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H:\Meu Drive\Banco de dados\"/>
    </mc:Choice>
  </mc:AlternateContent>
  <xr:revisionPtr revIDLastSave="0" documentId="13_ncr:1_{24C1A520-8CA0-43F9-9F10-3A453E147E5F}" xr6:coauthVersionLast="47" xr6:coauthVersionMax="47" xr10:uidLastSave="{00000000-0000-0000-0000-000000000000}"/>
  <bookViews>
    <workbookView xWindow="-120" yWindow="-120" windowWidth="29040" windowHeight="15720" tabRatio="923" activeTab="17" xr2:uid="{00000000-000D-0000-FFFF-FFFF00000000}"/>
  </bookViews>
  <sheets>
    <sheet name="BASETRANSPORTE" sheetId="1" r:id="rId1"/>
    <sheet name="DISPONIBILIDADE" sheetId="16" r:id="rId2"/>
    <sheet name="Mes" sheetId="4" state="hidden" r:id="rId3"/>
    <sheet name="Plan4" sheetId="39" r:id="rId4"/>
    <sheet name="BASECOLHEDORA" sheetId="5" r:id="rId5"/>
    <sheet name="Plan3" sheetId="13" state="hidden" r:id="rId6"/>
    <sheet name="Plan1" sheetId="18" state="hidden" r:id="rId7"/>
    <sheet name="BASETRANSBORDO" sheetId="12" r:id="rId8"/>
    <sheet name="Plan5" sheetId="10" state="hidden" r:id="rId9"/>
    <sheet name="BASEDIESEL" sheetId="14" r:id="rId10"/>
    <sheet name="BASE" sheetId="17" r:id="rId11"/>
    <sheet name="BASEEMPRESA" sheetId="30" r:id="rId12"/>
    <sheet name="COLHEDORA" sheetId="33" r:id="rId13"/>
    <sheet name="Plan8" sheetId="37" r:id="rId14"/>
    <sheet name="COLHEITA" sheetId="40" r:id="rId15"/>
    <sheet name="BASEATR" sheetId="42" r:id="rId16"/>
    <sheet name="ESTIMATIVA" sheetId="41" r:id="rId17"/>
    <sheet name="PROD." sheetId="43" r:id="rId18"/>
    <sheet name="." sheetId="44" r:id="rId19"/>
  </sheets>
  <externalReferences>
    <externalReference r:id="rId20"/>
  </externalReferences>
  <definedNames>
    <definedName name="_xlnm._FilterDatabase" localSheetId="10" hidden="1">BASE!$A$1:$D$1</definedName>
    <definedName name="_xlnm._FilterDatabase" localSheetId="4" hidden="1">BASECOLHEDORA!$A$1:$I$1466</definedName>
    <definedName name="_xlnm._FilterDatabase" localSheetId="9" hidden="1">BASEDIESEL!$A$1:$H$1</definedName>
    <definedName name="_xlnm._FilterDatabase" localSheetId="11" hidden="1">BASEEMPRESA!$A$1:$B$1</definedName>
    <definedName name="_xlnm._FilterDatabase" localSheetId="7" hidden="1">BASETRANSBORDO!$A$1:$G$3373</definedName>
    <definedName name="_xlnm._FilterDatabase" localSheetId="0" hidden="1">BASETRANSPORTE!$A$1:$H$3455</definedName>
  </definedNames>
  <calcPr calcId="191029"/>
  <pivotCaches>
    <pivotCache cacheId="14" r:id="rId21"/>
    <pivotCache cacheId="15" r:id="rId22"/>
    <pivotCache cacheId="16" r:id="rId23"/>
    <pivotCache cacheId="17" r:id="rId24"/>
    <pivotCache cacheId="18" r:id="rId25"/>
    <pivotCache cacheId="19" r:id="rId2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94" i="14" l="1"/>
  <c r="G94" i="14"/>
  <c r="F94" i="14"/>
  <c r="H93" i="14"/>
  <c r="G93" i="14"/>
  <c r="F93" i="14"/>
  <c r="H92" i="14"/>
  <c r="G92" i="14"/>
  <c r="F92" i="14"/>
  <c r="H91" i="14"/>
  <c r="G91" i="14"/>
  <c r="F91" i="14"/>
  <c r="H90" i="14"/>
  <c r="G90" i="14"/>
  <c r="F90" i="14"/>
  <c r="H89" i="14"/>
  <c r="G89" i="14"/>
  <c r="F89" i="14"/>
  <c r="H88" i="14"/>
  <c r="G88" i="14"/>
  <c r="F88" i="14"/>
  <c r="H87" i="14"/>
  <c r="G87" i="14"/>
  <c r="F87" i="14"/>
  <c r="H86" i="14"/>
  <c r="G86" i="14"/>
  <c r="F86" i="14"/>
  <c r="H85" i="14"/>
  <c r="G85" i="14"/>
  <c r="F85" i="14"/>
  <c r="H84" i="14"/>
  <c r="G84" i="14"/>
  <c r="F84" i="14"/>
  <c r="H83" i="14"/>
  <c r="G83" i="14"/>
  <c r="F83" i="14"/>
  <c r="H82" i="14"/>
  <c r="G82" i="14"/>
  <c r="F82" i="14"/>
  <c r="H81" i="14"/>
  <c r="G81" i="14"/>
  <c r="F81" i="14"/>
  <c r="H80" i="14"/>
  <c r="G80" i="14"/>
  <c r="F80" i="14"/>
  <c r="H79" i="14"/>
  <c r="G79" i="14"/>
  <c r="F79" i="14"/>
  <c r="H78" i="14"/>
  <c r="G78" i="14"/>
  <c r="F78" i="14"/>
  <c r="H77" i="14"/>
  <c r="G77" i="14"/>
  <c r="F77" i="14"/>
  <c r="H76" i="14"/>
  <c r="G76" i="14"/>
  <c r="F76" i="14"/>
  <c r="H75" i="14"/>
  <c r="G75" i="14"/>
  <c r="F75" i="14"/>
  <c r="H74" i="14"/>
  <c r="G74" i="14"/>
  <c r="F74" i="14"/>
  <c r="H73" i="14"/>
  <c r="G73" i="14"/>
  <c r="F73" i="14"/>
  <c r="H72" i="14"/>
  <c r="G72" i="14"/>
  <c r="F72" i="14"/>
  <c r="H71" i="14"/>
  <c r="G71" i="14"/>
  <c r="F71" i="14"/>
  <c r="H70" i="14"/>
  <c r="G70" i="14"/>
  <c r="F70" i="14"/>
  <c r="H69" i="14"/>
  <c r="G69" i="14"/>
  <c r="F69" i="14"/>
  <c r="H68" i="14"/>
  <c r="G68" i="14"/>
  <c r="F68" i="14"/>
  <c r="H67" i="14"/>
  <c r="G67" i="14"/>
  <c r="F67" i="14"/>
  <c r="H66" i="14"/>
  <c r="G66" i="14"/>
  <c r="F66" i="14"/>
  <c r="H65" i="14"/>
  <c r="G65" i="14"/>
  <c r="F65" i="14"/>
  <c r="H64" i="14"/>
  <c r="G64" i="14"/>
  <c r="F64" i="14"/>
  <c r="H63" i="14"/>
  <c r="G63" i="14"/>
  <c r="F63" i="14"/>
  <c r="H62" i="14"/>
  <c r="G62" i="14"/>
  <c r="F62" i="14"/>
  <c r="H61" i="14"/>
  <c r="G61" i="14"/>
  <c r="F61" i="14"/>
  <c r="H60" i="14"/>
  <c r="G60" i="14"/>
  <c r="F60" i="14"/>
  <c r="H59" i="14"/>
  <c r="G59" i="14"/>
  <c r="F59" i="14"/>
  <c r="H58" i="14"/>
  <c r="G58" i="14"/>
  <c r="F58" i="14"/>
  <c r="H57" i="14"/>
  <c r="G57" i="14"/>
  <c r="F57" i="14"/>
  <c r="H56" i="14"/>
  <c r="G56" i="14"/>
  <c r="F56" i="14"/>
  <c r="H55" i="14"/>
  <c r="G55" i="14"/>
  <c r="F55" i="14"/>
  <c r="H54" i="14"/>
  <c r="G54" i="14"/>
  <c r="F54" i="14"/>
  <c r="H53" i="14"/>
  <c r="G53" i="14"/>
  <c r="F53" i="14"/>
  <c r="H52" i="14"/>
  <c r="G52" i="14"/>
  <c r="F52" i="14"/>
  <c r="H51" i="14"/>
  <c r="G51" i="14"/>
  <c r="F51" i="14"/>
  <c r="H50" i="14"/>
  <c r="G50" i="14"/>
  <c r="F50" i="14"/>
  <c r="H49" i="14"/>
  <c r="G49" i="14"/>
  <c r="F49" i="14"/>
  <c r="H48" i="14"/>
  <c r="G48" i="14"/>
  <c r="F48" i="14"/>
  <c r="H47" i="14"/>
  <c r="G47" i="14"/>
  <c r="F47" i="14"/>
  <c r="H46" i="14"/>
  <c r="G46" i="14"/>
  <c r="F46" i="14"/>
  <c r="H45" i="14"/>
  <c r="G45" i="14"/>
  <c r="F45" i="14"/>
  <c r="H44" i="14"/>
  <c r="G44" i="14"/>
  <c r="F44" i="14"/>
  <c r="H43" i="14"/>
  <c r="G43" i="14"/>
  <c r="F43" i="14"/>
  <c r="H42" i="14"/>
  <c r="G42" i="14"/>
  <c r="F42" i="14"/>
  <c r="H41" i="14"/>
  <c r="G41" i="14"/>
  <c r="F41" i="14"/>
  <c r="H40" i="14"/>
  <c r="G40" i="14"/>
  <c r="F40" i="14"/>
  <c r="H39" i="14"/>
  <c r="G39" i="14"/>
  <c r="F39" i="14"/>
  <c r="H38" i="14"/>
  <c r="G38" i="14"/>
  <c r="F38" i="14"/>
  <c r="H37" i="14"/>
  <c r="G37" i="14"/>
  <c r="F37" i="14"/>
  <c r="H36" i="14"/>
  <c r="G36" i="14"/>
  <c r="F36" i="14"/>
  <c r="H35" i="14"/>
  <c r="G35" i="14"/>
  <c r="F35" i="14"/>
  <c r="H34" i="14"/>
  <c r="G34" i="14"/>
  <c r="F34" i="14"/>
  <c r="H33" i="14"/>
  <c r="G33" i="14"/>
  <c r="F33" i="14"/>
  <c r="H32" i="14"/>
  <c r="G32" i="14"/>
  <c r="F32" i="14"/>
  <c r="H31" i="14"/>
  <c r="G31" i="14"/>
  <c r="F31" i="14"/>
  <c r="H30" i="14"/>
  <c r="G30" i="14"/>
  <c r="F30" i="14"/>
  <c r="H29" i="14"/>
  <c r="G29" i="14"/>
  <c r="F29" i="14"/>
  <c r="H28" i="14"/>
  <c r="G28" i="14"/>
  <c r="F28" i="14"/>
  <c r="H27" i="14"/>
  <c r="G27" i="14"/>
  <c r="F27" i="14"/>
  <c r="H26" i="14"/>
  <c r="G26" i="14"/>
  <c r="F26" i="14"/>
  <c r="H25" i="14"/>
  <c r="G25" i="14"/>
  <c r="F25" i="14"/>
  <c r="H24" i="14"/>
  <c r="G24" i="14"/>
  <c r="F24" i="14"/>
  <c r="H23" i="14"/>
  <c r="G23" i="14"/>
  <c r="F23" i="14"/>
  <c r="H22" i="14"/>
  <c r="G22" i="14"/>
  <c r="F22" i="14"/>
  <c r="H21" i="14"/>
  <c r="G21" i="14"/>
  <c r="F21" i="14"/>
  <c r="H20" i="14"/>
  <c r="G20" i="14"/>
  <c r="F20" i="14"/>
  <c r="H19" i="14"/>
  <c r="G19" i="14"/>
  <c r="F19" i="14"/>
  <c r="H18" i="14"/>
  <c r="G18" i="14"/>
  <c r="F18" i="14"/>
  <c r="H17" i="14"/>
  <c r="G17" i="14"/>
  <c r="F17" i="14"/>
  <c r="H16" i="14"/>
  <c r="G16" i="14"/>
  <c r="F16" i="14"/>
  <c r="H15" i="14"/>
  <c r="G15" i="14"/>
  <c r="F15" i="14"/>
  <c r="H14" i="14"/>
  <c r="G14" i="14"/>
  <c r="F14" i="14"/>
  <c r="H13" i="14"/>
  <c r="G13" i="14"/>
  <c r="F13" i="14"/>
  <c r="H12" i="14"/>
  <c r="G12" i="14"/>
  <c r="F12" i="14"/>
  <c r="H11" i="14"/>
  <c r="G11" i="14"/>
  <c r="F11" i="14"/>
  <c r="H10" i="14"/>
  <c r="G10" i="14"/>
  <c r="F10" i="14"/>
  <c r="H9" i="14"/>
  <c r="G9" i="14"/>
  <c r="F9" i="14"/>
  <c r="H8" i="14"/>
  <c r="G8" i="14"/>
  <c r="F8" i="14"/>
  <c r="H7" i="14"/>
  <c r="G7" i="14"/>
  <c r="F7" i="14"/>
  <c r="H6" i="14"/>
  <c r="G6" i="14"/>
  <c r="F6" i="14"/>
  <c r="H5" i="14"/>
  <c r="G5" i="14"/>
  <c r="F5" i="14"/>
  <c r="H4" i="14"/>
  <c r="G4" i="14"/>
  <c r="F4" i="14"/>
  <c r="H3" i="14"/>
  <c r="G3" i="14"/>
  <c r="F3" i="14"/>
  <c r="H2" i="14"/>
  <c r="G2" i="14"/>
  <c r="F2" i="14"/>
  <c r="H3906" i="12"/>
  <c r="H3907" i="12"/>
  <c r="H3908" i="12"/>
  <c r="H3909" i="12"/>
  <c r="H3910" i="12"/>
  <c r="H3911" i="12"/>
  <c r="H3912" i="12"/>
  <c r="H3913" i="12"/>
  <c r="H3914" i="12"/>
  <c r="H3915" i="12"/>
  <c r="H3916" i="12"/>
  <c r="H3917" i="12"/>
  <c r="H3918" i="12"/>
  <c r="H3919" i="12"/>
  <c r="H3920" i="12"/>
  <c r="H3921" i="12"/>
  <c r="H3922" i="12"/>
  <c r="H3923" i="12"/>
  <c r="H3924" i="12"/>
  <c r="H3925" i="12"/>
  <c r="H3926" i="12"/>
  <c r="H3927" i="12"/>
  <c r="H3928" i="12"/>
  <c r="H3929" i="12"/>
  <c r="H3930" i="12"/>
  <c r="H3931" i="12"/>
  <c r="H3932" i="12"/>
  <c r="H3933" i="12"/>
  <c r="H3934" i="12"/>
  <c r="H3935" i="12"/>
  <c r="H3936" i="12"/>
  <c r="H3937" i="12"/>
  <c r="H3938" i="12"/>
  <c r="H3939" i="12"/>
  <c r="H3940" i="12"/>
  <c r="H3941" i="12"/>
  <c r="H3942" i="12"/>
  <c r="H3943" i="12"/>
  <c r="H3944" i="12"/>
  <c r="H3945" i="12"/>
  <c r="H3946" i="12"/>
  <c r="H3947" i="12"/>
  <c r="H3948" i="12"/>
  <c r="H3949" i="12"/>
  <c r="H3950" i="12"/>
  <c r="H3951" i="12"/>
  <c r="H3952" i="12"/>
  <c r="H3953" i="12"/>
  <c r="H3954" i="12"/>
  <c r="H3955" i="12"/>
  <c r="H3956" i="12"/>
  <c r="H3957" i="12"/>
  <c r="H3958" i="12"/>
  <c r="H3959" i="12"/>
  <c r="H3960" i="12"/>
  <c r="H3961" i="12"/>
  <c r="H3962" i="12"/>
  <c r="H3963" i="12"/>
  <c r="H3964" i="12"/>
  <c r="H3965" i="12"/>
  <c r="H3966" i="12"/>
  <c r="H3967" i="12"/>
  <c r="H3968" i="12"/>
  <c r="H3969" i="12"/>
  <c r="H3970" i="12"/>
  <c r="H3971" i="12"/>
  <c r="H3972" i="12"/>
  <c r="H3973" i="12"/>
  <c r="H3974" i="12"/>
  <c r="H3975" i="12"/>
  <c r="H3976" i="12"/>
  <c r="H3977" i="12"/>
  <c r="H3978" i="12"/>
  <c r="H3979" i="12"/>
  <c r="H3980" i="12"/>
  <c r="H3981" i="12"/>
  <c r="H3982" i="12"/>
  <c r="H3983" i="12"/>
  <c r="H3984" i="12"/>
  <c r="H3985" i="12"/>
  <c r="H3986" i="12"/>
  <c r="H3987" i="12"/>
  <c r="H3988" i="12"/>
  <c r="H3989" i="12"/>
  <c r="H3990" i="12"/>
  <c r="H3991" i="12"/>
  <c r="H3992" i="12"/>
  <c r="H3993" i="12"/>
  <c r="H3994" i="12"/>
  <c r="H3995" i="12"/>
  <c r="H3996" i="12"/>
  <c r="H3997" i="12"/>
  <c r="H3998" i="12"/>
  <c r="H3999" i="12"/>
  <c r="H4000" i="12"/>
  <c r="H4001" i="12"/>
  <c r="H4002" i="12"/>
  <c r="H4003" i="12"/>
  <c r="H4004" i="12"/>
  <c r="H4005" i="12"/>
  <c r="H4006" i="12"/>
  <c r="H4007" i="12"/>
  <c r="H4008" i="12"/>
  <c r="H4009" i="12"/>
  <c r="H4010" i="12"/>
  <c r="H4011" i="12"/>
  <c r="H4012" i="12"/>
  <c r="H4013" i="12"/>
  <c r="H4014" i="12"/>
  <c r="H4015" i="12"/>
  <c r="H4016" i="12"/>
  <c r="H4017" i="12"/>
  <c r="H4018" i="12"/>
  <c r="H4019" i="12"/>
  <c r="H4020" i="12"/>
  <c r="H4021" i="12"/>
  <c r="H4022" i="12"/>
  <c r="H4023" i="12"/>
  <c r="H4024" i="12"/>
  <c r="H4025" i="12"/>
  <c r="H4026" i="12"/>
  <c r="H4027" i="12"/>
  <c r="H4028" i="12"/>
  <c r="H4029" i="12"/>
  <c r="H4030" i="12"/>
  <c r="H4031" i="12"/>
  <c r="H4032" i="12"/>
  <c r="H4033" i="12"/>
  <c r="H4034" i="12"/>
  <c r="H4035" i="12"/>
  <c r="H4036" i="12"/>
  <c r="H4037" i="12"/>
  <c r="H4038" i="12"/>
  <c r="H4039" i="12"/>
  <c r="H4040" i="12"/>
  <c r="H4041" i="12"/>
  <c r="H4042" i="12"/>
  <c r="H4043" i="12"/>
  <c r="H4044" i="12"/>
  <c r="H4045" i="12"/>
  <c r="H4046" i="12"/>
  <c r="H4047" i="12"/>
  <c r="H4048" i="12"/>
  <c r="H4049" i="12"/>
  <c r="H4050" i="12"/>
  <c r="H4051" i="12"/>
  <c r="H4052" i="12"/>
  <c r="H4053" i="12"/>
  <c r="H4054" i="12"/>
  <c r="H4055" i="12"/>
  <c r="H4056" i="12"/>
  <c r="H4057" i="12"/>
  <c r="H4058" i="12"/>
  <c r="H4059" i="12"/>
  <c r="H4060" i="12"/>
  <c r="H4061" i="12"/>
  <c r="H4062" i="12"/>
  <c r="H4063" i="12"/>
  <c r="H4064" i="12"/>
  <c r="H4065" i="12"/>
  <c r="H4066" i="12"/>
  <c r="H4067" i="12"/>
  <c r="H4068" i="12"/>
  <c r="H4069" i="12"/>
  <c r="H4070" i="12"/>
  <c r="H4071" i="12"/>
  <c r="H4072" i="12"/>
  <c r="H4073" i="12"/>
  <c r="H4074" i="12"/>
  <c r="H4075" i="12"/>
  <c r="H4076" i="12"/>
  <c r="H4077" i="12"/>
  <c r="H4078" i="12"/>
  <c r="H4079" i="12"/>
  <c r="H4080" i="12"/>
  <c r="H4081" i="12"/>
  <c r="H4082" i="12"/>
  <c r="H4083" i="12"/>
  <c r="H4084" i="12"/>
  <c r="H4085" i="12"/>
  <c r="H4086" i="12"/>
  <c r="H4087" i="12"/>
  <c r="H4088" i="12"/>
  <c r="H4089" i="12"/>
  <c r="H4090" i="12"/>
  <c r="H4091" i="12"/>
  <c r="H4092" i="12"/>
  <c r="H4093" i="12"/>
  <c r="H4094" i="12"/>
  <c r="H4095" i="12"/>
  <c r="H4096" i="12"/>
  <c r="H4097" i="12"/>
  <c r="H4098" i="12"/>
  <c r="H4099" i="12"/>
  <c r="H4100" i="12"/>
  <c r="H4101" i="12"/>
  <c r="H4102" i="12"/>
  <c r="H4103" i="12"/>
  <c r="H4104" i="12"/>
  <c r="H4105" i="12"/>
  <c r="H4106" i="12"/>
  <c r="H4107" i="12"/>
  <c r="H4108" i="12"/>
  <c r="H4109" i="12"/>
  <c r="H4110" i="12"/>
  <c r="H4111" i="12"/>
  <c r="H4112" i="12"/>
  <c r="H4113" i="12"/>
  <c r="H4114" i="12"/>
  <c r="H4115" i="12"/>
  <c r="H4116" i="12"/>
  <c r="H4117" i="12"/>
  <c r="H4118" i="12"/>
  <c r="H4119" i="12"/>
  <c r="H4120" i="12"/>
  <c r="H4121" i="12"/>
  <c r="H4122" i="12"/>
  <c r="H4123" i="12"/>
  <c r="H4124" i="12"/>
  <c r="H4125" i="12"/>
  <c r="H4126" i="12"/>
  <c r="H4127" i="12"/>
  <c r="H4128" i="12"/>
  <c r="H4129" i="12"/>
  <c r="H4130" i="12"/>
  <c r="H4131" i="12"/>
  <c r="H4132" i="12"/>
  <c r="H4133" i="12"/>
  <c r="H4134" i="12"/>
  <c r="H4135" i="12"/>
  <c r="H4136" i="12"/>
  <c r="H4137" i="12"/>
  <c r="H4138" i="12"/>
  <c r="H4139" i="12"/>
  <c r="H4140" i="12"/>
  <c r="H4141" i="12"/>
  <c r="H4142" i="12"/>
  <c r="H4143" i="12"/>
  <c r="H4144" i="12"/>
  <c r="H4145" i="12"/>
  <c r="H4146" i="12"/>
  <c r="H4147" i="12"/>
  <c r="H4148" i="12"/>
  <c r="H4149" i="12"/>
  <c r="H4150" i="12"/>
  <c r="H4151" i="12"/>
  <c r="H4152" i="12"/>
  <c r="H4153" i="12"/>
  <c r="H4154" i="12"/>
  <c r="H4155" i="12"/>
  <c r="H4156" i="12"/>
  <c r="H4157" i="12"/>
  <c r="H4158" i="12"/>
  <c r="H4159" i="12"/>
  <c r="H4160" i="12"/>
  <c r="H4161" i="12"/>
  <c r="H4162" i="12"/>
  <c r="H4163" i="12"/>
  <c r="H4164" i="12"/>
  <c r="H4165" i="12"/>
  <c r="H4166" i="12"/>
  <c r="H4167" i="12"/>
  <c r="H4168" i="12"/>
  <c r="H4169" i="12"/>
  <c r="H4170" i="12"/>
  <c r="H4171" i="12"/>
  <c r="H4172" i="12"/>
  <c r="H4173" i="12"/>
  <c r="H4174" i="12"/>
  <c r="H4175" i="12"/>
  <c r="H4176" i="12"/>
  <c r="H4177" i="12"/>
  <c r="H4178" i="12"/>
  <c r="H4179" i="12"/>
  <c r="H4180" i="12"/>
  <c r="H4181" i="12"/>
  <c r="H4182" i="12"/>
  <c r="H4183" i="12"/>
  <c r="H4184" i="12"/>
  <c r="H4185" i="12"/>
  <c r="H4186" i="12"/>
  <c r="H4187" i="12"/>
  <c r="H4188" i="12"/>
  <c r="H4189" i="12"/>
  <c r="H4190" i="12"/>
  <c r="H4191" i="12"/>
  <c r="H4192" i="12"/>
  <c r="H4193" i="12"/>
  <c r="H4194" i="12"/>
  <c r="H4195" i="12"/>
  <c r="H4196" i="12"/>
  <c r="H4197" i="12"/>
  <c r="H4198" i="12"/>
  <c r="H4199" i="12"/>
  <c r="H4200" i="12"/>
  <c r="H4201" i="12"/>
  <c r="H4202" i="12"/>
  <c r="H4203" i="12"/>
  <c r="H4204" i="12"/>
  <c r="H4205" i="12"/>
  <c r="H4206" i="12"/>
  <c r="H4207" i="12"/>
  <c r="H4208" i="12"/>
  <c r="H4209" i="12"/>
  <c r="H4210" i="12"/>
  <c r="H4211" i="12"/>
  <c r="H4212" i="12"/>
  <c r="H4213" i="12"/>
  <c r="H4214" i="12"/>
  <c r="H4215" i="12"/>
  <c r="H4216" i="12"/>
  <c r="H4217" i="12"/>
  <c r="H4218" i="12"/>
  <c r="H4219" i="12"/>
  <c r="H4220" i="12"/>
  <c r="H4221" i="12"/>
  <c r="H4222" i="12"/>
  <c r="H4223" i="12"/>
  <c r="H4224" i="12"/>
  <c r="H4225" i="12"/>
  <c r="H4226" i="12"/>
  <c r="H4227" i="12"/>
  <c r="H4228" i="12"/>
  <c r="H4229" i="12"/>
  <c r="H4230" i="12"/>
  <c r="H4231" i="12"/>
  <c r="H4232" i="12"/>
  <c r="H4233" i="12"/>
  <c r="H4234" i="12"/>
  <c r="H4235" i="12"/>
  <c r="H4236" i="12"/>
  <c r="H4237" i="12"/>
  <c r="H4238" i="12"/>
  <c r="H4239" i="12"/>
  <c r="H4240" i="12"/>
  <c r="H4241" i="12"/>
  <c r="H4242" i="12"/>
  <c r="H4243" i="12"/>
  <c r="H4244" i="12"/>
  <c r="H4245" i="12"/>
  <c r="H4246" i="12"/>
  <c r="H4247" i="12"/>
  <c r="H4248" i="12"/>
  <c r="H4249" i="12"/>
  <c r="H4250" i="12"/>
  <c r="H4251" i="12"/>
  <c r="H4252" i="12"/>
  <c r="H4253" i="12"/>
  <c r="H4254" i="12"/>
  <c r="H4255" i="12"/>
  <c r="H4256" i="12"/>
  <c r="H4257" i="12"/>
  <c r="H4258" i="12"/>
  <c r="H4259" i="12"/>
  <c r="H4260" i="12"/>
  <c r="H4261" i="12"/>
  <c r="H4262" i="12"/>
  <c r="H4263" i="12"/>
  <c r="H4264" i="12"/>
  <c r="H4265" i="12"/>
  <c r="H4266" i="12"/>
  <c r="H4267" i="12"/>
  <c r="H4268" i="12"/>
  <c r="H4269" i="12"/>
  <c r="H4270" i="12"/>
  <c r="H4271" i="12"/>
  <c r="H4272" i="12"/>
  <c r="H4273" i="12"/>
  <c r="H4274" i="12"/>
  <c r="H4275" i="12"/>
  <c r="H4276" i="12"/>
  <c r="H4277" i="12"/>
  <c r="H4278" i="12"/>
  <c r="H4279" i="12"/>
  <c r="H4280" i="12"/>
  <c r="H4281" i="12"/>
  <c r="H4282" i="12"/>
  <c r="H4283" i="12"/>
  <c r="H4284" i="12"/>
  <c r="H4285" i="12"/>
  <c r="H4286" i="12"/>
  <c r="H4287" i="12"/>
  <c r="H4288" i="12"/>
  <c r="H4289" i="12"/>
  <c r="H4290" i="12"/>
  <c r="H4291" i="12"/>
  <c r="H4292" i="12"/>
  <c r="H4293" i="12"/>
  <c r="H4294" i="12"/>
  <c r="H4295" i="12"/>
  <c r="H4296" i="12"/>
  <c r="H4297" i="12"/>
  <c r="H4298" i="12"/>
  <c r="H4299" i="12"/>
  <c r="H4300" i="12"/>
  <c r="H4301" i="12"/>
  <c r="H4302" i="12"/>
  <c r="H4303" i="12"/>
  <c r="H4304" i="12"/>
  <c r="H4305" i="12"/>
  <c r="H4306" i="12"/>
  <c r="H4307" i="12"/>
  <c r="H4308" i="12"/>
  <c r="H4309" i="12"/>
  <c r="H4310" i="12"/>
  <c r="H4311" i="12"/>
  <c r="H4312" i="12"/>
  <c r="H4313" i="12"/>
  <c r="H4314" i="12"/>
  <c r="H4315" i="12"/>
  <c r="H4316" i="12"/>
  <c r="H4317" i="12"/>
  <c r="H4318" i="12"/>
  <c r="H4319" i="12"/>
  <c r="H4320" i="12"/>
  <c r="H4321" i="12"/>
  <c r="H4322" i="12"/>
  <c r="H4323" i="12"/>
  <c r="H4324" i="12"/>
  <c r="H4325" i="12"/>
  <c r="H4326" i="12"/>
  <c r="H4327" i="12"/>
  <c r="H4328" i="12"/>
  <c r="H4329" i="12"/>
  <c r="H4330" i="12"/>
  <c r="H4331" i="12"/>
  <c r="H4332" i="12"/>
  <c r="H4333" i="12"/>
  <c r="H4334" i="12"/>
  <c r="H4335" i="12"/>
  <c r="H4336" i="12"/>
  <c r="H4337" i="12"/>
  <c r="H4338" i="12"/>
  <c r="H4339" i="12"/>
  <c r="H4340" i="12"/>
  <c r="H4341" i="12"/>
  <c r="H4342" i="12"/>
  <c r="H4343" i="12"/>
  <c r="H4344" i="12"/>
  <c r="H4345" i="12"/>
  <c r="H4346" i="12"/>
  <c r="H4347" i="12"/>
  <c r="H4348" i="12"/>
  <c r="H4349" i="12"/>
  <c r="H4350" i="12"/>
  <c r="H4351" i="12"/>
  <c r="H4352" i="12"/>
  <c r="H4353" i="12"/>
  <c r="H4354" i="12"/>
  <c r="H4355" i="12"/>
  <c r="H4356" i="12"/>
  <c r="H4357" i="12"/>
  <c r="H4358" i="12"/>
  <c r="H4359" i="12"/>
  <c r="H4360" i="12"/>
  <c r="H4361" i="12"/>
  <c r="H4362" i="12"/>
  <c r="H4363" i="12"/>
  <c r="H4364" i="12"/>
  <c r="H4365" i="12"/>
  <c r="H4366" i="12"/>
  <c r="H4367" i="12"/>
  <c r="H4368" i="12"/>
  <c r="H4369" i="12"/>
  <c r="H4370" i="12"/>
  <c r="H4371" i="12"/>
  <c r="H4372" i="12"/>
  <c r="H4373" i="12"/>
  <c r="H4374" i="12"/>
  <c r="H4375" i="12"/>
  <c r="H4376" i="12"/>
  <c r="H4377" i="12"/>
  <c r="H4378" i="12"/>
  <c r="H4379" i="12"/>
  <c r="H4380" i="12"/>
  <c r="H4381" i="12"/>
  <c r="H4382" i="12"/>
  <c r="H4383" i="12"/>
  <c r="H4384" i="12"/>
  <c r="H4385" i="12"/>
  <c r="H4386" i="12"/>
  <c r="H4387" i="12"/>
  <c r="H4388" i="12"/>
  <c r="H4389" i="12"/>
  <c r="H4390" i="12"/>
  <c r="H4391" i="12"/>
  <c r="H4392" i="12"/>
  <c r="H4393" i="12"/>
  <c r="H4394" i="12"/>
  <c r="H4395" i="12"/>
  <c r="H4396" i="12"/>
  <c r="H4397" i="12"/>
  <c r="H4398" i="12"/>
  <c r="H4399" i="12"/>
  <c r="H4400" i="12"/>
  <c r="H4401" i="12"/>
  <c r="H4402" i="12"/>
  <c r="H4403" i="12"/>
  <c r="H4404" i="12"/>
  <c r="H4405" i="12"/>
  <c r="H4406" i="12"/>
  <c r="H4407" i="12"/>
  <c r="H4408" i="12"/>
  <c r="H4409" i="12"/>
  <c r="H4410" i="12"/>
  <c r="H4411" i="12"/>
  <c r="H4412" i="12"/>
  <c r="H4413" i="12"/>
  <c r="H4414" i="12"/>
  <c r="H4415" i="12"/>
  <c r="H4416" i="12"/>
  <c r="H4417" i="12"/>
  <c r="H4418" i="12"/>
  <c r="H4419" i="12"/>
  <c r="H4420" i="12"/>
  <c r="H4421" i="12"/>
  <c r="H4422" i="12"/>
  <c r="H4423" i="12"/>
  <c r="H4424" i="12"/>
  <c r="H4425" i="12"/>
  <c r="H4426" i="12"/>
  <c r="H4427" i="12"/>
  <c r="H4428" i="12"/>
  <c r="H4429" i="12"/>
  <c r="H4430" i="12"/>
  <c r="H4431" i="12"/>
  <c r="H4432" i="12"/>
  <c r="H4433" i="12"/>
  <c r="H4434" i="12"/>
  <c r="H4435" i="12"/>
  <c r="H4436" i="12"/>
  <c r="H4437" i="12"/>
  <c r="H4438" i="12"/>
  <c r="H4439" i="12"/>
  <c r="H4440" i="12"/>
  <c r="H4441" i="12"/>
  <c r="H4442" i="12"/>
  <c r="H4443" i="12"/>
  <c r="H4444" i="12"/>
  <c r="H4445" i="12"/>
  <c r="H4446" i="12"/>
  <c r="H4447" i="12"/>
  <c r="H4448" i="12"/>
  <c r="H4449" i="12"/>
  <c r="H4450" i="12"/>
  <c r="H4451" i="12"/>
  <c r="H4452" i="12"/>
  <c r="H4453" i="12"/>
  <c r="H4454" i="12"/>
  <c r="H4455" i="12"/>
  <c r="H4456" i="12"/>
  <c r="H4457" i="12"/>
  <c r="H4458" i="12"/>
  <c r="H4459" i="12"/>
  <c r="H4460" i="12"/>
  <c r="H4461" i="12"/>
  <c r="H4462" i="12"/>
  <c r="H4463" i="12"/>
  <c r="H4464" i="12"/>
  <c r="H4465" i="12"/>
  <c r="H4466" i="12"/>
  <c r="H4467" i="12"/>
  <c r="H4468" i="12"/>
  <c r="H4469" i="12"/>
  <c r="H4470" i="12"/>
  <c r="H4471" i="12"/>
  <c r="H4472" i="12"/>
  <c r="H4473" i="12"/>
  <c r="H4474" i="12"/>
  <c r="H4475" i="12"/>
  <c r="H4476" i="12"/>
  <c r="H4477" i="12"/>
  <c r="H4478" i="12"/>
  <c r="H4479" i="12"/>
  <c r="H4480" i="12"/>
  <c r="H4481" i="12"/>
  <c r="H4482" i="12"/>
  <c r="H4483" i="12"/>
  <c r="H4484" i="12"/>
  <c r="H4485" i="12"/>
  <c r="H4486" i="12"/>
  <c r="H4487" i="12"/>
  <c r="H4488" i="12"/>
  <c r="H4489" i="12"/>
  <c r="H4490" i="12"/>
  <c r="H4491" i="12"/>
  <c r="H4492" i="12"/>
  <c r="H4493" i="12"/>
  <c r="H4494" i="12"/>
  <c r="H4495" i="12"/>
  <c r="H4496" i="12"/>
  <c r="H4497" i="12"/>
  <c r="H4498" i="12"/>
  <c r="H4499" i="12"/>
  <c r="H4500" i="12"/>
  <c r="H4501" i="12"/>
  <c r="H4502" i="12"/>
  <c r="H4503" i="12"/>
  <c r="H4504" i="12"/>
  <c r="H4505" i="12"/>
  <c r="H4506" i="12"/>
  <c r="H4507" i="12"/>
  <c r="H4508" i="12"/>
  <c r="H4509" i="12"/>
  <c r="H4510" i="12"/>
  <c r="H4511" i="12"/>
  <c r="H4512" i="12"/>
  <c r="H4513" i="12"/>
  <c r="H4514" i="12"/>
  <c r="H4515" i="12"/>
  <c r="H4516" i="12"/>
  <c r="H4517" i="12"/>
  <c r="H4518" i="12"/>
  <c r="H4519" i="12"/>
  <c r="H4520" i="12"/>
  <c r="H4521" i="12"/>
  <c r="H4522" i="12"/>
  <c r="H4523" i="12"/>
  <c r="H4524" i="12"/>
  <c r="H4525" i="12"/>
  <c r="H4526" i="12"/>
  <c r="H4527" i="12"/>
  <c r="H4528" i="12"/>
  <c r="H4529" i="12"/>
  <c r="H4530" i="12"/>
  <c r="H4531" i="12"/>
  <c r="H4532" i="12"/>
  <c r="H4533" i="12"/>
  <c r="H4534" i="12"/>
  <c r="H4535" i="12"/>
  <c r="H4536" i="12"/>
  <c r="H4537" i="12"/>
  <c r="H4538" i="12"/>
  <c r="H4539" i="12"/>
  <c r="H4540" i="12"/>
  <c r="H4541" i="12"/>
  <c r="H4542" i="12"/>
  <c r="H4543" i="12"/>
  <c r="H4544" i="12"/>
  <c r="H4545" i="12"/>
  <c r="H4546" i="12"/>
  <c r="H4547" i="12"/>
  <c r="H4548" i="12"/>
  <c r="H4549" i="12"/>
  <c r="H4550" i="12"/>
  <c r="H4551" i="12"/>
  <c r="H4552" i="12"/>
  <c r="H4553" i="12"/>
  <c r="H4554" i="12"/>
  <c r="H4555" i="12"/>
  <c r="H4556" i="12"/>
  <c r="H4557" i="12"/>
  <c r="H4558" i="12"/>
  <c r="H4559" i="12"/>
  <c r="H4560" i="12"/>
  <c r="H4561" i="12"/>
  <c r="H4562" i="12"/>
  <c r="H4563" i="12"/>
  <c r="H4564" i="12"/>
  <c r="H4565" i="12"/>
  <c r="H4566" i="12"/>
  <c r="H4567" i="12"/>
  <c r="H4568" i="12"/>
  <c r="H4569" i="12"/>
  <c r="H4570" i="12"/>
  <c r="H4571" i="12"/>
  <c r="H4572" i="12"/>
  <c r="H4573" i="12"/>
  <c r="H4574" i="12"/>
  <c r="H4575" i="12"/>
  <c r="H4576" i="12"/>
  <c r="H4577" i="12"/>
  <c r="H4578" i="12"/>
  <c r="H4579" i="12"/>
  <c r="H4580" i="12"/>
  <c r="H4581" i="12"/>
  <c r="H4582" i="12"/>
  <c r="H4583" i="12"/>
  <c r="H4584" i="12"/>
  <c r="H4585" i="12"/>
  <c r="H4586" i="12"/>
  <c r="H4587" i="12"/>
  <c r="H4588" i="12"/>
  <c r="H4589" i="12"/>
  <c r="H4590" i="12"/>
  <c r="H4591" i="12"/>
  <c r="H4592" i="12"/>
  <c r="H4593" i="12"/>
  <c r="H4594" i="12"/>
  <c r="H4595" i="12"/>
  <c r="H4596" i="12"/>
  <c r="H4597" i="12"/>
  <c r="H4598" i="12"/>
  <c r="H4599" i="12"/>
  <c r="H4600" i="12"/>
  <c r="H4601" i="12"/>
  <c r="H4602" i="12"/>
  <c r="H4603" i="12"/>
  <c r="H4604" i="12"/>
  <c r="H4605" i="12"/>
  <c r="H4606" i="12"/>
  <c r="H4607" i="12"/>
  <c r="H4608" i="12"/>
  <c r="H4609" i="12"/>
  <c r="H4610" i="12"/>
  <c r="H4611" i="12"/>
  <c r="H4612" i="12"/>
  <c r="H4613" i="12"/>
  <c r="H4614" i="12"/>
  <c r="H4615" i="12"/>
  <c r="H4616" i="12"/>
  <c r="H4617" i="12"/>
  <c r="H4618" i="12"/>
  <c r="H4619" i="12"/>
  <c r="H4620" i="12"/>
  <c r="H4621" i="12"/>
  <c r="H4622" i="12"/>
  <c r="H4623" i="12"/>
  <c r="H4624" i="12"/>
  <c r="H4625" i="12"/>
  <c r="H4626" i="12"/>
  <c r="H4627" i="12"/>
  <c r="H4628" i="12"/>
  <c r="H4629" i="12"/>
  <c r="H4630" i="12"/>
  <c r="H4631" i="12"/>
  <c r="H4632" i="12"/>
  <c r="H4633" i="12"/>
  <c r="H4634" i="12"/>
  <c r="H4635" i="12"/>
  <c r="H4636" i="12"/>
  <c r="H4637" i="12"/>
  <c r="H4638" i="12"/>
  <c r="H4639" i="12"/>
  <c r="H4640" i="12"/>
  <c r="H4641" i="12"/>
  <c r="H4642" i="12"/>
  <c r="H4643" i="12"/>
  <c r="H4644" i="12"/>
  <c r="H4645" i="12"/>
  <c r="H4646" i="12"/>
  <c r="H4647" i="12"/>
  <c r="H4648" i="12"/>
  <c r="H4649" i="12"/>
  <c r="H4650" i="12"/>
  <c r="H4651" i="12"/>
  <c r="H4652" i="12"/>
  <c r="H4653" i="12"/>
  <c r="H4654" i="12"/>
  <c r="H4655" i="12"/>
  <c r="H4656" i="12"/>
  <c r="H4657" i="12"/>
  <c r="H4658" i="12"/>
  <c r="H4659" i="12"/>
  <c r="H4660" i="12"/>
  <c r="H4661" i="12"/>
  <c r="H4662" i="12"/>
  <c r="H4663" i="12"/>
  <c r="H4664" i="12"/>
  <c r="H4665" i="12"/>
  <c r="H4666" i="12"/>
  <c r="H4667" i="12"/>
  <c r="H4668" i="12"/>
  <c r="H4669" i="12"/>
  <c r="H4670" i="12"/>
  <c r="H4671" i="12"/>
  <c r="H4672" i="12"/>
  <c r="H4673" i="12"/>
  <c r="H4674" i="12"/>
  <c r="H4675" i="12"/>
  <c r="H4676" i="12"/>
  <c r="H4677" i="12"/>
  <c r="H4678" i="12"/>
  <c r="H4679" i="12"/>
  <c r="H4680" i="12"/>
  <c r="H4681" i="12"/>
  <c r="H4682" i="12"/>
  <c r="H4683" i="12"/>
  <c r="H4684" i="12"/>
  <c r="H4685" i="12"/>
  <c r="H4686" i="12"/>
  <c r="H4687" i="12"/>
  <c r="H4688" i="12"/>
  <c r="H4689" i="12"/>
  <c r="H4690" i="12"/>
  <c r="H4691" i="12"/>
  <c r="H4692" i="12"/>
  <c r="H4693" i="12"/>
  <c r="H4694" i="12"/>
  <c r="H4695" i="12"/>
  <c r="H4696" i="12"/>
  <c r="H4697" i="12"/>
  <c r="H4698" i="12"/>
  <c r="H4699" i="12"/>
  <c r="H4700" i="12"/>
  <c r="H4701" i="12"/>
  <c r="H4702" i="12"/>
  <c r="H4703" i="12"/>
  <c r="H4704" i="12"/>
  <c r="H4705" i="12"/>
  <c r="H4706" i="12"/>
  <c r="H4707" i="12"/>
  <c r="H4708" i="12"/>
  <c r="H4709" i="12"/>
  <c r="H4710" i="12"/>
  <c r="H4711" i="12"/>
  <c r="H4712" i="12"/>
  <c r="H4713" i="12"/>
  <c r="H4714" i="12"/>
  <c r="H4715" i="12"/>
  <c r="H4716" i="12"/>
  <c r="H4717" i="12"/>
  <c r="H4718" i="12"/>
  <c r="H4719" i="12"/>
  <c r="H4720" i="12"/>
  <c r="H4721" i="12"/>
  <c r="H4722" i="12"/>
  <c r="H4723" i="12"/>
  <c r="H4724" i="12"/>
  <c r="H4725" i="12"/>
  <c r="H4726" i="12"/>
  <c r="H4727" i="12"/>
  <c r="H4728" i="12"/>
  <c r="H4729" i="12"/>
  <c r="H4730" i="12"/>
  <c r="H4731" i="12"/>
  <c r="H4732" i="12"/>
  <c r="H4733" i="12"/>
  <c r="H4734" i="12"/>
  <c r="H4735" i="12"/>
  <c r="H4736" i="12"/>
  <c r="H4737" i="12"/>
  <c r="H4738" i="12"/>
  <c r="H4739" i="12"/>
  <c r="H4740" i="12"/>
  <c r="H4741" i="12"/>
  <c r="H4742" i="12"/>
  <c r="H4743" i="12"/>
  <c r="H4744" i="12"/>
  <c r="H4745" i="12"/>
  <c r="H4746" i="12"/>
  <c r="H4747" i="12"/>
  <c r="H4748" i="12"/>
  <c r="H4749" i="12"/>
  <c r="H4750" i="12"/>
  <c r="H4751" i="12"/>
  <c r="H4752" i="12"/>
  <c r="H4753" i="12"/>
  <c r="H4754" i="12"/>
  <c r="H4755" i="12"/>
  <c r="H4756" i="12"/>
  <c r="H4757" i="12"/>
  <c r="H4758" i="12"/>
  <c r="H4759" i="12"/>
  <c r="H4760" i="12"/>
  <c r="H4761" i="12"/>
  <c r="H4762" i="12"/>
  <c r="H4763" i="12"/>
  <c r="H4764" i="12"/>
  <c r="H4765" i="12"/>
  <c r="H4766" i="12"/>
  <c r="H4767" i="12"/>
  <c r="H4768" i="12"/>
  <c r="H4769" i="12"/>
  <c r="H4770" i="12"/>
  <c r="H4771" i="12"/>
  <c r="H4772" i="12"/>
  <c r="H4773" i="12"/>
  <c r="H4774" i="12"/>
  <c r="H4775" i="12"/>
  <c r="H4776" i="12"/>
  <c r="H4777" i="12"/>
  <c r="H4778" i="12"/>
  <c r="H4779" i="12"/>
  <c r="H4780" i="12"/>
  <c r="H4781" i="12"/>
  <c r="H4782" i="12"/>
  <c r="H4783" i="12"/>
  <c r="H4784" i="12"/>
  <c r="H4785" i="12"/>
  <c r="H4786" i="12"/>
  <c r="H4787" i="12"/>
  <c r="H4788" i="12"/>
  <c r="H4789" i="12"/>
  <c r="H4790" i="12"/>
  <c r="H4791" i="12"/>
  <c r="H4792" i="12"/>
  <c r="H4793" i="12"/>
  <c r="H4794" i="12"/>
  <c r="H4795" i="12"/>
  <c r="H4796" i="12"/>
  <c r="H4797" i="12"/>
  <c r="G4797" i="12"/>
  <c r="G4796" i="12"/>
  <c r="G4795" i="12"/>
  <c r="G4794" i="12"/>
  <c r="G4793" i="12"/>
  <c r="G4792" i="12"/>
  <c r="G4791" i="12"/>
  <c r="G4790" i="12"/>
  <c r="G4789" i="12"/>
  <c r="G4788" i="12"/>
  <c r="G4787" i="12"/>
  <c r="G4786" i="12"/>
  <c r="G4785" i="12"/>
  <c r="G4784" i="12"/>
  <c r="G4783" i="12"/>
  <c r="G4782" i="12"/>
  <c r="G4781" i="12"/>
  <c r="G4780" i="12"/>
  <c r="G4779" i="12"/>
  <c r="G4778" i="12"/>
  <c r="G4777" i="12"/>
  <c r="G4776" i="12"/>
  <c r="G4775" i="12"/>
  <c r="G4774" i="12"/>
  <c r="G4773" i="12"/>
  <c r="G4772" i="12"/>
  <c r="G4771" i="12"/>
  <c r="G4770" i="12"/>
  <c r="G4769" i="12"/>
  <c r="G4768" i="12"/>
  <c r="G4767" i="12"/>
  <c r="G4766" i="12"/>
  <c r="G4765" i="12"/>
  <c r="G4764" i="12"/>
  <c r="G4763" i="12"/>
  <c r="G4762" i="12"/>
  <c r="G4761" i="12"/>
  <c r="G4760" i="12"/>
  <c r="G4759" i="12"/>
  <c r="G4758" i="12"/>
  <c r="G4757" i="12"/>
  <c r="G4756" i="12"/>
  <c r="G4755" i="12"/>
  <c r="G4754" i="12"/>
  <c r="G4753" i="12"/>
  <c r="G4752" i="12"/>
  <c r="G4751" i="12"/>
  <c r="G4750" i="12"/>
  <c r="G4749" i="12"/>
  <c r="G4748" i="12"/>
  <c r="G4747" i="12"/>
  <c r="G4746" i="12"/>
  <c r="G4745" i="12"/>
  <c r="G4744" i="12"/>
  <c r="G4743" i="12"/>
  <c r="G4742" i="12"/>
  <c r="G4741" i="12"/>
  <c r="G4740" i="12"/>
  <c r="G4739" i="12"/>
  <c r="G4738" i="12"/>
  <c r="G4737" i="12"/>
  <c r="G4736" i="12"/>
  <c r="G4735" i="12"/>
  <c r="G4734" i="12"/>
  <c r="G4733" i="12"/>
  <c r="G4732" i="12"/>
  <c r="G4731" i="12"/>
  <c r="G4730" i="12"/>
  <c r="G4729" i="12"/>
  <c r="G4728" i="12"/>
  <c r="G4727" i="12"/>
  <c r="G4726" i="12"/>
  <c r="G4725" i="12"/>
  <c r="G4724" i="12"/>
  <c r="G4723" i="12"/>
  <c r="G4722" i="12"/>
  <c r="G4721" i="12"/>
  <c r="G4720" i="12"/>
  <c r="G4719" i="12"/>
  <c r="G4718" i="12"/>
  <c r="G4717" i="12"/>
  <c r="G4716" i="12"/>
  <c r="G4715" i="12"/>
  <c r="G4714" i="12"/>
  <c r="G4713" i="12"/>
  <c r="G4712" i="12"/>
  <c r="G4711" i="12"/>
  <c r="G4710" i="12"/>
  <c r="G4709" i="12"/>
  <c r="G4708" i="12"/>
  <c r="G4707" i="12"/>
  <c r="G4706" i="12"/>
  <c r="G4705" i="12"/>
  <c r="G4704" i="12"/>
  <c r="G4703" i="12"/>
  <c r="G4702" i="12"/>
  <c r="G4701" i="12"/>
  <c r="G4700" i="12"/>
  <c r="G4699" i="12"/>
  <c r="G4698" i="12"/>
  <c r="G4697" i="12"/>
  <c r="G4696" i="12"/>
  <c r="G4695" i="12"/>
  <c r="G4694" i="12"/>
  <c r="G4693" i="12"/>
  <c r="G4692" i="12"/>
  <c r="G4691" i="12"/>
  <c r="G4690" i="12"/>
  <c r="G4689" i="12"/>
  <c r="G4688" i="12"/>
  <c r="G4687" i="12"/>
  <c r="G4686" i="12"/>
  <c r="G4685" i="12"/>
  <c r="G4684" i="12"/>
  <c r="G4683" i="12"/>
  <c r="G4682" i="12"/>
  <c r="G4681" i="12"/>
  <c r="G4680" i="12"/>
  <c r="G4679" i="12"/>
  <c r="G4678" i="12"/>
  <c r="G4677" i="12"/>
  <c r="G4676" i="12"/>
  <c r="G4675" i="12"/>
  <c r="G4674" i="12"/>
  <c r="G4673" i="12"/>
  <c r="G4672" i="12"/>
  <c r="G4671" i="12"/>
  <c r="G4670" i="12"/>
  <c r="G4669" i="12"/>
  <c r="G4668" i="12"/>
  <c r="G4667" i="12"/>
  <c r="G4666" i="12"/>
  <c r="G4665" i="12"/>
  <c r="G4664" i="12"/>
  <c r="G4663" i="12"/>
  <c r="G4662" i="12"/>
  <c r="G4661" i="12"/>
  <c r="G4660" i="12"/>
  <c r="G4659" i="12"/>
  <c r="G4658" i="12"/>
  <c r="G4657" i="12"/>
  <c r="G4656" i="12"/>
  <c r="G4655" i="12"/>
  <c r="G4654" i="12"/>
  <c r="G4653" i="12"/>
  <c r="G4652" i="12"/>
  <c r="G4651" i="12"/>
  <c r="G4650" i="12"/>
  <c r="G4649" i="12"/>
  <c r="G4648" i="12"/>
  <c r="G4647" i="12"/>
  <c r="G4646" i="12"/>
  <c r="G4645" i="12"/>
  <c r="G4644" i="12"/>
  <c r="G4643" i="12"/>
  <c r="G4642" i="12"/>
  <c r="G4641" i="12"/>
  <c r="G4640" i="12"/>
  <c r="G4639" i="12"/>
  <c r="G4638" i="12"/>
  <c r="G4637" i="12"/>
  <c r="G4636" i="12"/>
  <c r="G4635" i="12"/>
  <c r="G4634" i="12"/>
  <c r="G4633" i="12"/>
  <c r="G4632" i="12"/>
  <c r="G4631" i="12"/>
  <c r="G4630" i="12"/>
  <c r="G4629" i="12"/>
  <c r="G4628" i="12"/>
  <c r="G4627" i="12"/>
  <c r="G4626" i="12"/>
  <c r="G4625" i="12"/>
  <c r="G4624" i="12"/>
  <c r="G4623" i="12"/>
  <c r="G4622" i="12"/>
  <c r="G4621" i="12"/>
  <c r="G4620" i="12"/>
  <c r="G4619" i="12"/>
  <c r="G4618" i="12"/>
  <c r="G4617" i="12"/>
  <c r="G4616" i="12"/>
  <c r="G4615" i="12"/>
  <c r="G4614" i="12"/>
  <c r="G4613" i="12"/>
  <c r="G4612" i="12"/>
  <c r="G4611" i="12"/>
  <c r="G4610" i="12"/>
  <c r="G4609" i="12"/>
  <c r="G4608" i="12"/>
  <c r="G4607" i="12"/>
  <c r="G4606" i="12"/>
  <c r="G4605" i="12"/>
  <c r="G4604" i="12"/>
  <c r="G4603" i="12"/>
  <c r="G4602" i="12"/>
  <c r="G4601" i="12"/>
  <c r="G4600" i="12"/>
  <c r="G4599" i="12"/>
  <c r="G4598" i="12"/>
  <c r="G4597" i="12"/>
  <c r="G4596" i="12"/>
  <c r="G4595" i="12"/>
  <c r="G4594" i="12"/>
  <c r="G4593" i="12"/>
  <c r="G4592" i="12"/>
  <c r="G4591" i="12"/>
  <c r="G4590" i="12"/>
  <c r="G4589" i="12"/>
  <c r="G4588" i="12"/>
  <c r="G4587" i="12"/>
  <c r="G4586" i="12"/>
  <c r="G4585" i="12"/>
  <c r="G4584" i="12"/>
  <c r="G4583" i="12"/>
  <c r="G4582" i="12"/>
  <c r="G4581" i="12"/>
  <c r="G4580" i="12"/>
  <c r="G4579" i="12"/>
  <c r="G4578" i="12"/>
  <c r="G4577" i="12"/>
  <c r="G4576" i="12"/>
  <c r="G4575" i="12"/>
  <c r="G4574" i="12"/>
  <c r="G4573" i="12"/>
  <c r="G4572" i="12"/>
  <c r="G4571" i="12"/>
  <c r="G4570" i="12"/>
  <c r="G4569" i="12"/>
  <c r="G4568" i="12"/>
  <c r="G4567" i="12"/>
  <c r="G4566" i="12"/>
  <c r="G4565" i="12"/>
  <c r="G4564" i="12"/>
  <c r="G4563" i="12"/>
  <c r="G4562" i="12"/>
  <c r="G4561" i="12"/>
  <c r="G4560" i="12"/>
  <c r="G4559" i="12"/>
  <c r="G4558" i="12"/>
  <c r="G4557" i="12"/>
  <c r="G4556" i="12"/>
  <c r="G4555" i="12"/>
  <c r="G4554" i="12"/>
  <c r="G4553" i="12"/>
  <c r="G4552" i="12"/>
  <c r="G4551" i="12"/>
  <c r="G4550" i="12"/>
  <c r="G4549" i="12"/>
  <c r="G4548" i="12"/>
  <c r="G4547" i="12"/>
  <c r="G4546" i="12"/>
  <c r="G4545" i="12"/>
  <c r="G4544" i="12"/>
  <c r="G4543" i="12"/>
  <c r="G4542" i="12"/>
  <c r="G4541" i="12"/>
  <c r="G4540" i="12"/>
  <c r="G4539" i="12"/>
  <c r="G4538" i="12"/>
  <c r="G4537" i="12"/>
  <c r="G4536" i="12"/>
  <c r="G4535" i="12"/>
  <c r="G4534" i="12"/>
  <c r="G4533" i="12"/>
  <c r="G4532" i="12"/>
  <c r="G4531" i="12"/>
  <c r="G4530" i="12"/>
  <c r="G4529" i="12"/>
  <c r="G4528" i="12"/>
  <c r="G4527" i="12"/>
  <c r="G4526" i="12"/>
  <c r="G4525" i="12"/>
  <c r="G4524" i="12"/>
  <c r="G4523" i="12"/>
  <c r="G4522" i="12"/>
  <c r="G4521" i="12"/>
  <c r="G4520" i="12"/>
  <c r="G4519" i="12"/>
  <c r="G4518" i="12"/>
  <c r="G4517" i="12"/>
  <c r="G4516" i="12"/>
  <c r="G4515" i="12"/>
  <c r="G4514" i="12"/>
  <c r="G4513" i="12"/>
  <c r="G4512" i="12"/>
  <c r="G4511" i="12"/>
  <c r="G4510" i="12"/>
  <c r="G4509" i="12"/>
  <c r="G4508" i="12"/>
  <c r="G4507" i="12"/>
  <c r="G4506" i="12"/>
  <c r="G4505" i="12"/>
  <c r="G4504" i="12"/>
  <c r="G4503" i="12"/>
  <c r="G4502" i="12"/>
  <c r="G4501" i="12"/>
  <c r="G4500" i="12"/>
  <c r="G4499" i="12"/>
  <c r="G4498" i="12"/>
  <c r="G4497" i="12"/>
  <c r="G4496" i="12"/>
  <c r="G4495" i="12"/>
  <c r="G4494" i="12"/>
  <c r="G4493" i="12"/>
  <c r="G4492" i="12"/>
  <c r="G4491" i="12"/>
  <c r="G4490" i="12"/>
  <c r="G4489" i="12"/>
  <c r="G4488" i="12"/>
  <c r="G4487" i="12"/>
  <c r="G4486" i="12"/>
  <c r="G4485" i="12"/>
  <c r="G4484" i="12"/>
  <c r="G4483" i="12"/>
  <c r="G4482" i="12"/>
  <c r="G4481" i="12"/>
  <c r="G4480" i="12"/>
  <c r="G4479" i="12"/>
  <c r="G4478" i="12"/>
  <c r="G4477" i="12"/>
  <c r="G4476" i="12"/>
  <c r="G4475" i="12"/>
  <c r="G4474" i="12"/>
  <c r="G4473" i="12"/>
  <c r="G4472" i="12"/>
  <c r="G4471" i="12"/>
  <c r="G4470" i="12"/>
  <c r="G4469" i="12"/>
  <c r="G4468" i="12"/>
  <c r="G4467" i="12"/>
  <c r="G4466" i="12"/>
  <c r="G4465" i="12"/>
  <c r="G4464" i="12"/>
  <c r="G4463" i="12"/>
  <c r="G4462" i="12"/>
  <c r="G4461" i="12"/>
  <c r="G4460" i="12"/>
  <c r="G4459" i="12"/>
  <c r="G4458" i="12"/>
  <c r="G4457" i="12"/>
  <c r="G4456" i="12"/>
  <c r="G4455" i="12"/>
  <c r="G4454" i="12"/>
  <c r="G4453" i="12"/>
  <c r="G4452" i="12"/>
  <c r="G4451" i="12"/>
  <c r="G4450" i="12"/>
  <c r="G4449" i="12"/>
  <c r="G4448" i="12"/>
  <c r="G4447" i="12"/>
  <c r="G4446" i="12"/>
  <c r="G4445" i="12"/>
  <c r="G4444" i="12"/>
  <c r="G4443" i="12"/>
  <c r="G4442" i="12"/>
  <c r="G4441" i="12"/>
  <c r="G4440" i="12"/>
  <c r="G4439" i="12"/>
  <c r="G4438" i="12"/>
  <c r="G4437" i="12"/>
  <c r="G4436" i="12"/>
  <c r="G4435" i="12"/>
  <c r="G4434" i="12"/>
  <c r="G4433" i="12"/>
  <c r="G4432" i="12"/>
  <c r="G4431" i="12"/>
  <c r="G4430" i="12"/>
  <c r="G4429" i="12"/>
  <c r="G4428" i="12"/>
  <c r="G4427" i="12"/>
  <c r="G4426" i="12"/>
  <c r="G4425" i="12"/>
  <c r="G4424" i="12"/>
  <c r="G4423" i="12"/>
  <c r="G4422" i="12"/>
  <c r="G4421" i="12"/>
  <c r="G4420" i="12"/>
  <c r="G4419" i="12"/>
  <c r="G4418" i="12"/>
  <c r="G4417" i="12"/>
  <c r="G4416" i="12"/>
  <c r="G4415" i="12"/>
  <c r="G4414" i="12"/>
  <c r="G4413" i="12"/>
  <c r="G4412" i="12"/>
  <c r="G4411" i="12"/>
  <c r="G4410" i="12"/>
  <c r="G4409" i="12"/>
  <c r="G4408" i="12"/>
  <c r="G4407" i="12"/>
  <c r="G4406" i="12"/>
  <c r="G4405" i="12"/>
  <c r="G4404" i="12"/>
  <c r="G4403" i="12"/>
  <c r="G4402" i="12"/>
  <c r="G4401" i="12"/>
  <c r="G4400" i="12"/>
  <c r="G4399" i="12"/>
  <c r="G4398" i="12"/>
  <c r="G4397" i="12"/>
  <c r="G4396" i="12"/>
  <c r="G4395" i="12"/>
  <c r="G4394" i="12"/>
  <c r="G4393" i="12"/>
  <c r="G4392" i="12"/>
  <c r="G4391" i="12"/>
  <c r="G4390" i="12"/>
  <c r="G4389" i="12"/>
  <c r="G4388" i="12"/>
  <c r="G4387" i="12"/>
  <c r="G4386" i="12"/>
  <c r="G4385" i="12"/>
  <c r="G4384" i="12"/>
  <c r="G4383" i="12"/>
  <c r="G4382" i="12"/>
  <c r="G4381" i="12"/>
  <c r="G4380" i="12"/>
  <c r="G4379" i="12"/>
  <c r="G4378" i="12"/>
  <c r="G4377" i="12"/>
  <c r="G4376" i="12"/>
  <c r="G4375" i="12"/>
  <c r="G4374" i="12"/>
  <c r="G4373" i="12"/>
  <c r="G4372" i="12"/>
  <c r="G4371" i="12"/>
  <c r="G4370" i="12"/>
  <c r="G4369" i="12"/>
  <c r="G4368" i="12"/>
  <c r="G4367" i="12"/>
  <c r="G4366" i="12"/>
  <c r="G4365" i="12"/>
  <c r="G4364" i="12"/>
  <c r="G4363" i="12"/>
  <c r="G4362" i="12"/>
  <c r="G4361" i="12"/>
  <c r="G4360" i="12"/>
  <c r="G4359" i="12"/>
  <c r="G4358" i="12"/>
  <c r="G4357" i="12"/>
  <c r="G4356" i="12"/>
  <c r="G4355" i="12"/>
  <c r="G4354" i="12"/>
  <c r="G4353" i="12"/>
  <c r="G4352" i="12"/>
  <c r="G4351" i="12"/>
  <c r="G4350" i="12"/>
  <c r="G4349" i="12"/>
  <c r="G4348" i="12"/>
  <c r="G4347" i="12"/>
  <c r="G4346" i="12"/>
  <c r="G4345" i="12"/>
  <c r="G4344" i="12"/>
  <c r="G4343" i="12"/>
  <c r="G4342" i="12"/>
  <c r="G4341" i="12"/>
  <c r="G4340" i="12"/>
  <c r="G4339" i="12"/>
  <c r="G4338" i="12"/>
  <c r="G4337" i="12"/>
  <c r="G4336" i="12"/>
  <c r="G4335" i="12"/>
  <c r="G4334" i="12"/>
  <c r="G4333" i="12"/>
  <c r="G4332" i="12"/>
  <c r="G4331" i="12"/>
  <c r="G4330" i="12"/>
  <c r="G4329" i="12"/>
  <c r="G4328" i="12"/>
  <c r="G4327" i="12"/>
  <c r="G4326" i="12"/>
  <c r="G4325" i="12"/>
  <c r="G4324" i="12"/>
  <c r="G4323" i="12"/>
  <c r="G4322" i="12"/>
  <c r="G4321" i="12"/>
  <c r="G4320" i="12"/>
  <c r="G4319" i="12"/>
  <c r="G4318" i="12"/>
  <c r="G4317" i="12"/>
  <c r="G4316" i="12"/>
  <c r="G4315" i="12"/>
  <c r="G4314" i="12"/>
  <c r="G4313" i="12"/>
  <c r="G4312" i="12"/>
  <c r="G4311" i="12"/>
  <c r="G4310" i="12"/>
  <c r="G4309" i="12"/>
  <c r="G4308" i="12"/>
  <c r="G4307" i="12"/>
  <c r="G4306" i="12"/>
  <c r="G4305" i="12"/>
  <c r="G4304" i="12"/>
  <c r="G4303" i="12"/>
  <c r="G4302" i="12"/>
  <c r="G4301" i="12"/>
  <c r="G4300" i="12"/>
  <c r="G4299" i="12"/>
  <c r="G4298" i="12"/>
  <c r="G4297" i="12"/>
  <c r="G4296" i="12"/>
  <c r="G4295" i="12"/>
  <c r="G4294" i="12"/>
  <c r="G4293" i="12"/>
  <c r="G4292" i="12"/>
  <c r="G4291" i="12"/>
  <c r="G4290" i="12"/>
  <c r="G4289" i="12"/>
  <c r="G4288" i="12"/>
  <c r="G4287" i="12"/>
  <c r="G4286" i="12"/>
  <c r="G4285" i="12"/>
  <c r="G4284" i="12"/>
  <c r="G4283" i="12"/>
  <c r="G4282" i="12"/>
  <c r="G4281" i="12"/>
  <c r="G4280" i="12"/>
  <c r="G4279" i="12"/>
  <c r="G4278" i="12"/>
  <c r="G4277" i="12"/>
  <c r="G4276" i="12"/>
  <c r="G4275" i="12"/>
  <c r="G4274" i="12"/>
  <c r="G4273" i="12"/>
  <c r="G4272" i="12"/>
  <c r="G4271" i="12"/>
  <c r="G4270" i="12"/>
  <c r="G4269" i="12"/>
  <c r="G4268" i="12"/>
  <c r="G4267" i="12"/>
  <c r="G4266" i="12"/>
  <c r="G4265" i="12"/>
  <c r="G4264" i="12"/>
  <c r="G4263" i="12"/>
  <c r="G4262" i="12"/>
  <c r="G4261" i="12"/>
  <c r="G4260" i="12"/>
  <c r="G4259" i="12"/>
  <c r="G4258" i="12"/>
  <c r="G4257" i="12"/>
  <c r="G4256" i="12"/>
  <c r="G4255" i="12"/>
  <c r="G4254" i="12"/>
  <c r="G4253" i="12"/>
  <c r="G4252" i="12"/>
  <c r="G4251" i="12"/>
  <c r="G4250" i="12"/>
  <c r="G4249" i="12"/>
  <c r="G4248" i="12"/>
  <c r="G4247" i="12"/>
  <c r="G4246" i="12"/>
  <c r="G4245" i="12"/>
  <c r="G4244" i="12"/>
  <c r="G4243" i="12"/>
  <c r="G4242" i="12"/>
  <c r="G4241" i="12"/>
  <c r="G4240" i="12"/>
  <c r="G4239" i="12"/>
  <c r="G4238" i="12"/>
  <c r="G4237" i="12"/>
  <c r="G4236" i="12"/>
  <c r="G4235" i="12"/>
  <c r="G4234" i="12"/>
  <c r="G4233" i="12"/>
  <c r="G4232" i="12"/>
  <c r="G4231" i="12"/>
  <c r="G4230" i="12"/>
  <c r="G4229" i="12"/>
  <c r="G4228" i="12"/>
  <c r="G4227" i="12"/>
  <c r="G4226" i="12"/>
  <c r="G4225" i="12"/>
  <c r="G4224" i="12"/>
  <c r="G4223" i="12"/>
  <c r="G4222" i="12"/>
  <c r="G4221" i="12"/>
  <c r="G4220" i="12"/>
  <c r="G4219" i="12"/>
  <c r="G4218" i="12"/>
  <c r="G4217" i="12"/>
  <c r="G4216" i="12"/>
  <c r="G4215" i="12"/>
  <c r="G4214" i="12"/>
  <c r="G4213" i="12"/>
  <c r="G4212" i="12"/>
  <c r="G4211" i="12"/>
  <c r="G4210" i="12"/>
  <c r="G4209" i="12"/>
  <c r="G4208" i="12"/>
  <c r="G4207" i="12"/>
  <c r="G4206" i="12"/>
  <c r="G4205" i="12"/>
  <c r="G4204" i="12"/>
  <c r="G4203" i="12"/>
  <c r="G4202" i="12"/>
  <c r="G4201" i="12"/>
  <c r="G4200" i="12"/>
  <c r="G4199" i="12"/>
  <c r="G4198" i="12"/>
  <c r="G4197" i="12"/>
  <c r="G4196" i="12"/>
  <c r="G4195" i="12"/>
  <c r="G4194" i="12"/>
  <c r="G4193" i="12"/>
  <c r="G4192" i="12"/>
  <c r="G4191" i="12"/>
  <c r="G4190" i="12"/>
  <c r="G4189" i="12"/>
  <c r="G4188" i="12"/>
  <c r="G4187" i="12"/>
  <c r="G4186" i="12"/>
  <c r="G4185" i="12"/>
  <c r="G4184" i="12"/>
  <c r="G4183" i="12"/>
  <c r="G4182" i="12"/>
  <c r="G4181" i="12"/>
  <c r="G4180" i="12"/>
  <c r="G4179" i="12"/>
  <c r="G4178" i="12"/>
  <c r="G4177" i="12"/>
  <c r="G4176" i="12"/>
  <c r="G4175" i="12"/>
  <c r="G4174" i="12"/>
  <c r="G4173" i="12"/>
  <c r="G4172" i="12"/>
  <c r="G4171" i="12"/>
  <c r="G4170" i="12"/>
  <c r="G4169" i="12"/>
  <c r="G4168" i="12"/>
  <c r="G4167" i="12"/>
  <c r="G4166" i="12"/>
  <c r="G4165" i="12"/>
  <c r="G4164" i="12"/>
  <c r="G4163" i="12"/>
  <c r="G4162" i="12"/>
  <c r="G4161" i="12"/>
  <c r="G4160" i="12"/>
  <c r="G4159" i="12"/>
  <c r="G4158" i="12"/>
  <c r="G4157" i="12"/>
  <c r="G4156" i="12"/>
  <c r="G4155" i="12"/>
  <c r="G4154" i="12"/>
  <c r="G4153" i="12"/>
  <c r="G4152" i="12"/>
  <c r="G4151" i="12"/>
  <c r="G4150" i="12"/>
  <c r="G4149" i="12"/>
  <c r="G4148" i="12"/>
  <c r="G4147" i="12"/>
  <c r="G4146" i="12"/>
  <c r="G4145" i="12"/>
  <c r="G4144" i="12"/>
  <c r="G4143" i="12"/>
  <c r="G4142" i="12"/>
  <c r="G4141" i="12"/>
  <c r="G4140" i="12"/>
  <c r="G4139" i="12"/>
  <c r="G4138" i="12"/>
  <c r="G4137" i="12"/>
  <c r="G4136" i="12"/>
  <c r="G4135" i="12"/>
  <c r="G4134" i="12"/>
  <c r="G4133" i="12"/>
  <c r="G4132" i="12"/>
  <c r="G4131" i="12"/>
  <c r="G4130" i="12"/>
  <c r="G4129" i="12"/>
  <c r="G4128" i="12"/>
  <c r="G4127" i="12"/>
  <c r="G4126" i="12"/>
  <c r="G4125" i="12"/>
  <c r="G4124" i="12"/>
  <c r="G4123" i="12"/>
  <c r="G4122" i="12"/>
  <c r="G4121" i="12"/>
  <c r="G4120" i="12"/>
  <c r="G4119" i="12"/>
  <c r="G4118" i="12"/>
  <c r="G4117" i="12"/>
  <c r="G4116" i="12"/>
  <c r="G4115" i="12"/>
  <c r="G4114" i="12"/>
  <c r="G4113" i="12"/>
  <c r="G4112" i="12"/>
  <c r="G4111" i="12"/>
  <c r="G4110" i="12"/>
  <c r="G4109" i="12"/>
  <c r="G4108" i="12"/>
  <c r="G4107" i="12"/>
  <c r="G4106" i="12"/>
  <c r="G4105" i="12"/>
  <c r="G4104" i="12"/>
  <c r="G4103" i="12"/>
  <c r="G4102" i="12"/>
  <c r="G4101" i="12"/>
  <c r="G4100" i="12"/>
  <c r="G4099" i="12"/>
  <c r="G4098" i="12"/>
  <c r="G4097" i="12"/>
  <c r="G4096" i="12"/>
  <c r="G4095" i="12"/>
  <c r="G4094" i="12"/>
  <c r="G4093" i="12"/>
  <c r="G4092" i="12"/>
  <c r="G4091" i="12"/>
  <c r="G4090" i="12"/>
  <c r="G4089" i="12"/>
  <c r="G4088" i="12"/>
  <c r="G4087" i="12"/>
  <c r="G4086" i="12"/>
  <c r="G4085" i="12"/>
  <c r="G4084" i="12"/>
  <c r="G4083" i="12"/>
  <c r="G4082" i="12"/>
  <c r="G4081" i="12"/>
  <c r="G4080" i="12"/>
  <c r="G4079" i="12"/>
  <c r="G4078" i="12"/>
  <c r="G4077" i="12"/>
  <c r="G4076" i="12"/>
  <c r="G4075" i="12"/>
  <c r="G4074" i="12"/>
  <c r="G4073" i="12"/>
  <c r="G4072" i="12"/>
  <c r="G4071" i="12"/>
  <c r="G4070" i="12"/>
  <c r="G4069" i="12"/>
  <c r="G4068" i="12"/>
  <c r="G4067" i="12"/>
  <c r="G4066" i="12"/>
  <c r="G4065" i="12"/>
  <c r="G4064" i="12"/>
  <c r="G4063" i="12"/>
  <c r="G4062" i="12"/>
  <c r="G4061" i="12"/>
  <c r="G4060" i="12"/>
  <c r="G4059" i="12"/>
  <c r="G4058" i="12"/>
  <c r="G4057" i="12"/>
  <c r="G4056" i="12"/>
  <c r="G4055" i="12"/>
  <c r="G4054" i="12"/>
  <c r="G4053" i="12"/>
  <c r="G4052" i="12"/>
  <c r="G4051" i="12"/>
  <c r="G4050" i="12"/>
  <c r="G4049" i="12"/>
  <c r="G4048" i="12"/>
  <c r="G4047" i="12"/>
  <c r="G4046" i="12"/>
  <c r="G4045" i="12"/>
  <c r="G4044" i="12"/>
  <c r="G4043" i="12"/>
  <c r="G4042" i="12"/>
  <c r="G4041" i="12"/>
  <c r="G4040" i="12"/>
  <c r="G4039" i="12"/>
  <c r="G4038" i="12"/>
  <c r="G4037" i="12"/>
  <c r="G4036" i="12"/>
  <c r="G4035" i="12"/>
  <c r="G4034" i="12"/>
  <c r="G4033" i="12"/>
  <c r="G4032" i="12"/>
  <c r="G4031" i="12"/>
  <c r="G4030" i="12"/>
  <c r="G4029" i="12"/>
  <c r="G4028" i="12"/>
  <c r="G4027" i="12"/>
  <c r="G4026" i="12"/>
  <c r="G4025" i="12"/>
  <c r="G4024" i="12"/>
  <c r="G4023" i="12"/>
  <c r="G4022" i="12"/>
  <c r="G4021" i="12"/>
  <c r="G4020" i="12"/>
  <c r="G4019" i="12"/>
  <c r="G4018" i="12"/>
  <c r="G4017" i="12"/>
  <c r="G4016" i="12"/>
  <c r="G4015" i="12"/>
  <c r="G4014" i="12"/>
  <c r="G4013" i="12"/>
  <c r="G4012" i="12"/>
  <c r="G4011" i="12"/>
  <c r="G4010" i="12"/>
  <c r="G4009" i="12"/>
  <c r="G4008" i="12"/>
  <c r="G4007" i="12"/>
  <c r="G4006" i="12"/>
  <c r="G4005" i="12"/>
  <c r="G4004" i="12"/>
  <c r="G4003" i="12"/>
  <c r="G4002" i="12"/>
  <c r="G4001" i="12"/>
  <c r="G4000" i="12"/>
  <c r="G3999" i="12"/>
  <c r="G3998" i="12"/>
  <c r="G3997" i="12"/>
  <c r="G3996" i="12"/>
  <c r="G3995" i="12"/>
  <c r="G3994" i="12"/>
  <c r="G3993" i="12"/>
  <c r="G3992" i="12"/>
  <c r="G3991" i="12"/>
  <c r="G3990" i="12"/>
  <c r="G3989" i="12"/>
  <c r="G3988" i="12"/>
  <c r="G3987" i="12"/>
  <c r="G3986" i="12"/>
  <c r="G3985" i="12"/>
  <c r="G3984" i="12"/>
  <c r="G3983" i="12"/>
  <c r="G3982" i="12"/>
  <c r="G3981" i="12"/>
  <c r="G3980" i="12"/>
  <c r="G3979" i="12"/>
  <c r="G3978" i="12"/>
  <c r="G3977" i="12"/>
  <c r="G3976" i="12"/>
  <c r="G3975" i="12"/>
  <c r="G3974" i="12"/>
  <c r="G3973" i="12"/>
  <c r="G3972" i="12"/>
  <c r="G3971" i="12"/>
  <c r="G3970" i="12"/>
  <c r="G3969" i="12"/>
  <c r="G3968" i="12"/>
  <c r="G3967" i="12"/>
  <c r="G3966" i="12"/>
  <c r="G3965" i="12"/>
  <c r="G3964" i="12"/>
  <c r="G3963" i="12"/>
  <c r="G3962" i="12"/>
  <c r="G3961" i="12"/>
  <c r="G3960" i="12"/>
  <c r="G3959" i="12"/>
  <c r="G3958" i="12"/>
  <c r="G3957" i="12"/>
  <c r="G3956" i="12"/>
  <c r="G3955" i="12"/>
  <c r="G3954" i="12"/>
  <c r="G3953" i="12"/>
  <c r="G3952" i="12"/>
  <c r="G3951" i="12"/>
  <c r="G3950" i="12"/>
  <c r="G3949" i="12"/>
  <c r="G3948" i="12"/>
  <c r="G3947" i="12"/>
  <c r="G3946" i="12"/>
  <c r="G3945" i="12"/>
  <c r="G3944" i="12"/>
  <c r="G3943" i="12"/>
  <c r="G3942" i="12"/>
  <c r="G3941" i="12"/>
  <c r="G3940" i="12"/>
  <c r="G3939" i="12"/>
  <c r="G3938" i="12"/>
  <c r="G3937" i="12"/>
  <c r="G3936" i="12"/>
  <c r="G3935" i="12"/>
  <c r="G3934" i="12"/>
  <c r="G3933" i="12"/>
  <c r="G3932" i="12"/>
  <c r="G3931" i="12"/>
  <c r="G3930" i="12"/>
  <c r="G3929" i="12"/>
  <c r="G3928" i="12"/>
  <c r="G3927" i="12"/>
  <c r="G3926" i="12"/>
  <c r="G3925" i="12"/>
  <c r="G3924" i="12"/>
  <c r="G3923" i="12"/>
  <c r="G3922" i="12"/>
  <c r="G3921" i="12"/>
  <c r="G3920" i="12"/>
  <c r="G3919" i="12"/>
  <c r="G3918" i="12"/>
  <c r="G3917" i="12"/>
  <c r="G3916" i="12"/>
  <c r="G3915" i="12"/>
  <c r="G3914" i="12"/>
  <c r="G3913" i="12"/>
  <c r="G3912" i="12"/>
  <c r="G3911" i="12"/>
  <c r="G3910" i="12"/>
  <c r="G3909" i="12"/>
  <c r="G3908" i="12"/>
  <c r="G3907" i="12"/>
  <c r="G3906" i="12"/>
  <c r="G3905" i="12"/>
  <c r="G3904" i="12"/>
  <c r="G3903" i="12"/>
  <c r="G3902" i="12"/>
  <c r="G3901" i="12"/>
  <c r="G3900" i="12"/>
  <c r="G3899" i="12"/>
  <c r="G3898" i="12"/>
  <c r="G3897" i="12"/>
  <c r="G3896" i="12"/>
  <c r="G3895" i="12"/>
  <c r="G3894" i="12"/>
  <c r="G3893" i="12"/>
  <c r="G3892" i="12"/>
  <c r="G3891" i="12"/>
  <c r="G3890" i="12"/>
  <c r="G3889" i="12"/>
  <c r="G3888" i="12"/>
  <c r="G3887" i="12"/>
  <c r="G3886" i="12"/>
  <c r="G3885" i="12"/>
  <c r="G3884" i="12"/>
  <c r="G3883" i="12"/>
  <c r="G3882" i="12"/>
  <c r="G3881" i="12"/>
  <c r="G3880" i="12"/>
  <c r="G3879" i="12"/>
  <c r="G3878" i="12"/>
  <c r="G3877" i="12"/>
  <c r="G3876" i="12"/>
  <c r="G3875" i="12"/>
  <c r="G3874" i="12"/>
  <c r="G3873" i="12"/>
  <c r="G3872" i="12"/>
  <c r="G3871" i="12"/>
  <c r="G3870" i="12"/>
  <c r="G3869" i="12"/>
  <c r="G3868" i="12"/>
  <c r="G3867" i="12"/>
  <c r="G3866" i="12"/>
  <c r="G3865" i="12"/>
  <c r="G3864" i="12"/>
  <c r="G3863" i="12"/>
  <c r="G3862" i="12"/>
  <c r="G3861" i="12"/>
  <c r="G3860" i="12"/>
  <c r="G3859" i="12"/>
  <c r="G3858" i="12"/>
  <c r="G3857" i="12"/>
  <c r="G3856" i="12"/>
  <c r="G3855" i="12"/>
  <c r="G3854" i="12"/>
  <c r="G3853" i="12"/>
  <c r="G3852" i="12"/>
  <c r="G3851" i="12"/>
  <c r="G3850" i="12"/>
  <c r="G3849" i="12"/>
  <c r="G3848" i="12"/>
  <c r="G3847" i="12"/>
  <c r="G3846" i="12"/>
  <c r="G3845" i="12"/>
  <c r="G3844" i="12"/>
  <c r="G3843" i="12"/>
  <c r="G3842" i="12"/>
  <c r="G3841" i="12"/>
  <c r="G3840" i="12"/>
  <c r="G3839" i="12"/>
  <c r="G3838" i="12"/>
  <c r="G3837" i="12"/>
  <c r="G3836" i="12"/>
  <c r="G3835" i="12"/>
  <c r="G3834" i="12"/>
  <c r="G3833" i="12"/>
  <c r="G3832" i="12"/>
  <c r="G3831" i="12"/>
  <c r="G3830" i="12"/>
  <c r="G3829" i="12"/>
  <c r="G3828" i="12"/>
  <c r="G3827" i="12"/>
  <c r="G3826" i="12"/>
  <c r="G3825" i="12"/>
  <c r="G3824" i="12"/>
  <c r="G3823" i="12"/>
  <c r="G3822" i="12"/>
  <c r="G3821" i="12"/>
  <c r="G3820" i="12"/>
  <c r="G3819" i="12"/>
  <c r="G3818" i="12"/>
  <c r="G3817" i="12"/>
  <c r="G3816" i="12"/>
  <c r="G3815" i="12"/>
  <c r="G3814" i="12"/>
  <c r="G3813" i="12"/>
  <c r="G3812" i="12"/>
  <c r="G3811" i="12"/>
  <c r="G3810" i="12"/>
  <c r="G3809" i="12"/>
  <c r="G3808" i="12"/>
  <c r="G3807" i="12"/>
  <c r="G3806" i="12"/>
  <c r="G3805" i="12"/>
  <c r="G3804" i="12"/>
  <c r="G3803" i="12"/>
  <c r="G3802" i="12"/>
  <c r="G3801" i="12"/>
  <c r="G3800" i="12"/>
  <c r="G3799" i="12"/>
  <c r="G3798" i="12"/>
  <c r="G3797" i="12"/>
  <c r="G3796" i="12"/>
  <c r="G3795" i="12"/>
  <c r="G3794" i="12"/>
  <c r="G3793" i="12"/>
  <c r="G3792" i="12"/>
  <c r="G3791" i="12"/>
  <c r="G3790" i="12"/>
  <c r="G3789" i="12"/>
  <c r="G3788" i="12"/>
  <c r="G3787" i="12"/>
  <c r="G3786" i="12"/>
  <c r="G3785" i="12"/>
  <c r="G3784" i="12"/>
  <c r="G3783" i="12"/>
  <c r="G3782" i="12"/>
  <c r="G3781" i="12"/>
  <c r="G3780" i="12"/>
  <c r="G3779" i="12"/>
  <c r="G3778" i="12"/>
  <c r="G3777" i="12"/>
  <c r="G3776" i="12"/>
  <c r="G3775" i="12"/>
  <c r="G3774" i="12"/>
  <c r="G3773" i="12"/>
  <c r="G3772" i="12"/>
  <c r="G3771" i="12"/>
  <c r="G3770" i="12"/>
  <c r="G3769" i="12"/>
  <c r="G3768" i="12"/>
  <c r="G3767" i="12"/>
  <c r="G3766" i="12"/>
  <c r="G3765" i="12"/>
  <c r="G3764" i="12"/>
  <c r="G3763" i="12"/>
  <c r="G3762" i="12"/>
  <c r="G3761" i="12"/>
  <c r="G3760" i="12"/>
  <c r="G3759" i="12"/>
  <c r="G3758" i="12"/>
  <c r="G3757" i="12"/>
  <c r="G3756" i="12"/>
  <c r="G3755" i="12"/>
  <c r="G3754" i="12"/>
  <c r="G3753" i="12"/>
  <c r="G3752" i="12"/>
  <c r="G3751" i="12"/>
  <c r="G3750" i="12"/>
  <c r="G3749" i="12"/>
  <c r="G3748" i="12"/>
  <c r="G3747" i="12"/>
  <c r="G3746" i="12"/>
  <c r="G3745" i="12"/>
  <c r="G3744" i="12"/>
  <c r="G3743" i="12"/>
  <c r="G3742" i="12"/>
  <c r="G3741" i="12"/>
  <c r="G3740" i="12"/>
  <c r="G3739" i="12"/>
  <c r="G3738" i="12"/>
  <c r="G3737" i="12"/>
  <c r="G3736" i="12"/>
  <c r="G3735" i="12"/>
  <c r="G3734" i="12"/>
  <c r="G3733" i="12"/>
  <c r="G3732" i="12"/>
  <c r="G3731" i="12"/>
  <c r="G3730" i="12"/>
  <c r="G3729" i="12"/>
  <c r="G3728" i="12"/>
  <c r="G3727" i="12"/>
  <c r="G3726" i="12"/>
  <c r="G3725" i="12"/>
  <c r="G3724" i="12"/>
  <c r="G3723" i="12"/>
  <c r="G3722" i="12"/>
  <c r="G3721" i="12"/>
  <c r="G3720" i="12"/>
  <c r="G3719" i="12"/>
  <c r="G3718" i="12"/>
  <c r="G3717" i="12"/>
  <c r="G3716" i="12"/>
  <c r="G3715" i="12"/>
  <c r="G3714" i="12"/>
  <c r="G3713" i="12"/>
  <c r="G3712" i="12"/>
  <c r="G3711" i="12"/>
  <c r="G3710" i="12"/>
  <c r="G3709" i="12"/>
  <c r="G3708" i="12"/>
  <c r="G3707" i="12"/>
  <c r="G3706" i="12"/>
  <c r="G3705" i="12"/>
  <c r="G3704" i="12"/>
  <c r="G3703" i="12"/>
  <c r="G3702" i="12"/>
  <c r="G3701" i="12"/>
  <c r="G3700" i="12"/>
  <c r="G3699" i="12"/>
  <c r="G3698" i="12"/>
  <c r="G3697" i="12"/>
  <c r="G3696" i="12"/>
  <c r="G3695" i="12"/>
  <c r="G3694" i="12"/>
  <c r="G3693" i="12"/>
  <c r="G3692" i="12"/>
  <c r="G3691" i="12"/>
  <c r="G3690" i="12"/>
  <c r="G3689" i="12"/>
  <c r="G3688" i="12"/>
  <c r="G3687" i="12"/>
  <c r="G3686" i="12"/>
  <c r="G3685" i="12"/>
  <c r="G3684" i="12"/>
  <c r="G3683" i="12"/>
  <c r="G3682" i="12"/>
  <c r="G3681" i="12"/>
  <c r="G3680" i="12"/>
  <c r="G3679" i="12"/>
  <c r="G3678" i="12"/>
  <c r="G3677" i="12"/>
  <c r="G3676" i="12"/>
  <c r="G3675" i="12"/>
  <c r="G3674" i="12"/>
  <c r="G3673" i="12"/>
  <c r="G3672" i="12"/>
  <c r="G3671" i="12"/>
  <c r="G3670" i="12"/>
  <c r="G3669" i="12"/>
  <c r="G3668" i="12"/>
  <c r="G3667" i="12"/>
  <c r="G3666" i="12"/>
  <c r="G3665" i="12"/>
  <c r="G3664" i="12"/>
  <c r="G3663" i="12"/>
  <c r="G3662" i="12"/>
  <c r="G3661" i="12"/>
  <c r="G3660" i="12"/>
  <c r="G3659" i="12"/>
  <c r="G3658" i="12"/>
  <c r="G3657" i="12"/>
  <c r="G3656" i="12"/>
  <c r="G3655" i="12"/>
  <c r="G3654" i="12"/>
  <c r="G3653" i="12"/>
  <c r="G3652" i="12"/>
  <c r="G3651" i="12"/>
  <c r="G3650" i="12"/>
  <c r="G3649" i="12"/>
  <c r="G3648" i="12"/>
  <c r="G3647" i="12"/>
  <c r="G3646" i="12"/>
  <c r="G3645" i="12"/>
  <c r="G3644" i="12"/>
  <c r="G3643" i="12"/>
  <c r="G3642" i="12"/>
  <c r="G3641" i="12"/>
  <c r="G3640" i="12"/>
  <c r="G3639" i="12"/>
  <c r="G3638" i="12"/>
  <c r="G3637" i="12"/>
  <c r="G3636" i="12"/>
  <c r="G3635" i="12"/>
  <c r="G3634" i="12"/>
  <c r="G3633" i="12"/>
  <c r="G3632" i="12"/>
  <c r="G3631" i="12"/>
  <c r="G3630" i="12"/>
  <c r="G3629" i="12"/>
  <c r="G3628" i="12"/>
  <c r="G3627" i="12"/>
  <c r="G3626" i="12"/>
  <c r="G3625" i="12"/>
  <c r="G3624" i="12"/>
  <c r="G3623" i="12"/>
  <c r="G3622" i="12"/>
  <c r="G3621" i="12"/>
  <c r="G3620" i="12"/>
  <c r="G3619" i="12"/>
  <c r="G3618" i="12"/>
  <c r="G3617" i="12"/>
  <c r="G3616" i="12"/>
  <c r="G3615" i="12"/>
  <c r="G3614" i="12"/>
  <c r="G3613" i="12"/>
  <c r="G3612" i="12"/>
  <c r="G3611" i="12"/>
  <c r="G3610" i="12"/>
  <c r="G3609" i="12"/>
  <c r="G3608" i="12"/>
  <c r="G3607" i="12"/>
  <c r="G3606" i="12"/>
  <c r="G3605" i="12"/>
  <c r="G3604" i="12"/>
  <c r="G3603" i="12"/>
  <c r="G3602" i="12"/>
  <c r="G3601" i="12"/>
  <c r="G3600" i="12"/>
  <c r="G3599" i="12"/>
  <c r="G3598" i="12"/>
  <c r="G3597" i="12"/>
  <c r="G3596" i="12"/>
  <c r="G3595" i="12"/>
  <c r="G3594" i="12"/>
  <c r="G3593" i="12"/>
  <c r="G3592" i="12"/>
  <c r="G3591" i="12"/>
  <c r="G3590" i="12"/>
  <c r="G3589" i="12"/>
  <c r="G3588" i="12"/>
  <c r="G3587" i="12"/>
  <c r="G3586" i="12"/>
  <c r="G3585" i="12"/>
  <c r="G3584" i="12"/>
  <c r="G3583" i="12"/>
  <c r="G3582" i="12"/>
  <c r="G3581" i="12"/>
  <c r="G3580" i="12"/>
  <c r="G3579" i="12"/>
  <c r="G3578" i="12"/>
  <c r="G3577" i="12"/>
  <c r="G3576" i="12"/>
  <c r="G3575" i="12"/>
  <c r="G3574" i="12"/>
  <c r="G3573" i="12"/>
  <c r="G3572" i="12"/>
  <c r="G3571" i="12"/>
  <c r="G3570" i="12"/>
  <c r="G3569" i="12"/>
  <c r="G3568" i="12"/>
  <c r="G3567" i="12"/>
  <c r="G3566" i="12"/>
  <c r="G3565" i="12"/>
  <c r="G3564" i="12"/>
  <c r="G3563" i="12"/>
  <c r="G3562" i="12"/>
  <c r="G3561" i="12"/>
  <c r="G3560" i="12"/>
  <c r="G3559" i="12"/>
  <c r="G3558" i="12"/>
  <c r="G3557" i="12"/>
  <c r="G3556" i="12"/>
  <c r="G3555" i="12"/>
  <c r="G3554" i="12"/>
  <c r="G3553" i="12"/>
  <c r="G3552" i="12"/>
  <c r="G3551" i="12"/>
  <c r="G3550" i="12"/>
  <c r="G3549" i="12"/>
  <c r="G3548" i="12"/>
  <c r="G3547" i="12"/>
  <c r="G3546" i="12"/>
  <c r="G3545" i="12"/>
  <c r="G3544" i="12"/>
  <c r="G3543" i="12"/>
  <c r="G3542" i="12"/>
  <c r="G3541" i="12"/>
  <c r="G3540" i="12"/>
  <c r="G3539" i="12"/>
  <c r="G3538" i="12"/>
  <c r="G3537" i="12"/>
  <c r="G3536" i="12"/>
  <c r="G3535" i="12"/>
  <c r="G3534" i="12"/>
  <c r="G3533" i="12"/>
  <c r="G3532" i="12"/>
  <c r="G3531" i="12"/>
  <c r="G3530" i="12"/>
  <c r="G3529" i="12"/>
  <c r="G3528" i="12"/>
  <c r="G3527" i="12"/>
  <c r="G3526" i="12"/>
  <c r="G3525" i="12"/>
  <c r="G3524" i="12"/>
  <c r="G3523" i="12"/>
  <c r="G3522" i="12"/>
  <c r="G3521" i="12"/>
  <c r="G3520" i="12"/>
  <c r="G3519" i="12"/>
  <c r="G3518" i="12"/>
  <c r="G3517" i="12"/>
  <c r="G3516" i="12"/>
  <c r="G3515" i="12"/>
  <c r="G3514" i="12"/>
  <c r="G3513" i="12"/>
  <c r="G3512" i="12"/>
  <c r="G3511" i="12"/>
  <c r="G3510" i="12"/>
  <c r="G3509" i="12"/>
  <c r="G3508" i="12"/>
  <c r="G3507" i="12"/>
  <c r="G3506" i="12"/>
  <c r="G3505" i="12"/>
  <c r="G3504" i="12"/>
  <c r="G3503" i="12"/>
  <c r="G3502" i="12"/>
  <c r="G3501" i="12"/>
  <c r="G3500" i="12"/>
  <c r="G3499" i="12"/>
  <c r="G3498" i="12"/>
  <c r="G3497" i="12"/>
  <c r="G3496" i="12"/>
  <c r="G3495" i="12"/>
  <c r="G3494" i="12"/>
  <c r="G3493" i="12"/>
  <c r="G3492" i="12"/>
  <c r="G3491" i="12"/>
  <c r="G3490" i="12"/>
  <c r="G3489" i="12"/>
  <c r="G3488" i="12"/>
  <c r="G3487" i="12"/>
  <c r="G3486" i="12"/>
  <c r="G3485" i="12"/>
  <c r="G3484" i="12"/>
  <c r="G3483" i="12"/>
  <c r="G3482" i="12"/>
  <c r="G3481" i="12"/>
  <c r="G3480" i="12"/>
  <c r="G3479" i="12"/>
  <c r="G3478" i="12"/>
  <c r="G3477" i="12"/>
  <c r="G3476" i="12"/>
  <c r="G3475" i="12"/>
  <c r="G3474" i="12"/>
  <c r="G3473" i="12"/>
  <c r="G3472" i="12"/>
  <c r="G3471" i="12"/>
  <c r="G3470" i="12"/>
  <c r="G3469" i="12"/>
  <c r="G3468" i="12"/>
  <c r="G3467" i="12"/>
  <c r="G3466" i="12"/>
  <c r="G3465" i="12"/>
  <c r="G3464" i="12"/>
  <c r="G3463" i="12"/>
  <c r="G3462" i="12"/>
  <c r="G3461" i="12"/>
  <c r="G3460" i="12"/>
  <c r="G3459" i="12"/>
  <c r="G3458" i="12"/>
  <c r="G3457" i="12"/>
  <c r="G3456" i="12"/>
  <c r="G3455" i="12"/>
  <c r="G3454" i="12"/>
  <c r="G3453" i="12"/>
  <c r="G3452" i="12"/>
  <c r="G3451" i="12"/>
  <c r="G3450" i="12"/>
  <c r="G3449" i="12"/>
  <c r="G3448" i="12"/>
  <c r="G3447" i="12"/>
  <c r="G3446" i="12"/>
  <c r="G3445" i="12"/>
  <c r="G3444" i="12"/>
  <c r="G3443" i="12"/>
  <c r="G3442" i="12"/>
  <c r="G3441" i="12"/>
  <c r="G3440" i="12"/>
  <c r="G3439" i="12"/>
  <c r="G3438" i="12"/>
  <c r="G3437" i="12"/>
  <c r="G3436" i="12"/>
  <c r="G3435" i="12"/>
  <c r="G3434" i="12"/>
  <c r="G3433" i="12"/>
  <c r="G3432" i="12"/>
  <c r="G3431" i="12"/>
  <c r="G3430" i="12"/>
  <c r="G3429" i="12"/>
  <c r="G3428" i="12"/>
  <c r="G3427" i="12"/>
  <c r="G3426" i="12"/>
  <c r="G3425" i="12"/>
  <c r="G3424" i="12"/>
  <c r="G3423" i="12"/>
  <c r="G3422" i="12"/>
  <c r="G3421" i="12"/>
  <c r="G3420" i="12"/>
  <c r="G3419" i="12"/>
  <c r="G3418" i="12"/>
  <c r="G3417" i="12"/>
  <c r="G3416" i="12"/>
  <c r="G3415" i="12"/>
  <c r="G3414" i="12"/>
  <c r="G3413" i="12"/>
  <c r="G3412" i="12"/>
  <c r="G3411" i="12"/>
  <c r="G3410" i="12"/>
  <c r="G3409" i="12"/>
  <c r="G3408" i="12"/>
  <c r="G3407" i="12"/>
  <c r="G3406" i="12"/>
  <c r="G3405" i="12"/>
  <c r="G3404" i="12"/>
  <c r="G3403" i="12"/>
  <c r="G3402" i="12"/>
  <c r="G3401" i="12"/>
  <c r="G3400" i="12"/>
  <c r="G3399" i="12"/>
  <c r="G3398" i="12"/>
  <c r="G3397" i="12"/>
  <c r="G3396" i="12"/>
  <c r="G3395" i="12"/>
  <c r="G3394" i="12"/>
  <c r="G3393" i="12"/>
  <c r="G3392" i="12"/>
  <c r="G3391" i="12"/>
  <c r="G3390" i="12"/>
  <c r="G3389" i="12"/>
  <c r="G3388" i="12"/>
  <c r="G3387" i="12"/>
  <c r="G3386" i="12"/>
  <c r="G3385" i="12"/>
  <c r="G3384" i="12"/>
  <c r="G3383" i="12"/>
  <c r="G3382" i="12"/>
  <c r="G3381" i="12"/>
  <c r="G3380" i="12"/>
  <c r="G3379" i="12"/>
  <c r="G3378" i="12"/>
  <c r="G3377" i="12"/>
  <c r="G3376" i="12"/>
  <c r="G3375" i="12"/>
  <c r="G3374" i="12"/>
  <c r="G3373" i="12"/>
  <c r="G3372" i="12"/>
  <c r="G3371" i="12"/>
  <c r="G3370" i="12"/>
  <c r="G3369" i="12"/>
  <c r="G3368" i="12"/>
  <c r="G3367" i="12"/>
  <c r="G3366" i="12"/>
  <c r="G3365" i="12"/>
  <c r="G3364" i="12"/>
  <c r="G3363" i="12"/>
  <c r="G3362" i="12"/>
  <c r="G3361" i="12"/>
  <c r="G3360" i="12"/>
  <c r="G3359" i="12"/>
  <c r="G3358" i="12"/>
  <c r="G3357" i="12"/>
  <c r="G3356" i="12"/>
  <c r="G3355" i="12"/>
  <c r="G3354" i="12"/>
  <c r="G3353" i="12"/>
  <c r="G3352" i="12"/>
  <c r="G3351" i="12"/>
  <c r="G3350" i="12"/>
  <c r="G3349" i="12"/>
  <c r="G3348" i="12"/>
  <c r="G3347" i="12"/>
  <c r="G3346" i="12"/>
  <c r="G3345" i="12"/>
  <c r="G3344" i="12"/>
  <c r="G3343" i="12"/>
  <c r="G3342" i="12"/>
  <c r="G3341" i="12"/>
  <c r="G3340" i="12"/>
  <c r="G3339" i="12"/>
  <c r="G3338" i="12"/>
  <c r="G3337" i="12"/>
  <c r="G3336" i="12"/>
  <c r="G3335" i="12"/>
  <c r="G3334" i="12"/>
  <c r="G3333" i="12"/>
  <c r="G3332" i="12"/>
  <c r="G3331" i="12"/>
  <c r="G3330" i="12"/>
  <c r="G3329" i="12"/>
  <c r="G3328" i="12"/>
  <c r="G3327" i="12"/>
  <c r="G3326" i="12"/>
  <c r="G3325" i="12"/>
  <c r="G3324" i="12"/>
  <c r="G3323" i="12"/>
  <c r="G3322" i="12"/>
  <c r="G3321" i="12"/>
  <c r="G3320" i="12"/>
  <c r="G3319" i="12"/>
  <c r="G3318" i="12"/>
  <c r="G3317" i="12"/>
  <c r="G3316" i="12"/>
  <c r="G3315" i="12"/>
  <c r="G3314" i="12"/>
  <c r="G3313" i="12"/>
  <c r="G3312" i="12"/>
  <c r="G3311" i="12"/>
  <c r="G3310" i="12"/>
  <c r="G3309" i="12"/>
  <c r="G3308" i="12"/>
  <c r="G3307" i="12"/>
  <c r="G3306" i="12"/>
  <c r="G3305" i="12"/>
  <c r="G3304" i="12"/>
  <c r="G3303" i="12"/>
  <c r="G3302" i="12"/>
  <c r="G3301" i="12"/>
  <c r="G3300" i="12"/>
  <c r="G3299" i="12"/>
  <c r="G3298" i="12"/>
  <c r="G3297" i="12"/>
  <c r="G3296" i="12"/>
  <c r="G3295" i="12"/>
  <c r="G3294" i="12"/>
  <c r="G3293" i="12"/>
  <c r="G3292" i="12"/>
  <c r="G3291" i="12"/>
  <c r="G3290" i="12"/>
  <c r="G3289" i="12"/>
  <c r="G3288" i="12"/>
  <c r="G3287" i="12"/>
  <c r="G3286" i="12"/>
  <c r="G3285" i="12"/>
  <c r="G3284" i="12"/>
  <c r="G3283" i="12"/>
  <c r="G3282" i="12"/>
  <c r="G3281" i="12"/>
  <c r="G3280" i="12"/>
  <c r="G3279" i="12"/>
  <c r="G3278" i="12"/>
  <c r="G3277" i="12"/>
  <c r="G3276" i="12"/>
  <c r="G3275" i="12"/>
  <c r="G3274" i="12"/>
  <c r="G3273" i="12"/>
  <c r="G3272" i="12"/>
  <c r="G3271" i="12"/>
  <c r="G3270" i="12"/>
  <c r="G3269" i="12"/>
  <c r="G3268" i="12"/>
  <c r="G3267" i="12"/>
  <c r="G3266" i="12"/>
  <c r="G3265" i="12"/>
  <c r="G3264" i="12"/>
  <c r="G3263" i="12"/>
  <c r="G3262" i="12"/>
  <c r="G3261" i="12"/>
  <c r="G3260" i="12"/>
  <c r="G3259" i="12"/>
  <c r="G3258" i="12"/>
  <c r="G3257" i="12"/>
  <c r="G3256" i="12"/>
  <c r="G3255" i="12"/>
  <c r="G3254" i="12"/>
  <c r="G3253" i="12"/>
  <c r="G3252" i="12"/>
  <c r="G3251" i="12"/>
  <c r="G3250" i="12"/>
  <c r="G3249" i="12"/>
  <c r="G3248" i="12"/>
  <c r="G3247" i="12"/>
  <c r="G3246" i="12"/>
  <c r="G3245" i="12"/>
  <c r="G3244" i="12"/>
  <c r="G3243" i="12"/>
  <c r="G3242" i="12"/>
  <c r="G3241" i="12"/>
  <c r="G3240" i="12"/>
  <c r="G3239" i="12"/>
  <c r="G3238" i="12"/>
  <c r="G3237" i="12"/>
  <c r="G3236" i="12"/>
  <c r="G3235" i="12"/>
  <c r="G3234" i="12"/>
  <c r="G3233" i="12"/>
  <c r="G3232" i="12"/>
  <c r="G3231" i="12"/>
  <c r="G3230" i="12"/>
  <c r="G3229" i="12"/>
  <c r="G3228" i="12"/>
  <c r="G3227" i="12"/>
  <c r="G3226" i="12"/>
  <c r="G3225" i="12"/>
  <c r="G3224" i="12"/>
  <c r="G3223" i="12"/>
  <c r="G3222" i="12"/>
  <c r="G3221" i="12"/>
  <c r="G3220" i="12"/>
  <c r="G3219" i="12"/>
  <c r="G3218" i="12"/>
  <c r="G3217" i="12"/>
  <c r="G3216" i="12"/>
  <c r="G3215" i="12"/>
  <c r="G3214" i="12"/>
  <c r="G3213" i="12"/>
  <c r="G3212" i="12"/>
  <c r="G3211" i="12"/>
  <c r="G3210" i="12"/>
  <c r="G3209" i="12"/>
  <c r="G3208" i="12"/>
  <c r="G3207" i="12"/>
  <c r="G3206" i="12"/>
  <c r="G3205" i="12"/>
  <c r="G3204" i="12"/>
  <c r="G3203" i="12"/>
  <c r="G3202" i="12"/>
  <c r="G3201" i="12"/>
  <c r="G3200" i="12"/>
  <c r="G3199" i="12"/>
  <c r="G3198" i="12"/>
  <c r="D3198" i="12"/>
  <c r="G3197" i="12"/>
  <c r="G3196" i="12"/>
  <c r="G3195" i="12"/>
  <c r="G3194" i="12"/>
  <c r="G3193" i="12"/>
  <c r="G3192" i="12"/>
  <c r="G3191" i="12"/>
  <c r="G3190" i="12"/>
  <c r="G3189" i="12"/>
  <c r="G3188" i="12"/>
  <c r="G3187" i="12"/>
  <c r="G3186" i="12"/>
  <c r="G3185" i="12"/>
  <c r="G3184" i="12"/>
  <c r="G3183" i="12"/>
  <c r="G3182" i="12"/>
  <c r="G3181" i="12"/>
  <c r="G3180" i="12"/>
  <c r="G3179" i="12"/>
  <c r="G3178" i="12"/>
  <c r="G3177" i="12"/>
  <c r="G3176" i="12"/>
  <c r="G3175" i="12"/>
  <c r="G3174" i="12"/>
  <c r="G3173" i="12"/>
  <c r="G3172" i="12"/>
  <c r="G3171" i="12"/>
  <c r="G3170" i="12"/>
  <c r="G3169" i="12"/>
  <c r="G3168" i="12"/>
  <c r="G3167" i="12"/>
  <c r="G3166" i="12"/>
  <c r="G3165" i="12"/>
  <c r="G3164" i="12"/>
  <c r="G3163" i="12"/>
  <c r="G3162" i="12"/>
  <c r="G3161" i="12"/>
  <c r="G3160" i="12"/>
  <c r="G3159" i="12"/>
  <c r="G3158" i="12"/>
  <c r="G3157" i="12"/>
  <c r="G3156" i="12"/>
  <c r="G3155" i="12"/>
  <c r="G3154" i="12"/>
  <c r="G3153" i="12"/>
  <c r="G3152" i="12"/>
  <c r="G3151" i="12"/>
  <c r="G3150" i="12"/>
  <c r="G3149" i="12"/>
  <c r="G3148" i="12"/>
  <c r="G3147" i="12"/>
  <c r="G3146" i="12"/>
  <c r="G3145" i="12"/>
  <c r="G3144" i="12"/>
  <c r="G3143" i="12"/>
  <c r="G3142" i="12"/>
  <c r="G3141" i="12"/>
  <c r="G3140" i="12"/>
  <c r="G3139" i="12"/>
  <c r="G3138" i="12"/>
  <c r="G3137" i="12"/>
  <c r="G3136" i="12"/>
  <c r="G3135" i="12"/>
  <c r="G3134" i="12"/>
  <c r="G3133" i="12"/>
  <c r="G3132" i="12"/>
  <c r="G3131" i="12"/>
  <c r="G3130" i="12"/>
  <c r="G3129" i="12"/>
  <c r="G3128" i="12"/>
  <c r="G3127" i="12"/>
  <c r="G3126" i="12"/>
  <c r="G3125" i="12"/>
  <c r="G3124" i="12"/>
  <c r="G3123" i="12"/>
  <c r="G3122" i="12"/>
  <c r="G3121" i="12"/>
  <c r="G3120" i="12"/>
  <c r="G3119" i="12"/>
  <c r="G3118" i="12"/>
  <c r="G3117" i="12"/>
  <c r="G3116" i="12"/>
  <c r="G3115" i="12"/>
  <c r="G3114" i="12"/>
  <c r="G3113" i="12"/>
  <c r="G3112" i="12"/>
  <c r="G3111" i="12"/>
  <c r="G3110" i="12"/>
  <c r="G3109" i="12"/>
  <c r="G3108" i="12"/>
  <c r="G3107" i="12"/>
  <c r="G3106" i="12"/>
  <c r="G3105" i="12"/>
  <c r="G3104" i="12"/>
  <c r="G3103" i="12"/>
  <c r="G3102" i="12"/>
  <c r="G3101" i="12"/>
  <c r="G3100" i="12"/>
  <c r="G3099" i="12"/>
  <c r="G3098" i="12"/>
  <c r="G3097" i="12"/>
  <c r="G3096" i="12"/>
  <c r="G3095" i="12"/>
  <c r="G3094" i="12"/>
  <c r="G3093" i="12"/>
  <c r="G3092" i="12"/>
  <c r="G3091" i="12"/>
  <c r="G3090" i="12"/>
  <c r="G3089" i="12"/>
  <c r="G3088" i="12"/>
  <c r="G3087" i="12"/>
  <c r="G3086" i="12"/>
  <c r="G3085" i="12"/>
  <c r="G3084" i="12"/>
  <c r="G3083" i="12"/>
  <c r="G3082" i="12"/>
  <c r="G3081" i="12"/>
  <c r="G3080" i="12"/>
  <c r="G3079" i="12"/>
  <c r="G3078" i="12"/>
  <c r="G3077" i="12"/>
  <c r="G3076" i="12"/>
  <c r="G3075" i="12"/>
  <c r="G3074" i="12"/>
  <c r="G3073" i="12"/>
  <c r="G3072" i="12"/>
  <c r="G3071" i="12"/>
  <c r="G3070" i="12"/>
  <c r="G3069" i="12"/>
  <c r="G3068" i="12"/>
  <c r="G3067" i="12"/>
  <c r="G3066" i="12"/>
  <c r="G3065" i="12"/>
  <c r="G3064" i="12"/>
  <c r="G3063" i="12"/>
  <c r="G3062" i="12"/>
  <c r="G3061" i="12"/>
  <c r="G3060" i="12"/>
  <c r="G3059" i="12"/>
  <c r="G3058" i="12"/>
  <c r="G3057" i="12"/>
  <c r="G3056" i="12"/>
  <c r="G3055" i="12"/>
  <c r="G3054" i="12"/>
  <c r="G3053" i="12"/>
  <c r="G3052" i="12"/>
  <c r="G3051" i="12"/>
  <c r="G3050" i="12"/>
  <c r="G3049" i="12"/>
  <c r="G3048" i="12"/>
  <c r="G3047" i="12"/>
  <c r="G3046" i="12"/>
  <c r="G3045" i="12"/>
  <c r="G3044" i="12"/>
  <c r="G3043" i="12"/>
  <c r="G3042" i="12"/>
  <c r="G3041" i="12"/>
  <c r="G3040" i="12"/>
  <c r="G3039" i="12"/>
  <c r="G3038" i="12"/>
  <c r="G3037" i="12"/>
  <c r="G3036" i="12"/>
  <c r="G3035" i="12"/>
  <c r="G3034" i="12"/>
  <c r="G3033" i="12"/>
  <c r="G3032" i="12"/>
  <c r="G3031" i="12"/>
  <c r="G3030" i="12"/>
  <c r="G3029" i="12"/>
  <c r="G3028" i="12"/>
  <c r="G3027" i="12"/>
  <c r="G3026" i="12"/>
  <c r="G3025" i="12"/>
  <c r="G3024" i="12"/>
  <c r="G3023" i="12"/>
  <c r="G3022" i="12"/>
  <c r="G3021" i="12"/>
  <c r="G3020" i="12"/>
  <c r="G3019" i="12"/>
  <c r="G3018" i="12"/>
  <c r="G3017" i="12"/>
  <c r="G3016" i="12"/>
  <c r="G3015" i="12"/>
  <c r="G3014" i="12"/>
  <c r="G3013" i="12"/>
  <c r="G3012" i="12"/>
  <c r="G3011" i="12"/>
  <c r="G3010" i="12"/>
  <c r="G3009" i="12"/>
  <c r="G3008" i="12"/>
  <c r="G3007" i="12"/>
  <c r="G3006" i="12"/>
  <c r="G3005" i="12"/>
  <c r="G3004" i="12"/>
  <c r="G3003" i="12"/>
  <c r="G3002" i="12"/>
  <c r="G3001" i="12"/>
  <c r="G3000" i="12"/>
  <c r="G2999" i="12"/>
  <c r="G2998" i="12"/>
  <c r="G2997" i="12"/>
  <c r="G2996" i="12"/>
  <c r="G2995" i="12"/>
  <c r="G2994" i="12"/>
  <c r="G2993" i="12"/>
  <c r="G2992" i="12"/>
  <c r="G2991" i="12"/>
  <c r="G2990" i="12"/>
  <c r="G2989" i="12"/>
  <c r="G2988" i="12"/>
  <c r="G2987" i="12"/>
  <c r="G2986" i="12"/>
  <c r="G2985" i="12"/>
  <c r="G2984" i="12"/>
  <c r="G2983" i="12"/>
  <c r="G2982" i="12"/>
  <c r="G2981" i="12"/>
  <c r="G2980" i="12"/>
  <c r="G2979" i="12"/>
  <c r="G2978" i="12"/>
  <c r="G2977" i="12"/>
  <c r="G2976" i="12"/>
  <c r="G2975" i="12"/>
  <c r="G2974" i="12"/>
  <c r="G2973" i="12"/>
  <c r="G2972" i="12"/>
  <c r="G2971" i="12"/>
  <c r="G2970" i="12"/>
  <c r="G2969" i="12"/>
  <c r="G2968" i="12"/>
  <c r="G2967" i="12"/>
  <c r="G2966" i="12"/>
  <c r="G2965" i="12"/>
  <c r="G2964" i="12"/>
  <c r="G2963" i="12"/>
  <c r="G2962" i="12"/>
  <c r="G2961" i="12"/>
  <c r="G2960" i="12"/>
  <c r="G2959" i="12"/>
  <c r="G2958" i="12"/>
  <c r="G2957" i="12"/>
  <c r="G2956" i="12"/>
  <c r="G2955" i="12"/>
  <c r="G2954" i="12"/>
  <c r="G2953" i="12"/>
  <c r="G2952" i="12"/>
  <c r="G2951" i="12"/>
  <c r="G2950" i="12"/>
  <c r="G2949" i="12"/>
  <c r="G2948" i="12"/>
  <c r="G2947" i="12"/>
  <c r="G2946" i="12"/>
  <c r="G2945" i="12"/>
  <c r="G2944" i="12"/>
  <c r="G2943" i="12"/>
  <c r="G2942" i="12"/>
  <c r="G2941" i="12"/>
  <c r="G2940" i="12"/>
  <c r="G2939" i="12"/>
  <c r="G2938" i="12"/>
  <c r="G2937" i="12"/>
  <c r="G2936" i="12"/>
  <c r="G2935" i="12"/>
  <c r="G2934" i="12"/>
  <c r="G2933" i="12"/>
  <c r="G2932" i="12"/>
  <c r="G2931" i="12"/>
  <c r="G2930" i="12"/>
  <c r="G2929" i="12"/>
  <c r="G2928" i="12"/>
  <c r="G2927" i="12"/>
  <c r="G2926" i="12"/>
  <c r="G2925" i="12"/>
  <c r="G2924" i="12"/>
  <c r="G2923" i="12"/>
  <c r="G2922" i="12"/>
  <c r="G2921" i="12"/>
  <c r="G2920" i="12"/>
  <c r="G2919" i="12"/>
  <c r="G2918" i="12"/>
  <c r="G2917" i="12"/>
  <c r="G2916" i="12"/>
  <c r="G2915" i="12"/>
  <c r="G2914" i="12"/>
  <c r="G2913" i="12"/>
  <c r="G2912" i="12"/>
  <c r="G2911" i="12"/>
  <c r="G2910" i="12"/>
  <c r="G2909" i="12"/>
  <c r="G2908" i="12"/>
  <c r="G2907" i="12"/>
  <c r="G2906" i="12"/>
  <c r="G2905" i="12"/>
  <c r="G2904" i="12"/>
  <c r="G2903" i="12"/>
  <c r="G2902" i="12"/>
  <c r="G2901" i="12"/>
  <c r="G2900" i="12"/>
  <c r="G2899" i="12"/>
  <c r="G2898" i="12"/>
  <c r="G2897" i="12"/>
  <c r="G2896" i="12"/>
  <c r="G2895" i="12"/>
  <c r="G2894" i="12"/>
  <c r="G2893" i="12"/>
  <c r="G2892" i="12"/>
  <c r="G2891" i="12"/>
  <c r="G2890" i="12"/>
  <c r="G2889" i="12"/>
  <c r="G2888" i="12"/>
  <c r="G2887" i="12"/>
  <c r="G2886" i="12"/>
  <c r="G2885" i="12"/>
  <c r="G2884" i="12"/>
  <c r="G2883" i="12"/>
  <c r="G2882" i="12"/>
  <c r="G2881" i="12"/>
  <c r="G2880" i="12"/>
  <c r="G2879" i="12"/>
  <c r="G2878" i="12"/>
  <c r="G2877" i="12"/>
  <c r="G2876" i="12"/>
  <c r="G2875" i="12"/>
  <c r="G2874" i="12"/>
  <c r="G2873" i="12"/>
  <c r="G2872" i="12"/>
  <c r="G2871" i="12"/>
  <c r="G2870" i="12"/>
  <c r="G2869" i="12"/>
  <c r="G2868" i="12"/>
  <c r="G2867" i="12"/>
  <c r="G2866" i="12"/>
  <c r="G2865" i="12"/>
  <c r="G2864" i="12"/>
  <c r="G2863" i="12"/>
  <c r="G2862" i="12"/>
  <c r="G2861" i="12"/>
  <c r="G2860" i="12"/>
  <c r="G2859" i="12"/>
  <c r="G2858" i="12"/>
  <c r="G2857" i="12"/>
  <c r="G2856" i="12"/>
  <c r="G2855" i="12"/>
  <c r="G2854" i="12"/>
  <c r="G2853" i="12"/>
  <c r="G2852" i="12"/>
  <c r="G2851" i="12"/>
  <c r="G2850" i="12"/>
  <c r="G2849" i="12"/>
  <c r="G2848" i="12"/>
  <c r="G2847" i="12"/>
  <c r="G2846" i="12"/>
  <c r="G2845" i="12"/>
  <c r="G2844" i="12"/>
  <c r="G2843" i="12"/>
  <c r="G2842" i="12"/>
  <c r="G2841" i="12"/>
  <c r="G2840" i="12"/>
  <c r="G2839" i="12"/>
  <c r="G2838" i="12"/>
  <c r="G2837" i="12"/>
  <c r="G2836" i="12"/>
  <c r="G2835" i="12"/>
  <c r="G2834" i="12"/>
  <c r="G2833" i="12"/>
  <c r="G2832" i="12"/>
  <c r="G2831" i="12"/>
  <c r="G2830" i="12"/>
  <c r="G2829" i="12"/>
  <c r="G2828" i="12"/>
  <c r="G2827" i="12"/>
  <c r="G2826" i="12"/>
  <c r="G2825" i="12"/>
  <c r="G2824" i="12"/>
  <c r="G2823" i="12"/>
  <c r="G2822" i="12"/>
  <c r="G2821" i="12"/>
  <c r="G2820" i="12"/>
  <c r="G2819" i="12"/>
  <c r="G2818" i="12"/>
  <c r="G2817" i="12"/>
  <c r="G2816" i="12"/>
  <c r="G2815" i="12"/>
  <c r="G2814" i="12"/>
  <c r="G2813" i="12"/>
  <c r="G2812" i="12"/>
  <c r="G2811" i="12"/>
  <c r="G2810" i="12"/>
  <c r="G2809" i="12"/>
  <c r="G2808" i="12"/>
  <c r="G2807" i="12"/>
  <c r="G2806" i="12"/>
  <c r="G2805" i="12"/>
  <c r="G2804" i="12"/>
  <c r="G2803" i="12"/>
  <c r="G2802" i="12"/>
  <c r="G2801" i="12"/>
  <c r="G2800" i="12"/>
  <c r="G2799" i="12"/>
  <c r="G2798" i="12"/>
  <c r="G2797" i="12"/>
  <c r="G2796" i="12"/>
  <c r="G2795" i="12"/>
  <c r="G2794" i="12"/>
  <c r="G2793" i="12"/>
  <c r="G2792" i="12"/>
  <c r="G2791" i="12"/>
  <c r="G2790" i="12"/>
  <c r="G2789" i="12"/>
  <c r="G2788" i="12"/>
  <c r="G2787" i="12"/>
  <c r="G2786" i="12"/>
  <c r="G2785" i="12"/>
  <c r="G2784" i="12"/>
  <c r="G2783" i="12"/>
  <c r="G2782" i="12"/>
  <c r="G2781" i="12"/>
  <c r="G2780" i="12"/>
  <c r="G2779" i="12"/>
  <c r="G2778" i="12"/>
  <c r="G2777" i="12"/>
  <c r="G2776" i="12"/>
  <c r="G2775" i="12"/>
  <c r="G2774" i="12"/>
  <c r="G2773" i="12"/>
  <c r="G2772" i="12"/>
  <c r="G2771" i="12"/>
  <c r="G2770" i="12"/>
  <c r="G2769" i="12"/>
  <c r="G2768" i="12"/>
  <c r="G2767" i="12"/>
  <c r="G2766" i="12"/>
  <c r="G2765" i="12"/>
  <c r="G2764" i="12"/>
  <c r="G2763" i="12"/>
  <c r="G2762" i="12"/>
  <c r="G2761" i="12"/>
  <c r="G2760" i="12"/>
  <c r="G2759" i="12"/>
  <c r="G2758" i="12"/>
  <c r="G2757" i="12"/>
  <c r="G2756" i="12"/>
  <c r="G2755" i="12"/>
  <c r="G2754" i="12"/>
  <c r="G2753" i="12"/>
  <c r="G2752" i="12"/>
  <c r="G2751" i="12"/>
  <c r="G2750" i="12"/>
  <c r="G2749" i="12"/>
  <c r="G2748" i="12"/>
  <c r="G2747" i="12"/>
  <c r="G2746" i="12"/>
  <c r="G2745" i="12"/>
  <c r="G2744" i="12"/>
  <c r="G2743" i="12"/>
  <c r="G2742" i="12"/>
  <c r="G2741" i="12"/>
  <c r="G2740" i="12"/>
  <c r="G2739" i="12"/>
  <c r="G2738" i="12"/>
  <c r="G2737" i="12"/>
  <c r="G2736" i="12"/>
  <c r="G2735" i="12"/>
  <c r="G2734" i="12"/>
  <c r="G2733" i="12"/>
  <c r="G2732" i="12"/>
  <c r="G2731" i="12"/>
  <c r="G2730" i="12"/>
  <c r="G2729" i="12"/>
  <c r="G2728" i="12"/>
  <c r="G2727" i="12"/>
  <c r="G2726" i="12"/>
  <c r="G2725" i="12"/>
  <c r="G2724" i="12"/>
  <c r="G2723" i="12"/>
  <c r="G2722" i="12"/>
  <c r="G2721" i="12"/>
  <c r="G2720" i="12"/>
  <c r="G2719" i="12"/>
  <c r="G2718" i="12"/>
  <c r="G2717" i="12"/>
  <c r="G2716" i="12"/>
  <c r="G2715" i="12"/>
  <c r="G2714" i="12"/>
  <c r="G2713" i="12"/>
  <c r="G2712" i="12"/>
  <c r="G2711" i="12"/>
  <c r="G2710" i="12"/>
  <c r="G2709" i="12"/>
  <c r="G2708" i="12"/>
  <c r="G2707" i="12"/>
  <c r="G2706" i="12"/>
  <c r="G2705" i="12"/>
  <c r="G2704" i="12"/>
  <c r="G2703" i="12"/>
  <c r="G2702" i="12"/>
  <c r="G2701" i="12"/>
  <c r="G2700" i="12"/>
  <c r="G2699" i="12"/>
  <c r="G2698" i="12"/>
  <c r="G2697" i="12"/>
  <c r="G2696" i="12"/>
  <c r="G2695" i="12"/>
  <c r="G2694" i="12"/>
  <c r="G2693" i="12"/>
  <c r="G2692" i="12"/>
  <c r="G2691" i="12"/>
  <c r="G2690" i="12"/>
  <c r="G2689" i="12"/>
  <c r="G2688" i="12"/>
  <c r="G2687" i="12"/>
  <c r="G2686" i="12"/>
  <c r="G2685" i="12"/>
  <c r="G2684" i="12"/>
  <c r="G2683" i="12"/>
  <c r="G2682" i="12"/>
  <c r="G2681" i="12"/>
  <c r="G2680" i="12"/>
  <c r="G2679" i="12"/>
  <c r="G2678" i="12"/>
  <c r="G2677" i="12"/>
  <c r="G2676" i="12"/>
  <c r="G2675" i="12"/>
  <c r="G2674" i="12"/>
  <c r="G2673" i="12"/>
  <c r="G2672" i="12"/>
  <c r="G2671" i="12"/>
  <c r="G2670" i="12"/>
  <c r="G2669" i="12"/>
  <c r="G2668" i="12"/>
  <c r="G2667" i="12"/>
  <c r="G2666" i="12"/>
  <c r="G2665" i="12"/>
  <c r="G2664" i="12"/>
  <c r="G2663" i="12"/>
  <c r="G2662" i="12"/>
  <c r="G2661" i="12"/>
  <c r="G2660" i="12"/>
  <c r="G2659" i="12"/>
  <c r="G2658" i="12"/>
  <c r="G2657" i="12"/>
  <c r="G2656" i="12"/>
  <c r="G2655" i="12"/>
  <c r="G2654" i="12"/>
  <c r="G2653" i="12"/>
  <c r="G2652" i="12"/>
  <c r="G2651" i="12"/>
  <c r="G2650" i="12"/>
  <c r="G2649" i="12"/>
  <c r="G2648" i="12"/>
  <c r="G2647" i="12"/>
  <c r="G2646" i="12"/>
  <c r="G2645" i="12"/>
  <c r="G2644" i="12"/>
  <c r="G2643" i="12"/>
  <c r="G2642" i="12"/>
  <c r="G2641" i="12"/>
  <c r="G2640" i="12"/>
  <c r="G2639" i="12"/>
  <c r="G2638" i="12"/>
  <c r="G2637" i="12"/>
  <c r="G2636" i="12"/>
  <c r="G2635" i="12"/>
  <c r="G2634" i="12"/>
  <c r="G2633" i="12"/>
  <c r="G2632" i="12"/>
  <c r="G2631" i="12"/>
  <c r="G2630" i="12"/>
  <c r="G2629" i="12"/>
  <c r="G2628" i="12"/>
  <c r="G2627" i="12"/>
  <c r="G2626" i="12"/>
  <c r="G2625" i="12"/>
  <c r="G2624" i="12"/>
  <c r="G2623" i="12"/>
  <c r="G2622" i="12"/>
  <c r="G2621" i="12"/>
  <c r="G2620" i="12"/>
  <c r="G2619" i="12"/>
  <c r="G2618" i="12"/>
  <c r="G2617" i="12"/>
  <c r="G2616" i="12"/>
  <c r="G2615" i="12"/>
  <c r="G2614" i="12"/>
  <c r="G2613" i="12"/>
  <c r="G2612" i="12"/>
  <c r="G2611" i="12"/>
  <c r="G2610" i="12"/>
  <c r="G2609" i="12"/>
  <c r="G2608" i="12"/>
  <c r="G2607" i="12"/>
  <c r="G2606" i="12"/>
  <c r="G2605" i="12"/>
  <c r="G2604" i="12"/>
  <c r="G2603" i="12"/>
  <c r="G2602" i="12"/>
  <c r="G2601" i="12"/>
  <c r="G2600" i="12"/>
  <c r="G2599" i="12"/>
  <c r="G2598" i="12"/>
  <c r="G2597" i="12"/>
  <c r="G2596" i="12"/>
  <c r="G2595" i="12"/>
  <c r="G2594" i="12"/>
  <c r="G2593" i="12"/>
  <c r="G2592" i="12"/>
  <c r="G2591" i="12"/>
  <c r="G2590" i="12"/>
  <c r="G2589" i="12"/>
  <c r="G2588" i="12"/>
  <c r="G2587" i="12"/>
  <c r="G2586" i="12"/>
  <c r="G2585" i="12"/>
  <c r="G2584" i="12"/>
  <c r="G2583" i="12"/>
  <c r="G2582" i="12"/>
  <c r="G2581" i="12"/>
  <c r="G2580" i="12"/>
  <c r="G2579" i="12"/>
  <c r="G2578" i="12"/>
  <c r="G2577" i="12"/>
  <c r="G2576" i="12"/>
  <c r="G2575" i="12"/>
  <c r="G2574" i="12"/>
  <c r="G2573" i="12"/>
  <c r="G2572" i="12"/>
  <c r="G2571" i="12"/>
  <c r="G2570" i="12"/>
  <c r="G2569" i="12"/>
  <c r="G2568" i="12"/>
  <c r="G2567" i="12"/>
  <c r="G2566" i="12"/>
  <c r="G2565" i="12"/>
  <c r="G2564" i="12"/>
  <c r="G2563" i="12"/>
  <c r="G2562" i="12"/>
  <c r="G2561" i="12"/>
  <c r="G2560" i="12"/>
  <c r="G2559" i="12"/>
  <c r="G2558" i="12"/>
  <c r="G2557" i="12"/>
  <c r="G2556" i="12"/>
  <c r="G2555" i="12"/>
  <c r="G2554" i="12"/>
  <c r="G2553" i="12"/>
  <c r="G2552" i="12"/>
  <c r="G2551" i="12"/>
  <c r="G2550" i="12"/>
  <c r="G2549" i="12"/>
  <c r="G2548" i="12"/>
  <c r="G2547" i="12"/>
  <c r="G2546" i="12"/>
  <c r="G2545" i="12"/>
  <c r="G2544" i="12"/>
  <c r="G2543" i="12"/>
  <c r="G2542" i="12"/>
  <c r="G2541" i="12"/>
  <c r="G2540" i="12"/>
  <c r="G2539" i="12"/>
  <c r="G2538" i="12"/>
  <c r="G2537" i="12"/>
  <c r="G2536" i="12"/>
  <c r="G2535" i="12"/>
  <c r="G2534" i="12"/>
  <c r="G2533" i="12"/>
  <c r="G2532" i="12"/>
  <c r="G2531" i="12"/>
  <c r="G2530" i="12"/>
  <c r="G2529" i="12"/>
  <c r="G2528" i="12"/>
  <c r="G2527" i="12"/>
  <c r="G2526" i="12"/>
  <c r="G2525" i="12"/>
  <c r="G2524" i="12"/>
  <c r="G2523" i="12"/>
  <c r="G2522" i="12"/>
  <c r="G2521" i="12"/>
  <c r="G2520" i="12"/>
  <c r="G2519" i="12"/>
  <c r="G2518" i="12"/>
  <c r="G2517" i="12"/>
  <c r="G2516" i="12"/>
  <c r="G2515" i="12"/>
  <c r="G2514" i="12"/>
  <c r="G2513" i="12"/>
  <c r="G2512" i="12"/>
  <c r="G2511" i="12"/>
  <c r="G2510" i="12"/>
  <c r="G2509" i="12"/>
  <c r="G2508" i="12"/>
  <c r="G2507" i="12"/>
  <c r="G2506" i="12"/>
  <c r="G2505" i="12"/>
  <c r="G2504" i="12"/>
  <c r="G2503" i="12"/>
  <c r="G2502" i="12"/>
  <c r="G2501" i="12"/>
  <c r="G2500" i="12"/>
  <c r="G2499" i="12"/>
  <c r="G2498" i="12"/>
  <c r="G2497" i="12"/>
  <c r="G2496" i="12"/>
  <c r="G2495" i="12"/>
  <c r="G2494" i="12"/>
  <c r="G2493" i="12"/>
  <c r="G2492" i="12"/>
  <c r="G2491" i="12"/>
  <c r="G2490" i="12"/>
  <c r="G2489" i="12"/>
  <c r="G2488" i="12"/>
  <c r="G2487" i="12"/>
  <c r="G2486" i="12"/>
  <c r="G2485" i="12"/>
  <c r="G2484" i="12"/>
  <c r="G2483" i="12"/>
  <c r="G2482" i="12"/>
  <c r="G2481" i="12"/>
  <c r="G2480" i="12"/>
  <c r="G2479" i="12"/>
  <c r="G2478" i="12"/>
  <c r="G2477" i="12"/>
  <c r="G2476" i="12"/>
  <c r="G2475" i="12"/>
  <c r="G2474" i="12"/>
  <c r="G2473" i="12"/>
  <c r="G2472" i="12"/>
  <c r="G2471" i="12"/>
  <c r="G2470" i="12"/>
  <c r="G2469" i="12"/>
  <c r="G2468" i="12"/>
  <c r="G2467" i="12"/>
  <c r="G2466" i="12"/>
  <c r="G2465" i="12"/>
  <c r="G2464" i="12"/>
  <c r="G2463" i="12"/>
  <c r="G2462" i="12"/>
  <c r="G2461" i="12"/>
  <c r="G2460" i="12"/>
  <c r="G2459" i="12"/>
  <c r="G2458" i="12"/>
  <c r="G2457" i="12"/>
  <c r="G2456" i="12"/>
  <c r="G2455" i="12"/>
  <c r="G2454" i="12"/>
  <c r="G2453" i="12"/>
  <c r="G2452" i="12"/>
  <c r="G2451" i="12"/>
  <c r="G2450" i="12"/>
  <c r="G2449" i="12"/>
  <c r="G2448" i="12"/>
  <c r="G2447" i="12"/>
  <c r="G2446" i="12"/>
  <c r="G2445" i="12"/>
  <c r="G2444" i="12"/>
  <c r="G2443" i="12"/>
  <c r="G2442" i="12"/>
  <c r="G2441" i="12"/>
  <c r="G2440" i="12"/>
  <c r="G2439" i="12"/>
  <c r="G2438" i="12"/>
  <c r="G2437" i="12"/>
  <c r="G2436" i="12"/>
  <c r="G2435" i="12"/>
  <c r="G2434" i="12"/>
  <c r="G2433" i="12"/>
  <c r="G2432" i="12"/>
  <c r="G2431" i="12"/>
  <c r="G2430" i="12"/>
  <c r="G2429" i="12"/>
  <c r="G2428" i="12"/>
  <c r="G2427" i="12"/>
  <c r="G2426" i="12"/>
  <c r="G2425" i="12"/>
  <c r="G2424" i="12"/>
  <c r="G2423" i="12"/>
  <c r="G2422" i="12"/>
  <c r="G2421" i="12"/>
  <c r="G2420" i="12"/>
  <c r="G2419" i="12"/>
  <c r="G2418" i="12"/>
  <c r="G2417" i="12"/>
  <c r="G2416" i="12"/>
  <c r="G2415" i="12"/>
  <c r="G2414" i="12"/>
  <c r="G2413" i="12"/>
  <c r="G2412" i="12"/>
  <c r="G2411" i="12"/>
  <c r="G2410" i="12"/>
  <c r="G2409" i="12"/>
  <c r="G2408" i="12"/>
  <c r="G2407" i="12"/>
  <c r="G2406" i="12"/>
  <c r="G2405" i="12"/>
  <c r="G2404" i="12"/>
  <c r="G2403" i="12"/>
  <c r="G2402" i="12"/>
  <c r="G2401" i="12"/>
  <c r="G2400" i="12"/>
  <c r="G2399" i="12"/>
  <c r="G2398" i="12"/>
  <c r="G2397" i="12"/>
  <c r="G2396" i="12"/>
  <c r="G2395" i="12"/>
  <c r="G2394" i="12"/>
  <c r="G2393" i="12"/>
  <c r="G2392" i="12"/>
  <c r="G2391" i="12"/>
  <c r="G2390" i="12"/>
  <c r="G2389" i="12"/>
  <c r="G2388" i="12"/>
  <c r="G2387" i="12"/>
  <c r="G2386" i="12"/>
  <c r="G2385" i="12"/>
  <c r="G2384" i="12"/>
  <c r="G2383" i="12"/>
  <c r="G2382" i="12"/>
  <c r="G2381" i="12"/>
  <c r="G2380" i="12"/>
  <c r="G2379" i="12"/>
  <c r="G2378" i="12"/>
  <c r="G2377" i="12"/>
  <c r="G2376" i="12"/>
  <c r="G2375" i="12"/>
  <c r="G2374" i="12"/>
  <c r="G2373" i="12"/>
  <c r="G2372" i="12"/>
  <c r="G2371" i="12"/>
  <c r="G2370" i="12"/>
  <c r="G2369" i="12"/>
  <c r="G2368" i="12"/>
  <c r="G2367" i="12"/>
  <c r="G2366" i="12"/>
  <c r="G2365" i="12"/>
  <c r="G2364" i="12"/>
  <c r="G2363" i="12"/>
  <c r="G2362" i="12"/>
  <c r="G2361" i="12"/>
  <c r="G2360" i="12"/>
  <c r="G2359" i="12"/>
  <c r="G2358" i="12"/>
  <c r="G2357" i="12"/>
  <c r="G2356" i="12"/>
  <c r="G2355" i="12"/>
  <c r="G2354" i="12"/>
  <c r="G2353" i="12"/>
  <c r="G2352" i="12"/>
  <c r="G2351" i="12"/>
  <c r="G2350" i="12"/>
  <c r="G2349" i="12"/>
  <c r="G2348" i="12"/>
  <c r="G2347" i="12"/>
  <c r="G2346" i="12"/>
  <c r="G2345" i="12"/>
  <c r="G2344" i="12"/>
  <c r="G2343" i="12"/>
  <c r="G2342" i="12"/>
  <c r="G2341" i="12"/>
  <c r="G2340" i="12"/>
  <c r="G2339" i="12"/>
  <c r="G2338" i="12"/>
  <c r="G2337" i="12"/>
  <c r="G2336" i="12"/>
  <c r="G2335" i="12"/>
  <c r="G2334" i="12"/>
  <c r="G2333" i="12"/>
  <c r="G2332" i="12"/>
  <c r="G2331" i="12"/>
  <c r="G2330" i="12"/>
  <c r="G2329" i="12"/>
  <c r="G2328" i="12"/>
  <c r="G2327" i="12"/>
  <c r="G2326" i="12"/>
  <c r="G2325" i="12"/>
  <c r="G2324" i="12"/>
  <c r="G2323" i="12"/>
  <c r="G2322" i="12"/>
  <c r="G2321" i="12"/>
  <c r="G2320" i="12"/>
  <c r="G2319" i="12"/>
  <c r="G2318" i="12"/>
  <c r="G2317" i="12"/>
  <c r="G2316" i="12"/>
  <c r="G2315" i="12"/>
  <c r="G2314" i="12"/>
  <c r="G2313" i="12"/>
  <c r="G2312" i="12"/>
  <c r="G2311" i="12"/>
  <c r="G2310" i="12"/>
  <c r="G2309" i="12"/>
  <c r="G2308" i="12"/>
  <c r="G2307" i="12"/>
  <c r="G2306" i="12"/>
  <c r="G2305" i="12"/>
  <c r="G2304" i="12"/>
  <c r="G2303" i="12"/>
  <c r="G2302" i="12"/>
  <c r="G2301" i="12"/>
  <c r="G2300" i="12"/>
  <c r="G2299" i="12"/>
  <c r="G2298" i="12"/>
  <c r="G2297" i="12"/>
  <c r="G2296" i="12"/>
  <c r="G2295" i="12"/>
  <c r="G2294" i="12"/>
  <c r="G2293" i="12"/>
  <c r="G2292" i="12"/>
  <c r="G2291" i="12"/>
  <c r="G2290" i="12"/>
  <c r="G2289" i="12"/>
  <c r="G2288" i="12"/>
  <c r="G2287" i="12"/>
  <c r="G2286" i="12"/>
  <c r="G2285" i="12"/>
  <c r="G2284" i="12"/>
  <c r="G2283" i="12"/>
  <c r="G2282" i="12"/>
  <c r="G2281" i="12"/>
  <c r="G2280" i="12"/>
  <c r="G2279" i="12"/>
  <c r="G2278" i="12"/>
  <c r="G2277" i="12"/>
  <c r="G2276" i="12"/>
  <c r="G2275" i="12"/>
  <c r="G2274" i="12"/>
  <c r="G2273" i="12"/>
  <c r="G2272" i="12"/>
  <c r="G2271" i="12"/>
  <c r="G2270" i="12"/>
  <c r="G2269" i="12"/>
  <c r="G2268" i="12"/>
  <c r="G2267" i="12"/>
  <c r="G2266" i="12"/>
  <c r="G2265" i="12"/>
  <c r="G2264" i="12"/>
  <c r="G2263" i="12"/>
  <c r="G2262" i="12"/>
  <c r="G2261" i="12"/>
  <c r="G2260" i="12"/>
  <c r="G2259" i="12"/>
  <c r="G2258" i="12"/>
  <c r="G2257" i="12"/>
  <c r="G2256" i="12"/>
  <c r="G2255" i="12"/>
  <c r="G2254" i="12"/>
  <c r="G2253" i="12"/>
  <c r="G2252" i="12"/>
  <c r="G2251" i="12"/>
  <c r="G2250" i="12"/>
  <c r="G2249" i="12"/>
  <c r="G2248" i="12"/>
  <c r="G2247" i="12"/>
  <c r="G2246" i="12"/>
  <c r="G2245" i="12"/>
  <c r="G2244" i="12"/>
  <c r="G2243" i="12"/>
  <c r="G2242" i="12"/>
  <c r="G2241" i="12"/>
  <c r="G2240" i="12"/>
  <c r="G2239" i="12"/>
  <c r="G2238" i="12"/>
  <c r="G2237" i="12"/>
  <c r="G2236" i="12"/>
  <c r="G2235" i="12"/>
  <c r="G2234" i="12"/>
  <c r="G2233" i="12"/>
  <c r="G2232" i="12"/>
  <c r="G2231" i="12"/>
  <c r="G2230" i="12"/>
  <c r="G2229" i="12"/>
  <c r="G2228" i="12"/>
  <c r="G2227" i="12"/>
  <c r="G2226" i="12"/>
  <c r="G2225" i="12"/>
  <c r="G2224" i="12"/>
  <c r="G2223" i="12"/>
  <c r="G2222" i="12"/>
  <c r="G2221" i="12"/>
  <c r="G2220" i="12"/>
  <c r="G2219" i="12"/>
  <c r="G2218" i="12"/>
  <c r="G2217" i="12"/>
  <c r="G2216" i="12"/>
  <c r="G2215" i="12"/>
  <c r="G2214" i="12"/>
  <c r="G2213" i="12"/>
  <c r="G2212" i="12"/>
  <c r="G2211" i="12"/>
  <c r="G2210" i="12"/>
  <c r="G2209" i="12"/>
  <c r="G2208" i="12"/>
  <c r="G2207" i="12"/>
  <c r="G2206" i="12"/>
  <c r="G2205" i="12"/>
  <c r="G2204" i="12"/>
  <c r="G2203" i="12"/>
  <c r="G2202" i="12"/>
  <c r="G2201" i="12"/>
  <c r="G2200" i="12"/>
  <c r="G2199" i="12"/>
  <c r="G2198" i="12"/>
  <c r="G2197" i="12"/>
  <c r="G2196" i="12"/>
  <c r="G2195" i="12"/>
  <c r="G2194" i="12"/>
  <c r="G2193" i="12"/>
  <c r="G2192" i="12"/>
  <c r="G2191" i="12"/>
  <c r="G2190" i="12"/>
  <c r="G2189" i="12"/>
  <c r="G2188" i="12"/>
  <c r="G2187" i="12"/>
  <c r="G2186" i="12"/>
  <c r="G2185" i="12"/>
  <c r="G2184" i="12"/>
  <c r="G2183" i="12"/>
  <c r="G2182" i="12"/>
  <c r="G2181" i="12"/>
  <c r="G2180" i="12"/>
  <c r="G2179" i="12"/>
  <c r="G2178" i="12"/>
  <c r="G2177" i="12"/>
  <c r="G2176" i="12"/>
  <c r="G2175" i="12"/>
  <c r="G2174" i="12"/>
  <c r="G2173" i="12"/>
  <c r="G2172" i="12"/>
  <c r="G2171" i="12"/>
  <c r="G2170" i="12"/>
  <c r="G2169" i="12"/>
  <c r="G2168" i="12"/>
  <c r="G2167" i="12"/>
  <c r="G2166" i="12"/>
  <c r="G2165" i="12"/>
  <c r="G2164" i="12"/>
  <c r="G2163" i="12"/>
  <c r="G2162" i="12"/>
  <c r="G2161" i="12"/>
  <c r="G2160" i="12"/>
  <c r="G2159" i="12"/>
  <c r="G2158" i="12"/>
  <c r="G2157" i="12"/>
  <c r="G2156" i="12"/>
  <c r="G2155" i="12"/>
  <c r="G2154" i="12"/>
  <c r="G2153" i="12"/>
  <c r="G2152" i="12"/>
  <c r="G2151" i="12"/>
  <c r="G2150" i="12"/>
  <c r="G2149" i="12"/>
  <c r="G2148" i="12"/>
  <c r="G2147" i="12"/>
  <c r="G2146" i="12"/>
  <c r="G2145" i="12"/>
  <c r="G2144" i="12"/>
  <c r="G2143" i="12"/>
  <c r="G2142" i="12"/>
  <c r="G2141" i="12"/>
  <c r="G2140" i="12"/>
  <c r="G2139" i="12"/>
  <c r="G2138" i="12"/>
  <c r="G2137" i="12"/>
  <c r="G2136" i="12"/>
  <c r="G2135" i="12"/>
  <c r="G2134" i="12"/>
  <c r="G2133" i="12"/>
  <c r="G2132" i="12"/>
  <c r="G2131" i="12"/>
  <c r="G2130" i="12"/>
  <c r="G2129" i="12"/>
  <c r="G2128" i="12"/>
  <c r="G2127" i="12"/>
  <c r="G2126" i="12"/>
  <c r="G2125" i="12"/>
  <c r="G2124" i="12"/>
  <c r="G2123" i="12"/>
  <c r="G2122" i="12"/>
  <c r="G2121" i="12"/>
  <c r="G2120" i="12"/>
  <c r="G2119" i="12"/>
  <c r="G2118" i="12"/>
  <c r="G2117" i="12"/>
  <c r="G2116" i="12"/>
  <c r="G2115" i="12"/>
  <c r="G2114" i="12"/>
  <c r="G2113" i="12"/>
  <c r="G2112" i="12"/>
  <c r="G2111" i="12"/>
  <c r="G2110" i="12"/>
  <c r="G2109" i="12"/>
  <c r="G2108" i="12"/>
  <c r="G2107" i="12"/>
  <c r="G2106" i="12"/>
  <c r="G2105" i="12"/>
  <c r="G2104" i="12"/>
  <c r="G2103" i="12"/>
  <c r="G2102" i="12"/>
  <c r="G2101" i="12"/>
  <c r="G2100" i="12"/>
  <c r="G2099" i="12"/>
  <c r="G2098" i="12"/>
  <c r="G2097" i="12"/>
  <c r="G2096" i="12"/>
  <c r="G2095" i="12"/>
  <c r="G2094" i="12"/>
  <c r="G2093" i="12"/>
  <c r="G2092" i="12"/>
  <c r="G2091" i="12"/>
  <c r="G2090" i="12"/>
  <c r="G2089" i="12"/>
  <c r="G2088" i="12"/>
  <c r="G2087" i="12"/>
  <c r="G2086" i="12"/>
  <c r="G2085" i="12"/>
  <c r="G2084" i="12"/>
  <c r="G2083" i="12"/>
  <c r="G2082" i="12"/>
  <c r="G2081" i="12"/>
  <c r="G2080" i="12"/>
  <c r="G2079" i="12"/>
  <c r="G2078" i="12"/>
  <c r="G2077" i="12"/>
  <c r="G2076" i="12"/>
  <c r="G2075" i="12"/>
  <c r="G2074" i="12"/>
  <c r="G2073" i="12"/>
  <c r="G2072" i="12"/>
  <c r="G2071" i="12"/>
  <c r="G2070" i="12"/>
  <c r="G2069" i="12"/>
  <c r="G2068" i="12"/>
  <c r="G2067" i="12"/>
  <c r="G2066" i="12"/>
  <c r="G2065" i="12"/>
  <c r="G2064" i="12"/>
  <c r="G2063" i="12"/>
  <c r="G2062" i="12"/>
  <c r="G2061" i="12"/>
  <c r="G2060" i="12"/>
  <c r="G2059" i="12"/>
  <c r="G2058" i="12"/>
  <c r="G2057" i="12"/>
  <c r="G2056" i="12"/>
  <c r="G2055" i="12"/>
  <c r="G2054" i="12"/>
  <c r="G2053" i="12"/>
  <c r="G2052" i="12"/>
  <c r="G2051" i="12"/>
  <c r="G2050" i="12"/>
  <c r="G2049" i="12"/>
  <c r="G2048" i="12"/>
  <c r="G2047" i="12"/>
  <c r="G2046" i="12"/>
  <c r="G2045" i="12"/>
  <c r="G2044" i="12"/>
  <c r="G2043" i="12"/>
  <c r="G2042" i="12"/>
  <c r="G2041" i="12"/>
  <c r="G2040" i="12"/>
  <c r="G2039" i="12"/>
  <c r="G2038" i="12"/>
  <c r="G2037" i="12"/>
  <c r="G2036" i="12"/>
  <c r="G2035" i="12"/>
  <c r="G2034" i="12"/>
  <c r="G2033" i="12"/>
  <c r="G2032" i="12"/>
  <c r="G2031" i="12"/>
  <c r="G2030" i="12"/>
  <c r="G2029" i="12"/>
  <c r="G2028" i="12"/>
  <c r="G2027" i="12"/>
  <c r="G2026" i="12"/>
  <c r="G2025" i="12"/>
  <c r="G2024" i="12"/>
  <c r="G2023" i="12"/>
  <c r="G2022" i="12"/>
  <c r="G2021" i="12"/>
  <c r="G2020" i="12"/>
  <c r="G2019" i="12"/>
  <c r="G2018" i="12"/>
  <c r="G2017" i="12"/>
  <c r="G2016" i="12"/>
  <c r="G2015" i="12"/>
  <c r="G2014" i="12"/>
  <c r="G2013" i="12"/>
  <c r="G2012" i="12"/>
  <c r="G2011" i="12"/>
  <c r="G2010" i="12"/>
  <c r="G2009" i="12"/>
  <c r="G2008" i="12"/>
  <c r="G2007" i="12"/>
  <c r="G2006" i="12"/>
  <c r="G2005" i="12"/>
  <c r="G2004" i="12"/>
  <c r="G2003" i="12"/>
  <c r="G2002" i="12"/>
  <c r="G2001" i="12"/>
  <c r="G2000" i="12"/>
  <c r="G1999" i="12"/>
  <c r="G1998" i="12"/>
  <c r="G1997" i="12"/>
  <c r="G1996" i="12"/>
  <c r="G1995" i="12"/>
  <c r="G1994" i="12"/>
  <c r="G1993" i="12"/>
  <c r="G1992" i="12"/>
  <c r="G1991" i="12"/>
  <c r="G1990" i="12"/>
  <c r="G1989" i="12"/>
  <c r="G1988" i="12"/>
  <c r="G1987" i="12"/>
  <c r="G1986" i="12"/>
  <c r="G1985" i="12"/>
  <c r="G1984" i="12"/>
  <c r="G1983" i="12"/>
  <c r="G1982" i="12"/>
  <c r="G1981" i="12"/>
  <c r="G1980" i="12"/>
  <c r="G1979" i="12"/>
  <c r="G1978" i="12"/>
  <c r="G1977" i="12"/>
  <c r="G1976" i="12"/>
  <c r="G1975" i="12"/>
  <c r="G1974" i="12"/>
  <c r="G1973" i="12"/>
  <c r="G1972" i="12"/>
  <c r="G1971" i="12"/>
  <c r="G1970" i="12"/>
  <c r="G1969" i="12"/>
  <c r="G1968" i="12"/>
  <c r="G1967" i="12"/>
  <c r="G1966" i="12"/>
  <c r="G1965" i="12"/>
  <c r="G1964" i="12"/>
  <c r="G1963" i="12"/>
  <c r="G1962" i="12"/>
  <c r="G1961" i="12"/>
  <c r="G1960" i="12"/>
  <c r="G1959" i="12"/>
  <c r="G1958" i="12"/>
  <c r="G1957" i="12"/>
  <c r="G1956" i="12"/>
  <c r="G1955" i="12"/>
  <c r="G1954" i="12"/>
  <c r="G1953" i="12"/>
  <c r="G1952" i="12"/>
  <c r="G1951" i="12"/>
  <c r="G1950" i="12"/>
  <c r="G1949" i="12"/>
  <c r="G1948" i="12"/>
  <c r="G1947" i="12"/>
  <c r="G1946" i="12"/>
  <c r="G1945" i="12"/>
  <c r="G1944" i="12"/>
  <c r="G1943" i="12"/>
  <c r="G1942" i="12"/>
  <c r="G1941" i="12"/>
  <c r="G1940" i="12"/>
  <c r="G1939" i="12"/>
  <c r="G1938" i="12"/>
  <c r="G1937" i="12"/>
  <c r="G1936" i="12"/>
  <c r="G1935" i="12"/>
  <c r="G1934" i="12"/>
  <c r="G1933" i="12"/>
  <c r="G1932" i="12"/>
  <c r="G1931" i="12"/>
  <c r="G1930" i="12"/>
  <c r="G1929" i="12"/>
  <c r="G1928" i="12"/>
  <c r="G1927" i="12"/>
  <c r="G1926" i="12"/>
  <c r="G1925" i="12"/>
  <c r="G1924" i="12"/>
  <c r="G1923" i="12"/>
  <c r="G1922" i="12"/>
  <c r="G1921" i="12"/>
  <c r="G1920" i="12"/>
  <c r="G1919" i="12"/>
  <c r="G1918" i="12"/>
  <c r="G1917" i="12"/>
  <c r="G1916" i="12"/>
  <c r="G1915" i="12"/>
  <c r="G1914" i="12"/>
  <c r="G1913" i="12"/>
  <c r="G1912" i="12"/>
  <c r="G1911" i="12"/>
  <c r="G1910" i="12"/>
  <c r="G1909" i="12"/>
  <c r="G1908" i="12"/>
  <c r="G1907" i="12"/>
  <c r="G1906" i="12"/>
  <c r="G1905" i="12"/>
  <c r="G1904" i="12"/>
  <c r="G1903" i="12"/>
  <c r="G1902" i="12"/>
  <c r="G1901" i="12"/>
  <c r="G1900" i="12"/>
  <c r="G1899" i="12"/>
  <c r="G1898" i="12"/>
  <c r="G1897" i="12"/>
  <c r="G1896" i="12"/>
  <c r="G1895" i="12"/>
  <c r="G1894" i="12"/>
  <c r="G1893" i="12"/>
  <c r="G1892" i="12"/>
  <c r="G1891" i="12"/>
  <c r="G1890" i="12"/>
  <c r="G1889" i="12"/>
  <c r="G1888" i="12"/>
  <c r="G1887" i="12"/>
  <c r="G1886" i="12"/>
  <c r="G1885" i="12"/>
  <c r="G1884" i="12"/>
  <c r="G1883" i="12"/>
  <c r="G1882" i="12"/>
  <c r="G1881" i="12"/>
  <c r="G1880" i="12"/>
  <c r="G1879" i="12"/>
  <c r="G1878" i="12"/>
  <c r="G1877" i="12"/>
  <c r="G1876" i="12"/>
  <c r="G1875" i="12"/>
  <c r="G1874" i="12"/>
  <c r="G1873" i="12"/>
  <c r="G1872" i="12"/>
  <c r="G1871" i="12"/>
  <c r="G1870" i="12"/>
  <c r="G1869" i="12"/>
  <c r="G1868" i="12"/>
  <c r="G1867" i="12"/>
  <c r="G1866" i="12"/>
  <c r="G1865" i="12"/>
  <c r="G1864" i="12"/>
  <c r="G1863" i="12"/>
  <c r="G1862" i="12"/>
  <c r="G1861" i="12"/>
  <c r="G1860" i="12"/>
  <c r="G1859" i="12"/>
  <c r="G1858" i="12"/>
  <c r="G1857" i="12"/>
  <c r="G1856" i="12"/>
  <c r="G1855" i="12"/>
  <c r="G1854" i="12"/>
  <c r="G1853" i="12"/>
  <c r="G1852" i="12"/>
  <c r="G1851" i="12"/>
  <c r="G1850" i="12"/>
  <c r="G1849" i="12"/>
  <c r="G1848" i="12"/>
  <c r="G1847" i="12"/>
  <c r="G1846" i="12"/>
  <c r="G1845" i="12"/>
  <c r="G1844" i="12"/>
  <c r="G1843" i="12"/>
  <c r="G1842" i="12"/>
  <c r="G1841" i="12"/>
  <c r="G1840" i="12"/>
  <c r="G1839" i="12"/>
  <c r="G1838" i="12"/>
  <c r="G1837" i="12"/>
  <c r="G1836" i="12"/>
  <c r="G1835" i="12"/>
  <c r="G1834" i="12"/>
  <c r="G1833" i="12"/>
  <c r="G1832" i="12"/>
  <c r="G1831" i="12"/>
  <c r="G1830" i="12"/>
  <c r="G1829" i="12"/>
  <c r="G1828" i="12"/>
  <c r="G1827" i="12"/>
  <c r="G1826" i="12"/>
  <c r="G1825" i="12"/>
  <c r="G1824" i="12"/>
  <c r="G1823" i="12"/>
  <c r="G1822" i="12"/>
  <c r="G1821" i="12"/>
  <c r="G1820" i="12"/>
  <c r="G1819" i="12"/>
  <c r="G1818" i="12"/>
  <c r="G1817" i="12"/>
  <c r="G1816" i="12"/>
  <c r="G1815" i="12"/>
  <c r="G1814" i="12"/>
  <c r="G1813" i="12"/>
  <c r="G1812" i="12"/>
  <c r="G1811" i="12"/>
  <c r="G1810" i="12"/>
  <c r="G1809" i="12"/>
  <c r="G1808" i="12"/>
  <c r="G1807" i="12"/>
  <c r="G1806" i="12"/>
  <c r="G1805" i="12"/>
  <c r="G1804" i="12"/>
  <c r="G1803" i="12"/>
  <c r="G1802" i="12"/>
  <c r="G1801" i="12"/>
  <c r="G1800" i="12"/>
  <c r="G1799" i="12"/>
  <c r="G1798" i="12"/>
  <c r="G1797" i="12"/>
  <c r="G1796" i="12"/>
  <c r="G1795" i="12"/>
  <c r="G1794" i="12"/>
  <c r="G1793" i="12"/>
  <c r="G1792" i="12"/>
  <c r="G1791" i="12"/>
  <c r="G1790" i="12"/>
  <c r="G1789" i="12"/>
  <c r="G1788" i="12"/>
  <c r="G1787" i="12"/>
  <c r="G1786" i="12"/>
  <c r="G1785" i="12"/>
  <c r="G1784" i="12"/>
  <c r="G1783" i="12"/>
  <c r="G1782" i="12"/>
  <c r="G1781" i="12"/>
  <c r="G1780" i="12"/>
  <c r="G1779" i="12"/>
  <c r="G1778" i="12"/>
  <c r="G1777" i="12"/>
  <c r="G1776" i="12"/>
  <c r="G1775" i="12"/>
  <c r="G1774" i="12"/>
  <c r="G1773" i="12"/>
  <c r="G1772" i="12"/>
  <c r="G1771" i="12"/>
  <c r="G1770" i="12"/>
  <c r="G1769" i="12"/>
  <c r="G1768" i="12"/>
  <c r="G1767" i="12"/>
  <c r="G1766" i="12"/>
  <c r="G1765" i="12"/>
  <c r="G1764" i="12"/>
  <c r="G1763" i="12"/>
  <c r="G1762" i="12"/>
  <c r="G1761" i="12"/>
  <c r="G1760" i="12"/>
  <c r="G1759" i="12"/>
  <c r="G1758" i="12"/>
  <c r="G1757" i="12"/>
  <c r="G1756" i="12"/>
  <c r="G1755" i="12"/>
  <c r="G1754" i="12"/>
  <c r="G1753" i="12"/>
  <c r="G1752" i="12"/>
  <c r="G1751" i="12"/>
  <c r="G1750" i="12"/>
  <c r="G1749" i="12"/>
  <c r="G1748" i="12"/>
  <c r="G1747" i="12"/>
  <c r="G1746" i="12"/>
  <c r="G1745" i="12"/>
  <c r="G1744" i="12"/>
  <c r="G1743" i="12"/>
  <c r="G1742" i="12"/>
  <c r="G1741" i="12"/>
  <c r="G1740" i="12"/>
  <c r="G1739" i="12"/>
  <c r="G1738" i="12"/>
  <c r="G1737" i="12"/>
  <c r="G1736" i="12"/>
  <c r="G1735" i="12"/>
  <c r="G1734" i="12"/>
  <c r="G1733" i="12"/>
  <c r="G1732" i="12"/>
  <c r="G1731" i="12"/>
  <c r="G1730" i="12"/>
  <c r="G1729" i="12"/>
  <c r="G1728" i="12"/>
  <c r="G1727" i="12"/>
  <c r="G1726" i="12"/>
  <c r="G1725" i="12"/>
  <c r="G1724" i="12"/>
  <c r="G1723" i="12"/>
  <c r="G1722" i="12"/>
  <c r="G1721" i="12"/>
  <c r="G1720" i="12"/>
  <c r="G1719" i="12"/>
  <c r="G1718" i="12"/>
  <c r="G1717" i="12"/>
  <c r="G1716" i="12"/>
  <c r="G1715" i="12"/>
  <c r="G1714" i="12"/>
  <c r="G1713" i="12"/>
  <c r="G1712" i="12"/>
  <c r="G1711" i="12"/>
  <c r="G1710" i="12"/>
  <c r="G1709" i="12"/>
  <c r="G1708" i="12"/>
  <c r="G1707" i="12"/>
  <c r="G1706" i="12"/>
  <c r="G1705" i="12"/>
  <c r="G1704" i="12"/>
  <c r="G1703" i="12"/>
  <c r="G1702" i="12"/>
  <c r="G1701" i="12"/>
  <c r="G1700" i="12"/>
  <c r="G1699" i="12"/>
  <c r="G1698" i="12"/>
  <c r="G1697" i="12"/>
  <c r="G1696" i="12"/>
  <c r="G1695" i="12"/>
  <c r="G1694" i="12"/>
  <c r="G1693" i="12"/>
  <c r="G1692" i="12"/>
  <c r="G1691" i="12"/>
  <c r="G1690" i="12"/>
  <c r="G1689" i="12"/>
  <c r="G1688" i="12"/>
  <c r="G1687" i="12"/>
  <c r="G1686" i="12"/>
  <c r="G1685" i="12"/>
  <c r="G1684" i="12"/>
  <c r="G1683" i="12"/>
  <c r="G1682" i="12"/>
  <c r="G1681" i="12"/>
  <c r="G1680" i="12"/>
  <c r="G1679" i="12"/>
  <c r="G1678" i="12"/>
  <c r="G1677" i="12"/>
  <c r="G1676" i="12"/>
  <c r="G1675" i="12"/>
  <c r="G1674" i="12"/>
  <c r="G1673" i="12"/>
  <c r="G1672" i="12"/>
  <c r="G1671" i="12"/>
  <c r="G1670" i="12"/>
  <c r="G1669" i="12"/>
  <c r="G1668" i="12"/>
  <c r="G1667" i="12"/>
  <c r="G1666" i="12"/>
  <c r="G1665" i="12"/>
  <c r="G1664" i="12"/>
  <c r="G1663" i="12"/>
  <c r="G1662" i="12"/>
  <c r="G1661" i="12"/>
  <c r="G1660" i="12"/>
  <c r="G1659" i="12"/>
  <c r="G1658" i="12"/>
  <c r="G1657" i="12"/>
  <c r="G1656" i="12"/>
  <c r="G1655" i="12"/>
  <c r="G1654" i="12"/>
  <c r="G1653" i="12"/>
  <c r="G1652" i="12"/>
  <c r="G1651" i="12"/>
  <c r="G1650" i="12"/>
  <c r="G1649" i="12"/>
  <c r="G1648" i="12"/>
  <c r="G1647" i="12"/>
  <c r="G1646" i="12"/>
  <c r="G1645" i="12"/>
  <c r="G1644" i="12"/>
  <c r="G1643" i="12"/>
  <c r="G1642" i="12"/>
  <c r="G1641" i="12"/>
  <c r="G1640" i="12"/>
  <c r="G1639" i="12"/>
  <c r="G1638" i="12"/>
  <c r="G1637" i="12"/>
  <c r="G1636" i="12"/>
  <c r="G1635" i="12"/>
  <c r="G1634" i="12"/>
  <c r="G1633" i="12"/>
  <c r="G1632" i="12"/>
  <c r="G1631" i="12"/>
  <c r="G1630" i="12"/>
  <c r="G1629" i="12"/>
  <c r="G1628" i="12"/>
  <c r="G1627" i="12"/>
  <c r="G1626" i="12"/>
  <c r="G1625" i="12"/>
  <c r="G1624" i="12"/>
  <c r="G1623" i="12"/>
  <c r="G1622" i="12"/>
  <c r="G1621" i="12"/>
  <c r="G1620" i="12"/>
  <c r="G1619" i="12"/>
  <c r="G1618" i="12"/>
  <c r="G1617" i="12"/>
  <c r="G1616" i="12"/>
  <c r="G1615" i="12"/>
  <c r="G1614" i="12"/>
  <c r="G1613" i="12"/>
  <c r="G1612" i="12"/>
  <c r="G1611" i="12"/>
  <c r="G1610" i="12"/>
  <c r="G1609" i="12"/>
  <c r="G1608" i="12"/>
  <c r="G1607" i="12"/>
  <c r="G1606" i="12"/>
  <c r="G1605" i="12"/>
  <c r="G1604" i="12"/>
  <c r="G1603" i="12"/>
  <c r="G1602" i="12"/>
  <c r="G1601" i="12"/>
  <c r="G1600" i="12"/>
  <c r="G1599" i="12"/>
  <c r="G1598" i="12"/>
  <c r="G1597" i="12"/>
  <c r="G1596" i="12"/>
  <c r="G1595" i="12"/>
  <c r="G1594" i="12"/>
  <c r="G1593" i="12"/>
  <c r="G1592" i="12"/>
  <c r="G1591" i="12"/>
  <c r="G1590" i="12"/>
  <c r="G1589" i="12"/>
  <c r="G1588" i="12"/>
  <c r="G1587" i="12"/>
  <c r="G1586" i="12"/>
  <c r="G1585" i="12"/>
  <c r="G1584" i="12"/>
  <c r="G1583" i="12"/>
  <c r="G1582" i="12"/>
  <c r="G1581" i="12"/>
  <c r="G1580" i="12"/>
  <c r="G1579" i="12"/>
  <c r="G1578" i="12"/>
  <c r="G1577" i="12"/>
  <c r="G1576" i="12"/>
  <c r="G1575" i="12"/>
  <c r="G1574" i="12"/>
  <c r="G1573" i="12"/>
  <c r="G1572" i="12"/>
  <c r="G1571" i="12"/>
  <c r="G1570" i="12"/>
  <c r="G1569" i="12"/>
  <c r="G1568" i="12"/>
  <c r="G1567" i="12"/>
  <c r="G1566" i="12"/>
  <c r="G1565" i="12"/>
  <c r="G1564" i="12"/>
  <c r="G1563" i="12"/>
  <c r="G1562" i="12"/>
  <c r="G1561" i="12"/>
  <c r="G1560" i="12"/>
  <c r="G1559" i="12"/>
  <c r="G1558" i="12"/>
  <c r="G1557" i="12"/>
  <c r="G1556" i="12"/>
  <c r="G1555" i="12"/>
  <c r="G1554" i="12"/>
  <c r="G1553" i="12"/>
  <c r="G1552" i="12"/>
  <c r="G1551" i="12"/>
  <c r="G1550" i="12"/>
  <c r="G1549" i="12"/>
  <c r="G1548" i="12"/>
  <c r="G1547" i="12"/>
  <c r="G1546" i="12"/>
  <c r="G1545" i="12"/>
  <c r="G1544" i="12"/>
  <c r="G1543" i="12"/>
  <c r="G1542" i="12"/>
  <c r="G1541" i="12"/>
  <c r="G1540" i="12"/>
  <c r="G1539" i="12"/>
  <c r="G1538" i="12"/>
  <c r="G1537" i="12"/>
  <c r="G1536" i="12"/>
  <c r="G1535" i="12"/>
  <c r="G1534" i="12"/>
  <c r="G1533" i="12"/>
  <c r="G1532" i="12"/>
  <c r="G1531" i="12"/>
  <c r="G1530" i="12"/>
  <c r="G1529" i="12"/>
  <c r="G1528" i="12"/>
  <c r="G1527" i="12"/>
  <c r="G1526" i="12"/>
  <c r="G1525" i="12"/>
  <c r="G1524" i="12"/>
  <c r="G1523" i="12"/>
  <c r="G1522" i="12"/>
  <c r="G1521" i="12"/>
  <c r="G1520" i="12"/>
  <c r="G1519" i="12"/>
  <c r="G1518" i="12"/>
  <c r="G1517" i="12"/>
  <c r="G1516" i="12"/>
  <c r="G1515" i="12"/>
  <c r="G1514" i="12"/>
  <c r="G1513" i="12"/>
  <c r="G1512" i="12"/>
  <c r="G1511" i="12"/>
  <c r="G1510" i="12"/>
  <c r="G1509" i="12"/>
  <c r="G1508" i="12"/>
  <c r="G1507" i="12"/>
  <c r="G1506" i="12"/>
  <c r="G1505" i="12"/>
  <c r="G1504" i="12"/>
  <c r="G1503" i="12"/>
  <c r="G1502" i="12"/>
  <c r="G1501" i="12"/>
  <c r="G1500" i="12"/>
  <c r="G1499" i="12"/>
  <c r="G1498" i="12"/>
  <c r="G1497" i="12"/>
  <c r="G1496" i="12"/>
  <c r="G1495" i="12"/>
  <c r="G1494" i="12"/>
  <c r="G1493" i="12"/>
  <c r="G1492" i="12"/>
  <c r="G1491" i="12"/>
  <c r="G1490" i="12"/>
  <c r="G1489" i="12"/>
  <c r="G1488" i="12"/>
  <c r="G1487" i="12"/>
  <c r="G1486" i="12"/>
  <c r="G1485" i="12"/>
  <c r="G1484" i="12"/>
  <c r="G1483" i="12"/>
  <c r="G1482" i="12"/>
  <c r="G1481" i="12"/>
  <c r="G1480" i="12"/>
  <c r="G1479" i="12"/>
  <c r="G1478" i="12"/>
  <c r="G1477" i="12"/>
  <c r="G1476" i="12"/>
  <c r="G1475" i="12"/>
  <c r="G1474" i="12"/>
  <c r="G1473" i="12"/>
  <c r="G1472" i="12"/>
  <c r="G1471" i="12"/>
  <c r="G1470" i="12"/>
  <c r="G1469" i="12"/>
  <c r="G1468" i="12"/>
  <c r="G1467" i="12"/>
  <c r="G1466" i="12"/>
  <c r="G1465" i="12"/>
  <c r="G1464" i="12"/>
  <c r="G1463" i="12"/>
  <c r="G1462" i="12"/>
  <c r="G1461" i="12"/>
  <c r="G1460" i="12"/>
  <c r="G1459" i="12"/>
  <c r="G1458" i="12"/>
  <c r="G1457" i="12"/>
  <c r="G1456" i="12"/>
  <c r="G1455" i="12"/>
  <c r="G1454" i="12"/>
  <c r="G1453" i="12"/>
  <c r="G1452" i="12"/>
  <c r="G1451" i="12"/>
  <c r="G1450" i="12"/>
  <c r="G1449" i="12"/>
  <c r="G1448" i="12"/>
  <c r="G1447" i="12"/>
  <c r="G1446" i="12"/>
  <c r="G1445" i="12"/>
  <c r="G1444" i="12"/>
  <c r="G1443" i="12"/>
  <c r="G1442" i="12"/>
  <c r="G1441" i="12"/>
  <c r="G1440" i="12"/>
  <c r="G1439" i="12"/>
  <c r="G1438" i="12"/>
  <c r="G1437" i="12"/>
  <c r="G1436" i="12"/>
  <c r="G1435" i="12"/>
  <c r="G1434" i="12"/>
  <c r="G1433" i="12"/>
  <c r="G1432" i="12"/>
  <c r="G1431" i="12"/>
  <c r="G1430" i="12"/>
  <c r="G1429" i="12"/>
  <c r="G1428" i="12"/>
  <c r="G1427" i="12"/>
  <c r="G1426" i="12"/>
  <c r="G1425" i="12"/>
  <c r="G1424" i="12"/>
  <c r="G1423" i="12"/>
  <c r="G1422" i="12"/>
  <c r="G1421" i="12"/>
  <c r="G1420" i="12"/>
  <c r="G1419" i="12"/>
  <c r="G1418" i="12"/>
  <c r="G1417" i="12"/>
  <c r="G1416" i="12"/>
  <c r="G1415" i="12"/>
  <c r="G1414" i="12"/>
  <c r="G1413" i="12"/>
  <c r="G1412" i="12"/>
  <c r="G1411" i="12"/>
  <c r="G1410" i="12"/>
  <c r="G1409" i="12"/>
  <c r="G1408" i="12"/>
  <c r="G1407" i="12"/>
  <c r="G1406" i="12"/>
  <c r="G1405" i="12"/>
  <c r="G1404" i="12"/>
  <c r="G1403" i="12"/>
  <c r="G1402" i="12"/>
  <c r="G1401" i="12"/>
  <c r="G1400" i="12"/>
  <c r="G1399" i="12"/>
  <c r="G1398" i="12"/>
  <c r="G1397" i="12"/>
  <c r="G1396" i="12"/>
  <c r="G1395" i="12"/>
  <c r="G1394" i="12"/>
  <c r="G1393" i="12"/>
  <c r="G1392" i="12"/>
  <c r="G1391" i="12"/>
  <c r="G1390" i="12"/>
  <c r="G1389" i="12"/>
  <c r="G1388" i="12"/>
  <c r="G1387" i="12"/>
  <c r="G1386" i="12"/>
  <c r="G1385" i="12"/>
  <c r="G1384" i="12"/>
  <c r="G1383" i="12"/>
  <c r="G1382" i="12"/>
  <c r="G1381" i="12"/>
  <c r="G1380" i="12"/>
  <c r="G1379" i="12"/>
  <c r="G1378" i="12"/>
  <c r="G1377" i="12"/>
  <c r="G1376" i="12"/>
  <c r="G1375" i="12"/>
  <c r="G1374" i="12"/>
  <c r="G1373" i="12"/>
  <c r="G1372" i="12"/>
  <c r="G1371" i="12"/>
  <c r="G1370" i="12"/>
  <c r="G1369" i="12"/>
  <c r="G1368" i="12"/>
  <c r="G1367" i="12"/>
  <c r="G1366" i="12"/>
  <c r="G1365" i="12"/>
  <c r="G1364" i="12"/>
  <c r="G1363" i="12"/>
  <c r="G1362" i="12"/>
  <c r="G1361" i="12"/>
  <c r="G1360" i="12"/>
  <c r="G1359" i="12"/>
  <c r="G1358" i="12"/>
  <c r="G1357" i="12"/>
  <c r="G1356" i="12"/>
  <c r="G1355" i="12"/>
  <c r="G1354" i="12"/>
  <c r="G1353" i="12"/>
  <c r="G1352" i="12"/>
  <c r="G1351" i="12"/>
  <c r="G1350" i="12"/>
  <c r="G1349" i="12"/>
  <c r="G1348" i="12"/>
  <c r="G1347" i="12"/>
  <c r="G1346" i="12"/>
  <c r="G1345" i="12"/>
  <c r="G1344" i="12"/>
  <c r="G1343" i="12"/>
  <c r="G1342" i="12"/>
  <c r="G1341" i="12"/>
  <c r="G1340" i="12"/>
  <c r="G1339" i="12"/>
  <c r="G1338" i="12"/>
  <c r="G1337" i="12"/>
  <c r="G1336" i="12"/>
  <c r="G1335" i="12"/>
  <c r="G1334" i="12"/>
  <c r="G1333" i="12"/>
  <c r="G1332" i="12"/>
  <c r="G1331" i="12"/>
  <c r="G1330" i="12"/>
  <c r="G1329" i="12"/>
  <c r="G1328" i="12"/>
  <c r="G1327" i="12"/>
  <c r="G1326" i="12"/>
  <c r="G1325" i="12"/>
  <c r="G1324" i="12"/>
  <c r="G1323" i="12"/>
  <c r="G1322" i="12"/>
  <c r="G1321" i="12"/>
  <c r="G1320" i="12"/>
  <c r="G1319" i="12"/>
  <c r="G1318" i="12"/>
  <c r="G1317" i="12"/>
  <c r="G1316" i="12"/>
  <c r="G1315" i="12"/>
  <c r="G1314" i="12"/>
  <c r="G1313" i="12"/>
  <c r="G1312" i="12"/>
  <c r="G1311" i="12"/>
  <c r="G1310" i="12"/>
  <c r="G1309" i="12"/>
  <c r="G1308" i="12"/>
  <c r="G1307" i="12"/>
  <c r="G1306" i="12"/>
  <c r="G1305" i="12"/>
  <c r="G1304" i="12"/>
  <c r="G1303" i="12"/>
  <c r="G1302" i="12"/>
  <c r="G1301" i="12"/>
  <c r="G1300" i="12"/>
  <c r="G1299" i="12"/>
  <c r="G1298" i="12"/>
  <c r="G1297" i="12"/>
  <c r="G1296" i="12"/>
  <c r="G1295" i="12"/>
  <c r="G1294" i="12"/>
  <c r="G1293" i="12"/>
  <c r="G1292" i="12"/>
  <c r="G1291" i="12"/>
  <c r="G1290" i="12"/>
  <c r="G1289" i="12"/>
  <c r="G1288" i="12"/>
  <c r="G1287" i="12"/>
  <c r="G1286" i="12"/>
  <c r="G1285" i="12"/>
  <c r="G1284" i="12"/>
  <c r="G1283" i="12"/>
  <c r="G1282" i="12"/>
  <c r="G1281" i="12"/>
  <c r="G1280" i="12"/>
  <c r="G1279" i="12"/>
  <c r="G1278" i="12"/>
  <c r="G1277" i="12"/>
  <c r="G1276" i="12"/>
  <c r="G1275" i="12"/>
  <c r="G1274" i="12"/>
  <c r="G1273" i="12"/>
  <c r="G1272" i="12"/>
  <c r="G1271" i="12"/>
  <c r="G1270" i="12"/>
  <c r="G1269" i="12"/>
  <c r="G1268" i="12"/>
  <c r="G1267" i="12"/>
  <c r="G1266" i="12"/>
  <c r="G1265" i="12"/>
  <c r="G1264" i="12"/>
  <c r="G1263" i="12"/>
  <c r="G1262" i="12"/>
  <c r="G1261" i="12"/>
  <c r="G1260" i="12"/>
  <c r="G1259" i="12"/>
  <c r="G1258" i="12"/>
  <c r="G1257" i="12"/>
  <c r="G1256" i="12"/>
  <c r="G1255" i="12"/>
  <c r="G1254" i="12"/>
  <c r="G1253" i="12"/>
  <c r="G1252" i="12"/>
  <c r="G1251" i="12"/>
  <c r="G1250" i="12"/>
  <c r="G1249" i="12"/>
  <c r="G1248" i="12"/>
  <c r="G1247" i="12"/>
  <c r="G1246" i="12"/>
  <c r="G1245" i="12"/>
  <c r="G1244" i="12"/>
  <c r="G1243" i="12"/>
  <c r="G1242" i="12"/>
  <c r="G1241" i="12"/>
  <c r="G1240" i="12"/>
  <c r="G1239" i="12"/>
  <c r="G1238" i="12"/>
  <c r="G1237" i="12"/>
  <c r="G1236" i="12"/>
  <c r="G1235" i="12"/>
  <c r="G1234" i="12"/>
  <c r="G1233" i="12"/>
  <c r="G1232" i="12"/>
  <c r="G1231" i="12"/>
  <c r="G1230" i="12"/>
  <c r="G1229" i="12"/>
  <c r="G1228" i="12"/>
  <c r="G1227" i="12"/>
  <c r="G1226" i="12"/>
  <c r="G1225" i="12"/>
  <c r="G1224" i="12"/>
  <c r="G1223" i="12"/>
  <c r="G1222" i="12"/>
  <c r="G1221" i="12"/>
  <c r="G1220" i="12"/>
  <c r="G1219" i="12"/>
  <c r="G1218" i="12"/>
  <c r="G1217" i="12"/>
  <c r="G1216" i="12"/>
  <c r="G1215" i="12"/>
  <c r="G1214" i="12"/>
  <c r="G1213" i="12"/>
  <c r="G1212" i="12"/>
  <c r="G1211" i="12"/>
  <c r="G1210" i="12"/>
  <c r="G1209" i="12"/>
  <c r="G1208" i="12"/>
  <c r="G1207" i="12"/>
  <c r="G1206" i="12"/>
  <c r="G1205" i="12"/>
  <c r="G1204" i="12"/>
  <c r="G1203" i="12"/>
  <c r="G1202" i="12"/>
  <c r="G1201" i="12"/>
  <c r="G1200" i="12"/>
  <c r="G1199" i="12"/>
  <c r="G1198" i="12"/>
  <c r="G1197" i="12"/>
  <c r="G1196" i="12"/>
  <c r="G1195" i="12"/>
  <c r="G1194" i="12"/>
  <c r="G1193" i="12"/>
  <c r="G1192" i="12"/>
  <c r="G1191" i="12"/>
  <c r="G1190" i="12"/>
  <c r="G1189" i="12"/>
  <c r="G1188" i="12"/>
  <c r="G1187" i="12"/>
  <c r="G1186" i="12"/>
  <c r="G1185" i="12"/>
  <c r="G1184" i="12"/>
  <c r="G1183" i="12"/>
  <c r="G1182" i="12"/>
  <c r="G1181" i="12"/>
  <c r="G1180" i="12"/>
  <c r="G1179" i="12"/>
  <c r="G1178" i="12"/>
  <c r="G1177" i="12"/>
  <c r="G1176" i="12"/>
  <c r="G1175" i="12"/>
  <c r="G1174" i="12"/>
  <c r="G1173" i="12"/>
  <c r="G1172" i="12"/>
  <c r="G1171" i="12"/>
  <c r="G1170" i="12"/>
  <c r="G1169" i="12"/>
  <c r="G1168" i="12"/>
  <c r="G1167" i="12"/>
  <c r="G1166" i="12"/>
  <c r="G1165" i="12"/>
  <c r="G1164" i="12"/>
  <c r="G1163" i="12"/>
  <c r="G1162" i="12"/>
  <c r="G1161" i="12"/>
  <c r="G1160" i="12"/>
  <c r="G1159" i="12"/>
  <c r="G1158" i="12"/>
  <c r="G1157" i="12"/>
  <c r="G1156" i="12"/>
  <c r="G1155" i="12"/>
  <c r="G1154" i="12"/>
  <c r="G1153" i="12"/>
  <c r="G1152" i="12"/>
  <c r="G1151" i="12"/>
  <c r="G1150" i="12"/>
  <c r="G1149" i="12"/>
  <c r="G1148" i="12"/>
  <c r="G1147" i="12"/>
  <c r="G1146" i="12"/>
  <c r="G1145" i="12"/>
  <c r="G1144" i="12"/>
  <c r="G1143" i="12"/>
  <c r="G1142" i="12"/>
  <c r="G1141" i="12"/>
  <c r="G1140" i="12"/>
  <c r="G1139" i="12"/>
  <c r="G1138" i="12"/>
  <c r="G1137" i="12"/>
  <c r="G1136" i="12"/>
  <c r="G1135" i="12"/>
  <c r="G1134" i="12"/>
  <c r="G1133" i="12"/>
  <c r="G1132" i="12"/>
  <c r="G1131" i="12"/>
  <c r="G1130" i="12"/>
  <c r="G1129" i="12"/>
  <c r="G1128" i="12"/>
  <c r="G1127" i="12"/>
  <c r="G1126" i="12"/>
  <c r="G1125" i="12"/>
  <c r="G1124" i="12"/>
  <c r="G1123" i="12"/>
  <c r="G1122" i="12"/>
  <c r="G1121" i="12"/>
  <c r="G1120" i="12"/>
  <c r="G1119" i="12"/>
  <c r="G1118" i="12"/>
  <c r="G1117" i="12"/>
  <c r="G1116" i="12"/>
  <c r="G1115" i="12"/>
  <c r="G1114" i="12"/>
  <c r="G1113" i="12"/>
  <c r="G1112" i="12"/>
  <c r="G1111" i="12"/>
  <c r="G1110" i="12"/>
  <c r="G1109" i="12"/>
  <c r="G1108" i="12"/>
  <c r="G1107" i="12"/>
  <c r="G1106" i="12"/>
  <c r="G1105" i="12"/>
  <c r="G1104" i="12"/>
  <c r="G1103" i="12"/>
  <c r="G1102" i="12"/>
  <c r="G1101" i="12"/>
  <c r="G1100" i="12"/>
  <c r="G1099" i="12"/>
  <c r="G1098" i="12"/>
  <c r="G1097" i="12"/>
  <c r="G1096" i="12"/>
  <c r="G1095" i="12"/>
  <c r="G1094" i="12"/>
  <c r="G1093" i="12"/>
  <c r="G1092" i="12"/>
  <c r="G1091" i="12"/>
  <c r="G1090" i="12"/>
  <c r="G1089" i="12"/>
  <c r="G1088" i="12"/>
  <c r="G1087" i="12"/>
  <c r="G1086" i="12"/>
  <c r="G1085" i="12"/>
  <c r="G1084" i="12"/>
  <c r="G1083" i="12"/>
  <c r="G1082" i="12"/>
  <c r="G1081" i="12"/>
  <c r="G1080" i="12"/>
  <c r="G1079" i="12"/>
  <c r="G1078" i="12"/>
  <c r="G1077" i="12"/>
  <c r="G1076" i="12"/>
  <c r="G1075" i="12"/>
  <c r="G1074" i="12"/>
  <c r="G1073" i="12"/>
  <c r="G1072" i="12"/>
  <c r="G1071" i="12"/>
  <c r="G1070" i="12"/>
  <c r="G1069" i="12"/>
  <c r="G1068" i="12"/>
  <c r="G1067" i="12"/>
  <c r="G1066" i="12"/>
  <c r="G1065" i="12"/>
  <c r="G1064" i="12"/>
  <c r="G1063" i="12"/>
  <c r="G1062" i="12"/>
  <c r="G1061" i="12"/>
  <c r="G1060" i="12"/>
  <c r="G1059" i="12"/>
  <c r="G1058" i="12"/>
  <c r="G1057" i="12"/>
  <c r="G1056" i="12"/>
  <c r="G1055" i="12"/>
  <c r="G1054" i="12"/>
  <c r="G1053" i="12"/>
  <c r="G1052" i="12"/>
  <c r="G1051" i="12"/>
  <c r="G1050" i="12"/>
  <c r="G1049" i="12"/>
  <c r="G1048" i="12"/>
  <c r="G1047" i="12"/>
  <c r="G1046" i="12"/>
  <c r="G1045" i="12"/>
  <c r="G1044" i="12"/>
  <c r="G1043" i="12"/>
  <c r="G1042" i="12"/>
  <c r="G1041" i="12"/>
  <c r="G1040" i="12"/>
  <c r="G1039" i="12"/>
  <c r="G1038" i="12"/>
  <c r="G1037" i="12"/>
  <c r="G1036" i="12"/>
  <c r="G1035" i="12"/>
  <c r="G1034" i="12"/>
  <c r="G1033" i="12"/>
  <c r="G1032" i="12"/>
  <c r="G1031" i="12"/>
  <c r="G1030" i="12"/>
  <c r="G1029" i="12"/>
  <c r="G1028" i="12"/>
  <c r="G1027" i="12"/>
  <c r="G1026" i="12"/>
  <c r="G1025" i="12"/>
  <c r="G1024" i="12"/>
  <c r="G1023" i="12"/>
  <c r="G1022" i="12"/>
  <c r="G1021" i="12"/>
  <c r="G1020" i="12"/>
  <c r="G1019" i="12"/>
  <c r="G1018" i="12"/>
  <c r="G1017" i="12"/>
  <c r="G1016" i="12"/>
  <c r="G1015" i="12"/>
  <c r="G1014" i="12"/>
  <c r="G1013" i="12"/>
  <c r="G1012" i="12"/>
  <c r="G1011" i="12"/>
  <c r="G1010" i="12"/>
  <c r="G1009" i="12"/>
  <c r="G1008" i="12"/>
  <c r="G1007" i="12"/>
  <c r="G1006" i="12"/>
  <c r="G1005" i="12"/>
  <c r="G1004" i="12"/>
  <c r="G1003" i="12"/>
  <c r="G1002" i="12"/>
  <c r="G1001" i="12"/>
  <c r="G1000" i="12"/>
  <c r="G999" i="12"/>
  <c r="G998" i="12"/>
  <c r="G997" i="12"/>
  <c r="G996" i="12"/>
  <c r="G995" i="12"/>
  <c r="G994" i="12"/>
  <c r="G993" i="12"/>
  <c r="G992" i="12"/>
  <c r="G991" i="12"/>
  <c r="G990" i="12"/>
  <c r="G989" i="12"/>
  <c r="G988" i="12"/>
  <c r="G987" i="12"/>
  <c r="G986" i="12"/>
  <c r="G985" i="12"/>
  <c r="G984" i="12"/>
  <c r="G983" i="12"/>
  <c r="G982" i="12"/>
  <c r="G981" i="12"/>
  <c r="G980" i="12"/>
  <c r="G979" i="12"/>
  <c r="G978" i="12"/>
  <c r="G977" i="12"/>
  <c r="G976" i="12"/>
  <c r="G975" i="12"/>
  <c r="G974" i="12"/>
  <c r="G973" i="12"/>
  <c r="G972" i="12"/>
  <c r="G971" i="12"/>
  <c r="G970" i="12"/>
  <c r="G969" i="12"/>
  <c r="G968" i="12"/>
  <c r="G967" i="12"/>
  <c r="G966" i="12"/>
  <c r="G965" i="12"/>
  <c r="G964" i="12"/>
  <c r="G963" i="12"/>
  <c r="G962" i="12"/>
  <c r="G961" i="12"/>
  <c r="G960" i="12"/>
  <c r="G959" i="12"/>
  <c r="G958" i="12"/>
  <c r="G957" i="12"/>
  <c r="G956" i="12"/>
  <c r="G955" i="12"/>
  <c r="G954" i="12"/>
  <c r="G953" i="12"/>
  <c r="G952" i="12"/>
  <c r="G951" i="12"/>
  <c r="G950" i="12"/>
  <c r="G949" i="12"/>
  <c r="G948" i="12"/>
  <c r="G947" i="12"/>
  <c r="G946" i="12"/>
  <c r="G945" i="12"/>
  <c r="G944" i="12"/>
  <c r="G943" i="12"/>
  <c r="G942" i="12"/>
  <c r="G941" i="12"/>
  <c r="G940" i="12"/>
  <c r="G939" i="12"/>
  <c r="G938" i="12"/>
  <c r="G937" i="12"/>
  <c r="G936" i="12"/>
  <c r="G935" i="12"/>
  <c r="G934" i="12"/>
  <c r="G933" i="12"/>
  <c r="G932" i="12"/>
  <c r="G931" i="12"/>
  <c r="G930" i="12"/>
  <c r="G929" i="12"/>
  <c r="G928" i="12"/>
  <c r="G927" i="12"/>
  <c r="G926" i="12"/>
  <c r="G925" i="12"/>
  <c r="G924" i="12"/>
  <c r="G923" i="12"/>
  <c r="G922" i="12"/>
  <c r="G921" i="12"/>
  <c r="G920" i="12"/>
  <c r="G919" i="12"/>
  <c r="G918" i="12"/>
  <c r="G917" i="12"/>
  <c r="G916" i="12"/>
  <c r="G915" i="12"/>
  <c r="G914" i="12"/>
  <c r="G913" i="12"/>
  <c r="G912" i="12"/>
  <c r="G911" i="12"/>
  <c r="G910" i="12"/>
  <c r="G909" i="12"/>
  <c r="G908" i="12"/>
  <c r="G907" i="12"/>
  <c r="G906" i="12"/>
  <c r="G905" i="12"/>
  <c r="G904" i="12"/>
  <c r="G903" i="12"/>
  <c r="G902" i="12"/>
  <c r="G901" i="12"/>
  <c r="G900" i="12"/>
  <c r="G899" i="12"/>
  <c r="G898" i="12"/>
  <c r="G897" i="12"/>
  <c r="G896" i="12"/>
  <c r="G895" i="12"/>
  <c r="G894" i="12"/>
  <c r="G893" i="12"/>
  <c r="G892" i="12"/>
  <c r="G891" i="12"/>
  <c r="G890" i="12"/>
  <c r="G889" i="12"/>
  <c r="G888" i="12"/>
  <c r="G887" i="12"/>
  <c r="G886" i="12"/>
  <c r="G885" i="12"/>
  <c r="G884" i="12"/>
  <c r="G883" i="12"/>
  <c r="G882" i="12"/>
  <c r="G881" i="12"/>
  <c r="G880" i="12"/>
  <c r="G879" i="12"/>
  <c r="G878" i="12"/>
  <c r="G877" i="12"/>
  <c r="G876" i="12"/>
  <c r="G875" i="12"/>
  <c r="G874" i="12"/>
  <c r="G873" i="12"/>
  <c r="G872" i="12"/>
  <c r="G871" i="12"/>
  <c r="G870" i="12"/>
  <c r="G869" i="12"/>
  <c r="G868" i="12"/>
  <c r="G867" i="12"/>
  <c r="G866" i="12"/>
  <c r="G865" i="12"/>
  <c r="G864" i="12"/>
  <c r="G863" i="12"/>
  <c r="G862" i="12"/>
  <c r="G861" i="12"/>
  <c r="G860" i="12"/>
  <c r="G859" i="12"/>
  <c r="G858" i="12"/>
  <c r="G857" i="12"/>
  <c r="G856" i="12"/>
  <c r="G855" i="12"/>
  <c r="G854" i="12"/>
  <c r="G853" i="12"/>
  <c r="G852" i="12"/>
  <c r="G851" i="12"/>
  <c r="G850" i="12"/>
  <c r="G849" i="12"/>
  <c r="G848" i="12"/>
  <c r="G847" i="12"/>
  <c r="G846" i="12"/>
  <c r="G845" i="12"/>
  <c r="G844" i="12"/>
  <c r="G843" i="12"/>
  <c r="G842" i="12"/>
  <c r="G841" i="12"/>
  <c r="G840" i="12"/>
  <c r="G839" i="12"/>
  <c r="G838" i="12"/>
  <c r="G837" i="12"/>
  <c r="G836" i="12"/>
  <c r="G835" i="12"/>
  <c r="G834" i="12"/>
  <c r="G833" i="12"/>
  <c r="G832" i="12"/>
  <c r="G831" i="12"/>
  <c r="G830" i="12"/>
  <c r="G829" i="12"/>
  <c r="G828" i="12"/>
  <c r="G827" i="12"/>
  <c r="G826" i="12"/>
  <c r="G825" i="12"/>
  <c r="G824" i="12"/>
  <c r="G823" i="12"/>
  <c r="G822" i="12"/>
  <c r="G821" i="12"/>
  <c r="G820" i="12"/>
  <c r="G819" i="12"/>
  <c r="G818" i="12"/>
  <c r="G817" i="12"/>
  <c r="G816" i="12"/>
  <c r="G815" i="12"/>
  <c r="G814" i="12"/>
  <c r="G813" i="12"/>
  <c r="G812" i="12"/>
  <c r="G811" i="12"/>
  <c r="G810" i="12"/>
  <c r="G809" i="12"/>
  <c r="G808" i="12"/>
  <c r="G807" i="12"/>
  <c r="G806" i="12"/>
  <c r="G805" i="12"/>
  <c r="G804" i="12"/>
  <c r="G803" i="12"/>
  <c r="G802" i="12"/>
  <c r="G801" i="12"/>
  <c r="G800" i="12"/>
  <c r="G799" i="12"/>
  <c r="G798" i="12"/>
  <c r="G797" i="12"/>
  <c r="G796" i="12"/>
  <c r="G795" i="12"/>
  <c r="G794" i="12"/>
  <c r="G793" i="12"/>
  <c r="G792" i="12"/>
  <c r="G791" i="12"/>
  <c r="G790" i="12"/>
  <c r="G789" i="12"/>
  <c r="G788" i="12"/>
  <c r="G787" i="12"/>
  <c r="G786" i="12"/>
  <c r="G785" i="12"/>
  <c r="G784" i="12"/>
  <c r="G783" i="12"/>
  <c r="G782" i="12"/>
  <c r="G781" i="12"/>
  <c r="G780" i="12"/>
  <c r="G779" i="12"/>
  <c r="G778" i="12"/>
  <c r="G777" i="12"/>
  <c r="G776" i="12"/>
  <c r="G775" i="12"/>
  <c r="G774" i="12"/>
  <c r="G773" i="12"/>
  <c r="G772" i="12"/>
  <c r="G771" i="12"/>
  <c r="G770" i="12"/>
  <c r="G769" i="12"/>
  <c r="G768" i="12"/>
  <c r="G767" i="12"/>
  <c r="G766" i="12"/>
  <c r="G765" i="12"/>
  <c r="G764" i="12"/>
  <c r="G763" i="12"/>
  <c r="G762" i="12"/>
  <c r="G761" i="12"/>
  <c r="G760" i="12"/>
  <c r="G759" i="12"/>
  <c r="G758" i="12"/>
  <c r="G757" i="12"/>
  <c r="G756" i="12"/>
  <c r="G755" i="12"/>
  <c r="G754" i="12"/>
  <c r="G753" i="12"/>
  <c r="G752" i="12"/>
  <c r="G751" i="12"/>
  <c r="G750" i="12"/>
  <c r="G749" i="12"/>
  <c r="G748" i="12"/>
  <c r="G747" i="12"/>
  <c r="G746" i="12"/>
  <c r="G745" i="12"/>
  <c r="G744" i="12"/>
  <c r="G743" i="12"/>
  <c r="G742" i="12"/>
  <c r="G741" i="12"/>
  <c r="G740" i="12"/>
  <c r="G739" i="12"/>
  <c r="G738" i="12"/>
  <c r="G737" i="12"/>
  <c r="G736" i="12"/>
  <c r="G735" i="12"/>
  <c r="G734" i="12"/>
  <c r="G733" i="12"/>
  <c r="G732" i="12"/>
  <c r="G731" i="12"/>
  <c r="G730" i="12"/>
  <c r="G729" i="12"/>
  <c r="G728" i="12"/>
  <c r="G727" i="12"/>
  <c r="G726" i="12"/>
  <c r="G725" i="12"/>
  <c r="G724" i="12"/>
  <c r="G723" i="12"/>
  <c r="G722" i="12"/>
  <c r="G721" i="12"/>
  <c r="G720" i="12"/>
  <c r="G719" i="12"/>
  <c r="G718" i="12"/>
  <c r="G717" i="12"/>
  <c r="G716" i="12"/>
  <c r="G715" i="12"/>
  <c r="G714" i="12"/>
  <c r="G713" i="12"/>
  <c r="G712" i="12"/>
  <c r="G711" i="12"/>
  <c r="G710" i="12"/>
  <c r="G709" i="12"/>
  <c r="G708" i="12"/>
  <c r="G707" i="12"/>
  <c r="G706" i="12"/>
  <c r="G705" i="12"/>
  <c r="G704" i="12"/>
  <c r="G703" i="12"/>
  <c r="G702" i="12"/>
  <c r="G701" i="12"/>
  <c r="G700" i="12"/>
  <c r="G699" i="12"/>
  <c r="G698" i="12"/>
  <c r="G697" i="12"/>
  <c r="G696" i="12"/>
  <c r="G695" i="12"/>
  <c r="G694" i="12"/>
  <c r="G693" i="12"/>
  <c r="G692" i="12"/>
  <c r="G691" i="12"/>
  <c r="G690" i="12"/>
  <c r="G689" i="12"/>
  <c r="G688" i="12"/>
  <c r="G687" i="12"/>
  <c r="G686" i="12"/>
  <c r="G685" i="12"/>
  <c r="G684" i="12"/>
  <c r="G683" i="12"/>
  <c r="G682" i="12"/>
  <c r="G681" i="12"/>
  <c r="G680" i="12"/>
  <c r="G679" i="12"/>
  <c r="G678" i="12"/>
  <c r="G677" i="12"/>
  <c r="G676" i="12"/>
  <c r="G675" i="12"/>
  <c r="G674" i="12"/>
  <c r="G673" i="12"/>
  <c r="G672" i="12"/>
  <c r="G671" i="12"/>
  <c r="G670" i="12"/>
  <c r="G669" i="12"/>
  <c r="G668" i="12"/>
  <c r="G667" i="12"/>
  <c r="G666" i="12"/>
  <c r="G665" i="12"/>
  <c r="G664" i="12"/>
  <c r="G663" i="12"/>
  <c r="G662" i="12"/>
  <c r="G661" i="12"/>
  <c r="G660" i="12"/>
  <c r="G659" i="12"/>
  <c r="G658" i="12"/>
  <c r="G657" i="12"/>
  <c r="G656" i="12"/>
  <c r="G655" i="12"/>
  <c r="G654" i="12"/>
  <c r="G653" i="12"/>
  <c r="G652" i="12"/>
  <c r="G651" i="12"/>
  <c r="G650" i="12"/>
  <c r="G649" i="12"/>
  <c r="G648" i="12"/>
  <c r="G647" i="12"/>
  <c r="G646" i="12"/>
  <c r="G645" i="12"/>
  <c r="G644" i="12"/>
  <c r="G643" i="12"/>
  <c r="G642" i="12"/>
  <c r="G641" i="12"/>
  <c r="G640" i="12"/>
  <c r="G639" i="12"/>
  <c r="G638" i="12"/>
  <c r="G637" i="12"/>
  <c r="G636" i="12"/>
  <c r="G635" i="12"/>
  <c r="G634" i="12"/>
  <c r="G633" i="12"/>
  <c r="G632" i="12"/>
  <c r="G631" i="12"/>
  <c r="G630" i="12"/>
  <c r="G629" i="12"/>
  <c r="G628" i="12"/>
  <c r="G627" i="12"/>
  <c r="G626" i="12"/>
  <c r="G625" i="12"/>
  <c r="G624" i="12"/>
  <c r="G623" i="12"/>
  <c r="G622" i="12"/>
  <c r="G621" i="12"/>
  <c r="G620" i="12"/>
  <c r="G619" i="12"/>
  <c r="G618" i="12"/>
  <c r="G617" i="12"/>
  <c r="G616" i="12"/>
  <c r="G615" i="12"/>
  <c r="G614" i="12"/>
  <c r="G613" i="12"/>
  <c r="G612" i="12"/>
  <c r="G611" i="12"/>
  <c r="G610" i="12"/>
  <c r="G609" i="12"/>
  <c r="G608" i="12"/>
  <c r="G607" i="12"/>
  <c r="G606" i="12"/>
  <c r="G605" i="12"/>
  <c r="G604" i="12"/>
  <c r="G603" i="12"/>
  <c r="G602" i="12"/>
  <c r="G601" i="12"/>
  <c r="G600" i="12"/>
  <c r="G599" i="12"/>
  <c r="G598" i="12"/>
  <c r="G597" i="12"/>
  <c r="G596" i="12"/>
  <c r="G595" i="12"/>
  <c r="G594" i="12"/>
  <c r="G593" i="12"/>
  <c r="G592" i="12"/>
  <c r="G591" i="12"/>
  <c r="G590" i="12"/>
  <c r="G589" i="12"/>
  <c r="G588" i="12"/>
  <c r="G587" i="12"/>
  <c r="G586" i="12"/>
  <c r="G585" i="12"/>
  <c r="G584" i="12"/>
  <c r="G583" i="12"/>
  <c r="G582" i="12"/>
  <c r="G581" i="12"/>
  <c r="G580" i="12"/>
  <c r="G579" i="12"/>
  <c r="G578" i="12"/>
  <c r="G577" i="12"/>
  <c r="G576" i="12"/>
  <c r="G575" i="12"/>
  <c r="G574" i="12"/>
  <c r="G573" i="12"/>
  <c r="G572" i="12"/>
  <c r="G571" i="12"/>
  <c r="G570" i="12"/>
  <c r="G569" i="12"/>
  <c r="G568" i="12"/>
  <c r="G567" i="12"/>
  <c r="G566" i="12"/>
  <c r="G565" i="12"/>
  <c r="G564" i="12"/>
  <c r="G563" i="12"/>
  <c r="G562" i="12"/>
  <c r="G561" i="12"/>
  <c r="G560" i="12"/>
  <c r="G559" i="12"/>
  <c r="G558" i="12"/>
  <c r="G557" i="12"/>
  <c r="G556" i="12"/>
  <c r="G555" i="12"/>
  <c r="G554" i="12"/>
  <c r="G553" i="12"/>
  <c r="G552" i="12"/>
  <c r="G551" i="12"/>
  <c r="G550" i="12"/>
  <c r="G549" i="12"/>
  <c r="G548" i="12"/>
  <c r="G547" i="12"/>
  <c r="G546" i="12"/>
  <c r="G545" i="12"/>
  <c r="G544" i="12"/>
  <c r="G543" i="12"/>
  <c r="G542" i="12"/>
  <c r="G541" i="12"/>
  <c r="G540" i="12"/>
  <c r="G539" i="12"/>
  <c r="G538" i="12"/>
  <c r="G537" i="12"/>
  <c r="G536" i="12"/>
  <c r="G535" i="12"/>
  <c r="G534" i="12"/>
  <c r="G533" i="12"/>
  <c r="G532" i="12"/>
  <c r="G531" i="12"/>
  <c r="G530" i="12"/>
  <c r="G529" i="12"/>
  <c r="G528" i="12"/>
  <c r="G527" i="12"/>
  <c r="G526" i="12"/>
  <c r="G525" i="12"/>
  <c r="G524" i="12"/>
  <c r="G523" i="12"/>
  <c r="G522" i="12"/>
  <c r="G521" i="12"/>
  <c r="G520" i="12"/>
  <c r="G519" i="12"/>
  <c r="G518" i="12"/>
  <c r="G517" i="12"/>
  <c r="G516" i="12"/>
  <c r="G515" i="12"/>
  <c r="G514" i="12"/>
  <c r="G513" i="12"/>
  <c r="G512" i="12"/>
  <c r="G511" i="12"/>
  <c r="G510" i="12"/>
  <c r="G509" i="12"/>
  <c r="G508" i="12"/>
  <c r="G507" i="12"/>
  <c r="G506" i="12"/>
  <c r="G505" i="12"/>
  <c r="G504" i="12"/>
  <c r="G503" i="12"/>
  <c r="G502" i="12"/>
  <c r="G501" i="12"/>
  <c r="G500" i="12"/>
  <c r="G499" i="12"/>
  <c r="G498" i="12"/>
  <c r="G497" i="12"/>
  <c r="G496" i="12"/>
  <c r="G495" i="12"/>
  <c r="G494" i="12"/>
  <c r="G493" i="12"/>
  <c r="G492" i="12"/>
  <c r="G491" i="12"/>
  <c r="G490" i="12"/>
  <c r="G489" i="12"/>
  <c r="G488" i="12"/>
  <c r="G487" i="12"/>
  <c r="G486" i="12"/>
  <c r="G485" i="12"/>
  <c r="G484" i="12"/>
  <c r="G483" i="12"/>
  <c r="G482" i="12"/>
  <c r="G481" i="12"/>
  <c r="G480" i="12"/>
  <c r="G479" i="12"/>
  <c r="G478" i="12"/>
  <c r="G477" i="12"/>
  <c r="G476" i="12"/>
  <c r="G475" i="12"/>
  <c r="G474" i="12"/>
  <c r="G473" i="12"/>
  <c r="G472" i="12"/>
  <c r="G471" i="12"/>
  <c r="G470" i="12"/>
  <c r="G469" i="12"/>
  <c r="G468" i="12"/>
  <c r="G467" i="12"/>
  <c r="G466" i="12"/>
  <c r="G465" i="12"/>
  <c r="G464" i="12"/>
  <c r="G463" i="12"/>
  <c r="G462" i="12"/>
  <c r="G461" i="12"/>
  <c r="G460" i="12"/>
  <c r="G459" i="12"/>
  <c r="G458" i="12"/>
  <c r="G457" i="12"/>
  <c r="G456" i="12"/>
  <c r="G455" i="12"/>
  <c r="G454" i="12"/>
  <c r="G453" i="12"/>
  <c r="G452" i="12"/>
  <c r="G451" i="12"/>
  <c r="G450" i="12"/>
  <c r="G449" i="12"/>
  <c r="G448" i="12"/>
  <c r="G447" i="12"/>
  <c r="G446" i="12"/>
  <c r="G445" i="12"/>
  <c r="G444" i="12"/>
  <c r="G443" i="12"/>
  <c r="G442" i="12"/>
  <c r="G441" i="12"/>
  <c r="G440" i="12"/>
  <c r="G439" i="12"/>
  <c r="G438" i="12"/>
  <c r="G437" i="12"/>
  <c r="G436" i="12"/>
  <c r="G435" i="12"/>
  <c r="G434" i="12"/>
  <c r="G433" i="12"/>
  <c r="G432" i="12"/>
  <c r="G431" i="12"/>
  <c r="G430" i="12"/>
  <c r="G429" i="12"/>
  <c r="G428" i="12"/>
  <c r="G427" i="12"/>
  <c r="G426" i="12"/>
  <c r="G425" i="12"/>
  <c r="G424" i="12"/>
  <c r="G423" i="12"/>
  <c r="G422" i="12"/>
  <c r="G421" i="12"/>
  <c r="G420" i="12"/>
  <c r="G419" i="12"/>
  <c r="G418" i="12"/>
  <c r="G417" i="12"/>
  <c r="G416" i="12"/>
  <c r="G415" i="12"/>
  <c r="G414" i="12"/>
  <c r="G413" i="12"/>
  <c r="G412" i="12"/>
  <c r="G411" i="12"/>
  <c r="G410" i="12"/>
  <c r="G409" i="12"/>
  <c r="G408" i="12"/>
  <c r="G407" i="12"/>
  <c r="G406" i="12"/>
  <c r="G405" i="12"/>
  <c r="G404" i="12"/>
  <c r="G403" i="12"/>
  <c r="G402" i="12"/>
  <c r="G401" i="12"/>
  <c r="G400" i="12"/>
  <c r="G399" i="12"/>
  <c r="G398" i="12"/>
  <c r="G397" i="12"/>
  <c r="G396" i="12"/>
  <c r="G395" i="12"/>
  <c r="G394" i="12"/>
  <c r="G393" i="12"/>
  <c r="G392" i="12"/>
  <c r="G391" i="12"/>
  <c r="G390" i="12"/>
  <c r="G389" i="12"/>
  <c r="G388" i="12"/>
  <c r="G387" i="12"/>
  <c r="G386" i="12"/>
  <c r="G385" i="12"/>
  <c r="G384" i="12"/>
  <c r="G383" i="12"/>
  <c r="G382" i="12"/>
  <c r="G381" i="12"/>
  <c r="G380" i="12"/>
  <c r="G379" i="12"/>
  <c r="G378" i="12"/>
  <c r="G377" i="12"/>
  <c r="G376" i="12"/>
  <c r="G375" i="12"/>
  <c r="G374" i="12"/>
  <c r="G373" i="12"/>
  <c r="G372" i="12"/>
  <c r="G371" i="12"/>
  <c r="G370" i="12"/>
  <c r="G369" i="12"/>
  <c r="G368" i="12"/>
  <c r="G367" i="12"/>
  <c r="G366" i="12"/>
  <c r="G365" i="12"/>
  <c r="G364" i="12"/>
  <c r="G363" i="12"/>
  <c r="G362" i="12"/>
  <c r="G361" i="12"/>
  <c r="G360" i="12"/>
  <c r="G359" i="12"/>
  <c r="G358" i="12"/>
  <c r="G357" i="12"/>
  <c r="G356" i="12"/>
  <c r="G355" i="12"/>
  <c r="G354" i="12"/>
  <c r="G353" i="12"/>
  <c r="G352" i="12"/>
  <c r="G351" i="12"/>
  <c r="G350" i="12"/>
  <c r="G349" i="12"/>
  <c r="G348" i="12"/>
  <c r="G347" i="12"/>
  <c r="G346" i="12"/>
  <c r="G345" i="12"/>
  <c r="G344" i="12"/>
  <c r="G343" i="12"/>
  <c r="G342" i="12"/>
  <c r="G341" i="12"/>
  <c r="G340" i="12"/>
  <c r="G339" i="12"/>
  <c r="G338" i="12"/>
  <c r="G337" i="12"/>
  <c r="G336" i="12"/>
  <c r="G335" i="12"/>
  <c r="G334" i="12"/>
  <c r="G333" i="12"/>
  <c r="G332" i="12"/>
  <c r="G331" i="12"/>
  <c r="G330" i="12"/>
  <c r="G329" i="12"/>
  <c r="G328" i="12"/>
  <c r="G327" i="12"/>
  <c r="G326" i="12"/>
  <c r="G325" i="12"/>
  <c r="G324" i="12"/>
  <c r="G323" i="12"/>
  <c r="G322" i="12"/>
  <c r="G321" i="12"/>
  <c r="G320" i="12"/>
  <c r="G319" i="12"/>
  <c r="G318" i="12"/>
  <c r="G317" i="12"/>
  <c r="G316" i="12"/>
  <c r="G315" i="12"/>
  <c r="G314" i="12"/>
  <c r="G313" i="12"/>
  <c r="G312" i="12"/>
  <c r="G311" i="12"/>
  <c r="G310" i="12"/>
  <c r="G309" i="12"/>
  <c r="G308" i="12"/>
  <c r="G307" i="12"/>
  <c r="G306" i="12"/>
  <c r="G305" i="12"/>
  <c r="G304" i="12"/>
  <c r="G303" i="12"/>
  <c r="G302" i="12"/>
  <c r="G301" i="12"/>
  <c r="G300" i="12"/>
  <c r="G299" i="12"/>
  <c r="G298" i="12"/>
  <c r="G297" i="12"/>
  <c r="G296" i="12"/>
  <c r="G295" i="12"/>
  <c r="G294" i="12"/>
  <c r="G293" i="12"/>
  <c r="G292" i="12"/>
  <c r="G291" i="12"/>
  <c r="G290" i="12"/>
  <c r="G289" i="12"/>
  <c r="G288" i="12"/>
  <c r="G287" i="12"/>
  <c r="G286" i="12"/>
  <c r="G285" i="12"/>
  <c r="G284" i="12"/>
  <c r="G283" i="12"/>
  <c r="G282" i="12"/>
  <c r="G281" i="12"/>
  <c r="G280" i="12"/>
  <c r="G279" i="12"/>
  <c r="G278" i="12"/>
  <c r="G277" i="12"/>
  <c r="G276" i="12"/>
  <c r="G275" i="12"/>
  <c r="G274" i="12"/>
  <c r="G273" i="12"/>
  <c r="G272" i="12"/>
  <c r="G271" i="12"/>
  <c r="G270" i="12"/>
  <c r="G269" i="12"/>
  <c r="G268" i="12"/>
  <c r="G267" i="12"/>
  <c r="G266" i="12"/>
  <c r="G265" i="12"/>
  <c r="G264" i="12"/>
  <c r="G263" i="12"/>
  <c r="G262" i="12"/>
  <c r="G261" i="12"/>
  <c r="G260" i="12"/>
  <c r="G259" i="12"/>
  <c r="G258" i="12"/>
  <c r="G257" i="12"/>
  <c r="G256" i="12"/>
  <c r="G255" i="12"/>
  <c r="G254" i="12"/>
  <c r="G253" i="12"/>
  <c r="G252" i="12"/>
  <c r="G251" i="12"/>
  <c r="G250" i="12"/>
  <c r="G249" i="12"/>
  <c r="G248" i="12"/>
  <c r="G247" i="12"/>
  <c r="G246" i="12"/>
  <c r="G245" i="12"/>
  <c r="G244" i="12"/>
  <c r="G243" i="12"/>
  <c r="G242" i="12"/>
  <c r="G241" i="12"/>
  <c r="G240" i="12"/>
  <c r="G239" i="12"/>
  <c r="G238" i="12"/>
  <c r="G237" i="12"/>
  <c r="G236" i="12"/>
  <c r="G235" i="12"/>
  <c r="G234" i="12"/>
  <c r="G233" i="12"/>
  <c r="G232" i="12"/>
  <c r="G231" i="12"/>
  <c r="G230" i="12"/>
  <c r="G229" i="12"/>
  <c r="G228" i="12"/>
  <c r="G227" i="12"/>
  <c r="G226" i="12"/>
  <c r="G225" i="12"/>
  <c r="G224" i="12"/>
  <c r="G223" i="12"/>
  <c r="G222" i="12"/>
  <c r="G221" i="12"/>
  <c r="G220" i="12"/>
  <c r="G219" i="12"/>
  <c r="G218" i="12"/>
  <c r="G217" i="12"/>
  <c r="G216" i="12"/>
  <c r="G215" i="12"/>
  <c r="G214" i="12"/>
  <c r="G213" i="12"/>
  <c r="G212" i="12"/>
  <c r="G211" i="12"/>
  <c r="G210" i="12"/>
  <c r="G209" i="12"/>
  <c r="G208" i="12"/>
  <c r="G207" i="12"/>
  <c r="G206" i="12"/>
  <c r="G205" i="12"/>
  <c r="G204" i="12"/>
  <c r="G203" i="12"/>
  <c r="G202" i="12"/>
  <c r="G201" i="12"/>
  <c r="G200" i="12"/>
  <c r="G199" i="12"/>
  <c r="G198" i="12"/>
  <c r="G197" i="12"/>
  <c r="G196" i="12"/>
  <c r="G195" i="12"/>
  <c r="G194" i="12"/>
  <c r="G193" i="12"/>
  <c r="G192" i="12"/>
  <c r="G191" i="12"/>
  <c r="G190" i="12"/>
  <c r="G189" i="12"/>
  <c r="G188" i="12"/>
  <c r="G187" i="12"/>
  <c r="G186" i="12"/>
  <c r="G185" i="12"/>
  <c r="G184" i="12"/>
  <c r="G183" i="12"/>
  <c r="G182" i="12"/>
  <c r="G181" i="12"/>
  <c r="G180" i="12"/>
  <c r="G179" i="12"/>
  <c r="G178" i="12"/>
  <c r="G177" i="12"/>
  <c r="G176" i="12"/>
  <c r="G175" i="12"/>
  <c r="G174" i="12"/>
  <c r="G173" i="12"/>
  <c r="G172" i="12"/>
  <c r="G171" i="12"/>
  <c r="G170" i="12"/>
  <c r="G169" i="12"/>
  <c r="G168" i="12"/>
  <c r="G167" i="12"/>
  <c r="G166" i="12"/>
  <c r="G165" i="12"/>
  <c r="G164" i="12"/>
  <c r="G163" i="12"/>
  <c r="G162" i="12"/>
  <c r="G161" i="12"/>
  <c r="G160" i="12"/>
  <c r="G159" i="12"/>
  <c r="G158" i="12"/>
  <c r="G157" i="12"/>
  <c r="G156" i="12"/>
  <c r="G155" i="12"/>
  <c r="G154" i="12"/>
  <c r="G153" i="12"/>
  <c r="G152" i="12"/>
  <c r="G151" i="12"/>
  <c r="G150" i="12"/>
  <c r="G149" i="12"/>
  <c r="G148" i="12"/>
  <c r="G147" i="12"/>
  <c r="G146" i="12"/>
  <c r="G145" i="12"/>
  <c r="G144" i="12"/>
  <c r="G143" i="12"/>
  <c r="G142" i="12"/>
  <c r="G141" i="12"/>
  <c r="G140" i="12"/>
  <c r="G139" i="12"/>
  <c r="G138" i="12"/>
  <c r="G137" i="12"/>
  <c r="G136" i="12"/>
  <c r="G135" i="12"/>
  <c r="G134" i="12"/>
  <c r="G133" i="12"/>
  <c r="G132" i="12"/>
  <c r="G131" i="12"/>
  <c r="G130" i="12"/>
  <c r="G129" i="12"/>
  <c r="G128" i="12"/>
  <c r="G127" i="12"/>
  <c r="G126" i="12"/>
  <c r="G125" i="12"/>
  <c r="G124" i="12"/>
  <c r="G123" i="12"/>
  <c r="G122" i="12"/>
  <c r="G121" i="12"/>
  <c r="G120" i="12"/>
  <c r="G119" i="12"/>
  <c r="G118" i="12"/>
  <c r="G117" i="12"/>
  <c r="G116" i="12"/>
  <c r="G115" i="12"/>
  <c r="G114" i="12"/>
  <c r="G113" i="12"/>
  <c r="G112" i="12"/>
  <c r="G111" i="12"/>
  <c r="G110" i="12"/>
  <c r="G109" i="12"/>
  <c r="G108" i="12"/>
  <c r="G107" i="12"/>
  <c r="G106" i="12"/>
  <c r="G105" i="12"/>
  <c r="G104" i="12"/>
  <c r="G103" i="12"/>
  <c r="G102" i="12"/>
  <c r="G101" i="12"/>
  <c r="G100" i="12"/>
  <c r="G99" i="12"/>
  <c r="G98" i="12"/>
  <c r="G97" i="12"/>
  <c r="G96" i="12"/>
  <c r="G95" i="12"/>
  <c r="G94" i="12"/>
  <c r="G93" i="12"/>
  <c r="G92" i="12"/>
  <c r="G91" i="12"/>
  <c r="G90" i="12"/>
  <c r="G89" i="12"/>
  <c r="G88" i="12"/>
  <c r="G87" i="12"/>
  <c r="G86" i="12"/>
  <c r="G85" i="12"/>
  <c r="G84" i="12"/>
  <c r="G83" i="12"/>
  <c r="G82" i="12"/>
  <c r="G81" i="12"/>
  <c r="G80" i="12"/>
  <c r="G79" i="12"/>
  <c r="G78" i="12"/>
  <c r="G77" i="12"/>
  <c r="G76" i="12"/>
  <c r="G75" i="12"/>
  <c r="G74" i="12"/>
  <c r="G73" i="12"/>
  <c r="G72" i="12"/>
  <c r="G71" i="12"/>
  <c r="G70" i="12"/>
  <c r="G69" i="12"/>
  <c r="G68" i="12"/>
  <c r="G67" i="12"/>
  <c r="G66" i="12"/>
  <c r="G65" i="12"/>
  <c r="G64" i="12"/>
  <c r="G63" i="12"/>
  <c r="G62" i="12"/>
  <c r="G61" i="12"/>
  <c r="G60" i="12"/>
  <c r="G59" i="12"/>
  <c r="G58" i="12"/>
  <c r="G57" i="12"/>
  <c r="G56" i="12"/>
  <c r="G55" i="12"/>
  <c r="G54" i="12"/>
  <c r="G53" i="12"/>
  <c r="G52" i="12"/>
  <c r="G51" i="12"/>
  <c r="G50" i="12"/>
  <c r="G49" i="12"/>
  <c r="G48" i="12"/>
  <c r="G47" i="12"/>
  <c r="G46" i="12"/>
  <c r="G45" i="12"/>
  <c r="G44" i="12"/>
  <c r="G43" i="12"/>
  <c r="G42" i="12"/>
  <c r="G41" i="12"/>
  <c r="G40" i="12"/>
  <c r="G39" i="12"/>
  <c r="G38" i="12"/>
  <c r="G37" i="12"/>
  <c r="G36" i="12"/>
  <c r="G35" i="12"/>
  <c r="G34" i="12"/>
  <c r="G33" i="12"/>
  <c r="G32" i="12"/>
  <c r="G31" i="12"/>
  <c r="G30" i="12"/>
  <c r="G29" i="12"/>
  <c r="G28" i="12"/>
  <c r="G27" i="12"/>
  <c r="G26" i="12"/>
  <c r="G25" i="12"/>
  <c r="G24" i="12"/>
  <c r="G23" i="12"/>
  <c r="G22" i="12"/>
  <c r="G21" i="12"/>
  <c r="G20" i="12"/>
  <c r="G19" i="12"/>
  <c r="G18" i="12"/>
  <c r="G17" i="12"/>
  <c r="G16" i="12"/>
  <c r="G15" i="12"/>
  <c r="G14" i="12"/>
  <c r="G13" i="12"/>
  <c r="G12" i="12"/>
  <c r="G11" i="12"/>
  <c r="G10" i="12"/>
  <c r="G9" i="12"/>
  <c r="G8" i="12"/>
  <c r="G7" i="12"/>
  <c r="G6" i="12"/>
  <c r="G5" i="12"/>
  <c r="G4" i="12"/>
  <c r="G3" i="12"/>
  <c r="G2" i="12"/>
  <c r="H2" i="12"/>
  <c r="H3" i="12"/>
  <c r="H4" i="12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H184" i="12"/>
  <c r="H185" i="12"/>
  <c r="H186" i="12"/>
  <c r="H187" i="12"/>
  <c r="H188" i="12"/>
  <c r="H189" i="12"/>
  <c r="H190" i="12"/>
  <c r="H191" i="12"/>
  <c r="H192" i="12"/>
  <c r="H193" i="12"/>
  <c r="H194" i="12"/>
  <c r="H195" i="12"/>
  <c r="H196" i="12"/>
  <c r="H197" i="12"/>
  <c r="H198" i="12"/>
  <c r="H199" i="12"/>
  <c r="H200" i="12"/>
  <c r="H201" i="12"/>
  <c r="H202" i="12"/>
  <c r="H203" i="12"/>
  <c r="H204" i="12"/>
  <c r="H205" i="12"/>
  <c r="H206" i="12"/>
  <c r="H207" i="12"/>
  <c r="H208" i="12"/>
  <c r="H209" i="12"/>
  <c r="H210" i="12"/>
  <c r="H211" i="12"/>
  <c r="H212" i="12"/>
  <c r="H213" i="12"/>
  <c r="H214" i="12"/>
  <c r="H215" i="12"/>
  <c r="H216" i="12"/>
  <c r="H217" i="12"/>
  <c r="H218" i="12"/>
  <c r="H219" i="12"/>
  <c r="H220" i="12"/>
  <c r="H221" i="12"/>
  <c r="H222" i="12"/>
  <c r="H223" i="12"/>
  <c r="H224" i="12"/>
  <c r="H225" i="12"/>
  <c r="H226" i="12"/>
  <c r="H227" i="12"/>
  <c r="H228" i="12"/>
  <c r="H229" i="12"/>
  <c r="H230" i="12"/>
  <c r="H231" i="12"/>
  <c r="H232" i="12"/>
  <c r="H233" i="12"/>
  <c r="H234" i="12"/>
  <c r="H235" i="12"/>
  <c r="H236" i="12"/>
  <c r="H237" i="12"/>
  <c r="H238" i="12"/>
  <c r="H239" i="12"/>
  <c r="H240" i="12"/>
  <c r="H241" i="12"/>
  <c r="H242" i="12"/>
  <c r="H243" i="12"/>
  <c r="H244" i="12"/>
  <c r="H245" i="12"/>
  <c r="H246" i="12"/>
  <c r="H247" i="12"/>
  <c r="H248" i="12"/>
  <c r="H249" i="12"/>
  <c r="H250" i="12"/>
  <c r="H251" i="12"/>
  <c r="H252" i="12"/>
  <c r="H253" i="12"/>
  <c r="H254" i="12"/>
  <c r="H255" i="12"/>
  <c r="H256" i="12"/>
  <c r="H257" i="12"/>
  <c r="H258" i="12"/>
  <c r="H259" i="12"/>
  <c r="H260" i="12"/>
  <c r="H261" i="12"/>
  <c r="H262" i="12"/>
  <c r="H263" i="12"/>
  <c r="H264" i="12"/>
  <c r="H265" i="12"/>
  <c r="H266" i="12"/>
  <c r="H267" i="12"/>
  <c r="H268" i="12"/>
  <c r="H269" i="12"/>
  <c r="H270" i="12"/>
  <c r="H271" i="12"/>
  <c r="H272" i="12"/>
  <c r="H273" i="12"/>
  <c r="H274" i="12"/>
  <c r="H275" i="12"/>
  <c r="H276" i="12"/>
  <c r="H277" i="12"/>
  <c r="H278" i="12"/>
  <c r="H279" i="12"/>
  <c r="H280" i="12"/>
  <c r="H281" i="12"/>
  <c r="H282" i="12"/>
  <c r="H283" i="12"/>
  <c r="H284" i="12"/>
  <c r="H285" i="12"/>
  <c r="H286" i="12"/>
  <c r="H287" i="12"/>
  <c r="H288" i="12"/>
  <c r="H289" i="12"/>
  <c r="H290" i="12"/>
  <c r="H291" i="12"/>
  <c r="H292" i="12"/>
  <c r="H293" i="12"/>
  <c r="H294" i="12"/>
  <c r="H295" i="12"/>
  <c r="H296" i="12"/>
  <c r="H297" i="12"/>
  <c r="H298" i="12"/>
  <c r="H299" i="12"/>
  <c r="H300" i="12"/>
  <c r="H301" i="12"/>
  <c r="H302" i="12"/>
  <c r="H303" i="12"/>
  <c r="H304" i="12"/>
  <c r="H305" i="12"/>
  <c r="H306" i="12"/>
  <c r="H307" i="12"/>
  <c r="H308" i="12"/>
  <c r="H309" i="12"/>
  <c r="H310" i="12"/>
  <c r="H311" i="12"/>
  <c r="H312" i="12"/>
  <c r="H313" i="12"/>
  <c r="H314" i="12"/>
  <c r="H315" i="12"/>
  <c r="H316" i="12"/>
  <c r="H317" i="12"/>
  <c r="H318" i="12"/>
  <c r="H319" i="12"/>
  <c r="H320" i="12"/>
  <c r="H321" i="12"/>
  <c r="H322" i="12"/>
  <c r="H323" i="12"/>
  <c r="H324" i="12"/>
  <c r="H325" i="12"/>
  <c r="H326" i="12"/>
  <c r="H327" i="12"/>
  <c r="H328" i="12"/>
  <c r="H329" i="12"/>
  <c r="H330" i="12"/>
  <c r="H331" i="12"/>
  <c r="H332" i="12"/>
  <c r="H333" i="12"/>
  <c r="H334" i="12"/>
  <c r="H335" i="12"/>
  <c r="H336" i="12"/>
  <c r="H337" i="12"/>
  <c r="H338" i="12"/>
  <c r="H339" i="12"/>
  <c r="H340" i="12"/>
  <c r="H341" i="12"/>
  <c r="H342" i="12"/>
  <c r="H343" i="12"/>
  <c r="H344" i="12"/>
  <c r="H345" i="12"/>
  <c r="H346" i="12"/>
  <c r="H347" i="12"/>
  <c r="H348" i="12"/>
  <c r="H349" i="12"/>
  <c r="H350" i="12"/>
  <c r="H351" i="12"/>
  <c r="H352" i="12"/>
  <c r="H353" i="12"/>
  <c r="H354" i="12"/>
  <c r="H355" i="12"/>
  <c r="H356" i="12"/>
  <c r="H357" i="12"/>
  <c r="H358" i="12"/>
  <c r="H359" i="12"/>
  <c r="H360" i="12"/>
  <c r="H361" i="12"/>
  <c r="H362" i="12"/>
  <c r="H363" i="12"/>
  <c r="H364" i="12"/>
  <c r="H365" i="12"/>
  <c r="H366" i="12"/>
  <c r="H367" i="12"/>
  <c r="H368" i="12"/>
  <c r="H369" i="12"/>
  <c r="H370" i="12"/>
  <c r="H371" i="12"/>
  <c r="H372" i="12"/>
  <c r="H373" i="12"/>
  <c r="H374" i="12"/>
  <c r="H375" i="12"/>
  <c r="H376" i="12"/>
  <c r="H377" i="12"/>
  <c r="H378" i="12"/>
  <c r="H379" i="12"/>
  <c r="H380" i="12"/>
  <c r="H381" i="12"/>
  <c r="H382" i="12"/>
  <c r="H383" i="12"/>
  <c r="H384" i="12"/>
  <c r="H385" i="12"/>
  <c r="H386" i="12"/>
  <c r="H387" i="12"/>
  <c r="H388" i="12"/>
  <c r="H389" i="12"/>
  <c r="H390" i="12"/>
  <c r="H391" i="12"/>
  <c r="H392" i="12"/>
  <c r="H393" i="12"/>
  <c r="H394" i="12"/>
  <c r="H395" i="12"/>
  <c r="H396" i="12"/>
  <c r="H397" i="12"/>
  <c r="H398" i="12"/>
  <c r="H399" i="12"/>
  <c r="H400" i="12"/>
  <c r="H401" i="12"/>
  <c r="H402" i="12"/>
  <c r="H403" i="12"/>
  <c r="H404" i="12"/>
  <c r="H405" i="12"/>
  <c r="H406" i="12"/>
  <c r="H407" i="12"/>
  <c r="H408" i="12"/>
  <c r="H409" i="12"/>
  <c r="H410" i="12"/>
  <c r="H411" i="12"/>
  <c r="H412" i="12"/>
  <c r="H413" i="12"/>
  <c r="H414" i="12"/>
  <c r="H415" i="12"/>
  <c r="H416" i="12"/>
  <c r="H417" i="12"/>
  <c r="H418" i="12"/>
  <c r="H419" i="12"/>
  <c r="H420" i="12"/>
  <c r="H421" i="12"/>
  <c r="H422" i="12"/>
  <c r="H423" i="12"/>
  <c r="H424" i="12"/>
  <c r="H425" i="12"/>
  <c r="H426" i="12"/>
  <c r="H427" i="12"/>
  <c r="H428" i="12"/>
  <c r="H429" i="12"/>
  <c r="H430" i="12"/>
  <c r="H431" i="12"/>
  <c r="H432" i="12"/>
  <c r="H433" i="12"/>
  <c r="H434" i="12"/>
  <c r="H435" i="12"/>
  <c r="H436" i="12"/>
  <c r="H437" i="12"/>
  <c r="H438" i="12"/>
  <c r="H439" i="12"/>
  <c r="H440" i="12"/>
  <c r="H441" i="12"/>
  <c r="H442" i="12"/>
  <c r="H443" i="12"/>
  <c r="H444" i="12"/>
  <c r="H445" i="12"/>
  <c r="H446" i="12"/>
  <c r="H447" i="12"/>
  <c r="H448" i="12"/>
  <c r="H449" i="12"/>
  <c r="H450" i="12"/>
  <c r="H451" i="12"/>
  <c r="H452" i="12"/>
  <c r="H453" i="12"/>
  <c r="H454" i="12"/>
  <c r="H455" i="12"/>
  <c r="H456" i="12"/>
  <c r="H457" i="12"/>
  <c r="H458" i="12"/>
  <c r="H459" i="12"/>
  <c r="H460" i="12"/>
  <c r="H461" i="12"/>
  <c r="H462" i="12"/>
  <c r="H463" i="12"/>
  <c r="H464" i="12"/>
  <c r="H465" i="12"/>
  <c r="H466" i="12"/>
  <c r="H467" i="12"/>
  <c r="H468" i="12"/>
  <c r="H469" i="12"/>
  <c r="H470" i="12"/>
  <c r="H471" i="12"/>
  <c r="H472" i="12"/>
  <c r="H473" i="12"/>
  <c r="H474" i="12"/>
  <c r="H475" i="12"/>
  <c r="H476" i="12"/>
  <c r="H477" i="12"/>
  <c r="H478" i="12"/>
  <c r="H479" i="12"/>
  <c r="H480" i="12"/>
  <c r="H481" i="12"/>
  <c r="H482" i="12"/>
  <c r="H483" i="12"/>
  <c r="H484" i="12"/>
  <c r="H485" i="12"/>
  <c r="H486" i="12"/>
  <c r="H487" i="12"/>
  <c r="H488" i="12"/>
  <c r="H489" i="12"/>
  <c r="H490" i="12"/>
  <c r="H491" i="12"/>
  <c r="H492" i="12"/>
  <c r="H493" i="12"/>
  <c r="H494" i="12"/>
  <c r="H495" i="12"/>
  <c r="H496" i="12"/>
  <c r="H497" i="12"/>
  <c r="H498" i="12"/>
  <c r="H499" i="12"/>
  <c r="H500" i="12"/>
  <c r="H501" i="12"/>
  <c r="H502" i="12"/>
  <c r="H503" i="12"/>
  <c r="H504" i="12"/>
  <c r="H505" i="12"/>
  <c r="H506" i="12"/>
  <c r="H507" i="12"/>
  <c r="H508" i="12"/>
  <c r="H509" i="12"/>
  <c r="H510" i="12"/>
  <c r="H511" i="12"/>
  <c r="H512" i="12"/>
  <c r="H513" i="12"/>
  <c r="H514" i="12"/>
  <c r="H515" i="12"/>
  <c r="H516" i="12"/>
  <c r="H517" i="12"/>
  <c r="H518" i="12"/>
  <c r="H519" i="12"/>
  <c r="H520" i="12"/>
  <c r="H521" i="12"/>
  <c r="H522" i="12"/>
  <c r="H523" i="12"/>
  <c r="H524" i="12"/>
  <c r="H525" i="12"/>
  <c r="H526" i="12"/>
  <c r="H527" i="12"/>
  <c r="H528" i="12"/>
  <c r="H529" i="12"/>
  <c r="H530" i="12"/>
  <c r="H531" i="12"/>
  <c r="H532" i="12"/>
  <c r="H533" i="12"/>
  <c r="H534" i="12"/>
  <c r="H535" i="12"/>
  <c r="H536" i="12"/>
  <c r="H537" i="12"/>
  <c r="H538" i="12"/>
  <c r="H539" i="12"/>
  <c r="H540" i="12"/>
  <c r="H541" i="12"/>
  <c r="H542" i="12"/>
  <c r="H543" i="12"/>
  <c r="H544" i="12"/>
  <c r="H545" i="12"/>
  <c r="H546" i="12"/>
  <c r="H547" i="12"/>
  <c r="H548" i="12"/>
  <c r="H549" i="12"/>
  <c r="H550" i="12"/>
  <c r="H551" i="12"/>
  <c r="H552" i="12"/>
  <c r="H553" i="12"/>
  <c r="H554" i="12"/>
  <c r="H555" i="12"/>
  <c r="H556" i="12"/>
  <c r="H557" i="12"/>
  <c r="H558" i="12"/>
  <c r="H559" i="12"/>
  <c r="H560" i="12"/>
  <c r="H561" i="12"/>
  <c r="H562" i="12"/>
  <c r="H563" i="12"/>
  <c r="H564" i="12"/>
  <c r="H565" i="12"/>
  <c r="H566" i="12"/>
  <c r="H567" i="12"/>
  <c r="H568" i="12"/>
  <c r="H569" i="12"/>
  <c r="H570" i="12"/>
  <c r="H571" i="12"/>
  <c r="H572" i="12"/>
  <c r="H573" i="12"/>
  <c r="H574" i="12"/>
  <c r="H575" i="12"/>
  <c r="H576" i="12"/>
  <c r="H577" i="12"/>
  <c r="H578" i="12"/>
  <c r="H579" i="12"/>
  <c r="H580" i="12"/>
  <c r="H581" i="12"/>
  <c r="H582" i="12"/>
  <c r="H583" i="12"/>
  <c r="H584" i="12"/>
  <c r="H585" i="12"/>
  <c r="H586" i="12"/>
  <c r="H587" i="12"/>
  <c r="H588" i="12"/>
  <c r="H589" i="12"/>
  <c r="H590" i="12"/>
  <c r="H591" i="12"/>
  <c r="H592" i="12"/>
  <c r="H593" i="12"/>
  <c r="H594" i="12"/>
  <c r="H595" i="12"/>
  <c r="H596" i="12"/>
  <c r="H597" i="12"/>
  <c r="H598" i="12"/>
  <c r="H599" i="12"/>
  <c r="H600" i="12"/>
  <c r="H601" i="12"/>
  <c r="H602" i="12"/>
  <c r="H603" i="12"/>
  <c r="H604" i="12"/>
  <c r="H605" i="12"/>
  <c r="H606" i="12"/>
  <c r="H607" i="12"/>
  <c r="H608" i="12"/>
  <c r="H609" i="12"/>
  <c r="H610" i="12"/>
  <c r="H611" i="12"/>
  <c r="H612" i="12"/>
  <c r="H613" i="12"/>
  <c r="H614" i="12"/>
  <c r="H615" i="12"/>
  <c r="H616" i="12"/>
  <c r="H617" i="12"/>
  <c r="H618" i="12"/>
  <c r="H619" i="12"/>
  <c r="H620" i="12"/>
  <c r="H621" i="12"/>
  <c r="H622" i="12"/>
  <c r="H623" i="12"/>
  <c r="H624" i="12"/>
  <c r="H625" i="12"/>
  <c r="H626" i="12"/>
  <c r="H627" i="12"/>
  <c r="H628" i="12"/>
  <c r="H629" i="12"/>
  <c r="H630" i="12"/>
  <c r="H631" i="12"/>
  <c r="H632" i="12"/>
  <c r="H633" i="12"/>
  <c r="H634" i="12"/>
  <c r="H635" i="12"/>
  <c r="H636" i="12"/>
  <c r="H637" i="12"/>
  <c r="H638" i="12"/>
  <c r="H639" i="12"/>
  <c r="H640" i="12"/>
  <c r="H641" i="12"/>
  <c r="H642" i="12"/>
  <c r="H643" i="12"/>
  <c r="H644" i="12"/>
  <c r="H645" i="12"/>
  <c r="H646" i="12"/>
  <c r="H647" i="12"/>
  <c r="H648" i="12"/>
  <c r="H649" i="12"/>
  <c r="H650" i="12"/>
  <c r="H651" i="12"/>
  <c r="H652" i="12"/>
  <c r="H653" i="12"/>
  <c r="H654" i="12"/>
  <c r="H655" i="12"/>
  <c r="H656" i="12"/>
  <c r="H657" i="12"/>
  <c r="H658" i="12"/>
  <c r="H659" i="12"/>
  <c r="H660" i="12"/>
  <c r="H661" i="12"/>
  <c r="H662" i="12"/>
  <c r="H663" i="12"/>
  <c r="H664" i="12"/>
  <c r="H665" i="12"/>
  <c r="H666" i="12"/>
  <c r="H667" i="12"/>
  <c r="H668" i="12"/>
  <c r="H669" i="12"/>
  <c r="H670" i="12"/>
  <c r="H671" i="12"/>
  <c r="H672" i="12"/>
  <c r="H673" i="12"/>
  <c r="H674" i="12"/>
  <c r="H675" i="12"/>
  <c r="H676" i="12"/>
  <c r="H677" i="12"/>
  <c r="H678" i="12"/>
  <c r="H679" i="12"/>
  <c r="H680" i="12"/>
  <c r="H681" i="12"/>
  <c r="H682" i="12"/>
  <c r="H683" i="12"/>
  <c r="H684" i="12"/>
  <c r="H685" i="12"/>
  <c r="H686" i="12"/>
  <c r="H687" i="12"/>
  <c r="H688" i="12"/>
  <c r="H689" i="12"/>
  <c r="H690" i="12"/>
  <c r="H691" i="12"/>
  <c r="H692" i="12"/>
  <c r="H693" i="12"/>
  <c r="H694" i="12"/>
  <c r="H695" i="12"/>
  <c r="H696" i="12"/>
  <c r="H697" i="12"/>
  <c r="H698" i="12"/>
  <c r="H699" i="12"/>
  <c r="H700" i="12"/>
  <c r="H701" i="12"/>
  <c r="H702" i="12"/>
  <c r="H703" i="12"/>
  <c r="H704" i="12"/>
  <c r="H705" i="12"/>
  <c r="H706" i="12"/>
  <c r="H707" i="12"/>
  <c r="H708" i="12"/>
  <c r="H709" i="12"/>
  <c r="H710" i="12"/>
  <c r="H711" i="12"/>
  <c r="H712" i="12"/>
  <c r="H713" i="12"/>
  <c r="H714" i="12"/>
  <c r="H715" i="12"/>
  <c r="H716" i="12"/>
  <c r="H717" i="12"/>
  <c r="H718" i="12"/>
  <c r="H719" i="12"/>
  <c r="H720" i="12"/>
  <c r="H721" i="12"/>
  <c r="H722" i="12"/>
  <c r="H723" i="12"/>
  <c r="H724" i="12"/>
  <c r="H725" i="12"/>
  <c r="H726" i="12"/>
  <c r="H727" i="12"/>
  <c r="H728" i="12"/>
  <c r="H729" i="12"/>
  <c r="H730" i="12"/>
  <c r="H731" i="12"/>
  <c r="H732" i="12"/>
  <c r="H733" i="12"/>
  <c r="H734" i="12"/>
  <c r="H735" i="12"/>
  <c r="H736" i="12"/>
  <c r="H737" i="12"/>
  <c r="H738" i="12"/>
  <c r="H739" i="12"/>
  <c r="H740" i="12"/>
  <c r="H741" i="12"/>
  <c r="H742" i="12"/>
  <c r="H743" i="12"/>
  <c r="H744" i="12"/>
  <c r="H745" i="12"/>
  <c r="H746" i="12"/>
  <c r="H747" i="12"/>
  <c r="H748" i="12"/>
  <c r="H749" i="12"/>
  <c r="H750" i="12"/>
  <c r="H751" i="12"/>
  <c r="H752" i="12"/>
  <c r="H753" i="12"/>
  <c r="H754" i="12"/>
  <c r="H755" i="12"/>
  <c r="H756" i="12"/>
  <c r="H757" i="12"/>
  <c r="H758" i="12"/>
  <c r="H759" i="12"/>
  <c r="H760" i="12"/>
  <c r="H761" i="12"/>
  <c r="H762" i="12"/>
  <c r="H763" i="12"/>
  <c r="H764" i="12"/>
  <c r="H765" i="12"/>
  <c r="H766" i="12"/>
  <c r="H767" i="12"/>
  <c r="H768" i="12"/>
  <c r="H769" i="12"/>
  <c r="H770" i="12"/>
  <c r="H771" i="12"/>
  <c r="H772" i="12"/>
  <c r="H773" i="12"/>
  <c r="H774" i="12"/>
  <c r="H775" i="12"/>
  <c r="H776" i="12"/>
  <c r="H777" i="12"/>
  <c r="H778" i="12"/>
  <c r="H779" i="12"/>
  <c r="H780" i="12"/>
  <c r="H781" i="12"/>
  <c r="H782" i="12"/>
  <c r="H783" i="12"/>
  <c r="H784" i="12"/>
  <c r="H785" i="12"/>
  <c r="H786" i="12"/>
  <c r="H787" i="12"/>
  <c r="H788" i="12"/>
  <c r="H789" i="12"/>
  <c r="H790" i="12"/>
  <c r="H791" i="12"/>
  <c r="H792" i="12"/>
  <c r="H793" i="12"/>
  <c r="H794" i="12"/>
  <c r="H795" i="12"/>
  <c r="H796" i="12"/>
  <c r="H797" i="12"/>
  <c r="H798" i="12"/>
  <c r="H799" i="12"/>
  <c r="H800" i="12"/>
  <c r="H801" i="12"/>
  <c r="H802" i="12"/>
  <c r="H803" i="12"/>
  <c r="H804" i="12"/>
  <c r="H805" i="12"/>
  <c r="H806" i="12"/>
  <c r="H807" i="12"/>
  <c r="H808" i="12"/>
  <c r="H809" i="12"/>
  <c r="H810" i="12"/>
  <c r="H811" i="12"/>
  <c r="H812" i="12"/>
  <c r="H813" i="12"/>
  <c r="H814" i="12"/>
  <c r="H815" i="12"/>
  <c r="H816" i="12"/>
  <c r="H817" i="12"/>
  <c r="H818" i="12"/>
  <c r="H819" i="12"/>
  <c r="H820" i="12"/>
  <c r="H821" i="12"/>
  <c r="H822" i="12"/>
  <c r="H823" i="12"/>
  <c r="H824" i="12"/>
  <c r="H825" i="12"/>
  <c r="H826" i="12"/>
  <c r="H827" i="12"/>
  <c r="H828" i="12"/>
  <c r="H829" i="12"/>
  <c r="H830" i="12"/>
  <c r="H831" i="12"/>
  <c r="H832" i="12"/>
  <c r="H833" i="12"/>
  <c r="H834" i="12"/>
  <c r="H835" i="12"/>
  <c r="H836" i="12"/>
  <c r="H837" i="12"/>
  <c r="H838" i="12"/>
  <c r="H839" i="12"/>
  <c r="H840" i="12"/>
  <c r="H841" i="12"/>
  <c r="H842" i="12"/>
  <c r="H843" i="12"/>
  <c r="H844" i="12"/>
  <c r="H845" i="12"/>
  <c r="H846" i="12"/>
  <c r="H847" i="12"/>
  <c r="H848" i="12"/>
  <c r="H849" i="12"/>
  <c r="H850" i="12"/>
  <c r="H851" i="12"/>
  <c r="H852" i="12"/>
  <c r="H853" i="12"/>
  <c r="H854" i="12"/>
  <c r="H855" i="12"/>
  <c r="H856" i="12"/>
  <c r="H857" i="12"/>
  <c r="H858" i="12"/>
  <c r="H859" i="12"/>
  <c r="H860" i="12"/>
  <c r="H861" i="12"/>
  <c r="H862" i="12"/>
  <c r="H863" i="12"/>
  <c r="H864" i="12"/>
  <c r="H865" i="12"/>
  <c r="H866" i="12"/>
  <c r="H867" i="12"/>
  <c r="H868" i="12"/>
  <c r="H869" i="12"/>
  <c r="H870" i="12"/>
  <c r="H871" i="12"/>
  <c r="H872" i="12"/>
  <c r="H873" i="12"/>
  <c r="H874" i="12"/>
  <c r="H875" i="12"/>
  <c r="H876" i="12"/>
  <c r="H877" i="12"/>
  <c r="H878" i="12"/>
  <c r="H879" i="12"/>
  <c r="H880" i="12"/>
  <c r="H881" i="12"/>
  <c r="H882" i="12"/>
  <c r="H883" i="12"/>
  <c r="H884" i="12"/>
  <c r="H885" i="12"/>
  <c r="H886" i="12"/>
  <c r="H887" i="12"/>
  <c r="H888" i="12"/>
  <c r="H889" i="12"/>
  <c r="H890" i="12"/>
  <c r="H891" i="12"/>
  <c r="H892" i="12"/>
  <c r="H893" i="12"/>
  <c r="H894" i="12"/>
  <c r="H895" i="12"/>
  <c r="H896" i="12"/>
  <c r="H897" i="12"/>
  <c r="H898" i="12"/>
  <c r="H899" i="12"/>
  <c r="H900" i="12"/>
  <c r="H901" i="12"/>
  <c r="H902" i="12"/>
  <c r="H903" i="12"/>
  <c r="H904" i="12"/>
  <c r="H905" i="12"/>
  <c r="H906" i="12"/>
  <c r="H907" i="12"/>
  <c r="H908" i="12"/>
  <c r="H909" i="12"/>
  <c r="H910" i="12"/>
  <c r="H911" i="12"/>
  <c r="H912" i="12"/>
  <c r="H913" i="12"/>
  <c r="H914" i="12"/>
  <c r="H915" i="12"/>
  <c r="H916" i="12"/>
  <c r="H917" i="12"/>
  <c r="H918" i="12"/>
  <c r="H919" i="12"/>
  <c r="H920" i="12"/>
  <c r="H921" i="12"/>
  <c r="H922" i="12"/>
  <c r="H923" i="12"/>
  <c r="H924" i="12"/>
  <c r="H925" i="12"/>
  <c r="H926" i="12"/>
  <c r="H927" i="12"/>
  <c r="H928" i="12"/>
  <c r="H929" i="12"/>
  <c r="H930" i="12"/>
  <c r="H931" i="12"/>
  <c r="H932" i="12"/>
  <c r="H933" i="12"/>
  <c r="H934" i="12"/>
  <c r="H935" i="12"/>
  <c r="H936" i="12"/>
  <c r="H937" i="12"/>
  <c r="H938" i="12"/>
  <c r="H939" i="12"/>
  <c r="H940" i="12"/>
  <c r="H941" i="12"/>
  <c r="H942" i="12"/>
  <c r="H943" i="12"/>
  <c r="H944" i="12"/>
  <c r="H945" i="12"/>
  <c r="H946" i="12"/>
  <c r="H947" i="12"/>
  <c r="H948" i="12"/>
  <c r="H949" i="12"/>
  <c r="H950" i="12"/>
  <c r="H951" i="12"/>
  <c r="H952" i="12"/>
  <c r="H953" i="12"/>
  <c r="H954" i="12"/>
  <c r="H955" i="12"/>
  <c r="H956" i="12"/>
  <c r="H957" i="12"/>
  <c r="H958" i="12"/>
  <c r="H959" i="12"/>
  <c r="H960" i="12"/>
  <c r="H961" i="12"/>
  <c r="H962" i="12"/>
  <c r="H963" i="12"/>
  <c r="H964" i="12"/>
  <c r="H965" i="12"/>
  <c r="H966" i="12"/>
  <c r="H967" i="12"/>
  <c r="H968" i="12"/>
  <c r="H969" i="12"/>
  <c r="H970" i="12"/>
  <c r="H971" i="12"/>
  <c r="H972" i="12"/>
  <c r="H973" i="12"/>
  <c r="H974" i="12"/>
  <c r="H975" i="12"/>
  <c r="H976" i="12"/>
  <c r="H977" i="12"/>
  <c r="H978" i="12"/>
  <c r="H979" i="12"/>
  <c r="H980" i="12"/>
  <c r="H981" i="12"/>
  <c r="H982" i="12"/>
  <c r="H983" i="12"/>
  <c r="H984" i="12"/>
  <c r="H985" i="12"/>
  <c r="H986" i="12"/>
  <c r="H987" i="12"/>
  <c r="H988" i="12"/>
  <c r="H989" i="12"/>
  <c r="H990" i="12"/>
  <c r="H991" i="12"/>
  <c r="H992" i="12"/>
  <c r="H993" i="12"/>
  <c r="H994" i="12"/>
  <c r="H995" i="12"/>
  <c r="H996" i="12"/>
  <c r="H997" i="12"/>
  <c r="H998" i="12"/>
  <c r="H999" i="12"/>
  <c r="H1000" i="12"/>
  <c r="H1001" i="12"/>
  <c r="H1002" i="12"/>
  <c r="H1003" i="12"/>
  <c r="H1004" i="12"/>
  <c r="H1005" i="12"/>
  <c r="H1006" i="12"/>
  <c r="H1007" i="12"/>
  <c r="H1008" i="12"/>
  <c r="H1009" i="12"/>
  <c r="H1010" i="12"/>
  <c r="H1011" i="12"/>
  <c r="H1012" i="12"/>
  <c r="H1013" i="12"/>
  <c r="H1014" i="12"/>
  <c r="H1015" i="12"/>
  <c r="H1016" i="12"/>
  <c r="H1017" i="12"/>
  <c r="H1018" i="12"/>
  <c r="H1019" i="12"/>
  <c r="H1020" i="12"/>
  <c r="H1021" i="12"/>
  <c r="H1022" i="12"/>
  <c r="H1023" i="12"/>
  <c r="H1024" i="12"/>
  <c r="H1025" i="12"/>
  <c r="H1026" i="12"/>
  <c r="H1027" i="12"/>
  <c r="H1028" i="12"/>
  <c r="H1029" i="12"/>
  <c r="H1030" i="12"/>
  <c r="H1031" i="12"/>
  <c r="H1032" i="12"/>
  <c r="H1033" i="12"/>
  <c r="H1034" i="12"/>
  <c r="H1035" i="12"/>
  <c r="H1036" i="12"/>
  <c r="H1037" i="12"/>
  <c r="H1038" i="12"/>
  <c r="H1039" i="12"/>
  <c r="H1040" i="12"/>
  <c r="H1041" i="12"/>
  <c r="H1042" i="12"/>
  <c r="H1043" i="12"/>
  <c r="H1044" i="12"/>
  <c r="H1045" i="12"/>
  <c r="H1046" i="12"/>
  <c r="H1047" i="12"/>
  <c r="H1048" i="12"/>
  <c r="H1049" i="12"/>
  <c r="H1050" i="12"/>
  <c r="H1051" i="12"/>
  <c r="H1052" i="12"/>
  <c r="H1053" i="12"/>
  <c r="H1054" i="12"/>
  <c r="H1055" i="12"/>
  <c r="H1056" i="12"/>
  <c r="H1057" i="12"/>
  <c r="H1058" i="12"/>
  <c r="H1059" i="12"/>
  <c r="H1060" i="12"/>
  <c r="H1061" i="12"/>
  <c r="H1062" i="12"/>
  <c r="H1063" i="12"/>
  <c r="H1064" i="12"/>
  <c r="H1065" i="12"/>
  <c r="H1066" i="12"/>
  <c r="H1067" i="12"/>
  <c r="H1068" i="12"/>
  <c r="H1069" i="12"/>
  <c r="H1070" i="12"/>
  <c r="H1071" i="12"/>
  <c r="H1072" i="12"/>
  <c r="H1073" i="12"/>
  <c r="H1074" i="12"/>
  <c r="H1075" i="12"/>
  <c r="H1076" i="12"/>
  <c r="H1077" i="12"/>
  <c r="H1078" i="12"/>
  <c r="H1079" i="12"/>
  <c r="H1080" i="12"/>
  <c r="H1081" i="12"/>
  <c r="H1082" i="12"/>
  <c r="H1083" i="12"/>
  <c r="H1084" i="12"/>
  <c r="H1085" i="12"/>
  <c r="H1086" i="12"/>
  <c r="H1087" i="12"/>
  <c r="H1088" i="12"/>
  <c r="H1089" i="12"/>
  <c r="H1090" i="12"/>
  <c r="H1091" i="12"/>
  <c r="H1092" i="12"/>
  <c r="H1093" i="12"/>
  <c r="H1094" i="12"/>
  <c r="H1095" i="12"/>
  <c r="H1096" i="12"/>
  <c r="H1097" i="12"/>
  <c r="H1098" i="12"/>
  <c r="H1099" i="12"/>
  <c r="H1100" i="12"/>
  <c r="H1101" i="12"/>
  <c r="H1102" i="12"/>
  <c r="H1103" i="12"/>
  <c r="H1104" i="12"/>
  <c r="H1105" i="12"/>
  <c r="H1106" i="12"/>
  <c r="H1107" i="12"/>
  <c r="H1108" i="12"/>
  <c r="H1109" i="12"/>
  <c r="H1110" i="12"/>
  <c r="H1111" i="12"/>
  <c r="H1112" i="12"/>
  <c r="H1113" i="12"/>
  <c r="H1114" i="12"/>
  <c r="H1115" i="12"/>
  <c r="H1116" i="12"/>
  <c r="H1117" i="12"/>
  <c r="H1118" i="12"/>
  <c r="H1119" i="12"/>
  <c r="H1120" i="12"/>
  <c r="H1121" i="12"/>
  <c r="H1122" i="12"/>
  <c r="H1123" i="12"/>
  <c r="H1124" i="12"/>
  <c r="H1125" i="12"/>
  <c r="H1126" i="12"/>
  <c r="H1127" i="12"/>
  <c r="H1128" i="12"/>
  <c r="H1129" i="12"/>
  <c r="H1130" i="12"/>
  <c r="H1131" i="12"/>
  <c r="H1132" i="12"/>
  <c r="H1133" i="12"/>
  <c r="H1134" i="12"/>
  <c r="H1135" i="12"/>
  <c r="H1136" i="12"/>
  <c r="H1137" i="12"/>
  <c r="H1138" i="12"/>
  <c r="H1139" i="12"/>
  <c r="H1140" i="12"/>
  <c r="H1141" i="12"/>
  <c r="H1142" i="12"/>
  <c r="H1143" i="12"/>
  <c r="H1144" i="12"/>
  <c r="H1145" i="12"/>
  <c r="H1146" i="12"/>
  <c r="H1147" i="12"/>
  <c r="H1148" i="12"/>
  <c r="H1149" i="12"/>
  <c r="H1150" i="12"/>
  <c r="H1151" i="12"/>
  <c r="H1152" i="12"/>
  <c r="H1153" i="12"/>
  <c r="H1154" i="12"/>
  <c r="H1155" i="12"/>
  <c r="H1156" i="12"/>
  <c r="H1157" i="12"/>
  <c r="H1158" i="12"/>
  <c r="H1159" i="12"/>
  <c r="H1160" i="12"/>
  <c r="H1161" i="12"/>
  <c r="H1162" i="12"/>
  <c r="H1163" i="12"/>
  <c r="H1164" i="12"/>
  <c r="H1165" i="12"/>
  <c r="H1166" i="12"/>
  <c r="H1167" i="12"/>
  <c r="H1168" i="12"/>
  <c r="H1169" i="12"/>
  <c r="H1170" i="12"/>
  <c r="H1171" i="12"/>
  <c r="H1172" i="12"/>
  <c r="H1173" i="12"/>
  <c r="H1174" i="12"/>
  <c r="H1175" i="12"/>
  <c r="H1176" i="12"/>
  <c r="H1177" i="12"/>
  <c r="H1178" i="12"/>
  <c r="H1179" i="12"/>
  <c r="H1180" i="12"/>
  <c r="H1181" i="12"/>
  <c r="H1182" i="12"/>
  <c r="H1183" i="12"/>
  <c r="H1184" i="12"/>
  <c r="H1185" i="12"/>
  <c r="H1186" i="12"/>
  <c r="H1187" i="12"/>
  <c r="H1188" i="12"/>
  <c r="H1189" i="12"/>
  <c r="H1190" i="12"/>
  <c r="H1191" i="12"/>
  <c r="H1192" i="12"/>
  <c r="H1193" i="12"/>
  <c r="H1194" i="12"/>
  <c r="H1195" i="12"/>
  <c r="H1196" i="12"/>
  <c r="H1197" i="12"/>
  <c r="H1198" i="12"/>
  <c r="H1199" i="12"/>
  <c r="H1200" i="12"/>
  <c r="H1201" i="12"/>
  <c r="H1202" i="12"/>
  <c r="H1203" i="12"/>
  <c r="H1204" i="12"/>
  <c r="H1205" i="12"/>
  <c r="H1206" i="12"/>
  <c r="H1207" i="12"/>
  <c r="H1208" i="12"/>
  <c r="H1209" i="12"/>
  <c r="H1210" i="12"/>
  <c r="H1211" i="12"/>
  <c r="H1212" i="12"/>
  <c r="H1213" i="12"/>
  <c r="H1214" i="12"/>
  <c r="H1215" i="12"/>
  <c r="H1216" i="12"/>
  <c r="H1217" i="12"/>
  <c r="H1218" i="12"/>
  <c r="H1219" i="12"/>
  <c r="H1220" i="12"/>
  <c r="H1221" i="12"/>
  <c r="H1222" i="12"/>
  <c r="H1223" i="12"/>
  <c r="H1224" i="12"/>
  <c r="H1225" i="12"/>
  <c r="H1226" i="12"/>
  <c r="H1227" i="12"/>
  <c r="H1228" i="12"/>
  <c r="H1229" i="12"/>
  <c r="H1230" i="12"/>
  <c r="H1231" i="12"/>
  <c r="H1232" i="12"/>
  <c r="H1233" i="12"/>
  <c r="H1234" i="12"/>
  <c r="H1235" i="12"/>
  <c r="H1236" i="12"/>
  <c r="H1237" i="12"/>
  <c r="H1238" i="12"/>
  <c r="H1239" i="12"/>
  <c r="H1240" i="12"/>
  <c r="H1241" i="12"/>
  <c r="H1242" i="12"/>
  <c r="H1243" i="12"/>
  <c r="H1244" i="12"/>
  <c r="H1245" i="12"/>
  <c r="H1246" i="12"/>
  <c r="H1247" i="12"/>
  <c r="H1248" i="12"/>
  <c r="H1249" i="12"/>
  <c r="H1250" i="12"/>
  <c r="H1251" i="12"/>
  <c r="H1252" i="12"/>
  <c r="H1253" i="12"/>
  <c r="H1254" i="12"/>
  <c r="H1255" i="12"/>
  <c r="H1256" i="12"/>
  <c r="H1257" i="12"/>
  <c r="H1258" i="12"/>
  <c r="H1259" i="12"/>
  <c r="H1260" i="12"/>
  <c r="H1261" i="12"/>
  <c r="H1262" i="12"/>
  <c r="H1263" i="12"/>
  <c r="H1264" i="12"/>
  <c r="H1265" i="12"/>
  <c r="H1266" i="12"/>
  <c r="H1267" i="12"/>
  <c r="H1268" i="12"/>
  <c r="H1269" i="12"/>
  <c r="H1270" i="12"/>
  <c r="H1271" i="12"/>
  <c r="H1272" i="12"/>
  <c r="H1273" i="12"/>
  <c r="H1274" i="12"/>
  <c r="H1275" i="12"/>
  <c r="H1276" i="12"/>
  <c r="H1277" i="12"/>
  <c r="H1278" i="12"/>
  <c r="H1279" i="12"/>
  <c r="H1280" i="12"/>
  <c r="H1281" i="12"/>
  <c r="H1282" i="12"/>
  <c r="H1283" i="12"/>
  <c r="H1284" i="12"/>
  <c r="H1285" i="12"/>
  <c r="H1286" i="12"/>
  <c r="H1287" i="12"/>
  <c r="H1288" i="12"/>
  <c r="H1289" i="12"/>
  <c r="H1290" i="12"/>
  <c r="H1291" i="12"/>
  <c r="H1292" i="12"/>
  <c r="H1293" i="12"/>
  <c r="H1294" i="12"/>
  <c r="H1295" i="12"/>
  <c r="H1296" i="12"/>
  <c r="H1297" i="12"/>
  <c r="H1298" i="12"/>
  <c r="H1299" i="12"/>
  <c r="H1300" i="12"/>
  <c r="H1301" i="12"/>
  <c r="H1302" i="12"/>
  <c r="H1303" i="12"/>
  <c r="H1304" i="12"/>
  <c r="H1305" i="12"/>
  <c r="H1306" i="12"/>
  <c r="H1307" i="12"/>
  <c r="H1308" i="12"/>
  <c r="H1309" i="12"/>
  <c r="H1310" i="12"/>
  <c r="H1311" i="12"/>
  <c r="H1312" i="12"/>
  <c r="H1313" i="12"/>
  <c r="H1314" i="12"/>
  <c r="H1315" i="12"/>
  <c r="H1316" i="12"/>
  <c r="H1317" i="12"/>
  <c r="H1318" i="12"/>
  <c r="H1319" i="12"/>
  <c r="H1320" i="12"/>
  <c r="H1321" i="12"/>
  <c r="H1322" i="12"/>
  <c r="H1323" i="12"/>
  <c r="H1324" i="12"/>
  <c r="H1325" i="12"/>
  <c r="H1326" i="12"/>
  <c r="H1327" i="12"/>
  <c r="H1328" i="12"/>
  <c r="H1329" i="12"/>
  <c r="H1330" i="12"/>
  <c r="H1331" i="12"/>
  <c r="H1332" i="12"/>
  <c r="H1333" i="12"/>
  <c r="H1334" i="12"/>
  <c r="H1335" i="12"/>
  <c r="H1336" i="12"/>
  <c r="H1337" i="12"/>
  <c r="H1338" i="12"/>
  <c r="H1339" i="12"/>
  <c r="H1340" i="12"/>
  <c r="H1341" i="12"/>
  <c r="H1342" i="12"/>
  <c r="H1343" i="12"/>
  <c r="H1344" i="12"/>
  <c r="H1345" i="12"/>
  <c r="H1346" i="12"/>
  <c r="H1347" i="12"/>
  <c r="H1348" i="12"/>
  <c r="H1349" i="12"/>
  <c r="H1350" i="12"/>
  <c r="H1351" i="12"/>
  <c r="H1352" i="12"/>
  <c r="H1353" i="12"/>
  <c r="H1354" i="12"/>
  <c r="H1355" i="12"/>
  <c r="H1356" i="12"/>
  <c r="H1357" i="12"/>
  <c r="H1358" i="12"/>
  <c r="H1359" i="12"/>
  <c r="H1360" i="12"/>
  <c r="H1361" i="12"/>
  <c r="H1362" i="12"/>
  <c r="H1363" i="12"/>
  <c r="H1364" i="12"/>
  <c r="H1365" i="12"/>
  <c r="H1366" i="12"/>
  <c r="H1367" i="12"/>
  <c r="H1368" i="12"/>
  <c r="H1369" i="12"/>
  <c r="H1370" i="12"/>
  <c r="H1371" i="12"/>
  <c r="H1372" i="12"/>
  <c r="H1373" i="12"/>
  <c r="H1374" i="12"/>
  <c r="H1375" i="12"/>
  <c r="H1376" i="12"/>
  <c r="H1377" i="12"/>
  <c r="H1378" i="12"/>
  <c r="H1379" i="12"/>
  <c r="H1380" i="12"/>
  <c r="H1381" i="12"/>
  <c r="H1382" i="12"/>
  <c r="H1383" i="12"/>
  <c r="H1384" i="12"/>
  <c r="H1385" i="12"/>
  <c r="H1386" i="12"/>
  <c r="H1387" i="12"/>
  <c r="H1388" i="12"/>
  <c r="H1389" i="12"/>
  <c r="H1390" i="12"/>
  <c r="H1391" i="12"/>
  <c r="H1392" i="12"/>
  <c r="H1393" i="12"/>
  <c r="H1394" i="12"/>
  <c r="H1395" i="12"/>
  <c r="H1396" i="12"/>
  <c r="H1397" i="12"/>
  <c r="H1398" i="12"/>
  <c r="H1399" i="12"/>
  <c r="H1400" i="12"/>
  <c r="H1401" i="12"/>
  <c r="H1402" i="12"/>
  <c r="H1403" i="12"/>
  <c r="H1404" i="12"/>
  <c r="H1405" i="12"/>
  <c r="H1406" i="12"/>
  <c r="H1407" i="12"/>
  <c r="H1408" i="12"/>
  <c r="H1409" i="12"/>
  <c r="H1410" i="12"/>
  <c r="H1411" i="12"/>
  <c r="H1412" i="12"/>
  <c r="H1413" i="12"/>
  <c r="H1414" i="12"/>
  <c r="H1415" i="12"/>
  <c r="H1416" i="12"/>
  <c r="H1417" i="12"/>
  <c r="H1418" i="12"/>
  <c r="H1419" i="12"/>
  <c r="H1420" i="12"/>
  <c r="H1421" i="12"/>
  <c r="H1422" i="12"/>
  <c r="H1423" i="12"/>
  <c r="H1424" i="12"/>
  <c r="H1425" i="12"/>
  <c r="H1426" i="12"/>
  <c r="H1427" i="12"/>
  <c r="H1428" i="12"/>
  <c r="H1429" i="12"/>
  <c r="H1430" i="12"/>
  <c r="H1431" i="12"/>
  <c r="H1432" i="12"/>
  <c r="H1433" i="12"/>
  <c r="H1434" i="12"/>
  <c r="H1435" i="12"/>
  <c r="H1436" i="12"/>
  <c r="H1437" i="12"/>
  <c r="H1438" i="12"/>
  <c r="H1439" i="12"/>
  <c r="H1440" i="12"/>
  <c r="H1441" i="12"/>
  <c r="H1442" i="12"/>
  <c r="H1443" i="12"/>
  <c r="H1444" i="12"/>
  <c r="H1445" i="12"/>
  <c r="H1446" i="12"/>
  <c r="H1447" i="12"/>
  <c r="H1448" i="12"/>
  <c r="H1449" i="12"/>
  <c r="H1450" i="12"/>
  <c r="H1451" i="12"/>
  <c r="H1452" i="12"/>
  <c r="H1453" i="12"/>
  <c r="H1454" i="12"/>
  <c r="H1455" i="12"/>
  <c r="H1456" i="12"/>
  <c r="H1457" i="12"/>
  <c r="H1458" i="12"/>
  <c r="H1459" i="12"/>
  <c r="H1460" i="12"/>
  <c r="H1461" i="12"/>
  <c r="H1462" i="12"/>
  <c r="H1463" i="12"/>
  <c r="H1464" i="12"/>
  <c r="H1465" i="12"/>
  <c r="H1466" i="12"/>
  <c r="H1467" i="12"/>
  <c r="H1468" i="12"/>
  <c r="H1469" i="12"/>
  <c r="H1470" i="12"/>
  <c r="H1471" i="12"/>
  <c r="H1472" i="12"/>
  <c r="H1473" i="12"/>
  <c r="H1474" i="12"/>
  <c r="H1475" i="12"/>
  <c r="H1476" i="12"/>
  <c r="H1477" i="12"/>
  <c r="H1478" i="12"/>
  <c r="H1479" i="12"/>
  <c r="H1480" i="12"/>
  <c r="H1481" i="12"/>
  <c r="H1482" i="12"/>
  <c r="H1483" i="12"/>
  <c r="H1484" i="12"/>
  <c r="H1485" i="12"/>
  <c r="H1486" i="12"/>
  <c r="H1487" i="12"/>
  <c r="H1488" i="12"/>
  <c r="H1489" i="12"/>
  <c r="H1490" i="12"/>
  <c r="H1491" i="12"/>
  <c r="H1492" i="12"/>
  <c r="H1493" i="12"/>
  <c r="H1494" i="12"/>
  <c r="H1495" i="12"/>
  <c r="H1496" i="12"/>
  <c r="H1497" i="12"/>
  <c r="H1498" i="12"/>
  <c r="H1499" i="12"/>
  <c r="H1500" i="12"/>
  <c r="H1501" i="12"/>
  <c r="H1502" i="12"/>
  <c r="H1503" i="12"/>
  <c r="H1504" i="12"/>
  <c r="H1505" i="12"/>
  <c r="H1506" i="12"/>
  <c r="H1507" i="12"/>
  <c r="H1508" i="12"/>
  <c r="H1509" i="12"/>
  <c r="H1510" i="12"/>
  <c r="H1511" i="12"/>
  <c r="H1512" i="12"/>
  <c r="H1513" i="12"/>
  <c r="H1514" i="12"/>
  <c r="H1515" i="12"/>
  <c r="H1516" i="12"/>
  <c r="H1517" i="12"/>
  <c r="H1518" i="12"/>
  <c r="H1519" i="12"/>
  <c r="H1520" i="12"/>
  <c r="H1521" i="12"/>
  <c r="H1522" i="12"/>
  <c r="H1523" i="12"/>
  <c r="H1524" i="12"/>
  <c r="H1525" i="12"/>
  <c r="H1526" i="12"/>
  <c r="H1527" i="12"/>
  <c r="H1528" i="12"/>
  <c r="H1529" i="12"/>
  <c r="H1530" i="12"/>
  <c r="H1531" i="12"/>
  <c r="H1532" i="12"/>
  <c r="H1533" i="12"/>
  <c r="H1534" i="12"/>
  <c r="H1535" i="12"/>
  <c r="H1536" i="12"/>
  <c r="H1537" i="12"/>
  <c r="H1538" i="12"/>
  <c r="H1539" i="12"/>
  <c r="H1540" i="12"/>
  <c r="H1541" i="12"/>
  <c r="H1542" i="12"/>
  <c r="H1543" i="12"/>
  <c r="H1544" i="12"/>
  <c r="H1545" i="12"/>
  <c r="H1546" i="12"/>
  <c r="H1547" i="12"/>
  <c r="H1548" i="12"/>
  <c r="H1549" i="12"/>
  <c r="H1550" i="12"/>
  <c r="H1551" i="12"/>
  <c r="H1552" i="12"/>
  <c r="H1553" i="12"/>
  <c r="H1554" i="12"/>
  <c r="H1555" i="12"/>
  <c r="H1556" i="12"/>
  <c r="H1557" i="12"/>
  <c r="H1558" i="12"/>
  <c r="H1559" i="12"/>
  <c r="H1560" i="12"/>
  <c r="H1561" i="12"/>
  <c r="H1562" i="12"/>
  <c r="H1563" i="12"/>
  <c r="H1564" i="12"/>
  <c r="H1565" i="12"/>
  <c r="H1566" i="12"/>
  <c r="H1567" i="12"/>
  <c r="H1568" i="12"/>
  <c r="H1569" i="12"/>
  <c r="H1570" i="12"/>
  <c r="H1571" i="12"/>
  <c r="H1572" i="12"/>
  <c r="H1573" i="12"/>
  <c r="H1574" i="12"/>
  <c r="H1575" i="12"/>
  <c r="H1576" i="12"/>
  <c r="H1577" i="12"/>
  <c r="H1578" i="12"/>
  <c r="H1579" i="12"/>
  <c r="H1580" i="12"/>
  <c r="H1581" i="12"/>
  <c r="H1582" i="12"/>
  <c r="H1583" i="12"/>
  <c r="H1584" i="12"/>
  <c r="H1585" i="12"/>
  <c r="H1586" i="12"/>
  <c r="H1587" i="12"/>
  <c r="H1588" i="12"/>
  <c r="H1589" i="12"/>
  <c r="H1590" i="12"/>
  <c r="H1591" i="12"/>
  <c r="H1592" i="12"/>
  <c r="H1593" i="12"/>
  <c r="H1594" i="12"/>
  <c r="H1595" i="12"/>
  <c r="H1596" i="12"/>
  <c r="H1597" i="12"/>
  <c r="H1598" i="12"/>
  <c r="H1599" i="12"/>
  <c r="H1600" i="12"/>
  <c r="H1601" i="12"/>
  <c r="H1602" i="12"/>
  <c r="H1603" i="12"/>
  <c r="H1604" i="12"/>
  <c r="H1605" i="12"/>
  <c r="H1606" i="12"/>
  <c r="H1607" i="12"/>
  <c r="H1608" i="12"/>
  <c r="H1609" i="12"/>
  <c r="H1610" i="12"/>
  <c r="H1611" i="12"/>
  <c r="H1612" i="12"/>
  <c r="H1613" i="12"/>
  <c r="H1614" i="12"/>
  <c r="H1615" i="12"/>
  <c r="H1616" i="12"/>
  <c r="H1617" i="12"/>
  <c r="H1618" i="12"/>
  <c r="H1619" i="12"/>
  <c r="H1620" i="12"/>
  <c r="H1621" i="12"/>
  <c r="H1622" i="12"/>
  <c r="H1623" i="12"/>
  <c r="H1624" i="12"/>
  <c r="H1625" i="12"/>
  <c r="H1626" i="12"/>
  <c r="H1627" i="12"/>
  <c r="H1628" i="12"/>
  <c r="H1629" i="12"/>
  <c r="H1630" i="12"/>
  <c r="H1631" i="12"/>
  <c r="H1632" i="12"/>
  <c r="H1633" i="12"/>
  <c r="H1634" i="12"/>
  <c r="H1635" i="12"/>
  <c r="H1636" i="12"/>
  <c r="H1637" i="12"/>
  <c r="H1638" i="12"/>
  <c r="H1639" i="12"/>
  <c r="H1640" i="12"/>
  <c r="H1641" i="12"/>
  <c r="H1642" i="12"/>
  <c r="H1643" i="12"/>
  <c r="H1644" i="12"/>
  <c r="H1645" i="12"/>
  <c r="H1646" i="12"/>
  <c r="H1647" i="12"/>
  <c r="H1648" i="12"/>
  <c r="H1649" i="12"/>
  <c r="H1650" i="12"/>
  <c r="H1651" i="12"/>
  <c r="H1652" i="12"/>
  <c r="H1653" i="12"/>
  <c r="H1654" i="12"/>
  <c r="H1655" i="12"/>
  <c r="H1656" i="12"/>
  <c r="H1657" i="12"/>
  <c r="H1658" i="12"/>
  <c r="H1659" i="12"/>
  <c r="H1660" i="12"/>
  <c r="H1661" i="12"/>
  <c r="H1662" i="12"/>
  <c r="H1663" i="12"/>
  <c r="H1664" i="12"/>
  <c r="H1665" i="12"/>
  <c r="H1666" i="12"/>
  <c r="H1667" i="12"/>
  <c r="H1668" i="12"/>
  <c r="H1669" i="12"/>
  <c r="H1670" i="12"/>
  <c r="H1671" i="12"/>
  <c r="H1672" i="12"/>
  <c r="H1673" i="12"/>
  <c r="H1674" i="12"/>
  <c r="H1675" i="12"/>
  <c r="H1676" i="12"/>
  <c r="H1677" i="12"/>
  <c r="H1678" i="12"/>
  <c r="H1679" i="12"/>
  <c r="H1680" i="12"/>
  <c r="H1681" i="12"/>
  <c r="H1682" i="12"/>
  <c r="H1683" i="12"/>
  <c r="H1684" i="12"/>
  <c r="H1685" i="12"/>
  <c r="H1686" i="12"/>
  <c r="H1687" i="12"/>
  <c r="H1688" i="12"/>
  <c r="H1689" i="12"/>
  <c r="H1690" i="12"/>
  <c r="H1691" i="12"/>
  <c r="H1692" i="12"/>
  <c r="H1693" i="12"/>
  <c r="H1694" i="12"/>
  <c r="H1695" i="12"/>
  <c r="H1696" i="12"/>
  <c r="H1697" i="12"/>
  <c r="H1698" i="12"/>
  <c r="H1699" i="12"/>
  <c r="H1700" i="12"/>
  <c r="H1701" i="12"/>
  <c r="H1702" i="12"/>
  <c r="H1703" i="12"/>
  <c r="H1704" i="12"/>
  <c r="H1705" i="12"/>
  <c r="H1706" i="12"/>
  <c r="H1707" i="12"/>
  <c r="H1708" i="12"/>
  <c r="H1709" i="12"/>
  <c r="H1710" i="12"/>
  <c r="H1711" i="12"/>
  <c r="H1712" i="12"/>
  <c r="H1713" i="12"/>
  <c r="H1714" i="12"/>
  <c r="H1715" i="12"/>
  <c r="H1716" i="12"/>
  <c r="H1717" i="12"/>
  <c r="H1718" i="12"/>
  <c r="H1719" i="12"/>
  <c r="H1720" i="12"/>
  <c r="H1721" i="12"/>
  <c r="H1722" i="12"/>
  <c r="H1723" i="12"/>
  <c r="H1724" i="12"/>
  <c r="H1725" i="12"/>
  <c r="H1726" i="12"/>
  <c r="H1727" i="12"/>
  <c r="H1728" i="12"/>
  <c r="H1729" i="12"/>
  <c r="H1730" i="12"/>
  <c r="H1731" i="12"/>
  <c r="H1732" i="12"/>
  <c r="H1733" i="12"/>
  <c r="H1734" i="12"/>
  <c r="H1735" i="12"/>
  <c r="H1736" i="12"/>
  <c r="H1737" i="12"/>
  <c r="H1738" i="12"/>
  <c r="H1739" i="12"/>
  <c r="H1740" i="12"/>
  <c r="H1741" i="12"/>
  <c r="H1742" i="12"/>
  <c r="H1743" i="12"/>
  <c r="H1744" i="12"/>
  <c r="H1745" i="12"/>
  <c r="H1746" i="12"/>
  <c r="H1747" i="12"/>
  <c r="H1748" i="12"/>
  <c r="H1749" i="12"/>
  <c r="H1750" i="12"/>
  <c r="H1751" i="12"/>
  <c r="H1752" i="12"/>
  <c r="H1753" i="12"/>
  <c r="H1754" i="12"/>
  <c r="H1755" i="12"/>
  <c r="H1756" i="12"/>
  <c r="H1757" i="12"/>
  <c r="H1758" i="12"/>
  <c r="H1759" i="12"/>
  <c r="H1760" i="12"/>
  <c r="H1761" i="12"/>
  <c r="H1762" i="12"/>
  <c r="H1763" i="12"/>
  <c r="H1764" i="12"/>
  <c r="H1765" i="12"/>
  <c r="H1766" i="12"/>
  <c r="H1767" i="12"/>
  <c r="H1768" i="12"/>
  <c r="H1769" i="12"/>
  <c r="H1770" i="12"/>
  <c r="H1771" i="12"/>
  <c r="H1772" i="12"/>
  <c r="H1773" i="12"/>
  <c r="H1774" i="12"/>
  <c r="H1775" i="12"/>
  <c r="H1776" i="12"/>
  <c r="H1777" i="12"/>
  <c r="H1778" i="12"/>
  <c r="H1779" i="12"/>
  <c r="H1780" i="12"/>
  <c r="H1781" i="12"/>
  <c r="H1782" i="12"/>
  <c r="H1783" i="12"/>
  <c r="H1784" i="12"/>
  <c r="H1785" i="12"/>
  <c r="H1786" i="12"/>
  <c r="H1787" i="12"/>
  <c r="H1788" i="12"/>
  <c r="H1789" i="12"/>
  <c r="H1790" i="12"/>
  <c r="H1791" i="12"/>
  <c r="H1792" i="12"/>
  <c r="H1793" i="12"/>
  <c r="H1794" i="12"/>
  <c r="H1795" i="12"/>
  <c r="H1796" i="12"/>
  <c r="H1797" i="12"/>
  <c r="H1798" i="12"/>
  <c r="H1799" i="12"/>
  <c r="H1800" i="12"/>
  <c r="H1801" i="12"/>
  <c r="H1802" i="12"/>
  <c r="H1803" i="12"/>
  <c r="H1804" i="12"/>
  <c r="H1805" i="12"/>
  <c r="H1806" i="12"/>
  <c r="H1807" i="12"/>
  <c r="H1808" i="12"/>
  <c r="H1809" i="12"/>
  <c r="H1810" i="12"/>
  <c r="H1811" i="12"/>
  <c r="H1812" i="12"/>
  <c r="H1813" i="12"/>
  <c r="H1814" i="12"/>
  <c r="H1815" i="12"/>
  <c r="H1816" i="12"/>
  <c r="H1817" i="12"/>
  <c r="H1818" i="12"/>
  <c r="H1819" i="12"/>
  <c r="H1820" i="12"/>
  <c r="H1821" i="12"/>
  <c r="H1822" i="12"/>
  <c r="H1823" i="12"/>
  <c r="H1824" i="12"/>
  <c r="H1825" i="12"/>
  <c r="H1826" i="12"/>
  <c r="H1827" i="12"/>
  <c r="H1828" i="12"/>
  <c r="H1829" i="12"/>
  <c r="H1830" i="12"/>
  <c r="H1831" i="12"/>
  <c r="H1832" i="12"/>
  <c r="H1833" i="12"/>
  <c r="H1834" i="12"/>
  <c r="H1835" i="12"/>
  <c r="H1836" i="12"/>
  <c r="H1837" i="12"/>
  <c r="H1838" i="12"/>
  <c r="H1839" i="12"/>
  <c r="H1840" i="12"/>
  <c r="H1841" i="12"/>
  <c r="H1842" i="12"/>
  <c r="H1843" i="12"/>
  <c r="H1844" i="12"/>
  <c r="H1845" i="12"/>
  <c r="H1846" i="12"/>
  <c r="H1847" i="12"/>
  <c r="H1848" i="12"/>
  <c r="H1849" i="12"/>
  <c r="H1850" i="12"/>
  <c r="H1851" i="12"/>
  <c r="H1852" i="12"/>
  <c r="H1853" i="12"/>
  <c r="H1854" i="12"/>
  <c r="H1855" i="12"/>
  <c r="H1856" i="12"/>
  <c r="H1857" i="12"/>
  <c r="H1858" i="12"/>
  <c r="H1859" i="12"/>
  <c r="H1860" i="12"/>
  <c r="H1861" i="12"/>
  <c r="H1862" i="12"/>
  <c r="H1863" i="12"/>
  <c r="H1864" i="12"/>
  <c r="H1865" i="12"/>
  <c r="H1866" i="12"/>
  <c r="H1867" i="12"/>
  <c r="H1868" i="12"/>
  <c r="H1869" i="12"/>
  <c r="H1870" i="12"/>
  <c r="H1871" i="12"/>
  <c r="H1872" i="12"/>
  <c r="H1873" i="12"/>
  <c r="H1874" i="12"/>
  <c r="H1875" i="12"/>
  <c r="H1876" i="12"/>
  <c r="H1877" i="12"/>
  <c r="H1878" i="12"/>
  <c r="H1879" i="12"/>
  <c r="H1880" i="12"/>
  <c r="H1881" i="12"/>
  <c r="H1882" i="12"/>
  <c r="H1883" i="12"/>
  <c r="H1884" i="12"/>
  <c r="H1885" i="12"/>
  <c r="H1886" i="12"/>
  <c r="H1887" i="12"/>
  <c r="H1888" i="12"/>
  <c r="H1889" i="12"/>
  <c r="H1890" i="12"/>
  <c r="H1891" i="12"/>
  <c r="H1892" i="12"/>
  <c r="H1893" i="12"/>
  <c r="H1894" i="12"/>
  <c r="H1895" i="12"/>
  <c r="H1896" i="12"/>
  <c r="H1897" i="12"/>
  <c r="H1898" i="12"/>
  <c r="H1899" i="12"/>
  <c r="H1900" i="12"/>
  <c r="H1901" i="12"/>
  <c r="H1902" i="12"/>
  <c r="H1903" i="12"/>
  <c r="H1904" i="12"/>
  <c r="H1905" i="12"/>
  <c r="H1906" i="12"/>
  <c r="H1907" i="12"/>
  <c r="H1908" i="12"/>
  <c r="H1909" i="12"/>
  <c r="H1910" i="12"/>
  <c r="H1911" i="12"/>
  <c r="H1912" i="12"/>
  <c r="H1913" i="12"/>
  <c r="H1914" i="12"/>
  <c r="H1915" i="12"/>
  <c r="H1916" i="12"/>
  <c r="H1917" i="12"/>
  <c r="H1918" i="12"/>
  <c r="H1919" i="12"/>
  <c r="H1920" i="12"/>
  <c r="H1921" i="12"/>
  <c r="H1922" i="12"/>
  <c r="H1923" i="12"/>
  <c r="H1924" i="12"/>
  <c r="H1925" i="12"/>
  <c r="H1926" i="12"/>
  <c r="H1927" i="12"/>
  <c r="H1928" i="12"/>
  <c r="H1929" i="12"/>
  <c r="H1930" i="12"/>
  <c r="H1931" i="12"/>
  <c r="H1932" i="12"/>
  <c r="H1933" i="12"/>
  <c r="H1934" i="12"/>
  <c r="H1935" i="12"/>
  <c r="H1936" i="12"/>
  <c r="H1937" i="12"/>
  <c r="H1938" i="12"/>
  <c r="H1939" i="12"/>
  <c r="H1940" i="12"/>
  <c r="H1941" i="12"/>
  <c r="H1942" i="12"/>
  <c r="H1943" i="12"/>
  <c r="H1944" i="12"/>
  <c r="H1945" i="12"/>
  <c r="H1946" i="12"/>
  <c r="H1947" i="12"/>
  <c r="H1948" i="12"/>
  <c r="H1949" i="12"/>
  <c r="H1950" i="12"/>
  <c r="H1951" i="12"/>
  <c r="H1952" i="12"/>
  <c r="H1953" i="12"/>
  <c r="H1954" i="12"/>
  <c r="H1955" i="12"/>
  <c r="H1956" i="12"/>
  <c r="H1957" i="12"/>
  <c r="H1958" i="12"/>
  <c r="H1959" i="12"/>
  <c r="H1960" i="12"/>
  <c r="H1961" i="12"/>
  <c r="H1962" i="12"/>
  <c r="H1963" i="12"/>
  <c r="H1964" i="12"/>
  <c r="H1965" i="12"/>
  <c r="H1966" i="12"/>
  <c r="H1967" i="12"/>
  <c r="H1968" i="12"/>
  <c r="H1969" i="12"/>
  <c r="H1970" i="12"/>
  <c r="H1971" i="12"/>
  <c r="H1972" i="12"/>
  <c r="H1973" i="12"/>
  <c r="H1974" i="12"/>
  <c r="H1975" i="12"/>
  <c r="H1976" i="12"/>
  <c r="H1977" i="12"/>
  <c r="H1978" i="12"/>
  <c r="H1979" i="12"/>
  <c r="H1980" i="12"/>
  <c r="H1981" i="12"/>
  <c r="H1982" i="12"/>
  <c r="H1983" i="12"/>
  <c r="H1984" i="12"/>
  <c r="H1985" i="12"/>
  <c r="H1986" i="12"/>
  <c r="H1987" i="12"/>
  <c r="H1988" i="12"/>
  <c r="H1989" i="12"/>
  <c r="H1990" i="12"/>
  <c r="H1991" i="12"/>
  <c r="H1992" i="12"/>
  <c r="H1993" i="12"/>
  <c r="H1994" i="12"/>
  <c r="H1995" i="12"/>
  <c r="H1996" i="12"/>
  <c r="H1997" i="12"/>
  <c r="H1998" i="12"/>
  <c r="H1999" i="12"/>
  <c r="H2000" i="12"/>
  <c r="H2001" i="12"/>
  <c r="H2002" i="12"/>
  <c r="H2003" i="12"/>
  <c r="H2004" i="12"/>
  <c r="H2005" i="12"/>
  <c r="H2006" i="12"/>
  <c r="H2007" i="12"/>
  <c r="H2008" i="12"/>
  <c r="H2009" i="12"/>
  <c r="H2010" i="12"/>
  <c r="H2011" i="12"/>
  <c r="H2012" i="12"/>
  <c r="H2013" i="12"/>
  <c r="H2014" i="12"/>
  <c r="H2015" i="12"/>
  <c r="H2016" i="12"/>
  <c r="H2017" i="12"/>
  <c r="H2018" i="12"/>
  <c r="H2019" i="12"/>
  <c r="H2020" i="12"/>
  <c r="H2021" i="12"/>
  <c r="H2022" i="12"/>
  <c r="H2023" i="12"/>
  <c r="H2024" i="12"/>
  <c r="H2025" i="12"/>
  <c r="H2026" i="12"/>
  <c r="H2027" i="12"/>
  <c r="H2028" i="12"/>
  <c r="H2029" i="12"/>
  <c r="H2030" i="12"/>
  <c r="H2031" i="12"/>
  <c r="H2032" i="12"/>
  <c r="H2033" i="12"/>
  <c r="H2034" i="12"/>
  <c r="H2035" i="12"/>
  <c r="H2036" i="12"/>
  <c r="H2037" i="12"/>
  <c r="H2038" i="12"/>
  <c r="H2039" i="12"/>
  <c r="H2040" i="12"/>
  <c r="H2041" i="12"/>
  <c r="H2042" i="12"/>
  <c r="H2043" i="12"/>
  <c r="H2044" i="12"/>
  <c r="H2045" i="12"/>
  <c r="H2046" i="12"/>
  <c r="H2047" i="12"/>
  <c r="H2048" i="12"/>
  <c r="H2049" i="12"/>
  <c r="H2050" i="12"/>
  <c r="H2051" i="12"/>
  <c r="H2052" i="12"/>
  <c r="H2053" i="12"/>
  <c r="H2054" i="12"/>
  <c r="H2055" i="12"/>
  <c r="H2056" i="12"/>
  <c r="H2057" i="12"/>
  <c r="H2058" i="12"/>
  <c r="H2059" i="12"/>
  <c r="H2060" i="12"/>
  <c r="H2061" i="12"/>
  <c r="H2062" i="12"/>
  <c r="H2063" i="12"/>
  <c r="H2064" i="12"/>
  <c r="H2065" i="12"/>
  <c r="H2066" i="12"/>
  <c r="H2067" i="12"/>
  <c r="H2068" i="12"/>
  <c r="H2069" i="12"/>
  <c r="H2070" i="12"/>
  <c r="H2071" i="12"/>
  <c r="H2072" i="12"/>
  <c r="H2073" i="12"/>
  <c r="H2074" i="12"/>
  <c r="H2075" i="12"/>
  <c r="H2076" i="12"/>
  <c r="H2077" i="12"/>
  <c r="H2078" i="12"/>
  <c r="H2079" i="12"/>
  <c r="H2080" i="12"/>
  <c r="H2081" i="12"/>
  <c r="H2082" i="12"/>
  <c r="H2083" i="12"/>
  <c r="H2084" i="12"/>
  <c r="H2085" i="12"/>
  <c r="H2086" i="12"/>
  <c r="H2087" i="12"/>
  <c r="H2088" i="12"/>
  <c r="H2089" i="12"/>
  <c r="H2090" i="12"/>
  <c r="H2091" i="12"/>
  <c r="H2092" i="12"/>
  <c r="H2093" i="12"/>
  <c r="H2094" i="12"/>
  <c r="H2095" i="12"/>
  <c r="H2096" i="12"/>
  <c r="H2097" i="12"/>
  <c r="H2098" i="12"/>
  <c r="H2099" i="12"/>
  <c r="H2100" i="12"/>
  <c r="H2101" i="12"/>
  <c r="H2102" i="12"/>
  <c r="H2103" i="12"/>
  <c r="H2104" i="12"/>
  <c r="H2105" i="12"/>
  <c r="H2106" i="12"/>
  <c r="H2107" i="12"/>
  <c r="H2108" i="12"/>
  <c r="H2109" i="12"/>
  <c r="H2110" i="12"/>
  <c r="H2111" i="12"/>
  <c r="H2112" i="12"/>
  <c r="H2113" i="12"/>
  <c r="H2114" i="12"/>
  <c r="H2115" i="12"/>
  <c r="H2116" i="12"/>
  <c r="H2117" i="12"/>
  <c r="H2118" i="12"/>
  <c r="H2119" i="12"/>
  <c r="H2120" i="12"/>
  <c r="H2121" i="12"/>
  <c r="H2122" i="12"/>
  <c r="H2123" i="12"/>
  <c r="H2124" i="12"/>
  <c r="H2125" i="12"/>
  <c r="H2126" i="12"/>
  <c r="H2127" i="12"/>
  <c r="H2128" i="12"/>
  <c r="H2129" i="12"/>
  <c r="H2130" i="12"/>
  <c r="H2131" i="12"/>
  <c r="H2132" i="12"/>
  <c r="H2133" i="12"/>
  <c r="H2134" i="12"/>
  <c r="H2135" i="12"/>
  <c r="H2136" i="12"/>
  <c r="H2137" i="12"/>
  <c r="H2138" i="12"/>
  <c r="H2139" i="12"/>
  <c r="H2140" i="12"/>
  <c r="H2141" i="12"/>
  <c r="H2142" i="12"/>
  <c r="H2143" i="12"/>
  <c r="H2144" i="12"/>
  <c r="H2145" i="12"/>
  <c r="H2146" i="12"/>
  <c r="H2147" i="12"/>
  <c r="H2148" i="12"/>
  <c r="H2149" i="12"/>
  <c r="H2150" i="12"/>
  <c r="H2151" i="12"/>
  <c r="H2152" i="12"/>
  <c r="H2153" i="12"/>
  <c r="H2154" i="12"/>
  <c r="H2155" i="12"/>
  <c r="H2156" i="12"/>
  <c r="H2157" i="12"/>
  <c r="H2158" i="12"/>
  <c r="H2159" i="12"/>
  <c r="H2160" i="12"/>
  <c r="H2161" i="12"/>
  <c r="H2162" i="12"/>
  <c r="H2163" i="12"/>
  <c r="H2164" i="12"/>
  <c r="H2165" i="12"/>
  <c r="H2166" i="12"/>
  <c r="H2167" i="12"/>
  <c r="H2168" i="12"/>
  <c r="H2169" i="12"/>
  <c r="H2170" i="12"/>
  <c r="H2171" i="12"/>
  <c r="H2172" i="12"/>
  <c r="H2173" i="12"/>
  <c r="H2174" i="12"/>
  <c r="H2175" i="12"/>
  <c r="H2176" i="12"/>
  <c r="H2177" i="12"/>
  <c r="H2178" i="12"/>
  <c r="H2179" i="12"/>
  <c r="H2180" i="12"/>
  <c r="H2181" i="12"/>
  <c r="H2182" i="12"/>
  <c r="H2183" i="12"/>
  <c r="H2184" i="12"/>
  <c r="H2185" i="12"/>
  <c r="H2186" i="12"/>
  <c r="H2187" i="12"/>
  <c r="H2188" i="12"/>
  <c r="H2189" i="12"/>
  <c r="H2190" i="12"/>
  <c r="H2191" i="12"/>
  <c r="H2192" i="12"/>
  <c r="H2193" i="12"/>
  <c r="H2194" i="12"/>
  <c r="H2195" i="12"/>
  <c r="H2196" i="12"/>
  <c r="H2197" i="12"/>
  <c r="H2198" i="12"/>
  <c r="H2199" i="12"/>
  <c r="H2200" i="12"/>
  <c r="H2201" i="12"/>
  <c r="H2202" i="12"/>
  <c r="H2203" i="12"/>
  <c r="H2204" i="12"/>
  <c r="H2205" i="12"/>
  <c r="H2206" i="12"/>
  <c r="H2207" i="12"/>
  <c r="H2208" i="12"/>
  <c r="H2209" i="12"/>
  <c r="H2210" i="12"/>
  <c r="H2211" i="12"/>
  <c r="H2212" i="12"/>
  <c r="H2213" i="12"/>
  <c r="H2214" i="12"/>
  <c r="H2215" i="12"/>
  <c r="H2216" i="12"/>
  <c r="H2217" i="12"/>
  <c r="H2218" i="12"/>
  <c r="H2219" i="12"/>
  <c r="H2220" i="12"/>
  <c r="H2221" i="12"/>
  <c r="H2222" i="12"/>
  <c r="H2223" i="12"/>
  <c r="H2224" i="12"/>
  <c r="H2225" i="12"/>
  <c r="H2226" i="12"/>
  <c r="H2227" i="12"/>
  <c r="H2228" i="12"/>
  <c r="H2229" i="12"/>
  <c r="H2230" i="12"/>
  <c r="H2231" i="12"/>
  <c r="H2232" i="12"/>
  <c r="H2233" i="12"/>
  <c r="H2234" i="12"/>
  <c r="H2235" i="12"/>
  <c r="H2236" i="12"/>
  <c r="H2237" i="12"/>
  <c r="H2238" i="12"/>
  <c r="H2239" i="12"/>
  <c r="H2240" i="12"/>
  <c r="H2241" i="12"/>
  <c r="H2242" i="12"/>
  <c r="H2243" i="12"/>
  <c r="H2244" i="12"/>
  <c r="H2245" i="12"/>
  <c r="H2246" i="12"/>
  <c r="H2247" i="12"/>
  <c r="H2248" i="12"/>
  <c r="H2249" i="12"/>
  <c r="H2250" i="12"/>
  <c r="H2251" i="12"/>
  <c r="H2252" i="12"/>
  <c r="H2253" i="12"/>
  <c r="H2254" i="12"/>
  <c r="H2255" i="12"/>
  <c r="H2256" i="12"/>
  <c r="H2257" i="12"/>
  <c r="H2258" i="12"/>
  <c r="H2259" i="12"/>
  <c r="H2260" i="12"/>
  <c r="H2261" i="12"/>
  <c r="H2262" i="12"/>
  <c r="H2263" i="12"/>
  <c r="H2264" i="12"/>
  <c r="H2265" i="12"/>
  <c r="H2266" i="12"/>
  <c r="H2267" i="12"/>
  <c r="H2268" i="12"/>
  <c r="H2269" i="12"/>
  <c r="H2270" i="12"/>
  <c r="H2271" i="12"/>
  <c r="H2272" i="12"/>
  <c r="H2273" i="12"/>
  <c r="H2274" i="12"/>
  <c r="H2275" i="12"/>
  <c r="H2276" i="12"/>
  <c r="H2277" i="12"/>
  <c r="H2278" i="12"/>
  <c r="H2279" i="12"/>
  <c r="H2280" i="12"/>
  <c r="H2281" i="12"/>
  <c r="H2282" i="12"/>
  <c r="H2283" i="12"/>
  <c r="H2284" i="12"/>
  <c r="H2285" i="12"/>
  <c r="H2286" i="12"/>
  <c r="H2287" i="12"/>
  <c r="H2288" i="12"/>
  <c r="H2289" i="12"/>
  <c r="H2290" i="12"/>
  <c r="H2291" i="12"/>
  <c r="H2292" i="12"/>
  <c r="H2293" i="12"/>
  <c r="H2294" i="12"/>
  <c r="H2295" i="12"/>
  <c r="H2296" i="12"/>
  <c r="H2297" i="12"/>
  <c r="H2298" i="12"/>
  <c r="H2299" i="12"/>
  <c r="H2300" i="12"/>
  <c r="H2301" i="12"/>
  <c r="H2302" i="12"/>
  <c r="H2303" i="12"/>
  <c r="H2304" i="12"/>
  <c r="H2305" i="12"/>
  <c r="H2306" i="12"/>
  <c r="H2307" i="12"/>
  <c r="H2308" i="12"/>
  <c r="H2309" i="12"/>
  <c r="H2310" i="12"/>
  <c r="H2311" i="12"/>
  <c r="H2312" i="12"/>
  <c r="H2313" i="12"/>
  <c r="H2314" i="12"/>
  <c r="H2315" i="12"/>
  <c r="H2316" i="12"/>
  <c r="H2317" i="12"/>
  <c r="H2318" i="12"/>
  <c r="H2319" i="12"/>
  <c r="H2320" i="12"/>
  <c r="H2321" i="12"/>
  <c r="H2322" i="12"/>
  <c r="H2323" i="12"/>
  <c r="H2324" i="12"/>
  <c r="H2325" i="12"/>
  <c r="H2326" i="12"/>
  <c r="H2327" i="12"/>
  <c r="H2328" i="12"/>
  <c r="H2329" i="12"/>
  <c r="H2330" i="12"/>
  <c r="H2331" i="12"/>
  <c r="H2332" i="12"/>
  <c r="H2333" i="12"/>
  <c r="H2334" i="12"/>
  <c r="H2335" i="12"/>
  <c r="H2336" i="12"/>
  <c r="H2337" i="12"/>
  <c r="H2338" i="12"/>
  <c r="H2339" i="12"/>
  <c r="H2340" i="12"/>
  <c r="H2341" i="12"/>
  <c r="H2342" i="12"/>
  <c r="H2343" i="12"/>
  <c r="H2344" i="12"/>
  <c r="H2345" i="12"/>
  <c r="H2346" i="12"/>
  <c r="H2347" i="12"/>
  <c r="H2348" i="12"/>
  <c r="H2349" i="12"/>
  <c r="H2350" i="12"/>
  <c r="H2351" i="12"/>
  <c r="H2352" i="12"/>
  <c r="H2353" i="12"/>
  <c r="H2354" i="12"/>
  <c r="H2355" i="12"/>
  <c r="H2356" i="12"/>
  <c r="H2357" i="12"/>
  <c r="H2358" i="12"/>
  <c r="H2359" i="12"/>
  <c r="H2360" i="12"/>
  <c r="H2361" i="12"/>
  <c r="H2362" i="12"/>
  <c r="H2363" i="12"/>
  <c r="H2364" i="12"/>
  <c r="H2365" i="12"/>
  <c r="H2366" i="12"/>
  <c r="H2367" i="12"/>
  <c r="H2368" i="12"/>
  <c r="H2369" i="12"/>
  <c r="H2370" i="12"/>
  <c r="H2371" i="12"/>
  <c r="H2372" i="12"/>
  <c r="H2373" i="12"/>
  <c r="H2374" i="12"/>
  <c r="H2375" i="12"/>
  <c r="H2376" i="12"/>
  <c r="H2377" i="12"/>
  <c r="H2378" i="12"/>
  <c r="H2379" i="12"/>
  <c r="H2380" i="12"/>
  <c r="H2381" i="12"/>
  <c r="H2382" i="12"/>
  <c r="H2383" i="12"/>
  <c r="H2384" i="12"/>
  <c r="H2385" i="12"/>
  <c r="H2386" i="12"/>
  <c r="H2387" i="12"/>
  <c r="H2388" i="12"/>
  <c r="H2389" i="12"/>
  <c r="H2390" i="12"/>
  <c r="H2391" i="12"/>
  <c r="H2392" i="12"/>
  <c r="H2393" i="12"/>
  <c r="H2394" i="12"/>
  <c r="H2395" i="12"/>
  <c r="H2396" i="12"/>
  <c r="H2397" i="12"/>
  <c r="H2398" i="12"/>
  <c r="H2399" i="12"/>
  <c r="H2400" i="12"/>
  <c r="H2401" i="12"/>
  <c r="H2402" i="12"/>
  <c r="H2403" i="12"/>
  <c r="H2404" i="12"/>
  <c r="H2405" i="12"/>
  <c r="H2406" i="12"/>
  <c r="H2407" i="12"/>
  <c r="H2408" i="12"/>
  <c r="H2409" i="12"/>
  <c r="H2410" i="12"/>
  <c r="H2411" i="12"/>
  <c r="H2412" i="12"/>
  <c r="H2413" i="12"/>
  <c r="H2414" i="12"/>
  <c r="H2415" i="12"/>
  <c r="H2416" i="12"/>
  <c r="H2417" i="12"/>
  <c r="H2418" i="12"/>
  <c r="H2419" i="12"/>
  <c r="H2420" i="12"/>
  <c r="H2421" i="12"/>
  <c r="H2422" i="12"/>
  <c r="H2423" i="12"/>
  <c r="H2424" i="12"/>
  <c r="H2425" i="12"/>
  <c r="H2426" i="12"/>
  <c r="H2427" i="12"/>
  <c r="H2428" i="12"/>
  <c r="H2429" i="12"/>
  <c r="H2430" i="12"/>
  <c r="H2431" i="12"/>
  <c r="H2432" i="12"/>
  <c r="H2433" i="12"/>
  <c r="H2434" i="12"/>
  <c r="H2435" i="12"/>
  <c r="H2436" i="12"/>
  <c r="H2437" i="12"/>
  <c r="H2438" i="12"/>
  <c r="H2439" i="12"/>
  <c r="H2440" i="12"/>
  <c r="H2441" i="12"/>
  <c r="H2442" i="12"/>
  <c r="H2443" i="12"/>
  <c r="H2444" i="12"/>
  <c r="H2445" i="12"/>
  <c r="H2446" i="12"/>
  <c r="H2447" i="12"/>
  <c r="H2448" i="12"/>
  <c r="H2449" i="12"/>
  <c r="H2450" i="12"/>
  <c r="H2451" i="12"/>
  <c r="H2452" i="12"/>
  <c r="H2453" i="12"/>
  <c r="H2454" i="12"/>
  <c r="H2455" i="12"/>
  <c r="H2456" i="12"/>
  <c r="H2457" i="12"/>
  <c r="H2458" i="12"/>
  <c r="H2459" i="12"/>
  <c r="H2460" i="12"/>
  <c r="H2461" i="12"/>
  <c r="H2462" i="12"/>
  <c r="H2463" i="12"/>
  <c r="H2464" i="12"/>
  <c r="H2465" i="12"/>
  <c r="H2466" i="12"/>
  <c r="H2467" i="12"/>
  <c r="H2468" i="12"/>
  <c r="H2469" i="12"/>
  <c r="H2470" i="12"/>
  <c r="H2471" i="12"/>
  <c r="H2472" i="12"/>
  <c r="H2473" i="12"/>
  <c r="H2474" i="12"/>
  <c r="H2475" i="12"/>
  <c r="H2476" i="12"/>
  <c r="H2477" i="12"/>
  <c r="H2478" i="12"/>
  <c r="H2479" i="12"/>
  <c r="H2480" i="12"/>
  <c r="H2481" i="12"/>
  <c r="H2482" i="12"/>
  <c r="H2483" i="12"/>
  <c r="H2484" i="12"/>
  <c r="H2485" i="12"/>
  <c r="H2486" i="12"/>
  <c r="H2487" i="12"/>
  <c r="H2488" i="12"/>
  <c r="H2489" i="12"/>
  <c r="H2490" i="12"/>
  <c r="H2491" i="12"/>
  <c r="H2492" i="12"/>
  <c r="H2493" i="12"/>
  <c r="H2494" i="12"/>
  <c r="H2495" i="12"/>
  <c r="H2496" i="12"/>
  <c r="H2497" i="12"/>
  <c r="H2498" i="12"/>
  <c r="H2499" i="12"/>
  <c r="H2500" i="12"/>
  <c r="H2501" i="12"/>
  <c r="H2502" i="12"/>
  <c r="H2503" i="12"/>
  <c r="H2504" i="12"/>
  <c r="H2505" i="12"/>
  <c r="H2506" i="12"/>
  <c r="H2507" i="12"/>
  <c r="H2508" i="12"/>
  <c r="H2509" i="12"/>
  <c r="H2510" i="12"/>
  <c r="H2511" i="12"/>
  <c r="H2512" i="12"/>
  <c r="H2513" i="12"/>
  <c r="H2514" i="12"/>
  <c r="H2515" i="12"/>
  <c r="H2516" i="12"/>
  <c r="H2517" i="12"/>
  <c r="H2518" i="12"/>
  <c r="H2519" i="12"/>
  <c r="H2520" i="12"/>
  <c r="H2521" i="12"/>
  <c r="H2522" i="12"/>
  <c r="H2523" i="12"/>
  <c r="H2524" i="12"/>
  <c r="H2525" i="12"/>
  <c r="H2526" i="12"/>
  <c r="H2527" i="12"/>
  <c r="H2528" i="12"/>
  <c r="H2529" i="12"/>
  <c r="H2530" i="12"/>
  <c r="H2531" i="12"/>
  <c r="H2532" i="12"/>
  <c r="H2533" i="12"/>
  <c r="H2534" i="12"/>
  <c r="H2535" i="12"/>
  <c r="H2536" i="12"/>
  <c r="H2537" i="12"/>
  <c r="H2538" i="12"/>
  <c r="H2539" i="12"/>
  <c r="H2540" i="12"/>
  <c r="H2541" i="12"/>
  <c r="H2542" i="12"/>
  <c r="H2543" i="12"/>
  <c r="H2544" i="12"/>
  <c r="H2545" i="12"/>
  <c r="H2546" i="12"/>
  <c r="H2547" i="12"/>
  <c r="H2548" i="12"/>
  <c r="H2549" i="12"/>
  <c r="H2550" i="12"/>
  <c r="H2551" i="12"/>
  <c r="H2552" i="12"/>
  <c r="H2553" i="12"/>
  <c r="H2554" i="12"/>
  <c r="H2555" i="12"/>
  <c r="H2556" i="12"/>
  <c r="H2557" i="12"/>
  <c r="H2558" i="12"/>
  <c r="H2559" i="12"/>
  <c r="H2560" i="12"/>
  <c r="H2561" i="12"/>
  <c r="H2562" i="12"/>
  <c r="H2563" i="12"/>
  <c r="H2564" i="12"/>
  <c r="H2565" i="12"/>
  <c r="H2566" i="12"/>
  <c r="H2567" i="12"/>
  <c r="H2568" i="12"/>
  <c r="H2569" i="12"/>
  <c r="H2570" i="12"/>
  <c r="H2571" i="12"/>
  <c r="H2572" i="12"/>
  <c r="H2573" i="12"/>
  <c r="H2574" i="12"/>
  <c r="H2575" i="12"/>
  <c r="H2576" i="12"/>
  <c r="H2577" i="12"/>
  <c r="H2578" i="12"/>
  <c r="H2579" i="12"/>
  <c r="H2580" i="12"/>
  <c r="H2581" i="12"/>
  <c r="H2582" i="12"/>
  <c r="H2583" i="12"/>
  <c r="H2584" i="12"/>
  <c r="H2585" i="12"/>
  <c r="H2586" i="12"/>
  <c r="H2587" i="12"/>
  <c r="H2588" i="12"/>
  <c r="H2589" i="12"/>
  <c r="H2590" i="12"/>
  <c r="H2591" i="12"/>
  <c r="H2592" i="12"/>
  <c r="H2593" i="12"/>
  <c r="H2594" i="12"/>
  <c r="H2595" i="12"/>
  <c r="H2596" i="12"/>
  <c r="H2597" i="12"/>
  <c r="H2598" i="12"/>
  <c r="H2599" i="12"/>
  <c r="H2600" i="12"/>
  <c r="H2601" i="12"/>
  <c r="H2602" i="12"/>
  <c r="H2603" i="12"/>
  <c r="H2604" i="12"/>
  <c r="H2605" i="12"/>
  <c r="H2606" i="12"/>
  <c r="H2607" i="12"/>
  <c r="H2608" i="12"/>
  <c r="H2609" i="12"/>
  <c r="H2610" i="12"/>
  <c r="H2611" i="12"/>
  <c r="H2612" i="12"/>
  <c r="H2613" i="12"/>
  <c r="H2614" i="12"/>
  <c r="H2615" i="12"/>
  <c r="H2616" i="12"/>
  <c r="H2617" i="12"/>
  <c r="H2618" i="12"/>
  <c r="H2619" i="12"/>
  <c r="H2620" i="12"/>
  <c r="H2621" i="12"/>
  <c r="H2622" i="12"/>
  <c r="H2623" i="12"/>
  <c r="H2624" i="12"/>
  <c r="H2625" i="12"/>
  <c r="H2626" i="12"/>
  <c r="H2627" i="12"/>
  <c r="H2628" i="12"/>
  <c r="H2629" i="12"/>
  <c r="H2630" i="12"/>
  <c r="H2631" i="12"/>
  <c r="H2632" i="12"/>
  <c r="H2633" i="12"/>
  <c r="H2634" i="12"/>
  <c r="H2635" i="12"/>
  <c r="H2636" i="12"/>
  <c r="H2637" i="12"/>
  <c r="H2638" i="12"/>
  <c r="H2639" i="12"/>
  <c r="H2640" i="12"/>
  <c r="H2641" i="12"/>
  <c r="H2642" i="12"/>
  <c r="H2643" i="12"/>
  <c r="H2644" i="12"/>
  <c r="H2645" i="12"/>
  <c r="H2646" i="12"/>
  <c r="H2647" i="12"/>
  <c r="H2648" i="12"/>
  <c r="H2649" i="12"/>
  <c r="H2650" i="12"/>
  <c r="H2651" i="12"/>
  <c r="H2652" i="12"/>
  <c r="H2653" i="12"/>
  <c r="H2654" i="12"/>
  <c r="H2655" i="12"/>
  <c r="H2656" i="12"/>
  <c r="H2657" i="12"/>
  <c r="H2658" i="12"/>
  <c r="H2659" i="12"/>
  <c r="H2660" i="12"/>
  <c r="H2661" i="12"/>
  <c r="H2662" i="12"/>
  <c r="H2663" i="12"/>
  <c r="H2664" i="12"/>
  <c r="H2665" i="12"/>
  <c r="H2666" i="12"/>
  <c r="H2667" i="12"/>
  <c r="H2668" i="12"/>
  <c r="H2669" i="12"/>
  <c r="H2670" i="12"/>
  <c r="H2671" i="12"/>
  <c r="H2672" i="12"/>
  <c r="H2673" i="12"/>
  <c r="H2674" i="12"/>
  <c r="H2675" i="12"/>
  <c r="H2676" i="12"/>
  <c r="H2677" i="12"/>
  <c r="H2678" i="12"/>
  <c r="H2679" i="12"/>
  <c r="H2680" i="12"/>
  <c r="H2681" i="12"/>
  <c r="H2682" i="12"/>
  <c r="H2683" i="12"/>
  <c r="H2684" i="12"/>
  <c r="H2685" i="12"/>
  <c r="H2686" i="12"/>
  <c r="H2687" i="12"/>
  <c r="H2688" i="12"/>
  <c r="H2689" i="12"/>
  <c r="H2690" i="12"/>
  <c r="H2691" i="12"/>
  <c r="H2692" i="12"/>
  <c r="H2693" i="12"/>
  <c r="H2694" i="12"/>
  <c r="H2695" i="12"/>
  <c r="H2696" i="12"/>
  <c r="H2697" i="12"/>
  <c r="H2698" i="12"/>
  <c r="H2699" i="12"/>
  <c r="H2700" i="12"/>
  <c r="H2701" i="12"/>
  <c r="H2702" i="12"/>
  <c r="H2703" i="12"/>
  <c r="H2704" i="12"/>
  <c r="H2705" i="12"/>
  <c r="H2706" i="12"/>
  <c r="H2707" i="12"/>
  <c r="H2708" i="12"/>
  <c r="H2709" i="12"/>
  <c r="H2710" i="12"/>
  <c r="H2711" i="12"/>
  <c r="H2712" i="12"/>
  <c r="H2713" i="12"/>
  <c r="H2714" i="12"/>
  <c r="H2715" i="12"/>
  <c r="H2716" i="12"/>
  <c r="H2717" i="12"/>
  <c r="H2718" i="12"/>
  <c r="H2719" i="12"/>
  <c r="H2720" i="12"/>
  <c r="H2721" i="12"/>
  <c r="H2722" i="12"/>
  <c r="H2723" i="12"/>
  <c r="H2724" i="12"/>
  <c r="H2725" i="12"/>
  <c r="H2726" i="12"/>
  <c r="H2727" i="12"/>
  <c r="H2728" i="12"/>
  <c r="H2729" i="12"/>
  <c r="H2730" i="12"/>
  <c r="H2731" i="12"/>
  <c r="H2732" i="12"/>
  <c r="H2733" i="12"/>
  <c r="H2734" i="12"/>
  <c r="H2735" i="12"/>
  <c r="H2736" i="12"/>
  <c r="H2737" i="12"/>
  <c r="H2738" i="12"/>
  <c r="H2739" i="12"/>
  <c r="H2740" i="12"/>
  <c r="H2741" i="12"/>
  <c r="H2742" i="12"/>
  <c r="H2743" i="12"/>
  <c r="H2744" i="12"/>
  <c r="H2745" i="12"/>
  <c r="H2746" i="12"/>
  <c r="H2747" i="12"/>
  <c r="H2748" i="12"/>
  <c r="H2749" i="12"/>
  <c r="H2750" i="12"/>
  <c r="H2751" i="12"/>
  <c r="H2752" i="12"/>
  <c r="H2753" i="12"/>
  <c r="H2754" i="12"/>
  <c r="H2755" i="12"/>
  <c r="H2756" i="12"/>
  <c r="H2757" i="12"/>
  <c r="H2758" i="12"/>
  <c r="H2759" i="12"/>
  <c r="H2760" i="12"/>
  <c r="H2761" i="12"/>
  <c r="H2762" i="12"/>
  <c r="H2763" i="12"/>
  <c r="H2764" i="12"/>
  <c r="H2765" i="12"/>
  <c r="H2766" i="12"/>
  <c r="H2767" i="12"/>
  <c r="H2768" i="12"/>
  <c r="H2769" i="12"/>
  <c r="H2770" i="12"/>
  <c r="H2771" i="12"/>
  <c r="H2772" i="12"/>
  <c r="H2773" i="12"/>
  <c r="H2774" i="12"/>
  <c r="H2775" i="12"/>
  <c r="H2776" i="12"/>
  <c r="H2777" i="12"/>
  <c r="H2778" i="12"/>
  <c r="H2779" i="12"/>
  <c r="H2780" i="12"/>
  <c r="H2781" i="12"/>
  <c r="H2782" i="12"/>
  <c r="H2783" i="12"/>
  <c r="H2784" i="12"/>
  <c r="H2785" i="12"/>
  <c r="H2786" i="12"/>
  <c r="H2787" i="12"/>
  <c r="H2788" i="12"/>
  <c r="H2789" i="12"/>
  <c r="H2790" i="12"/>
  <c r="H2791" i="12"/>
  <c r="H2792" i="12"/>
  <c r="H2793" i="12"/>
  <c r="H2794" i="12"/>
  <c r="H2795" i="12"/>
  <c r="H2796" i="12"/>
  <c r="H2797" i="12"/>
  <c r="H2798" i="12"/>
  <c r="H2799" i="12"/>
  <c r="H2800" i="12"/>
  <c r="H2801" i="12"/>
  <c r="H2802" i="12"/>
  <c r="H2803" i="12"/>
  <c r="H2804" i="12"/>
  <c r="H2805" i="12"/>
  <c r="H2806" i="12"/>
  <c r="H2807" i="12"/>
  <c r="H2808" i="12"/>
  <c r="H2809" i="12"/>
  <c r="H2810" i="12"/>
  <c r="H2811" i="12"/>
  <c r="H2812" i="12"/>
  <c r="H2813" i="12"/>
  <c r="H2814" i="12"/>
  <c r="H2815" i="12"/>
  <c r="H2816" i="12"/>
  <c r="H2817" i="12"/>
  <c r="H2818" i="12"/>
  <c r="H2819" i="12"/>
  <c r="H2820" i="12"/>
  <c r="H2821" i="12"/>
  <c r="H2822" i="12"/>
  <c r="H2823" i="12"/>
  <c r="H2824" i="12"/>
  <c r="H2825" i="12"/>
  <c r="H2826" i="12"/>
  <c r="H2827" i="12"/>
  <c r="H2828" i="12"/>
  <c r="H2829" i="12"/>
  <c r="H2830" i="12"/>
  <c r="H2831" i="12"/>
  <c r="H2832" i="12"/>
  <c r="H2833" i="12"/>
  <c r="H2834" i="12"/>
  <c r="H2835" i="12"/>
  <c r="H2836" i="12"/>
  <c r="H2837" i="12"/>
  <c r="H2838" i="12"/>
  <c r="H2839" i="12"/>
  <c r="H2840" i="12"/>
  <c r="H2841" i="12"/>
  <c r="H2842" i="12"/>
  <c r="H2843" i="12"/>
  <c r="H2844" i="12"/>
  <c r="H2845" i="12"/>
  <c r="H2846" i="12"/>
  <c r="H2847" i="12"/>
  <c r="H2848" i="12"/>
  <c r="H2849" i="12"/>
  <c r="H2850" i="12"/>
  <c r="H2851" i="12"/>
  <c r="H2852" i="12"/>
  <c r="H2853" i="12"/>
  <c r="H2854" i="12"/>
  <c r="H2855" i="12"/>
  <c r="H2856" i="12"/>
  <c r="H2857" i="12"/>
  <c r="H2858" i="12"/>
  <c r="H2859" i="12"/>
  <c r="H2860" i="12"/>
  <c r="H2861" i="12"/>
  <c r="H2862" i="12"/>
  <c r="H2863" i="12"/>
  <c r="H2864" i="12"/>
  <c r="H2865" i="12"/>
  <c r="H2866" i="12"/>
  <c r="H2867" i="12"/>
  <c r="H2868" i="12"/>
  <c r="H2869" i="12"/>
  <c r="H2870" i="12"/>
  <c r="H2871" i="12"/>
  <c r="H2872" i="12"/>
  <c r="H2873" i="12"/>
  <c r="H2874" i="12"/>
  <c r="H2875" i="12"/>
  <c r="H2876" i="12"/>
  <c r="H2877" i="12"/>
  <c r="H2878" i="12"/>
  <c r="H2879" i="12"/>
  <c r="H2880" i="12"/>
  <c r="H2881" i="12"/>
  <c r="H2882" i="12"/>
  <c r="H2883" i="12"/>
  <c r="H2884" i="12"/>
  <c r="H2885" i="12"/>
  <c r="H2886" i="12"/>
  <c r="H2887" i="12"/>
  <c r="H2888" i="12"/>
  <c r="H2889" i="12"/>
  <c r="H2890" i="12"/>
  <c r="H2891" i="12"/>
  <c r="H2892" i="12"/>
  <c r="H2893" i="12"/>
  <c r="H2894" i="12"/>
  <c r="H2895" i="12"/>
  <c r="H2896" i="12"/>
  <c r="H2897" i="12"/>
  <c r="H2898" i="12"/>
  <c r="H2899" i="12"/>
  <c r="H2900" i="12"/>
  <c r="H2901" i="12"/>
  <c r="H2902" i="12"/>
  <c r="H2903" i="12"/>
  <c r="H2904" i="12"/>
  <c r="H2905" i="12"/>
  <c r="H2906" i="12"/>
  <c r="H2907" i="12"/>
  <c r="H2908" i="12"/>
  <c r="H2909" i="12"/>
  <c r="H2910" i="12"/>
  <c r="H2911" i="12"/>
  <c r="H2912" i="12"/>
  <c r="H2913" i="12"/>
  <c r="H2914" i="12"/>
  <c r="H2915" i="12"/>
  <c r="H2916" i="12"/>
  <c r="H2917" i="12"/>
  <c r="H2918" i="12"/>
  <c r="H2919" i="12"/>
  <c r="H2920" i="12"/>
  <c r="H2921" i="12"/>
  <c r="H2922" i="12"/>
  <c r="H2923" i="12"/>
  <c r="H2924" i="12"/>
  <c r="H2925" i="12"/>
  <c r="H2926" i="12"/>
  <c r="H2927" i="12"/>
  <c r="H2928" i="12"/>
  <c r="H2929" i="12"/>
  <c r="H2930" i="12"/>
  <c r="H2931" i="12"/>
  <c r="H2932" i="12"/>
  <c r="H2933" i="12"/>
  <c r="H2934" i="12"/>
  <c r="H2935" i="12"/>
  <c r="H2936" i="12"/>
  <c r="H2937" i="12"/>
  <c r="H2938" i="12"/>
  <c r="H2939" i="12"/>
  <c r="H2940" i="12"/>
  <c r="H2941" i="12"/>
  <c r="H2942" i="12"/>
  <c r="H2943" i="12"/>
  <c r="H2944" i="12"/>
  <c r="H2945" i="12"/>
  <c r="H2946" i="12"/>
  <c r="H2947" i="12"/>
  <c r="H2948" i="12"/>
  <c r="H2949" i="12"/>
  <c r="H2950" i="12"/>
  <c r="H2951" i="12"/>
  <c r="H2952" i="12"/>
  <c r="H2953" i="12"/>
  <c r="H2954" i="12"/>
  <c r="H2955" i="12"/>
  <c r="H2956" i="12"/>
  <c r="H2957" i="12"/>
  <c r="H2958" i="12"/>
  <c r="H2959" i="12"/>
  <c r="H2960" i="12"/>
  <c r="H2961" i="12"/>
  <c r="H2962" i="12"/>
  <c r="H2963" i="12"/>
  <c r="H2964" i="12"/>
  <c r="H2965" i="12"/>
  <c r="H2966" i="12"/>
  <c r="H2967" i="12"/>
  <c r="H2968" i="12"/>
  <c r="H2969" i="12"/>
  <c r="H2970" i="12"/>
  <c r="H2971" i="12"/>
  <c r="H2972" i="12"/>
  <c r="H2973" i="12"/>
  <c r="H2974" i="12"/>
  <c r="H2975" i="12"/>
  <c r="H2976" i="12"/>
  <c r="H2977" i="12"/>
  <c r="H2978" i="12"/>
  <c r="H2979" i="12"/>
  <c r="H2980" i="12"/>
  <c r="H2981" i="12"/>
  <c r="H2982" i="12"/>
  <c r="H2983" i="12"/>
  <c r="H2984" i="12"/>
  <c r="H2985" i="12"/>
  <c r="H2986" i="12"/>
  <c r="H2987" i="12"/>
  <c r="H2988" i="12"/>
  <c r="H2989" i="12"/>
  <c r="H2990" i="12"/>
  <c r="H2991" i="12"/>
  <c r="H2992" i="12"/>
  <c r="H2993" i="12"/>
  <c r="H2994" i="12"/>
  <c r="H2995" i="12"/>
  <c r="H2996" i="12"/>
  <c r="H2997" i="12"/>
  <c r="H2998" i="12"/>
  <c r="H2999" i="12"/>
  <c r="H3000" i="12"/>
  <c r="H3001" i="12"/>
  <c r="H3002" i="12"/>
  <c r="H3003" i="12"/>
  <c r="H3004" i="12"/>
  <c r="H3005" i="12"/>
  <c r="H3006" i="12"/>
  <c r="H3007" i="12"/>
  <c r="H3008" i="12"/>
  <c r="H3009" i="12"/>
  <c r="H3010" i="12"/>
  <c r="H3011" i="12"/>
  <c r="H3012" i="12"/>
  <c r="H3013" i="12"/>
  <c r="H3014" i="12"/>
  <c r="H3015" i="12"/>
  <c r="H3016" i="12"/>
  <c r="H3017" i="12"/>
  <c r="H3018" i="12"/>
  <c r="H3019" i="12"/>
  <c r="H3020" i="12"/>
  <c r="H3021" i="12"/>
  <c r="H3022" i="12"/>
  <c r="H3023" i="12"/>
  <c r="H3024" i="12"/>
  <c r="H3025" i="12"/>
  <c r="H3026" i="12"/>
  <c r="H3027" i="12"/>
  <c r="H3028" i="12"/>
  <c r="H3029" i="12"/>
  <c r="H3030" i="12"/>
  <c r="H3031" i="12"/>
  <c r="H3032" i="12"/>
  <c r="H3033" i="12"/>
  <c r="H3034" i="12"/>
  <c r="H3035" i="12"/>
  <c r="H3036" i="12"/>
  <c r="H3037" i="12"/>
  <c r="H3038" i="12"/>
  <c r="H3039" i="12"/>
  <c r="H3040" i="12"/>
  <c r="H3041" i="12"/>
  <c r="H3042" i="12"/>
  <c r="H3043" i="12"/>
  <c r="H3044" i="12"/>
  <c r="H3045" i="12"/>
  <c r="H3046" i="12"/>
  <c r="H3047" i="12"/>
  <c r="H3048" i="12"/>
  <c r="H3049" i="12"/>
  <c r="H3050" i="12"/>
  <c r="H3051" i="12"/>
  <c r="H3052" i="12"/>
  <c r="H3053" i="12"/>
  <c r="H3054" i="12"/>
  <c r="H3055" i="12"/>
  <c r="H3056" i="12"/>
  <c r="H3057" i="12"/>
  <c r="H3058" i="12"/>
  <c r="H3059" i="12"/>
  <c r="H3060" i="12"/>
  <c r="H3061" i="12"/>
  <c r="H3062" i="12"/>
  <c r="H3063" i="12"/>
  <c r="H3064" i="12"/>
  <c r="H3065" i="12"/>
  <c r="H3066" i="12"/>
  <c r="H3067" i="12"/>
  <c r="H3068" i="12"/>
  <c r="H3069" i="12"/>
  <c r="H3070" i="12"/>
  <c r="H3071" i="12"/>
  <c r="H3072" i="12"/>
  <c r="H3073" i="12"/>
  <c r="H3074" i="12"/>
  <c r="H3075" i="12"/>
  <c r="H3076" i="12"/>
  <c r="H3077" i="12"/>
  <c r="H3078" i="12"/>
  <c r="H3079" i="12"/>
  <c r="H3080" i="12"/>
  <c r="H3081" i="12"/>
  <c r="H3082" i="12"/>
  <c r="H3083" i="12"/>
  <c r="H3084" i="12"/>
  <c r="H3085" i="12"/>
  <c r="H3086" i="12"/>
  <c r="H3087" i="12"/>
  <c r="H3088" i="12"/>
  <c r="H3089" i="12"/>
  <c r="H3090" i="12"/>
  <c r="H3091" i="12"/>
  <c r="H3092" i="12"/>
  <c r="H3093" i="12"/>
  <c r="H3094" i="12"/>
  <c r="H3095" i="12"/>
  <c r="H3096" i="12"/>
  <c r="H3097" i="12"/>
  <c r="H3098" i="12"/>
  <c r="H3099" i="12"/>
  <c r="H3100" i="12"/>
  <c r="H3101" i="12"/>
  <c r="H3102" i="12"/>
  <c r="H3103" i="12"/>
  <c r="H3104" i="12"/>
  <c r="H3105" i="12"/>
  <c r="H3106" i="12"/>
  <c r="H3107" i="12"/>
  <c r="H3108" i="12"/>
  <c r="H3109" i="12"/>
  <c r="H3110" i="12"/>
  <c r="H3111" i="12"/>
  <c r="H3112" i="12"/>
  <c r="H3113" i="12"/>
  <c r="H3114" i="12"/>
  <c r="H3115" i="12"/>
  <c r="H3116" i="12"/>
  <c r="H3117" i="12"/>
  <c r="H3118" i="12"/>
  <c r="H3119" i="12"/>
  <c r="H3120" i="12"/>
  <c r="H3121" i="12"/>
  <c r="H3122" i="12"/>
  <c r="H3123" i="12"/>
  <c r="H3124" i="12"/>
  <c r="H3125" i="12"/>
  <c r="H3126" i="12"/>
  <c r="H3127" i="12"/>
  <c r="H3128" i="12"/>
  <c r="H3129" i="12"/>
  <c r="H3130" i="12"/>
  <c r="H3131" i="12"/>
  <c r="H3132" i="12"/>
  <c r="H3133" i="12"/>
  <c r="H3134" i="12"/>
  <c r="H3135" i="12"/>
  <c r="H3136" i="12"/>
  <c r="H3137" i="12"/>
  <c r="H3138" i="12"/>
  <c r="H3139" i="12"/>
  <c r="H3140" i="12"/>
  <c r="H3141" i="12"/>
  <c r="H3142" i="12"/>
  <c r="H3143" i="12"/>
  <c r="H3144" i="12"/>
  <c r="H3145" i="12"/>
  <c r="H3146" i="12"/>
  <c r="H3147" i="12"/>
  <c r="H3148" i="12"/>
  <c r="H3149" i="12"/>
  <c r="H3150" i="12"/>
  <c r="H3151" i="12"/>
  <c r="H3152" i="12"/>
  <c r="H3153" i="12"/>
  <c r="H3154" i="12"/>
  <c r="H3155" i="12"/>
  <c r="H3156" i="12"/>
  <c r="H3157" i="12"/>
  <c r="H3158" i="12"/>
  <c r="H3159" i="12"/>
  <c r="H3160" i="12"/>
  <c r="H3161" i="12"/>
  <c r="H3162" i="12"/>
  <c r="H3163" i="12"/>
  <c r="H3164" i="12"/>
  <c r="H3165" i="12"/>
  <c r="H3166" i="12"/>
  <c r="H3167" i="12"/>
  <c r="H3168" i="12"/>
  <c r="H3169" i="12"/>
  <c r="H3170" i="12"/>
  <c r="H3171" i="12"/>
  <c r="H3172" i="12"/>
  <c r="H3173" i="12"/>
  <c r="H3174" i="12"/>
  <c r="H3175" i="12"/>
  <c r="H3176" i="12"/>
  <c r="H3177" i="12"/>
  <c r="H3178" i="12"/>
  <c r="H3179" i="12"/>
  <c r="H3180" i="12"/>
  <c r="H3181" i="12"/>
  <c r="H3182" i="12"/>
  <c r="H3183" i="12"/>
  <c r="H3184" i="12"/>
  <c r="H3185" i="12"/>
  <c r="H3186" i="12"/>
  <c r="H3187" i="12"/>
  <c r="H3188" i="12"/>
  <c r="H3189" i="12"/>
  <c r="H3190" i="12"/>
  <c r="H3191" i="12"/>
  <c r="H3192" i="12"/>
  <c r="H3193" i="12"/>
  <c r="H3194" i="12"/>
  <c r="H3195" i="12"/>
  <c r="H3196" i="12"/>
  <c r="H3197" i="12"/>
  <c r="H3198" i="12"/>
  <c r="H3199" i="12"/>
  <c r="H3200" i="12"/>
  <c r="H3201" i="12"/>
  <c r="H3202" i="12"/>
  <c r="H3203" i="12"/>
  <c r="H3204" i="12"/>
  <c r="H3205" i="12"/>
  <c r="H3206" i="12"/>
  <c r="H3207" i="12"/>
  <c r="H3208" i="12"/>
  <c r="H3209" i="12"/>
  <c r="H3210" i="12"/>
  <c r="H3211" i="12"/>
  <c r="H3212" i="12"/>
  <c r="H3213" i="12"/>
  <c r="H3214" i="12"/>
  <c r="H3215" i="12"/>
  <c r="H3216" i="12"/>
  <c r="H3217" i="12"/>
  <c r="H3218" i="12"/>
  <c r="H3219" i="12"/>
  <c r="H3220" i="12"/>
  <c r="H3221" i="12"/>
  <c r="H3222" i="12"/>
  <c r="H3223" i="12"/>
  <c r="H3224" i="12"/>
  <c r="H3225" i="12"/>
  <c r="H3226" i="12"/>
  <c r="H3227" i="12"/>
  <c r="H3228" i="12"/>
  <c r="H3229" i="12"/>
  <c r="H3230" i="12"/>
  <c r="H3231" i="12"/>
  <c r="H3232" i="12"/>
  <c r="H3233" i="12"/>
  <c r="H3234" i="12"/>
  <c r="H3235" i="12"/>
  <c r="H3236" i="12"/>
  <c r="H3237" i="12"/>
  <c r="H3238" i="12"/>
  <c r="H3239" i="12"/>
  <c r="H3240" i="12"/>
  <c r="H3241" i="12"/>
  <c r="H3242" i="12"/>
  <c r="H3243" i="12"/>
  <c r="H3244" i="12"/>
  <c r="H3245" i="12"/>
  <c r="H3246" i="12"/>
  <c r="H3247" i="12"/>
  <c r="H3248" i="12"/>
  <c r="H3249" i="12"/>
  <c r="H3250" i="12"/>
  <c r="H3251" i="12"/>
  <c r="H3252" i="12"/>
  <c r="H3253" i="12"/>
  <c r="H3254" i="12"/>
  <c r="H3255" i="12"/>
  <c r="H3256" i="12"/>
  <c r="H3257" i="12"/>
  <c r="H3258" i="12"/>
  <c r="H3259" i="12"/>
  <c r="H3260" i="12"/>
  <c r="H3261" i="12"/>
  <c r="H3262" i="12"/>
  <c r="H3263" i="12"/>
  <c r="H3264" i="12"/>
  <c r="H3265" i="12"/>
  <c r="H3266" i="12"/>
  <c r="H3267" i="12"/>
  <c r="H3268" i="12"/>
  <c r="H3269" i="12"/>
  <c r="H3270" i="12"/>
  <c r="H3271" i="12"/>
  <c r="H3272" i="12"/>
  <c r="H3273" i="12"/>
  <c r="H3274" i="12"/>
  <c r="H3275" i="12"/>
  <c r="H3276" i="12"/>
  <c r="H3277" i="12"/>
  <c r="H3278" i="12"/>
  <c r="H3279" i="12"/>
  <c r="H3280" i="12"/>
  <c r="H3281" i="12"/>
  <c r="H3282" i="12"/>
  <c r="H3283" i="12"/>
  <c r="H3284" i="12"/>
  <c r="H3285" i="12"/>
  <c r="H3286" i="12"/>
  <c r="H3287" i="12"/>
  <c r="H3288" i="12"/>
  <c r="H3289" i="12"/>
  <c r="H3290" i="12"/>
  <c r="H3291" i="12"/>
  <c r="H3292" i="12"/>
  <c r="H3293" i="12"/>
  <c r="H3294" i="12"/>
  <c r="H3295" i="12"/>
  <c r="H3296" i="12"/>
  <c r="H3297" i="12"/>
  <c r="H3298" i="12"/>
  <c r="H3299" i="12"/>
  <c r="H3300" i="12"/>
  <c r="H3301" i="12"/>
  <c r="H3302" i="12"/>
  <c r="H3303" i="12"/>
  <c r="H3304" i="12"/>
  <c r="H3305" i="12"/>
  <c r="H3306" i="12"/>
  <c r="H3307" i="12"/>
  <c r="H3308" i="12"/>
  <c r="H3309" i="12"/>
  <c r="H3310" i="12"/>
  <c r="H3311" i="12"/>
  <c r="H3312" i="12"/>
  <c r="H3313" i="12"/>
  <c r="H3314" i="12"/>
  <c r="H3315" i="12"/>
  <c r="H3316" i="12"/>
  <c r="H3317" i="12"/>
  <c r="H3318" i="12"/>
  <c r="H3319" i="12"/>
  <c r="H3320" i="12"/>
  <c r="H3321" i="12"/>
  <c r="H3322" i="12"/>
  <c r="H3323" i="12"/>
  <c r="H3324" i="12"/>
  <c r="H3325" i="12"/>
  <c r="H3326" i="12"/>
  <c r="H3327" i="12"/>
  <c r="H3328" i="12"/>
  <c r="H3329" i="12"/>
  <c r="H3330" i="12"/>
  <c r="H3331" i="12"/>
  <c r="H3332" i="12"/>
  <c r="H3333" i="12"/>
  <c r="H3334" i="12"/>
  <c r="H3335" i="12"/>
  <c r="H3336" i="12"/>
  <c r="H3337" i="12"/>
  <c r="H3338" i="12"/>
  <c r="H3339" i="12"/>
  <c r="H3340" i="12"/>
  <c r="H3341" i="12"/>
  <c r="H3342" i="12"/>
  <c r="H3343" i="12"/>
  <c r="H3344" i="12"/>
  <c r="H3345" i="12"/>
  <c r="H3346" i="12"/>
  <c r="H3347" i="12"/>
  <c r="H3348" i="12"/>
  <c r="H3349" i="12"/>
  <c r="H3350" i="12"/>
  <c r="H3351" i="12"/>
  <c r="H3352" i="12"/>
  <c r="H3353" i="12"/>
  <c r="H3354" i="12"/>
  <c r="H3355" i="12"/>
  <c r="H3356" i="12"/>
  <c r="H3357" i="12"/>
  <c r="H3358" i="12"/>
  <c r="H3359" i="12"/>
  <c r="H3360" i="12"/>
  <c r="H3361" i="12"/>
  <c r="H3362" i="12"/>
  <c r="H3363" i="12"/>
  <c r="H3364" i="12"/>
  <c r="H3365" i="12"/>
  <c r="H3366" i="12"/>
  <c r="H3367" i="12"/>
  <c r="H3368" i="12"/>
  <c r="H3369" i="12"/>
  <c r="H3370" i="12"/>
  <c r="H3371" i="12"/>
  <c r="H3372" i="12"/>
  <c r="H3373" i="12"/>
  <c r="H3374" i="12"/>
  <c r="H3375" i="12"/>
  <c r="H3376" i="12"/>
  <c r="H3377" i="12"/>
  <c r="H3378" i="12"/>
  <c r="H3379" i="12"/>
  <c r="H3380" i="12"/>
  <c r="H3381" i="12"/>
  <c r="H3382" i="12"/>
  <c r="H3383" i="12"/>
  <c r="H3384" i="12"/>
  <c r="H3385" i="12"/>
  <c r="H3386" i="12"/>
  <c r="H3387" i="12"/>
  <c r="H3388" i="12"/>
  <c r="H3389" i="12"/>
  <c r="H3390" i="12"/>
  <c r="H3391" i="12"/>
  <c r="H3392" i="12"/>
  <c r="H3393" i="12"/>
  <c r="H3394" i="12"/>
  <c r="H3395" i="12"/>
  <c r="H3396" i="12"/>
  <c r="H3397" i="12"/>
  <c r="H3398" i="12"/>
  <c r="H3399" i="12"/>
  <c r="H3400" i="12"/>
  <c r="H3401" i="12"/>
  <c r="H3402" i="12"/>
  <c r="H3403" i="12"/>
  <c r="H3404" i="12"/>
  <c r="H3405" i="12"/>
  <c r="H3406" i="12"/>
  <c r="H3407" i="12"/>
  <c r="H3408" i="12"/>
  <c r="H3409" i="12"/>
  <c r="H3410" i="12"/>
  <c r="H3411" i="12"/>
  <c r="H3412" i="12"/>
  <c r="H3413" i="12"/>
  <c r="H3414" i="12"/>
  <c r="H3415" i="12"/>
  <c r="H3416" i="12"/>
  <c r="H3417" i="12"/>
  <c r="H3418" i="12"/>
  <c r="H3419" i="12"/>
  <c r="H3420" i="12"/>
  <c r="H3421" i="12"/>
  <c r="H3422" i="12"/>
  <c r="H3423" i="12"/>
  <c r="H3424" i="12"/>
  <c r="H3425" i="12"/>
  <c r="H3426" i="12"/>
  <c r="H3427" i="12"/>
  <c r="H3428" i="12"/>
  <c r="H3429" i="12"/>
  <c r="H3430" i="12"/>
  <c r="H3431" i="12"/>
  <c r="H3432" i="12"/>
  <c r="H3433" i="12"/>
  <c r="H3434" i="12"/>
  <c r="H3435" i="12"/>
  <c r="H3436" i="12"/>
  <c r="H3437" i="12"/>
  <c r="H3438" i="12"/>
  <c r="H3439" i="12"/>
  <c r="H3440" i="12"/>
  <c r="H3441" i="12"/>
  <c r="H3442" i="12"/>
  <c r="H3443" i="12"/>
  <c r="H3444" i="12"/>
  <c r="H3445" i="12"/>
  <c r="H3446" i="12"/>
  <c r="H3447" i="12"/>
  <c r="H3448" i="12"/>
  <c r="H3449" i="12"/>
  <c r="H3450" i="12"/>
  <c r="H3451" i="12"/>
  <c r="H3452" i="12"/>
  <c r="H3453" i="12"/>
  <c r="H3454" i="12"/>
  <c r="H3455" i="12"/>
  <c r="H3456" i="12"/>
  <c r="H3457" i="12"/>
  <c r="H3458" i="12"/>
  <c r="H3459" i="12"/>
  <c r="H3460" i="12"/>
  <c r="H3461" i="12"/>
  <c r="H3462" i="12"/>
  <c r="H3463" i="12"/>
  <c r="H3464" i="12"/>
  <c r="H3465" i="12"/>
  <c r="H3466" i="12"/>
  <c r="H3467" i="12"/>
  <c r="H3468" i="12"/>
  <c r="H3469" i="12"/>
  <c r="H3470" i="12"/>
  <c r="H3471" i="12"/>
  <c r="H3472" i="12"/>
  <c r="H3473" i="12"/>
  <c r="H3474" i="12"/>
  <c r="H3475" i="12"/>
  <c r="H3476" i="12"/>
  <c r="H3477" i="12"/>
  <c r="H3478" i="12"/>
  <c r="H3479" i="12"/>
  <c r="H3480" i="12"/>
  <c r="H3481" i="12"/>
  <c r="H3482" i="12"/>
  <c r="H3483" i="12"/>
  <c r="H3484" i="12"/>
  <c r="H3485" i="12"/>
  <c r="H3486" i="12"/>
  <c r="H3487" i="12"/>
  <c r="H3488" i="12"/>
  <c r="H3489" i="12"/>
  <c r="H3490" i="12"/>
  <c r="H3491" i="12"/>
  <c r="H3492" i="12"/>
  <c r="H3493" i="12"/>
  <c r="H3494" i="12"/>
  <c r="H3495" i="12"/>
  <c r="H3496" i="12"/>
  <c r="H3497" i="12"/>
  <c r="H3498" i="12"/>
  <c r="H3499" i="12"/>
  <c r="H3500" i="12"/>
  <c r="H3501" i="12"/>
  <c r="H3502" i="12"/>
  <c r="H3503" i="12"/>
  <c r="H3504" i="12"/>
  <c r="H3505" i="12"/>
  <c r="H3506" i="12"/>
  <c r="H3507" i="12"/>
  <c r="H3508" i="12"/>
  <c r="H3509" i="12"/>
  <c r="H3510" i="12"/>
  <c r="H3511" i="12"/>
  <c r="H3512" i="12"/>
  <c r="H3513" i="12"/>
  <c r="H3514" i="12"/>
  <c r="H3515" i="12"/>
  <c r="H3516" i="12"/>
  <c r="H3517" i="12"/>
  <c r="H3518" i="12"/>
  <c r="H3519" i="12"/>
  <c r="H3520" i="12"/>
  <c r="H3521" i="12"/>
  <c r="H3522" i="12"/>
  <c r="H3523" i="12"/>
  <c r="H3524" i="12"/>
  <c r="H3525" i="12"/>
  <c r="H3526" i="12"/>
  <c r="H3527" i="12"/>
  <c r="H3528" i="12"/>
  <c r="H3529" i="12"/>
  <c r="H3530" i="12"/>
  <c r="H3531" i="12"/>
  <c r="H3532" i="12"/>
  <c r="H3533" i="12"/>
  <c r="H3534" i="12"/>
  <c r="H3535" i="12"/>
  <c r="H3536" i="12"/>
  <c r="H3537" i="12"/>
  <c r="H3538" i="12"/>
  <c r="H3539" i="12"/>
  <c r="H3540" i="12"/>
  <c r="H3541" i="12"/>
  <c r="H3542" i="12"/>
  <c r="H3543" i="12"/>
  <c r="H3544" i="12"/>
  <c r="H3545" i="12"/>
  <c r="H3546" i="12"/>
  <c r="H3547" i="12"/>
  <c r="H3548" i="12"/>
  <c r="H3549" i="12"/>
  <c r="H3550" i="12"/>
  <c r="H3551" i="12"/>
  <c r="H3552" i="12"/>
  <c r="H3553" i="12"/>
  <c r="H3554" i="12"/>
  <c r="H3555" i="12"/>
  <c r="H3556" i="12"/>
  <c r="H3557" i="12"/>
  <c r="H3558" i="12"/>
  <c r="H3559" i="12"/>
  <c r="H3560" i="12"/>
  <c r="H3561" i="12"/>
  <c r="H3562" i="12"/>
  <c r="H3563" i="12"/>
  <c r="H3564" i="12"/>
  <c r="H3565" i="12"/>
  <c r="H3566" i="12"/>
  <c r="H3567" i="12"/>
  <c r="H3568" i="12"/>
  <c r="H3569" i="12"/>
  <c r="H3570" i="12"/>
  <c r="H3571" i="12"/>
  <c r="H3572" i="12"/>
  <c r="H3573" i="12"/>
  <c r="H3574" i="12"/>
  <c r="H3575" i="12"/>
  <c r="H3576" i="12"/>
  <c r="H3577" i="12"/>
  <c r="H3578" i="12"/>
  <c r="H3579" i="12"/>
  <c r="H3580" i="12"/>
  <c r="H3581" i="12"/>
  <c r="H3582" i="12"/>
  <c r="H3583" i="12"/>
  <c r="H3584" i="12"/>
  <c r="H3585" i="12"/>
  <c r="H3586" i="12"/>
  <c r="H3587" i="12"/>
  <c r="H3588" i="12"/>
  <c r="H3589" i="12"/>
  <c r="H3590" i="12"/>
  <c r="H3591" i="12"/>
  <c r="H3592" i="12"/>
  <c r="H3593" i="12"/>
  <c r="H3594" i="12"/>
  <c r="H3595" i="12"/>
  <c r="H3596" i="12"/>
  <c r="H3597" i="12"/>
  <c r="H3598" i="12"/>
  <c r="H3599" i="12"/>
  <c r="H3600" i="12"/>
  <c r="H3601" i="12"/>
  <c r="H3602" i="12"/>
  <c r="H3603" i="12"/>
  <c r="H3604" i="12"/>
  <c r="H3605" i="12"/>
  <c r="H3606" i="12"/>
  <c r="H3607" i="12"/>
  <c r="H3608" i="12"/>
  <c r="H3609" i="12"/>
  <c r="H3610" i="12"/>
  <c r="H3611" i="12"/>
  <c r="H3612" i="12"/>
  <c r="H3613" i="12"/>
  <c r="H3614" i="12"/>
  <c r="H3615" i="12"/>
  <c r="H3616" i="12"/>
  <c r="H3617" i="12"/>
  <c r="H3618" i="12"/>
  <c r="H3619" i="12"/>
  <c r="H3620" i="12"/>
  <c r="H3621" i="12"/>
  <c r="H3622" i="12"/>
  <c r="H3623" i="12"/>
  <c r="H3624" i="12"/>
  <c r="H3625" i="12"/>
  <c r="H3626" i="12"/>
  <c r="H3627" i="12"/>
  <c r="H3628" i="12"/>
  <c r="H3629" i="12"/>
  <c r="H3630" i="12"/>
  <c r="H3631" i="12"/>
  <c r="H3632" i="12"/>
  <c r="H3633" i="12"/>
  <c r="H3634" i="12"/>
  <c r="H3635" i="12"/>
  <c r="H3636" i="12"/>
  <c r="H3637" i="12"/>
  <c r="H3638" i="12"/>
  <c r="H3639" i="12"/>
  <c r="H3640" i="12"/>
  <c r="H3641" i="12"/>
  <c r="H3642" i="12"/>
  <c r="H3643" i="12"/>
  <c r="H3644" i="12"/>
  <c r="H3645" i="12"/>
  <c r="H3646" i="12"/>
  <c r="H3647" i="12"/>
  <c r="H3648" i="12"/>
  <c r="H3649" i="12"/>
  <c r="H3650" i="12"/>
  <c r="H3651" i="12"/>
  <c r="H3652" i="12"/>
  <c r="H3653" i="12"/>
  <c r="H3654" i="12"/>
  <c r="H3655" i="12"/>
  <c r="H3656" i="12"/>
  <c r="H3657" i="12"/>
  <c r="H3658" i="12"/>
  <c r="H3659" i="12"/>
  <c r="H3660" i="12"/>
  <c r="H3661" i="12"/>
  <c r="H3662" i="12"/>
  <c r="H3663" i="12"/>
  <c r="H3664" i="12"/>
  <c r="H3665" i="12"/>
  <c r="H3666" i="12"/>
  <c r="H3667" i="12"/>
  <c r="H3668" i="12"/>
  <c r="H3669" i="12"/>
  <c r="H3670" i="12"/>
  <c r="H3671" i="12"/>
  <c r="H3672" i="12"/>
  <c r="H3673" i="12"/>
  <c r="H3674" i="12"/>
  <c r="H3675" i="12"/>
  <c r="H3676" i="12"/>
  <c r="H3677" i="12"/>
  <c r="H3678" i="12"/>
  <c r="H3679" i="12"/>
  <c r="H3680" i="12"/>
  <c r="H3681" i="12"/>
  <c r="H3682" i="12"/>
  <c r="H3683" i="12"/>
  <c r="H3684" i="12"/>
  <c r="H3685" i="12"/>
  <c r="H3686" i="12"/>
  <c r="H3687" i="12"/>
  <c r="H3688" i="12"/>
  <c r="H3689" i="12"/>
  <c r="H3690" i="12"/>
  <c r="H3691" i="12"/>
  <c r="H3692" i="12"/>
  <c r="H3693" i="12"/>
  <c r="H3694" i="12"/>
  <c r="H3695" i="12"/>
  <c r="H3696" i="12"/>
  <c r="H3697" i="12"/>
  <c r="H3698" i="12"/>
  <c r="H3699" i="12"/>
  <c r="H3700" i="12"/>
  <c r="H3701" i="12"/>
  <c r="H3702" i="12"/>
  <c r="H3703" i="12"/>
  <c r="H3704" i="12"/>
  <c r="H3705" i="12"/>
  <c r="H3706" i="12"/>
  <c r="H3707" i="12"/>
  <c r="H3708" i="12"/>
  <c r="H3709" i="12"/>
  <c r="H3710" i="12"/>
  <c r="H3711" i="12"/>
  <c r="H3712" i="12"/>
  <c r="H3713" i="12"/>
  <c r="H3714" i="12"/>
  <c r="H3715" i="12"/>
  <c r="H3716" i="12"/>
  <c r="H3717" i="12"/>
  <c r="H3718" i="12"/>
  <c r="H3719" i="12"/>
  <c r="H3720" i="12"/>
  <c r="H3721" i="12"/>
  <c r="H3722" i="12"/>
  <c r="H3723" i="12"/>
  <c r="H3724" i="12"/>
  <c r="H3725" i="12"/>
  <c r="H3726" i="12"/>
  <c r="H3727" i="12"/>
  <c r="H3728" i="12"/>
  <c r="H3729" i="12"/>
  <c r="H3730" i="12"/>
  <c r="H3731" i="12"/>
  <c r="H3732" i="12"/>
  <c r="H3733" i="12"/>
  <c r="H3734" i="12"/>
  <c r="H3735" i="12"/>
  <c r="H3736" i="12"/>
  <c r="H3737" i="12"/>
  <c r="H3738" i="12"/>
  <c r="H3739" i="12"/>
  <c r="H3740" i="12"/>
  <c r="H3741" i="12"/>
  <c r="H3742" i="12"/>
  <c r="H3743" i="12"/>
  <c r="H3744" i="12"/>
  <c r="H3745" i="12"/>
  <c r="H3746" i="12"/>
  <c r="H3747" i="12"/>
  <c r="H3748" i="12"/>
  <c r="H3749" i="12"/>
  <c r="H3750" i="12"/>
  <c r="H3751" i="12"/>
  <c r="H3752" i="12"/>
  <c r="H3753" i="12"/>
  <c r="H3754" i="12"/>
  <c r="H3755" i="12"/>
  <c r="H3756" i="12"/>
  <c r="H3757" i="12"/>
  <c r="H3758" i="12"/>
  <c r="H3759" i="12"/>
  <c r="H3760" i="12"/>
  <c r="H3761" i="12"/>
  <c r="H3762" i="12"/>
  <c r="H3763" i="12"/>
  <c r="H3764" i="12"/>
  <c r="H3765" i="12"/>
  <c r="H3766" i="12"/>
  <c r="H3767" i="12"/>
  <c r="H3768" i="12"/>
  <c r="H3769" i="12"/>
  <c r="H3770" i="12"/>
  <c r="H3771" i="12"/>
  <c r="H3772" i="12"/>
  <c r="H3773" i="12"/>
  <c r="H3774" i="12"/>
  <c r="H3775" i="12"/>
  <c r="H3776" i="12"/>
  <c r="H3777" i="12"/>
  <c r="H3778" i="12"/>
  <c r="H3779" i="12"/>
  <c r="H3780" i="12"/>
  <c r="H3781" i="12"/>
  <c r="H3782" i="12"/>
  <c r="H3783" i="12"/>
  <c r="H3784" i="12"/>
  <c r="H3785" i="12"/>
  <c r="H3786" i="12"/>
  <c r="H3787" i="12"/>
  <c r="H3788" i="12"/>
  <c r="H3789" i="12"/>
  <c r="H3790" i="12"/>
  <c r="H3791" i="12"/>
  <c r="H3792" i="12"/>
  <c r="H3793" i="12"/>
  <c r="H3794" i="12"/>
  <c r="H3795" i="12"/>
  <c r="H3796" i="12"/>
  <c r="H3797" i="12"/>
  <c r="H3798" i="12"/>
  <c r="H3799" i="12"/>
  <c r="H3800" i="12"/>
  <c r="H3801" i="12"/>
  <c r="H3802" i="12"/>
  <c r="H3803" i="12"/>
  <c r="H3804" i="12"/>
  <c r="H3805" i="12"/>
  <c r="H3806" i="12"/>
  <c r="H3807" i="12"/>
  <c r="H3808" i="12"/>
  <c r="H3809" i="12"/>
  <c r="H3810" i="12"/>
  <c r="H3811" i="12"/>
  <c r="H3812" i="12"/>
  <c r="H3813" i="12"/>
  <c r="H3814" i="12"/>
  <c r="H3815" i="12"/>
  <c r="H3816" i="12"/>
  <c r="H3817" i="12"/>
  <c r="H3818" i="12"/>
  <c r="H3819" i="12"/>
  <c r="H3820" i="12"/>
  <c r="H3821" i="12"/>
  <c r="H3822" i="12"/>
  <c r="H3823" i="12"/>
  <c r="H3824" i="12"/>
  <c r="H3825" i="12"/>
  <c r="H3826" i="12"/>
  <c r="H3827" i="12"/>
  <c r="H3828" i="12"/>
  <c r="H3829" i="12"/>
  <c r="H3830" i="12"/>
  <c r="H3831" i="12"/>
  <c r="H3832" i="12"/>
  <c r="H3833" i="12"/>
  <c r="H3834" i="12"/>
  <c r="H3835" i="12"/>
  <c r="H3836" i="12"/>
  <c r="H3837" i="12"/>
  <c r="H3838" i="12"/>
  <c r="H3839" i="12"/>
  <c r="H3840" i="12"/>
  <c r="H3841" i="12"/>
  <c r="H3842" i="12"/>
  <c r="H3843" i="12"/>
  <c r="H3844" i="12"/>
  <c r="H3845" i="12"/>
  <c r="H3846" i="12"/>
  <c r="H3847" i="12"/>
  <c r="H3848" i="12"/>
  <c r="H3849" i="12"/>
  <c r="H3850" i="12"/>
  <c r="H3851" i="12"/>
  <c r="H3852" i="12"/>
  <c r="H3853" i="12"/>
  <c r="H3854" i="12"/>
  <c r="H3855" i="12"/>
  <c r="H3856" i="12"/>
  <c r="H3857" i="12"/>
  <c r="H3858" i="12"/>
  <c r="H3859" i="12"/>
  <c r="H3860" i="12"/>
  <c r="H3861" i="12"/>
  <c r="H3862" i="12"/>
  <c r="H3863" i="12"/>
  <c r="H3864" i="12"/>
  <c r="H3865" i="12"/>
  <c r="H3866" i="12"/>
  <c r="H3867" i="12"/>
  <c r="H3868" i="12"/>
  <c r="H3869" i="12"/>
  <c r="H3870" i="12"/>
  <c r="H3871" i="12"/>
  <c r="H3872" i="12"/>
  <c r="H3873" i="12"/>
  <c r="H3874" i="12"/>
  <c r="H3875" i="12"/>
  <c r="H3876" i="12"/>
  <c r="H3877" i="12"/>
  <c r="H3878" i="12"/>
  <c r="H3879" i="12"/>
  <c r="H3880" i="12"/>
  <c r="H3881" i="12"/>
  <c r="H3882" i="12"/>
  <c r="H3883" i="12"/>
  <c r="H3884" i="12"/>
  <c r="H3885" i="12"/>
  <c r="H3886" i="12"/>
  <c r="H3887" i="12"/>
  <c r="H3888" i="12"/>
  <c r="H3889" i="12"/>
  <c r="H3890" i="12"/>
  <c r="H3891" i="12"/>
  <c r="H3892" i="12"/>
  <c r="H3893" i="12"/>
  <c r="H3894" i="12"/>
  <c r="H3895" i="12"/>
  <c r="H3896" i="12"/>
  <c r="H3897" i="12"/>
  <c r="H3898" i="12"/>
  <c r="H3899" i="12"/>
  <c r="H3900" i="12"/>
  <c r="H3901" i="12"/>
  <c r="H3902" i="12"/>
  <c r="H3903" i="12"/>
  <c r="H3904" i="12"/>
  <c r="H3905" i="12"/>
  <c r="I2531" i="5"/>
  <c r="I2530" i="5"/>
  <c r="I2529" i="5"/>
  <c r="I2528" i="5"/>
  <c r="I2527" i="5"/>
  <c r="I2526" i="5"/>
  <c r="I2525" i="5"/>
  <c r="I2524" i="5"/>
  <c r="I2523" i="5"/>
  <c r="I2522" i="5"/>
  <c r="I2521" i="5"/>
  <c r="I2520" i="5"/>
  <c r="I2519" i="5"/>
  <c r="I2518" i="5"/>
  <c r="I2517" i="5"/>
  <c r="I2516" i="5"/>
  <c r="I2515" i="5"/>
  <c r="I2514" i="5"/>
  <c r="I2513" i="5"/>
  <c r="I2512" i="5"/>
  <c r="I2511" i="5"/>
  <c r="I2510" i="5"/>
  <c r="I2509" i="5"/>
  <c r="I2508" i="5"/>
  <c r="I2507" i="5"/>
  <c r="I2506" i="5"/>
  <c r="I2505" i="5"/>
  <c r="I2504" i="5"/>
  <c r="I2503" i="5"/>
  <c r="I2502" i="5"/>
  <c r="I2501" i="5"/>
  <c r="I2500" i="5"/>
  <c r="I2499" i="5"/>
  <c r="I2498" i="5"/>
  <c r="I2497" i="5"/>
  <c r="I2496" i="5"/>
  <c r="I2495" i="5"/>
  <c r="I2494" i="5"/>
  <c r="I2493" i="5"/>
  <c r="I2492" i="5"/>
  <c r="I2491" i="5"/>
  <c r="I2490" i="5"/>
  <c r="I2489" i="5"/>
  <c r="I2488" i="5"/>
  <c r="I2487" i="5"/>
  <c r="I2486" i="5"/>
  <c r="I2485" i="5"/>
  <c r="I2484" i="5"/>
  <c r="I2483" i="5"/>
  <c r="I2482" i="5"/>
  <c r="I2481" i="5"/>
  <c r="I2480" i="5"/>
  <c r="I2479" i="5"/>
  <c r="I2478" i="5"/>
  <c r="I2477" i="5"/>
  <c r="I2476" i="5"/>
  <c r="I2475" i="5"/>
  <c r="I2474" i="5"/>
  <c r="I2473" i="5"/>
  <c r="I2472" i="5"/>
  <c r="I2471" i="5"/>
  <c r="I2470" i="5"/>
  <c r="I2469" i="5"/>
  <c r="I2468" i="5"/>
  <c r="I2467" i="5"/>
  <c r="I2466" i="5"/>
  <c r="I2465" i="5"/>
  <c r="I2464" i="5"/>
  <c r="I2463" i="5"/>
  <c r="I2462" i="5"/>
  <c r="I2461" i="5"/>
  <c r="I2460" i="5"/>
  <c r="I2459" i="5"/>
  <c r="I2458" i="5"/>
  <c r="I2457" i="5"/>
  <c r="I2456" i="5"/>
  <c r="I2455" i="5"/>
  <c r="I2454" i="5"/>
  <c r="I2453" i="5"/>
  <c r="I2452" i="5"/>
  <c r="I2451" i="5"/>
  <c r="I2450" i="5"/>
  <c r="I2449" i="5"/>
  <c r="I2448" i="5"/>
  <c r="I2447" i="5"/>
  <c r="I2446" i="5"/>
  <c r="I2445" i="5"/>
  <c r="I2444" i="5"/>
  <c r="I2443" i="5"/>
  <c r="I2442" i="5"/>
  <c r="I2441" i="5"/>
  <c r="I2440" i="5"/>
  <c r="I2439" i="5"/>
  <c r="I2438" i="5"/>
  <c r="I2437" i="5"/>
  <c r="I2436" i="5"/>
  <c r="I2435" i="5"/>
  <c r="I2434" i="5"/>
  <c r="I2433" i="5"/>
  <c r="I2432" i="5"/>
  <c r="I2431" i="5"/>
  <c r="I2430" i="5"/>
  <c r="I2429" i="5"/>
  <c r="I2428" i="5"/>
  <c r="I2427" i="5"/>
  <c r="I2426" i="5"/>
  <c r="I2425" i="5"/>
  <c r="I2424" i="5"/>
  <c r="I2423" i="5"/>
  <c r="I2422" i="5"/>
  <c r="I2421" i="5"/>
  <c r="I2420" i="5"/>
  <c r="I2419" i="5"/>
  <c r="I2418" i="5"/>
  <c r="I2417" i="5"/>
  <c r="I2416" i="5"/>
  <c r="I2415" i="5"/>
  <c r="I2414" i="5"/>
  <c r="I2413" i="5"/>
  <c r="I2412" i="5"/>
  <c r="I2411" i="5"/>
  <c r="I2410" i="5"/>
  <c r="I2409" i="5"/>
  <c r="I2408" i="5"/>
  <c r="I2407" i="5"/>
  <c r="I2406" i="5"/>
  <c r="I2405" i="5"/>
  <c r="I2404" i="5"/>
  <c r="I2403" i="5"/>
  <c r="I2402" i="5"/>
  <c r="I2401" i="5"/>
  <c r="I2400" i="5"/>
  <c r="I2399" i="5"/>
  <c r="I2398" i="5"/>
  <c r="I2397" i="5"/>
  <c r="I2396" i="5"/>
  <c r="I2395" i="5"/>
  <c r="I2394" i="5"/>
  <c r="I2393" i="5"/>
  <c r="I2392" i="5"/>
  <c r="I2391" i="5"/>
  <c r="I2390" i="5"/>
  <c r="I2389" i="5"/>
  <c r="I2388" i="5"/>
  <c r="I2387" i="5"/>
  <c r="I2386" i="5"/>
  <c r="I2385" i="5"/>
  <c r="I2384" i="5"/>
  <c r="I2383" i="5"/>
  <c r="I2382" i="5"/>
  <c r="I2381" i="5"/>
  <c r="I2380" i="5"/>
  <c r="I2379" i="5"/>
  <c r="I2378" i="5"/>
  <c r="I2377" i="5"/>
  <c r="I2376" i="5"/>
  <c r="I2375" i="5"/>
  <c r="I2374" i="5"/>
  <c r="I2373" i="5"/>
  <c r="I2372" i="5"/>
  <c r="I2371" i="5"/>
  <c r="I2370" i="5"/>
  <c r="I2369" i="5"/>
  <c r="I2368" i="5"/>
  <c r="I2367" i="5"/>
  <c r="I2366" i="5"/>
  <c r="I2365" i="5"/>
  <c r="I2364" i="5"/>
  <c r="I2363" i="5"/>
  <c r="I2362" i="5"/>
  <c r="I2361" i="5"/>
  <c r="I2360" i="5"/>
  <c r="I2359" i="5"/>
  <c r="I2358" i="5"/>
  <c r="I2357" i="5"/>
  <c r="I2356" i="5"/>
  <c r="I2355" i="5"/>
  <c r="I2354" i="5"/>
  <c r="I2353" i="5"/>
  <c r="I2352" i="5"/>
  <c r="I2351" i="5"/>
  <c r="I2350" i="5"/>
  <c r="I2349" i="5"/>
  <c r="I2348" i="5"/>
  <c r="I2347" i="5"/>
  <c r="I2346" i="5"/>
  <c r="I2345" i="5"/>
  <c r="I2344" i="5"/>
  <c r="I2343" i="5"/>
  <c r="I2342" i="5"/>
  <c r="I2341" i="5"/>
  <c r="I2340" i="5"/>
  <c r="I2339" i="5"/>
  <c r="I2338" i="5"/>
  <c r="I2337" i="5"/>
  <c r="I2336" i="5"/>
  <c r="I2335" i="5"/>
  <c r="I2334" i="5"/>
  <c r="I2333" i="5"/>
  <c r="I2332" i="5"/>
  <c r="I2331" i="5"/>
  <c r="I2330" i="5"/>
  <c r="I2329" i="5"/>
  <c r="I2328" i="5"/>
  <c r="I2327" i="5"/>
  <c r="I2326" i="5"/>
  <c r="I2325" i="5"/>
  <c r="I2324" i="5"/>
  <c r="I2323" i="5"/>
  <c r="I2322" i="5"/>
  <c r="I2321" i="5"/>
  <c r="I2320" i="5"/>
  <c r="I2319" i="5"/>
  <c r="I2318" i="5"/>
  <c r="I2317" i="5"/>
  <c r="I2316" i="5"/>
  <c r="I2315" i="5"/>
  <c r="I2314" i="5"/>
  <c r="I2313" i="5"/>
  <c r="I2312" i="5"/>
  <c r="I2311" i="5"/>
  <c r="I2310" i="5"/>
  <c r="I2309" i="5"/>
  <c r="I2308" i="5"/>
  <c r="I2307" i="5"/>
  <c r="I2306" i="5"/>
  <c r="I2305" i="5"/>
  <c r="I2304" i="5"/>
  <c r="I2303" i="5"/>
  <c r="I2302" i="5"/>
  <c r="I2301" i="5"/>
  <c r="I2300" i="5"/>
  <c r="I2299" i="5"/>
  <c r="I2298" i="5"/>
  <c r="I2297" i="5"/>
  <c r="I2296" i="5"/>
  <c r="I2295" i="5"/>
  <c r="I2294" i="5"/>
  <c r="I2293" i="5"/>
  <c r="I2292" i="5"/>
  <c r="I2291" i="5"/>
  <c r="I2290" i="5"/>
  <c r="I2289" i="5"/>
  <c r="I2288" i="5"/>
  <c r="I2287" i="5"/>
  <c r="I2286" i="5"/>
  <c r="I2285" i="5"/>
  <c r="I2284" i="5"/>
  <c r="I2283" i="5"/>
  <c r="I2282" i="5"/>
  <c r="I2281" i="5"/>
  <c r="I2280" i="5"/>
  <c r="I2279" i="5"/>
  <c r="I2278" i="5"/>
  <c r="I2277" i="5"/>
  <c r="I2276" i="5"/>
  <c r="I2275" i="5"/>
  <c r="I2274" i="5"/>
  <c r="I2273" i="5"/>
  <c r="I2272" i="5"/>
  <c r="I2271" i="5"/>
  <c r="I2270" i="5"/>
  <c r="I2269" i="5"/>
  <c r="I2268" i="5"/>
  <c r="I2267" i="5"/>
  <c r="I2266" i="5"/>
  <c r="I2265" i="5"/>
  <c r="I2264" i="5"/>
  <c r="I2263" i="5"/>
  <c r="I2262" i="5"/>
  <c r="I2261" i="5"/>
  <c r="I2260" i="5"/>
  <c r="I2259" i="5"/>
  <c r="I2258" i="5"/>
  <c r="I2257" i="5"/>
  <c r="I2256" i="5"/>
  <c r="I2255" i="5"/>
  <c r="I2254" i="5"/>
  <c r="I2253" i="5"/>
  <c r="I2252" i="5"/>
  <c r="I2251" i="5"/>
  <c r="I2250" i="5"/>
  <c r="I2249" i="5"/>
  <c r="I2248" i="5"/>
  <c r="I2247" i="5"/>
  <c r="I2246" i="5"/>
  <c r="I2245" i="5"/>
  <c r="I2244" i="5"/>
  <c r="I2243" i="5"/>
  <c r="I2242" i="5"/>
  <c r="I2241" i="5"/>
  <c r="I2240" i="5"/>
  <c r="I2239" i="5"/>
  <c r="I2238" i="5"/>
  <c r="I2237" i="5"/>
  <c r="I2236" i="5"/>
  <c r="I2235" i="5"/>
  <c r="I2234" i="5"/>
  <c r="I2233" i="5"/>
  <c r="I2232" i="5"/>
  <c r="I2231" i="5"/>
  <c r="I2230" i="5"/>
  <c r="I2229" i="5"/>
  <c r="I2228" i="5"/>
  <c r="I2227" i="5"/>
  <c r="I2226" i="5"/>
  <c r="I2225" i="5"/>
  <c r="I2224" i="5"/>
  <c r="I2223" i="5"/>
  <c r="I2222" i="5"/>
  <c r="I2221" i="5"/>
  <c r="I2220" i="5"/>
  <c r="I2219" i="5"/>
  <c r="I2218" i="5"/>
  <c r="I2217" i="5"/>
  <c r="I2216" i="5"/>
  <c r="I2215" i="5"/>
  <c r="I2214" i="5"/>
  <c r="I2213" i="5"/>
  <c r="I2212" i="5"/>
  <c r="I2211" i="5"/>
  <c r="I2210" i="5"/>
  <c r="I2209" i="5"/>
  <c r="I2208" i="5"/>
  <c r="I2207" i="5"/>
  <c r="I2206" i="5"/>
  <c r="I2205" i="5"/>
  <c r="I2204" i="5"/>
  <c r="I2203" i="5"/>
  <c r="I2202" i="5"/>
  <c r="I2201" i="5"/>
  <c r="I2200" i="5"/>
  <c r="I2199" i="5"/>
  <c r="I2198" i="5"/>
  <c r="I2197" i="5"/>
  <c r="I2196" i="5"/>
  <c r="I2195" i="5"/>
  <c r="I2194" i="5"/>
  <c r="I2193" i="5"/>
  <c r="I2192" i="5"/>
  <c r="I2191" i="5"/>
  <c r="I2190" i="5"/>
  <c r="I2189" i="5"/>
  <c r="I2188" i="5"/>
  <c r="I2187" i="5"/>
  <c r="I2186" i="5"/>
  <c r="I2185" i="5"/>
  <c r="I2184" i="5"/>
  <c r="I2183" i="5"/>
  <c r="I2182" i="5"/>
  <c r="I2181" i="5"/>
  <c r="I2180" i="5"/>
  <c r="I2179" i="5"/>
  <c r="I2178" i="5"/>
  <c r="I2177" i="5"/>
  <c r="I2176" i="5"/>
  <c r="I2175" i="5"/>
  <c r="I2174" i="5"/>
  <c r="I2173" i="5"/>
  <c r="I2172" i="5"/>
  <c r="I2171" i="5"/>
  <c r="I2170" i="5"/>
  <c r="I2169" i="5"/>
  <c r="I2168" i="5"/>
  <c r="I2167" i="5"/>
  <c r="I2166" i="5"/>
  <c r="I2165" i="5"/>
  <c r="I2164" i="5"/>
  <c r="I2163" i="5"/>
  <c r="I2162" i="5"/>
  <c r="I2161" i="5"/>
  <c r="I2160" i="5"/>
  <c r="I2159" i="5"/>
  <c r="I2158" i="5"/>
  <c r="I2157" i="5"/>
  <c r="I2156" i="5"/>
  <c r="I2155" i="5"/>
  <c r="I2154" i="5"/>
  <c r="I2153" i="5"/>
  <c r="I2152" i="5"/>
  <c r="I2151" i="5"/>
  <c r="I2150" i="5"/>
  <c r="I2149" i="5"/>
  <c r="I2148" i="5"/>
  <c r="I2147" i="5"/>
  <c r="I2146" i="5"/>
  <c r="I2145" i="5"/>
  <c r="I2144" i="5"/>
  <c r="I2143" i="5"/>
  <c r="I2142" i="5"/>
  <c r="I2141" i="5"/>
  <c r="I2140" i="5"/>
  <c r="I2139" i="5"/>
  <c r="I2138" i="5"/>
  <c r="I2137" i="5"/>
  <c r="I2136" i="5"/>
  <c r="I2135" i="5"/>
  <c r="I2134" i="5"/>
  <c r="I2133" i="5"/>
  <c r="I2132" i="5"/>
  <c r="I2131" i="5"/>
  <c r="I2130" i="5"/>
  <c r="I2129" i="5"/>
  <c r="I2128" i="5"/>
  <c r="I2127" i="5"/>
  <c r="I2126" i="5"/>
  <c r="I2125" i="5"/>
  <c r="I2124" i="5"/>
  <c r="I2123" i="5"/>
  <c r="I2122" i="5"/>
  <c r="I2121" i="5"/>
  <c r="I2120" i="5"/>
  <c r="I2119" i="5"/>
  <c r="I2118" i="5"/>
  <c r="I2117" i="5"/>
  <c r="I2116" i="5"/>
  <c r="I2115" i="5"/>
  <c r="I2114" i="5"/>
  <c r="I2113" i="5"/>
  <c r="I2112" i="5"/>
  <c r="I2111" i="5"/>
  <c r="I2110" i="5"/>
  <c r="I2109" i="5"/>
  <c r="I2108" i="5"/>
  <c r="I2107" i="5"/>
  <c r="I2106" i="5"/>
  <c r="I2105" i="5"/>
  <c r="I2104" i="5"/>
  <c r="I2103" i="5"/>
  <c r="I2102" i="5"/>
  <c r="I2101" i="5"/>
  <c r="I2100" i="5"/>
  <c r="I2099" i="5"/>
  <c r="I2098" i="5"/>
  <c r="I2097" i="5"/>
  <c r="I2096" i="5"/>
  <c r="I2095" i="5"/>
  <c r="I2094" i="5"/>
  <c r="I2093" i="5"/>
  <c r="I2092" i="5"/>
  <c r="I2091" i="5"/>
  <c r="I2090" i="5"/>
  <c r="I2089" i="5"/>
  <c r="I2088" i="5"/>
  <c r="I2087" i="5"/>
  <c r="I2086" i="5"/>
  <c r="I2085" i="5"/>
  <c r="I2084" i="5"/>
  <c r="I2083" i="5"/>
  <c r="I2082" i="5"/>
  <c r="I2081" i="5"/>
  <c r="I2080" i="5"/>
  <c r="I2079" i="5"/>
  <c r="I2078" i="5"/>
  <c r="I2077" i="5"/>
  <c r="I2076" i="5"/>
  <c r="I2075" i="5"/>
  <c r="I2074" i="5"/>
  <c r="I2073" i="5"/>
  <c r="I2072" i="5"/>
  <c r="I2071" i="5"/>
  <c r="I2070" i="5"/>
  <c r="I2069" i="5"/>
  <c r="I2068" i="5"/>
  <c r="I2067" i="5"/>
  <c r="I2066" i="5"/>
  <c r="I2065" i="5"/>
  <c r="I2064" i="5"/>
  <c r="I2063" i="5"/>
  <c r="I2062" i="5"/>
  <c r="I2061" i="5"/>
  <c r="I2060" i="5"/>
  <c r="I2059" i="5"/>
  <c r="I2058" i="5"/>
  <c r="I2057" i="5"/>
  <c r="I2056" i="5"/>
  <c r="I2055" i="5"/>
  <c r="I2054" i="5"/>
  <c r="I2053" i="5"/>
  <c r="I2052" i="5"/>
  <c r="I2051" i="5"/>
  <c r="I2050" i="5"/>
  <c r="I2049" i="5"/>
  <c r="I2048" i="5"/>
  <c r="I2047" i="5"/>
  <c r="I2046" i="5"/>
  <c r="I2045" i="5"/>
  <c r="I2044" i="5"/>
  <c r="I2043" i="5"/>
  <c r="I2042" i="5"/>
  <c r="I2041" i="5"/>
  <c r="I2040" i="5"/>
  <c r="I2039" i="5"/>
  <c r="I2038" i="5"/>
  <c r="I2037" i="5"/>
  <c r="I2036" i="5"/>
  <c r="I2035" i="5"/>
  <c r="I2034" i="5"/>
  <c r="I2033" i="5"/>
  <c r="I2032" i="5"/>
  <c r="I2031" i="5"/>
  <c r="I2030" i="5"/>
  <c r="I2029" i="5"/>
  <c r="I2028" i="5"/>
  <c r="I2027" i="5"/>
  <c r="I2026" i="5"/>
  <c r="I2025" i="5"/>
  <c r="I2024" i="5"/>
  <c r="I2023" i="5"/>
  <c r="I2022" i="5"/>
  <c r="I2021" i="5"/>
  <c r="I2020" i="5"/>
  <c r="I2019" i="5"/>
  <c r="I2018" i="5"/>
  <c r="I2017" i="5"/>
  <c r="I2016" i="5"/>
  <c r="I2015" i="5"/>
  <c r="I2014" i="5"/>
  <c r="I2013" i="5"/>
  <c r="I2012" i="5"/>
  <c r="I2011" i="5"/>
  <c r="I2010" i="5"/>
  <c r="I2009" i="5"/>
  <c r="I2008" i="5"/>
  <c r="I2007" i="5"/>
  <c r="I2006" i="5"/>
  <c r="I2005" i="5"/>
  <c r="I2004" i="5"/>
  <c r="I2003" i="5"/>
  <c r="I2002" i="5"/>
  <c r="I2001" i="5"/>
  <c r="I2000" i="5"/>
  <c r="I1999" i="5"/>
  <c r="I1998" i="5"/>
  <c r="I1997" i="5"/>
  <c r="I1996" i="5"/>
  <c r="I1995" i="5"/>
  <c r="I1994" i="5"/>
  <c r="I1993" i="5"/>
  <c r="I1992" i="5"/>
  <c r="I1991" i="5"/>
  <c r="I1990" i="5"/>
  <c r="I1989" i="5"/>
  <c r="I1988" i="5"/>
  <c r="I1987" i="5"/>
  <c r="I1986" i="5"/>
  <c r="I1985" i="5"/>
  <c r="I1984" i="5"/>
  <c r="I1983" i="5"/>
  <c r="I1982" i="5"/>
  <c r="I1981" i="5"/>
  <c r="I1980" i="5"/>
  <c r="I1979" i="5"/>
  <c r="I1978" i="5"/>
  <c r="I1977" i="5"/>
  <c r="I1976" i="5"/>
  <c r="I1975" i="5"/>
  <c r="I1974" i="5"/>
  <c r="I1973" i="5"/>
  <c r="I1972" i="5"/>
  <c r="I1971" i="5"/>
  <c r="I1970" i="5"/>
  <c r="I1969" i="5"/>
  <c r="I1968" i="5"/>
  <c r="I1967" i="5"/>
  <c r="I1966" i="5"/>
  <c r="I1965" i="5"/>
  <c r="I1964" i="5"/>
  <c r="I1963" i="5"/>
  <c r="I1962" i="5"/>
  <c r="I1961" i="5"/>
  <c r="I1960" i="5"/>
  <c r="I1959" i="5"/>
  <c r="I1958" i="5"/>
  <c r="I1957" i="5"/>
  <c r="I1956" i="5"/>
  <c r="I1955" i="5"/>
  <c r="I1954" i="5"/>
  <c r="I1953" i="5"/>
  <c r="I1952" i="5"/>
  <c r="I1951" i="5"/>
  <c r="I1950" i="5"/>
  <c r="I1949" i="5"/>
  <c r="I1948" i="5"/>
  <c r="I1947" i="5"/>
  <c r="I1946" i="5"/>
  <c r="I1945" i="5"/>
  <c r="I1944" i="5"/>
  <c r="I1943" i="5"/>
  <c r="I1942" i="5"/>
  <c r="I1941" i="5"/>
  <c r="I1940" i="5"/>
  <c r="I1939" i="5"/>
  <c r="I1938" i="5"/>
  <c r="I1937" i="5"/>
  <c r="I1936" i="5"/>
  <c r="I1935" i="5"/>
  <c r="I1934" i="5"/>
  <c r="I1933" i="5"/>
  <c r="I1932" i="5"/>
  <c r="I1931" i="5"/>
  <c r="I1930" i="5"/>
  <c r="I1929" i="5"/>
  <c r="I1928" i="5"/>
  <c r="I1927" i="5"/>
  <c r="I1926" i="5"/>
  <c r="I1925" i="5"/>
  <c r="I1924" i="5"/>
  <c r="I1923" i="5"/>
  <c r="I1922" i="5"/>
  <c r="I1921" i="5"/>
  <c r="I1920" i="5"/>
  <c r="I1919" i="5"/>
  <c r="I1918" i="5"/>
  <c r="I1917" i="5"/>
  <c r="I1916" i="5"/>
  <c r="I1915" i="5"/>
  <c r="I1914" i="5"/>
  <c r="I1913" i="5"/>
  <c r="I1912" i="5"/>
  <c r="I1911" i="5"/>
  <c r="I1910" i="5"/>
  <c r="I1909" i="5"/>
  <c r="I1908" i="5"/>
  <c r="I1907" i="5"/>
  <c r="I1906" i="5"/>
  <c r="I1905" i="5"/>
  <c r="I1904" i="5"/>
  <c r="I1903" i="5"/>
  <c r="I1902" i="5"/>
  <c r="I1901" i="5"/>
  <c r="I1900" i="5"/>
  <c r="I1899" i="5"/>
  <c r="I1898" i="5"/>
  <c r="I1897" i="5"/>
  <c r="I1896" i="5"/>
  <c r="I1895" i="5"/>
  <c r="I1894" i="5"/>
  <c r="I1893" i="5"/>
  <c r="I1892" i="5"/>
  <c r="I1891" i="5"/>
  <c r="I1890" i="5"/>
  <c r="I1889" i="5"/>
  <c r="I1888" i="5"/>
  <c r="I1887" i="5"/>
  <c r="I1886" i="5"/>
  <c r="I1885" i="5"/>
  <c r="I1884" i="5"/>
  <c r="I1883" i="5"/>
  <c r="I1882" i="5"/>
  <c r="I1881" i="5"/>
  <c r="I1880" i="5"/>
  <c r="I1879" i="5"/>
  <c r="I1878" i="5"/>
  <c r="I1877" i="5"/>
  <c r="I1876" i="5"/>
  <c r="I1875" i="5"/>
  <c r="I1874" i="5"/>
  <c r="I1873" i="5"/>
  <c r="I1872" i="5"/>
  <c r="I1871" i="5"/>
  <c r="I1870" i="5"/>
  <c r="I1869" i="5"/>
  <c r="I1868" i="5"/>
  <c r="I1867" i="5"/>
  <c r="I1866" i="5"/>
  <c r="I1865" i="5"/>
  <c r="I1864" i="5"/>
  <c r="I1863" i="5"/>
  <c r="I1862" i="5"/>
  <c r="I1861" i="5"/>
  <c r="I1860" i="5"/>
  <c r="I1859" i="5"/>
  <c r="I1858" i="5"/>
  <c r="I1857" i="5"/>
  <c r="I1856" i="5"/>
  <c r="I1855" i="5"/>
  <c r="I1854" i="5"/>
  <c r="I1853" i="5"/>
  <c r="I1852" i="5"/>
  <c r="I1851" i="5"/>
  <c r="I1850" i="5"/>
  <c r="I1849" i="5"/>
  <c r="I1848" i="5"/>
  <c r="I1847" i="5"/>
  <c r="I1846" i="5"/>
  <c r="I1845" i="5"/>
  <c r="I1844" i="5"/>
  <c r="I1843" i="5"/>
  <c r="I1842" i="5"/>
  <c r="I1841" i="5"/>
  <c r="I1840" i="5"/>
  <c r="I1839" i="5"/>
  <c r="I1838" i="5"/>
  <c r="I1837" i="5"/>
  <c r="I1836" i="5"/>
  <c r="I1835" i="5"/>
  <c r="I1834" i="5"/>
  <c r="I1833" i="5"/>
  <c r="I1832" i="5"/>
  <c r="I1831" i="5"/>
  <c r="I1830" i="5"/>
  <c r="I1829" i="5"/>
  <c r="I1828" i="5"/>
  <c r="I1827" i="5"/>
  <c r="I1826" i="5"/>
  <c r="I1825" i="5"/>
  <c r="I1824" i="5"/>
  <c r="I1823" i="5"/>
  <c r="I1822" i="5"/>
  <c r="I1821" i="5"/>
  <c r="I1820" i="5"/>
  <c r="I1819" i="5"/>
  <c r="I1818" i="5"/>
  <c r="I1817" i="5"/>
  <c r="I1816" i="5"/>
  <c r="I1815" i="5"/>
  <c r="I1814" i="5"/>
  <c r="I1813" i="5"/>
  <c r="I1812" i="5"/>
  <c r="I1811" i="5"/>
  <c r="I1810" i="5"/>
  <c r="I1809" i="5"/>
  <c r="I1808" i="5"/>
  <c r="I1807" i="5"/>
  <c r="I1806" i="5"/>
  <c r="I1805" i="5"/>
  <c r="I1804" i="5"/>
  <c r="I1803" i="5"/>
  <c r="I1802" i="5"/>
  <c r="I1801" i="5"/>
  <c r="I1800" i="5"/>
  <c r="I1799" i="5"/>
  <c r="I1798" i="5"/>
  <c r="I1797" i="5"/>
  <c r="I1796" i="5"/>
  <c r="I1795" i="5"/>
  <c r="I1794" i="5"/>
  <c r="I1793" i="5"/>
  <c r="I1792" i="5"/>
  <c r="I1791" i="5"/>
  <c r="I1790" i="5"/>
  <c r="I1789" i="5"/>
  <c r="I1788" i="5"/>
  <c r="I1787" i="5"/>
  <c r="I1786" i="5"/>
  <c r="I1785" i="5"/>
  <c r="I1784" i="5"/>
  <c r="I1783" i="5"/>
  <c r="I1782" i="5"/>
  <c r="I1781" i="5"/>
  <c r="I1780" i="5"/>
  <c r="I1779" i="5"/>
  <c r="I1778" i="5"/>
  <c r="I1777" i="5"/>
  <c r="I1776" i="5"/>
  <c r="I1775" i="5"/>
  <c r="I1774" i="5"/>
  <c r="I1773" i="5"/>
  <c r="I1772" i="5"/>
  <c r="I1771" i="5"/>
  <c r="I1770" i="5"/>
  <c r="I1769" i="5"/>
  <c r="I1768" i="5"/>
  <c r="I1767" i="5"/>
  <c r="I1766" i="5"/>
  <c r="I1765" i="5"/>
  <c r="I1764" i="5"/>
  <c r="I1763" i="5"/>
  <c r="I1762" i="5"/>
  <c r="I1761" i="5"/>
  <c r="I1760" i="5"/>
  <c r="I1759" i="5"/>
  <c r="I1758" i="5"/>
  <c r="I1757" i="5"/>
  <c r="I1756" i="5"/>
  <c r="I1755" i="5"/>
  <c r="I1754" i="5"/>
  <c r="I1753" i="5"/>
  <c r="I1752" i="5"/>
  <c r="I1751" i="5"/>
  <c r="I1750" i="5"/>
  <c r="I1749" i="5"/>
  <c r="I1748" i="5"/>
  <c r="I1747" i="5"/>
  <c r="I1746" i="5"/>
  <c r="I1745" i="5"/>
  <c r="I1744" i="5"/>
  <c r="I1743" i="5"/>
  <c r="I1742" i="5"/>
  <c r="I1741" i="5"/>
  <c r="I1740" i="5"/>
  <c r="I1739" i="5"/>
  <c r="I1738" i="5"/>
  <c r="I1737" i="5"/>
  <c r="I1736" i="5"/>
  <c r="I1735" i="5"/>
  <c r="I1734" i="5"/>
  <c r="I1733" i="5"/>
  <c r="I1732" i="5"/>
  <c r="I1731" i="5"/>
  <c r="I1730" i="5"/>
  <c r="I1729" i="5"/>
  <c r="I1728" i="5"/>
  <c r="I1727" i="5"/>
  <c r="F1727" i="5"/>
  <c r="I1726" i="5"/>
  <c r="I1725" i="5"/>
  <c r="I1724" i="5"/>
  <c r="I1723" i="5"/>
  <c r="I1722" i="5"/>
  <c r="I1721" i="5"/>
  <c r="I1720" i="5"/>
  <c r="I1719" i="5"/>
  <c r="I1718" i="5"/>
  <c r="I1717" i="5"/>
  <c r="I1716" i="5"/>
  <c r="I1715" i="5"/>
  <c r="I1714" i="5"/>
  <c r="I1713" i="5"/>
  <c r="I1712" i="5"/>
  <c r="I1711" i="5"/>
  <c r="I1710" i="5"/>
  <c r="I1709" i="5"/>
  <c r="I1708" i="5"/>
  <c r="I1707" i="5"/>
  <c r="I1706" i="5"/>
  <c r="I1705" i="5"/>
  <c r="I1704" i="5"/>
  <c r="I1703" i="5"/>
  <c r="I1702" i="5"/>
  <c r="I1701" i="5"/>
  <c r="I1700" i="5"/>
  <c r="I1699" i="5"/>
  <c r="I1698" i="5"/>
  <c r="I1697" i="5"/>
  <c r="I1696" i="5"/>
  <c r="I1695" i="5"/>
  <c r="I1694" i="5"/>
  <c r="I1693" i="5"/>
  <c r="I1692" i="5"/>
  <c r="I1691" i="5"/>
  <c r="I1690" i="5"/>
  <c r="I1689" i="5"/>
  <c r="I1688" i="5"/>
  <c r="I1687" i="5"/>
  <c r="I1686" i="5"/>
  <c r="I1685" i="5"/>
  <c r="I1684" i="5"/>
  <c r="I1683" i="5"/>
  <c r="I1682" i="5"/>
  <c r="I1681" i="5"/>
  <c r="I1680" i="5"/>
  <c r="I1679" i="5"/>
  <c r="I1678" i="5"/>
  <c r="I1677" i="5"/>
  <c r="I1676" i="5"/>
  <c r="I1675" i="5"/>
  <c r="I1674" i="5"/>
  <c r="I1673" i="5"/>
  <c r="I1672" i="5"/>
  <c r="I1671" i="5"/>
  <c r="I1670" i="5"/>
  <c r="I1669" i="5"/>
  <c r="I1668" i="5"/>
  <c r="I1667" i="5"/>
  <c r="I1666" i="5"/>
  <c r="I1665" i="5"/>
  <c r="I1664" i="5"/>
  <c r="I1663" i="5"/>
  <c r="I1662" i="5"/>
  <c r="I1661" i="5"/>
  <c r="I1660" i="5"/>
  <c r="I1659" i="5"/>
  <c r="I1658" i="5"/>
  <c r="I1657" i="5"/>
  <c r="I1656" i="5"/>
  <c r="I1655" i="5"/>
  <c r="I1654" i="5"/>
  <c r="I1653" i="5"/>
  <c r="I1652" i="5"/>
  <c r="I1651" i="5"/>
  <c r="I1650" i="5"/>
  <c r="I1649" i="5"/>
  <c r="I1648" i="5"/>
  <c r="I1647" i="5"/>
  <c r="I1646" i="5"/>
  <c r="I1645" i="5"/>
  <c r="I1644" i="5"/>
  <c r="I1643" i="5"/>
  <c r="I1642" i="5"/>
  <c r="I1641" i="5"/>
  <c r="I1640" i="5"/>
  <c r="I1639" i="5"/>
  <c r="I1638" i="5"/>
  <c r="I1637" i="5"/>
  <c r="I1636" i="5"/>
  <c r="I1635" i="5"/>
  <c r="I1634" i="5"/>
  <c r="I1633" i="5"/>
  <c r="I1632" i="5"/>
  <c r="I1631" i="5"/>
  <c r="I1630" i="5"/>
  <c r="I1629" i="5"/>
  <c r="I1628" i="5"/>
  <c r="I1627" i="5"/>
  <c r="I1626" i="5"/>
  <c r="I1625" i="5"/>
  <c r="I1624" i="5"/>
  <c r="I1623" i="5"/>
  <c r="I1622" i="5"/>
  <c r="I1621" i="5"/>
  <c r="I1620" i="5"/>
  <c r="I1619" i="5"/>
  <c r="I1618" i="5"/>
  <c r="I1617" i="5"/>
  <c r="I1616" i="5"/>
  <c r="I1615" i="5"/>
  <c r="I1614" i="5"/>
  <c r="I1613" i="5"/>
  <c r="I1612" i="5"/>
  <c r="I1611" i="5"/>
  <c r="I1610" i="5"/>
  <c r="I1609" i="5"/>
  <c r="I1608" i="5"/>
  <c r="I1607" i="5"/>
  <c r="I1606" i="5"/>
  <c r="I1605" i="5"/>
  <c r="I1604" i="5"/>
  <c r="I1603" i="5"/>
  <c r="I1602" i="5"/>
  <c r="I1601" i="5"/>
  <c r="I1600" i="5"/>
  <c r="I1599" i="5"/>
  <c r="I1598" i="5"/>
  <c r="I1597" i="5"/>
  <c r="I1596" i="5"/>
  <c r="I1595" i="5"/>
  <c r="I1594" i="5"/>
  <c r="I1593" i="5"/>
  <c r="I1592" i="5"/>
  <c r="I1591" i="5"/>
  <c r="I1590" i="5"/>
  <c r="I1589" i="5"/>
  <c r="I1588" i="5"/>
  <c r="I1587" i="5"/>
  <c r="I1586" i="5"/>
  <c r="I1585" i="5"/>
  <c r="I1584" i="5"/>
  <c r="I1583" i="5"/>
  <c r="I1582" i="5"/>
  <c r="I1581" i="5"/>
  <c r="I1580" i="5"/>
  <c r="I1579" i="5"/>
  <c r="I1578" i="5"/>
  <c r="I1577" i="5"/>
  <c r="I1576" i="5"/>
  <c r="I1575" i="5"/>
  <c r="I1574" i="5"/>
  <c r="I1573" i="5"/>
  <c r="I1572" i="5"/>
  <c r="I1571" i="5"/>
  <c r="I1570" i="5"/>
  <c r="I1569" i="5"/>
  <c r="I1568" i="5"/>
  <c r="I1567" i="5"/>
  <c r="I1566" i="5"/>
  <c r="I1565" i="5"/>
  <c r="I1564" i="5"/>
  <c r="I1563" i="5"/>
  <c r="I1562" i="5"/>
  <c r="I1561" i="5"/>
  <c r="I1560" i="5"/>
  <c r="I1559" i="5"/>
  <c r="I1558" i="5"/>
  <c r="I1557" i="5"/>
  <c r="I1556" i="5"/>
  <c r="I1555" i="5"/>
  <c r="I1554" i="5"/>
  <c r="I1553" i="5"/>
  <c r="I1552" i="5"/>
  <c r="I1551" i="5"/>
  <c r="I1550" i="5"/>
  <c r="I1549" i="5"/>
  <c r="I1548" i="5"/>
  <c r="I1547" i="5"/>
  <c r="I1546" i="5"/>
  <c r="I1545" i="5"/>
  <c r="I1544" i="5"/>
  <c r="I1543" i="5"/>
  <c r="I1542" i="5"/>
  <c r="I1541" i="5"/>
  <c r="I1540" i="5"/>
  <c r="I1539" i="5"/>
  <c r="I1538" i="5"/>
  <c r="I1537" i="5"/>
  <c r="I1536" i="5"/>
  <c r="I1535" i="5"/>
  <c r="I1534" i="5"/>
  <c r="I1533" i="5"/>
  <c r="I1532" i="5"/>
  <c r="I1531" i="5"/>
  <c r="I1530" i="5"/>
  <c r="I1529" i="5"/>
  <c r="I1528" i="5"/>
  <c r="I1527" i="5"/>
  <c r="I1526" i="5"/>
  <c r="I1525" i="5"/>
  <c r="I1524" i="5"/>
  <c r="I1523" i="5"/>
  <c r="I1522" i="5"/>
  <c r="I1521" i="5"/>
  <c r="I1520" i="5"/>
  <c r="I1519" i="5"/>
  <c r="I1518" i="5"/>
  <c r="I1517" i="5"/>
  <c r="I1516" i="5"/>
  <c r="I1515" i="5"/>
  <c r="I1514" i="5"/>
  <c r="I1513" i="5"/>
  <c r="I1512" i="5"/>
  <c r="I1511" i="5"/>
  <c r="I1510" i="5"/>
  <c r="I1509" i="5"/>
  <c r="I1508" i="5"/>
  <c r="I1507" i="5"/>
  <c r="I1506" i="5"/>
  <c r="I1505" i="5"/>
  <c r="I1504" i="5"/>
  <c r="I1503" i="5"/>
  <c r="I1502" i="5"/>
  <c r="I1501" i="5"/>
  <c r="I1500" i="5"/>
  <c r="I1499" i="5"/>
  <c r="I1498" i="5"/>
  <c r="I1497" i="5"/>
  <c r="I1496" i="5"/>
  <c r="I1495" i="5"/>
  <c r="I1494" i="5"/>
  <c r="I1493" i="5"/>
  <c r="I1492" i="5"/>
  <c r="I1491" i="5"/>
  <c r="I1490" i="5"/>
  <c r="I1489" i="5"/>
  <c r="I1488" i="5"/>
  <c r="I1487" i="5"/>
  <c r="I1486" i="5"/>
  <c r="I1485" i="5"/>
  <c r="I1484" i="5"/>
  <c r="I1483" i="5"/>
  <c r="I1482" i="5"/>
  <c r="I1481" i="5"/>
  <c r="I1480" i="5"/>
  <c r="I1479" i="5"/>
  <c r="I1478" i="5"/>
  <c r="I1477" i="5"/>
  <c r="I1476" i="5"/>
  <c r="I1475" i="5"/>
  <c r="I1474" i="5"/>
  <c r="I1473" i="5"/>
  <c r="I1472" i="5"/>
  <c r="I1471" i="5"/>
  <c r="I1470" i="5"/>
  <c r="I1469" i="5"/>
  <c r="I1468" i="5"/>
  <c r="I1467" i="5"/>
  <c r="I1466" i="5"/>
  <c r="I1465" i="5"/>
  <c r="I1464" i="5"/>
  <c r="I1463" i="5"/>
  <c r="I1462" i="5"/>
  <c r="I1461" i="5"/>
  <c r="I1460" i="5"/>
  <c r="I1459" i="5"/>
  <c r="I1458" i="5"/>
  <c r="I1457" i="5"/>
  <c r="I1456" i="5"/>
  <c r="I1455" i="5"/>
  <c r="I1454" i="5"/>
  <c r="I1453" i="5"/>
  <c r="I1452" i="5"/>
  <c r="I1451" i="5"/>
  <c r="I1450" i="5"/>
  <c r="I1449" i="5"/>
  <c r="I1448" i="5"/>
  <c r="I1447" i="5"/>
  <c r="I1446" i="5"/>
  <c r="I1445" i="5"/>
  <c r="I1444" i="5"/>
  <c r="I1443" i="5"/>
  <c r="I1442" i="5"/>
  <c r="I1441" i="5"/>
  <c r="I1440" i="5"/>
  <c r="I1439" i="5"/>
  <c r="I1438" i="5"/>
  <c r="I1437" i="5"/>
  <c r="I1436" i="5"/>
  <c r="I1435" i="5"/>
  <c r="I1434" i="5"/>
  <c r="I1433" i="5"/>
  <c r="I1432" i="5"/>
  <c r="I1431" i="5"/>
  <c r="I1430" i="5"/>
  <c r="I1429" i="5"/>
  <c r="I1428" i="5"/>
  <c r="I1427" i="5"/>
  <c r="I1426" i="5"/>
  <c r="I1425" i="5"/>
  <c r="I1424" i="5"/>
  <c r="I1423" i="5"/>
  <c r="I1422" i="5"/>
  <c r="I1421" i="5"/>
  <c r="I1420" i="5"/>
  <c r="I1419" i="5"/>
  <c r="I1418" i="5"/>
  <c r="I1417" i="5"/>
  <c r="I1416" i="5"/>
  <c r="I1415" i="5"/>
  <c r="I1414" i="5"/>
  <c r="I1413" i="5"/>
  <c r="I1412" i="5"/>
  <c r="I1411" i="5"/>
  <c r="I1410" i="5"/>
  <c r="I1409" i="5"/>
  <c r="I1408" i="5"/>
  <c r="I1407" i="5"/>
  <c r="I1406" i="5"/>
  <c r="I1405" i="5"/>
  <c r="I1404" i="5"/>
  <c r="I1403" i="5"/>
  <c r="I1402" i="5"/>
  <c r="I1401" i="5"/>
  <c r="I1400" i="5"/>
  <c r="I1399" i="5"/>
  <c r="I1398" i="5"/>
  <c r="I1397" i="5"/>
  <c r="I1396" i="5"/>
  <c r="I1395" i="5"/>
  <c r="I1394" i="5"/>
  <c r="I1393" i="5"/>
  <c r="I1392" i="5"/>
  <c r="I1391" i="5"/>
  <c r="I1390" i="5"/>
  <c r="I1389" i="5"/>
  <c r="I1388" i="5"/>
  <c r="I1387" i="5"/>
  <c r="I1386" i="5"/>
  <c r="I1385" i="5"/>
  <c r="I1384" i="5"/>
  <c r="I1383" i="5"/>
  <c r="I1382" i="5"/>
  <c r="I1381" i="5"/>
  <c r="I1380" i="5"/>
  <c r="I1379" i="5"/>
  <c r="I1378" i="5"/>
  <c r="I1377" i="5"/>
  <c r="I1376" i="5"/>
  <c r="I1375" i="5"/>
  <c r="I1374" i="5"/>
  <c r="I1373" i="5"/>
  <c r="I1372" i="5"/>
  <c r="I1371" i="5"/>
  <c r="I1370" i="5"/>
  <c r="I1369" i="5"/>
  <c r="I1368" i="5"/>
  <c r="I1367" i="5"/>
  <c r="I1366" i="5"/>
  <c r="I1365" i="5"/>
  <c r="I1364" i="5"/>
  <c r="I1363" i="5"/>
  <c r="I1362" i="5"/>
  <c r="I1361" i="5"/>
  <c r="I1360" i="5"/>
  <c r="I1359" i="5"/>
  <c r="I1358" i="5"/>
  <c r="I1357" i="5"/>
  <c r="I1356" i="5"/>
  <c r="I1355" i="5"/>
  <c r="I1354" i="5"/>
  <c r="I1353" i="5"/>
  <c r="I1352" i="5"/>
  <c r="I1351" i="5"/>
  <c r="I1350" i="5"/>
  <c r="I1349" i="5"/>
  <c r="I1348" i="5"/>
  <c r="I1347" i="5"/>
  <c r="I1346" i="5"/>
  <c r="I1345" i="5"/>
  <c r="I1344" i="5"/>
  <c r="I1343" i="5"/>
  <c r="I1342" i="5"/>
  <c r="I1341" i="5"/>
  <c r="I1340" i="5"/>
  <c r="I1339" i="5"/>
  <c r="I1338" i="5"/>
  <c r="I1337" i="5"/>
  <c r="I1336" i="5"/>
  <c r="I1335" i="5"/>
  <c r="I1334" i="5"/>
  <c r="I1333" i="5"/>
  <c r="I1332" i="5"/>
  <c r="I1331" i="5"/>
  <c r="I1330" i="5"/>
  <c r="I1329" i="5"/>
  <c r="I1328" i="5"/>
  <c r="I1327" i="5"/>
  <c r="I1326" i="5"/>
  <c r="I1325" i="5"/>
  <c r="I1324" i="5"/>
  <c r="I1323" i="5"/>
  <c r="I1322" i="5"/>
  <c r="I1321" i="5"/>
  <c r="I1320" i="5"/>
  <c r="I1319" i="5"/>
  <c r="I1318" i="5"/>
  <c r="I1317" i="5"/>
  <c r="I1316" i="5"/>
  <c r="I1315" i="5"/>
  <c r="I1314" i="5"/>
  <c r="I1313" i="5"/>
  <c r="I1312" i="5"/>
  <c r="I1311" i="5"/>
  <c r="I1310" i="5"/>
  <c r="I1309" i="5"/>
  <c r="I1308" i="5"/>
  <c r="I1307" i="5"/>
  <c r="I1306" i="5"/>
  <c r="I1305" i="5"/>
  <c r="I1304" i="5"/>
  <c r="I1303" i="5"/>
  <c r="I1302" i="5"/>
  <c r="I1301" i="5"/>
  <c r="I1300" i="5"/>
  <c r="I1299" i="5"/>
  <c r="I1298" i="5"/>
  <c r="I1297" i="5"/>
  <c r="I1296" i="5"/>
  <c r="I1295" i="5"/>
  <c r="I1294" i="5"/>
  <c r="I1293" i="5"/>
  <c r="I1292" i="5"/>
  <c r="I1291" i="5"/>
  <c r="I1290" i="5"/>
  <c r="I1289" i="5"/>
  <c r="I1288" i="5"/>
  <c r="I1287" i="5"/>
  <c r="I1286" i="5"/>
  <c r="I1285" i="5"/>
  <c r="I1284" i="5"/>
  <c r="I1283" i="5"/>
  <c r="I1282" i="5"/>
  <c r="I1281" i="5"/>
  <c r="I1280" i="5"/>
  <c r="I1279" i="5"/>
  <c r="I1278" i="5"/>
  <c r="I1277" i="5"/>
  <c r="I1276" i="5"/>
  <c r="I1275" i="5"/>
  <c r="I1274" i="5"/>
  <c r="I1273" i="5"/>
  <c r="I1272" i="5"/>
  <c r="I1271" i="5"/>
  <c r="I1270" i="5"/>
  <c r="I1269" i="5"/>
  <c r="I1268" i="5"/>
  <c r="I1267" i="5"/>
  <c r="I1266" i="5"/>
  <c r="I1265" i="5"/>
  <c r="I1264" i="5"/>
  <c r="I1263" i="5"/>
  <c r="I1262" i="5"/>
  <c r="I1261" i="5"/>
  <c r="I1260" i="5"/>
  <c r="I1259" i="5"/>
  <c r="I1258" i="5"/>
  <c r="I1257" i="5"/>
  <c r="I1256" i="5"/>
  <c r="I1255" i="5"/>
  <c r="I1254" i="5"/>
  <c r="I1253" i="5"/>
  <c r="I1252" i="5"/>
  <c r="I1251" i="5"/>
  <c r="I1250" i="5"/>
  <c r="I1249" i="5"/>
  <c r="I1248" i="5"/>
  <c r="I1247" i="5"/>
  <c r="I1246" i="5"/>
  <c r="I1245" i="5"/>
  <c r="I1244" i="5"/>
  <c r="I1243" i="5"/>
  <c r="I1242" i="5"/>
  <c r="I1241" i="5"/>
  <c r="I1240" i="5"/>
  <c r="I1239" i="5"/>
  <c r="I1238" i="5"/>
  <c r="I1237" i="5"/>
  <c r="I1236" i="5"/>
  <c r="I1235" i="5"/>
  <c r="I1234" i="5"/>
  <c r="I1233" i="5"/>
  <c r="I1232" i="5"/>
  <c r="I1231" i="5"/>
  <c r="I1230" i="5"/>
  <c r="I1229" i="5"/>
  <c r="I1228" i="5"/>
  <c r="I1227" i="5"/>
  <c r="I1226" i="5"/>
  <c r="I1225" i="5"/>
  <c r="I1224" i="5"/>
  <c r="I1223" i="5"/>
  <c r="I1222" i="5"/>
  <c r="I1221" i="5"/>
  <c r="I1220" i="5"/>
  <c r="I1219" i="5"/>
  <c r="I1218" i="5"/>
  <c r="I1217" i="5"/>
  <c r="I1216" i="5"/>
  <c r="I1215" i="5"/>
  <c r="I1214" i="5"/>
  <c r="I1213" i="5"/>
  <c r="I1212" i="5"/>
  <c r="I1211" i="5"/>
  <c r="I1210" i="5"/>
  <c r="I1209" i="5"/>
  <c r="I1208" i="5"/>
  <c r="I1207" i="5"/>
  <c r="I1206" i="5"/>
  <c r="I1205" i="5"/>
  <c r="I1204" i="5"/>
  <c r="I1203" i="5"/>
  <c r="I1202" i="5"/>
  <c r="I1201" i="5"/>
  <c r="I1200" i="5"/>
  <c r="I1199" i="5"/>
  <c r="I1198" i="5"/>
  <c r="I1197" i="5"/>
  <c r="I1196" i="5"/>
  <c r="I1195" i="5"/>
  <c r="I1194" i="5"/>
  <c r="I1193" i="5"/>
  <c r="I1192" i="5"/>
  <c r="I1191" i="5"/>
  <c r="I1190" i="5"/>
  <c r="I1189" i="5"/>
  <c r="I1188" i="5"/>
  <c r="I1187" i="5"/>
  <c r="I1186" i="5"/>
  <c r="I1185" i="5"/>
  <c r="I1184" i="5"/>
  <c r="I1183" i="5"/>
  <c r="I1182" i="5"/>
  <c r="I1181" i="5"/>
  <c r="I1180" i="5"/>
  <c r="I1179" i="5"/>
  <c r="I1178" i="5"/>
  <c r="I1177" i="5"/>
  <c r="I1176" i="5"/>
  <c r="I1175" i="5"/>
  <c r="I1174" i="5"/>
  <c r="I1173" i="5"/>
  <c r="I1172" i="5"/>
  <c r="I1171" i="5"/>
  <c r="I1170" i="5"/>
  <c r="I1169" i="5"/>
  <c r="I1168" i="5"/>
  <c r="I1167" i="5"/>
  <c r="I1166" i="5"/>
  <c r="I1165" i="5"/>
  <c r="I1164" i="5"/>
  <c r="I1163" i="5"/>
  <c r="I1162" i="5"/>
  <c r="I1161" i="5"/>
  <c r="I1160" i="5"/>
  <c r="I1159" i="5"/>
  <c r="I1158" i="5"/>
  <c r="I1157" i="5"/>
  <c r="I1156" i="5"/>
  <c r="I1155" i="5"/>
  <c r="I1154" i="5"/>
  <c r="I1153" i="5"/>
  <c r="I1152" i="5"/>
  <c r="I1151" i="5"/>
  <c r="I1150" i="5"/>
  <c r="I1149" i="5"/>
  <c r="I1148" i="5"/>
  <c r="I1147" i="5"/>
  <c r="I1146" i="5"/>
  <c r="I1145" i="5"/>
  <c r="I1144" i="5"/>
  <c r="I1143" i="5"/>
  <c r="I1142" i="5"/>
  <c r="I1141" i="5"/>
  <c r="I1140" i="5"/>
  <c r="I1139" i="5"/>
  <c r="I1138" i="5"/>
  <c r="I1137" i="5"/>
  <c r="I1136" i="5"/>
  <c r="I1135" i="5"/>
  <c r="I1134" i="5"/>
  <c r="I1133" i="5"/>
  <c r="I1132" i="5"/>
  <c r="I1131" i="5"/>
  <c r="I1130" i="5"/>
  <c r="I1129" i="5"/>
  <c r="I1128" i="5"/>
  <c r="I1127" i="5"/>
  <c r="I1126" i="5"/>
  <c r="I1125" i="5"/>
  <c r="I1124" i="5"/>
  <c r="I1123" i="5"/>
  <c r="I1122" i="5"/>
  <c r="I1121" i="5"/>
  <c r="I1120" i="5"/>
  <c r="I1119" i="5"/>
  <c r="I1118" i="5"/>
  <c r="I1117" i="5"/>
  <c r="I1116" i="5"/>
  <c r="I1115" i="5"/>
  <c r="I1114" i="5"/>
  <c r="I1113" i="5"/>
  <c r="I1112" i="5"/>
  <c r="I1111" i="5"/>
  <c r="I1110" i="5"/>
  <c r="I1109" i="5"/>
  <c r="I1108" i="5"/>
  <c r="I1107" i="5"/>
  <c r="I1106" i="5"/>
  <c r="I1105" i="5"/>
  <c r="I1104" i="5"/>
  <c r="I1103" i="5"/>
  <c r="I1102" i="5"/>
  <c r="I1101" i="5"/>
  <c r="I1100" i="5"/>
  <c r="I1099" i="5"/>
  <c r="I1098" i="5"/>
  <c r="I1097" i="5"/>
  <c r="I1096" i="5"/>
  <c r="I1095" i="5"/>
  <c r="I1094" i="5"/>
  <c r="I1093" i="5"/>
  <c r="I1092" i="5"/>
  <c r="I1091" i="5"/>
  <c r="I1090" i="5"/>
  <c r="I1089" i="5"/>
  <c r="I1088" i="5"/>
  <c r="I1087" i="5"/>
  <c r="I1086" i="5"/>
  <c r="I1085" i="5"/>
  <c r="I1084" i="5"/>
  <c r="I1083" i="5"/>
  <c r="I1082" i="5"/>
  <c r="I1081" i="5"/>
  <c r="I1080" i="5"/>
  <c r="I1079" i="5"/>
  <c r="I1078" i="5"/>
  <c r="I1077" i="5"/>
  <c r="I1076" i="5"/>
  <c r="I1075" i="5"/>
  <c r="I1074" i="5"/>
  <c r="I1073" i="5"/>
  <c r="I1072" i="5"/>
  <c r="I1071" i="5"/>
  <c r="I1070" i="5"/>
  <c r="I1069" i="5"/>
  <c r="I1068" i="5"/>
  <c r="I1067" i="5"/>
  <c r="I1066" i="5"/>
  <c r="I1065" i="5"/>
  <c r="I1064" i="5"/>
  <c r="I1063" i="5"/>
  <c r="I1062" i="5"/>
  <c r="I1061" i="5"/>
  <c r="I1060" i="5"/>
  <c r="I1059" i="5"/>
  <c r="I1058" i="5"/>
  <c r="I1057" i="5"/>
  <c r="I1056" i="5"/>
  <c r="I1055" i="5"/>
  <c r="I1054" i="5"/>
  <c r="I1053" i="5"/>
  <c r="I1052" i="5"/>
  <c r="I1051" i="5"/>
  <c r="I1050" i="5"/>
  <c r="I1049" i="5"/>
  <c r="I1048" i="5"/>
  <c r="I1047" i="5"/>
  <c r="I1046" i="5"/>
  <c r="I1045" i="5"/>
  <c r="I1044" i="5"/>
  <c r="I1043" i="5"/>
  <c r="I1042" i="5"/>
  <c r="I1041" i="5"/>
  <c r="I1040" i="5"/>
  <c r="I1039" i="5"/>
  <c r="I1038" i="5"/>
  <c r="I1037" i="5"/>
  <c r="I1036" i="5"/>
  <c r="I1035" i="5"/>
  <c r="I1034" i="5"/>
  <c r="I1033" i="5"/>
  <c r="I1032" i="5"/>
  <c r="I1031" i="5"/>
  <c r="I1030" i="5"/>
  <c r="I1029" i="5"/>
  <c r="I1028" i="5"/>
  <c r="I1027" i="5"/>
  <c r="I1026" i="5"/>
  <c r="I1025" i="5"/>
  <c r="I1024" i="5"/>
  <c r="I1023" i="5"/>
  <c r="I1022" i="5"/>
  <c r="I1021" i="5"/>
  <c r="I1020" i="5"/>
  <c r="I1019" i="5"/>
  <c r="I1018" i="5"/>
  <c r="I1017" i="5"/>
  <c r="I1016" i="5"/>
  <c r="I1015" i="5"/>
  <c r="I1014" i="5"/>
  <c r="I1013" i="5"/>
  <c r="I1012" i="5"/>
  <c r="I1011" i="5"/>
  <c r="I1010" i="5"/>
  <c r="I1009" i="5"/>
  <c r="I1008" i="5"/>
  <c r="I1007" i="5"/>
  <c r="I1006" i="5"/>
  <c r="I1005" i="5"/>
  <c r="I1004" i="5"/>
  <c r="I1003" i="5"/>
  <c r="I1002" i="5"/>
  <c r="I1001" i="5"/>
  <c r="I1000" i="5"/>
  <c r="I999" i="5"/>
  <c r="I998" i="5"/>
  <c r="I997" i="5"/>
  <c r="I996" i="5"/>
  <c r="I995" i="5"/>
  <c r="I994" i="5"/>
  <c r="I993" i="5"/>
  <c r="I992" i="5"/>
  <c r="I991" i="5"/>
  <c r="I990" i="5"/>
  <c r="I989" i="5"/>
  <c r="I988" i="5"/>
  <c r="I987" i="5"/>
  <c r="I986" i="5"/>
  <c r="I985" i="5"/>
  <c r="I984" i="5"/>
  <c r="I983" i="5"/>
  <c r="I982" i="5"/>
  <c r="I981" i="5"/>
  <c r="I980" i="5"/>
  <c r="I979" i="5"/>
  <c r="I978" i="5"/>
  <c r="I977" i="5"/>
  <c r="I976" i="5"/>
  <c r="I975" i="5"/>
  <c r="I974" i="5"/>
  <c r="I973" i="5"/>
  <c r="I972" i="5"/>
  <c r="I971" i="5"/>
  <c r="I970" i="5"/>
  <c r="I969" i="5"/>
  <c r="I968" i="5"/>
  <c r="I967" i="5"/>
  <c r="I966" i="5"/>
  <c r="I965" i="5"/>
  <c r="I964" i="5"/>
  <c r="I963" i="5"/>
  <c r="I962" i="5"/>
  <c r="I961" i="5"/>
  <c r="I960" i="5"/>
  <c r="I959" i="5"/>
  <c r="I958" i="5"/>
  <c r="I957" i="5"/>
  <c r="I956" i="5"/>
  <c r="I955" i="5"/>
  <c r="I954" i="5"/>
  <c r="I953" i="5"/>
  <c r="I952" i="5"/>
  <c r="I951" i="5"/>
  <c r="I950" i="5"/>
  <c r="I949" i="5"/>
  <c r="I948" i="5"/>
  <c r="I947" i="5"/>
  <c r="I946" i="5"/>
  <c r="I945" i="5"/>
  <c r="I944" i="5"/>
  <c r="I943" i="5"/>
  <c r="I942" i="5"/>
  <c r="I941" i="5"/>
  <c r="I940" i="5"/>
  <c r="I939" i="5"/>
  <c r="I938" i="5"/>
  <c r="I937" i="5"/>
  <c r="I936" i="5"/>
  <c r="I935" i="5"/>
  <c r="I934" i="5"/>
  <c r="I933" i="5"/>
  <c r="I932" i="5"/>
  <c r="I931" i="5"/>
  <c r="I930" i="5"/>
  <c r="I929" i="5"/>
  <c r="I928" i="5"/>
  <c r="I927" i="5"/>
  <c r="I926" i="5"/>
  <c r="I925" i="5"/>
  <c r="I924" i="5"/>
  <c r="I923" i="5"/>
  <c r="I922" i="5"/>
  <c r="I921" i="5"/>
  <c r="I920" i="5"/>
  <c r="I919" i="5"/>
  <c r="I918" i="5"/>
  <c r="I917" i="5"/>
  <c r="I916" i="5"/>
  <c r="I915" i="5"/>
  <c r="I914" i="5"/>
  <c r="I913" i="5"/>
  <c r="I912" i="5"/>
  <c r="I911" i="5"/>
  <c r="I910" i="5"/>
  <c r="I909" i="5"/>
  <c r="I908" i="5"/>
  <c r="I907" i="5"/>
  <c r="I906" i="5"/>
  <c r="I905" i="5"/>
  <c r="I904" i="5"/>
  <c r="I903" i="5"/>
  <c r="I902" i="5"/>
  <c r="I901" i="5"/>
  <c r="I900" i="5"/>
  <c r="I899" i="5"/>
  <c r="I898" i="5"/>
  <c r="I897" i="5"/>
  <c r="I896" i="5"/>
  <c r="I895" i="5"/>
  <c r="I894" i="5"/>
  <c r="I893" i="5"/>
  <c r="I892" i="5"/>
  <c r="I891" i="5"/>
  <c r="I890" i="5"/>
  <c r="I889" i="5"/>
  <c r="I888" i="5"/>
  <c r="I887" i="5"/>
  <c r="I886" i="5"/>
  <c r="I885" i="5"/>
  <c r="I884" i="5"/>
  <c r="I883" i="5"/>
  <c r="I882" i="5"/>
  <c r="I881" i="5"/>
  <c r="I880" i="5"/>
  <c r="I879" i="5"/>
  <c r="I878" i="5"/>
  <c r="I877" i="5"/>
  <c r="I876" i="5"/>
  <c r="I875" i="5"/>
  <c r="I874" i="5"/>
  <c r="I873" i="5"/>
  <c r="I872" i="5"/>
  <c r="I871" i="5"/>
  <c r="I870" i="5"/>
  <c r="I869" i="5"/>
  <c r="I868" i="5"/>
  <c r="I867" i="5"/>
  <c r="I866" i="5"/>
  <c r="I865" i="5"/>
  <c r="I864" i="5"/>
  <c r="I863" i="5"/>
  <c r="I862" i="5"/>
  <c r="I861" i="5"/>
  <c r="I860" i="5"/>
  <c r="I859" i="5"/>
  <c r="I858" i="5"/>
  <c r="I857" i="5"/>
  <c r="I856" i="5"/>
  <c r="I855" i="5"/>
  <c r="I854" i="5"/>
  <c r="I853" i="5"/>
  <c r="I852" i="5"/>
  <c r="I851" i="5"/>
  <c r="I850" i="5"/>
  <c r="I849" i="5"/>
  <c r="I848" i="5"/>
  <c r="I847" i="5"/>
  <c r="I846" i="5"/>
  <c r="I845" i="5"/>
  <c r="I844" i="5"/>
  <c r="I843" i="5"/>
  <c r="I842" i="5"/>
  <c r="I841" i="5"/>
  <c r="I840" i="5"/>
  <c r="I839" i="5"/>
  <c r="I838" i="5"/>
  <c r="I837" i="5"/>
  <c r="I836" i="5"/>
  <c r="I835" i="5"/>
  <c r="I834" i="5"/>
  <c r="I833" i="5"/>
  <c r="I832" i="5"/>
  <c r="I831" i="5"/>
  <c r="I830" i="5"/>
  <c r="I829" i="5"/>
  <c r="I828" i="5"/>
  <c r="I827" i="5"/>
  <c r="I826" i="5"/>
  <c r="I825" i="5"/>
  <c r="I824" i="5"/>
  <c r="I823" i="5"/>
  <c r="I822" i="5"/>
  <c r="I821" i="5"/>
  <c r="I820" i="5"/>
  <c r="I819" i="5"/>
  <c r="I818" i="5"/>
  <c r="I817" i="5"/>
  <c r="I816" i="5"/>
  <c r="I815" i="5"/>
  <c r="I814" i="5"/>
  <c r="I813" i="5"/>
  <c r="I812" i="5"/>
  <c r="I811" i="5"/>
  <c r="I810" i="5"/>
  <c r="I809" i="5"/>
  <c r="I808" i="5"/>
  <c r="I807" i="5"/>
  <c r="I806" i="5"/>
  <c r="I805" i="5"/>
  <c r="I804" i="5"/>
  <c r="I803" i="5"/>
  <c r="I802" i="5"/>
  <c r="I801" i="5"/>
  <c r="I800" i="5"/>
  <c r="I799" i="5"/>
  <c r="I798" i="5"/>
  <c r="I797" i="5"/>
  <c r="I796" i="5"/>
  <c r="I795" i="5"/>
  <c r="I794" i="5"/>
  <c r="I793" i="5"/>
  <c r="I792" i="5"/>
  <c r="I791" i="5"/>
  <c r="I790" i="5"/>
  <c r="I789" i="5"/>
  <c r="I788" i="5"/>
  <c r="I787" i="5"/>
  <c r="I786" i="5"/>
  <c r="I785" i="5"/>
  <c r="I784" i="5"/>
  <c r="I783" i="5"/>
  <c r="I782" i="5"/>
  <c r="I781" i="5"/>
  <c r="I780" i="5"/>
  <c r="I779" i="5"/>
  <c r="I778" i="5"/>
  <c r="I777" i="5"/>
  <c r="I776" i="5"/>
  <c r="I775" i="5"/>
  <c r="I774" i="5"/>
  <c r="I773" i="5"/>
  <c r="I772" i="5"/>
  <c r="I771" i="5"/>
  <c r="I770" i="5"/>
  <c r="I769" i="5"/>
  <c r="I768" i="5"/>
  <c r="I767" i="5"/>
  <c r="I766" i="5"/>
  <c r="I765" i="5"/>
  <c r="I764" i="5"/>
  <c r="I763" i="5"/>
  <c r="I762" i="5"/>
  <c r="I761" i="5"/>
  <c r="I760" i="5"/>
  <c r="I759" i="5"/>
  <c r="I758" i="5"/>
  <c r="I757" i="5"/>
  <c r="I756" i="5"/>
  <c r="I755" i="5"/>
  <c r="I754" i="5"/>
  <c r="I753" i="5"/>
  <c r="I752" i="5"/>
  <c r="I751" i="5"/>
  <c r="I750" i="5"/>
  <c r="I749" i="5"/>
  <c r="I748" i="5"/>
  <c r="I747" i="5"/>
  <c r="I746" i="5"/>
  <c r="I745" i="5"/>
  <c r="I744" i="5"/>
  <c r="I743" i="5"/>
  <c r="I742" i="5"/>
  <c r="I741" i="5"/>
  <c r="I740" i="5"/>
  <c r="I739" i="5"/>
  <c r="I738" i="5"/>
  <c r="I737" i="5"/>
  <c r="I736" i="5"/>
  <c r="I735" i="5"/>
  <c r="I734" i="5"/>
  <c r="I733" i="5"/>
  <c r="I732" i="5"/>
  <c r="I731" i="5"/>
  <c r="I730" i="5"/>
  <c r="I729" i="5"/>
  <c r="I728" i="5"/>
  <c r="I727" i="5"/>
  <c r="I726" i="5"/>
  <c r="I725" i="5"/>
  <c r="I724" i="5"/>
  <c r="I723" i="5"/>
  <c r="I722" i="5"/>
  <c r="I721" i="5"/>
  <c r="I720" i="5"/>
  <c r="I719" i="5"/>
  <c r="I718" i="5"/>
  <c r="I717" i="5"/>
  <c r="I716" i="5"/>
  <c r="I715" i="5"/>
  <c r="I714" i="5"/>
  <c r="I713" i="5"/>
  <c r="I712" i="5"/>
  <c r="I711" i="5"/>
  <c r="I710" i="5"/>
  <c r="I709" i="5"/>
  <c r="I708" i="5"/>
  <c r="I707" i="5"/>
  <c r="I706" i="5"/>
  <c r="I705" i="5"/>
  <c r="I704" i="5"/>
  <c r="I703" i="5"/>
  <c r="I702" i="5"/>
  <c r="I701" i="5"/>
  <c r="I700" i="5"/>
  <c r="I699" i="5"/>
  <c r="I698" i="5"/>
  <c r="I697" i="5"/>
  <c r="I696" i="5"/>
  <c r="I695" i="5"/>
  <c r="I694" i="5"/>
  <c r="I693" i="5"/>
  <c r="I692" i="5"/>
  <c r="I691" i="5"/>
  <c r="I690" i="5"/>
  <c r="I689" i="5"/>
  <c r="I688" i="5"/>
  <c r="I687" i="5"/>
  <c r="I686" i="5"/>
  <c r="I685" i="5"/>
  <c r="I684" i="5"/>
  <c r="I683" i="5"/>
  <c r="I682" i="5"/>
  <c r="I681" i="5"/>
  <c r="I680" i="5"/>
  <c r="I679" i="5"/>
  <c r="I678" i="5"/>
  <c r="I677" i="5"/>
  <c r="I676" i="5"/>
  <c r="I675" i="5"/>
  <c r="I674" i="5"/>
  <c r="I673" i="5"/>
  <c r="I672" i="5"/>
  <c r="I671" i="5"/>
  <c r="I670" i="5"/>
  <c r="I669" i="5"/>
  <c r="I668" i="5"/>
  <c r="I667" i="5"/>
  <c r="I666" i="5"/>
  <c r="I665" i="5"/>
  <c r="I664" i="5"/>
  <c r="I663" i="5"/>
  <c r="I662" i="5"/>
  <c r="I661" i="5"/>
  <c r="I660" i="5"/>
  <c r="I659" i="5"/>
  <c r="I658" i="5"/>
  <c r="I657" i="5"/>
  <c r="I656" i="5"/>
  <c r="I655" i="5"/>
  <c r="I654" i="5"/>
  <c r="I653" i="5"/>
  <c r="I652" i="5"/>
  <c r="I651" i="5"/>
  <c r="I650" i="5"/>
  <c r="I649" i="5"/>
  <c r="I648" i="5"/>
  <c r="I647" i="5"/>
  <c r="I646" i="5"/>
  <c r="I645" i="5"/>
  <c r="I644" i="5"/>
  <c r="I643" i="5"/>
  <c r="I642" i="5"/>
  <c r="I641" i="5"/>
  <c r="I640" i="5"/>
  <c r="I639" i="5"/>
  <c r="I638" i="5"/>
  <c r="I637" i="5"/>
  <c r="I636" i="5"/>
  <c r="I635" i="5"/>
  <c r="I634" i="5"/>
  <c r="I633" i="5"/>
  <c r="I632" i="5"/>
  <c r="I631" i="5"/>
  <c r="I630" i="5"/>
  <c r="I629" i="5"/>
  <c r="I628" i="5"/>
  <c r="I627" i="5"/>
  <c r="I626" i="5"/>
  <c r="I625" i="5"/>
  <c r="I624" i="5"/>
  <c r="I623" i="5"/>
  <c r="I622" i="5"/>
  <c r="I621" i="5"/>
  <c r="I620" i="5"/>
  <c r="I619" i="5"/>
  <c r="I618" i="5"/>
  <c r="I617" i="5"/>
  <c r="I616" i="5"/>
  <c r="I615" i="5"/>
  <c r="I614" i="5"/>
  <c r="I613" i="5"/>
  <c r="I612" i="5"/>
  <c r="I611" i="5"/>
  <c r="I610" i="5"/>
  <c r="I609" i="5"/>
  <c r="I608" i="5"/>
  <c r="I607" i="5"/>
  <c r="I606" i="5"/>
  <c r="I605" i="5"/>
  <c r="I604" i="5"/>
  <c r="I603" i="5"/>
  <c r="I602" i="5"/>
  <c r="I601" i="5"/>
  <c r="I600" i="5"/>
  <c r="I599" i="5"/>
  <c r="I598" i="5"/>
  <c r="I597" i="5"/>
  <c r="I596" i="5"/>
  <c r="I595" i="5"/>
  <c r="I594" i="5"/>
  <c r="I593" i="5"/>
  <c r="I592" i="5"/>
  <c r="I591" i="5"/>
  <c r="I590" i="5"/>
  <c r="I589" i="5"/>
  <c r="I588" i="5"/>
  <c r="I587" i="5"/>
  <c r="I586" i="5"/>
  <c r="I585" i="5"/>
  <c r="I584" i="5"/>
  <c r="I583" i="5"/>
  <c r="I582" i="5"/>
  <c r="I581" i="5"/>
  <c r="I580" i="5"/>
  <c r="I579" i="5"/>
  <c r="I578" i="5"/>
  <c r="I577" i="5"/>
  <c r="I576" i="5"/>
  <c r="I575" i="5"/>
  <c r="I574" i="5"/>
  <c r="I573" i="5"/>
  <c r="I572" i="5"/>
  <c r="I571" i="5"/>
  <c r="I570" i="5"/>
  <c r="I569" i="5"/>
  <c r="I568" i="5"/>
  <c r="I567" i="5"/>
  <c r="I566" i="5"/>
  <c r="I565" i="5"/>
  <c r="I564" i="5"/>
  <c r="I563" i="5"/>
  <c r="I562" i="5"/>
  <c r="I561" i="5"/>
  <c r="I560" i="5"/>
  <c r="I559" i="5"/>
  <c r="I558" i="5"/>
  <c r="I557" i="5"/>
  <c r="I556" i="5"/>
  <c r="I555" i="5"/>
  <c r="I554" i="5"/>
  <c r="I553" i="5"/>
  <c r="I552" i="5"/>
  <c r="I551" i="5"/>
  <c r="I550" i="5"/>
  <c r="I549" i="5"/>
  <c r="I548" i="5"/>
  <c r="I547" i="5"/>
  <c r="I546" i="5"/>
  <c r="I545" i="5"/>
  <c r="I544" i="5"/>
  <c r="I543" i="5"/>
  <c r="I542" i="5"/>
  <c r="I541" i="5"/>
  <c r="I540" i="5"/>
  <c r="I539" i="5"/>
  <c r="I538" i="5"/>
  <c r="I537" i="5"/>
  <c r="I536" i="5"/>
  <c r="I535" i="5"/>
  <c r="I534" i="5"/>
  <c r="I533" i="5"/>
  <c r="I532" i="5"/>
  <c r="I531" i="5"/>
  <c r="I530" i="5"/>
  <c r="I529" i="5"/>
  <c r="I528" i="5"/>
  <c r="I527" i="5"/>
  <c r="I526" i="5"/>
  <c r="I525" i="5"/>
  <c r="I524" i="5"/>
  <c r="I523" i="5"/>
  <c r="I522" i="5"/>
  <c r="I521" i="5"/>
  <c r="I520" i="5"/>
  <c r="I519" i="5"/>
  <c r="I518" i="5"/>
  <c r="I517" i="5"/>
  <c r="I516" i="5"/>
  <c r="I515" i="5"/>
  <c r="I514" i="5"/>
  <c r="I513" i="5"/>
  <c r="I512" i="5"/>
  <c r="I511" i="5"/>
  <c r="I510" i="5"/>
  <c r="I509" i="5"/>
  <c r="I508" i="5"/>
  <c r="I507" i="5"/>
  <c r="I506" i="5"/>
  <c r="I505" i="5"/>
  <c r="I504" i="5"/>
  <c r="I503" i="5"/>
  <c r="I502" i="5"/>
  <c r="I501" i="5"/>
  <c r="I500" i="5"/>
  <c r="I499" i="5"/>
  <c r="I498" i="5"/>
  <c r="I497" i="5"/>
  <c r="I496" i="5"/>
  <c r="I495" i="5"/>
  <c r="I494" i="5"/>
  <c r="I493" i="5"/>
  <c r="I492" i="5"/>
  <c r="I491" i="5"/>
  <c r="I490" i="5"/>
  <c r="I489" i="5"/>
  <c r="I488" i="5"/>
  <c r="I487" i="5"/>
  <c r="I486" i="5"/>
  <c r="I485" i="5"/>
  <c r="I484" i="5"/>
  <c r="I483" i="5"/>
  <c r="I482" i="5"/>
  <c r="I481" i="5"/>
  <c r="I480" i="5"/>
  <c r="I479" i="5"/>
  <c r="I478" i="5"/>
  <c r="I477" i="5"/>
  <c r="I476" i="5"/>
  <c r="I475" i="5"/>
  <c r="I474" i="5"/>
  <c r="I473" i="5"/>
  <c r="I472" i="5"/>
  <c r="I471" i="5"/>
  <c r="I470" i="5"/>
  <c r="I469" i="5"/>
  <c r="I468" i="5"/>
  <c r="I467" i="5"/>
  <c r="I466" i="5"/>
  <c r="I465" i="5"/>
  <c r="I464" i="5"/>
  <c r="I463" i="5"/>
  <c r="I462" i="5"/>
  <c r="I461" i="5"/>
  <c r="I460" i="5"/>
  <c r="I459" i="5"/>
  <c r="I458" i="5"/>
  <c r="I457" i="5"/>
  <c r="I456" i="5"/>
  <c r="I455" i="5"/>
  <c r="I454" i="5"/>
  <c r="I453" i="5"/>
  <c r="I452" i="5"/>
  <c r="I451" i="5"/>
  <c r="I450" i="5"/>
  <c r="I449" i="5"/>
  <c r="I448" i="5"/>
  <c r="I447" i="5"/>
  <c r="I446" i="5"/>
  <c r="I445" i="5"/>
  <c r="I444" i="5"/>
  <c r="I443" i="5"/>
  <c r="I442" i="5"/>
  <c r="I441" i="5"/>
  <c r="I440" i="5"/>
  <c r="I439" i="5"/>
  <c r="I438" i="5"/>
  <c r="I437" i="5"/>
  <c r="I436" i="5"/>
  <c r="I435" i="5"/>
  <c r="I434" i="5"/>
  <c r="I433" i="5"/>
  <c r="I432" i="5"/>
  <c r="I431" i="5"/>
  <c r="I430" i="5"/>
  <c r="I429" i="5"/>
  <c r="I428" i="5"/>
  <c r="I427" i="5"/>
  <c r="I426" i="5"/>
  <c r="I425" i="5"/>
  <c r="I424" i="5"/>
  <c r="I423" i="5"/>
  <c r="I422" i="5"/>
  <c r="I421" i="5"/>
  <c r="I420" i="5"/>
  <c r="I419" i="5"/>
  <c r="I418" i="5"/>
  <c r="I417" i="5"/>
  <c r="I416" i="5"/>
  <c r="I415" i="5"/>
  <c r="I414" i="5"/>
  <c r="I413" i="5"/>
  <c r="I412" i="5"/>
  <c r="I411" i="5"/>
  <c r="I410" i="5"/>
  <c r="I409" i="5"/>
  <c r="I408" i="5"/>
  <c r="I407" i="5"/>
  <c r="I406" i="5"/>
  <c r="I405" i="5"/>
  <c r="I404" i="5"/>
  <c r="I403" i="5"/>
  <c r="I402" i="5"/>
  <c r="I401" i="5"/>
  <c r="I400" i="5"/>
  <c r="I399" i="5"/>
  <c r="I398" i="5"/>
  <c r="I397" i="5"/>
  <c r="I396" i="5"/>
  <c r="I395" i="5"/>
  <c r="I394" i="5"/>
  <c r="I393" i="5"/>
  <c r="I392" i="5"/>
  <c r="I391" i="5"/>
  <c r="I390" i="5"/>
  <c r="I389" i="5"/>
  <c r="I388" i="5"/>
  <c r="I387" i="5"/>
  <c r="I386" i="5"/>
  <c r="I385" i="5"/>
  <c r="I384" i="5"/>
  <c r="I383" i="5"/>
  <c r="I382" i="5"/>
  <c r="I381" i="5"/>
  <c r="I380" i="5"/>
  <c r="I379" i="5"/>
  <c r="I378" i="5"/>
  <c r="I377" i="5"/>
  <c r="I376" i="5"/>
  <c r="I375" i="5"/>
  <c r="I374" i="5"/>
  <c r="I373" i="5"/>
  <c r="I372" i="5"/>
  <c r="I371" i="5"/>
  <c r="I370" i="5"/>
  <c r="I369" i="5"/>
  <c r="I368" i="5"/>
  <c r="I367" i="5"/>
  <c r="I366" i="5"/>
  <c r="I365" i="5"/>
  <c r="I364" i="5"/>
  <c r="I363" i="5"/>
  <c r="I362" i="5"/>
  <c r="I361" i="5"/>
  <c r="I360" i="5"/>
  <c r="I359" i="5"/>
  <c r="I358" i="5"/>
  <c r="I357" i="5"/>
  <c r="I356" i="5"/>
  <c r="I355" i="5"/>
  <c r="I354" i="5"/>
  <c r="I353" i="5"/>
  <c r="I352" i="5"/>
  <c r="I351" i="5"/>
  <c r="I350" i="5"/>
  <c r="I349" i="5"/>
  <c r="I348" i="5"/>
  <c r="I347" i="5"/>
  <c r="I346" i="5"/>
  <c r="I345" i="5"/>
  <c r="I344" i="5"/>
  <c r="I343" i="5"/>
  <c r="I342" i="5"/>
  <c r="I341" i="5"/>
  <c r="I340" i="5"/>
  <c r="I339" i="5"/>
  <c r="I338" i="5"/>
  <c r="I337" i="5"/>
  <c r="I336" i="5"/>
  <c r="I335" i="5"/>
  <c r="I334" i="5"/>
  <c r="I333" i="5"/>
  <c r="I332" i="5"/>
  <c r="I331" i="5"/>
  <c r="I330" i="5"/>
  <c r="I329" i="5"/>
  <c r="I328" i="5"/>
  <c r="I327" i="5"/>
  <c r="I326" i="5"/>
  <c r="I325" i="5"/>
  <c r="I324" i="5"/>
  <c r="I323" i="5"/>
  <c r="I322" i="5"/>
  <c r="I321" i="5"/>
  <c r="I320" i="5"/>
  <c r="I319" i="5"/>
  <c r="I318" i="5"/>
  <c r="I317" i="5"/>
  <c r="I316" i="5"/>
  <c r="I315" i="5"/>
  <c r="I314" i="5"/>
  <c r="I313" i="5"/>
  <c r="I312" i="5"/>
  <c r="I311" i="5"/>
  <c r="I310" i="5"/>
  <c r="I309" i="5"/>
  <c r="I308" i="5"/>
  <c r="I307" i="5"/>
  <c r="I306" i="5"/>
  <c r="I305" i="5"/>
  <c r="I304" i="5"/>
  <c r="I303" i="5"/>
  <c r="I302" i="5"/>
  <c r="I301" i="5"/>
  <c r="I300" i="5"/>
  <c r="I299" i="5"/>
  <c r="I298" i="5"/>
  <c r="I297" i="5"/>
  <c r="I296" i="5"/>
  <c r="I295" i="5"/>
  <c r="I294" i="5"/>
  <c r="I293" i="5"/>
  <c r="I292" i="5"/>
  <c r="I291" i="5"/>
  <c r="I290" i="5"/>
  <c r="I289" i="5"/>
  <c r="I288" i="5"/>
  <c r="I287" i="5"/>
  <c r="I286" i="5"/>
  <c r="I285" i="5"/>
  <c r="I284" i="5"/>
  <c r="I283" i="5"/>
  <c r="I282" i="5"/>
  <c r="I281" i="5"/>
  <c r="I280" i="5"/>
  <c r="I279" i="5"/>
  <c r="I278" i="5"/>
  <c r="I277" i="5"/>
  <c r="I276" i="5"/>
  <c r="I275" i="5"/>
  <c r="I274" i="5"/>
  <c r="I273" i="5"/>
  <c r="I272" i="5"/>
  <c r="I271" i="5"/>
  <c r="I270" i="5"/>
  <c r="I269" i="5"/>
  <c r="I268" i="5"/>
  <c r="I267" i="5"/>
  <c r="I266" i="5"/>
  <c r="I265" i="5"/>
  <c r="I264" i="5"/>
  <c r="I263" i="5"/>
  <c r="I262" i="5"/>
  <c r="I261" i="5"/>
  <c r="I260" i="5"/>
  <c r="I259" i="5"/>
  <c r="I258" i="5"/>
  <c r="I257" i="5"/>
  <c r="I256" i="5"/>
  <c r="I255" i="5"/>
  <c r="I254" i="5"/>
  <c r="I253" i="5"/>
  <c r="I252" i="5"/>
  <c r="I251" i="5"/>
  <c r="I250" i="5"/>
  <c r="I249" i="5"/>
  <c r="I248" i="5"/>
  <c r="I247" i="5"/>
  <c r="I246" i="5"/>
  <c r="I245" i="5"/>
  <c r="I244" i="5"/>
  <c r="I243" i="5"/>
  <c r="I242" i="5"/>
  <c r="I241" i="5"/>
  <c r="I240" i="5"/>
  <c r="I239" i="5"/>
  <c r="I238" i="5"/>
  <c r="I237" i="5"/>
  <c r="I236" i="5"/>
  <c r="I235" i="5"/>
  <c r="I234" i="5"/>
  <c r="I233" i="5"/>
  <c r="I232" i="5"/>
  <c r="I231" i="5"/>
  <c r="I230" i="5"/>
  <c r="I229" i="5"/>
  <c r="I228" i="5"/>
  <c r="I227" i="5"/>
  <c r="I226" i="5"/>
  <c r="I225" i="5"/>
  <c r="I224" i="5"/>
  <c r="I223" i="5"/>
  <c r="I222" i="5"/>
  <c r="I221" i="5"/>
  <c r="I220" i="5"/>
  <c r="I219" i="5"/>
  <c r="I218" i="5"/>
  <c r="I217" i="5"/>
  <c r="I216" i="5"/>
  <c r="I215" i="5"/>
  <c r="I214" i="5"/>
  <c r="I213" i="5"/>
  <c r="I212" i="5"/>
  <c r="I211" i="5"/>
  <c r="I210" i="5"/>
  <c r="I209" i="5"/>
  <c r="I208" i="5"/>
  <c r="I207" i="5"/>
  <c r="I206" i="5"/>
  <c r="I205" i="5"/>
  <c r="I204" i="5"/>
  <c r="I203" i="5"/>
  <c r="I202" i="5"/>
  <c r="I201" i="5"/>
  <c r="I200" i="5"/>
  <c r="I199" i="5"/>
  <c r="I198" i="5"/>
  <c r="I197" i="5"/>
  <c r="I196" i="5"/>
  <c r="I195" i="5"/>
  <c r="I194" i="5"/>
  <c r="I193" i="5"/>
  <c r="I192" i="5"/>
  <c r="I191" i="5"/>
  <c r="I190" i="5"/>
  <c r="I189" i="5"/>
  <c r="I188" i="5"/>
  <c r="I187" i="5"/>
  <c r="I186" i="5"/>
  <c r="I185" i="5"/>
  <c r="I184" i="5"/>
  <c r="I183" i="5"/>
  <c r="I182" i="5"/>
  <c r="I181" i="5"/>
  <c r="I180" i="5"/>
  <c r="I179" i="5"/>
  <c r="I178" i="5"/>
  <c r="I177" i="5"/>
  <c r="I176" i="5"/>
  <c r="I175" i="5"/>
  <c r="I174" i="5"/>
  <c r="I173" i="5"/>
  <c r="I172" i="5"/>
  <c r="I171" i="5"/>
  <c r="I170" i="5"/>
  <c r="I169" i="5"/>
  <c r="I168" i="5"/>
  <c r="I167" i="5"/>
  <c r="I166" i="5"/>
  <c r="I165" i="5"/>
  <c r="I164" i="5"/>
  <c r="I163" i="5"/>
  <c r="I162" i="5"/>
  <c r="I161" i="5"/>
  <c r="I160" i="5"/>
  <c r="I159" i="5"/>
  <c r="I158" i="5"/>
  <c r="I157" i="5"/>
  <c r="I156" i="5"/>
  <c r="I155" i="5"/>
  <c r="I154" i="5"/>
  <c r="I153" i="5"/>
  <c r="I152" i="5"/>
  <c r="I151" i="5"/>
  <c r="I150" i="5"/>
  <c r="I149" i="5"/>
  <c r="I148" i="5"/>
  <c r="I147" i="5"/>
  <c r="I146" i="5"/>
  <c r="I145" i="5"/>
  <c r="I144" i="5"/>
  <c r="I143" i="5"/>
  <c r="I142" i="5"/>
  <c r="I141" i="5"/>
  <c r="I140" i="5"/>
  <c r="I139" i="5"/>
  <c r="I138" i="5"/>
  <c r="I137" i="5"/>
  <c r="I136" i="5"/>
  <c r="I135" i="5"/>
  <c r="I134" i="5"/>
  <c r="I133" i="5"/>
  <c r="I132" i="5"/>
  <c r="I131" i="5"/>
  <c r="I130" i="5"/>
  <c r="I129" i="5"/>
  <c r="I128" i="5"/>
  <c r="I127" i="5"/>
  <c r="I126" i="5"/>
  <c r="I125" i="5"/>
  <c r="I124" i="5"/>
  <c r="I123" i="5"/>
  <c r="I122" i="5"/>
  <c r="I121" i="5"/>
  <c r="I120" i="5"/>
  <c r="I119" i="5"/>
  <c r="I118" i="5"/>
  <c r="I117" i="5"/>
  <c r="I116" i="5"/>
  <c r="I115" i="5"/>
  <c r="I114" i="5"/>
  <c r="I113" i="5"/>
  <c r="I112" i="5"/>
  <c r="I111" i="5"/>
  <c r="I110" i="5"/>
  <c r="I109" i="5"/>
  <c r="I108" i="5"/>
  <c r="I107" i="5"/>
  <c r="I106" i="5"/>
  <c r="I105" i="5"/>
  <c r="I104" i="5"/>
  <c r="I103" i="5"/>
  <c r="I102" i="5"/>
  <c r="I101" i="5"/>
  <c r="I100" i="5"/>
  <c r="I99" i="5"/>
  <c r="I98" i="5"/>
  <c r="I97" i="5"/>
  <c r="I96" i="5"/>
  <c r="I95" i="5"/>
  <c r="I94" i="5"/>
  <c r="I93" i="5"/>
  <c r="I92" i="5"/>
  <c r="I91" i="5"/>
  <c r="I90" i="5"/>
  <c r="I89" i="5"/>
  <c r="I88" i="5"/>
  <c r="I87" i="5"/>
  <c r="I86" i="5"/>
  <c r="I85" i="5"/>
  <c r="I84" i="5"/>
  <c r="I83" i="5"/>
  <c r="I82" i="5"/>
  <c r="I81" i="5"/>
  <c r="I80" i="5"/>
  <c r="I79" i="5"/>
  <c r="I78" i="5"/>
  <c r="I77" i="5"/>
  <c r="I76" i="5"/>
  <c r="I75" i="5"/>
  <c r="I74" i="5"/>
  <c r="I73" i="5"/>
  <c r="I72" i="5"/>
  <c r="I71" i="5"/>
  <c r="I70" i="5"/>
  <c r="I69" i="5"/>
  <c r="I68" i="5"/>
  <c r="I67" i="5"/>
  <c r="I66" i="5"/>
  <c r="I65" i="5"/>
  <c r="I64" i="5"/>
  <c r="I63" i="5"/>
  <c r="I62" i="5"/>
  <c r="I61" i="5"/>
  <c r="I60" i="5"/>
  <c r="I59" i="5"/>
  <c r="I58" i="5"/>
  <c r="I57" i="5"/>
  <c r="I56" i="5"/>
  <c r="I55" i="5"/>
  <c r="I54" i="5"/>
  <c r="I53" i="5"/>
  <c r="I52" i="5"/>
  <c r="I51" i="5"/>
  <c r="I50" i="5"/>
  <c r="I49" i="5"/>
  <c r="I48" i="5"/>
  <c r="I47" i="5"/>
  <c r="I46" i="5"/>
  <c r="I45" i="5"/>
  <c r="I44" i="5"/>
  <c r="I43" i="5"/>
  <c r="I42" i="5"/>
  <c r="I41" i="5"/>
  <c r="I40" i="5"/>
  <c r="I39" i="5"/>
  <c r="I38" i="5"/>
  <c r="I37" i="5"/>
  <c r="I36" i="5"/>
  <c r="I35" i="5"/>
  <c r="I34" i="5"/>
  <c r="I33" i="5"/>
  <c r="I32" i="5"/>
  <c r="I31" i="5"/>
  <c r="I30" i="5"/>
  <c r="I29" i="5"/>
  <c r="I28" i="5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I5" i="5"/>
  <c r="I4" i="5"/>
  <c r="I3" i="5"/>
  <c r="I2" i="5"/>
  <c r="I5967" i="1"/>
  <c r="H5967" i="1"/>
  <c r="I5966" i="1"/>
  <c r="H5966" i="1"/>
  <c r="I5965" i="1"/>
  <c r="H5965" i="1"/>
  <c r="I5964" i="1"/>
  <c r="H5964" i="1"/>
  <c r="I5963" i="1"/>
  <c r="H5963" i="1"/>
  <c r="I5962" i="1"/>
  <c r="H5962" i="1"/>
  <c r="I5961" i="1"/>
  <c r="H5961" i="1"/>
  <c r="I5960" i="1"/>
  <c r="H5960" i="1"/>
  <c r="I5959" i="1"/>
  <c r="H5959" i="1"/>
  <c r="I5958" i="1"/>
  <c r="H5958" i="1"/>
  <c r="I5957" i="1"/>
  <c r="H5957" i="1"/>
  <c r="I5956" i="1"/>
  <c r="H5956" i="1"/>
  <c r="I5955" i="1"/>
  <c r="H5955" i="1"/>
  <c r="I5954" i="1"/>
  <c r="H5954" i="1"/>
  <c r="I5953" i="1"/>
  <c r="H5953" i="1"/>
  <c r="I5952" i="1"/>
  <c r="H5952" i="1"/>
  <c r="I5951" i="1"/>
  <c r="H5951" i="1"/>
  <c r="I5950" i="1"/>
  <c r="H5950" i="1"/>
  <c r="I5949" i="1"/>
  <c r="H5949" i="1"/>
  <c r="I5948" i="1"/>
  <c r="H5948" i="1"/>
  <c r="I5947" i="1"/>
  <c r="H5947" i="1"/>
  <c r="I5946" i="1"/>
  <c r="H5946" i="1"/>
  <c r="I5945" i="1"/>
  <c r="H5945" i="1"/>
  <c r="I5944" i="1"/>
  <c r="H5944" i="1"/>
  <c r="I5943" i="1"/>
  <c r="H5943" i="1"/>
  <c r="I5942" i="1"/>
  <c r="H5942" i="1"/>
  <c r="I5941" i="1"/>
  <c r="H5941" i="1"/>
  <c r="I5940" i="1"/>
  <c r="H5940" i="1"/>
  <c r="I5939" i="1"/>
  <c r="H5939" i="1"/>
  <c r="I5938" i="1"/>
  <c r="H5938" i="1"/>
  <c r="I5937" i="1"/>
  <c r="H5937" i="1"/>
  <c r="I5936" i="1"/>
  <c r="H5936" i="1"/>
  <c r="I5935" i="1"/>
  <c r="H5935" i="1"/>
  <c r="I5934" i="1"/>
  <c r="H5934" i="1"/>
  <c r="I5933" i="1"/>
  <c r="H5933" i="1"/>
  <c r="I5932" i="1"/>
  <c r="H5932" i="1"/>
  <c r="I5931" i="1"/>
  <c r="H5931" i="1"/>
  <c r="I5930" i="1"/>
  <c r="H5930" i="1"/>
  <c r="I5929" i="1"/>
  <c r="H5929" i="1"/>
  <c r="I5928" i="1"/>
  <c r="H5928" i="1"/>
  <c r="I5927" i="1"/>
  <c r="H5927" i="1"/>
  <c r="I5926" i="1"/>
  <c r="H5926" i="1"/>
  <c r="I5925" i="1"/>
  <c r="H5925" i="1"/>
  <c r="I5924" i="1"/>
  <c r="H5924" i="1"/>
  <c r="I5923" i="1"/>
  <c r="H5923" i="1"/>
  <c r="I5922" i="1"/>
  <c r="H5922" i="1"/>
  <c r="I5921" i="1"/>
  <c r="H5921" i="1"/>
  <c r="I5920" i="1"/>
  <c r="H5920" i="1"/>
  <c r="I5919" i="1"/>
  <c r="H5919" i="1"/>
  <c r="I5918" i="1"/>
  <c r="H5918" i="1"/>
  <c r="I5917" i="1"/>
  <c r="H5917" i="1"/>
  <c r="I5916" i="1"/>
  <c r="H5916" i="1"/>
  <c r="I5915" i="1"/>
  <c r="H5915" i="1"/>
  <c r="I5914" i="1"/>
  <c r="H5914" i="1"/>
  <c r="I5913" i="1"/>
  <c r="H5913" i="1"/>
  <c r="I5912" i="1"/>
  <c r="H5912" i="1"/>
  <c r="I5911" i="1"/>
  <c r="H5911" i="1"/>
  <c r="I5910" i="1"/>
  <c r="H5910" i="1"/>
  <c r="I5909" i="1"/>
  <c r="H5909" i="1"/>
  <c r="I5908" i="1"/>
  <c r="H5908" i="1"/>
  <c r="I5907" i="1"/>
  <c r="H5907" i="1"/>
  <c r="I5906" i="1"/>
  <c r="H5906" i="1"/>
  <c r="I5905" i="1"/>
  <c r="H5905" i="1"/>
  <c r="I5904" i="1"/>
  <c r="H5904" i="1"/>
  <c r="I5903" i="1"/>
  <c r="H5903" i="1"/>
  <c r="I5902" i="1"/>
  <c r="H5902" i="1"/>
  <c r="I5901" i="1"/>
  <c r="H5901" i="1"/>
  <c r="I5900" i="1"/>
  <c r="H5900" i="1"/>
  <c r="I5899" i="1"/>
  <c r="H5899" i="1"/>
  <c r="I5898" i="1"/>
  <c r="H5898" i="1"/>
  <c r="I5897" i="1"/>
  <c r="H5897" i="1"/>
  <c r="I5896" i="1"/>
  <c r="H5896" i="1"/>
  <c r="I5895" i="1"/>
  <c r="H5895" i="1"/>
  <c r="I5894" i="1"/>
  <c r="H5894" i="1"/>
  <c r="I5893" i="1"/>
  <c r="H5893" i="1"/>
  <c r="I5892" i="1"/>
  <c r="H5892" i="1"/>
  <c r="I5891" i="1"/>
  <c r="H5891" i="1"/>
  <c r="I5890" i="1"/>
  <c r="H5890" i="1"/>
  <c r="I5889" i="1"/>
  <c r="H5889" i="1"/>
  <c r="I5888" i="1"/>
  <c r="H5888" i="1"/>
  <c r="I5887" i="1"/>
  <c r="H5887" i="1"/>
  <c r="I5886" i="1"/>
  <c r="H5886" i="1"/>
  <c r="I5885" i="1"/>
  <c r="H5885" i="1"/>
  <c r="I5884" i="1"/>
  <c r="H5884" i="1"/>
  <c r="I5883" i="1"/>
  <c r="H5883" i="1"/>
  <c r="I5882" i="1"/>
  <c r="H5882" i="1"/>
  <c r="I5881" i="1"/>
  <c r="H5881" i="1"/>
  <c r="I5880" i="1"/>
  <c r="H5880" i="1"/>
  <c r="I5879" i="1"/>
  <c r="H5879" i="1"/>
  <c r="I5878" i="1"/>
  <c r="H5878" i="1"/>
  <c r="I5877" i="1"/>
  <c r="H5877" i="1"/>
  <c r="I5876" i="1"/>
  <c r="H5876" i="1"/>
  <c r="I5875" i="1"/>
  <c r="H5875" i="1"/>
  <c r="I5874" i="1"/>
  <c r="H5874" i="1"/>
  <c r="I5873" i="1"/>
  <c r="H5873" i="1"/>
  <c r="I5872" i="1"/>
  <c r="H5872" i="1"/>
  <c r="I5871" i="1"/>
  <c r="H5871" i="1"/>
  <c r="I5870" i="1"/>
  <c r="H5870" i="1"/>
  <c r="I5869" i="1"/>
  <c r="H5869" i="1"/>
  <c r="I5868" i="1"/>
  <c r="H5868" i="1"/>
  <c r="I5867" i="1"/>
  <c r="H5867" i="1"/>
  <c r="I5866" i="1"/>
  <c r="H5866" i="1"/>
  <c r="I5865" i="1"/>
  <c r="H5865" i="1"/>
  <c r="I5864" i="1"/>
  <c r="H5864" i="1"/>
  <c r="I5863" i="1"/>
  <c r="H5863" i="1"/>
  <c r="I5862" i="1"/>
  <c r="H5862" i="1"/>
  <c r="I5861" i="1"/>
  <c r="H5861" i="1"/>
  <c r="I5860" i="1"/>
  <c r="H5860" i="1"/>
  <c r="I5859" i="1"/>
  <c r="H5859" i="1"/>
  <c r="I5858" i="1"/>
  <c r="H5858" i="1"/>
  <c r="I5857" i="1"/>
  <c r="H5857" i="1"/>
  <c r="I5856" i="1"/>
  <c r="H5856" i="1"/>
  <c r="I5855" i="1"/>
  <c r="H5855" i="1"/>
  <c r="I5854" i="1"/>
  <c r="H5854" i="1"/>
  <c r="I5853" i="1"/>
  <c r="H5853" i="1"/>
  <c r="I5852" i="1"/>
  <c r="H5852" i="1"/>
  <c r="I5851" i="1"/>
  <c r="H5851" i="1"/>
  <c r="I5850" i="1"/>
  <c r="H5850" i="1"/>
  <c r="I5849" i="1"/>
  <c r="H5849" i="1"/>
  <c r="I5848" i="1"/>
  <c r="H5848" i="1"/>
  <c r="I5847" i="1"/>
  <c r="H5847" i="1"/>
  <c r="I5846" i="1"/>
  <c r="H5846" i="1"/>
  <c r="I5845" i="1"/>
  <c r="H5845" i="1"/>
  <c r="I5844" i="1"/>
  <c r="H5844" i="1"/>
  <c r="I5843" i="1"/>
  <c r="H5843" i="1"/>
  <c r="I5842" i="1"/>
  <c r="H5842" i="1"/>
  <c r="I5841" i="1"/>
  <c r="H5841" i="1"/>
  <c r="I5840" i="1"/>
  <c r="H5840" i="1"/>
  <c r="I5839" i="1"/>
  <c r="H5839" i="1"/>
  <c r="I5838" i="1"/>
  <c r="H5838" i="1"/>
  <c r="I5837" i="1"/>
  <c r="H5837" i="1"/>
  <c r="I5836" i="1"/>
  <c r="H5836" i="1"/>
  <c r="I5835" i="1"/>
  <c r="H5835" i="1"/>
  <c r="I5834" i="1"/>
  <c r="H5834" i="1"/>
  <c r="I5833" i="1"/>
  <c r="H5833" i="1"/>
  <c r="I5832" i="1"/>
  <c r="H5832" i="1"/>
  <c r="I5831" i="1"/>
  <c r="H5831" i="1"/>
  <c r="I5830" i="1"/>
  <c r="H5830" i="1"/>
  <c r="I5829" i="1"/>
  <c r="H5829" i="1"/>
  <c r="I5828" i="1"/>
  <c r="H5828" i="1"/>
  <c r="I5827" i="1"/>
  <c r="H5827" i="1"/>
  <c r="I5826" i="1"/>
  <c r="H5826" i="1"/>
  <c r="I5825" i="1"/>
  <c r="H5825" i="1"/>
  <c r="I5824" i="1"/>
  <c r="H5824" i="1"/>
  <c r="I5823" i="1"/>
  <c r="H5823" i="1"/>
  <c r="I5822" i="1"/>
  <c r="H5822" i="1"/>
  <c r="I5821" i="1"/>
  <c r="H5821" i="1"/>
  <c r="I5820" i="1"/>
  <c r="H5820" i="1"/>
  <c r="I5819" i="1"/>
  <c r="H5819" i="1"/>
  <c r="I5818" i="1"/>
  <c r="H5818" i="1"/>
  <c r="I5817" i="1"/>
  <c r="H5817" i="1"/>
  <c r="I5816" i="1"/>
  <c r="H5816" i="1"/>
  <c r="I5815" i="1"/>
  <c r="H5815" i="1"/>
  <c r="I5814" i="1"/>
  <c r="H5814" i="1"/>
  <c r="I5813" i="1"/>
  <c r="H5813" i="1"/>
  <c r="I5812" i="1"/>
  <c r="H5812" i="1"/>
  <c r="I5811" i="1"/>
  <c r="H5811" i="1"/>
  <c r="I5810" i="1"/>
  <c r="H5810" i="1"/>
  <c r="I5809" i="1"/>
  <c r="H5809" i="1"/>
  <c r="I5808" i="1"/>
  <c r="H5808" i="1"/>
  <c r="I5807" i="1"/>
  <c r="H5807" i="1"/>
  <c r="I5806" i="1"/>
  <c r="H5806" i="1"/>
  <c r="I5805" i="1"/>
  <c r="H5805" i="1"/>
  <c r="I5804" i="1"/>
  <c r="H5804" i="1"/>
  <c r="I5803" i="1"/>
  <c r="H5803" i="1"/>
  <c r="I5802" i="1"/>
  <c r="H5802" i="1"/>
  <c r="I5801" i="1"/>
  <c r="H5801" i="1"/>
  <c r="I5800" i="1"/>
  <c r="H5800" i="1"/>
  <c r="I5799" i="1"/>
  <c r="H5799" i="1"/>
  <c r="I5798" i="1"/>
  <c r="H5798" i="1"/>
  <c r="I5797" i="1"/>
  <c r="H5797" i="1"/>
  <c r="I5796" i="1"/>
  <c r="H5796" i="1"/>
  <c r="I5795" i="1"/>
  <c r="H5795" i="1"/>
  <c r="I5794" i="1"/>
  <c r="H5794" i="1"/>
  <c r="I5793" i="1"/>
  <c r="H5793" i="1"/>
  <c r="I5792" i="1"/>
  <c r="H5792" i="1"/>
  <c r="I5791" i="1"/>
  <c r="H5791" i="1"/>
  <c r="I5790" i="1"/>
  <c r="H5790" i="1"/>
  <c r="I5789" i="1"/>
  <c r="H5789" i="1"/>
  <c r="I5788" i="1"/>
  <c r="H5788" i="1"/>
  <c r="I5787" i="1"/>
  <c r="H5787" i="1"/>
  <c r="I5786" i="1"/>
  <c r="H5786" i="1"/>
  <c r="I5785" i="1"/>
  <c r="H5785" i="1"/>
  <c r="I5784" i="1"/>
  <c r="H5784" i="1"/>
  <c r="I5783" i="1"/>
  <c r="H5783" i="1"/>
  <c r="I5782" i="1"/>
  <c r="H5782" i="1"/>
  <c r="I5781" i="1"/>
  <c r="H5781" i="1"/>
  <c r="I5780" i="1"/>
  <c r="H5780" i="1"/>
  <c r="I5779" i="1"/>
  <c r="H5779" i="1"/>
  <c r="I5778" i="1"/>
  <c r="H5778" i="1"/>
  <c r="I5777" i="1"/>
  <c r="H5777" i="1"/>
  <c r="I5776" i="1"/>
  <c r="H5776" i="1"/>
  <c r="I5775" i="1"/>
  <c r="H5775" i="1"/>
  <c r="I5774" i="1"/>
  <c r="H5774" i="1"/>
  <c r="I5773" i="1"/>
  <c r="H5773" i="1"/>
  <c r="I5772" i="1"/>
  <c r="H5772" i="1"/>
  <c r="I5771" i="1"/>
  <c r="H5771" i="1"/>
  <c r="I5770" i="1"/>
  <c r="H5770" i="1"/>
  <c r="I5769" i="1"/>
  <c r="H5769" i="1"/>
  <c r="I5768" i="1"/>
  <c r="H5768" i="1"/>
  <c r="I5767" i="1"/>
  <c r="H5767" i="1"/>
  <c r="I5766" i="1"/>
  <c r="H5766" i="1"/>
  <c r="I5765" i="1"/>
  <c r="H5765" i="1"/>
  <c r="I5764" i="1"/>
  <c r="H5764" i="1"/>
  <c r="I5763" i="1"/>
  <c r="H5763" i="1"/>
  <c r="I5762" i="1"/>
  <c r="H5762" i="1"/>
  <c r="I5761" i="1"/>
  <c r="H5761" i="1"/>
  <c r="I5760" i="1"/>
  <c r="H5760" i="1"/>
  <c r="I5759" i="1"/>
  <c r="H5759" i="1"/>
  <c r="I5758" i="1"/>
  <c r="H5758" i="1"/>
  <c r="I5757" i="1"/>
  <c r="H5757" i="1"/>
  <c r="I5756" i="1"/>
  <c r="H5756" i="1"/>
  <c r="I5755" i="1"/>
  <c r="H5755" i="1"/>
  <c r="I5754" i="1"/>
  <c r="H5754" i="1"/>
  <c r="I5753" i="1"/>
  <c r="H5753" i="1"/>
  <c r="I5752" i="1"/>
  <c r="H5752" i="1"/>
  <c r="I5751" i="1"/>
  <c r="H5751" i="1"/>
  <c r="I5750" i="1"/>
  <c r="H5750" i="1"/>
  <c r="I5749" i="1"/>
  <c r="H5749" i="1"/>
  <c r="I5748" i="1"/>
  <c r="H5748" i="1"/>
  <c r="I5747" i="1"/>
  <c r="H5747" i="1"/>
  <c r="I5746" i="1"/>
  <c r="H5746" i="1"/>
  <c r="I5745" i="1"/>
  <c r="H5745" i="1"/>
  <c r="I5744" i="1"/>
  <c r="H5744" i="1"/>
  <c r="I5743" i="1"/>
  <c r="H5743" i="1"/>
  <c r="I5742" i="1"/>
  <c r="H5742" i="1"/>
  <c r="I5741" i="1"/>
  <c r="H5741" i="1"/>
  <c r="I5740" i="1"/>
  <c r="H5740" i="1"/>
  <c r="I5739" i="1"/>
  <c r="H5739" i="1"/>
  <c r="I5738" i="1"/>
  <c r="H5738" i="1"/>
  <c r="I5737" i="1"/>
  <c r="H5737" i="1"/>
  <c r="I5736" i="1"/>
  <c r="H5736" i="1"/>
  <c r="I5735" i="1"/>
  <c r="H5735" i="1"/>
  <c r="I5734" i="1"/>
  <c r="H5734" i="1"/>
  <c r="I5733" i="1"/>
  <c r="H5733" i="1"/>
  <c r="I5732" i="1"/>
  <c r="H5732" i="1"/>
  <c r="I5731" i="1"/>
  <c r="H5731" i="1"/>
  <c r="I5730" i="1"/>
  <c r="H5730" i="1"/>
  <c r="I5729" i="1"/>
  <c r="H5729" i="1"/>
  <c r="I5728" i="1"/>
  <c r="H5728" i="1"/>
  <c r="I5727" i="1"/>
  <c r="H5727" i="1"/>
  <c r="I5726" i="1"/>
  <c r="H5726" i="1"/>
  <c r="I5725" i="1"/>
  <c r="H5725" i="1"/>
  <c r="I5724" i="1"/>
  <c r="H5724" i="1"/>
  <c r="I5723" i="1"/>
  <c r="H5723" i="1"/>
  <c r="I5722" i="1"/>
  <c r="H5722" i="1"/>
  <c r="I5721" i="1"/>
  <c r="H5721" i="1"/>
  <c r="I5720" i="1"/>
  <c r="H5720" i="1"/>
  <c r="I5719" i="1"/>
  <c r="H5719" i="1"/>
  <c r="I5718" i="1"/>
  <c r="H5718" i="1"/>
  <c r="I5717" i="1"/>
  <c r="H5717" i="1"/>
  <c r="I5716" i="1"/>
  <c r="H5716" i="1"/>
  <c r="I5715" i="1"/>
  <c r="H5715" i="1"/>
  <c r="I5714" i="1"/>
  <c r="H5714" i="1"/>
  <c r="I5713" i="1"/>
  <c r="H5713" i="1"/>
  <c r="I5712" i="1"/>
  <c r="H5712" i="1"/>
  <c r="I5711" i="1"/>
  <c r="H5711" i="1"/>
  <c r="I5710" i="1"/>
  <c r="H5710" i="1"/>
  <c r="I5709" i="1"/>
  <c r="H5709" i="1"/>
  <c r="I5708" i="1"/>
  <c r="H5708" i="1"/>
  <c r="I5707" i="1"/>
  <c r="H5707" i="1"/>
  <c r="I5706" i="1"/>
  <c r="H5706" i="1"/>
  <c r="I5705" i="1"/>
  <c r="H5705" i="1"/>
  <c r="I5704" i="1"/>
  <c r="H5704" i="1"/>
  <c r="I5703" i="1"/>
  <c r="H5703" i="1"/>
  <c r="I5702" i="1"/>
  <c r="H5702" i="1"/>
  <c r="I5701" i="1"/>
  <c r="H5701" i="1"/>
  <c r="I5700" i="1"/>
  <c r="H5700" i="1"/>
  <c r="I5699" i="1"/>
  <c r="H5699" i="1"/>
  <c r="I5698" i="1"/>
  <c r="H5698" i="1"/>
  <c r="I5697" i="1"/>
  <c r="H5697" i="1"/>
  <c r="I5696" i="1"/>
  <c r="H5696" i="1"/>
  <c r="I5695" i="1"/>
  <c r="H5695" i="1"/>
  <c r="I5694" i="1"/>
  <c r="H5694" i="1"/>
  <c r="I5693" i="1"/>
  <c r="H5693" i="1"/>
  <c r="I5692" i="1"/>
  <c r="H5692" i="1"/>
  <c r="I5691" i="1"/>
  <c r="H5691" i="1"/>
  <c r="I5690" i="1"/>
  <c r="H5690" i="1"/>
  <c r="I5689" i="1"/>
  <c r="H5689" i="1"/>
  <c r="I5688" i="1"/>
  <c r="H5688" i="1"/>
  <c r="I5687" i="1"/>
  <c r="H5687" i="1"/>
  <c r="I5686" i="1"/>
  <c r="H5686" i="1"/>
  <c r="I5685" i="1"/>
  <c r="H5685" i="1"/>
  <c r="I5684" i="1"/>
  <c r="H5684" i="1"/>
  <c r="I5683" i="1"/>
  <c r="H5683" i="1"/>
  <c r="I5682" i="1"/>
  <c r="H5682" i="1"/>
  <c r="I5681" i="1"/>
  <c r="H5681" i="1"/>
  <c r="I5680" i="1"/>
  <c r="H5680" i="1"/>
  <c r="I5679" i="1"/>
  <c r="H5679" i="1"/>
  <c r="I5678" i="1"/>
  <c r="H5678" i="1"/>
  <c r="I5677" i="1"/>
  <c r="H5677" i="1"/>
  <c r="I5676" i="1"/>
  <c r="H5676" i="1"/>
  <c r="I5675" i="1"/>
  <c r="H5675" i="1"/>
  <c r="I5674" i="1"/>
  <c r="H5674" i="1"/>
  <c r="I5673" i="1"/>
  <c r="H5673" i="1"/>
  <c r="I5672" i="1"/>
  <c r="H5672" i="1"/>
  <c r="I5671" i="1"/>
  <c r="H5671" i="1"/>
  <c r="I5670" i="1"/>
  <c r="H5670" i="1"/>
  <c r="I5669" i="1"/>
  <c r="H5669" i="1"/>
  <c r="I5668" i="1"/>
  <c r="H5668" i="1"/>
  <c r="I5667" i="1"/>
  <c r="H5667" i="1"/>
  <c r="I5666" i="1"/>
  <c r="H5666" i="1"/>
  <c r="I5665" i="1"/>
  <c r="H5665" i="1"/>
  <c r="I5664" i="1"/>
  <c r="H5664" i="1"/>
  <c r="I5663" i="1"/>
  <c r="H5663" i="1"/>
  <c r="I5662" i="1"/>
  <c r="H5662" i="1"/>
  <c r="I5661" i="1"/>
  <c r="H5661" i="1"/>
  <c r="I5660" i="1"/>
  <c r="H5660" i="1"/>
  <c r="I5659" i="1"/>
  <c r="H5659" i="1"/>
  <c r="I5658" i="1"/>
  <c r="H5658" i="1"/>
  <c r="I5657" i="1"/>
  <c r="H5657" i="1"/>
  <c r="I5656" i="1"/>
  <c r="H5656" i="1"/>
  <c r="I5655" i="1"/>
  <c r="H5655" i="1"/>
  <c r="I5654" i="1"/>
  <c r="H5654" i="1"/>
  <c r="I5653" i="1"/>
  <c r="H5653" i="1"/>
  <c r="I5652" i="1"/>
  <c r="H5652" i="1"/>
  <c r="I5651" i="1"/>
  <c r="H5651" i="1"/>
  <c r="I5650" i="1"/>
  <c r="H5650" i="1"/>
  <c r="I5649" i="1"/>
  <c r="H5649" i="1"/>
  <c r="I5648" i="1"/>
  <c r="H5648" i="1"/>
  <c r="I5647" i="1"/>
  <c r="H5647" i="1"/>
  <c r="I5646" i="1"/>
  <c r="H5646" i="1"/>
  <c r="I5645" i="1"/>
  <c r="H5645" i="1"/>
  <c r="I5644" i="1"/>
  <c r="H5644" i="1"/>
  <c r="I5643" i="1"/>
  <c r="H5643" i="1"/>
  <c r="I5642" i="1"/>
  <c r="H5642" i="1"/>
  <c r="I5641" i="1"/>
  <c r="H5641" i="1"/>
  <c r="I5640" i="1"/>
  <c r="H5640" i="1"/>
  <c r="I5639" i="1"/>
  <c r="H5639" i="1"/>
  <c r="I5638" i="1"/>
  <c r="H5638" i="1"/>
  <c r="I5637" i="1"/>
  <c r="H5637" i="1"/>
  <c r="I5636" i="1"/>
  <c r="H5636" i="1"/>
  <c r="I5635" i="1"/>
  <c r="H5635" i="1"/>
  <c r="I5634" i="1"/>
  <c r="H5634" i="1"/>
  <c r="I5633" i="1"/>
  <c r="H5633" i="1"/>
  <c r="I5632" i="1"/>
  <c r="H5632" i="1"/>
  <c r="I5631" i="1"/>
  <c r="H5631" i="1"/>
  <c r="I5630" i="1"/>
  <c r="H5630" i="1"/>
  <c r="I5629" i="1"/>
  <c r="H5629" i="1"/>
  <c r="I5628" i="1"/>
  <c r="H5628" i="1"/>
  <c r="I5627" i="1"/>
  <c r="H5627" i="1"/>
  <c r="I5626" i="1"/>
  <c r="H5626" i="1"/>
  <c r="I5625" i="1"/>
  <c r="H5625" i="1"/>
  <c r="I5624" i="1"/>
  <c r="H5624" i="1"/>
  <c r="I5623" i="1"/>
  <c r="H5623" i="1"/>
  <c r="I5622" i="1"/>
  <c r="H5622" i="1"/>
  <c r="I5621" i="1"/>
  <c r="H5621" i="1"/>
  <c r="I5620" i="1"/>
  <c r="H5620" i="1"/>
  <c r="I5619" i="1"/>
  <c r="H5619" i="1"/>
  <c r="I5618" i="1"/>
  <c r="H5618" i="1"/>
  <c r="I5617" i="1"/>
  <c r="H5617" i="1"/>
  <c r="I5616" i="1"/>
  <c r="H5616" i="1"/>
  <c r="I5615" i="1"/>
  <c r="H5615" i="1"/>
  <c r="I5614" i="1"/>
  <c r="H5614" i="1"/>
  <c r="I5613" i="1"/>
  <c r="H5613" i="1"/>
  <c r="I5612" i="1"/>
  <c r="H5612" i="1"/>
  <c r="I5611" i="1"/>
  <c r="H5611" i="1"/>
  <c r="I5610" i="1"/>
  <c r="H5610" i="1"/>
  <c r="I5609" i="1"/>
  <c r="H5609" i="1"/>
  <c r="I5608" i="1"/>
  <c r="H5608" i="1"/>
  <c r="I5607" i="1"/>
  <c r="H5607" i="1"/>
  <c r="I5606" i="1"/>
  <c r="H5606" i="1"/>
  <c r="I5605" i="1"/>
  <c r="H5605" i="1"/>
  <c r="I5604" i="1"/>
  <c r="H5604" i="1"/>
  <c r="I5603" i="1"/>
  <c r="H5603" i="1"/>
  <c r="I5602" i="1"/>
  <c r="H5602" i="1"/>
  <c r="I5601" i="1"/>
  <c r="H5601" i="1"/>
  <c r="I5600" i="1"/>
  <c r="H5600" i="1"/>
  <c r="I5599" i="1"/>
  <c r="H5599" i="1"/>
  <c r="I5598" i="1"/>
  <c r="H5598" i="1"/>
  <c r="I5597" i="1"/>
  <c r="H5597" i="1"/>
  <c r="I5596" i="1"/>
  <c r="H5596" i="1"/>
  <c r="I5595" i="1"/>
  <c r="H5595" i="1"/>
  <c r="I5594" i="1"/>
  <c r="H5594" i="1"/>
  <c r="I5593" i="1"/>
  <c r="H5593" i="1"/>
  <c r="I5592" i="1"/>
  <c r="H5592" i="1"/>
  <c r="I5591" i="1"/>
  <c r="H5591" i="1"/>
  <c r="I5590" i="1"/>
  <c r="H5590" i="1"/>
  <c r="I5589" i="1"/>
  <c r="H5589" i="1"/>
  <c r="I5588" i="1"/>
  <c r="H5588" i="1"/>
  <c r="I5587" i="1"/>
  <c r="H5587" i="1"/>
  <c r="I5586" i="1"/>
  <c r="H5586" i="1"/>
  <c r="I5585" i="1"/>
  <c r="H5585" i="1"/>
  <c r="I5584" i="1"/>
  <c r="H5584" i="1"/>
  <c r="I5583" i="1"/>
  <c r="H5583" i="1"/>
  <c r="I5582" i="1"/>
  <c r="H5582" i="1"/>
  <c r="I5581" i="1"/>
  <c r="H5581" i="1"/>
  <c r="I5580" i="1"/>
  <c r="H5580" i="1"/>
  <c r="I5579" i="1"/>
  <c r="H5579" i="1"/>
  <c r="I5578" i="1"/>
  <c r="H5578" i="1"/>
  <c r="I5577" i="1"/>
  <c r="H5577" i="1"/>
  <c r="I5576" i="1"/>
  <c r="H5576" i="1"/>
  <c r="I5575" i="1"/>
  <c r="H5575" i="1"/>
  <c r="I5574" i="1"/>
  <c r="H5574" i="1"/>
  <c r="I5573" i="1"/>
  <c r="H5573" i="1"/>
  <c r="I5572" i="1"/>
  <c r="H5572" i="1"/>
  <c r="I5571" i="1"/>
  <c r="H5571" i="1"/>
  <c r="I5570" i="1"/>
  <c r="H5570" i="1"/>
  <c r="I5569" i="1"/>
  <c r="H5569" i="1"/>
  <c r="I5568" i="1"/>
  <c r="H5568" i="1"/>
  <c r="I5567" i="1"/>
  <c r="H5567" i="1"/>
  <c r="I5566" i="1"/>
  <c r="H5566" i="1"/>
  <c r="I5565" i="1"/>
  <c r="H5565" i="1"/>
  <c r="I5564" i="1"/>
  <c r="H5564" i="1"/>
  <c r="I5563" i="1"/>
  <c r="H5563" i="1"/>
  <c r="I5562" i="1"/>
  <c r="H5562" i="1"/>
  <c r="I5561" i="1"/>
  <c r="H5561" i="1"/>
  <c r="I5560" i="1"/>
  <c r="H5560" i="1"/>
  <c r="I5559" i="1"/>
  <c r="H5559" i="1"/>
  <c r="I5558" i="1"/>
  <c r="H5558" i="1"/>
  <c r="I5557" i="1"/>
  <c r="H5557" i="1"/>
  <c r="I5556" i="1"/>
  <c r="H5556" i="1"/>
  <c r="I5555" i="1"/>
  <c r="H5555" i="1"/>
  <c r="I5554" i="1"/>
  <c r="H5554" i="1"/>
  <c r="I5553" i="1"/>
  <c r="H5553" i="1"/>
  <c r="I5552" i="1"/>
  <c r="H5552" i="1"/>
  <c r="I5551" i="1"/>
  <c r="H5551" i="1"/>
  <c r="I5550" i="1"/>
  <c r="H5550" i="1"/>
  <c r="I5549" i="1"/>
  <c r="H5549" i="1"/>
  <c r="I5548" i="1"/>
  <c r="H5548" i="1"/>
  <c r="I5547" i="1"/>
  <c r="H5547" i="1"/>
  <c r="I5546" i="1"/>
  <c r="H5546" i="1"/>
  <c r="I5545" i="1"/>
  <c r="H5545" i="1"/>
  <c r="I5544" i="1"/>
  <c r="H5544" i="1"/>
  <c r="I5543" i="1"/>
  <c r="H5543" i="1"/>
  <c r="I5542" i="1"/>
  <c r="H5542" i="1"/>
  <c r="I5541" i="1"/>
  <c r="H5541" i="1"/>
  <c r="I5540" i="1"/>
  <c r="H5540" i="1"/>
  <c r="I5539" i="1"/>
  <c r="H5539" i="1"/>
  <c r="I5538" i="1"/>
  <c r="H5538" i="1"/>
  <c r="I5537" i="1"/>
  <c r="H5537" i="1"/>
  <c r="I5536" i="1"/>
  <c r="H5536" i="1"/>
  <c r="I5535" i="1"/>
  <c r="H5535" i="1"/>
  <c r="I5534" i="1"/>
  <c r="H5534" i="1"/>
  <c r="I5533" i="1"/>
  <c r="H5533" i="1"/>
  <c r="I5532" i="1"/>
  <c r="H5532" i="1"/>
  <c r="I5531" i="1"/>
  <c r="H5531" i="1"/>
  <c r="I5530" i="1"/>
  <c r="H5530" i="1"/>
  <c r="I5529" i="1"/>
  <c r="H5529" i="1"/>
  <c r="I5528" i="1"/>
  <c r="H5528" i="1"/>
  <c r="I5527" i="1"/>
  <c r="H5527" i="1"/>
  <c r="I5526" i="1"/>
  <c r="H5526" i="1"/>
  <c r="I5525" i="1"/>
  <c r="H5525" i="1"/>
  <c r="I5524" i="1"/>
  <c r="H5524" i="1"/>
  <c r="I5523" i="1"/>
  <c r="H5523" i="1"/>
  <c r="I5522" i="1"/>
  <c r="H5522" i="1"/>
  <c r="I5521" i="1"/>
  <c r="H5521" i="1"/>
  <c r="I5520" i="1"/>
  <c r="H5520" i="1"/>
  <c r="I5519" i="1"/>
  <c r="H5519" i="1"/>
  <c r="I5518" i="1"/>
  <c r="H5518" i="1"/>
  <c r="I5517" i="1"/>
  <c r="H5517" i="1"/>
  <c r="I5516" i="1"/>
  <c r="H5516" i="1"/>
  <c r="I5515" i="1"/>
  <c r="H5515" i="1"/>
  <c r="I5514" i="1"/>
  <c r="H5514" i="1"/>
  <c r="I5513" i="1"/>
  <c r="H5513" i="1"/>
  <c r="I5512" i="1"/>
  <c r="H5512" i="1"/>
  <c r="I5511" i="1"/>
  <c r="H5511" i="1"/>
  <c r="I5510" i="1"/>
  <c r="H5510" i="1"/>
  <c r="I5509" i="1"/>
  <c r="H5509" i="1"/>
  <c r="I5508" i="1"/>
  <c r="H5508" i="1"/>
  <c r="I5507" i="1"/>
  <c r="H5507" i="1"/>
  <c r="I5506" i="1"/>
  <c r="H5506" i="1"/>
  <c r="I5505" i="1"/>
  <c r="H5505" i="1"/>
  <c r="I5504" i="1"/>
  <c r="H5504" i="1"/>
  <c r="I5503" i="1"/>
  <c r="H5503" i="1"/>
  <c r="I5502" i="1"/>
  <c r="H5502" i="1"/>
  <c r="I5501" i="1"/>
  <c r="H5501" i="1"/>
  <c r="I5500" i="1"/>
  <c r="H5500" i="1"/>
  <c r="I5499" i="1"/>
  <c r="H5499" i="1"/>
  <c r="I5498" i="1"/>
  <c r="H5498" i="1"/>
  <c r="I5497" i="1"/>
  <c r="H5497" i="1"/>
  <c r="I5496" i="1"/>
  <c r="H5496" i="1"/>
  <c r="I5495" i="1"/>
  <c r="H5495" i="1"/>
  <c r="I5494" i="1"/>
  <c r="H5494" i="1"/>
  <c r="I5493" i="1"/>
  <c r="H5493" i="1"/>
  <c r="I5492" i="1"/>
  <c r="H5492" i="1"/>
  <c r="I5491" i="1"/>
  <c r="H5491" i="1"/>
  <c r="I5490" i="1"/>
  <c r="H5490" i="1"/>
  <c r="I5489" i="1"/>
  <c r="H5489" i="1"/>
  <c r="I5488" i="1"/>
  <c r="H5488" i="1"/>
  <c r="I5487" i="1"/>
  <c r="H5487" i="1"/>
  <c r="I5486" i="1"/>
  <c r="H5486" i="1"/>
  <c r="I5485" i="1"/>
  <c r="H5485" i="1"/>
  <c r="I5484" i="1"/>
  <c r="H5484" i="1"/>
  <c r="I5483" i="1"/>
  <c r="H5483" i="1"/>
  <c r="I5482" i="1"/>
  <c r="H5482" i="1"/>
  <c r="I5481" i="1"/>
  <c r="H5481" i="1"/>
  <c r="I5480" i="1"/>
  <c r="H5480" i="1"/>
  <c r="I5479" i="1"/>
  <c r="H5479" i="1"/>
  <c r="I5478" i="1"/>
  <c r="H5478" i="1"/>
  <c r="I5477" i="1"/>
  <c r="H5477" i="1"/>
  <c r="I5476" i="1"/>
  <c r="H5476" i="1"/>
  <c r="I5475" i="1"/>
  <c r="H5475" i="1"/>
  <c r="I5474" i="1"/>
  <c r="H5474" i="1"/>
  <c r="I5473" i="1"/>
  <c r="H5473" i="1"/>
  <c r="I5472" i="1"/>
  <c r="H5472" i="1"/>
  <c r="I5471" i="1"/>
  <c r="H5471" i="1"/>
  <c r="I5470" i="1"/>
  <c r="H5470" i="1"/>
  <c r="I5469" i="1"/>
  <c r="H5469" i="1"/>
  <c r="I5468" i="1"/>
  <c r="H5468" i="1"/>
  <c r="I5467" i="1"/>
  <c r="H5467" i="1"/>
  <c r="I5466" i="1"/>
  <c r="H5466" i="1"/>
  <c r="I5465" i="1"/>
  <c r="H5465" i="1"/>
  <c r="I5464" i="1"/>
  <c r="H5464" i="1"/>
  <c r="I5463" i="1"/>
  <c r="H5463" i="1"/>
  <c r="I5462" i="1"/>
  <c r="H5462" i="1"/>
  <c r="I5461" i="1"/>
  <c r="H5461" i="1"/>
  <c r="I5460" i="1"/>
  <c r="H5460" i="1"/>
  <c r="I5459" i="1"/>
  <c r="H5459" i="1"/>
  <c r="I5458" i="1"/>
  <c r="H5458" i="1"/>
  <c r="I5457" i="1"/>
  <c r="H5457" i="1"/>
  <c r="I5456" i="1"/>
  <c r="H5456" i="1"/>
  <c r="I5455" i="1"/>
  <c r="H5455" i="1"/>
  <c r="I5454" i="1"/>
  <c r="H5454" i="1"/>
  <c r="I5453" i="1"/>
  <c r="H5453" i="1"/>
  <c r="I5452" i="1"/>
  <c r="H5452" i="1"/>
  <c r="I5451" i="1"/>
  <c r="H5451" i="1"/>
  <c r="I5450" i="1"/>
  <c r="H5450" i="1"/>
  <c r="I5449" i="1"/>
  <c r="H5449" i="1"/>
  <c r="I5448" i="1"/>
  <c r="H5448" i="1"/>
  <c r="I5447" i="1"/>
  <c r="H5447" i="1"/>
  <c r="I5446" i="1"/>
  <c r="H5446" i="1"/>
  <c r="I5445" i="1"/>
  <c r="H5445" i="1"/>
  <c r="I5444" i="1"/>
  <c r="H5444" i="1"/>
  <c r="I5443" i="1"/>
  <c r="H5443" i="1"/>
  <c r="I5442" i="1"/>
  <c r="H5442" i="1"/>
  <c r="I5441" i="1"/>
  <c r="H5441" i="1"/>
  <c r="I5440" i="1"/>
  <c r="H5440" i="1"/>
  <c r="I5439" i="1"/>
  <c r="H5439" i="1"/>
  <c r="I5438" i="1"/>
  <c r="H5438" i="1"/>
  <c r="I5437" i="1"/>
  <c r="H5437" i="1"/>
  <c r="I5436" i="1"/>
  <c r="H5436" i="1"/>
  <c r="I5435" i="1"/>
  <c r="H5435" i="1"/>
  <c r="I5434" i="1"/>
  <c r="H5434" i="1"/>
  <c r="I5433" i="1"/>
  <c r="H5433" i="1"/>
  <c r="I5432" i="1"/>
  <c r="H5432" i="1"/>
  <c r="I5431" i="1"/>
  <c r="H5431" i="1"/>
  <c r="I5430" i="1"/>
  <c r="H5430" i="1"/>
  <c r="I5429" i="1"/>
  <c r="H5429" i="1"/>
  <c r="I5428" i="1"/>
  <c r="H5428" i="1"/>
  <c r="I5427" i="1"/>
  <c r="H5427" i="1"/>
  <c r="I5426" i="1"/>
  <c r="H5426" i="1"/>
  <c r="I5425" i="1"/>
  <c r="H5425" i="1"/>
  <c r="I5424" i="1"/>
  <c r="H5424" i="1"/>
  <c r="I5423" i="1"/>
  <c r="H5423" i="1"/>
  <c r="I5422" i="1"/>
  <c r="H5422" i="1"/>
  <c r="I5421" i="1"/>
  <c r="H5421" i="1"/>
  <c r="I5420" i="1"/>
  <c r="H5420" i="1"/>
  <c r="I5419" i="1"/>
  <c r="H5419" i="1"/>
  <c r="I5418" i="1"/>
  <c r="H5418" i="1"/>
  <c r="I5417" i="1"/>
  <c r="H5417" i="1"/>
  <c r="I5416" i="1"/>
  <c r="H5416" i="1"/>
  <c r="I5415" i="1"/>
  <c r="H5415" i="1"/>
  <c r="I5414" i="1"/>
  <c r="H5414" i="1"/>
  <c r="I5413" i="1"/>
  <c r="H5413" i="1"/>
  <c r="I5412" i="1"/>
  <c r="H5412" i="1"/>
  <c r="I5411" i="1"/>
  <c r="H5411" i="1"/>
  <c r="I5410" i="1"/>
  <c r="H5410" i="1"/>
  <c r="I5409" i="1"/>
  <c r="H5409" i="1"/>
  <c r="I5408" i="1"/>
  <c r="H5408" i="1"/>
  <c r="I5407" i="1"/>
  <c r="H5407" i="1"/>
  <c r="I5406" i="1"/>
  <c r="H5406" i="1"/>
  <c r="I5405" i="1"/>
  <c r="H5405" i="1"/>
  <c r="I5404" i="1"/>
  <c r="H5404" i="1"/>
  <c r="I5403" i="1"/>
  <c r="H5403" i="1"/>
  <c r="I5402" i="1"/>
  <c r="H5402" i="1"/>
  <c r="I5401" i="1"/>
  <c r="H5401" i="1"/>
  <c r="I5400" i="1"/>
  <c r="H5400" i="1"/>
  <c r="I5399" i="1"/>
  <c r="H5399" i="1"/>
  <c r="I5398" i="1"/>
  <c r="H5398" i="1"/>
  <c r="I5397" i="1"/>
  <c r="H5397" i="1"/>
  <c r="I5396" i="1"/>
  <c r="H5396" i="1"/>
  <c r="I5395" i="1"/>
  <c r="H5395" i="1"/>
  <c r="I5394" i="1"/>
  <c r="H5394" i="1"/>
  <c r="I5393" i="1"/>
  <c r="H5393" i="1"/>
  <c r="I5392" i="1"/>
  <c r="H5392" i="1"/>
  <c r="I5391" i="1"/>
  <c r="H5391" i="1"/>
  <c r="I5390" i="1"/>
  <c r="H5390" i="1"/>
  <c r="I5389" i="1"/>
  <c r="H5389" i="1"/>
  <c r="I5388" i="1"/>
  <c r="H5388" i="1"/>
  <c r="I5387" i="1"/>
  <c r="H5387" i="1"/>
  <c r="I5386" i="1"/>
  <c r="H5386" i="1"/>
  <c r="I5385" i="1"/>
  <c r="H5385" i="1"/>
  <c r="I5384" i="1"/>
  <c r="H5384" i="1"/>
  <c r="I5383" i="1"/>
  <c r="H5383" i="1"/>
  <c r="I5382" i="1"/>
  <c r="H5382" i="1"/>
  <c r="I5381" i="1"/>
  <c r="H5381" i="1"/>
  <c r="I5380" i="1"/>
  <c r="H5380" i="1"/>
  <c r="I5379" i="1"/>
  <c r="H5379" i="1"/>
  <c r="I5378" i="1"/>
  <c r="H5378" i="1"/>
  <c r="I5377" i="1"/>
  <c r="H5377" i="1"/>
  <c r="I5376" i="1"/>
  <c r="H5376" i="1"/>
  <c r="I5375" i="1"/>
  <c r="H5375" i="1"/>
  <c r="I5374" i="1"/>
  <c r="H5374" i="1"/>
  <c r="I5373" i="1"/>
  <c r="H5373" i="1"/>
  <c r="I5372" i="1"/>
  <c r="H5372" i="1"/>
  <c r="I5371" i="1"/>
  <c r="H5371" i="1"/>
  <c r="I5370" i="1"/>
  <c r="H5370" i="1"/>
  <c r="I5369" i="1"/>
  <c r="H5369" i="1"/>
  <c r="I5368" i="1"/>
  <c r="H5368" i="1"/>
  <c r="I5367" i="1"/>
  <c r="H5367" i="1"/>
  <c r="I5366" i="1"/>
  <c r="H5366" i="1"/>
  <c r="I5365" i="1"/>
  <c r="H5365" i="1"/>
  <c r="I5364" i="1"/>
  <c r="H5364" i="1"/>
  <c r="I5363" i="1"/>
  <c r="H5363" i="1"/>
  <c r="I5362" i="1"/>
  <c r="H5362" i="1"/>
  <c r="I5361" i="1"/>
  <c r="H5361" i="1"/>
  <c r="I5360" i="1"/>
  <c r="H5360" i="1"/>
  <c r="I5359" i="1"/>
  <c r="H5359" i="1"/>
  <c r="I5358" i="1"/>
  <c r="H5358" i="1"/>
  <c r="I5357" i="1"/>
  <c r="H5357" i="1"/>
  <c r="I5356" i="1"/>
  <c r="H5356" i="1"/>
  <c r="I5355" i="1"/>
  <c r="H5355" i="1"/>
  <c r="I5354" i="1"/>
  <c r="H5354" i="1"/>
  <c r="I5353" i="1"/>
  <c r="H5353" i="1"/>
  <c r="I5352" i="1"/>
  <c r="H5352" i="1"/>
  <c r="I5351" i="1"/>
  <c r="H5351" i="1"/>
  <c r="I5350" i="1"/>
  <c r="H5350" i="1"/>
  <c r="I5349" i="1"/>
  <c r="H5349" i="1"/>
  <c r="I5348" i="1"/>
  <c r="H5348" i="1"/>
  <c r="I5347" i="1"/>
  <c r="H5347" i="1"/>
  <c r="I5346" i="1"/>
  <c r="H5346" i="1"/>
  <c r="I5345" i="1"/>
  <c r="H5345" i="1"/>
  <c r="I5344" i="1"/>
  <c r="H5344" i="1"/>
  <c r="I5343" i="1"/>
  <c r="H5343" i="1"/>
  <c r="I5342" i="1"/>
  <c r="H5342" i="1"/>
  <c r="I5341" i="1"/>
  <c r="H5341" i="1"/>
  <c r="I5340" i="1"/>
  <c r="H5340" i="1"/>
  <c r="I5339" i="1"/>
  <c r="H5339" i="1"/>
  <c r="I5338" i="1"/>
  <c r="H5338" i="1"/>
  <c r="I5337" i="1"/>
  <c r="H5337" i="1"/>
  <c r="I5336" i="1"/>
  <c r="H5336" i="1"/>
  <c r="I5335" i="1"/>
  <c r="H5335" i="1"/>
  <c r="I5334" i="1"/>
  <c r="H5334" i="1"/>
  <c r="I5333" i="1"/>
  <c r="H5333" i="1"/>
  <c r="I5332" i="1"/>
  <c r="H5332" i="1"/>
  <c r="I5331" i="1"/>
  <c r="H5331" i="1"/>
  <c r="I5330" i="1"/>
  <c r="H5330" i="1"/>
  <c r="I5329" i="1"/>
  <c r="H5329" i="1"/>
  <c r="I5328" i="1"/>
  <c r="H5328" i="1"/>
  <c r="I5327" i="1"/>
  <c r="H5327" i="1"/>
  <c r="I5326" i="1"/>
  <c r="H5326" i="1"/>
  <c r="I5325" i="1"/>
  <c r="H5325" i="1"/>
  <c r="I5324" i="1"/>
  <c r="H5324" i="1"/>
  <c r="I5323" i="1"/>
  <c r="H5323" i="1"/>
  <c r="I5322" i="1"/>
  <c r="H5322" i="1"/>
  <c r="I5321" i="1"/>
  <c r="H5321" i="1"/>
  <c r="I5320" i="1"/>
  <c r="H5320" i="1"/>
  <c r="I5319" i="1"/>
  <c r="H5319" i="1"/>
  <c r="I5318" i="1"/>
  <c r="H5318" i="1"/>
  <c r="I5317" i="1"/>
  <c r="H5317" i="1"/>
  <c r="I5316" i="1"/>
  <c r="H5316" i="1"/>
  <c r="I5315" i="1"/>
  <c r="H5315" i="1"/>
  <c r="I5314" i="1"/>
  <c r="H5314" i="1"/>
  <c r="I5313" i="1"/>
  <c r="H5313" i="1"/>
  <c r="I5312" i="1"/>
  <c r="H5312" i="1"/>
  <c r="I5311" i="1"/>
  <c r="H5311" i="1"/>
  <c r="I5310" i="1"/>
  <c r="H5310" i="1"/>
  <c r="I5309" i="1"/>
  <c r="H5309" i="1"/>
  <c r="I5308" i="1"/>
  <c r="H5308" i="1"/>
  <c r="I5307" i="1"/>
  <c r="H5307" i="1"/>
  <c r="I5306" i="1"/>
  <c r="H5306" i="1"/>
  <c r="I5305" i="1"/>
  <c r="H5305" i="1"/>
  <c r="I5304" i="1"/>
  <c r="H5304" i="1"/>
  <c r="I5303" i="1"/>
  <c r="H5303" i="1"/>
  <c r="I5302" i="1"/>
  <c r="H5302" i="1"/>
  <c r="I5301" i="1"/>
  <c r="H5301" i="1"/>
  <c r="I5300" i="1"/>
  <c r="H5300" i="1"/>
  <c r="I5299" i="1"/>
  <c r="H5299" i="1"/>
  <c r="I5298" i="1"/>
  <c r="H5298" i="1"/>
  <c r="I5297" i="1"/>
  <c r="H5297" i="1"/>
  <c r="I5296" i="1"/>
  <c r="H5296" i="1"/>
  <c r="I5295" i="1"/>
  <c r="H5295" i="1"/>
  <c r="I5294" i="1"/>
  <c r="H5294" i="1"/>
  <c r="I5293" i="1"/>
  <c r="H5293" i="1"/>
  <c r="I5292" i="1"/>
  <c r="H5292" i="1"/>
  <c r="I5291" i="1"/>
  <c r="H5291" i="1"/>
  <c r="I5290" i="1"/>
  <c r="H5290" i="1"/>
  <c r="I5289" i="1"/>
  <c r="H5289" i="1"/>
  <c r="I5288" i="1"/>
  <c r="H5288" i="1"/>
  <c r="I5287" i="1"/>
  <c r="H5287" i="1"/>
  <c r="I5286" i="1"/>
  <c r="H5286" i="1"/>
  <c r="I5285" i="1"/>
  <c r="H5285" i="1"/>
  <c r="I5284" i="1"/>
  <c r="H5284" i="1"/>
  <c r="I5283" i="1"/>
  <c r="H5283" i="1"/>
  <c r="I5282" i="1"/>
  <c r="H5282" i="1"/>
  <c r="I5281" i="1"/>
  <c r="H5281" i="1"/>
  <c r="I5280" i="1"/>
  <c r="H5280" i="1"/>
  <c r="I5279" i="1"/>
  <c r="H5279" i="1"/>
  <c r="I5278" i="1"/>
  <c r="H5278" i="1"/>
  <c r="I5277" i="1"/>
  <c r="H5277" i="1"/>
  <c r="I5276" i="1"/>
  <c r="H5276" i="1"/>
  <c r="I5275" i="1"/>
  <c r="H5275" i="1"/>
  <c r="I5274" i="1"/>
  <c r="H5274" i="1"/>
  <c r="I5273" i="1"/>
  <c r="H5273" i="1"/>
  <c r="I5272" i="1"/>
  <c r="H5272" i="1"/>
  <c r="I5271" i="1"/>
  <c r="H5271" i="1"/>
  <c r="I5270" i="1"/>
  <c r="H5270" i="1"/>
  <c r="I5269" i="1"/>
  <c r="H5269" i="1"/>
  <c r="I5268" i="1"/>
  <c r="H5268" i="1"/>
  <c r="I5267" i="1"/>
  <c r="H5267" i="1"/>
  <c r="I5266" i="1"/>
  <c r="H5266" i="1"/>
  <c r="I5265" i="1"/>
  <c r="H5265" i="1"/>
  <c r="I5264" i="1"/>
  <c r="H5264" i="1"/>
  <c r="I5263" i="1"/>
  <c r="H5263" i="1"/>
  <c r="I5262" i="1"/>
  <c r="H5262" i="1"/>
  <c r="I5261" i="1"/>
  <c r="H5261" i="1"/>
  <c r="I5260" i="1"/>
  <c r="H5260" i="1"/>
  <c r="I5259" i="1"/>
  <c r="H5259" i="1"/>
  <c r="I5258" i="1"/>
  <c r="H5258" i="1"/>
  <c r="I5257" i="1"/>
  <c r="H5257" i="1"/>
  <c r="I5256" i="1"/>
  <c r="H5256" i="1"/>
  <c r="I5255" i="1"/>
  <c r="H5255" i="1"/>
  <c r="I5254" i="1"/>
  <c r="H5254" i="1"/>
  <c r="I5253" i="1"/>
  <c r="H5253" i="1"/>
  <c r="I5252" i="1"/>
  <c r="H5252" i="1"/>
  <c r="I5251" i="1"/>
  <c r="H5251" i="1"/>
  <c r="I5250" i="1"/>
  <c r="H5250" i="1"/>
  <c r="I5249" i="1"/>
  <c r="H5249" i="1"/>
  <c r="I5248" i="1"/>
  <c r="H5248" i="1"/>
  <c r="I5247" i="1"/>
  <c r="H5247" i="1"/>
  <c r="I5246" i="1"/>
  <c r="H5246" i="1"/>
  <c r="I5245" i="1"/>
  <c r="H5245" i="1"/>
  <c r="I5244" i="1"/>
  <c r="H5244" i="1"/>
  <c r="I5243" i="1"/>
  <c r="H5243" i="1"/>
  <c r="I5242" i="1"/>
  <c r="H5242" i="1"/>
  <c r="I5241" i="1"/>
  <c r="H5241" i="1"/>
  <c r="I5240" i="1"/>
  <c r="H5240" i="1"/>
  <c r="I5239" i="1"/>
  <c r="H5239" i="1"/>
  <c r="I5238" i="1"/>
  <c r="H5238" i="1"/>
  <c r="I5237" i="1"/>
  <c r="H5237" i="1"/>
  <c r="I5236" i="1"/>
  <c r="H5236" i="1"/>
  <c r="I5235" i="1"/>
  <c r="H5235" i="1"/>
  <c r="I5234" i="1"/>
  <c r="H5234" i="1"/>
  <c r="I5233" i="1"/>
  <c r="H5233" i="1"/>
  <c r="I5232" i="1"/>
  <c r="H5232" i="1"/>
  <c r="I5231" i="1"/>
  <c r="H5231" i="1"/>
  <c r="I5230" i="1"/>
  <c r="H5230" i="1"/>
  <c r="I5229" i="1"/>
  <c r="H5229" i="1"/>
  <c r="I5228" i="1"/>
  <c r="H5228" i="1"/>
  <c r="I5227" i="1"/>
  <c r="H5227" i="1"/>
  <c r="I5226" i="1"/>
  <c r="H5226" i="1"/>
  <c r="I5225" i="1"/>
  <c r="H5225" i="1"/>
  <c r="I5224" i="1"/>
  <c r="H5224" i="1"/>
  <c r="I5223" i="1"/>
  <c r="H5223" i="1"/>
  <c r="I5222" i="1"/>
  <c r="H5222" i="1"/>
  <c r="I5221" i="1"/>
  <c r="H5221" i="1"/>
  <c r="I5220" i="1"/>
  <c r="H5220" i="1"/>
  <c r="I5219" i="1"/>
  <c r="H5219" i="1"/>
  <c r="I5218" i="1"/>
  <c r="H5218" i="1"/>
  <c r="I5217" i="1"/>
  <c r="H5217" i="1"/>
  <c r="I5216" i="1"/>
  <c r="H5216" i="1"/>
  <c r="I5215" i="1"/>
  <c r="H5215" i="1"/>
  <c r="I5214" i="1"/>
  <c r="H5214" i="1"/>
  <c r="I5213" i="1"/>
  <c r="H5213" i="1"/>
  <c r="I5212" i="1"/>
  <c r="H5212" i="1"/>
  <c r="I5211" i="1"/>
  <c r="H5211" i="1"/>
  <c r="I5210" i="1"/>
  <c r="H5210" i="1"/>
  <c r="I5209" i="1"/>
  <c r="H5209" i="1"/>
  <c r="I5208" i="1"/>
  <c r="H5208" i="1"/>
  <c r="I5207" i="1"/>
  <c r="H5207" i="1"/>
  <c r="I5206" i="1"/>
  <c r="H5206" i="1"/>
  <c r="I5205" i="1"/>
  <c r="H5205" i="1"/>
  <c r="I5204" i="1"/>
  <c r="H5204" i="1"/>
  <c r="I5203" i="1"/>
  <c r="H5203" i="1"/>
  <c r="I5202" i="1"/>
  <c r="H5202" i="1"/>
  <c r="I5201" i="1"/>
  <c r="H5201" i="1"/>
  <c r="I5200" i="1"/>
  <c r="H5200" i="1"/>
  <c r="I5199" i="1"/>
  <c r="H5199" i="1"/>
  <c r="I5198" i="1"/>
  <c r="H5198" i="1"/>
  <c r="I5197" i="1"/>
  <c r="H5197" i="1"/>
  <c r="I5196" i="1"/>
  <c r="H5196" i="1"/>
  <c r="I5195" i="1"/>
  <c r="H5195" i="1"/>
  <c r="I5194" i="1"/>
  <c r="H5194" i="1"/>
  <c r="I5193" i="1"/>
  <c r="H5193" i="1"/>
  <c r="I5192" i="1"/>
  <c r="H5192" i="1"/>
  <c r="I5191" i="1"/>
  <c r="H5191" i="1"/>
  <c r="I5190" i="1"/>
  <c r="H5190" i="1"/>
  <c r="I5189" i="1"/>
  <c r="H5189" i="1"/>
  <c r="I5188" i="1"/>
  <c r="H5188" i="1"/>
  <c r="I5187" i="1"/>
  <c r="H5187" i="1"/>
  <c r="I5186" i="1"/>
  <c r="H5186" i="1"/>
  <c r="I5185" i="1"/>
  <c r="H5185" i="1"/>
  <c r="I5184" i="1"/>
  <c r="H5184" i="1"/>
  <c r="I5183" i="1"/>
  <c r="H5183" i="1"/>
  <c r="I5182" i="1"/>
  <c r="H5182" i="1"/>
  <c r="I5181" i="1"/>
  <c r="H5181" i="1"/>
  <c r="I5180" i="1"/>
  <c r="H5180" i="1"/>
  <c r="I5179" i="1"/>
  <c r="H5179" i="1"/>
  <c r="I5178" i="1"/>
  <c r="H5178" i="1"/>
  <c r="I5177" i="1"/>
  <c r="H5177" i="1"/>
  <c r="I5176" i="1"/>
  <c r="H5176" i="1"/>
  <c r="I5175" i="1"/>
  <c r="H5175" i="1"/>
  <c r="I5174" i="1"/>
  <c r="H5174" i="1"/>
  <c r="I5173" i="1"/>
  <c r="H5173" i="1"/>
  <c r="I5172" i="1"/>
  <c r="H5172" i="1"/>
  <c r="I5171" i="1"/>
  <c r="H5171" i="1"/>
  <c r="I5170" i="1"/>
  <c r="H5170" i="1"/>
  <c r="I5169" i="1"/>
  <c r="H5169" i="1"/>
  <c r="I5168" i="1"/>
  <c r="H5168" i="1"/>
  <c r="I5167" i="1"/>
  <c r="H5167" i="1"/>
  <c r="I5166" i="1"/>
  <c r="H5166" i="1"/>
  <c r="I5165" i="1"/>
  <c r="H5165" i="1"/>
  <c r="I5164" i="1"/>
  <c r="H5164" i="1"/>
  <c r="I5163" i="1"/>
  <c r="H5163" i="1"/>
  <c r="I5162" i="1"/>
  <c r="H5162" i="1"/>
  <c r="I5161" i="1"/>
  <c r="H5161" i="1"/>
  <c r="I5160" i="1"/>
  <c r="H5160" i="1"/>
  <c r="I5159" i="1"/>
  <c r="H5159" i="1"/>
  <c r="I5158" i="1"/>
  <c r="H5158" i="1"/>
  <c r="I5157" i="1"/>
  <c r="H5157" i="1"/>
  <c r="I5156" i="1"/>
  <c r="H5156" i="1"/>
  <c r="I5155" i="1"/>
  <c r="H5155" i="1"/>
  <c r="I5154" i="1"/>
  <c r="H5154" i="1"/>
  <c r="I5153" i="1"/>
  <c r="H5153" i="1"/>
  <c r="I5152" i="1"/>
  <c r="H5152" i="1"/>
  <c r="I5151" i="1"/>
  <c r="H5151" i="1"/>
  <c r="I5150" i="1"/>
  <c r="H5150" i="1"/>
  <c r="I5149" i="1"/>
  <c r="H5149" i="1"/>
  <c r="I5148" i="1"/>
  <c r="H5148" i="1"/>
  <c r="I5147" i="1"/>
  <c r="H5147" i="1"/>
  <c r="I5146" i="1"/>
  <c r="H5146" i="1"/>
  <c r="I5145" i="1"/>
  <c r="H5145" i="1"/>
  <c r="I5144" i="1"/>
  <c r="H5144" i="1"/>
  <c r="I5143" i="1"/>
  <c r="H5143" i="1"/>
  <c r="I5142" i="1"/>
  <c r="H5142" i="1"/>
  <c r="I5141" i="1"/>
  <c r="H5141" i="1"/>
  <c r="I5140" i="1"/>
  <c r="H5140" i="1"/>
  <c r="I5139" i="1"/>
  <c r="H5139" i="1"/>
  <c r="I5138" i="1"/>
  <c r="H5138" i="1"/>
  <c r="I5137" i="1"/>
  <c r="H5137" i="1"/>
  <c r="I5136" i="1"/>
  <c r="H5136" i="1"/>
  <c r="I5135" i="1"/>
  <c r="H5135" i="1"/>
  <c r="I5134" i="1"/>
  <c r="H5134" i="1"/>
  <c r="I5133" i="1"/>
  <c r="H5133" i="1"/>
  <c r="I5132" i="1"/>
  <c r="H5132" i="1"/>
  <c r="I5131" i="1"/>
  <c r="H5131" i="1"/>
  <c r="I5130" i="1"/>
  <c r="H5130" i="1"/>
  <c r="I5129" i="1"/>
  <c r="H5129" i="1"/>
  <c r="I5128" i="1"/>
  <c r="H5128" i="1"/>
  <c r="I5127" i="1"/>
  <c r="H5127" i="1"/>
  <c r="I5126" i="1"/>
  <c r="H5126" i="1"/>
  <c r="I5125" i="1"/>
  <c r="H5125" i="1"/>
  <c r="I5124" i="1"/>
  <c r="H5124" i="1"/>
  <c r="I5123" i="1"/>
  <c r="H5123" i="1"/>
  <c r="I5122" i="1"/>
  <c r="H5122" i="1"/>
  <c r="I5121" i="1"/>
  <c r="H5121" i="1"/>
  <c r="I5120" i="1"/>
  <c r="H5120" i="1"/>
  <c r="I5119" i="1"/>
  <c r="H5119" i="1"/>
  <c r="I5118" i="1"/>
  <c r="H5118" i="1"/>
  <c r="I5117" i="1"/>
  <c r="H5117" i="1"/>
  <c r="I5116" i="1"/>
  <c r="H5116" i="1"/>
  <c r="I5115" i="1"/>
  <c r="H5115" i="1"/>
  <c r="I5114" i="1"/>
  <c r="H5114" i="1"/>
  <c r="I5113" i="1"/>
  <c r="H5113" i="1"/>
  <c r="I5112" i="1"/>
  <c r="H5112" i="1"/>
  <c r="I5111" i="1"/>
  <c r="H5111" i="1"/>
  <c r="I5110" i="1"/>
  <c r="H5110" i="1"/>
  <c r="I5109" i="1"/>
  <c r="H5109" i="1"/>
  <c r="I5108" i="1"/>
  <c r="H5108" i="1"/>
  <c r="I5107" i="1"/>
  <c r="H5107" i="1"/>
  <c r="I5106" i="1"/>
  <c r="H5106" i="1"/>
  <c r="I5105" i="1"/>
  <c r="H5105" i="1"/>
  <c r="I5104" i="1"/>
  <c r="H5104" i="1"/>
  <c r="I5103" i="1"/>
  <c r="H5103" i="1"/>
  <c r="I5102" i="1"/>
  <c r="H5102" i="1"/>
  <c r="I5101" i="1"/>
  <c r="H5101" i="1"/>
  <c r="I5100" i="1"/>
  <c r="H5100" i="1"/>
  <c r="I5099" i="1"/>
  <c r="H5099" i="1"/>
  <c r="I5098" i="1"/>
  <c r="H5098" i="1"/>
  <c r="I5097" i="1"/>
  <c r="H5097" i="1"/>
  <c r="I5096" i="1"/>
  <c r="H5096" i="1"/>
  <c r="I5095" i="1"/>
  <c r="H5095" i="1"/>
  <c r="I5094" i="1"/>
  <c r="H5094" i="1"/>
  <c r="I5093" i="1"/>
  <c r="H5093" i="1"/>
  <c r="I5092" i="1"/>
  <c r="H5092" i="1"/>
  <c r="I5091" i="1"/>
  <c r="H5091" i="1"/>
  <c r="I5090" i="1"/>
  <c r="H5090" i="1"/>
  <c r="I5089" i="1"/>
  <c r="H5089" i="1"/>
  <c r="I5088" i="1"/>
  <c r="H5088" i="1"/>
  <c r="I5087" i="1"/>
  <c r="H5087" i="1"/>
  <c r="I5086" i="1"/>
  <c r="H5086" i="1"/>
  <c r="I5085" i="1"/>
  <c r="H5085" i="1"/>
  <c r="I5084" i="1"/>
  <c r="H5084" i="1"/>
  <c r="I5083" i="1"/>
  <c r="H5083" i="1"/>
  <c r="I5082" i="1"/>
  <c r="H5082" i="1"/>
  <c r="I5081" i="1"/>
  <c r="H5081" i="1"/>
  <c r="I5080" i="1"/>
  <c r="H5080" i="1"/>
  <c r="I5079" i="1"/>
  <c r="H5079" i="1"/>
  <c r="I5078" i="1"/>
  <c r="H5078" i="1"/>
  <c r="I5077" i="1"/>
  <c r="H5077" i="1"/>
  <c r="I5076" i="1"/>
  <c r="H5076" i="1"/>
  <c r="I5075" i="1"/>
  <c r="H5075" i="1"/>
  <c r="I5074" i="1"/>
  <c r="H5074" i="1"/>
  <c r="I5073" i="1"/>
  <c r="H5073" i="1"/>
  <c r="I5072" i="1"/>
  <c r="H5072" i="1"/>
  <c r="I5071" i="1"/>
  <c r="H5071" i="1"/>
  <c r="I5070" i="1"/>
  <c r="H5070" i="1"/>
  <c r="I5069" i="1"/>
  <c r="H5069" i="1"/>
  <c r="I5068" i="1"/>
  <c r="H5068" i="1"/>
  <c r="I5067" i="1"/>
  <c r="H5067" i="1"/>
  <c r="I5066" i="1"/>
  <c r="H5066" i="1"/>
  <c r="I5065" i="1"/>
  <c r="H5065" i="1"/>
  <c r="I5064" i="1"/>
  <c r="H5064" i="1"/>
  <c r="I5063" i="1"/>
  <c r="H5063" i="1"/>
  <c r="I5062" i="1"/>
  <c r="H5062" i="1"/>
  <c r="I5061" i="1"/>
  <c r="H5061" i="1"/>
  <c r="I5060" i="1"/>
  <c r="H5060" i="1"/>
  <c r="I5059" i="1"/>
  <c r="H5059" i="1"/>
  <c r="I5058" i="1"/>
  <c r="H5058" i="1"/>
  <c r="I5057" i="1"/>
  <c r="H5057" i="1"/>
  <c r="I5056" i="1"/>
  <c r="H5056" i="1"/>
  <c r="I5055" i="1"/>
  <c r="H5055" i="1"/>
  <c r="I5054" i="1"/>
  <c r="H5054" i="1"/>
  <c r="I5053" i="1"/>
  <c r="H5053" i="1"/>
  <c r="I5052" i="1"/>
  <c r="H5052" i="1"/>
  <c r="I5051" i="1"/>
  <c r="H5051" i="1"/>
  <c r="I5050" i="1"/>
  <c r="H5050" i="1"/>
  <c r="I5049" i="1"/>
  <c r="H5049" i="1"/>
  <c r="I5048" i="1"/>
  <c r="H5048" i="1"/>
  <c r="I5047" i="1"/>
  <c r="H5047" i="1"/>
  <c r="I5046" i="1"/>
  <c r="H5046" i="1"/>
  <c r="I5045" i="1"/>
  <c r="H5045" i="1"/>
  <c r="I5044" i="1"/>
  <c r="H5044" i="1"/>
  <c r="I5043" i="1"/>
  <c r="H5043" i="1"/>
  <c r="I5042" i="1"/>
  <c r="H5042" i="1"/>
  <c r="I5041" i="1"/>
  <c r="H5041" i="1"/>
  <c r="I5040" i="1"/>
  <c r="H5040" i="1"/>
  <c r="I5039" i="1"/>
  <c r="H5039" i="1"/>
  <c r="I5038" i="1"/>
  <c r="H5038" i="1"/>
  <c r="I5037" i="1"/>
  <c r="H5037" i="1"/>
  <c r="I5036" i="1"/>
  <c r="H5036" i="1"/>
  <c r="I5035" i="1"/>
  <c r="H5035" i="1"/>
  <c r="I5034" i="1"/>
  <c r="H5034" i="1"/>
  <c r="I5033" i="1"/>
  <c r="H5033" i="1"/>
  <c r="I5032" i="1"/>
  <c r="H5032" i="1"/>
  <c r="I5031" i="1"/>
  <c r="H5031" i="1"/>
  <c r="I5030" i="1"/>
  <c r="H5030" i="1"/>
  <c r="I5029" i="1"/>
  <c r="H5029" i="1"/>
  <c r="I5028" i="1"/>
  <c r="H5028" i="1"/>
  <c r="I5027" i="1"/>
  <c r="H5027" i="1"/>
  <c r="I5026" i="1"/>
  <c r="H5026" i="1"/>
  <c r="I5025" i="1"/>
  <c r="H5025" i="1"/>
  <c r="I5024" i="1"/>
  <c r="H5024" i="1"/>
  <c r="I5023" i="1"/>
  <c r="H5023" i="1"/>
  <c r="I5022" i="1"/>
  <c r="H5022" i="1"/>
  <c r="I5021" i="1"/>
  <c r="H5021" i="1"/>
  <c r="I5020" i="1"/>
  <c r="H5020" i="1"/>
  <c r="I5019" i="1"/>
  <c r="H5019" i="1"/>
  <c r="I5018" i="1"/>
  <c r="H5018" i="1"/>
  <c r="I5017" i="1"/>
  <c r="H5017" i="1"/>
  <c r="I5016" i="1"/>
  <c r="H5016" i="1"/>
  <c r="I5015" i="1"/>
  <c r="H5015" i="1"/>
  <c r="I5014" i="1"/>
  <c r="H5014" i="1"/>
  <c r="I5013" i="1"/>
  <c r="H5013" i="1"/>
  <c r="I5012" i="1"/>
  <c r="H5012" i="1"/>
  <c r="I5011" i="1"/>
  <c r="H5011" i="1"/>
  <c r="I5010" i="1"/>
  <c r="H5010" i="1"/>
  <c r="I5009" i="1"/>
  <c r="H5009" i="1"/>
  <c r="I5008" i="1"/>
  <c r="H5008" i="1"/>
  <c r="I5007" i="1"/>
  <c r="H5007" i="1"/>
  <c r="I5006" i="1"/>
  <c r="H5006" i="1"/>
  <c r="I5005" i="1"/>
  <c r="H5005" i="1"/>
  <c r="I5004" i="1"/>
  <c r="H5004" i="1"/>
  <c r="I5003" i="1"/>
  <c r="H5003" i="1"/>
  <c r="I5002" i="1"/>
  <c r="H5002" i="1"/>
  <c r="I5001" i="1"/>
  <c r="H5001" i="1"/>
  <c r="I5000" i="1"/>
  <c r="H5000" i="1"/>
  <c r="I4999" i="1"/>
  <c r="H4999" i="1"/>
  <c r="I4998" i="1"/>
  <c r="H4998" i="1"/>
  <c r="I4997" i="1"/>
  <c r="H4997" i="1"/>
  <c r="I4996" i="1"/>
  <c r="H4996" i="1"/>
  <c r="I4995" i="1"/>
  <c r="H4995" i="1"/>
  <c r="I4994" i="1"/>
  <c r="H4994" i="1"/>
  <c r="I4993" i="1"/>
  <c r="H4993" i="1"/>
  <c r="I4992" i="1"/>
  <c r="H4992" i="1"/>
  <c r="I4991" i="1"/>
  <c r="H4991" i="1"/>
  <c r="I4990" i="1"/>
  <c r="H4990" i="1"/>
  <c r="I4989" i="1"/>
  <c r="H4989" i="1"/>
  <c r="I4988" i="1"/>
  <c r="H4988" i="1"/>
  <c r="I4987" i="1"/>
  <c r="H4987" i="1"/>
  <c r="I4986" i="1"/>
  <c r="H4986" i="1"/>
  <c r="I4985" i="1"/>
  <c r="H4985" i="1"/>
  <c r="I4984" i="1"/>
  <c r="H4984" i="1"/>
  <c r="I4983" i="1"/>
  <c r="H4983" i="1"/>
  <c r="I4982" i="1"/>
  <c r="H4982" i="1"/>
  <c r="I4981" i="1"/>
  <c r="H4981" i="1"/>
  <c r="I4980" i="1"/>
  <c r="H4980" i="1"/>
  <c r="I4979" i="1"/>
  <c r="H4979" i="1"/>
  <c r="I4978" i="1"/>
  <c r="H4978" i="1"/>
  <c r="I4977" i="1"/>
  <c r="H4977" i="1"/>
  <c r="I4976" i="1"/>
  <c r="H4976" i="1"/>
  <c r="I4975" i="1"/>
  <c r="H4975" i="1"/>
  <c r="I4974" i="1"/>
  <c r="H4974" i="1"/>
  <c r="I4973" i="1"/>
  <c r="H4973" i="1"/>
  <c r="I4972" i="1"/>
  <c r="H4972" i="1"/>
  <c r="I4971" i="1"/>
  <c r="H4971" i="1"/>
  <c r="I4970" i="1"/>
  <c r="H4970" i="1"/>
  <c r="I4969" i="1"/>
  <c r="H4969" i="1"/>
  <c r="I4968" i="1"/>
  <c r="H4968" i="1"/>
  <c r="I4967" i="1"/>
  <c r="H4967" i="1"/>
  <c r="I4966" i="1"/>
  <c r="H4966" i="1"/>
  <c r="I4965" i="1"/>
  <c r="H4965" i="1"/>
  <c r="I4964" i="1"/>
  <c r="H4964" i="1"/>
  <c r="I4963" i="1"/>
  <c r="H4963" i="1"/>
  <c r="I4962" i="1"/>
  <c r="H4962" i="1"/>
  <c r="I4961" i="1"/>
  <c r="H4961" i="1"/>
  <c r="I4960" i="1"/>
  <c r="H4960" i="1"/>
  <c r="I4959" i="1"/>
  <c r="H4959" i="1"/>
  <c r="I4958" i="1"/>
  <c r="H4958" i="1"/>
  <c r="I4957" i="1"/>
  <c r="H4957" i="1"/>
  <c r="I4956" i="1"/>
  <c r="H4956" i="1"/>
  <c r="I4955" i="1"/>
  <c r="H4955" i="1"/>
  <c r="I4954" i="1"/>
  <c r="H4954" i="1"/>
  <c r="I4953" i="1"/>
  <c r="H4953" i="1"/>
  <c r="I4952" i="1"/>
  <c r="H4952" i="1"/>
  <c r="I4951" i="1"/>
  <c r="H4951" i="1"/>
  <c r="I4950" i="1"/>
  <c r="H4950" i="1"/>
  <c r="I4949" i="1"/>
  <c r="H4949" i="1"/>
  <c r="I4948" i="1"/>
  <c r="H4948" i="1"/>
  <c r="I4947" i="1"/>
  <c r="H4947" i="1"/>
  <c r="I4946" i="1"/>
  <c r="H4946" i="1"/>
  <c r="I4945" i="1"/>
  <c r="H4945" i="1"/>
  <c r="I4944" i="1"/>
  <c r="H4944" i="1"/>
  <c r="I4943" i="1"/>
  <c r="H4943" i="1"/>
  <c r="I4942" i="1"/>
  <c r="H4942" i="1"/>
  <c r="I4941" i="1"/>
  <c r="H4941" i="1"/>
  <c r="I4940" i="1"/>
  <c r="H4940" i="1"/>
  <c r="I4939" i="1"/>
  <c r="H4939" i="1"/>
  <c r="I4938" i="1"/>
  <c r="H4938" i="1"/>
  <c r="I4937" i="1"/>
  <c r="H4937" i="1"/>
  <c r="I4936" i="1"/>
  <c r="H4936" i="1"/>
  <c r="I4935" i="1"/>
  <c r="H4935" i="1"/>
  <c r="I4934" i="1"/>
  <c r="H4934" i="1"/>
  <c r="I4933" i="1"/>
  <c r="H4933" i="1"/>
  <c r="I4932" i="1"/>
  <c r="H4932" i="1"/>
  <c r="I4931" i="1"/>
  <c r="H4931" i="1"/>
  <c r="I4930" i="1"/>
  <c r="H4930" i="1"/>
  <c r="I4929" i="1"/>
  <c r="H4929" i="1"/>
  <c r="I4928" i="1"/>
  <c r="H4928" i="1"/>
  <c r="I4927" i="1"/>
  <c r="H4927" i="1"/>
  <c r="I4926" i="1"/>
  <c r="H4926" i="1"/>
  <c r="I4925" i="1"/>
  <c r="H4925" i="1"/>
  <c r="I4924" i="1"/>
  <c r="H4924" i="1"/>
  <c r="I4923" i="1"/>
  <c r="H4923" i="1"/>
  <c r="I4922" i="1"/>
  <c r="H4922" i="1"/>
  <c r="I4921" i="1"/>
  <c r="H4921" i="1"/>
  <c r="I4920" i="1"/>
  <c r="H4920" i="1"/>
  <c r="I4919" i="1"/>
  <c r="H4919" i="1"/>
  <c r="I4918" i="1"/>
  <c r="H4918" i="1"/>
  <c r="I4917" i="1"/>
  <c r="H4917" i="1"/>
  <c r="I4916" i="1"/>
  <c r="H4916" i="1"/>
  <c r="I4915" i="1"/>
  <c r="H4915" i="1"/>
  <c r="I4914" i="1"/>
  <c r="H4914" i="1"/>
  <c r="I4913" i="1"/>
  <c r="H4913" i="1"/>
  <c r="I4912" i="1"/>
  <c r="H4912" i="1"/>
  <c r="I4911" i="1"/>
  <c r="H4911" i="1"/>
  <c r="I4910" i="1"/>
  <c r="H4910" i="1"/>
  <c r="I4909" i="1"/>
  <c r="H4909" i="1"/>
  <c r="I4908" i="1"/>
  <c r="H4908" i="1"/>
  <c r="I4907" i="1"/>
  <c r="H4907" i="1"/>
  <c r="I4906" i="1"/>
  <c r="H4906" i="1"/>
  <c r="I4905" i="1"/>
  <c r="H4905" i="1"/>
  <c r="I4904" i="1"/>
  <c r="H4904" i="1"/>
  <c r="I4903" i="1"/>
  <c r="H4903" i="1"/>
  <c r="I4902" i="1"/>
  <c r="H4902" i="1"/>
  <c r="I4901" i="1"/>
  <c r="H4901" i="1"/>
  <c r="I4900" i="1"/>
  <c r="H4900" i="1"/>
  <c r="I4899" i="1"/>
  <c r="H4899" i="1"/>
  <c r="I4898" i="1"/>
  <c r="H4898" i="1"/>
  <c r="I4897" i="1"/>
  <c r="H4897" i="1"/>
  <c r="I4896" i="1"/>
  <c r="H4896" i="1"/>
  <c r="I4895" i="1"/>
  <c r="H4895" i="1"/>
  <c r="I4894" i="1"/>
  <c r="H4894" i="1"/>
  <c r="I4893" i="1"/>
  <c r="H4893" i="1"/>
  <c r="I4892" i="1"/>
  <c r="H4892" i="1"/>
  <c r="I4891" i="1"/>
  <c r="H4891" i="1"/>
  <c r="I4890" i="1"/>
  <c r="H4890" i="1"/>
  <c r="I4889" i="1"/>
  <c r="H4889" i="1"/>
  <c r="I4888" i="1"/>
  <c r="H4888" i="1"/>
  <c r="I4887" i="1"/>
  <c r="H4887" i="1"/>
  <c r="I4886" i="1"/>
  <c r="H4886" i="1"/>
  <c r="I4885" i="1"/>
  <c r="H4885" i="1"/>
  <c r="I4884" i="1"/>
  <c r="H4884" i="1"/>
  <c r="I4883" i="1"/>
  <c r="H4883" i="1"/>
  <c r="I4882" i="1"/>
  <c r="H4882" i="1"/>
  <c r="I4881" i="1"/>
  <c r="H4881" i="1"/>
  <c r="I4880" i="1"/>
  <c r="H4880" i="1"/>
  <c r="I4879" i="1"/>
  <c r="H4879" i="1"/>
  <c r="I4878" i="1"/>
  <c r="H4878" i="1"/>
  <c r="I4877" i="1"/>
  <c r="H4877" i="1"/>
  <c r="I4876" i="1"/>
  <c r="H4876" i="1"/>
  <c r="I4875" i="1"/>
  <c r="H4875" i="1"/>
  <c r="I4874" i="1"/>
  <c r="H4874" i="1"/>
  <c r="I4873" i="1"/>
  <c r="H4873" i="1"/>
  <c r="I4872" i="1"/>
  <c r="H4872" i="1"/>
  <c r="I4871" i="1"/>
  <c r="H4871" i="1"/>
  <c r="I4870" i="1"/>
  <c r="H4870" i="1"/>
  <c r="I4869" i="1"/>
  <c r="H4869" i="1"/>
  <c r="I4868" i="1"/>
  <c r="H4868" i="1"/>
  <c r="I4867" i="1"/>
  <c r="H4867" i="1"/>
  <c r="I4866" i="1"/>
  <c r="H4866" i="1"/>
  <c r="I4865" i="1"/>
  <c r="H4865" i="1"/>
  <c r="I4864" i="1"/>
  <c r="H4864" i="1"/>
  <c r="I4863" i="1"/>
  <c r="H4863" i="1"/>
  <c r="I4862" i="1"/>
  <c r="H4862" i="1"/>
  <c r="I4861" i="1"/>
  <c r="H4861" i="1"/>
  <c r="I4860" i="1"/>
  <c r="H4860" i="1"/>
  <c r="I4859" i="1"/>
  <c r="H4859" i="1"/>
  <c r="I4858" i="1"/>
  <c r="H4858" i="1"/>
  <c r="I4857" i="1"/>
  <c r="H4857" i="1"/>
  <c r="I4856" i="1"/>
  <c r="H4856" i="1"/>
  <c r="I4855" i="1"/>
  <c r="H4855" i="1"/>
  <c r="I4854" i="1"/>
  <c r="H4854" i="1"/>
  <c r="I4853" i="1"/>
  <c r="H4853" i="1"/>
  <c r="I4852" i="1"/>
  <c r="H4852" i="1"/>
  <c r="I4851" i="1"/>
  <c r="H4851" i="1"/>
  <c r="I4850" i="1"/>
  <c r="H4850" i="1"/>
  <c r="I4849" i="1"/>
  <c r="H4849" i="1"/>
  <c r="I4848" i="1"/>
  <c r="H4848" i="1"/>
  <c r="I4847" i="1"/>
  <c r="H4847" i="1"/>
  <c r="I4846" i="1"/>
  <c r="H4846" i="1"/>
  <c r="I4845" i="1"/>
  <c r="H4845" i="1"/>
  <c r="I4844" i="1"/>
  <c r="H4844" i="1"/>
  <c r="I4843" i="1"/>
  <c r="H4843" i="1"/>
  <c r="I4842" i="1"/>
  <c r="H4842" i="1"/>
  <c r="I4841" i="1"/>
  <c r="H4841" i="1"/>
  <c r="I4840" i="1"/>
  <c r="H4840" i="1"/>
  <c r="I4839" i="1"/>
  <c r="H4839" i="1"/>
  <c r="I4838" i="1"/>
  <c r="H4838" i="1"/>
  <c r="I4837" i="1"/>
  <c r="H4837" i="1"/>
  <c r="I4836" i="1"/>
  <c r="H4836" i="1"/>
  <c r="I4835" i="1"/>
  <c r="H4835" i="1"/>
  <c r="I4834" i="1"/>
  <c r="H4834" i="1"/>
  <c r="I4833" i="1"/>
  <c r="H4833" i="1"/>
  <c r="I4832" i="1"/>
  <c r="H4832" i="1"/>
  <c r="I4831" i="1"/>
  <c r="H4831" i="1"/>
  <c r="I4830" i="1"/>
  <c r="H4830" i="1"/>
  <c r="I4829" i="1"/>
  <c r="H4829" i="1"/>
  <c r="I4828" i="1"/>
  <c r="H4828" i="1"/>
  <c r="I4827" i="1"/>
  <c r="H4827" i="1"/>
  <c r="I4826" i="1"/>
  <c r="H4826" i="1"/>
  <c r="I4825" i="1"/>
  <c r="H4825" i="1"/>
  <c r="I4824" i="1"/>
  <c r="H4824" i="1"/>
  <c r="I4823" i="1"/>
  <c r="H4823" i="1"/>
  <c r="I4822" i="1"/>
  <c r="H4822" i="1"/>
  <c r="I4821" i="1"/>
  <c r="H4821" i="1"/>
  <c r="I4820" i="1"/>
  <c r="H4820" i="1"/>
  <c r="I4819" i="1"/>
  <c r="H4819" i="1"/>
  <c r="I4818" i="1"/>
  <c r="H4818" i="1"/>
  <c r="I4817" i="1"/>
  <c r="H4817" i="1"/>
  <c r="I4816" i="1"/>
  <c r="H4816" i="1"/>
  <c r="I4815" i="1"/>
  <c r="H4815" i="1"/>
  <c r="I4814" i="1"/>
  <c r="H4814" i="1"/>
  <c r="I4813" i="1"/>
  <c r="H4813" i="1"/>
  <c r="I4812" i="1"/>
  <c r="H4812" i="1"/>
  <c r="I4811" i="1"/>
  <c r="H4811" i="1"/>
  <c r="I4810" i="1"/>
  <c r="H4810" i="1"/>
  <c r="I4809" i="1"/>
  <c r="H4809" i="1"/>
  <c r="I4808" i="1"/>
  <c r="H4808" i="1"/>
  <c r="I4807" i="1"/>
  <c r="H4807" i="1"/>
  <c r="I4806" i="1"/>
  <c r="H4806" i="1"/>
  <c r="I4805" i="1"/>
  <c r="H4805" i="1"/>
  <c r="I4804" i="1"/>
  <c r="H4804" i="1"/>
  <c r="I4803" i="1"/>
  <c r="H4803" i="1"/>
  <c r="I4802" i="1"/>
  <c r="H4802" i="1"/>
  <c r="I4801" i="1"/>
  <c r="H4801" i="1"/>
  <c r="I4800" i="1"/>
  <c r="H4800" i="1"/>
  <c r="I4799" i="1"/>
  <c r="H4799" i="1"/>
  <c r="I4798" i="1"/>
  <c r="H4798" i="1"/>
  <c r="I4797" i="1"/>
  <c r="H4797" i="1"/>
  <c r="I4796" i="1"/>
  <c r="H4796" i="1"/>
  <c r="I4795" i="1"/>
  <c r="H4795" i="1"/>
  <c r="I4794" i="1"/>
  <c r="H4794" i="1"/>
  <c r="I4793" i="1"/>
  <c r="H4793" i="1"/>
  <c r="I4792" i="1"/>
  <c r="H4792" i="1"/>
  <c r="I4791" i="1"/>
  <c r="H4791" i="1"/>
  <c r="I4790" i="1"/>
  <c r="H4790" i="1"/>
  <c r="I4789" i="1"/>
  <c r="H4789" i="1"/>
  <c r="I4788" i="1"/>
  <c r="H4788" i="1"/>
  <c r="I4787" i="1"/>
  <c r="H4787" i="1"/>
  <c r="I4786" i="1"/>
  <c r="H4786" i="1"/>
  <c r="I4785" i="1"/>
  <c r="H4785" i="1"/>
  <c r="I4784" i="1"/>
  <c r="H4784" i="1"/>
  <c r="I4783" i="1"/>
  <c r="H4783" i="1"/>
  <c r="I4782" i="1"/>
  <c r="H4782" i="1"/>
  <c r="I4781" i="1"/>
  <c r="H4781" i="1"/>
  <c r="I4780" i="1"/>
  <c r="H4780" i="1"/>
  <c r="I4779" i="1"/>
  <c r="H4779" i="1"/>
  <c r="I4778" i="1"/>
  <c r="H4778" i="1"/>
  <c r="I4777" i="1"/>
  <c r="H4777" i="1"/>
  <c r="I4776" i="1"/>
  <c r="H4776" i="1"/>
  <c r="I4775" i="1"/>
  <c r="H4775" i="1"/>
  <c r="I4774" i="1"/>
  <c r="H4774" i="1"/>
  <c r="I4773" i="1"/>
  <c r="H4773" i="1"/>
  <c r="I4772" i="1"/>
  <c r="H4772" i="1"/>
  <c r="I4771" i="1"/>
  <c r="H4771" i="1"/>
  <c r="I4770" i="1"/>
  <c r="H4770" i="1"/>
  <c r="I4769" i="1"/>
  <c r="H4769" i="1"/>
  <c r="I4768" i="1"/>
  <c r="H4768" i="1"/>
  <c r="I4767" i="1"/>
  <c r="H4767" i="1"/>
  <c r="I4766" i="1"/>
  <c r="H4766" i="1"/>
  <c r="I4765" i="1"/>
  <c r="H4765" i="1"/>
  <c r="I4764" i="1"/>
  <c r="H4764" i="1"/>
  <c r="I4763" i="1"/>
  <c r="H4763" i="1"/>
  <c r="I4762" i="1"/>
  <c r="H4762" i="1"/>
  <c r="I4761" i="1"/>
  <c r="H4761" i="1"/>
  <c r="I4760" i="1"/>
  <c r="H4760" i="1"/>
  <c r="I4759" i="1"/>
  <c r="H4759" i="1"/>
  <c r="I4758" i="1"/>
  <c r="H4758" i="1"/>
  <c r="I4757" i="1"/>
  <c r="H4757" i="1"/>
  <c r="I4756" i="1"/>
  <c r="H4756" i="1"/>
  <c r="I4755" i="1"/>
  <c r="H4755" i="1"/>
  <c r="I4754" i="1"/>
  <c r="H4754" i="1"/>
  <c r="I4753" i="1"/>
  <c r="H4753" i="1"/>
  <c r="I4752" i="1"/>
  <c r="H4752" i="1"/>
  <c r="I4751" i="1"/>
  <c r="H4751" i="1"/>
  <c r="I4750" i="1"/>
  <c r="H4750" i="1"/>
  <c r="I4749" i="1"/>
  <c r="H4749" i="1"/>
  <c r="I4748" i="1"/>
  <c r="H4748" i="1"/>
  <c r="I4747" i="1"/>
  <c r="H4747" i="1"/>
  <c r="I4746" i="1"/>
  <c r="H4746" i="1"/>
  <c r="I4745" i="1"/>
  <c r="H4745" i="1"/>
  <c r="I4744" i="1"/>
  <c r="H4744" i="1"/>
  <c r="I4743" i="1"/>
  <c r="H4743" i="1"/>
  <c r="I4742" i="1"/>
  <c r="H4742" i="1"/>
  <c r="I4741" i="1"/>
  <c r="H4741" i="1"/>
  <c r="I4740" i="1"/>
  <c r="H4740" i="1"/>
  <c r="I4739" i="1"/>
  <c r="H4739" i="1"/>
  <c r="I4738" i="1"/>
  <c r="H4738" i="1"/>
  <c r="I4737" i="1"/>
  <c r="H4737" i="1"/>
  <c r="I4736" i="1"/>
  <c r="H4736" i="1"/>
  <c r="I4735" i="1"/>
  <c r="H4735" i="1"/>
  <c r="I4734" i="1"/>
  <c r="H4734" i="1"/>
  <c r="I4733" i="1"/>
  <c r="H4733" i="1"/>
  <c r="I4732" i="1"/>
  <c r="H4732" i="1"/>
  <c r="I4731" i="1"/>
  <c r="H4731" i="1"/>
  <c r="I4730" i="1"/>
  <c r="H4730" i="1"/>
  <c r="I4729" i="1"/>
  <c r="H4729" i="1"/>
  <c r="I4728" i="1"/>
  <c r="H4728" i="1"/>
  <c r="I4727" i="1"/>
  <c r="H4727" i="1"/>
  <c r="I4726" i="1"/>
  <c r="H4726" i="1"/>
  <c r="I4725" i="1"/>
  <c r="H4725" i="1"/>
  <c r="I4724" i="1"/>
  <c r="H4724" i="1"/>
  <c r="I4723" i="1"/>
  <c r="H4723" i="1"/>
  <c r="I4722" i="1"/>
  <c r="H4722" i="1"/>
  <c r="I4721" i="1"/>
  <c r="H4721" i="1"/>
  <c r="I4720" i="1"/>
  <c r="H4720" i="1"/>
  <c r="I4719" i="1"/>
  <c r="H4719" i="1"/>
  <c r="I4718" i="1"/>
  <c r="H4718" i="1"/>
  <c r="I4717" i="1"/>
  <c r="H4717" i="1"/>
  <c r="I4716" i="1"/>
  <c r="H4716" i="1"/>
  <c r="I4715" i="1"/>
  <c r="H4715" i="1"/>
  <c r="I4714" i="1"/>
  <c r="H4714" i="1"/>
  <c r="I4713" i="1"/>
  <c r="H4713" i="1"/>
  <c r="I4712" i="1"/>
  <c r="H4712" i="1"/>
  <c r="I4711" i="1"/>
  <c r="H4711" i="1"/>
  <c r="I4710" i="1"/>
  <c r="H4710" i="1"/>
  <c r="I4709" i="1"/>
  <c r="H4709" i="1"/>
  <c r="I4708" i="1"/>
  <c r="H4708" i="1"/>
  <c r="I4707" i="1"/>
  <c r="H4707" i="1"/>
  <c r="I4706" i="1"/>
  <c r="H4706" i="1"/>
  <c r="I4705" i="1"/>
  <c r="H4705" i="1"/>
  <c r="I4704" i="1"/>
  <c r="H4704" i="1"/>
  <c r="I4703" i="1"/>
  <c r="H4703" i="1"/>
  <c r="I4702" i="1"/>
  <c r="H4702" i="1"/>
  <c r="I4701" i="1"/>
  <c r="H4701" i="1"/>
  <c r="I4700" i="1"/>
  <c r="H4700" i="1"/>
  <c r="I4699" i="1"/>
  <c r="H4699" i="1"/>
  <c r="I4698" i="1"/>
  <c r="H4698" i="1"/>
  <c r="I4697" i="1"/>
  <c r="H4697" i="1"/>
  <c r="I4696" i="1"/>
  <c r="H4696" i="1"/>
  <c r="I4695" i="1"/>
  <c r="H4695" i="1"/>
  <c r="I4694" i="1"/>
  <c r="H4694" i="1"/>
  <c r="I4693" i="1"/>
  <c r="H4693" i="1"/>
  <c r="I4692" i="1"/>
  <c r="H4692" i="1"/>
  <c r="I4691" i="1"/>
  <c r="H4691" i="1"/>
  <c r="I4690" i="1"/>
  <c r="H4690" i="1"/>
  <c r="I4689" i="1"/>
  <c r="H4689" i="1"/>
  <c r="I4688" i="1"/>
  <c r="H4688" i="1"/>
  <c r="I4687" i="1"/>
  <c r="H4687" i="1"/>
  <c r="I4686" i="1"/>
  <c r="H4686" i="1"/>
  <c r="I4685" i="1"/>
  <c r="H4685" i="1"/>
  <c r="I4684" i="1"/>
  <c r="H4684" i="1"/>
  <c r="I4683" i="1"/>
  <c r="H4683" i="1"/>
  <c r="I4682" i="1"/>
  <c r="H4682" i="1"/>
  <c r="I4681" i="1"/>
  <c r="H4681" i="1"/>
  <c r="I4680" i="1"/>
  <c r="H4680" i="1"/>
  <c r="I4679" i="1"/>
  <c r="H4679" i="1"/>
  <c r="I4678" i="1"/>
  <c r="H4678" i="1"/>
  <c r="I4677" i="1"/>
  <c r="H4677" i="1"/>
  <c r="I4676" i="1"/>
  <c r="H4676" i="1"/>
  <c r="I4675" i="1"/>
  <c r="H4675" i="1"/>
  <c r="I4674" i="1"/>
  <c r="H4674" i="1"/>
  <c r="I4673" i="1"/>
  <c r="H4673" i="1"/>
  <c r="I4672" i="1"/>
  <c r="H4672" i="1"/>
  <c r="I4671" i="1"/>
  <c r="H4671" i="1"/>
  <c r="I4670" i="1"/>
  <c r="H4670" i="1"/>
  <c r="I4669" i="1"/>
  <c r="H4669" i="1"/>
  <c r="I4668" i="1"/>
  <c r="H4668" i="1"/>
  <c r="I4667" i="1"/>
  <c r="H4667" i="1"/>
  <c r="I4666" i="1"/>
  <c r="H4666" i="1"/>
  <c r="I4665" i="1"/>
  <c r="H4665" i="1"/>
  <c r="I4664" i="1"/>
  <c r="H4664" i="1"/>
  <c r="I4663" i="1"/>
  <c r="H4663" i="1"/>
  <c r="I4662" i="1"/>
  <c r="H4662" i="1"/>
  <c r="I4661" i="1"/>
  <c r="H4661" i="1"/>
  <c r="I4660" i="1"/>
  <c r="H4660" i="1"/>
  <c r="I4659" i="1"/>
  <c r="H4659" i="1"/>
  <c r="I4658" i="1"/>
  <c r="H4658" i="1"/>
  <c r="I4657" i="1"/>
  <c r="H4657" i="1"/>
  <c r="I4656" i="1"/>
  <c r="H4656" i="1"/>
  <c r="I4655" i="1"/>
  <c r="H4655" i="1"/>
  <c r="I4654" i="1"/>
  <c r="H4654" i="1"/>
  <c r="I4653" i="1"/>
  <c r="H4653" i="1"/>
  <c r="I4652" i="1"/>
  <c r="H4652" i="1"/>
  <c r="I4651" i="1"/>
  <c r="H4651" i="1"/>
  <c r="I4650" i="1"/>
  <c r="H4650" i="1"/>
  <c r="I4649" i="1"/>
  <c r="H4649" i="1"/>
  <c r="I4648" i="1"/>
  <c r="H4648" i="1"/>
  <c r="I4647" i="1"/>
  <c r="H4647" i="1"/>
  <c r="I4646" i="1"/>
  <c r="H4646" i="1"/>
  <c r="I4645" i="1"/>
  <c r="H4645" i="1"/>
  <c r="I4644" i="1"/>
  <c r="H4644" i="1"/>
  <c r="I4643" i="1"/>
  <c r="H4643" i="1"/>
  <c r="I4642" i="1"/>
  <c r="H4642" i="1"/>
  <c r="I4641" i="1"/>
  <c r="H4641" i="1"/>
  <c r="I4640" i="1"/>
  <c r="H4640" i="1"/>
  <c r="I4639" i="1"/>
  <c r="H4639" i="1"/>
  <c r="I4638" i="1"/>
  <c r="H4638" i="1"/>
  <c r="I4637" i="1"/>
  <c r="H4637" i="1"/>
  <c r="I4636" i="1"/>
  <c r="H4636" i="1"/>
  <c r="I4635" i="1"/>
  <c r="H4635" i="1"/>
  <c r="I4634" i="1"/>
  <c r="H4634" i="1"/>
  <c r="I4633" i="1"/>
  <c r="H4633" i="1"/>
  <c r="I4632" i="1"/>
  <c r="H4632" i="1"/>
  <c r="I4631" i="1"/>
  <c r="H4631" i="1"/>
  <c r="I4630" i="1"/>
  <c r="H4630" i="1"/>
  <c r="I4629" i="1"/>
  <c r="H4629" i="1"/>
  <c r="I4628" i="1"/>
  <c r="H4628" i="1"/>
  <c r="I4627" i="1"/>
  <c r="H4627" i="1"/>
  <c r="I4626" i="1"/>
  <c r="H4626" i="1"/>
  <c r="I4625" i="1"/>
  <c r="H4625" i="1"/>
  <c r="I4624" i="1"/>
  <c r="H4624" i="1"/>
  <c r="I4623" i="1"/>
  <c r="H4623" i="1"/>
  <c r="I4622" i="1"/>
  <c r="H4622" i="1"/>
  <c r="I4621" i="1"/>
  <c r="H4621" i="1"/>
  <c r="I4620" i="1"/>
  <c r="H4620" i="1"/>
  <c r="I4619" i="1"/>
  <c r="H4619" i="1"/>
  <c r="I4618" i="1"/>
  <c r="H4618" i="1"/>
  <c r="I4617" i="1"/>
  <c r="H4617" i="1"/>
  <c r="I4616" i="1"/>
  <c r="H4616" i="1"/>
  <c r="I4615" i="1"/>
  <c r="H4615" i="1"/>
  <c r="I4614" i="1"/>
  <c r="H4614" i="1"/>
  <c r="I4613" i="1"/>
  <c r="H4613" i="1"/>
  <c r="I4612" i="1"/>
  <c r="H4612" i="1"/>
  <c r="I4611" i="1"/>
  <c r="H4611" i="1"/>
  <c r="I4610" i="1"/>
  <c r="H4610" i="1"/>
  <c r="I4609" i="1"/>
  <c r="H4609" i="1"/>
  <c r="I4608" i="1"/>
  <c r="H4608" i="1"/>
  <c r="I4607" i="1"/>
  <c r="H4607" i="1"/>
  <c r="I4606" i="1"/>
  <c r="H4606" i="1"/>
  <c r="I4605" i="1"/>
  <c r="H4605" i="1"/>
  <c r="I4604" i="1"/>
  <c r="H4604" i="1"/>
  <c r="I4603" i="1"/>
  <c r="H4603" i="1"/>
  <c r="I4602" i="1"/>
  <c r="H4602" i="1"/>
  <c r="I4601" i="1"/>
  <c r="H4601" i="1"/>
  <c r="I4600" i="1"/>
  <c r="H4600" i="1"/>
  <c r="I4599" i="1"/>
  <c r="H4599" i="1"/>
  <c r="I4598" i="1"/>
  <c r="H4598" i="1"/>
  <c r="I4597" i="1"/>
  <c r="H4597" i="1"/>
  <c r="I4596" i="1"/>
  <c r="H4596" i="1"/>
  <c r="I4595" i="1"/>
  <c r="H4595" i="1"/>
  <c r="I4594" i="1"/>
  <c r="H4594" i="1"/>
  <c r="I4593" i="1"/>
  <c r="H4593" i="1"/>
  <c r="I4592" i="1"/>
  <c r="H4592" i="1"/>
  <c r="I4591" i="1"/>
  <c r="H4591" i="1"/>
  <c r="I4590" i="1"/>
  <c r="H4590" i="1"/>
  <c r="I4589" i="1"/>
  <c r="H4589" i="1"/>
  <c r="I4588" i="1"/>
  <c r="H4588" i="1"/>
  <c r="I4587" i="1"/>
  <c r="H4587" i="1"/>
  <c r="I4586" i="1"/>
  <c r="H4586" i="1"/>
  <c r="I4585" i="1"/>
  <c r="H4585" i="1"/>
  <c r="I4584" i="1"/>
  <c r="H4584" i="1"/>
  <c r="I4583" i="1"/>
  <c r="H4583" i="1"/>
  <c r="I4582" i="1"/>
  <c r="H4582" i="1"/>
  <c r="I4581" i="1"/>
  <c r="H4581" i="1"/>
  <c r="I4580" i="1"/>
  <c r="H4580" i="1"/>
  <c r="I4579" i="1"/>
  <c r="H4579" i="1"/>
  <c r="I4578" i="1"/>
  <c r="H4578" i="1"/>
  <c r="I4577" i="1"/>
  <c r="H4577" i="1"/>
  <c r="I4576" i="1"/>
  <c r="H4576" i="1"/>
  <c r="I4575" i="1"/>
  <c r="H4575" i="1"/>
  <c r="I4574" i="1"/>
  <c r="H4574" i="1"/>
  <c r="I4573" i="1"/>
  <c r="H4573" i="1"/>
  <c r="I4572" i="1"/>
  <c r="H4572" i="1"/>
  <c r="I4571" i="1"/>
  <c r="H4571" i="1"/>
  <c r="I4570" i="1"/>
  <c r="H4570" i="1"/>
  <c r="I4569" i="1"/>
  <c r="H4569" i="1"/>
  <c r="I4568" i="1"/>
  <c r="H4568" i="1"/>
  <c r="I4567" i="1"/>
  <c r="H4567" i="1"/>
  <c r="I4566" i="1"/>
  <c r="H4566" i="1"/>
  <c r="I4565" i="1"/>
  <c r="H4565" i="1"/>
  <c r="I4564" i="1"/>
  <c r="H4564" i="1"/>
  <c r="I4563" i="1"/>
  <c r="H4563" i="1"/>
  <c r="I4562" i="1"/>
  <c r="H4562" i="1"/>
  <c r="I4561" i="1"/>
  <c r="H4561" i="1"/>
  <c r="I4560" i="1"/>
  <c r="H4560" i="1"/>
  <c r="I4559" i="1"/>
  <c r="H4559" i="1"/>
  <c r="I4558" i="1"/>
  <c r="H4558" i="1"/>
  <c r="I4557" i="1"/>
  <c r="H4557" i="1"/>
  <c r="I4556" i="1"/>
  <c r="H4556" i="1"/>
  <c r="I4555" i="1"/>
  <c r="H4555" i="1"/>
  <c r="I4554" i="1"/>
  <c r="H4554" i="1"/>
  <c r="I4553" i="1"/>
  <c r="H4553" i="1"/>
  <c r="I4552" i="1"/>
  <c r="H4552" i="1"/>
  <c r="I4551" i="1"/>
  <c r="H4551" i="1"/>
  <c r="I4550" i="1"/>
  <c r="H4550" i="1"/>
  <c r="I4549" i="1"/>
  <c r="H4549" i="1"/>
  <c r="I4548" i="1"/>
  <c r="H4548" i="1"/>
  <c r="I4547" i="1"/>
  <c r="H4547" i="1"/>
  <c r="I4546" i="1"/>
  <c r="H4546" i="1"/>
  <c r="I4545" i="1"/>
  <c r="H4545" i="1"/>
  <c r="I4544" i="1"/>
  <c r="H4544" i="1"/>
  <c r="I4543" i="1"/>
  <c r="H4543" i="1"/>
  <c r="I4542" i="1"/>
  <c r="H4542" i="1"/>
  <c r="I4541" i="1"/>
  <c r="H4541" i="1"/>
  <c r="I4540" i="1"/>
  <c r="H4540" i="1"/>
  <c r="I4539" i="1"/>
  <c r="H4539" i="1"/>
  <c r="I4538" i="1"/>
  <c r="H4538" i="1"/>
  <c r="I4537" i="1"/>
  <c r="H4537" i="1"/>
  <c r="I4536" i="1"/>
  <c r="H4536" i="1"/>
  <c r="I4535" i="1"/>
  <c r="H4535" i="1"/>
  <c r="I4534" i="1"/>
  <c r="H4534" i="1"/>
  <c r="I4533" i="1"/>
  <c r="H4533" i="1"/>
  <c r="I4532" i="1"/>
  <c r="H4532" i="1"/>
  <c r="I4531" i="1"/>
  <c r="H4531" i="1"/>
  <c r="I4530" i="1"/>
  <c r="H4530" i="1"/>
  <c r="I4529" i="1"/>
  <c r="H4529" i="1"/>
  <c r="I4528" i="1"/>
  <c r="H4528" i="1"/>
  <c r="I4527" i="1"/>
  <c r="H4527" i="1"/>
  <c r="I4526" i="1"/>
  <c r="H4526" i="1"/>
  <c r="I4525" i="1"/>
  <c r="H4525" i="1"/>
  <c r="I4524" i="1"/>
  <c r="H4524" i="1"/>
  <c r="I4523" i="1"/>
  <c r="H4523" i="1"/>
  <c r="I4522" i="1"/>
  <c r="H4522" i="1"/>
  <c r="I4521" i="1"/>
  <c r="H4521" i="1"/>
  <c r="I4520" i="1"/>
  <c r="H4520" i="1"/>
  <c r="I4519" i="1"/>
  <c r="H4519" i="1"/>
  <c r="I4518" i="1"/>
  <c r="H4518" i="1"/>
  <c r="I4517" i="1"/>
  <c r="H4517" i="1"/>
  <c r="I4516" i="1"/>
  <c r="H4516" i="1"/>
  <c r="I4515" i="1"/>
  <c r="H4515" i="1"/>
  <c r="I4514" i="1"/>
  <c r="H4514" i="1"/>
  <c r="I4513" i="1"/>
  <c r="H4513" i="1"/>
  <c r="I4512" i="1"/>
  <c r="H4512" i="1"/>
  <c r="I4511" i="1"/>
  <c r="H4511" i="1"/>
  <c r="I4510" i="1"/>
  <c r="H4510" i="1"/>
  <c r="I4509" i="1"/>
  <c r="H4509" i="1"/>
  <c r="I4508" i="1"/>
  <c r="H4508" i="1"/>
  <c r="I4507" i="1"/>
  <c r="H4507" i="1"/>
  <c r="I4506" i="1"/>
  <c r="H4506" i="1"/>
  <c r="I4505" i="1"/>
  <c r="H4505" i="1"/>
  <c r="I4504" i="1"/>
  <c r="H4504" i="1"/>
  <c r="I4503" i="1"/>
  <c r="H4503" i="1"/>
  <c r="I4502" i="1"/>
  <c r="H4502" i="1"/>
  <c r="I4501" i="1"/>
  <c r="H4501" i="1"/>
  <c r="I4500" i="1"/>
  <c r="H4500" i="1"/>
  <c r="I4499" i="1"/>
  <c r="H4499" i="1"/>
  <c r="I4498" i="1"/>
  <c r="H4498" i="1"/>
  <c r="I4497" i="1"/>
  <c r="H4497" i="1"/>
  <c r="I4496" i="1"/>
  <c r="H4496" i="1"/>
  <c r="I4495" i="1"/>
  <c r="H4495" i="1"/>
  <c r="I4494" i="1"/>
  <c r="H4494" i="1"/>
  <c r="I4493" i="1"/>
  <c r="H4493" i="1"/>
  <c r="I4492" i="1"/>
  <c r="H4492" i="1"/>
  <c r="I4491" i="1"/>
  <c r="H4491" i="1"/>
  <c r="I4490" i="1"/>
  <c r="H4490" i="1"/>
  <c r="I4489" i="1"/>
  <c r="H4489" i="1"/>
  <c r="I4488" i="1"/>
  <c r="H4488" i="1"/>
  <c r="I4487" i="1"/>
  <c r="H4487" i="1"/>
  <c r="I4486" i="1"/>
  <c r="H4486" i="1"/>
  <c r="I4485" i="1"/>
  <c r="H4485" i="1"/>
  <c r="I4484" i="1"/>
  <c r="H4484" i="1"/>
  <c r="I4483" i="1"/>
  <c r="H4483" i="1"/>
  <c r="I4482" i="1"/>
  <c r="H4482" i="1"/>
  <c r="I4481" i="1"/>
  <c r="H4481" i="1"/>
  <c r="I4480" i="1"/>
  <c r="H4480" i="1"/>
  <c r="I4479" i="1"/>
  <c r="H4479" i="1"/>
  <c r="I4478" i="1"/>
  <c r="H4478" i="1"/>
  <c r="I4477" i="1"/>
  <c r="H4477" i="1"/>
  <c r="I4476" i="1"/>
  <c r="H4476" i="1"/>
  <c r="I4475" i="1"/>
  <c r="H4475" i="1"/>
  <c r="I4474" i="1"/>
  <c r="H4474" i="1"/>
  <c r="I4473" i="1"/>
  <c r="H4473" i="1"/>
  <c r="I4472" i="1"/>
  <c r="H4472" i="1"/>
  <c r="I4471" i="1"/>
  <c r="H4471" i="1"/>
  <c r="I4470" i="1"/>
  <c r="H4470" i="1"/>
  <c r="I4469" i="1"/>
  <c r="H4469" i="1"/>
  <c r="I4468" i="1"/>
  <c r="H4468" i="1"/>
  <c r="I4467" i="1"/>
  <c r="H4467" i="1"/>
  <c r="I4466" i="1"/>
  <c r="H4466" i="1"/>
  <c r="I4465" i="1"/>
  <c r="H4465" i="1"/>
  <c r="I4464" i="1"/>
  <c r="H4464" i="1"/>
  <c r="I4463" i="1"/>
  <c r="H4463" i="1"/>
  <c r="I4462" i="1"/>
  <c r="H4462" i="1"/>
  <c r="I4461" i="1"/>
  <c r="H4461" i="1"/>
  <c r="I4460" i="1"/>
  <c r="H4460" i="1"/>
  <c r="I4459" i="1"/>
  <c r="H4459" i="1"/>
  <c r="I4458" i="1"/>
  <c r="H4458" i="1"/>
  <c r="I4457" i="1"/>
  <c r="H4457" i="1"/>
  <c r="I4456" i="1"/>
  <c r="H4456" i="1"/>
  <c r="I4455" i="1"/>
  <c r="H4455" i="1"/>
  <c r="I4454" i="1"/>
  <c r="H4454" i="1"/>
  <c r="I4453" i="1"/>
  <c r="H4453" i="1"/>
  <c r="I4452" i="1"/>
  <c r="H4452" i="1"/>
  <c r="I4451" i="1"/>
  <c r="H4451" i="1"/>
  <c r="I4450" i="1"/>
  <c r="H4450" i="1"/>
  <c r="I4449" i="1"/>
  <c r="H4449" i="1"/>
  <c r="I4448" i="1"/>
  <c r="H4448" i="1"/>
  <c r="I4447" i="1"/>
  <c r="H4447" i="1"/>
  <c r="I4446" i="1"/>
  <c r="H4446" i="1"/>
  <c r="I4445" i="1"/>
  <c r="H4445" i="1"/>
  <c r="I4444" i="1"/>
  <c r="H4444" i="1"/>
  <c r="I4443" i="1"/>
  <c r="H4443" i="1"/>
  <c r="I4442" i="1"/>
  <c r="H4442" i="1"/>
  <c r="I4441" i="1"/>
  <c r="H4441" i="1"/>
  <c r="I4440" i="1"/>
  <c r="H4440" i="1"/>
  <c r="I4439" i="1"/>
  <c r="H4439" i="1"/>
  <c r="I4438" i="1"/>
  <c r="H4438" i="1"/>
  <c r="I4437" i="1"/>
  <c r="H4437" i="1"/>
  <c r="I4436" i="1"/>
  <c r="H4436" i="1"/>
  <c r="I4435" i="1"/>
  <c r="H4435" i="1"/>
  <c r="I4434" i="1"/>
  <c r="H4434" i="1"/>
  <c r="I4433" i="1"/>
  <c r="H4433" i="1"/>
  <c r="I4432" i="1"/>
  <c r="H4432" i="1"/>
  <c r="I4431" i="1"/>
  <c r="H4431" i="1"/>
  <c r="I4430" i="1"/>
  <c r="H4430" i="1"/>
  <c r="I4429" i="1"/>
  <c r="H4429" i="1"/>
  <c r="I4428" i="1"/>
  <c r="H4428" i="1"/>
  <c r="I4427" i="1"/>
  <c r="H4427" i="1"/>
  <c r="I4426" i="1"/>
  <c r="H4426" i="1"/>
  <c r="I4425" i="1"/>
  <c r="H4425" i="1"/>
  <c r="I4424" i="1"/>
  <c r="H4424" i="1"/>
  <c r="I4423" i="1"/>
  <c r="H4423" i="1"/>
  <c r="I4422" i="1"/>
  <c r="H4422" i="1"/>
  <c r="I4421" i="1"/>
  <c r="H4421" i="1"/>
  <c r="I4420" i="1"/>
  <c r="H4420" i="1"/>
  <c r="I4419" i="1"/>
  <c r="H4419" i="1"/>
  <c r="I4418" i="1"/>
  <c r="H4418" i="1"/>
  <c r="I4417" i="1"/>
  <c r="H4417" i="1"/>
  <c r="I4416" i="1"/>
  <c r="H4416" i="1"/>
  <c r="I4415" i="1"/>
  <c r="H4415" i="1"/>
  <c r="I4414" i="1"/>
  <c r="H4414" i="1"/>
  <c r="I4413" i="1"/>
  <c r="H4413" i="1"/>
  <c r="I4412" i="1"/>
  <c r="H4412" i="1"/>
  <c r="I4411" i="1"/>
  <c r="H4411" i="1"/>
  <c r="I4410" i="1"/>
  <c r="H4410" i="1"/>
  <c r="I4409" i="1"/>
  <c r="H4409" i="1"/>
  <c r="I4408" i="1"/>
  <c r="H4408" i="1"/>
  <c r="I4407" i="1"/>
  <c r="H4407" i="1"/>
  <c r="I4406" i="1"/>
  <c r="H4406" i="1"/>
  <c r="I4405" i="1"/>
  <c r="H4405" i="1"/>
  <c r="I4404" i="1"/>
  <c r="H4404" i="1"/>
  <c r="I4403" i="1"/>
  <c r="H4403" i="1"/>
  <c r="I4402" i="1"/>
  <c r="H4402" i="1"/>
  <c r="I4401" i="1"/>
  <c r="H4401" i="1"/>
  <c r="I4400" i="1"/>
  <c r="H4400" i="1"/>
  <c r="I4399" i="1"/>
  <c r="H4399" i="1"/>
  <c r="I4398" i="1"/>
  <c r="H4398" i="1"/>
  <c r="I4397" i="1"/>
  <c r="H4397" i="1"/>
  <c r="I4396" i="1"/>
  <c r="H4396" i="1"/>
  <c r="I4395" i="1"/>
  <c r="H4395" i="1"/>
  <c r="I4394" i="1"/>
  <c r="H4394" i="1"/>
  <c r="I4393" i="1"/>
  <c r="H4393" i="1"/>
  <c r="I4392" i="1"/>
  <c r="H4392" i="1"/>
  <c r="I4391" i="1"/>
  <c r="H4391" i="1"/>
  <c r="I4390" i="1"/>
  <c r="H4390" i="1"/>
  <c r="I4389" i="1"/>
  <c r="H4389" i="1"/>
  <c r="I4388" i="1"/>
  <c r="H4388" i="1"/>
  <c r="I4387" i="1"/>
  <c r="H4387" i="1"/>
  <c r="I4386" i="1"/>
  <c r="H4386" i="1"/>
  <c r="I4385" i="1"/>
  <c r="H4385" i="1"/>
  <c r="I4384" i="1"/>
  <c r="H4384" i="1"/>
  <c r="I4383" i="1"/>
  <c r="H4383" i="1"/>
  <c r="I4382" i="1"/>
  <c r="H4382" i="1"/>
  <c r="I4381" i="1"/>
  <c r="H4381" i="1"/>
  <c r="I4380" i="1"/>
  <c r="H4380" i="1"/>
  <c r="I4379" i="1"/>
  <c r="H4379" i="1"/>
  <c r="I4378" i="1"/>
  <c r="H4378" i="1"/>
  <c r="I4377" i="1"/>
  <c r="H4377" i="1"/>
  <c r="I4376" i="1"/>
  <c r="H4376" i="1"/>
  <c r="I4375" i="1"/>
  <c r="H4375" i="1"/>
  <c r="I4374" i="1"/>
  <c r="H4374" i="1"/>
  <c r="I4373" i="1"/>
  <c r="H4373" i="1"/>
  <c r="I4372" i="1"/>
  <c r="H4372" i="1"/>
  <c r="I4371" i="1"/>
  <c r="H4371" i="1"/>
  <c r="I4370" i="1"/>
  <c r="H4370" i="1"/>
  <c r="I4369" i="1"/>
  <c r="H4369" i="1"/>
  <c r="I4368" i="1"/>
  <c r="H4368" i="1"/>
  <c r="I4367" i="1"/>
  <c r="H4367" i="1"/>
  <c r="I4366" i="1"/>
  <c r="H4366" i="1"/>
  <c r="I4365" i="1"/>
  <c r="H4365" i="1"/>
  <c r="I4364" i="1"/>
  <c r="H4364" i="1"/>
  <c r="I4363" i="1"/>
  <c r="H4363" i="1"/>
  <c r="I4362" i="1"/>
  <c r="H4362" i="1"/>
  <c r="I4361" i="1"/>
  <c r="H4361" i="1"/>
  <c r="I4360" i="1"/>
  <c r="H4360" i="1"/>
  <c r="I4359" i="1"/>
  <c r="H4359" i="1"/>
  <c r="I4358" i="1"/>
  <c r="H4358" i="1"/>
  <c r="I4357" i="1"/>
  <c r="H4357" i="1"/>
  <c r="I4356" i="1"/>
  <c r="H4356" i="1"/>
  <c r="I4355" i="1"/>
  <c r="H4355" i="1"/>
  <c r="I4354" i="1"/>
  <c r="H4354" i="1"/>
  <c r="I4353" i="1"/>
  <c r="H4353" i="1"/>
  <c r="I4352" i="1"/>
  <c r="H4352" i="1"/>
  <c r="I4351" i="1"/>
  <c r="H4351" i="1"/>
  <c r="I4350" i="1"/>
  <c r="H4350" i="1"/>
  <c r="I4349" i="1"/>
  <c r="H4349" i="1"/>
  <c r="I4348" i="1"/>
  <c r="H4348" i="1"/>
  <c r="I4347" i="1"/>
  <c r="H4347" i="1"/>
  <c r="I4346" i="1"/>
  <c r="H4346" i="1"/>
  <c r="I4345" i="1"/>
  <c r="H4345" i="1"/>
  <c r="I4344" i="1"/>
  <c r="H4344" i="1"/>
  <c r="I4343" i="1"/>
  <c r="H4343" i="1"/>
  <c r="I4342" i="1"/>
  <c r="H4342" i="1"/>
  <c r="I4341" i="1"/>
  <c r="H4341" i="1"/>
  <c r="I4340" i="1"/>
  <c r="H4340" i="1"/>
  <c r="I4339" i="1"/>
  <c r="H4339" i="1"/>
  <c r="I4338" i="1"/>
  <c r="H4338" i="1"/>
  <c r="I4337" i="1"/>
  <c r="H4337" i="1"/>
  <c r="I4336" i="1"/>
  <c r="H4336" i="1"/>
  <c r="I4335" i="1"/>
  <c r="H4335" i="1"/>
  <c r="I4334" i="1"/>
  <c r="H4334" i="1"/>
  <c r="I4333" i="1"/>
  <c r="H4333" i="1"/>
  <c r="I4332" i="1"/>
  <c r="H4332" i="1"/>
  <c r="I4331" i="1"/>
  <c r="H4331" i="1"/>
  <c r="I4330" i="1"/>
  <c r="H4330" i="1"/>
  <c r="I4329" i="1"/>
  <c r="H4329" i="1"/>
  <c r="I4328" i="1"/>
  <c r="H4328" i="1"/>
  <c r="I4327" i="1"/>
  <c r="H4327" i="1"/>
  <c r="I4326" i="1"/>
  <c r="H4326" i="1"/>
  <c r="I4325" i="1"/>
  <c r="H4325" i="1"/>
  <c r="I4324" i="1"/>
  <c r="H4324" i="1"/>
  <c r="I4323" i="1"/>
  <c r="H4323" i="1"/>
  <c r="I4322" i="1"/>
  <c r="H4322" i="1"/>
  <c r="I4321" i="1"/>
  <c r="H4321" i="1"/>
  <c r="I4320" i="1"/>
  <c r="H4320" i="1"/>
  <c r="I4319" i="1"/>
  <c r="H4319" i="1"/>
  <c r="I4318" i="1"/>
  <c r="H4318" i="1"/>
  <c r="I4317" i="1"/>
  <c r="H4317" i="1"/>
  <c r="I4316" i="1"/>
  <c r="H4316" i="1"/>
  <c r="I4315" i="1"/>
  <c r="H4315" i="1"/>
  <c r="I4314" i="1"/>
  <c r="H4314" i="1"/>
  <c r="I4313" i="1"/>
  <c r="H4313" i="1"/>
  <c r="I4312" i="1"/>
  <c r="H4312" i="1"/>
  <c r="I4311" i="1"/>
  <c r="H4311" i="1"/>
  <c r="I4310" i="1"/>
  <c r="H4310" i="1"/>
  <c r="I4309" i="1"/>
  <c r="H4309" i="1"/>
  <c r="I4308" i="1"/>
  <c r="H4308" i="1"/>
  <c r="I4307" i="1"/>
  <c r="H4307" i="1"/>
  <c r="I4306" i="1"/>
  <c r="H4306" i="1"/>
  <c r="I4305" i="1"/>
  <c r="H4305" i="1"/>
  <c r="I4304" i="1"/>
  <c r="H4304" i="1"/>
  <c r="I4303" i="1"/>
  <c r="H4303" i="1"/>
  <c r="I4302" i="1"/>
  <c r="H4302" i="1"/>
  <c r="I4301" i="1"/>
  <c r="H4301" i="1"/>
  <c r="I4300" i="1"/>
  <c r="H4300" i="1"/>
  <c r="I4299" i="1"/>
  <c r="H4299" i="1"/>
  <c r="I4298" i="1"/>
  <c r="H4298" i="1"/>
  <c r="I4297" i="1"/>
  <c r="H4297" i="1"/>
  <c r="I4296" i="1"/>
  <c r="H4296" i="1"/>
  <c r="I4295" i="1"/>
  <c r="H4295" i="1"/>
  <c r="I4294" i="1"/>
  <c r="H4294" i="1"/>
  <c r="I4293" i="1"/>
  <c r="H4293" i="1"/>
  <c r="I4292" i="1"/>
  <c r="H4292" i="1"/>
  <c r="I4291" i="1"/>
  <c r="H4291" i="1"/>
  <c r="I4290" i="1"/>
  <c r="H4290" i="1"/>
  <c r="I4289" i="1"/>
  <c r="H4289" i="1"/>
  <c r="I4288" i="1"/>
  <c r="H4288" i="1"/>
  <c r="I4287" i="1"/>
  <c r="H4287" i="1"/>
  <c r="I4286" i="1"/>
  <c r="H4286" i="1"/>
  <c r="I4285" i="1"/>
  <c r="H4285" i="1"/>
  <c r="I4284" i="1"/>
  <c r="H4284" i="1"/>
  <c r="I4283" i="1"/>
  <c r="H4283" i="1"/>
  <c r="I4282" i="1"/>
  <c r="H4282" i="1"/>
  <c r="I4281" i="1"/>
  <c r="H4281" i="1"/>
  <c r="I4280" i="1"/>
  <c r="H4280" i="1"/>
  <c r="I4279" i="1"/>
  <c r="H4279" i="1"/>
  <c r="I4278" i="1"/>
  <c r="H4278" i="1"/>
  <c r="I4277" i="1"/>
  <c r="H4277" i="1"/>
  <c r="I4276" i="1"/>
  <c r="H4276" i="1"/>
  <c r="I4275" i="1"/>
  <c r="H4275" i="1"/>
  <c r="I4274" i="1"/>
  <c r="H4274" i="1"/>
  <c r="I4273" i="1"/>
  <c r="H4273" i="1"/>
  <c r="I4272" i="1"/>
  <c r="H4272" i="1"/>
  <c r="I4271" i="1"/>
  <c r="H4271" i="1"/>
  <c r="I4270" i="1"/>
  <c r="H4270" i="1"/>
  <c r="I4269" i="1"/>
  <c r="H4269" i="1"/>
  <c r="I4268" i="1"/>
  <c r="H4268" i="1"/>
  <c r="I4267" i="1"/>
  <c r="H4267" i="1"/>
  <c r="I4266" i="1"/>
  <c r="H4266" i="1"/>
  <c r="I4265" i="1"/>
  <c r="H4265" i="1"/>
  <c r="I4264" i="1"/>
  <c r="H4264" i="1"/>
  <c r="I4263" i="1"/>
  <c r="H4263" i="1"/>
  <c r="I4262" i="1"/>
  <c r="H4262" i="1"/>
  <c r="I4261" i="1"/>
  <c r="H4261" i="1"/>
  <c r="I4260" i="1"/>
  <c r="H4260" i="1"/>
  <c r="I4259" i="1"/>
  <c r="H4259" i="1"/>
  <c r="I4258" i="1"/>
  <c r="H4258" i="1"/>
  <c r="I4257" i="1"/>
  <c r="H4257" i="1"/>
  <c r="I4256" i="1"/>
  <c r="H4256" i="1"/>
  <c r="I4255" i="1"/>
  <c r="H4255" i="1"/>
  <c r="I4254" i="1"/>
  <c r="H4254" i="1"/>
  <c r="I4253" i="1"/>
  <c r="H4253" i="1"/>
  <c r="I4252" i="1"/>
  <c r="H4252" i="1"/>
  <c r="I4251" i="1"/>
  <c r="H4251" i="1"/>
  <c r="I4250" i="1"/>
  <c r="H4250" i="1"/>
  <c r="I4249" i="1"/>
  <c r="H4249" i="1"/>
  <c r="I4248" i="1"/>
  <c r="H4248" i="1"/>
  <c r="I4247" i="1"/>
  <c r="H4247" i="1"/>
  <c r="I4246" i="1"/>
  <c r="H4246" i="1"/>
  <c r="I4245" i="1"/>
  <c r="H4245" i="1"/>
  <c r="I4244" i="1"/>
  <c r="H4244" i="1"/>
  <c r="I4243" i="1"/>
  <c r="H4243" i="1"/>
  <c r="I4242" i="1"/>
  <c r="H4242" i="1"/>
  <c r="I4241" i="1"/>
  <c r="H4241" i="1"/>
  <c r="I4240" i="1"/>
  <c r="H4240" i="1"/>
  <c r="I4239" i="1"/>
  <c r="H4239" i="1"/>
  <c r="I4238" i="1"/>
  <c r="H4238" i="1"/>
  <c r="I4237" i="1"/>
  <c r="H4237" i="1"/>
  <c r="I4236" i="1"/>
  <c r="H4236" i="1"/>
  <c r="I4235" i="1"/>
  <c r="H4235" i="1"/>
  <c r="I4234" i="1"/>
  <c r="H4234" i="1"/>
  <c r="I4233" i="1"/>
  <c r="H4233" i="1"/>
  <c r="I4232" i="1"/>
  <c r="H4232" i="1"/>
  <c r="I4231" i="1"/>
  <c r="H4231" i="1"/>
  <c r="I4230" i="1"/>
  <c r="H4230" i="1"/>
  <c r="I4229" i="1"/>
  <c r="H4229" i="1"/>
  <c r="I4228" i="1"/>
  <c r="H4228" i="1"/>
  <c r="I4227" i="1"/>
  <c r="H4227" i="1"/>
  <c r="I4226" i="1"/>
  <c r="H4226" i="1"/>
  <c r="I4225" i="1"/>
  <c r="H4225" i="1"/>
  <c r="I4224" i="1"/>
  <c r="H4224" i="1"/>
  <c r="I4223" i="1"/>
  <c r="H4223" i="1"/>
  <c r="I4222" i="1"/>
  <c r="H4222" i="1"/>
  <c r="I4221" i="1"/>
  <c r="H4221" i="1"/>
  <c r="I4220" i="1"/>
  <c r="H4220" i="1"/>
  <c r="I4219" i="1"/>
  <c r="H4219" i="1"/>
  <c r="I4218" i="1"/>
  <c r="H4218" i="1"/>
  <c r="I4217" i="1"/>
  <c r="H4217" i="1"/>
  <c r="I4216" i="1"/>
  <c r="H4216" i="1"/>
  <c r="I4215" i="1"/>
  <c r="H4215" i="1"/>
  <c r="I4214" i="1"/>
  <c r="H4214" i="1"/>
  <c r="I4213" i="1"/>
  <c r="H4213" i="1"/>
  <c r="I4212" i="1"/>
  <c r="H4212" i="1"/>
  <c r="I4211" i="1"/>
  <c r="H4211" i="1"/>
  <c r="I4210" i="1"/>
  <c r="H4210" i="1"/>
  <c r="I4209" i="1"/>
  <c r="H4209" i="1"/>
  <c r="I4208" i="1"/>
  <c r="H4208" i="1"/>
  <c r="I4207" i="1"/>
  <c r="H4207" i="1"/>
  <c r="I4206" i="1"/>
  <c r="H4206" i="1"/>
  <c r="I4205" i="1"/>
  <c r="H4205" i="1"/>
  <c r="I4204" i="1"/>
  <c r="H4204" i="1"/>
  <c r="I4203" i="1"/>
  <c r="H4203" i="1"/>
  <c r="I4202" i="1"/>
  <c r="H4202" i="1"/>
  <c r="I4201" i="1"/>
  <c r="H4201" i="1"/>
  <c r="I4200" i="1"/>
  <c r="H4200" i="1"/>
  <c r="I4199" i="1"/>
  <c r="H4199" i="1"/>
  <c r="I4198" i="1"/>
  <c r="H4198" i="1"/>
  <c r="I4197" i="1"/>
  <c r="H4197" i="1"/>
  <c r="I4196" i="1"/>
  <c r="H4196" i="1"/>
  <c r="I4195" i="1"/>
  <c r="H4195" i="1"/>
  <c r="I4194" i="1"/>
  <c r="H4194" i="1"/>
  <c r="I4193" i="1"/>
  <c r="H4193" i="1"/>
  <c r="I4192" i="1"/>
  <c r="H4192" i="1"/>
  <c r="I4191" i="1"/>
  <c r="H4191" i="1"/>
  <c r="I4190" i="1"/>
  <c r="H4190" i="1"/>
  <c r="I4189" i="1"/>
  <c r="H4189" i="1"/>
  <c r="I4188" i="1"/>
  <c r="H4188" i="1"/>
  <c r="I4187" i="1"/>
  <c r="H4187" i="1"/>
  <c r="I4186" i="1"/>
  <c r="H4186" i="1"/>
  <c r="I4185" i="1"/>
  <c r="H4185" i="1"/>
  <c r="I4184" i="1"/>
  <c r="H4184" i="1"/>
  <c r="I4183" i="1"/>
  <c r="H4183" i="1"/>
  <c r="I4182" i="1"/>
  <c r="H4182" i="1"/>
  <c r="I4181" i="1"/>
  <c r="H4181" i="1"/>
  <c r="I4180" i="1"/>
  <c r="H4180" i="1"/>
  <c r="I4179" i="1"/>
  <c r="H4179" i="1"/>
  <c r="I4178" i="1"/>
  <c r="H4178" i="1"/>
  <c r="I4177" i="1"/>
  <c r="H4177" i="1"/>
  <c r="I4176" i="1"/>
  <c r="H4176" i="1"/>
  <c r="I4175" i="1"/>
  <c r="H4175" i="1"/>
  <c r="I4174" i="1"/>
  <c r="H4174" i="1"/>
  <c r="I4173" i="1"/>
  <c r="H4173" i="1"/>
  <c r="I4172" i="1"/>
  <c r="H4172" i="1"/>
  <c r="I4171" i="1"/>
  <c r="H4171" i="1"/>
  <c r="I4170" i="1"/>
  <c r="H4170" i="1"/>
  <c r="I4169" i="1"/>
  <c r="H4169" i="1"/>
  <c r="I4168" i="1"/>
  <c r="H4168" i="1"/>
  <c r="I4167" i="1"/>
  <c r="H4167" i="1"/>
  <c r="I4166" i="1"/>
  <c r="H4166" i="1"/>
  <c r="I4165" i="1"/>
  <c r="H4165" i="1"/>
  <c r="I4164" i="1"/>
  <c r="H4164" i="1"/>
  <c r="I4163" i="1"/>
  <c r="H4163" i="1"/>
  <c r="I4162" i="1"/>
  <c r="H4162" i="1"/>
  <c r="I4161" i="1"/>
  <c r="H4161" i="1"/>
  <c r="I4160" i="1"/>
  <c r="H4160" i="1"/>
  <c r="I4159" i="1"/>
  <c r="H4159" i="1"/>
  <c r="I4158" i="1"/>
  <c r="H4158" i="1"/>
  <c r="I4157" i="1"/>
  <c r="H4157" i="1"/>
  <c r="I4156" i="1"/>
  <c r="H4156" i="1"/>
  <c r="I4155" i="1"/>
  <c r="H4155" i="1"/>
  <c r="I4154" i="1"/>
  <c r="H4154" i="1"/>
  <c r="I4153" i="1"/>
  <c r="H4153" i="1"/>
  <c r="I4152" i="1"/>
  <c r="H4152" i="1"/>
  <c r="I4151" i="1"/>
  <c r="H4151" i="1"/>
  <c r="I4150" i="1"/>
  <c r="H4150" i="1"/>
  <c r="I4149" i="1"/>
  <c r="H4149" i="1"/>
  <c r="I4148" i="1"/>
  <c r="H4148" i="1"/>
  <c r="I4147" i="1"/>
  <c r="H4147" i="1"/>
  <c r="I4146" i="1"/>
  <c r="H4146" i="1"/>
  <c r="I4145" i="1"/>
  <c r="H4145" i="1"/>
  <c r="I4144" i="1"/>
  <c r="H4144" i="1"/>
  <c r="I4143" i="1"/>
  <c r="H4143" i="1"/>
  <c r="I4142" i="1"/>
  <c r="H4142" i="1"/>
  <c r="I4141" i="1"/>
  <c r="H4141" i="1"/>
  <c r="I4140" i="1"/>
  <c r="H4140" i="1"/>
  <c r="I4139" i="1"/>
  <c r="H4139" i="1"/>
  <c r="I4138" i="1"/>
  <c r="H4138" i="1"/>
  <c r="I4137" i="1"/>
  <c r="H4137" i="1"/>
  <c r="I4136" i="1"/>
  <c r="H4136" i="1"/>
  <c r="I4135" i="1"/>
  <c r="H4135" i="1"/>
  <c r="I4134" i="1"/>
  <c r="H4134" i="1"/>
  <c r="I4133" i="1"/>
  <c r="H4133" i="1"/>
  <c r="I4132" i="1"/>
  <c r="H4132" i="1"/>
  <c r="I4131" i="1"/>
  <c r="H4131" i="1"/>
  <c r="I4130" i="1"/>
  <c r="H4130" i="1"/>
  <c r="I4129" i="1"/>
  <c r="H4129" i="1"/>
  <c r="I4128" i="1"/>
  <c r="H4128" i="1"/>
  <c r="I4127" i="1"/>
  <c r="H4127" i="1"/>
  <c r="I4126" i="1"/>
  <c r="H4126" i="1"/>
  <c r="I4125" i="1"/>
  <c r="H4125" i="1"/>
  <c r="I4124" i="1"/>
  <c r="H4124" i="1"/>
  <c r="I4123" i="1"/>
  <c r="H4123" i="1"/>
  <c r="I4122" i="1"/>
  <c r="H4122" i="1"/>
  <c r="I4121" i="1"/>
  <c r="H4121" i="1"/>
  <c r="I4120" i="1"/>
  <c r="H4120" i="1"/>
  <c r="I4119" i="1"/>
  <c r="H4119" i="1"/>
  <c r="I4118" i="1"/>
  <c r="H4118" i="1"/>
  <c r="I4117" i="1"/>
  <c r="H4117" i="1"/>
  <c r="I4116" i="1"/>
  <c r="H4116" i="1"/>
  <c r="I4115" i="1"/>
  <c r="H4115" i="1"/>
  <c r="I4114" i="1"/>
  <c r="H4114" i="1"/>
  <c r="I4113" i="1"/>
  <c r="H4113" i="1"/>
  <c r="I4112" i="1"/>
  <c r="H4112" i="1"/>
  <c r="I4111" i="1"/>
  <c r="H4111" i="1"/>
  <c r="I4110" i="1"/>
  <c r="H4110" i="1"/>
  <c r="I4109" i="1"/>
  <c r="H4109" i="1"/>
  <c r="I4108" i="1"/>
  <c r="H4108" i="1"/>
  <c r="I4107" i="1"/>
  <c r="H4107" i="1"/>
  <c r="I4106" i="1"/>
  <c r="H4106" i="1"/>
  <c r="I4105" i="1"/>
  <c r="H4105" i="1"/>
  <c r="I4104" i="1"/>
  <c r="H4104" i="1"/>
  <c r="I4103" i="1"/>
  <c r="H4103" i="1"/>
  <c r="I4102" i="1"/>
  <c r="H4102" i="1"/>
  <c r="I4101" i="1"/>
  <c r="H4101" i="1"/>
  <c r="I4100" i="1"/>
  <c r="H4100" i="1"/>
  <c r="I4099" i="1"/>
  <c r="H4099" i="1"/>
  <c r="I4098" i="1"/>
  <c r="H4098" i="1"/>
  <c r="I4097" i="1"/>
  <c r="H4097" i="1"/>
  <c r="I4096" i="1"/>
  <c r="H4096" i="1"/>
  <c r="I4095" i="1"/>
  <c r="H4095" i="1"/>
  <c r="I4094" i="1"/>
  <c r="H4094" i="1"/>
  <c r="I4093" i="1"/>
  <c r="H4093" i="1"/>
  <c r="I4092" i="1"/>
  <c r="H4092" i="1"/>
  <c r="I4091" i="1"/>
  <c r="H4091" i="1"/>
  <c r="I4090" i="1"/>
  <c r="H4090" i="1"/>
  <c r="I4089" i="1"/>
  <c r="H4089" i="1"/>
  <c r="I4088" i="1"/>
  <c r="H4088" i="1"/>
  <c r="I4087" i="1"/>
  <c r="H4087" i="1"/>
  <c r="I4086" i="1"/>
  <c r="H4086" i="1"/>
  <c r="I4085" i="1"/>
  <c r="H4085" i="1"/>
  <c r="I4084" i="1"/>
  <c r="H4084" i="1"/>
  <c r="I4083" i="1"/>
  <c r="H4083" i="1"/>
  <c r="I4082" i="1"/>
  <c r="H4082" i="1"/>
  <c r="I4081" i="1"/>
  <c r="H4081" i="1"/>
  <c r="I4080" i="1"/>
  <c r="H4080" i="1"/>
  <c r="I4079" i="1"/>
  <c r="H4079" i="1"/>
  <c r="I4078" i="1"/>
  <c r="H4078" i="1"/>
  <c r="I4077" i="1"/>
  <c r="H4077" i="1"/>
  <c r="I4076" i="1"/>
  <c r="H4076" i="1"/>
  <c r="I4075" i="1"/>
  <c r="H4075" i="1"/>
  <c r="I4074" i="1"/>
  <c r="H4074" i="1"/>
  <c r="I4073" i="1"/>
  <c r="H4073" i="1"/>
  <c r="I4072" i="1"/>
  <c r="H4072" i="1"/>
  <c r="I4071" i="1"/>
  <c r="H4071" i="1"/>
  <c r="I4070" i="1"/>
  <c r="H4070" i="1"/>
  <c r="I4069" i="1"/>
  <c r="H4069" i="1"/>
  <c r="I4068" i="1"/>
  <c r="H4068" i="1"/>
  <c r="I4067" i="1"/>
  <c r="H4067" i="1"/>
  <c r="I4066" i="1"/>
  <c r="H4066" i="1"/>
  <c r="I4065" i="1"/>
  <c r="H4065" i="1"/>
  <c r="I4064" i="1"/>
  <c r="H4064" i="1"/>
  <c r="I4063" i="1"/>
  <c r="H4063" i="1"/>
  <c r="I4062" i="1"/>
  <c r="H4062" i="1"/>
  <c r="I4061" i="1"/>
  <c r="H4061" i="1"/>
  <c r="I4060" i="1"/>
  <c r="H4060" i="1"/>
  <c r="I4059" i="1"/>
  <c r="H4059" i="1"/>
  <c r="I4058" i="1"/>
  <c r="H4058" i="1"/>
  <c r="I4057" i="1"/>
  <c r="H4057" i="1"/>
  <c r="I4056" i="1"/>
  <c r="H4056" i="1"/>
  <c r="I4055" i="1"/>
  <c r="H4055" i="1"/>
  <c r="I4054" i="1"/>
  <c r="H4054" i="1"/>
  <c r="I4053" i="1"/>
  <c r="H4053" i="1"/>
  <c r="I4052" i="1"/>
  <c r="H4052" i="1"/>
  <c r="I4051" i="1"/>
  <c r="H4051" i="1"/>
  <c r="I4050" i="1"/>
  <c r="H4050" i="1"/>
  <c r="I4049" i="1"/>
  <c r="H4049" i="1"/>
  <c r="I4048" i="1"/>
  <c r="H4048" i="1"/>
  <c r="I4047" i="1"/>
  <c r="H4047" i="1"/>
  <c r="I4046" i="1"/>
  <c r="H4046" i="1"/>
  <c r="I4045" i="1"/>
  <c r="H4045" i="1"/>
  <c r="I4044" i="1"/>
  <c r="H4044" i="1"/>
  <c r="I4043" i="1"/>
  <c r="H4043" i="1"/>
  <c r="I4042" i="1"/>
  <c r="H4042" i="1"/>
  <c r="I4041" i="1"/>
  <c r="H4041" i="1"/>
  <c r="I4040" i="1"/>
  <c r="H4040" i="1"/>
  <c r="I4039" i="1"/>
  <c r="H4039" i="1"/>
  <c r="I4038" i="1"/>
  <c r="H4038" i="1"/>
  <c r="I4037" i="1"/>
  <c r="H4037" i="1"/>
  <c r="I4036" i="1"/>
  <c r="H4036" i="1"/>
  <c r="I4035" i="1"/>
  <c r="H4035" i="1"/>
  <c r="I4034" i="1"/>
  <c r="H4034" i="1"/>
  <c r="I4033" i="1"/>
  <c r="H4033" i="1"/>
  <c r="I4032" i="1"/>
  <c r="H4032" i="1"/>
  <c r="I4031" i="1"/>
  <c r="H4031" i="1"/>
  <c r="I4030" i="1"/>
  <c r="H4030" i="1"/>
  <c r="I4029" i="1"/>
  <c r="H4029" i="1"/>
  <c r="I4028" i="1"/>
  <c r="H4028" i="1"/>
  <c r="I4027" i="1"/>
  <c r="H4027" i="1"/>
  <c r="I4026" i="1"/>
  <c r="H4026" i="1"/>
  <c r="I4025" i="1"/>
  <c r="H4025" i="1"/>
  <c r="I4024" i="1"/>
  <c r="H4024" i="1"/>
  <c r="I4023" i="1"/>
  <c r="H4023" i="1"/>
  <c r="I4022" i="1"/>
  <c r="H4022" i="1"/>
  <c r="I4021" i="1"/>
  <c r="H4021" i="1"/>
  <c r="I4020" i="1"/>
  <c r="H4020" i="1"/>
  <c r="I4019" i="1"/>
  <c r="H4019" i="1"/>
  <c r="I4018" i="1"/>
  <c r="H4018" i="1"/>
  <c r="I4017" i="1"/>
  <c r="H4017" i="1"/>
  <c r="I4016" i="1"/>
  <c r="H4016" i="1"/>
  <c r="I4015" i="1"/>
  <c r="H4015" i="1"/>
  <c r="I4014" i="1"/>
  <c r="H4014" i="1"/>
  <c r="I4013" i="1"/>
  <c r="H4013" i="1"/>
  <c r="I4012" i="1"/>
  <c r="H4012" i="1"/>
  <c r="I4011" i="1"/>
  <c r="H4011" i="1"/>
  <c r="I4010" i="1"/>
  <c r="H4010" i="1"/>
  <c r="I4009" i="1"/>
  <c r="H4009" i="1"/>
  <c r="I4008" i="1"/>
  <c r="H4008" i="1"/>
  <c r="I4007" i="1"/>
  <c r="H4007" i="1"/>
  <c r="I4006" i="1"/>
  <c r="H4006" i="1"/>
  <c r="I4005" i="1"/>
  <c r="H4005" i="1"/>
  <c r="I4004" i="1"/>
  <c r="H4004" i="1"/>
  <c r="I4003" i="1"/>
  <c r="H4003" i="1"/>
  <c r="I4002" i="1"/>
  <c r="H4002" i="1"/>
  <c r="I4001" i="1"/>
  <c r="H4001" i="1"/>
  <c r="I4000" i="1"/>
  <c r="H4000" i="1"/>
  <c r="I3999" i="1"/>
  <c r="H3999" i="1"/>
  <c r="I3998" i="1"/>
  <c r="H3998" i="1"/>
  <c r="I3997" i="1"/>
  <c r="H3997" i="1"/>
  <c r="I3996" i="1"/>
  <c r="H3996" i="1"/>
  <c r="I3995" i="1"/>
  <c r="H3995" i="1"/>
  <c r="I3994" i="1"/>
  <c r="H3994" i="1"/>
  <c r="I3993" i="1"/>
  <c r="H3993" i="1"/>
  <c r="I3992" i="1"/>
  <c r="H3992" i="1"/>
  <c r="I3991" i="1"/>
  <c r="H3991" i="1"/>
  <c r="I3990" i="1"/>
  <c r="H3990" i="1"/>
  <c r="I3989" i="1"/>
  <c r="H3989" i="1"/>
  <c r="I3988" i="1"/>
  <c r="H3988" i="1"/>
  <c r="I3987" i="1"/>
  <c r="H3987" i="1"/>
  <c r="I3986" i="1"/>
  <c r="H3986" i="1"/>
  <c r="I3985" i="1"/>
  <c r="H3985" i="1"/>
  <c r="I3984" i="1"/>
  <c r="H3984" i="1"/>
  <c r="I3983" i="1"/>
  <c r="H3983" i="1"/>
  <c r="I3982" i="1"/>
  <c r="H3982" i="1"/>
  <c r="I3981" i="1"/>
  <c r="H3981" i="1"/>
  <c r="I3980" i="1"/>
  <c r="H3980" i="1"/>
  <c r="I3979" i="1"/>
  <c r="H3979" i="1"/>
  <c r="I3978" i="1"/>
  <c r="H3978" i="1"/>
  <c r="I3977" i="1"/>
  <c r="H3977" i="1"/>
  <c r="I3976" i="1"/>
  <c r="H3976" i="1"/>
  <c r="I3975" i="1"/>
  <c r="H3975" i="1"/>
  <c r="I3974" i="1"/>
  <c r="H3974" i="1"/>
  <c r="I3973" i="1"/>
  <c r="H3973" i="1"/>
  <c r="I3972" i="1"/>
  <c r="H3972" i="1"/>
  <c r="I3971" i="1"/>
  <c r="H3971" i="1"/>
  <c r="I3970" i="1"/>
  <c r="H3970" i="1"/>
  <c r="I3969" i="1"/>
  <c r="H3969" i="1"/>
  <c r="I3968" i="1"/>
  <c r="H3968" i="1"/>
  <c r="I3967" i="1"/>
  <c r="H3967" i="1"/>
  <c r="I3966" i="1"/>
  <c r="H3966" i="1"/>
  <c r="I3965" i="1"/>
  <c r="H3965" i="1"/>
  <c r="I3964" i="1"/>
  <c r="H3964" i="1"/>
  <c r="I3963" i="1"/>
  <c r="H3963" i="1"/>
  <c r="I3962" i="1"/>
  <c r="H3962" i="1"/>
  <c r="I3961" i="1"/>
  <c r="H3961" i="1"/>
  <c r="I3960" i="1"/>
  <c r="H3960" i="1"/>
  <c r="I3959" i="1"/>
  <c r="H3959" i="1"/>
  <c r="I3958" i="1"/>
  <c r="H3958" i="1"/>
  <c r="I3957" i="1"/>
  <c r="H3957" i="1"/>
  <c r="I3956" i="1"/>
  <c r="H3956" i="1"/>
  <c r="I3955" i="1"/>
  <c r="H3955" i="1"/>
  <c r="I3954" i="1"/>
  <c r="H3954" i="1"/>
  <c r="I3953" i="1"/>
  <c r="H3953" i="1"/>
  <c r="I3952" i="1"/>
  <c r="H3952" i="1"/>
  <c r="I3951" i="1"/>
  <c r="H3951" i="1"/>
  <c r="I3950" i="1"/>
  <c r="H3950" i="1"/>
  <c r="I3949" i="1"/>
  <c r="H3949" i="1"/>
  <c r="I3948" i="1"/>
  <c r="H3948" i="1"/>
  <c r="I3947" i="1"/>
  <c r="H3947" i="1"/>
  <c r="I3946" i="1"/>
  <c r="H3946" i="1"/>
  <c r="I3945" i="1"/>
  <c r="H3945" i="1"/>
  <c r="I3944" i="1"/>
  <c r="H3944" i="1"/>
  <c r="I3943" i="1"/>
  <c r="H3943" i="1"/>
  <c r="I3942" i="1"/>
  <c r="H3942" i="1"/>
  <c r="I3941" i="1"/>
  <c r="H3941" i="1"/>
  <c r="I3940" i="1"/>
  <c r="H3940" i="1"/>
  <c r="I3939" i="1"/>
  <c r="H3939" i="1"/>
  <c r="I3938" i="1"/>
  <c r="H3938" i="1"/>
  <c r="I3937" i="1"/>
  <c r="H3937" i="1"/>
  <c r="I3936" i="1"/>
  <c r="H3936" i="1"/>
  <c r="I3935" i="1"/>
  <c r="H3935" i="1"/>
  <c r="I3934" i="1"/>
  <c r="H3934" i="1"/>
  <c r="I3933" i="1"/>
  <c r="H3933" i="1"/>
  <c r="I3932" i="1"/>
  <c r="H3932" i="1"/>
  <c r="I3931" i="1"/>
  <c r="H3931" i="1"/>
  <c r="I3930" i="1"/>
  <c r="H3930" i="1"/>
  <c r="I3929" i="1"/>
  <c r="H3929" i="1"/>
  <c r="I3928" i="1"/>
  <c r="H3928" i="1"/>
  <c r="I3927" i="1"/>
  <c r="H3927" i="1"/>
  <c r="I3926" i="1"/>
  <c r="H3926" i="1"/>
  <c r="I3925" i="1"/>
  <c r="H3925" i="1"/>
  <c r="I3924" i="1"/>
  <c r="H3924" i="1"/>
  <c r="I3923" i="1"/>
  <c r="H3923" i="1"/>
  <c r="I3922" i="1"/>
  <c r="H3922" i="1"/>
  <c r="I3921" i="1"/>
  <c r="H3921" i="1"/>
  <c r="I3920" i="1"/>
  <c r="H3920" i="1"/>
  <c r="I3919" i="1"/>
  <c r="H3919" i="1"/>
  <c r="I3918" i="1"/>
  <c r="H3918" i="1"/>
  <c r="I3917" i="1"/>
  <c r="H3917" i="1"/>
  <c r="I3916" i="1"/>
  <c r="H3916" i="1"/>
  <c r="I3915" i="1"/>
  <c r="H3915" i="1"/>
  <c r="I3914" i="1"/>
  <c r="H3914" i="1"/>
  <c r="I3913" i="1"/>
  <c r="H3913" i="1"/>
  <c r="I3912" i="1"/>
  <c r="H3912" i="1"/>
  <c r="I3911" i="1"/>
  <c r="H3911" i="1"/>
  <c r="I3910" i="1"/>
  <c r="H3910" i="1"/>
  <c r="I3909" i="1"/>
  <c r="H3909" i="1"/>
  <c r="I3908" i="1"/>
  <c r="H3908" i="1"/>
  <c r="I3907" i="1"/>
  <c r="H3907" i="1"/>
  <c r="I3906" i="1"/>
  <c r="H3906" i="1"/>
  <c r="I3905" i="1"/>
  <c r="H3905" i="1"/>
  <c r="I3904" i="1"/>
  <c r="H3904" i="1"/>
  <c r="I3903" i="1"/>
  <c r="H3903" i="1"/>
  <c r="I3902" i="1"/>
  <c r="H3902" i="1"/>
  <c r="I3901" i="1"/>
  <c r="H3901" i="1"/>
  <c r="I3900" i="1"/>
  <c r="H3900" i="1"/>
  <c r="I3899" i="1"/>
  <c r="H3899" i="1"/>
  <c r="I3898" i="1"/>
  <c r="H3898" i="1"/>
  <c r="I3897" i="1"/>
  <c r="H3897" i="1"/>
  <c r="I3896" i="1"/>
  <c r="H3896" i="1"/>
  <c r="I3895" i="1"/>
  <c r="H3895" i="1"/>
  <c r="I3894" i="1"/>
  <c r="H3894" i="1"/>
  <c r="I3893" i="1"/>
  <c r="H3893" i="1"/>
  <c r="I3892" i="1"/>
  <c r="H3892" i="1"/>
  <c r="I3891" i="1"/>
  <c r="H3891" i="1"/>
  <c r="I3890" i="1"/>
  <c r="H3890" i="1"/>
  <c r="I3889" i="1"/>
  <c r="H3889" i="1"/>
  <c r="I3888" i="1"/>
  <c r="H3888" i="1"/>
  <c r="I3887" i="1"/>
  <c r="H3887" i="1"/>
  <c r="I3886" i="1"/>
  <c r="H3886" i="1"/>
  <c r="I3885" i="1"/>
  <c r="H3885" i="1"/>
  <c r="I3884" i="1"/>
  <c r="H3884" i="1"/>
  <c r="I3883" i="1"/>
  <c r="H3883" i="1"/>
  <c r="I3882" i="1"/>
  <c r="H3882" i="1"/>
  <c r="I3881" i="1"/>
  <c r="H3881" i="1"/>
  <c r="I3880" i="1"/>
  <c r="H3880" i="1"/>
  <c r="I3879" i="1"/>
  <c r="H3879" i="1"/>
  <c r="I3878" i="1"/>
  <c r="H3878" i="1"/>
  <c r="I3877" i="1"/>
  <c r="H3877" i="1"/>
  <c r="I3876" i="1"/>
  <c r="H3876" i="1"/>
  <c r="I3875" i="1"/>
  <c r="H3875" i="1"/>
  <c r="I3874" i="1"/>
  <c r="H3874" i="1"/>
  <c r="I3873" i="1"/>
  <c r="H3873" i="1"/>
  <c r="I3872" i="1"/>
  <c r="H3872" i="1"/>
  <c r="I3871" i="1"/>
  <c r="H3871" i="1"/>
  <c r="I3870" i="1"/>
  <c r="H3870" i="1"/>
  <c r="I3869" i="1"/>
  <c r="H3869" i="1"/>
  <c r="I3868" i="1"/>
  <c r="H3868" i="1"/>
  <c r="I3867" i="1"/>
  <c r="H3867" i="1"/>
  <c r="I3866" i="1"/>
  <c r="H3866" i="1"/>
  <c r="I3865" i="1"/>
  <c r="H3865" i="1"/>
  <c r="I3864" i="1"/>
  <c r="H3864" i="1"/>
  <c r="I3863" i="1"/>
  <c r="H3863" i="1"/>
  <c r="I3862" i="1"/>
  <c r="H3862" i="1"/>
  <c r="I3861" i="1"/>
  <c r="H3861" i="1"/>
  <c r="I3860" i="1"/>
  <c r="H3860" i="1"/>
  <c r="I3859" i="1"/>
  <c r="H3859" i="1"/>
  <c r="I3858" i="1"/>
  <c r="H3858" i="1"/>
  <c r="I3857" i="1"/>
  <c r="H3857" i="1"/>
  <c r="I3856" i="1"/>
  <c r="H3856" i="1"/>
  <c r="I3855" i="1"/>
  <c r="H3855" i="1"/>
  <c r="I3854" i="1"/>
  <c r="H3854" i="1"/>
  <c r="I3853" i="1"/>
  <c r="H3853" i="1"/>
  <c r="I3852" i="1"/>
  <c r="H3852" i="1"/>
  <c r="I3851" i="1"/>
  <c r="H3851" i="1"/>
  <c r="I3850" i="1"/>
  <c r="H3850" i="1"/>
  <c r="I3849" i="1"/>
  <c r="H3849" i="1"/>
  <c r="I3848" i="1"/>
  <c r="H3848" i="1"/>
  <c r="I3847" i="1"/>
  <c r="H3847" i="1"/>
  <c r="I3846" i="1"/>
  <c r="H3846" i="1"/>
  <c r="I3845" i="1"/>
  <c r="H3845" i="1"/>
  <c r="I3844" i="1"/>
  <c r="H3844" i="1"/>
  <c r="I3843" i="1"/>
  <c r="H3843" i="1"/>
  <c r="I3842" i="1"/>
  <c r="H3842" i="1"/>
  <c r="I3841" i="1"/>
  <c r="H3841" i="1"/>
  <c r="I3840" i="1"/>
  <c r="H3840" i="1"/>
  <c r="I3839" i="1"/>
  <c r="H3839" i="1"/>
  <c r="I3838" i="1"/>
  <c r="H3838" i="1"/>
  <c r="I3837" i="1"/>
  <c r="H3837" i="1"/>
  <c r="I3836" i="1"/>
  <c r="H3836" i="1"/>
  <c r="I3835" i="1"/>
  <c r="H3835" i="1"/>
  <c r="I3834" i="1"/>
  <c r="H3834" i="1"/>
  <c r="I3833" i="1"/>
  <c r="H3833" i="1"/>
  <c r="I3832" i="1"/>
  <c r="H3832" i="1"/>
  <c r="I3831" i="1"/>
  <c r="H3831" i="1"/>
  <c r="I3830" i="1"/>
  <c r="H3830" i="1"/>
  <c r="I3829" i="1"/>
  <c r="H3829" i="1"/>
  <c r="I3828" i="1"/>
  <c r="H3828" i="1"/>
  <c r="I3827" i="1"/>
  <c r="H3827" i="1"/>
  <c r="I3826" i="1"/>
  <c r="H3826" i="1"/>
  <c r="I3825" i="1"/>
  <c r="H3825" i="1"/>
  <c r="I3824" i="1"/>
  <c r="H3824" i="1"/>
  <c r="I3823" i="1"/>
  <c r="H3823" i="1"/>
  <c r="I3822" i="1"/>
  <c r="H3822" i="1"/>
  <c r="I3821" i="1"/>
  <c r="H3821" i="1"/>
  <c r="I3820" i="1"/>
  <c r="H3820" i="1"/>
  <c r="I3819" i="1"/>
  <c r="H3819" i="1"/>
  <c r="I3818" i="1"/>
  <c r="H3818" i="1"/>
  <c r="I3817" i="1"/>
  <c r="H3817" i="1"/>
  <c r="I3816" i="1"/>
  <c r="H3816" i="1"/>
  <c r="I3815" i="1"/>
  <c r="H3815" i="1"/>
  <c r="I3814" i="1"/>
  <c r="H3814" i="1"/>
  <c r="I3813" i="1"/>
  <c r="H3813" i="1"/>
  <c r="I3812" i="1"/>
  <c r="H3812" i="1"/>
  <c r="I3811" i="1"/>
  <c r="H3811" i="1"/>
  <c r="I3810" i="1"/>
  <c r="H3810" i="1"/>
  <c r="I3809" i="1"/>
  <c r="H3809" i="1"/>
  <c r="I3808" i="1"/>
  <c r="H3808" i="1"/>
  <c r="I3807" i="1"/>
  <c r="H3807" i="1"/>
  <c r="I3806" i="1"/>
  <c r="H3806" i="1"/>
  <c r="I3805" i="1"/>
  <c r="H3805" i="1"/>
  <c r="I3804" i="1"/>
  <c r="H3804" i="1"/>
  <c r="I3803" i="1"/>
  <c r="H3803" i="1"/>
  <c r="I3802" i="1"/>
  <c r="H3802" i="1"/>
  <c r="I3801" i="1"/>
  <c r="H3801" i="1"/>
  <c r="I3800" i="1"/>
  <c r="H3800" i="1"/>
  <c r="I3799" i="1"/>
  <c r="H3799" i="1"/>
  <c r="I3798" i="1"/>
  <c r="H3798" i="1"/>
  <c r="I3797" i="1"/>
  <c r="H3797" i="1"/>
  <c r="I3796" i="1"/>
  <c r="H3796" i="1"/>
  <c r="I3795" i="1"/>
  <c r="H3795" i="1"/>
  <c r="I3794" i="1"/>
  <c r="H3794" i="1"/>
  <c r="I3793" i="1"/>
  <c r="H3793" i="1"/>
  <c r="I3792" i="1"/>
  <c r="H3792" i="1"/>
  <c r="I3791" i="1"/>
  <c r="H3791" i="1"/>
  <c r="I3790" i="1"/>
  <c r="H3790" i="1"/>
  <c r="I3789" i="1"/>
  <c r="H3789" i="1"/>
  <c r="I3788" i="1"/>
  <c r="H3788" i="1"/>
  <c r="I3787" i="1"/>
  <c r="H3787" i="1"/>
  <c r="I3786" i="1"/>
  <c r="H3786" i="1"/>
  <c r="I3785" i="1"/>
  <c r="H3785" i="1"/>
  <c r="I3784" i="1"/>
  <c r="H3784" i="1"/>
  <c r="I3783" i="1"/>
  <c r="H3783" i="1"/>
  <c r="I3782" i="1"/>
  <c r="H3782" i="1"/>
  <c r="I3781" i="1"/>
  <c r="H3781" i="1"/>
  <c r="I3780" i="1"/>
  <c r="H3780" i="1"/>
  <c r="I3779" i="1"/>
  <c r="H3779" i="1"/>
  <c r="I3778" i="1"/>
  <c r="H3778" i="1"/>
  <c r="I3777" i="1"/>
  <c r="H3777" i="1"/>
  <c r="I3776" i="1"/>
  <c r="H3776" i="1"/>
  <c r="I3775" i="1"/>
  <c r="H3775" i="1"/>
  <c r="I3774" i="1"/>
  <c r="H3774" i="1"/>
  <c r="I3773" i="1"/>
  <c r="H3773" i="1"/>
  <c r="I3772" i="1"/>
  <c r="H3772" i="1"/>
  <c r="I3771" i="1"/>
  <c r="H3771" i="1"/>
  <c r="I3770" i="1"/>
  <c r="H3770" i="1"/>
  <c r="I3769" i="1"/>
  <c r="H3769" i="1"/>
  <c r="I3768" i="1"/>
  <c r="H3768" i="1"/>
  <c r="I3767" i="1"/>
  <c r="H3767" i="1"/>
  <c r="I3766" i="1"/>
  <c r="H3766" i="1"/>
  <c r="I3765" i="1"/>
  <c r="H3765" i="1"/>
  <c r="I3764" i="1"/>
  <c r="H3764" i="1"/>
  <c r="I3763" i="1"/>
  <c r="H3763" i="1"/>
  <c r="I3762" i="1"/>
  <c r="H3762" i="1"/>
  <c r="I3761" i="1"/>
  <c r="H3761" i="1"/>
  <c r="I3760" i="1"/>
  <c r="H3760" i="1"/>
  <c r="I3759" i="1"/>
  <c r="H3759" i="1"/>
  <c r="I3758" i="1"/>
  <c r="H3758" i="1"/>
  <c r="I3757" i="1"/>
  <c r="H3757" i="1"/>
  <c r="I3756" i="1"/>
  <c r="H3756" i="1"/>
  <c r="I3755" i="1"/>
  <c r="H3755" i="1"/>
  <c r="I3754" i="1"/>
  <c r="H3754" i="1"/>
  <c r="I3753" i="1"/>
  <c r="H3753" i="1"/>
  <c r="I3752" i="1"/>
  <c r="H3752" i="1"/>
  <c r="I3751" i="1"/>
  <c r="H3751" i="1"/>
  <c r="I3750" i="1"/>
  <c r="H3750" i="1"/>
  <c r="I3749" i="1"/>
  <c r="H3749" i="1"/>
  <c r="I3748" i="1"/>
  <c r="H3748" i="1"/>
  <c r="I3747" i="1"/>
  <c r="H3747" i="1"/>
  <c r="I3746" i="1"/>
  <c r="H3746" i="1"/>
  <c r="I3745" i="1"/>
  <c r="H3745" i="1"/>
  <c r="I3744" i="1"/>
  <c r="H3744" i="1"/>
  <c r="I3743" i="1"/>
  <c r="H3743" i="1"/>
  <c r="I3742" i="1"/>
  <c r="H3742" i="1"/>
  <c r="I3741" i="1"/>
  <c r="H3741" i="1"/>
  <c r="I3740" i="1"/>
  <c r="H3740" i="1"/>
  <c r="I3739" i="1"/>
  <c r="H3739" i="1"/>
  <c r="I3738" i="1"/>
  <c r="H3738" i="1"/>
  <c r="I3737" i="1"/>
  <c r="H3737" i="1"/>
  <c r="I3736" i="1"/>
  <c r="H3736" i="1"/>
  <c r="I3735" i="1"/>
  <c r="H3735" i="1"/>
  <c r="I3734" i="1"/>
  <c r="H3734" i="1"/>
  <c r="I3733" i="1"/>
  <c r="H3733" i="1"/>
  <c r="I3732" i="1"/>
  <c r="H3732" i="1"/>
  <c r="I3731" i="1"/>
  <c r="H3731" i="1"/>
  <c r="I3730" i="1"/>
  <c r="H3730" i="1"/>
  <c r="I3729" i="1"/>
  <c r="H3729" i="1"/>
  <c r="I3728" i="1"/>
  <c r="H3728" i="1"/>
  <c r="I3727" i="1"/>
  <c r="H3727" i="1"/>
  <c r="I3726" i="1"/>
  <c r="H3726" i="1"/>
  <c r="I3725" i="1"/>
  <c r="H3725" i="1"/>
  <c r="I3724" i="1"/>
  <c r="H3724" i="1"/>
  <c r="I3723" i="1"/>
  <c r="H3723" i="1"/>
  <c r="I3722" i="1"/>
  <c r="H3722" i="1"/>
  <c r="I3721" i="1"/>
  <c r="H3721" i="1"/>
  <c r="I3720" i="1"/>
  <c r="H3720" i="1"/>
  <c r="I3719" i="1"/>
  <c r="H3719" i="1"/>
  <c r="I3718" i="1"/>
  <c r="H3718" i="1"/>
  <c r="I3717" i="1"/>
  <c r="H3717" i="1"/>
  <c r="I3716" i="1"/>
  <c r="H3716" i="1"/>
  <c r="I3715" i="1"/>
  <c r="H3715" i="1"/>
  <c r="I3714" i="1"/>
  <c r="H3714" i="1"/>
  <c r="I3713" i="1"/>
  <c r="H3713" i="1"/>
  <c r="I3712" i="1"/>
  <c r="H3712" i="1"/>
  <c r="I3711" i="1"/>
  <c r="H3711" i="1"/>
  <c r="I3710" i="1"/>
  <c r="H3710" i="1"/>
  <c r="I3709" i="1"/>
  <c r="H3709" i="1"/>
  <c r="I3708" i="1"/>
  <c r="H3708" i="1"/>
  <c r="I3707" i="1"/>
  <c r="H3707" i="1"/>
  <c r="I3706" i="1"/>
  <c r="H3706" i="1"/>
  <c r="I3705" i="1"/>
  <c r="H3705" i="1"/>
  <c r="I3704" i="1"/>
  <c r="H3704" i="1"/>
  <c r="I3703" i="1"/>
  <c r="H3703" i="1"/>
  <c r="I3702" i="1"/>
  <c r="H3702" i="1"/>
  <c r="I3701" i="1"/>
  <c r="H3701" i="1"/>
  <c r="I3700" i="1"/>
  <c r="H3700" i="1"/>
  <c r="I3699" i="1"/>
  <c r="H3699" i="1"/>
  <c r="I3698" i="1"/>
  <c r="H3698" i="1"/>
  <c r="I3697" i="1"/>
  <c r="H3697" i="1"/>
  <c r="I3696" i="1"/>
  <c r="H3696" i="1"/>
  <c r="I3695" i="1"/>
  <c r="H3695" i="1"/>
  <c r="I3694" i="1"/>
  <c r="H3694" i="1"/>
  <c r="I3693" i="1"/>
  <c r="H3693" i="1"/>
  <c r="I3692" i="1"/>
  <c r="H3692" i="1"/>
  <c r="I3691" i="1"/>
  <c r="H3691" i="1"/>
  <c r="I3690" i="1"/>
  <c r="H3690" i="1"/>
  <c r="I3689" i="1"/>
  <c r="H3689" i="1"/>
  <c r="I3688" i="1"/>
  <c r="H3688" i="1"/>
  <c r="I3687" i="1"/>
  <c r="H3687" i="1"/>
  <c r="I3686" i="1"/>
  <c r="H3686" i="1"/>
  <c r="I3685" i="1"/>
  <c r="H3685" i="1"/>
  <c r="I3684" i="1"/>
  <c r="H3684" i="1"/>
  <c r="I3683" i="1"/>
  <c r="H3683" i="1"/>
  <c r="I3682" i="1"/>
  <c r="H3682" i="1"/>
  <c r="I3681" i="1"/>
  <c r="H3681" i="1"/>
  <c r="I3680" i="1"/>
  <c r="H3680" i="1"/>
  <c r="I3679" i="1"/>
  <c r="H3679" i="1"/>
  <c r="I3678" i="1"/>
  <c r="H3678" i="1"/>
  <c r="I3677" i="1"/>
  <c r="H3677" i="1"/>
  <c r="I3676" i="1"/>
  <c r="H3676" i="1"/>
  <c r="I3675" i="1"/>
  <c r="H3675" i="1"/>
  <c r="I3674" i="1"/>
  <c r="H3674" i="1"/>
  <c r="I3673" i="1"/>
  <c r="H3673" i="1"/>
  <c r="I3672" i="1"/>
  <c r="H3672" i="1"/>
  <c r="I3671" i="1"/>
  <c r="H3671" i="1"/>
  <c r="I3670" i="1"/>
  <c r="H3670" i="1"/>
  <c r="I3669" i="1"/>
  <c r="H3669" i="1"/>
  <c r="I3668" i="1"/>
  <c r="H3668" i="1"/>
  <c r="I3667" i="1"/>
  <c r="H3667" i="1"/>
  <c r="I3666" i="1"/>
  <c r="H3666" i="1"/>
  <c r="I3665" i="1"/>
  <c r="H3665" i="1"/>
  <c r="I3664" i="1"/>
  <c r="H3664" i="1"/>
  <c r="I3663" i="1"/>
  <c r="H3663" i="1"/>
  <c r="I3662" i="1"/>
  <c r="H3662" i="1"/>
  <c r="I3661" i="1"/>
  <c r="H3661" i="1"/>
  <c r="I3660" i="1"/>
  <c r="H3660" i="1"/>
  <c r="I3659" i="1"/>
  <c r="H3659" i="1"/>
  <c r="I3658" i="1"/>
  <c r="H3658" i="1"/>
  <c r="I3657" i="1"/>
  <c r="H3657" i="1"/>
  <c r="I3656" i="1"/>
  <c r="H3656" i="1"/>
  <c r="I3655" i="1"/>
  <c r="H3655" i="1"/>
  <c r="I3654" i="1"/>
  <c r="H3654" i="1"/>
  <c r="I3653" i="1"/>
  <c r="H3653" i="1"/>
  <c r="I3652" i="1"/>
  <c r="H3652" i="1"/>
  <c r="I3651" i="1"/>
  <c r="H3651" i="1"/>
  <c r="I3650" i="1"/>
  <c r="H3650" i="1"/>
  <c r="I3649" i="1"/>
  <c r="H3649" i="1"/>
  <c r="I3648" i="1"/>
  <c r="H3648" i="1"/>
  <c r="I3647" i="1"/>
  <c r="H3647" i="1"/>
  <c r="I3646" i="1"/>
  <c r="H3646" i="1"/>
  <c r="I3645" i="1"/>
  <c r="H3645" i="1"/>
  <c r="I3644" i="1"/>
  <c r="H3644" i="1"/>
  <c r="I3643" i="1"/>
  <c r="H3643" i="1"/>
  <c r="I3642" i="1"/>
  <c r="H3642" i="1"/>
  <c r="I3641" i="1"/>
  <c r="H3641" i="1"/>
  <c r="I3640" i="1"/>
  <c r="H3640" i="1"/>
  <c r="I3639" i="1"/>
  <c r="H3639" i="1"/>
  <c r="I3638" i="1"/>
  <c r="H3638" i="1"/>
  <c r="I3637" i="1"/>
  <c r="H3637" i="1"/>
  <c r="I3636" i="1"/>
  <c r="H3636" i="1"/>
  <c r="I3635" i="1"/>
  <c r="H3635" i="1"/>
  <c r="I3634" i="1"/>
  <c r="H3634" i="1"/>
  <c r="I3633" i="1"/>
  <c r="H3633" i="1"/>
  <c r="I3632" i="1"/>
  <c r="H3632" i="1"/>
  <c r="I3631" i="1"/>
  <c r="H3631" i="1"/>
  <c r="I3630" i="1"/>
  <c r="H3630" i="1"/>
  <c r="I3629" i="1"/>
  <c r="H3629" i="1"/>
  <c r="I3628" i="1"/>
  <c r="H3628" i="1"/>
  <c r="I3627" i="1"/>
  <c r="H3627" i="1"/>
  <c r="I3626" i="1"/>
  <c r="H3626" i="1"/>
  <c r="I3625" i="1"/>
  <c r="H3625" i="1"/>
  <c r="I3624" i="1"/>
  <c r="H3624" i="1"/>
  <c r="I3623" i="1"/>
  <c r="H3623" i="1"/>
  <c r="I3622" i="1"/>
  <c r="H3622" i="1"/>
  <c r="I3621" i="1"/>
  <c r="H3621" i="1"/>
  <c r="I3620" i="1"/>
  <c r="H3620" i="1"/>
  <c r="I3619" i="1"/>
  <c r="H3619" i="1"/>
  <c r="I3618" i="1"/>
  <c r="H3618" i="1"/>
  <c r="I3617" i="1"/>
  <c r="H3617" i="1"/>
  <c r="I3616" i="1"/>
  <c r="H3616" i="1"/>
  <c r="I3615" i="1"/>
  <c r="H3615" i="1"/>
  <c r="I3614" i="1"/>
  <c r="H3614" i="1"/>
  <c r="I3613" i="1"/>
  <c r="H3613" i="1"/>
  <c r="I3612" i="1"/>
  <c r="H3612" i="1"/>
  <c r="I3611" i="1"/>
  <c r="H3611" i="1"/>
  <c r="I3610" i="1"/>
  <c r="H3610" i="1"/>
  <c r="I3609" i="1"/>
  <c r="H3609" i="1"/>
  <c r="I3608" i="1"/>
  <c r="H3608" i="1"/>
  <c r="I3607" i="1"/>
  <c r="H3607" i="1"/>
  <c r="I3606" i="1"/>
  <c r="H3606" i="1"/>
  <c r="I3605" i="1"/>
  <c r="H3605" i="1"/>
  <c r="I3604" i="1"/>
  <c r="H3604" i="1"/>
  <c r="I3603" i="1"/>
  <c r="H3603" i="1"/>
  <c r="I3602" i="1"/>
  <c r="H3602" i="1"/>
  <c r="I3601" i="1"/>
  <c r="H3601" i="1"/>
  <c r="I3600" i="1"/>
  <c r="H3600" i="1"/>
  <c r="I3599" i="1"/>
  <c r="H3599" i="1"/>
  <c r="I3598" i="1"/>
  <c r="H3598" i="1"/>
  <c r="I3597" i="1"/>
  <c r="H3597" i="1"/>
  <c r="I3596" i="1"/>
  <c r="H3596" i="1"/>
  <c r="I3595" i="1"/>
  <c r="H3595" i="1"/>
  <c r="I3594" i="1"/>
  <c r="H3594" i="1"/>
  <c r="I3593" i="1"/>
  <c r="H3593" i="1"/>
  <c r="I3592" i="1"/>
  <c r="H3592" i="1"/>
  <c r="I3591" i="1"/>
  <c r="H3591" i="1"/>
  <c r="I3590" i="1"/>
  <c r="H3590" i="1"/>
  <c r="I3589" i="1"/>
  <c r="H3589" i="1"/>
  <c r="I3588" i="1"/>
  <c r="H3588" i="1"/>
  <c r="I3587" i="1"/>
  <c r="H3587" i="1"/>
  <c r="I3586" i="1"/>
  <c r="H3586" i="1"/>
  <c r="I3585" i="1"/>
  <c r="H3585" i="1"/>
  <c r="I3584" i="1"/>
  <c r="H3584" i="1"/>
  <c r="I3583" i="1"/>
  <c r="H3583" i="1"/>
  <c r="I3582" i="1"/>
  <c r="H3582" i="1"/>
  <c r="I3581" i="1"/>
  <c r="H3581" i="1"/>
  <c r="I3580" i="1"/>
  <c r="H3580" i="1"/>
  <c r="I3579" i="1"/>
  <c r="H3579" i="1"/>
  <c r="I3578" i="1"/>
  <c r="H3578" i="1"/>
  <c r="I3577" i="1"/>
  <c r="H3577" i="1"/>
  <c r="I3576" i="1"/>
  <c r="H3576" i="1"/>
  <c r="I3575" i="1"/>
  <c r="H3575" i="1"/>
  <c r="I3574" i="1"/>
  <c r="H3574" i="1"/>
  <c r="I3573" i="1"/>
  <c r="H3573" i="1"/>
  <c r="I3572" i="1"/>
  <c r="H3572" i="1"/>
  <c r="I3571" i="1"/>
  <c r="H3571" i="1"/>
  <c r="I3570" i="1"/>
  <c r="H3570" i="1"/>
  <c r="I3569" i="1"/>
  <c r="H3569" i="1"/>
  <c r="I3568" i="1"/>
  <c r="H3568" i="1"/>
  <c r="I3567" i="1"/>
  <c r="H3567" i="1"/>
  <c r="I3566" i="1"/>
  <c r="H3566" i="1"/>
  <c r="I3565" i="1"/>
  <c r="H3565" i="1"/>
  <c r="I3564" i="1"/>
  <c r="H3564" i="1"/>
  <c r="I3563" i="1"/>
  <c r="H3563" i="1"/>
  <c r="I3562" i="1"/>
  <c r="H3562" i="1"/>
  <c r="I3561" i="1"/>
  <c r="H3561" i="1"/>
  <c r="I3560" i="1"/>
  <c r="H3560" i="1"/>
  <c r="I3559" i="1"/>
  <c r="H3559" i="1"/>
  <c r="I3558" i="1"/>
  <c r="H3558" i="1"/>
  <c r="I3557" i="1"/>
  <c r="H3557" i="1"/>
  <c r="I3556" i="1"/>
  <c r="H3556" i="1"/>
  <c r="I3555" i="1"/>
  <c r="H3555" i="1"/>
  <c r="I3554" i="1"/>
  <c r="H3554" i="1"/>
  <c r="I3553" i="1"/>
  <c r="H3553" i="1"/>
  <c r="I3552" i="1"/>
  <c r="H3552" i="1"/>
  <c r="I3551" i="1"/>
  <c r="H3551" i="1"/>
  <c r="I3550" i="1"/>
  <c r="H3550" i="1"/>
  <c r="I3549" i="1"/>
  <c r="H3549" i="1"/>
  <c r="I3548" i="1"/>
  <c r="H3548" i="1"/>
  <c r="I3547" i="1"/>
  <c r="H3547" i="1"/>
  <c r="I3546" i="1"/>
  <c r="H3546" i="1"/>
  <c r="I3545" i="1"/>
  <c r="H3545" i="1"/>
  <c r="I3544" i="1"/>
  <c r="H3544" i="1"/>
  <c r="I3543" i="1"/>
  <c r="H3543" i="1"/>
  <c r="I3542" i="1"/>
  <c r="H3542" i="1"/>
  <c r="I3541" i="1"/>
  <c r="H3541" i="1"/>
  <c r="I3540" i="1"/>
  <c r="H3540" i="1"/>
  <c r="I3539" i="1"/>
  <c r="H3539" i="1"/>
  <c r="I3538" i="1"/>
  <c r="H3538" i="1"/>
  <c r="I3537" i="1"/>
  <c r="H3537" i="1"/>
  <c r="I3536" i="1"/>
  <c r="H3536" i="1"/>
  <c r="I3535" i="1"/>
  <c r="H3535" i="1"/>
  <c r="I3534" i="1"/>
  <c r="H3534" i="1"/>
  <c r="I3533" i="1"/>
  <c r="H3533" i="1"/>
  <c r="I3532" i="1"/>
  <c r="H3532" i="1"/>
  <c r="I3531" i="1"/>
  <c r="H3531" i="1"/>
  <c r="I3530" i="1"/>
  <c r="H3530" i="1"/>
  <c r="I3529" i="1"/>
  <c r="H3529" i="1"/>
  <c r="I3528" i="1"/>
  <c r="H3528" i="1"/>
  <c r="I3527" i="1"/>
  <c r="H3527" i="1"/>
  <c r="I3526" i="1"/>
  <c r="H3526" i="1"/>
  <c r="I3525" i="1"/>
  <c r="H3525" i="1"/>
  <c r="I3524" i="1"/>
  <c r="H3524" i="1"/>
  <c r="I3523" i="1"/>
  <c r="H3523" i="1"/>
  <c r="I3522" i="1"/>
  <c r="H3522" i="1"/>
  <c r="I3521" i="1"/>
  <c r="H3521" i="1"/>
  <c r="I3520" i="1"/>
  <c r="H3520" i="1"/>
  <c r="I3519" i="1"/>
  <c r="H3519" i="1"/>
  <c r="I3518" i="1"/>
  <c r="H3518" i="1"/>
  <c r="I3517" i="1"/>
  <c r="H3517" i="1"/>
  <c r="I3516" i="1"/>
  <c r="H3516" i="1"/>
  <c r="I3515" i="1"/>
  <c r="H3515" i="1"/>
  <c r="I3514" i="1"/>
  <c r="H3514" i="1"/>
  <c r="I3513" i="1"/>
  <c r="H3513" i="1"/>
  <c r="I3512" i="1"/>
  <c r="H3512" i="1"/>
  <c r="I3511" i="1"/>
  <c r="H3511" i="1"/>
  <c r="I3510" i="1"/>
  <c r="H3510" i="1"/>
  <c r="I3509" i="1"/>
  <c r="H3509" i="1"/>
  <c r="I3508" i="1"/>
  <c r="H3508" i="1"/>
  <c r="I3507" i="1"/>
  <c r="H3507" i="1"/>
  <c r="I3506" i="1"/>
  <c r="H3506" i="1"/>
  <c r="I3505" i="1"/>
  <c r="H3505" i="1"/>
  <c r="I3504" i="1"/>
  <c r="H3504" i="1"/>
  <c r="I3503" i="1"/>
  <c r="H3503" i="1"/>
  <c r="I3502" i="1"/>
  <c r="H3502" i="1"/>
  <c r="I3501" i="1"/>
  <c r="H3501" i="1"/>
  <c r="I3500" i="1"/>
  <c r="H3500" i="1"/>
  <c r="I3499" i="1"/>
  <c r="H3499" i="1"/>
  <c r="I3498" i="1"/>
  <c r="H3498" i="1"/>
  <c r="I3497" i="1"/>
  <c r="H3497" i="1"/>
  <c r="I3496" i="1"/>
  <c r="H3496" i="1"/>
  <c r="I3495" i="1"/>
  <c r="H3495" i="1"/>
  <c r="I3494" i="1"/>
  <c r="H3494" i="1"/>
  <c r="I3493" i="1"/>
  <c r="H3493" i="1"/>
  <c r="I3492" i="1"/>
  <c r="H3492" i="1"/>
  <c r="I3491" i="1"/>
  <c r="H3491" i="1"/>
  <c r="I3490" i="1"/>
  <c r="H3490" i="1"/>
  <c r="I3489" i="1"/>
  <c r="H3489" i="1"/>
  <c r="I3488" i="1"/>
  <c r="H3488" i="1"/>
  <c r="I3487" i="1"/>
  <c r="H3487" i="1"/>
  <c r="I3486" i="1"/>
  <c r="H3486" i="1"/>
  <c r="I3485" i="1"/>
  <c r="H3485" i="1"/>
  <c r="I3484" i="1"/>
  <c r="H3484" i="1"/>
  <c r="I3483" i="1"/>
  <c r="H3483" i="1"/>
  <c r="I3482" i="1"/>
  <c r="H3482" i="1"/>
  <c r="I3481" i="1"/>
  <c r="H3481" i="1"/>
  <c r="I3480" i="1"/>
  <c r="H3480" i="1"/>
  <c r="I3479" i="1"/>
  <c r="H3479" i="1"/>
  <c r="I3478" i="1"/>
  <c r="H3478" i="1"/>
  <c r="I3477" i="1"/>
  <c r="H3477" i="1"/>
  <c r="I3476" i="1"/>
  <c r="H3476" i="1"/>
  <c r="I3475" i="1"/>
  <c r="H3475" i="1"/>
  <c r="I3474" i="1"/>
  <c r="H3474" i="1"/>
  <c r="I3473" i="1"/>
  <c r="H3473" i="1"/>
  <c r="I3472" i="1"/>
  <c r="H3472" i="1"/>
  <c r="I3471" i="1"/>
  <c r="H3471" i="1"/>
  <c r="I3470" i="1"/>
  <c r="H3470" i="1"/>
  <c r="I3469" i="1"/>
  <c r="H3469" i="1"/>
  <c r="I3468" i="1"/>
  <c r="H3468" i="1"/>
  <c r="I3467" i="1"/>
  <c r="H3467" i="1"/>
  <c r="I3466" i="1"/>
  <c r="H3466" i="1"/>
  <c r="I3465" i="1"/>
  <c r="H3465" i="1"/>
  <c r="I3464" i="1"/>
  <c r="H3464" i="1"/>
  <c r="I3463" i="1"/>
  <c r="H3463" i="1"/>
  <c r="I3462" i="1"/>
  <c r="H3462" i="1"/>
  <c r="I3461" i="1"/>
  <c r="H3461" i="1"/>
  <c r="I3460" i="1"/>
  <c r="H3460" i="1"/>
  <c r="I3459" i="1"/>
  <c r="H3459" i="1"/>
  <c r="I3458" i="1"/>
  <c r="H3458" i="1"/>
  <c r="I3457" i="1"/>
  <c r="H3457" i="1"/>
  <c r="I3456" i="1"/>
  <c r="H3456" i="1"/>
  <c r="I3455" i="1"/>
  <c r="H3455" i="1"/>
  <c r="I3454" i="1"/>
  <c r="H3454" i="1"/>
  <c r="I3453" i="1"/>
  <c r="H3453" i="1"/>
  <c r="I3452" i="1"/>
  <c r="H3452" i="1"/>
  <c r="I3451" i="1"/>
  <c r="H3451" i="1"/>
  <c r="I3450" i="1"/>
  <c r="H3450" i="1"/>
  <c r="I3449" i="1"/>
  <c r="H3449" i="1"/>
  <c r="I3448" i="1"/>
  <c r="H3448" i="1"/>
  <c r="I3447" i="1"/>
  <c r="H3447" i="1"/>
  <c r="I3446" i="1"/>
  <c r="H3446" i="1"/>
  <c r="I3445" i="1"/>
  <c r="H3445" i="1"/>
  <c r="I3444" i="1"/>
  <c r="H3444" i="1"/>
  <c r="I3443" i="1"/>
  <c r="H3443" i="1"/>
  <c r="I3442" i="1"/>
  <c r="H3442" i="1"/>
  <c r="I3441" i="1"/>
  <c r="H3441" i="1"/>
  <c r="I3440" i="1"/>
  <c r="H3440" i="1"/>
  <c r="I3439" i="1"/>
  <c r="H3439" i="1"/>
  <c r="I3438" i="1"/>
  <c r="H3438" i="1"/>
  <c r="I3437" i="1"/>
  <c r="H3437" i="1"/>
  <c r="I3436" i="1"/>
  <c r="H3436" i="1"/>
  <c r="I3435" i="1"/>
  <c r="H3435" i="1"/>
  <c r="I3434" i="1"/>
  <c r="H3434" i="1"/>
  <c r="I3433" i="1"/>
  <c r="H3433" i="1"/>
  <c r="I3432" i="1"/>
  <c r="H3432" i="1"/>
  <c r="I3431" i="1"/>
  <c r="H3431" i="1"/>
  <c r="I3430" i="1"/>
  <c r="H3430" i="1"/>
  <c r="I3429" i="1"/>
  <c r="H3429" i="1"/>
  <c r="I3428" i="1"/>
  <c r="H3428" i="1"/>
  <c r="I3427" i="1"/>
  <c r="H3427" i="1"/>
  <c r="I3426" i="1"/>
  <c r="H3426" i="1"/>
  <c r="I3425" i="1"/>
  <c r="H3425" i="1"/>
  <c r="I3424" i="1"/>
  <c r="H3424" i="1"/>
  <c r="I3423" i="1"/>
  <c r="H3423" i="1"/>
  <c r="I3422" i="1"/>
  <c r="H3422" i="1"/>
  <c r="I3421" i="1"/>
  <c r="H3421" i="1"/>
  <c r="I3420" i="1"/>
  <c r="H3420" i="1"/>
  <c r="I3419" i="1"/>
  <c r="H3419" i="1"/>
  <c r="I3418" i="1"/>
  <c r="H3418" i="1"/>
  <c r="I3417" i="1"/>
  <c r="H3417" i="1"/>
  <c r="I3416" i="1"/>
  <c r="H3416" i="1"/>
  <c r="I3415" i="1"/>
  <c r="H3415" i="1"/>
  <c r="I3414" i="1"/>
  <c r="H3414" i="1"/>
  <c r="I3413" i="1"/>
  <c r="H3413" i="1"/>
  <c r="I3412" i="1"/>
  <c r="H3412" i="1"/>
  <c r="I3411" i="1"/>
  <c r="H3411" i="1"/>
  <c r="I3410" i="1"/>
  <c r="H3410" i="1"/>
  <c r="I3409" i="1"/>
  <c r="H3409" i="1"/>
  <c r="I3408" i="1"/>
  <c r="H3408" i="1"/>
  <c r="I3407" i="1"/>
  <c r="H3407" i="1"/>
  <c r="I3406" i="1"/>
  <c r="H3406" i="1"/>
  <c r="I3405" i="1"/>
  <c r="H3405" i="1"/>
  <c r="I3404" i="1"/>
  <c r="H3404" i="1"/>
  <c r="I3403" i="1"/>
  <c r="H3403" i="1"/>
  <c r="I3402" i="1"/>
  <c r="H3402" i="1"/>
  <c r="I3401" i="1"/>
  <c r="H3401" i="1"/>
  <c r="I3400" i="1"/>
  <c r="H3400" i="1"/>
  <c r="I3399" i="1"/>
  <c r="H3399" i="1"/>
  <c r="I3398" i="1"/>
  <c r="H3398" i="1"/>
  <c r="I3397" i="1"/>
  <c r="H3397" i="1"/>
  <c r="I3396" i="1"/>
  <c r="H3396" i="1"/>
  <c r="I3395" i="1"/>
  <c r="H3395" i="1"/>
  <c r="I3394" i="1"/>
  <c r="H3394" i="1"/>
  <c r="I3393" i="1"/>
  <c r="H3393" i="1"/>
  <c r="I3392" i="1"/>
  <c r="H3392" i="1"/>
  <c r="I3391" i="1"/>
  <c r="H3391" i="1"/>
  <c r="I3390" i="1"/>
  <c r="H3390" i="1"/>
  <c r="I3389" i="1"/>
  <c r="H3389" i="1"/>
  <c r="I3388" i="1"/>
  <c r="H3388" i="1"/>
  <c r="I3387" i="1"/>
  <c r="H3387" i="1"/>
  <c r="I3386" i="1"/>
  <c r="H3386" i="1"/>
  <c r="I3385" i="1"/>
  <c r="H3385" i="1"/>
  <c r="I3384" i="1"/>
  <c r="H3384" i="1"/>
  <c r="I3383" i="1"/>
  <c r="H3383" i="1"/>
  <c r="I3382" i="1"/>
  <c r="H3382" i="1"/>
  <c r="I3381" i="1"/>
  <c r="H3381" i="1"/>
  <c r="I3380" i="1"/>
  <c r="H3380" i="1"/>
  <c r="I3379" i="1"/>
  <c r="H3379" i="1"/>
  <c r="I3378" i="1"/>
  <c r="H3378" i="1"/>
  <c r="I3377" i="1"/>
  <c r="H3377" i="1"/>
  <c r="I3376" i="1"/>
  <c r="H3376" i="1"/>
  <c r="I3375" i="1"/>
  <c r="H3375" i="1"/>
  <c r="I3374" i="1"/>
  <c r="H3374" i="1"/>
  <c r="I3373" i="1"/>
  <c r="H3373" i="1"/>
  <c r="I3372" i="1"/>
  <c r="H3372" i="1"/>
  <c r="I3371" i="1"/>
  <c r="H3371" i="1"/>
  <c r="I3370" i="1"/>
  <c r="H3370" i="1"/>
  <c r="I3369" i="1"/>
  <c r="H3369" i="1"/>
  <c r="I3368" i="1"/>
  <c r="H3368" i="1"/>
  <c r="I3367" i="1"/>
  <c r="H3367" i="1"/>
  <c r="I3366" i="1"/>
  <c r="H3366" i="1"/>
  <c r="I3365" i="1"/>
  <c r="H3365" i="1"/>
  <c r="I3364" i="1"/>
  <c r="H3364" i="1"/>
  <c r="I3363" i="1"/>
  <c r="H3363" i="1"/>
  <c r="I3362" i="1"/>
  <c r="H3362" i="1"/>
  <c r="I3361" i="1"/>
  <c r="H3361" i="1"/>
  <c r="I3360" i="1"/>
  <c r="H3360" i="1"/>
  <c r="I3359" i="1"/>
  <c r="H3359" i="1"/>
  <c r="I3358" i="1"/>
  <c r="H3358" i="1"/>
  <c r="I3357" i="1"/>
  <c r="H3357" i="1"/>
  <c r="I3356" i="1"/>
  <c r="H3356" i="1"/>
  <c r="I3355" i="1"/>
  <c r="H3355" i="1"/>
  <c r="I3354" i="1"/>
  <c r="H3354" i="1"/>
  <c r="I3353" i="1"/>
  <c r="H3353" i="1"/>
  <c r="I3352" i="1"/>
  <c r="H3352" i="1"/>
  <c r="I3351" i="1"/>
  <c r="H3351" i="1"/>
  <c r="I3350" i="1"/>
  <c r="H3350" i="1"/>
  <c r="I3349" i="1"/>
  <c r="H3349" i="1"/>
  <c r="I3348" i="1"/>
  <c r="H3348" i="1"/>
  <c r="I3347" i="1"/>
  <c r="H3347" i="1"/>
  <c r="I3346" i="1"/>
  <c r="H3346" i="1"/>
  <c r="I3345" i="1"/>
  <c r="H3345" i="1"/>
  <c r="I3344" i="1"/>
  <c r="H3344" i="1"/>
  <c r="I3343" i="1"/>
  <c r="H3343" i="1"/>
  <c r="I3342" i="1"/>
  <c r="H3342" i="1"/>
  <c r="I3341" i="1"/>
  <c r="H3341" i="1"/>
  <c r="I3340" i="1"/>
  <c r="H3340" i="1"/>
  <c r="I3339" i="1"/>
  <c r="H3339" i="1"/>
  <c r="I3338" i="1"/>
  <c r="H3338" i="1"/>
  <c r="I3337" i="1"/>
  <c r="H3337" i="1"/>
  <c r="I3336" i="1"/>
  <c r="H3336" i="1"/>
  <c r="I3335" i="1"/>
  <c r="H3335" i="1"/>
  <c r="I3334" i="1"/>
  <c r="H3334" i="1"/>
  <c r="I3333" i="1"/>
  <c r="H3333" i="1"/>
  <c r="I3332" i="1"/>
  <c r="H3332" i="1"/>
  <c r="I3331" i="1"/>
  <c r="H3331" i="1"/>
  <c r="I3330" i="1"/>
  <c r="H3330" i="1"/>
  <c r="I3329" i="1"/>
  <c r="H3329" i="1"/>
  <c r="I3328" i="1"/>
  <c r="H3328" i="1"/>
  <c r="I3327" i="1"/>
  <c r="H3327" i="1"/>
  <c r="I3326" i="1"/>
  <c r="H3326" i="1"/>
  <c r="I3325" i="1"/>
  <c r="H3325" i="1"/>
  <c r="I3324" i="1"/>
  <c r="H3324" i="1"/>
  <c r="I3323" i="1"/>
  <c r="H3323" i="1"/>
  <c r="I3322" i="1"/>
  <c r="H3322" i="1"/>
  <c r="I3321" i="1"/>
  <c r="H3321" i="1"/>
  <c r="I3320" i="1"/>
  <c r="H3320" i="1"/>
  <c r="I3319" i="1"/>
  <c r="H3319" i="1"/>
  <c r="I3318" i="1"/>
  <c r="H3318" i="1"/>
  <c r="I3317" i="1"/>
  <c r="H3317" i="1"/>
  <c r="I3316" i="1"/>
  <c r="H3316" i="1"/>
  <c r="I3315" i="1"/>
  <c r="H3315" i="1"/>
  <c r="I3314" i="1"/>
  <c r="H3314" i="1"/>
  <c r="I3313" i="1"/>
  <c r="H3313" i="1"/>
  <c r="I3312" i="1"/>
  <c r="H3312" i="1"/>
  <c r="I3311" i="1"/>
  <c r="H3311" i="1"/>
  <c r="I3310" i="1"/>
  <c r="H3310" i="1"/>
  <c r="I3309" i="1"/>
  <c r="H3309" i="1"/>
  <c r="I3308" i="1"/>
  <c r="H3308" i="1"/>
  <c r="I3307" i="1"/>
  <c r="H3307" i="1"/>
  <c r="I3306" i="1"/>
  <c r="H3306" i="1"/>
  <c r="I3305" i="1"/>
  <c r="H3305" i="1"/>
  <c r="I3304" i="1"/>
  <c r="H3304" i="1"/>
  <c r="I3303" i="1"/>
  <c r="H3303" i="1"/>
  <c r="I3302" i="1"/>
  <c r="H3302" i="1"/>
  <c r="I3301" i="1"/>
  <c r="H3301" i="1"/>
  <c r="I3300" i="1"/>
  <c r="H3300" i="1"/>
  <c r="I3299" i="1"/>
  <c r="H3299" i="1"/>
  <c r="I3298" i="1"/>
  <c r="H3298" i="1"/>
  <c r="I3297" i="1"/>
  <c r="H3297" i="1"/>
  <c r="I3296" i="1"/>
  <c r="H3296" i="1"/>
  <c r="I3295" i="1"/>
  <c r="H3295" i="1"/>
  <c r="I3294" i="1"/>
  <c r="H3294" i="1"/>
  <c r="I3293" i="1"/>
  <c r="H3293" i="1"/>
  <c r="I3292" i="1"/>
  <c r="H3292" i="1"/>
  <c r="I3291" i="1"/>
  <c r="H3291" i="1"/>
  <c r="I3290" i="1"/>
  <c r="H3290" i="1"/>
  <c r="I3289" i="1"/>
  <c r="H3289" i="1"/>
  <c r="I3288" i="1"/>
  <c r="H3288" i="1"/>
  <c r="I3287" i="1"/>
  <c r="H3287" i="1"/>
  <c r="I3286" i="1"/>
  <c r="H3286" i="1"/>
  <c r="I3285" i="1"/>
  <c r="H3285" i="1"/>
  <c r="I3284" i="1"/>
  <c r="H3284" i="1"/>
  <c r="I3283" i="1"/>
  <c r="H3283" i="1"/>
  <c r="I3282" i="1"/>
  <c r="H3282" i="1"/>
  <c r="I3281" i="1"/>
  <c r="H3281" i="1"/>
  <c r="I3280" i="1"/>
  <c r="H3280" i="1"/>
  <c r="I3279" i="1"/>
  <c r="H3279" i="1"/>
  <c r="I3278" i="1"/>
  <c r="H3278" i="1"/>
  <c r="I3277" i="1"/>
  <c r="H3277" i="1"/>
  <c r="I3276" i="1"/>
  <c r="H3276" i="1"/>
  <c r="I3275" i="1"/>
  <c r="H3275" i="1"/>
  <c r="I3274" i="1"/>
  <c r="H3274" i="1"/>
  <c r="I3273" i="1"/>
  <c r="H3273" i="1"/>
  <c r="I3272" i="1"/>
  <c r="H3272" i="1"/>
  <c r="I3271" i="1"/>
  <c r="H3271" i="1"/>
  <c r="I3270" i="1"/>
  <c r="H3270" i="1"/>
  <c r="I3269" i="1"/>
  <c r="H3269" i="1"/>
  <c r="I3268" i="1"/>
  <c r="H3268" i="1"/>
  <c r="I3267" i="1"/>
  <c r="H3267" i="1"/>
  <c r="I3266" i="1"/>
  <c r="H3266" i="1"/>
  <c r="I3265" i="1"/>
  <c r="H3265" i="1"/>
  <c r="I3264" i="1"/>
  <c r="H3264" i="1"/>
  <c r="I3263" i="1"/>
  <c r="H3263" i="1"/>
  <c r="I3262" i="1"/>
  <c r="H3262" i="1"/>
  <c r="I3261" i="1"/>
  <c r="H3261" i="1"/>
  <c r="I3260" i="1"/>
  <c r="H3260" i="1"/>
  <c r="I3259" i="1"/>
  <c r="H3259" i="1"/>
  <c r="I3258" i="1"/>
  <c r="H3258" i="1"/>
  <c r="I3257" i="1"/>
  <c r="H3257" i="1"/>
  <c r="I3256" i="1"/>
  <c r="H3256" i="1"/>
  <c r="I3255" i="1"/>
  <c r="H3255" i="1"/>
  <c r="I3254" i="1"/>
  <c r="H3254" i="1"/>
  <c r="I3253" i="1"/>
  <c r="H3253" i="1"/>
  <c r="I3252" i="1"/>
  <c r="H3252" i="1"/>
  <c r="I3251" i="1"/>
  <c r="H3251" i="1"/>
  <c r="I3250" i="1"/>
  <c r="H3250" i="1"/>
  <c r="I3249" i="1"/>
  <c r="H3249" i="1"/>
  <c r="I3248" i="1"/>
  <c r="H3248" i="1"/>
  <c r="I3247" i="1"/>
  <c r="H3247" i="1"/>
  <c r="I3246" i="1"/>
  <c r="H3246" i="1"/>
  <c r="I3245" i="1"/>
  <c r="H3245" i="1"/>
  <c r="I3244" i="1"/>
  <c r="H3244" i="1"/>
  <c r="I3243" i="1"/>
  <c r="H3243" i="1"/>
  <c r="I3242" i="1"/>
  <c r="H3242" i="1"/>
  <c r="I3241" i="1"/>
  <c r="H3241" i="1"/>
  <c r="I3240" i="1"/>
  <c r="H3240" i="1"/>
  <c r="I3239" i="1"/>
  <c r="H3239" i="1"/>
  <c r="I3238" i="1"/>
  <c r="H3238" i="1"/>
  <c r="I3237" i="1"/>
  <c r="H3237" i="1"/>
  <c r="I3236" i="1"/>
  <c r="H3236" i="1"/>
  <c r="I3235" i="1"/>
  <c r="H3235" i="1"/>
  <c r="I3234" i="1"/>
  <c r="H3234" i="1"/>
  <c r="I3233" i="1"/>
  <c r="H3233" i="1"/>
  <c r="I3232" i="1"/>
  <c r="H3232" i="1"/>
  <c r="I3231" i="1"/>
  <c r="H3231" i="1"/>
  <c r="I3230" i="1"/>
  <c r="H3230" i="1"/>
  <c r="I3229" i="1"/>
  <c r="H3229" i="1"/>
  <c r="I3228" i="1"/>
  <c r="H3228" i="1"/>
  <c r="I3227" i="1"/>
  <c r="H3227" i="1"/>
  <c r="I3226" i="1"/>
  <c r="H3226" i="1"/>
  <c r="I3225" i="1"/>
  <c r="H3225" i="1"/>
  <c r="I3224" i="1"/>
  <c r="H3224" i="1"/>
  <c r="I3223" i="1"/>
  <c r="H3223" i="1"/>
  <c r="I3222" i="1"/>
  <c r="H3222" i="1"/>
  <c r="I3221" i="1"/>
  <c r="H3221" i="1"/>
  <c r="I3220" i="1"/>
  <c r="H3220" i="1"/>
  <c r="I3219" i="1"/>
  <c r="H3219" i="1"/>
  <c r="I3218" i="1"/>
  <c r="H3218" i="1"/>
  <c r="I3217" i="1"/>
  <c r="H3217" i="1"/>
  <c r="I3216" i="1"/>
  <c r="H3216" i="1"/>
  <c r="I3215" i="1"/>
  <c r="H3215" i="1"/>
  <c r="I3214" i="1"/>
  <c r="H3214" i="1"/>
  <c r="I3213" i="1"/>
  <c r="H3213" i="1"/>
  <c r="I3212" i="1"/>
  <c r="H3212" i="1"/>
  <c r="I3211" i="1"/>
  <c r="H3211" i="1"/>
  <c r="I3210" i="1"/>
  <c r="H3210" i="1"/>
  <c r="I3209" i="1"/>
  <c r="H3209" i="1"/>
  <c r="I3208" i="1"/>
  <c r="H3208" i="1"/>
  <c r="I3207" i="1"/>
  <c r="H3207" i="1"/>
  <c r="I3206" i="1"/>
  <c r="H3206" i="1"/>
  <c r="I3205" i="1"/>
  <c r="H3205" i="1"/>
  <c r="I3204" i="1"/>
  <c r="H3204" i="1"/>
  <c r="I3203" i="1"/>
  <c r="H3203" i="1"/>
  <c r="I3202" i="1"/>
  <c r="H3202" i="1"/>
  <c r="I3201" i="1"/>
  <c r="H3201" i="1"/>
  <c r="I3200" i="1"/>
  <c r="H3200" i="1"/>
  <c r="I3199" i="1"/>
  <c r="H3199" i="1"/>
  <c r="I3198" i="1"/>
  <c r="H3198" i="1"/>
  <c r="I3197" i="1"/>
  <c r="H3197" i="1"/>
  <c r="I3196" i="1"/>
  <c r="H3196" i="1"/>
  <c r="I3195" i="1"/>
  <c r="H3195" i="1"/>
  <c r="I3194" i="1"/>
  <c r="H3194" i="1"/>
  <c r="I3193" i="1"/>
  <c r="H3193" i="1"/>
  <c r="I3192" i="1"/>
  <c r="H3192" i="1"/>
  <c r="I3191" i="1"/>
  <c r="H3191" i="1"/>
  <c r="I3190" i="1"/>
  <c r="H3190" i="1"/>
  <c r="I3189" i="1"/>
  <c r="H3189" i="1"/>
  <c r="I3188" i="1"/>
  <c r="H3188" i="1"/>
  <c r="I3187" i="1"/>
  <c r="H3187" i="1"/>
  <c r="I3186" i="1"/>
  <c r="H3186" i="1"/>
  <c r="I3185" i="1"/>
  <c r="H3185" i="1"/>
  <c r="I3184" i="1"/>
  <c r="H3184" i="1"/>
  <c r="I3183" i="1"/>
  <c r="H3183" i="1"/>
  <c r="I3182" i="1"/>
  <c r="H3182" i="1"/>
  <c r="I3181" i="1"/>
  <c r="H3181" i="1"/>
  <c r="I3180" i="1"/>
  <c r="H3180" i="1"/>
  <c r="I3179" i="1"/>
  <c r="H3179" i="1"/>
  <c r="I3178" i="1"/>
  <c r="H3178" i="1"/>
  <c r="I3177" i="1"/>
  <c r="H3177" i="1"/>
  <c r="I3176" i="1"/>
  <c r="H3176" i="1"/>
  <c r="I3175" i="1"/>
  <c r="H3175" i="1"/>
  <c r="I3174" i="1"/>
  <c r="H3174" i="1"/>
  <c r="I3173" i="1"/>
  <c r="H3173" i="1"/>
  <c r="I3172" i="1"/>
  <c r="H3172" i="1"/>
  <c r="I3171" i="1"/>
  <c r="H3171" i="1"/>
  <c r="I3170" i="1"/>
  <c r="H3170" i="1"/>
  <c r="I3169" i="1"/>
  <c r="H3169" i="1"/>
  <c r="I3168" i="1"/>
  <c r="H3168" i="1"/>
  <c r="I3167" i="1"/>
  <c r="H3167" i="1"/>
  <c r="I3166" i="1"/>
  <c r="H3166" i="1"/>
  <c r="I3165" i="1"/>
  <c r="H3165" i="1"/>
  <c r="I3164" i="1"/>
  <c r="H3164" i="1"/>
  <c r="I3163" i="1"/>
  <c r="H3163" i="1"/>
  <c r="I3162" i="1"/>
  <c r="H3162" i="1"/>
  <c r="I3161" i="1"/>
  <c r="H3161" i="1"/>
  <c r="I3160" i="1"/>
  <c r="H3160" i="1"/>
  <c r="I3159" i="1"/>
  <c r="H3159" i="1"/>
  <c r="I3158" i="1"/>
  <c r="H3158" i="1"/>
  <c r="I3157" i="1"/>
  <c r="H3157" i="1"/>
  <c r="I3156" i="1"/>
  <c r="H3156" i="1"/>
  <c r="I3155" i="1"/>
  <c r="H3155" i="1"/>
  <c r="I3154" i="1"/>
  <c r="H3154" i="1"/>
  <c r="I3153" i="1"/>
  <c r="H3153" i="1"/>
  <c r="I3152" i="1"/>
  <c r="H3152" i="1"/>
  <c r="I3151" i="1"/>
  <c r="H3151" i="1"/>
  <c r="I3150" i="1"/>
  <c r="H3150" i="1"/>
  <c r="I3149" i="1"/>
  <c r="H3149" i="1"/>
  <c r="I3148" i="1"/>
  <c r="H3148" i="1"/>
  <c r="I3147" i="1"/>
  <c r="H3147" i="1"/>
  <c r="I3146" i="1"/>
  <c r="H3146" i="1"/>
  <c r="I3145" i="1"/>
  <c r="H3145" i="1"/>
  <c r="I3144" i="1"/>
  <c r="H3144" i="1"/>
  <c r="I3143" i="1"/>
  <c r="H3143" i="1"/>
  <c r="I3142" i="1"/>
  <c r="H3142" i="1"/>
  <c r="I3141" i="1"/>
  <c r="H3141" i="1"/>
  <c r="I3140" i="1"/>
  <c r="H3140" i="1"/>
  <c r="I3139" i="1"/>
  <c r="H3139" i="1"/>
  <c r="I3138" i="1"/>
  <c r="H3138" i="1"/>
  <c r="I3137" i="1"/>
  <c r="H3137" i="1"/>
  <c r="I3136" i="1"/>
  <c r="H3136" i="1"/>
  <c r="I3135" i="1"/>
  <c r="H3135" i="1"/>
  <c r="I3134" i="1"/>
  <c r="H3134" i="1"/>
  <c r="I3133" i="1"/>
  <c r="H3133" i="1"/>
  <c r="I3132" i="1"/>
  <c r="H3132" i="1"/>
  <c r="I3131" i="1"/>
  <c r="H3131" i="1"/>
  <c r="I3130" i="1"/>
  <c r="H3130" i="1"/>
  <c r="I3129" i="1"/>
  <c r="H3129" i="1"/>
  <c r="I3128" i="1"/>
  <c r="H3128" i="1"/>
  <c r="I3127" i="1"/>
  <c r="H3127" i="1"/>
  <c r="I3126" i="1"/>
  <c r="H3126" i="1"/>
  <c r="I3125" i="1"/>
  <c r="H3125" i="1"/>
  <c r="I3124" i="1"/>
  <c r="H3124" i="1"/>
  <c r="I3123" i="1"/>
  <c r="H3123" i="1"/>
  <c r="I3122" i="1"/>
  <c r="H3122" i="1"/>
  <c r="I3121" i="1"/>
  <c r="H3121" i="1"/>
  <c r="I3120" i="1"/>
  <c r="H3120" i="1"/>
  <c r="I3119" i="1"/>
  <c r="H3119" i="1"/>
  <c r="I3118" i="1"/>
  <c r="H3118" i="1"/>
  <c r="I3117" i="1"/>
  <c r="H3117" i="1"/>
  <c r="I3116" i="1"/>
  <c r="H3116" i="1"/>
  <c r="I3115" i="1"/>
  <c r="H3115" i="1"/>
  <c r="I3114" i="1"/>
  <c r="H3114" i="1"/>
  <c r="I3113" i="1"/>
  <c r="H3113" i="1"/>
  <c r="I3112" i="1"/>
  <c r="H3112" i="1"/>
  <c r="I3111" i="1"/>
  <c r="H3111" i="1"/>
  <c r="I3110" i="1"/>
  <c r="H3110" i="1"/>
  <c r="I3109" i="1"/>
  <c r="H3109" i="1"/>
  <c r="I3108" i="1"/>
  <c r="H3108" i="1"/>
  <c r="I3107" i="1"/>
  <c r="H3107" i="1"/>
  <c r="I3106" i="1"/>
  <c r="H3106" i="1"/>
  <c r="I3105" i="1"/>
  <c r="H3105" i="1"/>
  <c r="I3104" i="1"/>
  <c r="H3104" i="1"/>
  <c r="I3103" i="1"/>
  <c r="H3103" i="1"/>
  <c r="I3102" i="1"/>
  <c r="H3102" i="1"/>
  <c r="I3101" i="1"/>
  <c r="H3101" i="1"/>
  <c r="I3100" i="1"/>
  <c r="H3100" i="1"/>
  <c r="I3099" i="1"/>
  <c r="H3099" i="1"/>
  <c r="I3098" i="1"/>
  <c r="H3098" i="1"/>
  <c r="I3097" i="1"/>
  <c r="H3097" i="1"/>
  <c r="I3096" i="1"/>
  <c r="H3096" i="1"/>
  <c r="I3095" i="1"/>
  <c r="H3095" i="1"/>
  <c r="I3094" i="1"/>
  <c r="H3094" i="1"/>
  <c r="I3093" i="1"/>
  <c r="H3093" i="1"/>
  <c r="I3092" i="1"/>
  <c r="H3092" i="1"/>
  <c r="I3091" i="1"/>
  <c r="H3091" i="1"/>
  <c r="I3090" i="1"/>
  <c r="H3090" i="1"/>
  <c r="I3089" i="1"/>
  <c r="H3089" i="1"/>
  <c r="I3088" i="1"/>
  <c r="H3088" i="1"/>
  <c r="I3087" i="1"/>
  <c r="H3087" i="1"/>
  <c r="I3086" i="1"/>
  <c r="H3086" i="1"/>
  <c r="I3085" i="1"/>
  <c r="H3085" i="1"/>
  <c r="I3084" i="1"/>
  <c r="H3084" i="1"/>
  <c r="I3083" i="1"/>
  <c r="H3083" i="1"/>
  <c r="I3082" i="1"/>
  <c r="H3082" i="1"/>
  <c r="I3081" i="1"/>
  <c r="H3081" i="1"/>
  <c r="I3080" i="1"/>
  <c r="H3080" i="1"/>
  <c r="I3079" i="1"/>
  <c r="H3079" i="1"/>
  <c r="I3078" i="1"/>
  <c r="H3078" i="1"/>
  <c r="I3077" i="1"/>
  <c r="H3077" i="1"/>
  <c r="I3076" i="1"/>
  <c r="H3076" i="1"/>
  <c r="I3075" i="1"/>
  <c r="H3075" i="1"/>
  <c r="I3074" i="1"/>
  <c r="H3074" i="1"/>
  <c r="I3073" i="1"/>
  <c r="H3073" i="1"/>
  <c r="I3072" i="1"/>
  <c r="H3072" i="1"/>
  <c r="I3071" i="1"/>
  <c r="H3071" i="1"/>
  <c r="I3070" i="1"/>
  <c r="H3070" i="1"/>
  <c r="I3069" i="1"/>
  <c r="H3069" i="1"/>
  <c r="I3068" i="1"/>
  <c r="H3068" i="1"/>
  <c r="I3067" i="1"/>
  <c r="H3067" i="1"/>
  <c r="I3066" i="1"/>
  <c r="H3066" i="1"/>
  <c r="I3065" i="1"/>
  <c r="H3065" i="1"/>
  <c r="I3064" i="1"/>
  <c r="H3064" i="1"/>
  <c r="I3063" i="1"/>
  <c r="H3063" i="1"/>
  <c r="I3062" i="1"/>
  <c r="H3062" i="1"/>
  <c r="I3061" i="1"/>
  <c r="H3061" i="1"/>
  <c r="I3060" i="1"/>
  <c r="H3060" i="1"/>
  <c r="I3059" i="1"/>
  <c r="H3059" i="1"/>
  <c r="I3058" i="1"/>
  <c r="H3058" i="1"/>
  <c r="I3057" i="1"/>
  <c r="H3057" i="1"/>
  <c r="I3056" i="1"/>
  <c r="H3056" i="1"/>
  <c r="I3055" i="1"/>
  <c r="H3055" i="1"/>
  <c r="I3054" i="1"/>
  <c r="H3054" i="1"/>
  <c r="I3053" i="1"/>
  <c r="H3053" i="1"/>
  <c r="I3052" i="1"/>
  <c r="H3052" i="1"/>
  <c r="I3051" i="1"/>
  <c r="H3051" i="1"/>
  <c r="I3050" i="1"/>
  <c r="H3050" i="1"/>
  <c r="I3049" i="1"/>
  <c r="H3049" i="1"/>
  <c r="I3048" i="1"/>
  <c r="H3048" i="1"/>
  <c r="I3047" i="1"/>
  <c r="H3047" i="1"/>
  <c r="I3046" i="1"/>
  <c r="H3046" i="1"/>
  <c r="I3045" i="1"/>
  <c r="H3045" i="1"/>
  <c r="I3044" i="1"/>
  <c r="H3044" i="1"/>
  <c r="I3043" i="1"/>
  <c r="H3043" i="1"/>
  <c r="I3042" i="1"/>
  <c r="H3042" i="1"/>
  <c r="I3041" i="1"/>
  <c r="H3041" i="1"/>
  <c r="I3040" i="1"/>
  <c r="H3040" i="1"/>
  <c r="I3039" i="1"/>
  <c r="H3039" i="1"/>
  <c r="I3038" i="1"/>
  <c r="H3038" i="1"/>
  <c r="I3037" i="1"/>
  <c r="H3037" i="1"/>
  <c r="I3036" i="1"/>
  <c r="H3036" i="1"/>
  <c r="I3035" i="1"/>
  <c r="H3035" i="1"/>
  <c r="I3034" i="1"/>
  <c r="H3034" i="1"/>
  <c r="I3033" i="1"/>
  <c r="H3033" i="1"/>
  <c r="I3032" i="1"/>
  <c r="H3032" i="1"/>
  <c r="I3031" i="1"/>
  <c r="H3031" i="1"/>
  <c r="I3030" i="1"/>
  <c r="H3030" i="1"/>
  <c r="I3029" i="1"/>
  <c r="H3029" i="1"/>
  <c r="I3028" i="1"/>
  <c r="H3028" i="1"/>
  <c r="I3027" i="1"/>
  <c r="H3027" i="1"/>
  <c r="I3026" i="1"/>
  <c r="H3026" i="1"/>
  <c r="I3025" i="1"/>
  <c r="H3025" i="1"/>
  <c r="I3024" i="1"/>
  <c r="H3024" i="1"/>
  <c r="I3023" i="1"/>
  <c r="H3023" i="1"/>
  <c r="I3022" i="1"/>
  <c r="H3022" i="1"/>
  <c r="I3021" i="1"/>
  <c r="H3021" i="1"/>
  <c r="I3020" i="1"/>
  <c r="H3020" i="1"/>
  <c r="I3019" i="1"/>
  <c r="H3019" i="1"/>
  <c r="I3018" i="1"/>
  <c r="H3018" i="1"/>
  <c r="I3017" i="1"/>
  <c r="H3017" i="1"/>
  <c r="I3016" i="1"/>
  <c r="H3016" i="1"/>
  <c r="I3015" i="1"/>
  <c r="H3015" i="1"/>
  <c r="I3014" i="1"/>
  <c r="H3014" i="1"/>
  <c r="I3013" i="1"/>
  <c r="H3013" i="1"/>
  <c r="I3012" i="1"/>
  <c r="H3012" i="1"/>
  <c r="I3011" i="1"/>
  <c r="H3011" i="1"/>
  <c r="I3010" i="1"/>
  <c r="H3010" i="1"/>
  <c r="I3009" i="1"/>
  <c r="H3009" i="1"/>
  <c r="I3008" i="1"/>
  <c r="H3008" i="1"/>
  <c r="I3007" i="1"/>
  <c r="H3007" i="1"/>
  <c r="I3006" i="1"/>
  <c r="H3006" i="1"/>
  <c r="I3005" i="1"/>
  <c r="H3005" i="1"/>
  <c r="I3004" i="1"/>
  <c r="H3004" i="1"/>
  <c r="I3003" i="1"/>
  <c r="H3003" i="1"/>
  <c r="I3002" i="1"/>
  <c r="H3002" i="1"/>
  <c r="I3001" i="1"/>
  <c r="H3001" i="1"/>
  <c r="I3000" i="1"/>
  <c r="H3000" i="1"/>
  <c r="I2999" i="1"/>
  <c r="H2999" i="1"/>
  <c r="I2998" i="1"/>
  <c r="H2998" i="1"/>
  <c r="I2997" i="1"/>
  <c r="H2997" i="1"/>
  <c r="I2996" i="1"/>
  <c r="H2996" i="1"/>
  <c r="I2995" i="1"/>
  <c r="H2995" i="1"/>
  <c r="I2994" i="1"/>
  <c r="H2994" i="1"/>
  <c r="I2993" i="1"/>
  <c r="H2993" i="1"/>
  <c r="I2992" i="1"/>
  <c r="H2992" i="1"/>
  <c r="I2991" i="1"/>
  <c r="H2991" i="1"/>
  <c r="I2990" i="1"/>
  <c r="H2990" i="1"/>
  <c r="I2989" i="1"/>
  <c r="H2989" i="1"/>
  <c r="I2988" i="1"/>
  <c r="H2988" i="1"/>
  <c r="I2987" i="1"/>
  <c r="H2987" i="1"/>
  <c r="I2986" i="1"/>
  <c r="H2986" i="1"/>
  <c r="I2985" i="1"/>
  <c r="H2985" i="1"/>
  <c r="I2984" i="1"/>
  <c r="H2984" i="1"/>
  <c r="I2983" i="1"/>
  <c r="H2983" i="1"/>
  <c r="I2982" i="1"/>
  <c r="H2982" i="1"/>
  <c r="I2981" i="1"/>
  <c r="H2981" i="1"/>
  <c r="I2980" i="1"/>
  <c r="H2980" i="1"/>
  <c r="I2979" i="1"/>
  <c r="H2979" i="1"/>
  <c r="I2978" i="1"/>
  <c r="H2978" i="1"/>
  <c r="I2977" i="1"/>
  <c r="H2977" i="1"/>
  <c r="I2976" i="1"/>
  <c r="H2976" i="1"/>
  <c r="I2975" i="1"/>
  <c r="H2975" i="1"/>
  <c r="I2974" i="1"/>
  <c r="H2974" i="1"/>
  <c r="I2973" i="1"/>
  <c r="H2973" i="1"/>
  <c r="I2972" i="1"/>
  <c r="H2972" i="1"/>
  <c r="I2971" i="1"/>
  <c r="H2971" i="1"/>
  <c r="I2970" i="1"/>
  <c r="H2970" i="1"/>
  <c r="I2969" i="1"/>
  <c r="H2969" i="1"/>
  <c r="I2968" i="1"/>
  <c r="H2968" i="1"/>
  <c r="I2967" i="1"/>
  <c r="H2967" i="1"/>
  <c r="I2966" i="1"/>
  <c r="H2966" i="1"/>
  <c r="I2965" i="1"/>
  <c r="H2965" i="1"/>
  <c r="I2964" i="1"/>
  <c r="H2964" i="1"/>
  <c r="I2963" i="1"/>
  <c r="H2963" i="1"/>
  <c r="I2962" i="1"/>
  <c r="H2962" i="1"/>
  <c r="I2961" i="1"/>
  <c r="H2961" i="1"/>
  <c r="I2960" i="1"/>
  <c r="H2960" i="1"/>
  <c r="I2959" i="1"/>
  <c r="H2959" i="1"/>
  <c r="I2958" i="1"/>
  <c r="H2958" i="1"/>
  <c r="I2957" i="1"/>
  <c r="H2957" i="1"/>
  <c r="I2956" i="1"/>
  <c r="H2956" i="1"/>
  <c r="I2955" i="1"/>
  <c r="H2955" i="1"/>
  <c r="I2954" i="1"/>
  <c r="H2954" i="1"/>
  <c r="I2953" i="1"/>
  <c r="H2953" i="1"/>
  <c r="I2952" i="1"/>
  <c r="H2952" i="1"/>
  <c r="I2951" i="1"/>
  <c r="H2951" i="1"/>
  <c r="I2950" i="1"/>
  <c r="H2950" i="1"/>
  <c r="I2949" i="1"/>
  <c r="H2949" i="1"/>
  <c r="I2948" i="1"/>
  <c r="H2948" i="1"/>
  <c r="I2947" i="1"/>
  <c r="H2947" i="1"/>
  <c r="I2946" i="1"/>
  <c r="H2946" i="1"/>
  <c r="I2945" i="1"/>
  <c r="H2945" i="1"/>
  <c r="I2944" i="1"/>
  <c r="H2944" i="1"/>
  <c r="I2943" i="1"/>
  <c r="H2943" i="1"/>
  <c r="I2942" i="1"/>
  <c r="H2942" i="1"/>
  <c r="I2941" i="1"/>
  <c r="H2941" i="1"/>
  <c r="I2940" i="1"/>
  <c r="H2940" i="1"/>
  <c r="I2939" i="1"/>
  <c r="H2939" i="1"/>
  <c r="I2938" i="1"/>
  <c r="H2938" i="1"/>
  <c r="I2937" i="1"/>
  <c r="H2937" i="1"/>
  <c r="I2936" i="1"/>
  <c r="H2936" i="1"/>
  <c r="I2935" i="1"/>
  <c r="H2935" i="1"/>
  <c r="I2934" i="1"/>
  <c r="H2934" i="1"/>
  <c r="I2933" i="1"/>
  <c r="H2933" i="1"/>
  <c r="I2932" i="1"/>
  <c r="H2932" i="1"/>
  <c r="I2931" i="1"/>
  <c r="H2931" i="1"/>
  <c r="I2930" i="1"/>
  <c r="H2930" i="1"/>
  <c r="I2929" i="1"/>
  <c r="H2929" i="1"/>
  <c r="I2928" i="1"/>
  <c r="H2928" i="1"/>
  <c r="I2927" i="1"/>
  <c r="H2927" i="1"/>
  <c r="I2926" i="1"/>
  <c r="H2926" i="1"/>
  <c r="I2925" i="1"/>
  <c r="H2925" i="1"/>
  <c r="I2924" i="1"/>
  <c r="H2924" i="1"/>
  <c r="I2923" i="1"/>
  <c r="H2923" i="1"/>
  <c r="I2922" i="1"/>
  <c r="H2922" i="1"/>
  <c r="I2921" i="1"/>
  <c r="H2921" i="1"/>
  <c r="I2920" i="1"/>
  <c r="H2920" i="1"/>
  <c r="I2919" i="1"/>
  <c r="H2919" i="1"/>
  <c r="I2918" i="1"/>
  <c r="H2918" i="1"/>
  <c r="I2917" i="1"/>
  <c r="H2917" i="1"/>
  <c r="I2916" i="1"/>
  <c r="H2916" i="1"/>
  <c r="I2915" i="1"/>
  <c r="H2915" i="1"/>
  <c r="I2914" i="1"/>
  <c r="H2914" i="1"/>
  <c r="I2913" i="1"/>
  <c r="H2913" i="1"/>
  <c r="I2912" i="1"/>
  <c r="H2912" i="1"/>
  <c r="I2911" i="1"/>
  <c r="H2911" i="1"/>
  <c r="I2910" i="1"/>
  <c r="H2910" i="1"/>
  <c r="I2909" i="1"/>
  <c r="H2909" i="1"/>
  <c r="I2908" i="1"/>
  <c r="H2908" i="1"/>
  <c r="I2907" i="1"/>
  <c r="H2907" i="1"/>
  <c r="I2906" i="1"/>
  <c r="H2906" i="1"/>
  <c r="I2905" i="1"/>
  <c r="H2905" i="1"/>
  <c r="I2904" i="1"/>
  <c r="H2904" i="1"/>
  <c r="I2903" i="1"/>
  <c r="H2903" i="1"/>
  <c r="I2902" i="1"/>
  <c r="H2902" i="1"/>
  <c r="I2901" i="1"/>
  <c r="H2901" i="1"/>
  <c r="I2900" i="1"/>
  <c r="H2900" i="1"/>
  <c r="I2899" i="1"/>
  <c r="H2899" i="1"/>
  <c r="I2898" i="1"/>
  <c r="H2898" i="1"/>
  <c r="I2897" i="1"/>
  <c r="H2897" i="1"/>
  <c r="I2896" i="1"/>
  <c r="H2896" i="1"/>
  <c r="I2895" i="1"/>
  <c r="H2895" i="1"/>
  <c r="I2894" i="1"/>
  <c r="H2894" i="1"/>
  <c r="I2893" i="1"/>
  <c r="H2893" i="1"/>
  <c r="I2892" i="1"/>
  <c r="H2892" i="1"/>
  <c r="I2891" i="1"/>
  <c r="H2891" i="1"/>
  <c r="I2890" i="1"/>
  <c r="H2890" i="1"/>
  <c r="I2889" i="1"/>
  <c r="H2889" i="1"/>
  <c r="I2888" i="1"/>
  <c r="H2888" i="1"/>
  <c r="I2887" i="1"/>
  <c r="H2887" i="1"/>
  <c r="I2886" i="1"/>
  <c r="H2886" i="1"/>
  <c r="I2885" i="1"/>
  <c r="H2885" i="1"/>
  <c r="I2884" i="1"/>
  <c r="H2884" i="1"/>
  <c r="I2883" i="1"/>
  <c r="H2883" i="1"/>
  <c r="I2882" i="1"/>
  <c r="H2882" i="1"/>
  <c r="I2881" i="1"/>
  <c r="H2881" i="1"/>
  <c r="I2880" i="1"/>
  <c r="H2880" i="1"/>
  <c r="I2879" i="1"/>
  <c r="H2879" i="1"/>
  <c r="I2878" i="1"/>
  <c r="H2878" i="1"/>
  <c r="I2877" i="1"/>
  <c r="H2877" i="1"/>
  <c r="I2876" i="1"/>
  <c r="H2876" i="1"/>
  <c r="I2875" i="1"/>
  <c r="H2875" i="1"/>
  <c r="I2874" i="1"/>
  <c r="H2874" i="1"/>
  <c r="I2873" i="1"/>
  <c r="H2873" i="1"/>
  <c r="I2872" i="1"/>
  <c r="H2872" i="1"/>
  <c r="I2871" i="1"/>
  <c r="H2871" i="1"/>
  <c r="I2870" i="1"/>
  <c r="H2870" i="1"/>
  <c r="I2869" i="1"/>
  <c r="H2869" i="1"/>
  <c r="I2868" i="1"/>
  <c r="H2868" i="1"/>
  <c r="I2867" i="1"/>
  <c r="H2867" i="1"/>
  <c r="I2866" i="1"/>
  <c r="H2866" i="1"/>
  <c r="I2865" i="1"/>
  <c r="H2865" i="1"/>
  <c r="I2864" i="1"/>
  <c r="H2864" i="1"/>
  <c r="I2863" i="1"/>
  <c r="H2863" i="1"/>
  <c r="I2862" i="1"/>
  <c r="H2862" i="1"/>
  <c r="I2861" i="1"/>
  <c r="H2861" i="1"/>
  <c r="I2860" i="1"/>
  <c r="H2860" i="1"/>
  <c r="I2859" i="1"/>
  <c r="H2859" i="1"/>
  <c r="I2858" i="1"/>
  <c r="H2858" i="1"/>
  <c r="I2857" i="1"/>
  <c r="H2857" i="1"/>
  <c r="I2856" i="1"/>
  <c r="H2856" i="1"/>
  <c r="I2855" i="1"/>
  <c r="H2855" i="1"/>
  <c r="I2854" i="1"/>
  <c r="H2854" i="1"/>
  <c r="I2853" i="1"/>
  <c r="H2853" i="1"/>
  <c r="I2852" i="1"/>
  <c r="H2852" i="1"/>
  <c r="I2851" i="1"/>
  <c r="H2851" i="1"/>
  <c r="I2850" i="1"/>
  <c r="H2850" i="1"/>
  <c r="I2849" i="1"/>
  <c r="H2849" i="1"/>
  <c r="I2848" i="1"/>
  <c r="H2848" i="1"/>
  <c r="I2847" i="1"/>
  <c r="H2847" i="1"/>
  <c r="I2846" i="1"/>
  <c r="H2846" i="1"/>
  <c r="I2845" i="1"/>
  <c r="H2845" i="1"/>
  <c r="I2844" i="1"/>
  <c r="H2844" i="1"/>
  <c r="I2843" i="1"/>
  <c r="H2843" i="1"/>
  <c r="I2842" i="1"/>
  <c r="H2842" i="1"/>
  <c r="I2841" i="1"/>
  <c r="H2841" i="1"/>
  <c r="I2840" i="1"/>
  <c r="H2840" i="1"/>
  <c r="I2839" i="1"/>
  <c r="H2839" i="1"/>
  <c r="I2838" i="1"/>
  <c r="H2838" i="1"/>
  <c r="I2837" i="1"/>
  <c r="H2837" i="1"/>
  <c r="I2836" i="1"/>
  <c r="H2836" i="1"/>
  <c r="I2835" i="1"/>
  <c r="H2835" i="1"/>
  <c r="I2834" i="1"/>
  <c r="H2834" i="1"/>
  <c r="I2833" i="1"/>
  <c r="H2833" i="1"/>
  <c r="I2832" i="1"/>
  <c r="H2832" i="1"/>
  <c r="I2831" i="1"/>
  <c r="H2831" i="1"/>
  <c r="I2830" i="1"/>
  <c r="H2830" i="1"/>
  <c r="I2829" i="1"/>
  <c r="H2829" i="1"/>
  <c r="I2828" i="1"/>
  <c r="H2828" i="1"/>
  <c r="I2827" i="1"/>
  <c r="H2827" i="1"/>
  <c r="I2826" i="1"/>
  <c r="H2826" i="1"/>
  <c r="I2825" i="1"/>
  <c r="H2825" i="1"/>
  <c r="I2824" i="1"/>
  <c r="H2824" i="1"/>
  <c r="I2823" i="1"/>
  <c r="H2823" i="1"/>
  <c r="I2822" i="1"/>
  <c r="H2822" i="1"/>
  <c r="I2821" i="1"/>
  <c r="H2821" i="1"/>
  <c r="I2820" i="1"/>
  <c r="H2820" i="1"/>
  <c r="I2819" i="1"/>
  <c r="H2819" i="1"/>
  <c r="I2818" i="1"/>
  <c r="H2818" i="1"/>
  <c r="I2817" i="1"/>
  <c r="H2817" i="1"/>
  <c r="I2816" i="1"/>
  <c r="H2816" i="1"/>
  <c r="I2815" i="1"/>
  <c r="H2815" i="1"/>
  <c r="I2814" i="1"/>
  <c r="H2814" i="1"/>
  <c r="I2813" i="1"/>
  <c r="H2813" i="1"/>
  <c r="I2812" i="1"/>
  <c r="H2812" i="1"/>
  <c r="I2811" i="1"/>
  <c r="H2811" i="1"/>
  <c r="I2810" i="1"/>
  <c r="H2810" i="1"/>
  <c r="I2809" i="1"/>
  <c r="H2809" i="1"/>
  <c r="I2808" i="1"/>
  <c r="H2808" i="1"/>
  <c r="I2807" i="1"/>
  <c r="H2807" i="1"/>
  <c r="I2806" i="1"/>
  <c r="H2806" i="1"/>
  <c r="I2805" i="1"/>
  <c r="H2805" i="1"/>
  <c r="I2804" i="1"/>
  <c r="H2804" i="1"/>
  <c r="I2803" i="1"/>
  <c r="H2803" i="1"/>
  <c r="I2802" i="1"/>
  <c r="H2802" i="1"/>
  <c r="I2801" i="1"/>
  <c r="H2801" i="1"/>
  <c r="I2800" i="1"/>
  <c r="H2800" i="1"/>
  <c r="I2799" i="1"/>
  <c r="H2799" i="1"/>
  <c r="I2798" i="1"/>
  <c r="H2798" i="1"/>
  <c r="I2797" i="1"/>
  <c r="H2797" i="1"/>
  <c r="I2796" i="1"/>
  <c r="H2796" i="1"/>
  <c r="I2795" i="1"/>
  <c r="H2795" i="1"/>
  <c r="I2794" i="1"/>
  <c r="H2794" i="1"/>
  <c r="I2793" i="1"/>
  <c r="H2793" i="1"/>
  <c r="I2792" i="1"/>
  <c r="H2792" i="1"/>
  <c r="I2791" i="1"/>
  <c r="H2791" i="1"/>
  <c r="I2790" i="1"/>
  <c r="H2790" i="1"/>
  <c r="I2789" i="1"/>
  <c r="H2789" i="1"/>
  <c r="I2788" i="1"/>
  <c r="H2788" i="1"/>
  <c r="I2787" i="1"/>
  <c r="H2787" i="1"/>
  <c r="I2786" i="1"/>
  <c r="H2786" i="1"/>
  <c r="I2785" i="1"/>
  <c r="H2785" i="1"/>
  <c r="I2784" i="1"/>
  <c r="H2784" i="1"/>
  <c r="I2783" i="1"/>
  <c r="H2783" i="1"/>
  <c r="I2782" i="1"/>
  <c r="H2782" i="1"/>
  <c r="I2781" i="1"/>
  <c r="H2781" i="1"/>
  <c r="I2780" i="1"/>
  <c r="H2780" i="1"/>
  <c r="I2779" i="1"/>
  <c r="H2779" i="1"/>
  <c r="I2778" i="1"/>
  <c r="H2778" i="1"/>
  <c r="I2777" i="1"/>
  <c r="H2777" i="1"/>
  <c r="I2776" i="1"/>
  <c r="H2776" i="1"/>
  <c r="I2775" i="1"/>
  <c r="H2775" i="1"/>
  <c r="I2774" i="1"/>
  <c r="H2774" i="1"/>
  <c r="I2773" i="1"/>
  <c r="H2773" i="1"/>
  <c r="I2772" i="1"/>
  <c r="H2772" i="1"/>
  <c r="I2771" i="1"/>
  <c r="H2771" i="1"/>
  <c r="I2770" i="1"/>
  <c r="H2770" i="1"/>
  <c r="I2769" i="1"/>
  <c r="H2769" i="1"/>
  <c r="I2768" i="1"/>
  <c r="H2768" i="1"/>
  <c r="I2767" i="1"/>
  <c r="H2767" i="1"/>
  <c r="I2766" i="1"/>
  <c r="H2766" i="1"/>
  <c r="I2765" i="1"/>
  <c r="H2765" i="1"/>
  <c r="I2764" i="1"/>
  <c r="H2764" i="1"/>
  <c r="I2763" i="1"/>
  <c r="H2763" i="1"/>
  <c r="I2762" i="1"/>
  <c r="H2762" i="1"/>
  <c r="I2761" i="1"/>
  <c r="H2761" i="1"/>
  <c r="I2760" i="1"/>
  <c r="H2760" i="1"/>
  <c r="I2759" i="1"/>
  <c r="H2759" i="1"/>
  <c r="I2758" i="1"/>
  <c r="H2758" i="1"/>
  <c r="I2757" i="1"/>
  <c r="H2757" i="1"/>
  <c r="I2756" i="1"/>
  <c r="H2756" i="1"/>
  <c r="I2755" i="1"/>
  <c r="H2755" i="1"/>
  <c r="I2754" i="1"/>
  <c r="H2754" i="1"/>
  <c r="I2753" i="1"/>
  <c r="H2753" i="1"/>
  <c r="I2752" i="1"/>
  <c r="H2752" i="1"/>
  <c r="I2751" i="1"/>
  <c r="H2751" i="1"/>
  <c r="I2750" i="1"/>
  <c r="H2750" i="1"/>
  <c r="I2749" i="1"/>
  <c r="H2749" i="1"/>
  <c r="I2748" i="1"/>
  <c r="H2748" i="1"/>
  <c r="I2747" i="1"/>
  <c r="H2747" i="1"/>
  <c r="I2746" i="1"/>
  <c r="H2746" i="1"/>
  <c r="I2745" i="1"/>
  <c r="H2745" i="1"/>
  <c r="I2744" i="1"/>
  <c r="H2744" i="1"/>
  <c r="I2743" i="1"/>
  <c r="H2743" i="1"/>
  <c r="I2742" i="1"/>
  <c r="H2742" i="1"/>
  <c r="I2741" i="1"/>
  <c r="H2741" i="1"/>
  <c r="I2740" i="1"/>
  <c r="H2740" i="1"/>
  <c r="I2739" i="1"/>
  <c r="H2739" i="1"/>
  <c r="I2738" i="1"/>
  <c r="H2738" i="1"/>
  <c r="I2737" i="1"/>
  <c r="H2737" i="1"/>
  <c r="I2736" i="1"/>
  <c r="H2736" i="1"/>
  <c r="I2735" i="1"/>
  <c r="H2735" i="1"/>
  <c r="I2734" i="1"/>
  <c r="H2734" i="1"/>
  <c r="I2733" i="1"/>
  <c r="H2733" i="1"/>
  <c r="I2732" i="1"/>
  <c r="H2732" i="1"/>
  <c r="I2731" i="1"/>
  <c r="H2731" i="1"/>
  <c r="I2730" i="1"/>
  <c r="H2730" i="1"/>
  <c r="I2729" i="1"/>
  <c r="H2729" i="1"/>
  <c r="I2728" i="1"/>
  <c r="H2728" i="1"/>
  <c r="I2727" i="1"/>
  <c r="H2727" i="1"/>
  <c r="I2726" i="1"/>
  <c r="H2726" i="1"/>
  <c r="I2725" i="1"/>
  <c r="H2725" i="1"/>
  <c r="I2724" i="1"/>
  <c r="H2724" i="1"/>
  <c r="I2723" i="1"/>
  <c r="H2723" i="1"/>
  <c r="I2722" i="1"/>
  <c r="H2722" i="1"/>
  <c r="I2721" i="1"/>
  <c r="H2721" i="1"/>
  <c r="I2720" i="1"/>
  <c r="H2720" i="1"/>
  <c r="I2719" i="1"/>
  <c r="H2719" i="1"/>
  <c r="I2718" i="1"/>
  <c r="H2718" i="1"/>
  <c r="I2717" i="1"/>
  <c r="H2717" i="1"/>
  <c r="I2716" i="1"/>
  <c r="H2716" i="1"/>
  <c r="I2715" i="1"/>
  <c r="H2715" i="1"/>
  <c r="I2714" i="1"/>
  <c r="H2714" i="1"/>
  <c r="I2713" i="1"/>
  <c r="H2713" i="1"/>
  <c r="I2712" i="1"/>
  <c r="H2712" i="1"/>
  <c r="I2711" i="1"/>
  <c r="H2711" i="1"/>
  <c r="I2710" i="1"/>
  <c r="H2710" i="1"/>
  <c r="I2709" i="1"/>
  <c r="H2709" i="1"/>
  <c r="I2708" i="1"/>
  <c r="H2708" i="1"/>
  <c r="I2707" i="1"/>
  <c r="H2707" i="1"/>
  <c r="I2706" i="1"/>
  <c r="H2706" i="1"/>
  <c r="I2705" i="1"/>
  <c r="H2705" i="1"/>
  <c r="I2704" i="1"/>
  <c r="H2704" i="1"/>
  <c r="I2703" i="1"/>
  <c r="H2703" i="1"/>
  <c r="I2702" i="1"/>
  <c r="H2702" i="1"/>
  <c r="I2701" i="1"/>
  <c r="H2701" i="1"/>
  <c r="I2700" i="1"/>
  <c r="H2700" i="1"/>
  <c r="I2699" i="1"/>
  <c r="H2699" i="1"/>
  <c r="I2698" i="1"/>
  <c r="H2698" i="1"/>
  <c r="I2697" i="1"/>
  <c r="H2697" i="1"/>
  <c r="I2696" i="1"/>
  <c r="H2696" i="1"/>
  <c r="I2695" i="1"/>
  <c r="H2695" i="1"/>
  <c r="I2694" i="1"/>
  <c r="H2694" i="1"/>
  <c r="I2693" i="1"/>
  <c r="H2693" i="1"/>
  <c r="I2692" i="1"/>
  <c r="H2692" i="1"/>
  <c r="I2691" i="1"/>
  <c r="H2691" i="1"/>
  <c r="I2690" i="1"/>
  <c r="H2690" i="1"/>
  <c r="I2689" i="1"/>
  <c r="H2689" i="1"/>
  <c r="I2688" i="1"/>
  <c r="H2688" i="1"/>
  <c r="I2687" i="1"/>
  <c r="H2687" i="1"/>
  <c r="I2686" i="1"/>
  <c r="H2686" i="1"/>
  <c r="I2685" i="1"/>
  <c r="H2685" i="1"/>
  <c r="I2684" i="1"/>
  <c r="H2684" i="1"/>
  <c r="I2683" i="1"/>
  <c r="H2683" i="1"/>
  <c r="I2682" i="1"/>
  <c r="H2682" i="1"/>
  <c r="I2681" i="1"/>
  <c r="H2681" i="1"/>
  <c r="I2680" i="1"/>
  <c r="H2680" i="1"/>
  <c r="I2679" i="1"/>
  <c r="H2679" i="1"/>
  <c r="I2678" i="1"/>
  <c r="H2678" i="1"/>
  <c r="I2677" i="1"/>
  <c r="H2677" i="1"/>
  <c r="I2676" i="1"/>
  <c r="H2676" i="1"/>
  <c r="I2675" i="1"/>
  <c r="H2675" i="1"/>
  <c r="I2674" i="1"/>
  <c r="H2674" i="1"/>
  <c r="I2673" i="1"/>
  <c r="H2673" i="1"/>
  <c r="I2672" i="1"/>
  <c r="H2672" i="1"/>
  <c r="I2671" i="1"/>
  <c r="H2671" i="1"/>
  <c r="I2670" i="1"/>
  <c r="H2670" i="1"/>
  <c r="I2669" i="1"/>
  <c r="H2669" i="1"/>
  <c r="I2668" i="1"/>
  <c r="H2668" i="1"/>
  <c r="I2667" i="1"/>
  <c r="H2667" i="1"/>
  <c r="I2666" i="1"/>
  <c r="H2666" i="1"/>
  <c r="I2665" i="1"/>
  <c r="H2665" i="1"/>
  <c r="I2664" i="1"/>
  <c r="H2664" i="1"/>
  <c r="I2663" i="1"/>
  <c r="H2663" i="1"/>
  <c r="I2662" i="1"/>
  <c r="H2662" i="1"/>
  <c r="I2661" i="1"/>
  <c r="H2661" i="1"/>
  <c r="I2660" i="1"/>
  <c r="H2660" i="1"/>
  <c r="I2659" i="1"/>
  <c r="H2659" i="1"/>
  <c r="I2658" i="1"/>
  <c r="H2658" i="1"/>
  <c r="I2657" i="1"/>
  <c r="H2657" i="1"/>
  <c r="I2656" i="1"/>
  <c r="H2656" i="1"/>
  <c r="I2655" i="1"/>
  <c r="H2655" i="1"/>
  <c r="I2654" i="1"/>
  <c r="H2654" i="1"/>
  <c r="I2653" i="1"/>
  <c r="H2653" i="1"/>
  <c r="I2652" i="1"/>
  <c r="H2652" i="1"/>
  <c r="I2651" i="1"/>
  <c r="H2651" i="1"/>
  <c r="I2650" i="1"/>
  <c r="H2650" i="1"/>
  <c r="I2649" i="1"/>
  <c r="H2649" i="1"/>
  <c r="I2648" i="1"/>
  <c r="H2648" i="1"/>
  <c r="I2647" i="1"/>
  <c r="H2647" i="1"/>
  <c r="I2646" i="1"/>
  <c r="H2646" i="1"/>
  <c r="I2645" i="1"/>
  <c r="H2645" i="1"/>
  <c r="I2644" i="1"/>
  <c r="H2644" i="1"/>
  <c r="I2643" i="1"/>
  <c r="H2643" i="1"/>
  <c r="I2642" i="1"/>
  <c r="H2642" i="1"/>
  <c r="I2641" i="1"/>
  <c r="H2641" i="1"/>
  <c r="I2640" i="1"/>
  <c r="H2640" i="1"/>
  <c r="I2639" i="1"/>
  <c r="H2639" i="1"/>
  <c r="I2638" i="1"/>
  <c r="H2638" i="1"/>
  <c r="I2637" i="1"/>
  <c r="H2637" i="1"/>
  <c r="I2636" i="1"/>
  <c r="H2636" i="1"/>
  <c r="I2635" i="1"/>
  <c r="H2635" i="1"/>
  <c r="I2634" i="1"/>
  <c r="H2634" i="1"/>
  <c r="I2633" i="1"/>
  <c r="H2633" i="1"/>
  <c r="I2632" i="1"/>
  <c r="H2632" i="1"/>
  <c r="I2631" i="1"/>
  <c r="H2631" i="1"/>
  <c r="I2630" i="1"/>
  <c r="H2630" i="1"/>
  <c r="I2629" i="1"/>
  <c r="H2629" i="1"/>
  <c r="I2628" i="1"/>
  <c r="H2628" i="1"/>
  <c r="I2627" i="1"/>
  <c r="H2627" i="1"/>
  <c r="I2626" i="1"/>
  <c r="H2626" i="1"/>
  <c r="I2625" i="1"/>
  <c r="H2625" i="1"/>
  <c r="I2624" i="1"/>
  <c r="H2624" i="1"/>
  <c r="I2623" i="1"/>
  <c r="H2623" i="1"/>
  <c r="I2622" i="1"/>
  <c r="H2622" i="1"/>
  <c r="I2621" i="1"/>
  <c r="H2621" i="1"/>
  <c r="I2620" i="1"/>
  <c r="H2620" i="1"/>
  <c r="I2619" i="1"/>
  <c r="H2619" i="1"/>
  <c r="I2618" i="1"/>
  <c r="H2618" i="1"/>
  <c r="I2617" i="1"/>
  <c r="H2617" i="1"/>
  <c r="I2616" i="1"/>
  <c r="H2616" i="1"/>
  <c r="I2615" i="1"/>
  <c r="H2615" i="1"/>
  <c r="I2614" i="1"/>
  <c r="H2614" i="1"/>
  <c r="I2613" i="1"/>
  <c r="H2613" i="1"/>
  <c r="I2612" i="1"/>
  <c r="H2612" i="1"/>
  <c r="I2611" i="1"/>
  <c r="H2611" i="1"/>
  <c r="I2610" i="1"/>
  <c r="H2610" i="1"/>
  <c r="I2609" i="1"/>
  <c r="H2609" i="1"/>
  <c r="I2608" i="1"/>
  <c r="H2608" i="1"/>
  <c r="I2607" i="1"/>
  <c r="H2607" i="1"/>
  <c r="I2606" i="1"/>
  <c r="H2606" i="1"/>
  <c r="I2605" i="1"/>
  <c r="H2605" i="1"/>
  <c r="I2604" i="1"/>
  <c r="H2604" i="1"/>
  <c r="I2603" i="1"/>
  <c r="H2603" i="1"/>
  <c r="I2602" i="1"/>
  <c r="H2602" i="1"/>
  <c r="I2601" i="1"/>
  <c r="H2601" i="1"/>
  <c r="I2600" i="1"/>
  <c r="H2600" i="1"/>
  <c r="I2599" i="1"/>
  <c r="H2599" i="1"/>
  <c r="I2598" i="1"/>
  <c r="H2598" i="1"/>
  <c r="I2597" i="1"/>
  <c r="H2597" i="1"/>
  <c r="I2596" i="1"/>
  <c r="H2596" i="1"/>
  <c r="I2595" i="1"/>
  <c r="H2595" i="1"/>
  <c r="I2594" i="1"/>
  <c r="H2594" i="1"/>
  <c r="I2593" i="1"/>
  <c r="H2593" i="1"/>
  <c r="I2592" i="1"/>
  <c r="H2592" i="1"/>
  <c r="I2591" i="1"/>
  <c r="H2591" i="1"/>
  <c r="I2590" i="1"/>
  <c r="H2590" i="1"/>
  <c r="I2589" i="1"/>
  <c r="H2589" i="1"/>
  <c r="I2588" i="1"/>
  <c r="H2588" i="1"/>
  <c r="I2587" i="1"/>
  <c r="H2587" i="1"/>
  <c r="I2586" i="1"/>
  <c r="H2586" i="1"/>
  <c r="I2585" i="1"/>
  <c r="H2585" i="1"/>
  <c r="I2584" i="1"/>
  <c r="H2584" i="1"/>
  <c r="I2583" i="1"/>
  <c r="H2583" i="1"/>
  <c r="I2582" i="1"/>
  <c r="H2582" i="1"/>
  <c r="I2581" i="1"/>
  <c r="H2581" i="1"/>
  <c r="I2580" i="1"/>
  <c r="H2580" i="1"/>
  <c r="I2579" i="1"/>
  <c r="H2579" i="1"/>
  <c r="I2578" i="1"/>
  <c r="H2578" i="1"/>
  <c r="I2577" i="1"/>
  <c r="H2577" i="1"/>
  <c r="I2576" i="1"/>
  <c r="H2576" i="1"/>
  <c r="I2575" i="1"/>
  <c r="H2575" i="1"/>
  <c r="I2574" i="1"/>
  <c r="H2574" i="1"/>
  <c r="I2573" i="1"/>
  <c r="H2573" i="1"/>
  <c r="I2572" i="1"/>
  <c r="H2572" i="1"/>
  <c r="I2571" i="1"/>
  <c r="H2571" i="1"/>
  <c r="I2570" i="1"/>
  <c r="H2570" i="1"/>
  <c r="I2569" i="1"/>
  <c r="H2569" i="1"/>
  <c r="I2568" i="1"/>
  <c r="H2568" i="1"/>
  <c r="I2567" i="1"/>
  <c r="H2567" i="1"/>
  <c r="I2566" i="1"/>
  <c r="H2566" i="1"/>
  <c r="I2565" i="1"/>
  <c r="H2565" i="1"/>
  <c r="I2564" i="1"/>
  <c r="H2564" i="1"/>
  <c r="I2563" i="1"/>
  <c r="H2563" i="1"/>
  <c r="I2562" i="1"/>
  <c r="H2562" i="1"/>
  <c r="I2561" i="1"/>
  <c r="H2561" i="1"/>
  <c r="I2560" i="1"/>
  <c r="H2560" i="1"/>
  <c r="I2559" i="1"/>
  <c r="H2559" i="1"/>
  <c r="I2558" i="1"/>
  <c r="H2558" i="1"/>
  <c r="I2557" i="1"/>
  <c r="H2557" i="1"/>
  <c r="I2556" i="1"/>
  <c r="H2556" i="1"/>
  <c r="I2555" i="1"/>
  <c r="H2555" i="1"/>
  <c r="I2554" i="1"/>
  <c r="H2554" i="1"/>
  <c r="I2553" i="1"/>
  <c r="H2553" i="1"/>
  <c r="I2552" i="1"/>
  <c r="H2552" i="1"/>
  <c r="I2551" i="1"/>
  <c r="H2551" i="1"/>
  <c r="I2550" i="1"/>
  <c r="H2550" i="1"/>
  <c r="I2549" i="1"/>
  <c r="H2549" i="1"/>
  <c r="I2548" i="1"/>
  <c r="H2548" i="1"/>
  <c r="I2547" i="1"/>
  <c r="H2547" i="1"/>
  <c r="I2546" i="1"/>
  <c r="H2546" i="1"/>
  <c r="I2545" i="1"/>
  <c r="H2545" i="1"/>
  <c r="I2544" i="1"/>
  <c r="H2544" i="1"/>
  <c r="I2543" i="1"/>
  <c r="H2543" i="1"/>
  <c r="I2542" i="1"/>
  <c r="H2542" i="1"/>
  <c r="I2541" i="1"/>
  <c r="H2541" i="1"/>
  <c r="I2540" i="1"/>
  <c r="H2540" i="1"/>
  <c r="I2539" i="1"/>
  <c r="H2539" i="1"/>
  <c r="I2538" i="1"/>
  <c r="H2538" i="1"/>
  <c r="I2537" i="1"/>
  <c r="H2537" i="1"/>
  <c r="I2536" i="1"/>
  <c r="H2536" i="1"/>
  <c r="I2535" i="1"/>
  <c r="H2535" i="1"/>
  <c r="I2534" i="1"/>
  <c r="H2534" i="1"/>
  <c r="I2533" i="1"/>
  <c r="H2533" i="1"/>
  <c r="I2532" i="1"/>
  <c r="H2532" i="1"/>
  <c r="I2531" i="1"/>
  <c r="H2531" i="1"/>
  <c r="I2530" i="1"/>
  <c r="H2530" i="1"/>
  <c r="I2529" i="1"/>
  <c r="H2529" i="1"/>
  <c r="I2528" i="1"/>
  <c r="H2528" i="1"/>
  <c r="I2527" i="1"/>
  <c r="H2527" i="1"/>
  <c r="I2526" i="1"/>
  <c r="H2526" i="1"/>
  <c r="I2525" i="1"/>
  <c r="H2525" i="1"/>
  <c r="I2524" i="1"/>
  <c r="H2524" i="1"/>
  <c r="I2523" i="1"/>
  <c r="H2523" i="1"/>
  <c r="I2522" i="1"/>
  <c r="H2522" i="1"/>
  <c r="I2521" i="1"/>
  <c r="H2521" i="1"/>
  <c r="I2520" i="1"/>
  <c r="H2520" i="1"/>
  <c r="I2519" i="1"/>
  <c r="H2519" i="1"/>
  <c r="I2518" i="1"/>
  <c r="H2518" i="1"/>
  <c r="I2517" i="1"/>
  <c r="H2517" i="1"/>
  <c r="I2516" i="1"/>
  <c r="H2516" i="1"/>
  <c r="I2515" i="1"/>
  <c r="H2515" i="1"/>
  <c r="I2514" i="1"/>
  <c r="H2514" i="1"/>
  <c r="I2513" i="1"/>
  <c r="H2513" i="1"/>
  <c r="I2512" i="1"/>
  <c r="H2512" i="1"/>
  <c r="I2511" i="1"/>
  <c r="H2511" i="1"/>
  <c r="I2510" i="1"/>
  <c r="H2510" i="1"/>
  <c r="I2509" i="1"/>
  <c r="H2509" i="1"/>
  <c r="I2508" i="1"/>
  <c r="H2508" i="1"/>
  <c r="I2507" i="1"/>
  <c r="H2507" i="1"/>
  <c r="I2506" i="1"/>
  <c r="H2506" i="1"/>
  <c r="I2505" i="1"/>
  <c r="H2505" i="1"/>
  <c r="I2504" i="1"/>
  <c r="H2504" i="1"/>
  <c r="I2503" i="1"/>
  <c r="H2503" i="1"/>
  <c r="I2502" i="1"/>
  <c r="H2502" i="1"/>
  <c r="I2501" i="1"/>
  <c r="H2501" i="1"/>
  <c r="I2500" i="1"/>
  <c r="H2500" i="1"/>
  <c r="I2499" i="1"/>
  <c r="H2499" i="1"/>
  <c r="I2498" i="1"/>
  <c r="H2498" i="1"/>
  <c r="I2497" i="1"/>
  <c r="H2497" i="1"/>
  <c r="I2496" i="1"/>
  <c r="H2496" i="1"/>
  <c r="I2495" i="1"/>
  <c r="H2495" i="1"/>
  <c r="I2494" i="1"/>
  <c r="H2494" i="1"/>
  <c r="I2493" i="1"/>
  <c r="H2493" i="1"/>
  <c r="I2492" i="1"/>
  <c r="H2492" i="1"/>
  <c r="I2491" i="1"/>
  <c r="H2491" i="1"/>
  <c r="I2490" i="1"/>
  <c r="H2490" i="1"/>
  <c r="I2489" i="1"/>
  <c r="H2489" i="1"/>
  <c r="I2488" i="1"/>
  <c r="H2488" i="1"/>
  <c r="I2487" i="1"/>
  <c r="H2487" i="1"/>
  <c r="I2486" i="1"/>
  <c r="H2486" i="1"/>
  <c r="I2485" i="1"/>
  <c r="H2485" i="1"/>
  <c r="I2484" i="1"/>
  <c r="H2484" i="1"/>
  <c r="I2483" i="1"/>
  <c r="H2483" i="1"/>
  <c r="I2482" i="1"/>
  <c r="H2482" i="1"/>
  <c r="I2481" i="1"/>
  <c r="H2481" i="1"/>
  <c r="I2480" i="1"/>
  <c r="H2480" i="1"/>
  <c r="I2479" i="1"/>
  <c r="H2479" i="1"/>
  <c r="I2478" i="1"/>
  <c r="H2478" i="1"/>
  <c r="I2477" i="1"/>
  <c r="H2477" i="1"/>
  <c r="I2476" i="1"/>
  <c r="H2476" i="1"/>
  <c r="I2475" i="1"/>
  <c r="H2475" i="1"/>
  <c r="I2474" i="1"/>
  <c r="H2474" i="1"/>
  <c r="I2473" i="1"/>
  <c r="H2473" i="1"/>
  <c r="I2472" i="1"/>
  <c r="H2472" i="1"/>
  <c r="I2471" i="1"/>
  <c r="H2471" i="1"/>
  <c r="I2470" i="1"/>
  <c r="H2470" i="1"/>
  <c r="I2469" i="1"/>
  <c r="H2469" i="1"/>
  <c r="I2468" i="1"/>
  <c r="H2468" i="1"/>
  <c r="I2467" i="1"/>
  <c r="H2467" i="1"/>
  <c r="I2466" i="1"/>
  <c r="H2466" i="1"/>
  <c r="I2465" i="1"/>
  <c r="H2465" i="1"/>
  <c r="I2464" i="1"/>
  <c r="H2464" i="1"/>
  <c r="I2463" i="1"/>
  <c r="H2463" i="1"/>
  <c r="I2462" i="1"/>
  <c r="H2462" i="1"/>
  <c r="I2461" i="1"/>
  <c r="H2461" i="1"/>
  <c r="I2460" i="1"/>
  <c r="H2460" i="1"/>
  <c r="I2459" i="1"/>
  <c r="H2459" i="1"/>
  <c r="I2458" i="1"/>
  <c r="H2458" i="1"/>
  <c r="I2457" i="1"/>
  <c r="H2457" i="1"/>
  <c r="I2456" i="1"/>
  <c r="H2456" i="1"/>
  <c r="I2455" i="1"/>
  <c r="H2455" i="1"/>
  <c r="I2454" i="1"/>
  <c r="H2454" i="1"/>
  <c r="I2453" i="1"/>
  <c r="H2453" i="1"/>
  <c r="I2452" i="1"/>
  <c r="H2452" i="1"/>
  <c r="I2451" i="1"/>
  <c r="H2451" i="1"/>
  <c r="I2450" i="1"/>
  <c r="H2450" i="1"/>
  <c r="I2449" i="1"/>
  <c r="H2449" i="1"/>
  <c r="I2448" i="1"/>
  <c r="H2448" i="1"/>
  <c r="I2447" i="1"/>
  <c r="H2447" i="1"/>
  <c r="I2446" i="1"/>
  <c r="H2446" i="1"/>
  <c r="I2445" i="1"/>
  <c r="H2445" i="1"/>
  <c r="I2444" i="1"/>
  <c r="H2444" i="1"/>
  <c r="I2443" i="1"/>
  <c r="H2443" i="1"/>
  <c r="I2442" i="1"/>
  <c r="H2442" i="1"/>
  <c r="I2441" i="1"/>
  <c r="H2441" i="1"/>
  <c r="I2440" i="1"/>
  <c r="H2440" i="1"/>
  <c r="I2439" i="1"/>
  <c r="H2439" i="1"/>
  <c r="I2438" i="1"/>
  <c r="H2438" i="1"/>
  <c r="I2437" i="1"/>
  <c r="H2437" i="1"/>
  <c r="I2436" i="1"/>
  <c r="H2436" i="1"/>
  <c r="I2435" i="1"/>
  <c r="H2435" i="1"/>
  <c r="I2434" i="1"/>
  <c r="H2434" i="1"/>
  <c r="I2433" i="1"/>
  <c r="H2433" i="1"/>
  <c r="I2432" i="1"/>
  <c r="H2432" i="1"/>
  <c r="I2431" i="1"/>
  <c r="H2431" i="1"/>
  <c r="I2430" i="1"/>
  <c r="H2430" i="1"/>
  <c r="I2429" i="1"/>
  <c r="H2429" i="1"/>
  <c r="I2428" i="1"/>
  <c r="H2428" i="1"/>
  <c r="I2427" i="1"/>
  <c r="H2427" i="1"/>
  <c r="I2426" i="1"/>
  <c r="H2426" i="1"/>
  <c r="I2425" i="1"/>
  <c r="H2425" i="1"/>
  <c r="I2424" i="1"/>
  <c r="H2424" i="1"/>
  <c r="I2423" i="1"/>
  <c r="H2423" i="1"/>
  <c r="I2422" i="1"/>
  <c r="H2422" i="1"/>
  <c r="I2421" i="1"/>
  <c r="H2421" i="1"/>
  <c r="I2420" i="1"/>
  <c r="H2420" i="1"/>
  <c r="I2419" i="1"/>
  <c r="H2419" i="1"/>
  <c r="I2418" i="1"/>
  <c r="H2418" i="1"/>
  <c r="I2417" i="1"/>
  <c r="H2417" i="1"/>
  <c r="I2416" i="1"/>
  <c r="H2416" i="1"/>
  <c r="I2415" i="1"/>
  <c r="H2415" i="1"/>
  <c r="I2414" i="1"/>
  <c r="H2414" i="1"/>
  <c r="I2413" i="1"/>
  <c r="H2413" i="1"/>
  <c r="I2412" i="1"/>
  <c r="H2412" i="1"/>
  <c r="I2411" i="1"/>
  <c r="H2411" i="1"/>
  <c r="I2410" i="1"/>
  <c r="H2410" i="1"/>
  <c r="I2409" i="1"/>
  <c r="H2409" i="1"/>
  <c r="I2408" i="1"/>
  <c r="H2408" i="1"/>
  <c r="I2407" i="1"/>
  <c r="H2407" i="1"/>
  <c r="I2406" i="1"/>
  <c r="H2406" i="1"/>
  <c r="I2405" i="1"/>
  <c r="H2405" i="1"/>
  <c r="I2404" i="1"/>
  <c r="H2404" i="1"/>
  <c r="I2403" i="1"/>
  <c r="H2403" i="1"/>
  <c r="I2402" i="1"/>
  <c r="H2402" i="1"/>
  <c r="I2401" i="1"/>
  <c r="H2401" i="1"/>
  <c r="I2400" i="1"/>
  <c r="H2400" i="1"/>
  <c r="I2399" i="1"/>
  <c r="H2399" i="1"/>
  <c r="I2398" i="1"/>
  <c r="H2398" i="1"/>
  <c r="I2397" i="1"/>
  <c r="H2397" i="1"/>
  <c r="I2396" i="1"/>
  <c r="H2396" i="1"/>
  <c r="I2395" i="1"/>
  <c r="H2395" i="1"/>
  <c r="I2394" i="1"/>
  <c r="H2394" i="1"/>
  <c r="I2393" i="1"/>
  <c r="H2393" i="1"/>
  <c r="I2392" i="1"/>
  <c r="H2392" i="1"/>
  <c r="I2391" i="1"/>
  <c r="H2391" i="1"/>
  <c r="I2390" i="1"/>
  <c r="H2390" i="1"/>
  <c r="I2389" i="1"/>
  <c r="H2389" i="1"/>
  <c r="I2388" i="1"/>
  <c r="H2388" i="1"/>
  <c r="I2387" i="1"/>
  <c r="H2387" i="1"/>
  <c r="I2386" i="1"/>
  <c r="H2386" i="1"/>
  <c r="I2385" i="1"/>
  <c r="H2385" i="1"/>
  <c r="I2384" i="1"/>
  <c r="H2384" i="1"/>
  <c r="I2383" i="1"/>
  <c r="H2383" i="1"/>
  <c r="I2382" i="1"/>
  <c r="H2382" i="1"/>
  <c r="I2381" i="1"/>
  <c r="H2381" i="1"/>
  <c r="I2380" i="1"/>
  <c r="H2380" i="1"/>
  <c r="I2379" i="1"/>
  <c r="H2379" i="1"/>
  <c r="I2378" i="1"/>
  <c r="H2378" i="1"/>
  <c r="I2377" i="1"/>
  <c r="H2377" i="1"/>
  <c r="I2376" i="1"/>
  <c r="H2376" i="1"/>
  <c r="I2375" i="1"/>
  <c r="H2375" i="1"/>
  <c r="I2374" i="1"/>
  <c r="H2374" i="1"/>
  <c r="I2373" i="1"/>
  <c r="H2373" i="1"/>
  <c r="I2372" i="1"/>
  <c r="H2372" i="1"/>
  <c r="I2371" i="1"/>
  <c r="H2371" i="1"/>
  <c r="I2370" i="1"/>
  <c r="H2370" i="1"/>
  <c r="I2369" i="1"/>
  <c r="H2369" i="1"/>
  <c r="I2368" i="1"/>
  <c r="H2368" i="1"/>
  <c r="I2367" i="1"/>
  <c r="H2367" i="1"/>
  <c r="I2366" i="1"/>
  <c r="H2366" i="1"/>
  <c r="I2365" i="1"/>
  <c r="H2365" i="1"/>
  <c r="I2364" i="1"/>
  <c r="H2364" i="1"/>
  <c r="I2363" i="1"/>
  <c r="H2363" i="1"/>
  <c r="I2362" i="1"/>
  <c r="H2362" i="1"/>
  <c r="I2361" i="1"/>
  <c r="H2361" i="1"/>
  <c r="I2360" i="1"/>
  <c r="H2360" i="1"/>
  <c r="I2359" i="1"/>
  <c r="H2359" i="1"/>
  <c r="I2358" i="1"/>
  <c r="H2358" i="1"/>
  <c r="I2357" i="1"/>
  <c r="H2357" i="1"/>
  <c r="I2356" i="1"/>
  <c r="H2356" i="1"/>
  <c r="I2355" i="1"/>
  <c r="H2355" i="1"/>
  <c r="I2354" i="1"/>
  <c r="H2354" i="1"/>
  <c r="I2353" i="1"/>
  <c r="H2353" i="1"/>
  <c r="I2352" i="1"/>
  <c r="H2352" i="1"/>
  <c r="I2351" i="1"/>
  <c r="H2351" i="1"/>
  <c r="I2350" i="1"/>
  <c r="H2350" i="1"/>
  <c r="I2349" i="1"/>
  <c r="H2349" i="1"/>
  <c r="I2348" i="1"/>
  <c r="H2348" i="1"/>
  <c r="I2347" i="1"/>
  <c r="H2347" i="1"/>
  <c r="I2346" i="1"/>
  <c r="H2346" i="1"/>
  <c r="I2345" i="1"/>
  <c r="H2345" i="1"/>
  <c r="I2344" i="1"/>
  <c r="H2344" i="1"/>
  <c r="I2343" i="1"/>
  <c r="H2343" i="1"/>
  <c r="I2342" i="1"/>
  <c r="H2342" i="1"/>
  <c r="I2341" i="1"/>
  <c r="H2341" i="1"/>
  <c r="I2340" i="1"/>
  <c r="H2340" i="1"/>
  <c r="I2339" i="1"/>
  <c r="H2339" i="1"/>
  <c r="I2338" i="1"/>
  <c r="H2338" i="1"/>
  <c r="I2337" i="1"/>
  <c r="H2337" i="1"/>
  <c r="I2336" i="1"/>
  <c r="H2336" i="1"/>
  <c r="I2335" i="1"/>
  <c r="H2335" i="1"/>
  <c r="I2334" i="1"/>
  <c r="H2334" i="1"/>
  <c r="I2333" i="1"/>
  <c r="H2333" i="1"/>
  <c r="I2332" i="1"/>
  <c r="H2332" i="1"/>
  <c r="I2331" i="1"/>
  <c r="H2331" i="1"/>
  <c r="I2330" i="1"/>
  <c r="H2330" i="1"/>
  <c r="I2329" i="1"/>
  <c r="H2329" i="1"/>
  <c r="I2328" i="1"/>
  <c r="H2328" i="1"/>
  <c r="I2327" i="1"/>
  <c r="H2327" i="1"/>
  <c r="I2326" i="1"/>
  <c r="H2326" i="1"/>
  <c r="I2325" i="1"/>
  <c r="H2325" i="1"/>
  <c r="I2324" i="1"/>
  <c r="H2324" i="1"/>
  <c r="I2323" i="1"/>
  <c r="H2323" i="1"/>
  <c r="I2322" i="1"/>
  <c r="H2322" i="1"/>
  <c r="I2321" i="1"/>
  <c r="H2321" i="1"/>
  <c r="I2320" i="1"/>
  <c r="H2320" i="1"/>
  <c r="I2319" i="1"/>
  <c r="H2319" i="1"/>
  <c r="I2318" i="1"/>
  <c r="H2318" i="1"/>
  <c r="I2317" i="1"/>
  <c r="H2317" i="1"/>
  <c r="I2316" i="1"/>
  <c r="H2316" i="1"/>
  <c r="I2315" i="1"/>
  <c r="H2315" i="1"/>
  <c r="I2314" i="1"/>
  <c r="H2314" i="1"/>
  <c r="I2313" i="1"/>
  <c r="H2313" i="1"/>
  <c r="I2312" i="1"/>
  <c r="H2312" i="1"/>
  <c r="I2311" i="1"/>
  <c r="H2311" i="1"/>
  <c r="I2310" i="1"/>
  <c r="H2310" i="1"/>
  <c r="I2309" i="1"/>
  <c r="H2309" i="1"/>
  <c r="I2308" i="1"/>
  <c r="H2308" i="1"/>
  <c r="I2307" i="1"/>
  <c r="H2307" i="1"/>
  <c r="I2306" i="1"/>
  <c r="H2306" i="1"/>
  <c r="I2305" i="1"/>
  <c r="H2305" i="1"/>
  <c r="I2304" i="1"/>
  <c r="H2304" i="1"/>
  <c r="I2303" i="1"/>
  <c r="H2303" i="1"/>
  <c r="I2302" i="1"/>
  <c r="H2302" i="1"/>
  <c r="I2301" i="1"/>
  <c r="H2301" i="1"/>
  <c r="I2300" i="1"/>
  <c r="H2300" i="1"/>
  <c r="I2299" i="1"/>
  <c r="H2299" i="1"/>
  <c r="I2298" i="1"/>
  <c r="H2298" i="1"/>
  <c r="I2297" i="1"/>
  <c r="H2297" i="1"/>
  <c r="I2296" i="1"/>
  <c r="H2296" i="1"/>
  <c r="I2295" i="1"/>
  <c r="H2295" i="1"/>
  <c r="I2294" i="1"/>
  <c r="H2294" i="1"/>
  <c r="I2293" i="1"/>
  <c r="H2293" i="1"/>
  <c r="I2292" i="1"/>
  <c r="H2292" i="1"/>
  <c r="I2291" i="1"/>
  <c r="H2291" i="1"/>
  <c r="I2290" i="1"/>
  <c r="H2290" i="1"/>
  <c r="I2289" i="1"/>
  <c r="H2289" i="1"/>
  <c r="I2288" i="1"/>
  <c r="H2288" i="1"/>
  <c r="I2287" i="1"/>
  <c r="H2287" i="1"/>
  <c r="I2286" i="1"/>
  <c r="H2286" i="1"/>
  <c r="I2285" i="1"/>
  <c r="H2285" i="1"/>
  <c r="I2284" i="1"/>
  <c r="H2284" i="1"/>
  <c r="I2283" i="1"/>
  <c r="H2283" i="1"/>
  <c r="I2282" i="1"/>
  <c r="H2282" i="1"/>
  <c r="I2281" i="1"/>
  <c r="H2281" i="1"/>
  <c r="I2280" i="1"/>
  <c r="H2280" i="1"/>
  <c r="I2279" i="1"/>
  <c r="H2279" i="1"/>
  <c r="I2278" i="1"/>
  <c r="H2278" i="1"/>
  <c r="I2277" i="1"/>
  <c r="H2277" i="1"/>
  <c r="I2276" i="1"/>
  <c r="H2276" i="1"/>
  <c r="I2275" i="1"/>
  <c r="H2275" i="1"/>
  <c r="I2274" i="1"/>
  <c r="H2274" i="1"/>
  <c r="I2273" i="1"/>
  <c r="H2273" i="1"/>
  <c r="I2272" i="1"/>
  <c r="H2272" i="1"/>
  <c r="I2271" i="1"/>
  <c r="H2271" i="1"/>
  <c r="I2270" i="1"/>
  <c r="H2270" i="1"/>
  <c r="I2269" i="1"/>
  <c r="H2269" i="1"/>
  <c r="I2268" i="1"/>
  <c r="H2268" i="1"/>
  <c r="I2267" i="1"/>
  <c r="H2267" i="1"/>
  <c r="I2266" i="1"/>
  <c r="H2266" i="1"/>
  <c r="I2265" i="1"/>
  <c r="H2265" i="1"/>
  <c r="I2264" i="1"/>
  <c r="H2264" i="1"/>
  <c r="I2263" i="1"/>
  <c r="H2263" i="1"/>
  <c r="I2262" i="1"/>
  <c r="H2262" i="1"/>
  <c r="I2261" i="1"/>
  <c r="H2261" i="1"/>
  <c r="I2260" i="1"/>
  <c r="H2260" i="1"/>
  <c r="I2259" i="1"/>
  <c r="H2259" i="1"/>
  <c r="I2258" i="1"/>
  <c r="H2258" i="1"/>
  <c r="I2257" i="1"/>
  <c r="H2257" i="1"/>
  <c r="I2256" i="1"/>
  <c r="H2256" i="1"/>
  <c r="I2255" i="1"/>
  <c r="H2255" i="1"/>
  <c r="I2254" i="1"/>
  <c r="H2254" i="1"/>
  <c r="I2253" i="1"/>
  <c r="H2253" i="1"/>
  <c r="I2252" i="1"/>
  <c r="H2252" i="1"/>
  <c r="I2251" i="1"/>
  <c r="H2251" i="1"/>
  <c r="I2250" i="1"/>
  <c r="H2250" i="1"/>
  <c r="I2249" i="1"/>
  <c r="H2249" i="1"/>
  <c r="I2248" i="1"/>
  <c r="H2248" i="1"/>
  <c r="I2247" i="1"/>
  <c r="H2247" i="1"/>
  <c r="I2246" i="1"/>
  <c r="H2246" i="1"/>
  <c r="I2245" i="1"/>
  <c r="H2245" i="1"/>
  <c r="I2244" i="1"/>
  <c r="H2244" i="1"/>
  <c r="I2243" i="1"/>
  <c r="H2243" i="1"/>
  <c r="I2242" i="1"/>
  <c r="H2242" i="1"/>
  <c r="I2241" i="1"/>
  <c r="H2241" i="1"/>
  <c r="I2240" i="1"/>
  <c r="H2240" i="1"/>
  <c r="I2239" i="1"/>
  <c r="H2239" i="1"/>
  <c r="I2238" i="1"/>
  <c r="H2238" i="1"/>
  <c r="I2237" i="1"/>
  <c r="H2237" i="1"/>
  <c r="I2236" i="1"/>
  <c r="H2236" i="1"/>
  <c r="I2235" i="1"/>
  <c r="H2235" i="1"/>
  <c r="I2234" i="1"/>
  <c r="H2234" i="1"/>
  <c r="I2233" i="1"/>
  <c r="H2233" i="1"/>
  <c r="I2232" i="1"/>
  <c r="H2232" i="1"/>
  <c r="I2231" i="1"/>
  <c r="H2231" i="1"/>
  <c r="I2230" i="1"/>
  <c r="H2230" i="1"/>
  <c r="I2229" i="1"/>
  <c r="H2229" i="1"/>
  <c r="I2228" i="1"/>
  <c r="H2228" i="1"/>
  <c r="I2227" i="1"/>
  <c r="H2227" i="1"/>
  <c r="I2226" i="1"/>
  <c r="H2226" i="1"/>
  <c r="I2225" i="1"/>
  <c r="H2225" i="1"/>
  <c r="I2224" i="1"/>
  <c r="H2224" i="1"/>
  <c r="I2223" i="1"/>
  <c r="H2223" i="1"/>
  <c r="I2222" i="1"/>
  <c r="H2222" i="1"/>
  <c r="I2221" i="1"/>
  <c r="H2221" i="1"/>
  <c r="I2220" i="1"/>
  <c r="H2220" i="1"/>
  <c r="I2219" i="1"/>
  <c r="H2219" i="1"/>
  <c r="I2218" i="1"/>
  <c r="H2218" i="1"/>
  <c r="I2217" i="1"/>
  <c r="H2217" i="1"/>
  <c r="I2216" i="1"/>
  <c r="H2216" i="1"/>
  <c r="I2215" i="1"/>
  <c r="H2215" i="1"/>
  <c r="I2214" i="1"/>
  <c r="H2214" i="1"/>
  <c r="I2213" i="1"/>
  <c r="H2213" i="1"/>
  <c r="I2212" i="1"/>
  <c r="H2212" i="1"/>
  <c r="I2211" i="1"/>
  <c r="H2211" i="1"/>
  <c r="I2210" i="1"/>
  <c r="H2210" i="1"/>
  <c r="I2209" i="1"/>
  <c r="H2209" i="1"/>
  <c r="I2208" i="1"/>
  <c r="H2208" i="1"/>
  <c r="I2207" i="1"/>
  <c r="H2207" i="1"/>
  <c r="I2206" i="1"/>
  <c r="H2206" i="1"/>
  <c r="I2205" i="1"/>
  <c r="H2205" i="1"/>
  <c r="I2204" i="1"/>
  <c r="H2204" i="1"/>
  <c r="I2203" i="1"/>
  <c r="H2203" i="1"/>
  <c r="I2202" i="1"/>
  <c r="H2202" i="1"/>
  <c r="I2201" i="1"/>
  <c r="H2201" i="1"/>
  <c r="I2200" i="1"/>
  <c r="H2200" i="1"/>
  <c r="I2199" i="1"/>
  <c r="H2199" i="1"/>
  <c r="I2198" i="1"/>
  <c r="H2198" i="1"/>
  <c r="I2197" i="1"/>
  <c r="H2197" i="1"/>
  <c r="I2196" i="1"/>
  <c r="H2196" i="1"/>
  <c r="I2195" i="1"/>
  <c r="H2195" i="1"/>
  <c r="I2194" i="1"/>
  <c r="H2194" i="1"/>
  <c r="I2193" i="1"/>
  <c r="H2193" i="1"/>
  <c r="I2192" i="1"/>
  <c r="H2192" i="1"/>
  <c r="I2191" i="1"/>
  <c r="H2191" i="1"/>
  <c r="I2190" i="1"/>
  <c r="H2190" i="1"/>
  <c r="I2189" i="1"/>
  <c r="H2189" i="1"/>
  <c r="I2188" i="1"/>
  <c r="H2188" i="1"/>
  <c r="I2187" i="1"/>
  <c r="H2187" i="1"/>
  <c r="I2186" i="1"/>
  <c r="H2186" i="1"/>
  <c r="I2185" i="1"/>
  <c r="H2185" i="1"/>
  <c r="I2184" i="1"/>
  <c r="H2184" i="1"/>
  <c r="I2183" i="1"/>
  <c r="H2183" i="1"/>
  <c r="I2182" i="1"/>
  <c r="H2182" i="1"/>
  <c r="I2181" i="1"/>
  <c r="H2181" i="1"/>
  <c r="I2180" i="1"/>
  <c r="H2180" i="1"/>
  <c r="I2179" i="1"/>
  <c r="H2179" i="1"/>
  <c r="I2178" i="1"/>
  <c r="H2178" i="1"/>
  <c r="I2177" i="1"/>
  <c r="H2177" i="1"/>
  <c r="I2176" i="1"/>
  <c r="H2176" i="1"/>
  <c r="I2175" i="1"/>
  <c r="H2175" i="1"/>
  <c r="I2174" i="1"/>
  <c r="H2174" i="1"/>
  <c r="I2173" i="1"/>
  <c r="H2173" i="1"/>
  <c r="I2172" i="1"/>
  <c r="H2172" i="1"/>
  <c r="I2171" i="1"/>
  <c r="H2171" i="1"/>
  <c r="I2170" i="1"/>
  <c r="H2170" i="1"/>
  <c r="I2169" i="1"/>
  <c r="H2169" i="1"/>
  <c r="I2168" i="1"/>
  <c r="H2168" i="1"/>
  <c r="I2167" i="1"/>
  <c r="H2167" i="1"/>
  <c r="I2166" i="1"/>
  <c r="H2166" i="1"/>
  <c r="I2165" i="1"/>
  <c r="H2165" i="1"/>
  <c r="I2164" i="1"/>
  <c r="H2164" i="1"/>
  <c r="I2163" i="1"/>
  <c r="H2163" i="1"/>
  <c r="I2162" i="1"/>
  <c r="H2162" i="1"/>
  <c r="I2161" i="1"/>
  <c r="H2161" i="1"/>
  <c r="I2160" i="1"/>
  <c r="H2160" i="1"/>
  <c r="I2159" i="1"/>
  <c r="H2159" i="1"/>
  <c r="I2158" i="1"/>
  <c r="H2158" i="1"/>
  <c r="I2157" i="1"/>
  <c r="H2157" i="1"/>
  <c r="I2156" i="1"/>
  <c r="H2156" i="1"/>
  <c r="I2155" i="1"/>
  <c r="H2155" i="1"/>
  <c r="I2154" i="1"/>
  <c r="H2154" i="1"/>
  <c r="I2153" i="1"/>
  <c r="H2153" i="1"/>
  <c r="I2152" i="1"/>
  <c r="H2152" i="1"/>
  <c r="I2151" i="1"/>
  <c r="H2151" i="1"/>
  <c r="I2150" i="1"/>
  <c r="H2150" i="1"/>
  <c r="I2149" i="1"/>
  <c r="H2149" i="1"/>
  <c r="I2148" i="1"/>
  <c r="H2148" i="1"/>
  <c r="I2147" i="1"/>
  <c r="H2147" i="1"/>
  <c r="I2146" i="1"/>
  <c r="H2146" i="1"/>
  <c r="I2145" i="1"/>
  <c r="H2145" i="1"/>
  <c r="I2144" i="1"/>
  <c r="H2144" i="1"/>
  <c r="I2143" i="1"/>
  <c r="H2143" i="1"/>
  <c r="I2142" i="1"/>
  <c r="H2142" i="1"/>
  <c r="I2141" i="1"/>
  <c r="H2141" i="1"/>
  <c r="I2140" i="1"/>
  <c r="H2140" i="1"/>
  <c r="I2139" i="1"/>
  <c r="H2139" i="1"/>
  <c r="I2138" i="1"/>
  <c r="H2138" i="1"/>
  <c r="I2137" i="1"/>
  <c r="H2137" i="1"/>
  <c r="I2136" i="1"/>
  <c r="H2136" i="1"/>
  <c r="I2135" i="1"/>
  <c r="H2135" i="1"/>
  <c r="I2134" i="1"/>
  <c r="H2134" i="1"/>
  <c r="I2133" i="1"/>
  <c r="H2133" i="1"/>
  <c r="I2132" i="1"/>
  <c r="H2132" i="1"/>
  <c r="I2131" i="1"/>
  <c r="H2131" i="1"/>
  <c r="I2130" i="1"/>
  <c r="H2130" i="1"/>
  <c r="I2129" i="1"/>
  <c r="H2129" i="1"/>
  <c r="I2128" i="1"/>
  <c r="H2128" i="1"/>
  <c r="I2127" i="1"/>
  <c r="H2127" i="1"/>
  <c r="I2126" i="1"/>
  <c r="H2126" i="1"/>
  <c r="I2125" i="1"/>
  <c r="H2125" i="1"/>
  <c r="I2124" i="1"/>
  <c r="H2124" i="1"/>
  <c r="I2123" i="1"/>
  <c r="H2123" i="1"/>
  <c r="I2122" i="1"/>
  <c r="H2122" i="1"/>
  <c r="I2121" i="1"/>
  <c r="H2121" i="1"/>
  <c r="I2120" i="1"/>
  <c r="H2120" i="1"/>
  <c r="I2119" i="1"/>
  <c r="H2119" i="1"/>
  <c r="I2118" i="1"/>
  <c r="H2118" i="1"/>
  <c r="I2117" i="1"/>
  <c r="H2117" i="1"/>
  <c r="I2116" i="1"/>
  <c r="H2116" i="1"/>
  <c r="I2115" i="1"/>
  <c r="H2115" i="1"/>
  <c r="I2114" i="1"/>
  <c r="H2114" i="1"/>
  <c r="I2113" i="1"/>
  <c r="H2113" i="1"/>
  <c r="I2112" i="1"/>
  <c r="H2112" i="1"/>
  <c r="I2111" i="1"/>
  <c r="H2111" i="1"/>
  <c r="I2110" i="1"/>
  <c r="H2110" i="1"/>
  <c r="I2109" i="1"/>
  <c r="H2109" i="1"/>
  <c r="I2108" i="1"/>
  <c r="H2108" i="1"/>
  <c r="I2107" i="1"/>
  <c r="H2107" i="1"/>
  <c r="I2106" i="1"/>
  <c r="H2106" i="1"/>
  <c r="I2105" i="1"/>
  <c r="H2105" i="1"/>
  <c r="I2104" i="1"/>
  <c r="H2104" i="1"/>
  <c r="I2103" i="1"/>
  <c r="H2103" i="1"/>
  <c r="I2102" i="1"/>
  <c r="H2102" i="1"/>
  <c r="I2101" i="1"/>
  <c r="H2101" i="1"/>
  <c r="I2100" i="1"/>
  <c r="H2100" i="1"/>
  <c r="I2099" i="1"/>
  <c r="H2099" i="1"/>
  <c r="I2098" i="1"/>
  <c r="H2098" i="1"/>
  <c r="I2097" i="1"/>
  <c r="H2097" i="1"/>
  <c r="I2096" i="1"/>
  <c r="H2096" i="1"/>
  <c r="I2095" i="1"/>
  <c r="H2095" i="1"/>
  <c r="I2094" i="1"/>
  <c r="H2094" i="1"/>
  <c r="I2093" i="1"/>
  <c r="H2093" i="1"/>
  <c r="I2092" i="1"/>
  <c r="H2092" i="1"/>
  <c r="I2091" i="1"/>
  <c r="H2091" i="1"/>
  <c r="I2090" i="1"/>
  <c r="H2090" i="1"/>
  <c r="I2089" i="1"/>
  <c r="H2089" i="1"/>
  <c r="I2088" i="1"/>
  <c r="H2088" i="1"/>
  <c r="I2087" i="1"/>
  <c r="H2087" i="1"/>
  <c r="I2086" i="1"/>
  <c r="H2086" i="1"/>
  <c r="I2085" i="1"/>
  <c r="H2085" i="1"/>
  <c r="I2084" i="1"/>
  <c r="H2084" i="1"/>
  <c r="I2083" i="1"/>
  <c r="H2083" i="1"/>
  <c r="I2082" i="1"/>
  <c r="H2082" i="1"/>
  <c r="I2081" i="1"/>
  <c r="H2081" i="1"/>
  <c r="I2080" i="1"/>
  <c r="H2080" i="1"/>
  <c r="I2079" i="1"/>
  <c r="H2079" i="1"/>
  <c r="I2078" i="1"/>
  <c r="H2078" i="1"/>
  <c r="I2077" i="1"/>
  <c r="H2077" i="1"/>
  <c r="I2076" i="1"/>
  <c r="H2076" i="1"/>
  <c r="I2075" i="1"/>
  <c r="H2075" i="1"/>
  <c r="I2074" i="1"/>
  <c r="H2074" i="1"/>
  <c r="I2073" i="1"/>
  <c r="H2073" i="1"/>
  <c r="I2072" i="1"/>
  <c r="H2072" i="1"/>
  <c r="I2071" i="1"/>
  <c r="H2071" i="1"/>
  <c r="I2070" i="1"/>
  <c r="H2070" i="1"/>
  <c r="I2069" i="1"/>
  <c r="H2069" i="1"/>
  <c r="I2068" i="1"/>
  <c r="H2068" i="1"/>
  <c r="I2067" i="1"/>
  <c r="H2067" i="1"/>
  <c r="I2066" i="1"/>
  <c r="H2066" i="1"/>
  <c r="I2065" i="1"/>
  <c r="H2065" i="1"/>
  <c r="I2064" i="1"/>
  <c r="H2064" i="1"/>
  <c r="I2063" i="1"/>
  <c r="H2063" i="1"/>
  <c r="I2062" i="1"/>
  <c r="H2062" i="1"/>
  <c r="I2061" i="1"/>
  <c r="H2061" i="1"/>
  <c r="I2060" i="1"/>
  <c r="H2060" i="1"/>
  <c r="I2059" i="1"/>
  <c r="H2059" i="1"/>
  <c r="I2058" i="1"/>
  <c r="H2058" i="1"/>
  <c r="I2057" i="1"/>
  <c r="H2057" i="1"/>
  <c r="I2056" i="1"/>
  <c r="H2056" i="1"/>
  <c r="I2055" i="1"/>
  <c r="H2055" i="1"/>
  <c r="I2054" i="1"/>
  <c r="H2054" i="1"/>
  <c r="I2053" i="1"/>
  <c r="H2053" i="1"/>
  <c r="I2052" i="1"/>
  <c r="H2052" i="1"/>
  <c r="I2051" i="1"/>
  <c r="H2051" i="1"/>
  <c r="I2050" i="1"/>
  <c r="H2050" i="1"/>
  <c r="I2049" i="1"/>
  <c r="H2049" i="1"/>
  <c r="I2048" i="1"/>
  <c r="H2048" i="1"/>
  <c r="I2047" i="1"/>
  <c r="H2047" i="1"/>
  <c r="I2046" i="1"/>
  <c r="H2046" i="1"/>
  <c r="I2045" i="1"/>
  <c r="H2045" i="1"/>
  <c r="I2044" i="1"/>
  <c r="H2044" i="1"/>
  <c r="I2043" i="1"/>
  <c r="H2043" i="1"/>
  <c r="I2042" i="1"/>
  <c r="H2042" i="1"/>
  <c r="I2041" i="1"/>
  <c r="H2041" i="1"/>
  <c r="I2040" i="1"/>
  <c r="H2040" i="1"/>
  <c r="I2039" i="1"/>
  <c r="H2039" i="1"/>
  <c r="I2038" i="1"/>
  <c r="H2038" i="1"/>
  <c r="I2037" i="1"/>
  <c r="H2037" i="1"/>
  <c r="I2036" i="1"/>
  <c r="H2036" i="1"/>
  <c r="I2035" i="1"/>
  <c r="H2035" i="1"/>
  <c r="I2034" i="1"/>
  <c r="H2034" i="1"/>
  <c r="I2033" i="1"/>
  <c r="H2033" i="1"/>
  <c r="I2032" i="1"/>
  <c r="H2032" i="1"/>
  <c r="I2031" i="1"/>
  <c r="H2031" i="1"/>
  <c r="I2030" i="1"/>
  <c r="H2030" i="1"/>
  <c r="I2029" i="1"/>
  <c r="H2029" i="1"/>
  <c r="I2028" i="1"/>
  <c r="H2028" i="1"/>
  <c r="I2027" i="1"/>
  <c r="H2027" i="1"/>
  <c r="I2026" i="1"/>
  <c r="H2026" i="1"/>
  <c r="I2025" i="1"/>
  <c r="H2025" i="1"/>
  <c r="I2024" i="1"/>
  <c r="H2024" i="1"/>
  <c r="I2023" i="1"/>
  <c r="H2023" i="1"/>
  <c r="I2022" i="1"/>
  <c r="H2022" i="1"/>
  <c r="I2021" i="1"/>
  <c r="H2021" i="1"/>
  <c r="I2020" i="1"/>
  <c r="H2020" i="1"/>
  <c r="I2019" i="1"/>
  <c r="H2019" i="1"/>
  <c r="I2018" i="1"/>
  <c r="H2018" i="1"/>
  <c r="I2017" i="1"/>
  <c r="H2017" i="1"/>
  <c r="I2016" i="1"/>
  <c r="H2016" i="1"/>
  <c r="I2015" i="1"/>
  <c r="H2015" i="1"/>
  <c r="I2014" i="1"/>
  <c r="H2014" i="1"/>
  <c r="I2013" i="1"/>
  <c r="H2013" i="1"/>
  <c r="I2012" i="1"/>
  <c r="H2012" i="1"/>
  <c r="I2011" i="1"/>
  <c r="H2011" i="1"/>
  <c r="I2010" i="1"/>
  <c r="H2010" i="1"/>
  <c r="I2009" i="1"/>
  <c r="H2009" i="1"/>
  <c r="I2008" i="1"/>
  <c r="H2008" i="1"/>
  <c r="I2007" i="1"/>
  <c r="H2007" i="1"/>
  <c r="I2006" i="1"/>
  <c r="H2006" i="1"/>
  <c r="I2005" i="1"/>
  <c r="H2005" i="1"/>
  <c r="I2004" i="1"/>
  <c r="H2004" i="1"/>
  <c r="I2003" i="1"/>
  <c r="H2003" i="1"/>
  <c r="I2002" i="1"/>
  <c r="H2002" i="1"/>
  <c r="I2001" i="1"/>
  <c r="H2001" i="1"/>
  <c r="I2000" i="1"/>
  <c r="H2000" i="1"/>
  <c r="I1999" i="1"/>
  <c r="H1999" i="1"/>
  <c r="I1998" i="1"/>
  <c r="H1998" i="1"/>
  <c r="I1997" i="1"/>
  <c r="H1997" i="1"/>
  <c r="I1996" i="1"/>
  <c r="H1996" i="1"/>
  <c r="I1995" i="1"/>
  <c r="H1995" i="1"/>
  <c r="I1994" i="1"/>
  <c r="H1994" i="1"/>
  <c r="I1993" i="1"/>
  <c r="H1993" i="1"/>
  <c r="I1992" i="1"/>
  <c r="H1992" i="1"/>
  <c r="I1991" i="1"/>
  <c r="H1991" i="1"/>
  <c r="I1990" i="1"/>
  <c r="H1990" i="1"/>
  <c r="I1989" i="1"/>
  <c r="H1989" i="1"/>
  <c r="I1988" i="1"/>
  <c r="H1988" i="1"/>
  <c r="I1987" i="1"/>
  <c r="H1987" i="1"/>
  <c r="I1986" i="1"/>
  <c r="H1986" i="1"/>
  <c r="I1985" i="1"/>
  <c r="H1985" i="1"/>
  <c r="I1984" i="1"/>
  <c r="H1984" i="1"/>
  <c r="I1983" i="1"/>
  <c r="H1983" i="1"/>
  <c r="I1982" i="1"/>
  <c r="H1982" i="1"/>
  <c r="I1981" i="1"/>
  <c r="H1981" i="1"/>
  <c r="I1980" i="1"/>
  <c r="H1980" i="1"/>
  <c r="I1979" i="1"/>
  <c r="H1979" i="1"/>
  <c r="I1978" i="1"/>
  <c r="H1978" i="1"/>
  <c r="I1977" i="1"/>
  <c r="H1977" i="1"/>
  <c r="I1976" i="1"/>
  <c r="H1976" i="1"/>
  <c r="I1975" i="1"/>
  <c r="H1975" i="1"/>
  <c r="I1974" i="1"/>
  <c r="H1974" i="1"/>
  <c r="I1973" i="1"/>
  <c r="H1973" i="1"/>
  <c r="I1972" i="1"/>
  <c r="H1972" i="1"/>
  <c r="I1971" i="1"/>
  <c r="H1971" i="1"/>
  <c r="I1970" i="1"/>
  <c r="H1970" i="1"/>
  <c r="I1969" i="1"/>
  <c r="H1969" i="1"/>
  <c r="I1968" i="1"/>
  <c r="H1968" i="1"/>
  <c r="I1967" i="1"/>
  <c r="H1967" i="1"/>
  <c r="I1966" i="1"/>
  <c r="H1966" i="1"/>
  <c r="I1965" i="1"/>
  <c r="H1965" i="1"/>
  <c r="I1964" i="1"/>
  <c r="H1964" i="1"/>
  <c r="I1963" i="1"/>
  <c r="H1963" i="1"/>
  <c r="I1962" i="1"/>
  <c r="H1962" i="1"/>
  <c r="I1961" i="1"/>
  <c r="H1961" i="1"/>
  <c r="I1960" i="1"/>
  <c r="H1960" i="1"/>
  <c r="I1959" i="1"/>
  <c r="H1959" i="1"/>
  <c r="I1958" i="1"/>
  <c r="H1958" i="1"/>
  <c r="I1957" i="1"/>
  <c r="H1957" i="1"/>
  <c r="I1956" i="1"/>
  <c r="H1956" i="1"/>
  <c r="I1955" i="1"/>
  <c r="H1955" i="1"/>
  <c r="I1954" i="1"/>
  <c r="H1954" i="1"/>
  <c r="I1953" i="1"/>
  <c r="H1953" i="1"/>
  <c r="I1952" i="1"/>
  <c r="H1952" i="1"/>
  <c r="I1951" i="1"/>
  <c r="H1951" i="1"/>
  <c r="I1950" i="1"/>
  <c r="H1950" i="1"/>
  <c r="I1949" i="1"/>
  <c r="H1949" i="1"/>
  <c r="I1948" i="1"/>
  <c r="H1948" i="1"/>
  <c r="I1947" i="1"/>
  <c r="H1947" i="1"/>
  <c r="I1946" i="1"/>
  <c r="H1946" i="1"/>
  <c r="I1945" i="1"/>
  <c r="H1945" i="1"/>
  <c r="I1944" i="1"/>
  <c r="H1944" i="1"/>
  <c r="I1943" i="1"/>
  <c r="H1943" i="1"/>
  <c r="I1942" i="1"/>
  <c r="H1942" i="1"/>
  <c r="I1941" i="1"/>
  <c r="H1941" i="1"/>
  <c r="I1940" i="1"/>
  <c r="H1940" i="1"/>
  <c r="I1939" i="1"/>
  <c r="H1939" i="1"/>
  <c r="I1938" i="1"/>
  <c r="H1938" i="1"/>
  <c r="I1937" i="1"/>
  <c r="H1937" i="1"/>
  <c r="I1936" i="1"/>
  <c r="H1936" i="1"/>
  <c r="I1935" i="1"/>
  <c r="H1935" i="1"/>
  <c r="I1934" i="1"/>
  <c r="H1934" i="1"/>
  <c r="I1933" i="1"/>
  <c r="H1933" i="1"/>
  <c r="I1932" i="1"/>
  <c r="H1932" i="1"/>
  <c r="I1931" i="1"/>
  <c r="H1931" i="1"/>
  <c r="I1930" i="1"/>
  <c r="H1930" i="1"/>
  <c r="I1929" i="1"/>
  <c r="H1929" i="1"/>
  <c r="I1928" i="1"/>
  <c r="H1928" i="1"/>
  <c r="I1927" i="1"/>
  <c r="H1927" i="1"/>
  <c r="I1926" i="1"/>
  <c r="H1926" i="1"/>
  <c r="I1925" i="1"/>
  <c r="H1925" i="1"/>
  <c r="I1924" i="1"/>
  <c r="H1924" i="1"/>
  <c r="I1923" i="1"/>
  <c r="H1923" i="1"/>
  <c r="I1922" i="1"/>
  <c r="H1922" i="1"/>
  <c r="I1921" i="1"/>
  <c r="H1921" i="1"/>
  <c r="I1920" i="1"/>
  <c r="H1920" i="1"/>
  <c r="I1919" i="1"/>
  <c r="H1919" i="1"/>
  <c r="I1918" i="1"/>
  <c r="H1918" i="1"/>
  <c r="I1917" i="1"/>
  <c r="H1917" i="1"/>
  <c r="I1916" i="1"/>
  <c r="H1916" i="1"/>
  <c r="I1915" i="1"/>
  <c r="H1915" i="1"/>
  <c r="I1914" i="1"/>
  <c r="H1914" i="1"/>
  <c r="I1913" i="1"/>
  <c r="H1913" i="1"/>
  <c r="I1912" i="1"/>
  <c r="H1912" i="1"/>
  <c r="I1911" i="1"/>
  <c r="H1911" i="1"/>
  <c r="I1910" i="1"/>
  <c r="H1910" i="1"/>
  <c r="I1909" i="1"/>
  <c r="H1909" i="1"/>
  <c r="I1908" i="1"/>
  <c r="H1908" i="1"/>
  <c r="I1907" i="1"/>
  <c r="H1907" i="1"/>
  <c r="I1906" i="1"/>
  <c r="H1906" i="1"/>
  <c r="I1905" i="1"/>
  <c r="H1905" i="1"/>
  <c r="I1904" i="1"/>
  <c r="H1904" i="1"/>
  <c r="I1903" i="1"/>
  <c r="H1903" i="1"/>
  <c r="I1902" i="1"/>
  <c r="H1902" i="1"/>
  <c r="I1901" i="1"/>
  <c r="H1901" i="1"/>
  <c r="I1900" i="1"/>
  <c r="H1900" i="1"/>
  <c r="I1899" i="1"/>
  <c r="H1899" i="1"/>
  <c r="I1898" i="1"/>
  <c r="H1898" i="1"/>
  <c r="I1897" i="1"/>
  <c r="H1897" i="1"/>
  <c r="I1896" i="1"/>
  <c r="H1896" i="1"/>
  <c r="I1895" i="1"/>
  <c r="H1895" i="1"/>
  <c r="I1894" i="1"/>
  <c r="H1894" i="1"/>
  <c r="I1893" i="1"/>
  <c r="H1893" i="1"/>
  <c r="I1892" i="1"/>
  <c r="H1892" i="1"/>
  <c r="I1891" i="1"/>
  <c r="H1891" i="1"/>
  <c r="I1890" i="1"/>
  <c r="H1890" i="1"/>
  <c r="I1889" i="1"/>
  <c r="H1889" i="1"/>
  <c r="I1888" i="1"/>
  <c r="H1888" i="1"/>
  <c r="I1887" i="1"/>
  <c r="H1887" i="1"/>
  <c r="I1886" i="1"/>
  <c r="H1886" i="1"/>
  <c r="I1885" i="1"/>
  <c r="H1885" i="1"/>
  <c r="I1884" i="1"/>
  <c r="H1884" i="1"/>
  <c r="I1883" i="1"/>
  <c r="H1883" i="1"/>
  <c r="I1882" i="1"/>
  <c r="H1882" i="1"/>
  <c r="I1881" i="1"/>
  <c r="H1881" i="1"/>
  <c r="I1880" i="1"/>
  <c r="H1880" i="1"/>
  <c r="I1879" i="1"/>
  <c r="H1879" i="1"/>
  <c r="I1878" i="1"/>
  <c r="H1878" i="1"/>
  <c r="I1877" i="1"/>
  <c r="H1877" i="1"/>
  <c r="I1876" i="1"/>
  <c r="H1876" i="1"/>
  <c r="I1875" i="1"/>
  <c r="H1875" i="1"/>
  <c r="I1874" i="1"/>
  <c r="H1874" i="1"/>
  <c r="I1873" i="1"/>
  <c r="H1873" i="1"/>
  <c r="I1872" i="1"/>
  <c r="H1872" i="1"/>
  <c r="I1871" i="1"/>
  <c r="H1871" i="1"/>
  <c r="I1870" i="1"/>
  <c r="H1870" i="1"/>
  <c r="I1869" i="1"/>
  <c r="H1869" i="1"/>
  <c r="I1868" i="1"/>
  <c r="H1868" i="1"/>
  <c r="I1867" i="1"/>
  <c r="H1867" i="1"/>
  <c r="I1866" i="1"/>
  <c r="H1866" i="1"/>
  <c r="I1865" i="1"/>
  <c r="H1865" i="1"/>
  <c r="I1864" i="1"/>
  <c r="H1864" i="1"/>
  <c r="I1863" i="1"/>
  <c r="H1863" i="1"/>
  <c r="I1862" i="1"/>
  <c r="H1862" i="1"/>
  <c r="I1861" i="1"/>
  <c r="H1861" i="1"/>
  <c r="I1860" i="1"/>
  <c r="H1860" i="1"/>
  <c r="I1859" i="1"/>
  <c r="H1859" i="1"/>
  <c r="I1858" i="1"/>
  <c r="H1858" i="1"/>
  <c r="I1857" i="1"/>
  <c r="H1857" i="1"/>
  <c r="I1856" i="1"/>
  <c r="H1856" i="1"/>
  <c r="I1855" i="1"/>
  <c r="H1855" i="1"/>
  <c r="I1854" i="1"/>
  <c r="H1854" i="1"/>
  <c r="I1853" i="1"/>
  <c r="H1853" i="1"/>
  <c r="I1852" i="1"/>
  <c r="H1852" i="1"/>
  <c r="I1851" i="1"/>
  <c r="H1851" i="1"/>
  <c r="I1850" i="1"/>
  <c r="H1850" i="1"/>
  <c r="I1849" i="1"/>
  <c r="H1849" i="1"/>
  <c r="I1848" i="1"/>
  <c r="H1848" i="1"/>
  <c r="I1847" i="1"/>
  <c r="H1847" i="1"/>
  <c r="I1846" i="1"/>
  <c r="H1846" i="1"/>
  <c r="I1845" i="1"/>
  <c r="H1845" i="1"/>
  <c r="I1844" i="1"/>
  <c r="H1844" i="1"/>
  <c r="I1843" i="1"/>
  <c r="H1843" i="1"/>
  <c r="I1842" i="1"/>
  <c r="H1842" i="1"/>
  <c r="I1841" i="1"/>
  <c r="H1841" i="1"/>
  <c r="I1840" i="1"/>
  <c r="H1840" i="1"/>
  <c r="I1839" i="1"/>
  <c r="H1839" i="1"/>
  <c r="I1838" i="1"/>
  <c r="H1838" i="1"/>
  <c r="I1837" i="1"/>
  <c r="H1837" i="1"/>
  <c r="I1836" i="1"/>
  <c r="H1836" i="1"/>
  <c r="I1835" i="1"/>
  <c r="H1835" i="1"/>
  <c r="I1834" i="1"/>
  <c r="H1834" i="1"/>
  <c r="I1833" i="1"/>
  <c r="H1833" i="1"/>
  <c r="I1832" i="1"/>
  <c r="H1832" i="1"/>
  <c r="I1831" i="1"/>
  <c r="H1831" i="1"/>
  <c r="I1830" i="1"/>
  <c r="H1830" i="1"/>
  <c r="I1829" i="1"/>
  <c r="H1829" i="1"/>
  <c r="I1828" i="1"/>
  <c r="H1828" i="1"/>
  <c r="I1827" i="1"/>
  <c r="H1827" i="1"/>
  <c r="I1826" i="1"/>
  <c r="H1826" i="1"/>
  <c r="I1825" i="1"/>
  <c r="H1825" i="1"/>
  <c r="I1824" i="1"/>
  <c r="H1824" i="1"/>
  <c r="I1823" i="1"/>
  <c r="H1823" i="1"/>
  <c r="I1822" i="1"/>
  <c r="H1822" i="1"/>
  <c r="I1821" i="1"/>
  <c r="H1821" i="1"/>
  <c r="I1820" i="1"/>
  <c r="H1820" i="1"/>
  <c r="I1819" i="1"/>
  <c r="H1819" i="1"/>
  <c r="I1818" i="1"/>
  <c r="H1818" i="1"/>
  <c r="I1817" i="1"/>
  <c r="H1817" i="1"/>
  <c r="I1816" i="1"/>
  <c r="H1816" i="1"/>
  <c r="I1815" i="1"/>
  <c r="H1815" i="1"/>
  <c r="I1814" i="1"/>
  <c r="H1814" i="1"/>
  <c r="I1813" i="1"/>
  <c r="H1813" i="1"/>
  <c r="I1812" i="1"/>
  <c r="H1812" i="1"/>
  <c r="I1811" i="1"/>
  <c r="H1811" i="1"/>
  <c r="I1810" i="1"/>
  <c r="H1810" i="1"/>
  <c r="I1809" i="1"/>
  <c r="H1809" i="1"/>
  <c r="I1808" i="1"/>
  <c r="H1808" i="1"/>
  <c r="I1807" i="1"/>
  <c r="H1807" i="1"/>
  <c r="I1806" i="1"/>
  <c r="H1806" i="1"/>
  <c r="I1805" i="1"/>
  <c r="H1805" i="1"/>
  <c r="I1804" i="1"/>
  <c r="H1804" i="1"/>
  <c r="I1803" i="1"/>
  <c r="H1803" i="1"/>
  <c r="I1802" i="1"/>
  <c r="H1802" i="1"/>
  <c r="I1801" i="1"/>
  <c r="H1801" i="1"/>
  <c r="I1800" i="1"/>
  <c r="H1800" i="1"/>
  <c r="I1799" i="1"/>
  <c r="H1799" i="1"/>
  <c r="I1798" i="1"/>
  <c r="H1798" i="1"/>
  <c r="I1797" i="1"/>
  <c r="H1797" i="1"/>
  <c r="I1796" i="1"/>
  <c r="H1796" i="1"/>
  <c r="I1795" i="1"/>
  <c r="H1795" i="1"/>
  <c r="I1794" i="1"/>
  <c r="H1794" i="1"/>
  <c r="I1793" i="1"/>
  <c r="H1793" i="1"/>
  <c r="I1792" i="1"/>
  <c r="H1792" i="1"/>
  <c r="I1791" i="1"/>
  <c r="H1791" i="1"/>
  <c r="I1790" i="1"/>
  <c r="H1790" i="1"/>
  <c r="I1789" i="1"/>
  <c r="H1789" i="1"/>
  <c r="I1788" i="1"/>
  <c r="H1788" i="1"/>
  <c r="I1787" i="1"/>
  <c r="H1787" i="1"/>
  <c r="I1786" i="1"/>
  <c r="H1786" i="1"/>
  <c r="I1785" i="1"/>
  <c r="H1785" i="1"/>
  <c r="I1784" i="1"/>
  <c r="H1784" i="1"/>
  <c r="I1783" i="1"/>
  <c r="H1783" i="1"/>
  <c r="I1782" i="1"/>
  <c r="H1782" i="1"/>
  <c r="I1781" i="1"/>
  <c r="H1781" i="1"/>
  <c r="I1780" i="1"/>
  <c r="H1780" i="1"/>
  <c r="I1779" i="1"/>
  <c r="H1779" i="1"/>
  <c r="I1778" i="1"/>
  <c r="H1778" i="1"/>
  <c r="I1777" i="1"/>
  <c r="H1777" i="1"/>
  <c r="I1776" i="1"/>
  <c r="H1776" i="1"/>
  <c r="I1775" i="1"/>
  <c r="H1775" i="1"/>
  <c r="I1774" i="1"/>
  <c r="H1774" i="1"/>
  <c r="I1773" i="1"/>
  <c r="H1773" i="1"/>
  <c r="I1772" i="1"/>
  <c r="H1772" i="1"/>
  <c r="I1771" i="1"/>
  <c r="H1771" i="1"/>
  <c r="I1770" i="1"/>
  <c r="H1770" i="1"/>
  <c r="I1769" i="1"/>
  <c r="H1769" i="1"/>
  <c r="I1768" i="1"/>
  <c r="H1768" i="1"/>
  <c r="I1767" i="1"/>
  <c r="H1767" i="1"/>
  <c r="I1766" i="1"/>
  <c r="H1766" i="1"/>
  <c r="I1765" i="1"/>
  <c r="H1765" i="1"/>
  <c r="I1764" i="1"/>
  <c r="H1764" i="1"/>
  <c r="I1763" i="1"/>
  <c r="H1763" i="1"/>
  <c r="I1762" i="1"/>
  <c r="H1762" i="1"/>
  <c r="I1761" i="1"/>
  <c r="H1761" i="1"/>
  <c r="I1760" i="1"/>
  <c r="H1760" i="1"/>
  <c r="I1759" i="1"/>
  <c r="H1759" i="1"/>
  <c r="I1758" i="1"/>
  <c r="H1758" i="1"/>
  <c r="I1757" i="1"/>
  <c r="H1757" i="1"/>
  <c r="I1756" i="1"/>
  <c r="H1756" i="1"/>
  <c r="I1755" i="1"/>
  <c r="H1755" i="1"/>
  <c r="I1754" i="1"/>
  <c r="H1754" i="1"/>
  <c r="I1753" i="1"/>
  <c r="H1753" i="1"/>
  <c r="I1752" i="1"/>
  <c r="H1752" i="1"/>
  <c r="I1751" i="1"/>
  <c r="H1751" i="1"/>
  <c r="I1750" i="1"/>
  <c r="H1750" i="1"/>
  <c r="I1749" i="1"/>
  <c r="H1749" i="1"/>
  <c r="I1748" i="1"/>
  <c r="H1748" i="1"/>
  <c r="I1747" i="1"/>
  <c r="H1747" i="1"/>
  <c r="I1746" i="1"/>
  <c r="H1746" i="1"/>
  <c r="I1745" i="1"/>
  <c r="H1745" i="1"/>
  <c r="I1744" i="1"/>
  <c r="H1744" i="1"/>
  <c r="I1743" i="1"/>
  <c r="H1743" i="1"/>
  <c r="I1742" i="1"/>
  <c r="H1742" i="1"/>
  <c r="I1741" i="1"/>
  <c r="H1741" i="1"/>
  <c r="I1740" i="1"/>
  <c r="H1740" i="1"/>
  <c r="I1739" i="1"/>
  <c r="H1739" i="1"/>
  <c r="I1738" i="1"/>
  <c r="H1738" i="1"/>
  <c r="I1737" i="1"/>
  <c r="H1737" i="1"/>
  <c r="I1736" i="1"/>
  <c r="H1736" i="1"/>
  <c r="I1735" i="1"/>
  <c r="H1735" i="1"/>
  <c r="I1734" i="1"/>
  <c r="H1734" i="1"/>
  <c r="I1733" i="1"/>
  <c r="H1733" i="1"/>
  <c r="I1732" i="1"/>
  <c r="H1732" i="1"/>
  <c r="I1731" i="1"/>
  <c r="H1731" i="1"/>
  <c r="I1730" i="1"/>
  <c r="H1730" i="1"/>
  <c r="I1729" i="1"/>
  <c r="H1729" i="1"/>
  <c r="I1728" i="1"/>
  <c r="H1728" i="1"/>
  <c r="I1727" i="1"/>
  <c r="H1727" i="1"/>
  <c r="I1726" i="1"/>
  <c r="H1726" i="1"/>
  <c r="I1725" i="1"/>
  <c r="H1725" i="1"/>
  <c r="I1724" i="1"/>
  <c r="H1724" i="1"/>
  <c r="I1723" i="1"/>
  <c r="H1723" i="1"/>
  <c r="I1722" i="1"/>
  <c r="H1722" i="1"/>
  <c r="I1721" i="1"/>
  <c r="H1721" i="1"/>
  <c r="I1720" i="1"/>
  <c r="H1720" i="1"/>
  <c r="I1719" i="1"/>
  <c r="H1719" i="1"/>
  <c r="I1718" i="1"/>
  <c r="H1718" i="1"/>
  <c r="I1717" i="1"/>
  <c r="H1717" i="1"/>
  <c r="I1716" i="1"/>
  <c r="H1716" i="1"/>
  <c r="I1715" i="1"/>
  <c r="H1715" i="1"/>
  <c r="I1714" i="1"/>
  <c r="H1714" i="1"/>
  <c r="I1713" i="1"/>
  <c r="H1713" i="1"/>
  <c r="I1712" i="1"/>
  <c r="H1712" i="1"/>
  <c r="I1711" i="1"/>
  <c r="H1711" i="1"/>
  <c r="I1710" i="1"/>
  <c r="H1710" i="1"/>
  <c r="I1709" i="1"/>
  <c r="H1709" i="1"/>
  <c r="I1708" i="1"/>
  <c r="H1708" i="1"/>
  <c r="I1707" i="1"/>
  <c r="H1707" i="1"/>
  <c r="I1706" i="1"/>
  <c r="H1706" i="1"/>
  <c r="I1705" i="1"/>
  <c r="H1705" i="1"/>
  <c r="I1704" i="1"/>
  <c r="H1704" i="1"/>
  <c r="I1703" i="1"/>
  <c r="H1703" i="1"/>
  <c r="I1702" i="1"/>
  <c r="H1702" i="1"/>
  <c r="I1701" i="1"/>
  <c r="H1701" i="1"/>
  <c r="I1700" i="1"/>
  <c r="H1700" i="1"/>
  <c r="I1699" i="1"/>
  <c r="H1699" i="1"/>
  <c r="I1698" i="1"/>
  <c r="H1698" i="1"/>
  <c r="I1697" i="1"/>
  <c r="H1697" i="1"/>
  <c r="I1696" i="1"/>
  <c r="H1696" i="1"/>
  <c r="I1695" i="1"/>
  <c r="H1695" i="1"/>
  <c r="I1694" i="1"/>
  <c r="H1694" i="1"/>
  <c r="I1693" i="1"/>
  <c r="H1693" i="1"/>
  <c r="I1692" i="1"/>
  <c r="H1692" i="1"/>
  <c r="I1691" i="1"/>
  <c r="H1691" i="1"/>
  <c r="I1690" i="1"/>
  <c r="H1690" i="1"/>
  <c r="I1689" i="1"/>
  <c r="H1689" i="1"/>
  <c r="I1688" i="1"/>
  <c r="H1688" i="1"/>
  <c r="I1687" i="1"/>
  <c r="H1687" i="1"/>
  <c r="I1686" i="1"/>
  <c r="H1686" i="1"/>
  <c r="I1685" i="1"/>
  <c r="H1685" i="1"/>
  <c r="I1684" i="1"/>
  <c r="H1684" i="1"/>
  <c r="I1683" i="1"/>
  <c r="H1683" i="1"/>
  <c r="I1682" i="1"/>
  <c r="H1682" i="1"/>
  <c r="I1681" i="1"/>
  <c r="H1681" i="1"/>
  <c r="I1680" i="1"/>
  <c r="H1680" i="1"/>
  <c r="I1679" i="1"/>
  <c r="H1679" i="1"/>
  <c r="I1678" i="1"/>
  <c r="H1678" i="1"/>
  <c r="I1677" i="1"/>
  <c r="H1677" i="1"/>
  <c r="I1676" i="1"/>
  <c r="H1676" i="1"/>
  <c r="I1675" i="1"/>
  <c r="H1675" i="1"/>
  <c r="I1674" i="1"/>
  <c r="H1674" i="1"/>
  <c r="I1673" i="1"/>
  <c r="H1673" i="1"/>
  <c r="I1672" i="1"/>
  <c r="H1672" i="1"/>
  <c r="I1671" i="1"/>
  <c r="H1671" i="1"/>
  <c r="I1670" i="1"/>
  <c r="H1670" i="1"/>
  <c r="I1669" i="1"/>
  <c r="H1669" i="1"/>
  <c r="I1668" i="1"/>
  <c r="H1668" i="1"/>
  <c r="I1667" i="1"/>
  <c r="H1667" i="1"/>
  <c r="I1666" i="1"/>
  <c r="H1666" i="1"/>
  <c r="I1665" i="1"/>
  <c r="H1665" i="1"/>
  <c r="I1664" i="1"/>
  <c r="H1664" i="1"/>
  <c r="I1663" i="1"/>
  <c r="H1663" i="1"/>
  <c r="I1662" i="1"/>
  <c r="H1662" i="1"/>
  <c r="I1661" i="1"/>
  <c r="H1661" i="1"/>
  <c r="I1660" i="1"/>
  <c r="H1660" i="1"/>
  <c r="I1659" i="1"/>
  <c r="H1659" i="1"/>
  <c r="I1658" i="1"/>
  <c r="H1658" i="1"/>
  <c r="I1657" i="1"/>
  <c r="H1657" i="1"/>
  <c r="I1656" i="1"/>
  <c r="H1656" i="1"/>
  <c r="I1655" i="1"/>
  <c r="H1655" i="1"/>
  <c r="I1654" i="1"/>
  <c r="H1654" i="1"/>
  <c r="I1653" i="1"/>
  <c r="H1653" i="1"/>
  <c r="I1652" i="1"/>
  <c r="H1652" i="1"/>
  <c r="I1651" i="1"/>
  <c r="H1651" i="1"/>
  <c r="I1650" i="1"/>
  <c r="H1650" i="1"/>
  <c r="I1649" i="1"/>
  <c r="H1649" i="1"/>
  <c r="I1648" i="1"/>
  <c r="H1648" i="1"/>
  <c r="I1647" i="1"/>
  <c r="H1647" i="1"/>
  <c r="I1646" i="1"/>
  <c r="H1646" i="1"/>
  <c r="I1645" i="1"/>
  <c r="H1645" i="1"/>
  <c r="I1644" i="1"/>
  <c r="H1644" i="1"/>
  <c r="I1643" i="1"/>
  <c r="H1643" i="1"/>
  <c r="I1642" i="1"/>
  <c r="H1642" i="1"/>
  <c r="I1641" i="1"/>
  <c r="H1641" i="1"/>
  <c r="I1640" i="1"/>
  <c r="H1640" i="1"/>
  <c r="I1639" i="1"/>
  <c r="H1639" i="1"/>
  <c r="I1638" i="1"/>
  <c r="H1638" i="1"/>
  <c r="I1637" i="1"/>
  <c r="H1637" i="1"/>
  <c r="I1636" i="1"/>
  <c r="H1636" i="1"/>
  <c r="I1635" i="1"/>
  <c r="H1635" i="1"/>
  <c r="I1634" i="1"/>
  <c r="H1634" i="1"/>
  <c r="I1633" i="1"/>
  <c r="H1633" i="1"/>
  <c r="I1632" i="1"/>
  <c r="H1632" i="1"/>
  <c r="I1631" i="1"/>
  <c r="H1631" i="1"/>
  <c r="I1630" i="1"/>
  <c r="H1630" i="1"/>
  <c r="I1629" i="1"/>
  <c r="H1629" i="1"/>
  <c r="I1628" i="1"/>
  <c r="H1628" i="1"/>
  <c r="I1627" i="1"/>
  <c r="H1627" i="1"/>
  <c r="I1626" i="1"/>
  <c r="H1626" i="1"/>
  <c r="I1625" i="1"/>
  <c r="H1625" i="1"/>
  <c r="I1624" i="1"/>
  <c r="H1624" i="1"/>
  <c r="I1623" i="1"/>
  <c r="H1623" i="1"/>
  <c r="I1622" i="1"/>
  <c r="H1622" i="1"/>
  <c r="I1621" i="1"/>
  <c r="H1621" i="1"/>
  <c r="I1620" i="1"/>
  <c r="H1620" i="1"/>
  <c r="I1619" i="1"/>
  <c r="H1619" i="1"/>
  <c r="I1618" i="1"/>
  <c r="H1618" i="1"/>
  <c r="I1617" i="1"/>
  <c r="H1617" i="1"/>
  <c r="I1616" i="1"/>
  <c r="H1616" i="1"/>
  <c r="I1615" i="1"/>
  <c r="H1615" i="1"/>
  <c r="I1614" i="1"/>
  <c r="H1614" i="1"/>
  <c r="I1613" i="1"/>
  <c r="H1613" i="1"/>
  <c r="I1612" i="1"/>
  <c r="H1612" i="1"/>
  <c r="I1611" i="1"/>
  <c r="H1611" i="1"/>
  <c r="I1610" i="1"/>
  <c r="H1610" i="1"/>
  <c r="I1609" i="1"/>
  <c r="H1609" i="1"/>
  <c r="I1608" i="1"/>
  <c r="H1608" i="1"/>
  <c r="I1607" i="1"/>
  <c r="H1607" i="1"/>
  <c r="I1606" i="1"/>
  <c r="H1606" i="1"/>
  <c r="I1605" i="1"/>
  <c r="H1605" i="1"/>
  <c r="I1604" i="1"/>
  <c r="H1604" i="1"/>
  <c r="I1603" i="1"/>
  <c r="H1603" i="1"/>
  <c r="I1602" i="1"/>
  <c r="H1602" i="1"/>
  <c r="I1601" i="1"/>
  <c r="H1601" i="1"/>
  <c r="I1600" i="1"/>
  <c r="H1600" i="1"/>
  <c r="I1599" i="1"/>
  <c r="H1599" i="1"/>
  <c r="I1598" i="1"/>
  <c r="H1598" i="1"/>
  <c r="I1597" i="1"/>
  <c r="H1597" i="1"/>
  <c r="I1596" i="1"/>
  <c r="H1596" i="1"/>
  <c r="I1595" i="1"/>
  <c r="H1595" i="1"/>
  <c r="I1594" i="1"/>
  <c r="H1594" i="1"/>
  <c r="I1593" i="1"/>
  <c r="H1593" i="1"/>
  <c r="I1592" i="1"/>
  <c r="H1592" i="1"/>
  <c r="I1591" i="1"/>
  <c r="H1591" i="1"/>
  <c r="I1590" i="1"/>
  <c r="H1590" i="1"/>
  <c r="I1589" i="1"/>
  <c r="H1589" i="1"/>
  <c r="I1588" i="1"/>
  <c r="H1588" i="1"/>
  <c r="I1587" i="1"/>
  <c r="H1587" i="1"/>
  <c r="I1586" i="1"/>
  <c r="H1586" i="1"/>
  <c r="I1585" i="1"/>
  <c r="H1585" i="1"/>
  <c r="I1584" i="1"/>
  <c r="H1584" i="1"/>
  <c r="I1583" i="1"/>
  <c r="H1583" i="1"/>
  <c r="I1582" i="1"/>
  <c r="H1582" i="1"/>
  <c r="I1581" i="1"/>
  <c r="H1581" i="1"/>
  <c r="I1580" i="1"/>
  <c r="H1580" i="1"/>
  <c r="I1579" i="1"/>
  <c r="H1579" i="1"/>
  <c r="I1578" i="1"/>
  <c r="H1578" i="1"/>
  <c r="I1577" i="1"/>
  <c r="H1577" i="1"/>
  <c r="I1576" i="1"/>
  <c r="H1576" i="1"/>
  <c r="I1575" i="1"/>
  <c r="H1575" i="1"/>
  <c r="I1574" i="1"/>
  <c r="H1574" i="1"/>
  <c r="I1573" i="1"/>
  <c r="H1573" i="1"/>
  <c r="I1572" i="1"/>
  <c r="H1572" i="1"/>
  <c r="I1571" i="1"/>
  <c r="H1571" i="1"/>
  <c r="I1570" i="1"/>
  <c r="H1570" i="1"/>
  <c r="I1569" i="1"/>
  <c r="H1569" i="1"/>
  <c r="I1568" i="1"/>
  <c r="H1568" i="1"/>
  <c r="I1567" i="1"/>
  <c r="H1567" i="1"/>
  <c r="I1566" i="1"/>
  <c r="H1566" i="1"/>
  <c r="I1565" i="1"/>
  <c r="H1565" i="1"/>
  <c r="I1564" i="1"/>
  <c r="H1564" i="1"/>
  <c r="I1563" i="1"/>
  <c r="H1563" i="1"/>
  <c r="I1562" i="1"/>
  <c r="H1562" i="1"/>
  <c r="I1561" i="1"/>
  <c r="H1561" i="1"/>
  <c r="I1560" i="1"/>
  <c r="H1560" i="1"/>
  <c r="I1559" i="1"/>
  <c r="H1559" i="1"/>
  <c r="I1558" i="1"/>
  <c r="H1558" i="1"/>
  <c r="I1557" i="1"/>
  <c r="H1557" i="1"/>
  <c r="I1556" i="1"/>
  <c r="H1556" i="1"/>
  <c r="I1555" i="1"/>
  <c r="H1555" i="1"/>
  <c r="I1554" i="1"/>
  <c r="H1554" i="1"/>
  <c r="I1553" i="1"/>
  <c r="H1553" i="1"/>
  <c r="I1552" i="1"/>
  <c r="H1552" i="1"/>
  <c r="I1551" i="1"/>
  <c r="H1551" i="1"/>
  <c r="I1550" i="1"/>
  <c r="H1550" i="1"/>
  <c r="I1549" i="1"/>
  <c r="H1549" i="1"/>
  <c r="I1548" i="1"/>
  <c r="H1548" i="1"/>
  <c r="I1547" i="1"/>
  <c r="H1547" i="1"/>
  <c r="I1546" i="1"/>
  <c r="H1546" i="1"/>
  <c r="I1545" i="1"/>
  <c r="H1545" i="1"/>
  <c r="I1544" i="1"/>
  <c r="H1544" i="1"/>
  <c r="I1543" i="1"/>
  <c r="H1543" i="1"/>
  <c r="I1542" i="1"/>
  <c r="H1542" i="1"/>
  <c r="I1541" i="1"/>
  <c r="H1541" i="1"/>
  <c r="I1540" i="1"/>
  <c r="H1540" i="1"/>
  <c r="I1539" i="1"/>
  <c r="H1539" i="1"/>
  <c r="I1538" i="1"/>
  <c r="H1538" i="1"/>
  <c r="I1537" i="1"/>
  <c r="H1537" i="1"/>
  <c r="I1536" i="1"/>
  <c r="H1536" i="1"/>
  <c r="I1535" i="1"/>
  <c r="H1535" i="1"/>
  <c r="I1534" i="1"/>
  <c r="H1534" i="1"/>
  <c r="I1533" i="1"/>
  <c r="H1533" i="1"/>
  <c r="I1532" i="1"/>
  <c r="H1532" i="1"/>
  <c r="I1531" i="1"/>
  <c r="H1531" i="1"/>
  <c r="I1530" i="1"/>
  <c r="H1530" i="1"/>
  <c r="I1529" i="1"/>
  <c r="H1529" i="1"/>
  <c r="I1528" i="1"/>
  <c r="H1528" i="1"/>
  <c r="I1527" i="1"/>
  <c r="H1527" i="1"/>
  <c r="I1526" i="1"/>
  <c r="H1526" i="1"/>
  <c r="I1525" i="1"/>
  <c r="H1525" i="1"/>
  <c r="I1524" i="1"/>
  <c r="H1524" i="1"/>
  <c r="I1523" i="1"/>
  <c r="H1523" i="1"/>
  <c r="I1522" i="1"/>
  <c r="H1522" i="1"/>
  <c r="I1521" i="1"/>
  <c r="H1521" i="1"/>
  <c r="I1520" i="1"/>
  <c r="H1520" i="1"/>
  <c r="I1519" i="1"/>
  <c r="H1519" i="1"/>
  <c r="I1518" i="1"/>
  <c r="H1518" i="1"/>
  <c r="I1517" i="1"/>
  <c r="H1517" i="1"/>
  <c r="I1516" i="1"/>
  <c r="H1516" i="1"/>
  <c r="I1515" i="1"/>
  <c r="H1515" i="1"/>
  <c r="I1514" i="1"/>
  <c r="H1514" i="1"/>
  <c r="I1513" i="1"/>
  <c r="H1513" i="1"/>
  <c r="I1512" i="1"/>
  <c r="H1512" i="1"/>
  <c r="I1511" i="1"/>
  <c r="H1511" i="1"/>
  <c r="I1510" i="1"/>
  <c r="H1510" i="1"/>
  <c r="I1509" i="1"/>
  <c r="H1509" i="1"/>
  <c r="I1508" i="1"/>
  <c r="H1508" i="1"/>
  <c r="I1507" i="1"/>
  <c r="H1507" i="1"/>
  <c r="I1506" i="1"/>
  <c r="H1506" i="1"/>
  <c r="I1505" i="1"/>
  <c r="H1505" i="1"/>
  <c r="I1504" i="1"/>
  <c r="H1504" i="1"/>
  <c r="I1503" i="1"/>
  <c r="H1503" i="1"/>
  <c r="I1502" i="1"/>
  <c r="H1502" i="1"/>
  <c r="I1501" i="1"/>
  <c r="H1501" i="1"/>
  <c r="I1500" i="1"/>
  <c r="H1500" i="1"/>
  <c r="I1499" i="1"/>
  <c r="H1499" i="1"/>
  <c r="I1498" i="1"/>
  <c r="H1498" i="1"/>
  <c r="I1497" i="1"/>
  <c r="H1497" i="1"/>
  <c r="I1496" i="1"/>
  <c r="H1496" i="1"/>
  <c r="I1495" i="1"/>
  <c r="H1495" i="1"/>
  <c r="I1494" i="1"/>
  <c r="H1494" i="1"/>
  <c r="I1493" i="1"/>
  <c r="H1493" i="1"/>
  <c r="I1492" i="1"/>
  <c r="H1492" i="1"/>
  <c r="I1491" i="1"/>
  <c r="H1491" i="1"/>
  <c r="I1490" i="1"/>
  <c r="H1490" i="1"/>
  <c r="I1489" i="1"/>
  <c r="H1489" i="1"/>
  <c r="I1488" i="1"/>
  <c r="H1488" i="1"/>
  <c r="I1487" i="1"/>
  <c r="H1487" i="1"/>
  <c r="I1486" i="1"/>
  <c r="H1486" i="1"/>
  <c r="I1485" i="1"/>
  <c r="H1485" i="1"/>
  <c r="I1484" i="1"/>
  <c r="H1484" i="1"/>
  <c r="I1483" i="1"/>
  <c r="H1483" i="1"/>
  <c r="I1482" i="1"/>
  <c r="H1482" i="1"/>
  <c r="I1481" i="1"/>
  <c r="H1481" i="1"/>
  <c r="I1480" i="1"/>
  <c r="H1480" i="1"/>
  <c r="I1479" i="1"/>
  <c r="H1479" i="1"/>
  <c r="I1478" i="1"/>
  <c r="H1478" i="1"/>
  <c r="I1477" i="1"/>
  <c r="H1477" i="1"/>
  <c r="I1476" i="1"/>
  <c r="H1476" i="1"/>
  <c r="I1475" i="1"/>
  <c r="H1475" i="1"/>
  <c r="I1474" i="1"/>
  <c r="H1474" i="1"/>
  <c r="I1473" i="1"/>
  <c r="H1473" i="1"/>
  <c r="I1472" i="1"/>
  <c r="H1472" i="1"/>
  <c r="I1471" i="1"/>
  <c r="H1471" i="1"/>
  <c r="I1470" i="1"/>
  <c r="H1470" i="1"/>
  <c r="I1469" i="1"/>
  <c r="H1469" i="1"/>
  <c r="I1468" i="1"/>
  <c r="H1468" i="1"/>
  <c r="I1467" i="1"/>
  <c r="H1467" i="1"/>
  <c r="I1466" i="1"/>
  <c r="H1466" i="1"/>
  <c r="I1465" i="1"/>
  <c r="H1465" i="1"/>
  <c r="I1464" i="1"/>
  <c r="H1464" i="1"/>
  <c r="I1463" i="1"/>
  <c r="H1463" i="1"/>
  <c r="I1462" i="1"/>
  <c r="H1462" i="1"/>
  <c r="I1461" i="1"/>
  <c r="H1461" i="1"/>
  <c r="I1460" i="1"/>
  <c r="H1460" i="1"/>
  <c r="I1459" i="1"/>
  <c r="H1459" i="1"/>
  <c r="I1458" i="1"/>
  <c r="H1458" i="1"/>
  <c r="I1457" i="1"/>
  <c r="H1457" i="1"/>
  <c r="I1456" i="1"/>
  <c r="H1456" i="1"/>
  <c r="I1455" i="1"/>
  <c r="H1455" i="1"/>
  <c r="I1454" i="1"/>
  <c r="H1454" i="1"/>
  <c r="I1453" i="1"/>
  <c r="H1453" i="1"/>
  <c r="I1452" i="1"/>
  <c r="H1452" i="1"/>
  <c r="I1451" i="1"/>
  <c r="H1451" i="1"/>
  <c r="I1450" i="1"/>
  <c r="H1450" i="1"/>
  <c r="I1449" i="1"/>
  <c r="H1449" i="1"/>
  <c r="I1448" i="1"/>
  <c r="H1448" i="1"/>
  <c r="I1447" i="1"/>
  <c r="H1447" i="1"/>
  <c r="I1446" i="1"/>
  <c r="H1446" i="1"/>
  <c r="I1445" i="1"/>
  <c r="H1445" i="1"/>
  <c r="I1444" i="1"/>
  <c r="H1444" i="1"/>
  <c r="I1443" i="1"/>
  <c r="H1443" i="1"/>
  <c r="I1442" i="1"/>
  <c r="H1442" i="1"/>
  <c r="I1441" i="1"/>
  <c r="H1441" i="1"/>
  <c r="I1440" i="1"/>
  <c r="H1440" i="1"/>
  <c r="I1439" i="1"/>
  <c r="H1439" i="1"/>
  <c r="I1438" i="1"/>
  <c r="H1438" i="1"/>
  <c r="I1437" i="1"/>
  <c r="H1437" i="1"/>
  <c r="I1436" i="1"/>
  <c r="H1436" i="1"/>
  <c r="I1435" i="1"/>
  <c r="H1435" i="1"/>
  <c r="I1434" i="1"/>
  <c r="H1434" i="1"/>
  <c r="I1433" i="1"/>
  <c r="H1433" i="1"/>
  <c r="I1432" i="1"/>
  <c r="H1432" i="1"/>
  <c r="I1431" i="1"/>
  <c r="H1431" i="1"/>
  <c r="I1430" i="1"/>
  <c r="H1430" i="1"/>
  <c r="I1429" i="1"/>
  <c r="H1429" i="1"/>
  <c r="I1428" i="1"/>
  <c r="H1428" i="1"/>
  <c r="I1427" i="1"/>
  <c r="H1427" i="1"/>
  <c r="I1426" i="1"/>
  <c r="H1426" i="1"/>
  <c r="I1425" i="1"/>
  <c r="H1425" i="1"/>
  <c r="I1424" i="1"/>
  <c r="H1424" i="1"/>
  <c r="I1423" i="1"/>
  <c r="H1423" i="1"/>
  <c r="I1422" i="1"/>
  <c r="H1422" i="1"/>
  <c r="I1421" i="1"/>
  <c r="H1421" i="1"/>
  <c r="I1420" i="1"/>
  <c r="H1420" i="1"/>
  <c r="I1419" i="1"/>
  <c r="H1419" i="1"/>
  <c r="I1418" i="1"/>
  <c r="H1418" i="1"/>
  <c r="I1417" i="1"/>
  <c r="H1417" i="1"/>
  <c r="I1416" i="1"/>
  <c r="H1416" i="1"/>
  <c r="I1415" i="1"/>
  <c r="H1415" i="1"/>
  <c r="I1414" i="1"/>
  <c r="H1414" i="1"/>
  <c r="I1413" i="1"/>
  <c r="H1413" i="1"/>
  <c r="I1412" i="1"/>
  <c r="H1412" i="1"/>
  <c r="I1411" i="1"/>
  <c r="H1411" i="1"/>
  <c r="I1410" i="1"/>
  <c r="H1410" i="1"/>
  <c r="I1409" i="1"/>
  <c r="H1409" i="1"/>
  <c r="I1408" i="1"/>
  <c r="H1408" i="1"/>
  <c r="I1407" i="1"/>
  <c r="H1407" i="1"/>
  <c r="I1406" i="1"/>
  <c r="H1406" i="1"/>
  <c r="I1405" i="1"/>
  <c r="H1405" i="1"/>
  <c r="I1404" i="1"/>
  <c r="H1404" i="1"/>
  <c r="I1403" i="1"/>
  <c r="H1403" i="1"/>
  <c r="I1402" i="1"/>
  <c r="H1402" i="1"/>
  <c r="I1401" i="1"/>
  <c r="H1401" i="1"/>
  <c r="I1400" i="1"/>
  <c r="H1400" i="1"/>
  <c r="I1399" i="1"/>
  <c r="H1399" i="1"/>
  <c r="I1398" i="1"/>
  <c r="H1398" i="1"/>
  <c r="I1397" i="1"/>
  <c r="H1397" i="1"/>
  <c r="I1396" i="1"/>
  <c r="H1396" i="1"/>
  <c r="I1395" i="1"/>
  <c r="H1395" i="1"/>
  <c r="I1394" i="1"/>
  <c r="H1394" i="1"/>
  <c r="I1393" i="1"/>
  <c r="H1393" i="1"/>
  <c r="I1392" i="1"/>
  <c r="H1392" i="1"/>
  <c r="I1391" i="1"/>
  <c r="H1391" i="1"/>
  <c r="I1390" i="1"/>
  <c r="H1390" i="1"/>
  <c r="I1389" i="1"/>
  <c r="H1389" i="1"/>
  <c r="I1388" i="1"/>
  <c r="H1388" i="1"/>
  <c r="I1387" i="1"/>
  <c r="H1387" i="1"/>
  <c r="I1386" i="1"/>
  <c r="H1386" i="1"/>
  <c r="I1385" i="1"/>
  <c r="H1385" i="1"/>
  <c r="I1384" i="1"/>
  <c r="H1384" i="1"/>
  <c r="I1383" i="1"/>
  <c r="H1383" i="1"/>
  <c r="I1382" i="1"/>
  <c r="H1382" i="1"/>
  <c r="I1381" i="1"/>
  <c r="H1381" i="1"/>
  <c r="I1380" i="1"/>
  <c r="H1380" i="1"/>
  <c r="I1379" i="1"/>
  <c r="H1379" i="1"/>
  <c r="I1378" i="1"/>
  <c r="H1378" i="1"/>
  <c r="I1377" i="1"/>
  <c r="H1377" i="1"/>
  <c r="I1376" i="1"/>
  <c r="H1376" i="1"/>
  <c r="I1375" i="1"/>
  <c r="H1375" i="1"/>
  <c r="I1374" i="1"/>
  <c r="H1374" i="1"/>
  <c r="I1373" i="1"/>
  <c r="H1373" i="1"/>
  <c r="I1372" i="1"/>
  <c r="H1372" i="1"/>
  <c r="I1371" i="1"/>
  <c r="H1371" i="1"/>
  <c r="I1370" i="1"/>
  <c r="H1370" i="1"/>
  <c r="I1369" i="1"/>
  <c r="H1369" i="1"/>
  <c r="I1368" i="1"/>
  <c r="H1368" i="1"/>
  <c r="I1367" i="1"/>
  <c r="H1367" i="1"/>
  <c r="I1366" i="1"/>
  <c r="H1366" i="1"/>
  <c r="I1365" i="1"/>
  <c r="H1365" i="1"/>
  <c r="I1364" i="1"/>
  <c r="H1364" i="1"/>
  <c r="I1363" i="1"/>
  <c r="H1363" i="1"/>
  <c r="I1362" i="1"/>
  <c r="H1362" i="1"/>
  <c r="I1361" i="1"/>
  <c r="H1361" i="1"/>
  <c r="I1360" i="1"/>
  <c r="H1360" i="1"/>
  <c r="I1359" i="1"/>
  <c r="H1359" i="1"/>
  <c r="I1358" i="1"/>
  <c r="H1358" i="1"/>
  <c r="I1357" i="1"/>
  <c r="H1357" i="1"/>
  <c r="I1356" i="1"/>
  <c r="H1356" i="1"/>
  <c r="I1355" i="1"/>
  <c r="H1355" i="1"/>
  <c r="I1354" i="1"/>
  <c r="H1354" i="1"/>
  <c r="I1353" i="1"/>
  <c r="H1353" i="1"/>
  <c r="I1352" i="1"/>
  <c r="H1352" i="1"/>
  <c r="I1351" i="1"/>
  <c r="H1351" i="1"/>
  <c r="I1350" i="1"/>
  <c r="H1350" i="1"/>
  <c r="I1349" i="1"/>
  <c r="H1349" i="1"/>
  <c r="I1348" i="1"/>
  <c r="H1348" i="1"/>
  <c r="I1347" i="1"/>
  <c r="H1347" i="1"/>
  <c r="I1346" i="1"/>
  <c r="H1346" i="1"/>
  <c r="I1345" i="1"/>
  <c r="H1345" i="1"/>
  <c r="I1344" i="1"/>
  <c r="H1344" i="1"/>
  <c r="I1343" i="1"/>
  <c r="H1343" i="1"/>
  <c r="I1342" i="1"/>
  <c r="H1342" i="1"/>
  <c r="I1341" i="1"/>
  <c r="H1341" i="1"/>
  <c r="I1340" i="1"/>
  <c r="H1340" i="1"/>
  <c r="I1339" i="1"/>
  <c r="H1339" i="1"/>
  <c r="I1338" i="1"/>
  <c r="H1338" i="1"/>
  <c r="I1337" i="1"/>
  <c r="H1337" i="1"/>
  <c r="I1336" i="1"/>
  <c r="H1336" i="1"/>
  <c r="I1335" i="1"/>
  <c r="H1335" i="1"/>
  <c r="I1334" i="1"/>
  <c r="H1334" i="1"/>
  <c r="I1333" i="1"/>
  <c r="H1333" i="1"/>
  <c r="I1332" i="1"/>
  <c r="H1332" i="1"/>
  <c r="I1331" i="1"/>
  <c r="H1331" i="1"/>
  <c r="I1330" i="1"/>
  <c r="H1330" i="1"/>
  <c r="I1329" i="1"/>
  <c r="H1329" i="1"/>
  <c r="I1328" i="1"/>
  <c r="H1328" i="1"/>
  <c r="I1327" i="1"/>
  <c r="H1327" i="1"/>
  <c r="I1326" i="1"/>
  <c r="H1326" i="1"/>
  <c r="I1325" i="1"/>
  <c r="H1325" i="1"/>
  <c r="I1324" i="1"/>
  <c r="H1324" i="1"/>
  <c r="I1323" i="1"/>
  <c r="H1323" i="1"/>
  <c r="I1322" i="1"/>
  <c r="H1322" i="1"/>
  <c r="I1321" i="1"/>
  <c r="H1321" i="1"/>
  <c r="I1320" i="1"/>
  <c r="H1320" i="1"/>
  <c r="I1319" i="1"/>
  <c r="H1319" i="1"/>
  <c r="I1318" i="1"/>
  <c r="H1318" i="1"/>
  <c r="I1317" i="1"/>
  <c r="H1317" i="1"/>
  <c r="I1316" i="1"/>
  <c r="H1316" i="1"/>
  <c r="I1315" i="1"/>
  <c r="H1315" i="1"/>
  <c r="I1314" i="1"/>
  <c r="H1314" i="1"/>
  <c r="I1313" i="1"/>
  <c r="H1313" i="1"/>
  <c r="I1312" i="1"/>
  <c r="H1312" i="1"/>
  <c r="I1311" i="1"/>
  <c r="H1311" i="1"/>
  <c r="I1310" i="1"/>
  <c r="H1310" i="1"/>
  <c r="I1309" i="1"/>
  <c r="H1309" i="1"/>
  <c r="I1308" i="1"/>
  <c r="H1308" i="1"/>
  <c r="I1307" i="1"/>
  <c r="H1307" i="1"/>
  <c r="I1306" i="1"/>
  <c r="H1306" i="1"/>
  <c r="I1305" i="1"/>
  <c r="H1305" i="1"/>
  <c r="I1304" i="1"/>
  <c r="H1304" i="1"/>
  <c r="I1303" i="1"/>
  <c r="H1303" i="1"/>
  <c r="I1302" i="1"/>
  <c r="H1302" i="1"/>
  <c r="I1301" i="1"/>
  <c r="H1301" i="1"/>
  <c r="I1300" i="1"/>
  <c r="H1300" i="1"/>
  <c r="I1299" i="1"/>
  <c r="H1299" i="1"/>
  <c r="I1298" i="1"/>
  <c r="H1298" i="1"/>
  <c r="I1297" i="1"/>
  <c r="H1297" i="1"/>
  <c r="I1296" i="1"/>
  <c r="H1296" i="1"/>
  <c r="I1295" i="1"/>
  <c r="H1295" i="1"/>
  <c r="I1294" i="1"/>
  <c r="H1294" i="1"/>
  <c r="I1293" i="1"/>
  <c r="H1293" i="1"/>
  <c r="I1292" i="1"/>
  <c r="H1292" i="1"/>
  <c r="I1291" i="1"/>
  <c r="H1291" i="1"/>
  <c r="I1290" i="1"/>
  <c r="H1290" i="1"/>
  <c r="I1289" i="1"/>
  <c r="H1289" i="1"/>
  <c r="I1288" i="1"/>
  <c r="H1288" i="1"/>
  <c r="I1287" i="1"/>
  <c r="H1287" i="1"/>
  <c r="I1286" i="1"/>
  <c r="H1286" i="1"/>
  <c r="I1285" i="1"/>
  <c r="H1285" i="1"/>
  <c r="I1284" i="1"/>
  <c r="H1284" i="1"/>
  <c r="I1283" i="1"/>
  <c r="H1283" i="1"/>
  <c r="I1282" i="1"/>
  <c r="H1282" i="1"/>
  <c r="I1281" i="1"/>
  <c r="H1281" i="1"/>
  <c r="I1280" i="1"/>
  <c r="H1280" i="1"/>
  <c r="I1279" i="1"/>
  <c r="H1279" i="1"/>
  <c r="I1278" i="1"/>
  <c r="H1278" i="1"/>
  <c r="I1277" i="1"/>
  <c r="H1277" i="1"/>
  <c r="I1276" i="1"/>
  <c r="H1276" i="1"/>
  <c r="I1275" i="1"/>
  <c r="H1275" i="1"/>
  <c r="I1274" i="1"/>
  <c r="H1274" i="1"/>
  <c r="I1273" i="1"/>
  <c r="H1273" i="1"/>
  <c r="I1272" i="1"/>
  <c r="H1272" i="1"/>
  <c r="I1271" i="1"/>
  <c r="H1271" i="1"/>
  <c r="I1270" i="1"/>
  <c r="H1270" i="1"/>
  <c r="I1269" i="1"/>
  <c r="H1269" i="1"/>
  <c r="I1268" i="1"/>
  <c r="H1268" i="1"/>
  <c r="I1267" i="1"/>
  <c r="H1267" i="1"/>
  <c r="I1266" i="1"/>
  <c r="H1266" i="1"/>
  <c r="I1265" i="1"/>
  <c r="H1265" i="1"/>
  <c r="I1264" i="1"/>
  <c r="H1264" i="1"/>
  <c r="I1263" i="1"/>
  <c r="H1263" i="1"/>
  <c r="I1262" i="1"/>
  <c r="H1262" i="1"/>
  <c r="I1261" i="1"/>
  <c r="H1261" i="1"/>
  <c r="I1260" i="1"/>
  <c r="H1260" i="1"/>
  <c r="I1259" i="1"/>
  <c r="H1259" i="1"/>
  <c r="I1258" i="1"/>
  <c r="H1258" i="1"/>
  <c r="I1257" i="1"/>
  <c r="H1257" i="1"/>
  <c r="I1256" i="1"/>
  <c r="H1256" i="1"/>
  <c r="I1255" i="1"/>
  <c r="H1255" i="1"/>
  <c r="I1254" i="1"/>
  <c r="H1254" i="1"/>
  <c r="I1253" i="1"/>
  <c r="H1253" i="1"/>
  <c r="I1252" i="1"/>
  <c r="H1252" i="1"/>
  <c r="I1251" i="1"/>
  <c r="H1251" i="1"/>
  <c r="I1250" i="1"/>
  <c r="H1250" i="1"/>
  <c r="I1249" i="1"/>
  <c r="H1249" i="1"/>
  <c r="I1248" i="1"/>
  <c r="H1248" i="1"/>
  <c r="I1247" i="1"/>
  <c r="H1247" i="1"/>
  <c r="I1246" i="1"/>
  <c r="H1246" i="1"/>
  <c r="I1245" i="1"/>
  <c r="H1245" i="1"/>
  <c r="I1244" i="1"/>
  <c r="H1244" i="1"/>
  <c r="I1243" i="1"/>
  <c r="H1243" i="1"/>
  <c r="I1242" i="1"/>
  <c r="H1242" i="1"/>
  <c r="I1241" i="1"/>
  <c r="H1241" i="1"/>
  <c r="I1240" i="1"/>
  <c r="H1240" i="1"/>
  <c r="I1239" i="1"/>
  <c r="H1239" i="1"/>
  <c r="I1238" i="1"/>
  <c r="H1238" i="1"/>
  <c r="I1237" i="1"/>
  <c r="H1237" i="1"/>
  <c r="I1236" i="1"/>
  <c r="H1236" i="1"/>
  <c r="I1235" i="1"/>
  <c r="H1235" i="1"/>
  <c r="I1234" i="1"/>
  <c r="H1234" i="1"/>
  <c r="I1233" i="1"/>
  <c r="H1233" i="1"/>
  <c r="I1232" i="1"/>
  <c r="H1232" i="1"/>
  <c r="I1231" i="1"/>
  <c r="H1231" i="1"/>
  <c r="I1230" i="1"/>
  <c r="H1230" i="1"/>
  <c r="I1229" i="1"/>
  <c r="H1229" i="1"/>
  <c r="I1228" i="1"/>
  <c r="H1228" i="1"/>
  <c r="I1227" i="1"/>
  <c r="H1227" i="1"/>
  <c r="I1226" i="1"/>
  <c r="H1226" i="1"/>
  <c r="I1225" i="1"/>
  <c r="H1225" i="1"/>
  <c r="I1224" i="1"/>
  <c r="H1224" i="1"/>
  <c r="I1223" i="1"/>
  <c r="H1223" i="1"/>
  <c r="I1222" i="1"/>
  <c r="H1222" i="1"/>
  <c r="I1221" i="1"/>
  <c r="H1221" i="1"/>
  <c r="I1220" i="1"/>
  <c r="H1220" i="1"/>
  <c r="I1219" i="1"/>
  <c r="H1219" i="1"/>
  <c r="I1218" i="1"/>
  <c r="H1218" i="1"/>
  <c r="I1217" i="1"/>
  <c r="H1217" i="1"/>
  <c r="I1216" i="1"/>
  <c r="H1216" i="1"/>
  <c r="I1215" i="1"/>
  <c r="H1215" i="1"/>
  <c r="I1214" i="1"/>
  <c r="H1214" i="1"/>
  <c r="I1213" i="1"/>
  <c r="H1213" i="1"/>
  <c r="I1212" i="1"/>
  <c r="H1212" i="1"/>
  <c r="I1211" i="1"/>
  <c r="H1211" i="1"/>
  <c r="I1210" i="1"/>
  <c r="H1210" i="1"/>
  <c r="I1209" i="1"/>
  <c r="H1209" i="1"/>
  <c r="I1208" i="1"/>
  <c r="H1208" i="1"/>
  <c r="I1207" i="1"/>
  <c r="H1207" i="1"/>
  <c r="I1206" i="1"/>
  <c r="H1206" i="1"/>
  <c r="I1205" i="1"/>
  <c r="H1205" i="1"/>
  <c r="I1204" i="1"/>
  <c r="H1204" i="1"/>
  <c r="I1203" i="1"/>
  <c r="H1203" i="1"/>
  <c r="I1202" i="1"/>
  <c r="H1202" i="1"/>
  <c r="I1201" i="1"/>
  <c r="H1201" i="1"/>
  <c r="I1200" i="1"/>
  <c r="H1200" i="1"/>
  <c r="I1199" i="1"/>
  <c r="H1199" i="1"/>
  <c r="I1198" i="1"/>
  <c r="H1198" i="1"/>
  <c r="I1197" i="1"/>
  <c r="H1197" i="1"/>
  <c r="I1196" i="1"/>
  <c r="H1196" i="1"/>
  <c r="I1195" i="1"/>
  <c r="H1195" i="1"/>
  <c r="I1194" i="1"/>
  <c r="H1194" i="1"/>
  <c r="I1193" i="1"/>
  <c r="H1193" i="1"/>
  <c r="I1192" i="1"/>
  <c r="H1192" i="1"/>
  <c r="I1191" i="1"/>
  <c r="H1191" i="1"/>
  <c r="I1190" i="1"/>
  <c r="H1190" i="1"/>
  <c r="I1189" i="1"/>
  <c r="H1189" i="1"/>
  <c r="I1188" i="1"/>
  <c r="H1188" i="1"/>
  <c r="I1187" i="1"/>
  <c r="H1187" i="1"/>
  <c r="I1186" i="1"/>
  <c r="H1186" i="1"/>
  <c r="I1185" i="1"/>
  <c r="H1185" i="1"/>
  <c r="I1184" i="1"/>
  <c r="H1184" i="1"/>
  <c r="I1183" i="1"/>
  <c r="H1183" i="1"/>
  <c r="I1182" i="1"/>
  <c r="H1182" i="1"/>
  <c r="I1181" i="1"/>
  <c r="H1181" i="1"/>
  <c r="I1180" i="1"/>
  <c r="H1180" i="1"/>
  <c r="I1179" i="1"/>
  <c r="H1179" i="1"/>
  <c r="I1178" i="1"/>
  <c r="H1178" i="1"/>
  <c r="I1177" i="1"/>
  <c r="H1177" i="1"/>
  <c r="I1176" i="1"/>
  <c r="H1176" i="1"/>
  <c r="I1175" i="1"/>
  <c r="H1175" i="1"/>
  <c r="I1174" i="1"/>
  <c r="H1174" i="1"/>
  <c r="I1173" i="1"/>
  <c r="H1173" i="1"/>
  <c r="I1172" i="1"/>
  <c r="H1172" i="1"/>
  <c r="I1171" i="1"/>
  <c r="H1171" i="1"/>
  <c r="I1170" i="1"/>
  <c r="H1170" i="1"/>
  <c r="I1169" i="1"/>
  <c r="H1169" i="1"/>
  <c r="I1168" i="1"/>
  <c r="H1168" i="1"/>
  <c r="I1167" i="1"/>
  <c r="H1167" i="1"/>
  <c r="I1166" i="1"/>
  <c r="H1166" i="1"/>
  <c r="I1165" i="1"/>
  <c r="H1165" i="1"/>
  <c r="I1164" i="1"/>
  <c r="H1164" i="1"/>
  <c r="I1163" i="1"/>
  <c r="H1163" i="1"/>
  <c r="I1162" i="1"/>
  <c r="H1162" i="1"/>
  <c r="I1161" i="1"/>
  <c r="H1161" i="1"/>
  <c r="I1160" i="1"/>
  <c r="H1160" i="1"/>
  <c r="I1159" i="1"/>
  <c r="H1159" i="1"/>
  <c r="I1158" i="1"/>
  <c r="H1158" i="1"/>
  <c r="I1157" i="1"/>
  <c r="H1157" i="1"/>
  <c r="I1156" i="1"/>
  <c r="H1156" i="1"/>
  <c r="I1155" i="1"/>
  <c r="H1155" i="1"/>
  <c r="I1154" i="1"/>
  <c r="H1154" i="1"/>
  <c r="I1153" i="1"/>
  <c r="H1153" i="1"/>
  <c r="I1152" i="1"/>
  <c r="H1152" i="1"/>
  <c r="I1151" i="1"/>
  <c r="H1151" i="1"/>
  <c r="I1150" i="1"/>
  <c r="H1150" i="1"/>
  <c r="I1149" i="1"/>
  <c r="H1149" i="1"/>
  <c r="I1148" i="1"/>
  <c r="H1148" i="1"/>
  <c r="I1147" i="1"/>
  <c r="H1147" i="1"/>
  <c r="I1146" i="1"/>
  <c r="H1146" i="1"/>
  <c r="I1145" i="1"/>
  <c r="H1145" i="1"/>
  <c r="I1144" i="1"/>
  <c r="H1144" i="1"/>
  <c r="I1143" i="1"/>
  <c r="H1143" i="1"/>
  <c r="I1142" i="1"/>
  <c r="H1142" i="1"/>
  <c r="I1141" i="1"/>
  <c r="H1141" i="1"/>
  <c r="I1140" i="1"/>
  <c r="H1140" i="1"/>
  <c r="I1139" i="1"/>
  <c r="H1139" i="1"/>
  <c r="I1138" i="1"/>
  <c r="H1138" i="1"/>
  <c r="I1137" i="1"/>
  <c r="H1137" i="1"/>
  <c r="I1136" i="1"/>
  <c r="H1136" i="1"/>
  <c r="I1135" i="1"/>
  <c r="H1135" i="1"/>
  <c r="I1134" i="1"/>
  <c r="H1134" i="1"/>
  <c r="I1133" i="1"/>
  <c r="H1133" i="1"/>
  <c r="I1132" i="1"/>
  <c r="H1132" i="1"/>
  <c r="I1131" i="1"/>
  <c r="H1131" i="1"/>
  <c r="I1130" i="1"/>
  <c r="H1130" i="1"/>
  <c r="I1129" i="1"/>
  <c r="H1129" i="1"/>
  <c r="I1128" i="1"/>
  <c r="H1128" i="1"/>
  <c r="I1127" i="1"/>
  <c r="H1127" i="1"/>
  <c r="I1126" i="1"/>
  <c r="H1126" i="1"/>
  <c r="I1125" i="1"/>
  <c r="H1125" i="1"/>
  <c r="I1124" i="1"/>
  <c r="H1124" i="1"/>
  <c r="I1123" i="1"/>
  <c r="H1123" i="1"/>
  <c r="I1122" i="1"/>
  <c r="H1122" i="1"/>
  <c r="I1121" i="1"/>
  <c r="H1121" i="1"/>
  <c r="I1120" i="1"/>
  <c r="H1120" i="1"/>
  <c r="I1119" i="1"/>
  <c r="H1119" i="1"/>
  <c r="I1118" i="1"/>
  <c r="H1118" i="1"/>
  <c r="I1117" i="1"/>
  <c r="H1117" i="1"/>
  <c r="I1116" i="1"/>
  <c r="H1116" i="1"/>
  <c r="I1115" i="1"/>
  <c r="H1115" i="1"/>
  <c r="I1114" i="1"/>
  <c r="H1114" i="1"/>
  <c r="I1113" i="1"/>
  <c r="H1113" i="1"/>
  <c r="I1112" i="1"/>
  <c r="H1112" i="1"/>
  <c r="I1111" i="1"/>
  <c r="H1111" i="1"/>
  <c r="I1110" i="1"/>
  <c r="H1110" i="1"/>
  <c r="I1109" i="1"/>
  <c r="H1109" i="1"/>
  <c r="I1108" i="1"/>
  <c r="H1108" i="1"/>
  <c r="I1107" i="1"/>
  <c r="H1107" i="1"/>
  <c r="I1106" i="1"/>
  <c r="H1106" i="1"/>
  <c r="I1105" i="1"/>
  <c r="H1105" i="1"/>
  <c r="I1104" i="1"/>
  <c r="H1104" i="1"/>
  <c r="I1103" i="1"/>
  <c r="H1103" i="1"/>
  <c r="I1102" i="1"/>
  <c r="H1102" i="1"/>
  <c r="I1101" i="1"/>
  <c r="H1101" i="1"/>
  <c r="I1100" i="1"/>
  <c r="H1100" i="1"/>
  <c r="I1099" i="1"/>
  <c r="H1099" i="1"/>
  <c r="I1098" i="1"/>
  <c r="H1098" i="1"/>
  <c r="I1097" i="1"/>
  <c r="H1097" i="1"/>
  <c r="I1096" i="1"/>
  <c r="H1096" i="1"/>
  <c r="I1095" i="1"/>
  <c r="H1095" i="1"/>
  <c r="I1094" i="1"/>
  <c r="H1094" i="1"/>
  <c r="I1093" i="1"/>
  <c r="H1093" i="1"/>
  <c r="I1092" i="1"/>
  <c r="H1092" i="1"/>
  <c r="I1091" i="1"/>
  <c r="H1091" i="1"/>
  <c r="I1090" i="1"/>
  <c r="H1090" i="1"/>
  <c r="I1089" i="1"/>
  <c r="H1089" i="1"/>
  <c r="I1088" i="1"/>
  <c r="H1088" i="1"/>
  <c r="I1087" i="1"/>
  <c r="H1087" i="1"/>
  <c r="I1086" i="1"/>
  <c r="H1086" i="1"/>
  <c r="I1085" i="1"/>
  <c r="H1085" i="1"/>
  <c r="I1084" i="1"/>
  <c r="H1084" i="1"/>
  <c r="I1083" i="1"/>
  <c r="H1083" i="1"/>
  <c r="I1082" i="1"/>
  <c r="H1082" i="1"/>
  <c r="I1081" i="1"/>
  <c r="H1081" i="1"/>
  <c r="I1080" i="1"/>
  <c r="H1080" i="1"/>
  <c r="I1079" i="1"/>
  <c r="H1079" i="1"/>
  <c r="I1078" i="1"/>
  <c r="H1078" i="1"/>
  <c r="I1077" i="1"/>
  <c r="H1077" i="1"/>
  <c r="I1076" i="1"/>
  <c r="H1076" i="1"/>
  <c r="I1075" i="1"/>
  <c r="H1075" i="1"/>
  <c r="I1074" i="1"/>
  <c r="H1074" i="1"/>
  <c r="I1073" i="1"/>
  <c r="H1073" i="1"/>
  <c r="I1072" i="1"/>
  <c r="H1072" i="1"/>
  <c r="I1071" i="1"/>
  <c r="H1071" i="1"/>
  <c r="I1070" i="1"/>
  <c r="H1070" i="1"/>
  <c r="I1069" i="1"/>
  <c r="H1069" i="1"/>
  <c r="I1068" i="1"/>
  <c r="H1068" i="1"/>
  <c r="I1067" i="1"/>
  <c r="H1067" i="1"/>
  <c r="I1066" i="1"/>
  <c r="H1066" i="1"/>
  <c r="I1065" i="1"/>
  <c r="H1065" i="1"/>
  <c r="I1064" i="1"/>
  <c r="H1064" i="1"/>
  <c r="I1063" i="1"/>
  <c r="H1063" i="1"/>
  <c r="I1062" i="1"/>
  <c r="H1062" i="1"/>
  <c r="I1061" i="1"/>
  <c r="H1061" i="1"/>
  <c r="I1060" i="1"/>
  <c r="H1060" i="1"/>
  <c r="I1059" i="1"/>
  <c r="H1059" i="1"/>
  <c r="I1058" i="1"/>
  <c r="H1058" i="1"/>
  <c r="I1057" i="1"/>
  <c r="H1057" i="1"/>
  <c r="I1056" i="1"/>
  <c r="H1056" i="1"/>
  <c r="I1055" i="1"/>
  <c r="H1055" i="1"/>
  <c r="I1054" i="1"/>
  <c r="H1054" i="1"/>
  <c r="I1053" i="1"/>
  <c r="H1053" i="1"/>
  <c r="I1052" i="1"/>
  <c r="H1052" i="1"/>
  <c r="I1051" i="1"/>
  <c r="H1051" i="1"/>
  <c r="I1050" i="1"/>
  <c r="H1050" i="1"/>
  <c r="I1049" i="1"/>
  <c r="H1049" i="1"/>
  <c r="I1048" i="1"/>
  <c r="H1048" i="1"/>
  <c r="I1047" i="1"/>
  <c r="H1047" i="1"/>
  <c r="I1046" i="1"/>
  <c r="H1046" i="1"/>
  <c r="I1045" i="1"/>
  <c r="H1045" i="1"/>
  <c r="I1044" i="1"/>
  <c r="H1044" i="1"/>
  <c r="I1043" i="1"/>
  <c r="H1043" i="1"/>
  <c r="I1042" i="1"/>
  <c r="H1042" i="1"/>
  <c r="I1041" i="1"/>
  <c r="H1041" i="1"/>
  <c r="I1040" i="1"/>
  <c r="H1040" i="1"/>
  <c r="I1039" i="1"/>
  <c r="H1039" i="1"/>
  <c r="I1038" i="1"/>
  <c r="H1038" i="1"/>
  <c r="I1037" i="1"/>
  <c r="H1037" i="1"/>
  <c r="I1036" i="1"/>
  <c r="H1036" i="1"/>
  <c r="I1035" i="1"/>
  <c r="H1035" i="1"/>
  <c r="I1034" i="1"/>
  <c r="H1034" i="1"/>
  <c r="I1033" i="1"/>
  <c r="H1033" i="1"/>
  <c r="I1032" i="1"/>
  <c r="H1032" i="1"/>
  <c r="I1031" i="1"/>
  <c r="H1031" i="1"/>
  <c r="I1030" i="1"/>
  <c r="H1030" i="1"/>
  <c r="I1029" i="1"/>
  <c r="H1029" i="1"/>
  <c r="I1028" i="1"/>
  <c r="H1028" i="1"/>
  <c r="I1027" i="1"/>
  <c r="H1027" i="1"/>
  <c r="I1026" i="1"/>
  <c r="H1026" i="1"/>
  <c r="I1025" i="1"/>
  <c r="H1025" i="1"/>
  <c r="I1024" i="1"/>
  <c r="H1024" i="1"/>
  <c r="I1023" i="1"/>
  <c r="H1023" i="1"/>
  <c r="I1022" i="1"/>
  <c r="H1022" i="1"/>
  <c r="I1021" i="1"/>
  <c r="H1021" i="1"/>
  <c r="I1020" i="1"/>
  <c r="H1020" i="1"/>
  <c r="I1019" i="1"/>
  <c r="H1019" i="1"/>
  <c r="I1018" i="1"/>
  <c r="H1018" i="1"/>
  <c r="I1017" i="1"/>
  <c r="H1017" i="1"/>
  <c r="I1016" i="1"/>
  <c r="H1016" i="1"/>
  <c r="I1015" i="1"/>
  <c r="H1015" i="1"/>
  <c r="I1014" i="1"/>
  <c r="H1014" i="1"/>
  <c r="I1013" i="1"/>
  <c r="H1013" i="1"/>
  <c r="I1012" i="1"/>
  <c r="H1012" i="1"/>
  <c r="I1011" i="1"/>
  <c r="H1011" i="1"/>
  <c r="I1010" i="1"/>
  <c r="H1010" i="1"/>
  <c r="I1009" i="1"/>
  <c r="H1009" i="1"/>
  <c r="I1008" i="1"/>
  <c r="H1008" i="1"/>
  <c r="I1007" i="1"/>
  <c r="H1007" i="1"/>
  <c r="I1006" i="1"/>
  <c r="H1006" i="1"/>
  <c r="I1005" i="1"/>
  <c r="H1005" i="1"/>
  <c r="I1004" i="1"/>
  <c r="H1004" i="1"/>
  <c r="I1003" i="1"/>
  <c r="H1003" i="1"/>
  <c r="I1002" i="1"/>
  <c r="H1002" i="1"/>
  <c r="I1001" i="1"/>
  <c r="H1001" i="1"/>
  <c r="I1000" i="1"/>
  <c r="H1000" i="1"/>
  <c r="I999" i="1"/>
  <c r="H999" i="1"/>
  <c r="I998" i="1"/>
  <c r="H998" i="1"/>
  <c r="I997" i="1"/>
  <c r="H997" i="1"/>
  <c r="I996" i="1"/>
  <c r="H996" i="1"/>
  <c r="I995" i="1"/>
  <c r="H995" i="1"/>
  <c r="I994" i="1"/>
  <c r="H994" i="1"/>
  <c r="I993" i="1"/>
  <c r="H993" i="1"/>
  <c r="I992" i="1"/>
  <c r="H992" i="1"/>
  <c r="I991" i="1"/>
  <c r="H991" i="1"/>
  <c r="I990" i="1"/>
  <c r="H990" i="1"/>
  <c r="I989" i="1"/>
  <c r="H989" i="1"/>
  <c r="I988" i="1"/>
  <c r="H988" i="1"/>
  <c r="I987" i="1"/>
  <c r="H987" i="1"/>
  <c r="I986" i="1"/>
  <c r="H986" i="1"/>
  <c r="I985" i="1"/>
  <c r="H985" i="1"/>
  <c r="I984" i="1"/>
  <c r="H984" i="1"/>
  <c r="I983" i="1"/>
  <c r="H983" i="1"/>
  <c r="I982" i="1"/>
  <c r="H982" i="1"/>
  <c r="I981" i="1"/>
  <c r="H981" i="1"/>
  <c r="I980" i="1"/>
  <c r="H980" i="1"/>
  <c r="I979" i="1"/>
  <c r="H979" i="1"/>
  <c r="I978" i="1"/>
  <c r="H978" i="1"/>
  <c r="I977" i="1"/>
  <c r="H977" i="1"/>
  <c r="I976" i="1"/>
  <c r="H976" i="1"/>
  <c r="I975" i="1"/>
  <c r="H975" i="1"/>
  <c r="I974" i="1"/>
  <c r="H974" i="1"/>
  <c r="I973" i="1"/>
  <c r="H973" i="1"/>
  <c r="I972" i="1"/>
  <c r="H972" i="1"/>
  <c r="I971" i="1"/>
  <c r="H971" i="1"/>
  <c r="I970" i="1"/>
  <c r="H970" i="1"/>
  <c r="I969" i="1"/>
  <c r="H969" i="1"/>
  <c r="I968" i="1"/>
  <c r="H968" i="1"/>
  <c r="I967" i="1"/>
  <c r="H967" i="1"/>
  <c r="I966" i="1"/>
  <c r="H966" i="1"/>
  <c r="I965" i="1"/>
  <c r="H965" i="1"/>
  <c r="I964" i="1"/>
  <c r="H964" i="1"/>
  <c r="I963" i="1"/>
  <c r="H963" i="1"/>
  <c r="I962" i="1"/>
  <c r="H962" i="1"/>
  <c r="I961" i="1"/>
  <c r="H961" i="1"/>
  <c r="I960" i="1"/>
  <c r="H960" i="1"/>
  <c r="I959" i="1"/>
  <c r="H959" i="1"/>
  <c r="I958" i="1"/>
  <c r="H958" i="1"/>
  <c r="I957" i="1"/>
  <c r="H957" i="1"/>
  <c r="I956" i="1"/>
  <c r="H956" i="1"/>
  <c r="I955" i="1"/>
  <c r="H955" i="1"/>
  <c r="I954" i="1"/>
  <c r="H954" i="1"/>
  <c r="I953" i="1"/>
  <c r="H953" i="1"/>
  <c r="I952" i="1"/>
  <c r="H952" i="1"/>
  <c r="I951" i="1"/>
  <c r="H951" i="1"/>
  <c r="I950" i="1"/>
  <c r="H950" i="1"/>
  <c r="I949" i="1"/>
  <c r="H949" i="1"/>
  <c r="I948" i="1"/>
  <c r="H948" i="1"/>
  <c r="I947" i="1"/>
  <c r="H947" i="1"/>
  <c r="I946" i="1"/>
  <c r="H946" i="1"/>
  <c r="I945" i="1"/>
  <c r="H945" i="1"/>
  <c r="I944" i="1"/>
  <c r="H944" i="1"/>
  <c r="I943" i="1"/>
  <c r="H943" i="1"/>
  <c r="I942" i="1"/>
  <c r="H942" i="1"/>
  <c r="I941" i="1"/>
  <c r="H941" i="1"/>
  <c r="I940" i="1"/>
  <c r="H940" i="1"/>
  <c r="I939" i="1"/>
  <c r="H939" i="1"/>
  <c r="I938" i="1"/>
  <c r="H938" i="1"/>
  <c r="I937" i="1"/>
  <c r="H937" i="1"/>
  <c r="I936" i="1"/>
  <c r="H936" i="1"/>
  <c r="I935" i="1"/>
  <c r="H935" i="1"/>
  <c r="I934" i="1"/>
  <c r="H934" i="1"/>
  <c r="I933" i="1"/>
  <c r="H933" i="1"/>
  <c r="I932" i="1"/>
  <c r="H932" i="1"/>
  <c r="I931" i="1"/>
  <c r="H931" i="1"/>
  <c r="I930" i="1"/>
  <c r="H930" i="1"/>
  <c r="I929" i="1"/>
  <c r="H929" i="1"/>
  <c r="I928" i="1"/>
  <c r="H928" i="1"/>
  <c r="I927" i="1"/>
  <c r="H927" i="1"/>
  <c r="I926" i="1"/>
  <c r="H926" i="1"/>
  <c r="I925" i="1"/>
  <c r="H925" i="1"/>
  <c r="I924" i="1"/>
  <c r="H924" i="1"/>
  <c r="I923" i="1"/>
  <c r="H923" i="1"/>
  <c r="I922" i="1"/>
  <c r="H922" i="1"/>
  <c r="I921" i="1"/>
  <c r="H921" i="1"/>
  <c r="I920" i="1"/>
  <c r="H920" i="1"/>
  <c r="I919" i="1"/>
  <c r="H919" i="1"/>
  <c r="I918" i="1"/>
  <c r="H918" i="1"/>
  <c r="I917" i="1"/>
  <c r="H917" i="1"/>
  <c r="I916" i="1"/>
  <c r="H916" i="1"/>
  <c r="I915" i="1"/>
  <c r="H915" i="1"/>
  <c r="I914" i="1"/>
  <c r="H914" i="1"/>
  <c r="I913" i="1"/>
  <c r="H913" i="1"/>
  <c r="I912" i="1"/>
  <c r="H912" i="1"/>
  <c r="I911" i="1"/>
  <c r="H911" i="1"/>
  <c r="I910" i="1"/>
  <c r="H910" i="1"/>
  <c r="I909" i="1"/>
  <c r="H909" i="1"/>
  <c r="I908" i="1"/>
  <c r="H908" i="1"/>
  <c r="I907" i="1"/>
  <c r="H907" i="1"/>
  <c r="I906" i="1"/>
  <c r="H906" i="1"/>
  <c r="I905" i="1"/>
  <c r="H905" i="1"/>
  <c r="I904" i="1"/>
  <c r="H904" i="1"/>
  <c r="I903" i="1"/>
  <c r="H903" i="1"/>
  <c r="I902" i="1"/>
  <c r="H902" i="1"/>
  <c r="I901" i="1"/>
  <c r="H901" i="1"/>
  <c r="I900" i="1"/>
  <c r="H900" i="1"/>
  <c r="I899" i="1"/>
  <c r="H899" i="1"/>
  <c r="I898" i="1"/>
  <c r="H898" i="1"/>
  <c r="I897" i="1"/>
  <c r="H897" i="1"/>
  <c r="I896" i="1"/>
  <c r="H896" i="1"/>
  <c r="I895" i="1"/>
  <c r="H895" i="1"/>
  <c r="I894" i="1"/>
  <c r="H894" i="1"/>
  <c r="I893" i="1"/>
  <c r="H893" i="1"/>
  <c r="I892" i="1"/>
  <c r="H892" i="1"/>
  <c r="I891" i="1"/>
  <c r="H891" i="1"/>
  <c r="I890" i="1"/>
  <c r="H890" i="1"/>
  <c r="I889" i="1"/>
  <c r="H889" i="1"/>
  <c r="I888" i="1"/>
  <c r="H888" i="1"/>
  <c r="I887" i="1"/>
  <c r="H887" i="1"/>
  <c r="I886" i="1"/>
  <c r="H886" i="1"/>
  <c r="I885" i="1"/>
  <c r="H885" i="1"/>
  <c r="I884" i="1"/>
  <c r="H884" i="1"/>
  <c r="I883" i="1"/>
  <c r="H883" i="1"/>
  <c r="I882" i="1"/>
  <c r="H882" i="1"/>
  <c r="I881" i="1"/>
  <c r="H881" i="1"/>
  <c r="I880" i="1"/>
  <c r="H880" i="1"/>
  <c r="I879" i="1"/>
  <c r="H879" i="1"/>
  <c r="I878" i="1"/>
  <c r="H878" i="1"/>
  <c r="I877" i="1"/>
  <c r="H877" i="1"/>
  <c r="I876" i="1"/>
  <c r="H876" i="1"/>
  <c r="D876" i="1"/>
  <c r="I875" i="1"/>
  <c r="H875" i="1"/>
  <c r="I874" i="1"/>
  <c r="H874" i="1"/>
  <c r="I873" i="1"/>
  <c r="H873" i="1"/>
  <c r="I872" i="1"/>
  <c r="H872" i="1"/>
  <c r="I871" i="1"/>
  <c r="H871" i="1"/>
  <c r="I870" i="1"/>
  <c r="H870" i="1"/>
  <c r="I869" i="1"/>
  <c r="H869" i="1"/>
  <c r="I868" i="1"/>
  <c r="H868" i="1"/>
  <c r="I867" i="1"/>
  <c r="H867" i="1"/>
  <c r="I866" i="1"/>
  <c r="H866" i="1"/>
  <c r="I865" i="1"/>
  <c r="H865" i="1"/>
  <c r="I864" i="1"/>
  <c r="H864" i="1"/>
  <c r="I863" i="1"/>
  <c r="H863" i="1"/>
  <c r="I862" i="1"/>
  <c r="H862" i="1"/>
  <c r="I861" i="1"/>
  <c r="H861" i="1"/>
  <c r="I860" i="1"/>
  <c r="H860" i="1"/>
  <c r="I859" i="1"/>
  <c r="H859" i="1"/>
  <c r="I858" i="1"/>
  <c r="H858" i="1"/>
  <c r="I857" i="1"/>
  <c r="H857" i="1"/>
  <c r="I856" i="1"/>
  <c r="H856" i="1"/>
  <c r="I855" i="1"/>
  <c r="H855" i="1"/>
  <c r="I854" i="1"/>
  <c r="H854" i="1"/>
  <c r="I853" i="1"/>
  <c r="H853" i="1"/>
  <c r="I852" i="1"/>
  <c r="H852" i="1"/>
  <c r="I851" i="1"/>
  <c r="H851" i="1"/>
  <c r="I850" i="1"/>
  <c r="H850" i="1"/>
  <c r="I849" i="1"/>
  <c r="H849" i="1"/>
  <c r="I848" i="1"/>
  <c r="H848" i="1"/>
  <c r="I847" i="1"/>
  <c r="H847" i="1"/>
  <c r="I846" i="1"/>
  <c r="H846" i="1"/>
  <c r="I845" i="1"/>
  <c r="H845" i="1"/>
  <c r="I844" i="1"/>
  <c r="H844" i="1"/>
  <c r="I843" i="1"/>
  <c r="H843" i="1"/>
  <c r="I842" i="1"/>
  <c r="H842" i="1"/>
  <c r="I841" i="1"/>
  <c r="H841" i="1"/>
  <c r="I840" i="1"/>
  <c r="H840" i="1"/>
  <c r="I839" i="1"/>
  <c r="H839" i="1"/>
  <c r="I838" i="1"/>
  <c r="H838" i="1"/>
  <c r="I837" i="1"/>
  <c r="H837" i="1"/>
  <c r="I836" i="1"/>
  <c r="H836" i="1"/>
  <c r="I835" i="1"/>
  <c r="H835" i="1"/>
  <c r="I834" i="1"/>
  <c r="H834" i="1"/>
  <c r="I833" i="1"/>
  <c r="H833" i="1"/>
  <c r="I832" i="1"/>
  <c r="H832" i="1"/>
  <c r="I831" i="1"/>
  <c r="H831" i="1"/>
  <c r="I830" i="1"/>
  <c r="H830" i="1"/>
  <c r="I829" i="1"/>
  <c r="H829" i="1"/>
  <c r="I828" i="1"/>
  <c r="H828" i="1"/>
  <c r="I827" i="1"/>
  <c r="H827" i="1"/>
  <c r="I826" i="1"/>
  <c r="H826" i="1"/>
  <c r="I825" i="1"/>
  <c r="H825" i="1"/>
  <c r="I824" i="1"/>
  <c r="H824" i="1"/>
  <c r="I823" i="1"/>
  <c r="H823" i="1"/>
  <c r="I822" i="1"/>
  <c r="H822" i="1"/>
  <c r="I821" i="1"/>
  <c r="H821" i="1"/>
  <c r="I820" i="1"/>
  <c r="H820" i="1"/>
  <c r="I819" i="1"/>
  <c r="H819" i="1"/>
  <c r="I818" i="1"/>
  <c r="H818" i="1"/>
  <c r="I817" i="1"/>
  <c r="H817" i="1"/>
  <c r="I816" i="1"/>
  <c r="H816" i="1"/>
  <c r="I815" i="1"/>
  <c r="H815" i="1"/>
  <c r="I814" i="1"/>
  <c r="H814" i="1"/>
  <c r="I813" i="1"/>
  <c r="H813" i="1"/>
  <c r="I812" i="1"/>
  <c r="H812" i="1"/>
  <c r="I811" i="1"/>
  <c r="H811" i="1"/>
  <c r="I810" i="1"/>
  <c r="H810" i="1"/>
  <c r="I809" i="1"/>
  <c r="H809" i="1"/>
  <c r="I808" i="1"/>
  <c r="H808" i="1"/>
  <c r="I807" i="1"/>
  <c r="H807" i="1"/>
  <c r="I806" i="1"/>
  <c r="H806" i="1"/>
  <c r="I805" i="1"/>
  <c r="H805" i="1"/>
  <c r="I804" i="1"/>
  <c r="H804" i="1"/>
  <c r="I803" i="1"/>
  <c r="H803" i="1"/>
  <c r="I802" i="1"/>
  <c r="H802" i="1"/>
  <c r="I801" i="1"/>
  <c r="H801" i="1"/>
  <c r="I800" i="1"/>
  <c r="H800" i="1"/>
  <c r="I799" i="1"/>
  <c r="H799" i="1"/>
  <c r="I798" i="1"/>
  <c r="H798" i="1"/>
  <c r="I797" i="1"/>
  <c r="H797" i="1"/>
  <c r="I796" i="1"/>
  <c r="H796" i="1"/>
  <c r="I795" i="1"/>
  <c r="H795" i="1"/>
  <c r="I794" i="1"/>
  <c r="H794" i="1"/>
  <c r="I793" i="1"/>
  <c r="H793" i="1"/>
  <c r="I792" i="1"/>
  <c r="H792" i="1"/>
  <c r="I791" i="1"/>
  <c r="H791" i="1"/>
  <c r="I790" i="1"/>
  <c r="H790" i="1"/>
  <c r="I789" i="1"/>
  <c r="H789" i="1"/>
  <c r="I788" i="1"/>
  <c r="H788" i="1"/>
  <c r="I787" i="1"/>
  <c r="H787" i="1"/>
  <c r="I786" i="1"/>
  <c r="H786" i="1"/>
  <c r="I785" i="1"/>
  <c r="H785" i="1"/>
  <c r="I784" i="1"/>
  <c r="H784" i="1"/>
  <c r="I783" i="1"/>
  <c r="H783" i="1"/>
  <c r="I782" i="1"/>
  <c r="H782" i="1"/>
  <c r="I781" i="1"/>
  <c r="H781" i="1"/>
  <c r="I780" i="1"/>
  <c r="H780" i="1"/>
  <c r="I779" i="1"/>
  <c r="H779" i="1"/>
  <c r="I778" i="1"/>
  <c r="H778" i="1"/>
  <c r="I777" i="1"/>
  <c r="H777" i="1"/>
  <c r="I776" i="1"/>
  <c r="H776" i="1"/>
  <c r="I775" i="1"/>
  <c r="H775" i="1"/>
  <c r="I774" i="1"/>
  <c r="H774" i="1"/>
  <c r="I773" i="1"/>
  <c r="H773" i="1"/>
  <c r="I772" i="1"/>
  <c r="H772" i="1"/>
  <c r="I771" i="1"/>
  <c r="H771" i="1"/>
  <c r="I770" i="1"/>
  <c r="H770" i="1"/>
  <c r="I769" i="1"/>
  <c r="H769" i="1"/>
  <c r="I768" i="1"/>
  <c r="H768" i="1"/>
  <c r="I767" i="1"/>
  <c r="H767" i="1"/>
  <c r="I766" i="1"/>
  <c r="H766" i="1"/>
  <c r="I765" i="1"/>
  <c r="H765" i="1"/>
  <c r="I764" i="1"/>
  <c r="H764" i="1"/>
  <c r="I763" i="1"/>
  <c r="H763" i="1"/>
  <c r="I762" i="1"/>
  <c r="H762" i="1"/>
  <c r="I761" i="1"/>
  <c r="H761" i="1"/>
  <c r="I760" i="1"/>
  <c r="H760" i="1"/>
  <c r="I759" i="1"/>
  <c r="H759" i="1"/>
  <c r="I758" i="1"/>
  <c r="H758" i="1"/>
  <c r="I757" i="1"/>
  <c r="H757" i="1"/>
  <c r="I756" i="1"/>
  <c r="H756" i="1"/>
  <c r="I755" i="1"/>
  <c r="H755" i="1"/>
  <c r="I754" i="1"/>
  <c r="H754" i="1"/>
  <c r="I753" i="1"/>
  <c r="H753" i="1"/>
  <c r="I752" i="1"/>
  <c r="H752" i="1"/>
  <c r="I751" i="1"/>
  <c r="H751" i="1"/>
  <c r="I750" i="1"/>
  <c r="H750" i="1"/>
  <c r="I749" i="1"/>
  <c r="H749" i="1"/>
  <c r="I748" i="1"/>
  <c r="H748" i="1"/>
  <c r="I747" i="1"/>
  <c r="H747" i="1"/>
  <c r="I746" i="1"/>
  <c r="H746" i="1"/>
  <c r="I745" i="1"/>
  <c r="H745" i="1"/>
  <c r="I744" i="1"/>
  <c r="H744" i="1"/>
  <c r="I743" i="1"/>
  <c r="H743" i="1"/>
  <c r="I742" i="1"/>
  <c r="H742" i="1"/>
  <c r="I741" i="1"/>
  <c r="H741" i="1"/>
  <c r="I740" i="1"/>
  <c r="H740" i="1"/>
  <c r="I739" i="1"/>
  <c r="H739" i="1"/>
  <c r="I738" i="1"/>
  <c r="H738" i="1"/>
  <c r="I737" i="1"/>
  <c r="H737" i="1"/>
  <c r="I736" i="1"/>
  <c r="H736" i="1"/>
  <c r="I735" i="1"/>
  <c r="H735" i="1"/>
  <c r="I734" i="1"/>
  <c r="H734" i="1"/>
  <c r="I733" i="1"/>
  <c r="H733" i="1"/>
  <c r="I732" i="1"/>
  <c r="H732" i="1"/>
  <c r="I731" i="1"/>
  <c r="H731" i="1"/>
  <c r="I730" i="1"/>
  <c r="H730" i="1"/>
  <c r="I729" i="1"/>
  <c r="H729" i="1"/>
  <c r="I728" i="1"/>
  <c r="H728" i="1"/>
  <c r="I727" i="1"/>
  <c r="H727" i="1"/>
  <c r="I726" i="1"/>
  <c r="H726" i="1"/>
  <c r="I725" i="1"/>
  <c r="H725" i="1"/>
  <c r="I724" i="1"/>
  <c r="H724" i="1"/>
  <c r="I723" i="1"/>
  <c r="H723" i="1"/>
  <c r="I722" i="1"/>
  <c r="H722" i="1"/>
  <c r="I721" i="1"/>
  <c r="H721" i="1"/>
  <c r="I720" i="1"/>
  <c r="H720" i="1"/>
  <c r="I719" i="1"/>
  <c r="H719" i="1"/>
  <c r="I718" i="1"/>
  <c r="H718" i="1"/>
  <c r="I717" i="1"/>
  <c r="H717" i="1"/>
  <c r="I716" i="1"/>
  <c r="H716" i="1"/>
  <c r="I715" i="1"/>
  <c r="H715" i="1"/>
  <c r="I714" i="1"/>
  <c r="H714" i="1"/>
  <c r="I713" i="1"/>
  <c r="H713" i="1"/>
  <c r="I712" i="1"/>
  <c r="H712" i="1"/>
  <c r="I711" i="1"/>
  <c r="H711" i="1"/>
  <c r="I710" i="1"/>
  <c r="H710" i="1"/>
  <c r="I709" i="1"/>
  <c r="H709" i="1"/>
  <c r="I708" i="1"/>
  <c r="H708" i="1"/>
  <c r="I707" i="1"/>
  <c r="H707" i="1"/>
  <c r="I706" i="1"/>
  <c r="H706" i="1"/>
  <c r="I705" i="1"/>
  <c r="H705" i="1"/>
  <c r="I704" i="1"/>
  <c r="H704" i="1"/>
  <c r="I703" i="1"/>
  <c r="H703" i="1"/>
  <c r="I702" i="1"/>
  <c r="H702" i="1"/>
  <c r="I701" i="1"/>
  <c r="H701" i="1"/>
  <c r="I700" i="1"/>
  <c r="H700" i="1"/>
  <c r="I699" i="1"/>
  <c r="H699" i="1"/>
  <c r="I698" i="1"/>
  <c r="H698" i="1"/>
  <c r="I697" i="1"/>
  <c r="H697" i="1"/>
  <c r="I696" i="1"/>
  <c r="H696" i="1"/>
  <c r="I695" i="1"/>
  <c r="H695" i="1"/>
  <c r="I694" i="1"/>
  <c r="H694" i="1"/>
  <c r="I693" i="1"/>
  <c r="H693" i="1"/>
  <c r="I692" i="1"/>
  <c r="H692" i="1"/>
  <c r="I691" i="1"/>
  <c r="H691" i="1"/>
  <c r="I690" i="1"/>
  <c r="H690" i="1"/>
  <c r="I689" i="1"/>
  <c r="H689" i="1"/>
  <c r="I688" i="1"/>
  <c r="H688" i="1"/>
  <c r="I687" i="1"/>
  <c r="H687" i="1"/>
  <c r="I686" i="1"/>
  <c r="H686" i="1"/>
  <c r="I685" i="1"/>
  <c r="H685" i="1"/>
  <c r="I684" i="1"/>
  <c r="H684" i="1"/>
  <c r="I683" i="1"/>
  <c r="H683" i="1"/>
  <c r="I682" i="1"/>
  <c r="H682" i="1"/>
  <c r="I681" i="1"/>
  <c r="H681" i="1"/>
  <c r="I680" i="1"/>
  <c r="H680" i="1"/>
  <c r="I679" i="1"/>
  <c r="H679" i="1"/>
  <c r="I678" i="1"/>
  <c r="H678" i="1"/>
  <c r="I677" i="1"/>
  <c r="H677" i="1"/>
  <c r="I676" i="1"/>
  <c r="H676" i="1"/>
  <c r="I675" i="1"/>
  <c r="H675" i="1"/>
  <c r="I674" i="1"/>
  <c r="H674" i="1"/>
  <c r="I673" i="1"/>
  <c r="H673" i="1"/>
  <c r="I672" i="1"/>
  <c r="H672" i="1"/>
  <c r="I671" i="1"/>
  <c r="H671" i="1"/>
  <c r="I670" i="1"/>
  <c r="H670" i="1"/>
  <c r="I669" i="1"/>
  <c r="H669" i="1"/>
  <c r="I668" i="1"/>
  <c r="H668" i="1"/>
  <c r="I667" i="1"/>
  <c r="H667" i="1"/>
  <c r="I666" i="1"/>
  <c r="H666" i="1"/>
  <c r="I665" i="1"/>
  <c r="H665" i="1"/>
  <c r="I664" i="1"/>
  <c r="H664" i="1"/>
  <c r="I663" i="1"/>
  <c r="H663" i="1"/>
  <c r="I662" i="1"/>
  <c r="H662" i="1"/>
  <c r="I661" i="1"/>
  <c r="H661" i="1"/>
  <c r="I660" i="1"/>
  <c r="H660" i="1"/>
  <c r="I659" i="1"/>
  <c r="H659" i="1"/>
  <c r="I658" i="1"/>
  <c r="H658" i="1"/>
  <c r="I657" i="1"/>
  <c r="H657" i="1"/>
  <c r="I656" i="1"/>
  <c r="H656" i="1"/>
  <c r="I655" i="1"/>
  <c r="H655" i="1"/>
  <c r="I654" i="1"/>
  <c r="H654" i="1"/>
  <c r="I653" i="1"/>
  <c r="H653" i="1"/>
  <c r="I652" i="1"/>
  <c r="H652" i="1"/>
  <c r="I651" i="1"/>
  <c r="H651" i="1"/>
  <c r="I650" i="1"/>
  <c r="H650" i="1"/>
  <c r="I649" i="1"/>
  <c r="H649" i="1"/>
  <c r="I648" i="1"/>
  <c r="H648" i="1"/>
  <c r="I647" i="1"/>
  <c r="H647" i="1"/>
  <c r="I646" i="1"/>
  <c r="H646" i="1"/>
  <c r="I645" i="1"/>
  <c r="H645" i="1"/>
  <c r="I644" i="1"/>
  <c r="H644" i="1"/>
  <c r="I643" i="1"/>
  <c r="H643" i="1"/>
  <c r="I642" i="1"/>
  <c r="H642" i="1"/>
  <c r="I641" i="1"/>
  <c r="H641" i="1"/>
  <c r="I640" i="1"/>
  <c r="H640" i="1"/>
  <c r="I639" i="1"/>
  <c r="H639" i="1"/>
  <c r="I638" i="1"/>
  <c r="H638" i="1"/>
  <c r="I637" i="1"/>
  <c r="H637" i="1"/>
  <c r="I636" i="1"/>
  <c r="H636" i="1"/>
  <c r="I635" i="1"/>
  <c r="H635" i="1"/>
  <c r="I634" i="1"/>
  <c r="H634" i="1"/>
  <c r="I633" i="1"/>
  <c r="H633" i="1"/>
  <c r="I632" i="1"/>
  <c r="H632" i="1"/>
  <c r="I631" i="1"/>
  <c r="H631" i="1"/>
  <c r="I630" i="1"/>
  <c r="H630" i="1"/>
  <c r="I629" i="1"/>
  <c r="H629" i="1"/>
  <c r="I628" i="1"/>
  <c r="H628" i="1"/>
  <c r="I627" i="1"/>
  <c r="H627" i="1"/>
  <c r="I626" i="1"/>
  <c r="H626" i="1"/>
  <c r="I625" i="1"/>
  <c r="H625" i="1"/>
  <c r="I624" i="1"/>
  <c r="H624" i="1"/>
  <c r="I623" i="1"/>
  <c r="H623" i="1"/>
  <c r="I622" i="1"/>
  <c r="H622" i="1"/>
  <c r="I621" i="1"/>
  <c r="H621" i="1"/>
  <c r="I620" i="1"/>
  <c r="H620" i="1"/>
  <c r="I619" i="1"/>
  <c r="H619" i="1"/>
  <c r="I618" i="1"/>
  <c r="H618" i="1"/>
  <c r="I617" i="1"/>
  <c r="H617" i="1"/>
  <c r="I616" i="1"/>
  <c r="H616" i="1"/>
  <c r="I615" i="1"/>
  <c r="H615" i="1"/>
  <c r="I614" i="1"/>
  <c r="H614" i="1"/>
  <c r="I613" i="1"/>
  <c r="H613" i="1"/>
  <c r="I612" i="1"/>
  <c r="H612" i="1"/>
  <c r="I611" i="1"/>
  <c r="H611" i="1"/>
  <c r="I610" i="1"/>
  <c r="H610" i="1"/>
  <c r="I609" i="1"/>
  <c r="H609" i="1"/>
  <c r="I608" i="1"/>
  <c r="H608" i="1"/>
  <c r="I607" i="1"/>
  <c r="H607" i="1"/>
  <c r="I606" i="1"/>
  <c r="H606" i="1"/>
  <c r="I605" i="1"/>
  <c r="H605" i="1"/>
  <c r="I604" i="1"/>
  <c r="H604" i="1"/>
  <c r="I603" i="1"/>
  <c r="H603" i="1"/>
  <c r="I602" i="1"/>
  <c r="H602" i="1"/>
  <c r="I601" i="1"/>
  <c r="H601" i="1"/>
  <c r="I600" i="1"/>
  <c r="H600" i="1"/>
  <c r="I599" i="1"/>
  <c r="H599" i="1"/>
  <c r="I598" i="1"/>
  <c r="H598" i="1"/>
  <c r="I597" i="1"/>
  <c r="H597" i="1"/>
  <c r="I596" i="1"/>
  <c r="H596" i="1"/>
  <c r="I595" i="1"/>
  <c r="H595" i="1"/>
  <c r="I594" i="1"/>
  <c r="H594" i="1"/>
  <c r="I593" i="1"/>
  <c r="H593" i="1"/>
  <c r="I592" i="1"/>
  <c r="H592" i="1"/>
  <c r="I591" i="1"/>
  <c r="H591" i="1"/>
  <c r="I590" i="1"/>
  <c r="H590" i="1"/>
  <c r="I589" i="1"/>
  <c r="H589" i="1"/>
  <c r="I588" i="1"/>
  <c r="H588" i="1"/>
  <c r="I587" i="1"/>
  <c r="H587" i="1"/>
  <c r="I586" i="1"/>
  <c r="H586" i="1"/>
  <c r="I585" i="1"/>
  <c r="H585" i="1"/>
  <c r="I584" i="1"/>
  <c r="H584" i="1"/>
  <c r="I583" i="1"/>
  <c r="H583" i="1"/>
  <c r="I582" i="1"/>
  <c r="H582" i="1"/>
  <c r="I581" i="1"/>
  <c r="H581" i="1"/>
  <c r="I580" i="1"/>
  <c r="H580" i="1"/>
  <c r="I579" i="1"/>
  <c r="H579" i="1"/>
  <c r="I578" i="1"/>
  <c r="H578" i="1"/>
  <c r="I577" i="1"/>
  <c r="H577" i="1"/>
  <c r="I576" i="1"/>
  <c r="H576" i="1"/>
  <c r="I575" i="1"/>
  <c r="H575" i="1"/>
  <c r="I574" i="1"/>
  <c r="H574" i="1"/>
  <c r="I573" i="1"/>
  <c r="H573" i="1"/>
  <c r="I572" i="1"/>
  <c r="H572" i="1"/>
  <c r="I571" i="1"/>
  <c r="H571" i="1"/>
  <c r="I570" i="1"/>
  <c r="H570" i="1"/>
  <c r="I569" i="1"/>
  <c r="H569" i="1"/>
  <c r="I568" i="1"/>
  <c r="H568" i="1"/>
  <c r="I567" i="1"/>
  <c r="H567" i="1"/>
  <c r="I566" i="1"/>
  <c r="H566" i="1"/>
  <c r="I565" i="1"/>
  <c r="H565" i="1"/>
  <c r="I564" i="1"/>
  <c r="H564" i="1"/>
  <c r="I563" i="1"/>
  <c r="H563" i="1"/>
  <c r="I562" i="1"/>
  <c r="H562" i="1"/>
  <c r="I561" i="1"/>
  <c r="H561" i="1"/>
  <c r="I560" i="1"/>
  <c r="H560" i="1"/>
  <c r="I559" i="1"/>
  <c r="H559" i="1"/>
  <c r="I558" i="1"/>
  <c r="H558" i="1"/>
  <c r="I557" i="1"/>
  <c r="H557" i="1"/>
  <c r="I556" i="1"/>
  <c r="H556" i="1"/>
  <c r="I555" i="1"/>
  <c r="H555" i="1"/>
  <c r="I554" i="1"/>
  <c r="H554" i="1"/>
  <c r="I553" i="1"/>
  <c r="H553" i="1"/>
  <c r="I552" i="1"/>
  <c r="H552" i="1"/>
  <c r="I551" i="1"/>
  <c r="H551" i="1"/>
  <c r="I550" i="1"/>
  <c r="H550" i="1"/>
  <c r="I549" i="1"/>
  <c r="H549" i="1"/>
  <c r="I548" i="1"/>
  <c r="H548" i="1"/>
  <c r="I547" i="1"/>
  <c r="H547" i="1"/>
  <c r="I546" i="1"/>
  <c r="H546" i="1"/>
  <c r="I545" i="1"/>
  <c r="H545" i="1"/>
  <c r="I544" i="1"/>
  <c r="H544" i="1"/>
  <c r="I543" i="1"/>
  <c r="H543" i="1"/>
  <c r="I542" i="1"/>
  <c r="H542" i="1"/>
  <c r="I541" i="1"/>
  <c r="H541" i="1"/>
  <c r="I540" i="1"/>
  <c r="H540" i="1"/>
  <c r="I539" i="1"/>
  <c r="H539" i="1"/>
  <c r="I538" i="1"/>
  <c r="H538" i="1"/>
  <c r="I537" i="1"/>
  <c r="H537" i="1"/>
  <c r="I536" i="1"/>
  <c r="H536" i="1"/>
  <c r="I535" i="1"/>
  <c r="H535" i="1"/>
  <c r="I534" i="1"/>
  <c r="H534" i="1"/>
  <c r="I533" i="1"/>
  <c r="H533" i="1"/>
  <c r="I532" i="1"/>
  <c r="H532" i="1"/>
  <c r="I531" i="1"/>
  <c r="H531" i="1"/>
  <c r="I530" i="1"/>
  <c r="H530" i="1"/>
  <c r="I529" i="1"/>
  <c r="H529" i="1"/>
  <c r="I528" i="1"/>
  <c r="H528" i="1"/>
  <c r="I527" i="1"/>
  <c r="H527" i="1"/>
  <c r="I526" i="1"/>
  <c r="H526" i="1"/>
  <c r="I525" i="1"/>
  <c r="H525" i="1"/>
  <c r="I524" i="1"/>
  <c r="H524" i="1"/>
  <c r="I523" i="1"/>
  <c r="H523" i="1"/>
  <c r="I522" i="1"/>
  <c r="H522" i="1"/>
  <c r="I521" i="1"/>
  <c r="H521" i="1"/>
  <c r="I520" i="1"/>
  <c r="H520" i="1"/>
  <c r="I519" i="1"/>
  <c r="H519" i="1"/>
  <c r="I518" i="1"/>
  <c r="H518" i="1"/>
  <c r="I517" i="1"/>
  <c r="H517" i="1"/>
  <c r="I516" i="1"/>
  <c r="H516" i="1"/>
  <c r="I515" i="1"/>
  <c r="H515" i="1"/>
  <c r="I514" i="1"/>
  <c r="H514" i="1"/>
  <c r="I513" i="1"/>
  <c r="H513" i="1"/>
  <c r="I512" i="1"/>
  <c r="H512" i="1"/>
  <c r="I511" i="1"/>
  <c r="H511" i="1"/>
  <c r="I510" i="1"/>
  <c r="H510" i="1"/>
  <c r="I509" i="1"/>
  <c r="H509" i="1"/>
  <c r="I508" i="1"/>
  <c r="H508" i="1"/>
  <c r="I507" i="1"/>
  <c r="H507" i="1"/>
  <c r="I506" i="1"/>
  <c r="H506" i="1"/>
  <c r="I505" i="1"/>
  <c r="H505" i="1"/>
  <c r="I504" i="1"/>
  <c r="H504" i="1"/>
  <c r="I503" i="1"/>
  <c r="H503" i="1"/>
  <c r="I502" i="1"/>
  <c r="H502" i="1"/>
  <c r="I501" i="1"/>
  <c r="H501" i="1"/>
  <c r="I500" i="1"/>
  <c r="H500" i="1"/>
  <c r="I499" i="1"/>
  <c r="H499" i="1"/>
  <c r="I498" i="1"/>
  <c r="H498" i="1"/>
  <c r="I497" i="1"/>
  <c r="H497" i="1"/>
  <c r="I496" i="1"/>
  <c r="H496" i="1"/>
  <c r="I495" i="1"/>
  <c r="H495" i="1"/>
  <c r="I494" i="1"/>
  <c r="H494" i="1"/>
  <c r="I493" i="1"/>
  <c r="H493" i="1"/>
  <c r="I492" i="1"/>
  <c r="H492" i="1"/>
  <c r="I491" i="1"/>
  <c r="H491" i="1"/>
  <c r="I490" i="1"/>
  <c r="H490" i="1"/>
  <c r="I489" i="1"/>
  <c r="H489" i="1"/>
  <c r="I488" i="1"/>
  <c r="H488" i="1"/>
  <c r="I487" i="1"/>
  <c r="H487" i="1"/>
  <c r="I486" i="1"/>
  <c r="H486" i="1"/>
  <c r="I485" i="1"/>
  <c r="H485" i="1"/>
  <c r="I484" i="1"/>
  <c r="H484" i="1"/>
  <c r="I483" i="1"/>
  <c r="H483" i="1"/>
  <c r="I482" i="1"/>
  <c r="H482" i="1"/>
  <c r="I481" i="1"/>
  <c r="H481" i="1"/>
  <c r="I480" i="1"/>
  <c r="H480" i="1"/>
  <c r="I479" i="1"/>
  <c r="H479" i="1"/>
  <c r="I478" i="1"/>
  <c r="H478" i="1"/>
  <c r="I477" i="1"/>
  <c r="H477" i="1"/>
  <c r="I476" i="1"/>
  <c r="H476" i="1"/>
  <c r="I475" i="1"/>
  <c r="H475" i="1"/>
  <c r="I474" i="1"/>
  <c r="H474" i="1"/>
  <c r="I473" i="1"/>
  <c r="H473" i="1"/>
  <c r="I472" i="1"/>
  <c r="H472" i="1"/>
  <c r="I471" i="1"/>
  <c r="H471" i="1"/>
  <c r="I470" i="1"/>
  <c r="H470" i="1"/>
  <c r="I469" i="1"/>
  <c r="H469" i="1"/>
  <c r="I468" i="1"/>
  <c r="H468" i="1"/>
  <c r="I467" i="1"/>
  <c r="H467" i="1"/>
  <c r="I466" i="1"/>
  <c r="H466" i="1"/>
  <c r="I465" i="1"/>
  <c r="H465" i="1"/>
  <c r="I464" i="1"/>
  <c r="H464" i="1"/>
  <c r="I463" i="1"/>
  <c r="H463" i="1"/>
  <c r="I462" i="1"/>
  <c r="H462" i="1"/>
  <c r="I461" i="1"/>
  <c r="H461" i="1"/>
  <c r="I460" i="1"/>
  <c r="H460" i="1"/>
  <c r="I459" i="1"/>
  <c r="H459" i="1"/>
  <c r="I458" i="1"/>
  <c r="H458" i="1"/>
  <c r="I457" i="1"/>
  <c r="H457" i="1"/>
  <c r="I456" i="1"/>
  <c r="H456" i="1"/>
  <c r="I455" i="1"/>
  <c r="H455" i="1"/>
  <c r="I454" i="1"/>
  <c r="H454" i="1"/>
  <c r="I453" i="1"/>
  <c r="H453" i="1"/>
  <c r="I452" i="1"/>
  <c r="H452" i="1"/>
  <c r="I451" i="1"/>
  <c r="H451" i="1"/>
  <c r="I450" i="1"/>
  <c r="H450" i="1"/>
  <c r="I449" i="1"/>
  <c r="H449" i="1"/>
  <c r="I448" i="1"/>
  <c r="H448" i="1"/>
  <c r="I447" i="1"/>
  <c r="H447" i="1"/>
  <c r="I446" i="1"/>
  <c r="H446" i="1"/>
  <c r="I445" i="1"/>
  <c r="H445" i="1"/>
  <c r="I444" i="1"/>
  <c r="H444" i="1"/>
  <c r="I443" i="1"/>
  <c r="H443" i="1"/>
  <c r="I442" i="1"/>
  <c r="H442" i="1"/>
  <c r="I441" i="1"/>
  <c r="H441" i="1"/>
  <c r="I440" i="1"/>
  <c r="H440" i="1"/>
  <c r="I439" i="1"/>
  <c r="H439" i="1"/>
  <c r="I438" i="1"/>
  <c r="H438" i="1"/>
  <c r="I437" i="1"/>
  <c r="H437" i="1"/>
  <c r="I436" i="1"/>
  <c r="H436" i="1"/>
  <c r="I435" i="1"/>
  <c r="H435" i="1"/>
  <c r="I434" i="1"/>
  <c r="H434" i="1"/>
  <c r="I433" i="1"/>
  <c r="H433" i="1"/>
  <c r="I432" i="1"/>
  <c r="H432" i="1"/>
  <c r="I431" i="1"/>
  <c r="H431" i="1"/>
  <c r="I430" i="1"/>
  <c r="H430" i="1"/>
  <c r="I429" i="1"/>
  <c r="H429" i="1"/>
  <c r="I428" i="1"/>
  <c r="H428" i="1"/>
  <c r="I427" i="1"/>
  <c r="H427" i="1"/>
  <c r="I426" i="1"/>
  <c r="H426" i="1"/>
  <c r="I425" i="1"/>
  <c r="H425" i="1"/>
  <c r="I424" i="1"/>
  <c r="H424" i="1"/>
  <c r="I423" i="1"/>
  <c r="H423" i="1"/>
  <c r="I422" i="1"/>
  <c r="H422" i="1"/>
  <c r="I421" i="1"/>
  <c r="H421" i="1"/>
  <c r="I420" i="1"/>
  <c r="H420" i="1"/>
  <c r="I419" i="1"/>
  <c r="H419" i="1"/>
  <c r="I418" i="1"/>
  <c r="H418" i="1"/>
  <c r="I417" i="1"/>
  <c r="H417" i="1"/>
  <c r="I416" i="1"/>
  <c r="H416" i="1"/>
  <c r="I415" i="1"/>
  <c r="H415" i="1"/>
  <c r="I414" i="1"/>
  <c r="H414" i="1"/>
  <c r="I413" i="1"/>
  <c r="H413" i="1"/>
  <c r="I412" i="1"/>
  <c r="H412" i="1"/>
  <c r="I411" i="1"/>
  <c r="H411" i="1"/>
  <c r="I410" i="1"/>
  <c r="H410" i="1"/>
  <c r="I409" i="1"/>
  <c r="H409" i="1"/>
  <c r="I408" i="1"/>
  <c r="H408" i="1"/>
  <c r="I407" i="1"/>
  <c r="H407" i="1"/>
  <c r="I406" i="1"/>
  <c r="H406" i="1"/>
  <c r="I405" i="1"/>
  <c r="H405" i="1"/>
  <c r="I404" i="1"/>
  <c r="H404" i="1"/>
  <c r="I403" i="1"/>
  <c r="H403" i="1"/>
  <c r="I402" i="1"/>
  <c r="H402" i="1"/>
  <c r="I401" i="1"/>
  <c r="H401" i="1"/>
  <c r="I400" i="1"/>
  <c r="H400" i="1"/>
  <c r="I399" i="1"/>
  <c r="H399" i="1"/>
  <c r="I398" i="1"/>
  <c r="H398" i="1"/>
  <c r="I397" i="1"/>
  <c r="H397" i="1"/>
  <c r="I396" i="1"/>
  <c r="H396" i="1"/>
  <c r="I395" i="1"/>
  <c r="H395" i="1"/>
  <c r="I394" i="1"/>
  <c r="H394" i="1"/>
  <c r="I393" i="1"/>
  <c r="H393" i="1"/>
  <c r="I392" i="1"/>
  <c r="H392" i="1"/>
  <c r="I391" i="1"/>
  <c r="H391" i="1"/>
  <c r="I390" i="1"/>
  <c r="H390" i="1"/>
  <c r="I389" i="1"/>
  <c r="H389" i="1"/>
  <c r="I388" i="1"/>
  <c r="H388" i="1"/>
  <c r="I387" i="1"/>
  <c r="H387" i="1"/>
  <c r="I386" i="1"/>
  <c r="H386" i="1"/>
  <c r="I385" i="1"/>
  <c r="H385" i="1"/>
  <c r="I384" i="1"/>
  <c r="H384" i="1"/>
  <c r="I383" i="1"/>
  <c r="H383" i="1"/>
  <c r="I382" i="1"/>
  <c r="H382" i="1"/>
  <c r="I381" i="1"/>
  <c r="H381" i="1"/>
  <c r="I380" i="1"/>
  <c r="H380" i="1"/>
  <c r="I379" i="1"/>
  <c r="H379" i="1"/>
  <c r="I378" i="1"/>
  <c r="H378" i="1"/>
  <c r="I377" i="1"/>
  <c r="H377" i="1"/>
  <c r="I376" i="1"/>
  <c r="H376" i="1"/>
  <c r="I375" i="1"/>
  <c r="H375" i="1"/>
  <c r="I374" i="1"/>
  <c r="H374" i="1"/>
  <c r="I373" i="1"/>
  <c r="H373" i="1"/>
  <c r="I372" i="1"/>
  <c r="H372" i="1"/>
  <c r="I371" i="1"/>
  <c r="H371" i="1"/>
  <c r="I370" i="1"/>
  <c r="H370" i="1"/>
  <c r="I369" i="1"/>
  <c r="H369" i="1"/>
  <c r="I368" i="1"/>
  <c r="H368" i="1"/>
  <c r="I367" i="1"/>
  <c r="H367" i="1"/>
  <c r="I366" i="1"/>
  <c r="H366" i="1"/>
  <c r="I365" i="1"/>
  <c r="H365" i="1"/>
  <c r="I364" i="1"/>
  <c r="H364" i="1"/>
  <c r="I363" i="1"/>
  <c r="H363" i="1"/>
  <c r="I362" i="1"/>
  <c r="H362" i="1"/>
  <c r="I361" i="1"/>
  <c r="H361" i="1"/>
  <c r="I360" i="1"/>
  <c r="H360" i="1"/>
  <c r="I359" i="1"/>
  <c r="H359" i="1"/>
  <c r="I358" i="1"/>
  <c r="H358" i="1"/>
  <c r="I357" i="1"/>
  <c r="H357" i="1"/>
  <c r="I356" i="1"/>
  <c r="H356" i="1"/>
  <c r="I355" i="1"/>
  <c r="H355" i="1"/>
  <c r="I354" i="1"/>
  <c r="H354" i="1"/>
  <c r="I353" i="1"/>
  <c r="H353" i="1"/>
  <c r="I352" i="1"/>
  <c r="H352" i="1"/>
  <c r="I351" i="1"/>
  <c r="H351" i="1"/>
  <c r="I350" i="1"/>
  <c r="H350" i="1"/>
  <c r="I349" i="1"/>
  <c r="H349" i="1"/>
  <c r="I348" i="1"/>
  <c r="H348" i="1"/>
  <c r="I347" i="1"/>
  <c r="H347" i="1"/>
  <c r="I346" i="1"/>
  <c r="H346" i="1"/>
  <c r="I345" i="1"/>
  <c r="H345" i="1"/>
  <c r="I344" i="1"/>
  <c r="H344" i="1"/>
  <c r="I343" i="1"/>
  <c r="H343" i="1"/>
  <c r="I342" i="1"/>
  <c r="H342" i="1"/>
  <c r="I341" i="1"/>
  <c r="H341" i="1"/>
  <c r="I340" i="1"/>
  <c r="H340" i="1"/>
  <c r="I339" i="1"/>
  <c r="H339" i="1"/>
  <c r="I338" i="1"/>
  <c r="H338" i="1"/>
  <c r="I337" i="1"/>
  <c r="H337" i="1"/>
  <c r="I336" i="1"/>
  <c r="H336" i="1"/>
  <c r="I335" i="1"/>
  <c r="H335" i="1"/>
  <c r="I334" i="1"/>
  <c r="H334" i="1"/>
  <c r="I333" i="1"/>
  <c r="H333" i="1"/>
  <c r="I332" i="1"/>
  <c r="H332" i="1"/>
  <c r="I331" i="1"/>
  <c r="H331" i="1"/>
  <c r="I330" i="1"/>
  <c r="H330" i="1"/>
  <c r="I329" i="1"/>
  <c r="H329" i="1"/>
  <c r="I328" i="1"/>
  <c r="H328" i="1"/>
  <c r="I327" i="1"/>
  <c r="H327" i="1"/>
  <c r="I326" i="1"/>
  <c r="H326" i="1"/>
  <c r="I325" i="1"/>
  <c r="H325" i="1"/>
  <c r="I324" i="1"/>
  <c r="H324" i="1"/>
  <c r="I323" i="1"/>
  <c r="H323" i="1"/>
  <c r="I322" i="1"/>
  <c r="H322" i="1"/>
  <c r="I321" i="1"/>
  <c r="H321" i="1"/>
  <c r="I320" i="1"/>
  <c r="H320" i="1"/>
  <c r="I319" i="1"/>
  <c r="H319" i="1"/>
  <c r="I318" i="1"/>
  <c r="H318" i="1"/>
  <c r="I317" i="1"/>
  <c r="H317" i="1"/>
  <c r="I316" i="1"/>
  <c r="H316" i="1"/>
  <c r="I315" i="1"/>
  <c r="H315" i="1"/>
  <c r="I314" i="1"/>
  <c r="H314" i="1"/>
  <c r="I313" i="1"/>
  <c r="H313" i="1"/>
  <c r="I312" i="1"/>
  <c r="H312" i="1"/>
  <c r="I311" i="1"/>
  <c r="H311" i="1"/>
  <c r="I310" i="1"/>
  <c r="H310" i="1"/>
  <c r="I309" i="1"/>
  <c r="H309" i="1"/>
  <c r="I308" i="1"/>
  <c r="H308" i="1"/>
  <c r="I307" i="1"/>
  <c r="H307" i="1"/>
  <c r="I306" i="1"/>
  <c r="H306" i="1"/>
  <c r="I305" i="1"/>
  <c r="H305" i="1"/>
  <c r="I304" i="1"/>
  <c r="H304" i="1"/>
  <c r="I303" i="1"/>
  <c r="H303" i="1"/>
  <c r="I302" i="1"/>
  <c r="H302" i="1"/>
  <c r="I301" i="1"/>
  <c r="H301" i="1"/>
  <c r="I300" i="1"/>
  <c r="H300" i="1"/>
  <c r="I299" i="1"/>
  <c r="H299" i="1"/>
  <c r="I298" i="1"/>
  <c r="H298" i="1"/>
  <c r="I297" i="1"/>
  <c r="H297" i="1"/>
  <c r="I296" i="1"/>
  <c r="H296" i="1"/>
  <c r="I295" i="1"/>
  <c r="H295" i="1"/>
  <c r="I294" i="1"/>
  <c r="H294" i="1"/>
  <c r="I293" i="1"/>
  <c r="H293" i="1"/>
  <c r="I292" i="1"/>
  <c r="H292" i="1"/>
  <c r="I291" i="1"/>
  <c r="H291" i="1"/>
  <c r="I290" i="1"/>
  <c r="H290" i="1"/>
  <c r="I289" i="1"/>
  <c r="H289" i="1"/>
  <c r="I288" i="1"/>
  <c r="H288" i="1"/>
  <c r="I287" i="1"/>
  <c r="H287" i="1"/>
  <c r="I286" i="1"/>
  <c r="H286" i="1"/>
  <c r="I285" i="1"/>
  <c r="H285" i="1"/>
  <c r="I284" i="1"/>
  <c r="H284" i="1"/>
  <c r="I283" i="1"/>
  <c r="H283" i="1"/>
  <c r="I282" i="1"/>
  <c r="H282" i="1"/>
  <c r="I281" i="1"/>
  <c r="H281" i="1"/>
  <c r="I280" i="1"/>
  <c r="H280" i="1"/>
  <c r="I279" i="1"/>
  <c r="H279" i="1"/>
  <c r="I278" i="1"/>
  <c r="H278" i="1"/>
  <c r="I277" i="1"/>
  <c r="H277" i="1"/>
  <c r="I276" i="1"/>
  <c r="H276" i="1"/>
  <c r="I275" i="1"/>
  <c r="H275" i="1"/>
  <c r="I274" i="1"/>
  <c r="H274" i="1"/>
  <c r="I273" i="1"/>
  <c r="H273" i="1"/>
  <c r="I272" i="1"/>
  <c r="H272" i="1"/>
  <c r="I271" i="1"/>
  <c r="H271" i="1"/>
  <c r="I270" i="1"/>
  <c r="H270" i="1"/>
  <c r="I269" i="1"/>
  <c r="H269" i="1"/>
  <c r="I268" i="1"/>
  <c r="H268" i="1"/>
  <c r="I267" i="1"/>
  <c r="H267" i="1"/>
  <c r="I266" i="1"/>
  <c r="H266" i="1"/>
  <c r="I265" i="1"/>
  <c r="H265" i="1"/>
  <c r="I264" i="1"/>
  <c r="H264" i="1"/>
  <c r="I263" i="1"/>
  <c r="H263" i="1"/>
  <c r="I262" i="1"/>
  <c r="H262" i="1"/>
  <c r="I261" i="1"/>
  <c r="H261" i="1"/>
  <c r="I260" i="1"/>
  <c r="H260" i="1"/>
  <c r="I259" i="1"/>
  <c r="H259" i="1"/>
  <c r="I258" i="1"/>
  <c r="H258" i="1"/>
  <c r="I257" i="1"/>
  <c r="H257" i="1"/>
  <c r="I256" i="1"/>
  <c r="H256" i="1"/>
  <c r="I255" i="1"/>
  <c r="H255" i="1"/>
  <c r="I254" i="1"/>
  <c r="H254" i="1"/>
  <c r="I253" i="1"/>
  <c r="H253" i="1"/>
  <c r="I252" i="1"/>
  <c r="H252" i="1"/>
  <c r="I251" i="1"/>
  <c r="H251" i="1"/>
  <c r="I250" i="1"/>
  <c r="H250" i="1"/>
  <c r="I249" i="1"/>
  <c r="H249" i="1"/>
  <c r="I248" i="1"/>
  <c r="H248" i="1"/>
  <c r="I247" i="1"/>
  <c r="H247" i="1"/>
  <c r="I246" i="1"/>
  <c r="H246" i="1"/>
  <c r="I245" i="1"/>
  <c r="H245" i="1"/>
  <c r="I244" i="1"/>
  <c r="H244" i="1"/>
  <c r="I243" i="1"/>
  <c r="H243" i="1"/>
  <c r="I242" i="1"/>
  <c r="H242" i="1"/>
  <c r="I241" i="1"/>
  <c r="H241" i="1"/>
  <c r="I240" i="1"/>
  <c r="H240" i="1"/>
  <c r="I239" i="1"/>
  <c r="H239" i="1"/>
  <c r="I238" i="1"/>
  <c r="H238" i="1"/>
  <c r="I237" i="1"/>
  <c r="H237" i="1"/>
  <c r="I236" i="1"/>
  <c r="H236" i="1"/>
  <c r="I235" i="1"/>
  <c r="H235" i="1"/>
  <c r="I234" i="1"/>
  <c r="H234" i="1"/>
  <c r="I233" i="1"/>
  <c r="H233" i="1"/>
  <c r="I232" i="1"/>
  <c r="H232" i="1"/>
  <c r="I231" i="1"/>
  <c r="H231" i="1"/>
  <c r="I230" i="1"/>
  <c r="H230" i="1"/>
  <c r="I229" i="1"/>
  <c r="H229" i="1"/>
  <c r="I228" i="1"/>
  <c r="H228" i="1"/>
  <c r="I227" i="1"/>
  <c r="H227" i="1"/>
  <c r="I226" i="1"/>
  <c r="H226" i="1"/>
  <c r="I225" i="1"/>
  <c r="H225" i="1"/>
  <c r="I224" i="1"/>
  <c r="H224" i="1"/>
  <c r="I223" i="1"/>
  <c r="H223" i="1"/>
  <c r="I222" i="1"/>
  <c r="H222" i="1"/>
  <c r="I221" i="1"/>
  <c r="H221" i="1"/>
  <c r="I220" i="1"/>
  <c r="H220" i="1"/>
  <c r="I219" i="1"/>
  <c r="H219" i="1"/>
  <c r="I218" i="1"/>
  <c r="H218" i="1"/>
  <c r="I217" i="1"/>
  <c r="H217" i="1"/>
  <c r="I216" i="1"/>
  <c r="H216" i="1"/>
  <c r="I215" i="1"/>
  <c r="H215" i="1"/>
  <c r="I214" i="1"/>
  <c r="H214" i="1"/>
  <c r="I213" i="1"/>
  <c r="H213" i="1"/>
  <c r="I212" i="1"/>
  <c r="H212" i="1"/>
  <c r="I211" i="1"/>
  <c r="H211" i="1"/>
  <c r="I210" i="1"/>
  <c r="H210" i="1"/>
  <c r="I209" i="1"/>
  <c r="H209" i="1"/>
  <c r="I208" i="1"/>
  <c r="H208" i="1"/>
  <c r="I207" i="1"/>
  <c r="H207" i="1"/>
  <c r="I206" i="1"/>
  <c r="H206" i="1"/>
  <c r="I205" i="1"/>
  <c r="H205" i="1"/>
  <c r="I204" i="1"/>
  <c r="H204" i="1"/>
  <c r="I203" i="1"/>
  <c r="H203" i="1"/>
  <c r="I202" i="1"/>
  <c r="H202" i="1"/>
  <c r="I201" i="1"/>
  <c r="H201" i="1"/>
  <c r="I200" i="1"/>
  <c r="H200" i="1"/>
  <c r="I199" i="1"/>
  <c r="H199" i="1"/>
  <c r="I198" i="1"/>
  <c r="H198" i="1"/>
  <c r="I197" i="1"/>
  <c r="H197" i="1"/>
  <c r="I196" i="1"/>
  <c r="H196" i="1"/>
  <c r="I195" i="1"/>
  <c r="H195" i="1"/>
  <c r="I194" i="1"/>
  <c r="H194" i="1"/>
  <c r="I193" i="1"/>
  <c r="H193" i="1"/>
  <c r="I192" i="1"/>
  <c r="H192" i="1"/>
  <c r="I191" i="1"/>
  <c r="H191" i="1"/>
  <c r="I190" i="1"/>
  <c r="H190" i="1"/>
  <c r="I189" i="1"/>
  <c r="H189" i="1"/>
  <c r="I188" i="1"/>
  <c r="H188" i="1"/>
  <c r="I187" i="1"/>
  <c r="H187" i="1"/>
  <c r="I186" i="1"/>
  <c r="H186" i="1"/>
  <c r="I185" i="1"/>
  <c r="H185" i="1"/>
  <c r="I184" i="1"/>
  <c r="H184" i="1"/>
  <c r="I183" i="1"/>
  <c r="H183" i="1"/>
  <c r="I182" i="1"/>
  <c r="H182" i="1"/>
  <c r="I181" i="1"/>
  <c r="H181" i="1"/>
  <c r="I180" i="1"/>
  <c r="H180" i="1"/>
  <c r="I179" i="1"/>
  <c r="H179" i="1"/>
  <c r="I178" i="1"/>
  <c r="H178" i="1"/>
  <c r="I177" i="1"/>
  <c r="H177" i="1"/>
  <c r="I176" i="1"/>
  <c r="H176" i="1"/>
  <c r="I175" i="1"/>
  <c r="H175" i="1"/>
  <c r="I174" i="1"/>
  <c r="H174" i="1"/>
  <c r="I173" i="1"/>
  <c r="H173" i="1"/>
  <c r="I172" i="1"/>
  <c r="H172" i="1"/>
  <c r="I171" i="1"/>
  <c r="H171" i="1"/>
  <c r="I170" i="1"/>
  <c r="H170" i="1"/>
  <c r="I169" i="1"/>
  <c r="H169" i="1"/>
  <c r="I168" i="1"/>
  <c r="H168" i="1"/>
  <c r="I167" i="1"/>
  <c r="H167" i="1"/>
  <c r="I166" i="1"/>
  <c r="H166" i="1"/>
  <c r="I165" i="1"/>
  <c r="H165" i="1"/>
  <c r="I164" i="1"/>
  <c r="H164" i="1"/>
  <c r="I163" i="1"/>
  <c r="H163" i="1"/>
  <c r="I162" i="1"/>
  <c r="H162" i="1"/>
  <c r="I161" i="1"/>
  <c r="H161" i="1"/>
  <c r="I160" i="1"/>
  <c r="H160" i="1"/>
  <c r="I159" i="1"/>
  <c r="H159" i="1"/>
  <c r="I158" i="1"/>
  <c r="H158" i="1"/>
  <c r="I157" i="1"/>
  <c r="H157" i="1"/>
  <c r="I156" i="1"/>
  <c r="H156" i="1"/>
  <c r="I155" i="1"/>
  <c r="H155" i="1"/>
  <c r="I154" i="1"/>
  <c r="H154" i="1"/>
  <c r="I153" i="1"/>
  <c r="H153" i="1"/>
  <c r="I152" i="1"/>
  <c r="H152" i="1"/>
  <c r="I151" i="1"/>
  <c r="H151" i="1"/>
  <c r="I150" i="1"/>
  <c r="H150" i="1"/>
  <c r="I149" i="1"/>
  <c r="H149" i="1"/>
  <c r="I148" i="1"/>
  <c r="H148" i="1"/>
  <c r="I147" i="1"/>
  <c r="H147" i="1"/>
  <c r="I146" i="1"/>
  <c r="H146" i="1"/>
  <c r="I145" i="1"/>
  <c r="H145" i="1"/>
  <c r="I144" i="1"/>
  <c r="H144" i="1"/>
  <c r="I143" i="1"/>
  <c r="H143" i="1"/>
  <c r="I142" i="1"/>
  <c r="H142" i="1"/>
  <c r="I141" i="1"/>
  <c r="H141" i="1"/>
  <c r="I140" i="1"/>
  <c r="H140" i="1"/>
  <c r="I139" i="1"/>
  <c r="H139" i="1"/>
  <c r="I138" i="1"/>
  <c r="H138" i="1"/>
  <c r="I137" i="1"/>
  <c r="H137" i="1"/>
  <c r="I136" i="1"/>
  <c r="H136" i="1"/>
  <c r="I135" i="1"/>
  <c r="H135" i="1"/>
  <c r="I134" i="1"/>
  <c r="H134" i="1"/>
  <c r="I133" i="1"/>
  <c r="H133" i="1"/>
  <c r="I132" i="1"/>
  <c r="H132" i="1"/>
  <c r="I131" i="1"/>
  <c r="H131" i="1"/>
  <c r="I130" i="1"/>
  <c r="H130" i="1"/>
  <c r="I129" i="1"/>
  <c r="H129" i="1"/>
  <c r="I128" i="1"/>
  <c r="H128" i="1"/>
  <c r="I127" i="1"/>
  <c r="H127" i="1"/>
  <c r="I126" i="1"/>
  <c r="H126" i="1"/>
  <c r="I125" i="1"/>
  <c r="H125" i="1"/>
  <c r="I124" i="1"/>
  <c r="H124" i="1"/>
  <c r="I123" i="1"/>
  <c r="H123" i="1"/>
  <c r="I122" i="1"/>
  <c r="H122" i="1"/>
  <c r="I121" i="1"/>
  <c r="H121" i="1"/>
  <c r="I120" i="1"/>
  <c r="H120" i="1"/>
  <c r="I119" i="1"/>
  <c r="H119" i="1"/>
  <c r="I118" i="1"/>
  <c r="H118" i="1"/>
  <c r="I117" i="1"/>
  <c r="H117" i="1"/>
  <c r="I116" i="1"/>
  <c r="H116" i="1"/>
  <c r="I115" i="1"/>
  <c r="H115" i="1"/>
  <c r="I114" i="1"/>
  <c r="H114" i="1"/>
  <c r="I113" i="1"/>
  <c r="H113" i="1"/>
  <c r="I112" i="1"/>
  <c r="H112" i="1"/>
  <c r="I111" i="1"/>
  <c r="H111" i="1"/>
  <c r="I110" i="1"/>
  <c r="H110" i="1"/>
  <c r="I109" i="1"/>
  <c r="H109" i="1"/>
  <c r="I108" i="1"/>
  <c r="H108" i="1"/>
  <c r="I107" i="1"/>
  <c r="H107" i="1"/>
  <c r="I106" i="1"/>
  <c r="H106" i="1"/>
  <c r="I105" i="1"/>
  <c r="H105" i="1"/>
  <c r="I104" i="1"/>
  <c r="H104" i="1"/>
  <c r="I103" i="1"/>
  <c r="H103" i="1"/>
  <c r="I102" i="1"/>
  <c r="H102" i="1"/>
  <c r="I101" i="1"/>
  <c r="H101" i="1"/>
  <c r="I100" i="1"/>
  <c r="H100" i="1"/>
  <c r="I99" i="1"/>
  <c r="H99" i="1"/>
  <c r="I98" i="1"/>
  <c r="H98" i="1"/>
  <c r="I97" i="1"/>
  <c r="H97" i="1"/>
  <c r="I96" i="1"/>
  <c r="H96" i="1"/>
  <c r="I95" i="1"/>
  <c r="H95" i="1"/>
  <c r="I94" i="1"/>
  <c r="H94" i="1"/>
  <c r="I93" i="1"/>
  <c r="H93" i="1"/>
  <c r="I92" i="1"/>
  <c r="H92" i="1"/>
  <c r="I91" i="1"/>
  <c r="H91" i="1"/>
  <c r="I90" i="1"/>
  <c r="H90" i="1"/>
  <c r="I89" i="1"/>
  <c r="H89" i="1"/>
  <c r="I88" i="1"/>
  <c r="H88" i="1"/>
  <c r="I87" i="1"/>
  <c r="H87" i="1"/>
  <c r="I86" i="1"/>
  <c r="H86" i="1"/>
  <c r="I85" i="1"/>
  <c r="H85" i="1"/>
  <c r="I84" i="1"/>
  <c r="H84" i="1"/>
  <c r="I83" i="1"/>
  <c r="H83" i="1"/>
  <c r="I82" i="1"/>
  <c r="H82" i="1"/>
  <c r="I81" i="1"/>
  <c r="H81" i="1"/>
  <c r="I80" i="1"/>
  <c r="H80" i="1"/>
  <c r="I79" i="1"/>
  <c r="H79" i="1"/>
  <c r="I78" i="1"/>
  <c r="H78" i="1"/>
  <c r="I77" i="1"/>
  <c r="H77" i="1"/>
  <c r="I76" i="1"/>
  <c r="H76" i="1"/>
  <c r="I75" i="1"/>
  <c r="H75" i="1"/>
  <c r="I74" i="1"/>
  <c r="H74" i="1"/>
  <c r="I73" i="1"/>
  <c r="H73" i="1"/>
  <c r="I72" i="1"/>
  <c r="H72" i="1"/>
  <c r="I71" i="1"/>
  <c r="H71" i="1"/>
  <c r="I70" i="1"/>
  <c r="H70" i="1"/>
  <c r="I69" i="1"/>
  <c r="H69" i="1"/>
  <c r="I68" i="1"/>
  <c r="H68" i="1"/>
  <c r="I67" i="1"/>
  <c r="H67" i="1"/>
  <c r="I66" i="1"/>
  <c r="H66" i="1"/>
  <c r="I65" i="1"/>
  <c r="H65" i="1"/>
  <c r="I64" i="1"/>
  <c r="H64" i="1"/>
  <c r="I63" i="1"/>
  <c r="H63" i="1"/>
  <c r="I62" i="1"/>
  <c r="H62" i="1"/>
  <c r="I61" i="1"/>
  <c r="H61" i="1"/>
  <c r="I60" i="1"/>
  <c r="H60" i="1"/>
  <c r="I59" i="1"/>
  <c r="H59" i="1"/>
  <c r="I58" i="1"/>
  <c r="H58" i="1"/>
  <c r="I57" i="1"/>
  <c r="H57" i="1"/>
  <c r="I56" i="1"/>
  <c r="H56" i="1"/>
  <c r="I55" i="1"/>
  <c r="H55" i="1"/>
  <c r="I54" i="1"/>
  <c r="H54" i="1"/>
  <c r="I53" i="1"/>
  <c r="H53" i="1"/>
  <c r="I52" i="1"/>
  <c r="H52" i="1"/>
  <c r="I51" i="1"/>
  <c r="H51" i="1"/>
  <c r="I50" i="1"/>
  <c r="H50" i="1"/>
  <c r="I49" i="1"/>
  <c r="H49" i="1"/>
  <c r="I48" i="1"/>
  <c r="H48" i="1"/>
  <c r="I47" i="1"/>
  <c r="H47" i="1"/>
  <c r="I46" i="1"/>
  <c r="H46" i="1"/>
  <c r="I45" i="1"/>
  <c r="H45" i="1"/>
  <c r="I44" i="1"/>
  <c r="H44" i="1"/>
  <c r="I43" i="1"/>
  <c r="H43" i="1"/>
  <c r="I42" i="1"/>
  <c r="H42" i="1"/>
  <c r="I41" i="1"/>
  <c r="H41" i="1"/>
  <c r="I40" i="1"/>
  <c r="H40" i="1"/>
  <c r="I39" i="1"/>
  <c r="H39" i="1"/>
  <c r="I38" i="1"/>
  <c r="H38" i="1"/>
  <c r="I37" i="1"/>
  <c r="H37" i="1"/>
  <c r="I36" i="1"/>
  <c r="H36" i="1"/>
  <c r="I35" i="1"/>
  <c r="H35" i="1"/>
  <c r="I34" i="1"/>
  <c r="H34" i="1"/>
  <c r="I33" i="1"/>
  <c r="H33" i="1"/>
  <c r="I32" i="1"/>
  <c r="H32" i="1"/>
  <c r="I31" i="1"/>
  <c r="H31" i="1"/>
  <c r="I30" i="1"/>
  <c r="H30" i="1"/>
  <c r="I29" i="1"/>
  <c r="H29" i="1"/>
  <c r="I28" i="1"/>
  <c r="H28" i="1"/>
  <c r="I27" i="1"/>
  <c r="H27" i="1"/>
  <c r="I26" i="1"/>
  <c r="H26" i="1"/>
  <c r="I25" i="1"/>
  <c r="H25" i="1"/>
  <c r="I24" i="1"/>
  <c r="H24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H3" i="1"/>
  <c r="I2" i="1"/>
  <c r="H2" i="1"/>
  <c r="M6" i="37" l="1"/>
  <c r="M11" i="37"/>
  <c r="M13" i="37"/>
  <c r="M14" i="37"/>
  <c r="M16" i="37"/>
  <c r="M19" i="37"/>
  <c r="M20" i="37"/>
  <c r="M21" i="37"/>
  <c r="M22" i="37"/>
  <c r="M23" i="37"/>
  <c r="M27" i="37"/>
  <c r="M31" i="37"/>
  <c r="M33" i="37"/>
  <c r="M34" i="37"/>
  <c r="M36" i="37"/>
  <c r="M39" i="37"/>
  <c r="M40" i="37"/>
  <c r="M41" i="37"/>
  <c r="M42" i="37"/>
  <c r="M43" i="37"/>
  <c r="M47" i="37"/>
  <c r="M51" i="37"/>
  <c r="M53" i="37"/>
  <c r="M54" i="37"/>
  <c r="M56" i="37"/>
  <c r="M59" i="37"/>
  <c r="M60" i="37"/>
  <c r="M61" i="37"/>
  <c r="M62" i="37"/>
  <c r="M63" i="37"/>
  <c r="L11" i="37"/>
  <c r="L12" i="37"/>
  <c r="L14" i="37"/>
  <c r="L17" i="37"/>
  <c r="L18" i="37"/>
  <c r="L19" i="37"/>
  <c r="L20" i="37"/>
  <c r="L21" i="37"/>
  <c r="L31" i="37"/>
  <c r="L32" i="37"/>
  <c r="L34" i="37"/>
  <c r="L37" i="37"/>
  <c r="L38" i="37"/>
  <c r="L39" i="37"/>
  <c r="L40" i="37"/>
  <c r="L41" i="37"/>
  <c r="L49" i="37"/>
  <c r="L51" i="37"/>
  <c r="L52" i="37"/>
  <c r="L54" i="37"/>
  <c r="L57" i="37"/>
  <c r="L58" i="37"/>
  <c r="L59" i="37"/>
  <c r="L60" i="37"/>
  <c r="L61" i="37"/>
  <c r="L3" i="37"/>
  <c r="K7" i="37"/>
  <c r="K10" i="37"/>
  <c r="K11" i="37"/>
  <c r="K13" i="37"/>
  <c r="K16" i="37"/>
  <c r="K17" i="37"/>
  <c r="K18" i="37"/>
  <c r="K19" i="37"/>
  <c r="K20" i="37"/>
  <c r="K28" i="37"/>
  <c r="K30" i="37"/>
  <c r="K31" i="37"/>
  <c r="K33" i="37"/>
  <c r="K36" i="37"/>
  <c r="K37" i="37"/>
  <c r="K38" i="37"/>
  <c r="K39" i="37"/>
  <c r="K40" i="37"/>
  <c r="K47" i="37"/>
  <c r="K49" i="37"/>
  <c r="K51" i="37"/>
  <c r="K52" i="37"/>
  <c r="K54" i="37"/>
  <c r="K57" i="37"/>
  <c r="K58" i="37"/>
  <c r="K59" i="37"/>
  <c r="K60" i="37"/>
  <c r="K61" i="37"/>
  <c r="K3" i="37"/>
  <c r="J31" i="37"/>
  <c r="J32" i="37"/>
  <c r="M32" i="37" s="1"/>
  <c r="J33" i="37"/>
  <c r="L33" i="37" s="1"/>
  <c r="J34" i="37"/>
  <c r="K34" i="37" s="1"/>
  <c r="J35" i="37"/>
  <c r="M35" i="37" s="1"/>
  <c r="J36" i="37"/>
  <c r="L36" i="37" s="1"/>
  <c r="J37" i="37"/>
  <c r="M37" i="37" s="1"/>
  <c r="J38" i="37"/>
  <c r="M38" i="37" s="1"/>
  <c r="J39" i="37"/>
  <c r="J40" i="37"/>
  <c r="J41" i="37"/>
  <c r="K41" i="37" s="1"/>
  <c r="J42" i="37"/>
  <c r="K42" i="37" s="1"/>
  <c r="J43" i="37"/>
  <c r="L43" i="37" s="1"/>
  <c r="J44" i="37"/>
  <c r="M44" i="37" s="1"/>
  <c r="J45" i="37"/>
  <c r="M45" i="37" s="1"/>
  <c r="J46" i="37"/>
  <c r="M46" i="37" s="1"/>
  <c r="J47" i="37"/>
  <c r="L47" i="37" s="1"/>
  <c r="J48" i="37"/>
  <c r="M48" i="37" s="1"/>
  <c r="J49" i="37"/>
  <c r="M49" i="37" s="1"/>
  <c r="J50" i="37"/>
  <c r="M50" i="37" s="1"/>
  <c r="J51" i="37"/>
  <c r="J52" i="37"/>
  <c r="M52" i="37" s="1"/>
  <c r="J53" i="37"/>
  <c r="L53" i="37" s="1"/>
  <c r="J54" i="37"/>
  <c r="J55" i="37"/>
  <c r="M55" i="37" s="1"/>
  <c r="J56" i="37"/>
  <c r="L56" i="37" s="1"/>
  <c r="J57" i="37"/>
  <c r="M57" i="37" s="1"/>
  <c r="J58" i="37"/>
  <c r="M58" i="37" s="1"/>
  <c r="J59" i="37"/>
  <c r="J60" i="37"/>
  <c r="J61" i="37"/>
  <c r="J62" i="37"/>
  <c r="L62" i="37" s="1"/>
  <c r="J63" i="37"/>
  <c r="L63" i="37" s="1"/>
  <c r="J64" i="37"/>
  <c r="M64" i="37" s="1"/>
  <c r="J4" i="37"/>
  <c r="M4" i="37" s="1"/>
  <c r="J5" i="37"/>
  <c r="L5" i="37" s="1"/>
  <c r="J6" i="37"/>
  <c r="L6" i="37" s="1"/>
  <c r="J7" i="37"/>
  <c r="M7" i="37" s="1"/>
  <c r="J8" i="37"/>
  <c r="M8" i="37" s="1"/>
  <c r="J9" i="37"/>
  <c r="M9" i="37" s="1"/>
  <c r="J10" i="37"/>
  <c r="M10" i="37" s="1"/>
  <c r="J11" i="37"/>
  <c r="J12" i="37"/>
  <c r="M12" i="37" s="1"/>
  <c r="J13" i="37"/>
  <c r="L13" i="37" s="1"/>
  <c r="J14" i="37"/>
  <c r="K14" i="37" s="1"/>
  <c r="J15" i="37"/>
  <c r="M15" i="37" s="1"/>
  <c r="J16" i="37"/>
  <c r="L16" i="37" s="1"/>
  <c r="J17" i="37"/>
  <c r="M17" i="37" s="1"/>
  <c r="J18" i="37"/>
  <c r="M18" i="37" s="1"/>
  <c r="J19" i="37"/>
  <c r="J20" i="37"/>
  <c r="J21" i="37"/>
  <c r="K21" i="37" s="1"/>
  <c r="J22" i="37"/>
  <c r="L22" i="37" s="1"/>
  <c r="J23" i="37"/>
  <c r="L23" i="37" s="1"/>
  <c r="J24" i="37"/>
  <c r="M24" i="37" s="1"/>
  <c r="J25" i="37"/>
  <c r="L25" i="37" s="1"/>
  <c r="J26" i="37"/>
  <c r="M26" i="37" s="1"/>
  <c r="J27" i="37"/>
  <c r="L27" i="37" s="1"/>
  <c r="J28" i="37"/>
  <c r="M28" i="37" s="1"/>
  <c r="J29" i="37"/>
  <c r="M29" i="37" s="1"/>
  <c r="J30" i="37"/>
  <c r="M30" i="37" s="1"/>
  <c r="J3" i="37"/>
  <c r="M3" i="37" s="1"/>
  <c r="K56" i="37" l="1"/>
  <c r="K35" i="37"/>
  <c r="K15" i="37"/>
  <c r="K55" i="37"/>
  <c r="L55" i="37"/>
  <c r="L35" i="37"/>
  <c r="L15" i="37"/>
  <c r="K53" i="37"/>
  <c r="K32" i="37"/>
  <c r="K12" i="37"/>
  <c r="K50" i="37"/>
  <c r="K29" i="37"/>
  <c r="K8" i="37"/>
  <c r="L50" i="37"/>
  <c r="L30" i="37"/>
  <c r="L10" i="37"/>
  <c r="K48" i="37"/>
  <c r="K27" i="37"/>
  <c r="K6" i="37"/>
  <c r="L48" i="37"/>
  <c r="L28" i="37"/>
  <c r="L8" i="37"/>
  <c r="L29" i="37"/>
  <c r="L9" i="37"/>
  <c r="K26" i="37"/>
  <c r="K5" i="37"/>
  <c r="L7" i="37"/>
  <c r="K46" i="37"/>
  <c r="K25" i="37"/>
  <c r="K4" i="37"/>
  <c r="L46" i="37"/>
  <c r="L26" i="37"/>
  <c r="K64" i="37"/>
  <c r="K44" i="37"/>
  <c r="K23" i="37"/>
  <c r="L64" i="37"/>
  <c r="L44" i="37"/>
  <c r="L24" i="37"/>
  <c r="L4" i="37"/>
  <c r="M5" i="37"/>
  <c r="M65" i="37" s="1"/>
  <c r="K45" i="37"/>
  <c r="K24" i="37"/>
  <c r="L45" i="37"/>
  <c r="K63" i="37"/>
  <c r="K43" i="37"/>
  <c r="K22" i="37"/>
  <c r="M25" i="37"/>
  <c r="K62" i="37"/>
  <c r="L42" i="37"/>
  <c r="K9" i="37"/>
  <c r="K65" i="37" l="1"/>
  <c r="L65" i="37"/>
  <c r="F2" i="17"/>
  <c r="E44" i="17" l="1"/>
  <c r="E45" i="17"/>
  <c r="E46" i="17"/>
  <c r="E47" i="17"/>
  <c r="E48" i="17"/>
  <c r="E49" i="17"/>
  <c r="E50" i="17"/>
  <c r="E51" i="17"/>
  <c r="E52" i="17"/>
  <c r="E53" i="17"/>
  <c r="E54" i="17"/>
  <c r="E55" i="17"/>
  <c r="E56" i="17"/>
  <c r="E57" i="17"/>
  <c r="E58" i="17"/>
  <c r="E59" i="17"/>
  <c r="E60" i="17"/>
  <c r="E61" i="17"/>
  <c r="E62" i="17"/>
  <c r="E63" i="17"/>
  <c r="E64" i="17"/>
  <c r="E65" i="17"/>
  <c r="E66" i="17"/>
  <c r="E67" i="17"/>
  <c r="E68" i="17"/>
  <c r="E69" i="17"/>
  <c r="E70" i="17"/>
  <c r="E71" i="17"/>
  <c r="E72" i="17"/>
  <c r="E73" i="17"/>
  <c r="E74" i="17"/>
  <c r="E75" i="17"/>
  <c r="E76" i="17"/>
  <c r="E77" i="17"/>
  <c r="E78" i="17"/>
  <c r="E79" i="17"/>
  <c r="E80" i="17"/>
  <c r="E81" i="17"/>
  <c r="E82" i="17"/>
  <c r="E83" i="17"/>
  <c r="E84" i="17"/>
  <c r="E85" i="17"/>
  <c r="E86" i="17"/>
  <c r="E87" i="17"/>
  <c r="E88" i="17"/>
  <c r="E89" i="17"/>
  <c r="E90" i="17"/>
  <c r="E91" i="17"/>
  <c r="E92" i="17"/>
  <c r="E93" i="17"/>
  <c r="E94" i="17"/>
  <c r="E95" i="17"/>
  <c r="E96" i="17"/>
  <c r="E97" i="17"/>
  <c r="E98" i="17"/>
  <c r="E36" i="17"/>
  <c r="E37" i="17"/>
  <c r="E38" i="17"/>
  <c r="E39" i="17"/>
  <c r="E40" i="17"/>
  <c r="E41" i="17"/>
  <c r="E42" i="17"/>
  <c r="E43" i="17"/>
  <c r="E23" i="17"/>
  <c r="E24" i="17"/>
  <c r="E25" i="17"/>
  <c r="E26" i="17"/>
  <c r="E27" i="17"/>
  <c r="E28" i="17"/>
  <c r="E29" i="17"/>
  <c r="E30" i="17"/>
  <c r="E31" i="17"/>
  <c r="E32" i="17"/>
  <c r="E33" i="17"/>
  <c r="E34" i="17"/>
  <c r="E35" i="17"/>
  <c r="E2" i="17"/>
  <c r="E3" i="17"/>
  <c r="E4" i="17"/>
  <c r="E5" i="17"/>
  <c r="E6" i="17"/>
  <c r="E7" i="17"/>
  <c r="E8" i="17"/>
  <c r="E9" i="17"/>
  <c r="E10" i="17"/>
  <c r="E11" i="17"/>
  <c r="E12" i="17"/>
  <c r="E13" i="17"/>
  <c r="E14" i="17"/>
  <c r="E15" i="17"/>
  <c r="E16" i="17"/>
  <c r="E17" i="17"/>
  <c r="E18" i="17"/>
  <c r="E19" i="17"/>
  <c r="E20" i="17"/>
  <c r="E21" i="17"/>
  <c r="E22" i="17"/>
  <c r="I11" i="4" l="1"/>
  <c r="F11" i="4" s="1"/>
  <c r="I12" i="4"/>
  <c r="F12" i="4" s="1"/>
  <c r="I13" i="4"/>
  <c r="F13" i="4" s="1"/>
  <c r="I14" i="4"/>
  <c r="I10" i="4"/>
  <c r="F14" i="4"/>
  <c r="E14" i="4"/>
  <c r="E13" i="4"/>
  <c r="E12" i="4"/>
  <c r="E11" i="4"/>
  <c r="E10" i="4"/>
  <c r="E9" i="4"/>
  <c r="E8" i="4"/>
  <c r="E7" i="4"/>
  <c r="E6" i="4"/>
  <c r="E5" i="4"/>
  <c r="E4" i="4"/>
  <c r="E3" i="4"/>
  <c r="E2" i="4"/>
</calcChain>
</file>

<file path=xl/sharedStrings.xml><?xml version="1.0" encoding="utf-8"?>
<sst xmlns="http://schemas.openxmlformats.org/spreadsheetml/2006/main" count="155555" uniqueCount="8584">
  <si>
    <t>FRENTE</t>
  </si>
  <si>
    <t>BAYER LOGISTICA E TRANSPORTES LTDA</t>
  </si>
  <si>
    <t>SANTOS &amp; SILVA TRANSPORTES RODOVIARIOS LTDA</t>
  </si>
  <si>
    <t>JERE SERVICOS DE TRANSPORTE E LOCACAO LTDA</t>
  </si>
  <si>
    <t>INAMARQUE SOUZA MACHADO</t>
  </si>
  <si>
    <t>NEIA TRANSPORTES LTDA</t>
  </si>
  <si>
    <t>ESTEL SERVICOS DE TRANSPORTES E LOCACAO LTDA</t>
  </si>
  <si>
    <t>E L DE OLIVEIRA JUNIOR EDIMAR TRANSPORTES</t>
  </si>
  <si>
    <t>REGINA M. DOS S. SILVA CARGAS</t>
  </si>
  <si>
    <t>SERVICOS DE TRANSPORTES E LOCACAO VALE DO ITAUNAS LTDA</t>
  </si>
  <si>
    <t>W &amp; E SERVICOS DE TRANSPORTE LTDA</t>
  </si>
  <si>
    <t>SMRR TRANSPORTES LTDA</t>
  </si>
  <si>
    <t>DOS SANTOS PASSOS TRANSPORTES LTDA</t>
  </si>
  <si>
    <t>RSL TRANSPORTES LTDA</t>
  </si>
  <si>
    <t>NDB HOLDING AGRICOLA LTDA - MATRIZ</t>
  </si>
  <si>
    <t>J.S. LEONIDIO</t>
  </si>
  <si>
    <t>LOPES TRANSPORTES LTDA</t>
  </si>
  <si>
    <t>RENE PINA DE ALMEIDA</t>
  </si>
  <si>
    <t>TRANSPORTADORA GLOBAL LOGISTICA LTDA</t>
  </si>
  <si>
    <t>Rótulos de Linha</t>
  </si>
  <si>
    <t>TOTAL</t>
  </si>
  <si>
    <t>MÊS</t>
  </si>
  <si>
    <t>INICIO</t>
  </si>
  <si>
    <t>FIM</t>
  </si>
  <si>
    <t>DIAS</t>
  </si>
  <si>
    <t>MOAGEM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</si>
  <si>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</si>
  <si>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</si>
  <si>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</si>
  <si>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</si>
  <si>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</si>
  <si>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</si>
  <si>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</si>
  <si>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</si>
  <si>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</si>
  <si>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Janeiro</t>
  </si>
  <si>
    <t>Fevereiro</t>
  </si>
  <si>
    <t>Março</t>
  </si>
  <si>
    <t>Frota</t>
  </si>
  <si>
    <t>Modelo</t>
  </si>
  <si>
    <t>Toneladas</t>
  </si>
  <si>
    <t>Média Carga</t>
  </si>
  <si>
    <t>100-JOHN DEERE CH570 ESTEIRA</t>
  </si>
  <si>
    <t>4533</t>
  </si>
  <si>
    <t>101-JOHN DEERE CH670 ESTEIRA</t>
  </si>
  <si>
    <t>201-CASE A9900 ESTEIRA</t>
  </si>
  <si>
    <t>1094</t>
  </si>
  <si>
    <t>493</t>
  </si>
  <si>
    <t>1322</t>
  </si>
  <si>
    <t>655</t>
  </si>
  <si>
    <t>1426</t>
  </si>
  <si>
    <t>8648</t>
  </si>
  <si>
    <t>1522</t>
  </si>
  <si>
    <t>523</t>
  </si>
  <si>
    <t>Data</t>
  </si>
  <si>
    <t>Total geral</t>
  </si>
  <si>
    <t>1090</t>
  </si>
  <si>
    <t>663</t>
  </si>
  <si>
    <t>ALCON</t>
  </si>
  <si>
    <t>1300</t>
  </si>
  <si>
    <t>205</t>
  </si>
  <si>
    <t>LTS/TON</t>
  </si>
  <si>
    <t>236-TRATOR JOHN DEERE 6180 J</t>
  </si>
  <si>
    <t>285-TRATOR JOHN DEERE 7185 J</t>
  </si>
  <si>
    <t>238-TRATOR JOHN DEERE 7195 J</t>
  </si>
  <si>
    <t>258-TRATOR JOHN DEERE 7210 J</t>
  </si>
  <si>
    <t>296-TRATOR JONH DEERE 7215 J</t>
  </si>
  <si>
    <t>265-TRATOR JOHN DEERE 7225 J</t>
  </si>
  <si>
    <t>(vazio)</t>
  </si>
  <si>
    <t>Equip.</t>
  </si>
  <si>
    <t>Ton. Cana</t>
  </si>
  <si>
    <t>Lt</t>
  </si>
  <si>
    <t>Lt/ton</t>
  </si>
  <si>
    <t>Corporativo</t>
  </si>
  <si>
    <t>Unidade</t>
  </si>
  <si>
    <t>Tipo Equipamento</t>
  </si>
  <si>
    <t>Frente</t>
  </si>
  <si>
    <t>Equipamento</t>
  </si>
  <si>
    <t>Operador</t>
  </si>
  <si>
    <t>Disponibilidade Mecânica</t>
  </si>
  <si>
    <t>Frente 7</t>
  </si>
  <si>
    <t>John Deere 7210</t>
  </si>
  <si>
    <t>1836 - DOMINGOS DAVID DE SOUZA</t>
  </si>
  <si>
    <t>Frente 4</t>
  </si>
  <si>
    <t>1936 - CELIO CEARENSE VIEIRA</t>
  </si>
  <si>
    <t>Frente 1</t>
  </si>
  <si>
    <t>Frente 3</t>
  </si>
  <si>
    <t>2757 - JOAO PAULO PEREIRA DE SOUZA</t>
  </si>
  <si>
    <t>2920 - THAYNAN DOS SANTOS GUIMARAES</t>
  </si>
  <si>
    <t>2924 - VALTER AMORIM MACEDO</t>
  </si>
  <si>
    <t>Frente 2</t>
  </si>
  <si>
    <t>3312 - KAIKY OLIVEIRA</t>
  </si>
  <si>
    <t>Frente 6</t>
  </si>
  <si>
    <t>JOHN DEERE 7195J</t>
  </si>
  <si>
    <t>3360 - ISRAEL JESUS DA SILVA</t>
  </si>
  <si>
    <t>3380 - JOAO VICTOR LOPES DA SILVA</t>
  </si>
  <si>
    <t>3403 - COSME ROBERTO SILVA ELISIARIO</t>
  </si>
  <si>
    <t>3407 - ALVARO COSTA AZEVEDO JUNIOR</t>
  </si>
  <si>
    <t>3436 - TALIS PINHEIRO LIMA</t>
  </si>
  <si>
    <t>3489 - GELIEL TALHER MOTA</t>
  </si>
  <si>
    <t>3586 - GILLIARD COSTA SOUZA</t>
  </si>
  <si>
    <t>Frente 5</t>
  </si>
  <si>
    <t>3910 - EDUARDO DOS SANTOS CELESTINO</t>
  </si>
  <si>
    <t>4129 - AGOSTINHO FONTOURA DA COSTA JUNIOR</t>
  </si>
  <si>
    <t>4266 - JEHAN DE ALMEIDA XAVIER</t>
  </si>
  <si>
    <t>4297 - LUCAS LIMA FIGUEIREDO</t>
  </si>
  <si>
    <t>4299 - AILTON LEONIDIO</t>
  </si>
  <si>
    <t>4346 - ALECIO SANTOS DUTRA</t>
  </si>
  <si>
    <t>4347 - JOZIEL SANTOS DA SILVA</t>
  </si>
  <si>
    <t>JOHN DEERE 7185J</t>
  </si>
  <si>
    <t>4353 - JOSE FABIO FERREIRA LIMA</t>
  </si>
  <si>
    <t>4355 - JOAO VICTOR DE SOUZA MENDES</t>
  </si>
  <si>
    <t>4357 - OTAVIO CANDIDO DA SILVA</t>
  </si>
  <si>
    <t>4425 - PAULO SANTOS DA CONCEICAO</t>
  </si>
  <si>
    <t>4426 - GEDIEL FERREIRA CODECO</t>
  </si>
  <si>
    <t>4432 - WESKLEY VIEGAS ALMEIDA</t>
  </si>
  <si>
    <t>5000 - ROBLENDO CORREIA PINHEIRO</t>
  </si>
  <si>
    <t>5045 - CARLOS DANIEL COSTA CAIHA</t>
  </si>
  <si>
    <t>5074 - PEDRO HENRIQUE BATISTA DE SOUZA</t>
  </si>
  <si>
    <t>5229 - LUAN LOPES DE ALMEIDA</t>
  </si>
  <si>
    <t>5233 - LUCAS SANTOS SOUZA</t>
  </si>
  <si>
    <t>5237 - HERLAN DELON ALVES GOMES</t>
  </si>
  <si>
    <t>5239 - CARLOS LUCAS RODRIGUES DA SILVA</t>
  </si>
  <si>
    <t>5244 - JETER RIBEIRO MOTTA</t>
  </si>
  <si>
    <t>5246 - JOSE AROLDO PARANAGUA GUIMARAES</t>
  </si>
  <si>
    <t>5248 - NATHAN DE JESUS SILVA</t>
  </si>
  <si>
    <t>5253 - TALLYS JHONE COSVOSK PEDREIRA</t>
  </si>
  <si>
    <t>5254 - EZEQUIEL MUNIZ GOMES</t>
  </si>
  <si>
    <t>5263 - GILSON VIEIRA DOS SANTOS</t>
  </si>
  <si>
    <t>5267 - PAULO MIKAEL SOUZA FERREIRA</t>
  </si>
  <si>
    <t>5277 - IATA ANDERSON LIMA DOS SANTOS</t>
  </si>
  <si>
    <t>5279 - HENRIQUE ALVELINO DA SILVA</t>
  </si>
  <si>
    <t>5281 - JAMES FERREIRA DOS SANTOS</t>
  </si>
  <si>
    <t>5282 - JORGE LUIZ SANTOS NEVES</t>
  </si>
  <si>
    <t>5283 - JOSE EGNALDO SANTOS SILVA</t>
  </si>
  <si>
    <t>5285 - LINDENBERGUE DE JESUS MOREIRA</t>
  </si>
  <si>
    <t>5298 - LUCAS SILVA  ANDRADE</t>
  </si>
  <si>
    <t>5299 - MATEUS ALGUSTO DE SOUZA BABILON</t>
  </si>
  <si>
    <t>5300 - PAULO HENRIQUE PEREIRA</t>
  </si>
  <si>
    <t>5315 - WERLLY MATHEUS PERIRA DE ALMEIDA</t>
  </si>
  <si>
    <t>5318 - MISAEL BISPO DA SILVA</t>
  </si>
  <si>
    <t>5319 - LEONARDO MIRANDA DA SILVA</t>
  </si>
  <si>
    <t>5327 - MARCO AURELIO DA CONCEICAO LEONIDIO</t>
  </si>
  <si>
    <t>5328 - HENRIQUE MAZOCA ROCHA DOS SANTOS</t>
  </si>
  <si>
    <t>5331 - RENATO DELVIS BARBOSA</t>
  </si>
  <si>
    <t>5338 - IZAEL PEREIRA NUNES</t>
  </si>
  <si>
    <t>5349 - WILLIANS SANTOS ALMEIDA</t>
  </si>
  <si>
    <t>5350 - MARCOS HENRIQUE VIAL DE ALMEIDA</t>
  </si>
  <si>
    <t>5354 - ALAN MARCOS COSTA DA CRUZ</t>
  </si>
  <si>
    <t>5363 - VINICIUS OLIVEIRA PAIM</t>
  </si>
  <si>
    <t>5364 - ANDRE SILVA DA FONSECA</t>
  </si>
  <si>
    <t>5367 - LUCAS CAIHA SANTOS</t>
  </si>
  <si>
    <t>5408 - WALACE CHAVES RIBEIRO</t>
  </si>
  <si>
    <t>5450 - LUCAS SOARES ARAUJO</t>
  </si>
  <si>
    <t>5460 - MIKAEL NASCIMENTO FRANCISCO</t>
  </si>
  <si>
    <t>5509 - JOSÉ ARTHUR COSTA SOARES</t>
  </si>
  <si>
    <t>5543 - GILCELIO NARDONI LINO JUNIOR</t>
  </si>
  <si>
    <t>586 - JULIO CELESTINO DA SILVA</t>
  </si>
  <si>
    <t>701894 - LEONARDO TRAJANO DOS SANTOS</t>
  </si>
  <si>
    <t>701950 - SAVIO ARAUJO ANDRADE</t>
  </si>
  <si>
    <t>702292 - ADILSON BATISTA CALDEIRA</t>
  </si>
  <si>
    <t>702294 - JOSE RENATO DE JESUS SOUZA</t>
  </si>
  <si>
    <t>702295 - ISAQUE GOMES CARDOSO</t>
  </si>
  <si>
    <t>702302 - CARLOS ALBERTO ALVES</t>
  </si>
  <si>
    <t>702310 - WALLAS SANTOS ALMEIDA</t>
  </si>
  <si>
    <t>702415 - EDUARDO DOS SANTOS GOMES</t>
  </si>
  <si>
    <t>2156 - VAGMAR DOS SANTOS FONSECA</t>
  </si>
  <si>
    <t>CASE 9900</t>
  </si>
  <si>
    <t>2915 - DIRLAN TEIXEIRA NASCIMENTO</t>
  </si>
  <si>
    <t>4253 - MARCOS DOS SANTOS</t>
  </si>
  <si>
    <t>4358 - SERGIO SANTOS GONCALVES</t>
  </si>
  <si>
    <t>4375 - ALEILTON SANTOS COITINHO</t>
  </si>
  <si>
    <t>4435 - JOHN DOS SANTOS LIMA</t>
  </si>
  <si>
    <t>4442 - ERMANDO CRUZ DOS SANTOS</t>
  </si>
  <si>
    <t>4459 - HEDI DUQUE DE JESUS</t>
  </si>
  <si>
    <t>4460 - HENRIQUE VITALINO DA SILVA</t>
  </si>
  <si>
    <t>4473 - ROGERIO DOS SANTOS AGUIA</t>
  </si>
  <si>
    <t>4477 - MARINALDO MACEDO SOUZA</t>
  </si>
  <si>
    <t>4480 - JAKSON DE MELO QUEIROZ</t>
  </si>
  <si>
    <t>5544 - EDUARDO DE MELO BARBOSA</t>
  </si>
  <si>
    <t>5545 - AUGUSTO CESAR DOS SANTOS SILVA</t>
  </si>
  <si>
    <t>701925 - VANDERSON SANTOS DE JESUS ROCHA</t>
  </si>
  <si>
    <t>702140 - VANDERLEI PEREIRA MOURA</t>
  </si>
  <si>
    <t>702157 - GENERALDO FRANCA MEDINA</t>
  </si>
  <si>
    <t>702243 - JONATHAN PEREIRA DOS SANTOS</t>
  </si>
  <si>
    <t>702247 - VALBERLENO VIEIRA FAGUNDES</t>
  </si>
  <si>
    <t>702249 - MARCELO OLIVEIRA DE JESUS</t>
  </si>
  <si>
    <t>702263 - ANTONIO LUIZ DA SILVA</t>
  </si>
  <si>
    <t>702266 - MAYCON RODRIGUES BARRETO</t>
  </si>
  <si>
    <t>702269 - PEDRO JOSE DE FRANCA DA SILVA</t>
  </si>
  <si>
    <t>702293 - JHOENYS RODRIGUES RAMOS</t>
  </si>
  <si>
    <t>702306 - VITOR MOURA DE ATAIDE</t>
  </si>
  <si>
    <t>702309 - MARCELO DOS SANTOS</t>
  </si>
  <si>
    <t>702312 - VALDIRENIO GOUVEA SILVA</t>
  </si>
  <si>
    <t>702316 - MARCELO SOUZA DE OLIVEIRA</t>
  </si>
  <si>
    <t>702317 - JOSE CICERO DE LIMA</t>
  </si>
  <si>
    <t>702323 - MATUSALEM GOMES MENDES</t>
  </si>
  <si>
    <t>702409 - FERNANDO TELES DA SILVA</t>
  </si>
  <si>
    <t>702419 - MICHAEL JACKSON SILVA HUPP</t>
  </si>
  <si>
    <t>4036 - RAYNE RODRIGUES ESTEVAO</t>
  </si>
  <si>
    <t>5556 - ADINONES OLIVEIRA DA SILVA</t>
  </si>
  <si>
    <t>5557 - GEBERSON DA SILVA BARBOSA</t>
  </si>
  <si>
    <t>5554 - EMANOEL TOBIAS CAIRES COMINOTTI</t>
  </si>
  <si>
    <t>Soma de Toneladas</t>
  </si>
  <si>
    <t>5552 - EDUARDO OLIVEIRA DOS SANTOS</t>
  </si>
  <si>
    <t>LTS</t>
  </si>
  <si>
    <t>5558 - HENRIQUE ALMEIDA DE SOUZA</t>
  </si>
  <si>
    <t>Safra</t>
  </si>
  <si>
    <t>TAVARES E MORAES TRANSPORTES LTDA</t>
  </si>
  <si>
    <t>WESLEI M DOS SANTOS</t>
  </si>
  <si>
    <t>BARBOSA TRANSPORTES E LOGISTICA LTDA</t>
  </si>
  <si>
    <t>SC MANUTENCOES LTDA</t>
  </si>
  <si>
    <t>MVS TRANSPORTE LTDA</t>
  </si>
  <si>
    <t>CVL TRANSPORTES LTDA</t>
  </si>
  <si>
    <t>JOSE HELIO SILVA SANTOS</t>
  </si>
  <si>
    <t>TRANSPORTE FUMACINHA LTDA</t>
  </si>
  <si>
    <t>C C GOMES TRANSPORTES</t>
  </si>
  <si>
    <t>ROCHA TRANSPORTES DE MUCURI LTDA</t>
  </si>
  <si>
    <t>LN LOGISTICA E TRANSPORTES LTDA</t>
  </si>
  <si>
    <t>1</t>
  </si>
  <si>
    <t>ALCON CIA DE ALCOOL CONCEICAO DA BARRA</t>
  </si>
  <si>
    <t>2026/2027</t>
  </si>
  <si>
    <t>1120 - JOSÉ MIGUEL SANTOS</t>
  </si>
  <si>
    <t>5002 - LUCAS DE ALMEIDA NUNES</t>
  </si>
  <si>
    <t>5381 - PAULO HENRIQUE BERNARDO</t>
  </si>
  <si>
    <t>5462 - VINICIUS DE JESUS</t>
  </si>
  <si>
    <t>5476 - DANILO TEIXEIRA DE SOUZA</t>
  </si>
  <si>
    <t>5511 - JOSE DAMINAO JESUINO DA SILVA JUNIOR</t>
  </si>
  <si>
    <t>5518 - JEAN CARLOS ALMEIDA</t>
  </si>
  <si>
    <t>5531 - LUCIANO DE JESUS CARDOSO</t>
  </si>
  <si>
    <t>5534 - DIMAS HELENO SANTOS FREITAS</t>
  </si>
  <si>
    <t>5561 - ALEX DA CONCEIÇÃO SALVINO</t>
  </si>
  <si>
    <t>5562 - KAYKY LIMA GABRIEL</t>
  </si>
  <si>
    <t>5599 - JOÃO VICTOR N DOS SANTOS</t>
  </si>
  <si>
    <t>5615 - SILVIO SANTOS DE CARVALHO</t>
  </si>
  <si>
    <t>5623 - GABRIEL FERREIRA COSECO</t>
  </si>
  <si>
    <t>5625 - DIONES MATOS DE ALMEIDA</t>
  </si>
  <si>
    <t>5629 - JOSE HUNBERTO DA SOLVA BRITO</t>
  </si>
  <si>
    <t>5632 - ALAN DA SILVA PEREIRA</t>
  </si>
  <si>
    <t>5633 - JOÃO VITOR LIMA DOS SANTOS</t>
  </si>
  <si>
    <t>5635 - CESAR SANTOS RAMOS</t>
  </si>
  <si>
    <t>5638 - JOCIMAR DA SILVEIRA</t>
  </si>
  <si>
    <t>5640 - TIAGO OLIVEIRA MIRANDA</t>
  </si>
  <si>
    <t>5641 - JEOVANE CARDOSO LAUDINO</t>
  </si>
  <si>
    <t>5645 - WASHINGTON ALVES DA SILVA</t>
  </si>
  <si>
    <t>5646 - VALDIONOR SANTOS SILVA</t>
  </si>
  <si>
    <t>5648 - YNGSON SANTOS VIEIRA</t>
  </si>
  <si>
    <t>5649 - ABELARDO FERREIRA DE MELO</t>
  </si>
  <si>
    <t>5652 - IVO MOURA DOS SANTOS</t>
  </si>
  <si>
    <t>5653 - VINICIUS VIEIRA DE SOUZA</t>
  </si>
  <si>
    <t>5654 - LUIS CARLOS OLIVEIRA DE JESUS</t>
  </si>
  <si>
    <t>5655 - LUIZ HENRRIQUE JOVELINA GOMES</t>
  </si>
  <si>
    <t>5656 - NAYANE ALVES DO NASCIMENTO</t>
  </si>
  <si>
    <t>5657 - NICOLLAS DE JESUS MELOTTI</t>
  </si>
  <si>
    <t>5663 - ADAUTO MARQUES BRITO</t>
  </si>
  <si>
    <t>5665 - ELIOMAR SOUZA DE OLIVEIRA</t>
  </si>
  <si>
    <t>5666 - CRISTIANO PEREIRA DA SILVA</t>
  </si>
  <si>
    <t>5668 - JOEL DOS REIS VIDIGAL FILHO</t>
  </si>
  <si>
    <t>5669 - WASHINGTON GOMES PINTO</t>
  </si>
  <si>
    <t>5670 - JOSE ANDERSON DOMINGOS DA SILVA</t>
  </si>
  <si>
    <t>5672 - LEONARDO JOSÉ BEZERRA</t>
  </si>
  <si>
    <t>5675 - HENRIBERGSON SANTOS</t>
  </si>
  <si>
    <t>5678 - ROGÉRIO SILVA DE JESUS</t>
  </si>
  <si>
    <t>702543 - ALESSANDRO PAIXÃO SANTOS</t>
  </si>
  <si>
    <t>702544 - HEMERSON XAVIER DA CRUZ</t>
  </si>
  <si>
    <t>702546 - LOURIVALDO PIRES LOURINDO</t>
  </si>
  <si>
    <t>702547 - LUCAS FERNANDES BRAGA</t>
  </si>
  <si>
    <t>702552 - DANIEL SANTOS SILVA</t>
  </si>
  <si>
    <t>COD_PROPRIETARIO</t>
  </si>
  <si>
    <t>PROPRIETARIO</t>
  </si>
  <si>
    <t>Total Cargas</t>
  </si>
  <si>
    <t>5507 - JOSENILDO CARMO DOS SANTOS</t>
  </si>
  <si>
    <t>5614 - ELIELTON NOGUEIRA DA SILVA</t>
  </si>
  <si>
    <t>5684 - SERGIO LAURENCIO DE JESUS</t>
  </si>
  <si>
    <t>5365 - JOVANDI JUNIOR LEMOS CARDOSO</t>
  </si>
  <si>
    <t>5527 - KAIO MATEUS SANTOS SILVA</t>
  </si>
  <si>
    <t>EMERSON LUIS MORO</t>
  </si>
  <si>
    <t>5700 - DOUGLAS SOARES CAETANO</t>
  </si>
  <si>
    <t>TRANSPORTES M &amp; J LTDA</t>
  </si>
  <si>
    <t>R S SANTOS TRANSPORTES LTDA</t>
  </si>
  <si>
    <t>5699 - GABRIEL DE JESUS SILVA</t>
  </si>
  <si>
    <t>5701 - LEONARDO DOS SANTOS CARDOZO</t>
  </si>
  <si>
    <t>5704 - KENNEDY ALVES NASCIMENTO</t>
  </si>
  <si>
    <t>3588 - CLEITON ANTONIO DA SILVA</t>
  </si>
  <si>
    <t>5631 - VINÍCIUS DEALDINA CARDOZO</t>
  </si>
  <si>
    <t>5477 - JARDEL GOMES MONTEIRO</t>
  </si>
  <si>
    <t>702121 - ELIOMAR SOUZA DE OLIVEIRA</t>
  </si>
  <si>
    <t>4292 - JOSE JUNIOR RUSSINE FERNANDES</t>
  </si>
  <si>
    <t>4466 - DILSON CLEY CARDOSO NERES</t>
  </si>
  <si>
    <t>702421 - UADSON TUDEQUE DIAS</t>
  </si>
  <si>
    <t>204 - AGNALDO ALVES DA SILVA</t>
  </si>
  <si>
    <t>5058 - WELITON VIEGAS ALMEIDA</t>
  </si>
  <si>
    <t>5533 - GABRIEL SILVA ALMEIDA</t>
  </si>
  <si>
    <t>5553 - ALAN DOS SANTOS SIMPLICIO</t>
  </si>
  <si>
    <t>701923 - RONALDO SIMOES MARTINS</t>
  </si>
  <si>
    <t>702299 - RAIMUNDO FAGNO CASSQUI DE JESUS</t>
  </si>
  <si>
    <t>5501 - RAPHAEL C DOS SANTOS</t>
  </si>
  <si>
    <t>5480 - WESLEY LAURENCIO DOS SANTOS</t>
  </si>
  <si>
    <t>3873 - DIEGO OLIVEIRA SOUZA</t>
  </si>
  <si>
    <t>5624 - VITOR OLIVEIRA</t>
  </si>
  <si>
    <t>3313 - LUEDSON DOS SANTOS</t>
  </si>
  <si>
    <t>5242 - HENRIQUE JULIO RAMALHO DOS SANTOS</t>
  </si>
  <si>
    <t>5234 - MANOEL SEBASTIAO DA SILVA</t>
  </si>
  <si>
    <t>5222 - LUCAS FERNANDES BRAGA</t>
  </si>
  <si>
    <t>305 - PAULO SERGIO DA SILVA</t>
  </si>
  <si>
    <t>4278 - GILVAN NARBONI LIRA</t>
  </si>
  <si>
    <t>4277 - ANDRE SENA DE CARVALHO</t>
  </si>
  <si>
    <t>5479 - GILBERTO SOUZA DA CONCEIÇÃO</t>
  </si>
  <si>
    <t>5100 - RYAN FRANCISCO CONCEICÃO RESNAROSKY</t>
  </si>
  <si>
    <t>3876 - CARLOS FERREIRA CONCEICAO</t>
  </si>
  <si>
    <t>702553 - PEDRO HENRIQUE DIAS COSTA</t>
  </si>
  <si>
    <t>5257 - ROBSON ROSA DOS ANJOS</t>
  </si>
  <si>
    <t>4174 - ROBERTO COUTINHO DOS SANTOS</t>
  </si>
  <si>
    <t>4422 - CLAUDIO BARBOSA FERREIRA</t>
  </si>
  <si>
    <t>702422 - FORTUNATO SILVA SOARES NETO</t>
  </si>
  <si>
    <t>3605 - JEFERSON PEREIRA DE SOUZA</t>
  </si>
  <si>
    <t>5603 - NÉLTON E SOUZA VIEIRA</t>
  </si>
  <si>
    <t>49 - JERONIMO PERIZ JUNIOR</t>
  </si>
  <si>
    <t>5256 - MICAEL BRUNO DA SILVA ROCHA</t>
  </si>
  <si>
    <t>3532 - LEDESVAN DE OLIVEIRA SANTOS</t>
  </si>
  <si>
    <t>5084 - ADEMIR CAIRES DOS SANTOS</t>
  </si>
  <si>
    <t>4472 - TACIO PASSOS DE SOUZA</t>
  </si>
  <si>
    <t>702258 - JOSE RONALDO TEIXEIRA DOS SANTOS</t>
  </si>
  <si>
    <t>5250 - SOLIVAN PEREIRA DA CRUZ</t>
  </si>
  <si>
    <t>4371 - CICERO DA SILVA</t>
  </si>
  <si>
    <t>5510 - ERICK DE SOUZA LINHARES</t>
  </si>
  <si>
    <t>702550 - RONALDO DA SILVA</t>
  </si>
  <si>
    <t>5398 - CARLOS DANIEL DOS SANTOS SILVA</t>
  </si>
  <si>
    <t>3829 - PEDRO AMARO DA SILVA</t>
  </si>
  <si>
    <t>5288 - BRUNO BAGA DOS SANTOS</t>
  </si>
  <si>
    <t>5075 - MARCIEL SANTOS BARBOSA</t>
  </si>
  <si>
    <t>5660 - JOSÉ ADRIANO SANTOS</t>
  </si>
  <si>
    <t>4226 - MARCIO GOUVEA SILVA</t>
  </si>
  <si>
    <t>5225 - DANIEL CRUZ VIANA</t>
  </si>
  <si>
    <t>702551 - DANIEL RODRIGUES</t>
  </si>
  <si>
    <t>4431 - DAVI DE SOUZA CELESTINO</t>
  </si>
  <si>
    <t>4276 - ROBEILTON DE JESUS SANTOS</t>
  </si>
  <si>
    <t>702270 - ROBSON LOURENCO SANTOS</t>
  </si>
  <si>
    <t>4479 - GERALDO JUNIOR DA CRUZ VIANA</t>
  </si>
  <si>
    <t>4269 - MARLEI RUFINO LIMA</t>
  </si>
  <si>
    <t>1843 - VALTER CARVALHO DA SILVA</t>
  </si>
  <si>
    <t>4364 - JOSE CARLOS MAIA SACRAMENTO</t>
  </si>
  <si>
    <t>5637 - EDUARDA BISPO FERREIRA</t>
  </si>
  <si>
    <t>701520 - CRISTIANO DA SILVA SANTOS</t>
  </si>
  <si>
    <t>4416 - LUIZ EDUARDO DOS SANTOS SILVA</t>
  </si>
  <si>
    <t>5488 - VIVALDO NASCIMENTO</t>
  </si>
  <si>
    <t>4369 - JOQUIEL VALE VIDIGAL</t>
  </si>
  <si>
    <t>702549 - ADRIANO ALMEIDA DE SOUZA</t>
  </si>
  <si>
    <t>702252 - WESLEY VIEIRA DO ROSARIO</t>
  </si>
  <si>
    <t>702297 - WESLEY DOS SANTOS SOUZA</t>
  </si>
  <si>
    <t>5683 - JULIA LOPES AMORIM</t>
  </si>
  <si>
    <t>702548 - JUNIVAN DOS S ALVES</t>
  </si>
  <si>
    <t>5251 - JOSE MARCIEL DA SILVA</t>
  </si>
  <si>
    <t>702400 - PAULO SILVA SOUZA</t>
  </si>
  <si>
    <t>5385 - FABIANO SOUZA MATOS</t>
  </si>
  <si>
    <t>4379 - SANDER HENRIQUE DE SOUZA LEAL</t>
  </si>
  <si>
    <t>5630 - FABIANO FERREIRA NOBERTO</t>
  </si>
  <si>
    <t>5555 - VILSON SANTOS STEN</t>
  </si>
  <si>
    <t>5636 - ANDRE CANDIDO DA SILVA</t>
  </si>
  <si>
    <t>5452 - YURI FERNANDES GOMES</t>
  </si>
  <si>
    <t>702411 - VINICIUS DE SOUZA VIEIRA</t>
  </si>
  <si>
    <t>4463 - JEFFERSON LIMA DA SILVA</t>
  </si>
  <si>
    <t>702307 - CARLISVAN MONTEIRO SARAIVA</t>
  </si>
  <si>
    <t>5324 - GERSON ALMEIDA CAMARGO OLIVEIRA</t>
  </si>
  <si>
    <t>702425 - EDIVALDO SANTOS DE JESUS</t>
  </si>
  <si>
    <t>319 - VAGNO PEREIRA DIAS</t>
  </si>
  <si>
    <t>5262 - ADRIANO ALMEIDA SOUZA</t>
  </si>
  <si>
    <t>4295 - LUCAS ROCHA DE SOUZA</t>
  </si>
  <si>
    <t>5010 - LUCIANO DOS SANTOS SILVA</t>
  </si>
  <si>
    <t>1561 - JOSE JUNIO MACIEL DE FRANCA</t>
  </si>
  <si>
    <t>702122 - JOAO NUNES PEREIRA NETO</t>
  </si>
  <si>
    <t>701918 - WOSHINGTON RODRIGUES DOS SANTOS</t>
  </si>
  <si>
    <t>304 - WEBERTON JESUS SANTOS</t>
  </si>
  <si>
    <t>5664 - JADSON DA SILVA NUNES</t>
  </si>
  <si>
    <t>4468 - MACIEL GAMA DOS SANTOS</t>
  </si>
  <si>
    <t>701977 - RAFAEL PEREIRA DA SILVA</t>
  </si>
  <si>
    <t>702545 - JOSE RONALDO DOS SANTOS LIMA</t>
  </si>
  <si>
    <t>5674 - JOSE ROBERTO SANTOS DA SILVA</t>
  </si>
  <si>
    <t>2131 - LICIO BARBOSA FRANCISCO</t>
  </si>
  <si>
    <t>3904 - TACIANO DA SILVA LIMA</t>
  </si>
  <si>
    <t>5240 - FELIPE DE SOUZA</t>
  </si>
  <si>
    <t>4387 - MARCOS ANDRE SILVA SANTOS</t>
  </si>
  <si>
    <t>5608 - OSEIAS DOS SANTOS BARBOSA</t>
  </si>
  <si>
    <t>5306 - TIAGO SILVA</t>
  </si>
  <si>
    <t>702559 - ÍTALO CAIRES RIGONI</t>
  </si>
  <si>
    <t>702428 - JOAQUIM GONCALVES DOS REIS</t>
  </si>
  <si>
    <t>5677 - ISRAEL DIAS DE SOUZA JUNIOR</t>
  </si>
  <si>
    <t>5249 - PEDRO PAULO PEREIRA ALMEIDA</t>
  </si>
  <si>
    <t>5245 - JHEMISSON ANTONY COSVOSK SANTOS</t>
  </si>
  <si>
    <t>5461 - VALDECI DOS SANTOS BARRETO</t>
  </si>
  <si>
    <t>4420 - JOSE NILTON JESUS CARVALHO</t>
  </si>
  <si>
    <t>702260 - WESCLEY OSVALDO BARROS</t>
  </si>
  <si>
    <t>702251 - MARCELO AUGUSTO POUVA</t>
  </si>
  <si>
    <t>5273 - JOSE HELTON DE OLIVEIRA LOPES</t>
  </si>
  <si>
    <t>5661 - VANDERLAN CASSIANO BORGES OLIVEIRA</t>
  </si>
  <si>
    <t>702407 - JOSE CARLOS SOBRINHO</t>
  </si>
  <si>
    <t>5475 - PEDRO LUCKAS GONCALVES FANTICELLI</t>
  </si>
  <si>
    <t>4356 - WEVERTON NOGUEIRA ROZINO</t>
  </si>
  <si>
    <t>702308 - CARLOS BARCELOS DE ALMEIDA</t>
  </si>
  <si>
    <t>5732 - JOSE GINALDO SANTOS DE JESUS</t>
  </si>
  <si>
    <t>3656 - ALVARO COSTA AZEVEDO</t>
  </si>
  <si>
    <t>5339 - MARCO ANTÔNIO VIREIRA DOS SANTOS</t>
  </si>
  <si>
    <t>John Deere 7215</t>
  </si>
  <si>
    <t>5424 - JAIRO GONGO ALVES</t>
  </si>
  <si>
    <t>DATA</t>
  </si>
  <si>
    <t>TIPO</t>
  </si>
  <si>
    <t>TRANSBORDO</t>
  </si>
  <si>
    <t>John Deere CH 670</t>
  </si>
  <si>
    <t>John Deere CH 570</t>
  </si>
  <si>
    <t>John Deere 6180J</t>
  </si>
  <si>
    <t>702410 - FLAVIO CLAUDIANO DE SOUZA</t>
  </si>
  <si>
    <t>5601 - LEANDRO CONCEICAO GUILHERME</t>
  </si>
  <si>
    <t>4406 - MARCOS TEIXEIRA COSTA</t>
  </si>
  <si>
    <t>FROTA</t>
  </si>
  <si>
    <t>EMPRESA</t>
  </si>
  <si>
    <t>Total Viagens</t>
  </si>
  <si>
    <t>Toneladas por viagem</t>
  </si>
  <si>
    <t>Distancia Média</t>
  </si>
  <si>
    <t>115-MB AXOR 3340 6X4</t>
  </si>
  <si>
    <t>850-TER MB AXOR 3344 6X4</t>
  </si>
  <si>
    <t>852-TER MB AXOR 3340 S 6X4</t>
  </si>
  <si>
    <t>851-TER MB AXOR 2644 S 6X4</t>
  </si>
  <si>
    <t>855-TER SCANIA G 440 A 6X4</t>
  </si>
  <si>
    <t>938-TER VOLVO/FM12 420 6X4T</t>
  </si>
  <si>
    <t>OK</t>
  </si>
  <si>
    <t>COLEDORA</t>
  </si>
  <si>
    <t>TRANSPORTE</t>
  </si>
  <si>
    <t>349 - ADEILSON ALVES DE OLIVEIRA ROCHA</t>
  </si>
  <si>
    <t>702554 - YTHALO THAUÃ SANTOS NORONHA</t>
  </si>
  <si>
    <t>FRENTE 8</t>
  </si>
  <si>
    <t>3430 - BRUNO MOREIRA MARTINS</t>
  </si>
  <si>
    <t>4051 - JUNIVAN DOS SANTOS ALVES</t>
  </si>
  <si>
    <t>4352 - ALESSANDRO PAIXAO SANTOS</t>
  </si>
  <si>
    <t>4359 - CRISTIANO PEREIRA DA SILVA</t>
  </si>
  <si>
    <t>4444 - GILDO RICARDO DOS SANTOS GOMES</t>
  </si>
  <si>
    <t>5230 - RONALDO DA SILVA</t>
  </si>
  <si>
    <t>5231 - JOSEILTON MARQUES DA SILVA</t>
  </si>
  <si>
    <t>5235 - RENAN CRUZ PIRES</t>
  </si>
  <si>
    <t>5236 - DIOGO SOARES AMORIM</t>
  </si>
  <si>
    <t>5241 - FABRICIO VIEIRA BRITO</t>
  </si>
  <si>
    <t>5265 - JOSE OVERLANDE DOS SANTOS SILVA</t>
  </si>
  <si>
    <t>5266 - LOURIVALDO PIRES LAURINDO</t>
  </si>
  <si>
    <t>5269 - RENILTON SOARES DA SILVA</t>
  </si>
  <si>
    <t>5284 - JULIANO VAZ NUNES</t>
  </si>
  <si>
    <t>5334 - NAILSON MACHADO DIAS</t>
  </si>
  <si>
    <t>5406 - MAYCON ROCHA DIAS</t>
  </si>
  <si>
    <t>5441 - JUNIVAM DOS SANTOS ALVES</t>
  </si>
  <si>
    <t>5647 - LUCAS FRANCISCO LIONERIO</t>
  </si>
  <si>
    <t>5651 - VITOR MOURA DE ATAIDE</t>
  </si>
  <si>
    <t>701880 - JOSE CARVALHO DA SILVA JUNIOR</t>
  </si>
  <si>
    <t>702143 - UEGNE SANTOS SOUZA</t>
  </si>
  <si>
    <t>702255 - JADSON DA SILVA NUNES</t>
  </si>
  <si>
    <t>702315 - DJAVAN GONCALVES PAIVA</t>
  </si>
  <si>
    <t>702330 - IVO MOURA DOS SANTOS</t>
  </si>
  <si>
    <t>702414 - CELSO LIMA DE OLIVEIRA</t>
  </si>
  <si>
    <t>702429 - WESLEY DE OLIVEIRA SOUZA</t>
  </si>
  <si>
    <t>9999 - * não definido *</t>
  </si>
  <si>
    <t>Mês</t>
  </si>
  <si>
    <t>abr</t>
  </si>
  <si>
    <t>mai</t>
  </si>
  <si>
    <t>jun</t>
  </si>
  <si>
    <t>Variedade</t>
  </si>
  <si>
    <t>ACIONISTA</t>
  </si>
  <si>
    <t>FAZ. SAYONARA  -  PROJETO 10</t>
  </si>
  <si>
    <t>01-PROXIMO</t>
  </si>
  <si>
    <t>001</t>
  </si>
  <si>
    <t>10C</t>
  </si>
  <si>
    <t>RB95-5977</t>
  </si>
  <si>
    <t>002</t>
  </si>
  <si>
    <t>9C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</si>
  <si>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</si>
  <si>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</si>
  <si>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</si>
  <si>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</si>
  <si>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</si>
  <si>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</si>
  <si>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</si>
  <si>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</si>
  <si>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</si>
  <si>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</si>
  <si>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</si>
  <si>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</si>
  <si>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</si>
  <si>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</si>
  <si>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</si>
  <si>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</si>
  <si>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</si>
  <si>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5C</t>
  </si>
  <si>
    <t>RB86-7515</t>
  </si>
  <si>
    <t>020</t>
  </si>
  <si>
    <t>021</t>
  </si>
  <si>
    <t>022</t>
  </si>
  <si>
    <t>023</t>
  </si>
  <si>
    <t>024</t>
  </si>
  <si>
    <t>025</t>
  </si>
  <si>
    <t>4C</t>
  </si>
  <si>
    <t>VIVEIRO</t>
  </si>
  <si>
    <t>026</t>
  </si>
  <si>
    <t>FAZ. SAYONARA  -  PROJETO 11</t>
  </si>
  <si>
    <t>3C</t>
  </si>
  <si>
    <t>RB00-6995</t>
  </si>
  <si>
    <t>FAZ. PLANALTO III</t>
  </si>
  <si>
    <t>08-PLANALTO</t>
  </si>
  <si>
    <t>FAZ. SAYONARA  -  PROJETO 12</t>
  </si>
  <si>
    <t>6C</t>
  </si>
  <si>
    <t>005 - 01872</t>
  </si>
  <si>
    <t>8C</t>
  </si>
  <si>
    <t>7C</t>
  </si>
  <si>
    <t>RB93-7570</t>
  </si>
  <si>
    <t>1C 18M</t>
  </si>
  <si>
    <t>RB 075322</t>
  </si>
  <si>
    <t>FAZ. SAYONARA  -  PROJETO 13</t>
  </si>
  <si>
    <t>1C 12M</t>
  </si>
  <si>
    <t>FAZ. SAYONARA  -  PROJETO 15</t>
  </si>
  <si>
    <t>RB16-8058</t>
  </si>
  <si>
    <t>FAZ. HORIZONTE II</t>
  </si>
  <si>
    <t>06-HORIZONTE</t>
  </si>
  <si>
    <t>RB96-6928</t>
  </si>
  <si>
    <t>RB01-1443</t>
  </si>
  <si>
    <t>027</t>
  </si>
  <si>
    <t>028</t>
  </si>
  <si>
    <t>029</t>
  </si>
  <si>
    <t>030</t>
  </si>
  <si>
    <t>031</t>
  </si>
  <si>
    <t>RB03-6066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</si>
  <si>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</si>
  <si>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</si>
  <si>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</si>
  <si>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</si>
  <si>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</si>
  <si>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</si>
  <si>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</si>
  <si>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</si>
  <si>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</si>
  <si>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</si>
  <si>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</si>
  <si>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</si>
  <si>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</si>
  <si>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046</t>
  </si>
  <si>
    <t>047</t>
  </si>
  <si>
    <t>FAZ. SAYONARA  -  PROJETO 16</t>
  </si>
  <si>
    <t>RB92-5345</t>
  </si>
  <si>
    <t>RB97-5242</t>
  </si>
  <si>
    <t>FAZ. DELTA II</t>
  </si>
  <si>
    <t>04-DELTA</t>
  </si>
  <si>
    <t>2C</t>
  </si>
  <si>
    <t>FAZ. CIGANO</t>
  </si>
  <si>
    <t>10-SAO DOMINGOS</t>
  </si>
  <si>
    <t>FAZ. CORREGO SANTO ANTONIO_ Progresso</t>
  </si>
  <si>
    <t>13-PROGRESSO</t>
  </si>
  <si>
    <t>RB12-7825</t>
  </si>
  <si>
    <t>FAZ. NENZINHO</t>
  </si>
  <si>
    <t>FAZ. PLANALTO IV_ Potraz</t>
  </si>
  <si>
    <t>FAZ. TREVO DA BARRA II</t>
  </si>
  <si>
    <t>09-TREVO/SAMADY</t>
  </si>
  <si>
    <t>FAZ. SAYONARA  -  PROJETO 01</t>
  </si>
  <si>
    <t>RB10-8519</t>
  </si>
  <si>
    <t>RB11-7436</t>
  </si>
  <si>
    <t>FAZ. SAYONARA  -  PROJETO 21</t>
  </si>
  <si>
    <t>RB00-5014</t>
  </si>
  <si>
    <t>FAZ. SAYONARA  -  PROJETO 22</t>
  </si>
  <si>
    <t>FAZ. SAYONARA  -  PROJETO 23</t>
  </si>
  <si>
    <t>RB11-7216</t>
  </si>
  <si>
    <t>FAZ. REBOUCAS</t>
  </si>
  <si>
    <t>42-BRUNELLY</t>
  </si>
  <si>
    <t>FAZ. SAYONARA  -  PROJETO 24</t>
  </si>
  <si>
    <t>RB98-8082</t>
  </si>
  <si>
    <t>FAZ. SAYONARA  -  PROJETO 25</t>
  </si>
  <si>
    <t>FAZ. COLORADO_ Nerzy</t>
  </si>
  <si>
    <t>16-TANNUS</t>
  </si>
  <si>
    <t>FAZ. GRACIOSA_Nerzy</t>
  </si>
  <si>
    <t>12-NELSON GOMES</t>
  </si>
  <si>
    <t>FAZ. SAYONARA  -  PROJETO 27</t>
  </si>
  <si>
    <t>RB97-5952</t>
  </si>
  <si>
    <t>FAZ. SAYONARA  -  PROJETO 28</t>
  </si>
  <si>
    <t>FAZ. SAYONARA  -  PROJETO 30</t>
  </si>
  <si>
    <t>FAZ. SAYONARA  -  PROJETO 02</t>
  </si>
  <si>
    <t>FAZ. SAYONARA  -  PROJETO 31</t>
  </si>
  <si>
    <t>CTC 04</t>
  </si>
  <si>
    <t>RB98-5476</t>
  </si>
  <si>
    <t>FAZ. ITAUNINHAS_ Delvit</t>
  </si>
  <si>
    <t>FAZ. PLANALTO V - Wilson</t>
  </si>
  <si>
    <t>FAZ. SAYONARA  -  PROJETO 32</t>
  </si>
  <si>
    <t>CTC 1007</t>
  </si>
  <si>
    <t>FAZ. ESPLANADA I_Monica</t>
  </si>
  <si>
    <t>11-ESPLANADA</t>
  </si>
  <si>
    <t>045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</si>
  <si>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</si>
  <si>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</si>
  <si>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</si>
  <si>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</si>
  <si>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</si>
  <si>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</si>
  <si>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</si>
  <si>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</si>
  <si>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</si>
  <si>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</si>
  <si>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</si>
  <si>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</si>
  <si>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</si>
  <si>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</si>
  <si>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</si>
  <si>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</si>
  <si>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</si>
  <si>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</si>
  <si>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079</t>
  </si>
  <si>
    <t>082</t>
  </si>
  <si>
    <t>083</t>
  </si>
  <si>
    <t>084</t>
  </si>
  <si>
    <t>085</t>
  </si>
  <si>
    <t>086</t>
  </si>
  <si>
    <t>089</t>
  </si>
  <si>
    <t>090</t>
  </si>
  <si>
    <t>093</t>
  </si>
  <si>
    <t>095</t>
  </si>
  <si>
    <t>109</t>
  </si>
  <si>
    <t>110</t>
  </si>
  <si>
    <t>111</t>
  </si>
  <si>
    <t>112</t>
  </si>
  <si>
    <t>113</t>
  </si>
  <si>
    <t>114</t>
  </si>
  <si>
    <t>116</t>
  </si>
  <si>
    <t>FAZ. ESPLANADA I_Sayonara</t>
  </si>
  <si>
    <t>135</t>
  </si>
  <si>
    <t>FAZ. ESPLANADA I_Herminio</t>
  </si>
  <si>
    <t>FAZ. ESPLANADA III_Jassen</t>
  </si>
  <si>
    <t>FAZ. ESPLANADA IV_Renan</t>
  </si>
  <si>
    <t>087</t>
  </si>
  <si>
    <t>088</t>
  </si>
  <si>
    <t>FAZ. ESPLANADA II_Herminio</t>
  </si>
  <si>
    <t>FAZ. SAYONARA  -  PROJETO 36</t>
  </si>
  <si>
    <t>02-MACUCO</t>
  </si>
  <si>
    <t>FAZ. SAYONARA  -  PROJETO 37</t>
  </si>
  <si>
    <t>RB09-7217</t>
  </si>
  <si>
    <t>FAZ. PLANALTO VI_ Vitor</t>
  </si>
  <si>
    <t>FAZ. GUARUJA II_ Nerzy</t>
  </si>
  <si>
    <t>1C 12M INV</t>
  </si>
  <si>
    <t>FAZ. NOVA AMERICA_ Nerzy</t>
  </si>
  <si>
    <t>21-CRISTAL</t>
  </si>
  <si>
    <t>FAZ. PLANALTO VII_ Corrego Samabaia</t>
  </si>
  <si>
    <t>FAZ. SAYONARA  -  PROJETO 19</t>
  </si>
  <si>
    <t>FAZ. SAYONARA  -  PROJETO 20</t>
  </si>
  <si>
    <t>RB10-8544</t>
  </si>
  <si>
    <t>FAZ. HORIZONTE III</t>
  </si>
  <si>
    <t>FAZ. SAYONARA  -  PROJETO 26</t>
  </si>
  <si>
    <t>FAZ. SAYONARA  -  PROJETO 35</t>
  </si>
  <si>
    <t>FAZ. SAYONARA  -  PROJETO 03</t>
  </si>
  <si>
    <t>FAZ. SAYONARA  -  PROJETO 38</t>
  </si>
  <si>
    <t>FAZ. PROGRESSO II_ Simonetti</t>
  </si>
  <si>
    <t>FAZ. NOVA LIMA</t>
  </si>
  <si>
    <t>03-RUI</t>
  </si>
  <si>
    <t>FAZ. SEDE</t>
  </si>
  <si>
    <t>FAZ. SAYONARA  -  PROJETO 39</t>
  </si>
  <si>
    <t>FAZ. ANGELIM</t>
  </si>
  <si>
    <t>29-ANGELIM</t>
  </si>
  <si>
    <t>FAZ. SAYONARA  -  PROJETO 40</t>
  </si>
  <si>
    <t>FAZ. SAYONARA  -  PROJETO 29</t>
  </si>
  <si>
    <t>RB06-8512</t>
  </si>
  <si>
    <t>FAZ. SAYONARA  -  PROJETO 33</t>
  </si>
  <si>
    <t>FAZ. SAYONARA  -  PROJETO 34</t>
  </si>
  <si>
    <t>RB01-5177</t>
  </si>
  <si>
    <t>FAZ. SAYONARA  -  PROJETO 07</t>
  </si>
  <si>
    <t>CTNE0787</t>
  </si>
  <si>
    <t>FAZ. SAQUAREMA</t>
  </si>
  <si>
    <t>FAZ. TREVO DA BARRA I</t>
  </si>
  <si>
    <t>FAZ. SR. MIGUEL</t>
  </si>
  <si>
    <t>FAZ. JOEIRANA</t>
  </si>
  <si>
    <t>FAZ. SAMADHI I</t>
  </si>
  <si>
    <t>FAZ. SAYONARA  -  PROJETO 08</t>
  </si>
  <si>
    <t>FAZ. SAO DOMINGOS V</t>
  </si>
  <si>
    <t>FAZ. DA PEDRA</t>
  </si>
  <si>
    <t>FAZ. SAO DOMINGOS I</t>
  </si>
  <si>
    <t>FAZ. CORREGO DO MACUCO_ Popo</t>
  </si>
  <si>
    <t>RB12-8536</t>
  </si>
  <si>
    <t>FAZ. SAO DOMINGOS II</t>
  </si>
  <si>
    <t>FAZ. SAO DOMINGOS III</t>
  </si>
  <si>
    <t>FAZ. HORIZONTE IV_ Area Comprada Jonas</t>
  </si>
  <si>
    <t>FAZ. HORIZONTE V_ Area Comprada Jonas</t>
  </si>
  <si>
    <t>FAZ. JUNDIA II_ Flona_ Area Comprada Jonas</t>
  </si>
  <si>
    <t>05-JUNDIA</t>
  </si>
  <si>
    <t>FAZ. SAO DOMINGOS IV</t>
  </si>
  <si>
    <t>FAZ. SANTA IGNES II</t>
  </si>
  <si>
    <t>048</t>
  </si>
  <si>
    <t>049</t>
  </si>
  <si>
    <t>FAZ. PLANALTO VIII_ Faz. Pinha</t>
  </si>
  <si>
    <t>FAZ. SANTA IGNES I</t>
  </si>
  <si>
    <t>RB00-6629</t>
  </si>
  <si>
    <t>SITIO DA JABUTICABEIRA_ Elenice Farmacia</t>
  </si>
  <si>
    <t>FAZ. JUNDIA</t>
  </si>
  <si>
    <t>FAZ. BELA VISTA_ Mauro Brunelli</t>
  </si>
  <si>
    <t>FAZ. SICOOB</t>
  </si>
  <si>
    <t>27-POLONEZA</t>
  </si>
  <si>
    <t>FAZ. BOAPABA_Bambu</t>
  </si>
  <si>
    <t>FAZ. ITAUNINHAS</t>
  </si>
  <si>
    <t>FAZ. YPUEIRA II_ Nerzy Junior</t>
  </si>
  <si>
    <t>17-FLORESTA DO SUL</t>
  </si>
  <si>
    <t>FAZ. JACUTINGA_Monica</t>
  </si>
  <si>
    <t>FAZ. DELTA</t>
  </si>
  <si>
    <t>RB97-5375</t>
  </si>
  <si>
    <t>061</t>
  </si>
  <si>
    <t>062</t>
  </si>
  <si>
    <t>IAC95-5094</t>
  </si>
  <si>
    <t>FAZ. SAO JOSE_ Sayonara</t>
  </si>
  <si>
    <t>35-POSTO FLORESTA</t>
  </si>
  <si>
    <t>060</t>
  </si>
  <si>
    <t>FAZ. CAMPONESA_ Nerzy</t>
  </si>
  <si>
    <t>SP80-3280</t>
  </si>
  <si>
    <t>RB92-579</t>
  </si>
  <si>
    <t>FAZ. SANTO ANDRE_ Nerzy</t>
  </si>
  <si>
    <t>25-BELO CRUZEIRO</t>
  </si>
  <si>
    <t>FAZ. SAO DOMINGOS VII</t>
  </si>
  <si>
    <t>41-SAO GERALDO</t>
  </si>
  <si>
    <t>FAZ. SWETA_ Nerzy</t>
  </si>
  <si>
    <t>FAZ. BUENA SORTE II_ Nerzy</t>
  </si>
  <si>
    <t>28-BOA ESPERANCA</t>
  </si>
  <si>
    <t>FAZ. RIO PRETO_Universo I</t>
  </si>
  <si>
    <t>07-UNIVERSO</t>
  </si>
  <si>
    <t>RB01-1549</t>
  </si>
  <si>
    <t>FAZ. HORIZONTE I</t>
  </si>
  <si>
    <t>FAZ. SAYONARA  -  PROJETO 41</t>
  </si>
  <si>
    <t>FAZ. PALMEIRAS_ Ze Benço</t>
  </si>
  <si>
    <t>FAZ. SAYONARA  -  PROJETO 04</t>
  </si>
  <si>
    <t>FAZ. TATU MANCO</t>
  </si>
  <si>
    <t>FAZ. SAO DOMINGOS VIII</t>
  </si>
  <si>
    <t>FAZ. AGUILAR</t>
  </si>
  <si>
    <t>FAZ. ZE MATIAS II_ Cobraice</t>
  </si>
  <si>
    <t>FAZ. CORDANTA L_Nerzy</t>
  </si>
  <si>
    <t>30-CORDANTA</t>
  </si>
  <si>
    <t>FAZ. PLANALTO I_ Rosy</t>
  </si>
  <si>
    <t>FAZ. CORDANTA I_Nerzy</t>
  </si>
  <si>
    <t>FAZ. MODELO_ Monica</t>
  </si>
  <si>
    <t>FAZ. SAYONARA  -  PROJETO 05</t>
  </si>
  <si>
    <t>FAZ. CORDANTA J_Nerzy</t>
  </si>
  <si>
    <t>RB12-8519</t>
  </si>
  <si>
    <t>FAZ. CORDANTA G_Nerzy</t>
  </si>
  <si>
    <t>FAZ. CORDANTA E_Nerzy</t>
  </si>
  <si>
    <t>FAZ. CORDANTA F_Nerzy</t>
  </si>
  <si>
    <t>RB97-5201</t>
  </si>
  <si>
    <t>FAZ. CORDANTA C_Nerzy</t>
  </si>
  <si>
    <t>FAZ. CORDANTA A_ Nerzy</t>
  </si>
  <si>
    <t>FAZ. PECANA_Nerzy</t>
  </si>
  <si>
    <t>36-PECANA</t>
  </si>
  <si>
    <t>FAZ. CANA LONGA_ Nerzy</t>
  </si>
  <si>
    <t>FAZ. PALMEIRAS_Nerzy</t>
  </si>
  <si>
    <t>FAZ. CORDANTA P_Nerzy</t>
  </si>
  <si>
    <t>FAZ. CORDANTA R_Nerzy</t>
  </si>
  <si>
    <t>FAZ. CORDANTA N_Nerzy</t>
  </si>
  <si>
    <t>FAZ. CORDANTA Q_Nerzy</t>
  </si>
  <si>
    <t>FAZ. CORDANTA H_Nerzy</t>
  </si>
  <si>
    <t>FAZ. DIDIQUEZA_ Nerzy</t>
  </si>
  <si>
    <t>FAZ. OLHO DAGUA_ Nerzy</t>
  </si>
  <si>
    <t>32-ALCANA</t>
  </si>
  <si>
    <t>FAZ. FLORESTA_ Nerzy</t>
  </si>
  <si>
    <t>18-EDGAR</t>
  </si>
  <si>
    <t>FAZ. MUCURI_ Nerzy</t>
  </si>
  <si>
    <t>34-COSTA DOURADA</t>
  </si>
  <si>
    <t>FAZ. CORDANTA D_ Nerzy</t>
  </si>
  <si>
    <t>IACSP 015503</t>
  </si>
  <si>
    <t>9032 - FAZ. FRENTE DA LACUNA II_ Nerzy</t>
  </si>
  <si>
    <t>24- TAQUARA</t>
  </si>
  <si>
    <t>FAZ. FRENTE DA LACUNA_ Nerzy</t>
  </si>
  <si>
    <t>24-TAQUARA</t>
  </si>
  <si>
    <t>FAZ. BAHIA II_ Nerzy</t>
  </si>
  <si>
    <t>FAZ. SAO ROQUE_ Nerzy</t>
  </si>
  <si>
    <t>FAZ. BOM SUCESSO_ Nerzy</t>
  </si>
  <si>
    <t>FAZ. PLANALTO II</t>
  </si>
  <si>
    <t>FAZ. SAYONARA  -  PROJETO 43</t>
  </si>
  <si>
    <t>FAZ. ZE  MATIAS</t>
  </si>
  <si>
    <t>FAZ. CORDANTA M_Nerzy</t>
  </si>
  <si>
    <t>FAZ. SANTO ANTONIO_ Monica</t>
  </si>
  <si>
    <t>FAZ. RITA DE CASSIA II_ Nerzy</t>
  </si>
  <si>
    <t>FAZ. SAYONARA  -  PROJETO 06</t>
  </si>
  <si>
    <t>RB97-5033</t>
  </si>
  <si>
    <t>FAZ. TRÊS DE AGOSTO_ Nerzy</t>
  </si>
  <si>
    <t>23-REUTER</t>
  </si>
  <si>
    <t>SITIO NOVO HORIZONTE_Nerzy</t>
  </si>
  <si>
    <t>FAZ. CANAA_ Nerzy</t>
  </si>
  <si>
    <t>FAZ. SANTA ROSA_ Nerzy</t>
  </si>
  <si>
    <t>FAZ. JACUPEMBA I_ Nerzy</t>
  </si>
  <si>
    <t>FAZ. CAMPO VERDE_Nerzy_Kelly</t>
  </si>
  <si>
    <t>FAZ. CAMPO VERDE_ Nerzy_ Salome</t>
  </si>
  <si>
    <t>CT95-1445</t>
  </si>
  <si>
    <t>FAZ. SAO BENEDITO_ Nerzy_ Roberto Gasparini</t>
  </si>
  <si>
    <t>FAZ. SÃO BENEDITO_Nerzy_ Rosa Maria</t>
  </si>
  <si>
    <t>RANCHO DOS MENINOS_Nerzy_ Jose Luiz</t>
  </si>
  <si>
    <t>FAZ. TRES LAGOAS_Nerzy_Ronaldo</t>
  </si>
  <si>
    <t>26-PICADAO BA</t>
  </si>
  <si>
    <t>FAZ. TRES LAGOAS I_Nerzy_Romualdo</t>
  </si>
  <si>
    <t>FAZ. SITIO ANDORINHA_ Dvair_Nerzy</t>
  </si>
  <si>
    <t>FAZ. FILADELFIA_ Nerzy_Carletto</t>
  </si>
  <si>
    <t>38-SANTA BRANCA</t>
  </si>
  <si>
    <t>FAZ. BARRA MANSA_Nerzy</t>
  </si>
  <si>
    <t>FAZ. SANTA BRANCA_Dermeval_Nerzy</t>
  </si>
  <si>
    <t>FAZ. POLONESA_ Nerzy</t>
  </si>
  <si>
    <t>FAZ. SANTA IGNES III</t>
  </si>
  <si>
    <t>FAZ. ESPLANADA_ Ivan Epichin</t>
  </si>
  <si>
    <t>FAZ. RECANTO_ Nerzy</t>
  </si>
  <si>
    <t>FAZ. VILA CAPIXABA</t>
  </si>
  <si>
    <t>FAZ. DO JUCA _ Nerzy</t>
  </si>
  <si>
    <t>FAZ. BOA LEMBRANCA_Nerzy</t>
  </si>
  <si>
    <t>SITIO CORREGO DO MACUCO</t>
  </si>
  <si>
    <t>FAZ. SOUZA LINDA_ Nerzy</t>
  </si>
  <si>
    <t>FAZ. GREJUA II_ Nerzy</t>
  </si>
  <si>
    <t>FAZ. SAO SEBASTIAO_ Nerzy</t>
  </si>
  <si>
    <t>37-SAO SEBASTIAO</t>
  </si>
  <si>
    <t>FAZ. CAPIXABA II _Nerzy</t>
  </si>
  <si>
    <t>FAZ. BELA VISTA_ Nerzy</t>
  </si>
  <si>
    <t>FAZ. SAO JORGE_Nerzy</t>
  </si>
  <si>
    <t>FORNECEDOR</t>
  </si>
  <si>
    <t>FAZ. SHIATA_ Evaristo Bayer</t>
  </si>
  <si>
    <t>FAZ. SANTA MADALENA_ Mauricio Motta</t>
  </si>
  <si>
    <t>FAZ. PRIMAVERA II_ Sinvaldo</t>
  </si>
  <si>
    <t>14-AVILAS</t>
  </si>
  <si>
    <t>FAZ. MARILIA_ Atenogenes Azevedo</t>
  </si>
  <si>
    <t>FAZ. GUADALAJARA I_ Kleison</t>
  </si>
  <si>
    <t>FAZ. NOSSA SENHORA APARECIDA_ Zubinha</t>
  </si>
  <si>
    <t>FAZ. GUARUJA_ Alenice Castro</t>
  </si>
  <si>
    <t>FAZ. SITIO PEDRINHAS_Sebastiao Avila</t>
  </si>
  <si>
    <t>FAZ. NOVO BALAO_ Flaviano Avila</t>
  </si>
  <si>
    <t>FAZ. BRUNELLI_ Evaristo Bayer</t>
  </si>
  <si>
    <t>FAZ. GUANABARA_ Faissal Ganem</t>
  </si>
  <si>
    <t>19-ZE MASSUR</t>
  </si>
  <si>
    <t>FAZ. SANTA RITA_ Wilton Bomfim</t>
  </si>
  <si>
    <t>FAZ. SANTA CECILIA_Rodrigo Cani</t>
  </si>
  <si>
    <t>22-PONTA GROSSA</t>
  </si>
  <si>
    <t>FAZ. POLIAGRO_ Elenice Cani</t>
  </si>
  <si>
    <t>20-EUDES</t>
  </si>
  <si>
    <t>FAZ. ITAUNINHAS_ Dr. Nelson_Giannelisa e Luiz Fern</t>
  </si>
  <si>
    <t>124</t>
  </si>
  <si>
    <t>FAZ. ITAUNINHAS_ Dr. Nelson_Luiz Claudio</t>
  </si>
  <si>
    <t>14C</t>
  </si>
  <si>
    <t>13C</t>
  </si>
  <si>
    <t>FAZ. SANTA CECILIA_ Carlos Alberto</t>
  </si>
  <si>
    <t>FAZ. ESPERANCA_ Maria Durvalina</t>
  </si>
  <si>
    <t>FAZ. CONQUISTA_ Durvalina</t>
  </si>
  <si>
    <t>SITIO VEREDA TROPICAL_ Marcos Gusmão</t>
  </si>
  <si>
    <t>15-ASSENTADOS</t>
  </si>
  <si>
    <t>SITIO DO OSMAR_ Osmar Coelho</t>
  </si>
  <si>
    <t>FAZ. ZILDI_ Evaristo Bayer</t>
  </si>
  <si>
    <t>FAZ. BOM RETIRO_ Wagner Cardoso</t>
  </si>
  <si>
    <t>FAZ. VALE DO JABOQUE_ Esmeraldina Moraes</t>
  </si>
  <si>
    <t>FAZ. SITIO SADIA_ Osvaldo Xavier Barros</t>
  </si>
  <si>
    <t>FAZ. CINELANDIA_ Ze Fazendeiro</t>
  </si>
  <si>
    <t>FAZ. FERREIRA II_ Ronaldo Texeira</t>
  </si>
  <si>
    <t>FAZ. GUARUJA_ Tannus Borges</t>
  </si>
  <si>
    <t>FAZ. RENASCER</t>
  </si>
  <si>
    <t>FAZ. SAO JORGE_ Mirtes Souza</t>
  </si>
  <si>
    <t>FAZ. LONDRINA I_ Epaminodas Azevedo</t>
  </si>
  <si>
    <t>FAZ. LONDRINA II</t>
  </si>
  <si>
    <t>FAZ. CANA LONGA_ Tiago Pierote</t>
  </si>
  <si>
    <t>FAZ. CANAVIEIRAS_ Tiago Pierote</t>
  </si>
  <si>
    <t>FAZ. VISTA ALEGRE_ Wilton Azevedo</t>
  </si>
  <si>
    <t>FAZ. RECANTO_ Otaviano</t>
  </si>
  <si>
    <t>FAZ. TAQUARAS_ Epaminodas Azevedo</t>
  </si>
  <si>
    <t>FAZ. SANTA RITA_ Epaminodas Azevedo</t>
  </si>
  <si>
    <t>FAZ. ESTRELA DALVA_ Epaminodas Azevedo</t>
  </si>
  <si>
    <t>FAZ. SAO JOSE_ Erivan Tavares</t>
  </si>
  <si>
    <t>FAZ. ATALAIA_ Erivan Tavares</t>
  </si>
  <si>
    <t>43-PONTE DE PEDRO CANANRIO</t>
  </si>
  <si>
    <t>FAZ. BELA VISTA_ Elias Rodrigues</t>
  </si>
  <si>
    <t>FAZ. PROSPERIDADE_ Eudes Luiz Cani</t>
  </si>
  <si>
    <t>FAZ. ITAUNINHAS_ Epaminodas</t>
  </si>
  <si>
    <t>SP80-1842</t>
  </si>
  <si>
    <t>FAZ. VISTA ALEGRE_ Marcos Gusmao</t>
  </si>
  <si>
    <t>FAZ. FORTALEZA_ Elenice Cani</t>
  </si>
  <si>
    <t>39-CANI</t>
  </si>
  <si>
    <t>FAZ. CORREGO DO MUTUM</t>
  </si>
  <si>
    <t>FAZ. CAMPONESA_ Lu</t>
  </si>
  <si>
    <t>SITIO ESPLANADA_ Marcos Gusmao</t>
  </si>
  <si>
    <t>FAZ. CAPIXABA_ Valdete lopes</t>
  </si>
  <si>
    <t>FAZ. BOA LEMBRANÇA_Vilson de Souza</t>
  </si>
  <si>
    <t>FAZ. MIAMI 01_ Evaristo Bayer</t>
  </si>
  <si>
    <t>FAZ. DIVISOR_ Oribes Storch</t>
  </si>
  <si>
    <t>FAZ. DIVISOR_ Eloi Catani</t>
  </si>
  <si>
    <t>FAZ. CACHOEIRA_ Gilcimar Alves</t>
  </si>
  <si>
    <t>FAZ. CORREGO DO ENGANO_ Carmem Amorim</t>
  </si>
  <si>
    <t>FAZ. CORREGO DO OURO_ Erivan Tavares</t>
  </si>
  <si>
    <t>FAZ. ALVORADA_ Clodoaldo Oliveira</t>
  </si>
  <si>
    <t>FAZ. TRES DE AGOSTO III_ Marcos Gusmao</t>
  </si>
  <si>
    <t>FAZ. MILAGROSA_ Erivan Tavares</t>
  </si>
  <si>
    <t>FAZ. NOVO BALAO II_ Montival</t>
  </si>
  <si>
    <t>FAZ. TRES LAGOA_ Cooperativa Cristal</t>
  </si>
  <si>
    <t>FAZ. YPUEIRÁ_ Erivan</t>
  </si>
  <si>
    <t>FAZ. SITIO FERREIRA</t>
  </si>
  <si>
    <t>FAZ. ITAJUBA_ Cooperativa Cristal</t>
  </si>
  <si>
    <t>FAZ. CORUJÃO_ Cooperativa Cristal</t>
  </si>
  <si>
    <t>FAZ. AREA DA DESTILARIA_ Cooperativa Cristal</t>
  </si>
  <si>
    <t>FAZ. VITORIO ORLETTI</t>
  </si>
  <si>
    <t>FAZ. FUNDAO_ Wilson Ferreira</t>
  </si>
  <si>
    <t>FAZ. CORREGO DA JACUTINGA</t>
  </si>
  <si>
    <t>FAZ. J 7_ Osirema Pieroti</t>
  </si>
  <si>
    <t>FAZ. CAMPONESA_ Carlito Correia</t>
  </si>
  <si>
    <t>FAZ. SANTA CRUZ_ Maria Borsoi</t>
  </si>
  <si>
    <t>FAZ. SOMBRA DA TARDE_Eurico Pimentel</t>
  </si>
  <si>
    <t>FAZ. BELA VISTA_ Wagner Cardoso</t>
  </si>
  <si>
    <t>FAZ. DIVISA I_ Alexandre Luiz Reis</t>
  </si>
  <si>
    <t>FAZ. GRANADA_ Wilton Willian</t>
  </si>
  <si>
    <t>SITIO BAIANO_ Valdete Lopes</t>
  </si>
  <si>
    <t>FAZ. NOVO ACHADO_ João Crulle</t>
  </si>
  <si>
    <t>FAZ. CORREGO DO ENGANO_ Alexandre Reis</t>
  </si>
  <si>
    <t>FAZ. SOMBRA DA TARDE_Marcelo Amorin</t>
  </si>
  <si>
    <t>SITIO BOA SORTE II_ Clodoaldo</t>
  </si>
  <si>
    <t>FAZ. PARAISO_Donatti</t>
  </si>
  <si>
    <t>FAZ. UNIAO III_ Josilene Orletti</t>
  </si>
  <si>
    <t>FAZ. UNIAO IV_ Josiane Orletti</t>
  </si>
  <si>
    <t>FAZ. UNIAO V_ Jorgiana Orletti</t>
  </si>
  <si>
    <t>FAZ. LAMANDA_ Osvaldo Junior</t>
  </si>
  <si>
    <t>FAZ. CANADA_ Marcelo Marabote</t>
  </si>
  <si>
    <t>FAZ. CANADA III_ Marcelo Marabote</t>
  </si>
  <si>
    <t>FAZ. CANADA IV_ Marcelo Marabote</t>
  </si>
  <si>
    <t>FAZ. LUZIANA_ Marcelo Marabote</t>
  </si>
  <si>
    <t>FAZ. SCHEKINAH_ Marcelo Marabote</t>
  </si>
  <si>
    <t>FAZ. NOVO HORIZONTE_ Marcelo Marabote</t>
  </si>
  <si>
    <t>FAZ. SANTA HELENA II_ Diomedes Picolli</t>
  </si>
  <si>
    <t>FAZ. BELA VISTA II _ Fernando Borgo</t>
  </si>
  <si>
    <t>FAZ. CORDANTA K_ Donatti</t>
  </si>
  <si>
    <t>FAZ. TOCA DA ONÇA_ Marcelo Brito</t>
  </si>
  <si>
    <t>FAZ. NOVA AMERICA_ Jose Onofre</t>
  </si>
  <si>
    <t>FAZ. SANTO ANTONIO_ Epaminodas</t>
  </si>
  <si>
    <t>FAZ. ESPORA DE OURO_ Leda Maria Barbosa</t>
  </si>
  <si>
    <t>FAZ. SAO SEBASTIAO_ Ana Maria Guimaraes</t>
  </si>
  <si>
    <t>FAZ. CAFELANDIA_ Vagner Guimaraes</t>
  </si>
  <si>
    <t>FAZ. COLIBRI_ Hilberto Pierote</t>
  </si>
  <si>
    <t>FAZ. CRISTAL_Castorina Pierote</t>
  </si>
  <si>
    <t>SITIO JACUPEMBA_Valdete Lopes</t>
  </si>
  <si>
    <t>FAZ. PINHEIROS_ Leda Maria Guimaraes</t>
  </si>
  <si>
    <t>FAZ. ENGANO_ Clodoaldo</t>
  </si>
  <si>
    <t>FAZ. SANTA RITA_ Edilene Almeida</t>
  </si>
  <si>
    <t>40-TRINTA DE MAIO</t>
  </si>
  <si>
    <t>FAZ. LAGOA DOURADA_ Eloi Catani Junior</t>
  </si>
  <si>
    <t>FAZ. VISTA ALEGRE_ Nivaldo Pacheco</t>
  </si>
  <si>
    <t>FAZ. SAO GABRIEL_ Edvaldo Ferreira</t>
  </si>
  <si>
    <t>FAZ. GAMELEIRA_ Epaminodas</t>
  </si>
  <si>
    <t>FAZ. PAMPULHA II_ Lucas Azevedo</t>
  </si>
  <si>
    <t>FAZ. FONTE NOVA_ Wilson Ferreira</t>
  </si>
  <si>
    <t>FAZ. BOA VISTA_ Quirino Lopes</t>
  </si>
  <si>
    <t>FAZ. LAGOINHA_ Pedro Souza</t>
  </si>
  <si>
    <t>FAZ. CAJARANA III_ Marcos Gusmão</t>
  </si>
  <si>
    <t>FAZ. ESPERANÇA_ Marcos Gusmão</t>
  </si>
  <si>
    <t>FAZ. FORTALEZA_ Marcos Gusmão</t>
  </si>
  <si>
    <t>FAZ. CANADA_ Gilton Nanuque</t>
  </si>
  <si>
    <t>FAZ. SÃO SEBASTIÃO</t>
  </si>
  <si>
    <t>FAZ. CORADINE I_ Evaristo Bayer</t>
  </si>
  <si>
    <t>FAZ. SANTA IZABEL_ Suelia Azevedo</t>
  </si>
  <si>
    <t>FAZ. CHAPADAO_ Erivan Tavares</t>
  </si>
  <si>
    <t>SITIO UNIÃO_ Lauro Azevedo</t>
  </si>
  <si>
    <t>FAZ. CORREGO ANGELIM (Caio)_ Donatti</t>
  </si>
  <si>
    <t>FAZ. VITORIA_ Gilton Lopes</t>
  </si>
  <si>
    <t>FAZ. BELA VISTA_Urias Castro</t>
  </si>
  <si>
    <t>FAZ. NOVA AMERICA_ Karina Gomes</t>
  </si>
  <si>
    <t>FAZ. BARRO VERMELHO_ Agropecuaia Terra Nova</t>
  </si>
  <si>
    <t>46-VINHATICO</t>
  </si>
  <si>
    <t>FAZ. MERCURIO_ Vanilson Moreira Araujo</t>
  </si>
  <si>
    <t>FAZ. PLANALTO_ Wagner Cardoso</t>
  </si>
  <si>
    <t>FAZ. RETIRADA DA LAGUNA E MERCURIO_ Silvania</t>
  </si>
  <si>
    <t>FAZ. EIRA DE ARAUNA_ Eudes Luiz Cani</t>
  </si>
  <si>
    <t>FAZ. BELA VISTA V_ Renato Bernardes</t>
  </si>
  <si>
    <t>FAZ. LACUNA III_ Vanilson Moreira Araujo</t>
  </si>
  <si>
    <t>FAZ. LIMEIRA_Arison Freitas</t>
  </si>
  <si>
    <t>FAZ. VALE DAS PEDRAS_ Marcondes Luiz</t>
  </si>
  <si>
    <t>FAZ. BAMBU_Tadeu Rios</t>
  </si>
  <si>
    <t>FAZ. BELA VISTA X_ Renato Bernardes</t>
  </si>
  <si>
    <t>FAZ. CHAPEU DE COURO_ Tadeu Rios</t>
  </si>
  <si>
    <t>FAZ. EQLANDIA_Andre de Souza</t>
  </si>
  <si>
    <t>FAZ. CACHOEIRA_ Marcos Gusmao</t>
  </si>
  <si>
    <t>FAZ. FRENTE DA LACUNA II_Vanilson</t>
  </si>
  <si>
    <t>FAZ. GUANABARA II_ Albesa</t>
  </si>
  <si>
    <t>FAZ. GUANABARA I_ Albesa</t>
  </si>
  <si>
    <t>FAZ. CAMPO ALEGRE_ Faissal Ganem</t>
  </si>
  <si>
    <t>FAZ. TRES DE AGOSTO III_Mirian Gusmao</t>
  </si>
  <si>
    <t>FAZ. SANTA CECILIA II_ Carlos Alberto</t>
  </si>
  <si>
    <t>FAZ. CORREGO DO ENGANO_ Janjão Cristal</t>
  </si>
  <si>
    <t>FAZ. FLOR DO CAMPO_ Marcos Gusmao</t>
  </si>
  <si>
    <t>FAZ. BANDEIRANTES_ Gil Milbratz</t>
  </si>
  <si>
    <t>FAZ. GRANADA_ Lucas Azevedo</t>
  </si>
  <si>
    <t>FAZ. CANADA_ Donatti (Caio)</t>
  </si>
  <si>
    <t>FAZ. SITIO MORINGA_ Jarbas Pierote</t>
  </si>
  <si>
    <t>FAZ. CAMPONESA_ Luiz Walber</t>
  </si>
  <si>
    <t>FAZ. DIVISA _ Luiz Freitas</t>
  </si>
  <si>
    <t>FAZ. BOM PRAZER_ Luiz Claudio</t>
  </si>
  <si>
    <t>FAZ. RECANTO FELIZ_ Luiz Carlos Azevedo</t>
  </si>
  <si>
    <t>FAZ. BORDA DO MATO_ Clodoaldo</t>
  </si>
  <si>
    <t>FAZ. LUZITANIA_ Marcos Gusmao</t>
  </si>
  <si>
    <t>SITIO JUREMA_ OSIREMA PIEROTE</t>
  </si>
  <si>
    <t>FAZ. SANTO AMARO_ Welton Azevedo</t>
  </si>
  <si>
    <t>FAZ. SANTANA_ Erivan Tavares</t>
  </si>
  <si>
    <t>FAZ. CAMPONESA_ Osvaldo Junior</t>
  </si>
  <si>
    <t>FAZ. DOIS IRMAOS_ Sandro Viana</t>
  </si>
  <si>
    <t>FAZ. AVENIDA_ Wagner Orletti</t>
  </si>
  <si>
    <t>FAZ. FLOR DO CAMPO_ Tania  Guimaraes</t>
  </si>
  <si>
    <t>FAZ. SANTA CECILIA_ Marcos Gusmão</t>
  </si>
  <si>
    <t>FAZ. DIVISOR_ Marcelo Brito</t>
  </si>
  <si>
    <t>SITIO SANTO ANTONIO_ Marcos Gusmão</t>
  </si>
  <si>
    <t>FAZ. CAJUBI</t>
  </si>
  <si>
    <t>FAZ. CORREGO DO ENGANO_ Marcos Gusmao</t>
  </si>
  <si>
    <t>FAZ. BOA VISTA_ Erivam Tavares</t>
  </si>
  <si>
    <t>48-MORRO DA ARARA</t>
  </si>
  <si>
    <t>FAZ. SAO SEBASTIAO_ Fernando Borgo</t>
  </si>
  <si>
    <t>FAZ. J 7_ Jarbas  Pieroti</t>
  </si>
  <si>
    <t>FAZ. AREA 7_ Marcio Prudencio Salgado</t>
  </si>
  <si>
    <t>FAZ. MIRAGE_ Claudio Milbratz</t>
  </si>
  <si>
    <t>FAZ. SITIO GALILEIA_Marcio de Jesus</t>
  </si>
  <si>
    <t>FAZ. SANTA MONICA_ Maria Nazareth</t>
  </si>
  <si>
    <t>FAZ. AMERICA_Mario Saba</t>
  </si>
  <si>
    <t>FAZ. PALMEIRA_Marcos Gusmao</t>
  </si>
  <si>
    <t>FAZ. SITIO JUSCIMAR_ Maria Cleuza</t>
  </si>
  <si>
    <t>FAZ. BOM SOSSEGO_ Joao Amorim</t>
  </si>
  <si>
    <t>FAZ. DOIS IRMAOS_ Juimar de Oliveira</t>
  </si>
  <si>
    <t>FAZ. VIOLETA_Marcos Gusmão</t>
  </si>
  <si>
    <t>FAZ. SAO PEDRO_ Alessandra Saude</t>
  </si>
  <si>
    <t>FAZ. SAO BENEDITO_ Luiz Salazar</t>
  </si>
  <si>
    <t>FAZ. SEMPRE VIVA</t>
  </si>
  <si>
    <t>FAZ. SAO JORGE_ Wagner Cardoso</t>
  </si>
  <si>
    <t>FAZ. SAO GERALDO_ Lindalfa Fachetti</t>
  </si>
  <si>
    <t>FAZ. BETEL_ Eudes Luiz Cani</t>
  </si>
  <si>
    <t>FAZ. LIBERDADE_ Erivan Tavares</t>
  </si>
  <si>
    <t>FAZ. LIBERDADE_ Osvaldo Junior</t>
  </si>
  <si>
    <t>FAZ. GLEBA DE TERRAS_ Agropecuaria Terra Nova</t>
  </si>
  <si>
    <t>FAZ. PARAISO_ Jose Angelo</t>
  </si>
  <si>
    <t>31-MONTANHA</t>
  </si>
  <si>
    <t>FAZ. GAIVOTA_ Henrique Guimarães</t>
  </si>
  <si>
    <t>FAZ. RECANTO DO MUCURI</t>
  </si>
  <si>
    <t>FAZ. SERENA_ Marcos Gusmão</t>
  </si>
  <si>
    <t>FAZ. GUARANI</t>
  </si>
  <si>
    <t>FAZ. RANCHO GUARANI II</t>
  </si>
  <si>
    <t>Setor</t>
  </si>
  <si>
    <t>Gleba</t>
  </si>
  <si>
    <t>Código Fazenda</t>
  </si>
  <si>
    <t>Fazenda</t>
  </si>
  <si>
    <t>Folha</t>
  </si>
  <si>
    <t>Data Colheita/Plantio</t>
  </si>
  <si>
    <t>Área Cadastro</t>
  </si>
  <si>
    <t>Área Estimada</t>
  </si>
  <si>
    <t>TCH Estimado</t>
  </si>
  <si>
    <t>TCH Real</t>
  </si>
  <si>
    <t>Finalidade</t>
  </si>
  <si>
    <t>Tonelada Real</t>
  </si>
  <si>
    <t>14/04/2025</t>
  </si>
  <si>
    <t>28/06/2025</t>
  </si>
  <si>
    <t>19/11/2025</t>
  </si>
  <si>
    <t>CTC9001BT</t>
  </si>
  <si>
    <t>03/03/2025</t>
  </si>
  <si>
    <t>RB20-8504</t>
  </si>
  <si>
    <t>14/12/2025</t>
  </si>
  <si>
    <t>22/06/2025</t>
  </si>
  <si>
    <t>24/06/2025</t>
  </si>
  <si>
    <t>06/08/2025</t>
  </si>
  <si>
    <t>01/01/2026</t>
  </si>
  <si>
    <t>03/01/2025</t>
  </si>
  <si>
    <t>10/12/2025</t>
  </si>
  <si>
    <t>13/04/2025</t>
  </si>
  <si>
    <t>15/09/2023</t>
  </si>
  <si>
    <t>RB 056251</t>
  </si>
  <si>
    <t>02/01/2024</t>
  </si>
  <si>
    <t>20/03/2025</t>
  </si>
  <si>
    <t>17/03/2025</t>
  </si>
  <si>
    <t>02/01/2026</t>
  </si>
  <si>
    <t>27/07/2025</t>
  </si>
  <si>
    <t>05/11/2024</t>
  </si>
  <si>
    <t>27/04/2025</t>
  </si>
  <si>
    <t>03/05/2025</t>
  </si>
  <si>
    <t>08/07/2025</t>
  </si>
  <si>
    <t>05/08/2025</t>
  </si>
  <si>
    <t>23/04/2025</t>
  </si>
  <si>
    <t>12/02/2026</t>
  </si>
  <si>
    <t>02/02/2026</t>
  </si>
  <si>
    <t>03/02/2026</t>
  </si>
  <si>
    <t>15/12/2025</t>
  </si>
  <si>
    <t>27/08/2025</t>
  </si>
  <si>
    <t>29/12/2024</t>
  </si>
  <si>
    <t>15/01/2026</t>
  </si>
  <si>
    <t>10/11/2025</t>
  </si>
  <si>
    <t>06/11/2025</t>
  </si>
  <si>
    <t>29/06/2025</t>
  </si>
  <si>
    <t>05/11/2025</t>
  </si>
  <si>
    <t>30/12/2025</t>
  </si>
  <si>
    <t>23/12/2024</t>
  </si>
  <si>
    <t>14/08/2025</t>
  </si>
  <si>
    <t>24/05/2025</t>
  </si>
  <si>
    <t>01/02/2026</t>
  </si>
  <si>
    <t>09/10/2025</t>
  </si>
  <si>
    <t>02/12/2024</t>
  </si>
  <si>
    <t>09/09/2024</t>
  </si>
  <si>
    <t>18/07/2024</t>
  </si>
  <si>
    <t>05/05/2025</t>
  </si>
  <si>
    <t>21/05/2025</t>
  </si>
  <si>
    <t>20/04/2025</t>
  </si>
  <si>
    <t>05/01/2025</t>
  </si>
  <si>
    <t>21/08/2025</t>
  </si>
  <si>
    <t>12/11/2024</t>
  </si>
  <si>
    <t>25/07/2025</t>
  </si>
  <si>
    <t>22/05/2025</t>
  </si>
  <si>
    <t>24/11/2025</t>
  </si>
  <si>
    <t>26/08/2025</t>
  </si>
  <si>
    <t>11/06/2025</t>
  </si>
  <si>
    <t>16/06/2025</t>
  </si>
  <si>
    <t>17/07/2025</t>
  </si>
  <si>
    <t>16/07/2025</t>
  </si>
  <si>
    <t>05/01/2026</t>
  </si>
  <si>
    <t>02/12/2025</t>
  </si>
  <si>
    <t>31/12/2024</t>
  </si>
  <si>
    <t>12/08/2025</t>
  </si>
  <si>
    <t>26/04/2024</t>
  </si>
  <si>
    <t>09/10/2024</t>
  </si>
  <si>
    <t>06/01/2025</t>
  </si>
  <si>
    <t>14/07/2025</t>
  </si>
  <si>
    <t>12/11/2025</t>
  </si>
  <si>
    <t>14/06/2025</t>
  </si>
  <si>
    <t>26/05/2025</t>
  </si>
  <si>
    <t>09/08/2025</t>
  </si>
  <si>
    <t>26/08/2024</t>
  </si>
  <si>
    <t>07/08/2025</t>
  </si>
  <si>
    <t>09/06/2025</t>
  </si>
  <si>
    <t>17/06/2025</t>
  </si>
  <si>
    <t>11/05/2025</t>
  </si>
  <si>
    <t>01/11/2025</t>
  </si>
  <si>
    <t>07/06/2025</t>
  </si>
  <si>
    <t>03/04/2024</t>
  </si>
  <si>
    <t>25/04/2025</t>
  </si>
  <si>
    <t>30/08/2025</t>
  </si>
  <si>
    <t>29/12/2025</t>
  </si>
  <si>
    <t>17/12/2025</t>
  </si>
  <si>
    <t>06/07/2024</t>
  </si>
  <si>
    <t>16/12/2024</t>
  </si>
  <si>
    <t>15/11/2025</t>
  </si>
  <si>
    <t>28/07/2025</t>
  </si>
  <si>
    <t>10/02/2025</t>
  </si>
  <si>
    <t>23/05/2024</t>
  </si>
  <si>
    <t>05/12/2024</t>
  </si>
  <si>
    <t>25/07/2024</t>
  </si>
  <si>
    <t>11/02/2026</t>
  </si>
  <si>
    <t>22/11/2025</t>
  </si>
  <si>
    <t>15/08/2025</t>
  </si>
  <si>
    <t>27/12/2024</t>
  </si>
  <si>
    <t>15/08/2024</t>
  </si>
  <si>
    <t>08/09/2025</t>
  </si>
  <si>
    <t>12/04/2025</t>
  </si>
  <si>
    <t>04/05/2025</t>
  </si>
  <si>
    <t>21/12/2024</t>
  </si>
  <si>
    <t>10/02/2026</t>
  </si>
  <si>
    <t>19/01/2026</t>
  </si>
  <si>
    <t>24/07/2025</t>
  </si>
  <si>
    <t>13/06/2024</t>
  </si>
  <si>
    <t>29/11/2025</t>
  </si>
  <si>
    <t>10/04/2022</t>
  </si>
  <si>
    <t>12/06/2025</t>
  </si>
  <si>
    <t>08/08/2025</t>
  </si>
  <si>
    <t>07/07/2025</t>
  </si>
  <si>
    <t>12/09/2025</t>
  </si>
  <si>
    <t>2025/2026</t>
  </si>
  <si>
    <t>03/09/2024</t>
  </si>
  <si>
    <t>19/08/2025</t>
  </si>
  <si>
    <t>22/03/2024</t>
  </si>
  <si>
    <t>06/10/2025</t>
  </si>
  <si>
    <t>09/09/2025</t>
  </si>
  <si>
    <t>11/08/2025</t>
  </si>
  <si>
    <t>18/10/2024</t>
  </si>
  <si>
    <t>07/12/2024</t>
  </si>
  <si>
    <t>15/06/2024</t>
  </si>
  <si>
    <t>12/07/2024</t>
  </si>
  <si>
    <t>14/09/2024</t>
  </si>
  <si>
    <t>26/12/2025</t>
  </si>
  <si>
    <t>11/11/2025</t>
  </si>
  <si>
    <t>04/09/2025</t>
  </si>
  <si>
    <t>20/06/2025</t>
  </si>
  <si>
    <t>01/06/2025</t>
  </si>
  <si>
    <t>30/07/2025</t>
  </si>
  <si>
    <t>25/12/2024</t>
  </si>
  <si>
    <t>01/08/2025</t>
  </si>
  <si>
    <t>31/07/2025</t>
  </si>
  <si>
    <t>17/04/2025</t>
  </si>
  <si>
    <t>01/06/2024</t>
  </si>
  <si>
    <t>12/01/2026</t>
  </si>
  <si>
    <t>18/12/2025</t>
  </si>
  <si>
    <t>10/06/2025</t>
  </si>
  <si>
    <t>05/05/2017</t>
  </si>
  <si>
    <t>27/09/2025</t>
  </si>
  <si>
    <t>05/05/2021</t>
  </si>
  <si>
    <t>17/01/2026</t>
  </si>
  <si>
    <t>25/06/2024</t>
  </si>
  <si>
    <t>04/01/2026</t>
  </si>
  <si>
    <t>30/06/2025</t>
  </si>
  <si>
    <t>05/06/2024</t>
  </si>
  <si>
    <t>13/02/2026</t>
  </si>
  <si>
    <t>16/11/2025</t>
  </si>
  <si>
    <t>18/09/2024</t>
  </si>
  <si>
    <t>15/05/2025</t>
  </si>
  <si>
    <t>05/04/2023</t>
  </si>
  <si>
    <t>24/12/2025</t>
  </si>
  <si>
    <t>18/10/2025</t>
  </si>
  <si>
    <t>21/10/2024</t>
  </si>
  <si>
    <t>20/06/2024</t>
  </si>
  <si>
    <t>16/09/2024</t>
  </si>
  <si>
    <t>03/07/2025</t>
  </si>
  <si>
    <t>29/09/2025</t>
  </si>
  <si>
    <t>04/08/2025</t>
  </si>
  <si>
    <t>14/11/2024</t>
  </si>
  <si>
    <t>09/01/2026</t>
  </si>
  <si>
    <t>26/02/2025</t>
  </si>
  <si>
    <t>29/09/2024</t>
  </si>
  <si>
    <t>14/09/2025</t>
  </si>
  <si>
    <t>23/08/2025</t>
  </si>
  <si>
    <t>25/12/2025</t>
  </si>
  <si>
    <t>02/08/2025</t>
  </si>
  <si>
    <t>21/11/2024</t>
  </si>
  <si>
    <t>20/05/2024</t>
  </si>
  <si>
    <t>11/01/2026</t>
  </si>
  <si>
    <t>03/06/2025</t>
  </si>
  <si>
    <t>19/12/2025</t>
  </si>
  <si>
    <t>27/01/2026</t>
  </si>
  <si>
    <t>19/07/2025</t>
  </si>
  <si>
    <t>08/12/2024</t>
  </si>
  <si>
    <t>FAZ. IRMAOS CORADINE</t>
  </si>
  <si>
    <t>22/12/2024</t>
  </si>
  <si>
    <t>20/12/2024</t>
  </si>
  <si>
    <t>10/07/2024</t>
  </si>
  <si>
    <t>31/12/2025</t>
  </si>
  <si>
    <t>16/08/2025</t>
  </si>
  <si>
    <t>25/06/2025</t>
  </si>
  <si>
    <t>19/12/2024</t>
  </si>
  <si>
    <t>30/06/2024</t>
  </si>
  <si>
    <t>11/09/2025</t>
  </si>
  <si>
    <t>14/01/2026</t>
  </si>
  <si>
    <t>27/12/2025</t>
  </si>
  <si>
    <t>04/11/2025</t>
  </si>
  <si>
    <t>FAZ. HERINGER_ Dalton Heringer</t>
  </si>
  <si>
    <t>13/06/2025</t>
  </si>
  <si>
    <t>12/10/2025</t>
  </si>
  <si>
    <t>03/10/2024</t>
  </si>
  <si>
    <t>30/12/2024</t>
  </si>
  <si>
    <t>31/01/2025</t>
  </si>
  <si>
    <t>15/07/2024</t>
  </si>
  <si>
    <t>01/09/2025</t>
  </si>
  <si>
    <t>25/02/2026</t>
  </si>
  <si>
    <t>03/12/2024</t>
  </si>
  <si>
    <t>27/05/2025</t>
  </si>
  <si>
    <t>26/09/2024</t>
  </si>
  <si>
    <t>06/12/2024</t>
  </si>
  <si>
    <t>31/08/2025</t>
  </si>
  <si>
    <t>18/07/2025</t>
  </si>
  <si>
    <t>20/12/2025</t>
  </si>
  <si>
    <t>23/12/2025</t>
  </si>
  <si>
    <t>22/08/2025</t>
  </si>
  <si>
    <t>05/03/2025</t>
  </si>
  <si>
    <t>21/06/2024</t>
  </si>
  <si>
    <t>16/10/2024</t>
  </si>
  <si>
    <t>10/01/2026</t>
  </si>
  <si>
    <t>20/08/2025</t>
  </si>
  <si>
    <t>20/05/2025</t>
  </si>
  <si>
    <t>FAZ. ITAUNAS_ Donati</t>
  </si>
  <si>
    <t>15/10/2023</t>
  </si>
  <si>
    <t>14/10/2025</t>
  </si>
  <si>
    <t>13/10/2025</t>
  </si>
  <si>
    <t>FAZ. GLEBAS DE TERRA_ Airson Freitas</t>
  </si>
  <si>
    <t>12/08/2024</t>
  </si>
  <si>
    <t>13/03/2025</t>
  </si>
  <si>
    <t>03/11/2025</t>
  </si>
  <si>
    <t>21/03/2025</t>
  </si>
  <si>
    <t>15/03/2025</t>
  </si>
  <si>
    <t>07/10/2025</t>
  </si>
  <si>
    <t>18/01/2026</t>
  </si>
  <si>
    <t>16/09/2025</t>
  </si>
  <si>
    <t>02/04/2025</t>
  </si>
  <si>
    <t>26/05/2024</t>
  </si>
  <si>
    <t>28/01/2026</t>
  </si>
  <si>
    <t>FAZ. CORREGO JUNDIA_ Donati</t>
  </si>
  <si>
    <t>23/05/2025</t>
  </si>
  <si>
    <t>30/08/2024</t>
  </si>
  <si>
    <t>13/11/2024</t>
  </si>
  <si>
    <t>07/09/2025</t>
  </si>
  <si>
    <t>12/02/2025</t>
  </si>
  <si>
    <t>22/08/2023</t>
  </si>
  <si>
    <t>27/02/2025</t>
  </si>
  <si>
    <t>02/11/2025</t>
  </si>
  <si>
    <t>02/10/2025</t>
  </si>
  <si>
    <t>10/01/2025</t>
  </si>
  <si>
    <t>04/11/2024</t>
  </si>
  <si>
    <t>19/09/2025</t>
  </si>
  <si>
    <t>17/10/2025</t>
  </si>
  <si>
    <t>17/09/2025</t>
  </si>
  <si>
    <t>24/10/2025</t>
  </si>
  <si>
    <t>28/11/2024</t>
  </si>
  <si>
    <t>18/09/2025</t>
  </si>
  <si>
    <t>29/10/2024</t>
  </si>
  <si>
    <t>30/10/2025</t>
  </si>
  <si>
    <t>FAZ. CANADA_ Donatti</t>
  </si>
  <si>
    <t>13/10/2023</t>
  </si>
  <si>
    <t>28/06/2024</t>
  </si>
  <si>
    <t>16/05/2025</t>
  </si>
  <si>
    <t>15/10/2024</t>
  </si>
  <si>
    <t>01/10/2024</t>
  </si>
  <si>
    <t>28/08/2025</t>
  </si>
  <si>
    <t>19/11/2024</t>
  </si>
  <si>
    <t>30/11/2025</t>
  </si>
  <si>
    <t>29/04/2025</t>
  </si>
  <si>
    <t>02/07/2025</t>
  </si>
  <si>
    <t>04/10/2025</t>
  </si>
  <si>
    <t>18/04/2024</t>
  </si>
  <si>
    <t>17/11/2025</t>
  </si>
  <si>
    <t>21/04/2024</t>
  </si>
  <si>
    <t>11/04/2024</t>
  </si>
  <si>
    <t>13/08/2025</t>
  </si>
  <si>
    <t>03/09/2025</t>
  </si>
  <si>
    <t>27/01/2025</t>
  </si>
  <si>
    <t>06/09/2024</t>
  </si>
  <si>
    <t>17/08/2025</t>
  </si>
  <si>
    <t>20/06/2023</t>
  </si>
  <si>
    <t>03/06/2023</t>
  </si>
  <si>
    <t>20/03/2024</t>
  </si>
  <si>
    <t>27/05/2022</t>
  </si>
  <si>
    <t>05/10/2024</t>
  </si>
  <si>
    <t>06/05/2025</t>
  </si>
  <si>
    <t>25/03/2023</t>
  </si>
  <si>
    <t>12/12/2025</t>
  </si>
  <si>
    <t>28/04/2024</t>
  </si>
  <si>
    <t>01/10/2025</t>
  </si>
  <si>
    <t>23/04/2024</t>
  </si>
  <si>
    <t>06/02/2026</t>
  </si>
  <si>
    <t>03/05/2024</t>
  </si>
  <si>
    <t>16/01/2026</t>
  </si>
  <si>
    <t>30/09/2024</t>
  </si>
  <si>
    <t>05/06/2022</t>
  </si>
  <si>
    <t>24/09/2025</t>
  </si>
  <si>
    <t>FAZ. EXPERIENCE_ Gustavo Gomes</t>
  </si>
  <si>
    <t>26/06/2025</t>
  </si>
  <si>
    <t>01/12/2025</t>
  </si>
  <si>
    <t>08/05/2025</t>
  </si>
  <si>
    <t>13/12/2019</t>
  </si>
  <si>
    <t>26/07/2024</t>
  </si>
  <si>
    <t>04/01/2025</t>
  </si>
  <si>
    <t>26/07/2025</t>
  </si>
  <si>
    <t>10/09/2025</t>
  </si>
  <si>
    <t>FAZ. CORACAO DE ITAUNAS_ Ricardo Junior</t>
  </si>
  <si>
    <t>04/10/2024</t>
  </si>
  <si>
    <t>05/07/2025</t>
  </si>
  <si>
    <t>23/08/2024</t>
  </si>
  <si>
    <t>08/10/2025</t>
  </si>
  <si>
    <t>23/11/2025</t>
  </si>
  <si>
    <t>29/08/2025</t>
  </si>
  <si>
    <t>30/01/2025</t>
  </si>
  <si>
    <t>22/09/2025</t>
  </si>
  <si>
    <t>09/06/2024</t>
  </si>
  <si>
    <t>01/07/2025</t>
  </si>
  <si>
    <t>FAZ. VITORIA_Ana Alice</t>
  </si>
  <si>
    <t>09/08/2024</t>
  </si>
  <si>
    <t>26/09/2025</t>
  </si>
  <si>
    <t>14/07/2024</t>
  </si>
  <si>
    <t>07/01/2025</t>
  </si>
  <si>
    <t>23/01/2024</t>
  </si>
  <si>
    <t>26/03/2025</t>
  </si>
  <si>
    <t>03/11/2024</t>
  </si>
  <si>
    <t>29/07/2024</t>
  </si>
  <si>
    <t>02/01/2025</t>
  </si>
  <si>
    <t>FAZ. L.R_ Renato Cezar</t>
  </si>
  <si>
    <t>30/09/2025</t>
  </si>
  <si>
    <t>FAZ. CARTOLA_ Leila Renata</t>
  </si>
  <si>
    <t>RB83-5486</t>
  </si>
  <si>
    <t>08/03/2024</t>
  </si>
  <si>
    <t>FAZ. CAMPO BELO_ Milena Silva</t>
  </si>
  <si>
    <t>29/10/2025</t>
  </si>
  <si>
    <t>FAZ. LAGOA DO BENGO_ Renato Cezar</t>
  </si>
  <si>
    <t>23/07/2024</t>
  </si>
  <si>
    <t>22/07/2025</t>
  </si>
  <si>
    <t>18/08/2025</t>
  </si>
  <si>
    <t>16/12/2025</t>
  </si>
  <si>
    <t>17/10/2024</t>
  </si>
  <si>
    <t>25/10/2024</t>
  </si>
  <si>
    <t>15/04/2025</t>
  </si>
  <si>
    <t>19/08/2024</t>
  </si>
  <si>
    <t>15/02/2025</t>
  </si>
  <si>
    <t>20/08/2024</t>
  </si>
  <si>
    <t>07/11/2024</t>
  </si>
  <si>
    <t>24/10/2024</t>
  </si>
  <si>
    <t>08/04/2025</t>
  </si>
  <si>
    <t>17/02/2024</t>
  </si>
  <si>
    <t>06/07/2023</t>
  </si>
  <si>
    <t>28/03/2025</t>
  </si>
  <si>
    <t>FAZ. COQUEIRAL_ Ricardo Luiz</t>
  </si>
  <si>
    <t>FAZ. NOSSA SENHORA APARECIDA_ Carlos Marx</t>
  </si>
  <si>
    <t>FAZ. SANTA CLARA_ Carlos Henrique Santos</t>
  </si>
  <si>
    <t>25/11/2024</t>
  </si>
  <si>
    <t>FAZ. SANTA CLARA_ Dalva Machado</t>
  </si>
  <si>
    <t>28/07/2024</t>
  </si>
  <si>
    <t>FAZ. ARREDAMENTO SANTA RITA_ Tarik Vieira</t>
  </si>
  <si>
    <t>FAZ. CORREGO TAQUARA_ Tarik Norton Vieira</t>
  </si>
  <si>
    <t>FAZ. VIDA MANSA_ Jose Magno Carvalho</t>
  </si>
  <si>
    <t>FAZ. VIDA MANSA_ Leonardo Carvalho</t>
  </si>
  <si>
    <t>10/08/2024</t>
  </si>
  <si>
    <t>FAZ. VIDA MANSA_ Gabriela Andrade</t>
  </si>
  <si>
    <t>FAZ. MERCURIO_ Airson Freitas</t>
  </si>
  <si>
    <t>FAZ. MERCURIO II_ Airson Freitas</t>
  </si>
  <si>
    <t>FAZ. GLEBAS DE TERRAS_ II_ Airson Freitas</t>
  </si>
  <si>
    <t>FAZ. SANTA CLARA_ Airson Freitas</t>
  </si>
  <si>
    <t>21/08/2024</t>
  </si>
  <si>
    <t>SITIO 7 IRMAOS_ Airson Freitas</t>
  </si>
  <si>
    <t>FAZ. RIACHO DOCE_ Carlos Henrique Bitarães</t>
  </si>
  <si>
    <t>20/09/2024</t>
  </si>
  <si>
    <t>FAZ. SANTA MARIA II_ Carlos Henrique Bitarães</t>
  </si>
  <si>
    <t>FAZ. SANTA LUZIA_ Jose Ludimar Pereira</t>
  </si>
  <si>
    <t>12/09/2024</t>
  </si>
  <si>
    <t>FAZ. NOSSA SENHORA D'AJUDA_ Renato Cezar Moreira</t>
  </si>
  <si>
    <t>SP79-1011</t>
  </si>
  <si>
    <t>FAZ. BELA VISTA_ Agropecuaria Bela Vista</t>
  </si>
  <si>
    <t>29/06/2024</t>
  </si>
  <si>
    <t>FAZ. DA BARRA II_ Mario Lucio</t>
  </si>
  <si>
    <t>20/10/2024</t>
  </si>
  <si>
    <t>FAZ. COLORADO_ Maria de Fatima</t>
  </si>
  <si>
    <t>01/08/2024</t>
  </si>
  <si>
    <t>FAZ. CEDRO III_ Simoni B</t>
  </si>
  <si>
    <t>11/07/2024</t>
  </si>
  <si>
    <t>FAZ. TRES BARRAS_ Simoni Bitarães</t>
  </si>
  <si>
    <t>05/09/2024</t>
  </si>
  <si>
    <t>FAZ. JOEIRANA_ Jose Frigine</t>
  </si>
  <si>
    <t>FAZ. VITORIA_ Airson Eugenio</t>
  </si>
  <si>
    <t>FAZ. RIBEIRAO_ Diogo Lucio</t>
  </si>
  <si>
    <t>10/05/2025</t>
  </si>
  <si>
    <t>20/02/2025</t>
  </si>
  <si>
    <t>FAZ. BELA VISTA_ Holding Aramuni e Barros</t>
  </si>
  <si>
    <t>07/10/2024</t>
  </si>
  <si>
    <t>07/01/2026</t>
  </si>
  <si>
    <t>07/11/2025</t>
  </si>
  <si>
    <t>13/11/2025</t>
  </si>
  <si>
    <t>19/10/2025</t>
  </si>
  <si>
    <t>26/01/2025</t>
  </si>
  <si>
    <t>23/06/2025</t>
  </si>
  <si>
    <t>15/04/2024</t>
  </si>
  <si>
    <t>18/02/2025</t>
  </si>
  <si>
    <t>24/08/2025</t>
  </si>
  <si>
    <t>28/04/2025</t>
  </si>
  <si>
    <t>06/11/2023</t>
  </si>
  <si>
    <t>25/08/2025</t>
  </si>
  <si>
    <t>21/04/2025</t>
  </si>
  <si>
    <t>28/11/2025</t>
  </si>
  <si>
    <t>10/10/2025</t>
  </si>
  <si>
    <t>07/02/2026</t>
  </si>
  <si>
    <t>10/03/2025</t>
  </si>
  <si>
    <t>FAZ. VIDA MANSA</t>
  </si>
  <si>
    <t>18/11/2025</t>
  </si>
  <si>
    <t>Projeto</t>
  </si>
  <si>
    <t>Cod. fazenda</t>
  </si>
  <si>
    <t>Talhão</t>
  </si>
  <si>
    <t>Estágio</t>
  </si>
  <si>
    <t>Status Talhão</t>
  </si>
  <si>
    <t>Data Ultima Entrega</t>
  </si>
  <si>
    <t>Total Área O.S.</t>
  </si>
  <si>
    <t>Área Colhida</t>
  </si>
  <si>
    <t>% Área Colhida</t>
  </si>
  <si>
    <t>Prod. Est.</t>
  </si>
  <si>
    <t>Prod. Real</t>
  </si>
  <si>
    <t>Saldo Produção</t>
  </si>
  <si>
    <t>TCH Est.</t>
  </si>
  <si>
    <t>% Variação TCH</t>
  </si>
  <si>
    <t>167</t>
  </si>
  <si>
    <t>Colheita Encerrada</t>
  </si>
  <si>
    <t>04/05/2026</t>
  </si>
  <si>
    <t>264</t>
  </si>
  <si>
    <t>12/05/2026</t>
  </si>
  <si>
    <t>8664</t>
  </si>
  <si>
    <t>22/05/2026</t>
  </si>
  <si>
    <t>1741</t>
  </si>
  <si>
    <t>24/05/2026</t>
  </si>
  <si>
    <t>9035</t>
  </si>
  <si>
    <t>26/05/2026</t>
  </si>
  <si>
    <t>9636</t>
  </si>
  <si>
    <t>02/06/2026</t>
  </si>
  <si>
    <t>7889</t>
  </si>
  <si>
    <t>04/06/2026</t>
  </si>
  <si>
    <t>8656</t>
  </si>
  <si>
    <t>25/06/2026</t>
  </si>
  <si>
    <t>1406</t>
  </si>
  <si>
    <t>07/05/2026</t>
  </si>
  <si>
    <t>9334</t>
  </si>
  <si>
    <t>07/06/2026</t>
  </si>
  <si>
    <t>6491</t>
  </si>
  <si>
    <t>16/06/2026</t>
  </si>
  <si>
    <t>9592</t>
  </si>
  <si>
    <t>4308</t>
  </si>
  <si>
    <t>361</t>
  </si>
  <si>
    <t>26/06/2026</t>
  </si>
  <si>
    <t>9978</t>
  </si>
  <si>
    <t>24/04/2026</t>
  </si>
  <si>
    <t>1686</t>
  </si>
  <si>
    <t>25/04/2026</t>
  </si>
  <si>
    <t>7391</t>
  </si>
  <si>
    <t>15/05/2026</t>
  </si>
  <si>
    <t>9644</t>
  </si>
  <si>
    <t>17/05/2026</t>
  </si>
  <si>
    <t>9942</t>
  </si>
  <si>
    <t>6645</t>
  </si>
  <si>
    <t>8753</t>
  </si>
  <si>
    <t>03/06/2026</t>
  </si>
  <si>
    <t>4553</t>
  </si>
  <si>
    <t>9652</t>
  </si>
  <si>
    <t>09/06/2026</t>
  </si>
  <si>
    <t>8729</t>
  </si>
  <si>
    <t>12/06/2026</t>
  </si>
  <si>
    <t>5440</t>
  </si>
  <si>
    <t>15/06/2026</t>
  </si>
  <si>
    <t>9237</t>
  </si>
  <si>
    <t>18/06/2026</t>
  </si>
  <si>
    <t>9610</t>
  </si>
  <si>
    <t>1708</t>
  </si>
  <si>
    <t>21/06/2026</t>
  </si>
  <si>
    <t>7102</t>
  </si>
  <si>
    <t>5941</t>
  </si>
  <si>
    <t>8630</t>
  </si>
  <si>
    <t>23/06/2026</t>
  </si>
  <si>
    <t>9018</t>
  </si>
  <si>
    <t>9929</t>
  </si>
  <si>
    <t>19/04/2026</t>
  </si>
  <si>
    <t>8681</t>
  </si>
  <si>
    <t>01/05/2026</t>
  </si>
  <si>
    <t>8699</t>
  </si>
  <si>
    <t>20/05/2026</t>
  </si>
  <si>
    <t>710</t>
  </si>
  <si>
    <t>6904</t>
  </si>
  <si>
    <t>28/05/2026</t>
  </si>
  <si>
    <t>8222</t>
  </si>
  <si>
    <t>29/05/2026</t>
  </si>
  <si>
    <t>8640</t>
  </si>
  <si>
    <t>7285</t>
  </si>
  <si>
    <t>06/06/2026</t>
  </si>
  <si>
    <t>9661</t>
  </si>
  <si>
    <t>191</t>
  </si>
  <si>
    <t>11/06/2026</t>
  </si>
  <si>
    <t>28/04/2026</t>
  </si>
  <si>
    <t>9121</t>
  </si>
  <si>
    <t>30/04/2026</t>
  </si>
  <si>
    <t>9113</t>
  </si>
  <si>
    <t>08/05/2026</t>
  </si>
  <si>
    <t>9683</t>
  </si>
  <si>
    <t>09/05/2026</t>
  </si>
  <si>
    <t>9010</t>
  </si>
  <si>
    <t>809</t>
  </si>
  <si>
    <t>13/05/2026</t>
  </si>
  <si>
    <t>14/05/2026</t>
  </si>
  <si>
    <t>5738</t>
  </si>
  <si>
    <t>9965</t>
  </si>
  <si>
    <t>6970</t>
  </si>
  <si>
    <t>2305</t>
  </si>
  <si>
    <t>8371</t>
  </si>
  <si>
    <t>6653</t>
  </si>
  <si>
    <t>20/06/2026</t>
  </si>
  <si>
    <t>8249</t>
  </si>
  <si>
    <t>9890</t>
  </si>
  <si>
    <t>9857</t>
  </si>
  <si>
    <t>7943</t>
  </si>
  <si>
    <t>28/06/2026</t>
  </si>
  <si>
    <t>388</t>
  </si>
  <si>
    <t>1856</t>
  </si>
  <si>
    <t>27/05/2026</t>
  </si>
  <si>
    <t>353</t>
  </si>
  <si>
    <t>08/06/2026</t>
  </si>
  <si>
    <t>9969</t>
  </si>
  <si>
    <t>19/06/2026</t>
  </si>
  <si>
    <t>9865</t>
  </si>
  <si>
    <t>9920</t>
  </si>
  <si>
    <t>248</t>
  </si>
  <si>
    <t>9628</t>
  </si>
  <si>
    <t>29/04/2026</t>
  </si>
  <si>
    <t>396</t>
  </si>
  <si>
    <t>9725</t>
  </si>
  <si>
    <t>11/05/2026</t>
  </si>
  <si>
    <t>159</t>
  </si>
  <si>
    <t>9784</t>
  </si>
  <si>
    <t>25/05/2026</t>
  </si>
  <si>
    <t>9822</t>
  </si>
  <si>
    <t>8206</t>
  </si>
  <si>
    <t>7820</t>
  </si>
  <si>
    <t>9466</t>
  </si>
  <si>
    <t>9423</t>
  </si>
  <si>
    <t>22/06/2026</t>
  </si>
  <si>
    <t>9814</t>
  </si>
  <si>
    <t>9405</t>
  </si>
  <si>
    <t>27/06/2026</t>
  </si>
  <si>
    <t>400</t>
  </si>
  <si>
    <t>23/04/2026</t>
  </si>
  <si>
    <t>01/06/2026</t>
  </si>
  <si>
    <t>9393</t>
  </si>
  <si>
    <t>24/06/2026</t>
  </si>
  <si>
    <t>7170</t>
  </si>
  <si>
    <t>2988</t>
  </si>
  <si>
    <t>2985</t>
  </si>
  <si>
    <t>8737</t>
  </si>
  <si>
    <t>230</t>
  </si>
  <si>
    <t>8184</t>
  </si>
  <si>
    <t>31/05/2026</t>
  </si>
  <si>
    <t>Colheita Parcial</t>
  </si>
  <si>
    <t>Em Processo de Pesagem</t>
  </si>
  <si>
    <t>9326</t>
  </si>
  <si>
    <t>06/07/2026</t>
  </si>
  <si>
    <t>9037</t>
  </si>
  <si>
    <t>07/07/2026</t>
  </si>
  <si>
    <t>9407</t>
  </si>
  <si>
    <t>2321</t>
  </si>
  <si>
    <t>9038</t>
  </si>
  <si>
    <t>02/07/2026</t>
  </si>
  <si>
    <t>8583</t>
  </si>
  <si>
    <t>4391</t>
  </si>
  <si>
    <t>9521</t>
  </si>
  <si>
    <t>05/06/2026</t>
  </si>
  <si>
    <t>591</t>
  </si>
  <si>
    <t>9989</t>
  </si>
  <si>
    <t>9971</t>
  </si>
  <si>
    <t>736</t>
  </si>
  <si>
    <t>4405</t>
  </si>
  <si>
    <t>Reservado para cultura</t>
  </si>
  <si>
    <t>442</t>
  </si>
  <si>
    <t/>
  </si>
  <si>
    <t>361 - FAZ. NOVA LIMA</t>
  </si>
  <si>
    <t>Unidade Produtora</t>
  </si>
  <si>
    <t>SETOR</t>
  </si>
  <si>
    <t>FAZENDA</t>
  </si>
  <si>
    <t>GLEBA</t>
  </si>
  <si>
    <t>Código TALHAO</t>
  </si>
  <si>
    <t>TALHAO</t>
  </si>
  <si>
    <t>Área Líquida (ha)</t>
  </si>
  <si>
    <t>Ativo Talhão</t>
  </si>
  <si>
    <t>Propriedade Rural</t>
  </si>
  <si>
    <t>Proprietário da Terra</t>
  </si>
  <si>
    <t>Proprietário da Cultura</t>
  </si>
  <si>
    <t>Tipo</t>
  </si>
  <si>
    <t>Status</t>
  </si>
  <si>
    <t>Ativo Cultura</t>
  </si>
  <si>
    <t>Moagem (ha)</t>
  </si>
  <si>
    <t>Frente de Colheita</t>
  </si>
  <si>
    <t>Estágio da Cultura</t>
  </si>
  <si>
    <t>Época</t>
  </si>
  <si>
    <t>Data Início do Plantio</t>
  </si>
  <si>
    <t>Data da Última Colheita</t>
  </si>
  <si>
    <t>Meses</t>
  </si>
  <si>
    <t>Dias</t>
  </si>
  <si>
    <t>Ambiente de Custos</t>
  </si>
  <si>
    <t>Cultura Padrão</t>
  </si>
  <si>
    <t>Solo Pred.</t>
  </si>
  <si>
    <t>Espaçamento (ha)</t>
  </si>
  <si>
    <t>Dist. Ida (M)</t>
  </si>
  <si>
    <t>Dist. Volta (M)</t>
  </si>
  <si>
    <t>Média (Km)</t>
  </si>
  <si>
    <t>C&amp;#243;digo do vendedor</t>
  </si>
  <si>
    <t>Vendedor</t>
  </si>
  <si>
    <t>MES PREVISTO</t>
  </si>
  <si>
    <t>TERRAPLAGEM</t>
  </si>
  <si>
    <t>RENOVABIO</t>
  </si>
  <si>
    <t>CANA BISADA</t>
  </si>
  <si>
    <t>APLIC. CORRET. CALC + GESSO</t>
  </si>
  <si>
    <t>APLIC. DE HERBICIDA</t>
  </si>
  <si>
    <t>PREPARO DE SOLO</t>
  </si>
  <si>
    <t>APLIC. CORRET. FOSFATO</t>
  </si>
  <si>
    <t>CULTIVO MANUAL</t>
  </si>
  <si>
    <t>SERVIÇO DA ALCON</t>
  </si>
  <si>
    <t>QUEBRA LOMBO</t>
  </si>
  <si>
    <t>CAR FEDERAL</t>
  </si>
  <si>
    <t>DISTRIBUIÇÃO DE COMPOSTO</t>
  </si>
  <si>
    <t>COLHEITA MECANIZADA</t>
  </si>
  <si>
    <t>PLANTIO</t>
  </si>
  <si>
    <t>COLHEITA GERAL</t>
  </si>
  <si>
    <t>REFORMA PÓS COLHEITA</t>
  </si>
  <si>
    <t>CULTIVO MECANIZADO</t>
  </si>
  <si>
    <t>FRENTE CORTE</t>
  </si>
  <si>
    <t>AREA FERTIRRIGADA</t>
  </si>
  <si>
    <t>APLIC. HERBICIDA MECANIZADO</t>
  </si>
  <si>
    <t>QUADRANTE</t>
  </si>
  <si>
    <t>VINHAÇA LOCALIZADA</t>
  </si>
  <si>
    <t>APLICAÇÃO DE MATURADOR</t>
  </si>
  <si>
    <t>TIPO FORNECEDOR</t>
  </si>
  <si>
    <t>COLHEITA MANUAL</t>
  </si>
  <si>
    <t>TRATOS PLANTIO</t>
  </si>
  <si>
    <t>APLICAÇÃO DE CORRETIVOS</t>
  </si>
  <si>
    <t>APLIC. HERBICIDA MANUAL</t>
  </si>
  <si>
    <t>SEQUENCIA COLHEITA</t>
  </si>
  <si>
    <t>APLICAÇÃO DE DEFENSIVOS</t>
  </si>
  <si>
    <t>Produção (TON)</t>
  </si>
  <si>
    <t>TON/ha</t>
  </si>
  <si>
    <t>Produção Real (TON)</t>
  </si>
  <si>
    <t>Área Colhida (ha)</t>
  </si>
  <si>
    <t>Produtividade (TON/ha)</t>
  </si>
  <si>
    <t>NDB HOLDING AGRICOLA LTDA</t>
  </si>
  <si>
    <t>108001</t>
  </si>
  <si>
    <t>Sim</t>
  </si>
  <si>
    <t>108 - FAZ. SAYONARA  -  PROJETO 10</t>
  </si>
  <si>
    <t>4513 - NDB HOLDING AGRICOLA LTDA - FAZ. SAYONARA</t>
  </si>
  <si>
    <t>2017-01-15T00:00:00</t>
  </si>
  <si>
    <t>2026-01-01T09:43:00</t>
  </si>
  <si>
    <t>CANA-DE-ACUCAR</t>
  </si>
  <si>
    <t>A Definir</t>
  </si>
  <si>
    <t>APLIC HERBICIDA PRE</t>
  </si>
  <si>
    <t>MECANIZADA</t>
  </si>
  <si>
    <t>108002</t>
  </si>
  <si>
    <t>108003</t>
  </si>
  <si>
    <t>108004</t>
  </si>
  <si>
    <t>108005</t>
  </si>
  <si>
    <t>108006</t>
  </si>
  <si>
    <t>108007</t>
  </si>
  <si>
    <t>108008</t>
  </si>
  <si>
    <t>108009</t>
  </si>
  <si>
    <t>108010</t>
  </si>
  <si>
    <t>108011</t>
  </si>
  <si>
    <t>108012</t>
  </si>
  <si>
    <t>108013</t>
  </si>
  <si>
    <t>108014</t>
  </si>
  <si>
    <t>108015</t>
  </si>
  <si>
    <t>108016</t>
  </si>
  <si>
    <t>108017</t>
  </si>
  <si>
    <t>108018</t>
  </si>
  <si>
    <t>108019</t>
  </si>
  <si>
    <t>2022-03-07T00:00:00</t>
  </si>
  <si>
    <t>108020</t>
  </si>
  <si>
    <t>108021</t>
  </si>
  <si>
    <t>2022-07-03T00:00:00</t>
  </si>
  <si>
    <t>108022</t>
  </si>
  <si>
    <t>108023</t>
  </si>
  <si>
    <t>108024</t>
  </si>
  <si>
    <t>108025</t>
  </si>
  <si>
    <t>108026</t>
  </si>
  <si>
    <t>116001</t>
  </si>
  <si>
    <t>116 - FAZ. SAYONARA  -  PROJETO 11</t>
  </si>
  <si>
    <t>2024-01-14T01:08:00</t>
  </si>
  <si>
    <t>2025-02-01T00:00:00</t>
  </si>
  <si>
    <t>FRENTE-02</t>
  </si>
  <si>
    <t>15-04</t>
  </si>
  <si>
    <t>116002</t>
  </si>
  <si>
    <t>2025-03-05T00:00:00</t>
  </si>
  <si>
    <t>116003</t>
  </si>
  <si>
    <t>2024-02-16T00:00:00</t>
  </si>
  <si>
    <t>2023-09-15T00:00:00</t>
  </si>
  <si>
    <t>116004</t>
  </si>
  <si>
    <t>2024-01-17T01:16:00</t>
  </si>
  <si>
    <t>2025-12-10T00:00:00</t>
  </si>
  <si>
    <t>116005</t>
  </si>
  <si>
    <t>2024-02-17T16:48:00</t>
  </si>
  <si>
    <t>116006</t>
  </si>
  <si>
    <t>2024-02-20T14:50:00</t>
  </si>
  <si>
    <t>116007</t>
  </si>
  <si>
    <t>2024-02-18T16:48:00</t>
  </si>
  <si>
    <t>116008</t>
  </si>
  <si>
    <t>2024-01-16T01:14:00</t>
  </si>
  <si>
    <t>116009</t>
  </si>
  <si>
    <t>2024-02-21T14:51:00</t>
  </si>
  <si>
    <t>2024-12-05T08:42:35</t>
  </si>
  <si>
    <t>116010</t>
  </si>
  <si>
    <t>2024-01-18T01:19:00</t>
  </si>
  <si>
    <t>116011</t>
  </si>
  <si>
    <t>2025-01-03T00:00:00</t>
  </si>
  <si>
    <t>1210001</t>
  </si>
  <si>
    <t>1210 - FAZ. PLANALTO III</t>
  </si>
  <si>
    <t>4523 - NDB HOLDING AGRICOLA LTDA - FAZ. PLANALTO VI</t>
  </si>
  <si>
    <t>2020-11-30T00:00:00</t>
  </si>
  <si>
    <t>2025-05-24T22:17:14</t>
  </si>
  <si>
    <t>ARRENDAMENTO</t>
  </si>
  <si>
    <t>1210002</t>
  </si>
  <si>
    <t>1210003</t>
  </si>
  <si>
    <t>1210004</t>
  </si>
  <si>
    <t>1210005</t>
  </si>
  <si>
    <t>1210006</t>
  </si>
  <si>
    <t>1210007</t>
  </si>
  <si>
    <t>1210008</t>
  </si>
  <si>
    <t>1210009</t>
  </si>
  <si>
    <t>1210010</t>
  </si>
  <si>
    <t>1210011</t>
  </si>
  <si>
    <t>1210012</t>
  </si>
  <si>
    <t>1210013</t>
  </si>
  <si>
    <t>1210014</t>
  </si>
  <si>
    <t>1210015</t>
  </si>
  <si>
    <t>2025-05-24T22:17:15</t>
  </si>
  <si>
    <t>1210016</t>
  </si>
  <si>
    <t>1210017</t>
  </si>
  <si>
    <t>1210018</t>
  </si>
  <si>
    <t>1210019</t>
  </si>
  <si>
    <t>124001</t>
  </si>
  <si>
    <t>124 - FAZ. SAYONARA  -  PROJETO 12</t>
  </si>
  <si>
    <t>2019-10-15T00:00:00</t>
  </si>
  <si>
    <t>2025-04-13T23:04:51</t>
  </si>
  <si>
    <t>124003</t>
  </si>
  <si>
    <t>2025-04-13T23:04:52</t>
  </si>
  <si>
    <t>124004</t>
  </si>
  <si>
    <t>124005</t>
  </si>
  <si>
    <t>124006</t>
  </si>
  <si>
    <t>124007</t>
  </si>
  <si>
    <t>124008</t>
  </si>
  <si>
    <t>124009</t>
  </si>
  <si>
    <t>124010</t>
  </si>
  <si>
    <t>2017-11-20T00:00:00</t>
  </si>
  <si>
    <t>124011</t>
  </si>
  <si>
    <t>2017-03-05T00:00:00</t>
  </si>
  <si>
    <t>ABRIL</t>
  </si>
  <si>
    <t>REFORMA</t>
  </si>
  <si>
    <t>SEQ 01</t>
  </si>
  <si>
    <t>124012</t>
  </si>
  <si>
    <t>124013</t>
  </si>
  <si>
    <t>124014</t>
  </si>
  <si>
    <t>2026-02-18T16:48:00</t>
  </si>
  <si>
    <t>132001</t>
  </si>
  <si>
    <t>132 - FAZ. SAYONARA  -  PROJETO 13</t>
  </si>
  <si>
    <t>2023-01-01T00:00:00</t>
  </si>
  <si>
    <t>2025-03-17T00:00:00</t>
  </si>
  <si>
    <t>132002</t>
  </si>
  <si>
    <t>2023-11-23T11:32:00</t>
  </si>
  <si>
    <t>132003</t>
  </si>
  <si>
    <t>2025-03-20T16:48:00</t>
  </si>
  <si>
    <t>132004</t>
  </si>
  <si>
    <t>132008</t>
  </si>
  <si>
    <t>700 - SILVICULTURA</t>
  </si>
  <si>
    <t>159 - FAZ. SAYONARA  -  PROJETO 15</t>
  </si>
  <si>
    <t>EUCALIPTO</t>
  </si>
  <si>
    <t>159001</t>
  </si>
  <si>
    <t>2020-09-10T00:00:00</t>
  </si>
  <si>
    <t>2026-01-02T10:33:00</t>
  </si>
  <si>
    <t>159002</t>
  </si>
  <si>
    <t>159003</t>
  </si>
  <si>
    <t>2025-10-09T14:13:00</t>
  </si>
  <si>
    <t>159004</t>
  </si>
  <si>
    <t>159005</t>
  </si>
  <si>
    <t>159006</t>
  </si>
  <si>
    <t>2024-09-13T17:59:48</t>
  </si>
  <si>
    <t>BISADA</t>
  </si>
  <si>
    <t>25-02</t>
  </si>
  <si>
    <t>159007</t>
  </si>
  <si>
    <t>2025-01-03T06:55:10</t>
  </si>
  <si>
    <t>159008</t>
  </si>
  <si>
    <t>159009</t>
  </si>
  <si>
    <t>159010</t>
  </si>
  <si>
    <t>159011</t>
  </si>
  <si>
    <t>159012</t>
  </si>
  <si>
    <t>2025-01-03T06:55:11</t>
  </si>
  <si>
    <t>159013</t>
  </si>
  <si>
    <t>159014</t>
  </si>
  <si>
    <t>159015</t>
  </si>
  <si>
    <t>159016</t>
  </si>
  <si>
    <t>159017</t>
  </si>
  <si>
    <t>1660001</t>
  </si>
  <si>
    <t>1660 - FAZ. HORIZONTE II</t>
  </si>
  <si>
    <t>4525 - NDB HOLDING AGRICOLA LTDA - FAZ. HORIZONTE</t>
  </si>
  <si>
    <t>2021-03-20T00:00:00</t>
  </si>
  <si>
    <t>2025-07-28T14:07:00</t>
  </si>
  <si>
    <t>FRENTE-01</t>
  </si>
  <si>
    <t>25-05</t>
  </si>
  <si>
    <t>1660002</t>
  </si>
  <si>
    <t>1660003</t>
  </si>
  <si>
    <t>1660004</t>
  </si>
  <si>
    <t>1660005</t>
  </si>
  <si>
    <t>1660006</t>
  </si>
  <si>
    <t>1660007</t>
  </si>
  <si>
    <t>1660008</t>
  </si>
  <si>
    <t>1660009</t>
  </si>
  <si>
    <t>1660010</t>
  </si>
  <si>
    <t>1660011</t>
  </si>
  <si>
    <t>1660012</t>
  </si>
  <si>
    <t>1660013</t>
  </si>
  <si>
    <t>1660015</t>
  </si>
  <si>
    <t>2022-04-05T00:00:00</t>
  </si>
  <si>
    <t>1660016</t>
  </si>
  <si>
    <t>1660017</t>
  </si>
  <si>
    <t>1660018</t>
  </si>
  <si>
    <t>1660019</t>
  </si>
  <si>
    <t>1660020</t>
  </si>
  <si>
    <t>1660021</t>
  </si>
  <si>
    <t>1660022</t>
  </si>
  <si>
    <t>1660023</t>
  </si>
  <si>
    <t>1660024</t>
  </si>
  <si>
    <t>1660025</t>
  </si>
  <si>
    <t>1660026</t>
  </si>
  <si>
    <t>1660027</t>
  </si>
  <si>
    <t>1660028</t>
  </si>
  <si>
    <t>1660029</t>
  </si>
  <si>
    <t>1660030</t>
  </si>
  <si>
    <t>1660031</t>
  </si>
  <si>
    <t>2025-02-10T07:00:00</t>
  </si>
  <si>
    <t>1660032</t>
  </si>
  <si>
    <t>1660033</t>
  </si>
  <si>
    <t>2025-02-10T23:59:00</t>
  </si>
  <si>
    <t>1660034</t>
  </si>
  <si>
    <t>1660035</t>
  </si>
  <si>
    <t>1660036</t>
  </si>
  <si>
    <t>1660037</t>
  </si>
  <si>
    <t>1660038</t>
  </si>
  <si>
    <t>1660039</t>
  </si>
  <si>
    <t>1660040</t>
  </si>
  <si>
    <t>1660041</t>
  </si>
  <si>
    <t>1660042</t>
  </si>
  <si>
    <t>1660043</t>
  </si>
  <si>
    <t>1660044</t>
  </si>
  <si>
    <t>1660046</t>
  </si>
  <si>
    <t>1660047</t>
  </si>
  <si>
    <t>167001</t>
  </si>
  <si>
    <t>167 - FAZ. SAYONARA  -  PROJETO 16</t>
  </si>
  <si>
    <t>2021-03-30T00:00:00</t>
  </si>
  <si>
    <t>2025-06-07T04:19:00</t>
  </si>
  <si>
    <t>15-03</t>
  </si>
  <si>
    <t>167002</t>
  </si>
  <si>
    <t>167003</t>
  </si>
  <si>
    <t>2025-07-27T14:20:00</t>
  </si>
  <si>
    <t>167004</t>
  </si>
  <si>
    <t>167005</t>
  </si>
  <si>
    <t>167006</t>
  </si>
  <si>
    <t>167007</t>
  </si>
  <si>
    <t>167008</t>
  </si>
  <si>
    <t>167009</t>
  </si>
  <si>
    <t>167010</t>
  </si>
  <si>
    <t>167011</t>
  </si>
  <si>
    <t>167012</t>
  </si>
  <si>
    <t>167013</t>
  </si>
  <si>
    <t>167014</t>
  </si>
  <si>
    <t>167015</t>
  </si>
  <si>
    <t>167016</t>
  </si>
  <si>
    <t>2024-11-05T13:42:00</t>
  </si>
  <si>
    <t>167017</t>
  </si>
  <si>
    <t>167018</t>
  </si>
  <si>
    <t>167019</t>
  </si>
  <si>
    <t>167020</t>
  </si>
  <si>
    <t>167021</t>
  </si>
  <si>
    <t>167022</t>
  </si>
  <si>
    <t>167023</t>
  </si>
  <si>
    <t>167024</t>
  </si>
  <si>
    <t>167025</t>
  </si>
  <si>
    <t>167026</t>
  </si>
  <si>
    <t>167027</t>
  </si>
  <si>
    <t>1708001</t>
  </si>
  <si>
    <t>1708 - FAZ. DELTA II</t>
  </si>
  <si>
    <t>4519 - NDB HOLDING AGRICOLA LTDA - FAZ. DELTA II</t>
  </si>
  <si>
    <t>2024-04-12T14:35:00</t>
  </si>
  <si>
    <t>2026-02-11T00:00:00</t>
  </si>
  <si>
    <t>10-03</t>
  </si>
  <si>
    <t>1708002</t>
  </si>
  <si>
    <t>2023-07-16T00:00:00</t>
  </si>
  <si>
    <t>1708003</t>
  </si>
  <si>
    <t>2024-07-25T16:09:00</t>
  </si>
  <si>
    <t>2023-12-07T00:00:00</t>
  </si>
  <si>
    <t>1716001</t>
  </si>
  <si>
    <t>1716 - FAZ. CIGANO</t>
  </si>
  <si>
    <t>4517 - NDB HOLDING AGRICOLA LTDA - FAZ. SAO DOMINGOS I A V</t>
  </si>
  <si>
    <t>2022-01-05T00:00:00</t>
  </si>
  <si>
    <t>2025-11-22T08:36:00</t>
  </si>
  <si>
    <t>1716002</t>
  </si>
  <si>
    <t>1716003</t>
  </si>
  <si>
    <t>1716004</t>
  </si>
  <si>
    <t>1716005</t>
  </si>
  <si>
    <t>2025-11-22T00:00:00</t>
  </si>
  <si>
    <t>1741001</t>
  </si>
  <si>
    <t>1741 - FAZ. CORREGO SANTO ANTONIO_ Progresso</t>
  </si>
  <si>
    <t>4528 - NDB HOLDING AGRICOLA LTDA - FAZ. CÓRREGO DA SAMAMBAIA</t>
  </si>
  <si>
    <t>2024-08-15T19:00:00</t>
  </si>
  <si>
    <t>FRENTE-07</t>
  </si>
  <si>
    <t>20-03</t>
  </si>
  <si>
    <t>1741002</t>
  </si>
  <si>
    <t>1741003</t>
  </si>
  <si>
    <t>1741004</t>
  </si>
  <si>
    <t>2023-08-15T11:22:00</t>
  </si>
  <si>
    <t>2025-09-08T00:00:00</t>
  </si>
  <si>
    <t>1741005</t>
  </si>
  <si>
    <t>2023-08-15T16:05:00</t>
  </si>
  <si>
    <t>2026-02-12T10:53:00</t>
  </si>
  <si>
    <t>1741006</t>
  </si>
  <si>
    <t>2024-12-27T00:00:00</t>
  </si>
  <si>
    <t>1741007</t>
  </si>
  <si>
    <t>1741008</t>
  </si>
  <si>
    <t>1741009</t>
  </si>
  <si>
    <t>1741010</t>
  </si>
  <si>
    <t>1741011</t>
  </si>
  <si>
    <t>1741012</t>
  </si>
  <si>
    <t>1741013</t>
  </si>
  <si>
    <t>1741014</t>
  </si>
  <si>
    <t>1741015</t>
  </si>
  <si>
    <t>1741016</t>
  </si>
  <si>
    <t>1759001</t>
  </si>
  <si>
    <t>1759 - FAZ. NENZINHO</t>
  </si>
  <si>
    <t>4515 - NDB HOLDING AGRICOLA LTDA - FAZ. CORREGO DO JEQUITIBA</t>
  </si>
  <si>
    <t>2020-12-15T00:00:00</t>
  </si>
  <si>
    <t>2025-04-12T10:45:32</t>
  </si>
  <si>
    <t>1759002</t>
  </si>
  <si>
    <t>1759003</t>
  </si>
  <si>
    <t>1759004</t>
  </si>
  <si>
    <t>1791001</t>
  </si>
  <si>
    <t>1791 - FAZ. PLANALTO IV_ Potraz</t>
  </si>
  <si>
    <t>2025-05-04T07:39:53</t>
  </si>
  <si>
    <t>1791002</t>
  </si>
  <si>
    <t>1791003</t>
  </si>
  <si>
    <t>1856001</t>
  </si>
  <si>
    <t>1856 - FAZ. TREVO DA BARRA II</t>
  </si>
  <si>
    <t>4530 - NDB HOLDING AGRICOLA LTDA - FAZ. TREVO II</t>
  </si>
  <si>
    <t>2021-05-05T00:00:00</t>
  </si>
  <si>
    <t>2024-12-21T05:01:37</t>
  </si>
  <si>
    <t>1856002</t>
  </si>
  <si>
    <t>2024-12-21T05:01:36</t>
  </si>
  <si>
    <t>1856003</t>
  </si>
  <si>
    <t>1856004</t>
  </si>
  <si>
    <t>1856005</t>
  </si>
  <si>
    <t>1856006</t>
  </si>
  <si>
    <t>19001</t>
  </si>
  <si>
    <t>19 - FAZ. SAYONARA  -  PROJETO 01</t>
  </si>
  <si>
    <t>2020-04-15T00:00:00</t>
  </si>
  <si>
    <t>2025-04-14T17:52:33</t>
  </si>
  <si>
    <t>19002</t>
  </si>
  <si>
    <t>19003</t>
  </si>
  <si>
    <t>19004</t>
  </si>
  <si>
    <t>19005</t>
  </si>
  <si>
    <t>19006</t>
  </si>
  <si>
    <t>19007</t>
  </si>
  <si>
    <t>19008</t>
  </si>
  <si>
    <t>19009</t>
  </si>
  <si>
    <t>19010</t>
  </si>
  <si>
    <t>191001</t>
  </si>
  <si>
    <t>191 - FAZ. SAYONARA  -  PROJETO 21</t>
  </si>
  <si>
    <t>2023-10-20T14:18:00</t>
  </si>
  <si>
    <t>2025-04-27T11:01:58</t>
  </si>
  <si>
    <t>05-03</t>
  </si>
  <si>
    <t>191002</t>
  </si>
  <si>
    <t>2023-10-23T15:29:00</t>
  </si>
  <si>
    <t>191003</t>
  </si>
  <si>
    <t>2020-08-20T00:00:00</t>
  </si>
  <si>
    <t>191004</t>
  </si>
  <si>
    <t>2023-10-25T16:09:00</t>
  </si>
  <si>
    <t>191005</t>
  </si>
  <si>
    <t>2023-10-25T07:24:00</t>
  </si>
  <si>
    <t>191006</t>
  </si>
  <si>
    <t>2023-10-20T16:48:00</t>
  </si>
  <si>
    <t>191009</t>
  </si>
  <si>
    <t>191010</t>
  </si>
  <si>
    <t>191011</t>
  </si>
  <si>
    <t>205001</t>
  </si>
  <si>
    <t>205 - FAZ. SAYONARA  -  PROJETO 22</t>
  </si>
  <si>
    <t>2020-03-30T00:00:00</t>
  </si>
  <si>
    <t>2025-05-03T09:12:17</t>
  </si>
  <si>
    <t>FRENTE-08</t>
  </si>
  <si>
    <t>205002</t>
  </si>
  <si>
    <t>205003</t>
  </si>
  <si>
    <t>205004</t>
  </si>
  <si>
    <t>205005</t>
  </si>
  <si>
    <t>205006</t>
  </si>
  <si>
    <t>205007</t>
  </si>
  <si>
    <t>2020-05-10T00:00:00</t>
  </si>
  <si>
    <t>205008</t>
  </si>
  <si>
    <t>205009</t>
  </si>
  <si>
    <t>205010</t>
  </si>
  <si>
    <t>205011</t>
  </si>
  <si>
    <t>205012</t>
  </si>
  <si>
    <t>205013</t>
  </si>
  <si>
    <t>2025-05-03T09:12:18</t>
  </si>
  <si>
    <t>205014</t>
  </si>
  <si>
    <t>205015</t>
  </si>
  <si>
    <t>205016</t>
  </si>
  <si>
    <t>205017</t>
  </si>
  <si>
    <t>205018</t>
  </si>
  <si>
    <t>205019</t>
  </si>
  <si>
    <t>205022</t>
  </si>
  <si>
    <t>205023</t>
  </si>
  <si>
    <t>205024</t>
  </si>
  <si>
    <t>205025</t>
  </si>
  <si>
    <t>213001</t>
  </si>
  <si>
    <t>213 - FAZ. SAYONARA  -  PROJETO 23</t>
  </si>
  <si>
    <t>2021-05-10T00:00:00</t>
  </si>
  <si>
    <t>2025-07-08T08:51:48</t>
  </si>
  <si>
    <t>05-06</t>
  </si>
  <si>
    <t>213002</t>
  </si>
  <si>
    <t>213003</t>
  </si>
  <si>
    <t>213004</t>
  </si>
  <si>
    <t>213005</t>
  </si>
  <si>
    <t>213006</t>
  </si>
  <si>
    <t>213007</t>
  </si>
  <si>
    <t>213008</t>
  </si>
  <si>
    <t>213009</t>
  </si>
  <si>
    <t>2194001</t>
  </si>
  <si>
    <t>2194 - FAZ. REBOUCAS</t>
  </si>
  <si>
    <t>2022-01-30T00:00:00</t>
  </si>
  <si>
    <t>2025-06-12T20:54:22</t>
  </si>
  <si>
    <t>10-04</t>
  </si>
  <si>
    <t>2194002</t>
  </si>
  <si>
    <t>2194003</t>
  </si>
  <si>
    <t>2194004</t>
  </si>
  <si>
    <t>2194005</t>
  </si>
  <si>
    <t>2025-06-12T20:54:23</t>
  </si>
  <si>
    <t>2194006</t>
  </si>
  <si>
    <t>2194007</t>
  </si>
  <si>
    <t>2194008</t>
  </si>
  <si>
    <t>2194009</t>
  </si>
  <si>
    <t>2194010</t>
  </si>
  <si>
    <t>2194011</t>
  </si>
  <si>
    <t>2194012</t>
  </si>
  <si>
    <t>2194013</t>
  </si>
  <si>
    <t>2194014</t>
  </si>
  <si>
    <t>2194015</t>
  </si>
  <si>
    <t>2194016</t>
  </si>
  <si>
    <t>2194017</t>
  </si>
  <si>
    <t>2194018</t>
  </si>
  <si>
    <t>FAZ. SAO FRANCISCO I_ Bene</t>
  </si>
  <si>
    <t>AGROPECUARIA</t>
  </si>
  <si>
    <t>2208500</t>
  </si>
  <si>
    <t>500 - PASTAGEM</t>
  </si>
  <si>
    <t>2208 - FAZ. SAO FRANCISCO I_ Bene</t>
  </si>
  <si>
    <t>1347 - HERMINIO PASSAMANI JUNIOR</t>
  </si>
  <si>
    <t>Perene</t>
  </si>
  <si>
    <t>2008-01-01T00:00:00</t>
  </si>
  <si>
    <t>PASTAGEM</t>
  </si>
  <si>
    <t>221001</t>
  </si>
  <si>
    <t>221 - FAZ. SAYONARA  -  PROJETO 24</t>
  </si>
  <si>
    <t>2021-12-10T00:00:00</t>
  </si>
  <si>
    <t>2025-08-05T16:48:00</t>
  </si>
  <si>
    <t>221002</t>
  </si>
  <si>
    <t>221003</t>
  </si>
  <si>
    <t>2021-08-10T00:00:00</t>
  </si>
  <si>
    <t>221004</t>
  </si>
  <si>
    <t>221005</t>
  </si>
  <si>
    <t>221006</t>
  </si>
  <si>
    <t>221007</t>
  </si>
  <si>
    <t>221008</t>
  </si>
  <si>
    <t>221009</t>
  </si>
  <si>
    <t>221010</t>
  </si>
  <si>
    <t>221011</t>
  </si>
  <si>
    <t>221012</t>
  </si>
  <si>
    <t>221013</t>
  </si>
  <si>
    <t>221014</t>
  </si>
  <si>
    <t>230001</t>
  </si>
  <si>
    <t>230 - FAZ. SAYONARA  -  PROJETO 25</t>
  </si>
  <si>
    <t>2018-04-05T00:00:00</t>
  </si>
  <si>
    <t>2025-04-23T05:43:12</t>
  </si>
  <si>
    <t>230002</t>
  </si>
  <si>
    <t>2025-04-23T05:43:11</t>
  </si>
  <si>
    <t>230003</t>
  </si>
  <si>
    <t>230004</t>
  </si>
  <si>
    <t>230005</t>
  </si>
  <si>
    <t>230006</t>
  </si>
  <si>
    <t>230007</t>
  </si>
  <si>
    <t>2305001</t>
  </si>
  <si>
    <t>2305 - FAZ. COLORADO_ Nerzy</t>
  </si>
  <si>
    <t>5894 - NDB HOLDING AGRICOLA LTDA - FAZ. CORR. ENGANO</t>
  </si>
  <si>
    <t>2020-05-08T00:00:00</t>
  </si>
  <si>
    <t>2025-06-07T22:13:03</t>
  </si>
  <si>
    <t>FRENTE-05</t>
  </si>
  <si>
    <t>2305002</t>
  </si>
  <si>
    <t>2305003</t>
  </si>
  <si>
    <t>2305004</t>
  </si>
  <si>
    <t>2022-03-25T00:00:00</t>
  </si>
  <si>
    <t>2305005</t>
  </si>
  <si>
    <t>2025-06-07T22:13:04</t>
  </si>
  <si>
    <t>2305006</t>
  </si>
  <si>
    <t>2305007</t>
  </si>
  <si>
    <t>2305008</t>
  </si>
  <si>
    <t>2023-06-12T00:00:00</t>
  </si>
  <si>
    <t>2025-08-11T00:00:00</t>
  </si>
  <si>
    <t>2305009</t>
  </si>
  <si>
    <t>2023-06-14T00:00:00</t>
  </si>
  <si>
    <t>2305010</t>
  </si>
  <si>
    <t>2023-06-15T00:00:00</t>
  </si>
  <si>
    <t>2305011</t>
  </si>
  <si>
    <t>2025-06-07T22:12:58</t>
  </si>
  <si>
    <t>2305012</t>
  </si>
  <si>
    <t>2021-03-18T00:00:00</t>
  </si>
  <si>
    <t>2305013</t>
  </si>
  <si>
    <t>2023-06-13T00:00:00</t>
  </si>
  <si>
    <t>2025-06-07T00:00:00</t>
  </si>
  <si>
    <t>2305014</t>
  </si>
  <si>
    <t>2305015</t>
  </si>
  <si>
    <t>2305016</t>
  </si>
  <si>
    <t>2305017</t>
  </si>
  <si>
    <t>2025-06-07T22:13:05</t>
  </si>
  <si>
    <t>2305018</t>
  </si>
  <si>
    <t>2305019</t>
  </si>
  <si>
    <t>2025-06-11T00:00:00</t>
  </si>
  <si>
    <t>2305020</t>
  </si>
  <si>
    <t>2305021</t>
  </si>
  <si>
    <t>2023-06-16T00:00:00</t>
  </si>
  <si>
    <t>2025-06-07T22:12:59</t>
  </si>
  <si>
    <t>2305022</t>
  </si>
  <si>
    <t>2025-06-07T22:13:01</t>
  </si>
  <si>
    <t>2305023</t>
  </si>
  <si>
    <t>2025-06-07T22:13:02</t>
  </si>
  <si>
    <t>2305024</t>
  </si>
  <si>
    <t>2305028</t>
  </si>
  <si>
    <t>2023-06-14T09:27:00</t>
  </si>
  <si>
    <t>2305029</t>
  </si>
  <si>
    <t>2023-06-19T12:11:00</t>
  </si>
  <si>
    <t>2305030</t>
  </si>
  <si>
    <t>2305031</t>
  </si>
  <si>
    <t>2305033</t>
  </si>
  <si>
    <t>2305034</t>
  </si>
  <si>
    <t>2305035</t>
  </si>
  <si>
    <t>2305036</t>
  </si>
  <si>
    <t>2025-06-07T22:13:06</t>
  </si>
  <si>
    <t>2348001</t>
  </si>
  <si>
    <t>2348 - FAZ. GRACIOSA_ Nerzy</t>
  </si>
  <si>
    <t>4521 - NDB HOLDING AGRICOLA LTDA - FAZ. PROGRESSO II</t>
  </si>
  <si>
    <t>2023-09-15T08:16:00</t>
  </si>
  <si>
    <t>2026-02-12T09:57:00</t>
  </si>
  <si>
    <t>CALCÁRIO + GESSO</t>
  </si>
  <si>
    <t>CATAÇÃO QUIMICA PRESSURIZADO</t>
  </si>
  <si>
    <t>2348002</t>
  </si>
  <si>
    <t>2348003</t>
  </si>
  <si>
    <t>2023-09-13T08:39:00</t>
  </si>
  <si>
    <t>2348004</t>
  </si>
  <si>
    <t>2024-12-07T15:31:56</t>
  </si>
  <si>
    <t>2348005</t>
  </si>
  <si>
    <t>2348006</t>
  </si>
  <si>
    <t>2348007</t>
  </si>
  <si>
    <t>2023-09-18T09:09:00</t>
  </si>
  <si>
    <t>2348008</t>
  </si>
  <si>
    <t>2348009</t>
  </si>
  <si>
    <t>2023-09-18T09:48:00</t>
  </si>
  <si>
    <t>2348010</t>
  </si>
  <si>
    <t>2023-09-19T12:11:00</t>
  </si>
  <si>
    <t>2024-12-07T15:31:57</t>
  </si>
  <si>
    <t>2348011</t>
  </si>
  <si>
    <t>2023-09-15T12:07:00</t>
  </si>
  <si>
    <t>2348012</t>
  </si>
  <si>
    <t>2023-09-19T11:44:00</t>
  </si>
  <si>
    <t>2348013</t>
  </si>
  <si>
    <t>2348014</t>
  </si>
  <si>
    <t>2348015</t>
  </si>
  <si>
    <t>248001</t>
  </si>
  <si>
    <t>248 - FAZ. SAYONARA  -  PROJETO 27</t>
  </si>
  <si>
    <t>2021-04-30T00:00:00</t>
  </si>
  <si>
    <t>2026-02-12T15:00:00</t>
  </si>
  <si>
    <t>248002</t>
  </si>
  <si>
    <t>2021-04-15T00:00:00</t>
  </si>
  <si>
    <t>248003</t>
  </si>
  <si>
    <t>248004</t>
  </si>
  <si>
    <t>248005</t>
  </si>
  <si>
    <t>2026-02-02T19:56:00</t>
  </si>
  <si>
    <t>248006</t>
  </si>
  <si>
    <t>248007</t>
  </si>
  <si>
    <t>248008</t>
  </si>
  <si>
    <t>248009</t>
  </si>
  <si>
    <t>248010</t>
  </si>
  <si>
    <t>248011</t>
  </si>
  <si>
    <t>256001</t>
  </si>
  <si>
    <t>256 - FAZ. SAYONARA  -  PROJETO 28</t>
  </si>
  <si>
    <t>2026-02-03T03:40:00</t>
  </si>
  <si>
    <t>256002</t>
  </si>
  <si>
    <t>256003</t>
  </si>
  <si>
    <t>2019-06-01T00:00:00</t>
  </si>
  <si>
    <t>256004</t>
  </si>
  <si>
    <t>256005</t>
  </si>
  <si>
    <t>256006</t>
  </si>
  <si>
    <t>256007</t>
  </si>
  <si>
    <t>256008</t>
  </si>
  <si>
    <t>256009</t>
  </si>
  <si>
    <t>256010</t>
  </si>
  <si>
    <t>256011</t>
  </si>
  <si>
    <t>256012</t>
  </si>
  <si>
    <t>256013</t>
  </si>
  <si>
    <t>256014</t>
  </si>
  <si>
    <t>2025-12-15T22:06:00</t>
  </si>
  <si>
    <t>256015</t>
  </si>
  <si>
    <t>256016</t>
  </si>
  <si>
    <t>256017</t>
  </si>
  <si>
    <t>256018</t>
  </si>
  <si>
    <t>256019</t>
  </si>
  <si>
    <t>256020</t>
  </si>
  <si>
    <t>264001</t>
  </si>
  <si>
    <t>264 - FAZ. SAYONARA  -  PROJETO 30</t>
  </si>
  <si>
    <t>2024-12-29T19:00:00</t>
  </si>
  <si>
    <t>264002</t>
  </si>
  <si>
    <t>264003</t>
  </si>
  <si>
    <t>264004</t>
  </si>
  <si>
    <t>264005</t>
  </si>
  <si>
    <t>264006</t>
  </si>
  <si>
    <t>264007</t>
  </si>
  <si>
    <t>2025-08-27T23:59:00</t>
  </si>
  <si>
    <t>27001</t>
  </si>
  <si>
    <t>27 - FAZ. SAYONARA  -  PROJETO 02</t>
  </si>
  <si>
    <t>2025-06-28T11:28:10</t>
  </si>
  <si>
    <t>JULHO</t>
  </si>
  <si>
    <t>27002</t>
  </si>
  <si>
    <t>27003</t>
  </si>
  <si>
    <t>27004</t>
  </si>
  <si>
    <t>2025-06-28T11:28:11</t>
  </si>
  <si>
    <t>272001</t>
  </si>
  <si>
    <t>272 - FAZ. SAYONARA  -  PROJETO 31</t>
  </si>
  <si>
    <t>2022-06-30T00:00:00</t>
  </si>
  <si>
    <t>2026-01-15T04:46:00</t>
  </si>
  <si>
    <t>272002</t>
  </si>
  <si>
    <t>272003</t>
  </si>
  <si>
    <t>272005</t>
  </si>
  <si>
    <t>272006</t>
  </si>
  <si>
    <t>272007</t>
  </si>
  <si>
    <t>272008</t>
  </si>
  <si>
    <t>272009</t>
  </si>
  <si>
    <t>272010</t>
  </si>
  <si>
    <t>2739001</t>
  </si>
  <si>
    <t>2739 - FAZ. ITAUNINHAS_ Delvit</t>
  </si>
  <si>
    <t>2023-08-10T00:00:00</t>
  </si>
  <si>
    <t>2024-09-14T16:58:34</t>
  </si>
  <si>
    <t>2739002</t>
  </si>
  <si>
    <t>2739003</t>
  </si>
  <si>
    <t>2023-08-11T00:00:00</t>
  </si>
  <si>
    <t>2739004</t>
  </si>
  <si>
    <t>2739005</t>
  </si>
  <si>
    <t>2747001</t>
  </si>
  <si>
    <t>2747 - FAZ. PLANALTO V - Wilson</t>
  </si>
  <si>
    <t>4526 - NDB HOLDING AGRICOLA LTDA - FAZ. CÓRREGO DAS PALMEIRAS</t>
  </si>
  <si>
    <t>2025-04-29T08:19:56</t>
  </si>
  <si>
    <t>2747002</t>
  </si>
  <si>
    <t>2747003</t>
  </si>
  <si>
    <t>2747004</t>
  </si>
  <si>
    <t>2747005</t>
  </si>
  <si>
    <t>2747006</t>
  </si>
  <si>
    <t>2747007</t>
  </si>
  <si>
    <t>2747008</t>
  </si>
  <si>
    <t>2747009</t>
  </si>
  <si>
    <t>2020-02-10T00:00:00</t>
  </si>
  <si>
    <t>2747010</t>
  </si>
  <si>
    <t>2747011</t>
  </si>
  <si>
    <t>2025-06-17T00:00:00</t>
  </si>
  <si>
    <t>2747012</t>
  </si>
  <si>
    <t>2747013</t>
  </si>
  <si>
    <t>2747014</t>
  </si>
  <si>
    <t>281001</t>
  </si>
  <si>
    <t>281 - FAZ. SAYONARA  -  PROJETO 32</t>
  </si>
  <si>
    <t>2025-11-06T23:13:00</t>
  </si>
  <si>
    <t>281002</t>
  </si>
  <si>
    <t>2021-09-20T00:00:00</t>
  </si>
  <si>
    <t>281003</t>
  </si>
  <si>
    <t>2025-11-10T00:00:00</t>
  </si>
  <si>
    <t>281004</t>
  </si>
  <si>
    <t>281005</t>
  </si>
  <si>
    <t>281006</t>
  </si>
  <si>
    <t>2021-12-05T00:00:00</t>
  </si>
  <si>
    <t>281007</t>
  </si>
  <si>
    <t>281008</t>
  </si>
  <si>
    <t>281009</t>
  </si>
  <si>
    <t>2984002</t>
  </si>
  <si>
    <t>2984 - FAZ. ESPLANADA I - Monica</t>
  </si>
  <si>
    <t>2022-06-04T00:00:00</t>
  </si>
  <si>
    <t>2025-08-13T20:57:00</t>
  </si>
  <si>
    <t>2984003</t>
  </si>
  <si>
    <t>2025-09-27T18:16:00</t>
  </si>
  <si>
    <t>2984004</t>
  </si>
  <si>
    <t>2984005</t>
  </si>
  <si>
    <t>2026-02-03T23:57:00</t>
  </si>
  <si>
    <t>2984006</t>
  </si>
  <si>
    <t>2984007</t>
  </si>
  <si>
    <t>2984008</t>
  </si>
  <si>
    <t>2026-02-10T01:26:00</t>
  </si>
  <si>
    <t>2984009</t>
  </si>
  <si>
    <t>2984010</t>
  </si>
  <si>
    <t>2984011</t>
  </si>
  <si>
    <t>2984012</t>
  </si>
  <si>
    <t>2984013</t>
  </si>
  <si>
    <t>2984014</t>
  </si>
  <si>
    <t>2984015</t>
  </si>
  <si>
    <t>2984016</t>
  </si>
  <si>
    <t>2984017</t>
  </si>
  <si>
    <t>2984018</t>
  </si>
  <si>
    <t>2984019</t>
  </si>
  <si>
    <t>2984020</t>
  </si>
  <si>
    <t>2984021</t>
  </si>
  <si>
    <t>2984022</t>
  </si>
  <si>
    <t>2025-06-20T10:21:43</t>
  </si>
  <si>
    <t>2984023</t>
  </si>
  <si>
    <t>2025-07-19T01:45:00</t>
  </si>
  <si>
    <t>2984024</t>
  </si>
  <si>
    <t>2984025</t>
  </si>
  <si>
    <t>2984026</t>
  </si>
  <si>
    <t>2984027</t>
  </si>
  <si>
    <t>2984028</t>
  </si>
  <si>
    <t>2984030</t>
  </si>
  <si>
    <t>2984031</t>
  </si>
  <si>
    <t>2025-06-20T15:02:34</t>
  </si>
  <si>
    <t>2984032</t>
  </si>
  <si>
    <t>2984033</t>
  </si>
  <si>
    <t>2984034</t>
  </si>
  <si>
    <t>2984035</t>
  </si>
  <si>
    <t>2984036</t>
  </si>
  <si>
    <t>2984037</t>
  </si>
  <si>
    <t>2984038</t>
  </si>
  <si>
    <t>2984039</t>
  </si>
  <si>
    <t>2984040</t>
  </si>
  <si>
    <t>2023-01-20T00:00:00</t>
  </si>
  <si>
    <t>2984041</t>
  </si>
  <si>
    <t>2984042</t>
  </si>
  <si>
    <t>2020-03-15T00:00:00</t>
  </si>
  <si>
    <t>2984043</t>
  </si>
  <si>
    <t>2984044</t>
  </si>
  <si>
    <t>2984045</t>
  </si>
  <si>
    <t>2984046</t>
  </si>
  <si>
    <t>2984047</t>
  </si>
  <si>
    <t>2984050</t>
  </si>
  <si>
    <t>050</t>
  </si>
  <si>
    <t>2984051</t>
  </si>
  <si>
    <t>2984052</t>
  </si>
  <si>
    <t>2984053</t>
  </si>
  <si>
    <t>2984054</t>
  </si>
  <si>
    <t>2984055</t>
  </si>
  <si>
    <t>2984056</t>
  </si>
  <si>
    <t>2984057</t>
  </si>
  <si>
    <t>2984058</t>
  </si>
  <si>
    <t>2025-09-27T13:52:00</t>
  </si>
  <si>
    <t>2984059</t>
  </si>
  <si>
    <t>2984063</t>
  </si>
  <si>
    <t>2984064</t>
  </si>
  <si>
    <t>2984065</t>
  </si>
  <si>
    <t>2984066</t>
  </si>
  <si>
    <t>2984067</t>
  </si>
  <si>
    <t>2984068</t>
  </si>
  <si>
    <t>2984069</t>
  </si>
  <si>
    <t>2984070</t>
  </si>
  <si>
    <t>2984071</t>
  </si>
  <si>
    <t>2984072</t>
  </si>
  <si>
    <t>072</t>
  </si>
  <si>
    <t>2984073</t>
  </si>
  <si>
    <t>073</t>
  </si>
  <si>
    <t>2984074</t>
  </si>
  <si>
    <t>074</t>
  </si>
  <si>
    <t>2984075</t>
  </si>
  <si>
    <t>075</t>
  </si>
  <si>
    <t>2984076</t>
  </si>
  <si>
    <t>076</t>
  </si>
  <si>
    <t>2984077</t>
  </si>
  <si>
    <t>077</t>
  </si>
  <si>
    <t>2984078</t>
  </si>
  <si>
    <t>078</t>
  </si>
  <si>
    <t>2984079</t>
  </si>
  <si>
    <t>2984080</t>
  </si>
  <si>
    <t>080</t>
  </si>
  <si>
    <t>2984081</t>
  </si>
  <si>
    <t>081</t>
  </si>
  <si>
    <t>2984082</t>
  </si>
  <si>
    <t>2984083</t>
  </si>
  <si>
    <t>2984084</t>
  </si>
  <si>
    <t>2984085</t>
  </si>
  <si>
    <t>2984086</t>
  </si>
  <si>
    <t>2984089</t>
  </si>
  <si>
    <t>2984090</t>
  </si>
  <si>
    <t>2984092</t>
  </si>
  <si>
    <t>092</t>
  </si>
  <si>
    <t>2984093</t>
  </si>
  <si>
    <t>2984094</t>
  </si>
  <si>
    <t>094</t>
  </si>
  <si>
    <t>2984095</t>
  </si>
  <si>
    <t>2984096</t>
  </si>
  <si>
    <t>096</t>
  </si>
  <si>
    <t>2984097</t>
  </si>
  <si>
    <t>097</t>
  </si>
  <si>
    <t>2984098</t>
  </si>
  <si>
    <t>098</t>
  </si>
  <si>
    <t>2984100</t>
  </si>
  <si>
    <t>100</t>
  </si>
  <si>
    <t>2984101</t>
  </si>
  <si>
    <t>101</t>
  </si>
  <si>
    <t>2984102</t>
  </si>
  <si>
    <t>102</t>
  </si>
  <si>
    <t>2984103</t>
  </si>
  <si>
    <t>103</t>
  </si>
  <si>
    <t>2984104</t>
  </si>
  <si>
    <t>104</t>
  </si>
  <si>
    <t>2984105</t>
  </si>
  <si>
    <t>105</t>
  </si>
  <si>
    <t>2984106</t>
  </si>
  <si>
    <t>106</t>
  </si>
  <si>
    <t>2984107</t>
  </si>
  <si>
    <t>107</t>
  </si>
  <si>
    <t>2984108</t>
  </si>
  <si>
    <t>108</t>
  </si>
  <si>
    <t>2984109</t>
  </si>
  <si>
    <t>2984110</t>
  </si>
  <si>
    <t>2984111</t>
  </si>
  <si>
    <t>2984112</t>
  </si>
  <si>
    <t>2984113</t>
  </si>
  <si>
    <t>2984114</t>
  </si>
  <si>
    <t>2984115</t>
  </si>
  <si>
    <t>115</t>
  </si>
  <si>
    <t>2984116</t>
  </si>
  <si>
    <t>2984117</t>
  </si>
  <si>
    <t>117</t>
  </si>
  <si>
    <t>2984118</t>
  </si>
  <si>
    <t>118</t>
  </si>
  <si>
    <t>2984119</t>
  </si>
  <si>
    <t>119</t>
  </si>
  <si>
    <t>2984700</t>
  </si>
  <si>
    <t>Anual - Eucalipto</t>
  </si>
  <si>
    <t>MAIO</t>
  </si>
  <si>
    <t>20-04</t>
  </si>
  <si>
    <t>2985001</t>
  </si>
  <si>
    <t>2985 - FAZ. ESPLANADA I - Sayonara</t>
  </si>
  <si>
    <t>2025-06-01T01:58:00</t>
  </si>
  <si>
    <t>2985002</t>
  </si>
  <si>
    <t>2985003</t>
  </si>
  <si>
    <t>2022-04-27T00:00:00</t>
  </si>
  <si>
    <t>2985004</t>
  </si>
  <si>
    <t>2985005</t>
  </si>
  <si>
    <t>2985006</t>
  </si>
  <si>
    <t>2025-05-23T16:09:17</t>
  </si>
  <si>
    <t>2985007</t>
  </si>
  <si>
    <t>2985008</t>
  </si>
  <si>
    <t>2985009</t>
  </si>
  <si>
    <t>2985010</t>
  </si>
  <si>
    <t>2985011</t>
  </si>
  <si>
    <t>2985012</t>
  </si>
  <si>
    <t>2985013</t>
  </si>
  <si>
    <t>2985014</t>
  </si>
  <si>
    <t>2985015</t>
  </si>
  <si>
    <t>2985016</t>
  </si>
  <si>
    <t>2985017</t>
  </si>
  <si>
    <t>2985018</t>
  </si>
  <si>
    <t>2985019</t>
  </si>
  <si>
    <t>2985020</t>
  </si>
  <si>
    <t>2985021</t>
  </si>
  <si>
    <t>2985022</t>
  </si>
  <si>
    <t>2985023</t>
  </si>
  <si>
    <t>2985024</t>
  </si>
  <si>
    <t>2985025</t>
  </si>
  <si>
    <t>2985026</t>
  </si>
  <si>
    <t>2985027</t>
  </si>
  <si>
    <t>2985028</t>
  </si>
  <si>
    <t>2985030</t>
  </si>
  <si>
    <t>2985031</t>
  </si>
  <si>
    <t>2985032</t>
  </si>
  <si>
    <t>2025-05-22T05:51:00</t>
  </si>
  <si>
    <t>2985033</t>
  </si>
  <si>
    <t>2985034</t>
  </si>
  <si>
    <t>2985035</t>
  </si>
  <si>
    <t>2985036</t>
  </si>
  <si>
    <t>2985037</t>
  </si>
  <si>
    <t>2985038</t>
  </si>
  <si>
    <t>2985039</t>
  </si>
  <si>
    <t>2985083</t>
  </si>
  <si>
    <t>2024-12-25T19:00:00</t>
  </si>
  <si>
    <t>2985084</t>
  </si>
  <si>
    <t>2985085</t>
  </si>
  <si>
    <t>2985107</t>
  </si>
  <si>
    <t>2018-11-16T00:00:00</t>
  </si>
  <si>
    <t>2025-07-30T12:17:00</t>
  </si>
  <si>
    <t>2985108</t>
  </si>
  <si>
    <t>2985109</t>
  </si>
  <si>
    <t>2019-04-20T00:00:00</t>
  </si>
  <si>
    <t>2985110</t>
  </si>
  <si>
    <t>2985111</t>
  </si>
  <si>
    <t>2985112</t>
  </si>
  <si>
    <t>2985113</t>
  </si>
  <si>
    <t>2985114</t>
  </si>
  <si>
    <t>2985115</t>
  </si>
  <si>
    <t>2985117</t>
  </si>
  <si>
    <t>2025-07-25T13:16:00</t>
  </si>
  <si>
    <t>2985126</t>
  </si>
  <si>
    <t>126</t>
  </si>
  <si>
    <t>2985127</t>
  </si>
  <si>
    <t>127</t>
  </si>
  <si>
    <t>2985128</t>
  </si>
  <si>
    <t>128</t>
  </si>
  <si>
    <t>2985129</t>
  </si>
  <si>
    <t>129</t>
  </si>
  <si>
    <t>2985130</t>
  </si>
  <si>
    <t>130</t>
  </si>
  <si>
    <t>2985131</t>
  </si>
  <si>
    <t>131</t>
  </si>
  <si>
    <t>2985132</t>
  </si>
  <si>
    <t>132</t>
  </si>
  <si>
    <t>2985133</t>
  </si>
  <si>
    <t>133</t>
  </si>
  <si>
    <t>2985134</t>
  </si>
  <si>
    <t>134</t>
  </si>
  <si>
    <t>2985135</t>
  </si>
  <si>
    <t>2985136</t>
  </si>
  <si>
    <t>136</t>
  </si>
  <si>
    <t>2985137</t>
  </si>
  <si>
    <t>137</t>
  </si>
  <si>
    <t>2985138</t>
  </si>
  <si>
    <t>138</t>
  </si>
  <si>
    <t>2985139</t>
  </si>
  <si>
    <t>139</t>
  </si>
  <si>
    <t>2985140</t>
  </si>
  <si>
    <t>140</t>
  </si>
  <si>
    <t>2025-08-11T19:00:00</t>
  </si>
  <si>
    <t>2985141</t>
  </si>
  <si>
    <t>141</t>
  </si>
  <si>
    <t>2985700</t>
  </si>
  <si>
    <t>2986098</t>
  </si>
  <si>
    <t>2986 - FAZ. ESPLANADA I - Herminio</t>
  </si>
  <si>
    <t>2025-08-01T13:22:00</t>
  </si>
  <si>
    <t>2986099</t>
  </si>
  <si>
    <t>099</t>
  </si>
  <si>
    <t>2986103</t>
  </si>
  <si>
    <t>2986106</t>
  </si>
  <si>
    <t>2986700</t>
  </si>
  <si>
    <t>2987001</t>
  </si>
  <si>
    <t>2987 - FAZ. ESPLANADA III_ Jassen</t>
  </si>
  <si>
    <t>2019-04-10T00:00:00</t>
  </si>
  <si>
    <t>2025-07-25T14:35:00</t>
  </si>
  <si>
    <t>2987002</t>
  </si>
  <si>
    <t>2987003</t>
  </si>
  <si>
    <t>2987004</t>
  </si>
  <si>
    <t>2987005</t>
  </si>
  <si>
    <t>2987010</t>
  </si>
  <si>
    <t>2988086</t>
  </si>
  <si>
    <t>2988 - FAZ. ESPLANADA IV_ Renan</t>
  </si>
  <si>
    <t>2025-07-31T21:00:00</t>
  </si>
  <si>
    <t>2988087</t>
  </si>
  <si>
    <t>2988088</t>
  </si>
  <si>
    <t>2988089</t>
  </si>
  <si>
    <t>2988090</t>
  </si>
  <si>
    <t>2988091</t>
  </si>
  <si>
    <t>091</t>
  </si>
  <si>
    <t>2018-11-20T00:00:00</t>
  </si>
  <si>
    <t>2988093</t>
  </si>
  <si>
    <t>2988094</t>
  </si>
  <si>
    <t>2988095</t>
  </si>
  <si>
    <t>2988096</t>
  </si>
  <si>
    <t>2988135</t>
  </si>
  <si>
    <t>2988136</t>
  </si>
  <si>
    <t>2988700</t>
  </si>
  <si>
    <t>2989001</t>
  </si>
  <si>
    <t>2989 - FAZ. ESPLANADA II_ Herminio</t>
  </si>
  <si>
    <t>2019-04-12T00:00:00</t>
  </si>
  <si>
    <t>2025-07-25T10:08:00</t>
  </si>
  <si>
    <t>299001</t>
  </si>
  <si>
    <t>299 - FAZ. SAYONARA  -  PROJETO 36</t>
  </si>
  <si>
    <t>2019-07-20T00:00:00</t>
  </si>
  <si>
    <t>2025-06-29T13:08:13</t>
  </si>
  <si>
    <t>299002</t>
  </si>
  <si>
    <t>299003</t>
  </si>
  <si>
    <t>299004</t>
  </si>
  <si>
    <t>299005</t>
  </si>
  <si>
    <t>299006</t>
  </si>
  <si>
    <t>299007</t>
  </si>
  <si>
    <t>299008</t>
  </si>
  <si>
    <t>2025-06-29T13:08:14</t>
  </si>
  <si>
    <t>299009</t>
  </si>
  <si>
    <t>299010</t>
  </si>
  <si>
    <t>299011</t>
  </si>
  <si>
    <t>299012</t>
  </si>
  <si>
    <t>299013</t>
  </si>
  <si>
    <t>299014</t>
  </si>
  <si>
    <t>299015</t>
  </si>
  <si>
    <t>299016</t>
  </si>
  <si>
    <t>299017</t>
  </si>
  <si>
    <t>302001</t>
  </si>
  <si>
    <t>302 - FAZ. SAYONARA  -  PROJETO 37</t>
  </si>
  <si>
    <t>2024-03-15T16:48:00</t>
  </si>
  <si>
    <t>2025-11-05T08:18:00</t>
  </si>
  <si>
    <t>302002</t>
  </si>
  <si>
    <t>302003</t>
  </si>
  <si>
    <t>302004</t>
  </si>
  <si>
    <t>302005</t>
  </si>
  <si>
    <t>302006</t>
  </si>
  <si>
    <t>302007</t>
  </si>
  <si>
    <t>302008</t>
  </si>
  <si>
    <t>2025-12-30T00:00:00</t>
  </si>
  <si>
    <t>3026001</t>
  </si>
  <si>
    <t>3026 - FAZ. PLANALTO VI_ Vitor</t>
  </si>
  <si>
    <t>2021-12-30T00:00:00</t>
  </si>
  <si>
    <t>2025-04-17T06:02:49</t>
  </si>
  <si>
    <t>3026002</t>
  </si>
  <si>
    <t>3026003</t>
  </si>
  <si>
    <t>3026004</t>
  </si>
  <si>
    <t>2022-03-05T00:00:00</t>
  </si>
  <si>
    <t>2025-04-17T06:02:50</t>
  </si>
  <si>
    <t>3026005</t>
  </si>
  <si>
    <t>3026006</t>
  </si>
  <si>
    <t>3035001</t>
  </si>
  <si>
    <t>3035 - FAZ. GUARUJA II_ Nerzy</t>
  </si>
  <si>
    <t>2024-06-01T00:00:00</t>
  </si>
  <si>
    <t>2026-01-19T00:00:00</t>
  </si>
  <si>
    <t>3035002</t>
  </si>
  <si>
    <t>3035003</t>
  </si>
  <si>
    <t>3035004</t>
  </si>
  <si>
    <t>3035005</t>
  </si>
  <si>
    <t>2023-06-20T00:00:00</t>
  </si>
  <si>
    <t>3035006</t>
  </si>
  <si>
    <t>3037</t>
  </si>
  <si>
    <t>3037 - FAZ. NOVA AMERICA_ Nerzy</t>
  </si>
  <si>
    <t>2022-02-11T00:00:00</t>
  </si>
  <si>
    <t>2026-01-12T00:00:00</t>
  </si>
  <si>
    <t>3037002</t>
  </si>
  <si>
    <t>3069001</t>
  </si>
  <si>
    <t>3069 - FAZ. PLANALTO VII_ Corrego Samabaia</t>
  </si>
  <si>
    <t>2022-10-10T00:00:00</t>
  </si>
  <si>
    <t>2025-06-10T05:26:39</t>
  </si>
  <si>
    <t>3069002</t>
  </si>
  <si>
    <t>3069003</t>
  </si>
  <si>
    <t>3069004</t>
  </si>
  <si>
    <t>3069005</t>
  </si>
  <si>
    <t>3069006</t>
  </si>
  <si>
    <t>3069007</t>
  </si>
  <si>
    <t>3069008</t>
  </si>
  <si>
    <t>2020-07-15T00:00:00</t>
  </si>
  <si>
    <t>3069009</t>
  </si>
  <si>
    <t>3069010</t>
  </si>
  <si>
    <t>3069011</t>
  </si>
  <si>
    <t>3069014</t>
  </si>
  <si>
    <t>2025-07-08T13:01:00</t>
  </si>
  <si>
    <t>3069015</t>
  </si>
  <si>
    <t>3069016</t>
  </si>
  <si>
    <t>3069017</t>
  </si>
  <si>
    <t>3069018</t>
  </si>
  <si>
    <t>311001</t>
  </si>
  <si>
    <t>001 - 06106</t>
  </si>
  <si>
    <t>311 - FAZ. SAYONARA  -  PROJETO 19</t>
  </si>
  <si>
    <t>2020-10-20T00:00:00</t>
  </si>
  <si>
    <t>2024-12-23T18:14:44</t>
  </si>
  <si>
    <t>311002</t>
  </si>
  <si>
    <t>002 - 06114</t>
  </si>
  <si>
    <t>311700</t>
  </si>
  <si>
    <t>329001</t>
  </si>
  <si>
    <t>329 - FAZ. SAYONARA  -  PROJETO 20</t>
  </si>
  <si>
    <t>2020-09-15T00:00:00</t>
  </si>
  <si>
    <t>2025-08-14T15:41:00</t>
  </si>
  <si>
    <t>329002</t>
  </si>
  <si>
    <t>329003</t>
  </si>
  <si>
    <t>329004</t>
  </si>
  <si>
    <t>2020-05-20T00:00:00</t>
  </si>
  <si>
    <t>329005</t>
  </si>
  <si>
    <t>329006</t>
  </si>
  <si>
    <t>329007</t>
  </si>
  <si>
    <t>329008</t>
  </si>
  <si>
    <t>329009</t>
  </si>
  <si>
    <t>329010</t>
  </si>
  <si>
    <t>329011</t>
  </si>
  <si>
    <t>329012</t>
  </si>
  <si>
    <t>329013</t>
  </si>
  <si>
    <t>329014</t>
  </si>
  <si>
    <t>329015</t>
  </si>
  <si>
    <t>329016</t>
  </si>
  <si>
    <t>329017</t>
  </si>
  <si>
    <t>3298001</t>
  </si>
  <si>
    <t>3298 - FAZ. HORIZONTE III</t>
  </si>
  <si>
    <t>2023-10-15T16:48:00</t>
  </si>
  <si>
    <t>2025-07-31T10:01:00</t>
  </si>
  <si>
    <t>30-05</t>
  </si>
  <si>
    <t>3298002</t>
  </si>
  <si>
    <t>3298003</t>
  </si>
  <si>
    <t>3298004</t>
  </si>
  <si>
    <t>3298005</t>
  </si>
  <si>
    <t>3298006</t>
  </si>
  <si>
    <t>3298007</t>
  </si>
  <si>
    <t>3298008</t>
  </si>
  <si>
    <t>3298009</t>
  </si>
  <si>
    <t>3298010</t>
  </si>
  <si>
    <t>3298014</t>
  </si>
  <si>
    <t>2022-04-06T00:00:00</t>
  </si>
  <si>
    <t>3298700</t>
  </si>
  <si>
    <t>337001</t>
  </si>
  <si>
    <t>337 - FAZ. SAYONARA  -  PROJETO 26</t>
  </si>
  <si>
    <t>2021-04-20T00:00:00</t>
  </si>
  <si>
    <t>2025-05-24T11:14:52</t>
  </si>
  <si>
    <t>337002</t>
  </si>
  <si>
    <t>337003</t>
  </si>
  <si>
    <t>337004</t>
  </si>
  <si>
    <t>337005</t>
  </si>
  <si>
    <t>337006</t>
  </si>
  <si>
    <t>337007</t>
  </si>
  <si>
    <t>345001</t>
  </si>
  <si>
    <t>345 - FAZ. SAYONARA  -  PROJETO 35</t>
  </si>
  <si>
    <t>2022-10-19T00:00:00</t>
  </si>
  <si>
    <t>2026-02-01T20:11:00</t>
  </si>
  <si>
    <t>345002</t>
  </si>
  <si>
    <t>2022-01-19T00:00:00</t>
  </si>
  <si>
    <t>345003</t>
  </si>
  <si>
    <t>345004</t>
  </si>
  <si>
    <t>2025-10-15T04:26:00</t>
  </si>
  <si>
    <t>345005</t>
  </si>
  <si>
    <t>345006</t>
  </si>
  <si>
    <t>345007</t>
  </si>
  <si>
    <t>345008</t>
  </si>
  <si>
    <t>345009</t>
  </si>
  <si>
    <t>345010</t>
  </si>
  <si>
    <t>345011</t>
  </si>
  <si>
    <t>2023-05-30T00:00:00</t>
  </si>
  <si>
    <t>345012</t>
  </si>
  <si>
    <t>2025-08-16T05:20:00</t>
  </si>
  <si>
    <t>345013</t>
  </si>
  <si>
    <t>2023-02-28T00:00:00</t>
  </si>
  <si>
    <t>2024-12-02T19:51:04</t>
  </si>
  <si>
    <t>345014</t>
  </si>
  <si>
    <t>2025-10-09T09:13:00</t>
  </si>
  <si>
    <t>345700</t>
  </si>
  <si>
    <t>35001</t>
  </si>
  <si>
    <t>35 - FAZ. SAYONARA  -  PROJETO 03</t>
  </si>
  <si>
    <t>2021-03-31T00:00:00</t>
  </si>
  <si>
    <t>2025-04-21T10:12:38</t>
  </si>
  <si>
    <t>35002</t>
  </si>
  <si>
    <t>2025-06-28T11:28:09</t>
  </si>
  <si>
    <t>35003</t>
  </si>
  <si>
    <t>35004</t>
  </si>
  <si>
    <t>35005</t>
  </si>
  <si>
    <t>35006</t>
  </si>
  <si>
    <t>35007</t>
  </si>
  <si>
    <t>35008</t>
  </si>
  <si>
    <t>35009</t>
  </si>
  <si>
    <t>35010</t>
  </si>
  <si>
    <t>35011</t>
  </si>
  <si>
    <t>353001</t>
  </si>
  <si>
    <t>353 - FAZ. SAYONARA  -  PROJETO 38</t>
  </si>
  <si>
    <t>2021-09-15T00:00:00</t>
  </si>
  <si>
    <t>2024-09-09T15:06:59</t>
  </si>
  <si>
    <t>353002</t>
  </si>
  <si>
    <t>353003</t>
  </si>
  <si>
    <t>353004</t>
  </si>
  <si>
    <t>353005</t>
  </si>
  <si>
    <t>353006</t>
  </si>
  <si>
    <t>353007</t>
  </si>
  <si>
    <t>353008</t>
  </si>
  <si>
    <t>353009</t>
  </si>
  <si>
    <t>353010</t>
  </si>
  <si>
    <t>353011</t>
  </si>
  <si>
    <t>353012</t>
  </si>
  <si>
    <t>353013</t>
  </si>
  <si>
    <t>353014</t>
  </si>
  <si>
    <t>3603001</t>
  </si>
  <si>
    <t>3603 - FAZ. PROGRESSO II_ Simonetti</t>
  </si>
  <si>
    <t>2023-01-03T00:00:00</t>
  </si>
  <si>
    <t>2024-06-05T09:02:45</t>
  </si>
  <si>
    <t>361001</t>
  </si>
  <si>
    <t>4529 - NDB HOLDING AGRICOLA LTDA - FAZ. NOVA LIMA</t>
  </si>
  <si>
    <t>2024-07-18T11:28:00</t>
  </si>
  <si>
    <t>2025-06-29T13:03:07</t>
  </si>
  <si>
    <t>361002</t>
  </si>
  <si>
    <t>2025-07-02T00:43:01</t>
  </si>
  <si>
    <t>361003</t>
  </si>
  <si>
    <t>2025-07-08T08:53:04</t>
  </si>
  <si>
    <t>361004</t>
  </si>
  <si>
    <t>2025-07-08T08:53:12</t>
  </si>
  <si>
    <t>361005</t>
  </si>
  <si>
    <t>2023-11-30T00:00:00</t>
  </si>
  <si>
    <t>361006</t>
  </si>
  <si>
    <t>361007</t>
  </si>
  <si>
    <t>2025-07-02T00:43:57</t>
  </si>
  <si>
    <t>361008</t>
  </si>
  <si>
    <t>361009</t>
  </si>
  <si>
    <t>361010</t>
  </si>
  <si>
    <t>2025-07-02T00:44:37</t>
  </si>
  <si>
    <t>ALOJAMENTO SAYONARA</t>
  </si>
  <si>
    <t>3611001</t>
  </si>
  <si>
    <t>3671 -  SEDE</t>
  </si>
  <si>
    <t>2966 - NERZY DALLA BERNARDINA</t>
  </si>
  <si>
    <t>Anual</t>
  </si>
  <si>
    <t>OUTROS LOCAIS</t>
  </si>
  <si>
    <t>ALOJAMENTO DELTA</t>
  </si>
  <si>
    <t>3620001</t>
  </si>
  <si>
    <t>3671001</t>
  </si>
  <si>
    <t>FAZENDA SAYONARA_ SEDE</t>
  </si>
  <si>
    <t>ANUAL.</t>
  </si>
  <si>
    <t>3671002</t>
  </si>
  <si>
    <t>PATIO AGRICOLA</t>
  </si>
  <si>
    <t>3671003</t>
  </si>
  <si>
    <t>REPUBLICA VILA SAYONARA</t>
  </si>
  <si>
    <t>3671004</t>
  </si>
  <si>
    <t>PATIO DE CANA</t>
  </si>
  <si>
    <t>2023-04-01T00:00:00</t>
  </si>
  <si>
    <t>2026-02-13T00:00:00</t>
  </si>
  <si>
    <t>3671005</t>
  </si>
  <si>
    <t>005-BARREIRO</t>
  </si>
  <si>
    <t>3671006</t>
  </si>
  <si>
    <t>006-BEIRA PISTA</t>
  </si>
  <si>
    <t>3671007</t>
  </si>
  <si>
    <t>3671008</t>
  </si>
  <si>
    <t>CONCEIÇÃO DA BARRA</t>
  </si>
  <si>
    <t>3671010</t>
  </si>
  <si>
    <t>UNIDADE DISA</t>
  </si>
  <si>
    <t>3671012</t>
  </si>
  <si>
    <t>012-BRAÇO DO RIO</t>
  </si>
  <si>
    <t>3671013</t>
  </si>
  <si>
    <t>013-PEDRO CANARIO</t>
  </si>
  <si>
    <t>3671014</t>
  </si>
  <si>
    <t>014-SAO MATEUS</t>
  </si>
  <si>
    <t>3671015</t>
  </si>
  <si>
    <t>015-CRISTAL DO NORTE</t>
  </si>
  <si>
    <t>3671016</t>
  </si>
  <si>
    <t>016-TAQUARAS</t>
  </si>
  <si>
    <t>3671300</t>
  </si>
  <si>
    <t>300 - SEDE</t>
  </si>
  <si>
    <t>370001</t>
  </si>
  <si>
    <t>370 - FAZ. SAYONARA  -  PROJETO 39</t>
  </si>
  <si>
    <t>2019-08-20T00:00:00</t>
  </si>
  <si>
    <t>2025-08-24T20:55:00</t>
  </si>
  <si>
    <t>370002</t>
  </si>
  <si>
    <t>370003</t>
  </si>
  <si>
    <t>370004</t>
  </si>
  <si>
    <t>370005</t>
  </si>
  <si>
    <t>370006</t>
  </si>
  <si>
    <t>370007</t>
  </si>
  <si>
    <t>370008</t>
  </si>
  <si>
    <t>370009</t>
  </si>
  <si>
    <t>370010</t>
  </si>
  <si>
    <t>370011</t>
  </si>
  <si>
    <t>370012</t>
  </si>
  <si>
    <t>370013</t>
  </si>
  <si>
    <t>2025-11-05T08:49:00</t>
  </si>
  <si>
    <t>370014</t>
  </si>
  <si>
    <t>370015</t>
  </si>
  <si>
    <t>370016</t>
  </si>
  <si>
    <t>370017</t>
  </si>
  <si>
    <t>370018</t>
  </si>
  <si>
    <t>370019</t>
  </si>
  <si>
    <t>AREA A PLANTAR</t>
  </si>
  <si>
    <t>370020</t>
  </si>
  <si>
    <t>370021</t>
  </si>
  <si>
    <t>SETEMBRO</t>
  </si>
  <si>
    <t>25-06</t>
  </si>
  <si>
    <t>370022</t>
  </si>
  <si>
    <t>370023</t>
  </si>
  <si>
    <t>370024</t>
  </si>
  <si>
    <t>2025-11-05T00:00:00</t>
  </si>
  <si>
    <t>370025</t>
  </si>
  <si>
    <t>370026</t>
  </si>
  <si>
    <t>370027</t>
  </si>
  <si>
    <t>370028</t>
  </si>
  <si>
    <t>370029</t>
  </si>
  <si>
    <t>370030</t>
  </si>
  <si>
    <t>370031</t>
  </si>
  <si>
    <t>388001</t>
  </si>
  <si>
    <t>388 - FAZ. ANGELIM</t>
  </si>
  <si>
    <t>4531 - NDB HOLDING AGRICOLA LTDA - FAZ. SITIO NOVA LIMA</t>
  </si>
  <si>
    <t>2022-01-24T00:00:00</t>
  </si>
  <si>
    <t>2025-05-05T22:36:48</t>
  </si>
  <si>
    <t>388002</t>
  </si>
  <si>
    <t>388003</t>
  </si>
  <si>
    <t>2025-05-05T22:36:49</t>
  </si>
  <si>
    <t>FAZ. PENICHE</t>
  </si>
  <si>
    <t>500-AGROPECUARIA</t>
  </si>
  <si>
    <t>3883500</t>
  </si>
  <si>
    <t>3883 - FAZ. PENICHE</t>
  </si>
  <si>
    <t>4514 - NDB HOLDING AGRICOLA LTDA - FAZ. ITAUNAS</t>
  </si>
  <si>
    <t>396001</t>
  </si>
  <si>
    <t>396 - FAZ. SAYONARA  -  PROJETO 40</t>
  </si>
  <si>
    <t>2021-05-15T00:00:00</t>
  </si>
  <si>
    <t>2025-05-21T15:25:58</t>
  </si>
  <si>
    <t>396002</t>
  </si>
  <si>
    <t>2025-05-21T08:51:40</t>
  </si>
  <si>
    <t>396003</t>
  </si>
  <si>
    <t>2025-05-21T15:25:59</t>
  </si>
  <si>
    <t>396004</t>
  </si>
  <si>
    <t>396005</t>
  </si>
  <si>
    <t>396006</t>
  </si>
  <si>
    <t>396007</t>
  </si>
  <si>
    <t>2020-01-15T00:00:00</t>
  </si>
  <si>
    <t>396008</t>
  </si>
  <si>
    <t>396009</t>
  </si>
  <si>
    <t>396010</t>
  </si>
  <si>
    <t>396011</t>
  </si>
  <si>
    <t>396012</t>
  </si>
  <si>
    <t>396013</t>
  </si>
  <si>
    <t>400001</t>
  </si>
  <si>
    <t>400 - FAZ. SAYONARA  -  PROJETO 29</t>
  </si>
  <si>
    <t>2025-04-20T21:58:01</t>
  </si>
  <si>
    <t>400002</t>
  </si>
  <si>
    <t>400003</t>
  </si>
  <si>
    <t>400004</t>
  </si>
  <si>
    <t>400005</t>
  </si>
  <si>
    <t>400006</t>
  </si>
  <si>
    <t>418001</t>
  </si>
  <si>
    <t>418 - FAZ. SAYONARA  -  PROJETO 33</t>
  </si>
  <si>
    <t>2019-04-06T00:00:00</t>
  </si>
  <si>
    <t>2025-01-05T11:26:49</t>
  </si>
  <si>
    <t>418002</t>
  </si>
  <si>
    <t>418003</t>
  </si>
  <si>
    <t>418004</t>
  </si>
  <si>
    <t>2023-08-11T14:51:00</t>
  </si>
  <si>
    <t>2025-01-05T11:26:48</t>
  </si>
  <si>
    <t>418005</t>
  </si>
  <si>
    <t>418006</t>
  </si>
  <si>
    <t>418007</t>
  </si>
  <si>
    <t>418008</t>
  </si>
  <si>
    <t>418009</t>
  </si>
  <si>
    <t>418010</t>
  </si>
  <si>
    <t>Anual - UVA</t>
  </si>
  <si>
    <t>2018-12-20T00:00:00</t>
  </si>
  <si>
    <t>2022-03-03T00:00:00</t>
  </si>
  <si>
    <t>UVA</t>
  </si>
  <si>
    <t>418011</t>
  </si>
  <si>
    <t>418012</t>
  </si>
  <si>
    <t>426001</t>
  </si>
  <si>
    <t>426 - FAZ. SAYONARA  -  PROJETO 34</t>
  </si>
  <si>
    <t>2025-08-21T07:26:00</t>
  </si>
  <si>
    <t>426002</t>
  </si>
  <si>
    <t>426003</t>
  </si>
  <si>
    <t>426004</t>
  </si>
  <si>
    <t>426005</t>
  </si>
  <si>
    <t>426006</t>
  </si>
  <si>
    <t>426007</t>
  </si>
  <si>
    <t>43001</t>
  </si>
  <si>
    <t>43 - FAZ. SAYONARA  -  PROJETO 07</t>
  </si>
  <si>
    <t>2025-03-03T16:48:00</t>
  </si>
  <si>
    <t>43002</t>
  </si>
  <si>
    <t>2025-11-19T00:00:00</t>
  </si>
  <si>
    <t>43003</t>
  </si>
  <si>
    <t>43004</t>
  </si>
  <si>
    <t>434001</t>
  </si>
  <si>
    <t>434 - FAZ. SAQUAREMA - Herminio</t>
  </si>
  <si>
    <t>4520 - NDB HOLDING AGRICOLA LTDA -  FAZ. SAQUAREMA</t>
  </si>
  <si>
    <t>2023-05-19T00:00:00</t>
  </si>
  <si>
    <t>2025-11-19T17:19:00</t>
  </si>
  <si>
    <t>434002</t>
  </si>
  <si>
    <t>2023-05-19T19:00:00</t>
  </si>
  <si>
    <t>434003</t>
  </si>
  <si>
    <t>434004</t>
  </si>
  <si>
    <t>434005</t>
  </si>
  <si>
    <t>434006</t>
  </si>
  <si>
    <t>442001</t>
  </si>
  <si>
    <t>442 - FAZ. TREVO DA BARRA I</t>
  </si>
  <si>
    <t>4516 - NDB HOLDING AGRICOLA LTDA - FAZ. TREVO</t>
  </si>
  <si>
    <t>NOVEMBRO</t>
  </si>
  <si>
    <t>Não</t>
  </si>
  <si>
    <t>2020-05-15T00:00:00</t>
  </si>
  <si>
    <t>2024-12-20T19:29:35</t>
  </si>
  <si>
    <t>442002</t>
  </si>
  <si>
    <t>442003</t>
  </si>
  <si>
    <t>442004</t>
  </si>
  <si>
    <t>2024-12-20T19:29:36</t>
  </si>
  <si>
    <t>442005</t>
  </si>
  <si>
    <t>442006</t>
  </si>
  <si>
    <t>442007</t>
  </si>
  <si>
    <t>442008</t>
  </si>
  <si>
    <t>442009</t>
  </si>
  <si>
    <t>2024-12-18T10:57:51</t>
  </si>
  <si>
    <t>442010</t>
  </si>
  <si>
    <t>442011</t>
  </si>
  <si>
    <t>451001</t>
  </si>
  <si>
    <t>451 - FAZ. Sr. MIGUEL  -  NDB</t>
  </si>
  <si>
    <t>2019-05-07T00:00:00</t>
  </si>
  <si>
    <t>2024-11-12T18:20:00</t>
  </si>
  <si>
    <t>451002</t>
  </si>
  <si>
    <t>451003</t>
  </si>
  <si>
    <t>4529001</t>
  </si>
  <si>
    <t>4529 - FAZ. JOEIRANA</t>
  </si>
  <si>
    <t>2020-05-25T00:00:00</t>
  </si>
  <si>
    <t>2026-01-09T12:22:00</t>
  </si>
  <si>
    <t>4529002</t>
  </si>
  <si>
    <t>4529003</t>
  </si>
  <si>
    <t>4529004</t>
  </si>
  <si>
    <t>4529005</t>
  </si>
  <si>
    <t>4529006</t>
  </si>
  <si>
    <t>4529010</t>
  </si>
  <si>
    <t>4529011</t>
  </si>
  <si>
    <t>4529012</t>
  </si>
  <si>
    <t>4529013</t>
  </si>
  <si>
    <t>4529014</t>
  </si>
  <si>
    <t>4529016</t>
  </si>
  <si>
    <t>4529017</t>
  </si>
  <si>
    <t>FAZ. EX COMBATENTE</t>
  </si>
  <si>
    <t>4715001</t>
  </si>
  <si>
    <t>4715 - FAZ. EX COMBATENTE</t>
  </si>
  <si>
    <t>2023-01-10T00:00:00</t>
  </si>
  <si>
    <t>2026-01-29T06:45:00</t>
  </si>
  <si>
    <t>4715002</t>
  </si>
  <si>
    <t>4715003</t>
  </si>
  <si>
    <t>4715004</t>
  </si>
  <si>
    <t>4715005</t>
  </si>
  <si>
    <t>4715006</t>
  </si>
  <si>
    <t>4715007</t>
  </si>
  <si>
    <t>4715008</t>
  </si>
  <si>
    <t>2022-06-15T00:00:00</t>
  </si>
  <si>
    <t>4715009</t>
  </si>
  <si>
    <t>4715010</t>
  </si>
  <si>
    <t>4715011</t>
  </si>
  <si>
    <t>4715012</t>
  </si>
  <si>
    <t>493001</t>
  </si>
  <si>
    <t>493 - FAZ. SAMADHI I</t>
  </si>
  <si>
    <t>2019-10-10T00:00:00</t>
  </si>
  <si>
    <t>2025-07-25T05:38:00</t>
  </si>
  <si>
    <t>493002</t>
  </si>
  <si>
    <t>493003</t>
  </si>
  <si>
    <t>493004</t>
  </si>
  <si>
    <t>493005</t>
  </si>
  <si>
    <t>493006</t>
  </si>
  <si>
    <t>493007</t>
  </si>
  <si>
    <t>2020-10-10T00:00:00</t>
  </si>
  <si>
    <t>493008</t>
  </si>
  <si>
    <t>493009</t>
  </si>
  <si>
    <t>493010</t>
  </si>
  <si>
    <t>2020-08-10T00:00:00</t>
  </si>
  <si>
    <t>493011</t>
  </si>
  <si>
    <t>493012</t>
  </si>
  <si>
    <t>493013</t>
  </si>
  <si>
    <t>493014</t>
  </si>
  <si>
    <t>493015</t>
  </si>
  <si>
    <t>493016</t>
  </si>
  <si>
    <t>493017</t>
  </si>
  <si>
    <t>493018</t>
  </si>
  <si>
    <t>493019</t>
  </si>
  <si>
    <t>493020</t>
  </si>
  <si>
    <t>493021</t>
  </si>
  <si>
    <t>493022</t>
  </si>
  <si>
    <t>493023</t>
  </si>
  <si>
    <t>493024</t>
  </si>
  <si>
    <t>493025</t>
  </si>
  <si>
    <t>493026</t>
  </si>
  <si>
    <t>493027</t>
  </si>
  <si>
    <t>493028</t>
  </si>
  <si>
    <t>493029</t>
  </si>
  <si>
    <t>493030</t>
  </si>
  <si>
    <t>493031</t>
  </si>
  <si>
    <t>493032</t>
  </si>
  <si>
    <t>493033</t>
  </si>
  <si>
    <t>493034</t>
  </si>
  <si>
    <t>493035</t>
  </si>
  <si>
    <t>493036</t>
  </si>
  <si>
    <t>493037</t>
  </si>
  <si>
    <t>493038</t>
  </si>
  <si>
    <t>493039</t>
  </si>
  <si>
    <t>493040</t>
  </si>
  <si>
    <t>493041</t>
  </si>
  <si>
    <t>493042</t>
  </si>
  <si>
    <t>493043</t>
  </si>
  <si>
    <t>493044</t>
  </si>
  <si>
    <t>493700</t>
  </si>
  <si>
    <t>51001</t>
  </si>
  <si>
    <t>51 - FAZ. SAYONARA  -  PROJETO 08</t>
  </si>
  <si>
    <t>2019-04-15T00:00:00</t>
  </si>
  <si>
    <t>2025-12-14T08:32:00</t>
  </si>
  <si>
    <t>51002</t>
  </si>
  <si>
    <t>51003</t>
  </si>
  <si>
    <t>51004</t>
  </si>
  <si>
    <t>2026-02-13T16:48:00</t>
  </si>
  <si>
    <t>FRENTE-06</t>
  </si>
  <si>
    <t>05-04</t>
  </si>
  <si>
    <t>51005</t>
  </si>
  <si>
    <t>51006</t>
  </si>
  <si>
    <t>51008</t>
  </si>
  <si>
    <t>700 - EUCALIPTO</t>
  </si>
  <si>
    <t>51700</t>
  </si>
  <si>
    <t>523001</t>
  </si>
  <si>
    <t>523 - FAZ. SAO DOMINGOS V</t>
  </si>
  <si>
    <t>2024-02-07T07:31:00</t>
  </si>
  <si>
    <t>2025-05-22T05:12:21</t>
  </si>
  <si>
    <t>523002</t>
  </si>
  <si>
    <t>2024-02-06T20:23:00</t>
  </si>
  <si>
    <t>523003</t>
  </si>
  <si>
    <t>523004</t>
  </si>
  <si>
    <t>5274001</t>
  </si>
  <si>
    <t>5274 - FAZ. DA PEDRA</t>
  </si>
  <si>
    <t>2025-08-02T15:51:00</t>
  </si>
  <si>
    <t>5274002</t>
  </si>
  <si>
    <t>5274003</t>
  </si>
  <si>
    <t>5274004</t>
  </si>
  <si>
    <t>2022-12-15T00:00:00</t>
  </si>
  <si>
    <t>2026-02-11T06:57:00</t>
  </si>
  <si>
    <t>5274005</t>
  </si>
  <si>
    <t>2024-07-24T02:27:01</t>
  </si>
  <si>
    <t>5274006</t>
  </si>
  <si>
    <t>5274007</t>
  </si>
  <si>
    <t>5274008</t>
  </si>
  <si>
    <t>5274009</t>
  </si>
  <si>
    <t>5274010</t>
  </si>
  <si>
    <t>5274011</t>
  </si>
  <si>
    <t>5274012</t>
  </si>
  <si>
    <t>5274013</t>
  </si>
  <si>
    <t>5274014</t>
  </si>
  <si>
    <t>5274015</t>
  </si>
  <si>
    <t>5274016</t>
  </si>
  <si>
    <t>FAZ. FORMOSA_ Nerzy</t>
  </si>
  <si>
    <t>5276001</t>
  </si>
  <si>
    <t>5276 - FAZ. FORMOSA_ Nerzy</t>
  </si>
  <si>
    <t>FUNDAÇÃO</t>
  </si>
  <si>
    <t>5276002</t>
  </si>
  <si>
    <t>5276003</t>
  </si>
  <si>
    <t>5276004</t>
  </si>
  <si>
    <t>5276005</t>
  </si>
  <si>
    <t>5276006</t>
  </si>
  <si>
    <t>531001</t>
  </si>
  <si>
    <t>531 - FAZ. SAO DOMINGOS I</t>
  </si>
  <si>
    <t>2022-11-12T00:00:00</t>
  </si>
  <si>
    <t>2025-11-24T09:01:00</t>
  </si>
  <si>
    <t>531002</t>
  </si>
  <si>
    <t>531003</t>
  </si>
  <si>
    <t>531004</t>
  </si>
  <si>
    <t>531005</t>
  </si>
  <si>
    <t>531007</t>
  </si>
  <si>
    <t>2022-05-30T00:00:00</t>
  </si>
  <si>
    <t>531008</t>
  </si>
  <si>
    <t>531009</t>
  </si>
  <si>
    <t>531010</t>
  </si>
  <si>
    <t>531011</t>
  </si>
  <si>
    <t>531012</t>
  </si>
  <si>
    <t>531013</t>
  </si>
  <si>
    <t>531014</t>
  </si>
  <si>
    <t>531015</t>
  </si>
  <si>
    <t>5363001</t>
  </si>
  <si>
    <t>5363 - FAZ. CORREGO DO MACUCO_ Popo</t>
  </si>
  <si>
    <t>2023-06-09T14:30:00</t>
  </si>
  <si>
    <t>2025-08-18T00:00:00</t>
  </si>
  <si>
    <t>5363002</t>
  </si>
  <si>
    <t>2025-08-19T06:44:00</t>
  </si>
  <si>
    <t>5363003</t>
  </si>
  <si>
    <t>2023-06-08T10:28:00</t>
  </si>
  <si>
    <t>5363004</t>
  </si>
  <si>
    <t>2023-06-09T16:48:00</t>
  </si>
  <si>
    <t>5363005</t>
  </si>
  <si>
    <t>558001</t>
  </si>
  <si>
    <t>558 - FAZ. SAO DOMINGOS II</t>
  </si>
  <si>
    <t>2023-02-10T00:00:00</t>
  </si>
  <si>
    <t>2025-06-11T00:01:28</t>
  </si>
  <si>
    <t>558002</t>
  </si>
  <si>
    <t>558003</t>
  </si>
  <si>
    <t>558004</t>
  </si>
  <si>
    <t>558005</t>
  </si>
  <si>
    <t>2025-06-11T00:01:29</t>
  </si>
  <si>
    <t>558006</t>
  </si>
  <si>
    <t>558007</t>
  </si>
  <si>
    <t>558008</t>
  </si>
  <si>
    <t>558009</t>
  </si>
  <si>
    <t>558010</t>
  </si>
  <si>
    <t>558011</t>
  </si>
  <si>
    <t>558012</t>
  </si>
  <si>
    <t>558013</t>
  </si>
  <si>
    <t>558014</t>
  </si>
  <si>
    <t>2025-06-16T00:00:00</t>
  </si>
  <si>
    <t>558015</t>
  </si>
  <si>
    <t>558016</t>
  </si>
  <si>
    <t>558017</t>
  </si>
  <si>
    <t>558018</t>
  </si>
  <si>
    <t>558019</t>
  </si>
  <si>
    <t>558020</t>
  </si>
  <si>
    <t>558021</t>
  </si>
  <si>
    <t>566001</t>
  </si>
  <si>
    <t>566 - FAZ. SAO DOMINGOS III</t>
  </si>
  <si>
    <t>2025-07-17T09:58:49</t>
  </si>
  <si>
    <t>566002</t>
  </si>
  <si>
    <t>566003</t>
  </si>
  <si>
    <t>2025-07-17T09:58:50</t>
  </si>
  <si>
    <t>566004</t>
  </si>
  <si>
    <t>566005</t>
  </si>
  <si>
    <t>566006</t>
  </si>
  <si>
    <t>566007</t>
  </si>
  <si>
    <t>2024-02-05T14:15:00</t>
  </si>
  <si>
    <t>566008</t>
  </si>
  <si>
    <t>566009</t>
  </si>
  <si>
    <t>2024-02-06T14:42:00</t>
  </si>
  <si>
    <t>566010</t>
  </si>
  <si>
    <t>566011</t>
  </si>
  <si>
    <t>566012</t>
  </si>
  <si>
    <t>566013</t>
  </si>
  <si>
    <t>566014</t>
  </si>
  <si>
    <t>566015</t>
  </si>
  <si>
    <t>566016</t>
  </si>
  <si>
    <t>566017</t>
  </si>
  <si>
    <t>566018</t>
  </si>
  <si>
    <t>2025-07-17T09:17:00</t>
  </si>
  <si>
    <t>566019</t>
  </si>
  <si>
    <t>566020</t>
  </si>
  <si>
    <t>566021</t>
  </si>
  <si>
    <t>566022</t>
  </si>
  <si>
    <t>566023</t>
  </si>
  <si>
    <t>566024</t>
  </si>
  <si>
    <t>2025-07-17T09:58:51</t>
  </si>
  <si>
    <t>566025</t>
  </si>
  <si>
    <t>5703001</t>
  </si>
  <si>
    <t>5703 - FAZ. HORIZONTE IV</t>
  </si>
  <si>
    <t>2019-03-31T00:00:00</t>
  </si>
  <si>
    <t>2025-07-27T12:38:00</t>
  </si>
  <si>
    <t>5703002</t>
  </si>
  <si>
    <t>5703003</t>
  </si>
  <si>
    <t>5703004</t>
  </si>
  <si>
    <t>5703005</t>
  </si>
  <si>
    <t>5703006</t>
  </si>
  <si>
    <t>5703007</t>
  </si>
  <si>
    <t>5703008</t>
  </si>
  <si>
    <t>5703009</t>
  </si>
  <si>
    <t>5703010</t>
  </si>
  <si>
    <t>5703011</t>
  </si>
  <si>
    <t>5703012</t>
  </si>
  <si>
    <t>5703013</t>
  </si>
  <si>
    <t>5703014</t>
  </si>
  <si>
    <t>5703015</t>
  </si>
  <si>
    <t>5703016</t>
  </si>
  <si>
    <t>5703017</t>
  </si>
  <si>
    <t>5703018</t>
  </si>
  <si>
    <t>5704001</t>
  </si>
  <si>
    <t>5704 - FAZ. HORIZONTE V</t>
  </si>
  <si>
    <t>2018-06-10T00:00:00</t>
  </si>
  <si>
    <t>2025-07-30T16:45:00</t>
  </si>
  <si>
    <t>5704002</t>
  </si>
  <si>
    <t>5704003</t>
  </si>
  <si>
    <t>5704004</t>
  </si>
  <si>
    <t>5704005</t>
  </si>
  <si>
    <t>5704006</t>
  </si>
  <si>
    <t>2019-03-20T00:00:00</t>
  </si>
  <si>
    <t>5704007</t>
  </si>
  <si>
    <t>5704008</t>
  </si>
  <si>
    <t>5704009</t>
  </si>
  <si>
    <t>5704010</t>
  </si>
  <si>
    <t>2017-08-10T00:00:00</t>
  </si>
  <si>
    <t>5704011</t>
  </si>
  <si>
    <t>5704012</t>
  </si>
  <si>
    <t>5704013</t>
  </si>
  <si>
    <t>5704014</t>
  </si>
  <si>
    <t>5704015</t>
  </si>
  <si>
    <t>5704016</t>
  </si>
  <si>
    <t>5704017</t>
  </si>
  <si>
    <t>5704018</t>
  </si>
  <si>
    <t>5704019</t>
  </si>
  <si>
    <t>5704700</t>
  </si>
  <si>
    <t>5711001</t>
  </si>
  <si>
    <t>5711 - FAZ. JUNDIA II_ Flona</t>
  </si>
  <si>
    <t>4524 - NDB HOLDING AGRICOLA LTDA - FAZ. JUNDIA</t>
  </si>
  <si>
    <t>2024-12-08T14:54:00</t>
  </si>
  <si>
    <t>5711002</t>
  </si>
  <si>
    <t>5711003</t>
  </si>
  <si>
    <t>5711004</t>
  </si>
  <si>
    <t>5711005</t>
  </si>
  <si>
    <t>5711006</t>
  </si>
  <si>
    <t>5711007</t>
  </si>
  <si>
    <t>5711008</t>
  </si>
  <si>
    <t>5711009</t>
  </si>
  <si>
    <t>5711010</t>
  </si>
  <si>
    <t>5711011</t>
  </si>
  <si>
    <t>5711012</t>
  </si>
  <si>
    <t>5711013</t>
  </si>
  <si>
    <t>574001</t>
  </si>
  <si>
    <t>574 - FAZ. SAO DOMINGOS IV</t>
  </si>
  <si>
    <t>2023-02-20T00:00:00</t>
  </si>
  <si>
    <t>2025-07-16T17:25:37</t>
  </si>
  <si>
    <t>574002</t>
  </si>
  <si>
    <t>574003</t>
  </si>
  <si>
    <t>574004</t>
  </si>
  <si>
    <t>574005</t>
  </si>
  <si>
    <t>574006</t>
  </si>
  <si>
    <t>574007</t>
  </si>
  <si>
    <t>574008</t>
  </si>
  <si>
    <t>574009</t>
  </si>
  <si>
    <t>574010</t>
  </si>
  <si>
    <t>2025-07-16T17:25:38</t>
  </si>
  <si>
    <t>574011</t>
  </si>
  <si>
    <t>574012</t>
  </si>
  <si>
    <t>574013</t>
  </si>
  <si>
    <t>574014</t>
  </si>
  <si>
    <t>574015</t>
  </si>
  <si>
    <t>574016</t>
  </si>
  <si>
    <t>574017</t>
  </si>
  <si>
    <t>574018</t>
  </si>
  <si>
    <t>574019</t>
  </si>
  <si>
    <t>574020</t>
  </si>
  <si>
    <t>574021</t>
  </si>
  <si>
    <t>574022</t>
  </si>
  <si>
    <t>2025-07-16T17:25:39</t>
  </si>
  <si>
    <t>574023</t>
  </si>
  <si>
    <t>574024</t>
  </si>
  <si>
    <t>574025</t>
  </si>
  <si>
    <t>574026</t>
  </si>
  <si>
    <t>574027</t>
  </si>
  <si>
    <t>574028</t>
  </si>
  <si>
    <t>574029</t>
  </si>
  <si>
    <t>574030</t>
  </si>
  <si>
    <t>574031</t>
  </si>
  <si>
    <t>574032</t>
  </si>
  <si>
    <t>574033</t>
  </si>
  <si>
    <t>574034</t>
  </si>
  <si>
    <t>574035</t>
  </si>
  <si>
    <t>574036</t>
  </si>
  <si>
    <t>574037</t>
  </si>
  <si>
    <t>582001</t>
  </si>
  <si>
    <t>582 - FAZ. SANTA IGNES II</t>
  </si>
  <si>
    <t>2026-01-05T04:05:00</t>
  </si>
  <si>
    <t>582002</t>
  </si>
  <si>
    <t>582003</t>
  </si>
  <si>
    <t>582004</t>
  </si>
  <si>
    <t>582005</t>
  </si>
  <si>
    <t>582006</t>
  </si>
  <si>
    <t>582007</t>
  </si>
  <si>
    <t>582008</t>
  </si>
  <si>
    <t>582009</t>
  </si>
  <si>
    <t>582010</t>
  </si>
  <si>
    <t>582011</t>
  </si>
  <si>
    <t>582012</t>
  </si>
  <si>
    <t>582013</t>
  </si>
  <si>
    <t>582014</t>
  </si>
  <si>
    <t>582015</t>
  </si>
  <si>
    <t>582016</t>
  </si>
  <si>
    <t>582017</t>
  </si>
  <si>
    <t>582018</t>
  </si>
  <si>
    <t>582019</t>
  </si>
  <si>
    <t>582020</t>
  </si>
  <si>
    <t>582021</t>
  </si>
  <si>
    <t>582022</t>
  </si>
  <si>
    <t>582023</t>
  </si>
  <si>
    <t>582024</t>
  </si>
  <si>
    <t>582025</t>
  </si>
  <si>
    <t>582026</t>
  </si>
  <si>
    <t>582027</t>
  </si>
  <si>
    <t>582028</t>
  </si>
  <si>
    <t>582029</t>
  </si>
  <si>
    <t>582030</t>
  </si>
  <si>
    <t>582031</t>
  </si>
  <si>
    <t>582032</t>
  </si>
  <si>
    <t>582033</t>
  </si>
  <si>
    <t>582034</t>
  </si>
  <si>
    <t>582035</t>
  </si>
  <si>
    <t>582036</t>
  </si>
  <si>
    <t>582037</t>
  </si>
  <si>
    <t>582038</t>
  </si>
  <si>
    <t>582039</t>
  </si>
  <si>
    <t>582040</t>
  </si>
  <si>
    <t>582041</t>
  </si>
  <si>
    <t>2025-11-20T11:58:00</t>
  </si>
  <si>
    <t>582042</t>
  </si>
  <si>
    <t>582043</t>
  </si>
  <si>
    <t>582044</t>
  </si>
  <si>
    <t>582045</t>
  </si>
  <si>
    <t>582046</t>
  </si>
  <si>
    <t>582047</t>
  </si>
  <si>
    <t>582048</t>
  </si>
  <si>
    <t>582049</t>
  </si>
  <si>
    <t>582050</t>
  </si>
  <si>
    <t>2022-09-05T00:00:00</t>
  </si>
  <si>
    <t>582051</t>
  </si>
  <si>
    <t>582052</t>
  </si>
  <si>
    <t>582053</t>
  </si>
  <si>
    <t>582054</t>
  </si>
  <si>
    <t>582055</t>
  </si>
  <si>
    <t>582056</t>
  </si>
  <si>
    <t>582057</t>
  </si>
  <si>
    <t>5835001</t>
  </si>
  <si>
    <t>5835 - FAZ. PLANALTO VIII_ Faz. Pinha</t>
  </si>
  <si>
    <t>4522 - NDB HOLDING AGRICOLA LTDA - FAZ. PLANALTO VIII</t>
  </si>
  <si>
    <t>2021-05-20T00:00:00</t>
  </si>
  <si>
    <t>2024-12-17T14:41:51</t>
  </si>
  <si>
    <t>5835002</t>
  </si>
  <si>
    <t>5835003</t>
  </si>
  <si>
    <t>2024-12-20T04:38:01</t>
  </si>
  <si>
    <t>5835004</t>
  </si>
  <si>
    <t>5835005</t>
  </si>
  <si>
    <t>5835006</t>
  </si>
  <si>
    <t>5835007</t>
  </si>
  <si>
    <t>591001</t>
  </si>
  <si>
    <t>591 - FAZ. SANTA IGNES I</t>
  </si>
  <si>
    <t>2019-11-15T00:00:00</t>
  </si>
  <si>
    <t>2025-05-21T13:26:13</t>
  </si>
  <si>
    <t>591002</t>
  </si>
  <si>
    <t>591003</t>
  </si>
  <si>
    <t>2025-04-13T19:48:35</t>
  </si>
  <si>
    <t>591004</t>
  </si>
  <si>
    <t>2025-04-13T00:00:00</t>
  </si>
  <si>
    <t>591005</t>
  </si>
  <si>
    <t>591006</t>
  </si>
  <si>
    <t>591007</t>
  </si>
  <si>
    <t>2023-03-15T00:00:00</t>
  </si>
  <si>
    <t>591008</t>
  </si>
  <si>
    <t>591009</t>
  </si>
  <si>
    <t>591010</t>
  </si>
  <si>
    <t>2025-04-13T19:48:34</t>
  </si>
  <si>
    <t>591011</t>
  </si>
  <si>
    <t>591012</t>
  </si>
  <si>
    <t>591013</t>
  </si>
  <si>
    <t>591014</t>
  </si>
  <si>
    <t>591015</t>
  </si>
  <si>
    <t>591016</t>
  </si>
  <si>
    <t>591017</t>
  </si>
  <si>
    <t>591018</t>
  </si>
  <si>
    <t>591019</t>
  </si>
  <si>
    <t>591020</t>
  </si>
  <si>
    <t>2025-04-14T02:22:53</t>
  </si>
  <si>
    <t>591021</t>
  </si>
  <si>
    <t>591022</t>
  </si>
  <si>
    <t>2025-04-14T02:22:54</t>
  </si>
  <si>
    <t>6050001</t>
  </si>
  <si>
    <t>6050 - SITIO DA JABUTICABEIRA_ Elenice Farmacia</t>
  </si>
  <si>
    <t>2020-04-30T00:00:00</t>
  </si>
  <si>
    <t>2025-08-08T19:56:00</t>
  </si>
  <si>
    <t>6050002</t>
  </si>
  <si>
    <t>6050003</t>
  </si>
  <si>
    <t>6050004</t>
  </si>
  <si>
    <t>6050005</t>
  </si>
  <si>
    <t>6050006</t>
  </si>
  <si>
    <t>6050007</t>
  </si>
  <si>
    <t>6050008</t>
  </si>
  <si>
    <t>6050009</t>
  </si>
  <si>
    <t>6050010</t>
  </si>
  <si>
    <t>6050011</t>
  </si>
  <si>
    <t>6050012</t>
  </si>
  <si>
    <t>2025-08-06T12:26:00</t>
  </si>
  <si>
    <t>612001</t>
  </si>
  <si>
    <t>612 - FAZ. JUNDIA</t>
  </si>
  <si>
    <t>2020-03-05T00:00:00</t>
  </si>
  <si>
    <t>2025-06-16T08:44:37</t>
  </si>
  <si>
    <t>612002</t>
  </si>
  <si>
    <t>612003</t>
  </si>
  <si>
    <t>612004</t>
  </si>
  <si>
    <t>612005</t>
  </si>
  <si>
    <t>612006</t>
  </si>
  <si>
    <t>2025-06-16T08:44:38</t>
  </si>
  <si>
    <t>612008</t>
  </si>
  <si>
    <t>612009</t>
  </si>
  <si>
    <t>612010</t>
  </si>
  <si>
    <t>2025-06-16T08:44:39</t>
  </si>
  <si>
    <t>612011</t>
  </si>
  <si>
    <t>612012</t>
  </si>
  <si>
    <t>2025-06-16T08:44:40</t>
  </si>
  <si>
    <t>612013</t>
  </si>
  <si>
    <t>612014</t>
  </si>
  <si>
    <t>612015</t>
  </si>
  <si>
    <t>612016</t>
  </si>
  <si>
    <t>612017</t>
  </si>
  <si>
    <t>2025-06-16T08:44:41</t>
  </si>
  <si>
    <t>612018</t>
  </si>
  <si>
    <t>612019</t>
  </si>
  <si>
    <t>612020</t>
  </si>
  <si>
    <t>612021</t>
  </si>
  <si>
    <t>612022</t>
  </si>
  <si>
    <t>2025-06-16T08:44:42</t>
  </si>
  <si>
    <t>612023</t>
  </si>
  <si>
    <t>612024</t>
  </si>
  <si>
    <t>612025</t>
  </si>
  <si>
    <t>612026</t>
  </si>
  <si>
    <t>612027</t>
  </si>
  <si>
    <t>612028</t>
  </si>
  <si>
    <t>2025-06-16T08:44:43</t>
  </si>
  <si>
    <t>612029</t>
  </si>
  <si>
    <t>612030</t>
  </si>
  <si>
    <t>612031</t>
  </si>
  <si>
    <t>612032</t>
  </si>
  <si>
    <t>612033</t>
  </si>
  <si>
    <t>2025-06-16T08:44:44</t>
  </si>
  <si>
    <t>612034</t>
  </si>
  <si>
    <t>2022-04-20T00:00:00</t>
  </si>
  <si>
    <t>612035</t>
  </si>
  <si>
    <t>612036</t>
  </si>
  <si>
    <t>612037</t>
  </si>
  <si>
    <t>612038</t>
  </si>
  <si>
    <t>2025-06-16T08:44:45</t>
  </si>
  <si>
    <t>612039</t>
  </si>
  <si>
    <t>612040</t>
  </si>
  <si>
    <t>612041</t>
  </si>
  <si>
    <t>612042</t>
  </si>
  <si>
    <t>612043</t>
  </si>
  <si>
    <t>612044</t>
  </si>
  <si>
    <t>2025-06-16T08:44:46</t>
  </si>
  <si>
    <t>612045</t>
  </si>
  <si>
    <t>FAZ. ESPLANADA V_ Adi</t>
  </si>
  <si>
    <t>6131001</t>
  </si>
  <si>
    <t>6131 - FAZ. ESPLANADA V_ Adi</t>
  </si>
  <si>
    <t>2026-02-03T21:02:00</t>
  </si>
  <si>
    <t>6131002</t>
  </si>
  <si>
    <t>6131003</t>
  </si>
  <si>
    <t>6131004</t>
  </si>
  <si>
    <t>6131005</t>
  </si>
  <si>
    <t>6131006</t>
  </si>
  <si>
    <t>6131007</t>
  </si>
  <si>
    <t>6131008</t>
  </si>
  <si>
    <t>6131009</t>
  </si>
  <si>
    <t>6131010</t>
  </si>
  <si>
    <t>6131011</t>
  </si>
  <si>
    <t>6131012</t>
  </si>
  <si>
    <t>6131013</t>
  </si>
  <si>
    <t>6254001</t>
  </si>
  <si>
    <t>6254 - FAZ. BELA VISTA_ Mauro Brunelli</t>
  </si>
  <si>
    <t>4527 - NDB HOLDING AGRICOLA LTDA - FAZ. BELA VISTA</t>
  </si>
  <si>
    <t>2025-06-13T19:29:49</t>
  </si>
  <si>
    <t>6254002</t>
  </si>
  <si>
    <t>6254700</t>
  </si>
  <si>
    <t>ALCON UNIDADE NANUQUE</t>
  </si>
  <si>
    <t>6301300</t>
  </si>
  <si>
    <t>6301 - ALCON CIA DE ALCOOL - ALCANA</t>
  </si>
  <si>
    <t>1 - ALCON CIA DE ALCOOL CONCEICAO DA BARRA</t>
  </si>
  <si>
    <t>6459001</t>
  </si>
  <si>
    <t>6459 - FAZ. SICOOB</t>
  </si>
  <si>
    <t>2024-10-03T12:30:45</t>
  </si>
  <si>
    <t>6459002</t>
  </si>
  <si>
    <t>6459003</t>
  </si>
  <si>
    <t>6459004</t>
  </si>
  <si>
    <t>6459005</t>
  </si>
  <si>
    <t>2022-11-01T00:00:00</t>
  </si>
  <si>
    <t>2024-10-03T12:30:46</t>
  </si>
  <si>
    <t>6459006</t>
  </si>
  <si>
    <t>2019-12-20T00:00:00</t>
  </si>
  <si>
    <t>2024-12-30T07:09:36</t>
  </si>
  <si>
    <t>6459007</t>
  </si>
  <si>
    <t>6459008</t>
  </si>
  <si>
    <t>2024-12-23T00:00:00</t>
  </si>
  <si>
    <t>6459009</t>
  </si>
  <si>
    <t>6459010</t>
  </si>
  <si>
    <t>6467001</t>
  </si>
  <si>
    <t>6467 - FAZ. BOAPABA_ Bambu</t>
  </si>
  <si>
    <t>2025-01-31T23:00:00</t>
  </si>
  <si>
    <t>6467002</t>
  </si>
  <si>
    <t>6467003</t>
  </si>
  <si>
    <t>6467004</t>
  </si>
  <si>
    <t>2025-01-31T00:00:00</t>
  </si>
  <si>
    <t>6467005</t>
  </si>
  <si>
    <t>6467006</t>
  </si>
  <si>
    <t>6467007</t>
  </si>
  <si>
    <t>6467008</t>
  </si>
  <si>
    <t>6467009</t>
  </si>
  <si>
    <t>647001</t>
  </si>
  <si>
    <t>647 - FAZ. ITAUNINHAS</t>
  </si>
  <si>
    <t>2023-05-25T16:48:00</t>
  </si>
  <si>
    <t>2025-12-02T14:41:00</t>
  </si>
  <si>
    <t>647002</t>
  </si>
  <si>
    <t>647003</t>
  </si>
  <si>
    <t>647004</t>
  </si>
  <si>
    <t>647005</t>
  </si>
  <si>
    <t>647006</t>
  </si>
  <si>
    <t>6491001</t>
  </si>
  <si>
    <t>6491 - FAZ. YPUEIRA II_ Nerzy Junior</t>
  </si>
  <si>
    <t>2024-07-15T19:00:00</t>
  </si>
  <si>
    <t>6491002</t>
  </si>
  <si>
    <t>6491003</t>
  </si>
  <si>
    <t>6491004</t>
  </si>
  <si>
    <t>6491005</t>
  </si>
  <si>
    <t>6491006</t>
  </si>
  <si>
    <t>6530001</t>
  </si>
  <si>
    <t>6530 - FAZ. JACUTINGA_Monica</t>
  </si>
  <si>
    <t>2020-06-30T00:00:00</t>
  </si>
  <si>
    <t>2025-09-01T22:47:00</t>
  </si>
  <si>
    <t>6530002</t>
  </si>
  <si>
    <t>6530003</t>
  </si>
  <si>
    <t>6530004</t>
  </si>
  <si>
    <t>2023-03-05T00:00:00</t>
  </si>
  <si>
    <t>655001</t>
  </si>
  <si>
    <t>655 - FAZ. DELTA</t>
  </si>
  <si>
    <t>4518 - NDB HOLDING AGRICOLA LTDA - FAZ. DELTA</t>
  </si>
  <si>
    <t>2025-06-15T20:00:00</t>
  </si>
  <si>
    <t>APLIC. FOSFATO</t>
  </si>
  <si>
    <t>655002</t>
  </si>
  <si>
    <t>2025-06-16T19:00:00</t>
  </si>
  <si>
    <t>655003</t>
  </si>
  <si>
    <t>2025-06-17T20:58:00</t>
  </si>
  <si>
    <t>655004</t>
  </si>
  <si>
    <t>2025-06-22T21:12:00</t>
  </si>
  <si>
    <t>655005</t>
  </si>
  <si>
    <t>2025-06-16T20:52:00</t>
  </si>
  <si>
    <t>655006</t>
  </si>
  <si>
    <t>2025-06-24T21:29:00</t>
  </si>
  <si>
    <t>655007</t>
  </si>
  <si>
    <t>2025-06-26T21:35:00</t>
  </si>
  <si>
    <t>655008</t>
  </si>
  <si>
    <t>655009</t>
  </si>
  <si>
    <t>655010</t>
  </si>
  <si>
    <t>2025-06-28T09:06:00</t>
  </si>
  <si>
    <t>655011</t>
  </si>
  <si>
    <t>2025-06-27T21:58:00</t>
  </si>
  <si>
    <t>655024</t>
  </si>
  <si>
    <t>2023-06-22T00:00:00</t>
  </si>
  <si>
    <t>2024-05-23T00:00:00</t>
  </si>
  <si>
    <t>655025</t>
  </si>
  <si>
    <t>2022-08-31T00:00:00</t>
  </si>
  <si>
    <t>2024-12-31T14:50:56</t>
  </si>
  <si>
    <t>655026</t>
  </si>
  <si>
    <t>2023-06-23T16:51:00</t>
  </si>
  <si>
    <t>2024-12-31T14:50:55</t>
  </si>
  <si>
    <t>655028</t>
  </si>
  <si>
    <t>655029</t>
  </si>
  <si>
    <t>655030</t>
  </si>
  <si>
    <t>655032</t>
  </si>
  <si>
    <t>655033</t>
  </si>
  <si>
    <t>655034</t>
  </si>
  <si>
    <t>655035</t>
  </si>
  <si>
    <t>655036</t>
  </si>
  <si>
    <t>2024-12-31T14:50:57</t>
  </si>
  <si>
    <t>655037</t>
  </si>
  <si>
    <t>655038</t>
  </si>
  <si>
    <t>655039</t>
  </si>
  <si>
    <t>655040</t>
  </si>
  <si>
    <t>655041</t>
  </si>
  <si>
    <t>655042</t>
  </si>
  <si>
    <t>655043</t>
  </si>
  <si>
    <t>655044</t>
  </si>
  <si>
    <t>655045</t>
  </si>
  <si>
    <t>655046</t>
  </si>
  <si>
    <t>655047</t>
  </si>
  <si>
    <t>655048</t>
  </si>
  <si>
    <t>655049</t>
  </si>
  <si>
    <t>655050</t>
  </si>
  <si>
    <t>655051</t>
  </si>
  <si>
    <t>655052</t>
  </si>
  <si>
    <t>655053</t>
  </si>
  <si>
    <t>655054</t>
  </si>
  <si>
    <t>655055</t>
  </si>
  <si>
    <t>655056</t>
  </si>
  <si>
    <t>655057</t>
  </si>
  <si>
    <t>2024-06-07T00:00:00</t>
  </si>
  <si>
    <t>655058</t>
  </si>
  <si>
    <t>655059</t>
  </si>
  <si>
    <t>655061</t>
  </si>
  <si>
    <t>655062</t>
  </si>
  <si>
    <t>655063</t>
  </si>
  <si>
    <t>655064</t>
  </si>
  <si>
    <t>655065</t>
  </si>
  <si>
    <t>2024-04-26T00:00:00</t>
  </si>
  <si>
    <t>655066</t>
  </si>
  <si>
    <t>066 - EUCALIPTO</t>
  </si>
  <si>
    <t>655067</t>
  </si>
  <si>
    <t>067 - EUCALIPTO</t>
  </si>
  <si>
    <t>655068</t>
  </si>
  <si>
    <t>068 - EUCALIPTO</t>
  </si>
  <si>
    <t>663001</t>
  </si>
  <si>
    <t>001 - PATIO DE COMPOSTO</t>
  </si>
  <si>
    <t>663 - ALCON</t>
  </si>
  <si>
    <t>663002</t>
  </si>
  <si>
    <t>002 - FABRICA DE ACUCAR</t>
  </si>
  <si>
    <t>663003</t>
  </si>
  <si>
    <t>003 - PATIO INDUSTRIAL</t>
  </si>
  <si>
    <t>663004</t>
  </si>
  <si>
    <t>004 - BALANÇA</t>
  </si>
  <si>
    <t>663006</t>
  </si>
  <si>
    <t>006 - POSTO COMBUSTIVEL</t>
  </si>
  <si>
    <t>663007</t>
  </si>
  <si>
    <t>663008</t>
  </si>
  <si>
    <t>008 - MUDAS NATIVAS</t>
  </si>
  <si>
    <t>663009</t>
  </si>
  <si>
    <t>009 - TANQUE VINHAÇA 02</t>
  </si>
  <si>
    <t>663010</t>
  </si>
  <si>
    <t>010 - TANQUE 03</t>
  </si>
  <si>
    <t>663300</t>
  </si>
  <si>
    <t>300 - ALCON</t>
  </si>
  <si>
    <t>6645010</t>
  </si>
  <si>
    <t>6645 - FAZ. SAO JOSE_ Sayonara</t>
  </si>
  <si>
    <t>2022-06-10T00:00:00</t>
  </si>
  <si>
    <t>2024-09-26T00:33:45</t>
  </si>
  <si>
    <t>30-04</t>
  </si>
  <si>
    <t>6645011</t>
  </si>
  <si>
    <t>6645013</t>
  </si>
  <si>
    <t>6645014</t>
  </si>
  <si>
    <t>6645015</t>
  </si>
  <si>
    <t>2024-09-26T00:33:46</t>
  </si>
  <si>
    <t>6645016</t>
  </si>
  <si>
    <t>6645017</t>
  </si>
  <si>
    <t>6645018</t>
  </si>
  <si>
    <t>6645019</t>
  </si>
  <si>
    <t>6645020</t>
  </si>
  <si>
    <t>6645021</t>
  </si>
  <si>
    <t>6645022</t>
  </si>
  <si>
    <t>6645023</t>
  </si>
  <si>
    <t>6645024</t>
  </si>
  <si>
    <t>6645025</t>
  </si>
  <si>
    <t>6645027</t>
  </si>
  <si>
    <t>6645028</t>
  </si>
  <si>
    <t>6645029</t>
  </si>
  <si>
    <t>2024-09-26T00:33:47</t>
  </si>
  <si>
    <t>6645030</t>
  </si>
  <si>
    <t>2021-04-25T00:00:00</t>
  </si>
  <si>
    <t>6645031</t>
  </si>
  <si>
    <t>6645032</t>
  </si>
  <si>
    <t>6645033</t>
  </si>
  <si>
    <t>6645034</t>
  </si>
  <si>
    <t>6645035</t>
  </si>
  <si>
    <t>6645036</t>
  </si>
  <si>
    <t>6645037</t>
  </si>
  <si>
    <t>6645038</t>
  </si>
  <si>
    <t>2024-09-26T00:33:48</t>
  </si>
  <si>
    <t>6645039</t>
  </si>
  <si>
    <t>2025-05-27T08:12:59</t>
  </si>
  <si>
    <t>6645040</t>
  </si>
  <si>
    <t>2025-05-17T16:07:00</t>
  </si>
  <si>
    <t>6645041</t>
  </si>
  <si>
    <t>6645042</t>
  </si>
  <si>
    <t>6645043</t>
  </si>
  <si>
    <t>6645044</t>
  </si>
  <si>
    <t>6645046</t>
  </si>
  <si>
    <t>6645047</t>
  </si>
  <si>
    <t>6645048</t>
  </si>
  <si>
    <t>6645049</t>
  </si>
  <si>
    <t>6645051</t>
  </si>
  <si>
    <t>2024-04-02T00:00:00</t>
  </si>
  <si>
    <t>6645052</t>
  </si>
  <si>
    <t>6645053</t>
  </si>
  <si>
    <t>6645054</t>
  </si>
  <si>
    <t>6645055</t>
  </si>
  <si>
    <t>6645056</t>
  </si>
  <si>
    <t>6645057</t>
  </si>
  <si>
    <t>6645058</t>
  </si>
  <si>
    <t>2024-09-26T00:33:49</t>
  </si>
  <si>
    <t>6645059</t>
  </si>
  <si>
    <t>6645060</t>
  </si>
  <si>
    <t>6645061</t>
  </si>
  <si>
    <t>6645062</t>
  </si>
  <si>
    <t>6645063</t>
  </si>
  <si>
    <t>6645064</t>
  </si>
  <si>
    <t>6645065</t>
  </si>
  <si>
    <t>6645066</t>
  </si>
  <si>
    <t>6645068</t>
  </si>
  <si>
    <t>6645069</t>
  </si>
  <si>
    <t>6645070</t>
  </si>
  <si>
    <t>6645071</t>
  </si>
  <si>
    <t>6645072</t>
  </si>
  <si>
    <t>2023-09-21T00:00:00</t>
  </si>
  <si>
    <t>2024-09-26T00:33:50</t>
  </si>
  <si>
    <t>6645073</t>
  </si>
  <si>
    <t>2023-09-20T00:00:00</t>
  </si>
  <si>
    <t>2024-09-26T00:00:00</t>
  </si>
  <si>
    <t>6645075</t>
  </si>
  <si>
    <t>2025-02-25T00:00:00</t>
  </si>
  <si>
    <t>6645076</t>
  </si>
  <si>
    <t>2026-02-25T00:00:00</t>
  </si>
  <si>
    <t>6645077</t>
  </si>
  <si>
    <t>2025-02-10T00:00:00</t>
  </si>
  <si>
    <t>6645079</t>
  </si>
  <si>
    <t>6645080</t>
  </si>
  <si>
    <t>6645081</t>
  </si>
  <si>
    <t>6645082</t>
  </si>
  <si>
    <t>6645083</t>
  </si>
  <si>
    <t>6645084</t>
  </si>
  <si>
    <t>6645001</t>
  </si>
  <si>
    <t>2024-12-03T09:02:00</t>
  </si>
  <si>
    <t>6645002</t>
  </si>
  <si>
    <t>6645003</t>
  </si>
  <si>
    <t>6645004</t>
  </si>
  <si>
    <t>6645005</t>
  </si>
  <si>
    <t>6645006</t>
  </si>
  <si>
    <t>6653001</t>
  </si>
  <si>
    <t>6653 - FAZ. CAMPONESA_ Nerzy</t>
  </si>
  <si>
    <t>2022-12-10T00:00:00</t>
  </si>
  <si>
    <t>2024-12-06T00:00:00</t>
  </si>
  <si>
    <t>6653002</t>
  </si>
  <si>
    <t>2026-02-01T19:58:00</t>
  </si>
  <si>
    <t>6653003</t>
  </si>
  <si>
    <t>6653004</t>
  </si>
  <si>
    <t>2026-02-12T08:17:00</t>
  </si>
  <si>
    <t>6653005</t>
  </si>
  <si>
    <t>2022-06-01T00:00:00</t>
  </si>
  <si>
    <t>6653006</t>
  </si>
  <si>
    <t>6653007</t>
  </si>
  <si>
    <t>6653008</t>
  </si>
  <si>
    <t>6653009</t>
  </si>
  <si>
    <t>6653010</t>
  </si>
  <si>
    <t>6653011</t>
  </si>
  <si>
    <t>6653012</t>
  </si>
  <si>
    <t>6653013</t>
  </si>
  <si>
    <t>6653014</t>
  </si>
  <si>
    <t>6653015</t>
  </si>
  <si>
    <t>6653016</t>
  </si>
  <si>
    <t>6653017</t>
  </si>
  <si>
    <t>6653018</t>
  </si>
  <si>
    <t>6970001</t>
  </si>
  <si>
    <t>6970 - FAZ. SANTO ANDRE_ Nerzy</t>
  </si>
  <si>
    <t>6190 - NDB HOLDING AGRICOLA LTDA - FAZ CANAÃ</t>
  </si>
  <si>
    <t>2022-03-20T00:00:00</t>
  </si>
  <si>
    <t>2025-09-29T15:00:00</t>
  </si>
  <si>
    <t>FRENTE-03</t>
  </si>
  <si>
    <t>6970002</t>
  </si>
  <si>
    <t>6970003</t>
  </si>
  <si>
    <t>6970004</t>
  </si>
  <si>
    <t>6970005</t>
  </si>
  <si>
    <t>2025-11-05T05:33:00</t>
  </si>
  <si>
    <t>6970006</t>
  </si>
  <si>
    <t>6970007</t>
  </si>
  <si>
    <t>6970008</t>
  </si>
  <si>
    <t>6970009</t>
  </si>
  <si>
    <t>710001</t>
  </si>
  <si>
    <t>710 - FAZ. SAO DOMINGOS VII</t>
  </si>
  <si>
    <t>2024-01-13T19:00:00</t>
  </si>
  <si>
    <t>2025-05-21T13:05:29</t>
  </si>
  <si>
    <t>710002</t>
  </si>
  <si>
    <t>710003</t>
  </si>
  <si>
    <t>710004</t>
  </si>
  <si>
    <t>710005</t>
  </si>
  <si>
    <t>710006</t>
  </si>
  <si>
    <t>2025-05-21T13:05:30</t>
  </si>
  <si>
    <t>710007</t>
  </si>
  <si>
    <t>710008</t>
  </si>
  <si>
    <t>710009</t>
  </si>
  <si>
    <t>710010</t>
  </si>
  <si>
    <t>710011</t>
  </si>
  <si>
    <t>710012</t>
  </si>
  <si>
    <t>710013</t>
  </si>
  <si>
    <t>710014</t>
  </si>
  <si>
    <t>7102001</t>
  </si>
  <si>
    <t>7102 - FAZ. SWETA_ Dona Celia</t>
  </si>
  <si>
    <t>2021-11-30T00:00:00</t>
  </si>
  <si>
    <t>2025-05-03T17:01:34</t>
  </si>
  <si>
    <t>7102002</t>
  </si>
  <si>
    <t>2025-05-03T17:01:33</t>
  </si>
  <si>
    <t>7102003</t>
  </si>
  <si>
    <t>7102004</t>
  </si>
  <si>
    <t>7102006</t>
  </si>
  <si>
    <t>7102007</t>
  </si>
  <si>
    <t>7102008</t>
  </si>
  <si>
    <t>7102009</t>
  </si>
  <si>
    <t>7102010</t>
  </si>
  <si>
    <t>7102011</t>
  </si>
  <si>
    <t>7102012</t>
  </si>
  <si>
    <t>7102013</t>
  </si>
  <si>
    <t>7102014</t>
  </si>
  <si>
    <t>7102015</t>
  </si>
  <si>
    <t>7102016</t>
  </si>
  <si>
    <t>7102017</t>
  </si>
  <si>
    <t>7102018</t>
  </si>
  <si>
    <t>7102019</t>
  </si>
  <si>
    <t>7102020</t>
  </si>
  <si>
    <t>7102021</t>
  </si>
  <si>
    <t>7102022</t>
  </si>
  <si>
    <t>7102023</t>
  </si>
  <si>
    <t>7102024</t>
  </si>
  <si>
    <t>7102025</t>
  </si>
  <si>
    <t>7102026</t>
  </si>
  <si>
    <t>7102027</t>
  </si>
  <si>
    <t>7102028</t>
  </si>
  <si>
    <t>7102029</t>
  </si>
  <si>
    <t>7102030</t>
  </si>
  <si>
    <t>7102031</t>
  </si>
  <si>
    <t>SEQ 03</t>
  </si>
  <si>
    <t>7129001</t>
  </si>
  <si>
    <t>7129 - FAZ. BUENA SORTE II_ Nerzy</t>
  </si>
  <si>
    <t>2025-05-09T20:12:00</t>
  </si>
  <si>
    <t>7129002</t>
  </si>
  <si>
    <t>7129003</t>
  </si>
  <si>
    <t>2025-05-17T21:06:00</t>
  </si>
  <si>
    <t>7129004</t>
  </si>
  <si>
    <t>2025-05-18T21:38:00</t>
  </si>
  <si>
    <t>7129005</t>
  </si>
  <si>
    <t>2025-05-19T21:46:00</t>
  </si>
  <si>
    <t>7129006</t>
  </si>
  <si>
    <t>7129007</t>
  </si>
  <si>
    <t>7129008</t>
  </si>
  <si>
    <t>2025-05-22T17:21:00</t>
  </si>
  <si>
    <t>7129009</t>
  </si>
  <si>
    <t>7129010</t>
  </si>
  <si>
    <t>2025-05-21T16:28:00</t>
  </si>
  <si>
    <t>7129011</t>
  </si>
  <si>
    <t>7129012</t>
  </si>
  <si>
    <t>7129013</t>
  </si>
  <si>
    <t>7129014</t>
  </si>
  <si>
    <t>7129015</t>
  </si>
  <si>
    <t>2025-05-24T17:29:00</t>
  </si>
  <si>
    <t>7129016</t>
  </si>
  <si>
    <t>7129017</t>
  </si>
  <si>
    <t>7129018</t>
  </si>
  <si>
    <t>2025-05-25T17:33:00</t>
  </si>
  <si>
    <t>7129019</t>
  </si>
  <si>
    <t>7129020</t>
  </si>
  <si>
    <t>2025-06-14T17:43:00</t>
  </si>
  <si>
    <t>7129021</t>
  </si>
  <si>
    <t>2025-05-23T17:25:00</t>
  </si>
  <si>
    <t>7129022</t>
  </si>
  <si>
    <t>7129023</t>
  </si>
  <si>
    <t>7129024</t>
  </si>
  <si>
    <t>7129500</t>
  </si>
  <si>
    <t>500</t>
  </si>
  <si>
    <t>2014-04-10T00:00:00</t>
  </si>
  <si>
    <t>736001</t>
  </si>
  <si>
    <t>736 - FAZ. RIO PRETO - Universo I</t>
  </si>
  <si>
    <t>4532 - NDB HOLDING AGRICOLA LTDA - FAZ. RIO PRETO</t>
  </si>
  <si>
    <t>2020-07-10T00:00:00</t>
  </si>
  <si>
    <t>2025-01-06T08:17:55</t>
  </si>
  <si>
    <t>736002</t>
  </si>
  <si>
    <t>736003</t>
  </si>
  <si>
    <t>736004</t>
  </si>
  <si>
    <t>736005</t>
  </si>
  <si>
    <t>736006</t>
  </si>
  <si>
    <t>736007</t>
  </si>
  <si>
    <t>736008</t>
  </si>
  <si>
    <t>2019-11-10T00:00:00</t>
  </si>
  <si>
    <t>736009</t>
  </si>
  <si>
    <t>736010</t>
  </si>
  <si>
    <t>736011</t>
  </si>
  <si>
    <t>736012</t>
  </si>
  <si>
    <t>736013</t>
  </si>
  <si>
    <t>736014</t>
  </si>
  <si>
    <t>736015</t>
  </si>
  <si>
    <t>736016</t>
  </si>
  <si>
    <t>736017</t>
  </si>
  <si>
    <t>736018</t>
  </si>
  <si>
    <t>736019</t>
  </si>
  <si>
    <t>736020</t>
  </si>
  <si>
    <t>736021</t>
  </si>
  <si>
    <t>736022</t>
  </si>
  <si>
    <t>736023</t>
  </si>
  <si>
    <t>736024</t>
  </si>
  <si>
    <t>736025</t>
  </si>
  <si>
    <t>736026</t>
  </si>
  <si>
    <t>2025-01-06T08:18:51</t>
  </si>
  <si>
    <t>736027</t>
  </si>
  <si>
    <t>736028</t>
  </si>
  <si>
    <t>736029</t>
  </si>
  <si>
    <t>736030</t>
  </si>
  <si>
    <t>736031</t>
  </si>
  <si>
    <t>736032</t>
  </si>
  <si>
    <t>736033</t>
  </si>
  <si>
    <t>736034</t>
  </si>
  <si>
    <t>2024-10-09T00:00:00</t>
  </si>
  <si>
    <t>736035</t>
  </si>
  <si>
    <t>736036</t>
  </si>
  <si>
    <t>2020-07-20T00:00:00</t>
  </si>
  <si>
    <t>736037</t>
  </si>
  <si>
    <t>736038</t>
  </si>
  <si>
    <t>736039</t>
  </si>
  <si>
    <t>736040</t>
  </si>
  <si>
    <t>736041</t>
  </si>
  <si>
    <t>736042</t>
  </si>
  <si>
    <t>736043</t>
  </si>
  <si>
    <t>736044</t>
  </si>
  <si>
    <t>736045</t>
  </si>
  <si>
    <t>736046</t>
  </si>
  <si>
    <t>736047</t>
  </si>
  <si>
    <t>736048</t>
  </si>
  <si>
    <t>736049</t>
  </si>
  <si>
    <t>736053</t>
  </si>
  <si>
    <t>2019-04-25T00:00:00</t>
  </si>
  <si>
    <t>736054</t>
  </si>
  <si>
    <t>736055</t>
  </si>
  <si>
    <t>736056</t>
  </si>
  <si>
    <t>736057</t>
  </si>
  <si>
    <t>736058</t>
  </si>
  <si>
    <t>736059</t>
  </si>
  <si>
    <t>736060</t>
  </si>
  <si>
    <t>736061</t>
  </si>
  <si>
    <t>736062</t>
  </si>
  <si>
    <t>2025-01-06T00:00:00</t>
  </si>
  <si>
    <t>736063</t>
  </si>
  <si>
    <t>736064</t>
  </si>
  <si>
    <t>736065</t>
  </si>
  <si>
    <t>736066</t>
  </si>
  <si>
    <t>736067</t>
  </si>
  <si>
    <t>736068</t>
  </si>
  <si>
    <t>736069</t>
  </si>
  <si>
    <t>2024-10-09T15:24:30</t>
  </si>
  <si>
    <t>736070</t>
  </si>
  <si>
    <t>2024-10-09T07:47:41</t>
  </si>
  <si>
    <t>736079</t>
  </si>
  <si>
    <t>736085</t>
  </si>
  <si>
    <t>736086</t>
  </si>
  <si>
    <t>736087</t>
  </si>
  <si>
    <t>736088</t>
  </si>
  <si>
    <t>736700</t>
  </si>
  <si>
    <t>752001</t>
  </si>
  <si>
    <t>752 - FAZ. HORIZONTE I</t>
  </si>
  <si>
    <t>2023-01-30T00:00:00</t>
  </si>
  <si>
    <t>2025-07-14T20:24:55</t>
  </si>
  <si>
    <t>752002</t>
  </si>
  <si>
    <t>2023-03-31T00:00:00</t>
  </si>
  <si>
    <t>752003</t>
  </si>
  <si>
    <t>2023-01-31T00:00:00</t>
  </si>
  <si>
    <t>752004</t>
  </si>
  <si>
    <t>752005</t>
  </si>
  <si>
    <t>761001</t>
  </si>
  <si>
    <t>761 - FAZ. SAYONARA  -  PROJETO 41</t>
  </si>
  <si>
    <t>2019-04-05T00:00:00</t>
  </si>
  <si>
    <t>2025-06-14T03:44:08</t>
  </si>
  <si>
    <t>761002</t>
  </si>
  <si>
    <t>761003</t>
  </si>
  <si>
    <t>761004</t>
  </si>
  <si>
    <t>761005</t>
  </si>
  <si>
    <t>2025-07-25T17:06:00</t>
  </si>
  <si>
    <t>761006</t>
  </si>
  <si>
    <t>761007</t>
  </si>
  <si>
    <t>761008</t>
  </si>
  <si>
    <t>2025-11-12T09:51:00</t>
  </si>
  <si>
    <t>761009</t>
  </si>
  <si>
    <t>761010</t>
  </si>
  <si>
    <t>2025-04-21T13:58:57</t>
  </si>
  <si>
    <t>761011</t>
  </si>
  <si>
    <t>2025-07-15T01:26:51</t>
  </si>
  <si>
    <t>761012</t>
  </si>
  <si>
    <t>761013</t>
  </si>
  <si>
    <t>761014</t>
  </si>
  <si>
    <t>761015</t>
  </si>
  <si>
    <t>761016</t>
  </si>
  <si>
    <t>761017</t>
  </si>
  <si>
    <t>761018</t>
  </si>
  <si>
    <t>761019</t>
  </si>
  <si>
    <t>2023-04-15T00:00:00</t>
  </si>
  <si>
    <t>761020</t>
  </si>
  <si>
    <t>761021</t>
  </si>
  <si>
    <t>761022</t>
  </si>
  <si>
    <t>761023</t>
  </si>
  <si>
    <t>761024</t>
  </si>
  <si>
    <t>761025</t>
  </si>
  <si>
    <t>761026</t>
  </si>
  <si>
    <t>761027</t>
  </si>
  <si>
    <t>761028</t>
  </si>
  <si>
    <t>761029</t>
  </si>
  <si>
    <t>2025-06-14T03:44:09</t>
  </si>
  <si>
    <t>761030</t>
  </si>
  <si>
    <t>761031</t>
  </si>
  <si>
    <t>761032</t>
  </si>
  <si>
    <t>761033</t>
  </si>
  <si>
    <t>761034</t>
  </si>
  <si>
    <t>761700</t>
  </si>
  <si>
    <t>7706001</t>
  </si>
  <si>
    <t>7706 - FAZ. PALMEIRAS_ Ze Benco</t>
  </si>
  <si>
    <t>2025-05-23T11:19:50</t>
  </si>
  <si>
    <t>7706002</t>
  </si>
  <si>
    <t>7706003</t>
  </si>
  <si>
    <t>7706004</t>
  </si>
  <si>
    <t>7706005</t>
  </si>
  <si>
    <t>7706006</t>
  </si>
  <si>
    <t>7706007</t>
  </si>
  <si>
    <t>7706008</t>
  </si>
  <si>
    <t>7706009</t>
  </si>
  <si>
    <t>7706010</t>
  </si>
  <si>
    <t>7706011</t>
  </si>
  <si>
    <t>7706012</t>
  </si>
  <si>
    <t>7706013</t>
  </si>
  <si>
    <t>2025-05-23T11:19:51</t>
  </si>
  <si>
    <t>7706014</t>
  </si>
  <si>
    <t>7706015</t>
  </si>
  <si>
    <t>7706016</t>
  </si>
  <si>
    <t>7706017</t>
  </si>
  <si>
    <t>7706018</t>
  </si>
  <si>
    <t>7706019</t>
  </si>
  <si>
    <t>2025-05-23T11:19:49</t>
  </si>
  <si>
    <t>7706020</t>
  </si>
  <si>
    <t>7706021</t>
  </si>
  <si>
    <t>7706022</t>
  </si>
  <si>
    <t>7706023</t>
  </si>
  <si>
    <t>7706024</t>
  </si>
  <si>
    <t>7706025</t>
  </si>
  <si>
    <t>7706026</t>
  </si>
  <si>
    <t>7706027</t>
  </si>
  <si>
    <t>7706028</t>
  </si>
  <si>
    <t>7706029</t>
  </si>
  <si>
    <t>7706030</t>
  </si>
  <si>
    <t>7706031</t>
  </si>
  <si>
    <t>7706033</t>
  </si>
  <si>
    <t>2021-06-20T00:00:00</t>
  </si>
  <si>
    <t>2025-05-21T17:16:44</t>
  </si>
  <si>
    <t>7706034</t>
  </si>
  <si>
    <t>7706035</t>
  </si>
  <si>
    <t>2024-08-30T12:10:00</t>
  </si>
  <si>
    <t>7706036</t>
  </si>
  <si>
    <t>78001</t>
  </si>
  <si>
    <t>78 - FAZ. SAYONARA  -  PROJETO 04</t>
  </si>
  <si>
    <t>2025-06-22T20:23:04</t>
  </si>
  <si>
    <t>78002</t>
  </si>
  <si>
    <t>78003</t>
  </si>
  <si>
    <t>78004</t>
  </si>
  <si>
    <t>78005</t>
  </si>
  <si>
    <t>78006</t>
  </si>
  <si>
    <t>78007</t>
  </si>
  <si>
    <t>7919001</t>
  </si>
  <si>
    <t>7919 - FAZ. TATU MANCO</t>
  </si>
  <si>
    <t>2025-05-27T16:46:34</t>
  </si>
  <si>
    <t>7919002</t>
  </si>
  <si>
    <t>7919003</t>
  </si>
  <si>
    <t>7919004</t>
  </si>
  <si>
    <t>7919005</t>
  </si>
  <si>
    <t>7919006</t>
  </si>
  <si>
    <t>7919007</t>
  </si>
  <si>
    <t>7919008</t>
  </si>
  <si>
    <t>7919009</t>
  </si>
  <si>
    <t>7919010</t>
  </si>
  <si>
    <t>7919011</t>
  </si>
  <si>
    <t>7919012</t>
  </si>
  <si>
    <t>7919013</t>
  </si>
  <si>
    <t>7919014</t>
  </si>
  <si>
    <t>7919015</t>
  </si>
  <si>
    <t>7919016</t>
  </si>
  <si>
    <t>7919017</t>
  </si>
  <si>
    <t>7919018</t>
  </si>
  <si>
    <t>7919019</t>
  </si>
  <si>
    <t>7919020</t>
  </si>
  <si>
    <t>7919021</t>
  </si>
  <si>
    <t>7919022</t>
  </si>
  <si>
    <t>7919023</t>
  </si>
  <si>
    <t>7919024</t>
  </si>
  <si>
    <t>7919025</t>
  </si>
  <si>
    <t>7919026</t>
  </si>
  <si>
    <t>7919027</t>
  </si>
  <si>
    <t>7919028</t>
  </si>
  <si>
    <t>7919029</t>
  </si>
  <si>
    <t>7919030</t>
  </si>
  <si>
    <t>7919031</t>
  </si>
  <si>
    <t>7919032</t>
  </si>
  <si>
    <t>7919033</t>
  </si>
  <si>
    <t>7919034</t>
  </si>
  <si>
    <t>7919035</t>
  </si>
  <si>
    <t>7919036</t>
  </si>
  <si>
    <t>2024-12-20T15:57:00</t>
  </si>
  <si>
    <t>2025-10-17T00:00:00</t>
  </si>
  <si>
    <t>7919037</t>
  </si>
  <si>
    <t>2024-12-20T00:00:00</t>
  </si>
  <si>
    <t>7919038</t>
  </si>
  <si>
    <t>7919039</t>
  </si>
  <si>
    <t>7919040</t>
  </si>
  <si>
    <t>2025-07-06T09:56:00</t>
  </si>
  <si>
    <t>7919041</t>
  </si>
  <si>
    <t>2025-07-07T09:57:00</t>
  </si>
  <si>
    <t>7919042</t>
  </si>
  <si>
    <t>2025-07-05T09:54:00</t>
  </si>
  <si>
    <t>7919043</t>
  </si>
  <si>
    <t>2025-07-04T09:48:00</t>
  </si>
  <si>
    <t>7919044</t>
  </si>
  <si>
    <t>2025-07-02T09:39:00</t>
  </si>
  <si>
    <t>7919045</t>
  </si>
  <si>
    <t>2025-07-03T09:45:00</t>
  </si>
  <si>
    <t>795001</t>
  </si>
  <si>
    <t>795 - FAZ. SAO DOMINGOS VIII</t>
  </si>
  <si>
    <t>2024-02-05T19:00:00</t>
  </si>
  <si>
    <t>2025-05-26T04:36:10</t>
  </si>
  <si>
    <t>795002</t>
  </si>
  <si>
    <t>2024-02-03T19:00:00</t>
  </si>
  <si>
    <t>2025-05-26T04:36:11</t>
  </si>
  <si>
    <t>795003</t>
  </si>
  <si>
    <t>795004</t>
  </si>
  <si>
    <t>809001</t>
  </si>
  <si>
    <t>809 - FAZ. AGUILAR</t>
  </si>
  <si>
    <t>2021-12-20T00:00:00</t>
  </si>
  <si>
    <t>2024-12-31T22:39:30</t>
  </si>
  <si>
    <t>809002</t>
  </si>
  <si>
    <t>809003</t>
  </si>
  <si>
    <t>809004</t>
  </si>
  <si>
    <t>809005</t>
  </si>
  <si>
    <t>809006</t>
  </si>
  <si>
    <t>809007</t>
  </si>
  <si>
    <t>809008</t>
  </si>
  <si>
    <t>809009</t>
  </si>
  <si>
    <t>809010</t>
  </si>
  <si>
    <t>2024-12-31T22:39:31</t>
  </si>
  <si>
    <t>809011</t>
  </si>
  <si>
    <t>809012</t>
  </si>
  <si>
    <t>809013</t>
  </si>
  <si>
    <t>809014</t>
  </si>
  <si>
    <t>809015</t>
  </si>
  <si>
    <t>2023-01-24T00:00:00</t>
  </si>
  <si>
    <t>2024-12-31T00:00:00</t>
  </si>
  <si>
    <t>809016</t>
  </si>
  <si>
    <t>809017</t>
  </si>
  <si>
    <t>809018</t>
  </si>
  <si>
    <t>809019</t>
  </si>
  <si>
    <t>809020</t>
  </si>
  <si>
    <t>809021</t>
  </si>
  <si>
    <t>809022</t>
  </si>
  <si>
    <t>809023</t>
  </si>
  <si>
    <t>809024</t>
  </si>
  <si>
    <t>809025</t>
  </si>
  <si>
    <t>8222001</t>
  </si>
  <si>
    <t>8222 - FAZ. ZE MATIAS II_ Cobraice</t>
  </si>
  <si>
    <t>2023-10-23T10:14:00</t>
  </si>
  <si>
    <t>2025-08-28T16:29:00</t>
  </si>
  <si>
    <t>8222002</t>
  </si>
  <si>
    <t>2023-10-16T11:42:00</t>
  </si>
  <si>
    <t>8222003</t>
  </si>
  <si>
    <t>8222004</t>
  </si>
  <si>
    <t>8222005</t>
  </si>
  <si>
    <t>8222006</t>
  </si>
  <si>
    <t>8222007</t>
  </si>
  <si>
    <t>2023-10-16T13:15:00</t>
  </si>
  <si>
    <t>8222008</t>
  </si>
  <si>
    <t>8222009</t>
  </si>
  <si>
    <t>2023-10-25T10:24:00</t>
  </si>
  <si>
    <t>8222010</t>
  </si>
  <si>
    <t>2023-10-24T10:22:00</t>
  </si>
  <si>
    <t>8222011</t>
  </si>
  <si>
    <t>8222012</t>
  </si>
  <si>
    <t>2023-10-17T13:45:00</t>
  </si>
  <si>
    <t>8222013</t>
  </si>
  <si>
    <t>2023-10-18T13:50:00</t>
  </si>
  <si>
    <t>8222014</t>
  </si>
  <si>
    <t>8222015</t>
  </si>
  <si>
    <t>8222016</t>
  </si>
  <si>
    <t>2023-10-19T14:25:00</t>
  </si>
  <si>
    <t>8222017</t>
  </si>
  <si>
    <t>8222018</t>
  </si>
  <si>
    <t>8222019</t>
  </si>
  <si>
    <t>2023-10-20T14:42:00</t>
  </si>
  <si>
    <t>8222020</t>
  </si>
  <si>
    <t>2023-11-03T10:30:00</t>
  </si>
  <si>
    <t>8222021</t>
  </si>
  <si>
    <t>2024-12-16T14:39:28</t>
  </si>
  <si>
    <t>8222022</t>
  </si>
  <si>
    <t>2023-10-21T14:53:00</t>
  </si>
  <si>
    <t>8222023</t>
  </si>
  <si>
    <t>2025-08-21T12:18:00</t>
  </si>
  <si>
    <t>8222024</t>
  </si>
  <si>
    <t>2023-10-22T15:37:00</t>
  </si>
  <si>
    <t>8222025</t>
  </si>
  <si>
    <t>8222026</t>
  </si>
  <si>
    <t>8222027</t>
  </si>
  <si>
    <t>2023-10-23T16:15:00</t>
  </si>
  <si>
    <t>8222028</t>
  </si>
  <si>
    <t>2023-10-24T16:17:00</t>
  </si>
  <si>
    <t>8222029</t>
  </si>
  <si>
    <t>2023-10-25T16:25:00</t>
  </si>
  <si>
    <t>8222030</t>
  </si>
  <si>
    <t>8222031</t>
  </si>
  <si>
    <t>2023-10-31T16:45:00</t>
  </si>
  <si>
    <t>8222032</t>
  </si>
  <si>
    <t>8222033</t>
  </si>
  <si>
    <t>8222034</t>
  </si>
  <si>
    <t>8222035</t>
  </si>
  <si>
    <t>2025-06-06T20:15:22</t>
  </si>
  <si>
    <t>8222036</t>
  </si>
  <si>
    <t>2023-11-06T10:33:00</t>
  </si>
  <si>
    <t>8222037</t>
  </si>
  <si>
    <t>8222038</t>
  </si>
  <si>
    <t>2023-10-27T10:28:00</t>
  </si>
  <si>
    <t>8222039</t>
  </si>
  <si>
    <t>2023-08-09T00:00:00</t>
  </si>
  <si>
    <t>8371001</t>
  </si>
  <si>
    <t>8371 - FAZ. CORDANTA L_Nerzy</t>
  </si>
  <si>
    <t>2023-04-20T00:00:00</t>
  </si>
  <si>
    <t>2025-08-09T12:28:00</t>
  </si>
  <si>
    <t>8371002</t>
  </si>
  <si>
    <t>8371003</t>
  </si>
  <si>
    <t>8371004</t>
  </si>
  <si>
    <t>8371005</t>
  </si>
  <si>
    <t>8371006</t>
  </si>
  <si>
    <t>8371007</t>
  </si>
  <si>
    <t>8371008</t>
  </si>
  <si>
    <t>8371009</t>
  </si>
  <si>
    <t>8371010</t>
  </si>
  <si>
    <t>8371011</t>
  </si>
  <si>
    <t>8371012</t>
  </si>
  <si>
    <t>8371013</t>
  </si>
  <si>
    <t>8371014</t>
  </si>
  <si>
    <t>8371015</t>
  </si>
  <si>
    <t>8371016</t>
  </si>
  <si>
    <t>8371017</t>
  </si>
  <si>
    <t>8371018</t>
  </si>
  <si>
    <t>8371019</t>
  </si>
  <si>
    <t>8371020</t>
  </si>
  <si>
    <t>8371021</t>
  </si>
  <si>
    <t>8371022</t>
  </si>
  <si>
    <t>8371023</t>
  </si>
  <si>
    <t>8371024</t>
  </si>
  <si>
    <t>8371025</t>
  </si>
  <si>
    <t>8371026</t>
  </si>
  <si>
    <t>8371027</t>
  </si>
  <si>
    <t>8371028</t>
  </si>
  <si>
    <t>8371029</t>
  </si>
  <si>
    <t>8371030</t>
  </si>
  <si>
    <t>8371031</t>
  </si>
  <si>
    <t>8371032</t>
  </si>
  <si>
    <t>841001</t>
  </si>
  <si>
    <t>841 - FAZ. PLANALTO I_ Rosy</t>
  </si>
  <si>
    <t>2020-12-12T00:00:00</t>
  </si>
  <si>
    <t>2025-06-09T01:41:00</t>
  </si>
  <si>
    <t>841002</t>
  </si>
  <si>
    <t>2025-04-21T00:00:00</t>
  </si>
  <si>
    <t>841004</t>
  </si>
  <si>
    <t>2020-02-15T00:00:00</t>
  </si>
  <si>
    <t>841005</t>
  </si>
  <si>
    <t>841006</t>
  </si>
  <si>
    <t>841007</t>
  </si>
  <si>
    <t>841011</t>
  </si>
  <si>
    <t>841012</t>
  </si>
  <si>
    <t>841013</t>
  </si>
  <si>
    <t>841014</t>
  </si>
  <si>
    <t>841015</t>
  </si>
  <si>
    <t>2022-09-15T00:00:00</t>
  </si>
  <si>
    <t>841016</t>
  </si>
  <si>
    <t>841017</t>
  </si>
  <si>
    <t>841018</t>
  </si>
  <si>
    <t>841019</t>
  </si>
  <si>
    <t>841020</t>
  </si>
  <si>
    <t>841021</t>
  </si>
  <si>
    <t>841022</t>
  </si>
  <si>
    <t>841023</t>
  </si>
  <si>
    <t>841024</t>
  </si>
  <si>
    <t>841025</t>
  </si>
  <si>
    <t>841026</t>
  </si>
  <si>
    <t>841027</t>
  </si>
  <si>
    <t>841028</t>
  </si>
  <si>
    <t>841029</t>
  </si>
  <si>
    <t>841030</t>
  </si>
  <si>
    <t>841031</t>
  </si>
  <si>
    <t>841032</t>
  </si>
  <si>
    <t>841033</t>
  </si>
  <si>
    <t>841034</t>
  </si>
  <si>
    <t>841035</t>
  </si>
  <si>
    <t>841040</t>
  </si>
  <si>
    <t>841041</t>
  </si>
  <si>
    <t>841042</t>
  </si>
  <si>
    <t>841043</t>
  </si>
  <si>
    <t>841044</t>
  </si>
  <si>
    <t>841047</t>
  </si>
  <si>
    <t>841048</t>
  </si>
  <si>
    <t>841049</t>
  </si>
  <si>
    <t>841050</t>
  </si>
  <si>
    <t>841051</t>
  </si>
  <si>
    <t>841052</t>
  </si>
  <si>
    <t>841053</t>
  </si>
  <si>
    <t>841054</t>
  </si>
  <si>
    <t>841055</t>
  </si>
  <si>
    <t>841056</t>
  </si>
  <si>
    <t>841057</t>
  </si>
  <si>
    <t>841058</t>
  </si>
  <si>
    <t>841059</t>
  </si>
  <si>
    <t>841060</t>
  </si>
  <si>
    <t>841061</t>
  </si>
  <si>
    <t>841062</t>
  </si>
  <si>
    <t>841063</t>
  </si>
  <si>
    <t>841064</t>
  </si>
  <si>
    <t>841065</t>
  </si>
  <si>
    <t>841067</t>
  </si>
  <si>
    <t>841068</t>
  </si>
  <si>
    <t>841069</t>
  </si>
  <si>
    <t>841070</t>
  </si>
  <si>
    <t>841071</t>
  </si>
  <si>
    <t>841072</t>
  </si>
  <si>
    <t>841073</t>
  </si>
  <si>
    <t>841074</t>
  </si>
  <si>
    <t>841075</t>
  </si>
  <si>
    <t>841076</t>
  </si>
  <si>
    <t>841083</t>
  </si>
  <si>
    <t>2018-06-25T00:00:00</t>
  </si>
  <si>
    <t>841084</t>
  </si>
  <si>
    <t>841085</t>
  </si>
  <si>
    <t>841086</t>
  </si>
  <si>
    <t>841087</t>
  </si>
  <si>
    <t>841088</t>
  </si>
  <si>
    <t>2025-08-09T07:13:00</t>
  </si>
  <si>
    <t>841089</t>
  </si>
  <si>
    <t>2025-08-08T07:11:00</t>
  </si>
  <si>
    <t>841090</t>
  </si>
  <si>
    <t>2025-08-06T07:05:00</t>
  </si>
  <si>
    <t>841092</t>
  </si>
  <si>
    <t>841093</t>
  </si>
  <si>
    <t>2024-08-26T16:48:00</t>
  </si>
  <si>
    <t>841094</t>
  </si>
  <si>
    <t>841095</t>
  </si>
  <si>
    <t>841096</t>
  </si>
  <si>
    <t>8435001</t>
  </si>
  <si>
    <t>8435 - FAZ. CORDANTA I_Nerzy</t>
  </si>
  <si>
    <t>2024-06-18T19:00:00</t>
  </si>
  <si>
    <t>2025-09-14T23:39:00</t>
  </si>
  <si>
    <t>8435002</t>
  </si>
  <si>
    <t>2024-04-16T16:48:00</t>
  </si>
  <si>
    <t>8435003</t>
  </si>
  <si>
    <t>8435004</t>
  </si>
  <si>
    <t>2024-04-11T13:23:00</t>
  </si>
  <si>
    <t>8435005</t>
  </si>
  <si>
    <t>8435006</t>
  </si>
  <si>
    <t>8435007</t>
  </si>
  <si>
    <t>8435008</t>
  </si>
  <si>
    <t>8435009</t>
  </si>
  <si>
    <t>8435010</t>
  </si>
  <si>
    <t>8435011</t>
  </si>
  <si>
    <t>8435012</t>
  </si>
  <si>
    <t>8435013</t>
  </si>
  <si>
    <t>8435014</t>
  </si>
  <si>
    <t>8435015</t>
  </si>
  <si>
    <t>8435016</t>
  </si>
  <si>
    <t>8435017</t>
  </si>
  <si>
    <t>8435018</t>
  </si>
  <si>
    <t>8435019</t>
  </si>
  <si>
    <t>8435020</t>
  </si>
  <si>
    <t>8435021</t>
  </si>
  <si>
    <t>8583001</t>
  </si>
  <si>
    <t>8583 - FAZ. MODELO_ Monica</t>
  </si>
  <si>
    <t>2023-09-14T00:00:00</t>
  </si>
  <si>
    <t>2024-11-25T07:25:26</t>
  </si>
  <si>
    <t>8583002</t>
  </si>
  <si>
    <t>2023-10-07T16:48:00</t>
  </si>
  <si>
    <t>8583003</t>
  </si>
  <si>
    <t>8583004</t>
  </si>
  <si>
    <t>8583005</t>
  </si>
  <si>
    <t>2024-12-30T13:02:23</t>
  </si>
  <si>
    <t>8583006</t>
  </si>
  <si>
    <t>8583007</t>
  </si>
  <si>
    <t>2023-09-21T15:52:00</t>
  </si>
  <si>
    <t>8583008</t>
  </si>
  <si>
    <t>2023-09-20T15:50:00</t>
  </si>
  <si>
    <t>8583009</t>
  </si>
  <si>
    <t>2023-10-08T16:48:00</t>
  </si>
  <si>
    <t>8583010</t>
  </si>
  <si>
    <t>2023-09-15T20:05:00</t>
  </si>
  <si>
    <t>2025-09-29T10:17:00</t>
  </si>
  <si>
    <t>8583011</t>
  </si>
  <si>
    <t>8583012</t>
  </si>
  <si>
    <t>2023-10-01T00:00:00</t>
  </si>
  <si>
    <t>2026-02-12T06:39:00</t>
  </si>
  <si>
    <t>8583013</t>
  </si>
  <si>
    <t>8583014</t>
  </si>
  <si>
    <t>2025-07-26T02:20:00</t>
  </si>
  <si>
    <t>8583015</t>
  </si>
  <si>
    <t>8583016</t>
  </si>
  <si>
    <t>2023-03-01T00:00:00</t>
  </si>
  <si>
    <t>8583017</t>
  </si>
  <si>
    <t>8583018</t>
  </si>
  <si>
    <t>8583019</t>
  </si>
  <si>
    <t>8583020</t>
  </si>
  <si>
    <t>8583021</t>
  </si>
  <si>
    <t>8583022</t>
  </si>
  <si>
    <t>2024-12-16T00:00:00</t>
  </si>
  <si>
    <t>8583023</t>
  </si>
  <si>
    <t>8583024</t>
  </si>
  <si>
    <t>8583025</t>
  </si>
  <si>
    <t>2024-12-30T00:00:00</t>
  </si>
  <si>
    <t>8583026</t>
  </si>
  <si>
    <t>8583027</t>
  </si>
  <si>
    <t>2024-12-23T14:36:52</t>
  </si>
  <si>
    <t>8583028</t>
  </si>
  <si>
    <t>8583029</t>
  </si>
  <si>
    <t>8583030</t>
  </si>
  <si>
    <t>2023-10-05T15:19:00</t>
  </si>
  <si>
    <t>86001</t>
  </si>
  <si>
    <t>86 - FAZ. SAYONARA  -  PROJETO 05</t>
  </si>
  <si>
    <t>2025-06-24T05:00:15</t>
  </si>
  <si>
    <t>86002</t>
  </si>
  <si>
    <t>86003</t>
  </si>
  <si>
    <t>86004</t>
  </si>
  <si>
    <t>86005</t>
  </si>
  <si>
    <t>2025-06-24T05:00:16</t>
  </si>
  <si>
    <t>86006</t>
  </si>
  <si>
    <t>8613001</t>
  </si>
  <si>
    <t>8613 - FAZ. CORDANTA J_Nerzy</t>
  </si>
  <si>
    <t>2025-07-02T13:44:00</t>
  </si>
  <si>
    <t>8613002</t>
  </si>
  <si>
    <t>2025-07-08T18:00:20</t>
  </si>
  <si>
    <t>8613003</t>
  </si>
  <si>
    <t>8613004</t>
  </si>
  <si>
    <t>2025-07-08T18:00:37</t>
  </si>
  <si>
    <t>8613005</t>
  </si>
  <si>
    <t>8613006</t>
  </si>
  <si>
    <t>8613007</t>
  </si>
  <si>
    <t>2025-07-08T17:59:48</t>
  </si>
  <si>
    <t>8613008</t>
  </si>
  <si>
    <t>8613009</t>
  </si>
  <si>
    <t>8613010</t>
  </si>
  <si>
    <t>8613011</t>
  </si>
  <si>
    <t>8613012</t>
  </si>
  <si>
    <t>8613013</t>
  </si>
  <si>
    <t>8613014</t>
  </si>
  <si>
    <t>2025-09-11T19:10:00</t>
  </si>
  <si>
    <t>8613015</t>
  </si>
  <si>
    <t>8613016</t>
  </si>
  <si>
    <t>8613017</t>
  </si>
  <si>
    <t>8613018</t>
  </si>
  <si>
    <t>8613019</t>
  </si>
  <si>
    <t>8613020</t>
  </si>
  <si>
    <t>8613021</t>
  </si>
  <si>
    <t>8613022</t>
  </si>
  <si>
    <t>2025-07-08T18:00:07</t>
  </si>
  <si>
    <t>8613023</t>
  </si>
  <si>
    <t>8613024</t>
  </si>
  <si>
    <t>8613025</t>
  </si>
  <si>
    <t>8613026</t>
  </si>
  <si>
    <t>8613027</t>
  </si>
  <si>
    <t>8613028</t>
  </si>
  <si>
    <t>8613029</t>
  </si>
  <si>
    <t>8613045</t>
  </si>
  <si>
    <t>2021-02-28T00:00:00</t>
  </si>
  <si>
    <t>2025-04-29T11:03:00</t>
  </si>
  <si>
    <t>8613046</t>
  </si>
  <si>
    <t>8613047</t>
  </si>
  <si>
    <t>8613048</t>
  </si>
  <si>
    <t>8613049</t>
  </si>
  <si>
    <t>8613050</t>
  </si>
  <si>
    <t>8613051</t>
  </si>
  <si>
    <t>8613052</t>
  </si>
  <si>
    <t>8613053</t>
  </si>
  <si>
    <t>8613054</t>
  </si>
  <si>
    <t>8613055</t>
  </si>
  <si>
    <t>8613056</t>
  </si>
  <si>
    <t>8613057</t>
  </si>
  <si>
    <t>8613058</t>
  </si>
  <si>
    <t>8613059</t>
  </si>
  <si>
    <t>8613060</t>
  </si>
  <si>
    <t>8613061</t>
  </si>
  <si>
    <t>8621001</t>
  </si>
  <si>
    <t>8621 - FAZ. CORDANTA G_Nerzy</t>
  </si>
  <si>
    <t>2024-04-30T00:00:00</t>
  </si>
  <si>
    <t>2025-10-04T16:50:00</t>
  </si>
  <si>
    <t>8621002</t>
  </si>
  <si>
    <t>8621003</t>
  </si>
  <si>
    <t>2024-04-10T00:00:00</t>
  </si>
  <si>
    <t>8621004</t>
  </si>
  <si>
    <t>8621005</t>
  </si>
  <si>
    <t>8621006</t>
  </si>
  <si>
    <t>2025-01-15T00:00:00</t>
  </si>
  <si>
    <t>8621007</t>
  </si>
  <si>
    <t>8621008</t>
  </si>
  <si>
    <t>2024-04-07T00:00:00</t>
  </si>
  <si>
    <t>8621009</t>
  </si>
  <si>
    <t>2025-02-13T00:00:00</t>
  </si>
  <si>
    <t>8621010</t>
  </si>
  <si>
    <t>8621011</t>
  </si>
  <si>
    <t>8621012</t>
  </si>
  <si>
    <t>8621013</t>
  </si>
  <si>
    <t>8621014</t>
  </si>
  <si>
    <t>8621015</t>
  </si>
  <si>
    <t>8621016</t>
  </si>
  <si>
    <t>8621017</t>
  </si>
  <si>
    <t>8621018</t>
  </si>
  <si>
    <t>8621030</t>
  </si>
  <si>
    <t>8621031</t>
  </si>
  <si>
    <t>8621032</t>
  </si>
  <si>
    <t>8621033</t>
  </si>
  <si>
    <t>8621034</t>
  </si>
  <si>
    <t>8621035</t>
  </si>
  <si>
    <t>8621036</t>
  </si>
  <si>
    <t>8621037</t>
  </si>
  <si>
    <t>8621038</t>
  </si>
  <si>
    <t>8621039</t>
  </si>
  <si>
    <t>8621040</t>
  </si>
  <si>
    <t>8621041</t>
  </si>
  <si>
    <t>8621042</t>
  </si>
  <si>
    <t>8621043</t>
  </si>
  <si>
    <t>8621044</t>
  </si>
  <si>
    <t>8621045</t>
  </si>
  <si>
    <t>8621046</t>
  </si>
  <si>
    <t>8630001</t>
  </si>
  <si>
    <t>8630 - FAZ. CORDANTA E_Nerzy</t>
  </si>
  <si>
    <t>2024-04-18T19:00:00</t>
  </si>
  <si>
    <t>8630002</t>
  </si>
  <si>
    <t>8630003</t>
  </si>
  <si>
    <t>8630004</t>
  </si>
  <si>
    <t>8630005</t>
  </si>
  <si>
    <t>2024-04-15T10:25:00</t>
  </si>
  <si>
    <t>2025-11-22T17:15:00</t>
  </si>
  <si>
    <t>8630006</t>
  </si>
  <si>
    <t>2024-01-04T16:48:00</t>
  </si>
  <si>
    <t>8630007</t>
  </si>
  <si>
    <t>8630008</t>
  </si>
  <si>
    <t>8630009</t>
  </si>
  <si>
    <t>8630010</t>
  </si>
  <si>
    <t>8630011</t>
  </si>
  <si>
    <t>8630012</t>
  </si>
  <si>
    <t>2024-01-05T09:42:00</t>
  </si>
  <si>
    <t>8630013</t>
  </si>
  <si>
    <t>8630014</t>
  </si>
  <si>
    <t>8630015</t>
  </si>
  <si>
    <t>8630016</t>
  </si>
  <si>
    <t>8630017</t>
  </si>
  <si>
    <t>8630020</t>
  </si>
  <si>
    <t>2021-04-05T00:00:00</t>
  </si>
  <si>
    <t>8630021</t>
  </si>
  <si>
    <t>8648001</t>
  </si>
  <si>
    <t>8648 - FAZ. CORDANTA F_Nerzy</t>
  </si>
  <si>
    <t>2024-04-11T16:48:00</t>
  </si>
  <si>
    <t>2025-11-17T00:00:00</t>
  </si>
  <si>
    <t>8648002</t>
  </si>
  <si>
    <t>2024-04-21T15:06:00</t>
  </si>
  <si>
    <t>2025-11-17T14:20:00</t>
  </si>
  <si>
    <t>8648003</t>
  </si>
  <si>
    <t>8648004</t>
  </si>
  <si>
    <t>8648005</t>
  </si>
  <si>
    <t>2024-04-21T00:00:00</t>
  </si>
  <si>
    <t>8648006</t>
  </si>
  <si>
    <t>8648007</t>
  </si>
  <si>
    <t>8648008</t>
  </si>
  <si>
    <t>8648009</t>
  </si>
  <si>
    <t>8648010</t>
  </si>
  <si>
    <t>8648011</t>
  </si>
  <si>
    <t>8648012</t>
  </si>
  <si>
    <t>8648013</t>
  </si>
  <si>
    <t>2023-07-15T00:00:00</t>
  </si>
  <si>
    <t>8648014</t>
  </si>
  <si>
    <t>8648015</t>
  </si>
  <si>
    <t>2021-04-06T00:00:00</t>
  </si>
  <si>
    <t>8648016</t>
  </si>
  <si>
    <t>8648017</t>
  </si>
  <si>
    <t>8648018</t>
  </si>
  <si>
    <t>8648019</t>
  </si>
  <si>
    <t>8648020</t>
  </si>
  <si>
    <t>8648022</t>
  </si>
  <si>
    <t>8648023</t>
  </si>
  <si>
    <t>8648050</t>
  </si>
  <si>
    <t>2025-08-13T19:00:00</t>
  </si>
  <si>
    <t>8648052</t>
  </si>
  <si>
    <t>2025-08-13T00:00:00</t>
  </si>
  <si>
    <t>8648053</t>
  </si>
  <si>
    <t>8648054</t>
  </si>
  <si>
    <t>8648055</t>
  </si>
  <si>
    <t>8648056</t>
  </si>
  <si>
    <t>8656001</t>
  </si>
  <si>
    <t>8656 - FAZ. CORDANTA C_ Nerzy</t>
  </si>
  <si>
    <t>2023-11-13T00:00:00</t>
  </si>
  <si>
    <t>2025-08-02T13:53:00</t>
  </si>
  <si>
    <t>8656002</t>
  </si>
  <si>
    <t>8656003</t>
  </si>
  <si>
    <t>2023-10-30T15:05:00</t>
  </si>
  <si>
    <t>8656004</t>
  </si>
  <si>
    <t>8656005</t>
  </si>
  <si>
    <t>2023-10-30T00:00:00</t>
  </si>
  <si>
    <t>8656006</t>
  </si>
  <si>
    <t>8656007</t>
  </si>
  <si>
    <t>2023-10-31T15:14:00</t>
  </si>
  <si>
    <t>8656008</t>
  </si>
  <si>
    <t>8656009</t>
  </si>
  <si>
    <t>2024-11-21T10:32:00</t>
  </si>
  <si>
    <t>2025-11-28T00:00:00</t>
  </si>
  <si>
    <t>8656010</t>
  </si>
  <si>
    <t>2025-01-27T16:52:00</t>
  </si>
  <si>
    <t>8656011</t>
  </si>
  <si>
    <t>8656012</t>
  </si>
  <si>
    <t>8656013</t>
  </si>
  <si>
    <t>2023-11-01T15:31:00</t>
  </si>
  <si>
    <t>8656014</t>
  </si>
  <si>
    <t>2023-12-22T07:24:00</t>
  </si>
  <si>
    <t>8656015</t>
  </si>
  <si>
    <t>2023-11-02T00:00:00</t>
  </si>
  <si>
    <t>2025-07-28T06:39:00</t>
  </si>
  <si>
    <t>8656016</t>
  </si>
  <si>
    <t>2023-11-02T15:24:00</t>
  </si>
  <si>
    <t>8656017</t>
  </si>
  <si>
    <t>2023-11-05T15:41:00</t>
  </si>
  <si>
    <t>8656018</t>
  </si>
  <si>
    <t>2023-11-06T15:43:00</t>
  </si>
  <si>
    <t>8656019</t>
  </si>
  <si>
    <t>2023-11-10T15:44:00</t>
  </si>
  <si>
    <t>8656020</t>
  </si>
  <si>
    <t>2025-09-03T16:48:00</t>
  </si>
  <si>
    <t>8656021</t>
  </si>
  <si>
    <t>2025-08-13T10:45:00</t>
  </si>
  <si>
    <t>8656022</t>
  </si>
  <si>
    <t>8656023</t>
  </si>
  <si>
    <t>8656024</t>
  </si>
  <si>
    <t>8656032</t>
  </si>
  <si>
    <t>2023-11-04T00:00:00</t>
  </si>
  <si>
    <t>8656033</t>
  </si>
  <si>
    <t>2023-11-03T15:39:00</t>
  </si>
  <si>
    <t>8656034</t>
  </si>
  <si>
    <t>2023-11-04T15:35:00</t>
  </si>
  <si>
    <t>8656035</t>
  </si>
  <si>
    <t>8656036</t>
  </si>
  <si>
    <t>8656037</t>
  </si>
  <si>
    <t>8656038</t>
  </si>
  <si>
    <t>8656039</t>
  </si>
  <si>
    <t>8656040</t>
  </si>
  <si>
    <t>8656041</t>
  </si>
  <si>
    <t>8656042</t>
  </si>
  <si>
    <t>8656043</t>
  </si>
  <si>
    <t>2025-12-26T07:03:00</t>
  </si>
  <si>
    <t>8656044</t>
  </si>
  <si>
    <t>8656045</t>
  </si>
  <si>
    <t>8656046</t>
  </si>
  <si>
    <t>8656047</t>
  </si>
  <si>
    <t>2024-12-05T21:56:13</t>
  </si>
  <si>
    <t>8656048</t>
  </si>
  <si>
    <t>8656049</t>
  </si>
  <si>
    <t>8656050</t>
  </si>
  <si>
    <t>8656051</t>
  </si>
  <si>
    <t>8656052</t>
  </si>
  <si>
    <t>2024-10-14T07:38:01</t>
  </si>
  <si>
    <t>8656053</t>
  </si>
  <si>
    <t>8656054</t>
  </si>
  <si>
    <t>8656055</t>
  </si>
  <si>
    <t>8656056</t>
  </si>
  <si>
    <t>2024-12-02T07:48:50</t>
  </si>
  <si>
    <t>8656057</t>
  </si>
  <si>
    <t>8656058</t>
  </si>
  <si>
    <t>8656059</t>
  </si>
  <si>
    <t>8656060</t>
  </si>
  <si>
    <t>8656068</t>
  </si>
  <si>
    <t>8656069</t>
  </si>
  <si>
    <t>8664001</t>
  </si>
  <si>
    <t>8664 - FAZ. CORDANTA A_ Nerzy</t>
  </si>
  <si>
    <t>2024-08-30T19:00:00</t>
  </si>
  <si>
    <t>2026-01-21T17:38:00</t>
  </si>
  <si>
    <t>8664002</t>
  </si>
  <si>
    <t>2024-09-06T19:00:00</t>
  </si>
  <si>
    <t>8664003</t>
  </si>
  <si>
    <t>8664004</t>
  </si>
  <si>
    <t>8664005</t>
  </si>
  <si>
    <t>8664006</t>
  </si>
  <si>
    <t>8664007</t>
  </si>
  <si>
    <t>8664008</t>
  </si>
  <si>
    <t>8664009</t>
  </si>
  <si>
    <t>2026-01-21T00:00:00</t>
  </si>
  <si>
    <t>8664010</t>
  </si>
  <si>
    <t>2024-09-06T00:00:00</t>
  </si>
  <si>
    <t>8664011</t>
  </si>
  <si>
    <t>2026-01-14T00:00:00</t>
  </si>
  <si>
    <t>8664012</t>
  </si>
  <si>
    <t>8664013</t>
  </si>
  <si>
    <t>8664014</t>
  </si>
  <si>
    <t>8664015</t>
  </si>
  <si>
    <t>2023-12-08T00:00:00</t>
  </si>
  <si>
    <t>8664016</t>
  </si>
  <si>
    <t>8664017</t>
  </si>
  <si>
    <t>8664018</t>
  </si>
  <si>
    <t>8664019</t>
  </si>
  <si>
    <t>8664020</t>
  </si>
  <si>
    <t>8664021</t>
  </si>
  <si>
    <t>8664022</t>
  </si>
  <si>
    <t>8664023</t>
  </si>
  <si>
    <t>8664024</t>
  </si>
  <si>
    <t>2023-12-01T00:00:00</t>
  </si>
  <si>
    <t>8664025</t>
  </si>
  <si>
    <t>2026-01-14T03:27:00</t>
  </si>
  <si>
    <t>8664026</t>
  </si>
  <si>
    <t>8664027</t>
  </si>
  <si>
    <t>8664028</t>
  </si>
  <si>
    <t>8664029</t>
  </si>
  <si>
    <t>8664030</t>
  </si>
  <si>
    <t>8664031</t>
  </si>
  <si>
    <t>8664032</t>
  </si>
  <si>
    <t>8664034</t>
  </si>
  <si>
    <t>2023-06-26T11:58:00</t>
  </si>
  <si>
    <t>8664037</t>
  </si>
  <si>
    <t>2023-06-26T15:53:00</t>
  </si>
  <si>
    <t>8664039</t>
  </si>
  <si>
    <t>8664042</t>
  </si>
  <si>
    <t>8672001</t>
  </si>
  <si>
    <t>8672 - FAZ. PECANA_Nerzy</t>
  </si>
  <si>
    <t>2024-03-20T19:00:00</t>
  </si>
  <si>
    <t>2025-08-17T16:29:00</t>
  </si>
  <si>
    <t>8672002</t>
  </si>
  <si>
    <t>8672003</t>
  </si>
  <si>
    <t>8672004</t>
  </si>
  <si>
    <t>8672005</t>
  </si>
  <si>
    <t>8672006</t>
  </si>
  <si>
    <t>8672007</t>
  </si>
  <si>
    <t>8672008</t>
  </si>
  <si>
    <t>8672009</t>
  </si>
  <si>
    <t>8672010</t>
  </si>
  <si>
    <t>8672011</t>
  </si>
  <si>
    <t>8672012</t>
  </si>
  <si>
    <t>8672013</t>
  </si>
  <si>
    <t>8672014</t>
  </si>
  <si>
    <t>8672015</t>
  </si>
  <si>
    <t>8672016</t>
  </si>
  <si>
    <t>8672017</t>
  </si>
  <si>
    <t>8672018</t>
  </si>
  <si>
    <t>8672019</t>
  </si>
  <si>
    <t>8672020</t>
  </si>
  <si>
    <t>8672021</t>
  </si>
  <si>
    <t>8672022</t>
  </si>
  <si>
    <t>8672023</t>
  </si>
  <si>
    <t>8672024</t>
  </si>
  <si>
    <t>8672025</t>
  </si>
  <si>
    <t>8672026</t>
  </si>
  <si>
    <t>8672027</t>
  </si>
  <si>
    <t>8672028</t>
  </si>
  <si>
    <t>8672029</t>
  </si>
  <si>
    <t>8672030</t>
  </si>
  <si>
    <t>8672031</t>
  </si>
  <si>
    <t>8672032</t>
  </si>
  <si>
    <t>8672033</t>
  </si>
  <si>
    <t>2023-05-26T00:00:00</t>
  </si>
  <si>
    <t>2024-10-18T00:00:00</t>
  </si>
  <si>
    <t>8672034</t>
  </si>
  <si>
    <t>2023-05-28T00:00:00</t>
  </si>
  <si>
    <t>8672035</t>
  </si>
  <si>
    <t>8672036</t>
  </si>
  <si>
    <t>2023-05-31T00:00:00</t>
  </si>
  <si>
    <t>8672037</t>
  </si>
  <si>
    <t>2023-06-02T00:00:00</t>
  </si>
  <si>
    <t>8672038</t>
  </si>
  <si>
    <t>2023-06-03T00:00:00</t>
  </si>
  <si>
    <t>8672039</t>
  </si>
  <si>
    <t>8672040</t>
  </si>
  <si>
    <t>8672041</t>
  </si>
  <si>
    <t>8672042</t>
  </si>
  <si>
    <t>2025-01-02T00:00:00</t>
  </si>
  <si>
    <t>8672043</t>
  </si>
  <si>
    <t>2023-06-07T00:00:00</t>
  </si>
  <si>
    <t>8672044</t>
  </si>
  <si>
    <t>8672045</t>
  </si>
  <si>
    <t>8672046</t>
  </si>
  <si>
    <t>8672047</t>
  </si>
  <si>
    <t>2023-06-11T00:00:00</t>
  </si>
  <si>
    <t>8672048</t>
  </si>
  <si>
    <t>8672049</t>
  </si>
  <si>
    <t>8672050</t>
  </si>
  <si>
    <t>8672051</t>
  </si>
  <si>
    <t>2023-06-17T00:00:00</t>
  </si>
  <si>
    <t>8672052</t>
  </si>
  <si>
    <t>2024-03-20T00:00:00</t>
  </si>
  <si>
    <t>8672053</t>
  </si>
  <si>
    <t>2025-08-28T00:00:00</t>
  </si>
  <si>
    <t>8672054</t>
  </si>
  <si>
    <t>8672055</t>
  </si>
  <si>
    <t>8672056</t>
  </si>
  <si>
    <t>8672057</t>
  </si>
  <si>
    <t>8672058</t>
  </si>
  <si>
    <t>8672059</t>
  </si>
  <si>
    <t>8672060</t>
  </si>
  <si>
    <t>8672061</t>
  </si>
  <si>
    <t>8681001</t>
  </si>
  <si>
    <t>8681 - FAZ. CANA LONGA_ Nerzy</t>
  </si>
  <si>
    <t>2024-11-22T15:54:20</t>
  </si>
  <si>
    <t>8681002</t>
  </si>
  <si>
    <t>2023-01-15T00:00:00</t>
  </si>
  <si>
    <t>8681003</t>
  </si>
  <si>
    <t>2024-12-02T09:18:14</t>
  </si>
  <si>
    <t>8681004</t>
  </si>
  <si>
    <t>8681005</t>
  </si>
  <si>
    <t>2022-05-27T00:00:00</t>
  </si>
  <si>
    <t>8681006</t>
  </si>
  <si>
    <t>2024-10-29T19:51:10</t>
  </si>
  <si>
    <t>8681007</t>
  </si>
  <si>
    <t>8681008</t>
  </si>
  <si>
    <t>8681009</t>
  </si>
  <si>
    <t>8681010</t>
  </si>
  <si>
    <t>8681011</t>
  </si>
  <si>
    <t>8681012</t>
  </si>
  <si>
    <t>8681013</t>
  </si>
  <si>
    <t>8681014</t>
  </si>
  <si>
    <t>2025-08-21T13:20:00</t>
  </si>
  <si>
    <t>8681015</t>
  </si>
  <si>
    <t>8681016</t>
  </si>
  <si>
    <t>8681017</t>
  </si>
  <si>
    <t>8681018</t>
  </si>
  <si>
    <t>8681019</t>
  </si>
  <si>
    <t>8681020</t>
  </si>
  <si>
    <t>8681021</t>
  </si>
  <si>
    <t>8681022</t>
  </si>
  <si>
    <t>8681023</t>
  </si>
  <si>
    <t>8681024</t>
  </si>
  <si>
    <t>8681025</t>
  </si>
  <si>
    <t>8681026</t>
  </si>
  <si>
    <t>8681027</t>
  </si>
  <si>
    <t>8681028</t>
  </si>
  <si>
    <t>8681029</t>
  </si>
  <si>
    <t>8681030</t>
  </si>
  <si>
    <t>8681031</t>
  </si>
  <si>
    <t>8681032</t>
  </si>
  <si>
    <t>2024-12-02T08:42:46</t>
  </si>
  <si>
    <t>8681033</t>
  </si>
  <si>
    <t>8681034</t>
  </si>
  <si>
    <t>8681035</t>
  </si>
  <si>
    <t>8681036</t>
  </si>
  <si>
    <t>8681037</t>
  </si>
  <si>
    <t>8699001</t>
  </si>
  <si>
    <t>8699 - FAZ. PALMEIRAS_Nerzy</t>
  </si>
  <si>
    <t>2024-10-05T01:43:32</t>
  </si>
  <si>
    <t>8699002</t>
  </si>
  <si>
    <t>2024-10-05T01:43:28</t>
  </si>
  <si>
    <t>8699003</t>
  </si>
  <si>
    <t>8699004</t>
  </si>
  <si>
    <t>8699005</t>
  </si>
  <si>
    <t>2023-06-01T00:00:00</t>
  </si>
  <si>
    <t>8699006</t>
  </si>
  <si>
    <t>2024-10-05T01:43:29</t>
  </si>
  <si>
    <t>8699007</t>
  </si>
  <si>
    <t>2024-09-11T00:00:00</t>
  </si>
  <si>
    <t>8699008</t>
  </si>
  <si>
    <t>8699009</t>
  </si>
  <si>
    <t>2023-05-30T11:08:00</t>
  </si>
  <si>
    <t>8699010</t>
  </si>
  <si>
    <t>8699011</t>
  </si>
  <si>
    <t>8699012</t>
  </si>
  <si>
    <t>8699013</t>
  </si>
  <si>
    <t>2023-05-30T11:22:00</t>
  </si>
  <si>
    <t>8699014</t>
  </si>
  <si>
    <t>8699015</t>
  </si>
  <si>
    <t>2023-05-30T19:00:00</t>
  </si>
  <si>
    <t>8699016</t>
  </si>
  <si>
    <t>2023-05-30T13:38:00</t>
  </si>
  <si>
    <t>8699017</t>
  </si>
  <si>
    <t>2023-05-30T13:58:00</t>
  </si>
  <si>
    <t>8699018</t>
  </si>
  <si>
    <t>2023-05-30T14:22:00</t>
  </si>
  <si>
    <t>8699019</t>
  </si>
  <si>
    <t>2024-10-05T01:43:30</t>
  </si>
  <si>
    <t>8699020</t>
  </si>
  <si>
    <t>2023-05-30T14:45:00</t>
  </si>
  <si>
    <t>8699021</t>
  </si>
  <si>
    <t>2023-05-30T15:00:00</t>
  </si>
  <si>
    <t>8699022</t>
  </si>
  <si>
    <t>8699023</t>
  </si>
  <si>
    <t>8699024</t>
  </si>
  <si>
    <t>2023-05-31T19:00:00</t>
  </si>
  <si>
    <t>8699025</t>
  </si>
  <si>
    <t>2023-05-30T15:08:00</t>
  </si>
  <si>
    <t>8699026</t>
  </si>
  <si>
    <t>8699027</t>
  </si>
  <si>
    <t>8699028</t>
  </si>
  <si>
    <t>8699029</t>
  </si>
  <si>
    <t>2023-06-10T19:00:00</t>
  </si>
  <si>
    <t>8699030</t>
  </si>
  <si>
    <t>2024-10-05T01:43:31</t>
  </si>
  <si>
    <t>8699031</t>
  </si>
  <si>
    <t>2023-06-09T19:00:00</t>
  </si>
  <si>
    <t>8699032</t>
  </si>
  <si>
    <t>8699033</t>
  </si>
  <si>
    <t>2023-06-10T14:12:00</t>
  </si>
  <si>
    <t>8699034</t>
  </si>
  <si>
    <t>2023-06-08T19:00:00</t>
  </si>
  <si>
    <t>8699035</t>
  </si>
  <si>
    <t>8699036</t>
  </si>
  <si>
    <t>8699037</t>
  </si>
  <si>
    <t>8699038</t>
  </si>
  <si>
    <t>8699039</t>
  </si>
  <si>
    <t>8699040</t>
  </si>
  <si>
    <t>2023-06-10T14:39:00</t>
  </si>
  <si>
    <t>8699041</t>
  </si>
  <si>
    <t>8699042</t>
  </si>
  <si>
    <t>2023-06-10T14:03:00</t>
  </si>
  <si>
    <t>8699043</t>
  </si>
  <si>
    <t>2024-10-05T00:00:00</t>
  </si>
  <si>
    <t>8699044</t>
  </si>
  <si>
    <t>8699045</t>
  </si>
  <si>
    <t>2023-04-19T00:00:00</t>
  </si>
  <si>
    <t>8699046</t>
  </si>
  <si>
    <t>8711001</t>
  </si>
  <si>
    <t>8711 - FAZ. CORDANTA P_ Nerzy</t>
  </si>
  <si>
    <t>2023-03-25T00:00:00</t>
  </si>
  <si>
    <t>8711002</t>
  </si>
  <si>
    <t>2025-12-12T18:18:00</t>
  </si>
  <si>
    <t>8711003</t>
  </si>
  <si>
    <t>2025-05-06T14:14:12</t>
  </si>
  <si>
    <t>8711004</t>
  </si>
  <si>
    <t>8711005</t>
  </si>
  <si>
    <t>8711006</t>
  </si>
  <si>
    <t>8711007</t>
  </si>
  <si>
    <t>8711008</t>
  </si>
  <si>
    <t>8711009</t>
  </si>
  <si>
    <t>8711010</t>
  </si>
  <si>
    <t>8711011</t>
  </si>
  <si>
    <t>8729001</t>
  </si>
  <si>
    <t>8729 - FAZ. CORDANTA R_ Nerzy</t>
  </si>
  <si>
    <t>2023-04-05T00:00:00</t>
  </si>
  <si>
    <t>2025-09-29T00:00:00</t>
  </si>
  <si>
    <t>8729002</t>
  </si>
  <si>
    <t>8729003</t>
  </si>
  <si>
    <t>8729004</t>
  </si>
  <si>
    <t>8729005</t>
  </si>
  <si>
    <t>2024-04-28T14:01:00</t>
  </si>
  <si>
    <t>2025-09-29T11:02:00</t>
  </si>
  <si>
    <t>8729006</t>
  </si>
  <si>
    <t>8729007</t>
  </si>
  <si>
    <t>8729008</t>
  </si>
  <si>
    <t>8729009</t>
  </si>
  <si>
    <t>2025-10-01T15:13:00</t>
  </si>
  <si>
    <t>8729010</t>
  </si>
  <si>
    <t>2025-10-01T00:00:00</t>
  </si>
  <si>
    <t>8729011</t>
  </si>
  <si>
    <t>8729012</t>
  </si>
  <si>
    <t>8729013</t>
  </si>
  <si>
    <t>8729014</t>
  </si>
  <si>
    <t>8729015</t>
  </si>
  <si>
    <t>8729016</t>
  </si>
  <si>
    <t>8729017</t>
  </si>
  <si>
    <t>8729018</t>
  </si>
  <si>
    <t>8729019</t>
  </si>
  <si>
    <t>8729020</t>
  </si>
  <si>
    <t>8729021</t>
  </si>
  <si>
    <t>8729022</t>
  </si>
  <si>
    <t>8729023</t>
  </si>
  <si>
    <t>8729024</t>
  </si>
  <si>
    <t>8729025</t>
  </si>
  <si>
    <t>8729026</t>
  </si>
  <si>
    <t>8737001</t>
  </si>
  <si>
    <t>8737 - FAZ. CORDANTA N_Nerzy</t>
  </si>
  <si>
    <t>2019-06-10T00:00:00</t>
  </si>
  <si>
    <t>2026-02-06T23:52:00</t>
  </si>
  <si>
    <t>8737002</t>
  </si>
  <si>
    <t>2024-04-23T19:00:00</t>
  </si>
  <si>
    <t>2023-12-06T00:00:00</t>
  </si>
  <si>
    <t>8737003</t>
  </si>
  <si>
    <t>8737004</t>
  </si>
  <si>
    <t>2025-07-14T09:48:00</t>
  </si>
  <si>
    <t>8737005</t>
  </si>
  <si>
    <t>8737006</t>
  </si>
  <si>
    <t>2018-07-25T00:00:00</t>
  </si>
  <si>
    <t>8737007</t>
  </si>
  <si>
    <t>8737008</t>
  </si>
  <si>
    <t>8737009</t>
  </si>
  <si>
    <t>8737010</t>
  </si>
  <si>
    <t>8737011</t>
  </si>
  <si>
    <t>8737012</t>
  </si>
  <si>
    <t>8737013</t>
  </si>
  <si>
    <t>8737014</t>
  </si>
  <si>
    <t>2026-02-11T16:48:00</t>
  </si>
  <si>
    <t>8737015</t>
  </si>
  <si>
    <t>8737016</t>
  </si>
  <si>
    <t>8737017</t>
  </si>
  <si>
    <t>8737018</t>
  </si>
  <si>
    <t>8737019</t>
  </si>
  <si>
    <t>8737022</t>
  </si>
  <si>
    <t>8737023</t>
  </si>
  <si>
    <t>8737024</t>
  </si>
  <si>
    <t>8737025</t>
  </si>
  <si>
    <t>8737026</t>
  </si>
  <si>
    <t>8737027</t>
  </si>
  <si>
    <t>8737028</t>
  </si>
  <si>
    <t>8737029</t>
  </si>
  <si>
    <t>8737030</t>
  </si>
  <si>
    <t>8737031</t>
  </si>
  <si>
    <t>8737032</t>
  </si>
  <si>
    <t>8737033</t>
  </si>
  <si>
    <t>2019-12-27T00:00:00</t>
  </si>
  <si>
    <t>8737034</t>
  </si>
  <si>
    <t>8737035</t>
  </si>
  <si>
    <t>8737036</t>
  </si>
  <si>
    <t>8737037</t>
  </si>
  <si>
    <t>8737038</t>
  </si>
  <si>
    <t>8737039</t>
  </si>
  <si>
    <t>8737051</t>
  </si>
  <si>
    <t>8737052</t>
  </si>
  <si>
    <t>8737053</t>
  </si>
  <si>
    <t>8737054</t>
  </si>
  <si>
    <t>8737055</t>
  </si>
  <si>
    <t>8753001</t>
  </si>
  <si>
    <t>8753 - FAZ. CORDANTA Q_Nerzy</t>
  </si>
  <si>
    <t>2024-05-03T16:41:00</t>
  </si>
  <si>
    <t>2023-12-10T00:00:00</t>
  </si>
  <si>
    <t>8753002</t>
  </si>
  <si>
    <t>8753003</t>
  </si>
  <si>
    <t>8753004</t>
  </si>
  <si>
    <t>8753005</t>
  </si>
  <si>
    <t>8753006</t>
  </si>
  <si>
    <t>8753007</t>
  </si>
  <si>
    <t>8753008</t>
  </si>
  <si>
    <t>8753009</t>
  </si>
  <si>
    <t>8753010</t>
  </si>
  <si>
    <t>8753011</t>
  </si>
  <si>
    <t>8753012</t>
  </si>
  <si>
    <t>8761001</t>
  </si>
  <si>
    <t>8761 - FAZ. CORDANTA H_Nerzy</t>
  </si>
  <si>
    <t>2017-09-10T00:00:00</t>
  </si>
  <si>
    <t>2025-04-13T23:39:39</t>
  </si>
  <si>
    <t>8761002</t>
  </si>
  <si>
    <t>8761003</t>
  </si>
  <si>
    <t>8761004</t>
  </si>
  <si>
    <t>9002001</t>
  </si>
  <si>
    <t>9002 - FAZ. DIDIQUEZA_ Nerzy</t>
  </si>
  <si>
    <t>2022-06-05T00:00:00</t>
  </si>
  <si>
    <t>2025-09-24T00:00:00</t>
  </si>
  <si>
    <t>9002002</t>
  </si>
  <si>
    <t>2025-09-24T06:27:00</t>
  </si>
  <si>
    <t>9002003</t>
  </si>
  <si>
    <t>9002004</t>
  </si>
  <si>
    <t>9002005</t>
  </si>
  <si>
    <t>9002006</t>
  </si>
  <si>
    <t>9002007</t>
  </si>
  <si>
    <t>2025-11-07T11:31:00</t>
  </si>
  <si>
    <t>9002008</t>
  </si>
  <si>
    <t>9002009</t>
  </si>
  <si>
    <t>9002010</t>
  </si>
  <si>
    <t>9002011</t>
  </si>
  <si>
    <t>9002012</t>
  </si>
  <si>
    <t>9002013</t>
  </si>
  <si>
    <t>9002014</t>
  </si>
  <si>
    <t>9002015</t>
  </si>
  <si>
    <t>9002016</t>
  </si>
  <si>
    <t>9002017</t>
  </si>
  <si>
    <t>2025-07-24T08:23:00</t>
  </si>
  <si>
    <t>9002018</t>
  </si>
  <si>
    <t>2025-07-25T08:34:00</t>
  </si>
  <si>
    <t>9002019</t>
  </si>
  <si>
    <t>2025-07-29T08:44:00</t>
  </si>
  <si>
    <t>9002020</t>
  </si>
  <si>
    <t>2025-08-06T19:00:00</t>
  </si>
  <si>
    <t>9002021</t>
  </si>
  <si>
    <t>2025-07-31T08:50:00</t>
  </si>
  <si>
    <t>9002022</t>
  </si>
  <si>
    <t>2025-08-03T09:02:00</t>
  </si>
  <si>
    <t>9002023</t>
  </si>
  <si>
    <t>9002024</t>
  </si>
  <si>
    <t>9003001</t>
  </si>
  <si>
    <t>9003 - FAZ. OLHO DAGUA_ Nerzy</t>
  </si>
  <si>
    <t>5895 - NDB HOLDING AGRICOLA LTDA - FAZ. TRES DE AGOSTO</t>
  </si>
  <si>
    <t>2022-10-30T00:00:00</t>
  </si>
  <si>
    <t>2025-07-14T22:18:38</t>
  </si>
  <si>
    <t>10-05</t>
  </si>
  <si>
    <t>9003002</t>
  </si>
  <si>
    <t>2022-06-17T00:00:00</t>
  </si>
  <si>
    <t>9003003</t>
  </si>
  <si>
    <t>9003004</t>
  </si>
  <si>
    <t>9003005</t>
  </si>
  <si>
    <t>9003006</t>
  </si>
  <si>
    <t>9003007</t>
  </si>
  <si>
    <t>9003008</t>
  </si>
  <si>
    <t>2022-07-20T00:00:00</t>
  </si>
  <si>
    <t>2025-07-14T22:18:39</t>
  </si>
  <si>
    <t>9003009</t>
  </si>
  <si>
    <t>9003010</t>
  </si>
  <si>
    <t>9003011</t>
  </si>
  <si>
    <t>9003012</t>
  </si>
  <si>
    <t>9003013</t>
  </si>
  <si>
    <t>9003014</t>
  </si>
  <si>
    <t>9003015</t>
  </si>
  <si>
    <t>9003016</t>
  </si>
  <si>
    <t>9003017</t>
  </si>
  <si>
    <t>9003018</t>
  </si>
  <si>
    <t>9003019</t>
  </si>
  <si>
    <t>9003020</t>
  </si>
  <si>
    <t>9003021</t>
  </si>
  <si>
    <t>9003022</t>
  </si>
  <si>
    <t>9003023</t>
  </si>
  <si>
    <t>2025-07-14T22:18:40</t>
  </si>
  <si>
    <t>9003024</t>
  </si>
  <si>
    <t>9003025</t>
  </si>
  <si>
    <t>9003026</t>
  </si>
  <si>
    <t>9003027</t>
  </si>
  <si>
    <t>9003028</t>
  </si>
  <si>
    <t>9003029</t>
  </si>
  <si>
    <t>9003030</t>
  </si>
  <si>
    <t>9003031</t>
  </si>
  <si>
    <t>9003032</t>
  </si>
  <si>
    <t>9003033</t>
  </si>
  <si>
    <t>9003034</t>
  </si>
  <si>
    <t>2024-04-18T09:22:00</t>
  </si>
  <si>
    <t>9003035</t>
  </si>
  <si>
    <t>9004001</t>
  </si>
  <si>
    <t>9004 - FAZ. FLORESTA_ Nerzy</t>
  </si>
  <si>
    <t>2022-04-10T00:00:00</t>
  </si>
  <si>
    <t>2025-08-14T16:02:00</t>
  </si>
  <si>
    <t>9004002</t>
  </si>
  <si>
    <t>9004003</t>
  </si>
  <si>
    <t>9015001</t>
  </si>
  <si>
    <t>9015 - FAZ. MUCURI_ Nerzy</t>
  </si>
  <si>
    <t>2025-05-08T23:59:00</t>
  </si>
  <si>
    <t>9015002</t>
  </si>
  <si>
    <t>9015003</t>
  </si>
  <si>
    <t>9015004</t>
  </si>
  <si>
    <t>9015005</t>
  </si>
  <si>
    <t>9015006</t>
  </si>
  <si>
    <t>9015007</t>
  </si>
  <si>
    <t>9015008</t>
  </si>
  <si>
    <t>9024001</t>
  </si>
  <si>
    <t>9024 - FAZ. CORDANTA D_ Nerzy</t>
  </si>
  <si>
    <t>2023-08-25T19:00:00</t>
  </si>
  <si>
    <t>2025-09-10T03:41:00</t>
  </si>
  <si>
    <t>9024002</t>
  </si>
  <si>
    <t>9024003</t>
  </si>
  <si>
    <t>2023-10-06T16:48:00</t>
  </si>
  <si>
    <t>9024004</t>
  </si>
  <si>
    <t>2023-10-08T00:00:00</t>
  </si>
  <si>
    <t>9024005</t>
  </si>
  <si>
    <t>2023-10-11T00:00:00</t>
  </si>
  <si>
    <t>9024006</t>
  </si>
  <si>
    <t>2023-10-09T00:00:00</t>
  </si>
  <si>
    <t>9024007</t>
  </si>
  <si>
    <t>2023-10-11T14:07:00</t>
  </si>
  <si>
    <t>9024008</t>
  </si>
  <si>
    <t>9024009</t>
  </si>
  <si>
    <t>9024010</t>
  </si>
  <si>
    <t>9024011</t>
  </si>
  <si>
    <t>9032001</t>
  </si>
  <si>
    <t>2025-07-05T23:59:00</t>
  </si>
  <si>
    <t>9035001</t>
  </si>
  <si>
    <t>9035 - FAZ. FRENTE DA LACUNA_ Nerzy</t>
  </si>
  <si>
    <t>2024-08-20T19:00:00</t>
  </si>
  <si>
    <t>2025-11-23T13:05:00</t>
  </si>
  <si>
    <t>9035002</t>
  </si>
  <si>
    <t>2025-10-08T11:02:00</t>
  </si>
  <si>
    <t>9035003</t>
  </si>
  <si>
    <t>9035004</t>
  </si>
  <si>
    <t>2024-08-23T16:48:00</t>
  </si>
  <si>
    <t>9035005</t>
  </si>
  <si>
    <t>9035006</t>
  </si>
  <si>
    <t>9035007</t>
  </si>
  <si>
    <t>9035008</t>
  </si>
  <si>
    <t>2025-10-07T00:00:00</t>
  </si>
  <si>
    <t>9035009</t>
  </si>
  <si>
    <t>FRENTE-04</t>
  </si>
  <si>
    <t>9035010</t>
  </si>
  <si>
    <t>9035011</t>
  </si>
  <si>
    <t>9035012</t>
  </si>
  <si>
    <t>9035013</t>
  </si>
  <si>
    <t>9035014</t>
  </si>
  <si>
    <t>9035015</t>
  </si>
  <si>
    <t>2024-09-26T16:48:00</t>
  </si>
  <si>
    <t>9035016</t>
  </si>
  <si>
    <t>9036001</t>
  </si>
  <si>
    <t>9036 - FAZ. BAHIA II_ Nerzy</t>
  </si>
  <si>
    <t>2024-05-25T16:48:00</t>
  </si>
  <si>
    <t>2025-08-29T00:00:00</t>
  </si>
  <si>
    <t>9036002</t>
  </si>
  <si>
    <t>9036003</t>
  </si>
  <si>
    <t>9036004</t>
  </si>
  <si>
    <t>9036005</t>
  </si>
  <si>
    <t>2025-07-31T19:00:00</t>
  </si>
  <si>
    <t>9036006</t>
  </si>
  <si>
    <t>9036007</t>
  </si>
  <si>
    <t>9036008</t>
  </si>
  <si>
    <t>9036009</t>
  </si>
  <si>
    <t>9036010</t>
  </si>
  <si>
    <t>9036011</t>
  </si>
  <si>
    <t>9036012</t>
  </si>
  <si>
    <t>9036013</t>
  </si>
  <si>
    <t>9036014</t>
  </si>
  <si>
    <t>9036015</t>
  </si>
  <si>
    <t>9036016</t>
  </si>
  <si>
    <t>9036017</t>
  </si>
  <si>
    <t>9036018</t>
  </si>
  <si>
    <t>9037001</t>
  </si>
  <si>
    <t>9037 - FAZ. SAO ROQUE_ Nerzy</t>
  </si>
  <si>
    <t>2024-10-20T19:00:00</t>
  </si>
  <si>
    <t>9037002</t>
  </si>
  <si>
    <t>9037003</t>
  </si>
  <si>
    <t>9037004</t>
  </si>
  <si>
    <t>9037005</t>
  </si>
  <si>
    <t>2025-09-22T00:00:00</t>
  </si>
  <si>
    <t>9037006</t>
  </si>
  <si>
    <t>9037007</t>
  </si>
  <si>
    <t>2025-01-30T23:59:00</t>
  </si>
  <si>
    <t>9037008</t>
  </si>
  <si>
    <t>2025-01-03T19:00:00</t>
  </si>
  <si>
    <t>9037009</t>
  </si>
  <si>
    <t>9037010</t>
  </si>
  <si>
    <t>9037011</t>
  </si>
  <si>
    <t>9037012</t>
  </si>
  <si>
    <t>9037013</t>
  </si>
  <si>
    <t>9038001</t>
  </si>
  <si>
    <t>9038 - FAZ. BOM SUCESSO_ Nerzy</t>
  </si>
  <si>
    <t>2022-11-15T00:00:00</t>
  </si>
  <si>
    <t>2024-06-09T00:00:00</t>
  </si>
  <si>
    <t>9038002</t>
  </si>
  <si>
    <t>9038003</t>
  </si>
  <si>
    <t>9038004</t>
  </si>
  <si>
    <t>9038005</t>
  </si>
  <si>
    <t>9038006</t>
  </si>
  <si>
    <t>9038007</t>
  </si>
  <si>
    <t>9038008</t>
  </si>
  <si>
    <t>FAZ. SANTA ROSA II_ Nerzy</t>
  </si>
  <si>
    <t>9039001</t>
  </si>
  <si>
    <t>9039 - FAZ. SANTA ROSA II_ Nerzy</t>
  </si>
  <si>
    <t>906001</t>
  </si>
  <si>
    <t>906 - FAZ. PLANALTO II</t>
  </si>
  <si>
    <t>2021-12-15T00:00:00</t>
  </si>
  <si>
    <t>2025-05-11T12:21:00</t>
  </si>
  <si>
    <t>906002</t>
  </si>
  <si>
    <t>906003</t>
  </si>
  <si>
    <t>906004</t>
  </si>
  <si>
    <t>906005</t>
  </si>
  <si>
    <t>906006</t>
  </si>
  <si>
    <t>906007</t>
  </si>
  <si>
    <t>906008</t>
  </si>
  <si>
    <t>906009</t>
  </si>
  <si>
    <t>906010</t>
  </si>
  <si>
    <t>906011</t>
  </si>
  <si>
    <t>906012</t>
  </si>
  <si>
    <t>906013</t>
  </si>
  <si>
    <t>2025-05-11T12:21:01</t>
  </si>
  <si>
    <t>906014</t>
  </si>
  <si>
    <t>2022-01-15T00:00:00</t>
  </si>
  <si>
    <t>2025-05-11T12:20:58</t>
  </si>
  <si>
    <t>906015</t>
  </si>
  <si>
    <t>906016</t>
  </si>
  <si>
    <t>906017</t>
  </si>
  <si>
    <t>906018</t>
  </si>
  <si>
    <t>906019</t>
  </si>
  <si>
    <t>906020</t>
  </si>
  <si>
    <t>906021</t>
  </si>
  <si>
    <t>906022</t>
  </si>
  <si>
    <t>906023</t>
  </si>
  <si>
    <t>2025-05-11T12:20:59</t>
  </si>
  <si>
    <t>906024</t>
  </si>
  <si>
    <t>906027</t>
  </si>
  <si>
    <t>906028</t>
  </si>
  <si>
    <t>906029</t>
  </si>
  <si>
    <t>906030</t>
  </si>
  <si>
    <t>906031</t>
  </si>
  <si>
    <t>906032</t>
  </si>
  <si>
    <t>906033</t>
  </si>
  <si>
    <t>906034</t>
  </si>
  <si>
    <t>906035</t>
  </si>
  <si>
    <t>906036</t>
  </si>
  <si>
    <t>2025-06-07T16:59:15</t>
  </si>
  <si>
    <t>906037</t>
  </si>
  <si>
    <t>906038</t>
  </si>
  <si>
    <t>906039</t>
  </si>
  <si>
    <t>906040</t>
  </si>
  <si>
    <t>906041</t>
  </si>
  <si>
    <t>906042</t>
  </si>
  <si>
    <t>906043</t>
  </si>
  <si>
    <t>2024-10-01T00:00:00</t>
  </si>
  <si>
    <t>2025-11-01T03:53:00</t>
  </si>
  <si>
    <t>906044</t>
  </si>
  <si>
    <t>2024-10-04T19:00:00</t>
  </si>
  <si>
    <t>914001</t>
  </si>
  <si>
    <t>914 - FAZ. SAYONARA  -  PROJETO 43</t>
  </si>
  <si>
    <t>2024-04-03T00:00:00</t>
  </si>
  <si>
    <t>922001</t>
  </si>
  <si>
    <t>922 - FAZ. ZE  MATIAS</t>
  </si>
  <si>
    <t>2018-01-25T00:00:00</t>
  </si>
  <si>
    <t>2025-04-25T11:54:25</t>
  </si>
  <si>
    <t>922002</t>
  </si>
  <si>
    <t>922003</t>
  </si>
  <si>
    <t>922004</t>
  </si>
  <si>
    <t>922005</t>
  </si>
  <si>
    <t>922006</t>
  </si>
  <si>
    <t>922007</t>
  </si>
  <si>
    <t>922008</t>
  </si>
  <si>
    <t>922009</t>
  </si>
  <si>
    <t>922010</t>
  </si>
  <si>
    <t>922011</t>
  </si>
  <si>
    <t>2025-04-11T00:55:39</t>
  </si>
  <si>
    <t>922012</t>
  </si>
  <si>
    <t>2025-04-11T00:55:42</t>
  </si>
  <si>
    <t>922013</t>
  </si>
  <si>
    <t>2025-01-06T16:12:55</t>
  </si>
  <si>
    <t>922014</t>
  </si>
  <si>
    <t>922015</t>
  </si>
  <si>
    <t>922016</t>
  </si>
  <si>
    <t>922017</t>
  </si>
  <si>
    <t>922018</t>
  </si>
  <si>
    <t>922019</t>
  </si>
  <si>
    <t>9237001</t>
  </si>
  <si>
    <t>9237 - FAZ. CORDANTA M_ Nerzy</t>
  </si>
  <si>
    <t>2024-07-26T16:48:00</t>
  </si>
  <si>
    <t>9237002</t>
  </si>
  <si>
    <t>9237003</t>
  </si>
  <si>
    <t>2024-03-29T19:00:00</t>
  </si>
  <si>
    <t>9237004</t>
  </si>
  <si>
    <t>9237005</t>
  </si>
  <si>
    <t>9237006</t>
  </si>
  <si>
    <t>9237007</t>
  </si>
  <si>
    <t>9237008</t>
  </si>
  <si>
    <t>9237009</t>
  </si>
  <si>
    <t>9237010</t>
  </si>
  <si>
    <t>9237011</t>
  </si>
  <si>
    <t>2026-02-11T22:12:00</t>
  </si>
  <si>
    <t>9237012</t>
  </si>
  <si>
    <t>9237013</t>
  </si>
  <si>
    <t>FAZ. GUANABARA_Nerzy</t>
  </si>
  <si>
    <t>9253001</t>
  </si>
  <si>
    <t>9253 - FAZ. GUANABARA_Nerzy</t>
  </si>
  <si>
    <t>9253002</t>
  </si>
  <si>
    <t>9253003</t>
  </si>
  <si>
    <t>9253004</t>
  </si>
  <si>
    <t>9300001</t>
  </si>
  <si>
    <t>9300 - FAZ. SANTO ANTONIO_ Monica</t>
  </si>
  <si>
    <t>2019-01-20T00:00:00</t>
  </si>
  <si>
    <t>2025-01-07T15:03:02</t>
  </si>
  <si>
    <t>9300002</t>
  </si>
  <si>
    <t>9300003</t>
  </si>
  <si>
    <t>9300004</t>
  </si>
  <si>
    <t>9300005</t>
  </si>
  <si>
    <t>9300006</t>
  </si>
  <si>
    <t>2025-06-14T10:34:12</t>
  </si>
  <si>
    <t>9300007</t>
  </si>
  <si>
    <t>9326001</t>
  </si>
  <si>
    <t>9326 - FAZ. RITA DE CASSIA II_ Nerzy</t>
  </si>
  <si>
    <t>2025-03-26T00:00:00</t>
  </si>
  <si>
    <t>9326002</t>
  </si>
  <si>
    <t>9326003</t>
  </si>
  <si>
    <t>9326004</t>
  </si>
  <si>
    <t>9326005</t>
  </si>
  <si>
    <t>9326006</t>
  </si>
  <si>
    <t>9326007</t>
  </si>
  <si>
    <t>2024-01-23T19:00:00</t>
  </si>
  <si>
    <t>9326008</t>
  </si>
  <si>
    <t>9326009</t>
  </si>
  <si>
    <t>9326010</t>
  </si>
  <si>
    <t>2022-11-10T00:00:00</t>
  </si>
  <si>
    <t>2024-11-03T00:00:00</t>
  </si>
  <si>
    <t>9326011</t>
  </si>
  <si>
    <t>9326012</t>
  </si>
  <si>
    <t>9326013</t>
  </si>
  <si>
    <t>9326014</t>
  </si>
  <si>
    <t>9326015</t>
  </si>
  <si>
    <t>9326016</t>
  </si>
  <si>
    <t>9326017</t>
  </si>
  <si>
    <t>2025-08-26T19:00:00</t>
  </si>
  <si>
    <t>9326018</t>
  </si>
  <si>
    <t>2025-08-15T19:00:00</t>
  </si>
  <si>
    <t>9326019</t>
  </si>
  <si>
    <t>9326020</t>
  </si>
  <si>
    <t>9326021</t>
  </si>
  <si>
    <t>9326022</t>
  </si>
  <si>
    <t>9326023</t>
  </si>
  <si>
    <t>94001</t>
  </si>
  <si>
    <t>94 - FAZ. SAYONARA  -  PROJETO 06</t>
  </si>
  <si>
    <t>2022-04-15T00:00:00</t>
  </si>
  <si>
    <t>2025-08-06T18:13:00</t>
  </si>
  <si>
    <t>94002</t>
  </si>
  <si>
    <t>94003</t>
  </si>
  <si>
    <t>94004</t>
  </si>
  <si>
    <t>94005</t>
  </si>
  <si>
    <t>2025-06-24T23:11:06</t>
  </si>
  <si>
    <t>94006</t>
  </si>
  <si>
    <t>94007</t>
  </si>
  <si>
    <t>94008</t>
  </si>
  <si>
    <t>94009</t>
  </si>
  <si>
    <t>9407001</t>
  </si>
  <si>
    <t>9407 - FAZ. TRES DE AGOSTO_ Nerzy</t>
  </si>
  <si>
    <t>2021-12-13T00:00:00</t>
  </si>
  <si>
    <t>2025-07-22T20:37:00</t>
  </si>
  <si>
    <t>05-05</t>
  </si>
  <si>
    <t>9407002</t>
  </si>
  <si>
    <t>9407003</t>
  </si>
  <si>
    <t>9407004</t>
  </si>
  <si>
    <t>9407005</t>
  </si>
  <si>
    <t>9407006</t>
  </si>
  <si>
    <t>9407007</t>
  </si>
  <si>
    <t>9407008</t>
  </si>
  <si>
    <t>2020-06-28T00:00:00</t>
  </si>
  <si>
    <t>9407009</t>
  </si>
  <si>
    <t>9407010</t>
  </si>
  <si>
    <t>9407011</t>
  </si>
  <si>
    <t>9407012</t>
  </si>
  <si>
    <t>9407013</t>
  </si>
  <si>
    <t>9407014</t>
  </si>
  <si>
    <t>9407015</t>
  </si>
  <si>
    <t>9407016</t>
  </si>
  <si>
    <t>9407017</t>
  </si>
  <si>
    <t>9407018</t>
  </si>
  <si>
    <t>9407019</t>
  </si>
  <si>
    <t>9407020</t>
  </si>
  <si>
    <t>9407021</t>
  </si>
  <si>
    <t>2025-07-19T14:43:00</t>
  </si>
  <si>
    <t>9407022</t>
  </si>
  <si>
    <t>2025-07-21T14:48:00</t>
  </si>
  <si>
    <t>9407023</t>
  </si>
  <si>
    <t>2025-07-16T14:32:00</t>
  </si>
  <si>
    <t>9407024</t>
  </si>
  <si>
    <t>2025-07-22T14:54:00</t>
  </si>
  <si>
    <t>9407025</t>
  </si>
  <si>
    <t>9407026</t>
  </si>
  <si>
    <t>2025-07-17T14:37:00</t>
  </si>
  <si>
    <t>9407027</t>
  </si>
  <si>
    <t>2025-07-09T14:18:00</t>
  </si>
  <si>
    <t>FAZ. CORDANTA A_( PAS)_Nerzy</t>
  </si>
  <si>
    <t>9491001</t>
  </si>
  <si>
    <t>9491 - FAZ. CORDANTA A_( PAS)_Nerzy</t>
  </si>
  <si>
    <t>2020-05-30T00:00:00</t>
  </si>
  <si>
    <t>2026-02-01T00:00:00</t>
  </si>
  <si>
    <t>OUTUBRO</t>
  </si>
  <si>
    <t>9504001</t>
  </si>
  <si>
    <t>9504 - SITIO NOVO HORIZONTE_Nerzy</t>
  </si>
  <si>
    <t>2020-02-28T00:00:00</t>
  </si>
  <si>
    <t>2025-05-16T00:46:58</t>
  </si>
  <si>
    <t>9504002</t>
  </si>
  <si>
    <t>9601001</t>
  </si>
  <si>
    <t>9601 - FAZ. CANAA_ Nerzy</t>
  </si>
  <si>
    <t>2021-03-03T00:00:00</t>
  </si>
  <si>
    <t>2025-07-25T04:47:00</t>
  </si>
  <si>
    <t>9601002</t>
  </si>
  <si>
    <t>2025-02-15T23:59:00</t>
  </si>
  <si>
    <t>9601003</t>
  </si>
  <si>
    <t>2020-05-13T00:00:00</t>
  </si>
  <si>
    <t>9601005</t>
  </si>
  <si>
    <t>9601006</t>
  </si>
  <si>
    <t>9601007</t>
  </si>
  <si>
    <t>9601008</t>
  </si>
  <si>
    <t>9601009</t>
  </si>
  <si>
    <t>9601010</t>
  </si>
  <si>
    <t>9601015</t>
  </si>
  <si>
    <t>9601017</t>
  </si>
  <si>
    <t>2019-07-15T00:00:00</t>
  </si>
  <si>
    <t>9601020</t>
  </si>
  <si>
    <t>9601021</t>
  </si>
  <si>
    <t>2022-01-10T00:00:00</t>
  </si>
  <si>
    <t>9601024</t>
  </si>
  <si>
    <t>2024-08-19T16:48:00</t>
  </si>
  <si>
    <t>2025-07-17T00:00:00</t>
  </si>
  <si>
    <t>9601026</t>
  </si>
  <si>
    <t>9601030</t>
  </si>
  <si>
    <t>9601034</t>
  </si>
  <si>
    <t>2021-02-25T00:00:00</t>
  </si>
  <si>
    <t>9601035</t>
  </si>
  <si>
    <t>9601036</t>
  </si>
  <si>
    <t>9601037</t>
  </si>
  <si>
    <t>9601038</t>
  </si>
  <si>
    <t>9601039</t>
  </si>
  <si>
    <t>9601040</t>
  </si>
  <si>
    <t>9601041</t>
  </si>
  <si>
    <t>9601042</t>
  </si>
  <si>
    <t>9601043</t>
  </si>
  <si>
    <t>9610001</t>
  </si>
  <si>
    <t>9610 - FAZ. SANTA ROSA_ Nerzy</t>
  </si>
  <si>
    <t>2024-08-20T16:48:00</t>
  </si>
  <si>
    <t>9610002</t>
  </si>
  <si>
    <t>9610003</t>
  </si>
  <si>
    <t>2019-08-18T00:00:00</t>
  </si>
  <si>
    <t>2025-01-02T04:50:10</t>
  </si>
  <si>
    <t>9610004</t>
  </si>
  <si>
    <t>9610005</t>
  </si>
  <si>
    <t>9610006</t>
  </si>
  <si>
    <t>9610007</t>
  </si>
  <si>
    <t>9610008</t>
  </si>
  <si>
    <t>9610009</t>
  </si>
  <si>
    <t>9610010</t>
  </si>
  <si>
    <t>9610011</t>
  </si>
  <si>
    <t>2021-03-05T00:00:00</t>
  </si>
  <si>
    <t>2024-11-07T00:00:00</t>
  </si>
  <si>
    <t>9610012</t>
  </si>
  <si>
    <t>9610013</t>
  </si>
  <si>
    <t>FAZ. CRIDASA_ Nerzy</t>
  </si>
  <si>
    <t>9615001</t>
  </si>
  <si>
    <t>9628001</t>
  </si>
  <si>
    <t>9628 - FAZ. JACUPEMBA I_ Nerzy</t>
  </si>
  <si>
    <t>2025-02-12T18:00:00</t>
  </si>
  <si>
    <t>9628002</t>
  </si>
  <si>
    <t>9628003</t>
  </si>
  <si>
    <t>9628004</t>
  </si>
  <si>
    <t>9628005</t>
  </si>
  <si>
    <t>2020-05-05T00:00:00</t>
  </si>
  <si>
    <t>2024-10-25T06:08:03</t>
  </si>
  <si>
    <t>9628006</t>
  </si>
  <si>
    <t>9628007</t>
  </si>
  <si>
    <t>2024-10-25T06:08:04</t>
  </si>
  <si>
    <t>9628008</t>
  </si>
  <si>
    <t>9628009</t>
  </si>
  <si>
    <t>9636001</t>
  </si>
  <si>
    <t>9636 - FAZ. CAMPO VERDE_ Nerzy_Kelly</t>
  </si>
  <si>
    <t>2024-10-24T22:04:26</t>
  </si>
  <si>
    <t>30-03</t>
  </si>
  <si>
    <t>9636002</t>
  </si>
  <si>
    <t>9636003</t>
  </si>
  <si>
    <t>9636005</t>
  </si>
  <si>
    <t>2024-09-03T14:40:00</t>
  </si>
  <si>
    <t>2023-11-24T00:00:00</t>
  </si>
  <si>
    <t>9636006</t>
  </si>
  <si>
    <t>9644001</t>
  </si>
  <si>
    <t>9644 - FAZ. CAMPO VERDE_ Nerzy_ Salome</t>
  </si>
  <si>
    <t>2025-04-08T16:55:00</t>
  </si>
  <si>
    <t>2024-10-15T00:00:00</t>
  </si>
  <si>
    <t>9644002</t>
  </si>
  <si>
    <t>9644003</t>
  </si>
  <si>
    <t>9644004</t>
  </si>
  <si>
    <t>9644005</t>
  </si>
  <si>
    <t>9652001</t>
  </si>
  <si>
    <t>9652 - FAZ. SAO BENEDITO_ Nerzy_ Roberto Gasparini</t>
  </si>
  <si>
    <t>9652002</t>
  </si>
  <si>
    <t>9652003</t>
  </si>
  <si>
    <t>2024-02-12T19:00:00</t>
  </si>
  <si>
    <t>9652004</t>
  </si>
  <si>
    <t>9652005</t>
  </si>
  <si>
    <t>9661001</t>
  </si>
  <si>
    <t>9661 - FAZ. SAO BENEDITO_Nerzy_ Rosa Maria</t>
  </si>
  <si>
    <t>2024-01-12T09:04:00</t>
  </si>
  <si>
    <t>2023-07-06T00:00:00</t>
  </si>
  <si>
    <t>9661002</t>
  </si>
  <si>
    <t>2024-10-29T13:07:20</t>
  </si>
  <si>
    <t>9661003</t>
  </si>
  <si>
    <t>2024-01-11T16:48:00</t>
  </si>
  <si>
    <t>2025-03-28T00:00:00</t>
  </si>
  <si>
    <t>9661004</t>
  </si>
  <si>
    <t>2024-01-15T16:48:00</t>
  </si>
  <si>
    <t>9709001</t>
  </si>
  <si>
    <t>9709 - RANCHO DOS MENINOS_Nerzy_ Jose Luiz</t>
  </si>
  <si>
    <t>2020-05-12T00:00:00</t>
  </si>
  <si>
    <t>2025-08-23T06:58:00</t>
  </si>
  <si>
    <t>9709002</t>
  </si>
  <si>
    <t>9709003</t>
  </si>
  <si>
    <t>2025-08-30T00:06:00</t>
  </si>
  <si>
    <t>9709004</t>
  </si>
  <si>
    <t>9717001</t>
  </si>
  <si>
    <t>9717 - FAZ. TRES LAGOAS_Nerzy_Ronaldo</t>
  </si>
  <si>
    <t>2025-02-20T23:59:00</t>
  </si>
  <si>
    <t>9717002</t>
  </si>
  <si>
    <t>9717003</t>
  </si>
  <si>
    <t>9717004</t>
  </si>
  <si>
    <t>9717005</t>
  </si>
  <si>
    <t>9717006</t>
  </si>
  <si>
    <t>9717007</t>
  </si>
  <si>
    <t>9725001</t>
  </si>
  <si>
    <t>9725 - FAZ. TRES LAGOAS I_Nerzy_Romualdo</t>
  </si>
  <si>
    <t>2020-05-29T00:00:00</t>
  </si>
  <si>
    <t>2024-12-09T15:25:34</t>
  </si>
  <si>
    <t>9725002</t>
  </si>
  <si>
    <t>9725003</t>
  </si>
  <si>
    <t>9725004</t>
  </si>
  <si>
    <t>9725005</t>
  </si>
  <si>
    <t>9784001</t>
  </si>
  <si>
    <t>9784 - FAZ. SITIO ANDORINHA_ Dvair_Nerzy</t>
  </si>
  <si>
    <t>2025-05-06T10:10:31</t>
  </si>
  <si>
    <t>9784002</t>
  </si>
  <si>
    <t>2025-05-06T10:10:32</t>
  </si>
  <si>
    <t>9784003</t>
  </si>
  <si>
    <t>9784004</t>
  </si>
  <si>
    <t>9814001</t>
  </si>
  <si>
    <t>9814 - FAZ. FILADELFIA_ Nerzy_Carletto</t>
  </si>
  <si>
    <t>2021-05-18T00:00:00</t>
  </si>
  <si>
    <t>2025-08-21T18:54:00</t>
  </si>
  <si>
    <t>9814002</t>
  </si>
  <si>
    <t>9814003</t>
  </si>
  <si>
    <t>9814004</t>
  </si>
  <si>
    <t>2021-10-25T00:00:00</t>
  </si>
  <si>
    <t>9814005</t>
  </si>
  <si>
    <t>9814006</t>
  </si>
  <si>
    <t>9814007</t>
  </si>
  <si>
    <t>9822001</t>
  </si>
  <si>
    <t>9822 - FAZ. BARRA MANSA_ Nerzy</t>
  </si>
  <si>
    <t>2021-04-08T00:00:00</t>
  </si>
  <si>
    <t>2025-05-15T05:49:20</t>
  </si>
  <si>
    <t>9822002</t>
  </si>
  <si>
    <t>9865001</t>
  </si>
  <si>
    <t>9865 - FAZ. SANTA BRANCA_Dermeval_Nerzy</t>
  </si>
  <si>
    <t>2025-08-16T23:49:00</t>
  </si>
  <si>
    <t>9865002</t>
  </si>
  <si>
    <t>9865003</t>
  </si>
  <si>
    <t>9865004</t>
  </si>
  <si>
    <t>9865005</t>
  </si>
  <si>
    <t>9865006</t>
  </si>
  <si>
    <t>9865007</t>
  </si>
  <si>
    <t>9865008</t>
  </si>
  <si>
    <t>9865009</t>
  </si>
  <si>
    <t>9865010</t>
  </si>
  <si>
    <t>9865011</t>
  </si>
  <si>
    <t>9865012</t>
  </si>
  <si>
    <t>9865013</t>
  </si>
  <si>
    <t>2021-11-16T00:00:00</t>
  </si>
  <si>
    <t>9865014</t>
  </si>
  <si>
    <t>9865016</t>
  </si>
  <si>
    <t>9865017</t>
  </si>
  <si>
    <t>9865018</t>
  </si>
  <si>
    <t>9865019</t>
  </si>
  <si>
    <t>9865020</t>
  </si>
  <si>
    <t>9865021</t>
  </si>
  <si>
    <t>9902001</t>
  </si>
  <si>
    <t>9902 - FAZ. POLONESA_ Rozil_ Nerzy</t>
  </si>
  <si>
    <t>2022-02-25T00:00:00</t>
  </si>
  <si>
    <t>2025-06-26T09:05:07</t>
  </si>
  <si>
    <t>9902002</t>
  </si>
  <si>
    <t>9902003</t>
  </si>
  <si>
    <t>9902004</t>
  </si>
  <si>
    <t>9902005</t>
  </si>
  <si>
    <t>9902006</t>
  </si>
  <si>
    <t>9902007</t>
  </si>
  <si>
    <t>9902008</t>
  </si>
  <si>
    <t>9902009</t>
  </si>
  <si>
    <t>9902010</t>
  </si>
  <si>
    <t>9902011</t>
  </si>
  <si>
    <t>9902012</t>
  </si>
  <si>
    <t>9902013</t>
  </si>
  <si>
    <t>9902014</t>
  </si>
  <si>
    <t>9902015</t>
  </si>
  <si>
    <t>2025-06-26T09:05:05</t>
  </si>
  <si>
    <t>9902016</t>
  </si>
  <si>
    <t>9902017</t>
  </si>
  <si>
    <t>9902018</t>
  </si>
  <si>
    <t>9902019</t>
  </si>
  <si>
    <t>9902020</t>
  </si>
  <si>
    <t>9902021</t>
  </si>
  <si>
    <t>9902022</t>
  </si>
  <si>
    <t>2025-06-26T09:05:06</t>
  </si>
  <si>
    <t>9902023</t>
  </si>
  <si>
    <t>9902024</t>
  </si>
  <si>
    <t>9902025</t>
  </si>
  <si>
    <t>9902026</t>
  </si>
  <si>
    <t>9902027</t>
  </si>
  <si>
    <t>9902028</t>
  </si>
  <si>
    <t>9902029</t>
  </si>
  <si>
    <t>9902030</t>
  </si>
  <si>
    <t>9902031</t>
  </si>
  <si>
    <t>9902034</t>
  </si>
  <si>
    <t>9902035</t>
  </si>
  <si>
    <t>9911001</t>
  </si>
  <si>
    <t>9911 - FAZ. SANTA IGNES III</t>
  </si>
  <si>
    <t>2026-01-29T13:11:00</t>
  </si>
  <si>
    <t>9911002</t>
  </si>
  <si>
    <t>9911003</t>
  </si>
  <si>
    <t>9911004</t>
  </si>
  <si>
    <t>9911005</t>
  </si>
  <si>
    <t>9911006</t>
  </si>
  <si>
    <t>9911007</t>
  </si>
  <si>
    <t>9911008</t>
  </si>
  <si>
    <t>9911009</t>
  </si>
  <si>
    <t>9911010</t>
  </si>
  <si>
    <t>9911011</t>
  </si>
  <si>
    <t>9911012</t>
  </si>
  <si>
    <t>9911013</t>
  </si>
  <si>
    <t>9911014</t>
  </si>
  <si>
    <t>9911015</t>
  </si>
  <si>
    <t>9911016</t>
  </si>
  <si>
    <t>9911017</t>
  </si>
  <si>
    <t>9911018</t>
  </si>
  <si>
    <t>9911019</t>
  </si>
  <si>
    <t>9911020</t>
  </si>
  <si>
    <t>9911021</t>
  </si>
  <si>
    <t>9911022</t>
  </si>
  <si>
    <t>9911023</t>
  </si>
  <si>
    <t>9911024</t>
  </si>
  <si>
    <t>9911025</t>
  </si>
  <si>
    <t>9911026</t>
  </si>
  <si>
    <t>9911027</t>
  </si>
  <si>
    <t>9911028</t>
  </si>
  <si>
    <t>9911029</t>
  </si>
  <si>
    <t>2018-05-10T00:00:00</t>
  </si>
  <si>
    <t>9911030</t>
  </si>
  <si>
    <t>9911031</t>
  </si>
  <si>
    <t>9911032</t>
  </si>
  <si>
    <t>9911033</t>
  </si>
  <si>
    <t>9911034</t>
  </si>
  <si>
    <t>9911035</t>
  </si>
  <si>
    <t>9911036</t>
  </si>
  <si>
    <t>9911037</t>
  </si>
  <si>
    <t>9911038</t>
  </si>
  <si>
    <t>9911039</t>
  </si>
  <si>
    <t>9911040</t>
  </si>
  <si>
    <t>9911041</t>
  </si>
  <si>
    <t>9911042</t>
  </si>
  <si>
    <t>9911043</t>
  </si>
  <si>
    <t>12C</t>
  </si>
  <si>
    <t>2014-09-10T00:00:00</t>
  </si>
  <si>
    <t>9911044</t>
  </si>
  <si>
    <t>9911045</t>
  </si>
  <si>
    <t>9911046</t>
  </si>
  <si>
    <t>11C</t>
  </si>
  <si>
    <t>9911047</t>
  </si>
  <si>
    <t>9911048</t>
  </si>
  <si>
    <t>9911049</t>
  </si>
  <si>
    <t>9911050</t>
  </si>
  <si>
    <t>9911051</t>
  </si>
  <si>
    <t>9911052</t>
  </si>
  <si>
    <t>9911053</t>
  </si>
  <si>
    <t>9911054</t>
  </si>
  <si>
    <t>2025-01-26T23:59:00</t>
  </si>
  <si>
    <t>9911055</t>
  </si>
  <si>
    <t>9911056</t>
  </si>
  <si>
    <t>9911057</t>
  </si>
  <si>
    <t>9911058</t>
  </si>
  <si>
    <t>9911059</t>
  </si>
  <si>
    <t>9911060</t>
  </si>
  <si>
    <t>9911061</t>
  </si>
  <si>
    <t>9911062</t>
  </si>
  <si>
    <t>9911063</t>
  </si>
  <si>
    <t>2022-03-10T00:00:00</t>
  </si>
  <si>
    <t>9920001</t>
  </si>
  <si>
    <t>9920 - FAZ. ESPLANADA_ Ivan Epichin</t>
  </si>
  <si>
    <t>2022-02-15T00:00:00</t>
  </si>
  <si>
    <t>2025-06-23T22:45:40</t>
  </si>
  <si>
    <t>9920002</t>
  </si>
  <si>
    <t>9920003</t>
  </si>
  <si>
    <t>9920004</t>
  </si>
  <si>
    <t>9920005</t>
  </si>
  <si>
    <t>9920006</t>
  </si>
  <si>
    <t>9920007</t>
  </si>
  <si>
    <t>9923001</t>
  </si>
  <si>
    <t>9923 - FAZ. RECANTO _Nerzy</t>
  </si>
  <si>
    <t>8412 - NDB HOLDING AGRICOLA LTDA - FAZ. SANTA CLARA MG</t>
  </si>
  <si>
    <t>2021-12-18T00:00:00</t>
  </si>
  <si>
    <t>2024-08-12T00:00:00</t>
  </si>
  <si>
    <t>9923002</t>
  </si>
  <si>
    <t>9923003</t>
  </si>
  <si>
    <t>9923004</t>
  </si>
  <si>
    <t>9923005</t>
  </si>
  <si>
    <t>9923006</t>
  </si>
  <si>
    <t>9923007</t>
  </si>
  <si>
    <t>9923008</t>
  </si>
  <si>
    <t>9923009</t>
  </si>
  <si>
    <t>9923010</t>
  </si>
  <si>
    <t>2024-04-15T16:48:00</t>
  </si>
  <si>
    <t>2024-04-15T00:00:00</t>
  </si>
  <si>
    <t>9923011</t>
  </si>
  <si>
    <t>2023-12-18T00:00:00</t>
  </si>
  <si>
    <t>9923012</t>
  </si>
  <si>
    <t>9942001</t>
  </si>
  <si>
    <t>9942 - FAZ. VILA CAPIXABA_ Nerzy</t>
  </si>
  <si>
    <t>9942002</t>
  </si>
  <si>
    <t>9942003</t>
  </si>
  <si>
    <t>9942004</t>
  </si>
  <si>
    <t>9942005</t>
  </si>
  <si>
    <t>9942006</t>
  </si>
  <si>
    <t>2024-07-19T16:48:00</t>
  </si>
  <si>
    <t>9942007</t>
  </si>
  <si>
    <t>9942008</t>
  </si>
  <si>
    <t>9942009</t>
  </si>
  <si>
    <t>9969001</t>
  </si>
  <si>
    <t>9969 - FAZ. DO JUCA _ Nerzy</t>
  </si>
  <si>
    <t>2022-06-20T00:00:00</t>
  </si>
  <si>
    <t>2025-04-28T04:09:11</t>
  </si>
  <si>
    <t>9969002</t>
  </si>
  <si>
    <t>FAZ. RIO CRICARE_ Nerzy</t>
  </si>
  <si>
    <t>33-GURIRI</t>
  </si>
  <si>
    <t>9970001</t>
  </si>
  <si>
    <t>9970 - FAZ. RIO CRICARE_ Nerzy</t>
  </si>
  <si>
    <t>2021-08-14T00:00:00</t>
  </si>
  <si>
    <t>9971001</t>
  </si>
  <si>
    <t>9971 - FAZ. BOA LEMBRANCA_ Nerzy</t>
  </si>
  <si>
    <t>2022-01-21T00:00:00</t>
  </si>
  <si>
    <t>2025-07-22T12:19:00</t>
  </si>
  <si>
    <t>9971002</t>
  </si>
  <si>
    <t>9971003</t>
  </si>
  <si>
    <t>9971004</t>
  </si>
  <si>
    <t>9971005</t>
  </si>
  <si>
    <t>9971006</t>
  </si>
  <si>
    <t>9971007</t>
  </si>
  <si>
    <t>9971008</t>
  </si>
  <si>
    <t>9971009</t>
  </si>
  <si>
    <t>9972001</t>
  </si>
  <si>
    <t>9972 - SITIO CORREGO DO MACUCO</t>
  </si>
  <si>
    <t>2023-11-06T00:00:00</t>
  </si>
  <si>
    <t>9972002</t>
  </si>
  <si>
    <t>2025-11-04T20:06:00</t>
  </si>
  <si>
    <t>9972003</t>
  </si>
  <si>
    <t>9974001</t>
  </si>
  <si>
    <t>9974 - FAZ. SOUZA LINDA_ Nerzy</t>
  </si>
  <si>
    <t>2024-12-02T19:00:00</t>
  </si>
  <si>
    <t>2025-08-25T00:00:00</t>
  </si>
  <si>
    <t>9974002</t>
  </si>
  <si>
    <t>9974003</t>
  </si>
  <si>
    <t>9974004</t>
  </si>
  <si>
    <t>9974005</t>
  </si>
  <si>
    <t>9974006</t>
  </si>
  <si>
    <t>9974007</t>
  </si>
  <si>
    <t>9974008</t>
  </si>
  <si>
    <t>9974009</t>
  </si>
  <si>
    <t>9974010</t>
  </si>
  <si>
    <t>9974011</t>
  </si>
  <si>
    <t>9974012</t>
  </si>
  <si>
    <t>9974013</t>
  </si>
  <si>
    <t>2024-10-18T23:59:00</t>
  </si>
  <si>
    <t>9974014</t>
  </si>
  <si>
    <t>9975001</t>
  </si>
  <si>
    <t>9975 - FAZ. GREJUA II_ Nerzy</t>
  </si>
  <si>
    <t>2024-06-05T14:25:00</t>
  </si>
  <si>
    <t>9975002</t>
  </si>
  <si>
    <t>9975003</t>
  </si>
  <si>
    <t>2025-03-15T23:59:00</t>
  </si>
  <si>
    <t>9975004</t>
  </si>
  <si>
    <t>9975005</t>
  </si>
  <si>
    <t>9975006</t>
  </si>
  <si>
    <t>9976001</t>
  </si>
  <si>
    <t>9976 - FAZ. SAO SEBASTIAO_ Nerzy</t>
  </si>
  <si>
    <t>2019-07-01T00:00:00</t>
  </si>
  <si>
    <t>2025-07-17T15:32:59</t>
  </si>
  <si>
    <t>9976002</t>
  </si>
  <si>
    <t>9976003</t>
  </si>
  <si>
    <t>9976004</t>
  </si>
  <si>
    <t>9976005</t>
  </si>
  <si>
    <t>9976006</t>
  </si>
  <si>
    <t>9976007</t>
  </si>
  <si>
    <t>9976008</t>
  </si>
  <si>
    <t>9976009</t>
  </si>
  <si>
    <t>2025-07-17T15:33:00</t>
  </si>
  <si>
    <t>9976010</t>
  </si>
  <si>
    <t>9976011</t>
  </si>
  <si>
    <t>9977001</t>
  </si>
  <si>
    <t>9977 - FAZ. CAPIXABA II _Nerzy</t>
  </si>
  <si>
    <t>2025-04-21T23:59:00</t>
  </si>
  <si>
    <t>9977002</t>
  </si>
  <si>
    <t>9977003</t>
  </si>
  <si>
    <t>9977004</t>
  </si>
  <si>
    <t>9977005</t>
  </si>
  <si>
    <t>9977006</t>
  </si>
  <si>
    <t>9977007</t>
  </si>
  <si>
    <t>9977008</t>
  </si>
  <si>
    <t>9977009</t>
  </si>
  <si>
    <t>9977010</t>
  </si>
  <si>
    <t>9977011</t>
  </si>
  <si>
    <t>9977012</t>
  </si>
  <si>
    <t>9977013</t>
  </si>
  <si>
    <t>2025-07-28T19:00:00</t>
  </si>
  <si>
    <t>9978001</t>
  </si>
  <si>
    <t>9978 - FAZ. BELA VISTA_ Nerzy</t>
  </si>
  <si>
    <t>2025-12-01T07:30:00</t>
  </si>
  <si>
    <t>9978002</t>
  </si>
  <si>
    <t>9978003</t>
  </si>
  <si>
    <t>9978004</t>
  </si>
  <si>
    <t>2020-07-01T00:00:00</t>
  </si>
  <si>
    <t>2026-02-07T03:05:00</t>
  </si>
  <si>
    <t>9978005</t>
  </si>
  <si>
    <t>2022-04-14T00:00:00</t>
  </si>
  <si>
    <t>2025-11-28T18:42:00</t>
  </si>
  <si>
    <t>9978006</t>
  </si>
  <si>
    <t>2024-08-11T23:46:00</t>
  </si>
  <si>
    <t>9978007</t>
  </si>
  <si>
    <t>2021-04-10T00:00:00</t>
  </si>
  <si>
    <t>2025-10-10T02:54:00</t>
  </si>
  <si>
    <t>9978008</t>
  </si>
  <si>
    <t>9978009</t>
  </si>
  <si>
    <t>2024-08-11T00:00:00</t>
  </si>
  <si>
    <t>9978010</t>
  </si>
  <si>
    <t>9978011</t>
  </si>
  <si>
    <t>2025-11-23T05:00:00</t>
  </si>
  <si>
    <t>9978012</t>
  </si>
  <si>
    <t>9978013</t>
  </si>
  <si>
    <t>9989001</t>
  </si>
  <si>
    <t>9989 - FAZ. SAO JORGE_Nerzy</t>
  </si>
  <si>
    <t>2025-07-17T18:46:00</t>
  </si>
  <si>
    <t>9989002</t>
  </si>
  <si>
    <t>9989003</t>
  </si>
  <si>
    <t>9989004</t>
  </si>
  <si>
    <t>9989005</t>
  </si>
  <si>
    <t>9989006</t>
  </si>
  <si>
    <t>1252001</t>
  </si>
  <si>
    <t>1252 - FAZ. SHIATA_ Evaristo Bayer</t>
  </si>
  <si>
    <t>4542 - EVARISTO BAYER</t>
  </si>
  <si>
    <t>2024-04-22T16:48:00</t>
  </si>
  <si>
    <t>2025-08-30T21:15:00</t>
  </si>
  <si>
    <t>1252002</t>
  </si>
  <si>
    <t>1252003</t>
  </si>
  <si>
    <t>1252004</t>
  </si>
  <si>
    <t>1252006</t>
  </si>
  <si>
    <t>1317003</t>
  </si>
  <si>
    <t>1317 - FAZ. SANTA MADALENA_ Mauricio Motta</t>
  </si>
  <si>
    <t>8908 - RICARDO CYPRIANO MOTTA</t>
  </si>
  <si>
    <t>2022-02-20T00:00:00</t>
  </si>
  <si>
    <t>2025-12-29T08:33:00</t>
  </si>
  <si>
    <t>1317004</t>
  </si>
  <si>
    <t>2024-03-18T16:48:00</t>
  </si>
  <si>
    <t>1317005</t>
  </si>
  <si>
    <t>2017-11-25T00:00:00</t>
  </si>
  <si>
    <t>1317006</t>
  </si>
  <si>
    <t>1317008</t>
  </si>
  <si>
    <t>1317009</t>
  </si>
  <si>
    <t>2019-09-15T00:00:00</t>
  </si>
  <si>
    <t>1317010</t>
  </si>
  <si>
    <t>1317011</t>
  </si>
  <si>
    <t>1317012</t>
  </si>
  <si>
    <t>1317015</t>
  </si>
  <si>
    <t>1317021</t>
  </si>
  <si>
    <t>1317034</t>
  </si>
  <si>
    <t>1317035</t>
  </si>
  <si>
    <t>1406001</t>
  </si>
  <si>
    <t>1406 - FAZ. PRIMAVERA II_ Sinvaldo</t>
  </si>
  <si>
    <t>317 - SINVALDO ALVES LOPES</t>
  </si>
  <si>
    <t>1406002</t>
  </si>
  <si>
    <t>2024-07-06T19:00:00</t>
  </si>
  <si>
    <t>1406003</t>
  </si>
  <si>
    <t>2025-12-17T00:00:00</t>
  </si>
  <si>
    <t>1406004</t>
  </si>
  <si>
    <t>2021-11-29T00:00:00</t>
  </si>
  <si>
    <t>2025-12-17T03:33:00</t>
  </si>
  <si>
    <t>1406007</t>
  </si>
  <si>
    <t>1406008</t>
  </si>
  <si>
    <t>1414001</t>
  </si>
  <si>
    <t>1414 - FAZ. MARILIA_ Atenogenes Azevedo</t>
  </si>
  <si>
    <t>4944 - ESPOLIO DE ANTENOGENES SOUZA AZEVEDO</t>
  </si>
  <si>
    <t>2025-11-15T14:08:00</t>
  </si>
  <si>
    <t>1414002</t>
  </si>
  <si>
    <t>1414003</t>
  </si>
  <si>
    <t>1414004</t>
  </si>
  <si>
    <t>1686001</t>
  </si>
  <si>
    <t>1686 - FAZ. GUADALAJARA I_ Kleison</t>
  </si>
  <si>
    <t>293 - KLEILSON MARTINS REZENDE</t>
  </si>
  <si>
    <t>2016-05-20T00:00:00</t>
  </si>
  <si>
    <t>2023-11-10T00:00:00</t>
  </si>
  <si>
    <t>1686002</t>
  </si>
  <si>
    <t>2024-05-23T13:59:00</t>
  </si>
  <si>
    <t>1686003</t>
  </si>
  <si>
    <t>1686004</t>
  </si>
  <si>
    <t>1686005</t>
  </si>
  <si>
    <t>2021-04-23T00:00:00</t>
  </si>
  <si>
    <t>2024-12-05T05:13:31</t>
  </si>
  <si>
    <t>1686006</t>
  </si>
  <si>
    <t>1686007</t>
  </si>
  <si>
    <t>1686008</t>
  </si>
  <si>
    <t>2019-06-29T00:00:00</t>
  </si>
  <si>
    <t>1686009</t>
  </si>
  <si>
    <t>1686010</t>
  </si>
  <si>
    <t>1686011</t>
  </si>
  <si>
    <t>1686012</t>
  </si>
  <si>
    <t>1724001</t>
  </si>
  <si>
    <t>1724 - FAZ. NOSSA SENHORA APARECIDA_ Zubinha</t>
  </si>
  <si>
    <t>4405 - RUBEM DAMASCENO LIRA</t>
  </si>
  <si>
    <t>2024-04-12T18:37:00</t>
  </si>
  <si>
    <t>2025-08-15T06:56:00</t>
  </si>
  <si>
    <t>1899001</t>
  </si>
  <si>
    <t>1899 - FAZ. GUARUJA_ Alenice Castro</t>
  </si>
  <si>
    <t>249 - ALENICE DE CASTRO BORGES</t>
  </si>
  <si>
    <t>2024-07-04T19:00:00</t>
  </si>
  <si>
    <t>2026-02-10T14:39:00</t>
  </si>
  <si>
    <t>1899002</t>
  </si>
  <si>
    <t>1899003</t>
  </si>
  <si>
    <t>1899004</t>
  </si>
  <si>
    <t>1899005</t>
  </si>
  <si>
    <t>2019-06-07T00:00:00</t>
  </si>
  <si>
    <t>2026-01-19T14:25:00</t>
  </si>
  <si>
    <t>1899006</t>
  </si>
  <si>
    <t>1899007</t>
  </si>
  <si>
    <t>1899008</t>
  </si>
  <si>
    <t>2018-05-20T00:00:00</t>
  </si>
  <si>
    <t>1899009</t>
  </si>
  <si>
    <t>1899010</t>
  </si>
  <si>
    <t>2024-07-24T23:59:00</t>
  </si>
  <si>
    <t>1899011</t>
  </si>
  <si>
    <t>1899012</t>
  </si>
  <si>
    <t>1899013</t>
  </si>
  <si>
    <t>2025-07-24T14:25:00</t>
  </si>
  <si>
    <t>1899014</t>
  </si>
  <si>
    <t>1929001</t>
  </si>
  <si>
    <t>1929 - FAZ. SITIO PEDRINHAS_Sebastiao Avila</t>
  </si>
  <si>
    <t>4 - SEBASTIAO DE AVILA BOAVENTURA NETO E OUTROS</t>
  </si>
  <si>
    <t>2024-06-13T19:00:00</t>
  </si>
  <si>
    <t>2025-11-21T17:09:00</t>
  </si>
  <si>
    <t>2020005</t>
  </si>
  <si>
    <t>2020 - FAZ. NOVO BALAO_ Flaviano Avila</t>
  </si>
  <si>
    <t>261 - FLAVIANO AVILA DE ALMEIDA</t>
  </si>
  <si>
    <t>2025-11-29T17:05:00</t>
  </si>
  <si>
    <t>2020008</t>
  </si>
  <si>
    <t>2020009</t>
  </si>
  <si>
    <t>2020010</t>
  </si>
  <si>
    <t>2020011</t>
  </si>
  <si>
    <t>2020015</t>
  </si>
  <si>
    <t>2038001</t>
  </si>
  <si>
    <t>2038 - FAZ. BRUNELLI_ Evaristo Bayer</t>
  </si>
  <si>
    <t>6366 - EVARISTO BAYER</t>
  </si>
  <si>
    <t>2025-10-07T18:55:00</t>
  </si>
  <si>
    <t>2038002</t>
  </si>
  <si>
    <t>2038003</t>
  </si>
  <si>
    <t>2038004</t>
  </si>
  <si>
    <t>2038005</t>
  </si>
  <si>
    <t>2089001</t>
  </si>
  <si>
    <t>2089 - FAZ. GUANABARA_ Faissal Ganem</t>
  </si>
  <si>
    <t>2975 - FAISSAL DE MAGALHAES GANEM</t>
  </si>
  <si>
    <t>2025-12-14T09:54:00</t>
  </si>
  <si>
    <t>2089002</t>
  </si>
  <si>
    <t>2089003</t>
  </si>
  <si>
    <t>2089004</t>
  </si>
  <si>
    <t>2089005</t>
  </si>
  <si>
    <t>2089006</t>
  </si>
  <si>
    <t>2089007</t>
  </si>
  <si>
    <t>2089008</t>
  </si>
  <si>
    <t>2089009</t>
  </si>
  <si>
    <t>2089010</t>
  </si>
  <si>
    <t>2089011</t>
  </si>
  <si>
    <t>2089012</t>
  </si>
  <si>
    <t>2089013</t>
  </si>
  <si>
    <t>2089014</t>
  </si>
  <si>
    <t>2089015</t>
  </si>
  <si>
    <t>2089016</t>
  </si>
  <si>
    <t>2089017</t>
  </si>
  <si>
    <t>2127001</t>
  </si>
  <si>
    <t>2127 - FAZ. SANTA RITA_ Wilton Bomfim</t>
  </si>
  <si>
    <t>325 - WILTON WILLIAM BONFIM DE AZEVEDO</t>
  </si>
  <si>
    <t>2019-05-01T00:00:00</t>
  </si>
  <si>
    <t>2025-12-15T12:24:00</t>
  </si>
  <si>
    <t>2127002</t>
  </si>
  <si>
    <t>2127003</t>
  </si>
  <si>
    <t>2020-05-23T00:00:00</t>
  </si>
  <si>
    <t>2259001</t>
  </si>
  <si>
    <t>2259 - FAZ. SANTA CECILIA_Rodrigo Cani</t>
  </si>
  <si>
    <t>7476 - RODRIGO MISSAGIA CANI</t>
  </si>
  <si>
    <t>2023-01-02T00:00:00</t>
  </si>
  <si>
    <t>2025-08-08T12:25:00</t>
  </si>
  <si>
    <t>2259002</t>
  </si>
  <si>
    <t>2024-06-20T16:00:00</t>
  </si>
  <si>
    <t>2259003</t>
  </si>
  <si>
    <t>2259004</t>
  </si>
  <si>
    <t>2259005</t>
  </si>
  <si>
    <t>2259006</t>
  </si>
  <si>
    <t>2259007</t>
  </si>
  <si>
    <t>2259008</t>
  </si>
  <si>
    <t>2259009</t>
  </si>
  <si>
    <t>2283001</t>
  </si>
  <si>
    <t>2283 - FAZ. POLIAGRO_ Elenice Cani</t>
  </si>
  <si>
    <t>109 - ELENICE CANI E OUTROS</t>
  </si>
  <si>
    <t>2025-07-07T18:18:45</t>
  </si>
  <si>
    <t>2283002</t>
  </si>
  <si>
    <t>2283003</t>
  </si>
  <si>
    <t>2021-11-27T00:00:00</t>
  </si>
  <si>
    <t>2283004</t>
  </si>
  <si>
    <t>2283005</t>
  </si>
  <si>
    <t>2283006</t>
  </si>
  <si>
    <t>2283007</t>
  </si>
  <si>
    <t>2025-07-07T18:18:46</t>
  </si>
  <si>
    <t>2283008</t>
  </si>
  <si>
    <t>2283009</t>
  </si>
  <si>
    <t>2283011</t>
  </si>
  <si>
    <t>2283013</t>
  </si>
  <si>
    <t>2291001</t>
  </si>
  <si>
    <t>2291 - FAZ. ITAUNINHAS_ Dr. Nelson_Giannelisa e Luiz Fern</t>
  </si>
  <si>
    <t>6097 - LUIZ FERNANDO MAZZINI GOMES</t>
  </si>
  <si>
    <t>2024-06-07T19:00:00</t>
  </si>
  <si>
    <t>2025-08-19T00:00:00</t>
  </si>
  <si>
    <t>2291002</t>
  </si>
  <si>
    <t>2291003</t>
  </si>
  <si>
    <t>2291004</t>
  </si>
  <si>
    <t>2291005</t>
  </si>
  <si>
    <t>2291006</t>
  </si>
  <si>
    <t>2291007</t>
  </si>
  <si>
    <t>2291013</t>
  </si>
  <si>
    <t>2025-08-12T00:00:00</t>
  </si>
  <si>
    <t>2291014</t>
  </si>
  <si>
    <t>2291017</t>
  </si>
  <si>
    <t>2020-03-28T00:00:00</t>
  </si>
  <si>
    <t>2291018</t>
  </si>
  <si>
    <t>2291019</t>
  </si>
  <si>
    <t>2291020</t>
  </si>
  <si>
    <t>2291021</t>
  </si>
  <si>
    <t>2291022</t>
  </si>
  <si>
    <t>2024-03-22T19:15:00</t>
  </si>
  <si>
    <t>2025-08-12T19:12:00</t>
  </si>
  <si>
    <t>2291023</t>
  </si>
  <si>
    <t>2024-03-20T18:22:00</t>
  </si>
  <si>
    <t>2291024</t>
  </si>
  <si>
    <t>2024-03-21T00:00:00</t>
  </si>
  <si>
    <t>2291025</t>
  </si>
  <si>
    <t>2024-03-21T19:02:00</t>
  </si>
  <si>
    <t>2291026</t>
  </si>
  <si>
    <t>2291027</t>
  </si>
  <si>
    <t>2291028</t>
  </si>
  <si>
    <t>2291029</t>
  </si>
  <si>
    <t>2291053</t>
  </si>
  <si>
    <t>2291054</t>
  </si>
  <si>
    <t>2291055</t>
  </si>
  <si>
    <t>2291056</t>
  </si>
  <si>
    <t>2291096</t>
  </si>
  <si>
    <t>2018-03-10T00:00:00</t>
  </si>
  <si>
    <t>2025-09-12T00:00:00</t>
  </si>
  <si>
    <t>2291097</t>
  </si>
  <si>
    <t>2291098</t>
  </si>
  <si>
    <t>2291099</t>
  </si>
  <si>
    <t>2291100</t>
  </si>
  <si>
    <t>2291101</t>
  </si>
  <si>
    <t>2291110</t>
  </si>
  <si>
    <t>2291111</t>
  </si>
  <si>
    <t>2291112</t>
  </si>
  <si>
    <t>2291113</t>
  </si>
  <si>
    <t>2291114</t>
  </si>
  <si>
    <t>2291115</t>
  </si>
  <si>
    <t>2291116</t>
  </si>
  <si>
    <t>2291117</t>
  </si>
  <si>
    <t>2291118</t>
  </si>
  <si>
    <t>2291119</t>
  </si>
  <si>
    <t>2291120</t>
  </si>
  <si>
    <t>120</t>
  </si>
  <si>
    <t>2291121</t>
  </si>
  <si>
    <t>121</t>
  </si>
  <si>
    <t>2291122</t>
  </si>
  <si>
    <t>122</t>
  </si>
  <si>
    <t>2291123</t>
  </si>
  <si>
    <t>123</t>
  </si>
  <si>
    <t>2291124</t>
  </si>
  <si>
    <t>2291125</t>
  </si>
  <si>
    <t>125</t>
  </si>
  <si>
    <t>2291127</t>
  </si>
  <si>
    <t>2291128</t>
  </si>
  <si>
    <t>2291130</t>
  </si>
  <si>
    <t>2291131</t>
  </si>
  <si>
    <t>2291132</t>
  </si>
  <si>
    <t>2291133</t>
  </si>
  <si>
    <t>2291134</t>
  </si>
  <si>
    <t>2291135</t>
  </si>
  <si>
    <t>2291136</t>
  </si>
  <si>
    <t>2291137</t>
  </si>
  <si>
    <t>2291138</t>
  </si>
  <si>
    <t>2291139</t>
  </si>
  <si>
    <t>2292001</t>
  </si>
  <si>
    <t>2292 - FAZ. ITAUNINHAS_ Dr. Nelson_Luiz Claudio</t>
  </si>
  <si>
    <t>5620 - LUIZ CLAUDIO MAZZINI GOMES</t>
  </si>
  <si>
    <t>2024-03-25T19:00:00</t>
  </si>
  <si>
    <t>2025-10-06T00:00:00</t>
  </si>
  <si>
    <t>2292002</t>
  </si>
  <si>
    <t>2292003</t>
  </si>
  <si>
    <t>2292004</t>
  </si>
  <si>
    <t>2292005</t>
  </si>
  <si>
    <t>2024-04-23T07:00:00</t>
  </si>
  <si>
    <t>2292006</t>
  </si>
  <si>
    <t>2292007</t>
  </si>
  <si>
    <t>2292008</t>
  </si>
  <si>
    <t>2292009</t>
  </si>
  <si>
    <t>2292010</t>
  </si>
  <si>
    <t>2292036</t>
  </si>
  <si>
    <t>2024-03-25T00:00:00</t>
  </si>
  <si>
    <t>2292046</t>
  </si>
  <si>
    <t>2022-03-15T00:00:00</t>
  </si>
  <si>
    <t>2292047</t>
  </si>
  <si>
    <t>2292048</t>
  </si>
  <si>
    <t>2292049</t>
  </si>
  <si>
    <t>2292050</t>
  </si>
  <si>
    <t>2292056</t>
  </si>
  <si>
    <t>2025-09-09T00:00:00</t>
  </si>
  <si>
    <t>2292058</t>
  </si>
  <si>
    <t>2012-05-30T00:00:00</t>
  </si>
  <si>
    <t>2292059</t>
  </si>
  <si>
    <t>2023-03-20T00:00:00</t>
  </si>
  <si>
    <t>2292061</t>
  </si>
  <si>
    <t>2292062</t>
  </si>
  <si>
    <t>2292063</t>
  </si>
  <si>
    <t>2292064</t>
  </si>
  <si>
    <t>2292065</t>
  </si>
  <si>
    <t>2292066</t>
  </si>
  <si>
    <t>2292067</t>
  </si>
  <si>
    <t>2292070</t>
  </si>
  <si>
    <t>2292079</t>
  </si>
  <si>
    <t>2292089</t>
  </si>
  <si>
    <t>2292090</t>
  </si>
  <si>
    <t>2292091</t>
  </si>
  <si>
    <t>2292092</t>
  </si>
  <si>
    <t>2292102</t>
  </si>
  <si>
    <t>2292103</t>
  </si>
  <si>
    <t>2292104</t>
  </si>
  <si>
    <t>2019-05-20T00:00:00</t>
  </si>
  <si>
    <t>2292105</t>
  </si>
  <si>
    <t>2292106</t>
  </si>
  <si>
    <t>2292107</t>
  </si>
  <si>
    <t>2292108</t>
  </si>
  <si>
    <t>2292109</t>
  </si>
  <si>
    <t>2292110</t>
  </si>
  <si>
    <t>2292111</t>
  </si>
  <si>
    <t>2292112</t>
  </si>
  <si>
    <t>2292113</t>
  </si>
  <si>
    <t>2292114</t>
  </si>
  <si>
    <t>2292115</t>
  </si>
  <si>
    <t>2292116</t>
  </si>
  <si>
    <t>2292117</t>
  </si>
  <si>
    <t>2292118</t>
  </si>
  <si>
    <t>2292119</t>
  </si>
  <si>
    <t>2292120</t>
  </si>
  <si>
    <t>2292121</t>
  </si>
  <si>
    <t>2292123</t>
  </si>
  <si>
    <t>2292125</t>
  </si>
  <si>
    <t>2292131</t>
  </si>
  <si>
    <t>2292132</t>
  </si>
  <si>
    <t>2321009</t>
  </si>
  <si>
    <t>2321 - FAZ. SANTA CECILIA_ Carlos Alberto</t>
  </si>
  <si>
    <t>418 - CARLOS ALBERTO BARBOSA MOTTA</t>
  </si>
  <si>
    <t>2024-10-18T19:00:00</t>
  </si>
  <si>
    <t>2023-11-27T00:00:00</t>
  </si>
  <si>
    <t>2321010</t>
  </si>
  <si>
    <t>2321011</t>
  </si>
  <si>
    <t>2321012</t>
  </si>
  <si>
    <t>2321013</t>
  </si>
  <si>
    <t>2411001</t>
  </si>
  <si>
    <t>2411 - FAZ. ESPERANÇA_ Maria Durvalina</t>
  </si>
  <si>
    <t>4274 - MARIA DURVALINA AVILA SANTOS</t>
  </si>
  <si>
    <t>2024-06-15T07:00:00</t>
  </si>
  <si>
    <t>2025-11-20T19:36:00</t>
  </si>
  <si>
    <t>2411002</t>
  </si>
  <si>
    <t>2411003</t>
  </si>
  <si>
    <t>2411004</t>
  </si>
  <si>
    <t>2411005</t>
  </si>
  <si>
    <t>2411006</t>
  </si>
  <si>
    <t>2631001</t>
  </si>
  <si>
    <t>2631 - FAZ. CONQUISTA_ Durvalina</t>
  </si>
  <si>
    <t>305 - MARIA DURVALINA AVILA SANTOS</t>
  </si>
  <si>
    <t>2024-06-30T16:48:00</t>
  </si>
  <si>
    <t>2025-10-12T16:43:00</t>
  </si>
  <si>
    <t>2631002</t>
  </si>
  <si>
    <t>2631003</t>
  </si>
  <si>
    <t>2024-07-12T07:26:00</t>
  </si>
  <si>
    <t>2631004</t>
  </si>
  <si>
    <t>2631005</t>
  </si>
  <si>
    <t>2631006</t>
  </si>
  <si>
    <t>2631007</t>
  </si>
  <si>
    <t>2780001</t>
  </si>
  <si>
    <t>2780 - SITIO VEREDA TROPICAL_ Macos Gusmao</t>
  </si>
  <si>
    <t>369 - MARCOS GUSMAO DE SOUZA</t>
  </si>
  <si>
    <t>2022-01-07T00:00:00</t>
  </si>
  <si>
    <t>2025-12-26T12:57:00</t>
  </si>
  <si>
    <t>2780002</t>
  </si>
  <si>
    <t>2780003</t>
  </si>
  <si>
    <t>2780004</t>
  </si>
  <si>
    <t>2780005</t>
  </si>
  <si>
    <t>2025-02-13T09:22:00</t>
  </si>
  <si>
    <t>2909</t>
  </si>
  <si>
    <t>2909 - SITIO DO OSMAR_ Osmar Coelho</t>
  </si>
  <si>
    <t>534 - OSMAR FERREIRA COELHO E OUTROS</t>
  </si>
  <si>
    <t>2023-01-12T16:48:00</t>
  </si>
  <si>
    <t>2025-11-11T17:16:00</t>
  </si>
  <si>
    <t>2925001</t>
  </si>
  <si>
    <t>2925 - FAZ. ZILDI_ Evaristo Bayer</t>
  </si>
  <si>
    <t>7158 - EVARISTO BAYER</t>
  </si>
  <si>
    <t>2024-04-25T00:47:00</t>
  </si>
  <si>
    <t>2025-09-04T16:24:00</t>
  </si>
  <si>
    <t>FAZ. GUARUJA II - Regina de Castro Borges</t>
  </si>
  <si>
    <t>3034001</t>
  </si>
  <si>
    <t>3034 - FAZ. GUARUJA II_ Regina Castro</t>
  </si>
  <si>
    <t>7627 - REGINA DE CASTRO BORGES ABREU</t>
  </si>
  <si>
    <t>2023-06-19T00:00:00</t>
  </si>
  <si>
    <t>3034002</t>
  </si>
  <si>
    <t>3034003</t>
  </si>
  <si>
    <t>2026-02-10T09:23:00</t>
  </si>
  <si>
    <t>3034004</t>
  </si>
  <si>
    <t>2024-06-01T19:00:00</t>
  </si>
  <si>
    <t>3034005</t>
  </si>
  <si>
    <t>3034006</t>
  </si>
  <si>
    <t>3042001</t>
  </si>
  <si>
    <t>3042 - FAZ. BOM RETIRO_ Wagner Cardoso</t>
  </si>
  <si>
    <t>397 - WAGNER LUIS DIAS CARDOSO</t>
  </si>
  <si>
    <t>2025-12-18T02:04:00</t>
  </si>
  <si>
    <t>3042002</t>
  </si>
  <si>
    <t>3042003</t>
  </si>
  <si>
    <t>3042004</t>
  </si>
  <si>
    <t>3042005</t>
  </si>
  <si>
    <t>3042006</t>
  </si>
  <si>
    <t>3042007</t>
  </si>
  <si>
    <t>3042008</t>
  </si>
  <si>
    <t>3042009</t>
  </si>
  <si>
    <t>3042010</t>
  </si>
  <si>
    <t>3042011</t>
  </si>
  <si>
    <t>3042012</t>
  </si>
  <si>
    <t>3042013</t>
  </si>
  <si>
    <t>3042014</t>
  </si>
  <si>
    <t>3042015</t>
  </si>
  <si>
    <t>3042016</t>
  </si>
  <si>
    <t>3042017</t>
  </si>
  <si>
    <t>3042018</t>
  </si>
  <si>
    <t>3042019</t>
  </si>
  <si>
    <t>3042020</t>
  </si>
  <si>
    <t>3042021</t>
  </si>
  <si>
    <t>3042022</t>
  </si>
  <si>
    <t>3042023</t>
  </si>
  <si>
    <t>3042024</t>
  </si>
  <si>
    <t>3042025</t>
  </si>
  <si>
    <t>3042026</t>
  </si>
  <si>
    <t>3042027</t>
  </si>
  <si>
    <t>3042028</t>
  </si>
  <si>
    <t>3115001</t>
  </si>
  <si>
    <t>3115 - FAZ. VALE DO JABOQUE_ Mirian</t>
  </si>
  <si>
    <t>367 - MIRIAN CAMPOS DOS SANTOS CARVALHO</t>
  </si>
  <si>
    <t>2017-05-05T00:00:00</t>
  </si>
  <si>
    <t>2025-09-27T16:33:00</t>
  </si>
  <si>
    <t>3115002</t>
  </si>
  <si>
    <t>3140001</t>
  </si>
  <si>
    <t>3140 - FAZ. SITIO SADIA_ Osvaldo Xavier Barros</t>
  </si>
  <si>
    <t>246 - OSVALDO XAVIER BARROS</t>
  </si>
  <si>
    <t>2018-03-20T00:00:00</t>
  </si>
  <si>
    <t>2025-09-19T18:10:00</t>
  </si>
  <si>
    <t>3140002</t>
  </si>
  <si>
    <t>3140003</t>
  </si>
  <si>
    <t>3140004</t>
  </si>
  <si>
    <t>3140005</t>
  </si>
  <si>
    <t>3140006</t>
  </si>
  <si>
    <t>3140007</t>
  </si>
  <si>
    <t>3140008</t>
  </si>
  <si>
    <t>3166001</t>
  </si>
  <si>
    <t>3166 - FAZ. CINELANDIA_ Ze Fazendeiro</t>
  </si>
  <si>
    <t>290 - JOSIEL RIBEIRO OLIVEIRA</t>
  </si>
  <si>
    <t>2022-03-06T00:00:00</t>
  </si>
  <si>
    <t>2025-12-25T10:26:00</t>
  </si>
  <si>
    <t>3166002</t>
  </si>
  <si>
    <t>3166003</t>
  </si>
  <si>
    <t>3166004</t>
  </si>
  <si>
    <t>2026-01-17T18:23:00</t>
  </si>
  <si>
    <t>3310001</t>
  </si>
  <si>
    <t>3310 - FAZ. FERREIRA II_ Ronaldo Texeira</t>
  </si>
  <si>
    <t>315 - RONALDO TEIXEIRA FERREIRA E OUTROS</t>
  </si>
  <si>
    <t>2024-06-25T10:56:00</t>
  </si>
  <si>
    <t>2025-12-27T18:06:00</t>
  </si>
  <si>
    <t>3310002</t>
  </si>
  <si>
    <t>3310003</t>
  </si>
  <si>
    <t>3310004</t>
  </si>
  <si>
    <t>3557001</t>
  </si>
  <si>
    <t>3557 - FAZ. GUARUJA_ Tannus Borges</t>
  </si>
  <si>
    <t>318 - TANNUS DE CASTRO BORGES</t>
  </si>
  <si>
    <t>2020-05-22T00:00:00</t>
  </si>
  <si>
    <t>2026-01-04T15:11:00</t>
  </si>
  <si>
    <t>3557002</t>
  </si>
  <si>
    <t>2024-06-20T19:00:00</t>
  </si>
  <si>
    <t>3557003</t>
  </si>
  <si>
    <t>2020-06-29T00:00:00</t>
  </si>
  <si>
    <t>3557004</t>
  </si>
  <si>
    <t>2021-04-13T00:00:00</t>
  </si>
  <si>
    <t>2025-06-30T16:34:11</t>
  </si>
  <si>
    <t>3557005</t>
  </si>
  <si>
    <t>3557006</t>
  </si>
  <si>
    <t>3557009</t>
  </si>
  <si>
    <t>3557010</t>
  </si>
  <si>
    <t>3913001</t>
  </si>
  <si>
    <t>3913 - FAZ. RENASCER_ Valdemar Jose</t>
  </si>
  <si>
    <t>324 - WALDEMAR JOSE DA SILVA</t>
  </si>
  <si>
    <t>2023-04-12T00:00:00</t>
  </si>
  <si>
    <t>2025-11-16T22:36:00</t>
  </si>
  <si>
    <t>3913002</t>
  </si>
  <si>
    <t>4022001</t>
  </si>
  <si>
    <t>4022 - FAZ. SAO JORGE_ Mirtes Souza</t>
  </si>
  <si>
    <t>1492 - MIRTES DE SOUZA DE OLIVEIRA</t>
  </si>
  <si>
    <t>2025-10-09T10:53:00</t>
  </si>
  <si>
    <t>4022002</t>
  </si>
  <si>
    <t>2019-05-24T00:00:00</t>
  </si>
  <si>
    <t>4022003</t>
  </si>
  <si>
    <t>4022004</t>
  </si>
  <si>
    <t>4022005</t>
  </si>
  <si>
    <t>4022007</t>
  </si>
  <si>
    <t>4022008</t>
  </si>
  <si>
    <t>4022011</t>
  </si>
  <si>
    <t>4022012</t>
  </si>
  <si>
    <t>4022013</t>
  </si>
  <si>
    <t>4022014</t>
  </si>
  <si>
    <t>2025-02-24T10:52:00</t>
  </si>
  <si>
    <t>2025-08-01T00:00:00</t>
  </si>
  <si>
    <t>4022025</t>
  </si>
  <si>
    <t>2022-05-10T00:00:00</t>
  </si>
  <si>
    <t>4049001</t>
  </si>
  <si>
    <t>4049 - FAZ. LONDRINA I_ Epaminodas Azevedo</t>
  </si>
  <si>
    <t>256 - EPAMINONDAS CANDIDO AZEVEDO</t>
  </si>
  <si>
    <t>2022-02-12T00:00:00</t>
  </si>
  <si>
    <t>2025-11-15T21:37:00</t>
  </si>
  <si>
    <t>4049002</t>
  </si>
  <si>
    <t>2024-05-15T19:00:00</t>
  </si>
  <si>
    <t>4049003</t>
  </si>
  <si>
    <t>2025-07-07T15:10:00</t>
  </si>
  <si>
    <t>4049004</t>
  </si>
  <si>
    <t>4049005</t>
  </si>
  <si>
    <t>4049006</t>
  </si>
  <si>
    <t>4049007</t>
  </si>
  <si>
    <t>4049008</t>
  </si>
  <si>
    <t>4049012</t>
  </si>
  <si>
    <t>4049013</t>
  </si>
  <si>
    <t>2024-05-15T00:00:00</t>
  </si>
  <si>
    <t>4049014</t>
  </si>
  <si>
    <t>4073001</t>
  </si>
  <si>
    <t>4073 - FAZ. LONDRINA II_ Epaminodas Azevedo</t>
  </si>
  <si>
    <t>2025-11-17T20:25:00</t>
  </si>
  <si>
    <t>4073002</t>
  </si>
  <si>
    <t>4154001</t>
  </si>
  <si>
    <t>4154 - FAZ. CANA LONGA_ Tiago Pierote</t>
  </si>
  <si>
    <t>297 - LUCIELIO AZEVEDO PIEROTE</t>
  </si>
  <si>
    <t>2019-01-01T00:00:00</t>
  </si>
  <si>
    <t>2025-12-24T15:57:00</t>
  </si>
  <si>
    <t>20-09</t>
  </si>
  <si>
    <t>SEQ 10</t>
  </si>
  <si>
    <t>4154002</t>
  </si>
  <si>
    <t>2023-05-15T00:00:00</t>
  </si>
  <si>
    <t>4154003</t>
  </si>
  <si>
    <t>2021-09-08T00:00:00</t>
  </si>
  <si>
    <t>4154004</t>
  </si>
  <si>
    <t>2022-06-06T00:00:00</t>
  </si>
  <si>
    <t>4154005</t>
  </si>
  <si>
    <t>4154006</t>
  </si>
  <si>
    <t>4154007</t>
  </si>
  <si>
    <t>4154008</t>
  </si>
  <si>
    <t>4154009</t>
  </si>
  <si>
    <t>4162001</t>
  </si>
  <si>
    <t>4162 - FAZ. CANAVIEIRAS_ Tiago Pierote</t>
  </si>
  <si>
    <t>296 - LUCIELIO AZEVEDO PIEROTE</t>
  </si>
  <si>
    <t>2023-05-20T00:00:00</t>
  </si>
  <si>
    <t>2025-12-18T21:15:00</t>
  </si>
  <si>
    <t>4162002</t>
  </si>
  <si>
    <t>2024-06-01T12:29:00</t>
  </si>
  <si>
    <t>4162003</t>
  </si>
  <si>
    <t>4162004</t>
  </si>
  <si>
    <t>2025-06-17T14:33:00</t>
  </si>
  <si>
    <t>4162005</t>
  </si>
  <si>
    <t>4162006</t>
  </si>
  <si>
    <t>4251001</t>
  </si>
  <si>
    <t>4251 - FAZ. VISTA ALEGRE_ Wilton Azevedo</t>
  </si>
  <si>
    <t>2024-06-15T16:48:00</t>
  </si>
  <si>
    <t>2025-09-16T19:37:00</t>
  </si>
  <si>
    <t>4251002</t>
  </si>
  <si>
    <t>4251003</t>
  </si>
  <si>
    <t>4308002</t>
  </si>
  <si>
    <t>4308 - FAZ. RECANTO_ Otaviano</t>
  </si>
  <si>
    <t>383 - OTAVIANO FERREIRA DO NASCIMENTO</t>
  </si>
  <si>
    <t>2019-05-21T00:00:00</t>
  </si>
  <si>
    <t>2025-10-18T06:52:00</t>
  </si>
  <si>
    <t>4308003</t>
  </si>
  <si>
    <t>2021-04-17T00:00:00</t>
  </si>
  <si>
    <t>4308004</t>
  </si>
  <si>
    <t>4308005</t>
  </si>
  <si>
    <t>4308018</t>
  </si>
  <si>
    <t>2023-06-05T09:31:00</t>
  </si>
  <si>
    <t>4308019</t>
  </si>
  <si>
    <t>4308020</t>
  </si>
  <si>
    <t>4308001</t>
  </si>
  <si>
    <t>2024-10-21T12:00:01</t>
  </si>
  <si>
    <t>4308006</t>
  </si>
  <si>
    <t>2022-05-06T00:00:00</t>
  </si>
  <si>
    <t>4308007</t>
  </si>
  <si>
    <t>4308008</t>
  </si>
  <si>
    <t>4308009</t>
  </si>
  <si>
    <t>4308010</t>
  </si>
  <si>
    <t>4308012</t>
  </si>
  <si>
    <t>4308013</t>
  </si>
  <si>
    <t>4308024</t>
  </si>
  <si>
    <t>2025-07-03T16:48:00</t>
  </si>
  <si>
    <t>4308031</t>
  </si>
  <si>
    <t>4308032</t>
  </si>
  <si>
    <t>4308039</t>
  </si>
  <si>
    <t>2018-06-30T00:00:00</t>
  </si>
  <si>
    <t>2024-09-16T13:38:43</t>
  </si>
  <si>
    <t>4308040</t>
  </si>
  <si>
    <t>4308041</t>
  </si>
  <si>
    <t>FAZ. NOVA AMERICA_ Rafael José</t>
  </si>
  <si>
    <t>4341005</t>
  </si>
  <si>
    <t>4341 - FAZ. NOVA AMERICA_ Rafael Jose</t>
  </si>
  <si>
    <t>382 - RAFAEL JOSE CARVALHO DE ALMEIDA</t>
  </si>
  <si>
    <t>2026-01-12T13:13:00</t>
  </si>
  <si>
    <t>4341006</t>
  </si>
  <si>
    <t>4359001</t>
  </si>
  <si>
    <t>4359 - FAZ. TAQUARAS_ Epaminodas Azevedo</t>
  </si>
  <si>
    <t>4877 - EPAMINONDAS CANDIDO AZEVEDO</t>
  </si>
  <si>
    <t>2020-03-25T00:00:00</t>
  </si>
  <si>
    <t>2025-07-17T03:48:07</t>
  </si>
  <si>
    <t>4359002</t>
  </si>
  <si>
    <t>4359003</t>
  </si>
  <si>
    <t>4359004</t>
  </si>
  <si>
    <t>4359005</t>
  </si>
  <si>
    <t>4359006</t>
  </si>
  <si>
    <t>4367001</t>
  </si>
  <si>
    <t>4367 - FAZ. SANTA RITA_ Epaminodas Azevedo</t>
  </si>
  <si>
    <t>258 - EPAMINONDAS CANDIDO AZEVEDO</t>
  </si>
  <si>
    <t>2025-04-25T16:48:00</t>
  </si>
  <si>
    <t>4367002</t>
  </si>
  <si>
    <t>2019-04-30T00:00:00</t>
  </si>
  <si>
    <t>2025-09-29T16:19:00</t>
  </si>
  <si>
    <t>4367003</t>
  </si>
  <si>
    <t>2023-05-15T23:59:00</t>
  </si>
  <si>
    <t>4367004</t>
  </si>
  <si>
    <t>4367005</t>
  </si>
  <si>
    <t>4367006</t>
  </si>
  <si>
    <t>4367007</t>
  </si>
  <si>
    <t>4367008</t>
  </si>
  <si>
    <t>4391001</t>
  </si>
  <si>
    <t>4391 - FAZ. ESTRELA DALVA_ Epaminodas Azevedo</t>
  </si>
  <si>
    <t>259 - EPAMINONDAS CANDIDO AZEVEDO</t>
  </si>
  <si>
    <t>4391002</t>
  </si>
  <si>
    <t>2025-08-04T22:17:00</t>
  </si>
  <si>
    <t>4391003</t>
  </si>
  <si>
    <t>4391004</t>
  </si>
  <si>
    <t>4391005</t>
  </si>
  <si>
    <t>4391006</t>
  </si>
  <si>
    <t>2021-02-16T00:00:00</t>
  </si>
  <si>
    <t>4391007</t>
  </si>
  <si>
    <t>4391008</t>
  </si>
  <si>
    <t>4391009</t>
  </si>
  <si>
    <t>2024-05-11T19:00:00</t>
  </si>
  <si>
    <t>4391010</t>
  </si>
  <si>
    <t>4391011</t>
  </si>
  <si>
    <t>4391012</t>
  </si>
  <si>
    <t>2023-05-30T14:10:00</t>
  </si>
  <si>
    <t>4391013</t>
  </si>
  <si>
    <t>4391018</t>
  </si>
  <si>
    <t>2021-06-16T00:00:00</t>
  </si>
  <si>
    <t>4391026</t>
  </si>
  <si>
    <t>2022-02-10T00:00:00</t>
  </si>
  <si>
    <t>4391027</t>
  </si>
  <si>
    <t>4405001</t>
  </si>
  <si>
    <t>4405 - FAZ. SAO JOSE_ Erivan Tavares</t>
  </si>
  <si>
    <t>316 - ROSANGELA DE CASTRO MACHADO MORAES</t>
  </si>
  <si>
    <t>2024-11-14T01:49:16</t>
  </si>
  <si>
    <t>4405002</t>
  </si>
  <si>
    <t>4405003</t>
  </si>
  <si>
    <t>4405004</t>
  </si>
  <si>
    <t>4405005</t>
  </si>
  <si>
    <t>4405006</t>
  </si>
  <si>
    <t>4405007</t>
  </si>
  <si>
    <t>4405008</t>
  </si>
  <si>
    <t>4405010</t>
  </si>
  <si>
    <t>4405011</t>
  </si>
  <si>
    <t>4405012</t>
  </si>
  <si>
    <t>4405013</t>
  </si>
  <si>
    <t>2024-11-14T01:49:17</t>
  </si>
  <si>
    <t>4405014</t>
  </si>
  <si>
    <t>4405017</t>
  </si>
  <si>
    <t>4405018</t>
  </si>
  <si>
    <t>4405019</t>
  </si>
  <si>
    <t>4405020</t>
  </si>
  <si>
    <t>4448001</t>
  </si>
  <si>
    <t>4448 - FAZ. ATALAIA_ Erivan Tavares</t>
  </si>
  <si>
    <t>4846 - JOSE ERIVAN TAVARES DE MORAES</t>
  </si>
  <si>
    <t>2025-12-15T07:42:00</t>
  </si>
  <si>
    <t>4448002</t>
  </si>
  <si>
    <t>4448003</t>
  </si>
  <si>
    <t>2020-03-21T00:00:00</t>
  </si>
  <si>
    <t>4448004</t>
  </si>
  <si>
    <t>4448005</t>
  </si>
  <si>
    <t>4448006</t>
  </si>
  <si>
    <t>2023-08-15T17:00:00</t>
  </si>
  <si>
    <t>4448007</t>
  </si>
  <si>
    <t>4448008</t>
  </si>
  <si>
    <t>4448009</t>
  </si>
  <si>
    <t>4448010</t>
  </si>
  <si>
    <t>4448011</t>
  </si>
  <si>
    <t>4502001</t>
  </si>
  <si>
    <t>4502 - FAZ. BELA VISTA_ Elias Rodrigues</t>
  </si>
  <si>
    <t>331 - PAULO HENRIQUE DOS SANTOS KRULL</t>
  </si>
  <si>
    <t>2026-01-15T15:34:00</t>
  </si>
  <si>
    <t>4502002</t>
  </si>
  <si>
    <t>FAZ. FORMOSA_ Vivaldo Pereira</t>
  </si>
  <si>
    <t>4511001</t>
  </si>
  <si>
    <t>4511 - FAZ. FORMOSA_ Vivaldo Pereira</t>
  </si>
  <si>
    <t>543 - VIVALDO PEREIRA DOS SANTOS</t>
  </si>
  <si>
    <t>4545001</t>
  </si>
  <si>
    <t>4545 - FAZ. PROSPERIDADE_ Eudes Luiz Cani</t>
  </si>
  <si>
    <t>336 - EUDES LUIZ CANI</t>
  </si>
  <si>
    <t>2019-12-13T00:00:00</t>
  </si>
  <si>
    <t>2025-07-31T22:12:00</t>
  </si>
  <si>
    <t>4545002</t>
  </si>
  <si>
    <t>4553001</t>
  </si>
  <si>
    <t>4553 - FAZ. ITAUNINHAS_ Epaminodas</t>
  </si>
  <si>
    <t>257 - EPAMINONDAS CANDIDO AZEVEDO</t>
  </si>
  <si>
    <t>2025-02-26T16:48:00</t>
  </si>
  <si>
    <t>4553002</t>
  </si>
  <si>
    <t>4553003</t>
  </si>
  <si>
    <t>4553004</t>
  </si>
  <si>
    <t>2022-02-01T00:00:00</t>
  </si>
  <si>
    <t>2024-09-29T17:52:21</t>
  </si>
  <si>
    <t>4553005</t>
  </si>
  <si>
    <t>4553006</t>
  </si>
  <si>
    <t>4553008</t>
  </si>
  <si>
    <t>2011-10-10T00:00:00</t>
  </si>
  <si>
    <t>4553009</t>
  </si>
  <si>
    <t>4553010</t>
  </si>
  <si>
    <t>2024-09-29T00:00:00</t>
  </si>
  <si>
    <t>4553011</t>
  </si>
  <si>
    <t>4553012</t>
  </si>
  <si>
    <t>2016-04-15T00:00:00</t>
  </si>
  <si>
    <t>4588001</t>
  </si>
  <si>
    <t>4588 - FAZ. VISTA ALEGRE_ Marcos Gusmao</t>
  </si>
  <si>
    <t>5441 - MARCOS GUSMAO DE SOUZA</t>
  </si>
  <si>
    <t>2024-02-05T16:48:00</t>
  </si>
  <si>
    <t>2025-09-14T21:20:00</t>
  </si>
  <si>
    <t>4588002</t>
  </si>
  <si>
    <t>2024-02-07T16:08:00</t>
  </si>
  <si>
    <t>4634001</t>
  </si>
  <si>
    <t>4634 - FAZ. FORTALEZA_ Elenice Cani</t>
  </si>
  <si>
    <t>2020-04-05T00:00:00</t>
  </si>
  <si>
    <t>2025-08-23T15:33:00</t>
  </si>
  <si>
    <t>4766001</t>
  </si>
  <si>
    <t>4766 - FAZ. CORREGO DO MUTUM</t>
  </si>
  <si>
    <t>3458 - MARCOS GUSMAO DE SOUZA</t>
  </si>
  <si>
    <t>2021-11-25T00:00:00</t>
  </si>
  <si>
    <t>2025-06-29T22:50:45</t>
  </si>
  <si>
    <t>4766002</t>
  </si>
  <si>
    <t>4766003</t>
  </si>
  <si>
    <t>4766004</t>
  </si>
  <si>
    <t>4766005</t>
  </si>
  <si>
    <t>4821001</t>
  </si>
  <si>
    <t>4821 - FAZ. CAMPONESA_ Lu</t>
  </si>
  <si>
    <t>5685 - LUIZ CARLOS CANDIDO AZEVEDO</t>
  </si>
  <si>
    <t>2022-02-03T00:00:00</t>
  </si>
  <si>
    <t>2026-02-11T19:38:00</t>
  </si>
  <si>
    <t>5045001</t>
  </si>
  <si>
    <t>5045 - SITIO ESPLANADA_ Marcos Gusmao</t>
  </si>
  <si>
    <t>2023-01-28T00:00:00</t>
  </si>
  <si>
    <t>2025-12-18T00:35:00</t>
  </si>
  <si>
    <t>5045002</t>
  </si>
  <si>
    <t>2025-12-25T17:13:00</t>
  </si>
  <si>
    <t>5045003</t>
  </si>
  <si>
    <t>5045004</t>
  </si>
  <si>
    <t>5045005</t>
  </si>
  <si>
    <t>5266001</t>
  </si>
  <si>
    <t>5266 - FAZ. CAPIXABA_ Valdete lopes</t>
  </si>
  <si>
    <t>323 - VALDETE LOPES VIANA</t>
  </si>
  <si>
    <t>2024-07-06T11:50:00</t>
  </si>
  <si>
    <t>2025-09-05T18:01:00</t>
  </si>
  <si>
    <t>5266002</t>
  </si>
  <si>
    <t>5398001</t>
  </si>
  <si>
    <t>5398 - FAZ. BOA LEMBRANCA_ Vilson de Souza</t>
  </si>
  <si>
    <t>3323 - ESPOLIO NOBERTO FILHO</t>
  </si>
  <si>
    <t>2019-06-04T00:00:00</t>
  </si>
  <si>
    <t>2025-12-02T02:11:00</t>
  </si>
  <si>
    <t>5398002</t>
  </si>
  <si>
    <t>5398003</t>
  </si>
  <si>
    <t>5398004</t>
  </si>
  <si>
    <t>5398005</t>
  </si>
  <si>
    <t>5398006</t>
  </si>
  <si>
    <t>540001</t>
  </si>
  <si>
    <t>540 - FAZ. MIAMI 01 - Evaristo</t>
  </si>
  <si>
    <t>2024-04-17T08:53:00</t>
  </si>
  <si>
    <t>2025-08-26T17:25:00</t>
  </si>
  <si>
    <t>1-PROXIMO</t>
  </si>
  <si>
    <t>540002</t>
  </si>
  <si>
    <t>540003</t>
  </si>
  <si>
    <t>540004</t>
  </si>
  <si>
    <t>540005</t>
  </si>
  <si>
    <t>5436001</t>
  </si>
  <si>
    <t>5436 - FAZ. DIVISOR_ Oribes Storch</t>
  </si>
  <si>
    <t>386 - ORIBES STORCH</t>
  </si>
  <si>
    <t>2024-11-21T07:34:32</t>
  </si>
  <si>
    <t>5436002</t>
  </si>
  <si>
    <t>5436003</t>
  </si>
  <si>
    <t>5436007</t>
  </si>
  <si>
    <t>5440001</t>
  </si>
  <si>
    <t>5440 - FAZ. DIVISOR_ Eloi Catani</t>
  </si>
  <si>
    <t>9204 - ELOI CATANI JUNIOR</t>
  </si>
  <si>
    <t>2024-05-20T19:00:00</t>
  </si>
  <si>
    <t>5440002</t>
  </si>
  <si>
    <t>5461002</t>
  </si>
  <si>
    <t>5461 - FAZ. CACHOEIRA_ Gilcimar Alves</t>
  </si>
  <si>
    <t>262 - GILCIMAR ALVES DE SOUZA</t>
  </si>
  <si>
    <t>2026-01-11T04:39:00</t>
  </si>
  <si>
    <t>5487001</t>
  </si>
  <si>
    <t>5487 - FAZ. CORREGO DO ENGANO_ Carmem Amorim</t>
  </si>
  <si>
    <t>253 - CAMEM LUCIA DE OLIVEIRA AMORIM</t>
  </si>
  <si>
    <t>2024-04-29T15:50:00</t>
  </si>
  <si>
    <t>2025-06-03T00:00:00</t>
  </si>
  <si>
    <t>5487002</t>
  </si>
  <si>
    <t>5584001</t>
  </si>
  <si>
    <t>5584 - FAZ. CORREGO DO OURO_ Erivan Tavares</t>
  </si>
  <si>
    <t>288 - JOSE ERIVAN TAVARES DE MORAES</t>
  </si>
  <si>
    <t>2024-02-13T19:00:00</t>
  </si>
  <si>
    <t>2025-06-28T05:41:56</t>
  </si>
  <si>
    <t>5584002</t>
  </si>
  <si>
    <t>5584003</t>
  </si>
  <si>
    <t>2025-12-19T00:54:00</t>
  </si>
  <si>
    <t>5584004</t>
  </si>
  <si>
    <t>5584005</t>
  </si>
  <si>
    <t>2023-07-31T08:58:00</t>
  </si>
  <si>
    <t>5584006</t>
  </si>
  <si>
    <t>5584007</t>
  </si>
  <si>
    <t>2022-02-06T00:00:00</t>
  </si>
  <si>
    <t>5584008</t>
  </si>
  <si>
    <t>5584009</t>
  </si>
  <si>
    <t>5584010</t>
  </si>
  <si>
    <t>5584011</t>
  </si>
  <si>
    <t>5592001</t>
  </si>
  <si>
    <t>5592 - FAZ. ALVORADA_ Clodoaldo Oliveira</t>
  </si>
  <si>
    <t>415 - CLODOALDO OLIVEIRA SANTOS</t>
  </si>
  <si>
    <t>2023-05-15T18:50:00</t>
  </si>
  <si>
    <t>2026-01-27T04:01:00</t>
  </si>
  <si>
    <t>5592002</t>
  </si>
  <si>
    <t>5592003</t>
  </si>
  <si>
    <t>2019-03-15T00:00:00</t>
  </si>
  <si>
    <t>5614001</t>
  </si>
  <si>
    <t>5614 - FAZ. TRES DE AGOSTO III_ Marcos Gusmao</t>
  </si>
  <si>
    <t>2019-03-30T00:00:00</t>
  </si>
  <si>
    <t>2025-07-19T18:25:00</t>
  </si>
  <si>
    <t>5614002</t>
  </si>
  <si>
    <t>5614003</t>
  </si>
  <si>
    <t>5614004</t>
  </si>
  <si>
    <t>5614005</t>
  </si>
  <si>
    <t>5738001</t>
  </si>
  <si>
    <t>5738 - FAZ. MILAGROSA_ Erivan Tavares</t>
  </si>
  <si>
    <t>4848 - JOSE ERIVAN TAVARES DE MORAES</t>
  </si>
  <si>
    <t>2024-10-18T00:09:29</t>
  </si>
  <si>
    <t>5738002</t>
  </si>
  <si>
    <t>5738003</t>
  </si>
  <si>
    <t>5738004</t>
  </si>
  <si>
    <t>2020-03-02T00:00:00</t>
  </si>
  <si>
    <t>5738005</t>
  </si>
  <si>
    <t>5738006</t>
  </si>
  <si>
    <t>5738007</t>
  </si>
  <si>
    <t>5738008</t>
  </si>
  <si>
    <t>5738010</t>
  </si>
  <si>
    <t>5738011</t>
  </si>
  <si>
    <t>2019-06-15T00:00:00</t>
  </si>
  <si>
    <t>5738012</t>
  </si>
  <si>
    <t>5860001</t>
  </si>
  <si>
    <t>5860 - FAZ. NOVO BALAO II_ Montival</t>
  </si>
  <si>
    <t>306 - MONTIVAL AVILA DE ALMEIDA</t>
  </si>
  <si>
    <t>2024-07-10T19:00:00</t>
  </si>
  <si>
    <t>2025-12-10T23:26:00</t>
  </si>
  <si>
    <t>5860002</t>
  </si>
  <si>
    <t>5860003</t>
  </si>
  <si>
    <t>5908001</t>
  </si>
  <si>
    <t>5908 - FAZ. TRES LAGOA_ Cooperativa Cristal</t>
  </si>
  <si>
    <t>5602 - ALEXANDRE LUIZ REIS</t>
  </si>
  <si>
    <t>2020-04-20T00:00:00</t>
  </si>
  <si>
    <t>2025-08-16T03:00:00</t>
  </si>
  <si>
    <t>5908003</t>
  </si>
  <si>
    <t>2019-05-15T00:00:00</t>
  </si>
  <si>
    <t>5908004</t>
  </si>
  <si>
    <t>5908008</t>
  </si>
  <si>
    <t>5908009</t>
  </si>
  <si>
    <t>5908010</t>
  </si>
  <si>
    <t>5908011</t>
  </si>
  <si>
    <t>2024-07-05T19:00:00</t>
  </si>
  <si>
    <t>2025-12-31T00:00:00</t>
  </si>
  <si>
    <t>5908012</t>
  </si>
  <si>
    <t>5908013</t>
  </si>
  <si>
    <t>5908015</t>
  </si>
  <si>
    <t>5908016</t>
  </si>
  <si>
    <t>5908018</t>
  </si>
  <si>
    <t>5908019</t>
  </si>
  <si>
    <t>5908020</t>
  </si>
  <si>
    <t>5908021</t>
  </si>
  <si>
    <t>5908022</t>
  </si>
  <si>
    <t>2022-04-12T00:00:00</t>
  </si>
  <si>
    <t>5908023</t>
  </si>
  <si>
    <t>5908024</t>
  </si>
  <si>
    <t>5908025</t>
  </si>
  <si>
    <t>5908026</t>
  </si>
  <si>
    <t>5908027</t>
  </si>
  <si>
    <t>5908028</t>
  </si>
  <si>
    <t>5941001</t>
  </si>
  <si>
    <t>5941 - FAZ. YPUEIRA_ Erivan</t>
  </si>
  <si>
    <t>2024-12-19T15:21:16</t>
  </si>
  <si>
    <t>5941002</t>
  </si>
  <si>
    <t>5941003</t>
  </si>
  <si>
    <t>5941004</t>
  </si>
  <si>
    <t>5941005</t>
  </si>
  <si>
    <t>5941006</t>
  </si>
  <si>
    <t>5941007</t>
  </si>
  <si>
    <t>5941008</t>
  </si>
  <si>
    <t>5941009</t>
  </si>
  <si>
    <t>5941010</t>
  </si>
  <si>
    <t>5941011</t>
  </si>
  <si>
    <t>2024-12-11T07:30:58</t>
  </si>
  <si>
    <t>5941012</t>
  </si>
  <si>
    <t>5941013</t>
  </si>
  <si>
    <t>5941014</t>
  </si>
  <si>
    <t>5941015</t>
  </si>
  <si>
    <t>5941016</t>
  </si>
  <si>
    <t>5941017</t>
  </si>
  <si>
    <t>5941018</t>
  </si>
  <si>
    <t>5941019</t>
  </si>
  <si>
    <t>5941020</t>
  </si>
  <si>
    <t>5941021</t>
  </si>
  <si>
    <t>2024-12-11T07:31:18</t>
  </si>
  <si>
    <t>5941022</t>
  </si>
  <si>
    <t>5941023</t>
  </si>
  <si>
    <t>5941024</t>
  </si>
  <si>
    <t>5941025</t>
  </si>
  <si>
    <t>2024-12-11T00:00:00</t>
  </si>
  <si>
    <t>5941026</t>
  </si>
  <si>
    <t>5941027</t>
  </si>
  <si>
    <t>5941028</t>
  </si>
  <si>
    <t>5941029</t>
  </si>
  <si>
    <t>2024-07-15T00:00:00</t>
  </si>
  <si>
    <t>5941030</t>
  </si>
  <si>
    <t>2025-06-25T19:00:00</t>
  </si>
  <si>
    <t>5941031</t>
  </si>
  <si>
    <t>5941032</t>
  </si>
  <si>
    <t>5941033</t>
  </si>
  <si>
    <t>5941034</t>
  </si>
  <si>
    <t>5975001</t>
  </si>
  <si>
    <t>5975 - FAZ. SITIO FERREIRA</t>
  </si>
  <si>
    <t>311 - NILCEIA TEIXEIRA FERREIRA</t>
  </si>
  <si>
    <t>2024-06-30T19:00:00</t>
  </si>
  <si>
    <t>2025-12-20T15:38:00</t>
  </si>
  <si>
    <t>5975002</t>
  </si>
  <si>
    <t>5975003</t>
  </si>
  <si>
    <t>6092001</t>
  </si>
  <si>
    <t>6092 - FAZ. ITAJUBA_ Cooperativa Cristal</t>
  </si>
  <si>
    <t>107 - ALEXANDRE LUIZ REIS</t>
  </si>
  <si>
    <t>2021-03-26T00:00:00</t>
  </si>
  <si>
    <t>2025-09-11T18:07:00</t>
  </si>
  <si>
    <t>6092002</t>
  </si>
  <si>
    <t>6092003</t>
  </si>
  <si>
    <t>6092004</t>
  </si>
  <si>
    <t>6092005</t>
  </si>
  <si>
    <t>6092006</t>
  </si>
  <si>
    <t>6092007</t>
  </si>
  <si>
    <t>6092008</t>
  </si>
  <si>
    <t>6092009</t>
  </si>
  <si>
    <t>6092010</t>
  </si>
  <si>
    <t>2021-03-10T00:00:00</t>
  </si>
  <si>
    <t>6092011</t>
  </si>
  <si>
    <t>6092012</t>
  </si>
  <si>
    <t>6092013</t>
  </si>
  <si>
    <t>6092015</t>
  </si>
  <si>
    <t>6092016</t>
  </si>
  <si>
    <t>6092017</t>
  </si>
  <si>
    <t>2020-04-02T00:00:00</t>
  </si>
  <si>
    <t>6092018</t>
  </si>
  <si>
    <t>6092019</t>
  </si>
  <si>
    <t>6092020</t>
  </si>
  <si>
    <t>6092021</t>
  </si>
  <si>
    <t>6092022</t>
  </si>
  <si>
    <t>6092023</t>
  </si>
  <si>
    <t>2018-06-20T00:00:00</t>
  </si>
  <si>
    <t>6092027</t>
  </si>
  <si>
    <t>6106001</t>
  </si>
  <si>
    <t>6106 - FAZ. CORUJAO_ Cooperativa Cristal</t>
  </si>
  <si>
    <t>5484 - ALEXANDRE LUIZ REIS</t>
  </si>
  <si>
    <t>2024-05-13T16:28:00</t>
  </si>
  <si>
    <t>2026-01-14T01:47:00</t>
  </si>
  <si>
    <t>6106002</t>
  </si>
  <si>
    <t>6106003</t>
  </si>
  <si>
    <t>6114001</t>
  </si>
  <si>
    <t>6114 - FAZ. AREA DA DESTILARIA_ Cooperativa Cristal</t>
  </si>
  <si>
    <t>6292 - ALEXANDRE LUIZ REIS</t>
  </si>
  <si>
    <t>2012-06-30T00:00:00</t>
  </si>
  <si>
    <t>2025-11-04T13:53:00</t>
  </si>
  <si>
    <t>6114002</t>
  </si>
  <si>
    <t>2025-12-27T14:34:00</t>
  </si>
  <si>
    <t>6114003</t>
  </si>
  <si>
    <t>6114005</t>
  </si>
  <si>
    <t>2022-04-13T00:00:00</t>
  </si>
  <si>
    <t>6114006</t>
  </si>
  <si>
    <t>2024-04-30T17:00:00</t>
  </si>
  <si>
    <t>6114007</t>
  </si>
  <si>
    <t>2016-08-20T00:00:00</t>
  </si>
  <si>
    <t>6114008</t>
  </si>
  <si>
    <t>6114009</t>
  </si>
  <si>
    <t>6114010</t>
  </si>
  <si>
    <t>6114011</t>
  </si>
  <si>
    <t>6114012</t>
  </si>
  <si>
    <t>6114013</t>
  </si>
  <si>
    <t>6114014</t>
  </si>
  <si>
    <t>2016-08-28T00:00:00</t>
  </si>
  <si>
    <t>6165001</t>
  </si>
  <si>
    <t>6165 - FAZ. VITORIO ORLETTI</t>
  </si>
  <si>
    <t>480 - JUAREZ ORLETTI</t>
  </si>
  <si>
    <t>2020-07-07T00:00:00</t>
  </si>
  <si>
    <t>2025-12-26T07:17:00</t>
  </si>
  <si>
    <t>6165002</t>
  </si>
  <si>
    <t>6165003</t>
  </si>
  <si>
    <t>6165004</t>
  </si>
  <si>
    <t>6165005</t>
  </si>
  <si>
    <t>6165006</t>
  </si>
  <si>
    <t>6165007</t>
  </si>
  <si>
    <t>6165008</t>
  </si>
  <si>
    <t>6165009</t>
  </si>
  <si>
    <t>6165010</t>
  </si>
  <si>
    <t>6165015</t>
  </si>
  <si>
    <t>6378001</t>
  </si>
  <si>
    <t>6378 - FAZ. FUNDAO_ Wilson Ferreira</t>
  </si>
  <si>
    <t>395 - WILSON FERREIRA DO NASCIMENTO</t>
  </si>
  <si>
    <t>2025-09-30T19:00:00</t>
  </si>
  <si>
    <t>6378002</t>
  </si>
  <si>
    <t>2022-05-02T00:00:00</t>
  </si>
  <si>
    <t>2025-10-12T19:30:00</t>
  </si>
  <si>
    <t>6378003</t>
  </si>
  <si>
    <t>6378004</t>
  </si>
  <si>
    <t>6378005</t>
  </si>
  <si>
    <t>6424001</t>
  </si>
  <si>
    <t>6424 - FAZ. CORREGO DA JACUTINGA</t>
  </si>
  <si>
    <t>2025-07-17T23:30:07</t>
  </si>
  <si>
    <t>6424002</t>
  </si>
  <si>
    <t>6424003</t>
  </si>
  <si>
    <t>6670007</t>
  </si>
  <si>
    <t>6670 - FAZ. J 7_ Osirema Pieroti</t>
  </si>
  <si>
    <t>385 - OSIREMA PIEROTE SOUZA</t>
  </si>
  <si>
    <t>2020-04-24T00:00:00</t>
  </si>
  <si>
    <t>2025-08-31T00:08:00</t>
  </si>
  <si>
    <t>6696001</t>
  </si>
  <si>
    <t>6696 - FAZ. CAMPONESA_ Carlito Correia</t>
  </si>
  <si>
    <t>420 - CARLITO CORREIA DO NASCIMENTO</t>
  </si>
  <si>
    <t>2024-05-08T13:53:00</t>
  </si>
  <si>
    <t>2026-01-04T23:22:00</t>
  </si>
  <si>
    <t>6696002</t>
  </si>
  <si>
    <t>6696003</t>
  </si>
  <si>
    <t>6696004</t>
  </si>
  <si>
    <t>6696005</t>
  </si>
  <si>
    <t>6696006</t>
  </si>
  <si>
    <t>6696007</t>
  </si>
  <si>
    <t>6696008</t>
  </si>
  <si>
    <t>6696009</t>
  </si>
  <si>
    <t>6696010</t>
  </si>
  <si>
    <t>2013-04-30T00:00:00</t>
  </si>
  <si>
    <t>6700001</t>
  </si>
  <si>
    <t>6700 - FAZ. SANTA CRUZ_ Maria Borsoi</t>
  </si>
  <si>
    <t>7591 - MARIA DERLY CARLETTI BORSOI</t>
  </si>
  <si>
    <t>2025-07-18T19:00:00</t>
  </si>
  <si>
    <t>6700002</t>
  </si>
  <si>
    <t>6700003</t>
  </si>
  <si>
    <t>6700004</t>
  </si>
  <si>
    <t>SITIO SANTA CRUZ_ Edivaldo Marcelino</t>
  </si>
  <si>
    <t>6726001</t>
  </si>
  <si>
    <t>6726 - SITIO SANTA CRUZ_ Edivaldo Marcelino</t>
  </si>
  <si>
    <t>422 - EDIVALDO MARCELINO EMILIO</t>
  </si>
  <si>
    <t>6742001</t>
  </si>
  <si>
    <t>6742 - FAZ. SOMBRA DA TARDE_ Eurico Pimentel</t>
  </si>
  <si>
    <t>337 - EURICO PIMENTEL DA SILVA</t>
  </si>
  <si>
    <t>2025-12-20T18:55:00</t>
  </si>
  <si>
    <t>6742002</t>
  </si>
  <si>
    <t>2021-03-28T00:00:00</t>
  </si>
  <si>
    <t>6742003</t>
  </si>
  <si>
    <t>6769001</t>
  </si>
  <si>
    <t>6769 - FAZ. BELA VISTA_ Wagner Cardoso</t>
  </si>
  <si>
    <t>2025-12-23T00:00:00</t>
  </si>
  <si>
    <t>6769002</t>
  </si>
  <si>
    <t>2025-12-21T12:16:00</t>
  </si>
  <si>
    <t>6769003</t>
  </si>
  <si>
    <t>6769004</t>
  </si>
  <si>
    <t>6769005</t>
  </si>
  <si>
    <t>6769006</t>
  </si>
  <si>
    <t>6769007</t>
  </si>
  <si>
    <t>6769008</t>
  </si>
  <si>
    <t>6769009</t>
  </si>
  <si>
    <t>6769010</t>
  </si>
  <si>
    <t>6769011</t>
  </si>
  <si>
    <t>6769012</t>
  </si>
  <si>
    <t>6769013</t>
  </si>
  <si>
    <t>6769014</t>
  </si>
  <si>
    <t>6769015</t>
  </si>
  <si>
    <t>6769016</t>
  </si>
  <si>
    <t>6769017</t>
  </si>
  <si>
    <t>6769018</t>
  </si>
  <si>
    <t>6769019</t>
  </si>
  <si>
    <t>6769020</t>
  </si>
  <si>
    <t>6769021</t>
  </si>
  <si>
    <t>6769022</t>
  </si>
  <si>
    <t>6777001</t>
  </si>
  <si>
    <t>6777 - FAZ. DIVISA I_ Alexandre Luiz Reis</t>
  </si>
  <si>
    <t>405 - ALEXANDRE LUIZ REIS</t>
  </si>
  <si>
    <t>2022-03-30T00:00:00</t>
  </si>
  <si>
    <t>2025-08-22T05:28:00</t>
  </si>
  <si>
    <t>6777002</t>
  </si>
  <si>
    <t>6882001</t>
  </si>
  <si>
    <t>6882 - FAZ. GRANADA_ Wilton Willian</t>
  </si>
  <si>
    <t>2879 - WELTON BONFIM DE AZEVEDO</t>
  </si>
  <si>
    <t>2025-03-05T18:30:00</t>
  </si>
  <si>
    <t>6882002</t>
  </si>
  <si>
    <t>6904001</t>
  </si>
  <si>
    <t>6904 - SITIO BAIANO_ Valdete Lopes</t>
  </si>
  <si>
    <t>392 - VALDETE LOPES VIANA</t>
  </si>
  <si>
    <t>2024-06-21T10:39:39</t>
  </si>
  <si>
    <t>6904002</t>
  </si>
  <si>
    <t>6904003</t>
  </si>
  <si>
    <t>6904004</t>
  </si>
  <si>
    <t>2021-11-01T00:00:00</t>
  </si>
  <si>
    <t>2024-10-16T12:04:13</t>
  </si>
  <si>
    <t>6904005</t>
  </si>
  <si>
    <t>6980001</t>
  </si>
  <si>
    <t>6980 - FAZ. NOVO ACHADO_ João Crulhe</t>
  </si>
  <si>
    <t>5700 - JOAO MIGUEL CRULHE</t>
  </si>
  <si>
    <t>2021-03-19T00:00:00</t>
  </si>
  <si>
    <t>2026-01-10T09:59:00</t>
  </si>
  <si>
    <t>6980002</t>
  </si>
  <si>
    <t>6980003</t>
  </si>
  <si>
    <t>7111001</t>
  </si>
  <si>
    <t>7111 - FAZ. CORREGO DO ENGANO_ Alexandre Reis</t>
  </si>
  <si>
    <t>5969 - ALEXANDRE LUIZ REIS</t>
  </si>
  <si>
    <t>2020-04-10T00:00:00</t>
  </si>
  <si>
    <t>2025-08-20T18:57:00</t>
  </si>
  <si>
    <t>7111002</t>
  </si>
  <si>
    <t>7111003</t>
  </si>
  <si>
    <t>7137001</t>
  </si>
  <si>
    <t>7137 - FAZ. SOMBRA DA TARDE_ Marcelo Amorin</t>
  </si>
  <si>
    <t>371 - MARCELO AMORIM DA SILVA</t>
  </si>
  <si>
    <t>2022-03-01T00:00:00</t>
  </si>
  <si>
    <t>2025-12-26T09:24:00</t>
  </si>
  <si>
    <t>7137002</t>
  </si>
  <si>
    <t>7145001</t>
  </si>
  <si>
    <t>7145 - SITIO BOA SORTE II_ Clodoaldo</t>
  </si>
  <si>
    <t>2026-01-27T02:31:00</t>
  </si>
  <si>
    <t>7145002</t>
  </si>
  <si>
    <t>2020-05-04T00:00:00</t>
  </si>
  <si>
    <t>7145003</t>
  </si>
  <si>
    <t>7145004</t>
  </si>
  <si>
    <t>7145005</t>
  </si>
  <si>
    <t>7188001</t>
  </si>
  <si>
    <t>7188 - FAZ. UNIAO III_ Josilene Orletti</t>
  </si>
  <si>
    <t>486 - JOSILENE CORDEIRO ORLETTI CERQUEIRA E OUTROS</t>
  </si>
  <si>
    <t>2025-12-02T23:36:00</t>
  </si>
  <si>
    <t>7188002</t>
  </si>
  <si>
    <t>7188003</t>
  </si>
  <si>
    <t>7196001</t>
  </si>
  <si>
    <t>7196 - FAZ. UNIAO IV_ Josiane Orletti</t>
  </si>
  <si>
    <t>483 - JOSIANE CORDEIRO ORLETTI CALIMAM</t>
  </si>
  <si>
    <t>2025-10-14T19:21:00</t>
  </si>
  <si>
    <t>7196002</t>
  </si>
  <si>
    <t>2021-09-10T00:00:00</t>
  </si>
  <si>
    <t>7200001</t>
  </si>
  <si>
    <t>7200 - FAZ. UNIAO V_ Jorgiana Orletti</t>
  </si>
  <si>
    <t>484 - JORGIANA CORDEIRO ORLETTI SANTANA</t>
  </si>
  <si>
    <t>2025-10-13T11:33:00</t>
  </si>
  <si>
    <t>7200002</t>
  </si>
  <si>
    <t>7285001</t>
  </si>
  <si>
    <t>7285 - FAZ. LAMANDA_ Osvaldo Junior</t>
  </si>
  <si>
    <t>4945 - OSVALDO ALMEIDA DE SOUZA JUNIOR</t>
  </si>
  <si>
    <t>2023-06-15T16:48:00</t>
  </si>
  <si>
    <t>2026-01-27T00:00:00</t>
  </si>
  <si>
    <t>7285002</t>
  </si>
  <si>
    <t>7285003</t>
  </si>
  <si>
    <t>7293001</t>
  </si>
  <si>
    <t>7293 - FAZ. CANADA_ Marcelo Marabote</t>
  </si>
  <si>
    <t>342 - JOAO VIANEY MARABOTI PETERLE E OUTROS</t>
  </si>
  <si>
    <t>2020-02-29T00:00:00</t>
  </si>
  <si>
    <t>2025-11-03T13:17:00</t>
  </si>
  <si>
    <t>7293002</t>
  </si>
  <si>
    <t>7293003</t>
  </si>
  <si>
    <t>7293004</t>
  </si>
  <si>
    <t>7293005</t>
  </si>
  <si>
    <t>7293006</t>
  </si>
  <si>
    <t>2025-03-21T19:00:00</t>
  </si>
  <si>
    <t>7293007</t>
  </si>
  <si>
    <t>7293008</t>
  </si>
  <si>
    <t>2020-02-20T00:00:00</t>
  </si>
  <si>
    <t>7293009</t>
  </si>
  <si>
    <t>7293010</t>
  </si>
  <si>
    <t>7293011</t>
  </si>
  <si>
    <t>7293012</t>
  </si>
  <si>
    <t>7293013</t>
  </si>
  <si>
    <t>7293014</t>
  </si>
  <si>
    <t>7293015</t>
  </si>
  <si>
    <t>7293016</t>
  </si>
  <si>
    <t>7293017</t>
  </si>
  <si>
    <t>7293018</t>
  </si>
  <si>
    <t>7293028</t>
  </si>
  <si>
    <t>7293029</t>
  </si>
  <si>
    <t>2024-05-02T19:00:00</t>
  </si>
  <si>
    <t>7293032</t>
  </si>
  <si>
    <t>7293033</t>
  </si>
  <si>
    <t>2025-03-13T00:00:00</t>
  </si>
  <si>
    <t>7315001</t>
  </si>
  <si>
    <t>7315 - FAZ. CANADA III_ Marcelo Marabote</t>
  </si>
  <si>
    <t>379 - WALDEMIRO PETERLE NETO</t>
  </si>
  <si>
    <t>2023-05-05T00:00:00</t>
  </si>
  <si>
    <t>2025-10-12T04:59:00</t>
  </si>
  <si>
    <t>7315002</t>
  </si>
  <si>
    <t>7315003</t>
  </si>
  <si>
    <t>7315004</t>
  </si>
  <si>
    <t>7315005</t>
  </si>
  <si>
    <t>7315006</t>
  </si>
  <si>
    <t>7315007</t>
  </si>
  <si>
    <t>7315008</t>
  </si>
  <si>
    <t>7315009</t>
  </si>
  <si>
    <t>7315010</t>
  </si>
  <si>
    <t>7315011</t>
  </si>
  <si>
    <t>2022-05-18T00:00:00</t>
  </si>
  <si>
    <t>7315012</t>
  </si>
  <si>
    <t>7315013</t>
  </si>
  <si>
    <t>7315014</t>
  </si>
  <si>
    <t>7315015</t>
  </si>
  <si>
    <t>7315016</t>
  </si>
  <si>
    <t>7315017</t>
  </si>
  <si>
    <t>7315018</t>
  </si>
  <si>
    <t>7315019</t>
  </si>
  <si>
    <t>7315020</t>
  </si>
  <si>
    <t>7323001</t>
  </si>
  <si>
    <t>7323 - FAZ. CANADA IV_ Marcelo Marabote</t>
  </si>
  <si>
    <t>299 - MARCELO MARABOTI PETERLE E OUTROS</t>
  </si>
  <si>
    <t>2025-04-14T16:48:00</t>
  </si>
  <si>
    <t>2025-10-07T00:52:00</t>
  </si>
  <si>
    <t>7323002</t>
  </si>
  <si>
    <t>7323008</t>
  </si>
  <si>
    <t>7323009</t>
  </si>
  <si>
    <t>2025-10-18T18:25:00</t>
  </si>
  <si>
    <t>7323010</t>
  </si>
  <si>
    <t>2025-03-15T16:48:00</t>
  </si>
  <si>
    <t>7323013</t>
  </si>
  <si>
    <t>7323015</t>
  </si>
  <si>
    <t>7323018</t>
  </si>
  <si>
    <t>7323019</t>
  </si>
  <si>
    <t>7323020</t>
  </si>
  <si>
    <t>7323021</t>
  </si>
  <si>
    <t>7323022</t>
  </si>
  <si>
    <t>7323023</t>
  </si>
  <si>
    <t>7323029</t>
  </si>
  <si>
    <t>2017-08-20T00:00:00</t>
  </si>
  <si>
    <t>7323031</t>
  </si>
  <si>
    <t>7323032</t>
  </si>
  <si>
    <t>7323033</t>
  </si>
  <si>
    <t>7323034</t>
  </si>
  <si>
    <t>7323035</t>
  </si>
  <si>
    <t>7323036</t>
  </si>
  <si>
    <t>7323037</t>
  </si>
  <si>
    <t>7323038</t>
  </si>
  <si>
    <t>7331001</t>
  </si>
  <si>
    <t>7331 - FAZ. LUZIANA_ Marcelo Marabote</t>
  </si>
  <si>
    <t>300 - MARCELO MARABOTI PETERLE E OUTROS</t>
  </si>
  <si>
    <t>2018-08-30T00:00:00</t>
  </si>
  <si>
    <t>2026-01-18T03:06:00</t>
  </si>
  <si>
    <t>7331002</t>
  </si>
  <si>
    <t>7331003</t>
  </si>
  <si>
    <t>7331004</t>
  </si>
  <si>
    <t>7331005</t>
  </si>
  <si>
    <t>2025-03-17T16:48:00</t>
  </si>
  <si>
    <t>7331006</t>
  </si>
  <si>
    <t>7331007</t>
  </si>
  <si>
    <t>7331008</t>
  </si>
  <si>
    <t>7331009</t>
  </si>
  <si>
    <t>7331010</t>
  </si>
  <si>
    <t>7331011</t>
  </si>
  <si>
    <t>7331012</t>
  </si>
  <si>
    <t>7331013</t>
  </si>
  <si>
    <t>2021-02-17T00:00:00</t>
  </si>
  <si>
    <t>7340001</t>
  </si>
  <si>
    <t>7340 - FAZ. SCHEKINAH_ Marcelo Marabote</t>
  </si>
  <si>
    <t>375 - MARCELO MARABOTI PETERLE E OUTROS</t>
  </si>
  <si>
    <t>2025-09-05T22:52:00</t>
  </si>
  <si>
    <t>7340002</t>
  </si>
  <si>
    <t>7340003</t>
  </si>
  <si>
    <t>2025-09-16T06:47:00</t>
  </si>
  <si>
    <t>7340004</t>
  </si>
  <si>
    <t>7340005</t>
  </si>
  <si>
    <t>7340006</t>
  </si>
  <si>
    <t>7340007</t>
  </si>
  <si>
    <t>7340008</t>
  </si>
  <si>
    <t>7340009</t>
  </si>
  <si>
    <t>7340010</t>
  </si>
  <si>
    <t>7340011</t>
  </si>
  <si>
    <t>7340012</t>
  </si>
  <si>
    <t>7340013</t>
  </si>
  <si>
    <t>7340014</t>
  </si>
  <si>
    <t>7340015</t>
  </si>
  <si>
    <t>7340016</t>
  </si>
  <si>
    <t>7340017</t>
  </si>
  <si>
    <t>7340018</t>
  </si>
  <si>
    <t>7340019</t>
  </si>
  <si>
    <t>7340020</t>
  </si>
  <si>
    <t>7340024</t>
  </si>
  <si>
    <t>7340025</t>
  </si>
  <si>
    <t>7340026</t>
  </si>
  <si>
    <t>7340027</t>
  </si>
  <si>
    <t>FAZ. CAPIXABA_ Marcelo Marabote</t>
  </si>
  <si>
    <t>7345001</t>
  </si>
  <si>
    <t>7345 - FAZ. CAPIXABA_ Marcelo Marabote</t>
  </si>
  <si>
    <t>10818 - MARCELO MARABOTI PETERLE</t>
  </si>
  <si>
    <t>7345002</t>
  </si>
  <si>
    <t>7345003</t>
  </si>
  <si>
    <t>7345004</t>
  </si>
  <si>
    <t>7345005</t>
  </si>
  <si>
    <t>7345006</t>
  </si>
  <si>
    <t>7345007</t>
  </si>
  <si>
    <t>7345008</t>
  </si>
  <si>
    <t>7345009</t>
  </si>
  <si>
    <t>7345010</t>
  </si>
  <si>
    <t>7345011</t>
  </si>
  <si>
    <t>7345012</t>
  </si>
  <si>
    <t>7345013</t>
  </si>
  <si>
    <t>7345014</t>
  </si>
  <si>
    <t>7345015</t>
  </si>
  <si>
    <t>7358001</t>
  </si>
  <si>
    <t>7358 - FAZ. NOVO HORIZONTE_ Marcelo Marabote</t>
  </si>
  <si>
    <t>303 - MARIA LUIZA MARABOTI PETERLE</t>
  </si>
  <si>
    <t>2024-05-09T19:00:00</t>
  </si>
  <si>
    <t>2025-09-09T11:58:00</t>
  </si>
  <si>
    <t>7358002</t>
  </si>
  <si>
    <t>2025-04-02T19:00:00</t>
  </si>
  <si>
    <t>7358003</t>
  </si>
  <si>
    <t>7358004</t>
  </si>
  <si>
    <t>7358005</t>
  </si>
  <si>
    <t>7358007</t>
  </si>
  <si>
    <t>7358008</t>
  </si>
  <si>
    <t>7358009</t>
  </si>
  <si>
    <t>7358010</t>
  </si>
  <si>
    <t>7358011</t>
  </si>
  <si>
    <t>7358012</t>
  </si>
  <si>
    <t>7391001</t>
  </si>
  <si>
    <t>7391 - FAZ. SANTA HELENA II_ Diomedes Picolli</t>
  </si>
  <si>
    <t>7964 - ALEXANDER TAVARES PICOLI</t>
  </si>
  <si>
    <t>2024-05-26T00:00:00</t>
  </si>
  <si>
    <t>7391002</t>
  </si>
  <si>
    <t>7391003</t>
  </si>
  <si>
    <t>7391004</t>
  </si>
  <si>
    <t>7391005</t>
  </si>
  <si>
    <t>7391006</t>
  </si>
  <si>
    <t>7391007</t>
  </si>
  <si>
    <t>7391008</t>
  </si>
  <si>
    <t>7391009</t>
  </si>
  <si>
    <t>7391010</t>
  </si>
  <si>
    <t>7391011</t>
  </si>
  <si>
    <t>2024-05-20T11:56:00</t>
  </si>
  <si>
    <t>2024-12-19T00:00:00</t>
  </si>
  <si>
    <t>7391012</t>
  </si>
  <si>
    <t>7391013</t>
  </si>
  <si>
    <t>2024-12-17T00:00:00</t>
  </si>
  <si>
    <t>7391014</t>
  </si>
  <si>
    <t>7391015</t>
  </si>
  <si>
    <t>7391017</t>
  </si>
  <si>
    <t>7391018</t>
  </si>
  <si>
    <t>7391019</t>
  </si>
  <si>
    <t>7391020</t>
  </si>
  <si>
    <t>7391021</t>
  </si>
  <si>
    <t>2023-05-01T00:00:00</t>
  </si>
  <si>
    <t>7391022</t>
  </si>
  <si>
    <t>7391023</t>
  </si>
  <si>
    <t>7391025</t>
  </si>
  <si>
    <t>2020-06-05T00:00:00</t>
  </si>
  <si>
    <t>7391026</t>
  </si>
  <si>
    <t>7391027</t>
  </si>
  <si>
    <t>7391028</t>
  </si>
  <si>
    <t>7391029</t>
  </si>
  <si>
    <t>7391030</t>
  </si>
  <si>
    <t>7391031</t>
  </si>
  <si>
    <t>7391034</t>
  </si>
  <si>
    <t>7391035</t>
  </si>
  <si>
    <t>7391036</t>
  </si>
  <si>
    <t>7391037</t>
  </si>
  <si>
    <t>7391038</t>
  </si>
  <si>
    <t>7391039</t>
  </si>
  <si>
    <t>7391040</t>
  </si>
  <si>
    <t>7391041</t>
  </si>
  <si>
    <t>2022-06-18T00:00:00</t>
  </si>
  <si>
    <t>7391042</t>
  </si>
  <si>
    <t>7391043</t>
  </si>
  <si>
    <t>7391044</t>
  </si>
  <si>
    <t>7391045</t>
  </si>
  <si>
    <t>7391046</t>
  </si>
  <si>
    <t>7391047</t>
  </si>
  <si>
    <t>7501004</t>
  </si>
  <si>
    <t>7501 - FAZ. BELA VISTA II _ Fernando Borgo</t>
  </si>
  <si>
    <t>339 - FERNANDO LUIZ VENTURIN BORGO</t>
  </si>
  <si>
    <t>2020-04-03T00:00:00</t>
  </si>
  <si>
    <t>2025-08-11T12:22:00</t>
  </si>
  <si>
    <t>7501005</t>
  </si>
  <si>
    <t>7501006</t>
  </si>
  <si>
    <t>7501007</t>
  </si>
  <si>
    <t>7501008</t>
  </si>
  <si>
    <t>7501009</t>
  </si>
  <si>
    <t>7501010</t>
  </si>
  <si>
    <t>7609001</t>
  </si>
  <si>
    <t>7609 - FAZ. CORDANTA K_ Donatti</t>
  </si>
  <si>
    <t>3645 - DONATI AGRICOLA LTDA</t>
  </si>
  <si>
    <t>2018-05-25T00:00:00</t>
  </si>
  <si>
    <t>2026-01-28T03:00:00</t>
  </si>
  <si>
    <t>7609002</t>
  </si>
  <si>
    <t>7609003</t>
  </si>
  <si>
    <t>7609004</t>
  </si>
  <si>
    <t>7609005</t>
  </si>
  <si>
    <t>7609006</t>
  </si>
  <si>
    <t>7609008</t>
  </si>
  <si>
    <t>7609009</t>
  </si>
  <si>
    <t>2025-06-18T09:41:00</t>
  </si>
  <si>
    <t>7609010</t>
  </si>
  <si>
    <t>7609011</t>
  </si>
  <si>
    <t>7609012</t>
  </si>
  <si>
    <t>7609013</t>
  </si>
  <si>
    <t>7609014</t>
  </si>
  <si>
    <t>7609015</t>
  </si>
  <si>
    <t>7757001</t>
  </si>
  <si>
    <t>7757 - FAZ. TOCA DA ONCA_ Marcelo Brito</t>
  </si>
  <si>
    <t>5831 - MARCELO FREITAS BRITO</t>
  </si>
  <si>
    <t>2022-01-13T00:00:00</t>
  </si>
  <si>
    <t>2026-02-11T11:48:00</t>
  </si>
  <si>
    <t>7757002</t>
  </si>
  <si>
    <t>7757003</t>
  </si>
  <si>
    <t>7757004</t>
  </si>
  <si>
    <t>7781014</t>
  </si>
  <si>
    <t>7781 - FAZ. NOVA AMERICA_ Jose Onofre</t>
  </si>
  <si>
    <t>343 - JOSE ONOFRE DE ALMEIDA</t>
  </si>
  <si>
    <t>2026-02-02T22:04:00</t>
  </si>
  <si>
    <t>7781015</t>
  </si>
  <si>
    <t>7820001</t>
  </si>
  <si>
    <t>7820 - FAZ. SANTO ANTONIO_ Epaminodas</t>
  </si>
  <si>
    <t>4849 - EPAMINONDAS CANDIDO AZEVEDO</t>
  </si>
  <si>
    <t>2024-11-13T15:33:42</t>
  </si>
  <si>
    <t>7820002</t>
  </si>
  <si>
    <t>7838001</t>
  </si>
  <si>
    <t>7838 - FAZ. ESPORA DE OURO_ Leda Maria Barbosa</t>
  </si>
  <si>
    <t>5704 - LEDA MARIA GUIMARAES BARBOSA</t>
  </si>
  <si>
    <t>2018-02-10T00:00:00</t>
  </si>
  <si>
    <t>2025-09-07T18:31:00</t>
  </si>
  <si>
    <t>7838002</t>
  </si>
  <si>
    <t>7838003</t>
  </si>
  <si>
    <t>7846001</t>
  </si>
  <si>
    <t>7846 - FAZ. SAO SEBASTIAO_ Ana Maria Guimaraes</t>
  </si>
  <si>
    <t>251 - ANA MARIA GUIMARAES BARBOSA</t>
  </si>
  <si>
    <t>2017-07-20T00:00:00</t>
  </si>
  <si>
    <t>2025-09-14T10:43:00</t>
  </si>
  <si>
    <t>7846002</t>
  </si>
  <si>
    <t>7846003</t>
  </si>
  <si>
    <t>7846004</t>
  </si>
  <si>
    <t>7846005</t>
  </si>
  <si>
    <t>7846006</t>
  </si>
  <si>
    <t>2024-05-20T08:22:00</t>
  </si>
  <si>
    <t>2025-02-20T00:00:00</t>
  </si>
  <si>
    <t>7846007</t>
  </si>
  <si>
    <t>2017-06-20T00:00:00</t>
  </si>
  <si>
    <t>7846008</t>
  </si>
  <si>
    <t>2025-02-12T08:14:00</t>
  </si>
  <si>
    <t>7846009</t>
  </si>
  <si>
    <t>7846010</t>
  </si>
  <si>
    <t>7846011</t>
  </si>
  <si>
    <t>7846012</t>
  </si>
  <si>
    <t>7846013</t>
  </si>
  <si>
    <t>7846016</t>
  </si>
  <si>
    <t>7846017</t>
  </si>
  <si>
    <t>7846024</t>
  </si>
  <si>
    <t>7846027</t>
  </si>
  <si>
    <t>2024-08-11T13:45:45</t>
  </si>
  <si>
    <t>7846033</t>
  </si>
  <si>
    <t>2021-03-29T00:00:00</t>
  </si>
  <si>
    <t>7846034</t>
  </si>
  <si>
    <t>2017-06-10T00:00:00</t>
  </si>
  <si>
    <t>7846035</t>
  </si>
  <si>
    <t>7854001</t>
  </si>
  <si>
    <t>7854 - FAZ. SEMENTE DA CAFELANDIA_ Vagner Guimaraes</t>
  </si>
  <si>
    <t>6191 - JOSE VAGNER GUIMARAES BARBOSA JUNIOR</t>
  </si>
  <si>
    <t>2024-05-20T16:48:00</t>
  </si>
  <si>
    <t>2025-08-30T11:41:00</t>
  </si>
  <si>
    <t>7854002</t>
  </si>
  <si>
    <t>7862001</t>
  </si>
  <si>
    <t>7862 - FAZ. COLIBRI_ Hilberto Pierote</t>
  </si>
  <si>
    <t>2 - HILBERTO DE AZEVEDO PIEROTE</t>
  </si>
  <si>
    <t>2025-02-27T16:48:00</t>
  </si>
  <si>
    <t>7862002</t>
  </si>
  <si>
    <t>2018-04-25T00:00:00</t>
  </si>
  <si>
    <t>2025-11-02T09:35:00</t>
  </si>
  <si>
    <t>7871001</t>
  </si>
  <si>
    <t>7871 - FAZ. CRISTAL_Castorina Pierote</t>
  </si>
  <si>
    <t>330 - CASTORINA PIEROTI LEITE</t>
  </si>
  <si>
    <t>2024-04-26T19:00:00</t>
  </si>
  <si>
    <t>2025-10-02T15:05:00</t>
  </si>
  <si>
    <t>7871002</t>
  </si>
  <si>
    <t>7889001</t>
  </si>
  <si>
    <t>7889 - SITIO JACUPEMBA_Valdete Lopes</t>
  </si>
  <si>
    <t>321 - VALDETE LOPES VIANA</t>
  </si>
  <si>
    <t>2024-08-15T00:00:00</t>
  </si>
  <si>
    <t>2025-01-10T00:00:00</t>
  </si>
  <si>
    <t>7889002</t>
  </si>
  <si>
    <t>2019-07-05T00:00:00</t>
  </si>
  <si>
    <t>2024-11-04T07:56:27</t>
  </si>
  <si>
    <t>7889005</t>
  </si>
  <si>
    <t>7889006</t>
  </si>
  <si>
    <t>2020-04-22T00:00:00</t>
  </si>
  <si>
    <t>2025-01-10T13:40:19</t>
  </si>
  <si>
    <t>7889009</t>
  </si>
  <si>
    <t>7889010</t>
  </si>
  <si>
    <t>7901001</t>
  </si>
  <si>
    <t>7901 - FAZ. PINHEIROS_ Leda Maria Guimaraes</t>
  </si>
  <si>
    <t>294 - LEDA MARIA GUIMARAES BARBOSA</t>
  </si>
  <si>
    <t>2020-05-16T00:00:00</t>
  </si>
  <si>
    <t>2025-09-19T19:43:00</t>
  </si>
  <si>
    <t>7901002</t>
  </si>
  <si>
    <t>7901003</t>
  </si>
  <si>
    <t>2018-01-20T00:00:00</t>
  </si>
  <si>
    <t>7901004</t>
  </si>
  <si>
    <t>7901005</t>
  </si>
  <si>
    <t>7901006</t>
  </si>
  <si>
    <t>2017-05-10T00:00:00</t>
  </si>
  <si>
    <t>7901007</t>
  </si>
  <si>
    <t>7901008</t>
  </si>
  <si>
    <t>7901009</t>
  </si>
  <si>
    <t>7901010</t>
  </si>
  <si>
    <t>7927001</t>
  </si>
  <si>
    <t>7927 - FAZ. ENGANO_ Clodoaldo</t>
  </si>
  <si>
    <t>4872 - CLODOALDO OLIVEIRA SANTOS</t>
  </si>
  <si>
    <t>2022-03-18T00:00:00</t>
  </si>
  <si>
    <t>2025-09-17T08:38:00</t>
  </si>
  <si>
    <t>7935001</t>
  </si>
  <si>
    <t>7935 - FAZ. SANTA RITA_ Edilene Almeida</t>
  </si>
  <si>
    <t>421 - EDILENE DE ALMEIDA FERREIRA RAMBALDUCCI</t>
  </si>
  <si>
    <t>2017-10-15T00:00:00</t>
  </si>
  <si>
    <t>2025-10-24T16:36:00</t>
  </si>
  <si>
    <t>7935002</t>
  </si>
  <si>
    <t>7935003</t>
  </si>
  <si>
    <t>7935004</t>
  </si>
  <si>
    <t>7935005</t>
  </si>
  <si>
    <t>7935006</t>
  </si>
  <si>
    <t>7935007</t>
  </si>
  <si>
    <t>7943001</t>
  </si>
  <si>
    <t>7943 - FAZ. LAGOA DOURADA_ Eloi Catani Junior</t>
  </si>
  <si>
    <t>6053 - ELOI CATANI JÚNIOR</t>
  </si>
  <si>
    <t>2022-06-24T00:00:00</t>
  </si>
  <si>
    <t>2024-11-28T09:02:51</t>
  </si>
  <si>
    <t>7943002</t>
  </si>
  <si>
    <t>7960001</t>
  </si>
  <si>
    <t>7960 - FAZ. VISTA ALEGRE_ Nivaldo Pacheco</t>
  </si>
  <si>
    <t>301 - MARIA APARECIDA VISINTIN DA SILVA GALDINO</t>
  </si>
  <si>
    <t>2018-04-15T00:00:00</t>
  </si>
  <si>
    <t>2025-09-18T11:58:00</t>
  </si>
  <si>
    <t>7960002</t>
  </si>
  <si>
    <t>7960003</t>
  </si>
  <si>
    <t>7960004</t>
  </si>
  <si>
    <t>8036003</t>
  </si>
  <si>
    <t>8036 - FAZ. SAO GABRIEL_ Edvaldo Ferreira</t>
  </si>
  <si>
    <t>333 - TEREZINHA DA CRUZ FERREIRA E OUTROS</t>
  </si>
  <si>
    <t>2024-03-21T23:38:00</t>
  </si>
  <si>
    <t>2025-06-25T15:21:55</t>
  </si>
  <si>
    <t>8036004</t>
  </si>
  <si>
    <t>8036005</t>
  </si>
  <si>
    <t>8036006</t>
  </si>
  <si>
    <t>8036009</t>
  </si>
  <si>
    <t>2025-10-30T23:53:00</t>
  </si>
  <si>
    <t>8036015</t>
  </si>
  <si>
    <t>8036016</t>
  </si>
  <si>
    <t>8036017</t>
  </si>
  <si>
    <t>2025-06-30T16:33:03</t>
  </si>
  <si>
    <t>8036018</t>
  </si>
  <si>
    <t>8036019</t>
  </si>
  <si>
    <t>8036020</t>
  </si>
  <si>
    <t>8036021</t>
  </si>
  <si>
    <t>8036022</t>
  </si>
  <si>
    <t>8036023</t>
  </si>
  <si>
    <t>8036024</t>
  </si>
  <si>
    <t>8150001</t>
  </si>
  <si>
    <t>8150 - FAZ. GAMELEIRA_ Epaminodas</t>
  </si>
  <si>
    <t>2022-02-05T00:00:00</t>
  </si>
  <si>
    <t>2025-11-05T06:15:00</t>
  </si>
  <si>
    <t>8150002</t>
  </si>
  <si>
    <t>8176001</t>
  </si>
  <si>
    <t>8176 - FAZ. PAMPULHA II_ Lucas Azevedo</t>
  </si>
  <si>
    <t>365 - LUCAS MARQUES AZEVEDO</t>
  </si>
  <si>
    <t>2024-06-28T19:00:00</t>
  </si>
  <si>
    <t>2026-02-12T15:37:00</t>
  </si>
  <si>
    <t>8176002</t>
  </si>
  <si>
    <t>8176003</t>
  </si>
  <si>
    <t>8176004</t>
  </si>
  <si>
    <t>8176005</t>
  </si>
  <si>
    <t>8176006</t>
  </si>
  <si>
    <t>8176007</t>
  </si>
  <si>
    <t>2026-01-02T13:56:00</t>
  </si>
  <si>
    <t>8176008</t>
  </si>
  <si>
    <t>8176009</t>
  </si>
  <si>
    <t>2021-06-10T00:00:00</t>
  </si>
  <si>
    <t>8176010</t>
  </si>
  <si>
    <t>8176011</t>
  </si>
  <si>
    <t>8176012</t>
  </si>
  <si>
    <t>8176014</t>
  </si>
  <si>
    <t>8176015</t>
  </si>
  <si>
    <t>8176016</t>
  </si>
  <si>
    <t>8176017</t>
  </si>
  <si>
    <t>8176020</t>
  </si>
  <si>
    <t>8176022</t>
  </si>
  <si>
    <t>2017-06-15T00:00:00</t>
  </si>
  <si>
    <t>8176025</t>
  </si>
  <si>
    <t>8184001</t>
  </si>
  <si>
    <t>8184 - FAZ. FONTE NOVA_ Wilson Ferreira</t>
  </si>
  <si>
    <t>2016-11-10T00:00:00</t>
  </si>
  <si>
    <t>2024-10-15T07:10:48</t>
  </si>
  <si>
    <t>8184002</t>
  </si>
  <si>
    <t>8184003</t>
  </si>
  <si>
    <t>8184004</t>
  </si>
  <si>
    <t>8184005</t>
  </si>
  <si>
    <t>2025-05-16T19:00:00</t>
  </si>
  <si>
    <t>8184006</t>
  </si>
  <si>
    <t>8184007</t>
  </si>
  <si>
    <t>8184008</t>
  </si>
  <si>
    <t>8184009</t>
  </si>
  <si>
    <t>8184010</t>
  </si>
  <si>
    <t>8184011</t>
  </si>
  <si>
    <t>8184012</t>
  </si>
  <si>
    <t>8184013</t>
  </si>
  <si>
    <t>8206002</t>
  </si>
  <si>
    <t>8206 - FAZ. BOA VISTA_ Quirino Lopes</t>
  </si>
  <si>
    <t>388 - QUIRINO LOPES DOS SANTOS</t>
  </si>
  <si>
    <t>2022-02-16T00:00:00</t>
  </si>
  <si>
    <t>2025-07-25T12:42:00</t>
  </si>
  <si>
    <t>8206001</t>
  </si>
  <si>
    <t>2024-10-01T14:42:20</t>
  </si>
  <si>
    <t>8249001</t>
  </si>
  <si>
    <t>8249 - FAZ. LAGOINHA_ Pedro Souza</t>
  </si>
  <si>
    <t>5729 - SANDRA SOUZA SANTOS DA ROCHA</t>
  </si>
  <si>
    <t>2021-11-05T00:00:00</t>
  </si>
  <si>
    <t>2024-11-19T18:42:02</t>
  </si>
  <si>
    <t>8249002</t>
  </si>
  <si>
    <t>8408001</t>
  </si>
  <si>
    <t>8408 - FAZ. CAJARANA III_ Marcos Gusmão</t>
  </si>
  <si>
    <t>8408 - MARCOS GUSMAO DE SOUZA</t>
  </si>
  <si>
    <t>2024-03-07T16:48:00</t>
  </si>
  <si>
    <t>2025-11-30T20:11:00</t>
  </si>
  <si>
    <t>8408002</t>
  </si>
  <si>
    <t>8408003</t>
  </si>
  <si>
    <t>8408004</t>
  </si>
  <si>
    <t>8409001</t>
  </si>
  <si>
    <t>8409 - FAZ. ESPERANÇA_ Marcos Gusmão</t>
  </si>
  <si>
    <t>8409 - MARCOS GUSMÃO DE SOUZA</t>
  </si>
  <si>
    <t>2024-03-13T09:48:00</t>
  </si>
  <si>
    <t>2025-12-15T03:34:00</t>
  </si>
  <si>
    <t>8409002</t>
  </si>
  <si>
    <t>2024-03-06T09:26:00</t>
  </si>
  <si>
    <t>8410001</t>
  </si>
  <si>
    <t>8410 - FAZ. FORTALEZA_ Marcos Gusmão</t>
  </si>
  <si>
    <t>8410 - MARCOS GUSMÃO DE SOUZA</t>
  </si>
  <si>
    <t>2024-02-26T16:48:00</t>
  </si>
  <si>
    <t>2025-07-30T15:38:00</t>
  </si>
  <si>
    <t>8410002</t>
  </si>
  <si>
    <t>8410003</t>
  </si>
  <si>
    <t>8410004</t>
  </si>
  <si>
    <t>8410005</t>
  </si>
  <si>
    <t>8410006</t>
  </si>
  <si>
    <t>8410007</t>
  </si>
  <si>
    <t>8516001</t>
  </si>
  <si>
    <t>8516 - FAZ. CANADA_ Gilton Nanuque</t>
  </si>
  <si>
    <t>6512 - GILTON LOPES DOS SANTOS</t>
  </si>
  <si>
    <t>2021-12-17T00:00:00</t>
  </si>
  <si>
    <t>2025-12-20T12:27:00</t>
  </si>
  <si>
    <t>8516002</t>
  </si>
  <si>
    <t>8516003</t>
  </si>
  <si>
    <t>8516004</t>
  </si>
  <si>
    <t>8640001</t>
  </si>
  <si>
    <t>8640 - FAZ. SÃO SEBASTIÃO_ Marcos Gusmão</t>
  </si>
  <si>
    <t>8640 - MARCOS GUSMAO DE SOUZA</t>
  </si>
  <si>
    <t>2024-06-14T19:00:00</t>
  </si>
  <si>
    <t>2025-07-07T22:25:56</t>
  </si>
  <si>
    <t>8640002</t>
  </si>
  <si>
    <t>2025-07-07T22:25:57</t>
  </si>
  <si>
    <t>8640003</t>
  </si>
  <si>
    <t>8640004</t>
  </si>
  <si>
    <t>8640005</t>
  </si>
  <si>
    <t>8640006</t>
  </si>
  <si>
    <t>8640007</t>
  </si>
  <si>
    <t>8640008</t>
  </si>
  <si>
    <t>8770001</t>
  </si>
  <si>
    <t>8770 - FAZ. CORADINE I_ Evaristo Bayer</t>
  </si>
  <si>
    <t>2024-04-30T23:59:00</t>
  </si>
  <si>
    <t>2025-10-09T10:05:00</t>
  </si>
  <si>
    <t>8770002</t>
  </si>
  <si>
    <t>8770003</t>
  </si>
  <si>
    <t>2023-02-23T00:00:00</t>
  </si>
  <si>
    <t>8770004</t>
  </si>
  <si>
    <t>8770005</t>
  </si>
  <si>
    <t>8770006</t>
  </si>
  <si>
    <t>8906001</t>
  </si>
  <si>
    <t>8906 - FAZ. SANTA IZABEL_ Suelia Azevedo</t>
  </si>
  <si>
    <t>8906 - SUELIA SOUZA AZEVEDO</t>
  </si>
  <si>
    <t>2025-07-30T19:00:00</t>
  </si>
  <si>
    <t>8906002</t>
  </si>
  <si>
    <t>8907001</t>
  </si>
  <si>
    <t>8907 - FAZ. CHAPADAO_ Erivan Tavares</t>
  </si>
  <si>
    <t>4025 - JOSE ERIVAN TAVARES DE MORAES</t>
  </si>
  <si>
    <t>2024-02-20T19:00:00</t>
  </si>
  <si>
    <t>2025-12-15T18:38:00</t>
  </si>
  <si>
    <t>8907002</t>
  </si>
  <si>
    <t>8907003</t>
  </si>
  <si>
    <t>8907004</t>
  </si>
  <si>
    <t>2024-02-20T00:00:00</t>
  </si>
  <si>
    <t>8907005</t>
  </si>
  <si>
    <t>8907006</t>
  </si>
  <si>
    <t>8940001</t>
  </si>
  <si>
    <t>8940 - SITIO UNIAO_ Lauro Azevedo</t>
  </si>
  <si>
    <t>366 - LAURO MARQUES DE AZEVEDO</t>
  </si>
  <si>
    <t>2022-06-27T00:00:00</t>
  </si>
  <si>
    <t>2026-01-16T03:07:00</t>
  </si>
  <si>
    <t>8940002</t>
  </si>
  <si>
    <t>8940003</t>
  </si>
  <si>
    <t>8940004</t>
  </si>
  <si>
    <t>8974001</t>
  </si>
  <si>
    <t>8974 - FAZ. CORREGO ANGELIM (Caio)_ Donatti</t>
  </si>
  <si>
    <t>1595 - DONATI AGRICOLA LTDA</t>
  </si>
  <si>
    <t>2024-09-30T18:41:26</t>
  </si>
  <si>
    <t>8974002</t>
  </si>
  <si>
    <t>8974003</t>
  </si>
  <si>
    <t>8974004</t>
  </si>
  <si>
    <t>8974005</t>
  </si>
  <si>
    <t>8974006</t>
  </si>
  <si>
    <t>8974007</t>
  </si>
  <si>
    <t>8974008</t>
  </si>
  <si>
    <t>8974009</t>
  </si>
  <si>
    <t>8974010</t>
  </si>
  <si>
    <t>8974011</t>
  </si>
  <si>
    <t>8974012</t>
  </si>
  <si>
    <t>8974013</t>
  </si>
  <si>
    <t>8974014</t>
  </si>
  <si>
    <t>8974015</t>
  </si>
  <si>
    <t>8974016</t>
  </si>
  <si>
    <t>9006001</t>
  </si>
  <si>
    <t>9006 - FAZ. VITORIA_ Gilton Lopes</t>
  </si>
  <si>
    <t>6241 - GILTON LOPES DOS SANTOS</t>
  </si>
  <si>
    <t>2025-06-26T01:26:32</t>
  </si>
  <si>
    <t>9006002</t>
  </si>
  <si>
    <t>9006003</t>
  </si>
  <si>
    <t>9006004</t>
  </si>
  <si>
    <t>9006005</t>
  </si>
  <si>
    <t>2025-06-26T01:26:33</t>
  </si>
  <si>
    <t>9006006</t>
  </si>
  <si>
    <t>9006007</t>
  </si>
  <si>
    <t>9006008</t>
  </si>
  <si>
    <t>2025-06-24T13:23:32</t>
  </si>
  <si>
    <t>9006009</t>
  </si>
  <si>
    <t>9007001</t>
  </si>
  <si>
    <t>9007 - FAZ. BELA VISTA_ Urias Castro</t>
  </si>
  <si>
    <t>6501 - URIAS BAIA DE CASTRO</t>
  </si>
  <si>
    <t>2023-05-10T00:00:00</t>
  </si>
  <si>
    <t>2025-08-14T14:26:00</t>
  </si>
  <si>
    <t>9007002</t>
  </si>
  <si>
    <t>9007003</t>
  </si>
  <si>
    <t>9007004</t>
  </si>
  <si>
    <t>9007005</t>
  </si>
  <si>
    <t>9007006</t>
  </si>
  <si>
    <t>9007007</t>
  </si>
  <si>
    <t>9007008</t>
  </si>
  <si>
    <t>9009001</t>
  </si>
  <si>
    <t>9009 - FAZ. NOVA AMERICA_ Karina Gomes</t>
  </si>
  <si>
    <t>6502 - KARINA REYNALDO MOREIRA GOMES</t>
  </si>
  <si>
    <t>2022-05-05T00:00:00</t>
  </si>
  <si>
    <t>2025-12-01T12:41:00</t>
  </si>
  <si>
    <t>9009002</t>
  </si>
  <si>
    <t>9009003</t>
  </si>
  <si>
    <t>9009004</t>
  </si>
  <si>
    <t>9009005</t>
  </si>
  <si>
    <t>9009006</t>
  </si>
  <si>
    <t>9009007</t>
  </si>
  <si>
    <t>9009008</t>
  </si>
  <si>
    <t>9010001</t>
  </si>
  <si>
    <t>9010 - FAZ. BARRO VERMELHO_ Agropecuaia Terra Nova</t>
  </si>
  <si>
    <t>6530 - AGROPECUARIA TERRA NOVA EIRELI</t>
  </si>
  <si>
    <t>2024-11-28T20:50:35</t>
  </si>
  <si>
    <t>9010002</t>
  </si>
  <si>
    <t>9012001</t>
  </si>
  <si>
    <t>9012 - FAZ. MERCURIO_ Vanilson Moreira Araujo</t>
  </si>
  <si>
    <t>6535 - VANILSON MOREIRA DE ARAUJO</t>
  </si>
  <si>
    <t>2023-04-30T00:00:00</t>
  </si>
  <si>
    <t>2025-11-06T03:56:00</t>
  </si>
  <si>
    <t>9012002</t>
  </si>
  <si>
    <t>9012003</t>
  </si>
  <si>
    <t>9012004</t>
  </si>
  <si>
    <t>9013001</t>
  </si>
  <si>
    <t>9013 - FAZ. PLANALTO_ Wagner Cardoso</t>
  </si>
  <si>
    <t>2025-09-12T20:59:00</t>
  </si>
  <si>
    <t>9013002</t>
  </si>
  <si>
    <t>9013003</t>
  </si>
  <si>
    <t>9013004</t>
  </si>
  <si>
    <t>9013005</t>
  </si>
  <si>
    <t>9014001</t>
  </si>
  <si>
    <t>9014 - FAZ. RETIRADA DA LAGUNA E MERCURIO_ Silvania</t>
  </si>
  <si>
    <t>6503 - SILVANIA MOREIRA DE ARAUJO</t>
  </si>
  <si>
    <t>2023-02-15T00:00:00</t>
  </si>
  <si>
    <t>2025-11-15T16:06:00</t>
  </si>
  <si>
    <t>9014002</t>
  </si>
  <si>
    <t>9014003</t>
  </si>
  <si>
    <t>9014004</t>
  </si>
  <si>
    <t>9014005</t>
  </si>
  <si>
    <t>9014006</t>
  </si>
  <si>
    <t>9014007</t>
  </si>
  <si>
    <t>9014008</t>
  </si>
  <si>
    <t>9014009</t>
  </si>
  <si>
    <t>9014010</t>
  </si>
  <si>
    <t>9016001</t>
  </si>
  <si>
    <t>9016 - FAZ. EIRA DE ARAUNA_ Eudes Luiz Cani</t>
  </si>
  <si>
    <t>334 - EUDES LUIZ CANI</t>
  </si>
  <si>
    <t>2018-12-15T00:00:00</t>
  </si>
  <si>
    <t>2025-08-26T00:00:00</t>
  </si>
  <si>
    <t>9016002</t>
  </si>
  <si>
    <t>9016003</t>
  </si>
  <si>
    <t>9016004</t>
  </si>
  <si>
    <t>9016005</t>
  </si>
  <si>
    <t>2019-12-23T00:00:00</t>
  </si>
  <si>
    <t>9016006</t>
  </si>
  <si>
    <t>2025-08-26T17:44:00</t>
  </si>
  <si>
    <t>9016007</t>
  </si>
  <si>
    <t>9016009</t>
  </si>
  <si>
    <t>2020-12-04T00:00:00</t>
  </si>
  <si>
    <t>9016010</t>
  </si>
  <si>
    <t>9016011</t>
  </si>
  <si>
    <t>9017001</t>
  </si>
  <si>
    <t>9017 - FAZ. BELA VISTA V_ Renato Bernardes</t>
  </si>
  <si>
    <t>7216 - RENATO CERQUEIRA BERNARDES</t>
  </si>
  <si>
    <t>2023-01-25T00:00:00</t>
  </si>
  <si>
    <t>2025-08-13T00:19:00</t>
  </si>
  <si>
    <t>9017002</t>
  </si>
  <si>
    <t>9017003</t>
  </si>
  <si>
    <t>9017004</t>
  </si>
  <si>
    <t>9017005</t>
  </si>
  <si>
    <t>9017006</t>
  </si>
  <si>
    <t>9017007</t>
  </si>
  <si>
    <t>9018001</t>
  </si>
  <si>
    <t>9018 - FAZ. FRENTE DA LAGUNA III_ Vanilson</t>
  </si>
  <si>
    <t>8865 - VANILSON MOREIRA DE ARAUJO</t>
  </si>
  <si>
    <t>2025-01-04T19:00:00</t>
  </si>
  <si>
    <t>9018002</t>
  </si>
  <si>
    <t>9018003</t>
  </si>
  <si>
    <t>9018004</t>
  </si>
  <si>
    <t>9018005</t>
  </si>
  <si>
    <t>9018006</t>
  </si>
  <si>
    <t>9018007</t>
  </si>
  <si>
    <t>9018008</t>
  </si>
  <si>
    <t>9018009</t>
  </si>
  <si>
    <t>9018010</t>
  </si>
  <si>
    <t>9019001</t>
  </si>
  <si>
    <t>9019 - FAZ. LIMEIRA_Arison Freitas</t>
  </si>
  <si>
    <t>7209 - AIRSON DE EUGENIO DE FREITAS</t>
  </si>
  <si>
    <t>2025-07-26T16:03:00</t>
  </si>
  <si>
    <t>9019002</t>
  </si>
  <si>
    <t>9019003</t>
  </si>
  <si>
    <t>9019004</t>
  </si>
  <si>
    <t>9020001</t>
  </si>
  <si>
    <t>9020 - FAZ. VALE DAS PEDRAS_ Marcondes Luiz</t>
  </si>
  <si>
    <t>7214 - MARCONDES LUIZ DE SOUZA</t>
  </si>
  <si>
    <t>2025-07-30T22:13:00</t>
  </si>
  <si>
    <t>9020002</t>
  </si>
  <si>
    <t>9020003</t>
  </si>
  <si>
    <t>9020004</t>
  </si>
  <si>
    <t>9020005</t>
  </si>
  <si>
    <t>9020006</t>
  </si>
  <si>
    <t>9021001</t>
  </si>
  <si>
    <t>9021 - FAZ. BAMBU_ Tadeu Rios</t>
  </si>
  <si>
    <t>7314 - TADEU BARBERINO RIOS</t>
  </si>
  <si>
    <t>2025-08-17T12:40:00</t>
  </si>
  <si>
    <t>9021002</t>
  </si>
  <si>
    <t>9021003</t>
  </si>
  <si>
    <t>9021004</t>
  </si>
  <si>
    <t>9021005</t>
  </si>
  <si>
    <t>9026001</t>
  </si>
  <si>
    <t>9026 - FAZ. BELA VISTA X_ Renato Bernardes</t>
  </si>
  <si>
    <t>7218 - RENATO CERQUEIRA BERNARDES</t>
  </si>
  <si>
    <t>2025-08-06T04:42:00</t>
  </si>
  <si>
    <t>9026002</t>
  </si>
  <si>
    <t>9026003</t>
  </si>
  <si>
    <t>9026004</t>
  </si>
  <si>
    <t>9026005</t>
  </si>
  <si>
    <t>9026006</t>
  </si>
  <si>
    <t>9026007</t>
  </si>
  <si>
    <t>9027001</t>
  </si>
  <si>
    <t>9027 - FAZ. CHAPEU DE COURO_ Tadeu Rios</t>
  </si>
  <si>
    <t>7313 - TADEU BARBERINO RIOS</t>
  </si>
  <si>
    <t>2025-08-22T21:50:00</t>
  </si>
  <si>
    <t>9027002</t>
  </si>
  <si>
    <t>9027003</t>
  </si>
  <si>
    <t>9027004</t>
  </si>
  <si>
    <t>9027005</t>
  </si>
  <si>
    <t>9027006</t>
  </si>
  <si>
    <t>9027007</t>
  </si>
  <si>
    <t>9027008</t>
  </si>
  <si>
    <t>9027009</t>
  </si>
  <si>
    <t>9027010</t>
  </si>
  <si>
    <t>9027011</t>
  </si>
  <si>
    <t>9027012</t>
  </si>
  <si>
    <t>9027013</t>
  </si>
  <si>
    <t>9027014</t>
  </si>
  <si>
    <t>9031001</t>
  </si>
  <si>
    <t>9031 - FAZ. EQLANDIA_ Andre de Souza</t>
  </si>
  <si>
    <t>7477 - ANDRE CARVALHO DE SOUZA</t>
  </si>
  <si>
    <t>2023-09-12T07:02:00</t>
  </si>
  <si>
    <t>2025-11-16T19:48:00</t>
  </si>
  <si>
    <t>9031002</t>
  </si>
  <si>
    <t>2023-09-06T07:15:00</t>
  </si>
  <si>
    <t>9031003</t>
  </si>
  <si>
    <t>2023-09-08T07:10:00</t>
  </si>
  <si>
    <t>9031004</t>
  </si>
  <si>
    <t>2023-09-07T07:12:00</t>
  </si>
  <si>
    <t>9034001</t>
  </si>
  <si>
    <t>9034 - FAZ. CACHOEIRA_ Marcos Gusmao</t>
  </si>
  <si>
    <t>2025-09-19T06:53:00</t>
  </si>
  <si>
    <t>9040001</t>
  </si>
  <si>
    <t>9040 - FAZ. FRENTE DA LACUNA II_ Vanilson</t>
  </si>
  <si>
    <t>2025-10-13T07:49:00</t>
  </si>
  <si>
    <t>9040002</t>
  </si>
  <si>
    <t>9040003</t>
  </si>
  <si>
    <t>9040004</t>
  </si>
  <si>
    <t>9040005</t>
  </si>
  <si>
    <t>2025-07-01T19:00:00</t>
  </si>
  <si>
    <t>9040006</t>
  </si>
  <si>
    <t>9040007</t>
  </si>
  <si>
    <t>9113026</t>
  </si>
  <si>
    <t>9113 - FAZ. GUANABARA II_ Albesa</t>
  </si>
  <si>
    <t>837 - AGRICOLA BOA ESPERANCA LTDA</t>
  </si>
  <si>
    <t>2024-11-21T00:04:42</t>
  </si>
  <si>
    <t>20-02</t>
  </si>
  <si>
    <t>9113027</t>
  </si>
  <si>
    <t>2024-11-21T00:04:43</t>
  </si>
  <si>
    <t>9113028</t>
  </si>
  <si>
    <t>9113029</t>
  </si>
  <si>
    <t>9113030</t>
  </si>
  <si>
    <t>9113032</t>
  </si>
  <si>
    <t>9113033</t>
  </si>
  <si>
    <t>9113034</t>
  </si>
  <si>
    <t>9113035</t>
  </si>
  <si>
    <t>9113036</t>
  </si>
  <si>
    <t>9113037</t>
  </si>
  <si>
    <t>9113038</t>
  </si>
  <si>
    <t>9113039</t>
  </si>
  <si>
    <t>9113040</t>
  </si>
  <si>
    <t>9113041</t>
  </si>
  <si>
    <t>9121001</t>
  </si>
  <si>
    <t>9121 - FAZ. GUANABARA I_ Albesa</t>
  </si>
  <si>
    <t>2024-11-21T02:40:28</t>
  </si>
  <si>
    <t>9121002</t>
  </si>
  <si>
    <t>9121003</t>
  </si>
  <si>
    <t>9121004</t>
  </si>
  <si>
    <t>9121005</t>
  </si>
  <si>
    <t>9121006</t>
  </si>
  <si>
    <t>9121007</t>
  </si>
  <si>
    <t>9121008</t>
  </si>
  <si>
    <t>9121009</t>
  </si>
  <si>
    <t>9121011</t>
  </si>
  <si>
    <t>9121012</t>
  </si>
  <si>
    <t>9121014</t>
  </si>
  <si>
    <t>2024-11-21T02:40:29</t>
  </si>
  <si>
    <t>9121015</t>
  </si>
  <si>
    <t>9121016</t>
  </si>
  <si>
    <t>9121017</t>
  </si>
  <si>
    <t>9121018</t>
  </si>
  <si>
    <t>9121019</t>
  </si>
  <si>
    <t>9121024</t>
  </si>
  <si>
    <t>9121026</t>
  </si>
  <si>
    <t>9121027</t>
  </si>
  <si>
    <t>9121028</t>
  </si>
  <si>
    <t>9234001</t>
  </si>
  <si>
    <t>9234 - FAZ. CAMPO ALEGRE_ Faissal Ganem</t>
  </si>
  <si>
    <t>2025-06-30T07:00:00</t>
  </si>
  <si>
    <t>9234002</t>
  </si>
  <si>
    <t>9234003</t>
  </si>
  <si>
    <t>9234004</t>
  </si>
  <si>
    <t>9234005</t>
  </si>
  <si>
    <t>9234006</t>
  </si>
  <si>
    <t>9234007</t>
  </si>
  <si>
    <t>9234008</t>
  </si>
  <si>
    <t>9234009</t>
  </si>
  <si>
    <t>9234010</t>
  </si>
  <si>
    <t>9234011</t>
  </si>
  <si>
    <t>9234012</t>
  </si>
  <si>
    <t>9234013</t>
  </si>
  <si>
    <t>9234014</t>
  </si>
  <si>
    <t>9261001</t>
  </si>
  <si>
    <t>9261 - FAZ. TRES DE AGOSTO III_Mirian Gusmao</t>
  </si>
  <si>
    <t>309 - MIRIAN CAMPOS DOS SANTOS CARVALHO</t>
  </si>
  <si>
    <t>2025-07-26T04:08:00</t>
  </si>
  <si>
    <t>9261002</t>
  </si>
  <si>
    <t>9261003</t>
  </si>
  <si>
    <t>9261004</t>
  </si>
  <si>
    <t>9261005</t>
  </si>
  <si>
    <t>9261006</t>
  </si>
  <si>
    <t>2025-04-23T00:00:00</t>
  </si>
  <si>
    <t>9270001</t>
  </si>
  <si>
    <t>9270 - FAZ. SANTA CECILIA II_ Carlos Alberto</t>
  </si>
  <si>
    <t>2026-02-10T19:04:00</t>
  </si>
  <si>
    <t>9270002</t>
  </si>
  <si>
    <t>9270003</t>
  </si>
  <si>
    <t>9270004</t>
  </si>
  <si>
    <t>9270005</t>
  </si>
  <si>
    <t>2026-02-10T00:00:00</t>
  </si>
  <si>
    <t>9270009</t>
  </si>
  <si>
    <t>9270010</t>
  </si>
  <si>
    <t>9270011</t>
  </si>
  <si>
    <t>9270012</t>
  </si>
  <si>
    <t>9270013</t>
  </si>
  <si>
    <t>9270014</t>
  </si>
  <si>
    <t>9270015</t>
  </si>
  <si>
    <t>9270016</t>
  </si>
  <si>
    <t>9270017</t>
  </si>
  <si>
    <t>9270018</t>
  </si>
  <si>
    <t>9270019</t>
  </si>
  <si>
    <t>9270020</t>
  </si>
  <si>
    <t>9270021</t>
  </si>
  <si>
    <t>2025-09-26T16:48:00</t>
  </si>
  <si>
    <t>9288001</t>
  </si>
  <si>
    <t>9288 - FAZ. CORREGO DO ENGANO_ Janjao Cristal</t>
  </si>
  <si>
    <t>255 - ELZIMAX JESSE ABREU DE ARAUJO</t>
  </si>
  <si>
    <t>2024-06-03T07:00:00</t>
  </si>
  <si>
    <t>9288002</t>
  </si>
  <si>
    <t>9288003</t>
  </si>
  <si>
    <t>9296001</t>
  </si>
  <si>
    <t>9296 - FAZ. FLOR DO CAMPO_ Marcos Gusmao</t>
  </si>
  <si>
    <t>308 - MIRIAN CAMPOS DOS SANTOS CARVALHO</t>
  </si>
  <si>
    <t>2025-07-17T13:19:00</t>
  </si>
  <si>
    <t>9296002</t>
  </si>
  <si>
    <t>9296003</t>
  </si>
  <si>
    <t>9296004</t>
  </si>
  <si>
    <t>FAZ. AVENIDA III_ Sial Ltda</t>
  </si>
  <si>
    <t>9302001</t>
  </si>
  <si>
    <t>9302 - FAZ. AVENIDA III_ Sial Ltda</t>
  </si>
  <si>
    <t>10816 - SIAL SOCIEDADE IMOBILIARIA ALBANI LTDA</t>
  </si>
  <si>
    <t>9303001</t>
  </si>
  <si>
    <t>9303 - FAZ. BANDEIRANTES_ Gil Milbratz</t>
  </si>
  <si>
    <t>10820 - GIL MARTINELLI MILBRATZ</t>
  </si>
  <si>
    <t>2025-05-20T00:00:00</t>
  </si>
  <si>
    <t>9303002</t>
  </si>
  <si>
    <t>9303003</t>
  </si>
  <si>
    <t>9303004</t>
  </si>
  <si>
    <t>9303005</t>
  </si>
  <si>
    <t>9303006</t>
  </si>
  <si>
    <t>9303007</t>
  </si>
  <si>
    <t>9303008</t>
  </si>
  <si>
    <t>9334001</t>
  </si>
  <si>
    <t>9334 - FAZ. GRANADA_ Lucas Azevedo</t>
  </si>
  <si>
    <t>3472 - LUCAS MARQUES AZEVEDO</t>
  </si>
  <si>
    <t>2024-07-29T07:43:00</t>
  </si>
  <si>
    <t>2023-11-01T00:00:00</t>
  </si>
  <si>
    <t>9342001</t>
  </si>
  <si>
    <t>9342 - FAZ. CANADA_ Donatti (Caio)</t>
  </si>
  <si>
    <t>4640 - DONATI AGRICOLA LDTA</t>
  </si>
  <si>
    <t>2018-06-05T00:00:00</t>
  </si>
  <si>
    <t>2025-06-25T13:30:47</t>
  </si>
  <si>
    <t>9342002</t>
  </si>
  <si>
    <t>2025-01-02T17:06:35</t>
  </si>
  <si>
    <t>9342003</t>
  </si>
  <si>
    <t>9342004</t>
  </si>
  <si>
    <t>9377001</t>
  </si>
  <si>
    <t>9377 - FAZ. SITIO MORINGA_ Jarbas Pierote</t>
  </si>
  <si>
    <t>4443 - JARBAS PIEROTE SOUZA</t>
  </si>
  <si>
    <t>2025-09-30T19:19:00</t>
  </si>
  <si>
    <t>9385001</t>
  </si>
  <si>
    <t>9385 - FAZ. CAMPONESA_ Luiz Walber</t>
  </si>
  <si>
    <t>5702 - LUIZ WALBER DE SOUZA FREITAS</t>
  </si>
  <si>
    <t>2021-04-12T00:00:00</t>
  </si>
  <si>
    <t>2025-10-29T16:16:00</t>
  </si>
  <si>
    <t>9385002</t>
  </si>
  <si>
    <t>9385003</t>
  </si>
  <si>
    <t>9385004</t>
  </si>
  <si>
    <t>9393003</t>
  </si>
  <si>
    <t>9393 - FAZ. DIVISA _ Luiz Freitas</t>
  </si>
  <si>
    <t>3494 - LUIZ WALBER DE SOUZA FREITAS</t>
  </si>
  <si>
    <t>2024-11-28T00:32:33</t>
  </si>
  <si>
    <t>9393004</t>
  </si>
  <si>
    <t>9405001</t>
  </si>
  <si>
    <t>9405 - FAZ. BOM PRAZER_ Luiz Claudio</t>
  </si>
  <si>
    <t>10549 - LUIZ CLAUDIO OLIVEIRA MIRANDA</t>
  </si>
  <si>
    <t>2025-11-29T09:15:00</t>
  </si>
  <si>
    <t>SPOT</t>
  </si>
  <si>
    <t>9405003</t>
  </si>
  <si>
    <t>FAZ. SANTO AMARO_ Luiz Carlos Azevedo</t>
  </si>
  <si>
    <t>9423001</t>
  </si>
  <si>
    <t>9423 - FAZ. SANTO AMARO_ Luiz Carlos Azevedo</t>
  </si>
  <si>
    <t>492 - LUIZ CARLOS CANDIDO AZEVEDO</t>
  </si>
  <si>
    <t>2025-07-07T16:48:00</t>
  </si>
  <si>
    <t>9423004</t>
  </si>
  <si>
    <t>2024-11-21T09:31:58</t>
  </si>
  <si>
    <t>9431001</t>
  </si>
  <si>
    <t>9431 - FAZ. BORDA DO MATO_ Clodoaldo</t>
  </si>
  <si>
    <t>2026-01-10T16:43:00</t>
  </si>
  <si>
    <t>9431002</t>
  </si>
  <si>
    <t>9440001</t>
  </si>
  <si>
    <t>9440 - FAZ. LUZITANIA_ Marcos Gusmao</t>
  </si>
  <si>
    <t>2020-04-18T00:00:00</t>
  </si>
  <si>
    <t>2025-08-18T17:44:00</t>
  </si>
  <si>
    <t>9440002</t>
  </si>
  <si>
    <t>9440003</t>
  </si>
  <si>
    <t>9440004</t>
  </si>
  <si>
    <t>9440005</t>
  </si>
  <si>
    <t>9440006</t>
  </si>
  <si>
    <t>9440007</t>
  </si>
  <si>
    <t>9440008</t>
  </si>
  <si>
    <t>9441001</t>
  </si>
  <si>
    <t xml:space="preserve">9441 - SITIO JUREMA_ OSIREMA PIEROTE </t>
  </si>
  <si>
    <t>2024-04-26T16:48:00</t>
  </si>
  <si>
    <t>2025-10-02T01:15:00</t>
  </si>
  <si>
    <t>9441002</t>
  </si>
  <si>
    <t>9466001</t>
  </si>
  <si>
    <t>9466 - FAZ. SANTO AMARO_ Welton Azevedo</t>
  </si>
  <si>
    <t>4874 - WELTON BONFIM DE AZEVEDO</t>
  </si>
  <si>
    <t>2020-05-27T00:00:00</t>
  </si>
  <si>
    <t>2024-11-21T19:18:55</t>
  </si>
  <si>
    <t>9482001</t>
  </si>
  <si>
    <t>9482 - FAZ. SANTANA_ Erivan Tavares</t>
  </si>
  <si>
    <t>6273 - JOSE ERIVAN TAVARES DE MORAES</t>
  </si>
  <si>
    <t>2024-02-15T14:23:00</t>
  </si>
  <si>
    <t>2025-11-11T19:17:00</t>
  </si>
  <si>
    <t>9482002</t>
  </si>
  <si>
    <t>2020-04-28T00:00:00</t>
  </si>
  <si>
    <t>9482003</t>
  </si>
  <si>
    <t>9482004</t>
  </si>
  <si>
    <t>9482005</t>
  </si>
  <si>
    <t>9482006</t>
  </si>
  <si>
    <t>9482007</t>
  </si>
  <si>
    <t>9482008</t>
  </si>
  <si>
    <t>9482009</t>
  </si>
  <si>
    <t>9482010</t>
  </si>
  <si>
    <t>9482011</t>
  </si>
  <si>
    <t>9482012</t>
  </si>
  <si>
    <t>2025-04-11T00:00:00</t>
  </si>
  <si>
    <t>2025-12-16T00:00:00</t>
  </si>
  <si>
    <t>9482013</t>
  </si>
  <si>
    <t>9482014</t>
  </si>
  <si>
    <t>9482015</t>
  </si>
  <si>
    <t>9482016</t>
  </si>
  <si>
    <t>9482017</t>
  </si>
  <si>
    <t>9482019</t>
  </si>
  <si>
    <t>9482020</t>
  </si>
  <si>
    <t>9482021</t>
  </si>
  <si>
    <t>9482023</t>
  </si>
  <si>
    <t>2025-04-11T16:48:00</t>
  </si>
  <si>
    <t>9482024</t>
  </si>
  <si>
    <t>9482030</t>
  </si>
  <si>
    <t>2024-02-15T17:51:00</t>
  </si>
  <si>
    <t>9482031</t>
  </si>
  <si>
    <t>FAZ. SANTA CLARA_ Vanilson Moreira</t>
  </si>
  <si>
    <t>9485001</t>
  </si>
  <si>
    <t>9485 - FAZ. SANTA CLARA_ Vanilson Moreira</t>
  </si>
  <si>
    <t>9485 - VANILSON MOREIRA DE ARAUJO</t>
  </si>
  <si>
    <t>2025-04-29T16:48:00</t>
  </si>
  <si>
    <t>9485002</t>
  </si>
  <si>
    <t>9485003</t>
  </si>
  <si>
    <t>9485004</t>
  </si>
  <si>
    <t>9485005</t>
  </si>
  <si>
    <t>9485006</t>
  </si>
  <si>
    <t>9485007</t>
  </si>
  <si>
    <t>9512001</t>
  </si>
  <si>
    <t>9512 - FAZ. CAMPONESA_ Osvaldo Junior</t>
  </si>
  <si>
    <t>20-10</t>
  </si>
  <si>
    <t>9512002</t>
  </si>
  <si>
    <t>9512003</t>
  </si>
  <si>
    <t>9512004</t>
  </si>
  <si>
    <t>9512005</t>
  </si>
  <si>
    <t>2020-05-02T00:00:00</t>
  </si>
  <si>
    <t>2024-10-17T02:39:09</t>
  </si>
  <si>
    <t>9512006</t>
  </si>
  <si>
    <t>9512007</t>
  </si>
  <si>
    <t>9512008</t>
  </si>
  <si>
    <t>9521001</t>
  </si>
  <si>
    <t>9521 - FAZ. DOIS IRMAOS_ Sandro Viana</t>
  </si>
  <si>
    <t>322 - SANDRO PAIVA VIANA</t>
  </si>
  <si>
    <t>2020-04-23T00:00:00</t>
  </si>
  <si>
    <t>2024-10-27T11:47:03</t>
  </si>
  <si>
    <t>9521002</t>
  </si>
  <si>
    <t>2024-11-04T07:56:28</t>
  </si>
  <si>
    <t>9521004</t>
  </si>
  <si>
    <t>9521006</t>
  </si>
  <si>
    <t>2024-10-25T23:53:21</t>
  </si>
  <si>
    <t>9539001</t>
  </si>
  <si>
    <t>9539 - FAZ. AVENIDA_ Wagner Orletti</t>
  </si>
  <si>
    <t>5313 - WAGNER VICTOR ORLETTI</t>
  </si>
  <si>
    <t>2024-12-20T20:53:29</t>
  </si>
  <si>
    <t>9539002</t>
  </si>
  <si>
    <t>9539003</t>
  </si>
  <si>
    <t>9539004</t>
  </si>
  <si>
    <t>2025-06-16T09:33:27</t>
  </si>
  <si>
    <t>9539005</t>
  </si>
  <si>
    <t>9539006</t>
  </si>
  <si>
    <t>9539007</t>
  </si>
  <si>
    <t>9539008</t>
  </si>
  <si>
    <t>9539009</t>
  </si>
  <si>
    <t>9539010</t>
  </si>
  <si>
    <t>9539011</t>
  </si>
  <si>
    <t>9539012</t>
  </si>
  <si>
    <t>9539013</t>
  </si>
  <si>
    <t>9555001</t>
  </si>
  <si>
    <t>9555 - FAZ. FLOR DO CAMPO_ Tania  Guimaraes</t>
  </si>
  <si>
    <t>5474 - TANIA MARIZA GUIMARAES BARBOSA</t>
  </si>
  <si>
    <t>2024-05-16T16:48:00</t>
  </si>
  <si>
    <t>2025-08-28T15:51:00</t>
  </si>
  <si>
    <t>9555002</t>
  </si>
  <si>
    <t>9561001</t>
  </si>
  <si>
    <t>9561 - FAZ. SANTA CECILIA_ Marcos Gusmão</t>
  </si>
  <si>
    <t>9561 - MARCOS GUSMAO DE SOUZA</t>
  </si>
  <si>
    <t>2025-04-15T12:12:00</t>
  </si>
  <si>
    <t>9561002</t>
  </si>
  <si>
    <t>9561003</t>
  </si>
  <si>
    <t>9561004</t>
  </si>
  <si>
    <t>9561005</t>
  </si>
  <si>
    <t>9561006</t>
  </si>
  <si>
    <t>9561007</t>
  </si>
  <si>
    <t>9561008</t>
  </si>
  <si>
    <t>9592001</t>
  </si>
  <si>
    <t>9592 - FAZ. DIVISOR_ Marcelo Brito</t>
  </si>
  <si>
    <t>9592 - MARCELO FREITAS BRITO</t>
  </si>
  <si>
    <t>2025-07-02T16:48:00</t>
  </si>
  <si>
    <t>9592002</t>
  </si>
  <si>
    <t>9593001</t>
  </si>
  <si>
    <t>9593 - SITIO SANTO ANTONIO_ Marcos Gusmão</t>
  </si>
  <si>
    <t>9593 - MARCOS GUSMAO DE SOUZA</t>
  </si>
  <si>
    <t>2025-07-30T13:40:00</t>
  </si>
  <si>
    <t>9593002</t>
  </si>
  <si>
    <t>9593003</t>
  </si>
  <si>
    <t>9683003</t>
  </si>
  <si>
    <t>9683 - FAZ. CAJUBI_ Ana Alice</t>
  </si>
  <si>
    <t>10093 - ANA ALICE PAIVA CARVALHO</t>
  </si>
  <si>
    <t>2022-03-24T00:00:00</t>
  </si>
  <si>
    <t>2024-11-25T00:00:00</t>
  </si>
  <si>
    <t>9683004</t>
  </si>
  <si>
    <t>2025-11-16T16:30:00</t>
  </si>
  <si>
    <t>9683005</t>
  </si>
  <si>
    <t>9683006</t>
  </si>
  <si>
    <t>2022-04-07T00:00:00</t>
  </si>
  <si>
    <t>9683007</t>
  </si>
  <si>
    <t>2022-04-11T00:00:00</t>
  </si>
  <si>
    <t>9683008</t>
  </si>
  <si>
    <t>9683009</t>
  </si>
  <si>
    <t>2022-04-18T00:00:00</t>
  </si>
  <si>
    <t>9683010</t>
  </si>
  <si>
    <t>2022-04-25T00:00:00</t>
  </si>
  <si>
    <t>9683011</t>
  </si>
  <si>
    <t>2025-11-16T00:00:00</t>
  </si>
  <si>
    <t>9683012</t>
  </si>
  <si>
    <t>9683013</t>
  </si>
  <si>
    <t>FAZ. FAZ. OLHO DAGUA_ Ricardo Luiz</t>
  </si>
  <si>
    <t>9686001</t>
  </si>
  <si>
    <t>9686 - FAZ. OLHO DAGUA_ Ricardo Luiz</t>
  </si>
  <si>
    <t>10081 - RICARDO LUIZ DE SOUZA JUNIOR</t>
  </si>
  <si>
    <t>2023-04-14T00:00:00</t>
  </si>
  <si>
    <t>FAZ. VISTA ALEGRE II_ Wilton Azevedo</t>
  </si>
  <si>
    <t>9688001</t>
  </si>
  <si>
    <t>9688 - FAZ. VISTA ALEGRE II_ Wilton Azevedo</t>
  </si>
  <si>
    <t>10815 - WILTON WILLIAM BONFIM DE AZEVEDO</t>
  </si>
  <si>
    <t>9750001</t>
  </si>
  <si>
    <t>9750 - FAZ. CORREGO DO ENGANO_ Marcos Gusmao</t>
  </si>
  <si>
    <t>6700 - MARCOS GUSMAO DE SOUZA</t>
  </si>
  <si>
    <t>2026-01-17T11:45:00</t>
  </si>
  <si>
    <t>9754001</t>
  </si>
  <si>
    <t>9754 - FAZ. BOA VISTA_ Erivam Tavares</t>
  </si>
  <si>
    <t>9754 - JOSE ERIVAN TAVARES DE MORAES</t>
  </si>
  <si>
    <t>2025-07-01T16:48:00</t>
  </si>
  <si>
    <t>9754002</t>
  </si>
  <si>
    <t>9754003</t>
  </si>
  <si>
    <t>9754004</t>
  </si>
  <si>
    <t>9754005</t>
  </si>
  <si>
    <t>9754006</t>
  </si>
  <si>
    <t>9769001</t>
  </si>
  <si>
    <t>9769 - FAZ. SAO SEBASTIAO_ Fernando Borgo</t>
  </si>
  <si>
    <t>9769 - FERNANDO LUIZ VENTURIN BORGO</t>
  </si>
  <si>
    <t>2025-09-14T12:31:00</t>
  </si>
  <si>
    <t>9769002</t>
  </si>
  <si>
    <t>9769003</t>
  </si>
  <si>
    <t>9769004</t>
  </si>
  <si>
    <t>9769005</t>
  </si>
  <si>
    <t>9792001</t>
  </si>
  <si>
    <t>9792 - FAZ. J 7_ Jarbas  Pieroti</t>
  </si>
  <si>
    <t>5728 - JARBAS PIEROTE SOUZA</t>
  </si>
  <si>
    <t>2021-03-02T00:00:00</t>
  </si>
  <si>
    <t>2025-08-30T06:19:00</t>
  </si>
  <si>
    <t>9792002</t>
  </si>
  <si>
    <t>2022-03-08T00:00:00</t>
  </si>
  <si>
    <t>9806001</t>
  </si>
  <si>
    <t>9806 - FAZ. AREA 7_ Marcio Prudencio Salgado</t>
  </si>
  <si>
    <t>5655 - MARCIO CARLOS PRUDENCIO SALGADO</t>
  </si>
  <si>
    <t>2025-11-11T01:56:00</t>
  </si>
  <si>
    <t>9806002</t>
  </si>
  <si>
    <t>9806003</t>
  </si>
  <si>
    <t>9806004</t>
  </si>
  <si>
    <t>9806005</t>
  </si>
  <si>
    <t>9824001</t>
  </si>
  <si>
    <t>9824 - FAZ. MIRAGE_ Claudio Milbratz</t>
  </si>
  <si>
    <t>9822 - CLAUDIO TADEU MILBRATZ</t>
  </si>
  <si>
    <t>2023-03-10T00:00:00</t>
  </si>
  <si>
    <t>2025-09-30T05:24:00</t>
  </si>
  <si>
    <t>9824002</t>
  </si>
  <si>
    <t>9824003</t>
  </si>
  <si>
    <t>2023-04-10T00:00:00</t>
  </si>
  <si>
    <t>9824004</t>
  </si>
  <si>
    <t>9824005</t>
  </si>
  <si>
    <t>9824007</t>
  </si>
  <si>
    <t>9824008</t>
  </si>
  <si>
    <t>9824009</t>
  </si>
  <si>
    <t>9824010</t>
  </si>
  <si>
    <t>9824017</t>
  </si>
  <si>
    <t>9824018</t>
  </si>
  <si>
    <t>9849001</t>
  </si>
  <si>
    <t>9849 - FAZ. SITIO GALILEIA_Marcio de Jesus</t>
  </si>
  <si>
    <t>5715 - MARCIO DE JESUS</t>
  </si>
  <si>
    <t>2026-01-10T17:52:00</t>
  </si>
  <si>
    <t>9849002</t>
  </si>
  <si>
    <t>9857001</t>
  </si>
  <si>
    <t>9857 - FAZ. SANTA MONICA_ Maria Nazareth</t>
  </si>
  <si>
    <t>5716 - MARIA NAZARETH CARVALHO DE ALMEIDA</t>
  </si>
  <si>
    <t>2021-04-16T00:00:00</t>
  </si>
  <si>
    <t>2026-01-11T15:41:00</t>
  </si>
  <si>
    <t>9857002</t>
  </si>
  <si>
    <t>9857003</t>
  </si>
  <si>
    <t>2026-01-07T22:41:00</t>
  </si>
  <si>
    <t>9857004</t>
  </si>
  <si>
    <t>9857005</t>
  </si>
  <si>
    <t>9873001</t>
  </si>
  <si>
    <t>9873 - FAZ. AMERICA_ Mario Saba</t>
  </si>
  <si>
    <t>2025-11-07T12:17:00</t>
  </si>
  <si>
    <t>9873002</t>
  </si>
  <si>
    <t>9873003</t>
  </si>
  <si>
    <t>9873004</t>
  </si>
  <si>
    <t>9873005</t>
  </si>
  <si>
    <t>9873006</t>
  </si>
  <si>
    <t>9873007</t>
  </si>
  <si>
    <t>9873008</t>
  </si>
  <si>
    <t>9873009</t>
  </si>
  <si>
    <t>9873010</t>
  </si>
  <si>
    <t>9873011</t>
  </si>
  <si>
    <t>9873012</t>
  </si>
  <si>
    <t>9873013</t>
  </si>
  <si>
    <t>9873014</t>
  </si>
  <si>
    <t>9873015</t>
  </si>
  <si>
    <t>9873016</t>
  </si>
  <si>
    <t>9873017</t>
  </si>
  <si>
    <t>9873018</t>
  </si>
  <si>
    <t>9873019</t>
  </si>
  <si>
    <t>9873020</t>
  </si>
  <si>
    <t>9873021</t>
  </si>
  <si>
    <t>9873022</t>
  </si>
  <si>
    <t>9873023</t>
  </si>
  <si>
    <t>9873024</t>
  </si>
  <si>
    <t>9873025</t>
  </si>
  <si>
    <t>9873026</t>
  </si>
  <si>
    <t>9873027</t>
  </si>
  <si>
    <t>9873028</t>
  </si>
  <si>
    <t>9873029</t>
  </si>
  <si>
    <t>9873030</t>
  </si>
  <si>
    <t>9873031</t>
  </si>
  <si>
    <t>9873032</t>
  </si>
  <si>
    <t>2024-04-27T10:16:00</t>
  </si>
  <si>
    <t>2025-11-13T00:09:00</t>
  </si>
  <si>
    <t>9873033</t>
  </si>
  <si>
    <t>9873034</t>
  </si>
  <si>
    <t>9873035</t>
  </si>
  <si>
    <t>9873036</t>
  </si>
  <si>
    <t>9873037</t>
  </si>
  <si>
    <t>9873038</t>
  </si>
  <si>
    <t>9873039</t>
  </si>
  <si>
    <t>2025-03-20T00:00:00</t>
  </si>
  <si>
    <t>15-05</t>
  </si>
  <si>
    <t>9873040</t>
  </si>
  <si>
    <t>9873041</t>
  </si>
  <si>
    <t>9873042</t>
  </si>
  <si>
    <t>9873043</t>
  </si>
  <si>
    <t>9873044</t>
  </si>
  <si>
    <t>9873045</t>
  </si>
  <si>
    <t>9873046</t>
  </si>
  <si>
    <t>9873047</t>
  </si>
  <si>
    <t>9873048</t>
  </si>
  <si>
    <t>9873049</t>
  </si>
  <si>
    <t>9873050</t>
  </si>
  <si>
    <t>9873051</t>
  </si>
  <si>
    <t>9873052</t>
  </si>
  <si>
    <t>9881001</t>
  </si>
  <si>
    <t>9881 - FAZ. PALMEIRA_Marcos Gusmao</t>
  </si>
  <si>
    <t>6740 - MARCOS GUSMAO DE SOUZA</t>
  </si>
  <si>
    <t>2026-01-10T05:00:00</t>
  </si>
  <si>
    <t>9881002</t>
  </si>
  <si>
    <t>9881003</t>
  </si>
  <si>
    <t>9881004</t>
  </si>
  <si>
    <t>9890001</t>
  </si>
  <si>
    <t>9890 - FAZ. SITIO JUSCIMAR_ Maria Cleuza</t>
  </si>
  <si>
    <t>5742 - MARIA CLEUZA SILVA SANTOS</t>
  </si>
  <si>
    <t>2024-11-14T01:59:32</t>
  </si>
  <si>
    <t>9903001</t>
  </si>
  <si>
    <t>9903 - FAZ. BOM SOSSEGO_ Joao Amorim</t>
  </si>
  <si>
    <t>5833 - JOÃO MENDES AMORIM</t>
  </si>
  <si>
    <t>2021-05-03T00:00:00</t>
  </si>
  <si>
    <t>2025-10-19T21:36:00</t>
  </si>
  <si>
    <t>9903002</t>
  </si>
  <si>
    <t>2023-02-24T00:00:00</t>
  </si>
  <si>
    <t>9903003</t>
  </si>
  <si>
    <t>9903004</t>
  </si>
  <si>
    <t>9906001</t>
  </si>
  <si>
    <t>9906 - FAZ. DOIS IRMAOS_ Juimar de Oliveira</t>
  </si>
  <si>
    <t>6482 - JUIMAR DE OLIVEIRA SILVA RIBEIRO</t>
  </si>
  <si>
    <t>2024-05-22T11:28:00</t>
  </si>
  <si>
    <t>2025-12-16T03:59:00</t>
  </si>
  <si>
    <t>9906002</t>
  </si>
  <si>
    <t>9906003</t>
  </si>
  <si>
    <t>9906004</t>
  </si>
  <si>
    <t>9906005</t>
  </si>
  <si>
    <t>9906006</t>
  </si>
  <si>
    <t>9925001</t>
  </si>
  <si>
    <t>9925 - FAZ. VIOLETA_ Marcos Gumão</t>
  </si>
  <si>
    <t>368 - MARCOS GUSMAO DE SOUZA</t>
  </si>
  <si>
    <t>2025-02-18T09:49:00</t>
  </si>
  <si>
    <t>9925002</t>
  </si>
  <si>
    <t>9925003</t>
  </si>
  <si>
    <t>9925004</t>
  </si>
  <si>
    <t>9925005</t>
  </si>
  <si>
    <t>9925006</t>
  </si>
  <si>
    <t>9925007</t>
  </si>
  <si>
    <t>9925008</t>
  </si>
  <si>
    <t>9925009</t>
  </si>
  <si>
    <t>9925010</t>
  </si>
  <si>
    <t>9925011</t>
  </si>
  <si>
    <t>9925012</t>
  </si>
  <si>
    <t>9925013</t>
  </si>
  <si>
    <t>9925014</t>
  </si>
  <si>
    <t>9929001</t>
  </si>
  <si>
    <t>9929 - FAZ. SAO PEDRO_ Alessandra Saude</t>
  </si>
  <si>
    <t>10298 - ALESSANDRA SOUZA DOS SANTOS SAÚDE</t>
  </si>
  <si>
    <t>2024-07-26T00:00:00</t>
  </si>
  <si>
    <t>2025-07-26T00:00:00</t>
  </si>
  <si>
    <t>9929002</t>
  </si>
  <si>
    <t>9929003</t>
  </si>
  <si>
    <t>9929004</t>
  </si>
  <si>
    <t>9938001</t>
  </si>
  <si>
    <t>9938 - FAZ. SAO BENEDITO_ Luiz Salazar</t>
  </si>
  <si>
    <t>6035 - LUIZ SALAZAR CARLETTE</t>
  </si>
  <si>
    <t>2024-05-15T08:48:00</t>
  </si>
  <si>
    <t>2025-09-12T17:13:00</t>
  </si>
  <si>
    <t>9938002</t>
  </si>
  <si>
    <t>9938003</t>
  </si>
  <si>
    <t>9938004</t>
  </si>
  <si>
    <t>9961001</t>
  </si>
  <si>
    <t>9961 - FAZ. SEMPRE VIVA_ _ Renato Bernardes</t>
  </si>
  <si>
    <t>6413 - AGROPECUARIA TERRA NOVA EIRELI</t>
  </si>
  <si>
    <t>2025-08-24T05:27:00</t>
  </si>
  <si>
    <t>9961002</t>
  </si>
  <si>
    <t>9961003</t>
  </si>
  <si>
    <t>9961004</t>
  </si>
  <si>
    <t>9962001</t>
  </si>
  <si>
    <t>9962 - FAZ. SAO JORGE_ Wagner Cardoso</t>
  </si>
  <si>
    <t>6611 - WAGNER LUIS DIAS CARDOSO</t>
  </si>
  <si>
    <t>2020-06-20T00:00:00</t>
  </si>
  <si>
    <t>2025-11-03T17:17:00</t>
  </si>
  <si>
    <t>9962002</t>
  </si>
  <si>
    <t>9962003</t>
  </si>
  <si>
    <t>9962004</t>
  </si>
  <si>
    <t>9962005</t>
  </si>
  <si>
    <t>9962006</t>
  </si>
  <si>
    <t>9962007</t>
  </si>
  <si>
    <t>9962008</t>
  </si>
  <si>
    <t>9963001</t>
  </si>
  <si>
    <t>9963 - FAZ. SAO GERALDO_ Lindalfa Fachetti</t>
  </si>
  <si>
    <t>6271 - LINDALFA FACHETTI</t>
  </si>
  <si>
    <t>2022-03-21T00:00:00</t>
  </si>
  <si>
    <t>2025-10-30T11:14:00</t>
  </si>
  <si>
    <t>3-DISTANTE 02</t>
  </si>
  <si>
    <t>9963002</t>
  </si>
  <si>
    <t>9963003</t>
  </si>
  <si>
    <t>9963004</t>
  </si>
  <si>
    <t>9963005</t>
  </si>
  <si>
    <t>2024-11-21T18:53:00</t>
  </si>
  <si>
    <t>2025-10-30T01:18:00</t>
  </si>
  <si>
    <t>9963006</t>
  </si>
  <si>
    <t>9963007</t>
  </si>
  <si>
    <t>9964001</t>
  </si>
  <si>
    <t>9964 - FAZ. BETEL_ Eudes Luiz Cani</t>
  </si>
  <si>
    <t>2021-11-08T00:00:00</t>
  </si>
  <si>
    <t>2025-08-24T06:15:00</t>
  </si>
  <si>
    <t>9965001</t>
  </si>
  <si>
    <t>9965 - FAZ. LIBERDADE_ Erivan Tavares</t>
  </si>
  <si>
    <t>4854 - JOSE ERIVAN TAVARES DE MORAES</t>
  </si>
  <si>
    <t>2024-12-07T13:02:04</t>
  </si>
  <si>
    <t>9965002</t>
  </si>
  <si>
    <t>9965003</t>
  </si>
  <si>
    <t>2022-08-10T00:00:00</t>
  </si>
  <si>
    <t>9965004</t>
  </si>
  <si>
    <t>9965006</t>
  </si>
  <si>
    <t>9965007</t>
  </si>
  <si>
    <t>9965008</t>
  </si>
  <si>
    <t>9966005</t>
  </si>
  <si>
    <t>9966001</t>
  </si>
  <si>
    <t>9966 - FAZ. LIBERDADE_ Osvaldo Junior</t>
  </si>
  <si>
    <t>6274 - OSVALDO ALMEIDA DE SOUZA JUNIOR</t>
  </si>
  <si>
    <t>2024-12-07T07:54:54</t>
  </si>
  <si>
    <t>9966002</t>
  </si>
  <si>
    <t>9966003</t>
  </si>
  <si>
    <t>9966004</t>
  </si>
  <si>
    <t>9967001</t>
  </si>
  <si>
    <t>9967 - FAZ. GLEBA DE TERRAS_ Agropecuaria Terra Nova</t>
  </si>
  <si>
    <t>6275 - AGROPECUARIA TERRA NOVA EIRELI</t>
  </si>
  <si>
    <t>2025-10-30T08:52:00</t>
  </si>
  <si>
    <t>9967002</t>
  </si>
  <si>
    <t>9967003</t>
  </si>
  <si>
    <t>9967004</t>
  </si>
  <si>
    <t>9967005</t>
  </si>
  <si>
    <t>9967006</t>
  </si>
  <si>
    <t>9967007</t>
  </si>
  <si>
    <t>9967008</t>
  </si>
  <si>
    <t>SITIO NOSSA SENHORA APARECIDA</t>
  </si>
  <si>
    <t>9968001</t>
  </si>
  <si>
    <t>9968 - SITIO NOSSA SENHORA APARECIDA</t>
  </si>
  <si>
    <t>7507 - EUFLASINA WAND DEL REY DE OLIVEIRA</t>
  </si>
  <si>
    <t>2026-02-09T23:21:00</t>
  </si>
  <si>
    <t>9968002</t>
  </si>
  <si>
    <t>2022-12-28T00:00:00</t>
  </si>
  <si>
    <t>9968003</t>
  </si>
  <si>
    <t>9968004</t>
  </si>
  <si>
    <t>9968005</t>
  </si>
  <si>
    <t>9973001</t>
  </si>
  <si>
    <t>9973 - FAZ. PARAISO_ Jose  Angelo</t>
  </si>
  <si>
    <t>8746 - JOSE ANGELO MENDES RAMBALDUCCI</t>
  </si>
  <si>
    <t>2024-08-07T15:47:00</t>
  </si>
  <si>
    <t>2025-09-04T00:00:00</t>
  </si>
  <si>
    <t>9973002</t>
  </si>
  <si>
    <t>9973003</t>
  </si>
  <si>
    <t>9973004</t>
  </si>
  <si>
    <t>9973005</t>
  </si>
  <si>
    <t>9973006</t>
  </si>
  <si>
    <t>9973008</t>
  </si>
  <si>
    <t>9973009</t>
  </si>
  <si>
    <t>9973010</t>
  </si>
  <si>
    <t>9973011</t>
  </si>
  <si>
    <t>9973012</t>
  </si>
  <si>
    <t>9979007</t>
  </si>
  <si>
    <t>9979001</t>
  </si>
  <si>
    <t>9979 - FAZ. GAIVOTA_ Henrique Guimarães</t>
  </si>
  <si>
    <t>8859 - HENRIQUE MACHADO GUIMARÃES</t>
  </si>
  <si>
    <t>2024-07-17T19:00:00</t>
  </si>
  <si>
    <t>2025-11-12T21:42:00</t>
  </si>
  <si>
    <t>9979002</t>
  </si>
  <si>
    <t>9979003</t>
  </si>
  <si>
    <t>9979004</t>
  </si>
  <si>
    <t>9979005</t>
  </si>
  <si>
    <t>2025-04-25T19:00:00</t>
  </si>
  <si>
    <t>9979006</t>
  </si>
  <si>
    <t>9979008</t>
  </si>
  <si>
    <t>9979009</t>
  </si>
  <si>
    <t>9979010</t>
  </si>
  <si>
    <t>9979011</t>
  </si>
  <si>
    <t>2026-06-16T14:24:00</t>
  </si>
  <si>
    <t>9979012</t>
  </si>
  <si>
    <t>9301009</t>
  </si>
  <si>
    <t>9981 - FAZ. RECANTO DO MUCURI_ Carlos Henrique Bitarãe</t>
  </si>
  <si>
    <t>9301 - CARLOS HENRIQUE BITARAES SANTOS</t>
  </si>
  <si>
    <t>2025-10-18T20:52:00</t>
  </si>
  <si>
    <t>9981001</t>
  </si>
  <si>
    <t>2025-10-09T21:20:00</t>
  </si>
  <si>
    <t>9981002</t>
  </si>
  <si>
    <t>9981003</t>
  </si>
  <si>
    <t>9981004</t>
  </si>
  <si>
    <t>9981005</t>
  </si>
  <si>
    <t>9981006</t>
  </si>
  <si>
    <t>9981007</t>
  </si>
  <si>
    <t>9981008</t>
  </si>
  <si>
    <t>9981010</t>
  </si>
  <si>
    <t>9981011</t>
  </si>
  <si>
    <t>9981012</t>
  </si>
  <si>
    <t>9982001</t>
  </si>
  <si>
    <t>9982 - FAZ. SERENA_ Marcos Gusmão</t>
  </si>
  <si>
    <t>9300 - MARCOS GUSMAO DE SOUZA</t>
  </si>
  <si>
    <t>2025-03-10T19:00:00</t>
  </si>
  <si>
    <t>9982002</t>
  </si>
  <si>
    <t>9982003</t>
  </si>
  <si>
    <t>9982004</t>
  </si>
  <si>
    <t>9982005</t>
  </si>
  <si>
    <t>SITIO NOVA DESCOBERTA_ Erivan Tavares</t>
  </si>
  <si>
    <t>9983001</t>
  </si>
  <si>
    <t>9983 - SITIO NOVA DESCOBERTA_ Erivan Taveres</t>
  </si>
  <si>
    <t>9623 - JOSE ERIVAN TAVARES DE MORAES</t>
  </si>
  <si>
    <t>2026-03-15T00:00:00</t>
  </si>
  <si>
    <t>9983002</t>
  </si>
  <si>
    <t>9998001</t>
  </si>
  <si>
    <t>9998 - FAZ. GUARANI</t>
  </si>
  <si>
    <t>6426 - AGROPECUARIA TERRA NOVA EIRELI</t>
  </si>
  <si>
    <t>2025-11-17T13:41:00</t>
  </si>
  <si>
    <t>9999001</t>
  </si>
  <si>
    <t>9999 - FAZ. RANCHO GUARANI II</t>
  </si>
  <si>
    <t>6425 - AGROPECUARIA TERRA NOVA EIRELI</t>
  </si>
  <si>
    <t>2025-11-18T22:53:00</t>
  </si>
  <si>
    <t>9999002</t>
  </si>
  <si>
    <t>9999003</t>
  </si>
  <si>
    <t>9999004</t>
  </si>
  <si>
    <t>9999005</t>
  </si>
  <si>
    <t>ATR</t>
  </si>
  <si>
    <t>Unidade Receptora</t>
  </si>
  <si>
    <t>Periodo</t>
  </si>
  <si>
    <t>Fundo Agrícola</t>
  </si>
  <si>
    <t>Data Produção</t>
  </si>
  <si>
    <t>Qtd Cargas</t>
  </si>
  <si>
    <t>Qtd Analises</t>
  </si>
  <si>
    <t>Produção Total</t>
  </si>
  <si>
    <t>Produção Analisada</t>
  </si>
  <si>
    <t>BRIX</t>
  </si>
  <si>
    <t>LS</t>
  </si>
  <si>
    <t>PBU</t>
  </si>
  <si>
    <t>PH</t>
  </si>
  <si>
    <t>Impureza Mineral</t>
  </si>
  <si>
    <t>Fibra</t>
  </si>
  <si>
    <t>AR Caldo</t>
  </si>
  <si>
    <t>AR Cana</t>
  </si>
  <si>
    <t>POL Caldo</t>
  </si>
  <si>
    <t>POL Cana</t>
  </si>
  <si>
    <t>Pureza</t>
  </si>
  <si>
    <t>17/04/2026</t>
  </si>
  <si>
    <t>5941 - FAZ. YPUEIRÁ_ Erivan</t>
  </si>
  <si>
    <t>8656 - FAZ. CORDANTA C_Nerzy</t>
  </si>
  <si>
    <t>18/04/2026</t>
  </si>
  <si>
    <t>20/04/2026</t>
  </si>
  <si>
    <t>21/04/2026</t>
  </si>
  <si>
    <t>22/04/2026</t>
  </si>
  <si>
    <t>9683 - FAZ. CAJUBI</t>
  </si>
  <si>
    <t>26/04/2026</t>
  </si>
  <si>
    <t>27/04/2026</t>
  </si>
  <si>
    <t>02/05/2026</t>
  </si>
  <si>
    <t>03/05/2026</t>
  </si>
  <si>
    <t>05/05/2026</t>
  </si>
  <si>
    <t>06/05/2026</t>
  </si>
  <si>
    <t>9942 - FAZ. VILA CAPIXABA</t>
  </si>
  <si>
    <t>10/05/2026</t>
  </si>
  <si>
    <t>16/05/2026</t>
  </si>
  <si>
    <t>9636 - FAZ. CAMPO VERDE_Nerzy_Kelly</t>
  </si>
  <si>
    <t>18/05/2026</t>
  </si>
  <si>
    <t>19/05/2026</t>
  </si>
  <si>
    <t>21/05/2026</t>
  </si>
  <si>
    <t>9822 - FAZ. BARRA MANSA_Nerzy</t>
  </si>
  <si>
    <t>2985 - FAZ. ESPLANADA I_Sayonara</t>
  </si>
  <si>
    <t>2988 - FAZ. ESPLANADA IV_Renan</t>
  </si>
  <si>
    <t>8640 - FAZ. SÃO SEBASTIÃO</t>
  </si>
  <si>
    <t>30/05/2026</t>
  </si>
  <si>
    <t>8729 - FAZ. CORDANTA R_Nerzy</t>
  </si>
  <si>
    <t>9661 - FAZ. SÃO BENEDITO_Nerzy_ Rosa Maria</t>
  </si>
  <si>
    <t>10/06/2026</t>
  </si>
  <si>
    <t>9237 - FAZ. CORDANTA M_Nerzy</t>
  </si>
  <si>
    <t>7102 - FAZ. SWETA_ Nerzy</t>
  </si>
  <si>
    <t>13/06/2026</t>
  </si>
  <si>
    <t>17/06/2026</t>
  </si>
  <si>
    <t>9423 - FAZ. RECANTO FELIZ_ Luiz Carlos Azevedo</t>
  </si>
  <si>
    <t>9018 - FAZ. LACUNA III_ Vanilson Moreira Araujo</t>
  </si>
  <si>
    <t>736 - FAZ. RIO PRETO_Universo I</t>
  </si>
  <si>
    <t>7170 - FAZ. PARAISO_Donatti</t>
  </si>
  <si>
    <t>9407 - FAZ. TRÊS DE AGOSTO_ Nerzy</t>
  </si>
  <si>
    <t>29/06/2026</t>
  </si>
  <si>
    <t>30/06/2026</t>
  </si>
  <si>
    <t>01/07/2026</t>
  </si>
  <si>
    <t>9971 - FAZ. BOA LEMBRANCA_Nerzy</t>
  </si>
  <si>
    <t>03/07/2026</t>
  </si>
  <si>
    <t>04/07/2026</t>
  </si>
  <si>
    <t>05/07/2026</t>
  </si>
  <si>
    <t>08/07/2026</t>
  </si>
  <si>
    <t>09/07/2026</t>
  </si>
  <si>
    <t>9923 - FAZ. RECANTO_ Nerzy</t>
  </si>
  <si>
    <t>10/07/2026</t>
  </si>
  <si>
    <t>11/07/2026</t>
  </si>
  <si>
    <t>12/07/2026</t>
  </si>
  <si>
    <t>117-MB AXIOR 3340 TRANSP. AÇUCAR</t>
  </si>
  <si>
    <t>Colhedora</t>
  </si>
  <si>
    <t>-1 - * não definido *</t>
  </si>
  <si>
    <t>999999 - OPERADOR GENERICO</t>
  </si>
  <si>
    <t>3905 - HEMERSON XAVIER DA CRUZ</t>
  </si>
  <si>
    <t>5550 - CESAR AUGUSTO COSTA DA CONCEICAO</t>
  </si>
  <si>
    <t>5290 - IDELBRANDO ALVARENGA NETO</t>
  </si>
  <si>
    <t>5286 - WANDERSON SILQUEIRA DE JESUS</t>
  </si>
  <si>
    <t>5612 - Lucas Santos Paiva</t>
  </si>
  <si>
    <t>5386 - ALLYSON SOUSA XAVIER</t>
  </si>
  <si>
    <t>4612 - LUCAS SANTOS PAIVA</t>
  </si>
  <si>
    <t>cidade</t>
  </si>
  <si>
    <t>Conceição da Barra</t>
  </si>
  <si>
    <t>Braço do Rio</t>
  </si>
  <si>
    <t>Pedro Canario</t>
  </si>
  <si>
    <t>Nanuque</t>
  </si>
  <si>
    <t>São Mateus</t>
  </si>
  <si>
    <t>Pinheiros</t>
  </si>
  <si>
    <t>Boa Esperaça</t>
  </si>
  <si>
    <t>Mucuri</t>
  </si>
  <si>
    <t>Motanha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</si>
</sst>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3">
    <numFmt numFmtId="43" formatCode="_-* #,##0.00_-;\-* #,##0.00_-;_-* &quot;-&quot;??_-;_-@_-"/>
    <numFmt numFmtId="164" formatCode="#,##0.000_);\-#,##0.000;0.000;"/>
    <numFmt numFmtId="165" formatCode="_-* #,##0_-;\-* #,##0_-;_-* &quot;-&quot;??_-;_-@_-"/>
    <numFmt numFmtId="166" formatCode="#,##0.00_ ;\-#,##0.00\ "/>
    <numFmt numFmtId="167" formatCode="_-* #,##0.000_-;\-* #,##0.000_-;_-* &quot;-&quot;??_-;_-@_-"/>
    <numFmt numFmtId="168" formatCode="0.0%;\-0.0%;0.0%"/>
    <numFmt numFmtId="169" formatCode="#,##0.00_);\-#,##0.00;0.00;"/>
    <numFmt numFmtId="170" formatCode="#,##0.000"/>
    <numFmt numFmtId="171" formatCode="??,??0.000"/>
    <numFmt numFmtId="172" formatCode="??,??0.0"/>
    <numFmt numFmtId="173" formatCode="0.0000"/>
    <numFmt numFmtId="174" formatCode="?,??0.000"/>
    <numFmt numFmtId="175" formatCode="?,??0.0"/>
  </numFmts>
  <fonts count="32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1"/>
      <color rgb="FFFFFFFF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2"/>
      <color rgb="FF006100"/>
      <name val="Arial"/>
      <family val="2"/>
    </font>
    <font>
      <sz val="12"/>
      <color rgb="FF9C0006"/>
      <name val="Arial"/>
      <family val="2"/>
    </font>
    <font>
      <sz val="12"/>
      <color rgb="FF9C6500"/>
      <name val="Arial"/>
      <family val="2"/>
    </font>
    <font>
      <sz val="12"/>
      <color rgb="FF3F3F76"/>
      <name val="Arial"/>
      <family val="2"/>
    </font>
    <font>
      <b/>
      <sz val="12"/>
      <color rgb="FF3F3F3F"/>
      <name val="Arial"/>
      <family val="2"/>
    </font>
    <font>
      <b/>
      <sz val="12"/>
      <color rgb="FFFA7D00"/>
      <name val="Arial"/>
      <family val="2"/>
    </font>
    <font>
      <sz val="12"/>
      <color rgb="FFFA7D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i/>
      <sz val="12"/>
      <color rgb="FF7F7F7F"/>
      <name val="Arial"/>
      <family val="2"/>
    </font>
    <font>
      <b/>
      <sz val="12"/>
      <color theme="1"/>
      <name val="Arial"/>
      <family val="2"/>
    </font>
    <font>
      <sz val="12"/>
      <color theme="0"/>
      <name val="Arial"/>
      <family val="2"/>
    </font>
    <font>
      <sz val="12"/>
      <color indexed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theme="1" tint="4.9989318521683403E-2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sz val="10"/>
      <color theme="0"/>
      <name val="Arial"/>
      <family val="2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</fonts>
  <fills count="41">
    <fill>
      <patternFill patternType="none"/>
    </fill>
    <fill>
      <patternFill patternType="gray125"/>
    </fill>
    <fill>
      <patternFill patternType="solid">
        <fgColor rgb="FF7A7A7A"/>
      </patternFill>
    </fill>
    <fill>
      <patternFill patternType="solid">
        <fgColor rgb="FFF4F4F4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3" applyNumberFormat="0" applyFill="0" applyAlignment="0" applyProtection="0"/>
    <xf numFmtId="0" fontId="6" fillId="0" borderId="4" applyNumberFormat="0" applyFill="0" applyAlignment="0" applyProtection="0"/>
    <xf numFmtId="0" fontId="7" fillId="0" borderId="5" applyNumberFormat="0" applyFill="0" applyAlignment="0" applyProtection="0"/>
    <xf numFmtId="0" fontId="7" fillId="0" borderId="0" applyNumberFormat="0" applyFill="0" applyBorder="0" applyAlignment="0" applyProtection="0"/>
    <xf numFmtId="0" fontId="8" fillId="7" borderId="0" applyNumberFormat="0" applyBorder="0" applyAlignment="0" applyProtection="0"/>
    <xf numFmtId="0" fontId="9" fillId="8" borderId="0" applyNumberFormat="0" applyBorder="0" applyAlignment="0" applyProtection="0"/>
    <xf numFmtId="0" fontId="10" fillId="9" borderId="0" applyNumberFormat="0" applyBorder="0" applyAlignment="0" applyProtection="0"/>
    <xf numFmtId="0" fontId="11" fillId="10" borderId="6" applyNumberFormat="0" applyAlignment="0" applyProtection="0"/>
    <xf numFmtId="0" fontId="12" fillId="11" borderId="7" applyNumberFormat="0" applyAlignment="0" applyProtection="0"/>
    <xf numFmtId="0" fontId="13" fillId="11" borderId="6" applyNumberFormat="0" applyAlignment="0" applyProtection="0"/>
    <xf numFmtId="0" fontId="14" fillId="0" borderId="8" applyNumberFormat="0" applyFill="0" applyAlignment="0" applyProtection="0"/>
    <xf numFmtId="0" fontId="15" fillId="12" borderId="9" applyNumberFormat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0" fontId="19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9" fillId="17" borderId="0" applyNumberFormat="0" applyBorder="0" applyAlignment="0" applyProtection="0"/>
    <xf numFmtId="0" fontId="19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9" fillId="21" borderId="0" applyNumberFormat="0" applyBorder="0" applyAlignment="0" applyProtection="0"/>
    <xf numFmtId="0" fontId="19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9" fillId="25" borderId="0" applyNumberFormat="0" applyBorder="0" applyAlignment="0" applyProtection="0"/>
    <xf numFmtId="0" fontId="19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9" fillId="29" borderId="0" applyNumberFormat="0" applyBorder="0" applyAlignment="0" applyProtection="0"/>
    <xf numFmtId="0" fontId="19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33" borderId="0" applyNumberFormat="0" applyBorder="0" applyAlignment="0" applyProtection="0"/>
    <xf numFmtId="0" fontId="19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9" fillId="37" borderId="0" applyNumberFormat="0" applyBorder="0" applyAlignment="0" applyProtection="0"/>
    <xf numFmtId="0" fontId="20" fillId="0" borderId="0"/>
    <xf numFmtId="0" fontId="1" fillId="13" borderId="10" applyNumberFormat="0" applyFont="0" applyAlignment="0" applyProtection="0"/>
    <xf numFmtId="43" fontId="20" fillId="0" borderId="0" applyFont="0" applyFill="0" applyBorder="0" applyAlignment="0" applyProtection="0"/>
  </cellStyleXfs>
  <cellXfs count="106">
    <xf numFmtId="0" fontId="0" fillId="0" borderId="0" xfId="0"/>
    <xf numFmtId="0" fontId="2" fillId="2" borderId="0" xfId="0" applyFont="1" applyFill="1"/>
    <xf numFmtId="164" fontId="0" fillId="3" borderId="0" xfId="0" applyNumberFormat="1" applyFill="1"/>
    <xf numFmtId="164" fontId="0" fillId="4" borderId="0" xfId="0" applyNumberFormat="1" applyFill="1"/>
    <xf numFmtId="0" fontId="0" fillId="0" borderId="0" xfId="0" pivotButton="1"/>
    <xf numFmtId="0" fontId="0" fillId="0" borderId="0" xfId="0" applyAlignment="1">
      <alignment horizontal="left"/>
    </xf>
    <xf numFmtId="43" fontId="0" fillId="0" borderId="0" xfId="1" applyFont="1"/>
    <xf numFmtId="14" fontId="0" fillId="0" borderId="0" xfId="0" applyNumberFormat="1"/>
    <xf numFmtId="165" fontId="0" fillId="0" borderId="0" xfId="1" applyNumberFormat="1" applyFont="1"/>
    <xf numFmtId="0" fontId="0" fillId="0" borderId="0" xfId="0" applyAlignment="1">
      <alignment horizontal="center"/>
    </xf>
    <xf numFmtId="0" fontId="0" fillId="6" borderId="1" xfId="0" applyFill="1" applyBorder="1"/>
    <xf numFmtId="16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2" xfId="0" applyBorder="1"/>
    <xf numFmtId="0" fontId="0" fillId="6" borderId="2" xfId="0" applyFill="1" applyBorder="1"/>
    <xf numFmtId="0" fontId="0" fillId="0" borderId="0" xfId="0" applyAlignment="1">
      <alignment horizontal="left" indent="1"/>
    </xf>
    <xf numFmtId="0" fontId="0" fillId="4" borderId="0" xfId="0" applyFill="1"/>
    <xf numFmtId="0" fontId="0" fillId="3" borderId="0" xfId="0" applyFill="1"/>
    <xf numFmtId="14" fontId="0" fillId="0" borderId="0" xfId="0" applyNumberFormat="1" applyAlignment="1">
      <alignment horizontal="left"/>
    </xf>
    <xf numFmtId="166" fontId="0" fillId="0" borderId="0" xfId="1" applyNumberFormat="1" applyFont="1"/>
    <xf numFmtId="0" fontId="0" fillId="0" borderId="0" xfId="0"/>
    <xf numFmtId="0" fontId="22" fillId="0" borderId="0" xfId="0" applyFont="1" applyAlignment="1">
      <alignment horizontal="center"/>
    </xf>
    <xf numFmtId="4" fontId="0" fillId="0" borderId="0" xfId="0" applyNumberFormat="1"/>
    <xf numFmtId="4" fontId="0" fillId="0" borderId="0" xfId="1" applyNumberFormat="1" applyFont="1"/>
    <xf numFmtId="165" fontId="0" fillId="0" borderId="0" xfId="1" applyNumberFormat="1" applyFont="1" applyAlignment="1">
      <alignment horizontal="center"/>
    </xf>
    <xf numFmtId="4" fontId="21" fillId="0" borderId="0" xfId="1" applyNumberFormat="1" applyFont="1"/>
    <xf numFmtId="4" fontId="22" fillId="0" borderId="0" xfId="1" applyNumberFormat="1" applyFont="1" applyAlignment="1">
      <alignment horizontal="center"/>
    </xf>
    <xf numFmtId="4" fontId="23" fillId="0" borderId="0" xfId="1" applyNumberFormat="1" applyFont="1" applyAlignment="1">
      <alignment horizontal="center" vertical="top"/>
    </xf>
    <xf numFmtId="168" fontId="0" fillId="0" borderId="0" xfId="0" applyNumberFormat="1"/>
    <xf numFmtId="169" fontId="0" fillId="4" borderId="0" xfId="0" applyNumberFormat="1" applyFill="1"/>
    <xf numFmtId="169" fontId="0" fillId="3" borderId="0" xfId="0" applyNumberFormat="1" applyFill="1"/>
    <xf numFmtId="165" fontId="2" fillId="2" borderId="0" xfId="1" applyNumberFormat="1" applyFont="1" applyFill="1"/>
    <xf numFmtId="165" fontId="0" fillId="4" borderId="0" xfId="1" applyNumberFormat="1" applyFont="1" applyFill="1"/>
    <xf numFmtId="165" fontId="0" fillId="3" borderId="0" xfId="1" applyNumberFormat="1" applyFont="1" applyFill="1"/>
    <xf numFmtId="0" fontId="0" fillId="5" borderId="0" xfId="0" applyFill="1"/>
    <xf numFmtId="165" fontId="0" fillId="5" borderId="0" xfId="1" applyNumberFormat="1" applyFont="1" applyFill="1"/>
    <xf numFmtId="169" fontId="0" fillId="5" borderId="0" xfId="0" applyNumberFormat="1" applyFill="1"/>
    <xf numFmtId="0" fontId="0" fillId="0" borderId="0" xfId="0" applyFill="1"/>
    <xf numFmtId="167" fontId="2" fillId="2" borderId="0" xfId="1" applyNumberFormat="1" applyFont="1" applyFill="1"/>
    <xf numFmtId="167" fontId="0" fillId="4" borderId="0" xfId="1" applyNumberFormat="1" applyFont="1" applyFill="1"/>
    <xf numFmtId="167" fontId="0" fillId="3" borderId="0" xfId="1" applyNumberFormat="1" applyFont="1" applyFill="1"/>
    <xf numFmtId="167" fontId="0" fillId="5" borderId="0" xfId="1" applyNumberFormat="1" applyFont="1" applyFill="1"/>
    <xf numFmtId="167" fontId="0" fillId="0" borderId="0" xfId="1" applyNumberFormat="1" applyFont="1"/>
    <xf numFmtId="14" fontId="2" fillId="2" borderId="0" xfId="0" applyNumberFormat="1" applyFont="1" applyFill="1"/>
    <xf numFmtId="14" fontId="0" fillId="5" borderId="0" xfId="0" applyNumberFormat="1" applyFill="1"/>
    <xf numFmtId="43" fontId="2" fillId="2" borderId="0" xfId="1" applyFont="1" applyFill="1"/>
    <xf numFmtId="43" fontId="0" fillId="4" borderId="0" xfId="1" applyFont="1" applyFill="1"/>
    <xf numFmtId="43" fontId="0" fillId="3" borderId="0" xfId="1" applyFont="1" applyFill="1"/>
    <xf numFmtId="43" fontId="0" fillId="5" borderId="0" xfId="1" applyFont="1" applyFill="1"/>
    <xf numFmtId="165" fontId="2" fillId="2" borderId="0" xfId="1" applyNumberFormat="1" applyFont="1" applyFill="1" applyAlignment="1">
      <alignment horizontal="center"/>
    </xf>
    <xf numFmtId="165" fontId="0" fillId="4" borderId="0" xfId="1" applyNumberFormat="1" applyFont="1" applyFill="1" applyAlignment="1">
      <alignment horizontal="center"/>
    </xf>
    <xf numFmtId="165" fontId="0" fillId="3" borderId="0" xfId="1" applyNumberFormat="1" applyFont="1" applyFill="1" applyAlignment="1">
      <alignment horizontal="center"/>
    </xf>
    <xf numFmtId="165" fontId="0" fillId="5" borderId="0" xfId="1" applyNumberFormat="1" applyFont="1" applyFill="1" applyAlignment="1">
      <alignment horizontal="center"/>
    </xf>
    <xf numFmtId="170" fontId="0" fillId="0" borderId="0" xfId="0" applyNumberFormat="1"/>
    <xf numFmtId="0" fontId="0" fillId="0" borderId="0" xfId="0" applyNumberFormat="1" applyAlignment="1">
      <alignment horizontal="left" indent="1"/>
    </xf>
    <xf numFmtId="0" fontId="0" fillId="38" borderId="0" xfId="0" applyFill="1"/>
    <xf numFmtId="14" fontId="0" fillId="38" borderId="0" xfId="0" applyNumberFormat="1" applyFill="1" applyAlignment="1">
      <alignment horizontal="left"/>
    </xf>
    <xf numFmtId="0" fontId="0" fillId="0" borderId="0" xfId="1" applyNumberFormat="1" applyFont="1"/>
    <xf numFmtId="164" fontId="0" fillId="38" borderId="0" xfId="0" applyNumberFormat="1" applyFill="1"/>
    <xf numFmtId="170" fontId="0" fillId="38" borderId="0" xfId="0" applyNumberFormat="1" applyFill="1"/>
    <xf numFmtId="170" fontId="0" fillId="0" borderId="0" xfId="1" applyNumberFormat="1" applyFont="1"/>
    <xf numFmtId="14" fontId="2" fillId="39" borderId="0" xfId="1" applyNumberFormat="1" applyFont="1" applyFill="1"/>
    <xf numFmtId="165" fontId="2" fillId="39" borderId="0" xfId="1" applyNumberFormat="1" applyFont="1" applyFill="1"/>
    <xf numFmtId="0" fontId="2" fillId="39" borderId="0" xfId="0" applyFont="1" applyFill="1"/>
    <xf numFmtId="43" fontId="2" fillId="39" borderId="0" xfId="1" applyFont="1" applyFill="1"/>
    <xf numFmtId="165" fontId="0" fillId="0" borderId="0" xfId="1" applyNumberFormat="1" applyFont="1" applyFill="1"/>
    <xf numFmtId="43" fontId="0" fillId="0" borderId="0" xfId="1" applyFont="1" applyFill="1"/>
    <xf numFmtId="0" fontId="0" fillId="0" borderId="0" xfId="1" applyNumberFormat="1" applyFont="1" applyFill="1"/>
    <xf numFmtId="167" fontId="0" fillId="38" borderId="0" xfId="1" applyNumberFormat="1" applyFont="1" applyFill="1"/>
    <xf numFmtId="167" fontId="0" fillId="0" borderId="0" xfId="1" applyNumberFormat="1" applyFont="1" applyFill="1"/>
    <xf numFmtId="170" fontId="24" fillId="38" borderId="0" xfId="0" applyNumberFormat="1" applyFont="1" applyFill="1"/>
    <xf numFmtId="0" fontId="24" fillId="38" borderId="0" xfId="0" applyFont="1" applyFill="1"/>
    <xf numFmtId="14" fontId="24" fillId="38" borderId="0" xfId="0" applyNumberFormat="1" applyFont="1" applyFill="1" applyAlignment="1">
      <alignment horizontal="left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26" fillId="2" borderId="0" xfId="0" applyFont="1" applyFill="1"/>
    <xf numFmtId="0" fontId="25" fillId="0" borderId="0" xfId="0" applyFont="1"/>
    <xf numFmtId="169" fontId="0" fillId="40" borderId="0" xfId="0" applyNumberFormat="1" applyFill="1"/>
    <xf numFmtId="0" fontId="0" fillId="40" borderId="0" xfId="0" applyFill="1"/>
    <xf numFmtId="0" fontId="27" fillId="40" borderId="0" xfId="0" applyFont="1" applyFill="1"/>
    <xf numFmtId="164" fontId="0" fillId="0" borderId="0" xfId="0" applyNumberFormat="1"/>
    <xf numFmtId="165" fontId="28" fillId="39" borderId="12" xfId="1" applyNumberFormat="1" applyFont="1" applyFill="1" applyBorder="1" applyAlignment="1">
      <alignment horizontal="center"/>
    </xf>
    <xf numFmtId="4" fontId="28" fillId="39" borderId="12" xfId="1" applyNumberFormat="1" applyFont="1" applyFill="1" applyBorder="1"/>
    <xf numFmtId="2" fontId="28" fillId="39" borderId="12" xfId="1" applyNumberFormat="1" applyFont="1" applyFill="1" applyBorder="1"/>
    <xf numFmtId="2" fontId="28" fillId="39" borderId="12" xfId="1" applyNumberFormat="1" applyFont="1" applyFill="1" applyBorder="1" applyAlignment="1">
      <alignment horizontal="left"/>
    </xf>
    <xf numFmtId="0" fontId="28" fillId="39" borderId="12" xfId="0" applyFont="1" applyFill="1" applyBorder="1"/>
    <xf numFmtId="0" fontId="29" fillId="0" borderId="0" xfId="0" applyFont="1"/>
    <xf numFmtId="165" fontId="30" fillId="0" borderId="12" xfId="1" applyNumberFormat="1" applyFont="1" applyBorder="1" applyAlignment="1">
      <alignment horizontal="right" vertical="top"/>
    </xf>
    <xf numFmtId="171" fontId="30" fillId="0" borderId="12" xfId="1" applyNumberFormat="1" applyFont="1" applyBorder="1" applyAlignment="1">
      <alignment horizontal="right" vertical="top"/>
    </xf>
    <xf numFmtId="172" fontId="30" fillId="0" borderId="12" xfId="1" applyNumberFormat="1" applyFont="1" applyBorder="1" applyAlignment="1">
      <alignment horizontal="right" vertical="top"/>
    </xf>
    <xf numFmtId="173" fontId="30" fillId="0" borderId="12" xfId="1" applyNumberFormat="1" applyFont="1" applyBorder="1" applyAlignment="1">
      <alignment horizontal="right" vertical="top"/>
    </xf>
    <xf numFmtId="49" fontId="31" fillId="0" borderId="12" xfId="1" applyNumberFormat="1" applyFont="1" applyBorder="1"/>
    <xf numFmtId="2" fontId="31" fillId="0" borderId="12" xfId="0" applyNumberFormat="1" applyFont="1" applyBorder="1" applyAlignment="1">
      <alignment horizontal="left"/>
    </xf>
    <xf numFmtId="14" fontId="31" fillId="0" borderId="12" xfId="0" applyNumberFormat="1" applyFont="1" applyBorder="1"/>
    <xf numFmtId="174" fontId="30" fillId="0" borderId="12" xfId="1" applyNumberFormat="1" applyFont="1" applyBorder="1" applyAlignment="1">
      <alignment horizontal="right" vertical="top"/>
    </xf>
    <xf numFmtId="175" fontId="30" fillId="0" borderId="12" xfId="1" applyNumberFormat="1" applyFont="1" applyBorder="1" applyAlignment="1">
      <alignment horizontal="right" vertical="top"/>
    </xf>
    <xf numFmtId="165" fontId="31" fillId="0" borderId="12" xfId="1" applyNumberFormat="1" applyFont="1" applyBorder="1" applyAlignment="1">
      <alignment horizontal="left" indent="2"/>
    </xf>
    <xf numFmtId="4" fontId="31" fillId="0" borderId="12" xfId="1" applyNumberFormat="1" applyFont="1" applyBorder="1"/>
    <xf numFmtId="165" fontId="31" fillId="0" borderId="12" xfId="1" applyNumberFormat="1" applyFont="1" applyBorder="1" applyAlignment="1">
      <alignment horizontal="center"/>
    </xf>
    <xf numFmtId="4" fontId="31" fillId="0" borderId="12" xfId="0" applyNumberFormat="1" applyFont="1" applyBorder="1"/>
    <xf numFmtId="165" fontId="31" fillId="0" borderId="0" xfId="1" applyNumberFormat="1" applyFont="1" applyAlignment="1">
      <alignment horizontal="center"/>
    </xf>
    <xf numFmtId="4" fontId="31" fillId="0" borderId="0" xfId="0" applyNumberFormat="1" applyFont="1"/>
    <xf numFmtId="4" fontId="31" fillId="0" borderId="0" xfId="1" applyNumberFormat="1" applyFont="1"/>
    <xf numFmtId="2" fontId="31" fillId="0" borderId="0" xfId="1" applyNumberFormat="1" applyFont="1"/>
    <xf numFmtId="2" fontId="31" fillId="0" borderId="0" xfId="0" applyNumberFormat="1" applyFont="1" applyAlignment="1">
      <alignment horizontal="left"/>
    </xf>
    <xf numFmtId="0" fontId="31" fillId="0" borderId="0" xfId="0" applyFont="1"/>
  </cellXfs>
  <cellStyles count="45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10" builtinId="20" customBuiltin="1"/>
    <cellStyle name="Neutro" xfId="9" builtinId="28" customBuiltin="1"/>
    <cellStyle name="Normal" xfId="0" builtinId="0"/>
    <cellStyle name="Normal 2" xfId="42" xr:uid="{00000000-0005-0000-0000-000020000000}"/>
    <cellStyle name="Nota 2" xfId="43" xr:uid="{00000000-0005-0000-0000-000021000000}"/>
    <cellStyle name="Ruim" xfId="8" builtinId="27" customBuiltin="1"/>
    <cellStyle name="Saída" xfId="11" builtinId="21" customBuiltin="1"/>
    <cellStyle name="Separador de milhares 2" xfId="44" xr:uid="{00000000-0005-0000-0000-000024000000}"/>
    <cellStyle name="Texto de Aviso" xfId="15" builtinId="11" customBuiltin="1"/>
    <cellStyle name="Texto Explicativo" xfId="16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7" builtinId="25" customBuiltin="1"/>
    <cellStyle name="Vírgula" xfId="1" builtinId="3"/>
  </cellStyles>
  <dxfs count="285">
    <dxf>
      <font>
        <b/>
      </font>
    </dxf>
    <dxf>
      <font>
        <color theme="0"/>
      </font>
    </dxf>
    <dxf>
      <font>
        <b/>
      </font>
    </dxf>
    <dxf>
      <font>
        <color theme="0"/>
      </font>
    </dxf>
    <dxf>
      <numFmt numFmtId="170" formatCode="#,##0.000"/>
    </dxf>
    <dxf>
      <numFmt numFmtId="170" formatCode="#,##0.000"/>
    </dxf>
    <dxf>
      <fill>
        <patternFill>
          <bgColor theme="6" tint="0.39997558519241921"/>
        </patternFill>
      </fill>
    </dxf>
    <dxf>
      <fill>
        <patternFill>
          <bgColor theme="6" tint="0.39997558519241921"/>
        </patternFill>
      </fill>
    </dxf>
    <dxf>
      <fill>
        <patternFill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>
          <bgColor theme="6" tint="0.39997558519241921"/>
        </patternFill>
      </fill>
    </dxf>
    <dxf>
      <fill>
        <patternFill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>
          <bgColor theme="6" tint="0.39997558519241921"/>
        </patternFill>
      </fill>
    </dxf>
    <dxf>
      <fill>
        <patternFill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>
          <bgColor theme="6" tint="0.39997558519241921"/>
        </patternFill>
      </fill>
    </dxf>
    <dxf>
      <fill>
        <patternFill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ont>
        <b/>
      </font>
    </dxf>
    <dxf>
      <font>
        <b/>
      </font>
    </dxf>
    <dxf>
      <font>
        <color theme="0"/>
      </font>
    </dxf>
    <dxf>
      <font>
        <color theme="0"/>
      </font>
    </dxf>
    <dxf>
      <font>
        <b/>
      </font>
    </dxf>
    <dxf>
      <font>
        <b/>
      </font>
    </dxf>
    <dxf>
      <font>
        <color theme="0"/>
      </font>
    </dxf>
    <dxf>
      <font>
        <color theme="0"/>
      </font>
    </dxf>
    <dxf>
      <numFmt numFmtId="170" formatCode="#,##0.000"/>
    </dxf>
    <dxf>
      <numFmt numFmtId="170" formatCode="#,##0.000"/>
    </dxf>
    <dxf>
      <fill>
        <patternFill>
          <bgColor theme="6" tint="0.39997558519241921"/>
        </patternFill>
      </fill>
    </dxf>
    <dxf>
      <fill>
        <patternFill>
          <bgColor theme="6" tint="0.39997558519241921"/>
        </patternFill>
      </fill>
    </dxf>
    <dxf>
      <fill>
        <patternFill>
          <bgColor theme="6" tint="0.39997558519241921"/>
        </patternFill>
      </fill>
    </dxf>
    <dxf>
      <fill>
        <patternFill>
          <bgColor theme="6" tint="0.39997558519241921"/>
        </patternFill>
      </fill>
    </dxf>
    <dxf>
      <fill>
        <patternFill patternType="solid">
          <bgColor rgb="FFFFFF00"/>
        </patternFill>
      </fill>
    </dxf>
    <dxf>
      <fill>
        <patternFill>
          <bgColor theme="6" tint="0.39997558519241921"/>
        </patternFill>
      </fill>
    </dxf>
    <dxf>
      <fill>
        <patternFill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>
          <bgColor theme="6" tint="0.39997558519241921"/>
        </patternFill>
      </fill>
    </dxf>
    <dxf>
      <fill>
        <patternFill>
          <bgColor theme="6" tint="0.39997558519241921"/>
        </patternFill>
      </fill>
    </dxf>
    <dxf>
      <fill>
        <patternFill>
          <bgColor theme="6" tint="0.39997558519241921"/>
        </patternFill>
      </fill>
    </dxf>
    <dxf>
      <fill>
        <patternFill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>
          <bgColor theme="6" tint="0.39997558519241921"/>
        </patternFill>
      </fill>
    </dxf>
    <dxf>
      <fill>
        <patternFill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>
          <bgColor theme="6" tint="0.39997558519241921"/>
        </patternFill>
      </fill>
    </dxf>
    <dxf>
      <fill>
        <patternFill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>
          <bgColor theme="6" tint="0.39997558519241921"/>
        </patternFill>
      </fill>
    </dxf>
    <dxf>
      <fill>
        <patternFill>
          <bgColor theme="6" tint="0.39997558519241921"/>
        </patternFill>
      </fill>
    </dxf>
    <dxf>
      <fill>
        <patternFill>
          <bgColor theme="6" tint="0.39997558519241921"/>
        </patternFill>
      </fill>
    </dxf>
    <dxf>
      <fill>
        <patternFill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>
          <bgColor theme="6" tint="0.39997558519241921"/>
        </patternFill>
      </fill>
    </dxf>
    <dxf>
      <fill>
        <patternFill>
          <bgColor theme="6" tint="0.39997558519241921"/>
        </patternFill>
      </fill>
    </dxf>
    <dxf>
      <fill>
        <patternFill>
          <bgColor theme="6" tint="0.39997558519241921"/>
        </patternFill>
      </fill>
    </dxf>
    <dxf>
      <fill>
        <patternFill>
          <bgColor theme="6" tint="0.39997558519241921"/>
        </patternFill>
      </fill>
    </dxf>
    <dxf>
      <fill>
        <patternFill>
          <bgColor theme="6" tint="0.39997558519241921"/>
        </patternFill>
      </fill>
    </dxf>
    <dxf>
      <fill>
        <patternFill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>
          <bgColor theme="6" tint="0.39997558519241921"/>
        </patternFill>
      </fill>
    </dxf>
    <dxf>
      <fill>
        <patternFill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ont>
        <b/>
      </font>
    </dxf>
    <dxf>
      <font>
        <b/>
      </font>
    </dxf>
    <dxf>
      <font>
        <color theme="0"/>
      </font>
    </dxf>
    <dxf>
      <font>
        <color theme="0"/>
      </font>
    </dxf>
    <dxf>
      <font>
        <b/>
      </font>
    </dxf>
    <dxf>
      <font>
        <b/>
      </font>
    </dxf>
    <dxf>
      <font>
        <color theme="0"/>
      </font>
    </dxf>
    <dxf>
      <font>
        <color theme="0"/>
      </font>
    </dxf>
    <dxf>
      <numFmt numFmtId="170" formatCode="#,##0.000"/>
    </dxf>
    <dxf>
      <numFmt numFmtId="170" formatCode="#,##0.000"/>
    </dxf>
    <dxf>
      <fill>
        <patternFill>
          <bgColor theme="6" tint="0.39997558519241921"/>
        </patternFill>
      </fill>
    </dxf>
    <dxf>
      <fill>
        <patternFill>
          <bgColor theme="6" tint="0.39997558519241921"/>
        </patternFill>
      </fill>
    </dxf>
    <dxf>
      <fill>
        <patternFill>
          <bgColor theme="6" tint="0.39997558519241921"/>
        </patternFill>
      </fill>
    </dxf>
    <dxf>
      <fill>
        <patternFill>
          <bgColor theme="6" tint="0.39997558519241921"/>
        </patternFill>
      </fill>
    </dxf>
    <dxf>
      <fill>
        <patternFill>
          <bgColor theme="6" tint="0.39997558519241921"/>
        </patternFill>
      </fill>
    </dxf>
    <dxf>
      <fill>
        <patternFill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>
          <bgColor theme="6" tint="0.39997558519241921"/>
        </patternFill>
      </fill>
    </dxf>
    <dxf>
      <fill>
        <patternFill>
          <bgColor theme="6" tint="0.39997558519241921"/>
        </patternFill>
      </fill>
    </dxf>
    <dxf>
      <fill>
        <patternFill>
          <bgColor theme="6" tint="0.39997558519241921"/>
        </patternFill>
      </fill>
    </dxf>
    <dxf>
      <fill>
        <patternFill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>
          <bgColor theme="6" tint="0.39997558519241921"/>
        </patternFill>
      </fill>
    </dxf>
    <dxf>
      <fill>
        <patternFill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>
          <bgColor theme="6" tint="0.39997558519241921"/>
        </patternFill>
      </fill>
    </dxf>
    <dxf>
      <fill>
        <patternFill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>
          <bgColor theme="6" tint="0.39997558519241921"/>
        </patternFill>
      </fill>
    </dxf>
    <dxf>
      <fill>
        <patternFill>
          <bgColor theme="6" tint="0.39997558519241921"/>
        </patternFill>
      </fill>
    </dxf>
    <dxf>
      <fill>
        <patternFill>
          <bgColor theme="6" tint="0.39997558519241921"/>
        </patternFill>
      </fill>
    </dxf>
    <dxf>
      <fill>
        <patternFill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>
          <bgColor theme="6" tint="0.39997558519241921"/>
        </patternFill>
      </fill>
    </dxf>
    <dxf>
      <fill>
        <patternFill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>
          <bgColor theme="6" tint="0.39997558519241921"/>
        </patternFill>
      </fill>
    </dxf>
    <dxf>
      <fill>
        <patternFill>
          <bgColor theme="6" tint="0.39997558519241921"/>
        </patternFill>
      </fill>
    </dxf>
    <dxf>
      <fill>
        <patternFill>
          <bgColor theme="6" tint="0.39997558519241921"/>
        </patternFill>
      </fill>
    </dxf>
    <dxf>
      <fill>
        <patternFill>
          <bgColor theme="6" tint="0.3999755851924192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>
          <bgColor theme="6" tint="0.39997558519241921"/>
        </patternFill>
      </fill>
    </dxf>
    <dxf>
      <fill>
        <patternFill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6" formatCode="#,##0.00_ ;\-#,##0.00\ "/>
    </dxf>
    <dxf>
      <numFmt numFmtId="166" formatCode="#,##0.00_ ;\-#,##0.00\ "/>
    </dxf>
    <dxf>
      <numFmt numFmtId="4" formatCode="#,##0.00"/>
    </dxf>
    <dxf>
      <numFmt numFmtId="4" formatCode="#,##0.00"/>
    </dxf>
    <dxf>
      <numFmt numFmtId="168" formatCode="0.0%;\-0.0%;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/>
        <bottom style="thin">
          <color theme="4" tint="0.39997558519241921"/>
        </bottom>
        <vertical/>
        <horizontal/>
      </border>
    </dxf>
  </dxfs>
  <tableStyles count="1" defaultTableStyle="TableStyleMedium9" defaultPivotStyle="PivotStyleLight16">
    <tableStyle name="Estilo de Tabela 1" pivot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6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ggio\Desktop\KPIS%20-%20COLHEITA%20-%20TRANSPORTE%20(OK).xlsx" TargetMode="External"/><Relationship Id="rId1" Type="http://schemas.openxmlformats.org/officeDocument/2006/relationships/externalLinkPath" Target="file:///C:\Users\oggio\Desktop\KPIS%20-%20COLHEITA%20-%20TRANSPORTE%20(OK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ilha1"/>
      <sheetName val="Plan14"/>
      <sheetName val="Plan4"/>
      <sheetName val="Plan10"/>
      <sheetName val="Mes"/>
      <sheetName val="Plan2"/>
      <sheetName val="Plan6"/>
      <sheetName val="Plan8"/>
      <sheetName val="Plan9"/>
      <sheetName val="Plan11"/>
      <sheetName val="Plan12"/>
      <sheetName val="Plan16"/>
      <sheetName val="Disponibilidade"/>
      <sheetName val="FRENTES"/>
      <sheetName val="BaseTransporte"/>
      <sheetName val="BaseColhedoras"/>
      <sheetName val="Plan3"/>
      <sheetName val="Plan1"/>
      <sheetName val="BaseTransbordo"/>
      <sheetName val="Plan5"/>
      <sheetName val="KPIs Transporte"/>
      <sheetName val="KPIs Colheita"/>
      <sheetName val="BASEDIESEL"/>
      <sheetName val="Base"/>
      <sheetName val="BASEEMPRESA"/>
      <sheetName val="Plan1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2">
          <cell r="A2">
            <v>3019</v>
          </cell>
          <cell r="B2">
            <v>41487.108999999997</v>
          </cell>
          <cell r="C2">
            <v>48450.7</v>
          </cell>
          <cell r="D2">
            <v>1.1677999999999999</v>
          </cell>
          <cell r="E2" t="str">
            <v>2026/2027</v>
          </cell>
          <cell r="F2" t="str">
            <v>FRENTE-02</v>
          </cell>
          <cell r="G2">
            <v>46219.614835763889</v>
          </cell>
          <cell r="H2" t="str">
            <v>COLHEDORA</v>
          </cell>
        </row>
        <row r="3">
          <cell r="A3">
            <v>3020</v>
          </cell>
          <cell r="B3">
            <v>30824.955999999998</v>
          </cell>
          <cell r="C3">
            <v>44040.4</v>
          </cell>
          <cell r="D3">
            <v>1.4287000000000001</v>
          </cell>
          <cell r="E3" t="str">
            <v>2026/2027</v>
          </cell>
          <cell r="F3" t="str">
            <v>FRENTE-02</v>
          </cell>
          <cell r="G3">
            <v>46219.614835763889</v>
          </cell>
          <cell r="H3" t="str">
            <v>COLHEDORA</v>
          </cell>
        </row>
        <row r="4">
          <cell r="A4">
            <v>3021</v>
          </cell>
          <cell r="B4">
            <v>38752.455999999998</v>
          </cell>
          <cell r="C4">
            <v>44337.1</v>
          </cell>
          <cell r="D4">
            <v>1.1440999999999999</v>
          </cell>
          <cell r="E4" t="str">
            <v>2026/2027</v>
          </cell>
          <cell r="F4" t="str">
            <v>FRENTE-02</v>
          </cell>
          <cell r="G4">
            <v>46219.614835763889</v>
          </cell>
          <cell r="H4" t="str">
            <v>COLHEDORA</v>
          </cell>
        </row>
        <row r="5">
          <cell r="A5">
            <v>3022</v>
          </cell>
          <cell r="B5">
            <v>35871.178999999996</v>
          </cell>
          <cell r="C5">
            <v>47639.6</v>
          </cell>
          <cell r="D5">
            <v>1.3281000000000001</v>
          </cell>
          <cell r="E5" t="str">
            <v>2026/2027</v>
          </cell>
          <cell r="F5" t="str">
            <v>FRENTE-02</v>
          </cell>
          <cell r="G5">
            <v>46219.614835763889</v>
          </cell>
          <cell r="H5" t="str">
            <v>COLHEDORA</v>
          </cell>
        </row>
        <row r="6">
          <cell r="A6">
            <v>3023</v>
          </cell>
          <cell r="B6">
            <v>36617.298000000003</v>
          </cell>
          <cell r="C6">
            <v>39407.199999999997</v>
          </cell>
          <cell r="D6">
            <v>1.0762</v>
          </cell>
          <cell r="E6" t="str">
            <v>2026/2027</v>
          </cell>
          <cell r="F6" t="str">
            <v>FRENTE-03</v>
          </cell>
          <cell r="G6">
            <v>46219.614835763889</v>
          </cell>
          <cell r="H6" t="str">
            <v>COLHEDORA</v>
          </cell>
        </row>
        <row r="7">
          <cell r="A7">
            <v>3024</v>
          </cell>
          <cell r="B7">
            <v>32581.587</v>
          </cell>
          <cell r="C7">
            <v>40399.4</v>
          </cell>
          <cell r="D7">
            <v>1.2399</v>
          </cell>
          <cell r="E7" t="str">
            <v>2026/2027</v>
          </cell>
          <cell r="F7" t="str">
            <v>FRENTE-03</v>
          </cell>
          <cell r="G7">
            <v>46219.614835763889</v>
          </cell>
          <cell r="H7" t="str">
            <v>COLHEDORA</v>
          </cell>
        </row>
        <row r="8">
          <cell r="A8">
            <v>3025</v>
          </cell>
          <cell r="B8">
            <v>29795.378000000001</v>
          </cell>
          <cell r="C8">
            <v>37030.300000000003</v>
          </cell>
          <cell r="D8">
            <v>1.2427999999999999</v>
          </cell>
          <cell r="E8" t="str">
            <v>2026/2027</v>
          </cell>
          <cell r="F8" t="str">
            <v>FRENTE-03</v>
          </cell>
          <cell r="G8">
            <v>46219.614835763889</v>
          </cell>
          <cell r="H8" t="str">
            <v>COLHEDORA</v>
          </cell>
        </row>
        <row r="9">
          <cell r="A9">
            <v>3026</v>
          </cell>
          <cell r="B9">
            <v>32250.098000000002</v>
          </cell>
          <cell r="C9">
            <v>34842.300000000003</v>
          </cell>
          <cell r="D9">
            <v>1.0804</v>
          </cell>
          <cell r="E9" t="str">
            <v>2026/2027</v>
          </cell>
          <cell r="F9" t="str">
            <v>FRENTE-03</v>
          </cell>
          <cell r="G9">
            <v>46219.614835763889</v>
          </cell>
          <cell r="H9" t="str">
            <v>COLHEDORA</v>
          </cell>
        </row>
        <row r="10">
          <cell r="A10">
            <v>3027</v>
          </cell>
          <cell r="B10">
            <v>11434.49</v>
          </cell>
          <cell r="C10">
            <v>16816.2</v>
          </cell>
          <cell r="D10">
            <v>1.4706999999999999</v>
          </cell>
          <cell r="E10" t="str">
            <v>2026/2027</v>
          </cell>
          <cell r="F10" t="str">
            <v>FRENTE-04</v>
          </cell>
          <cell r="G10">
            <v>46219.614835763889</v>
          </cell>
          <cell r="H10" t="str">
            <v>COLHEDORA</v>
          </cell>
        </row>
        <row r="11">
          <cell r="A11">
            <v>3028</v>
          </cell>
          <cell r="B11">
            <v>21798.563999999998</v>
          </cell>
          <cell r="C11">
            <v>33321.699999999997</v>
          </cell>
          <cell r="D11">
            <v>1.5286</v>
          </cell>
          <cell r="E11" t="str">
            <v>2026/2027</v>
          </cell>
          <cell r="F11" t="str">
            <v>FRENTE-06</v>
          </cell>
          <cell r="G11">
            <v>46219.614835763889</v>
          </cell>
          <cell r="H11" t="str">
            <v>COLHEDORA</v>
          </cell>
        </row>
        <row r="12">
          <cell r="A12">
            <v>3029</v>
          </cell>
          <cell r="B12">
            <v>3216.2739999999999</v>
          </cell>
          <cell r="C12">
            <v>7132</v>
          </cell>
          <cell r="D12">
            <v>2.2174999999999998</v>
          </cell>
          <cell r="E12" t="str">
            <v>2026/2027</v>
          </cell>
          <cell r="F12" t="str">
            <v>FRENTE-07</v>
          </cell>
          <cell r="G12">
            <v>46219.614835763889</v>
          </cell>
          <cell r="H12" t="str">
            <v>COLHEDORA</v>
          </cell>
        </row>
        <row r="13">
          <cell r="A13">
            <v>3030</v>
          </cell>
          <cell r="B13">
            <v>25415.170999999998</v>
          </cell>
          <cell r="C13">
            <v>47445.2</v>
          </cell>
          <cell r="D13">
            <v>1.8668</v>
          </cell>
          <cell r="E13" t="str">
            <v>2026/2027</v>
          </cell>
          <cell r="F13" t="str">
            <v>FRENTE-07</v>
          </cell>
          <cell r="G13">
            <v>46219.614835763889</v>
          </cell>
          <cell r="H13" t="str">
            <v>COLHEDORA</v>
          </cell>
        </row>
        <row r="14">
          <cell r="A14">
            <v>3031</v>
          </cell>
          <cell r="B14">
            <v>25752.319</v>
          </cell>
          <cell r="C14">
            <v>41880.1</v>
          </cell>
          <cell r="D14">
            <v>1.6263000000000001</v>
          </cell>
          <cell r="E14" t="str">
            <v>2026/2027</v>
          </cell>
          <cell r="F14" t="str">
            <v>FRENTE-04</v>
          </cell>
          <cell r="G14">
            <v>46219.614835763889</v>
          </cell>
          <cell r="H14" t="str">
            <v>COLHEDORA</v>
          </cell>
        </row>
        <row r="15">
          <cell r="A15">
            <v>3032</v>
          </cell>
          <cell r="B15">
            <v>7898.0410000000002</v>
          </cell>
          <cell r="C15">
            <v>17976.400000000001</v>
          </cell>
          <cell r="D15">
            <v>2.2761</v>
          </cell>
          <cell r="E15" t="str">
            <v>2026/2027</v>
          </cell>
          <cell r="F15" t="str">
            <v>FRENTE-06</v>
          </cell>
          <cell r="G15">
            <v>46219.614835763889</v>
          </cell>
          <cell r="H15" t="str">
            <v>COLHEDORA</v>
          </cell>
        </row>
        <row r="16">
          <cell r="A16">
            <v>3033</v>
          </cell>
          <cell r="B16">
            <v>22836.267</v>
          </cell>
          <cell r="C16">
            <v>42397.3</v>
          </cell>
          <cell r="D16">
            <v>1.8566</v>
          </cell>
          <cell r="E16" t="str">
            <v>2026/2027</v>
          </cell>
          <cell r="F16" t="str">
            <v>FRENTE-07</v>
          </cell>
          <cell r="G16">
            <v>46219.614835763889</v>
          </cell>
          <cell r="H16" t="str">
            <v>COLHEDORA</v>
          </cell>
        </row>
        <row r="17">
          <cell r="A17">
            <v>3034</v>
          </cell>
          <cell r="B17">
            <v>14618.302</v>
          </cell>
          <cell r="C17">
            <v>27261.7</v>
          </cell>
          <cell r="D17">
            <v>1.8649</v>
          </cell>
          <cell r="E17" t="str">
            <v>2026/2027</v>
          </cell>
          <cell r="F17" t="str">
            <v>FRENTE-06</v>
          </cell>
          <cell r="G17">
            <v>46219.614835763889</v>
          </cell>
          <cell r="H17" t="str">
            <v>COLHEDORA</v>
          </cell>
        </row>
        <row r="18">
          <cell r="A18">
            <v>3035</v>
          </cell>
          <cell r="B18">
            <v>36765.584999999999</v>
          </cell>
          <cell r="C18">
            <v>46824.3</v>
          </cell>
          <cell r="D18">
            <v>1.2736000000000001</v>
          </cell>
          <cell r="E18" t="str">
            <v>2026/2027</v>
          </cell>
          <cell r="F18" t="str">
            <v>FRENTE-04</v>
          </cell>
          <cell r="G18">
            <v>46219.614835763889</v>
          </cell>
          <cell r="H18" t="str">
            <v>COLHEDORA</v>
          </cell>
        </row>
        <row r="19">
          <cell r="A19">
            <v>3041</v>
          </cell>
          <cell r="B19">
            <v>33812.521999999997</v>
          </cell>
          <cell r="C19">
            <v>44647.6</v>
          </cell>
          <cell r="D19">
            <v>1.3204</v>
          </cell>
          <cell r="E19" t="str">
            <v>2026/2027</v>
          </cell>
          <cell r="F19" t="str">
            <v>FRENTE-04</v>
          </cell>
          <cell r="G19">
            <v>46219.614835763889</v>
          </cell>
          <cell r="H19" t="str">
            <v>COLHEDORA</v>
          </cell>
        </row>
        <row r="20">
          <cell r="A20">
            <v>3042</v>
          </cell>
          <cell r="B20">
            <v>21122.448</v>
          </cell>
          <cell r="C20">
            <v>39963.599999999999</v>
          </cell>
          <cell r="D20">
            <v>1.8919999999999999</v>
          </cell>
          <cell r="E20" t="str">
            <v>2026/2027</v>
          </cell>
          <cell r="F20" t="str">
            <v>FRENTE-06</v>
          </cell>
          <cell r="G20">
            <v>46219.614835763889</v>
          </cell>
          <cell r="H20" t="str">
            <v>COLHEDORA</v>
          </cell>
        </row>
        <row r="21">
          <cell r="A21">
            <v>3043</v>
          </cell>
          <cell r="B21">
            <v>25862.133999999998</v>
          </cell>
          <cell r="C21">
            <v>40502.6</v>
          </cell>
          <cell r="D21">
            <v>1.5661</v>
          </cell>
          <cell r="E21" t="str">
            <v>2026/2027</v>
          </cell>
          <cell r="F21" t="str">
            <v>FRENTE-04</v>
          </cell>
          <cell r="G21">
            <v>46219.614835763889</v>
          </cell>
          <cell r="H21" t="str">
            <v>COLHEDORA</v>
          </cell>
        </row>
        <row r="22">
          <cell r="A22">
            <v>3044</v>
          </cell>
          <cell r="B22">
            <v>12594.675999999999</v>
          </cell>
          <cell r="C22">
            <v>17793</v>
          </cell>
          <cell r="D22">
            <v>1.4127000000000001</v>
          </cell>
          <cell r="E22" t="str">
            <v>2026/2027</v>
          </cell>
          <cell r="F22" t="str">
            <v>FRENTE-07</v>
          </cell>
          <cell r="G22">
            <v>46219.614835763889</v>
          </cell>
          <cell r="H22" t="str">
            <v>COLHEDORA</v>
          </cell>
        </row>
        <row r="23">
          <cell r="A23">
            <v>3045</v>
          </cell>
          <cell r="B23">
            <v>20638.582999999999</v>
          </cell>
          <cell r="C23">
            <v>38964.5</v>
          </cell>
          <cell r="D23">
            <v>1.8878999999999999</v>
          </cell>
          <cell r="E23" t="str">
            <v>2026/2027</v>
          </cell>
          <cell r="F23" t="str">
            <v>FRENTE-07</v>
          </cell>
          <cell r="G23">
            <v>46219.614835763889</v>
          </cell>
          <cell r="H23" t="str">
            <v>COLHEDORA</v>
          </cell>
        </row>
        <row r="24">
          <cell r="A24">
            <v>3046</v>
          </cell>
          <cell r="B24">
            <v>20083.013999999999</v>
          </cell>
          <cell r="C24">
            <v>41149.5</v>
          </cell>
          <cell r="D24">
            <v>2.0489999999999999</v>
          </cell>
          <cell r="E24" t="str">
            <v>2026/2027</v>
          </cell>
          <cell r="F24" t="str">
            <v>FRENTE-06</v>
          </cell>
          <cell r="G24">
            <v>46219.614835763889</v>
          </cell>
          <cell r="H24" t="str">
            <v>COLHEDORA</v>
          </cell>
        </row>
        <row r="25">
          <cell r="A25">
            <v>3047</v>
          </cell>
          <cell r="B25">
            <v>47950.500999999997</v>
          </cell>
          <cell r="C25">
            <v>43934.5</v>
          </cell>
          <cell r="D25">
            <v>0.91620000000000001</v>
          </cell>
          <cell r="E25" t="str">
            <v>2026/2027</v>
          </cell>
          <cell r="F25" t="str">
            <v>FRENTE-05</v>
          </cell>
          <cell r="G25">
            <v>46219.614835763889</v>
          </cell>
          <cell r="H25" t="str">
            <v>COLHEDORA</v>
          </cell>
        </row>
        <row r="26">
          <cell r="A26">
            <v>3048</v>
          </cell>
          <cell r="B26">
            <v>41754.279000000002</v>
          </cell>
          <cell r="C26">
            <v>41131.4</v>
          </cell>
          <cell r="D26">
            <v>0.98509999999999998</v>
          </cell>
          <cell r="E26" t="str">
            <v>2026/2027</v>
          </cell>
          <cell r="F26" t="str">
            <v>FRENTE-05</v>
          </cell>
          <cell r="G26">
            <v>46219.614835763889</v>
          </cell>
          <cell r="H26" t="str">
            <v>COLHEDORA</v>
          </cell>
        </row>
        <row r="27">
          <cell r="A27">
            <v>3049</v>
          </cell>
          <cell r="B27">
            <v>42002.59</v>
          </cell>
          <cell r="C27">
            <v>41026.9</v>
          </cell>
          <cell r="D27">
            <v>0.9768</v>
          </cell>
          <cell r="E27" t="str">
            <v>2026/2027</v>
          </cell>
          <cell r="F27" t="str">
            <v>FRENTE-05</v>
          </cell>
          <cell r="G27">
            <v>46219.614835763889</v>
          </cell>
          <cell r="H27" t="str">
            <v>COLHEDORA</v>
          </cell>
        </row>
        <row r="28">
          <cell r="A28">
            <v>3050</v>
          </cell>
          <cell r="B28">
            <v>42638.26</v>
          </cell>
          <cell r="C28">
            <v>43469.7</v>
          </cell>
          <cell r="D28">
            <v>1.0195000000000001</v>
          </cell>
          <cell r="E28" t="str">
            <v>2026/2027</v>
          </cell>
          <cell r="F28" t="str">
            <v>FRENTE-05</v>
          </cell>
          <cell r="G28">
            <v>46219.614835763889</v>
          </cell>
          <cell r="H28" t="str">
            <v>COLHEDORA</v>
          </cell>
        </row>
        <row r="29">
          <cell r="A29">
            <v>3051</v>
          </cell>
          <cell r="B29">
            <v>46344.675000000003</v>
          </cell>
          <cell r="C29">
            <v>43790.3</v>
          </cell>
          <cell r="D29">
            <v>0.94489999999999996</v>
          </cell>
          <cell r="E29" t="str">
            <v>2026/2027</v>
          </cell>
          <cell r="F29" t="str">
            <v>FRENTE-01</v>
          </cell>
          <cell r="G29">
            <v>46219.614835763889</v>
          </cell>
          <cell r="H29" t="str">
            <v>COLHEDORA</v>
          </cell>
        </row>
        <row r="30">
          <cell r="A30">
            <v>3052</v>
          </cell>
          <cell r="B30">
            <v>43249.906000000003</v>
          </cell>
          <cell r="C30">
            <v>43977.7</v>
          </cell>
          <cell r="D30">
            <v>1.0167999999999999</v>
          </cell>
          <cell r="E30" t="str">
            <v>2026/2027</v>
          </cell>
          <cell r="F30" t="str">
            <v>FRENTE-01</v>
          </cell>
          <cell r="G30">
            <v>46219.614835763889</v>
          </cell>
          <cell r="H30" t="str">
            <v>COLHEDORA</v>
          </cell>
        </row>
        <row r="31">
          <cell r="A31">
            <v>3053</v>
          </cell>
          <cell r="B31">
            <v>44688.548999999999</v>
          </cell>
          <cell r="C31">
            <v>45203</v>
          </cell>
          <cell r="D31">
            <v>1.0115000000000001</v>
          </cell>
          <cell r="E31" t="str">
            <v>2026/2027</v>
          </cell>
          <cell r="F31" t="str">
            <v>FRENTE-01</v>
          </cell>
          <cell r="G31">
            <v>46219.614835763889</v>
          </cell>
          <cell r="H31" t="str">
            <v>COLHEDORA</v>
          </cell>
        </row>
        <row r="32">
          <cell r="A32">
            <v>3054</v>
          </cell>
          <cell r="B32">
            <v>41875.349000000002</v>
          </cell>
          <cell r="C32">
            <v>42285.8</v>
          </cell>
          <cell r="D32">
            <v>1.0098</v>
          </cell>
          <cell r="E32" t="str">
            <v>2026/2027</v>
          </cell>
          <cell r="F32" t="str">
            <v>FRENTE-01</v>
          </cell>
          <cell r="G32">
            <v>46219.614835763889</v>
          </cell>
          <cell r="H32" t="str">
            <v>COLHEDORA</v>
          </cell>
        </row>
        <row r="33">
          <cell r="A33">
            <v>4019</v>
          </cell>
          <cell r="B33">
            <v>3893.4830000000002</v>
          </cell>
          <cell r="C33">
            <v>3010</v>
          </cell>
          <cell r="D33">
            <v>0.77310000000000001</v>
          </cell>
          <cell r="E33" t="str">
            <v>2026/2027</v>
          </cell>
          <cell r="F33" t="str">
            <v>FRENTE-07</v>
          </cell>
          <cell r="G33">
            <v>46219.614835763889</v>
          </cell>
          <cell r="H33" t="str">
            <v>TRANSBORDO</v>
          </cell>
        </row>
        <row r="34">
          <cell r="A34">
            <v>4020</v>
          </cell>
          <cell r="B34">
            <v>1209.7</v>
          </cell>
          <cell r="C34">
            <v>1275.2</v>
          </cell>
          <cell r="D34">
            <v>1.0542</v>
          </cell>
          <cell r="E34" t="str">
            <v>2026/2027</v>
          </cell>
          <cell r="F34" t="str">
            <v>FRENTE-08</v>
          </cell>
          <cell r="G34">
            <v>46219.614835763889</v>
          </cell>
          <cell r="H34" t="str">
            <v>TRANSBORDO</v>
          </cell>
        </row>
        <row r="35">
          <cell r="A35">
            <v>4021</v>
          </cell>
          <cell r="B35">
            <v>2884.2860000000001</v>
          </cell>
          <cell r="C35">
            <v>2513.6</v>
          </cell>
          <cell r="D35">
            <v>0.87150000000000005</v>
          </cell>
          <cell r="E35" t="str">
            <v>2026/2027</v>
          </cell>
          <cell r="F35" t="str">
            <v>FRENTE-09</v>
          </cell>
          <cell r="G35">
            <v>46219.614835763889</v>
          </cell>
          <cell r="H35" t="str">
            <v>TRANSBORDO</v>
          </cell>
        </row>
        <row r="36">
          <cell r="A36">
            <v>4022</v>
          </cell>
          <cell r="B36">
            <v>952.54100000000005</v>
          </cell>
          <cell r="C36">
            <v>1459</v>
          </cell>
          <cell r="D36">
            <v>1.5317000000000001</v>
          </cell>
          <cell r="E36" t="str">
            <v>2026/2027</v>
          </cell>
          <cell r="F36" t="str">
            <v>FRENTE-10</v>
          </cell>
          <cell r="G36">
            <v>46219.614835763889</v>
          </cell>
          <cell r="H36" t="str">
            <v>TRANSBORDO</v>
          </cell>
        </row>
        <row r="37">
          <cell r="A37">
            <v>4024</v>
          </cell>
          <cell r="B37">
            <v>13268.298000000001</v>
          </cell>
          <cell r="C37">
            <v>7867.1</v>
          </cell>
          <cell r="D37">
            <v>0.59289999999999998</v>
          </cell>
          <cell r="E37" t="str">
            <v>2026/2027</v>
          </cell>
          <cell r="F37" t="str">
            <v>FRENTE-07</v>
          </cell>
          <cell r="G37">
            <v>46219.614835763889</v>
          </cell>
          <cell r="H37" t="str">
            <v>TRANSBORDO</v>
          </cell>
        </row>
        <row r="38">
          <cell r="A38">
            <v>4025</v>
          </cell>
          <cell r="B38">
            <v>6190.5129999999999</v>
          </cell>
          <cell r="C38">
            <v>4367.3</v>
          </cell>
          <cell r="D38">
            <v>0.70550000000000002</v>
          </cell>
          <cell r="E38" t="str">
            <v>2026/2027</v>
          </cell>
          <cell r="F38" t="str">
            <v>FRENTE-07</v>
          </cell>
          <cell r="G38">
            <v>46219.614835763889</v>
          </cell>
          <cell r="H38" t="str">
            <v>TRANSBORDO</v>
          </cell>
        </row>
        <row r="39">
          <cell r="A39">
            <v>4027</v>
          </cell>
          <cell r="B39">
            <v>14094.804</v>
          </cell>
          <cell r="C39">
            <v>8450</v>
          </cell>
          <cell r="D39">
            <v>0.59950000000000003</v>
          </cell>
          <cell r="E39" t="str">
            <v>2026/2027</v>
          </cell>
          <cell r="F39" t="str">
            <v>FRENTE-07</v>
          </cell>
          <cell r="G39">
            <v>46219.614835763889</v>
          </cell>
          <cell r="H39" t="str">
            <v>TRANSBORDO</v>
          </cell>
        </row>
        <row r="40">
          <cell r="A40">
            <v>4029</v>
          </cell>
          <cell r="B40">
            <v>13856.073</v>
          </cell>
          <cell r="C40">
            <v>6231.7</v>
          </cell>
          <cell r="D40">
            <v>0.44969999999999999</v>
          </cell>
          <cell r="E40" t="str">
            <v>2026/2027</v>
          </cell>
          <cell r="F40" t="str">
            <v>FRENTE-07</v>
          </cell>
          <cell r="G40">
            <v>46219.614835763889</v>
          </cell>
          <cell r="H40" t="str">
            <v>TRANSBORDO</v>
          </cell>
        </row>
        <row r="41">
          <cell r="A41">
            <v>4030</v>
          </cell>
          <cell r="B41">
            <v>10438.712</v>
          </cell>
          <cell r="C41">
            <v>7404.6</v>
          </cell>
          <cell r="D41">
            <v>0.70930000000000004</v>
          </cell>
          <cell r="E41" t="str">
            <v>2026/2027</v>
          </cell>
          <cell r="F41" t="str">
            <v>FRENTE-06</v>
          </cell>
          <cell r="G41">
            <v>46219.614835763889</v>
          </cell>
          <cell r="H41" t="str">
            <v>TRANSBORDO</v>
          </cell>
        </row>
        <row r="42">
          <cell r="A42">
            <v>4032</v>
          </cell>
          <cell r="B42">
            <v>9139.1219999999994</v>
          </cell>
          <cell r="C42">
            <v>7388.4</v>
          </cell>
          <cell r="D42">
            <v>0.80840000000000001</v>
          </cell>
          <cell r="E42" t="str">
            <v>2026/2027</v>
          </cell>
          <cell r="F42" t="str">
            <v>FRENTE-06</v>
          </cell>
          <cell r="G42">
            <v>46219.614835763889</v>
          </cell>
          <cell r="H42" t="str">
            <v>TRANSBORDO</v>
          </cell>
        </row>
        <row r="43">
          <cell r="A43">
            <v>4033</v>
          </cell>
          <cell r="B43">
            <v>6816.5010000000002</v>
          </cell>
          <cell r="C43">
            <v>6629.4</v>
          </cell>
          <cell r="D43">
            <v>0.97260000000000002</v>
          </cell>
          <cell r="E43" t="str">
            <v>2026/2027</v>
          </cell>
          <cell r="F43" t="str">
            <v>FRENTE-06</v>
          </cell>
          <cell r="G43">
            <v>46219.614835763889</v>
          </cell>
          <cell r="H43" t="str">
            <v>TRANSBORDO</v>
          </cell>
        </row>
        <row r="44">
          <cell r="A44">
            <v>4034</v>
          </cell>
          <cell r="B44">
            <v>10367.241</v>
          </cell>
          <cell r="C44">
            <v>7034</v>
          </cell>
          <cell r="D44">
            <v>0.67849999999999999</v>
          </cell>
          <cell r="E44" t="str">
            <v>2026/2027</v>
          </cell>
          <cell r="F44" t="str">
            <v>FRENTE-06</v>
          </cell>
          <cell r="G44">
            <v>46219.614835763889</v>
          </cell>
          <cell r="H44" t="str">
            <v>TRANSBORDO</v>
          </cell>
        </row>
        <row r="45">
          <cell r="A45">
            <v>4035</v>
          </cell>
          <cell r="B45">
            <v>9988.1309999999994</v>
          </cell>
          <cell r="C45">
            <v>7264.2</v>
          </cell>
          <cell r="D45">
            <v>0.72729999999999995</v>
          </cell>
          <cell r="E45" t="str">
            <v>2026/2027</v>
          </cell>
          <cell r="F45" t="str">
            <v>FRENTE-06</v>
          </cell>
          <cell r="G45">
            <v>46219.614835763889</v>
          </cell>
          <cell r="H45" t="str">
            <v>TRANSBORDO</v>
          </cell>
        </row>
        <row r="46">
          <cell r="A46">
            <v>4036</v>
          </cell>
          <cell r="B46">
            <v>10825.753000000001</v>
          </cell>
          <cell r="C46">
            <v>7297.1</v>
          </cell>
          <cell r="D46">
            <v>0.67400000000000004</v>
          </cell>
          <cell r="E46" t="str">
            <v>2026/2027</v>
          </cell>
          <cell r="F46" t="str">
            <v>FRENTE-06</v>
          </cell>
          <cell r="G46">
            <v>46219.614835763889</v>
          </cell>
          <cell r="H46" t="str">
            <v>TRANSBORDO</v>
          </cell>
        </row>
        <row r="47">
          <cell r="A47">
            <v>4111</v>
          </cell>
          <cell r="B47">
            <v>21551.562999999998</v>
          </cell>
          <cell r="C47">
            <v>10963.8</v>
          </cell>
          <cell r="D47">
            <v>0.50870000000000004</v>
          </cell>
          <cell r="E47" t="str">
            <v>2026/2027</v>
          </cell>
          <cell r="F47" t="str">
            <v>FRENTE-05</v>
          </cell>
          <cell r="G47">
            <v>46219.614835763889</v>
          </cell>
          <cell r="H47" t="str">
            <v>TRANSBORDO</v>
          </cell>
        </row>
        <row r="48">
          <cell r="A48">
            <v>4112</v>
          </cell>
          <cell r="B48">
            <v>10767.648999999999</v>
          </cell>
          <cell r="C48">
            <v>8763.2999999999993</v>
          </cell>
          <cell r="D48">
            <v>0.81389999999999996</v>
          </cell>
          <cell r="E48" t="str">
            <v>2026/2027</v>
          </cell>
          <cell r="F48" t="str">
            <v>FRENTE-01</v>
          </cell>
          <cell r="G48">
            <v>46219.614835763889</v>
          </cell>
          <cell r="H48" t="str">
            <v>TRANSBORDO</v>
          </cell>
        </row>
        <row r="49">
          <cell r="A49">
            <v>4113</v>
          </cell>
          <cell r="B49">
            <v>10220.125</v>
          </cell>
          <cell r="C49">
            <v>8064.9</v>
          </cell>
          <cell r="D49">
            <v>0.78910000000000002</v>
          </cell>
          <cell r="E49" t="str">
            <v>2026/2027</v>
          </cell>
          <cell r="F49" t="str">
            <v>FRENTE-07</v>
          </cell>
          <cell r="G49">
            <v>46219.614835763889</v>
          </cell>
          <cell r="H49" t="str">
            <v>TRANSBORDO</v>
          </cell>
        </row>
        <row r="50">
          <cell r="A50">
            <v>4114</v>
          </cell>
          <cell r="B50">
            <v>22814.877</v>
          </cell>
          <cell r="C50">
            <v>12317.9</v>
          </cell>
          <cell r="D50">
            <v>0.53990000000000005</v>
          </cell>
          <cell r="E50" t="str">
            <v>2026/2027</v>
          </cell>
          <cell r="F50" t="str">
            <v>FRENTE-01</v>
          </cell>
          <cell r="G50">
            <v>46219.614835763889</v>
          </cell>
          <cell r="H50" t="str">
            <v>TRANSBORDO</v>
          </cell>
        </row>
        <row r="51">
          <cell r="A51">
            <v>4115</v>
          </cell>
          <cell r="B51">
            <v>11460.851000000001</v>
          </cell>
          <cell r="C51">
            <v>7272.7</v>
          </cell>
          <cell r="D51">
            <v>0.63460000000000005</v>
          </cell>
          <cell r="E51" t="str">
            <v>2026/2027</v>
          </cell>
          <cell r="F51" t="str">
            <v>FRENTE-06</v>
          </cell>
          <cell r="G51">
            <v>46219.614835763889</v>
          </cell>
          <cell r="H51" t="str">
            <v>TRANSBORDO</v>
          </cell>
        </row>
        <row r="52">
          <cell r="A52">
            <v>4116</v>
          </cell>
          <cell r="B52">
            <v>13108.607</v>
          </cell>
          <cell r="C52">
            <v>6789.8</v>
          </cell>
          <cell r="D52">
            <v>0.51800000000000002</v>
          </cell>
          <cell r="E52" t="str">
            <v>2026/2027</v>
          </cell>
          <cell r="F52" t="str">
            <v>FRENTE-05</v>
          </cell>
          <cell r="G52">
            <v>46219.614835763889</v>
          </cell>
          <cell r="H52" t="str">
            <v>TRANSBORDO</v>
          </cell>
        </row>
        <row r="53">
          <cell r="A53">
            <v>4117</v>
          </cell>
          <cell r="B53">
            <v>15491.398999999999</v>
          </cell>
          <cell r="C53">
            <v>8920.1</v>
          </cell>
          <cell r="D53">
            <v>0.57579999999999998</v>
          </cell>
          <cell r="E53" t="str">
            <v>2026/2027</v>
          </cell>
          <cell r="F53" t="str">
            <v>FRENTE-04</v>
          </cell>
          <cell r="G53">
            <v>46219.614835763889</v>
          </cell>
          <cell r="H53" t="str">
            <v>TRANSBORDO</v>
          </cell>
        </row>
        <row r="54">
          <cell r="A54">
            <v>4118</v>
          </cell>
          <cell r="B54">
            <v>12594.056</v>
          </cell>
          <cell r="C54">
            <v>9434.4</v>
          </cell>
          <cell r="D54">
            <v>0.74909999999999999</v>
          </cell>
          <cell r="E54" t="str">
            <v>2026/2027</v>
          </cell>
          <cell r="F54" t="str">
            <v>FRENTE-03</v>
          </cell>
          <cell r="G54">
            <v>46219.614835763889</v>
          </cell>
          <cell r="H54" t="str">
            <v>TRANSBORDO</v>
          </cell>
        </row>
        <row r="55">
          <cell r="A55">
            <v>4119</v>
          </cell>
          <cell r="B55">
            <v>20391.206999999999</v>
          </cell>
          <cell r="C55">
            <v>10363.200000000001</v>
          </cell>
          <cell r="D55">
            <v>0.50819999999999999</v>
          </cell>
          <cell r="E55" t="str">
            <v>2026/2027</v>
          </cell>
          <cell r="F55" t="str">
            <v>FRENTE-05</v>
          </cell>
          <cell r="G55">
            <v>46219.614835763889</v>
          </cell>
          <cell r="H55" t="str">
            <v>TRANSBORDO</v>
          </cell>
        </row>
        <row r="56">
          <cell r="A56">
            <v>4120</v>
          </cell>
          <cell r="B56">
            <v>21764.723000000002</v>
          </cell>
          <cell r="C56">
            <v>10305.799999999999</v>
          </cell>
          <cell r="D56">
            <v>0.47349999999999998</v>
          </cell>
          <cell r="E56" t="str">
            <v>2026/2027</v>
          </cell>
          <cell r="F56" t="str">
            <v>FRENTE-05</v>
          </cell>
          <cell r="G56">
            <v>46219.614835763889</v>
          </cell>
          <cell r="H56" t="str">
            <v>TRANSBORDO</v>
          </cell>
        </row>
        <row r="57">
          <cell r="A57">
            <v>4121</v>
          </cell>
          <cell r="B57">
            <v>21070.203000000001</v>
          </cell>
          <cell r="C57">
            <v>10521.6</v>
          </cell>
          <cell r="D57">
            <v>0.49940000000000001</v>
          </cell>
          <cell r="E57" t="str">
            <v>2026/2027</v>
          </cell>
          <cell r="F57" t="str">
            <v>FRENTE-01</v>
          </cell>
          <cell r="G57">
            <v>46219.614835763889</v>
          </cell>
          <cell r="H57" t="str">
            <v>TRANSBORDO</v>
          </cell>
        </row>
        <row r="58">
          <cell r="A58">
            <v>4122</v>
          </cell>
          <cell r="B58">
            <v>21780.47</v>
          </cell>
          <cell r="C58">
            <v>11251.3</v>
          </cell>
          <cell r="D58">
            <v>0.51659999999999995</v>
          </cell>
          <cell r="E58" t="str">
            <v>2026/2027</v>
          </cell>
          <cell r="F58" t="str">
            <v>FRENTE-01</v>
          </cell>
          <cell r="G58">
            <v>46219.614835763889</v>
          </cell>
          <cell r="H58" t="str">
            <v>TRANSBORDO</v>
          </cell>
        </row>
        <row r="59">
          <cell r="A59">
            <v>4123</v>
          </cell>
          <cell r="B59">
            <v>15625.361999999999</v>
          </cell>
          <cell r="C59">
            <v>7923.7</v>
          </cell>
          <cell r="D59">
            <v>0.5071</v>
          </cell>
          <cell r="E59" t="str">
            <v>2026/2027</v>
          </cell>
          <cell r="F59" t="str">
            <v>FRENTE-01</v>
          </cell>
          <cell r="G59">
            <v>46219.614835763889</v>
          </cell>
          <cell r="H59" t="str">
            <v>TRANSBORDO</v>
          </cell>
        </row>
        <row r="60">
          <cell r="A60">
            <v>4124</v>
          </cell>
          <cell r="B60">
            <v>13461.098</v>
          </cell>
          <cell r="C60">
            <v>8924.5</v>
          </cell>
          <cell r="D60">
            <v>0.66300000000000003</v>
          </cell>
          <cell r="E60" t="str">
            <v>2026/2027</v>
          </cell>
          <cell r="F60" t="str">
            <v>FRENTE-07</v>
          </cell>
          <cell r="G60">
            <v>46219.614835763889</v>
          </cell>
          <cell r="H60" t="str">
            <v>TRANSBORDO</v>
          </cell>
        </row>
        <row r="61">
          <cell r="A61">
            <v>4126</v>
          </cell>
          <cell r="B61">
            <v>9976.9230000000007</v>
          </cell>
          <cell r="C61">
            <v>5290.5</v>
          </cell>
          <cell r="D61">
            <v>0.53029999999999999</v>
          </cell>
          <cell r="E61" t="str">
            <v>2026/2027</v>
          </cell>
          <cell r="F61" t="str">
            <v>FRENTE-05</v>
          </cell>
          <cell r="G61">
            <v>46219.614835763889</v>
          </cell>
          <cell r="H61" t="str">
            <v>TRANSBORDO</v>
          </cell>
        </row>
        <row r="62">
          <cell r="A62">
            <v>4127</v>
          </cell>
          <cell r="B62">
            <v>18011.569</v>
          </cell>
          <cell r="C62">
            <v>9056.6</v>
          </cell>
          <cell r="D62">
            <v>0.50280000000000002</v>
          </cell>
          <cell r="E62" t="str">
            <v>2026/2027</v>
          </cell>
          <cell r="F62" t="str">
            <v>FRENTE-02</v>
          </cell>
          <cell r="G62">
            <v>46219.614835763889</v>
          </cell>
          <cell r="H62" t="str">
            <v>TRANSBORDO</v>
          </cell>
        </row>
        <row r="63">
          <cell r="A63">
            <v>4128</v>
          </cell>
          <cell r="B63">
            <v>23017.437999999998</v>
          </cell>
          <cell r="C63">
            <v>12665.6</v>
          </cell>
          <cell r="D63">
            <v>0.55030000000000001</v>
          </cell>
          <cell r="E63" t="str">
            <v>2026/2027</v>
          </cell>
          <cell r="F63" t="str">
            <v>FRENTE-01</v>
          </cell>
          <cell r="G63">
            <v>46219.614835763889</v>
          </cell>
          <cell r="H63" t="str">
            <v>TRANSBORDO</v>
          </cell>
        </row>
        <row r="64">
          <cell r="A64">
            <v>4129</v>
          </cell>
          <cell r="B64">
            <v>18767.394</v>
          </cell>
          <cell r="C64">
            <v>10564.2</v>
          </cell>
          <cell r="D64">
            <v>0.56289999999999996</v>
          </cell>
          <cell r="E64" t="str">
            <v>2026/2027</v>
          </cell>
          <cell r="F64" t="str">
            <v>FRENTE-01</v>
          </cell>
          <cell r="G64">
            <v>46219.614835763889</v>
          </cell>
          <cell r="H64" t="str">
            <v>TRANSBORDO</v>
          </cell>
        </row>
        <row r="65">
          <cell r="A65">
            <v>4130</v>
          </cell>
          <cell r="B65">
            <v>15102.638999999999</v>
          </cell>
          <cell r="C65">
            <v>10827.2</v>
          </cell>
          <cell r="D65">
            <v>0.71689999999999998</v>
          </cell>
          <cell r="E65" t="str">
            <v>2026/2027</v>
          </cell>
          <cell r="F65" t="str">
            <v>FRENTE-02</v>
          </cell>
          <cell r="G65">
            <v>46219.614835763889</v>
          </cell>
          <cell r="H65" t="str">
            <v>TRANSBORDO</v>
          </cell>
        </row>
        <row r="66">
          <cell r="A66">
            <v>4131</v>
          </cell>
          <cell r="B66">
            <v>15962.882</v>
          </cell>
          <cell r="C66">
            <v>8428.2000000000007</v>
          </cell>
          <cell r="D66">
            <v>0.52800000000000002</v>
          </cell>
          <cell r="E66" t="str">
            <v>2026/2027</v>
          </cell>
          <cell r="F66" t="str">
            <v>FRENTE-04</v>
          </cell>
          <cell r="G66">
            <v>46219.614835763889</v>
          </cell>
          <cell r="H66" t="str">
            <v>TRANSBORDO</v>
          </cell>
        </row>
        <row r="67">
          <cell r="A67">
            <v>4132</v>
          </cell>
          <cell r="B67">
            <v>13326.878000000001</v>
          </cell>
          <cell r="C67">
            <v>7534</v>
          </cell>
          <cell r="D67">
            <v>0.56530000000000002</v>
          </cell>
          <cell r="E67" t="str">
            <v>2026/2027</v>
          </cell>
          <cell r="F67" t="str">
            <v>FRENTE-03</v>
          </cell>
          <cell r="G67">
            <v>46219.614835763889</v>
          </cell>
          <cell r="H67" t="str">
            <v>TRANSBORDO</v>
          </cell>
        </row>
        <row r="68">
          <cell r="A68">
            <v>4133</v>
          </cell>
          <cell r="B68">
            <v>18812.433000000001</v>
          </cell>
          <cell r="C68">
            <v>9034.7999999999993</v>
          </cell>
          <cell r="D68">
            <v>0.4803</v>
          </cell>
          <cell r="E68" t="str">
            <v>2026/2027</v>
          </cell>
          <cell r="F68" t="str">
            <v>FRENTE-02</v>
          </cell>
          <cell r="G68">
            <v>46219.614835763889</v>
          </cell>
          <cell r="H68" t="str">
            <v>TRANSBORDO</v>
          </cell>
        </row>
        <row r="69">
          <cell r="A69">
            <v>4134</v>
          </cell>
          <cell r="B69">
            <v>25540.579000000002</v>
          </cell>
          <cell r="C69">
            <v>12470.5</v>
          </cell>
          <cell r="D69">
            <v>0.48830000000000001</v>
          </cell>
          <cell r="E69" t="str">
            <v>2026/2027</v>
          </cell>
          <cell r="F69" t="str">
            <v>FRENTE-05</v>
          </cell>
          <cell r="G69">
            <v>46219.614835763889</v>
          </cell>
          <cell r="H69" t="str">
            <v>TRANSBORDO</v>
          </cell>
        </row>
        <row r="70">
          <cell r="A70">
            <v>4135</v>
          </cell>
          <cell r="B70">
            <v>13257.445</v>
          </cell>
          <cell r="C70">
            <v>8282.2000000000007</v>
          </cell>
          <cell r="D70">
            <v>0.62470000000000003</v>
          </cell>
          <cell r="E70" t="str">
            <v>2026/2027</v>
          </cell>
          <cell r="F70" t="str">
            <v>FRENTE-03</v>
          </cell>
          <cell r="G70">
            <v>46219.614835763889</v>
          </cell>
          <cell r="H70" t="str">
            <v>TRANSBORDO</v>
          </cell>
        </row>
        <row r="71">
          <cell r="A71">
            <v>4136</v>
          </cell>
          <cell r="B71">
            <v>14273.438</v>
          </cell>
          <cell r="C71">
            <v>8545.2999999999993</v>
          </cell>
          <cell r="D71">
            <v>0.59870000000000001</v>
          </cell>
          <cell r="E71" t="str">
            <v>2026/2027</v>
          </cell>
          <cell r="F71" t="str">
            <v>FRENTE-04</v>
          </cell>
          <cell r="G71">
            <v>46219.614835763889</v>
          </cell>
          <cell r="H71" t="str">
            <v>TRANSBORDO</v>
          </cell>
        </row>
        <row r="72">
          <cell r="A72">
            <v>4137</v>
          </cell>
          <cell r="B72">
            <v>19854.812000000002</v>
          </cell>
          <cell r="C72">
            <v>10417.4</v>
          </cell>
          <cell r="D72">
            <v>0.52470000000000006</v>
          </cell>
          <cell r="E72" t="str">
            <v>2026/2027</v>
          </cell>
          <cell r="F72" t="str">
            <v>FRENTE-03</v>
          </cell>
          <cell r="G72">
            <v>46219.614835763889</v>
          </cell>
          <cell r="H72" t="str">
            <v>TRANSBORDO</v>
          </cell>
        </row>
        <row r="73">
          <cell r="A73">
            <v>4138</v>
          </cell>
          <cell r="B73">
            <v>16385.002</v>
          </cell>
          <cell r="C73">
            <v>9359.7999999999993</v>
          </cell>
          <cell r="D73">
            <v>0.57120000000000004</v>
          </cell>
          <cell r="E73" t="str">
            <v>2026/2027</v>
          </cell>
          <cell r="F73" t="str">
            <v>FRENTE-04</v>
          </cell>
          <cell r="G73">
            <v>46219.614835763889</v>
          </cell>
          <cell r="H73" t="str">
            <v>TRANSBORDO</v>
          </cell>
        </row>
        <row r="74">
          <cell r="A74">
            <v>4139</v>
          </cell>
          <cell r="B74">
            <v>11684.843000000001</v>
          </cell>
          <cell r="C74">
            <v>8295.5</v>
          </cell>
          <cell r="D74">
            <v>0.70989999999999998</v>
          </cell>
          <cell r="E74" t="str">
            <v>2026/2027</v>
          </cell>
          <cell r="F74" t="str">
            <v>FRENTE-07</v>
          </cell>
          <cell r="G74">
            <v>46219.614835763889</v>
          </cell>
          <cell r="H74" t="str">
            <v>TRANSBORDO</v>
          </cell>
        </row>
        <row r="75">
          <cell r="A75">
            <v>4140</v>
          </cell>
          <cell r="B75">
            <v>22675.631000000001</v>
          </cell>
          <cell r="C75">
            <v>11010.2</v>
          </cell>
          <cell r="D75">
            <v>0.48559999999999998</v>
          </cell>
          <cell r="E75" t="str">
            <v>2026/2027</v>
          </cell>
          <cell r="F75" t="str">
            <v>FRENTE-05</v>
          </cell>
          <cell r="G75">
            <v>46219.614835763889</v>
          </cell>
          <cell r="H75" t="str">
            <v>TRANSBORDO</v>
          </cell>
        </row>
        <row r="76">
          <cell r="A76">
            <v>4141</v>
          </cell>
          <cell r="B76">
            <v>16785.339</v>
          </cell>
          <cell r="C76">
            <v>9202.2999999999993</v>
          </cell>
          <cell r="D76">
            <v>0.54820000000000002</v>
          </cell>
          <cell r="E76" t="str">
            <v>2026/2027</v>
          </cell>
          <cell r="F76" t="str">
            <v>FRENTE-03</v>
          </cell>
          <cell r="G76">
            <v>46219.614835763889</v>
          </cell>
          <cell r="H76" t="str">
            <v>TRANSBORDO</v>
          </cell>
        </row>
        <row r="77">
          <cell r="A77">
            <v>4142</v>
          </cell>
          <cell r="B77">
            <v>14934.513999999999</v>
          </cell>
          <cell r="C77">
            <v>8018.3</v>
          </cell>
          <cell r="D77">
            <v>0.53690000000000004</v>
          </cell>
          <cell r="E77" t="str">
            <v>2026/2027</v>
          </cell>
          <cell r="F77" t="str">
            <v>FRENTE-04</v>
          </cell>
          <cell r="G77">
            <v>46219.614835763889</v>
          </cell>
          <cell r="H77" t="str">
            <v>TRANSBORDO</v>
          </cell>
        </row>
        <row r="78">
          <cell r="A78">
            <v>4143</v>
          </cell>
          <cell r="B78">
            <v>17204.489000000001</v>
          </cell>
          <cell r="C78">
            <v>9422.2999999999993</v>
          </cell>
          <cell r="D78">
            <v>0.54769999999999996</v>
          </cell>
          <cell r="E78" t="str">
            <v>2026/2027</v>
          </cell>
          <cell r="F78" t="str">
            <v>FRENTE-05</v>
          </cell>
          <cell r="G78">
            <v>46219.614835763889</v>
          </cell>
          <cell r="H78" t="str">
            <v>TRANSBORDO</v>
          </cell>
        </row>
        <row r="79">
          <cell r="A79">
            <v>4144</v>
          </cell>
          <cell r="B79">
            <v>22160.003000000001</v>
          </cell>
          <cell r="C79">
            <v>10283.299999999999</v>
          </cell>
          <cell r="D79">
            <v>0.46400000000000002</v>
          </cell>
          <cell r="E79" t="str">
            <v>2026/2027</v>
          </cell>
          <cell r="F79" t="str">
            <v>FRENTE-05</v>
          </cell>
          <cell r="G79">
            <v>46219.614835763889</v>
          </cell>
          <cell r="H79" t="str">
            <v>TRANSBORDO</v>
          </cell>
        </row>
        <row r="80">
          <cell r="A80">
            <v>4145</v>
          </cell>
          <cell r="B80">
            <v>18945.937999999998</v>
          </cell>
          <cell r="C80">
            <v>9104.2000000000007</v>
          </cell>
          <cell r="D80">
            <v>0.48049999999999998</v>
          </cell>
          <cell r="E80" t="str">
            <v>2026/2027</v>
          </cell>
          <cell r="F80" t="str">
            <v>FRENTE-03</v>
          </cell>
          <cell r="G80">
            <v>46219.614835763889</v>
          </cell>
          <cell r="H80" t="str">
            <v>TRANSBORDO</v>
          </cell>
        </row>
        <row r="81">
          <cell r="A81">
            <v>4146</v>
          </cell>
          <cell r="B81">
            <v>16715.241999999998</v>
          </cell>
          <cell r="C81">
            <v>8550.9</v>
          </cell>
          <cell r="D81">
            <v>0.51160000000000005</v>
          </cell>
          <cell r="E81" t="str">
            <v>2026/2027</v>
          </cell>
          <cell r="F81" t="str">
            <v>FRENTE-03</v>
          </cell>
          <cell r="G81">
            <v>46219.614835763889</v>
          </cell>
          <cell r="H81" t="str">
            <v>TRANSBORDO</v>
          </cell>
        </row>
        <row r="82">
          <cell r="A82">
            <v>4147</v>
          </cell>
          <cell r="B82">
            <v>16446.277999999998</v>
          </cell>
          <cell r="C82">
            <v>8281.7999999999993</v>
          </cell>
          <cell r="D82">
            <v>0.50360000000000005</v>
          </cell>
          <cell r="E82" t="str">
            <v>2026/2027</v>
          </cell>
          <cell r="F82" t="str">
            <v>FRENTE-02</v>
          </cell>
          <cell r="G82">
            <v>46219.614835763889</v>
          </cell>
          <cell r="H82" t="str">
            <v>TRANSBORDO</v>
          </cell>
        </row>
        <row r="83">
          <cell r="A83">
            <v>4149</v>
          </cell>
          <cell r="B83">
            <v>26405.781999999999</v>
          </cell>
          <cell r="C83">
            <v>11666.3</v>
          </cell>
          <cell r="D83">
            <v>0.44180000000000003</v>
          </cell>
          <cell r="E83" t="str">
            <v>2026/2027</v>
          </cell>
          <cell r="F83" t="str">
            <v>FRENTE-01</v>
          </cell>
          <cell r="G83">
            <v>46219.614835763889</v>
          </cell>
          <cell r="H83" t="str">
            <v>TRANSBORDO</v>
          </cell>
        </row>
        <row r="84">
          <cell r="A84">
            <v>4153</v>
          </cell>
          <cell r="B84">
            <v>17247.882000000001</v>
          </cell>
          <cell r="C84">
            <v>8833.7000000000007</v>
          </cell>
          <cell r="D84">
            <v>0.51219999999999999</v>
          </cell>
          <cell r="E84" t="str">
            <v>2026/2027</v>
          </cell>
          <cell r="F84" t="str">
            <v>FRENTE-04</v>
          </cell>
          <cell r="G84">
            <v>46219.614835763889</v>
          </cell>
          <cell r="H84" t="str">
            <v>TRANSBORDO</v>
          </cell>
        </row>
        <row r="85">
          <cell r="A85">
            <v>4154</v>
          </cell>
          <cell r="B85">
            <v>17008.466</v>
          </cell>
          <cell r="C85">
            <v>9403.2000000000007</v>
          </cell>
          <cell r="D85">
            <v>0.55289999999999995</v>
          </cell>
          <cell r="E85" t="str">
            <v>2026/2027</v>
          </cell>
          <cell r="F85" t="str">
            <v>FRENTE-04</v>
          </cell>
          <cell r="G85">
            <v>46219.614835763889</v>
          </cell>
          <cell r="H85" t="str">
            <v>TRANSBORDO</v>
          </cell>
        </row>
        <row r="86">
          <cell r="A86">
            <v>4155</v>
          </cell>
          <cell r="B86">
            <v>10879.254000000001</v>
          </cell>
          <cell r="C86">
            <v>7461.7</v>
          </cell>
          <cell r="D86">
            <v>0.68589999999999995</v>
          </cell>
          <cell r="E86" t="str">
            <v>2026/2027</v>
          </cell>
          <cell r="F86" t="str">
            <v>FRENTE-04</v>
          </cell>
          <cell r="G86">
            <v>46219.614835763889</v>
          </cell>
          <cell r="H86" t="str">
            <v>TRANSBORDO</v>
          </cell>
        </row>
        <row r="87">
          <cell r="A87">
            <v>4156</v>
          </cell>
          <cell r="B87">
            <v>19270.415000000001</v>
          </cell>
          <cell r="C87">
            <v>9399.4</v>
          </cell>
          <cell r="D87">
            <v>0.48780000000000001</v>
          </cell>
          <cell r="E87" t="str">
            <v>2026/2027</v>
          </cell>
          <cell r="F87" t="str">
            <v>FRENTE-02</v>
          </cell>
          <cell r="G87">
            <v>46219.614835763889</v>
          </cell>
          <cell r="H87" t="str">
            <v>TRANSBORDO</v>
          </cell>
        </row>
        <row r="88">
          <cell r="A88">
            <v>4157</v>
          </cell>
          <cell r="B88">
            <v>9441.0339999999997</v>
          </cell>
          <cell r="C88">
            <v>7141.2</v>
          </cell>
          <cell r="D88">
            <v>0.75639999999999996</v>
          </cell>
          <cell r="E88" t="str">
            <v>2026/2027</v>
          </cell>
          <cell r="F88" t="str">
            <v>FRENTE-06</v>
          </cell>
          <cell r="G88">
            <v>46219.614835763889</v>
          </cell>
          <cell r="H88" t="str">
            <v>TRANSBORDO</v>
          </cell>
        </row>
        <row r="89">
          <cell r="A89">
            <v>4158</v>
          </cell>
          <cell r="B89">
            <v>20608.303</v>
          </cell>
          <cell r="C89">
            <v>10112.1</v>
          </cell>
          <cell r="D89">
            <v>0.49070000000000003</v>
          </cell>
          <cell r="E89" t="str">
            <v>2026/2027</v>
          </cell>
          <cell r="F89" t="str">
            <v>FRENTE-03</v>
          </cell>
          <cell r="G89">
            <v>46219.614835763889</v>
          </cell>
          <cell r="H89" t="str">
            <v>TRANSBORDO</v>
          </cell>
        </row>
        <row r="90">
          <cell r="A90">
            <v>4159</v>
          </cell>
          <cell r="B90">
            <v>19463.553</v>
          </cell>
          <cell r="C90">
            <v>9345.5</v>
          </cell>
          <cell r="D90">
            <v>0.48020000000000002</v>
          </cell>
          <cell r="E90" t="str">
            <v>2026/2027</v>
          </cell>
          <cell r="F90" t="str">
            <v>FRENTE-02</v>
          </cell>
          <cell r="G90">
            <v>46219.614835763889</v>
          </cell>
          <cell r="H90" t="str">
            <v>TRANSBORDO</v>
          </cell>
        </row>
        <row r="91">
          <cell r="A91">
            <v>4160</v>
          </cell>
          <cell r="B91">
            <v>17124.146000000001</v>
          </cell>
          <cell r="C91">
            <v>8737.7000000000007</v>
          </cell>
          <cell r="D91">
            <v>0.51029999999999998</v>
          </cell>
          <cell r="E91" t="str">
            <v>2026/2027</v>
          </cell>
          <cell r="F91" t="str">
            <v>FRENTE-01</v>
          </cell>
          <cell r="G91">
            <v>46219.614835763889</v>
          </cell>
          <cell r="H91" t="str">
            <v>TRANSBORDO</v>
          </cell>
        </row>
        <row r="92">
          <cell r="A92">
            <v>4161</v>
          </cell>
          <cell r="B92">
            <v>11336.627</v>
          </cell>
          <cell r="C92">
            <v>7506.1</v>
          </cell>
          <cell r="D92">
            <v>0.66210000000000002</v>
          </cell>
          <cell r="E92" t="str">
            <v>2026/2027</v>
          </cell>
          <cell r="F92" t="str">
            <v>FRENTE-07</v>
          </cell>
          <cell r="G92">
            <v>46219.614835763889</v>
          </cell>
          <cell r="H92" t="str">
            <v>TRANSBORDO</v>
          </cell>
        </row>
        <row r="93">
          <cell r="A93">
            <v>4162</v>
          </cell>
          <cell r="B93">
            <v>19459.484</v>
          </cell>
          <cell r="C93">
            <v>9539.7000000000007</v>
          </cell>
          <cell r="D93">
            <v>0.49020000000000002</v>
          </cell>
          <cell r="E93" t="str">
            <v>2026/2027</v>
          </cell>
          <cell r="F93" t="str">
            <v>FRENTE-02</v>
          </cell>
          <cell r="G93">
            <v>46219.614835763889</v>
          </cell>
          <cell r="H93" t="str">
            <v>TRANSBORDO</v>
          </cell>
        </row>
        <row r="94">
          <cell r="A94">
            <v>4163</v>
          </cell>
          <cell r="B94">
            <v>18384.382000000001</v>
          </cell>
          <cell r="C94">
            <v>9241.9</v>
          </cell>
          <cell r="D94">
            <v>0.50270000000000004</v>
          </cell>
          <cell r="E94" t="str">
            <v>2026/2027</v>
          </cell>
          <cell r="F94" t="str">
            <v>FRENTE-02</v>
          </cell>
          <cell r="G94">
            <v>46219.614835763889</v>
          </cell>
          <cell r="H94" t="str">
            <v>TRANSBORDO</v>
          </cell>
        </row>
      </sheetData>
      <sheetData sheetId="23">
        <row r="2">
          <cell r="A2">
            <v>3019</v>
          </cell>
          <cell r="B2" t="str">
            <v>2026/2027</v>
          </cell>
          <cell r="C2" t="str">
            <v>FRENTE-02</v>
          </cell>
          <cell r="D2">
            <v>46219.61483564815</v>
          </cell>
          <cell r="E2" t="str">
            <v>COLHEDORA</v>
          </cell>
        </row>
        <row r="3">
          <cell r="A3">
            <v>3020</v>
          </cell>
          <cell r="B3" t="str">
            <v>2026/2027</v>
          </cell>
          <cell r="C3" t="str">
            <v>FRENTE-02</v>
          </cell>
          <cell r="D3">
            <v>46219.61483564815</v>
          </cell>
          <cell r="E3" t="str">
            <v>COLHEDORA</v>
          </cell>
        </row>
        <row r="4">
          <cell r="A4">
            <v>3021</v>
          </cell>
          <cell r="B4" t="str">
            <v>2026/2027</v>
          </cell>
          <cell r="C4" t="str">
            <v>FRENTE-02</v>
          </cell>
          <cell r="D4">
            <v>46219.61483564815</v>
          </cell>
          <cell r="E4" t="str">
            <v>COLHEDORA</v>
          </cell>
        </row>
        <row r="5">
          <cell r="A5">
            <v>3022</v>
          </cell>
          <cell r="B5" t="str">
            <v>2026/2027</v>
          </cell>
          <cell r="C5" t="str">
            <v>FRENTE-02</v>
          </cell>
          <cell r="D5">
            <v>46219.61483564815</v>
          </cell>
          <cell r="E5" t="str">
            <v>COLHEDORA</v>
          </cell>
        </row>
        <row r="6">
          <cell r="A6">
            <v>3023</v>
          </cell>
          <cell r="B6" t="str">
            <v>2026/2027</v>
          </cell>
          <cell r="C6" t="str">
            <v>FRENTE-03</v>
          </cell>
          <cell r="D6">
            <v>46219.61483564815</v>
          </cell>
          <cell r="E6" t="str">
            <v>COLHEDORA</v>
          </cell>
        </row>
        <row r="7">
          <cell r="A7">
            <v>3024</v>
          </cell>
          <cell r="B7" t="str">
            <v>2026/2027</v>
          </cell>
          <cell r="C7" t="str">
            <v>FRENTE-03</v>
          </cell>
          <cell r="D7">
            <v>46219.61483564815</v>
          </cell>
          <cell r="E7" t="str">
            <v>COLHEDORA</v>
          </cell>
        </row>
        <row r="8">
          <cell r="A8">
            <v>3025</v>
          </cell>
          <cell r="B8" t="str">
            <v>2026/2027</v>
          </cell>
          <cell r="C8" t="str">
            <v>FRENTE-03</v>
          </cell>
          <cell r="D8">
            <v>46219.61483564815</v>
          </cell>
          <cell r="E8" t="str">
            <v>COLHEDORA</v>
          </cell>
        </row>
        <row r="9">
          <cell r="A9">
            <v>3026</v>
          </cell>
          <cell r="B9" t="str">
            <v>2026/2027</v>
          </cell>
          <cell r="C9" t="str">
            <v>FRENTE-03</v>
          </cell>
          <cell r="D9">
            <v>46219.61483564815</v>
          </cell>
          <cell r="E9" t="str">
            <v>COLHEDORA</v>
          </cell>
        </row>
        <row r="10">
          <cell r="A10">
            <v>3027</v>
          </cell>
          <cell r="B10" t="str">
            <v>2026/2027</v>
          </cell>
          <cell r="C10" t="str">
            <v>FRENTE-04</v>
          </cell>
          <cell r="D10">
            <v>46219.61483564815</v>
          </cell>
          <cell r="E10" t="str">
            <v>COLHEDORA</v>
          </cell>
        </row>
        <row r="11">
          <cell r="A11">
            <v>3028</v>
          </cell>
          <cell r="B11" t="str">
            <v>2026/2027</v>
          </cell>
          <cell r="C11" t="str">
            <v>FRENTE-06</v>
          </cell>
          <cell r="D11">
            <v>46219.61483564815</v>
          </cell>
          <cell r="E11" t="str">
            <v>COLHEDORA</v>
          </cell>
        </row>
        <row r="12">
          <cell r="A12">
            <v>3029</v>
          </cell>
          <cell r="B12" t="str">
            <v>2026/2027</v>
          </cell>
          <cell r="C12" t="str">
            <v>FRENTE-07</v>
          </cell>
          <cell r="D12">
            <v>46219.61483564815</v>
          </cell>
          <cell r="E12" t="str">
            <v>COLHEDORA</v>
          </cell>
        </row>
        <row r="13">
          <cell r="A13">
            <v>3030</v>
          </cell>
          <cell r="B13" t="str">
            <v>2026/2027</v>
          </cell>
          <cell r="C13" t="str">
            <v>FRENTE-07</v>
          </cell>
          <cell r="D13">
            <v>46219.61483564815</v>
          </cell>
          <cell r="E13" t="str">
            <v>COLHEDORA</v>
          </cell>
        </row>
        <row r="14">
          <cell r="A14">
            <v>3031</v>
          </cell>
          <cell r="B14" t="str">
            <v>2026/2027</v>
          </cell>
          <cell r="C14" t="str">
            <v>FRENTE-04</v>
          </cell>
          <cell r="D14">
            <v>46219.61483564815</v>
          </cell>
          <cell r="E14" t="str">
            <v>COLHEDORA</v>
          </cell>
        </row>
        <row r="15">
          <cell r="A15">
            <v>3032</v>
          </cell>
          <cell r="B15" t="str">
            <v>2026/2027</v>
          </cell>
          <cell r="C15" t="str">
            <v>FRENTE-06</v>
          </cell>
          <cell r="D15">
            <v>46219.61483564815</v>
          </cell>
          <cell r="E15" t="str">
            <v>COLHEDORA</v>
          </cell>
        </row>
        <row r="16">
          <cell r="A16">
            <v>3033</v>
          </cell>
          <cell r="B16" t="str">
            <v>2026/2027</v>
          </cell>
          <cell r="C16" t="str">
            <v>FRENTE-07</v>
          </cell>
          <cell r="D16">
            <v>46219.61483564815</v>
          </cell>
          <cell r="E16" t="str">
            <v>COLHEDORA</v>
          </cell>
        </row>
        <row r="17">
          <cell r="A17">
            <v>3034</v>
          </cell>
          <cell r="B17" t="str">
            <v>2026/2027</v>
          </cell>
          <cell r="C17" t="str">
            <v>FRENTE-06</v>
          </cell>
          <cell r="D17">
            <v>46219.61483564815</v>
          </cell>
          <cell r="E17" t="str">
            <v>COLHEDORA</v>
          </cell>
        </row>
        <row r="18">
          <cell r="A18">
            <v>3035</v>
          </cell>
          <cell r="B18" t="str">
            <v>2026/2027</v>
          </cell>
          <cell r="C18" t="str">
            <v>FRENTE-04</v>
          </cell>
          <cell r="D18">
            <v>46219.61483564815</v>
          </cell>
          <cell r="E18" t="str">
            <v>COLHEDORA</v>
          </cell>
        </row>
        <row r="19">
          <cell r="A19">
            <v>3041</v>
          </cell>
          <cell r="B19" t="str">
            <v>2026/2027</v>
          </cell>
          <cell r="C19" t="str">
            <v>FRENTE-04</v>
          </cell>
          <cell r="D19">
            <v>46219.61483564815</v>
          </cell>
          <cell r="E19" t="str">
            <v>COLHEDORA</v>
          </cell>
        </row>
        <row r="20">
          <cell r="A20">
            <v>3042</v>
          </cell>
          <cell r="B20" t="str">
            <v>2026/2027</v>
          </cell>
          <cell r="C20" t="str">
            <v>FRENTE-06</v>
          </cell>
          <cell r="D20">
            <v>46219.61483564815</v>
          </cell>
          <cell r="E20" t="str">
            <v>COLHEDORA</v>
          </cell>
        </row>
        <row r="21">
          <cell r="A21">
            <v>3043</v>
          </cell>
          <cell r="B21" t="str">
            <v>2026/2027</v>
          </cell>
          <cell r="C21" t="str">
            <v>FRENTE-04</v>
          </cell>
          <cell r="D21">
            <v>46219.61483564815</v>
          </cell>
          <cell r="E21" t="str">
            <v>COLHEDORA</v>
          </cell>
        </row>
        <row r="22">
          <cell r="A22">
            <v>3044</v>
          </cell>
          <cell r="B22" t="str">
            <v>2026/2027</v>
          </cell>
          <cell r="C22" t="str">
            <v>FRENTE-07</v>
          </cell>
          <cell r="D22">
            <v>46219.61483564815</v>
          </cell>
          <cell r="E22" t="str">
            <v>COLHEDORA</v>
          </cell>
        </row>
        <row r="23">
          <cell r="A23">
            <v>3045</v>
          </cell>
          <cell r="B23" t="str">
            <v>2026/2027</v>
          </cell>
          <cell r="C23" t="str">
            <v>FRENTE-07</v>
          </cell>
          <cell r="D23">
            <v>46219.61483564815</v>
          </cell>
          <cell r="E23" t="str">
            <v>COLHEDORA</v>
          </cell>
        </row>
        <row r="24">
          <cell r="A24">
            <v>3046</v>
          </cell>
          <cell r="B24" t="str">
            <v>2026/2027</v>
          </cell>
          <cell r="C24" t="str">
            <v>FRENTE-06</v>
          </cell>
          <cell r="D24">
            <v>46219.61483564815</v>
          </cell>
          <cell r="E24" t="str">
            <v>COLHEDORA</v>
          </cell>
        </row>
        <row r="25">
          <cell r="A25">
            <v>3047</v>
          </cell>
          <cell r="B25" t="str">
            <v>2026/2027</v>
          </cell>
          <cell r="C25" t="str">
            <v>FRENTE-05</v>
          </cell>
          <cell r="D25">
            <v>46219.61483564815</v>
          </cell>
          <cell r="E25" t="str">
            <v>COLHEDORA</v>
          </cell>
        </row>
        <row r="26">
          <cell r="A26">
            <v>3048</v>
          </cell>
          <cell r="B26" t="str">
            <v>2026/2027</v>
          </cell>
          <cell r="C26" t="str">
            <v>FRENTE-05</v>
          </cell>
          <cell r="D26">
            <v>46219.61483564815</v>
          </cell>
          <cell r="E26" t="str">
            <v>COLHEDORA</v>
          </cell>
        </row>
        <row r="27">
          <cell r="A27">
            <v>3049</v>
          </cell>
          <cell r="B27" t="str">
            <v>2026/2027</v>
          </cell>
          <cell r="C27" t="str">
            <v>FRENTE-05</v>
          </cell>
          <cell r="D27">
            <v>46219.61483564815</v>
          </cell>
          <cell r="E27" t="str">
            <v>COLHEDORA</v>
          </cell>
        </row>
        <row r="28">
          <cell r="A28">
            <v>3050</v>
          </cell>
          <cell r="B28" t="str">
            <v>2026/2027</v>
          </cell>
          <cell r="C28" t="str">
            <v>FRENTE-05</v>
          </cell>
          <cell r="D28">
            <v>46219.61483564815</v>
          </cell>
          <cell r="E28" t="str">
            <v>COLHEDORA</v>
          </cell>
        </row>
        <row r="29">
          <cell r="A29">
            <v>3051</v>
          </cell>
          <cell r="B29" t="str">
            <v>2026/2027</v>
          </cell>
          <cell r="C29" t="str">
            <v>FRENTE-01</v>
          </cell>
          <cell r="D29">
            <v>46219.61483564815</v>
          </cell>
          <cell r="E29" t="str">
            <v>COLHEDORA</v>
          </cell>
        </row>
        <row r="30">
          <cell r="A30">
            <v>3052</v>
          </cell>
          <cell r="B30" t="str">
            <v>2026/2027</v>
          </cell>
          <cell r="C30" t="str">
            <v>FRENTE-01</v>
          </cell>
          <cell r="D30">
            <v>46219.61483564815</v>
          </cell>
          <cell r="E30" t="str">
            <v>COLHEDORA</v>
          </cell>
        </row>
        <row r="31">
          <cell r="A31">
            <v>3053</v>
          </cell>
          <cell r="B31" t="str">
            <v>2026/2027</v>
          </cell>
          <cell r="C31" t="str">
            <v>FRENTE-01</v>
          </cell>
          <cell r="D31">
            <v>46219.61483564815</v>
          </cell>
          <cell r="E31" t="str">
            <v>COLHEDORA</v>
          </cell>
        </row>
        <row r="32">
          <cell r="A32">
            <v>3054</v>
          </cell>
          <cell r="B32" t="str">
            <v>2026/2027</v>
          </cell>
          <cell r="C32" t="str">
            <v>FRENTE-01</v>
          </cell>
          <cell r="D32">
            <v>46219.61483564815</v>
          </cell>
          <cell r="E32" t="str">
            <v>COLHEDORA</v>
          </cell>
        </row>
        <row r="33">
          <cell r="A33">
            <v>4019</v>
          </cell>
          <cell r="B33" t="str">
            <v>2026/2027</v>
          </cell>
          <cell r="C33" t="str">
            <v>FRENTE-07</v>
          </cell>
          <cell r="D33">
            <v>46219.61483564815</v>
          </cell>
          <cell r="E33" t="str">
            <v>TRANSBORDO</v>
          </cell>
        </row>
        <row r="34">
          <cell r="A34">
            <v>4020</v>
          </cell>
          <cell r="B34" t="str">
            <v>2026/2027</v>
          </cell>
          <cell r="C34" t="str">
            <v>FRENTE-08</v>
          </cell>
          <cell r="D34">
            <v>46219.61483564815</v>
          </cell>
          <cell r="E34" t="str">
            <v>TRANSBORDO</v>
          </cell>
        </row>
        <row r="35">
          <cell r="A35">
            <v>4021</v>
          </cell>
          <cell r="B35" t="str">
            <v>2026/2027</v>
          </cell>
          <cell r="C35" t="str">
            <v>FRENTE-09</v>
          </cell>
          <cell r="D35">
            <v>46219.61483564815</v>
          </cell>
          <cell r="E35" t="str">
            <v>TRANSBORDO</v>
          </cell>
        </row>
        <row r="36">
          <cell r="A36">
            <v>4022</v>
          </cell>
          <cell r="B36" t="str">
            <v>2026/2027</v>
          </cell>
          <cell r="C36" t="str">
            <v>FRENTE-10</v>
          </cell>
          <cell r="D36">
            <v>46219.61483564815</v>
          </cell>
          <cell r="E36" t="str">
            <v>TRANSBORDO</v>
          </cell>
        </row>
        <row r="37">
          <cell r="A37">
            <v>4024</v>
          </cell>
          <cell r="B37" t="str">
            <v>2026/2027</v>
          </cell>
          <cell r="C37" t="str">
            <v>FRENTE-07</v>
          </cell>
          <cell r="D37">
            <v>46219.61483564815</v>
          </cell>
          <cell r="E37" t="str">
            <v>TRANSBORDO</v>
          </cell>
        </row>
        <row r="38">
          <cell r="A38">
            <v>4025</v>
          </cell>
          <cell r="B38" t="str">
            <v>2026/2027</v>
          </cell>
          <cell r="C38" t="str">
            <v>FRENTE-07</v>
          </cell>
          <cell r="D38">
            <v>46219.61483564815</v>
          </cell>
          <cell r="E38" t="str">
            <v>TRANSBORDO</v>
          </cell>
        </row>
        <row r="39">
          <cell r="A39">
            <v>4027</v>
          </cell>
          <cell r="B39" t="str">
            <v>2026/2027</v>
          </cell>
          <cell r="C39" t="str">
            <v>FRENTE-07</v>
          </cell>
          <cell r="D39">
            <v>46219.61483564815</v>
          </cell>
          <cell r="E39" t="str">
            <v>TRANSBORDO</v>
          </cell>
        </row>
        <row r="40">
          <cell r="A40">
            <v>4029</v>
          </cell>
          <cell r="B40" t="str">
            <v>2026/2027</v>
          </cell>
          <cell r="C40" t="str">
            <v>FRENTE-07</v>
          </cell>
          <cell r="D40">
            <v>46219.61483564815</v>
          </cell>
          <cell r="E40" t="str">
            <v>TRANSBORDO</v>
          </cell>
        </row>
        <row r="41">
          <cell r="A41">
            <v>4030</v>
          </cell>
          <cell r="B41" t="str">
            <v>2026/2027</v>
          </cell>
          <cell r="C41" t="str">
            <v>FRENTE-06</v>
          </cell>
          <cell r="D41">
            <v>46219.61483564815</v>
          </cell>
          <cell r="E41" t="str">
            <v>TRANSBORDO</v>
          </cell>
        </row>
        <row r="42">
          <cell r="A42">
            <v>4032</v>
          </cell>
          <cell r="B42" t="str">
            <v>2026/2027</v>
          </cell>
          <cell r="C42" t="str">
            <v>FRENTE-06</v>
          </cell>
          <cell r="D42">
            <v>46219.61483564815</v>
          </cell>
          <cell r="E42" t="str">
            <v>TRANSBORDO</v>
          </cell>
        </row>
        <row r="43">
          <cell r="A43">
            <v>4033</v>
          </cell>
          <cell r="B43" t="str">
            <v>2026/2027</v>
          </cell>
          <cell r="C43" t="str">
            <v>FRENTE-06</v>
          </cell>
          <cell r="D43">
            <v>46219.61483564815</v>
          </cell>
          <cell r="E43" t="str">
            <v>TRANSBORDO</v>
          </cell>
        </row>
        <row r="44">
          <cell r="A44">
            <v>4034</v>
          </cell>
          <cell r="B44" t="str">
            <v>2026/2027</v>
          </cell>
          <cell r="C44" t="str">
            <v>FRENTE-06</v>
          </cell>
          <cell r="D44">
            <v>46219.61483564815</v>
          </cell>
          <cell r="E44" t="str">
            <v>TRANSBORDO</v>
          </cell>
        </row>
        <row r="45">
          <cell r="A45">
            <v>4035</v>
          </cell>
          <cell r="B45" t="str">
            <v>2026/2027</v>
          </cell>
          <cell r="C45" t="str">
            <v>FRENTE-06</v>
          </cell>
          <cell r="D45">
            <v>46219.61483564815</v>
          </cell>
          <cell r="E45" t="str">
            <v>TRANSBORDO</v>
          </cell>
        </row>
        <row r="46">
          <cell r="A46">
            <v>4036</v>
          </cell>
          <cell r="B46" t="str">
            <v>2026/2027</v>
          </cell>
          <cell r="C46" t="str">
            <v>FRENTE-06</v>
          </cell>
          <cell r="D46">
            <v>46219.61483564815</v>
          </cell>
          <cell r="E46" t="str">
            <v>TRANSBORDO</v>
          </cell>
        </row>
        <row r="47">
          <cell r="A47">
            <v>4111</v>
          </cell>
          <cell r="B47" t="str">
            <v>2026/2027</v>
          </cell>
          <cell r="C47" t="str">
            <v>FRENTE-05</v>
          </cell>
          <cell r="D47">
            <v>46219.61483564815</v>
          </cell>
          <cell r="E47" t="str">
            <v>TRANSBORDO</v>
          </cell>
        </row>
        <row r="48">
          <cell r="A48">
            <v>4112</v>
          </cell>
          <cell r="B48" t="str">
            <v>2026/2027</v>
          </cell>
          <cell r="C48" t="str">
            <v>FRENTE-01</v>
          </cell>
          <cell r="D48">
            <v>46219.61483564815</v>
          </cell>
          <cell r="E48" t="str">
            <v>TRANSBORDO</v>
          </cell>
        </row>
        <row r="49">
          <cell r="A49">
            <v>4113</v>
          </cell>
          <cell r="B49" t="str">
            <v>2026/2027</v>
          </cell>
          <cell r="C49" t="str">
            <v>FRENTE-07</v>
          </cell>
          <cell r="D49">
            <v>46219.61483564815</v>
          </cell>
          <cell r="E49" t="str">
            <v>TRANSBORDO</v>
          </cell>
        </row>
        <row r="50">
          <cell r="A50">
            <v>4114</v>
          </cell>
          <cell r="B50" t="str">
            <v>2026/2027</v>
          </cell>
          <cell r="C50" t="str">
            <v>FRENTE-01</v>
          </cell>
          <cell r="D50">
            <v>46219.61483564815</v>
          </cell>
          <cell r="E50" t="str">
            <v>TRANSBORDO</v>
          </cell>
        </row>
        <row r="51">
          <cell r="A51">
            <v>4115</v>
          </cell>
          <cell r="B51" t="str">
            <v>2026/2027</v>
          </cell>
          <cell r="C51" t="str">
            <v>FRENTE-06</v>
          </cell>
          <cell r="D51">
            <v>46219.61483564815</v>
          </cell>
          <cell r="E51" t="str">
            <v>TRANSBORDO</v>
          </cell>
        </row>
        <row r="52">
          <cell r="A52">
            <v>4116</v>
          </cell>
          <cell r="B52" t="str">
            <v>2026/2027</v>
          </cell>
          <cell r="C52" t="str">
            <v>FRENTE-05</v>
          </cell>
          <cell r="D52">
            <v>46219.61483564815</v>
          </cell>
          <cell r="E52" t="str">
            <v>TRANSBORDO</v>
          </cell>
        </row>
        <row r="53">
          <cell r="A53">
            <v>4117</v>
          </cell>
          <cell r="B53" t="str">
            <v>2026/2027</v>
          </cell>
          <cell r="C53" t="str">
            <v>FRENTE-04</v>
          </cell>
          <cell r="D53">
            <v>46219.61483564815</v>
          </cell>
          <cell r="E53" t="str">
            <v>TRANSBORDO</v>
          </cell>
        </row>
        <row r="54">
          <cell r="A54">
            <v>4118</v>
          </cell>
          <cell r="B54" t="str">
            <v>2026/2027</v>
          </cell>
          <cell r="C54" t="str">
            <v>FRENTE-03</v>
          </cell>
          <cell r="D54">
            <v>46219.61483564815</v>
          </cell>
          <cell r="E54" t="str">
            <v>TRANSBORDO</v>
          </cell>
        </row>
        <row r="55">
          <cell r="A55">
            <v>4119</v>
          </cell>
          <cell r="B55" t="str">
            <v>2026/2027</v>
          </cell>
          <cell r="C55" t="str">
            <v>FRENTE-05</v>
          </cell>
          <cell r="D55">
            <v>46219.61483564815</v>
          </cell>
          <cell r="E55" t="str">
            <v>TRANSBORDO</v>
          </cell>
        </row>
        <row r="56">
          <cell r="A56">
            <v>4120</v>
          </cell>
          <cell r="B56" t="str">
            <v>2026/2027</v>
          </cell>
          <cell r="C56" t="str">
            <v>FRENTE-05</v>
          </cell>
          <cell r="D56">
            <v>46219.61483564815</v>
          </cell>
          <cell r="E56" t="str">
            <v>TRANSBORDO</v>
          </cell>
        </row>
        <row r="57">
          <cell r="A57">
            <v>4121</v>
          </cell>
          <cell r="B57" t="str">
            <v>2026/2027</v>
          </cell>
          <cell r="C57" t="str">
            <v>FRENTE-01</v>
          </cell>
          <cell r="D57">
            <v>46219.61483564815</v>
          </cell>
          <cell r="E57" t="str">
            <v>TRANSBORDO</v>
          </cell>
        </row>
        <row r="58">
          <cell r="A58">
            <v>4122</v>
          </cell>
          <cell r="B58" t="str">
            <v>2026/2027</v>
          </cell>
          <cell r="C58" t="str">
            <v>FRENTE-01</v>
          </cell>
          <cell r="D58">
            <v>46219.61483564815</v>
          </cell>
          <cell r="E58" t="str">
            <v>TRANSBORDO</v>
          </cell>
        </row>
        <row r="59">
          <cell r="A59">
            <v>4123</v>
          </cell>
          <cell r="B59" t="str">
            <v>2026/2027</v>
          </cell>
          <cell r="C59" t="str">
            <v>FRENTE-01</v>
          </cell>
          <cell r="D59">
            <v>46219.61483564815</v>
          </cell>
          <cell r="E59" t="str">
            <v>TRANSBORDO</v>
          </cell>
        </row>
        <row r="60">
          <cell r="A60">
            <v>4124</v>
          </cell>
          <cell r="B60" t="str">
            <v>2026/2027</v>
          </cell>
          <cell r="C60" t="str">
            <v>FRENTE-07</v>
          </cell>
          <cell r="D60">
            <v>46219.61483564815</v>
          </cell>
          <cell r="E60" t="str">
            <v>TRANSBORDO</v>
          </cell>
        </row>
        <row r="61">
          <cell r="A61">
            <v>4126</v>
          </cell>
          <cell r="B61" t="str">
            <v>2026/2027</v>
          </cell>
          <cell r="C61" t="str">
            <v>FRENTE-05</v>
          </cell>
          <cell r="D61">
            <v>46219.61483564815</v>
          </cell>
          <cell r="E61" t="str">
            <v>TRANSBORDO</v>
          </cell>
        </row>
        <row r="62">
          <cell r="A62">
            <v>4127</v>
          </cell>
          <cell r="B62" t="str">
            <v>2026/2027</v>
          </cell>
          <cell r="C62" t="str">
            <v>FRENTE-02</v>
          </cell>
          <cell r="D62">
            <v>46219.61483564815</v>
          </cell>
          <cell r="E62" t="str">
            <v>TRANSBORDO</v>
          </cell>
        </row>
        <row r="63">
          <cell r="A63">
            <v>4128</v>
          </cell>
          <cell r="B63" t="str">
            <v>2026/2027</v>
          </cell>
          <cell r="C63" t="str">
            <v>FRENTE-01</v>
          </cell>
          <cell r="D63">
            <v>46219.61483564815</v>
          </cell>
          <cell r="E63" t="str">
            <v>TRANSBORDO</v>
          </cell>
        </row>
        <row r="64">
          <cell r="A64">
            <v>4129</v>
          </cell>
          <cell r="B64" t="str">
            <v>2026/2027</v>
          </cell>
          <cell r="C64" t="str">
            <v>FRENTE-01</v>
          </cell>
          <cell r="D64">
            <v>46219.61483564815</v>
          </cell>
          <cell r="E64" t="str">
            <v>TRANSBORDO</v>
          </cell>
        </row>
        <row r="65">
          <cell r="A65">
            <v>4130</v>
          </cell>
          <cell r="B65" t="str">
            <v>2026/2027</v>
          </cell>
          <cell r="C65" t="str">
            <v>FRENTE-02</v>
          </cell>
          <cell r="D65">
            <v>46219.61483564815</v>
          </cell>
          <cell r="E65" t="str">
            <v>TRANSBORDO</v>
          </cell>
        </row>
        <row r="66">
          <cell r="A66">
            <v>4131</v>
          </cell>
          <cell r="B66" t="str">
            <v>2026/2027</v>
          </cell>
          <cell r="C66" t="str">
            <v>FRENTE-04</v>
          </cell>
          <cell r="D66">
            <v>46219.61483564815</v>
          </cell>
          <cell r="E66" t="str">
            <v>TRANSBORDO</v>
          </cell>
        </row>
        <row r="67">
          <cell r="A67">
            <v>4132</v>
          </cell>
          <cell r="B67" t="str">
            <v>2026/2027</v>
          </cell>
          <cell r="C67" t="str">
            <v>FRENTE-03</v>
          </cell>
          <cell r="D67">
            <v>46219.61483564815</v>
          </cell>
          <cell r="E67" t="str">
            <v>TRANSBORDO</v>
          </cell>
        </row>
        <row r="68">
          <cell r="A68">
            <v>4133</v>
          </cell>
          <cell r="B68" t="str">
            <v>2026/2027</v>
          </cell>
          <cell r="C68" t="str">
            <v>FRENTE-02</v>
          </cell>
          <cell r="D68">
            <v>46219.61483564815</v>
          </cell>
          <cell r="E68" t="str">
            <v>TRANSBORDO</v>
          </cell>
        </row>
        <row r="69">
          <cell r="A69">
            <v>4134</v>
          </cell>
          <cell r="B69" t="str">
            <v>2026/2027</v>
          </cell>
          <cell r="C69" t="str">
            <v>FRENTE-05</v>
          </cell>
          <cell r="D69">
            <v>46219.61483564815</v>
          </cell>
          <cell r="E69" t="str">
            <v>TRANSBORDO</v>
          </cell>
        </row>
        <row r="70">
          <cell r="A70">
            <v>4135</v>
          </cell>
          <cell r="B70" t="str">
            <v>2026/2027</v>
          </cell>
          <cell r="C70" t="str">
            <v>FRENTE-03</v>
          </cell>
          <cell r="D70">
            <v>46219.61483564815</v>
          </cell>
          <cell r="E70" t="str">
            <v>TRANSBORDO</v>
          </cell>
        </row>
        <row r="71">
          <cell r="A71">
            <v>4136</v>
          </cell>
          <cell r="B71" t="str">
            <v>2026/2027</v>
          </cell>
          <cell r="C71" t="str">
            <v>FRENTE-04</v>
          </cell>
          <cell r="D71">
            <v>46219.61483564815</v>
          </cell>
          <cell r="E71" t="str">
            <v>TRANSBORDO</v>
          </cell>
        </row>
        <row r="72">
          <cell r="A72">
            <v>4137</v>
          </cell>
          <cell r="B72" t="str">
            <v>2026/2027</v>
          </cell>
          <cell r="C72" t="str">
            <v>FRENTE-03</v>
          </cell>
          <cell r="D72">
            <v>46219.61483564815</v>
          </cell>
          <cell r="E72" t="str">
            <v>TRANSBORDO</v>
          </cell>
        </row>
        <row r="73">
          <cell r="A73">
            <v>4138</v>
          </cell>
          <cell r="B73" t="str">
            <v>2026/2027</v>
          </cell>
          <cell r="C73" t="str">
            <v>FRENTE-04</v>
          </cell>
          <cell r="D73">
            <v>46219.61483564815</v>
          </cell>
          <cell r="E73" t="str">
            <v>TRANSBORDO</v>
          </cell>
        </row>
        <row r="74">
          <cell r="A74">
            <v>4139</v>
          </cell>
          <cell r="B74" t="str">
            <v>2026/2027</v>
          </cell>
          <cell r="C74" t="str">
            <v>FRENTE-07</v>
          </cell>
          <cell r="D74">
            <v>46219.61483564815</v>
          </cell>
          <cell r="E74" t="str">
            <v>TRANSBORDO</v>
          </cell>
        </row>
        <row r="75">
          <cell r="A75">
            <v>4140</v>
          </cell>
          <cell r="B75" t="str">
            <v>2026/2027</v>
          </cell>
          <cell r="C75" t="str">
            <v>FRENTE-05</v>
          </cell>
          <cell r="D75">
            <v>46219.61483564815</v>
          </cell>
          <cell r="E75" t="str">
            <v>TRANSBORDO</v>
          </cell>
        </row>
        <row r="76">
          <cell r="A76">
            <v>4141</v>
          </cell>
          <cell r="B76" t="str">
            <v>2026/2027</v>
          </cell>
          <cell r="C76" t="str">
            <v>FRENTE-03</v>
          </cell>
          <cell r="D76">
            <v>46219.61483564815</v>
          </cell>
          <cell r="E76" t="str">
            <v>TRANSBORDO</v>
          </cell>
        </row>
        <row r="77">
          <cell r="A77">
            <v>4142</v>
          </cell>
          <cell r="B77" t="str">
            <v>2026/2027</v>
          </cell>
          <cell r="C77" t="str">
            <v>FRENTE-04</v>
          </cell>
          <cell r="D77">
            <v>46219.61483564815</v>
          </cell>
          <cell r="E77" t="str">
            <v>TRANSBORDO</v>
          </cell>
        </row>
        <row r="78">
          <cell r="A78">
            <v>4143</v>
          </cell>
          <cell r="B78" t="str">
            <v>2026/2027</v>
          </cell>
          <cell r="C78" t="str">
            <v>FRENTE-05</v>
          </cell>
          <cell r="D78">
            <v>46219.61483564815</v>
          </cell>
          <cell r="E78" t="str">
            <v>TRANSBORDO</v>
          </cell>
        </row>
        <row r="79">
          <cell r="A79">
            <v>4144</v>
          </cell>
          <cell r="B79" t="str">
            <v>2026/2027</v>
          </cell>
          <cell r="C79" t="str">
            <v>FRENTE-05</v>
          </cell>
          <cell r="D79">
            <v>46219.61483564815</v>
          </cell>
          <cell r="E79" t="str">
            <v>TRANSBORDO</v>
          </cell>
        </row>
        <row r="80">
          <cell r="A80">
            <v>4145</v>
          </cell>
          <cell r="B80" t="str">
            <v>2026/2027</v>
          </cell>
          <cell r="C80" t="str">
            <v>FRENTE-03</v>
          </cell>
          <cell r="D80">
            <v>46219.61483564815</v>
          </cell>
          <cell r="E80" t="str">
            <v>TRANSBORDO</v>
          </cell>
        </row>
        <row r="81">
          <cell r="A81">
            <v>4146</v>
          </cell>
          <cell r="B81" t="str">
            <v>2026/2027</v>
          </cell>
          <cell r="C81" t="str">
            <v>FRENTE-03</v>
          </cell>
          <cell r="D81">
            <v>46219.61483564815</v>
          </cell>
          <cell r="E81" t="str">
            <v>TRANSBORDO</v>
          </cell>
        </row>
        <row r="82">
          <cell r="A82">
            <v>4147</v>
          </cell>
          <cell r="B82" t="str">
            <v>2026/2027</v>
          </cell>
          <cell r="C82" t="str">
            <v>FRENTE-02</v>
          </cell>
          <cell r="D82">
            <v>46219.61483564815</v>
          </cell>
          <cell r="E82" t="str">
            <v>TRANSBORDO</v>
          </cell>
        </row>
        <row r="83">
          <cell r="A83">
            <v>4149</v>
          </cell>
          <cell r="B83" t="str">
            <v>2026/2027</v>
          </cell>
          <cell r="C83" t="str">
            <v>FRENTE-01</v>
          </cell>
          <cell r="D83">
            <v>46219.61483564815</v>
          </cell>
          <cell r="E83" t="str">
            <v>TRANSBORDO</v>
          </cell>
        </row>
        <row r="84">
          <cell r="A84">
            <v>4153</v>
          </cell>
          <cell r="B84" t="str">
            <v>2026/2027</v>
          </cell>
          <cell r="C84" t="str">
            <v>FRENTE-04</v>
          </cell>
          <cell r="D84">
            <v>46219.61483564815</v>
          </cell>
          <cell r="E84" t="str">
            <v>TRANSBORDO</v>
          </cell>
        </row>
        <row r="85">
          <cell r="A85">
            <v>4154</v>
          </cell>
          <cell r="B85" t="str">
            <v>2026/2027</v>
          </cell>
          <cell r="C85" t="str">
            <v>FRENTE-04</v>
          </cell>
          <cell r="D85">
            <v>46219.61483564815</v>
          </cell>
          <cell r="E85" t="str">
            <v>TRANSBORDO</v>
          </cell>
        </row>
        <row r="86">
          <cell r="A86">
            <v>4155</v>
          </cell>
          <cell r="B86" t="str">
            <v>2026/2027</v>
          </cell>
          <cell r="C86" t="str">
            <v>FRENTE-04</v>
          </cell>
          <cell r="D86">
            <v>46219.61483564815</v>
          </cell>
          <cell r="E86" t="str">
            <v>TRANSBORDO</v>
          </cell>
        </row>
        <row r="87">
          <cell r="A87">
            <v>4156</v>
          </cell>
          <cell r="B87" t="str">
            <v>2026/2027</v>
          </cell>
          <cell r="C87" t="str">
            <v>FRENTE-02</v>
          </cell>
          <cell r="D87">
            <v>46219.61483564815</v>
          </cell>
          <cell r="E87" t="str">
            <v>TRANSBORDO</v>
          </cell>
        </row>
        <row r="88">
          <cell r="A88">
            <v>4157</v>
          </cell>
          <cell r="B88" t="str">
            <v>2026/2027</v>
          </cell>
          <cell r="C88" t="str">
            <v>FRENTE-06</v>
          </cell>
          <cell r="D88">
            <v>46219.61483564815</v>
          </cell>
          <cell r="E88" t="str">
            <v>TRANSBORDO</v>
          </cell>
        </row>
        <row r="89">
          <cell r="A89">
            <v>4158</v>
          </cell>
          <cell r="B89" t="str">
            <v>2026/2027</v>
          </cell>
          <cell r="C89" t="str">
            <v>FRENTE-03</v>
          </cell>
          <cell r="D89">
            <v>46219.61483564815</v>
          </cell>
          <cell r="E89" t="str">
            <v>TRANSBORDO</v>
          </cell>
        </row>
        <row r="90">
          <cell r="A90">
            <v>4159</v>
          </cell>
          <cell r="B90" t="str">
            <v>2026/2027</v>
          </cell>
          <cell r="C90" t="str">
            <v>FRENTE-02</v>
          </cell>
          <cell r="D90">
            <v>46219.61483564815</v>
          </cell>
          <cell r="E90" t="str">
            <v>TRANSBORDO</v>
          </cell>
        </row>
        <row r="91">
          <cell r="A91">
            <v>4160</v>
          </cell>
          <cell r="B91" t="str">
            <v>2026/2027</v>
          </cell>
          <cell r="C91" t="str">
            <v>FRENTE-01</v>
          </cell>
          <cell r="D91">
            <v>46219.61483564815</v>
          </cell>
          <cell r="E91" t="str">
            <v>TRANSBORDO</v>
          </cell>
        </row>
        <row r="92">
          <cell r="A92">
            <v>4161</v>
          </cell>
          <cell r="B92" t="str">
            <v>2026/2027</v>
          </cell>
          <cell r="C92" t="str">
            <v>FRENTE-07</v>
          </cell>
          <cell r="D92">
            <v>46219.61483564815</v>
          </cell>
          <cell r="E92" t="str">
            <v>TRANSBORDO</v>
          </cell>
        </row>
        <row r="93">
          <cell r="A93">
            <v>4162</v>
          </cell>
          <cell r="B93" t="str">
            <v>2026/2027</v>
          </cell>
          <cell r="C93" t="str">
            <v>FRENTE-02</v>
          </cell>
          <cell r="D93">
            <v>46219.61483564815</v>
          </cell>
          <cell r="E93" t="str">
            <v>TRANSBORDO</v>
          </cell>
        </row>
        <row r="94">
          <cell r="A94">
            <v>4163</v>
          </cell>
          <cell r="B94" t="str">
            <v>2026/2027</v>
          </cell>
          <cell r="C94" t="str">
            <v>FRENTE-02</v>
          </cell>
          <cell r="D94">
            <v>46219.61483564815</v>
          </cell>
          <cell r="E94" t="str">
            <v>TRANSBORDO</v>
          </cell>
        </row>
      </sheetData>
      <sheetData sheetId="24">
        <row r="2">
          <cell r="A2">
            <v>2059</v>
          </cell>
          <cell r="B2" t="str">
            <v>NDB HOLDING AGRICOLA LTDA - MATRIZ</v>
          </cell>
        </row>
        <row r="3">
          <cell r="A3">
            <v>2066</v>
          </cell>
          <cell r="B3" t="str">
            <v>NDB HOLDING AGRICOLA LTDA - MATRIZ</v>
          </cell>
        </row>
        <row r="4">
          <cell r="A4">
            <v>2067</v>
          </cell>
          <cell r="B4" t="str">
            <v>NDB HOLDING AGRICOLA LTDA - MATRIZ</v>
          </cell>
        </row>
        <row r="5">
          <cell r="A5">
            <v>2107</v>
          </cell>
          <cell r="B5" t="str">
            <v>NDB HOLDING AGRICOLA LTDA - MATRIZ</v>
          </cell>
        </row>
        <row r="6">
          <cell r="A6">
            <v>2108</v>
          </cell>
          <cell r="B6" t="str">
            <v>NDB HOLDING AGRICOLA LTDA - MATRIZ</v>
          </cell>
        </row>
        <row r="7">
          <cell r="A7">
            <v>2109</v>
          </cell>
          <cell r="B7" t="str">
            <v>NDB HOLDING AGRICOLA LTDA - MATRIZ</v>
          </cell>
        </row>
        <row r="8">
          <cell r="A8">
            <v>7004</v>
          </cell>
          <cell r="B8" t="str">
            <v>EMERSON LUIS MORO</v>
          </cell>
        </row>
        <row r="9">
          <cell r="A9">
            <v>7005</v>
          </cell>
          <cell r="B9" t="str">
            <v>RENE PINA DE ALMEIDA</v>
          </cell>
        </row>
        <row r="10">
          <cell r="A10">
            <v>7006</v>
          </cell>
          <cell r="B10" t="str">
            <v>INAMARQUE SOUZA MACHADO</v>
          </cell>
        </row>
        <row r="11">
          <cell r="A11">
            <v>7007</v>
          </cell>
          <cell r="B11" t="str">
            <v>MVS TRANSPORTE LTDA</v>
          </cell>
        </row>
        <row r="12">
          <cell r="A12">
            <v>7008</v>
          </cell>
          <cell r="B12" t="str">
            <v>E L DE OLIVEIRA JUNIOR EDIMAR TRANSPORTES</v>
          </cell>
        </row>
        <row r="13">
          <cell r="A13">
            <v>7010</v>
          </cell>
          <cell r="B13" t="str">
            <v>BAYER LOGISTICA E TRANSPORTES LTDA</v>
          </cell>
        </row>
        <row r="14">
          <cell r="A14">
            <v>7013</v>
          </cell>
          <cell r="B14" t="str">
            <v>INAMARQUE SOUZA MACHADO</v>
          </cell>
        </row>
        <row r="15">
          <cell r="A15">
            <v>7017</v>
          </cell>
          <cell r="B15" t="str">
            <v>BAYER LOGISTICA E TRANSPORTES LTDA</v>
          </cell>
        </row>
        <row r="16">
          <cell r="A16">
            <v>7018</v>
          </cell>
          <cell r="B16" t="str">
            <v>SC MANUTENCOES LTDA</v>
          </cell>
        </row>
        <row r="17">
          <cell r="A17">
            <v>7021</v>
          </cell>
          <cell r="B17" t="str">
            <v>NEIA TRANSPORTES LTDA</v>
          </cell>
        </row>
        <row r="18">
          <cell r="A18">
            <v>7022</v>
          </cell>
          <cell r="B18" t="str">
            <v>SMRR TRANSPORTES LTDA</v>
          </cell>
        </row>
        <row r="19">
          <cell r="A19">
            <v>7031</v>
          </cell>
          <cell r="B19" t="str">
            <v>INAMARQUE SOUZA MACHADO</v>
          </cell>
        </row>
        <row r="20">
          <cell r="A20">
            <v>7032</v>
          </cell>
          <cell r="B20" t="str">
            <v>REGINA M. DOS S. SILVA CARGAS</v>
          </cell>
        </row>
        <row r="21">
          <cell r="A21">
            <v>7033</v>
          </cell>
          <cell r="B21" t="str">
            <v>E L DE OLIVEIRA JUNIOR EDIMAR TRANSPORTES</v>
          </cell>
        </row>
        <row r="22">
          <cell r="A22">
            <v>7036</v>
          </cell>
          <cell r="B22" t="str">
            <v>EMERSON LUIS MORO</v>
          </cell>
        </row>
        <row r="23">
          <cell r="A23">
            <v>7038</v>
          </cell>
          <cell r="B23" t="str">
            <v>JERE SERVICOS DE TRANSPORTE E LOCACAO LTDA</v>
          </cell>
        </row>
        <row r="24">
          <cell r="A24">
            <v>7041</v>
          </cell>
          <cell r="B24" t="str">
            <v>JERE SERVICOS DE TRANSPORTE E LOCACAO LTDA</v>
          </cell>
        </row>
        <row r="25">
          <cell r="A25">
            <v>7042</v>
          </cell>
          <cell r="B25" t="str">
            <v>SERVICOS DE TRANSPORTES E LOCACAO VALE DO ITAUNAS LTDA</v>
          </cell>
        </row>
        <row r="26">
          <cell r="A26">
            <v>7045</v>
          </cell>
          <cell r="B26" t="str">
            <v>REGINA M. DOS S. SILVA CARGAS</v>
          </cell>
        </row>
        <row r="27">
          <cell r="A27">
            <v>7046</v>
          </cell>
          <cell r="B27" t="str">
            <v>J.S. LEONIDIO</v>
          </cell>
        </row>
        <row r="28">
          <cell r="A28">
            <v>7047</v>
          </cell>
          <cell r="B28" t="str">
            <v>BAYER LOGISTICA E TRANSPORTES LTDA</v>
          </cell>
        </row>
        <row r="29">
          <cell r="A29">
            <v>7048</v>
          </cell>
          <cell r="B29" t="str">
            <v>SERVICOS DE TRANSPORTES E LOCACAO VALE DO ITAUNAS LTDA</v>
          </cell>
        </row>
        <row r="30">
          <cell r="A30">
            <v>7050</v>
          </cell>
          <cell r="B30" t="str">
            <v>ESTEL SERVICOS DE TRANSPORTES E LOCACAO LTDA</v>
          </cell>
        </row>
        <row r="31">
          <cell r="A31">
            <v>7052</v>
          </cell>
          <cell r="B31" t="str">
            <v>JERE SERVICOS DE TRANSPORTE E LOCACAO LTDA</v>
          </cell>
        </row>
        <row r="32">
          <cell r="A32">
            <v>7053</v>
          </cell>
          <cell r="B32" t="str">
            <v>TAVARES E MORAES TRANSPORTES LTDA</v>
          </cell>
        </row>
        <row r="33">
          <cell r="A33">
            <v>7054</v>
          </cell>
          <cell r="B33" t="str">
            <v>TAVARES E MORAES TRANSPORTES LTDA</v>
          </cell>
        </row>
        <row r="34">
          <cell r="A34">
            <v>7059</v>
          </cell>
          <cell r="B34" t="str">
            <v>BAYER LOGISTICA E TRANSPORTES LTDA</v>
          </cell>
        </row>
        <row r="35">
          <cell r="A35">
            <v>7188</v>
          </cell>
          <cell r="B35" t="str">
            <v>C C GOMES TRANSPORTES</v>
          </cell>
        </row>
        <row r="36">
          <cell r="A36">
            <v>7205</v>
          </cell>
          <cell r="B36" t="str">
            <v>RSL TRANSPORTES LTDA</v>
          </cell>
        </row>
        <row r="37">
          <cell r="A37">
            <v>7207</v>
          </cell>
          <cell r="B37" t="str">
            <v>TAVARES E MORAES TRANSPORTES LTDA</v>
          </cell>
        </row>
        <row r="38">
          <cell r="A38">
            <v>7208</v>
          </cell>
          <cell r="B38" t="str">
            <v>TAVARES E MORAES TRANSPORTES LTDA</v>
          </cell>
        </row>
        <row r="39">
          <cell r="A39">
            <v>7220</v>
          </cell>
          <cell r="B39" t="str">
            <v>DOS SANTOS PASSOS TRANSPORTES LTDA</v>
          </cell>
        </row>
        <row r="40">
          <cell r="A40">
            <v>7221</v>
          </cell>
          <cell r="B40" t="str">
            <v>BAYER LOGISTICA E TRANSPORTES LTDA</v>
          </cell>
        </row>
        <row r="41">
          <cell r="A41">
            <v>7224</v>
          </cell>
          <cell r="B41" t="str">
            <v>EMERSON LUIS MORO</v>
          </cell>
        </row>
        <row r="42">
          <cell r="A42">
            <v>7228</v>
          </cell>
          <cell r="B42" t="str">
            <v>MVS TRANSPORTE LTDA</v>
          </cell>
        </row>
        <row r="43">
          <cell r="A43">
            <v>7234</v>
          </cell>
          <cell r="B43" t="str">
            <v>TRANSPORTES M &amp; J LTDA</v>
          </cell>
        </row>
        <row r="44">
          <cell r="A44">
            <v>7238</v>
          </cell>
          <cell r="B44" t="str">
            <v>R S SANTOS TRANSPORTES LTDA</v>
          </cell>
        </row>
        <row r="45">
          <cell r="A45">
            <v>7257</v>
          </cell>
          <cell r="B45" t="str">
            <v>EMERSON LUIS MORO</v>
          </cell>
        </row>
        <row r="46">
          <cell r="A46">
            <v>7258</v>
          </cell>
          <cell r="B46" t="str">
            <v>REGINA M. DOS S. SILVA CARGAS</v>
          </cell>
        </row>
        <row r="47">
          <cell r="A47">
            <v>7260</v>
          </cell>
          <cell r="B47" t="str">
            <v>E L DE OLIVEIRA JUNIOR EDIMAR TRANSPORTES</v>
          </cell>
        </row>
        <row r="48">
          <cell r="A48">
            <v>7263</v>
          </cell>
          <cell r="B48" t="str">
            <v>ESTEL SERVICOS DE TRANSPORTES E LOCACAO LTDA</v>
          </cell>
        </row>
        <row r="49">
          <cell r="A49">
            <v>7264</v>
          </cell>
          <cell r="B49" t="str">
            <v>W &amp; E SERVICOS DE TRANSPORTE LTDA</v>
          </cell>
        </row>
        <row r="50">
          <cell r="A50">
            <v>7278</v>
          </cell>
          <cell r="B50" t="str">
            <v>LOPES TRANSPORTES LTDA</v>
          </cell>
        </row>
        <row r="51">
          <cell r="A51">
            <v>7279</v>
          </cell>
          <cell r="B51" t="str">
            <v>CVL TRANSPORTES LTDA</v>
          </cell>
        </row>
        <row r="52">
          <cell r="A52">
            <v>7282</v>
          </cell>
          <cell r="B52" t="str">
            <v>EMERSON LUIS MORO</v>
          </cell>
        </row>
        <row r="53">
          <cell r="A53">
            <v>7289</v>
          </cell>
          <cell r="B53" t="str">
            <v>TAVARES E MORAES TRANSPORTES LTDA</v>
          </cell>
        </row>
        <row r="54">
          <cell r="A54">
            <v>7292</v>
          </cell>
          <cell r="B54" t="str">
            <v>ESTEL SERVICOS DE TRANSPORTES E LOCACAO LTDA</v>
          </cell>
        </row>
        <row r="55">
          <cell r="A55">
            <v>7295</v>
          </cell>
          <cell r="B55" t="str">
            <v>ESTEL SERVICOS DE TRANSPORTES E LOCACAO LTDA</v>
          </cell>
        </row>
        <row r="56">
          <cell r="A56">
            <v>7299</v>
          </cell>
          <cell r="B56" t="str">
            <v>JERE SERVICOS DE TRANSPORTE E LOCACAO LTDA</v>
          </cell>
        </row>
        <row r="57">
          <cell r="A57">
            <v>7301</v>
          </cell>
          <cell r="B57" t="str">
            <v>SERVICOS DE TRANSPORTES E LOCACAO VALE DO ITAUNAS LTDA</v>
          </cell>
        </row>
        <row r="58">
          <cell r="A58">
            <v>7304</v>
          </cell>
          <cell r="B58" t="str">
            <v>SERVICOS DE TRANSPORTES E LOCACAO VALE DO ITAUNAS LTDA</v>
          </cell>
        </row>
        <row r="59">
          <cell r="A59">
            <v>7307</v>
          </cell>
          <cell r="B59" t="str">
            <v>SC MANUTENCOES LTDA</v>
          </cell>
        </row>
        <row r="60">
          <cell r="A60">
            <v>7308</v>
          </cell>
          <cell r="B60" t="str">
            <v>SANTOS &amp; SILVA TRANSPORTES RODOVIARIOS LTDA</v>
          </cell>
        </row>
        <row r="61">
          <cell r="A61">
            <v>7311</v>
          </cell>
          <cell r="B61" t="str">
            <v>LN LOGISTICA E TRANSPORTES LTDA</v>
          </cell>
        </row>
        <row r="62">
          <cell r="A62">
            <v>7312</v>
          </cell>
          <cell r="B62" t="str">
            <v>LN LOGISTICA E TRANSPORTES LTDA</v>
          </cell>
        </row>
        <row r="63">
          <cell r="A63">
            <v>7334</v>
          </cell>
          <cell r="B63" t="str">
            <v>ROCHA TRANSPORTES DE MUCURI LTDA</v>
          </cell>
        </row>
        <row r="64">
          <cell r="A64">
            <v>7337</v>
          </cell>
          <cell r="B64" t="str">
            <v>REGINA M. DOS S. SILVA CARGAS</v>
          </cell>
        </row>
        <row r="65">
          <cell r="A65">
            <v>7340</v>
          </cell>
          <cell r="B65" t="str">
            <v>W &amp; E SERVICOS DE TRANSPORTE LTDA</v>
          </cell>
        </row>
        <row r="66">
          <cell r="A66">
            <v>7343</v>
          </cell>
          <cell r="B66" t="str">
            <v>E L DE OLIVEIRA JUNIOR EDIMAR TRANSPORTES</v>
          </cell>
        </row>
        <row r="67">
          <cell r="A67">
            <v>7347</v>
          </cell>
          <cell r="B67" t="str">
            <v>TRANSPORTADORA GLOBAL LOGISTICA LTDA</v>
          </cell>
        </row>
        <row r="68">
          <cell r="A68">
            <v>7352</v>
          </cell>
          <cell r="B68" t="str">
            <v>WESLEI M DOS SANTOS</v>
          </cell>
        </row>
        <row r="69">
          <cell r="A69">
            <v>7355</v>
          </cell>
          <cell r="B69" t="str">
            <v>WESLEI M DOS SANTOS</v>
          </cell>
        </row>
        <row r="70">
          <cell r="A70">
            <v>7361</v>
          </cell>
          <cell r="B70" t="str">
            <v>TRANSPORTE FUMACINHA LTDA</v>
          </cell>
        </row>
        <row r="71">
          <cell r="A71">
            <v>7364</v>
          </cell>
          <cell r="B71" t="str">
            <v>TRANSPORTADORA GLOBAL LOGISTICA LTDA</v>
          </cell>
        </row>
        <row r="72">
          <cell r="A72">
            <v>7367</v>
          </cell>
          <cell r="B72" t="str">
            <v>JOSE HELIO SILVA SANTOS</v>
          </cell>
        </row>
        <row r="73">
          <cell r="A73">
            <v>7370</v>
          </cell>
          <cell r="B73" t="str">
            <v>JOSE HELIO SILVA SANTOS</v>
          </cell>
        </row>
        <row r="74">
          <cell r="A74">
            <v>7373</v>
          </cell>
          <cell r="B74" t="str">
            <v>BARBOSA TRANSPORTES E LOGISTICA LTDA</v>
          </cell>
        </row>
        <row r="75">
          <cell r="A75">
            <v>7381</v>
          </cell>
          <cell r="B75" t="str">
            <v>TRANSPORTE FUMACINHA LTDA</v>
          </cell>
        </row>
        <row r="76">
          <cell r="A76">
            <v>7398</v>
          </cell>
          <cell r="B76" t="str">
            <v>RSL TRANSPORTES LTDA</v>
          </cell>
        </row>
      </sheetData>
      <sheetData sheetId="25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egoleal" refreshedDate="46055.41375590278" createdVersion="3" refreshedVersion="3" minRefreshableVersion="3" recordCount="12" xr:uid="{00000000-000A-0000-FFFF-FFFF00000000}">
  <cacheSource type="worksheet">
    <worksheetSource ref="A1:H1048576" sheet="BaseOperação"/>
  </cacheSource>
  <cacheFields count="8">
    <cacheField name="Operação" numFmtId="0">
      <sharedItems containsBlank="1" count="16">
        <s v="1094"/>
        <s v="1322"/>
        <s v="1522"/>
        <s v="1090"/>
        <s v="1300"/>
        <s v="1426"/>
        <m/>
        <s v="Arranquio de Coloniao / Destoca" u="1"/>
        <s v="Coroamento de Mudas" u="1"/>
        <s v="Capina Manual" u="1"/>
        <s v="Catacao Quimica Pressurisado_Ervas" u="1"/>
        <s v="Aplicacao de Calcario" u="1"/>
        <s v="Treinamento" u="1"/>
        <s v="Desmanche de Cercas_Manual" u="1"/>
        <s v="Aplicacao Fertilizante Foliar_Aerea" u="1"/>
        <s v="Replantio" u="1"/>
      </sharedItems>
    </cacheField>
    <cacheField name="DescOperação" numFmtId="0">
      <sharedItems containsBlank="1"/>
    </cacheField>
    <cacheField name="Fazenda" numFmtId="0">
      <sharedItems containsBlank="1" count="14">
        <s v="493"/>
        <s v="655"/>
        <s v="523"/>
        <s v="663"/>
        <s v="205"/>
        <s v="8648"/>
        <m/>
        <s v="FAZ. SAMADHI I" u="1"/>
        <s v="FAZ. CORDANTA F_Nerzy" u="1"/>
        <s v="ALCON" u="1"/>
        <s v="FAZ. SAYONARA  -  PROJETO 22" u="1"/>
        <s v="FAZ. PLANALTO I_ Rosy" u="1"/>
        <s v="FAZ. SAO DOMINGOS V" u="1"/>
        <s v="FAZ. DELTA" u="1"/>
      </sharedItems>
    </cacheField>
    <cacheField name="DescFazenda" numFmtId="0">
      <sharedItems containsBlank="1"/>
    </cacheField>
    <cacheField name="Area (há)" numFmtId="0">
      <sharedItems containsString="0" containsBlank="1" containsNumber="1" minValue="1.2" maxValue="54.95"/>
    </cacheField>
    <cacheField name="Qtd Pessoas" numFmtId="0">
      <sharedItems containsString="0" containsBlank="1" containsNumber="1" containsInteger="1" minValue="1" maxValue="62"/>
    </cacheField>
    <cacheField name="Média (há)" numFmtId="43">
      <sharedItems containsString="0" containsBlank="1" containsNumber="1" minValue="0.39999999999999997" maxValue="33.799999999999997"/>
    </cacheField>
    <cacheField name="Data" numFmtId="0">
      <sharedItems containsNonDate="0" containsDate="1" containsString="0" containsBlank="1" minDate="2026-01-21T00:00:00" maxDate="2026-01-23T00:00:00" count="3">
        <d v="2026-01-22T00:00:00"/>
        <d v="2026-01-21T00:00:0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egoleal" refreshedDate="46192.447685995372" createdVersion="3" refreshedVersion="3" minRefreshableVersion="3" recordCount="4074" xr:uid="{00000000-000A-0000-FFFF-FFFF01000000}">
  <cacheSource type="worksheet">
    <worksheetSource ref="A1:H1048576" sheet="BASETRANSPORTE"/>
  </cacheSource>
  <cacheFields count="8">
    <cacheField name="Data" numFmtId="14">
      <sharedItems containsNonDate="0" containsDate="1" containsString="0" containsBlank="1" minDate="2026-04-17T00:00:00" maxDate="2026-06-19T00:00:00" count="64"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28T00:00:00"/>
        <d v="2026-05-29T00:00:00"/>
        <d v="2026-05-30T00:00:00"/>
        <d v="2026-05-31T00:00:00"/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m/>
      </sharedItems>
    </cacheField>
    <cacheField name="Frota" numFmtId="0">
      <sharedItems containsString="0" containsBlank="1" containsNumber="1" containsInteger="1" minValue="2066" maxValue="7398"/>
    </cacheField>
    <cacheField name="Modelo" numFmtId="0">
      <sharedItems containsBlank="1"/>
    </cacheField>
    <cacheField name="Toneladas" numFmtId="0">
      <sharedItems containsString="0" containsBlank="1" containsNumber="1" minValue="0" maxValue="844.22"/>
    </cacheField>
    <cacheField name="Total Viagens" numFmtId="0">
      <sharedItems containsString="0" containsBlank="1" containsNumber="1" containsInteger="1" minValue="0" maxValue="14"/>
    </cacheField>
    <cacheField name="Toneladas por viagem" numFmtId="0">
      <sharedItems containsString="0" containsBlank="1" containsNumber="1" minValue="0" maxValue="97.86"/>
    </cacheField>
    <cacheField name="Distancia Média" numFmtId="0">
      <sharedItems containsString="0" containsBlank="1" containsNumber="1" minValue="0" maxValue="85"/>
    </cacheField>
    <cacheField name="EMPRESA" numFmtId="43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egoleal" refreshedDate="46192.447686805557" createdVersion="3" refreshedVersion="3" minRefreshableVersion="3" recordCount="3317" xr:uid="{00000000-000A-0000-FFFF-FFFF02000000}">
  <cacheSource type="worksheet">
    <worksheetSource ref="A1:G1048576" sheet="BASETRANSBORDO"/>
  </cacheSource>
  <cacheFields count="7">
    <cacheField name="Data" numFmtId="14">
      <sharedItems containsNonDate="0" containsDate="1" containsString="0" containsBlank="1" minDate="2026-04-17T00:00:00" maxDate="2026-06-19T00:00:00" count="64"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28T00:00:00"/>
        <d v="2026-05-29T00:00:00"/>
        <d v="2026-05-30T00:00:00"/>
        <d v="2026-05-31T00:00:00"/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m/>
      </sharedItems>
    </cacheField>
    <cacheField name="Frota" numFmtId="0">
      <sharedItems containsString="0" containsBlank="1" containsNumber="1" containsInteger="1" minValue="4019" maxValue="4163"/>
    </cacheField>
    <cacheField name="Modelo" numFmtId="0">
      <sharedItems containsBlank="1"/>
    </cacheField>
    <cacheField name="Toneladas" numFmtId="0">
      <sharedItems containsString="0" containsBlank="1" containsNumber="1" minValue="0" maxValue="690.56399999999996"/>
    </cacheField>
    <cacheField name="Total Cargas" numFmtId="0">
      <sharedItems containsString="0" containsBlank="1" containsNumber="1" containsInteger="1" minValue="0" maxValue="46"/>
    </cacheField>
    <cacheField name="Média Carga" numFmtId="0">
      <sharedItems containsString="0" containsBlank="1" containsNumber="1" minValue="0" maxValue="33.97"/>
    </cacheField>
    <cacheField name="Frent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egoleal" refreshedDate="46192.447687384258" createdVersion="3" refreshedVersion="3" minRefreshableVersion="3" recordCount="3317" xr:uid="{00000000-000A-0000-FFFF-FFFF03000000}">
  <cacheSource type="worksheet">
    <worksheetSource ref="B1:F1048576" sheet="BASETRANSBORDO"/>
  </cacheSource>
  <cacheFields count="5">
    <cacheField name="Frota" numFmtId="0">
      <sharedItems containsString="0" containsBlank="1" containsNumber="1" containsInteger="1" minValue="4019" maxValue="4163" count="65">
        <n v="4019"/>
        <n v="4024"/>
        <n v="4025"/>
        <n v="4027"/>
        <n v="4029"/>
        <n v="4030"/>
        <n v="4032"/>
        <n v="4034"/>
        <n v="4035"/>
        <n v="4036"/>
        <n v="4082"/>
        <n v="4112"/>
        <n v="4113"/>
        <n v="4114"/>
        <n v="4115"/>
        <n v="4118"/>
        <n v="4120"/>
        <n v="4121"/>
        <n v="4122"/>
        <n v="4123"/>
        <n v="4124"/>
        <n v="4126"/>
        <n v="4127"/>
        <n v="4128"/>
        <n v="4130"/>
        <n v="4132"/>
        <n v="4133"/>
        <n v="4134"/>
        <n v="4135"/>
        <n v="4136"/>
        <n v="4137"/>
        <n v="4139"/>
        <n v="4140"/>
        <n v="4141"/>
        <n v="4143"/>
        <n v="4144"/>
        <n v="4145"/>
        <n v="4146"/>
        <n v="4147"/>
        <n v="4149"/>
        <n v="4153"/>
        <n v="4156"/>
        <n v="4157"/>
        <n v="4158"/>
        <n v="4159"/>
        <n v="4160"/>
        <n v="4162"/>
        <n v="4163"/>
        <n v="4021"/>
        <n v="4033"/>
        <n v="4116"/>
        <n v="4117"/>
        <n v="4131"/>
        <n v="4138"/>
        <n v="4154"/>
        <n v="4129"/>
        <n v="4155"/>
        <n v="4142"/>
        <n v="4161"/>
        <n v="4111"/>
        <n v="4119"/>
        <n v="4020"/>
        <n v="4022"/>
        <n v="4061"/>
        <m/>
      </sharedItems>
    </cacheField>
    <cacheField name="Modelo" numFmtId="0">
      <sharedItems containsBlank="1"/>
    </cacheField>
    <cacheField name="Toneladas" numFmtId="0">
      <sharedItems containsString="0" containsBlank="1" containsNumber="1" minValue="0" maxValue="690.56399999999996"/>
    </cacheField>
    <cacheField name="Total Cargas" numFmtId="0">
      <sharedItems containsString="0" containsBlank="1" containsNumber="1" containsInteger="1" minValue="0" maxValue="46"/>
    </cacheField>
    <cacheField name="Média Carga" numFmtId="0">
      <sharedItems containsString="0" containsBlank="1" containsNumber="1" minValue="0" maxValue="33.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egoleal" refreshedDate="46192.447956828706" createdVersion="3" refreshedVersion="3" minRefreshableVersion="3" recordCount="1783" xr:uid="{00000000-000A-0000-FFFF-FFFF04000000}">
  <cacheSource type="worksheet">
    <worksheetSource ref="A1:F1048576" sheet="BASECOLHEDORA"/>
  </cacheSource>
  <cacheFields count="6">
    <cacheField name="Data" numFmtId="14">
      <sharedItems containsNonDate="0" containsDate="1" containsString="0" containsBlank="1" minDate="2026-04-17T00:00:00" maxDate="2026-06-19T00:00:00" count="64"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28T00:00:00"/>
        <d v="2026-05-29T00:00:00"/>
        <d v="2026-05-30T00:00:00"/>
        <d v="2026-05-31T00:00:00"/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m/>
      </sharedItems>
    </cacheField>
    <cacheField name="Frota" numFmtId="0">
      <sharedItems containsString="0" containsBlank="1" containsNumber="1" containsInteger="1" minValue="3019" maxValue="3054"/>
    </cacheField>
    <cacheField name="Modelo" numFmtId="0">
      <sharedItems containsBlank="1"/>
    </cacheField>
    <cacheField name="COD_PROPRIETARIO" numFmtId="0">
      <sharedItems containsBlank="1"/>
    </cacheField>
    <cacheField name="PROPRIETARIO" numFmtId="0">
      <sharedItems containsBlank="1"/>
    </cacheField>
    <cacheField name="Toneladas" numFmtId="0">
      <sharedItems containsString="0" containsBlank="1" containsNumber="1" minValue="0" maxValue="1085.9760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egoleal" refreshedDate="46204.419419328704" createdVersion="3" refreshedVersion="3" minRefreshableVersion="3" recordCount="2082" xr:uid="{00000000-000A-0000-FFFF-FFFF05000000}">
  <cacheSource type="worksheet">
    <worksheetSource ref="A1:J1048576" sheet="BASECOLHEDORA"/>
  </cacheSource>
  <cacheFields count="10">
    <cacheField name="Data" numFmtId="14">
      <sharedItems containsNonDate="0" containsDate="1" containsString="0" containsBlank="1" minDate="2026-04-17T00:00:00" maxDate="2026-06-30T00:00:00"/>
    </cacheField>
    <cacheField name="Frota" numFmtId="0">
      <sharedItems containsString="0" containsBlank="1" containsNumber="1" containsInteger="1" minValue="3019" maxValue="3054"/>
    </cacheField>
    <cacheField name="Modelo" numFmtId="0">
      <sharedItems containsBlank="1"/>
    </cacheField>
    <cacheField name="COD_PROPRIETARIO" numFmtId="0">
      <sharedItems containsBlank="1"/>
    </cacheField>
    <cacheField name="PROPRIETARIO" numFmtId="0">
      <sharedItems containsBlank="1"/>
    </cacheField>
    <cacheField name="Toneladas" numFmtId="0">
      <sharedItems containsString="0" containsBlank="1" containsNumber="1" minValue="0" maxValue="1088.6400000000001" count="1994">
        <n v="358.12"/>
        <n v="273.79000000000002"/>
        <n v="342.40499999999997"/>
        <n v="318.94499999999999"/>
        <n v="394.95800000000003"/>
        <n v="206.49799999999999"/>
        <n v="156.29499999999999"/>
        <n v="44.069000000000003"/>
        <n v="234.58199999999999"/>
        <n v="369.63600000000002"/>
        <n v="281.76"/>
        <n v="167.97800000000001"/>
        <n v="19.11"/>
        <n v="13.6"/>
        <n v="29.1"/>
        <n v="83.754999999999995"/>
        <n v="50.045000000000002"/>
        <n v="91.343999999999994"/>
        <n v="258.48"/>
        <n v="59.88"/>
        <n v="223.01"/>
        <n v="332.7"/>
        <n v="416.495"/>
        <n v="212.255"/>
        <n v="97.424999999999997"/>
        <n v="117.535"/>
        <n v="99.86"/>
        <n v="136.79"/>
        <n v="453.78500000000003"/>
        <n v="508.34500000000003"/>
        <n v="391.97500000000002"/>
        <n v="540.97500000000002"/>
        <n v="621.41600000000005"/>
        <n v="508.91800000000001"/>
        <n v="420.40499999999997"/>
        <n v="478.76100000000002"/>
        <n v="547.50699999999995"/>
        <n v="320.34100000000001"/>
        <n v="287.29899999999998"/>
        <n v="402.01299999999998"/>
        <n v="156.15199999999999"/>
        <n v="263.09399999999999"/>
        <n v="268.13400000000001"/>
        <n v="47.62"/>
        <n v="311.82499999999999"/>
        <n v="440.74"/>
        <n v="305.79000000000002"/>
        <n v="512.98"/>
        <n v="339.18299999999999"/>
        <n v="177.77"/>
        <n v="180.01300000000001"/>
        <n v="31.774000000000001"/>
        <n v="310.70999999999998"/>
        <n v="123.542"/>
        <n v="85.394999999999996"/>
        <n v="261.233"/>
        <n v="229.11600000000001"/>
        <n v="241.56899999999999"/>
        <n v="587.476"/>
        <n v="665.84500000000003"/>
        <n v="611.78399999999999"/>
        <n v="498.17500000000001"/>
        <n v="490.66"/>
        <n v="500.58199999999999"/>
        <n v="111.834"/>
        <n v="274.404"/>
        <n v="242.602"/>
        <n v="267.654"/>
        <n v="221.29"/>
        <n v="265.10399999999998"/>
        <n v="280.30099999999999"/>
        <n v="103.43"/>
        <n v="131.84"/>
        <n v="154.79300000000001"/>
        <n v="177.364"/>
        <n v="577.01499999999999"/>
        <n v="546.58299999999997"/>
        <n v="228.834"/>
        <n v="15.61"/>
        <n v="278.815"/>
        <n v="377.10500000000002"/>
        <n v="411.89499999999998"/>
        <n v="429.005"/>
        <n v="654.995"/>
        <n v="599.1"/>
        <n v="493.7"/>
        <n v="461.40499999999997"/>
        <n v="64.03"/>
        <n v="161.33000000000001"/>
        <n v="124.2"/>
        <n v="95.38"/>
        <n v="221.155"/>
        <n v="260.03500000000003"/>
        <n v="187.97499999999999"/>
        <n v="419.67500000000001"/>
        <n v="455.61900000000003"/>
        <n v="157.86699999999999"/>
        <n v="474.279"/>
        <n v="385.63499999999999"/>
        <n v="393.80700000000002"/>
        <n v="426.495"/>
        <n v="193.00800000000001"/>
        <n v="29.67"/>
        <n v="314.78800000000001"/>
        <n v="197.69200000000001"/>
        <n v="171.99799999999999"/>
        <n v="192.24199999999999"/>
        <n v="38.582000000000001"/>
        <n v="199.92"/>
        <n v="165.20500000000001"/>
        <n v="68.893000000000001"/>
        <n v="692.39"/>
        <n v="511.1"/>
        <n v="502.245"/>
        <n v="540.34500000000003"/>
        <n v="444.91"/>
        <n v="325.55"/>
        <n v="344.75"/>
        <n v="346"/>
        <n v="553.06299999999999"/>
        <n v="690.27"/>
        <n v="441.47500000000002"/>
        <n v="434.43200000000002"/>
        <n v="385.72399999999999"/>
        <n v="539.10799999999995"/>
        <n v="534.69899999999996"/>
        <n v="116.76900000000001"/>
        <n v="488.25200000000001"/>
        <n v="336.28199999999998"/>
        <n v="501.50299999999999"/>
        <n v="461.923"/>
        <n v="382.30399999999997"/>
        <n v="158.11099999999999"/>
        <n v="678.09500000000003"/>
        <n v="344.55599999999998"/>
        <n v="368.07799999999997"/>
        <n v="355.72399999999999"/>
        <n v="171.666"/>
        <n v="160.81299999999999"/>
        <n v="253.07300000000001"/>
        <n v="907.41700000000003"/>
        <n v="740.20500000000004"/>
        <n v="728.45799999999997"/>
        <n v="461.62"/>
        <n v="350.495"/>
        <n v="272.31"/>
        <n v="279.34500000000003"/>
        <n v="529.11"/>
        <n v="425.233"/>
        <n v="773.97699999999998"/>
        <n v="256.84500000000003"/>
        <n v="393.94499999999999"/>
        <n v="429.12099999999998"/>
        <n v="341.63099999999997"/>
        <n v="452.53699999999998"/>
        <n v="46.790999999999997"/>
        <n v="696.38499999999999"/>
        <n v="594.90499999999997"/>
        <n v="596.34"/>
        <n v="638.47"/>
        <n v="527.48299999999995"/>
        <n v="313.73399999999998"/>
        <n v="153.71299999999999"/>
        <n v="59.39"/>
        <n v="197.339"/>
        <n v="457.80399999999997"/>
        <n v="207.28"/>
        <n v="305.97699999999998"/>
        <n v="83.84"/>
        <n v="239.12"/>
        <n v="361.9"/>
        <n v="273.05500000000001"/>
        <n v="303.54500000000002"/>
        <n v="277.5"/>
        <n v="412.69"/>
        <n v="498.08499999999998"/>
        <n v="345.95499999999998"/>
        <n v="470.13"/>
        <n v="560.52700000000004"/>
        <n v="427.74700000000001"/>
        <n v="275.233"/>
        <n v="212.553"/>
        <n v="376.36900000000003"/>
        <n v="595.35299999999995"/>
        <n v="434.678"/>
        <n v="73.56"/>
        <n v="556.54499999999996"/>
        <n v="385.24"/>
        <n v="500.62"/>
        <n v="512.39499999999998"/>
        <n v="111.22"/>
        <n v="241.84899999999999"/>
        <n v="482.42"/>
        <n v="77.930999999999997"/>
        <n v="357.51400000000001"/>
        <n v="316.61200000000002"/>
        <n v="165.49"/>
        <n v="112.03400000000001"/>
        <n v="88.638000000000005"/>
        <n v="143.732"/>
        <n v="569.83900000000006"/>
        <n v="651.09"/>
        <n v="541.22"/>
        <n v="535.11099999999999"/>
        <n v="498.755"/>
        <n v="532.30499999999995"/>
        <n v="410.71499999999997"/>
        <n v="378.91500000000002"/>
        <n v="643.11800000000005"/>
        <n v="510.8"/>
        <n v="450.815"/>
        <n v="452.14699999999999"/>
        <n v="171.22200000000001"/>
        <n v="466.512"/>
        <n v="269.875"/>
        <n v="248.95099999999999"/>
        <n v="647.42999999999995"/>
        <n v="460.14499999999998"/>
        <n v="640.90800000000002"/>
        <n v="575.92700000000002"/>
        <n v="114.744"/>
        <n v="399.14100000000002"/>
        <n v="309.19"/>
        <n v="273.065"/>
        <n v="162.48599999999999"/>
        <n v="243.94300000000001"/>
        <n v="249.55"/>
        <n v="142.911"/>
        <n v="73.41"/>
        <n v="122.66"/>
        <n v="922.19500000000005"/>
        <n v="833.42"/>
        <n v="671.57"/>
        <n v="529.15499999999997"/>
        <n v="461.91300000000001"/>
        <n v="372.09500000000003"/>
        <n v="420.14100000000002"/>
        <n v="464.53100000000001"/>
        <n v="849.46199999999999"/>
        <n v="636.06500000000005"/>
        <n v="491.173"/>
        <n v="275.2"/>
        <n v="558.178"/>
        <n v="530.13"/>
        <n v="381.69200000000001"/>
        <n v="567.16"/>
        <n v="408"/>
        <n v="536.98500000000001"/>
        <n v="417.995"/>
        <n v="452.85500000000002"/>
        <n v="392.64299999999997"/>
        <n v="215.49600000000001"/>
        <n v="414.58600000000001"/>
        <n v="111.756"/>
        <n v="186.14"/>
        <n v="194.05199999999999"/>
        <n v="228.464"/>
        <n v="82.427999999999997"/>
        <n v="163.44"/>
        <n v="890.803"/>
        <n v="670.14499999999998"/>
        <n v="799.96199999999999"/>
        <n v="943.13"/>
        <n v="478.70299999999997"/>
        <n v="742.03"/>
        <n v="670.93"/>
        <n v="627.25699999999995"/>
        <n v="546.03099999999995"/>
        <n v="349.62"/>
        <n v="227.94900000000001"/>
        <n v="277.92200000000003"/>
        <n v="502.58499999999998"/>
        <n v="780.20799999999997"/>
        <n v="257.84500000000003"/>
        <n v="530.03499999999997"/>
        <n v="423.01"/>
        <n v="500.56"/>
        <n v="275.83499999999998"/>
        <n v="337.07799999999997"/>
        <n v="224.31"/>
        <n v="318.30799999999999"/>
        <n v="381.464"/>
        <n v="366.72"/>
        <n v="465.19"/>
        <n v="184.92"/>
        <n v="116.31"/>
        <n v="121.56"/>
        <n v="826.64499999999998"/>
        <n v="838.21"/>
        <n v="578.125"/>
        <n v="613.58000000000004"/>
        <n v="460.53500000000003"/>
        <n v="423.39"/>
        <n v="680.56"/>
        <n v="540.81500000000005"/>
        <n v="420.88"/>
        <n v="444.32400000000001"/>
        <n v="298.29599999999999"/>
        <n v="201.881"/>
        <n v="741.09699999999998"/>
        <n v="672.90700000000004"/>
        <n v="563.47500000000002"/>
        <n v="595.85500000000002"/>
        <n v="326.78500000000003"/>
        <n v="627.96"/>
        <n v="633.88"/>
        <n v="312.56700000000001"/>
        <n v="114.36"/>
        <n v="222.42400000000001"/>
        <n v="228.089"/>
        <n v="389.11399999999998"/>
        <n v="276.56599999999997"/>
        <n v="303.82600000000002"/>
        <n v="159.16999999999999"/>
        <n v="63.25"/>
        <n v="381.964"/>
        <n v="254.815"/>
        <n v="201.70500000000001"/>
        <n v="160.99799999999999"/>
        <n v="276.84199999999998"/>
        <n v="186.83"/>
        <n v="192.345"/>
        <n v="157.29499999999999"/>
        <n v="142.07"/>
        <n v="133.083"/>
        <n v="53.33"/>
        <n v="57.350999999999999"/>
        <n v="29.376000000000001"/>
        <n v="184.35900000000001"/>
        <n v="362.09899999999999"/>
        <n v="251.76599999999999"/>
        <n v="212.636"/>
        <n v="108.35"/>
        <n v="91.89"/>
        <n v="139.36000000000001"/>
        <n v="156.82"/>
        <n v="202.34399999999999"/>
        <n v="92.697000000000003"/>
        <n v="176.65100000000001"/>
        <n v="116.788"/>
        <n v="145.16399999999999"/>
        <n v="122.47199999999999"/>
        <n v="90.921999999999997"/>
        <n v="74.823999999999998"/>
        <n v="35.905999999999999"/>
        <n v="130.61199999999999"/>
        <n v="746.46500000000003"/>
        <n v="612.23500000000001"/>
        <n v="504.23"/>
        <n v="511.89"/>
        <n v="360.95499999999998"/>
        <n v="450.01"/>
        <n v="377.16500000000002"/>
        <n v="450.65"/>
        <n v="757.74599999999998"/>
        <n v="13.545"/>
        <n v="220.30099999999999"/>
        <n v="530.30799999999999"/>
        <n v="265.18599999999998"/>
        <n v="320.12400000000002"/>
        <n v="575.51599999999996"/>
        <n v="319.87400000000002"/>
        <n v="631.59"/>
        <n v="490.8"/>
        <n v="639.32500000000005"/>
        <n v="543.94500000000005"/>
        <n v="62.665999999999997"/>
        <n v="198.70599999999999"/>
        <n v="149.124"/>
        <n v="220.054"/>
        <n v="237.68899999999999"/>
        <n v="399.15499999999997"/>
        <n v="161.69999999999999"/>
        <n v="259.31599999999997"/>
        <n v="220.25800000000001"/>
        <n v="385.22199999999998"/>
        <n v="662.73500000000001"/>
        <n v="749.47900000000004"/>
        <n v="664.6"/>
        <n v="888.96600000000001"/>
        <n v="644.83500000000004"/>
        <n v="422.62"/>
        <n v="617.33500000000004"/>
        <n v="426.13"/>
        <n v="497.13299999999998"/>
        <n v="407.34399999999999"/>
        <n v="242.66"/>
        <n v="546.12300000000005"/>
        <n v="313.74299999999999"/>
        <n v="105.95"/>
        <n v="353.85"/>
        <n v="437.25700000000001"/>
        <n v="533.13"/>
        <n v="592.255"/>
        <n v="415.42"/>
        <n v="195.535"/>
        <n v="38.018000000000001"/>
        <n v="249.791"/>
        <n v="267.12400000000002"/>
        <n v="335.74700000000001"/>
        <n v="268.21100000000001"/>
        <n v="194.197"/>
        <n v="128.50899999999999"/>
        <n v="220.012"/>
        <n v="254.37799999999999"/>
        <n v="250.31299999999999"/>
        <n v="696.84"/>
        <n v="792.245"/>
        <n v="667.33"/>
        <n v="744.68499999999995"/>
        <n v="581.66200000000003"/>
        <n v="435.52800000000002"/>
        <n v="467.64"/>
        <n v="561.19000000000005"/>
        <n v="329.12799999999999"/>
        <n v="331.87299999999999"/>
        <n v="367.286"/>
        <n v="375.733"/>
        <n v="352.66"/>
        <n v="601.327"/>
        <n v="172.87200000000001"/>
        <n v="415.52100000000002"/>
        <n v="438.78"/>
        <n v="513.10500000000002"/>
        <n v="505.82"/>
        <n v="364.59500000000003"/>
        <n v="15.725"/>
        <n v="503.10500000000002"/>
        <n v="450.66899999999998"/>
        <n v="367.34100000000001"/>
        <n v="585.67600000000004"/>
        <n v="520.00599999999997"/>
        <n v="91.858000000000004"/>
        <n v="25.338000000000001"/>
        <n v="57.57"/>
        <n v="22.071999999999999"/>
        <n v="608.92999999999995"/>
        <n v="556.82500000000005"/>
        <n v="663.75"/>
        <n v="438.67500000000001"/>
        <n v="378.23"/>
        <n v="323.24"/>
        <n v="405.99"/>
        <n v="381.54"/>
        <n v="300.85700000000003"/>
        <n v="379.15699999999998"/>
        <n v="311.47000000000003"/>
        <n v="349.95600000000002"/>
        <n v="293.21800000000002"/>
        <n v="540.68299999999999"/>
        <n v="286.08100000000002"/>
        <n v="94.138000000000005"/>
        <n v="572.79999999999995"/>
        <n v="460.22"/>
        <n v="583.26499999999999"/>
        <n v="409.07499999999999"/>
        <n v="334.51799999999997"/>
        <n v="311.05700000000002"/>
        <n v="344.56099999999998"/>
        <n v="394.62400000000002"/>
        <n v="415.846"/>
        <n v="367.06700000000001"/>
        <n v="397.12900000000002"/>
        <n v="183.77699999999999"/>
        <n v="317.03100000000001"/>
        <n v="480.9"/>
        <n v="561.26499999999999"/>
        <n v="393.84500000000003"/>
        <n v="420.17"/>
        <n v="500.72"/>
        <n v="384.34"/>
        <n v="480.59"/>
        <n v="397.99"/>
        <n v="552.21900000000005"/>
        <n v="298.43700000000001"/>
        <n v="305.44600000000003"/>
        <n v="375.81799999999998"/>
        <n v="78.843000000000004"/>
        <n v="66.899000000000001"/>
        <n v="99.055999999999997"/>
        <n v="155.50200000000001"/>
        <n v="458.01"/>
        <n v="429.065"/>
        <n v="449.13"/>
        <n v="403.85500000000002"/>
        <n v="202.06800000000001"/>
        <n v="162.00800000000001"/>
        <n v="154.99"/>
        <n v="143.874"/>
        <n v="191.47200000000001"/>
        <n v="571.62199999999996"/>
        <n v="95.91"/>
        <n v="166.74600000000001"/>
        <n v="46.44"/>
        <n v="158.51"/>
        <n v="27.491"/>
        <n v="2.7490000000000001"/>
        <n v="30.24"/>
        <n v="32.115000000000002"/>
        <n v="15.654999999999999"/>
        <n v="48.575000000000003"/>
        <n v="470.27199999999999"/>
        <n v="369.93299999999999"/>
        <n v="512.577"/>
        <n v="312.31799999999998"/>
        <n v="251.881"/>
        <n v="498.55399999999997"/>
        <n v="284.52999999999997"/>
        <n v="291.45499999999998"/>
        <n v="340.44499999999999"/>
        <n v="107.685"/>
        <n v="242.14"/>
        <n v="341.89"/>
        <n v="112.459"/>
        <n v="41.204999999999998"/>
        <n v="36.037999999999997"/>
        <n v="85.337999999999994"/>
        <n v="267.82600000000002"/>
        <n v="455.11099999999999"/>
        <n v="255.71299999999999"/>
        <n v="279.233"/>
        <n v="157.22399999999999"/>
        <n v="267.18299999999999"/>
        <n v="29.18"/>
        <n v="14.59"/>
        <n v="261.89100000000002"/>
        <n v="267.012"/>
        <n v="197.89699999999999"/>
        <n v="168.68700000000001"/>
        <n v="211.45099999999999"/>
        <n v="291.18299999999999"/>
        <n v="188.97900000000001"/>
        <n v="356.96499999999997"/>
        <n v="129.315"/>
        <n v="355.625"/>
        <n v="344.97500000000002"/>
        <n v="77.956999999999994"/>
        <n v="147.553"/>
        <n v="52.514000000000003"/>
        <n v="67.77"/>
        <n v="106.434"/>
        <n v="180.49199999999999"/>
        <n v="522.29999999999995"/>
        <n v="442.11500000000001"/>
        <n v="713.44500000000005"/>
        <n v="459.5"/>
        <n v="262.21499999999997"/>
        <n v="336.79"/>
        <n v="243.14"/>
        <n v="163.29499999999999"/>
        <n v="392.15499999999997"/>
        <n v="292.06700000000001"/>
        <n v="235.73400000000001"/>
        <n v="283.084"/>
        <n v="423.334"/>
        <n v="462.63600000000002"/>
        <n v="541.68100000000004"/>
        <n v="359.69900000000001"/>
        <n v="788.56"/>
        <n v="595.69500000000005"/>
        <n v="743.58500000000004"/>
        <n v="528.58000000000004"/>
        <n v="199.75399999999999"/>
        <n v="529.24900000000002"/>
        <n v="448.96499999999997"/>
        <n v="240.667"/>
        <n v="130.34100000000001"/>
        <n v="378.22399999999999"/>
        <n v="856.54399999999998"/>
        <n v="997.86500000000001"/>
        <n v="1050.075"/>
        <n v="783.64599999999996"/>
        <n v="693.96500000000003"/>
        <n v="550.38"/>
        <n v="754.49"/>
        <n v="488.58499999999998"/>
        <n v="214.45400000000001"/>
        <n v="232.69"/>
        <n v="72.936999999999998"/>
        <n v="169.899"/>
        <n v="81.513000000000005"/>
        <n v="203.35499999999999"/>
        <n v="172.94800000000001"/>
        <n v="77.623999999999995"/>
        <n v="150.43"/>
        <n v="151.24"/>
        <n v="177.95500000000001"/>
        <n v="58.515000000000001"/>
        <n v="88.703000000000003"/>
        <n v="25.22"/>
        <n v="135.77699999999999"/>
        <n v="186.27"/>
        <n v="362.274"/>
        <n v="251.02799999999999"/>
        <n v="133.386"/>
        <n v="196.874"/>
        <n v="362.02800000000002"/>
        <n v="262.245"/>
        <n v="417.88400000000001"/>
        <n v="458.69"/>
        <n v="278.51"/>
        <n v="389.065"/>
        <n v="359.99"/>
        <n v="450.43"/>
        <n v="243.505"/>
        <n v="216.429"/>
        <n v="71.697999999999993"/>
        <n v="152.43799999999999"/>
        <n v="42.814999999999998"/>
        <n v="220.602"/>
        <n v="370.64100000000002"/>
        <n v="317.27699999999999"/>
        <n v="357.17"/>
        <n v="399.40499999999997"/>
        <n v="456.04500000000002"/>
        <n v="235.82"/>
        <n v="123.09699999999999"/>
        <n v="148.071"/>
        <n v="139.91900000000001"/>
        <n v="135.352"/>
        <n v="233.29400000000001"/>
        <n v="45.868000000000002"/>
        <n v="569.82000000000005"/>
        <n v="553.75"/>
        <n v="508.5"/>
        <n v="459.89"/>
        <n v="830.27"/>
        <n v="772.87"/>
        <n v="930.61500000000001"/>
        <n v="496.32499999999999"/>
        <n v="442.58300000000003"/>
        <n v="499.44900000000001"/>
        <n v="239.95099999999999"/>
        <n v="279.43700000000001"/>
        <n v="153.16399999999999"/>
        <n v="269.892"/>
        <n v="353.16399999999999"/>
        <n v="504.89"/>
        <n v="354.73"/>
        <n v="498.83499999999998"/>
        <n v="587.66499999999996"/>
        <n v="12.11"/>
        <n v="515.471"/>
        <n v="348.89"/>
        <n v="193.84200000000001"/>
        <n v="219.499"/>
        <n v="97.96"/>
        <n v="290.89800000000002"/>
        <n v="486.53"/>
        <n v="477.55"/>
        <n v="456.28"/>
        <n v="404.04"/>
        <n v="427.78"/>
        <n v="417.565"/>
        <n v="468.685"/>
        <n v="501.35"/>
        <n v="306.74"/>
        <n v="328.06400000000002"/>
        <n v="333.09100000000001"/>
        <n v="270.60500000000002"/>
        <n v="279.96199999999999"/>
        <n v="418.44200000000001"/>
        <n v="417.04300000000001"/>
        <n v="14.773"/>
        <n v="313.11500000000001"/>
        <n v="200.55"/>
        <n v="338.12"/>
        <n v="286.15499999999997"/>
        <n v="205.94800000000001"/>
        <n v="111.379"/>
        <n v="116.43300000000001"/>
        <n v="249.28"/>
        <n v="211.31800000000001"/>
        <n v="405.16899999999998"/>
        <n v="120.824"/>
        <n v="241.13300000000001"/>
        <n v="27.86"/>
        <n v="385.01600000000002"/>
        <n v="648.69000000000005"/>
        <n v="545.66499999999996"/>
        <n v="590.53"/>
        <n v="190.33500000000001"/>
        <n v="593.02499999999998"/>
        <n v="634.495"/>
        <n v="695.71"/>
        <n v="334.07"/>
        <n v="454.24099999999999"/>
        <n v="313.30599999999998"/>
        <n v="403.23"/>
        <n v="384.74299999999999"/>
        <n v="416.541"/>
        <n v="563.255"/>
        <n v="486.54399999999998"/>
        <n v="418.04199999999997"/>
        <n v="366.57799999999997"/>
        <n v="342.86"/>
        <n v="403.62"/>
        <n v="182.53399999999999"/>
        <n v="411.37700000000001"/>
        <n v="315.93099999999998"/>
        <n v="323.77800000000002"/>
        <n v="432.06400000000002"/>
        <n v="347.02800000000002"/>
        <n v="367.9"/>
        <n v="404.68799999999999"/>
        <n v="30.71"/>
        <n v="308.19"/>
        <n v="472.47500000000002"/>
        <n v="371.09100000000001"/>
        <n v="423.61399999999998"/>
        <n v="477.16"/>
        <n v="405.61500000000001"/>
        <n v="376.78500000000003"/>
        <n v="332.33499999999998"/>
        <n v="396.78500000000003"/>
        <n v="477.93700000000001"/>
        <n v="436.58100000000002"/>
        <n v="480.98599999999999"/>
        <n v="441.536"/>
        <n v="436.798"/>
        <n v="484.87700000000001"/>
        <n v="507.30099999999999"/>
        <n v="160.00399999999999"/>
        <n v="471.47"/>
        <n v="488.14400000000001"/>
        <n v="585.55799999999999"/>
        <n v="551.56799999999998"/>
        <n v="146.095"/>
        <n v="267.577"/>
        <n v="338.09800000000001"/>
        <n v="364.91"/>
        <n v="165.251"/>
        <n v="451.42399999999998"/>
        <n v="365.24"/>
        <n v="458.52499999999998"/>
        <n v="171.27500000000001"/>
        <n v="373.02499999999998"/>
        <n v="600.54999999999995"/>
        <n v="399.72"/>
        <n v="528.39499999999998"/>
        <n v="676.89499999999998"/>
        <n v="438.52"/>
        <n v="287.15499999999997"/>
        <n v="331"/>
        <n v="379.40499999999997"/>
        <n v="508.995"/>
        <n v="216.83199999999999"/>
        <n v="423.72199999999998"/>
        <n v="586.221"/>
        <n v="268.95100000000002"/>
        <n v="574.68700000000001"/>
        <n v="274.56"/>
        <n v="423.02199999999999"/>
        <n v="696.37699999999995"/>
        <n v="518.68100000000004"/>
        <n v="801.49099999999999"/>
        <n v="434.791"/>
        <n v="126.55"/>
        <n v="304.541"/>
        <n v="424.84800000000001"/>
        <n v="161.661"/>
        <n v="74.456999999999994"/>
        <n v="551.08399999999995"/>
        <n v="315.34800000000001"/>
        <n v="669.91899999999998"/>
        <n v="275.79199999999997"/>
        <n v="597.63599999999997"/>
        <n v="494.4"/>
        <n v="522.85"/>
        <n v="523.51400000000001"/>
        <n v="462.08"/>
        <n v="544.62"/>
        <n v="393.77499999999998"/>
        <n v="482.80500000000001"/>
        <n v="405.601"/>
        <n v="344.298"/>
        <n v="491.39699999999999"/>
        <n v="241.744"/>
        <n v="241.11600000000001"/>
        <n v="460.42"/>
        <n v="586.476"/>
        <n v="499.66800000000001"/>
        <n v="703.04200000000003"/>
        <n v="669.66600000000005"/>
        <n v="219.75"/>
        <n v="607.30200000000002"/>
        <n v="247.018"/>
        <n v="212.21600000000001"/>
        <n v="198.75"/>
        <n v="148.036"/>
        <n v="158.06200000000001"/>
        <n v="541.94899999999996"/>
        <n v="322.11799999999999"/>
        <n v="497.40899999999999"/>
        <n v="210.22200000000001"/>
        <n v="547.45500000000004"/>
        <n v="521.01499999999999"/>
        <n v="489.70499999999998"/>
        <n v="442.565"/>
        <n v="843.95"/>
        <n v="741.35500000000002"/>
        <n v="852.02499999999998"/>
        <n v="698.85"/>
        <n v="122.48"/>
        <n v="373.995"/>
        <n v="263.15600000000001"/>
        <n v="270.649"/>
        <n v="191.173"/>
        <n v="758.70100000000002"/>
        <n v="248.13900000000001"/>
        <n v="441.447"/>
        <n v="690.45399999999995"/>
        <n v="670.14400000000001"/>
        <n v="654.048"/>
        <n v="515.23400000000004"/>
        <n v="440.11599999999999"/>
        <n v="513.54499999999996"/>
        <n v="414.34899999999999"/>
        <n v="603.23"/>
        <n v="243.41"/>
        <n v="590.81100000000004"/>
        <n v="86.1"/>
        <n v="265.40899999999999"/>
        <n v="229.29"/>
        <n v="486.24"/>
        <n v="510.08499999999998"/>
        <n v="569.6"/>
        <n v="421.07499999999999"/>
        <n v="13.725"/>
        <n v="621.81500000000005"/>
        <n v="610.39"/>
        <n v="780.40499999999997"/>
        <n v="736.37"/>
        <n v="520.91200000000003"/>
        <n v="292.27800000000002"/>
        <n v="246.67599999999999"/>
        <n v="298.029"/>
        <n v="58.951999999999998"/>
        <n v="678.65499999999997"/>
        <n v="451.15100000000001"/>
        <n v="328.50200000000001"/>
        <n v="691.81399999999996"/>
        <n v="477.28399999999999"/>
        <n v="590.625"/>
        <n v="506.577"/>
        <n v="456.51299999999998"/>
        <n v="96.998999999999995"/>
        <n v="439.6"/>
        <n v="639.428"/>
        <n v="324.05799999999999"/>
        <n v="698.48299999999995"/>
        <n v="145.38399999999999"/>
        <n v="579.05499999999995"/>
        <n v="638.86"/>
        <n v="618.80499999999995"/>
        <n v="491.58"/>
        <n v="454.69499999999999"/>
        <n v="691.601"/>
        <n v="415.32900000000001"/>
        <n v="609.01599999999996"/>
        <n v="564.83399999999995"/>
        <n v="331.80200000000002"/>
        <n v="256.61900000000003"/>
        <n v="475.42"/>
        <n v="130.97999999999999"/>
        <n v="238.01"/>
        <n v="158.72399999999999"/>
        <n v="197.19300000000001"/>
        <n v="424.42700000000002"/>
        <n v="225.59800000000001"/>
        <n v="280.77999999999997"/>
        <n v="317.72800000000001"/>
        <n v="436.75900000000001"/>
        <n v="694.89700000000005"/>
        <n v="574.14200000000005"/>
        <n v="583.77099999999996"/>
        <n v="243.45"/>
        <n v="472.54500000000002"/>
        <n v="712.06500000000005"/>
        <n v="618.72500000000002"/>
        <n v="588.14499999999998"/>
        <n v="438.08"/>
        <n v="515.03499999999997"/>
        <n v="408.08"/>
        <n v="262.76499999999999"/>
        <n v="432.95"/>
        <n v="379.565"/>
        <n v="493.52"/>
        <n v="334.69099999999997"/>
        <n v="273.029"/>
        <n v="401.84100000000001"/>
        <n v="255.459"/>
        <n v="298.75799999999998"/>
        <n v="250.74600000000001"/>
        <n v="198.03100000000001"/>
        <n v="122.625"/>
        <n v="340.60700000000003"/>
        <n v="226.828"/>
        <n v="268.97500000000002"/>
        <n v="286.14499999999998"/>
        <n v="163.82499999999999"/>
        <n v="194.40100000000001"/>
        <n v="175.81299999999999"/>
        <n v="178.14099999999999"/>
        <n v="284.85899999999998"/>
        <n v="259.17500000000001"/>
        <n v="257.452"/>
        <n v="301.73899999999998"/>
        <n v="492.95499999999998"/>
        <n v="410.61"/>
        <n v="329.125"/>
        <n v="281.13"/>
        <n v="338.47"/>
        <n v="401.02499999999998"/>
        <n v="284.96499999999997"/>
        <n v="339.8"/>
        <n v="339.90199999999999"/>
        <n v="531.84400000000005"/>
        <n v="347.83199999999999"/>
        <n v="332.36200000000002"/>
        <n v="186.505"/>
        <n v="263.02300000000002"/>
        <n v="189.916"/>
        <n v="72.396000000000001"/>
        <n v="410.98599999999999"/>
        <n v="43.87"/>
        <n v="397.87700000000001"/>
        <n v="362.30700000000002"/>
        <n v="247.52600000000001"/>
        <n v="230.83699999999999"/>
        <n v="219.059"/>
        <n v="289.89800000000002"/>
        <n v="254.30799999999999"/>
        <n v="245.482"/>
        <n v="182.499"/>
        <n v="269.13099999999997"/>
        <n v="662.37199999999996"/>
        <n v="765.30200000000002"/>
        <n v="521.09500000000003"/>
        <n v="593.67100000000005"/>
        <n v="714.60500000000002"/>
        <n v="461.34500000000003"/>
        <n v="515.28"/>
        <n v="422.03"/>
        <n v="660.47900000000004"/>
        <n v="476.83"/>
        <n v="685.91"/>
        <n v="669.20100000000002"/>
        <n v="601.33699999999999"/>
        <n v="387.05200000000002"/>
        <n v="102.71599999999999"/>
        <n v="144.29499999999999"/>
        <n v="592.99599999999998"/>
        <n v="404.54399999999998"/>
        <n v="379.52499999999998"/>
        <n v="509.995"/>
        <n v="377.81599999999997"/>
        <n v="254.72900000000001"/>
        <n v="293.63200000000001"/>
        <n v="241.583"/>
        <n v="281.387"/>
        <n v="165.56700000000001"/>
        <n v="201.43600000000001"/>
        <n v="543.11"/>
        <n v="591.33500000000004"/>
        <n v="406.38"/>
        <n v="420.995"/>
        <n v="503.53"/>
        <n v="595.08500000000004"/>
        <n v="504.75"/>
        <n v="564.74"/>
        <n v="478.565"/>
        <n v="698.45"/>
        <n v="273.65199999999999"/>
        <n v="655.76199999999994"/>
        <n v="483.13600000000002"/>
        <n v="422.02800000000002"/>
        <n v="638.18200000000002"/>
        <n v="288.94400000000002"/>
        <n v="372.726"/>
        <n v="623.75599999999997"/>
        <n v="563.96299999999997"/>
        <n v="598.81500000000005"/>
        <n v="276.24599999999998"/>
        <n v="266.41800000000001"/>
        <n v="187.386"/>
        <n v="243.96700000000001"/>
        <n v="286.24900000000002"/>
        <n v="382.41199999999998"/>
        <n v="260.88600000000002"/>
        <n v="142.13200000000001"/>
        <n v="199.55"/>
        <n v="234.09"/>
        <n v="219.08"/>
        <n v="363.9"/>
        <n v="185.49"/>
        <n v="392.25"/>
        <n v="398.38499999999999"/>
        <n v="444.72500000000002"/>
        <n v="382.62"/>
        <n v="26.309000000000001"/>
        <n v="30.74"/>
        <n v="62.631"/>
        <n v="244.74600000000001"/>
        <n v="359.13900000000001"/>
        <n v="232.40899999999999"/>
        <n v="95.786000000000001"/>
        <n v="266.68799999999999"/>
        <n v="312.06"/>
        <n v="534.37099999999998"/>
        <n v="511.78100000000001"/>
        <n v="79.950999999999993"/>
        <n v="171.34200000000001"/>
        <n v="318.74700000000001"/>
        <n v="29.85"/>
        <n v="557.69100000000003"/>
        <n v="667.94100000000003"/>
        <n v="42.158000000000001"/>
        <n v="0"/>
        <n v="923.35599999999999"/>
        <n v="771.74800000000005"/>
        <n v="960.49400000000003"/>
        <n v="627.66200000000003"/>
        <n v="408.315"/>
        <n v="246.7"/>
        <n v="420.30500000000001"/>
        <n v="254.08"/>
        <n v="15.76"/>
        <n v="10.507"/>
        <n v="21.013000000000002"/>
        <n v="193.52199999999999"/>
        <n v="146.18799999999999"/>
        <n v="109.25"/>
        <n v="120.87"/>
        <n v="1085.9760000000001"/>
        <n v="857.76099999999997"/>
        <n v="891.57799999999997"/>
        <n v="219.125"/>
        <n v="83.037000000000006"/>
        <n v="42.941000000000003"/>
        <n v="127.03"/>
        <n v="177.30199999999999"/>
        <n v="402.60199999999998"/>
        <n v="317.35700000000003"/>
        <n v="276.53800000000001"/>
        <n v="344.02300000000002"/>
        <n v="647.22500000000002"/>
        <n v="725.68299999999999"/>
        <n v="439.52499999999998"/>
        <n v="635.62699999999995"/>
        <n v="527.73800000000006"/>
        <n v="266.755"/>
        <n v="451.07400000000001"/>
        <n v="371.81299999999999"/>
        <n v="448.26"/>
        <n v="487.19200000000001"/>
        <n v="276.02300000000002"/>
        <n v="356.40499999999997"/>
        <n v="287.66800000000001"/>
        <n v="535.59799999999996"/>
        <n v="623.50199999999995"/>
        <n v="390.59199999999998"/>
        <n v="801.77300000000002"/>
        <n v="419.64"/>
        <n v="844.98500000000001"/>
        <n v="791.74199999999996"/>
        <n v="323.66399999999999"/>
        <n v="222.04"/>
        <n v="111.896"/>
        <n v="313.45999999999998"/>
        <n v="328.47199999999998"/>
        <n v="244.94300000000001"/>
        <n v="213.47200000000001"/>
        <n v="316.053"/>
        <n v="539.72299999999996"/>
        <n v="393.84899999999999"/>
        <n v="574.28599999999994"/>
        <n v="421.30200000000002"/>
        <n v="376"/>
        <n v="205.69"/>
        <n v="415.73500000000001"/>
        <n v="314.28500000000003"/>
        <n v="656.58299999999997"/>
        <n v="520.96199999999999"/>
        <n v="585.13499999999999"/>
        <n v="692.3"/>
        <n v="452.33600000000001"/>
        <n v="93.713999999999999"/>
        <n v="529.86099999999999"/>
        <n v="313.029"/>
        <n v="676.27499999999998"/>
        <n v="598.89"/>
        <n v="543.91999999999996"/>
        <n v="756.41499999999996"/>
        <n v="61.13"/>
        <n v="377.91500000000002"/>
        <n v="322.005"/>
        <n v="502.59"/>
        <n v="424.404"/>
        <n v="376.65600000000001"/>
        <n v="354.12"/>
        <n v="280.44"/>
        <n v="938.96500000000003"/>
        <n v="758.91499999999996"/>
        <n v="694.625"/>
        <n v="803.57500000000005"/>
        <n v="302.16000000000003"/>
        <n v="394.90499999999997"/>
        <n v="660.86"/>
        <n v="404.85500000000002"/>
        <n v="450.20100000000002"/>
        <n v="377.84699999999998"/>
        <n v="320.38600000000002"/>
        <n v="472.786"/>
        <n v="542.04700000000003"/>
        <n v="739.94500000000005"/>
        <n v="347.95600000000002"/>
        <n v="694.71199999999999"/>
        <n v="822.52"/>
        <n v="513.51499999999999"/>
        <n v="643.17499999999995"/>
        <n v="605.87"/>
        <n v="327.65600000000001"/>
        <n v="319.05900000000003"/>
        <n v="95.114999999999995"/>
        <n v="96.09"/>
        <n v="333.79599999999999"/>
        <n v="91.504999999999995"/>
        <n v="335.62700000000001"/>
        <n v="92.471999999999994"/>
        <n v="727.07500000000005"/>
        <n v="604.07000000000005"/>
        <n v="695.54"/>
        <n v="564.375"/>
        <n v="394.27499999999998"/>
        <n v="448.20499999999998"/>
        <n v="508.42500000000001"/>
        <n v="456.55500000000001"/>
        <n v="534.62900000000002"/>
        <n v="177.25800000000001"/>
        <n v="290.96800000000002"/>
        <n v="333.125"/>
        <n v="464.93900000000002"/>
        <n v="697.37300000000005"/>
        <n v="596.34199999999998"/>
        <n v="126.746"/>
        <n v="915.06"/>
        <n v="478.38499999999999"/>
        <n v="665.47500000000002"/>
        <n v="713.24"/>
        <n v="544.29700000000003"/>
        <n v="108.566"/>
        <n v="426.35599999999999"/>
        <n v="31.581"/>
        <n v="520.47500000000002"/>
        <n v="618.71100000000001"/>
        <n v="352.053"/>
        <n v="329.84100000000001"/>
        <n v="540.92499999999995"/>
        <n v="455.83"/>
        <n v="689.17"/>
        <n v="582.995"/>
        <n v="461.44"/>
        <n v="427.25"/>
        <n v="199.39500000000001"/>
        <n v="303.83499999999998"/>
        <n v="616.20399999999995"/>
        <n v="740.39499999999998"/>
        <n v="555.28499999999997"/>
        <n v="683.25599999999997"/>
        <n v="436.74799999999999"/>
        <n v="298.012"/>
        <n v="463.99700000000001"/>
        <n v="449.66300000000001"/>
        <n v="582.45600000000002"/>
        <n v="645.5"/>
        <n v="629.31799999999998"/>
        <n v="470.74599999999998"/>
        <n v="283.48"/>
        <n v="167.34299999999999"/>
        <n v="468.50099999999998"/>
        <n v="204.386"/>
        <n v="147.69300000000001"/>
        <n v="439.834"/>
        <n v="235.78700000000001"/>
        <n v="288.298"/>
        <n v="401.26799999999997"/>
        <n v="532.65499999999997"/>
        <n v="567.04499999999996"/>
        <n v="557.32500000000005"/>
        <n v="571.93499999999995"/>
        <n v="506.983"/>
        <n v="282.38900000000001"/>
        <n v="428.71100000000001"/>
        <n v="299.25700000000001"/>
        <n v="849.47900000000004"/>
        <n v="714.08600000000001"/>
        <n v="827.61199999999997"/>
        <n v="370.75200000000001"/>
        <n v="476.53"/>
        <n v="352.09699999999998"/>
        <n v="437.84100000000001"/>
        <n v="715.35"/>
        <n v="452.01400000000001"/>
        <n v="576.98500000000001"/>
        <n v="762.15099999999995"/>
        <n v="336.19900000000001"/>
        <n v="238.215"/>
        <n v="217.14400000000001"/>
        <n v="288.96199999999999"/>
        <n v="373.53899999999999"/>
        <n v="229.38900000000001"/>
        <n v="347.38900000000001"/>
        <n v="489.28300000000002"/>
        <n v="464.31"/>
        <n v="548.03"/>
        <n v="593.26499999999999"/>
        <n v="443.05500000000001"/>
        <n v="770.83799999999997"/>
        <n v="363.89499999999998"/>
        <n v="634.49"/>
        <n v="683.21699999999998"/>
        <n v="749.66800000000001"/>
        <n v="804.71900000000005"/>
        <n v="478.63"/>
        <n v="790.803"/>
        <n v="318.86500000000001"/>
        <n v="149.839"/>
        <n v="507.87400000000002"/>
        <n v="92.302000000000007"/>
        <n v="807.56799999999998"/>
        <n v="643.12300000000005"/>
        <n v="703.11800000000005"/>
        <n v="408.411"/>
        <n v="196.535"/>
        <n v="163.18299999999999"/>
        <n v="322.78500000000003"/>
        <n v="229.75700000000001"/>
        <n v="294.89800000000002"/>
        <n v="140.982"/>
        <n v="345.803"/>
        <n v="501.39699999999999"/>
        <n v="524.20000000000005"/>
        <n v="472.13"/>
        <n v="576.66"/>
        <n v="477.05"/>
        <n v="759.67499999999995"/>
        <n v="652.255"/>
        <n v="765.53"/>
        <n v="605.35500000000002"/>
        <n v="510.65899999999999"/>
        <n v="917.10799999999995"/>
        <n v="686.21799999999996"/>
        <n v="245.48400000000001"/>
        <n v="441.86500000000001"/>
        <n v="413.44200000000001"/>
        <n v="133.029"/>
        <n v="677.05"/>
        <n v="489.36"/>
        <n v="621.59"/>
        <n v="773.68"/>
        <n v="103.958"/>
        <n v="310.54300000000001"/>
        <n v="353.24400000000003"/>
        <n v="64.855000000000004"/>
        <n v="484.95800000000003"/>
        <n v="401.41800000000001"/>
        <n v="413.084"/>
        <n v="304.64"/>
        <n v="330.67"/>
        <n v="382.625"/>
        <n v="576.33500000000004"/>
        <n v="514.79999999999995"/>
        <n v="904.125"/>
        <n v="873.23500000000001"/>
        <n v="927.36"/>
        <n v="570.82799999999997"/>
        <n v="707.85"/>
        <n v="585.69299999999998"/>
        <n v="609.60900000000004"/>
        <n v="412.97300000000001"/>
        <n v="562.90200000000004"/>
        <n v="245.089"/>
        <n v="251.79599999999999"/>
        <n v="842.149"/>
        <n v="580.399"/>
        <n v="616.64"/>
        <n v="882.072"/>
        <n v="190.80799999999999"/>
        <n v="180.745"/>
        <n v="91.888999999999996"/>
        <n v="307.21800000000002"/>
        <n v="360.34199999999998"/>
        <n v="703.90800000000002"/>
        <n v="388.96100000000001"/>
        <n v="172.90899999999999"/>
        <n v="498.91"/>
        <n v="380.98500000000001"/>
        <n v="495.95"/>
        <n v="513.55499999999995"/>
        <n v="502.65"/>
        <n v="127.05"/>
        <n v="623.69000000000005"/>
        <n v="475.87"/>
        <n v="341.63900000000001"/>
        <n v="209.749"/>
        <n v="359.53699999999998"/>
        <n v="212.31899999999999"/>
        <n v="288.29399999999998"/>
        <n v="353.88400000000001"/>
        <n v="355.95299999999997"/>
        <n v="113.809"/>
        <n v="654.64"/>
        <n v="258.35599999999999"/>
        <n v="527.26700000000005"/>
        <n v="672.51700000000005"/>
        <n v="196.44499999999999"/>
        <n v="92.58"/>
        <n v="119.38"/>
        <n v="130.88499999999999"/>
        <n v="90.003"/>
        <n v="539.07299999999998"/>
        <n v="265.17399999999998"/>
        <n v="622.32600000000002"/>
        <n v="667.82500000000005"/>
        <n v="406.315"/>
        <n v="518.91"/>
        <n v="637.65"/>
        <n v="638.59"/>
        <n v="312.2"/>
        <n v="635.20000000000005"/>
        <n v="539.65"/>
        <n v="479.39299999999997"/>
        <n v="404.61900000000003"/>
        <n v="226.26900000000001"/>
        <n v="655.37900000000002"/>
        <n v="404.58199999999999"/>
        <n v="525.63199999999995"/>
        <n v="560.76"/>
        <n v="46.326000000000001"/>
        <n v="521.29999999999995"/>
        <n v="571.13599999999997"/>
        <n v="506.69900000000001"/>
        <n v="590.66499999999996"/>
        <n v="426.32499999999999"/>
        <n v="142.071"/>
        <n v="245.23599999999999"/>
        <n v="279.34800000000001"/>
        <n v="335.19099999999997"/>
        <n v="45.506999999999998"/>
        <n v="88.691000000000003"/>
        <n v="297.45100000000002"/>
        <n v="601.84"/>
        <n v="360.7"/>
        <n v="535.57500000000005"/>
        <n v="625.42499999999995"/>
        <n v="704.77"/>
        <n v="566.18499999999995"/>
        <n v="458.47"/>
        <n v="548.43499999999995"/>
        <n v="924.03599999999994"/>
        <n v="583.63499999999999"/>
        <n v="225.786"/>
        <n v="708.803"/>
        <n v="224.517"/>
        <n v="125.32299999999999"/>
        <n v="473.06299999999999"/>
        <n v="449.017"/>
        <n v="934.66300000000001"/>
        <n v="880.15"/>
        <n v="712.31399999999996"/>
        <n v="887.07299999999998"/>
        <n v="185.99299999999999"/>
        <n v="158.50899999999999"/>
        <n v="151.81800000000001"/>
        <n v="351.05399999999997"/>
        <n v="155.74199999999999"/>
        <n v="316.185"/>
        <n v="175.839"/>
        <n v="549.71500000000003"/>
        <n v="570.34"/>
        <n v="610.69000000000005"/>
        <n v="651.11500000000001"/>
        <n v="480.53500000000003"/>
        <n v="732.25"/>
        <n v="745.7"/>
        <n v="578.50199999999995"/>
        <n v="598.16800000000001"/>
        <n v="450.22899999999998"/>
        <n v="518.80100000000004"/>
        <n v="77.287000000000006"/>
        <n v="436.30700000000002"/>
        <n v="513.73099999999999"/>
        <n v="308.27499999999998"/>
        <n v="578.10299999999995"/>
        <n v="696.61300000000006"/>
        <n v="602.173"/>
        <n v="651.23099999999999"/>
        <n v="386.11599999999999"/>
        <n v="188.39699999999999"/>
        <n v="152.98699999999999"/>
        <n v="324.738"/>
        <n v="16.274999999999999"/>
        <n v="512.39099999999996"/>
        <n v="420.976"/>
        <n v="517.94000000000005"/>
        <n v="405.93"/>
        <n v="452.79500000000002"/>
        <n v="517.27499999999998"/>
        <n v="761.56"/>
        <n v="518.39"/>
        <n v="482.625"/>
        <n v="451.94499999999999"/>
        <n v="408.46100000000001"/>
        <n v="477.15199999999999"/>
        <n v="431.45800000000003"/>
        <n v="464.709"/>
        <n v="254.16800000000001"/>
        <n v="365.78500000000003"/>
        <n v="578.20100000000002"/>
        <n v="247.566"/>
        <n v="490.92899999999997"/>
        <n v="485.71199999999999"/>
        <n v="525.38400000000001"/>
        <n v="542.51499999999999"/>
        <n v="275.87400000000002"/>
        <n v="53.924999999999997"/>
        <n v="240.47900000000001"/>
        <n v="51.622"/>
        <n v="379.57900000000001"/>
        <n v="101.696"/>
        <n v="359.06799999999998"/>
        <n v="226.23699999999999"/>
        <n v="613.11500000000001"/>
        <n v="425.08499999999998"/>
        <n v="312.47000000000003"/>
        <n v="287.77"/>
        <n v="733.17899999999997"/>
        <n v="517.50599999999997"/>
        <n v="558.48299999999995"/>
        <n v="612.23199999999997"/>
        <n v="274.81799999999998"/>
        <n v="256.00299999999999"/>
        <n v="247.941"/>
        <n v="396.53199999999998"/>
        <n v="190.155"/>
        <n v="455.64800000000002"/>
        <n v="301.83499999999998"/>
        <n v="171.887"/>
        <n v="357.20699999999999"/>
        <n v="350.60399999999998"/>
        <n v="304.2"/>
        <n v="538.67899999999997"/>
        <n v="809.93600000000004"/>
        <n v="907.93299999999999"/>
        <n v="1027.502"/>
        <n v="558.65"/>
        <n v="300.07"/>
        <n v="462.78"/>
        <n v="320.5"/>
        <n v="522.66"/>
        <n v="479.04"/>
        <n v="419.78"/>
        <n v="467.44"/>
        <n v="365.98"/>
        <n v="497.32499999999999"/>
        <n v="522.98500000000001"/>
        <n v="634.66999999999996"/>
        <n v="395.12700000000001"/>
        <n v="364.5"/>
        <n v="346.036"/>
        <n v="563.39700000000005"/>
        <n v="276.08800000000002"/>
        <n v="490.60399999999998"/>
        <n v="543.72799999999995"/>
        <n v="919.98599999999999"/>
        <n v="693.47199999999998"/>
        <n v="897.90200000000004"/>
        <n v="1037.58"/>
        <n v="311.923"/>
        <n v="198.065"/>
        <n v="189.43700000000001"/>
        <n v="209.47499999999999"/>
        <n v="360.142"/>
        <n v="88.099000000000004"/>
        <n v="591.14800000000002"/>
        <n v="339.411"/>
        <n v="547.56500000000005"/>
        <n v="645.04"/>
        <n v="798.88499999999999"/>
        <n v="674.61"/>
        <n v="467.14499999999998"/>
        <n v="387.93"/>
        <n v="631.125"/>
        <n v="430.42"/>
        <n v="422.36700000000002"/>
        <n v="585.81299999999999"/>
        <n v="521.50599999999997"/>
        <n v="564.51400000000001"/>
        <n v="734.12800000000004"/>
        <n v="582.95399999999995"/>
        <n v="440.87799999999999"/>
        <n v="867.46400000000006"/>
        <n v="788.58199999999999"/>
        <n v="538.18299999999999"/>
        <n v="819.51099999999997"/>
        <n v="302.75799999999998"/>
        <n v="293.77600000000001"/>
        <n v="98.292000000000002"/>
        <n v="54.014000000000003"/>
        <n v="292.63499999999999"/>
        <n v="250.51499999999999"/>
        <n v="442.59"/>
        <n v="276.2"/>
        <n v="677.58"/>
        <n v="680.81"/>
        <n v="459.94"/>
        <n v="319.52999999999997"/>
        <n v="222.815"/>
        <n v="356.14499999999998"/>
        <n v="351.41500000000002"/>
        <n v="289.745"/>
        <n v="498.52"/>
        <n v="589.06100000000004"/>
        <n v="454.13900000000001"/>
        <n v="612.98"/>
        <n v="716.28"/>
        <n v="487.02600000000001"/>
        <n v="663.63400000000001"/>
        <n v="276.315"/>
        <n v="778.09400000000005"/>
        <n v="539.67999999999995"/>
        <n v="721.13099999999997"/>
        <n v="283.07799999999997"/>
        <n v="188.53"/>
        <n v="100.947"/>
        <n v="43.005000000000003"/>
        <n v="82.745999999999995"/>
        <n v="86.665000000000006"/>
        <n v="448.45699999999999"/>
        <n v="406.47199999999998"/>
        <n v="581.99300000000005"/>
        <n v="514.04"/>
        <n v="503.75400000000002"/>
        <n v="757.43299999999999"/>
        <n v="338.125"/>
        <n v="319.27999999999997"/>
        <n v="347.44499999999999"/>
        <n v="363.63"/>
        <n v="397.89"/>
        <n v="674.88400000000001"/>
        <n v="521.24800000000005"/>
        <n v="430.01299999999998"/>
        <n v="517.56200000000001"/>
        <n v="583.36500000000001"/>
        <n v="609.31100000000004"/>
        <n v="435.82100000000003"/>
        <n v="494.863"/>
        <n v="320.72500000000002"/>
        <n v="350.96"/>
        <n v="254.155"/>
        <n v="188.035"/>
        <n v="209.739"/>
        <n v="188.327"/>
        <n v="205.46199999999999"/>
        <n v="188.77199999999999"/>
        <n v="106.7"/>
        <n v="60.454999999999998"/>
        <n v="104.505"/>
        <n v="92.08"/>
        <n v="92.27"/>
        <n v="59.04"/>
        <n v="81.575000000000003"/>
        <n v="72.334999999999994"/>
        <n v="15.2"/>
        <n v="30.4"/>
        <n v="32.338000000000001"/>
        <n v="30.207000000000001"/>
        <n v="63.774999999999999"/>
        <n v="63.362000000000002"/>
        <n v="45.35"/>
        <n v="62.155999999999999"/>
        <n v="80.912000000000006"/>
        <n v="95.465000000000003"/>
        <n v="63.555"/>
        <n v="157.86500000000001"/>
        <n v="226.29499999999999"/>
        <n v="44"/>
        <n v="230.58"/>
        <n v="171.82499999999999"/>
        <n v="127.34"/>
        <n v="98.834999999999994"/>
        <n v="26.78"/>
        <n v="79.471999999999994"/>
        <n v="399.16399999999999"/>
        <n v="341.19"/>
        <n v="114.834"/>
        <n v="191.36099999999999"/>
        <n v="141.929"/>
        <n v="168.89"/>
        <n v="332.01799999999997"/>
        <n v="309.30200000000002"/>
        <n v="300.50299999999999"/>
        <n v="322.77699999999999"/>
        <n v="179.12700000000001"/>
        <n v="227.673"/>
        <n v="134.53"/>
        <n v="10.79"/>
        <n v="131.50399999999999"/>
        <n v="72.881"/>
        <n v="175.239"/>
        <n v="80.316000000000003"/>
        <n v="807.245"/>
        <n v="538.80499999999995"/>
        <n v="791.69500000000005"/>
        <n v="503.72500000000002"/>
        <n v="508.59500000000003"/>
        <n v="612.59"/>
        <n v="335.66500000000002"/>
        <n v="506.714"/>
        <n v="494.072"/>
        <n v="213.12100000000001"/>
        <n v="414.03300000000002"/>
        <n v="22.984000000000002"/>
        <n v="307.916"/>
        <n v="317.548"/>
        <n v="404.31200000000001"/>
        <n v="690.97199999999998"/>
        <n v="386.59699999999998"/>
        <n v="441.52"/>
        <n v="363.11099999999999"/>
        <n v="326.98700000000002"/>
        <n v="364.904"/>
        <n v="209.02099999999999"/>
        <n v="229.50800000000001"/>
        <n v="350.649"/>
        <n v="351.71100000000001"/>
        <n v="440.00200000000001"/>
        <n v="296.08799999999997"/>
        <n v="782.63"/>
        <n v="797.97"/>
        <n v="782.89499999999998"/>
        <n v="632.36500000000001"/>
        <n v="651.1"/>
        <n v="741.74"/>
        <n v="483.245"/>
        <n v="445.29500000000002"/>
        <n v="338.11799999999999"/>
        <n v="390.24200000000002"/>
        <n v="258.47800000000001"/>
        <n v="196.34200000000001"/>
        <n v="250.167"/>
        <n v="212.37200000000001"/>
        <n v="273.32400000000001"/>
        <n v="560.67700000000002"/>
        <n v="636.94500000000005"/>
        <n v="510.846"/>
        <n v="378.09"/>
        <n v="659.55899999999997"/>
        <n v="48.57"/>
        <n v="68.997"/>
        <n v="148.495"/>
        <n v="42.457999999999998"/>
        <n v="330.09"/>
        <n v="389.47899999999998"/>
        <n v="399.82799999999997"/>
        <n v="261.16300000000001"/>
        <n v="670.86500000000001"/>
        <n v="43.35"/>
        <n v="485.29500000000002"/>
        <n v="487.95"/>
        <n v="472.02300000000002"/>
        <n v="548.91200000000003"/>
        <n v="506.47800000000001"/>
        <n v="573.74699999999996"/>
        <n v="28.814"/>
        <n v="193.84899999999999"/>
        <n v="238.346"/>
        <n v="268.39400000000001"/>
        <n v="327.07299999999998"/>
        <n v="723.73599999999999"/>
        <n v="790.40599999999995"/>
        <n v="307.07499999999999"/>
        <n v="162.41200000000001"/>
        <n v="242.81200000000001"/>
        <n v="212.48500000000001"/>
        <n v="695.21799999999996"/>
        <n v="615.54600000000005"/>
        <n v="723.048"/>
        <n v="537.59400000000005"/>
        <n v="617.85199999999998"/>
        <n v="592.15499999999997"/>
        <n v="582.52099999999996"/>
        <n v="763.58"/>
        <n v="462.28399999999999"/>
        <n v="495.58"/>
        <n v="421.315"/>
        <n v="469.20499999999998"/>
        <n v="616.22299999999996"/>
        <n v="696.35699999999997"/>
        <n v="437.37900000000002"/>
        <n v="771.50099999999998"/>
        <n v="48.311"/>
        <n v="135.87200000000001"/>
        <n v="146.03"/>
        <n v="300.68599999999998"/>
        <n v="486.27"/>
        <n v="642.13900000000001"/>
        <n v="458.84699999999998"/>
        <n v="348.97899999999998"/>
        <n v="91.164000000000001"/>
        <n v="318.90499999999997"/>
        <n v="460.53699999999998"/>
        <n v="429.88"/>
        <n v="516.505"/>
        <n v="661.68200000000002"/>
        <n v="511.995"/>
        <n v="608.91800000000001"/>
        <n v="773.76800000000003"/>
        <n v="629.65099999999995"/>
        <n v="596.32600000000002"/>
        <n v="793.21500000000003"/>
        <n v="533.30999999999995"/>
        <n v="519.19000000000005"/>
        <n v="481.61799999999999"/>
        <n v="594.10199999999998"/>
        <n v="397.05599999999998"/>
        <n v="463.72399999999999"/>
        <n v="253.86099999999999"/>
        <n v="207.416"/>
        <n v="423.565"/>
        <n v="297.51900000000001"/>
        <n v="187.495"/>
        <n v="389.113"/>
        <n v="290.17899999999997"/>
        <n v="223.36600000000001"/>
        <n v="289.28300000000002"/>
        <n v="468.03300000000002"/>
        <n v="274.71199999999999"/>
        <n v="357.77800000000002"/>
        <n v="596.76199999999994"/>
        <n v="495.15"/>
        <n v="472.262"/>
        <n v="466.58600000000001"/>
        <n v="544.39300000000003"/>
        <n v="522.51900000000001"/>
        <n v="528.19299999999998"/>
        <n v="451.935"/>
        <n v="558.22"/>
        <n v="588.22500000000002"/>
        <n v="471.995"/>
        <n v="612.57000000000005"/>
        <n v="561.23500000000001"/>
        <n v="375.70600000000002"/>
        <n v="575.16899999999998"/>
        <n v="495.74200000000002"/>
        <n v="406.44099999999997"/>
        <n v="439.44200000000001"/>
        <n v="480.26900000000001"/>
        <n v="156.47300000000001"/>
        <n v="307.41699999999997"/>
        <n v="528.00300000000004"/>
        <n v="89.646000000000001"/>
        <n v="423.53800000000001"/>
        <n v="283.536"/>
        <n v="426.41399999999999"/>
        <n v="627.57899999999995"/>
        <n v="730.46199999999999"/>
        <n v="364.09199999999998"/>
        <n v="467.57900000000001"/>
        <n v="690.18700000000001"/>
        <n v="702.95"/>
        <n v="550.23500000000001"/>
        <n v="659.63"/>
        <n v="740.04499999999996"/>
        <n v="478.41500000000002"/>
        <n v="638.13499999999999"/>
        <n v="650.99"/>
        <n v="323.08999999999997"/>
        <n v="307.49799999999999"/>
        <n v="555.62300000000005"/>
        <n v="659.30899999999997"/>
        <n v="178.114"/>
        <n v="385.53300000000002"/>
        <n v="433.512"/>
        <n v="127.38200000000001"/>
        <n v="215.732"/>
        <n v="615.94299999999998"/>
        <n v="571.95799999999997"/>
        <n v="337.37299999999999"/>
        <n v="548.08699999999999"/>
        <n v="408.74599999999998"/>
        <n v="396.41899999999998"/>
        <n v="234.70099999999999"/>
        <n v="820.04899999999998"/>
        <n v="840.19600000000003"/>
        <n v="514.75099999999998"/>
        <n v="586.92399999999998"/>
        <n v="615.48"/>
        <n v="594.54999999999995"/>
        <n v="676.81500000000005"/>
        <n v="851.27499999999998"/>
        <n v="456.57"/>
        <n v="30.22"/>
        <n v="498.23"/>
        <n v="383.96"/>
        <n v="495.17200000000003"/>
        <n v="438.43"/>
        <n v="481.45600000000002"/>
        <n v="567.12199999999996"/>
        <n v="517.58500000000004"/>
        <n v="475.988"/>
        <n v="321.81700000000001"/>
        <n v="512.779"/>
        <n v="68.242999999999995"/>
        <n v="491.08800000000002"/>
        <n v="468.22500000000002"/>
        <n v="226.88800000000001"/>
        <n v="620.89"/>
        <n v="351.72300000000001"/>
        <n v="295.13"/>
        <n v="340.98399999999998"/>
        <n v="858.24300000000005"/>
        <n v="633.37199999999996"/>
        <n v="518.19600000000003"/>
        <n v="620.24900000000002"/>
        <n v="589.08000000000004"/>
        <n v="430.72"/>
        <n v="587.67499999999995"/>
        <n v="743.16499999999996"/>
        <n v="489.46"/>
        <n v="197.2"/>
        <n v="483.48"/>
        <n v="623.94000000000005"/>
        <n v="775.29499999999996"/>
        <n v="432.70299999999997"/>
        <n v="305.15800000000002"/>
        <n v="574.726"/>
        <n v="466.94"/>
        <n v="324.10700000000003"/>
        <n v="662.06500000000005"/>
        <n v="401.90100000000001"/>
        <n v="337.28699999999998"/>
        <n v="590.69100000000003"/>
        <n v="512.88099999999997"/>
        <n v="492.11900000000003"/>
        <n v="347.423"/>
        <n v="380.37200000000001"/>
        <n v="345.84"/>
        <n v="295.43200000000002"/>
        <n v="605.14300000000003"/>
        <n v="524.05499999999995"/>
        <n v="533.88699999999994"/>
        <n v="661.77499999999998"/>
        <n v="493.94"/>
        <n v="264.77999999999997"/>
        <n v="586.64499999999998"/>
        <n v="448.45499999999998"/>
        <n v="406.87"/>
        <n v="340.41500000000002"/>
        <n v="386.94499999999999"/>
        <n v="333.39"/>
        <n v="542.66800000000001"/>
        <n v="496.15899999999999"/>
        <n v="388.13200000000001"/>
        <n v="523.38099999999997"/>
        <n v="489.75900000000001"/>
        <n v="174.25800000000001"/>
        <n v="572.10599999999999"/>
        <n v="263.50799999999998"/>
        <n v="534.90200000000004"/>
        <n v="662.096"/>
        <n v="471.66199999999998"/>
        <n v="415.68599999999998"/>
        <n v="466.096"/>
        <n v="360.68700000000001"/>
        <n v="91.307000000000002"/>
        <n v="282.83300000000003"/>
        <n v="484.03699999999998"/>
        <n v="515.15700000000004"/>
        <n v="501.291"/>
        <n v="488.375"/>
        <n v="537.05999999999995"/>
        <n v="440.49"/>
        <n v="431.5"/>
        <n v="381.17"/>
        <n v="55.68"/>
        <n v="12.08"/>
        <n v="18.64"/>
        <n v="82.423000000000002"/>
        <n v="114.17400000000001"/>
        <n v="182.06800000000001"/>
        <n v="240.45500000000001"/>
        <n v="14.5"/>
        <n v="177.66499999999999"/>
        <n v="56.381999999999998"/>
        <n v="234.471"/>
        <n v="291.625"/>
        <n v="234.779"/>
        <n v="49.545000000000002"/>
        <n v="116.29300000000001"/>
        <n v="58.86"/>
        <n v="113.20699999999999"/>
        <n v="60.198"/>
        <n v="25.785"/>
        <n v="24.81"/>
        <n v="172.125"/>
        <n v="132.72999999999999"/>
        <n v="200.05"/>
        <n v="126.675"/>
        <n v="434.56"/>
        <n v="214.155"/>
        <n v="289.11500000000001"/>
        <n v="59.21"/>
        <n v="55.933999999999997"/>
        <n v="60.76"/>
        <n v="95.117999999999995"/>
        <n v="90.768000000000001"/>
        <n v="308.85899999999998"/>
        <n v="73.299000000000007"/>
        <n v="321.38299999999998"/>
        <n v="64.13"/>
        <n v="81.168999999999997"/>
        <n v="278.87299999999999"/>
        <n v="230.96799999999999"/>
        <n v="12.54"/>
        <n v="341.79599999999999"/>
        <n v="41.104999999999997"/>
        <n v="164.46600000000001"/>
        <n v="202.63200000000001"/>
        <n v="174.535"/>
        <n v="208.01"/>
        <n v="256.17200000000003"/>
        <n v="248.96299999999999"/>
        <n v="112.4"/>
        <n v="101.105"/>
        <n v="144.77000000000001"/>
        <n v="100.02500000000001"/>
        <n v="467.77499999999998"/>
        <n v="422.54500000000002"/>
        <n v="422.57"/>
        <n v="458.05"/>
        <n v="45.674999999999997"/>
        <n v="15.225"/>
        <n v="62.24"/>
        <n v="519.82799999999997"/>
        <n v="408.50200000000001"/>
        <n v="388.221"/>
        <n v="279.40600000000001"/>
        <n v="286.12700000000001"/>
        <n v="605.43700000000001"/>
        <n v="641.23299999999995"/>
        <n v="366.11900000000003"/>
        <n v="897.18899999999996"/>
        <n v="267.08999999999997"/>
        <n v="508.38200000000001"/>
        <n v="386.786"/>
        <n v="663.26"/>
        <n v="486.28500000000003"/>
        <n v="530.255"/>
        <n v="621.34"/>
        <n v="412.91500000000002"/>
        <n v="375.185"/>
        <n v="418.245"/>
        <n v="494.815"/>
        <n v="757.81500000000005"/>
        <n v="573.77"/>
        <n v="524.14499999999998"/>
        <n v="445.89"/>
        <n v="138.18799999999999"/>
        <n v="80.668999999999997"/>
        <n v="171.32300000000001"/>
        <n v="157.96"/>
        <n v="450.81"/>
        <n v="163.79400000000001"/>
        <n v="1088.6400000000001"/>
        <n v="246.45500000000001"/>
        <n v="375.85"/>
        <n v="629.75599999999997"/>
        <n v="611.43799999999999"/>
        <n v="279.56299999999999"/>
        <n v="1021.106"/>
        <n v="96.305999999999997"/>
        <n v="290.78500000000003"/>
        <n v="301.17700000000002"/>
        <n v="569.01"/>
        <n v="804.57799999999997"/>
        <n v="574.28200000000004"/>
        <n v="676.53"/>
        <n v="122.395"/>
        <n v="137.94499999999999"/>
        <n v="152.94"/>
        <n v="138.5"/>
        <m/>
      </sharedItems>
    </cacheField>
    <cacheField name="Total Cargas" numFmtId="0">
      <sharedItems containsString="0" containsBlank="1" containsNumber="1" containsInteger="1" minValue="0" maxValue="62"/>
    </cacheField>
    <cacheField name="Média Carga" numFmtId="0">
      <sharedItems containsString="0" containsBlank="1" containsNumber="1" minValue="0" maxValue="31.12"/>
    </cacheField>
    <cacheField name="FRENTE" numFmtId="0">
      <sharedItems containsBlank="1"/>
    </cacheField>
    <cacheField name="Mês" numFmtId="0">
      <sharedItems containsBlank="1" count="4">
        <s v="abr"/>
        <s v="mai"/>
        <s v="jun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">
  <r>
    <x v="0"/>
    <s v="Arranquio de Coloniao / Destoca"/>
    <x v="0"/>
    <s v="FAZ. SAMADHI I"/>
    <n v="30.87"/>
    <n v="28"/>
    <n v="7.59"/>
    <x v="0"/>
  </r>
  <r>
    <x v="1"/>
    <s v="Replantio"/>
    <x v="1"/>
    <s v="FAZ. DELTA"/>
    <n v="36.090000000000003"/>
    <n v="46"/>
    <n v="3.94"/>
    <x v="0"/>
  </r>
  <r>
    <x v="2"/>
    <s v="Aplicacao Fertilizante Foliar_Aerea"/>
    <x v="2"/>
    <s v="FAZ. SAO DOMINGOS V"/>
    <n v="33.799999999999997"/>
    <n v="1"/>
    <n v="33.799999999999997"/>
    <x v="0"/>
  </r>
  <r>
    <x v="2"/>
    <s v="Aplicacao Fertilizante Foliar_Aerea"/>
    <x v="2"/>
    <s v="FAZ. CORDANTA F_Nerzy"/>
    <n v="33.799999999999997"/>
    <n v="1"/>
    <n v="33.799999999999997"/>
    <x v="0"/>
  </r>
  <r>
    <x v="3"/>
    <s v="Capina Manual"/>
    <x v="3"/>
    <s v="ALCON"/>
    <n v="1.2"/>
    <n v="3"/>
    <n v="0.39999999999999997"/>
    <x v="1"/>
  </r>
  <r>
    <x v="0"/>
    <s v="Arranquio de Coloniao / Destoca"/>
    <x v="0"/>
    <s v="FAZ. SAMADHI I"/>
    <n v="54.95"/>
    <n v="43"/>
    <n v="12.41"/>
    <x v="1"/>
  </r>
  <r>
    <x v="4"/>
    <s v="Aplicacao de Calcario"/>
    <x v="4"/>
    <s v="FAZ. SAYONARA  -  PROJETO 22"/>
    <n v="20"/>
    <n v="1"/>
    <n v="20"/>
    <x v="1"/>
  </r>
  <r>
    <x v="1"/>
    <s v="Replantio"/>
    <x v="1"/>
    <s v="FAZ. DELTA"/>
    <n v="40.89"/>
    <n v="62"/>
    <n v="4.24"/>
    <x v="1"/>
  </r>
  <r>
    <x v="5"/>
    <s v="Catacao Quimica Pressurisado_Ervas"/>
    <x v="5"/>
    <s v="FAZ. CORDANTA F_Nerzy"/>
    <n v="7"/>
    <n v="7"/>
    <n v="1"/>
    <x v="1"/>
  </r>
  <r>
    <x v="2"/>
    <s v="Aplicacao Fertilizante Foliar_Aerea"/>
    <x v="2"/>
    <s v="FAZ. SAO DOMINGOS V"/>
    <n v="33.799999999999997"/>
    <n v="1"/>
    <n v="33.799999999999997"/>
    <x v="1"/>
  </r>
  <r>
    <x v="6"/>
    <m/>
    <x v="6"/>
    <m/>
    <m/>
    <m/>
    <m/>
    <x v="2"/>
  </r>
  <r>
    <x v="6"/>
    <m/>
    <x v="6"/>
    <m/>
    <m/>
    <m/>
    <m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4074">
  <r>
    <x v="0"/>
    <n v="2066"/>
    <s v="115-MB AXOR 3340 6X4"/>
    <n v="461.14"/>
    <n v="8"/>
    <n v="57.643000000000001"/>
    <n v="1"/>
    <s v="NDB HOLDING AGRICOLA LTDA - MATRIZ"/>
  </r>
  <r>
    <x v="0"/>
    <n v="2067"/>
    <s v="115-MB AXOR 3340 6X4"/>
    <n v="481.08"/>
    <n v="8"/>
    <n v="60.134999999999998"/>
    <n v="1"/>
    <s v="NDB HOLDING AGRICOLA LTDA - MATRIZ"/>
  </r>
  <r>
    <x v="0"/>
    <n v="2107"/>
    <s v="115-MB AXOR 3340 6X4"/>
    <n v="413.18"/>
    <n v="7"/>
    <n v="59.026000000000003"/>
    <n v="1.3009999999999999"/>
    <s v="NDB HOLDING AGRICOLA LTDA - MATRIZ"/>
  </r>
  <r>
    <x v="0"/>
    <n v="7004"/>
    <s v="850-TER MB AXOR 3344 6X4"/>
    <n v="128.72"/>
    <n v="2"/>
    <n v="64.36"/>
    <n v="47.595999999999997"/>
    <s v="EMERSON LUIS MORO"/>
  </r>
  <r>
    <x v="0"/>
    <n v="7007"/>
    <s v="852-TER MB AXOR 3340 S 6X4"/>
    <n v="136.34"/>
    <n v="2"/>
    <n v="68.17"/>
    <n v="48.081000000000003"/>
    <s v="MVS TRANSPORTE LTDA"/>
  </r>
  <r>
    <x v="0"/>
    <n v="7008"/>
    <s v="850-TER MB AXOR 3344 6X4"/>
    <n v="130.63999999999999"/>
    <n v="2"/>
    <n v="65.319999999999993"/>
    <n v="24.553000000000001"/>
    <s v="E L DE OLIVEIRA JUNIOR EDIMAR TRANSPORTES"/>
  </r>
  <r>
    <x v="0"/>
    <n v="7010"/>
    <s v="850-TER MB AXOR 3344 6X4"/>
    <n v="58.54"/>
    <n v="1"/>
    <n v="58.54"/>
    <n v="41.75"/>
    <s v="BAYER LOGISTICA E TRANSPORTES LTDA"/>
  </r>
  <r>
    <x v="0"/>
    <n v="7017"/>
    <s v="850-TER MB AXOR 3344 6X4"/>
    <n v="64.8"/>
    <n v="1"/>
    <n v="64.8"/>
    <n v="58"/>
    <s v="BAYER LOGISTICA E TRANSPORTES LTDA"/>
  </r>
  <r>
    <x v="0"/>
    <n v="7018"/>
    <s v="850-TER MB AXOR 3344 6X4"/>
    <n v="65.64"/>
    <n v="1"/>
    <n v="65.64"/>
    <n v="3"/>
    <s v="SC MANUTENCOES LTDA"/>
  </r>
  <r>
    <x v="0"/>
    <n v="7021"/>
    <s v="850-TER MB AXOR 3344 6X4"/>
    <n v="120.62"/>
    <n v="2"/>
    <n v="60.31"/>
    <n v="15"/>
    <s v="NEIA TRANSPORTES LTDA"/>
  </r>
  <r>
    <x v="0"/>
    <n v="7032"/>
    <s v="850-TER MB AXOR 3344 6X4"/>
    <n v="114.92"/>
    <n v="2"/>
    <n v="57.46"/>
    <n v="49.807000000000002"/>
    <s v="REGINA M. DOS S. SILVA CARGAS"/>
  </r>
  <r>
    <x v="0"/>
    <n v="7033"/>
    <s v="850-TER MB AXOR 3344 6X4"/>
    <n v="124.96"/>
    <n v="2"/>
    <n v="62.48"/>
    <n v="23.422000000000001"/>
    <s v="E L DE OLIVEIRA JUNIOR EDIMAR TRANSPORTES"/>
  </r>
  <r>
    <x v="0"/>
    <n v="7036"/>
    <s v="850-TER MB AXOR 3344 6X4"/>
    <n v="123.28"/>
    <n v="2"/>
    <n v="61.64"/>
    <n v="26.216000000000001"/>
    <s v="EMERSON LUIS MORO"/>
  </r>
  <r>
    <x v="0"/>
    <n v="7038"/>
    <s v="852-TER MB AXOR 3340 S 6X4"/>
    <n v="115.62"/>
    <n v="2"/>
    <n v="57.81"/>
    <n v="36.087000000000003"/>
    <s v="JERE SERVICOS DE TRANSPORTE E LOCACAO LTDA"/>
  </r>
  <r>
    <x v="0"/>
    <n v="7042"/>
    <s v="852-TER MB AXOR 3340 S 6X4"/>
    <n v="125.76"/>
    <n v="2"/>
    <n v="62.88"/>
    <n v="23.408000000000001"/>
    <s v="SERVICOS DE TRANSPORTES E LOCACAO VALE DO ITAUNAS LTDA"/>
  </r>
  <r>
    <x v="0"/>
    <n v="7045"/>
    <s v="851-TER MB AXOR 2644 S 6X4"/>
    <n v="130.91999999999999"/>
    <n v="2"/>
    <n v="65.459999999999994"/>
    <n v="48.622999999999998"/>
    <s v="REGINA M. DOS S. SILVA CARGAS"/>
  </r>
  <r>
    <x v="0"/>
    <n v="7047"/>
    <s v="850-TER MB AXOR 3344 6X4"/>
    <n v="117.9"/>
    <n v="2"/>
    <n v="58.95"/>
    <n v="27.166"/>
    <s v="BAYER LOGISTICA E TRANSPORTES LTDA"/>
  </r>
  <r>
    <x v="0"/>
    <n v="7052"/>
    <s v="852-TER MB AXOR 3340 S 6X4"/>
    <n v="65.180000000000007"/>
    <n v="1"/>
    <n v="65.180000000000007"/>
    <n v="15"/>
    <s v="JERE SERVICOS DE TRANSPORTE E LOCACAO LTDA"/>
  </r>
  <r>
    <x v="0"/>
    <n v="7053"/>
    <s v="852-TER MB AXOR 3340 S 6X4"/>
    <n v="56.4"/>
    <n v="1"/>
    <n v="56.4"/>
    <n v="38"/>
    <s v="TAVARES E MORAES TRANSPORTES LTDA"/>
  </r>
  <r>
    <x v="0"/>
    <n v="7054"/>
    <s v="850-TER MB AXOR 3344 6X4"/>
    <n v="66.040000000000006"/>
    <n v="1"/>
    <n v="66.040000000000006"/>
    <n v="38"/>
    <s v="TAVARES E MORAES TRANSPORTES LTDA"/>
  </r>
  <r>
    <x v="0"/>
    <n v="7188"/>
    <s v="850-TER MB AXOR 3344 6X4"/>
    <n v="132.30000000000001"/>
    <n v="2"/>
    <n v="66.150000000000006"/>
    <n v="26.236999999999998"/>
    <s v="C C GOMES TRANSPORTES"/>
  </r>
  <r>
    <x v="0"/>
    <n v="7221"/>
    <s v="852-TER MB AXOR 3340 S 6X4"/>
    <n v="128.38"/>
    <n v="2"/>
    <n v="64.19"/>
    <n v="25.986000000000001"/>
    <s v="BAYER LOGISTICA E TRANSPORTES LTDA"/>
  </r>
  <r>
    <x v="0"/>
    <n v="7224"/>
    <s v="850-TER MB AXOR 3344 6X4"/>
    <n v="61.98"/>
    <n v="1"/>
    <n v="61.98"/>
    <n v="38"/>
    <s v="EMERSON LUIS MORO"/>
  </r>
  <r>
    <x v="0"/>
    <n v="7228"/>
    <s v="850-TER MB AXOR 3344 6X4"/>
    <n v="186.74"/>
    <n v="3"/>
    <n v="62.247"/>
    <n v="46.834000000000003"/>
    <s v="MVS TRANSPORTE LTDA"/>
  </r>
  <r>
    <x v="0"/>
    <n v="7234"/>
    <s v="850-TER MB AXOR 3344 6X4"/>
    <n v="58.32"/>
    <n v="1"/>
    <n v="58.32"/>
    <n v="41.750999999999998"/>
    <s v="TRANSPORTES M &amp; J LTDA"/>
  </r>
  <r>
    <x v="0"/>
    <n v="7238"/>
    <s v="851-TER MB AXOR 2644 S 6X4"/>
    <n v="123.82"/>
    <n v="2"/>
    <n v="61.91"/>
    <n v="27.172000000000001"/>
    <s v="R S SANTOS TRANSPORTES LTDA"/>
  </r>
  <r>
    <x v="0"/>
    <n v="7257"/>
    <s v="852-TER MB AXOR 3340 S 6X4"/>
    <n v="118.96"/>
    <n v="2"/>
    <n v="59.48"/>
    <n v="50.667000000000002"/>
    <s v="EMERSON LUIS MORO"/>
  </r>
  <r>
    <x v="0"/>
    <n v="7260"/>
    <s v="852-TER MB AXOR 3340 S 6X4"/>
    <n v="57.66"/>
    <n v="1"/>
    <n v="57.66"/>
    <n v="38"/>
    <s v="E L DE OLIVEIRA JUNIOR EDIMAR TRANSPORTES"/>
  </r>
  <r>
    <x v="0"/>
    <n v="7263"/>
    <s v="850-TER MB AXOR 3344 6X4"/>
    <n v="125.16"/>
    <n v="2"/>
    <n v="62.58"/>
    <n v="15"/>
    <s v="ESTEL SERVICOS DE TRANSPORTES E LOCACAO LTDA"/>
  </r>
  <r>
    <x v="0"/>
    <n v="7264"/>
    <s v="850-TER MB AXOR 3344 6X4"/>
    <n v="140.94"/>
    <n v="2"/>
    <n v="70.47"/>
    <n v="12.288"/>
    <s v="W &amp; E SERVICOS DE TRANSPORTE LTDA"/>
  </r>
  <r>
    <x v="0"/>
    <n v="7279"/>
    <s v="852-TER MB AXOR 3340 S 6X4"/>
    <n v="56.88"/>
    <n v="1"/>
    <n v="56.88"/>
    <n v="58"/>
    <s v="CVL TRANSPORTES LTDA"/>
  </r>
  <r>
    <x v="0"/>
    <n v="7282"/>
    <s v="850-TER MB AXOR 3344 6X4"/>
    <n v="127.52"/>
    <n v="2"/>
    <n v="63.76"/>
    <n v="23.728000000000002"/>
    <s v="EMERSON LUIS MORO"/>
  </r>
  <r>
    <x v="0"/>
    <n v="7301"/>
    <s v="850-TER MB AXOR 3344 6X4"/>
    <n v="138.22"/>
    <n v="2"/>
    <n v="69.11"/>
    <n v="15"/>
    <s v="SERVICOS DE TRANSPORTES E LOCACAO VALE DO ITAUNAS LTDA"/>
  </r>
  <r>
    <x v="0"/>
    <n v="7304"/>
    <s v="850-TER MB AXOR 3344 6X4"/>
    <n v="62.34"/>
    <n v="1"/>
    <n v="62.34"/>
    <n v="58"/>
    <s v="SERVICOS DE TRANSPORTES E LOCACAO VALE DO ITAUNAS LTDA"/>
  </r>
  <r>
    <x v="0"/>
    <n v="7334"/>
    <s v="851-TER MB AXOR 2644 S 6X4"/>
    <n v="129.72"/>
    <n v="2"/>
    <n v="64.86"/>
    <n v="28.155999999999999"/>
    <s v="ROCHA TRANSPORTES DE MUCURI LTDA"/>
  </r>
  <r>
    <x v="0"/>
    <n v="7337"/>
    <s v="850-TER MB AXOR 3344 6X4"/>
    <n v="61.18"/>
    <n v="1"/>
    <n v="61.18"/>
    <n v="58"/>
    <s v="REGINA M. DOS S. SILVA CARGAS"/>
  </r>
  <r>
    <x v="0"/>
    <n v="7343"/>
    <s v="851-TER MB AXOR 2644 S 6X4"/>
    <n v="228.54"/>
    <n v="8"/>
    <n v="28.568000000000001"/>
    <n v="4.673"/>
    <s v="E L DE OLIVEIRA JUNIOR EDIMAR TRANSPORTES"/>
  </r>
  <r>
    <x v="0"/>
    <n v="7352"/>
    <s v="851-TER MB AXOR 2644 S 6X4"/>
    <n v="120.4"/>
    <n v="2"/>
    <n v="60.2"/>
    <n v="28.05"/>
    <s v="WESLEI M DOS SANTOS"/>
  </r>
  <r>
    <x v="0"/>
    <n v="7355"/>
    <s v="850-TER MB AXOR 3344 6X4"/>
    <n v="119.9"/>
    <n v="2"/>
    <n v="59.95"/>
    <n v="32.210999999999999"/>
    <s v="WESLEI M DOS SANTOS"/>
  </r>
  <r>
    <x v="0"/>
    <n v="7370"/>
    <s v="850-TER MB AXOR 3344 6X4"/>
    <n v="58.86"/>
    <n v="1"/>
    <n v="58.86"/>
    <n v="15"/>
    <s v="JOSE HELIO SILVA SANTOS"/>
  </r>
  <r>
    <x v="0"/>
    <n v="7373"/>
    <s v="855-TER SCANIA G 440 A 6X4"/>
    <n v="50.92"/>
    <n v="1"/>
    <n v="50.92"/>
    <n v="58"/>
    <s v="BARBOSA TRANSPORTES E LOGISTICA LTDA"/>
  </r>
  <r>
    <x v="1"/>
    <n v="2066"/>
    <s v="115-MB AXOR 3340 6X4"/>
    <n v="583.70000000000005"/>
    <n v="10"/>
    <n v="58.37"/>
    <n v="1"/>
    <s v="NDB HOLDING AGRICOLA LTDA - MATRIZ"/>
  </r>
  <r>
    <x v="1"/>
    <n v="2067"/>
    <s v="115-MB AXOR 3340 6X4"/>
    <n v="841.74"/>
    <n v="14"/>
    <n v="60.124000000000002"/>
    <n v="2.427"/>
    <s v="NDB HOLDING AGRICOLA LTDA - MATRIZ"/>
  </r>
  <r>
    <x v="1"/>
    <n v="2107"/>
    <s v="115-MB AXOR 3340 6X4"/>
    <n v="844.22"/>
    <n v="14"/>
    <n v="60.301000000000002"/>
    <n v="3.1909999999999998"/>
    <s v="NDB HOLDING AGRICOLA LTDA - MATRIZ"/>
  </r>
  <r>
    <x v="1"/>
    <n v="7004"/>
    <s v="850-TER MB AXOR 3344 6X4"/>
    <n v="192.72"/>
    <n v="3"/>
    <n v="64.239999999999995"/>
    <n v="33.996000000000002"/>
    <s v="EMERSON LUIS MORO"/>
  </r>
  <r>
    <x v="1"/>
    <n v="7006"/>
    <s v="852-TER MB AXOR 3340 S 6X4"/>
    <n v="68.5"/>
    <n v="1"/>
    <n v="68.5"/>
    <n v="10"/>
    <s v="INAMARQUE SOUZA MACHADO"/>
  </r>
  <r>
    <x v="1"/>
    <n v="7007"/>
    <s v="852-TER MB AXOR 3340 S 6X4"/>
    <n v="264.36"/>
    <n v="4"/>
    <n v="66.09"/>
    <n v="18.591000000000001"/>
    <s v="MVS TRANSPORTE LTDA"/>
  </r>
  <r>
    <x v="1"/>
    <n v="7008"/>
    <s v="850-TER MB AXOR 3344 6X4"/>
    <n v="119.48"/>
    <n v="2"/>
    <n v="59.74"/>
    <n v="39.871000000000002"/>
    <s v="E L DE OLIVEIRA JUNIOR EDIMAR TRANSPORTES"/>
  </r>
  <r>
    <x v="1"/>
    <n v="7010"/>
    <s v="850-TER MB AXOR 3344 6X4"/>
    <n v="186.18"/>
    <n v="3"/>
    <n v="62.06"/>
    <n v="30.614000000000001"/>
    <s v="BAYER LOGISTICA E TRANSPORTES LTDA"/>
  </r>
  <r>
    <x v="1"/>
    <n v="7017"/>
    <s v="850-TER MB AXOR 3344 6X4"/>
    <n v="128.18"/>
    <n v="2"/>
    <n v="64.09"/>
    <n v="39.847999999999999"/>
    <s v="BAYER LOGISTICA E TRANSPORTES LTDA"/>
  </r>
  <r>
    <x v="1"/>
    <n v="7018"/>
    <s v="850-TER MB AXOR 3344 6X4"/>
    <n v="120.5"/>
    <n v="2"/>
    <n v="60.25"/>
    <n v="62.366"/>
    <s v="SC MANUTENCOES LTDA"/>
  </r>
  <r>
    <x v="1"/>
    <n v="7021"/>
    <s v="850-TER MB AXOR 3344 6X4"/>
    <n v="116.92"/>
    <n v="2"/>
    <n v="58.46"/>
    <n v="50.378"/>
    <s v="NEIA TRANSPORTES LTDA"/>
  </r>
  <r>
    <x v="1"/>
    <n v="7032"/>
    <s v="850-TER MB AXOR 3344 6X4"/>
    <n v="179.64"/>
    <n v="3"/>
    <n v="59.88"/>
    <n v="5.4630000000000001"/>
    <s v="REGINA M. DOS S. SILVA CARGAS"/>
  </r>
  <r>
    <x v="1"/>
    <n v="7033"/>
    <s v="850-TER MB AXOR 3344 6X4"/>
    <n v="262.27999999999997"/>
    <n v="4"/>
    <n v="65.569999999999993"/>
    <n v="13.69"/>
    <s v="E L DE OLIVEIRA JUNIOR EDIMAR TRANSPORTES"/>
  </r>
  <r>
    <x v="1"/>
    <n v="7036"/>
    <s v="850-TER MB AXOR 3344 6X4"/>
    <n v="257.83999999999997"/>
    <n v="4"/>
    <n v="64.459999999999994"/>
    <n v="29.323"/>
    <s v="EMERSON LUIS MORO"/>
  </r>
  <r>
    <x v="1"/>
    <n v="7038"/>
    <s v="852-TER MB AXOR 3340 S 6X4"/>
    <n v="129.74"/>
    <n v="2"/>
    <n v="64.87"/>
    <n v="36.722000000000001"/>
    <s v="JERE SERVICOS DE TRANSPORTE E LOCACAO LTDA"/>
  </r>
  <r>
    <x v="1"/>
    <n v="7042"/>
    <s v="852-TER MB AXOR 3340 S 6X4"/>
    <n v="128.58000000000001"/>
    <n v="2"/>
    <n v="64.290000000000006"/>
    <n v="36.308999999999997"/>
    <s v="SERVICOS DE TRANSPORTES E LOCACAO VALE DO ITAUNAS LTDA"/>
  </r>
  <r>
    <x v="1"/>
    <n v="7045"/>
    <s v="851-TER MB AXOR 2644 S 6X4"/>
    <n v="181.58"/>
    <n v="3"/>
    <n v="60.527000000000001"/>
    <n v="27.120999999999999"/>
    <s v="REGINA M. DOS S. SILVA CARGAS"/>
  </r>
  <r>
    <x v="1"/>
    <n v="7047"/>
    <s v="850-TER MB AXOR 3344 6X4"/>
    <n v="258.16000000000003"/>
    <n v="4"/>
    <n v="64.540000000000006"/>
    <n v="23.36"/>
    <s v="BAYER LOGISTICA E TRANSPORTES LTDA"/>
  </r>
  <r>
    <x v="1"/>
    <n v="7048"/>
    <s v="850-TER MB AXOR 3344 6X4"/>
    <n v="61.22"/>
    <n v="1"/>
    <n v="61.22"/>
    <n v="41.75"/>
    <s v="SERVICOS DE TRANSPORTES E LOCACAO VALE DO ITAUNAS LTDA"/>
  </r>
  <r>
    <x v="1"/>
    <n v="7052"/>
    <s v="852-TER MB AXOR 3340 S 6X4"/>
    <n v="177.9"/>
    <n v="3"/>
    <n v="59.3"/>
    <n v="28.792000000000002"/>
    <s v="JERE SERVICOS DE TRANSPORTE E LOCACAO LTDA"/>
  </r>
  <r>
    <x v="1"/>
    <n v="7053"/>
    <s v="852-TER MB AXOR 3340 S 6X4"/>
    <n v="188.92"/>
    <n v="3"/>
    <n v="62.972999999999999"/>
    <n v="36.6"/>
    <s v="TAVARES E MORAES TRANSPORTES LTDA"/>
  </r>
  <r>
    <x v="1"/>
    <n v="7054"/>
    <s v="850-TER MB AXOR 3344 6X4"/>
    <n v="263.18"/>
    <n v="4"/>
    <n v="65.795000000000002"/>
    <n v="34.29"/>
    <s v="TAVARES E MORAES TRANSPORTES LTDA"/>
  </r>
  <r>
    <x v="1"/>
    <n v="7188"/>
    <s v="850-TER MB AXOR 3344 6X4"/>
    <n v="63.02"/>
    <n v="1"/>
    <n v="63.02"/>
    <n v="85"/>
    <s v="C C GOMES TRANSPORTES"/>
  </r>
  <r>
    <x v="1"/>
    <n v="7221"/>
    <s v="852-TER MB AXOR 3340 S 6X4"/>
    <n v="129.62"/>
    <n v="2"/>
    <n v="64.81"/>
    <n v="48.832000000000001"/>
    <s v="BAYER LOGISTICA E TRANSPORTES LTDA"/>
  </r>
  <r>
    <x v="1"/>
    <n v="7224"/>
    <s v="850-TER MB AXOR 3344 6X4"/>
    <n v="256"/>
    <n v="4"/>
    <n v="64"/>
    <n v="47.97"/>
    <s v="EMERSON LUIS MORO"/>
  </r>
  <r>
    <x v="1"/>
    <n v="7228"/>
    <s v="850-TER MB AXOR 3344 6X4"/>
    <n v="194.02"/>
    <n v="3"/>
    <n v="64.673000000000002"/>
    <n v="26.039000000000001"/>
    <s v="MVS TRANSPORTE LTDA"/>
  </r>
  <r>
    <x v="1"/>
    <n v="7234"/>
    <s v="850-TER MB AXOR 3344 6X4"/>
    <n v="251.26"/>
    <n v="4"/>
    <n v="62.814999999999998"/>
    <n v="26.664000000000001"/>
    <s v="TRANSPORTES M &amp; J LTDA"/>
  </r>
  <r>
    <x v="1"/>
    <n v="7238"/>
    <s v="851-TER MB AXOR 2644 S 6X4"/>
    <n v="134.6"/>
    <n v="2"/>
    <n v="67.3"/>
    <n v="46.173999999999999"/>
    <s v="R S SANTOS TRANSPORTES LTDA"/>
  </r>
  <r>
    <x v="1"/>
    <n v="7257"/>
    <s v="852-TER MB AXOR 3340 S 6X4"/>
    <n v="172.88"/>
    <n v="5"/>
    <n v="34.576000000000001"/>
    <n v="33.991999999999997"/>
    <s v="EMERSON LUIS MORO"/>
  </r>
  <r>
    <x v="1"/>
    <n v="7260"/>
    <s v="852-TER MB AXOR 3340 S 6X4"/>
    <n v="240.24"/>
    <n v="4"/>
    <n v="60.06"/>
    <n v="24.908000000000001"/>
    <s v="E L DE OLIVEIRA JUNIOR EDIMAR TRANSPORTES"/>
  </r>
  <r>
    <x v="1"/>
    <n v="7263"/>
    <s v="850-TER MB AXOR 3344 6X4"/>
    <n v="270.60000000000002"/>
    <n v="4"/>
    <n v="67.650000000000006"/>
    <n v="18.045999999999999"/>
    <s v="ESTEL SERVICOS DE TRANSPORTES E LOCACAO LTDA"/>
  </r>
  <r>
    <x v="1"/>
    <n v="7264"/>
    <s v="850-TER MB AXOR 3344 6X4"/>
    <n v="258.77999999999997"/>
    <n v="4"/>
    <n v="64.694999999999993"/>
    <n v="26.01"/>
    <s v="W &amp; E SERVICOS DE TRANSPORTE LTDA"/>
  </r>
  <r>
    <x v="1"/>
    <n v="7279"/>
    <s v="852-TER MB AXOR 3340 S 6X4"/>
    <n v="191.96"/>
    <n v="3"/>
    <n v="63.987000000000002"/>
    <n v="46.023000000000003"/>
    <s v="CVL TRANSPORTES LTDA"/>
  </r>
  <r>
    <x v="1"/>
    <n v="7282"/>
    <s v="850-TER MB AXOR 3344 6X4"/>
    <n v="249.36"/>
    <n v="4"/>
    <n v="62.34"/>
    <n v="29.143999999999998"/>
    <s v="EMERSON LUIS MORO"/>
  </r>
  <r>
    <x v="1"/>
    <n v="7299"/>
    <s v="850-TER MB AXOR 3344 6X4"/>
    <n v="120.74"/>
    <n v="2"/>
    <n v="60.37"/>
    <n v="15"/>
    <s v="JERE SERVICOS DE TRANSPORTE E LOCACAO LTDA"/>
  </r>
  <r>
    <x v="1"/>
    <n v="7301"/>
    <s v="850-TER MB AXOR 3344 6X4"/>
    <n v="130.08000000000001"/>
    <n v="2"/>
    <n v="65.040000000000006"/>
    <n v="49.601999999999997"/>
    <s v="SERVICOS DE TRANSPORTES E LOCACAO VALE DO ITAUNAS LTDA"/>
  </r>
  <r>
    <x v="1"/>
    <n v="7304"/>
    <s v="850-TER MB AXOR 3344 6X4"/>
    <n v="187.94"/>
    <n v="3"/>
    <n v="62.646999999999998"/>
    <n v="41.533999999999999"/>
    <s v="SERVICOS DE TRANSPORTES E LOCACAO VALE DO ITAUNAS LTDA"/>
  </r>
  <r>
    <x v="1"/>
    <n v="7334"/>
    <s v="851-TER MB AXOR 2644 S 6X4"/>
    <n v="125.82"/>
    <n v="2"/>
    <n v="62.91"/>
    <n v="41.557000000000002"/>
    <s v="ROCHA TRANSPORTES DE MUCURI LTDA"/>
  </r>
  <r>
    <x v="1"/>
    <n v="7337"/>
    <s v="850-TER MB AXOR 3344 6X4"/>
    <n v="184.58"/>
    <n v="3"/>
    <n v="61.527000000000001"/>
    <n v="39.33"/>
    <s v="REGINA M. DOS S. SILVA CARGAS"/>
  </r>
  <r>
    <x v="1"/>
    <n v="7343"/>
    <s v="851-TER MB AXOR 2644 S 6X4"/>
    <n v="257.72000000000003"/>
    <n v="9"/>
    <n v="28.635999999999999"/>
    <n v="2.7469999999999999"/>
    <s v="E L DE OLIVEIRA JUNIOR EDIMAR TRANSPORTES"/>
  </r>
  <r>
    <x v="1"/>
    <n v="7352"/>
    <s v="851-TER MB AXOR 2644 S 6X4"/>
    <n v="59.28"/>
    <n v="1"/>
    <n v="59.28"/>
    <n v="41.75"/>
    <s v="WESLEI M DOS SANTOS"/>
  </r>
  <r>
    <x v="1"/>
    <n v="7355"/>
    <s v="850-TER MB AXOR 3344 6X4"/>
    <n v="195.2"/>
    <n v="3"/>
    <n v="65.066999999999993"/>
    <n v="27"/>
    <s v="WESLEI M DOS SANTOS"/>
  </r>
  <r>
    <x v="1"/>
    <n v="7367"/>
    <s v="850-TER MB AXOR 3344 6X4"/>
    <n v="113.94"/>
    <n v="2"/>
    <n v="56.97"/>
    <n v="27.123999999999999"/>
    <s v="JOSE HELIO SILVA SANTOS"/>
  </r>
  <r>
    <x v="1"/>
    <n v="7370"/>
    <s v="850-TER MB AXOR 3344 6X4"/>
    <n v="260.94"/>
    <n v="4"/>
    <n v="65.234999999999999"/>
    <n v="25.065999999999999"/>
    <s v="JOSE HELIO SILVA SANTOS"/>
  </r>
  <r>
    <x v="1"/>
    <n v="7373"/>
    <s v="855-TER SCANIA G 440 A 6X4"/>
    <n v="164.26"/>
    <n v="3"/>
    <n v="54.753"/>
    <n v="43.305"/>
    <s v="BARBOSA TRANSPORTES E LOGISTICA LTDA"/>
  </r>
  <r>
    <x v="2"/>
    <n v="2066"/>
    <s v="115-MB AXOR 3340 6X4"/>
    <n v="776.52"/>
    <n v="13"/>
    <n v="59.731999999999999"/>
    <n v="1.8140000000000001"/>
    <s v="NDB HOLDING AGRICOLA LTDA - MATRIZ"/>
  </r>
  <r>
    <x v="2"/>
    <n v="2067"/>
    <s v="115-MB AXOR 3340 6X4"/>
    <n v="775.34"/>
    <n v="13"/>
    <n v="59.642000000000003"/>
    <n v="1.659"/>
    <s v="NDB HOLDING AGRICOLA LTDA - MATRIZ"/>
  </r>
  <r>
    <x v="2"/>
    <n v="2107"/>
    <s v="115-MB AXOR 3340 6X4"/>
    <n v="661.44"/>
    <n v="11"/>
    <n v="60.131"/>
    <n v="2.8239999999999998"/>
    <s v="NDB HOLDING AGRICOLA LTDA - MATRIZ"/>
  </r>
  <r>
    <x v="2"/>
    <n v="2108"/>
    <s v="115-MB AXOR 3340 6X4"/>
    <n v="112.98"/>
    <n v="2"/>
    <n v="56.49"/>
    <n v="1"/>
    <s v="NDB HOLDING AGRICOLA LTDA - MATRIZ"/>
  </r>
  <r>
    <x v="2"/>
    <n v="7004"/>
    <s v="850-TER MB AXOR 3344 6X4"/>
    <n v="195.22"/>
    <n v="3"/>
    <n v="65.072999999999993"/>
    <n v="44.978999999999999"/>
    <s v="EMERSON LUIS MORO"/>
  </r>
  <r>
    <x v="2"/>
    <n v="7006"/>
    <s v="852-TER MB AXOR 3340 S 6X4"/>
    <n v="183.88"/>
    <n v="3"/>
    <n v="61.292999999999999"/>
    <n v="50.957999999999998"/>
    <s v="INAMARQUE SOUZA MACHADO"/>
  </r>
  <r>
    <x v="2"/>
    <n v="7007"/>
    <s v="852-TER MB AXOR 3340 S 6X4"/>
    <n v="246.9"/>
    <n v="4"/>
    <n v="61.725000000000001"/>
    <n v="14.688000000000001"/>
    <s v="MVS TRANSPORTE LTDA"/>
  </r>
  <r>
    <x v="2"/>
    <n v="7008"/>
    <s v="850-TER MB AXOR 3344 6X4"/>
    <n v="251.88"/>
    <n v="4"/>
    <n v="62.97"/>
    <n v="35.588999999999999"/>
    <s v="E L DE OLIVEIRA JUNIOR EDIMAR TRANSPORTES"/>
  </r>
  <r>
    <x v="2"/>
    <n v="7010"/>
    <s v="850-TER MB AXOR 3344 6X4"/>
    <n v="135.04"/>
    <n v="2"/>
    <n v="67.52"/>
    <n v="25.221"/>
    <s v="BAYER LOGISTICA E TRANSPORTES LTDA"/>
  </r>
  <r>
    <x v="2"/>
    <n v="7017"/>
    <s v="850-TER MB AXOR 3344 6X4"/>
    <n v="197.84"/>
    <n v="3"/>
    <n v="65.947000000000003"/>
    <n v="37.475000000000001"/>
    <s v="BAYER LOGISTICA E TRANSPORTES LTDA"/>
  </r>
  <r>
    <x v="2"/>
    <n v="7018"/>
    <s v="850-TER MB AXOR 3344 6X4"/>
    <n v="245.04"/>
    <n v="4"/>
    <n v="61.26"/>
    <n v="44.026000000000003"/>
    <s v="SC MANUTENCOES LTDA"/>
  </r>
  <r>
    <x v="2"/>
    <n v="7021"/>
    <s v="850-TER MB AXOR 3344 6X4"/>
    <n v="187.12"/>
    <n v="3"/>
    <n v="62.372999999999998"/>
    <n v="43.499000000000002"/>
    <s v="NEIA TRANSPORTES LTDA"/>
  </r>
  <r>
    <x v="2"/>
    <n v="7032"/>
    <s v="850-TER MB AXOR 3344 6X4"/>
    <n v="193.64"/>
    <n v="3"/>
    <n v="64.546999999999997"/>
    <n v="45.448"/>
    <s v="REGINA M. DOS S. SILVA CARGAS"/>
  </r>
  <r>
    <x v="2"/>
    <n v="7033"/>
    <s v="850-TER MB AXOR 3344 6X4"/>
    <n v="197.74"/>
    <n v="3"/>
    <n v="65.912999999999997"/>
    <n v="45.997999999999998"/>
    <s v="E L DE OLIVEIRA JUNIOR EDIMAR TRANSPORTES"/>
  </r>
  <r>
    <x v="2"/>
    <n v="7036"/>
    <s v="850-TER MB AXOR 3344 6X4"/>
    <n v="126.7"/>
    <n v="2"/>
    <n v="63.35"/>
    <n v="23.224"/>
    <s v="EMERSON LUIS MORO"/>
  </r>
  <r>
    <x v="2"/>
    <n v="7038"/>
    <s v="852-TER MB AXOR 3340 S 6X4"/>
    <n v="115.82"/>
    <n v="2"/>
    <n v="57.91"/>
    <n v="64.387"/>
    <s v="JERE SERVICOS DE TRANSPORTE E LOCACAO LTDA"/>
  </r>
  <r>
    <x v="2"/>
    <n v="7041"/>
    <s v="850-TER MB AXOR 3344 6X4"/>
    <n v="54"/>
    <n v="1"/>
    <n v="54"/>
    <n v="38"/>
    <s v="JERE SERVICOS DE TRANSPORTE E LOCACAO LTDA"/>
  </r>
  <r>
    <x v="2"/>
    <n v="7042"/>
    <s v="852-TER MB AXOR 3340 S 6X4"/>
    <n v="249.38"/>
    <n v="4"/>
    <n v="62.344999999999999"/>
    <n v="25.131"/>
    <s v="SERVICOS DE TRANSPORTES E LOCACAO VALE DO ITAUNAS LTDA"/>
  </r>
  <r>
    <x v="2"/>
    <n v="7045"/>
    <s v="851-TER MB AXOR 2644 S 6X4"/>
    <n v="249.72"/>
    <n v="4"/>
    <n v="62.43"/>
    <n v="19.663"/>
    <s v="REGINA M. DOS S. SILVA CARGAS"/>
  </r>
  <r>
    <x v="2"/>
    <n v="7046"/>
    <s v="850-TER MB AXOR 3344 6X4"/>
    <n v="126.22"/>
    <n v="2"/>
    <n v="63.11"/>
    <n v="43.311"/>
    <s v="J.S. LEONIDIO"/>
  </r>
  <r>
    <x v="2"/>
    <n v="7047"/>
    <s v="850-TER MB AXOR 3344 6X4"/>
    <n v="252.76"/>
    <n v="4"/>
    <n v="63.19"/>
    <n v="16.036999999999999"/>
    <s v="BAYER LOGISTICA E TRANSPORTES LTDA"/>
  </r>
  <r>
    <x v="2"/>
    <n v="7048"/>
    <s v="850-TER MB AXOR 3344 6X4"/>
    <n v="124.6"/>
    <n v="2"/>
    <n v="62.3"/>
    <n v="51.292000000000002"/>
    <s v="SERVICOS DE TRANSPORTES E LOCACAO VALE DO ITAUNAS LTDA"/>
  </r>
  <r>
    <x v="2"/>
    <n v="7052"/>
    <s v="852-TER MB AXOR 3340 S 6X4"/>
    <n v="117.8"/>
    <n v="2"/>
    <n v="58.9"/>
    <n v="48.883000000000003"/>
    <s v="JERE SERVICOS DE TRANSPORTE E LOCACAO LTDA"/>
  </r>
  <r>
    <x v="2"/>
    <n v="7053"/>
    <s v="852-TER MB AXOR 3340 S 6X4"/>
    <n v="193.1"/>
    <n v="3"/>
    <n v="64.367000000000004"/>
    <n v="50.777000000000001"/>
    <s v="TAVARES E MORAES TRANSPORTES LTDA"/>
  </r>
  <r>
    <x v="2"/>
    <n v="7054"/>
    <s v="850-TER MB AXOR 3344 6X4"/>
    <n v="131.72"/>
    <n v="2"/>
    <n v="65.86"/>
    <n v="47.905999999999999"/>
    <s v="TAVARES E MORAES TRANSPORTES LTDA"/>
  </r>
  <r>
    <x v="2"/>
    <n v="7188"/>
    <s v="850-TER MB AXOR 3344 6X4"/>
    <n v="180.12"/>
    <n v="3"/>
    <n v="60.04"/>
    <n v="42.335000000000001"/>
    <s v="C C GOMES TRANSPORTES"/>
  </r>
  <r>
    <x v="2"/>
    <n v="7221"/>
    <s v="852-TER MB AXOR 3340 S 6X4"/>
    <n v="251"/>
    <n v="4"/>
    <n v="62.75"/>
    <n v="32.569000000000003"/>
    <s v="BAYER LOGISTICA E TRANSPORTES LTDA"/>
  </r>
  <r>
    <x v="2"/>
    <n v="7224"/>
    <s v="850-TER MB AXOR 3344 6X4"/>
    <n v="139.6"/>
    <n v="2"/>
    <n v="69.8"/>
    <n v="49.167999999999999"/>
    <s v="EMERSON LUIS MORO"/>
  </r>
  <r>
    <x v="2"/>
    <n v="7228"/>
    <s v="850-TER MB AXOR 3344 6X4"/>
    <n v="189.36"/>
    <n v="3"/>
    <n v="63.12"/>
    <n v="34.320999999999998"/>
    <s v="MVS TRANSPORTE LTDA"/>
  </r>
  <r>
    <x v="2"/>
    <n v="7234"/>
    <s v="850-TER MB AXOR 3344 6X4"/>
    <n v="124.74"/>
    <n v="2"/>
    <n v="62.37"/>
    <n v="47.435000000000002"/>
    <s v="TRANSPORTES M &amp; J LTDA"/>
  </r>
  <r>
    <x v="2"/>
    <n v="7238"/>
    <s v="851-TER MB AXOR 2644 S 6X4"/>
    <n v="187.38"/>
    <n v="3"/>
    <n v="62.46"/>
    <n v="30.824000000000002"/>
    <s v="R S SANTOS TRANSPORTES LTDA"/>
  </r>
  <r>
    <x v="2"/>
    <n v="7257"/>
    <s v="852-TER MB AXOR 3340 S 6X4"/>
    <n v="219.24"/>
    <n v="5"/>
    <n v="43.847999999999999"/>
    <n v="7.0250000000000004"/>
    <s v="EMERSON LUIS MORO"/>
  </r>
  <r>
    <x v="2"/>
    <n v="7260"/>
    <s v="852-TER MB AXOR 3340 S 6X4"/>
    <n v="237.36"/>
    <n v="4"/>
    <n v="59.34"/>
    <n v="14.207000000000001"/>
    <s v="E L DE OLIVEIRA JUNIOR EDIMAR TRANSPORTES"/>
  </r>
  <r>
    <x v="2"/>
    <n v="7263"/>
    <s v="850-TER MB AXOR 3344 6X4"/>
    <n v="266.68"/>
    <n v="4"/>
    <n v="66.67"/>
    <n v="11.396000000000001"/>
    <s v="ESTEL SERVICOS DE TRANSPORTES E LOCACAO LTDA"/>
  </r>
  <r>
    <x v="2"/>
    <n v="7264"/>
    <s v="850-TER MB AXOR 3344 6X4"/>
    <n v="183.54"/>
    <n v="3"/>
    <n v="61.18"/>
    <n v="32.715000000000003"/>
    <s v="W &amp; E SERVICOS DE TRANSPORTE LTDA"/>
  </r>
  <r>
    <x v="2"/>
    <n v="7279"/>
    <s v="852-TER MB AXOR 3340 S 6X4"/>
    <n v="297.98"/>
    <n v="5"/>
    <n v="59.595999999999997"/>
    <n v="27.292000000000002"/>
    <s v="CVL TRANSPORTES LTDA"/>
  </r>
  <r>
    <x v="2"/>
    <n v="7282"/>
    <s v="850-TER MB AXOR 3344 6X4"/>
    <n v="196.92"/>
    <n v="3"/>
    <n v="65.64"/>
    <n v="41.75"/>
    <s v="EMERSON LUIS MORO"/>
  </r>
  <r>
    <x v="2"/>
    <n v="7292"/>
    <s v="850-TER MB AXOR 3344 6X4"/>
    <n v="218.86"/>
    <n v="4"/>
    <n v="54.715000000000003"/>
    <n v="31.27"/>
    <s v="ESTEL SERVICOS DE TRANSPORTES E LOCACAO LTDA"/>
  </r>
  <r>
    <x v="2"/>
    <n v="7299"/>
    <s v="850-TER MB AXOR 3344 6X4"/>
    <n v="53.86"/>
    <n v="1"/>
    <n v="53.86"/>
    <n v="85"/>
    <s v="JERE SERVICOS DE TRANSPORTE E LOCACAO LTDA"/>
  </r>
  <r>
    <x v="2"/>
    <n v="7301"/>
    <s v="850-TER MB AXOR 3344 6X4"/>
    <n v="204.72"/>
    <n v="3"/>
    <n v="68.239999999999995"/>
    <n v="22.003"/>
    <s v="SERVICOS DE TRANSPORTES E LOCACAO VALE DO ITAUNAS LTDA"/>
  </r>
  <r>
    <x v="2"/>
    <n v="7304"/>
    <s v="850-TER MB AXOR 3344 6X4"/>
    <n v="192.22"/>
    <n v="3"/>
    <n v="64.072999999999993"/>
    <n v="34.381999999999998"/>
    <s v="SERVICOS DE TRANSPORTES E LOCACAO VALE DO ITAUNAS LTDA"/>
  </r>
  <r>
    <x v="2"/>
    <n v="7334"/>
    <s v="851-TER MB AXOR 2644 S 6X4"/>
    <n v="249.4"/>
    <n v="4"/>
    <n v="62.35"/>
    <n v="22.196000000000002"/>
    <s v="ROCHA TRANSPORTES DE MUCURI LTDA"/>
  </r>
  <r>
    <x v="2"/>
    <n v="7337"/>
    <s v="850-TER MB AXOR 3344 6X4"/>
    <n v="174.98"/>
    <n v="3"/>
    <n v="58.326999999999998"/>
    <n v="39.252000000000002"/>
    <s v="REGINA M. DOS S. SILVA CARGAS"/>
  </r>
  <r>
    <x v="2"/>
    <n v="7343"/>
    <s v="851-TER MB AXOR 2644 S 6X4"/>
    <n v="252.66"/>
    <n v="9"/>
    <n v="28.073"/>
    <n v="9.1690000000000005"/>
    <s v="E L DE OLIVEIRA JUNIOR EDIMAR TRANSPORTES"/>
  </r>
  <r>
    <x v="2"/>
    <n v="7352"/>
    <s v="851-TER MB AXOR 2644 S 6X4"/>
    <n v="122.66"/>
    <n v="2"/>
    <n v="61.33"/>
    <n v="85"/>
    <s v="WESLEI M DOS SANTOS"/>
  </r>
  <r>
    <x v="2"/>
    <n v="7355"/>
    <s v="850-TER MB AXOR 3344 6X4"/>
    <n v="199.4"/>
    <n v="3"/>
    <n v="66.466999999999999"/>
    <n v="10.66"/>
    <s v="WESLEI M DOS SANTOS"/>
  </r>
  <r>
    <x v="2"/>
    <n v="7367"/>
    <s v="850-TER MB AXOR 3344 6X4"/>
    <n v="60.5"/>
    <n v="1"/>
    <n v="60.5"/>
    <n v="15"/>
    <s v="JOSE HELIO SILVA SANTOS"/>
  </r>
  <r>
    <x v="2"/>
    <n v="7370"/>
    <s v="850-TER MB AXOR 3344 6X4"/>
    <n v="181.82"/>
    <n v="3"/>
    <n v="60.606999999999999"/>
    <n v="20.827000000000002"/>
    <s v="JOSE HELIO SILVA SANTOS"/>
  </r>
  <r>
    <x v="2"/>
    <n v="7373"/>
    <s v="855-TER SCANIA G 440 A 6X4"/>
    <n v="171.8"/>
    <n v="3"/>
    <n v="57.267000000000003"/>
    <n v="20.547000000000001"/>
    <s v="BARBOSA TRANSPORTES E LOGISTICA LTDA"/>
  </r>
  <r>
    <x v="3"/>
    <n v="2066"/>
    <s v="115-MB AXOR 3340 6X4"/>
    <n v="282.64"/>
    <n v="5"/>
    <n v="56.527999999999999"/>
    <n v="4.09"/>
    <s v="NDB HOLDING AGRICOLA LTDA - MATRIZ"/>
  </r>
  <r>
    <x v="3"/>
    <n v="2067"/>
    <s v="115-MB AXOR 3340 6X4"/>
    <n v="189.64"/>
    <n v="3"/>
    <n v="63.213000000000001"/>
    <n v="6.1790000000000003"/>
    <s v="NDB HOLDING AGRICOLA LTDA - MATRIZ"/>
  </r>
  <r>
    <x v="3"/>
    <n v="2107"/>
    <s v="115-MB AXOR 3340 6X4"/>
    <n v="282.56"/>
    <n v="5"/>
    <n v="56.512"/>
    <n v="2.2650000000000001"/>
    <s v="NDB HOLDING AGRICOLA LTDA - MATRIZ"/>
  </r>
  <r>
    <x v="3"/>
    <n v="2108"/>
    <s v="115-MB AXOR 3340 6X4"/>
    <n v="347.84"/>
    <n v="6"/>
    <n v="57.972999999999999"/>
    <n v="2.048"/>
    <s v="NDB HOLDING AGRICOLA LTDA - MATRIZ"/>
  </r>
  <r>
    <x v="3"/>
    <n v="7004"/>
    <s v="850-TER MB AXOR 3344 6X4"/>
    <n v="47.5"/>
    <n v="1"/>
    <n v="47.5"/>
    <n v="3"/>
    <s v="EMERSON LUIS MORO"/>
  </r>
  <r>
    <x v="3"/>
    <n v="7006"/>
    <s v="852-TER MB AXOR 3340 S 6X4"/>
    <n v="57.04"/>
    <n v="1"/>
    <n v="57.04"/>
    <n v="38"/>
    <s v="INAMARQUE SOUZA MACHADO"/>
  </r>
  <r>
    <x v="3"/>
    <n v="7007"/>
    <s v="852-TER MB AXOR 3340 S 6X4"/>
    <n v="116"/>
    <n v="2"/>
    <n v="58"/>
    <n v="56.542000000000002"/>
    <s v="MVS TRANSPORTE LTDA"/>
  </r>
  <r>
    <x v="3"/>
    <n v="7008"/>
    <s v="850-TER MB AXOR 3344 6X4"/>
    <n v="126.34"/>
    <n v="2"/>
    <n v="63.17"/>
    <n v="42.591000000000001"/>
    <s v="E L DE OLIVEIRA JUNIOR EDIMAR TRANSPORTES"/>
  </r>
  <r>
    <x v="3"/>
    <n v="7017"/>
    <s v="850-TER MB AXOR 3344 6X4"/>
    <n v="64"/>
    <n v="1"/>
    <n v="64"/>
    <n v="75.524000000000001"/>
    <s v="BAYER LOGISTICA E TRANSPORTES LTDA"/>
  </r>
  <r>
    <x v="3"/>
    <n v="7018"/>
    <s v="850-TER MB AXOR 3344 6X4"/>
    <n v="120.4"/>
    <n v="2"/>
    <n v="60.2"/>
    <n v="57.872"/>
    <s v="SC MANUTENCOES LTDA"/>
  </r>
  <r>
    <x v="3"/>
    <n v="7021"/>
    <s v="850-TER MB AXOR 3344 6X4"/>
    <n v="120.24"/>
    <n v="2"/>
    <n v="60.12"/>
    <n v="39.889000000000003"/>
    <s v="NEIA TRANSPORTES LTDA"/>
  </r>
  <r>
    <x v="3"/>
    <n v="7032"/>
    <s v="850-TER MB AXOR 3344 6X4"/>
    <n v="114.76"/>
    <n v="2"/>
    <n v="57.38"/>
    <n v="38"/>
    <s v="REGINA M. DOS S. SILVA CARGAS"/>
  </r>
  <r>
    <x v="3"/>
    <n v="7033"/>
    <s v="850-TER MB AXOR 3344 6X4"/>
    <n v="126.64"/>
    <n v="2"/>
    <n v="63.32"/>
    <n v="22.978999999999999"/>
    <s v="E L DE OLIVEIRA JUNIOR EDIMAR TRANSPORTES"/>
  </r>
  <r>
    <x v="3"/>
    <n v="7036"/>
    <s v="850-TER MB AXOR 3344 6X4"/>
    <n v="114.44"/>
    <n v="2"/>
    <n v="57.22"/>
    <n v="58.179000000000002"/>
    <s v="EMERSON LUIS MORO"/>
  </r>
  <r>
    <x v="3"/>
    <n v="7038"/>
    <s v="852-TER MB AXOR 3340 S 6X4"/>
    <n v="119.04"/>
    <n v="2"/>
    <n v="59.52"/>
    <n v="57.884"/>
    <s v="JERE SERVICOS DE TRANSPORTE E LOCACAO LTDA"/>
  </r>
  <r>
    <x v="3"/>
    <n v="7042"/>
    <s v="852-TER MB AXOR 3340 S 6X4"/>
    <n v="114.4"/>
    <n v="2"/>
    <n v="57.2"/>
    <n v="39.838000000000001"/>
    <s v="SERVICOS DE TRANSPORTES E LOCACAO VALE DO ITAUNAS LTDA"/>
  </r>
  <r>
    <x v="3"/>
    <n v="7045"/>
    <s v="851-TER MB AXOR 2644 S 6X4"/>
    <n v="119.58"/>
    <n v="2"/>
    <n v="59.79"/>
    <n v="33.104999999999997"/>
    <s v="REGINA M. DOS S. SILVA CARGAS"/>
  </r>
  <r>
    <x v="3"/>
    <n v="7046"/>
    <s v="850-TER MB AXOR 3344 6X4"/>
    <n v="56.24"/>
    <n v="1"/>
    <n v="56.24"/>
    <n v="58"/>
    <s v="J.S. LEONIDIO"/>
  </r>
  <r>
    <x v="3"/>
    <n v="7047"/>
    <s v="850-TER MB AXOR 3344 6X4"/>
    <n v="64.28"/>
    <n v="1"/>
    <n v="64.28"/>
    <n v="75.524000000000001"/>
    <s v="BAYER LOGISTICA E TRANSPORTES LTDA"/>
  </r>
  <r>
    <x v="3"/>
    <n v="7048"/>
    <s v="850-TER MB AXOR 3344 6X4"/>
    <n v="161.08000000000001"/>
    <n v="3"/>
    <n v="53.692999999999998"/>
    <n v="32.694000000000003"/>
    <s v="SERVICOS DE TRANSPORTES E LOCACAO VALE DO ITAUNAS LTDA"/>
  </r>
  <r>
    <x v="3"/>
    <n v="7050"/>
    <s v="850-TER MB AXOR 3344 6X4"/>
    <n v="59.34"/>
    <n v="1"/>
    <n v="59.34"/>
    <n v="75.524000000000001"/>
    <s v="ESTEL SERVICOS DE TRANSPORTES E LOCACAO LTDA"/>
  </r>
  <r>
    <x v="3"/>
    <n v="7052"/>
    <s v="852-TER MB AXOR 3340 S 6X4"/>
    <n v="124.4"/>
    <n v="2"/>
    <n v="62.2"/>
    <n v="75.524000000000001"/>
    <s v="JERE SERVICOS DE TRANSPORTE E LOCACAO LTDA"/>
  </r>
  <r>
    <x v="3"/>
    <n v="7053"/>
    <s v="852-TER MB AXOR 3340 S 6X4"/>
    <n v="61.5"/>
    <n v="1"/>
    <n v="61.5"/>
    <n v="75.524000000000001"/>
    <s v="TAVARES E MORAES TRANSPORTES LTDA"/>
  </r>
  <r>
    <x v="3"/>
    <n v="7054"/>
    <s v="850-TER MB AXOR 3344 6X4"/>
    <n v="115.5"/>
    <n v="2"/>
    <n v="57.75"/>
    <n v="38"/>
    <s v="TAVARES E MORAES TRANSPORTES LTDA"/>
  </r>
  <r>
    <x v="3"/>
    <n v="7188"/>
    <s v="850-TER MB AXOR 3344 6X4"/>
    <n v="58.7"/>
    <n v="1"/>
    <n v="58.7"/>
    <n v="38"/>
    <s v="C C GOMES TRANSPORTES"/>
  </r>
  <r>
    <x v="3"/>
    <n v="7207"/>
    <s v="852-TER MB AXOR 3340 S 6X4"/>
    <n v="57.38"/>
    <n v="1"/>
    <n v="57.38"/>
    <n v="10"/>
    <s v="TAVARES E MORAES TRANSPORTES LTDA"/>
  </r>
  <r>
    <x v="3"/>
    <n v="7221"/>
    <s v="852-TER MB AXOR 3340 S 6X4"/>
    <n v="112.54"/>
    <n v="2"/>
    <n v="56.27"/>
    <n v="47.290999999999997"/>
    <s v="BAYER LOGISTICA E TRANSPORTES LTDA"/>
  </r>
  <r>
    <x v="3"/>
    <n v="7224"/>
    <s v="850-TER MB AXOR 3344 6X4"/>
    <n v="121.1"/>
    <n v="2"/>
    <n v="60.55"/>
    <n v="56.808"/>
    <s v="EMERSON LUIS MORO"/>
  </r>
  <r>
    <x v="3"/>
    <n v="7228"/>
    <s v="850-TER MB AXOR 3344 6X4"/>
    <n v="126.7"/>
    <n v="2"/>
    <n v="63.35"/>
    <n v="22.986000000000001"/>
    <s v="MVS TRANSPORTE LTDA"/>
  </r>
  <r>
    <x v="3"/>
    <n v="7234"/>
    <s v="850-TER MB AXOR 3344 6X4"/>
    <n v="60.2"/>
    <n v="1"/>
    <n v="60.2"/>
    <n v="58"/>
    <s v="TRANSPORTES M &amp; J LTDA"/>
  </r>
  <r>
    <x v="3"/>
    <n v="7238"/>
    <s v="851-TER MB AXOR 2644 S 6X4"/>
    <n v="113.56"/>
    <n v="2"/>
    <n v="56.78"/>
    <n v="49.706000000000003"/>
    <s v="R S SANTOS TRANSPORTES LTDA"/>
  </r>
  <r>
    <x v="3"/>
    <n v="7257"/>
    <s v="852-TER MB AXOR 3340 S 6X4"/>
    <n v="111.9"/>
    <n v="2"/>
    <n v="55.95"/>
    <n v="48.927999999999997"/>
    <s v="EMERSON LUIS MORO"/>
  </r>
  <r>
    <x v="3"/>
    <n v="7260"/>
    <s v="852-TER MB AXOR 3340 S 6X4"/>
    <n v="108.84"/>
    <n v="2"/>
    <n v="54.42"/>
    <n v="49.902000000000001"/>
    <s v="E L DE OLIVEIRA JUNIOR EDIMAR TRANSPORTES"/>
  </r>
  <r>
    <x v="3"/>
    <n v="7263"/>
    <s v="850-TER MB AXOR 3344 6X4"/>
    <n v="54.68"/>
    <n v="1"/>
    <n v="54.68"/>
    <n v="75.524000000000001"/>
    <s v="ESTEL SERVICOS DE TRANSPORTES E LOCACAO LTDA"/>
  </r>
  <r>
    <x v="3"/>
    <n v="7264"/>
    <s v="850-TER MB AXOR 3344 6X4"/>
    <n v="106.48"/>
    <n v="2"/>
    <n v="53.24"/>
    <n v="21.026"/>
    <s v="W &amp; E SERVICOS DE TRANSPORTE LTDA"/>
  </r>
  <r>
    <x v="3"/>
    <n v="7278"/>
    <s v="850-TER MB AXOR 3344 6X4"/>
    <n v="47.32"/>
    <n v="2"/>
    <n v="23.66"/>
    <n v="3"/>
    <s v="LOPES TRANSPORTES LTDA"/>
  </r>
  <r>
    <x v="3"/>
    <n v="7279"/>
    <s v="852-TER MB AXOR 3340 S 6X4"/>
    <n v="64.88"/>
    <n v="1"/>
    <n v="64.88"/>
    <n v="75.524000000000001"/>
    <s v="CVL TRANSPORTES LTDA"/>
  </r>
  <r>
    <x v="3"/>
    <n v="7282"/>
    <s v="850-TER MB AXOR 3344 6X4"/>
    <n v="117.54"/>
    <n v="2"/>
    <n v="58.77"/>
    <n v="39.97"/>
    <s v="EMERSON LUIS MORO"/>
  </r>
  <r>
    <x v="3"/>
    <n v="7299"/>
    <s v="850-TER MB AXOR 3344 6X4"/>
    <n v="57.7"/>
    <n v="1"/>
    <n v="57.7"/>
    <n v="38"/>
    <s v="JERE SERVICOS DE TRANSPORTE E LOCACAO LTDA"/>
  </r>
  <r>
    <x v="3"/>
    <n v="7301"/>
    <s v="850-TER MB AXOR 3344 6X4"/>
    <n v="124.46"/>
    <n v="2"/>
    <n v="62.23"/>
    <n v="57.679000000000002"/>
    <s v="SERVICOS DE TRANSPORTES E LOCACAO VALE DO ITAUNAS LTDA"/>
  </r>
  <r>
    <x v="3"/>
    <n v="7304"/>
    <s v="850-TER MB AXOR 3344 6X4"/>
    <n v="111.98"/>
    <n v="2"/>
    <n v="55.99"/>
    <n v="48.537999999999997"/>
    <s v="SERVICOS DE TRANSPORTES E LOCACAO VALE DO ITAUNAS LTDA"/>
  </r>
  <r>
    <x v="3"/>
    <n v="7334"/>
    <s v="851-TER MB AXOR 2644 S 6X4"/>
    <n v="104.08"/>
    <n v="2"/>
    <n v="52.04"/>
    <n v="39.850999999999999"/>
    <s v="ROCHA TRANSPORTES DE MUCURI LTDA"/>
  </r>
  <r>
    <x v="3"/>
    <n v="7337"/>
    <s v="850-TER MB AXOR 3344 6X4"/>
    <n v="58.04"/>
    <n v="1"/>
    <n v="58.04"/>
    <n v="41.75"/>
    <s v="REGINA M. DOS S. SILVA CARGAS"/>
  </r>
  <r>
    <x v="3"/>
    <n v="7343"/>
    <s v="851-TER MB AXOR 2644 S 6X4"/>
    <n v="145.76"/>
    <n v="5"/>
    <n v="29.152000000000001"/>
    <n v="2.8159999999999998"/>
    <s v="E L DE OLIVEIRA JUNIOR EDIMAR TRANSPORTES"/>
  </r>
  <r>
    <x v="3"/>
    <n v="7352"/>
    <s v="851-TER MB AXOR 2644 S 6X4"/>
    <n v="57.48"/>
    <n v="1"/>
    <n v="57.48"/>
    <n v="75.524000000000001"/>
    <s v="WESLEI M DOS SANTOS"/>
  </r>
  <r>
    <x v="3"/>
    <n v="7355"/>
    <s v="850-TER MB AXOR 3344 6X4"/>
    <n v="112.36"/>
    <n v="2"/>
    <n v="56.18"/>
    <n v="47.387999999999998"/>
    <s v="WESLEI M DOS SANTOS"/>
  </r>
  <r>
    <x v="3"/>
    <n v="7367"/>
    <s v="850-TER MB AXOR 3344 6X4"/>
    <n v="64.48"/>
    <n v="1"/>
    <n v="64.48"/>
    <n v="75.524000000000001"/>
    <s v="JOSE HELIO SILVA SANTOS"/>
  </r>
  <r>
    <x v="3"/>
    <n v="7370"/>
    <s v="850-TER MB AXOR 3344 6X4"/>
    <n v="109.14"/>
    <n v="2"/>
    <n v="54.57"/>
    <n v="38"/>
    <s v="JOSE HELIO SILVA SANTOS"/>
  </r>
  <r>
    <x v="3"/>
    <n v="7373"/>
    <s v="855-TER SCANIA G 440 A 6X4"/>
    <n v="86.78"/>
    <n v="2"/>
    <n v="43.39"/>
    <n v="23.861999999999998"/>
    <s v="BARBOSA TRANSPORTES E LOGISTICA LTDA"/>
  </r>
  <r>
    <x v="4"/>
    <n v="2066"/>
    <s v="115-MB AXOR 3340 6X4"/>
    <n v="402.9"/>
    <n v="7"/>
    <n v="57.557000000000002"/>
    <n v="4"/>
    <s v="NDB HOLDING AGRICOLA LTDA - MATRIZ"/>
  </r>
  <r>
    <x v="4"/>
    <n v="2067"/>
    <s v="115-MB AXOR 3340 6X4"/>
    <n v="204.68"/>
    <n v="4"/>
    <n v="51.17"/>
    <n v="4"/>
    <s v="NDB HOLDING AGRICOLA LTDA - MATRIZ"/>
  </r>
  <r>
    <x v="4"/>
    <n v="2107"/>
    <s v="115-MB AXOR 3340 6X4"/>
    <n v="452.62"/>
    <n v="8"/>
    <n v="56.578000000000003"/>
    <n v="4"/>
    <s v="NDB HOLDING AGRICOLA LTDA - MATRIZ"/>
  </r>
  <r>
    <x v="4"/>
    <n v="2108"/>
    <s v="115-MB AXOR 3340 6X4"/>
    <n v="439.08"/>
    <n v="8"/>
    <n v="54.884999999999998"/>
    <n v="3.879"/>
    <s v="NDB HOLDING AGRICOLA LTDA - MATRIZ"/>
  </r>
  <r>
    <x v="4"/>
    <n v="7004"/>
    <s v="850-TER MB AXOR 3344 6X4"/>
    <n v="182.16"/>
    <n v="3"/>
    <n v="60.72"/>
    <n v="48.051000000000002"/>
    <s v="EMERSON LUIS MORO"/>
  </r>
  <r>
    <x v="4"/>
    <n v="7006"/>
    <s v="852-TER MB AXOR 3340 S 6X4"/>
    <n v="239.89"/>
    <n v="4"/>
    <n v="59.972999999999999"/>
    <n v="40.097000000000001"/>
    <s v="INAMARQUE SOUZA MACHADO"/>
  </r>
  <r>
    <x v="4"/>
    <n v="7007"/>
    <s v="852-TER MB AXOR 3340 S 6X4"/>
    <n v="313.3"/>
    <n v="5"/>
    <n v="62.66"/>
    <n v="22.021000000000001"/>
    <s v="MVS TRANSPORTE LTDA"/>
  </r>
  <r>
    <x v="4"/>
    <n v="7008"/>
    <s v="850-TER MB AXOR 3344 6X4"/>
    <n v="180.14"/>
    <n v="3"/>
    <n v="60.046999999999997"/>
    <n v="48.573999999999998"/>
    <s v="E L DE OLIVEIRA JUNIOR EDIMAR TRANSPORTES"/>
  </r>
  <r>
    <x v="4"/>
    <n v="7013"/>
    <s v="850-TER MB AXOR 3344 6X4"/>
    <n v="60.78"/>
    <n v="1"/>
    <n v="60.78"/>
    <n v="58"/>
    <s v="INAMARQUE SOUZA MACHADO"/>
  </r>
  <r>
    <x v="4"/>
    <n v="7017"/>
    <s v="850-TER MB AXOR 3344 6X4"/>
    <n v="182"/>
    <n v="3"/>
    <n v="60.667000000000002"/>
    <n v="30.216000000000001"/>
    <s v="BAYER LOGISTICA E TRANSPORTES LTDA"/>
  </r>
  <r>
    <x v="4"/>
    <n v="7018"/>
    <s v="850-TER MB AXOR 3344 6X4"/>
    <n v="319.22000000000003"/>
    <n v="5"/>
    <n v="63.844000000000001"/>
    <n v="17.032"/>
    <s v="SC MANUTENCOES LTDA"/>
  </r>
  <r>
    <x v="4"/>
    <n v="7021"/>
    <s v="850-TER MB AXOR 3344 6X4"/>
    <n v="176.7"/>
    <n v="3"/>
    <n v="58.9"/>
    <n v="35.524000000000001"/>
    <s v="NEIA TRANSPORTES LTDA"/>
  </r>
  <r>
    <x v="4"/>
    <n v="7022"/>
    <s v="850-TER MB AXOR 3344 6X4"/>
    <n v="125.66"/>
    <n v="2"/>
    <n v="62.83"/>
    <n v="24.454000000000001"/>
    <s v="SMRR TRANSPORTES LTDA"/>
  </r>
  <r>
    <x v="4"/>
    <n v="7031"/>
    <s v="850-TER MB AXOR 3344 6X4"/>
    <n v="137.68"/>
    <n v="2"/>
    <n v="68.84"/>
    <n v="35.457000000000001"/>
    <s v="INAMARQUE SOUZA MACHADO"/>
  </r>
  <r>
    <x v="4"/>
    <n v="7032"/>
    <s v="850-TER MB AXOR 3344 6X4"/>
    <n v="242.14"/>
    <n v="4"/>
    <n v="60.534999999999997"/>
    <n v="20.847000000000001"/>
    <s v="REGINA M. DOS S. SILVA CARGAS"/>
  </r>
  <r>
    <x v="4"/>
    <n v="7033"/>
    <s v="850-TER MB AXOR 3344 6X4"/>
    <n v="117.62"/>
    <n v="2"/>
    <n v="58.81"/>
    <n v="39.404000000000003"/>
    <s v="E L DE OLIVEIRA JUNIOR EDIMAR TRANSPORTES"/>
  </r>
  <r>
    <x v="4"/>
    <n v="7036"/>
    <s v="850-TER MB AXOR 3344 6X4"/>
    <n v="254.38"/>
    <n v="4"/>
    <n v="63.594999999999999"/>
    <n v="23.713999999999999"/>
    <s v="EMERSON LUIS MORO"/>
  </r>
  <r>
    <x v="4"/>
    <n v="7038"/>
    <s v="852-TER MB AXOR 3340 S 6X4"/>
    <n v="184.74"/>
    <n v="3"/>
    <n v="61.58"/>
    <n v="40.438000000000002"/>
    <s v="JERE SERVICOS DE TRANSPORTE E LOCACAO LTDA"/>
  </r>
  <r>
    <x v="4"/>
    <n v="7041"/>
    <s v="850-TER MB AXOR 3344 6X4"/>
    <n v="58.52"/>
    <n v="1"/>
    <n v="58.52"/>
    <n v="35"/>
    <s v="JERE SERVICOS DE TRANSPORTE E LOCACAO LTDA"/>
  </r>
  <r>
    <x v="4"/>
    <n v="7042"/>
    <s v="852-TER MB AXOR 3340 S 6X4"/>
    <n v="249.98"/>
    <n v="4"/>
    <n v="62.494999999999997"/>
    <n v="27.585999999999999"/>
    <s v="SERVICOS DE TRANSPORTES E LOCACAO VALE DO ITAUNAS LTDA"/>
  </r>
  <r>
    <x v="4"/>
    <n v="7045"/>
    <s v="851-TER MB AXOR 2644 S 6X4"/>
    <n v="179.54"/>
    <n v="3"/>
    <n v="59.847000000000001"/>
    <n v="58.052999999999997"/>
    <s v="REGINA M. DOS S. SILVA CARGAS"/>
  </r>
  <r>
    <x v="4"/>
    <n v="7046"/>
    <s v="850-TER MB AXOR 3344 6X4"/>
    <n v="306.92"/>
    <n v="5"/>
    <n v="61.384"/>
    <n v="15.146000000000001"/>
    <s v="J.S. LEONIDIO"/>
  </r>
  <r>
    <x v="4"/>
    <n v="7047"/>
    <s v="850-TER MB AXOR 3344 6X4"/>
    <n v="192.06"/>
    <n v="3"/>
    <n v="64.02"/>
    <n v="38.826000000000001"/>
    <s v="BAYER LOGISTICA E TRANSPORTES LTDA"/>
  </r>
  <r>
    <x v="4"/>
    <n v="7048"/>
    <s v="850-TER MB AXOR 3344 6X4"/>
    <n v="249.96"/>
    <n v="4"/>
    <n v="62.49"/>
    <n v="24.876999999999999"/>
    <s v="SERVICOS DE TRANSPORTES E LOCACAO VALE DO ITAUNAS LTDA"/>
  </r>
  <r>
    <x v="4"/>
    <n v="7050"/>
    <s v="850-TER MB AXOR 3344 6X4"/>
    <n v="177.64"/>
    <n v="4"/>
    <n v="44.41"/>
    <n v="40.662999999999997"/>
    <s v="ESTEL SERVICOS DE TRANSPORTES E LOCACAO LTDA"/>
  </r>
  <r>
    <x v="4"/>
    <n v="7052"/>
    <s v="852-TER MB AXOR 3340 S 6X4"/>
    <n v="190.32"/>
    <n v="3"/>
    <n v="63.44"/>
    <n v="15.975"/>
    <s v="JERE SERVICOS DE TRANSPORTE E LOCACAO LTDA"/>
  </r>
  <r>
    <x v="4"/>
    <n v="7053"/>
    <s v="852-TER MB AXOR 3340 S 6X4"/>
    <n v="177.94"/>
    <n v="3"/>
    <n v="59.313000000000002"/>
    <n v="45.53"/>
    <s v="TAVARES E MORAES TRANSPORTES LTDA"/>
  </r>
  <r>
    <x v="4"/>
    <n v="7054"/>
    <s v="850-TER MB AXOR 3344 6X4"/>
    <n v="249.2"/>
    <n v="4"/>
    <n v="62.3"/>
    <n v="36.960999999999999"/>
    <s v="TAVARES E MORAES TRANSPORTES LTDA"/>
  </r>
  <r>
    <x v="4"/>
    <n v="7059"/>
    <s v="850-TER MB AXOR 3344 6X4"/>
    <n v="127.06"/>
    <n v="2"/>
    <n v="63.53"/>
    <n v="12.605"/>
    <s v="BAYER LOGISTICA E TRANSPORTES LTDA"/>
  </r>
  <r>
    <x v="4"/>
    <n v="7188"/>
    <s v="850-TER MB AXOR 3344 6X4"/>
    <n v="171.74"/>
    <n v="3"/>
    <n v="57.247"/>
    <n v="46.162999999999997"/>
    <s v="C C GOMES TRANSPORTES"/>
  </r>
  <r>
    <x v="4"/>
    <n v="7220"/>
    <s v="851-TER MB AXOR 2644 S 6X4"/>
    <n v="173.14"/>
    <n v="3"/>
    <n v="57.713000000000001"/>
    <n v="52"/>
    <s v="DOS SANTOS PASSOS TRANSPORTES LTDA"/>
  </r>
  <r>
    <x v="4"/>
    <n v="7221"/>
    <s v="852-TER MB AXOR 3340 S 6X4"/>
    <n v="199.48"/>
    <n v="3"/>
    <n v="66.492999999999995"/>
    <n v="35.820999999999998"/>
    <s v="BAYER LOGISTICA E TRANSPORTES LTDA"/>
  </r>
  <r>
    <x v="4"/>
    <n v="7224"/>
    <s v="850-TER MB AXOR 3344 6X4"/>
    <n v="248.3"/>
    <n v="4"/>
    <n v="62.075000000000003"/>
    <n v="35.225000000000001"/>
    <s v="EMERSON LUIS MORO"/>
  </r>
  <r>
    <x v="4"/>
    <n v="7228"/>
    <s v="850-TER MB AXOR 3344 6X4"/>
    <n v="184.92"/>
    <n v="3"/>
    <n v="61.64"/>
    <n v="52.584000000000003"/>
    <s v="MVS TRANSPORTE LTDA"/>
  </r>
  <r>
    <x v="4"/>
    <n v="7234"/>
    <s v="850-TER MB AXOR 3344 6X4"/>
    <n v="247.68"/>
    <n v="4"/>
    <n v="61.92"/>
    <n v="37.649000000000001"/>
    <s v="TRANSPORTES M &amp; J LTDA"/>
  </r>
  <r>
    <x v="4"/>
    <n v="7238"/>
    <s v="851-TER MB AXOR 2644 S 6X4"/>
    <n v="185.12"/>
    <n v="3"/>
    <n v="61.707000000000001"/>
    <n v="38.104999999999997"/>
    <s v="R S SANTOS TRANSPORTES LTDA"/>
  </r>
  <r>
    <x v="4"/>
    <n v="7257"/>
    <s v="852-TER MB AXOR 3340 S 6X4"/>
    <n v="256.95999999999998"/>
    <n v="4"/>
    <n v="64.239999999999995"/>
    <n v="23.521000000000001"/>
    <s v="EMERSON LUIS MORO"/>
  </r>
  <r>
    <x v="4"/>
    <n v="7258"/>
    <s v="852-TER MB AXOR 3340 S 6X4"/>
    <n v="239.86"/>
    <n v="4"/>
    <n v="59.965000000000003"/>
    <n v="37.820999999999998"/>
    <s v="REGINA M. DOS S. SILVA CARGAS"/>
  </r>
  <r>
    <x v="4"/>
    <n v="7260"/>
    <s v="852-TER MB AXOR 3340 S 6X4"/>
    <n v="229.24"/>
    <n v="4"/>
    <n v="57.31"/>
    <n v="37.78"/>
    <s v="E L DE OLIVEIRA JUNIOR EDIMAR TRANSPORTES"/>
  </r>
  <r>
    <x v="4"/>
    <n v="7263"/>
    <s v="850-TER MB AXOR 3344 6X4"/>
    <n v="316.86"/>
    <n v="5"/>
    <n v="63.372"/>
    <n v="28.242999999999999"/>
    <s v="ESTEL SERVICOS DE TRANSPORTES E LOCACAO LTDA"/>
  </r>
  <r>
    <x v="4"/>
    <n v="7264"/>
    <s v="850-TER MB AXOR 3344 6X4"/>
    <n v="192.22"/>
    <n v="3"/>
    <n v="64.072999999999993"/>
    <n v="54.22"/>
    <s v="W &amp; E SERVICOS DE TRANSPORTE LTDA"/>
  </r>
  <r>
    <x v="4"/>
    <n v="7278"/>
    <s v="850-TER MB AXOR 3344 6X4"/>
    <n v="199.22"/>
    <n v="7"/>
    <n v="28.46"/>
    <n v="3"/>
    <s v="LOPES TRANSPORTES LTDA"/>
  </r>
  <r>
    <x v="4"/>
    <n v="7279"/>
    <s v="852-TER MB AXOR 3340 S 6X4"/>
    <n v="241.86"/>
    <n v="4"/>
    <n v="60.465000000000003"/>
    <n v="28.956"/>
    <s v="CVL TRANSPORTES LTDA"/>
  </r>
  <r>
    <x v="4"/>
    <n v="7282"/>
    <s v="850-TER MB AXOR 3344 6X4"/>
    <n v="114.34"/>
    <n v="2"/>
    <n v="57.17"/>
    <n v="46.53"/>
    <s v="EMERSON LUIS MORO"/>
  </r>
  <r>
    <x v="4"/>
    <n v="7292"/>
    <s v="850-TER MB AXOR 3344 6X4"/>
    <n v="120.94"/>
    <n v="2"/>
    <n v="60.47"/>
    <n v="27.148"/>
    <s v="ESTEL SERVICOS DE TRANSPORTES E LOCACAO LTDA"/>
  </r>
  <r>
    <x v="4"/>
    <n v="7299"/>
    <s v="850-TER MB AXOR 3344 6X4"/>
    <n v="246.02"/>
    <n v="4"/>
    <n v="61.505000000000003"/>
    <n v="46.798000000000002"/>
    <s v="JERE SERVICOS DE TRANSPORTE E LOCACAO LTDA"/>
  </r>
  <r>
    <x v="4"/>
    <n v="7301"/>
    <s v="850-TER MB AXOR 3344 6X4"/>
    <n v="115.72"/>
    <n v="2"/>
    <n v="57.86"/>
    <n v="49.250999999999998"/>
    <s v="SERVICOS DE TRANSPORTES E LOCACAO VALE DO ITAUNAS LTDA"/>
  </r>
  <r>
    <x v="4"/>
    <n v="7304"/>
    <s v="850-TER MB AXOR 3344 6X4"/>
    <n v="180.14"/>
    <n v="3"/>
    <n v="60.046999999999997"/>
    <n v="35.198"/>
    <s v="SERVICOS DE TRANSPORTES E LOCACAO VALE DO ITAUNAS LTDA"/>
  </r>
  <r>
    <x v="4"/>
    <n v="7334"/>
    <s v="851-TER MB AXOR 2644 S 6X4"/>
    <n v="120.04"/>
    <n v="2"/>
    <n v="60.02"/>
    <n v="48.162999999999997"/>
    <s v="ROCHA TRANSPORTES DE MUCURI LTDA"/>
  </r>
  <r>
    <x v="4"/>
    <n v="7337"/>
    <s v="850-TER MB AXOR 3344 6X4"/>
    <n v="241.54"/>
    <n v="4"/>
    <n v="60.384999999999998"/>
    <n v="52.231999999999999"/>
    <s v="REGINA M. DOS S. SILVA CARGAS"/>
  </r>
  <r>
    <x v="4"/>
    <n v="7343"/>
    <s v="851-TER MB AXOR 2644 S 6X4"/>
    <n v="235.06"/>
    <n v="8"/>
    <n v="29.382999999999999"/>
    <n v="3"/>
    <s v="E L DE OLIVEIRA JUNIOR EDIMAR TRANSPORTES"/>
  </r>
  <r>
    <x v="4"/>
    <n v="7347"/>
    <s v="852-TER MB AXOR 3340 S 6X4"/>
    <n v="249.56"/>
    <n v="4"/>
    <n v="62.39"/>
    <n v="19.114000000000001"/>
    <s v="TRANSPORTADORA GLOBAL LOGISTICA LTDA"/>
  </r>
  <r>
    <x v="4"/>
    <n v="7352"/>
    <s v="851-TER MB AXOR 2644 S 6X4"/>
    <n v="112.7"/>
    <n v="2"/>
    <n v="56.35"/>
    <n v="75.524000000000001"/>
    <s v="WESLEI M DOS SANTOS"/>
  </r>
  <r>
    <x v="4"/>
    <n v="7355"/>
    <s v="850-TER MB AXOR 3344 6X4"/>
    <n v="254.68"/>
    <n v="4"/>
    <n v="63.67"/>
    <n v="25.024999999999999"/>
    <s v="WESLEI M DOS SANTOS"/>
  </r>
  <r>
    <x v="4"/>
    <n v="7367"/>
    <s v="850-TER MB AXOR 3344 6X4"/>
    <n v="178.4"/>
    <n v="3"/>
    <n v="59.466999999999999"/>
    <n v="39.61"/>
    <s v="JOSE HELIO SILVA SANTOS"/>
  </r>
  <r>
    <x v="4"/>
    <n v="7370"/>
    <s v="850-TER MB AXOR 3344 6X4"/>
    <n v="257.56"/>
    <n v="4"/>
    <n v="64.39"/>
    <n v="18.526"/>
    <s v="JOSE HELIO SILVA SANTOS"/>
  </r>
  <r>
    <x v="4"/>
    <n v="7373"/>
    <s v="855-TER SCANIA G 440 A 6X4"/>
    <n v="112.82"/>
    <n v="2"/>
    <n v="56.41"/>
    <n v="42.95"/>
    <s v="BARBOSA TRANSPORTES E LOGISTICA LTDA"/>
  </r>
  <r>
    <x v="4"/>
    <n v="7381"/>
    <s v="938-TER VOLVO/FM12 420 6X4T"/>
    <n v="62.26"/>
    <n v="1"/>
    <n v="62.26"/>
    <n v="35"/>
    <s v="TRANSPORTE FUMACINHA LTDA"/>
  </r>
  <r>
    <x v="5"/>
    <n v="2066"/>
    <s v="115-MB AXOR 3340 6X4"/>
    <n v="485.4"/>
    <n v="9"/>
    <n v="53.933"/>
    <n v="3.5739999999999998"/>
    <s v="NDB HOLDING AGRICOLA LTDA - MATRIZ"/>
  </r>
  <r>
    <x v="5"/>
    <n v="2067"/>
    <s v="115-MB AXOR 3340 6X4"/>
    <n v="336.38"/>
    <n v="6"/>
    <n v="56.063000000000002"/>
    <n v="3.3839999999999999"/>
    <s v="NDB HOLDING AGRICOLA LTDA - MATRIZ"/>
  </r>
  <r>
    <x v="5"/>
    <n v="2107"/>
    <s v="115-MB AXOR 3340 6X4"/>
    <n v="263.77999999999997"/>
    <n v="5"/>
    <n v="52.756"/>
    <n v="3.649"/>
    <s v="NDB HOLDING AGRICOLA LTDA - MATRIZ"/>
  </r>
  <r>
    <x v="5"/>
    <n v="2108"/>
    <s v="115-MB AXOR 3340 6X4"/>
    <n v="412.64"/>
    <n v="7"/>
    <n v="58.948999999999998"/>
    <n v="4.9729999999999999"/>
    <s v="NDB HOLDING AGRICOLA LTDA - MATRIZ"/>
  </r>
  <r>
    <x v="5"/>
    <n v="7004"/>
    <s v="850-TER MB AXOR 3344 6X4"/>
    <n v="249.26"/>
    <n v="4"/>
    <n v="62.314999999999998"/>
    <n v="39.066000000000003"/>
    <s v="EMERSON LUIS MORO"/>
  </r>
  <r>
    <x v="5"/>
    <n v="7006"/>
    <s v="852-TER MB AXOR 3340 S 6X4"/>
    <n v="185.04"/>
    <n v="3"/>
    <n v="61.68"/>
    <n v="15.186999999999999"/>
    <s v="INAMARQUE SOUZA MACHADO"/>
  </r>
  <r>
    <x v="5"/>
    <n v="7007"/>
    <s v="852-TER MB AXOR 3340 S 6X4"/>
    <n v="246.84"/>
    <n v="4"/>
    <n v="61.71"/>
    <n v="39.456000000000003"/>
    <s v="MVS TRANSPORTE LTDA"/>
  </r>
  <r>
    <x v="5"/>
    <n v="7008"/>
    <s v="850-TER MB AXOR 3344 6X4"/>
    <n v="319.95999999999998"/>
    <n v="5"/>
    <n v="63.991999999999997"/>
    <n v="28.725999999999999"/>
    <s v="E L DE OLIVEIRA JUNIOR EDIMAR TRANSPORTES"/>
  </r>
  <r>
    <x v="5"/>
    <n v="7010"/>
    <s v="850-TER MB AXOR 3344 6X4"/>
    <n v="65.540000000000006"/>
    <n v="1"/>
    <n v="65.540000000000006"/>
    <n v="15"/>
    <s v="BAYER LOGISTICA E TRANSPORTES LTDA"/>
  </r>
  <r>
    <x v="5"/>
    <n v="7013"/>
    <s v="850-TER MB AXOR 3344 6X4"/>
    <n v="247"/>
    <n v="4"/>
    <n v="61.75"/>
    <n v="43.503"/>
    <s v="INAMARQUE SOUZA MACHADO"/>
  </r>
  <r>
    <x v="5"/>
    <n v="7017"/>
    <s v="850-TER MB AXOR 3344 6X4"/>
    <n v="200.82"/>
    <n v="3"/>
    <n v="66.94"/>
    <n v="25.84"/>
    <s v="BAYER LOGISTICA E TRANSPORTES LTDA"/>
  </r>
  <r>
    <x v="5"/>
    <n v="7018"/>
    <s v="850-TER MB AXOR 3344 6X4"/>
    <n v="122.6"/>
    <n v="2"/>
    <n v="61.3"/>
    <n v="65.445999999999998"/>
    <s v="SC MANUTENCOES LTDA"/>
  </r>
  <r>
    <x v="5"/>
    <n v="7021"/>
    <s v="850-TER MB AXOR 3344 6X4"/>
    <n v="246.88"/>
    <n v="4"/>
    <n v="61.72"/>
    <n v="33.328000000000003"/>
    <s v="NEIA TRANSPORTES LTDA"/>
  </r>
  <r>
    <x v="5"/>
    <n v="7022"/>
    <s v="850-TER MB AXOR 3344 6X4"/>
    <n v="252.04"/>
    <n v="4"/>
    <n v="63.01"/>
    <n v="20.876999999999999"/>
    <s v="SMRR TRANSPORTES LTDA"/>
  </r>
  <r>
    <x v="5"/>
    <n v="7031"/>
    <s v="850-TER MB AXOR 3344 6X4"/>
    <n v="179.96"/>
    <n v="3"/>
    <n v="59.987000000000002"/>
    <n v="39.176000000000002"/>
    <s v="INAMARQUE SOUZA MACHADO"/>
  </r>
  <r>
    <x v="5"/>
    <n v="7032"/>
    <s v="850-TER MB AXOR 3344 6X4"/>
    <n v="233.68"/>
    <n v="4"/>
    <n v="58.42"/>
    <n v="35"/>
    <s v="REGINA M. DOS S. SILVA CARGAS"/>
  </r>
  <r>
    <x v="5"/>
    <n v="7033"/>
    <s v="850-TER MB AXOR 3344 6X4"/>
    <n v="235.82"/>
    <n v="4"/>
    <n v="58.954999999999998"/>
    <n v="26.727"/>
    <s v="E L DE OLIVEIRA JUNIOR EDIMAR TRANSPORTES"/>
  </r>
  <r>
    <x v="5"/>
    <n v="7036"/>
    <s v="850-TER MB AXOR 3344 6X4"/>
    <n v="124.84"/>
    <n v="2"/>
    <n v="62.42"/>
    <n v="35"/>
    <s v="EMERSON LUIS MORO"/>
  </r>
  <r>
    <x v="5"/>
    <n v="7038"/>
    <s v="852-TER MB AXOR 3340 S 6X4"/>
    <n v="258.36"/>
    <n v="4"/>
    <n v="64.59"/>
    <n v="28.625"/>
    <s v="JERE SERVICOS DE TRANSPORTE E LOCACAO LTDA"/>
  </r>
  <r>
    <x v="5"/>
    <n v="7041"/>
    <s v="850-TER MB AXOR 3344 6X4"/>
    <n v="134.54"/>
    <n v="2"/>
    <n v="67.27"/>
    <n v="12.566000000000001"/>
    <s v="JERE SERVICOS DE TRANSPORTE E LOCACAO LTDA"/>
  </r>
  <r>
    <x v="5"/>
    <n v="7042"/>
    <s v="852-TER MB AXOR 3340 S 6X4"/>
    <n v="125.78"/>
    <n v="2"/>
    <n v="62.89"/>
    <n v="66.540000000000006"/>
    <s v="SERVICOS DE TRANSPORTES E LOCACAO VALE DO ITAUNAS LTDA"/>
  </r>
  <r>
    <x v="5"/>
    <n v="7045"/>
    <s v="851-TER MB AXOR 2644 S 6X4"/>
    <n v="180.2"/>
    <n v="3"/>
    <n v="60.067"/>
    <n v="38.588000000000001"/>
    <s v="REGINA M. DOS S. SILVA CARGAS"/>
  </r>
  <r>
    <x v="5"/>
    <n v="7046"/>
    <s v="850-TER MB AXOR 3344 6X4"/>
    <n v="268.68"/>
    <n v="4"/>
    <n v="67.17"/>
    <n v="15"/>
    <s v="J.S. LEONIDIO"/>
  </r>
  <r>
    <x v="5"/>
    <n v="7047"/>
    <s v="850-TER MB AXOR 3344 6X4"/>
    <n v="255.5"/>
    <n v="4"/>
    <n v="63.875"/>
    <n v="20.721"/>
    <s v="BAYER LOGISTICA E TRANSPORTES LTDA"/>
  </r>
  <r>
    <x v="5"/>
    <n v="7048"/>
    <s v="850-TER MB AXOR 3344 6X4"/>
    <n v="263.68"/>
    <n v="4"/>
    <n v="65.92"/>
    <n v="29.210999999999999"/>
    <s v="SERVICOS DE TRANSPORTES E LOCACAO VALE DO ITAUNAS LTDA"/>
  </r>
  <r>
    <x v="5"/>
    <n v="7050"/>
    <s v="850-TER MB AXOR 3344 6X4"/>
    <n v="178.16"/>
    <n v="3"/>
    <n v="59.387"/>
    <n v="42.936"/>
    <s v="ESTEL SERVICOS DE TRANSPORTES E LOCACAO LTDA"/>
  </r>
  <r>
    <x v="5"/>
    <n v="7052"/>
    <s v="852-TER MB AXOR 3340 S 6X4"/>
    <n v="52.08"/>
    <n v="1"/>
    <n v="52.08"/>
    <n v="75.524000000000001"/>
    <s v="JERE SERVICOS DE TRANSPORTE E LOCACAO LTDA"/>
  </r>
  <r>
    <x v="5"/>
    <n v="7053"/>
    <s v="852-TER MB AXOR 3340 S 6X4"/>
    <n v="120.5"/>
    <n v="2"/>
    <n v="60.25"/>
    <n v="56.593000000000004"/>
    <s v="TAVARES E MORAES TRANSPORTES LTDA"/>
  </r>
  <r>
    <x v="5"/>
    <n v="7054"/>
    <s v="850-TER MB AXOR 3344 6X4"/>
    <n v="275.60000000000002"/>
    <n v="4"/>
    <n v="68.900000000000006"/>
    <n v="18.635000000000002"/>
    <s v="TAVARES E MORAES TRANSPORTES LTDA"/>
  </r>
  <r>
    <x v="5"/>
    <n v="7059"/>
    <s v="850-TER MB AXOR 3344 6X4"/>
    <n v="243.1"/>
    <n v="4"/>
    <n v="60.774999999999999"/>
    <n v="26.652000000000001"/>
    <s v="BAYER LOGISTICA E TRANSPORTES LTDA"/>
  </r>
  <r>
    <x v="5"/>
    <n v="7188"/>
    <s v="850-TER MB AXOR 3344 6X4"/>
    <n v="184.6"/>
    <n v="3"/>
    <n v="61.533000000000001"/>
    <n v="33.033000000000001"/>
    <s v="C C GOMES TRANSPORTES"/>
  </r>
  <r>
    <x v="5"/>
    <n v="7220"/>
    <s v="851-TER MB AXOR 2644 S 6X4"/>
    <n v="176.52"/>
    <n v="3"/>
    <n v="58.84"/>
    <n v="34.6"/>
    <s v="DOS SANTOS PASSOS TRANSPORTES LTDA"/>
  </r>
  <r>
    <x v="5"/>
    <n v="7221"/>
    <s v="852-TER MB AXOR 3340 S 6X4"/>
    <n v="259.72000000000003"/>
    <n v="4"/>
    <n v="64.930000000000007"/>
    <n v="34.155999999999999"/>
    <s v="BAYER LOGISTICA E TRANSPORTES LTDA"/>
  </r>
  <r>
    <x v="5"/>
    <n v="7224"/>
    <s v="850-TER MB AXOR 3344 6X4"/>
    <n v="196.78"/>
    <n v="3"/>
    <n v="65.593000000000004"/>
    <n v="41.441000000000003"/>
    <s v="EMERSON LUIS MORO"/>
  </r>
  <r>
    <x v="5"/>
    <n v="7228"/>
    <s v="850-TER MB AXOR 3344 6X4"/>
    <n v="175.32"/>
    <n v="3"/>
    <n v="58.44"/>
    <n v="45.265000000000001"/>
    <s v="MVS TRANSPORTE LTDA"/>
  </r>
  <r>
    <x v="5"/>
    <n v="7234"/>
    <s v="850-TER MB AXOR 3344 6X4"/>
    <n v="203.14"/>
    <n v="3"/>
    <n v="67.712999999999994"/>
    <n v="26.956"/>
    <s v="TRANSPORTES M &amp; J LTDA"/>
  </r>
  <r>
    <x v="5"/>
    <n v="7238"/>
    <s v="851-TER MB AXOR 2644 S 6X4"/>
    <n v="124"/>
    <n v="2"/>
    <n v="62"/>
    <n v="29.952000000000002"/>
    <s v="R S SANTOS TRANSPORTES LTDA"/>
  </r>
  <r>
    <x v="5"/>
    <n v="7257"/>
    <s v="852-TER MB AXOR 3340 S 6X4"/>
    <n v="190.3"/>
    <n v="3"/>
    <n v="63.433"/>
    <n v="25.745000000000001"/>
    <s v="EMERSON LUIS MORO"/>
  </r>
  <r>
    <x v="5"/>
    <n v="7258"/>
    <s v="852-TER MB AXOR 3340 S 6X4"/>
    <n v="189.96"/>
    <n v="3"/>
    <n v="63.32"/>
    <n v="27.254000000000001"/>
    <s v="REGINA M. DOS S. SILVA CARGAS"/>
  </r>
  <r>
    <x v="5"/>
    <n v="7260"/>
    <s v="852-TER MB AXOR 3340 S 6X4"/>
    <n v="309.74"/>
    <n v="5"/>
    <n v="61.948"/>
    <n v="20.731999999999999"/>
    <s v="E L DE OLIVEIRA JUNIOR EDIMAR TRANSPORTES"/>
  </r>
  <r>
    <x v="5"/>
    <n v="7263"/>
    <s v="850-TER MB AXOR 3344 6X4"/>
    <n v="185.12"/>
    <n v="3"/>
    <n v="61.707000000000001"/>
    <n v="42.72"/>
    <s v="ESTEL SERVICOS DE TRANSPORTES E LOCACAO LTDA"/>
  </r>
  <r>
    <x v="5"/>
    <n v="7264"/>
    <s v="850-TER MB AXOR 3344 6X4"/>
    <n v="249.72"/>
    <n v="4"/>
    <n v="62.43"/>
    <n v="42.935000000000002"/>
    <s v="W &amp; E SERVICOS DE TRANSPORTE LTDA"/>
  </r>
  <r>
    <x v="5"/>
    <n v="7278"/>
    <s v="850-TER MB AXOR 3344 6X4"/>
    <n v="121.54"/>
    <n v="4"/>
    <n v="30.385000000000002"/>
    <n v="3"/>
    <s v="LOPES TRANSPORTES LTDA"/>
  </r>
  <r>
    <x v="5"/>
    <n v="7279"/>
    <s v="852-TER MB AXOR 3340 S 6X4"/>
    <n v="190.44"/>
    <n v="3"/>
    <n v="63.48"/>
    <n v="41.133000000000003"/>
    <s v="CVL TRANSPORTES LTDA"/>
  </r>
  <r>
    <x v="5"/>
    <n v="7282"/>
    <s v="850-TER MB AXOR 3344 6X4"/>
    <n v="305.58"/>
    <n v="5"/>
    <n v="61.116"/>
    <n v="33.110999999999997"/>
    <s v="EMERSON LUIS MORO"/>
  </r>
  <r>
    <x v="5"/>
    <n v="7292"/>
    <s v="850-TER MB AXOR 3344 6X4"/>
    <n v="120.08"/>
    <n v="2"/>
    <n v="60.04"/>
    <n v="66.27"/>
    <s v="ESTEL SERVICOS DE TRANSPORTES E LOCACAO LTDA"/>
  </r>
  <r>
    <x v="5"/>
    <n v="7299"/>
    <s v="850-TER MB AXOR 3344 6X4"/>
    <n v="260.42"/>
    <n v="4"/>
    <n v="65.105000000000004"/>
    <n v="17.908000000000001"/>
    <s v="JERE SERVICOS DE TRANSPORTE E LOCACAO LTDA"/>
  </r>
  <r>
    <x v="5"/>
    <n v="7301"/>
    <s v="850-TER MB AXOR 3344 6X4"/>
    <n v="239.76"/>
    <n v="4"/>
    <n v="59.94"/>
    <n v="28.838999999999999"/>
    <s v="SERVICOS DE TRANSPORTES E LOCACAO VALE DO ITAUNAS LTDA"/>
  </r>
  <r>
    <x v="5"/>
    <n v="7304"/>
    <s v="850-TER MB AXOR 3344 6X4"/>
    <n v="184.52"/>
    <n v="3"/>
    <n v="61.506999999999998"/>
    <n v="33.558"/>
    <s v="SERVICOS DE TRANSPORTES E LOCACAO VALE DO ITAUNAS LTDA"/>
  </r>
  <r>
    <x v="5"/>
    <n v="7334"/>
    <s v="851-TER MB AXOR 2644 S 6X4"/>
    <n v="264.94"/>
    <n v="4"/>
    <n v="66.234999999999999"/>
    <n v="17.234000000000002"/>
    <s v="ROCHA TRANSPORTES DE MUCURI LTDA"/>
  </r>
  <r>
    <x v="5"/>
    <n v="7337"/>
    <s v="850-TER MB AXOR 3344 6X4"/>
    <n v="186.96"/>
    <n v="3"/>
    <n v="62.32"/>
    <n v="28.228000000000002"/>
    <s v="REGINA M. DOS S. SILVA CARGAS"/>
  </r>
  <r>
    <x v="5"/>
    <n v="7343"/>
    <s v="851-TER MB AXOR 2644 S 6X4"/>
    <n v="174.6"/>
    <n v="6"/>
    <n v="29.1"/>
    <n v="3"/>
    <s v="E L DE OLIVEIRA JUNIOR EDIMAR TRANSPORTES"/>
  </r>
  <r>
    <x v="5"/>
    <n v="7347"/>
    <s v="852-TER MB AXOR 3340 S 6X4"/>
    <n v="184.34"/>
    <n v="3"/>
    <n v="61.447000000000003"/>
    <n v="46.122"/>
    <s v="TRANSPORTADORA GLOBAL LOGISTICA LTDA"/>
  </r>
  <r>
    <x v="5"/>
    <n v="7352"/>
    <s v="851-TER MB AXOR 2644 S 6X4"/>
    <n v="120.12"/>
    <n v="2"/>
    <n v="60.06"/>
    <n v="10"/>
    <s v="WESLEI M DOS SANTOS"/>
  </r>
  <r>
    <x v="5"/>
    <n v="7355"/>
    <s v="850-TER MB AXOR 3344 6X4"/>
    <n v="183.28"/>
    <n v="3"/>
    <n v="61.093000000000004"/>
    <n v="34.741"/>
    <s v="WESLEI M DOS SANTOS"/>
  </r>
  <r>
    <x v="5"/>
    <n v="7367"/>
    <s v="850-TER MB AXOR 3344 6X4"/>
    <n v="183.22"/>
    <n v="3"/>
    <n v="61.073"/>
    <n v="47.494"/>
    <s v="JOSE HELIO SILVA SANTOS"/>
  </r>
  <r>
    <x v="5"/>
    <n v="7370"/>
    <s v="850-TER MB AXOR 3344 6X4"/>
    <n v="113.54"/>
    <n v="2"/>
    <n v="56.77"/>
    <n v="22.489000000000001"/>
    <s v="JOSE HELIO SILVA SANTOS"/>
  </r>
  <r>
    <x v="5"/>
    <n v="7373"/>
    <s v="855-TER SCANIA G 440 A 6X4"/>
    <n v="174.12"/>
    <n v="3"/>
    <n v="58.04"/>
    <n v="11.635"/>
    <s v="BARBOSA TRANSPORTES E LOGISTICA LTDA"/>
  </r>
  <r>
    <x v="5"/>
    <n v="7381"/>
    <s v="938-TER VOLVO/FM12 420 6X4T"/>
    <n v="243.78"/>
    <n v="4"/>
    <n v="60.945"/>
    <n v="37.256999999999998"/>
    <s v="TRANSPORTE FUMACINHA LTDA"/>
  </r>
  <r>
    <x v="6"/>
    <n v="2066"/>
    <s v="115-MB AXOR 3340 6X4"/>
    <n v="469.58"/>
    <n v="8"/>
    <n v="58.698"/>
    <n v="3.2269999999999999"/>
    <s v="NDB HOLDING AGRICOLA LTDA - MATRIZ"/>
  </r>
  <r>
    <x v="6"/>
    <n v="2067"/>
    <s v="115-MB AXOR 3340 6X4"/>
    <n v="409.64"/>
    <n v="7"/>
    <n v="58.52"/>
    <n v="4.4889999999999999"/>
    <s v="NDB HOLDING AGRICOLA LTDA - MATRIZ"/>
  </r>
  <r>
    <x v="6"/>
    <n v="2107"/>
    <s v="115-MB AXOR 3340 6X4"/>
    <n v="265.48"/>
    <n v="5"/>
    <n v="53.095999999999997"/>
    <n v="2"/>
    <s v="NDB HOLDING AGRICOLA LTDA - MATRIZ"/>
  </r>
  <r>
    <x v="6"/>
    <n v="2108"/>
    <s v="115-MB AXOR 3340 6X4"/>
    <n v="353.58"/>
    <n v="6"/>
    <n v="58.93"/>
    <n v="2"/>
    <s v="NDB HOLDING AGRICOLA LTDA - MATRIZ"/>
  </r>
  <r>
    <x v="6"/>
    <n v="7004"/>
    <s v="850-TER MB AXOR 3344 6X4"/>
    <n v="175.28"/>
    <n v="3"/>
    <n v="58.427"/>
    <n v="38.216000000000001"/>
    <s v="EMERSON LUIS MORO"/>
  </r>
  <r>
    <x v="6"/>
    <n v="7006"/>
    <s v="852-TER MB AXOR 3340 S 6X4"/>
    <n v="122.02"/>
    <n v="2"/>
    <n v="61.01"/>
    <n v="56.682000000000002"/>
    <s v="INAMARQUE SOUZA MACHADO"/>
  </r>
  <r>
    <x v="6"/>
    <n v="7007"/>
    <s v="852-TER MB AXOR 3340 S 6X4"/>
    <n v="118.74"/>
    <n v="2"/>
    <n v="59.37"/>
    <n v="18.263999999999999"/>
    <s v="MVS TRANSPORTE LTDA"/>
  </r>
  <r>
    <x v="6"/>
    <n v="7008"/>
    <s v="850-TER MB AXOR 3344 6X4"/>
    <n v="122.56"/>
    <n v="2"/>
    <n v="61.28"/>
    <n v="18.77"/>
    <s v="E L DE OLIVEIRA JUNIOR EDIMAR TRANSPORTES"/>
  </r>
  <r>
    <x v="6"/>
    <n v="7010"/>
    <s v="850-TER MB AXOR 3344 6X4"/>
    <n v="124.38"/>
    <n v="2"/>
    <n v="62.19"/>
    <n v="44.332999999999998"/>
    <s v="BAYER LOGISTICA E TRANSPORTES LTDA"/>
  </r>
  <r>
    <x v="6"/>
    <n v="7013"/>
    <s v="850-TER MB AXOR 3344 6X4"/>
    <n v="135.91999999999999"/>
    <n v="2"/>
    <n v="67.959999999999994"/>
    <n v="44.085999999999999"/>
    <s v="INAMARQUE SOUZA MACHADO"/>
  </r>
  <r>
    <x v="6"/>
    <n v="7017"/>
    <s v="850-TER MB AXOR 3344 6X4"/>
    <n v="196.22"/>
    <n v="3"/>
    <n v="65.406999999999996"/>
    <n v="8.9749999999999996"/>
    <s v="BAYER LOGISTICA E TRANSPORTES LTDA"/>
  </r>
  <r>
    <x v="6"/>
    <n v="7018"/>
    <s v="850-TER MB AXOR 3344 6X4"/>
    <n v="184.16"/>
    <n v="3"/>
    <n v="61.387"/>
    <n v="33.28"/>
    <s v="SC MANUTENCOES LTDA"/>
  </r>
  <r>
    <x v="6"/>
    <n v="7021"/>
    <s v="850-TER MB AXOR 3344 6X4"/>
    <n v="185.48"/>
    <n v="3"/>
    <n v="61.826999999999998"/>
    <n v="30.481999999999999"/>
    <s v="NEIA TRANSPORTES LTDA"/>
  </r>
  <r>
    <x v="6"/>
    <n v="7022"/>
    <s v="850-TER MB AXOR 3344 6X4"/>
    <n v="111.86"/>
    <n v="2"/>
    <n v="55.93"/>
    <n v="66.543999999999997"/>
    <s v="SMRR TRANSPORTES LTDA"/>
  </r>
  <r>
    <x v="6"/>
    <n v="7031"/>
    <s v="850-TER MB AXOR 3344 6X4"/>
    <n v="175.94"/>
    <n v="3"/>
    <n v="58.646999999999998"/>
    <n v="47.262999999999998"/>
    <s v="INAMARQUE SOUZA MACHADO"/>
  </r>
  <r>
    <x v="6"/>
    <n v="7032"/>
    <s v="850-TER MB AXOR 3344 6X4"/>
    <n v="121.1"/>
    <n v="2"/>
    <n v="60.55"/>
    <n v="47.314999999999998"/>
    <s v="REGINA M. DOS S. SILVA CARGAS"/>
  </r>
  <r>
    <x v="6"/>
    <n v="7033"/>
    <s v="850-TER MB AXOR 3344 6X4"/>
    <n v="182.08"/>
    <n v="3"/>
    <n v="60.692999999999998"/>
    <n v="33.991999999999997"/>
    <s v="E L DE OLIVEIRA JUNIOR EDIMAR TRANSPORTES"/>
  </r>
  <r>
    <x v="6"/>
    <n v="7036"/>
    <s v="850-TER MB AXOR 3344 6X4"/>
    <n v="128.13999999999999"/>
    <n v="2"/>
    <n v="64.069999999999993"/>
    <n v="32.411999999999999"/>
    <s v="EMERSON LUIS MORO"/>
  </r>
  <r>
    <x v="6"/>
    <n v="7038"/>
    <s v="852-TER MB AXOR 3340 S 6X4"/>
    <n v="197.66"/>
    <n v="3"/>
    <n v="65.887"/>
    <n v="19.300999999999998"/>
    <s v="JERE SERVICOS DE TRANSPORTE E LOCACAO LTDA"/>
  </r>
  <r>
    <x v="6"/>
    <n v="7041"/>
    <s v="850-TER MB AXOR 3344 6X4"/>
    <n v="182.56"/>
    <n v="3"/>
    <n v="60.853000000000002"/>
    <n v="54.021000000000001"/>
    <s v="JERE SERVICOS DE TRANSPORTE E LOCACAO LTDA"/>
  </r>
  <r>
    <x v="6"/>
    <n v="7042"/>
    <s v="852-TER MB AXOR 3340 S 6X4"/>
    <n v="180.22"/>
    <n v="3"/>
    <n v="60.073"/>
    <n v="38.759"/>
    <s v="SERVICOS DE TRANSPORTES E LOCACAO VALE DO ITAUNAS LTDA"/>
  </r>
  <r>
    <x v="6"/>
    <n v="7045"/>
    <s v="851-TER MB AXOR 2644 S 6X4"/>
    <n v="127.42"/>
    <n v="2"/>
    <n v="63.71"/>
    <n v="41.334000000000003"/>
    <s v="REGINA M. DOS S. SILVA CARGAS"/>
  </r>
  <r>
    <x v="6"/>
    <n v="7046"/>
    <s v="850-TER MB AXOR 3344 6X4"/>
    <n v="122.54"/>
    <n v="2"/>
    <n v="61.27"/>
    <n v="75.524000000000001"/>
    <s v="J.S. LEONIDIO"/>
  </r>
  <r>
    <x v="6"/>
    <n v="7047"/>
    <s v="850-TER MB AXOR 3344 6X4"/>
    <n v="176.84"/>
    <n v="3"/>
    <n v="58.947000000000003"/>
    <n v="48.631999999999998"/>
    <s v="BAYER LOGISTICA E TRANSPORTES LTDA"/>
  </r>
  <r>
    <x v="6"/>
    <n v="7048"/>
    <s v="850-TER MB AXOR 3344 6X4"/>
    <n v="120.52"/>
    <n v="2"/>
    <n v="60.26"/>
    <n v="75.524000000000001"/>
    <s v="SERVICOS DE TRANSPORTES E LOCACAO VALE DO ITAUNAS LTDA"/>
  </r>
  <r>
    <x v="6"/>
    <n v="7050"/>
    <s v="850-TER MB AXOR 3344 6X4"/>
    <n v="179.8"/>
    <n v="3"/>
    <n v="59.933"/>
    <n v="41.805"/>
    <s v="ESTEL SERVICOS DE TRANSPORTES E LOCACAO LTDA"/>
  </r>
  <r>
    <x v="6"/>
    <n v="7053"/>
    <s v="852-TER MB AXOR 3340 S 6X4"/>
    <n v="184.7"/>
    <n v="3"/>
    <n v="61.567"/>
    <n v="40.619"/>
    <s v="TAVARES E MORAES TRANSPORTES LTDA"/>
  </r>
  <r>
    <x v="6"/>
    <n v="7054"/>
    <s v="850-TER MB AXOR 3344 6X4"/>
    <n v="119.6"/>
    <n v="2"/>
    <n v="59.8"/>
    <n v="44.14"/>
    <s v="TAVARES E MORAES TRANSPORTES LTDA"/>
  </r>
  <r>
    <x v="6"/>
    <n v="7059"/>
    <s v="850-TER MB AXOR 3344 6X4"/>
    <n v="178.1"/>
    <n v="3"/>
    <n v="59.366999999999997"/>
    <n v="13.541"/>
    <s v="BAYER LOGISTICA E TRANSPORTES LTDA"/>
  </r>
  <r>
    <x v="6"/>
    <n v="7188"/>
    <s v="850-TER MB AXOR 3344 6X4"/>
    <n v="200.8"/>
    <n v="3"/>
    <n v="66.933000000000007"/>
    <n v="13.526"/>
    <s v="C C GOMES TRANSPORTES"/>
  </r>
  <r>
    <x v="6"/>
    <n v="7207"/>
    <s v="852-TER MB AXOR 3340 S 6X4"/>
    <n v="62.6"/>
    <n v="1"/>
    <n v="62.6"/>
    <n v="55"/>
    <s v="TAVARES E MORAES TRANSPORTES LTDA"/>
  </r>
  <r>
    <x v="6"/>
    <n v="7220"/>
    <s v="851-TER MB AXOR 2644 S 6X4"/>
    <n v="107.46"/>
    <n v="2"/>
    <n v="53.73"/>
    <n v="56.673999999999999"/>
    <s v="DOS SANTOS PASSOS TRANSPORTES LTDA"/>
  </r>
  <r>
    <x v="6"/>
    <n v="7221"/>
    <s v="852-TER MB AXOR 3340 S 6X4"/>
    <n v="187.76"/>
    <n v="3"/>
    <n v="62.587000000000003"/>
    <n v="40.683999999999997"/>
    <s v="BAYER LOGISTICA E TRANSPORTES LTDA"/>
  </r>
  <r>
    <x v="6"/>
    <n v="7224"/>
    <s v="850-TER MB AXOR 3344 6X4"/>
    <n v="112.5"/>
    <n v="2"/>
    <n v="56.25"/>
    <n v="55"/>
    <s v="EMERSON LUIS MORO"/>
  </r>
  <r>
    <x v="6"/>
    <n v="7228"/>
    <s v="850-TER MB AXOR 3344 6X4"/>
    <n v="189.16"/>
    <n v="3"/>
    <n v="63.052999999999997"/>
    <n v="38.703000000000003"/>
    <s v="MVS TRANSPORTE LTDA"/>
  </r>
  <r>
    <x v="6"/>
    <n v="7234"/>
    <s v="850-TER MB AXOR 3344 6X4"/>
    <n v="187.3"/>
    <n v="3"/>
    <n v="62.433"/>
    <n v="40.695"/>
    <s v="TRANSPORTES M &amp; J LTDA"/>
  </r>
  <r>
    <x v="6"/>
    <n v="7238"/>
    <s v="851-TER MB AXOR 2644 S 6X4"/>
    <n v="190.22"/>
    <n v="3"/>
    <n v="63.406999999999996"/>
    <n v="29.4"/>
    <s v="R S SANTOS TRANSPORTES LTDA"/>
  </r>
  <r>
    <x v="6"/>
    <n v="7257"/>
    <s v="852-TER MB AXOR 3340 S 6X4"/>
    <n v="183.76"/>
    <n v="3"/>
    <n v="61.253"/>
    <n v="33.436"/>
    <s v="EMERSON LUIS MORO"/>
  </r>
  <r>
    <x v="6"/>
    <n v="7258"/>
    <s v="852-TER MB AXOR 3340 S 6X4"/>
    <n v="54.14"/>
    <n v="1"/>
    <n v="54.14"/>
    <n v="58"/>
    <s v="REGINA M. DOS S. SILVA CARGAS"/>
  </r>
  <r>
    <x v="6"/>
    <n v="7260"/>
    <s v="852-TER MB AXOR 3340 S 6X4"/>
    <n v="177.68"/>
    <n v="3"/>
    <n v="59.226999999999997"/>
    <n v="19.663"/>
    <s v="E L DE OLIVEIRA JUNIOR EDIMAR TRANSPORTES"/>
  </r>
  <r>
    <x v="6"/>
    <n v="7263"/>
    <s v="850-TER MB AXOR 3344 6X4"/>
    <n v="139.1"/>
    <n v="2"/>
    <n v="69.55"/>
    <n v="12.507999999999999"/>
    <s v="ESTEL SERVICOS DE TRANSPORTES E LOCACAO LTDA"/>
  </r>
  <r>
    <x v="6"/>
    <n v="7264"/>
    <s v="850-TER MB AXOR 3344 6X4"/>
    <n v="192.28"/>
    <n v="3"/>
    <n v="64.093000000000004"/>
    <n v="16.591999999999999"/>
    <s v="W &amp; E SERVICOS DE TRANSPORTE LTDA"/>
  </r>
  <r>
    <x v="6"/>
    <n v="7278"/>
    <s v="850-TER MB AXOR 3344 6X4"/>
    <n v="116.48"/>
    <n v="2"/>
    <n v="58.24"/>
    <n v="57.113"/>
    <s v="LOPES TRANSPORTES LTDA"/>
  </r>
  <r>
    <x v="6"/>
    <n v="7279"/>
    <s v="852-TER MB AXOR 3340 S 6X4"/>
    <n v="181.18"/>
    <n v="3"/>
    <n v="60.393000000000001"/>
    <n v="42.067"/>
    <s v="CVL TRANSPORTES LTDA"/>
  </r>
  <r>
    <x v="6"/>
    <n v="7282"/>
    <s v="850-TER MB AXOR 3344 6X4"/>
    <n v="126.28"/>
    <n v="2"/>
    <n v="63.14"/>
    <n v="24.256"/>
    <s v="EMERSON LUIS MORO"/>
  </r>
  <r>
    <x v="6"/>
    <n v="7289"/>
    <s v="850-TER MB AXOR 3344 6X4"/>
    <n v="125.7"/>
    <n v="2"/>
    <n v="62.85"/>
    <n v="22.521999999999998"/>
    <s v="TAVARES E MORAES TRANSPORTES LTDA"/>
  </r>
  <r>
    <x v="6"/>
    <n v="7292"/>
    <s v="850-TER MB AXOR 3344 6X4"/>
    <n v="66.5"/>
    <n v="1"/>
    <n v="66.5"/>
    <n v="10"/>
    <s v="ESTEL SERVICOS DE TRANSPORTES E LOCACAO LTDA"/>
  </r>
  <r>
    <x v="6"/>
    <n v="7299"/>
    <s v="850-TER MB AXOR 3344 6X4"/>
    <n v="196.9"/>
    <n v="3"/>
    <n v="65.632999999999996"/>
    <n v="10.536"/>
    <s v="JERE SERVICOS DE TRANSPORTE E LOCACAO LTDA"/>
  </r>
  <r>
    <x v="6"/>
    <n v="7301"/>
    <s v="850-TER MB AXOR 3344 6X4"/>
    <n v="55.56"/>
    <n v="1"/>
    <n v="55.56"/>
    <n v="35"/>
    <s v="SERVICOS DE TRANSPORTES E LOCACAO VALE DO ITAUNAS LTDA"/>
  </r>
  <r>
    <x v="6"/>
    <n v="7304"/>
    <s v="850-TER MB AXOR 3344 6X4"/>
    <n v="119.3"/>
    <n v="2"/>
    <n v="59.65"/>
    <n v="66.117000000000004"/>
    <s v="SERVICOS DE TRANSPORTES E LOCACAO VALE DO ITAUNAS LTDA"/>
  </r>
  <r>
    <x v="6"/>
    <n v="7334"/>
    <s v="851-TER MB AXOR 2644 S 6X4"/>
    <n v="117.84"/>
    <n v="2"/>
    <n v="58.92"/>
    <n v="67.381"/>
    <s v="ROCHA TRANSPORTES DE MUCURI LTDA"/>
  </r>
  <r>
    <x v="6"/>
    <n v="7337"/>
    <s v="850-TER MB AXOR 3344 6X4"/>
    <n v="262.86"/>
    <n v="4"/>
    <n v="65.715000000000003"/>
    <n v="19.206"/>
    <s v="REGINA M. DOS S. SILVA CARGAS"/>
  </r>
  <r>
    <x v="6"/>
    <n v="7343"/>
    <s v="851-TER MB AXOR 2644 S 6X4"/>
    <n v="154.19999999999999"/>
    <n v="5"/>
    <n v="30.84"/>
    <n v="3"/>
    <s v="E L DE OLIVEIRA JUNIOR EDIMAR TRANSPORTES"/>
  </r>
  <r>
    <x v="6"/>
    <n v="7347"/>
    <s v="852-TER MB AXOR 3340 S 6X4"/>
    <n v="188.18"/>
    <n v="3"/>
    <n v="62.726999999999997"/>
    <n v="17.279"/>
    <s v="TRANSPORTADORA GLOBAL LOGISTICA LTDA"/>
  </r>
  <r>
    <x v="6"/>
    <n v="7352"/>
    <s v="851-TER MB AXOR 2644 S 6X4"/>
    <n v="188.72"/>
    <n v="3"/>
    <n v="62.906999999999996"/>
    <n v="36.335999999999999"/>
    <s v="WESLEI M DOS SANTOS"/>
  </r>
  <r>
    <x v="6"/>
    <n v="7355"/>
    <s v="850-TER MB AXOR 3344 6X4"/>
    <n v="112.12"/>
    <n v="2"/>
    <n v="56.06"/>
    <n v="29"/>
    <s v="WESLEI M DOS SANTOS"/>
  </r>
  <r>
    <x v="6"/>
    <n v="7367"/>
    <s v="850-TER MB AXOR 3344 6X4"/>
    <n v="190.84"/>
    <n v="3"/>
    <n v="63.613"/>
    <n v="31.951000000000001"/>
    <s v="JOSE HELIO SILVA SANTOS"/>
  </r>
  <r>
    <x v="6"/>
    <n v="7370"/>
    <s v="850-TER MB AXOR 3344 6X4"/>
    <n v="114.82"/>
    <n v="2"/>
    <n v="57.41"/>
    <n v="75.524000000000001"/>
    <s v="JOSE HELIO SILVA SANTOS"/>
  </r>
  <r>
    <x v="6"/>
    <n v="7373"/>
    <s v="855-TER SCANIA G 440 A 6X4"/>
    <n v="171.96"/>
    <n v="3"/>
    <n v="57.32"/>
    <n v="13.457000000000001"/>
    <s v="BARBOSA TRANSPORTES E LOGISTICA LTDA"/>
  </r>
  <r>
    <x v="6"/>
    <n v="7381"/>
    <s v="938-TER VOLVO/FM12 420 6X4T"/>
    <n v="124.8"/>
    <n v="2"/>
    <n v="62.4"/>
    <n v="45.082999999999998"/>
    <s v="TRANSPORTE FUMACINHA LTDA"/>
  </r>
  <r>
    <x v="7"/>
    <n v="2066"/>
    <s v="115-MB AXOR 3340 6X4"/>
    <n v="530.94000000000005"/>
    <n v="9"/>
    <n v="58.993000000000002"/>
    <n v="2.6230000000000002"/>
    <s v="NDB HOLDING AGRICOLA LTDA - MATRIZ"/>
  </r>
  <r>
    <x v="7"/>
    <n v="2067"/>
    <s v="115-MB AXOR 3340 6X4"/>
    <n v="529.32000000000005"/>
    <n v="9"/>
    <n v="58.813000000000002"/>
    <n v="4.3840000000000003"/>
    <s v="NDB HOLDING AGRICOLA LTDA - MATRIZ"/>
  </r>
  <r>
    <x v="7"/>
    <n v="2107"/>
    <s v="115-MB AXOR 3340 6X4"/>
    <n v="611.38"/>
    <n v="10"/>
    <n v="61.137999999999998"/>
    <n v="4.4370000000000003"/>
    <s v="NDB HOLDING AGRICOLA LTDA - MATRIZ"/>
  </r>
  <r>
    <x v="7"/>
    <n v="2108"/>
    <s v="115-MB AXOR 3340 6X4"/>
    <n v="409.38"/>
    <n v="7"/>
    <n v="58.482999999999997"/>
    <n v="4.1340000000000003"/>
    <s v="NDB HOLDING AGRICOLA LTDA - MATRIZ"/>
  </r>
  <r>
    <x v="7"/>
    <n v="7004"/>
    <s v="850-TER MB AXOR 3344 6X4"/>
    <n v="128.28"/>
    <n v="2"/>
    <n v="64.14"/>
    <n v="45.878999999999998"/>
    <s v="EMERSON LUIS MORO"/>
  </r>
  <r>
    <x v="7"/>
    <n v="7006"/>
    <s v="852-TER MB AXOR 3340 S 6X4"/>
    <n v="166.66"/>
    <n v="3"/>
    <n v="55.552999999999997"/>
    <n v="47.773000000000003"/>
    <s v="INAMARQUE SOUZA MACHADO"/>
  </r>
  <r>
    <x v="7"/>
    <n v="7007"/>
    <s v="852-TER MB AXOR 3340 S 6X4"/>
    <n v="181.16"/>
    <n v="3"/>
    <n v="60.387"/>
    <n v="25.126999999999999"/>
    <s v="MVS TRANSPORTE LTDA"/>
  </r>
  <r>
    <x v="7"/>
    <n v="7008"/>
    <s v="850-TER MB AXOR 3344 6X4"/>
    <n v="124.4"/>
    <n v="2"/>
    <n v="62.2"/>
    <n v="24.890999999999998"/>
    <s v="E L DE OLIVEIRA JUNIOR EDIMAR TRANSPORTES"/>
  </r>
  <r>
    <x v="7"/>
    <n v="7010"/>
    <s v="850-TER MB AXOR 3344 6X4"/>
    <n v="238"/>
    <n v="4"/>
    <n v="59.5"/>
    <n v="32.606000000000002"/>
    <s v="BAYER LOGISTICA E TRANSPORTES LTDA"/>
  </r>
  <r>
    <x v="7"/>
    <n v="7013"/>
    <s v="850-TER MB AXOR 3344 6X4"/>
    <n v="246.7"/>
    <n v="4"/>
    <n v="61.674999999999997"/>
    <n v="15.587999999999999"/>
    <s v="INAMARQUE SOUZA MACHADO"/>
  </r>
  <r>
    <x v="7"/>
    <n v="7017"/>
    <s v="850-TER MB AXOR 3344 6X4"/>
    <n v="183.68"/>
    <n v="3"/>
    <n v="61.226999999999997"/>
    <n v="35.551000000000002"/>
    <s v="BAYER LOGISTICA E TRANSPORTES LTDA"/>
  </r>
  <r>
    <x v="7"/>
    <n v="7018"/>
    <s v="850-TER MB AXOR 3344 6X4"/>
    <n v="269.98"/>
    <n v="4"/>
    <n v="67.495000000000005"/>
    <n v="12.395"/>
    <s v="SC MANUTENCOES LTDA"/>
  </r>
  <r>
    <x v="7"/>
    <n v="7021"/>
    <s v="850-TER MB AXOR 3344 6X4"/>
    <n v="255.52"/>
    <n v="4"/>
    <n v="63.88"/>
    <n v="12.500999999999999"/>
    <s v="NEIA TRANSPORTES LTDA"/>
  </r>
  <r>
    <x v="7"/>
    <n v="7022"/>
    <s v="850-TER MB AXOR 3344 6X4"/>
    <n v="250.36"/>
    <n v="4"/>
    <n v="62.59"/>
    <n v="17.265000000000001"/>
    <s v="SMRR TRANSPORTES LTDA"/>
  </r>
  <r>
    <x v="7"/>
    <n v="7031"/>
    <s v="850-TER MB AXOR 3344 6X4"/>
    <n v="123.56"/>
    <n v="2"/>
    <n v="61.78"/>
    <n v="58"/>
    <s v="INAMARQUE SOUZA MACHADO"/>
  </r>
  <r>
    <x v="7"/>
    <n v="7032"/>
    <s v="850-TER MB AXOR 3344 6X4"/>
    <n v="251.98"/>
    <n v="4"/>
    <n v="62.994999999999997"/>
    <n v="32.549999999999997"/>
    <s v="REGINA M. DOS S. SILVA CARGAS"/>
  </r>
  <r>
    <x v="7"/>
    <n v="7033"/>
    <s v="850-TER MB AXOR 3344 6X4"/>
    <n v="129.80000000000001"/>
    <n v="2"/>
    <n v="64.900000000000006"/>
    <n v="24.306999999999999"/>
    <s v="E L DE OLIVEIRA JUNIOR EDIMAR TRANSPORTES"/>
  </r>
  <r>
    <x v="7"/>
    <n v="7036"/>
    <s v="850-TER MB AXOR 3344 6X4"/>
    <n v="296.16000000000003"/>
    <n v="5"/>
    <n v="59.231999999999999"/>
    <n v="19.971"/>
    <s v="EMERSON LUIS MORO"/>
  </r>
  <r>
    <x v="7"/>
    <n v="7038"/>
    <s v="852-TER MB AXOR 3340 S 6X4"/>
    <n v="119.5"/>
    <n v="2"/>
    <n v="59.75"/>
    <n v="18.097999999999999"/>
    <s v="JERE SERVICOS DE TRANSPORTE E LOCACAO LTDA"/>
  </r>
  <r>
    <x v="7"/>
    <n v="7041"/>
    <s v="850-TER MB AXOR 3344 6X4"/>
    <n v="131.88"/>
    <n v="2"/>
    <n v="65.94"/>
    <n v="24.332999999999998"/>
    <s v="JERE SERVICOS DE TRANSPORTE E LOCACAO LTDA"/>
  </r>
  <r>
    <x v="7"/>
    <n v="7042"/>
    <s v="852-TER MB AXOR 3340 S 6X4"/>
    <n v="119.76"/>
    <n v="2"/>
    <n v="59.88"/>
    <n v="34.719000000000001"/>
    <s v="SERVICOS DE TRANSPORTES E LOCACAO VALE DO ITAUNAS LTDA"/>
  </r>
  <r>
    <x v="7"/>
    <n v="7045"/>
    <s v="851-TER MB AXOR 2644 S 6X4"/>
    <n v="118.7"/>
    <n v="2"/>
    <n v="59.35"/>
    <n v="65.772000000000006"/>
    <s v="REGINA M. DOS S. SILVA CARGAS"/>
  </r>
  <r>
    <x v="7"/>
    <n v="7046"/>
    <s v="850-TER MB AXOR 3344 6X4"/>
    <n v="114.82"/>
    <n v="2"/>
    <n v="57.41"/>
    <n v="40.884999999999998"/>
    <s v="J.S. LEONIDIO"/>
  </r>
  <r>
    <x v="7"/>
    <n v="7047"/>
    <s v="850-TER MB AXOR 3344 6X4"/>
    <n v="195.14"/>
    <n v="3"/>
    <n v="65.046999999999997"/>
    <n v="26.495000000000001"/>
    <s v="BAYER LOGISTICA E TRANSPORTES LTDA"/>
  </r>
  <r>
    <x v="7"/>
    <n v="7048"/>
    <s v="850-TER MB AXOR 3344 6X4"/>
    <n v="186.46"/>
    <n v="3"/>
    <n v="62.152999999999999"/>
    <n v="37.069000000000003"/>
    <s v="SERVICOS DE TRANSPORTES E LOCACAO VALE DO ITAUNAS LTDA"/>
  </r>
  <r>
    <x v="7"/>
    <n v="7050"/>
    <s v="850-TER MB AXOR 3344 6X4"/>
    <n v="128.63999999999999"/>
    <n v="3"/>
    <n v="42.88"/>
    <n v="11.425000000000001"/>
    <s v="ESTEL SERVICOS DE TRANSPORTES E LOCACAO LTDA"/>
  </r>
  <r>
    <x v="7"/>
    <n v="7052"/>
    <s v="852-TER MB AXOR 3340 S 6X4"/>
    <n v="178.62"/>
    <n v="3"/>
    <n v="59.54"/>
    <n v="25.902000000000001"/>
    <s v="JERE SERVICOS DE TRANSPORTE E LOCACAO LTDA"/>
  </r>
  <r>
    <x v="7"/>
    <n v="7053"/>
    <s v="852-TER MB AXOR 3340 S 6X4"/>
    <n v="105.16"/>
    <n v="2"/>
    <n v="52.58"/>
    <n v="46.15"/>
    <s v="TAVARES E MORAES TRANSPORTES LTDA"/>
  </r>
  <r>
    <x v="7"/>
    <n v="7054"/>
    <s v="850-TER MB AXOR 3344 6X4"/>
    <n v="172.74"/>
    <n v="3"/>
    <n v="57.58"/>
    <n v="35.459000000000003"/>
    <s v="TAVARES E MORAES TRANSPORTES LTDA"/>
  </r>
  <r>
    <x v="7"/>
    <n v="7059"/>
    <s v="850-TER MB AXOR 3344 6X4"/>
    <n v="56.36"/>
    <n v="1"/>
    <n v="56.36"/>
    <n v="75.524000000000001"/>
    <s v="BAYER LOGISTICA E TRANSPORTES LTDA"/>
  </r>
  <r>
    <x v="7"/>
    <n v="7188"/>
    <s v="850-TER MB AXOR 3344 6X4"/>
    <n v="266.62"/>
    <n v="4"/>
    <n v="66.655000000000001"/>
    <n v="24.393000000000001"/>
    <s v="C C GOMES TRANSPORTES"/>
  </r>
  <r>
    <x v="7"/>
    <n v="7207"/>
    <s v="852-TER MB AXOR 3340 S 6X4"/>
    <n v="186.62"/>
    <n v="3"/>
    <n v="62.207000000000001"/>
    <n v="18.126000000000001"/>
    <s v="TAVARES E MORAES TRANSPORTES LTDA"/>
  </r>
  <r>
    <x v="7"/>
    <n v="7208"/>
    <s v="852-TER MB AXOR 3340 S 6X4"/>
    <n v="122.62"/>
    <n v="2"/>
    <n v="61.31"/>
    <n v="24.33"/>
    <s v="TAVARES E MORAES TRANSPORTES LTDA"/>
  </r>
  <r>
    <x v="7"/>
    <n v="7220"/>
    <s v="851-TER MB AXOR 2644 S 6X4"/>
    <n v="167.06"/>
    <n v="3"/>
    <n v="55.686999999999998"/>
    <n v="23.190999999999999"/>
    <s v="DOS SANTOS PASSOS TRANSPORTES LTDA"/>
  </r>
  <r>
    <x v="7"/>
    <n v="7221"/>
    <s v="852-TER MB AXOR 3340 S 6X4"/>
    <n v="168.98"/>
    <n v="3"/>
    <n v="56.326999999999998"/>
    <n v="42.256999999999998"/>
    <s v="BAYER LOGISTICA E TRANSPORTES LTDA"/>
  </r>
  <r>
    <x v="7"/>
    <n v="7224"/>
    <s v="850-TER MB AXOR 3344 6X4"/>
    <n v="190.52"/>
    <n v="3"/>
    <n v="63.506999999999998"/>
    <n v="40.179000000000002"/>
    <s v="EMERSON LUIS MORO"/>
  </r>
  <r>
    <x v="7"/>
    <n v="7228"/>
    <s v="850-TER MB AXOR 3344 6X4"/>
    <n v="131.02000000000001"/>
    <n v="2"/>
    <n v="65.510000000000005"/>
    <n v="45.322000000000003"/>
    <s v="MVS TRANSPORTE LTDA"/>
  </r>
  <r>
    <x v="7"/>
    <n v="7234"/>
    <s v="850-TER MB AXOR 3344 6X4"/>
    <n v="200.16"/>
    <n v="3"/>
    <n v="66.72"/>
    <n v="30.669"/>
    <s v="TRANSPORTES M &amp; J LTDA"/>
  </r>
  <r>
    <x v="7"/>
    <n v="7238"/>
    <s v="851-TER MB AXOR 2644 S 6X4"/>
    <n v="177.88"/>
    <n v="3"/>
    <n v="59.292999999999999"/>
    <n v="69.822000000000003"/>
    <s v="R S SANTOS TRANSPORTES LTDA"/>
  </r>
  <r>
    <x v="7"/>
    <n v="7257"/>
    <s v="852-TER MB AXOR 3340 S 6X4"/>
    <n v="113.88"/>
    <n v="2"/>
    <n v="56.94"/>
    <n v="46.753999999999998"/>
    <s v="EMERSON LUIS MORO"/>
  </r>
  <r>
    <x v="7"/>
    <n v="7260"/>
    <s v="852-TER MB AXOR 3340 S 6X4"/>
    <n v="170.04"/>
    <n v="3"/>
    <n v="56.68"/>
    <n v="63.436999999999998"/>
    <s v="E L DE OLIVEIRA JUNIOR EDIMAR TRANSPORTES"/>
  </r>
  <r>
    <x v="7"/>
    <n v="7263"/>
    <s v="850-TER MB AXOR 3344 6X4"/>
    <n v="249.96"/>
    <n v="4"/>
    <n v="62.49"/>
    <n v="29.77"/>
    <s v="ESTEL SERVICOS DE TRANSPORTES E LOCACAO LTDA"/>
  </r>
  <r>
    <x v="7"/>
    <n v="7264"/>
    <s v="850-TER MB AXOR 3344 6X4"/>
    <n v="191.44"/>
    <n v="3"/>
    <n v="63.813000000000002"/>
    <n v="27.277000000000001"/>
    <s v="W &amp; E SERVICOS DE TRANSPORTE LTDA"/>
  </r>
  <r>
    <x v="7"/>
    <n v="7278"/>
    <s v="850-TER MB AXOR 3344 6X4"/>
    <n v="113.84"/>
    <n v="2"/>
    <n v="56.92"/>
    <n v="56.484999999999999"/>
    <s v="LOPES TRANSPORTES LTDA"/>
  </r>
  <r>
    <x v="7"/>
    <n v="7279"/>
    <s v="852-TER MB AXOR 3340 S 6X4"/>
    <n v="172.3"/>
    <n v="3"/>
    <n v="57.433"/>
    <n v="33.363"/>
    <s v="CVL TRANSPORTES LTDA"/>
  </r>
  <r>
    <x v="7"/>
    <n v="7282"/>
    <s v="850-TER MB AXOR 3344 6X4"/>
    <n v="119.72"/>
    <n v="2"/>
    <n v="59.86"/>
    <n v="58"/>
    <s v="EMERSON LUIS MORO"/>
  </r>
  <r>
    <x v="7"/>
    <n v="7289"/>
    <s v="850-TER MB AXOR 3344 6X4"/>
    <n v="124.64"/>
    <n v="2"/>
    <n v="62.32"/>
    <n v="9.3409999999999993"/>
    <s v="TAVARES E MORAES TRANSPORTES LTDA"/>
  </r>
  <r>
    <x v="7"/>
    <n v="7292"/>
    <s v="850-TER MB AXOR 3344 6X4"/>
    <n v="246.88"/>
    <n v="4"/>
    <n v="61.72"/>
    <n v="29.619"/>
    <s v="ESTEL SERVICOS DE TRANSPORTES E LOCACAO LTDA"/>
  </r>
  <r>
    <x v="7"/>
    <n v="7299"/>
    <s v="850-TER MB AXOR 3344 6X4"/>
    <n v="176.52"/>
    <n v="3"/>
    <n v="58.84"/>
    <n v="27.972999999999999"/>
    <s v="JERE SERVICOS DE TRANSPORTE E LOCACAO LTDA"/>
  </r>
  <r>
    <x v="7"/>
    <n v="7301"/>
    <s v="850-TER MB AXOR 3344 6X4"/>
    <n v="120.8"/>
    <n v="2"/>
    <n v="60.4"/>
    <n v="32.656999999999996"/>
    <s v="SERVICOS DE TRANSPORTES E LOCACAO VALE DO ITAUNAS LTDA"/>
  </r>
  <r>
    <x v="7"/>
    <n v="7304"/>
    <s v="850-TER MB AXOR 3344 6X4"/>
    <n v="108.86"/>
    <n v="2"/>
    <n v="54.43"/>
    <n v="57.091000000000001"/>
    <s v="SERVICOS DE TRANSPORTES E LOCACAO VALE DO ITAUNAS LTDA"/>
  </r>
  <r>
    <x v="7"/>
    <n v="7334"/>
    <s v="851-TER MB AXOR 2644 S 6X4"/>
    <n v="60.44"/>
    <n v="1"/>
    <n v="60.44"/>
    <n v="75.524000000000001"/>
    <s v="ROCHA TRANSPORTES DE MUCURI LTDA"/>
  </r>
  <r>
    <x v="7"/>
    <n v="7337"/>
    <s v="850-TER MB AXOR 3344 6X4"/>
    <n v="187.54"/>
    <n v="3"/>
    <n v="62.512999999999998"/>
    <n v="48.715000000000003"/>
    <s v="REGINA M. DOS S. SILVA CARGAS"/>
  </r>
  <r>
    <x v="7"/>
    <n v="7343"/>
    <s v="851-TER MB AXOR 2644 S 6X4"/>
    <n v="201.8"/>
    <n v="7"/>
    <n v="28.829000000000001"/>
    <n v="3"/>
    <s v="E L DE OLIVEIRA JUNIOR EDIMAR TRANSPORTES"/>
  </r>
  <r>
    <x v="7"/>
    <n v="7347"/>
    <s v="852-TER MB AXOR 3340 S 6X4"/>
    <n v="174.84"/>
    <n v="3"/>
    <n v="58.28"/>
    <n v="39.229999999999997"/>
    <s v="TRANSPORTADORA GLOBAL LOGISTICA LTDA"/>
  </r>
  <r>
    <x v="7"/>
    <n v="7352"/>
    <s v="851-TER MB AXOR 2644 S 6X4"/>
    <n v="187.56"/>
    <n v="3"/>
    <n v="62.52"/>
    <n v="26.312000000000001"/>
    <s v="WESLEI M DOS SANTOS"/>
  </r>
  <r>
    <x v="7"/>
    <n v="7355"/>
    <s v="850-TER MB AXOR 3344 6X4"/>
    <n v="188.4"/>
    <n v="3"/>
    <n v="62.8"/>
    <n v="27.065000000000001"/>
    <s v="WESLEI M DOS SANTOS"/>
  </r>
  <r>
    <x v="7"/>
    <n v="7367"/>
    <s v="850-TER MB AXOR 3344 6X4"/>
    <n v="130.44"/>
    <n v="2"/>
    <n v="65.22"/>
    <n v="36.552999999999997"/>
    <s v="JOSE HELIO SILVA SANTOS"/>
  </r>
  <r>
    <x v="7"/>
    <n v="7370"/>
    <s v="850-TER MB AXOR 3344 6X4"/>
    <n v="177.8"/>
    <n v="3"/>
    <n v="59.267000000000003"/>
    <n v="48.296999999999997"/>
    <s v="JOSE HELIO SILVA SANTOS"/>
  </r>
  <r>
    <x v="7"/>
    <n v="7373"/>
    <s v="855-TER SCANIA G 440 A 6X4"/>
    <n v="174.28"/>
    <n v="3"/>
    <n v="58.093000000000004"/>
    <n v="19.253"/>
    <s v="BARBOSA TRANSPORTES E LOGISTICA LTDA"/>
  </r>
  <r>
    <x v="7"/>
    <n v="7381"/>
    <s v="938-TER VOLVO/FM12 420 6X4T"/>
    <n v="188.4"/>
    <n v="3"/>
    <n v="62.8"/>
    <n v="17.459"/>
    <s v="TRANSPORTE FUMACINHA LTDA"/>
  </r>
  <r>
    <x v="8"/>
    <n v="2066"/>
    <s v="115-MB AXOR 3340 6X4"/>
    <n v="445.34"/>
    <n v="8"/>
    <n v="55.667999999999999"/>
    <n v="2.2120000000000002"/>
    <s v="NDB HOLDING AGRICOLA LTDA - MATRIZ"/>
  </r>
  <r>
    <x v="8"/>
    <n v="2067"/>
    <s v="115-MB AXOR 3340 6X4"/>
    <n v="545.46"/>
    <n v="9"/>
    <n v="60.606999999999999"/>
    <n v="4.069"/>
    <s v="NDB HOLDING AGRICOLA LTDA - MATRIZ"/>
  </r>
  <r>
    <x v="8"/>
    <n v="2107"/>
    <s v="115-MB AXOR 3340 6X4"/>
    <n v="588.98"/>
    <n v="10"/>
    <n v="58.898000000000003"/>
    <n v="2.0329999999999999"/>
    <s v="NDB HOLDING AGRICOLA LTDA - MATRIZ"/>
  </r>
  <r>
    <x v="8"/>
    <n v="2108"/>
    <s v="115-MB AXOR 3340 6X4"/>
    <n v="452.44"/>
    <n v="8"/>
    <n v="56.555"/>
    <n v="1.131"/>
    <s v="NDB HOLDING AGRICOLA LTDA - MATRIZ"/>
  </r>
  <r>
    <x v="8"/>
    <n v="7004"/>
    <s v="850-TER MB AXOR 3344 6X4"/>
    <n v="177.96"/>
    <n v="3"/>
    <n v="59.32"/>
    <n v="35.017000000000003"/>
    <s v="EMERSON LUIS MORO"/>
  </r>
  <r>
    <x v="8"/>
    <n v="7005"/>
    <s v="850-TER MB AXOR 3344 6X4"/>
    <n v="63.24"/>
    <n v="1"/>
    <n v="63.24"/>
    <n v="83"/>
    <s v="RENE PINA DE ALMEIDA"/>
  </r>
  <r>
    <x v="8"/>
    <n v="7006"/>
    <s v="852-TER MB AXOR 3340 S 6X4"/>
    <n v="192.16"/>
    <n v="3"/>
    <n v="64.052999999999997"/>
    <n v="36.091000000000001"/>
    <s v="INAMARQUE SOUZA MACHADO"/>
  </r>
  <r>
    <x v="8"/>
    <n v="7007"/>
    <s v="852-TER MB AXOR 3340 S 6X4"/>
    <n v="183.24"/>
    <n v="3"/>
    <n v="61.08"/>
    <n v="27.890999999999998"/>
    <s v="MVS TRANSPORTE LTDA"/>
  </r>
  <r>
    <x v="8"/>
    <n v="7008"/>
    <s v="850-TER MB AXOR 3344 6X4"/>
    <n v="188.22"/>
    <n v="3"/>
    <n v="62.74"/>
    <n v="51.37"/>
    <s v="E L DE OLIVEIRA JUNIOR EDIMAR TRANSPORTES"/>
  </r>
  <r>
    <x v="8"/>
    <n v="7010"/>
    <s v="850-TER MB AXOR 3344 6X4"/>
    <n v="135.38"/>
    <n v="2"/>
    <n v="67.69"/>
    <n v="48.180999999999997"/>
    <s v="BAYER LOGISTICA E TRANSPORTES LTDA"/>
  </r>
  <r>
    <x v="8"/>
    <n v="7013"/>
    <s v="850-TER MB AXOR 3344 6X4"/>
    <n v="193.88"/>
    <n v="3"/>
    <n v="64.626999999999995"/>
    <n v="26.295000000000002"/>
    <s v="INAMARQUE SOUZA MACHADO"/>
  </r>
  <r>
    <x v="8"/>
    <n v="7017"/>
    <s v="850-TER MB AXOR 3344 6X4"/>
    <n v="178.04"/>
    <n v="3"/>
    <n v="59.347000000000001"/>
    <n v="34.953000000000003"/>
    <s v="BAYER LOGISTICA E TRANSPORTES LTDA"/>
  </r>
  <r>
    <x v="8"/>
    <n v="7018"/>
    <s v="850-TER MB AXOR 3344 6X4"/>
    <n v="177.34"/>
    <n v="3"/>
    <n v="59.113"/>
    <n v="48.029000000000003"/>
    <s v="SC MANUTENCOES LTDA"/>
  </r>
  <r>
    <x v="8"/>
    <n v="7021"/>
    <s v="850-TER MB AXOR 3344 6X4"/>
    <n v="130.12"/>
    <n v="2"/>
    <n v="65.06"/>
    <n v="62.920999999999999"/>
    <s v="NEIA TRANSPORTES LTDA"/>
  </r>
  <r>
    <x v="8"/>
    <n v="7022"/>
    <s v="850-TER MB AXOR 3344 6X4"/>
    <n v="248.34"/>
    <n v="4"/>
    <n v="62.085000000000001"/>
    <n v="9.7970000000000006"/>
    <s v="SMRR TRANSPORTES LTDA"/>
  </r>
  <r>
    <x v="8"/>
    <n v="7031"/>
    <s v="850-TER MB AXOR 3344 6X4"/>
    <n v="193.88"/>
    <n v="3"/>
    <n v="64.626999999999995"/>
    <n v="15"/>
    <s v="INAMARQUE SOUZA MACHADO"/>
  </r>
  <r>
    <x v="8"/>
    <n v="7032"/>
    <s v="850-TER MB AXOR 3344 6X4"/>
    <n v="196.36"/>
    <n v="3"/>
    <n v="65.453000000000003"/>
    <n v="19.361999999999998"/>
    <s v="REGINA M. DOS S. SILVA CARGAS"/>
  </r>
  <r>
    <x v="8"/>
    <n v="7033"/>
    <s v="850-TER MB AXOR 3344 6X4"/>
    <n v="242.28"/>
    <n v="4"/>
    <n v="60.57"/>
    <n v="32.343000000000004"/>
    <s v="E L DE OLIVEIRA JUNIOR EDIMAR TRANSPORTES"/>
  </r>
  <r>
    <x v="8"/>
    <n v="7036"/>
    <s v="850-TER MB AXOR 3344 6X4"/>
    <n v="180.18"/>
    <n v="3"/>
    <n v="60.06"/>
    <n v="26.917000000000002"/>
    <s v="EMERSON LUIS MORO"/>
  </r>
  <r>
    <x v="8"/>
    <n v="7038"/>
    <s v="852-TER MB AXOR 3340 S 6X4"/>
    <n v="60.82"/>
    <n v="1"/>
    <n v="60.82"/>
    <n v="58"/>
    <s v="JERE SERVICOS DE TRANSPORTE E LOCACAO LTDA"/>
  </r>
  <r>
    <x v="8"/>
    <n v="7041"/>
    <s v="850-TER MB AXOR 3344 6X4"/>
    <n v="123.14"/>
    <n v="2"/>
    <n v="61.57"/>
    <n v="69.600999999999999"/>
    <s v="JERE SERVICOS DE TRANSPORTE E LOCACAO LTDA"/>
  </r>
  <r>
    <x v="8"/>
    <n v="7042"/>
    <s v="852-TER MB AXOR 3340 S 6X4"/>
    <n v="182.18"/>
    <n v="3"/>
    <n v="60.726999999999997"/>
    <n v="66.006"/>
    <s v="SERVICOS DE TRANSPORTES E LOCACAO VALE DO ITAUNAS LTDA"/>
  </r>
  <r>
    <x v="8"/>
    <n v="7045"/>
    <s v="851-TER MB AXOR 2644 S 6X4"/>
    <n v="254.9"/>
    <n v="4"/>
    <n v="63.725000000000001"/>
    <n v="28.222000000000001"/>
    <s v="REGINA M. DOS S. SILVA CARGAS"/>
  </r>
  <r>
    <x v="8"/>
    <n v="7046"/>
    <s v="850-TER MB AXOR 3344 6X4"/>
    <n v="187"/>
    <n v="3"/>
    <n v="62.332999999999998"/>
    <n v="75.082999999999998"/>
    <s v="J.S. LEONIDIO"/>
  </r>
  <r>
    <x v="8"/>
    <n v="7047"/>
    <s v="850-TER MB AXOR 3344 6X4"/>
    <n v="237.28"/>
    <n v="4"/>
    <n v="59.32"/>
    <n v="32.697000000000003"/>
    <s v="BAYER LOGISTICA E TRANSPORTES LTDA"/>
  </r>
  <r>
    <x v="8"/>
    <n v="7048"/>
    <s v="850-TER MB AXOR 3344 6X4"/>
    <n v="185.18"/>
    <n v="3"/>
    <n v="61.726999999999997"/>
    <n v="44.152999999999999"/>
    <s v="SERVICOS DE TRANSPORTES E LOCACAO VALE DO ITAUNAS LTDA"/>
  </r>
  <r>
    <x v="8"/>
    <n v="7050"/>
    <s v="850-TER MB AXOR 3344 6X4"/>
    <n v="185.32"/>
    <n v="3"/>
    <n v="61.773000000000003"/>
    <n v="26.968"/>
    <s v="ESTEL SERVICOS DE TRANSPORTES E LOCACAO LTDA"/>
  </r>
  <r>
    <x v="8"/>
    <n v="7052"/>
    <s v="852-TER MB AXOR 3340 S 6X4"/>
    <n v="63.3"/>
    <n v="1"/>
    <n v="63.3"/>
    <n v="35"/>
    <s v="JERE SERVICOS DE TRANSPORTE E LOCACAO LTDA"/>
  </r>
  <r>
    <x v="8"/>
    <n v="7053"/>
    <s v="852-TER MB AXOR 3340 S 6X4"/>
    <n v="121.66"/>
    <n v="2"/>
    <n v="60.83"/>
    <n v="62.457000000000001"/>
    <s v="TAVARES E MORAES TRANSPORTES LTDA"/>
  </r>
  <r>
    <x v="8"/>
    <n v="7054"/>
    <s v="850-TER MB AXOR 3344 6X4"/>
    <n v="65.88"/>
    <n v="1"/>
    <n v="65.88"/>
    <n v="10"/>
    <s v="TAVARES E MORAES TRANSPORTES LTDA"/>
  </r>
  <r>
    <x v="8"/>
    <n v="7059"/>
    <s v="850-TER MB AXOR 3344 6X4"/>
    <n v="246.02"/>
    <n v="4"/>
    <n v="61.505000000000003"/>
    <n v="16.619"/>
    <s v="BAYER LOGISTICA E TRANSPORTES LTDA"/>
  </r>
  <r>
    <x v="8"/>
    <n v="7188"/>
    <s v="850-TER MB AXOR 3344 6X4"/>
    <n v="167.16"/>
    <n v="3"/>
    <n v="55.72"/>
    <n v="44.658999999999999"/>
    <s v="C C GOMES TRANSPORTES"/>
  </r>
  <r>
    <x v="8"/>
    <n v="7207"/>
    <s v="852-TER MB AXOR 3340 S 6X4"/>
    <n v="139.04"/>
    <n v="2"/>
    <n v="69.52"/>
    <n v="49.88"/>
    <s v="TAVARES E MORAES TRANSPORTES LTDA"/>
  </r>
  <r>
    <x v="8"/>
    <n v="7208"/>
    <s v="852-TER MB AXOR 3340 S 6X4"/>
    <n v="270"/>
    <n v="4"/>
    <n v="67.5"/>
    <n v="12.545999999999999"/>
    <s v="TAVARES E MORAES TRANSPORTES LTDA"/>
  </r>
  <r>
    <x v="8"/>
    <n v="7220"/>
    <s v="851-TER MB AXOR 2644 S 6X4"/>
    <n v="184.92"/>
    <n v="3"/>
    <n v="61.64"/>
    <n v="40.701999999999998"/>
    <s v="DOS SANTOS PASSOS TRANSPORTES LTDA"/>
  </r>
  <r>
    <x v="8"/>
    <n v="7221"/>
    <s v="852-TER MB AXOR 3340 S 6X4"/>
    <n v="190.9"/>
    <n v="3"/>
    <n v="63.633000000000003"/>
    <n v="42.716000000000001"/>
    <s v="BAYER LOGISTICA E TRANSPORTES LTDA"/>
  </r>
  <r>
    <x v="8"/>
    <n v="7224"/>
    <s v="850-TER MB AXOR 3344 6X4"/>
    <n v="243.7"/>
    <n v="4"/>
    <n v="60.924999999999997"/>
    <n v="45.615000000000002"/>
    <s v="EMERSON LUIS MORO"/>
  </r>
  <r>
    <x v="8"/>
    <n v="7228"/>
    <s v="850-TER MB AXOR 3344 6X4"/>
    <n v="182.28"/>
    <n v="3"/>
    <n v="60.76"/>
    <n v="73.863"/>
    <s v="MVS TRANSPORTE LTDA"/>
  </r>
  <r>
    <x v="8"/>
    <n v="7234"/>
    <s v="850-TER MB AXOR 3344 6X4"/>
    <n v="293.58"/>
    <n v="5"/>
    <n v="58.716000000000001"/>
    <n v="19.440999999999999"/>
    <s v="TRANSPORTES M &amp; J LTDA"/>
  </r>
  <r>
    <x v="8"/>
    <n v="7238"/>
    <s v="851-TER MB AXOR 2644 S 6X4"/>
    <n v="123.86"/>
    <n v="2"/>
    <n v="61.93"/>
    <n v="61.267000000000003"/>
    <s v="R S SANTOS TRANSPORTES LTDA"/>
  </r>
  <r>
    <x v="8"/>
    <n v="7257"/>
    <s v="852-TER MB AXOR 3340 S 6X4"/>
    <n v="187.08"/>
    <n v="3"/>
    <n v="62.36"/>
    <n v="45.86"/>
    <s v="EMERSON LUIS MORO"/>
  </r>
  <r>
    <x v="8"/>
    <n v="7260"/>
    <s v="852-TER MB AXOR 3340 S 6X4"/>
    <n v="232.28"/>
    <n v="4"/>
    <n v="58.07"/>
    <n v="32.015999999999998"/>
    <s v="E L DE OLIVEIRA JUNIOR EDIMAR TRANSPORTES"/>
  </r>
  <r>
    <x v="8"/>
    <n v="7263"/>
    <s v="850-TER MB AXOR 3344 6X4"/>
    <n v="128"/>
    <n v="2"/>
    <n v="64"/>
    <n v="70.938000000000002"/>
    <s v="ESTEL SERVICOS DE TRANSPORTES E LOCACAO LTDA"/>
  </r>
  <r>
    <x v="8"/>
    <n v="7264"/>
    <s v="850-TER MB AXOR 3344 6X4"/>
    <n v="131.5"/>
    <n v="2"/>
    <n v="65.75"/>
    <n v="25.526"/>
    <s v="W &amp; E SERVICOS DE TRANSPORTE LTDA"/>
  </r>
  <r>
    <x v="8"/>
    <n v="7278"/>
    <s v="850-TER MB AXOR 3344 6X4"/>
    <n v="184.24"/>
    <n v="3"/>
    <n v="61.412999999999997"/>
    <n v="49.905999999999999"/>
    <s v="LOPES TRANSPORTES LTDA"/>
  </r>
  <r>
    <x v="8"/>
    <n v="7279"/>
    <s v="852-TER MB AXOR 3340 S 6X4"/>
    <n v="249.2"/>
    <n v="4"/>
    <n v="62.3"/>
    <n v="25.372"/>
    <s v="CVL TRANSPORTES LTDA"/>
  </r>
  <r>
    <x v="8"/>
    <n v="7282"/>
    <s v="850-TER MB AXOR 3344 6X4"/>
    <n v="174"/>
    <n v="3"/>
    <n v="58"/>
    <n v="23.963000000000001"/>
    <s v="EMERSON LUIS MORO"/>
  </r>
  <r>
    <x v="8"/>
    <n v="7289"/>
    <s v="850-TER MB AXOR 3344 6X4"/>
    <n v="254.1"/>
    <n v="4"/>
    <n v="63.524999999999999"/>
    <n v="18.489999999999998"/>
    <s v="TAVARES E MORAES TRANSPORTES LTDA"/>
  </r>
  <r>
    <x v="8"/>
    <n v="7292"/>
    <s v="850-TER MB AXOR 3344 6X4"/>
    <n v="133.26"/>
    <n v="2"/>
    <n v="66.63"/>
    <n v="10"/>
    <s v="ESTEL SERVICOS DE TRANSPORTES E LOCACAO LTDA"/>
  </r>
  <r>
    <x v="8"/>
    <n v="7299"/>
    <s v="850-TER MB AXOR 3344 6X4"/>
    <n v="238.26"/>
    <n v="4"/>
    <n v="59.564999999999998"/>
    <n v="17.582999999999998"/>
    <s v="JERE SERVICOS DE TRANSPORTE E LOCACAO LTDA"/>
  </r>
  <r>
    <x v="8"/>
    <n v="7301"/>
    <s v="850-TER MB AXOR 3344 6X4"/>
    <n v="251.8"/>
    <n v="4"/>
    <n v="62.95"/>
    <n v="35.343000000000004"/>
    <s v="SERVICOS DE TRANSPORTES E LOCACAO VALE DO ITAUNAS LTDA"/>
  </r>
  <r>
    <x v="8"/>
    <n v="7304"/>
    <s v="850-TER MB AXOR 3344 6X4"/>
    <n v="190.24"/>
    <n v="3"/>
    <n v="63.412999999999997"/>
    <n v="58"/>
    <s v="SERVICOS DE TRANSPORTES E LOCACAO VALE DO ITAUNAS LTDA"/>
  </r>
  <r>
    <x v="8"/>
    <n v="7307"/>
    <s v="850-TER MB AXOR 3344 6X4"/>
    <n v="114.96"/>
    <n v="2"/>
    <n v="57.48"/>
    <n v="33.531999999999996"/>
    <s v="SC MANUTENCOES LTDA"/>
  </r>
  <r>
    <x v="8"/>
    <n v="7308"/>
    <s v="850-TER MB AXOR 3344 6X4"/>
    <n v="66.64"/>
    <n v="1"/>
    <n v="66.64"/>
    <n v="10"/>
    <s v="SANTOS &amp; SILVA TRANSPORTES RODOVIARIOS LTDA"/>
  </r>
  <r>
    <x v="8"/>
    <n v="7334"/>
    <s v="851-TER MB AXOR 2644 S 6X4"/>
    <n v="186.04"/>
    <n v="3"/>
    <n v="62.012999999999998"/>
    <n v="34.887999999999998"/>
    <s v="ROCHA TRANSPORTES DE MUCURI LTDA"/>
  </r>
  <r>
    <x v="8"/>
    <n v="7337"/>
    <s v="850-TER MB AXOR 3344 6X4"/>
    <n v="193.66"/>
    <n v="3"/>
    <n v="64.552999999999997"/>
    <n v="37.042000000000002"/>
    <s v="REGINA M. DOS S. SILVA CARGAS"/>
  </r>
  <r>
    <x v="8"/>
    <n v="7343"/>
    <s v="851-TER MB AXOR 2644 S 6X4"/>
    <n v="107.46"/>
    <n v="4"/>
    <n v="26.864999999999998"/>
    <n v="3"/>
    <s v="E L DE OLIVEIRA JUNIOR EDIMAR TRANSPORTES"/>
  </r>
  <r>
    <x v="8"/>
    <n v="7347"/>
    <s v="852-TER MB AXOR 3340 S 6X4"/>
    <n v="133.41999999999999"/>
    <n v="2"/>
    <n v="66.709999999999994"/>
    <n v="12.829000000000001"/>
    <s v="TRANSPORTADORA GLOBAL LOGISTICA LTDA"/>
  </r>
  <r>
    <x v="8"/>
    <n v="7352"/>
    <s v="851-TER MB AXOR 2644 S 6X4"/>
    <n v="165.1"/>
    <n v="3"/>
    <n v="55.033000000000001"/>
    <n v="60.168999999999997"/>
    <s v="WESLEI M DOS SANTOS"/>
  </r>
  <r>
    <x v="8"/>
    <n v="7355"/>
    <s v="850-TER MB AXOR 3344 6X4"/>
    <n v="196.5"/>
    <n v="3"/>
    <n v="65.5"/>
    <n v="53.853000000000002"/>
    <s v="WESLEI M DOS SANTOS"/>
  </r>
  <r>
    <x v="8"/>
    <n v="7367"/>
    <s v="850-TER MB AXOR 3344 6X4"/>
    <n v="232.22"/>
    <n v="4"/>
    <n v="58.055"/>
    <n v="47.408000000000001"/>
    <s v="JOSE HELIO SILVA SANTOS"/>
  </r>
  <r>
    <x v="8"/>
    <n v="7370"/>
    <s v="850-TER MB AXOR 3344 6X4"/>
    <n v="248.2"/>
    <n v="4"/>
    <n v="62.05"/>
    <n v="11.135999999999999"/>
    <s v="JOSE HELIO SILVA SANTOS"/>
  </r>
  <r>
    <x v="8"/>
    <n v="7373"/>
    <s v="855-TER SCANIA G 440 A 6X4"/>
    <n v="169.08"/>
    <n v="3"/>
    <n v="56.36"/>
    <n v="21.56"/>
    <s v="BARBOSA TRANSPORTES E LOGISTICA LTDA"/>
  </r>
  <r>
    <x v="8"/>
    <n v="7381"/>
    <s v="938-TER VOLVO/FM12 420 6X4T"/>
    <n v="180.72"/>
    <n v="3"/>
    <n v="60.24"/>
    <n v="66.27"/>
    <s v="TRANSPORTE FUMACINHA LTDA"/>
  </r>
  <r>
    <x v="9"/>
    <n v="2066"/>
    <s v="115-MB AXOR 3340 6X4"/>
    <n v="647.64"/>
    <n v="11"/>
    <n v="58.875999999999998"/>
    <n v="1.859"/>
    <s v="NDB HOLDING AGRICOLA LTDA - MATRIZ"/>
  </r>
  <r>
    <x v="9"/>
    <n v="2067"/>
    <s v="115-MB AXOR 3340 6X4"/>
    <n v="521.4"/>
    <n v="9"/>
    <n v="57.933"/>
    <n v="1"/>
    <s v="NDB HOLDING AGRICOLA LTDA - MATRIZ"/>
  </r>
  <r>
    <x v="9"/>
    <n v="2107"/>
    <s v="115-MB AXOR 3340 6X4"/>
    <n v="623.05999999999995"/>
    <n v="11"/>
    <n v="56.642000000000003"/>
    <n v="1"/>
    <s v="NDB HOLDING AGRICOLA LTDA - MATRIZ"/>
  </r>
  <r>
    <x v="9"/>
    <n v="2108"/>
    <s v="115-MB AXOR 3340 6X4"/>
    <n v="677.92"/>
    <n v="12"/>
    <n v="56.493000000000002"/>
    <n v="1.089"/>
    <s v="NDB HOLDING AGRICOLA LTDA - MATRIZ"/>
  </r>
  <r>
    <x v="9"/>
    <n v="7004"/>
    <s v="850-TER MB AXOR 3344 6X4"/>
    <n v="133.02000000000001"/>
    <n v="2"/>
    <n v="66.510000000000005"/>
    <n v="83"/>
    <s v="EMERSON LUIS MORO"/>
  </r>
  <r>
    <x v="9"/>
    <n v="7005"/>
    <s v="850-TER MB AXOR 3344 6X4"/>
    <n v="177.66"/>
    <n v="3"/>
    <n v="59.22"/>
    <n v="37.036000000000001"/>
    <s v="RENE PINA DE ALMEIDA"/>
  </r>
  <r>
    <x v="9"/>
    <n v="7006"/>
    <s v="852-TER MB AXOR 3340 S 6X4"/>
    <n v="124.98"/>
    <n v="2"/>
    <n v="62.49"/>
    <n v="58"/>
    <s v="INAMARQUE SOUZA MACHADO"/>
  </r>
  <r>
    <x v="9"/>
    <n v="7007"/>
    <s v="852-TER MB AXOR 3340 S 6X4"/>
    <n v="183.58"/>
    <n v="3"/>
    <n v="61.192999999999998"/>
    <n v="51.414000000000001"/>
    <s v="MVS TRANSPORTE LTDA"/>
  </r>
  <r>
    <x v="9"/>
    <n v="7008"/>
    <s v="850-TER MB AXOR 3344 6X4"/>
    <n v="243.4"/>
    <n v="4"/>
    <n v="60.85"/>
    <n v="22.401"/>
    <s v="E L DE OLIVEIRA JUNIOR EDIMAR TRANSPORTES"/>
  </r>
  <r>
    <x v="9"/>
    <n v="7010"/>
    <s v="850-TER MB AXOR 3344 6X4"/>
    <n v="68.94"/>
    <n v="1"/>
    <n v="68.94"/>
    <n v="83"/>
    <s v="BAYER LOGISTICA E TRANSPORTES LTDA"/>
  </r>
  <r>
    <x v="9"/>
    <n v="7013"/>
    <s v="850-TER MB AXOR 3344 6X4"/>
    <n v="165"/>
    <n v="3"/>
    <n v="55"/>
    <n v="38"/>
    <s v="INAMARQUE SOUZA MACHADO"/>
  </r>
  <r>
    <x v="9"/>
    <n v="7017"/>
    <s v="850-TER MB AXOR 3344 6X4"/>
    <n v="185.9"/>
    <n v="3"/>
    <n v="61.966999999999999"/>
    <n v="35.609000000000002"/>
    <s v="BAYER LOGISTICA E TRANSPORTES LTDA"/>
  </r>
  <r>
    <x v="9"/>
    <n v="7018"/>
    <s v="850-TER MB AXOR 3344 6X4"/>
    <n v="188.12"/>
    <n v="3"/>
    <n v="62.707000000000001"/>
    <n v="11.603999999999999"/>
    <s v="SC MANUTENCOES LTDA"/>
  </r>
  <r>
    <x v="9"/>
    <n v="7021"/>
    <s v="850-TER MB AXOR 3344 6X4"/>
    <n v="189.18"/>
    <n v="3"/>
    <n v="63.06"/>
    <n v="29.515000000000001"/>
    <s v="NEIA TRANSPORTES LTDA"/>
  </r>
  <r>
    <x v="9"/>
    <n v="7022"/>
    <s v="850-TER MB AXOR 3344 6X4"/>
    <n v="241.18"/>
    <n v="4"/>
    <n v="60.295000000000002"/>
    <n v="30.443000000000001"/>
    <s v="SMRR TRANSPORTES LTDA"/>
  </r>
  <r>
    <x v="9"/>
    <n v="7031"/>
    <s v="850-TER MB AXOR 3344 6X4"/>
    <n v="239.04"/>
    <n v="4"/>
    <n v="59.76"/>
    <n v="28.890999999999998"/>
    <s v="INAMARQUE SOUZA MACHADO"/>
  </r>
  <r>
    <x v="9"/>
    <n v="7032"/>
    <s v="850-TER MB AXOR 3344 6X4"/>
    <n v="178.66"/>
    <n v="3"/>
    <n v="59.552999999999997"/>
    <n v="21.62"/>
    <s v="REGINA M. DOS S. SILVA CARGAS"/>
  </r>
  <r>
    <x v="9"/>
    <n v="7033"/>
    <s v="850-TER MB AXOR 3344 6X4"/>
    <n v="183.1"/>
    <n v="3"/>
    <n v="61.033000000000001"/>
    <n v="27.24"/>
    <s v="E L DE OLIVEIRA JUNIOR EDIMAR TRANSPORTES"/>
  </r>
  <r>
    <x v="9"/>
    <n v="7036"/>
    <s v="850-TER MB AXOR 3344 6X4"/>
    <n v="185"/>
    <n v="3"/>
    <n v="61.667000000000002"/>
    <n v="42.668999999999997"/>
    <s v="EMERSON LUIS MORO"/>
  </r>
  <r>
    <x v="9"/>
    <n v="7038"/>
    <s v="852-TER MB AXOR 3340 S 6X4"/>
    <n v="248.46"/>
    <n v="4"/>
    <n v="62.115000000000002"/>
    <n v="42.070999999999998"/>
    <s v="JERE SERVICOS DE TRANSPORTE E LOCACAO LTDA"/>
  </r>
  <r>
    <x v="9"/>
    <n v="7041"/>
    <s v="850-TER MB AXOR 3344 6X4"/>
    <n v="188.98"/>
    <n v="3"/>
    <n v="62.993000000000002"/>
    <n v="49.683999999999997"/>
    <s v="JERE SERVICOS DE TRANSPORTE E LOCACAO LTDA"/>
  </r>
  <r>
    <x v="9"/>
    <n v="7042"/>
    <s v="852-TER MB AXOR 3340 S 6X4"/>
    <n v="186.24"/>
    <n v="3"/>
    <n v="62.08"/>
    <n v="37.524000000000001"/>
    <s v="SERVICOS DE TRANSPORTES E LOCACAO VALE DO ITAUNAS LTDA"/>
  </r>
  <r>
    <x v="9"/>
    <n v="7045"/>
    <s v="851-TER MB AXOR 2644 S 6X4"/>
    <n v="303.3"/>
    <n v="5"/>
    <n v="60.66"/>
    <n v="20.806999999999999"/>
    <s v="REGINA M. DOS S. SILVA CARGAS"/>
  </r>
  <r>
    <x v="9"/>
    <n v="7046"/>
    <s v="850-TER MB AXOR 3344 6X4"/>
    <n v="68.36"/>
    <n v="1"/>
    <n v="68.36"/>
    <n v="83"/>
    <s v="J.S. LEONIDIO"/>
  </r>
  <r>
    <x v="9"/>
    <n v="7047"/>
    <s v="850-TER MB AXOR 3344 6X4"/>
    <n v="175.54"/>
    <n v="3"/>
    <n v="58.512999999999998"/>
    <n v="17.972999999999999"/>
    <s v="BAYER LOGISTICA E TRANSPORTES LTDA"/>
  </r>
  <r>
    <x v="9"/>
    <n v="7048"/>
    <s v="850-TER MB AXOR 3344 6X4"/>
    <n v="184.82"/>
    <n v="3"/>
    <n v="61.606999999999999"/>
    <n v="26.071000000000002"/>
    <s v="SERVICOS DE TRANSPORTES E LOCACAO VALE DO ITAUNAS LTDA"/>
  </r>
  <r>
    <x v="9"/>
    <n v="7050"/>
    <s v="850-TER MB AXOR 3344 6X4"/>
    <n v="175.4"/>
    <n v="3"/>
    <n v="58.466999999999999"/>
    <n v="31.138000000000002"/>
    <s v="ESTEL SERVICOS DE TRANSPORTES E LOCACAO LTDA"/>
  </r>
  <r>
    <x v="9"/>
    <n v="7052"/>
    <s v="852-TER MB AXOR 3340 S 6X4"/>
    <n v="112.38"/>
    <n v="2"/>
    <n v="56.19"/>
    <n v="47.66"/>
    <s v="JERE SERVICOS DE TRANSPORTE E LOCACAO LTDA"/>
  </r>
  <r>
    <x v="9"/>
    <n v="7053"/>
    <s v="852-TER MB AXOR 3340 S 6X4"/>
    <n v="121.54"/>
    <n v="2"/>
    <n v="60.77"/>
    <n v="48.564"/>
    <s v="TAVARES E MORAES TRANSPORTES LTDA"/>
  </r>
  <r>
    <x v="9"/>
    <n v="7059"/>
    <s v="850-TER MB AXOR 3344 6X4"/>
    <n v="57.82"/>
    <n v="1"/>
    <n v="57.82"/>
    <n v="58"/>
    <s v="BAYER LOGISTICA E TRANSPORTES LTDA"/>
  </r>
  <r>
    <x v="9"/>
    <n v="7188"/>
    <s v="850-TER MB AXOR 3344 6X4"/>
    <n v="190.92"/>
    <n v="3"/>
    <n v="63.64"/>
    <n v="38.226999999999997"/>
    <s v="C C GOMES TRANSPORTES"/>
  </r>
  <r>
    <x v="9"/>
    <n v="7207"/>
    <s v="852-TER MB AXOR 3340 S 6X4"/>
    <n v="114.92"/>
    <n v="2"/>
    <n v="57.46"/>
    <n v="45.142000000000003"/>
    <s v="TAVARES E MORAES TRANSPORTES LTDA"/>
  </r>
  <r>
    <x v="9"/>
    <n v="7208"/>
    <s v="852-TER MB AXOR 3340 S 6X4"/>
    <n v="193.62"/>
    <n v="3"/>
    <n v="64.540000000000006"/>
    <n v="27.013999999999999"/>
    <s v="TAVARES E MORAES TRANSPORTES LTDA"/>
  </r>
  <r>
    <x v="9"/>
    <n v="7220"/>
    <s v="851-TER MB AXOR 2644 S 6X4"/>
    <n v="114.04"/>
    <n v="2"/>
    <n v="57.02"/>
    <n v="70.263000000000005"/>
    <s v="DOS SANTOS PASSOS TRANSPORTES LTDA"/>
  </r>
  <r>
    <x v="9"/>
    <n v="7221"/>
    <s v="852-TER MB AXOR 3340 S 6X4"/>
    <n v="241.34"/>
    <n v="4"/>
    <n v="60.335000000000001"/>
    <n v="35.825000000000003"/>
    <s v="BAYER LOGISTICA E TRANSPORTES LTDA"/>
  </r>
  <r>
    <x v="9"/>
    <n v="7224"/>
    <s v="850-TER MB AXOR 3344 6X4"/>
    <n v="233.58"/>
    <n v="4"/>
    <n v="58.395000000000003"/>
    <n v="35.920999999999999"/>
    <s v="EMERSON LUIS MORO"/>
  </r>
  <r>
    <x v="9"/>
    <n v="7228"/>
    <s v="850-TER MB AXOR 3344 6X4"/>
    <n v="184.74"/>
    <n v="3"/>
    <n v="61.58"/>
    <n v="51.832999999999998"/>
    <s v="MVS TRANSPORTE LTDA"/>
  </r>
  <r>
    <x v="9"/>
    <n v="7234"/>
    <s v="850-TER MB AXOR 3344 6X4"/>
    <n v="62.56"/>
    <n v="1"/>
    <n v="62.56"/>
    <n v="58"/>
    <s v="TRANSPORTES M &amp; J LTDA"/>
  </r>
  <r>
    <x v="9"/>
    <n v="7238"/>
    <s v="851-TER MB AXOR 2644 S 6X4"/>
    <n v="177.88"/>
    <n v="3"/>
    <n v="59.292999999999999"/>
    <n v="68.757000000000005"/>
    <s v="R S SANTOS TRANSPORTES LTDA"/>
  </r>
  <r>
    <x v="9"/>
    <n v="7257"/>
    <s v="852-TER MB AXOR 3340 S 6X4"/>
    <n v="172.56"/>
    <n v="3"/>
    <n v="57.52"/>
    <n v="21.157"/>
    <s v="EMERSON LUIS MORO"/>
  </r>
  <r>
    <x v="9"/>
    <n v="7260"/>
    <s v="852-TER MB AXOR 3340 S 6X4"/>
    <n v="121.92"/>
    <n v="2"/>
    <n v="60.96"/>
    <n v="45.195"/>
    <s v="E L DE OLIVEIRA JUNIOR EDIMAR TRANSPORTES"/>
  </r>
  <r>
    <x v="9"/>
    <n v="7263"/>
    <s v="850-TER MB AXOR 3344 6X4"/>
    <n v="228.88"/>
    <n v="4"/>
    <n v="57.22"/>
    <n v="21.231000000000002"/>
    <s v="ESTEL SERVICOS DE TRANSPORTES E LOCACAO LTDA"/>
  </r>
  <r>
    <x v="9"/>
    <n v="7264"/>
    <s v="850-TER MB AXOR 3344 6X4"/>
    <n v="187.9"/>
    <n v="3"/>
    <n v="62.633000000000003"/>
    <n v="65.977999999999994"/>
    <s v="W &amp; E SERVICOS DE TRANSPORTE LTDA"/>
  </r>
  <r>
    <x v="9"/>
    <n v="7278"/>
    <s v="850-TER MB AXOR 3344 6X4"/>
    <n v="192.46"/>
    <n v="3"/>
    <n v="64.153000000000006"/>
    <n v="26.908999999999999"/>
    <s v="LOPES TRANSPORTES LTDA"/>
  </r>
  <r>
    <x v="9"/>
    <n v="7279"/>
    <s v="852-TER MB AXOR 3340 S 6X4"/>
    <n v="122.6"/>
    <n v="2"/>
    <n v="61.3"/>
    <n v="49.073"/>
    <s v="CVL TRANSPORTES LTDA"/>
  </r>
  <r>
    <x v="9"/>
    <n v="7282"/>
    <s v="850-TER MB AXOR 3344 6X4"/>
    <n v="181.06"/>
    <n v="3"/>
    <n v="60.353000000000002"/>
    <n v="66.433999999999997"/>
    <s v="EMERSON LUIS MORO"/>
  </r>
  <r>
    <x v="9"/>
    <n v="7289"/>
    <s v="850-TER MB AXOR 3344 6X4"/>
    <n v="251.14"/>
    <n v="4"/>
    <n v="62.784999999999997"/>
    <n v="12.49"/>
    <s v="TAVARES E MORAES TRANSPORTES LTDA"/>
  </r>
  <r>
    <x v="9"/>
    <n v="7292"/>
    <s v="850-TER MB AXOR 3344 6X4"/>
    <n v="173.88"/>
    <n v="3"/>
    <n v="57.96"/>
    <n v="60.741"/>
    <s v="ESTEL SERVICOS DE TRANSPORTES E LOCACAO LTDA"/>
  </r>
  <r>
    <x v="9"/>
    <n v="7295"/>
    <s v="850-TER MB AXOR 3344 6X4"/>
    <n v="49.6"/>
    <n v="1"/>
    <n v="49.6"/>
    <n v="15"/>
    <s v="ESTEL SERVICOS DE TRANSPORTES E LOCACAO LTDA"/>
  </r>
  <r>
    <x v="9"/>
    <n v="7299"/>
    <s v="850-TER MB AXOR 3344 6X4"/>
    <n v="174.62"/>
    <n v="3"/>
    <n v="58.207000000000001"/>
    <n v="28.263999999999999"/>
    <s v="JERE SERVICOS DE TRANSPORTE E LOCACAO LTDA"/>
  </r>
  <r>
    <x v="9"/>
    <n v="7301"/>
    <s v="850-TER MB AXOR 3344 6X4"/>
    <n v="182.58"/>
    <n v="3"/>
    <n v="60.86"/>
    <n v="51.526000000000003"/>
    <s v="SERVICOS DE TRANSPORTES E LOCACAO VALE DO ITAUNAS LTDA"/>
  </r>
  <r>
    <x v="9"/>
    <n v="7304"/>
    <s v="850-TER MB AXOR 3344 6X4"/>
    <n v="234.7"/>
    <n v="4"/>
    <n v="58.674999999999997"/>
    <n v="17.251000000000001"/>
    <s v="SERVICOS DE TRANSPORTES E LOCACAO VALE DO ITAUNAS LTDA"/>
  </r>
  <r>
    <x v="9"/>
    <n v="7307"/>
    <s v="850-TER MB AXOR 3344 6X4"/>
    <n v="173.84"/>
    <n v="3"/>
    <n v="57.947000000000003"/>
    <n v="50.173000000000002"/>
    <s v="SC MANUTENCOES LTDA"/>
  </r>
  <r>
    <x v="9"/>
    <n v="7308"/>
    <s v="850-TER MB AXOR 3344 6X4"/>
    <n v="180.48"/>
    <n v="3"/>
    <n v="60.16"/>
    <n v="59.564999999999998"/>
    <s v="SANTOS &amp; SILVA TRANSPORTES RODOVIARIOS LTDA"/>
  </r>
  <r>
    <x v="9"/>
    <n v="7334"/>
    <s v="851-TER MB AXOR 2644 S 6X4"/>
    <n v="307.04000000000002"/>
    <n v="5"/>
    <n v="61.408000000000001"/>
    <n v="15.920999999999999"/>
    <s v="ROCHA TRANSPORTES DE MUCURI LTDA"/>
  </r>
  <r>
    <x v="9"/>
    <n v="7337"/>
    <s v="850-TER MB AXOR 3344 6X4"/>
    <n v="181.56"/>
    <n v="3"/>
    <n v="60.52"/>
    <n v="47.05"/>
    <s v="REGINA M. DOS S. SILVA CARGAS"/>
  </r>
  <r>
    <x v="9"/>
    <n v="7343"/>
    <s v="851-TER MB AXOR 2644 S 6X4"/>
    <n v="150.97999999999999"/>
    <n v="5"/>
    <n v="30.196000000000002"/>
    <n v="7.14"/>
    <s v="E L DE OLIVEIRA JUNIOR EDIMAR TRANSPORTES"/>
  </r>
  <r>
    <x v="9"/>
    <n v="7347"/>
    <s v="852-TER MB AXOR 3340 S 6X4"/>
    <n v="172.72"/>
    <n v="3"/>
    <n v="57.573"/>
    <n v="66.884"/>
    <s v="TRANSPORTADORA GLOBAL LOGISTICA LTDA"/>
  </r>
  <r>
    <x v="9"/>
    <n v="7352"/>
    <s v="851-TER MB AXOR 2644 S 6X4"/>
    <n v="241.4"/>
    <n v="4"/>
    <n v="60.35"/>
    <n v="11.337999999999999"/>
    <s v="WESLEI M DOS SANTOS"/>
  </r>
  <r>
    <x v="9"/>
    <n v="7355"/>
    <s v="850-TER MB AXOR 3344 6X4"/>
    <n v="216.68"/>
    <n v="6"/>
    <n v="36.113"/>
    <n v="22.853000000000002"/>
    <s v="WESLEI M DOS SANTOS"/>
  </r>
  <r>
    <x v="9"/>
    <n v="7364"/>
    <s v="850-TER MB AXOR 3344 6X4"/>
    <n v="125.22"/>
    <n v="2"/>
    <n v="62.61"/>
    <n v="10"/>
    <s v="TRANSPORTADORA GLOBAL LOGISTICA LTDA"/>
  </r>
  <r>
    <x v="9"/>
    <n v="7367"/>
    <s v="850-TER MB AXOR 3344 6X4"/>
    <n v="178.58"/>
    <n v="3"/>
    <n v="59.527000000000001"/>
    <n v="11.673"/>
    <s v="JOSE HELIO SILVA SANTOS"/>
  </r>
  <r>
    <x v="9"/>
    <n v="7370"/>
    <s v="850-TER MB AXOR 3344 6X4"/>
    <n v="183.92"/>
    <n v="3"/>
    <n v="61.307000000000002"/>
    <n v="29.215"/>
    <s v="JOSE HELIO SILVA SANTOS"/>
  </r>
  <r>
    <x v="9"/>
    <n v="7381"/>
    <s v="938-TER VOLVO/FM12 420 6X4T"/>
    <n v="130.88"/>
    <n v="2"/>
    <n v="65.44"/>
    <n v="34.945999999999998"/>
    <s v="TRANSPORTE FUMACINHA LTDA"/>
  </r>
  <r>
    <x v="10"/>
    <n v="2066"/>
    <s v="115-MB AXOR 3340 6X4"/>
    <n v="686.22"/>
    <n v="12"/>
    <n v="57.185000000000002"/>
    <n v="1.7709999999999999"/>
    <s v="NDB HOLDING AGRICOLA LTDA - MATRIZ"/>
  </r>
  <r>
    <x v="10"/>
    <n v="2067"/>
    <s v="115-MB AXOR 3340 6X4"/>
    <n v="575.26"/>
    <n v="10"/>
    <n v="57.526000000000003"/>
    <n v="1"/>
    <s v="NDB HOLDING AGRICOLA LTDA - MATRIZ"/>
  </r>
  <r>
    <x v="10"/>
    <n v="2107"/>
    <s v="115-MB AXOR 3340 6X4"/>
    <n v="561"/>
    <n v="10"/>
    <n v="56.1"/>
    <n v="1"/>
    <s v="NDB HOLDING AGRICOLA LTDA - MATRIZ"/>
  </r>
  <r>
    <x v="10"/>
    <n v="2108"/>
    <s v="115-MB AXOR 3340 6X4"/>
    <n v="341.58"/>
    <n v="6"/>
    <n v="56.93"/>
    <n v="1"/>
    <s v="NDB HOLDING AGRICOLA LTDA - MATRIZ"/>
  </r>
  <r>
    <x v="10"/>
    <n v="7004"/>
    <s v="850-TER MB AXOR 3344 6X4"/>
    <n v="185.86"/>
    <n v="3"/>
    <n v="61.953000000000003"/>
    <n v="75.543000000000006"/>
    <s v="EMERSON LUIS MORO"/>
  </r>
  <r>
    <x v="10"/>
    <n v="7005"/>
    <s v="850-TER MB AXOR 3344 6X4"/>
    <n v="108.26"/>
    <n v="2"/>
    <n v="54.13"/>
    <n v="83"/>
    <s v="RENE PINA DE ALMEIDA"/>
  </r>
  <r>
    <x v="10"/>
    <n v="7006"/>
    <s v="852-TER MB AXOR 3340 S 6X4"/>
    <n v="192.1"/>
    <n v="3"/>
    <n v="64.033000000000001"/>
    <n v="60.154000000000003"/>
    <s v="INAMARQUE SOUZA MACHADO"/>
  </r>
  <r>
    <x v="10"/>
    <n v="7007"/>
    <s v="852-TER MB AXOR 3340 S 6X4"/>
    <n v="249.68"/>
    <n v="4"/>
    <n v="62.42"/>
    <n v="17.689"/>
    <s v="MVS TRANSPORTE LTDA"/>
  </r>
  <r>
    <x v="10"/>
    <n v="7008"/>
    <s v="850-TER MB AXOR 3344 6X4"/>
    <n v="240.04"/>
    <n v="4"/>
    <n v="60.01"/>
    <n v="29.172000000000001"/>
    <s v="E L DE OLIVEIRA JUNIOR EDIMAR TRANSPORTES"/>
  </r>
  <r>
    <x v="10"/>
    <n v="7010"/>
    <s v="850-TER MB AXOR 3344 6X4"/>
    <n v="136.18"/>
    <n v="2"/>
    <n v="68.09"/>
    <n v="83"/>
    <s v="BAYER LOGISTICA E TRANSPORTES LTDA"/>
  </r>
  <r>
    <x v="10"/>
    <n v="7013"/>
    <s v="850-TER MB AXOR 3344 6X4"/>
    <n v="128.80000000000001"/>
    <n v="2"/>
    <n v="64.400000000000006"/>
    <n v="43.658000000000001"/>
    <s v="INAMARQUE SOUZA MACHADO"/>
  </r>
  <r>
    <x v="10"/>
    <n v="7017"/>
    <s v="850-TER MB AXOR 3344 6X4"/>
    <n v="185.9"/>
    <n v="3"/>
    <n v="61.966999999999999"/>
    <n v="18.684999999999999"/>
    <s v="BAYER LOGISTICA E TRANSPORTES LTDA"/>
  </r>
  <r>
    <x v="10"/>
    <n v="7018"/>
    <s v="850-TER MB AXOR 3344 6X4"/>
    <n v="238.96"/>
    <n v="4"/>
    <n v="59.74"/>
    <n v="29.12"/>
    <s v="SC MANUTENCOES LTDA"/>
  </r>
  <r>
    <x v="10"/>
    <n v="7021"/>
    <s v="850-TER MB AXOR 3344 6X4"/>
    <n v="170.08"/>
    <n v="3"/>
    <n v="56.692999999999998"/>
    <n v="36.276000000000003"/>
    <s v="NEIA TRANSPORTES LTDA"/>
  </r>
  <r>
    <x v="10"/>
    <n v="7022"/>
    <s v="850-TER MB AXOR 3344 6X4"/>
    <n v="128.68"/>
    <n v="2"/>
    <n v="64.34"/>
    <n v="36.734000000000002"/>
    <s v="SMRR TRANSPORTES LTDA"/>
  </r>
  <r>
    <x v="10"/>
    <n v="7031"/>
    <s v="850-TER MB AXOR 3344 6X4"/>
    <n v="193.84"/>
    <n v="3"/>
    <n v="64.613"/>
    <n v="36.219000000000001"/>
    <s v="INAMARQUE SOUZA MACHADO"/>
  </r>
  <r>
    <x v="10"/>
    <n v="7032"/>
    <s v="850-TER MB AXOR 3344 6X4"/>
    <n v="175.36"/>
    <n v="3"/>
    <n v="58.453000000000003"/>
    <n v="38.122"/>
    <s v="REGINA M. DOS S. SILVA CARGAS"/>
  </r>
  <r>
    <x v="10"/>
    <n v="7033"/>
    <s v="850-TER MB AXOR 3344 6X4"/>
    <n v="256.76"/>
    <n v="4"/>
    <n v="64.19"/>
    <n v="17.957999999999998"/>
    <s v="E L DE OLIVEIRA JUNIOR EDIMAR TRANSPORTES"/>
  </r>
  <r>
    <x v="10"/>
    <n v="7036"/>
    <s v="850-TER MB AXOR 3344 6X4"/>
    <n v="116.46"/>
    <n v="2"/>
    <n v="58.23"/>
    <n v="47.924999999999997"/>
    <s v="EMERSON LUIS MORO"/>
  </r>
  <r>
    <x v="10"/>
    <n v="7038"/>
    <s v="852-TER MB AXOR 3340 S 6X4"/>
    <n v="187.92"/>
    <n v="3"/>
    <n v="62.64"/>
    <n v="21.75"/>
    <s v="JERE SERVICOS DE TRANSPORTE E LOCACAO LTDA"/>
  </r>
  <r>
    <x v="10"/>
    <n v="7041"/>
    <s v="850-TER MB AXOR 3344 6X4"/>
    <n v="195.06"/>
    <n v="3"/>
    <n v="65.02"/>
    <n v="37.012999999999998"/>
    <s v="JERE SERVICOS DE TRANSPORTE E LOCACAO LTDA"/>
  </r>
  <r>
    <x v="10"/>
    <n v="7042"/>
    <s v="852-TER MB AXOR 3340 S 6X4"/>
    <n v="64.14"/>
    <n v="1"/>
    <n v="64.14"/>
    <n v="58"/>
    <s v="SERVICOS DE TRANSPORTES E LOCACAO VALE DO ITAUNAS LTDA"/>
  </r>
  <r>
    <x v="10"/>
    <n v="7045"/>
    <s v="851-TER MB AXOR 2644 S 6X4"/>
    <n v="183.46"/>
    <n v="3"/>
    <n v="61.152999999999999"/>
    <n v="26.184999999999999"/>
    <s v="REGINA M. DOS S. SILVA CARGAS"/>
  </r>
  <r>
    <x v="10"/>
    <n v="7046"/>
    <s v="850-TER MB AXOR 3344 6X4"/>
    <n v="185.56"/>
    <n v="3"/>
    <n v="61.853000000000002"/>
    <n v="43.328000000000003"/>
    <s v="J.S. LEONIDIO"/>
  </r>
  <r>
    <x v="10"/>
    <n v="7047"/>
    <s v="850-TER MB AXOR 3344 6X4"/>
    <n v="190.32"/>
    <n v="3"/>
    <n v="63.44"/>
    <n v="60.648000000000003"/>
    <s v="BAYER LOGISTICA E TRANSPORTES LTDA"/>
  </r>
  <r>
    <x v="10"/>
    <n v="7048"/>
    <s v="850-TER MB AXOR 3344 6X4"/>
    <n v="63.52"/>
    <n v="1"/>
    <n v="63.52"/>
    <n v="83"/>
    <s v="SERVICOS DE TRANSPORTES E LOCACAO VALE DO ITAUNAS LTDA"/>
  </r>
  <r>
    <x v="10"/>
    <n v="7050"/>
    <s v="850-TER MB AXOR 3344 6X4"/>
    <n v="187.14"/>
    <n v="3"/>
    <n v="62.38"/>
    <n v="52.508000000000003"/>
    <s v="ESTEL SERVICOS DE TRANSPORTES E LOCACAO LTDA"/>
  </r>
  <r>
    <x v="10"/>
    <n v="7052"/>
    <s v="852-TER MB AXOR 3340 S 6X4"/>
    <n v="129.72"/>
    <n v="2"/>
    <n v="64.86"/>
    <n v="83"/>
    <s v="JERE SERVICOS DE TRANSPORTE E LOCACAO LTDA"/>
  </r>
  <r>
    <x v="10"/>
    <n v="7053"/>
    <s v="852-TER MB AXOR 3340 S 6X4"/>
    <n v="122.82"/>
    <n v="2"/>
    <n v="61.41"/>
    <n v="43.95"/>
    <s v="TAVARES E MORAES TRANSPORTES LTDA"/>
  </r>
  <r>
    <x v="10"/>
    <n v="7054"/>
    <s v="850-TER MB AXOR 3344 6X4"/>
    <n v="65.2"/>
    <n v="1"/>
    <n v="65.2"/>
    <n v="15"/>
    <s v="TAVARES E MORAES TRANSPORTES LTDA"/>
  </r>
  <r>
    <x v="10"/>
    <n v="7059"/>
    <s v="850-TER MB AXOR 3344 6X4"/>
    <n v="52.54"/>
    <n v="1"/>
    <n v="52.54"/>
    <n v="38"/>
    <s v="BAYER LOGISTICA E TRANSPORTES LTDA"/>
  </r>
  <r>
    <x v="10"/>
    <n v="7188"/>
    <s v="850-TER MB AXOR 3344 6X4"/>
    <n v="129.63999999999999"/>
    <n v="2"/>
    <n v="64.819999999999993"/>
    <n v="48.838999999999999"/>
    <s v="C C GOMES TRANSPORTES"/>
  </r>
  <r>
    <x v="10"/>
    <n v="7207"/>
    <s v="852-TER MB AXOR 3340 S 6X4"/>
    <n v="180.08"/>
    <n v="3"/>
    <n v="60.027000000000001"/>
    <n v="41.585999999999999"/>
    <s v="TAVARES E MORAES TRANSPORTES LTDA"/>
  </r>
  <r>
    <x v="10"/>
    <n v="7208"/>
    <s v="852-TER MB AXOR 3340 S 6X4"/>
    <n v="122.32"/>
    <n v="2"/>
    <n v="61.16"/>
    <n v="23.422999999999998"/>
    <s v="TAVARES E MORAES TRANSPORTES LTDA"/>
  </r>
  <r>
    <x v="10"/>
    <n v="7220"/>
    <s v="851-TER MB AXOR 2644 S 6X4"/>
    <n v="227.48"/>
    <n v="4"/>
    <n v="56.87"/>
    <n v="24.018999999999998"/>
    <s v="DOS SANTOS PASSOS TRANSPORTES LTDA"/>
  </r>
  <r>
    <x v="10"/>
    <n v="7221"/>
    <s v="852-TER MB AXOR 3340 S 6X4"/>
    <n v="182.84"/>
    <n v="3"/>
    <n v="60.947000000000003"/>
    <n v="36.106000000000002"/>
    <s v="BAYER LOGISTICA E TRANSPORTES LTDA"/>
  </r>
  <r>
    <x v="10"/>
    <n v="7224"/>
    <s v="850-TER MB AXOR 3344 6X4"/>
    <n v="193.6"/>
    <n v="3"/>
    <n v="64.533000000000001"/>
    <n v="26.484999999999999"/>
    <s v="EMERSON LUIS MORO"/>
  </r>
  <r>
    <x v="10"/>
    <n v="7228"/>
    <s v="850-TER MB AXOR 3344 6X4"/>
    <n v="179.76"/>
    <n v="3"/>
    <n v="59.92"/>
    <n v="20.28"/>
    <s v="MVS TRANSPORTE LTDA"/>
  </r>
  <r>
    <x v="10"/>
    <n v="7234"/>
    <s v="850-TER MB AXOR 3344 6X4"/>
    <n v="254.56"/>
    <n v="4"/>
    <n v="63.64"/>
    <n v="36.198"/>
    <s v="TRANSPORTES M &amp; J LTDA"/>
  </r>
  <r>
    <x v="10"/>
    <n v="7238"/>
    <s v="851-TER MB AXOR 2644 S 6X4"/>
    <n v="318.08"/>
    <n v="5"/>
    <n v="63.616"/>
    <n v="12.067"/>
    <s v="R S SANTOS TRANSPORTES LTDA"/>
  </r>
  <r>
    <x v="10"/>
    <n v="7257"/>
    <s v="852-TER MB AXOR 3340 S 6X4"/>
    <n v="178.28"/>
    <n v="3"/>
    <n v="59.427"/>
    <n v="44.66"/>
    <s v="EMERSON LUIS MORO"/>
  </r>
  <r>
    <x v="10"/>
    <n v="7258"/>
    <s v="852-TER MB AXOR 3340 S 6X4"/>
    <n v="117.3"/>
    <n v="2"/>
    <n v="58.65"/>
    <n v="10"/>
    <s v="REGINA M. DOS S. SILVA CARGAS"/>
  </r>
  <r>
    <x v="10"/>
    <n v="7260"/>
    <s v="852-TER MB AXOR 3340 S 6X4"/>
    <n v="191.38"/>
    <n v="3"/>
    <n v="63.792999999999999"/>
    <n v="11.648"/>
    <s v="E L DE OLIVEIRA JUNIOR EDIMAR TRANSPORTES"/>
  </r>
  <r>
    <x v="10"/>
    <n v="7263"/>
    <s v="850-TER MB AXOR 3344 6X4"/>
    <n v="125.04"/>
    <n v="2"/>
    <n v="62.52"/>
    <n v="47.853999999999999"/>
    <s v="ESTEL SERVICOS DE TRANSPORTES E LOCACAO LTDA"/>
  </r>
  <r>
    <x v="10"/>
    <n v="7264"/>
    <s v="850-TER MB AXOR 3344 6X4"/>
    <n v="256.27999999999997"/>
    <n v="4"/>
    <n v="64.069999999999993"/>
    <n v="12.573"/>
    <s v="W &amp; E SERVICOS DE TRANSPORTE LTDA"/>
  </r>
  <r>
    <x v="10"/>
    <n v="7278"/>
    <s v="850-TER MB AXOR 3344 6X4"/>
    <n v="177.22"/>
    <n v="3"/>
    <n v="59.073"/>
    <n v="34.789000000000001"/>
    <s v="LOPES TRANSPORTES LTDA"/>
  </r>
  <r>
    <x v="10"/>
    <n v="7279"/>
    <s v="852-TER MB AXOR 3340 S 6X4"/>
    <n v="188.38"/>
    <n v="3"/>
    <n v="62.792999999999999"/>
    <n v="33.613"/>
    <s v="CVL TRANSPORTES LTDA"/>
  </r>
  <r>
    <x v="10"/>
    <n v="7282"/>
    <s v="850-TER MB AXOR 3344 6X4"/>
    <n v="187.82"/>
    <n v="3"/>
    <n v="62.606999999999999"/>
    <n v="36.156999999999996"/>
    <s v="EMERSON LUIS MORO"/>
  </r>
  <r>
    <x v="10"/>
    <n v="7289"/>
    <s v="850-TER MB AXOR 3344 6X4"/>
    <n v="183.42"/>
    <n v="3"/>
    <n v="61.14"/>
    <n v="36.784999999999997"/>
    <s v="TAVARES E MORAES TRANSPORTES LTDA"/>
  </r>
  <r>
    <x v="10"/>
    <n v="7292"/>
    <s v="850-TER MB AXOR 3344 6X4"/>
    <n v="136.68"/>
    <n v="2"/>
    <n v="68.34"/>
    <n v="49.398000000000003"/>
    <s v="ESTEL SERVICOS DE TRANSPORTES E LOCACAO LTDA"/>
  </r>
  <r>
    <x v="10"/>
    <n v="7295"/>
    <s v="850-TER MB AXOR 3344 6X4"/>
    <n v="118.4"/>
    <n v="2"/>
    <n v="59.2"/>
    <n v="12.644"/>
    <s v="ESTEL SERVICOS DE TRANSPORTES E LOCACAO LTDA"/>
  </r>
  <r>
    <x v="10"/>
    <n v="7299"/>
    <s v="850-TER MB AXOR 3344 6X4"/>
    <n v="134.63999999999999"/>
    <n v="2"/>
    <n v="67.319999999999993"/>
    <n v="70.537000000000006"/>
    <s v="JERE SERVICOS DE TRANSPORTE E LOCACAO LTDA"/>
  </r>
  <r>
    <x v="10"/>
    <n v="7301"/>
    <s v="850-TER MB AXOR 3344 6X4"/>
    <n v="249.88"/>
    <n v="4"/>
    <n v="62.47"/>
    <n v="13.760999999999999"/>
    <s v="SERVICOS DE TRANSPORTES E LOCACAO VALE DO ITAUNAS LTDA"/>
  </r>
  <r>
    <x v="10"/>
    <n v="7304"/>
    <s v="850-TER MB AXOR 3344 6X4"/>
    <n v="119.96"/>
    <n v="2"/>
    <n v="59.98"/>
    <n v="48.564"/>
    <s v="SERVICOS DE TRANSPORTES E LOCACAO VALE DO ITAUNAS LTDA"/>
  </r>
  <r>
    <x v="10"/>
    <n v="7307"/>
    <s v="850-TER MB AXOR 3344 6X4"/>
    <n v="170.14"/>
    <n v="3"/>
    <n v="56.713000000000001"/>
    <n v="34.665999999999997"/>
    <s v="SC MANUTENCOES LTDA"/>
  </r>
  <r>
    <x v="10"/>
    <n v="7308"/>
    <s v="850-TER MB AXOR 3344 6X4"/>
    <n v="124.9"/>
    <n v="3"/>
    <n v="41.633000000000003"/>
    <n v="8.6150000000000002"/>
    <s v="SANTOS &amp; SILVA TRANSPORTES RODOVIARIOS LTDA"/>
  </r>
  <r>
    <x v="10"/>
    <n v="7334"/>
    <s v="851-TER MB AXOR 2644 S 6X4"/>
    <n v="130.76"/>
    <n v="2"/>
    <n v="65.38"/>
    <n v="83"/>
    <s v="ROCHA TRANSPORTES DE MUCURI LTDA"/>
  </r>
  <r>
    <x v="10"/>
    <n v="7337"/>
    <s v="850-TER MB AXOR 3344 6X4"/>
    <n v="182.12"/>
    <n v="3"/>
    <n v="60.707000000000001"/>
    <n v="43.536000000000001"/>
    <s v="REGINA M. DOS S. SILVA CARGAS"/>
  </r>
  <r>
    <x v="10"/>
    <n v="7340"/>
    <s v="850-TER MB AXOR 3344 6X4"/>
    <n v="123.94"/>
    <n v="4"/>
    <n v="30.984999999999999"/>
    <n v="6.2009999999999996"/>
    <s v="W &amp; E SERVICOS DE TRANSPORTE LTDA"/>
  </r>
  <r>
    <x v="10"/>
    <n v="7343"/>
    <s v="851-TER MB AXOR 2644 S 6X4"/>
    <n v="287.76"/>
    <n v="9"/>
    <n v="31.972999999999999"/>
    <n v="5.8810000000000002"/>
    <s v="E L DE OLIVEIRA JUNIOR EDIMAR TRANSPORTES"/>
  </r>
  <r>
    <x v="10"/>
    <n v="7347"/>
    <s v="852-TER MB AXOR 3340 S 6X4"/>
    <n v="188.7"/>
    <n v="3"/>
    <n v="62.9"/>
    <n v="52.308"/>
    <s v="TRANSPORTADORA GLOBAL LOGISTICA LTDA"/>
  </r>
  <r>
    <x v="10"/>
    <n v="7352"/>
    <s v="851-TER MB AXOR 2644 S 6X4"/>
    <n v="183.96"/>
    <n v="3"/>
    <n v="61.32"/>
    <n v="42.406999999999996"/>
    <s v="WESLEI M DOS SANTOS"/>
  </r>
  <r>
    <x v="10"/>
    <n v="7355"/>
    <s v="850-TER MB AXOR 3344 6X4"/>
    <n v="57.18"/>
    <n v="1"/>
    <n v="57.18"/>
    <n v="58"/>
    <s v="WESLEI M DOS SANTOS"/>
  </r>
  <r>
    <x v="10"/>
    <n v="7364"/>
    <s v="850-TER MB AXOR 3344 6X4"/>
    <n v="123.9"/>
    <n v="2"/>
    <n v="61.95"/>
    <n v="71.555000000000007"/>
    <s v="TRANSPORTADORA GLOBAL LOGISTICA LTDA"/>
  </r>
  <r>
    <x v="10"/>
    <n v="7367"/>
    <s v="850-TER MB AXOR 3344 6X4"/>
    <n v="305.86"/>
    <n v="5"/>
    <n v="61.171999999999997"/>
    <n v="12.198"/>
    <s v="JOSE HELIO SILVA SANTOS"/>
  </r>
  <r>
    <x v="10"/>
    <n v="7370"/>
    <s v="850-TER MB AXOR 3344 6X4"/>
    <n v="175.54"/>
    <n v="3"/>
    <n v="58.512999999999998"/>
    <n v="44.569000000000003"/>
    <s v="JOSE HELIO SILVA SANTOS"/>
  </r>
  <r>
    <x v="10"/>
    <n v="7373"/>
    <s v="855-TER SCANIA G 440 A 6X4"/>
    <n v="47.07"/>
    <n v="1"/>
    <n v="47.07"/>
    <n v="58"/>
    <s v="BARBOSA TRANSPORTES E LOGISTICA LTDA"/>
  </r>
  <r>
    <x v="10"/>
    <n v="7381"/>
    <s v="938-TER VOLVO/FM12 420 6X4T"/>
    <n v="187.24"/>
    <n v="3"/>
    <n v="62.412999999999997"/>
    <n v="44.222999999999999"/>
    <s v="TRANSPORTE FUMACINHA LTDA"/>
  </r>
  <r>
    <x v="11"/>
    <n v="2066"/>
    <s v="115-MB AXOR 3340 6X4"/>
    <n v="110.5"/>
    <n v="2"/>
    <n v="55.25"/>
    <n v="1"/>
    <s v="NDB HOLDING AGRICOLA LTDA - MATRIZ"/>
  </r>
  <r>
    <x v="11"/>
    <n v="2067"/>
    <s v="115-MB AXOR 3340 6X4"/>
    <n v="283.56"/>
    <n v="5"/>
    <n v="56.712000000000003"/>
    <n v="1"/>
    <s v="NDB HOLDING AGRICOLA LTDA - MATRIZ"/>
  </r>
  <r>
    <x v="11"/>
    <n v="2107"/>
    <s v="115-MB AXOR 3340 6X4"/>
    <n v="173.2"/>
    <n v="3"/>
    <n v="57.732999999999997"/>
    <n v="1"/>
    <s v="NDB HOLDING AGRICOLA LTDA - MATRIZ"/>
  </r>
  <r>
    <x v="11"/>
    <n v="2108"/>
    <s v="115-MB AXOR 3340 6X4"/>
    <n v="172.7"/>
    <n v="3"/>
    <n v="57.567"/>
    <n v="4.2009999999999996"/>
    <s v="NDB HOLDING AGRICOLA LTDA - MATRIZ"/>
  </r>
  <r>
    <x v="11"/>
    <n v="7004"/>
    <s v="850-TER MB AXOR 3344 6X4"/>
    <n v="54.66"/>
    <n v="1"/>
    <n v="54.66"/>
    <n v="10"/>
    <s v="EMERSON LUIS MORO"/>
  </r>
  <r>
    <x v="11"/>
    <n v="7006"/>
    <s v="852-TER MB AXOR 3340 S 6X4"/>
    <n v="67.12"/>
    <n v="1"/>
    <n v="67.12"/>
    <n v="83"/>
    <s v="INAMARQUE SOUZA MACHADO"/>
  </r>
  <r>
    <x v="11"/>
    <n v="7007"/>
    <s v="852-TER MB AXOR 3340 S 6X4"/>
    <n v="57.32"/>
    <n v="1"/>
    <n v="57.32"/>
    <n v="58"/>
    <s v="MVS TRANSPORTE LTDA"/>
  </r>
  <r>
    <x v="11"/>
    <n v="7008"/>
    <s v="850-TER MB AXOR 3344 6X4"/>
    <n v="63.2"/>
    <n v="1"/>
    <n v="63.2"/>
    <n v="58"/>
    <s v="E L DE OLIVEIRA JUNIOR EDIMAR TRANSPORTES"/>
  </r>
  <r>
    <x v="11"/>
    <n v="7010"/>
    <s v="850-TER MB AXOR 3344 6X4"/>
    <n v="66.38"/>
    <n v="1"/>
    <n v="66.38"/>
    <n v="83"/>
    <s v="BAYER LOGISTICA E TRANSPORTES LTDA"/>
  </r>
  <r>
    <x v="11"/>
    <n v="7013"/>
    <s v="850-TER MB AXOR 3344 6X4"/>
    <n v="129.54"/>
    <n v="2"/>
    <n v="64.77"/>
    <n v="48.344000000000001"/>
    <s v="INAMARQUE SOUZA MACHADO"/>
  </r>
  <r>
    <x v="11"/>
    <n v="7018"/>
    <s v="850-TER MB AXOR 3344 6X4"/>
    <n v="65.16"/>
    <n v="1"/>
    <n v="65.16"/>
    <n v="15"/>
    <s v="SC MANUTENCOES LTDA"/>
  </r>
  <r>
    <x v="11"/>
    <n v="7021"/>
    <s v="850-TER MB AXOR 3344 6X4"/>
    <n v="61.58"/>
    <n v="1"/>
    <n v="61.58"/>
    <n v="10"/>
    <s v="NEIA TRANSPORTES LTDA"/>
  </r>
  <r>
    <x v="11"/>
    <n v="7022"/>
    <s v="850-TER MB AXOR 3344 6X4"/>
    <n v="61.6"/>
    <n v="1"/>
    <n v="61.6"/>
    <n v="58"/>
    <s v="SMRR TRANSPORTES LTDA"/>
  </r>
  <r>
    <x v="11"/>
    <n v="7031"/>
    <s v="850-TER MB AXOR 3344 6X4"/>
    <n v="59.36"/>
    <n v="1"/>
    <n v="59.36"/>
    <n v="10"/>
    <s v="INAMARQUE SOUZA MACHADO"/>
  </r>
  <r>
    <x v="11"/>
    <n v="7032"/>
    <s v="850-TER MB AXOR 3344 6X4"/>
    <n v="63.82"/>
    <n v="1"/>
    <n v="63.82"/>
    <n v="58"/>
    <s v="REGINA M. DOS S. SILVA CARGAS"/>
  </r>
  <r>
    <x v="11"/>
    <n v="7033"/>
    <s v="850-TER MB AXOR 3344 6X4"/>
    <n v="65.819999999999993"/>
    <n v="1"/>
    <n v="65.819999999999993"/>
    <n v="83"/>
    <s v="E L DE OLIVEIRA JUNIOR EDIMAR TRANSPORTES"/>
  </r>
  <r>
    <x v="11"/>
    <n v="7036"/>
    <s v="850-TER MB AXOR 3344 6X4"/>
    <n v="59.78"/>
    <n v="1"/>
    <n v="59.78"/>
    <n v="83"/>
    <s v="EMERSON LUIS MORO"/>
  </r>
  <r>
    <x v="11"/>
    <n v="7038"/>
    <s v="852-TER MB AXOR 3340 S 6X4"/>
    <n v="59.64"/>
    <n v="1"/>
    <n v="59.64"/>
    <n v="83"/>
    <s v="JERE SERVICOS DE TRANSPORTE E LOCACAO LTDA"/>
  </r>
  <r>
    <x v="11"/>
    <n v="7041"/>
    <s v="850-TER MB AXOR 3344 6X4"/>
    <n v="122.16"/>
    <n v="2"/>
    <n v="61.08"/>
    <n v="49.212000000000003"/>
    <s v="JERE SERVICOS DE TRANSPORTE E LOCACAO LTDA"/>
  </r>
  <r>
    <x v="11"/>
    <n v="7042"/>
    <s v="852-TER MB AXOR 3340 S 6X4"/>
    <n v="51.78"/>
    <n v="1"/>
    <n v="51.78"/>
    <n v="38"/>
    <s v="SERVICOS DE TRANSPORTES E LOCACAO VALE DO ITAUNAS LTDA"/>
  </r>
  <r>
    <x v="11"/>
    <n v="7045"/>
    <s v="851-TER MB AXOR 2644 S 6X4"/>
    <n v="55.84"/>
    <n v="1"/>
    <n v="55.84"/>
    <n v="58"/>
    <s v="REGINA M. DOS S. SILVA CARGAS"/>
  </r>
  <r>
    <x v="11"/>
    <n v="7046"/>
    <s v="850-TER MB AXOR 3344 6X4"/>
    <n v="60.5"/>
    <n v="1"/>
    <n v="60.5"/>
    <n v="58"/>
    <s v="J.S. LEONIDIO"/>
  </r>
  <r>
    <x v="11"/>
    <n v="7047"/>
    <s v="850-TER MB AXOR 3344 6X4"/>
    <n v="60.48"/>
    <n v="1"/>
    <n v="60.48"/>
    <n v="15"/>
    <s v="BAYER LOGISTICA E TRANSPORTES LTDA"/>
  </r>
  <r>
    <x v="11"/>
    <n v="7048"/>
    <s v="850-TER MB AXOR 3344 6X4"/>
    <n v="65.34"/>
    <n v="1"/>
    <n v="65.34"/>
    <n v="83"/>
    <s v="SERVICOS DE TRANSPORTES E LOCACAO VALE DO ITAUNAS LTDA"/>
  </r>
  <r>
    <x v="11"/>
    <n v="7052"/>
    <s v="852-TER MB AXOR 3340 S 6X4"/>
    <n v="57.14"/>
    <n v="1"/>
    <n v="57.14"/>
    <n v="83"/>
    <s v="JERE SERVICOS DE TRANSPORTE E LOCACAO LTDA"/>
  </r>
  <r>
    <x v="11"/>
    <n v="7053"/>
    <s v="852-TER MB AXOR 3340 S 6X4"/>
    <n v="54.88"/>
    <n v="1"/>
    <n v="54.88"/>
    <n v="38"/>
    <s v="TAVARES E MORAES TRANSPORTES LTDA"/>
  </r>
  <r>
    <x v="11"/>
    <n v="7054"/>
    <s v="850-TER MB AXOR 3344 6X4"/>
    <n v="56.28"/>
    <n v="1"/>
    <n v="56.28"/>
    <n v="58"/>
    <s v="TAVARES E MORAES TRANSPORTES LTDA"/>
  </r>
  <r>
    <x v="11"/>
    <n v="7188"/>
    <s v="850-TER MB AXOR 3344 6X4"/>
    <n v="64"/>
    <n v="1"/>
    <n v="64"/>
    <n v="83"/>
    <s v="C C GOMES TRANSPORTES"/>
  </r>
  <r>
    <x v="11"/>
    <n v="7207"/>
    <s v="852-TER MB AXOR 3340 S 6X4"/>
    <n v="36.78"/>
    <n v="1"/>
    <n v="36.78"/>
    <n v="58"/>
    <s v="TAVARES E MORAES TRANSPORTES LTDA"/>
  </r>
  <r>
    <x v="11"/>
    <n v="7208"/>
    <s v="852-TER MB AXOR 3340 S 6X4"/>
    <n v="65.14"/>
    <n v="1"/>
    <n v="65.14"/>
    <n v="10"/>
    <s v="TAVARES E MORAES TRANSPORTES LTDA"/>
  </r>
  <r>
    <x v="11"/>
    <n v="7220"/>
    <s v="851-TER MB AXOR 2644 S 6X4"/>
    <n v="61.42"/>
    <n v="1"/>
    <n v="61.42"/>
    <n v="10"/>
    <s v="DOS SANTOS PASSOS TRANSPORTES LTDA"/>
  </r>
  <r>
    <x v="11"/>
    <n v="7221"/>
    <s v="852-TER MB AXOR 3340 S 6X4"/>
    <n v="61.92"/>
    <n v="1"/>
    <n v="61.92"/>
    <n v="15"/>
    <s v="BAYER LOGISTICA E TRANSPORTES LTDA"/>
  </r>
  <r>
    <x v="11"/>
    <n v="7224"/>
    <s v="850-TER MB AXOR 3344 6X4"/>
    <n v="63.64"/>
    <n v="1"/>
    <n v="63.64"/>
    <n v="58"/>
    <s v="EMERSON LUIS MORO"/>
  </r>
  <r>
    <x v="11"/>
    <n v="7228"/>
    <s v="850-TER MB AXOR 3344 6X4"/>
    <n v="118.66"/>
    <n v="2"/>
    <n v="59.33"/>
    <n v="69.667000000000002"/>
    <s v="MVS TRANSPORTE LTDA"/>
  </r>
  <r>
    <x v="11"/>
    <n v="7234"/>
    <s v="850-TER MB AXOR 3344 6X4"/>
    <n v="60.12"/>
    <n v="1"/>
    <n v="60.12"/>
    <n v="58"/>
    <s v="TRANSPORTES M &amp; J LTDA"/>
  </r>
  <r>
    <x v="11"/>
    <n v="7238"/>
    <s v="851-TER MB AXOR 2644 S 6X4"/>
    <n v="58.82"/>
    <n v="1"/>
    <n v="58.82"/>
    <n v="15"/>
    <s v="R S SANTOS TRANSPORTES LTDA"/>
  </r>
  <r>
    <x v="11"/>
    <n v="7257"/>
    <s v="852-TER MB AXOR 3340 S 6X4"/>
    <n v="61.02"/>
    <n v="1"/>
    <n v="61.02"/>
    <n v="15"/>
    <s v="EMERSON LUIS MORO"/>
  </r>
  <r>
    <x v="11"/>
    <n v="7258"/>
    <s v="852-TER MB AXOR 3340 S 6X4"/>
    <n v="60.98"/>
    <n v="1"/>
    <n v="60.98"/>
    <n v="10"/>
    <s v="REGINA M. DOS S. SILVA CARGAS"/>
  </r>
  <r>
    <x v="11"/>
    <n v="7260"/>
    <s v="852-TER MB AXOR 3340 S 6X4"/>
    <n v="49.3"/>
    <n v="1"/>
    <n v="49.3"/>
    <n v="38"/>
    <s v="E L DE OLIVEIRA JUNIOR EDIMAR TRANSPORTES"/>
  </r>
  <r>
    <x v="11"/>
    <n v="7278"/>
    <s v="850-TER MB AXOR 3344 6X4"/>
    <n v="58.04"/>
    <n v="1"/>
    <n v="58.04"/>
    <n v="38"/>
    <s v="LOPES TRANSPORTES LTDA"/>
  </r>
  <r>
    <x v="11"/>
    <n v="7279"/>
    <s v="852-TER MB AXOR 3340 S 6X4"/>
    <n v="59.74"/>
    <n v="1"/>
    <n v="59.74"/>
    <n v="58"/>
    <s v="CVL TRANSPORTES LTDA"/>
  </r>
  <r>
    <x v="11"/>
    <n v="7282"/>
    <s v="850-TER MB AXOR 3344 6X4"/>
    <n v="60.36"/>
    <n v="1"/>
    <n v="60.36"/>
    <n v="58"/>
    <s v="EMERSON LUIS MORO"/>
  </r>
  <r>
    <x v="11"/>
    <n v="7289"/>
    <s v="850-TER MB AXOR 3344 6X4"/>
    <n v="60.76"/>
    <n v="1"/>
    <n v="60.76"/>
    <n v="83"/>
    <s v="TAVARES E MORAES TRANSPORTES LTDA"/>
  </r>
  <r>
    <x v="11"/>
    <n v="7295"/>
    <s v="850-TER MB AXOR 3344 6X4"/>
    <n v="59.14"/>
    <n v="1"/>
    <n v="59.14"/>
    <n v="58"/>
    <s v="ESTEL SERVICOS DE TRANSPORTES E LOCACAO LTDA"/>
  </r>
  <r>
    <x v="11"/>
    <n v="7299"/>
    <s v="850-TER MB AXOR 3344 6X4"/>
    <n v="66.5"/>
    <n v="1"/>
    <n v="66.5"/>
    <n v="83"/>
    <s v="JERE SERVICOS DE TRANSPORTE E LOCACAO LTDA"/>
  </r>
  <r>
    <x v="11"/>
    <n v="7304"/>
    <s v="850-TER MB AXOR 3344 6X4"/>
    <n v="59.14"/>
    <n v="1"/>
    <n v="59.14"/>
    <n v="38"/>
    <s v="SERVICOS DE TRANSPORTES E LOCACAO VALE DO ITAUNAS LTDA"/>
  </r>
  <r>
    <x v="11"/>
    <n v="7307"/>
    <s v="850-TER MB AXOR 3344 6X4"/>
    <n v="56.6"/>
    <n v="1"/>
    <n v="56.6"/>
    <n v="10"/>
    <s v="SC MANUTENCOES LTDA"/>
  </r>
  <r>
    <x v="11"/>
    <n v="7308"/>
    <s v="850-TER MB AXOR 3344 6X4"/>
    <n v="129"/>
    <n v="2"/>
    <n v="64.5"/>
    <n v="46.862000000000002"/>
    <s v="SANTOS &amp; SILVA TRANSPORTES RODOVIARIOS LTDA"/>
  </r>
  <r>
    <x v="11"/>
    <n v="7311"/>
    <s v="855-TER SCANIA G 440 A 6X4"/>
    <n v="126"/>
    <n v="2"/>
    <n v="63"/>
    <n v="44.497999999999998"/>
    <s v="LN LOGISTICA E TRANSPORTES LTDA"/>
  </r>
  <r>
    <x v="11"/>
    <n v="7334"/>
    <s v="851-TER MB AXOR 2644 S 6X4"/>
    <n v="55.7"/>
    <n v="1"/>
    <n v="55.7"/>
    <n v="10"/>
    <s v="ROCHA TRANSPORTES DE MUCURI LTDA"/>
  </r>
  <r>
    <x v="11"/>
    <n v="7337"/>
    <s v="850-TER MB AXOR 3344 6X4"/>
    <n v="56.94"/>
    <n v="1"/>
    <n v="56.94"/>
    <n v="58"/>
    <s v="REGINA M. DOS S. SILVA CARGAS"/>
  </r>
  <r>
    <x v="11"/>
    <n v="7340"/>
    <s v="850-TER MB AXOR 3344 6X4"/>
    <n v="84.04"/>
    <n v="3"/>
    <n v="28.013000000000002"/>
    <n v="3"/>
    <s v="W &amp; E SERVICOS DE TRANSPORTE LTDA"/>
  </r>
  <r>
    <x v="11"/>
    <n v="7343"/>
    <s v="851-TER MB AXOR 2644 S 6X4"/>
    <n v="165.34"/>
    <n v="5"/>
    <n v="33.067999999999998"/>
    <n v="10"/>
    <s v="E L DE OLIVEIRA JUNIOR EDIMAR TRANSPORTES"/>
  </r>
  <r>
    <x v="11"/>
    <n v="7347"/>
    <s v="852-TER MB AXOR 3340 S 6X4"/>
    <n v="62.26"/>
    <n v="1"/>
    <n v="62.26"/>
    <n v="10"/>
    <s v="TRANSPORTADORA GLOBAL LOGISTICA LTDA"/>
  </r>
  <r>
    <x v="11"/>
    <n v="7352"/>
    <s v="851-TER MB AXOR 2644 S 6X4"/>
    <n v="55.96"/>
    <n v="1"/>
    <n v="55.96"/>
    <n v="58"/>
    <s v="WESLEI M DOS SANTOS"/>
  </r>
  <r>
    <x v="11"/>
    <n v="7355"/>
    <s v="850-TER MB AXOR 3344 6X4"/>
    <n v="62.3"/>
    <n v="1"/>
    <n v="62.3"/>
    <n v="15"/>
    <s v="WESLEI M DOS SANTOS"/>
  </r>
  <r>
    <x v="11"/>
    <n v="7364"/>
    <s v="850-TER MB AXOR 3344 6X4"/>
    <n v="63.94"/>
    <n v="1"/>
    <n v="63.94"/>
    <n v="83"/>
    <s v="TRANSPORTADORA GLOBAL LOGISTICA LTDA"/>
  </r>
  <r>
    <x v="11"/>
    <n v="7367"/>
    <s v="850-TER MB AXOR 3344 6X4"/>
    <n v="56.5"/>
    <n v="1"/>
    <n v="56.5"/>
    <n v="3"/>
    <s v="JOSE HELIO SILVA SANTOS"/>
  </r>
  <r>
    <x v="11"/>
    <n v="7370"/>
    <s v="850-TER MB AXOR 3344 6X4"/>
    <n v="66.040000000000006"/>
    <n v="1"/>
    <n v="66.040000000000006"/>
    <n v="10"/>
    <s v="JOSE HELIO SILVA SANTOS"/>
  </r>
  <r>
    <x v="11"/>
    <n v="7381"/>
    <s v="938-TER VOLVO/FM12 420 6X4T"/>
    <n v="56.26"/>
    <n v="1"/>
    <n v="56.26"/>
    <n v="3"/>
    <s v="TRANSPORTE FUMACINHA LTDA"/>
  </r>
  <r>
    <x v="12"/>
    <n v="2066"/>
    <s v="115-MB AXOR 3340 6X4"/>
    <n v="530.96"/>
    <n v="9"/>
    <n v="58.996000000000002"/>
    <n v="5.1429999999999998"/>
    <s v="NDB HOLDING AGRICOLA LTDA - MATRIZ"/>
  </r>
  <r>
    <x v="12"/>
    <n v="2067"/>
    <s v="115-MB AXOR 3340 6X4"/>
    <n v="527.17999999999995"/>
    <n v="9"/>
    <n v="58.576000000000001"/>
    <n v="2.992"/>
    <s v="NDB HOLDING AGRICOLA LTDA - MATRIZ"/>
  </r>
  <r>
    <x v="12"/>
    <n v="2107"/>
    <s v="115-MB AXOR 3340 6X4"/>
    <n v="517.86"/>
    <n v="9"/>
    <n v="57.54"/>
    <n v="3.08"/>
    <s v="NDB HOLDING AGRICOLA LTDA - MATRIZ"/>
  </r>
  <r>
    <x v="12"/>
    <n v="2108"/>
    <s v="115-MB AXOR 3340 6X4"/>
    <n v="459.58"/>
    <n v="8"/>
    <n v="57.448"/>
    <n v="4.625"/>
    <s v="NDB HOLDING AGRICOLA LTDA - MATRIZ"/>
  </r>
  <r>
    <x v="12"/>
    <n v="7004"/>
    <s v="850-TER MB AXOR 3344 6X4"/>
    <n v="183.46"/>
    <n v="3"/>
    <n v="61.152999999999999"/>
    <n v="27.657"/>
    <s v="EMERSON LUIS MORO"/>
  </r>
  <r>
    <x v="12"/>
    <n v="7005"/>
    <s v="850-TER MB AXOR 3344 6X4"/>
    <n v="253.42"/>
    <n v="4"/>
    <n v="63.354999999999997"/>
    <n v="30.638000000000002"/>
    <s v="RENE PINA DE ALMEIDA"/>
  </r>
  <r>
    <x v="12"/>
    <n v="7006"/>
    <s v="852-TER MB AXOR 3340 S 6X4"/>
    <n v="193.76"/>
    <n v="3"/>
    <n v="64.587000000000003"/>
    <n v="35.201000000000001"/>
    <s v="INAMARQUE SOUZA MACHADO"/>
  </r>
  <r>
    <x v="12"/>
    <n v="7007"/>
    <s v="852-TER MB AXOR 3340 S 6X4"/>
    <n v="120.66"/>
    <n v="2"/>
    <n v="60.33"/>
    <n v="35.021999999999998"/>
    <s v="MVS TRANSPORTE LTDA"/>
  </r>
  <r>
    <x v="12"/>
    <n v="7008"/>
    <s v="850-TER MB AXOR 3344 6X4"/>
    <n v="181.28"/>
    <n v="3"/>
    <n v="60.427"/>
    <n v="11.723000000000001"/>
    <s v="E L DE OLIVEIRA JUNIOR EDIMAR TRANSPORTES"/>
  </r>
  <r>
    <x v="12"/>
    <n v="7010"/>
    <s v="850-TER MB AXOR 3344 6X4"/>
    <n v="195.98"/>
    <n v="3"/>
    <n v="65.326999999999998"/>
    <n v="34.872"/>
    <s v="BAYER LOGISTICA E TRANSPORTES LTDA"/>
  </r>
  <r>
    <x v="12"/>
    <n v="7013"/>
    <s v="850-TER MB AXOR 3344 6X4"/>
    <n v="177.14"/>
    <n v="3"/>
    <n v="59.046999999999997"/>
    <n v="19.239999999999998"/>
    <s v="INAMARQUE SOUZA MACHADO"/>
  </r>
  <r>
    <x v="12"/>
    <n v="7017"/>
    <s v="850-TER MB AXOR 3344 6X4"/>
    <n v="185.98"/>
    <n v="3"/>
    <n v="61.993000000000002"/>
    <n v="28.141999999999999"/>
    <s v="BAYER LOGISTICA E TRANSPORTES LTDA"/>
  </r>
  <r>
    <x v="12"/>
    <n v="7018"/>
    <s v="850-TER MB AXOR 3344 6X4"/>
    <n v="121.52"/>
    <n v="2"/>
    <n v="60.76"/>
    <n v="61.744"/>
    <s v="SC MANUTENCOES LTDA"/>
  </r>
  <r>
    <x v="12"/>
    <n v="7021"/>
    <s v="850-TER MB AXOR 3344 6X4"/>
    <n v="121.46"/>
    <n v="2"/>
    <n v="60.73"/>
    <n v="60.488999999999997"/>
    <s v="NEIA TRANSPORTES LTDA"/>
  </r>
  <r>
    <x v="12"/>
    <n v="7022"/>
    <s v="850-TER MB AXOR 3344 6X4"/>
    <n v="58.22"/>
    <n v="1"/>
    <n v="58.22"/>
    <n v="38"/>
    <s v="SMRR TRANSPORTES LTDA"/>
  </r>
  <r>
    <x v="12"/>
    <n v="7031"/>
    <s v="850-TER MB AXOR 3344 6X4"/>
    <n v="126.32"/>
    <n v="2"/>
    <n v="63.16"/>
    <n v="46.962000000000003"/>
    <s v="INAMARQUE SOUZA MACHADO"/>
  </r>
  <r>
    <x v="12"/>
    <n v="7032"/>
    <s v="850-TER MB AXOR 3344 6X4"/>
    <n v="124.46"/>
    <n v="2"/>
    <n v="62.23"/>
    <n v="70.959999999999994"/>
    <s v="REGINA M. DOS S. SILVA CARGAS"/>
  </r>
  <r>
    <x v="12"/>
    <n v="7033"/>
    <s v="850-TER MB AXOR 3344 6X4"/>
    <n v="183.31"/>
    <n v="3"/>
    <n v="61.103000000000002"/>
    <n v="38.031999999999996"/>
    <s v="E L DE OLIVEIRA JUNIOR EDIMAR TRANSPORTES"/>
  </r>
  <r>
    <x v="12"/>
    <n v="7036"/>
    <s v="850-TER MB AXOR 3344 6X4"/>
    <n v="186.56"/>
    <n v="3"/>
    <n v="62.186999999999998"/>
    <n v="36.878999999999998"/>
    <s v="EMERSON LUIS MORO"/>
  </r>
  <r>
    <x v="12"/>
    <n v="7038"/>
    <s v="852-TER MB AXOR 3340 S 6X4"/>
    <n v="115.32"/>
    <n v="2"/>
    <n v="57.66"/>
    <n v="44.624000000000002"/>
    <s v="JERE SERVICOS DE TRANSPORTE E LOCACAO LTDA"/>
  </r>
  <r>
    <x v="12"/>
    <n v="7041"/>
    <s v="850-TER MB AXOR 3344 6X4"/>
    <n v="120.3"/>
    <n v="2"/>
    <n v="60.15"/>
    <n v="38"/>
    <s v="JERE SERVICOS DE TRANSPORTE E LOCACAO LTDA"/>
  </r>
  <r>
    <x v="12"/>
    <n v="7042"/>
    <s v="852-TER MB AXOR 3340 S 6X4"/>
    <n v="127.74"/>
    <n v="2"/>
    <n v="63.87"/>
    <n v="25.638000000000002"/>
    <s v="SERVICOS DE TRANSPORTES E LOCACAO VALE DO ITAUNAS LTDA"/>
  </r>
  <r>
    <x v="12"/>
    <n v="7045"/>
    <s v="851-TER MB AXOR 2644 S 6X4"/>
    <n v="181.24"/>
    <n v="3"/>
    <n v="60.412999999999997"/>
    <n v="37.124000000000002"/>
    <s v="REGINA M. DOS S. SILVA CARGAS"/>
  </r>
  <r>
    <x v="12"/>
    <n v="7046"/>
    <s v="850-TER MB AXOR 3344 6X4"/>
    <n v="250.88"/>
    <n v="4"/>
    <n v="62.72"/>
    <n v="16.696000000000002"/>
    <s v="J.S. LEONIDIO"/>
  </r>
  <r>
    <x v="12"/>
    <n v="7047"/>
    <s v="850-TER MB AXOR 3344 6X4"/>
    <n v="126.02"/>
    <n v="2"/>
    <n v="63.01"/>
    <n v="38"/>
    <s v="BAYER LOGISTICA E TRANSPORTES LTDA"/>
  </r>
  <r>
    <x v="12"/>
    <n v="7048"/>
    <s v="850-TER MB AXOR 3344 6X4"/>
    <n v="170.8"/>
    <n v="3"/>
    <n v="56.933"/>
    <n v="33.686999999999998"/>
    <s v="SERVICOS DE TRANSPORTES E LOCACAO VALE DO ITAUNAS LTDA"/>
  </r>
  <r>
    <x v="12"/>
    <n v="7050"/>
    <s v="850-TER MB AXOR 3344 6X4"/>
    <n v="195.32"/>
    <n v="3"/>
    <n v="65.106999999999999"/>
    <n v="27.617000000000001"/>
    <s v="ESTEL SERVICOS DE TRANSPORTES E LOCACAO LTDA"/>
  </r>
  <r>
    <x v="12"/>
    <n v="7052"/>
    <s v="852-TER MB AXOR 3340 S 6X4"/>
    <n v="120.04"/>
    <n v="2"/>
    <n v="60.02"/>
    <n v="62.689"/>
    <s v="JERE SERVICOS DE TRANSPORTE E LOCACAO LTDA"/>
  </r>
  <r>
    <x v="12"/>
    <n v="7053"/>
    <s v="852-TER MB AXOR 3340 S 6X4"/>
    <n v="59.54"/>
    <n v="1"/>
    <n v="59.54"/>
    <n v="3"/>
    <s v="TAVARES E MORAES TRANSPORTES LTDA"/>
  </r>
  <r>
    <x v="12"/>
    <n v="7054"/>
    <s v="850-TER MB AXOR 3344 6X4"/>
    <n v="119.54"/>
    <n v="2"/>
    <n v="59.77"/>
    <n v="29.803999999999998"/>
    <s v="TAVARES E MORAES TRANSPORTES LTDA"/>
  </r>
  <r>
    <x v="12"/>
    <n v="7188"/>
    <s v="850-TER MB AXOR 3344 6X4"/>
    <n v="169.6"/>
    <n v="3"/>
    <n v="56.533000000000001"/>
    <n v="19.379000000000001"/>
    <s v="C C GOMES TRANSPORTES"/>
  </r>
  <r>
    <x v="12"/>
    <n v="7207"/>
    <s v="852-TER MB AXOR 3340 S 6X4"/>
    <n v="128.12"/>
    <n v="2"/>
    <n v="64.06"/>
    <n v="36.124000000000002"/>
    <s v="TAVARES E MORAES TRANSPORTES LTDA"/>
  </r>
  <r>
    <x v="12"/>
    <n v="7220"/>
    <s v="851-TER MB AXOR 2644 S 6X4"/>
    <n v="120.84"/>
    <n v="2"/>
    <n v="60.42"/>
    <n v="40.954999999999998"/>
    <s v="DOS SANTOS PASSOS TRANSPORTES LTDA"/>
  </r>
  <r>
    <x v="12"/>
    <n v="7221"/>
    <s v="852-TER MB AXOR 3340 S 6X4"/>
    <n v="185.94"/>
    <n v="3"/>
    <n v="61.98"/>
    <n v="44.338000000000001"/>
    <s v="BAYER LOGISTICA E TRANSPORTES LTDA"/>
  </r>
  <r>
    <x v="12"/>
    <n v="7224"/>
    <s v="850-TER MB AXOR 3344 6X4"/>
    <n v="120.36"/>
    <n v="2"/>
    <n v="60.18"/>
    <n v="30.559000000000001"/>
    <s v="EMERSON LUIS MORO"/>
  </r>
  <r>
    <x v="12"/>
    <n v="7228"/>
    <s v="850-TER MB AXOR 3344 6X4"/>
    <n v="126.1"/>
    <n v="2"/>
    <n v="63.05"/>
    <n v="49.573999999999998"/>
    <s v="MVS TRANSPORTE LTDA"/>
  </r>
  <r>
    <x v="12"/>
    <n v="7234"/>
    <s v="850-TER MB AXOR 3344 6X4"/>
    <n v="123.06"/>
    <n v="2"/>
    <n v="61.53"/>
    <n v="60.744999999999997"/>
    <s v="TRANSPORTES M &amp; J LTDA"/>
  </r>
  <r>
    <x v="12"/>
    <n v="7238"/>
    <s v="851-TER MB AXOR 2644 S 6X4"/>
    <n v="201.64"/>
    <n v="3"/>
    <n v="67.212999999999994"/>
    <n v="15"/>
    <s v="R S SANTOS TRANSPORTES LTDA"/>
  </r>
  <r>
    <x v="12"/>
    <n v="7257"/>
    <s v="852-TER MB AXOR 3340 S 6X4"/>
    <n v="188.52"/>
    <n v="3"/>
    <n v="62.84"/>
    <n v="27.422999999999998"/>
    <s v="EMERSON LUIS MORO"/>
  </r>
  <r>
    <x v="12"/>
    <n v="7258"/>
    <s v="852-TER MB AXOR 3340 S 6X4"/>
    <n v="181.46"/>
    <n v="3"/>
    <n v="60.487000000000002"/>
    <n v="21.581"/>
    <s v="REGINA M. DOS S. SILVA CARGAS"/>
  </r>
  <r>
    <x v="12"/>
    <n v="7260"/>
    <s v="852-TER MB AXOR 3340 S 6X4"/>
    <n v="168.06"/>
    <n v="3"/>
    <n v="56.02"/>
    <n v="35.052"/>
    <s v="E L DE OLIVEIRA JUNIOR EDIMAR TRANSPORTES"/>
  </r>
  <r>
    <x v="12"/>
    <n v="7263"/>
    <s v="850-TER MB AXOR 3344 6X4"/>
    <n v="178.78"/>
    <n v="3"/>
    <n v="59.593000000000004"/>
    <n v="31.972999999999999"/>
    <s v="ESTEL SERVICOS DE TRANSPORTES E LOCACAO LTDA"/>
  </r>
  <r>
    <x v="12"/>
    <n v="7264"/>
    <s v="850-TER MB AXOR 3344 6X4"/>
    <n v="195.32"/>
    <n v="3"/>
    <n v="65.106999999999999"/>
    <n v="53.756"/>
    <s v="W &amp; E SERVICOS DE TRANSPORTE LTDA"/>
  </r>
  <r>
    <x v="12"/>
    <n v="7278"/>
    <s v="850-TER MB AXOR 3344 6X4"/>
    <n v="181.34"/>
    <n v="3"/>
    <n v="60.447000000000003"/>
    <n v="21.009"/>
    <s v="LOPES TRANSPORTES LTDA"/>
  </r>
  <r>
    <x v="12"/>
    <n v="7279"/>
    <s v="852-TER MB AXOR 3340 S 6X4"/>
    <n v="184.22"/>
    <n v="3"/>
    <n v="61.406999999999996"/>
    <n v="29.902000000000001"/>
    <s v="CVL TRANSPORTES LTDA"/>
  </r>
  <r>
    <x v="12"/>
    <n v="7282"/>
    <s v="850-TER MB AXOR 3344 6X4"/>
    <n v="187.26"/>
    <n v="3"/>
    <n v="62.42"/>
    <n v="15"/>
    <s v="EMERSON LUIS MORO"/>
  </r>
  <r>
    <x v="12"/>
    <n v="7289"/>
    <s v="850-TER MB AXOR 3344 6X4"/>
    <n v="183.96"/>
    <n v="3"/>
    <n v="61.32"/>
    <n v="24.376999999999999"/>
    <s v="TAVARES E MORAES TRANSPORTES LTDA"/>
  </r>
  <r>
    <x v="12"/>
    <n v="7292"/>
    <s v="850-TER MB AXOR 3344 6X4"/>
    <n v="187.98"/>
    <n v="3"/>
    <n v="62.66"/>
    <n v="50.116999999999997"/>
    <s v="ESTEL SERVICOS DE TRANSPORTES E LOCACAO LTDA"/>
  </r>
  <r>
    <x v="12"/>
    <n v="7295"/>
    <s v="850-TER MB AXOR 3344 6X4"/>
    <n v="114.08"/>
    <n v="2"/>
    <n v="57.04"/>
    <n v="31.984999999999999"/>
    <s v="ESTEL SERVICOS DE TRANSPORTES E LOCACAO LTDA"/>
  </r>
  <r>
    <x v="12"/>
    <n v="7299"/>
    <s v="850-TER MB AXOR 3344 6X4"/>
    <n v="116.76"/>
    <n v="2"/>
    <n v="58.38"/>
    <n v="32.031999999999996"/>
    <s v="JERE SERVICOS DE TRANSPORTE E LOCACAO LTDA"/>
  </r>
  <r>
    <x v="12"/>
    <n v="7301"/>
    <s v="850-TER MB AXOR 3344 6X4"/>
    <n v="114.46"/>
    <n v="2"/>
    <n v="57.23"/>
    <n v="48.529000000000003"/>
    <s v="SERVICOS DE TRANSPORTES E LOCACAO VALE DO ITAUNAS LTDA"/>
  </r>
  <r>
    <x v="12"/>
    <n v="7304"/>
    <s v="850-TER MB AXOR 3344 6X4"/>
    <n v="110.3"/>
    <n v="2"/>
    <n v="55.15"/>
    <n v="9.4580000000000002"/>
    <s v="SERVICOS DE TRANSPORTES E LOCACAO VALE DO ITAUNAS LTDA"/>
  </r>
  <r>
    <x v="12"/>
    <n v="7307"/>
    <s v="850-TER MB AXOR 3344 6X4"/>
    <n v="177.18"/>
    <n v="3"/>
    <n v="59.06"/>
    <n v="52.414999999999999"/>
    <s v="SC MANUTENCOES LTDA"/>
  </r>
  <r>
    <x v="12"/>
    <n v="7308"/>
    <s v="850-TER MB AXOR 3344 6X4"/>
    <n v="59"/>
    <n v="1"/>
    <n v="59"/>
    <n v="58"/>
    <s v="SANTOS &amp; SILVA TRANSPORTES RODOVIARIOS LTDA"/>
  </r>
  <r>
    <x v="12"/>
    <n v="7311"/>
    <s v="855-TER SCANIA G 440 A 6X4"/>
    <n v="68.36"/>
    <n v="1"/>
    <n v="68.36"/>
    <n v="83"/>
    <s v="LN LOGISTICA E TRANSPORTES LTDA"/>
  </r>
  <r>
    <x v="12"/>
    <n v="7334"/>
    <s v="851-TER MB AXOR 2644 S 6X4"/>
    <n v="129"/>
    <n v="2"/>
    <n v="64.5"/>
    <n v="32.113"/>
    <s v="ROCHA TRANSPORTES DE MUCURI LTDA"/>
  </r>
  <r>
    <x v="12"/>
    <n v="7337"/>
    <s v="850-TER MB AXOR 3344 6X4"/>
    <n v="171.98"/>
    <n v="3"/>
    <n v="57.326999999999998"/>
    <n v="25.472000000000001"/>
    <s v="REGINA M. DOS S. SILVA CARGAS"/>
  </r>
  <r>
    <x v="12"/>
    <n v="7340"/>
    <s v="850-TER MB AXOR 3344 6X4"/>
    <n v="213.7"/>
    <n v="8"/>
    <n v="26.713000000000001"/>
    <n v="3"/>
    <s v="W &amp; E SERVICOS DE TRANSPORTE LTDA"/>
  </r>
  <r>
    <x v="12"/>
    <n v="7343"/>
    <s v="851-TER MB AXOR 2644 S 6X4"/>
    <n v="294.83999999999997"/>
    <n v="10"/>
    <n v="29.484000000000002"/>
    <n v="7.548"/>
    <s v="E L DE OLIVEIRA JUNIOR EDIMAR TRANSPORTES"/>
  </r>
  <r>
    <x v="12"/>
    <n v="7347"/>
    <s v="852-TER MB AXOR 3340 S 6X4"/>
    <n v="128.54"/>
    <n v="2"/>
    <n v="64.27"/>
    <n v="47.642000000000003"/>
    <s v="TRANSPORTADORA GLOBAL LOGISTICA LTDA"/>
  </r>
  <r>
    <x v="12"/>
    <n v="7352"/>
    <s v="851-TER MB AXOR 2644 S 6X4"/>
    <n v="110.14"/>
    <n v="2"/>
    <n v="55.07"/>
    <n v="62.652999999999999"/>
    <s v="WESLEI M DOS SANTOS"/>
  </r>
  <r>
    <x v="12"/>
    <n v="7355"/>
    <s v="850-TER MB AXOR 3344 6X4"/>
    <n v="178.1"/>
    <n v="3"/>
    <n v="59.366999999999997"/>
    <n v="22.733000000000001"/>
    <s v="WESLEI M DOS SANTOS"/>
  </r>
  <r>
    <x v="12"/>
    <n v="7364"/>
    <s v="850-TER MB AXOR 3344 6X4"/>
    <n v="170.82"/>
    <n v="3"/>
    <n v="56.94"/>
    <n v="19.155999999999999"/>
    <s v="TRANSPORTADORA GLOBAL LOGISTICA LTDA"/>
  </r>
  <r>
    <x v="12"/>
    <n v="7367"/>
    <s v="850-TER MB AXOR 3344 6X4"/>
    <n v="119.84"/>
    <n v="2"/>
    <n v="59.92"/>
    <n v="70.988"/>
    <s v="JOSE HELIO SILVA SANTOS"/>
  </r>
  <r>
    <x v="12"/>
    <n v="7370"/>
    <s v="850-TER MB AXOR 3344 6X4"/>
    <n v="60.34"/>
    <n v="1"/>
    <n v="60.34"/>
    <n v="10"/>
    <s v="JOSE HELIO SILVA SANTOS"/>
  </r>
  <r>
    <x v="12"/>
    <n v="7373"/>
    <s v="855-TER SCANIA G 440 A 6X4"/>
    <n v="111.2"/>
    <n v="2"/>
    <n v="55.6"/>
    <n v="15"/>
    <s v="BARBOSA TRANSPORTES E LOGISTICA LTDA"/>
  </r>
  <r>
    <x v="12"/>
    <n v="7381"/>
    <s v="938-TER VOLVO/FM12 420 6X4T"/>
    <n v="118.7"/>
    <n v="2"/>
    <n v="59.35"/>
    <n v="62.164000000000001"/>
    <s v="TRANSPORTE FUMACINHA LTDA"/>
  </r>
  <r>
    <x v="13"/>
    <n v="2066"/>
    <s v="115-MB AXOR 3340 6X4"/>
    <n v="544.98"/>
    <n v="9"/>
    <n v="60.552999999999997"/>
    <n v="2.0699999999999998"/>
    <s v="NDB HOLDING AGRICOLA LTDA - MATRIZ"/>
  </r>
  <r>
    <x v="13"/>
    <n v="2067"/>
    <s v="115-MB AXOR 3340 6X4"/>
    <n v="644.29999999999995"/>
    <n v="11"/>
    <n v="58.573"/>
    <n v="3.4889999999999999"/>
    <s v="NDB HOLDING AGRICOLA LTDA - MATRIZ"/>
  </r>
  <r>
    <x v="13"/>
    <n v="2107"/>
    <s v="115-MB AXOR 3340 6X4"/>
    <n v="587.46"/>
    <n v="10"/>
    <n v="58.746000000000002"/>
    <n v="1"/>
    <s v="NDB HOLDING AGRICOLA LTDA - MATRIZ"/>
  </r>
  <r>
    <x v="13"/>
    <n v="2108"/>
    <s v="115-MB AXOR 3340 6X4"/>
    <n v="349.08"/>
    <n v="6"/>
    <n v="58.18"/>
    <n v="2.4929999999999999"/>
    <s v="NDB HOLDING AGRICOLA LTDA - MATRIZ"/>
  </r>
  <r>
    <x v="13"/>
    <n v="7004"/>
    <s v="850-TER MB AXOR 3344 6X4"/>
    <n v="133.68"/>
    <n v="2"/>
    <n v="66.84"/>
    <n v="51.695999999999998"/>
    <s v="EMERSON LUIS MORO"/>
  </r>
  <r>
    <x v="13"/>
    <n v="7005"/>
    <s v="850-TER MB AXOR 3344 6X4"/>
    <n v="120.28"/>
    <n v="2"/>
    <n v="60.14"/>
    <n v="26.292999999999999"/>
    <s v="RENE PINA DE ALMEIDA"/>
  </r>
  <r>
    <x v="13"/>
    <n v="7006"/>
    <s v="852-TER MB AXOR 3340 S 6X4"/>
    <n v="117.02"/>
    <n v="2"/>
    <n v="58.51"/>
    <n v="29.06"/>
    <s v="INAMARQUE SOUZA MACHADO"/>
  </r>
  <r>
    <x v="13"/>
    <n v="7007"/>
    <s v="852-TER MB AXOR 3340 S 6X4"/>
    <n v="125.82"/>
    <n v="2"/>
    <n v="62.91"/>
    <n v="34.091000000000001"/>
    <s v="MVS TRANSPORTE LTDA"/>
  </r>
  <r>
    <x v="13"/>
    <n v="7008"/>
    <s v="850-TER MB AXOR 3344 6X4"/>
    <n v="172.82"/>
    <n v="3"/>
    <n v="57.606999999999999"/>
    <n v="25.998000000000001"/>
    <s v="E L DE OLIVEIRA JUNIOR EDIMAR TRANSPORTES"/>
  </r>
  <r>
    <x v="13"/>
    <n v="7010"/>
    <s v="850-TER MB AXOR 3344 6X4"/>
    <n v="224.44"/>
    <n v="4"/>
    <n v="56.11"/>
    <n v="16.739999999999998"/>
    <s v="BAYER LOGISTICA E TRANSPORTES LTDA"/>
  </r>
  <r>
    <x v="13"/>
    <n v="7013"/>
    <s v="850-TER MB AXOR 3344 6X4"/>
    <n v="242.34"/>
    <n v="4"/>
    <n v="60.585000000000001"/>
    <n v="9.4890000000000008"/>
    <s v="INAMARQUE SOUZA MACHADO"/>
  </r>
  <r>
    <x v="13"/>
    <n v="7017"/>
    <s v="850-TER MB AXOR 3344 6X4"/>
    <n v="183.84"/>
    <n v="3"/>
    <n v="61.28"/>
    <n v="26.995999999999999"/>
    <s v="BAYER LOGISTICA E TRANSPORTES LTDA"/>
  </r>
  <r>
    <x v="13"/>
    <n v="7018"/>
    <s v="850-TER MB AXOR 3344 6X4"/>
    <n v="177"/>
    <n v="3"/>
    <n v="59"/>
    <n v="10.363"/>
    <s v="SC MANUTENCOES LTDA"/>
  </r>
  <r>
    <x v="13"/>
    <n v="7021"/>
    <s v="850-TER MB AXOR 3344 6X4"/>
    <n v="117.8"/>
    <n v="2"/>
    <n v="58.9"/>
    <n v="47.850999999999999"/>
    <s v="NEIA TRANSPORTES LTDA"/>
  </r>
  <r>
    <x v="13"/>
    <n v="7022"/>
    <s v="850-TER MB AXOR 3344 6X4"/>
    <n v="121.5"/>
    <n v="2"/>
    <n v="60.75"/>
    <n v="72.573999999999998"/>
    <s v="SMRR TRANSPORTES LTDA"/>
  </r>
  <r>
    <x v="13"/>
    <n v="7031"/>
    <s v="850-TER MB AXOR 3344 6X4"/>
    <n v="188.52"/>
    <n v="3"/>
    <n v="62.84"/>
    <n v="36.889000000000003"/>
    <s v="INAMARQUE SOUZA MACHADO"/>
  </r>
  <r>
    <x v="13"/>
    <n v="7032"/>
    <s v="850-TER MB AXOR 3344 6X4"/>
    <n v="175.54"/>
    <n v="3"/>
    <n v="58.512999999999998"/>
    <n v="16.364000000000001"/>
    <s v="REGINA M. DOS S. SILVA CARGAS"/>
  </r>
  <r>
    <x v="13"/>
    <n v="7033"/>
    <s v="850-TER MB AXOR 3344 6X4"/>
    <n v="181.22"/>
    <n v="3"/>
    <n v="60.406999999999996"/>
    <n v="23.788"/>
    <s v="E L DE OLIVEIRA JUNIOR EDIMAR TRANSPORTES"/>
  </r>
  <r>
    <x v="13"/>
    <n v="7036"/>
    <s v="850-TER MB AXOR 3344 6X4"/>
    <n v="181.76"/>
    <n v="3"/>
    <n v="60.587000000000003"/>
    <n v="19.175000000000001"/>
    <s v="EMERSON LUIS MORO"/>
  </r>
  <r>
    <x v="13"/>
    <n v="7038"/>
    <s v="852-TER MB AXOR 3340 S 6X4"/>
    <n v="129.72"/>
    <n v="2"/>
    <n v="64.86"/>
    <n v="47.322000000000003"/>
    <s v="JERE SERVICOS DE TRANSPORTE E LOCACAO LTDA"/>
  </r>
  <r>
    <x v="13"/>
    <n v="7041"/>
    <s v="850-TER MB AXOR 3344 6X4"/>
    <n v="115.58"/>
    <n v="2"/>
    <n v="57.79"/>
    <n v="71.081999999999994"/>
    <s v="JERE SERVICOS DE TRANSPORTE E LOCACAO LTDA"/>
  </r>
  <r>
    <x v="13"/>
    <n v="7042"/>
    <s v="852-TER MB AXOR 3340 S 6X4"/>
    <n v="172.96"/>
    <n v="3"/>
    <n v="57.652999999999999"/>
    <n v="45.064999999999998"/>
    <s v="SERVICOS DE TRANSPORTES E LOCACAO VALE DO ITAUNAS LTDA"/>
  </r>
  <r>
    <x v="13"/>
    <n v="7045"/>
    <s v="851-TER MB AXOR 2644 S 6X4"/>
    <n v="104.08"/>
    <n v="2"/>
    <n v="52.04"/>
    <n v="47.185000000000002"/>
    <s v="REGINA M. DOS S. SILVA CARGAS"/>
  </r>
  <r>
    <x v="13"/>
    <n v="7046"/>
    <s v="850-TER MB AXOR 3344 6X4"/>
    <n v="53.6"/>
    <n v="1"/>
    <n v="53.6"/>
    <n v="58"/>
    <s v="J.S. LEONIDIO"/>
  </r>
  <r>
    <x v="13"/>
    <n v="7047"/>
    <s v="850-TER MB AXOR 3344 6X4"/>
    <n v="132.6"/>
    <n v="2"/>
    <n v="66.3"/>
    <n v="83"/>
    <s v="BAYER LOGISTICA E TRANSPORTES LTDA"/>
  </r>
  <r>
    <x v="13"/>
    <n v="7048"/>
    <s v="850-TER MB AXOR 3344 6X4"/>
    <n v="177.68"/>
    <n v="3"/>
    <n v="59.226999999999997"/>
    <n v="32.176000000000002"/>
    <s v="SERVICOS DE TRANSPORTES E LOCACAO VALE DO ITAUNAS LTDA"/>
  </r>
  <r>
    <x v="13"/>
    <n v="7050"/>
    <s v="850-TER MB AXOR 3344 6X4"/>
    <n v="176.6"/>
    <n v="3"/>
    <n v="58.866999999999997"/>
    <n v="24.257999999999999"/>
    <s v="ESTEL SERVICOS DE TRANSPORTES E LOCACAO LTDA"/>
  </r>
  <r>
    <x v="13"/>
    <n v="7052"/>
    <s v="852-TER MB AXOR 3340 S 6X4"/>
    <n v="180.66"/>
    <n v="3"/>
    <n v="60.22"/>
    <n v="11.718"/>
    <s v="JERE SERVICOS DE TRANSPORTE E LOCACAO LTDA"/>
  </r>
  <r>
    <x v="13"/>
    <n v="7053"/>
    <s v="852-TER MB AXOR 3340 S 6X4"/>
    <n v="122.12"/>
    <n v="2"/>
    <n v="61.06"/>
    <n v="60.735999999999997"/>
    <s v="TAVARES E MORAES TRANSPORTES LTDA"/>
  </r>
  <r>
    <x v="13"/>
    <n v="7054"/>
    <s v="850-TER MB AXOR 3344 6X4"/>
    <n v="124.74"/>
    <n v="2"/>
    <n v="62.37"/>
    <n v="47.283000000000001"/>
    <s v="TAVARES E MORAES TRANSPORTES LTDA"/>
  </r>
  <r>
    <x v="13"/>
    <n v="7188"/>
    <s v="850-TER MB AXOR 3344 6X4"/>
    <n v="123.18"/>
    <n v="2"/>
    <n v="61.59"/>
    <n v="60.598999999999997"/>
    <s v="C C GOMES TRANSPORTES"/>
  </r>
  <r>
    <x v="13"/>
    <n v="7208"/>
    <s v="852-TER MB AXOR 3340 S 6X4"/>
    <n v="115.04"/>
    <n v="2"/>
    <n v="57.52"/>
    <n v="6.774"/>
    <s v="TAVARES E MORAES TRANSPORTES LTDA"/>
  </r>
  <r>
    <x v="13"/>
    <n v="7220"/>
    <s v="851-TER MB AXOR 2644 S 6X4"/>
    <n v="64.260000000000005"/>
    <n v="1"/>
    <n v="64.260000000000005"/>
    <n v="83"/>
    <s v="DOS SANTOS PASSOS TRANSPORTES LTDA"/>
  </r>
  <r>
    <x v="13"/>
    <n v="7221"/>
    <s v="852-TER MB AXOR 3340 S 6X4"/>
    <n v="171.98"/>
    <n v="3"/>
    <n v="57.326999999999998"/>
    <n v="30.823"/>
    <s v="BAYER LOGISTICA E TRANSPORTES LTDA"/>
  </r>
  <r>
    <x v="13"/>
    <n v="7224"/>
    <s v="850-TER MB AXOR 3344 6X4"/>
    <n v="110.68"/>
    <n v="2"/>
    <n v="55.34"/>
    <n v="60.710999999999999"/>
    <s v="EMERSON LUIS MORO"/>
  </r>
  <r>
    <x v="13"/>
    <n v="7228"/>
    <s v="850-TER MB AXOR 3344 6X4"/>
    <n v="237.34"/>
    <n v="4"/>
    <n v="59.335000000000001"/>
    <n v="17.981999999999999"/>
    <s v="MVS TRANSPORTE LTDA"/>
  </r>
  <r>
    <x v="13"/>
    <n v="7234"/>
    <s v="850-TER MB AXOR 3344 6X4"/>
    <n v="186.82"/>
    <n v="3"/>
    <n v="62.273000000000003"/>
    <n v="11.593999999999999"/>
    <s v="TRANSPORTES M &amp; J LTDA"/>
  </r>
  <r>
    <x v="13"/>
    <n v="7238"/>
    <s v="851-TER MB AXOR 2644 S 6X4"/>
    <n v="240.64"/>
    <n v="4"/>
    <n v="60.16"/>
    <n v="23.846"/>
    <s v="R S SANTOS TRANSPORTES LTDA"/>
  </r>
  <r>
    <x v="13"/>
    <n v="7257"/>
    <s v="852-TER MB AXOR 3340 S 6X4"/>
    <n v="111.6"/>
    <n v="2"/>
    <n v="55.8"/>
    <n v="38"/>
    <s v="EMERSON LUIS MORO"/>
  </r>
  <r>
    <x v="13"/>
    <n v="7258"/>
    <s v="852-TER MB AXOR 3340 S 6X4"/>
    <n v="169.86"/>
    <n v="3"/>
    <n v="56.62"/>
    <n v="36.402000000000001"/>
    <s v="REGINA M. DOS S. SILVA CARGAS"/>
  </r>
  <r>
    <x v="13"/>
    <n v="7260"/>
    <s v="852-TER MB AXOR 3340 S 6X4"/>
    <n v="220.6"/>
    <n v="4"/>
    <n v="55.15"/>
    <n v="28.227"/>
    <s v="E L DE OLIVEIRA JUNIOR EDIMAR TRANSPORTES"/>
  </r>
  <r>
    <x v="13"/>
    <n v="7263"/>
    <s v="850-TER MB AXOR 3344 6X4"/>
    <n v="180.84"/>
    <n v="3"/>
    <n v="60.28"/>
    <n v="46.518999999999998"/>
    <s v="ESTEL SERVICOS DE TRANSPORTES E LOCACAO LTDA"/>
  </r>
  <r>
    <x v="13"/>
    <n v="7264"/>
    <s v="850-TER MB AXOR 3344 6X4"/>
    <n v="176.5"/>
    <n v="3"/>
    <n v="58.832999999999998"/>
    <n v="20.501000000000001"/>
    <s v="W &amp; E SERVICOS DE TRANSPORTE LTDA"/>
  </r>
  <r>
    <x v="13"/>
    <n v="7278"/>
    <s v="850-TER MB AXOR 3344 6X4"/>
    <n v="62.94"/>
    <n v="1"/>
    <n v="62.94"/>
    <n v="15"/>
    <s v="LOPES TRANSPORTES LTDA"/>
  </r>
  <r>
    <x v="13"/>
    <n v="7279"/>
    <s v="852-TER MB AXOR 3340 S 6X4"/>
    <n v="226.6"/>
    <n v="4"/>
    <n v="56.65"/>
    <n v="17.512"/>
    <s v="CVL TRANSPORTES LTDA"/>
  </r>
  <r>
    <x v="13"/>
    <n v="7282"/>
    <s v="850-TER MB AXOR 3344 6X4"/>
    <n v="174.62"/>
    <n v="3"/>
    <n v="58.207000000000001"/>
    <n v="30.78"/>
    <s v="EMERSON LUIS MORO"/>
  </r>
  <r>
    <x v="13"/>
    <n v="7289"/>
    <s v="850-TER MB AXOR 3344 6X4"/>
    <n v="174.8"/>
    <n v="3"/>
    <n v="58.267000000000003"/>
    <n v="23.937000000000001"/>
    <s v="TAVARES E MORAES TRANSPORTES LTDA"/>
  </r>
  <r>
    <x v="13"/>
    <n v="7292"/>
    <s v="850-TER MB AXOR 3344 6X4"/>
    <n v="111.4"/>
    <n v="2"/>
    <n v="55.7"/>
    <n v="29.016999999999999"/>
    <s v="ESTEL SERVICOS DE TRANSPORTES E LOCACAO LTDA"/>
  </r>
  <r>
    <x v="13"/>
    <n v="7295"/>
    <s v="850-TER MB AXOR 3344 6X4"/>
    <n v="173.48"/>
    <n v="3"/>
    <n v="57.826999999999998"/>
    <n v="29.323"/>
    <s v="ESTEL SERVICOS DE TRANSPORTES E LOCACAO LTDA"/>
  </r>
  <r>
    <x v="13"/>
    <n v="7299"/>
    <s v="850-TER MB AXOR 3344 6X4"/>
    <n v="121.14"/>
    <n v="2"/>
    <n v="60.57"/>
    <n v="33.061999999999998"/>
    <s v="JERE SERVICOS DE TRANSPORTE E LOCACAO LTDA"/>
  </r>
  <r>
    <x v="13"/>
    <n v="7301"/>
    <s v="850-TER MB AXOR 3344 6X4"/>
    <n v="178.88"/>
    <n v="3"/>
    <n v="59.627000000000002"/>
    <n v="25.029"/>
    <s v="SERVICOS DE TRANSPORTES E LOCACAO VALE DO ITAUNAS LTDA"/>
  </r>
  <r>
    <x v="13"/>
    <n v="7304"/>
    <s v="850-TER MB AXOR 3344 6X4"/>
    <n v="61.28"/>
    <n v="1"/>
    <n v="61.28"/>
    <n v="38"/>
    <s v="SERVICOS DE TRANSPORTES E LOCACAO VALE DO ITAUNAS LTDA"/>
  </r>
  <r>
    <x v="13"/>
    <n v="7307"/>
    <s v="850-TER MB AXOR 3344 6X4"/>
    <n v="178.88"/>
    <n v="3"/>
    <n v="59.627000000000002"/>
    <n v="13.420999999999999"/>
    <s v="SC MANUTENCOES LTDA"/>
  </r>
  <r>
    <x v="13"/>
    <n v="7308"/>
    <s v="850-TER MB AXOR 3344 6X4"/>
    <n v="168.14"/>
    <n v="3"/>
    <n v="56.046999999999997"/>
    <n v="32.686"/>
    <s v="SANTOS &amp; SILVA TRANSPORTES RODOVIARIOS LTDA"/>
  </r>
  <r>
    <x v="13"/>
    <n v="7311"/>
    <s v="855-TER SCANIA G 440 A 6X4"/>
    <n v="115.98"/>
    <n v="2"/>
    <n v="57.99"/>
    <n v="54.622999999999998"/>
    <s v="LN LOGISTICA E TRANSPORTES LTDA"/>
  </r>
  <r>
    <x v="13"/>
    <n v="7334"/>
    <s v="851-TER MB AXOR 2644 S 6X4"/>
    <n v="127.68"/>
    <n v="2"/>
    <n v="63.84"/>
    <n v="83"/>
    <s v="ROCHA TRANSPORTES DE MUCURI LTDA"/>
  </r>
  <r>
    <x v="13"/>
    <n v="7337"/>
    <s v="850-TER MB AXOR 3344 6X4"/>
    <n v="125.12"/>
    <n v="2"/>
    <n v="62.56"/>
    <n v="49.651000000000003"/>
    <s v="REGINA M. DOS S. SILVA CARGAS"/>
  </r>
  <r>
    <x v="13"/>
    <n v="7340"/>
    <s v="850-TER MB AXOR 3344 6X4"/>
    <n v="195.78"/>
    <n v="7"/>
    <n v="27.969000000000001"/>
    <n v="10.276999999999999"/>
    <s v="W &amp; E SERVICOS DE TRANSPORTE LTDA"/>
  </r>
  <r>
    <x v="13"/>
    <n v="7343"/>
    <s v="851-TER MB AXOR 2644 S 6X4"/>
    <n v="204.04"/>
    <n v="7"/>
    <n v="29.149000000000001"/>
    <n v="10.477"/>
    <s v="E L DE OLIVEIRA JUNIOR EDIMAR TRANSPORTES"/>
  </r>
  <r>
    <x v="13"/>
    <n v="7347"/>
    <s v="852-TER MB AXOR 3340 S 6X4"/>
    <n v="173.96"/>
    <n v="3"/>
    <n v="57.987000000000002"/>
    <n v="36.619999999999997"/>
    <s v="TRANSPORTADORA GLOBAL LOGISTICA LTDA"/>
  </r>
  <r>
    <x v="13"/>
    <n v="7352"/>
    <s v="851-TER MB AXOR 2644 S 6X4"/>
    <n v="119.34"/>
    <n v="2"/>
    <n v="59.67"/>
    <n v="46.860999999999997"/>
    <s v="WESLEI M DOS SANTOS"/>
  </r>
  <r>
    <x v="13"/>
    <n v="7355"/>
    <s v="850-TER MB AXOR 3344 6X4"/>
    <n v="179.68"/>
    <n v="3"/>
    <n v="59.893000000000001"/>
    <n v="20.949000000000002"/>
    <s v="WESLEI M DOS SANTOS"/>
  </r>
  <r>
    <x v="13"/>
    <n v="7364"/>
    <s v="850-TER MB AXOR 3344 6X4"/>
    <n v="239.48"/>
    <n v="4"/>
    <n v="59.87"/>
    <n v="15.15"/>
    <s v="TRANSPORTADORA GLOBAL LOGISTICA LTDA"/>
  </r>
  <r>
    <x v="13"/>
    <n v="7367"/>
    <s v="850-TER MB AXOR 3344 6X4"/>
    <n v="172.36"/>
    <n v="3"/>
    <n v="57.453000000000003"/>
    <n v="22.181999999999999"/>
    <s v="JOSE HELIO SILVA SANTOS"/>
  </r>
  <r>
    <x v="13"/>
    <n v="7370"/>
    <s v="850-TER MB AXOR 3344 6X4"/>
    <n v="164.96"/>
    <n v="3"/>
    <n v="54.987000000000002"/>
    <n v="17.382999999999999"/>
    <s v="JOSE HELIO SILVA SANTOS"/>
  </r>
  <r>
    <x v="13"/>
    <n v="7373"/>
    <s v="855-TER SCANIA G 440 A 6X4"/>
    <n v="211.72"/>
    <n v="4"/>
    <n v="52.93"/>
    <n v="20.234999999999999"/>
    <s v="BARBOSA TRANSPORTES E LOGISTICA LTDA"/>
  </r>
  <r>
    <x v="13"/>
    <n v="7381"/>
    <s v="938-TER VOLVO/FM12 420 6X4T"/>
    <n v="72.06"/>
    <n v="1"/>
    <n v="72.06"/>
    <n v="83"/>
    <s v="TRANSPORTE FUMACINHA LTDA"/>
  </r>
  <r>
    <x v="14"/>
    <n v="2066"/>
    <s v="115-MB AXOR 3340 6X4"/>
    <n v="721.62"/>
    <n v="12"/>
    <n v="60.134999999999998"/>
    <n v="1.843"/>
    <s v="NDB HOLDING AGRICOLA LTDA - MATRIZ"/>
  </r>
  <r>
    <x v="14"/>
    <n v="2067"/>
    <s v="115-MB AXOR 3340 6X4"/>
    <n v="586.38"/>
    <n v="10"/>
    <n v="58.637999999999998"/>
    <n v="2.7810000000000001"/>
    <s v="NDB HOLDING AGRICOLA LTDA - MATRIZ"/>
  </r>
  <r>
    <x v="14"/>
    <n v="2107"/>
    <s v="115-MB AXOR 3340 6X4"/>
    <n v="471.14"/>
    <n v="8"/>
    <n v="58.893000000000001"/>
    <n v="2.2789999999999999"/>
    <s v="NDB HOLDING AGRICOLA LTDA - MATRIZ"/>
  </r>
  <r>
    <x v="14"/>
    <n v="2108"/>
    <s v="115-MB AXOR 3340 6X4"/>
    <n v="586.84"/>
    <n v="10"/>
    <n v="58.683999999999997"/>
    <n v="2.8719999999999999"/>
    <s v="NDB HOLDING AGRICOLA LTDA - MATRIZ"/>
  </r>
  <r>
    <x v="14"/>
    <n v="7004"/>
    <s v="850-TER MB AXOR 3344 6X4"/>
    <n v="184.32"/>
    <n v="3"/>
    <n v="61.44"/>
    <n v="43.213999999999999"/>
    <s v="EMERSON LUIS MORO"/>
  </r>
  <r>
    <x v="14"/>
    <n v="7005"/>
    <s v="850-TER MB AXOR 3344 6X4"/>
    <n v="191.36"/>
    <n v="3"/>
    <n v="63.786999999999999"/>
    <n v="19.236000000000001"/>
    <s v="RENE PINA DE ALMEIDA"/>
  </r>
  <r>
    <x v="14"/>
    <n v="7006"/>
    <s v="852-TER MB AXOR 3340 S 6X4"/>
    <n v="184.66"/>
    <n v="3"/>
    <n v="61.552999999999997"/>
    <n v="46.015000000000001"/>
    <s v="INAMARQUE SOUZA MACHADO"/>
  </r>
  <r>
    <x v="14"/>
    <n v="7007"/>
    <s v="852-TER MB AXOR 3340 S 6X4"/>
    <n v="176.72"/>
    <n v="3"/>
    <n v="58.906999999999996"/>
    <n v="73.081000000000003"/>
    <s v="MVS TRANSPORTE LTDA"/>
  </r>
  <r>
    <x v="14"/>
    <n v="7010"/>
    <s v="850-TER MB AXOR 3344 6X4"/>
    <n v="117.22"/>
    <n v="2"/>
    <n v="58.61"/>
    <n v="29.376999999999999"/>
    <s v="BAYER LOGISTICA E TRANSPORTES LTDA"/>
  </r>
  <r>
    <x v="14"/>
    <n v="7013"/>
    <s v="850-TER MB AXOR 3344 6X4"/>
    <n v="185.64"/>
    <n v="3"/>
    <n v="61.88"/>
    <n v="33.770000000000003"/>
    <s v="INAMARQUE SOUZA MACHADO"/>
  </r>
  <r>
    <x v="14"/>
    <n v="7017"/>
    <s v="850-TER MB AXOR 3344 6X4"/>
    <n v="57.8"/>
    <n v="1"/>
    <n v="57.8"/>
    <n v="51"/>
    <s v="BAYER LOGISTICA E TRANSPORTES LTDA"/>
  </r>
  <r>
    <x v="14"/>
    <n v="7018"/>
    <s v="850-TER MB AXOR 3344 6X4"/>
    <n v="135.16"/>
    <n v="2"/>
    <n v="67.58"/>
    <n v="73.033000000000001"/>
    <s v="SC MANUTENCOES LTDA"/>
  </r>
  <r>
    <x v="14"/>
    <n v="7021"/>
    <s v="850-TER MB AXOR 3344 6X4"/>
    <n v="185.32"/>
    <n v="3"/>
    <n v="61.773000000000003"/>
    <n v="69.557000000000002"/>
    <s v="NEIA TRANSPORTES LTDA"/>
  </r>
  <r>
    <x v="14"/>
    <n v="7022"/>
    <s v="850-TER MB AXOR 3344 6X4"/>
    <n v="123.86"/>
    <n v="2"/>
    <n v="61.93"/>
    <n v="68.165000000000006"/>
    <s v="SMRR TRANSPORTES LTDA"/>
  </r>
  <r>
    <x v="14"/>
    <n v="7031"/>
    <s v="850-TER MB AXOR 3344 6X4"/>
    <n v="189.78"/>
    <n v="3"/>
    <n v="63.26"/>
    <n v="30.198"/>
    <s v="INAMARQUE SOUZA MACHADO"/>
  </r>
  <r>
    <x v="14"/>
    <n v="7032"/>
    <s v="850-TER MB AXOR 3344 6X4"/>
    <n v="184.88"/>
    <n v="3"/>
    <n v="61.627000000000002"/>
    <n v="50.917999999999999"/>
    <s v="REGINA M. DOS S. SILVA CARGAS"/>
  </r>
  <r>
    <x v="14"/>
    <n v="7033"/>
    <s v="850-TER MB AXOR 3344 6X4"/>
    <n v="124.14"/>
    <n v="2"/>
    <n v="62.07"/>
    <n v="37.982999999999997"/>
    <s v="E L DE OLIVEIRA JUNIOR EDIMAR TRANSPORTES"/>
  </r>
  <r>
    <x v="14"/>
    <n v="7036"/>
    <s v="850-TER MB AXOR 3344 6X4"/>
    <n v="175.46"/>
    <n v="3"/>
    <n v="58.487000000000002"/>
    <n v="32.875"/>
    <s v="EMERSON LUIS MORO"/>
  </r>
  <r>
    <x v="14"/>
    <n v="7038"/>
    <s v="852-TER MB AXOR 3340 S 6X4"/>
    <n v="116.74"/>
    <n v="2"/>
    <n v="58.37"/>
    <n v="57.731000000000002"/>
    <s v="JERE SERVICOS DE TRANSPORTE E LOCACAO LTDA"/>
  </r>
  <r>
    <x v="14"/>
    <n v="7041"/>
    <s v="850-TER MB AXOR 3344 6X4"/>
    <n v="195.98"/>
    <n v="3"/>
    <n v="65.326999999999998"/>
    <n v="36.685000000000002"/>
    <s v="JERE SERVICOS DE TRANSPORTE E LOCACAO LTDA"/>
  </r>
  <r>
    <x v="14"/>
    <n v="7042"/>
    <s v="852-TER MB AXOR 3340 S 6X4"/>
    <n v="184.6"/>
    <n v="3"/>
    <n v="61.533000000000001"/>
    <n v="30.216999999999999"/>
    <s v="SERVICOS DE TRANSPORTES E LOCACAO VALE DO ITAUNAS LTDA"/>
  </r>
  <r>
    <x v="14"/>
    <n v="7045"/>
    <s v="851-TER MB AXOR 2644 S 6X4"/>
    <n v="52.02"/>
    <n v="1"/>
    <n v="52.02"/>
    <n v="51"/>
    <s v="REGINA M. DOS S. SILVA CARGAS"/>
  </r>
  <r>
    <x v="14"/>
    <n v="7046"/>
    <s v="850-TER MB AXOR 3344 6X4"/>
    <n v="246.72"/>
    <n v="4"/>
    <n v="61.68"/>
    <n v="27.094999999999999"/>
    <s v="J.S. LEONIDIO"/>
  </r>
  <r>
    <x v="14"/>
    <n v="7047"/>
    <s v="850-TER MB AXOR 3344 6X4"/>
    <n v="240.6"/>
    <n v="4"/>
    <n v="60.15"/>
    <n v="26.77"/>
    <s v="BAYER LOGISTICA E TRANSPORTES LTDA"/>
  </r>
  <r>
    <x v="14"/>
    <n v="7048"/>
    <s v="850-TER MB AXOR 3344 6X4"/>
    <n v="199.42"/>
    <n v="3"/>
    <n v="66.472999999999999"/>
    <n v="45.481999999999999"/>
    <s v="SERVICOS DE TRANSPORTES E LOCACAO VALE DO ITAUNAS LTDA"/>
  </r>
  <r>
    <x v="14"/>
    <n v="7050"/>
    <s v="850-TER MB AXOR 3344 6X4"/>
    <n v="184.94"/>
    <n v="3"/>
    <n v="61.646999999999998"/>
    <n v="46.834000000000003"/>
    <s v="ESTEL SERVICOS DE TRANSPORTES E LOCACAO LTDA"/>
  </r>
  <r>
    <x v="14"/>
    <n v="7052"/>
    <s v="852-TER MB AXOR 3340 S 6X4"/>
    <n v="121.36"/>
    <n v="2"/>
    <n v="60.68"/>
    <n v="60.923000000000002"/>
    <s v="JERE SERVICOS DE TRANSPORTE E LOCACAO LTDA"/>
  </r>
  <r>
    <x v="14"/>
    <n v="7053"/>
    <s v="852-TER MB AXOR 3340 S 6X4"/>
    <n v="183.4"/>
    <n v="3"/>
    <n v="61.133000000000003"/>
    <n v="21.370999999999999"/>
    <s v="TAVARES E MORAES TRANSPORTES LTDA"/>
  </r>
  <r>
    <x v="14"/>
    <n v="7054"/>
    <s v="850-TER MB AXOR 3344 6X4"/>
    <n v="165.28"/>
    <n v="3"/>
    <n v="55.093000000000004"/>
    <n v="46.448999999999998"/>
    <s v="TAVARES E MORAES TRANSPORTES LTDA"/>
  </r>
  <r>
    <x v="14"/>
    <n v="7188"/>
    <s v="850-TER MB AXOR 3344 6X4"/>
    <n v="122.62"/>
    <n v="2"/>
    <n v="61.31"/>
    <n v="61.201000000000001"/>
    <s v="C C GOMES TRANSPORTES"/>
  </r>
  <r>
    <x v="14"/>
    <n v="7207"/>
    <s v="852-TER MB AXOR 3340 S 6X4"/>
    <n v="114.28"/>
    <n v="2"/>
    <n v="57.14"/>
    <n v="32.186999999999998"/>
    <s v="TAVARES E MORAES TRANSPORTES LTDA"/>
  </r>
  <r>
    <x v="14"/>
    <n v="7208"/>
    <s v="852-TER MB AXOR 3340 S 6X4"/>
    <n v="177.08"/>
    <n v="3"/>
    <n v="59.027000000000001"/>
    <n v="23.012"/>
    <s v="TAVARES E MORAES TRANSPORTES LTDA"/>
  </r>
  <r>
    <x v="14"/>
    <n v="7220"/>
    <s v="851-TER MB AXOR 2644 S 6X4"/>
    <n v="159.82"/>
    <n v="3"/>
    <n v="53.273000000000003"/>
    <n v="31.959"/>
    <s v="DOS SANTOS PASSOS TRANSPORTES LTDA"/>
  </r>
  <r>
    <x v="14"/>
    <n v="7221"/>
    <s v="852-TER MB AXOR 3340 S 6X4"/>
    <n v="103.28"/>
    <n v="2"/>
    <n v="51.64"/>
    <n v="29.361000000000001"/>
    <s v="BAYER LOGISTICA E TRANSPORTES LTDA"/>
  </r>
  <r>
    <x v="14"/>
    <n v="7224"/>
    <s v="850-TER MB AXOR 3344 6X4"/>
    <n v="109"/>
    <n v="2"/>
    <n v="54.5"/>
    <n v="51"/>
    <s v="EMERSON LUIS MORO"/>
  </r>
  <r>
    <x v="14"/>
    <n v="7228"/>
    <s v="850-TER MB AXOR 3344 6X4"/>
    <n v="182.86"/>
    <n v="3"/>
    <n v="60.953000000000003"/>
    <n v="37.581000000000003"/>
    <s v="MVS TRANSPORTE LTDA"/>
  </r>
  <r>
    <x v="14"/>
    <n v="7234"/>
    <s v="850-TER MB AXOR 3344 6X4"/>
    <n v="181.34"/>
    <n v="3"/>
    <n v="60.447000000000003"/>
    <n v="26.315999999999999"/>
    <s v="TRANSPORTES M &amp; J LTDA"/>
  </r>
  <r>
    <x v="14"/>
    <n v="7238"/>
    <s v="851-TER MB AXOR 2644 S 6X4"/>
    <n v="68.98"/>
    <n v="1"/>
    <n v="68.98"/>
    <n v="83"/>
    <s v="R S SANTOS TRANSPORTES LTDA"/>
  </r>
  <r>
    <x v="14"/>
    <n v="7257"/>
    <s v="852-TER MB AXOR 3340 S 6X4"/>
    <n v="117.8"/>
    <n v="2"/>
    <n v="58.9"/>
    <n v="68.064999999999998"/>
    <s v="EMERSON LUIS MORO"/>
  </r>
  <r>
    <x v="14"/>
    <n v="7258"/>
    <s v="852-TER MB AXOR 3340 S 6X4"/>
    <n v="122.6"/>
    <n v="2"/>
    <n v="61.3"/>
    <n v="38"/>
    <s v="REGINA M. DOS S. SILVA CARGAS"/>
  </r>
  <r>
    <x v="14"/>
    <n v="7260"/>
    <s v="852-TER MB AXOR 3340 S 6X4"/>
    <n v="124.06"/>
    <n v="2"/>
    <n v="62.03"/>
    <n v="83"/>
    <s v="E L DE OLIVEIRA JUNIOR EDIMAR TRANSPORTES"/>
  </r>
  <r>
    <x v="14"/>
    <n v="7263"/>
    <s v="850-TER MB AXOR 3344 6X4"/>
    <n v="123.96"/>
    <n v="2"/>
    <n v="61.98"/>
    <n v="32.046999999999997"/>
    <s v="ESTEL SERVICOS DE TRANSPORTES E LOCACAO LTDA"/>
  </r>
  <r>
    <x v="14"/>
    <n v="7264"/>
    <s v="850-TER MB AXOR 3344 6X4"/>
    <n v="126.82"/>
    <n v="2"/>
    <n v="63.41"/>
    <n v="10"/>
    <s v="W &amp; E SERVICOS DE TRANSPORTE LTDA"/>
  </r>
  <r>
    <x v="14"/>
    <n v="7278"/>
    <s v="850-TER MB AXOR 3344 6X4"/>
    <n v="188.44"/>
    <n v="3"/>
    <n v="62.813000000000002"/>
    <n v="62.798000000000002"/>
    <s v="LOPES TRANSPORTES LTDA"/>
  </r>
  <r>
    <x v="14"/>
    <n v="7279"/>
    <s v="852-TER MB AXOR 3340 S 6X4"/>
    <n v="186.8"/>
    <n v="3"/>
    <n v="62.267000000000003"/>
    <n v="22.469000000000001"/>
    <s v="CVL TRANSPORTES LTDA"/>
  </r>
  <r>
    <x v="14"/>
    <n v="7282"/>
    <s v="850-TER MB AXOR 3344 6X4"/>
    <n v="195.56"/>
    <n v="3"/>
    <n v="65.186999999999998"/>
    <n v="36.076999999999998"/>
    <s v="EMERSON LUIS MORO"/>
  </r>
  <r>
    <x v="14"/>
    <n v="7289"/>
    <s v="850-TER MB AXOR 3344 6X4"/>
    <n v="115.28"/>
    <n v="2"/>
    <n v="57.64"/>
    <n v="35.051000000000002"/>
    <s v="TAVARES E MORAES TRANSPORTES LTDA"/>
  </r>
  <r>
    <x v="14"/>
    <n v="7292"/>
    <s v="850-TER MB AXOR 3344 6X4"/>
    <n v="127"/>
    <n v="2"/>
    <n v="63.5"/>
    <n v="26.294"/>
    <s v="ESTEL SERVICOS DE TRANSPORTES E LOCACAO LTDA"/>
  </r>
  <r>
    <x v="14"/>
    <n v="7295"/>
    <s v="850-TER MB AXOR 3344 6X4"/>
    <n v="134.69999999999999"/>
    <n v="2"/>
    <n v="67.349999999999994"/>
    <n v="40.158000000000001"/>
    <s v="ESTEL SERVICOS DE TRANSPORTES E LOCACAO LTDA"/>
  </r>
  <r>
    <x v="14"/>
    <n v="7299"/>
    <s v="850-TER MB AXOR 3344 6X4"/>
    <n v="182.74"/>
    <n v="3"/>
    <n v="60.912999999999997"/>
    <n v="35.063000000000002"/>
    <s v="JERE SERVICOS DE TRANSPORTE E LOCACAO LTDA"/>
  </r>
  <r>
    <x v="14"/>
    <n v="7301"/>
    <s v="850-TER MB AXOR 3344 6X4"/>
    <n v="127.12"/>
    <n v="2"/>
    <n v="63.56"/>
    <n v="36.366999999999997"/>
    <s v="SERVICOS DE TRANSPORTES E LOCACAO VALE DO ITAUNAS LTDA"/>
  </r>
  <r>
    <x v="14"/>
    <n v="7304"/>
    <s v="850-TER MB AXOR 3344 6X4"/>
    <n v="64.12"/>
    <n v="1"/>
    <n v="64.12"/>
    <n v="83"/>
    <s v="SERVICOS DE TRANSPORTES E LOCACAO VALE DO ITAUNAS LTDA"/>
  </r>
  <r>
    <x v="14"/>
    <n v="7307"/>
    <s v="850-TER MB AXOR 3344 6X4"/>
    <n v="117.24"/>
    <n v="2"/>
    <n v="58.62"/>
    <n v="28.716000000000001"/>
    <s v="SC MANUTENCOES LTDA"/>
  </r>
  <r>
    <x v="14"/>
    <n v="7308"/>
    <s v="850-TER MB AXOR 3344 6X4"/>
    <n v="129.06"/>
    <n v="2"/>
    <n v="64.53"/>
    <n v="63"/>
    <s v="SANTOS &amp; SILVA TRANSPORTES RODOVIARIOS LTDA"/>
  </r>
  <r>
    <x v="14"/>
    <n v="7311"/>
    <s v="855-TER SCANIA G 440 A 6X4"/>
    <n v="190.3"/>
    <n v="3"/>
    <n v="63.433"/>
    <n v="34.301000000000002"/>
    <s v="LN LOGISTICA E TRANSPORTES LTDA"/>
  </r>
  <r>
    <x v="14"/>
    <n v="7334"/>
    <s v="851-TER MB AXOR 2644 S 6X4"/>
    <n v="190.5"/>
    <n v="3"/>
    <n v="63.5"/>
    <n v="20.966000000000001"/>
    <s v="ROCHA TRANSPORTES DE MUCURI LTDA"/>
  </r>
  <r>
    <x v="14"/>
    <n v="7337"/>
    <s v="850-TER MB AXOR 3344 6X4"/>
    <n v="186.54"/>
    <n v="3"/>
    <n v="62.18"/>
    <n v="31.071999999999999"/>
    <s v="REGINA M. DOS S. SILVA CARGAS"/>
  </r>
  <r>
    <x v="14"/>
    <n v="7340"/>
    <s v="850-TER MB AXOR 3344 6X4"/>
    <n v="303.42"/>
    <n v="10"/>
    <n v="30.341999999999999"/>
    <n v="9.1319999999999997"/>
    <s v="W &amp; E SERVICOS DE TRANSPORTE LTDA"/>
  </r>
  <r>
    <x v="14"/>
    <n v="7343"/>
    <s v="851-TER MB AXOR 2644 S 6X4"/>
    <n v="331.1"/>
    <n v="11"/>
    <n v="30.1"/>
    <n v="8.8160000000000007"/>
    <s v="E L DE OLIVEIRA JUNIOR EDIMAR TRANSPORTES"/>
  </r>
  <r>
    <x v="14"/>
    <n v="7347"/>
    <s v="852-TER MB AXOR 3340 S 6X4"/>
    <n v="191.08"/>
    <n v="3"/>
    <n v="63.692999999999998"/>
    <n v="61.804000000000002"/>
    <s v="TRANSPORTADORA GLOBAL LOGISTICA LTDA"/>
  </r>
  <r>
    <x v="14"/>
    <n v="7352"/>
    <s v="851-TER MB AXOR 2644 S 6X4"/>
    <n v="121.34"/>
    <n v="2"/>
    <n v="60.67"/>
    <n v="47.878"/>
    <s v="WESLEI M DOS SANTOS"/>
  </r>
  <r>
    <x v="14"/>
    <n v="7355"/>
    <s v="850-TER MB AXOR 3344 6X4"/>
    <n v="185.3"/>
    <n v="3"/>
    <n v="61.767000000000003"/>
    <n v="22.73"/>
    <s v="WESLEI M DOS SANTOS"/>
  </r>
  <r>
    <x v="14"/>
    <n v="7364"/>
    <s v="850-TER MB AXOR 3344 6X4"/>
    <n v="235.7"/>
    <n v="4"/>
    <n v="61.22"/>
    <n v="10"/>
    <s v="TRANSPORTADORA GLOBAL LOGISTICA LTDA"/>
  </r>
  <r>
    <x v="14"/>
    <n v="7367"/>
    <s v="850-TER MB AXOR 3344 6X4"/>
    <n v="56.92"/>
    <n v="1"/>
    <n v="56.92"/>
    <n v="83"/>
    <s v="JOSE HELIO SILVA SANTOS"/>
  </r>
  <r>
    <x v="14"/>
    <n v="7370"/>
    <s v="850-TER MB AXOR 3344 6X4"/>
    <n v="177.12"/>
    <n v="3"/>
    <n v="59.04"/>
    <n v="37.832999999999998"/>
    <s v="JOSE HELIO SILVA SANTOS"/>
  </r>
  <r>
    <x v="14"/>
    <n v="7373"/>
    <s v="855-TER SCANIA G 440 A 6X4"/>
    <n v="118.14"/>
    <n v="2"/>
    <n v="59.07"/>
    <n v="12.417"/>
    <s v="BARBOSA TRANSPORTES E LOGISTICA LTDA"/>
  </r>
  <r>
    <x v="14"/>
    <n v="7381"/>
    <s v="938-TER VOLVO/FM12 420 6X4T"/>
    <n v="191.8"/>
    <n v="3"/>
    <n v="63.933"/>
    <n v="13.37"/>
    <s v="TRANSPORTE FUMACINHA LTDA"/>
  </r>
  <r>
    <x v="15"/>
    <n v="2066"/>
    <s v="115-MB AXOR 3340 6X4"/>
    <n v="467.44"/>
    <n v="8"/>
    <n v="58.43"/>
    <n v="1"/>
    <s v="NDB HOLDING AGRICOLA LTDA - MATRIZ"/>
  </r>
  <r>
    <x v="15"/>
    <n v="2067"/>
    <s v="115-MB AXOR 3340 6X4"/>
    <n v="413.06"/>
    <n v="7"/>
    <n v="59.009"/>
    <n v="1"/>
    <s v="NDB HOLDING AGRICOLA LTDA - MATRIZ"/>
  </r>
  <r>
    <x v="15"/>
    <n v="2107"/>
    <s v="115-MB AXOR 3340 6X4"/>
    <n v="294.82"/>
    <n v="5"/>
    <n v="58.963999999999999"/>
    <n v="2.94"/>
    <s v="NDB HOLDING AGRICOLA LTDA - MATRIZ"/>
  </r>
  <r>
    <x v="15"/>
    <n v="2108"/>
    <s v="115-MB AXOR 3340 6X4"/>
    <n v="412.86"/>
    <n v="7"/>
    <n v="58.98"/>
    <n v="2.3650000000000002"/>
    <s v="NDB HOLDING AGRICOLA LTDA - MATRIZ"/>
  </r>
  <r>
    <x v="15"/>
    <n v="7004"/>
    <s v="850-TER MB AXOR 3344 6X4"/>
    <n v="119.22"/>
    <n v="2"/>
    <n v="59.61"/>
    <n v="68.194000000000003"/>
    <s v="EMERSON LUIS MORO"/>
  </r>
  <r>
    <x v="15"/>
    <n v="7005"/>
    <s v="850-TER MB AXOR 3344 6X4"/>
    <n v="118.68"/>
    <n v="2"/>
    <n v="59.34"/>
    <n v="83"/>
    <s v="RENE PINA DE ALMEIDA"/>
  </r>
  <r>
    <x v="15"/>
    <n v="7006"/>
    <s v="852-TER MB AXOR 3340 S 6X4"/>
    <n v="194.2"/>
    <n v="3"/>
    <n v="64.733000000000004"/>
    <n v="36.909999999999997"/>
    <s v="INAMARQUE SOUZA MACHADO"/>
  </r>
  <r>
    <x v="15"/>
    <n v="7007"/>
    <s v="852-TER MB AXOR 3340 S 6X4"/>
    <n v="181.38"/>
    <n v="3"/>
    <n v="60.46"/>
    <n v="29.001999999999999"/>
    <s v="MVS TRANSPORTE LTDA"/>
  </r>
  <r>
    <x v="15"/>
    <n v="7010"/>
    <s v="850-TER MB AXOR 3344 6X4"/>
    <n v="129.18"/>
    <n v="2"/>
    <n v="64.59"/>
    <n v="83"/>
    <s v="BAYER LOGISTICA E TRANSPORTES LTDA"/>
  </r>
  <r>
    <x v="15"/>
    <n v="7013"/>
    <s v="850-TER MB AXOR 3344 6X4"/>
    <n v="111.1"/>
    <n v="2"/>
    <n v="55.55"/>
    <n v="51"/>
    <s v="INAMARQUE SOUZA MACHADO"/>
  </r>
  <r>
    <x v="15"/>
    <n v="7017"/>
    <s v="850-TER MB AXOR 3344 6X4"/>
    <n v="192.8"/>
    <n v="3"/>
    <n v="64.266999999999996"/>
    <n v="37.767000000000003"/>
    <s v="BAYER LOGISTICA E TRANSPORTES LTDA"/>
  </r>
  <r>
    <x v="15"/>
    <n v="7018"/>
    <s v="850-TER MB AXOR 3344 6X4"/>
    <n v="193.68"/>
    <n v="3"/>
    <n v="64.56"/>
    <n v="36.866"/>
    <s v="SC MANUTENCOES LTDA"/>
  </r>
  <r>
    <x v="15"/>
    <n v="7021"/>
    <s v="850-TER MB AXOR 3344 6X4"/>
    <n v="182.48"/>
    <n v="3"/>
    <n v="60.826999999999998"/>
    <n v="13.332000000000001"/>
    <s v="NEIA TRANSPORTES LTDA"/>
  </r>
  <r>
    <x v="15"/>
    <n v="7022"/>
    <s v="850-TER MB AXOR 3344 6X4"/>
    <n v="185.98"/>
    <n v="3"/>
    <n v="61.993000000000002"/>
    <n v="24.509"/>
    <s v="SMRR TRANSPORTES LTDA"/>
  </r>
  <r>
    <x v="15"/>
    <n v="7032"/>
    <s v="850-TER MB AXOR 3344 6X4"/>
    <n v="191.6"/>
    <n v="3"/>
    <n v="63.866999999999997"/>
    <n v="43.735999999999997"/>
    <s v="REGINA M. DOS S. SILVA CARGAS"/>
  </r>
  <r>
    <x v="15"/>
    <n v="7033"/>
    <s v="850-TER MB AXOR 3344 6X4"/>
    <n v="120.08"/>
    <n v="2"/>
    <n v="60.04"/>
    <n v="35.722999999999999"/>
    <s v="E L DE OLIVEIRA JUNIOR EDIMAR TRANSPORTES"/>
  </r>
  <r>
    <x v="15"/>
    <n v="7036"/>
    <s v="850-TER MB AXOR 3344 6X4"/>
    <n v="180.9"/>
    <n v="3"/>
    <n v="60.3"/>
    <n v="37.625999999999998"/>
    <s v="EMERSON LUIS MORO"/>
  </r>
  <r>
    <x v="15"/>
    <n v="7038"/>
    <s v="852-TER MB AXOR 3340 S 6X4"/>
    <n v="122.2"/>
    <n v="2"/>
    <n v="61.1"/>
    <n v="68.162999999999997"/>
    <s v="JERE SERVICOS DE TRANSPORTE E LOCACAO LTDA"/>
  </r>
  <r>
    <x v="15"/>
    <n v="7041"/>
    <s v="850-TER MB AXOR 3344 6X4"/>
    <n v="119.24"/>
    <n v="2"/>
    <n v="59.62"/>
    <n v="50.088000000000001"/>
    <s v="JERE SERVICOS DE TRANSPORTE E LOCACAO LTDA"/>
  </r>
  <r>
    <x v="15"/>
    <n v="7042"/>
    <s v="852-TER MB AXOR 3340 S 6X4"/>
    <n v="117.7"/>
    <n v="2"/>
    <n v="58.85"/>
    <n v="44.393000000000001"/>
    <s v="SERVICOS DE TRANSPORTES E LOCACAO VALE DO ITAUNAS LTDA"/>
  </r>
  <r>
    <x v="15"/>
    <n v="7045"/>
    <s v="851-TER MB AXOR 2644 S 6X4"/>
    <n v="53.44"/>
    <n v="1"/>
    <n v="53.44"/>
    <n v="51"/>
    <s v="REGINA M. DOS S. SILVA CARGAS"/>
  </r>
  <r>
    <x v="15"/>
    <n v="7046"/>
    <s v="850-TER MB AXOR 3344 6X4"/>
    <n v="116.82"/>
    <n v="2"/>
    <n v="58.41"/>
    <n v="63"/>
    <s v="J.S. LEONIDIO"/>
  </r>
  <r>
    <x v="15"/>
    <n v="7047"/>
    <s v="850-TER MB AXOR 3344 6X4"/>
    <n v="186.14"/>
    <n v="3"/>
    <n v="62.046999999999997"/>
    <n v="19.861999999999998"/>
    <s v="BAYER LOGISTICA E TRANSPORTES LTDA"/>
  </r>
  <r>
    <x v="15"/>
    <n v="7048"/>
    <s v="850-TER MB AXOR 3344 6X4"/>
    <n v="180.38"/>
    <n v="3"/>
    <n v="60.127000000000002"/>
    <n v="26.751000000000001"/>
    <s v="SERVICOS DE TRANSPORTES E LOCACAO VALE DO ITAUNAS LTDA"/>
  </r>
  <r>
    <x v="15"/>
    <n v="7050"/>
    <s v="850-TER MB AXOR 3344 6X4"/>
    <n v="194.22"/>
    <n v="3"/>
    <n v="64.739999999999995"/>
    <n v="33.475000000000001"/>
    <s v="ESTEL SERVICOS DE TRANSPORTES E LOCACAO LTDA"/>
  </r>
  <r>
    <x v="15"/>
    <n v="7052"/>
    <s v="852-TER MB AXOR 3340 S 6X4"/>
    <n v="59.42"/>
    <n v="1"/>
    <n v="59.42"/>
    <n v="38"/>
    <s v="JERE SERVICOS DE TRANSPORTE E LOCACAO LTDA"/>
  </r>
  <r>
    <x v="15"/>
    <n v="7053"/>
    <s v="852-TER MB AXOR 3340 S 6X4"/>
    <n v="116.62"/>
    <n v="2"/>
    <n v="58.31"/>
    <n v="57.283000000000001"/>
    <s v="TAVARES E MORAES TRANSPORTES LTDA"/>
  </r>
  <r>
    <x v="15"/>
    <n v="7054"/>
    <s v="850-TER MB AXOR 3344 6X4"/>
    <n v="121.84"/>
    <n v="2"/>
    <n v="60.92"/>
    <n v="26.919"/>
    <s v="TAVARES E MORAES TRANSPORTES LTDA"/>
  </r>
  <r>
    <x v="15"/>
    <n v="7059"/>
    <s v="850-TER MB AXOR 3344 6X4"/>
    <n v="189.76"/>
    <n v="3"/>
    <n v="63.253"/>
    <n v="36.68"/>
    <s v="BAYER LOGISTICA E TRANSPORTES LTDA"/>
  </r>
  <r>
    <x v="15"/>
    <n v="7188"/>
    <s v="850-TER MB AXOR 3344 6X4"/>
    <n v="187.88"/>
    <n v="3"/>
    <n v="62.627000000000002"/>
    <n v="20.821000000000002"/>
    <s v="C C GOMES TRANSPORTES"/>
  </r>
  <r>
    <x v="15"/>
    <n v="7207"/>
    <s v="852-TER MB AXOR 3340 S 6X4"/>
    <n v="192.64"/>
    <n v="3"/>
    <n v="64.212999999999994"/>
    <n v="27.795000000000002"/>
    <s v="TAVARES E MORAES TRANSPORTES LTDA"/>
  </r>
  <r>
    <x v="15"/>
    <n v="7208"/>
    <s v="852-TER MB AXOR 3340 S 6X4"/>
    <n v="113.78"/>
    <n v="2"/>
    <n v="56.89"/>
    <n v="56.847000000000001"/>
    <s v="TAVARES E MORAES TRANSPORTES LTDA"/>
  </r>
  <r>
    <x v="15"/>
    <n v="7220"/>
    <s v="851-TER MB AXOR 2644 S 6X4"/>
    <n v="166.14"/>
    <n v="3"/>
    <n v="55.38"/>
    <n v="61.905999999999999"/>
    <s v="DOS SANTOS PASSOS TRANSPORTES LTDA"/>
  </r>
  <r>
    <x v="15"/>
    <n v="7221"/>
    <s v="852-TER MB AXOR 3340 S 6X4"/>
    <n v="177.36"/>
    <n v="3"/>
    <n v="59.12"/>
    <n v="45.094000000000001"/>
    <s v="BAYER LOGISTICA E TRANSPORTES LTDA"/>
  </r>
  <r>
    <x v="15"/>
    <n v="7224"/>
    <s v="850-TER MB AXOR 3344 6X4"/>
    <n v="118.64"/>
    <n v="2"/>
    <n v="59.32"/>
    <n v="57.048999999999999"/>
    <s v="EMERSON LUIS MORO"/>
  </r>
  <r>
    <x v="15"/>
    <n v="7228"/>
    <s v="850-TER MB AXOR 3344 6X4"/>
    <n v="182.72"/>
    <n v="3"/>
    <n v="60.906999999999996"/>
    <n v="19.126999999999999"/>
    <s v="MVS TRANSPORTE LTDA"/>
  </r>
  <r>
    <x v="15"/>
    <n v="7234"/>
    <s v="850-TER MB AXOR 3344 6X4"/>
    <n v="181.46"/>
    <n v="3"/>
    <n v="60.487000000000002"/>
    <n v="25.045000000000002"/>
    <s v="TRANSPORTES M &amp; J LTDA"/>
  </r>
  <r>
    <x v="15"/>
    <n v="7238"/>
    <s v="851-TER MB AXOR 2644 S 6X4"/>
    <n v="188.44"/>
    <n v="3"/>
    <n v="62.813000000000002"/>
    <n v="29.625"/>
    <s v="R S SANTOS TRANSPORTES LTDA"/>
  </r>
  <r>
    <x v="15"/>
    <n v="7257"/>
    <s v="852-TER MB AXOR 3340 S 6X4"/>
    <n v="126.2"/>
    <n v="2"/>
    <n v="63.1"/>
    <n v="68.186999999999998"/>
    <s v="EMERSON LUIS MORO"/>
  </r>
  <r>
    <x v="15"/>
    <n v="7258"/>
    <s v="852-TER MB AXOR 3340 S 6X4"/>
    <n v="240.7"/>
    <n v="4"/>
    <n v="60.174999999999997"/>
    <n v="24.986999999999998"/>
    <s v="REGINA M. DOS S. SILVA CARGAS"/>
  </r>
  <r>
    <x v="15"/>
    <n v="7260"/>
    <s v="852-TER MB AXOR 3340 S 6X4"/>
    <n v="114.76"/>
    <n v="2"/>
    <n v="57.38"/>
    <n v="35.465000000000003"/>
    <s v="E L DE OLIVEIRA JUNIOR EDIMAR TRANSPORTES"/>
  </r>
  <r>
    <x v="15"/>
    <n v="7263"/>
    <s v="850-TER MB AXOR 3344 6X4"/>
    <n v="241.42"/>
    <n v="4"/>
    <n v="60.354999999999997"/>
    <n v="28.734999999999999"/>
    <s v="ESTEL SERVICOS DE TRANSPORTES E LOCACAO LTDA"/>
  </r>
  <r>
    <x v="15"/>
    <n v="7264"/>
    <s v="850-TER MB AXOR 3344 6X4"/>
    <n v="189.64"/>
    <n v="3"/>
    <n v="63.213000000000001"/>
    <n v="53.457999999999998"/>
    <s v="W &amp; E SERVICOS DE TRANSPORTE LTDA"/>
  </r>
  <r>
    <x v="15"/>
    <n v="7278"/>
    <s v="850-TER MB AXOR 3344 6X4"/>
    <n v="135.62"/>
    <n v="2"/>
    <n v="67.81"/>
    <n v="50.058"/>
    <s v="LOPES TRANSPORTES LTDA"/>
  </r>
  <r>
    <x v="15"/>
    <n v="7279"/>
    <s v="852-TER MB AXOR 3340 S 6X4"/>
    <n v="127.8"/>
    <n v="2"/>
    <n v="63.9"/>
    <n v="48.542000000000002"/>
    <s v="CVL TRANSPORTES LTDA"/>
  </r>
  <r>
    <x v="15"/>
    <n v="7282"/>
    <s v="850-TER MB AXOR 3344 6X4"/>
    <n v="172.84"/>
    <n v="3"/>
    <n v="57.613"/>
    <n v="30.03"/>
    <s v="EMERSON LUIS MORO"/>
  </r>
  <r>
    <x v="15"/>
    <n v="7289"/>
    <s v="850-TER MB AXOR 3344 6X4"/>
    <n v="168.62"/>
    <n v="3"/>
    <n v="56.207000000000001"/>
    <n v="55.331000000000003"/>
    <s v="TAVARES E MORAES TRANSPORTES LTDA"/>
  </r>
  <r>
    <x v="15"/>
    <n v="7292"/>
    <s v="850-TER MB AXOR 3344 6X4"/>
    <n v="108.44"/>
    <n v="2"/>
    <n v="54.22"/>
    <n v="51"/>
    <s v="ESTEL SERVICOS DE TRANSPORTES E LOCACAO LTDA"/>
  </r>
  <r>
    <x v="15"/>
    <n v="7295"/>
    <s v="850-TER MB AXOR 3344 6X4"/>
    <n v="247.14"/>
    <n v="4"/>
    <n v="61.784999999999997"/>
    <n v="15"/>
    <s v="ESTEL SERVICOS DE TRANSPORTES E LOCACAO LTDA"/>
  </r>
  <r>
    <x v="15"/>
    <n v="7299"/>
    <s v="850-TER MB AXOR 3344 6X4"/>
    <n v="61"/>
    <n v="1"/>
    <n v="61"/>
    <n v="63"/>
    <s v="JERE SERVICOS DE TRANSPORTE E LOCACAO LTDA"/>
  </r>
  <r>
    <x v="15"/>
    <n v="7301"/>
    <s v="850-TER MB AXOR 3344 6X4"/>
    <n v="186.89"/>
    <n v="3"/>
    <n v="62.296999999999997"/>
    <n v="61.279000000000003"/>
    <s v="SERVICOS DE TRANSPORTES E LOCACAO VALE DO ITAUNAS LTDA"/>
  </r>
  <r>
    <x v="15"/>
    <n v="7304"/>
    <s v="850-TER MB AXOR 3344 6X4"/>
    <n v="126.8"/>
    <n v="2"/>
    <n v="63.4"/>
    <n v="50.515999999999998"/>
    <s v="SERVICOS DE TRANSPORTES E LOCACAO VALE DO ITAUNAS LTDA"/>
  </r>
  <r>
    <x v="15"/>
    <n v="7307"/>
    <s v="850-TER MB AXOR 3344 6X4"/>
    <n v="178.58"/>
    <n v="3"/>
    <n v="59.527000000000001"/>
    <n v="51.551000000000002"/>
    <s v="SC MANUTENCOES LTDA"/>
  </r>
  <r>
    <x v="15"/>
    <n v="7308"/>
    <s v="850-TER MB AXOR 3344 6X4"/>
    <n v="187.48"/>
    <n v="3"/>
    <n v="62.493000000000002"/>
    <n v="37.539000000000001"/>
    <s v="SANTOS &amp; SILVA TRANSPORTES RODOVIARIOS LTDA"/>
  </r>
  <r>
    <x v="15"/>
    <n v="7311"/>
    <s v="855-TER SCANIA G 440 A 6X4"/>
    <n v="158.22"/>
    <n v="3"/>
    <n v="52.74"/>
    <n v="54.97"/>
    <s v="LN LOGISTICA E TRANSPORTES LTDA"/>
  </r>
  <r>
    <x v="15"/>
    <n v="7334"/>
    <s v="851-TER MB AXOR 2644 S 6X4"/>
    <n v="123.44"/>
    <n v="2"/>
    <n v="61.72"/>
    <n v="63"/>
    <s v="ROCHA TRANSPORTES DE MUCURI LTDA"/>
  </r>
  <r>
    <x v="15"/>
    <n v="7337"/>
    <s v="850-TER MB AXOR 3344 6X4"/>
    <n v="120.12"/>
    <n v="2"/>
    <n v="60.06"/>
    <n v="57.795000000000002"/>
    <s v="REGINA M. DOS S. SILVA CARGAS"/>
  </r>
  <r>
    <x v="15"/>
    <n v="7340"/>
    <s v="850-TER MB AXOR 3344 6X4"/>
    <n v="297.12"/>
    <n v="10"/>
    <n v="29.712"/>
    <n v="10"/>
    <s v="W &amp; E SERVICOS DE TRANSPORTE LTDA"/>
  </r>
  <r>
    <x v="15"/>
    <n v="7343"/>
    <s v="851-TER MB AXOR 2644 S 6X4"/>
    <n v="292.66000000000003"/>
    <n v="10"/>
    <n v="29.265999999999998"/>
    <n v="9.17"/>
    <s v="E L DE OLIVEIRA JUNIOR EDIMAR TRANSPORTES"/>
  </r>
  <r>
    <x v="15"/>
    <n v="7347"/>
    <s v="852-TER MB AXOR 3340 S 6X4"/>
    <n v="177.2"/>
    <n v="3"/>
    <n v="59.067"/>
    <n v="33.563000000000002"/>
    <s v="TRANSPORTADORA GLOBAL LOGISTICA LTDA"/>
  </r>
  <r>
    <x v="15"/>
    <n v="7352"/>
    <s v="851-TER MB AXOR 2644 S 6X4"/>
    <n v="173.1"/>
    <n v="3"/>
    <n v="57.7"/>
    <n v="38"/>
    <s v="WESLEI M DOS SANTOS"/>
  </r>
  <r>
    <x v="15"/>
    <n v="7355"/>
    <s v="850-TER MB AXOR 3344 6X4"/>
    <n v="186.16"/>
    <n v="3"/>
    <n v="62.052999999999997"/>
    <n v="31.042999999999999"/>
    <s v="WESLEI M DOS SANTOS"/>
  </r>
  <r>
    <x v="15"/>
    <n v="7364"/>
    <s v="850-TER MB AXOR 3344 6X4"/>
    <n v="125.08"/>
    <n v="2"/>
    <n v="62.54"/>
    <n v="10"/>
    <s v="TRANSPORTADORA GLOBAL LOGISTICA LTDA"/>
  </r>
  <r>
    <x v="15"/>
    <n v="7367"/>
    <s v="850-TER MB AXOR 3344 6X4"/>
    <n v="63.64"/>
    <n v="1"/>
    <n v="63.64"/>
    <n v="15"/>
    <s v="JOSE HELIO SILVA SANTOS"/>
  </r>
  <r>
    <x v="15"/>
    <n v="7370"/>
    <s v="850-TER MB AXOR 3344 6X4"/>
    <n v="113.82"/>
    <n v="2"/>
    <n v="56.91"/>
    <n v="44.283999999999999"/>
    <s v="JOSE HELIO SILVA SANTOS"/>
  </r>
  <r>
    <x v="15"/>
    <n v="7373"/>
    <s v="855-TER SCANIA G 440 A 6X4"/>
    <n v="49.38"/>
    <n v="1"/>
    <n v="49.38"/>
    <n v="51"/>
    <s v="BARBOSA TRANSPORTES E LOGISTICA LTDA"/>
  </r>
  <r>
    <x v="15"/>
    <n v="7381"/>
    <s v="938-TER VOLVO/FM12 420 6X4T"/>
    <n v="133.54"/>
    <n v="2"/>
    <n v="66.77"/>
    <n v="49.3"/>
    <s v="TRANSPORTE FUMACINHA LTDA"/>
  </r>
  <r>
    <x v="16"/>
    <n v="2066"/>
    <s v="115-MB AXOR 3340 6X4"/>
    <n v="427.22"/>
    <n v="7"/>
    <n v="61.030999999999999"/>
    <n v="3.6269999999999998"/>
    <s v="NDB HOLDING AGRICOLA LTDA - MATRIZ"/>
  </r>
  <r>
    <x v="16"/>
    <n v="2067"/>
    <s v="115-MB AXOR 3340 6X4"/>
    <n v="522.64"/>
    <n v="9"/>
    <n v="58.070999999999998"/>
    <n v="1"/>
    <s v="NDB HOLDING AGRICOLA LTDA - MATRIZ"/>
  </r>
  <r>
    <x v="16"/>
    <n v="2107"/>
    <s v="115-MB AXOR 3340 6X4"/>
    <n v="410.28"/>
    <n v="7"/>
    <n v="58.610999999999997"/>
    <n v="1"/>
    <s v="NDB HOLDING AGRICOLA LTDA - MATRIZ"/>
  </r>
  <r>
    <x v="16"/>
    <n v="2108"/>
    <s v="115-MB AXOR 3340 6X4"/>
    <n v="357.3"/>
    <n v="6"/>
    <n v="59.55"/>
    <n v="1"/>
    <s v="NDB HOLDING AGRICOLA LTDA - MATRIZ"/>
  </r>
  <r>
    <x v="16"/>
    <n v="7004"/>
    <s v="850-TER MB AXOR 3344 6X4"/>
    <n v="175.18"/>
    <n v="3"/>
    <n v="58.393000000000001"/>
    <n v="28.91"/>
    <s v="EMERSON LUIS MORO"/>
  </r>
  <r>
    <x v="16"/>
    <n v="7005"/>
    <s v="850-TER MB AXOR 3344 6X4"/>
    <n v="126.1"/>
    <n v="2"/>
    <n v="63.05"/>
    <n v="30.907"/>
    <s v="RENE PINA DE ALMEIDA"/>
  </r>
  <r>
    <x v="16"/>
    <n v="7006"/>
    <s v="852-TER MB AXOR 3340 S 6X4"/>
    <n v="125.32"/>
    <n v="2"/>
    <n v="62.66"/>
    <n v="39.337000000000003"/>
    <s v="INAMARQUE SOUZA MACHADO"/>
  </r>
  <r>
    <x v="16"/>
    <n v="7007"/>
    <s v="852-TER MB AXOR 3340 S 6X4"/>
    <n v="121.34"/>
    <n v="2"/>
    <n v="60.67"/>
    <n v="23.568000000000001"/>
    <s v="MVS TRANSPORTE LTDA"/>
  </r>
  <r>
    <x v="16"/>
    <n v="7008"/>
    <s v="850-TER MB AXOR 3344 6X4"/>
    <n v="59.88"/>
    <n v="2"/>
    <n v="29.94"/>
    <n v="12.46"/>
    <s v="E L DE OLIVEIRA JUNIOR EDIMAR TRANSPORTES"/>
  </r>
  <r>
    <x v="16"/>
    <n v="7010"/>
    <s v="850-TER MB AXOR 3344 6X4"/>
    <n v="66.5"/>
    <n v="1"/>
    <n v="66.5"/>
    <n v="38"/>
    <s v="BAYER LOGISTICA E TRANSPORTES LTDA"/>
  </r>
  <r>
    <x v="16"/>
    <n v="7013"/>
    <s v="850-TER MB AXOR 3344 6X4"/>
    <n v="68.88"/>
    <n v="1"/>
    <n v="68.88"/>
    <n v="83"/>
    <s v="INAMARQUE SOUZA MACHADO"/>
  </r>
  <r>
    <x v="16"/>
    <n v="7017"/>
    <s v="850-TER MB AXOR 3344 6X4"/>
    <n v="183.24"/>
    <n v="3"/>
    <n v="61.08"/>
    <n v="10"/>
    <s v="BAYER LOGISTICA E TRANSPORTES LTDA"/>
  </r>
  <r>
    <x v="16"/>
    <n v="7018"/>
    <s v="850-TER MB AXOR 3344 6X4"/>
    <n v="129.02000000000001"/>
    <n v="2"/>
    <n v="64.510000000000005"/>
    <n v="15"/>
    <s v="SC MANUTENCOES LTDA"/>
  </r>
  <r>
    <x v="16"/>
    <n v="7021"/>
    <s v="850-TER MB AXOR 3344 6X4"/>
    <n v="66.56"/>
    <n v="1"/>
    <n v="66.56"/>
    <n v="63"/>
    <s v="NEIA TRANSPORTES LTDA"/>
  </r>
  <r>
    <x v="16"/>
    <n v="7022"/>
    <s v="850-TER MB AXOR 3344 6X4"/>
    <n v="120.28"/>
    <n v="2"/>
    <n v="60.14"/>
    <n v="10"/>
    <s v="SMRR TRANSPORTES LTDA"/>
  </r>
  <r>
    <x v="16"/>
    <n v="7032"/>
    <s v="850-TER MB AXOR 3344 6X4"/>
    <n v="131.34"/>
    <n v="2"/>
    <n v="65.67"/>
    <n v="25.678999999999998"/>
    <s v="REGINA M. DOS S. SILVA CARGAS"/>
  </r>
  <r>
    <x v="16"/>
    <n v="7033"/>
    <s v="850-TER MB AXOR 3344 6X4"/>
    <n v="133.26"/>
    <n v="2"/>
    <n v="66.63"/>
    <n v="73.055999999999997"/>
    <s v="E L DE OLIVEIRA JUNIOR EDIMAR TRANSPORTES"/>
  </r>
  <r>
    <x v="16"/>
    <n v="7036"/>
    <s v="850-TER MB AXOR 3344 6X4"/>
    <n v="66.260000000000005"/>
    <n v="1"/>
    <n v="66.260000000000005"/>
    <n v="63"/>
    <s v="EMERSON LUIS MORO"/>
  </r>
  <r>
    <x v="16"/>
    <n v="7038"/>
    <s v="852-TER MB AXOR 3340 S 6X4"/>
    <n v="113.88"/>
    <n v="2"/>
    <n v="56.94"/>
    <n v="31.356000000000002"/>
    <s v="JERE SERVICOS DE TRANSPORTE E LOCACAO LTDA"/>
  </r>
  <r>
    <x v="16"/>
    <n v="7041"/>
    <s v="850-TER MB AXOR 3344 6X4"/>
    <n v="127.36"/>
    <n v="2"/>
    <n v="63.68"/>
    <n v="36.75"/>
    <s v="JERE SERVICOS DE TRANSPORTE E LOCACAO LTDA"/>
  </r>
  <r>
    <x v="16"/>
    <n v="7042"/>
    <s v="852-TER MB AXOR 3340 S 6X4"/>
    <n v="126.12"/>
    <n v="2"/>
    <n v="63.06"/>
    <n v="23.472000000000001"/>
    <s v="SERVICOS DE TRANSPORTES E LOCACAO VALE DO ITAUNAS LTDA"/>
  </r>
  <r>
    <x v="16"/>
    <n v="7045"/>
    <s v="851-TER MB AXOR 2644 S 6X4"/>
    <n v="125.7"/>
    <n v="2"/>
    <n v="62.85"/>
    <n v="36.107999999999997"/>
    <s v="REGINA M. DOS S. SILVA CARGAS"/>
  </r>
  <r>
    <x v="16"/>
    <n v="7046"/>
    <s v="850-TER MB AXOR 3344 6X4"/>
    <n v="124.8"/>
    <n v="2"/>
    <n v="62.4"/>
    <n v="15"/>
    <s v="J.S. LEONIDIO"/>
  </r>
  <r>
    <x v="16"/>
    <n v="7047"/>
    <s v="850-TER MB AXOR 3344 6X4"/>
    <n v="119.36"/>
    <n v="2"/>
    <n v="59.68"/>
    <n v="49.661999999999999"/>
    <s v="BAYER LOGISTICA E TRANSPORTES LTDA"/>
  </r>
  <r>
    <x v="16"/>
    <n v="7048"/>
    <s v="850-TER MB AXOR 3344 6X4"/>
    <n v="128.12"/>
    <n v="2"/>
    <n v="64.06"/>
    <n v="15"/>
    <s v="SERVICOS DE TRANSPORTES E LOCACAO VALE DO ITAUNAS LTDA"/>
  </r>
  <r>
    <x v="16"/>
    <n v="7050"/>
    <s v="850-TER MB AXOR 3344 6X4"/>
    <n v="63.68"/>
    <n v="1"/>
    <n v="63.68"/>
    <n v="63"/>
    <s v="ESTEL SERVICOS DE TRANSPORTES E LOCACAO LTDA"/>
  </r>
  <r>
    <x v="16"/>
    <n v="7052"/>
    <s v="852-TER MB AXOR 3340 S 6X4"/>
    <n v="62.7"/>
    <n v="1"/>
    <n v="62.7"/>
    <n v="51"/>
    <s v="JERE SERVICOS DE TRANSPORTE E LOCACAO LTDA"/>
  </r>
  <r>
    <x v="16"/>
    <n v="7053"/>
    <s v="852-TER MB AXOR 3340 S 6X4"/>
    <n v="137.19999999999999"/>
    <n v="2"/>
    <n v="68.599999999999994"/>
    <n v="49.746000000000002"/>
    <s v="TAVARES E MORAES TRANSPORTES LTDA"/>
  </r>
  <r>
    <x v="16"/>
    <n v="7054"/>
    <s v="850-TER MB AXOR 3344 6X4"/>
    <n v="124.56"/>
    <n v="2"/>
    <n v="62.28"/>
    <n v="50.741"/>
    <s v="TAVARES E MORAES TRANSPORTES LTDA"/>
  </r>
  <r>
    <x v="16"/>
    <n v="7059"/>
    <s v="850-TER MB AXOR 3344 6X4"/>
    <n v="131.18"/>
    <n v="2"/>
    <n v="65.59"/>
    <n v="25.757999999999999"/>
    <s v="BAYER LOGISTICA E TRANSPORTES LTDA"/>
  </r>
  <r>
    <x v="16"/>
    <n v="7188"/>
    <s v="850-TER MB AXOR 3344 6X4"/>
    <n v="127.9"/>
    <n v="2"/>
    <n v="63.95"/>
    <n v="24.274000000000001"/>
    <s v="C C GOMES TRANSPORTES"/>
  </r>
  <r>
    <x v="16"/>
    <n v="7207"/>
    <s v="852-TER MB AXOR 3340 S 6X4"/>
    <n v="118.68"/>
    <n v="2"/>
    <n v="59.34"/>
    <n v="39.290999999999997"/>
    <s v="TAVARES E MORAES TRANSPORTES LTDA"/>
  </r>
  <r>
    <x v="16"/>
    <n v="7208"/>
    <s v="852-TER MB AXOR 3340 S 6X4"/>
    <n v="114.98"/>
    <n v="2"/>
    <n v="57.49"/>
    <n v="34.042999999999999"/>
    <s v="TAVARES E MORAES TRANSPORTES LTDA"/>
  </r>
  <r>
    <x v="16"/>
    <n v="7220"/>
    <s v="851-TER MB AXOR 2644 S 6X4"/>
    <n v="115.46"/>
    <n v="2"/>
    <n v="57.73"/>
    <n v="40.268000000000001"/>
    <s v="DOS SANTOS PASSOS TRANSPORTES LTDA"/>
  </r>
  <r>
    <x v="16"/>
    <n v="7221"/>
    <s v="852-TER MB AXOR 3340 S 6X4"/>
    <n v="130.94"/>
    <n v="2"/>
    <n v="65.47"/>
    <n v="27.152000000000001"/>
    <s v="BAYER LOGISTICA E TRANSPORTES LTDA"/>
  </r>
  <r>
    <x v="16"/>
    <n v="7224"/>
    <s v="850-TER MB AXOR 3344 6X4"/>
    <n v="187.98"/>
    <n v="3"/>
    <n v="62.66"/>
    <n v="22.635000000000002"/>
    <s v="EMERSON LUIS MORO"/>
  </r>
  <r>
    <x v="16"/>
    <n v="7228"/>
    <s v="850-TER MB AXOR 3344 6X4"/>
    <n v="181.16"/>
    <n v="3"/>
    <n v="60.387"/>
    <n v="42.042999999999999"/>
    <s v="MVS TRANSPORTE LTDA"/>
  </r>
  <r>
    <x v="16"/>
    <n v="7234"/>
    <s v="850-TER MB AXOR 3344 6X4"/>
    <n v="120.92"/>
    <n v="2"/>
    <n v="60.46"/>
    <n v="30.922000000000001"/>
    <s v="TRANSPORTES M &amp; J LTDA"/>
  </r>
  <r>
    <x v="16"/>
    <n v="7238"/>
    <s v="851-TER MB AXOR 2644 S 6X4"/>
    <n v="126.48"/>
    <n v="2"/>
    <n v="63.24"/>
    <n v="24.558"/>
    <s v="R S SANTOS TRANSPORTES LTDA"/>
  </r>
  <r>
    <x v="16"/>
    <n v="7257"/>
    <s v="852-TER MB AXOR 3340 S 6X4"/>
    <n v="192.12"/>
    <n v="3"/>
    <n v="64.040000000000006"/>
    <n v="51.914999999999999"/>
    <s v="EMERSON LUIS MORO"/>
  </r>
  <r>
    <x v="16"/>
    <n v="7258"/>
    <s v="852-TER MB AXOR 3340 S 6X4"/>
    <n v="124.42"/>
    <n v="2"/>
    <n v="62.21"/>
    <n v="27.103999999999999"/>
    <s v="REGINA M. DOS S. SILVA CARGAS"/>
  </r>
  <r>
    <x v="16"/>
    <n v="7260"/>
    <s v="852-TER MB AXOR 3340 S 6X4"/>
    <n v="117.68"/>
    <n v="2"/>
    <n v="58.84"/>
    <n v="31.678000000000001"/>
    <s v="E L DE OLIVEIRA JUNIOR EDIMAR TRANSPORTES"/>
  </r>
  <r>
    <x v="16"/>
    <n v="7263"/>
    <s v="850-TER MB AXOR 3344 6X4"/>
    <n v="116.74"/>
    <n v="2"/>
    <n v="58.37"/>
    <n v="30.602"/>
    <s v="ESTEL SERVICOS DE TRANSPORTES E LOCACAO LTDA"/>
  </r>
  <r>
    <x v="16"/>
    <n v="7264"/>
    <s v="850-TER MB AXOR 3344 6X4"/>
    <n v="125.66"/>
    <n v="2"/>
    <n v="62.83"/>
    <n v="25.495000000000001"/>
    <s v="W &amp; E SERVICOS DE TRANSPORTE LTDA"/>
  </r>
  <r>
    <x v="16"/>
    <n v="7278"/>
    <s v="850-TER MB AXOR 3344 6X4"/>
    <n v="128.86000000000001"/>
    <n v="2"/>
    <n v="64.430000000000007"/>
    <n v="38"/>
    <s v="LOPES TRANSPORTES LTDA"/>
  </r>
  <r>
    <x v="16"/>
    <n v="7279"/>
    <s v="852-TER MB AXOR 3340 S 6X4"/>
    <n v="67.260000000000005"/>
    <n v="1"/>
    <n v="67.260000000000005"/>
    <n v="83"/>
    <s v="CVL TRANSPORTES LTDA"/>
  </r>
  <r>
    <x v="16"/>
    <n v="7282"/>
    <s v="850-TER MB AXOR 3344 6X4"/>
    <n v="186.72"/>
    <n v="3"/>
    <n v="62.24"/>
    <n v="22.337"/>
    <s v="EMERSON LUIS MORO"/>
  </r>
  <r>
    <x v="16"/>
    <n v="7289"/>
    <s v="850-TER MB AXOR 3344 6X4"/>
    <n v="49.98"/>
    <n v="1"/>
    <n v="49.98"/>
    <n v="51"/>
    <s v="TAVARES E MORAES TRANSPORTES LTDA"/>
  </r>
  <r>
    <x v="16"/>
    <n v="7292"/>
    <s v="850-TER MB AXOR 3344 6X4"/>
    <n v="117.8"/>
    <n v="2"/>
    <n v="58.9"/>
    <n v="57.658000000000001"/>
    <s v="ESTEL SERVICOS DE TRANSPORTES E LOCACAO LTDA"/>
  </r>
  <r>
    <x v="16"/>
    <n v="7295"/>
    <s v="850-TER MB AXOR 3344 6X4"/>
    <n v="66.44"/>
    <n v="1"/>
    <n v="66.44"/>
    <n v="38"/>
    <s v="ESTEL SERVICOS DE TRANSPORTES E LOCACAO LTDA"/>
  </r>
  <r>
    <x v="16"/>
    <n v="7299"/>
    <s v="850-TER MB AXOR 3344 6X4"/>
    <n v="181.16"/>
    <n v="3"/>
    <n v="60.387"/>
    <n v="21.568000000000001"/>
    <s v="JERE SERVICOS DE TRANSPORTE E LOCACAO LTDA"/>
  </r>
  <r>
    <x v="16"/>
    <n v="7301"/>
    <s v="850-TER MB AXOR 3344 6X4"/>
    <n v="119.32"/>
    <n v="2"/>
    <n v="59.66"/>
    <n v="32.848999999999997"/>
    <s v="SERVICOS DE TRANSPORTES E LOCACAO VALE DO ITAUNAS LTDA"/>
  </r>
  <r>
    <x v="16"/>
    <n v="7304"/>
    <s v="850-TER MB AXOR 3344 6X4"/>
    <n v="67.52"/>
    <n v="1"/>
    <n v="67.52"/>
    <n v="10"/>
    <s v="SERVICOS DE TRANSPORTES E LOCACAO VALE DO ITAUNAS LTDA"/>
  </r>
  <r>
    <x v="16"/>
    <n v="7307"/>
    <s v="850-TER MB AXOR 3344 6X4"/>
    <n v="121.36"/>
    <n v="2"/>
    <n v="60.68"/>
    <n v="38"/>
    <s v="SC MANUTENCOES LTDA"/>
  </r>
  <r>
    <x v="16"/>
    <n v="7308"/>
    <s v="850-TER MB AXOR 3344 6X4"/>
    <n v="121.26"/>
    <n v="2"/>
    <n v="60.63"/>
    <n v="10"/>
    <s v="SANTOS &amp; SILVA TRANSPORTES RODOVIARIOS LTDA"/>
  </r>
  <r>
    <x v="16"/>
    <n v="7311"/>
    <s v="855-TER SCANIA G 440 A 6X4"/>
    <n v="61.2"/>
    <n v="1"/>
    <n v="61.2"/>
    <n v="10"/>
    <s v="LN LOGISTICA E TRANSPORTES LTDA"/>
  </r>
  <r>
    <x v="16"/>
    <n v="7334"/>
    <s v="851-TER MB AXOR 2644 S 6X4"/>
    <n v="110.88"/>
    <n v="2"/>
    <n v="55.44"/>
    <n v="28.798999999999999"/>
    <s v="ROCHA TRANSPORTES DE MUCURI LTDA"/>
  </r>
  <r>
    <x v="16"/>
    <n v="7337"/>
    <s v="850-TER MB AXOR 3344 6X4"/>
    <n v="63.14"/>
    <n v="1"/>
    <n v="63.14"/>
    <n v="83"/>
    <s v="REGINA M. DOS S. SILVA CARGAS"/>
  </r>
  <r>
    <x v="16"/>
    <n v="7340"/>
    <s v="850-TER MB AXOR 3344 6X4"/>
    <n v="169.44"/>
    <n v="6"/>
    <n v="28.24"/>
    <n v="4.0510000000000002"/>
    <s v="W &amp; E SERVICOS DE TRANSPORTE LTDA"/>
  </r>
  <r>
    <x v="16"/>
    <n v="7343"/>
    <s v="851-TER MB AXOR 2644 S 6X4"/>
    <n v="183.4"/>
    <n v="6"/>
    <n v="30.567"/>
    <n v="7.109"/>
    <s v="E L DE OLIVEIRA JUNIOR EDIMAR TRANSPORTES"/>
  </r>
  <r>
    <x v="16"/>
    <n v="7347"/>
    <s v="852-TER MB AXOR 3340 S 6X4"/>
    <n v="116.98"/>
    <n v="2"/>
    <n v="58.49"/>
    <n v="30.103999999999999"/>
    <s v="TRANSPORTADORA GLOBAL LOGISTICA LTDA"/>
  </r>
  <r>
    <x v="16"/>
    <n v="7352"/>
    <s v="851-TER MB AXOR 2644 S 6X4"/>
    <n v="116.54"/>
    <n v="2"/>
    <n v="58.27"/>
    <n v="38.215000000000003"/>
    <s v="WESLEI M DOS SANTOS"/>
  </r>
  <r>
    <x v="16"/>
    <n v="7355"/>
    <s v="850-TER MB AXOR 3344 6X4"/>
    <n v="188.86"/>
    <n v="3"/>
    <n v="62.953000000000003"/>
    <n v="22.827999999999999"/>
    <s v="WESLEI M DOS SANTOS"/>
  </r>
  <r>
    <x v="16"/>
    <n v="7364"/>
    <s v="850-TER MB AXOR 3344 6X4"/>
    <n v="68.2"/>
    <n v="1"/>
    <n v="68.2"/>
    <n v="83"/>
    <s v="TRANSPORTADORA GLOBAL LOGISTICA LTDA"/>
  </r>
  <r>
    <x v="16"/>
    <n v="7370"/>
    <s v="850-TER MB AXOR 3344 6X4"/>
    <n v="119.98"/>
    <n v="2"/>
    <n v="59.99"/>
    <n v="38.411999999999999"/>
    <s v="JOSE HELIO SILVA SANTOS"/>
  </r>
  <r>
    <x v="16"/>
    <n v="7373"/>
    <s v="855-TER SCANIA G 440 A 6X4"/>
    <n v="55.2"/>
    <n v="1"/>
    <n v="55.2"/>
    <n v="63"/>
    <s v="BARBOSA TRANSPORTES E LOGISTICA LTDA"/>
  </r>
  <r>
    <x v="16"/>
    <n v="7381"/>
    <s v="938-TER VOLVO/FM12 420 6X4T"/>
    <n v="127.86"/>
    <n v="2"/>
    <n v="63.93"/>
    <n v="36.055999999999997"/>
    <s v="TRANSPORTE FUMACINHA LTDA"/>
  </r>
  <r>
    <x v="17"/>
    <n v="2066"/>
    <s v="115-MB AXOR 3340 6X4"/>
    <n v="126.32"/>
    <n v="2"/>
    <n v="63.16"/>
    <n v="5.3090000000000002"/>
    <s v="NDB HOLDING AGRICOLA LTDA - MATRIZ"/>
  </r>
  <r>
    <x v="17"/>
    <n v="2107"/>
    <s v="115-MB AXOR 3340 6X4"/>
    <n v="121.4"/>
    <n v="2"/>
    <n v="60.7"/>
    <n v="7.7789999999999999"/>
    <s v="NDB HOLDING AGRICOLA LTDA - MATRIZ"/>
  </r>
  <r>
    <x v="17"/>
    <n v="2108"/>
    <s v="115-MB AXOR 3340 6X4"/>
    <n v="118.18"/>
    <n v="2"/>
    <n v="59.09"/>
    <n v="15"/>
    <s v="NDB HOLDING AGRICOLA LTDA - MATRIZ"/>
  </r>
  <r>
    <x v="17"/>
    <n v="2109"/>
    <s v="115-MB AXOR 3340 6X4"/>
    <n v="60.98"/>
    <n v="1"/>
    <n v="60.98"/>
    <n v="15"/>
    <s v="NDB HOLDING AGRICOLA LTDA - MATRIZ"/>
  </r>
  <r>
    <x v="17"/>
    <n v="7004"/>
    <s v="850-TER MB AXOR 3344 6X4"/>
    <n v="55.78"/>
    <n v="1"/>
    <n v="55.78"/>
    <n v="63"/>
    <s v="EMERSON LUIS MORO"/>
  </r>
  <r>
    <x v="17"/>
    <n v="7005"/>
    <s v="850-TER MB AXOR 3344 6X4"/>
    <n v="125"/>
    <n v="2"/>
    <n v="62.5"/>
    <n v="26.677"/>
    <s v="RENE PINA DE ALMEIDA"/>
  </r>
  <r>
    <x v="17"/>
    <n v="7006"/>
    <s v="852-TER MB AXOR 3340 S 6X4"/>
    <n v="57.04"/>
    <n v="1"/>
    <n v="57.04"/>
    <n v="63"/>
    <s v="INAMARQUE SOUZA MACHADO"/>
  </r>
  <r>
    <x v="17"/>
    <n v="7007"/>
    <s v="852-TER MB AXOR 3340 S 6X4"/>
    <n v="98.12"/>
    <n v="2"/>
    <n v="49.06"/>
    <n v="28.727"/>
    <s v="MVS TRANSPORTE LTDA"/>
  </r>
  <r>
    <x v="17"/>
    <n v="7008"/>
    <s v="850-TER MB AXOR 3344 6X4"/>
    <n v="114.56"/>
    <n v="4"/>
    <n v="28.64"/>
    <n v="15"/>
    <s v="E L DE OLIVEIRA JUNIOR EDIMAR TRANSPORTES"/>
  </r>
  <r>
    <x v="17"/>
    <n v="7010"/>
    <s v="850-TER MB AXOR 3344 6X4"/>
    <n v="58.86"/>
    <n v="1"/>
    <n v="58.86"/>
    <n v="63"/>
    <s v="BAYER LOGISTICA E TRANSPORTES LTDA"/>
  </r>
  <r>
    <x v="17"/>
    <n v="7013"/>
    <s v="850-TER MB AXOR 3344 6X4"/>
    <n v="65.260000000000005"/>
    <n v="1"/>
    <n v="65.260000000000005"/>
    <n v="83"/>
    <s v="INAMARQUE SOUZA MACHADO"/>
  </r>
  <r>
    <x v="17"/>
    <n v="7017"/>
    <s v="850-TER MB AXOR 3344 6X4"/>
    <n v="66.819999999999993"/>
    <n v="1"/>
    <n v="66.819999999999993"/>
    <n v="38"/>
    <s v="BAYER LOGISTICA E TRANSPORTES LTDA"/>
  </r>
  <r>
    <x v="17"/>
    <n v="7018"/>
    <s v="850-TER MB AXOR 3344 6X4"/>
    <n v="183.84"/>
    <n v="3"/>
    <n v="61.28"/>
    <n v="44.494999999999997"/>
    <s v="SC MANUTENCOES LTDA"/>
  </r>
  <r>
    <x v="17"/>
    <n v="7021"/>
    <s v="850-TER MB AXOR 3344 6X4"/>
    <n v="125.42"/>
    <n v="2"/>
    <n v="62.71"/>
    <n v="38.79"/>
    <s v="NEIA TRANSPORTES LTDA"/>
  </r>
  <r>
    <x v="17"/>
    <n v="7022"/>
    <s v="850-TER MB AXOR 3344 6X4"/>
    <n v="121.26"/>
    <n v="2"/>
    <n v="60.63"/>
    <n v="36.97"/>
    <s v="SMRR TRANSPORTES LTDA"/>
  </r>
  <r>
    <x v="17"/>
    <n v="7031"/>
    <s v="850-TER MB AXOR 3344 6X4"/>
    <n v="111.22"/>
    <n v="2"/>
    <n v="55.61"/>
    <n v="56.99"/>
    <s v="INAMARQUE SOUZA MACHADO"/>
  </r>
  <r>
    <x v="17"/>
    <n v="7032"/>
    <s v="850-TER MB AXOR 3344 6X4"/>
    <n v="127.04"/>
    <n v="2"/>
    <n v="63.52"/>
    <n v="83"/>
    <s v="REGINA M. DOS S. SILVA CARGAS"/>
  </r>
  <r>
    <x v="17"/>
    <n v="7033"/>
    <s v="850-TER MB AXOR 3344 6X4"/>
    <n v="121.44"/>
    <n v="2"/>
    <n v="60.72"/>
    <n v="59.701000000000001"/>
    <s v="E L DE OLIVEIRA JUNIOR EDIMAR TRANSPORTES"/>
  </r>
  <r>
    <x v="17"/>
    <n v="7036"/>
    <s v="850-TER MB AXOR 3344 6X4"/>
    <n v="106.54"/>
    <n v="2"/>
    <n v="53.27"/>
    <n v="56.854999999999997"/>
    <s v="EMERSON LUIS MORO"/>
  </r>
  <r>
    <x v="17"/>
    <n v="7038"/>
    <s v="852-TER MB AXOR 3340 S 6X4"/>
    <n v="55.1"/>
    <n v="1"/>
    <n v="55.1"/>
    <n v="63"/>
    <s v="JERE SERVICOS DE TRANSPORTE E LOCACAO LTDA"/>
  </r>
  <r>
    <x v="17"/>
    <n v="7041"/>
    <s v="850-TER MB AXOR 3344 6X4"/>
    <n v="65.88"/>
    <n v="1"/>
    <n v="65.88"/>
    <n v="83"/>
    <s v="JERE SERVICOS DE TRANSPORTE E LOCACAO LTDA"/>
  </r>
  <r>
    <x v="17"/>
    <n v="7042"/>
    <s v="852-TER MB AXOR 3340 S 6X4"/>
    <n v="120.66"/>
    <n v="2"/>
    <n v="60.33"/>
    <n v="73.816999999999993"/>
    <s v="SERVICOS DE TRANSPORTES E LOCACAO VALE DO ITAUNAS LTDA"/>
  </r>
  <r>
    <x v="17"/>
    <n v="7045"/>
    <s v="851-TER MB AXOR 2644 S 6X4"/>
    <n v="54.56"/>
    <n v="1"/>
    <n v="54.56"/>
    <n v="63"/>
    <s v="REGINA M. DOS S. SILVA CARGAS"/>
  </r>
  <r>
    <x v="17"/>
    <n v="7046"/>
    <s v="850-TER MB AXOR 3344 6X4"/>
    <n v="65.42"/>
    <n v="1"/>
    <n v="65.42"/>
    <n v="15"/>
    <s v="J.S. LEONIDIO"/>
  </r>
  <r>
    <x v="17"/>
    <n v="7047"/>
    <s v="850-TER MB AXOR 3344 6X4"/>
    <n v="124.16"/>
    <n v="2"/>
    <n v="62.08"/>
    <n v="59.741999999999997"/>
    <s v="BAYER LOGISTICA E TRANSPORTES LTDA"/>
  </r>
  <r>
    <x v="17"/>
    <n v="7048"/>
    <s v="850-TER MB AXOR 3344 6X4"/>
    <n v="122.06"/>
    <n v="2"/>
    <n v="61.03"/>
    <n v="61.713000000000001"/>
    <s v="SERVICOS DE TRANSPORTES E LOCACAO VALE DO ITAUNAS LTDA"/>
  </r>
  <r>
    <x v="17"/>
    <n v="7050"/>
    <s v="850-TER MB AXOR 3344 6X4"/>
    <n v="61.36"/>
    <n v="1"/>
    <n v="61.36"/>
    <n v="63"/>
    <s v="ESTEL SERVICOS DE TRANSPORTES E LOCACAO LTDA"/>
  </r>
  <r>
    <x v="17"/>
    <n v="7052"/>
    <s v="852-TER MB AXOR 3340 S 6X4"/>
    <n v="114.2"/>
    <n v="2"/>
    <n v="57.1"/>
    <n v="32.603000000000002"/>
    <s v="JERE SERVICOS DE TRANSPORTE E LOCACAO LTDA"/>
  </r>
  <r>
    <x v="17"/>
    <n v="7053"/>
    <s v="852-TER MB AXOR 3340 S 6X4"/>
    <n v="64.540000000000006"/>
    <n v="1"/>
    <n v="64.540000000000006"/>
    <n v="83"/>
    <s v="TAVARES E MORAES TRANSPORTES LTDA"/>
  </r>
  <r>
    <x v="17"/>
    <n v="7054"/>
    <s v="850-TER MB AXOR 3344 6X4"/>
    <n v="62.12"/>
    <n v="1"/>
    <n v="62.12"/>
    <n v="38"/>
    <s v="TAVARES E MORAES TRANSPORTES LTDA"/>
  </r>
  <r>
    <x v="17"/>
    <n v="7059"/>
    <s v="850-TER MB AXOR 3344 6X4"/>
    <n v="126.34"/>
    <n v="2"/>
    <n v="63.17"/>
    <n v="83"/>
    <s v="BAYER LOGISTICA E TRANSPORTES LTDA"/>
  </r>
  <r>
    <x v="17"/>
    <n v="7188"/>
    <s v="850-TER MB AXOR 3344 6X4"/>
    <n v="113.06"/>
    <n v="2"/>
    <n v="56.53"/>
    <n v="63"/>
    <s v="C C GOMES TRANSPORTES"/>
  </r>
  <r>
    <x v="17"/>
    <n v="7207"/>
    <s v="852-TER MB AXOR 3340 S 6X4"/>
    <n v="69.48"/>
    <n v="1"/>
    <n v="69.48"/>
    <n v="15"/>
    <s v="TAVARES E MORAES TRANSPORTES LTDA"/>
  </r>
  <r>
    <x v="17"/>
    <n v="7208"/>
    <s v="852-TER MB AXOR 3340 S 6X4"/>
    <n v="64.5"/>
    <n v="1"/>
    <n v="64.5"/>
    <n v="83"/>
    <s v="TAVARES E MORAES TRANSPORTES LTDA"/>
  </r>
  <r>
    <x v="17"/>
    <n v="7220"/>
    <s v="851-TER MB AXOR 2644 S 6X4"/>
    <n v="57.04"/>
    <n v="1"/>
    <n v="57.04"/>
    <n v="63"/>
    <s v="DOS SANTOS PASSOS TRANSPORTES LTDA"/>
  </r>
  <r>
    <x v="17"/>
    <n v="7221"/>
    <s v="852-TER MB AXOR 3340 S 6X4"/>
    <n v="115.88"/>
    <n v="2"/>
    <n v="57.94"/>
    <n v="44.012999999999998"/>
    <s v="BAYER LOGISTICA E TRANSPORTES LTDA"/>
  </r>
  <r>
    <x v="17"/>
    <n v="7224"/>
    <s v="850-TER MB AXOR 3344 6X4"/>
    <n v="65.099999999999994"/>
    <n v="1"/>
    <n v="65.099999999999994"/>
    <n v="83"/>
    <s v="EMERSON LUIS MORO"/>
  </r>
  <r>
    <x v="17"/>
    <n v="7228"/>
    <s v="850-TER MB AXOR 3344 6X4"/>
    <n v="116.14"/>
    <n v="2"/>
    <n v="58.07"/>
    <n v="49.302"/>
    <s v="MVS TRANSPORTE LTDA"/>
  </r>
  <r>
    <x v="17"/>
    <n v="7234"/>
    <s v="850-TER MB AXOR 3344 6X4"/>
    <n v="65.599999999999994"/>
    <n v="1"/>
    <n v="65.599999999999994"/>
    <n v="63"/>
    <s v="TRANSPORTES M &amp; J LTDA"/>
  </r>
  <r>
    <x v="17"/>
    <n v="7238"/>
    <s v="851-TER MB AXOR 2644 S 6X4"/>
    <n v="124.2"/>
    <n v="2"/>
    <n v="62.1"/>
    <n v="60.514000000000003"/>
    <s v="R S SANTOS TRANSPORTES LTDA"/>
  </r>
  <r>
    <x v="17"/>
    <n v="7257"/>
    <s v="852-TER MB AXOR 3340 S 6X4"/>
    <n v="57.02"/>
    <n v="1"/>
    <n v="57.02"/>
    <n v="63"/>
    <s v="EMERSON LUIS MORO"/>
  </r>
  <r>
    <x v="17"/>
    <n v="7258"/>
    <s v="852-TER MB AXOR 3340 S 6X4"/>
    <n v="59.18"/>
    <n v="1"/>
    <n v="59.18"/>
    <n v="36"/>
    <s v="REGINA M. DOS S. SILVA CARGAS"/>
  </r>
  <r>
    <x v="17"/>
    <n v="7260"/>
    <s v="852-TER MB AXOR 3340 S 6X4"/>
    <n v="118.5"/>
    <n v="2"/>
    <n v="59.25"/>
    <n v="26.37"/>
    <s v="E L DE OLIVEIRA JUNIOR EDIMAR TRANSPORTES"/>
  </r>
  <r>
    <x v="17"/>
    <n v="7263"/>
    <s v="850-TER MB AXOR 3344 6X4"/>
    <n v="62.98"/>
    <n v="1"/>
    <n v="62.98"/>
    <n v="83"/>
    <s v="ESTEL SERVICOS DE TRANSPORTES E LOCACAO LTDA"/>
  </r>
  <r>
    <x v="17"/>
    <n v="7264"/>
    <s v="850-TER MB AXOR 3344 6X4"/>
    <n v="64.099999999999994"/>
    <n v="1"/>
    <n v="64.099999999999994"/>
    <n v="38"/>
    <s v="W &amp; E SERVICOS DE TRANSPORTE LTDA"/>
  </r>
  <r>
    <x v="17"/>
    <n v="7278"/>
    <s v="850-TER MB AXOR 3344 6X4"/>
    <n v="67.84"/>
    <n v="1"/>
    <n v="67.84"/>
    <n v="83"/>
    <s v="LOPES TRANSPORTES LTDA"/>
  </r>
  <r>
    <x v="17"/>
    <n v="7279"/>
    <s v="852-TER MB AXOR 3340 S 6X4"/>
    <n v="63.3"/>
    <n v="1"/>
    <n v="63.3"/>
    <n v="38"/>
    <s v="CVL TRANSPORTES LTDA"/>
  </r>
  <r>
    <x v="17"/>
    <n v="7282"/>
    <s v="850-TER MB AXOR 3344 6X4"/>
    <n v="124.4"/>
    <n v="2"/>
    <n v="62.2"/>
    <n v="37.049999999999997"/>
    <s v="EMERSON LUIS MORO"/>
  </r>
  <r>
    <x v="17"/>
    <n v="7289"/>
    <s v="850-TER MB AXOR 3344 6X4"/>
    <n v="117.3"/>
    <n v="2"/>
    <n v="58.65"/>
    <n v="50.488999999999997"/>
    <s v="TAVARES E MORAES TRANSPORTES LTDA"/>
  </r>
  <r>
    <x v="17"/>
    <n v="7295"/>
    <s v="850-TER MB AXOR 3344 6X4"/>
    <n v="121.39"/>
    <n v="2"/>
    <n v="60.695"/>
    <n v="49.345999999999997"/>
    <s v="ESTEL SERVICOS DE TRANSPORTES E LOCACAO LTDA"/>
  </r>
  <r>
    <x v="17"/>
    <n v="7299"/>
    <s v="850-TER MB AXOR 3344 6X4"/>
    <n v="64.42"/>
    <n v="1"/>
    <n v="64.42"/>
    <n v="38"/>
    <s v="JERE SERVICOS DE TRANSPORTE E LOCACAO LTDA"/>
  </r>
  <r>
    <x v="17"/>
    <n v="7301"/>
    <s v="850-TER MB AXOR 3344 6X4"/>
    <n v="56.26"/>
    <n v="1"/>
    <n v="56.26"/>
    <n v="63"/>
    <s v="SERVICOS DE TRANSPORTES E LOCACAO VALE DO ITAUNAS LTDA"/>
  </r>
  <r>
    <x v="17"/>
    <n v="7304"/>
    <s v="850-TER MB AXOR 3344 6X4"/>
    <n v="115.76"/>
    <n v="2"/>
    <n v="57.88"/>
    <n v="57.262999999999998"/>
    <s v="SERVICOS DE TRANSPORTES E LOCACAO VALE DO ITAUNAS LTDA"/>
  </r>
  <r>
    <x v="17"/>
    <n v="7307"/>
    <s v="850-TER MB AXOR 3344 6X4"/>
    <n v="122.22"/>
    <n v="2"/>
    <n v="61.11"/>
    <n v="73.155000000000001"/>
    <s v="SC MANUTENCOES LTDA"/>
  </r>
  <r>
    <x v="17"/>
    <n v="7308"/>
    <s v="850-TER MB AXOR 3344 6X4"/>
    <n v="58.92"/>
    <n v="1"/>
    <n v="58.92"/>
    <n v="63"/>
    <s v="SANTOS &amp; SILVA TRANSPORTES RODOVIARIOS LTDA"/>
  </r>
  <r>
    <x v="17"/>
    <n v="7311"/>
    <s v="855-TER SCANIA G 440 A 6X4"/>
    <n v="115.7"/>
    <n v="2"/>
    <n v="57.85"/>
    <n v="63"/>
    <s v="LN LOGISTICA E TRANSPORTES LTDA"/>
  </r>
  <r>
    <x v="17"/>
    <n v="7334"/>
    <s v="851-TER MB AXOR 2644 S 6X4"/>
    <n v="125.02"/>
    <n v="2"/>
    <n v="62.51"/>
    <n v="60.128999999999998"/>
    <s v="ROCHA TRANSPORTES DE MUCURI LTDA"/>
  </r>
  <r>
    <x v="17"/>
    <n v="7337"/>
    <s v="850-TER MB AXOR 3344 6X4"/>
    <n v="125.92"/>
    <n v="2"/>
    <n v="62.96"/>
    <n v="49.284999999999997"/>
    <s v="REGINA M. DOS S. SILVA CARGAS"/>
  </r>
  <r>
    <x v="17"/>
    <n v="7340"/>
    <s v="850-TER MB AXOR 3344 6X4"/>
    <n v="87.72"/>
    <n v="3"/>
    <n v="29.24"/>
    <n v="15"/>
    <s v="W &amp; E SERVICOS DE TRANSPORTE LTDA"/>
  </r>
  <r>
    <x v="17"/>
    <n v="7343"/>
    <s v="851-TER MB AXOR 2644 S 6X4"/>
    <n v="111.44"/>
    <n v="4"/>
    <n v="27.86"/>
    <n v="15"/>
    <s v="E L DE OLIVEIRA JUNIOR EDIMAR TRANSPORTES"/>
  </r>
  <r>
    <x v="17"/>
    <n v="7347"/>
    <s v="852-TER MB AXOR 3340 S 6X4"/>
    <n v="63.02"/>
    <n v="1"/>
    <n v="63.02"/>
    <n v="63"/>
    <s v="TRANSPORTADORA GLOBAL LOGISTICA LTDA"/>
  </r>
  <r>
    <x v="17"/>
    <n v="7352"/>
    <s v="851-TER MB AXOR 2644 S 6X4"/>
    <n v="59.54"/>
    <n v="1"/>
    <n v="59.54"/>
    <n v="63"/>
    <s v="WESLEI M DOS SANTOS"/>
  </r>
  <r>
    <x v="17"/>
    <n v="7355"/>
    <s v="850-TER MB AXOR 3344 6X4"/>
    <n v="118.9"/>
    <n v="2"/>
    <n v="59.45"/>
    <n v="37.021999999999998"/>
    <s v="WESLEI M DOS SANTOS"/>
  </r>
  <r>
    <x v="17"/>
    <n v="7367"/>
    <s v="850-TER MB AXOR 3344 6X4"/>
    <n v="59.5"/>
    <n v="1"/>
    <n v="59.5"/>
    <n v="83"/>
    <s v="JOSE HELIO SILVA SANTOS"/>
  </r>
  <r>
    <x v="17"/>
    <n v="7370"/>
    <s v="850-TER MB AXOR 3344 6X4"/>
    <n v="115.98"/>
    <n v="2"/>
    <n v="57.99"/>
    <n v="48.981000000000002"/>
    <s v="JOSE HELIO SILVA SANTOS"/>
  </r>
  <r>
    <x v="17"/>
    <n v="7373"/>
    <s v="855-TER SCANIA G 440 A 6X4"/>
    <n v="56.86"/>
    <n v="1"/>
    <n v="56.86"/>
    <n v="83"/>
    <s v="BARBOSA TRANSPORTES E LOGISTICA LTDA"/>
  </r>
  <r>
    <x v="17"/>
    <n v="7381"/>
    <s v="938-TER VOLVO/FM12 420 6X4T"/>
    <n v="64.28"/>
    <n v="1"/>
    <n v="64.28"/>
    <n v="63"/>
    <s v="TRANSPORTE FUMACINHA LTDA"/>
  </r>
  <r>
    <x v="18"/>
    <n v="2067"/>
    <s v="115-MB AXOR 3340 6X4"/>
    <n v="297.88"/>
    <n v="5"/>
    <n v="59.576000000000001"/>
    <n v="15"/>
    <s v="NDB HOLDING AGRICOLA LTDA - MATRIZ"/>
  </r>
  <r>
    <x v="18"/>
    <n v="2107"/>
    <s v="115-MB AXOR 3340 6X4"/>
    <n v="226.76"/>
    <n v="4"/>
    <n v="56.69"/>
    <n v="15"/>
    <s v="NDB HOLDING AGRICOLA LTDA - MATRIZ"/>
  </r>
  <r>
    <x v="18"/>
    <n v="2108"/>
    <s v="115-MB AXOR 3340 6X4"/>
    <n v="117.2"/>
    <n v="2"/>
    <n v="58.6"/>
    <n v="15"/>
    <s v="NDB HOLDING AGRICOLA LTDA - MATRIZ"/>
  </r>
  <r>
    <x v="18"/>
    <n v="2109"/>
    <s v="115-MB AXOR 3340 6X4"/>
    <n v="171.08"/>
    <n v="3"/>
    <n v="57.027000000000001"/>
    <n v="15"/>
    <s v="NDB HOLDING AGRICOLA LTDA - MATRIZ"/>
  </r>
  <r>
    <x v="18"/>
    <n v="7004"/>
    <s v="850-TER MB AXOR 3344 6X4"/>
    <n v="55"/>
    <n v="1"/>
    <n v="55"/>
    <n v="63"/>
    <s v="EMERSON LUIS MORO"/>
  </r>
  <r>
    <x v="18"/>
    <n v="7005"/>
    <s v="850-TER MB AXOR 3344 6X4"/>
    <n v="57.46"/>
    <n v="1"/>
    <n v="57.46"/>
    <n v="63"/>
    <s v="RENE PINA DE ALMEIDA"/>
  </r>
  <r>
    <x v="18"/>
    <n v="7006"/>
    <s v="852-TER MB AXOR 3340 S 6X4"/>
    <n v="59.78"/>
    <n v="1"/>
    <n v="59.78"/>
    <n v="63"/>
    <s v="INAMARQUE SOUZA MACHADO"/>
  </r>
  <r>
    <x v="18"/>
    <n v="7008"/>
    <s v="850-TER MB AXOR 3344 6X4"/>
    <n v="93.02"/>
    <n v="3"/>
    <n v="31.007000000000001"/>
    <n v="15"/>
    <s v="E L DE OLIVEIRA JUNIOR EDIMAR TRANSPORTES"/>
  </r>
  <r>
    <x v="18"/>
    <n v="7013"/>
    <s v="850-TER MB AXOR 3344 6X4"/>
    <n v="62.72"/>
    <n v="1"/>
    <n v="62.72"/>
    <n v="83"/>
    <s v="INAMARQUE SOUZA MACHADO"/>
  </r>
  <r>
    <x v="18"/>
    <n v="7017"/>
    <s v="850-TER MB AXOR 3344 6X4"/>
    <n v="62.32"/>
    <n v="1"/>
    <n v="62.32"/>
    <n v="83"/>
    <s v="BAYER LOGISTICA E TRANSPORTES LTDA"/>
  </r>
  <r>
    <x v="18"/>
    <n v="7021"/>
    <s v="850-TER MB AXOR 3344 6X4"/>
    <n v="54.12"/>
    <n v="1"/>
    <n v="54.12"/>
    <n v="63"/>
    <s v="NEIA TRANSPORTES LTDA"/>
  </r>
  <r>
    <x v="18"/>
    <n v="7022"/>
    <s v="850-TER MB AXOR 3344 6X4"/>
    <n v="62.2"/>
    <n v="1"/>
    <n v="62.2"/>
    <n v="36"/>
    <s v="SMRR TRANSPORTES LTDA"/>
  </r>
  <r>
    <x v="18"/>
    <n v="7032"/>
    <s v="850-TER MB AXOR 3344 6X4"/>
    <n v="55.02"/>
    <n v="1"/>
    <n v="55.02"/>
    <n v="36"/>
    <s v="REGINA M. DOS S. SILVA CARGAS"/>
  </r>
  <r>
    <x v="18"/>
    <n v="7033"/>
    <s v="850-TER MB AXOR 3344 6X4"/>
    <n v="64.260000000000005"/>
    <n v="1"/>
    <n v="64.260000000000005"/>
    <n v="36"/>
    <s v="E L DE OLIVEIRA JUNIOR EDIMAR TRANSPORTES"/>
  </r>
  <r>
    <x v="18"/>
    <n v="7036"/>
    <s v="850-TER MB AXOR 3344 6X4"/>
    <n v="62"/>
    <n v="1"/>
    <n v="62"/>
    <n v="36"/>
    <s v="EMERSON LUIS MORO"/>
  </r>
  <r>
    <x v="18"/>
    <n v="7038"/>
    <s v="852-TER MB AXOR 3340 S 6X4"/>
    <n v="56.48"/>
    <n v="1"/>
    <n v="56.48"/>
    <n v="63"/>
    <s v="JERE SERVICOS DE TRANSPORTE E LOCACAO LTDA"/>
  </r>
  <r>
    <x v="18"/>
    <n v="7041"/>
    <s v="850-TER MB AXOR 3344 6X4"/>
    <n v="55.54"/>
    <n v="1"/>
    <n v="55.54"/>
    <n v="63"/>
    <s v="JERE SERVICOS DE TRANSPORTE E LOCACAO LTDA"/>
  </r>
  <r>
    <x v="18"/>
    <n v="7045"/>
    <s v="851-TER MB AXOR 2644 S 6X4"/>
    <n v="125.38"/>
    <n v="2"/>
    <n v="62.69"/>
    <n v="49.125"/>
    <s v="REGINA M. DOS S. SILVA CARGAS"/>
  </r>
  <r>
    <x v="18"/>
    <n v="7046"/>
    <s v="850-TER MB AXOR 3344 6X4"/>
    <n v="63.8"/>
    <n v="1"/>
    <n v="63.8"/>
    <n v="83"/>
    <s v="J.S. LEONIDIO"/>
  </r>
  <r>
    <x v="18"/>
    <n v="7050"/>
    <s v="850-TER MB AXOR 3344 6X4"/>
    <n v="64.84"/>
    <n v="1"/>
    <n v="64.84"/>
    <n v="83"/>
    <s v="ESTEL SERVICOS DE TRANSPORTES E LOCACAO LTDA"/>
  </r>
  <r>
    <x v="18"/>
    <n v="7052"/>
    <s v="852-TER MB AXOR 3340 S 6X4"/>
    <n v="62.4"/>
    <n v="1"/>
    <n v="62.4"/>
    <n v="63"/>
    <s v="JERE SERVICOS DE TRANSPORTE E LOCACAO LTDA"/>
  </r>
  <r>
    <x v="18"/>
    <n v="7054"/>
    <s v="850-TER MB AXOR 3344 6X4"/>
    <n v="65.22"/>
    <n v="1"/>
    <n v="65.22"/>
    <n v="36"/>
    <s v="TAVARES E MORAES TRANSPORTES LTDA"/>
  </r>
  <r>
    <x v="18"/>
    <n v="7207"/>
    <s v="852-TER MB AXOR 3340 S 6X4"/>
    <n v="59.8"/>
    <n v="1"/>
    <n v="59.8"/>
    <n v="83"/>
    <s v="TAVARES E MORAES TRANSPORTES LTDA"/>
  </r>
  <r>
    <x v="18"/>
    <n v="7208"/>
    <s v="852-TER MB AXOR 3340 S 6X4"/>
    <n v="59.1"/>
    <n v="1"/>
    <n v="59.1"/>
    <n v="36"/>
    <s v="TAVARES E MORAES TRANSPORTES LTDA"/>
  </r>
  <r>
    <x v="18"/>
    <n v="7221"/>
    <s v="852-TER MB AXOR 3340 S 6X4"/>
    <n v="60.28"/>
    <n v="1"/>
    <n v="60.28"/>
    <n v="36"/>
    <s v="BAYER LOGISTICA E TRANSPORTES LTDA"/>
  </r>
  <r>
    <x v="18"/>
    <n v="7224"/>
    <s v="850-TER MB AXOR 3344 6X4"/>
    <n v="57.94"/>
    <n v="1"/>
    <n v="57.94"/>
    <n v="63"/>
    <s v="EMERSON LUIS MORO"/>
  </r>
  <r>
    <x v="18"/>
    <n v="7234"/>
    <s v="850-TER MB AXOR 3344 6X4"/>
    <n v="59.32"/>
    <n v="1"/>
    <n v="59.32"/>
    <n v="63"/>
    <s v="TRANSPORTES M &amp; J LTDA"/>
  </r>
  <r>
    <x v="18"/>
    <n v="7258"/>
    <s v="852-TER MB AXOR 3340 S 6X4"/>
    <n v="61.2"/>
    <n v="1"/>
    <n v="61.2"/>
    <n v="15"/>
    <s v="REGINA M. DOS S. SILVA CARGAS"/>
  </r>
  <r>
    <x v="18"/>
    <n v="7260"/>
    <s v="852-TER MB AXOR 3340 S 6X4"/>
    <n v="57.7"/>
    <n v="1"/>
    <n v="57.7"/>
    <n v="83"/>
    <s v="E L DE OLIVEIRA JUNIOR EDIMAR TRANSPORTES"/>
  </r>
  <r>
    <x v="18"/>
    <n v="7263"/>
    <s v="850-TER MB AXOR 3344 6X4"/>
    <n v="60.12"/>
    <n v="1"/>
    <n v="60.12"/>
    <n v="36"/>
    <s v="ESTEL SERVICOS DE TRANSPORTES E LOCACAO LTDA"/>
  </r>
  <r>
    <x v="18"/>
    <n v="7264"/>
    <s v="850-TER MB AXOR 3344 6X4"/>
    <n v="63.18"/>
    <n v="1"/>
    <n v="63.18"/>
    <n v="83"/>
    <s v="W &amp; E SERVICOS DE TRANSPORTE LTDA"/>
  </r>
  <r>
    <x v="18"/>
    <n v="7278"/>
    <s v="850-TER MB AXOR 3344 6X4"/>
    <n v="57.66"/>
    <n v="1"/>
    <n v="57.66"/>
    <n v="63"/>
    <s v="LOPES TRANSPORTES LTDA"/>
  </r>
  <r>
    <x v="18"/>
    <n v="7279"/>
    <s v="852-TER MB AXOR 3340 S 6X4"/>
    <n v="57.02"/>
    <n v="1"/>
    <n v="57.02"/>
    <n v="63"/>
    <s v="CVL TRANSPORTES LTDA"/>
  </r>
  <r>
    <x v="18"/>
    <n v="7289"/>
    <s v="850-TER MB AXOR 3344 6X4"/>
    <n v="60.58"/>
    <n v="1"/>
    <n v="60.58"/>
    <n v="15"/>
    <s v="TAVARES E MORAES TRANSPORTES LTDA"/>
  </r>
  <r>
    <x v="18"/>
    <n v="7292"/>
    <s v="850-TER MB AXOR 3344 6X4"/>
    <n v="122.96"/>
    <n v="2"/>
    <n v="61.48"/>
    <n v="48.351999999999997"/>
    <s v="ESTEL SERVICOS DE TRANSPORTES E LOCACAO LTDA"/>
  </r>
  <r>
    <x v="18"/>
    <n v="7299"/>
    <s v="850-TER MB AXOR 3344 6X4"/>
    <n v="62.26"/>
    <n v="1"/>
    <n v="62.26"/>
    <n v="83"/>
    <s v="JERE SERVICOS DE TRANSPORTE E LOCACAO LTDA"/>
  </r>
  <r>
    <x v="18"/>
    <n v="7301"/>
    <s v="850-TER MB AXOR 3344 6X4"/>
    <n v="60.12"/>
    <n v="1"/>
    <n v="60.12"/>
    <n v="83"/>
    <s v="SERVICOS DE TRANSPORTES E LOCACAO VALE DO ITAUNAS LTDA"/>
  </r>
  <r>
    <x v="18"/>
    <n v="7304"/>
    <s v="850-TER MB AXOR 3344 6X4"/>
    <n v="59.48"/>
    <n v="1"/>
    <n v="59.48"/>
    <n v="36"/>
    <s v="SERVICOS DE TRANSPORTES E LOCACAO VALE DO ITAUNAS LTDA"/>
  </r>
  <r>
    <x v="18"/>
    <n v="7307"/>
    <s v="850-TER MB AXOR 3344 6X4"/>
    <n v="58.14"/>
    <n v="1"/>
    <n v="58.14"/>
    <n v="83"/>
    <s v="SC MANUTENCOES LTDA"/>
  </r>
  <r>
    <x v="18"/>
    <n v="7334"/>
    <s v="851-TER MB AXOR 2644 S 6X4"/>
    <n v="60.62"/>
    <n v="1"/>
    <n v="60.62"/>
    <n v="36"/>
    <s v="ROCHA TRANSPORTES DE MUCURI LTDA"/>
  </r>
  <r>
    <x v="18"/>
    <n v="7340"/>
    <s v="850-TER MB AXOR 3344 6X4"/>
    <n v="31.78"/>
    <n v="1"/>
    <n v="31.78"/>
    <n v="15"/>
    <s v="W &amp; E SERVICOS DE TRANSPORTE LTDA"/>
  </r>
  <r>
    <x v="18"/>
    <n v="7343"/>
    <s v="851-TER MB AXOR 2644 S 6X4"/>
    <n v="64.92"/>
    <n v="2"/>
    <n v="32.46"/>
    <n v="15"/>
    <s v="E L DE OLIVEIRA JUNIOR EDIMAR TRANSPORTES"/>
  </r>
  <r>
    <x v="18"/>
    <n v="7347"/>
    <s v="852-TER MB AXOR 3340 S 6X4"/>
    <n v="63.2"/>
    <n v="1"/>
    <n v="63.2"/>
    <n v="83"/>
    <s v="TRANSPORTADORA GLOBAL LOGISTICA LTDA"/>
  </r>
  <r>
    <x v="18"/>
    <n v="7352"/>
    <s v="851-TER MB AXOR 2644 S 6X4"/>
    <n v="58.28"/>
    <n v="1"/>
    <n v="58.28"/>
    <n v="36"/>
    <s v="WESLEI M DOS SANTOS"/>
  </r>
  <r>
    <x v="18"/>
    <n v="7367"/>
    <s v="850-TER MB AXOR 3344 6X4"/>
    <n v="60.22"/>
    <n v="1"/>
    <n v="60.22"/>
    <n v="36"/>
    <s v="JOSE HELIO SILVA SANTOS"/>
  </r>
  <r>
    <x v="18"/>
    <n v="7373"/>
    <s v="855-TER SCANIA G 440 A 6X4"/>
    <n v="54.7"/>
    <n v="1"/>
    <n v="54.7"/>
    <n v="83"/>
    <s v="BARBOSA TRANSPORTES E LOGISTICA LTDA"/>
  </r>
  <r>
    <x v="19"/>
    <n v="2067"/>
    <s v="115-MB AXOR 3340 6X4"/>
    <n v="514.79999999999995"/>
    <n v="8"/>
    <n v="64.349999999999994"/>
    <n v="9.7639999999999993"/>
    <s v="NDB HOLDING AGRICOLA LTDA - MATRIZ"/>
  </r>
  <r>
    <x v="19"/>
    <n v="2107"/>
    <s v="115-MB AXOR 3340 6X4"/>
    <n v="361.46"/>
    <n v="6"/>
    <n v="60.243000000000002"/>
    <n v="8.1219999999999999"/>
    <s v="NDB HOLDING AGRICOLA LTDA - MATRIZ"/>
  </r>
  <r>
    <x v="19"/>
    <n v="2108"/>
    <s v="115-MB AXOR 3340 6X4"/>
    <n v="440.22"/>
    <n v="7"/>
    <n v="62.889000000000003"/>
    <n v="7.5640000000000001"/>
    <s v="NDB HOLDING AGRICOLA LTDA - MATRIZ"/>
  </r>
  <r>
    <x v="19"/>
    <n v="2109"/>
    <s v="115-MB AXOR 3340 6X4"/>
    <n v="566.34"/>
    <n v="9"/>
    <n v="62.927"/>
    <n v="8.9559999999999995"/>
    <s v="NDB HOLDING AGRICOLA LTDA - MATRIZ"/>
  </r>
  <r>
    <x v="19"/>
    <n v="7004"/>
    <s v="850-TER MB AXOR 3344 6X4"/>
    <n v="126.54"/>
    <n v="2"/>
    <n v="63.27"/>
    <n v="48.908999999999999"/>
    <s v="EMERSON LUIS MORO"/>
  </r>
  <r>
    <x v="19"/>
    <n v="7005"/>
    <s v="850-TER MB AXOR 3344 6X4"/>
    <n v="61.1"/>
    <n v="1"/>
    <n v="61.1"/>
    <n v="83"/>
    <s v="RENE PINA DE ALMEIDA"/>
  </r>
  <r>
    <x v="19"/>
    <n v="7006"/>
    <s v="852-TER MB AXOR 3340 S 6X4"/>
    <n v="183.26"/>
    <n v="3"/>
    <n v="61.087000000000003"/>
    <n v="22.170999999999999"/>
    <s v="INAMARQUE SOUZA MACHADO"/>
  </r>
  <r>
    <x v="19"/>
    <n v="7007"/>
    <s v="852-TER MB AXOR 3340 S 6X4"/>
    <n v="121.8"/>
    <n v="2"/>
    <n v="60.9"/>
    <n v="38.479999999999997"/>
    <s v="MVS TRANSPORTE LTDA"/>
  </r>
  <r>
    <x v="19"/>
    <n v="7008"/>
    <s v="850-TER MB AXOR 3344 6X4"/>
    <n v="345.38"/>
    <n v="11"/>
    <n v="31.398"/>
    <n v="5.8970000000000002"/>
    <s v="E L DE OLIVEIRA JUNIOR EDIMAR TRANSPORTES"/>
  </r>
  <r>
    <x v="19"/>
    <n v="7010"/>
    <s v="850-TER MB AXOR 3344 6X4"/>
    <n v="126.2"/>
    <n v="2"/>
    <n v="63.1"/>
    <n v="44.470999999999997"/>
    <s v="BAYER LOGISTICA E TRANSPORTES LTDA"/>
  </r>
  <r>
    <x v="19"/>
    <n v="7013"/>
    <s v="850-TER MB AXOR 3344 6X4"/>
    <n v="125.66"/>
    <n v="2"/>
    <n v="62.83"/>
    <n v="48.463999999999999"/>
    <s v="INAMARQUE SOUZA MACHADO"/>
  </r>
  <r>
    <x v="19"/>
    <n v="7017"/>
    <s v="850-TER MB AXOR 3344 6X4"/>
    <n v="126.12"/>
    <n v="2"/>
    <n v="63.06"/>
    <n v="59.357999999999997"/>
    <s v="BAYER LOGISTICA E TRANSPORTES LTDA"/>
  </r>
  <r>
    <x v="19"/>
    <n v="7018"/>
    <s v="850-TER MB AXOR 3344 6X4"/>
    <n v="125.72"/>
    <n v="2"/>
    <n v="62.86"/>
    <n v="44.578000000000003"/>
    <s v="SC MANUTENCOES LTDA"/>
  </r>
  <r>
    <x v="19"/>
    <n v="7021"/>
    <s v="850-TER MB AXOR 3344 6X4"/>
    <n v="118.8"/>
    <n v="2"/>
    <n v="59.4"/>
    <n v="73.171999999999997"/>
    <s v="NEIA TRANSPORTES LTDA"/>
  </r>
  <r>
    <x v="19"/>
    <n v="7022"/>
    <s v="850-TER MB AXOR 3344 6X4"/>
    <n v="52.7"/>
    <n v="1"/>
    <n v="52.7"/>
    <n v="63"/>
    <s v="SMRR TRANSPORTES LTDA"/>
  </r>
  <r>
    <x v="19"/>
    <n v="7031"/>
    <s v="850-TER MB AXOR 3344 6X4"/>
    <n v="189.76"/>
    <n v="3"/>
    <n v="63.253"/>
    <n v="34.296999999999997"/>
    <s v="INAMARQUE SOUZA MACHADO"/>
  </r>
  <r>
    <x v="19"/>
    <n v="7032"/>
    <s v="850-TER MB AXOR 3344 6X4"/>
    <n v="115.48"/>
    <n v="2"/>
    <n v="57.74"/>
    <n v="51.095999999999997"/>
    <s v="REGINA M. DOS S. SILVA CARGAS"/>
  </r>
  <r>
    <x v="19"/>
    <n v="7033"/>
    <s v="850-TER MB AXOR 3344 6X4"/>
    <n v="116.3"/>
    <n v="2"/>
    <n v="58.15"/>
    <n v="39.045000000000002"/>
    <s v="E L DE OLIVEIRA JUNIOR EDIMAR TRANSPORTES"/>
  </r>
  <r>
    <x v="19"/>
    <n v="7036"/>
    <s v="850-TER MB AXOR 3344 6X4"/>
    <n v="122.96"/>
    <n v="2"/>
    <n v="61.48"/>
    <n v="24.895"/>
    <s v="EMERSON LUIS MORO"/>
  </r>
  <r>
    <x v="19"/>
    <n v="7038"/>
    <s v="852-TER MB AXOR 3340 S 6X4"/>
    <n v="117.84"/>
    <n v="2"/>
    <n v="58.92"/>
    <n v="73.540000000000006"/>
    <s v="JERE SERVICOS DE TRANSPORTE E LOCACAO LTDA"/>
  </r>
  <r>
    <x v="19"/>
    <n v="7041"/>
    <s v="850-TER MB AXOR 3344 6X4"/>
    <n v="128.16"/>
    <n v="2"/>
    <n v="64.08"/>
    <n v="15"/>
    <s v="JERE SERVICOS DE TRANSPORTE E LOCACAO LTDA"/>
  </r>
  <r>
    <x v="19"/>
    <n v="7042"/>
    <s v="852-TER MB AXOR 3340 S 6X4"/>
    <n v="179.88"/>
    <n v="3"/>
    <n v="59.96"/>
    <n v="26.346"/>
    <s v="SERVICOS DE TRANSPORTES E LOCACAO VALE DO ITAUNAS LTDA"/>
  </r>
  <r>
    <x v="19"/>
    <n v="7045"/>
    <s v="851-TER MB AXOR 2644 S 6X4"/>
    <n v="183.16"/>
    <n v="3"/>
    <n v="61.052999999999997"/>
    <n v="11.57"/>
    <s v="REGINA M. DOS S. SILVA CARGAS"/>
  </r>
  <r>
    <x v="19"/>
    <n v="7046"/>
    <s v="850-TER MB AXOR 3344 6X4"/>
    <n v="60.88"/>
    <n v="1"/>
    <n v="60.88"/>
    <n v="83"/>
    <s v="J.S. LEONIDIO"/>
  </r>
  <r>
    <x v="19"/>
    <n v="7047"/>
    <s v="850-TER MB AXOR 3344 6X4"/>
    <n v="172.02"/>
    <n v="3"/>
    <n v="57.34"/>
    <n v="26.542000000000002"/>
    <s v="BAYER LOGISTICA E TRANSPORTES LTDA"/>
  </r>
  <r>
    <x v="19"/>
    <n v="7048"/>
    <s v="850-TER MB AXOR 3344 6X4"/>
    <n v="136.26"/>
    <n v="2"/>
    <n v="68.13"/>
    <n v="83"/>
    <s v="SERVICOS DE TRANSPORTES E LOCACAO VALE DO ITAUNAS LTDA"/>
  </r>
  <r>
    <x v="19"/>
    <n v="7050"/>
    <s v="850-TER MB AXOR 3344 6X4"/>
    <n v="129.38"/>
    <n v="2"/>
    <n v="64.69"/>
    <n v="20.013000000000002"/>
    <s v="ESTEL SERVICOS DE TRANSPORTES E LOCACAO LTDA"/>
  </r>
  <r>
    <x v="19"/>
    <n v="7052"/>
    <s v="852-TER MB AXOR 3340 S 6X4"/>
    <n v="187.38"/>
    <n v="3"/>
    <n v="62.46"/>
    <n v="4.4260000000000002"/>
    <s v="JERE SERVICOS DE TRANSPORTE E LOCACAO LTDA"/>
  </r>
  <r>
    <x v="19"/>
    <n v="7053"/>
    <s v="852-TER MB AXOR 3340 S 6X4"/>
    <n v="180.9"/>
    <n v="3"/>
    <n v="60.3"/>
    <n v="38.927"/>
    <s v="TAVARES E MORAES TRANSPORTES LTDA"/>
  </r>
  <r>
    <x v="19"/>
    <n v="7054"/>
    <s v="850-TER MB AXOR 3344 6X4"/>
    <n v="127.58"/>
    <n v="2"/>
    <n v="63.79"/>
    <n v="39.853999999999999"/>
    <s v="TAVARES E MORAES TRANSPORTES LTDA"/>
  </r>
  <r>
    <x v="19"/>
    <n v="7059"/>
    <s v="850-TER MB AXOR 3344 6X4"/>
    <n v="172.26"/>
    <n v="3"/>
    <n v="57.42"/>
    <n v="43.134999999999998"/>
    <s v="BAYER LOGISTICA E TRANSPORTES LTDA"/>
  </r>
  <r>
    <x v="19"/>
    <n v="7188"/>
    <s v="850-TER MB AXOR 3344 6X4"/>
    <n v="185.54"/>
    <n v="3"/>
    <n v="61.847000000000001"/>
    <n v="61.918999999999997"/>
    <s v="C C GOMES TRANSPORTES"/>
  </r>
  <r>
    <x v="19"/>
    <n v="7207"/>
    <s v="852-TER MB AXOR 3340 S 6X4"/>
    <n v="124.24"/>
    <n v="2"/>
    <n v="62.12"/>
    <n v="43.259"/>
    <s v="TAVARES E MORAES TRANSPORTES LTDA"/>
  </r>
  <r>
    <x v="19"/>
    <n v="7208"/>
    <s v="852-TER MB AXOR 3340 S 6X4"/>
    <n v="120.76"/>
    <n v="2"/>
    <n v="60.38"/>
    <n v="20.771999999999998"/>
    <s v="TAVARES E MORAES TRANSPORTES LTDA"/>
  </r>
  <r>
    <x v="19"/>
    <n v="7220"/>
    <s v="851-TER MB AXOR 2644 S 6X4"/>
    <n v="121.84"/>
    <n v="2"/>
    <n v="60.92"/>
    <n v="73.384"/>
    <s v="DOS SANTOS PASSOS TRANSPORTES LTDA"/>
  </r>
  <r>
    <x v="19"/>
    <n v="7221"/>
    <s v="852-TER MB AXOR 3340 S 6X4"/>
    <n v="114.34"/>
    <n v="2"/>
    <n v="57.17"/>
    <n v="40.003"/>
    <s v="BAYER LOGISTICA E TRANSPORTES LTDA"/>
  </r>
  <r>
    <x v="19"/>
    <n v="7224"/>
    <s v="850-TER MB AXOR 3344 6X4"/>
    <n v="124.96"/>
    <n v="2"/>
    <n v="62.48"/>
    <n v="83"/>
    <s v="EMERSON LUIS MORO"/>
  </r>
  <r>
    <x v="19"/>
    <n v="7228"/>
    <s v="850-TER MB AXOR 3344 6X4"/>
    <n v="125.85"/>
    <n v="2"/>
    <n v="62.924999999999997"/>
    <n v="83"/>
    <s v="MVS TRANSPORTE LTDA"/>
  </r>
  <r>
    <x v="19"/>
    <n v="7234"/>
    <s v="850-TER MB AXOR 3344 6X4"/>
    <n v="120.66"/>
    <n v="2"/>
    <n v="60.33"/>
    <n v="36"/>
    <s v="TRANSPORTES M &amp; J LTDA"/>
  </r>
  <r>
    <x v="19"/>
    <n v="7238"/>
    <s v="851-TER MB AXOR 2644 S 6X4"/>
    <n v="64.08"/>
    <n v="1"/>
    <n v="64.08"/>
    <n v="83"/>
    <s v="R S SANTOS TRANSPORTES LTDA"/>
  </r>
  <r>
    <x v="19"/>
    <n v="7257"/>
    <s v="852-TER MB AXOR 3340 S 6X4"/>
    <n v="131.9"/>
    <n v="2"/>
    <n v="65.95"/>
    <n v="73.480999999999995"/>
    <s v="EMERSON LUIS MORO"/>
  </r>
  <r>
    <x v="19"/>
    <n v="7258"/>
    <s v="852-TER MB AXOR 3340 S 6X4"/>
    <n v="59.12"/>
    <n v="1"/>
    <n v="59.12"/>
    <n v="36"/>
    <s v="REGINA M. DOS S. SILVA CARGAS"/>
  </r>
  <r>
    <x v="19"/>
    <n v="7260"/>
    <s v="852-TER MB AXOR 3340 S 6X4"/>
    <n v="111.96"/>
    <n v="2"/>
    <n v="55.98"/>
    <n v="49.018000000000001"/>
    <s v="E L DE OLIVEIRA JUNIOR EDIMAR TRANSPORTES"/>
  </r>
  <r>
    <x v="19"/>
    <n v="7263"/>
    <s v="850-TER MB AXOR 3344 6X4"/>
    <n v="127.32"/>
    <n v="2"/>
    <n v="63.66"/>
    <n v="38.472000000000001"/>
    <s v="ESTEL SERVICOS DE TRANSPORTES E LOCACAO LTDA"/>
  </r>
  <r>
    <x v="19"/>
    <n v="7264"/>
    <s v="850-TER MB AXOR 3344 6X4"/>
    <n v="125.46"/>
    <n v="2"/>
    <n v="62.73"/>
    <n v="45.085000000000001"/>
    <s v="W &amp; E SERVICOS DE TRANSPORTE LTDA"/>
  </r>
  <r>
    <x v="19"/>
    <n v="7278"/>
    <s v="850-TER MB AXOR 3344 6X4"/>
    <n v="116.46"/>
    <n v="2"/>
    <n v="58.23"/>
    <n v="49.497999999999998"/>
    <s v="LOPES TRANSPORTES LTDA"/>
  </r>
  <r>
    <x v="19"/>
    <n v="7279"/>
    <s v="852-TER MB AXOR 3340 S 6X4"/>
    <n v="118.4"/>
    <n v="2"/>
    <n v="59.2"/>
    <n v="63"/>
    <s v="CVL TRANSPORTES LTDA"/>
  </r>
  <r>
    <x v="19"/>
    <n v="7282"/>
    <s v="850-TER MB AXOR 3344 6X4"/>
    <n v="122.32"/>
    <n v="2"/>
    <n v="61.16"/>
    <n v="49.301000000000002"/>
    <s v="EMERSON LUIS MORO"/>
  </r>
  <r>
    <x v="19"/>
    <n v="7289"/>
    <s v="850-TER MB AXOR 3344 6X4"/>
    <n v="184.74"/>
    <n v="3"/>
    <n v="61.58"/>
    <n v="11.013999999999999"/>
    <s v="TAVARES E MORAES TRANSPORTES LTDA"/>
  </r>
  <r>
    <x v="19"/>
    <n v="7292"/>
    <s v="850-TER MB AXOR 3344 6X4"/>
    <n v="119"/>
    <n v="2"/>
    <n v="59.5"/>
    <n v="9.6270000000000007"/>
    <s v="ESTEL SERVICOS DE TRANSPORTES E LOCACAO LTDA"/>
  </r>
  <r>
    <x v="19"/>
    <n v="7295"/>
    <s v="850-TER MB AXOR 3344 6X4"/>
    <n v="115.9"/>
    <n v="2"/>
    <n v="57.95"/>
    <n v="49.689"/>
    <s v="ESTEL SERVICOS DE TRANSPORTES E LOCACAO LTDA"/>
  </r>
  <r>
    <x v="19"/>
    <n v="7299"/>
    <s v="850-TER MB AXOR 3344 6X4"/>
    <n v="63.3"/>
    <n v="1"/>
    <n v="63.3"/>
    <n v="63"/>
    <s v="JERE SERVICOS DE TRANSPORTE E LOCACAO LTDA"/>
  </r>
  <r>
    <x v="19"/>
    <n v="7301"/>
    <s v="850-TER MB AXOR 3344 6X4"/>
    <n v="114.66"/>
    <n v="2"/>
    <n v="57.33"/>
    <n v="29.887"/>
    <s v="SERVICOS DE TRANSPORTES E LOCACAO VALE DO ITAUNAS LTDA"/>
  </r>
  <r>
    <x v="19"/>
    <n v="7304"/>
    <s v="850-TER MB AXOR 3344 6X4"/>
    <n v="182.1"/>
    <n v="3"/>
    <n v="60.7"/>
    <n v="22.33"/>
    <s v="SERVICOS DE TRANSPORTES E LOCACAO VALE DO ITAUNAS LTDA"/>
  </r>
  <r>
    <x v="19"/>
    <n v="7307"/>
    <s v="850-TER MB AXOR 3344 6X4"/>
    <n v="116.96"/>
    <n v="2"/>
    <n v="58.48"/>
    <n v="38.499000000000002"/>
    <s v="SC MANUTENCOES LTDA"/>
  </r>
  <r>
    <x v="19"/>
    <n v="7308"/>
    <s v="850-TER MB AXOR 3344 6X4"/>
    <n v="114.6"/>
    <n v="2"/>
    <n v="57.3"/>
    <n v="73.641999999999996"/>
    <s v="SANTOS &amp; SILVA TRANSPORTES RODOVIARIOS LTDA"/>
  </r>
  <r>
    <x v="19"/>
    <n v="7311"/>
    <s v="855-TER SCANIA G 440 A 6X4"/>
    <n v="188.22"/>
    <n v="3"/>
    <n v="62.74"/>
    <n v="38.469000000000001"/>
    <s v="LN LOGISTICA E TRANSPORTES LTDA"/>
  </r>
  <r>
    <x v="19"/>
    <n v="7334"/>
    <s v="851-TER MB AXOR 2644 S 6X4"/>
    <n v="125.74"/>
    <n v="2"/>
    <n v="62.87"/>
    <n v="60.289000000000001"/>
    <s v="ROCHA TRANSPORTES DE MUCURI LTDA"/>
  </r>
  <r>
    <x v="19"/>
    <n v="7337"/>
    <s v="850-TER MB AXOR 3344 6X4"/>
    <n v="122.08"/>
    <n v="2"/>
    <n v="61.04"/>
    <n v="50.509"/>
    <s v="REGINA M. DOS S. SILVA CARGAS"/>
  </r>
  <r>
    <x v="19"/>
    <n v="7340"/>
    <s v="850-TER MB AXOR 3344 6X4"/>
    <n v="251.12"/>
    <n v="8"/>
    <n v="31.39"/>
    <n v="6.24"/>
    <s v="W &amp; E SERVICOS DE TRANSPORTE LTDA"/>
  </r>
  <r>
    <x v="19"/>
    <n v="7343"/>
    <s v="851-TER MB AXOR 2644 S 6X4"/>
    <n v="284.76"/>
    <n v="9"/>
    <n v="31.64"/>
    <n v="5.72"/>
    <s v="E L DE OLIVEIRA JUNIOR EDIMAR TRANSPORTES"/>
  </r>
  <r>
    <x v="19"/>
    <n v="7347"/>
    <s v="852-TER MB AXOR 3340 S 6X4"/>
    <n v="113.38"/>
    <n v="2"/>
    <n v="56.69"/>
    <n v="32.603000000000002"/>
    <s v="TRANSPORTADORA GLOBAL LOGISTICA LTDA"/>
  </r>
  <r>
    <x v="19"/>
    <n v="7352"/>
    <s v="851-TER MB AXOR 2644 S 6X4"/>
    <n v="181.1"/>
    <n v="3"/>
    <n v="60.366999999999997"/>
    <n v="18.091999999999999"/>
    <s v="WESLEI M DOS SANTOS"/>
  </r>
  <r>
    <x v="19"/>
    <n v="7355"/>
    <s v="850-TER MB AXOR 3344 6X4"/>
    <n v="111.58"/>
    <n v="2"/>
    <n v="55.79"/>
    <n v="63"/>
    <s v="WESLEI M DOS SANTOS"/>
  </r>
  <r>
    <x v="19"/>
    <n v="7364"/>
    <s v="850-TER MB AXOR 3344 6X4"/>
    <n v="113.62"/>
    <n v="2"/>
    <n v="56.81"/>
    <n v="39.274999999999999"/>
    <s v="TRANSPORTADORA GLOBAL LOGISTICA LTDA"/>
  </r>
  <r>
    <x v="19"/>
    <n v="7367"/>
    <s v="850-TER MB AXOR 3344 6X4"/>
    <n v="124.68"/>
    <n v="2"/>
    <n v="62.34"/>
    <n v="33.543999999999997"/>
    <s v="JOSE HELIO SILVA SANTOS"/>
  </r>
  <r>
    <x v="19"/>
    <n v="7370"/>
    <s v="850-TER MB AXOR 3344 6X4"/>
    <n v="121.08"/>
    <n v="2"/>
    <n v="60.54"/>
    <n v="38.738"/>
    <s v="JOSE HELIO SILVA SANTOS"/>
  </r>
  <r>
    <x v="19"/>
    <n v="7373"/>
    <s v="855-TER SCANIA G 440 A 6X4"/>
    <n v="104.42"/>
    <n v="2"/>
    <n v="52.21"/>
    <n v="36"/>
    <s v="BARBOSA TRANSPORTES E LOGISTICA LTDA"/>
  </r>
  <r>
    <x v="19"/>
    <n v="7381"/>
    <s v="938-TER VOLVO/FM12 420 6X4T"/>
    <n v="132.26"/>
    <n v="2"/>
    <n v="66.13"/>
    <n v="83"/>
    <s v="TRANSPORTE FUMACINHA LTDA"/>
  </r>
  <r>
    <x v="20"/>
    <n v="2066"/>
    <s v="115-MB AXOR 3340 6X4"/>
    <n v="307.52"/>
    <n v="5"/>
    <n v="61.503999999999998"/>
    <n v="4.1829999999999998"/>
    <s v="NDB HOLDING AGRICOLA LTDA - MATRIZ"/>
  </r>
  <r>
    <x v="20"/>
    <n v="2067"/>
    <s v="115-MB AXOR 3340 6X4"/>
    <n v="699.34"/>
    <n v="12"/>
    <n v="58.277999999999999"/>
    <n v="4.3540000000000001"/>
    <s v="NDB HOLDING AGRICOLA LTDA - MATRIZ"/>
  </r>
  <r>
    <x v="20"/>
    <n v="2107"/>
    <s v="115-MB AXOR 3340 6X4"/>
    <n v="667.26"/>
    <n v="11"/>
    <n v="60.66"/>
    <n v="4.4269999999999996"/>
    <s v="NDB HOLDING AGRICOLA LTDA - MATRIZ"/>
  </r>
  <r>
    <x v="20"/>
    <n v="2108"/>
    <s v="115-MB AXOR 3340 6X4"/>
    <n v="631"/>
    <n v="11"/>
    <n v="57.363999999999997"/>
    <n v="4.0830000000000002"/>
    <s v="NDB HOLDING AGRICOLA LTDA - MATRIZ"/>
  </r>
  <r>
    <x v="20"/>
    <n v="2109"/>
    <s v="115-MB AXOR 3340 6X4"/>
    <n v="647.41999999999996"/>
    <n v="11"/>
    <n v="58.856000000000002"/>
    <n v="4.4740000000000002"/>
    <s v="NDB HOLDING AGRICOLA LTDA - MATRIZ"/>
  </r>
  <r>
    <x v="20"/>
    <n v="7004"/>
    <s v="850-TER MB AXOR 3344 6X4"/>
    <n v="116.34"/>
    <n v="2"/>
    <n v="58.17"/>
    <n v="42.856000000000002"/>
    <s v="EMERSON LUIS MORO"/>
  </r>
  <r>
    <x v="20"/>
    <n v="7005"/>
    <s v="850-TER MB AXOR 3344 6X4"/>
    <n v="112.86"/>
    <n v="2"/>
    <n v="56.43"/>
    <n v="48.018999999999998"/>
    <s v="RENE PINA DE ALMEIDA"/>
  </r>
  <r>
    <x v="20"/>
    <n v="7006"/>
    <s v="852-TER MB AXOR 3340 S 6X4"/>
    <n v="119.08"/>
    <n v="2"/>
    <n v="59.54"/>
    <n v="9.6839999999999993"/>
    <s v="INAMARQUE SOUZA MACHADO"/>
  </r>
  <r>
    <x v="20"/>
    <n v="7007"/>
    <s v="852-TER MB AXOR 3340 S 6X4"/>
    <n v="173.08"/>
    <n v="3"/>
    <n v="57.692999999999998"/>
    <n v="51.829000000000001"/>
    <s v="MVS TRANSPORTE LTDA"/>
  </r>
  <r>
    <x v="20"/>
    <n v="7008"/>
    <s v="850-TER MB AXOR 3344 6X4"/>
    <n v="268.08999999999997"/>
    <n v="9"/>
    <n v="29.788"/>
    <n v="5"/>
    <s v="E L DE OLIVEIRA JUNIOR EDIMAR TRANSPORTES"/>
  </r>
  <r>
    <x v="20"/>
    <n v="7010"/>
    <s v="850-TER MB AXOR 3344 6X4"/>
    <n v="115.38"/>
    <n v="2"/>
    <n v="57.69"/>
    <n v="48.328000000000003"/>
    <s v="BAYER LOGISTICA E TRANSPORTES LTDA"/>
  </r>
  <r>
    <x v="20"/>
    <n v="7013"/>
    <s v="850-TER MB AXOR 3344 6X4"/>
    <n v="175.06"/>
    <n v="3"/>
    <n v="58.353000000000002"/>
    <n v="15.246"/>
    <s v="INAMARQUE SOUZA MACHADO"/>
  </r>
  <r>
    <x v="20"/>
    <n v="7017"/>
    <s v="850-TER MB AXOR 3344 6X4"/>
    <n v="124.56"/>
    <n v="2"/>
    <n v="62.28"/>
    <n v="20.728999999999999"/>
    <s v="BAYER LOGISTICA E TRANSPORTES LTDA"/>
  </r>
  <r>
    <x v="20"/>
    <n v="7018"/>
    <s v="850-TER MB AXOR 3344 6X4"/>
    <n v="113.28"/>
    <n v="2"/>
    <n v="56.64"/>
    <n v="35.414999999999999"/>
    <s v="SC MANUTENCOES LTDA"/>
  </r>
  <r>
    <x v="20"/>
    <n v="7021"/>
    <s v="850-TER MB AXOR 3344 6X4"/>
    <n v="59.58"/>
    <n v="1"/>
    <n v="59.58"/>
    <n v="63"/>
    <s v="NEIA TRANSPORTES LTDA"/>
  </r>
  <r>
    <x v="20"/>
    <n v="7022"/>
    <s v="850-TER MB AXOR 3344 6X4"/>
    <n v="119.72"/>
    <n v="2"/>
    <n v="59.86"/>
    <n v="83"/>
    <s v="SMRR TRANSPORTES LTDA"/>
  </r>
  <r>
    <x v="20"/>
    <n v="7031"/>
    <s v="850-TER MB AXOR 3344 6X4"/>
    <n v="64.62"/>
    <n v="1"/>
    <n v="64.62"/>
    <n v="3"/>
    <s v="INAMARQUE SOUZA MACHADO"/>
  </r>
  <r>
    <x v="20"/>
    <n v="7032"/>
    <s v="850-TER MB AXOR 3344 6X4"/>
    <n v="115.38"/>
    <n v="2"/>
    <n v="57.69"/>
    <n v="44.075000000000003"/>
    <s v="REGINA M. DOS S. SILVA CARGAS"/>
  </r>
  <r>
    <x v="20"/>
    <n v="7033"/>
    <s v="850-TER MB AXOR 3344 6X4"/>
    <n v="121.14"/>
    <n v="2"/>
    <n v="60.57"/>
    <n v="10.035"/>
    <s v="E L DE OLIVEIRA JUNIOR EDIMAR TRANSPORTES"/>
  </r>
  <r>
    <x v="20"/>
    <n v="7036"/>
    <s v="850-TER MB AXOR 3344 6X4"/>
    <n v="173.04"/>
    <n v="3"/>
    <n v="57.68"/>
    <n v="7.4379999999999997"/>
    <s v="EMERSON LUIS MORO"/>
  </r>
  <r>
    <x v="20"/>
    <n v="7038"/>
    <s v="852-TER MB AXOR 3340 S 6X4"/>
    <n v="117"/>
    <n v="2"/>
    <n v="58.5"/>
    <n v="3.98"/>
    <s v="JERE SERVICOS DE TRANSPORTE E LOCACAO LTDA"/>
  </r>
  <r>
    <x v="20"/>
    <n v="7041"/>
    <s v="850-TER MB AXOR 3344 6X4"/>
    <n v="118.94"/>
    <n v="2"/>
    <n v="59.47"/>
    <n v="42.052"/>
    <s v="JERE SERVICOS DE TRANSPORTE E LOCACAO LTDA"/>
  </r>
  <r>
    <x v="20"/>
    <n v="7042"/>
    <s v="852-TER MB AXOR 3340 S 6X4"/>
    <n v="58.54"/>
    <n v="1"/>
    <n v="58.54"/>
    <n v="63"/>
    <s v="SERVICOS DE TRANSPORTES E LOCACAO VALE DO ITAUNAS LTDA"/>
  </r>
  <r>
    <x v="20"/>
    <n v="7045"/>
    <s v="851-TER MB AXOR 2644 S 6X4"/>
    <n v="116.58"/>
    <n v="2"/>
    <n v="58.29"/>
    <n v="9.4109999999999996"/>
    <s v="REGINA M. DOS S. SILVA CARGAS"/>
  </r>
  <r>
    <x v="20"/>
    <n v="7046"/>
    <s v="850-TER MB AXOR 3344 6X4"/>
    <n v="115.74"/>
    <n v="2"/>
    <n v="57.87"/>
    <n v="63"/>
    <s v="J.S. LEONIDIO"/>
  </r>
  <r>
    <x v="20"/>
    <n v="7047"/>
    <s v="850-TER MB AXOR 3344 6X4"/>
    <n v="57.6"/>
    <n v="1"/>
    <n v="57.6"/>
    <n v="51"/>
    <s v="BAYER LOGISTICA E TRANSPORTES LTDA"/>
  </r>
  <r>
    <x v="20"/>
    <n v="7048"/>
    <s v="850-TER MB AXOR 3344 6X4"/>
    <n v="58.4"/>
    <n v="1"/>
    <n v="58.4"/>
    <n v="3"/>
    <s v="SERVICOS DE TRANSPORTES E LOCACAO VALE DO ITAUNAS LTDA"/>
  </r>
  <r>
    <x v="20"/>
    <n v="7050"/>
    <s v="850-TER MB AXOR 3344 6X4"/>
    <n v="188.66"/>
    <n v="3"/>
    <n v="62.887"/>
    <n v="29.167000000000002"/>
    <s v="ESTEL SERVICOS DE TRANSPORTES E LOCACAO LTDA"/>
  </r>
  <r>
    <x v="20"/>
    <n v="7052"/>
    <s v="852-TER MB AXOR 3340 S 6X4"/>
    <n v="56.04"/>
    <n v="1"/>
    <n v="56.04"/>
    <n v="63"/>
    <s v="JERE SERVICOS DE TRANSPORTE E LOCACAO LTDA"/>
  </r>
  <r>
    <x v="20"/>
    <n v="7053"/>
    <s v="852-TER MB AXOR 3340 S 6X4"/>
    <n v="58.36"/>
    <n v="1"/>
    <n v="58.36"/>
    <n v="63"/>
    <s v="TAVARES E MORAES TRANSPORTES LTDA"/>
  </r>
  <r>
    <x v="20"/>
    <n v="7054"/>
    <s v="850-TER MB AXOR 3344 6X4"/>
    <n v="116.9"/>
    <n v="2"/>
    <n v="58.45"/>
    <n v="30.631"/>
    <s v="TAVARES E MORAES TRANSPORTES LTDA"/>
  </r>
  <r>
    <x v="20"/>
    <n v="7059"/>
    <s v="850-TER MB AXOR 3344 6X4"/>
    <n v="116.16"/>
    <n v="2"/>
    <n v="58.08"/>
    <n v="5"/>
    <s v="BAYER LOGISTICA E TRANSPORTES LTDA"/>
  </r>
  <r>
    <x v="20"/>
    <n v="7188"/>
    <s v="850-TER MB AXOR 3344 6X4"/>
    <n v="113.92"/>
    <n v="2"/>
    <n v="56.96"/>
    <n v="4.0449999999999999"/>
    <s v="C C GOMES TRANSPORTES"/>
  </r>
  <r>
    <x v="20"/>
    <n v="7207"/>
    <s v="852-TER MB AXOR 3340 S 6X4"/>
    <n v="122.62"/>
    <n v="2"/>
    <n v="61.31"/>
    <n v="19.954999999999998"/>
    <s v="TAVARES E MORAES TRANSPORTES LTDA"/>
  </r>
  <r>
    <x v="20"/>
    <n v="7208"/>
    <s v="852-TER MB AXOR 3340 S 6X4"/>
    <n v="165.48"/>
    <n v="3"/>
    <n v="55.16"/>
    <n v="14.698"/>
    <s v="TAVARES E MORAES TRANSPORTES LTDA"/>
  </r>
  <r>
    <x v="20"/>
    <n v="7220"/>
    <s v="851-TER MB AXOR 2644 S 6X4"/>
    <n v="97.32"/>
    <n v="2"/>
    <n v="48.66"/>
    <n v="44.877000000000002"/>
    <s v="DOS SANTOS PASSOS TRANSPORTES LTDA"/>
  </r>
  <r>
    <x v="20"/>
    <n v="7221"/>
    <s v="852-TER MB AXOR 3340 S 6X4"/>
    <n v="121.88"/>
    <n v="2"/>
    <n v="60.94"/>
    <n v="9.5790000000000006"/>
    <s v="BAYER LOGISTICA E TRANSPORTES LTDA"/>
  </r>
  <r>
    <x v="20"/>
    <n v="7224"/>
    <s v="850-TER MB AXOR 3344 6X4"/>
    <n v="115.32"/>
    <n v="2"/>
    <n v="57.66"/>
    <n v="33.648000000000003"/>
    <s v="EMERSON LUIS MORO"/>
  </r>
  <r>
    <x v="20"/>
    <n v="7228"/>
    <s v="850-TER MB AXOR 3344 6X4"/>
    <n v="124.68"/>
    <n v="2"/>
    <n v="62.34"/>
    <n v="9.1189999999999998"/>
    <s v="MVS TRANSPORTE LTDA"/>
  </r>
  <r>
    <x v="20"/>
    <n v="7234"/>
    <s v="850-TER MB AXOR 3344 6X4"/>
    <n v="118.18"/>
    <n v="2"/>
    <n v="59.09"/>
    <n v="39.661999999999999"/>
    <s v="TRANSPORTES M &amp; J LTDA"/>
  </r>
  <r>
    <x v="20"/>
    <n v="7257"/>
    <s v="852-TER MB AXOR 3340 S 6X4"/>
    <n v="125.26"/>
    <n v="2"/>
    <n v="62.63"/>
    <n v="35.033000000000001"/>
    <s v="EMERSON LUIS MORO"/>
  </r>
  <r>
    <x v="20"/>
    <n v="7260"/>
    <s v="852-TER MB AXOR 3340 S 6X4"/>
    <n v="115.06"/>
    <n v="2"/>
    <n v="57.53"/>
    <n v="37.786000000000001"/>
    <s v="E L DE OLIVEIRA JUNIOR EDIMAR TRANSPORTES"/>
  </r>
  <r>
    <x v="20"/>
    <n v="7263"/>
    <s v="850-TER MB AXOR 3344 6X4"/>
    <n v="167.36"/>
    <n v="3"/>
    <n v="55.786999999999999"/>
    <n v="23.434000000000001"/>
    <s v="ESTEL SERVICOS DE TRANSPORTES E LOCACAO LTDA"/>
  </r>
  <r>
    <x v="20"/>
    <n v="7264"/>
    <s v="850-TER MB AXOR 3344 6X4"/>
    <n v="111.54"/>
    <n v="2"/>
    <n v="55.77"/>
    <n v="31.306000000000001"/>
    <s v="W &amp; E SERVICOS DE TRANSPORTE LTDA"/>
  </r>
  <r>
    <x v="20"/>
    <n v="7278"/>
    <s v="850-TER MB AXOR 3344 6X4"/>
    <n v="108.74"/>
    <n v="2"/>
    <n v="54.37"/>
    <n v="19.065999999999999"/>
    <s v="LOPES TRANSPORTES LTDA"/>
  </r>
  <r>
    <x v="20"/>
    <n v="7279"/>
    <s v="852-TER MB AXOR 3340 S 6X4"/>
    <n v="109.02"/>
    <n v="2"/>
    <n v="54.51"/>
    <n v="26.283000000000001"/>
    <s v="CVL TRANSPORTES LTDA"/>
  </r>
  <r>
    <x v="20"/>
    <n v="7282"/>
    <s v="850-TER MB AXOR 3344 6X4"/>
    <n v="109.98"/>
    <n v="2"/>
    <n v="54.99"/>
    <n v="31.390999999999998"/>
    <s v="EMERSON LUIS MORO"/>
  </r>
  <r>
    <x v="20"/>
    <n v="7289"/>
    <s v="850-TER MB AXOR 3344 6X4"/>
    <n v="106.02"/>
    <n v="2"/>
    <n v="53.01"/>
    <n v="50.393999999999998"/>
    <s v="TAVARES E MORAES TRANSPORTES LTDA"/>
  </r>
  <r>
    <x v="20"/>
    <n v="7292"/>
    <s v="850-TER MB AXOR 3344 6X4"/>
    <n v="52.86"/>
    <n v="1"/>
    <n v="52.86"/>
    <n v="3"/>
    <s v="ESTEL SERVICOS DE TRANSPORTES E LOCACAO LTDA"/>
  </r>
  <r>
    <x v="20"/>
    <n v="7295"/>
    <s v="850-TER MB AXOR 3344 6X4"/>
    <n v="53.46"/>
    <n v="1"/>
    <n v="53.46"/>
    <n v="3"/>
    <s v="ESTEL SERVICOS DE TRANSPORTES E LOCACAO LTDA"/>
  </r>
  <r>
    <x v="20"/>
    <n v="7299"/>
    <s v="850-TER MB AXOR 3344 6X4"/>
    <n v="179.66"/>
    <n v="3"/>
    <n v="59.887"/>
    <n v="29.170999999999999"/>
    <s v="JERE SERVICOS DE TRANSPORTE E LOCACAO LTDA"/>
  </r>
  <r>
    <x v="20"/>
    <n v="7301"/>
    <s v="850-TER MB AXOR 3344 6X4"/>
    <n v="62.22"/>
    <n v="1"/>
    <n v="62.22"/>
    <n v="63"/>
    <s v="SERVICOS DE TRANSPORTES E LOCACAO VALE DO ITAUNAS LTDA"/>
  </r>
  <r>
    <x v="20"/>
    <n v="7307"/>
    <s v="850-TER MB AXOR 3344 6X4"/>
    <n v="93.42"/>
    <n v="2"/>
    <n v="46.71"/>
    <n v="57.908000000000001"/>
    <s v="SC MANUTENCOES LTDA"/>
  </r>
  <r>
    <x v="20"/>
    <n v="7311"/>
    <s v="855-TER SCANIA G 440 A 6X4"/>
    <n v="122.7"/>
    <n v="2"/>
    <n v="61.35"/>
    <n v="32.917000000000002"/>
    <s v="LN LOGISTICA E TRANSPORTES LTDA"/>
  </r>
  <r>
    <x v="20"/>
    <n v="7334"/>
    <s v="851-TER MB AXOR 2644 S 6X4"/>
    <n v="119.88"/>
    <n v="2"/>
    <n v="59.94"/>
    <n v="20.106999999999999"/>
    <s v="ROCHA TRANSPORTES DE MUCURI LTDA"/>
  </r>
  <r>
    <x v="20"/>
    <n v="7337"/>
    <s v="850-TER MB AXOR 3344 6X4"/>
    <n v="119.58"/>
    <n v="2"/>
    <n v="59.79"/>
    <n v="34.921999999999997"/>
    <s v="REGINA M. DOS S. SILVA CARGAS"/>
  </r>
  <r>
    <x v="20"/>
    <n v="7340"/>
    <s v="850-TER MB AXOR 3344 6X4"/>
    <n v="80.56"/>
    <n v="2"/>
    <n v="40.28"/>
    <n v="43.027999999999999"/>
    <s v="W &amp; E SERVICOS DE TRANSPORTE LTDA"/>
  </r>
  <r>
    <x v="20"/>
    <n v="7347"/>
    <s v="852-TER MB AXOR 3340 S 6X4"/>
    <n v="104.74"/>
    <n v="2"/>
    <n v="52.37"/>
    <n v="44.273000000000003"/>
    <s v="TRANSPORTADORA GLOBAL LOGISTICA LTDA"/>
  </r>
  <r>
    <x v="20"/>
    <n v="7352"/>
    <s v="851-TER MB AXOR 2644 S 6X4"/>
    <n v="121.92"/>
    <n v="2"/>
    <n v="60.96"/>
    <n v="20.332000000000001"/>
    <s v="WESLEI M DOS SANTOS"/>
  </r>
  <r>
    <x v="20"/>
    <n v="7355"/>
    <s v="850-TER MB AXOR 3344 6X4"/>
    <n v="54.12"/>
    <n v="1"/>
    <n v="54.12"/>
    <n v="3"/>
    <s v="WESLEI M DOS SANTOS"/>
  </r>
  <r>
    <x v="20"/>
    <n v="7364"/>
    <s v="850-TER MB AXOR 3344 6X4"/>
    <n v="60.78"/>
    <n v="1"/>
    <n v="60.78"/>
    <n v="5"/>
    <s v="TRANSPORTADORA GLOBAL LOGISTICA LTDA"/>
  </r>
  <r>
    <x v="20"/>
    <n v="7367"/>
    <s v="850-TER MB AXOR 3344 6X4"/>
    <n v="122.18"/>
    <n v="2"/>
    <n v="61.09"/>
    <n v="34.090000000000003"/>
    <s v="JOSE HELIO SILVA SANTOS"/>
  </r>
  <r>
    <x v="20"/>
    <n v="7370"/>
    <s v="850-TER MB AXOR 3344 6X4"/>
    <n v="118.18"/>
    <n v="2"/>
    <n v="59.09"/>
    <n v="39.832999999999998"/>
    <s v="JOSE HELIO SILVA SANTOS"/>
  </r>
  <r>
    <x v="20"/>
    <n v="7373"/>
    <s v="855-TER SCANIA G 440 A 6X4"/>
    <n v="53.26"/>
    <n v="1"/>
    <n v="53.26"/>
    <n v="3"/>
    <s v="BARBOSA TRANSPORTES E LOGISTICA LTDA"/>
  </r>
  <r>
    <x v="20"/>
    <n v="7381"/>
    <s v="938-TER VOLVO/FM12 420 6X4T"/>
    <n v="126.1"/>
    <n v="2"/>
    <n v="63.05"/>
    <n v="46.493000000000002"/>
    <s v="TRANSPORTE FUMACINHA LTDA"/>
  </r>
  <r>
    <x v="21"/>
    <n v="2066"/>
    <s v="115-MB AXOR 3340 6X4"/>
    <n v="236.32"/>
    <n v="4"/>
    <n v="59.08"/>
    <n v="4.024"/>
    <s v="NDB HOLDING AGRICOLA LTDA - MATRIZ"/>
  </r>
  <r>
    <x v="21"/>
    <n v="2067"/>
    <s v="115-MB AXOR 3340 6X4"/>
    <n v="241.38"/>
    <n v="4"/>
    <n v="60.344999999999999"/>
    <n v="4.048"/>
    <s v="NDB HOLDING AGRICOLA LTDA - MATRIZ"/>
  </r>
  <r>
    <x v="21"/>
    <n v="2107"/>
    <s v="115-MB AXOR 3340 6X4"/>
    <n v="307.7"/>
    <n v="5"/>
    <n v="61.54"/>
    <n v="4.3899999999999997"/>
    <s v="NDB HOLDING AGRICOLA LTDA - MATRIZ"/>
  </r>
  <r>
    <x v="21"/>
    <n v="2108"/>
    <s v="115-MB AXOR 3340 6X4"/>
    <n v="316.36"/>
    <n v="5"/>
    <n v="63.271999999999998"/>
    <n v="5.375"/>
    <s v="NDB HOLDING AGRICOLA LTDA - MATRIZ"/>
  </r>
  <r>
    <x v="21"/>
    <n v="2109"/>
    <s v="115-MB AXOR 3340 6X4"/>
    <n v="309.38"/>
    <n v="5"/>
    <n v="61.875999999999998"/>
    <n v="3.988"/>
    <s v="NDB HOLDING AGRICOLA LTDA - MATRIZ"/>
  </r>
  <r>
    <x v="21"/>
    <n v="7004"/>
    <s v="850-TER MB AXOR 3344 6X4"/>
    <n v="61.88"/>
    <n v="1"/>
    <n v="61.88"/>
    <n v="83"/>
    <s v="EMERSON LUIS MORO"/>
  </r>
  <r>
    <x v="21"/>
    <n v="7005"/>
    <s v="850-TER MB AXOR 3344 6X4"/>
    <n v="118.02"/>
    <n v="2"/>
    <n v="59.01"/>
    <n v="8.1259999999999994"/>
    <s v="RENE PINA DE ALMEIDA"/>
  </r>
  <r>
    <x v="21"/>
    <n v="7006"/>
    <s v="852-TER MB AXOR 3340 S 6X4"/>
    <n v="57.52"/>
    <n v="1"/>
    <n v="57.52"/>
    <n v="15"/>
    <s v="INAMARQUE SOUZA MACHADO"/>
  </r>
  <r>
    <x v="21"/>
    <n v="7007"/>
    <s v="852-TER MB AXOR 3340 S 6X4"/>
    <n v="64.760000000000005"/>
    <n v="1"/>
    <n v="64.760000000000005"/>
    <n v="45"/>
    <s v="MVS TRANSPORTE LTDA"/>
  </r>
  <r>
    <x v="21"/>
    <n v="7008"/>
    <s v="850-TER MB AXOR 3344 6X4"/>
    <n v="93.9"/>
    <n v="2"/>
    <n v="46.95"/>
    <n v="31.248999999999999"/>
    <s v="E L DE OLIVEIRA JUNIOR EDIMAR TRANSPORTES"/>
  </r>
  <r>
    <x v="21"/>
    <n v="7010"/>
    <s v="850-TER MB AXOR 3344 6X4"/>
    <n v="62.1"/>
    <n v="1"/>
    <n v="62.1"/>
    <n v="71.5"/>
    <s v="BAYER LOGISTICA E TRANSPORTES LTDA"/>
  </r>
  <r>
    <x v="21"/>
    <n v="7013"/>
    <s v="850-TER MB AXOR 3344 6X4"/>
    <n v="62.94"/>
    <n v="1"/>
    <n v="62.94"/>
    <n v="45"/>
    <s v="INAMARQUE SOUZA MACHADO"/>
  </r>
  <r>
    <x v="21"/>
    <n v="7017"/>
    <s v="850-TER MB AXOR 3344 6X4"/>
    <n v="63.3"/>
    <n v="1"/>
    <n v="63.3"/>
    <n v="15"/>
    <s v="BAYER LOGISTICA E TRANSPORTES LTDA"/>
  </r>
  <r>
    <x v="21"/>
    <n v="7018"/>
    <s v="850-TER MB AXOR 3344 6X4"/>
    <n v="62.46"/>
    <n v="1"/>
    <n v="62.46"/>
    <n v="5"/>
    <s v="SC MANUTENCOES LTDA"/>
  </r>
  <r>
    <x v="21"/>
    <n v="7021"/>
    <s v="850-TER MB AXOR 3344 6X4"/>
    <n v="239.86"/>
    <n v="7"/>
    <n v="34.265999999999998"/>
    <n v="24.308"/>
    <s v="NEIA TRANSPORTES LTDA"/>
  </r>
  <r>
    <x v="21"/>
    <n v="7022"/>
    <s v="850-TER MB AXOR 3344 6X4"/>
    <n v="62.56"/>
    <n v="1"/>
    <n v="62.56"/>
    <n v="71.5"/>
    <s v="SMRR TRANSPORTES LTDA"/>
  </r>
  <r>
    <x v="21"/>
    <n v="7031"/>
    <s v="850-TER MB AXOR 3344 6X4"/>
    <n v="114.7"/>
    <n v="2"/>
    <n v="57.35"/>
    <n v="29.393000000000001"/>
    <s v="INAMARQUE SOUZA MACHADO"/>
  </r>
  <r>
    <x v="21"/>
    <n v="7032"/>
    <s v="850-TER MB AXOR 3344 6X4"/>
    <n v="64.400000000000006"/>
    <n v="1"/>
    <n v="64.400000000000006"/>
    <n v="5"/>
    <s v="REGINA M. DOS S. SILVA CARGAS"/>
  </r>
  <r>
    <x v="21"/>
    <n v="7033"/>
    <s v="850-TER MB AXOR 3344 6X4"/>
    <n v="123.8"/>
    <n v="2"/>
    <n v="61.9"/>
    <n v="83"/>
    <s v="E L DE OLIVEIRA JUNIOR EDIMAR TRANSPORTES"/>
  </r>
  <r>
    <x v="21"/>
    <n v="7036"/>
    <s v="850-TER MB AXOR 3344 6X4"/>
    <n v="61.2"/>
    <n v="1"/>
    <n v="61.2"/>
    <n v="5"/>
    <s v="EMERSON LUIS MORO"/>
  </r>
  <r>
    <x v="21"/>
    <n v="7038"/>
    <s v="852-TER MB AXOR 3340 S 6X4"/>
    <n v="114.98"/>
    <n v="2"/>
    <n v="57.49"/>
    <n v="7.9729999999999999"/>
    <s v="JERE SERVICOS DE TRANSPORTE E LOCACAO LTDA"/>
  </r>
  <r>
    <x v="21"/>
    <n v="7041"/>
    <s v="850-TER MB AXOR 3344 6X4"/>
    <n v="117.72"/>
    <n v="2"/>
    <n v="58.86"/>
    <n v="48.892000000000003"/>
    <s v="JERE SERVICOS DE TRANSPORTE E LOCACAO LTDA"/>
  </r>
  <r>
    <x v="21"/>
    <n v="7045"/>
    <s v="851-TER MB AXOR 2644 S 6X4"/>
    <n v="116.56"/>
    <n v="2"/>
    <n v="58.28"/>
    <n v="23.02"/>
    <s v="REGINA M. DOS S. SILVA CARGAS"/>
  </r>
  <r>
    <x v="21"/>
    <n v="7046"/>
    <s v="850-TER MB AXOR 3344 6X4"/>
    <n v="57.76"/>
    <n v="1"/>
    <n v="57.76"/>
    <n v="13"/>
    <s v="J.S. LEONIDIO"/>
  </r>
  <r>
    <x v="21"/>
    <n v="7047"/>
    <s v="850-TER MB AXOR 3344 6X4"/>
    <n v="57.5"/>
    <n v="1"/>
    <n v="57.5"/>
    <n v="71.5"/>
    <s v="BAYER LOGISTICA E TRANSPORTES LTDA"/>
  </r>
  <r>
    <x v="21"/>
    <n v="7048"/>
    <s v="850-TER MB AXOR 3344 6X4"/>
    <n v="59.74"/>
    <n v="1"/>
    <n v="59.74"/>
    <n v="83"/>
    <s v="SERVICOS DE TRANSPORTES E LOCACAO VALE DO ITAUNAS LTDA"/>
  </r>
  <r>
    <x v="21"/>
    <n v="7050"/>
    <s v="850-TER MB AXOR 3344 6X4"/>
    <n v="55.8"/>
    <n v="1"/>
    <n v="55.8"/>
    <n v="14"/>
    <s v="ESTEL SERVICOS DE TRANSPORTES E LOCACAO LTDA"/>
  </r>
  <r>
    <x v="21"/>
    <n v="7052"/>
    <s v="852-TER MB AXOR 3340 S 6X4"/>
    <n v="47.8"/>
    <n v="1"/>
    <n v="47.8"/>
    <n v="13"/>
    <s v="JERE SERVICOS DE TRANSPORTE E LOCACAO LTDA"/>
  </r>
  <r>
    <x v="21"/>
    <n v="7053"/>
    <s v="852-TER MB AXOR 3340 S 6X4"/>
    <n v="54.22"/>
    <n v="1"/>
    <n v="54.22"/>
    <n v="13"/>
    <s v="TAVARES E MORAES TRANSPORTES LTDA"/>
  </r>
  <r>
    <x v="21"/>
    <n v="7054"/>
    <s v="850-TER MB AXOR 3344 6X4"/>
    <n v="61.98"/>
    <n v="1"/>
    <n v="61.98"/>
    <n v="83"/>
    <s v="TAVARES E MORAES TRANSPORTES LTDA"/>
  </r>
  <r>
    <x v="21"/>
    <n v="7059"/>
    <s v="850-TER MB AXOR 3344 6X4"/>
    <n v="120.06"/>
    <n v="2"/>
    <n v="60.03"/>
    <n v="17.622"/>
    <s v="BAYER LOGISTICA E TRANSPORTES LTDA"/>
  </r>
  <r>
    <x v="21"/>
    <n v="7207"/>
    <s v="852-TER MB AXOR 3340 S 6X4"/>
    <n v="93.82"/>
    <n v="2"/>
    <n v="46.91"/>
    <n v="12.981999999999999"/>
    <s v="TAVARES E MORAES TRANSPORTES LTDA"/>
  </r>
  <r>
    <x v="21"/>
    <n v="7208"/>
    <s v="852-TER MB AXOR 3340 S 6X4"/>
    <n v="63.08"/>
    <n v="1"/>
    <n v="63.08"/>
    <n v="5"/>
    <s v="TAVARES E MORAES TRANSPORTES LTDA"/>
  </r>
  <r>
    <x v="21"/>
    <n v="7220"/>
    <s v="851-TER MB AXOR 2644 S 6X4"/>
    <n v="53.3"/>
    <n v="1"/>
    <n v="53.3"/>
    <n v="32.999000000000002"/>
    <s v="DOS SANTOS PASSOS TRANSPORTES LTDA"/>
  </r>
  <r>
    <x v="21"/>
    <n v="7221"/>
    <s v="852-TER MB AXOR 3340 S 6X4"/>
    <n v="119.04"/>
    <n v="2"/>
    <n v="59.52"/>
    <n v="3.5209999999999999"/>
    <s v="BAYER LOGISTICA E TRANSPORTES LTDA"/>
  </r>
  <r>
    <x v="21"/>
    <n v="7224"/>
    <s v="850-TER MB AXOR 3344 6X4"/>
    <n v="60.88"/>
    <n v="1"/>
    <n v="60.88"/>
    <n v="83"/>
    <s v="EMERSON LUIS MORO"/>
  </r>
  <r>
    <x v="21"/>
    <n v="7228"/>
    <s v="850-TER MB AXOR 3344 6X4"/>
    <n v="61.16"/>
    <n v="1"/>
    <n v="61.16"/>
    <n v="71.5"/>
    <s v="MVS TRANSPORTE LTDA"/>
  </r>
  <r>
    <x v="21"/>
    <n v="7234"/>
    <s v="850-TER MB AXOR 3344 6X4"/>
    <n v="62.7"/>
    <n v="1"/>
    <n v="62.7"/>
    <n v="13"/>
    <s v="TRANSPORTES M &amp; J LTDA"/>
  </r>
  <r>
    <x v="21"/>
    <n v="7257"/>
    <s v="852-TER MB AXOR 3340 S 6X4"/>
    <n v="125.22"/>
    <n v="2"/>
    <n v="62.61"/>
    <n v="18.617000000000001"/>
    <s v="EMERSON LUIS MORO"/>
  </r>
  <r>
    <x v="21"/>
    <n v="7260"/>
    <s v="852-TER MB AXOR 3340 S 6X4"/>
    <n v="117.26"/>
    <n v="2"/>
    <n v="58.63"/>
    <n v="45.572000000000003"/>
    <s v="E L DE OLIVEIRA JUNIOR EDIMAR TRANSPORTES"/>
  </r>
  <r>
    <x v="21"/>
    <n v="7263"/>
    <s v="850-TER MB AXOR 3344 6X4"/>
    <n v="53.64"/>
    <n v="1"/>
    <n v="53.64"/>
    <n v="13"/>
    <s v="ESTEL SERVICOS DE TRANSPORTES E LOCACAO LTDA"/>
  </r>
  <r>
    <x v="21"/>
    <n v="7264"/>
    <s v="850-TER MB AXOR 3344 6X4"/>
    <n v="56.92"/>
    <n v="1"/>
    <n v="56.92"/>
    <n v="45"/>
    <s v="W &amp; E SERVICOS DE TRANSPORTE LTDA"/>
  </r>
  <r>
    <x v="21"/>
    <n v="7278"/>
    <s v="850-TER MB AXOR 3344 6X4"/>
    <n v="62.06"/>
    <n v="1"/>
    <n v="62.06"/>
    <n v="32.999000000000002"/>
    <s v="LOPES TRANSPORTES LTDA"/>
  </r>
  <r>
    <x v="21"/>
    <n v="7279"/>
    <s v="852-TER MB AXOR 3340 S 6X4"/>
    <n v="120.12"/>
    <n v="2"/>
    <n v="60.06"/>
    <n v="13.486000000000001"/>
    <s v="CVL TRANSPORTES LTDA"/>
  </r>
  <r>
    <x v="21"/>
    <n v="7282"/>
    <s v="850-TER MB AXOR 3344 6X4"/>
    <n v="110.56"/>
    <n v="2"/>
    <n v="55.28"/>
    <n v="43.670999999999999"/>
    <s v="EMERSON LUIS MORO"/>
  </r>
  <r>
    <x v="21"/>
    <n v="7289"/>
    <s v="850-TER MB AXOR 3344 6X4"/>
    <n v="62.22"/>
    <n v="1"/>
    <n v="62.22"/>
    <n v="5"/>
    <s v="TAVARES E MORAES TRANSPORTES LTDA"/>
  </r>
  <r>
    <x v="21"/>
    <n v="7292"/>
    <s v="850-TER MB AXOR 3344 6X4"/>
    <n v="122.04"/>
    <n v="2"/>
    <n v="61.02"/>
    <n v="48.597000000000001"/>
    <s v="ESTEL SERVICOS DE TRANSPORTES E LOCACAO LTDA"/>
  </r>
  <r>
    <x v="21"/>
    <n v="7295"/>
    <s v="850-TER MB AXOR 3344 6X4"/>
    <n v="120.54"/>
    <n v="2"/>
    <n v="60.27"/>
    <n v="49.085999999999999"/>
    <s v="ESTEL SERVICOS DE TRANSPORTES E LOCACAO LTDA"/>
  </r>
  <r>
    <x v="21"/>
    <n v="7299"/>
    <s v="850-TER MB AXOR 3344 6X4"/>
    <n v="59.84"/>
    <n v="1"/>
    <n v="59.84"/>
    <n v="83"/>
    <s v="JERE SERVICOS DE TRANSPORTE E LOCACAO LTDA"/>
  </r>
  <r>
    <x v="21"/>
    <n v="7301"/>
    <s v="850-TER MB AXOR 3344 6X4"/>
    <n v="60.58"/>
    <n v="1"/>
    <n v="60.58"/>
    <n v="71.5"/>
    <s v="SERVICOS DE TRANSPORTES E LOCACAO VALE DO ITAUNAS LTDA"/>
  </r>
  <r>
    <x v="21"/>
    <n v="7304"/>
    <s v="850-TER MB AXOR 3344 6X4"/>
    <n v="55.1"/>
    <n v="1"/>
    <n v="55.1"/>
    <n v="13"/>
    <s v="SERVICOS DE TRANSPORTES E LOCACAO VALE DO ITAUNAS LTDA"/>
  </r>
  <r>
    <x v="21"/>
    <n v="7307"/>
    <s v="850-TER MB AXOR 3344 6X4"/>
    <n v="56.02"/>
    <n v="1"/>
    <n v="56.02"/>
    <n v="32.999000000000002"/>
    <s v="SC MANUTENCOES LTDA"/>
  </r>
  <r>
    <x v="21"/>
    <n v="7308"/>
    <s v="850-TER MB AXOR 3344 6X4"/>
    <n v="51.32"/>
    <n v="1"/>
    <n v="51.32"/>
    <n v="71.5"/>
    <s v="SANTOS &amp; SILVA TRANSPORTES RODOVIARIOS LTDA"/>
  </r>
  <r>
    <x v="21"/>
    <n v="7311"/>
    <s v="855-TER SCANIA G 440 A 6X4"/>
    <n v="60.64"/>
    <n v="1"/>
    <n v="60.64"/>
    <n v="45"/>
    <s v="LN LOGISTICA E TRANSPORTES LTDA"/>
  </r>
  <r>
    <x v="21"/>
    <n v="7334"/>
    <s v="851-TER MB AXOR 2644 S 6X4"/>
    <n v="117.56"/>
    <n v="2"/>
    <n v="58.78"/>
    <n v="13.994"/>
    <s v="ROCHA TRANSPORTES DE MUCURI LTDA"/>
  </r>
  <r>
    <x v="21"/>
    <n v="7337"/>
    <s v="850-TER MB AXOR 3344 6X4"/>
    <n v="59.32"/>
    <n v="1"/>
    <n v="59.32"/>
    <n v="15"/>
    <s v="REGINA M. DOS S. SILVA CARGAS"/>
  </r>
  <r>
    <x v="21"/>
    <n v="7340"/>
    <s v="850-TER MB AXOR 3344 6X4"/>
    <n v="246.02"/>
    <n v="8"/>
    <n v="30.753"/>
    <n v="3.9809999999999999"/>
    <s v="W &amp; E SERVICOS DE TRANSPORTE LTDA"/>
  </r>
  <r>
    <x v="21"/>
    <n v="7347"/>
    <s v="852-TER MB AXOR 3340 S 6X4"/>
    <n v="62.22"/>
    <n v="1"/>
    <n v="62.22"/>
    <n v="83"/>
    <s v="TRANSPORTADORA GLOBAL LOGISTICA LTDA"/>
  </r>
  <r>
    <x v="21"/>
    <n v="7352"/>
    <s v="851-TER MB AXOR 2644 S 6X4"/>
    <n v="121.26"/>
    <n v="2"/>
    <n v="60.63"/>
    <n v="29.922999999999998"/>
    <s v="WESLEI M DOS SANTOS"/>
  </r>
  <r>
    <x v="21"/>
    <n v="7355"/>
    <s v="850-TER MB AXOR 3344 6X4"/>
    <n v="119.74"/>
    <n v="2"/>
    <n v="59.87"/>
    <n v="33.545999999999999"/>
    <s v="WESLEI M DOS SANTOS"/>
  </r>
  <r>
    <x v="21"/>
    <n v="7364"/>
    <s v="850-TER MB AXOR 3344 6X4"/>
    <n v="120.18"/>
    <n v="2"/>
    <n v="60.09"/>
    <n v="46.02"/>
    <s v="TRANSPORTADORA GLOBAL LOGISTICA LTDA"/>
  </r>
  <r>
    <x v="21"/>
    <n v="7367"/>
    <s v="850-TER MB AXOR 3344 6X4"/>
    <n v="59.42"/>
    <n v="1"/>
    <n v="59.42"/>
    <n v="14"/>
    <s v="JOSE HELIO SILVA SANTOS"/>
  </r>
  <r>
    <x v="21"/>
    <n v="7370"/>
    <s v="850-TER MB AXOR 3344 6X4"/>
    <n v="117.18"/>
    <n v="2"/>
    <n v="58.59"/>
    <n v="29.19"/>
    <s v="JOSE HELIO SILVA SANTOS"/>
  </r>
  <r>
    <x v="21"/>
    <n v="7373"/>
    <s v="855-TER SCANIA G 440 A 6X4"/>
    <n v="51.3"/>
    <n v="1"/>
    <n v="51.3"/>
    <n v="71.5"/>
    <s v="BARBOSA TRANSPORTES E LOGISTICA LTDA"/>
  </r>
  <r>
    <x v="21"/>
    <n v="7381"/>
    <s v="938-TER VOLVO/FM12 420 6X4T"/>
    <n v="55.34"/>
    <n v="1"/>
    <n v="55.34"/>
    <n v="3"/>
    <s v="TRANSPORTE FUMACINHA LTDA"/>
  </r>
  <r>
    <x v="22"/>
    <n v="2066"/>
    <s v="115-MB AXOR 3340 6X4"/>
    <n v="539.82000000000005"/>
    <n v="9"/>
    <n v="59.98"/>
    <n v="4.6970000000000001"/>
    <s v="NDB HOLDING AGRICOLA LTDA - MATRIZ"/>
  </r>
  <r>
    <x v="22"/>
    <n v="2067"/>
    <s v="115-MB AXOR 3340 6X4"/>
    <n v="538.66"/>
    <n v="9"/>
    <n v="59.850999999999999"/>
    <n v="4.6509999999999998"/>
    <s v="NDB HOLDING AGRICOLA LTDA - MATRIZ"/>
  </r>
  <r>
    <x v="22"/>
    <n v="2107"/>
    <s v="115-MB AXOR 3340 6X4"/>
    <n v="542.36"/>
    <n v="9"/>
    <n v="60.262"/>
    <n v="4"/>
    <s v="NDB HOLDING AGRICOLA LTDA - MATRIZ"/>
  </r>
  <r>
    <x v="22"/>
    <n v="2108"/>
    <s v="115-MB AXOR 3340 6X4"/>
    <n v="440.18"/>
    <n v="7"/>
    <n v="62.883000000000003"/>
    <n v="4"/>
    <s v="NDB HOLDING AGRICOLA LTDA - MATRIZ"/>
  </r>
  <r>
    <x v="22"/>
    <n v="2109"/>
    <s v="115-MB AXOR 3340 6X4"/>
    <n v="618.34"/>
    <n v="10"/>
    <n v="61.834000000000003"/>
    <n v="4.5490000000000004"/>
    <s v="NDB HOLDING AGRICOLA LTDA - MATRIZ"/>
  </r>
  <r>
    <x v="22"/>
    <n v="7004"/>
    <s v="850-TER MB AXOR 3344 6X4"/>
    <n v="180.16"/>
    <n v="3"/>
    <n v="60.052999999999997"/>
    <n v="12.303000000000001"/>
    <s v="EMERSON LUIS MORO"/>
  </r>
  <r>
    <x v="22"/>
    <n v="7005"/>
    <s v="850-TER MB AXOR 3344 6X4"/>
    <n v="171.34"/>
    <n v="3"/>
    <n v="57.113"/>
    <n v="30.809000000000001"/>
    <s v="RENE PINA DE ALMEIDA"/>
  </r>
  <r>
    <x v="22"/>
    <n v="7006"/>
    <s v="852-TER MB AXOR 3340 S 6X4"/>
    <n v="183.38"/>
    <n v="3"/>
    <n v="61.127000000000002"/>
    <n v="57.378"/>
    <s v="INAMARQUE SOUZA MACHADO"/>
  </r>
  <r>
    <x v="22"/>
    <n v="7007"/>
    <s v="852-TER MB AXOR 3340 S 6X4"/>
    <n v="177.96"/>
    <n v="3"/>
    <n v="59.32"/>
    <n v="45.914999999999999"/>
    <s v="MVS TRANSPORTE LTDA"/>
  </r>
  <r>
    <x v="22"/>
    <n v="7008"/>
    <s v="850-TER MB AXOR 3344 6X4"/>
    <n v="123.94"/>
    <n v="2"/>
    <n v="61.97"/>
    <n v="23.974"/>
    <s v="E L DE OLIVEIRA JUNIOR EDIMAR TRANSPORTES"/>
  </r>
  <r>
    <x v="22"/>
    <n v="7010"/>
    <s v="850-TER MB AXOR 3344 6X4"/>
    <n v="63.32"/>
    <n v="1"/>
    <n v="63.32"/>
    <n v="11.96"/>
    <s v="BAYER LOGISTICA E TRANSPORTES LTDA"/>
  </r>
  <r>
    <x v="22"/>
    <n v="7013"/>
    <s v="850-TER MB AXOR 3344 6X4"/>
    <n v="122.08"/>
    <n v="2"/>
    <n v="61.04"/>
    <n v="17.914999999999999"/>
    <s v="INAMARQUE SOUZA MACHADO"/>
  </r>
  <r>
    <x v="22"/>
    <n v="7017"/>
    <s v="850-TER MB AXOR 3344 6X4"/>
    <n v="58.72"/>
    <n v="1"/>
    <n v="58.72"/>
    <n v="80.5"/>
    <s v="BAYER LOGISTICA E TRANSPORTES LTDA"/>
  </r>
  <r>
    <x v="22"/>
    <n v="7018"/>
    <s v="850-TER MB AXOR 3344 6X4"/>
    <n v="64.88"/>
    <n v="1"/>
    <n v="64.88"/>
    <n v="78"/>
    <s v="SC MANUTENCOES LTDA"/>
  </r>
  <r>
    <x v="22"/>
    <n v="7021"/>
    <s v="850-TER MB AXOR 3344 6X4"/>
    <n v="179.86"/>
    <n v="6"/>
    <n v="29.977"/>
    <n v="4"/>
    <s v="NEIA TRANSPORTES LTDA"/>
  </r>
  <r>
    <x v="22"/>
    <n v="7022"/>
    <s v="850-TER MB AXOR 3344 6X4"/>
    <n v="65.52"/>
    <n v="1"/>
    <n v="65.52"/>
    <n v="71.5"/>
    <s v="SMRR TRANSPORTES LTDA"/>
  </r>
  <r>
    <x v="22"/>
    <n v="7031"/>
    <s v="850-TER MB AXOR 3344 6X4"/>
    <n v="121.06"/>
    <n v="2"/>
    <n v="60.53"/>
    <n v="39.399000000000001"/>
    <s v="INAMARQUE SOUZA MACHADO"/>
  </r>
  <r>
    <x v="22"/>
    <n v="7032"/>
    <s v="850-TER MB AXOR 3344 6X4"/>
    <n v="124.88"/>
    <n v="2"/>
    <n v="62.44"/>
    <n v="56.765000000000001"/>
    <s v="REGINA M. DOS S. SILVA CARGAS"/>
  </r>
  <r>
    <x v="22"/>
    <n v="7033"/>
    <s v="850-TER MB AXOR 3344 6X4"/>
    <n v="119.14"/>
    <n v="2"/>
    <n v="59.57"/>
    <n v="29.190999999999999"/>
    <s v="E L DE OLIVEIRA JUNIOR EDIMAR TRANSPORTES"/>
  </r>
  <r>
    <x v="22"/>
    <n v="7036"/>
    <s v="850-TER MB AXOR 3344 6X4"/>
    <n v="176.22"/>
    <n v="3"/>
    <n v="58.74"/>
    <n v="33.228999999999999"/>
    <s v="EMERSON LUIS MORO"/>
  </r>
  <r>
    <x v="22"/>
    <n v="7038"/>
    <s v="852-TER MB AXOR 3340 S 6X4"/>
    <n v="119.94"/>
    <n v="2"/>
    <n v="59.97"/>
    <n v="45.734000000000002"/>
    <s v="JERE SERVICOS DE TRANSPORTE E LOCACAO LTDA"/>
  </r>
  <r>
    <x v="22"/>
    <n v="7041"/>
    <s v="850-TER MB AXOR 3344 6X4"/>
    <n v="121.52"/>
    <n v="2"/>
    <n v="60.76"/>
    <n v="21.984000000000002"/>
    <s v="JERE SERVICOS DE TRANSPORTE E LOCACAO LTDA"/>
  </r>
  <r>
    <x v="22"/>
    <n v="7045"/>
    <s v="851-TER MB AXOR 2644 S 6X4"/>
    <n v="174.46"/>
    <n v="3"/>
    <n v="58.152999999999999"/>
    <n v="24.111999999999998"/>
    <s v="REGINA M. DOS S. SILVA CARGAS"/>
  </r>
  <r>
    <x v="22"/>
    <n v="7046"/>
    <s v="850-TER MB AXOR 3344 6X4"/>
    <n v="123.48"/>
    <n v="2"/>
    <n v="61.74"/>
    <n v="44.826999999999998"/>
    <s v="J.S. LEONIDIO"/>
  </r>
  <r>
    <x v="22"/>
    <n v="7047"/>
    <s v="850-TER MB AXOR 3344 6X4"/>
    <n v="176.16"/>
    <n v="3"/>
    <n v="58.72"/>
    <n v="46.918999999999997"/>
    <s v="BAYER LOGISTICA E TRANSPORTES LTDA"/>
  </r>
  <r>
    <x v="22"/>
    <n v="7048"/>
    <s v="850-TER MB AXOR 3344 6X4"/>
    <n v="121.02"/>
    <n v="2"/>
    <n v="60.51"/>
    <n v="7.77"/>
    <s v="SERVICOS DE TRANSPORTES E LOCACAO VALE DO ITAUNAS LTDA"/>
  </r>
  <r>
    <x v="22"/>
    <n v="7050"/>
    <s v="850-TER MB AXOR 3344 6X4"/>
    <n v="114.66"/>
    <n v="2"/>
    <n v="57.33"/>
    <n v="12.465"/>
    <s v="ESTEL SERVICOS DE TRANSPORTES E LOCACAO LTDA"/>
  </r>
  <r>
    <x v="22"/>
    <n v="7052"/>
    <s v="852-TER MB AXOR 3340 S 6X4"/>
    <n v="127.66"/>
    <n v="2"/>
    <n v="63.83"/>
    <n v="40.951000000000001"/>
    <s v="JERE SERVICOS DE TRANSPORTE E LOCACAO LTDA"/>
  </r>
  <r>
    <x v="22"/>
    <n v="7053"/>
    <s v="852-TER MB AXOR 3340 S 6X4"/>
    <n v="172.1"/>
    <n v="3"/>
    <n v="57.366999999999997"/>
    <n v="40.747"/>
    <s v="TAVARES E MORAES TRANSPORTES LTDA"/>
  </r>
  <r>
    <x v="22"/>
    <n v="7054"/>
    <s v="850-TER MB AXOR 3344 6X4"/>
    <n v="180.8"/>
    <n v="3"/>
    <n v="60.267000000000003"/>
    <n v="21.75"/>
    <s v="TAVARES E MORAES TRANSPORTES LTDA"/>
  </r>
  <r>
    <x v="22"/>
    <n v="7059"/>
    <s v="850-TER MB AXOR 3344 6X4"/>
    <n v="121.78"/>
    <n v="2"/>
    <n v="60.89"/>
    <n v="21.541"/>
    <s v="BAYER LOGISTICA E TRANSPORTES LTDA"/>
  </r>
  <r>
    <x v="22"/>
    <n v="7188"/>
    <s v="850-TER MB AXOR 3344 6X4"/>
    <n v="184.78"/>
    <n v="3"/>
    <n v="61.593000000000004"/>
    <n v="59.710999999999999"/>
    <s v="C C GOMES TRANSPORTES"/>
  </r>
  <r>
    <x v="22"/>
    <n v="7207"/>
    <s v="852-TER MB AXOR 3340 S 6X4"/>
    <n v="117.82"/>
    <n v="2"/>
    <n v="58.91"/>
    <n v="47.646000000000001"/>
    <s v="TAVARES E MORAES TRANSPORTES LTDA"/>
  </r>
  <r>
    <x v="22"/>
    <n v="7208"/>
    <s v="852-TER MB AXOR 3340 S 6X4"/>
    <n v="174.64"/>
    <n v="3"/>
    <n v="58.213000000000001"/>
    <n v="12.645"/>
    <s v="TAVARES E MORAES TRANSPORTES LTDA"/>
  </r>
  <r>
    <x v="22"/>
    <n v="7220"/>
    <s v="851-TER MB AXOR 2644 S 6X4"/>
    <n v="110.66"/>
    <n v="2"/>
    <n v="55.33"/>
    <n v="43.392000000000003"/>
    <s v="DOS SANTOS PASSOS TRANSPORTES LTDA"/>
  </r>
  <r>
    <x v="22"/>
    <n v="7221"/>
    <s v="852-TER MB AXOR 3340 S 6X4"/>
    <n v="175.42"/>
    <n v="3"/>
    <n v="58.472999999999999"/>
    <n v="35.380000000000003"/>
    <s v="BAYER LOGISTICA E TRANSPORTES LTDA"/>
  </r>
  <r>
    <x v="22"/>
    <n v="7224"/>
    <s v="850-TER MB AXOR 3344 6X4"/>
    <n v="122.04"/>
    <n v="2"/>
    <n v="61.02"/>
    <n v="29.535"/>
    <s v="EMERSON LUIS MORO"/>
  </r>
  <r>
    <x v="22"/>
    <n v="7228"/>
    <s v="850-TER MB AXOR 3344 6X4"/>
    <n v="180.86"/>
    <n v="3"/>
    <n v="60.286999999999999"/>
    <n v="30.773"/>
    <s v="MVS TRANSPORTE LTDA"/>
  </r>
  <r>
    <x v="22"/>
    <n v="7234"/>
    <s v="850-TER MB AXOR 3344 6X4"/>
    <n v="124.44"/>
    <n v="2"/>
    <n v="62.22"/>
    <n v="12.44"/>
    <s v="TRANSPORTES M &amp; J LTDA"/>
  </r>
  <r>
    <x v="22"/>
    <n v="7257"/>
    <s v="852-TER MB AXOR 3340 S 6X4"/>
    <n v="125.22"/>
    <n v="2"/>
    <n v="62.61"/>
    <n v="45"/>
    <s v="EMERSON LUIS MORO"/>
  </r>
  <r>
    <x v="22"/>
    <n v="7260"/>
    <s v="852-TER MB AXOR 3340 S 6X4"/>
    <n v="120.32"/>
    <n v="2"/>
    <n v="60.16"/>
    <n v="28.661000000000001"/>
    <s v="E L DE OLIVEIRA JUNIOR EDIMAR TRANSPORTES"/>
  </r>
  <r>
    <x v="22"/>
    <n v="7263"/>
    <s v="850-TER MB AXOR 3344 6X4"/>
    <n v="172.68"/>
    <n v="3"/>
    <n v="57.56"/>
    <n v="13"/>
    <s v="ESTEL SERVICOS DE TRANSPORTES E LOCACAO LTDA"/>
  </r>
  <r>
    <x v="22"/>
    <n v="7264"/>
    <s v="850-TER MB AXOR 3344 6X4"/>
    <n v="128.36000000000001"/>
    <n v="2"/>
    <n v="64.180000000000007"/>
    <n v="40.506"/>
    <s v="W &amp; E SERVICOS DE TRANSPORTE LTDA"/>
  </r>
  <r>
    <x v="22"/>
    <n v="7278"/>
    <s v="850-TER MB AXOR 3344 6X4"/>
    <n v="121.58"/>
    <n v="2"/>
    <n v="60.79"/>
    <n v="71.5"/>
    <s v="LOPES TRANSPORTES LTDA"/>
  </r>
  <r>
    <x v="22"/>
    <n v="7279"/>
    <s v="852-TER MB AXOR 3340 S 6X4"/>
    <n v="95.24"/>
    <n v="2"/>
    <n v="47.62"/>
    <n v="13"/>
    <s v="CVL TRANSPORTES LTDA"/>
  </r>
  <r>
    <x v="22"/>
    <n v="7282"/>
    <s v="850-TER MB AXOR 3344 6X4"/>
    <n v="116.96"/>
    <n v="2"/>
    <n v="58.48"/>
    <n v="45"/>
    <s v="EMERSON LUIS MORO"/>
  </r>
  <r>
    <x v="22"/>
    <n v="7289"/>
    <s v="850-TER MB AXOR 3344 6X4"/>
    <n v="116.2"/>
    <n v="2"/>
    <n v="58.1"/>
    <n v="45"/>
    <s v="TAVARES E MORAES TRANSPORTES LTDA"/>
  </r>
  <r>
    <x v="22"/>
    <n v="7292"/>
    <s v="850-TER MB AXOR 3344 6X4"/>
    <n v="126.22"/>
    <n v="2"/>
    <n v="63.11"/>
    <n v="12.438000000000001"/>
    <s v="ESTEL SERVICOS DE TRANSPORTES E LOCACAO LTDA"/>
  </r>
  <r>
    <x v="22"/>
    <n v="7295"/>
    <s v="850-TER MB AXOR 3344 6X4"/>
    <n v="172.46"/>
    <n v="3"/>
    <n v="57.487000000000002"/>
    <n v="20.055"/>
    <s v="ESTEL SERVICOS DE TRANSPORTES E LOCACAO LTDA"/>
  </r>
  <r>
    <x v="22"/>
    <n v="7299"/>
    <s v="850-TER MB AXOR 3344 6X4"/>
    <n v="120.14"/>
    <n v="2"/>
    <n v="60.07"/>
    <n v="12.468"/>
    <s v="JERE SERVICOS DE TRANSPORTE E LOCACAO LTDA"/>
  </r>
  <r>
    <x v="22"/>
    <n v="7301"/>
    <s v="850-TER MB AXOR 3344 6X4"/>
    <n v="178.5"/>
    <n v="3"/>
    <n v="59.5"/>
    <n v="12.632999999999999"/>
    <s v="SERVICOS DE TRANSPORTES E LOCACAO VALE DO ITAUNAS LTDA"/>
  </r>
  <r>
    <x v="22"/>
    <n v="7304"/>
    <s v="850-TER MB AXOR 3344 6X4"/>
    <n v="178.76"/>
    <n v="3"/>
    <n v="59.587000000000003"/>
    <n v="19.341000000000001"/>
    <s v="SERVICOS DE TRANSPORTES E LOCACAO VALE DO ITAUNAS LTDA"/>
  </r>
  <r>
    <x v="22"/>
    <n v="7307"/>
    <s v="850-TER MB AXOR 3344 6X4"/>
    <n v="116.04"/>
    <n v="2"/>
    <n v="58.02"/>
    <n v="43.146999999999998"/>
    <s v="SC MANUTENCOES LTDA"/>
  </r>
  <r>
    <x v="22"/>
    <n v="7308"/>
    <s v="850-TER MB AXOR 3344 6X4"/>
    <n v="177.52"/>
    <n v="3"/>
    <n v="59.173000000000002"/>
    <n v="44.103000000000002"/>
    <s v="SANTOS &amp; SILVA TRANSPORTES RODOVIARIOS LTDA"/>
  </r>
  <r>
    <x v="22"/>
    <n v="7311"/>
    <s v="855-TER SCANIA G 440 A 6X4"/>
    <n v="179.08"/>
    <n v="3"/>
    <n v="59.692999999999998"/>
    <n v="19.893000000000001"/>
    <s v="LN LOGISTICA E TRANSPORTES LTDA"/>
  </r>
  <r>
    <x v="22"/>
    <n v="7334"/>
    <s v="851-TER MB AXOR 2644 S 6X4"/>
    <n v="171.8"/>
    <n v="3"/>
    <n v="57.267000000000003"/>
    <n v="34.83"/>
    <s v="ROCHA TRANSPORTES DE MUCURI LTDA"/>
  </r>
  <r>
    <x v="22"/>
    <n v="7337"/>
    <s v="850-TER MB AXOR 3344 6X4"/>
    <n v="115.32"/>
    <n v="2"/>
    <n v="57.66"/>
    <n v="32.999000000000002"/>
    <s v="REGINA M. DOS S. SILVA CARGAS"/>
  </r>
  <r>
    <x v="22"/>
    <n v="7340"/>
    <s v="850-TER MB AXOR 3344 6X4"/>
    <n v="144.97999999999999"/>
    <n v="5"/>
    <n v="28.995999999999999"/>
    <n v="13.648999999999999"/>
    <s v="W &amp; E SERVICOS DE TRANSPORTE LTDA"/>
  </r>
  <r>
    <x v="22"/>
    <n v="7347"/>
    <s v="852-TER MB AXOR 3340 S 6X4"/>
    <n v="122.36"/>
    <n v="2"/>
    <n v="61.18"/>
    <n v="44.161999999999999"/>
    <s v="TRANSPORTADORA GLOBAL LOGISTICA LTDA"/>
  </r>
  <r>
    <x v="22"/>
    <n v="7352"/>
    <s v="851-TER MB AXOR 2644 S 6X4"/>
    <n v="118.68"/>
    <n v="2"/>
    <n v="59.34"/>
    <n v="74.977000000000004"/>
    <s v="WESLEI M DOS SANTOS"/>
  </r>
  <r>
    <x v="22"/>
    <n v="7355"/>
    <s v="850-TER MB AXOR 3344 6X4"/>
    <n v="124.08"/>
    <n v="2"/>
    <n v="62.04"/>
    <n v="41.874000000000002"/>
    <s v="WESLEI M DOS SANTOS"/>
  </r>
  <r>
    <x v="22"/>
    <n v="7364"/>
    <s v="850-TER MB AXOR 3344 6X4"/>
    <n v="124.38"/>
    <n v="2"/>
    <n v="62.19"/>
    <n v="28.434999999999999"/>
    <s v="TRANSPORTADORA GLOBAL LOGISTICA LTDA"/>
  </r>
  <r>
    <x v="22"/>
    <n v="7367"/>
    <s v="850-TER MB AXOR 3344 6X4"/>
    <n v="171.3"/>
    <n v="3"/>
    <n v="57.1"/>
    <n v="41.783000000000001"/>
    <s v="JOSE HELIO SILVA SANTOS"/>
  </r>
  <r>
    <x v="22"/>
    <n v="7370"/>
    <s v="850-TER MB AXOR 3344 6X4"/>
    <n v="60.66"/>
    <n v="1"/>
    <n v="60.66"/>
    <n v="11.96"/>
    <s v="JOSE HELIO SILVA SANTOS"/>
  </r>
  <r>
    <x v="22"/>
    <n v="7373"/>
    <s v="855-TER SCANIA G 440 A 6X4"/>
    <n v="116.26"/>
    <n v="2"/>
    <n v="58.13"/>
    <n v="39.058999999999997"/>
    <s v="BARBOSA TRANSPORTES E LOGISTICA LTDA"/>
  </r>
  <r>
    <x v="22"/>
    <n v="7381"/>
    <s v="938-TER VOLVO/FM12 420 6X4T"/>
    <n v="125.42"/>
    <n v="2"/>
    <n v="62.71"/>
    <n v="45"/>
    <s v="TRANSPORTE FUMACINHA LTDA"/>
  </r>
  <r>
    <x v="23"/>
    <n v="2066"/>
    <s v="115-MB AXOR 3340 6X4"/>
    <n v="356.68"/>
    <n v="6"/>
    <n v="59.447000000000003"/>
    <n v="4"/>
    <s v="NDB HOLDING AGRICOLA LTDA - MATRIZ"/>
  </r>
  <r>
    <x v="23"/>
    <n v="2067"/>
    <s v="115-MB AXOR 3340 6X4"/>
    <n v="320.33999999999997"/>
    <n v="5"/>
    <n v="64.067999999999998"/>
    <n v="5.5970000000000004"/>
    <s v="NDB HOLDING AGRICOLA LTDA - MATRIZ"/>
  </r>
  <r>
    <x v="23"/>
    <n v="2107"/>
    <s v="115-MB AXOR 3340 6X4"/>
    <n v="61.66"/>
    <n v="1"/>
    <n v="61.66"/>
    <n v="11.96"/>
    <s v="NDB HOLDING AGRICOLA LTDA - MATRIZ"/>
  </r>
  <r>
    <x v="23"/>
    <n v="2108"/>
    <s v="115-MB AXOR 3340 6X4"/>
    <n v="243.34"/>
    <n v="4"/>
    <n v="60.835000000000001"/>
    <n v="4"/>
    <s v="NDB HOLDING AGRICOLA LTDA - MATRIZ"/>
  </r>
  <r>
    <x v="23"/>
    <n v="2109"/>
    <s v="115-MB AXOR 3340 6X4"/>
    <n v="185.18"/>
    <n v="3"/>
    <n v="61.726999999999997"/>
    <n v="6.5949999999999998"/>
    <s v="NDB HOLDING AGRICOLA LTDA - MATRIZ"/>
  </r>
  <r>
    <x v="23"/>
    <n v="7004"/>
    <s v="850-TER MB AXOR 3344 6X4"/>
    <n v="112.18"/>
    <n v="2"/>
    <n v="56.09"/>
    <n v="12.468999999999999"/>
    <s v="EMERSON LUIS MORO"/>
  </r>
  <r>
    <x v="23"/>
    <n v="7005"/>
    <s v="850-TER MB AXOR 3344 6X4"/>
    <n v="121.06"/>
    <n v="2"/>
    <n v="60.53"/>
    <n v="11.96"/>
    <s v="RENE PINA DE ALMEIDA"/>
  </r>
  <r>
    <x v="23"/>
    <n v="7006"/>
    <s v="852-TER MB AXOR 3340 S 6X4"/>
    <n v="116.78"/>
    <n v="2"/>
    <n v="58.39"/>
    <n v="41.511000000000003"/>
    <s v="INAMARQUE SOUZA MACHADO"/>
  </r>
  <r>
    <x v="23"/>
    <n v="7007"/>
    <s v="852-TER MB AXOR 3340 S 6X4"/>
    <n v="117.66"/>
    <n v="2"/>
    <n v="58.83"/>
    <n v="29.558"/>
    <s v="MVS TRANSPORTE LTDA"/>
  </r>
  <r>
    <x v="23"/>
    <n v="7008"/>
    <s v="850-TER MB AXOR 3344 6X4"/>
    <n v="128.5"/>
    <n v="2"/>
    <n v="64.25"/>
    <n v="29.187000000000001"/>
    <s v="E L DE OLIVEIRA JUNIOR EDIMAR TRANSPORTES"/>
  </r>
  <r>
    <x v="23"/>
    <n v="7010"/>
    <s v="850-TER MB AXOR 3344 6X4"/>
    <n v="127.08"/>
    <n v="2"/>
    <n v="63.54"/>
    <n v="46.963000000000001"/>
    <s v="BAYER LOGISTICA E TRANSPORTES LTDA"/>
  </r>
  <r>
    <x v="23"/>
    <n v="7013"/>
    <s v="850-TER MB AXOR 3344 6X4"/>
    <n v="111.88"/>
    <n v="2"/>
    <n v="55.94"/>
    <n v="49.329000000000001"/>
    <s v="INAMARQUE SOUZA MACHADO"/>
  </r>
  <r>
    <x v="23"/>
    <n v="7017"/>
    <s v="850-TER MB AXOR 3344 6X4"/>
    <n v="114.58"/>
    <n v="2"/>
    <n v="57.29"/>
    <n v="34.213999999999999"/>
    <s v="BAYER LOGISTICA E TRANSPORTES LTDA"/>
  </r>
  <r>
    <x v="23"/>
    <n v="7018"/>
    <s v="850-TER MB AXOR 3344 6X4"/>
    <n v="184.08"/>
    <n v="3"/>
    <n v="61.36"/>
    <n v="43.094000000000001"/>
    <s v="SC MANUTENCOES LTDA"/>
  </r>
  <r>
    <x v="23"/>
    <n v="7021"/>
    <s v="850-TER MB AXOR 3344 6X4"/>
    <n v="360.16"/>
    <n v="12"/>
    <n v="30.013000000000002"/>
    <n v="4"/>
    <s v="NEIA TRANSPORTES LTDA"/>
  </r>
  <r>
    <x v="23"/>
    <n v="7022"/>
    <s v="850-TER MB AXOR 3344 6X4"/>
    <n v="125.44"/>
    <n v="2"/>
    <n v="62.72"/>
    <n v="57.835999999999999"/>
    <s v="SMRR TRANSPORTES LTDA"/>
  </r>
  <r>
    <x v="23"/>
    <n v="7031"/>
    <s v="850-TER MB AXOR 3344 6X4"/>
    <n v="123.38"/>
    <n v="2"/>
    <n v="61.69"/>
    <n v="48.055"/>
    <s v="INAMARQUE SOUZA MACHADO"/>
  </r>
  <r>
    <x v="23"/>
    <n v="7032"/>
    <s v="850-TER MB AXOR 3344 6X4"/>
    <n v="119.68"/>
    <n v="2"/>
    <n v="59.84"/>
    <n v="28.221"/>
    <s v="REGINA M. DOS S. SILVA CARGAS"/>
  </r>
  <r>
    <x v="23"/>
    <n v="7033"/>
    <s v="850-TER MB AXOR 3344 6X4"/>
    <n v="114.62"/>
    <n v="2"/>
    <n v="57.31"/>
    <n v="66.661000000000001"/>
    <s v="E L DE OLIVEIRA JUNIOR EDIMAR TRANSPORTES"/>
  </r>
  <r>
    <x v="23"/>
    <n v="7036"/>
    <s v="850-TER MB AXOR 3344 6X4"/>
    <n v="108.88"/>
    <n v="2"/>
    <n v="54.44"/>
    <n v="23.024999999999999"/>
    <s v="EMERSON LUIS MORO"/>
  </r>
  <r>
    <x v="23"/>
    <n v="7038"/>
    <s v="852-TER MB AXOR 3340 S 6X4"/>
    <n v="56.72"/>
    <n v="1"/>
    <n v="56.72"/>
    <n v="13"/>
    <s v="JERE SERVICOS DE TRANSPORTE E LOCACAO LTDA"/>
  </r>
  <r>
    <x v="23"/>
    <n v="7041"/>
    <s v="850-TER MB AXOR 3344 6X4"/>
    <n v="176.64"/>
    <n v="3"/>
    <n v="58.88"/>
    <n v="35.968000000000004"/>
    <s v="JERE SERVICOS DE TRANSPORTE E LOCACAO LTDA"/>
  </r>
  <r>
    <x v="23"/>
    <n v="7045"/>
    <s v="851-TER MB AXOR 2644 S 6X4"/>
    <n v="118.84"/>
    <n v="2"/>
    <n v="59.42"/>
    <n v="66.463999999999999"/>
    <s v="REGINA M. DOS S. SILVA CARGAS"/>
  </r>
  <r>
    <x v="23"/>
    <n v="7046"/>
    <s v="850-TER MB AXOR 3344 6X4"/>
    <n v="120.54"/>
    <n v="2"/>
    <n v="60.27"/>
    <n v="44.875999999999998"/>
    <s v="J.S. LEONIDIO"/>
  </r>
  <r>
    <x v="23"/>
    <n v="7047"/>
    <s v="850-TER MB AXOR 3344 6X4"/>
    <n v="122.78"/>
    <n v="2"/>
    <n v="61.39"/>
    <n v="44.136000000000003"/>
    <s v="BAYER LOGISTICA E TRANSPORTES LTDA"/>
  </r>
  <r>
    <x v="23"/>
    <n v="7048"/>
    <s v="850-TER MB AXOR 3344 6X4"/>
    <n v="117.68"/>
    <n v="2"/>
    <n v="58.84"/>
    <n v="62.515999999999998"/>
    <s v="SERVICOS DE TRANSPORTES E LOCACAO VALE DO ITAUNAS LTDA"/>
  </r>
  <r>
    <x v="23"/>
    <n v="7050"/>
    <s v="850-TER MB AXOR 3344 6X4"/>
    <n v="131.12"/>
    <n v="2"/>
    <n v="65.56"/>
    <n v="57.652000000000001"/>
    <s v="ESTEL SERVICOS DE TRANSPORTES E LOCACAO LTDA"/>
  </r>
  <r>
    <x v="23"/>
    <n v="7052"/>
    <s v="852-TER MB AXOR 3340 S 6X4"/>
    <n v="127.6"/>
    <n v="2"/>
    <n v="63.8"/>
    <n v="29.381"/>
    <s v="JERE SERVICOS DE TRANSPORTE E LOCACAO LTDA"/>
  </r>
  <r>
    <x v="23"/>
    <n v="7053"/>
    <s v="852-TER MB AXOR 3340 S 6X4"/>
    <n v="118.68"/>
    <n v="2"/>
    <n v="59.34"/>
    <n v="33.210999999999999"/>
    <s v="TAVARES E MORAES TRANSPORTES LTDA"/>
  </r>
  <r>
    <x v="23"/>
    <n v="7054"/>
    <s v="850-TER MB AXOR 3344 6X4"/>
    <n v="119.82"/>
    <n v="2"/>
    <n v="59.91"/>
    <n v="30.361999999999998"/>
    <s v="TAVARES E MORAES TRANSPORTES LTDA"/>
  </r>
  <r>
    <x v="23"/>
    <n v="7059"/>
    <s v="850-TER MB AXOR 3344 6X4"/>
    <n v="122.88"/>
    <n v="2"/>
    <n v="61.44"/>
    <n v="61.896999999999998"/>
    <s v="BAYER LOGISTICA E TRANSPORTES LTDA"/>
  </r>
  <r>
    <x v="23"/>
    <n v="7188"/>
    <s v="850-TER MB AXOR 3344 6X4"/>
    <n v="129.69999999999999"/>
    <n v="2"/>
    <n v="64.849999999999994"/>
    <n v="29.847999999999999"/>
    <s v="C C GOMES TRANSPORTES"/>
  </r>
  <r>
    <x v="23"/>
    <n v="7207"/>
    <s v="852-TER MB AXOR 3340 S 6X4"/>
    <n v="122.7"/>
    <n v="2"/>
    <n v="61.35"/>
    <n v="42.405000000000001"/>
    <s v="TAVARES E MORAES TRANSPORTES LTDA"/>
  </r>
  <r>
    <x v="23"/>
    <n v="7220"/>
    <s v="851-TER MB AXOR 2644 S 6X4"/>
    <n v="121.76"/>
    <n v="2"/>
    <n v="60.88"/>
    <n v="45.628"/>
    <s v="DOS SANTOS PASSOS TRANSPORTES LTDA"/>
  </r>
  <r>
    <x v="23"/>
    <n v="7221"/>
    <s v="852-TER MB AXOR 3340 S 6X4"/>
    <n v="109.02"/>
    <n v="2"/>
    <n v="54.51"/>
    <n v="67.082999999999998"/>
    <s v="BAYER LOGISTICA E TRANSPORTES LTDA"/>
  </r>
  <r>
    <x v="23"/>
    <n v="7224"/>
    <s v="850-TER MB AXOR 3344 6X4"/>
    <n v="131.6"/>
    <n v="2"/>
    <n v="65.8"/>
    <n v="65.658000000000001"/>
    <s v="EMERSON LUIS MORO"/>
  </r>
  <r>
    <x v="23"/>
    <n v="7228"/>
    <s v="850-TER MB AXOR 3344 6X4"/>
    <n v="121.28"/>
    <n v="2"/>
    <n v="60.64"/>
    <n v="44.691000000000003"/>
    <s v="MVS TRANSPORTE LTDA"/>
  </r>
  <r>
    <x v="23"/>
    <n v="7234"/>
    <s v="850-TER MB AXOR 3344 6X4"/>
    <n v="61.58"/>
    <n v="1"/>
    <n v="61.58"/>
    <n v="71.5"/>
    <s v="TRANSPORTES M &amp; J LTDA"/>
  </r>
  <r>
    <x v="23"/>
    <n v="7257"/>
    <s v="852-TER MB AXOR 3340 S 6X4"/>
    <n v="127.04"/>
    <n v="2"/>
    <n v="63.52"/>
    <n v="39.527999999999999"/>
    <s v="EMERSON LUIS MORO"/>
  </r>
  <r>
    <x v="23"/>
    <n v="7258"/>
    <s v="852-TER MB AXOR 3340 S 6X4"/>
    <n v="262.3"/>
    <n v="9"/>
    <n v="29.143999999999998"/>
    <n v="4"/>
    <s v="REGINA M. DOS S. SILVA CARGAS"/>
  </r>
  <r>
    <x v="23"/>
    <n v="7260"/>
    <s v="852-TER MB AXOR 3340 S 6X4"/>
    <n v="166.14"/>
    <n v="3"/>
    <n v="55.38"/>
    <n v="26.763999999999999"/>
    <s v="E L DE OLIVEIRA JUNIOR EDIMAR TRANSPORTES"/>
  </r>
  <r>
    <x v="23"/>
    <n v="7263"/>
    <s v="850-TER MB AXOR 3344 6X4"/>
    <n v="117.84"/>
    <n v="2"/>
    <n v="58.92"/>
    <n v="46.668999999999997"/>
    <s v="ESTEL SERVICOS DE TRANSPORTES E LOCACAO LTDA"/>
  </r>
  <r>
    <x v="23"/>
    <n v="7264"/>
    <s v="850-TER MB AXOR 3344 6X4"/>
    <n v="129.58000000000001"/>
    <n v="2"/>
    <n v="64.790000000000006"/>
    <n v="32.999000000000002"/>
    <s v="W &amp; E SERVICOS DE TRANSPORTE LTDA"/>
  </r>
  <r>
    <x v="23"/>
    <n v="7278"/>
    <s v="850-TER MB AXOR 3344 6X4"/>
    <n v="113.92"/>
    <n v="2"/>
    <n v="56.96"/>
    <n v="28.939"/>
    <s v="LOPES TRANSPORTES LTDA"/>
  </r>
  <r>
    <x v="23"/>
    <n v="7279"/>
    <s v="852-TER MB AXOR 3340 S 6X4"/>
    <n v="124.96"/>
    <n v="2"/>
    <n v="62.48"/>
    <n v="56.767000000000003"/>
    <s v="CVL TRANSPORTES LTDA"/>
  </r>
  <r>
    <x v="23"/>
    <n v="7282"/>
    <s v="850-TER MB AXOR 3344 6X4"/>
    <n v="130.12"/>
    <n v="2"/>
    <n v="65.06"/>
    <n v="11.96"/>
    <s v="EMERSON LUIS MORO"/>
  </r>
  <r>
    <x v="23"/>
    <n v="7289"/>
    <s v="850-TER MB AXOR 3344 6X4"/>
    <n v="120.02"/>
    <n v="2"/>
    <n v="60.01"/>
    <n v="23.457999999999998"/>
    <s v="TAVARES E MORAES TRANSPORTES LTDA"/>
  </r>
  <r>
    <x v="23"/>
    <n v="7292"/>
    <s v="850-TER MB AXOR 3344 6X4"/>
    <n v="117.68"/>
    <n v="2"/>
    <n v="58.84"/>
    <n v="53.27"/>
    <s v="ESTEL SERVICOS DE TRANSPORTES E LOCACAO LTDA"/>
  </r>
  <r>
    <x v="23"/>
    <n v="7295"/>
    <s v="850-TER MB AXOR 3344 6X4"/>
    <n v="63.94"/>
    <n v="1"/>
    <n v="63.94"/>
    <n v="78"/>
    <s v="ESTEL SERVICOS DE TRANSPORTES E LOCACAO LTDA"/>
  </r>
  <r>
    <x v="23"/>
    <n v="7299"/>
    <s v="850-TER MB AXOR 3344 6X4"/>
    <n v="113.54"/>
    <n v="2"/>
    <n v="56.77"/>
    <n v="66.582999999999998"/>
    <s v="JERE SERVICOS DE TRANSPORTE E LOCACAO LTDA"/>
  </r>
  <r>
    <x v="23"/>
    <n v="7301"/>
    <s v="850-TER MB AXOR 3344 6X4"/>
    <n v="129.30000000000001"/>
    <n v="2"/>
    <n v="64.650000000000006"/>
    <n v="78"/>
    <s v="SERVICOS DE TRANSPORTES E LOCACAO VALE DO ITAUNAS LTDA"/>
  </r>
  <r>
    <x v="23"/>
    <n v="7304"/>
    <s v="850-TER MB AXOR 3344 6X4"/>
    <n v="174.46"/>
    <n v="3"/>
    <n v="58.152999999999999"/>
    <n v="22.617999999999999"/>
    <s v="SERVICOS DE TRANSPORTES E LOCACAO VALE DO ITAUNAS LTDA"/>
  </r>
  <r>
    <x v="23"/>
    <n v="7307"/>
    <s v="850-TER MB AXOR 3344 6X4"/>
    <n v="169.86"/>
    <n v="3"/>
    <n v="56.62"/>
    <n v="38.497999999999998"/>
    <s v="SC MANUTENCOES LTDA"/>
  </r>
  <r>
    <x v="23"/>
    <n v="7308"/>
    <s v="850-TER MB AXOR 3344 6X4"/>
    <n v="110.94"/>
    <n v="2"/>
    <n v="55.47"/>
    <n v="34.412999999999997"/>
    <s v="SANTOS &amp; SILVA TRANSPORTES RODOVIARIOS LTDA"/>
  </r>
  <r>
    <x v="23"/>
    <n v="7334"/>
    <s v="851-TER MB AXOR 2644 S 6X4"/>
    <n v="120.6"/>
    <n v="2"/>
    <n v="60.3"/>
    <n v="38.923999999999999"/>
    <s v="ROCHA TRANSPORTES DE MUCURI LTDA"/>
  </r>
  <r>
    <x v="23"/>
    <n v="7337"/>
    <s v="850-TER MB AXOR 3344 6X4"/>
    <n v="126.92"/>
    <n v="2"/>
    <n v="63.46"/>
    <n v="78"/>
    <s v="REGINA M. DOS S. SILVA CARGAS"/>
  </r>
  <r>
    <x v="23"/>
    <n v="7340"/>
    <s v="850-TER MB AXOR 3344 6X4"/>
    <n v="338.7"/>
    <n v="11"/>
    <n v="30.791"/>
    <n v="11.96"/>
    <s v="W &amp; E SERVICOS DE TRANSPORTE LTDA"/>
  </r>
  <r>
    <x v="23"/>
    <n v="7343"/>
    <s v="851-TER MB AXOR 2644 S 6X4"/>
    <n v="242.44"/>
    <n v="8"/>
    <n v="30.305"/>
    <n v="4.9989999999999997"/>
    <s v="E L DE OLIVEIRA JUNIOR EDIMAR TRANSPORTES"/>
  </r>
  <r>
    <x v="23"/>
    <n v="7347"/>
    <s v="852-TER MB AXOR 3340 S 6X4"/>
    <n v="128.4"/>
    <n v="2"/>
    <n v="64.2"/>
    <n v="71.5"/>
    <s v="TRANSPORTADORA GLOBAL LOGISTICA LTDA"/>
  </r>
  <r>
    <x v="23"/>
    <n v="7352"/>
    <s v="851-TER MB AXOR 2644 S 6X4"/>
    <n v="58.66"/>
    <n v="1"/>
    <n v="58.66"/>
    <n v="11.96"/>
    <s v="WESLEI M DOS SANTOS"/>
  </r>
  <r>
    <x v="23"/>
    <n v="7355"/>
    <s v="850-TER MB AXOR 3344 6X4"/>
    <n v="118.44"/>
    <n v="2"/>
    <n v="59.22"/>
    <n v="57.363999999999997"/>
    <s v="WESLEI M DOS SANTOS"/>
  </r>
  <r>
    <x v="23"/>
    <n v="7364"/>
    <s v="850-TER MB AXOR 3344 6X4"/>
    <n v="113.78"/>
    <n v="2"/>
    <n v="56.89"/>
    <n v="33.127000000000002"/>
    <s v="TRANSPORTADORA GLOBAL LOGISTICA LTDA"/>
  </r>
  <r>
    <x v="23"/>
    <n v="7367"/>
    <s v="850-TER MB AXOR 3344 6X4"/>
    <n v="123.38"/>
    <n v="2"/>
    <n v="61.69"/>
    <n v="11.96"/>
    <s v="JOSE HELIO SILVA SANTOS"/>
  </r>
  <r>
    <x v="23"/>
    <n v="7370"/>
    <s v="850-TER MB AXOR 3344 6X4"/>
    <n v="120.16"/>
    <n v="2"/>
    <n v="60.08"/>
    <n v="11.96"/>
    <s v="JOSE HELIO SILVA SANTOS"/>
  </r>
  <r>
    <x v="23"/>
    <n v="7373"/>
    <s v="855-TER SCANIA G 440 A 6X4"/>
    <n v="52.2"/>
    <n v="1"/>
    <n v="52.2"/>
    <n v="45"/>
    <s v="BARBOSA TRANSPORTES E LOGISTICA LTDA"/>
  </r>
  <r>
    <x v="23"/>
    <n v="7381"/>
    <s v="938-TER VOLVO/FM12 420 6X4T"/>
    <n v="121.38"/>
    <n v="2"/>
    <n v="60.69"/>
    <n v="61.948999999999998"/>
    <s v="TRANSPORTE FUMACINHA LTDA"/>
  </r>
  <r>
    <x v="24"/>
    <n v="2066"/>
    <s v="115-MB AXOR 3340 6X4"/>
    <n v="75.44"/>
    <n v="2"/>
    <n v="37.72"/>
    <n v="4.8040000000000003"/>
    <s v="NDB HOLDING AGRICOLA LTDA - MATRIZ"/>
  </r>
  <r>
    <x v="24"/>
    <n v="2067"/>
    <s v="115-MB AXOR 3340 6X4"/>
    <n v="503.34"/>
    <n v="8"/>
    <n v="62.917999999999999"/>
    <n v="4.95"/>
    <s v="NDB HOLDING AGRICOLA LTDA - MATRIZ"/>
  </r>
  <r>
    <x v="24"/>
    <n v="2107"/>
    <s v="115-MB AXOR 3340 6X4"/>
    <n v="676.94"/>
    <n v="11"/>
    <n v="61.54"/>
    <n v="9.702"/>
    <s v="NDB HOLDING AGRICOLA LTDA - MATRIZ"/>
  </r>
  <r>
    <x v="24"/>
    <n v="2108"/>
    <s v="115-MB AXOR 3340 6X4"/>
    <n v="623.20000000000005"/>
    <n v="10"/>
    <n v="62.32"/>
    <n v="5.5679999999999996"/>
    <s v="NDB HOLDING AGRICOLA LTDA - MATRIZ"/>
  </r>
  <r>
    <x v="24"/>
    <n v="2109"/>
    <s v="115-MB AXOR 3340 6X4"/>
    <n v="512.84"/>
    <n v="8"/>
    <n v="64.105000000000004"/>
    <n v="5.8789999999999996"/>
    <s v="NDB HOLDING AGRICOLA LTDA - MATRIZ"/>
  </r>
  <r>
    <x v="24"/>
    <n v="7004"/>
    <s v="850-TER MB AXOR 3344 6X4"/>
    <n v="179.72"/>
    <n v="3"/>
    <n v="59.906999999999996"/>
    <n v="68.415999999999997"/>
    <s v="EMERSON LUIS MORO"/>
  </r>
  <r>
    <x v="24"/>
    <n v="7005"/>
    <s v="850-TER MB AXOR 3344 6X4"/>
    <n v="118.6"/>
    <n v="2"/>
    <n v="59.3"/>
    <n v="24.23"/>
    <s v="RENE PINA DE ALMEIDA"/>
  </r>
  <r>
    <x v="24"/>
    <n v="7006"/>
    <s v="852-TER MB AXOR 3340 S 6X4"/>
    <n v="119.42"/>
    <n v="2"/>
    <n v="59.71"/>
    <n v="41.106999999999999"/>
    <s v="INAMARQUE SOUZA MACHADO"/>
  </r>
  <r>
    <x v="24"/>
    <n v="7007"/>
    <s v="852-TER MB AXOR 3340 S 6X4"/>
    <n v="168.18"/>
    <n v="3"/>
    <n v="56.06"/>
    <n v="42.826000000000001"/>
    <s v="MVS TRANSPORTE LTDA"/>
  </r>
  <r>
    <x v="24"/>
    <n v="7008"/>
    <s v="850-TER MB AXOR 3344 6X4"/>
    <n v="179.86"/>
    <n v="3"/>
    <n v="59.953000000000003"/>
    <n v="59.460999999999999"/>
    <s v="E L DE OLIVEIRA JUNIOR EDIMAR TRANSPORTES"/>
  </r>
  <r>
    <x v="24"/>
    <n v="7010"/>
    <s v="850-TER MB AXOR 3344 6X4"/>
    <n v="124.56"/>
    <n v="2"/>
    <n v="62.28"/>
    <n v="74.501000000000005"/>
    <s v="BAYER LOGISTICA E TRANSPORTES LTDA"/>
  </r>
  <r>
    <x v="24"/>
    <n v="7013"/>
    <s v="850-TER MB AXOR 3344 6X4"/>
    <n v="119.74"/>
    <n v="2"/>
    <n v="59.87"/>
    <n v="12.478"/>
    <s v="INAMARQUE SOUZA MACHADO"/>
  </r>
  <r>
    <x v="24"/>
    <n v="7017"/>
    <s v="850-TER MB AXOR 3344 6X4"/>
    <n v="176.9"/>
    <n v="3"/>
    <n v="58.966999999999999"/>
    <n v="34.325000000000003"/>
    <s v="BAYER LOGISTICA E TRANSPORTES LTDA"/>
  </r>
  <r>
    <x v="24"/>
    <n v="7018"/>
    <s v="850-TER MB AXOR 3344 6X4"/>
    <n v="115.7"/>
    <n v="2"/>
    <n v="57.85"/>
    <n v="55.743000000000002"/>
    <s v="SC MANUTENCOES LTDA"/>
  </r>
  <r>
    <x v="24"/>
    <n v="7021"/>
    <s v="850-TER MB AXOR 3344 6X4"/>
    <n v="162.16"/>
    <n v="5"/>
    <n v="32.432000000000002"/>
    <n v="4"/>
    <s v="NEIA TRANSPORTES LTDA"/>
  </r>
  <r>
    <x v="24"/>
    <n v="7022"/>
    <s v="850-TER MB AXOR 3344 6X4"/>
    <n v="178.84"/>
    <n v="3"/>
    <n v="59.613"/>
    <n v="51.375999999999998"/>
    <s v="SMRR TRANSPORTES LTDA"/>
  </r>
  <r>
    <x v="24"/>
    <n v="7031"/>
    <s v="850-TER MB AXOR 3344 6X4"/>
    <n v="158.16"/>
    <n v="3"/>
    <n v="52.72"/>
    <n v="48.75"/>
    <s v="INAMARQUE SOUZA MACHADO"/>
  </r>
  <r>
    <x v="24"/>
    <n v="7032"/>
    <s v="850-TER MB AXOR 3344 6X4"/>
    <n v="172.42"/>
    <n v="3"/>
    <n v="57.472999999999999"/>
    <n v="63.237000000000002"/>
    <s v="REGINA M. DOS S. SILVA CARGAS"/>
  </r>
  <r>
    <x v="24"/>
    <n v="7033"/>
    <s v="850-TER MB AXOR 3344 6X4"/>
    <n v="187.34"/>
    <n v="3"/>
    <n v="62.447000000000003"/>
    <n v="33.904000000000003"/>
    <s v="E L DE OLIVEIRA JUNIOR EDIMAR TRANSPORTES"/>
  </r>
  <r>
    <x v="24"/>
    <n v="7036"/>
    <s v="850-TER MB AXOR 3344 6X4"/>
    <n v="124.26"/>
    <n v="2"/>
    <n v="62.13"/>
    <n v="66.766999999999996"/>
    <s v="EMERSON LUIS MORO"/>
  </r>
  <r>
    <x v="24"/>
    <n v="7038"/>
    <s v="852-TER MB AXOR 3340 S 6X4"/>
    <n v="179.18"/>
    <n v="3"/>
    <n v="59.726999999999997"/>
    <n v="61.582999999999998"/>
    <s v="JERE SERVICOS DE TRANSPORTE E LOCACAO LTDA"/>
  </r>
  <r>
    <x v="24"/>
    <n v="7041"/>
    <s v="850-TER MB AXOR 3344 6X4"/>
    <n v="61.46"/>
    <n v="1"/>
    <n v="61.46"/>
    <n v="77"/>
    <s v="JERE SERVICOS DE TRANSPORTE E LOCACAO LTDA"/>
  </r>
  <r>
    <x v="24"/>
    <n v="7045"/>
    <s v="851-TER MB AXOR 2644 S 6X4"/>
    <n v="121.34"/>
    <n v="2"/>
    <n v="60.67"/>
    <n v="13.372999999999999"/>
    <s v="REGINA M. DOS S. SILVA CARGAS"/>
  </r>
  <r>
    <x v="24"/>
    <n v="7046"/>
    <s v="850-TER MB AXOR 3344 6X4"/>
    <n v="168.72"/>
    <n v="3"/>
    <n v="56.24"/>
    <n v="31.555"/>
    <s v="J.S. LEONIDIO"/>
  </r>
  <r>
    <x v="24"/>
    <n v="7047"/>
    <s v="850-TER MB AXOR 3344 6X4"/>
    <n v="171.02"/>
    <n v="3"/>
    <n v="57.006999999999998"/>
    <n v="46.67"/>
    <s v="BAYER LOGISTICA E TRANSPORTES LTDA"/>
  </r>
  <r>
    <x v="24"/>
    <n v="7048"/>
    <s v="850-TER MB AXOR 3344 6X4"/>
    <n v="174.62"/>
    <n v="3"/>
    <n v="58.207000000000001"/>
    <n v="44.51"/>
    <s v="SERVICOS DE TRANSPORTES E LOCACAO VALE DO ITAUNAS LTDA"/>
  </r>
  <r>
    <x v="24"/>
    <n v="7050"/>
    <s v="850-TER MB AXOR 3344 6X4"/>
    <n v="171.5"/>
    <n v="3"/>
    <n v="57.167000000000002"/>
    <n v="57.11"/>
    <s v="ESTEL SERVICOS DE TRANSPORTES E LOCACAO LTDA"/>
  </r>
  <r>
    <x v="24"/>
    <n v="7052"/>
    <s v="852-TER MB AXOR 3340 S 6X4"/>
    <n v="112.54"/>
    <n v="2"/>
    <n v="56.27"/>
    <n v="23.701000000000001"/>
    <s v="JERE SERVICOS DE TRANSPORTE E LOCACAO LTDA"/>
  </r>
  <r>
    <x v="24"/>
    <n v="7053"/>
    <s v="852-TER MB AXOR 3340 S 6X4"/>
    <n v="114.24"/>
    <n v="2"/>
    <n v="57.12"/>
    <n v="13.051"/>
    <s v="TAVARES E MORAES TRANSPORTES LTDA"/>
  </r>
  <r>
    <x v="24"/>
    <n v="7054"/>
    <s v="850-TER MB AXOR 3344 6X4"/>
    <n v="176.12"/>
    <n v="3"/>
    <n v="58.707000000000001"/>
    <n v="19.486000000000001"/>
    <s v="TAVARES E MORAES TRANSPORTES LTDA"/>
  </r>
  <r>
    <x v="24"/>
    <n v="7059"/>
    <s v="850-TER MB AXOR 3344 6X4"/>
    <n v="163.62"/>
    <n v="3"/>
    <n v="54.54"/>
    <n v="41.820999999999998"/>
    <s v="BAYER LOGISTICA E TRANSPORTES LTDA"/>
  </r>
  <r>
    <x v="24"/>
    <n v="7188"/>
    <s v="850-TER MB AXOR 3344 6X4"/>
    <n v="119.32"/>
    <n v="2"/>
    <n v="59.66"/>
    <n v="57.393000000000001"/>
    <s v="C C GOMES TRANSPORTES"/>
  </r>
  <r>
    <x v="24"/>
    <n v="7207"/>
    <s v="852-TER MB AXOR 3340 S 6X4"/>
    <n v="173.42"/>
    <n v="3"/>
    <n v="57.807000000000002"/>
    <n v="32.92"/>
    <s v="TAVARES E MORAES TRANSPORTES LTDA"/>
  </r>
  <r>
    <x v="24"/>
    <n v="7208"/>
    <s v="852-TER MB AXOR 3340 S 6X4"/>
    <n v="110.54"/>
    <n v="2"/>
    <n v="55.27"/>
    <n v="46.191000000000003"/>
    <s v="TAVARES E MORAES TRANSPORTES LTDA"/>
  </r>
  <r>
    <x v="24"/>
    <n v="7220"/>
    <s v="851-TER MB AXOR 2644 S 6X4"/>
    <n v="173.56"/>
    <n v="3"/>
    <n v="57.853000000000002"/>
    <n v="40.448"/>
    <s v="DOS SANTOS PASSOS TRANSPORTES LTDA"/>
  </r>
  <r>
    <x v="24"/>
    <n v="7221"/>
    <s v="852-TER MB AXOR 3340 S 6X4"/>
    <n v="107.76"/>
    <n v="2"/>
    <n v="53.88"/>
    <n v="45.792999999999999"/>
    <s v="BAYER LOGISTICA E TRANSPORTES LTDA"/>
  </r>
  <r>
    <x v="24"/>
    <n v="7224"/>
    <s v="850-TER MB AXOR 3344 6X4"/>
    <n v="168.22"/>
    <n v="3"/>
    <n v="56.073"/>
    <n v="36.387999999999998"/>
    <s v="EMERSON LUIS MORO"/>
  </r>
  <r>
    <x v="24"/>
    <n v="7228"/>
    <s v="850-TER MB AXOR 3344 6X4"/>
    <n v="131.44"/>
    <n v="2"/>
    <n v="65.72"/>
    <n v="77.957999999999998"/>
    <s v="MVS TRANSPORTE LTDA"/>
  </r>
  <r>
    <x v="24"/>
    <n v="7234"/>
    <s v="850-TER MB AXOR 3344 6X4"/>
    <n v="173.66"/>
    <n v="3"/>
    <n v="57.887"/>
    <n v="41.152000000000001"/>
    <s v="TRANSPORTES M &amp; J LTDA"/>
  </r>
  <r>
    <x v="24"/>
    <n v="7257"/>
    <s v="852-TER MB AXOR 3340 S 6X4"/>
    <n v="188.3"/>
    <n v="3"/>
    <n v="62.767000000000003"/>
    <n v="37.212000000000003"/>
    <s v="EMERSON LUIS MORO"/>
  </r>
  <r>
    <x v="24"/>
    <n v="7258"/>
    <s v="852-TER MB AXOR 3340 S 6X4"/>
    <n v="129.54"/>
    <n v="2"/>
    <n v="64.77"/>
    <n v="33.338999999999999"/>
    <s v="REGINA M. DOS S. SILVA CARGAS"/>
  </r>
  <r>
    <x v="24"/>
    <n v="7260"/>
    <s v="852-TER MB AXOR 3340 S 6X4"/>
    <n v="110.48"/>
    <n v="2"/>
    <n v="55.24"/>
    <n v="35.442"/>
    <s v="E L DE OLIVEIRA JUNIOR EDIMAR TRANSPORTES"/>
  </r>
  <r>
    <x v="24"/>
    <n v="7263"/>
    <s v="850-TER MB AXOR 3344 6X4"/>
    <n v="185.78"/>
    <n v="3"/>
    <n v="61.927"/>
    <n v="13.052"/>
    <s v="ESTEL SERVICOS DE TRANSPORTES E LOCACAO LTDA"/>
  </r>
  <r>
    <x v="24"/>
    <n v="7264"/>
    <s v="850-TER MB AXOR 3344 6X4"/>
    <n v="122.3"/>
    <n v="2"/>
    <n v="61.15"/>
    <n v="44.259"/>
    <s v="W &amp; E SERVICOS DE TRANSPORTE LTDA"/>
  </r>
  <r>
    <x v="24"/>
    <n v="7278"/>
    <s v="850-TER MB AXOR 3344 6X4"/>
    <n v="132.78"/>
    <n v="2"/>
    <n v="66.39"/>
    <n v="77.706000000000003"/>
    <s v="LOPES TRANSPORTES LTDA"/>
  </r>
  <r>
    <x v="24"/>
    <n v="7279"/>
    <s v="852-TER MB AXOR 3340 S 6X4"/>
    <n v="167.74"/>
    <n v="3"/>
    <n v="55.912999999999997"/>
    <n v="41.908999999999999"/>
    <s v="CVL TRANSPORTES LTDA"/>
  </r>
  <r>
    <x v="24"/>
    <n v="7282"/>
    <s v="850-TER MB AXOR 3344 6X4"/>
    <n v="173.04"/>
    <n v="3"/>
    <n v="57.68"/>
    <n v="27.31"/>
    <s v="EMERSON LUIS MORO"/>
  </r>
  <r>
    <x v="24"/>
    <n v="7289"/>
    <s v="850-TER MB AXOR 3344 6X4"/>
    <n v="111.7"/>
    <n v="2"/>
    <n v="55.85"/>
    <n v="24.062000000000001"/>
    <s v="TAVARES E MORAES TRANSPORTES LTDA"/>
  </r>
  <r>
    <x v="24"/>
    <n v="7292"/>
    <s v="850-TER MB AXOR 3344 6X4"/>
    <n v="112.7"/>
    <n v="2"/>
    <n v="56.35"/>
    <n v="55.746000000000002"/>
    <s v="ESTEL SERVICOS DE TRANSPORTES E LOCACAO LTDA"/>
  </r>
  <r>
    <x v="24"/>
    <n v="7295"/>
    <s v="850-TER MB AXOR 3344 6X4"/>
    <n v="172.74"/>
    <n v="3"/>
    <n v="57.58"/>
    <n v="42.823"/>
    <s v="ESTEL SERVICOS DE TRANSPORTES E LOCACAO LTDA"/>
  </r>
  <r>
    <x v="24"/>
    <n v="7299"/>
    <s v="850-TER MB AXOR 3344 6X4"/>
    <n v="172.18"/>
    <n v="3"/>
    <n v="57.393000000000001"/>
    <n v="20.372"/>
    <s v="JERE SERVICOS DE TRANSPORTE E LOCACAO LTDA"/>
  </r>
  <r>
    <x v="24"/>
    <n v="7301"/>
    <s v="850-TER MB AXOR 3344 6X4"/>
    <n v="120.1"/>
    <n v="2"/>
    <n v="60.05"/>
    <n v="46.73"/>
    <s v="SERVICOS DE TRANSPORTES E LOCACAO VALE DO ITAUNAS LTDA"/>
  </r>
  <r>
    <x v="24"/>
    <n v="7304"/>
    <s v="850-TER MB AXOR 3344 6X4"/>
    <n v="116.9"/>
    <n v="2"/>
    <n v="58.45"/>
    <n v="59.884999999999998"/>
    <s v="SERVICOS DE TRANSPORTES E LOCACAO VALE DO ITAUNAS LTDA"/>
  </r>
  <r>
    <x v="24"/>
    <n v="7307"/>
    <s v="850-TER MB AXOR 3344 6X4"/>
    <n v="108.86"/>
    <n v="2"/>
    <n v="54.43"/>
    <n v="46.284999999999997"/>
    <s v="SC MANUTENCOES LTDA"/>
  </r>
  <r>
    <x v="24"/>
    <n v="7308"/>
    <s v="850-TER MB AXOR 3344 6X4"/>
    <n v="185.22"/>
    <n v="3"/>
    <n v="61.74"/>
    <n v="38.698"/>
    <s v="SANTOS &amp; SILVA TRANSPORTES RODOVIARIOS LTDA"/>
  </r>
  <r>
    <x v="24"/>
    <n v="7311"/>
    <s v="855-TER SCANIA G 440 A 6X4"/>
    <n v="63.72"/>
    <n v="1"/>
    <n v="63.72"/>
    <n v="71.5"/>
    <s v="LN LOGISTICA E TRANSPORTES LTDA"/>
  </r>
  <r>
    <x v="24"/>
    <n v="7334"/>
    <s v="851-TER MB AXOR 2644 S 6X4"/>
    <n v="124.46"/>
    <n v="2"/>
    <n v="62.23"/>
    <n v="56.771000000000001"/>
    <s v="ROCHA TRANSPORTES DE MUCURI LTDA"/>
  </r>
  <r>
    <x v="24"/>
    <n v="7337"/>
    <s v="850-TER MB AXOR 3344 6X4"/>
    <n v="159.5"/>
    <n v="3"/>
    <n v="53.167000000000002"/>
    <n v="43.137999999999998"/>
    <s v="REGINA M. DOS S. SILVA CARGAS"/>
  </r>
  <r>
    <x v="24"/>
    <n v="7340"/>
    <s v="850-TER MB AXOR 3344 6X4"/>
    <n v="276.72000000000003"/>
    <n v="9"/>
    <n v="30.747"/>
    <n v="5.4989999999999997"/>
    <s v="W &amp; E SERVICOS DE TRANSPORTE LTDA"/>
  </r>
  <r>
    <x v="24"/>
    <n v="7343"/>
    <s v="851-TER MB AXOR 2644 S 6X4"/>
    <n v="277.8"/>
    <n v="9"/>
    <n v="30.867000000000001"/>
    <n v="5.6520000000000001"/>
    <s v="E L DE OLIVEIRA JUNIOR EDIMAR TRANSPORTES"/>
  </r>
  <r>
    <x v="24"/>
    <n v="7347"/>
    <s v="852-TER MB AXOR 3340 S 6X4"/>
    <n v="112.86"/>
    <n v="2"/>
    <n v="56.43"/>
    <n v="35.341000000000001"/>
    <s v="TRANSPORTADORA GLOBAL LOGISTICA LTDA"/>
  </r>
  <r>
    <x v="24"/>
    <n v="7352"/>
    <s v="851-TER MB AXOR 2644 S 6X4"/>
    <n v="169.46"/>
    <n v="3"/>
    <n v="56.487000000000002"/>
    <n v="66.013999999999996"/>
    <s v="WESLEI M DOS SANTOS"/>
  </r>
  <r>
    <x v="24"/>
    <n v="7355"/>
    <s v="850-TER MB AXOR 3344 6X4"/>
    <n v="107.7"/>
    <n v="2"/>
    <n v="53.85"/>
    <n v="64.213999999999999"/>
    <s v="WESLEI M DOS SANTOS"/>
  </r>
  <r>
    <x v="24"/>
    <n v="7364"/>
    <s v="850-TER MB AXOR 3344 6X4"/>
    <n v="175.72"/>
    <n v="3"/>
    <n v="58.573"/>
    <n v="43.296999999999997"/>
    <s v="TRANSPORTADORA GLOBAL LOGISTICA LTDA"/>
  </r>
  <r>
    <x v="24"/>
    <n v="7367"/>
    <s v="850-TER MB AXOR 3344 6X4"/>
    <n v="176.14"/>
    <n v="3"/>
    <n v="58.713000000000001"/>
    <n v="36.454999999999998"/>
    <s v="JOSE HELIO SILVA SANTOS"/>
  </r>
  <r>
    <x v="24"/>
    <n v="7370"/>
    <s v="850-TER MB AXOR 3344 6X4"/>
    <n v="173.5"/>
    <n v="3"/>
    <n v="57.832999999999998"/>
    <n v="50.822000000000003"/>
    <s v="JOSE HELIO SILVA SANTOS"/>
  </r>
  <r>
    <x v="24"/>
    <n v="7373"/>
    <s v="855-TER SCANIA G 440 A 6X4"/>
    <n v="212.84"/>
    <n v="6"/>
    <n v="35.472999999999999"/>
    <n v="17.751999999999999"/>
    <s v="BARBOSA TRANSPORTES E LOGISTICA LTDA"/>
  </r>
  <r>
    <x v="24"/>
    <n v="7381"/>
    <s v="938-TER VOLVO/FM12 420 6X4T"/>
    <n v="119"/>
    <n v="2"/>
    <n v="59.5"/>
    <n v="56.158000000000001"/>
    <s v="TRANSPORTE FUMACINHA LTDA"/>
  </r>
  <r>
    <x v="25"/>
    <n v="2066"/>
    <s v="115-MB AXOR 3340 6X4"/>
    <n v="57.34"/>
    <n v="1"/>
    <n v="57.34"/>
    <n v="11.96"/>
    <s v="NDB HOLDING AGRICOLA LTDA - MATRIZ"/>
  </r>
  <r>
    <x v="25"/>
    <n v="2107"/>
    <s v="115-MB AXOR 3340 6X4"/>
    <n v="574.24"/>
    <n v="10"/>
    <n v="57.423999999999999"/>
    <n v="8.8520000000000003"/>
    <s v="NDB HOLDING AGRICOLA LTDA - MATRIZ"/>
  </r>
  <r>
    <x v="25"/>
    <n v="2108"/>
    <s v="115-MB AXOR 3340 6X4"/>
    <n v="406.66"/>
    <n v="7"/>
    <n v="58.094000000000001"/>
    <n v="7.76"/>
    <s v="NDB HOLDING AGRICOLA LTDA - MATRIZ"/>
  </r>
  <r>
    <x v="25"/>
    <n v="2109"/>
    <s v="115-MB AXOR 3340 6X4"/>
    <n v="592.29999999999995"/>
    <n v="10"/>
    <n v="59.23"/>
    <n v="8.2110000000000003"/>
    <s v="NDB HOLDING AGRICOLA LTDA - MATRIZ"/>
  </r>
  <r>
    <x v="25"/>
    <n v="7004"/>
    <s v="850-TER MB AXOR 3344 6X4"/>
    <n v="106.6"/>
    <n v="2"/>
    <n v="53.3"/>
    <n v="24.986000000000001"/>
    <s v="EMERSON LUIS MORO"/>
  </r>
  <r>
    <x v="25"/>
    <n v="7005"/>
    <s v="850-TER MB AXOR 3344 6X4"/>
    <n v="167.84"/>
    <n v="3"/>
    <n v="55.947000000000003"/>
    <n v="22.484999999999999"/>
    <s v="RENE PINA DE ALMEIDA"/>
  </r>
  <r>
    <x v="25"/>
    <n v="7006"/>
    <s v="852-TER MB AXOR 3340 S 6X4"/>
    <n v="187.9"/>
    <n v="3"/>
    <n v="62.633000000000003"/>
    <n v="50.863999999999997"/>
    <s v="INAMARQUE SOUZA MACHADO"/>
  </r>
  <r>
    <x v="25"/>
    <n v="7007"/>
    <s v="852-TER MB AXOR 3340 S 6X4"/>
    <n v="118.64"/>
    <n v="2"/>
    <n v="59.32"/>
    <n v="60.710999999999999"/>
    <s v="MVS TRANSPORTE LTDA"/>
  </r>
  <r>
    <x v="25"/>
    <n v="7008"/>
    <s v="850-TER MB AXOR 3344 6X4"/>
    <n v="173.12"/>
    <n v="3"/>
    <n v="57.707000000000001"/>
    <n v="49.738999999999997"/>
    <s v="E L DE OLIVEIRA JUNIOR EDIMAR TRANSPORTES"/>
  </r>
  <r>
    <x v="25"/>
    <n v="7010"/>
    <s v="850-TER MB AXOR 3344 6X4"/>
    <n v="167.64"/>
    <n v="3"/>
    <n v="55.88"/>
    <n v="13.874000000000001"/>
    <s v="BAYER LOGISTICA E TRANSPORTES LTDA"/>
  </r>
  <r>
    <x v="25"/>
    <n v="7013"/>
    <s v="850-TER MB AXOR 3344 6X4"/>
    <n v="167.16"/>
    <n v="3"/>
    <n v="55.72"/>
    <n v="55.414000000000001"/>
    <s v="INAMARQUE SOUZA MACHADO"/>
  </r>
  <r>
    <x v="25"/>
    <n v="7017"/>
    <s v="850-TER MB AXOR 3344 6X4"/>
    <n v="162.4"/>
    <n v="3"/>
    <n v="54.133000000000003"/>
    <n v="28.998999999999999"/>
    <s v="BAYER LOGISTICA E TRANSPORTES LTDA"/>
  </r>
  <r>
    <x v="25"/>
    <n v="7018"/>
    <s v="850-TER MB AXOR 3344 6X4"/>
    <n v="174.86"/>
    <n v="3"/>
    <n v="58.286999999999999"/>
    <n v="37.046999999999997"/>
    <s v="SC MANUTENCOES LTDA"/>
  </r>
  <r>
    <x v="25"/>
    <n v="7021"/>
    <s v="850-TER MB AXOR 3344 6X4"/>
    <n v="196.42"/>
    <n v="5"/>
    <n v="39.283999999999999"/>
    <n v="26.911999999999999"/>
    <s v="NEIA TRANSPORTES LTDA"/>
  </r>
  <r>
    <x v="25"/>
    <n v="7022"/>
    <s v="850-TER MB AXOR 3344 6X4"/>
    <n v="180.04"/>
    <n v="3"/>
    <n v="60.012999999999998"/>
    <n v="22.33"/>
    <s v="SMRR TRANSPORTES LTDA"/>
  </r>
  <r>
    <x v="25"/>
    <n v="7031"/>
    <s v="850-TER MB AXOR 3344 6X4"/>
    <n v="172.96"/>
    <n v="3"/>
    <n v="57.652999999999999"/>
    <n v="30.841000000000001"/>
    <s v="INAMARQUE SOUZA MACHADO"/>
  </r>
  <r>
    <x v="25"/>
    <n v="7032"/>
    <s v="850-TER MB AXOR 3344 6X4"/>
    <n v="118.28"/>
    <n v="2"/>
    <n v="59.14"/>
    <n v="48.631"/>
    <s v="REGINA M. DOS S. SILVA CARGAS"/>
  </r>
  <r>
    <x v="25"/>
    <n v="7033"/>
    <s v="850-TER MB AXOR 3344 6X4"/>
    <n v="170.86"/>
    <n v="3"/>
    <n v="56.953000000000003"/>
    <n v="42.152999999999999"/>
    <s v="E L DE OLIVEIRA JUNIOR EDIMAR TRANSPORTES"/>
  </r>
  <r>
    <x v="25"/>
    <n v="7036"/>
    <s v="850-TER MB AXOR 3344 6X4"/>
    <n v="168.18"/>
    <n v="3"/>
    <n v="56.06"/>
    <n v="36.546999999999997"/>
    <s v="EMERSON LUIS MORO"/>
  </r>
  <r>
    <x v="25"/>
    <n v="7038"/>
    <s v="852-TER MB AXOR 3340 S 6X4"/>
    <n v="120.52"/>
    <n v="2"/>
    <n v="60.26"/>
    <n v="24.324999999999999"/>
    <s v="JERE SERVICOS DE TRANSPORTE E LOCACAO LTDA"/>
  </r>
  <r>
    <x v="25"/>
    <n v="7041"/>
    <s v="850-TER MB AXOR 3344 6X4"/>
    <n v="177.12"/>
    <n v="3"/>
    <n v="59.04"/>
    <n v="40.832999999999998"/>
    <s v="JERE SERVICOS DE TRANSPORTE E LOCACAO LTDA"/>
  </r>
  <r>
    <x v="25"/>
    <n v="7042"/>
    <s v="852-TER MB AXOR 3340 S 6X4"/>
    <n v="61.82"/>
    <n v="1"/>
    <n v="61.82"/>
    <n v="3"/>
    <s v="SERVICOS DE TRANSPORTES E LOCACAO VALE DO ITAUNAS LTDA"/>
  </r>
  <r>
    <x v="25"/>
    <n v="7045"/>
    <s v="851-TER MB AXOR 2644 S 6X4"/>
    <n v="231.9"/>
    <n v="4"/>
    <n v="57.975000000000001"/>
    <n v="33.274999999999999"/>
    <s v="REGINA M. DOS S. SILVA CARGAS"/>
  </r>
  <r>
    <x v="25"/>
    <n v="7046"/>
    <s v="850-TER MB AXOR 3344 6X4"/>
    <n v="169.42"/>
    <n v="3"/>
    <n v="56.472999999999999"/>
    <n v="26.564"/>
    <s v="J.S. LEONIDIO"/>
  </r>
  <r>
    <x v="25"/>
    <n v="7047"/>
    <s v="850-TER MB AXOR 3344 6X4"/>
    <n v="173.54"/>
    <n v="3"/>
    <n v="57.847000000000001"/>
    <n v="41.006"/>
    <s v="BAYER LOGISTICA E TRANSPORTES LTDA"/>
  </r>
  <r>
    <x v="25"/>
    <n v="7048"/>
    <s v="850-TER MB AXOR 3344 6X4"/>
    <n v="108.74"/>
    <n v="2"/>
    <n v="54.37"/>
    <n v="59.768999999999998"/>
    <s v="SERVICOS DE TRANSPORTES E LOCACAO VALE DO ITAUNAS LTDA"/>
  </r>
  <r>
    <x v="25"/>
    <n v="7050"/>
    <s v="850-TER MB AXOR 3344 6X4"/>
    <n v="111.88"/>
    <n v="2"/>
    <n v="55.94"/>
    <n v="46.466999999999999"/>
    <s v="ESTEL SERVICOS DE TRANSPORTES E LOCACAO LTDA"/>
  </r>
  <r>
    <x v="25"/>
    <n v="7052"/>
    <s v="852-TER MB AXOR 3340 S 6X4"/>
    <n v="179.3"/>
    <n v="3"/>
    <n v="59.767000000000003"/>
    <n v="13.872999999999999"/>
    <s v="JERE SERVICOS DE TRANSPORTE E LOCACAO LTDA"/>
  </r>
  <r>
    <x v="25"/>
    <n v="7053"/>
    <s v="852-TER MB AXOR 3340 S 6X4"/>
    <n v="121.66"/>
    <n v="2"/>
    <n v="60.83"/>
    <n v="64.094999999999999"/>
    <s v="TAVARES E MORAES TRANSPORTES LTDA"/>
  </r>
  <r>
    <x v="25"/>
    <n v="7054"/>
    <s v="850-TER MB AXOR 3344 6X4"/>
    <n v="179.22"/>
    <n v="3"/>
    <n v="59.74"/>
    <n v="58.551000000000002"/>
    <s v="TAVARES E MORAES TRANSPORTES LTDA"/>
  </r>
  <r>
    <x v="25"/>
    <n v="7059"/>
    <s v="850-TER MB AXOR 3344 6X4"/>
    <n v="120.42"/>
    <n v="2"/>
    <n v="60.21"/>
    <n v="78"/>
    <s v="BAYER LOGISTICA E TRANSPORTES LTDA"/>
  </r>
  <r>
    <x v="25"/>
    <n v="7188"/>
    <s v="850-TER MB AXOR 3344 6X4"/>
    <n v="172.06"/>
    <n v="3"/>
    <n v="57.353000000000002"/>
    <n v="36.951999999999998"/>
    <s v="C C GOMES TRANSPORTES"/>
  </r>
  <r>
    <x v="25"/>
    <n v="7207"/>
    <s v="852-TER MB AXOR 3340 S 6X4"/>
    <n v="111.14"/>
    <n v="2"/>
    <n v="55.57"/>
    <n v="54.1"/>
    <s v="TAVARES E MORAES TRANSPORTES LTDA"/>
  </r>
  <r>
    <x v="25"/>
    <n v="7208"/>
    <s v="852-TER MB AXOR 3340 S 6X4"/>
    <n v="172.78"/>
    <n v="3"/>
    <n v="57.593000000000004"/>
    <n v="35.387999999999998"/>
    <s v="TAVARES E MORAES TRANSPORTES LTDA"/>
  </r>
  <r>
    <x v="25"/>
    <n v="7220"/>
    <s v="851-TER MB AXOR 2644 S 6X4"/>
    <n v="165.78"/>
    <n v="3"/>
    <n v="55.26"/>
    <n v="20.946999999999999"/>
    <s v="DOS SANTOS PASSOS TRANSPORTES LTDA"/>
  </r>
  <r>
    <x v="25"/>
    <n v="7221"/>
    <s v="852-TER MB AXOR 3340 S 6X4"/>
    <n v="170.48"/>
    <n v="3"/>
    <n v="56.826999999999998"/>
    <n v="57.515000000000001"/>
    <s v="BAYER LOGISTICA E TRANSPORTES LTDA"/>
  </r>
  <r>
    <x v="25"/>
    <n v="7224"/>
    <s v="850-TER MB AXOR 3344 6X4"/>
    <n v="177.44"/>
    <n v="3"/>
    <n v="59.146999999999998"/>
    <n v="21.725000000000001"/>
    <s v="EMERSON LUIS MORO"/>
  </r>
  <r>
    <x v="25"/>
    <n v="7228"/>
    <s v="850-TER MB AXOR 3344 6X4"/>
    <n v="181.62"/>
    <n v="3"/>
    <n v="60.54"/>
    <n v="47.363"/>
    <s v="MVS TRANSPORTE LTDA"/>
  </r>
  <r>
    <x v="25"/>
    <n v="7234"/>
    <s v="850-TER MB AXOR 3344 6X4"/>
    <n v="189.4"/>
    <n v="3"/>
    <n v="63.133000000000003"/>
    <n v="36.182000000000002"/>
    <s v="TRANSPORTES M &amp; J LTDA"/>
  </r>
  <r>
    <x v="25"/>
    <n v="7238"/>
    <s v="851-TER MB AXOR 2644 S 6X4"/>
    <n v="177.24"/>
    <n v="3"/>
    <n v="59.08"/>
    <n v="21.317"/>
    <s v="R S SANTOS TRANSPORTES LTDA"/>
  </r>
  <r>
    <x v="25"/>
    <n v="7257"/>
    <s v="852-TER MB AXOR 3340 S 6X4"/>
    <n v="63.54"/>
    <n v="1"/>
    <n v="63.54"/>
    <n v="32.999000000000002"/>
    <s v="EMERSON LUIS MORO"/>
  </r>
  <r>
    <x v="25"/>
    <n v="7258"/>
    <s v="852-TER MB AXOR 3340 S 6X4"/>
    <n v="180.86"/>
    <n v="3"/>
    <n v="60.286999999999999"/>
    <n v="43.02"/>
    <s v="REGINA M. DOS S. SILVA CARGAS"/>
  </r>
  <r>
    <x v="25"/>
    <n v="7260"/>
    <s v="852-TER MB AXOR 3340 S 6X4"/>
    <n v="189.34"/>
    <n v="3"/>
    <n v="63.113"/>
    <n v="65.081999999999994"/>
    <s v="E L DE OLIVEIRA JUNIOR EDIMAR TRANSPORTES"/>
  </r>
  <r>
    <x v="25"/>
    <n v="7263"/>
    <s v="850-TER MB AXOR 3344 6X4"/>
    <n v="188.78"/>
    <n v="3"/>
    <n v="62.927"/>
    <n v="42.426000000000002"/>
    <s v="ESTEL SERVICOS DE TRANSPORTES E LOCACAO LTDA"/>
  </r>
  <r>
    <x v="25"/>
    <n v="7264"/>
    <s v="850-TER MB AXOR 3344 6X4"/>
    <n v="184.98"/>
    <n v="3"/>
    <n v="61.66"/>
    <n v="37.015999999999998"/>
    <s v="W &amp; E SERVICOS DE TRANSPORTE LTDA"/>
  </r>
  <r>
    <x v="25"/>
    <n v="7278"/>
    <s v="850-TER MB AXOR 3344 6X4"/>
    <n v="122.86"/>
    <n v="2"/>
    <n v="61.43"/>
    <n v="77.754999999999995"/>
    <s v="LOPES TRANSPORTES LTDA"/>
  </r>
  <r>
    <x v="25"/>
    <n v="7279"/>
    <s v="852-TER MB AXOR 3340 S 6X4"/>
    <n v="174.58"/>
    <n v="4"/>
    <n v="43.645000000000003"/>
    <n v="6.9939999999999998"/>
    <s v="CVL TRANSPORTES LTDA"/>
  </r>
  <r>
    <x v="25"/>
    <n v="7282"/>
    <s v="850-TER MB AXOR 3344 6X4"/>
    <n v="167.04"/>
    <n v="3"/>
    <n v="55.68"/>
    <n v="27.710999999999999"/>
    <s v="EMERSON LUIS MORO"/>
  </r>
  <r>
    <x v="25"/>
    <n v="7289"/>
    <s v="850-TER MB AXOR 3344 6X4"/>
    <n v="178.96"/>
    <n v="3"/>
    <n v="59.652999999999999"/>
    <n v="43.442999999999998"/>
    <s v="TAVARES E MORAES TRANSPORTES LTDA"/>
  </r>
  <r>
    <x v="25"/>
    <n v="7292"/>
    <s v="850-TER MB AXOR 3344 6X4"/>
    <n v="181.9"/>
    <n v="3"/>
    <n v="60.633000000000003"/>
    <n v="30.972999999999999"/>
    <s v="ESTEL SERVICOS DE TRANSPORTES E LOCACAO LTDA"/>
  </r>
  <r>
    <x v="25"/>
    <n v="7295"/>
    <s v="850-TER MB AXOR 3344 6X4"/>
    <n v="168.26"/>
    <n v="3"/>
    <n v="56.087000000000003"/>
    <n v="29.547000000000001"/>
    <s v="ESTEL SERVICOS DE TRANSPORTES E LOCACAO LTDA"/>
  </r>
  <r>
    <x v="25"/>
    <n v="7299"/>
    <s v="850-TER MB AXOR 3344 6X4"/>
    <n v="123.66"/>
    <n v="2"/>
    <n v="61.83"/>
    <n v="77.754999999999995"/>
    <s v="JERE SERVICOS DE TRANSPORTE E LOCACAO LTDA"/>
  </r>
  <r>
    <x v="25"/>
    <n v="7301"/>
    <s v="850-TER MB AXOR 3344 6X4"/>
    <n v="172.56"/>
    <n v="3"/>
    <n v="57.52"/>
    <n v="21.888000000000002"/>
    <s v="SERVICOS DE TRANSPORTES E LOCACAO VALE DO ITAUNAS LTDA"/>
  </r>
  <r>
    <x v="25"/>
    <n v="7304"/>
    <s v="850-TER MB AXOR 3344 6X4"/>
    <n v="123.34"/>
    <n v="2"/>
    <n v="61.67"/>
    <n v="60.156999999999996"/>
    <s v="SERVICOS DE TRANSPORTES E LOCACAO VALE DO ITAUNAS LTDA"/>
  </r>
  <r>
    <x v="25"/>
    <n v="7307"/>
    <s v="850-TER MB AXOR 3344 6X4"/>
    <n v="109.48"/>
    <n v="2"/>
    <n v="54.74"/>
    <n v="64.646000000000001"/>
    <s v="SC MANUTENCOES LTDA"/>
  </r>
  <r>
    <x v="25"/>
    <n v="7308"/>
    <s v="850-TER MB AXOR 3344 6X4"/>
    <n v="61.3"/>
    <n v="1"/>
    <n v="61.3"/>
    <n v="78"/>
    <s v="SANTOS &amp; SILVA TRANSPORTES RODOVIARIOS LTDA"/>
  </r>
  <r>
    <x v="25"/>
    <n v="7311"/>
    <s v="855-TER SCANIA G 440 A 6X4"/>
    <n v="164.64"/>
    <n v="3"/>
    <n v="54.88"/>
    <n v="30.47"/>
    <s v="LN LOGISTICA E TRANSPORTES LTDA"/>
  </r>
  <r>
    <x v="25"/>
    <n v="7334"/>
    <s v="851-TER MB AXOR 2644 S 6X4"/>
    <n v="129"/>
    <n v="2"/>
    <n v="64.5"/>
    <n v="74.941999999999993"/>
    <s v="ROCHA TRANSPORTES DE MUCURI LTDA"/>
  </r>
  <r>
    <x v="25"/>
    <n v="7337"/>
    <s v="850-TER MB AXOR 3344 6X4"/>
    <n v="171.12"/>
    <n v="3"/>
    <n v="57.04"/>
    <n v="43.951999999999998"/>
    <s v="REGINA M. DOS S. SILVA CARGAS"/>
  </r>
  <r>
    <x v="25"/>
    <n v="7340"/>
    <s v="850-TER MB AXOR 3344 6X4"/>
    <n v="152.6"/>
    <n v="5"/>
    <n v="30.52"/>
    <n v="3"/>
    <s v="W &amp; E SERVICOS DE TRANSPORTE LTDA"/>
  </r>
  <r>
    <x v="25"/>
    <n v="7343"/>
    <s v="851-TER MB AXOR 2644 S 6X4"/>
    <n v="211.16"/>
    <n v="7"/>
    <n v="30.166"/>
    <n v="3"/>
    <s v="E L DE OLIVEIRA JUNIOR EDIMAR TRANSPORTES"/>
  </r>
  <r>
    <x v="25"/>
    <n v="7347"/>
    <s v="852-TER MB AXOR 3340 S 6X4"/>
    <n v="164.64"/>
    <n v="3"/>
    <n v="54.88"/>
    <n v="28.988"/>
    <s v="TRANSPORTADORA GLOBAL LOGISTICA LTDA"/>
  </r>
  <r>
    <x v="25"/>
    <n v="7352"/>
    <s v="851-TER MB AXOR 2644 S 6X4"/>
    <n v="113.48"/>
    <n v="2"/>
    <n v="56.74"/>
    <n v="26.7"/>
    <s v="WESLEI M DOS SANTOS"/>
  </r>
  <r>
    <x v="25"/>
    <n v="7355"/>
    <s v="850-TER MB AXOR 3344 6X4"/>
    <n v="171.8"/>
    <n v="3"/>
    <n v="57.267000000000003"/>
    <n v="20.189"/>
    <s v="WESLEI M DOS SANTOS"/>
  </r>
  <r>
    <x v="25"/>
    <n v="7364"/>
    <s v="850-TER MB AXOR 3344 6X4"/>
    <n v="176.62"/>
    <n v="3"/>
    <n v="58.872999999999998"/>
    <n v="34.582000000000001"/>
    <s v="TRANSPORTADORA GLOBAL LOGISTICA LTDA"/>
  </r>
  <r>
    <x v="25"/>
    <n v="7367"/>
    <s v="850-TER MB AXOR 3344 6X4"/>
    <n v="164.34"/>
    <n v="3"/>
    <n v="54.78"/>
    <n v="29.617000000000001"/>
    <s v="JOSE HELIO SILVA SANTOS"/>
  </r>
  <r>
    <x v="25"/>
    <n v="7370"/>
    <s v="850-TER MB AXOR 3344 6X4"/>
    <n v="116.46"/>
    <n v="2"/>
    <n v="58.23"/>
    <n v="59.411999999999999"/>
    <s v="JOSE HELIO SILVA SANTOS"/>
  </r>
  <r>
    <x v="25"/>
    <n v="7373"/>
    <s v="855-TER SCANIA G 440 A 6X4"/>
    <n v="287.2"/>
    <n v="10"/>
    <n v="28.72"/>
    <n v="3"/>
    <s v="BARBOSA TRANSPORTES E LOGISTICA LTDA"/>
  </r>
  <r>
    <x v="25"/>
    <n v="7381"/>
    <s v="938-TER VOLVO/FM12 420 6X4T"/>
    <n v="128.62"/>
    <n v="2"/>
    <n v="64.31"/>
    <n v="55.552"/>
    <s v="TRANSPORTE FUMACINHA LTDA"/>
  </r>
  <r>
    <x v="26"/>
    <n v="2066"/>
    <s v="115-MB AXOR 3340 6X4"/>
    <n v="114.9"/>
    <n v="2"/>
    <n v="57.45"/>
    <n v="6.8049999999999997"/>
    <s v="NDB HOLDING AGRICOLA LTDA - MATRIZ"/>
  </r>
  <r>
    <x v="26"/>
    <n v="2067"/>
    <s v="115-MB AXOR 3340 6X4"/>
    <n v="64.78"/>
    <n v="1"/>
    <n v="64.78"/>
    <n v="4"/>
    <s v="NDB HOLDING AGRICOLA LTDA - MATRIZ"/>
  </r>
  <r>
    <x v="26"/>
    <n v="2107"/>
    <s v="115-MB AXOR 3340 6X4"/>
    <n v="615.34"/>
    <n v="10"/>
    <n v="61.533999999999999"/>
    <n v="6.7649999999999997"/>
    <s v="NDB HOLDING AGRICOLA LTDA - MATRIZ"/>
  </r>
  <r>
    <x v="26"/>
    <n v="2108"/>
    <s v="115-MB AXOR 3340 6X4"/>
    <n v="613.72"/>
    <n v="10"/>
    <n v="61.372"/>
    <n v="8.5960000000000001"/>
    <s v="NDB HOLDING AGRICOLA LTDA - MATRIZ"/>
  </r>
  <r>
    <x v="26"/>
    <n v="2109"/>
    <s v="115-MB AXOR 3340 6X4"/>
    <n v="534.4"/>
    <n v="9"/>
    <n v="59.378"/>
    <n v="9.1489999999999991"/>
    <s v="NDB HOLDING AGRICOLA LTDA - MATRIZ"/>
  </r>
  <r>
    <x v="26"/>
    <n v="7004"/>
    <s v="850-TER MB AXOR 3344 6X4"/>
    <n v="187.1"/>
    <n v="3"/>
    <n v="62.366999999999997"/>
    <n v="39.357999999999997"/>
    <s v="EMERSON LUIS MORO"/>
  </r>
  <r>
    <x v="26"/>
    <n v="7005"/>
    <s v="850-TER MB AXOR 3344 6X4"/>
    <n v="183.24"/>
    <n v="3"/>
    <n v="61.08"/>
    <n v="37.258000000000003"/>
    <s v="RENE PINA DE ALMEIDA"/>
  </r>
  <r>
    <x v="26"/>
    <n v="7006"/>
    <s v="852-TER MB AXOR 3340 S 6X4"/>
    <n v="128.44"/>
    <n v="2"/>
    <n v="64.22"/>
    <n v="24.309000000000001"/>
    <s v="INAMARQUE SOUZA MACHADO"/>
  </r>
  <r>
    <x v="26"/>
    <n v="7007"/>
    <s v="852-TER MB AXOR 3340 S 6X4"/>
    <n v="229.58"/>
    <n v="4"/>
    <n v="57.395000000000003"/>
    <n v="22.72"/>
    <s v="MVS TRANSPORTE LTDA"/>
  </r>
  <r>
    <x v="26"/>
    <n v="7008"/>
    <s v="850-TER MB AXOR 3344 6X4"/>
    <n v="114.44"/>
    <n v="2"/>
    <n v="57.22"/>
    <n v="26.701000000000001"/>
    <s v="E L DE OLIVEIRA JUNIOR EDIMAR TRANSPORTES"/>
  </r>
  <r>
    <x v="26"/>
    <n v="7010"/>
    <s v="850-TER MB AXOR 3344 6X4"/>
    <n v="176.22"/>
    <n v="3"/>
    <n v="58.74"/>
    <n v="22.856000000000002"/>
    <s v="BAYER LOGISTICA E TRANSPORTES LTDA"/>
  </r>
  <r>
    <x v="26"/>
    <n v="7013"/>
    <s v="850-TER MB AXOR 3344 6X4"/>
    <n v="180"/>
    <n v="3"/>
    <n v="60"/>
    <n v="22.460999999999999"/>
    <s v="INAMARQUE SOUZA MACHADO"/>
  </r>
  <r>
    <x v="26"/>
    <n v="7017"/>
    <s v="850-TER MB AXOR 3344 6X4"/>
    <n v="232.48"/>
    <n v="4"/>
    <n v="58.12"/>
    <n v="25.79"/>
    <s v="BAYER LOGISTICA E TRANSPORTES LTDA"/>
  </r>
  <r>
    <x v="26"/>
    <n v="7018"/>
    <s v="850-TER MB AXOR 3344 6X4"/>
    <n v="105.98"/>
    <n v="2"/>
    <n v="52.99"/>
    <n v="23.916"/>
    <s v="SC MANUTENCOES LTDA"/>
  </r>
  <r>
    <x v="26"/>
    <n v="7021"/>
    <s v="850-TER MB AXOR 3344 6X4"/>
    <n v="183.5"/>
    <n v="3"/>
    <n v="61.167000000000002"/>
    <n v="29.93"/>
    <s v="NEIA TRANSPORTES LTDA"/>
  </r>
  <r>
    <x v="26"/>
    <n v="7022"/>
    <s v="850-TER MB AXOR 3344 6X4"/>
    <n v="117.04"/>
    <n v="2"/>
    <n v="58.52"/>
    <n v="26.196999999999999"/>
    <s v="SMRR TRANSPORTES LTDA"/>
  </r>
  <r>
    <x v="26"/>
    <n v="7031"/>
    <s v="850-TER MB AXOR 3344 6X4"/>
    <n v="170.34"/>
    <n v="3"/>
    <n v="56.78"/>
    <n v="45.195999999999998"/>
    <s v="INAMARQUE SOUZA MACHADO"/>
  </r>
  <r>
    <x v="26"/>
    <n v="7032"/>
    <s v="850-TER MB AXOR 3344 6X4"/>
    <n v="186.24"/>
    <n v="3"/>
    <n v="62.08"/>
    <n v="47.289000000000001"/>
    <s v="REGINA M. DOS S. SILVA CARGAS"/>
  </r>
  <r>
    <x v="26"/>
    <n v="7033"/>
    <s v="850-TER MB AXOR 3344 6X4"/>
    <n v="183.36"/>
    <n v="3"/>
    <n v="61.12"/>
    <n v="27.347000000000001"/>
    <s v="E L DE OLIVEIRA JUNIOR EDIMAR TRANSPORTES"/>
  </r>
  <r>
    <x v="26"/>
    <n v="7036"/>
    <s v="850-TER MB AXOR 3344 6X4"/>
    <n v="180.2"/>
    <n v="3"/>
    <n v="60.067"/>
    <n v="39.430999999999997"/>
    <s v="EMERSON LUIS MORO"/>
  </r>
  <r>
    <x v="26"/>
    <n v="7038"/>
    <s v="852-TER MB AXOR 3340 S 6X4"/>
    <n v="181.68"/>
    <n v="3"/>
    <n v="60.56"/>
    <n v="36.520000000000003"/>
    <s v="JERE SERVICOS DE TRANSPORTE E LOCACAO LTDA"/>
  </r>
  <r>
    <x v="26"/>
    <n v="7041"/>
    <s v="850-TER MB AXOR 3344 6X4"/>
    <n v="50.64"/>
    <n v="1"/>
    <n v="50.64"/>
    <n v="38"/>
    <s v="JERE SERVICOS DE TRANSPORTE E LOCACAO LTDA"/>
  </r>
  <r>
    <x v="26"/>
    <n v="7042"/>
    <s v="852-TER MB AXOR 3340 S 6X4"/>
    <n v="181.7"/>
    <n v="3"/>
    <n v="60.567"/>
    <n v="56.665999999999997"/>
    <s v="SERVICOS DE TRANSPORTES E LOCACAO VALE DO ITAUNAS LTDA"/>
  </r>
  <r>
    <x v="26"/>
    <n v="7045"/>
    <s v="851-TER MB AXOR 2644 S 6X4"/>
    <n v="130.04"/>
    <n v="2"/>
    <n v="65.02"/>
    <n v="60.11"/>
    <s v="REGINA M. DOS S. SILVA CARGAS"/>
  </r>
  <r>
    <x v="26"/>
    <n v="7046"/>
    <s v="850-TER MB AXOR 3344 6X4"/>
    <n v="170.94"/>
    <n v="3"/>
    <n v="56.98"/>
    <n v="28.251000000000001"/>
    <s v="J.S. LEONIDIO"/>
  </r>
  <r>
    <x v="26"/>
    <n v="7047"/>
    <s v="850-TER MB AXOR 3344 6X4"/>
    <n v="179.84"/>
    <n v="3"/>
    <n v="59.947000000000003"/>
    <n v="28.1"/>
    <s v="BAYER LOGISTICA E TRANSPORTES LTDA"/>
  </r>
  <r>
    <x v="26"/>
    <n v="7048"/>
    <s v="850-TER MB AXOR 3344 6X4"/>
    <n v="173.38"/>
    <n v="3"/>
    <n v="57.792999999999999"/>
    <n v="45.826000000000001"/>
    <s v="SERVICOS DE TRANSPORTES E LOCACAO VALE DO ITAUNAS LTDA"/>
  </r>
  <r>
    <x v="26"/>
    <n v="7050"/>
    <s v="850-TER MB AXOR 3344 6X4"/>
    <n v="181.96"/>
    <n v="3"/>
    <n v="60.652999999999999"/>
    <n v="29.765000000000001"/>
    <s v="ESTEL SERVICOS DE TRANSPORTES E LOCACAO LTDA"/>
  </r>
  <r>
    <x v="26"/>
    <n v="7052"/>
    <s v="852-TER MB AXOR 3340 S 6X4"/>
    <n v="134.69999999999999"/>
    <n v="2"/>
    <n v="67.349999999999994"/>
    <n v="46.902000000000001"/>
    <s v="JERE SERVICOS DE TRANSPORTE E LOCACAO LTDA"/>
  </r>
  <r>
    <x v="26"/>
    <n v="7053"/>
    <s v="852-TER MB AXOR 3340 S 6X4"/>
    <n v="177.12"/>
    <n v="3"/>
    <n v="59.04"/>
    <n v="22.608000000000001"/>
    <s v="TAVARES E MORAES TRANSPORTES LTDA"/>
  </r>
  <r>
    <x v="26"/>
    <n v="7054"/>
    <s v="850-TER MB AXOR 3344 6X4"/>
    <n v="130.76"/>
    <n v="2"/>
    <n v="65.38"/>
    <n v="58.959000000000003"/>
    <s v="TAVARES E MORAES TRANSPORTES LTDA"/>
  </r>
  <r>
    <x v="26"/>
    <n v="7059"/>
    <s v="850-TER MB AXOR 3344 6X4"/>
    <n v="122.3"/>
    <n v="2"/>
    <n v="61.15"/>
    <n v="46.052"/>
    <s v="BAYER LOGISTICA E TRANSPORTES LTDA"/>
  </r>
  <r>
    <x v="26"/>
    <n v="7188"/>
    <s v="850-TER MB AXOR 3344 6X4"/>
    <n v="188.88"/>
    <n v="3"/>
    <n v="62.96"/>
    <n v="37.872999999999998"/>
    <s v="C C GOMES TRANSPORTES"/>
  </r>
  <r>
    <x v="26"/>
    <n v="7207"/>
    <s v="852-TER MB AXOR 3340 S 6X4"/>
    <n v="65.38"/>
    <n v="1"/>
    <n v="65.38"/>
    <n v="15"/>
    <s v="TAVARES E MORAES TRANSPORTES LTDA"/>
  </r>
  <r>
    <x v="26"/>
    <n v="7208"/>
    <s v="852-TER MB AXOR 3340 S 6X4"/>
    <n v="124.32"/>
    <n v="2"/>
    <n v="62.16"/>
    <n v="78"/>
    <s v="TAVARES E MORAES TRANSPORTES LTDA"/>
  </r>
  <r>
    <x v="26"/>
    <n v="7220"/>
    <s v="851-TER MB AXOR 2644 S 6X4"/>
    <n v="177.8"/>
    <n v="3"/>
    <n v="59.267000000000003"/>
    <n v="31.518999999999998"/>
    <s v="DOS SANTOS PASSOS TRANSPORTES LTDA"/>
  </r>
  <r>
    <x v="26"/>
    <n v="7221"/>
    <s v="852-TER MB AXOR 3340 S 6X4"/>
    <n v="125.5"/>
    <n v="2"/>
    <n v="62.75"/>
    <n v="43.292000000000002"/>
    <s v="BAYER LOGISTICA E TRANSPORTES LTDA"/>
  </r>
  <r>
    <x v="26"/>
    <n v="7224"/>
    <s v="850-TER MB AXOR 3344 6X4"/>
    <n v="178.98"/>
    <n v="3"/>
    <n v="59.66"/>
    <n v="20.562999999999999"/>
    <s v="EMERSON LUIS MORO"/>
  </r>
  <r>
    <x v="26"/>
    <n v="7228"/>
    <s v="850-TER MB AXOR 3344 6X4"/>
    <n v="221.08"/>
    <n v="4"/>
    <n v="55.27"/>
    <n v="42.274000000000001"/>
    <s v="MVS TRANSPORTE LTDA"/>
  </r>
  <r>
    <x v="26"/>
    <n v="7234"/>
    <s v="850-TER MB AXOR 3344 6X4"/>
    <n v="113.3"/>
    <n v="2"/>
    <n v="56.65"/>
    <n v="35.313000000000002"/>
    <s v="TRANSPORTES M &amp; J LTDA"/>
  </r>
  <r>
    <x v="26"/>
    <n v="7238"/>
    <s v="851-TER MB AXOR 2644 S 6X4"/>
    <n v="191.78"/>
    <n v="3"/>
    <n v="63.927"/>
    <n v="15"/>
    <s v="R S SANTOS TRANSPORTES LTDA"/>
  </r>
  <r>
    <x v="26"/>
    <n v="7257"/>
    <s v="852-TER MB AXOR 3340 S 6X4"/>
    <n v="67.62"/>
    <n v="1"/>
    <n v="67.62"/>
    <n v="78"/>
    <s v="EMERSON LUIS MORO"/>
  </r>
  <r>
    <x v="26"/>
    <n v="7258"/>
    <s v="852-TER MB AXOR 3340 S 6X4"/>
    <n v="167.76"/>
    <n v="3"/>
    <n v="55.92"/>
    <n v="20.757999999999999"/>
    <s v="REGINA M. DOS S. SILVA CARGAS"/>
  </r>
  <r>
    <x v="26"/>
    <n v="7260"/>
    <s v="852-TER MB AXOR 3340 S 6X4"/>
    <n v="115.26"/>
    <n v="2"/>
    <n v="57.63"/>
    <n v="78"/>
    <s v="E L DE OLIVEIRA JUNIOR EDIMAR TRANSPORTES"/>
  </r>
  <r>
    <x v="26"/>
    <n v="7263"/>
    <s v="850-TER MB AXOR 3344 6X4"/>
    <n v="125.14"/>
    <n v="2"/>
    <n v="62.57"/>
    <n v="78"/>
    <s v="ESTEL SERVICOS DE TRANSPORTES E LOCACAO LTDA"/>
  </r>
  <r>
    <x v="26"/>
    <n v="7264"/>
    <s v="850-TER MB AXOR 3344 6X4"/>
    <n v="126.06"/>
    <n v="2"/>
    <n v="63.03"/>
    <n v="26.585999999999999"/>
    <s v="W &amp; E SERVICOS DE TRANSPORTE LTDA"/>
  </r>
  <r>
    <x v="26"/>
    <n v="7278"/>
    <s v="850-TER MB AXOR 3344 6X4"/>
    <n v="173.66"/>
    <n v="3"/>
    <n v="57.887"/>
    <n v="20.978000000000002"/>
    <s v="LOPES TRANSPORTES LTDA"/>
  </r>
  <r>
    <x v="26"/>
    <n v="7279"/>
    <s v="852-TER MB AXOR 3340 S 6X4"/>
    <n v="171.66"/>
    <n v="3"/>
    <n v="57.22"/>
    <n v="26.664999999999999"/>
    <s v="CVL TRANSPORTES LTDA"/>
  </r>
  <r>
    <x v="26"/>
    <n v="7282"/>
    <s v="850-TER MB AXOR 3344 6X4"/>
    <n v="166.38"/>
    <n v="3"/>
    <n v="55.46"/>
    <n v="49.161000000000001"/>
    <s v="EMERSON LUIS MORO"/>
  </r>
  <r>
    <x v="26"/>
    <n v="7289"/>
    <s v="850-TER MB AXOR 3344 6X4"/>
    <n v="175.18"/>
    <n v="3"/>
    <n v="58.393000000000001"/>
    <n v="48.584000000000003"/>
    <s v="TAVARES E MORAES TRANSPORTES LTDA"/>
  </r>
  <r>
    <x v="26"/>
    <n v="7292"/>
    <s v="850-TER MB AXOR 3344 6X4"/>
    <n v="67.52"/>
    <n v="1"/>
    <n v="67.52"/>
    <n v="40"/>
    <s v="ESTEL SERVICOS DE TRANSPORTES E LOCACAO LTDA"/>
  </r>
  <r>
    <x v="26"/>
    <n v="7295"/>
    <s v="850-TER MB AXOR 3344 6X4"/>
    <n v="184"/>
    <n v="3"/>
    <n v="61.332999999999998"/>
    <n v="15"/>
    <s v="ESTEL SERVICOS DE TRANSPORTES E LOCACAO LTDA"/>
  </r>
  <r>
    <x v="26"/>
    <n v="7299"/>
    <s v="850-TER MB AXOR 3344 6X4"/>
    <n v="121.7"/>
    <n v="2"/>
    <n v="60.85"/>
    <n v="46.463999999999999"/>
    <s v="JERE SERVICOS DE TRANSPORTE E LOCACAO LTDA"/>
  </r>
  <r>
    <x v="26"/>
    <n v="7301"/>
    <s v="850-TER MB AXOR 3344 6X4"/>
    <n v="272.02"/>
    <n v="7"/>
    <n v="38.86"/>
    <n v="14.563000000000001"/>
    <s v="SERVICOS DE TRANSPORTES E LOCACAO VALE DO ITAUNAS LTDA"/>
  </r>
  <r>
    <x v="26"/>
    <n v="7304"/>
    <s v="850-TER MB AXOR 3344 6X4"/>
    <n v="185.5"/>
    <n v="3"/>
    <n v="61.832999999999998"/>
    <n v="44.789000000000001"/>
    <s v="SERVICOS DE TRANSPORTES E LOCACAO VALE DO ITAUNAS LTDA"/>
  </r>
  <r>
    <x v="26"/>
    <n v="7307"/>
    <s v="850-TER MB AXOR 3344 6X4"/>
    <n v="168.24"/>
    <n v="3"/>
    <n v="56.08"/>
    <n v="52.640999999999998"/>
    <s v="SC MANUTENCOES LTDA"/>
  </r>
  <r>
    <x v="26"/>
    <n v="7311"/>
    <s v="855-TER SCANIA G 440 A 6X4"/>
    <n v="123.14"/>
    <n v="2"/>
    <n v="61.57"/>
    <n v="55.51"/>
    <s v="LN LOGISTICA E TRANSPORTES LTDA"/>
  </r>
  <r>
    <x v="26"/>
    <n v="7334"/>
    <s v="851-TER MB AXOR 2644 S 6X4"/>
    <n v="181.1"/>
    <n v="3"/>
    <n v="60.366999999999997"/>
    <n v="21.077999999999999"/>
    <s v="ROCHA TRANSPORTES DE MUCURI LTDA"/>
  </r>
  <r>
    <x v="26"/>
    <n v="7337"/>
    <s v="850-TER MB AXOR 3344 6X4"/>
    <n v="194.28"/>
    <n v="3"/>
    <n v="64.760000000000005"/>
    <n v="32.247999999999998"/>
    <s v="REGINA M. DOS S. SILVA CARGAS"/>
  </r>
  <r>
    <x v="26"/>
    <n v="7340"/>
    <s v="850-TER MB AXOR 3344 6X4"/>
    <n v="304.2"/>
    <n v="10"/>
    <n v="30.42"/>
    <n v="3.69"/>
    <s v="W &amp; E SERVICOS DE TRANSPORTE LTDA"/>
  </r>
  <r>
    <x v="26"/>
    <n v="7343"/>
    <s v="851-TER MB AXOR 2644 S 6X4"/>
    <n v="315.98"/>
    <n v="10"/>
    <n v="31.597999999999999"/>
    <n v="5.91"/>
    <s v="E L DE OLIVEIRA JUNIOR EDIMAR TRANSPORTES"/>
  </r>
  <r>
    <x v="26"/>
    <n v="7347"/>
    <s v="852-TER MB AXOR 3340 S 6X4"/>
    <n v="178.78"/>
    <n v="3"/>
    <n v="59.593000000000004"/>
    <n v="46.906999999999996"/>
    <s v="TRANSPORTADORA GLOBAL LOGISTICA LTDA"/>
  </r>
  <r>
    <x v="26"/>
    <n v="7352"/>
    <s v="851-TER MB AXOR 2644 S 6X4"/>
    <n v="174.5"/>
    <n v="3"/>
    <n v="58.167000000000002"/>
    <n v="47.96"/>
    <s v="WESLEI M DOS SANTOS"/>
  </r>
  <r>
    <x v="26"/>
    <n v="7355"/>
    <s v="850-TER MB AXOR 3344 6X4"/>
    <n v="112.44"/>
    <n v="2"/>
    <n v="56.22"/>
    <n v="38"/>
    <s v="WESLEI M DOS SANTOS"/>
  </r>
  <r>
    <x v="26"/>
    <n v="7364"/>
    <s v="850-TER MB AXOR 3344 6X4"/>
    <n v="121.22"/>
    <n v="2"/>
    <n v="60.61"/>
    <n v="54.1"/>
    <s v="TRANSPORTADORA GLOBAL LOGISTICA LTDA"/>
  </r>
  <r>
    <x v="26"/>
    <n v="7367"/>
    <s v="850-TER MB AXOR 3344 6X4"/>
    <n v="176.54"/>
    <n v="3"/>
    <n v="58.847000000000001"/>
    <n v="43.679000000000002"/>
    <s v="JOSE HELIO SILVA SANTOS"/>
  </r>
  <r>
    <x v="26"/>
    <n v="7370"/>
    <s v="850-TER MB AXOR 3344 6X4"/>
    <n v="115.66"/>
    <n v="2"/>
    <n v="57.83"/>
    <n v="54.499000000000002"/>
    <s v="JOSE HELIO SILVA SANTOS"/>
  </r>
  <r>
    <x v="26"/>
    <n v="7373"/>
    <s v="855-TER SCANIA G 440 A 6X4"/>
    <n v="108.08"/>
    <n v="4"/>
    <n v="27.02"/>
    <n v="3"/>
    <s v="BARBOSA TRANSPORTES E LOGISTICA LTDA"/>
  </r>
  <r>
    <x v="26"/>
    <n v="7381"/>
    <s v="938-TER VOLVO/FM12 420 6X4T"/>
    <n v="177.17"/>
    <n v="3"/>
    <n v="59.057000000000002"/>
    <n v="57.436999999999998"/>
    <s v="TRANSPORTE FUMACINHA LTDA"/>
  </r>
  <r>
    <x v="27"/>
    <n v="2066"/>
    <s v="115-MB AXOR 3340 6X4"/>
    <n v="491.78"/>
    <n v="8"/>
    <n v="61.472999999999999"/>
    <n v="4"/>
    <s v="NDB HOLDING AGRICOLA LTDA - MATRIZ"/>
  </r>
  <r>
    <x v="27"/>
    <n v="2067"/>
    <s v="115-MB AXOR 3340 6X4"/>
    <n v="311.14"/>
    <n v="5"/>
    <n v="62.228000000000002"/>
    <n v="5.1840000000000002"/>
    <s v="NDB HOLDING AGRICOLA LTDA - MATRIZ"/>
  </r>
  <r>
    <x v="27"/>
    <n v="2107"/>
    <s v="115-MB AXOR 3340 6X4"/>
    <n v="164.44"/>
    <n v="3"/>
    <n v="54.813000000000002"/>
    <n v="10"/>
    <s v="NDB HOLDING AGRICOLA LTDA - MATRIZ"/>
  </r>
  <r>
    <x v="27"/>
    <n v="2108"/>
    <s v="115-MB AXOR 3340 6X4"/>
    <n v="363.72"/>
    <n v="6"/>
    <n v="60.62"/>
    <n v="5.391"/>
    <s v="NDB HOLDING AGRICOLA LTDA - MATRIZ"/>
  </r>
  <r>
    <x v="27"/>
    <n v="2109"/>
    <s v="115-MB AXOR 3340 6X4"/>
    <n v="679.94"/>
    <n v="11"/>
    <n v="61.813000000000002"/>
    <n v="5.532"/>
    <s v="NDB HOLDING AGRICOLA LTDA - MATRIZ"/>
  </r>
  <r>
    <x v="27"/>
    <n v="7004"/>
    <s v="850-TER MB AXOR 3344 6X4"/>
    <n v="171.44"/>
    <n v="3"/>
    <n v="57.146999999999998"/>
    <n v="44.838000000000001"/>
    <s v="EMERSON LUIS MORO"/>
  </r>
  <r>
    <x v="27"/>
    <n v="7005"/>
    <s v="850-TER MB AXOR 3344 6X4"/>
    <n v="125.46"/>
    <n v="2"/>
    <n v="62.73"/>
    <n v="57.475000000000001"/>
    <s v="RENE PINA DE ALMEIDA"/>
  </r>
  <r>
    <x v="27"/>
    <n v="7006"/>
    <s v="852-TER MB AXOR 3340 S 6X4"/>
    <n v="186.62"/>
    <n v="3"/>
    <n v="62.207000000000001"/>
    <n v="25.867999999999999"/>
    <s v="INAMARQUE SOUZA MACHADO"/>
  </r>
  <r>
    <x v="27"/>
    <n v="7007"/>
    <s v="852-TER MB AXOR 3340 S 6X4"/>
    <n v="177.26"/>
    <n v="3"/>
    <n v="59.087000000000003"/>
    <n v="45.518000000000001"/>
    <s v="MVS TRANSPORTE LTDA"/>
  </r>
  <r>
    <x v="27"/>
    <n v="7008"/>
    <s v="850-TER MB AXOR 3344 6X4"/>
    <n v="163.68"/>
    <n v="3"/>
    <n v="54.56"/>
    <n v="58.698"/>
    <s v="E L DE OLIVEIRA JUNIOR EDIMAR TRANSPORTES"/>
  </r>
  <r>
    <x v="27"/>
    <n v="7010"/>
    <s v="850-TER MB AXOR 3344 6X4"/>
    <n v="124.34"/>
    <n v="2"/>
    <n v="62.17"/>
    <n v="47.427"/>
    <s v="BAYER LOGISTICA E TRANSPORTES LTDA"/>
  </r>
  <r>
    <x v="27"/>
    <n v="7013"/>
    <s v="850-TER MB AXOR 3344 6X4"/>
    <n v="178.34"/>
    <n v="3"/>
    <n v="59.447000000000003"/>
    <n v="29.78"/>
    <s v="INAMARQUE SOUZA MACHADO"/>
  </r>
  <r>
    <x v="27"/>
    <n v="7017"/>
    <s v="850-TER MB AXOR 3344 6X4"/>
    <n v="127.54"/>
    <n v="2"/>
    <n v="63.77"/>
    <n v="56.652999999999999"/>
    <s v="BAYER LOGISTICA E TRANSPORTES LTDA"/>
  </r>
  <r>
    <x v="27"/>
    <n v="7018"/>
    <s v="850-TER MB AXOR 3344 6X4"/>
    <n v="177.32"/>
    <n v="3"/>
    <n v="59.106999999999999"/>
    <n v="21.242999999999999"/>
    <s v="SC MANUTENCOES LTDA"/>
  </r>
  <r>
    <x v="27"/>
    <n v="7021"/>
    <s v="850-TER MB AXOR 3344 6X4"/>
    <n v="129"/>
    <n v="2"/>
    <n v="64.5"/>
    <n v="59.454000000000001"/>
    <s v="NEIA TRANSPORTES LTDA"/>
  </r>
  <r>
    <x v="27"/>
    <n v="7022"/>
    <s v="850-TER MB AXOR 3344 6X4"/>
    <n v="230.42"/>
    <n v="4"/>
    <n v="57.604999999999997"/>
    <n v="29.628"/>
    <s v="SMRR TRANSPORTES LTDA"/>
  </r>
  <r>
    <x v="27"/>
    <n v="7032"/>
    <s v="850-TER MB AXOR 3344 6X4"/>
    <n v="179.96"/>
    <n v="3"/>
    <n v="59.987000000000002"/>
    <n v="27.677"/>
    <s v="REGINA M. DOS S. SILVA CARGAS"/>
  </r>
  <r>
    <x v="27"/>
    <n v="7033"/>
    <s v="850-TER MB AXOR 3344 6X4"/>
    <n v="236.1"/>
    <n v="4"/>
    <n v="59.024999999999999"/>
    <n v="32.36"/>
    <s v="E L DE OLIVEIRA JUNIOR EDIMAR TRANSPORTES"/>
  </r>
  <r>
    <x v="27"/>
    <n v="7036"/>
    <s v="850-TER MB AXOR 3344 6X4"/>
    <n v="127.22"/>
    <n v="2"/>
    <n v="63.61"/>
    <n v="78"/>
    <s v="EMERSON LUIS MORO"/>
  </r>
  <r>
    <x v="27"/>
    <n v="7038"/>
    <s v="852-TER MB AXOR 3340 S 6X4"/>
    <n v="175.88"/>
    <n v="3"/>
    <n v="58.627000000000002"/>
    <n v="20.849"/>
    <s v="JERE SERVICOS DE TRANSPORTE E LOCACAO LTDA"/>
  </r>
  <r>
    <x v="27"/>
    <n v="7041"/>
    <s v="850-TER MB AXOR 3344 6X4"/>
    <n v="120.4"/>
    <n v="2"/>
    <n v="60.2"/>
    <n v="35.134999999999998"/>
    <s v="JERE SERVICOS DE TRANSPORTE E LOCACAO LTDA"/>
  </r>
  <r>
    <x v="27"/>
    <n v="7042"/>
    <s v="852-TER MB AXOR 3340 S 6X4"/>
    <n v="173.1"/>
    <n v="3"/>
    <n v="57.7"/>
    <n v="29.681999999999999"/>
    <s v="SERVICOS DE TRANSPORTES E LOCACAO VALE DO ITAUNAS LTDA"/>
  </r>
  <r>
    <x v="27"/>
    <n v="7045"/>
    <s v="851-TER MB AXOR 2644 S 6X4"/>
    <n v="190.6"/>
    <n v="3"/>
    <n v="63.533000000000001"/>
    <n v="39.106999999999999"/>
    <s v="REGINA M. DOS S. SILVA CARGAS"/>
  </r>
  <r>
    <x v="27"/>
    <n v="7046"/>
    <s v="850-TER MB AXOR 3344 6X4"/>
    <n v="177.72"/>
    <n v="3"/>
    <n v="59.24"/>
    <n v="21.007999999999999"/>
    <s v="J.S. LEONIDIO"/>
  </r>
  <r>
    <x v="27"/>
    <n v="7047"/>
    <s v="850-TER MB AXOR 3344 6X4"/>
    <n v="188.5"/>
    <n v="3"/>
    <n v="62.832999999999998"/>
    <n v="44.442"/>
    <s v="BAYER LOGISTICA E TRANSPORTES LTDA"/>
  </r>
  <r>
    <x v="27"/>
    <n v="7048"/>
    <s v="850-TER MB AXOR 3344 6X4"/>
    <n v="65.52"/>
    <n v="1"/>
    <n v="65.52"/>
    <n v="78"/>
    <s v="SERVICOS DE TRANSPORTES E LOCACAO VALE DO ITAUNAS LTDA"/>
  </r>
  <r>
    <x v="27"/>
    <n v="7050"/>
    <s v="850-TER MB AXOR 3344 6X4"/>
    <n v="181.64"/>
    <n v="3"/>
    <n v="60.546999999999997"/>
    <n v="21.042000000000002"/>
    <s v="ESTEL SERVICOS DE TRANSPORTES E LOCACAO LTDA"/>
  </r>
  <r>
    <x v="27"/>
    <n v="7052"/>
    <s v="852-TER MB AXOR 3340 S 6X4"/>
    <n v="61.9"/>
    <n v="1"/>
    <n v="61.9"/>
    <n v="78"/>
    <s v="JERE SERVICOS DE TRANSPORTE E LOCACAO LTDA"/>
  </r>
  <r>
    <x v="27"/>
    <n v="7053"/>
    <s v="852-TER MB AXOR 3340 S 6X4"/>
    <n v="127.24"/>
    <n v="2"/>
    <n v="63.62"/>
    <n v="48.091000000000001"/>
    <s v="TAVARES E MORAES TRANSPORTES LTDA"/>
  </r>
  <r>
    <x v="27"/>
    <n v="7054"/>
    <s v="850-TER MB AXOR 3344 6X4"/>
    <n v="109.34"/>
    <n v="2"/>
    <n v="54.67"/>
    <n v="46.786000000000001"/>
    <s v="TAVARES E MORAES TRANSPORTES LTDA"/>
  </r>
  <r>
    <x v="27"/>
    <n v="7059"/>
    <s v="850-TER MB AXOR 3344 6X4"/>
    <n v="119.92"/>
    <n v="2"/>
    <n v="59.96"/>
    <n v="24.439"/>
    <s v="BAYER LOGISTICA E TRANSPORTES LTDA"/>
  </r>
  <r>
    <x v="27"/>
    <n v="7188"/>
    <s v="850-TER MB AXOR 3344 6X4"/>
    <n v="116.3"/>
    <n v="2"/>
    <n v="58.15"/>
    <n v="33.006999999999998"/>
    <s v="C C GOMES TRANSPORTES"/>
  </r>
  <r>
    <x v="27"/>
    <n v="7207"/>
    <s v="852-TER MB AXOR 3340 S 6X4"/>
    <n v="172.38"/>
    <n v="3"/>
    <n v="57.46"/>
    <n v="44.292000000000002"/>
    <s v="TAVARES E MORAES TRANSPORTES LTDA"/>
  </r>
  <r>
    <x v="27"/>
    <n v="7208"/>
    <s v="852-TER MB AXOR 3340 S 6X4"/>
    <n v="149"/>
    <n v="5"/>
    <n v="29.8"/>
    <n v="6.2610000000000001"/>
    <s v="TAVARES E MORAES TRANSPORTES LTDA"/>
  </r>
  <r>
    <x v="27"/>
    <n v="7220"/>
    <s v="851-TER MB AXOR 2644 S 6X4"/>
    <n v="167.38"/>
    <n v="3"/>
    <n v="55.792999999999999"/>
    <n v="52.963999999999999"/>
    <s v="DOS SANTOS PASSOS TRANSPORTES LTDA"/>
  </r>
  <r>
    <x v="27"/>
    <n v="7221"/>
    <s v="852-TER MB AXOR 3340 S 6X4"/>
    <n v="119"/>
    <n v="2"/>
    <n v="59.5"/>
    <n v="48.533999999999999"/>
    <s v="BAYER LOGISTICA E TRANSPORTES LTDA"/>
  </r>
  <r>
    <x v="27"/>
    <n v="7224"/>
    <s v="850-TER MB AXOR 3344 6X4"/>
    <n v="183.08"/>
    <n v="3"/>
    <n v="61.027000000000001"/>
    <n v="59.295000000000002"/>
    <s v="EMERSON LUIS MORO"/>
  </r>
  <r>
    <x v="27"/>
    <n v="7228"/>
    <s v="850-TER MB AXOR 3344 6X4"/>
    <n v="122.04"/>
    <n v="2"/>
    <n v="61.02"/>
    <n v="21.582000000000001"/>
    <s v="MVS TRANSPORTE LTDA"/>
  </r>
  <r>
    <x v="27"/>
    <n v="7234"/>
    <s v="850-TER MB AXOR 3344 6X4"/>
    <n v="179.2"/>
    <n v="3"/>
    <n v="59.732999999999997"/>
    <n v="19.46"/>
    <s v="TRANSPORTES M &amp; J LTDA"/>
  </r>
  <r>
    <x v="27"/>
    <n v="7238"/>
    <s v="851-TER MB AXOR 2644 S 6X4"/>
    <n v="187.64"/>
    <n v="3"/>
    <n v="62.546999999999997"/>
    <n v="24.161000000000001"/>
    <s v="R S SANTOS TRANSPORTES LTDA"/>
  </r>
  <r>
    <x v="27"/>
    <n v="7257"/>
    <s v="852-TER MB AXOR 3340 S 6X4"/>
    <n v="129.18"/>
    <n v="2"/>
    <n v="64.59"/>
    <n v="39.095999999999997"/>
    <s v="EMERSON LUIS MORO"/>
  </r>
  <r>
    <x v="27"/>
    <n v="7258"/>
    <s v="852-TER MB AXOR 3340 S 6X4"/>
    <n v="174.3"/>
    <n v="3"/>
    <n v="58.1"/>
    <n v="50.73"/>
    <s v="REGINA M. DOS S. SILVA CARGAS"/>
  </r>
  <r>
    <x v="27"/>
    <n v="7260"/>
    <s v="852-TER MB AXOR 3340 S 6X4"/>
    <n v="180.08"/>
    <n v="3"/>
    <n v="60.027000000000001"/>
    <n v="40.706000000000003"/>
    <s v="E L DE OLIVEIRA JUNIOR EDIMAR TRANSPORTES"/>
  </r>
  <r>
    <x v="27"/>
    <n v="7263"/>
    <s v="850-TER MB AXOR 3344 6X4"/>
    <n v="115.88"/>
    <n v="2"/>
    <n v="57.94"/>
    <n v="12.496"/>
    <s v="ESTEL SERVICOS DE TRANSPORTES E LOCACAO LTDA"/>
  </r>
  <r>
    <x v="27"/>
    <n v="7264"/>
    <s v="850-TER MB AXOR 3344 6X4"/>
    <n v="185.78"/>
    <n v="3"/>
    <n v="61.927"/>
    <n v="50.332000000000001"/>
    <s v="W &amp; E SERVICOS DE TRANSPORTE LTDA"/>
  </r>
  <r>
    <x v="27"/>
    <n v="7278"/>
    <s v="850-TER MB AXOR 3344 6X4"/>
    <n v="122.06"/>
    <n v="2"/>
    <n v="61.03"/>
    <n v="39.121000000000002"/>
    <s v="LOPES TRANSPORTES LTDA"/>
  </r>
  <r>
    <x v="27"/>
    <n v="7279"/>
    <s v="852-TER MB AXOR 3340 S 6X4"/>
    <n v="113.74"/>
    <n v="2"/>
    <n v="56.87"/>
    <n v="38"/>
    <s v="CVL TRANSPORTES LTDA"/>
  </r>
  <r>
    <x v="27"/>
    <n v="7282"/>
    <s v="850-TER MB AXOR 3344 6X4"/>
    <n v="176.78"/>
    <n v="3"/>
    <n v="58.927"/>
    <n v="21.956"/>
    <s v="EMERSON LUIS MORO"/>
  </r>
  <r>
    <x v="27"/>
    <n v="7289"/>
    <s v="850-TER MB AXOR 3344 6X4"/>
    <n v="122.26"/>
    <n v="2"/>
    <n v="61.13"/>
    <n v="58.872999999999998"/>
    <s v="TAVARES E MORAES TRANSPORTES LTDA"/>
  </r>
  <r>
    <x v="27"/>
    <n v="7292"/>
    <s v="850-TER MB AXOR 3344 6X4"/>
    <n v="179.3"/>
    <n v="3"/>
    <n v="59.767000000000003"/>
    <n v="35.473999999999997"/>
    <s v="ESTEL SERVICOS DE TRANSPORTES E LOCACAO LTDA"/>
  </r>
  <r>
    <x v="27"/>
    <n v="7295"/>
    <s v="850-TER MB AXOR 3344 6X4"/>
    <n v="123.06"/>
    <n v="2"/>
    <n v="61.53"/>
    <n v="50.192"/>
    <s v="ESTEL SERVICOS DE TRANSPORTES E LOCACAO LTDA"/>
  </r>
  <r>
    <x v="27"/>
    <n v="7299"/>
    <s v="850-TER MB AXOR 3344 6X4"/>
    <n v="238"/>
    <n v="7"/>
    <n v="34"/>
    <n v="18.286999999999999"/>
    <s v="JERE SERVICOS DE TRANSPORTE E LOCACAO LTDA"/>
  </r>
  <r>
    <x v="27"/>
    <n v="7301"/>
    <s v="850-TER MB AXOR 3344 6X4"/>
    <n v="91.08"/>
    <n v="3"/>
    <n v="30.36"/>
    <n v="8.0540000000000003"/>
    <s v="SERVICOS DE TRANSPORTES E LOCACAO VALE DO ITAUNAS LTDA"/>
  </r>
  <r>
    <x v="27"/>
    <n v="7304"/>
    <s v="850-TER MB AXOR 3344 6X4"/>
    <n v="119.88"/>
    <n v="2"/>
    <n v="59.94"/>
    <n v="24.106999999999999"/>
    <s v="SERVICOS DE TRANSPORTES E LOCACAO VALE DO ITAUNAS LTDA"/>
  </r>
  <r>
    <x v="27"/>
    <n v="7307"/>
    <s v="850-TER MB AXOR 3344 6X4"/>
    <n v="118.02"/>
    <n v="2"/>
    <n v="59.01"/>
    <n v="49.841000000000001"/>
    <s v="SC MANUTENCOES LTDA"/>
  </r>
  <r>
    <x v="27"/>
    <n v="7308"/>
    <s v="850-TER MB AXOR 3344 6X4"/>
    <n v="177.7"/>
    <n v="3"/>
    <n v="59.232999999999997"/>
    <n v="22.663"/>
    <s v="SANTOS &amp; SILVA TRANSPORTES RODOVIARIOS LTDA"/>
  </r>
  <r>
    <x v="27"/>
    <n v="7311"/>
    <s v="855-TER SCANIA G 440 A 6X4"/>
    <n v="176.04"/>
    <n v="3"/>
    <n v="58.68"/>
    <n v="20.887"/>
    <s v="LN LOGISTICA E TRANSPORTES LTDA"/>
  </r>
  <r>
    <x v="27"/>
    <n v="7334"/>
    <s v="851-TER MB AXOR 2644 S 6X4"/>
    <n v="190.24"/>
    <n v="3"/>
    <n v="63.412999999999997"/>
    <n v="52.316000000000003"/>
    <s v="ROCHA TRANSPORTES DE MUCURI LTDA"/>
  </r>
  <r>
    <x v="27"/>
    <n v="7337"/>
    <s v="850-TER MB AXOR 3344 6X4"/>
    <n v="124.5"/>
    <n v="2"/>
    <n v="62.25"/>
    <n v="48.265999999999998"/>
    <s v="REGINA M. DOS S. SILVA CARGAS"/>
  </r>
  <r>
    <x v="27"/>
    <n v="7340"/>
    <s v="850-TER MB AXOR 3344 6X4"/>
    <n v="259.14"/>
    <n v="9"/>
    <n v="28.792999999999999"/>
    <n v="10"/>
    <s v="W &amp; E SERVICOS DE TRANSPORTE LTDA"/>
  </r>
  <r>
    <x v="27"/>
    <n v="7343"/>
    <s v="851-TER MB AXOR 2644 S 6X4"/>
    <n v="210.38"/>
    <n v="7"/>
    <n v="30.053999999999998"/>
    <n v="11.452999999999999"/>
    <s v="E L DE OLIVEIRA JUNIOR EDIMAR TRANSPORTES"/>
  </r>
  <r>
    <x v="27"/>
    <n v="7347"/>
    <s v="852-TER MB AXOR 3340 S 6X4"/>
    <n v="130.78"/>
    <n v="2"/>
    <n v="65.39"/>
    <n v="28.939"/>
    <s v="TRANSPORTADORA GLOBAL LOGISTICA LTDA"/>
  </r>
  <r>
    <x v="27"/>
    <n v="7352"/>
    <s v="851-TER MB AXOR 2644 S 6X4"/>
    <n v="175.2"/>
    <n v="3"/>
    <n v="58.4"/>
    <n v="23.010999999999999"/>
    <s v="WESLEI M DOS SANTOS"/>
  </r>
  <r>
    <x v="27"/>
    <n v="7355"/>
    <s v="850-TER MB AXOR 3344 6X4"/>
    <n v="184.66"/>
    <n v="3"/>
    <n v="61.552999999999997"/>
    <n v="38.164999999999999"/>
    <s v="WESLEI M DOS SANTOS"/>
  </r>
  <r>
    <x v="27"/>
    <n v="7364"/>
    <s v="850-TER MB AXOR 3344 6X4"/>
    <n v="174.7"/>
    <n v="3"/>
    <n v="58.232999999999997"/>
    <n v="20.655999999999999"/>
    <s v="TRANSPORTADORA GLOBAL LOGISTICA LTDA"/>
  </r>
  <r>
    <x v="27"/>
    <n v="7367"/>
    <s v="850-TER MB AXOR 3344 6X4"/>
    <n v="186.52"/>
    <n v="3"/>
    <n v="62.173000000000002"/>
    <n v="51.529000000000003"/>
    <s v="JOSE HELIO SILVA SANTOS"/>
  </r>
  <r>
    <x v="27"/>
    <n v="7370"/>
    <s v="850-TER MB AXOR 3344 6X4"/>
    <n v="119.74"/>
    <n v="2"/>
    <n v="59.87"/>
    <n v="60.506999999999998"/>
    <s v="JOSE HELIO SILVA SANTOS"/>
  </r>
  <r>
    <x v="27"/>
    <n v="7373"/>
    <s v="855-TER SCANIA G 440 A 6X4"/>
    <n v="123.18"/>
    <n v="3"/>
    <n v="41.06"/>
    <n v="54.892000000000003"/>
    <s v="BARBOSA TRANSPORTES E LOGISTICA LTDA"/>
  </r>
  <r>
    <x v="27"/>
    <n v="7381"/>
    <s v="938-TER VOLVO/FM12 420 6X4T"/>
    <n v="172.26"/>
    <n v="3"/>
    <n v="57.42"/>
    <n v="21.786000000000001"/>
    <s v="TRANSPORTE FUMACINHA LTDA"/>
  </r>
  <r>
    <x v="28"/>
    <n v="2066"/>
    <s v="115-MB AXOR 3340 6X4"/>
    <n v="498.46"/>
    <n v="8"/>
    <n v="62.308"/>
    <n v="4"/>
    <s v="NDB HOLDING AGRICOLA LTDA - MATRIZ"/>
  </r>
  <r>
    <x v="28"/>
    <n v="2067"/>
    <s v="115-MB AXOR 3340 6X4"/>
    <n v="601.79999999999995"/>
    <n v="10"/>
    <n v="60.18"/>
    <n v="4.5640000000000001"/>
    <s v="NDB HOLDING AGRICOLA LTDA - MATRIZ"/>
  </r>
  <r>
    <x v="28"/>
    <n v="2107"/>
    <s v="115-MB AXOR 3340 6X4"/>
    <n v="45.82"/>
    <n v="1"/>
    <n v="45.82"/>
    <n v="10"/>
    <s v="NDB HOLDING AGRICOLA LTDA - MATRIZ"/>
  </r>
  <r>
    <x v="28"/>
    <n v="2108"/>
    <s v="115-MB AXOR 3340 6X4"/>
    <n v="561.22"/>
    <n v="9"/>
    <n v="62.357999999999997"/>
    <n v="4.6429999999999998"/>
    <s v="NDB HOLDING AGRICOLA LTDA - MATRIZ"/>
  </r>
  <r>
    <x v="28"/>
    <n v="2109"/>
    <s v="115-MB AXOR 3340 6X4"/>
    <n v="423.24"/>
    <n v="7"/>
    <n v="60.463000000000001"/>
    <n v="4.9119999999999999"/>
    <s v="NDB HOLDING AGRICOLA LTDA - MATRIZ"/>
  </r>
  <r>
    <x v="28"/>
    <n v="7004"/>
    <s v="850-TER MB AXOR 3344 6X4"/>
    <n v="187.68"/>
    <n v="3"/>
    <n v="62.56"/>
    <n v="19.373000000000001"/>
    <s v="EMERSON LUIS MORO"/>
  </r>
  <r>
    <x v="28"/>
    <n v="7005"/>
    <s v="850-TER MB AXOR 3344 6X4"/>
    <n v="167.52"/>
    <n v="3"/>
    <n v="55.84"/>
    <n v="33.316000000000003"/>
    <s v="RENE PINA DE ALMEIDA"/>
  </r>
  <r>
    <x v="28"/>
    <n v="7006"/>
    <s v="852-TER MB AXOR 3340 S 6X4"/>
    <n v="246.62"/>
    <n v="4"/>
    <n v="61.655000000000001"/>
    <n v="26.417999999999999"/>
    <s v="INAMARQUE SOUZA MACHADO"/>
  </r>
  <r>
    <x v="28"/>
    <n v="7007"/>
    <s v="852-TER MB AXOR 3340 S 6X4"/>
    <n v="128.66"/>
    <n v="2"/>
    <n v="64.33"/>
    <n v="40.223999999999997"/>
    <s v="MVS TRANSPORTE LTDA"/>
  </r>
  <r>
    <x v="28"/>
    <n v="7008"/>
    <s v="850-TER MB AXOR 3344 6X4"/>
    <n v="199.78"/>
    <n v="3"/>
    <n v="66.593000000000004"/>
    <n v="49.390999999999998"/>
    <s v="E L DE OLIVEIRA JUNIOR EDIMAR TRANSPORTES"/>
  </r>
  <r>
    <x v="28"/>
    <n v="7010"/>
    <s v="850-TER MB AXOR 3344 6X4"/>
    <n v="59.18"/>
    <n v="1"/>
    <n v="59.18"/>
    <n v="15"/>
    <s v="BAYER LOGISTICA E TRANSPORTES LTDA"/>
  </r>
  <r>
    <x v="28"/>
    <n v="7013"/>
    <s v="850-TER MB AXOR 3344 6X4"/>
    <n v="193.52"/>
    <n v="3"/>
    <n v="64.507000000000005"/>
    <n v="59.277000000000001"/>
    <s v="INAMARQUE SOUZA MACHADO"/>
  </r>
  <r>
    <x v="28"/>
    <n v="7017"/>
    <s v="850-TER MB AXOR 3344 6X4"/>
    <n v="249.68"/>
    <n v="4"/>
    <n v="62.42"/>
    <n v="25.657"/>
    <s v="BAYER LOGISTICA E TRANSPORTES LTDA"/>
  </r>
  <r>
    <x v="28"/>
    <n v="7018"/>
    <s v="850-TER MB AXOR 3344 6X4"/>
    <n v="188.04"/>
    <n v="3"/>
    <n v="62.68"/>
    <n v="31.106999999999999"/>
    <s v="SC MANUTENCOES LTDA"/>
  </r>
  <r>
    <x v="28"/>
    <n v="7021"/>
    <s v="850-TER MB AXOR 3344 6X4"/>
    <n v="178.52"/>
    <n v="3"/>
    <n v="59.506999999999998"/>
    <n v="24.282"/>
    <s v="NEIA TRANSPORTES LTDA"/>
  </r>
  <r>
    <x v="28"/>
    <n v="7031"/>
    <s v="850-TER MB AXOR 3344 6X4"/>
    <n v="70.62"/>
    <n v="1"/>
    <n v="70.62"/>
    <n v="60"/>
    <s v="INAMARQUE SOUZA MACHADO"/>
  </r>
  <r>
    <x v="28"/>
    <n v="7032"/>
    <s v="850-TER MB AXOR 3344 6X4"/>
    <n v="122.32"/>
    <n v="2"/>
    <n v="61.16"/>
    <n v="15"/>
    <s v="REGINA M. DOS S. SILVA CARGAS"/>
  </r>
  <r>
    <x v="28"/>
    <n v="7033"/>
    <s v="850-TER MB AXOR 3344 6X4"/>
    <n v="134.38"/>
    <n v="2"/>
    <n v="67.19"/>
    <n v="68.837999999999994"/>
    <s v="E L DE OLIVEIRA JUNIOR EDIMAR TRANSPORTES"/>
  </r>
  <r>
    <x v="28"/>
    <n v="7036"/>
    <s v="850-TER MB AXOR 3344 6X4"/>
    <n v="191.04"/>
    <n v="3"/>
    <n v="63.68"/>
    <n v="45.875999999999998"/>
    <s v="EMERSON LUIS MORO"/>
  </r>
  <r>
    <x v="28"/>
    <n v="7038"/>
    <s v="852-TER MB AXOR 3340 S 6X4"/>
    <n v="173.3"/>
    <n v="3"/>
    <n v="57.767000000000003"/>
    <n v="56.378"/>
    <s v="JERE SERVICOS DE TRANSPORTE E LOCACAO LTDA"/>
  </r>
  <r>
    <x v="28"/>
    <n v="7041"/>
    <s v="850-TER MB AXOR 3344 6X4"/>
    <n v="242.84"/>
    <n v="4"/>
    <n v="60.71"/>
    <n v="44.738999999999997"/>
    <s v="JERE SERVICOS DE TRANSPORTE E LOCACAO LTDA"/>
  </r>
  <r>
    <x v="28"/>
    <n v="7042"/>
    <s v="852-TER MB AXOR 3340 S 6X4"/>
    <n v="120.44"/>
    <n v="2"/>
    <n v="60.22"/>
    <n v="44.286999999999999"/>
    <s v="SERVICOS DE TRANSPORTES E LOCACAO VALE DO ITAUNAS LTDA"/>
  </r>
  <r>
    <x v="28"/>
    <n v="7045"/>
    <s v="851-TER MB AXOR 2644 S 6X4"/>
    <n v="192.12"/>
    <n v="3"/>
    <n v="64.040000000000006"/>
    <n v="34.658000000000001"/>
    <s v="REGINA M. DOS S. SILVA CARGAS"/>
  </r>
  <r>
    <x v="28"/>
    <n v="7046"/>
    <s v="850-TER MB AXOR 3344 6X4"/>
    <n v="179.04"/>
    <n v="3"/>
    <n v="59.68"/>
    <n v="13.275"/>
    <s v="J.S. LEONIDIO"/>
  </r>
  <r>
    <x v="28"/>
    <n v="7047"/>
    <s v="850-TER MB AXOR 3344 6X4"/>
    <n v="180.54"/>
    <n v="3"/>
    <n v="60.18"/>
    <n v="13.355"/>
    <s v="BAYER LOGISTICA E TRANSPORTES LTDA"/>
  </r>
  <r>
    <x v="28"/>
    <n v="7048"/>
    <s v="850-TER MB AXOR 3344 6X4"/>
    <n v="173.7"/>
    <n v="3"/>
    <n v="57.9"/>
    <n v="32.006"/>
    <s v="SERVICOS DE TRANSPORTES E LOCACAO VALE DO ITAUNAS LTDA"/>
  </r>
  <r>
    <x v="28"/>
    <n v="7050"/>
    <s v="850-TER MB AXOR 3344 6X4"/>
    <n v="180.2"/>
    <n v="3"/>
    <n v="60.067"/>
    <n v="50.182000000000002"/>
    <s v="ESTEL SERVICOS DE TRANSPORTES E LOCACAO LTDA"/>
  </r>
  <r>
    <x v="28"/>
    <n v="7052"/>
    <s v="852-TER MB AXOR 3340 S 6X4"/>
    <n v="179.48"/>
    <n v="3"/>
    <n v="59.826999999999998"/>
    <n v="16.835999999999999"/>
    <s v="JERE SERVICOS DE TRANSPORTE E LOCACAO LTDA"/>
  </r>
  <r>
    <x v="28"/>
    <n v="7053"/>
    <s v="852-TER MB AXOR 3340 S 6X4"/>
    <n v="185.86"/>
    <n v="3"/>
    <n v="61.953000000000003"/>
    <n v="22.178000000000001"/>
    <s v="TAVARES E MORAES TRANSPORTES LTDA"/>
  </r>
  <r>
    <x v="28"/>
    <n v="7054"/>
    <s v="850-TER MB AXOR 3344 6X4"/>
    <n v="184.72"/>
    <n v="3"/>
    <n v="61.573"/>
    <n v="37.823999999999998"/>
    <s v="TAVARES E MORAES TRANSPORTES LTDA"/>
  </r>
  <r>
    <x v="28"/>
    <n v="7059"/>
    <s v="850-TER MB AXOR 3344 6X4"/>
    <n v="203.72"/>
    <n v="3"/>
    <n v="67.906999999999996"/>
    <n v="65.784000000000006"/>
    <s v="BAYER LOGISTICA E TRANSPORTES LTDA"/>
  </r>
  <r>
    <x v="28"/>
    <n v="7188"/>
    <s v="850-TER MB AXOR 3344 6X4"/>
    <n v="194.84"/>
    <n v="3"/>
    <n v="64.947000000000003"/>
    <n v="52.158000000000001"/>
    <s v="C C GOMES TRANSPORTES"/>
  </r>
  <r>
    <x v="28"/>
    <n v="7207"/>
    <s v="852-TER MB AXOR 3340 S 6X4"/>
    <n v="251.82"/>
    <n v="4"/>
    <n v="62.954999999999998"/>
    <n v="16.271000000000001"/>
    <s v="TAVARES E MORAES TRANSPORTES LTDA"/>
  </r>
  <r>
    <x v="28"/>
    <n v="7208"/>
    <s v="852-TER MB AXOR 3340 S 6X4"/>
    <n v="266.22000000000003"/>
    <n v="9"/>
    <n v="29.58"/>
    <n v="6.8440000000000003"/>
    <s v="TAVARES E MORAES TRANSPORTES LTDA"/>
  </r>
  <r>
    <x v="28"/>
    <n v="7220"/>
    <s v="851-TER MB AXOR 2644 S 6X4"/>
    <n v="175.7"/>
    <n v="3"/>
    <n v="58.567"/>
    <n v="21.812000000000001"/>
    <s v="DOS SANTOS PASSOS TRANSPORTES LTDA"/>
  </r>
  <r>
    <x v="28"/>
    <n v="7221"/>
    <s v="852-TER MB AXOR 3340 S 6X4"/>
    <n v="248.62"/>
    <n v="4"/>
    <n v="62.155000000000001"/>
    <n v="28.382999999999999"/>
    <s v="BAYER LOGISTICA E TRANSPORTES LTDA"/>
  </r>
  <r>
    <x v="28"/>
    <n v="7224"/>
    <s v="850-TER MB AXOR 3344 6X4"/>
    <n v="176.28"/>
    <n v="3"/>
    <n v="58.76"/>
    <n v="56.936"/>
    <s v="EMERSON LUIS MORO"/>
  </r>
  <r>
    <x v="28"/>
    <n v="7228"/>
    <s v="850-TER MB AXOR 3344 6X4"/>
    <n v="246.34"/>
    <n v="4"/>
    <n v="61.585000000000001"/>
    <n v="43.332999999999998"/>
    <s v="MVS TRANSPORTE LTDA"/>
  </r>
  <r>
    <x v="28"/>
    <n v="7234"/>
    <s v="850-TER MB AXOR 3344 6X4"/>
    <n v="182.36"/>
    <n v="3"/>
    <n v="60.786999999999999"/>
    <n v="56.332000000000001"/>
    <s v="TRANSPORTES M &amp; J LTDA"/>
  </r>
  <r>
    <x v="28"/>
    <n v="7238"/>
    <s v="851-TER MB AXOR 2644 S 6X4"/>
    <n v="55.98"/>
    <n v="1"/>
    <n v="55.98"/>
    <n v="15"/>
    <s v="R S SANTOS TRANSPORTES LTDA"/>
  </r>
  <r>
    <x v="28"/>
    <n v="7257"/>
    <s v="852-TER MB AXOR 3340 S 6X4"/>
    <n v="187.9"/>
    <n v="3"/>
    <n v="62.633000000000003"/>
    <n v="62.872"/>
    <s v="EMERSON LUIS MORO"/>
  </r>
  <r>
    <x v="28"/>
    <n v="7258"/>
    <s v="852-TER MB AXOR 3340 S 6X4"/>
    <n v="187.3"/>
    <n v="3"/>
    <n v="62.433"/>
    <n v="62.554000000000002"/>
    <s v="REGINA M. DOS S. SILVA CARGAS"/>
  </r>
  <r>
    <x v="28"/>
    <n v="7260"/>
    <s v="852-TER MB AXOR 3340 S 6X4"/>
    <n v="177.54"/>
    <n v="3"/>
    <n v="59.18"/>
    <n v="15"/>
    <s v="E L DE OLIVEIRA JUNIOR EDIMAR TRANSPORTES"/>
  </r>
  <r>
    <x v="28"/>
    <n v="7263"/>
    <s v="850-TER MB AXOR 3344 6X4"/>
    <n v="191.88"/>
    <n v="3"/>
    <n v="63.96"/>
    <n v="65.908000000000001"/>
    <s v="ESTEL SERVICOS DE TRANSPORTES E LOCACAO LTDA"/>
  </r>
  <r>
    <x v="28"/>
    <n v="7264"/>
    <s v="850-TER MB AXOR 3344 6X4"/>
    <n v="181.72"/>
    <n v="3"/>
    <n v="60.573"/>
    <n v="13.481"/>
    <s v="W &amp; E SERVICOS DE TRANSPORTE LTDA"/>
  </r>
  <r>
    <x v="28"/>
    <n v="7278"/>
    <s v="850-TER MB AXOR 3344 6X4"/>
    <n v="188.98"/>
    <n v="3"/>
    <n v="62.993000000000002"/>
    <n v="30.611999999999998"/>
    <s v="LOPES TRANSPORTES LTDA"/>
  </r>
  <r>
    <x v="28"/>
    <n v="7279"/>
    <s v="852-TER MB AXOR 3340 S 6X4"/>
    <n v="248.08"/>
    <n v="4"/>
    <n v="62.02"/>
    <n v="33.771000000000001"/>
    <s v="CVL TRANSPORTES LTDA"/>
  </r>
  <r>
    <x v="28"/>
    <n v="7282"/>
    <s v="850-TER MB AXOR 3344 6X4"/>
    <n v="183.36"/>
    <n v="3"/>
    <n v="61.12"/>
    <n v="50.332999999999998"/>
    <s v="EMERSON LUIS MORO"/>
  </r>
  <r>
    <x v="28"/>
    <n v="7289"/>
    <s v="850-TER MB AXOR 3344 6X4"/>
    <n v="246.54"/>
    <n v="4"/>
    <n v="61.634999999999998"/>
    <n v="13.744999999999999"/>
    <s v="TAVARES E MORAES TRANSPORTES LTDA"/>
  </r>
  <r>
    <x v="28"/>
    <n v="7292"/>
    <s v="850-TER MB AXOR 3344 6X4"/>
    <n v="183.82"/>
    <n v="3"/>
    <n v="61.273000000000003"/>
    <n v="42.18"/>
    <s v="ESTEL SERVICOS DE TRANSPORTES E LOCACAO LTDA"/>
  </r>
  <r>
    <x v="28"/>
    <n v="7295"/>
    <s v="850-TER MB AXOR 3344 6X4"/>
    <n v="126.12"/>
    <n v="2"/>
    <n v="63.06"/>
    <n v="78"/>
    <s v="ESTEL SERVICOS DE TRANSPORTES E LOCACAO LTDA"/>
  </r>
  <r>
    <x v="28"/>
    <n v="7299"/>
    <s v="850-TER MB AXOR 3344 6X4"/>
    <n v="129.38"/>
    <n v="4"/>
    <n v="32.344999999999999"/>
    <n v="8.4160000000000004"/>
    <s v="JERE SERVICOS DE TRANSPORTE E LOCACAO LTDA"/>
  </r>
  <r>
    <x v="28"/>
    <n v="7304"/>
    <s v="850-TER MB AXOR 3344 6X4"/>
    <n v="189.86"/>
    <n v="3"/>
    <n v="63.286999999999999"/>
    <n v="36.631"/>
    <s v="SERVICOS DE TRANSPORTES E LOCACAO VALE DO ITAUNAS LTDA"/>
  </r>
  <r>
    <x v="28"/>
    <n v="7307"/>
    <s v="850-TER MB AXOR 3344 6X4"/>
    <n v="180.9"/>
    <n v="3"/>
    <n v="60.3"/>
    <n v="62.372"/>
    <s v="SC MANUTENCOES LTDA"/>
  </r>
  <r>
    <x v="28"/>
    <n v="7308"/>
    <s v="850-TER MB AXOR 3344 6X4"/>
    <n v="175.06"/>
    <n v="3"/>
    <n v="58.353000000000002"/>
    <n v="23.946000000000002"/>
    <s v="SANTOS &amp; SILVA TRANSPORTES RODOVIARIOS LTDA"/>
  </r>
  <r>
    <x v="28"/>
    <n v="7311"/>
    <s v="855-TER SCANIA G 440 A 6X4"/>
    <n v="235.48"/>
    <n v="4"/>
    <n v="58.87"/>
    <n v="19.452999999999999"/>
    <s v="LN LOGISTICA E TRANSPORTES LTDA"/>
  </r>
  <r>
    <x v="28"/>
    <n v="7334"/>
    <s v="851-TER MB AXOR 2644 S 6X4"/>
    <n v="271.58"/>
    <n v="4"/>
    <n v="67.894999999999996"/>
    <n v="36.131999999999998"/>
    <s v="ROCHA TRANSPORTES DE MUCURI LTDA"/>
  </r>
  <r>
    <x v="28"/>
    <n v="7337"/>
    <s v="850-TER MB AXOR 3344 6X4"/>
    <n v="241.84"/>
    <n v="4"/>
    <n v="60.46"/>
    <n v="16.434999999999999"/>
    <s v="REGINA M. DOS S. SILVA CARGAS"/>
  </r>
  <r>
    <x v="28"/>
    <n v="7340"/>
    <s v="850-TER MB AXOR 3344 6X4"/>
    <n v="334.46"/>
    <n v="11"/>
    <n v="30.405000000000001"/>
    <n v="4.58"/>
    <s v="W &amp; E SERVICOS DE TRANSPORTE LTDA"/>
  </r>
  <r>
    <x v="28"/>
    <n v="7343"/>
    <s v="851-TER MB AXOR 2644 S 6X4"/>
    <n v="237.98"/>
    <n v="8"/>
    <n v="29.748000000000001"/>
    <n v="5.859"/>
    <s v="E L DE OLIVEIRA JUNIOR EDIMAR TRANSPORTES"/>
  </r>
  <r>
    <x v="28"/>
    <n v="7347"/>
    <s v="852-TER MB AXOR 3340 S 6X4"/>
    <n v="201.32"/>
    <n v="3"/>
    <n v="67.106999999999999"/>
    <n v="53.264000000000003"/>
    <s v="TRANSPORTADORA GLOBAL LOGISTICA LTDA"/>
  </r>
  <r>
    <x v="28"/>
    <n v="7352"/>
    <s v="851-TER MB AXOR 2644 S 6X4"/>
    <n v="120.86"/>
    <n v="2"/>
    <n v="60.43"/>
    <n v="45.317"/>
    <s v="WESLEI M DOS SANTOS"/>
  </r>
  <r>
    <x v="28"/>
    <n v="7355"/>
    <s v="850-TER MB AXOR 3344 6X4"/>
    <n v="57.9"/>
    <n v="1"/>
    <n v="57.9"/>
    <n v="78"/>
    <s v="WESLEI M DOS SANTOS"/>
  </r>
  <r>
    <x v="28"/>
    <n v="7361"/>
    <s v="938-TER VOLVO/FM12 420 6X4T"/>
    <n v="62.68"/>
    <n v="1"/>
    <n v="62.68"/>
    <n v="78"/>
    <s v="TRANSPORTE FUMACINHA LTDA"/>
  </r>
  <r>
    <x v="28"/>
    <n v="7364"/>
    <s v="850-TER MB AXOR 3344 6X4"/>
    <n v="122.86"/>
    <n v="2"/>
    <n v="61.43"/>
    <n v="44.305"/>
    <s v="TRANSPORTADORA GLOBAL LOGISTICA LTDA"/>
  </r>
  <r>
    <x v="28"/>
    <n v="7367"/>
    <s v="850-TER MB AXOR 3344 6X4"/>
    <n v="124.88"/>
    <n v="2"/>
    <n v="62.44"/>
    <n v="25.183"/>
    <s v="JOSE HELIO SILVA SANTOS"/>
  </r>
  <r>
    <x v="28"/>
    <n v="7370"/>
    <s v="850-TER MB AXOR 3344 6X4"/>
    <n v="183.38"/>
    <n v="3"/>
    <n v="61.127000000000002"/>
    <n v="58.911999999999999"/>
    <s v="JOSE HELIO SILVA SANTOS"/>
  </r>
  <r>
    <x v="28"/>
    <n v="7373"/>
    <s v="855-TER SCANIA G 440 A 6X4"/>
    <n v="166.88"/>
    <n v="3"/>
    <n v="55.627000000000002"/>
    <n v="29.512"/>
    <s v="BARBOSA TRANSPORTES E LOGISTICA LTDA"/>
  </r>
  <r>
    <x v="28"/>
    <n v="7381"/>
    <s v="938-TER VOLVO/FM12 420 6X4T"/>
    <n v="140.04"/>
    <n v="2"/>
    <n v="70.02"/>
    <n v="57.698"/>
    <s v="TRANSPORTE FUMACINHA LTDA"/>
  </r>
  <r>
    <x v="29"/>
    <n v="2066"/>
    <s v="115-MB AXOR 3340 6X4"/>
    <n v="614.6"/>
    <n v="10"/>
    <n v="61.46"/>
    <n v="4"/>
    <s v="NDB HOLDING AGRICOLA LTDA - MATRIZ"/>
  </r>
  <r>
    <x v="29"/>
    <n v="2067"/>
    <s v="115-MB AXOR 3340 6X4"/>
    <n v="610.12"/>
    <n v="10"/>
    <n v="61.012"/>
    <n v="4"/>
    <s v="NDB HOLDING AGRICOLA LTDA - MATRIZ"/>
  </r>
  <r>
    <x v="29"/>
    <n v="2108"/>
    <s v="115-MB AXOR 3340 6X4"/>
    <n v="544.08000000000004"/>
    <n v="9"/>
    <n v="60.453000000000003"/>
    <n v="4"/>
    <s v="NDB HOLDING AGRICOLA LTDA - MATRIZ"/>
  </r>
  <r>
    <x v="29"/>
    <n v="2109"/>
    <s v="115-MB AXOR 3340 6X4"/>
    <n v="487.14"/>
    <n v="8"/>
    <n v="60.893000000000001"/>
    <n v="4.7350000000000003"/>
    <s v="NDB HOLDING AGRICOLA LTDA - MATRIZ"/>
  </r>
  <r>
    <x v="29"/>
    <n v="7004"/>
    <s v="850-TER MB AXOR 3344 6X4"/>
    <n v="178.36"/>
    <n v="3"/>
    <n v="59.453000000000003"/>
    <n v="54.918999999999997"/>
    <s v="EMERSON LUIS MORO"/>
  </r>
  <r>
    <x v="29"/>
    <n v="7005"/>
    <s v="850-TER MB AXOR 3344 6X4"/>
    <n v="189.14"/>
    <n v="3"/>
    <n v="63.046999999999997"/>
    <n v="19.739000000000001"/>
    <s v="RENE PINA DE ALMEIDA"/>
  </r>
  <r>
    <x v="29"/>
    <n v="7006"/>
    <s v="852-TER MB AXOR 3340 S 6X4"/>
    <n v="173.38"/>
    <n v="3"/>
    <n v="57.792999999999999"/>
    <n v="35.094999999999999"/>
    <s v="INAMARQUE SOUZA MACHADO"/>
  </r>
  <r>
    <x v="29"/>
    <n v="7007"/>
    <s v="852-TER MB AXOR 3340 S 6X4"/>
    <n v="180.3"/>
    <n v="3"/>
    <n v="60.1"/>
    <n v="58.814"/>
    <s v="MVS TRANSPORTE LTDA"/>
  </r>
  <r>
    <x v="29"/>
    <n v="7008"/>
    <s v="850-TER MB AXOR 3344 6X4"/>
    <n v="236"/>
    <n v="4"/>
    <n v="59"/>
    <n v="22.29"/>
    <s v="E L DE OLIVEIRA JUNIOR EDIMAR TRANSPORTES"/>
  </r>
  <r>
    <x v="29"/>
    <n v="7010"/>
    <s v="850-TER MB AXOR 3344 6X4"/>
    <n v="189.5"/>
    <n v="3"/>
    <n v="63.167000000000002"/>
    <n v="45.561999999999998"/>
    <s v="BAYER LOGISTICA E TRANSPORTES LTDA"/>
  </r>
  <r>
    <x v="29"/>
    <n v="7013"/>
    <s v="850-TER MB AXOR 3344 6X4"/>
    <n v="183.44"/>
    <n v="3"/>
    <n v="61.146999999999998"/>
    <n v="50.087000000000003"/>
    <s v="INAMARQUE SOUZA MACHADO"/>
  </r>
  <r>
    <x v="29"/>
    <n v="7017"/>
    <s v="850-TER MB AXOR 3344 6X4"/>
    <n v="121.3"/>
    <n v="2"/>
    <n v="60.65"/>
    <n v="44.094999999999999"/>
    <s v="BAYER LOGISTICA E TRANSPORTES LTDA"/>
  </r>
  <r>
    <x v="29"/>
    <n v="7018"/>
    <s v="850-TER MB AXOR 3344 6X4"/>
    <n v="126.82"/>
    <n v="2"/>
    <n v="63.41"/>
    <n v="60"/>
    <s v="SC MANUTENCOES LTDA"/>
  </r>
  <r>
    <x v="29"/>
    <n v="7021"/>
    <s v="850-TER MB AXOR 3344 6X4"/>
    <n v="177.7"/>
    <n v="3"/>
    <n v="59.232999999999997"/>
    <n v="47.526000000000003"/>
    <s v="NEIA TRANSPORTES LTDA"/>
  </r>
  <r>
    <x v="29"/>
    <n v="7031"/>
    <s v="850-TER MB AXOR 3344 6X4"/>
    <n v="186.58"/>
    <n v="3"/>
    <n v="62.192999999999998"/>
    <n v="26.100999999999999"/>
    <s v="INAMARQUE SOUZA MACHADO"/>
  </r>
  <r>
    <x v="29"/>
    <n v="7032"/>
    <s v="850-TER MB AXOR 3344 6X4"/>
    <n v="190.62"/>
    <n v="3"/>
    <n v="63.54"/>
    <n v="49.517000000000003"/>
    <s v="REGINA M. DOS S. SILVA CARGAS"/>
  </r>
  <r>
    <x v="29"/>
    <n v="7033"/>
    <s v="850-TER MB AXOR 3344 6X4"/>
    <n v="185.24"/>
    <n v="3"/>
    <n v="61.747"/>
    <n v="56.69"/>
    <s v="E L DE OLIVEIRA JUNIOR EDIMAR TRANSPORTES"/>
  </r>
  <r>
    <x v="29"/>
    <n v="7036"/>
    <s v="850-TER MB AXOR 3344 6X4"/>
    <n v="119.48"/>
    <n v="2"/>
    <n v="59.74"/>
    <n v="62.537999999999997"/>
    <s v="EMERSON LUIS MORO"/>
  </r>
  <r>
    <x v="29"/>
    <n v="7038"/>
    <s v="852-TER MB AXOR 3340 S 6X4"/>
    <n v="177.46"/>
    <n v="3"/>
    <n v="59.152999999999999"/>
    <n v="25.53"/>
    <s v="JERE SERVICOS DE TRANSPORTE E LOCACAO LTDA"/>
  </r>
  <r>
    <x v="29"/>
    <n v="7041"/>
    <s v="850-TER MB AXOR 3344 6X4"/>
    <n v="131.47999999999999"/>
    <n v="2"/>
    <n v="65.739999999999995"/>
    <n v="40"/>
    <s v="JERE SERVICOS DE TRANSPORTE E LOCACAO LTDA"/>
  </r>
  <r>
    <x v="29"/>
    <n v="7042"/>
    <s v="852-TER MB AXOR 3340 S 6X4"/>
    <n v="125.92"/>
    <n v="2"/>
    <n v="62.96"/>
    <n v="27.405000000000001"/>
    <s v="SERVICOS DE TRANSPORTES E LOCACAO VALE DO ITAUNAS LTDA"/>
  </r>
  <r>
    <x v="29"/>
    <n v="7045"/>
    <s v="851-TER MB AXOR 2644 S 6X4"/>
    <n v="135.46"/>
    <n v="2"/>
    <n v="67.73"/>
    <n v="62.323"/>
    <s v="REGINA M. DOS S. SILVA CARGAS"/>
  </r>
  <r>
    <x v="29"/>
    <n v="7046"/>
    <s v="850-TER MB AXOR 3344 6X4"/>
    <n v="123.42"/>
    <n v="2"/>
    <n v="61.71"/>
    <n v="68.709999999999994"/>
    <s v="J.S. LEONIDIO"/>
  </r>
  <r>
    <x v="29"/>
    <n v="7047"/>
    <s v="850-TER MB AXOR 3344 6X4"/>
    <n v="188.32"/>
    <n v="3"/>
    <n v="62.773000000000003"/>
    <n v="29.821999999999999"/>
    <s v="BAYER LOGISTICA E TRANSPORTES LTDA"/>
  </r>
  <r>
    <x v="29"/>
    <n v="7048"/>
    <s v="850-TER MB AXOR 3344 6X4"/>
    <n v="179.12"/>
    <n v="3"/>
    <n v="59.707000000000001"/>
    <n v="45.026000000000003"/>
    <s v="SERVICOS DE TRANSPORTES E LOCACAO VALE DO ITAUNAS LTDA"/>
  </r>
  <r>
    <x v="29"/>
    <n v="7050"/>
    <s v="850-TER MB AXOR 3344 6X4"/>
    <n v="129.41999999999999"/>
    <n v="2"/>
    <n v="64.709999999999994"/>
    <n v="39.228000000000002"/>
    <s v="ESTEL SERVICOS DE TRANSPORTES E LOCACAO LTDA"/>
  </r>
  <r>
    <x v="29"/>
    <n v="7052"/>
    <s v="852-TER MB AXOR 3340 S 6X4"/>
    <n v="118.34"/>
    <n v="2"/>
    <n v="59.17"/>
    <n v="26.776"/>
    <s v="JERE SERVICOS DE TRANSPORTE E LOCACAO LTDA"/>
  </r>
  <r>
    <x v="29"/>
    <n v="7053"/>
    <s v="852-TER MB AXOR 3340 S 6X4"/>
    <n v="177.88"/>
    <n v="3"/>
    <n v="59.292999999999999"/>
    <n v="24.352"/>
    <s v="TAVARES E MORAES TRANSPORTES LTDA"/>
  </r>
  <r>
    <x v="29"/>
    <n v="7054"/>
    <s v="850-TER MB AXOR 3344 6X4"/>
    <n v="186.14"/>
    <n v="3"/>
    <n v="62.046999999999997"/>
    <n v="53.155999999999999"/>
    <s v="TAVARES E MORAES TRANSPORTES LTDA"/>
  </r>
  <r>
    <x v="29"/>
    <n v="7059"/>
    <s v="850-TER MB AXOR 3344 6X4"/>
    <n v="182.68"/>
    <n v="3"/>
    <n v="60.893000000000001"/>
    <n v="32.984000000000002"/>
    <s v="BAYER LOGISTICA E TRANSPORTES LTDA"/>
  </r>
  <r>
    <x v="29"/>
    <n v="7188"/>
    <s v="850-TER MB AXOR 3344 6X4"/>
    <n v="232.76"/>
    <n v="6"/>
    <n v="38.792999999999999"/>
    <n v="26.605"/>
    <s v="C C GOMES TRANSPORTES"/>
  </r>
  <r>
    <x v="29"/>
    <n v="7207"/>
    <s v="852-TER MB AXOR 3340 S 6X4"/>
    <n v="138.36000000000001"/>
    <n v="2"/>
    <n v="69.180000000000007"/>
    <n v="68.771000000000001"/>
    <s v="TAVARES E MORAES TRANSPORTES LTDA"/>
  </r>
  <r>
    <x v="29"/>
    <n v="7208"/>
    <s v="852-TER MB AXOR 3340 S 6X4"/>
    <n v="236.2"/>
    <n v="8"/>
    <n v="29.524999999999999"/>
    <n v="8.5510000000000002"/>
    <s v="TAVARES E MORAES TRANSPORTES LTDA"/>
  </r>
  <r>
    <x v="29"/>
    <n v="7220"/>
    <s v="851-TER MB AXOR 2644 S 6X4"/>
    <n v="123.54"/>
    <n v="2"/>
    <n v="61.77"/>
    <n v="35.061"/>
    <s v="DOS SANTOS PASSOS TRANSPORTES LTDA"/>
  </r>
  <r>
    <x v="29"/>
    <n v="7221"/>
    <s v="852-TER MB AXOR 3340 S 6X4"/>
    <n v="134.16"/>
    <n v="2"/>
    <n v="67.08"/>
    <n v="45.57"/>
    <s v="BAYER LOGISTICA E TRANSPORTES LTDA"/>
  </r>
  <r>
    <x v="29"/>
    <n v="7224"/>
    <s v="850-TER MB AXOR 3344 6X4"/>
    <n v="136.1"/>
    <n v="2"/>
    <n v="68.05"/>
    <n v="50.503999999999998"/>
    <s v="EMERSON LUIS MORO"/>
  </r>
  <r>
    <x v="29"/>
    <n v="7228"/>
    <s v="850-TER MB AXOR 3344 6X4"/>
    <n v="246.88"/>
    <n v="4"/>
    <n v="61.72"/>
    <n v="29.72"/>
    <s v="MVS TRANSPORTE LTDA"/>
  </r>
  <r>
    <x v="29"/>
    <n v="7234"/>
    <s v="850-TER MB AXOR 3344 6X4"/>
    <n v="192.92"/>
    <n v="3"/>
    <n v="64.307000000000002"/>
    <n v="45.59"/>
    <s v="TRANSPORTES M &amp; J LTDA"/>
  </r>
  <r>
    <x v="29"/>
    <n v="7238"/>
    <s v="851-TER MB AXOR 2644 S 6X4"/>
    <n v="157.63999999999999"/>
    <n v="4"/>
    <n v="39.409999999999997"/>
    <n v="10.816000000000001"/>
    <s v="R S SANTOS TRANSPORTES LTDA"/>
  </r>
  <r>
    <x v="29"/>
    <n v="7257"/>
    <s v="852-TER MB AXOR 3340 S 6X4"/>
    <n v="177.16"/>
    <n v="3"/>
    <n v="59.052999999999997"/>
    <n v="53.061999999999998"/>
    <s v="EMERSON LUIS MORO"/>
  </r>
  <r>
    <x v="29"/>
    <n v="7258"/>
    <s v="852-TER MB AXOR 3340 S 6X4"/>
    <n v="111.56"/>
    <n v="2"/>
    <n v="55.78"/>
    <n v="31.725999999999999"/>
    <s v="REGINA M. DOS S. SILVA CARGAS"/>
  </r>
  <r>
    <x v="29"/>
    <n v="7260"/>
    <s v="852-TER MB AXOR 3340 S 6X4"/>
    <n v="168.92"/>
    <n v="3"/>
    <n v="56.307000000000002"/>
    <n v="22.326000000000001"/>
    <s v="E L DE OLIVEIRA JUNIOR EDIMAR TRANSPORTES"/>
  </r>
  <r>
    <x v="29"/>
    <n v="7263"/>
    <s v="850-TER MB AXOR 3344 6X4"/>
    <n v="120.02"/>
    <n v="2"/>
    <n v="60.01"/>
    <n v="36.612000000000002"/>
    <s v="ESTEL SERVICOS DE TRANSPORTES E LOCACAO LTDA"/>
  </r>
  <r>
    <x v="29"/>
    <n v="7264"/>
    <s v="850-TER MB AXOR 3344 6X4"/>
    <n v="189.28"/>
    <n v="3"/>
    <n v="63.093000000000004"/>
    <n v="30.611000000000001"/>
    <s v="W &amp; E SERVICOS DE TRANSPORTE LTDA"/>
  </r>
  <r>
    <x v="29"/>
    <n v="7278"/>
    <s v="850-TER MB AXOR 3344 6X4"/>
    <n v="186.88"/>
    <n v="3"/>
    <n v="62.292999999999999"/>
    <n v="52.976999999999997"/>
    <s v="LOPES TRANSPORTES LTDA"/>
  </r>
  <r>
    <x v="29"/>
    <n v="7279"/>
    <s v="852-TER MB AXOR 3340 S 6X4"/>
    <n v="125.44"/>
    <n v="2"/>
    <n v="62.72"/>
    <n v="44.042999999999999"/>
    <s v="CVL TRANSPORTES LTDA"/>
  </r>
  <r>
    <x v="29"/>
    <n v="7282"/>
    <s v="850-TER MB AXOR 3344 6X4"/>
    <n v="171.68"/>
    <n v="3"/>
    <n v="57.226999999999997"/>
    <n v="25.710999999999999"/>
    <s v="EMERSON LUIS MORO"/>
  </r>
  <r>
    <x v="29"/>
    <n v="7289"/>
    <s v="850-TER MB AXOR 3344 6X4"/>
    <n v="181.96"/>
    <n v="3"/>
    <n v="60.652999999999999"/>
    <n v="39.384"/>
    <s v="TAVARES E MORAES TRANSPORTES LTDA"/>
  </r>
  <r>
    <x v="29"/>
    <n v="7292"/>
    <s v="850-TER MB AXOR 3344 6X4"/>
    <n v="186.58"/>
    <n v="3"/>
    <n v="62.192999999999998"/>
    <n v="57.484000000000002"/>
    <s v="ESTEL SERVICOS DE TRANSPORTES E LOCACAO LTDA"/>
  </r>
  <r>
    <x v="29"/>
    <n v="7295"/>
    <s v="850-TER MB AXOR 3344 6X4"/>
    <n v="185.08"/>
    <n v="3"/>
    <n v="61.692999999999998"/>
    <n v="21.276"/>
    <s v="ESTEL SERVICOS DE TRANSPORTES E LOCACAO LTDA"/>
  </r>
  <r>
    <x v="29"/>
    <n v="7299"/>
    <s v="850-TER MB AXOR 3344 6X4"/>
    <n v="130.74"/>
    <n v="2"/>
    <n v="65.37"/>
    <n v="26.786999999999999"/>
    <s v="JERE SERVICOS DE TRANSPORTE E LOCACAO LTDA"/>
  </r>
  <r>
    <x v="29"/>
    <n v="7301"/>
    <s v="850-TER MB AXOR 3344 6X4"/>
    <n v="182.64"/>
    <n v="3"/>
    <n v="60.88"/>
    <n v="41.503999999999998"/>
    <s v="SERVICOS DE TRANSPORTES E LOCACAO VALE DO ITAUNAS LTDA"/>
  </r>
  <r>
    <x v="29"/>
    <n v="7304"/>
    <s v="850-TER MB AXOR 3344 6X4"/>
    <n v="166.16"/>
    <n v="3"/>
    <n v="55.387"/>
    <n v="34.033000000000001"/>
    <s v="SERVICOS DE TRANSPORTES E LOCACAO VALE DO ITAUNAS LTDA"/>
  </r>
  <r>
    <x v="29"/>
    <n v="7307"/>
    <s v="850-TER MB AXOR 3344 6X4"/>
    <n v="231.82"/>
    <n v="4"/>
    <n v="57.954999999999998"/>
    <n v="13.898999999999999"/>
    <s v="SC MANUTENCOES LTDA"/>
  </r>
  <r>
    <x v="29"/>
    <n v="7308"/>
    <s v="850-TER MB AXOR 3344 6X4"/>
    <n v="118.42"/>
    <n v="2"/>
    <n v="59.21"/>
    <n v="28.38"/>
    <s v="SANTOS &amp; SILVA TRANSPORTES RODOVIARIOS LTDA"/>
  </r>
  <r>
    <x v="29"/>
    <n v="7311"/>
    <s v="855-TER SCANIA G 440 A 6X4"/>
    <n v="122.56"/>
    <n v="2"/>
    <n v="61.28"/>
    <n v="68.424000000000007"/>
    <s v="LN LOGISTICA E TRANSPORTES LTDA"/>
  </r>
  <r>
    <x v="29"/>
    <n v="7334"/>
    <s v="851-TER MB AXOR 2644 S 6X4"/>
    <n v="189.2"/>
    <n v="3"/>
    <n v="63.067"/>
    <n v="43.857999999999997"/>
    <s v="ROCHA TRANSPORTES DE MUCURI LTDA"/>
  </r>
  <r>
    <x v="29"/>
    <n v="7337"/>
    <s v="850-TER MB AXOR 3344 6X4"/>
    <n v="254.2"/>
    <n v="4"/>
    <n v="63.55"/>
    <n v="23.24"/>
    <s v="REGINA M. DOS S. SILVA CARGAS"/>
  </r>
  <r>
    <x v="29"/>
    <n v="7340"/>
    <s v="850-TER MB AXOR 3344 6X4"/>
    <n v="134.56"/>
    <n v="5"/>
    <n v="26.911999999999999"/>
    <n v="8.6940000000000008"/>
    <s v="W &amp; E SERVICOS DE TRANSPORTE LTDA"/>
  </r>
  <r>
    <x v="29"/>
    <n v="7343"/>
    <s v="851-TER MB AXOR 2644 S 6X4"/>
    <n v="241.9"/>
    <n v="8"/>
    <n v="30.238"/>
    <n v="9.1229999999999993"/>
    <s v="E L DE OLIVEIRA JUNIOR EDIMAR TRANSPORTES"/>
  </r>
  <r>
    <x v="29"/>
    <n v="7347"/>
    <s v="852-TER MB AXOR 3340 S 6X4"/>
    <n v="189.96"/>
    <n v="3"/>
    <n v="63.32"/>
    <n v="40.880000000000003"/>
    <s v="TRANSPORTADORA GLOBAL LOGISTICA LTDA"/>
  </r>
  <r>
    <x v="29"/>
    <n v="7352"/>
    <s v="851-TER MB AXOR 2644 S 6X4"/>
    <n v="178.02"/>
    <n v="3"/>
    <n v="59.34"/>
    <n v="49.042999999999999"/>
    <s v="WESLEI M DOS SANTOS"/>
  </r>
  <r>
    <x v="29"/>
    <n v="7355"/>
    <s v="850-TER MB AXOR 3344 6X4"/>
    <n v="172.16"/>
    <n v="3"/>
    <n v="57.387"/>
    <n v="64.88"/>
    <s v="WESLEI M DOS SANTOS"/>
  </r>
  <r>
    <x v="29"/>
    <n v="7361"/>
    <s v="938-TER VOLVO/FM12 420 6X4T"/>
    <n v="178.76"/>
    <n v="3"/>
    <n v="59.587000000000003"/>
    <n v="13.417999999999999"/>
    <s v="TRANSPORTE FUMACINHA LTDA"/>
  </r>
  <r>
    <x v="29"/>
    <n v="7364"/>
    <s v="850-TER MB AXOR 3344 6X4"/>
    <n v="177.94"/>
    <n v="3"/>
    <n v="59.313000000000002"/>
    <n v="31.972999999999999"/>
    <s v="TRANSPORTADORA GLOBAL LOGISTICA LTDA"/>
  </r>
  <r>
    <x v="29"/>
    <n v="7367"/>
    <s v="850-TER MB AXOR 3344 6X4"/>
    <n v="172.3"/>
    <n v="3"/>
    <n v="57.433"/>
    <n v="36.362000000000002"/>
    <s v="JOSE HELIO SILVA SANTOS"/>
  </r>
  <r>
    <x v="29"/>
    <n v="7370"/>
    <s v="850-TER MB AXOR 3344 6X4"/>
    <n v="178.36"/>
    <n v="3"/>
    <n v="59.453000000000003"/>
    <n v="34.703000000000003"/>
    <s v="JOSE HELIO SILVA SANTOS"/>
  </r>
  <r>
    <x v="29"/>
    <n v="7373"/>
    <s v="855-TER SCANIA G 440 A 6X4"/>
    <n v="119.12"/>
    <n v="2"/>
    <n v="59.56"/>
    <n v="6.8789999999999996"/>
    <s v="BARBOSA TRANSPORTES E LOGISTICA LTDA"/>
  </r>
  <r>
    <x v="29"/>
    <n v="7381"/>
    <s v="938-TER VOLVO/FM12 420 6X4T"/>
    <n v="179.3"/>
    <n v="3"/>
    <n v="59.767000000000003"/>
    <n v="50.667000000000002"/>
    <s v="TRANSPORTE FUMACINHA LTDA"/>
  </r>
  <r>
    <x v="30"/>
    <n v="2109"/>
    <s v="115-MB AXOR 3340 6X4"/>
    <n v="63.76"/>
    <n v="1"/>
    <n v="63.76"/>
    <n v="4"/>
    <s v="NDB HOLDING AGRICOLA LTDA - MATRIZ"/>
  </r>
  <r>
    <x v="30"/>
    <n v="2066"/>
    <s v="115-MB AXOR 3340 6X4"/>
    <n v="622.55999999999995"/>
    <n v="10"/>
    <n v="62.256"/>
    <n v="4"/>
    <s v="NDB HOLDING AGRICOLA LTDA - MATRIZ"/>
  </r>
  <r>
    <x v="30"/>
    <n v="2067"/>
    <s v="115-MB AXOR 3340 6X4"/>
    <n v="361.32"/>
    <n v="6"/>
    <n v="60.22"/>
    <n v="5.0140000000000002"/>
    <s v="NDB HOLDING AGRICOLA LTDA - MATRIZ"/>
  </r>
  <r>
    <x v="30"/>
    <n v="2108"/>
    <s v="115-MB AXOR 3340 6X4"/>
    <n v="557.20000000000005"/>
    <n v="9"/>
    <n v="61.911000000000001"/>
    <n v="4.7290000000000001"/>
    <s v="NDB HOLDING AGRICOLA LTDA - MATRIZ"/>
  </r>
  <r>
    <x v="30"/>
    <n v="2109"/>
    <s v="115-MB AXOR 3340 6X4"/>
    <n v="561.67999999999995"/>
    <n v="9"/>
    <n v="62.408999999999999"/>
    <n v="4"/>
    <s v="NDB HOLDING AGRICOLA LTDA - MATRIZ"/>
  </r>
  <r>
    <x v="30"/>
    <n v="7004"/>
    <s v="850-TER MB AXOR 3344 6X4"/>
    <n v="253.42"/>
    <n v="4"/>
    <n v="63.354999999999997"/>
    <n v="21.791"/>
    <s v="EMERSON LUIS MORO"/>
  </r>
  <r>
    <x v="30"/>
    <n v="7005"/>
    <s v="850-TER MB AXOR 3344 6X4"/>
    <n v="132.13999999999999"/>
    <n v="2"/>
    <n v="66.069999999999993"/>
    <n v="43.069000000000003"/>
    <s v="RENE PINA DE ALMEIDA"/>
  </r>
  <r>
    <x v="30"/>
    <n v="7006"/>
    <s v="852-TER MB AXOR 3340 S 6X4"/>
    <n v="114.64"/>
    <n v="2"/>
    <n v="57.32"/>
    <n v="49.393000000000001"/>
    <s v="INAMARQUE SOUZA MACHADO"/>
  </r>
  <r>
    <x v="30"/>
    <n v="7007"/>
    <s v="852-TER MB AXOR 3340 S 6X4"/>
    <n v="62.04"/>
    <n v="1"/>
    <n v="62.04"/>
    <n v="77"/>
    <s v="MVS TRANSPORTE LTDA"/>
  </r>
  <r>
    <x v="30"/>
    <n v="7008"/>
    <s v="850-TER MB AXOR 3344 6X4"/>
    <n v="185.08"/>
    <n v="3"/>
    <n v="61.692999999999998"/>
    <n v="13.419"/>
    <s v="E L DE OLIVEIRA JUNIOR EDIMAR TRANSPORTES"/>
  </r>
  <r>
    <x v="30"/>
    <n v="7010"/>
    <s v="850-TER MB AXOR 3344 6X4"/>
    <n v="193.04"/>
    <n v="3"/>
    <n v="64.346999999999994"/>
    <n v="30.706"/>
    <s v="BAYER LOGISTICA E TRANSPORTES LTDA"/>
  </r>
  <r>
    <x v="30"/>
    <n v="7013"/>
    <s v="850-TER MB AXOR 3344 6X4"/>
    <n v="198.14"/>
    <n v="3"/>
    <n v="66.046999999999997"/>
    <n v="37.17"/>
    <s v="INAMARQUE SOUZA MACHADO"/>
  </r>
  <r>
    <x v="30"/>
    <n v="7017"/>
    <s v="850-TER MB AXOR 3344 6X4"/>
    <n v="245.2"/>
    <n v="4"/>
    <n v="61.3"/>
    <n v="29.643999999999998"/>
    <s v="BAYER LOGISTICA E TRANSPORTES LTDA"/>
  </r>
  <r>
    <x v="30"/>
    <n v="7018"/>
    <s v="850-TER MB AXOR 3344 6X4"/>
    <n v="124.4"/>
    <n v="2"/>
    <n v="62.2"/>
    <n v="44.826999999999998"/>
    <s v="SC MANUTENCOES LTDA"/>
  </r>
  <r>
    <x v="30"/>
    <n v="7021"/>
    <s v="850-TER MB AXOR 3344 6X4"/>
    <n v="175.66"/>
    <n v="3"/>
    <n v="58.552999999999997"/>
    <n v="26.38"/>
    <s v="NEIA TRANSPORTES LTDA"/>
  </r>
  <r>
    <x v="30"/>
    <n v="7022"/>
    <s v="850-TER MB AXOR 3344 6X4"/>
    <n v="230.96"/>
    <n v="4"/>
    <n v="57.74"/>
    <n v="29.004999999999999"/>
    <s v="SMRR TRANSPORTES LTDA"/>
  </r>
  <r>
    <x v="30"/>
    <n v="7031"/>
    <s v="850-TER MB AXOR 3344 6X4"/>
    <n v="195"/>
    <n v="3"/>
    <n v="65"/>
    <n v="38.421999999999997"/>
    <s v="INAMARQUE SOUZA MACHADO"/>
  </r>
  <r>
    <x v="30"/>
    <n v="7032"/>
    <s v="850-TER MB AXOR 3344 6X4"/>
    <n v="202.94"/>
    <n v="3"/>
    <n v="67.647000000000006"/>
    <n v="40.082999999999998"/>
    <s v="REGINA M. DOS S. SILVA CARGAS"/>
  </r>
  <r>
    <x v="30"/>
    <n v="7033"/>
    <s v="850-TER MB AXOR 3344 6X4"/>
    <n v="182.04"/>
    <n v="3"/>
    <n v="60.68"/>
    <n v="48.988999999999997"/>
    <s v="E L DE OLIVEIRA JUNIOR EDIMAR TRANSPORTES"/>
  </r>
  <r>
    <x v="30"/>
    <n v="7036"/>
    <s v="850-TER MB AXOR 3344 6X4"/>
    <n v="128.13999999999999"/>
    <n v="2"/>
    <n v="64.069999999999993"/>
    <n v="21.913"/>
    <s v="EMERSON LUIS MORO"/>
  </r>
  <r>
    <x v="30"/>
    <n v="7038"/>
    <s v="852-TER MB AXOR 3340 S 6X4"/>
    <n v="127.86"/>
    <n v="2"/>
    <n v="63.93"/>
    <n v="28.850999999999999"/>
    <s v="JERE SERVICOS DE TRANSPORTE E LOCACAO LTDA"/>
  </r>
  <r>
    <x v="30"/>
    <n v="7041"/>
    <s v="850-TER MB AXOR 3344 6X4"/>
    <n v="122.98"/>
    <n v="2"/>
    <n v="61.49"/>
    <n v="68.369"/>
    <s v="JERE SERVICOS DE TRANSPORTE E LOCACAO LTDA"/>
  </r>
  <r>
    <x v="30"/>
    <n v="7042"/>
    <s v="852-TER MB AXOR 3340 S 6X4"/>
    <n v="191.8"/>
    <n v="3"/>
    <n v="63.933"/>
    <n v="46.091000000000001"/>
    <s v="SERVICOS DE TRANSPORTES E LOCACAO VALE DO ITAUNAS LTDA"/>
  </r>
  <r>
    <x v="30"/>
    <n v="7045"/>
    <s v="851-TER MB AXOR 2644 S 6X4"/>
    <n v="251.52"/>
    <n v="4"/>
    <n v="62.88"/>
    <n v="21.372"/>
    <s v="REGINA M. DOS S. SILVA CARGAS"/>
  </r>
  <r>
    <x v="30"/>
    <n v="7046"/>
    <s v="850-TER MB AXOR 3344 6X4"/>
    <n v="179.6"/>
    <n v="3"/>
    <n v="59.866999999999997"/>
    <n v="38.588000000000001"/>
    <s v="J.S. LEONIDIO"/>
  </r>
  <r>
    <x v="30"/>
    <n v="7047"/>
    <s v="850-TER MB AXOR 3344 6X4"/>
    <n v="177.84"/>
    <n v="3"/>
    <n v="59.28"/>
    <n v="34.17"/>
    <s v="BAYER LOGISTICA E TRANSPORTES LTDA"/>
  </r>
  <r>
    <x v="30"/>
    <n v="7048"/>
    <s v="850-TER MB AXOR 3344 6X4"/>
    <n v="192.62"/>
    <n v="3"/>
    <n v="64.206999999999994"/>
    <n v="25.099"/>
    <s v="SERVICOS DE TRANSPORTES E LOCACAO VALE DO ITAUNAS LTDA"/>
  </r>
  <r>
    <x v="30"/>
    <n v="7050"/>
    <s v="850-TER MB AXOR 3344 6X4"/>
    <n v="183.72"/>
    <n v="3"/>
    <n v="61.24"/>
    <n v="32.210999999999999"/>
    <s v="ESTEL SERVICOS DE TRANSPORTES E LOCACAO LTDA"/>
  </r>
  <r>
    <x v="30"/>
    <n v="7052"/>
    <s v="852-TER MB AXOR 3340 S 6X4"/>
    <n v="201.56"/>
    <n v="3"/>
    <n v="67.186999999999998"/>
    <n v="58.454000000000001"/>
    <s v="JERE SERVICOS DE TRANSPORTE E LOCACAO LTDA"/>
  </r>
  <r>
    <x v="30"/>
    <n v="7053"/>
    <s v="852-TER MB AXOR 3340 S 6X4"/>
    <n v="128.32"/>
    <n v="2"/>
    <n v="64.16"/>
    <n v="44.241"/>
    <s v="TAVARES E MORAES TRANSPORTES LTDA"/>
  </r>
  <r>
    <x v="30"/>
    <n v="7054"/>
    <s v="850-TER MB AXOR 3344 6X4"/>
    <n v="136.38"/>
    <n v="2"/>
    <n v="68.19"/>
    <n v="54.463999999999999"/>
    <s v="TAVARES E MORAES TRANSPORTES LTDA"/>
  </r>
  <r>
    <x v="30"/>
    <n v="7059"/>
    <s v="850-TER MB AXOR 3344 6X4"/>
    <n v="115.72"/>
    <n v="2"/>
    <n v="57.86"/>
    <n v="36.994"/>
    <s v="BAYER LOGISTICA E TRANSPORTES LTDA"/>
  </r>
  <r>
    <x v="30"/>
    <n v="7188"/>
    <s v="850-TER MB AXOR 3344 6X4"/>
    <n v="142.08000000000001"/>
    <n v="3"/>
    <n v="47.36"/>
    <n v="22.643999999999998"/>
    <s v="C C GOMES TRANSPORTES"/>
  </r>
  <r>
    <x v="30"/>
    <n v="7207"/>
    <s v="852-TER MB AXOR 3340 S 6X4"/>
    <n v="238.36"/>
    <n v="4"/>
    <n v="59.59"/>
    <n v="12.459"/>
    <s v="TAVARES E MORAES TRANSPORTES LTDA"/>
  </r>
  <r>
    <x v="30"/>
    <n v="7208"/>
    <s v="852-TER MB AXOR 3340 S 6X4"/>
    <n v="295.92"/>
    <n v="9"/>
    <n v="32.880000000000003"/>
    <n v="9.327"/>
    <s v="TAVARES E MORAES TRANSPORTES LTDA"/>
  </r>
  <r>
    <x v="30"/>
    <n v="7220"/>
    <s v="851-TER MB AXOR 2644 S 6X4"/>
    <n v="169.88"/>
    <n v="3"/>
    <n v="56.627000000000002"/>
    <n v="50.412999999999997"/>
    <s v="DOS SANTOS PASSOS TRANSPORTES LTDA"/>
  </r>
  <r>
    <x v="30"/>
    <n v="7221"/>
    <s v="852-TER MB AXOR 3340 S 6X4"/>
    <n v="180.72"/>
    <n v="3"/>
    <n v="60.24"/>
    <n v="44.691000000000003"/>
    <s v="BAYER LOGISTICA E TRANSPORTES LTDA"/>
  </r>
  <r>
    <x v="30"/>
    <n v="7224"/>
    <s v="850-TER MB AXOR 3344 6X4"/>
    <n v="123.94"/>
    <n v="2"/>
    <n v="61.97"/>
    <n v="48.988999999999997"/>
    <s v="EMERSON LUIS MORO"/>
  </r>
  <r>
    <x v="30"/>
    <n v="7228"/>
    <s v="850-TER MB AXOR 3344 6X4"/>
    <n v="186.12"/>
    <n v="3"/>
    <n v="62.04"/>
    <n v="23.376000000000001"/>
    <s v="MVS TRANSPORTE LTDA"/>
  </r>
  <r>
    <x v="30"/>
    <n v="7234"/>
    <s v="850-TER MB AXOR 3344 6X4"/>
    <n v="130.69999999999999"/>
    <n v="2"/>
    <n v="65.349999999999994"/>
    <n v="31.919"/>
    <s v="TRANSPORTES M &amp; J LTDA"/>
  </r>
  <r>
    <x v="30"/>
    <n v="7257"/>
    <s v="852-TER MB AXOR 3340 S 6X4"/>
    <n v="128.80000000000001"/>
    <n v="2"/>
    <n v="64.400000000000006"/>
    <n v="40"/>
    <s v="EMERSON LUIS MORO"/>
  </r>
  <r>
    <x v="30"/>
    <n v="7258"/>
    <s v="852-TER MB AXOR 3340 S 6X4"/>
    <n v="180.1"/>
    <n v="3"/>
    <n v="60.033000000000001"/>
    <n v="13.382"/>
    <s v="REGINA M. DOS S. SILVA CARGAS"/>
  </r>
  <r>
    <x v="30"/>
    <n v="7260"/>
    <s v="852-TER MB AXOR 3340 S 6X4"/>
    <n v="58.56"/>
    <n v="1"/>
    <n v="58.56"/>
    <n v="78"/>
    <s v="E L DE OLIVEIRA JUNIOR EDIMAR TRANSPORTES"/>
  </r>
  <r>
    <x v="30"/>
    <n v="7263"/>
    <s v="850-TER MB AXOR 3344 6X4"/>
    <n v="187.28"/>
    <n v="3"/>
    <n v="62.427"/>
    <n v="45.036000000000001"/>
    <s v="ESTEL SERVICOS DE TRANSPORTES E LOCACAO LTDA"/>
  </r>
  <r>
    <x v="30"/>
    <n v="7264"/>
    <s v="850-TER MB AXOR 3344 6X4"/>
    <n v="126.84"/>
    <n v="2"/>
    <n v="63.42"/>
    <n v="57.652000000000001"/>
    <s v="W &amp; E SERVICOS DE TRANSPORTE LTDA"/>
  </r>
  <r>
    <x v="30"/>
    <n v="7278"/>
    <s v="850-TER MB AXOR 3344 6X4"/>
    <n v="178.52"/>
    <n v="3"/>
    <n v="59.506999999999998"/>
    <n v="46.945"/>
    <s v="LOPES TRANSPORTES LTDA"/>
  </r>
  <r>
    <x v="30"/>
    <n v="7279"/>
    <s v="852-TER MB AXOR 3340 S 6X4"/>
    <n v="184.46"/>
    <n v="3"/>
    <n v="61.487000000000002"/>
    <n v="35.164000000000001"/>
    <s v="CVL TRANSPORTES LTDA"/>
  </r>
  <r>
    <x v="30"/>
    <n v="7282"/>
    <s v="850-TER MB AXOR 3344 6X4"/>
    <n v="107.14"/>
    <n v="2"/>
    <n v="53.57"/>
    <n v="60"/>
    <s v="EMERSON LUIS MORO"/>
  </r>
  <r>
    <x v="30"/>
    <n v="7289"/>
    <s v="850-TER MB AXOR 3344 6X4"/>
    <n v="131.02000000000001"/>
    <n v="2"/>
    <n v="65.510000000000005"/>
    <n v="48.988999999999997"/>
    <s v="TAVARES E MORAES TRANSPORTES LTDA"/>
  </r>
  <r>
    <x v="30"/>
    <n v="7292"/>
    <s v="850-TER MB AXOR 3344 6X4"/>
    <n v="122.04"/>
    <n v="2"/>
    <n v="61.02"/>
    <n v="44.281999999999996"/>
    <s v="ESTEL SERVICOS DE TRANSPORTES E LOCACAO LTDA"/>
  </r>
  <r>
    <x v="30"/>
    <n v="7295"/>
    <s v="850-TER MB AXOR 3344 6X4"/>
    <n v="124.44"/>
    <n v="2"/>
    <n v="62.22"/>
    <n v="62.648000000000003"/>
    <s v="ESTEL SERVICOS DE TRANSPORTES E LOCACAO LTDA"/>
  </r>
  <r>
    <x v="30"/>
    <n v="7299"/>
    <s v="850-TER MB AXOR 3344 6X4"/>
    <n v="128.97999999999999"/>
    <n v="2"/>
    <n v="64.489999999999995"/>
    <n v="44.66"/>
    <s v="JERE SERVICOS DE TRANSPORTE E LOCACAO LTDA"/>
  </r>
  <r>
    <x v="30"/>
    <n v="7301"/>
    <s v="850-TER MB AXOR 3344 6X4"/>
    <n v="133.13999999999999"/>
    <n v="2"/>
    <n v="66.569999999999993"/>
    <n v="48.988999999999997"/>
    <s v="SERVICOS DE TRANSPORTES E LOCACAO VALE DO ITAUNAS LTDA"/>
  </r>
  <r>
    <x v="30"/>
    <n v="7304"/>
    <s v="850-TER MB AXOR 3344 6X4"/>
    <n v="173.42"/>
    <n v="3"/>
    <n v="57.807000000000002"/>
    <n v="36.517000000000003"/>
    <s v="SERVICOS DE TRANSPORTES E LOCACAO VALE DO ITAUNAS LTDA"/>
  </r>
  <r>
    <x v="30"/>
    <n v="7307"/>
    <s v="850-TER MB AXOR 3344 6X4"/>
    <n v="112.38"/>
    <n v="2"/>
    <n v="56.19"/>
    <n v="37.872"/>
    <s v="SC MANUTENCOES LTDA"/>
  </r>
  <r>
    <x v="30"/>
    <n v="7308"/>
    <s v="850-TER MB AXOR 3344 6X4"/>
    <n v="69.42"/>
    <n v="1"/>
    <n v="69.42"/>
    <n v="48.988999999999997"/>
    <s v="SANTOS &amp; SILVA TRANSPORTES RODOVIARIOS LTDA"/>
  </r>
  <r>
    <x v="30"/>
    <n v="7311"/>
    <s v="855-TER SCANIA G 440 A 6X4"/>
    <n v="122.64"/>
    <n v="2"/>
    <n v="61.32"/>
    <n v="68.281000000000006"/>
    <s v="LN LOGISTICA E TRANSPORTES LTDA"/>
  </r>
  <r>
    <x v="30"/>
    <n v="7334"/>
    <s v="851-TER MB AXOR 2644 S 6X4"/>
    <n v="112.2"/>
    <n v="2"/>
    <n v="56.1"/>
    <n v="70.546999999999997"/>
    <s v="ROCHA TRANSPORTES DE MUCURI LTDA"/>
  </r>
  <r>
    <x v="30"/>
    <n v="7337"/>
    <s v="850-TER MB AXOR 3344 6X4"/>
    <n v="185.04"/>
    <n v="3"/>
    <n v="61.68"/>
    <n v="22.23"/>
    <s v="REGINA M. DOS S. SILVA CARGAS"/>
  </r>
  <r>
    <x v="30"/>
    <n v="7340"/>
    <s v="850-TER MB AXOR 3344 6X4"/>
    <n v="255.3"/>
    <n v="8"/>
    <n v="31.913"/>
    <n v="10"/>
    <s v="W &amp; E SERVICOS DE TRANSPORTE LTDA"/>
  </r>
  <r>
    <x v="30"/>
    <n v="7343"/>
    <s v="851-TER MB AXOR 2644 S 6X4"/>
    <n v="144.02000000000001"/>
    <n v="4"/>
    <n v="36.005000000000003"/>
    <n v="13.086"/>
    <s v="E L DE OLIVEIRA JUNIOR EDIMAR TRANSPORTES"/>
  </r>
  <r>
    <x v="30"/>
    <n v="7347"/>
    <s v="852-TER MB AXOR 3340 S 6X4"/>
    <n v="181.74"/>
    <n v="3"/>
    <n v="60.58"/>
    <n v="30.812000000000001"/>
    <s v="TRANSPORTADORA GLOBAL LOGISTICA LTDA"/>
  </r>
  <r>
    <x v="30"/>
    <n v="7352"/>
    <s v="851-TER MB AXOR 2644 S 6X4"/>
    <n v="157.82"/>
    <n v="3"/>
    <n v="52.606999999999999"/>
    <n v="27.95"/>
    <s v="WESLEI M DOS SANTOS"/>
  </r>
  <r>
    <x v="30"/>
    <n v="7355"/>
    <s v="850-TER MB AXOR 3344 6X4"/>
    <n v="111.44"/>
    <n v="2"/>
    <n v="55.72"/>
    <n v="34.264000000000003"/>
    <s v="WESLEI M DOS SANTOS"/>
  </r>
  <r>
    <x v="30"/>
    <n v="7361"/>
    <s v="938-TER VOLVO/FM12 420 6X4T"/>
    <n v="170.58"/>
    <n v="3"/>
    <n v="56.86"/>
    <n v="51.548000000000002"/>
    <s v="TRANSPORTE FUMACINHA LTDA"/>
  </r>
  <r>
    <x v="30"/>
    <n v="7364"/>
    <s v="850-TER MB AXOR 3344 6X4"/>
    <n v="192.68"/>
    <n v="3"/>
    <n v="64.227000000000004"/>
    <n v="7.8650000000000002"/>
    <s v="TRANSPORTADORA GLOBAL LOGISTICA LTDA"/>
  </r>
  <r>
    <x v="30"/>
    <n v="7367"/>
    <s v="850-TER MB AXOR 3344 6X4"/>
    <n v="58.4"/>
    <n v="1"/>
    <n v="58.4"/>
    <n v="10"/>
    <s v="JOSE HELIO SILVA SANTOS"/>
  </r>
  <r>
    <x v="30"/>
    <n v="7370"/>
    <s v="850-TER MB AXOR 3344 6X4"/>
    <n v="126.3"/>
    <n v="2"/>
    <n v="63.15"/>
    <n v="27.457999999999998"/>
    <s v="JOSE HELIO SILVA SANTOS"/>
  </r>
  <r>
    <x v="30"/>
    <n v="7373"/>
    <s v="855-TER SCANIA G 440 A 6X4"/>
    <n v="151.08000000000001"/>
    <n v="3"/>
    <n v="50.36"/>
    <n v="29.071000000000002"/>
    <s v="BARBOSA TRANSPORTES E LOGISTICA LTDA"/>
  </r>
  <r>
    <x v="30"/>
    <n v="7381"/>
    <s v="938-TER VOLVO/FM12 420 6X4T"/>
    <n v="63.72"/>
    <n v="1"/>
    <n v="63.72"/>
    <n v="78"/>
    <s v="TRANSPORTE FUMACINHA LTDA"/>
  </r>
  <r>
    <x v="31"/>
    <n v="2066"/>
    <s v="115-MB AXOR 3340 6X4"/>
    <n v="242.58"/>
    <n v="4"/>
    <n v="60.645000000000003"/>
    <n v="4"/>
    <s v="NDB HOLDING AGRICOLA LTDA - MATRIZ"/>
  </r>
  <r>
    <x v="31"/>
    <n v="2067"/>
    <s v="115-MB AXOR 3340 6X4"/>
    <n v="355.36"/>
    <n v="6"/>
    <n v="59.226999999999997"/>
    <n v="4"/>
    <s v="NDB HOLDING AGRICOLA LTDA - MATRIZ"/>
  </r>
  <r>
    <x v="31"/>
    <n v="2108"/>
    <s v="115-MB AXOR 3340 6X4"/>
    <n v="241.46"/>
    <n v="4"/>
    <n v="60.365000000000002"/>
    <n v="4"/>
    <s v="NDB HOLDING AGRICOLA LTDA - MATRIZ"/>
  </r>
  <r>
    <x v="31"/>
    <n v="2109"/>
    <s v="115-MB AXOR 3340 6X4"/>
    <n v="297.33999999999997"/>
    <n v="5"/>
    <n v="59.468000000000004"/>
    <n v="4"/>
    <s v="NDB HOLDING AGRICOLA LTDA - MATRIZ"/>
  </r>
  <r>
    <x v="31"/>
    <n v="7004"/>
    <s v="850-TER MB AXOR 3344 6X4"/>
    <n v="59.96"/>
    <n v="1"/>
    <n v="59.96"/>
    <n v="48.988999999999997"/>
    <s v="EMERSON LUIS MORO"/>
  </r>
  <r>
    <x v="31"/>
    <n v="7005"/>
    <s v="850-TER MB AXOR 3344 6X4"/>
    <n v="132.32"/>
    <n v="2"/>
    <n v="66.16"/>
    <n v="40"/>
    <s v="RENE PINA DE ALMEIDA"/>
  </r>
  <r>
    <x v="31"/>
    <n v="7006"/>
    <s v="852-TER MB AXOR 3340 S 6X4"/>
    <n v="133.47999999999999"/>
    <n v="2"/>
    <n v="66.739999999999995"/>
    <n v="25.327999999999999"/>
    <s v="INAMARQUE SOUZA MACHADO"/>
  </r>
  <r>
    <x v="31"/>
    <n v="7007"/>
    <s v="852-TER MB AXOR 3340 S 6X4"/>
    <n v="114.26"/>
    <n v="2"/>
    <n v="57.13"/>
    <n v="27.765000000000001"/>
    <s v="MVS TRANSPORTE LTDA"/>
  </r>
  <r>
    <x v="31"/>
    <n v="7008"/>
    <s v="850-TER MB AXOR 3344 6X4"/>
    <n v="108.26"/>
    <n v="2"/>
    <n v="54.13"/>
    <n v="48.353999999999999"/>
    <s v="E L DE OLIVEIRA JUNIOR EDIMAR TRANSPORTES"/>
  </r>
  <r>
    <x v="31"/>
    <n v="7010"/>
    <s v="850-TER MB AXOR 3344 6X4"/>
    <n v="107.38"/>
    <n v="2"/>
    <n v="53.69"/>
    <n v="35.459000000000003"/>
    <s v="BAYER LOGISTICA E TRANSPORTES LTDA"/>
  </r>
  <r>
    <x v="31"/>
    <n v="7013"/>
    <s v="850-TER MB AXOR 3344 6X4"/>
    <n v="126.14"/>
    <n v="2"/>
    <n v="63.07"/>
    <n v="57.012999999999998"/>
    <s v="INAMARQUE SOUZA MACHADO"/>
  </r>
  <r>
    <x v="31"/>
    <n v="7017"/>
    <s v="850-TER MB AXOR 3344 6X4"/>
    <n v="114.34"/>
    <n v="2"/>
    <n v="57.17"/>
    <n v="9.3780000000000001"/>
    <s v="BAYER LOGISTICA E TRANSPORTES LTDA"/>
  </r>
  <r>
    <x v="31"/>
    <n v="7018"/>
    <s v="850-TER MB AXOR 3344 6X4"/>
    <n v="128.16"/>
    <n v="2"/>
    <n v="64.08"/>
    <n v="44.593000000000004"/>
    <s v="SC MANUTENCOES LTDA"/>
  </r>
  <r>
    <x v="31"/>
    <n v="7021"/>
    <s v="850-TER MB AXOR 3344 6X4"/>
    <n v="110.48"/>
    <n v="2"/>
    <n v="55.24"/>
    <n v="34.429000000000002"/>
    <s v="NEIA TRANSPORTES LTDA"/>
  </r>
  <r>
    <x v="31"/>
    <n v="7022"/>
    <s v="850-TER MB AXOR 3344 6X4"/>
    <n v="119.32"/>
    <n v="2"/>
    <n v="59.66"/>
    <n v="40.927999999999997"/>
    <s v="SMRR TRANSPORTES LTDA"/>
  </r>
  <r>
    <x v="31"/>
    <n v="7031"/>
    <s v="850-TER MB AXOR 3344 6X4"/>
    <n v="125.08"/>
    <n v="2"/>
    <n v="62.54"/>
    <n v="7.2030000000000003"/>
    <s v="INAMARQUE SOUZA MACHADO"/>
  </r>
  <r>
    <x v="31"/>
    <n v="7032"/>
    <s v="850-TER MB AXOR 3344 6X4"/>
    <n v="48.02"/>
    <n v="1"/>
    <n v="48.02"/>
    <n v="60"/>
    <s v="REGINA M. DOS S. SILVA CARGAS"/>
  </r>
  <r>
    <x v="31"/>
    <n v="7033"/>
    <s v="850-TER MB AXOR 3344 6X4"/>
    <n v="135.30000000000001"/>
    <n v="2"/>
    <n v="67.650000000000006"/>
    <n v="48.988999999999997"/>
    <s v="E L DE OLIVEIRA JUNIOR EDIMAR TRANSPORTES"/>
  </r>
  <r>
    <x v="31"/>
    <n v="7036"/>
    <s v="850-TER MB AXOR 3344 6X4"/>
    <n v="106.98"/>
    <n v="2"/>
    <n v="53.49"/>
    <n v="69.257999999999996"/>
    <s v="EMERSON LUIS MORO"/>
  </r>
  <r>
    <x v="31"/>
    <n v="7038"/>
    <s v="852-TER MB AXOR 3340 S 6X4"/>
    <n v="115.66"/>
    <n v="2"/>
    <n v="57.83"/>
    <n v="48.017000000000003"/>
    <s v="JERE SERVICOS DE TRANSPORTE E LOCACAO LTDA"/>
  </r>
  <r>
    <x v="31"/>
    <n v="7041"/>
    <s v="850-TER MB AXOR 3344 6X4"/>
    <n v="130.74"/>
    <n v="2"/>
    <n v="65.37"/>
    <n v="44.677999999999997"/>
    <s v="JERE SERVICOS DE TRANSPORTE E LOCACAO LTDA"/>
  </r>
  <r>
    <x v="31"/>
    <n v="7042"/>
    <s v="852-TER MB AXOR 3340 S 6X4"/>
    <n v="126.72"/>
    <n v="2"/>
    <n v="63.36"/>
    <n v="24.986000000000001"/>
    <s v="SERVICOS DE TRANSPORTES E LOCACAO VALE DO ITAUNAS LTDA"/>
  </r>
  <r>
    <x v="31"/>
    <n v="7045"/>
    <s v="851-TER MB AXOR 2644 S 6X4"/>
    <n v="64.900000000000006"/>
    <n v="1"/>
    <n v="64.900000000000006"/>
    <n v="10"/>
    <s v="REGINA M. DOS S. SILVA CARGAS"/>
  </r>
  <r>
    <x v="31"/>
    <n v="7046"/>
    <s v="850-TER MB AXOR 3344 6X4"/>
    <n v="125.14"/>
    <n v="2"/>
    <n v="62.57"/>
    <n v="42.284999999999997"/>
    <s v="J.S. LEONIDIO"/>
  </r>
  <r>
    <x v="31"/>
    <n v="7047"/>
    <s v="850-TER MB AXOR 3344 6X4"/>
    <n v="105.58"/>
    <n v="2"/>
    <n v="52.79"/>
    <n v="30.856000000000002"/>
    <s v="BAYER LOGISTICA E TRANSPORTES LTDA"/>
  </r>
  <r>
    <x v="31"/>
    <n v="7048"/>
    <s v="850-TER MB AXOR 3344 6X4"/>
    <n v="114.9"/>
    <n v="2"/>
    <n v="57.45"/>
    <n v="53.581000000000003"/>
    <s v="SERVICOS DE TRANSPORTES E LOCACAO VALE DO ITAUNAS LTDA"/>
  </r>
  <r>
    <x v="31"/>
    <n v="7050"/>
    <s v="850-TER MB AXOR 3344 6X4"/>
    <n v="67.38"/>
    <n v="1"/>
    <n v="67.38"/>
    <n v="4"/>
    <s v="ESTEL SERVICOS DE TRANSPORTES E LOCACAO LTDA"/>
  </r>
  <r>
    <x v="31"/>
    <n v="7053"/>
    <s v="852-TER MB AXOR 3340 S 6X4"/>
    <n v="106.38"/>
    <n v="2"/>
    <n v="53.19"/>
    <n v="28.794"/>
    <s v="TAVARES E MORAES TRANSPORTES LTDA"/>
  </r>
  <r>
    <x v="31"/>
    <n v="7054"/>
    <s v="850-TER MB AXOR 3344 6X4"/>
    <n v="116.9"/>
    <n v="2"/>
    <n v="58.45"/>
    <n v="12.413"/>
    <s v="TAVARES E MORAES TRANSPORTES LTDA"/>
  </r>
  <r>
    <x v="31"/>
    <n v="7059"/>
    <s v="850-TER MB AXOR 3344 6X4"/>
    <n v="128.1"/>
    <n v="2"/>
    <n v="64.05"/>
    <n v="44.456000000000003"/>
    <s v="BAYER LOGISTICA E TRANSPORTES LTDA"/>
  </r>
  <r>
    <x v="31"/>
    <n v="7188"/>
    <s v="850-TER MB AXOR 3344 6X4"/>
    <n v="117.14"/>
    <n v="2"/>
    <n v="58.57"/>
    <n v="39.878999999999998"/>
    <s v="C C GOMES TRANSPORTES"/>
  </r>
  <r>
    <x v="31"/>
    <n v="7207"/>
    <s v="852-TER MB AXOR 3340 S 6X4"/>
    <n v="63.5"/>
    <n v="1"/>
    <n v="63.5"/>
    <n v="77"/>
    <s v="TAVARES E MORAES TRANSPORTES LTDA"/>
  </r>
  <r>
    <x v="31"/>
    <n v="7208"/>
    <s v="852-TER MB AXOR 3340 S 6X4"/>
    <n v="166.06"/>
    <n v="5"/>
    <n v="33.212000000000003"/>
    <n v="10"/>
    <s v="TAVARES E MORAES TRANSPORTES LTDA"/>
  </r>
  <r>
    <x v="31"/>
    <n v="7220"/>
    <s v="851-TER MB AXOR 2644 S 6X4"/>
    <n v="53.46"/>
    <n v="1"/>
    <n v="53.46"/>
    <n v="15"/>
    <s v="DOS SANTOS PASSOS TRANSPORTES LTDA"/>
  </r>
  <r>
    <x v="31"/>
    <n v="7221"/>
    <s v="852-TER MB AXOR 3340 S 6X4"/>
    <n v="115.96"/>
    <n v="2"/>
    <n v="57.98"/>
    <n v="9.5530000000000008"/>
    <s v="BAYER LOGISTICA E TRANSPORTES LTDA"/>
  </r>
  <r>
    <x v="31"/>
    <n v="7224"/>
    <s v="850-TER MB AXOR 3344 6X4"/>
    <n v="65.900000000000006"/>
    <n v="1"/>
    <n v="65.900000000000006"/>
    <n v="10"/>
    <s v="EMERSON LUIS MORO"/>
  </r>
  <r>
    <x v="31"/>
    <n v="7228"/>
    <s v="850-TER MB AXOR 3344 6X4"/>
    <n v="111.52"/>
    <n v="2"/>
    <n v="55.76"/>
    <n v="53.499000000000002"/>
    <s v="MVS TRANSPORTE LTDA"/>
  </r>
  <r>
    <x v="31"/>
    <n v="7234"/>
    <s v="850-TER MB AXOR 3344 6X4"/>
    <n v="119.3"/>
    <n v="2"/>
    <n v="59.65"/>
    <n v="77"/>
    <s v="TRANSPORTES M &amp; J LTDA"/>
  </r>
  <r>
    <x v="31"/>
    <n v="7257"/>
    <s v="852-TER MB AXOR 3340 S 6X4"/>
    <n v="204.8"/>
    <n v="3"/>
    <n v="68.266999999999996"/>
    <n v="45.765000000000001"/>
    <s v="EMERSON LUIS MORO"/>
  </r>
  <r>
    <x v="31"/>
    <n v="7258"/>
    <s v="852-TER MB AXOR 3340 S 6X4"/>
    <n v="107.8"/>
    <n v="2"/>
    <n v="53.9"/>
    <n v="49.064999999999998"/>
    <s v="REGINA M. DOS S. SILVA CARGAS"/>
  </r>
  <r>
    <x v="31"/>
    <n v="7260"/>
    <s v="852-TER MB AXOR 3340 S 6X4"/>
    <n v="99.16"/>
    <n v="3"/>
    <n v="33.052999999999997"/>
    <n v="10"/>
    <s v="E L DE OLIVEIRA JUNIOR EDIMAR TRANSPORTES"/>
  </r>
  <r>
    <x v="31"/>
    <n v="7263"/>
    <s v="850-TER MB AXOR 3344 6X4"/>
    <n v="128.88"/>
    <n v="2"/>
    <n v="64.44"/>
    <n v="12.387"/>
    <s v="ESTEL SERVICOS DE TRANSPORTES E LOCACAO LTDA"/>
  </r>
  <r>
    <x v="31"/>
    <n v="7264"/>
    <s v="850-TER MB AXOR 3344 6X4"/>
    <n v="120.64"/>
    <n v="2"/>
    <n v="60.32"/>
    <n v="53.58"/>
    <s v="W &amp; E SERVICOS DE TRANSPORTE LTDA"/>
  </r>
  <r>
    <x v="31"/>
    <n v="7278"/>
    <s v="850-TER MB AXOR 3344 6X4"/>
    <n v="61.4"/>
    <n v="1"/>
    <n v="61.4"/>
    <n v="40"/>
    <s v="LOPES TRANSPORTES LTDA"/>
  </r>
  <r>
    <x v="31"/>
    <n v="7279"/>
    <s v="852-TER MB AXOR 3340 S 6X4"/>
    <n v="67.92"/>
    <n v="1"/>
    <n v="67.92"/>
    <n v="48.988999999999997"/>
    <s v="CVL TRANSPORTES LTDA"/>
  </r>
  <r>
    <x v="31"/>
    <n v="7282"/>
    <s v="850-TER MB AXOR 3344 6X4"/>
    <n v="119.6"/>
    <n v="2"/>
    <n v="59.8"/>
    <n v="33.648000000000003"/>
    <s v="EMERSON LUIS MORO"/>
  </r>
  <r>
    <x v="31"/>
    <n v="7289"/>
    <s v="850-TER MB AXOR 3344 6X4"/>
    <n v="175.18"/>
    <n v="3"/>
    <n v="58.393000000000001"/>
    <n v="11.009"/>
    <s v="TAVARES E MORAES TRANSPORTES LTDA"/>
  </r>
  <r>
    <x v="31"/>
    <n v="7292"/>
    <s v="850-TER MB AXOR 3344 6X4"/>
    <n v="105.3"/>
    <n v="2"/>
    <n v="52.65"/>
    <n v="69.218000000000004"/>
    <s v="ESTEL SERVICOS DE TRANSPORTES E LOCACAO LTDA"/>
  </r>
  <r>
    <x v="31"/>
    <n v="7295"/>
    <s v="850-TER MB AXOR 3344 6X4"/>
    <n v="113.82"/>
    <n v="2"/>
    <n v="56.91"/>
    <n v="46.418999999999997"/>
    <s v="ESTEL SERVICOS DE TRANSPORTES E LOCACAO LTDA"/>
  </r>
  <r>
    <x v="31"/>
    <n v="7299"/>
    <s v="850-TER MB AXOR 3344 6X4"/>
    <n v="132.4"/>
    <n v="2"/>
    <n v="66.2"/>
    <n v="48.988999999999997"/>
    <s v="JERE SERVICOS DE TRANSPORTE E LOCACAO LTDA"/>
  </r>
  <r>
    <x v="31"/>
    <n v="7301"/>
    <s v="850-TER MB AXOR 3344 6X4"/>
    <n v="117.36"/>
    <n v="2"/>
    <n v="58.68"/>
    <n v="46.94"/>
    <s v="SERVICOS DE TRANSPORTES E LOCACAO VALE DO ITAUNAS LTDA"/>
  </r>
  <r>
    <x v="31"/>
    <n v="7304"/>
    <s v="850-TER MB AXOR 3344 6X4"/>
    <n v="107.88"/>
    <n v="2"/>
    <n v="53.94"/>
    <n v="33.737000000000002"/>
    <s v="SERVICOS DE TRANSPORTES E LOCACAO VALE DO ITAUNAS LTDA"/>
  </r>
  <r>
    <x v="31"/>
    <n v="7307"/>
    <s v="850-TER MB AXOR 3344 6X4"/>
    <n v="170.02"/>
    <n v="3"/>
    <n v="56.673000000000002"/>
    <n v="44.116"/>
    <s v="SC MANUTENCOES LTDA"/>
  </r>
  <r>
    <x v="31"/>
    <n v="7308"/>
    <s v="850-TER MB AXOR 3344 6X4"/>
    <n v="118.38"/>
    <n v="2"/>
    <n v="59.19"/>
    <n v="12.305"/>
    <s v="SANTOS &amp; SILVA TRANSPORTES RODOVIARIOS LTDA"/>
  </r>
  <r>
    <x v="31"/>
    <n v="7311"/>
    <s v="855-TER SCANIA G 440 A 6X4"/>
    <n v="112"/>
    <n v="2"/>
    <n v="56"/>
    <n v="15"/>
    <s v="LN LOGISTICA E TRANSPORTES LTDA"/>
  </r>
  <r>
    <x v="31"/>
    <n v="7334"/>
    <s v="851-TER MB AXOR 2644 S 6X4"/>
    <n v="50.32"/>
    <n v="1"/>
    <n v="50.32"/>
    <n v="60"/>
    <s v="ROCHA TRANSPORTES DE MUCURI LTDA"/>
  </r>
  <r>
    <x v="31"/>
    <n v="7337"/>
    <s v="850-TER MB AXOR 3344 6X4"/>
    <n v="124.88"/>
    <n v="2"/>
    <n v="62.44"/>
    <n v="28.763999999999999"/>
    <s v="REGINA M. DOS S. SILVA CARGAS"/>
  </r>
  <r>
    <x v="31"/>
    <n v="7340"/>
    <s v="850-TER MB AXOR 3344 6X4"/>
    <n v="227.04"/>
    <n v="7"/>
    <n v="32.433999999999997"/>
    <n v="8.2970000000000006"/>
    <s v="W &amp; E SERVICOS DE TRANSPORTE LTDA"/>
  </r>
  <r>
    <x v="31"/>
    <n v="7343"/>
    <s v="851-TER MB AXOR 2644 S 6X4"/>
    <n v="149.02000000000001"/>
    <n v="3"/>
    <n v="49.673000000000002"/>
    <n v="34.835999999999999"/>
    <s v="E L DE OLIVEIRA JUNIOR EDIMAR TRANSPORTES"/>
  </r>
  <r>
    <x v="31"/>
    <n v="7347"/>
    <s v="852-TER MB AXOR 3340 S 6X4"/>
    <n v="128.19999999999999"/>
    <n v="2"/>
    <n v="64.099999999999994"/>
    <n v="42.192999999999998"/>
    <s v="TRANSPORTADORA GLOBAL LOGISTICA LTDA"/>
  </r>
  <r>
    <x v="31"/>
    <n v="7352"/>
    <s v="851-TER MB AXOR 2644 S 6X4"/>
    <n v="55.92"/>
    <n v="1"/>
    <n v="55.92"/>
    <n v="77"/>
    <s v="WESLEI M DOS SANTOS"/>
  </r>
  <r>
    <x v="31"/>
    <n v="7355"/>
    <s v="850-TER MB AXOR 3344 6X4"/>
    <n v="124.92"/>
    <n v="2"/>
    <n v="62.46"/>
    <n v="12.244999999999999"/>
    <s v="WESLEI M DOS SANTOS"/>
  </r>
  <r>
    <x v="31"/>
    <n v="7361"/>
    <s v="938-TER VOLVO/FM12 420 6X4T"/>
    <n v="69.14"/>
    <n v="1"/>
    <n v="69.14"/>
    <n v="48.988999999999997"/>
    <s v="TRANSPORTE FUMACINHA LTDA"/>
  </r>
  <r>
    <x v="31"/>
    <n v="7364"/>
    <s v="850-TER MB AXOR 3344 6X4"/>
    <n v="131.88"/>
    <n v="2"/>
    <n v="65.94"/>
    <n v="29.175000000000001"/>
    <s v="TRANSPORTADORA GLOBAL LOGISTICA LTDA"/>
  </r>
  <r>
    <x v="31"/>
    <n v="7370"/>
    <s v="850-TER MB AXOR 3344 6X4"/>
    <n v="182.82"/>
    <n v="3"/>
    <n v="60.94"/>
    <n v="18.507999999999999"/>
    <s v="JOSE HELIO SILVA SANTOS"/>
  </r>
  <r>
    <x v="31"/>
    <n v="7373"/>
    <s v="855-TER SCANIA G 440 A 6X4"/>
    <n v="114.12"/>
    <n v="2"/>
    <n v="57.06"/>
    <n v="28.021000000000001"/>
    <s v="BARBOSA TRANSPORTES E LOGISTICA LTDA"/>
  </r>
  <r>
    <x v="31"/>
    <n v="7381"/>
    <s v="938-TER VOLVO/FM12 420 6X4T"/>
    <n v="133.9"/>
    <n v="2"/>
    <n v="66.95"/>
    <n v="30.248000000000001"/>
    <s v="TRANSPORTE FUMACINHA LTDA"/>
  </r>
  <r>
    <x v="32"/>
    <n v="2066"/>
    <s v="115-MB AXOR 3340 6X4"/>
    <n v="232.2"/>
    <n v="4"/>
    <n v="58.05"/>
    <n v="4"/>
    <s v="NDB HOLDING AGRICOLA LTDA - MATRIZ"/>
  </r>
  <r>
    <x v="32"/>
    <n v="2067"/>
    <s v="115-MB AXOR 3340 6X4"/>
    <n v="296.77999999999997"/>
    <n v="5"/>
    <n v="59.356000000000002"/>
    <n v="4"/>
    <s v="NDB HOLDING AGRICOLA LTDA - MATRIZ"/>
  </r>
  <r>
    <x v="32"/>
    <n v="2108"/>
    <s v="115-MB AXOR 3340 6X4"/>
    <n v="424.94"/>
    <n v="7"/>
    <n v="60.706000000000003"/>
    <n v="4"/>
    <s v="NDB HOLDING AGRICOLA LTDA - MATRIZ"/>
  </r>
  <r>
    <x v="32"/>
    <n v="2109"/>
    <s v="115-MB AXOR 3340 6X4"/>
    <n v="410.34"/>
    <n v="7"/>
    <n v="58.62"/>
    <n v="4"/>
    <s v="NDB HOLDING AGRICOLA LTDA - MATRIZ"/>
  </r>
  <r>
    <x v="32"/>
    <n v="7004"/>
    <s v="850-TER MB AXOR 3344 6X4"/>
    <n v="192.98"/>
    <n v="3"/>
    <n v="64.326999999999998"/>
    <n v="32.832000000000001"/>
    <s v="EMERSON LUIS MORO"/>
  </r>
  <r>
    <x v="32"/>
    <n v="7005"/>
    <s v="850-TER MB AXOR 3344 6X4"/>
    <n v="110.88"/>
    <n v="2"/>
    <n v="55.44"/>
    <n v="35.981999999999999"/>
    <s v="RENE PINA DE ALMEIDA"/>
  </r>
  <r>
    <x v="32"/>
    <n v="7006"/>
    <s v="852-TER MB AXOR 3340 S 6X4"/>
    <n v="183.74"/>
    <n v="3"/>
    <n v="61.247"/>
    <n v="23.427"/>
    <s v="INAMARQUE SOUZA MACHADO"/>
  </r>
  <r>
    <x v="32"/>
    <n v="7007"/>
    <s v="852-TER MB AXOR 3340 S 6X4"/>
    <n v="196.78"/>
    <n v="3"/>
    <n v="65.593000000000004"/>
    <n v="23.57"/>
    <s v="MVS TRANSPORTE LTDA"/>
  </r>
  <r>
    <x v="32"/>
    <n v="7008"/>
    <s v="850-TER MB AXOR 3344 6X4"/>
    <n v="124.52"/>
    <n v="2"/>
    <n v="62.26"/>
    <n v="41.52"/>
    <s v="E L DE OLIVEIRA JUNIOR EDIMAR TRANSPORTES"/>
  </r>
  <r>
    <x v="32"/>
    <n v="7010"/>
    <s v="850-TER MB AXOR 3344 6X4"/>
    <n v="54.8"/>
    <n v="1"/>
    <n v="54.8"/>
    <n v="60"/>
    <s v="BAYER LOGISTICA E TRANSPORTES LTDA"/>
  </r>
  <r>
    <x v="32"/>
    <n v="7013"/>
    <s v="850-TER MB AXOR 3344 6X4"/>
    <n v="70.2"/>
    <n v="1"/>
    <n v="70.2"/>
    <n v="40"/>
    <s v="INAMARQUE SOUZA MACHADO"/>
  </r>
  <r>
    <x v="32"/>
    <n v="7017"/>
    <s v="850-TER MB AXOR 3344 6X4"/>
    <n v="115.88"/>
    <n v="2"/>
    <n v="57.94"/>
    <n v="30.823"/>
    <s v="BAYER LOGISTICA E TRANSPORTES LTDA"/>
  </r>
  <r>
    <x v="32"/>
    <n v="7018"/>
    <s v="850-TER MB AXOR 3344 6X4"/>
    <n v="118.24"/>
    <n v="2"/>
    <n v="59.12"/>
    <n v="30.611000000000001"/>
    <s v="SC MANUTENCOES LTDA"/>
  </r>
  <r>
    <x v="32"/>
    <n v="7021"/>
    <s v="850-TER MB AXOR 3344 6X4"/>
    <n v="125.56"/>
    <n v="2"/>
    <n v="62.78"/>
    <n v="32.411000000000001"/>
    <s v="NEIA TRANSPORTES LTDA"/>
  </r>
  <r>
    <x v="32"/>
    <n v="7022"/>
    <s v="850-TER MB AXOR 3344 6X4"/>
    <n v="134.24"/>
    <n v="2"/>
    <n v="67.12"/>
    <n v="28.855"/>
    <s v="SMRR TRANSPORTES LTDA"/>
  </r>
  <r>
    <x v="32"/>
    <n v="7031"/>
    <s v="850-TER MB AXOR 3344 6X4"/>
    <n v="123.56"/>
    <n v="2"/>
    <n v="61.78"/>
    <n v="27.65"/>
    <s v="INAMARQUE SOUZA MACHADO"/>
  </r>
  <r>
    <x v="32"/>
    <n v="7032"/>
    <s v="850-TER MB AXOR 3344 6X4"/>
    <n v="167.82"/>
    <n v="3"/>
    <n v="55.94"/>
    <n v="39.423999999999999"/>
    <s v="REGINA M. DOS S. SILVA CARGAS"/>
  </r>
  <r>
    <x v="32"/>
    <n v="7033"/>
    <s v="850-TER MB AXOR 3344 6X4"/>
    <n v="129.28"/>
    <n v="2"/>
    <n v="64.64"/>
    <n v="44.595999999999997"/>
    <s v="E L DE OLIVEIRA JUNIOR EDIMAR TRANSPORTES"/>
  </r>
  <r>
    <x v="32"/>
    <n v="7036"/>
    <s v="850-TER MB AXOR 3344 6X4"/>
    <n v="57.12"/>
    <n v="1"/>
    <n v="57.12"/>
    <n v="77"/>
    <s v="EMERSON LUIS MORO"/>
  </r>
  <r>
    <x v="32"/>
    <n v="7038"/>
    <s v="852-TER MB AXOR 3340 S 6X4"/>
    <n v="107.94"/>
    <n v="2"/>
    <n v="53.97"/>
    <n v="33.576999999999998"/>
    <s v="JERE SERVICOS DE TRANSPORTE E LOCACAO LTDA"/>
  </r>
  <r>
    <x v="32"/>
    <n v="7042"/>
    <s v="852-TER MB AXOR 3340 S 6X4"/>
    <n v="65.36"/>
    <n v="1"/>
    <n v="65.36"/>
    <n v="10"/>
    <s v="SERVICOS DE TRANSPORTES E LOCACAO VALE DO ITAUNAS LTDA"/>
  </r>
  <r>
    <x v="32"/>
    <n v="7045"/>
    <s v="851-TER MB AXOR 2644 S 6X4"/>
    <n v="169.84"/>
    <n v="3"/>
    <n v="56.613"/>
    <n v="38.314999999999998"/>
    <s v="REGINA M. DOS S. SILVA CARGAS"/>
  </r>
  <r>
    <x v="32"/>
    <n v="7046"/>
    <s v="850-TER MB AXOR 3344 6X4"/>
    <n v="115.84"/>
    <n v="2"/>
    <n v="57.92"/>
    <n v="35.884"/>
    <s v="J.S. LEONIDIO"/>
  </r>
  <r>
    <x v="32"/>
    <n v="7047"/>
    <s v="850-TER MB AXOR 3344 6X4"/>
    <n v="116.52"/>
    <n v="2"/>
    <n v="58.26"/>
    <n v="44.404000000000003"/>
    <s v="BAYER LOGISTICA E TRANSPORTES LTDA"/>
  </r>
  <r>
    <x v="32"/>
    <n v="7048"/>
    <s v="850-TER MB AXOR 3344 6X4"/>
    <n v="139.5"/>
    <n v="2"/>
    <n v="69.75"/>
    <n v="48.988999999999997"/>
    <s v="SERVICOS DE TRANSPORTES E LOCACAO VALE DO ITAUNAS LTDA"/>
  </r>
  <r>
    <x v="32"/>
    <n v="7050"/>
    <s v="850-TER MB AXOR 3344 6X4"/>
    <n v="134.80000000000001"/>
    <n v="2"/>
    <n v="67.400000000000006"/>
    <n v="62.021999999999998"/>
    <s v="ESTEL SERVICOS DE TRANSPORTES E LOCACAO LTDA"/>
  </r>
  <r>
    <x v="32"/>
    <n v="7052"/>
    <s v="852-TER MB AXOR 3340 S 6X4"/>
    <n v="61.04"/>
    <n v="1"/>
    <n v="61.04"/>
    <n v="48.988999999999997"/>
    <s v="JERE SERVICOS DE TRANSPORTE E LOCACAO LTDA"/>
  </r>
  <r>
    <x v="32"/>
    <n v="7053"/>
    <s v="852-TER MB AXOR 3340 S 6X4"/>
    <n v="136.22"/>
    <n v="2"/>
    <n v="68.11"/>
    <n v="29.606000000000002"/>
    <s v="TAVARES E MORAES TRANSPORTES LTDA"/>
  </r>
  <r>
    <x v="32"/>
    <n v="7054"/>
    <s v="850-TER MB AXOR 3344 6X4"/>
    <n v="124.82"/>
    <n v="2"/>
    <n v="62.41"/>
    <n v="61.34"/>
    <s v="TAVARES E MORAES TRANSPORTES LTDA"/>
  </r>
  <r>
    <x v="32"/>
    <n v="7059"/>
    <s v="850-TER MB AXOR 3344 6X4"/>
    <n v="127.72"/>
    <n v="2"/>
    <n v="63.86"/>
    <n v="62.323"/>
    <s v="BAYER LOGISTICA E TRANSPORTES LTDA"/>
  </r>
  <r>
    <x v="32"/>
    <n v="7188"/>
    <s v="850-TER MB AXOR 3344 6X4"/>
    <n v="127.9"/>
    <n v="2"/>
    <n v="63.95"/>
    <n v="33.99"/>
    <s v="C C GOMES TRANSPORTES"/>
  </r>
  <r>
    <x v="32"/>
    <n v="7207"/>
    <s v="852-TER MB AXOR 3340 S 6X4"/>
    <n v="57.78"/>
    <n v="1"/>
    <n v="57.78"/>
    <n v="77"/>
    <s v="TAVARES E MORAES TRANSPORTES LTDA"/>
  </r>
  <r>
    <x v="32"/>
    <n v="7220"/>
    <s v="851-TER MB AXOR 2644 S 6X4"/>
    <n v="99.62"/>
    <n v="2"/>
    <n v="49.81"/>
    <n v="33.429000000000002"/>
    <s v="DOS SANTOS PASSOS TRANSPORTES LTDA"/>
  </r>
  <r>
    <x v="32"/>
    <n v="7221"/>
    <s v="852-TER MB AXOR 3340 S 6X4"/>
    <n v="117.32"/>
    <n v="2"/>
    <n v="58.66"/>
    <n v="47.521999999999998"/>
    <s v="BAYER LOGISTICA E TRANSPORTES LTDA"/>
  </r>
  <r>
    <x v="32"/>
    <n v="7224"/>
    <s v="850-TER MB AXOR 3344 6X4"/>
    <n v="126.8"/>
    <n v="2"/>
    <n v="63.4"/>
    <n v="24.844000000000001"/>
    <s v="EMERSON LUIS MORO"/>
  </r>
  <r>
    <x v="32"/>
    <n v="7228"/>
    <s v="850-TER MB AXOR 3344 6X4"/>
    <n v="68.38"/>
    <n v="1"/>
    <n v="68.38"/>
    <n v="48.988999999999997"/>
    <s v="MVS TRANSPORTE LTDA"/>
  </r>
  <r>
    <x v="32"/>
    <n v="7234"/>
    <s v="850-TER MB AXOR 3344 6X4"/>
    <n v="64.94"/>
    <n v="1"/>
    <n v="64.94"/>
    <n v="40"/>
    <s v="TRANSPORTES M &amp; J LTDA"/>
  </r>
  <r>
    <x v="32"/>
    <n v="7257"/>
    <s v="852-TER MB AXOR 3340 S 6X4"/>
    <n v="129.94"/>
    <n v="2"/>
    <n v="64.97"/>
    <n v="62.375999999999998"/>
    <s v="EMERSON LUIS MORO"/>
  </r>
  <r>
    <x v="32"/>
    <n v="7258"/>
    <s v="852-TER MB AXOR 3340 S 6X4"/>
    <n v="114.06"/>
    <n v="2"/>
    <n v="57.03"/>
    <n v="49.258000000000003"/>
    <s v="REGINA M. DOS S. SILVA CARGAS"/>
  </r>
  <r>
    <x v="32"/>
    <n v="7260"/>
    <s v="852-TER MB AXOR 3340 S 6X4"/>
    <n v="122.62"/>
    <n v="2"/>
    <n v="61.31"/>
    <n v="32.612000000000002"/>
    <s v="E L DE OLIVEIRA JUNIOR EDIMAR TRANSPORTES"/>
  </r>
  <r>
    <x v="32"/>
    <n v="7263"/>
    <s v="850-TER MB AXOR 3344 6X4"/>
    <n v="117.82"/>
    <n v="2"/>
    <n v="58.91"/>
    <n v="53.427999999999997"/>
    <s v="ESTEL SERVICOS DE TRANSPORTES E LOCACAO LTDA"/>
  </r>
  <r>
    <x v="32"/>
    <n v="7264"/>
    <s v="850-TER MB AXOR 3344 6X4"/>
    <n v="57.78"/>
    <n v="1"/>
    <n v="57.78"/>
    <n v="77"/>
    <s v="W &amp; E SERVICOS DE TRANSPORTE LTDA"/>
  </r>
  <r>
    <x v="32"/>
    <n v="7278"/>
    <s v="850-TER MB AXOR 3344 6X4"/>
    <n v="132.56"/>
    <n v="2"/>
    <n v="66.28"/>
    <n v="29.3"/>
    <s v="LOPES TRANSPORTES LTDA"/>
  </r>
  <r>
    <x v="32"/>
    <n v="7279"/>
    <s v="852-TER MB AXOR 3340 S 6X4"/>
    <n v="111.02"/>
    <n v="2"/>
    <n v="55.51"/>
    <n v="48.981999999999999"/>
    <s v="CVL TRANSPORTES LTDA"/>
  </r>
  <r>
    <x v="32"/>
    <n v="7282"/>
    <s v="850-TER MB AXOR 3344 6X4"/>
    <n v="65.22"/>
    <n v="1"/>
    <n v="65.22"/>
    <n v="48.988999999999997"/>
    <s v="EMERSON LUIS MORO"/>
  </r>
  <r>
    <x v="32"/>
    <n v="7289"/>
    <s v="850-TER MB AXOR 3344 6X4"/>
    <n v="60.58"/>
    <n v="1"/>
    <n v="60.58"/>
    <n v="15"/>
    <s v="TAVARES E MORAES TRANSPORTES LTDA"/>
  </r>
  <r>
    <x v="32"/>
    <n v="7292"/>
    <s v="850-TER MB AXOR 3344 6X4"/>
    <n v="137.69999999999999"/>
    <n v="2"/>
    <n v="68.849999999999994"/>
    <n v="30.754000000000001"/>
    <s v="ESTEL SERVICOS DE TRANSPORTES E LOCACAO LTDA"/>
  </r>
  <r>
    <x v="32"/>
    <n v="7295"/>
    <s v="850-TER MB AXOR 3344 6X4"/>
    <n v="60.84"/>
    <n v="1"/>
    <n v="60.84"/>
    <n v="40"/>
    <s v="ESTEL SERVICOS DE TRANSPORTES E LOCACAO LTDA"/>
  </r>
  <r>
    <x v="32"/>
    <n v="7299"/>
    <s v="850-TER MB AXOR 3344 6X4"/>
    <n v="62.02"/>
    <n v="1"/>
    <n v="62.02"/>
    <n v="77"/>
    <s v="JERE SERVICOS DE TRANSPORTE E LOCACAO LTDA"/>
  </r>
  <r>
    <x v="32"/>
    <n v="7301"/>
    <s v="850-TER MB AXOR 3344 6X4"/>
    <n v="118.88"/>
    <n v="3"/>
    <n v="39.627000000000002"/>
    <n v="12.351000000000001"/>
    <s v="SERVICOS DE TRANSPORTES E LOCACAO VALE DO ITAUNAS LTDA"/>
  </r>
  <r>
    <x v="32"/>
    <n v="7304"/>
    <s v="850-TER MB AXOR 3344 6X4"/>
    <n v="122.5"/>
    <n v="2"/>
    <n v="61.25"/>
    <n v="15"/>
    <s v="SERVICOS DE TRANSPORTES E LOCACAO VALE DO ITAUNAS LTDA"/>
  </r>
  <r>
    <x v="32"/>
    <n v="7307"/>
    <s v="850-TER MB AXOR 3344 6X4"/>
    <n v="129.34"/>
    <n v="2"/>
    <n v="64.67"/>
    <n v="12.451000000000001"/>
    <s v="SC MANUTENCOES LTDA"/>
  </r>
  <r>
    <x v="32"/>
    <n v="7311"/>
    <s v="855-TER SCANIA G 440 A 6X4"/>
    <n v="48.36"/>
    <n v="1"/>
    <n v="48.36"/>
    <n v="60"/>
    <s v="LN LOGISTICA E TRANSPORTES LTDA"/>
  </r>
  <r>
    <x v="32"/>
    <n v="7334"/>
    <s v="851-TER MB AXOR 2644 S 6X4"/>
    <n v="130.26"/>
    <n v="2"/>
    <n v="65.13"/>
    <n v="62.128"/>
    <s v="ROCHA TRANSPORTES DE MUCURI LTDA"/>
  </r>
  <r>
    <x v="32"/>
    <n v="7337"/>
    <s v="850-TER MB AXOR 3344 6X4"/>
    <n v="128.88"/>
    <n v="2"/>
    <n v="64.44"/>
    <n v="44.701000000000001"/>
    <s v="REGINA M. DOS S. SILVA CARGAS"/>
  </r>
  <r>
    <x v="32"/>
    <n v="7340"/>
    <s v="850-TER MB AXOR 3344 6X4"/>
    <n v="193.78"/>
    <n v="6"/>
    <n v="32.296999999999997"/>
    <n v="10"/>
    <s v="W &amp; E SERVICOS DE TRANSPORTE LTDA"/>
  </r>
  <r>
    <x v="32"/>
    <n v="7343"/>
    <s v="851-TER MB AXOR 2644 S 6X4"/>
    <n v="110.86"/>
    <n v="3"/>
    <n v="36.953000000000003"/>
    <n v="32.380000000000003"/>
    <s v="E L DE OLIVEIRA JUNIOR EDIMAR TRANSPORTES"/>
  </r>
  <r>
    <x v="32"/>
    <n v="7347"/>
    <s v="852-TER MB AXOR 3340 S 6X4"/>
    <n v="66.48"/>
    <n v="1"/>
    <n v="66.48"/>
    <n v="48.988999999999997"/>
    <s v="TRANSPORTADORA GLOBAL LOGISTICA LTDA"/>
  </r>
  <r>
    <x v="32"/>
    <n v="7352"/>
    <s v="851-TER MB AXOR 2644 S 6X4"/>
    <n v="52.08"/>
    <n v="1"/>
    <n v="52.08"/>
    <n v="60"/>
    <s v="WESLEI M DOS SANTOS"/>
  </r>
  <r>
    <x v="32"/>
    <n v="7355"/>
    <s v="850-TER MB AXOR 3344 6X4"/>
    <n v="172.12"/>
    <n v="3"/>
    <n v="57.372999999999998"/>
    <n v="27.649000000000001"/>
    <s v="WESLEI M DOS SANTOS"/>
  </r>
  <r>
    <x v="32"/>
    <n v="7361"/>
    <s v="938-TER VOLVO/FM12 420 6X4T"/>
    <n v="199.82"/>
    <n v="3"/>
    <n v="66.606999999999999"/>
    <n v="22.030999999999999"/>
    <s v="TRANSPORTE FUMACINHA LTDA"/>
  </r>
  <r>
    <x v="32"/>
    <n v="7364"/>
    <s v="850-TER MB AXOR 3344 6X4"/>
    <n v="130.63999999999999"/>
    <n v="2"/>
    <n v="65.319999999999993"/>
    <n v="24.385000000000002"/>
    <s v="TRANSPORTADORA GLOBAL LOGISTICA LTDA"/>
  </r>
  <r>
    <x v="32"/>
    <n v="7370"/>
    <s v="850-TER MB AXOR 3344 6X4"/>
    <n v="64.84"/>
    <n v="1"/>
    <n v="64.84"/>
    <n v="40"/>
    <s v="JOSE HELIO SILVA SANTOS"/>
  </r>
  <r>
    <x v="32"/>
    <n v="7373"/>
    <s v="855-TER SCANIA G 440 A 6X4"/>
    <n v="100.46"/>
    <n v="2"/>
    <n v="50.23"/>
    <n v="35.578000000000003"/>
    <s v="BARBOSA TRANSPORTES E LOGISTICA LTDA"/>
  </r>
  <r>
    <x v="32"/>
    <n v="7381"/>
    <s v="938-TER VOLVO/FM12 420 6X4T"/>
    <n v="121.98"/>
    <n v="2"/>
    <n v="60.99"/>
    <n v="44.707000000000001"/>
    <s v="TRANSPORTE FUMACINHA LTDA"/>
  </r>
  <r>
    <x v="33"/>
    <n v="2066"/>
    <s v="115-MB AXOR 3340 6X4"/>
    <n v="541.72"/>
    <n v="9"/>
    <n v="60.191000000000003"/>
    <n v="4"/>
    <s v="NDB HOLDING AGRICOLA LTDA - MATRIZ"/>
  </r>
  <r>
    <x v="33"/>
    <n v="2067"/>
    <s v="115-MB AXOR 3340 6X4"/>
    <n v="418.06"/>
    <n v="7"/>
    <n v="59.722999999999999"/>
    <n v="3.8610000000000002"/>
    <s v="NDB HOLDING AGRICOLA LTDA - MATRIZ"/>
  </r>
  <r>
    <x v="33"/>
    <n v="2108"/>
    <s v="115-MB AXOR 3340 6X4"/>
    <n v="544.29999999999995"/>
    <n v="9"/>
    <n v="60.478000000000002"/>
    <n v="4.7190000000000003"/>
    <s v="NDB HOLDING AGRICOLA LTDA - MATRIZ"/>
  </r>
  <r>
    <x v="33"/>
    <n v="2109"/>
    <s v="115-MB AXOR 3340 6X4"/>
    <n v="357.96"/>
    <n v="6"/>
    <n v="59.66"/>
    <n v="4"/>
    <s v="NDB HOLDING AGRICOLA LTDA - MATRIZ"/>
  </r>
  <r>
    <x v="33"/>
    <n v="7004"/>
    <s v="850-TER MB AXOR 3344 6X4"/>
    <n v="187.5"/>
    <n v="3"/>
    <n v="62.5"/>
    <n v="38.826999999999998"/>
    <s v="EMERSON LUIS MORO"/>
  </r>
  <r>
    <x v="33"/>
    <n v="7005"/>
    <s v="850-TER MB AXOR 3344 6X4"/>
    <n v="132.4"/>
    <n v="2"/>
    <n v="66.2"/>
    <n v="48.988999999999997"/>
    <s v="RENE PINA DE ALMEIDA"/>
  </r>
  <r>
    <x v="33"/>
    <n v="7006"/>
    <s v="852-TER MB AXOR 3340 S 6X4"/>
    <n v="177.1"/>
    <n v="3"/>
    <n v="59.033000000000001"/>
    <n v="51.963999999999999"/>
    <s v="INAMARQUE SOUZA MACHADO"/>
  </r>
  <r>
    <x v="33"/>
    <n v="7007"/>
    <s v="852-TER MB AXOR 3340 S 6X4"/>
    <n v="194.36"/>
    <n v="3"/>
    <n v="64.787000000000006"/>
    <n v="36.134999999999998"/>
    <s v="MVS TRANSPORTE LTDA"/>
  </r>
  <r>
    <x v="33"/>
    <n v="7008"/>
    <s v="850-TER MB AXOR 3344 6X4"/>
    <n v="230.74"/>
    <n v="4"/>
    <n v="57.685000000000002"/>
    <n v="30.425999999999998"/>
    <s v="E L DE OLIVEIRA JUNIOR EDIMAR TRANSPORTES"/>
  </r>
  <r>
    <x v="33"/>
    <n v="7010"/>
    <s v="850-TER MB AXOR 3344 6X4"/>
    <n v="134.26"/>
    <n v="2"/>
    <n v="67.13"/>
    <n v="63.116999999999997"/>
    <s v="BAYER LOGISTICA E TRANSPORTES LTDA"/>
  </r>
  <r>
    <x v="33"/>
    <n v="7013"/>
    <s v="850-TER MB AXOR 3344 6X4"/>
    <n v="245.58"/>
    <n v="4"/>
    <n v="61.395000000000003"/>
    <n v="32.884"/>
    <s v="INAMARQUE SOUZA MACHADO"/>
  </r>
  <r>
    <x v="33"/>
    <n v="7017"/>
    <s v="850-TER MB AXOR 3344 6X4"/>
    <n v="195.18"/>
    <n v="3"/>
    <n v="65.06"/>
    <n v="43.691000000000003"/>
    <s v="BAYER LOGISTICA E TRANSPORTES LTDA"/>
  </r>
  <r>
    <x v="33"/>
    <n v="7018"/>
    <s v="850-TER MB AXOR 3344 6X4"/>
    <n v="169.58"/>
    <n v="3"/>
    <n v="56.527000000000001"/>
    <n v="27.545999999999999"/>
    <s v="SC MANUTENCOES LTDA"/>
  </r>
  <r>
    <x v="33"/>
    <n v="7021"/>
    <s v="850-TER MB AXOR 3344 6X4"/>
    <n v="189.54"/>
    <n v="3"/>
    <n v="63.18"/>
    <n v="13.63"/>
    <s v="NEIA TRANSPORTES LTDA"/>
  </r>
  <r>
    <x v="33"/>
    <n v="7022"/>
    <s v="850-TER MB AXOR 3344 6X4"/>
    <n v="180.48"/>
    <n v="3"/>
    <n v="60.16"/>
    <n v="43.472000000000001"/>
    <s v="SMRR TRANSPORTES LTDA"/>
  </r>
  <r>
    <x v="33"/>
    <n v="7031"/>
    <s v="850-TER MB AXOR 3344 6X4"/>
    <n v="187.26"/>
    <n v="3"/>
    <n v="62.42"/>
    <n v="45.381999999999998"/>
    <s v="INAMARQUE SOUZA MACHADO"/>
  </r>
  <r>
    <x v="33"/>
    <n v="7032"/>
    <s v="850-TER MB AXOR 3344 6X4"/>
    <n v="177.08"/>
    <n v="3"/>
    <n v="59.027000000000001"/>
    <n v="49.573"/>
    <s v="REGINA M. DOS S. SILVA CARGAS"/>
  </r>
  <r>
    <x v="33"/>
    <n v="7033"/>
    <s v="850-TER MB AXOR 3344 6X4"/>
    <n v="162.56"/>
    <n v="3"/>
    <n v="54.186999999999998"/>
    <n v="31.126000000000001"/>
    <s v="E L DE OLIVEIRA JUNIOR EDIMAR TRANSPORTES"/>
  </r>
  <r>
    <x v="33"/>
    <n v="7036"/>
    <s v="850-TER MB AXOR 3344 6X4"/>
    <n v="190.02"/>
    <n v="3"/>
    <n v="63.34"/>
    <n v="55.491"/>
    <s v="EMERSON LUIS MORO"/>
  </r>
  <r>
    <x v="33"/>
    <n v="7038"/>
    <s v="852-TER MB AXOR 3340 S 6X4"/>
    <n v="165.9"/>
    <n v="3"/>
    <n v="55.3"/>
    <n v="24.890999999999998"/>
    <s v="JERE SERVICOS DE TRANSPORTE E LOCACAO LTDA"/>
  </r>
  <r>
    <x v="33"/>
    <n v="7042"/>
    <s v="852-TER MB AXOR 3340 S 6X4"/>
    <n v="225.18"/>
    <n v="4"/>
    <n v="56.295000000000002"/>
    <n v="33.636000000000003"/>
    <s v="SERVICOS DE TRANSPORTES E LOCACAO VALE DO ITAUNAS LTDA"/>
  </r>
  <r>
    <x v="33"/>
    <n v="7045"/>
    <s v="851-TER MB AXOR 2644 S 6X4"/>
    <n v="186.5"/>
    <n v="3"/>
    <n v="62.167000000000002"/>
    <n v="36.695999999999998"/>
    <s v="REGINA M. DOS S. SILVA CARGAS"/>
  </r>
  <r>
    <x v="33"/>
    <n v="7046"/>
    <s v="850-TER MB AXOR 3344 6X4"/>
    <n v="182.82"/>
    <n v="3"/>
    <n v="60.94"/>
    <n v="37.350999999999999"/>
    <s v="J.S. LEONIDIO"/>
  </r>
  <r>
    <x v="33"/>
    <n v="7047"/>
    <s v="850-TER MB AXOR 3344 6X4"/>
    <n v="189.2"/>
    <n v="3"/>
    <n v="63.067"/>
    <n v="10.606"/>
    <s v="BAYER LOGISTICA E TRANSPORTES LTDA"/>
  </r>
  <r>
    <x v="33"/>
    <n v="7048"/>
    <s v="850-TER MB AXOR 3344 6X4"/>
    <n v="113.24"/>
    <n v="2"/>
    <n v="56.62"/>
    <n v="33.188000000000002"/>
    <s v="SERVICOS DE TRANSPORTES E LOCACAO VALE DO ITAUNAS LTDA"/>
  </r>
  <r>
    <x v="33"/>
    <n v="7050"/>
    <s v="850-TER MB AXOR 3344 6X4"/>
    <n v="126.12"/>
    <n v="2"/>
    <n v="63.06"/>
    <n v="48.988999999999997"/>
    <s v="ESTEL SERVICOS DE TRANSPORTES E LOCACAO LTDA"/>
  </r>
  <r>
    <x v="33"/>
    <n v="7052"/>
    <s v="852-TER MB AXOR 3340 S 6X4"/>
    <n v="187.32"/>
    <n v="3"/>
    <n v="62.44"/>
    <n v="46.045999999999999"/>
    <s v="JERE SERVICOS DE TRANSPORTE E LOCACAO LTDA"/>
  </r>
  <r>
    <x v="33"/>
    <n v="7053"/>
    <s v="852-TER MB AXOR 3340 S 6X4"/>
    <n v="180.42"/>
    <n v="3"/>
    <n v="60.14"/>
    <n v="21.913"/>
    <s v="TAVARES E MORAES TRANSPORTES LTDA"/>
  </r>
  <r>
    <x v="33"/>
    <n v="7054"/>
    <s v="850-TER MB AXOR 3344 6X4"/>
    <n v="183"/>
    <n v="3"/>
    <n v="61"/>
    <n v="11.044"/>
    <s v="TAVARES E MORAES TRANSPORTES LTDA"/>
  </r>
  <r>
    <x v="33"/>
    <n v="7059"/>
    <s v="850-TER MB AXOR 3344 6X4"/>
    <n v="177.66"/>
    <n v="3"/>
    <n v="59.22"/>
    <n v="18.97"/>
    <s v="BAYER LOGISTICA E TRANSPORTES LTDA"/>
  </r>
  <r>
    <x v="33"/>
    <n v="7188"/>
    <s v="850-TER MB AXOR 3344 6X4"/>
    <n v="190.62"/>
    <n v="3"/>
    <n v="63.54"/>
    <n v="23.062000000000001"/>
    <s v="C C GOMES TRANSPORTES"/>
  </r>
  <r>
    <x v="33"/>
    <n v="7207"/>
    <s v="852-TER MB AXOR 3340 S 6X4"/>
    <n v="112.62"/>
    <n v="2"/>
    <n v="56.31"/>
    <n v="69.938999999999993"/>
    <s v="TAVARES E MORAES TRANSPORTES LTDA"/>
  </r>
  <r>
    <x v="33"/>
    <n v="7208"/>
    <s v="852-TER MB AXOR 3340 S 6X4"/>
    <n v="126.3"/>
    <n v="2"/>
    <n v="63.15"/>
    <n v="63.058999999999997"/>
    <s v="TAVARES E MORAES TRANSPORTES LTDA"/>
  </r>
  <r>
    <x v="33"/>
    <n v="7220"/>
    <s v="851-TER MB AXOR 2644 S 6X4"/>
    <n v="109"/>
    <n v="2"/>
    <n v="54.5"/>
    <n v="68.64"/>
    <s v="DOS SANTOS PASSOS TRANSPORTES LTDA"/>
  </r>
  <r>
    <x v="33"/>
    <n v="7221"/>
    <s v="852-TER MB AXOR 3340 S 6X4"/>
    <n v="174.6"/>
    <n v="3"/>
    <n v="58.2"/>
    <n v="40.698999999999998"/>
    <s v="BAYER LOGISTICA E TRANSPORTES LTDA"/>
  </r>
  <r>
    <x v="33"/>
    <n v="7224"/>
    <s v="850-TER MB AXOR 3344 6X4"/>
    <n v="186.12"/>
    <n v="3"/>
    <n v="62.04"/>
    <n v="20.734000000000002"/>
    <s v="EMERSON LUIS MORO"/>
  </r>
  <r>
    <x v="33"/>
    <n v="7228"/>
    <s v="850-TER MB AXOR 3344 6X4"/>
    <n v="190.26"/>
    <n v="3"/>
    <n v="63.42"/>
    <n v="32.216999999999999"/>
    <s v="MVS TRANSPORTE LTDA"/>
  </r>
  <r>
    <x v="33"/>
    <n v="7234"/>
    <s v="850-TER MB AXOR 3344 6X4"/>
    <n v="128.44"/>
    <n v="2"/>
    <n v="64.22"/>
    <n v="48.988999999999997"/>
    <s v="TRANSPORTES M &amp; J LTDA"/>
  </r>
  <r>
    <x v="33"/>
    <n v="7257"/>
    <s v="852-TER MB AXOR 3340 S 6X4"/>
    <n v="94.98"/>
    <n v="2"/>
    <n v="47.49"/>
    <n v="60"/>
    <s v="EMERSON LUIS MORO"/>
  </r>
  <r>
    <x v="33"/>
    <n v="7258"/>
    <s v="852-TER MB AXOR 3340 S 6X4"/>
    <n v="188"/>
    <n v="3"/>
    <n v="62.667000000000002"/>
    <n v="18.268999999999998"/>
    <s v="REGINA M. DOS S. SILVA CARGAS"/>
  </r>
  <r>
    <x v="33"/>
    <n v="7260"/>
    <s v="852-TER MB AXOR 3340 S 6X4"/>
    <n v="118.46"/>
    <n v="2"/>
    <n v="59.23"/>
    <n v="57.628999999999998"/>
    <s v="E L DE OLIVEIRA JUNIOR EDIMAR TRANSPORTES"/>
  </r>
  <r>
    <x v="33"/>
    <n v="7263"/>
    <s v="850-TER MB AXOR 3344 6X4"/>
    <n v="241.04"/>
    <n v="4"/>
    <n v="60.26"/>
    <n v="17.855"/>
    <s v="ESTEL SERVICOS DE TRANSPORTES E LOCACAO LTDA"/>
  </r>
  <r>
    <x v="33"/>
    <n v="7264"/>
    <s v="850-TER MB AXOR 3344 6X4"/>
    <n v="164.8"/>
    <n v="3"/>
    <n v="54.933"/>
    <n v="25.431999999999999"/>
    <s v="W &amp; E SERVICOS DE TRANSPORTE LTDA"/>
  </r>
  <r>
    <x v="33"/>
    <n v="7278"/>
    <s v="850-TER MB AXOR 3344 6X4"/>
    <n v="117.18"/>
    <n v="2"/>
    <n v="58.59"/>
    <n v="53.95"/>
    <s v="LOPES TRANSPORTES LTDA"/>
  </r>
  <r>
    <x v="33"/>
    <n v="7279"/>
    <s v="852-TER MB AXOR 3340 S 6X4"/>
    <n v="186.86"/>
    <n v="3"/>
    <n v="62.286999999999999"/>
    <n v="55.378999999999998"/>
    <s v="CVL TRANSPORTES LTDA"/>
  </r>
  <r>
    <x v="33"/>
    <n v="7282"/>
    <s v="850-TER MB AXOR 3344 6X4"/>
    <n v="185.58"/>
    <n v="3"/>
    <n v="61.86"/>
    <n v="43.887999999999998"/>
    <s v="EMERSON LUIS MORO"/>
  </r>
  <r>
    <x v="33"/>
    <n v="7289"/>
    <s v="850-TER MB AXOR 3344 6X4"/>
    <n v="246.5"/>
    <n v="4"/>
    <n v="61.625"/>
    <n v="38.621000000000002"/>
    <s v="TAVARES E MORAES TRANSPORTES LTDA"/>
  </r>
  <r>
    <x v="33"/>
    <n v="7292"/>
    <s v="850-TER MB AXOR 3344 6X4"/>
    <n v="119.54"/>
    <n v="2"/>
    <n v="59.77"/>
    <n v="34.762"/>
    <s v="ESTEL SERVICOS DE TRANSPORTES E LOCACAO LTDA"/>
  </r>
  <r>
    <x v="33"/>
    <n v="7295"/>
    <s v="850-TER MB AXOR 3344 6X4"/>
    <n v="172.78"/>
    <n v="3"/>
    <n v="57.593000000000004"/>
    <n v="48.634"/>
    <s v="ESTEL SERVICOS DE TRANSPORTES E LOCACAO LTDA"/>
  </r>
  <r>
    <x v="33"/>
    <n v="7299"/>
    <s v="850-TER MB AXOR 3344 6X4"/>
    <n v="127.08"/>
    <n v="2"/>
    <n v="63.54"/>
    <n v="44.707999999999998"/>
    <s v="JERE SERVICOS DE TRANSPORTE E LOCACAO LTDA"/>
  </r>
  <r>
    <x v="33"/>
    <n v="7301"/>
    <s v="850-TER MB AXOR 3344 6X4"/>
    <n v="129.84"/>
    <n v="3"/>
    <n v="43.28"/>
    <n v="24.199000000000002"/>
    <s v="SERVICOS DE TRANSPORTES E LOCACAO VALE DO ITAUNAS LTDA"/>
  </r>
  <r>
    <x v="33"/>
    <n v="7304"/>
    <s v="850-TER MB AXOR 3344 6X4"/>
    <n v="184.66"/>
    <n v="3"/>
    <n v="61.552999999999997"/>
    <n v="8.1669999999999998"/>
    <s v="SERVICOS DE TRANSPORTES E LOCACAO VALE DO ITAUNAS LTDA"/>
  </r>
  <r>
    <x v="33"/>
    <n v="7307"/>
    <s v="850-TER MB AXOR 3344 6X4"/>
    <n v="177.62"/>
    <n v="3"/>
    <n v="59.207000000000001"/>
    <n v="19.265999999999998"/>
    <s v="SC MANUTENCOES LTDA"/>
  </r>
  <r>
    <x v="33"/>
    <n v="7308"/>
    <s v="850-TER MB AXOR 3344 6X4"/>
    <n v="188.24"/>
    <n v="3"/>
    <n v="62.747"/>
    <n v="19.986000000000001"/>
    <s v="SANTOS &amp; SILVA TRANSPORTES RODOVIARIOS LTDA"/>
  </r>
  <r>
    <x v="33"/>
    <n v="7311"/>
    <s v="855-TER SCANIA G 440 A 6X4"/>
    <n v="121.7"/>
    <n v="2"/>
    <n v="60.85"/>
    <n v="58.655000000000001"/>
    <s v="LN LOGISTICA E TRANSPORTES LTDA"/>
  </r>
  <r>
    <x v="33"/>
    <n v="7334"/>
    <s v="851-TER MB AXOR 2644 S 6X4"/>
    <n v="113.22"/>
    <n v="2"/>
    <n v="56.61"/>
    <n v="69.224999999999994"/>
    <s v="ROCHA TRANSPORTES DE MUCURI LTDA"/>
  </r>
  <r>
    <x v="33"/>
    <n v="7337"/>
    <s v="850-TER MB AXOR 3344 6X4"/>
    <n v="190.64"/>
    <n v="3"/>
    <n v="63.546999999999997"/>
    <n v="43.633000000000003"/>
    <s v="REGINA M. DOS S. SILVA CARGAS"/>
  </r>
  <r>
    <x v="33"/>
    <n v="7340"/>
    <s v="850-TER MB AXOR 3344 6X4"/>
    <n v="311.8"/>
    <n v="10"/>
    <n v="31.18"/>
    <n v="10"/>
    <s v="W &amp; E SERVICOS DE TRANSPORTE LTDA"/>
  </r>
  <r>
    <x v="33"/>
    <n v="7343"/>
    <s v="851-TER MB AXOR 2644 S 6X4"/>
    <n v="178.98"/>
    <n v="3"/>
    <n v="59.66"/>
    <n v="19.524000000000001"/>
    <s v="E L DE OLIVEIRA JUNIOR EDIMAR TRANSPORTES"/>
  </r>
  <r>
    <x v="33"/>
    <n v="7347"/>
    <s v="852-TER MB AXOR 3340 S 6X4"/>
    <n v="253.94"/>
    <n v="4"/>
    <n v="63.484999999999999"/>
    <n v="26.742999999999999"/>
    <s v="TRANSPORTADORA GLOBAL LOGISTICA LTDA"/>
  </r>
  <r>
    <x v="33"/>
    <n v="7352"/>
    <s v="851-TER MB AXOR 2644 S 6X4"/>
    <n v="176.78"/>
    <n v="3"/>
    <n v="58.927"/>
    <n v="37.280999999999999"/>
    <s v="WESLEI M DOS SANTOS"/>
  </r>
  <r>
    <x v="33"/>
    <n v="7355"/>
    <s v="850-TER MB AXOR 3344 6X4"/>
    <n v="111.24"/>
    <n v="2"/>
    <n v="55.62"/>
    <n v="68.906999999999996"/>
    <s v="WESLEI M DOS SANTOS"/>
  </r>
  <r>
    <x v="33"/>
    <n v="7361"/>
    <s v="938-TER VOLVO/FM12 420 6X4T"/>
    <n v="160.74"/>
    <n v="3"/>
    <n v="53.58"/>
    <n v="42.573999999999998"/>
    <s v="TRANSPORTE FUMACINHA LTDA"/>
  </r>
  <r>
    <x v="33"/>
    <n v="7364"/>
    <s v="850-TER MB AXOR 3344 6X4"/>
    <n v="235.54"/>
    <n v="4"/>
    <n v="58.884999999999998"/>
    <n v="21.844999999999999"/>
    <s v="TRANSPORTADORA GLOBAL LOGISTICA LTDA"/>
  </r>
  <r>
    <x v="33"/>
    <n v="7370"/>
    <s v="850-TER MB AXOR 3344 6X4"/>
    <n v="188.68"/>
    <n v="3"/>
    <n v="62.893000000000001"/>
    <n v="48.988999999999997"/>
    <s v="JOSE HELIO SILVA SANTOS"/>
  </r>
  <r>
    <x v="33"/>
    <n v="7373"/>
    <s v="855-TER SCANIA G 440 A 6X4"/>
    <n v="59.82"/>
    <n v="1"/>
    <n v="59.82"/>
    <n v="10"/>
    <s v="BARBOSA TRANSPORTES E LOGISTICA LTDA"/>
  </r>
  <r>
    <x v="33"/>
    <n v="7381"/>
    <s v="938-TER VOLVO/FM12 420 6X4T"/>
    <n v="132.6"/>
    <n v="2"/>
    <n v="66.3"/>
    <n v="61.945999999999998"/>
    <s v="TRANSPORTE FUMACINHA LTDA"/>
  </r>
  <r>
    <x v="34"/>
    <n v="2066"/>
    <s v="115-MB AXOR 3340 6X4"/>
    <n v="415.06"/>
    <n v="7"/>
    <n v="59.293999999999997"/>
    <n v="4"/>
    <s v="NDB HOLDING AGRICOLA LTDA - MATRIZ"/>
  </r>
  <r>
    <x v="34"/>
    <n v="2067"/>
    <s v="115-MB AXOR 3340 6X4"/>
    <n v="475.14"/>
    <n v="8"/>
    <n v="59.393000000000001"/>
    <n v="4"/>
    <s v="NDB HOLDING AGRICOLA LTDA - MATRIZ"/>
  </r>
  <r>
    <x v="34"/>
    <n v="2107"/>
    <s v="115-MB AXOR 3340 6X4"/>
    <n v="62.42"/>
    <n v="1"/>
    <n v="62.42"/>
    <n v="4"/>
    <s v="NDB HOLDING AGRICOLA LTDA - MATRIZ"/>
  </r>
  <r>
    <x v="34"/>
    <n v="2108"/>
    <s v="115-MB AXOR 3340 6X4"/>
    <n v="480.36"/>
    <n v="8"/>
    <n v="60.045000000000002"/>
    <n v="4"/>
    <s v="NDB HOLDING AGRICOLA LTDA - MATRIZ"/>
  </r>
  <r>
    <x v="34"/>
    <n v="2109"/>
    <s v="115-MB AXOR 3340 6X4"/>
    <n v="535.41999999999996"/>
    <n v="9"/>
    <n v="59.491"/>
    <n v="4"/>
    <s v="NDB HOLDING AGRICOLA LTDA - MATRIZ"/>
  </r>
  <r>
    <x v="34"/>
    <n v="7004"/>
    <s v="850-TER MB AXOR 3344 6X4"/>
    <n v="235.6"/>
    <n v="4"/>
    <n v="58.9"/>
    <n v="10.744999999999999"/>
    <s v="EMERSON LUIS MORO"/>
  </r>
  <r>
    <x v="34"/>
    <n v="7005"/>
    <s v="850-TER MB AXOR 3344 6X4"/>
    <n v="160.06"/>
    <n v="3"/>
    <n v="53.353000000000002"/>
    <n v="43.192"/>
    <s v="RENE PINA DE ALMEIDA"/>
  </r>
  <r>
    <x v="34"/>
    <n v="7006"/>
    <s v="852-TER MB AXOR 3340 S 6X4"/>
    <n v="180.94"/>
    <n v="3"/>
    <n v="60.313000000000002"/>
    <n v="44.176000000000002"/>
    <s v="INAMARQUE SOUZA MACHADO"/>
  </r>
  <r>
    <x v="34"/>
    <n v="7007"/>
    <s v="852-TER MB AXOR 3340 S 6X4"/>
    <n v="181.36"/>
    <n v="3"/>
    <n v="60.453000000000003"/>
    <n v="23.006"/>
    <s v="MVS TRANSPORTE LTDA"/>
  </r>
  <r>
    <x v="34"/>
    <n v="7008"/>
    <s v="850-TER MB AXOR 3344 6X4"/>
    <n v="128.06"/>
    <n v="2"/>
    <n v="64.03"/>
    <n v="62.725000000000001"/>
    <s v="E L DE OLIVEIRA JUNIOR EDIMAR TRANSPORTES"/>
  </r>
  <r>
    <x v="34"/>
    <n v="7010"/>
    <s v="850-TER MB AXOR 3344 6X4"/>
    <n v="180.62"/>
    <n v="3"/>
    <n v="60.207000000000001"/>
    <n v="33.427999999999997"/>
    <s v="BAYER LOGISTICA E TRANSPORTES LTDA"/>
  </r>
  <r>
    <x v="34"/>
    <n v="7013"/>
    <s v="850-TER MB AXOR 3344 6X4"/>
    <n v="118.96"/>
    <n v="2"/>
    <n v="59.48"/>
    <n v="31.361999999999998"/>
    <s v="INAMARQUE SOUZA MACHADO"/>
  </r>
  <r>
    <x v="34"/>
    <n v="7017"/>
    <s v="850-TER MB AXOR 3344 6X4"/>
    <n v="187.74"/>
    <n v="3"/>
    <n v="62.58"/>
    <n v="37.587000000000003"/>
    <s v="BAYER LOGISTICA E TRANSPORTES LTDA"/>
  </r>
  <r>
    <x v="34"/>
    <n v="7018"/>
    <s v="850-TER MB AXOR 3344 6X4"/>
    <n v="181.52"/>
    <n v="3"/>
    <n v="60.506999999999998"/>
    <n v="43.331000000000003"/>
    <s v="SC MANUTENCOES LTDA"/>
  </r>
  <r>
    <x v="34"/>
    <n v="7021"/>
    <s v="850-TER MB AXOR 3344 6X4"/>
    <n v="180.78"/>
    <n v="3"/>
    <n v="60.26"/>
    <n v="55.161000000000001"/>
    <s v="NEIA TRANSPORTES LTDA"/>
  </r>
  <r>
    <x v="34"/>
    <n v="7022"/>
    <s v="850-TER MB AXOR 3344 6X4"/>
    <n v="124.74"/>
    <n v="2"/>
    <n v="62.37"/>
    <n v="58.283000000000001"/>
    <s v="SMRR TRANSPORTES LTDA"/>
  </r>
  <r>
    <x v="34"/>
    <n v="7031"/>
    <s v="850-TER MB AXOR 3344 6X4"/>
    <n v="111.04"/>
    <n v="2"/>
    <n v="55.52"/>
    <n v="68.695999999999998"/>
    <s v="INAMARQUE SOUZA MACHADO"/>
  </r>
  <r>
    <x v="34"/>
    <n v="7032"/>
    <s v="850-TER MB AXOR 3344 6X4"/>
    <n v="124.58"/>
    <n v="2"/>
    <n v="62.29"/>
    <n v="62.61"/>
    <s v="REGINA M. DOS S. SILVA CARGAS"/>
  </r>
  <r>
    <x v="34"/>
    <n v="7033"/>
    <s v="850-TER MB AXOR 3344 6X4"/>
    <n v="186.18"/>
    <n v="3"/>
    <n v="62.06"/>
    <n v="12.003"/>
    <s v="E L DE OLIVEIRA JUNIOR EDIMAR TRANSPORTES"/>
  </r>
  <r>
    <x v="34"/>
    <n v="7036"/>
    <s v="850-TER MB AXOR 3344 6X4"/>
    <n v="125.34"/>
    <n v="2"/>
    <n v="62.67"/>
    <n v="54.125999999999998"/>
    <s v="EMERSON LUIS MORO"/>
  </r>
  <r>
    <x v="34"/>
    <n v="7038"/>
    <s v="852-TER MB AXOR 3340 S 6X4"/>
    <n v="181.38"/>
    <n v="3"/>
    <n v="60.46"/>
    <n v="9.0410000000000004"/>
    <s v="JERE SERVICOS DE TRANSPORTE E LOCACAO LTDA"/>
  </r>
  <r>
    <x v="34"/>
    <n v="7042"/>
    <s v="852-TER MB AXOR 3340 S 6X4"/>
    <n v="171.34"/>
    <n v="3"/>
    <n v="57.113"/>
    <n v="28.167999999999999"/>
    <s v="SERVICOS DE TRANSPORTES E LOCACAO VALE DO ITAUNAS LTDA"/>
  </r>
  <r>
    <x v="34"/>
    <n v="7045"/>
    <s v="851-TER MB AXOR 2644 S 6X4"/>
    <n v="134.94"/>
    <n v="2"/>
    <n v="67.47"/>
    <n v="62.996000000000002"/>
    <s v="REGINA M. DOS S. SILVA CARGAS"/>
  </r>
  <r>
    <x v="34"/>
    <n v="7046"/>
    <s v="850-TER MB AXOR 3344 6X4"/>
    <n v="182.48"/>
    <n v="3"/>
    <n v="60.826999999999998"/>
    <n v="10"/>
    <s v="J.S. LEONIDIO"/>
  </r>
  <r>
    <x v="34"/>
    <n v="7047"/>
    <s v="850-TER MB AXOR 3344 6X4"/>
    <n v="190.86"/>
    <n v="3"/>
    <n v="63.62"/>
    <n v="34.015999999999998"/>
    <s v="BAYER LOGISTICA E TRANSPORTES LTDA"/>
  </r>
  <r>
    <x v="34"/>
    <n v="7048"/>
    <s v="850-TER MB AXOR 3344 6X4"/>
    <n v="193.7"/>
    <n v="3"/>
    <n v="64.566999999999993"/>
    <n v="32.517000000000003"/>
    <s v="SERVICOS DE TRANSPORTES E LOCACAO VALE DO ITAUNAS LTDA"/>
  </r>
  <r>
    <x v="34"/>
    <n v="7050"/>
    <s v="850-TER MB AXOR 3344 6X4"/>
    <n v="183.1"/>
    <n v="3"/>
    <n v="61.033000000000001"/>
    <n v="40.643999999999998"/>
    <s v="ESTEL SERVICOS DE TRANSPORTES E LOCACAO LTDA"/>
  </r>
  <r>
    <x v="34"/>
    <n v="7052"/>
    <s v="852-TER MB AXOR 3340 S 6X4"/>
    <n v="118.1"/>
    <n v="2"/>
    <n v="59.05"/>
    <n v="68.728999999999999"/>
    <s v="JERE SERVICOS DE TRANSPORTE E LOCACAO LTDA"/>
  </r>
  <r>
    <x v="34"/>
    <n v="7053"/>
    <s v="852-TER MB AXOR 3340 S 6X4"/>
    <n v="175.8"/>
    <n v="3"/>
    <n v="58.6"/>
    <n v="52.582999999999998"/>
    <s v="TAVARES E MORAES TRANSPORTES LTDA"/>
  </r>
  <r>
    <x v="34"/>
    <n v="7054"/>
    <s v="850-TER MB AXOR 3344 6X4"/>
    <n v="192.16"/>
    <n v="3"/>
    <n v="64.052999999999997"/>
    <n v="57.976999999999997"/>
    <s v="TAVARES E MORAES TRANSPORTES LTDA"/>
  </r>
  <r>
    <x v="34"/>
    <n v="7059"/>
    <s v="850-TER MB AXOR 3344 6X4"/>
    <n v="181"/>
    <n v="3"/>
    <n v="60.332999999999998"/>
    <n v="21.812999999999999"/>
    <s v="BAYER LOGISTICA E TRANSPORTES LTDA"/>
  </r>
  <r>
    <x v="34"/>
    <n v="7188"/>
    <s v="850-TER MB AXOR 3344 6X4"/>
    <n v="187.34"/>
    <n v="3"/>
    <n v="62.447000000000003"/>
    <n v="37.826999999999998"/>
    <s v="C C GOMES TRANSPORTES"/>
  </r>
  <r>
    <x v="34"/>
    <n v="7207"/>
    <s v="852-TER MB AXOR 3340 S 6X4"/>
    <n v="131.54"/>
    <n v="2"/>
    <n v="65.77"/>
    <n v="24.905999999999999"/>
    <s v="TAVARES E MORAES TRANSPORTES LTDA"/>
  </r>
  <r>
    <x v="34"/>
    <n v="7208"/>
    <s v="852-TER MB AXOR 3340 S 6X4"/>
    <n v="115.24"/>
    <n v="2"/>
    <n v="57.62"/>
    <n v="25.812000000000001"/>
    <s v="TAVARES E MORAES TRANSPORTES LTDA"/>
  </r>
  <r>
    <x v="34"/>
    <n v="7220"/>
    <s v="851-TER MB AXOR 2644 S 6X4"/>
    <n v="168.66"/>
    <n v="3"/>
    <n v="56.22"/>
    <n v="58.216000000000001"/>
    <s v="DOS SANTOS PASSOS TRANSPORTES LTDA"/>
  </r>
  <r>
    <x v="34"/>
    <n v="7221"/>
    <s v="852-TER MB AXOR 3340 S 6X4"/>
    <n v="190.72"/>
    <n v="3"/>
    <n v="63.573"/>
    <n v="67.981999999999999"/>
    <s v="BAYER LOGISTICA E TRANSPORTES LTDA"/>
  </r>
  <r>
    <x v="34"/>
    <n v="7224"/>
    <s v="850-TER MB AXOR 3344 6X4"/>
    <n v="170.44"/>
    <n v="3"/>
    <n v="56.813000000000002"/>
    <n v="41.155000000000001"/>
    <s v="EMERSON LUIS MORO"/>
  </r>
  <r>
    <x v="34"/>
    <n v="7228"/>
    <s v="850-TER MB AXOR 3344 6X4"/>
    <n v="180.22"/>
    <n v="3"/>
    <n v="60.073"/>
    <n v="31.518999999999998"/>
    <s v="MVS TRANSPORTE LTDA"/>
  </r>
  <r>
    <x v="34"/>
    <n v="7234"/>
    <s v="850-TER MB AXOR 3344 6X4"/>
    <n v="188.52"/>
    <n v="3"/>
    <n v="62.84"/>
    <n v="67.623999999999995"/>
    <s v="TRANSPORTES M &amp; J LTDA"/>
  </r>
  <r>
    <x v="34"/>
    <n v="7257"/>
    <s v="852-TER MB AXOR 3340 S 6X4"/>
    <n v="122.66"/>
    <n v="2"/>
    <n v="61.33"/>
    <n v="26.405000000000001"/>
    <s v="EMERSON LUIS MORO"/>
  </r>
  <r>
    <x v="34"/>
    <n v="7258"/>
    <s v="852-TER MB AXOR 3340 S 6X4"/>
    <n v="176.4"/>
    <n v="3"/>
    <n v="58.8"/>
    <n v="40.472999999999999"/>
    <s v="REGINA M. DOS S. SILVA CARGAS"/>
  </r>
  <r>
    <x v="34"/>
    <n v="7260"/>
    <s v="852-TER MB AXOR 3340 S 6X4"/>
    <n v="176.52"/>
    <n v="3"/>
    <n v="58.84"/>
    <n v="25.385999999999999"/>
    <s v="E L DE OLIVEIRA JUNIOR EDIMAR TRANSPORTES"/>
  </r>
  <r>
    <x v="34"/>
    <n v="7263"/>
    <s v="850-TER MB AXOR 3344 6X4"/>
    <n v="116.5"/>
    <n v="2"/>
    <n v="58.25"/>
    <n v="43.094000000000001"/>
    <s v="ESTEL SERVICOS DE TRANSPORTES E LOCACAO LTDA"/>
  </r>
  <r>
    <x v="34"/>
    <n v="7264"/>
    <s v="850-TER MB AXOR 3344 6X4"/>
    <n v="193.38"/>
    <n v="3"/>
    <n v="64.459999999999994"/>
    <n v="45.781999999999996"/>
    <s v="W &amp; E SERVICOS DE TRANSPORTE LTDA"/>
  </r>
  <r>
    <x v="34"/>
    <n v="7278"/>
    <s v="850-TER MB AXOR 3344 6X4"/>
    <n v="247.76"/>
    <n v="4"/>
    <n v="61.94"/>
    <n v="38.868000000000002"/>
    <s v="LOPES TRANSPORTES LTDA"/>
  </r>
  <r>
    <x v="34"/>
    <n v="7279"/>
    <s v="852-TER MB AXOR 3340 S 6X4"/>
    <n v="190.94"/>
    <n v="3"/>
    <n v="63.646999999999998"/>
    <n v="19.355"/>
    <s v="CVL TRANSPORTES LTDA"/>
  </r>
  <r>
    <x v="34"/>
    <n v="7282"/>
    <s v="850-TER MB AXOR 3344 6X4"/>
    <n v="182.22"/>
    <n v="3"/>
    <n v="60.74"/>
    <n v="21.419"/>
    <s v="EMERSON LUIS MORO"/>
  </r>
  <r>
    <x v="34"/>
    <n v="7289"/>
    <s v="850-TER MB AXOR 3344 6X4"/>
    <n v="132.30000000000001"/>
    <n v="2"/>
    <n v="66.150000000000006"/>
    <n v="48.988999999999997"/>
    <s v="TAVARES E MORAES TRANSPORTES LTDA"/>
  </r>
  <r>
    <x v="34"/>
    <n v="7292"/>
    <s v="850-TER MB AXOR 3344 6X4"/>
    <n v="131.91999999999999"/>
    <n v="2"/>
    <n v="65.959999999999994"/>
    <n v="45.348999999999997"/>
    <s v="ESTEL SERVICOS DE TRANSPORTES E LOCACAO LTDA"/>
  </r>
  <r>
    <x v="34"/>
    <n v="7295"/>
    <s v="850-TER MB AXOR 3344 6X4"/>
    <n v="116.52"/>
    <n v="2"/>
    <n v="58.26"/>
    <n v="49.073"/>
    <s v="ESTEL SERVICOS DE TRANSPORTES E LOCACAO LTDA"/>
  </r>
  <r>
    <x v="34"/>
    <n v="7299"/>
    <s v="850-TER MB AXOR 3344 6X4"/>
    <n v="121.46"/>
    <n v="2"/>
    <n v="60.73"/>
    <n v="43.825000000000003"/>
    <s v="JERE SERVICOS DE TRANSPORTE E LOCACAO LTDA"/>
  </r>
  <r>
    <x v="34"/>
    <n v="7301"/>
    <s v="850-TER MB AXOR 3344 6X4"/>
    <n v="113.9"/>
    <n v="2"/>
    <n v="56.95"/>
    <n v="26.067"/>
    <s v="SERVICOS DE TRANSPORTES E LOCACAO VALE DO ITAUNAS LTDA"/>
  </r>
  <r>
    <x v="34"/>
    <n v="7304"/>
    <s v="850-TER MB AXOR 3344 6X4"/>
    <n v="228.48"/>
    <n v="4"/>
    <n v="57.12"/>
    <n v="22.744"/>
    <s v="SERVICOS DE TRANSPORTES E LOCACAO VALE DO ITAUNAS LTDA"/>
  </r>
  <r>
    <x v="34"/>
    <n v="7307"/>
    <s v="850-TER MB AXOR 3344 6X4"/>
    <n v="115.16"/>
    <n v="2"/>
    <n v="57.58"/>
    <n v="11.55"/>
    <s v="SC MANUTENCOES LTDA"/>
  </r>
  <r>
    <x v="34"/>
    <n v="7308"/>
    <s v="850-TER MB AXOR 3344 6X4"/>
    <n v="112.4"/>
    <n v="2"/>
    <n v="56.2"/>
    <n v="35.555"/>
    <s v="SANTOS &amp; SILVA TRANSPORTES RODOVIARIOS LTDA"/>
  </r>
  <r>
    <x v="34"/>
    <n v="7311"/>
    <s v="855-TER SCANIA G 440 A 6X4"/>
    <n v="184.8"/>
    <n v="3"/>
    <n v="61.6"/>
    <n v="32.353999999999999"/>
    <s v="LN LOGISTICA E TRANSPORTES LTDA"/>
  </r>
  <r>
    <x v="34"/>
    <n v="7334"/>
    <s v="851-TER MB AXOR 2644 S 6X4"/>
    <n v="127.78"/>
    <n v="2"/>
    <n v="63.89"/>
    <n v="62.795000000000002"/>
    <s v="ROCHA TRANSPORTES DE MUCURI LTDA"/>
  </r>
  <r>
    <x v="34"/>
    <n v="7337"/>
    <s v="850-TER MB AXOR 3344 6X4"/>
    <n v="193.08"/>
    <n v="3"/>
    <n v="64.36"/>
    <n v="37.417000000000002"/>
    <s v="REGINA M. DOS S. SILVA CARGAS"/>
  </r>
  <r>
    <x v="34"/>
    <n v="7340"/>
    <s v="850-TER MB AXOR 3344 6X4"/>
    <n v="178.56"/>
    <n v="6"/>
    <n v="29.76"/>
    <n v="10"/>
    <s v="W &amp; E SERVICOS DE TRANSPORTE LTDA"/>
  </r>
  <r>
    <x v="34"/>
    <n v="7343"/>
    <s v="851-TER MB AXOR 2644 S 6X4"/>
    <n v="188.86"/>
    <n v="3"/>
    <n v="62.953000000000003"/>
    <n v="46.317"/>
    <s v="E L DE OLIVEIRA JUNIOR EDIMAR TRANSPORTES"/>
  </r>
  <r>
    <x v="34"/>
    <n v="7347"/>
    <s v="852-TER MB AXOR 3340 S 6X4"/>
    <n v="186.98"/>
    <n v="3"/>
    <n v="62.326999999999998"/>
    <n v="32.173000000000002"/>
    <s v="TRANSPORTADORA GLOBAL LOGISTICA LTDA"/>
  </r>
  <r>
    <x v="34"/>
    <n v="7352"/>
    <s v="851-TER MB AXOR 2644 S 6X4"/>
    <n v="115.2"/>
    <n v="2"/>
    <n v="57.6"/>
    <n v="25.323"/>
    <s v="WESLEI M DOS SANTOS"/>
  </r>
  <r>
    <x v="34"/>
    <n v="7355"/>
    <s v="850-TER MB AXOR 3344 6X4"/>
    <n v="121.12"/>
    <n v="2"/>
    <n v="60.56"/>
    <n v="77"/>
    <s v="WESLEI M DOS SANTOS"/>
  </r>
  <r>
    <x v="34"/>
    <n v="7361"/>
    <s v="938-TER VOLVO/FM12 420 6X4T"/>
    <n v="127.98"/>
    <n v="2"/>
    <n v="63.99"/>
    <n v="58.091999999999999"/>
    <s v="TRANSPORTE FUMACINHA LTDA"/>
  </r>
  <r>
    <x v="34"/>
    <n v="7364"/>
    <s v="850-TER MB AXOR 3344 6X4"/>
    <n v="110.46"/>
    <n v="2"/>
    <n v="55.23"/>
    <n v="36.552999999999997"/>
    <s v="TRANSPORTADORA GLOBAL LOGISTICA LTDA"/>
  </r>
  <r>
    <x v="34"/>
    <n v="7370"/>
    <s v="850-TER MB AXOR 3344 6X4"/>
    <n v="109.76"/>
    <n v="2"/>
    <n v="54.88"/>
    <n v="34.835999999999999"/>
    <s v="JOSE HELIO SILVA SANTOS"/>
  </r>
  <r>
    <x v="34"/>
    <n v="7381"/>
    <s v="938-TER VOLVO/FM12 420 6X4T"/>
    <n v="193.48"/>
    <n v="3"/>
    <n v="64.492999999999995"/>
    <n v="32.838999999999999"/>
    <s v="TRANSPORTE FUMACINHA LTDA"/>
  </r>
  <r>
    <x v="35"/>
    <n v="2066"/>
    <s v="115-MB AXOR 3340 6X4"/>
    <n v="347.72"/>
    <n v="6"/>
    <n v="57.953000000000003"/>
    <n v="4"/>
    <s v="NDB HOLDING AGRICOLA LTDA - MATRIZ"/>
  </r>
  <r>
    <x v="35"/>
    <n v="2067"/>
    <s v="115-MB AXOR 3340 6X4"/>
    <n v="233.36"/>
    <n v="4"/>
    <n v="58.34"/>
    <n v="4"/>
    <s v="NDB HOLDING AGRICOLA LTDA - MATRIZ"/>
  </r>
  <r>
    <x v="35"/>
    <n v="2107"/>
    <s v="115-MB AXOR 3340 6X4"/>
    <n v="291.3"/>
    <n v="5"/>
    <n v="58.26"/>
    <n v="4"/>
    <s v="NDB HOLDING AGRICOLA LTDA - MATRIZ"/>
  </r>
  <r>
    <x v="35"/>
    <n v="2108"/>
    <s v="115-MB AXOR 3340 6X4"/>
    <n v="293.68"/>
    <n v="5"/>
    <n v="58.735999999999997"/>
    <n v="4"/>
    <s v="NDB HOLDING AGRICOLA LTDA - MATRIZ"/>
  </r>
  <r>
    <x v="35"/>
    <n v="2109"/>
    <s v="115-MB AXOR 3340 6X4"/>
    <n v="246.96"/>
    <n v="4"/>
    <n v="61.74"/>
    <n v="4"/>
    <s v="NDB HOLDING AGRICOLA LTDA - MATRIZ"/>
  </r>
  <r>
    <x v="35"/>
    <n v="7004"/>
    <s v="850-TER MB AXOR 3344 6X4"/>
    <n v="66.92"/>
    <n v="1"/>
    <n v="66.92"/>
    <n v="77"/>
    <s v="EMERSON LUIS MORO"/>
  </r>
  <r>
    <x v="35"/>
    <n v="7005"/>
    <s v="850-TER MB AXOR 3344 6X4"/>
    <n v="116.76"/>
    <n v="2"/>
    <n v="58.38"/>
    <n v="12.029"/>
    <s v="RENE PINA DE ALMEIDA"/>
  </r>
  <r>
    <x v="35"/>
    <n v="7006"/>
    <s v="852-TER MB AXOR 3340 S 6X4"/>
    <n v="61.18"/>
    <n v="1"/>
    <n v="61.18"/>
    <n v="40"/>
    <s v="INAMARQUE SOUZA MACHADO"/>
  </r>
  <r>
    <x v="35"/>
    <n v="7007"/>
    <s v="852-TER MB AXOR 3340 S 6X4"/>
    <n v="121.12"/>
    <n v="2"/>
    <n v="60.56"/>
    <n v="25.951000000000001"/>
    <s v="MVS TRANSPORTE LTDA"/>
  </r>
  <r>
    <x v="35"/>
    <n v="7008"/>
    <s v="850-TER MB AXOR 3344 6X4"/>
    <n v="109.5"/>
    <n v="2"/>
    <n v="54.75"/>
    <n v="10.478999999999999"/>
    <s v="E L DE OLIVEIRA JUNIOR EDIMAR TRANSPORTES"/>
  </r>
  <r>
    <x v="35"/>
    <n v="7010"/>
    <s v="850-TER MB AXOR 3344 6X4"/>
    <n v="119.32"/>
    <n v="2"/>
    <n v="59.66"/>
    <n v="47.316000000000003"/>
    <s v="BAYER LOGISTICA E TRANSPORTES LTDA"/>
  </r>
  <r>
    <x v="35"/>
    <n v="7013"/>
    <s v="850-TER MB AXOR 3344 6X4"/>
    <n v="125.14"/>
    <n v="2"/>
    <n v="62.57"/>
    <n v="57.029000000000003"/>
    <s v="INAMARQUE SOUZA MACHADO"/>
  </r>
  <r>
    <x v="35"/>
    <n v="7017"/>
    <s v="850-TER MB AXOR 3344 6X4"/>
    <n v="115.3"/>
    <n v="2"/>
    <n v="57.65"/>
    <n v="24.762"/>
    <s v="BAYER LOGISTICA E TRANSPORTES LTDA"/>
  </r>
  <r>
    <x v="35"/>
    <n v="7021"/>
    <s v="850-TER MB AXOR 3344 6X4"/>
    <n v="54.76"/>
    <n v="1"/>
    <n v="54.76"/>
    <n v="60"/>
    <s v="NEIA TRANSPORTES LTDA"/>
  </r>
  <r>
    <x v="35"/>
    <n v="7022"/>
    <s v="850-TER MB AXOR 3344 6X4"/>
    <n v="120.88"/>
    <n v="2"/>
    <n v="60.44"/>
    <n v="38.500999999999998"/>
    <s v="SMRR TRANSPORTES LTDA"/>
  </r>
  <r>
    <x v="35"/>
    <n v="7031"/>
    <s v="850-TER MB AXOR 3344 6X4"/>
    <n v="115.58"/>
    <n v="2"/>
    <n v="57.79"/>
    <n v="12.057"/>
    <s v="INAMARQUE SOUZA MACHADO"/>
  </r>
  <r>
    <x v="35"/>
    <n v="7032"/>
    <s v="850-TER MB AXOR 3344 6X4"/>
    <n v="126.18"/>
    <n v="2"/>
    <n v="63.09"/>
    <n v="58.075000000000003"/>
    <s v="REGINA M. DOS S. SILVA CARGAS"/>
  </r>
  <r>
    <x v="35"/>
    <n v="7033"/>
    <s v="850-TER MB AXOR 3344 6X4"/>
    <n v="61.08"/>
    <n v="1"/>
    <n v="61.08"/>
    <n v="77"/>
    <s v="E L DE OLIVEIRA JUNIOR EDIMAR TRANSPORTES"/>
  </r>
  <r>
    <x v="35"/>
    <n v="7036"/>
    <s v="850-TER MB AXOR 3344 6X4"/>
    <n v="119.38"/>
    <n v="2"/>
    <n v="59.69"/>
    <n v="34.881999999999998"/>
    <s v="EMERSON LUIS MORO"/>
  </r>
  <r>
    <x v="35"/>
    <n v="7038"/>
    <s v="852-TER MB AXOR 3340 S 6X4"/>
    <n v="123.52"/>
    <n v="2"/>
    <n v="61.76"/>
    <n v="57.317"/>
    <s v="JERE SERVICOS DE TRANSPORTE E LOCACAO LTDA"/>
  </r>
  <r>
    <x v="35"/>
    <n v="7042"/>
    <s v="852-TER MB AXOR 3340 S 6X4"/>
    <n v="53.18"/>
    <n v="1"/>
    <n v="53.18"/>
    <n v="10"/>
    <s v="SERVICOS DE TRANSPORTES E LOCACAO VALE DO ITAUNAS LTDA"/>
  </r>
  <r>
    <x v="35"/>
    <n v="7045"/>
    <s v="851-TER MB AXOR 2644 S 6X4"/>
    <n v="127.54"/>
    <n v="2"/>
    <n v="63.77"/>
    <n v="55.811"/>
    <s v="REGINA M. DOS S. SILVA CARGAS"/>
  </r>
  <r>
    <x v="35"/>
    <n v="7046"/>
    <s v="850-TER MB AXOR 3344 6X4"/>
    <n v="61.9"/>
    <n v="1"/>
    <n v="61.9"/>
    <n v="37"/>
    <s v="J.S. LEONIDIO"/>
  </r>
  <r>
    <x v="35"/>
    <n v="7047"/>
    <s v="850-TER MB AXOR 3344 6X4"/>
    <n v="126.7"/>
    <n v="2"/>
    <n v="63.35"/>
    <n v="44.362000000000002"/>
    <s v="BAYER LOGISTICA E TRANSPORTES LTDA"/>
  </r>
  <r>
    <x v="35"/>
    <n v="7048"/>
    <s v="850-TER MB AXOR 3344 6X4"/>
    <n v="109.06"/>
    <n v="2"/>
    <n v="54.53"/>
    <n v="33.878"/>
    <s v="SERVICOS DE TRANSPORTES E LOCACAO VALE DO ITAUNAS LTDA"/>
  </r>
  <r>
    <x v="35"/>
    <n v="7050"/>
    <s v="850-TER MB AXOR 3344 6X4"/>
    <n v="127.12"/>
    <n v="2"/>
    <n v="63.56"/>
    <n v="26.643999999999998"/>
    <s v="ESTEL SERVICOS DE TRANSPORTES E LOCACAO LTDA"/>
  </r>
  <r>
    <x v="35"/>
    <n v="7052"/>
    <s v="852-TER MB AXOR 3340 S 6X4"/>
    <n v="66.64"/>
    <n v="1"/>
    <n v="66.64"/>
    <n v="40"/>
    <s v="JERE SERVICOS DE TRANSPORTE E LOCACAO LTDA"/>
  </r>
  <r>
    <x v="35"/>
    <n v="7053"/>
    <s v="852-TER MB AXOR 3340 S 6X4"/>
    <n v="134.68"/>
    <n v="2"/>
    <n v="67.34"/>
    <n v="26.384"/>
    <s v="TAVARES E MORAES TRANSPORTES LTDA"/>
  </r>
  <r>
    <x v="35"/>
    <n v="7054"/>
    <s v="850-TER MB AXOR 3344 6X4"/>
    <n v="54.32"/>
    <n v="1"/>
    <n v="54.32"/>
    <n v="10"/>
    <s v="TAVARES E MORAES TRANSPORTES LTDA"/>
  </r>
  <r>
    <x v="35"/>
    <n v="7059"/>
    <s v="850-TER MB AXOR 3344 6X4"/>
    <n v="126.58"/>
    <n v="2"/>
    <n v="63.29"/>
    <n v="57.566000000000003"/>
    <s v="BAYER LOGISTICA E TRANSPORTES LTDA"/>
  </r>
  <r>
    <x v="35"/>
    <n v="7188"/>
    <s v="850-TER MB AXOR 3344 6X4"/>
    <n v="58.14"/>
    <n v="1"/>
    <n v="58.14"/>
    <n v="60"/>
    <s v="C C GOMES TRANSPORTES"/>
  </r>
  <r>
    <x v="35"/>
    <n v="7205"/>
    <s v="852-TER MB AXOR 3340 S 6X4"/>
    <n v="60.86"/>
    <n v="1"/>
    <n v="60.86"/>
    <n v="13"/>
    <s v="RSL TRANSPORTES LTDA"/>
  </r>
  <r>
    <x v="35"/>
    <n v="7207"/>
    <s v="852-TER MB AXOR 3340 S 6X4"/>
    <n v="122.44"/>
    <n v="2"/>
    <n v="61.22"/>
    <n v="27.553000000000001"/>
    <s v="TAVARES E MORAES TRANSPORTES LTDA"/>
  </r>
  <r>
    <x v="35"/>
    <n v="7208"/>
    <s v="852-TER MB AXOR 3340 S 6X4"/>
    <n v="122.98"/>
    <n v="2"/>
    <n v="61.49"/>
    <n v="25.209"/>
    <s v="TAVARES E MORAES TRANSPORTES LTDA"/>
  </r>
  <r>
    <x v="35"/>
    <n v="7220"/>
    <s v="851-TER MB AXOR 2644 S 6X4"/>
    <n v="50.78"/>
    <n v="1"/>
    <n v="50.78"/>
    <n v="10"/>
    <s v="DOS SANTOS PASSOS TRANSPORTES LTDA"/>
  </r>
  <r>
    <x v="35"/>
    <n v="7221"/>
    <s v="852-TER MB AXOR 3340 S 6X4"/>
    <n v="126.6"/>
    <n v="2"/>
    <n v="63.3"/>
    <n v="25.193000000000001"/>
    <s v="BAYER LOGISTICA E TRANSPORTES LTDA"/>
  </r>
  <r>
    <x v="35"/>
    <n v="7224"/>
    <s v="850-TER MB AXOR 3344 6X4"/>
    <n v="123.56"/>
    <n v="2"/>
    <n v="61.78"/>
    <n v="24.759"/>
    <s v="EMERSON LUIS MORO"/>
  </r>
  <r>
    <x v="35"/>
    <n v="7228"/>
    <s v="850-TER MB AXOR 3344 6X4"/>
    <n v="111.68"/>
    <n v="2"/>
    <n v="55.84"/>
    <n v="35.753999999999998"/>
    <s v="MVS TRANSPORTE LTDA"/>
  </r>
  <r>
    <x v="35"/>
    <n v="7234"/>
    <s v="850-TER MB AXOR 3344 6X4"/>
    <n v="60.56"/>
    <n v="1"/>
    <n v="60.56"/>
    <n v="13"/>
    <s v="TRANSPORTES M &amp; J LTDA"/>
  </r>
  <r>
    <x v="35"/>
    <n v="7238"/>
    <s v="851-TER MB AXOR 2644 S 6X4"/>
    <n v="55.38"/>
    <n v="1"/>
    <n v="55.38"/>
    <n v="11"/>
    <s v="R S SANTOS TRANSPORTES LTDA"/>
  </r>
  <r>
    <x v="35"/>
    <n v="7257"/>
    <s v="852-TER MB AXOR 3340 S 6X4"/>
    <n v="122.6"/>
    <n v="2"/>
    <n v="61.3"/>
    <n v="26.611999999999998"/>
    <s v="EMERSON LUIS MORO"/>
  </r>
  <r>
    <x v="35"/>
    <n v="7258"/>
    <s v="852-TER MB AXOR 3340 S 6X4"/>
    <n v="56.36"/>
    <n v="1"/>
    <n v="56.36"/>
    <n v="77"/>
    <s v="REGINA M. DOS S. SILVA CARGAS"/>
  </r>
  <r>
    <x v="35"/>
    <n v="7260"/>
    <s v="852-TER MB AXOR 3340 S 6X4"/>
    <n v="111.14"/>
    <n v="2"/>
    <n v="55.57"/>
    <n v="30.893000000000001"/>
    <s v="E L DE OLIVEIRA JUNIOR EDIMAR TRANSPORTES"/>
  </r>
  <r>
    <x v="35"/>
    <n v="7263"/>
    <s v="850-TER MB AXOR 3344 6X4"/>
    <n v="125.2"/>
    <n v="2"/>
    <n v="62.6"/>
    <n v="57.307000000000002"/>
    <s v="ESTEL SERVICOS DE TRANSPORTES E LOCACAO LTDA"/>
  </r>
  <r>
    <x v="35"/>
    <n v="7264"/>
    <s v="850-TER MB AXOR 3344 6X4"/>
    <n v="62.14"/>
    <n v="1"/>
    <n v="62.14"/>
    <n v="40"/>
    <s v="W &amp; E SERVICOS DE TRANSPORTE LTDA"/>
  </r>
  <r>
    <x v="35"/>
    <n v="7278"/>
    <s v="850-TER MB AXOR 3344 6X4"/>
    <n v="69.08"/>
    <n v="1"/>
    <n v="69.08"/>
    <n v="37"/>
    <s v="LOPES TRANSPORTES LTDA"/>
  </r>
  <r>
    <x v="35"/>
    <n v="7279"/>
    <s v="852-TER MB AXOR 3340 S 6X4"/>
    <n v="60.18"/>
    <n v="1"/>
    <n v="60.18"/>
    <n v="60"/>
    <s v="CVL TRANSPORTES LTDA"/>
  </r>
  <r>
    <x v="35"/>
    <n v="7282"/>
    <s v="850-TER MB AXOR 3344 6X4"/>
    <n v="67.66"/>
    <n v="1"/>
    <n v="67.66"/>
    <n v="77"/>
    <s v="EMERSON LUIS MORO"/>
  </r>
  <r>
    <x v="35"/>
    <n v="7289"/>
    <s v="850-TER MB AXOR 3344 6X4"/>
    <n v="58.16"/>
    <n v="1"/>
    <n v="58.16"/>
    <n v="60"/>
    <s v="TAVARES E MORAES TRANSPORTES LTDA"/>
  </r>
  <r>
    <x v="35"/>
    <n v="7292"/>
    <s v="850-TER MB AXOR 3344 6X4"/>
    <n v="126.34"/>
    <n v="2"/>
    <n v="63.17"/>
    <n v="38.542999999999999"/>
    <s v="ESTEL SERVICOS DE TRANSPORTES E LOCACAO LTDA"/>
  </r>
  <r>
    <x v="35"/>
    <n v="7295"/>
    <s v="850-TER MB AXOR 3344 6X4"/>
    <n v="62.32"/>
    <n v="1"/>
    <n v="62.32"/>
    <n v="40"/>
    <s v="ESTEL SERVICOS DE TRANSPORTES E LOCACAO LTDA"/>
  </r>
  <r>
    <x v="35"/>
    <n v="7299"/>
    <s v="850-TER MB AXOR 3344 6X4"/>
    <n v="130.30000000000001"/>
    <n v="2"/>
    <n v="65.150000000000006"/>
    <n v="40"/>
    <s v="JERE SERVICOS DE TRANSPORTE E LOCACAO LTDA"/>
  </r>
  <r>
    <x v="35"/>
    <n v="7301"/>
    <s v="850-TER MB AXOR 3344 6X4"/>
    <n v="114.4"/>
    <n v="2"/>
    <n v="57.2"/>
    <n v="6.8940000000000001"/>
    <s v="SERVICOS DE TRANSPORTES E LOCACAO VALE DO ITAUNAS LTDA"/>
  </r>
  <r>
    <x v="35"/>
    <n v="7304"/>
    <s v="850-TER MB AXOR 3344 6X4"/>
    <n v="54.36"/>
    <n v="1"/>
    <n v="54.36"/>
    <n v="11"/>
    <s v="SERVICOS DE TRANSPORTES E LOCACAO VALE DO ITAUNAS LTDA"/>
  </r>
  <r>
    <x v="35"/>
    <n v="7307"/>
    <s v="850-TER MB AXOR 3344 6X4"/>
    <n v="61.94"/>
    <n v="1"/>
    <n v="61.94"/>
    <n v="77"/>
    <s v="SC MANUTENCOES LTDA"/>
  </r>
  <r>
    <x v="35"/>
    <n v="7308"/>
    <s v="850-TER MB AXOR 3344 6X4"/>
    <n v="52.84"/>
    <n v="1"/>
    <n v="52.84"/>
    <n v="10"/>
    <s v="SANTOS &amp; SILVA TRANSPORTES RODOVIARIOS LTDA"/>
  </r>
  <r>
    <x v="35"/>
    <n v="7311"/>
    <s v="855-TER SCANIA G 440 A 6X4"/>
    <n v="123.24"/>
    <n v="2"/>
    <n v="61.62"/>
    <n v="45.145000000000003"/>
    <s v="LN LOGISTICA E TRANSPORTES LTDA"/>
  </r>
  <r>
    <x v="35"/>
    <n v="7334"/>
    <s v="851-TER MB AXOR 2644 S 6X4"/>
    <n v="64.12"/>
    <n v="1"/>
    <n v="64.12"/>
    <n v="77"/>
    <s v="ROCHA TRANSPORTES DE MUCURI LTDA"/>
  </r>
  <r>
    <x v="35"/>
    <n v="7337"/>
    <s v="850-TER MB AXOR 3344 6X4"/>
    <n v="60.72"/>
    <n v="1"/>
    <n v="60.72"/>
    <n v="77"/>
    <s v="REGINA M. DOS S. SILVA CARGAS"/>
  </r>
  <r>
    <x v="35"/>
    <n v="7340"/>
    <s v="850-TER MB AXOR 3344 6X4"/>
    <n v="168.9"/>
    <n v="6"/>
    <n v="28.15"/>
    <n v="4.8230000000000004"/>
    <s v="W &amp; E SERVICOS DE TRANSPORTE LTDA"/>
  </r>
  <r>
    <x v="35"/>
    <n v="7343"/>
    <s v="851-TER MB AXOR 2644 S 6X4"/>
    <n v="67.02"/>
    <n v="1"/>
    <n v="67.02"/>
    <n v="40"/>
    <s v="E L DE OLIVEIRA JUNIOR EDIMAR TRANSPORTES"/>
  </r>
  <r>
    <x v="35"/>
    <n v="7347"/>
    <s v="852-TER MB AXOR 3340 S 6X4"/>
    <n v="65.5"/>
    <n v="1"/>
    <n v="65.5"/>
    <n v="40"/>
    <s v="TRANSPORTADORA GLOBAL LOGISTICA LTDA"/>
  </r>
  <r>
    <x v="35"/>
    <n v="7352"/>
    <s v="851-TER MB AXOR 2644 S 6X4"/>
    <n v="117.5"/>
    <n v="2"/>
    <n v="58.75"/>
    <n v="68.061999999999998"/>
    <s v="WESLEI M DOS SANTOS"/>
  </r>
  <r>
    <x v="35"/>
    <n v="7355"/>
    <s v="850-TER MB AXOR 3344 6X4"/>
    <n v="57.64"/>
    <n v="1"/>
    <n v="57.64"/>
    <n v="37"/>
    <s v="WESLEI M DOS SANTOS"/>
  </r>
  <r>
    <x v="35"/>
    <n v="7364"/>
    <s v="850-TER MB AXOR 3344 6X4"/>
    <n v="65.760000000000005"/>
    <n v="1"/>
    <n v="65.760000000000005"/>
    <n v="40"/>
    <s v="TRANSPORTADORA GLOBAL LOGISTICA LTDA"/>
  </r>
  <r>
    <x v="35"/>
    <n v="7367"/>
    <s v="850-TER MB AXOR 3344 6X4"/>
    <n v="59.7"/>
    <n v="1"/>
    <n v="59.7"/>
    <n v="40"/>
    <s v="JOSE HELIO SILVA SANTOS"/>
  </r>
  <r>
    <x v="35"/>
    <n v="7370"/>
    <s v="850-TER MB AXOR 3344 6X4"/>
    <n v="68.84"/>
    <n v="1"/>
    <n v="68.84"/>
    <n v="40"/>
    <s v="JOSE HELIO SILVA SANTOS"/>
  </r>
  <r>
    <x v="35"/>
    <n v="7381"/>
    <s v="938-TER VOLVO/FM12 420 6X4T"/>
    <n v="60.58"/>
    <n v="1"/>
    <n v="60.58"/>
    <n v="60"/>
    <s v="TRANSPORTE FUMACINHA LTDA"/>
  </r>
  <r>
    <x v="36"/>
    <n v="2066"/>
    <s v="115-MB AXOR 3340 6X4"/>
    <n v="0"/>
    <n v="0"/>
    <n v="0"/>
    <n v="0"/>
    <s v="NDB HOLDING AGRICOLA LTDA - MATRIZ"/>
  </r>
  <r>
    <x v="36"/>
    <n v="2067"/>
    <s v="115-MB AXOR 3340 6X4"/>
    <n v="0"/>
    <n v="0"/>
    <n v="0"/>
    <n v="0"/>
    <s v="NDB HOLDING AGRICOLA LTDA - MATRIZ"/>
  </r>
  <r>
    <x v="36"/>
    <n v="2107"/>
    <s v="115-MB AXOR 3340 6X4"/>
    <n v="0"/>
    <n v="0"/>
    <n v="0"/>
    <n v="0"/>
    <s v="NDB HOLDING AGRICOLA LTDA - MATRIZ"/>
  </r>
  <r>
    <x v="36"/>
    <n v="2108"/>
    <s v="115-MB AXOR 3340 6X4"/>
    <n v="0"/>
    <n v="0"/>
    <n v="0"/>
    <n v="0"/>
    <s v="NDB HOLDING AGRICOLA LTDA - MATRIZ"/>
  </r>
  <r>
    <x v="36"/>
    <n v="2109"/>
    <s v="115-MB AXOR 3340 6X4"/>
    <n v="0"/>
    <n v="0"/>
    <n v="0"/>
    <n v="0"/>
    <s v="NDB HOLDING AGRICOLA LTDA - MATRIZ"/>
  </r>
  <r>
    <x v="36"/>
    <n v="7004"/>
    <s v="850-TER MB AXOR 3344 6X4"/>
    <n v="0"/>
    <n v="0"/>
    <n v="0"/>
    <n v="0"/>
    <s v="EMERSON LUIS MORO"/>
  </r>
  <r>
    <x v="36"/>
    <n v="7005"/>
    <s v="850-TER MB AXOR 3344 6X4"/>
    <n v="0"/>
    <n v="0"/>
    <n v="0"/>
    <n v="0"/>
    <s v="RENE PINA DE ALMEIDA"/>
  </r>
  <r>
    <x v="36"/>
    <n v="7006"/>
    <s v="852-TER MB AXOR 3340 S 6X4"/>
    <n v="0"/>
    <n v="0"/>
    <n v="0"/>
    <n v="0"/>
    <s v="INAMARQUE SOUZA MACHADO"/>
  </r>
  <r>
    <x v="36"/>
    <n v="7007"/>
    <s v="852-TER MB AXOR 3340 S 6X4"/>
    <n v="0"/>
    <n v="0"/>
    <n v="0"/>
    <n v="0"/>
    <s v="MVS TRANSPORTE LTDA"/>
  </r>
  <r>
    <x v="36"/>
    <n v="7008"/>
    <s v="850-TER MB AXOR 3344 6X4"/>
    <n v="0"/>
    <n v="0"/>
    <n v="0"/>
    <n v="0"/>
    <s v="E L DE OLIVEIRA JUNIOR EDIMAR TRANSPORTES"/>
  </r>
  <r>
    <x v="36"/>
    <n v="7010"/>
    <s v="850-TER MB AXOR 3344 6X4"/>
    <n v="0"/>
    <n v="0"/>
    <n v="0"/>
    <n v="0"/>
    <s v="BAYER LOGISTICA E TRANSPORTES LTDA"/>
  </r>
  <r>
    <x v="36"/>
    <n v="7013"/>
    <s v="850-TER MB AXOR 3344 6X4"/>
    <n v="0"/>
    <n v="0"/>
    <n v="0"/>
    <n v="0"/>
    <s v="INAMARQUE SOUZA MACHADO"/>
  </r>
  <r>
    <x v="36"/>
    <n v="7017"/>
    <s v="850-TER MB AXOR 3344 6X4"/>
    <n v="0"/>
    <n v="0"/>
    <n v="0"/>
    <n v="0"/>
    <s v="BAYER LOGISTICA E TRANSPORTES LTDA"/>
  </r>
  <r>
    <x v="36"/>
    <n v="7021"/>
    <s v="850-TER MB AXOR 3344 6X4"/>
    <n v="0"/>
    <n v="0"/>
    <n v="0"/>
    <n v="0"/>
    <s v="NEIA TRANSPORTES LTDA"/>
  </r>
  <r>
    <x v="36"/>
    <n v="7022"/>
    <s v="850-TER MB AXOR 3344 6X4"/>
    <n v="0"/>
    <n v="0"/>
    <n v="0"/>
    <n v="0"/>
    <s v="SMRR TRANSPORTES LTDA"/>
  </r>
  <r>
    <x v="36"/>
    <n v="7031"/>
    <s v="850-TER MB AXOR 3344 6X4"/>
    <n v="0"/>
    <n v="0"/>
    <n v="0"/>
    <n v="0"/>
    <s v="INAMARQUE SOUZA MACHADO"/>
  </r>
  <r>
    <x v="36"/>
    <n v="7032"/>
    <s v="850-TER MB AXOR 3344 6X4"/>
    <n v="0"/>
    <n v="0"/>
    <n v="0"/>
    <n v="0"/>
    <s v="REGINA M. DOS S. SILVA CARGAS"/>
  </r>
  <r>
    <x v="36"/>
    <n v="7033"/>
    <s v="850-TER MB AXOR 3344 6X4"/>
    <n v="0"/>
    <n v="0"/>
    <n v="0"/>
    <n v="0"/>
    <s v="E L DE OLIVEIRA JUNIOR EDIMAR TRANSPORTES"/>
  </r>
  <r>
    <x v="36"/>
    <n v="7036"/>
    <s v="850-TER MB AXOR 3344 6X4"/>
    <n v="0"/>
    <n v="0"/>
    <n v="0"/>
    <n v="0"/>
    <s v="EMERSON LUIS MORO"/>
  </r>
  <r>
    <x v="36"/>
    <n v="7038"/>
    <s v="852-TER MB AXOR 3340 S 6X4"/>
    <n v="0"/>
    <n v="0"/>
    <n v="0"/>
    <n v="0"/>
    <s v="JERE SERVICOS DE TRANSPORTE E LOCACAO LTDA"/>
  </r>
  <r>
    <x v="36"/>
    <n v="7042"/>
    <s v="852-TER MB AXOR 3340 S 6X4"/>
    <n v="0"/>
    <n v="0"/>
    <n v="0"/>
    <n v="0"/>
    <s v="SERVICOS DE TRANSPORTES E LOCACAO VALE DO ITAUNAS LTDA"/>
  </r>
  <r>
    <x v="36"/>
    <n v="7045"/>
    <s v="851-TER MB AXOR 2644 S 6X4"/>
    <n v="0"/>
    <n v="0"/>
    <n v="0"/>
    <n v="0"/>
    <s v="REGINA M. DOS S. SILVA CARGAS"/>
  </r>
  <r>
    <x v="36"/>
    <n v="7046"/>
    <s v="850-TER MB AXOR 3344 6X4"/>
    <n v="0"/>
    <n v="0"/>
    <n v="0"/>
    <n v="0"/>
    <s v="J.S. LEONIDIO"/>
  </r>
  <r>
    <x v="36"/>
    <n v="7047"/>
    <s v="850-TER MB AXOR 3344 6X4"/>
    <n v="0"/>
    <n v="0"/>
    <n v="0"/>
    <n v="0"/>
    <s v="BAYER LOGISTICA E TRANSPORTES LTDA"/>
  </r>
  <r>
    <x v="36"/>
    <n v="7048"/>
    <s v="850-TER MB AXOR 3344 6X4"/>
    <n v="0"/>
    <n v="0"/>
    <n v="0"/>
    <n v="0"/>
    <s v="SERVICOS DE TRANSPORTES E LOCACAO VALE DO ITAUNAS LTDA"/>
  </r>
  <r>
    <x v="36"/>
    <n v="7050"/>
    <s v="850-TER MB AXOR 3344 6X4"/>
    <n v="0"/>
    <n v="0"/>
    <n v="0"/>
    <n v="0"/>
    <s v="ESTEL SERVICOS DE TRANSPORTES E LOCACAO LTDA"/>
  </r>
  <r>
    <x v="36"/>
    <n v="7052"/>
    <s v="852-TER MB AXOR 3340 S 6X4"/>
    <n v="0"/>
    <n v="0"/>
    <n v="0"/>
    <n v="0"/>
    <s v="JERE SERVICOS DE TRANSPORTE E LOCACAO LTDA"/>
  </r>
  <r>
    <x v="36"/>
    <n v="7053"/>
    <s v="852-TER MB AXOR 3340 S 6X4"/>
    <n v="0"/>
    <n v="0"/>
    <n v="0"/>
    <n v="0"/>
    <s v="TAVARES E MORAES TRANSPORTES LTDA"/>
  </r>
  <r>
    <x v="36"/>
    <n v="7054"/>
    <s v="850-TER MB AXOR 3344 6X4"/>
    <n v="0"/>
    <n v="0"/>
    <n v="0"/>
    <n v="0"/>
    <s v="TAVARES E MORAES TRANSPORTES LTDA"/>
  </r>
  <r>
    <x v="36"/>
    <n v="7059"/>
    <s v="850-TER MB AXOR 3344 6X4"/>
    <n v="0"/>
    <n v="0"/>
    <n v="0"/>
    <n v="0"/>
    <s v="BAYER LOGISTICA E TRANSPORTES LTDA"/>
  </r>
  <r>
    <x v="36"/>
    <n v="7188"/>
    <s v="850-TER MB AXOR 3344 6X4"/>
    <n v="0"/>
    <n v="0"/>
    <n v="0"/>
    <n v="0"/>
    <s v="C C GOMES TRANSPORTES"/>
  </r>
  <r>
    <x v="36"/>
    <n v="7205"/>
    <s v="852-TER MB AXOR 3340 S 6X4"/>
    <n v="0"/>
    <n v="0"/>
    <n v="0"/>
    <n v="0"/>
    <s v="RSL TRANSPORTES LTDA"/>
  </r>
  <r>
    <x v="36"/>
    <n v="7207"/>
    <s v="852-TER MB AXOR 3340 S 6X4"/>
    <n v="0"/>
    <n v="0"/>
    <n v="0"/>
    <n v="0"/>
    <s v="TAVARES E MORAES TRANSPORTES LTDA"/>
  </r>
  <r>
    <x v="36"/>
    <n v="7208"/>
    <s v="852-TER MB AXOR 3340 S 6X4"/>
    <n v="0"/>
    <n v="0"/>
    <n v="0"/>
    <n v="0"/>
    <s v="TAVARES E MORAES TRANSPORTES LTDA"/>
  </r>
  <r>
    <x v="36"/>
    <n v="7220"/>
    <s v="851-TER MB AXOR 2644 S 6X4"/>
    <n v="0"/>
    <n v="0"/>
    <n v="0"/>
    <n v="0"/>
    <s v="DOS SANTOS PASSOS TRANSPORTES LTDA"/>
  </r>
  <r>
    <x v="36"/>
    <n v="7221"/>
    <s v="852-TER MB AXOR 3340 S 6X4"/>
    <n v="0"/>
    <n v="0"/>
    <n v="0"/>
    <n v="0"/>
    <s v="BAYER LOGISTICA E TRANSPORTES LTDA"/>
  </r>
  <r>
    <x v="36"/>
    <n v="7224"/>
    <s v="850-TER MB AXOR 3344 6X4"/>
    <n v="0"/>
    <n v="0"/>
    <n v="0"/>
    <n v="0"/>
    <s v="EMERSON LUIS MORO"/>
  </r>
  <r>
    <x v="36"/>
    <n v="7228"/>
    <s v="850-TER MB AXOR 3344 6X4"/>
    <n v="0"/>
    <n v="0"/>
    <n v="0"/>
    <n v="0"/>
    <s v="MVS TRANSPORTE LTDA"/>
  </r>
  <r>
    <x v="36"/>
    <n v="7234"/>
    <s v="850-TER MB AXOR 3344 6X4"/>
    <n v="0"/>
    <n v="0"/>
    <n v="0"/>
    <n v="0"/>
    <s v="TRANSPORTES M &amp; J LTDA"/>
  </r>
  <r>
    <x v="36"/>
    <n v="7238"/>
    <s v="851-TER MB AXOR 2644 S 6X4"/>
    <n v="0"/>
    <n v="0"/>
    <n v="0"/>
    <n v="0"/>
    <s v="R S SANTOS TRANSPORTES LTDA"/>
  </r>
  <r>
    <x v="36"/>
    <n v="7257"/>
    <s v="852-TER MB AXOR 3340 S 6X4"/>
    <n v="0"/>
    <n v="0"/>
    <n v="0"/>
    <n v="0"/>
    <s v="EMERSON LUIS MORO"/>
  </r>
  <r>
    <x v="36"/>
    <n v="7258"/>
    <s v="852-TER MB AXOR 3340 S 6X4"/>
    <n v="0"/>
    <n v="0"/>
    <n v="0"/>
    <n v="0"/>
    <s v="REGINA M. DOS S. SILVA CARGAS"/>
  </r>
  <r>
    <x v="36"/>
    <n v="7260"/>
    <s v="852-TER MB AXOR 3340 S 6X4"/>
    <n v="0"/>
    <n v="0"/>
    <n v="0"/>
    <n v="0"/>
    <s v="E L DE OLIVEIRA JUNIOR EDIMAR TRANSPORTES"/>
  </r>
  <r>
    <x v="36"/>
    <n v="7263"/>
    <s v="850-TER MB AXOR 3344 6X4"/>
    <n v="0"/>
    <n v="0"/>
    <n v="0"/>
    <n v="0"/>
    <s v="ESTEL SERVICOS DE TRANSPORTES E LOCACAO LTDA"/>
  </r>
  <r>
    <x v="36"/>
    <n v="7264"/>
    <s v="850-TER MB AXOR 3344 6X4"/>
    <n v="0"/>
    <n v="0"/>
    <n v="0"/>
    <n v="0"/>
    <s v="W &amp; E SERVICOS DE TRANSPORTE LTDA"/>
  </r>
  <r>
    <x v="36"/>
    <n v="7278"/>
    <s v="850-TER MB AXOR 3344 6X4"/>
    <n v="0"/>
    <n v="0"/>
    <n v="0"/>
    <n v="0"/>
    <s v="LOPES TRANSPORTES LTDA"/>
  </r>
  <r>
    <x v="36"/>
    <n v="7279"/>
    <s v="852-TER MB AXOR 3340 S 6X4"/>
    <n v="0"/>
    <n v="0"/>
    <n v="0"/>
    <n v="0"/>
    <s v="CVL TRANSPORTES LTDA"/>
  </r>
  <r>
    <x v="36"/>
    <n v="7282"/>
    <s v="850-TER MB AXOR 3344 6X4"/>
    <n v="0"/>
    <n v="0"/>
    <n v="0"/>
    <n v="0"/>
    <s v="EMERSON LUIS MORO"/>
  </r>
  <r>
    <x v="36"/>
    <n v="7289"/>
    <s v="850-TER MB AXOR 3344 6X4"/>
    <n v="0"/>
    <n v="0"/>
    <n v="0"/>
    <n v="0"/>
    <s v="TAVARES E MORAES TRANSPORTES LTDA"/>
  </r>
  <r>
    <x v="36"/>
    <n v="7292"/>
    <s v="850-TER MB AXOR 3344 6X4"/>
    <n v="0"/>
    <n v="0"/>
    <n v="0"/>
    <n v="0"/>
    <s v="ESTEL SERVICOS DE TRANSPORTES E LOCACAO LTDA"/>
  </r>
  <r>
    <x v="36"/>
    <n v="7295"/>
    <s v="850-TER MB AXOR 3344 6X4"/>
    <n v="0"/>
    <n v="0"/>
    <n v="0"/>
    <n v="0"/>
    <s v="ESTEL SERVICOS DE TRANSPORTES E LOCACAO LTDA"/>
  </r>
  <r>
    <x v="36"/>
    <n v="7299"/>
    <s v="850-TER MB AXOR 3344 6X4"/>
    <n v="0"/>
    <n v="0"/>
    <n v="0"/>
    <n v="0"/>
    <s v="JERE SERVICOS DE TRANSPORTE E LOCACAO LTDA"/>
  </r>
  <r>
    <x v="36"/>
    <n v="7301"/>
    <s v="850-TER MB AXOR 3344 6X4"/>
    <n v="0"/>
    <n v="0"/>
    <n v="0"/>
    <n v="0"/>
    <s v="SERVICOS DE TRANSPORTES E LOCACAO VALE DO ITAUNAS LTDA"/>
  </r>
  <r>
    <x v="36"/>
    <n v="7304"/>
    <s v="850-TER MB AXOR 3344 6X4"/>
    <n v="0"/>
    <n v="0"/>
    <n v="0"/>
    <n v="0"/>
    <s v="SERVICOS DE TRANSPORTES E LOCACAO VALE DO ITAUNAS LTDA"/>
  </r>
  <r>
    <x v="36"/>
    <n v="7307"/>
    <s v="850-TER MB AXOR 3344 6X4"/>
    <n v="0"/>
    <n v="0"/>
    <n v="0"/>
    <n v="0"/>
    <s v="SC MANUTENCOES LTDA"/>
  </r>
  <r>
    <x v="36"/>
    <n v="7308"/>
    <s v="850-TER MB AXOR 3344 6X4"/>
    <n v="0"/>
    <n v="0"/>
    <n v="0"/>
    <n v="0"/>
    <s v="SANTOS &amp; SILVA TRANSPORTES RODOVIARIOS LTDA"/>
  </r>
  <r>
    <x v="36"/>
    <n v="7311"/>
    <s v="855-TER SCANIA G 440 A 6X4"/>
    <n v="0"/>
    <n v="0"/>
    <n v="0"/>
    <n v="0"/>
    <s v="LN LOGISTICA E TRANSPORTES LTDA"/>
  </r>
  <r>
    <x v="36"/>
    <n v="7334"/>
    <s v="851-TER MB AXOR 2644 S 6X4"/>
    <n v="0"/>
    <n v="0"/>
    <n v="0"/>
    <n v="0"/>
    <s v="ROCHA TRANSPORTES DE MUCURI LTDA"/>
  </r>
  <r>
    <x v="36"/>
    <n v="7337"/>
    <s v="850-TER MB AXOR 3344 6X4"/>
    <n v="0"/>
    <n v="0"/>
    <n v="0"/>
    <n v="0"/>
    <s v="REGINA M. DOS S. SILVA CARGAS"/>
  </r>
  <r>
    <x v="36"/>
    <n v="7340"/>
    <s v="850-TER MB AXOR 3344 6X4"/>
    <n v="0"/>
    <n v="0"/>
    <n v="0"/>
    <n v="0"/>
    <s v="W &amp; E SERVICOS DE TRANSPORTE LTDA"/>
  </r>
  <r>
    <x v="36"/>
    <n v="7343"/>
    <s v="851-TER MB AXOR 2644 S 6X4"/>
    <n v="0"/>
    <n v="0"/>
    <n v="0"/>
    <n v="0"/>
    <s v="E L DE OLIVEIRA JUNIOR EDIMAR TRANSPORTES"/>
  </r>
  <r>
    <x v="36"/>
    <n v="7347"/>
    <s v="852-TER MB AXOR 3340 S 6X4"/>
    <n v="0"/>
    <n v="0"/>
    <n v="0"/>
    <n v="0"/>
    <s v="TRANSPORTADORA GLOBAL LOGISTICA LTDA"/>
  </r>
  <r>
    <x v="36"/>
    <n v="7352"/>
    <s v="851-TER MB AXOR 2644 S 6X4"/>
    <n v="0"/>
    <n v="0"/>
    <n v="0"/>
    <n v="0"/>
    <s v="WESLEI M DOS SANTOS"/>
  </r>
  <r>
    <x v="36"/>
    <n v="7355"/>
    <s v="850-TER MB AXOR 3344 6X4"/>
    <n v="0"/>
    <n v="0"/>
    <n v="0"/>
    <n v="0"/>
    <s v="WESLEI M DOS SANTOS"/>
  </r>
  <r>
    <x v="36"/>
    <n v="7364"/>
    <s v="850-TER MB AXOR 3344 6X4"/>
    <n v="0"/>
    <n v="0"/>
    <n v="0"/>
    <n v="0"/>
    <s v="TRANSPORTADORA GLOBAL LOGISTICA LTDA"/>
  </r>
  <r>
    <x v="36"/>
    <n v="7367"/>
    <s v="850-TER MB AXOR 3344 6X4"/>
    <n v="0"/>
    <n v="0"/>
    <n v="0"/>
    <n v="0"/>
    <s v="JOSE HELIO SILVA SANTOS"/>
  </r>
  <r>
    <x v="36"/>
    <n v="7370"/>
    <s v="850-TER MB AXOR 3344 6X4"/>
    <n v="0"/>
    <n v="0"/>
    <n v="0"/>
    <n v="0"/>
    <s v="JOSE HELIO SILVA SANTOS"/>
  </r>
  <r>
    <x v="36"/>
    <n v="7381"/>
    <s v="938-TER VOLVO/FM12 420 6X4T"/>
    <n v="0"/>
    <n v="0"/>
    <n v="0"/>
    <n v="0"/>
    <s v="TRANSPORTE FUMACINHA LTDA"/>
  </r>
  <r>
    <x v="37"/>
    <n v="2066"/>
    <s v="115-MB AXOR 3340 6X4"/>
    <n v="322.39999999999998"/>
    <n v="5"/>
    <n v="64.48"/>
    <n v="14"/>
    <s v="NDB HOLDING AGRICOLA LTDA - MATRIZ"/>
  </r>
  <r>
    <x v="37"/>
    <n v="2067"/>
    <s v="115-MB AXOR 3340 6X4"/>
    <n v="238.18"/>
    <n v="4"/>
    <n v="59.545000000000002"/>
    <n v="11.728"/>
    <s v="NDB HOLDING AGRICOLA LTDA - MATRIZ"/>
  </r>
  <r>
    <x v="37"/>
    <n v="2107"/>
    <s v="115-MB AXOR 3340 6X4"/>
    <n v="296.24"/>
    <n v="5"/>
    <n v="59.247999999999998"/>
    <n v="13.616"/>
    <s v="NDB HOLDING AGRICOLA LTDA - MATRIZ"/>
  </r>
  <r>
    <x v="37"/>
    <n v="2108"/>
    <s v="115-MB AXOR 3340 6X4"/>
    <n v="250.18"/>
    <n v="4"/>
    <n v="62.545000000000002"/>
    <n v="11.763"/>
    <s v="NDB HOLDING AGRICOLA LTDA - MATRIZ"/>
  </r>
  <r>
    <x v="37"/>
    <n v="2109"/>
    <s v="115-MB AXOR 3340 6X4"/>
    <n v="239.48"/>
    <n v="4"/>
    <n v="59.87"/>
    <n v="11.587999999999999"/>
    <s v="NDB HOLDING AGRICOLA LTDA - MATRIZ"/>
  </r>
  <r>
    <x v="37"/>
    <n v="7004"/>
    <s v="850-TER MB AXOR 3344 6X4"/>
    <n v="172.84"/>
    <n v="3"/>
    <n v="57.613"/>
    <n v="37"/>
    <s v="EMERSON LUIS MORO"/>
  </r>
  <r>
    <x v="37"/>
    <n v="7005"/>
    <s v="850-TER MB AXOR 3344 6X4"/>
    <n v="118.98"/>
    <n v="2"/>
    <n v="59.49"/>
    <n v="24.532"/>
    <s v="RENE PINA DE ALMEIDA"/>
  </r>
  <r>
    <x v="37"/>
    <n v="7006"/>
    <s v="852-TER MB AXOR 3340 S 6X4"/>
    <n v="172.94"/>
    <n v="3"/>
    <n v="57.646999999999998"/>
    <n v="21.802"/>
    <s v="INAMARQUE SOUZA MACHADO"/>
  </r>
  <r>
    <x v="37"/>
    <n v="7007"/>
    <s v="852-TER MB AXOR 3340 S 6X4"/>
    <n v="116.94"/>
    <n v="2"/>
    <n v="58.47"/>
    <n v="37"/>
    <s v="MVS TRANSPORTE LTDA"/>
  </r>
  <r>
    <x v="37"/>
    <n v="7008"/>
    <s v="850-TER MB AXOR 3344 6X4"/>
    <n v="125.76"/>
    <n v="2"/>
    <n v="62.88"/>
    <n v="58.290999999999997"/>
    <s v="E L DE OLIVEIRA JUNIOR EDIMAR TRANSPORTES"/>
  </r>
  <r>
    <x v="37"/>
    <n v="7010"/>
    <s v="850-TER MB AXOR 3344 6X4"/>
    <n v="117.24"/>
    <n v="2"/>
    <n v="58.62"/>
    <n v="34.883000000000003"/>
    <s v="BAYER LOGISTICA E TRANSPORTES LTDA"/>
  </r>
  <r>
    <x v="37"/>
    <n v="7013"/>
    <s v="850-TER MB AXOR 3344 6X4"/>
    <n v="120.2"/>
    <n v="2"/>
    <n v="60.1"/>
    <n v="50.17"/>
    <s v="INAMARQUE SOUZA MACHADO"/>
  </r>
  <r>
    <x v="37"/>
    <n v="7017"/>
    <s v="850-TER MB AXOR 3344 6X4"/>
    <n v="126.48"/>
    <n v="2"/>
    <n v="63.24"/>
    <n v="27.068000000000001"/>
    <s v="BAYER LOGISTICA E TRANSPORTES LTDA"/>
  </r>
  <r>
    <x v="37"/>
    <n v="7018"/>
    <s v="850-TER MB AXOR 3344 6X4"/>
    <n v="67.02"/>
    <n v="1"/>
    <n v="67.02"/>
    <n v="77"/>
    <s v="SC MANUTENCOES LTDA"/>
  </r>
  <r>
    <x v="37"/>
    <n v="7021"/>
    <s v="850-TER MB AXOR 3344 6X4"/>
    <n v="63.04"/>
    <n v="1"/>
    <n v="63.04"/>
    <n v="48.988999999999997"/>
    <s v="NEIA TRANSPORTES LTDA"/>
  </r>
  <r>
    <x v="37"/>
    <n v="7022"/>
    <s v="850-TER MB AXOR 3344 6X4"/>
    <n v="119.22"/>
    <n v="2"/>
    <n v="59.61"/>
    <n v="23.335999999999999"/>
    <s v="SMRR TRANSPORTES LTDA"/>
  </r>
  <r>
    <x v="37"/>
    <n v="7031"/>
    <s v="850-TER MB AXOR 3344 6X4"/>
    <n v="121.1"/>
    <n v="2"/>
    <n v="60.55"/>
    <n v="24.609000000000002"/>
    <s v="INAMARQUE SOUZA MACHADO"/>
  </r>
  <r>
    <x v="37"/>
    <n v="7032"/>
    <s v="850-TER MB AXOR 3344 6X4"/>
    <n v="117.54"/>
    <n v="2"/>
    <n v="58.77"/>
    <n v="25.353000000000002"/>
    <s v="REGINA M. DOS S. SILVA CARGAS"/>
  </r>
  <r>
    <x v="37"/>
    <n v="7033"/>
    <s v="850-TER MB AXOR 3344 6X4"/>
    <n v="188.5"/>
    <n v="3"/>
    <n v="62.832999999999998"/>
    <n v="14.622999999999999"/>
    <s v="E L DE OLIVEIRA JUNIOR EDIMAR TRANSPORTES"/>
  </r>
  <r>
    <x v="37"/>
    <n v="7036"/>
    <s v="850-TER MB AXOR 3344 6X4"/>
    <n v="177.5"/>
    <n v="3"/>
    <n v="59.167000000000002"/>
    <n v="37"/>
    <s v="EMERSON LUIS MORO"/>
  </r>
  <r>
    <x v="37"/>
    <n v="7038"/>
    <s v="852-TER MB AXOR 3340 S 6X4"/>
    <n v="125.98"/>
    <n v="2"/>
    <n v="62.99"/>
    <n v="57.524999999999999"/>
    <s v="JERE SERVICOS DE TRANSPORTE E LOCACAO LTDA"/>
  </r>
  <r>
    <x v="37"/>
    <n v="7041"/>
    <s v="850-TER MB AXOR 3344 6X4"/>
    <n v="120.54"/>
    <n v="2"/>
    <n v="60.27"/>
    <n v="37"/>
    <s v="JERE SERVICOS DE TRANSPORTE E LOCACAO LTDA"/>
  </r>
  <r>
    <x v="37"/>
    <n v="7042"/>
    <s v="852-TER MB AXOR 3340 S 6X4"/>
    <n v="181.4"/>
    <n v="3"/>
    <n v="60.466999999999999"/>
    <n v="46.945"/>
    <s v="SERVICOS DE TRANSPORTES E LOCACAO VALE DO ITAUNAS LTDA"/>
  </r>
  <r>
    <x v="37"/>
    <n v="7045"/>
    <s v="851-TER MB AXOR 2644 S 6X4"/>
    <n v="117.54"/>
    <n v="2"/>
    <n v="58.77"/>
    <n v="33"/>
    <s v="REGINA M. DOS S. SILVA CARGAS"/>
  </r>
  <r>
    <x v="37"/>
    <n v="7046"/>
    <s v="850-TER MB AXOR 3344 6X4"/>
    <n v="115.12"/>
    <n v="2"/>
    <n v="57.56"/>
    <n v="26.89"/>
    <s v="J.S. LEONIDIO"/>
  </r>
  <r>
    <x v="37"/>
    <n v="7047"/>
    <s v="850-TER MB AXOR 3344 6X4"/>
    <n v="110.88"/>
    <n v="2"/>
    <n v="55.44"/>
    <n v="47.139000000000003"/>
    <s v="BAYER LOGISTICA E TRANSPORTES LTDA"/>
  </r>
  <r>
    <x v="37"/>
    <n v="7048"/>
    <s v="850-TER MB AXOR 3344 6X4"/>
    <n v="113.22"/>
    <n v="2"/>
    <n v="56.61"/>
    <n v="48.398000000000003"/>
    <s v="SERVICOS DE TRANSPORTES E LOCACAO VALE DO ITAUNAS LTDA"/>
  </r>
  <r>
    <x v="37"/>
    <n v="7050"/>
    <s v="850-TER MB AXOR 3344 6X4"/>
    <n v="121.02"/>
    <n v="2"/>
    <n v="60.51"/>
    <n v="26.504999999999999"/>
    <s v="ESTEL SERVICOS DE TRANSPORTES E LOCACAO LTDA"/>
  </r>
  <r>
    <x v="37"/>
    <n v="7052"/>
    <s v="852-TER MB AXOR 3340 S 6X4"/>
    <n v="118.58"/>
    <n v="2"/>
    <n v="59.29"/>
    <n v="37"/>
    <s v="JERE SERVICOS DE TRANSPORTE E LOCACAO LTDA"/>
  </r>
  <r>
    <x v="37"/>
    <n v="7053"/>
    <s v="852-TER MB AXOR 3340 S 6X4"/>
    <n v="123.08"/>
    <n v="2"/>
    <n v="61.54"/>
    <n v="22.858000000000001"/>
    <s v="TAVARES E MORAES TRANSPORTES LTDA"/>
  </r>
  <r>
    <x v="37"/>
    <n v="7054"/>
    <s v="850-TER MB AXOR 3344 6X4"/>
    <n v="189.48"/>
    <n v="3"/>
    <n v="63.16"/>
    <n v="41.106000000000002"/>
    <s v="TAVARES E MORAES TRANSPORTES LTDA"/>
  </r>
  <r>
    <x v="37"/>
    <n v="7059"/>
    <s v="850-TER MB AXOR 3344 6X4"/>
    <n v="62.54"/>
    <n v="1"/>
    <n v="62.54"/>
    <n v="37"/>
    <s v="BAYER LOGISTICA E TRANSPORTES LTDA"/>
  </r>
  <r>
    <x v="37"/>
    <n v="7188"/>
    <s v="850-TER MB AXOR 3344 6X4"/>
    <n v="106.6"/>
    <n v="2"/>
    <n v="53.3"/>
    <n v="49.402000000000001"/>
    <s v="C C GOMES TRANSPORTES"/>
  </r>
  <r>
    <x v="37"/>
    <n v="7205"/>
    <s v="852-TER MB AXOR 3340 S 6X4"/>
    <n v="178.62"/>
    <n v="3"/>
    <n v="59.54"/>
    <n v="28.574000000000002"/>
    <s v="RSL TRANSPORTES LTDA"/>
  </r>
  <r>
    <x v="37"/>
    <n v="7207"/>
    <s v="852-TER MB AXOR 3340 S 6X4"/>
    <n v="125.68"/>
    <n v="2"/>
    <n v="62.84"/>
    <n v="24.907"/>
    <s v="TAVARES E MORAES TRANSPORTES LTDA"/>
  </r>
  <r>
    <x v="37"/>
    <n v="7208"/>
    <s v="852-TER MB AXOR 3340 S 6X4"/>
    <n v="187.52"/>
    <n v="6"/>
    <n v="31.253"/>
    <n v="14"/>
    <s v="TAVARES E MORAES TRANSPORTES LTDA"/>
  </r>
  <r>
    <x v="37"/>
    <n v="7220"/>
    <s v="851-TER MB AXOR 2644 S 6X4"/>
    <n v="163.68"/>
    <n v="3"/>
    <n v="54.56"/>
    <n v="18.001000000000001"/>
    <s v="DOS SANTOS PASSOS TRANSPORTES LTDA"/>
  </r>
  <r>
    <x v="37"/>
    <n v="7221"/>
    <s v="852-TER MB AXOR 3340 S 6X4"/>
    <n v="122.38"/>
    <n v="2"/>
    <n v="61.19"/>
    <n v="33"/>
    <s v="BAYER LOGISTICA E TRANSPORTES LTDA"/>
  </r>
  <r>
    <x v="37"/>
    <n v="7224"/>
    <s v="850-TER MB AXOR 3344 6X4"/>
    <n v="118.7"/>
    <n v="2"/>
    <n v="59.35"/>
    <n v="26.311"/>
    <s v="EMERSON LUIS MORO"/>
  </r>
  <r>
    <x v="37"/>
    <n v="7228"/>
    <s v="850-TER MB AXOR 3344 6X4"/>
    <n v="179.5"/>
    <n v="3"/>
    <n v="59.832999999999998"/>
    <n v="15.273999999999999"/>
    <s v="MVS TRANSPORTE LTDA"/>
  </r>
  <r>
    <x v="37"/>
    <n v="7234"/>
    <s v="850-TER MB AXOR 3344 6X4"/>
    <n v="130.32"/>
    <n v="2"/>
    <n v="65.16"/>
    <n v="25.954999999999998"/>
    <s v="TRANSPORTES M &amp; J LTDA"/>
  </r>
  <r>
    <x v="37"/>
    <n v="7238"/>
    <s v="851-TER MB AXOR 2644 S 6X4"/>
    <n v="129.13999999999999"/>
    <n v="2"/>
    <n v="64.569999999999993"/>
    <n v="25.373999999999999"/>
    <s v="R S SANTOS TRANSPORTES LTDA"/>
  </r>
  <r>
    <x v="37"/>
    <n v="7257"/>
    <s v="852-TER MB AXOR 3340 S 6X4"/>
    <n v="181.3"/>
    <n v="3"/>
    <n v="60.433"/>
    <n v="30.734999999999999"/>
    <s v="EMERSON LUIS MORO"/>
  </r>
  <r>
    <x v="37"/>
    <n v="7258"/>
    <s v="852-TER MB AXOR 3340 S 6X4"/>
    <n v="184.64"/>
    <n v="3"/>
    <n v="61.546999999999997"/>
    <n v="39.655000000000001"/>
    <s v="REGINA M. DOS S. SILVA CARGAS"/>
  </r>
  <r>
    <x v="37"/>
    <n v="7260"/>
    <s v="852-TER MB AXOR 3340 S 6X4"/>
    <n v="112.04"/>
    <n v="2"/>
    <n v="56.02"/>
    <n v="24.206"/>
    <s v="E L DE OLIVEIRA JUNIOR EDIMAR TRANSPORTES"/>
  </r>
  <r>
    <x v="37"/>
    <n v="7263"/>
    <s v="850-TER MB AXOR 3344 6X4"/>
    <n v="134.5"/>
    <n v="2"/>
    <n v="67.25"/>
    <n v="45.823"/>
    <s v="ESTEL SERVICOS DE TRANSPORTES E LOCACAO LTDA"/>
  </r>
  <r>
    <x v="37"/>
    <n v="7264"/>
    <s v="850-TER MB AXOR 3344 6X4"/>
    <n v="120.88"/>
    <n v="2"/>
    <n v="60.44"/>
    <n v="59.515000000000001"/>
    <s v="W &amp; E SERVICOS DE TRANSPORTE LTDA"/>
  </r>
  <r>
    <x v="37"/>
    <n v="7278"/>
    <s v="850-TER MB AXOR 3344 6X4"/>
    <n v="116.64"/>
    <n v="2"/>
    <n v="58.32"/>
    <n v="33"/>
    <s v="LOPES TRANSPORTES LTDA"/>
  </r>
  <r>
    <x v="37"/>
    <n v="7279"/>
    <s v="852-TER MB AXOR 3340 S 6X4"/>
    <n v="116.92"/>
    <n v="2"/>
    <n v="58.46"/>
    <n v="15.009"/>
    <s v="CVL TRANSPORTES LTDA"/>
  </r>
  <r>
    <x v="37"/>
    <n v="7282"/>
    <s v="850-TER MB AXOR 3344 6X4"/>
    <n v="128.80000000000001"/>
    <n v="2"/>
    <n v="64.400000000000006"/>
    <n v="24.992999999999999"/>
    <s v="EMERSON LUIS MORO"/>
  </r>
  <r>
    <x v="37"/>
    <n v="7289"/>
    <s v="850-TER MB AXOR 3344 6X4"/>
    <n v="176.6"/>
    <n v="3"/>
    <n v="58.866999999999997"/>
    <n v="29.649000000000001"/>
    <s v="TAVARES E MORAES TRANSPORTES LTDA"/>
  </r>
  <r>
    <x v="37"/>
    <n v="7292"/>
    <s v="850-TER MB AXOR 3344 6X4"/>
    <n v="120.84"/>
    <n v="2"/>
    <n v="60.42"/>
    <n v="14.927"/>
    <s v="ESTEL SERVICOS DE TRANSPORTES E LOCACAO LTDA"/>
  </r>
  <r>
    <x v="37"/>
    <n v="7295"/>
    <s v="850-TER MB AXOR 3344 6X4"/>
    <n v="179.06"/>
    <n v="3"/>
    <n v="59.686999999999998"/>
    <n v="27.285"/>
    <s v="ESTEL SERVICOS DE TRANSPORTES E LOCACAO LTDA"/>
  </r>
  <r>
    <x v="37"/>
    <n v="7299"/>
    <s v="850-TER MB AXOR 3344 6X4"/>
    <n v="112.44"/>
    <n v="2"/>
    <n v="56.22"/>
    <n v="35.08"/>
    <s v="JERE SERVICOS DE TRANSPORTE E LOCACAO LTDA"/>
  </r>
  <r>
    <x v="37"/>
    <n v="7301"/>
    <s v="850-TER MB AXOR 3344 6X4"/>
    <n v="180.34"/>
    <n v="3"/>
    <n v="60.113"/>
    <n v="37"/>
    <s v="SERVICOS DE TRANSPORTES E LOCACAO VALE DO ITAUNAS LTDA"/>
  </r>
  <r>
    <x v="37"/>
    <n v="7304"/>
    <s v="850-TER MB AXOR 3344 6X4"/>
    <n v="182.8"/>
    <n v="3"/>
    <n v="60.933"/>
    <n v="20.773"/>
    <s v="SERVICOS DE TRANSPORTES E LOCACAO VALE DO ITAUNAS LTDA"/>
  </r>
  <r>
    <x v="37"/>
    <n v="7307"/>
    <s v="850-TER MB AXOR 3344 6X4"/>
    <n v="174.3"/>
    <n v="3"/>
    <n v="58.1"/>
    <n v="28.356000000000002"/>
    <s v="SC MANUTENCOES LTDA"/>
  </r>
  <r>
    <x v="37"/>
    <n v="7308"/>
    <s v="850-TER MB AXOR 3344 6X4"/>
    <n v="113.48"/>
    <n v="2"/>
    <n v="56.74"/>
    <n v="35.106000000000002"/>
    <s v="SANTOS &amp; SILVA TRANSPORTES RODOVIARIOS LTDA"/>
  </r>
  <r>
    <x v="37"/>
    <n v="7334"/>
    <s v="851-TER MB AXOR 2644 S 6X4"/>
    <n v="185.66"/>
    <n v="3"/>
    <n v="61.887"/>
    <n v="21.923999999999999"/>
    <s v="ROCHA TRANSPORTES DE MUCURI LTDA"/>
  </r>
  <r>
    <x v="37"/>
    <n v="7337"/>
    <s v="850-TER MB AXOR 3344 6X4"/>
    <n v="131.02000000000001"/>
    <n v="2"/>
    <n v="65.510000000000005"/>
    <n v="37"/>
    <s v="REGINA M. DOS S. SILVA CARGAS"/>
  </r>
  <r>
    <x v="37"/>
    <n v="7340"/>
    <s v="850-TER MB AXOR 3344 6X4"/>
    <n v="130.80000000000001"/>
    <n v="4"/>
    <n v="32.700000000000003"/>
    <n v="14"/>
    <s v="W &amp; E SERVICOS DE TRANSPORTE LTDA"/>
  </r>
  <r>
    <x v="37"/>
    <n v="7343"/>
    <s v="851-TER MB AXOR 2644 S 6X4"/>
    <n v="179.2"/>
    <n v="3"/>
    <n v="59.732999999999997"/>
    <n v="35.622999999999998"/>
    <s v="E L DE OLIVEIRA JUNIOR EDIMAR TRANSPORTES"/>
  </r>
  <r>
    <x v="37"/>
    <n v="7347"/>
    <s v="852-TER MB AXOR 3340 S 6X4"/>
    <n v="133.62"/>
    <n v="2"/>
    <n v="66.81"/>
    <n v="58.191000000000003"/>
    <s v="TRANSPORTADORA GLOBAL LOGISTICA LTDA"/>
  </r>
  <r>
    <x v="37"/>
    <n v="7352"/>
    <s v="851-TER MB AXOR 2644 S 6X4"/>
    <n v="114.56"/>
    <n v="2"/>
    <n v="57.28"/>
    <n v="37"/>
    <s v="WESLEI M DOS SANTOS"/>
  </r>
  <r>
    <x v="37"/>
    <n v="7355"/>
    <s v="850-TER MB AXOR 3344 6X4"/>
    <n v="115.54"/>
    <n v="2"/>
    <n v="57.77"/>
    <n v="57.695999999999998"/>
    <s v="WESLEI M DOS SANTOS"/>
  </r>
  <r>
    <x v="37"/>
    <n v="7364"/>
    <s v="850-TER MB AXOR 3344 6X4"/>
    <n v="119.32"/>
    <n v="2"/>
    <n v="59.66"/>
    <n v="24.544"/>
    <s v="TRANSPORTADORA GLOBAL LOGISTICA LTDA"/>
  </r>
  <r>
    <x v="37"/>
    <n v="7367"/>
    <s v="850-TER MB AXOR 3344 6X4"/>
    <n v="171.82"/>
    <n v="3"/>
    <n v="57.273000000000003"/>
    <n v="20.855"/>
    <s v="JOSE HELIO SILVA SANTOS"/>
  </r>
  <r>
    <x v="37"/>
    <n v="7370"/>
    <s v="850-TER MB AXOR 3344 6X4"/>
    <n v="125.86"/>
    <n v="2"/>
    <n v="62.93"/>
    <n v="25.268000000000001"/>
    <s v="JOSE HELIO SILVA SANTOS"/>
  </r>
  <r>
    <x v="37"/>
    <n v="7381"/>
    <s v="938-TER VOLVO/FM12 420 6X4T"/>
    <n v="114.52"/>
    <n v="2"/>
    <n v="57.26"/>
    <n v="14.914999999999999"/>
    <s v="TRANSPORTE FUMACINHA LTDA"/>
  </r>
  <r>
    <x v="38"/>
    <n v="2066"/>
    <s v="115-MB AXOR 3340 6X4"/>
    <n v="368.72"/>
    <n v="6"/>
    <n v="61.453000000000003"/>
    <n v="14"/>
    <s v="NDB HOLDING AGRICOLA LTDA - MATRIZ"/>
  </r>
  <r>
    <x v="38"/>
    <n v="2067"/>
    <s v="115-MB AXOR 3340 6X4"/>
    <n v="385.42"/>
    <n v="6"/>
    <n v="64.236999999999995"/>
    <n v="14"/>
    <s v="NDB HOLDING AGRICOLA LTDA - MATRIZ"/>
  </r>
  <r>
    <x v="38"/>
    <n v="2107"/>
    <s v="115-MB AXOR 3340 6X4"/>
    <n v="383.92"/>
    <n v="6"/>
    <n v="63.987000000000002"/>
    <n v="14"/>
    <s v="NDB HOLDING AGRICOLA LTDA - MATRIZ"/>
  </r>
  <r>
    <x v="38"/>
    <n v="2108"/>
    <s v="115-MB AXOR 3340 6X4"/>
    <n v="441.64"/>
    <n v="7"/>
    <n v="63.091000000000001"/>
    <n v="14"/>
    <s v="NDB HOLDING AGRICOLA LTDA - MATRIZ"/>
  </r>
  <r>
    <x v="38"/>
    <n v="2109"/>
    <s v="115-MB AXOR 3340 6X4"/>
    <n v="374.16"/>
    <n v="6"/>
    <n v="62.36"/>
    <n v="14"/>
    <s v="NDB HOLDING AGRICOLA LTDA - MATRIZ"/>
  </r>
  <r>
    <x v="38"/>
    <n v="7004"/>
    <s v="850-TER MB AXOR 3344 6X4"/>
    <n v="127.08"/>
    <n v="2"/>
    <n v="63.54"/>
    <n v="57.353000000000002"/>
    <s v="EMERSON LUIS MORO"/>
  </r>
  <r>
    <x v="38"/>
    <n v="7005"/>
    <s v="850-TER MB AXOR 3344 6X4"/>
    <n v="179.56"/>
    <n v="3"/>
    <n v="59.853000000000002"/>
    <n v="39.576000000000001"/>
    <s v="RENE PINA DE ALMEIDA"/>
  </r>
  <r>
    <x v="38"/>
    <n v="7006"/>
    <s v="852-TER MB AXOR 3340 S 6X4"/>
    <n v="179.54"/>
    <n v="3"/>
    <n v="59.847000000000001"/>
    <n v="50.59"/>
    <s v="INAMARQUE SOUZA MACHADO"/>
  </r>
  <r>
    <x v="38"/>
    <n v="7007"/>
    <s v="852-TER MB AXOR 3340 S 6X4"/>
    <n v="163.82"/>
    <n v="3"/>
    <n v="54.606999999999999"/>
    <n v="21.414999999999999"/>
    <s v="MVS TRANSPORTE LTDA"/>
  </r>
  <r>
    <x v="38"/>
    <n v="7008"/>
    <s v="850-TER MB AXOR 3344 6X4"/>
    <n v="176.46"/>
    <n v="3"/>
    <n v="58.82"/>
    <n v="50.652000000000001"/>
    <s v="E L DE OLIVEIRA JUNIOR EDIMAR TRANSPORTES"/>
  </r>
  <r>
    <x v="38"/>
    <n v="7010"/>
    <s v="850-TER MB AXOR 3344 6X4"/>
    <n v="184.16"/>
    <n v="3"/>
    <n v="61.387"/>
    <n v="33.619"/>
    <s v="BAYER LOGISTICA E TRANSPORTES LTDA"/>
  </r>
  <r>
    <x v="38"/>
    <n v="7013"/>
    <s v="850-TER MB AXOR 3344 6X4"/>
    <n v="118"/>
    <n v="2"/>
    <n v="59"/>
    <n v="33"/>
    <s v="INAMARQUE SOUZA MACHADO"/>
  </r>
  <r>
    <x v="38"/>
    <n v="7017"/>
    <s v="850-TER MB AXOR 3344 6X4"/>
    <n v="235.28"/>
    <n v="4"/>
    <n v="58.82"/>
    <n v="26.138000000000002"/>
    <s v="BAYER LOGISTICA E TRANSPORTES LTDA"/>
  </r>
  <r>
    <x v="38"/>
    <n v="7018"/>
    <s v="850-TER MB AXOR 3344 6X4"/>
    <n v="166.52"/>
    <n v="3"/>
    <n v="55.506999999999998"/>
    <n v="47.988"/>
    <s v="SC MANUTENCOES LTDA"/>
  </r>
  <r>
    <x v="38"/>
    <n v="7021"/>
    <s v="850-TER MB AXOR 3344 6X4"/>
    <n v="176.64"/>
    <n v="3"/>
    <n v="58.88"/>
    <n v="28.221"/>
    <s v="NEIA TRANSPORTES LTDA"/>
  </r>
  <r>
    <x v="38"/>
    <n v="7022"/>
    <s v="850-TER MB AXOR 3344 6X4"/>
    <n v="171.56"/>
    <n v="3"/>
    <n v="57.186999999999998"/>
    <n v="59.064999999999998"/>
    <s v="SMRR TRANSPORTES LTDA"/>
  </r>
  <r>
    <x v="38"/>
    <n v="7031"/>
    <s v="850-TER MB AXOR 3344 6X4"/>
    <n v="173.06"/>
    <n v="3"/>
    <n v="57.686999999999998"/>
    <n v="42.082000000000001"/>
    <s v="INAMARQUE SOUZA MACHADO"/>
  </r>
  <r>
    <x v="38"/>
    <n v="7032"/>
    <s v="850-TER MB AXOR 3344 6X4"/>
    <n v="116.46"/>
    <n v="2"/>
    <n v="58.23"/>
    <n v="68.968000000000004"/>
    <s v="REGINA M. DOS S. SILVA CARGAS"/>
  </r>
  <r>
    <x v="38"/>
    <n v="7033"/>
    <s v="850-TER MB AXOR 3344 6X4"/>
    <n v="186.82"/>
    <n v="3"/>
    <n v="62.273000000000003"/>
    <n v="49.542999999999999"/>
    <s v="E L DE OLIVEIRA JUNIOR EDIMAR TRANSPORTES"/>
  </r>
  <r>
    <x v="38"/>
    <n v="7036"/>
    <s v="850-TER MB AXOR 3344 6X4"/>
    <n v="128.4"/>
    <n v="2"/>
    <n v="64.2"/>
    <n v="77"/>
    <s v="EMERSON LUIS MORO"/>
  </r>
  <r>
    <x v="38"/>
    <n v="7038"/>
    <s v="852-TER MB AXOR 3340 S 6X4"/>
    <n v="165.32"/>
    <n v="3"/>
    <n v="55.106999999999999"/>
    <n v="32.289000000000001"/>
    <s v="JERE SERVICOS DE TRANSPORTE E LOCACAO LTDA"/>
  </r>
  <r>
    <x v="38"/>
    <n v="7041"/>
    <s v="850-TER MB AXOR 3344 6X4"/>
    <n v="136.69999999999999"/>
    <n v="2"/>
    <n v="68.349999999999994"/>
    <n v="77"/>
    <s v="JERE SERVICOS DE TRANSPORTE E LOCACAO LTDA"/>
  </r>
  <r>
    <x v="38"/>
    <n v="7042"/>
    <s v="852-TER MB AXOR 3340 S 6X4"/>
    <n v="134.66"/>
    <n v="2"/>
    <n v="67.33"/>
    <n v="57.311999999999998"/>
    <s v="SERVICOS DE TRANSPORTES E LOCACAO VALE DO ITAUNAS LTDA"/>
  </r>
  <r>
    <x v="38"/>
    <n v="7045"/>
    <s v="851-TER MB AXOR 2644 S 6X4"/>
    <n v="115.16"/>
    <n v="2"/>
    <n v="57.58"/>
    <n v="48.767000000000003"/>
    <s v="REGINA M. DOS S. SILVA CARGAS"/>
  </r>
  <r>
    <x v="38"/>
    <n v="7046"/>
    <s v="850-TER MB AXOR 3344 6X4"/>
    <n v="190.24"/>
    <n v="3"/>
    <n v="63.412999999999997"/>
    <n v="49.27"/>
    <s v="J.S. LEONIDIO"/>
  </r>
  <r>
    <x v="38"/>
    <n v="7047"/>
    <s v="850-TER MB AXOR 3344 6X4"/>
    <n v="194.62"/>
    <n v="3"/>
    <n v="64.873000000000005"/>
    <n v="54.143000000000001"/>
    <s v="BAYER LOGISTICA E TRANSPORTES LTDA"/>
  </r>
  <r>
    <x v="38"/>
    <n v="7048"/>
    <s v="850-TER MB AXOR 3344 6X4"/>
    <n v="125.88"/>
    <n v="2"/>
    <n v="62.94"/>
    <n v="43.122"/>
    <s v="SERVICOS DE TRANSPORTES E LOCACAO VALE DO ITAUNAS LTDA"/>
  </r>
  <r>
    <x v="38"/>
    <n v="7050"/>
    <s v="850-TER MB AXOR 3344 6X4"/>
    <n v="177.28"/>
    <n v="3"/>
    <n v="59.093000000000004"/>
    <n v="37"/>
    <s v="ESTEL SERVICOS DE TRANSPORTES E LOCACAO LTDA"/>
  </r>
  <r>
    <x v="38"/>
    <n v="7052"/>
    <s v="852-TER MB AXOR 3340 S 6X4"/>
    <n v="71.400000000000006"/>
    <n v="1"/>
    <n v="71.400000000000006"/>
    <n v="48.988999999999997"/>
    <s v="JERE SERVICOS DE TRANSPORTE E LOCACAO LTDA"/>
  </r>
  <r>
    <x v="38"/>
    <n v="7053"/>
    <s v="852-TER MB AXOR 3340 S 6X4"/>
    <n v="119.22"/>
    <n v="2"/>
    <n v="59.61"/>
    <n v="37"/>
    <s v="TAVARES E MORAES TRANSPORTES LTDA"/>
  </r>
  <r>
    <x v="38"/>
    <n v="7054"/>
    <s v="850-TER MB AXOR 3344 6X4"/>
    <n v="133.62"/>
    <n v="2"/>
    <n v="66.81"/>
    <n v="62.363"/>
    <s v="TAVARES E MORAES TRANSPORTES LTDA"/>
  </r>
  <r>
    <x v="38"/>
    <n v="7059"/>
    <s v="850-TER MB AXOR 3344 6X4"/>
    <n v="114.82"/>
    <n v="2"/>
    <n v="57.41"/>
    <n v="57.616999999999997"/>
    <s v="BAYER LOGISTICA E TRANSPORTES LTDA"/>
  </r>
  <r>
    <x v="38"/>
    <n v="7188"/>
    <s v="850-TER MB AXOR 3344 6X4"/>
    <n v="178.08"/>
    <n v="3"/>
    <n v="59.36"/>
    <n v="49.966999999999999"/>
    <s v="C C GOMES TRANSPORTES"/>
  </r>
  <r>
    <x v="38"/>
    <n v="7205"/>
    <s v="852-TER MB AXOR 3340 S 6X4"/>
    <n v="182.44"/>
    <n v="3"/>
    <n v="60.813000000000002"/>
    <n v="43.591999999999999"/>
    <s v="RSL TRANSPORTES LTDA"/>
  </r>
  <r>
    <x v="38"/>
    <n v="7207"/>
    <s v="852-TER MB AXOR 3340 S 6X4"/>
    <n v="232.3"/>
    <n v="4"/>
    <n v="58.075000000000003"/>
    <n v="31.314"/>
    <s v="TAVARES E MORAES TRANSPORTES LTDA"/>
  </r>
  <r>
    <x v="38"/>
    <n v="7208"/>
    <s v="852-TER MB AXOR 3340 S 6X4"/>
    <n v="180.24"/>
    <n v="6"/>
    <n v="30.04"/>
    <n v="14"/>
    <s v="TAVARES E MORAES TRANSPORTES LTDA"/>
  </r>
  <r>
    <x v="38"/>
    <n v="7220"/>
    <s v="851-TER MB AXOR 2644 S 6X4"/>
    <n v="169.98"/>
    <n v="3"/>
    <n v="56.66"/>
    <n v="21.553000000000001"/>
    <s v="DOS SANTOS PASSOS TRANSPORTES LTDA"/>
  </r>
  <r>
    <x v="38"/>
    <n v="7221"/>
    <s v="852-TER MB AXOR 3340 S 6X4"/>
    <n v="188.8"/>
    <n v="3"/>
    <n v="62.933"/>
    <n v="54.393000000000001"/>
    <s v="BAYER LOGISTICA E TRANSPORTES LTDA"/>
  </r>
  <r>
    <x v="38"/>
    <n v="7224"/>
    <s v="850-TER MB AXOR 3344 6X4"/>
    <n v="179.08"/>
    <n v="3"/>
    <n v="59.692999999999998"/>
    <n v="45.959000000000003"/>
    <s v="EMERSON LUIS MORO"/>
  </r>
  <r>
    <x v="38"/>
    <n v="7228"/>
    <s v="850-TER MB AXOR 3344 6X4"/>
    <n v="174.5"/>
    <n v="3"/>
    <n v="58.167000000000002"/>
    <n v="24.018999999999998"/>
    <s v="MVS TRANSPORTE LTDA"/>
  </r>
  <r>
    <x v="38"/>
    <n v="7234"/>
    <s v="850-TER MB AXOR 3344 6X4"/>
    <n v="120.46"/>
    <n v="2"/>
    <n v="60.23"/>
    <n v="46.095999999999997"/>
    <s v="TRANSPORTES M &amp; J LTDA"/>
  </r>
  <r>
    <x v="38"/>
    <n v="7238"/>
    <s v="851-TER MB AXOR 2644 S 6X4"/>
    <n v="176.5"/>
    <n v="3"/>
    <n v="58.832999999999998"/>
    <n v="36.03"/>
    <s v="R S SANTOS TRANSPORTES LTDA"/>
  </r>
  <r>
    <x v="38"/>
    <n v="7257"/>
    <s v="852-TER MB AXOR 3340 S 6X4"/>
    <n v="192.38"/>
    <n v="3"/>
    <n v="64.126999999999995"/>
    <n v="54.447000000000003"/>
    <s v="EMERSON LUIS MORO"/>
  </r>
  <r>
    <x v="38"/>
    <n v="7258"/>
    <s v="852-TER MB AXOR 3340 S 6X4"/>
    <n v="128.12"/>
    <n v="2"/>
    <n v="64.06"/>
    <n v="77"/>
    <s v="REGINA M. DOS S. SILVA CARGAS"/>
  </r>
  <r>
    <x v="38"/>
    <n v="7260"/>
    <s v="852-TER MB AXOR 3340 S 6X4"/>
    <n v="178.2"/>
    <n v="3"/>
    <n v="59.4"/>
    <n v="65.831000000000003"/>
    <s v="E L DE OLIVEIRA JUNIOR EDIMAR TRANSPORTES"/>
  </r>
  <r>
    <x v="38"/>
    <n v="7263"/>
    <s v="850-TER MB AXOR 3344 6X4"/>
    <n v="181.28"/>
    <n v="3"/>
    <n v="60.427"/>
    <n v="35.131999999999998"/>
    <s v="ESTEL SERVICOS DE TRANSPORTES E LOCACAO LTDA"/>
  </r>
  <r>
    <x v="38"/>
    <n v="7264"/>
    <s v="850-TER MB AXOR 3344 6X4"/>
    <n v="187.16"/>
    <n v="3"/>
    <n v="62.387"/>
    <n v="39.552"/>
    <s v="W &amp; E SERVICOS DE TRANSPORTE LTDA"/>
  </r>
  <r>
    <x v="38"/>
    <n v="7278"/>
    <s v="850-TER MB AXOR 3344 6X4"/>
    <n v="251.16"/>
    <n v="4"/>
    <n v="62.79"/>
    <n v="33.81"/>
    <s v="LOPES TRANSPORTES LTDA"/>
  </r>
  <r>
    <x v="38"/>
    <n v="7279"/>
    <s v="852-TER MB AXOR 3340 S 6X4"/>
    <n v="181.14"/>
    <n v="3"/>
    <n v="60.38"/>
    <n v="42.463000000000001"/>
    <s v="CVL TRANSPORTES LTDA"/>
  </r>
  <r>
    <x v="38"/>
    <n v="7282"/>
    <s v="850-TER MB AXOR 3344 6X4"/>
    <n v="173.42"/>
    <n v="3"/>
    <n v="57.807000000000002"/>
    <n v="52.790999999999997"/>
    <s v="EMERSON LUIS MORO"/>
  </r>
  <r>
    <x v="38"/>
    <n v="7289"/>
    <s v="850-TER MB AXOR 3344 6X4"/>
    <n v="187.2"/>
    <n v="3"/>
    <n v="62.4"/>
    <n v="27.289000000000001"/>
    <s v="TAVARES E MORAES TRANSPORTES LTDA"/>
  </r>
  <r>
    <x v="38"/>
    <n v="7292"/>
    <s v="850-TER MB AXOR 3344 6X4"/>
    <n v="176.32"/>
    <n v="3"/>
    <n v="58.773000000000003"/>
    <n v="35.716999999999999"/>
    <s v="ESTEL SERVICOS DE TRANSPORTES E LOCACAO LTDA"/>
  </r>
  <r>
    <x v="38"/>
    <n v="7295"/>
    <s v="850-TER MB AXOR 3344 6X4"/>
    <n v="112.52"/>
    <n v="2"/>
    <n v="56.26"/>
    <n v="54.863"/>
    <s v="ESTEL SERVICOS DE TRANSPORTES E LOCACAO LTDA"/>
  </r>
  <r>
    <x v="38"/>
    <n v="7299"/>
    <s v="850-TER MB AXOR 3344 6X4"/>
    <n v="188.68"/>
    <n v="3"/>
    <n v="62.893000000000001"/>
    <n v="30.119"/>
    <s v="JERE SERVICOS DE TRANSPORTE E LOCACAO LTDA"/>
  </r>
  <r>
    <x v="38"/>
    <n v="7301"/>
    <s v="850-TER MB AXOR 3344 6X4"/>
    <n v="122.96"/>
    <n v="2"/>
    <n v="61.48"/>
    <n v="43.216999999999999"/>
    <s v="SERVICOS DE TRANSPORTES E LOCACAO VALE DO ITAUNAS LTDA"/>
  </r>
  <r>
    <x v="38"/>
    <n v="7304"/>
    <s v="850-TER MB AXOR 3344 6X4"/>
    <n v="196.9"/>
    <n v="3"/>
    <n v="65.632999999999996"/>
    <n v="38.759"/>
    <s v="SERVICOS DE TRANSPORTES E LOCACAO VALE DO ITAUNAS LTDA"/>
  </r>
  <r>
    <x v="38"/>
    <n v="7307"/>
    <s v="850-TER MB AXOR 3344 6X4"/>
    <n v="123.64"/>
    <n v="2"/>
    <n v="61.82"/>
    <n v="59.588000000000001"/>
    <s v="SC MANUTENCOES LTDA"/>
  </r>
  <r>
    <x v="38"/>
    <n v="7308"/>
    <s v="850-TER MB AXOR 3344 6X4"/>
    <n v="171.78"/>
    <n v="3"/>
    <n v="57.26"/>
    <n v="53.076999999999998"/>
    <s v="SANTOS &amp; SILVA TRANSPORTES RODOVIARIOS LTDA"/>
  </r>
  <r>
    <x v="38"/>
    <n v="7311"/>
    <s v="855-TER SCANIA G 440 A 6X4"/>
    <n v="55.8"/>
    <n v="1"/>
    <n v="55.8"/>
    <n v="37"/>
    <s v="LN LOGISTICA E TRANSPORTES LTDA"/>
  </r>
  <r>
    <x v="38"/>
    <n v="7334"/>
    <s v="851-TER MB AXOR 2644 S 6X4"/>
    <n v="185.22"/>
    <n v="3"/>
    <n v="61.74"/>
    <n v="40.908999999999999"/>
    <s v="ROCHA TRANSPORTES DE MUCURI LTDA"/>
  </r>
  <r>
    <x v="38"/>
    <n v="7337"/>
    <s v="850-TER MB AXOR 3344 6X4"/>
    <n v="169.4"/>
    <n v="3"/>
    <n v="56.466999999999999"/>
    <n v="48.1"/>
    <s v="REGINA M. DOS S. SILVA CARGAS"/>
  </r>
  <r>
    <x v="38"/>
    <n v="7340"/>
    <s v="850-TER MB AXOR 3344 6X4"/>
    <n v="192.72"/>
    <n v="6"/>
    <n v="32.119999999999997"/>
    <n v="14"/>
    <s v="W &amp; E SERVICOS DE TRANSPORTE LTDA"/>
  </r>
  <r>
    <x v="38"/>
    <n v="7343"/>
    <s v="851-TER MB AXOR 2644 S 6X4"/>
    <n v="182.62"/>
    <n v="3"/>
    <n v="60.872999999999998"/>
    <n v="38.591000000000001"/>
    <s v="E L DE OLIVEIRA JUNIOR EDIMAR TRANSPORTES"/>
  </r>
  <r>
    <x v="38"/>
    <n v="7347"/>
    <s v="852-TER MB AXOR 3340 S 6X4"/>
    <n v="176.64"/>
    <n v="3"/>
    <n v="58.88"/>
    <n v="44.738"/>
    <s v="TRANSPORTADORA GLOBAL LOGISTICA LTDA"/>
  </r>
  <r>
    <x v="38"/>
    <n v="7352"/>
    <s v="851-TER MB AXOR 2644 S 6X4"/>
    <n v="117.62"/>
    <n v="2"/>
    <n v="58.81"/>
    <n v="57.16"/>
    <s v="WESLEI M DOS SANTOS"/>
  </r>
  <r>
    <x v="38"/>
    <n v="7355"/>
    <s v="850-TER MB AXOR 3344 6X4"/>
    <n v="126.5"/>
    <n v="2"/>
    <n v="63.25"/>
    <n v="49.655999999999999"/>
    <s v="WESLEI M DOS SANTOS"/>
  </r>
  <r>
    <x v="38"/>
    <n v="7364"/>
    <s v="850-TER MB AXOR 3344 6X4"/>
    <n v="120.76"/>
    <n v="2"/>
    <n v="60.38"/>
    <n v="46.908999999999999"/>
    <s v="TRANSPORTADORA GLOBAL LOGISTICA LTDA"/>
  </r>
  <r>
    <x v="38"/>
    <n v="7367"/>
    <s v="850-TER MB AXOR 3344 6X4"/>
    <n v="121.4"/>
    <n v="2"/>
    <n v="60.7"/>
    <n v="27.745999999999999"/>
    <s v="JOSE HELIO SILVA SANTOS"/>
  </r>
  <r>
    <x v="38"/>
    <n v="7370"/>
    <s v="850-TER MB AXOR 3344 6X4"/>
    <n v="174.48"/>
    <n v="3"/>
    <n v="58.16"/>
    <n v="41.914999999999999"/>
    <s v="JOSE HELIO SILVA SANTOS"/>
  </r>
  <r>
    <x v="38"/>
    <n v="7381"/>
    <s v="938-TER VOLVO/FM12 420 6X4T"/>
    <n v="128.28"/>
    <n v="2"/>
    <n v="64.14"/>
    <n v="48.786999999999999"/>
    <s v="TRANSPORTE FUMACINHA LTDA"/>
  </r>
  <r>
    <x v="39"/>
    <n v="2066"/>
    <s v="115-MB AXOR 3340 6X4"/>
    <n v="283.04000000000002"/>
    <n v="5"/>
    <n v="56.607999999999997"/>
    <n v="12.336"/>
    <s v="NDB HOLDING AGRICOLA LTDA - MATRIZ"/>
  </r>
  <r>
    <x v="39"/>
    <n v="2067"/>
    <s v="115-MB AXOR 3340 6X4"/>
    <n v="345.36"/>
    <n v="6"/>
    <n v="57.56"/>
    <n v="13.106999999999999"/>
    <s v="NDB HOLDING AGRICOLA LTDA - MATRIZ"/>
  </r>
  <r>
    <x v="39"/>
    <n v="2107"/>
    <s v="115-MB AXOR 3340 6X4"/>
    <n v="356.68"/>
    <n v="6"/>
    <n v="59.447000000000003"/>
    <n v="12.57"/>
    <s v="NDB HOLDING AGRICOLA LTDA - MATRIZ"/>
  </r>
  <r>
    <x v="39"/>
    <n v="2108"/>
    <s v="115-MB AXOR 3340 6X4"/>
    <n v="285.36"/>
    <n v="5"/>
    <n v="57.072000000000003"/>
    <n v="12.22"/>
    <s v="NDB HOLDING AGRICOLA LTDA - MATRIZ"/>
  </r>
  <r>
    <x v="39"/>
    <n v="2109"/>
    <s v="115-MB AXOR 3340 6X4"/>
    <n v="326.14"/>
    <n v="6"/>
    <n v="54.356999999999999"/>
    <n v="12.045"/>
    <s v="NDB HOLDING AGRICOLA LTDA - MATRIZ"/>
  </r>
  <r>
    <x v="39"/>
    <n v="7004"/>
    <s v="850-TER MB AXOR 3344 6X4"/>
    <n v="175.6"/>
    <n v="3"/>
    <n v="58.533000000000001"/>
    <n v="37.451000000000001"/>
    <s v="EMERSON LUIS MORO"/>
  </r>
  <r>
    <x v="39"/>
    <n v="7005"/>
    <s v="850-TER MB AXOR 3344 6X4"/>
    <n v="124.76"/>
    <n v="2"/>
    <n v="62.38"/>
    <n v="34.930999999999997"/>
    <s v="RENE PINA DE ALMEIDA"/>
  </r>
  <r>
    <x v="39"/>
    <n v="7006"/>
    <s v="852-TER MB AXOR 3340 S 6X4"/>
    <n v="126.62"/>
    <n v="2"/>
    <n v="63.31"/>
    <n v="58.274000000000001"/>
    <s v="INAMARQUE SOUZA MACHADO"/>
  </r>
  <r>
    <x v="39"/>
    <n v="7007"/>
    <s v="852-TER MB AXOR 3340 S 6X4"/>
    <n v="185.44"/>
    <n v="3"/>
    <n v="61.813000000000002"/>
    <n v="33.671999999999997"/>
    <s v="MVS TRANSPORTE LTDA"/>
  </r>
  <r>
    <x v="39"/>
    <n v="7008"/>
    <s v="850-TER MB AXOR 3344 6X4"/>
    <n v="131.32"/>
    <n v="2"/>
    <n v="65.66"/>
    <n v="55.399000000000001"/>
    <s v="E L DE OLIVEIRA JUNIOR EDIMAR TRANSPORTES"/>
  </r>
  <r>
    <x v="39"/>
    <n v="7010"/>
    <s v="850-TER MB AXOR 3344 6X4"/>
    <n v="65.52"/>
    <n v="1"/>
    <n v="65.52"/>
    <n v="48.988999999999997"/>
    <s v="BAYER LOGISTICA E TRANSPORTES LTDA"/>
  </r>
  <r>
    <x v="39"/>
    <n v="7013"/>
    <s v="850-TER MB AXOR 3344 6X4"/>
    <n v="124.5"/>
    <n v="2"/>
    <n v="62.25"/>
    <n v="65.27"/>
    <s v="INAMARQUE SOUZA MACHADO"/>
  </r>
  <r>
    <x v="39"/>
    <n v="7017"/>
    <s v="850-TER MB AXOR 3344 6X4"/>
    <n v="180.34"/>
    <n v="3"/>
    <n v="60.113"/>
    <n v="42.075000000000003"/>
    <s v="BAYER LOGISTICA E TRANSPORTES LTDA"/>
  </r>
  <r>
    <x v="39"/>
    <n v="7018"/>
    <s v="850-TER MB AXOR 3344 6X4"/>
    <n v="185.64"/>
    <n v="3"/>
    <n v="61.88"/>
    <n v="46.231999999999999"/>
    <s v="SC MANUTENCOES LTDA"/>
  </r>
  <r>
    <x v="39"/>
    <n v="7021"/>
    <s v="850-TER MB AXOR 3344 6X4"/>
    <n v="187.92"/>
    <n v="3"/>
    <n v="62.64"/>
    <n v="41.177"/>
    <s v="NEIA TRANSPORTES LTDA"/>
  </r>
  <r>
    <x v="39"/>
    <n v="7022"/>
    <s v="850-TER MB AXOR 3344 6X4"/>
    <n v="118.14"/>
    <n v="2"/>
    <n v="59.07"/>
    <n v="33"/>
    <s v="SMRR TRANSPORTES LTDA"/>
  </r>
  <r>
    <x v="39"/>
    <n v="7031"/>
    <s v="850-TER MB AXOR 3344 6X4"/>
    <n v="182.18"/>
    <n v="3"/>
    <n v="60.726999999999997"/>
    <n v="30.213000000000001"/>
    <s v="INAMARQUE SOUZA MACHADO"/>
  </r>
  <r>
    <x v="39"/>
    <n v="7032"/>
    <s v="850-TER MB AXOR 3344 6X4"/>
    <n v="186.04"/>
    <n v="3"/>
    <n v="62.012999999999998"/>
    <n v="59.296999999999997"/>
    <s v="REGINA M. DOS S. SILVA CARGAS"/>
  </r>
  <r>
    <x v="39"/>
    <n v="7033"/>
    <s v="850-TER MB AXOR 3344 6X4"/>
    <n v="120.52"/>
    <n v="2"/>
    <n v="60.26"/>
    <n v="64.986000000000004"/>
    <s v="E L DE OLIVEIRA JUNIOR EDIMAR TRANSPORTES"/>
  </r>
  <r>
    <x v="39"/>
    <n v="7036"/>
    <s v="850-TER MB AXOR 3344 6X4"/>
    <n v="184.94"/>
    <n v="3"/>
    <n v="61.646999999999998"/>
    <n v="43.884"/>
    <s v="EMERSON LUIS MORO"/>
  </r>
  <r>
    <x v="39"/>
    <n v="7038"/>
    <s v="852-TER MB AXOR 3340 S 6X4"/>
    <n v="184.01"/>
    <n v="3"/>
    <n v="61.337000000000003"/>
    <n v="34.613"/>
    <s v="JERE SERVICOS DE TRANSPORTE E LOCACAO LTDA"/>
  </r>
  <r>
    <x v="39"/>
    <n v="7041"/>
    <s v="850-TER MB AXOR 3344 6X4"/>
    <n v="174.96"/>
    <n v="3"/>
    <n v="58.32"/>
    <n v="35.908000000000001"/>
    <s v="JERE SERVICOS DE TRANSPORTE E LOCACAO LTDA"/>
  </r>
  <r>
    <x v="39"/>
    <n v="7042"/>
    <s v="852-TER MB AXOR 3340 S 6X4"/>
    <n v="185.7"/>
    <n v="3"/>
    <n v="61.9"/>
    <n v="44.956000000000003"/>
    <s v="SERVICOS DE TRANSPORTES E LOCACAO VALE DO ITAUNAS LTDA"/>
  </r>
  <r>
    <x v="39"/>
    <n v="7045"/>
    <s v="851-TER MB AXOR 2644 S 6X4"/>
    <n v="191.6"/>
    <n v="3"/>
    <n v="63.866999999999997"/>
    <n v="55.204000000000001"/>
    <s v="REGINA M. DOS S. SILVA CARGAS"/>
  </r>
  <r>
    <x v="39"/>
    <n v="7046"/>
    <s v="850-TER MB AXOR 3344 6X4"/>
    <n v="127.12"/>
    <n v="2"/>
    <n v="63.56"/>
    <n v="58.287999999999997"/>
    <s v="J.S. LEONIDIO"/>
  </r>
  <r>
    <x v="39"/>
    <n v="7047"/>
    <s v="850-TER MB AXOR 3344 6X4"/>
    <n v="198.62"/>
    <n v="3"/>
    <n v="66.206999999999994"/>
    <n v="49.253999999999998"/>
    <s v="BAYER LOGISTICA E TRANSPORTES LTDA"/>
  </r>
  <r>
    <x v="39"/>
    <n v="7048"/>
    <s v="850-TER MB AXOR 3344 6X4"/>
    <n v="237.94"/>
    <n v="4"/>
    <n v="59.484999999999999"/>
    <n v="30.913"/>
    <s v="SERVICOS DE TRANSPORTES E LOCACAO VALE DO ITAUNAS LTDA"/>
  </r>
  <r>
    <x v="39"/>
    <n v="7050"/>
    <s v="850-TER MB AXOR 3344 6X4"/>
    <n v="125.88"/>
    <n v="2"/>
    <n v="62.94"/>
    <n v="41.67"/>
    <s v="ESTEL SERVICOS DE TRANSPORTES E LOCACAO LTDA"/>
  </r>
  <r>
    <x v="39"/>
    <n v="7052"/>
    <s v="852-TER MB AXOR 3340 S 6X4"/>
    <n v="174.74"/>
    <n v="3"/>
    <n v="58.247"/>
    <n v="39.340000000000003"/>
    <s v="JERE SERVICOS DE TRANSPORTE E LOCACAO LTDA"/>
  </r>
  <r>
    <x v="39"/>
    <n v="7053"/>
    <s v="852-TER MB AXOR 3340 S 6X4"/>
    <n v="189.48"/>
    <n v="3"/>
    <n v="63.16"/>
    <n v="50.3"/>
    <s v="TAVARES E MORAES TRANSPORTES LTDA"/>
  </r>
  <r>
    <x v="39"/>
    <n v="7054"/>
    <s v="850-TER MB AXOR 3344 6X4"/>
    <n v="184.08"/>
    <n v="3"/>
    <n v="61.36"/>
    <n v="41.521999999999998"/>
    <s v="TAVARES E MORAES TRANSPORTES LTDA"/>
  </r>
  <r>
    <x v="39"/>
    <n v="7059"/>
    <s v="850-TER MB AXOR 3344 6X4"/>
    <n v="179.46"/>
    <n v="3"/>
    <n v="59.82"/>
    <n v="35.215000000000003"/>
    <s v="BAYER LOGISTICA E TRANSPORTES LTDA"/>
  </r>
  <r>
    <x v="39"/>
    <n v="7188"/>
    <s v="850-TER MB AXOR 3344 6X4"/>
    <n v="119.56"/>
    <n v="2"/>
    <n v="59.78"/>
    <n v="65.158000000000001"/>
    <s v="C C GOMES TRANSPORTES"/>
  </r>
  <r>
    <x v="39"/>
    <n v="7205"/>
    <s v="852-TER MB AXOR 3340 S 6X4"/>
    <n v="114.66"/>
    <n v="2"/>
    <n v="57.33"/>
    <n v="47.887"/>
    <s v="RSL TRANSPORTES LTDA"/>
  </r>
  <r>
    <x v="39"/>
    <n v="7207"/>
    <s v="852-TER MB AXOR 3340 S 6X4"/>
    <n v="114.04"/>
    <n v="2"/>
    <n v="57.02"/>
    <n v="47.448999999999998"/>
    <s v="TAVARES E MORAES TRANSPORTES LTDA"/>
  </r>
  <r>
    <x v="39"/>
    <n v="7208"/>
    <s v="852-TER MB AXOR 3340 S 6X4"/>
    <n v="198.18"/>
    <n v="7"/>
    <n v="28.311"/>
    <n v="13.131"/>
    <s v="TAVARES E MORAES TRANSPORTES LTDA"/>
  </r>
  <r>
    <x v="39"/>
    <n v="7220"/>
    <s v="851-TER MB AXOR 2644 S 6X4"/>
    <n v="119.34"/>
    <n v="2"/>
    <n v="59.67"/>
    <n v="64.944999999999993"/>
    <s v="DOS SANTOS PASSOS TRANSPORTES LTDA"/>
  </r>
  <r>
    <x v="39"/>
    <n v="7221"/>
    <s v="852-TER MB AXOR 3340 S 6X4"/>
    <n v="181.16"/>
    <n v="3"/>
    <n v="60.387"/>
    <n v="38.600999999999999"/>
    <s v="BAYER LOGISTICA E TRANSPORTES LTDA"/>
  </r>
  <r>
    <x v="39"/>
    <n v="7224"/>
    <s v="850-TER MB AXOR 3344 6X4"/>
    <n v="179.98"/>
    <n v="3"/>
    <n v="59.993000000000002"/>
    <n v="50.506999999999998"/>
    <s v="EMERSON LUIS MORO"/>
  </r>
  <r>
    <x v="39"/>
    <n v="7228"/>
    <s v="850-TER MB AXOR 3344 6X4"/>
    <n v="123.32"/>
    <n v="2"/>
    <n v="61.66"/>
    <n v="52.244"/>
    <s v="MVS TRANSPORTE LTDA"/>
  </r>
  <r>
    <x v="39"/>
    <n v="7234"/>
    <s v="850-TER MB AXOR 3344 6X4"/>
    <n v="181.24"/>
    <n v="3"/>
    <n v="60.412999999999997"/>
    <n v="44.59"/>
    <s v="TRANSPORTES M &amp; J LTDA"/>
  </r>
  <r>
    <x v="39"/>
    <n v="7238"/>
    <s v="851-TER MB AXOR 2644 S 6X4"/>
    <n v="180.28"/>
    <n v="3"/>
    <n v="60.093000000000004"/>
    <n v="48.033000000000001"/>
    <s v="R S SANTOS TRANSPORTES LTDA"/>
  </r>
  <r>
    <x v="39"/>
    <n v="7257"/>
    <s v="852-TER MB AXOR 3340 S 6X4"/>
    <n v="192.18"/>
    <n v="3"/>
    <n v="64.06"/>
    <n v="40.551000000000002"/>
    <s v="EMERSON LUIS MORO"/>
  </r>
  <r>
    <x v="39"/>
    <n v="7258"/>
    <s v="852-TER MB AXOR 3340 S 6X4"/>
    <n v="180.34"/>
    <n v="3"/>
    <n v="60.113"/>
    <n v="45.031999999999996"/>
    <s v="REGINA M. DOS S. SILVA CARGAS"/>
  </r>
  <r>
    <x v="39"/>
    <n v="7260"/>
    <s v="852-TER MB AXOR 3340 S 6X4"/>
    <n v="120.68"/>
    <n v="2"/>
    <n v="60.34"/>
    <n v="58.359000000000002"/>
    <s v="E L DE OLIVEIRA JUNIOR EDIMAR TRANSPORTES"/>
  </r>
  <r>
    <x v="39"/>
    <n v="7263"/>
    <s v="850-TER MB AXOR 3344 6X4"/>
    <n v="131.91999999999999"/>
    <n v="2"/>
    <n v="65.959999999999994"/>
    <n v="58.417000000000002"/>
    <s v="ESTEL SERVICOS DE TRANSPORTES E LOCACAO LTDA"/>
  </r>
  <r>
    <x v="39"/>
    <n v="7264"/>
    <s v="850-TER MB AXOR 3344 6X4"/>
    <n v="128.02000000000001"/>
    <n v="2"/>
    <n v="64.010000000000005"/>
    <n v="65.123000000000005"/>
    <s v="W &amp; E SERVICOS DE TRANSPORTE LTDA"/>
  </r>
  <r>
    <x v="39"/>
    <n v="7278"/>
    <s v="850-TER MB AXOR 3344 6X4"/>
    <n v="121.96"/>
    <n v="2"/>
    <n v="60.98"/>
    <n v="62"/>
    <s v="LOPES TRANSPORTES LTDA"/>
  </r>
  <r>
    <x v="39"/>
    <n v="7279"/>
    <s v="852-TER MB AXOR 3340 S 6X4"/>
    <n v="184.66"/>
    <n v="3"/>
    <n v="61.552999999999997"/>
    <n v="38.476999999999997"/>
    <s v="CVL TRANSPORTES LTDA"/>
  </r>
  <r>
    <x v="39"/>
    <n v="7282"/>
    <s v="850-TER MB AXOR 3344 6X4"/>
    <n v="123.44"/>
    <n v="2"/>
    <n v="61.72"/>
    <n v="47.195"/>
    <s v="EMERSON LUIS MORO"/>
  </r>
  <r>
    <x v="39"/>
    <n v="7289"/>
    <s v="850-TER MB AXOR 3344 6X4"/>
    <n v="172.2"/>
    <n v="3"/>
    <n v="57.4"/>
    <n v="33.436"/>
    <s v="TAVARES E MORAES TRANSPORTES LTDA"/>
  </r>
  <r>
    <x v="39"/>
    <n v="7292"/>
    <s v="850-TER MB AXOR 3344 6X4"/>
    <n v="128.88"/>
    <n v="2"/>
    <n v="64.44"/>
    <n v="52.244999999999997"/>
    <s v="ESTEL SERVICOS DE TRANSPORTES E LOCACAO LTDA"/>
  </r>
  <r>
    <x v="39"/>
    <n v="7295"/>
    <s v="850-TER MB AXOR 3344 6X4"/>
    <n v="182.82"/>
    <n v="3"/>
    <n v="60.94"/>
    <n v="50.706000000000003"/>
    <s v="ESTEL SERVICOS DE TRANSPORTES E LOCACAO LTDA"/>
  </r>
  <r>
    <x v="39"/>
    <n v="7299"/>
    <s v="850-TER MB AXOR 3344 6X4"/>
    <n v="132.13999999999999"/>
    <n v="2"/>
    <n v="66.069999999999993"/>
    <n v="37"/>
    <s v="JERE SERVICOS DE TRANSPORTE E LOCACAO LTDA"/>
  </r>
  <r>
    <x v="39"/>
    <n v="7301"/>
    <s v="850-TER MB AXOR 3344 6X4"/>
    <n v="123.02"/>
    <n v="2"/>
    <n v="61.51"/>
    <n v="49.124000000000002"/>
    <s v="SERVICOS DE TRANSPORTES E LOCACAO VALE DO ITAUNAS LTDA"/>
  </r>
  <r>
    <x v="39"/>
    <n v="7304"/>
    <s v="850-TER MB AXOR 3344 6X4"/>
    <n v="186.22"/>
    <n v="3"/>
    <n v="62.073"/>
    <n v="47.761000000000003"/>
    <s v="SERVICOS DE TRANSPORTES E LOCACAO VALE DO ITAUNAS LTDA"/>
  </r>
  <r>
    <x v="39"/>
    <n v="7307"/>
    <s v="850-TER MB AXOR 3344 6X4"/>
    <n v="176.92"/>
    <n v="3"/>
    <n v="58.972999999999999"/>
    <n v="39.683999999999997"/>
    <s v="SC MANUTENCOES LTDA"/>
  </r>
  <r>
    <x v="39"/>
    <n v="7308"/>
    <s v="850-TER MB AXOR 3344 6X4"/>
    <n v="197.38"/>
    <n v="3"/>
    <n v="65.793000000000006"/>
    <n v="44.805"/>
    <s v="SANTOS &amp; SILVA TRANSPORTES RODOVIARIOS LTDA"/>
  </r>
  <r>
    <x v="39"/>
    <n v="7311"/>
    <s v="855-TER SCANIA G 440 A 6X4"/>
    <n v="171.7"/>
    <n v="3"/>
    <n v="57.232999999999997"/>
    <n v="39.238999999999997"/>
    <s v="LN LOGISTICA E TRANSPORTES LTDA"/>
  </r>
  <r>
    <x v="39"/>
    <n v="7334"/>
    <s v="851-TER MB AXOR 2644 S 6X4"/>
    <n v="187.14"/>
    <n v="3"/>
    <n v="62.38"/>
    <n v="37.201000000000001"/>
    <s v="ROCHA TRANSPORTES DE MUCURI LTDA"/>
  </r>
  <r>
    <x v="39"/>
    <n v="7337"/>
    <s v="850-TER MB AXOR 3344 6X4"/>
    <n v="121.16"/>
    <n v="2"/>
    <n v="60.58"/>
    <n v="65.097999999999999"/>
    <s v="REGINA M. DOS S. SILVA CARGAS"/>
  </r>
  <r>
    <x v="39"/>
    <n v="7340"/>
    <s v="850-TER MB AXOR 3344 6X4"/>
    <n v="174.08"/>
    <n v="6"/>
    <n v="29.013000000000002"/>
    <n v="13.548999999999999"/>
    <s v="W &amp; E SERVICOS DE TRANSPORTE LTDA"/>
  </r>
  <r>
    <x v="39"/>
    <n v="7343"/>
    <s v="851-TER MB AXOR 2644 S 6X4"/>
    <n v="182.66"/>
    <n v="3"/>
    <n v="60.887"/>
    <n v="52.09"/>
    <s v="E L DE OLIVEIRA JUNIOR EDIMAR TRANSPORTES"/>
  </r>
  <r>
    <x v="39"/>
    <n v="7347"/>
    <s v="852-TER MB AXOR 3340 S 6X4"/>
    <n v="190.38"/>
    <n v="3"/>
    <n v="63.46"/>
    <n v="48.901000000000003"/>
    <s v="TRANSPORTADORA GLOBAL LOGISTICA LTDA"/>
  </r>
  <r>
    <x v="39"/>
    <n v="7352"/>
    <s v="851-TER MB AXOR 2644 S 6X4"/>
    <n v="146.1"/>
    <n v="5"/>
    <n v="29.22"/>
    <n v="13.351000000000001"/>
    <s v="WESLEI M DOS SANTOS"/>
  </r>
  <r>
    <x v="39"/>
    <n v="7355"/>
    <s v="850-TER MB AXOR 3344 6X4"/>
    <n v="183.22"/>
    <n v="3"/>
    <n v="61.073"/>
    <n v="44.97"/>
    <s v="WESLEI M DOS SANTOS"/>
  </r>
  <r>
    <x v="39"/>
    <n v="7361"/>
    <s v="938-TER VOLVO/FM12 420 6X4T"/>
    <n v="181.28"/>
    <n v="3"/>
    <n v="60.427"/>
    <n v="44.411000000000001"/>
    <s v="TRANSPORTE FUMACINHA LTDA"/>
  </r>
  <r>
    <x v="39"/>
    <n v="7364"/>
    <s v="850-TER MB AXOR 3344 6X4"/>
    <n v="188.38"/>
    <n v="3"/>
    <n v="62.792999999999999"/>
    <n v="23.241"/>
    <s v="TRANSPORTADORA GLOBAL LOGISTICA LTDA"/>
  </r>
  <r>
    <x v="39"/>
    <n v="7367"/>
    <s v="850-TER MB AXOR 3344 6X4"/>
    <n v="126.32"/>
    <n v="2"/>
    <n v="63.16"/>
    <n v="55.503"/>
    <s v="JOSE HELIO SILVA SANTOS"/>
  </r>
  <r>
    <x v="39"/>
    <n v="7370"/>
    <s v="850-TER MB AXOR 3344 6X4"/>
    <n v="177.56"/>
    <n v="3"/>
    <n v="59.186999999999998"/>
    <n v="53.213999999999999"/>
    <s v="JOSE HELIO SILVA SANTOS"/>
  </r>
  <r>
    <x v="39"/>
    <n v="7373"/>
    <s v="855-TER SCANIA G 440 A 6X4"/>
    <n v="110.48"/>
    <n v="2"/>
    <n v="55.24"/>
    <n v="54.734000000000002"/>
    <s v="BARBOSA TRANSPORTES E LOGISTICA LTDA"/>
  </r>
  <r>
    <x v="39"/>
    <n v="7381"/>
    <s v="938-TER VOLVO/FM12 420 6X4T"/>
    <n v="194.9"/>
    <n v="3"/>
    <n v="64.966999999999999"/>
    <n v="43.048999999999999"/>
    <s v="TRANSPORTE FUMACINHA LTDA"/>
  </r>
  <r>
    <x v="40"/>
    <n v="2066"/>
    <s v="115-MB AXOR 3340 6X4"/>
    <n v="444.36"/>
    <n v="8"/>
    <n v="55.545000000000002"/>
    <n v="7.5229999999999997"/>
    <s v="NDB HOLDING AGRICOLA LTDA - MATRIZ"/>
  </r>
  <r>
    <x v="40"/>
    <n v="2067"/>
    <s v="115-MB AXOR 3340 6X4"/>
    <n v="388.72"/>
    <n v="7"/>
    <n v="55.530999999999999"/>
    <n v="8.0449999999999999"/>
    <s v="NDB HOLDING AGRICOLA LTDA - MATRIZ"/>
  </r>
  <r>
    <x v="40"/>
    <n v="2107"/>
    <s v="115-MB AXOR 3340 6X4"/>
    <n v="508.36"/>
    <n v="9"/>
    <n v="56.484000000000002"/>
    <n v="7.0490000000000004"/>
    <s v="NDB HOLDING AGRICOLA LTDA - MATRIZ"/>
  </r>
  <r>
    <x v="40"/>
    <n v="2108"/>
    <s v="115-MB AXOR 3340 6X4"/>
    <n v="535.55999999999995"/>
    <n v="10"/>
    <n v="53.555999999999997"/>
    <n v="7.3470000000000004"/>
    <s v="NDB HOLDING AGRICOLA LTDA - MATRIZ"/>
  </r>
  <r>
    <x v="40"/>
    <n v="2109"/>
    <s v="115-MB AXOR 3340 6X4"/>
    <n v="436.66"/>
    <n v="8"/>
    <n v="54.582999999999998"/>
    <n v="7.4349999999999996"/>
    <s v="NDB HOLDING AGRICOLA LTDA - MATRIZ"/>
  </r>
  <r>
    <x v="40"/>
    <n v="7004"/>
    <s v="850-TER MB AXOR 3344 6X4"/>
    <n v="185.32"/>
    <n v="3"/>
    <n v="61.773000000000003"/>
    <n v="66.097999999999999"/>
    <s v="EMERSON LUIS MORO"/>
  </r>
  <r>
    <x v="40"/>
    <n v="7005"/>
    <s v="850-TER MB AXOR 3344 6X4"/>
    <n v="234.78"/>
    <n v="4"/>
    <n v="58.695"/>
    <n v="54.667999999999999"/>
    <s v="RENE PINA DE ALMEIDA"/>
  </r>
  <r>
    <x v="40"/>
    <n v="7006"/>
    <s v="852-TER MB AXOR 3340 S 6X4"/>
    <n v="187.36"/>
    <n v="3"/>
    <n v="62.453000000000003"/>
    <n v="47.115000000000002"/>
    <s v="INAMARQUE SOUZA MACHADO"/>
  </r>
  <r>
    <x v="40"/>
    <n v="7007"/>
    <s v="852-TER MB AXOR 3340 S 6X4"/>
    <n v="115.02"/>
    <n v="2"/>
    <n v="57.51"/>
    <n v="65.14"/>
    <s v="MVS TRANSPORTE LTDA"/>
  </r>
  <r>
    <x v="40"/>
    <n v="7008"/>
    <s v="850-TER MB AXOR 3344 6X4"/>
    <n v="179.66"/>
    <n v="3"/>
    <n v="59.887"/>
    <n v="66.022000000000006"/>
    <s v="E L DE OLIVEIRA JUNIOR EDIMAR TRANSPORTES"/>
  </r>
  <r>
    <x v="40"/>
    <n v="7013"/>
    <s v="850-TER MB AXOR 3344 6X4"/>
    <n v="178.82"/>
    <n v="3"/>
    <n v="59.606999999999999"/>
    <n v="56.356999999999999"/>
    <s v="INAMARQUE SOUZA MACHADO"/>
  </r>
  <r>
    <x v="40"/>
    <n v="7017"/>
    <s v="850-TER MB AXOR 3344 6X4"/>
    <n v="179.76"/>
    <n v="3"/>
    <n v="59.92"/>
    <n v="50.545999999999999"/>
    <s v="BAYER LOGISTICA E TRANSPORTES LTDA"/>
  </r>
  <r>
    <x v="40"/>
    <n v="7018"/>
    <s v="850-TER MB AXOR 3344 6X4"/>
    <n v="176.32"/>
    <n v="3"/>
    <n v="58.773000000000003"/>
    <n v="28.413"/>
    <s v="SC MANUTENCOES LTDA"/>
  </r>
  <r>
    <x v="40"/>
    <n v="7021"/>
    <s v="850-TER MB AXOR 3344 6X4"/>
    <n v="173.86"/>
    <n v="3"/>
    <n v="57.953000000000003"/>
    <n v="48.633000000000003"/>
    <s v="NEIA TRANSPORTES LTDA"/>
  </r>
  <r>
    <x v="40"/>
    <n v="7022"/>
    <s v="850-TER MB AXOR 3344 6X4"/>
    <n v="185.38"/>
    <n v="3"/>
    <n v="61.792999999999999"/>
    <n v="41"/>
    <s v="SMRR TRANSPORTES LTDA"/>
  </r>
  <r>
    <x v="40"/>
    <n v="7031"/>
    <s v="850-TER MB AXOR 3344 6X4"/>
    <n v="122.74"/>
    <n v="2"/>
    <n v="61.37"/>
    <n v="51.594000000000001"/>
    <s v="INAMARQUE SOUZA MACHADO"/>
  </r>
  <r>
    <x v="40"/>
    <n v="7032"/>
    <s v="850-TER MB AXOR 3344 6X4"/>
    <n v="182.04"/>
    <n v="3"/>
    <n v="60.68"/>
    <n v="66.141999999999996"/>
    <s v="REGINA M. DOS S. SILVA CARGAS"/>
  </r>
  <r>
    <x v="40"/>
    <n v="7033"/>
    <s v="850-TER MB AXOR 3344 6X4"/>
    <n v="174.62"/>
    <n v="3"/>
    <n v="58.207000000000001"/>
    <n v="57.679000000000002"/>
    <s v="E L DE OLIVEIRA JUNIOR EDIMAR TRANSPORTES"/>
  </r>
  <r>
    <x v="40"/>
    <n v="7036"/>
    <s v="850-TER MB AXOR 3344 6X4"/>
    <n v="227.74"/>
    <n v="4"/>
    <n v="56.935000000000002"/>
    <n v="32.106000000000002"/>
    <s v="EMERSON LUIS MORO"/>
  </r>
  <r>
    <x v="40"/>
    <n v="7038"/>
    <s v="852-TER MB AXOR 3340 S 6X4"/>
    <n v="174"/>
    <n v="3"/>
    <n v="58"/>
    <n v="48.35"/>
    <s v="JERE SERVICOS DE TRANSPORTE E LOCACAO LTDA"/>
  </r>
  <r>
    <x v="40"/>
    <n v="7041"/>
    <s v="850-TER MB AXOR 3344 6X4"/>
    <n v="117.32"/>
    <n v="2"/>
    <n v="58.66"/>
    <n v="65.135999999999996"/>
    <s v="JERE SERVICOS DE TRANSPORTE E LOCACAO LTDA"/>
  </r>
  <r>
    <x v="40"/>
    <n v="7042"/>
    <s v="852-TER MB AXOR 3340 S 6X4"/>
    <n v="180.56"/>
    <n v="3"/>
    <n v="60.186999999999998"/>
    <n v="31.777999999999999"/>
    <s v="SERVICOS DE TRANSPORTES E LOCACAO VALE DO ITAUNAS LTDA"/>
  </r>
  <r>
    <x v="40"/>
    <n v="7045"/>
    <s v="851-TER MB AXOR 2644 S 6X4"/>
    <n v="185.82"/>
    <n v="3"/>
    <n v="61.94"/>
    <n v="63.99"/>
    <s v="REGINA M. DOS S. SILVA CARGAS"/>
  </r>
  <r>
    <x v="40"/>
    <n v="7046"/>
    <s v="850-TER MB AXOR 3344 6X4"/>
    <n v="186.94"/>
    <n v="3"/>
    <n v="62.313000000000002"/>
    <n v="50.17"/>
    <s v="J.S. LEONIDIO"/>
  </r>
  <r>
    <x v="40"/>
    <n v="7047"/>
    <s v="850-TER MB AXOR 3344 6X4"/>
    <n v="172.42"/>
    <n v="3"/>
    <n v="57.472999999999999"/>
    <n v="39.664000000000001"/>
    <s v="BAYER LOGISTICA E TRANSPORTES LTDA"/>
  </r>
  <r>
    <x v="40"/>
    <n v="7048"/>
    <s v="850-TER MB AXOR 3344 6X4"/>
    <n v="64.8"/>
    <n v="1"/>
    <n v="64.8"/>
    <n v="62"/>
    <s v="SERVICOS DE TRANSPORTES E LOCACAO VALE DO ITAUNAS LTDA"/>
  </r>
  <r>
    <x v="40"/>
    <n v="7050"/>
    <s v="850-TER MB AXOR 3344 6X4"/>
    <n v="181.7"/>
    <n v="3"/>
    <n v="60.567"/>
    <n v="49.133000000000003"/>
    <s v="ESTEL SERVICOS DE TRANSPORTES E LOCACAO LTDA"/>
  </r>
  <r>
    <x v="40"/>
    <n v="7052"/>
    <s v="852-TER MB AXOR 3340 S 6X4"/>
    <n v="126.2"/>
    <n v="2"/>
    <n v="63.1"/>
    <n v="41"/>
    <s v="JERE SERVICOS DE TRANSPORTE E LOCACAO LTDA"/>
  </r>
  <r>
    <x v="40"/>
    <n v="7053"/>
    <s v="852-TER MB AXOR 3340 S 6X4"/>
    <n v="177.38"/>
    <n v="3"/>
    <n v="59.127000000000002"/>
    <n v="38.575000000000003"/>
    <s v="TAVARES E MORAES TRANSPORTES LTDA"/>
  </r>
  <r>
    <x v="40"/>
    <n v="7054"/>
    <s v="850-TER MB AXOR 3344 6X4"/>
    <n v="175.9"/>
    <n v="3"/>
    <n v="58.633000000000003"/>
    <n v="46.027999999999999"/>
    <s v="TAVARES E MORAES TRANSPORTES LTDA"/>
  </r>
  <r>
    <x v="40"/>
    <n v="7059"/>
    <s v="850-TER MB AXOR 3344 6X4"/>
    <n v="178.54"/>
    <n v="3"/>
    <n v="59.512999999999998"/>
    <n v="43.482999999999997"/>
    <s v="BAYER LOGISTICA E TRANSPORTES LTDA"/>
  </r>
  <r>
    <x v="40"/>
    <n v="7188"/>
    <s v="850-TER MB AXOR 3344 6X4"/>
    <n v="181.98"/>
    <n v="3"/>
    <n v="60.66"/>
    <n v="44.658000000000001"/>
    <s v="C C GOMES TRANSPORTES"/>
  </r>
  <r>
    <x v="40"/>
    <n v="7205"/>
    <s v="852-TER MB AXOR 3340 S 6X4"/>
    <n v="165.24"/>
    <n v="3"/>
    <n v="55.08"/>
    <n v="22.998999999999999"/>
    <s v="RSL TRANSPORTES LTDA"/>
  </r>
  <r>
    <x v="40"/>
    <n v="7207"/>
    <s v="852-TER MB AXOR 3340 S 6X4"/>
    <n v="114.6"/>
    <n v="2"/>
    <n v="57.3"/>
    <n v="27.948"/>
    <s v="TAVARES E MORAES TRANSPORTES LTDA"/>
  </r>
  <r>
    <x v="40"/>
    <n v="7208"/>
    <s v="852-TER MB AXOR 3340 S 6X4"/>
    <n v="109.76"/>
    <n v="4"/>
    <n v="27.44"/>
    <n v="7.468"/>
    <s v="TAVARES E MORAES TRANSPORTES LTDA"/>
  </r>
  <r>
    <x v="40"/>
    <n v="7220"/>
    <s v="851-TER MB AXOR 2644 S 6X4"/>
    <n v="118.9"/>
    <n v="2"/>
    <n v="59.45"/>
    <n v="64.91"/>
    <s v="DOS SANTOS PASSOS TRANSPORTES LTDA"/>
  </r>
  <r>
    <x v="40"/>
    <n v="7221"/>
    <s v="852-TER MB AXOR 3340 S 6X4"/>
    <n v="119.54"/>
    <n v="2"/>
    <n v="59.77"/>
    <n v="50.908000000000001"/>
    <s v="BAYER LOGISTICA E TRANSPORTES LTDA"/>
  </r>
  <r>
    <x v="40"/>
    <n v="7224"/>
    <s v="850-TER MB AXOR 3344 6X4"/>
    <n v="177.06"/>
    <n v="3"/>
    <n v="59.02"/>
    <n v="45.219000000000001"/>
    <s v="EMERSON LUIS MORO"/>
  </r>
  <r>
    <x v="40"/>
    <n v="7228"/>
    <s v="850-TER MB AXOR 3344 6X4"/>
    <n v="229.76"/>
    <n v="4"/>
    <n v="57.44"/>
    <n v="20.684000000000001"/>
    <s v="MVS TRANSPORTE LTDA"/>
  </r>
  <r>
    <x v="40"/>
    <n v="7234"/>
    <s v="850-TER MB AXOR 3344 6X4"/>
    <n v="186.86"/>
    <n v="3"/>
    <n v="62.286999999999999"/>
    <n v="57.027000000000001"/>
    <s v="TRANSPORTES M &amp; J LTDA"/>
  </r>
  <r>
    <x v="40"/>
    <n v="7238"/>
    <s v="851-TER MB AXOR 2644 S 6X4"/>
    <n v="178.32"/>
    <n v="3"/>
    <n v="59.44"/>
    <n v="47.015000000000001"/>
    <s v="R S SANTOS TRANSPORTES LTDA"/>
  </r>
  <r>
    <x v="40"/>
    <n v="7257"/>
    <s v="852-TER MB AXOR 3340 S 6X4"/>
    <n v="156.66"/>
    <n v="3"/>
    <n v="52.22"/>
    <n v="32.512"/>
    <s v="EMERSON LUIS MORO"/>
  </r>
  <r>
    <x v="40"/>
    <n v="7258"/>
    <s v="852-TER MB AXOR 3340 S 6X4"/>
    <n v="178.18"/>
    <n v="3"/>
    <n v="59.393000000000001"/>
    <n v="21.971"/>
    <s v="REGINA M. DOS S. SILVA CARGAS"/>
  </r>
  <r>
    <x v="40"/>
    <n v="7260"/>
    <s v="852-TER MB AXOR 3340 S 6X4"/>
    <n v="103.8"/>
    <n v="2"/>
    <n v="51.9"/>
    <n v="35.262"/>
    <s v="E L DE OLIVEIRA JUNIOR EDIMAR TRANSPORTES"/>
  </r>
  <r>
    <x v="40"/>
    <n v="7263"/>
    <s v="850-TER MB AXOR 3344 6X4"/>
    <n v="113.32"/>
    <n v="2"/>
    <n v="56.66"/>
    <n v="65.114999999999995"/>
    <s v="ESTEL SERVICOS DE TRANSPORTES E LOCACAO LTDA"/>
  </r>
  <r>
    <x v="40"/>
    <n v="7264"/>
    <s v="850-TER MB AXOR 3344 6X4"/>
    <n v="174.66"/>
    <n v="3"/>
    <n v="58.22"/>
    <n v="21.216000000000001"/>
    <s v="W &amp; E SERVICOS DE TRANSPORTE LTDA"/>
  </r>
  <r>
    <x v="40"/>
    <n v="7278"/>
    <s v="850-TER MB AXOR 3344 6X4"/>
    <n v="186.68"/>
    <n v="3"/>
    <n v="62.226999999999997"/>
    <n v="19.713000000000001"/>
    <s v="LOPES TRANSPORTES LTDA"/>
  </r>
  <r>
    <x v="40"/>
    <n v="7279"/>
    <s v="852-TER MB AXOR 3340 S 6X4"/>
    <n v="179.56"/>
    <n v="3"/>
    <n v="59.853000000000002"/>
    <n v="56.508000000000003"/>
    <s v="CVL TRANSPORTES LTDA"/>
  </r>
  <r>
    <x v="40"/>
    <n v="7282"/>
    <s v="850-TER MB AXOR 3344 6X4"/>
    <n v="173.9"/>
    <n v="3"/>
    <n v="57.966999999999999"/>
    <n v="39.643999999999998"/>
    <s v="EMERSON LUIS MORO"/>
  </r>
  <r>
    <x v="40"/>
    <n v="7289"/>
    <s v="850-TER MB AXOR 3344 6X4"/>
    <n v="119.52"/>
    <n v="2"/>
    <n v="59.76"/>
    <n v="68"/>
    <s v="TAVARES E MORAES TRANSPORTES LTDA"/>
  </r>
  <r>
    <x v="40"/>
    <n v="7292"/>
    <s v="850-TER MB AXOR 3344 6X4"/>
    <n v="182.44"/>
    <n v="3"/>
    <n v="60.813000000000002"/>
    <n v="50.582999999999998"/>
    <s v="ESTEL SERVICOS DE TRANSPORTES E LOCACAO LTDA"/>
  </r>
  <r>
    <x v="40"/>
    <n v="7295"/>
    <s v="850-TER MB AXOR 3344 6X4"/>
    <n v="180.46"/>
    <n v="3"/>
    <n v="60.152999999999999"/>
    <n v="47.999000000000002"/>
    <s v="ESTEL SERVICOS DE TRANSPORTES E LOCACAO LTDA"/>
  </r>
  <r>
    <x v="40"/>
    <n v="7299"/>
    <s v="850-TER MB AXOR 3344 6X4"/>
    <n v="176.42"/>
    <n v="3"/>
    <n v="58.807000000000002"/>
    <n v="56.606999999999999"/>
    <s v="JERE SERVICOS DE TRANSPORTE E LOCACAO LTDA"/>
  </r>
  <r>
    <x v="40"/>
    <n v="7301"/>
    <s v="850-TER MB AXOR 3344 6X4"/>
    <n v="171.54"/>
    <n v="3"/>
    <n v="57.18"/>
    <n v="47.585999999999999"/>
    <s v="SERVICOS DE TRANSPORTES E LOCACAO VALE DO ITAUNAS LTDA"/>
  </r>
  <r>
    <x v="40"/>
    <n v="7304"/>
    <s v="850-TER MB AXOR 3344 6X4"/>
    <n v="110.36"/>
    <n v="2"/>
    <n v="55.18"/>
    <n v="62"/>
    <s v="SERVICOS DE TRANSPORTES E LOCACAO VALE DO ITAUNAS LTDA"/>
  </r>
  <r>
    <x v="40"/>
    <n v="7307"/>
    <s v="850-TER MB AXOR 3344 6X4"/>
    <n v="161.74"/>
    <n v="3"/>
    <n v="53.912999999999997"/>
    <n v="47.81"/>
    <s v="SC MANUTENCOES LTDA"/>
  </r>
  <r>
    <x v="40"/>
    <n v="7308"/>
    <s v="850-TER MB AXOR 3344 6X4"/>
    <n v="118.22"/>
    <n v="2"/>
    <n v="59.11"/>
    <n v="54.848999999999997"/>
    <s v="SANTOS &amp; SILVA TRANSPORTES RODOVIARIOS LTDA"/>
  </r>
  <r>
    <x v="40"/>
    <n v="7311"/>
    <s v="855-TER SCANIA G 440 A 6X4"/>
    <n v="175.8"/>
    <n v="3"/>
    <n v="58.6"/>
    <n v="28.233000000000001"/>
    <s v="LN LOGISTICA E TRANSPORTES LTDA"/>
  </r>
  <r>
    <x v="40"/>
    <n v="7334"/>
    <s v="851-TER MB AXOR 2644 S 6X4"/>
    <n v="178.46"/>
    <n v="3"/>
    <n v="59.487000000000002"/>
    <n v="59.395000000000003"/>
    <s v="ROCHA TRANSPORTES DE MUCURI LTDA"/>
  </r>
  <r>
    <x v="40"/>
    <n v="7337"/>
    <s v="850-TER MB AXOR 3344 6X4"/>
    <n v="199.78"/>
    <n v="3"/>
    <n v="66.593000000000004"/>
    <n v="49.978999999999999"/>
    <s v="REGINA M. DOS S. SILVA CARGAS"/>
  </r>
  <r>
    <x v="40"/>
    <n v="7340"/>
    <s v="850-TER MB AXOR 3344 6X4"/>
    <n v="165.66"/>
    <n v="6"/>
    <n v="27.61"/>
    <n v="6.27"/>
    <s v="W &amp; E SERVICOS DE TRANSPORTE LTDA"/>
  </r>
  <r>
    <x v="40"/>
    <n v="7343"/>
    <s v="851-TER MB AXOR 2644 S 6X4"/>
    <n v="179.6"/>
    <n v="3"/>
    <n v="59.866999999999997"/>
    <n v="31.178999999999998"/>
    <s v="E L DE OLIVEIRA JUNIOR EDIMAR TRANSPORTES"/>
  </r>
  <r>
    <x v="40"/>
    <n v="7347"/>
    <s v="852-TER MB AXOR 3340 S 6X4"/>
    <n v="182.96"/>
    <n v="3"/>
    <n v="60.987000000000002"/>
    <n v="40.881"/>
    <s v="TRANSPORTADORA GLOBAL LOGISTICA LTDA"/>
  </r>
  <r>
    <x v="40"/>
    <n v="7352"/>
    <s v="851-TER MB AXOR 2644 S 6X4"/>
    <n v="199.68"/>
    <n v="7"/>
    <n v="28.526"/>
    <n v="7.0039999999999996"/>
    <s v="WESLEI M DOS SANTOS"/>
  </r>
  <r>
    <x v="40"/>
    <n v="7355"/>
    <s v="850-TER MB AXOR 3344 6X4"/>
    <n v="167.8"/>
    <n v="3"/>
    <n v="55.933"/>
    <n v="12.856"/>
    <s v="WESLEI M DOS SANTOS"/>
  </r>
  <r>
    <x v="40"/>
    <n v="7361"/>
    <s v="938-TER VOLVO/FM12 420 6X4T"/>
    <n v="167.14"/>
    <n v="3"/>
    <n v="55.713000000000001"/>
    <n v="37.646000000000001"/>
    <s v="TRANSPORTE FUMACINHA LTDA"/>
  </r>
  <r>
    <x v="40"/>
    <n v="7364"/>
    <s v="850-TER MB AXOR 3344 6X4"/>
    <n v="172.64"/>
    <n v="3"/>
    <n v="57.546999999999997"/>
    <n v="48.16"/>
    <s v="TRANSPORTADORA GLOBAL LOGISTICA LTDA"/>
  </r>
  <r>
    <x v="40"/>
    <n v="7367"/>
    <s v="850-TER MB AXOR 3344 6X4"/>
    <n v="173.6"/>
    <n v="3"/>
    <n v="57.866999999999997"/>
    <n v="45.725000000000001"/>
    <s v="JOSE HELIO SILVA SANTOS"/>
  </r>
  <r>
    <x v="40"/>
    <n v="7370"/>
    <s v="850-TER MB AXOR 3344 6X4"/>
    <n v="177.46"/>
    <n v="3"/>
    <n v="59.152999999999999"/>
    <n v="50.613999999999997"/>
    <s v="JOSE HELIO SILVA SANTOS"/>
  </r>
  <r>
    <x v="40"/>
    <n v="7373"/>
    <s v="855-TER SCANIA G 440 A 6X4"/>
    <n v="52.54"/>
    <n v="1"/>
    <n v="52.54"/>
    <n v="62"/>
    <s v="BARBOSA TRANSPORTES E LOGISTICA LTDA"/>
  </r>
  <r>
    <x v="40"/>
    <n v="7381"/>
    <s v="938-TER VOLVO/FM12 420 6X4T"/>
    <n v="179.88"/>
    <n v="3"/>
    <n v="59.96"/>
    <n v="48.722999999999999"/>
    <s v="TRANSPORTE FUMACINHA LTDA"/>
  </r>
  <r>
    <x v="41"/>
    <n v="2066"/>
    <s v="115-MB AXOR 3340 6X4"/>
    <n v="516.74"/>
    <n v="9"/>
    <n v="57.415999999999997"/>
    <n v="4.2910000000000004"/>
    <s v="NDB HOLDING AGRICOLA LTDA - MATRIZ"/>
  </r>
  <r>
    <x v="41"/>
    <n v="2067"/>
    <s v="115-MB AXOR 3340 6X4"/>
    <n v="331.5"/>
    <n v="6"/>
    <n v="55.25"/>
    <n v="3.3530000000000002"/>
    <s v="NDB HOLDING AGRICOLA LTDA - MATRIZ"/>
  </r>
  <r>
    <x v="41"/>
    <n v="2107"/>
    <s v="115-MB AXOR 3340 6X4"/>
    <n v="449.84"/>
    <n v="8"/>
    <n v="56.23"/>
    <n v="3.238"/>
    <s v="NDB HOLDING AGRICOLA LTDA - MATRIZ"/>
  </r>
  <r>
    <x v="41"/>
    <n v="2108"/>
    <s v="115-MB AXOR 3340 6X4"/>
    <n v="399.52"/>
    <n v="7"/>
    <n v="57.073999999999998"/>
    <n v="4.4569999999999999"/>
    <s v="NDB HOLDING AGRICOLA LTDA - MATRIZ"/>
  </r>
  <r>
    <x v="41"/>
    <n v="2109"/>
    <s v="115-MB AXOR 3340 6X4"/>
    <n v="225.26"/>
    <n v="4"/>
    <n v="56.314999999999998"/>
    <n v="3.4660000000000002"/>
    <s v="NDB HOLDING AGRICOLA LTDA - MATRIZ"/>
  </r>
  <r>
    <x v="41"/>
    <n v="7004"/>
    <s v="850-TER MB AXOR 3344 6X4"/>
    <n v="186.8"/>
    <n v="3"/>
    <n v="62.267000000000003"/>
    <n v="49.475999999999999"/>
    <s v="EMERSON LUIS MORO"/>
  </r>
  <r>
    <x v="41"/>
    <n v="7005"/>
    <s v="850-TER MB AXOR 3344 6X4"/>
    <n v="185.48"/>
    <n v="3"/>
    <n v="61.826999999999998"/>
    <n v="32.280999999999999"/>
    <s v="RENE PINA DE ALMEIDA"/>
  </r>
  <r>
    <x v="41"/>
    <n v="7006"/>
    <s v="852-TER MB AXOR 3340 S 6X4"/>
    <n v="100.8"/>
    <n v="2"/>
    <n v="50.4"/>
    <n v="64.707999999999998"/>
    <s v="INAMARQUE SOUZA MACHADO"/>
  </r>
  <r>
    <x v="41"/>
    <n v="7007"/>
    <s v="852-TER MB AXOR 3340 S 6X4"/>
    <n v="165.96"/>
    <n v="3"/>
    <n v="55.32"/>
    <n v="57.396999999999998"/>
    <s v="MVS TRANSPORTE LTDA"/>
  </r>
  <r>
    <x v="41"/>
    <n v="7008"/>
    <s v="850-TER MB AXOR 3344 6X4"/>
    <n v="190.88"/>
    <n v="3"/>
    <n v="63.627000000000002"/>
    <n v="54.237000000000002"/>
    <s v="E L DE OLIVEIRA JUNIOR EDIMAR TRANSPORTES"/>
  </r>
  <r>
    <x v="41"/>
    <n v="7013"/>
    <s v="850-TER MB AXOR 3344 6X4"/>
    <n v="191.2"/>
    <n v="3"/>
    <n v="63.732999999999997"/>
    <n v="31.809000000000001"/>
    <s v="INAMARQUE SOUZA MACHADO"/>
  </r>
  <r>
    <x v="41"/>
    <n v="7017"/>
    <s v="850-TER MB AXOR 3344 6X4"/>
    <n v="177.56"/>
    <n v="3"/>
    <n v="59.186999999999998"/>
    <n v="44.96"/>
    <s v="BAYER LOGISTICA E TRANSPORTES LTDA"/>
  </r>
  <r>
    <x v="41"/>
    <n v="7018"/>
    <s v="850-TER MB AXOR 3344 6X4"/>
    <n v="176.96"/>
    <n v="3"/>
    <n v="58.987000000000002"/>
    <n v="39.863999999999997"/>
    <s v="SC MANUTENCOES LTDA"/>
  </r>
  <r>
    <x v="41"/>
    <n v="7021"/>
    <s v="850-TER MB AXOR 3344 6X4"/>
    <n v="178.96"/>
    <n v="3"/>
    <n v="59.652999999999999"/>
    <n v="46.664000000000001"/>
    <s v="NEIA TRANSPORTES LTDA"/>
  </r>
  <r>
    <x v="41"/>
    <n v="7022"/>
    <s v="850-TER MB AXOR 3344 6X4"/>
    <n v="180.02"/>
    <n v="3"/>
    <n v="60.006999999999998"/>
    <n v="47.085999999999999"/>
    <s v="SMRR TRANSPORTES LTDA"/>
  </r>
  <r>
    <x v="41"/>
    <n v="7031"/>
    <s v="850-TER MB AXOR 3344 6X4"/>
    <n v="236.5"/>
    <n v="4"/>
    <n v="59.125"/>
    <n v="47.826000000000001"/>
    <s v="INAMARQUE SOUZA MACHADO"/>
  </r>
  <r>
    <x v="41"/>
    <n v="7032"/>
    <s v="850-TER MB AXOR 3344 6X4"/>
    <n v="188.14"/>
    <n v="3"/>
    <n v="62.713000000000001"/>
    <n v="46.612000000000002"/>
    <s v="REGINA M. DOS S. SILVA CARGAS"/>
  </r>
  <r>
    <x v="41"/>
    <n v="7033"/>
    <s v="850-TER MB AXOR 3344 6X4"/>
    <n v="177.44"/>
    <n v="3"/>
    <n v="59.146999999999998"/>
    <n v="55.573"/>
    <s v="E L DE OLIVEIRA JUNIOR EDIMAR TRANSPORTES"/>
  </r>
  <r>
    <x v="41"/>
    <n v="7036"/>
    <s v="850-TER MB AXOR 3344 6X4"/>
    <n v="193.82"/>
    <n v="3"/>
    <n v="64.606999999999999"/>
    <n v="57.877000000000002"/>
    <s v="EMERSON LUIS MORO"/>
  </r>
  <r>
    <x v="41"/>
    <n v="7038"/>
    <s v="852-TER MB AXOR 3340 S 6X4"/>
    <n v="168.98"/>
    <n v="3"/>
    <n v="56.326999999999998"/>
    <n v="39.835999999999999"/>
    <s v="JERE SERVICOS DE TRANSPORTE E LOCACAO LTDA"/>
  </r>
  <r>
    <x v="41"/>
    <n v="7041"/>
    <s v="850-TER MB AXOR 3344 6X4"/>
    <n v="182.02"/>
    <n v="3"/>
    <n v="60.673000000000002"/>
    <n v="58.055999999999997"/>
    <s v="JERE SERVICOS DE TRANSPORTE E LOCACAO LTDA"/>
  </r>
  <r>
    <x v="41"/>
    <n v="7042"/>
    <s v="852-TER MB AXOR 3340 S 6X4"/>
    <n v="122.04"/>
    <n v="2"/>
    <n v="61.02"/>
    <n v="53.804000000000002"/>
    <s v="SERVICOS DE TRANSPORTES E LOCACAO VALE DO ITAUNAS LTDA"/>
  </r>
  <r>
    <x v="41"/>
    <n v="7045"/>
    <s v="851-TER MB AXOR 2644 S 6X4"/>
    <n v="197.76"/>
    <n v="3"/>
    <n v="65.92"/>
    <n v="54.88"/>
    <s v="REGINA M. DOS S. SILVA CARGAS"/>
  </r>
  <r>
    <x v="41"/>
    <n v="7046"/>
    <s v="850-TER MB AXOR 3344 6X4"/>
    <n v="180.1"/>
    <n v="3"/>
    <n v="60.033000000000001"/>
    <n v="36.753999999999998"/>
    <s v="J.S. LEONIDIO"/>
  </r>
  <r>
    <x v="41"/>
    <n v="7047"/>
    <s v="850-TER MB AXOR 3344 6X4"/>
    <n v="251.96"/>
    <n v="4"/>
    <n v="62.99"/>
    <n v="37.720999999999997"/>
    <s v="BAYER LOGISTICA E TRANSPORTES LTDA"/>
  </r>
  <r>
    <x v="41"/>
    <n v="7048"/>
    <s v="850-TER MB AXOR 3344 6X4"/>
    <n v="245.18"/>
    <n v="4"/>
    <n v="61.295000000000002"/>
    <n v="40.527999999999999"/>
    <s v="SERVICOS DE TRANSPORTES E LOCACAO VALE DO ITAUNAS LTDA"/>
  </r>
  <r>
    <x v="41"/>
    <n v="7050"/>
    <s v="850-TER MB AXOR 3344 6X4"/>
    <n v="121.86"/>
    <n v="2"/>
    <n v="60.93"/>
    <n v="53.947000000000003"/>
    <s v="ESTEL SERVICOS DE TRANSPORTES E LOCACAO LTDA"/>
  </r>
  <r>
    <x v="41"/>
    <n v="7052"/>
    <s v="852-TER MB AXOR 3340 S 6X4"/>
    <n v="62.46"/>
    <n v="1"/>
    <n v="62.46"/>
    <n v="41"/>
    <s v="JERE SERVICOS DE TRANSPORTE E LOCACAO LTDA"/>
  </r>
  <r>
    <x v="41"/>
    <n v="7053"/>
    <s v="852-TER MB AXOR 3340 S 6X4"/>
    <n v="118.62"/>
    <n v="2"/>
    <n v="59.31"/>
    <n v="41.75"/>
    <s v="TAVARES E MORAES TRANSPORTES LTDA"/>
  </r>
  <r>
    <x v="41"/>
    <n v="7054"/>
    <s v="850-TER MB AXOR 3344 6X4"/>
    <n v="251.86"/>
    <n v="4"/>
    <n v="62.965000000000003"/>
    <n v="39.734999999999999"/>
    <s v="TAVARES E MORAES TRANSPORTES LTDA"/>
  </r>
  <r>
    <x v="41"/>
    <n v="7059"/>
    <s v="850-TER MB AXOR 3344 6X4"/>
    <n v="165.52"/>
    <n v="3"/>
    <n v="55.173000000000002"/>
    <n v="31.125"/>
    <s v="BAYER LOGISTICA E TRANSPORTES LTDA"/>
  </r>
  <r>
    <x v="41"/>
    <n v="7188"/>
    <s v="850-TER MB AXOR 3344 6X4"/>
    <n v="125.98"/>
    <n v="2"/>
    <n v="62.99"/>
    <n v="53.473999999999997"/>
    <s v="C C GOMES TRANSPORTES"/>
  </r>
  <r>
    <x v="41"/>
    <n v="7205"/>
    <s v="852-TER MB AXOR 3340 S 6X4"/>
    <n v="229.02"/>
    <n v="4"/>
    <n v="57.255000000000003"/>
    <n v="25.335999999999999"/>
    <s v="RSL TRANSPORTES LTDA"/>
  </r>
  <r>
    <x v="41"/>
    <n v="7207"/>
    <s v="852-TER MB AXOR 3340 S 6X4"/>
    <n v="183.52"/>
    <n v="3"/>
    <n v="61.173000000000002"/>
    <n v="31.777000000000001"/>
    <s v="TAVARES E MORAES TRANSPORTES LTDA"/>
  </r>
  <r>
    <x v="41"/>
    <n v="7208"/>
    <s v="852-TER MB AXOR 3340 S 6X4"/>
    <n v="201.88"/>
    <n v="7"/>
    <n v="28.84"/>
    <n v="11"/>
    <s v="TAVARES E MORAES TRANSPORTES LTDA"/>
  </r>
  <r>
    <x v="41"/>
    <n v="7220"/>
    <s v="851-TER MB AXOR 2644 S 6X4"/>
    <n v="242.78"/>
    <n v="4"/>
    <n v="60.695"/>
    <n v="51.698"/>
    <s v="DOS SANTOS PASSOS TRANSPORTES LTDA"/>
  </r>
  <r>
    <x v="41"/>
    <n v="7221"/>
    <s v="852-TER MB AXOR 3340 S 6X4"/>
    <n v="246.58"/>
    <n v="4"/>
    <n v="61.645000000000003"/>
    <n v="39.133000000000003"/>
    <s v="BAYER LOGISTICA E TRANSPORTES LTDA"/>
  </r>
  <r>
    <x v="41"/>
    <n v="7224"/>
    <s v="850-TER MB AXOR 3344 6X4"/>
    <n v="188.28"/>
    <n v="3"/>
    <n v="62.76"/>
    <n v="54.573"/>
    <s v="EMERSON LUIS MORO"/>
  </r>
  <r>
    <x v="41"/>
    <n v="7228"/>
    <s v="850-TER MB AXOR 3344 6X4"/>
    <n v="183.54"/>
    <n v="3"/>
    <n v="61.18"/>
    <n v="40.57"/>
    <s v="MVS TRANSPORTE LTDA"/>
  </r>
  <r>
    <x v="41"/>
    <n v="7234"/>
    <s v="850-TER MB AXOR 3344 6X4"/>
    <n v="119.92"/>
    <n v="2"/>
    <n v="59.96"/>
    <n v="41.343000000000004"/>
    <s v="TRANSPORTES M &amp; J LTDA"/>
  </r>
  <r>
    <x v="41"/>
    <n v="7238"/>
    <s v="851-TER MB AXOR 2644 S 6X4"/>
    <n v="194.5"/>
    <n v="3"/>
    <n v="64.832999999999998"/>
    <n v="37.209000000000003"/>
    <s v="R S SANTOS TRANSPORTES LTDA"/>
  </r>
  <r>
    <x v="41"/>
    <n v="7257"/>
    <s v="852-TER MB AXOR 3340 S 6X4"/>
    <n v="255.08"/>
    <n v="4"/>
    <n v="63.77"/>
    <n v="48.457000000000001"/>
    <s v="EMERSON LUIS MORO"/>
  </r>
  <r>
    <x v="41"/>
    <n v="7258"/>
    <s v="852-TER MB AXOR 3340 S 6X4"/>
    <n v="181.84"/>
    <n v="3"/>
    <n v="60.613"/>
    <n v="38.000999999999998"/>
    <s v="REGINA M. DOS S. SILVA CARGAS"/>
  </r>
  <r>
    <x v="41"/>
    <n v="7260"/>
    <s v="852-TER MB AXOR 3340 S 6X4"/>
    <n v="161.62"/>
    <n v="3"/>
    <n v="53.872999999999998"/>
    <n v="44.783999999999999"/>
    <s v="E L DE OLIVEIRA JUNIOR EDIMAR TRANSPORTES"/>
  </r>
  <r>
    <x v="41"/>
    <n v="7263"/>
    <s v="850-TER MB AXOR 3344 6X4"/>
    <n v="248.96"/>
    <n v="4"/>
    <n v="62.24"/>
    <n v="45.076999999999998"/>
    <s v="ESTEL SERVICOS DE TRANSPORTES E LOCACAO LTDA"/>
  </r>
  <r>
    <x v="41"/>
    <n v="7264"/>
    <s v="850-TER MB AXOR 3344 6X4"/>
    <n v="179.02"/>
    <n v="3"/>
    <n v="59.673000000000002"/>
    <n v="47.402000000000001"/>
    <s v="W &amp; E SERVICOS DE TRANSPORTE LTDA"/>
  </r>
  <r>
    <x v="41"/>
    <n v="7278"/>
    <s v="850-TER MB AXOR 3344 6X4"/>
    <n v="183.44"/>
    <n v="3"/>
    <n v="61.146999999999998"/>
    <n v="47.621000000000002"/>
    <s v="LOPES TRANSPORTES LTDA"/>
  </r>
  <r>
    <x v="41"/>
    <n v="7279"/>
    <s v="852-TER MB AXOR 3340 S 6X4"/>
    <n v="124.8"/>
    <n v="2"/>
    <n v="62.4"/>
    <n v="64.728999999999999"/>
    <s v="CVL TRANSPORTES LTDA"/>
  </r>
  <r>
    <x v="41"/>
    <n v="7282"/>
    <s v="850-TER MB AXOR 3344 6X4"/>
    <n v="184.56"/>
    <n v="3"/>
    <n v="61.52"/>
    <n v="61.643999999999998"/>
    <s v="EMERSON LUIS MORO"/>
  </r>
  <r>
    <x v="41"/>
    <n v="7289"/>
    <s v="850-TER MB AXOR 3344 6X4"/>
    <n v="185.88"/>
    <n v="3"/>
    <n v="61.96"/>
    <n v="31.625"/>
    <s v="TAVARES E MORAES TRANSPORTES LTDA"/>
  </r>
  <r>
    <x v="41"/>
    <n v="7292"/>
    <s v="850-TER MB AXOR 3344 6X4"/>
    <n v="192.54"/>
    <n v="3"/>
    <n v="64.180000000000007"/>
    <n v="31.448"/>
    <s v="ESTEL SERVICOS DE TRANSPORTES E LOCACAO LTDA"/>
  </r>
  <r>
    <x v="41"/>
    <n v="7295"/>
    <s v="850-TER MB AXOR 3344 6X4"/>
    <n v="251.42"/>
    <n v="4"/>
    <n v="62.854999999999997"/>
    <n v="33.774000000000001"/>
    <s v="ESTEL SERVICOS DE TRANSPORTES E LOCACAO LTDA"/>
  </r>
  <r>
    <x v="41"/>
    <n v="7299"/>
    <s v="850-TER MB AXOR 3344 6X4"/>
    <n v="122.58"/>
    <n v="2"/>
    <n v="61.29"/>
    <n v="41.749000000000002"/>
    <s v="JERE SERVICOS DE TRANSPORTE E LOCACAO LTDA"/>
  </r>
  <r>
    <x v="41"/>
    <n v="7301"/>
    <s v="850-TER MB AXOR 3344 6X4"/>
    <n v="123.26"/>
    <n v="2"/>
    <n v="61.63"/>
    <n v="41.353999999999999"/>
    <s v="SERVICOS DE TRANSPORTES E LOCACAO VALE DO ITAUNAS LTDA"/>
  </r>
  <r>
    <x v="41"/>
    <n v="7304"/>
    <s v="850-TER MB AXOR 3344 6X4"/>
    <n v="233.16"/>
    <n v="4"/>
    <n v="58.29"/>
    <n v="31.95"/>
    <s v="SERVICOS DE TRANSPORTES E LOCACAO VALE DO ITAUNAS LTDA"/>
  </r>
  <r>
    <x v="41"/>
    <n v="7307"/>
    <s v="850-TER MB AXOR 3344 6X4"/>
    <n v="113.86"/>
    <n v="2"/>
    <n v="56.93"/>
    <n v="66.994"/>
    <s v="SC MANUTENCOES LTDA"/>
  </r>
  <r>
    <x v="41"/>
    <n v="7308"/>
    <s v="850-TER MB AXOR 3344 6X4"/>
    <n v="195.96"/>
    <n v="3"/>
    <n v="65.319999999999993"/>
    <n v="45.905000000000001"/>
    <s v="SANTOS &amp; SILVA TRANSPORTES RODOVIARIOS LTDA"/>
  </r>
  <r>
    <x v="41"/>
    <n v="7311"/>
    <s v="855-TER SCANIA G 440 A 6X4"/>
    <n v="116"/>
    <n v="2"/>
    <n v="58"/>
    <n v="65.046000000000006"/>
    <s v="LN LOGISTICA E TRANSPORTES LTDA"/>
  </r>
  <r>
    <x v="41"/>
    <n v="7337"/>
    <s v="850-TER MB AXOR 3344 6X4"/>
    <n v="173.52"/>
    <n v="3"/>
    <n v="57.84"/>
    <n v="28.957999999999998"/>
    <s v="REGINA M. DOS S. SILVA CARGAS"/>
  </r>
  <r>
    <x v="41"/>
    <n v="7340"/>
    <s v="850-TER MB AXOR 3344 6X4"/>
    <n v="140.5"/>
    <n v="5"/>
    <n v="28.1"/>
    <n v="11"/>
    <s v="W &amp; E SERVICOS DE TRANSPORTE LTDA"/>
  </r>
  <r>
    <x v="41"/>
    <n v="7343"/>
    <s v="851-TER MB AXOR 2644 S 6X4"/>
    <n v="177.76"/>
    <n v="3"/>
    <n v="59.253"/>
    <n v="56.496000000000002"/>
    <s v="E L DE OLIVEIRA JUNIOR EDIMAR TRANSPORTES"/>
  </r>
  <r>
    <x v="41"/>
    <n v="7347"/>
    <s v="852-TER MB AXOR 3340 S 6X4"/>
    <n v="116.14"/>
    <n v="2"/>
    <n v="58.07"/>
    <n v="64.150999999999996"/>
    <s v="TRANSPORTADORA GLOBAL LOGISTICA LTDA"/>
  </r>
  <r>
    <x v="41"/>
    <n v="7352"/>
    <s v="851-TER MB AXOR 2644 S 6X4"/>
    <n v="55.54"/>
    <n v="2"/>
    <n v="27.77"/>
    <n v="11"/>
    <s v="WESLEI M DOS SANTOS"/>
  </r>
  <r>
    <x v="41"/>
    <n v="7355"/>
    <s v="850-TER MB AXOR 3344 6X4"/>
    <n v="253.24"/>
    <n v="4"/>
    <n v="63.31"/>
    <n v="38.231999999999999"/>
    <s v="WESLEI M DOS SANTOS"/>
  </r>
  <r>
    <x v="41"/>
    <n v="7361"/>
    <s v="938-TER VOLVO/FM12 420 6X4T"/>
    <n v="235.5"/>
    <n v="4"/>
    <n v="58.875"/>
    <n v="30.693999999999999"/>
    <s v="TRANSPORTE FUMACINHA LTDA"/>
  </r>
  <r>
    <x v="41"/>
    <n v="7364"/>
    <s v="850-TER MB AXOR 3344 6X4"/>
    <n v="160.96"/>
    <n v="3"/>
    <n v="53.652999999999999"/>
    <n v="37.432000000000002"/>
    <s v="TRANSPORTADORA GLOBAL LOGISTICA LTDA"/>
  </r>
  <r>
    <x v="41"/>
    <n v="7367"/>
    <s v="850-TER MB AXOR 3344 6X4"/>
    <n v="168.54"/>
    <n v="3"/>
    <n v="56.18"/>
    <n v="36.978999999999999"/>
    <s v="JOSE HELIO SILVA SANTOS"/>
  </r>
  <r>
    <x v="41"/>
    <n v="7370"/>
    <s v="850-TER MB AXOR 3344 6X4"/>
    <n v="113.26"/>
    <n v="2"/>
    <n v="56.63"/>
    <n v="38.962000000000003"/>
    <s v="JOSE HELIO SILVA SANTOS"/>
  </r>
  <r>
    <x v="41"/>
    <n v="7381"/>
    <s v="938-TER VOLVO/FM12 420 6X4T"/>
    <n v="237.26"/>
    <n v="4"/>
    <n v="59.314999999999998"/>
    <n v="39.622999999999998"/>
    <s v="TRANSPORTE FUMACINHA LTDA"/>
  </r>
  <r>
    <x v="42"/>
    <n v="2066"/>
    <s v="115-MB AXOR 3340 6X4"/>
    <n v="466.02"/>
    <n v="8"/>
    <n v="58.253"/>
    <n v="4.1619999999999999"/>
    <s v="NDB HOLDING AGRICOLA LTDA - MATRIZ"/>
  </r>
  <r>
    <x v="42"/>
    <n v="2067"/>
    <s v="115-MB AXOR 3340 6X4"/>
    <n v="283.3"/>
    <n v="5"/>
    <n v="56.66"/>
    <n v="2"/>
    <s v="NDB HOLDING AGRICOLA LTDA - MATRIZ"/>
  </r>
  <r>
    <x v="42"/>
    <n v="2107"/>
    <s v="115-MB AXOR 3340 6X4"/>
    <n v="345.22"/>
    <n v="6"/>
    <n v="57.536999999999999"/>
    <n v="4.8760000000000003"/>
    <s v="NDB HOLDING AGRICOLA LTDA - MATRIZ"/>
  </r>
  <r>
    <x v="42"/>
    <n v="2108"/>
    <s v="115-MB AXOR 3340 6X4"/>
    <n v="344.06"/>
    <n v="6"/>
    <n v="57.343000000000004"/>
    <n v="2"/>
    <s v="NDB HOLDING AGRICOLA LTDA - MATRIZ"/>
  </r>
  <r>
    <x v="42"/>
    <n v="2109"/>
    <s v="115-MB AXOR 3340 6X4"/>
    <n v="456.82"/>
    <n v="8"/>
    <n v="57.103000000000002"/>
    <n v="7.7809999999999997"/>
    <s v="NDB HOLDING AGRICOLA LTDA - MATRIZ"/>
  </r>
  <r>
    <x v="42"/>
    <n v="7004"/>
    <s v="850-TER MB AXOR 3344 6X4"/>
    <n v="186.92"/>
    <n v="3"/>
    <n v="62.307000000000002"/>
    <n v="30.683"/>
    <s v="EMERSON LUIS MORO"/>
  </r>
  <r>
    <x v="42"/>
    <n v="7005"/>
    <s v="850-TER MB AXOR 3344 6X4"/>
    <n v="179.72"/>
    <n v="3"/>
    <n v="59.906999999999996"/>
    <n v="36.305999999999997"/>
    <s v="RENE PINA DE ALMEIDA"/>
  </r>
  <r>
    <x v="42"/>
    <n v="7006"/>
    <s v="852-TER MB AXOR 3340 S 6X4"/>
    <n v="195.87"/>
    <n v="3"/>
    <n v="65.290000000000006"/>
    <n v="60"/>
    <s v="INAMARQUE SOUZA MACHADO"/>
  </r>
  <r>
    <x v="42"/>
    <n v="7007"/>
    <s v="852-TER MB AXOR 3340 S 6X4"/>
    <n v="192.74"/>
    <n v="3"/>
    <n v="64.247"/>
    <n v="36.673000000000002"/>
    <s v="MVS TRANSPORTE LTDA"/>
  </r>
  <r>
    <x v="42"/>
    <n v="7008"/>
    <s v="850-TER MB AXOR 3344 6X4"/>
    <n v="191.42"/>
    <n v="3"/>
    <n v="63.807000000000002"/>
    <n v="58.744"/>
    <s v="E L DE OLIVEIRA JUNIOR EDIMAR TRANSPORTES"/>
  </r>
  <r>
    <x v="42"/>
    <n v="7010"/>
    <s v="850-TER MB AXOR 3344 6X4"/>
    <n v="192.8"/>
    <n v="3"/>
    <n v="64.266999999999996"/>
    <n v="58.042999999999999"/>
    <s v="BAYER LOGISTICA E TRANSPORTES LTDA"/>
  </r>
  <r>
    <x v="42"/>
    <n v="7013"/>
    <s v="850-TER MB AXOR 3344 6X4"/>
    <n v="185.96"/>
    <n v="3"/>
    <n v="61.987000000000002"/>
    <n v="48.645000000000003"/>
    <s v="INAMARQUE SOUZA MACHADO"/>
  </r>
  <r>
    <x v="42"/>
    <n v="7017"/>
    <s v="850-TER MB AXOR 3344 6X4"/>
    <n v="174.46"/>
    <n v="3"/>
    <n v="58.152999999999999"/>
    <n v="21.579000000000001"/>
    <s v="BAYER LOGISTICA E TRANSPORTES LTDA"/>
  </r>
  <r>
    <x v="42"/>
    <n v="7018"/>
    <s v="850-TER MB AXOR 3344 6X4"/>
    <n v="179.44"/>
    <n v="3"/>
    <n v="59.813000000000002"/>
    <n v="37.037999999999997"/>
    <s v="SC MANUTENCOES LTDA"/>
  </r>
  <r>
    <x v="42"/>
    <n v="7021"/>
    <s v="850-TER MB AXOR 3344 6X4"/>
    <n v="171.52"/>
    <n v="3"/>
    <n v="57.173000000000002"/>
    <n v="21.423999999999999"/>
    <s v="NEIA TRANSPORTES LTDA"/>
  </r>
  <r>
    <x v="42"/>
    <n v="7022"/>
    <s v="850-TER MB AXOR 3344 6X4"/>
    <n v="186.68"/>
    <n v="3"/>
    <n v="62.226999999999997"/>
    <n v="59.317999999999998"/>
    <s v="SMRR TRANSPORTES LTDA"/>
  </r>
  <r>
    <x v="42"/>
    <n v="7031"/>
    <s v="850-TER MB AXOR 3344 6X4"/>
    <n v="126.04"/>
    <n v="2"/>
    <n v="63.02"/>
    <n v="66"/>
    <s v="INAMARQUE SOUZA MACHADO"/>
  </r>
  <r>
    <x v="42"/>
    <n v="7032"/>
    <s v="850-TER MB AXOR 3344 6X4"/>
    <n v="196.58"/>
    <n v="3"/>
    <n v="65.527000000000001"/>
    <n v="59.381"/>
    <s v="REGINA M. DOS S. SILVA CARGAS"/>
  </r>
  <r>
    <x v="42"/>
    <n v="7033"/>
    <s v="850-TER MB AXOR 3344 6X4"/>
    <n v="183.54"/>
    <n v="3"/>
    <n v="61.18"/>
    <n v="49.228000000000002"/>
    <s v="E L DE OLIVEIRA JUNIOR EDIMAR TRANSPORTES"/>
  </r>
  <r>
    <x v="42"/>
    <n v="7036"/>
    <s v="850-TER MB AXOR 3344 6X4"/>
    <n v="172.5"/>
    <n v="3"/>
    <n v="57.5"/>
    <n v="48.61"/>
    <s v="EMERSON LUIS MORO"/>
  </r>
  <r>
    <x v="42"/>
    <n v="7038"/>
    <s v="852-TER MB AXOR 3340 S 6X4"/>
    <n v="117.04"/>
    <n v="2"/>
    <n v="58.52"/>
    <n v="66"/>
    <s v="JERE SERVICOS DE TRANSPORTE E LOCACAO LTDA"/>
  </r>
  <r>
    <x v="42"/>
    <n v="7041"/>
    <s v="850-TER MB AXOR 3344 6X4"/>
    <n v="68.94"/>
    <n v="1"/>
    <n v="68.94"/>
    <n v="56"/>
    <s v="JERE SERVICOS DE TRANSPORTE E LOCACAO LTDA"/>
  </r>
  <r>
    <x v="42"/>
    <n v="7042"/>
    <s v="852-TER MB AXOR 3340 S 6X4"/>
    <n v="193.94"/>
    <n v="3"/>
    <n v="64.647000000000006"/>
    <n v="51.572000000000003"/>
    <s v="SERVICOS DE TRANSPORTES E LOCACAO VALE DO ITAUNAS LTDA"/>
  </r>
  <r>
    <x v="42"/>
    <n v="7045"/>
    <s v="851-TER MB AXOR 2644 S 6X4"/>
    <n v="205.2"/>
    <n v="3"/>
    <n v="68.400000000000006"/>
    <n v="46.256"/>
    <s v="REGINA M. DOS S. SILVA CARGAS"/>
  </r>
  <r>
    <x v="42"/>
    <n v="7046"/>
    <s v="850-TER MB AXOR 3344 6X4"/>
    <n v="187.02"/>
    <n v="3"/>
    <n v="62.34"/>
    <n v="40.981999999999999"/>
    <s v="J.S. LEONIDIO"/>
  </r>
  <r>
    <x v="42"/>
    <n v="7047"/>
    <s v="850-TER MB AXOR 3344 6X4"/>
    <n v="188.24"/>
    <n v="3"/>
    <n v="62.747"/>
    <n v="45.884999999999998"/>
    <s v="BAYER LOGISTICA E TRANSPORTES LTDA"/>
  </r>
  <r>
    <x v="42"/>
    <n v="7048"/>
    <s v="850-TER MB AXOR 3344 6X4"/>
    <n v="185.94"/>
    <n v="3"/>
    <n v="61.98"/>
    <n v="49.04"/>
    <s v="SERVICOS DE TRANSPORTES E LOCACAO VALE DO ITAUNAS LTDA"/>
  </r>
  <r>
    <x v="42"/>
    <n v="7050"/>
    <s v="850-TER MB AXOR 3344 6X4"/>
    <n v="189.22"/>
    <n v="3"/>
    <n v="63.073"/>
    <n v="54.396000000000001"/>
    <s v="ESTEL SERVICOS DE TRANSPORTES E LOCACAO LTDA"/>
  </r>
  <r>
    <x v="42"/>
    <n v="7052"/>
    <s v="852-TER MB AXOR 3340 S 6X4"/>
    <n v="171.72"/>
    <n v="3"/>
    <n v="57.24"/>
    <n v="46.698999999999998"/>
    <s v="JERE SERVICOS DE TRANSPORTE E LOCACAO LTDA"/>
  </r>
  <r>
    <x v="42"/>
    <n v="7053"/>
    <s v="852-TER MB AXOR 3340 S 6X4"/>
    <n v="188.14"/>
    <n v="3"/>
    <n v="62.713000000000001"/>
    <n v="49.405000000000001"/>
    <s v="TAVARES E MORAES TRANSPORTES LTDA"/>
  </r>
  <r>
    <x v="42"/>
    <n v="7054"/>
    <s v="850-TER MB AXOR 3344 6X4"/>
    <n v="136.96"/>
    <n v="2"/>
    <n v="68.48"/>
    <n v="58.817"/>
    <s v="TAVARES E MORAES TRANSPORTES LTDA"/>
  </r>
  <r>
    <x v="42"/>
    <n v="7059"/>
    <s v="850-TER MB AXOR 3344 6X4"/>
    <n v="121.98"/>
    <n v="2"/>
    <n v="60.99"/>
    <n v="52.228999999999999"/>
    <s v="BAYER LOGISTICA E TRANSPORTES LTDA"/>
  </r>
  <r>
    <x v="42"/>
    <n v="7188"/>
    <s v="850-TER MB AXOR 3344 6X4"/>
    <n v="191.66"/>
    <n v="3"/>
    <n v="63.887"/>
    <n v="60.996000000000002"/>
    <s v="C C GOMES TRANSPORTES"/>
  </r>
  <r>
    <x v="42"/>
    <n v="7205"/>
    <s v="852-TER MB AXOR 3340 S 6X4"/>
    <n v="166.68"/>
    <n v="3"/>
    <n v="55.56"/>
    <n v="39.155999999999999"/>
    <s v="RSL TRANSPORTES LTDA"/>
  </r>
  <r>
    <x v="42"/>
    <n v="7207"/>
    <s v="852-TER MB AXOR 3340 S 6X4"/>
    <n v="132.74"/>
    <n v="2"/>
    <n v="66.37"/>
    <n v="41.359000000000002"/>
    <s v="TAVARES E MORAES TRANSPORTES LTDA"/>
  </r>
  <r>
    <x v="42"/>
    <n v="7208"/>
    <s v="852-TER MB AXOR 3340 S 6X4"/>
    <n v="173.04"/>
    <n v="6"/>
    <n v="28.84"/>
    <n v="11"/>
    <s v="TAVARES E MORAES TRANSPORTES LTDA"/>
  </r>
  <r>
    <x v="42"/>
    <n v="7220"/>
    <s v="851-TER MB AXOR 2644 S 6X4"/>
    <n v="119.7"/>
    <n v="2"/>
    <n v="59.85"/>
    <n v="48.98"/>
    <s v="DOS SANTOS PASSOS TRANSPORTES LTDA"/>
  </r>
  <r>
    <x v="42"/>
    <n v="7221"/>
    <s v="852-TER MB AXOR 3340 S 6X4"/>
    <n v="135.44"/>
    <n v="2"/>
    <n v="67.72"/>
    <n v="48.631"/>
    <s v="BAYER LOGISTICA E TRANSPORTES LTDA"/>
  </r>
  <r>
    <x v="42"/>
    <n v="7224"/>
    <s v="850-TER MB AXOR 3344 6X4"/>
    <n v="195.62"/>
    <n v="3"/>
    <n v="65.206999999999994"/>
    <n v="32.095999999999997"/>
    <s v="EMERSON LUIS MORO"/>
  </r>
  <r>
    <x v="42"/>
    <n v="7228"/>
    <s v="850-TER MB AXOR 3344 6X4"/>
    <n v="182.12"/>
    <n v="3"/>
    <n v="60.707000000000001"/>
    <n v="32.030999999999999"/>
    <s v="MVS TRANSPORTE LTDA"/>
  </r>
  <r>
    <x v="42"/>
    <n v="7234"/>
    <s v="850-TER MB AXOR 3344 6X4"/>
    <n v="129.96"/>
    <n v="2"/>
    <n v="64.98"/>
    <n v="61.094999999999999"/>
    <s v="TRANSPORTES M &amp; J LTDA"/>
  </r>
  <r>
    <x v="42"/>
    <n v="7238"/>
    <s v="851-TER MB AXOR 2644 S 6X4"/>
    <n v="188.64"/>
    <n v="3"/>
    <n v="62.88"/>
    <n v="53.527000000000001"/>
    <s v="R S SANTOS TRANSPORTES LTDA"/>
  </r>
  <r>
    <x v="42"/>
    <n v="7257"/>
    <s v="852-TER MB AXOR 3340 S 6X4"/>
    <n v="130.56"/>
    <n v="2"/>
    <n v="65.28"/>
    <n v="49.119"/>
    <s v="EMERSON LUIS MORO"/>
  </r>
  <r>
    <x v="42"/>
    <n v="7258"/>
    <s v="852-TER MB AXOR 3340 S 6X4"/>
    <n v="191.34"/>
    <n v="3"/>
    <n v="63.78"/>
    <n v="53.704999999999998"/>
    <s v="REGINA M. DOS S. SILVA CARGAS"/>
  </r>
  <r>
    <x v="42"/>
    <n v="7260"/>
    <s v="852-TER MB AXOR 3340 S 6X4"/>
    <n v="180.78"/>
    <n v="3"/>
    <n v="60.26"/>
    <n v="41.23"/>
    <s v="E L DE OLIVEIRA JUNIOR EDIMAR TRANSPORTES"/>
  </r>
  <r>
    <x v="42"/>
    <n v="7263"/>
    <s v="850-TER MB AXOR 3344 6X4"/>
    <n v="172.4"/>
    <n v="3"/>
    <n v="57.466999999999999"/>
    <n v="49.258000000000003"/>
    <s v="ESTEL SERVICOS DE TRANSPORTES E LOCACAO LTDA"/>
  </r>
  <r>
    <x v="42"/>
    <n v="7264"/>
    <s v="850-TER MB AXOR 3344 6X4"/>
    <n v="179.96"/>
    <n v="3"/>
    <n v="59.987000000000002"/>
    <n v="47.194000000000003"/>
    <s v="W &amp; E SERVICOS DE TRANSPORTE LTDA"/>
  </r>
  <r>
    <x v="42"/>
    <n v="7278"/>
    <s v="850-TER MB AXOR 3344 6X4"/>
    <n v="187.28"/>
    <n v="3"/>
    <n v="62.427"/>
    <n v="46.091000000000001"/>
    <s v="LOPES TRANSPORTES LTDA"/>
  </r>
  <r>
    <x v="42"/>
    <n v="7279"/>
    <s v="852-TER MB AXOR 3340 S 6X4"/>
    <n v="187.04"/>
    <n v="3"/>
    <n v="62.347000000000001"/>
    <n v="44.61"/>
    <s v="CVL TRANSPORTES LTDA"/>
  </r>
  <r>
    <x v="42"/>
    <n v="7282"/>
    <s v="850-TER MB AXOR 3344 6X4"/>
    <n v="186.3"/>
    <n v="3"/>
    <n v="62.1"/>
    <n v="41.21"/>
    <s v="EMERSON LUIS MORO"/>
  </r>
  <r>
    <x v="42"/>
    <n v="7289"/>
    <s v="850-TER MB AXOR 3344 6X4"/>
    <n v="120.2"/>
    <n v="2"/>
    <n v="60.1"/>
    <n v="11"/>
    <s v="TAVARES E MORAES TRANSPORTES LTDA"/>
  </r>
  <r>
    <x v="42"/>
    <n v="7292"/>
    <s v="850-TER MB AXOR 3344 6X4"/>
    <n v="190.04"/>
    <n v="3"/>
    <n v="63.347000000000001"/>
    <n v="37.414999999999999"/>
    <s v="ESTEL SERVICOS DE TRANSPORTES E LOCACAO LTDA"/>
  </r>
  <r>
    <x v="42"/>
    <n v="7295"/>
    <s v="850-TER MB AXOR 3344 6X4"/>
    <n v="125.08"/>
    <n v="2"/>
    <n v="62.54"/>
    <n v="53.508000000000003"/>
    <s v="ESTEL SERVICOS DE TRANSPORTES E LOCACAO LTDA"/>
  </r>
  <r>
    <x v="42"/>
    <n v="7299"/>
    <s v="850-TER MB AXOR 3344 6X4"/>
    <n v="178.66"/>
    <n v="3"/>
    <n v="59.552999999999997"/>
    <n v="47.088000000000001"/>
    <s v="JERE SERVICOS DE TRANSPORTE E LOCACAO LTDA"/>
  </r>
  <r>
    <x v="42"/>
    <n v="7301"/>
    <s v="850-TER MB AXOR 3344 6X4"/>
    <n v="187.3"/>
    <n v="3"/>
    <n v="62.433"/>
    <n v="51.384999999999998"/>
    <s v="SERVICOS DE TRANSPORTES E LOCACAO VALE DO ITAUNAS LTDA"/>
  </r>
  <r>
    <x v="42"/>
    <n v="7304"/>
    <s v="850-TER MB AXOR 3344 6X4"/>
    <n v="124.02"/>
    <n v="2"/>
    <n v="62.01"/>
    <n v="58.905000000000001"/>
    <s v="SERVICOS DE TRANSPORTES E LOCACAO VALE DO ITAUNAS LTDA"/>
  </r>
  <r>
    <x v="42"/>
    <n v="7307"/>
    <s v="850-TER MB AXOR 3344 6X4"/>
    <n v="120.78"/>
    <n v="2"/>
    <n v="60.39"/>
    <n v="54.05"/>
    <s v="SC MANUTENCOES LTDA"/>
  </r>
  <r>
    <x v="42"/>
    <n v="7308"/>
    <s v="850-TER MB AXOR 3344 6X4"/>
    <n v="171.04"/>
    <n v="3"/>
    <n v="57.012999999999998"/>
    <n v="37.313000000000002"/>
    <s v="SANTOS &amp; SILVA TRANSPORTES RODOVIARIOS LTDA"/>
  </r>
  <r>
    <x v="42"/>
    <n v="7311"/>
    <s v="855-TER SCANIA G 440 A 6X4"/>
    <n v="124.56"/>
    <n v="2"/>
    <n v="62.28"/>
    <n v="52.167000000000002"/>
    <s v="LN LOGISTICA E TRANSPORTES LTDA"/>
  </r>
  <r>
    <x v="42"/>
    <n v="7334"/>
    <s v="851-TER MB AXOR 2644 S 6X4"/>
    <n v="141.28"/>
    <n v="5"/>
    <n v="28.256"/>
    <n v="11"/>
    <s v="ROCHA TRANSPORTES DE MUCURI LTDA"/>
  </r>
  <r>
    <x v="42"/>
    <n v="7337"/>
    <s v="850-TER MB AXOR 3344 6X4"/>
    <n v="193.5"/>
    <n v="3"/>
    <n v="64.5"/>
    <n v="46.652999999999999"/>
    <s v="REGINA M. DOS S. SILVA CARGAS"/>
  </r>
  <r>
    <x v="42"/>
    <n v="7340"/>
    <s v="850-TER MB AXOR 3344 6X4"/>
    <n v="80.540000000000006"/>
    <n v="3"/>
    <n v="26.847000000000001"/>
    <n v="11"/>
    <s v="W &amp; E SERVICOS DE TRANSPORTE LTDA"/>
  </r>
  <r>
    <x v="42"/>
    <n v="7343"/>
    <s v="851-TER MB AXOR 2644 S 6X4"/>
    <n v="188.74"/>
    <n v="3"/>
    <n v="62.912999999999997"/>
    <n v="32.610999999999997"/>
    <s v="E L DE OLIVEIRA JUNIOR EDIMAR TRANSPORTES"/>
  </r>
  <r>
    <x v="42"/>
    <n v="7347"/>
    <s v="852-TER MB AXOR 3340 S 6X4"/>
    <n v="236.32"/>
    <n v="4"/>
    <n v="59.08"/>
    <n v="39.671999999999997"/>
    <s v="TRANSPORTADORA GLOBAL LOGISTICA LTDA"/>
  </r>
  <r>
    <x v="42"/>
    <n v="7352"/>
    <s v="851-TER MB AXOR 2644 S 6X4"/>
    <n v="191.66"/>
    <n v="3"/>
    <n v="63.887"/>
    <n v="62.375"/>
    <s v="WESLEI M DOS SANTOS"/>
  </r>
  <r>
    <x v="42"/>
    <n v="7355"/>
    <s v="850-TER MB AXOR 3344 6X4"/>
    <n v="134.41999999999999"/>
    <n v="2"/>
    <n v="67.209999999999994"/>
    <n v="49.344999999999999"/>
    <s v="WESLEI M DOS SANTOS"/>
  </r>
  <r>
    <x v="42"/>
    <n v="7361"/>
    <s v="938-TER VOLVO/FM12 420 6X4T"/>
    <n v="195.7"/>
    <n v="3"/>
    <n v="65.233000000000004"/>
    <n v="53.618000000000002"/>
    <s v="TRANSPORTE FUMACINHA LTDA"/>
  </r>
  <r>
    <x v="42"/>
    <n v="7364"/>
    <s v="850-TER MB AXOR 3344 6X4"/>
    <n v="137.30000000000001"/>
    <n v="2"/>
    <n v="68.650000000000006"/>
    <n v="53.494999999999997"/>
    <s v="TRANSPORTADORA GLOBAL LOGISTICA LTDA"/>
  </r>
  <r>
    <x v="42"/>
    <n v="7367"/>
    <s v="850-TER MB AXOR 3344 6X4"/>
    <n v="123.9"/>
    <n v="2"/>
    <n v="61.95"/>
    <n v="34.651000000000003"/>
    <s v="JOSE HELIO SILVA SANTOS"/>
  </r>
  <r>
    <x v="42"/>
    <n v="7370"/>
    <s v="850-TER MB AXOR 3344 6X4"/>
    <n v="188.7"/>
    <n v="3"/>
    <n v="62.9"/>
    <n v="54.271000000000001"/>
    <s v="JOSE HELIO SILVA SANTOS"/>
  </r>
  <r>
    <x v="42"/>
    <n v="7381"/>
    <s v="938-TER VOLVO/FM12 420 6X4T"/>
    <n v="118.06"/>
    <n v="2"/>
    <n v="59.03"/>
    <n v="51.98"/>
    <s v="TRANSPORTE FUMACINHA LTDA"/>
  </r>
  <r>
    <x v="43"/>
    <n v="2066"/>
    <s v="115-MB AXOR 3340 6X4"/>
    <n v="391.4"/>
    <n v="7"/>
    <n v="55.914000000000001"/>
    <n v="4.4960000000000004"/>
    <s v="NDB HOLDING AGRICOLA LTDA - MATRIZ"/>
  </r>
  <r>
    <x v="43"/>
    <n v="2067"/>
    <s v="115-MB AXOR 3340 6X4"/>
    <n v="583.05999999999995"/>
    <n v="10"/>
    <n v="58.305999999999997"/>
    <n v="4.6779999999999999"/>
    <s v="NDB HOLDING AGRICOLA LTDA - MATRIZ"/>
  </r>
  <r>
    <x v="43"/>
    <n v="2107"/>
    <s v="115-MB AXOR 3340 6X4"/>
    <n v="460.82"/>
    <n v="8"/>
    <n v="57.603000000000002"/>
    <n v="4.1429999999999998"/>
    <s v="NDB HOLDING AGRICOLA LTDA - MATRIZ"/>
  </r>
  <r>
    <x v="43"/>
    <n v="2108"/>
    <s v="115-MB AXOR 3340 6X4"/>
    <n v="382.52"/>
    <n v="7"/>
    <n v="54.646000000000001"/>
    <n v="8.1880000000000006"/>
    <s v="NDB HOLDING AGRICOLA LTDA - MATRIZ"/>
  </r>
  <r>
    <x v="43"/>
    <n v="2109"/>
    <s v="115-MB AXOR 3340 6X4"/>
    <n v="457.66"/>
    <n v="8"/>
    <n v="57.207999999999998"/>
    <n v="5.3419999999999996"/>
    <s v="NDB HOLDING AGRICOLA LTDA - MATRIZ"/>
  </r>
  <r>
    <x v="43"/>
    <n v="7004"/>
    <s v="850-TER MB AXOR 3344 6X4"/>
    <n v="180.14"/>
    <n v="3"/>
    <n v="60.046999999999997"/>
    <n v="47.622"/>
    <s v="EMERSON LUIS MORO"/>
  </r>
  <r>
    <x v="43"/>
    <n v="7005"/>
    <s v="850-TER MB AXOR 3344 6X4"/>
    <n v="56.6"/>
    <n v="1"/>
    <n v="56.6"/>
    <n v="66"/>
    <s v="RENE PINA DE ALMEIDA"/>
  </r>
  <r>
    <x v="43"/>
    <n v="7006"/>
    <s v="852-TER MB AXOR 3340 S 6X4"/>
    <n v="116.38"/>
    <n v="2"/>
    <n v="58.19"/>
    <n v="25.966000000000001"/>
    <s v="INAMARQUE SOUZA MACHADO"/>
  </r>
  <r>
    <x v="43"/>
    <n v="7007"/>
    <s v="852-TER MB AXOR 3340 S 6X4"/>
    <n v="177.38"/>
    <n v="3"/>
    <n v="59.127000000000002"/>
    <n v="57.037999999999997"/>
    <s v="MVS TRANSPORTE LTDA"/>
  </r>
  <r>
    <x v="43"/>
    <n v="7008"/>
    <s v="850-TER MB AXOR 3344 6X4"/>
    <n v="205.52"/>
    <n v="3"/>
    <n v="68.507000000000005"/>
    <n v="50.683999999999997"/>
    <s v="E L DE OLIVEIRA JUNIOR EDIMAR TRANSPORTES"/>
  </r>
  <r>
    <x v="43"/>
    <n v="7010"/>
    <s v="850-TER MB AXOR 3344 6X4"/>
    <n v="133.13999999999999"/>
    <n v="2"/>
    <n v="66.569999999999993"/>
    <n v="60.817"/>
    <s v="BAYER LOGISTICA E TRANSPORTES LTDA"/>
  </r>
  <r>
    <x v="43"/>
    <n v="7013"/>
    <s v="850-TER MB AXOR 3344 6X4"/>
    <n v="186.2"/>
    <n v="3"/>
    <n v="62.067"/>
    <n v="54.834000000000003"/>
    <s v="INAMARQUE SOUZA MACHADO"/>
  </r>
  <r>
    <x v="43"/>
    <n v="7017"/>
    <s v="850-TER MB AXOR 3344 6X4"/>
    <n v="180.2"/>
    <n v="3"/>
    <n v="60.067"/>
    <n v="39.698999999999998"/>
    <s v="BAYER LOGISTICA E TRANSPORTES LTDA"/>
  </r>
  <r>
    <x v="43"/>
    <n v="7018"/>
    <s v="850-TER MB AXOR 3344 6X4"/>
    <n v="122.88"/>
    <n v="2"/>
    <n v="61.44"/>
    <n v="54.268999999999998"/>
    <s v="SC MANUTENCOES LTDA"/>
  </r>
  <r>
    <x v="43"/>
    <n v="7021"/>
    <s v="850-TER MB AXOR 3344 6X4"/>
    <n v="194.52"/>
    <n v="3"/>
    <n v="64.84"/>
    <n v="51.612000000000002"/>
    <s v="NEIA TRANSPORTES LTDA"/>
  </r>
  <r>
    <x v="43"/>
    <n v="7022"/>
    <s v="850-TER MB AXOR 3344 6X4"/>
    <n v="192.32"/>
    <n v="3"/>
    <n v="64.106999999999999"/>
    <n v="52.673999999999999"/>
    <s v="SMRR TRANSPORTES LTDA"/>
  </r>
  <r>
    <x v="43"/>
    <n v="7031"/>
    <s v="850-TER MB AXOR 3344 6X4"/>
    <n v="196.08"/>
    <n v="3"/>
    <n v="65.36"/>
    <n v="43.125"/>
    <s v="INAMARQUE SOUZA MACHADO"/>
  </r>
  <r>
    <x v="43"/>
    <n v="7032"/>
    <s v="850-TER MB AXOR 3344 6X4"/>
    <n v="182.48"/>
    <n v="3"/>
    <n v="60.826999999999998"/>
    <n v="53.572000000000003"/>
    <s v="REGINA M. DOS S. SILVA CARGAS"/>
  </r>
  <r>
    <x v="43"/>
    <n v="7033"/>
    <s v="850-TER MB AXOR 3344 6X4"/>
    <n v="179.96"/>
    <n v="3"/>
    <n v="59.987000000000002"/>
    <n v="31.190999999999999"/>
    <s v="E L DE OLIVEIRA JUNIOR EDIMAR TRANSPORTES"/>
  </r>
  <r>
    <x v="43"/>
    <n v="7036"/>
    <s v="850-TER MB AXOR 3344 6X4"/>
    <n v="122.6"/>
    <n v="2"/>
    <n v="61.3"/>
    <n v="66"/>
    <s v="EMERSON LUIS MORO"/>
  </r>
  <r>
    <x v="43"/>
    <n v="7038"/>
    <s v="852-TER MB AXOR 3340 S 6X4"/>
    <n v="131.06"/>
    <n v="2"/>
    <n v="65.53"/>
    <n v="48.738999999999997"/>
    <s v="JERE SERVICOS DE TRANSPORTE E LOCACAO LTDA"/>
  </r>
  <r>
    <x v="43"/>
    <n v="7041"/>
    <s v="850-TER MB AXOR 3344 6X4"/>
    <n v="118.52"/>
    <n v="2"/>
    <n v="59.26"/>
    <n v="52.268000000000001"/>
    <s v="JERE SERVICOS DE TRANSPORTE E LOCACAO LTDA"/>
  </r>
  <r>
    <x v="43"/>
    <n v="7042"/>
    <s v="852-TER MB AXOR 3340 S 6X4"/>
    <n v="121.74"/>
    <n v="2"/>
    <n v="60.87"/>
    <n v="55.267000000000003"/>
    <s v="SERVICOS DE TRANSPORTES E LOCACAO VALE DO ITAUNAS LTDA"/>
  </r>
  <r>
    <x v="43"/>
    <n v="7045"/>
    <s v="851-TER MB AXOR 2644 S 6X4"/>
    <n v="168.9"/>
    <n v="3"/>
    <n v="56.3"/>
    <n v="40.767000000000003"/>
    <s v="REGINA M. DOS S. SILVA CARGAS"/>
  </r>
  <r>
    <x v="43"/>
    <n v="7046"/>
    <s v="850-TER MB AXOR 3344 6X4"/>
    <n v="186.16"/>
    <n v="3"/>
    <n v="62.052999999999997"/>
    <n v="54.661000000000001"/>
    <s v="J.S. LEONIDIO"/>
  </r>
  <r>
    <x v="43"/>
    <n v="7047"/>
    <s v="850-TER MB AXOR 3344 6X4"/>
    <n v="126.16"/>
    <n v="2"/>
    <n v="63.08"/>
    <n v="53.765999999999998"/>
    <s v="BAYER LOGISTICA E TRANSPORTES LTDA"/>
  </r>
  <r>
    <x v="43"/>
    <n v="7048"/>
    <s v="850-TER MB AXOR 3344 6X4"/>
    <n v="178.22"/>
    <n v="3"/>
    <n v="59.406999999999996"/>
    <n v="31.614000000000001"/>
    <s v="SERVICOS DE TRANSPORTES E LOCACAO VALE DO ITAUNAS LTDA"/>
  </r>
  <r>
    <x v="43"/>
    <n v="7050"/>
    <s v="850-TER MB AXOR 3344 6X4"/>
    <n v="132.68"/>
    <n v="2"/>
    <n v="66.34"/>
    <n v="49.253"/>
    <s v="ESTEL SERVICOS DE TRANSPORTES E LOCACAO LTDA"/>
  </r>
  <r>
    <x v="43"/>
    <n v="7052"/>
    <s v="852-TER MB AXOR 3340 S 6X4"/>
    <n v="120.66"/>
    <n v="2"/>
    <n v="60.33"/>
    <n v="52.32"/>
    <s v="JERE SERVICOS DE TRANSPORTE E LOCACAO LTDA"/>
  </r>
  <r>
    <x v="43"/>
    <n v="7053"/>
    <s v="852-TER MB AXOR 3340 S 6X4"/>
    <n v="184.72"/>
    <n v="3"/>
    <n v="61.573"/>
    <n v="37.604999999999997"/>
    <s v="TAVARES E MORAES TRANSPORTES LTDA"/>
  </r>
  <r>
    <x v="43"/>
    <n v="7054"/>
    <s v="850-TER MB AXOR 3344 6X4"/>
    <n v="187.04"/>
    <n v="3"/>
    <n v="62.347000000000001"/>
    <n v="46.656999999999996"/>
    <s v="TAVARES E MORAES TRANSPORTES LTDA"/>
  </r>
  <r>
    <x v="43"/>
    <n v="7059"/>
    <s v="850-TER MB AXOR 3344 6X4"/>
    <n v="179.64"/>
    <n v="3"/>
    <n v="59.88"/>
    <n v="31.797999999999998"/>
    <s v="BAYER LOGISTICA E TRANSPORTES LTDA"/>
  </r>
  <r>
    <x v="43"/>
    <n v="7188"/>
    <s v="850-TER MB AXOR 3344 6X4"/>
    <n v="175.66"/>
    <n v="3"/>
    <n v="58.552999999999997"/>
    <n v="56.713999999999999"/>
    <s v="C C GOMES TRANSPORTES"/>
  </r>
  <r>
    <x v="43"/>
    <n v="7207"/>
    <s v="852-TER MB AXOR 3340 S 6X4"/>
    <n v="195.14"/>
    <n v="3"/>
    <n v="65.046999999999997"/>
    <n v="41.683999999999997"/>
    <s v="TAVARES E MORAES TRANSPORTES LTDA"/>
  </r>
  <r>
    <x v="43"/>
    <n v="7208"/>
    <s v="852-TER MB AXOR 3340 S 6X4"/>
    <n v="160.88"/>
    <n v="4"/>
    <n v="40.22"/>
    <n v="11"/>
    <s v="TAVARES E MORAES TRANSPORTES LTDA"/>
  </r>
  <r>
    <x v="43"/>
    <n v="7220"/>
    <s v="851-TER MB AXOR 2644 S 6X4"/>
    <n v="168.94"/>
    <n v="3"/>
    <n v="56.313000000000002"/>
    <n v="49.423000000000002"/>
    <s v="DOS SANTOS PASSOS TRANSPORTES LTDA"/>
  </r>
  <r>
    <x v="43"/>
    <n v="7221"/>
    <s v="852-TER MB AXOR 3340 S 6X4"/>
    <n v="242.78"/>
    <n v="4"/>
    <n v="60.695"/>
    <n v="38.659999999999997"/>
    <s v="BAYER LOGISTICA E TRANSPORTES LTDA"/>
  </r>
  <r>
    <x v="43"/>
    <n v="7224"/>
    <s v="850-TER MB AXOR 3344 6X4"/>
    <n v="190.34"/>
    <n v="3"/>
    <n v="63.447000000000003"/>
    <n v="53.75"/>
    <s v="EMERSON LUIS MORO"/>
  </r>
  <r>
    <x v="43"/>
    <n v="7228"/>
    <s v="850-TER MB AXOR 3344 6X4"/>
    <n v="194.58"/>
    <n v="3"/>
    <n v="64.86"/>
    <n v="58.987000000000002"/>
    <s v="MVS TRANSPORTE LTDA"/>
  </r>
  <r>
    <x v="43"/>
    <n v="7234"/>
    <s v="850-TER MB AXOR 3344 6X4"/>
    <n v="189.4"/>
    <n v="3"/>
    <n v="63.133000000000003"/>
    <n v="56.152000000000001"/>
    <s v="TRANSPORTES M &amp; J LTDA"/>
  </r>
  <r>
    <x v="43"/>
    <n v="7238"/>
    <s v="851-TER MB AXOR 2644 S 6X4"/>
    <n v="121.44"/>
    <n v="2"/>
    <n v="60.72"/>
    <n v="41.354999999999997"/>
    <s v="R S SANTOS TRANSPORTES LTDA"/>
  </r>
  <r>
    <x v="43"/>
    <n v="7257"/>
    <s v="852-TER MB AXOR 3340 S 6X4"/>
    <n v="253.66"/>
    <n v="4"/>
    <n v="63.414999999999999"/>
    <n v="38.091000000000001"/>
    <s v="EMERSON LUIS MORO"/>
  </r>
  <r>
    <x v="43"/>
    <n v="7258"/>
    <s v="852-TER MB AXOR 3340 S 6X4"/>
    <n v="119.36"/>
    <n v="2"/>
    <n v="59.68"/>
    <n v="52.313000000000002"/>
    <s v="REGINA M. DOS S. SILVA CARGAS"/>
  </r>
  <r>
    <x v="43"/>
    <n v="7260"/>
    <s v="852-TER MB AXOR 3340 S 6X4"/>
    <n v="173.3"/>
    <n v="3"/>
    <n v="57.767000000000003"/>
    <n v="32.018999999999998"/>
    <s v="E L DE OLIVEIRA JUNIOR EDIMAR TRANSPORTES"/>
  </r>
  <r>
    <x v="43"/>
    <n v="7263"/>
    <s v="850-TER MB AXOR 3344 6X4"/>
    <n v="176.86"/>
    <n v="3"/>
    <n v="58.953000000000003"/>
    <n v="60.767000000000003"/>
    <s v="ESTEL SERVICOS DE TRANSPORTES E LOCACAO LTDA"/>
  </r>
  <r>
    <x v="43"/>
    <n v="7264"/>
    <s v="850-TER MB AXOR 3344 6X4"/>
    <n v="133.19999999999999"/>
    <n v="2"/>
    <n v="66.599999999999994"/>
    <n v="58.777000000000001"/>
    <s v="W &amp; E SERVICOS DE TRANSPORTE LTDA"/>
  </r>
  <r>
    <x v="43"/>
    <n v="7278"/>
    <s v="850-TER MB AXOR 3344 6X4"/>
    <n v="194.96"/>
    <n v="3"/>
    <n v="64.986999999999995"/>
    <n v="42.603000000000002"/>
    <s v="LOPES TRANSPORTES LTDA"/>
  </r>
  <r>
    <x v="43"/>
    <n v="7279"/>
    <s v="852-TER MB AXOR 3340 S 6X4"/>
    <n v="174.4"/>
    <n v="3"/>
    <n v="58.133000000000003"/>
    <n v="58.034999999999997"/>
    <s v="CVL TRANSPORTES LTDA"/>
  </r>
  <r>
    <x v="43"/>
    <n v="7282"/>
    <s v="850-TER MB AXOR 3344 6X4"/>
    <n v="117"/>
    <n v="2"/>
    <n v="58.5"/>
    <n v="51.732999999999997"/>
    <s v="EMERSON LUIS MORO"/>
  </r>
  <r>
    <x v="43"/>
    <n v="7289"/>
    <s v="850-TER MB AXOR 3344 6X4"/>
    <n v="186.28"/>
    <n v="3"/>
    <n v="62.093000000000004"/>
    <n v="43.634999999999998"/>
    <s v="TAVARES E MORAES TRANSPORTES LTDA"/>
  </r>
  <r>
    <x v="43"/>
    <n v="7292"/>
    <s v="850-TER MB AXOR 3344 6X4"/>
    <n v="173.82"/>
    <n v="3"/>
    <n v="57.94"/>
    <n v="50.046999999999997"/>
    <s v="ESTEL SERVICOS DE TRANSPORTES E LOCACAO LTDA"/>
  </r>
  <r>
    <x v="43"/>
    <n v="7295"/>
    <s v="850-TER MB AXOR 3344 6X4"/>
    <n v="123.12"/>
    <n v="2"/>
    <n v="61.56"/>
    <n v="41"/>
    <s v="ESTEL SERVICOS DE TRANSPORTES E LOCACAO LTDA"/>
  </r>
  <r>
    <x v="43"/>
    <n v="7299"/>
    <s v="850-TER MB AXOR 3344 6X4"/>
    <n v="135.46"/>
    <n v="2"/>
    <n v="67.73"/>
    <n v="60.813000000000002"/>
    <s v="JERE SERVICOS DE TRANSPORTE E LOCACAO LTDA"/>
  </r>
  <r>
    <x v="43"/>
    <n v="7301"/>
    <s v="850-TER MB AXOR 3344 6X4"/>
    <n v="218.28"/>
    <n v="5"/>
    <n v="43.655999999999999"/>
    <n v="39.741999999999997"/>
    <s v="SERVICOS DE TRANSPORTES E LOCACAO VALE DO ITAUNAS LTDA"/>
  </r>
  <r>
    <x v="43"/>
    <n v="7304"/>
    <s v="850-TER MB AXOR 3344 6X4"/>
    <n v="120.32"/>
    <n v="2"/>
    <n v="60.16"/>
    <n v="41.320999999999998"/>
    <s v="SERVICOS DE TRANSPORTES E LOCACAO VALE DO ITAUNAS LTDA"/>
  </r>
  <r>
    <x v="43"/>
    <n v="7307"/>
    <s v="850-TER MB AXOR 3344 6X4"/>
    <n v="176.54"/>
    <n v="3"/>
    <n v="58.847000000000001"/>
    <n v="41.237000000000002"/>
    <s v="SC MANUTENCOES LTDA"/>
  </r>
  <r>
    <x v="43"/>
    <n v="7308"/>
    <s v="850-TER MB AXOR 3344 6X4"/>
    <n v="168.94"/>
    <n v="3"/>
    <n v="56.313000000000002"/>
    <n v="47.911000000000001"/>
    <s v="SANTOS &amp; SILVA TRANSPORTES RODOVIARIOS LTDA"/>
  </r>
  <r>
    <x v="43"/>
    <n v="7311"/>
    <s v="855-TER SCANIA G 440 A 6X4"/>
    <n v="183.62"/>
    <n v="3"/>
    <n v="61.207000000000001"/>
    <n v="57.250999999999998"/>
    <s v="LN LOGISTICA E TRANSPORTES LTDA"/>
  </r>
  <r>
    <x v="43"/>
    <n v="7334"/>
    <s v="851-TER MB AXOR 2644 S 6X4"/>
    <n v="208.5"/>
    <n v="6"/>
    <n v="34.75"/>
    <n v="17.099"/>
    <s v="ROCHA TRANSPORTES DE MUCURI LTDA"/>
  </r>
  <r>
    <x v="43"/>
    <n v="7337"/>
    <s v="850-TER MB AXOR 3344 6X4"/>
    <n v="198.24"/>
    <n v="3"/>
    <n v="66.08"/>
    <n v="51.408999999999999"/>
    <s v="REGINA M. DOS S. SILVA CARGAS"/>
  </r>
  <r>
    <x v="43"/>
    <n v="7340"/>
    <s v="850-TER MB AXOR 3344 6X4"/>
    <n v="222.88"/>
    <n v="8"/>
    <n v="27.86"/>
    <n v="11"/>
    <s v="W &amp; E SERVICOS DE TRANSPORTE LTDA"/>
  </r>
  <r>
    <x v="43"/>
    <n v="7343"/>
    <s v="851-TER MB AXOR 2644 S 6X4"/>
    <n v="190.76"/>
    <n v="3"/>
    <n v="63.587000000000003"/>
    <n v="53.043999999999997"/>
    <s v="E L DE OLIVEIRA JUNIOR EDIMAR TRANSPORTES"/>
  </r>
  <r>
    <x v="43"/>
    <n v="7347"/>
    <s v="852-TER MB AXOR 3340 S 6X4"/>
    <n v="67.38"/>
    <n v="1"/>
    <n v="67.38"/>
    <n v="56"/>
    <s v="TRANSPORTADORA GLOBAL LOGISTICA LTDA"/>
  </r>
  <r>
    <x v="43"/>
    <n v="7352"/>
    <s v="851-TER MB AXOR 2644 S 6X4"/>
    <n v="172.82"/>
    <n v="3"/>
    <n v="57.606999999999999"/>
    <n v="48.459000000000003"/>
    <s v="WESLEI M DOS SANTOS"/>
  </r>
  <r>
    <x v="43"/>
    <n v="7355"/>
    <s v="850-TER MB AXOR 3344 6X4"/>
    <n v="179.7"/>
    <n v="3"/>
    <n v="59.9"/>
    <n v="57.552999999999997"/>
    <s v="WESLEI M DOS SANTOS"/>
  </r>
  <r>
    <x v="43"/>
    <n v="7361"/>
    <s v="938-TER VOLVO/FM12 420 6X4T"/>
    <n v="195.46"/>
    <n v="3"/>
    <n v="65.153000000000006"/>
    <n v="42.545999999999999"/>
    <s v="TRANSPORTE FUMACINHA LTDA"/>
  </r>
  <r>
    <x v="43"/>
    <n v="7364"/>
    <s v="850-TER MB AXOR 3344 6X4"/>
    <n v="199.74"/>
    <n v="3"/>
    <n v="66.58"/>
    <n v="56"/>
    <s v="TRANSPORTADORA GLOBAL LOGISTICA LTDA"/>
  </r>
  <r>
    <x v="43"/>
    <n v="7367"/>
    <s v="850-TER MB AXOR 3344 6X4"/>
    <n v="182.86"/>
    <n v="3"/>
    <n v="60.953000000000003"/>
    <n v="49.362000000000002"/>
    <s v="JOSE HELIO SILVA SANTOS"/>
  </r>
  <r>
    <x v="43"/>
    <n v="7370"/>
    <s v="850-TER MB AXOR 3344 6X4"/>
    <n v="128.06"/>
    <n v="2"/>
    <n v="64.03"/>
    <n v="60.615000000000002"/>
    <s v="JOSE HELIO SILVA SANTOS"/>
  </r>
  <r>
    <x v="43"/>
    <n v="7381"/>
    <s v="938-TER VOLVO/FM12 420 6X4T"/>
    <n v="188.46"/>
    <n v="3"/>
    <n v="62.82"/>
    <n v="47.012"/>
    <s v="TRANSPORTE FUMACINHA LTDA"/>
  </r>
  <r>
    <x v="44"/>
    <n v="2066"/>
    <s v="115-MB AXOR 3340 6X4"/>
    <n v="402.24"/>
    <n v="7"/>
    <n v="57.463000000000001"/>
    <n v="5.63"/>
    <s v="NDB HOLDING AGRICOLA LTDA - MATRIZ"/>
  </r>
  <r>
    <x v="44"/>
    <n v="2067"/>
    <s v="115-MB AXOR 3340 6X4"/>
    <n v="408.42"/>
    <n v="7"/>
    <n v="58.345999999999997"/>
    <n v="3.149"/>
    <s v="NDB HOLDING AGRICOLA LTDA - MATRIZ"/>
  </r>
  <r>
    <x v="44"/>
    <n v="2107"/>
    <s v="115-MB AXOR 3340 6X4"/>
    <n v="455.3"/>
    <n v="8"/>
    <n v="56.912999999999997"/>
    <n v="4"/>
    <s v="NDB HOLDING AGRICOLA LTDA - MATRIZ"/>
  </r>
  <r>
    <x v="44"/>
    <n v="2108"/>
    <s v="115-MB AXOR 3340 6X4"/>
    <n v="412.16"/>
    <n v="7"/>
    <n v="58.88"/>
    <n v="4.3890000000000002"/>
    <s v="NDB HOLDING AGRICOLA LTDA - MATRIZ"/>
  </r>
  <r>
    <x v="44"/>
    <n v="2109"/>
    <s v="115-MB AXOR 3340 6X4"/>
    <n v="646.41999999999996"/>
    <n v="11"/>
    <n v="58.765000000000001"/>
    <n v="3.492"/>
    <s v="NDB HOLDING AGRICOLA LTDA - MATRIZ"/>
  </r>
  <r>
    <x v="44"/>
    <n v="7004"/>
    <s v="850-TER MB AXOR 3344 6X4"/>
    <n v="183.22"/>
    <n v="3"/>
    <n v="61.073"/>
    <n v="51.899000000000001"/>
    <s v="EMERSON LUIS MORO"/>
  </r>
  <r>
    <x v="44"/>
    <n v="7006"/>
    <s v="852-TER MB AXOR 3340 S 6X4"/>
    <n v="129.91999999999999"/>
    <n v="2"/>
    <n v="64.959999999999994"/>
    <n v="41"/>
    <s v="INAMARQUE SOUZA MACHADO"/>
  </r>
  <r>
    <x v="44"/>
    <n v="7007"/>
    <s v="852-TER MB AXOR 3340 S 6X4"/>
    <n v="202.28"/>
    <n v="3"/>
    <n v="67.427000000000007"/>
    <n v="51.177999999999997"/>
    <s v="MVS TRANSPORTE LTDA"/>
  </r>
  <r>
    <x v="44"/>
    <n v="7008"/>
    <s v="850-TER MB AXOR 3344 6X4"/>
    <n v="191.76"/>
    <n v="3"/>
    <n v="63.92"/>
    <n v="51.706000000000003"/>
    <s v="E L DE OLIVEIRA JUNIOR EDIMAR TRANSPORTES"/>
  </r>
  <r>
    <x v="44"/>
    <n v="7010"/>
    <s v="850-TER MB AXOR 3344 6X4"/>
    <n v="203.92"/>
    <n v="3"/>
    <n v="67.972999999999999"/>
    <n v="50.716000000000001"/>
    <s v="BAYER LOGISTICA E TRANSPORTES LTDA"/>
  </r>
  <r>
    <x v="44"/>
    <n v="7013"/>
    <s v="850-TER MB AXOR 3344 6X4"/>
    <n v="134.96"/>
    <n v="2"/>
    <n v="67.48"/>
    <n v="48.106999999999999"/>
    <s v="INAMARQUE SOUZA MACHADO"/>
  </r>
  <r>
    <x v="44"/>
    <n v="7017"/>
    <s v="850-TER MB AXOR 3344 6X4"/>
    <n v="177.74"/>
    <n v="3"/>
    <n v="59.247"/>
    <n v="42.957000000000001"/>
    <s v="BAYER LOGISTICA E TRANSPORTES LTDA"/>
  </r>
  <r>
    <x v="44"/>
    <n v="7018"/>
    <s v="850-TER MB AXOR 3344 6X4"/>
    <n v="248.3"/>
    <n v="4"/>
    <n v="62.075000000000003"/>
    <n v="35.844000000000001"/>
    <s v="SC MANUTENCOES LTDA"/>
  </r>
  <r>
    <x v="44"/>
    <n v="7021"/>
    <s v="850-TER MB AXOR 3344 6X4"/>
    <n v="130.41999999999999"/>
    <n v="2"/>
    <n v="65.209999999999994"/>
    <n v="41"/>
    <s v="NEIA TRANSPORTES LTDA"/>
  </r>
  <r>
    <x v="44"/>
    <n v="7022"/>
    <s v="850-TER MB AXOR 3344 6X4"/>
    <n v="165.26"/>
    <n v="3"/>
    <n v="55.087000000000003"/>
    <n v="30.01"/>
    <s v="SMRR TRANSPORTES LTDA"/>
  </r>
  <r>
    <x v="44"/>
    <n v="7031"/>
    <s v="850-TER MB AXOR 3344 6X4"/>
    <n v="195.54"/>
    <n v="3"/>
    <n v="65.180000000000007"/>
    <n v="46.14"/>
    <s v="INAMARQUE SOUZA MACHADO"/>
  </r>
  <r>
    <x v="44"/>
    <n v="7032"/>
    <s v="850-TER MB AXOR 3344 6X4"/>
    <n v="122.58"/>
    <n v="2"/>
    <n v="61.29"/>
    <n v="27.215"/>
    <s v="REGINA M. DOS S. SILVA CARGAS"/>
  </r>
  <r>
    <x v="44"/>
    <n v="7033"/>
    <s v="850-TER MB AXOR 3344 6X4"/>
    <n v="121.06"/>
    <n v="2"/>
    <n v="60.53"/>
    <n v="51.735999999999997"/>
    <s v="E L DE OLIVEIRA JUNIOR EDIMAR TRANSPORTES"/>
  </r>
  <r>
    <x v="44"/>
    <n v="7036"/>
    <s v="850-TER MB AXOR 3344 6X4"/>
    <n v="193.16"/>
    <n v="3"/>
    <n v="64.387"/>
    <n v="37.366999999999997"/>
    <s v="EMERSON LUIS MORO"/>
  </r>
  <r>
    <x v="44"/>
    <n v="7038"/>
    <s v="852-TER MB AXOR 3340 S 6X4"/>
    <n v="181.74"/>
    <n v="3"/>
    <n v="60.58"/>
    <n v="46.533999999999999"/>
    <s v="JERE SERVICOS DE TRANSPORTE E LOCACAO LTDA"/>
  </r>
  <r>
    <x v="44"/>
    <n v="7041"/>
    <s v="850-TER MB AXOR 3344 6X4"/>
    <n v="60.98"/>
    <n v="1"/>
    <n v="60.98"/>
    <n v="41"/>
    <s v="JERE SERVICOS DE TRANSPORTE E LOCACAO LTDA"/>
  </r>
  <r>
    <x v="44"/>
    <n v="7042"/>
    <s v="852-TER MB AXOR 3340 S 6X4"/>
    <n v="121.64"/>
    <n v="2"/>
    <n v="60.82"/>
    <n v="51.552"/>
    <s v="SERVICOS DE TRANSPORTES E LOCACAO VALE DO ITAUNAS LTDA"/>
  </r>
  <r>
    <x v="44"/>
    <n v="7045"/>
    <s v="851-TER MB AXOR 2644 S 6X4"/>
    <n v="181.4"/>
    <n v="3"/>
    <n v="60.466999999999999"/>
    <n v="52.622"/>
    <s v="REGINA M. DOS S. SILVA CARGAS"/>
  </r>
  <r>
    <x v="44"/>
    <n v="7046"/>
    <s v="850-TER MB AXOR 3344 6X4"/>
    <n v="138.34"/>
    <n v="2"/>
    <n v="69.17"/>
    <n v="56"/>
    <s v="J.S. LEONIDIO"/>
  </r>
  <r>
    <x v="44"/>
    <n v="7047"/>
    <s v="850-TER MB AXOR 3344 6X4"/>
    <n v="243.44"/>
    <n v="4"/>
    <n v="60.86"/>
    <n v="34.703000000000003"/>
    <s v="BAYER LOGISTICA E TRANSPORTES LTDA"/>
  </r>
  <r>
    <x v="44"/>
    <n v="7048"/>
    <s v="850-TER MB AXOR 3344 6X4"/>
    <n v="183.08"/>
    <n v="3"/>
    <n v="61.027000000000001"/>
    <n v="37.914999999999999"/>
    <s v="SERVICOS DE TRANSPORTES E LOCACAO VALE DO ITAUNAS LTDA"/>
  </r>
  <r>
    <x v="44"/>
    <n v="7050"/>
    <s v="850-TER MB AXOR 3344 6X4"/>
    <n v="190.72"/>
    <n v="3"/>
    <n v="63.573"/>
    <n v="47.588000000000001"/>
    <s v="ESTEL SERVICOS DE TRANSPORTES E LOCACAO LTDA"/>
  </r>
  <r>
    <x v="44"/>
    <n v="7052"/>
    <s v="852-TER MB AXOR 3340 S 6X4"/>
    <n v="122.64"/>
    <n v="2"/>
    <n v="61.32"/>
    <n v="26.684999999999999"/>
    <s v="JERE SERVICOS DE TRANSPORTE E LOCACAO LTDA"/>
  </r>
  <r>
    <x v="44"/>
    <n v="7053"/>
    <s v="852-TER MB AXOR 3340 S 6X4"/>
    <n v="199.18"/>
    <n v="3"/>
    <n v="66.393000000000001"/>
    <n v="55.375999999999998"/>
    <s v="TAVARES E MORAES TRANSPORTES LTDA"/>
  </r>
  <r>
    <x v="44"/>
    <n v="7054"/>
    <s v="850-TER MB AXOR 3344 6X4"/>
    <n v="190.3"/>
    <n v="3"/>
    <n v="63.433"/>
    <n v="57.363999999999997"/>
    <s v="TAVARES E MORAES TRANSPORTES LTDA"/>
  </r>
  <r>
    <x v="44"/>
    <n v="7059"/>
    <s v="850-TER MB AXOR 3344 6X4"/>
    <n v="119.92"/>
    <n v="2"/>
    <n v="59.96"/>
    <n v="49.5"/>
    <s v="BAYER LOGISTICA E TRANSPORTES LTDA"/>
  </r>
  <r>
    <x v="44"/>
    <n v="7188"/>
    <s v="850-TER MB AXOR 3344 6X4"/>
    <n v="184.46"/>
    <n v="3"/>
    <n v="61.487000000000002"/>
    <n v="32.165999999999997"/>
    <s v="C C GOMES TRANSPORTES"/>
  </r>
  <r>
    <x v="44"/>
    <n v="7207"/>
    <s v="852-TER MB AXOR 3340 S 6X4"/>
    <n v="142.58000000000001"/>
    <n v="2"/>
    <n v="71.290000000000006"/>
    <n v="48.89"/>
    <s v="TAVARES E MORAES TRANSPORTES LTDA"/>
  </r>
  <r>
    <x v="44"/>
    <n v="7208"/>
    <s v="852-TER MB AXOR 3340 S 6X4"/>
    <n v="182.5"/>
    <n v="3"/>
    <n v="60.832999999999998"/>
    <n v="20.111999999999998"/>
    <s v="TAVARES E MORAES TRANSPORTES LTDA"/>
  </r>
  <r>
    <x v="44"/>
    <n v="7220"/>
    <s v="851-TER MB AXOR 2644 S 6X4"/>
    <n v="118.82"/>
    <n v="2"/>
    <n v="59.41"/>
    <n v="55.093000000000004"/>
    <s v="DOS SANTOS PASSOS TRANSPORTES LTDA"/>
  </r>
  <r>
    <x v="44"/>
    <n v="7221"/>
    <s v="852-TER MB AXOR 3340 S 6X4"/>
    <n v="189.54"/>
    <n v="3"/>
    <n v="63.18"/>
    <n v="37.573"/>
    <s v="BAYER LOGISTICA E TRANSPORTES LTDA"/>
  </r>
  <r>
    <x v="44"/>
    <n v="7224"/>
    <s v="850-TER MB AXOR 3344 6X4"/>
    <n v="193.76"/>
    <n v="3"/>
    <n v="64.587000000000003"/>
    <n v="41.235999999999997"/>
    <s v="EMERSON LUIS MORO"/>
  </r>
  <r>
    <x v="44"/>
    <n v="7228"/>
    <s v="850-TER MB AXOR 3344 6X4"/>
    <n v="185.48"/>
    <n v="4"/>
    <n v="46.37"/>
    <n v="45.862000000000002"/>
    <s v="MVS TRANSPORTE LTDA"/>
  </r>
  <r>
    <x v="44"/>
    <n v="7234"/>
    <s v="850-TER MB AXOR 3344 6X4"/>
    <n v="133.28"/>
    <n v="2"/>
    <n v="66.64"/>
    <n v="49.103999999999999"/>
    <s v="TRANSPORTES M &amp; J LTDA"/>
  </r>
  <r>
    <x v="44"/>
    <n v="7238"/>
    <s v="851-TER MB AXOR 2644 S 6X4"/>
    <n v="199.12"/>
    <n v="3"/>
    <n v="66.373000000000005"/>
    <n v="60.692"/>
    <s v="R S SANTOS TRANSPORTES LTDA"/>
  </r>
  <r>
    <x v="44"/>
    <n v="7257"/>
    <s v="852-TER MB AXOR 3340 S 6X4"/>
    <n v="188.08"/>
    <n v="3"/>
    <n v="62.692999999999998"/>
    <n v="50.88"/>
    <s v="EMERSON LUIS MORO"/>
  </r>
  <r>
    <x v="44"/>
    <n v="7258"/>
    <s v="852-TER MB AXOR 3340 S 6X4"/>
    <n v="200.52"/>
    <n v="3"/>
    <n v="66.84"/>
    <n v="59.058"/>
    <s v="REGINA M. DOS S. SILVA CARGAS"/>
  </r>
  <r>
    <x v="44"/>
    <n v="7260"/>
    <s v="852-TER MB AXOR 3340 S 6X4"/>
    <n v="177.02"/>
    <n v="3"/>
    <n v="59.006999999999998"/>
    <n v="51.604999999999997"/>
    <s v="E L DE OLIVEIRA JUNIOR EDIMAR TRANSPORTES"/>
  </r>
  <r>
    <x v="44"/>
    <n v="7263"/>
    <s v="850-TER MB AXOR 3344 6X4"/>
    <n v="117.72"/>
    <n v="2"/>
    <n v="58.86"/>
    <n v="54"/>
    <s v="ESTEL SERVICOS DE TRANSPORTES E LOCACAO LTDA"/>
  </r>
  <r>
    <x v="44"/>
    <n v="7264"/>
    <s v="850-TER MB AXOR 3344 6X4"/>
    <n v="198.06"/>
    <n v="3"/>
    <n v="66.02"/>
    <n v="46.578000000000003"/>
    <s v="W &amp; E SERVICOS DE TRANSPORTE LTDA"/>
  </r>
  <r>
    <x v="44"/>
    <n v="7278"/>
    <s v="850-TER MB AXOR 3344 6X4"/>
    <n v="187.2"/>
    <n v="3"/>
    <n v="62.4"/>
    <n v="50.676000000000002"/>
    <s v="LOPES TRANSPORTES LTDA"/>
  </r>
  <r>
    <x v="44"/>
    <n v="7279"/>
    <s v="852-TER MB AXOR 3340 S 6X4"/>
    <n v="180.78"/>
    <n v="3"/>
    <n v="60.26"/>
    <n v="46.508000000000003"/>
    <s v="CVL TRANSPORTES LTDA"/>
  </r>
  <r>
    <x v="44"/>
    <n v="7282"/>
    <s v="850-TER MB AXOR 3344 6X4"/>
    <n v="168.8"/>
    <n v="3"/>
    <n v="56.267000000000003"/>
    <n v="39.595999999999997"/>
    <s v="EMERSON LUIS MORO"/>
  </r>
  <r>
    <x v="44"/>
    <n v="7289"/>
    <s v="850-TER MB AXOR 3344 6X4"/>
    <n v="183.66"/>
    <n v="3"/>
    <n v="61.22"/>
    <n v="50.38"/>
    <s v="TAVARES E MORAES TRANSPORTES LTDA"/>
  </r>
  <r>
    <x v="44"/>
    <n v="7292"/>
    <s v="850-TER MB AXOR 3344 6X4"/>
    <n v="185.8"/>
    <n v="3"/>
    <n v="61.933"/>
    <n v="18.684000000000001"/>
    <s v="ESTEL SERVICOS DE TRANSPORTES E LOCACAO LTDA"/>
  </r>
  <r>
    <x v="44"/>
    <n v="7295"/>
    <s v="850-TER MB AXOR 3344 6X4"/>
    <n v="115.94"/>
    <n v="2"/>
    <n v="57.97"/>
    <n v="39.558"/>
    <s v="ESTEL SERVICOS DE TRANSPORTES E LOCACAO LTDA"/>
  </r>
  <r>
    <x v="44"/>
    <n v="7299"/>
    <s v="850-TER MB AXOR 3344 6X4"/>
    <n v="177.56"/>
    <n v="3"/>
    <n v="59.186999999999998"/>
    <n v="37.526000000000003"/>
    <s v="JERE SERVICOS DE TRANSPORTE E LOCACAO LTDA"/>
  </r>
  <r>
    <x v="44"/>
    <n v="7301"/>
    <s v="850-TER MB AXOR 3344 6X4"/>
    <n v="225.54"/>
    <n v="8"/>
    <n v="28.193000000000001"/>
    <n v="7.49"/>
    <s v="SERVICOS DE TRANSPORTES E LOCACAO VALE DO ITAUNAS LTDA"/>
  </r>
  <r>
    <x v="44"/>
    <n v="7304"/>
    <s v="850-TER MB AXOR 3344 6X4"/>
    <n v="186.98"/>
    <n v="3"/>
    <n v="62.326999999999998"/>
    <n v="53.253999999999998"/>
    <s v="SERVICOS DE TRANSPORTES E LOCACAO VALE DO ITAUNAS LTDA"/>
  </r>
  <r>
    <x v="44"/>
    <n v="7307"/>
    <s v="850-TER MB AXOR 3344 6X4"/>
    <n v="189.4"/>
    <n v="3"/>
    <n v="63.133000000000003"/>
    <n v="51.35"/>
    <s v="SC MANUTENCOES LTDA"/>
  </r>
  <r>
    <x v="44"/>
    <n v="7308"/>
    <s v="850-TER MB AXOR 3344 6X4"/>
    <n v="191.24"/>
    <n v="3"/>
    <n v="63.747"/>
    <n v="43.722000000000001"/>
    <s v="SANTOS &amp; SILVA TRANSPORTES RODOVIARIOS LTDA"/>
  </r>
  <r>
    <x v="44"/>
    <n v="7311"/>
    <s v="855-TER SCANIA G 440 A 6X4"/>
    <n v="121.58"/>
    <n v="2"/>
    <n v="60.79"/>
    <n v="47.646000000000001"/>
    <s v="LN LOGISTICA E TRANSPORTES LTDA"/>
  </r>
  <r>
    <x v="44"/>
    <n v="7334"/>
    <s v="851-TER MB AXOR 2644 S 6X4"/>
    <n v="177.96"/>
    <n v="3"/>
    <n v="59.32"/>
    <n v="22.545999999999999"/>
    <s v="ROCHA TRANSPORTES DE MUCURI LTDA"/>
  </r>
  <r>
    <x v="44"/>
    <n v="7337"/>
    <s v="850-TER MB AXOR 3344 6X4"/>
    <n v="121.72"/>
    <n v="2"/>
    <n v="60.86"/>
    <n v="26.995999999999999"/>
    <s v="REGINA M. DOS S. SILVA CARGAS"/>
  </r>
  <r>
    <x v="44"/>
    <n v="7340"/>
    <s v="850-TER MB AXOR 3344 6X4"/>
    <n v="273.82"/>
    <n v="9"/>
    <n v="30.423999999999999"/>
    <n v="2"/>
    <s v="W &amp; E SERVICOS DE TRANSPORTE LTDA"/>
  </r>
  <r>
    <x v="44"/>
    <n v="7343"/>
    <s v="851-TER MB AXOR 2644 S 6X4"/>
    <n v="121.12"/>
    <n v="2"/>
    <n v="60.56"/>
    <n v="41.405999999999999"/>
    <s v="E L DE OLIVEIRA JUNIOR EDIMAR TRANSPORTES"/>
  </r>
  <r>
    <x v="44"/>
    <n v="7347"/>
    <s v="852-TER MB AXOR 3340 S 6X4"/>
    <n v="173.28"/>
    <n v="3"/>
    <n v="57.76"/>
    <n v="38.665999999999997"/>
    <s v="TRANSPORTADORA GLOBAL LOGISTICA LTDA"/>
  </r>
  <r>
    <x v="44"/>
    <n v="7352"/>
    <s v="851-TER MB AXOR 2644 S 6X4"/>
    <n v="123.4"/>
    <n v="2"/>
    <n v="61.7"/>
    <n v="51.186999999999998"/>
    <s v="WESLEI M DOS SANTOS"/>
  </r>
  <r>
    <x v="44"/>
    <n v="7355"/>
    <s v="850-TER MB AXOR 3344 6X4"/>
    <n v="130.72"/>
    <n v="2"/>
    <n v="65.36"/>
    <n v="49.052999999999997"/>
    <s v="WESLEI M DOS SANTOS"/>
  </r>
  <r>
    <x v="44"/>
    <n v="7361"/>
    <s v="938-TER VOLVO/FM12 420 6X4T"/>
    <n v="182.36"/>
    <n v="3"/>
    <n v="60.786999999999999"/>
    <n v="21.292999999999999"/>
    <s v="TRANSPORTE FUMACINHA LTDA"/>
  </r>
  <r>
    <x v="44"/>
    <n v="7364"/>
    <s v="850-TER MB AXOR 3344 6X4"/>
    <n v="115.02"/>
    <n v="2"/>
    <n v="57.51"/>
    <n v="32.338999999999999"/>
    <s v="TRANSPORTADORA GLOBAL LOGISTICA LTDA"/>
  </r>
  <r>
    <x v="44"/>
    <n v="7367"/>
    <s v="850-TER MB AXOR 3344 6X4"/>
    <n v="184.36"/>
    <n v="3"/>
    <n v="61.453000000000003"/>
    <n v="42.561"/>
    <s v="JOSE HELIO SILVA SANTOS"/>
  </r>
  <r>
    <x v="44"/>
    <n v="7370"/>
    <s v="850-TER MB AXOR 3344 6X4"/>
    <n v="231.06"/>
    <n v="4"/>
    <n v="57.765000000000001"/>
    <n v="24.38"/>
    <s v="JOSE HELIO SILVA SANTOS"/>
  </r>
  <r>
    <x v="44"/>
    <n v="7381"/>
    <s v="938-TER VOLVO/FM12 420 6X4T"/>
    <n v="133.08000000000001"/>
    <n v="2"/>
    <n v="66.540000000000006"/>
    <n v="58.965000000000003"/>
    <s v="TRANSPORTE FUMACINHA LTDA"/>
  </r>
  <r>
    <x v="45"/>
    <n v="2066"/>
    <s v="115-MB AXOR 3340 6X4"/>
    <n v="466.54"/>
    <n v="8"/>
    <n v="58.317999999999998"/>
    <n v="4.0510000000000002"/>
    <s v="NDB HOLDING AGRICOLA LTDA - MATRIZ"/>
  </r>
  <r>
    <x v="45"/>
    <n v="2067"/>
    <s v="115-MB AXOR 3340 6X4"/>
    <n v="441.44"/>
    <n v="8"/>
    <n v="55.18"/>
    <n v="6.2560000000000002"/>
    <s v="NDB HOLDING AGRICOLA LTDA - MATRIZ"/>
  </r>
  <r>
    <x v="45"/>
    <n v="2107"/>
    <s v="115-MB AXOR 3340 6X4"/>
    <n v="421.36"/>
    <n v="7"/>
    <n v="60.194000000000003"/>
    <n v="2"/>
    <s v="NDB HOLDING AGRICOLA LTDA - MATRIZ"/>
  </r>
  <r>
    <x v="45"/>
    <n v="2108"/>
    <s v="115-MB AXOR 3340 6X4"/>
    <n v="633.05999999999995"/>
    <n v="11"/>
    <n v="57.551000000000002"/>
    <n v="5.1100000000000003"/>
    <s v="NDB HOLDING AGRICOLA LTDA - MATRIZ"/>
  </r>
  <r>
    <x v="45"/>
    <n v="2109"/>
    <s v="115-MB AXOR 3340 6X4"/>
    <n v="409.16"/>
    <n v="7"/>
    <n v="58.451000000000001"/>
    <n v="3.2919999999999998"/>
    <s v="NDB HOLDING AGRICOLA LTDA - MATRIZ"/>
  </r>
  <r>
    <x v="45"/>
    <n v="7004"/>
    <s v="850-TER MB AXOR 3344 6X4"/>
    <n v="183.82"/>
    <n v="3"/>
    <n v="61.273000000000003"/>
    <n v="45.38"/>
    <s v="EMERSON LUIS MORO"/>
  </r>
  <r>
    <x v="45"/>
    <n v="7006"/>
    <s v="852-TER MB AXOR 3340 S 6X4"/>
    <n v="259.52"/>
    <n v="4"/>
    <n v="64.88"/>
    <n v="49.015999999999998"/>
    <s v="INAMARQUE SOUZA MACHADO"/>
  </r>
  <r>
    <x v="45"/>
    <n v="7007"/>
    <s v="852-TER MB AXOR 3340 S 6X4"/>
    <n v="198"/>
    <n v="3"/>
    <n v="66"/>
    <n v="41.252000000000002"/>
    <s v="MVS TRANSPORTE LTDA"/>
  </r>
  <r>
    <x v="45"/>
    <n v="7008"/>
    <s v="850-TER MB AXOR 3344 6X4"/>
    <n v="173.22"/>
    <n v="3"/>
    <n v="57.74"/>
    <n v="36.747999999999998"/>
    <s v="E L DE OLIVEIRA JUNIOR EDIMAR TRANSPORTES"/>
  </r>
  <r>
    <x v="45"/>
    <n v="7010"/>
    <s v="850-TER MB AXOR 3344 6X4"/>
    <n v="178.76"/>
    <n v="3"/>
    <n v="59.587000000000003"/>
    <n v="37.744"/>
    <s v="BAYER LOGISTICA E TRANSPORTES LTDA"/>
  </r>
  <r>
    <x v="45"/>
    <n v="7013"/>
    <s v="850-TER MB AXOR 3344 6X4"/>
    <n v="132.74"/>
    <n v="2"/>
    <n v="66.37"/>
    <n v="41.369"/>
    <s v="INAMARQUE SOUZA MACHADO"/>
  </r>
  <r>
    <x v="45"/>
    <n v="7017"/>
    <s v="850-TER MB AXOR 3344 6X4"/>
    <n v="130.1"/>
    <n v="2"/>
    <n v="65.05"/>
    <n v="50.576000000000001"/>
    <s v="BAYER LOGISTICA E TRANSPORTES LTDA"/>
  </r>
  <r>
    <x v="45"/>
    <n v="7018"/>
    <s v="850-TER MB AXOR 3344 6X4"/>
    <n v="191.24"/>
    <n v="3"/>
    <n v="63.747"/>
    <n v="46.558999999999997"/>
    <s v="SC MANUTENCOES LTDA"/>
  </r>
  <r>
    <x v="45"/>
    <n v="7021"/>
    <s v="850-TER MB AXOR 3344 6X4"/>
    <n v="195.04"/>
    <n v="3"/>
    <n v="65.013000000000005"/>
    <n v="50.354999999999997"/>
    <s v="NEIA TRANSPORTES LTDA"/>
  </r>
  <r>
    <x v="45"/>
    <n v="7022"/>
    <s v="850-TER MB AXOR 3344 6X4"/>
    <n v="131"/>
    <n v="2"/>
    <n v="65.5"/>
    <n v="57.996000000000002"/>
    <s v="SMRR TRANSPORTES LTDA"/>
  </r>
  <r>
    <x v="45"/>
    <n v="7031"/>
    <s v="850-TER MB AXOR 3344 6X4"/>
    <n v="134.4"/>
    <n v="2"/>
    <n v="67.2"/>
    <n v="57.97"/>
    <s v="INAMARQUE SOUZA MACHADO"/>
  </r>
  <r>
    <x v="45"/>
    <n v="7032"/>
    <s v="850-TER MB AXOR 3344 6X4"/>
    <n v="251.28"/>
    <n v="4"/>
    <n v="62.82"/>
    <n v="42.514000000000003"/>
    <s v="REGINA M. DOS S. SILVA CARGAS"/>
  </r>
  <r>
    <x v="45"/>
    <n v="7033"/>
    <s v="850-TER MB AXOR 3344 6X4"/>
    <n v="242.68"/>
    <n v="4"/>
    <n v="60.67"/>
    <n v="38.51"/>
    <s v="E L DE OLIVEIRA JUNIOR EDIMAR TRANSPORTES"/>
  </r>
  <r>
    <x v="45"/>
    <n v="7036"/>
    <s v="850-TER MB AXOR 3344 6X4"/>
    <n v="183.8"/>
    <n v="3"/>
    <n v="61.267000000000003"/>
    <n v="37.649000000000001"/>
    <s v="EMERSON LUIS MORO"/>
  </r>
  <r>
    <x v="45"/>
    <n v="7038"/>
    <s v="852-TER MB AXOR 3340 S 6X4"/>
    <n v="237.96"/>
    <n v="4"/>
    <n v="59.49"/>
    <n v="33.786000000000001"/>
    <s v="JERE SERVICOS DE TRANSPORTE E LOCACAO LTDA"/>
  </r>
  <r>
    <x v="45"/>
    <n v="7041"/>
    <s v="850-TER MB AXOR 3344 6X4"/>
    <n v="109.04"/>
    <n v="2"/>
    <n v="54.52"/>
    <n v="11"/>
    <s v="JERE SERVICOS DE TRANSPORTE E LOCACAO LTDA"/>
  </r>
  <r>
    <x v="45"/>
    <n v="7042"/>
    <s v="852-TER MB AXOR 3340 S 6X4"/>
    <n v="186.64"/>
    <n v="3"/>
    <n v="62.213000000000001"/>
    <n v="46.201000000000001"/>
    <s v="SERVICOS DE TRANSPORTES E LOCACAO VALE DO ITAUNAS LTDA"/>
  </r>
  <r>
    <x v="45"/>
    <n v="7045"/>
    <s v="851-TER MB AXOR 2644 S 6X4"/>
    <n v="187.7"/>
    <n v="3"/>
    <n v="62.567"/>
    <n v="39.195"/>
    <s v="REGINA M. DOS S. SILVA CARGAS"/>
  </r>
  <r>
    <x v="45"/>
    <n v="7046"/>
    <s v="850-TER MB AXOR 3344 6X4"/>
    <n v="236.94"/>
    <n v="4"/>
    <n v="59.234999999999999"/>
    <n v="39.381"/>
    <s v="J.S. LEONIDIO"/>
  </r>
  <r>
    <x v="45"/>
    <n v="7047"/>
    <s v="850-TER MB AXOR 3344 6X4"/>
    <n v="62.68"/>
    <n v="1"/>
    <n v="62.68"/>
    <n v="56"/>
    <s v="BAYER LOGISTICA E TRANSPORTES LTDA"/>
  </r>
  <r>
    <x v="45"/>
    <n v="7048"/>
    <s v="850-TER MB AXOR 3344 6X4"/>
    <n v="178.12"/>
    <n v="3"/>
    <n v="59.372999999999998"/>
    <n v="49.713000000000001"/>
    <s v="SERVICOS DE TRANSPORTES E LOCACAO VALE DO ITAUNAS LTDA"/>
  </r>
  <r>
    <x v="45"/>
    <n v="7050"/>
    <s v="850-TER MB AXOR 3344 6X4"/>
    <n v="121.62"/>
    <n v="2"/>
    <n v="60.81"/>
    <n v="27.763999999999999"/>
    <s v="ESTEL SERVICOS DE TRANSPORTES E LOCACAO LTDA"/>
  </r>
  <r>
    <x v="45"/>
    <n v="7052"/>
    <s v="852-TER MB AXOR 3340 S 6X4"/>
    <n v="177.68"/>
    <n v="3"/>
    <n v="59.226999999999997"/>
    <n v="44.293999999999997"/>
    <s v="JERE SERVICOS DE TRANSPORTE E LOCACAO LTDA"/>
  </r>
  <r>
    <x v="45"/>
    <n v="7053"/>
    <s v="852-TER MB AXOR 3340 S 6X4"/>
    <n v="125.04"/>
    <n v="2"/>
    <n v="62.52"/>
    <n v="33.945999999999998"/>
    <s v="TAVARES E MORAES TRANSPORTES LTDA"/>
  </r>
  <r>
    <x v="45"/>
    <n v="7054"/>
    <s v="850-TER MB AXOR 3344 6X4"/>
    <n v="196"/>
    <n v="3"/>
    <n v="65.332999999999998"/>
    <n v="32.731999999999999"/>
    <s v="TAVARES E MORAES TRANSPORTES LTDA"/>
  </r>
  <r>
    <x v="45"/>
    <n v="7059"/>
    <s v="850-TER MB AXOR 3344 6X4"/>
    <n v="175.7"/>
    <n v="3"/>
    <n v="58.567"/>
    <n v="51.493000000000002"/>
    <s v="BAYER LOGISTICA E TRANSPORTES LTDA"/>
  </r>
  <r>
    <x v="45"/>
    <n v="7188"/>
    <s v="850-TER MB AXOR 3344 6X4"/>
    <n v="131.6"/>
    <n v="2"/>
    <n v="65.8"/>
    <n v="41.75"/>
    <s v="C C GOMES TRANSPORTES"/>
  </r>
  <r>
    <x v="45"/>
    <n v="7207"/>
    <s v="852-TER MB AXOR 3340 S 6X4"/>
    <n v="108.56"/>
    <n v="2"/>
    <n v="54.28"/>
    <n v="47.171999999999997"/>
    <s v="TAVARES E MORAES TRANSPORTES LTDA"/>
  </r>
  <r>
    <x v="45"/>
    <n v="7208"/>
    <s v="852-TER MB AXOR 3340 S 6X4"/>
    <n v="126.12"/>
    <n v="2"/>
    <n v="63.06"/>
    <n v="41.363999999999997"/>
    <s v="TAVARES E MORAES TRANSPORTES LTDA"/>
  </r>
  <r>
    <x v="45"/>
    <n v="7220"/>
    <s v="851-TER MB AXOR 2644 S 6X4"/>
    <n v="167.84"/>
    <n v="3"/>
    <n v="55.947000000000003"/>
    <n v="47.02"/>
    <s v="DOS SANTOS PASSOS TRANSPORTES LTDA"/>
  </r>
  <r>
    <x v="45"/>
    <n v="7221"/>
    <s v="852-TER MB AXOR 3340 S 6X4"/>
    <n v="187.44"/>
    <n v="3"/>
    <n v="62.48"/>
    <n v="32.823999999999998"/>
    <s v="BAYER LOGISTICA E TRANSPORTES LTDA"/>
  </r>
  <r>
    <x v="45"/>
    <n v="7224"/>
    <s v="850-TER MB AXOR 3344 6X4"/>
    <n v="163.72"/>
    <n v="3"/>
    <n v="54.573"/>
    <n v="58.53"/>
    <s v="EMERSON LUIS MORO"/>
  </r>
  <r>
    <x v="45"/>
    <n v="7228"/>
    <s v="850-TER MB AXOR 3344 6X4"/>
    <n v="213.8"/>
    <n v="5"/>
    <n v="42.76"/>
    <n v="33.802999999999997"/>
    <s v="MVS TRANSPORTE LTDA"/>
  </r>
  <r>
    <x v="45"/>
    <n v="7234"/>
    <s v="850-TER MB AXOR 3344 6X4"/>
    <n v="174.36"/>
    <n v="3"/>
    <n v="58.12"/>
    <n v="44.585000000000001"/>
    <s v="TRANSPORTES M &amp; J LTDA"/>
  </r>
  <r>
    <x v="45"/>
    <n v="7238"/>
    <s v="851-TER MB AXOR 2644 S 6X4"/>
    <n v="184.68"/>
    <n v="3"/>
    <n v="61.56"/>
    <n v="37.576999999999998"/>
    <s v="R S SANTOS TRANSPORTES LTDA"/>
  </r>
  <r>
    <x v="45"/>
    <n v="7257"/>
    <s v="852-TER MB AXOR 3340 S 6X4"/>
    <n v="173.42"/>
    <n v="3"/>
    <n v="57.807000000000002"/>
    <n v="25.5"/>
    <s v="EMERSON LUIS MORO"/>
  </r>
  <r>
    <x v="45"/>
    <n v="7258"/>
    <s v="852-TER MB AXOR 3340 S 6X4"/>
    <n v="194.32"/>
    <n v="3"/>
    <n v="64.772999999999996"/>
    <n v="41.488"/>
    <s v="REGINA M. DOS S. SILVA CARGAS"/>
  </r>
  <r>
    <x v="45"/>
    <n v="7260"/>
    <s v="852-TER MB AXOR 3340 S 6X4"/>
    <n v="114.94"/>
    <n v="2"/>
    <n v="57.47"/>
    <n v="57.710999999999999"/>
    <s v="E L DE OLIVEIRA JUNIOR EDIMAR TRANSPORTES"/>
  </r>
  <r>
    <x v="45"/>
    <n v="7263"/>
    <s v="850-TER MB AXOR 3344 6X4"/>
    <n v="191.54"/>
    <n v="3"/>
    <n v="63.847000000000001"/>
    <n v="46.258000000000003"/>
    <s v="ESTEL SERVICOS DE TRANSPORTES E LOCACAO LTDA"/>
  </r>
  <r>
    <x v="45"/>
    <n v="7264"/>
    <s v="850-TER MB AXOR 3344 6X4"/>
    <n v="121.46"/>
    <n v="2"/>
    <n v="60.73"/>
    <n v="47.728999999999999"/>
    <s v="W &amp; E SERVICOS DE TRANSPORTE LTDA"/>
  </r>
  <r>
    <x v="45"/>
    <n v="7278"/>
    <s v="850-TER MB AXOR 3344 6X4"/>
    <n v="127.84"/>
    <n v="2"/>
    <n v="63.92"/>
    <n v="47.61"/>
    <s v="LOPES TRANSPORTES LTDA"/>
  </r>
  <r>
    <x v="45"/>
    <n v="7279"/>
    <s v="852-TER MB AXOR 3340 S 6X4"/>
    <n v="129.13999999999999"/>
    <n v="2"/>
    <n v="64.569999999999993"/>
    <n v="48.954000000000001"/>
    <s v="CVL TRANSPORTES LTDA"/>
  </r>
  <r>
    <x v="45"/>
    <n v="7282"/>
    <s v="850-TER MB AXOR 3344 6X4"/>
    <n v="182.18"/>
    <n v="3"/>
    <n v="60.726999999999997"/>
    <n v="49.417000000000002"/>
    <s v="EMERSON LUIS MORO"/>
  </r>
  <r>
    <x v="45"/>
    <n v="7289"/>
    <s v="850-TER MB AXOR 3344 6X4"/>
    <n v="127.22"/>
    <n v="2"/>
    <n v="63.61"/>
    <n v="50.506"/>
    <s v="TAVARES E MORAES TRANSPORTES LTDA"/>
  </r>
  <r>
    <x v="45"/>
    <n v="7292"/>
    <s v="850-TER MB AXOR 3344 6X4"/>
    <n v="198.14"/>
    <n v="3"/>
    <n v="66.046999999999997"/>
    <n v="56"/>
    <s v="ESTEL SERVICOS DE TRANSPORTES E LOCACAO LTDA"/>
  </r>
  <r>
    <x v="45"/>
    <n v="7295"/>
    <s v="850-TER MB AXOR 3344 6X4"/>
    <n v="125.6"/>
    <n v="2"/>
    <n v="62.8"/>
    <n v="55.097999999999999"/>
    <s v="ESTEL SERVICOS DE TRANSPORTES E LOCACAO LTDA"/>
  </r>
  <r>
    <x v="45"/>
    <n v="7299"/>
    <s v="850-TER MB AXOR 3344 6X4"/>
    <n v="178.8"/>
    <n v="3"/>
    <n v="59.6"/>
    <n v="42.414999999999999"/>
    <s v="JERE SERVICOS DE TRANSPORTE E LOCACAO LTDA"/>
  </r>
  <r>
    <x v="45"/>
    <n v="7301"/>
    <s v="850-TER MB AXOR 3344 6X4"/>
    <n v="157.74"/>
    <n v="5"/>
    <n v="31.547999999999998"/>
    <n v="11"/>
    <s v="SERVICOS DE TRANSPORTES E LOCACAO VALE DO ITAUNAS LTDA"/>
  </r>
  <r>
    <x v="45"/>
    <n v="7304"/>
    <s v="850-TER MB AXOR 3344 6X4"/>
    <n v="177"/>
    <n v="3"/>
    <n v="59"/>
    <n v="45.496000000000002"/>
    <s v="SERVICOS DE TRANSPORTES E LOCACAO VALE DO ITAUNAS LTDA"/>
  </r>
  <r>
    <x v="45"/>
    <n v="7307"/>
    <s v="850-TER MB AXOR 3344 6X4"/>
    <n v="234.88"/>
    <n v="4"/>
    <n v="58.72"/>
    <n v="38.493000000000002"/>
    <s v="SC MANUTENCOES LTDA"/>
  </r>
  <r>
    <x v="45"/>
    <n v="7308"/>
    <s v="850-TER MB AXOR 3344 6X4"/>
    <n v="181.04"/>
    <n v="3"/>
    <n v="60.347000000000001"/>
    <n v="36.384"/>
    <s v="SANTOS &amp; SILVA TRANSPORTES RODOVIARIOS LTDA"/>
  </r>
  <r>
    <x v="45"/>
    <n v="7311"/>
    <s v="855-TER SCANIA G 440 A 6X4"/>
    <n v="107.24"/>
    <n v="2"/>
    <n v="53.62"/>
    <n v="56.578000000000003"/>
    <s v="LN LOGISTICA E TRANSPORTES LTDA"/>
  </r>
  <r>
    <x v="45"/>
    <n v="7334"/>
    <s v="851-TER MB AXOR 2644 S 6X4"/>
    <n v="165.58"/>
    <n v="3"/>
    <n v="55.192999999999998"/>
    <n v="44.756999999999998"/>
    <s v="ROCHA TRANSPORTES DE MUCURI LTDA"/>
  </r>
  <r>
    <x v="45"/>
    <n v="7337"/>
    <s v="850-TER MB AXOR 3344 6X4"/>
    <n v="175.68"/>
    <n v="3"/>
    <n v="58.56"/>
    <n v="50.868000000000002"/>
    <s v="REGINA M. DOS S. SILVA CARGAS"/>
  </r>
  <r>
    <x v="45"/>
    <n v="7340"/>
    <s v="850-TER MB AXOR 3344 6X4"/>
    <n v="156.4"/>
    <n v="5"/>
    <n v="31.28"/>
    <n v="2"/>
    <s v="W &amp; E SERVICOS DE TRANSPORTE LTDA"/>
  </r>
  <r>
    <x v="45"/>
    <n v="7343"/>
    <s v="851-TER MB AXOR 2644 S 6X4"/>
    <n v="248.56"/>
    <n v="4"/>
    <n v="62.14"/>
    <n v="41.363999999999997"/>
    <s v="E L DE OLIVEIRA JUNIOR EDIMAR TRANSPORTES"/>
  </r>
  <r>
    <x v="45"/>
    <n v="7347"/>
    <s v="852-TER MB AXOR 3340 S 6X4"/>
    <n v="169.56"/>
    <n v="3"/>
    <n v="56.52"/>
    <n v="43.256999999999998"/>
    <s v="TRANSPORTADORA GLOBAL LOGISTICA LTDA"/>
  </r>
  <r>
    <x v="45"/>
    <n v="7355"/>
    <s v="850-TER MB AXOR 3344 6X4"/>
    <n v="191.02"/>
    <n v="3"/>
    <n v="63.673000000000002"/>
    <n v="54.679000000000002"/>
    <s v="WESLEI M DOS SANTOS"/>
  </r>
  <r>
    <x v="45"/>
    <n v="7361"/>
    <s v="938-TER VOLVO/FM12 420 6X4T"/>
    <n v="194.52"/>
    <n v="3"/>
    <n v="64.84"/>
    <n v="34.247999999999998"/>
    <s v="TRANSPORTE FUMACINHA LTDA"/>
  </r>
  <r>
    <x v="45"/>
    <n v="7364"/>
    <s v="850-TER MB AXOR 3344 6X4"/>
    <n v="138.72"/>
    <n v="2"/>
    <n v="69.36"/>
    <n v="48.375"/>
    <s v="TRANSPORTADORA GLOBAL LOGISTICA LTDA"/>
  </r>
  <r>
    <x v="45"/>
    <n v="7367"/>
    <s v="850-TER MB AXOR 3344 6X4"/>
    <n v="229.98"/>
    <n v="4"/>
    <n v="57.494999999999997"/>
    <n v="31.140999999999998"/>
    <s v="JOSE HELIO SILVA SANTOS"/>
  </r>
  <r>
    <x v="45"/>
    <n v="7370"/>
    <s v="850-TER MB AXOR 3344 6X4"/>
    <n v="179.12"/>
    <n v="3"/>
    <n v="59.707000000000001"/>
    <n v="43.177"/>
    <s v="JOSE HELIO SILVA SANTOS"/>
  </r>
  <r>
    <x v="45"/>
    <n v="7381"/>
    <s v="938-TER VOLVO/FM12 420 6X4T"/>
    <n v="197"/>
    <n v="3"/>
    <n v="65.667000000000002"/>
    <n v="57.180999999999997"/>
    <s v="TRANSPORTE FUMACINHA LTDA"/>
  </r>
  <r>
    <x v="46"/>
    <n v="2066"/>
    <s v="115-MB AXOR 3340 6X4"/>
    <n v="505.02"/>
    <n v="9"/>
    <n v="56.113"/>
    <n v="5.9210000000000003"/>
    <s v="NDB HOLDING AGRICOLA LTDA - MATRIZ"/>
  </r>
  <r>
    <x v="46"/>
    <n v="2067"/>
    <s v="115-MB AXOR 3340 6X4"/>
    <n v="566.5"/>
    <n v="10"/>
    <n v="56.65"/>
    <n v="3.7189999999999999"/>
    <s v="NDB HOLDING AGRICOLA LTDA - MATRIZ"/>
  </r>
  <r>
    <x v="46"/>
    <n v="2107"/>
    <s v="115-MB AXOR 3340 6X4"/>
    <n v="472.92"/>
    <n v="8"/>
    <n v="59.115000000000002"/>
    <n v="2.9980000000000002"/>
    <s v="NDB HOLDING AGRICOLA LTDA - MATRIZ"/>
  </r>
  <r>
    <x v="46"/>
    <n v="2108"/>
    <s v="115-MB AXOR 3340 6X4"/>
    <n v="583.6"/>
    <n v="10"/>
    <n v="58.36"/>
    <n v="2"/>
    <s v="NDB HOLDING AGRICOLA LTDA - MATRIZ"/>
  </r>
  <r>
    <x v="46"/>
    <n v="2109"/>
    <s v="115-MB AXOR 3340 6X4"/>
    <n v="644.05999999999995"/>
    <n v="11"/>
    <n v="58.551000000000002"/>
    <n v="2.6629999999999998"/>
    <s v="NDB HOLDING AGRICOLA LTDA - MATRIZ"/>
  </r>
  <r>
    <x v="46"/>
    <n v="7004"/>
    <s v="850-TER MB AXOR 3344 6X4"/>
    <n v="186.26"/>
    <n v="3"/>
    <n v="62.087000000000003"/>
    <n v="41.238"/>
    <s v="EMERSON LUIS MORO"/>
  </r>
  <r>
    <x v="46"/>
    <n v="7005"/>
    <s v="850-TER MB AXOR 3344 6X4"/>
    <n v="105.72"/>
    <n v="2"/>
    <n v="52.86"/>
    <n v="57.823"/>
    <s v="RENE PINA DE ALMEIDA"/>
  </r>
  <r>
    <x v="46"/>
    <n v="7006"/>
    <s v="852-TER MB AXOR 3340 S 6X4"/>
    <n v="190.36"/>
    <n v="3"/>
    <n v="63.453000000000003"/>
    <n v="50.628"/>
    <s v="INAMARQUE SOUZA MACHADO"/>
  </r>
  <r>
    <x v="46"/>
    <n v="7007"/>
    <s v="852-TER MB AXOR 3340 S 6X4"/>
    <n v="246"/>
    <n v="4"/>
    <n v="61.5"/>
    <n v="43.56"/>
    <s v="MVS TRANSPORTE LTDA"/>
  </r>
  <r>
    <x v="46"/>
    <n v="7008"/>
    <s v="850-TER MB AXOR 3344 6X4"/>
    <n v="218.88"/>
    <n v="4"/>
    <n v="54.72"/>
    <n v="42.57"/>
    <s v="E L DE OLIVEIRA JUNIOR EDIMAR TRANSPORTES"/>
  </r>
  <r>
    <x v="46"/>
    <n v="7010"/>
    <s v="850-TER MB AXOR 3344 6X4"/>
    <n v="197.08"/>
    <n v="3"/>
    <n v="65.692999999999998"/>
    <n v="50.954999999999998"/>
    <s v="BAYER LOGISTICA E TRANSPORTES LTDA"/>
  </r>
  <r>
    <x v="46"/>
    <n v="7013"/>
    <s v="850-TER MB AXOR 3344 6X4"/>
    <n v="181.82"/>
    <n v="3"/>
    <n v="60.606999999999999"/>
    <n v="41.228000000000002"/>
    <s v="INAMARQUE SOUZA MACHADO"/>
  </r>
  <r>
    <x v="46"/>
    <n v="7017"/>
    <s v="850-TER MB AXOR 3344 6X4"/>
    <n v="183.64"/>
    <n v="3"/>
    <n v="61.213000000000001"/>
    <n v="54.768000000000001"/>
    <s v="BAYER LOGISTICA E TRANSPORTES LTDA"/>
  </r>
  <r>
    <x v="46"/>
    <n v="7018"/>
    <s v="850-TER MB AXOR 3344 6X4"/>
    <n v="137.4"/>
    <n v="2"/>
    <n v="68.7"/>
    <n v="49.383000000000003"/>
    <s v="SC MANUTENCOES LTDA"/>
  </r>
  <r>
    <x v="46"/>
    <n v="7021"/>
    <s v="850-TER MB AXOR 3344 6X4"/>
    <n v="189.88"/>
    <n v="3"/>
    <n v="63.292999999999999"/>
    <n v="46.319000000000003"/>
    <s v="NEIA TRANSPORTES LTDA"/>
  </r>
  <r>
    <x v="46"/>
    <n v="7022"/>
    <s v="850-TER MB AXOR 3344 6X4"/>
    <n v="118.26"/>
    <n v="2"/>
    <n v="59.13"/>
    <n v="47.901000000000003"/>
    <s v="SMRR TRANSPORTES LTDA"/>
  </r>
  <r>
    <x v="46"/>
    <n v="7031"/>
    <s v="850-TER MB AXOR 3344 6X4"/>
    <n v="178.64"/>
    <n v="3"/>
    <n v="59.546999999999997"/>
    <n v="45.323"/>
    <s v="INAMARQUE SOUZA MACHADO"/>
  </r>
  <r>
    <x v="46"/>
    <n v="7032"/>
    <s v="850-TER MB AXOR 3344 6X4"/>
    <n v="190.48"/>
    <n v="3"/>
    <n v="63.493000000000002"/>
    <n v="37.71"/>
    <s v="REGINA M. DOS S. SILVA CARGAS"/>
  </r>
  <r>
    <x v="46"/>
    <n v="7033"/>
    <s v="850-TER MB AXOR 3344 6X4"/>
    <n v="154.86000000000001"/>
    <n v="3"/>
    <n v="51.62"/>
    <n v="28.175000000000001"/>
    <s v="E L DE OLIVEIRA JUNIOR EDIMAR TRANSPORTES"/>
  </r>
  <r>
    <x v="46"/>
    <n v="7036"/>
    <s v="850-TER MB AXOR 3344 6X4"/>
    <n v="188.02"/>
    <n v="3"/>
    <n v="62.673000000000002"/>
    <n v="41.491"/>
    <s v="EMERSON LUIS MORO"/>
  </r>
  <r>
    <x v="46"/>
    <n v="7038"/>
    <s v="852-TER MB AXOR 3340 S 6X4"/>
    <n v="180.92"/>
    <n v="3"/>
    <n v="60.307000000000002"/>
    <n v="31.077999999999999"/>
    <s v="JERE SERVICOS DE TRANSPORTE E LOCACAO LTDA"/>
  </r>
  <r>
    <x v="46"/>
    <n v="7041"/>
    <s v="850-TER MB AXOR 3344 6X4"/>
    <n v="225.7"/>
    <n v="4"/>
    <n v="56.424999999999997"/>
    <n v="30.991"/>
    <s v="JERE SERVICOS DE TRANSPORTE E LOCACAO LTDA"/>
  </r>
  <r>
    <x v="46"/>
    <n v="7042"/>
    <s v="852-TER MB AXOR 3340 S 6X4"/>
    <n v="173.26"/>
    <n v="3"/>
    <n v="57.753"/>
    <n v="46.732999999999997"/>
    <s v="SERVICOS DE TRANSPORTES E LOCACAO VALE DO ITAUNAS LTDA"/>
  </r>
  <r>
    <x v="46"/>
    <n v="7045"/>
    <s v="851-TER MB AXOR 2644 S 6X4"/>
    <n v="167.56"/>
    <n v="3"/>
    <n v="55.853000000000002"/>
    <n v="49.128999999999998"/>
    <s v="REGINA M. DOS S. SILVA CARGAS"/>
  </r>
  <r>
    <x v="46"/>
    <n v="7046"/>
    <s v="850-TER MB AXOR 3344 6X4"/>
    <n v="130.56"/>
    <n v="2"/>
    <n v="65.28"/>
    <n v="49.256"/>
    <s v="J.S. LEONIDIO"/>
  </r>
  <r>
    <x v="46"/>
    <n v="7047"/>
    <s v="850-TER MB AXOR 3344 6X4"/>
    <n v="180.84"/>
    <n v="3"/>
    <n v="60.28"/>
    <n v="41.52"/>
    <s v="BAYER LOGISTICA E TRANSPORTES LTDA"/>
  </r>
  <r>
    <x v="46"/>
    <n v="7048"/>
    <s v="850-TER MB AXOR 3344 6X4"/>
    <n v="67.180000000000007"/>
    <n v="1"/>
    <n v="67.180000000000007"/>
    <n v="41"/>
    <s v="SERVICOS DE TRANSPORTES E LOCACAO VALE DO ITAUNAS LTDA"/>
  </r>
  <r>
    <x v="46"/>
    <n v="7050"/>
    <s v="850-TER MB AXOR 3344 6X4"/>
    <n v="173.5"/>
    <n v="3"/>
    <n v="57.832999999999998"/>
    <n v="35.851999999999997"/>
    <s v="ESTEL SERVICOS DE TRANSPORTES E LOCACAO LTDA"/>
  </r>
  <r>
    <x v="46"/>
    <n v="7052"/>
    <s v="852-TER MB AXOR 3340 S 6X4"/>
    <n v="128.6"/>
    <n v="2"/>
    <n v="64.3"/>
    <n v="41"/>
    <s v="JERE SERVICOS DE TRANSPORTE E LOCACAO LTDA"/>
  </r>
  <r>
    <x v="46"/>
    <n v="7053"/>
    <s v="852-TER MB AXOR 3340 S 6X4"/>
    <n v="132.9"/>
    <n v="2"/>
    <n v="66.45"/>
    <n v="49.295999999999999"/>
    <s v="TAVARES E MORAES TRANSPORTES LTDA"/>
  </r>
  <r>
    <x v="46"/>
    <n v="7054"/>
    <s v="850-TER MB AXOR 3344 6X4"/>
    <n v="170.44"/>
    <n v="3"/>
    <n v="56.813000000000002"/>
    <n v="41.978999999999999"/>
    <s v="TAVARES E MORAES TRANSPORTES LTDA"/>
  </r>
  <r>
    <x v="46"/>
    <n v="7059"/>
    <s v="850-TER MB AXOR 3344 6X4"/>
    <n v="185.88"/>
    <n v="3"/>
    <n v="61.96"/>
    <n v="50.335000000000001"/>
    <s v="BAYER LOGISTICA E TRANSPORTES LTDA"/>
  </r>
  <r>
    <x v="46"/>
    <n v="7188"/>
    <s v="850-TER MB AXOR 3344 6X4"/>
    <n v="180.9"/>
    <n v="3"/>
    <n v="60.3"/>
    <n v="51.606000000000002"/>
    <s v="C C GOMES TRANSPORTES"/>
  </r>
  <r>
    <x v="46"/>
    <n v="7207"/>
    <s v="852-TER MB AXOR 3340 S 6X4"/>
    <n v="59.2"/>
    <n v="1"/>
    <n v="59.2"/>
    <n v="41.75"/>
    <s v="TAVARES E MORAES TRANSPORTES LTDA"/>
  </r>
  <r>
    <x v="46"/>
    <n v="7208"/>
    <s v="852-TER MB AXOR 3340 S 6X4"/>
    <n v="124.68"/>
    <n v="2"/>
    <n v="62.34"/>
    <n v="55.107999999999997"/>
    <s v="TAVARES E MORAES TRANSPORTES LTDA"/>
  </r>
  <r>
    <x v="46"/>
    <n v="7220"/>
    <s v="851-TER MB AXOR 2644 S 6X4"/>
    <n v="181"/>
    <n v="3"/>
    <n v="60.332999999999998"/>
    <n v="45.994"/>
    <s v="DOS SANTOS PASSOS TRANSPORTES LTDA"/>
  </r>
  <r>
    <x v="46"/>
    <n v="7221"/>
    <s v="852-TER MB AXOR 3340 S 6X4"/>
    <n v="199.12"/>
    <n v="3"/>
    <n v="66.373000000000005"/>
    <n v="51.503999999999998"/>
    <s v="BAYER LOGISTICA E TRANSPORTES LTDA"/>
  </r>
  <r>
    <x v="46"/>
    <n v="7224"/>
    <s v="850-TER MB AXOR 3344 6X4"/>
    <n v="182.24"/>
    <n v="3"/>
    <n v="60.747"/>
    <n v="36.219000000000001"/>
    <s v="EMERSON LUIS MORO"/>
  </r>
  <r>
    <x v="46"/>
    <n v="7228"/>
    <s v="850-TER MB AXOR 3344 6X4"/>
    <n v="173.56"/>
    <n v="3"/>
    <n v="57.853000000000002"/>
    <n v="38.898000000000003"/>
    <s v="MVS TRANSPORTE LTDA"/>
  </r>
  <r>
    <x v="46"/>
    <n v="7234"/>
    <s v="850-TER MB AXOR 3344 6X4"/>
    <n v="54.98"/>
    <n v="1"/>
    <n v="54.98"/>
    <n v="62"/>
    <s v="TRANSPORTES M &amp; J LTDA"/>
  </r>
  <r>
    <x v="46"/>
    <n v="7238"/>
    <s v="851-TER MB AXOR 2644 S 6X4"/>
    <n v="182.28"/>
    <n v="3"/>
    <n v="60.76"/>
    <n v="54.722999999999999"/>
    <s v="R S SANTOS TRANSPORTES LTDA"/>
  </r>
  <r>
    <x v="46"/>
    <n v="7257"/>
    <s v="852-TER MB AXOR 3340 S 6X4"/>
    <n v="193.06"/>
    <n v="3"/>
    <n v="64.352999999999994"/>
    <n v="32.838999999999999"/>
    <s v="EMERSON LUIS MORO"/>
  </r>
  <r>
    <x v="46"/>
    <n v="7258"/>
    <s v="852-TER MB AXOR 3340 S 6X4"/>
    <n v="239.99"/>
    <n v="4"/>
    <n v="59.997999999999998"/>
    <n v="24.87"/>
    <s v="REGINA M. DOS S. SILVA CARGAS"/>
  </r>
  <r>
    <x v="46"/>
    <n v="7260"/>
    <s v="852-TER MB AXOR 3340 S 6X4"/>
    <n v="211.72"/>
    <n v="4"/>
    <n v="52.93"/>
    <n v="19.117999999999999"/>
    <s v="E L DE OLIVEIRA JUNIOR EDIMAR TRANSPORTES"/>
  </r>
  <r>
    <x v="46"/>
    <n v="7263"/>
    <s v="850-TER MB AXOR 3344 6X4"/>
    <n v="202.68"/>
    <n v="3"/>
    <n v="67.56"/>
    <n v="51.360999999999997"/>
    <s v="ESTEL SERVICOS DE TRANSPORTES E LOCACAO LTDA"/>
  </r>
  <r>
    <x v="46"/>
    <n v="7264"/>
    <s v="850-TER MB AXOR 3344 6X4"/>
    <n v="215.12"/>
    <n v="4"/>
    <n v="53.78"/>
    <n v="30.481999999999999"/>
    <s v="W &amp; E SERVICOS DE TRANSPORTE LTDA"/>
  </r>
  <r>
    <x v="46"/>
    <n v="7278"/>
    <s v="850-TER MB AXOR 3344 6X4"/>
    <n v="182.4"/>
    <n v="3"/>
    <n v="60.8"/>
    <n v="49.067"/>
    <s v="LOPES TRANSPORTES LTDA"/>
  </r>
  <r>
    <x v="46"/>
    <n v="7279"/>
    <s v="852-TER MB AXOR 3340 S 6X4"/>
    <n v="191.96"/>
    <n v="3"/>
    <n v="63.987000000000002"/>
    <n v="41.508000000000003"/>
    <s v="CVL TRANSPORTES LTDA"/>
  </r>
  <r>
    <x v="46"/>
    <n v="7282"/>
    <s v="850-TER MB AXOR 3344 6X4"/>
    <n v="169.88"/>
    <n v="3"/>
    <n v="56.627000000000002"/>
    <n v="46.662999999999997"/>
    <s v="EMERSON LUIS MORO"/>
  </r>
  <r>
    <x v="46"/>
    <n v="7289"/>
    <s v="850-TER MB AXOR 3344 6X4"/>
    <n v="240.84"/>
    <n v="4"/>
    <n v="60.21"/>
    <n v="39.421999999999997"/>
    <s v="TAVARES E MORAES TRANSPORTES LTDA"/>
  </r>
  <r>
    <x v="46"/>
    <n v="7292"/>
    <s v="850-TER MB AXOR 3344 6X4"/>
    <n v="171.86"/>
    <n v="3"/>
    <n v="57.286999999999999"/>
    <n v="33.01"/>
    <s v="ESTEL SERVICOS DE TRANSPORTES E LOCACAO LTDA"/>
  </r>
  <r>
    <x v="46"/>
    <n v="7295"/>
    <s v="850-TER MB AXOR 3344 6X4"/>
    <n v="123.34"/>
    <n v="2"/>
    <n v="61.67"/>
    <n v="41"/>
    <s v="ESTEL SERVICOS DE TRANSPORTES E LOCACAO LTDA"/>
  </r>
  <r>
    <x v="46"/>
    <n v="7299"/>
    <s v="850-TER MB AXOR 3344 6X4"/>
    <n v="115.54"/>
    <n v="2"/>
    <n v="57.77"/>
    <n v="54"/>
    <s v="JERE SERVICOS DE TRANSPORTE E LOCACAO LTDA"/>
  </r>
  <r>
    <x v="46"/>
    <n v="7301"/>
    <s v="850-TER MB AXOR 3344 6X4"/>
    <n v="174.12"/>
    <n v="3"/>
    <n v="58.04"/>
    <n v="37.225999999999999"/>
    <s v="SERVICOS DE TRANSPORTES E LOCACAO VALE DO ITAUNAS LTDA"/>
  </r>
  <r>
    <x v="46"/>
    <n v="7304"/>
    <s v="850-TER MB AXOR 3344 6X4"/>
    <n v="191.66"/>
    <n v="3"/>
    <n v="63.887"/>
    <n v="52.859000000000002"/>
    <s v="SERVICOS DE TRANSPORTES E LOCACAO VALE DO ITAUNAS LTDA"/>
  </r>
  <r>
    <x v="46"/>
    <n v="7307"/>
    <s v="850-TER MB AXOR 3344 6X4"/>
    <n v="118.56"/>
    <n v="2"/>
    <n v="59.28"/>
    <n v="55.075000000000003"/>
    <s v="SC MANUTENCOES LTDA"/>
  </r>
  <r>
    <x v="46"/>
    <n v="7308"/>
    <s v="850-TER MB AXOR 3344 6X4"/>
    <n v="178.78"/>
    <n v="3"/>
    <n v="59.593000000000004"/>
    <n v="42.363"/>
    <s v="SANTOS &amp; SILVA TRANSPORTES RODOVIARIOS LTDA"/>
  </r>
  <r>
    <x v="46"/>
    <n v="7311"/>
    <s v="855-TER SCANIA G 440 A 6X4"/>
    <n v="123.96"/>
    <n v="2"/>
    <n v="61.98"/>
    <n v="58.595999999999997"/>
    <s v="LN LOGISTICA E TRANSPORTES LTDA"/>
  </r>
  <r>
    <x v="46"/>
    <n v="7334"/>
    <s v="851-TER MB AXOR 2644 S 6X4"/>
    <n v="183.46"/>
    <n v="3"/>
    <n v="61.152999999999999"/>
    <n v="50.56"/>
    <s v="ROCHA TRANSPORTES DE MUCURI LTDA"/>
  </r>
  <r>
    <x v="46"/>
    <n v="7337"/>
    <s v="850-TER MB AXOR 3344 6X4"/>
    <n v="186.66"/>
    <n v="3"/>
    <n v="62.22"/>
    <n v="52.677999999999997"/>
    <s v="REGINA M. DOS S. SILVA CARGAS"/>
  </r>
  <r>
    <x v="46"/>
    <n v="7340"/>
    <s v="850-TER MB AXOR 3344 6X4"/>
    <n v="233.62"/>
    <n v="8"/>
    <n v="29.202999999999999"/>
    <n v="2"/>
    <s v="W &amp; E SERVICOS DE TRANSPORTE LTDA"/>
  </r>
  <r>
    <x v="46"/>
    <n v="7343"/>
    <s v="851-TER MB AXOR 2644 S 6X4"/>
    <n v="110.84"/>
    <n v="2"/>
    <n v="55.42"/>
    <n v="35.076000000000001"/>
    <s v="E L DE OLIVEIRA JUNIOR EDIMAR TRANSPORTES"/>
  </r>
  <r>
    <x v="46"/>
    <n v="7347"/>
    <s v="852-TER MB AXOR 3340 S 6X4"/>
    <n v="184.9"/>
    <n v="3"/>
    <n v="61.633000000000003"/>
    <n v="38.143999999999998"/>
    <s v="TRANSPORTADORA GLOBAL LOGISTICA LTDA"/>
  </r>
  <r>
    <x v="46"/>
    <n v="7352"/>
    <s v="851-TER MB AXOR 2644 S 6X4"/>
    <n v="121.72"/>
    <n v="2"/>
    <n v="60.86"/>
    <n v="48.457999999999998"/>
    <s v="WESLEI M DOS SANTOS"/>
  </r>
  <r>
    <x v="46"/>
    <n v="7355"/>
    <s v="850-TER MB AXOR 3344 6X4"/>
    <n v="186.54"/>
    <n v="3"/>
    <n v="62.18"/>
    <n v="54.752000000000002"/>
    <s v="WESLEI M DOS SANTOS"/>
  </r>
  <r>
    <x v="46"/>
    <n v="7361"/>
    <s v="938-TER VOLVO/FM12 420 6X4T"/>
    <n v="204.86"/>
    <n v="3"/>
    <n v="68.287000000000006"/>
    <n v="46.386000000000003"/>
    <s v="TRANSPORTE FUMACINHA LTDA"/>
  </r>
  <r>
    <x v="46"/>
    <n v="7364"/>
    <s v="850-TER MB AXOR 3344 6X4"/>
    <n v="114.04"/>
    <n v="2"/>
    <n v="57.02"/>
    <n v="57.703000000000003"/>
    <s v="TRANSPORTADORA GLOBAL LOGISTICA LTDA"/>
  </r>
  <r>
    <x v="46"/>
    <n v="7367"/>
    <s v="850-TER MB AXOR 3344 6X4"/>
    <n v="163.72"/>
    <n v="3"/>
    <n v="54.573"/>
    <n v="38.805999999999997"/>
    <s v="JOSE HELIO SILVA SANTOS"/>
  </r>
  <r>
    <x v="46"/>
    <n v="7370"/>
    <s v="850-TER MB AXOR 3344 6X4"/>
    <n v="125.2"/>
    <n v="2"/>
    <n v="62.6"/>
    <n v="48.972000000000001"/>
    <s v="JOSE HELIO SILVA SANTOS"/>
  </r>
  <r>
    <x v="46"/>
    <n v="7373"/>
    <s v="855-TER SCANIA G 440 A 6X4"/>
    <n v="100.76"/>
    <n v="2"/>
    <n v="50.38"/>
    <n v="49.81"/>
    <s v="BARBOSA TRANSPORTES E LOGISTICA LTDA"/>
  </r>
  <r>
    <x v="46"/>
    <n v="7381"/>
    <s v="938-TER VOLVO/FM12 420 6X4T"/>
    <n v="117.44"/>
    <n v="2"/>
    <n v="58.72"/>
    <n v="29.489000000000001"/>
    <s v="TRANSPORTE FUMACINHA LTDA"/>
  </r>
  <r>
    <x v="47"/>
    <n v="2066"/>
    <s v="115-MB AXOR 3340 6X4"/>
    <n v="332.64"/>
    <n v="6"/>
    <n v="55.44"/>
    <n v="6.9279999999999999"/>
    <s v="NDB HOLDING AGRICOLA LTDA - MATRIZ"/>
  </r>
  <r>
    <x v="47"/>
    <n v="2067"/>
    <s v="115-MB AXOR 3340 6X4"/>
    <n v="392.48"/>
    <n v="7"/>
    <n v="56.069000000000003"/>
    <n v="5.0149999999999997"/>
    <s v="NDB HOLDING AGRICOLA LTDA - MATRIZ"/>
  </r>
  <r>
    <x v="47"/>
    <n v="2107"/>
    <s v="115-MB AXOR 3340 6X4"/>
    <n v="611.4"/>
    <n v="10"/>
    <n v="61.14"/>
    <n v="2"/>
    <s v="NDB HOLDING AGRICOLA LTDA - MATRIZ"/>
  </r>
  <r>
    <x v="47"/>
    <n v="2108"/>
    <s v="115-MB AXOR 3340 6X4"/>
    <n v="271.76"/>
    <n v="5"/>
    <n v="54.351999999999997"/>
    <n v="5.9930000000000003"/>
    <s v="NDB HOLDING AGRICOLA LTDA - MATRIZ"/>
  </r>
  <r>
    <x v="47"/>
    <n v="2109"/>
    <s v="115-MB AXOR 3340 6X4"/>
    <n v="275.16000000000003"/>
    <n v="5"/>
    <n v="55.031999999999996"/>
    <n v="3.9550000000000001"/>
    <s v="NDB HOLDING AGRICOLA LTDA - MATRIZ"/>
  </r>
  <r>
    <x v="47"/>
    <n v="7004"/>
    <s v="850-TER MB AXOR 3344 6X4"/>
    <n v="62.44"/>
    <n v="1"/>
    <n v="62.44"/>
    <n v="62"/>
    <s v="EMERSON LUIS MORO"/>
  </r>
  <r>
    <x v="47"/>
    <n v="7005"/>
    <s v="850-TER MB AXOR 3344 6X4"/>
    <n v="124.66"/>
    <n v="2"/>
    <n v="62.33"/>
    <n v="52.795999999999999"/>
    <s v="RENE PINA DE ALMEIDA"/>
  </r>
  <r>
    <x v="47"/>
    <n v="7006"/>
    <s v="852-TER MB AXOR 3340 S 6X4"/>
    <n v="111.44"/>
    <n v="2"/>
    <n v="55.72"/>
    <n v="28.265999999999998"/>
    <s v="INAMARQUE SOUZA MACHADO"/>
  </r>
  <r>
    <x v="47"/>
    <n v="7007"/>
    <s v="852-TER MB AXOR 3340 S 6X4"/>
    <n v="126.3"/>
    <n v="2"/>
    <n v="63.15"/>
    <n v="41.75"/>
    <s v="MVS TRANSPORTE LTDA"/>
  </r>
  <r>
    <x v="47"/>
    <n v="7008"/>
    <s v="850-TER MB AXOR 3344 6X4"/>
    <n v="109.64"/>
    <n v="2"/>
    <n v="54.82"/>
    <n v="28.701000000000001"/>
    <s v="E L DE OLIVEIRA JUNIOR EDIMAR TRANSPORTES"/>
  </r>
  <r>
    <x v="47"/>
    <n v="7010"/>
    <s v="850-TER MB AXOR 3344 6X4"/>
    <n v="122.34"/>
    <n v="2"/>
    <n v="61.17"/>
    <n v="41.402000000000001"/>
    <s v="BAYER LOGISTICA E TRANSPORTES LTDA"/>
  </r>
  <r>
    <x v="47"/>
    <n v="7013"/>
    <s v="850-TER MB AXOR 3344 6X4"/>
    <n v="129.08000000000001"/>
    <n v="2"/>
    <n v="64.540000000000006"/>
    <n v="41.75"/>
    <s v="INAMARQUE SOUZA MACHADO"/>
  </r>
  <r>
    <x v="47"/>
    <n v="7017"/>
    <s v="850-TER MB AXOR 3344 6X4"/>
    <n v="125.56"/>
    <n v="2"/>
    <n v="62.78"/>
    <n v="33.389000000000003"/>
    <s v="BAYER LOGISTICA E TRANSPORTES LTDA"/>
  </r>
  <r>
    <x v="47"/>
    <n v="7018"/>
    <s v="850-TER MB AXOR 3344 6X4"/>
    <n v="168.98"/>
    <n v="3"/>
    <n v="56.326999999999998"/>
    <n v="26.067"/>
    <s v="SC MANUTENCOES LTDA"/>
  </r>
  <r>
    <x v="47"/>
    <n v="7021"/>
    <s v="850-TER MB AXOR 3344 6X4"/>
    <n v="164.32"/>
    <n v="3"/>
    <n v="54.773000000000003"/>
    <n v="42.582000000000001"/>
    <s v="NEIA TRANSPORTES LTDA"/>
  </r>
  <r>
    <x v="47"/>
    <n v="7022"/>
    <s v="850-TER MB AXOR 3344 6X4"/>
    <n v="191"/>
    <n v="3"/>
    <n v="63.667000000000002"/>
    <n v="45.37"/>
    <s v="SMRR TRANSPORTES LTDA"/>
  </r>
  <r>
    <x v="47"/>
    <n v="7031"/>
    <s v="850-TER MB AXOR 3344 6X4"/>
    <n v="122.06"/>
    <n v="2"/>
    <n v="61.03"/>
    <n v="46.853999999999999"/>
    <s v="INAMARQUE SOUZA MACHADO"/>
  </r>
  <r>
    <x v="47"/>
    <n v="7032"/>
    <s v="850-TER MB AXOR 3344 6X4"/>
    <n v="125.86"/>
    <n v="2"/>
    <n v="62.93"/>
    <n v="62"/>
    <s v="REGINA M. DOS S. SILVA CARGAS"/>
  </r>
  <r>
    <x v="47"/>
    <n v="7033"/>
    <s v="850-TER MB AXOR 3344 6X4"/>
    <n v="126.12"/>
    <n v="2"/>
    <n v="63.06"/>
    <n v="50.646999999999998"/>
    <s v="E L DE OLIVEIRA JUNIOR EDIMAR TRANSPORTES"/>
  </r>
  <r>
    <x v="47"/>
    <n v="7036"/>
    <s v="850-TER MB AXOR 3344 6X4"/>
    <n v="129.04"/>
    <n v="2"/>
    <n v="64.52"/>
    <n v="52.003999999999998"/>
    <s v="EMERSON LUIS MORO"/>
  </r>
  <r>
    <x v="47"/>
    <n v="7038"/>
    <s v="852-TER MB AXOR 3340 S 6X4"/>
    <n v="120.69"/>
    <n v="2"/>
    <n v="60.344999999999999"/>
    <n v="52.241999999999997"/>
    <s v="JERE SERVICOS DE TRANSPORTE E LOCACAO LTDA"/>
  </r>
  <r>
    <x v="47"/>
    <n v="7041"/>
    <s v="850-TER MB AXOR 3344 6X4"/>
    <n v="120.98"/>
    <n v="2"/>
    <n v="60.49"/>
    <n v="28.497"/>
    <s v="JERE SERVICOS DE TRANSPORTE E LOCACAO LTDA"/>
  </r>
  <r>
    <x v="47"/>
    <n v="7042"/>
    <s v="852-TER MB AXOR 3340 S 6X4"/>
    <n v="61.58"/>
    <n v="1"/>
    <n v="61.58"/>
    <n v="62"/>
    <s v="SERVICOS DE TRANSPORTES E LOCACAO VALE DO ITAUNAS LTDA"/>
  </r>
  <r>
    <x v="47"/>
    <n v="7045"/>
    <s v="851-TER MB AXOR 2644 S 6X4"/>
    <n v="124.14"/>
    <n v="2"/>
    <n v="62.07"/>
    <n v="46.749000000000002"/>
    <s v="REGINA M. DOS S. SILVA CARGAS"/>
  </r>
  <r>
    <x v="47"/>
    <n v="7046"/>
    <s v="850-TER MB AXOR 3344 6X4"/>
    <n v="59.86"/>
    <n v="1"/>
    <n v="59.86"/>
    <n v="62"/>
    <s v="J.S. LEONIDIO"/>
  </r>
  <r>
    <x v="47"/>
    <n v="7047"/>
    <s v="850-TER MB AXOR 3344 6X4"/>
    <n v="191.24"/>
    <n v="3"/>
    <n v="63.747"/>
    <n v="41.25"/>
    <s v="BAYER LOGISTICA E TRANSPORTES LTDA"/>
  </r>
  <r>
    <x v="47"/>
    <n v="7048"/>
    <s v="850-TER MB AXOR 3344 6X4"/>
    <n v="135.32"/>
    <n v="4"/>
    <n v="33.83"/>
    <n v="26.449000000000002"/>
    <s v="SERVICOS DE TRANSPORTES E LOCACAO VALE DO ITAUNAS LTDA"/>
  </r>
  <r>
    <x v="47"/>
    <n v="7050"/>
    <s v="850-TER MB AXOR 3344 6X4"/>
    <n v="126.86"/>
    <n v="2"/>
    <n v="63.43"/>
    <n v="47.430999999999997"/>
    <s v="ESTEL SERVICOS DE TRANSPORTES E LOCACAO LTDA"/>
  </r>
  <r>
    <x v="47"/>
    <n v="7052"/>
    <s v="852-TER MB AXOR 3340 S 6X4"/>
    <n v="113.78"/>
    <n v="2"/>
    <n v="56.89"/>
    <n v="39.924999999999997"/>
    <s v="JERE SERVICOS DE TRANSPORTE E LOCACAO LTDA"/>
  </r>
  <r>
    <x v="47"/>
    <n v="7053"/>
    <s v="852-TER MB AXOR 3340 S 6X4"/>
    <n v="121.72"/>
    <n v="2"/>
    <n v="60.86"/>
    <n v="47.731000000000002"/>
    <s v="TAVARES E MORAES TRANSPORTES LTDA"/>
  </r>
  <r>
    <x v="47"/>
    <n v="7054"/>
    <s v="850-TER MB AXOR 3344 6X4"/>
    <n v="166.52"/>
    <n v="3"/>
    <n v="55.506999999999998"/>
    <n v="23.882999999999999"/>
    <s v="TAVARES E MORAES TRANSPORTES LTDA"/>
  </r>
  <r>
    <x v="47"/>
    <n v="7059"/>
    <s v="850-TER MB AXOR 3344 6X4"/>
    <n v="130.74"/>
    <n v="2"/>
    <n v="65.37"/>
    <n v="51.841999999999999"/>
    <s v="BAYER LOGISTICA E TRANSPORTES LTDA"/>
  </r>
  <r>
    <x v="47"/>
    <n v="7188"/>
    <s v="850-TER MB AXOR 3344 6X4"/>
    <n v="182.34"/>
    <n v="3"/>
    <n v="60.78"/>
    <n v="32.784999999999997"/>
    <s v="C C GOMES TRANSPORTES"/>
  </r>
  <r>
    <x v="47"/>
    <n v="7207"/>
    <s v="852-TER MB AXOR 3340 S 6X4"/>
    <n v="133.88"/>
    <n v="2"/>
    <n v="66.94"/>
    <n v="48.470999999999997"/>
    <s v="TAVARES E MORAES TRANSPORTES LTDA"/>
  </r>
  <r>
    <x v="47"/>
    <n v="7208"/>
    <s v="852-TER MB AXOR 3340 S 6X4"/>
    <n v="122.5"/>
    <n v="2"/>
    <n v="61.25"/>
    <n v="51.671999999999997"/>
    <s v="TAVARES E MORAES TRANSPORTES LTDA"/>
  </r>
  <r>
    <x v="47"/>
    <n v="7221"/>
    <s v="852-TER MB AXOR 3340 S 6X4"/>
    <n v="174.72"/>
    <n v="3"/>
    <n v="58.24"/>
    <n v="45.173999999999999"/>
    <s v="BAYER LOGISTICA E TRANSPORTES LTDA"/>
  </r>
  <r>
    <x v="47"/>
    <n v="7224"/>
    <s v="850-TER MB AXOR 3344 6X4"/>
    <n v="58.86"/>
    <n v="1"/>
    <n v="58.86"/>
    <n v="54"/>
    <s v="EMERSON LUIS MORO"/>
  </r>
  <r>
    <x v="47"/>
    <n v="7228"/>
    <s v="850-TER MB AXOR 3344 6X4"/>
    <n v="113.64"/>
    <n v="2"/>
    <n v="56.82"/>
    <n v="54"/>
    <s v="MVS TRANSPORTE LTDA"/>
  </r>
  <r>
    <x v="47"/>
    <n v="7234"/>
    <s v="850-TER MB AXOR 3344 6X4"/>
    <n v="167.42"/>
    <n v="3"/>
    <n v="55.807000000000002"/>
    <n v="23.991"/>
    <s v="TRANSPORTES M &amp; J LTDA"/>
  </r>
  <r>
    <x v="47"/>
    <n v="7238"/>
    <s v="851-TER MB AXOR 2644 S 6X4"/>
    <n v="119.28"/>
    <n v="2"/>
    <n v="59.64"/>
    <n v="46.853000000000002"/>
    <s v="R S SANTOS TRANSPORTES LTDA"/>
  </r>
  <r>
    <x v="47"/>
    <n v="7257"/>
    <s v="852-TER MB AXOR 3340 S 6X4"/>
    <n v="108.08"/>
    <n v="2"/>
    <n v="54.04"/>
    <n v="39.259"/>
    <s v="EMERSON LUIS MORO"/>
  </r>
  <r>
    <x v="47"/>
    <n v="7258"/>
    <s v="852-TER MB AXOR 3340 S 6X4"/>
    <n v="120.16"/>
    <n v="2"/>
    <n v="60.08"/>
    <n v="46.841999999999999"/>
    <s v="REGINA M. DOS S. SILVA CARGAS"/>
  </r>
  <r>
    <x v="47"/>
    <n v="7260"/>
    <s v="852-TER MB AXOR 3340 S 6X4"/>
    <n v="112.6"/>
    <n v="2"/>
    <n v="56.3"/>
    <n v="39.884999999999998"/>
    <s v="E L DE OLIVEIRA JUNIOR EDIMAR TRANSPORTES"/>
  </r>
  <r>
    <x v="47"/>
    <n v="7263"/>
    <s v="850-TER MB AXOR 3344 6X4"/>
    <n v="119.08"/>
    <n v="2"/>
    <n v="59.54"/>
    <n v="50.777000000000001"/>
    <s v="ESTEL SERVICOS DE TRANSPORTES E LOCACAO LTDA"/>
  </r>
  <r>
    <x v="47"/>
    <n v="7264"/>
    <s v="850-TER MB AXOR 3344 6X4"/>
    <n v="116.62"/>
    <n v="2"/>
    <n v="58.31"/>
    <n v="39.722999999999999"/>
    <s v="W &amp; E SERVICOS DE TRANSPORTE LTDA"/>
  </r>
  <r>
    <x v="47"/>
    <n v="7278"/>
    <s v="850-TER MB AXOR 3344 6X4"/>
    <n v="190.42"/>
    <n v="3"/>
    <n v="63.472999999999999"/>
    <n v="48.08"/>
    <s v="LOPES TRANSPORTES LTDA"/>
  </r>
  <r>
    <x v="47"/>
    <n v="7279"/>
    <s v="852-TER MB AXOR 3340 S 6X4"/>
    <n v="126.88"/>
    <n v="2"/>
    <n v="63.44"/>
    <n v="52.225000000000001"/>
    <s v="CVL TRANSPORTES LTDA"/>
  </r>
  <r>
    <x v="47"/>
    <n v="7282"/>
    <s v="850-TER MB AXOR 3344 6X4"/>
    <n v="124.22"/>
    <n v="2"/>
    <n v="62.11"/>
    <n v="47.807000000000002"/>
    <s v="EMERSON LUIS MORO"/>
  </r>
  <r>
    <x v="47"/>
    <n v="7289"/>
    <s v="850-TER MB AXOR 3344 6X4"/>
    <n v="119.64"/>
    <n v="2"/>
    <n v="59.82"/>
    <n v="39.915999999999997"/>
    <s v="TAVARES E MORAES TRANSPORTES LTDA"/>
  </r>
  <r>
    <x v="47"/>
    <n v="7292"/>
    <s v="850-TER MB AXOR 3344 6X4"/>
    <n v="121.94"/>
    <n v="2"/>
    <n v="60.97"/>
    <n v="28.123000000000001"/>
    <s v="ESTEL SERVICOS DE TRANSPORTES E LOCACAO LTDA"/>
  </r>
  <r>
    <x v="47"/>
    <n v="7295"/>
    <s v="850-TER MB AXOR 3344 6X4"/>
    <n v="117.78"/>
    <n v="2"/>
    <n v="58.89"/>
    <n v="51.604999999999997"/>
    <s v="ESTEL SERVICOS DE TRANSPORTES E LOCACAO LTDA"/>
  </r>
  <r>
    <x v="47"/>
    <n v="7299"/>
    <s v="850-TER MB AXOR 3344 6X4"/>
    <n v="118.68"/>
    <n v="2"/>
    <n v="59.34"/>
    <n v="41.332000000000001"/>
    <s v="JERE SERVICOS DE TRANSPORTE E LOCACAO LTDA"/>
  </r>
  <r>
    <x v="47"/>
    <n v="7301"/>
    <s v="850-TER MB AXOR 3344 6X4"/>
    <n v="95.9"/>
    <n v="2"/>
    <n v="47.95"/>
    <n v="13"/>
    <s v="SERVICOS DE TRANSPORTES E LOCACAO VALE DO ITAUNAS LTDA"/>
  </r>
  <r>
    <x v="47"/>
    <n v="7304"/>
    <s v="850-TER MB AXOR 3344 6X4"/>
    <n v="118.4"/>
    <n v="2"/>
    <n v="59.2"/>
    <n v="28.545999999999999"/>
    <s v="SERVICOS DE TRANSPORTES E LOCACAO VALE DO ITAUNAS LTDA"/>
  </r>
  <r>
    <x v="47"/>
    <n v="7307"/>
    <s v="850-TER MB AXOR 3344 6X4"/>
    <n v="120.62"/>
    <n v="2"/>
    <n v="60.31"/>
    <n v="58.109000000000002"/>
    <s v="SC MANUTENCOES LTDA"/>
  </r>
  <r>
    <x v="47"/>
    <n v="7308"/>
    <s v="850-TER MB AXOR 3344 6X4"/>
    <n v="119.58"/>
    <n v="2"/>
    <n v="59.79"/>
    <n v="28.515000000000001"/>
    <s v="SANTOS &amp; SILVA TRANSPORTES RODOVIARIOS LTDA"/>
  </r>
  <r>
    <x v="47"/>
    <n v="7311"/>
    <s v="855-TER SCANIA G 440 A 6X4"/>
    <n v="130.22"/>
    <n v="2"/>
    <n v="65.11"/>
    <n v="51.378999999999998"/>
    <s v="LN LOGISTICA E TRANSPORTES LTDA"/>
  </r>
  <r>
    <x v="47"/>
    <n v="7312"/>
    <s v="855-TER SCANIA G 440 A 6X4"/>
    <n v="62.32"/>
    <n v="1"/>
    <n v="62.32"/>
    <n v="41"/>
    <s v="LN LOGISTICA E TRANSPORTES LTDA"/>
  </r>
  <r>
    <x v="47"/>
    <n v="7334"/>
    <s v="851-TER MB AXOR 2644 S 6X4"/>
    <n v="117.8"/>
    <n v="2"/>
    <n v="58.9"/>
    <n v="28.044"/>
    <s v="ROCHA TRANSPORTES DE MUCURI LTDA"/>
  </r>
  <r>
    <x v="47"/>
    <n v="7340"/>
    <s v="850-TER MB AXOR 3344 6X4"/>
    <n v="259.48"/>
    <n v="9"/>
    <n v="28.831"/>
    <n v="2"/>
    <s v="W &amp; E SERVICOS DE TRANSPORTE LTDA"/>
  </r>
  <r>
    <x v="47"/>
    <n v="7343"/>
    <s v="851-TER MB AXOR 2644 S 6X4"/>
    <n v="182.42"/>
    <n v="3"/>
    <n v="60.807000000000002"/>
    <n v="33.085000000000001"/>
    <s v="E L DE OLIVEIRA JUNIOR EDIMAR TRANSPORTES"/>
  </r>
  <r>
    <x v="47"/>
    <n v="7347"/>
    <s v="852-TER MB AXOR 3340 S 6X4"/>
    <n v="175.2"/>
    <n v="3"/>
    <n v="58.4"/>
    <n v="33.567999999999998"/>
    <s v="TRANSPORTADORA GLOBAL LOGISTICA LTDA"/>
  </r>
  <r>
    <x v="47"/>
    <n v="7352"/>
    <s v="851-TER MB AXOR 2644 S 6X4"/>
    <n v="125.38"/>
    <n v="2"/>
    <n v="62.69"/>
    <n v="52.402999999999999"/>
    <s v="WESLEI M DOS SANTOS"/>
  </r>
  <r>
    <x v="47"/>
    <n v="7355"/>
    <s v="850-TER MB AXOR 3344 6X4"/>
    <n v="57.94"/>
    <n v="1"/>
    <n v="57.94"/>
    <n v="54"/>
    <s v="WESLEI M DOS SANTOS"/>
  </r>
  <r>
    <x v="47"/>
    <n v="7361"/>
    <s v="938-TER VOLVO/FM12 420 6X4T"/>
    <n v="132.06"/>
    <n v="2"/>
    <n v="66.03"/>
    <n v="51.655999999999999"/>
    <s v="TRANSPORTE FUMACINHA LTDA"/>
  </r>
  <r>
    <x v="47"/>
    <n v="7364"/>
    <s v="850-TER MB AXOR 3344 6X4"/>
    <n v="117.48"/>
    <n v="2"/>
    <n v="58.74"/>
    <n v="47.238999999999997"/>
    <s v="TRANSPORTADORA GLOBAL LOGISTICA LTDA"/>
  </r>
  <r>
    <x v="47"/>
    <n v="7367"/>
    <s v="850-TER MB AXOR 3344 6X4"/>
    <n v="117.78"/>
    <n v="2"/>
    <n v="58.89"/>
    <n v="27.611000000000001"/>
    <s v="JOSE HELIO SILVA SANTOS"/>
  </r>
  <r>
    <x v="47"/>
    <n v="7370"/>
    <s v="850-TER MB AXOR 3344 6X4"/>
    <n v="116.48"/>
    <n v="2"/>
    <n v="58.24"/>
    <n v="47.911000000000001"/>
    <s v="JOSE HELIO SILVA SANTOS"/>
  </r>
  <r>
    <x v="47"/>
    <n v="7373"/>
    <s v="855-TER SCANIA G 440 A 6X4"/>
    <n v="108.98"/>
    <n v="2"/>
    <n v="54.49"/>
    <n v="54.01"/>
    <s v="BARBOSA TRANSPORTES E LOGISTICA LTDA"/>
  </r>
  <r>
    <x v="48"/>
    <n v="2066"/>
    <s v="115-MB AXOR 3340 6X4"/>
    <n v="463.96"/>
    <n v="8"/>
    <n v="57.994999999999997"/>
    <n v="4.5220000000000002"/>
    <s v="NDB HOLDING AGRICOLA LTDA - MATRIZ"/>
  </r>
  <r>
    <x v="48"/>
    <n v="2067"/>
    <s v="115-MB AXOR 3340 6X4"/>
    <n v="454.76"/>
    <n v="8"/>
    <n v="56.844999999999999"/>
    <n v="3.2770000000000001"/>
    <s v="NDB HOLDING AGRICOLA LTDA - MATRIZ"/>
  </r>
  <r>
    <x v="48"/>
    <n v="2107"/>
    <s v="115-MB AXOR 3340 6X4"/>
    <n v="398.7"/>
    <n v="7"/>
    <n v="56.957000000000001"/>
    <n v="3.5720000000000001"/>
    <s v="NDB HOLDING AGRICOLA LTDA - MATRIZ"/>
  </r>
  <r>
    <x v="48"/>
    <n v="2108"/>
    <s v="115-MB AXOR 3340 6X4"/>
    <n v="394.72"/>
    <n v="7"/>
    <n v="56.389000000000003"/>
    <n v="4.8869999999999996"/>
    <s v="NDB HOLDING AGRICOLA LTDA - MATRIZ"/>
  </r>
  <r>
    <x v="48"/>
    <n v="2109"/>
    <s v="115-MB AXOR 3340 6X4"/>
    <n v="402.08"/>
    <n v="7"/>
    <n v="57.44"/>
    <n v="3.4940000000000002"/>
    <s v="NDB HOLDING AGRICOLA LTDA - MATRIZ"/>
  </r>
  <r>
    <x v="48"/>
    <n v="7004"/>
    <s v="850-TER MB AXOR 3344 6X4"/>
    <n v="113.4"/>
    <n v="2"/>
    <n v="56.7"/>
    <n v="33.369999999999997"/>
    <s v="EMERSON LUIS MORO"/>
  </r>
  <r>
    <x v="48"/>
    <n v="7005"/>
    <s v="850-TER MB AXOR 3344 6X4"/>
    <n v="187.38"/>
    <n v="3"/>
    <n v="62.46"/>
    <n v="33.009"/>
    <s v="RENE PINA DE ALMEIDA"/>
  </r>
  <r>
    <x v="48"/>
    <n v="7006"/>
    <s v="852-TER MB AXOR 3340 S 6X4"/>
    <n v="117.38"/>
    <n v="2"/>
    <n v="58.69"/>
    <n v="35.479999999999997"/>
    <s v="INAMARQUE SOUZA MACHADO"/>
  </r>
  <r>
    <x v="48"/>
    <n v="7007"/>
    <s v="852-TER MB AXOR 3340 S 6X4"/>
    <n v="182.94"/>
    <n v="3"/>
    <n v="60.98"/>
    <n v="47.017000000000003"/>
    <s v="MVS TRANSPORTE LTDA"/>
  </r>
  <r>
    <x v="48"/>
    <n v="7008"/>
    <s v="850-TER MB AXOR 3344 6X4"/>
    <n v="191.96"/>
    <n v="3"/>
    <n v="63.987000000000002"/>
    <n v="61.67"/>
    <s v="E L DE OLIVEIRA JUNIOR EDIMAR TRANSPORTES"/>
  </r>
  <r>
    <x v="48"/>
    <n v="7010"/>
    <s v="850-TER MB AXOR 3344 6X4"/>
    <n v="168.6"/>
    <n v="3"/>
    <n v="56.2"/>
    <n v="40.08"/>
    <s v="BAYER LOGISTICA E TRANSPORTES LTDA"/>
  </r>
  <r>
    <x v="48"/>
    <n v="7013"/>
    <s v="850-TER MB AXOR 3344 6X4"/>
    <n v="188.38"/>
    <n v="3"/>
    <n v="62.792999999999999"/>
    <n v="53.71"/>
    <s v="INAMARQUE SOUZA MACHADO"/>
  </r>
  <r>
    <x v="48"/>
    <n v="7017"/>
    <s v="850-TER MB AXOR 3344 6X4"/>
    <n v="190.7"/>
    <n v="3"/>
    <n v="63.567"/>
    <n v="54.241"/>
    <s v="BAYER LOGISTICA E TRANSPORTES LTDA"/>
  </r>
  <r>
    <x v="48"/>
    <n v="7018"/>
    <s v="850-TER MB AXOR 3344 6X4"/>
    <n v="124.44"/>
    <n v="2"/>
    <n v="62.22"/>
    <n v="28.53"/>
    <s v="SC MANUTENCOES LTDA"/>
  </r>
  <r>
    <x v="48"/>
    <n v="7021"/>
    <s v="850-TER MB AXOR 3344 6X4"/>
    <n v="121.22"/>
    <n v="2"/>
    <n v="60.61"/>
    <n v="49.192"/>
    <s v="NEIA TRANSPORTES LTDA"/>
  </r>
  <r>
    <x v="48"/>
    <n v="7022"/>
    <s v="850-TER MB AXOR 3344 6X4"/>
    <n v="119.26"/>
    <n v="2"/>
    <n v="59.63"/>
    <n v="58.265999999999998"/>
    <s v="SMRR TRANSPORTES LTDA"/>
  </r>
  <r>
    <x v="48"/>
    <n v="7031"/>
    <s v="850-TER MB AXOR 3344 6X4"/>
    <n v="133.52000000000001"/>
    <n v="2"/>
    <n v="66.760000000000005"/>
    <n v="41"/>
    <s v="INAMARQUE SOUZA MACHADO"/>
  </r>
  <r>
    <x v="48"/>
    <n v="7032"/>
    <s v="850-TER MB AXOR 3344 6X4"/>
    <n v="172.34"/>
    <n v="3"/>
    <n v="57.447000000000003"/>
    <n v="47.976999999999997"/>
    <s v="REGINA M. DOS S. SILVA CARGAS"/>
  </r>
  <r>
    <x v="48"/>
    <n v="7033"/>
    <s v="850-TER MB AXOR 3344 6X4"/>
    <n v="166.3"/>
    <n v="3"/>
    <n v="55.433"/>
    <n v="46.713999999999999"/>
    <s v="E L DE OLIVEIRA JUNIOR EDIMAR TRANSPORTES"/>
  </r>
  <r>
    <x v="48"/>
    <n v="7036"/>
    <s v="850-TER MB AXOR 3344 6X4"/>
    <n v="165.66"/>
    <n v="3"/>
    <n v="55.22"/>
    <n v="36.024999999999999"/>
    <s v="EMERSON LUIS MORO"/>
  </r>
  <r>
    <x v="48"/>
    <n v="7038"/>
    <s v="852-TER MB AXOR 3340 S 6X4"/>
    <n v="108.24"/>
    <n v="2"/>
    <n v="54.12"/>
    <n v="30.97"/>
    <s v="JERE SERVICOS DE TRANSPORTE E LOCACAO LTDA"/>
  </r>
  <r>
    <x v="48"/>
    <n v="7041"/>
    <s v="850-TER MB AXOR 3344 6X4"/>
    <n v="60.7"/>
    <n v="1"/>
    <n v="60.7"/>
    <n v="41"/>
    <s v="JERE SERVICOS DE TRANSPORTE E LOCACAO LTDA"/>
  </r>
  <r>
    <x v="48"/>
    <n v="7042"/>
    <s v="852-TER MB AXOR 3340 S 6X4"/>
    <n v="169.84"/>
    <n v="3"/>
    <n v="56.613"/>
    <n v="59.703000000000003"/>
    <s v="SERVICOS DE TRANSPORTES E LOCACAO VALE DO ITAUNAS LTDA"/>
  </r>
  <r>
    <x v="48"/>
    <n v="7045"/>
    <s v="851-TER MB AXOR 2644 S 6X4"/>
    <n v="177.44"/>
    <n v="3"/>
    <n v="59.146999999999998"/>
    <n v="39.460999999999999"/>
    <s v="REGINA M. DOS S. SILVA CARGAS"/>
  </r>
  <r>
    <x v="48"/>
    <n v="7046"/>
    <s v="850-TER MB AXOR 3344 6X4"/>
    <n v="182.74"/>
    <n v="3"/>
    <n v="60.912999999999997"/>
    <n v="34.31"/>
    <s v="J.S. LEONIDIO"/>
  </r>
  <r>
    <x v="48"/>
    <n v="7047"/>
    <s v="850-TER MB AXOR 3344 6X4"/>
    <n v="195.02"/>
    <n v="3"/>
    <n v="65.007000000000005"/>
    <n v="47.892000000000003"/>
    <s v="BAYER LOGISTICA E TRANSPORTES LTDA"/>
  </r>
  <r>
    <x v="48"/>
    <n v="7048"/>
    <s v="850-TER MB AXOR 3344 6X4"/>
    <n v="112.54"/>
    <n v="3"/>
    <n v="37.512999999999998"/>
    <n v="39.820999999999998"/>
    <s v="SERVICOS DE TRANSPORTES E LOCACAO VALE DO ITAUNAS LTDA"/>
  </r>
  <r>
    <x v="48"/>
    <n v="7050"/>
    <s v="850-TER MB AXOR 3344 6X4"/>
    <n v="56.64"/>
    <n v="1"/>
    <n v="56.64"/>
    <n v="54"/>
    <s v="ESTEL SERVICOS DE TRANSPORTES E LOCACAO LTDA"/>
  </r>
  <r>
    <x v="48"/>
    <n v="7052"/>
    <s v="852-TER MB AXOR 3340 S 6X4"/>
    <n v="115.38"/>
    <n v="2"/>
    <n v="57.69"/>
    <n v="37.36"/>
    <s v="JERE SERVICOS DE TRANSPORTE E LOCACAO LTDA"/>
  </r>
  <r>
    <x v="48"/>
    <n v="7053"/>
    <s v="852-TER MB AXOR 3340 S 6X4"/>
    <n v="57.12"/>
    <n v="1"/>
    <n v="57.12"/>
    <n v="62"/>
    <s v="TAVARES E MORAES TRANSPORTES LTDA"/>
  </r>
  <r>
    <x v="48"/>
    <n v="7054"/>
    <s v="850-TER MB AXOR 3344 6X4"/>
    <n v="165.32"/>
    <n v="3"/>
    <n v="55.106999999999999"/>
    <n v="33.018999999999998"/>
    <s v="TAVARES E MORAES TRANSPORTES LTDA"/>
  </r>
  <r>
    <x v="48"/>
    <n v="7059"/>
    <s v="850-TER MB AXOR 3344 6X4"/>
    <n v="114.22"/>
    <n v="2"/>
    <n v="57.11"/>
    <n v="50.034999999999997"/>
    <s v="BAYER LOGISTICA E TRANSPORTES LTDA"/>
  </r>
  <r>
    <x v="48"/>
    <n v="7188"/>
    <s v="850-TER MB AXOR 3344 6X4"/>
    <n v="125.34"/>
    <n v="2"/>
    <n v="62.67"/>
    <n v="53.366"/>
    <s v="C C GOMES TRANSPORTES"/>
  </r>
  <r>
    <x v="48"/>
    <n v="7205"/>
    <s v="852-TER MB AXOR 3340 S 6X4"/>
    <n v="56.8"/>
    <n v="1"/>
    <n v="56.8"/>
    <n v="41"/>
    <s v="RSL TRANSPORTES LTDA"/>
  </r>
  <r>
    <x v="48"/>
    <n v="7207"/>
    <s v="852-TER MB AXOR 3340 S 6X4"/>
    <n v="94.62"/>
    <n v="2"/>
    <n v="47.31"/>
    <n v="32.021999999999998"/>
    <s v="TAVARES E MORAES TRANSPORTES LTDA"/>
  </r>
  <r>
    <x v="48"/>
    <n v="7208"/>
    <s v="852-TER MB AXOR 3340 S 6X4"/>
    <n v="172.74"/>
    <n v="3"/>
    <n v="57.58"/>
    <n v="49.494999999999997"/>
    <s v="TAVARES E MORAES TRANSPORTES LTDA"/>
  </r>
  <r>
    <x v="48"/>
    <n v="7220"/>
    <s v="851-TER MB AXOR 2644 S 6X4"/>
    <n v="115.08"/>
    <n v="2"/>
    <n v="57.54"/>
    <n v="29.879000000000001"/>
    <s v="DOS SANTOS PASSOS TRANSPORTES LTDA"/>
  </r>
  <r>
    <x v="48"/>
    <n v="7221"/>
    <s v="852-TER MB AXOR 3340 S 6X4"/>
    <n v="122.56"/>
    <n v="2"/>
    <n v="61.28"/>
    <n v="51.459000000000003"/>
    <s v="BAYER LOGISTICA E TRANSPORTES LTDA"/>
  </r>
  <r>
    <x v="48"/>
    <n v="7224"/>
    <s v="850-TER MB AXOR 3344 6X4"/>
    <n v="54.96"/>
    <n v="1"/>
    <n v="54.96"/>
    <n v="54"/>
    <s v="EMERSON LUIS MORO"/>
  </r>
  <r>
    <x v="48"/>
    <n v="7228"/>
    <s v="850-TER MB AXOR 3344 6X4"/>
    <n v="188.26"/>
    <n v="3"/>
    <n v="62.753"/>
    <n v="47.555"/>
    <s v="MVS TRANSPORTE LTDA"/>
  </r>
  <r>
    <x v="48"/>
    <n v="7234"/>
    <s v="850-TER MB AXOR 3344 6X4"/>
    <n v="125.04"/>
    <n v="2"/>
    <n v="62.52"/>
    <n v="53.012999999999998"/>
    <s v="TRANSPORTES M &amp; J LTDA"/>
  </r>
  <r>
    <x v="48"/>
    <n v="7238"/>
    <s v="851-TER MB AXOR 2644 S 6X4"/>
    <n v="105.26"/>
    <n v="2"/>
    <n v="52.63"/>
    <n v="34.524000000000001"/>
    <s v="R S SANTOS TRANSPORTES LTDA"/>
  </r>
  <r>
    <x v="48"/>
    <n v="7257"/>
    <s v="852-TER MB AXOR 3340 S 6X4"/>
    <n v="205.4"/>
    <n v="3"/>
    <n v="68.466999999999999"/>
    <n v="42.351999999999997"/>
    <s v="EMERSON LUIS MORO"/>
  </r>
  <r>
    <x v="48"/>
    <n v="7258"/>
    <s v="852-TER MB AXOR 3340 S 6X4"/>
    <n v="184.9"/>
    <n v="3"/>
    <n v="61.633000000000003"/>
    <n v="54.814999999999998"/>
    <s v="REGINA M. DOS S. SILVA CARGAS"/>
  </r>
  <r>
    <x v="48"/>
    <n v="7260"/>
    <s v="852-TER MB AXOR 3340 S 6X4"/>
    <n v="169.86"/>
    <n v="3"/>
    <n v="56.62"/>
    <n v="53.633000000000003"/>
    <s v="E L DE OLIVEIRA JUNIOR EDIMAR TRANSPORTES"/>
  </r>
  <r>
    <x v="48"/>
    <n v="7263"/>
    <s v="850-TER MB AXOR 3344 6X4"/>
    <n v="158.6"/>
    <n v="3"/>
    <n v="52.866999999999997"/>
    <n v="27.827999999999999"/>
    <s v="ESTEL SERVICOS DE TRANSPORTES E LOCACAO LTDA"/>
  </r>
  <r>
    <x v="48"/>
    <n v="7264"/>
    <s v="850-TER MB AXOR 3344 6X4"/>
    <n v="181.82"/>
    <n v="3"/>
    <n v="60.606999999999999"/>
    <n v="41.573"/>
    <s v="W &amp; E SERVICOS DE TRANSPORTE LTDA"/>
  </r>
  <r>
    <x v="48"/>
    <n v="7278"/>
    <s v="850-TER MB AXOR 3344 6X4"/>
    <n v="165.76"/>
    <n v="3"/>
    <n v="55.253"/>
    <n v="35.622"/>
    <s v="LOPES TRANSPORTES LTDA"/>
  </r>
  <r>
    <x v="48"/>
    <n v="7279"/>
    <s v="852-TER MB AXOR 3340 S 6X4"/>
    <n v="173.08"/>
    <n v="3"/>
    <n v="57.692999999999998"/>
    <n v="27.204999999999998"/>
    <s v="CVL TRANSPORTES LTDA"/>
  </r>
  <r>
    <x v="48"/>
    <n v="7282"/>
    <s v="850-TER MB AXOR 3344 6X4"/>
    <n v="174.16"/>
    <n v="3"/>
    <n v="58.052999999999997"/>
    <n v="59.652000000000001"/>
    <s v="EMERSON LUIS MORO"/>
  </r>
  <r>
    <x v="48"/>
    <n v="7289"/>
    <s v="850-TER MB AXOR 3344 6X4"/>
    <n v="173.72"/>
    <n v="3"/>
    <n v="57.906999999999996"/>
    <n v="36.621000000000002"/>
    <s v="TAVARES E MORAES TRANSPORTES LTDA"/>
  </r>
  <r>
    <x v="48"/>
    <n v="7292"/>
    <s v="850-TER MB AXOR 3344 6X4"/>
    <n v="153.30000000000001"/>
    <n v="3"/>
    <n v="51.1"/>
    <n v="26.939"/>
    <s v="ESTEL SERVICOS DE TRANSPORTES E LOCACAO LTDA"/>
  </r>
  <r>
    <x v="48"/>
    <n v="7295"/>
    <s v="850-TER MB AXOR 3344 6X4"/>
    <n v="117.7"/>
    <n v="2"/>
    <n v="58.85"/>
    <n v="58.243000000000002"/>
    <s v="ESTEL SERVICOS DE TRANSPORTES E LOCACAO LTDA"/>
  </r>
  <r>
    <x v="48"/>
    <n v="7299"/>
    <s v="850-TER MB AXOR 3344 6X4"/>
    <n v="131.86000000000001"/>
    <n v="2"/>
    <n v="65.930000000000007"/>
    <n v="22.047000000000001"/>
    <s v="JERE SERVICOS DE TRANSPORTE E LOCACAO LTDA"/>
  </r>
  <r>
    <x v="48"/>
    <n v="7301"/>
    <s v="850-TER MB AXOR 3344 6X4"/>
    <n v="122.64"/>
    <n v="2"/>
    <n v="61.32"/>
    <n v="49.591999999999999"/>
    <s v="SERVICOS DE TRANSPORTES E LOCACAO VALE DO ITAUNAS LTDA"/>
  </r>
  <r>
    <x v="48"/>
    <n v="7304"/>
    <s v="850-TER MB AXOR 3344 6X4"/>
    <n v="125.38"/>
    <n v="2"/>
    <n v="62.69"/>
    <n v="43.014000000000003"/>
    <s v="SERVICOS DE TRANSPORTES E LOCACAO VALE DO ITAUNAS LTDA"/>
  </r>
  <r>
    <x v="48"/>
    <n v="7307"/>
    <s v="850-TER MB AXOR 3344 6X4"/>
    <n v="173.52"/>
    <n v="3"/>
    <n v="57.84"/>
    <n v="40.17"/>
    <s v="SC MANUTENCOES LTDA"/>
  </r>
  <r>
    <x v="48"/>
    <n v="7308"/>
    <s v="850-TER MB AXOR 3344 6X4"/>
    <n v="119.26"/>
    <n v="2"/>
    <n v="59.63"/>
    <n v="47.558"/>
    <s v="SANTOS &amp; SILVA TRANSPORTES RODOVIARIOS LTDA"/>
  </r>
  <r>
    <x v="48"/>
    <n v="7311"/>
    <s v="855-TER SCANIA G 440 A 6X4"/>
    <n v="63.32"/>
    <n v="1"/>
    <n v="63.32"/>
    <n v="62"/>
    <s v="LN LOGISTICA E TRANSPORTES LTDA"/>
  </r>
  <r>
    <x v="48"/>
    <n v="7334"/>
    <s v="851-TER MB AXOR 2644 S 6X4"/>
    <n v="184.32"/>
    <n v="3"/>
    <n v="61.44"/>
    <n v="47.420999999999999"/>
    <s v="ROCHA TRANSPORTES DE MUCURI LTDA"/>
  </r>
  <r>
    <x v="48"/>
    <n v="7337"/>
    <s v="850-TER MB AXOR 3344 6X4"/>
    <n v="168.02"/>
    <n v="3"/>
    <n v="56.006999999999998"/>
    <n v="23.518999999999998"/>
    <s v="REGINA M. DOS S. SILVA CARGAS"/>
  </r>
  <r>
    <x v="48"/>
    <n v="7340"/>
    <s v="850-TER MB AXOR 3344 6X4"/>
    <n v="106.64"/>
    <n v="4"/>
    <n v="26.66"/>
    <n v="4.2709999999999999"/>
    <s v="W &amp; E SERVICOS DE TRANSPORTE LTDA"/>
  </r>
  <r>
    <x v="48"/>
    <n v="7343"/>
    <s v="851-TER MB AXOR 2644 S 6X4"/>
    <n v="173.6"/>
    <n v="3"/>
    <n v="57.866999999999997"/>
    <n v="41.494"/>
    <s v="E L DE OLIVEIRA JUNIOR EDIMAR TRANSPORTES"/>
  </r>
  <r>
    <x v="48"/>
    <n v="7347"/>
    <s v="852-TER MB AXOR 3340 S 6X4"/>
    <n v="119.28"/>
    <n v="2"/>
    <n v="59.64"/>
    <n v="33.951999999999998"/>
    <s v="TRANSPORTADORA GLOBAL LOGISTICA LTDA"/>
  </r>
  <r>
    <x v="48"/>
    <n v="7352"/>
    <s v="851-TER MB AXOR 2644 S 6X4"/>
    <n v="114.7"/>
    <n v="2"/>
    <n v="57.35"/>
    <n v="62"/>
    <s v="WESLEI M DOS SANTOS"/>
  </r>
  <r>
    <x v="48"/>
    <n v="7355"/>
    <s v="850-TER MB AXOR 3344 6X4"/>
    <n v="183.42"/>
    <n v="3"/>
    <n v="61.14"/>
    <n v="39.78"/>
    <s v="WESLEI M DOS SANTOS"/>
  </r>
  <r>
    <x v="48"/>
    <n v="7361"/>
    <s v="938-TER VOLVO/FM12 420 6X4T"/>
    <n v="131.04"/>
    <n v="2"/>
    <n v="65.52"/>
    <n v="45"/>
    <s v="TRANSPORTE FUMACINHA LTDA"/>
  </r>
  <r>
    <x v="48"/>
    <n v="7364"/>
    <s v="850-TER MB AXOR 3344 6X4"/>
    <n v="171.34"/>
    <n v="3"/>
    <n v="57.113"/>
    <n v="49.500999999999998"/>
    <s v="TRANSPORTADORA GLOBAL LOGISTICA LTDA"/>
  </r>
  <r>
    <x v="48"/>
    <n v="7367"/>
    <s v="850-TER MB AXOR 3344 6X4"/>
    <n v="124.42"/>
    <n v="2"/>
    <n v="62.21"/>
    <n v="62"/>
    <s v="JOSE HELIO SILVA SANTOS"/>
  </r>
  <r>
    <x v="48"/>
    <n v="7370"/>
    <s v="850-TER MB AXOR 3344 6X4"/>
    <n v="168.66"/>
    <n v="3"/>
    <n v="56.22"/>
    <n v="26.06"/>
    <s v="JOSE HELIO SILVA SANTOS"/>
  </r>
  <r>
    <x v="48"/>
    <n v="7373"/>
    <s v="855-TER SCANIA G 440 A 6X4"/>
    <n v="153.63999999999999"/>
    <n v="3"/>
    <n v="51.213000000000001"/>
    <n v="27.292999999999999"/>
    <s v="BARBOSA TRANSPORTES E LOGISTICA LTDA"/>
  </r>
  <r>
    <x v="48"/>
    <n v="7381"/>
    <s v="938-TER VOLVO/FM12 420 6X4T"/>
    <n v="182"/>
    <n v="3"/>
    <n v="60.667000000000002"/>
    <n v="39.872"/>
    <s v="TRANSPORTE FUMACINHA LTDA"/>
  </r>
  <r>
    <x v="49"/>
    <n v="2066"/>
    <s v="115-MB AXOR 3340 6X4"/>
    <n v="566.02"/>
    <n v="10"/>
    <n v="56.601999999999997"/>
    <n v="3.0110000000000001"/>
    <s v="NDB HOLDING AGRICOLA LTDA - MATRIZ"/>
  </r>
  <r>
    <x v="49"/>
    <n v="2067"/>
    <s v="115-MB AXOR 3340 6X4"/>
    <n v="406.9"/>
    <n v="7"/>
    <n v="58.128999999999998"/>
    <n v="2"/>
    <s v="NDB HOLDING AGRICOLA LTDA - MATRIZ"/>
  </r>
  <r>
    <x v="49"/>
    <n v="2107"/>
    <s v="115-MB AXOR 3340 6X4"/>
    <n v="510.28"/>
    <n v="9"/>
    <n v="56.698"/>
    <n v="2"/>
    <s v="NDB HOLDING AGRICOLA LTDA - MATRIZ"/>
  </r>
  <r>
    <x v="49"/>
    <n v="2108"/>
    <s v="115-MB AXOR 3340 6X4"/>
    <n v="327.12"/>
    <n v="6"/>
    <n v="54.52"/>
    <n v="7.07"/>
    <s v="NDB HOLDING AGRICOLA LTDA - MATRIZ"/>
  </r>
  <r>
    <x v="49"/>
    <n v="2109"/>
    <s v="115-MB AXOR 3340 6X4"/>
    <n v="409.54"/>
    <n v="7"/>
    <n v="58.506"/>
    <n v="2"/>
    <s v="NDB HOLDING AGRICOLA LTDA - MATRIZ"/>
  </r>
  <r>
    <x v="49"/>
    <n v="7004"/>
    <s v="850-TER MB AXOR 3344 6X4"/>
    <n v="111.86"/>
    <n v="2"/>
    <n v="55.93"/>
    <n v="27.503"/>
    <s v="EMERSON LUIS MORO"/>
  </r>
  <r>
    <x v="49"/>
    <n v="7005"/>
    <s v="850-TER MB AXOR 3344 6X4"/>
    <n v="118.42"/>
    <n v="2"/>
    <n v="59.21"/>
    <n v="60.125"/>
    <s v="RENE PINA DE ALMEIDA"/>
  </r>
  <r>
    <x v="49"/>
    <n v="7006"/>
    <s v="852-TER MB AXOR 3340 S 6X4"/>
    <n v="123.38"/>
    <n v="2"/>
    <n v="61.69"/>
    <n v="50.991999999999997"/>
    <s v="INAMARQUE SOUZA MACHADO"/>
  </r>
  <r>
    <x v="49"/>
    <n v="7007"/>
    <s v="852-TER MB AXOR 3340 S 6X4"/>
    <n v="114.34"/>
    <n v="2"/>
    <n v="57.17"/>
    <n v="49.732999999999997"/>
    <s v="MVS TRANSPORTE LTDA"/>
  </r>
  <r>
    <x v="49"/>
    <n v="7008"/>
    <s v="850-TER MB AXOR 3344 6X4"/>
    <n v="165.42"/>
    <n v="3"/>
    <n v="55.14"/>
    <n v="49.508000000000003"/>
    <s v="E L DE OLIVEIRA JUNIOR EDIMAR TRANSPORTES"/>
  </r>
  <r>
    <x v="49"/>
    <n v="7010"/>
    <s v="850-TER MB AXOR 3344 6X4"/>
    <n v="115.12"/>
    <n v="2"/>
    <n v="57.56"/>
    <n v="60.113999999999997"/>
    <s v="BAYER LOGISTICA E TRANSPORTES LTDA"/>
  </r>
  <r>
    <x v="49"/>
    <n v="7013"/>
    <s v="850-TER MB AXOR 3344 6X4"/>
    <n v="176.1"/>
    <n v="3"/>
    <n v="58.7"/>
    <n v="45.046999999999997"/>
    <s v="INAMARQUE SOUZA MACHADO"/>
  </r>
  <r>
    <x v="49"/>
    <n v="7017"/>
    <s v="850-TER MB AXOR 3344 6X4"/>
    <n v="123.56"/>
    <n v="2"/>
    <n v="61.78"/>
    <n v="61"/>
    <s v="BAYER LOGISTICA E TRANSPORTES LTDA"/>
  </r>
  <r>
    <x v="49"/>
    <n v="7018"/>
    <s v="850-TER MB AXOR 3344 6X4"/>
    <n v="174.46"/>
    <n v="3"/>
    <n v="58.152999999999999"/>
    <n v="43.642000000000003"/>
    <s v="SC MANUTENCOES LTDA"/>
  </r>
  <r>
    <x v="49"/>
    <n v="7021"/>
    <s v="850-TER MB AXOR 3344 6X4"/>
    <n v="158.04"/>
    <n v="3"/>
    <n v="52.68"/>
    <n v="42.238"/>
    <s v="NEIA TRANSPORTES LTDA"/>
  </r>
  <r>
    <x v="49"/>
    <n v="7022"/>
    <s v="850-TER MB AXOR 3344 6X4"/>
    <n v="181.9"/>
    <n v="3"/>
    <n v="60.633000000000003"/>
    <n v="54.929000000000002"/>
    <s v="SMRR TRANSPORTES LTDA"/>
  </r>
  <r>
    <x v="49"/>
    <n v="7031"/>
    <s v="850-TER MB AXOR 3344 6X4"/>
    <n v="59.84"/>
    <n v="1"/>
    <n v="59.84"/>
    <n v="45"/>
    <s v="INAMARQUE SOUZA MACHADO"/>
  </r>
  <r>
    <x v="49"/>
    <n v="7032"/>
    <s v="850-TER MB AXOR 3344 6X4"/>
    <n v="183.66"/>
    <n v="3"/>
    <n v="61.22"/>
    <n v="32.993000000000002"/>
    <s v="REGINA M. DOS S. SILVA CARGAS"/>
  </r>
  <r>
    <x v="49"/>
    <n v="7033"/>
    <s v="850-TER MB AXOR 3344 6X4"/>
    <n v="169.24"/>
    <n v="3"/>
    <n v="56.412999999999997"/>
    <n v="31.617000000000001"/>
    <s v="E L DE OLIVEIRA JUNIOR EDIMAR TRANSPORTES"/>
  </r>
  <r>
    <x v="49"/>
    <n v="7036"/>
    <s v="850-TER MB AXOR 3344 6X4"/>
    <n v="189.98"/>
    <n v="3"/>
    <n v="63.326999999999998"/>
    <n v="49.031999999999996"/>
    <s v="EMERSON LUIS MORO"/>
  </r>
  <r>
    <x v="49"/>
    <n v="7038"/>
    <s v="852-TER MB AXOR 3340 S 6X4"/>
    <n v="187.7"/>
    <n v="3"/>
    <n v="62.567"/>
    <n v="55.887"/>
    <s v="JERE SERVICOS DE TRANSPORTE E LOCACAO LTDA"/>
  </r>
  <r>
    <x v="49"/>
    <n v="7041"/>
    <s v="850-TER MB AXOR 3344 6X4"/>
    <n v="169.2"/>
    <n v="3"/>
    <n v="56.4"/>
    <n v="58.191000000000003"/>
    <s v="JERE SERVICOS DE TRANSPORTE E LOCACAO LTDA"/>
  </r>
  <r>
    <x v="49"/>
    <n v="7042"/>
    <s v="852-TER MB AXOR 3340 S 6X4"/>
    <n v="61.28"/>
    <n v="1"/>
    <n v="61.28"/>
    <n v="54"/>
    <s v="SERVICOS DE TRANSPORTES E LOCACAO VALE DO ITAUNAS LTDA"/>
  </r>
  <r>
    <x v="49"/>
    <n v="7045"/>
    <s v="851-TER MB AXOR 2644 S 6X4"/>
    <n v="179.02"/>
    <n v="3"/>
    <n v="59.673000000000002"/>
    <n v="46.758000000000003"/>
    <s v="REGINA M. DOS S. SILVA CARGAS"/>
  </r>
  <r>
    <x v="49"/>
    <n v="7046"/>
    <s v="850-TER MB AXOR 3344 6X4"/>
    <n v="152.82"/>
    <n v="3"/>
    <n v="50.94"/>
    <n v="13"/>
    <s v="J.S. LEONIDIO"/>
  </r>
  <r>
    <x v="49"/>
    <n v="7047"/>
    <s v="850-TER MB AXOR 3344 6X4"/>
    <n v="182.42"/>
    <n v="3"/>
    <n v="60.807000000000002"/>
    <n v="46.323"/>
    <s v="BAYER LOGISTICA E TRANSPORTES LTDA"/>
  </r>
  <r>
    <x v="49"/>
    <n v="7048"/>
    <s v="850-TER MB AXOR 3344 6X4"/>
    <n v="182.46"/>
    <n v="3"/>
    <n v="60.82"/>
    <n v="52.445999999999998"/>
    <s v="SERVICOS DE TRANSPORTES E LOCACAO VALE DO ITAUNAS LTDA"/>
  </r>
  <r>
    <x v="49"/>
    <n v="7050"/>
    <s v="850-TER MB AXOR 3344 6X4"/>
    <n v="176.9"/>
    <n v="3"/>
    <n v="58.966999999999999"/>
    <n v="51.548000000000002"/>
    <s v="ESTEL SERVICOS DE TRANSPORTES E LOCACAO LTDA"/>
  </r>
  <r>
    <x v="49"/>
    <n v="7052"/>
    <s v="852-TER MB AXOR 3340 S 6X4"/>
    <n v="175.8"/>
    <n v="3"/>
    <n v="58.6"/>
    <n v="33.036000000000001"/>
    <s v="JERE SERVICOS DE TRANSPORTE E LOCACAO LTDA"/>
  </r>
  <r>
    <x v="49"/>
    <n v="7053"/>
    <s v="852-TER MB AXOR 3340 S 6X4"/>
    <n v="183.72"/>
    <n v="3"/>
    <n v="61.24"/>
    <n v="49.395000000000003"/>
    <s v="TAVARES E MORAES TRANSPORTES LTDA"/>
  </r>
  <r>
    <x v="49"/>
    <n v="7054"/>
    <s v="850-TER MB AXOR 3344 6X4"/>
    <n v="170.84"/>
    <n v="3"/>
    <n v="56.947000000000003"/>
    <n v="41.475000000000001"/>
    <s v="TAVARES E MORAES TRANSPORTES LTDA"/>
  </r>
  <r>
    <x v="49"/>
    <n v="7059"/>
    <s v="850-TER MB AXOR 3344 6X4"/>
    <n v="170.46"/>
    <n v="3"/>
    <n v="56.82"/>
    <n v="52.156999999999996"/>
    <s v="BAYER LOGISTICA E TRANSPORTES LTDA"/>
  </r>
  <r>
    <x v="49"/>
    <n v="7188"/>
    <s v="850-TER MB AXOR 3344 6X4"/>
    <n v="172.44"/>
    <n v="3"/>
    <n v="57.48"/>
    <n v="39.841999999999999"/>
    <s v="C C GOMES TRANSPORTES"/>
  </r>
  <r>
    <x v="49"/>
    <n v="7205"/>
    <s v="852-TER MB AXOR 3340 S 6X4"/>
    <n v="173.1"/>
    <n v="3"/>
    <n v="57.7"/>
    <n v="47.781999999999996"/>
    <s v="RSL TRANSPORTES LTDA"/>
  </r>
  <r>
    <x v="49"/>
    <n v="7207"/>
    <s v="852-TER MB AXOR 3340 S 6X4"/>
    <n v="102.52"/>
    <n v="2"/>
    <n v="51.26"/>
    <n v="35.874000000000002"/>
    <s v="TAVARES E MORAES TRANSPORTES LTDA"/>
  </r>
  <r>
    <x v="49"/>
    <n v="7208"/>
    <s v="852-TER MB AXOR 3340 S 6X4"/>
    <n v="118.08"/>
    <n v="2"/>
    <n v="59.04"/>
    <n v="28.907"/>
    <s v="TAVARES E MORAES TRANSPORTES LTDA"/>
  </r>
  <r>
    <x v="49"/>
    <n v="7220"/>
    <s v="851-TER MB AXOR 2644 S 6X4"/>
    <n v="155.36000000000001"/>
    <n v="3"/>
    <n v="51.786999999999999"/>
    <n v="46.347000000000001"/>
    <s v="DOS SANTOS PASSOS TRANSPORTES LTDA"/>
  </r>
  <r>
    <x v="49"/>
    <n v="7221"/>
    <s v="852-TER MB AXOR 3340 S 6X4"/>
    <n v="231.68"/>
    <n v="4"/>
    <n v="57.92"/>
    <n v="43.622"/>
    <s v="BAYER LOGISTICA E TRANSPORTES LTDA"/>
  </r>
  <r>
    <x v="49"/>
    <n v="7224"/>
    <s v="850-TER MB AXOR 3344 6X4"/>
    <n v="184.34"/>
    <n v="3"/>
    <n v="61.447000000000003"/>
    <n v="61"/>
    <s v="EMERSON LUIS MORO"/>
  </r>
  <r>
    <x v="49"/>
    <n v="7228"/>
    <s v="850-TER MB AXOR 3344 6X4"/>
    <n v="172.54"/>
    <n v="3"/>
    <n v="57.512999999999998"/>
    <n v="47.863999999999997"/>
    <s v="MVS TRANSPORTE LTDA"/>
  </r>
  <r>
    <x v="49"/>
    <n v="7234"/>
    <s v="850-TER MB AXOR 3344 6X4"/>
    <n v="125.96"/>
    <n v="2"/>
    <n v="62.98"/>
    <n v="43.308"/>
    <s v="TRANSPORTES M &amp; J LTDA"/>
  </r>
  <r>
    <x v="49"/>
    <n v="7238"/>
    <s v="851-TER MB AXOR 2644 S 6X4"/>
    <n v="174.52"/>
    <n v="3"/>
    <n v="58.173000000000002"/>
    <n v="58.475999999999999"/>
    <s v="R S SANTOS TRANSPORTES LTDA"/>
  </r>
  <r>
    <x v="49"/>
    <n v="7257"/>
    <s v="852-TER MB AXOR 3340 S 6X4"/>
    <n v="170.48"/>
    <n v="3"/>
    <n v="56.826999999999998"/>
    <n v="38.051000000000002"/>
    <s v="EMERSON LUIS MORO"/>
  </r>
  <r>
    <x v="49"/>
    <n v="7258"/>
    <s v="852-TER MB AXOR 3340 S 6X4"/>
    <n v="208.32"/>
    <n v="4"/>
    <n v="52.08"/>
    <n v="21.22"/>
    <s v="REGINA M. DOS S. SILVA CARGAS"/>
  </r>
  <r>
    <x v="49"/>
    <n v="7260"/>
    <s v="852-TER MB AXOR 3340 S 6X4"/>
    <n v="106.76"/>
    <n v="2"/>
    <n v="53.38"/>
    <n v="49.93"/>
    <s v="E L DE OLIVEIRA JUNIOR EDIMAR TRANSPORTES"/>
  </r>
  <r>
    <x v="49"/>
    <n v="7263"/>
    <s v="850-TER MB AXOR 3344 6X4"/>
    <n v="169.54"/>
    <n v="3"/>
    <n v="56.512999999999998"/>
    <n v="33.811999999999998"/>
    <s v="ESTEL SERVICOS DE TRANSPORTES E LOCACAO LTDA"/>
  </r>
  <r>
    <x v="49"/>
    <n v="7264"/>
    <s v="850-TER MB AXOR 3344 6X4"/>
    <n v="188.44"/>
    <n v="3"/>
    <n v="62.813000000000002"/>
    <n v="40.201000000000001"/>
    <s v="W &amp; E SERVICOS DE TRANSPORTE LTDA"/>
  </r>
  <r>
    <x v="49"/>
    <n v="7278"/>
    <s v="850-TER MB AXOR 3344 6X4"/>
    <n v="129.56"/>
    <n v="2"/>
    <n v="64.78"/>
    <n v="41"/>
    <s v="LOPES TRANSPORTES LTDA"/>
  </r>
  <r>
    <x v="49"/>
    <n v="7279"/>
    <s v="852-TER MB AXOR 3340 S 6X4"/>
    <n v="188.02"/>
    <n v="3"/>
    <n v="62.673000000000002"/>
    <n v="47.713999999999999"/>
    <s v="CVL TRANSPORTES LTDA"/>
  </r>
  <r>
    <x v="49"/>
    <n v="7282"/>
    <s v="850-TER MB AXOR 3344 6X4"/>
    <n v="176.98"/>
    <n v="3"/>
    <n v="58.993000000000002"/>
    <n v="52.261000000000003"/>
    <s v="EMERSON LUIS MORO"/>
  </r>
  <r>
    <x v="49"/>
    <n v="7289"/>
    <s v="850-TER MB AXOR 3344 6X4"/>
    <n v="177.8"/>
    <n v="3"/>
    <n v="59.267000000000003"/>
    <n v="47.868000000000002"/>
    <s v="TAVARES E MORAES TRANSPORTES LTDA"/>
  </r>
  <r>
    <x v="49"/>
    <n v="7292"/>
    <s v="850-TER MB AXOR 3344 6X4"/>
    <n v="163.28"/>
    <n v="3"/>
    <n v="54.427"/>
    <n v="54.183"/>
    <s v="ESTEL SERVICOS DE TRANSPORTES E LOCACAO LTDA"/>
  </r>
  <r>
    <x v="49"/>
    <n v="7295"/>
    <s v="850-TER MB AXOR 3344 6X4"/>
    <n v="159.28"/>
    <n v="3"/>
    <n v="53.093000000000004"/>
    <n v="43.344999999999999"/>
    <s v="ESTEL SERVICOS DE TRANSPORTES E LOCACAO LTDA"/>
  </r>
  <r>
    <x v="49"/>
    <n v="7299"/>
    <s v="850-TER MB AXOR 3344 6X4"/>
    <n v="158.82"/>
    <n v="6"/>
    <n v="26.47"/>
    <n v="13"/>
    <s v="JERE SERVICOS DE TRANSPORTE E LOCACAO LTDA"/>
  </r>
  <r>
    <x v="49"/>
    <n v="7301"/>
    <s v="850-TER MB AXOR 3344 6X4"/>
    <n v="153.04"/>
    <n v="3"/>
    <n v="51.012999999999998"/>
    <n v="40.481999999999999"/>
    <s v="SERVICOS DE TRANSPORTES E LOCACAO VALE DO ITAUNAS LTDA"/>
  </r>
  <r>
    <x v="49"/>
    <n v="7304"/>
    <s v="850-TER MB AXOR 3344 6X4"/>
    <n v="180.96"/>
    <n v="3"/>
    <n v="60.32"/>
    <n v="33.143000000000001"/>
    <s v="SERVICOS DE TRANSPORTES E LOCACAO VALE DO ITAUNAS LTDA"/>
  </r>
  <r>
    <x v="49"/>
    <n v="7307"/>
    <s v="850-TER MB AXOR 3344 6X4"/>
    <n v="107.6"/>
    <n v="2"/>
    <n v="53.8"/>
    <n v="29.260999999999999"/>
    <s v="SC MANUTENCOES LTDA"/>
  </r>
  <r>
    <x v="49"/>
    <n v="7308"/>
    <s v="850-TER MB AXOR 3344 6X4"/>
    <n v="167.64"/>
    <n v="3"/>
    <n v="55.88"/>
    <n v="34.445"/>
    <s v="SANTOS &amp; SILVA TRANSPORTES RODOVIARIOS LTDA"/>
  </r>
  <r>
    <x v="49"/>
    <n v="7311"/>
    <s v="855-TER SCANIA G 440 A 6X4"/>
    <n v="119.82"/>
    <n v="2"/>
    <n v="59.91"/>
    <n v="39.448"/>
    <s v="LN LOGISTICA E TRANSPORTES LTDA"/>
  </r>
  <r>
    <x v="49"/>
    <n v="7334"/>
    <s v="851-TER MB AXOR 2644 S 6X4"/>
    <n v="184.52"/>
    <n v="3"/>
    <n v="61.506999999999998"/>
    <n v="34.332999999999998"/>
    <s v="ROCHA TRANSPORTES DE MUCURI LTDA"/>
  </r>
  <r>
    <x v="49"/>
    <n v="7337"/>
    <s v="850-TER MB AXOR 3344 6X4"/>
    <n v="239.5"/>
    <n v="4"/>
    <n v="59.875"/>
    <n v="34.865000000000002"/>
    <s v="REGINA M. DOS S. SILVA CARGAS"/>
  </r>
  <r>
    <x v="49"/>
    <n v="7340"/>
    <s v="850-TER MB AXOR 3344 6X4"/>
    <n v="260.8"/>
    <n v="9"/>
    <n v="28.978000000000002"/>
    <n v="2"/>
    <s v="W &amp; E SERVICOS DE TRANSPORTE LTDA"/>
  </r>
  <r>
    <x v="49"/>
    <n v="7343"/>
    <s v="851-TER MB AXOR 2644 S 6X4"/>
    <n v="198.7"/>
    <n v="3"/>
    <n v="66.233000000000004"/>
    <n v="41"/>
    <s v="E L DE OLIVEIRA JUNIOR EDIMAR TRANSPORTES"/>
  </r>
  <r>
    <x v="49"/>
    <n v="7347"/>
    <s v="852-TER MB AXOR 3340 S 6X4"/>
    <n v="188.12"/>
    <n v="3"/>
    <n v="62.707000000000001"/>
    <n v="54.289000000000001"/>
    <s v="TRANSPORTADORA GLOBAL LOGISTICA LTDA"/>
  </r>
  <r>
    <x v="49"/>
    <n v="7352"/>
    <s v="851-TER MB AXOR 2644 S 6X4"/>
    <n v="185.26"/>
    <n v="3"/>
    <n v="61.753"/>
    <n v="41"/>
    <s v="WESLEI M DOS SANTOS"/>
  </r>
  <r>
    <x v="49"/>
    <n v="7355"/>
    <s v="850-TER MB AXOR 3344 6X4"/>
    <n v="175.62"/>
    <n v="3"/>
    <n v="58.54"/>
    <n v="33.99"/>
    <s v="WESLEI M DOS SANTOS"/>
  </r>
  <r>
    <x v="49"/>
    <n v="7361"/>
    <s v="938-TER VOLVO/FM12 420 6X4T"/>
    <n v="188.72"/>
    <n v="3"/>
    <n v="62.906999999999996"/>
    <n v="33.156999999999996"/>
    <s v="TRANSPORTE FUMACINHA LTDA"/>
  </r>
  <r>
    <x v="49"/>
    <n v="7364"/>
    <s v="850-TER MB AXOR 3344 6X4"/>
    <n v="67.64"/>
    <n v="1"/>
    <n v="67.64"/>
    <n v="41"/>
    <s v="TRANSPORTADORA GLOBAL LOGISTICA LTDA"/>
  </r>
  <r>
    <x v="49"/>
    <n v="7367"/>
    <s v="850-TER MB AXOR 3344 6X4"/>
    <n v="123.78"/>
    <n v="2"/>
    <n v="61.89"/>
    <n v="61"/>
    <s v="JOSE HELIO SILVA SANTOS"/>
  </r>
  <r>
    <x v="49"/>
    <n v="7370"/>
    <s v="850-TER MB AXOR 3344 6X4"/>
    <n v="230.26"/>
    <n v="4"/>
    <n v="57.564999999999998"/>
    <n v="35.140999999999998"/>
    <s v="JOSE HELIO SILVA SANTOS"/>
  </r>
  <r>
    <x v="49"/>
    <n v="7373"/>
    <s v="855-TER SCANIA G 440 A 6X4"/>
    <n v="101.4"/>
    <n v="2"/>
    <n v="50.7"/>
    <n v="57.625999999999998"/>
    <s v="BARBOSA TRANSPORTES E LOGISTICA LTDA"/>
  </r>
  <r>
    <x v="49"/>
    <n v="7381"/>
    <s v="938-TER VOLVO/FM12 420 6X4T"/>
    <n v="165.92"/>
    <n v="3"/>
    <n v="55.307000000000002"/>
    <n v="51.05"/>
    <s v="TRANSPORTE FUMACINHA LTDA"/>
  </r>
  <r>
    <x v="50"/>
    <n v="2066"/>
    <s v="115-MB AXOR 3340 6X4"/>
    <n v="349.24"/>
    <n v="6"/>
    <n v="58.207000000000001"/>
    <n v="5.383"/>
    <s v="NDB HOLDING AGRICOLA LTDA - MATRIZ"/>
  </r>
  <r>
    <x v="50"/>
    <n v="2067"/>
    <s v="115-MB AXOR 3340 6X4"/>
    <n v="444.82"/>
    <n v="8"/>
    <n v="55.603000000000002"/>
    <n v="5.7190000000000003"/>
    <s v="NDB HOLDING AGRICOLA LTDA - MATRIZ"/>
  </r>
  <r>
    <x v="50"/>
    <n v="2107"/>
    <s v="115-MB AXOR 3340 6X4"/>
    <n v="439.64"/>
    <n v="8"/>
    <n v="54.954999999999998"/>
    <n v="5.9939999999999998"/>
    <s v="NDB HOLDING AGRICOLA LTDA - MATRIZ"/>
  </r>
  <r>
    <x v="50"/>
    <n v="2108"/>
    <s v="115-MB AXOR 3340 6X4"/>
    <n v="557.58000000000004"/>
    <n v="10"/>
    <n v="55.758000000000003"/>
    <n v="6.4180000000000001"/>
    <s v="NDB HOLDING AGRICOLA LTDA - MATRIZ"/>
  </r>
  <r>
    <x v="50"/>
    <n v="2109"/>
    <s v="115-MB AXOR 3340 6X4"/>
    <n v="445.84"/>
    <n v="8"/>
    <n v="55.73"/>
    <n v="4.5469999999999997"/>
    <s v="NDB HOLDING AGRICOLA LTDA - MATRIZ"/>
  </r>
  <r>
    <x v="50"/>
    <n v="7004"/>
    <s v="850-TER MB AXOR 3344 6X4"/>
    <n v="168.94"/>
    <n v="3"/>
    <n v="56.313000000000002"/>
    <n v="25.81"/>
    <s v="EMERSON LUIS MORO"/>
  </r>
  <r>
    <x v="50"/>
    <n v="7005"/>
    <s v="850-TER MB AXOR 3344 6X4"/>
    <n v="170.84"/>
    <n v="3"/>
    <n v="56.947000000000003"/>
    <n v="61.642000000000003"/>
    <s v="RENE PINA DE ALMEIDA"/>
  </r>
  <r>
    <x v="50"/>
    <n v="7006"/>
    <s v="852-TER MB AXOR 3340 S 6X4"/>
    <n v="175.88"/>
    <n v="3"/>
    <n v="58.627000000000002"/>
    <n v="52.664000000000001"/>
    <s v="INAMARQUE SOUZA MACHADO"/>
  </r>
  <r>
    <x v="50"/>
    <n v="7007"/>
    <s v="852-TER MB AXOR 3340 S 6X4"/>
    <n v="226.48"/>
    <n v="4"/>
    <n v="56.62"/>
    <n v="44.529000000000003"/>
    <s v="MVS TRANSPORTE LTDA"/>
  </r>
  <r>
    <x v="50"/>
    <n v="7008"/>
    <s v="850-TER MB AXOR 3344 6X4"/>
    <n v="63.68"/>
    <n v="1"/>
    <n v="63.68"/>
    <n v="54"/>
    <s v="E L DE OLIVEIRA JUNIOR EDIMAR TRANSPORTES"/>
  </r>
  <r>
    <x v="50"/>
    <n v="7010"/>
    <s v="850-TER MB AXOR 3344 6X4"/>
    <n v="119.62"/>
    <n v="2"/>
    <n v="59.81"/>
    <n v="50.536999999999999"/>
    <s v="BAYER LOGISTICA E TRANSPORTES LTDA"/>
  </r>
  <r>
    <x v="50"/>
    <n v="7013"/>
    <s v="850-TER MB AXOR 3344 6X4"/>
    <n v="235.36"/>
    <n v="4"/>
    <n v="58.84"/>
    <n v="22.771999999999998"/>
    <s v="INAMARQUE SOUZA MACHADO"/>
  </r>
  <r>
    <x v="50"/>
    <n v="7017"/>
    <s v="850-TER MB AXOR 3344 6X4"/>
    <n v="184.7"/>
    <n v="3"/>
    <n v="61.567"/>
    <n v="53.853000000000002"/>
    <s v="BAYER LOGISTICA E TRANSPORTES LTDA"/>
  </r>
  <r>
    <x v="50"/>
    <n v="7018"/>
    <s v="850-TER MB AXOR 3344 6X4"/>
    <n v="174.92"/>
    <n v="3"/>
    <n v="58.307000000000002"/>
    <n v="33.634"/>
    <s v="SC MANUTENCOES LTDA"/>
  </r>
  <r>
    <x v="50"/>
    <n v="7021"/>
    <s v="850-TER MB AXOR 3344 6X4"/>
    <n v="178.5"/>
    <n v="3"/>
    <n v="59.5"/>
    <n v="36.72"/>
    <s v="NEIA TRANSPORTES LTDA"/>
  </r>
  <r>
    <x v="50"/>
    <n v="7022"/>
    <s v="850-TER MB AXOR 3344 6X4"/>
    <n v="160.52000000000001"/>
    <n v="3"/>
    <n v="53.506999999999998"/>
    <n v="41.768999999999998"/>
    <s v="SMRR TRANSPORTES LTDA"/>
  </r>
  <r>
    <x v="50"/>
    <n v="7032"/>
    <s v="850-TER MB AXOR 3344 6X4"/>
    <n v="180.12"/>
    <n v="3"/>
    <n v="60.04"/>
    <n v="37.222000000000001"/>
    <s v="REGINA M. DOS S. SILVA CARGAS"/>
  </r>
  <r>
    <x v="50"/>
    <n v="7033"/>
    <s v="850-TER MB AXOR 3344 6X4"/>
    <n v="177.02"/>
    <n v="3"/>
    <n v="59.006999999999998"/>
    <n v="37.246000000000002"/>
    <s v="E L DE OLIVEIRA JUNIOR EDIMAR TRANSPORTES"/>
  </r>
  <r>
    <x v="50"/>
    <n v="7036"/>
    <s v="850-TER MB AXOR 3344 6X4"/>
    <n v="183.18"/>
    <n v="3"/>
    <n v="61.06"/>
    <n v="34.051000000000002"/>
    <s v="EMERSON LUIS MORO"/>
  </r>
  <r>
    <x v="50"/>
    <n v="7038"/>
    <s v="852-TER MB AXOR 3340 S 6X4"/>
    <n v="162.91999999999999"/>
    <n v="3"/>
    <n v="54.307000000000002"/>
    <n v="28.192"/>
    <s v="JERE SERVICOS DE TRANSPORTE E LOCACAO LTDA"/>
  </r>
  <r>
    <x v="50"/>
    <n v="7041"/>
    <s v="850-TER MB AXOR 3344 6X4"/>
    <n v="123.22"/>
    <n v="2"/>
    <n v="61.61"/>
    <n v="49.942999999999998"/>
    <s v="JERE SERVICOS DE TRANSPORTE E LOCACAO LTDA"/>
  </r>
  <r>
    <x v="50"/>
    <n v="7042"/>
    <s v="852-TER MB AXOR 3340 S 6X4"/>
    <n v="108.9"/>
    <n v="2"/>
    <n v="54.45"/>
    <n v="56.357999999999997"/>
    <s v="SERVICOS DE TRANSPORTES E LOCACAO VALE DO ITAUNAS LTDA"/>
  </r>
  <r>
    <x v="50"/>
    <n v="7045"/>
    <s v="851-TER MB AXOR 2644 S 6X4"/>
    <n v="119.48"/>
    <n v="2"/>
    <n v="59.74"/>
    <n v="54"/>
    <s v="REGINA M. DOS S. SILVA CARGAS"/>
  </r>
  <r>
    <x v="50"/>
    <n v="7046"/>
    <s v="850-TER MB AXOR 3344 6X4"/>
    <n v="180.58"/>
    <n v="3"/>
    <n v="60.192999999999998"/>
    <n v="54.186999999999998"/>
    <s v="J.S. LEONIDIO"/>
  </r>
  <r>
    <x v="50"/>
    <n v="7047"/>
    <s v="850-TER MB AXOR 3344 6X4"/>
    <n v="164.8"/>
    <n v="3"/>
    <n v="54.933"/>
    <n v="59.066000000000003"/>
    <s v="BAYER LOGISTICA E TRANSPORTES LTDA"/>
  </r>
  <r>
    <x v="50"/>
    <n v="7048"/>
    <s v="850-TER MB AXOR 3344 6X4"/>
    <n v="123.76"/>
    <n v="2"/>
    <n v="61.88"/>
    <n v="50.220999999999997"/>
    <s v="SERVICOS DE TRANSPORTES E LOCACAO VALE DO ITAUNAS LTDA"/>
  </r>
  <r>
    <x v="50"/>
    <n v="7050"/>
    <s v="850-TER MB AXOR 3344 6X4"/>
    <n v="185.4"/>
    <n v="3"/>
    <n v="61.8"/>
    <n v="39.167000000000002"/>
    <s v="ESTEL SERVICOS DE TRANSPORTES E LOCACAO LTDA"/>
  </r>
  <r>
    <x v="50"/>
    <n v="7052"/>
    <s v="852-TER MB AXOR 3340 S 6X4"/>
    <n v="107.74"/>
    <n v="2"/>
    <n v="53.87"/>
    <n v="13"/>
    <s v="JERE SERVICOS DE TRANSPORTE E LOCACAO LTDA"/>
  </r>
  <r>
    <x v="50"/>
    <n v="7053"/>
    <s v="852-TER MB AXOR 3340 S 6X4"/>
    <n v="178.14"/>
    <n v="3"/>
    <n v="59.38"/>
    <n v="47.393999999999998"/>
    <s v="TAVARES E MORAES TRANSPORTES LTDA"/>
  </r>
  <r>
    <x v="50"/>
    <n v="7054"/>
    <s v="850-TER MB AXOR 3344 6X4"/>
    <n v="188.68"/>
    <n v="3"/>
    <n v="62.893000000000001"/>
    <n v="41"/>
    <s v="TAVARES E MORAES TRANSPORTES LTDA"/>
  </r>
  <r>
    <x v="50"/>
    <n v="7059"/>
    <s v="850-TER MB AXOR 3344 6X4"/>
    <n v="182.2"/>
    <n v="3"/>
    <n v="60.732999999999997"/>
    <n v="48.75"/>
    <s v="BAYER LOGISTICA E TRANSPORTES LTDA"/>
  </r>
  <r>
    <x v="50"/>
    <n v="7188"/>
    <s v="850-TER MB AXOR 3344 6X4"/>
    <n v="118.34"/>
    <n v="2"/>
    <n v="59.17"/>
    <n v="60.106000000000002"/>
    <s v="C C GOMES TRANSPORTES"/>
  </r>
  <r>
    <x v="50"/>
    <n v="7205"/>
    <s v="852-TER MB AXOR 3340 S 6X4"/>
    <n v="109.2"/>
    <n v="2"/>
    <n v="54.6"/>
    <n v="57.287999999999997"/>
    <s v="RSL TRANSPORTES LTDA"/>
  </r>
  <r>
    <x v="50"/>
    <n v="7207"/>
    <s v="852-TER MB AXOR 3340 S 6X4"/>
    <n v="122.2"/>
    <n v="2"/>
    <n v="61.1"/>
    <n v="27.344000000000001"/>
    <s v="TAVARES E MORAES TRANSPORTES LTDA"/>
  </r>
  <r>
    <x v="50"/>
    <n v="7208"/>
    <s v="852-TER MB AXOR 3340 S 6X4"/>
    <n v="162.41999999999999"/>
    <n v="3"/>
    <n v="54.14"/>
    <n v="38.137"/>
    <s v="TAVARES E MORAES TRANSPORTES LTDA"/>
  </r>
  <r>
    <x v="50"/>
    <n v="7220"/>
    <s v="851-TER MB AXOR 2644 S 6X4"/>
    <n v="60.86"/>
    <n v="1"/>
    <n v="60.86"/>
    <n v="54"/>
    <s v="DOS SANTOS PASSOS TRANSPORTES LTDA"/>
  </r>
  <r>
    <x v="50"/>
    <n v="7221"/>
    <s v="852-TER MB AXOR 3340 S 6X4"/>
    <n v="122"/>
    <n v="2"/>
    <n v="61"/>
    <n v="50.518000000000001"/>
    <s v="BAYER LOGISTICA E TRANSPORTES LTDA"/>
  </r>
  <r>
    <x v="50"/>
    <n v="7224"/>
    <s v="850-TER MB AXOR 3344 6X4"/>
    <n v="121.84"/>
    <n v="2"/>
    <n v="60.92"/>
    <n v="54"/>
    <s v="EMERSON LUIS MORO"/>
  </r>
  <r>
    <x v="50"/>
    <n v="7228"/>
    <s v="850-TER MB AXOR 3344 6X4"/>
    <n v="122.48"/>
    <n v="2"/>
    <n v="61.24"/>
    <n v="50.305999999999997"/>
    <s v="MVS TRANSPORTE LTDA"/>
  </r>
  <r>
    <x v="50"/>
    <n v="7234"/>
    <s v="850-TER MB AXOR 3344 6X4"/>
    <n v="169.22"/>
    <n v="3"/>
    <n v="56.406999999999996"/>
    <n v="51.296999999999997"/>
    <s v="TRANSPORTES M &amp; J LTDA"/>
  </r>
  <r>
    <x v="50"/>
    <n v="7238"/>
    <s v="851-TER MB AXOR 2644 S 6X4"/>
    <n v="111.82"/>
    <n v="2"/>
    <n v="55.91"/>
    <n v="60.082000000000001"/>
    <s v="R S SANTOS TRANSPORTES LTDA"/>
  </r>
  <r>
    <x v="50"/>
    <n v="7257"/>
    <s v="852-TER MB AXOR 3340 S 6X4"/>
    <n v="265.88"/>
    <n v="4"/>
    <n v="66.47"/>
    <n v="35.308"/>
    <s v="EMERSON LUIS MORO"/>
  </r>
  <r>
    <x v="50"/>
    <n v="7258"/>
    <s v="852-TER MB AXOR 3340 S 6X4"/>
    <n v="116.36"/>
    <n v="2"/>
    <n v="58.18"/>
    <n v="48.195999999999998"/>
    <s v="REGINA M. DOS S. SILVA CARGAS"/>
  </r>
  <r>
    <x v="50"/>
    <n v="7260"/>
    <s v="852-TER MB AXOR 3340 S 6X4"/>
    <n v="215.44"/>
    <n v="4"/>
    <n v="53.86"/>
    <n v="29.456"/>
    <s v="E L DE OLIVEIRA JUNIOR EDIMAR TRANSPORTES"/>
  </r>
  <r>
    <x v="50"/>
    <n v="7263"/>
    <s v="850-TER MB AXOR 3344 6X4"/>
    <n v="129.82"/>
    <n v="2"/>
    <n v="64.91"/>
    <n v="47.348999999999997"/>
    <s v="ESTEL SERVICOS DE TRANSPORTES E LOCACAO LTDA"/>
  </r>
  <r>
    <x v="50"/>
    <n v="7264"/>
    <s v="850-TER MB AXOR 3344 6X4"/>
    <n v="123.04"/>
    <n v="2"/>
    <n v="61.52"/>
    <n v="50.749000000000002"/>
    <s v="W &amp; E SERVICOS DE TRANSPORTE LTDA"/>
  </r>
  <r>
    <x v="50"/>
    <n v="7278"/>
    <s v="850-TER MB AXOR 3344 6X4"/>
    <n v="158.34"/>
    <n v="3"/>
    <n v="52.78"/>
    <n v="58.493000000000002"/>
    <s v="LOPES TRANSPORTES LTDA"/>
  </r>
  <r>
    <x v="50"/>
    <n v="7279"/>
    <s v="852-TER MB AXOR 3340 S 6X4"/>
    <n v="187.8"/>
    <n v="3"/>
    <n v="62.6"/>
    <n v="37.601999999999997"/>
    <s v="CVL TRANSPORTES LTDA"/>
  </r>
  <r>
    <x v="50"/>
    <n v="7282"/>
    <s v="850-TER MB AXOR 3344 6X4"/>
    <n v="117.58"/>
    <n v="2"/>
    <n v="58.79"/>
    <n v="35.929000000000002"/>
    <s v="EMERSON LUIS MORO"/>
  </r>
  <r>
    <x v="50"/>
    <n v="7289"/>
    <s v="850-TER MB AXOR 3344 6X4"/>
    <n v="114.76"/>
    <n v="2"/>
    <n v="57.38"/>
    <n v="54"/>
    <s v="TAVARES E MORAES TRANSPORTES LTDA"/>
  </r>
  <r>
    <x v="50"/>
    <n v="7292"/>
    <s v="850-TER MB AXOR 3344 6X4"/>
    <n v="124.16"/>
    <n v="2"/>
    <n v="62.08"/>
    <n v="30.696000000000002"/>
    <s v="ESTEL SERVICOS DE TRANSPORTES E LOCACAO LTDA"/>
  </r>
  <r>
    <x v="50"/>
    <n v="7295"/>
    <s v="850-TER MB AXOR 3344 6X4"/>
    <n v="162.69999999999999"/>
    <n v="3"/>
    <n v="54.232999999999997"/>
    <n v="36.085999999999999"/>
    <s v="ESTEL SERVICOS DE TRANSPORTES E LOCACAO LTDA"/>
  </r>
  <r>
    <x v="50"/>
    <n v="7299"/>
    <s v="850-TER MB AXOR 3344 6X4"/>
    <n v="182.02"/>
    <n v="7"/>
    <n v="26.003"/>
    <n v="11.510999999999999"/>
    <s v="JERE SERVICOS DE TRANSPORTE E LOCACAO LTDA"/>
  </r>
  <r>
    <x v="50"/>
    <n v="7301"/>
    <s v="850-TER MB AXOR 3344 6X4"/>
    <n v="106.66"/>
    <n v="2"/>
    <n v="53.33"/>
    <n v="38.706000000000003"/>
    <s v="SERVICOS DE TRANSPORTES E LOCACAO VALE DO ITAUNAS LTDA"/>
  </r>
  <r>
    <x v="50"/>
    <n v="7304"/>
    <s v="850-TER MB AXOR 3344 6X4"/>
    <n v="173.18"/>
    <n v="3"/>
    <n v="57.726999999999997"/>
    <n v="55.683"/>
    <s v="SERVICOS DE TRANSPORTES E LOCACAO VALE DO ITAUNAS LTDA"/>
  </r>
  <r>
    <x v="50"/>
    <n v="7307"/>
    <s v="850-TER MB AXOR 3344 6X4"/>
    <n v="166.62"/>
    <n v="3"/>
    <n v="55.54"/>
    <n v="24.8"/>
    <s v="SC MANUTENCOES LTDA"/>
  </r>
  <r>
    <x v="50"/>
    <n v="7308"/>
    <s v="850-TER MB AXOR 3344 6X4"/>
    <n v="240.94"/>
    <n v="4"/>
    <n v="60.234999999999999"/>
    <n v="30.715"/>
    <s v="SANTOS &amp; SILVA TRANSPORTES RODOVIARIOS LTDA"/>
  </r>
  <r>
    <x v="50"/>
    <n v="7311"/>
    <s v="855-TER SCANIA G 440 A 6X4"/>
    <n v="174.94"/>
    <n v="3"/>
    <n v="58.313000000000002"/>
    <n v="33.814"/>
    <s v="LN LOGISTICA E TRANSPORTES LTDA"/>
  </r>
  <r>
    <x v="50"/>
    <n v="7312"/>
    <s v="855-TER SCANIA G 440 A 6X4"/>
    <n v="107.74"/>
    <n v="2"/>
    <n v="53.87"/>
    <n v="61"/>
    <s v="LN LOGISTICA E TRANSPORTES LTDA"/>
  </r>
  <r>
    <x v="50"/>
    <n v="7334"/>
    <s v="851-TER MB AXOR 2644 S 6X4"/>
    <n v="186.12"/>
    <n v="3"/>
    <n v="62.04"/>
    <n v="53.738"/>
    <s v="ROCHA TRANSPORTES DE MUCURI LTDA"/>
  </r>
  <r>
    <x v="50"/>
    <n v="7337"/>
    <s v="850-TER MB AXOR 3344 6X4"/>
    <n v="137.12"/>
    <n v="2"/>
    <n v="68.56"/>
    <n v="43.396000000000001"/>
    <s v="REGINA M. DOS S. SILVA CARGAS"/>
  </r>
  <r>
    <x v="50"/>
    <n v="7340"/>
    <s v="850-TER MB AXOR 3344 6X4"/>
    <n v="188.94"/>
    <n v="7"/>
    <n v="26.991"/>
    <n v="9.6440000000000001"/>
    <s v="W &amp; E SERVICOS DE TRANSPORTE LTDA"/>
  </r>
  <r>
    <x v="50"/>
    <n v="7343"/>
    <s v="851-TER MB AXOR 2644 S 6X4"/>
    <n v="116.22"/>
    <n v="2"/>
    <n v="58.11"/>
    <n v="32.276000000000003"/>
    <s v="E L DE OLIVEIRA JUNIOR EDIMAR TRANSPORTES"/>
  </r>
  <r>
    <x v="50"/>
    <n v="7347"/>
    <s v="852-TER MB AXOR 3340 S 6X4"/>
    <n v="191.92"/>
    <n v="3"/>
    <n v="63.972999999999999"/>
    <n v="48.899000000000001"/>
    <s v="TRANSPORTADORA GLOBAL LOGISTICA LTDA"/>
  </r>
  <r>
    <x v="50"/>
    <n v="7352"/>
    <s v="851-TER MB AXOR 2644 S 6X4"/>
    <n v="180.46"/>
    <n v="3"/>
    <n v="60.152999999999999"/>
    <n v="26.920999999999999"/>
    <s v="WESLEI M DOS SANTOS"/>
  </r>
  <r>
    <x v="50"/>
    <n v="7355"/>
    <s v="850-TER MB AXOR 3344 6X4"/>
    <n v="116.4"/>
    <n v="2"/>
    <n v="58.2"/>
    <n v="43.613"/>
    <s v="WESLEI M DOS SANTOS"/>
  </r>
  <r>
    <x v="50"/>
    <n v="7361"/>
    <s v="938-TER VOLVO/FM12 420 6X4T"/>
    <n v="197.52"/>
    <n v="3"/>
    <n v="65.84"/>
    <n v="47.287999999999997"/>
    <s v="TRANSPORTE FUMACINHA LTDA"/>
  </r>
  <r>
    <x v="50"/>
    <n v="7364"/>
    <s v="850-TER MB AXOR 3344 6X4"/>
    <n v="178.84"/>
    <n v="3"/>
    <n v="59.613"/>
    <n v="44.38"/>
    <s v="TRANSPORTADORA GLOBAL LOGISTICA LTDA"/>
  </r>
  <r>
    <x v="50"/>
    <n v="7367"/>
    <s v="850-TER MB AXOR 3344 6X4"/>
    <n v="180"/>
    <n v="3"/>
    <n v="60"/>
    <n v="46.793999999999997"/>
    <s v="JOSE HELIO SILVA SANTOS"/>
  </r>
  <r>
    <x v="50"/>
    <n v="7370"/>
    <s v="850-TER MB AXOR 3344 6X4"/>
    <n v="165.76"/>
    <n v="3"/>
    <n v="55.253"/>
    <n v="52.210999999999999"/>
    <s v="JOSE HELIO SILVA SANTOS"/>
  </r>
  <r>
    <x v="50"/>
    <n v="7373"/>
    <s v="855-TER SCANIA G 440 A 6X4"/>
    <n v="163"/>
    <n v="3"/>
    <n v="54.332999999999998"/>
    <n v="33.485999999999997"/>
    <s v="BARBOSA TRANSPORTES E LOGISTICA LTDA"/>
  </r>
  <r>
    <x v="50"/>
    <n v="7381"/>
    <s v="938-TER VOLVO/FM12 420 6X4T"/>
    <n v="172.28"/>
    <n v="3"/>
    <n v="57.427"/>
    <n v="38.003"/>
    <s v="TRANSPORTE FUMACINHA LTDA"/>
  </r>
  <r>
    <x v="51"/>
    <n v="2066"/>
    <s v="115-MB AXOR 3340 6X4"/>
    <n v="308.76"/>
    <n v="6"/>
    <n v="51.46"/>
    <n v="13"/>
    <s v="NDB HOLDING AGRICOLA LTDA - MATRIZ"/>
  </r>
  <r>
    <x v="51"/>
    <n v="2067"/>
    <s v="115-MB AXOR 3340 6X4"/>
    <n v="307.88"/>
    <n v="6"/>
    <n v="51.313000000000002"/>
    <n v="13"/>
    <s v="NDB HOLDING AGRICOLA LTDA - MATRIZ"/>
  </r>
  <r>
    <x v="51"/>
    <n v="2107"/>
    <s v="115-MB AXOR 3340 6X4"/>
    <n v="321.86"/>
    <n v="6"/>
    <n v="53.643000000000001"/>
    <n v="13"/>
    <s v="NDB HOLDING AGRICOLA LTDA - MATRIZ"/>
  </r>
  <r>
    <x v="51"/>
    <n v="2108"/>
    <s v="115-MB AXOR 3340 6X4"/>
    <n v="318.42"/>
    <n v="6"/>
    <n v="53.07"/>
    <n v="13"/>
    <s v="NDB HOLDING AGRICOLA LTDA - MATRIZ"/>
  </r>
  <r>
    <x v="51"/>
    <n v="2109"/>
    <s v="115-MB AXOR 3340 6X4"/>
    <n v="408.4"/>
    <n v="8"/>
    <n v="51.05"/>
    <n v="13"/>
    <s v="NDB HOLDING AGRICOLA LTDA - MATRIZ"/>
  </r>
  <r>
    <x v="51"/>
    <n v="7004"/>
    <s v="850-TER MB AXOR 3344 6X4"/>
    <n v="114.1"/>
    <n v="2"/>
    <n v="57.05"/>
    <n v="53.545000000000002"/>
    <s v="EMERSON LUIS MORO"/>
  </r>
  <r>
    <x v="51"/>
    <n v="7005"/>
    <s v="850-TER MB AXOR 3344 6X4"/>
    <n v="121.92"/>
    <n v="2"/>
    <n v="60.96"/>
    <n v="33.381999999999998"/>
    <s v="RENE PINA DE ALMEIDA"/>
  </r>
  <r>
    <x v="51"/>
    <n v="7006"/>
    <s v="852-TER MB AXOR 3340 S 6X4"/>
    <n v="191.4"/>
    <n v="3"/>
    <n v="63.8"/>
    <n v="52.237000000000002"/>
    <s v="INAMARQUE SOUZA MACHADO"/>
  </r>
  <r>
    <x v="51"/>
    <n v="7007"/>
    <s v="852-TER MB AXOR 3340 S 6X4"/>
    <n v="131.19999999999999"/>
    <n v="2"/>
    <n v="65.599999999999994"/>
    <n v="54.518999999999998"/>
    <s v="MVS TRANSPORTE LTDA"/>
  </r>
  <r>
    <x v="51"/>
    <n v="7008"/>
    <s v="850-TER MB AXOR 3344 6X4"/>
    <n v="175.04"/>
    <n v="3"/>
    <n v="58.347000000000001"/>
    <n v="42.453000000000003"/>
    <s v="E L DE OLIVEIRA JUNIOR EDIMAR TRANSPORTES"/>
  </r>
  <r>
    <x v="51"/>
    <n v="7010"/>
    <s v="850-TER MB AXOR 3344 6X4"/>
    <n v="114.66"/>
    <n v="2"/>
    <n v="57.33"/>
    <n v="50.962000000000003"/>
    <s v="BAYER LOGISTICA E TRANSPORTES LTDA"/>
  </r>
  <r>
    <x v="51"/>
    <n v="7013"/>
    <s v="850-TER MB AXOR 3344 6X4"/>
    <n v="115.32"/>
    <n v="2"/>
    <n v="57.66"/>
    <n v="34.542000000000002"/>
    <s v="INAMARQUE SOUZA MACHADO"/>
  </r>
  <r>
    <x v="51"/>
    <n v="7017"/>
    <s v="850-TER MB AXOR 3344 6X4"/>
    <n v="127.64"/>
    <n v="2"/>
    <n v="63.82"/>
    <n v="33.938000000000002"/>
    <s v="BAYER LOGISTICA E TRANSPORTES LTDA"/>
  </r>
  <r>
    <x v="51"/>
    <n v="7018"/>
    <s v="850-TER MB AXOR 3344 6X4"/>
    <n v="122.2"/>
    <n v="2"/>
    <n v="61.1"/>
    <n v="47.304000000000002"/>
    <s v="SC MANUTENCOES LTDA"/>
  </r>
  <r>
    <x v="51"/>
    <n v="7021"/>
    <s v="850-TER MB AXOR 3344 6X4"/>
    <n v="180.84"/>
    <n v="3"/>
    <n v="60.28"/>
    <n v="39.363999999999997"/>
    <s v="NEIA TRANSPORTES LTDA"/>
  </r>
  <r>
    <x v="51"/>
    <n v="7022"/>
    <s v="850-TER MB AXOR 3344 6X4"/>
    <n v="174.68"/>
    <n v="3"/>
    <n v="58.226999999999997"/>
    <n v="22.905999999999999"/>
    <s v="SMRR TRANSPORTES LTDA"/>
  </r>
  <r>
    <x v="51"/>
    <n v="7031"/>
    <s v="850-TER MB AXOR 3344 6X4"/>
    <n v="57.3"/>
    <n v="1"/>
    <n v="57.3"/>
    <n v="59"/>
    <s v="INAMARQUE SOUZA MACHADO"/>
  </r>
  <r>
    <x v="51"/>
    <n v="7032"/>
    <s v="850-TER MB AXOR 3344 6X4"/>
    <n v="120.34"/>
    <n v="2"/>
    <n v="60.17"/>
    <n v="54"/>
    <s v="REGINA M. DOS S. SILVA CARGAS"/>
  </r>
  <r>
    <x v="51"/>
    <n v="7033"/>
    <s v="850-TER MB AXOR 3344 6X4"/>
    <n v="125.28"/>
    <n v="2"/>
    <n v="62.64"/>
    <n v="49.902000000000001"/>
    <s v="E L DE OLIVEIRA JUNIOR EDIMAR TRANSPORTES"/>
  </r>
  <r>
    <x v="51"/>
    <n v="7036"/>
    <s v="850-TER MB AXOR 3344 6X4"/>
    <n v="108.48"/>
    <n v="2"/>
    <n v="54.24"/>
    <n v="51.213000000000001"/>
    <s v="EMERSON LUIS MORO"/>
  </r>
  <r>
    <x v="51"/>
    <n v="7038"/>
    <s v="852-TER MB AXOR 3340 S 6X4"/>
    <n v="117.88"/>
    <n v="2"/>
    <n v="58.94"/>
    <n v="57.841000000000001"/>
    <s v="JERE SERVICOS DE TRANSPORTE E LOCACAO LTDA"/>
  </r>
  <r>
    <x v="51"/>
    <n v="7041"/>
    <s v="850-TER MB AXOR 3344 6X4"/>
    <n v="186.18"/>
    <n v="3"/>
    <n v="62.06"/>
    <n v="37.622999999999998"/>
    <s v="JERE SERVICOS DE TRANSPORTE E LOCACAO LTDA"/>
  </r>
  <r>
    <x v="51"/>
    <n v="7042"/>
    <s v="852-TER MB AXOR 3340 S 6X4"/>
    <n v="158.91999999999999"/>
    <n v="3"/>
    <n v="52.972999999999999"/>
    <n v="28.427"/>
    <s v="SERVICOS DE TRANSPORTES E LOCACAO VALE DO ITAUNAS LTDA"/>
  </r>
  <r>
    <x v="51"/>
    <n v="7045"/>
    <s v="851-TER MB AXOR 2644 S 6X4"/>
    <n v="242.32"/>
    <n v="4"/>
    <n v="60.58"/>
    <n v="40.503"/>
    <s v="REGINA M. DOS S. SILVA CARGAS"/>
  </r>
  <r>
    <x v="51"/>
    <n v="7046"/>
    <s v="850-TER MB AXOR 3344 6X4"/>
    <n v="163.41999999999999"/>
    <n v="3"/>
    <n v="54.472999999999999"/>
    <n v="44.398000000000003"/>
    <s v="J.S. LEONIDIO"/>
  </r>
  <r>
    <x v="51"/>
    <n v="7047"/>
    <s v="850-TER MB AXOR 3344 6X4"/>
    <n v="123.82"/>
    <n v="2"/>
    <n v="61.91"/>
    <n v="57.777000000000001"/>
    <s v="BAYER LOGISTICA E TRANSPORTES LTDA"/>
  </r>
  <r>
    <x v="51"/>
    <n v="7048"/>
    <s v="850-TER MB AXOR 3344 6X4"/>
    <n v="126.58"/>
    <n v="2"/>
    <n v="63.29"/>
    <n v="34.276000000000003"/>
    <s v="SERVICOS DE TRANSPORTES E LOCACAO VALE DO ITAUNAS LTDA"/>
  </r>
  <r>
    <x v="51"/>
    <n v="7050"/>
    <s v="850-TER MB AXOR 3344 6X4"/>
    <n v="112.32"/>
    <n v="2"/>
    <n v="56.16"/>
    <n v="63"/>
    <s v="ESTEL SERVICOS DE TRANSPORTES E LOCACAO LTDA"/>
  </r>
  <r>
    <x v="51"/>
    <n v="7053"/>
    <s v="852-TER MB AXOR 3340 S 6X4"/>
    <n v="184.08"/>
    <n v="3"/>
    <n v="61.36"/>
    <n v="26.905000000000001"/>
    <s v="TAVARES E MORAES TRANSPORTES LTDA"/>
  </r>
  <r>
    <x v="51"/>
    <n v="7054"/>
    <s v="850-TER MB AXOR 3344 6X4"/>
    <n v="177.2"/>
    <n v="3"/>
    <n v="59.067"/>
    <n v="24.869"/>
    <s v="TAVARES E MORAES TRANSPORTES LTDA"/>
  </r>
  <r>
    <x v="51"/>
    <n v="7059"/>
    <s v="850-TER MB AXOR 3344 6X4"/>
    <n v="114.18"/>
    <n v="2"/>
    <n v="57.09"/>
    <n v="25.204000000000001"/>
    <s v="BAYER LOGISTICA E TRANSPORTES LTDA"/>
  </r>
  <r>
    <x v="51"/>
    <n v="7188"/>
    <s v="850-TER MB AXOR 3344 6X4"/>
    <n v="244.78"/>
    <n v="4"/>
    <n v="61.195"/>
    <n v="27.753"/>
    <s v="C C GOMES TRANSPORTES"/>
  </r>
  <r>
    <x v="51"/>
    <n v="7205"/>
    <s v="852-TER MB AXOR 3340 S 6X4"/>
    <n v="165.16"/>
    <n v="3"/>
    <n v="55.052999999999997"/>
    <n v="27.207999999999998"/>
    <s v="RSL TRANSPORTES LTDA"/>
  </r>
  <r>
    <x v="51"/>
    <n v="7207"/>
    <s v="852-TER MB AXOR 3340 S 6X4"/>
    <n v="176.98"/>
    <n v="3"/>
    <n v="58.993000000000002"/>
    <n v="38.014000000000003"/>
    <s v="TAVARES E MORAES TRANSPORTES LTDA"/>
  </r>
  <r>
    <x v="51"/>
    <n v="7208"/>
    <s v="852-TER MB AXOR 3340 S 6X4"/>
    <n v="175.16"/>
    <n v="3"/>
    <n v="58.387"/>
    <n v="36.813000000000002"/>
    <s v="TAVARES E MORAES TRANSPORTES LTDA"/>
  </r>
  <r>
    <x v="51"/>
    <n v="7220"/>
    <s v="851-TER MB AXOR 2644 S 6X4"/>
    <n v="88.16"/>
    <n v="2"/>
    <n v="44.08"/>
    <n v="61.131999999999998"/>
    <s v="DOS SANTOS PASSOS TRANSPORTES LTDA"/>
  </r>
  <r>
    <x v="51"/>
    <n v="7221"/>
    <s v="852-TER MB AXOR 3340 S 6X4"/>
    <n v="168.2"/>
    <n v="3"/>
    <n v="56.067"/>
    <n v="56.536999999999999"/>
    <s v="BAYER LOGISTICA E TRANSPORTES LTDA"/>
  </r>
  <r>
    <x v="51"/>
    <n v="7224"/>
    <s v="850-TER MB AXOR 3344 6X4"/>
    <n v="170.32"/>
    <n v="3"/>
    <n v="56.773000000000003"/>
    <n v="26.471"/>
    <s v="EMERSON LUIS MORO"/>
  </r>
  <r>
    <x v="51"/>
    <n v="7228"/>
    <s v="850-TER MB AXOR 3344 6X4"/>
    <n v="189.04"/>
    <n v="3"/>
    <n v="63.012999999999998"/>
    <n v="34.225000000000001"/>
    <s v="MVS TRANSPORTE LTDA"/>
  </r>
  <r>
    <x v="51"/>
    <n v="7234"/>
    <s v="850-TER MB AXOR 3344 6X4"/>
    <n v="105.66"/>
    <n v="2"/>
    <n v="52.83"/>
    <n v="63"/>
    <s v="TRANSPORTES M &amp; J LTDA"/>
  </r>
  <r>
    <x v="51"/>
    <n v="7238"/>
    <s v="851-TER MB AXOR 2644 S 6X4"/>
    <n v="97.74"/>
    <n v="2"/>
    <n v="48.87"/>
    <n v="56.57"/>
    <s v="R S SANTOS TRANSPORTES LTDA"/>
  </r>
  <r>
    <x v="51"/>
    <n v="7257"/>
    <s v="852-TER MB AXOR 3340 S 6X4"/>
    <n v="59.08"/>
    <n v="1"/>
    <n v="59.08"/>
    <n v="54"/>
    <s v="EMERSON LUIS MORO"/>
  </r>
  <r>
    <x v="51"/>
    <n v="7258"/>
    <s v="852-TER MB AXOR 3340 S 6X4"/>
    <n v="167.24"/>
    <n v="3"/>
    <n v="55.747"/>
    <n v="59.026000000000003"/>
    <s v="REGINA M. DOS S. SILVA CARGAS"/>
  </r>
  <r>
    <x v="51"/>
    <n v="7260"/>
    <s v="852-TER MB AXOR 3340 S 6X4"/>
    <n v="162.13999999999999"/>
    <n v="3"/>
    <n v="54.046999999999997"/>
    <n v="26.914000000000001"/>
    <s v="E L DE OLIVEIRA JUNIOR EDIMAR TRANSPORTES"/>
  </r>
  <r>
    <x v="51"/>
    <n v="7263"/>
    <s v="850-TER MB AXOR 3344 6X4"/>
    <n v="111.58"/>
    <n v="2"/>
    <n v="55.79"/>
    <n v="56.402999999999999"/>
    <s v="ESTEL SERVICOS DE TRANSPORTES E LOCACAO LTDA"/>
  </r>
  <r>
    <x v="51"/>
    <n v="7264"/>
    <s v="850-TER MB AXOR 3344 6X4"/>
    <n v="124.84"/>
    <n v="2"/>
    <n v="62.42"/>
    <n v="58.118000000000002"/>
    <s v="W &amp; E SERVICOS DE TRANSPORTE LTDA"/>
  </r>
  <r>
    <x v="51"/>
    <n v="7278"/>
    <s v="850-TER MB AXOR 3344 6X4"/>
    <n v="179.86"/>
    <n v="3"/>
    <n v="59.953000000000003"/>
    <n v="37.816000000000003"/>
    <s v="LOPES TRANSPORTES LTDA"/>
  </r>
  <r>
    <x v="51"/>
    <n v="7279"/>
    <s v="852-TER MB AXOR 3340 S 6X4"/>
    <n v="186.92"/>
    <n v="3"/>
    <n v="62.307000000000002"/>
    <n v="54.676000000000002"/>
    <s v="CVL TRANSPORTES LTDA"/>
  </r>
  <r>
    <x v="51"/>
    <n v="7282"/>
    <s v="850-TER MB AXOR 3344 6X4"/>
    <n v="188.02"/>
    <n v="3"/>
    <n v="62.673000000000002"/>
    <n v="52.18"/>
    <s v="EMERSON LUIS MORO"/>
  </r>
  <r>
    <x v="51"/>
    <n v="7289"/>
    <s v="850-TER MB AXOR 3344 6X4"/>
    <n v="173.04"/>
    <n v="3"/>
    <n v="57.68"/>
    <n v="56.405000000000001"/>
    <s v="TAVARES E MORAES TRANSPORTES LTDA"/>
  </r>
  <r>
    <x v="51"/>
    <n v="7292"/>
    <s v="850-TER MB AXOR 3344 6X4"/>
    <n v="116.84"/>
    <n v="2"/>
    <n v="58.42"/>
    <n v="49.063000000000002"/>
    <s v="ESTEL SERVICOS DE TRANSPORTES E LOCACAO LTDA"/>
  </r>
  <r>
    <x v="51"/>
    <n v="7295"/>
    <s v="850-TER MB AXOR 3344 6X4"/>
    <n v="181.52"/>
    <n v="3"/>
    <n v="60.506999999999998"/>
    <n v="40.921999999999997"/>
    <s v="ESTEL SERVICOS DE TRANSPORTES E LOCACAO LTDA"/>
  </r>
  <r>
    <x v="51"/>
    <n v="7299"/>
    <s v="850-TER MB AXOR 3344 6X4"/>
    <n v="128.26"/>
    <n v="5"/>
    <n v="25.652000000000001"/>
    <n v="13"/>
    <s v="JERE SERVICOS DE TRANSPORTE E LOCACAO LTDA"/>
  </r>
  <r>
    <x v="51"/>
    <n v="7301"/>
    <s v="850-TER MB AXOR 3344 6X4"/>
    <n v="98.42"/>
    <n v="2"/>
    <n v="49.21"/>
    <n v="49.923999999999999"/>
    <s v="SERVICOS DE TRANSPORTES E LOCACAO VALE DO ITAUNAS LTDA"/>
  </r>
  <r>
    <x v="51"/>
    <n v="7304"/>
    <s v="850-TER MB AXOR 3344 6X4"/>
    <n v="171.26"/>
    <n v="3"/>
    <n v="57.087000000000003"/>
    <n v="35.726999999999997"/>
    <s v="SERVICOS DE TRANSPORTES E LOCACAO VALE DO ITAUNAS LTDA"/>
  </r>
  <r>
    <x v="51"/>
    <n v="7307"/>
    <s v="850-TER MB AXOR 3344 6X4"/>
    <n v="57.48"/>
    <n v="1"/>
    <n v="57.48"/>
    <n v="54"/>
    <s v="SC MANUTENCOES LTDA"/>
  </r>
  <r>
    <x v="51"/>
    <n v="7308"/>
    <s v="850-TER MB AXOR 3344 6X4"/>
    <n v="50.76"/>
    <n v="1"/>
    <n v="50.76"/>
    <n v="63"/>
    <s v="SANTOS &amp; SILVA TRANSPORTES RODOVIARIOS LTDA"/>
  </r>
  <r>
    <x v="51"/>
    <n v="7311"/>
    <s v="855-TER SCANIA G 440 A 6X4"/>
    <n v="161.16"/>
    <n v="3"/>
    <n v="53.72"/>
    <n v="59.853000000000002"/>
    <s v="LN LOGISTICA E TRANSPORTES LTDA"/>
  </r>
  <r>
    <x v="51"/>
    <n v="7334"/>
    <s v="851-TER MB AXOR 2644 S 6X4"/>
    <n v="121.44"/>
    <n v="2"/>
    <n v="60.72"/>
    <n v="35.972000000000001"/>
    <s v="ROCHA TRANSPORTES DE MUCURI LTDA"/>
  </r>
  <r>
    <x v="51"/>
    <n v="7337"/>
    <s v="850-TER MB AXOR 3344 6X4"/>
    <n v="168.86"/>
    <n v="3"/>
    <n v="56.286999999999999"/>
    <n v="43.552"/>
    <s v="REGINA M. DOS S. SILVA CARGAS"/>
  </r>
  <r>
    <x v="51"/>
    <n v="7340"/>
    <s v="850-TER MB AXOR 3344 6X4"/>
    <n v="229.22"/>
    <n v="8"/>
    <n v="28.652999999999999"/>
    <n v="11"/>
    <s v="W &amp; E SERVICOS DE TRANSPORTE LTDA"/>
  </r>
  <r>
    <x v="51"/>
    <n v="7343"/>
    <s v="851-TER MB AXOR 2644 S 6X4"/>
    <n v="156.46"/>
    <n v="3"/>
    <n v="52.152999999999999"/>
    <n v="55.195"/>
    <s v="E L DE OLIVEIRA JUNIOR EDIMAR TRANSPORTES"/>
  </r>
  <r>
    <x v="51"/>
    <n v="7347"/>
    <s v="852-TER MB AXOR 3340 S 6X4"/>
    <n v="106.98"/>
    <n v="2"/>
    <n v="53.49"/>
    <n v="62.664000000000001"/>
    <s v="TRANSPORTADORA GLOBAL LOGISTICA LTDA"/>
  </r>
  <r>
    <x v="51"/>
    <n v="7352"/>
    <s v="851-TER MB AXOR 2644 S 6X4"/>
    <n v="177.54"/>
    <n v="3"/>
    <n v="59.18"/>
    <n v="57.002000000000002"/>
    <s v="WESLEI M DOS SANTOS"/>
  </r>
  <r>
    <x v="51"/>
    <n v="7355"/>
    <s v="850-TER MB AXOR 3344 6X4"/>
    <n v="131.16"/>
    <n v="2"/>
    <n v="65.58"/>
    <n v="57.18"/>
    <s v="WESLEI M DOS SANTOS"/>
  </r>
  <r>
    <x v="51"/>
    <n v="7361"/>
    <s v="938-TER VOLVO/FM12 420 6X4T"/>
    <n v="107.14"/>
    <n v="2"/>
    <n v="53.57"/>
    <n v="59"/>
    <s v="TRANSPORTE FUMACINHA LTDA"/>
  </r>
  <r>
    <x v="51"/>
    <n v="7364"/>
    <s v="850-TER MB AXOR 3344 6X4"/>
    <n v="116.38"/>
    <n v="2"/>
    <n v="58.19"/>
    <n v="48.591000000000001"/>
    <s v="TRANSPORTADORA GLOBAL LOGISTICA LTDA"/>
  </r>
  <r>
    <x v="51"/>
    <n v="7367"/>
    <s v="850-TER MB AXOR 3344 6X4"/>
    <n v="91.52"/>
    <n v="2"/>
    <n v="45.76"/>
    <n v="62.536000000000001"/>
    <s v="JOSE HELIO SILVA SANTOS"/>
  </r>
  <r>
    <x v="51"/>
    <n v="7370"/>
    <s v="850-TER MB AXOR 3344 6X4"/>
    <n v="129.66"/>
    <n v="2"/>
    <n v="64.83"/>
    <n v="49.817999999999998"/>
    <s v="JOSE HELIO SILVA SANTOS"/>
  </r>
  <r>
    <x v="51"/>
    <n v="7373"/>
    <s v="855-TER SCANIA G 440 A 6X4"/>
    <n v="162.80000000000001"/>
    <n v="3"/>
    <n v="54.267000000000003"/>
    <n v="33.002000000000002"/>
    <s v="BARBOSA TRANSPORTES E LOGISTICA LTDA"/>
  </r>
  <r>
    <x v="51"/>
    <n v="7381"/>
    <s v="938-TER VOLVO/FM12 420 6X4T"/>
    <n v="117.58"/>
    <n v="2"/>
    <n v="58.79"/>
    <n v="33.191000000000003"/>
    <s v="TRANSPORTE FUMACINHA LTDA"/>
  </r>
  <r>
    <x v="52"/>
    <n v="2066"/>
    <s v="115-MB AXOR 3340 6X4"/>
    <n v="315.06"/>
    <n v="6"/>
    <n v="52.51"/>
    <n v="11.315"/>
    <s v="NDB HOLDING AGRICOLA LTDA - MATRIZ"/>
  </r>
  <r>
    <x v="52"/>
    <n v="2067"/>
    <s v="115-MB AXOR 3340 6X4"/>
    <n v="316.56"/>
    <n v="6"/>
    <n v="52.76"/>
    <n v="9.6280000000000001"/>
    <s v="NDB HOLDING AGRICOLA LTDA - MATRIZ"/>
  </r>
  <r>
    <x v="52"/>
    <n v="2107"/>
    <s v="115-MB AXOR 3340 6X4"/>
    <n v="379.3"/>
    <n v="7"/>
    <n v="54.186"/>
    <n v="8.5350000000000001"/>
    <s v="NDB HOLDING AGRICOLA LTDA - MATRIZ"/>
  </r>
  <r>
    <x v="52"/>
    <n v="2108"/>
    <s v="115-MB AXOR 3340 6X4"/>
    <n v="283.02"/>
    <n v="5"/>
    <n v="56.603999999999999"/>
    <n v="8.6170000000000009"/>
    <s v="NDB HOLDING AGRICOLA LTDA - MATRIZ"/>
  </r>
  <r>
    <x v="52"/>
    <n v="2109"/>
    <s v="115-MB AXOR 3340 6X4"/>
    <n v="277.3"/>
    <n v="5"/>
    <n v="55.46"/>
    <n v="8.8559999999999999"/>
    <s v="NDB HOLDING AGRICOLA LTDA - MATRIZ"/>
  </r>
  <r>
    <x v="52"/>
    <n v="7004"/>
    <s v="850-TER MB AXOR 3344 6X4"/>
    <n v="232.14"/>
    <n v="4"/>
    <n v="58.034999999999997"/>
    <n v="46.012"/>
    <s v="EMERSON LUIS MORO"/>
  </r>
  <r>
    <x v="52"/>
    <n v="7005"/>
    <s v="850-TER MB AXOR 3344 6X4"/>
    <n v="173.3"/>
    <n v="3"/>
    <n v="57.767000000000003"/>
    <n v="59.838999999999999"/>
    <s v="RENE PINA DE ALMEIDA"/>
  </r>
  <r>
    <x v="52"/>
    <n v="7006"/>
    <s v="852-TER MB AXOR 3340 S 6X4"/>
    <n v="187.54"/>
    <n v="3"/>
    <n v="62.512999999999998"/>
    <n v="41.284999999999997"/>
    <s v="INAMARQUE SOUZA MACHADO"/>
  </r>
  <r>
    <x v="52"/>
    <n v="7007"/>
    <s v="852-TER MB AXOR 3340 S 6X4"/>
    <n v="233.58"/>
    <n v="4"/>
    <n v="58.395000000000003"/>
    <n v="58.396000000000001"/>
    <s v="MVS TRANSPORTE LTDA"/>
  </r>
  <r>
    <x v="52"/>
    <n v="7008"/>
    <s v="850-TER MB AXOR 3344 6X4"/>
    <n v="178.44"/>
    <n v="3"/>
    <n v="59.48"/>
    <n v="39.606999999999999"/>
    <s v="E L DE OLIVEIRA JUNIOR EDIMAR TRANSPORTES"/>
  </r>
  <r>
    <x v="52"/>
    <n v="7010"/>
    <s v="850-TER MB AXOR 3344 6X4"/>
    <n v="162.18"/>
    <n v="3"/>
    <n v="54.06"/>
    <n v="62.668999999999997"/>
    <s v="BAYER LOGISTICA E TRANSPORTES LTDA"/>
  </r>
  <r>
    <x v="52"/>
    <n v="7013"/>
    <s v="850-TER MB AXOR 3344 6X4"/>
    <n v="191.52"/>
    <n v="3"/>
    <n v="63.84"/>
    <n v="55"/>
    <s v="INAMARQUE SOUZA MACHADO"/>
  </r>
  <r>
    <x v="52"/>
    <n v="7017"/>
    <s v="850-TER MB AXOR 3344 6X4"/>
    <n v="182.76"/>
    <n v="3"/>
    <n v="60.92"/>
    <n v="48.889000000000003"/>
    <s v="BAYER LOGISTICA E TRANSPORTES LTDA"/>
  </r>
  <r>
    <x v="52"/>
    <n v="7018"/>
    <s v="850-TER MB AXOR 3344 6X4"/>
    <n v="176.1"/>
    <n v="3"/>
    <n v="58.7"/>
    <n v="60.154000000000003"/>
    <s v="SC MANUTENCOES LTDA"/>
  </r>
  <r>
    <x v="52"/>
    <n v="7021"/>
    <s v="850-TER MB AXOR 3344 6X4"/>
    <n v="135.5"/>
    <n v="2"/>
    <n v="67.75"/>
    <n v="55"/>
    <s v="NEIA TRANSPORTES LTDA"/>
  </r>
  <r>
    <x v="52"/>
    <n v="7022"/>
    <s v="850-TER MB AXOR 3344 6X4"/>
    <n v="185.8"/>
    <n v="3"/>
    <n v="61.933"/>
    <n v="44.292999999999999"/>
    <s v="SMRR TRANSPORTES LTDA"/>
  </r>
  <r>
    <x v="52"/>
    <n v="7031"/>
    <s v="850-TER MB AXOR 3344 6X4"/>
    <n v="177.54"/>
    <n v="3"/>
    <n v="59.18"/>
    <n v="55"/>
    <s v="INAMARQUE SOUZA MACHADO"/>
  </r>
  <r>
    <x v="52"/>
    <n v="7032"/>
    <s v="850-TER MB AXOR 3344 6X4"/>
    <n v="143.6"/>
    <n v="3"/>
    <n v="47.866999999999997"/>
    <n v="52.701000000000001"/>
    <s v="REGINA M. DOS S. SILVA CARGAS"/>
  </r>
  <r>
    <x v="52"/>
    <n v="7033"/>
    <s v="850-TER MB AXOR 3344 6X4"/>
    <n v="167.72"/>
    <n v="3"/>
    <n v="55.906999999999996"/>
    <n v="38.273000000000003"/>
    <s v="E L DE OLIVEIRA JUNIOR EDIMAR TRANSPORTES"/>
  </r>
  <r>
    <x v="52"/>
    <n v="7036"/>
    <s v="850-TER MB AXOR 3344 6X4"/>
    <n v="178.9"/>
    <n v="3"/>
    <n v="59.633000000000003"/>
    <n v="56.654000000000003"/>
    <s v="EMERSON LUIS MORO"/>
  </r>
  <r>
    <x v="52"/>
    <n v="7038"/>
    <s v="852-TER MB AXOR 3340 S 6X4"/>
    <n v="175.96"/>
    <n v="3"/>
    <n v="58.652999999999999"/>
    <n v="57.073999999999998"/>
    <s v="JERE SERVICOS DE TRANSPORTE E LOCACAO LTDA"/>
  </r>
  <r>
    <x v="52"/>
    <n v="7041"/>
    <s v="850-TER MB AXOR 3344 6X4"/>
    <n v="50.46"/>
    <n v="1"/>
    <n v="50.46"/>
    <n v="62"/>
    <s v="JERE SERVICOS DE TRANSPORTE E LOCACAO LTDA"/>
  </r>
  <r>
    <x v="52"/>
    <n v="7042"/>
    <s v="852-TER MB AXOR 3340 S 6X4"/>
    <n v="179.3"/>
    <n v="3"/>
    <n v="59.767000000000003"/>
    <n v="39.423000000000002"/>
    <s v="SERVICOS DE TRANSPORTES E LOCACAO VALE DO ITAUNAS LTDA"/>
  </r>
  <r>
    <x v="52"/>
    <n v="7045"/>
    <s v="851-TER MB AXOR 2644 S 6X4"/>
    <n v="116.88"/>
    <n v="2"/>
    <n v="58.44"/>
    <n v="53.764000000000003"/>
    <s v="REGINA M. DOS S. SILVA CARGAS"/>
  </r>
  <r>
    <x v="52"/>
    <n v="7046"/>
    <s v="850-TER MB AXOR 3344 6X4"/>
    <n v="131.91999999999999"/>
    <n v="2"/>
    <n v="65.959999999999994"/>
    <n v="55"/>
    <s v="J.S. LEONIDIO"/>
  </r>
  <r>
    <x v="52"/>
    <n v="7047"/>
    <s v="850-TER MB AXOR 3344 6X4"/>
    <n v="129.41999999999999"/>
    <n v="2"/>
    <n v="64.709999999999994"/>
    <n v="58.43"/>
    <s v="BAYER LOGISTICA E TRANSPORTES LTDA"/>
  </r>
  <r>
    <x v="52"/>
    <n v="7048"/>
    <s v="850-TER MB AXOR 3344 6X4"/>
    <n v="120.42"/>
    <n v="2"/>
    <n v="60.21"/>
    <n v="53.456000000000003"/>
    <s v="SERVICOS DE TRANSPORTES E LOCACAO VALE DO ITAUNAS LTDA"/>
  </r>
  <r>
    <x v="52"/>
    <n v="7050"/>
    <s v="850-TER MB AXOR 3344 6X4"/>
    <n v="167.32"/>
    <n v="3"/>
    <n v="55.773000000000003"/>
    <n v="45.128"/>
    <s v="ESTEL SERVICOS DE TRANSPORTES E LOCACAO LTDA"/>
  </r>
  <r>
    <x v="52"/>
    <n v="7052"/>
    <s v="852-TER MB AXOR 3340 S 6X4"/>
    <n v="60.78"/>
    <n v="1"/>
    <n v="60.78"/>
    <n v="62.3"/>
    <s v="JERE SERVICOS DE TRANSPORTE E LOCACAO LTDA"/>
  </r>
  <r>
    <x v="52"/>
    <n v="7053"/>
    <s v="852-TER MB AXOR 3340 S 6X4"/>
    <n v="124.58"/>
    <n v="2"/>
    <n v="62.29"/>
    <n v="55"/>
    <s v="TAVARES E MORAES TRANSPORTES LTDA"/>
  </r>
  <r>
    <x v="52"/>
    <n v="7054"/>
    <s v="850-TER MB AXOR 3344 6X4"/>
    <n v="182.42"/>
    <n v="3"/>
    <n v="60.807000000000002"/>
    <n v="26.6"/>
    <s v="TAVARES E MORAES TRANSPORTES LTDA"/>
  </r>
  <r>
    <x v="52"/>
    <n v="7059"/>
    <s v="850-TER MB AXOR 3344 6X4"/>
    <n v="190.22"/>
    <n v="3"/>
    <n v="63.406999999999996"/>
    <n v="40.673000000000002"/>
    <s v="BAYER LOGISTICA E TRANSPORTES LTDA"/>
  </r>
  <r>
    <x v="52"/>
    <n v="7188"/>
    <s v="850-TER MB AXOR 3344 6X4"/>
    <n v="180.2"/>
    <n v="3"/>
    <n v="60.067"/>
    <n v="43.338000000000001"/>
    <s v="C C GOMES TRANSPORTES"/>
  </r>
  <r>
    <x v="52"/>
    <n v="7205"/>
    <s v="852-TER MB AXOR 3340 S 6X4"/>
    <n v="112.32"/>
    <n v="2"/>
    <n v="56.16"/>
    <n v="50.408999999999999"/>
    <s v="RSL TRANSPORTES LTDA"/>
  </r>
  <r>
    <x v="52"/>
    <n v="7207"/>
    <s v="852-TER MB AXOR 3340 S 6X4"/>
    <n v="180.72"/>
    <n v="3"/>
    <n v="60.24"/>
    <n v="57.145000000000003"/>
    <s v="TAVARES E MORAES TRANSPORTES LTDA"/>
  </r>
  <r>
    <x v="52"/>
    <n v="7208"/>
    <s v="852-TER MB AXOR 3340 S 6X4"/>
    <n v="178.84"/>
    <n v="3"/>
    <n v="59.613"/>
    <n v="57.188000000000002"/>
    <s v="TAVARES E MORAES TRANSPORTES LTDA"/>
  </r>
  <r>
    <x v="52"/>
    <n v="7220"/>
    <s v="851-TER MB AXOR 2644 S 6X4"/>
    <n v="170"/>
    <n v="3"/>
    <n v="56.667000000000002"/>
    <n v="57.018999999999998"/>
    <s v="DOS SANTOS PASSOS TRANSPORTES LTDA"/>
  </r>
  <r>
    <x v="52"/>
    <n v="7221"/>
    <s v="852-TER MB AXOR 3340 S 6X4"/>
    <n v="54.02"/>
    <n v="1"/>
    <n v="54.02"/>
    <n v="13"/>
    <s v="BAYER LOGISTICA E TRANSPORTES LTDA"/>
  </r>
  <r>
    <x v="52"/>
    <n v="7224"/>
    <s v="850-TER MB AXOR 3344 6X4"/>
    <n v="254.2"/>
    <n v="4"/>
    <n v="63.55"/>
    <n v="41.551000000000002"/>
    <s v="EMERSON LUIS MORO"/>
  </r>
  <r>
    <x v="52"/>
    <n v="7228"/>
    <s v="850-TER MB AXOR 3344 6X4"/>
    <n v="183.88"/>
    <n v="3"/>
    <n v="61.292999999999999"/>
    <n v="55"/>
    <s v="MVS TRANSPORTE LTDA"/>
  </r>
  <r>
    <x v="52"/>
    <n v="7234"/>
    <s v="850-TER MB AXOR 3344 6X4"/>
    <n v="190.18"/>
    <n v="3"/>
    <n v="63.393000000000001"/>
    <n v="53.460999999999999"/>
    <s v="TRANSPORTES M &amp; J LTDA"/>
  </r>
  <r>
    <x v="52"/>
    <n v="7238"/>
    <s v="851-TER MB AXOR 2644 S 6X4"/>
    <n v="173.32"/>
    <n v="3"/>
    <n v="57.773000000000003"/>
    <n v="43.441000000000003"/>
    <s v="R S SANTOS TRANSPORTES LTDA"/>
  </r>
  <r>
    <x v="52"/>
    <n v="7257"/>
    <s v="852-TER MB AXOR 3340 S 6X4"/>
    <n v="181.06"/>
    <n v="3"/>
    <n v="60.353000000000002"/>
    <n v="57.222000000000001"/>
    <s v="EMERSON LUIS MORO"/>
  </r>
  <r>
    <x v="52"/>
    <n v="7258"/>
    <s v="852-TER MB AXOR 3340 S 6X4"/>
    <n v="112.5"/>
    <n v="2"/>
    <n v="56.25"/>
    <n v="62.637"/>
    <s v="REGINA M. DOS S. SILVA CARGAS"/>
  </r>
  <r>
    <x v="52"/>
    <n v="7260"/>
    <s v="852-TER MB AXOR 3340 S 6X4"/>
    <n v="103.36"/>
    <n v="2"/>
    <n v="51.68"/>
    <n v="62.649000000000001"/>
    <s v="E L DE OLIVEIRA JUNIOR EDIMAR TRANSPORTES"/>
  </r>
  <r>
    <x v="52"/>
    <n v="7263"/>
    <s v="850-TER MB AXOR 3344 6X4"/>
    <n v="184.32"/>
    <n v="3"/>
    <n v="61.44"/>
    <n v="41.192999999999998"/>
    <s v="ESTEL SERVICOS DE TRANSPORTES E LOCACAO LTDA"/>
  </r>
  <r>
    <x v="52"/>
    <n v="7264"/>
    <s v="850-TER MB AXOR 3344 6X4"/>
    <n v="110.74"/>
    <n v="2"/>
    <n v="55.37"/>
    <n v="53.109000000000002"/>
    <s v="W &amp; E SERVICOS DE TRANSPORTE LTDA"/>
  </r>
  <r>
    <x v="52"/>
    <n v="7278"/>
    <s v="850-TER MB AXOR 3344 6X4"/>
    <n v="119.04"/>
    <n v="2"/>
    <n v="59.52"/>
    <n v="55"/>
    <s v="LOPES TRANSPORTES LTDA"/>
  </r>
  <r>
    <x v="52"/>
    <n v="7279"/>
    <s v="852-TER MB AXOR 3340 S 6X4"/>
    <n v="190.06"/>
    <n v="3"/>
    <n v="63.353000000000002"/>
    <n v="52.054000000000002"/>
    <s v="CVL TRANSPORTES LTDA"/>
  </r>
  <r>
    <x v="52"/>
    <n v="7282"/>
    <s v="850-TER MB AXOR 3344 6X4"/>
    <n v="172.08"/>
    <n v="3"/>
    <n v="57.36"/>
    <n v="45.084000000000003"/>
    <s v="EMERSON LUIS MORO"/>
  </r>
  <r>
    <x v="52"/>
    <n v="7289"/>
    <s v="850-TER MB AXOR 3344 6X4"/>
    <n v="108"/>
    <n v="2"/>
    <n v="54"/>
    <n v="62.64"/>
    <s v="TAVARES E MORAES TRANSPORTES LTDA"/>
  </r>
  <r>
    <x v="52"/>
    <n v="7292"/>
    <s v="850-TER MB AXOR 3344 6X4"/>
    <n v="174.46"/>
    <n v="3"/>
    <n v="58.152999999999999"/>
    <n v="42.817999999999998"/>
    <s v="ESTEL SERVICOS DE TRANSPORTES E LOCACAO LTDA"/>
  </r>
  <r>
    <x v="52"/>
    <n v="7295"/>
    <s v="850-TER MB AXOR 3344 6X4"/>
    <n v="94.54"/>
    <n v="3"/>
    <n v="31.513000000000002"/>
    <n v="3"/>
    <s v="ESTEL SERVICOS DE TRANSPORTES E LOCACAO LTDA"/>
  </r>
  <r>
    <x v="52"/>
    <n v="7299"/>
    <s v="850-TER MB AXOR 3344 6X4"/>
    <n v="131.30000000000001"/>
    <n v="4"/>
    <n v="32.825000000000003"/>
    <n v="32.566000000000003"/>
    <s v="JERE SERVICOS DE TRANSPORTE E LOCACAO LTDA"/>
  </r>
  <r>
    <x v="52"/>
    <n v="7301"/>
    <s v="850-TER MB AXOR 3344 6X4"/>
    <n v="183.26"/>
    <n v="3"/>
    <n v="61.087000000000003"/>
    <n v="38.235999999999997"/>
    <s v="SERVICOS DE TRANSPORTES E LOCACAO VALE DO ITAUNAS LTDA"/>
  </r>
  <r>
    <x v="52"/>
    <n v="7304"/>
    <s v="850-TER MB AXOR 3344 6X4"/>
    <n v="120.5"/>
    <n v="2"/>
    <n v="60.25"/>
    <n v="58.332000000000001"/>
    <s v="SERVICOS DE TRANSPORTES E LOCACAO VALE DO ITAUNAS LTDA"/>
  </r>
  <r>
    <x v="52"/>
    <n v="7307"/>
    <s v="850-TER MB AXOR 3344 6X4"/>
    <n v="164.86"/>
    <n v="3"/>
    <n v="54.953000000000003"/>
    <n v="59.988"/>
    <s v="SC MANUTENCOES LTDA"/>
  </r>
  <r>
    <x v="52"/>
    <n v="7308"/>
    <s v="850-TER MB AXOR 3344 6X4"/>
    <n v="182.36"/>
    <n v="3"/>
    <n v="60.786999999999999"/>
    <n v="53.698"/>
    <s v="SANTOS &amp; SILVA TRANSPORTES RODOVIARIOS LTDA"/>
  </r>
  <r>
    <x v="52"/>
    <n v="7311"/>
    <s v="855-TER SCANIA G 440 A 6X4"/>
    <n v="172.5"/>
    <n v="3"/>
    <n v="57.5"/>
    <n v="25.974"/>
    <s v="LN LOGISTICA E TRANSPORTES LTDA"/>
  </r>
  <r>
    <x v="52"/>
    <n v="7312"/>
    <s v="855-TER SCANIA G 440 A 6X4"/>
    <n v="118.52"/>
    <n v="2"/>
    <n v="59.26"/>
    <n v="40.429000000000002"/>
    <s v="LN LOGISTICA E TRANSPORTES LTDA"/>
  </r>
  <r>
    <x v="52"/>
    <n v="7334"/>
    <s v="851-TER MB AXOR 2644 S 6X4"/>
    <n v="248.84"/>
    <n v="4"/>
    <n v="62.21"/>
    <n v="45.276000000000003"/>
    <s v="ROCHA TRANSPORTES DE MUCURI LTDA"/>
  </r>
  <r>
    <x v="52"/>
    <n v="7337"/>
    <s v="850-TER MB AXOR 3344 6X4"/>
    <n v="187.52"/>
    <n v="3"/>
    <n v="62.506999999999998"/>
    <n v="39.002000000000002"/>
    <s v="REGINA M. DOS S. SILVA CARGAS"/>
  </r>
  <r>
    <x v="52"/>
    <n v="7340"/>
    <s v="850-TER MB AXOR 3344 6X4"/>
    <n v="191.22"/>
    <n v="7"/>
    <n v="27.317"/>
    <n v="9.532"/>
    <s v="W &amp; E SERVICOS DE TRANSPORTE LTDA"/>
  </r>
  <r>
    <x v="52"/>
    <n v="7343"/>
    <s v="851-TER MB AXOR 2644 S 6X4"/>
    <n v="121.82"/>
    <n v="2"/>
    <n v="60.91"/>
    <n v="58.765999999999998"/>
    <s v="E L DE OLIVEIRA JUNIOR EDIMAR TRANSPORTES"/>
  </r>
  <r>
    <x v="52"/>
    <n v="7347"/>
    <s v="852-TER MB AXOR 3340 S 6X4"/>
    <n v="175.16"/>
    <n v="3"/>
    <n v="58.387"/>
    <n v="57.451000000000001"/>
    <s v="TRANSPORTADORA GLOBAL LOGISTICA LTDA"/>
  </r>
  <r>
    <x v="52"/>
    <n v="7352"/>
    <s v="851-TER MB AXOR 2644 S 6X4"/>
    <n v="175.54"/>
    <n v="3"/>
    <n v="58.512999999999998"/>
    <n v="59.831000000000003"/>
    <s v="WESLEI M DOS SANTOS"/>
  </r>
  <r>
    <x v="52"/>
    <n v="7355"/>
    <s v="850-TER MB AXOR 3344 6X4"/>
    <n v="120.7"/>
    <n v="2"/>
    <n v="60.35"/>
    <n v="58.390999999999998"/>
    <s v="WESLEI M DOS SANTOS"/>
  </r>
  <r>
    <x v="52"/>
    <n v="7361"/>
    <s v="938-TER VOLVO/FM12 420 6X4T"/>
    <n v="194.42"/>
    <n v="3"/>
    <n v="64.807000000000002"/>
    <n v="51.683999999999997"/>
    <s v="TRANSPORTE FUMACINHA LTDA"/>
  </r>
  <r>
    <x v="52"/>
    <n v="7364"/>
    <s v="850-TER MB AXOR 3344 6X4"/>
    <n v="61.66"/>
    <n v="1"/>
    <n v="61.66"/>
    <n v="63"/>
    <s v="TRANSPORTADORA GLOBAL LOGISTICA LTDA"/>
  </r>
  <r>
    <x v="52"/>
    <n v="7367"/>
    <s v="850-TER MB AXOR 3344 6X4"/>
    <n v="171.3"/>
    <n v="3"/>
    <n v="57.1"/>
    <n v="60.167999999999999"/>
    <s v="JOSE HELIO SILVA SANTOS"/>
  </r>
  <r>
    <x v="52"/>
    <n v="7370"/>
    <s v="850-TER MB AXOR 3344 6X4"/>
    <n v="170.72"/>
    <n v="3"/>
    <n v="56.906999999999996"/>
    <n v="54.073999999999998"/>
    <s v="JOSE HELIO SILVA SANTOS"/>
  </r>
  <r>
    <x v="52"/>
    <n v="7373"/>
    <s v="855-TER SCANIA G 440 A 6X4"/>
    <n v="95.44"/>
    <n v="2"/>
    <n v="47.72"/>
    <n v="62.643000000000001"/>
    <s v="BARBOSA TRANSPORTES E LOGISTICA LTDA"/>
  </r>
  <r>
    <x v="52"/>
    <n v="7381"/>
    <s v="938-TER VOLVO/FM12 420 6X4T"/>
    <n v="169.7"/>
    <n v="3"/>
    <n v="56.567"/>
    <n v="56.588999999999999"/>
    <s v="TRANSPORTE FUMACINHA LTDA"/>
  </r>
  <r>
    <x v="53"/>
    <n v="2066"/>
    <s v="115-MB AXOR 3340 6X4"/>
    <n v="346.16"/>
    <n v="6"/>
    <n v="57.692999999999998"/>
    <n v="6.3460000000000001"/>
    <s v="NDB HOLDING AGRICOLA LTDA - MATRIZ"/>
  </r>
  <r>
    <x v="53"/>
    <n v="2067"/>
    <s v="115-MB AXOR 3340 6X4"/>
    <n v="475.92"/>
    <n v="8"/>
    <n v="59.49"/>
    <n v="5.5"/>
    <s v="NDB HOLDING AGRICOLA LTDA - MATRIZ"/>
  </r>
  <r>
    <x v="53"/>
    <n v="2107"/>
    <s v="115-MB AXOR 3340 6X4"/>
    <n v="363.92"/>
    <n v="6"/>
    <n v="60.652999999999999"/>
    <n v="3"/>
    <s v="NDB HOLDING AGRICOLA LTDA - MATRIZ"/>
  </r>
  <r>
    <x v="53"/>
    <n v="2108"/>
    <s v="115-MB AXOR 3340 6X4"/>
    <n v="470.06"/>
    <n v="8"/>
    <n v="58.758000000000003"/>
    <n v="6.5940000000000003"/>
    <s v="NDB HOLDING AGRICOLA LTDA - MATRIZ"/>
  </r>
  <r>
    <x v="53"/>
    <n v="2109"/>
    <s v="115-MB AXOR 3340 6X4"/>
    <n v="408.46"/>
    <n v="7"/>
    <n v="58.350999999999999"/>
    <n v="5.6619999999999999"/>
    <s v="NDB HOLDING AGRICOLA LTDA - MATRIZ"/>
  </r>
  <r>
    <x v="53"/>
    <n v="7004"/>
    <s v="850-TER MB AXOR 3344 6X4"/>
    <n v="182.48"/>
    <n v="3"/>
    <n v="60.826999999999998"/>
    <n v="42.792000000000002"/>
    <s v="EMERSON LUIS MORO"/>
  </r>
  <r>
    <x v="53"/>
    <n v="7005"/>
    <s v="850-TER MB AXOR 3344 6X4"/>
    <n v="180.06"/>
    <n v="3"/>
    <n v="60.02"/>
    <n v="57.456000000000003"/>
    <s v="RENE PINA DE ALMEIDA"/>
  </r>
  <r>
    <x v="53"/>
    <n v="7006"/>
    <s v="852-TER MB AXOR 3340 S 6X4"/>
    <n v="175.98"/>
    <n v="3"/>
    <n v="58.66"/>
    <n v="41.329000000000001"/>
    <s v="INAMARQUE SOUZA MACHADO"/>
  </r>
  <r>
    <x v="53"/>
    <n v="7007"/>
    <s v="852-TER MB AXOR 3340 S 6X4"/>
    <n v="128.6"/>
    <n v="2"/>
    <n v="64.3"/>
    <n v="52.648000000000003"/>
    <s v="MVS TRANSPORTE LTDA"/>
  </r>
  <r>
    <x v="53"/>
    <n v="7008"/>
    <s v="850-TER MB AXOR 3344 6X4"/>
    <n v="169.08"/>
    <n v="3"/>
    <n v="56.36"/>
    <n v="37.606999999999999"/>
    <s v="E L DE OLIVEIRA JUNIOR EDIMAR TRANSPORTES"/>
  </r>
  <r>
    <x v="53"/>
    <n v="7010"/>
    <s v="850-TER MB AXOR 3344 6X4"/>
    <n v="184.54"/>
    <n v="3"/>
    <n v="61.512999999999998"/>
    <n v="42.451000000000001"/>
    <s v="BAYER LOGISTICA E TRANSPORTES LTDA"/>
  </r>
  <r>
    <x v="53"/>
    <n v="7013"/>
    <s v="850-TER MB AXOR 3344 6X4"/>
    <n v="183.82"/>
    <n v="3"/>
    <n v="61.273000000000003"/>
    <n v="54.164999999999999"/>
    <s v="INAMARQUE SOUZA MACHADO"/>
  </r>
  <r>
    <x v="53"/>
    <n v="7017"/>
    <s v="850-TER MB AXOR 3344 6X4"/>
    <n v="128.30000000000001"/>
    <n v="2"/>
    <n v="64.150000000000006"/>
    <n v="52.338000000000001"/>
    <s v="BAYER LOGISTICA E TRANSPORTES LTDA"/>
  </r>
  <r>
    <x v="53"/>
    <n v="7018"/>
    <s v="850-TER MB AXOR 3344 6X4"/>
    <n v="177.82"/>
    <n v="3"/>
    <n v="59.273000000000003"/>
    <n v="35.661999999999999"/>
    <s v="SC MANUTENCOES LTDA"/>
  </r>
  <r>
    <x v="53"/>
    <n v="7021"/>
    <s v="850-TER MB AXOR 3344 6X4"/>
    <n v="178.44"/>
    <n v="3"/>
    <n v="59.48"/>
    <n v="50.28"/>
    <s v="NEIA TRANSPORTES LTDA"/>
  </r>
  <r>
    <x v="53"/>
    <n v="7022"/>
    <s v="850-TER MB AXOR 3344 6X4"/>
    <n v="169.04"/>
    <n v="3"/>
    <n v="56.347000000000001"/>
    <n v="41.895000000000003"/>
    <s v="SMRR TRANSPORTES LTDA"/>
  </r>
  <r>
    <x v="53"/>
    <n v="7031"/>
    <s v="850-TER MB AXOR 3344 6X4"/>
    <n v="185.6"/>
    <n v="3"/>
    <n v="61.866999999999997"/>
    <n v="57.375"/>
    <s v="INAMARQUE SOUZA MACHADO"/>
  </r>
  <r>
    <x v="53"/>
    <n v="7032"/>
    <s v="850-TER MB AXOR 3344 6X4"/>
    <n v="172.68"/>
    <n v="3"/>
    <n v="57.56"/>
    <n v="62.195999999999998"/>
    <s v="REGINA M. DOS S. SILVA CARGAS"/>
  </r>
  <r>
    <x v="53"/>
    <n v="7033"/>
    <s v="850-TER MB AXOR 3344 6X4"/>
    <n v="239.34"/>
    <n v="4"/>
    <n v="59.835000000000001"/>
    <n v="43.134"/>
    <s v="E L DE OLIVEIRA JUNIOR EDIMAR TRANSPORTES"/>
  </r>
  <r>
    <x v="53"/>
    <n v="7036"/>
    <s v="850-TER MB AXOR 3344 6X4"/>
    <n v="187.68"/>
    <n v="3"/>
    <n v="62.56"/>
    <n v="42.683"/>
    <s v="EMERSON LUIS MORO"/>
  </r>
  <r>
    <x v="53"/>
    <n v="7038"/>
    <s v="852-TER MB AXOR 3340 S 6X4"/>
    <n v="177.8"/>
    <n v="3"/>
    <n v="59.267000000000003"/>
    <n v="57.082999999999998"/>
    <s v="JERE SERVICOS DE TRANSPORTE E LOCACAO LTDA"/>
  </r>
  <r>
    <x v="53"/>
    <n v="7041"/>
    <s v="850-TER MB AXOR 3344 6X4"/>
    <n v="118.18"/>
    <n v="2"/>
    <n v="59.09"/>
    <n v="50.707999999999998"/>
    <s v="JERE SERVICOS DE TRANSPORTE E LOCACAO LTDA"/>
  </r>
  <r>
    <x v="53"/>
    <n v="7042"/>
    <s v="852-TER MB AXOR 3340 S 6X4"/>
    <n v="108.76"/>
    <n v="2"/>
    <n v="54.38"/>
    <n v="31.812000000000001"/>
    <s v="SERVICOS DE TRANSPORTES E LOCACAO VALE DO ITAUNAS LTDA"/>
  </r>
  <r>
    <x v="53"/>
    <n v="7045"/>
    <s v="851-TER MB AXOR 2644 S 6X4"/>
    <n v="188.88"/>
    <n v="3"/>
    <n v="62.96"/>
    <n v="53.232999999999997"/>
    <s v="REGINA M. DOS S. SILVA CARGAS"/>
  </r>
  <r>
    <x v="53"/>
    <n v="7046"/>
    <s v="850-TER MB AXOR 3344 6X4"/>
    <n v="188.94"/>
    <n v="3"/>
    <n v="62.98"/>
    <n v="49.301000000000002"/>
    <s v="J.S. LEONIDIO"/>
  </r>
  <r>
    <x v="53"/>
    <n v="7047"/>
    <s v="850-TER MB AXOR 3344 6X4"/>
    <n v="225.46"/>
    <n v="4"/>
    <n v="56.365000000000002"/>
    <n v="34.427999999999997"/>
    <s v="BAYER LOGISTICA E TRANSPORTES LTDA"/>
  </r>
  <r>
    <x v="53"/>
    <n v="7048"/>
    <s v="850-TER MB AXOR 3344 6X4"/>
    <n v="117.02"/>
    <n v="2"/>
    <n v="58.51"/>
    <n v="58.4"/>
    <s v="SERVICOS DE TRANSPORTES E LOCACAO VALE DO ITAUNAS LTDA"/>
  </r>
  <r>
    <x v="53"/>
    <n v="7050"/>
    <s v="850-TER MB AXOR 3344 6X4"/>
    <n v="130.74"/>
    <n v="2"/>
    <n v="65.37"/>
    <n v="52.456000000000003"/>
    <s v="ESTEL SERVICOS DE TRANSPORTES E LOCACAO LTDA"/>
  </r>
  <r>
    <x v="53"/>
    <n v="7052"/>
    <s v="852-TER MB AXOR 3340 S 6X4"/>
    <n v="163.16"/>
    <n v="3"/>
    <n v="54.387"/>
    <n v="42.686999999999998"/>
    <s v="JERE SERVICOS DE TRANSPORTE E LOCACAO LTDA"/>
  </r>
  <r>
    <x v="53"/>
    <n v="7053"/>
    <s v="852-TER MB AXOR 3340 S 6X4"/>
    <n v="173.6"/>
    <n v="3"/>
    <n v="57.866999999999997"/>
    <n v="39.067999999999998"/>
    <s v="TAVARES E MORAES TRANSPORTES LTDA"/>
  </r>
  <r>
    <x v="53"/>
    <n v="7054"/>
    <s v="850-TER MB AXOR 3344 6X4"/>
    <n v="192.14"/>
    <n v="3"/>
    <n v="64.046999999999997"/>
    <n v="56.987000000000002"/>
    <s v="TAVARES E MORAES TRANSPORTES LTDA"/>
  </r>
  <r>
    <x v="53"/>
    <n v="7059"/>
    <s v="850-TER MB AXOR 3344 6X4"/>
    <n v="175.8"/>
    <n v="3"/>
    <n v="58.6"/>
    <n v="53.728999999999999"/>
    <s v="BAYER LOGISTICA E TRANSPORTES LTDA"/>
  </r>
  <r>
    <x v="53"/>
    <n v="7188"/>
    <s v="850-TER MB AXOR 3344 6X4"/>
    <n v="123.48"/>
    <n v="2"/>
    <n v="61.74"/>
    <n v="52.524000000000001"/>
    <s v="C C GOMES TRANSPORTES"/>
  </r>
  <r>
    <x v="53"/>
    <n v="7205"/>
    <s v="852-TER MB AXOR 3340 S 6X4"/>
    <n v="55.96"/>
    <n v="1"/>
    <n v="55.96"/>
    <n v="13"/>
    <s v="RSL TRANSPORTES LTDA"/>
  </r>
  <r>
    <x v="53"/>
    <n v="7207"/>
    <s v="852-TER MB AXOR 3340 S 6X4"/>
    <n v="59.1"/>
    <n v="1"/>
    <n v="59.1"/>
    <n v="55"/>
    <s v="TAVARES E MORAES TRANSPORTES LTDA"/>
  </r>
  <r>
    <x v="53"/>
    <n v="7208"/>
    <s v="852-TER MB AXOR 3340 S 6X4"/>
    <n v="188.06"/>
    <n v="3"/>
    <n v="62.686999999999998"/>
    <n v="53.302"/>
    <s v="TAVARES E MORAES TRANSPORTES LTDA"/>
  </r>
  <r>
    <x v="53"/>
    <n v="7220"/>
    <s v="851-TER MB AXOR 2644 S 6X4"/>
    <n v="167.88"/>
    <n v="3"/>
    <n v="55.96"/>
    <n v="42.485999999999997"/>
    <s v="DOS SANTOS PASSOS TRANSPORTES LTDA"/>
  </r>
  <r>
    <x v="53"/>
    <n v="7221"/>
    <s v="852-TER MB AXOR 3340 S 6X4"/>
    <n v="169.3"/>
    <n v="3"/>
    <n v="56.433"/>
    <n v="53.942"/>
    <s v="BAYER LOGISTICA E TRANSPORTES LTDA"/>
  </r>
  <r>
    <x v="53"/>
    <n v="7224"/>
    <s v="850-TER MB AXOR 3344 6X4"/>
    <n v="132.36000000000001"/>
    <n v="2"/>
    <n v="66.180000000000007"/>
    <n v="55"/>
    <s v="EMERSON LUIS MORO"/>
  </r>
  <r>
    <x v="53"/>
    <n v="7228"/>
    <s v="850-TER MB AXOR 3344 6X4"/>
    <n v="177"/>
    <n v="3"/>
    <n v="59"/>
    <n v="56.951000000000001"/>
    <s v="MVS TRANSPORTE LTDA"/>
  </r>
  <r>
    <x v="53"/>
    <n v="7234"/>
    <s v="850-TER MB AXOR 3344 6X4"/>
    <n v="126.34"/>
    <n v="2"/>
    <n v="63.17"/>
    <n v="50.676000000000002"/>
    <s v="TRANSPORTES M &amp; J LTDA"/>
  </r>
  <r>
    <x v="53"/>
    <n v="7238"/>
    <s v="851-TER MB AXOR 2644 S 6X4"/>
    <n v="122.86"/>
    <n v="2"/>
    <n v="61.43"/>
    <n v="36.581000000000003"/>
    <s v="R S SANTOS TRANSPORTES LTDA"/>
  </r>
  <r>
    <x v="53"/>
    <n v="7257"/>
    <s v="852-TER MB AXOR 3340 S 6X4"/>
    <n v="125.5"/>
    <n v="2"/>
    <n v="62.75"/>
    <n v="50.530999999999999"/>
    <s v="EMERSON LUIS MORO"/>
  </r>
  <r>
    <x v="53"/>
    <n v="7258"/>
    <s v="852-TER MB AXOR 3340 S 6X4"/>
    <n v="222.84"/>
    <n v="4"/>
    <n v="55.71"/>
    <n v="47.588999999999999"/>
    <s v="REGINA M. DOS S. SILVA CARGAS"/>
  </r>
  <r>
    <x v="53"/>
    <n v="7260"/>
    <s v="852-TER MB AXOR 3340 S 6X4"/>
    <n v="172.62"/>
    <n v="3"/>
    <n v="57.54"/>
    <n v="41.622999999999998"/>
    <s v="E L DE OLIVEIRA JUNIOR EDIMAR TRANSPORTES"/>
  </r>
  <r>
    <x v="53"/>
    <n v="7263"/>
    <s v="850-TER MB AXOR 3344 6X4"/>
    <n v="183.94"/>
    <n v="3"/>
    <n v="61.313000000000002"/>
    <n v="53.46"/>
    <s v="ESTEL SERVICOS DE TRANSPORTES E LOCACAO LTDA"/>
  </r>
  <r>
    <x v="53"/>
    <n v="7264"/>
    <s v="850-TER MB AXOR 3344 6X4"/>
    <n v="179.76"/>
    <n v="3"/>
    <n v="59.92"/>
    <n v="40.185000000000002"/>
    <s v="W &amp; E SERVICOS DE TRANSPORTE LTDA"/>
  </r>
  <r>
    <x v="53"/>
    <n v="7278"/>
    <s v="850-TER MB AXOR 3344 6X4"/>
    <n v="184.66"/>
    <n v="3"/>
    <n v="61.552999999999997"/>
    <n v="41.149000000000001"/>
    <s v="LOPES TRANSPORTES LTDA"/>
  </r>
  <r>
    <x v="53"/>
    <n v="7279"/>
    <s v="852-TER MB AXOR 3340 S 6X4"/>
    <n v="176.02"/>
    <n v="3"/>
    <n v="58.673000000000002"/>
    <n v="55.155000000000001"/>
    <s v="CVL TRANSPORTES LTDA"/>
  </r>
  <r>
    <x v="53"/>
    <n v="7282"/>
    <s v="850-TER MB AXOR 3344 6X4"/>
    <n v="171.42"/>
    <n v="3"/>
    <n v="57.14"/>
    <n v="53.942"/>
    <s v="EMERSON LUIS MORO"/>
  </r>
  <r>
    <x v="53"/>
    <n v="7289"/>
    <s v="850-TER MB AXOR 3344 6X4"/>
    <n v="113.34"/>
    <n v="2"/>
    <n v="56.67"/>
    <n v="36.85"/>
    <s v="TAVARES E MORAES TRANSPORTES LTDA"/>
  </r>
  <r>
    <x v="53"/>
    <n v="7292"/>
    <s v="850-TER MB AXOR 3344 6X4"/>
    <n v="112.46"/>
    <n v="2"/>
    <n v="56.23"/>
    <n v="62.133000000000003"/>
    <s v="ESTEL SERVICOS DE TRANSPORTES E LOCACAO LTDA"/>
  </r>
  <r>
    <x v="53"/>
    <n v="7295"/>
    <s v="850-TER MB AXOR 3344 6X4"/>
    <n v="237.36"/>
    <n v="8"/>
    <n v="29.67"/>
    <n v="3"/>
    <s v="ESTEL SERVICOS DE TRANSPORTES E LOCACAO LTDA"/>
  </r>
  <r>
    <x v="53"/>
    <n v="7299"/>
    <s v="850-TER MB AXOR 3344 6X4"/>
    <n v="59.18"/>
    <n v="1"/>
    <n v="59.18"/>
    <n v="62.3"/>
    <s v="JERE SERVICOS DE TRANSPORTE E LOCACAO LTDA"/>
  </r>
  <r>
    <x v="53"/>
    <n v="7301"/>
    <s v="850-TER MB AXOR 3344 6X4"/>
    <n v="230.74"/>
    <n v="4"/>
    <n v="57.685000000000002"/>
    <n v="43.738"/>
    <s v="SERVICOS DE TRANSPORTES E LOCACAO VALE DO ITAUNAS LTDA"/>
  </r>
  <r>
    <x v="53"/>
    <n v="7304"/>
    <s v="850-TER MB AXOR 3344 6X4"/>
    <n v="62.54"/>
    <n v="1"/>
    <n v="62.54"/>
    <n v="46"/>
    <s v="SERVICOS DE TRANSPORTES E LOCACAO VALE DO ITAUNAS LTDA"/>
  </r>
  <r>
    <x v="53"/>
    <n v="7307"/>
    <s v="850-TER MB AXOR 3344 6X4"/>
    <n v="177.78"/>
    <n v="3"/>
    <n v="59.26"/>
    <n v="50.49"/>
    <s v="SC MANUTENCOES LTDA"/>
  </r>
  <r>
    <x v="53"/>
    <n v="7308"/>
    <s v="850-TER MB AXOR 3344 6X4"/>
    <n v="115.66"/>
    <n v="2"/>
    <n v="57.83"/>
    <n v="55.764000000000003"/>
    <s v="SANTOS &amp; SILVA TRANSPORTES RODOVIARIOS LTDA"/>
  </r>
  <r>
    <x v="53"/>
    <n v="7311"/>
    <s v="855-TER SCANIA G 440 A 6X4"/>
    <n v="126.76"/>
    <n v="2"/>
    <n v="63.38"/>
    <n v="55"/>
    <s v="LN LOGISTICA E TRANSPORTES LTDA"/>
  </r>
  <r>
    <x v="53"/>
    <n v="7312"/>
    <s v="855-TER SCANIA G 440 A 6X4"/>
    <n v="58.64"/>
    <n v="1"/>
    <n v="58.64"/>
    <n v="62"/>
    <s v="LN LOGISTICA E TRANSPORTES LTDA"/>
  </r>
  <r>
    <x v="53"/>
    <n v="7334"/>
    <s v="851-TER MB AXOR 2644 S 6X4"/>
    <n v="108.6"/>
    <n v="2"/>
    <n v="54.3"/>
    <n v="58.649000000000001"/>
    <s v="ROCHA TRANSPORTES DE MUCURI LTDA"/>
  </r>
  <r>
    <x v="53"/>
    <n v="7337"/>
    <s v="850-TER MB AXOR 3344 6X4"/>
    <n v="170.48"/>
    <n v="3"/>
    <n v="56.826999999999998"/>
    <n v="45.011000000000003"/>
    <s v="REGINA M. DOS S. SILVA CARGAS"/>
  </r>
  <r>
    <x v="53"/>
    <n v="7340"/>
    <s v="850-TER MB AXOR 3344 6X4"/>
    <n v="231.5"/>
    <n v="8"/>
    <n v="28.937999999999999"/>
    <n v="3"/>
    <s v="W &amp; E SERVICOS DE TRANSPORTE LTDA"/>
  </r>
  <r>
    <x v="53"/>
    <n v="7343"/>
    <s v="851-TER MB AXOR 2644 S 6X4"/>
    <n v="175.8"/>
    <n v="3"/>
    <n v="58.6"/>
    <n v="43.063000000000002"/>
    <s v="E L DE OLIVEIRA JUNIOR EDIMAR TRANSPORTES"/>
  </r>
  <r>
    <x v="53"/>
    <n v="7347"/>
    <s v="852-TER MB AXOR 3340 S 6X4"/>
    <n v="189.92"/>
    <n v="3"/>
    <n v="63.307000000000002"/>
    <n v="55"/>
    <s v="TRANSPORTADORA GLOBAL LOGISTICA LTDA"/>
  </r>
  <r>
    <x v="53"/>
    <n v="7352"/>
    <s v="851-TER MB AXOR 2644 S 6X4"/>
    <n v="125.7"/>
    <n v="2"/>
    <n v="62.85"/>
    <n v="52.445999999999998"/>
    <s v="WESLEI M DOS SANTOS"/>
  </r>
  <r>
    <x v="53"/>
    <n v="7355"/>
    <s v="850-TER MB AXOR 3344 6X4"/>
    <n v="176.7"/>
    <n v="3"/>
    <n v="58.9"/>
    <n v="51.813000000000002"/>
    <s v="WESLEI M DOS SANTOS"/>
  </r>
  <r>
    <x v="53"/>
    <n v="7361"/>
    <s v="938-TER VOLVO/FM12 420 6X4T"/>
    <n v="69.900000000000006"/>
    <n v="1"/>
    <n v="69.900000000000006"/>
    <n v="61"/>
    <s v="TRANSPORTE FUMACINHA LTDA"/>
  </r>
  <r>
    <x v="53"/>
    <n v="7364"/>
    <s v="850-TER MB AXOR 3344 6X4"/>
    <n v="166.76"/>
    <n v="3"/>
    <n v="55.587000000000003"/>
    <n v="37.820999999999998"/>
    <s v="TRANSPORTADORA GLOBAL LOGISTICA LTDA"/>
  </r>
  <r>
    <x v="53"/>
    <n v="7367"/>
    <s v="850-TER MB AXOR 3344 6X4"/>
    <n v="164.26"/>
    <n v="3"/>
    <n v="54.753"/>
    <n v="59.494"/>
    <s v="JOSE HELIO SILVA SANTOS"/>
  </r>
  <r>
    <x v="53"/>
    <n v="7370"/>
    <s v="850-TER MB AXOR 3344 6X4"/>
    <n v="124.14"/>
    <n v="2"/>
    <n v="62.07"/>
    <n v="50.807000000000002"/>
    <s v="JOSE HELIO SILVA SANTOS"/>
  </r>
  <r>
    <x v="53"/>
    <n v="7373"/>
    <s v="855-TER SCANIA G 440 A 6X4"/>
    <n v="143.19999999999999"/>
    <n v="3"/>
    <n v="47.732999999999997"/>
    <n v="56.363"/>
    <s v="BARBOSA TRANSPORTES E LOGISTICA LTDA"/>
  </r>
  <r>
    <x v="53"/>
    <n v="7381"/>
    <s v="938-TER VOLVO/FM12 420 6X4T"/>
    <n v="126.58"/>
    <n v="2"/>
    <n v="63.29"/>
    <n v="50.881999999999998"/>
    <s v="TRANSPORTE FUMACINHA LTDA"/>
  </r>
  <r>
    <x v="53"/>
    <n v="7398"/>
    <s v="850-TER MB AXOR 3344 6X4"/>
    <n v="50.44"/>
    <n v="1"/>
    <n v="50.44"/>
    <n v="13"/>
    <s v="RSL TRANSPORTES LTDA"/>
  </r>
  <r>
    <x v="54"/>
    <n v="2066"/>
    <s v="115-MB AXOR 3340 6X4"/>
    <n v="166.68"/>
    <n v="3"/>
    <n v="55.56"/>
    <n v="5.8650000000000002"/>
    <s v="NDB HOLDING AGRICOLA LTDA - MATRIZ"/>
  </r>
  <r>
    <x v="54"/>
    <n v="2067"/>
    <s v="115-MB AXOR 3340 6X4"/>
    <n v="490.64"/>
    <n v="8"/>
    <n v="61.33"/>
    <n v="9.2910000000000004"/>
    <s v="NDB HOLDING AGRICOLA LTDA - MATRIZ"/>
  </r>
  <r>
    <x v="54"/>
    <n v="2107"/>
    <s v="115-MB AXOR 3340 6X4"/>
    <n v="660.02"/>
    <n v="11"/>
    <n v="60.002000000000002"/>
    <n v="9.31"/>
    <s v="NDB HOLDING AGRICOLA LTDA - MATRIZ"/>
  </r>
  <r>
    <x v="54"/>
    <n v="2108"/>
    <s v="115-MB AXOR 3340 6X4"/>
    <n v="577.9"/>
    <n v="10"/>
    <n v="57.79"/>
    <n v="5.0529999999999999"/>
    <s v="NDB HOLDING AGRICOLA LTDA - MATRIZ"/>
  </r>
  <r>
    <x v="54"/>
    <n v="2109"/>
    <s v="115-MB AXOR 3340 6X4"/>
    <n v="611.76"/>
    <n v="10"/>
    <n v="61.176000000000002"/>
    <n v="8.0609999999999999"/>
    <s v="NDB HOLDING AGRICOLA LTDA - MATRIZ"/>
  </r>
  <r>
    <x v="54"/>
    <n v="7004"/>
    <s v="850-TER MB AXOR 3344 6X4"/>
    <n v="118"/>
    <n v="2"/>
    <n v="59"/>
    <n v="54.652999999999999"/>
    <s v="EMERSON LUIS MORO"/>
  </r>
  <r>
    <x v="54"/>
    <n v="7005"/>
    <s v="850-TER MB AXOR 3344 6X4"/>
    <n v="132.82"/>
    <n v="2"/>
    <n v="66.41"/>
    <n v="52.332000000000001"/>
    <s v="RENE PINA DE ALMEIDA"/>
  </r>
  <r>
    <x v="54"/>
    <n v="7006"/>
    <s v="852-TER MB AXOR 3340 S 6X4"/>
    <n v="180.48"/>
    <n v="3"/>
    <n v="60.16"/>
    <n v="52.213000000000001"/>
    <s v="INAMARQUE SOUZA MACHADO"/>
  </r>
  <r>
    <x v="54"/>
    <n v="7007"/>
    <s v="852-TER MB AXOR 3340 S 6X4"/>
    <n v="190.12"/>
    <n v="3"/>
    <n v="63.372999999999998"/>
    <n v="51.628"/>
    <s v="MVS TRANSPORTE LTDA"/>
  </r>
  <r>
    <x v="54"/>
    <n v="7008"/>
    <s v="850-TER MB AXOR 3344 6X4"/>
    <n v="183.9"/>
    <n v="3"/>
    <n v="61.3"/>
    <n v="50.24"/>
    <s v="E L DE OLIVEIRA JUNIOR EDIMAR TRANSPORTES"/>
  </r>
  <r>
    <x v="54"/>
    <n v="7010"/>
    <s v="850-TER MB AXOR 3344 6X4"/>
    <n v="184.2"/>
    <n v="3"/>
    <n v="61.4"/>
    <n v="55"/>
    <s v="BAYER LOGISTICA E TRANSPORTES LTDA"/>
  </r>
  <r>
    <x v="54"/>
    <n v="7013"/>
    <s v="850-TER MB AXOR 3344 6X4"/>
    <n v="186.28"/>
    <n v="3"/>
    <n v="62.093000000000004"/>
    <n v="55"/>
    <s v="INAMARQUE SOUZA MACHADO"/>
  </r>
  <r>
    <x v="54"/>
    <n v="7017"/>
    <s v="850-TER MB AXOR 3344 6X4"/>
    <n v="191.06"/>
    <n v="3"/>
    <n v="63.686999999999998"/>
    <n v="27.661999999999999"/>
    <s v="BAYER LOGISTICA E TRANSPORTES LTDA"/>
  </r>
  <r>
    <x v="54"/>
    <n v="7018"/>
    <s v="850-TER MB AXOR 3344 6X4"/>
    <n v="192.9"/>
    <n v="3"/>
    <n v="64.3"/>
    <n v="55"/>
    <s v="SC MANUTENCOES LTDA"/>
  </r>
  <r>
    <x v="54"/>
    <n v="7021"/>
    <s v="850-TER MB AXOR 3344 6X4"/>
    <n v="195.12"/>
    <n v="3"/>
    <n v="65.040000000000006"/>
    <n v="41.573"/>
    <s v="NEIA TRANSPORTES LTDA"/>
  </r>
  <r>
    <x v="54"/>
    <n v="7022"/>
    <s v="850-TER MB AXOR 3344 6X4"/>
    <n v="180.12"/>
    <n v="3"/>
    <n v="60.04"/>
    <n v="43.106000000000002"/>
    <s v="SMRR TRANSPORTES LTDA"/>
  </r>
  <r>
    <x v="54"/>
    <n v="7031"/>
    <s v="850-TER MB AXOR 3344 6X4"/>
    <n v="123.14"/>
    <n v="2"/>
    <n v="61.57"/>
    <n v="50.774000000000001"/>
    <s v="INAMARQUE SOUZA MACHADO"/>
  </r>
  <r>
    <x v="54"/>
    <n v="7032"/>
    <s v="850-TER MB AXOR 3344 6X4"/>
    <n v="128.30000000000001"/>
    <n v="2"/>
    <n v="64.150000000000006"/>
    <n v="55"/>
    <s v="REGINA M. DOS S. SILVA CARGAS"/>
  </r>
  <r>
    <x v="54"/>
    <n v="7033"/>
    <s v="850-TER MB AXOR 3344 6X4"/>
    <n v="188.58"/>
    <n v="3"/>
    <n v="62.86"/>
    <n v="55"/>
    <s v="E L DE OLIVEIRA JUNIOR EDIMAR TRANSPORTES"/>
  </r>
  <r>
    <x v="54"/>
    <n v="7036"/>
    <s v="850-TER MB AXOR 3344 6X4"/>
    <n v="178.82"/>
    <n v="3"/>
    <n v="59.606999999999999"/>
    <n v="55"/>
    <s v="EMERSON LUIS MORO"/>
  </r>
  <r>
    <x v="54"/>
    <n v="7038"/>
    <s v="852-TER MB AXOR 3340 S 6X4"/>
    <n v="119.88"/>
    <n v="2"/>
    <n v="59.94"/>
    <n v="46"/>
    <s v="JERE SERVICOS DE TRANSPORTE E LOCACAO LTDA"/>
  </r>
  <r>
    <x v="54"/>
    <n v="7041"/>
    <s v="850-TER MB AXOR 3344 6X4"/>
    <n v="175.18"/>
    <n v="3"/>
    <n v="58.393000000000001"/>
    <n v="55"/>
    <s v="JERE SERVICOS DE TRANSPORTE E LOCACAO LTDA"/>
  </r>
  <r>
    <x v="54"/>
    <n v="7042"/>
    <s v="852-TER MB AXOR 3340 S 6X4"/>
    <n v="122.46"/>
    <n v="2"/>
    <n v="61.23"/>
    <n v="50.287999999999997"/>
    <s v="SERVICOS DE TRANSPORTES E LOCACAO VALE DO ITAUNAS LTDA"/>
  </r>
  <r>
    <x v="54"/>
    <n v="7045"/>
    <s v="851-TER MB AXOR 2644 S 6X4"/>
    <n v="199.52"/>
    <n v="3"/>
    <n v="66.507000000000005"/>
    <n v="53.12"/>
    <s v="REGINA M. DOS S. SILVA CARGAS"/>
  </r>
  <r>
    <x v="54"/>
    <n v="7046"/>
    <s v="850-TER MB AXOR 3344 6X4"/>
    <n v="129.88"/>
    <n v="2"/>
    <n v="64.94"/>
    <n v="33.853000000000002"/>
    <s v="J.S. LEONIDIO"/>
  </r>
  <r>
    <x v="54"/>
    <n v="7047"/>
    <s v="850-TER MB AXOR 3344 6X4"/>
    <n v="185.6"/>
    <n v="3"/>
    <n v="61.866999999999997"/>
    <n v="53.381"/>
    <s v="BAYER LOGISTICA E TRANSPORTES LTDA"/>
  </r>
  <r>
    <x v="54"/>
    <n v="7048"/>
    <s v="850-TER MB AXOR 3344 6X4"/>
    <n v="192.68"/>
    <n v="3"/>
    <n v="64.227000000000004"/>
    <n v="53.323"/>
    <s v="SERVICOS DE TRANSPORTES E LOCACAO VALE DO ITAUNAS LTDA"/>
  </r>
  <r>
    <x v="54"/>
    <n v="7050"/>
    <s v="850-TER MB AXOR 3344 6X4"/>
    <n v="191.18"/>
    <n v="3"/>
    <n v="63.726999999999997"/>
    <n v="42.314999999999998"/>
    <s v="ESTEL SERVICOS DE TRANSPORTES E LOCACAO LTDA"/>
  </r>
  <r>
    <x v="54"/>
    <n v="7052"/>
    <s v="852-TER MB AXOR 3340 S 6X4"/>
    <n v="127.66"/>
    <n v="2"/>
    <n v="63.83"/>
    <n v="33.582000000000001"/>
    <s v="JERE SERVICOS DE TRANSPORTE E LOCACAO LTDA"/>
  </r>
  <r>
    <x v="54"/>
    <n v="7053"/>
    <s v="852-TER MB AXOR 3340 S 6X4"/>
    <n v="133"/>
    <n v="2"/>
    <n v="66.5"/>
    <n v="55"/>
    <s v="TAVARES E MORAES TRANSPORTES LTDA"/>
  </r>
  <r>
    <x v="54"/>
    <n v="7054"/>
    <s v="850-TER MB AXOR 3344 6X4"/>
    <n v="248.86"/>
    <n v="4"/>
    <n v="62.215000000000003"/>
    <n v="55"/>
    <s v="TAVARES E MORAES TRANSPORTES LTDA"/>
  </r>
  <r>
    <x v="54"/>
    <n v="7059"/>
    <s v="850-TER MB AXOR 3344 6X4"/>
    <n v="186.1"/>
    <n v="3"/>
    <n v="62.033000000000001"/>
    <n v="41.814999999999998"/>
    <s v="BAYER LOGISTICA E TRANSPORTES LTDA"/>
  </r>
  <r>
    <x v="54"/>
    <n v="7188"/>
    <s v="850-TER MB AXOR 3344 6X4"/>
    <n v="109.18"/>
    <n v="2"/>
    <n v="54.59"/>
    <n v="35.072000000000003"/>
    <s v="C C GOMES TRANSPORTES"/>
  </r>
  <r>
    <x v="54"/>
    <n v="7207"/>
    <s v="852-TER MB AXOR 3340 S 6X4"/>
    <n v="62.14"/>
    <n v="1"/>
    <n v="62.14"/>
    <n v="46"/>
    <s v="TAVARES E MORAES TRANSPORTES LTDA"/>
  </r>
  <r>
    <x v="54"/>
    <n v="7208"/>
    <s v="852-TER MB AXOR 3340 S 6X4"/>
    <n v="125.48"/>
    <n v="2"/>
    <n v="62.74"/>
    <n v="7.8259999999999996"/>
    <s v="TAVARES E MORAES TRANSPORTES LTDA"/>
  </r>
  <r>
    <x v="54"/>
    <n v="7220"/>
    <s v="851-TER MB AXOR 2644 S 6X4"/>
    <n v="170.76"/>
    <n v="3"/>
    <n v="56.92"/>
    <n v="38.155999999999999"/>
    <s v="DOS SANTOS PASSOS TRANSPORTES LTDA"/>
  </r>
  <r>
    <x v="54"/>
    <n v="7221"/>
    <s v="852-TER MB AXOR 3340 S 6X4"/>
    <n v="127.4"/>
    <n v="2"/>
    <n v="63.7"/>
    <n v="29.51"/>
    <s v="BAYER LOGISTICA E TRANSPORTES LTDA"/>
  </r>
  <r>
    <x v="54"/>
    <n v="7224"/>
    <s v="850-TER MB AXOR 3344 6X4"/>
    <n v="190.64"/>
    <n v="3"/>
    <n v="63.546999999999997"/>
    <n v="54.216000000000001"/>
    <s v="EMERSON LUIS MORO"/>
  </r>
  <r>
    <x v="54"/>
    <n v="7228"/>
    <s v="850-TER MB AXOR 3344 6X4"/>
    <n v="183.6"/>
    <n v="3"/>
    <n v="61.2"/>
    <n v="40.802999999999997"/>
    <s v="MVS TRANSPORTE LTDA"/>
  </r>
  <r>
    <x v="54"/>
    <n v="7234"/>
    <s v="850-TER MB AXOR 3344 6X4"/>
    <n v="188.84"/>
    <n v="3"/>
    <n v="62.947000000000003"/>
    <n v="57.472000000000001"/>
    <s v="TRANSPORTES M &amp; J LTDA"/>
  </r>
  <r>
    <x v="54"/>
    <n v="7238"/>
    <s v="851-TER MB AXOR 2644 S 6X4"/>
    <n v="183.26"/>
    <n v="3"/>
    <n v="61.087000000000003"/>
    <n v="54.573999999999998"/>
    <s v="R S SANTOS TRANSPORTES LTDA"/>
  </r>
  <r>
    <x v="54"/>
    <n v="7257"/>
    <s v="852-TER MB AXOR 3340 S 6X4"/>
    <n v="201"/>
    <n v="3"/>
    <n v="67"/>
    <n v="51.621000000000002"/>
    <s v="EMERSON LUIS MORO"/>
  </r>
  <r>
    <x v="54"/>
    <n v="7258"/>
    <s v="852-TER MB AXOR 3340 S 6X4"/>
    <n v="186.6"/>
    <n v="3"/>
    <n v="62.2"/>
    <n v="42.076000000000001"/>
    <s v="REGINA M. DOS S. SILVA CARGAS"/>
  </r>
  <r>
    <x v="54"/>
    <n v="7260"/>
    <s v="852-TER MB AXOR 3340 S 6X4"/>
    <n v="169.78"/>
    <n v="3"/>
    <n v="56.593000000000004"/>
    <n v="29.948"/>
    <s v="E L DE OLIVEIRA JUNIOR EDIMAR TRANSPORTES"/>
  </r>
  <r>
    <x v="54"/>
    <n v="7263"/>
    <s v="850-TER MB AXOR 3344 6X4"/>
    <n v="194.66"/>
    <n v="3"/>
    <n v="64.887"/>
    <n v="53.12"/>
    <s v="ESTEL SERVICOS DE TRANSPORTES E LOCACAO LTDA"/>
  </r>
  <r>
    <x v="54"/>
    <n v="7264"/>
    <s v="850-TER MB AXOR 3344 6X4"/>
    <n v="126.98"/>
    <n v="2"/>
    <n v="63.49"/>
    <n v="58.536999999999999"/>
    <s v="W &amp; E SERVICOS DE TRANSPORTE LTDA"/>
  </r>
  <r>
    <x v="54"/>
    <n v="7278"/>
    <s v="850-TER MB AXOR 3344 6X4"/>
    <n v="184.56"/>
    <n v="3"/>
    <n v="61.52"/>
    <n v="54.405000000000001"/>
    <s v="LOPES TRANSPORTES LTDA"/>
  </r>
  <r>
    <x v="54"/>
    <n v="7279"/>
    <s v="852-TER MB AXOR 3340 S 6X4"/>
    <n v="189.28"/>
    <n v="3"/>
    <n v="63.093000000000004"/>
    <n v="55"/>
    <s v="CVL TRANSPORTES LTDA"/>
  </r>
  <r>
    <x v="54"/>
    <n v="7282"/>
    <s v="850-TER MB AXOR 3344 6X4"/>
    <n v="194.14"/>
    <n v="3"/>
    <n v="64.712999999999994"/>
    <n v="52.112000000000002"/>
    <s v="EMERSON LUIS MORO"/>
  </r>
  <r>
    <x v="54"/>
    <n v="7289"/>
    <s v="850-TER MB AXOR 3344 6X4"/>
    <n v="73.06"/>
    <n v="1"/>
    <n v="73.06"/>
    <n v="50"/>
    <s v="TAVARES E MORAES TRANSPORTES LTDA"/>
  </r>
  <r>
    <x v="54"/>
    <n v="7292"/>
    <s v="850-TER MB AXOR 3344 6X4"/>
    <n v="67.760000000000005"/>
    <n v="1"/>
    <n v="67.760000000000005"/>
    <n v="55"/>
    <s v="ESTEL SERVICOS DE TRANSPORTES E LOCACAO LTDA"/>
  </r>
  <r>
    <x v="54"/>
    <n v="7295"/>
    <s v="850-TER MB AXOR 3344 6X4"/>
    <n v="94.3"/>
    <n v="3"/>
    <n v="31.433"/>
    <n v="3"/>
    <s v="ESTEL SERVICOS DE TRANSPORTES E LOCACAO LTDA"/>
  </r>
  <r>
    <x v="54"/>
    <n v="7299"/>
    <s v="850-TER MB AXOR 3344 6X4"/>
    <n v="189.28"/>
    <n v="3"/>
    <n v="63.093000000000004"/>
    <n v="39.337000000000003"/>
    <s v="JERE SERVICOS DE TRANSPORTE E LOCACAO LTDA"/>
  </r>
  <r>
    <x v="54"/>
    <n v="7301"/>
    <s v="850-TER MB AXOR 3344 6X4"/>
    <n v="133.19999999999999"/>
    <n v="2"/>
    <n v="66.599999999999994"/>
    <n v="52.345999999999997"/>
    <s v="SERVICOS DE TRANSPORTES E LOCACAO VALE DO ITAUNAS LTDA"/>
  </r>
  <r>
    <x v="54"/>
    <n v="7304"/>
    <s v="850-TER MB AXOR 3344 6X4"/>
    <n v="118.46"/>
    <n v="2"/>
    <n v="59.23"/>
    <n v="13"/>
    <s v="SERVICOS DE TRANSPORTES E LOCACAO VALE DO ITAUNAS LTDA"/>
  </r>
  <r>
    <x v="54"/>
    <n v="7307"/>
    <s v="850-TER MB AXOR 3344 6X4"/>
    <n v="177.3"/>
    <n v="3"/>
    <n v="59.1"/>
    <n v="57.348999999999997"/>
    <s v="SC MANUTENCOES LTDA"/>
  </r>
  <r>
    <x v="54"/>
    <n v="7308"/>
    <s v="850-TER MB AXOR 3344 6X4"/>
    <n v="178.92"/>
    <n v="3"/>
    <n v="59.64"/>
    <n v="54.393999999999998"/>
    <s v="SANTOS &amp; SILVA TRANSPORTES RODOVIARIOS LTDA"/>
  </r>
  <r>
    <x v="54"/>
    <n v="7311"/>
    <s v="855-TER SCANIA G 440 A 6X4"/>
    <n v="179.68"/>
    <n v="3"/>
    <n v="59.893000000000001"/>
    <n v="53.23"/>
    <s v="LN LOGISTICA E TRANSPORTES LTDA"/>
  </r>
  <r>
    <x v="54"/>
    <n v="7312"/>
    <s v="855-TER SCANIA G 440 A 6X4"/>
    <n v="68.14"/>
    <n v="1"/>
    <n v="68.14"/>
    <n v="3"/>
    <s v="LN LOGISTICA E TRANSPORTES LTDA"/>
  </r>
  <r>
    <x v="54"/>
    <n v="7334"/>
    <s v="851-TER MB AXOR 2644 S 6X4"/>
    <n v="142.82"/>
    <n v="2"/>
    <n v="71.41"/>
    <n v="50"/>
    <s v="ROCHA TRANSPORTES DE MUCURI LTDA"/>
  </r>
  <r>
    <x v="54"/>
    <n v="7337"/>
    <s v="850-TER MB AXOR 3344 6X4"/>
    <n v="129.63999999999999"/>
    <n v="2"/>
    <n v="64.819999999999993"/>
    <n v="48.002000000000002"/>
    <s v="REGINA M. DOS S. SILVA CARGAS"/>
  </r>
  <r>
    <x v="54"/>
    <n v="7340"/>
    <s v="850-TER MB AXOR 3344 6X4"/>
    <n v="319.95999999999998"/>
    <n v="11"/>
    <n v="29.087"/>
    <n v="3"/>
    <s v="W &amp; E SERVICOS DE TRANSPORTE LTDA"/>
  </r>
  <r>
    <x v="54"/>
    <n v="7343"/>
    <s v="851-TER MB AXOR 2644 S 6X4"/>
    <n v="180.82"/>
    <n v="3"/>
    <n v="60.273000000000003"/>
    <n v="38.988999999999997"/>
    <s v="E L DE OLIVEIRA JUNIOR EDIMAR TRANSPORTES"/>
  </r>
  <r>
    <x v="54"/>
    <n v="7347"/>
    <s v="852-TER MB AXOR 3340 S 6X4"/>
    <n v="137.88"/>
    <n v="2"/>
    <n v="68.94"/>
    <n v="52.45"/>
    <s v="TRANSPORTADORA GLOBAL LOGISTICA LTDA"/>
  </r>
  <r>
    <x v="54"/>
    <n v="7352"/>
    <s v="851-TER MB AXOR 2644 S 6X4"/>
    <n v="198.24"/>
    <n v="6"/>
    <n v="33.04"/>
    <n v="26.867000000000001"/>
    <s v="WESLEI M DOS SANTOS"/>
  </r>
  <r>
    <x v="54"/>
    <n v="7355"/>
    <s v="850-TER MB AXOR 3344 6X4"/>
    <n v="122.34"/>
    <n v="2"/>
    <n v="61.17"/>
    <n v="13"/>
    <s v="WESLEI M DOS SANTOS"/>
  </r>
  <r>
    <x v="54"/>
    <n v="7361"/>
    <s v="938-TER VOLVO/FM12 420 6X4T"/>
    <n v="197.78"/>
    <n v="3"/>
    <n v="65.927000000000007"/>
    <n v="48.811"/>
    <s v="TRANSPORTE FUMACINHA LTDA"/>
  </r>
  <r>
    <x v="54"/>
    <n v="7364"/>
    <s v="850-TER MB AXOR 3344 6X4"/>
    <n v="186.48"/>
    <n v="3"/>
    <n v="62.16"/>
    <n v="57.234000000000002"/>
    <s v="TRANSPORTADORA GLOBAL LOGISTICA LTDA"/>
  </r>
  <r>
    <x v="54"/>
    <n v="7367"/>
    <s v="850-TER MB AXOR 3344 6X4"/>
    <n v="71.42"/>
    <n v="1"/>
    <n v="71.42"/>
    <n v="50"/>
    <s v="JOSE HELIO SILVA SANTOS"/>
  </r>
  <r>
    <x v="54"/>
    <n v="7370"/>
    <s v="850-TER MB AXOR 3344 6X4"/>
    <n v="167.02"/>
    <n v="3"/>
    <n v="55.673000000000002"/>
    <n v="53.246000000000002"/>
    <s v="JOSE HELIO SILVA SANTOS"/>
  </r>
  <r>
    <x v="54"/>
    <n v="7373"/>
    <s v="855-TER SCANIA G 440 A 6X4"/>
    <n v="221.46"/>
    <n v="4"/>
    <n v="55.365000000000002"/>
    <n v="32.095999999999997"/>
    <s v="BARBOSA TRANSPORTES E LOGISTICA LTDA"/>
  </r>
  <r>
    <x v="54"/>
    <n v="7381"/>
    <s v="938-TER VOLVO/FM12 420 6X4T"/>
    <n v="181.24"/>
    <n v="3"/>
    <n v="60.412999999999997"/>
    <n v="48.99"/>
    <s v="TRANSPORTE FUMACINHA LTDA"/>
  </r>
  <r>
    <x v="54"/>
    <n v="7398"/>
    <s v="850-TER MB AXOR 3344 6X4"/>
    <n v="61.06"/>
    <n v="1"/>
    <n v="61.06"/>
    <n v="55"/>
    <s v="RSL TRANSPORTES LTDA"/>
  </r>
  <r>
    <x v="55"/>
    <n v="2067"/>
    <s v="115-MB AXOR 3340 6X4"/>
    <n v="403.38"/>
    <n v="7"/>
    <n v="57.625999999999998"/>
    <n v="10.182"/>
    <s v="NDB HOLDING AGRICOLA LTDA - MATRIZ"/>
  </r>
  <r>
    <x v="55"/>
    <n v="2107"/>
    <s v="115-MB AXOR 3340 6X4"/>
    <n v="349.78"/>
    <n v="6"/>
    <n v="58.296999999999997"/>
    <n v="12.32"/>
    <s v="NDB HOLDING AGRICOLA LTDA - MATRIZ"/>
  </r>
  <r>
    <x v="55"/>
    <n v="2108"/>
    <s v="115-MB AXOR 3340 6X4"/>
    <n v="237.48"/>
    <n v="4"/>
    <n v="59.37"/>
    <n v="10.505000000000001"/>
    <s v="NDB HOLDING AGRICOLA LTDA - MATRIZ"/>
  </r>
  <r>
    <x v="55"/>
    <n v="2109"/>
    <s v="115-MB AXOR 3340 6X4"/>
    <n v="511.92"/>
    <n v="9"/>
    <n v="56.88"/>
    <n v="9.3019999999999996"/>
    <s v="NDB HOLDING AGRICOLA LTDA - MATRIZ"/>
  </r>
  <r>
    <x v="55"/>
    <n v="7004"/>
    <s v="850-TER MB AXOR 3344 6X4"/>
    <n v="183.76"/>
    <n v="3"/>
    <n v="61.253"/>
    <n v="55"/>
    <s v="EMERSON LUIS MORO"/>
  </r>
  <r>
    <x v="55"/>
    <n v="7005"/>
    <s v="850-TER MB AXOR 3344 6X4"/>
    <n v="176.28"/>
    <n v="3"/>
    <n v="58.76"/>
    <n v="42.076999999999998"/>
    <s v="RENE PINA DE ALMEIDA"/>
  </r>
  <r>
    <x v="55"/>
    <n v="7006"/>
    <s v="852-TER MB AXOR 3340 S 6X4"/>
    <n v="182.98"/>
    <n v="3"/>
    <n v="60.993000000000002"/>
    <n v="53.826000000000001"/>
    <s v="INAMARQUE SOUZA MACHADO"/>
  </r>
  <r>
    <x v="55"/>
    <n v="7007"/>
    <s v="852-TER MB AXOR 3340 S 6X4"/>
    <n v="123.92"/>
    <n v="2"/>
    <n v="61.96"/>
    <n v="52.395000000000003"/>
    <s v="MVS TRANSPORTE LTDA"/>
  </r>
  <r>
    <x v="55"/>
    <n v="7008"/>
    <s v="850-TER MB AXOR 3344 6X4"/>
    <n v="114.78"/>
    <n v="2"/>
    <n v="57.39"/>
    <n v="50.417999999999999"/>
    <s v="E L DE OLIVEIRA JUNIOR EDIMAR TRANSPORTES"/>
  </r>
  <r>
    <x v="55"/>
    <n v="7010"/>
    <s v="850-TER MB AXOR 3344 6X4"/>
    <n v="122.1"/>
    <n v="2"/>
    <n v="61.05"/>
    <n v="52.682000000000002"/>
    <s v="BAYER LOGISTICA E TRANSPORTES LTDA"/>
  </r>
  <r>
    <x v="55"/>
    <n v="7013"/>
    <s v="850-TER MB AXOR 3344 6X4"/>
    <n v="235.4"/>
    <n v="4"/>
    <n v="58.85"/>
    <n v="31.814"/>
    <s v="INAMARQUE SOUZA MACHADO"/>
  </r>
  <r>
    <x v="55"/>
    <n v="7017"/>
    <s v="850-TER MB AXOR 3344 6X4"/>
    <n v="169.24"/>
    <n v="3"/>
    <n v="56.412999999999997"/>
    <n v="54.298000000000002"/>
    <s v="BAYER LOGISTICA E TRANSPORTES LTDA"/>
  </r>
  <r>
    <x v="55"/>
    <n v="7018"/>
    <s v="850-TER MB AXOR 3344 6X4"/>
    <n v="61.82"/>
    <n v="1"/>
    <n v="61.82"/>
    <n v="55"/>
    <s v="SC MANUTENCOES LTDA"/>
  </r>
  <r>
    <x v="55"/>
    <n v="7021"/>
    <s v="850-TER MB AXOR 3344 6X4"/>
    <n v="113.76"/>
    <n v="2"/>
    <n v="56.88"/>
    <n v="35.158999999999999"/>
    <s v="NEIA TRANSPORTES LTDA"/>
  </r>
  <r>
    <x v="55"/>
    <n v="7022"/>
    <s v="850-TER MB AXOR 3344 6X4"/>
    <n v="121.28"/>
    <n v="2"/>
    <n v="60.64"/>
    <n v="55"/>
    <s v="SMRR TRANSPORTES LTDA"/>
  </r>
  <r>
    <x v="55"/>
    <n v="7031"/>
    <s v="850-TER MB AXOR 3344 6X4"/>
    <n v="121"/>
    <n v="2"/>
    <n v="60.5"/>
    <n v="50.237000000000002"/>
    <s v="INAMARQUE SOUZA MACHADO"/>
  </r>
  <r>
    <x v="55"/>
    <n v="7032"/>
    <s v="850-TER MB AXOR 3344 6X4"/>
    <n v="119.56"/>
    <n v="2"/>
    <n v="59.78"/>
    <n v="52.484000000000002"/>
    <s v="REGINA M. DOS S. SILVA CARGAS"/>
  </r>
  <r>
    <x v="55"/>
    <n v="7033"/>
    <s v="850-TER MB AXOR 3344 6X4"/>
    <n v="174.18"/>
    <n v="3"/>
    <n v="58.06"/>
    <n v="39.180999999999997"/>
    <s v="E L DE OLIVEIRA JUNIOR EDIMAR TRANSPORTES"/>
  </r>
  <r>
    <x v="55"/>
    <n v="7036"/>
    <s v="850-TER MB AXOR 3344 6X4"/>
    <n v="128.86000000000001"/>
    <n v="2"/>
    <n v="64.430000000000007"/>
    <n v="28.692"/>
    <s v="EMERSON LUIS MORO"/>
  </r>
  <r>
    <x v="55"/>
    <n v="7038"/>
    <s v="852-TER MB AXOR 3340 S 6X4"/>
    <n v="112.04"/>
    <n v="2"/>
    <n v="56.02"/>
    <n v="58.756999999999998"/>
    <s v="JERE SERVICOS DE TRANSPORTE E LOCACAO LTDA"/>
  </r>
  <r>
    <x v="55"/>
    <n v="7041"/>
    <s v="850-TER MB AXOR 3344 6X4"/>
    <n v="120.18"/>
    <n v="2"/>
    <n v="60.09"/>
    <n v="50.408000000000001"/>
    <s v="JERE SERVICOS DE TRANSPORTE E LOCACAO LTDA"/>
  </r>
  <r>
    <x v="55"/>
    <n v="7042"/>
    <s v="852-TER MB AXOR 3340 S 6X4"/>
    <n v="121.52"/>
    <n v="2"/>
    <n v="60.76"/>
    <n v="52.476999999999997"/>
    <s v="SERVICOS DE TRANSPORTES E LOCACAO VALE DO ITAUNAS LTDA"/>
  </r>
  <r>
    <x v="55"/>
    <n v="7045"/>
    <s v="851-TER MB AXOR 2644 S 6X4"/>
    <n v="181.24"/>
    <n v="3"/>
    <n v="60.412999999999997"/>
    <n v="23.713000000000001"/>
    <s v="REGINA M. DOS S. SILVA CARGAS"/>
  </r>
  <r>
    <x v="55"/>
    <n v="7046"/>
    <s v="850-TER MB AXOR 3344 6X4"/>
    <n v="169.12"/>
    <n v="3"/>
    <n v="56.372999999999998"/>
    <n v="53.311999999999998"/>
    <s v="J.S. LEONIDIO"/>
  </r>
  <r>
    <x v="55"/>
    <n v="7047"/>
    <s v="850-TER MB AXOR 3344 6X4"/>
    <n v="118.46"/>
    <n v="2"/>
    <n v="59.23"/>
    <n v="58.536999999999999"/>
    <s v="BAYER LOGISTICA E TRANSPORTES LTDA"/>
  </r>
  <r>
    <x v="55"/>
    <n v="7048"/>
    <s v="850-TER MB AXOR 3344 6X4"/>
    <n v="185.28"/>
    <n v="3"/>
    <n v="61.76"/>
    <n v="39.39"/>
    <s v="SERVICOS DE TRANSPORTES E LOCACAO VALE DO ITAUNAS LTDA"/>
  </r>
  <r>
    <x v="55"/>
    <n v="7050"/>
    <s v="850-TER MB AXOR 3344 6X4"/>
    <n v="172.68"/>
    <n v="3"/>
    <n v="57.56"/>
    <n v="39.58"/>
    <s v="ESTEL SERVICOS DE TRANSPORTES E LOCACAO LTDA"/>
  </r>
  <r>
    <x v="55"/>
    <n v="7052"/>
    <s v="852-TER MB AXOR 3340 S 6X4"/>
    <n v="185.94"/>
    <n v="3"/>
    <n v="61.98"/>
    <n v="50.357999999999997"/>
    <s v="JERE SERVICOS DE TRANSPORTE E LOCACAO LTDA"/>
  </r>
  <r>
    <x v="55"/>
    <n v="7053"/>
    <s v="852-TER MB AXOR 3340 S 6X4"/>
    <n v="178.98"/>
    <n v="3"/>
    <n v="59.66"/>
    <n v="37.165999999999997"/>
    <s v="TAVARES E MORAES TRANSPORTES LTDA"/>
  </r>
  <r>
    <x v="55"/>
    <n v="7054"/>
    <s v="850-TER MB AXOR 3344 6X4"/>
    <n v="56.12"/>
    <n v="1"/>
    <n v="56.12"/>
    <n v="62.3"/>
    <s v="TAVARES E MORAES TRANSPORTES LTDA"/>
  </r>
  <r>
    <x v="55"/>
    <n v="7059"/>
    <s v="850-TER MB AXOR 3344 6X4"/>
    <n v="172.84"/>
    <n v="3"/>
    <n v="57.613"/>
    <n v="57.424999999999997"/>
    <s v="BAYER LOGISTICA E TRANSPORTES LTDA"/>
  </r>
  <r>
    <x v="55"/>
    <n v="7207"/>
    <s v="852-TER MB AXOR 3340 S 6X4"/>
    <n v="112.78"/>
    <n v="2"/>
    <n v="56.39"/>
    <n v="50.399000000000001"/>
    <s v="TAVARES E MORAES TRANSPORTES LTDA"/>
  </r>
  <r>
    <x v="55"/>
    <n v="7208"/>
    <s v="852-TER MB AXOR 3340 S 6X4"/>
    <n v="182.3"/>
    <n v="3"/>
    <n v="60.767000000000003"/>
    <n v="55"/>
    <s v="TAVARES E MORAES TRANSPORTES LTDA"/>
  </r>
  <r>
    <x v="55"/>
    <n v="7220"/>
    <s v="851-TER MB AXOR 2644 S 6X4"/>
    <n v="108.88"/>
    <n v="2"/>
    <n v="54.44"/>
    <n v="50.283000000000001"/>
    <s v="DOS SANTOS PASSOS TRANSPORTES LTDA"/>
  </r>
  <r>
    <x v="55"/>
    <n v="7221"/>
    <s v="852-TER MB AXOR 3340 S 6X4"/>
    <n v="184.32"/>
    <n v="3"/>
    <n v="61.44"/>
    <n v="53.289000000000001"/>
    <s v="BAYER LOGISTICA E TRANSPORTES LTDA"/>
  </r>
  <r>
    <x v="55"/>
    <n v="7224"/>
    <s v="850-TER MB AXOR 3344 6X4"/>
    <n v="134.12"/>
    <n v="2"/>
    <n v="67.06"/>
    <n v="50.381"/>
    <s v="EMERSON LUIS MORO"/>
  </r>
  <r>
    <x v="55"/>
    <n v="7228"/>
    <s v="850-TER MB AXOR 3344 6X4"/>
    <n v="185.8"/>
    <n v="3"/>
    <n v="61.933"/>
    <n v="36.267000000000003"/>
    <s v="MVS TRANSPORTE LTDA"/>
  </r>
  <r>
    <x v="55"/>
    <n v="7234"/>
    <s v="850-TER MB AXOR 3344 6X4"/>
    <n v="119.1"/>
    <n v="2"/>
    <n v="59.55"/>
    <n v="46"/>
    <s v="TRANSPORTES M &amp; J LTDA"/>
  </r>
  <r>
    <x v="55"/>
    <n v="7238"/>
    <s v="851-TER MB AXOR 2644 S 6X4"/>
    <n v="122.72"/>
    <n v="2"/>
    <n v="61.36"/>
    <n v="55"/>
    <s v="R S SANTOS TRANSPORTES LTDA"/>
  </r>
  <r>
    <x v="55"/>
    <n v="7257"/>
    <s v="852-TER MB AXOR 3340 S 6X4"/>
    <n v="180.5"/>
    <n v="3"/>
    <n v="60.167000000000002"/>
    <n v="40.268000000000001"/>
    <s v="EMERSON LUIS MORO"/>
  </r>
  <r>
    <x v="55"/>
    <n v="7258"/>
    <s v="852-TER MB AXOR 3340 S 6X4"/>
    <n v="118.46"/>
    <n v="2"/>
    <n v="59.23"/>
    <n v="48.055999999999997"/>
    <s v="REGINA M. DOS S. SILVA CARGAS"/>
  </r>
  <r>
    <x v="55"/>
    <n v="7260"/>
    <s v="852-TER MB AXOR 3340 S 6X4"/>
    <n v="120.52"/>
    <n v="2"/>
    <n v="60.26"/>
    <n v="52.279000000000003"/>
    <s v="E L DE OLIVEIRA JUNIOR EDIMAR TRANSPORTES"/>
  </r>
  <r>
    <x v="55"/>
    <n v="7263"/>
    <s v="850-TER MB AXOR 3344 6X4"/>
    <n v="180.72"/>
    <n v="3"/>
    <n v="60.24"/>
    <n v="39.488999999999997"/>
    <s v="ESTEL SERVICOS DE TRANSPORTES E LOCACAO LTDA"/>
  </r>
  <r>
    <x v="55"/>
    <n v="7264"/>
    <s v="850-TER MB AXOR 3344 6X4"/>
    <n v="183.76"/>
    <n v="3"/>
    <n v="61.253"/>
    <n v="50.156999999999996"/>
    <s v="W &amp; E SERVICOS DE TRANSPORTE LTDA"/>
  </r>
  <r>
    <x v="55"/>
    <n v="7278"/>
    <s v="850-TER MB AXOR 3344 6X4"/>
    <n v="125.48"/>
    <n v="2"/>
    <n v="62.74"/>
    <n v="52.533000000000001"/>
    <s v="LOPES TRANSPORTES LTDA"/>
  </r>
  <r>
    <x v="55"/>
    <n v="7279"/>
    <s v="852-TER MB AXOR 3340 S 6X4"/>
    <n v="114.56"/>
    <n v="2"/>
    <n v="57.28"/>
    <n v="58.654000000000003"/>
    <s v="CVL TRANSPORTES LTDA"/>
  </r>
  <r>
    <x v="55"/>
    <n v="7282"/>
    <s v="850-TER MB AXOR 3344 6X4"/>
    <n v="126.48"/>
    <n v="2"/>
    <n v="63.24"/>
    <n v="52.430999999999997"/>
    <s v="EMERSON LUIS MORO"/>
  </r>
  <r>
    <x v="55"/>
    <n v="7289"/>
    <s v="850-TER MB AXOR 3344 6X4"/>
    <n v="60.94"/>
    <n v="1"/>
    <n v="60.94"/>
    <n v="55"/>
    <s v="TAVARES E MORAES TRANSPORTES LTDA"/>
  </r>
  <r>
    <x v="55"/>
    <n v="7292"/>
    <s v="850-TER MB AXOR 3344 6X4"/>
    <n v="168.68"/>
    <n v="3"/>
    <n v="56.226999999999997"/>
    <n v="38.207999999999998"/>
    <s v="ESTEL SERVICOS DE TRANSPORTES E LOCACAO LTDA"/>
  </r>
  <r>
    <x v="55"/>
    <n v="7295"/>
    <s v="850-TER MB AXOR 3344 6X4"/>
    <n v="190.54"/>
    <n v="3"/>
    <n v="63.512999999999998"/>
    <n v="21.337"/>
    <s v="ESTEL SERVICOS DE TRANSPORTES E LOCACAO LTDA"/>
  </r>
  <r>
    <x v="55"/>
    <n v="7299"/>
    <s v="850-TER MB AXOR 3344 6X4"/>
    <n v="124.62"/>
    <n v="2"/>
    <n v="62.31"/>
    <n v="50.46"/>
    <s v="JERE SERVICOS DE TRANSPORTE E LOCACAO LTDA"/>
  </r>
  <r>
    <x v="55"/>
    <n v="7301"/>
    <s v="850-TER MB AXOR 3344 6X4"/>
    <n v="175.7"/>
    <n v="3"/>
    <n v="58.567"/>
    <n v="51.655999999999999"/>
    <s v="SERVICOS DE TRANSPORTES E LOCACAO VALE DO ITAUNAS LTDA"/>
  </r>
  <r>
    <x v="55"/>
    <n v="7304"/>
    <s v="850-TER MB AXOR 3344 6X4"/>
    <n v="126.48"/>
    <n v="2"/>
    <n v="63.24"/>
    <n v="52.398000000000003"/>
    <s v="SERVICOS DE TRANSPORTES E LOCACAO VALE DO ITAUNAS LTDA"/>
  </r>
  <r>
    <x v="55"/>
    <n v="7307"/>
    <s v="850-TER MB AXOR 3344 6X4"/>
    <n v="111.28"/>
    <n v="2"/>
    <n v="55.64"/>
    <n v="55.776000000000003"/>
    <s v="SC MANUTENCOES LTDA"/>
  </r>
  <r>
    <x v="55"/>
    <n v="7308"/>
    <s v="850-TER MB AXOR 3344 6X4"/>
    <n v="181.56"/>
    <n v="3"/>
    <n v="60.52"/>
    <n v="39.584000000000003"/>
    <s v="SANTOS &amp; SILVA TRANSPORTES RODOVIARIOS LTDA"/>
  </r>
  <r>
    <x v="55"/>
    <n v="7311"/>
    <s v="855-TER SCANIA G 440 A 6X4"/>
    <n v="173.42"/>
    <n v="3"/>
    <n v="57.807000000000002"/>
    <n v="41.878"/>
    <s v="LN LOGISTICA E TRANSPORTES LTDA"/>
  </r>
  <r>
    <x v="55"/>
    <n v="7312"/>
    <s v="855-TER SCANIA G 440 A 6X4"/>
    <n v="173.36"/>
    <n v="3"/>
    <n v="57.786999999999999"/>
    <n v="40.718000000000004"/>
    <s v="LN LOGISTICA E TRANSPORTES LTDA"/>
  </r>
  <r>
    <x v="55"/>
    <n v="7334"/>
    <s v="851-TER MB AXOR 2644 S 6X4"/>
    <n v="177.46"/>
    <n v="3"/>
    <n v="59.152999999999999"/>
    <n v="23.045000000000002"/>
    <s v="ROCHA TRANSPORTES DE MUCURI LTDA"/>
  </r>
  <r>
    <x v="55"/>
    <n v="7337"/>
    <s v="850-TER MB AXOR 3344 6X4"/>
    <n v="184.72"/>
    <n v="3"/>
    <n v="61.573"/>
    <n v="55"/>
    <s v="REGINA M. DOS S. SILVA CARGAS"/>
  </r>
  <r>
    <x v="55"/>
    <n v="7340"/>
    <s v="850-TER MB AXOR 3344 6X4"/>
    <n v="188.28"/>
    <n v="6"/>
    <n v="31.38"/>
    <n v="4.4770000000000003"/>
    <s v="W &amp; E SERVICOS DE TRANSPORTE LTDA"/>
  </r>
  <r>
    <x v="55"/>
    <n v="7343"/>
    <s v="851-TER MB AXOR 2644 S 6X4"/>
    <n v="129.9"/>
    <n v="2"/>
    <n v="64.95"/>
    <n v="52.328000000000003"/>
    <s v="E L DE OLIVEIRA JUNIOR EDIMAR TRANSPORTES"/>
  </r>
  <r>
    <x v="55"/>
    <n v="7347"/>
    <s v="852-TER MB AXOR 3340 S 6X4"/>
    <n v="66.02"/>
    <n v="1"/>
    <n v="66.02"/>
    <n v="3"/>
    <s v="TRANSPORTADORA GLOBAL LOGISTICA LTDA"/>
  </r>
  <r>
    <x v="55"/>
    <n v="7352"/>
    <s v="851-TER MB AXOR 2644 S 6X4"/>
    <n v="154.32"/>
    <n v="3"/>
    <n v="51.44"/>
    <n v="45.095999999999997"/>
    <s v="WESLEI M DOS SANTOS"/>
  </r>
  <r>
    <x v="55"/>
    <n v="7355"/>
    <s v="850-TER MB AXOR 3344 6X4"/>
    <n v="124.8"/>
    <n v="2"/>
    <n v="62.4"/>
    <n v="52.28"/>
    <s v="WESLEI M DOS SANTOS"/>
  </r>
  <r>
    <x v="55"/>
    <n v="7361"/>
    <s v="938-TER VOLVO/FM12 420 6X4T"/>
    <n v="122.84"/>
    <n v="2"/>
    <n v="61.42"/>
    <n v="52.616999999999997"/>
    <s v="TRANSPORTE FUMACINHA LTDA"/>
  </r>
  <r>
    <x v="55"/>
    <n v="7364"/>
    <s v="850-TER MB AXOR 3344 6X4"/>
    <n v="173.1"/>
    <n v="3"/>
    <n v="57.7"/>
    <n v="39.082999999999998"/>
    <s v="TRANSPORTADORA GLOBAL LOGISTICA LTDA"/>
  </r>
  <r>
    <x v="55"/>
    <n v="7367"/>
    <s v="850-TER MB AXOR 3344 6X4"/>
    <n v="179.74"/>
    <n v="3"/>
    <n v="59.912999999999997"/>
    <n v="52.103000000000002"/>
    <s v="JOSE HELIO SILVA SANTOS"/>
  </r>
  <r>
    <x v="55"/>
    <n v="7370"/>
    <s v="850-TER MB AXOR 3344 6X4"/>
    <n v="169.74"/>
    <n v="3"/>
    <n v="56.58"/>
    <n v="51.895000000000003"/>
    <s v="JOSE HELIO SILVA SANTOS"/>
  </r>
  <r>
    <x v="55"/>
    <n v="7373"/>
    <s v="855-TER SCANIA G 440 A 6X4"/>
    <n v="49.8"/>
    <n v="1"/>
    <n v="49.8"/>
    <n v="55"/>
    <s v="BARBOSA TRANSPORTES E LOGISTICA LTDA"/>
  </r>
  <r>
    <x v="55"/>
    <n v="7381"/>
    <s v="938-TER VOLVO/FM12 420 6X4T"/>
    <n v="188.9"/>
    <n v="3"/>
    <n v="62.966999999999999"/>
    <n v="38.076000000000001"/>
    <s v="TRANSPORTE FUMACINHA LTDA"/>
  </r>
  <r>
    <x v="55"/>
    <n v="7398"/>
    <s v="850-TER MB AXOR 3344 6X4"/>
    <n v="212.16"/>
    <n v="6"/>
    <n v="35.36"/>
    <n v="19.513000000000002"/>
    <s v="RSL TRANSPORTES LTDA"/>
  </r>
  <r>
    <x v="56"/>
    <n v="2067"/>
    <s v="115-MB AXOR 3340 6X4"/>
    <n v="427.04"/>
    <n v="7"/>
    <n v="61.006"/>
    <n v="10.843999999999999"/>
    <s v="NDB HOLDING AGRICOLA LTDA - MATRIZ"/>
  </r>
  <r>
    <x v="56"/>
    <n v="2107"/>
    <s v="115-MB AXOR 3340 6X4"/>
    <n v="305.95999999999998"/>
    <n v="5"/>
    <n v="61.192"/>
    <n v="10.848000000000001"/>
    <s v="NDB HOLDING AGRICOLA LTDA - MATRIZ"/>
  </r>
  <r>
    <x v="56"/>
    <n v="2108"/>
    <s v="115-MB AXOR 3340 6X4"/>
    <n v="497.84"/>
    <n v="8"/>
    <n v="62.23"/>
    <n v="10.343999999999999"/>
    <s v="NDB HOLDING AGRICOLA LTDA - MATRIZ"/>
  </r>
  <r>
    <x v="56"/>
    <n v="2109"/>
    <s v="115-MB AXOR 3340 6X4"/>
    <n v="434"/>
    <n v="7"/>
    <n v="62"/>
    <n v="11.731"/>
    <s v="NDB HOLDING AGRICOLA LTDA - MATRIZ"/>
  </r>
  <r>
    <x v="56"/>
    <n v="7004"/>
    <s v="850-TER MB AXOR 3344 6X4"/>
    <n v="132.54"/>
    <n v="2"/>
    <n v="66.27"/>
    <n v="31.035"/>
    <s v="EMERSON LUIS MORO"/>
  </r>
  <r>
    <x v="56"/>
    <n v="7005"/>
    <s v="850-TER MB AXOR 3344 6X4"/>
    <n v="122.16"/>
    <n v="2"/>
    <n v="61.08"/>
    <n v="52.494999999999997"/>
    <s v="RENE PINA DE ALMEIDA"/>
  </r>
  <r>
    <x v="56"/>
    <n v="7006"/>
    <s v="852-TER MB AXOR 3340 S 6X4"/>
    <n v="197.1"/>
    <n v="3"/>
    <n v="65.7"/>
    <n v="24.574999999999999"/>
    <s v="INAMARQUE SOUZA MACHADO"/>
  </r>
  <r>
    <x v="56"/>
    <n v="7007"/>
    <s v="852-TER MB AXOR 3340 S 6X4"/>
    <n v="186.48"/>
    <n v="3"/>
    <n v="62.16"/>
    <n v="38.186999999999998"/>
    <s v="MVS TRANSPORTE LTDA"/>
  </r>
  <r>
    <x v="56"/>
    <n v="7008"/>
    <s v="850-TER MB AXOR 3344 6X4"/>
    <n v="118.8"/>
    <n v="2"/>
    <n v="59.4"/>
    <n v="58.713000000000001"/>
    <s v="E L DE OLIVEIRA JUNIOR EDIMAR TRANSPORTES"/>
  </r>
  <r>
    <x v="56"/>
    <n v="7010"/>
    <s v="850-TER MB AXOR 3344 6X4"/>
    <n v="123.58"/>
    <n v="2"/>
    <n v="61.79"/>
    <n v="50.494999999999997"/>
    <s v="BAYER LOGISTICA E TRANSPORTES LTDA"/>
  </r>
  <r>
    <x v="56"/>
    <n v="7013"/>
    <s v="850-TER MB AXOR 3344 6X4"/>
    <n v="121.06"/>
    <n v="2"/>
    <n v="60.53"/>
    <n v="53.472999999999999"/>
    <s v="INAMARQUE SOUZA MACHADO"/>
  </r>
  <r>
    <x v="56"/>
    <n v="7017"/>
    <s v="850-TER MB AXOR 3344 6X4"/>
    <n v="129.54"/>
    <n v="2"/>
    <n v="64.77"/>
    <n v="50.786999999999999"/>
    <s v="BAYER LOGISTICA E TRANSPORTES LTDA"/>
  </r>
  <r>
    <x v="56"/>
    <n v="7018"/>
    <s v="850-TER MB AXOR 3344 6X4"/>
    <n v="122.92"/>
    <n v="2"/>
    <n v="61.46"/>
    <n v="58.67"/>
    <s v="SC MANUTENCOES LTDA"/>
  </r>
  <r>
    <x v="56"/>
    <n v="7021"/>
    <s v="850-TER MB AXOR 3344 6X4"/>
    <n v="71.3"/>
    <n v="1"/>
    <n v="71.3"/>
    <n v="50"/>
    <s v="NEIA TRANSPORTES LTDA"/>
  </r>
  <r>
    <x v="56"/>
    <n v="7022"/>
    <s v="850-TER MB AXOR 3344 6X4"/>
    <n v="111.26"/>
    <n v="2"/>
    <n v="55.63"/>
    <n v="55"/>
    <s v="SMRR TRANSPORTES LTDA"/>
  </r>
  <r>
    <x v="56"/>
    <n v="7031"/>
    <s v="850-TER MB AXOR 3344 6X4"/>
    <n v="132.56"/>
    <n v="2"/>
    <n v="66.28"/>
    <n v="29.125"/>
    <s v="INAMARQUE SOUZA MACHADO"/>
  </r>
  <r>
    <x v="56"/>
    <n v="7032"/>
    <s v="850-TER MB AXOR 3344 6X4"/>
    <n v="188.14"/>
    <n v="3"/>
    <n v="62.713000000000001"/>
    <n v="57.247"/>
    <s v="REGINA M. DOS S. SILVA CARGAS"/>
  </r>
  <r>
    <x v="56"/>
    <n v="7033"/>
    <s v="850-TER MB AXOR 3344 6X4"/>
    <n v="115.58"/>
    <n v="2"/>
    <n v="57.79"/>
    <n v="53.933999999999997"/>
    <s v="E L DE OLIVEIRA JUNIOR EDIMAR TRANSPORTES"/>
  </r>
  <r>
    <x v="56"/>
    <n v="7036"/>
    <s v="850-TER MB AXOR 3344 6X4"/>
    <n v="183.36"/>
    <n v="3"/>
    <n v="61.12"/>
    <n v="55"/>
    <s v="EMERSON LUIS MORO"/>
  </r>
  <r>
    <x v="56"/>
    <n v="7038"/>
    <s v="852-TER MB AXOR 3340 S 6X4"/>
    <n v="170.58"/>
    <n v="3"/>
    <n v="56.86"/>
    <n v="40.378999999999998"/>
    <s v="JERE SERVICOS DE TRANSPORTE E LOCACAO LTDA"/>
  </r>
  <r>
    <x v="56"/>
    <n v="7041"/>
    <s v="850-TER MB AXOR 3344 6X4"/>
    <n v="61.5"/>
    <n v="1"/>
    <n v="61.5"/>
    <n v="55"/>
    <s v="JERE SERVICOS DE TRANSPORTE E LOCACAO LTDA"/>
  </r>
  <r>
    <x v="56"/>
    <n v="7042"/>
    <s v="852-TER MB AXOR 3340 S 6X4"/>
    <n v="128.32"/>
    <n v="2"/>
    <n v="64.16"/>
    <n v="31.247"/>
    <s v="SERVICOS DE TRANSPORTES E LOCACAO VALE DO ITAUNAS LTDA"/>
  </r>
  <r>
    <x v="56"/>
    <n v="7045"/>
    <s v="851-TER MB AXOR 2644 S 6X4"/>
    <n v="123.02"/>
    <n v="2"/>
    <n v="61.51"/>
    <n v="31.649000000000001"/>
    <s v="REGINA M. DOS S. SILVA CARGAS"/>
  </r>
  <r>
    <x v="56"/>
    <n v="7046"/>
    <s v="850-TER MB AXOR 3344 6X4"/>
    <n v="110.92"/>
    <n v="2"/>
    <n v="55.46"/>
    <n v="55"/>
    <s v="J.S. LEONIDIO"/>
  </r>
  <r>
    <x v="56"/>
    <n v="7047"/>
    <s v="850-TER MB AXOR 3344 6X4"/>
    <n v="114.96"/>
    <n v="2"/>
    <n v="57.48"/>
    <n v="50.067999999999998"/>
    <s v="BAYER LOGISTICA E TRANSPORTES LTDA"/>
  </r>
  <r>
    <x v="56"/>
    <n v="7048"/>
    <s v="850-TER MB AXOR 3344 6X4"/>
    <n v="117.32"/>
    <n v="2"/>
    <n v="58.66"/>
    <n v="52.478999999999999"/>
    <s v="SERVICOS DE TRANSPORTES E LOCACAO VALE DO ITAUNAS LTDA"/>
  </r>
  <r>
    <x v="56"/>
    <n v="7050"/>
    <s v="850-TER MB AXOR 3344 6X4"/>
    <n v="128.36000000000001"/>
    <n v="2"/>
    <n v="64.180000000000007"/>
    <n v="55"/>
    <s v="ESTEL SERVICOS DE TRANSPORTES E LOCACAO LTDA"/>
  </r>
  <r>
    <x v="56"/>
    <n v="7052"/>
    <s v="852-TER MB AXOR 3340 S 6X4"/>
    <n v="63.6"/>
    <n v="1"/>
    <n v="63.6"/>
    <n v="55"/>
    <s v="JERE SERVICOS DE TRANSPORTE E LOCACAO LTDA"/>
  </r>
  <r>
    <x v="56"/>
    <n v="7053"/>
    <s v="852-TER MB AXOR 3340 S 6X4"/>
    <n v="121.02"/>
    <n v="2"/>
    <n v="60.51"/>
    <n v="33.25"/>
    <s v="TAVARES E MORAES TRANSPORTES LTDA"/>
  </r>
  <r>
    <x v="56"/>
    <n v="7054"/>
    <s v="850-TER MB AXOR 3344 6X4"/>
    <n v="122.34"/>
    <n v="2"/>
    <n v="61.17"/>
    <n v="50.655000000000001"/>
    <s v="TAVARES E MORAES TRANSPORTES LTDA"/>
  </r>
  <r>
    <x v="56"/>
    <n v="7059"/>
    <s v="850-TER MB AXOR 3344 6X4"/>
    <n v="140.08000000000001"/>
    <n v="2"/>
    <n v="70.040000000000006"/>
    <n v="50"/>
    <s v="BAYER LOGISTICA E TRANSPORTES LTDA"/>
  </r>
  <r>
    <x v="56"/>
    <n v="7188"/>
    <s v="850-TER MB AXOR 3344 6X4"/>
    <n v="121.82"/>
    <n v="2"/>
    <n v="60.91"/>
    <n v="55.423999999999999"/>
    <s v="C C GOMES TRANSPORTES"/>
  </r>
  <r>
    <x v="56"/>
    <n v="7207"/>
    <s v="852-TER MB AXOR 3340 S 6X4"/>
    <n v="123.4"/>
    <n v="2"/>
    <n v="61.7"/>
    <n v="55"/>
    <s v="TAVARES E MORAES TRANSPORTES LTDA"/>
  </r>
  <r>
    <x v="56"/>
    <n v="7208"/>
    <s v="852-TER MB AXOR 3340 S 6X4"/>
    <n v="114.76"/>
    <n v="2"/>
    <n v="57.38"/>
    <n v="55"/>
    <s v="TAVARES E MORAES TRANSPORTES LTDA"/>
  </r>
  <r>
    <x v="56"/>
    <n v="7220"/>
    <s v="851-TER MB AXOR 2644 S 6X4"/>
    <n v="116.28"/>
    <n v="2"/>
    <n v="58.14"/>
    <n v="27.096"/>
    <s v="DOS SANTOS PASSOS TRANSPORTES LTDA"/>
  </r>
  <r>
    <x v="56"/>
    <n v="7221"/>
    <s v="852-TER MB AXOR 3340 S 6X4"/>
    <n v="191.16"/>
    <n v="3"/>
    <n v="63.72"/>
    <n v="38.456000000000003"/>
    <s v="BAYER LOGISTICA E TRANSPORTES LTDA"/>
  </r>
  <r>
    <x v="56"/>
    <n v="7224"/>
    <s v="850-TER MB AXOR 3344 6X4"/>
    <n v="127.24"/>
    <n v="2"/>
    <n v="63.62"/>
    <n v="55"/>
    <s v="EMERSON LUIS MORO"/>
  </r>
  <r>
    <x v="56"/>
    <n v="7228"/>
    <s v="850-TER MB AXOR 3344 6X4"/>
    <n v="131.6"/>
    <n v="2"/>
    <n v="65.8"/>
    <n v="50"/>
    <s v="MVS TRANSPORTE LTDA"/>
  </r>
  <r>
    <x v="56"/>
    <n v="7234"/>
    <s v="850-TER MB AXOR 3344 6X4"/>
    <n v="124.92"/>
    <n v="2"/>
    <n v="62.46"/>
    <n v="32.017000000000003"/>
    <s v="TRANSPORTES M &amp; J LTDA"/>
  </r>
  <r>
    <x v="56"/>
    <n v="7238"/>
    <s v="851-TER MB AXOR 2644 S 6X4"/>
    <n v="120.22"/>
    <n v="2"/>
    <n v="60.11"/>
    <n v="52.454000000000001"/>
    <s v="R S SANTOS TRANSPORTES LTDA"/>
  </r>
  <r>
    <x v="56"/>
    <n v="7257"/>
    <s v="852-TER MB AXOR 3340 S 6X4"/>
    <n v="183.9"/>
    <n v="3"/>
    <n v="61.3"/>
    <n v="24.526"/>
    <s v="EMERSON LUIS MORO"/>
  </r>
  <r>
    <x v="56"/>
    <n v="7258"/>
    <s v="852-TER MB AXOR 3340 S 6X4"/>
    <n v="114.26"/>
    <n v="2"/>
    <n v="57.13"/>
    <n v="55"/>
    <s v="REGINA M. DOS S. SILVA CARGAS"/>
  </r>
  <r>
    <x v="56"/>
    <n v="7260"/>
    <s v="852-TER MB AXOR 3340 S 6X4"/>
    <n v="111.44"/>
    <n v="2"/>
    <n v="55.72"/>
    <n v="52.267000000000003"/>
    <s v="E L DE OLIVEIRA JUNIOR EDIMAR TRANSPORTES"/>
  </r>
  <r>
    <x v="56"/>
    <n v="7263"/>
    <s v="850-TER MB AXOR 3344 6X4"/>
    <n v="128.62"/>
    <n v="2"/>
    <n v="64.31"/>
    <n v="55"/>
    <s v="ESTEL SERVICOS DE TRANSPORTES E LOCACAO LTDA"/>
  </r>
  <r>
    <x v="56"/>
    <n v="7264"/>
    <s v="850-TER MB AXOR 3344 6X4"/>
    <n v="123.28"/>
    <n v="2"/>
    <n v="61.64"/>
    <n v="55"/>
    <s v="W &amp; E SERVICOS DE TRANSPORTE LTDA"/>
  </r>
  <r>
    <x v="56"/>
    <n v="7278"/>
    <s v="850-TER MB AXOR 3344 6X4"/>
    <n v="131.16"/>
    <n v="2"/>
    <n v="65.58"/>
    <n v="33.494999999999997"/>
    <s v="LOPES TRANSPORTES LTDA"/>
  </r>
  <r>
    <x v="56"/>
    <n v="7279"/>
    <s v="852-TER MB AXOR 3340 S 6X4"/>
    <n v="174.34"/>
    <n v="3"/>
    <n v="58.113"/>
    <n v="57.281999999999996"/>
    <s v="CVL TRANSPORTES LTDA"/>
  </r>
  <r>
    <x v="56"/>
    <n v="7282"/>
    <s v="850-TER MB AXOR 3344 6X4"/>
    <n v="117.3"/>
    <n v="2"/>
    <n v="58.65"/>
    <n v="46"/>
    <s v="EMERSON LUIS MORO"/>
  </r>
  <r>
    <x v="56"/>
    <n v="7289"/>
    <s v="850-TER MB AXOR 3344 6X4"/>
    <n v="115.4"/>
    <n v="2"/>
    <n v="57.7"/>
    <n v="55"/>
    <s v="TAVARES E MORAES TRANSPORTES LTDA"/>
  </r>
  <r>
    <x v="56"/>
    <n v="7292"/>
    <s v="850-TER MB AXOR 3344 6X4"/>
    <n v="124.08"/>
    <n v="2"/>
    <n v="62.04"/>
    <n v="52.398000000000003"/>
    <s v="ESTEL SERVICOS DE TRANSPORTES E LOCACAO LTDA"/>
  </r>
  <r>
    <x v="56"/>
    <n v="7295"/>
    <s v="850-TER MB AXOR 3344 6X4"/>
    <n v="112.64"/>
    <n v="2"/>
    <n v="56.32"/>
    <n v="49.857999999999997"/>
    <s v="ESTEL SERVICOS DE TRANSPORTES E LOCACAO LTDA"/>
  </r>
  <r>
    <x v="56"/>
    <n v="7299"/>
    <s v="850-TER MB AXOR 3344 6X4"/>
    <n v="127.42"/>
    <n v="2"/>
    <n v="63.71"/>
    <n v="31.515000000000001"/>
    <s v="JERE SERVICOS DE TRANSPORTE E LOCACAO LTDA"/>
  </r>
  <r>
    <x v="56"/>
    <n v="7301"/>
    <s v="850-TER MB AXOR 3344 6X4"/>
    <n v="121.46"/>
    <n v="2"/>
    <n v="60.73"/>
    <n v="31.213999999999999"/>
    <s v="SERVICOS DE TRANSPORTES E LOCACAO VALE DO ITAUNAS LTDA"/>
  </r>
  <r>
    <x v="56"/>
    <n v="7304"/>
    <s v="850-TER MB AXOR 3344 6X4"/>
    <n v="178.87"/>
    <n v="3"/>
    <n v="59.622999999999998"/>
    <n v="56.615000000000002"/>
    <s v="SERVICOS DE TRANSPORTES E LOCACAO VALE DO ITAUNAS LTDA"/>
  </r>
  <r>
    <x v="56"/>
    <n v="7307"/>
    <s v="850-TER MB AXOR 3344 6X4"/>
    <n v="119.14"/>
    <n v="2"/>
    <n v="59.57"/>
    <n v="53.686"/>
    <s v="SC MANUTENCOES LTDA"/>
  </r>
  <r>
    <x v="56"/>
    <n v="7308"/>
    <s v="850-TER MB AXOR 3344 6X4"/>
    <n v="128.26"/>
    <n v="2"/>
    <n v="64.13"/>
    <n v="31.956"/>
    <s v="SANTOS &amp; SILVA TRANSPORTES RODOVIARIOS LTDA"/>
  </r>
  <r>
    <x v="56"/>
    <n v="7311"/>
    <s v="855-TER SCANIA G 440 A 6X4"/>
    <n v="131.86000000000001"/>
    <n v="2"/>
    <n v="65.930000000000007"/>
    <n v="30.748999999999999"/>
    <s v="LN LOGISTICA E TRANSPORTES LTDA"/>
  </r>
  <r>
    <x v="56"/>
    <n v="7312"/>
    <s v="855-TER SCANIA G 440 A 6X4"/>
    <n v="71.62"/>
    <n v="1"/>
    <n v="71.62"/>
    <n v="10"/>
    <s v="LN LOGISTICA E TRANSPORTES LTDA"/>
  </r>
  <r>
    <x v="56"/>
    <n v="7334"/>
    <s v="851-TER MB AXOR 2644 S 6X4"/>
    <n v="184.96"/>
    <n v="3"/>
    <n v="61.652999999999999"/>
    <n v="40.012999999999998"/>
    <s v="ROCHA TRANSPORTES DE MUCURI LTDA"/>
  </r>
  <r>
    <x v="56"/>
    <n v="7337"/>
    <s v="850-TER MB AXOR 3344 6X4"/>
    <n v="133.84"/>
    <n v="2"/>
    <n v="66.92"/>
    <n v="52.073"/>
    <s v="REGINA M. DOS S. SILVA CARGAS"/>
  </r>
  <r>
    <x v="56"/>
    <n v="7340"/>
    <s v="850-TER MB AXOR 3344 6X4"/>
    <n v="214.34"/>
    <n v="7"/>
    <n v="30.62"/>
    <n v="11.446"/>
    <s v="W &amp; E SERVICOS DE TRANSPORTE LTDA"/>
  </r>
  <r>
    <x v="56"/>
    <n v="7343"/>
    <s v="851-TER MB AXOR 2644 S 6X4"/>
    <n v="133.54"/>
    <n v="2"/>
    <n v="66.77"/>
    <n v="50"/>
    <s v="E L DE OLIVEIRA JUNIOR EDIMAR TRANSPORTES"/>
  </r>
  <r>
    <x v="56"/>
    <n v="7347"/>
    <s v="852-TER MB AXOR 3340 S 6X4"/>
    <n v="192.1"/>
    <n v="3"/>
    <n v="64.033000000000001"/>
    <n v="38.814"/>
    <s v="TRANSPORTADORA GLOBAL LOGISTICA LTDA"/>
  </r>
  <r>
    <x v="56"/>
    <n v="7352"/>
    <s v="851-TER MB AXOR 2644 S 6X4"/>
    <n v="128.24"/>
    <n v="2"/>
    <n v="64.12"/>
    <n v="32.322000000000003"/>
    <s v="WESLEI M DOS SANTOS"/>
  </r>
  <r>
    <x v="56"/>
    <n v="7355"/>
    <s v="850-TER MB AXOR 3344 6X4"/>
    <n v="113.84"/>
    <n v="2"/>
    <n v="56.92"/>
    <n v="58.45"/>
    <s v="WESLEI M DOS SANTOS"/>
  </r>
  <r>
    <x v="56"/>
    <n v="7361"/>
    <s v="938-TER VOLVO/FM12 420 6X4T"/>
    <n v="133.18"/>
    <n v="2"/>
    <n v="66.59"/>
    <n v="52.226999999999997"/>
    <s v="TRANSPORTE FUMACINHA LTDA"/>
  </r>
  <r>
    <x v="56"/>
    <n v="7364"/>
    <s v="850-TER MB AXOR 3344 6X4"/>
    <n v="63"/>
    <n v="1"/>
    <n v="63"/>
    <n v="55"/>
    <s v="TRANSPORTADORA GLOBAL LOGISTICA LTDA"/>
  </r>
  <r>
    <x v="56"/>
    <n v="7367"/>
    <s v="850-TER MB AXOR 3344 6X4"/>
    <n v="111.56"/>
    <n v="2"/>
    <n v="55.78"/>
    <n v="55"/>
    <s v="JOSE HELIO SILVA SANTOS"/>
  </r>
  <r>
    <x v="56"/>
    <n v="7370"/>
    <s v="850-TER MB AXOR 3344 6X4"/>
    <n v="122.9"/>
    <n v="2"/>
    <n v="61.45"/>
    <n v="32.634999999999998"/>
    <s v="JOSE HELIO SILVA SANTOS"/>
  </r>
  <r>
    <x v="56"/>
    <n v="7373"/>
    <s v="855-TER SCANIA G 440 A 6X4"/>
    <n v="105.92"/>
    <n v="2"/>
    <n v="52.96"/>
    <n v="31.693000000000001"/>
    <s v="BARBOSA TRANSPORTES E LOGISTICA LTDA"/>
  </r>
  <r>
    <x v="56"/>
    <n v="7381"/>
    <s v="938-TER VOLVO/FM12 420 6X4T"/>
    <n v="126.94"/>
    <n v="2"/>
    <n v="63.47"/>
    <n v="52.326000000000001"/>
    <s v="TRANSPORTE FUMACINHA LTDA"/>
  </r>
  <r>
    <x v="56"/>
    <n v="7398"/>
    <s v="850-TER MB AXOR 3344 6X4"/>
    <n v="246.84"/>
    <n v="8"/>
    <n v="30.855"/>
    <n v="11.548"/>
    <s v="RSL TRANSPORTES LTDA"/>
  </r>
  <r>
    <x v="57"/>
    <n v="2067"/>
    <s v="115-MB AXOR 3340 6X4"/>
    <n v="63.06"/>
    <n v="1"/>
    <n v="63.06"/>
    <n v="12"/>
    <s v="NDB HOLDING AGRICOLA LTDA - MATRIZ"/>
  </r>
  <r>
    <x v="57"/>
    <n v="2107"/>
    <s v="115-MB AXOR 3340 6X4"/>
    <n v="189.48"/>
    <n v="3"/>
    <n v="63.16"/>
    <n v="10.617000000000001"/>
    <s v="NDB HOLDING AGRICOLA LTDA - MATRIZ"/>
  </r>
  <r>
    <x v="57"/>
    <n v="2108"/>
    <s v="115-MB AXOR 3340 6X4"/>
    <n v="178.18"/>
    <n v="3"/>
    <n v="59.393000000000001"/>
    <n v="10.651"/>
    <s v="NDB HOLDING AGRICOLA LTDA - MATRIZ"/>
  </r>
  <r>
    <x v="57"/>
    <n v="2109"/>
    <s v="115-MB AXOR 3340 6X4"/>
    <n v="131.5"/>
    <n v="2"/>
    <n v="65.75"/>
    <n v="10"/>
    <s v="NDB HOLDING AGRICOLA LTDA - MATRIZ"/>
  </r>
  <r>
    <x v="57"/>
    <n v="7010"/>
    <s v="850-TER MB AXOR 3344 6X4"/>
    <n v="62.68"/>
    <n v="1"/>
    <n v="62.68"/>
    <n v="50"/>
    <s v="BAYER LOGISTICA E TRANSPORTES LTDA"/>
  </r>
  <r>
    <x v="57"/>
    <n v="7021"/>
    <s v="850-TER MB AXOR 3344 6X4"/>
    <n v="60.72"/>
    <n v="1"/>
    <n v="60.72"/>
    <n v="55"/>
    <s v="NEIA TRANSPORTES LTDA"/>
  </r>
  <r>
    <x v="57"/>
    <n v="7022"/>
    <s v="850-TER MB AXOR 3344 6X4"/>
    <n v="64.84"/>
    <n v="1"/>
    <n v="64.84"/>
    <n v="55"/>
    <s v="SMRR TRANSPORTES LTDA"/>
  </r>
  <r>
    <x v="57"/>
    <n v="7031"/>
    <s v="850-TER MB AXOR 3344 6X4"/>
    <n v="60.8"/>
    <n v="1"/>
    <n v="60.8"/>
    <n v="55"/>
    <s v="INAMARQUE SOUZA MACHADO"/>
  </r>
  <r>
    <x v="57"/>
    <n v="7033"/>
    <s v="850-TER MB AXOR 3344 6X4"/>
    <n v="55.64"/>
    <n v="1"/>
    <n v="55.64"/>
    <n v="10"/>
    <s v="E L DE OLIVEIRA JUNIOR EDIMAR TRANSPORTES"/>
  </r>
  <r>
    <x v="57"/>
    <n v="7047"/>
    <s v="850-TER MB AXOR 3344 6X4"/>
    <n v="63.64"/>
    <n v="1"/>
    <n v="63.64"/>
    <n v="50"/>
    <s v="BAYER LOGISTICA E TRANSPORTES LTDA"/>
  </r>
  <r>
    <x v="57"/>
    <n v="7224"/>
    <s v="850-TER MB AXOR 3344 6X4"/>
    <n v="49.82"/>
    <n v="1"/>
    <n v="49.82"/>
    <n v="62.3"/>
    <s v="EMERSON LUIS MORO"/>
  </r>
  <r>
    <x v="57"/>
    <n v="7238"/>
    <s v="851-TER MB AXOR 2644 S 6X4"/>
    <n v="66.260000000000005"/>
    <n v="1"/>
    <n v="66.260000000000005"/>
    <n v="55"/>
    <s v="R S SANTOS TRANSPORTES LTDA"/>
  </r>
  <r>
    <x v="57"/>
    <n v="7278"/>
    <s v="850-TER MB AXOR 3344 6X4"/>
    <n v="52.38"/>
    <n v="1"/>
    <n v="52.38"/>
    <n v="62.3"/>
    <s v="LOPES TRANSPORTES LTDA"/>
  </r>
  <r>
    <x v="57"/>
    <n v="7307"/>
    <s v="850-TER MB AXOR 3344 6X4"/>
    <n v="51.1"/>
    <n v="1"/>
    <n v="51.1"/>
    <n v="10"/>
    <s v="SC MANUTENCOES LTDA"/>
  </r>
  <r>
    <x v="57"/>
    <n v="7337"/>
    <s v="850-TER MB AXOR 3344 6X4"/>
    <n v="59.96"/>
    <n v="1"/>
    <n v="59.96"/>
    <n v="55"/>
    <s v="REGINA M. DOS S. SILVA CARGAS"/>
  </r>
  <r>
    <x v="57"/>
    <n v="7364"/>
    <s v="850-TER MB AXOR 3344 6X4"/>
    <n v="56.82"/>
    <n v="1"/>
    <n v="56.82"/>
    <n v="62.3"/>
    <s v="TRANSPORTADORA GLOBAL LOGISTICA LTDA"/>
  </r>
  <r>
    <x v="58"/>
    <n v="2067"/>
    <s v="115-MB AXOR 3340 6X4"/>
    <n v="0"/>
    <n v="0"/>
    <n v="0"/>
    <n v="0"/>
    <s v="NDB HOLDING AGRICOLA LTDA - MATRIZ"/>
  </r>
  <r>
    <x v="58"/>
    <n v="2107"/>
    <s v="115-MB AXOR 3340 6X4"/>
    <n v="0"/>
    <n v="0"/>
    <n v="0"/>
    <n v="0"/>
    <s v="NDB HOLDING AGRICOLA LTDA - MATRIZ"/>
  </r>
  <r>
    <x v="58"/>
    <n v="2108"/>
    <s v="115-MB AXOR 3340 6X4"/>
    <n v="0"/>
    <n v="0"/>
    <n v="0"/>
    <n v="0"/>
    <s v="NDB HOLDING AGRICOLA LTDA - MATRIZ"/>
  </r>
  <r>
    <x v="58"/>
    <n v="2109"/>
    <s v="115-MB AXOR 3340 6X4"/>
    <n v="0"/>
    <n v="0"/>
    <n v="0"/>
    <n v="0"/>
    <s v="NDB HOLDING AGRICOLA LTDA - MATRIZ"/>
  </r>
  <r>
    <x v="58"/>
    <n v="7010"/>
    <s v="850-TER MB AXOR 3344 6X4"/>
    <n v="0"/>
    <n v="0"/>
    <n v="0"/>
    <n v="0"/>
    <s v="BAYER LOGISTICA E TRANSPORTES LTDA"/>
  </r>
  <r>
    <x v="58"/>
    <n v="7021"/>
    <s v="850-TER MB AXOR 3344 6X4"/>
    <n v="0"/>
    <n v="0"/>
    <n v="0"/>
    <n v="0"/>
    <s v="NEIA TRANSPORTES LTDA"/>
  </r>
  <r>
    <x v="58"/>
    <n v="7022"/>
    <s v="850-TER MB AXOR 3344 6X4"/>
    <n v="0"/>
    <n v="0"/>
    <n v="0"/>
    <n v="0"/>
    <s v="SMRR TRANSPORTES LTDA"/>
  </r>
  <r>
    <x v="58"/>
    <n v="7031"/>
    <s v="850-TER MB AXOR 3344 6X4"/>
    <n v="0"/>
    <n v="0"/>
    <n v="0"/>
    <n v="0"/>
    <s v="INAMARQUE SOUZA MACHADO"/>
  </r>
  <r>
    <x v="58"/>
    <n v="7033"/>
    <s v="850-TER MB AXOR 3344 6X4"/>
    <n v="0"/>
    <n v="0"/>
    <n v="0"/>
    <n v="0"/>
    <s v="E L DE OLIVEIRA JUNIOR EDIMAR TRANSPORTES"/>
  </r>
  <r>
    <x v="58"/>
    <n v="7047"/>
    <s v="850-TER MB AXOR 3344 6X4"/>
    <n v="0"/>
    <n v="0"/>
    <n v="0"/>
    <n v="0"/>
    <s v="BAYER LOGISTICA E TRANSPORTES LTDA"/>
  </r>
  <r>
    <x v="58"/>
    <n v="7224"/>
    <s v="850-TER MB AXOR 3344 6X4"/>
    <n v="0"/>
    <n v="0"/>
    <n v="0"/>
    <n v="0"/>
    <s v="EMERSON LUIS MORO"/>
  </r>
  <r>
    <x v="58"/>
    <n v="7238"/>
    <s v="851-TER MB AXOR 2644 S 6X4"/>
    <n v="0"/>
    <n v="0"/>
    <n v="0"/>
    <n v="0"/>
    <s v="R S SANTOS TRANSPORTES LTDA"/>
  </r>
  <r>
    <x v="58"/>
    <n v="7278"/>
    <s v="850-TER MB AXOR 3344 6X4"/>
    <n v="0"/>
    <n v="0"/>
    <n v="0"/>
    <n v="0"/>
    <s v="LOPES TRANSPORTES LTDA"/>
  </r>
  <r>
    <x v="58"/>
    <n v="7307"/>
    <s v="850-TER MB AXOR 3344 6X4"/>
    <n v="0"/>
    <n v="0"/>
    <n v="0"/>
    <n v="0"/>
    <s v="SC MANUTENCOES LTDA"/>
  </r>
  <r>
    <x v="58"/>
    <n v="7337"/>
    <s v="850-TER MB AXOR 3344 6X4"/>
    <n v="0"/>
    <n v="0"/>
    <n v="0"/>
    <n v="0"/>
    <s v="REGINA M. DOS S. SILVA CARGAS"/>
  </r>
  <r>
    <x v="58"/>
    <n v="7364"/>
    <s v="850-TER MB AXOR 3344 6X4"/>
    <n v="0"/>
    <n v="0"/>
    <n v="0"/>
    <n v="0"/>
    <s v="TRANSPORTADORA GLOBAL LOGISTICA LTDA"/>
  </r>
  <r>
    <x v="59"/>
    <n v="2066"/>
    <s v="115-MB AXOR 3340 6X4"/>
    <n v="64.540000000000006"/>
    <n v="1"/>
    <n v="64.540000000000006"/>
    <n v="10"/>
    <s v="NDB HOLDING AGRICOLA LTDA - MATRIZ"/>
  </r>
  <r>
    <x v="59"/>
    <n v="2067"/>
    <s v="115-MB AXOR 3340 6X4"/>
    <n v="105.7"/>
    <n v="2"/>
    <n v="52.85"/>
    <n v="10"/>
    <s v="NDB HOLDING AGRICOLA LTDA - MATRIZ"/>
  </r>
  <r>
    <x v="59"/>
    <n v="2107"/>
    <s v="115-MB AXOR 3340 6X4"/>
    <n v="113.5"/>
    <n v="2"/>
    <n v="56.75"/>
    <n v="10"/>
    <s v="NDB HOLDING AGRICOLA LTDA - MATRIZ"/>
  </r>
  <r>
    <x v="59"/>
    <n v="2109"/>
    <s v="115-MB AXOR 3340 6X4"/>
    <n v="123.7"/>
    <n v="2"/>
    <n v="61.85"/>
    <n v="10"/>
    <s v="NDB HOLDING AGRICOLA LTDA - MATRIZ"/>
  </r>
  <r>
    <x v="59"/>
    <n v="7004"/>
    <s v="850-TER MB AXOR 3344 6X4"/>
    <n v="63.64"/>
    <n v="1"/>
    <n v="63.64"/>
    <n v="50"/>
    <s v="EMERSON LUIS MORO"/>
  </r>
  <r>
    <x v="59"/>
    <n v="7005"/>
    <s v="850-TER MB AXOR 3344 6X4"/>
    <n v="47.48"/>
    <n v="1"/>
    <n v="47.48"/>
    <n v="62.3"/>
    <s v="RENE PINA DE ALMEIDA"/>
  </r>
  <r>
    <x v="59"/>
    <n v="7006"/>
    <s v="852-TER MB AXOR 3340 S 6X4"/>
    <n v="64.540000000000006"/>
    <n v="1"/>
    <n v="64.540000000000006"/>
    <n v="54.1"/>
    <s v="INAMARQUE SOUZA MACHADO"/>
  </r>
  <r>
    <x v="59"/>
    <n v="7007"/>
    <s v="852-TER MB AXOR 3340 S 6X4"/>
    <n v="60.98"/>
    <n v="1"/>
    <n v="60.98"/>
    <n v="62.3"/>
    <s v="MVS TRANSPORTE LTDA"/>
  </r>
  <r>
    <x v="59"/>
    <n v="7008"/>
    <s v="850-TER MB AXOR 3344 6X4"/>
    <n v="64.599999999999994"/>
    <n v="1"/>
    <n v="64.599999999999994"/>
    <n v="50"/>
    <s v="E L DE OLIVEIRA JUNIOR EDIMAR TRANSPORTES"/>
  </r>
  <r>
    <x v="59"/>
    <n v="7013"/>
    <s v="850-TER MB AXOR 3344 6X4"/>
    <n v="55.48"/>
    <n v="1"/>
    <n v="55.48"/>
    <n v="46"/>
    <s v="INAMARQUE SOUZA MACHADO"/>
  </r>
  <r>
    <x v="59"/>
    <n v="7018"/>
    <s v="850-TER MB AXOR 3344 6X4"/>
    <n v="124.04"/>
    <n v="2"/>
    <n v="62.02"/>
    <n v="55"/>
    <s v="SC MANUTENCOES LTDA"/>
  </r>
  <r>
    <x v="59"/>
    <n v="7021"/>
    <s v="850-TER MB AXOR 3344 6X4"/>
    <n v="62.82"/>
    <n v="1"/>
    <n v="62.82"/>
    <n v="55"/>
    <s v="NEIA TRANSPORTES LTDA"/>
  </r>
  <r>
    <x v="59"/>
    <n v="7022"/>
    <s v="850-TER MB AXOR 3344 6X4"/>
    <n v="65.56"/>
    <n v="1"/>
    <n v="65.56"/>
    <n v="54.1"/>
    <s v="SMRR TRANSPORTES LTDA"/>
  </r>
  <r>
    <x v="59"/>
    <n v="7031"/>
    <s v="850-TER MB AXOR 3344 6X4"/>
    <n v="60.44"/>
    <n v="1"/>
    <n v="60.44"/>
    <n v="55"/>
    <s v="INAMARQUE SOUZA MACHADO"/>
  </r>
  <r>
    <x v="59"/>
    <n v="7032"/>
    <s v="850-TER MB AXOR 3344 6X4"/>
    <n v="63.96"/>
    <n v="1"/>
    <n v="63.96"/>
    <n v="55"/>
    <s v="REGINA M. DOS S. SILVA CARGAS"/>
  </r>
  <r>
    <x v="59"/>
    <n v="7033"/>
    <s v="850-TER MB AXOR 3344 6X4"/>
    <n v="68.8"/>
    <n v="1"/>
    <n v="68.8"/>
    <n v="54.1"/>
    <s v="E L DE OLIVEIRA JUNIOR EDIMAR TRANSPORTES"/>
  </r>
  <r>
    <x v="59"/>
    <n v="7036"/>
    <s v="850-TER MB AXOR 3344 6X4"/>
    <n v="59"/>
    <n v="1"/>
    <n v="59"/>
    <n v="55"/>
    <s v="EMERSON LUIS MORO"/>
  </r>
  <r>
    <x v="59"/>
    <n v="7038"/>
    <s v="852-TER MB AXOR 3340 S 6X4"/>
    <n v="58.74"/>
    <n v="1"/>
    <n v="58.74"/>
    <n v="46"/>
    <s v="JERE SERVICOS DE TRANSPORTE E LOCACAO LTDA"/>
  </r>
  <r>
    <x v="59"/>
    <n v="7041"/>
    <s v="850-TER MB AXOR 3344 6X4"/>
    <n v="58.56"/>
    <n v="1"/>
    <n v="58.56"/>
    <n v="62.3"/>
    <s v="JERE SERVICOS DE TRANSPORTE E LOCACAO LTDA"/>
  </r>
  <r>
    <x v="59"/>
    <n v="7042"/>
    <s v="852-TER MB AXOR 3340 S 6X4"/>
    <n v="64.7"/>
    <n v="1"/>
    <n v="64.7"/>
    <n v="55"/>
    <s v="SERVICOS DE TRANSPORTES E LOCACAO VALE DO ITAUNAS LTDA"/>
  </r>
  <r>
    <x v="59"/>
    <n v="7045"/>
    <s v="851-TER MB AXOR 2644 S 6X4"/>
    <n v="60.94"/>
    <n v="1"/>
    <n v="60.94"/>
    <n v="46"/>
    <s v="REGINA M. DOS S. SILVA CARGAS"/>
  </r>
  <r>
    <x v="59"/>
    <n v="7046"/>
    <s v="850-TER MB AXOR 3344 6X4"/>
    <n v="66.2"/>
    <n v="1"/>
    <n v="66.2"/>
    <n v="55"/>
    <s v="J.S. LEONIDIO"/>
  </r>
  <r>
    <x v="59"/>
    <n v="7047"/>
    <s v="850-TER MB AXOR 3344 6X4"/>
    <n v="68.94"/>
    <n v="1"/>
    <n v="68.94"/>
    <n v="54.1"/>
    <s v="BAYER LOGISTICA E TRANSPORTES LTDA"/>
  </r>
  <r>
    <x v="59"/>
    <n v="7048"/>
    <s v="850-TER MB AXOR 3344 6X4"/>
    <n v="69.739999999999995"/>
    <n v="1"/>
    <n v="69.739999999999995"/>
    <n v="50"/>
    <s v="SERVICOS DE TRANSPORTES E LOCACAO VALE DO ITAUNAS LTDA"/>
  </r>
  <r>
    <x v="59"/>
    <n v="7050"/>
    <s v="850-TER MB AXOR 3344 6X4"/>
    <n v="62.04"/>
    <n v="1"/>
    <n v="62.04"/>
    <n v="54.1"/>
    <s v="ESTEL SERVICOS DE TRANSPORTES E LOCACAO LTDA"/>
  </r>
  <r>
    <x v="59"/>
    <n v="7052"/>
    <s v="852-TER MB AXOR 3340 S 6X4"/>
    <n v="53.84"/>
    <n v="1"/>
    <n v="53.84"/>
    <n v="54.1"/>
    <s v="JERE SERVICOS DE TRANSPORTE E LOCACAO LTDA"/>
  </r>
  <r>
    <x v="59"/>
    <n v="7053"/>
    <s v="852-TER MB AXOR 3340 S 6X4"/>
    <n v="182.42"/>
    <n v="6"/>
    <n v="30.402999999999999"/>
    <n v="23.327000000000002"/>
    <s v="TAVARES E MORAES TRANSPORTES LTDA"/>
  </r>
  <r>
    <x v="59"/>
    <n v="7054"/>
    <s v="850-TER MB AXOR 3344 6X4"/>
    <n v="62.26"/>
    <n v="1"/>
    <n v="62.26"/>
    <n v="55"/>
    <s v="TAVARES E MORAES TRANSPORTES LTDA"/>
  </r>
  <r>
    <x v="59"/>
    <n v="7059"/>
    <s v="850-TER MB AXOR 3344 6X4"/>
    <n v="67.540000000000006"/>
    <n v="1"/>
    <n v="67.540000000000006"/>
    <n v="54.1"/>
    <s v="BAYER LOGISTICA E TRANSPORTES LTDA"/>
  </r>
  <r>
    <x v="59"/>
    <n v="7188"/>
    <s v="850-TER MB AXOR 3344 6X4"/>
    <n v="67.14"/>
    <n v="1"/>
    <n v="67.14"/>
    <n v="55"/>
    <s v="C C GOMES TRANSPORTES"/>
  </r>
  <r>
    <x v="59"/>
    <n v="7208"/>
    <s v="852-TER MB AXOR 3340 S 6X4"/>
    <n v="64.180000000000007"/>
    <n v="1"/>
    <n v="64.180000000000007"/>
    <n v="54.1"/>
    <s v="TAVARES E MORAES TRANSPORTES LTDA"/>
  </r>
  <r>
    <x v="59"/>
    <n v="7220"/>
    <s v="851-TER MB AXOR 2644 S 6X4"/>
    <n v="56.9"/>
    <n v="1"/>
    <n v="56.9"/>
    <n v="46"/>
    <s v="DOS SANTOS PASSOS TRANSPORTES LTDA"/>
  </r>
  <r>
    <x v="59"/>
    <n v="7221"/>
    <s v="852-TER MB AXOR 3340 S 6X4"/>
    <n v="64.16"/>
    <n v="1"/>
    <n v="64.16"/>
    <n v="54.1"/>
    <s v="BAYER LOGISTICA E TRANSPORTES LTDA"/>
  </r>
  <r>
    <x v="59"/>
    <n v="7224"/>
    <s v="850-TER MB AXOR 3344 6X4"/>
    <n v="58.08"/>
    <n v="1"/>
    <n v="58.08"/>
    <n v="46"/>
    <s v="EMERSON LUIS MORO"/>
  </r>
  <r>
    <x v="59"/>
    <n v="7228"/>
    <s v="850-TER MB AXOR 3344 6X4"/>
    <n v="61.6"/>
    <n v="1"/>
    <n v="61.6"/>
    <n v="10"/>
    <s v="MVS TRANSPORTE LTDA"/>
  </r>
  <r>
    <x v="59"/>
    <n v="7234"/>
    <s v="850-TER MB AXOR 3344 6X4"/>
    <n v="58.42"/>
    <n v="1"/>
    <n v="58.42"/>
    <n v="55"/>
    <s v="TRANSPORTES M &amp; J LTDA"/>
  </r>
  <r>
    <x v="59"/>
    <n v="7238"/>
    <s v="851-TER MB AXOR 2644 S 6X4"/>
    <n v="64.900000000000006"/>
    <n v="1"/>
    <n v="64.900000000000006"/>
    <n v="54.1"/>
    <s v="R S SANTOS TRANSPORTES LTDA"/>
  </r>
  <r>
    <x v="59"/>
    <n v="7257"/>
    <s v="852-TER MB AXOR 3340 S 6X4"/>
    <n v="60.34"/>
    <n v="1"/>
    <n v="60.34"/>
    <n v="62.3"/>
    <s v="EMERSON LUIS MORO"/>
  </r>
  <r>
    <x v="59"/>
    <n v="7258"/>
    <s v="852-TER MB AXOR 3340 S 6X4"/>
    <n v="107.24"/>
    <n v="2"/>
    <n v="53.62"/>
    <n v="36.179000000000002"/>
    <s v="REGINA M. DOS S. SILVA CARGAS"/>
  </r>
  <r>
    <x v="59"/>
    <n v="7260"/>
    <s v="852-TER MB AXOR 3340 S 6X4"/>
    <n v="62.42"/>
    <n v="1"/>
    <n v="62.42"/>
    <n v="50"/>
    <s v="E L DE OLIVEIRA JUNIOR EDIMAR TRANSPORTES"/>
  </r>
  <r>
    <x v="59"/>
    <n v="7263"/>
    <s v="850-TER MB AXOR 3344 6X4"/>
    <n v="41.7"/>
    <n v="1"/>
    <n v="41.7"/>
    <n v="55"/>
    <s v="ESTEL SERVICOS DE TRANSPORTES E LOCACAO LTDA"/>
  </r>
  <r>
    <x v="59"/>
    <n v="7264"/>
    <s v="850-TER MB AXOR 3344 6X4"/>
    <n v="66.52"/>
    <n v="1"/>
    <n v="66.52"/>
    <n v="54.1"/>
    <s v="W &amp; E SERVICOS DE TRANSPORTE LTDA"/>
  </r>
  <r>
    <x v="59"/>
    <n v="7278"/>
    <s v="850-TER MB AXOR 3344 6X4"/>
    <n v="62.46"/>
    <n v="1"/>
    <n v="62.46"/>
    <n v="62.3"/>
    <s v="LOPES TRANSPORTES LTDA"/>
  </r>
  <r>
    <x v="59"/>
    <n v="7279"/>
    <s v="852-TER MB AXOR 3340 S 6X4"/>
    <n v="59.82"/>
    <n v="1"/>
    <n v="59.82"/>
    <n v="50"/>
    <s v="CVL TRANSPORTES LTDA"/>
  </r>
  <r>
    <x v="59"/>
    <n v="7282"/>
    <s v="850-TER MB AXOR 3344 6X4"/>
    <n v="58.4"/>
    <n v="1"/>
    <n v="58.4"/>
    <n v="10"/>
    <s v="EMERSON LUIS MORO"/>
  </r>
  <r>
    <x v="59"/>
    <n v="7289"/>
    <s v="850-TER MB AXOR 3344 6X4"/>
    <n v="62.78"/>
    <n v="1"/>
    <n v="62.78"/>
    <n v="55"/>
    <s v="TAVARES E MORAES TRANSPORTES LTDA"/>
  </r>
  <r>
    <x v="59"/>
    <n v="7292"/>
    <s v="850-TER MB AXOR 3344 6X4"/>
    <n v="121.72"/>
    <n v="2"/>
    <n v="60.86"/>
    <n v="33.340000000000003"/>
    <s v="ESTEL SERVICOS DE TRANSPORTES E LOCACAO LTDA"/>
  </r>
  <r>
    <x v="59"/>
    <n v="7295"/>
    <s v="850-TER MB AXOR 3344 6X4"/>
    <n v="58.2"/>
    <n v="1"/>
    <n v="58.2"/>
    <n v="55"/>
    <s v="ESTEL SERVICOS DE TRANSPORTES E LOCACAO LTDA"/>
  </r>
  <r>
    <x v="59"/>
    <n v="7299"/>
    <s v="850-TER MB AXOR 3344 6X4"/>
    <n v="67.78"/>
    <n v="1"/>
    <n v="67.78"/>
    <n v="50"/>
    <s v="JERE SERVICOS DE TRANSPORTE E LOCACAO LTDA"/>
  </r>
  <r>
    <x v="59"/>
    <n v="7301"/>
    <s v="850-TER MB AXOR 3344 6X4"/>
    <n v="60.64"/>
    <n v="1"/>
    <n v="60.64"/>
    <n v="55"/>
    <s v="SERVICOS DE TRANSPORTES E LOCACAO VALE DO ITAUNAS LTDA"/>
  </r>
  <r>
    <x v="59"/>
    <n v="7304"/>
    <s v="850-TER MB AXOR 3344 6X4"/>
    <n v="61.46"/>
    <n v="1"/>
    <n v="61.46"/>
    <n v="46"/>
    <s v="SERVICOS DE TRANSPORTES E LOCACAO VALE DO ITAUNAS LTDA"/>
  </r>
  <r>
    <x v="59"/>
    <n v="7307"/>
    <s v="850-TER MB AXOR 3344 6X4"/>
    <n v="60.6"/>
    <n v="1"/>
    <n v="60.6"/>
    <n v="54.1"/>
    <s v="SC MANUTENCOES LTDA"/>
  </r>
  <r>
    <x v="59"/>
    <n v="7308"/>
    <s v="850-TER MB AXOR 3344 6X4"/>
    <n v="59.36"/>
    <n v="1"/>
    <n v="59.36"/>
    <n v="55"/>
    <s v="SANTOS &amp; SILVA TRANSPORTES RODOVIARIOS LTDA"/>
  </r>
  <r>
    <x v="59"/>
    <n v="7311"/>
    <s v="855-TER SCANIA G 440 A 6X4"/>
    <n v="63.12"/>
    <n v="1"/>
    <n v="63.12"/>
    <n v="55"/>
    <s v="LN LOGISTICA E TRANSPORTES LTDA"/>
  </r>
  <r>
    <x v="59"/>
    <n v="7312"/>
    <s v="855-TER SCANIA G 440 A 6X4"/>
    <n v="54.44"/>
    <n v="1"/>
    <n v="54.44"/>
    <n v="46"/>
    <s v="LN LOGISTICA E TRANSPORTES LTDA"/>
  </r>
  <r>
    <x v="59"/>
    <n v="7334"/>
    <s v="851-TER MB AXOR 2644 S 6X4"/>
    <n v="58.26"/>
    <n v="1"/>
    <n v="58.26"/>
    <n v="62.3"/>
    <s v="ROCHA TRANSPORTES DE MUCURI LTDA"/>
  </r>
  <r>
    <x v="59"/>
    <n v="7337"/>
    <s v="850-TER MB AXOR 3344 6X4"/>
    <n v="59.9"/>
    <n v="1"/>
    <n v="59.9"/>
    <n v="54.1"/>
    <s v="REGINA M. DOS S. SILVA CARGAS"/>
  </r>
  <r>
    <x v="59"/>
    <n v="7340"/>
    <s v="850-TER MB AXOR 3344 6X4"/>
    <n v="115.96"/>
    <n v="4"/>
    <n v="28.99"/>
    <n v="10.603999999999999"/>
    <s v="W &amp; E SERVICOS DE TRANSPORTE LTDA"/>
  </r>
  <r>
    <x v="59"/>
    <n v="7343"/>
    <s v="851-TER MB AXOR 2644 S 6X4"/>
    <n v="53.9"/>
    <n v="1"/>
    <n v="53.9"/>
    <n v="46"/>
    <s v="E L DE OLIVEIRA JUNIOR EDIMAR TRANSPORTES"/>
  </r>
  <r>
    <x v="59"/>
    <n v="7347"/>
    <s v="852-TER MB AXOR 3340 S 6X4"/>
    <n v="56.32"/>
    <n v="1"/>
    <n v="56.32"/>
    <n v="50"/>
    <s v="TRANSPORTADORA GLOBAL LOGISTICA LTDA"/>
  </r>
  <r>
    <x v="59"/>
    <n v="7352"/>
    <s v="851-TER MB AXOR 2644 S 6X4"/>
    <n v="72.78"/>
    <n v="1"/>
    <n v="72.78"/>
    <n v="54.1"/>
    <s v="WESLEI M DOS SANTOS"/>
  </r>
  <r>
    <x v="59"/>
    <n v="7355"/>
    <s v="850-TER MB AXOR 3344 6X4"/>
    <n v="124.18"/>
    <n v="2"/>
    <n v="62.09"/>
    <n v="34.084000000000003"/>
    <s v="WESLEI M DOS SANTOS"/>
  </r>
  <r>
    <x v="59"/>
    <n v="7364"/>
    <s v="850-TER MB AXOR 3344 6X4"/>
    <n v="65.02"/>
    <n v="1"/>
    <n v="65.02"/>
    <n v="54.1"/>
    <s v="TRANSPORTADORA GLOBAL LOGISTICA LTDA"/>
  </r>
  <r>
    <x v="59"/>
    <n v="7367"/>
    <s v="850-TER MB AXOR 3344 6X4"/>
    <n v="43.16"/>
    <n v="1"/>
    <n v="43.16"/>
    <n v="62.3"/>
    <s v="JOSE HELIO SILVA SANTOS"/>
  </r>
  <r>
    <x v="59"/>
    <n v="7370"/>
    <s v="850-TER MB AXOR 3344 6X4"/>
    <n v="56.42"/>
    <n v="1"/>
    <n v="56.42"/>
    <n v="62.3"/>
    <s v="JOSE HELIO SILVA SANTOS"/>
  </r>
  <r>
    <x v="59"/>
    <n v="7373"/>
    <s v="855-TER SCANIA G 440 A 6X4"/>
    <n v="50.78"/>
    <n v="1"/>
    <n v="50.78"/>
    <n v="62.3"/>
    <s v="BARBOSA TRANSPORTES E LOGISTICA LTDA"/>
  </r>
  <r>
    <x v="59"/>
    <n v="7381"/>
    <s v="938-TER VOLVO/FM12 420 6X4T"/>
    <n v="65.599999999999994"/>
    <n v="1"/>
    <n v="65.599999999999994"/>
    <n v="54.1"/>
    <s v="TRANSPORTE FUMACINHA LTDA"/>
  </r>
  <r>
    <x v="59"/>
    <n v="7398"/>
    <s v="850-TER MB AXOR 3344 6X4"/>
    <n v="145.66"/>
    <n v="5"/>
    <n v="29.132000000000001"/>
    <n v="11.134"/>
    <s v="RSL TRANSPORTES LTDA"/>
  </r>
  <r>
    <x v="60"/>
    <n v="2066"/>
    <s v="115-MB AXOR 3340 6X4"/>
    <n v="350.72"/>
    <n v="6"/>
    <n v="58.453000000000003"/>
    <n v="10"/>
    <s v="NDB HOLDING AGRICOLA LTDA - MATRIZ"/>
  </r>
  <r>
    <x v="60"/>
    <n v="2067"/>
    <s v="115-MB AXOR 3340 6X4"/>
    <n v="624.91999999999996"/>
    <n v="10"/>
    <n v="62.491999999999997"/>
    <n v="10"/>
    <s v="NDB HOLDING AGRICOLA LTDA - MATRIZ"/>
  </r>
  <r>
    <x v="60"/>
    <n v="2107"/>
    <s v="115-MB AXOR 3340 6X4"/>
    <n v="665.62"/>
    <n v="11"/>
    <n v="60.511000000000003"/>
    <n v="10.182"/>
    <s v="NDB HOLDING AGRICOLA LTDA - MATRIZ"/>
  </r>
  <r>
    <x v="60"/>
    <n v="2108"/>
    <s v="115-MB AXOR 3340 6X4"/>
    <n v="700.72"/>
    <n v="11"/>
    <n v="63.701999999999998"/>
    <n v="10.192"/>
    <s v="NDB HOLDING AGRICOLA LTDA - MATRIZ"/>
  </r>
  <r>
    <x v="60"/>
    <n v="2109"/>
    <s v="115-MB AXOR 3340 6X4"/>
    <n v="499.8"/>
    <n v="8"/>
    <n v="62.475000000000001"/>
    <n v="10"/>
    <s v="NDB HOLDING AGRICOLA LTDA - MATRIZ"/>
  </r>
  <r>
    <x v="60"/>
    <n v="7004"/>
    <s v="850-TER MB AXOR 3344 6X4"/>
    <n v="135.46"/>
    <n v="2"/>
    <n v="67.73"/>
    <n v="56.311"/>
    <s v="EMERSON LUIS MORO"/>
  </r>
  <r>
    <x v="60"/>
    <n v="7005"/>
    <s v="850-TER MB AXOR 3344 6X4"/>
    <n v="117.5"/>
    <n v="2"/>
    <n v="58.75"/>
    <n v="59.445999999999998"/>
    <s v="RENE PINA DE ALMEIDA"/>
  </r>
  <r>
    <x v="60"/>
    <n v="7006"/>
    <s v="852-TER MB AXOR 3340 S 6X4"/>
    <n v="181.18"/>
    <n v="3"/>
    <n v="60.393000000000001"/>
    <n v="26.481999999999999"/>
    <s v="INAMARQUE SOUZA MACHADO"/>
  </r>
  <r>
    <x v="60"/>
    <n v="7007"/>
    <s v="852-TER MB AXOR 3340 S 6X4"/>
    <n v="127.42"/>
    <n v="2"/>
    <n v="63.71"/>
    <n v="54.566000000000003"/>
    <s v="MVS TRANSPORTE LTDA"/>
  </r>
  <r>
    <x v="60"/>
    <n v="7008"/>
    <s v="850-TER MB AXOR 3344 6X4"/>
    <n v="126.88"/>
    <n v="2"/>
    <n v="63.44"/>
    <n v="48.082999999999998"/>
    <s v="E L DE OLIVEIRA JUNIOR EDIMAR TRANSPORTES"/>
  </r>
  <r>
    <x v="60"/>
    <n v="7010"/>
    <s v="850-TER MB AXOR 3344 6X4"/>
    <n v="172.94"/>
    <n v="3"/>
    <n v="57.646999999999998"/>
    <n v="42.37"/>
    <s v="BAYER LOGISTICA E TRANSPORTES LTDA"/>
  </r>
  <r>
    <x v="60"/>
    <n v="7013"/>
    <s v="850-TER MB AXOR 3344 6X4"/>
    <n v="116.86"/>
    <n v="2"/>
    <n v="58.43"/>
    <n v="27.922999999999998"/>
    <s v="INAMARQUE SOUZA MACHADO"/>
  </r>
  <r>
    <x v="60"/>
    <n v="7017"/>
    <s v="850-TER MB AXOR 3344 6X4"/>
    <n v="58.56"/>
    <n v="1"/>
    <n v="58.56"/>
    <n v="54.1"/>
    <s v="BAYER LOGISTICA E TRANSPORTES LTDA"/>
  </r>
  <r>
    <x v="60"/>
    <n v="7018"/>
    <s v="850-TER MB AXOR 3344 6X4"/>
    <n v="114.78"/>
    <n v="2"/>
    <n v="57.39"/>
    <n v="55.070999999999998"/>
    <s v="SC MANUTENCOES LTDA"/>
  </r>
  <r>
    <x v="60"/>
    <n v="7021"/>
    <s v="850-TER MB AXOR 3344 6X4"/>
    <n v="110.62"/>
    <n v="2"/>
    <n v="55.31"/>
    <n v="54.585999999999999"/>
    <s v="NEIA TRANSPORTES LTDA"/>
  </r>
  <r>
    <x v="60"/>
    <n v="7022"/>
    <s v="850-TER MB AXOR 3344 6X4"/>
    <n v="127.5"/>
    <n v="2"/>
    <n v="63.75"/>
    <n v="31.257999999999999"/>
    <s v="SMRR TRANSPORTES LTDA"/>
  </r>
  <r>
    <x v="60"/>
    <n v="7031"/>
    <s v="850-TER MB AXOR 3344 6X4"/>
    <n v="164.78"/>
    <n v="3"/>
    <n v="54.927"/>
    <n v="27.341000000000001"/>
    <s v="INAMARQUE SOUZA MACHADO"/>
  </r>
  <r>
    <x v="60"/>
    <n v="7032"/>
    <s v="850-TER MB AXOR 3344 6X4"/>
    <n v="131.68"/>
    <n v="2"/>
    <n v="65.84"/>
    <n v="52.494999999999997"/>
    <s v="REGINA M. DOS S. SILVA CARGAS"/>
  </r>
  <r>
    <x v="60"/>
    <n v="7033"/>
    <s v="850-TER MB AXOR 3344 6X4"/>
    <n v="127.44"/>
    <n v="2"/>
    <n v="63.72"/>
    <n v="55"/>
    <s v="E L DE OLIVEIRA JUNIOR EDIMAR TRANSPORTES"/>
  </r>
  <r>
    <x v="60"/>
    <n v="7036"/>
    <s v="850-TER MB AXOR 3344 6X4"/>
    <n v="128.02000000000001"/>
    <n v="2"/>
    <n v="64.010000000000005"/>
    <n v="48.22"/>
    <s v="EMERSON LUIS MORO"/>
  </r>
  <r>
    <x v="60"/>
    <n v="7038"/>
    <s v="852-TER MB AXOR 3340 S 6X4"/>
    <n v="116.84"/>
    <n v="2"/>
    <n v="58.42"/>
    <n v="55"/>
    <s v="JERE SERVICOS DE TRANSPORTE E LOCACAO LTDA"/>
  </r>
  <r>
    <x v="60"/>
    <n v="7041"/>
    <s v="850-TER MB AXOR 3344 6X4"/>
    <n v="127.5"/>
    <n v="2"/>
    <n v="63.75"/>
    <n v="59.564"/>
    <s v="JERE SERVICOS DE TRANSPORTE E LOCACAO LTDA"/>
  </r>
  <r>
    <x v="60"/>
    <n v="7042"/>
    <s v="852-TER MB AXOR 3340 S 6X4"/>
    <n v="125.6"/>
    <n v="2"/>
    <n v="62.8"/>
    <n v="57.103000000000002"/>
    <s v="SERVICOS DE TRANSPORTES E LOCACAO VALE DO ITAUNAS LTDA"/>
  </r>
  <r>
    <x v="60"/>
    <n v="7045"/>
    <s v="851-TER MB AXOR 2644 S 6X4"/>
    <n v="61.64"/>
    <n v="1"/>
    <n v="61.64"/>
    <n v="50"/>
    <s v="REGINA M. DOS S. SILVA CARGAS"/>
  </r>
  <r>
    <x v="60"/>
    <n v="7046"/>
    <s v="850-TER MB AXOR 3344 6X4"/>
    <n v="120.44"/>
    <n v="2"/>
    <n v="60.22"/>
    <n v="50.691000000000003"/>
    <s v="J.S. LEONIDIO"/>
  </r>
  <r>
    <x v="60"/>
    <n v="7047"/>
    <s v="850-TER MB AXOR 3344 6X4"/>
    <n v="121.96"/>
    <n v="2"/>
    <n v="60.98"/>
    <n v="55"/>
    <s v="BAYER LOGISTICA E TRANSPORTES LTDA"/>
  </r>
  <r>
    <x v="60"/>
    <n v="7048"/>
    <s v="850-TER MB AXOR 3344 6X4"/>
    <n v="131.9"/>
    <n v="2"/>
    <n v="65.95"/>
    <n v="56.503999999999998"/>
    <s v="SERVICOS DE TRANSPORTES E LOCACAO VALE DO ITAUNAS LTDA"/>
  </r>
  <r>
    <x v="60"/>
    <n v="7050"/>
    <s v="850-TER MB AXOR 3344 6X4"/>
    <n v="190.84"/>
    <n v="3"/>
    <n v="63.613"/>
    <n v="33.957000000000001"/>
    <s v="ESTEL SERVICOS DE TRANSPORTES E LOCACAO LTDA"/>
  </r>
  <r>
    <x v="60"/>
    <n v="7052"/>
    <s v="852-TER MB AXOR 3340 S 6X4"/>
    <n v="59.18"/>
    <n v="1"/>
    <n v="59.18"/>
    <n v="64"/>
    <s v="JERE SERVICOS DE TRANSPORTE E LOCACAO LTDA"/>
  </r>
  <r>
    <x v="60"/>
    <n v="7053"/>
    <s v="852-TER MB AXOR 3340 S 6X4"/>
    <n v="259"/>
    <n v="8"/>
    <n v="32.375"/>
    <n v="11.239000000000001"/>
    <s v="TAVARES E MORAES TRANSPORTES LTDA"/>
  </r>
  <r>
    <x v="60"/>
    <n v="7054"/>
    <s v="850-TER MB AXOR 3344 6X4"/>
    <n v="196.74"/>
    <n v="3"/>
    <n v="65.58"/>
    <n v="54.671999999999997"/>
    <s v="TAVARES E MORAES TRANSPORTES LTDA"/>
  </r>
  <r>
    <x v="60"/>
    <n v="7059"/>
    <s v="850-TER MB AXOR 3344 6X4"/>
    <n v="116.04"/>
    <n v="2"/>
    <n v="58.02"/>
    <n v="33.609000000000002"/>
    <s v="BAYER LOGISTICA E TRANSPORTES LTDA"/>
  </r>
  <r>
    <x v="60"/>
    <n v="7188"/>
    <s v="850-TER MB AXOR 3344 6X4"/>
    <n v="188.32"/>
    <n v="3"/>
    <n v="62.773000000000003"/>
    <n v="41.884999999999998"/>
    <s v="C C GOMES TRANSPORTES"/>
  </r>
  <r>
    <x v="60"/>
    <n v="7207"/>
    <s v="852-TER MB AXOR 3340 S 6X4"/>
    <n v="127.24"/>
    <n v="2"/>
    <n v="63.62"/>
    <n v="50.441000000000003"/>
    <s v="TAVARES E MORAES TRANSPORTES LTDA"/>
  </r>
  <r>
    <x v="60"/>
    <n v="7208"/>
    <s v="852-TER MB AXOR 3340 S 6X4"/>
    <n v="117.6"/>
    <n v="2"/>
    <n v="58.8"/>
    <n v="50.448999999999998"/>
    <s v="TAVARES E MORAES TRANSPORTES LTDA"/>
  </r>
  <r>
    <x v="60"/>
    <n v="7220"/>
    <s v="851-TER MB AXOR 2644 S 6X4"/>
    <n v="168.34"/>
    <n v="3"/>
    <n v="56.113"/>
    <n v="50.463000000000001"/>
    <s v="DOS SANTOS PASSOS TRANSPORTES LTDA"/>
  </r>
  <r>
    <x v="60"/>
    <n v="7224"/>
    <s v="850-TER MB AXOR 3344 6X4"/>
    <n v="118.68"/>
    <n v="2"/>
    <n v="59.34"/>
    <n v="64"/>
    <s v="EMERSON LUIS MORO"/>
  </r>
  <r>
    <x v="60"/>
    <n v="7228"/>
    <s v="850-TER MB AXOR 3344 6X4"/>
    <n v="183.12"/>
    <n v="3"/>
    <n v="61.04"/>
    <n v="53.331000000000003"/>
    <s v="MVS TRANSPORTE LTDA"/>
  </r>
  <r>
    <x v="60"/>
    <n v="7234"/>
    <s v="850-TER MB AXOR 3344 6X4"/>
    <n v="117.2"/>
    <n v="2"/>
    <n v="58.6"/>
    <n v="59.176000000000002"/>
    <s v="TRANSPORTES M &amp; J LTDA"/>
  </r>
  <r>
    <x v="60"/>
    <n v="7238"/>
    <s v="851-TER MB AXOR 2644 S 6X4"/>
    <n v="116.98"/>
    <n v="2"/>
    <n v="58.49"/>
    <n v="50.601999999999997"/>
    <s v="R S SANTOS TRANSPORTES LTDA"/>
  </r>
  <r>
    <x v="60"/>
    <n v="7257"/>
    <s v="852-TER MB AXOR 3340 S 6X4"/>
    <n v="203.24"/>
    <n v="3"/>
    <n v="67.747"/>
    <n v="38.128"/>
    <s v="EMERSON LUIS MORO"/>
  </r>
  <r>
    <x v="60"/>
    <n v="7258"/>
    <s v="852-TER MB AXOR 3340 S 6X4"/>
    <n v="116.74"/>
    <n v="2"/>
    <n v="58.37"/>
    <n v="55"/>
    <s v="REGINA M. DOS S. SILVA CARGAS"/>
  </r>
  <r>
    <x v="60"/>
    <n v="7260"/>
    <s v="852-TER MB AXOR 3340 S 6X4"/>
    <n v="176.2"/>
    <n v="3"/>
    <n v="58.732999999999997"/>
    <n v="39.82"/>
    <s v="E L DE OLIVEIRA JUNIOR EDIMAR TRANSPORTES"/>
  </r>
  <r>
    <x v="60"/>
    <n v="7263"/>
    <s v="850-TER MB AXOR 3344 6X4"/>
    <n v="62.24"/>
    <n v="1"/>
    <n v="62.24"/>
    <n v="55"/>
    <s v="ESTEL SERVICOS DE TRANSPORTES E LOCACAO LTDA"/>
  </r>
  <r>
    <x v="60"/>
    <n v="7264"/>
    <s v="850-TER MB AXOR 3344 6X4"/>
    <n v="98.01"/>
    <n v="3"/>
    <n v="32.67"/>
    <n v="12"/>
    <s v="W &amp; E SERVICOS DE TRANSPORTE LTDA"/>
  </r>
  <r>
    <x v="60"/>
    <n v="7278"/>
    <s v="850-TER MB AXOR 3344 6X4"/>
    <n v="125.36"/>
    <n v="2"/>
    <n v="62.68"/>
    <n v="52.673999999999999"/>
    <s v="LOPES TRANSPORTES LTDA"/>
  </r>
  <r>
    <x v="60"/>
    <n v="7279"/>
    <s v="852-TER MB AXOR 3340 S 6X4"/>
    <n v="113.74"/>
    <n v="2"/>
    <n v="56.87"/>
    <n v="59.530999999999999"/>
    <s v="CVL TRANSPORTES LTDA"/>
  </r>
  <r>
    <x v="60"/>
    <n v="7282"/>
    <s v="850-TER MB AXOR 3344 6X4"/>
    <n v="184.88"/>
    <n v="3"/>
    <n v="61.627000000000002"/>
    <n v="49.125999999999998"/>
    <s v="EMERSON LUIS MORO"/>
  </r>
  <r>
    <x v="60"/>
    <n v="7289"/>
    <s v="850-TER MB AXOR 3344 6X4"/>
    <n v="122.6"/>
    <n v="2"/>
    <n v="61.3"/>
    <n v="64"/>
    <s v="TAVARES E MORAES TRANSPORTES LTDA"/>
  </r>
  <r>
    <x v="60"/>
    <n v="7292"/>
    <s v="850-TER MB AXOR 3344 6X4"/>
    <n v="57.7"/>
    <n v="1"/>
    <n v="57.7"/>
    <n v="10"/>
    <s v="ESTEL SERVICOS DE TRANSPORTES E LOCACAO LTDA"/>
  </r>
  <r>
    <x v="60"/>
    <n v="7295"/>
    <s v="850-TER MB AXOR 3344 6X4"/>
    <n v="182.74"/>
    <n v="3"/>
    <n v="60.912999999999997"/>
    <n v="54.688000000000002"/>
    <s v="ESTEL SERVICOS DE TRANSPORTES E LOCACAO LTDA"/>
  </r>
  <r>
    <x v="60"/>
    <n v="7301"/>
    <s v="850-TER MB AXOR 3344 6X4"/>
    <n v="171.27"/>
    <n v="3"/>
    <n v="57.09"/>
    <n v="50.508000000000003"/>
    <s v="SERVICOS DE TRANSPORTES E LOCACAO VALE DO ITAUNAS LTDA"/>
  </r>
  <r>
    <x v="60"/>
    <n v="7304"/>
    <s v="850-TER MB AXOR 3344 6X4"/>
    <n v="58.74"/>
    <n v="1"/>
    <n v="58.74"/>
    <n v="46"/>
    <s v="SERVICOS DE TRANSPORTES E LOCACAO VALE DO ITAUNAS LTDA"/>
  </r>
  <r>
    <x v="60"/>
    <n v="7307"/>
    <s v="850-TER MB AXOR 3344 6X4"/>
    <n v="57.46"/>
    <n v="1"/>
    <n v="57.46"/>
    <n v="55"/>
    <s v="SC MANUTENCOES LTDA"/>
  </r>
  <r>
    <x v="60"/>
    <n v="7308"/>
    <s v="850-TER MB AXOR 3344 6X4"/>
    <n v="131.9"/>
    <n v="2"/>
    <n v="65.95"/>
    <n v="54.552999999999997"/>
    <s v="SANTOS &amp; SILVA TRANSPORTES RODOVIARIOS LTDA"/>
  </r>
  <r>
    <x v="60"/>
    <n v="7311"/>
    <s v="855-TER SCANIA G 440 A 6X4"/>
    <n v="58.6"/>
    <n v="1"/>
    <n v="58.6"/>
    <n v="64"/>
    <s v="LN LOGISTICA E TRANSPORTES LTDA"/>
  </r>
  <r>
    <x v="60"/>
    <n v="7312"/>
    <s v="855-TER SCANIA G 440 A 6X4"/>
    <n v="177.92"/>
    <n v="3"/>
    <n v="59.307000000000002"/>
    <n v="43.459000000000003"/>
    <s v="LN LOGISTICA E TRANSPORTES LTDA"/>
  </r>
  <r>
    <x v="60"/>
    <n v="7334"/>
    <s v="851-TER MB AXOR 2644 S 6X4"/>
    <n v="126.12"/>
    <n v="2"/>
    <n v="63.06"/>
    <n v="48.081000000000003"/>
    <s v="ROCHA TRANSPORTES DE MUCURI LTDA"/>
  </r>
  <r>
    <x v="60"/>
    <n v="7337"/>
    <s v="850-TER MB AXOR 3344 6X4"/>
    <n v="123.34"/>
    <n v="2"/>
    <n v="61.67"/>
    <n v="47.991"/>
    <s v="REGINA M. DOS S. SILVA CARGAS"/>
  </r>
  <r>
    <x v="60"/>
    <n v="7340"/>
    <s v="850-TER MB AXOR 3344 6X4"/>
    <n v="116.96"/>
    <n v="4"/>
    <n v="29.24"/>
    <n v="12"/>
    <s v="W &amp; E SERVICOS DE TRANSPORTE LTDA"/>
  </r>
  <r>
    <x v="60"/>
    <n v="7343"/>
    <s v="851-TER MB AXOR 2644 S 6X4"/>
    <n v="184.02"/>
    <n v="3"/>
    <n v="61.34"/>
    <n v="50.584000000000003"/>
    <s v="E L DE OLIVEIRA JUNIOR EDIMAR TRANSPORTES"/>
  </r>
  <r>
    <x v="60"/>
    <n v="7347"/>
    <s v="852-TER MB AXOR 3340 S 6X4"/>
    <n v="123.16"/>
    <n v="2"/>
    <n v="61.58"/>
    <n v="39.28"/>
    <s v="TRANSPORTADORA GLOBAL LOGISTICA LTDA"/>
  </r>
  <r>
    <x v="60"/>
    <n v="7352"/>
    <s v="851-TER MB AXOR 2644 S 6X4"/>
    <n v="195.72"/>
    <n v="2"/>
    <n v="97.86"/>
    <n v="54.396000000000001"/>
    <s v="WESLEI M DOS SANTOS"/>
  </r>
  <r>
    <x v="60"/>
    <n v="7355"/>
    <s v="850-TER MB AXOR 3344 6X4"/>
    <n v="126.98"/>
    <n v="2"/>
    <n v="63.49"/>
    <n v="48.14"/>
    <s v="WESLEI M DOS SANTOS"/>
  </r>
  <r>
    <x v="60"/>
    <n v="7361"/>
    <s v="938-TER VOLVO/FM12 420 6X4T"/>
    <n v="200.44"/>
    <n v="3"/>
    <n v="66.813000000000002"/>
    <n v="41.484999999999999"/>
    <s v="TRANSPORTE FUMACINHA LTDA"/>
  </r>
  <r>
    <x v="60"/>
    <n v="7364"/>
    <s v="850-TER MB AXOR 3344 6X4"/>
    <n v="119.62"/>
    <n v="2"/>
    <n v="59.81"/>
    <n v="46"/>
    <s v="TRANSPORTADORA GLOBAL LOGISTICA LTDA"/>
  </r>
  <r>
    <x v="60"/>
    <n v="7367"/>
    <s v="850-TER MB AXOR 3344 6X4"/>
    <n v="116.62"/>
    <n v="2"/>
    <n v="58.31"/>
    <n v="54.616999999999997"/>
    <s v="JOSE HELIO SILVA SANTOS"/>
  </r>
  <r>
    <x v="60"/>
    <n v="7370"/>
    <s v="850-TER MB AXOR 3344 6X4"/>
    <n v="151.12"/>
    <n v="3"/>
    <n v="50.372999999999998"/>
    <n v="40.302999999999997"/>
    <s v="JOSE HELIO SILVA SANTOS"/>
  </r>
  <r>
    <x v="60"/>
    <n v="7373"/>
    <s v="855-TER SCANIA G 440 A 6X4"/>
    <n v="155.36000000000001"/>
    <n v="3"/>
    <n v="51.786999999999999"/>
    <n v="29.048999999999999"/>
    <s v="BARBOSA TRANSPORTES E LOGISTICA LTDA"/>
  </r>
  <r>
    <x v="60"/>
    <n v="7381"/>
    <s v="938-TER VOLVO/FM12 420 6X4T"/>
    <n v="125.5"/>
    <n v="2"/>
    <n v="62.75"/>
    <n v="50.351999999999997"/>
    <s v="TRANSPORTE FUMACINHA LTDA"/>
  </r>
  <r>
    <x v="60"/>
    <n v="7398"/>
    <s v="850-TER MB AXOR 3344 6X4"/>
    <n v="256.88"/>
    <n v="8"/>
    <n v="32.11"/>
    <n v="10.458"/>
    <s v="RSL TRANSPORTES LTDA"/>
  </r>
  <r>
    <x v="61"/>
    <n v="2066"/>
    <s v="115-MB AXOR 3340 6X4"/>
    <n v="312.12"/>
    <n v="5"/>
    <n v="62.423999999999999"/>
    <n v="10"/>
    <s v="NDB HOLDING AGRICOLA LTDA - MATRIZ"/>
  </r>
  <r>
    <x v="61"/>
    <n v="2067"/>
    <s v="115-MB AXOR 3340 6X4"/>
    <n v="311.45999999999998"/>
    <n v="5"/>
    <n v="62.292000000000002"/>
    <n v="10"/>
    <s v="NDB HOLDING AGRICOLA LTDA - MATRIZ"/>
  </r>
  <r>
    <x v="61"/>
    <n v="2107"/>
    <s v="115-MB AXOR 3340 6X4"/>
    <n v="311.83999999999997"/>
    <n v="5"/>
    <n v="62.368000000000002"/>
    <n v="10"/>
    <s v="NDB HOLDING AGRICOLA LTDA - MATRIZ"/>
  </r>
  <r>
    <x v="61"/>
    <n v="2108"/>
    <s v="115-MB AXOR 3340 6X4"/>
    <n v="376.72"/>
    <n v="6"/>
    <n v="62.786999999999999"/>
    <n v="10"/>
    <s v="NDB HOLDING AGRICOLA LTDA - MATRIZ"/>
  </r>
  <r>
    <x v="61"/>
    <n v="2109"/>
    <s v="115-MB AXOR 3340 6X4"/>
    <n v="486.6"/>
    <n v="8"/>
    <n v="60.825000000000003"/>
    <n v="9.7569999999999997"/>
    <s v="NDB HOLDING AGRICOLA LTDA - MATRIZ"/>
  </r>
  <r>
    <x v="61"/>
    <n v="7004"/>
    <s v="850-TER MB AXOR 3344 6X4"/>
    <n v="112.42"/>
    <n v="2"/>
    <n v="56.21"/>
    <n v="45.826999999999998"/>
    <s v="EMERSON LUIS MORO"/>
  </r>
  <r>
    <x v="61"/>
    <n v="7005"/>
    <s v="850-TER MB AXOR 3344 6X4"/>
    <n v="187"/>
    <n v="3"/>
    <n v="62.332999999999998"/>
    <n v="37.161000000000001"/>
    <s v="RENE PINA DE ALMEIDA"/>
  </r>
  <r>
    <x v="61"/>
    <n v="7006"/>
    <s v="852-TER MB AXOR 3340 S 6X4"/>
    <n v="124.34"/>
    <n v="2"/>
    <n v="62.17"/>
    <n v="10"/>
    <s v="INAMARQUE SOUZA MACHADO"/>
  </r>
  <r>
    <x v="61"/>
    <n v="7007"/>
    <s v="852-TER MB AXOR 3340 S 6X4"/>
    <n v="183.04"/>
    <n v="3"/>
    <n v="61.012999999999998"/>
    <n v="49.048000000000002"/>
    <s v="MVS TRANSPORTE LTDA"/>
  </r>
  <r>
    <x v="61"/>
    <n v="7008"/>
    <s v="850-TER MB AXOR 3344 6X4"/>
    <n v="179.9"/>
    <n v="3"/>
    <n v="59.966999999999999"/>
    <n v="39.496000000000002"/>
    <s v="E L DE OLIVEIRA JUNIOR EDIMAR TRANSPORTES"/>
  </r>
  <r>
    <x v="61"/>
    <n v="7010"/>
    <s v="850-TER MB AXOR 3344 6X4"/>
    <n v="122.6"/>
    <n v="2"/>
    <n v="61.3"/>
    <n v="30.041"/>
    <s v="BAYER LOGISTICA E TRANSPORTES LTDA"/>
  </r>
  <r>
    <x v="61"/>
    <n v="7013"/>
    <s v="850-TER MB AXOR 3344 6X4"/>
    <n v="239.76"/>
    <n v="4"/>
    <n v="59.94"/>
    <n v="30.283999999999999"/>
    <s v="INAMARQUE SOUZA MACHADO"/>
  </r>
  <r>
    <x v="61"/>
    <n v="7017"/>
    <s v="850-TER MB AXOR 3344 6X4"/>
    <n v="116.84"/>
    <n v="2"/>
    <n v="58.42"/>
    <n v="48.716000000000001"/>
    <s v="BAYER LOGISTICA E TRANSPORTES LTDA"/>
  </r>
  <r>
    <x v="61"/>
    <n v="7018"/>
    <s v="850-TER MB AXOR 3344 6X4"/>
    <n v="128.54"/>
    <n v="2"/>
    <n v="64.27"/>
    <n v="30.34"/>
    <s v="SC MANUTENCOES LTDA"/>
  </r>
  <r>
    <x v="61"/>
    <n v="7021"/>
    <s v="850-TER MB AXOR 3344 6X4"/>
    <n v="171.16"/>
    <n v="3"/>
    <n v="57.052999999999997"/>
    <n v="35.143999999999998"/>
    <s v="NEIA TRANSPORTES LTDA"/>
  </r>
  <r>
    <x v="61"/>
    <n v="7022"/>
    <s v="850-TER MB AXOR 3344 6X4"/>
    <n v="172.28"/>
    <n v="3"/>
    <n v="57.427"/>
    <n v="32.857999999999997"/>
    <s v="SMRR TRANSPORTES LTDA"/>
  </r>
  <r>
    <x v="61"/>
    <n v="7031"/>
    <s v="850-TER MB AXOR 3344 6X4"/>
    <n v="111.86"/>
    <n v="2"/>
    <n v="55.93"/>
    <n v="25.922999999999998"/>
    <s v="INAMARQUE SOUZA MACHADO"/>
  </r>
  <r>
    <x v="61"/>
    <n v="7032"/>
    <s v="850-TER MB AXOR 3344 6X4"/>
    <n v="162.94"/>
    <n v="3"/>
    <n v="54.313000000000002"/>
    <n v="42.81"/>
    <s v="REGINA M. DOS S. SILVA CARGAS"/>
  </r>
  <r>
    <x v="61"/>
    <n v="7033"/>
    <s v="850-TER MB AXOR 3344 6X4"/>
    <n v="117"/>
    <n v="2"/>
    <n v="58.5"/>
    <n v="48.83"/>
    <s v="E L DE OLIVEIRA JUNIOR EDIMAR TRANSPORTES"/>
  </r>
  <r>
    <x v="61"/>
    <n v="7036"/>
    <s v="850-TER MB AXOR 3344 6X4"/>
    <n v="109.94"/>
    <n v="2"/>
    <n v="54.97"/>
    <n v="48.682000000000002"/>
    <s v="EMERSON LUIS MORO"/>
  </r>
  <r>
    <x v="61"/>
    <n v="7038"/>
    <s v="852-TER MB AXOR 3340 S 6X4"/>
    <n v="124.3"/>
    <n v="2"/>
    <n v="62.15"/>
    <n v="48.808999999999997"/>
    <s v="JERE SERVICOS DE TRANSPORTE E LOCACAO LTDA"/>
  </r>
  <r>
    <x v="61"/>
    <n v="7041"/>
    <s v="850-TER MB AXOR 3344 6X4"/>
    <n v="167.04"/>
    <n v="3"/>
    <n v="55.68"/>
    <n v="36.869999999999997"/>
    <s v="JERE SERVICOS DE TRANSPORTE E LOCACAO LTDA"/>
  </r>
  <r>
    <x v="61"/>
    <n v="7042"/>
    <s v="852-TER MB AXOR 3340 S 6X4"/>
    <n v="173.18"/>
    <n v="3"/>
    <n v="57.726999999999997"/>
    <n v="20.754999999999999"/>
    <s v="SERVICOS DE TRANSPORTES E LOCACAO VALE DO ITAUNAS LTDA"/>
  </r>
  <r>
    <x v="61"/>
    <n v="7045"/>
    <s v="851-TER MB AXOR 2644 S 6X4"/>
    <n v="172.44"/>
    <n v="3"/>
    <n v="57.48"/>
    <n v="37.603999999999999"/>
    <s v="REGINA M. DOS S. SILVA CARGAS"/>
  </r>
  <r>
    <x v="61"/>
    <n v="7046"/>
    <s v="850-TER MB AXOR 3344 6X4"/>
    <n v="162.94"/>
    <n v="3"/>
    <n v="54.313000000000002"/>
    <n v="42.688000000000002"/>
    <s v="J.S. LEONIDIO"/>
  </r>
  <r>
    <x v="61"/>
    <n v="7047"/>
    <s v="850-TER MB AXOR 3344 6X4"/>
    <n v="182.84"/>
    <n v="3"/>
    <n v="60.947000000000003"/>
    <n v="39.710999999999999"/>
    <s v="BAYER LOGISTICA E TRANSPORTES LTDA"/>
  </r>
  <r>
    <x v="61"/>
    <n v="7048"/>
    <s v="850-TER MB AXOR 3344 6X4"/>
    <n v="127.5"/>
    <n v="2"/>
    <n v="63.75"/>
    <n v="52.412999999999997"/>
    <s v="SERVICOS DE TRANSPORTES E LOCACAO VALE DO ITAUNAS LTDA"/>
  </r>
  <r>
    <x v="61"/>
    <n v="7050"/>
    <s v="850-TER MB AXOR 3344 6X4"/>
    <n v="53.62"/>
    <n v="1"/>
    <n v="53.62"/>
    <n v="50"/>
    <s v="ESTEL SERVICOS DE TRANSPORTES E LOCACAO LTDA"/>
  </r>
  <r>
    <x v="61"/>
    <n v="7052"/>
    <s v="852-TER MB AXOR 3340 S 6X4"/>
    <n v="124.36"/>
    <n v="2"/>
    <n v="62.18"/>
    <n v="36.401000000000003"/>
    <s v="JERE SERVICOS DE TRANSPORTE E LOCACAO LTDA"/>
  </r>
  <r>
    <x v="61"/>
    <n v="7053"/>
    <s v="852-TER MB AXOR 3340 S 6X4"/>
    <n v="89.1"/>
    <n v="2"/>
    <n v="44.55"/>
    <n v="10.643000000000001"/>
    <s v="TAVARES E MORAES TRANSPORTES LTDA"/>
  </r>
  <r>
    <x v="61"/>
    <n v="7054"/>
    <s v="850-TER MB AXOR 3344 6X4"/>
    <n v="183.7"/>
    <n v="3"/>
    <n v="61.232999999999997"/>
    <n v="55"/>
    <s v="TAVARES E MORAES TRANSPORTES LTDA"/>
  </r>
  <r>
    <x v="61"/>
    <n v="7059"/>
    <s v="850-TER MB AXOR 3344 6X4"/>
    <n v="126.06"/>
    <n v="2"/>
    <n v="63.03"/>
    <n v="32.167999999999999"/>
    <s v="BAYER LOGISTICA E TRANSPORTES LTDA"/>
  </r>
  <r>
    <x v="61"/>
    <n v="7188"/>
    <s v="850-TER MB AXOR 3344 6X4"/>
    <n v="56.54"/>
    <n v="1"/>
    <n v="56.54"/>
    <n v="10"/>
    <s v="C C GOMES TRANSPORTES"/>
  </r>
  <r>
    <x v="61"/>
    <n v="7207"/>
    <s v="852-TER MB AXOR 3340 S 6X4"/>
    <n v="66.62"/>
    <n v="1"/>
    <n v="66.62"/>
    <n v="50"/>
    <s v="TAVARES E MORAES TRANSPORTES LTDA"/>
  </r>
  <r>
    <x v="61"/>
    <n v="7208"/>
    <s v="852-TER MB AXOR 3340 S 6X4"/>
    <n v="154.6"/>
    <n v="3"/>
    <n v="51.533000000000001"/>
    <n v="37.677999999999997"/>
    <s v="TAVARES E MORAES TRANSPORTES LTDA"/>
  </r>
  <r>
    <x v="61"/>
    <n v="7220"/>
    <s v="851-TER MB AXOR 2644 S 6X4"/>
    <n v="179.74"/>
    <n v="3"/>
    <n v="59.912999999999997"/>
    <n v="39.01"/>
    <s v="DOS SANTOS PASSOS TRANSPORTES LTDA"/>
  </r>
  <r>
    <x v="61"/>
    <n v="7224"/>
    <s v="850-TER MB AXOR 3344 6X4"/>
    <n v="179.04"/>
    <n v="3"/>
    <n v="59.68"/>
    <n v="22.943999999999999"/>
    <s v="EMERSON LUIS MORO"/>
  </r>
  <r>
    <x v="61"/>
    <n v="7228"/>
    <s v="850-TER MB AXOR 3344 6X4"/>
    <n v="124.76"/>
    <n v="2"/>
    <n v="62.38"/>
    <n v="55"/>
    <s v="MVS TRANSPORTE LTDA"/>
  </r>
  <r>
    <x v="61"/>
    <n v="7234"/>
    <s v="850-TER MB AXOR 3344 6X4"/>
    <n v="230"/>
    <n v="4"/>
    <n v="57.5"/>
    <n v="31.811"/>
    <s v="TRANSPORTES M &amp; J LTDA"/>
  </r>
  <r>
    <x v="61"/>
    <n v="7238"/>
    <s v="851-TER MB AXOR 2644 S 6X4"/>
    <n v="118"/>
    <n v="2"/>
    <n v="59"/>
    <n v="52.350999999999999"/>
    <s v="R S SANTOS TRANSPORTES LTDA"/>
  </r>
  <r>
    <x v="61"/>
    <n v="7257"/>
    <s v="852-TER MB AXOR 3340 S 6X4"/>
    <n v="183.68"/>
    <n v="3"/>
    <n v="61.226999999999997"/>
    <n v="55"/>
    <s v="EMERSON LUIS MORO"/>
  </r>
  <r>
    <x v="61"/>
    <n v="7258"/>
    <s v="852-TER MB AXOR 3340 S 6X4"/>
    <n v="109.72"/>
    <n v="2"/>
    <n v="54.86"/>
    <n v="48.396999999999998"/>
    <s v="REGINA M. DOS S. SILVA CARGAS"/>
  </r>
  <r>
    <x v="61"/>
    <n v="7260"/>
    <s v="852-TER MB AXOR 3340 S 6X4"/>
    <n v="117.6"/>
    <n v="2"/>
    <n v="58.8"/>
    <n v="24.260999999999999"/>
    <s v="E L DE OLIVEIRA JUNIOR EDIMAR TRANSPORTES"/>
  </r>
  <r>
    <x v="61"/>
    <n v="7263"/>
    <s v="850-TER MB AXOR 3344 6X4"/>
    <n v="178.8"/>
    <n v="3"/>
    <n v="59.6"/>
    <n v="36.289000000000001"/>
    <s v="ESTEL SERVICOS DE TRANSPORTES E LOCACAO LTDA"/>
  </r>
  <r>
    <x v="61"/>
    <n v="7264"/>
    <s v="850-TER MB AXOR 3344 6X4"/>
    <n v="169.88"/>
    <n v="3"/>
    <n v="56.627000000000002"/>
    <n v="38.384999999999998"/>
    <s v="W &amp; E SERVICOS DE TRANSPORTE LTDA"/>
  </r>
  <r>
    <x v="61"/>
    <n v="7278"/>
    <s v="850-TER MB AXOR 3344 6X4"/>
    <n v="187.04"/>
    <n v="3"/>
    <n v="62.347000000000001"/>
    <n v="25.893000000000001"/>
    <s v="LOPES TRANSPORTES LTDA"/>
  </r>
  <r>
    <x v="61"/>
    <n v="7279"/>
    <s v="852-TER MB AXOR 3340 S 6X4"/>
    <n v="116.78"/>
    <n v="2"/>
    <n v="58.39"/>
    <n v="46.026000000000003"/>
    <s v="CVL TRANSPORTES LTDA"/>
  </r>
  <r>
    <x v="61"/>
    <n v="7282"/>
    <s v="850-TER MB AXOR 3344 6X4"/>
    <n v="181.24"/>
    <n v="3"/>
    <n v="60.412999999999997"/>
    <n v="23.521999999999998"/>
    <s v="EMERSON LUIS MORO"/>
  </r>
  <r>
    <x v="61"/>
    <n v="7289"/>
    <s v="850-TER MB AXOR 3344 6X4"/>
    <n v="239.08"/>
    <n v="4"/>
    <n v="59.77"/>
    <n v="21.010999999999999"/>
    <s v="TAVARES E MORAES TRANSPORTES LTDA"/>
  </r>
  <r>
    <x v="61"/>
    <n v="7292"/>
    <s v="850-TER MB AXOR 3344 6X4"/>
    <n v="193.58"/>
    <n v="3"/>
    <n v="64.527000000000001"/>
    <n v="53.167999999999999"/>
    <s v="ESTEL SERVICOS DE TRANSPORTES E LOCACAO LTDA"/>
  </r>
  <r>
    <x v="61"/>
    <n v="7295"/>
    <s v="850-TER MB AXOR 3344 6X4"/>
    <n v="118.2"/>
    <n v="2"/>
    <n v="59.1"/>
    <n v="10"/>
    <s v="ESTEL SERVICOS DE TRANSPORTES E LOCACAO LTDA"/>
  </r>
  <r>
    <x v="61"/>
    <n v="7299"/>
    <s v="850-TER MB AXOR 3344 6X4"/>
    <n v="178.28"/>
    <n v="3"/>
    <n v="59.427"/>
    <n v="35.567"/>
    <s v="JERE SERVICOS DE TRANSPORTE E LOCACAO LTDA"/>
  </r>
  <r>
    <x v="61"/>
    <n v="7301"/>
    <s v="850-TER MB AXOR 3344 6X4"/>
    <n v="175.64"/>
    <n v="3"/>
    <n v="58.546999999999997"/>
    <n v="24.736999999999998"/>
    <s v="SERVICOS DE TRANSPORTES E LOCACAO VALE DO ITAUNAS LTDA"/>
  </r>
  <r>
    <x v="61"/>
    <n v="7304"/>
    <s v="850-TER MB AXOR 3344 6X4"/>
    <n v="176.28"/>
    <n v="3"/>
    <n v="58.76"/>
    <n v="50.789000000000001"/>
    <s v="SERVICOS DE TRANSPORTES E LOCACAO VALE DO ITAUNAS LTDA"/>
  </r>
  <r>
    <x v="61"/>
    <n v="7307"/>
    <s v="850-TER MB AXOR 3344 6X4"/>
    <n v="117.88"/>
    <n v="2"/>
    <n v="58.94"/>
    <n v="46.265999999999998"/>
    <s v="SC MANUTENCOES LTDA"/>
  </r>
  <r>
    <x v="61"/>
    <n v="7308"/>
    <s v="850-TER MB AXOR 3344 6X4"/>
    <n v="188.12"/>
    <n v="3"/>
    <n v="62.707000000000001"/>
    <n v="51.673999999999999"/>
    <s v="SANTOS &amp; SILVA TRANSPORTES RODOVIARIOS LTDA"/>
  </r>
  <r>
    <x v="61"/>
    <n v="7311"/>
    <s v="855-TER SCANIA G 440 A 6X4"/>
    <n v="183.6"/>
    <n v="3"/>
    <n v="61.2"/>
    <n v="49.176000000000002"/>
    <s v="LN LOGISTICA E TRANSPORTES LTDA"/>
  </r>
  <r>
    <x v="61"/>
    <n v="7312"/>
    <s v="855-TER SCANIA G 440 A 6X4"/>
    <n v="61.18"/>
    <n v="1"/>
    <n v="61.18"/>
    <n v="10"/>
    <s v="LN LOGISTICA E TRANSPORTES LTDA"/>
  </r>
  <r>
    <x v="61"/>
    <n v="7334"/>
    <s v="851-TER MB AXOR 2644 S 6X4"/>
    <n v="176.56"/>
    <n v="3"/>
    <n v="58.853000000000002"/>
    <n v="36.582000000000001"/>
    <s v="ROCHA TRANSPORTES DE MUCURI LTDA"/>
  </r>
  <r>
    <x v="61"/>
    <n v="7337"/>
    <s v="850-TER MB AXOR 3344 6X4"/>
    <n v="60.48"/>
    <n v="1"/>
    <n v="60.48"/>
    <n v="50"/>
    <s v="REGINA M. DOS S. SILVA CARGAS"/>
  </r>
  <r>
    <x v="61"/>
    <n v="7340"/>
    <s v="850-TER MB AXOR 3344 6X4"/>
    <n v="178.12"/>
    <n v="6"/>
    <n v="29.687000000000001"/>
    <n v="8.6270000000000007"/>
    <s v="W &amp; E SERVICOS DE TRANSPORTE LTDA"/>
  </r>
  <r>
    <x v="61"/>
    <n v="7343"/>
    <s v="851-TER MB AXOR 2644 S 6X4"/>
    <n v="194.02"/>
    <n v="3"/>
    <n v="64.673000000000002"/>
    <n v="39.076000000000001"/>
    <s v="E L DE OLIVEIRA JUNIOR EDIMAR TRANSPORTES"/>
  </r>
  <r>
    <x v="61"/>
    <n v="7347"/>
    <s v="852-TER MB AXOR 3340 S 6X4"/>
    <n v="182.24"/>
    <n v="3"/>
    <n v="60.747"/>
    <n v="19.119"/>
    <s v="TRANSPORTADORA GLOBAL LOGISTICA LTDA"/>
  </r>
  <r>
    <x v="61"/>
    <n v="7352"/>
    <s v="851-TER MB AXOR 2644 S 6X4"/>
    <n v="110.6"/>
    <n v="2"/>
    <n v="55.3"/>
    <n v="32.314999999999998"/>
    <s v="WESLEI M DOS SANTOS"/>
  </r>
  <r>
    <x v="61"/>
    <n v="7355"/>
    <s v="850-TER MB AXOR 3344 6X4"/>
    <n v="123.48"/>
    <n v="2"/>
    <n v="61.74"/>
    <n v="55"/>
    <s v="WESLEI M DOS SANTOS"/>
  </r>
  <r>
    <x v="61"/>
    <n v="7361"/>
    <s v="938-TER VOLVO/FM12 420 6X4T"/>
    <n v="129.52000000000001"/>
    <n v="3"/>
    <n v="43.173000000000002"/>
    <n v="64"/>
    <s v="TRANSPORTE FUMACINHA LTDA"/>
  </r>
  <r>
    <x v="61"/>
    <n v="7364"/>
    <s v="850-TER MB AXOR 3344 6X4"/>
    <n v="182.66"/>
    <n v="3"/>
    <n v="60.887"/>
    <n v="38.893000000000001"/>
    <s v="TRANSPORTADORA GLOBAL LOGISTICA LTDA"/>
  </r>
  <r>
    <x v="61"/>
    <n v="7367"/>
    <s v="850-TER MB AXOR 3344 6X4"/>
    <n v="176.7"/>
    <n v="3"/>
    <n v="58.9"/>
    <n v="20.457999999999998"/>
    <s v="JOSE HELIO SILVA SANTOS"/>
  </r>
  <r>
    <x v="61"/>
    <n v="7370"/>
    <s v="850-TER MB AXOR 3344 6X4"/>
    <n v="126.42"/>
    <n v="2"/>
    <n v="63.21"/>
    <n v="52.45"/>
    <s v="JOSE HELIO SILVA SANTOS"/>
  </r>
  <r>
    <x v="61"/>
    <n v="7373"/>
    <s v="855-TER SCANIA G 440 A 6X4"/>
    <n v="112.94"/>
    <n v="2"/>
    <n v="56.47"/>
    <n v="57.1"/>
    <s v="BARBOSA TRANSPORTES E LOGISTICA LTDA"/>
  </r>
  <r>
    <x v="61"/>
    <n v="7398"/>
    <s v="850-TER MB AXOR 3344 6X4"/>
    <n v="206.42"/>
    <n v="7"/>
    <n v="29.489000000000001"/>
    <n v="11.173999999999999"/>
    <s v="RSL TRANSPORTES LTDA"/>
  </r>
  <r>
    <x v="62"/>
    <n v="2066"/>
    <s v="115-MB AXOR 3340 6X4"/>
    <n v="105.48"/>
    <n v="2"/>
    <n v="52.74"/>
    <n v="10"/>
    <s v="NDB HOLDING AGRICOLA LTDA - MATRIZ"/>
  </r>
  <r>
    <x v="62"/>
    <n v="2067"/>
    <s v="115-MB AXOR 3340 6X4"/>
    <n v="472.94"/>
    <n v="8"/>
    <n v="59.118000000000002"/>
    <n v="10.753"/>
    <s v="NDB HOLDING AGRICOLA LTDA - MATRIZ"/>
  </r>
  <r>
    <x v="62"/>
    <n v="2107"/>
    <s v="115-MB AXOR 3340 6X4"/>
    <n v="416.88"/>
    <n v="7"/>
    <n v="59.554000000000002"/>
    <n v="10.566000000000001"/>
    <s v="NDB HOLDING AGRICOLA LTDA - MATRIZ"/>
  </r>
  <r>
    <x v="62"/>
    <n v="2108"/>
    <s v="115-MB AXOR 3340 6X4"/>
    <n v="472.48"/>
    <n v="8"/>
    <n v="59.06"/>
    <n v="10.287000000000001"/>
    <s v="NDB HOLDING AGRICOLA LTDA - MATRIZ"/>
  </r>
  <r>
    <x v="62"/>
    <n v="2109"/>
    <s v="115-MB AXOR 3340 6X4"/>
    <n v="306.48"/>
    <n v="5"/>
    <n v="61.295999999999999"/>
    <n v="10.788"/>
    <s v="NDB HOLDING AGRICOLA LTDA - MATRIZ"/>
  </r>
  <r>
    <x v="62"/>
    <n v="7004"/>
    <s v="850-TER MB AXOR 3344 6X4"/>
    <n v="181.9"/>
    <n v="3"/>
    <n v="60.633000000000003"/>
    <n v="25.114999999999998"/>
    <s v="EMERSON LUIS MORO"/>
  </r>
  <r>
    <x v="62"/>
    <n v="7005"/>
    <s v="850-TER MB AXOR 3344 6X4"/>
    <n v="133.72"/>
    <n v="2"/>
    <n v="66.86"/>
    <n v="48.984999999999999"/>
    <s v="RENE PINA DE ALMEIDA"/>
  </r>
  <r>
    <x v="62"/>
    <n v="7006"/>
    <s v="852-TER MB AXOR 3340 S 6X4"/>
    <n v="259.36"/>
    <n v="4"/>
    <n v="64.84"/>
    <n v="41.207000000000001"/>
    <s v="INAMARQUE SOUZA MACHADO"/>
  </r>
  <r>
    <x v="62"/>
    <n v="7007"/>
    <s v="852-TER MB AXOR 3340 S 6X4"/>
    <n v="185.24"/>
    <n v="3"/>
    <n v="61.747"/>
    <n v="29.800999999999998"/>
    <s v="MVS TRANSPORTE LTDA"/>
  </r>
  <r>
    <x v="62"/>
    <n v="7008"/>
    <s v="850-TER MB AXOR 3344 6X4"/>
    <n v="193.6"/>
    <n v="3"/>
    <n v="64.533000000000001"/>
    <n v="43.036999999999999"/>
    <s v="E L DE OLIVEIRA JUNIOR EDIMAR TRANSPORTES"/>
  </r>
  <r>
    <x v="62"/>
    <n v="7010"/>
    <s v="850-TER MB AXOR 3344 6X4"/>
    <n v="192.04"/>
    <n v="3"/>
    <n v="64.013000000000005"/>
    <n v="20.462"/>
    <s v="BAYER LOGISTICA E TRANSPORTES LTDA"/>
  </r>
  <r>
    <x v="62"/>
    <n v="7013"/>
    <s v="850-TER MB AXOR 3344 6X4"/>
    <n v="195.16"/>
    <n v="3"/>
    <n v="65.052999999999997"/>
    <n v="23.835000000000001"/>
    <s v="INAMARQUE SOUZA MACHADO"/>
  </r>
  <r>
    <x v="62"/>
    <n v="7017"/>
    <s v="850-TER MB AXOR 3344 6X4"/>
    <n v="184.6"/>
    <n v="3"/>
    <n v="61.533000000000001"/>
    <n v="33.552"/>
    <s v="BAYER LOGISTICA E TRANSPORTES LTDA"/>
  </r>
  <r>
    <x v="62"/>
    <n v="7018"/>
    <s v="850-TER MB AXOR 3344 6X4"/>
    <n v="248.6"/>
    <n v="4"/>
    <n v="62.15"/>
    <n v="31.808"/>
    <s v="SC MANUTENCOES LTDA"/>
  </r>
  <r>
    <x v="62"/>
    <n v="7021"/>
    <s v="850-TER MB AXOR 3344 6X4"/>
    <n v="125.06"/>
    <n v="2"/>
    <n v="62.53"/>
    <n v="48.411999999999999"/>
    <s v="NEIA TRANSPORTES LTDA"/>
  </r>
  <r>
    <x v="62"/>
    <n v="7022"/>
    <s v="850-TER MB AXOR 3344 6X4"/>
    <n v="193.84"/>
    <n v="3"/>
    <n v="64.613"/>
    <n v="40.869999999999997"/>
    <s v="SMRR TRANSPORTES LTDA"/>
  </r>
  <r>
    <x v="62"/>
    <n v="7031"/>
    <s v="850-TER MB AXOR 3344 6X4"/>
    <n v="191.7"/>
    <n v="3"/>
    <n v="63.9"/>
    <n v="36.741999999999997"/>
    <s v="INAMARQUE SOUZA MACHADO"/>
  </r>
  <r>
    <x v="62"/>
    <n v="7032"/>
    <s v="850-TER MB AXOR 3344 6X4"/>
    <n v="182.94"/>
    <n v="3"/>
    <n v="60.98"/>
    <n v="47.689"/>
    <s v="REGINA M. DOS S. SILVA CARGAS"/>
  </r>
  <r>
    <x v="62"/>
    <n v="7033"/>
    <s v="850-TER MB AXOR 3344 6X4"/>
    <n v="181.96"/>
    <n v="3"/>
    <n v="60.652999999999999"/>
    <n v="40.457000000000001"/>
    <s v="E L DE OLIVEIRA JUNIOR EDIMAR TRANSPORTES"/>
  </r>
  <r>
    <x v="62"/>
    <n v="7036"/>
    <s v="850-TER MB AXOR 3344 6X4"/>
    <n v="138.13999999999999"/>
    <n v="2"/>
    <n v="69.069999999999993"/>
    <n v="55"/>
    <s v="EMERSON LUIS MORO"/>
  </r>
  <r>
    <x v="62"/>
    <n v="7038"/>
    <s v="852-TER MB AXOR 3340 S 6X4"/>
    <n v="189.28"/>
    <n v="3"/>
    <n v="63.093000000000004"/>
    <n v="53.49"/>
    <s v="JERE SERVICOS DE TRANSPORTE E LOCACAO LTDA"/>
  </r>
  <r>
    <x v="62"/>
    <n v="7041"/>
    <s v="850-TER MB AXOR 3344 6X4"/>
    <n v="125.36"/>
    <n v="2"/>
    <n v="62.68"/>
    <n v="56.987000000000002"/>
    <s v="JERE SERVICOS DE TRANSPORTE E LOCACAO LTDA"/>
  </r>
  <r>
    <x v="62"/>
    <n v="7042"/>
    <s v="852-TER MB AXOR 3340 S 6X4"/>
    <n v="61"/>
    <n v="1"/>
    <n v="61"/>
    <n v="50"/>
    <s v="SERVICOS DE TRANSPORTES E LOCACAO VALE DO ITAUNAS LTDA"/>
  </r>
  <r>
    <x v="62"/>
    <n v="7045"/>
    <s v="851-TER MB AXOR 2644 S 6X4"/>
    <n v="186.1"/>
    <n v="3"/>
    <n v="62.033000000000001"/>
    <n v="8.5039999999999996"/>
    <s v="REGINA M. DOS S. SILVA CARGAS"/>
  </r>
  <r>
    <x v="62"/>
    <n v="7046"/>
    <s v="850-TER MB AXOR 3344 6X4"/>
    <n v="188.82"/>
    <n v="3"/>
    <n v="62.94"/>
    <n v="53.212000000000003"/>
    <s v="J.S. LEONIDIO"/>
  </r>
  <r>
    <x v="62"/>
    <n v="7047"/>
    <s v="850-TER MB AXOR 3344 6X4"/>
    <n v="179.94"/>
    <n v="3"/>
    <n v="59.98"/>
    <n v="25.08"/>
    <s v="BAYER LOGISTICA E TRANSPORTES LTDA"/>
  </r>
  <r>
    <x v="62"/>
    <n v="7048"/>
    <s v="850-TER MB AXOR 3344 6X4"/>
    <n v="119.84"/>
    <n v="2"/>
    <n v="59.92"/>
    <n v="41.749000000000002"/>
    <s v="SERVICOS DE TRANSPORTES E LOCACAO VALE DO ITAUNAS LTDA"/>
  </r>
  <r>
    <x v="62"/>
    <n v="7050"/>
    <s v="850-TER MB AXOR 3344 6X4"/>
    <n v="182.64"/>
    <n v="3"/>
    <n v="60.88"/>
    <n v="45.255000000000003"/>
    <s v="ESTEL SERVICOS DE TRANSPORTES E LOCACAO LTDA"/>
  </r>
  <r>
    <x v="62"/>
    <n v="7052"/>
    <s v="852-TER MB AXOR 3340 S 6X4"/>
    <n v="187.24"/>
    <n v="3"/>
    <n v="62.412999999999997"/>
    <n v="25.939"/>
    <s v="JERE SERVICOS DE TRANSPORTE E LOCACAO LTDA"/>
  </r>
  <r>
    <x v="62"/>
    <n v="7053"/>
    <s v="852-TER MB AXOR 3340 S 6X4"/>
    <n v="132.82"/>
    <n v="2"/>
    <n v="66.41"/>
    <n v="31.094000000000001"/>
    <s v="TAVARES E MORAES TRANSPORTES LTDA"/>
  </r>
  <r>
    <x v="62"/>
    <n v="7054"/>
    <s v="850-TER MB AXOR 3344 6X4"/>
    <n v="191.16"/>
    <n v="3"/>
    <n v="63.72"/>
    <n v="58.137"/>
    <s v="TAVARES E MORAES TRANSPORTES LTDA"/>
  </r>
  <r>
    <x v="62"/>
    <n v="7059"/>
    <s v="850-TER MB AXOR 3344 6X4"/>
    <n v="187.66"/>
    <n v="3"/>
    <n v="62.552999999999997"/>
    <n v="60.774999999999999"/>
    <s v="BAYER LOGISTICA E TRANSPORTES LTDA"/>
  </r>
  <r>
    <x v="62"/>
    <n v="7188"/>
    <s v="850-TER MB AXOR 3344 6X4"/>
    <n v="251.54"/>
    <n v="4"/>
    <n v="62.884999999999998"/>
    <n v="14.683"/>
    <s v="C C GOMES TRANSPORTES"/>
  </r>
  <r>
    <x v="62"/>
    <n v="7207"/>
    <s v="852-TER MB AXOR 3340 S 6X4"/>
    <n v="192.9"/>
    <n v="3"/>
    <n v="64.3"/>
    <n v="19.608000000000001"/>
    <s v="TAVARES E MORAES TRANSPORTES LTDA"/>
  </r>
  <r>
    <x v="62"/>
    <n v="7208"/>
    <s v="852-TER MB AXOR 3340 S 6X4"/>
    <n v="63.2"/>
    <n v="1"/>
    <n v="63.2"/>
    <n v="50"/>
    <s v="TAVARES E MORAES TRANSPORTES LTDA"/>
  </r>
  <r>
    <x v="62"/>
    <n v="7220"/>
    <s v="851-TER MB AXOR 2644 S 6X4"/>
    <n v="57.98"/>
    <n v="1"/>
    <n v="57.98"/>
    <n v="50"/>
    <s v="DOS SANTOS PASSOS TRANSPORTES LTDA"/>
  </r>
  <r>
    <x v="62"/>
    <n v="7224"/>
    <s v="850-TER MB AXOR 3344 6X4"/>
    <n v="191.44"/>
    <n v="3"/>
    <n v="63.813000000000002"/>
    <n v="38.906999999999996"/>
    <s v="EMERSON LUIS MORO"/>
  </r>
  <r>
    <x v="62"/>
    <n v="7228"/>
    <s v="850-TER MB AXOR 3344 6X4"/>
    <n v="238.82"/>
    <n v="4"/>
    <n v="59.704999999999998"/>
    <n v="26.704999999999998"/>
    <s v="MVS TRANSPORTE LTDA"/>
  </r>
  <r>
    <x v="62"/>
    <n v="7234"/>
    <s v="850-TER MB AXOR 3344 6X4"/>
    <n v="125.36"/>
    <n v="2"/>
    <n v="62.68"/>
    <n v="31.027000000000001"/>
    <s v="TRANSPORTES M &amp; J LTDA"/>
  </r>
  <r>
    <x v="62"/>
    <n v="7238"/>
    <s v="851-TER MB AXOR 2644 S 6X4"/>
    <n v="184.66"/>
    <n v="3"/>
    <n v="61.552999999999997"/>
    <n v="32.280999999999999"/>
    <s v="R S SANTOS TRANSPORTES LTDA"/>
  </r>
  <r>
    <x v="62"/>
    <n v="7257"/>
    <s v="852-TER MB AXOR 3340 S 6X4"/>
    <n v="207.02"/>
    <n v="3"/>
    <n v="69.007000000000005"/>
    <n v="24.747"/>
    <s v="EMERSON LUIS MORO"/>
  </r>
  <r>
    <x v="62"/>
    <n v="7258"/>
    <s v="852-TER MB AXOR 3340 S 6X4"/>
    <n v="188.7"/>
    <n v="3"/>
    <n v="62.9"/>
    <n v="55.942"/>
    <s v="REGINA M. DOS S. SILVA CARGAS"/>
  </r>
  <r>
    <x v="62"/>
    <n v="7260"/>
    <s v="852-TER MB AXOR 3340 S 6X4"/>
    <n v="179.88"/>
    <n v="3"/>
    <n v="59.96"/>
    <n v="18.902000000000001"/>
    <s v="E L DE OLIVEIRA JUNIOR EDIMAR TRANSPORTES"/>
  </r>
  <r>
    <x v="62"/>
    <n v="7263"/>
    <s v="850-TER MB AXOR 3344 6X4"/>
    <n v="200.36"/>
    <n v="3"/>
    <n v="66.787000000000006"/>
    <n v="38.404000000000003"/>
    <s v="ESTEL SERVICOS DE TRANSPORTES E LOCACAO LTDA"/>
  </r>
  <r>
    <x v="62"/>
    <n v="7264"/>
    <s v="850-TER MB AXOR 3344 6X4"/>
    <n v="199.7"/>
    <n v="3"/>
    <n v="66.566999999999993"/>
    <n v="26.206"/>
    <s v="W &amp; E SERVICOS DE TRANSPORTE LTDA"/>
  </r>
  <r>
    <x v="62"/>
    <n v="7278"/>
    <s v="850-TER MB AXOR 3344 6X4"/>
    <n v="190.32"/>
    <n v="3"/>
    <n v="63.44"/>
    <n v="20.934999999999999"/>
    <s v="LOPES TRANSPORTES LTDA"/>
  </r>
  <r>
    <x v="62"/>
    <n v="7279"/>
    <s v="852-TER MB AXOR 3340 S 6X4"/>
    <n v="183.34"/>
    <n v="3"/>
    <n v="61.113"/>
    <n v="19.306000000000001"/>
    <s v="CVL TRANSPORTES LTDA"/>
  </r>
  <r>
    <x v="62"/>
    <n v="7282"/>
    <s v="850-TER MB AXOR 3344 6X4"/>
    <n v="195.56"/>
    <n v="3"/>
    <n v="65.186999999999998"/>
    <n v="40.134999999999998"/>
    <s v="EMERSON LUIS MORO"/>
  </r>
  <r>
    <x v="62"/>
    <n v="7289"/>
    <s v="850-TER MB AXOR 3344 6X4"/>
    <n v="125.82"/>
    <n v="2"/>
    <n v="62.91"/>
    <n v="29.850999999999999"/>
    <s v="TAVARES E MORAES TRANSPORTES LTDA"/>
  </r>
  <r>
    <x v="62"/>
    <n v="7292"/>
    <s v="850-TER MB AXOR 3344 6X4"/>
    <n v="124.74"/>
    <n v="2"/>
    <n v="62.37"/>
    <n v="45.77"/>
    <s v="ESTEL SERVICOS DE TRANSPORTES E LOCACAO LTDA"/>
  </r>
  <r>
    <x v="62"/>
    <n v="7295"/>
    <s v="850-TER MB AXOR 3344 6X4"/>
    <n v="124.8"/>
    <n v="2"/>
    <n v="62.4"/>
    <n v="59.36"/>
    <s v="ESTEL SERVICOS DE TRANSPORTES E LOCACAO LTDA"/>
  </r>
  <r>
    <x v="62"/>
    <n v="7299"/>
    <s v="850-TER MB AXOR 3344 6X4"/>
    <n v="193.66"/>
    <n v="3"/>
    <n v="64.552999999999997"/>
    <n v="38.331000000000003"/>
    <s v="JERE SERVICOS DE TRANSPORTE E LOCACAO LTDA"/>
  </r>
  <r>
    <x v="62"/>
    <n v="7301"/>
    <s v="850-TER MB AXOR 3344 6X4"/>
    <n v="125.42"/>
    <n v="2"/>
    <n v="62.71"/>
    <n v="57.015000000000001"/>
    <s v="SERVICOS DE TRANSPORTES E LOCACAO VALE DO ITAUNAS LTDA"/>
  </r>
  <r>
    <x v="62"/>
    <n v="7304"/>
    <s v="850-TER MB AXOR 3344 6X4"/>
    <n v="118.7"/>
    <n v="2"/>
    <n v="59.35"/>
    <n v="27.349"/>
    <s v="SERVICOS DE TRANSPORTES E LOCACAO VALE DO ITAUNAS LTDA"/>
  </r>
  <r>
    <x v="62"/>
    <n v="7307"/>
    <s v="850-TER MB AXOR 3344 6X4"/>
    <n v="177.52"/>
    <n v="3"/>
    <n v="59.173000000000002"/>
    <n v="35.322000000000003"/>
    <s v="SC MANUTENCOES LTDA"/>
  </r>
  <r>
    <x v="62"/>
    <n v="7308"/>
    <s v="850-TER MB AXOR 3344 6X4"/>
    <n v="126.46"/>
    <n v="2"/>
    <n v="63.23"/>
    <n v="35.927999999999997"/>
    <s v="SANTOS &amp; SILVA TRANSPORTES RODOVIARIOS LTDA"/>
  </r>
  <r>
    <x v="62"/>
    <n v="7311"/>
    <s v="855-TER SCANIA G 440 A 6X4"/>
    <n v="123.18"/>
    <n v="2"/>
    <n v="61.59"/>
    <n v="26.56"/>
    <s v="LN LOGISTICA E TRANSPORTES LTDA"/>
  </r>
  <r>
    <x v="62"/>
    <n v="7312"/>
    <s v="855-TER SCANIA G 440 A 6X4"/>
    <n v="141.18"/>
    <n v="2"/>
    <n v="70.59"/>
    <n v="32.405000000000001"/>
    <s v="LN LOGISTICA E TRANSPORTES LTDA"/>
  </r>
  <r>
    <x v="62"/>
    <n v="7334"/>
    <s v="851-TER MB AXOR 2644 S 6X4"/>
    <n v="195"/>
    <n v="3"/>
    <n v="65"/>
    <n v="36.999000000000002"/>
    <s v="ROCHA TRANSPORTES DE MUCURI LTDA"/>
  </r>
  <r>
    <x v="62"/>
    <n v="7337"/>
    <s v="850-TER MB AXOR 3344 6X4"/>
    <n v="184.66"/>
    <n v="3"/>
    <n v="61.552999999999997"/>
    <n v="39.286999999999999"/>
    <s v="REGINA M. DOS S. SILVA CARGAS"/>
  </r>
  <r>
    <x v="62"/>
    <n v="7340"/>
    <s v="850-TER MB AXOR 3344 6X4"/>
    <n v="232.4"/>
    <n v="8"/>
    <n v="29.05"/>
    <n v="10.755000000000001"/>
    <s v="W &amp; E SERVICOS DE TRANSPORTE LTDA"/>
  </r>
  <r>
    <x v="62"/>
    <n v="7343"/>
    <s v="851-TER MB AXOR 2644 S 6X4"/>
    <n v="120.74"/>
    <n v="2"/>
    <n v="60.37"/>
    <n v="33.362000000000002"/>
    <s v="E L DE OLIVEIRA JUNIOR EDIMAR TRANSPORTES"/>
  </r>
  <r>
    <x v="62"/>
    <n v="7347"/>
    <s v="852-TER MB AXOR 3340 S 6X4"/>
    <n v="194.4"/>
    <n v="3"/>
    <n v="64.8"/>
    <n v="51.597000000000001"/>
    <s v="TRANSPORTADORA GLOBAL LOGISTICA LTDA"/>
  </r>
  <r>
    <x v="62"/>
    <n v="7352"/>
    <s v="851-TER MB AXOR 2644 S 6X4"/>
    <n v="192.54"/>
    <n v="3"/>
    <n v="64.180000000000007"/>
    <n v="18.45"/>
    <s v="WESLEI M DOS SANTOS"/>
  </r>
  <r>
    <x v="62"/>
    <n v="7355"/>
    <s v="850-TER MB AXOR 3344 6X4"/>
    <n v="129.06"/>
    <n v="2"/>
    <n v="64.53"/>
    <n v="64"/>
    <s v="WESLEI M DOS SANTOS"/>
  </r>
  <r>
    <x v="62"/>
    <n v="7361"/>
    <s v="938-TER VOLVO/FM12 420 6X4T"/>
    <n v="172.18"/>
    <n v="3"/>
    <n v="57.393000000000001"/>
    <n v="49.820999999999998"/>
    <s v="TRANSPORTE FUMACINHA LTDA"/>
  </r>
  <r>
    <x v="62"/>
    <n v="7364"/>
    <s v="850-TER MB AXOR 3344 6X4"/>
    <n v="127.64"/>
    <n v="2"/>
    <n v="63.82"/>
    <n v="56.8"/>
    <s v="TRANSPORTADORA GLOBAL LOGISTICA LTDA"/>
  </r>
  <r>
    <x v="62"/>
    <n v="7367"/>
    <s v="850-TER MB AXOR 3344 6X4"/>
    <n v="108.68"/>
    <n v="2"/>
    <n v="54.34"/>
    <n v="45.813000000000002"/>
    <s v="JOSE HELIO SILVA SANTOS"/>
  </r>
  <r>
    <x v="62"/>
    <n v="7370"/>
    <s v="850-TER MB AXOR 3344 6X4"/>
    <n v="193.7"/>
    <n v="3"/>
    <n v="64.566999999999993"/>
    <n v="41.936999999999998"/>
    <s v="JOSE HELIO SILVA SANTOS"/>
  </r>
  <r>
    <x v="62"/>
    <n v="7398"/>
    <s v="850-TER MB AXOR 3344 6X4"/>
    <n v="296.58"/>
    <n v="10"/>
    <n v="29.658000000000001"/>
    <n v="11.346"/>
    <s v="RSL TRANSPORTES LTDA"/>
  </r>
  <r>
    <x v="63"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3317">
  <r>
    <x v="0"/>
    <n v="4019"/>
    <s v="236-TRATOR JOHN DEERE 6180 J"/>
    <n v="129.83600000000001"/>
    <n v="7"/>
    <n v="18.547999999999998"/>
    <s v="Frente 8"/>
  </r>
  <r>
    <x v="0"/>
    <n v="4024"/>
    <s v="236-TRATOR JOHN DEERE 6180 J"/>
    <n v="129.857"/>
    <n v="8"/>
    <n v="16.231999999999999"/>
    <s v="Frente 7"/>
  </r>
  <r>
    <x v="0"/>
    <n v="4025"/>
    <s v="236-TRATOR JOHN DEERE 6180 J"/>
    <n v="182.54499999999999"/>
    <n v="11"/>
    <n v="16.594999999999999"/>
    <s v="Frente 7"/>
  </r>
  <r>
    <x v="0"/>
    <n v="4027"/>
    <s v="236-TRATOR JOHN DEERE 6180 J"/>
    <n v="123.358"/>
    <n v="9"/>
    <n v="13.706"/>
    <s v="Frente 7"/>
  </r>
  <r>
    <x v="0"/>
    <n v="4029"/>
    <s v="236-TRATOR JOHN DEERE 6180 J"/>
    <n v="196.84"/>
    <n v="11"/>
    <n v="17.895"/>
    <s v="Frente 7"/>
  </r>
  <r>
    <x v="0"/>
    <n v="4030"/>
    <s v="285-TRATOR JOHN DEERE 7185 J"/>
    <n v="89.409000000000006"/>
    <n v="6"/>
    <n v="14.901999999999999"/>
    <s v="Frente 6"/>
  </r>
  <r>
    <x v="0"/>
    <n v="4032"/>
    <s v="238-TRATOR JOHN DEERE 7195 J"/>
    <n v="70.225999999999999"/>
    <n v="4"/>
    <n v="17.556999999999999"/>
    <s v="Frente 6"/>
  </r>
  <r>
    <x v="0"/>
    <n v="4034"/>
    <s v="238-TRATOR JOHN DEERE 7195 J"/>
    <n v="13.409000000000001"/>
    <n v="2"/>
    <n v="6.7050000000000001"/>
    <s v="Frente 6"/>
  </r>
  <r>
    <x v="0"/>
    <n v="4035"/>
    <s v="238-TRATOR JOHN DEERE 7195 J"/>
    <n v="64.924000000000007"/>
    <n v="3"/>
    <n v="21.640999999999998"/>
    <s v="Frente 6"/>
  </r>
  <r>
    <x v="0"/>
    <n v="4036"/>
    <s v="238-TRATOR JOHN DEERE 7195 J"/>
    <n v="61.750999999999998"/>
    <n v="3"/>
    <n v="20.584"/>
    <s v="Frente 6"/>
  </r>
  <r>
    <x v="0"/>
    <n v="4082"/>
    <s v="261-TRATOR VALTRA BT210"/>
    <n v="19.11"/>
    <n v="1"/>
    <n v="19.11"/>
    <s v="Frente 6"/>
  </r>
  <r>
    <x v="0"/>
    <n v="4112"/>
    <s v="258-TRATOR JOHN DEERE 7210 J"/>
    <n v="82.465000000000003"/>
    <n v="5"/>
    <n v="16.492999999999999"/>
    <s v="Frente 1"/>
  </r>
  <r>
    <x v="0"/>
    <n v="4113"/>
    <s v="258-TRATOR JOHN DEERE 7210 J"/>
    <n v="109.60299999999999"/>
    <n v="6"/>
    <n v="18.266999999999999"/>
    <s v="Frente 7"/>
  </r>
  <r>
    <x v="0"/>
    <n v="4114"/>
    <s v="258-TRATOR JOHN DEERE 7210 J"/>
    <n v="67.864999999999995"/>
    <n v="4"/>
    <n v="16.966000000000001"/>
    <s v="Frente 1"/>
  </r>
  <r>
    <x v="0"/>
    <n v="4115"/>
    <s v="258-TRATOR JOHN DEERE 7210 J"/>
    <n v="121.761"/>
    <n v="6"/>
    <n v="20.294"/>
    <s v="Frente 6"/>
  </r>
  <r>
    <x v="0"/>
    <n v="4118"/>
    <s v="258-TRATOR JOHN DEERE 7210 J"/>
    <n v="83.924999999999997"/>
    <n v="7"/>
    <n v="11.989000000000001"/>
    <s v="Frente 3"/>
  </r>
  <r>
    <x v="0"/>
    <n v="4120"/>
    <s v="258-TRATOR JOHN DEERE 7210 J"/>
    <n v="225.3"/>
    <n v="13"/>
    <n v="17.331"/>
    <s v="Frente 5"/>
  </r>
  <r>
    <x v="0"/>
    <n v="4121"/>
    <s v="296-TRATOR JONH DEERE 7215 J"/>
    <n v="32.369999999999997"/>
    <n v="2"/>
    <n v="16.184999999999999"/>
    <s v="Frente 1"/>
  </r>
  <r>
    <x v="0"/>
    <n v="4122"/>
    <s v="296-TRATOR JONH DEERE 7215 J"/>
    <n v="49.95"/>
    <n v="3"/>
    <n v="16.649999999999999"/>
    <s v="Frente 1"/>
  </r>
  <r>
    <x v="0"/>
    <n v="4123"/>
    <s v="296-TRATOR JONH DEERE 7215 J"/>
    <n v="67.584999999999994"/>
    <n v="3"/>
    <n v="22.527999999999999"/>
    <s v="Frente 1"/>
  </r>
  <r>
    <x v="0"/>
    <n v="4124"/>
    <s v="258-TRATOR JOHN DEERE 7210 J"/>
    <n v="28.44"/>
    <n v="2"/>
    <n v="14.22"/>
    <s v="Frente 7"/>
  </r>
  <r>
    <x v="0"/>
    <n v="4126"/>
    <s v="258-TRATOR JOHN DEERE 7210 J"/>
    <n v="111.59"/>
    <n v="7"/>
    <n v="15.941000000000001"/>
    <s v="Frente 5"/>
  </r>
  <r>
    <x v="0"/>
    <n v="4127"/>
    <s v="258-TRATOR JOHN DEERE 7210 J"/>
    <n v="179.94"/>
    <n v="11"/>
    <n v="16.358000000000001"/>
    <s v="Frente 2"/>
  </r>
  <r>
    <x v="0"/>
    <n v="4128"/>
    <s v="296-TRATOR JONH DEERE 7215 J"/>
    <n v="32.125"/>
    <n v="2"/>
    <n v="16.062999999999999"/>
    <s v="Frente 1"/>
  </r>
  <r>
    <x v="0"/>
    <n v="4130"/>
    <s v="296-TRATOR JONH DEERE 7215 J"/>
    <n v="69.3"/>
    <n v="3"/>
    <n v="23.1"/>
    <s v="Frente 1"/>
  </r>
  <r>
    <x v="0"/>
    <n v="4132"/>
    <s v="258-TRATOR JOHN DEERE 7210 J"/>
    <n v="45.954999999999998"/>
    <n v="3"/>
    <n v="15.318"/>
    <s v="Frente 1"/>
  </r>
  <r>
    <x v="0"/>
    <n v="4133"/>
    <s v="258-TRATOR JOHN DEERE 7210 J"/>
    <n v="220.495"/>
    <n v="15"/>
    <n v="14.7"/>
    <s v="Frente 2"/>
  </r>
  <r>
    <x v="0"/>
    <n v="4134"/>
    <s v="258-TRATOR JOHN DEERE 7210 J"/>
    <n v="367.315"/>
    <n v="18"/>
    <n v="20.405999999999999"/>
    <s v="Frente 5"/>
  </r>
  <r>
    <x v="0"/>
    <n v="4135"/>
    <s v="258-TRATOR JOHN DEERE 7210 J"/>
    <n v="33.414999999999999"/>
    <n v="2"/>
    <n v="16.707999999999998"/>
    <s v="Frente 3"/>
  </r>
  <r>
    <x v="0"/>
    <n v="4136"/>
    <s v="258-TRATOR JOHN DEERE 7210 J"/>
    <n v="50.564999999999998"/>
    <n v="2"/>
    <n v="25.283000000000001"/>
    <s v="Frente 4"/>
  </r>
  <r>
    <x v="0"/>
    <n v="4137"/>
    <s v="258-TRATOR JOHN DEERE 7210 J"/>
    <n v="211.614"/>
    <n v="11"/>
    <n v="19.238"/>
    <s v="Frente 3"/>
  </r>
  <r>
    <x v="0"/>
    <n v="4139"/>
    <s v="258-TRATOR JOHN DEERE 7210 J"/>
    <n v="85.021000000000001"/>
    <n v="6"/>
    <n v="14.17"/>
    <s v="Frente 7"/>
  </r>
  <r>
    <x v="0"/>
    <n v="4140"/>
    <s v="258-TRATOR JOHN DEERE 7210 J"/>
    <n v="114.5"/>
    <n v="7"/>
    <n v="16.356999999999999"/>
    <s v="Frente 5"/>
  </r>
  <r>
    <x v="0"/>
    <n v="4141"/>
    <s v="258-TRATOR JOHN DEERE 7210 J"/>
    <n v="60.844999999999999"/>
    <n v="3"/>
    <n v="20.282"/>
    <s v="Frente 3"/>
  </r>
  <r>
    <x v="0"/>
    <n v="4143"/>
    <s v="258-TRATOR JOHN DEERE 7210 J"/>
    <n v="109.245"/>
    <n v="7"/>
    <n v="15.606"/>
    <s v="Frente 5"/>
  </r>
  <r>
    <x v="0"/>
    <n v="4144"/>
    <s v="258-TRATOR JOHN DEERE 7210 J"/>
    <n v="256.51"/>
    <n v="14"/>
    <n v="18.321999999999999"/>
    <s v="Frente 5"/>
  </r>
  <r>
    <x v="0"/>
    <n v="4145"/>
    <s v="258-TRATOR JOHN DEERE 7210 J"/>
    <n v="154.29900000000001"/>
    <n v="8"/>
    <n v="19.286999999999999"/>
    <s v="Frente 3"/>
  </r>
  <r>
    <x v="0"/>
    <n v="4146"/>
    <s v="258-TRATOR JOHN DEERE 7210 J"/>
    <n v="83.625"/>
    <n v="5"/>
    <n v="16.725000000000001"/>
    <s v="Frente 3"/>
  </r>
  <r>
    <x v="0"/>
    <n v="4147"/>
    <s v="258-TRATOR JOHN DEERE 7210 J"/>
    <n v="144.80000000000001"/>
    <n v="10"/>
    <n v="14.48"/>
    <s v="Frente 2"/>
  </r>
  <r>
    <x v="0"/>
    <n v="4149"/>
    <s v="258-TRATOR JOHN DEERE 7210 J"/>
    <n v="49.95"/>
    <n v="3"/>
    <n v="16.649999999999999"/>
    <s v="Frente 1"/>
  </r>
  <r>
    <x v="0"/>
    <n v="4153"/>
    <s v="265-TRATOR JOHN DEERE 7225 J"/>
    <n v="49.784999999999997"/>
    <n v="2"/>
    <n v="24.893000000000001"/>
    <s v="Frente 4"/>
  </r>
  <r>
    <x v="0"/>
    <n v="4156"/>
    <s v="258-TRATOR JOHN DEERE 7210 J"/>
    <n v="129.29499999999999"/>
    <n v="9"/>
    <n v="14.366"/>
    <s v="Frente 2"/>
  </r>
  <r>
    <x v="0"/>
    <n v="4157"/>
    <s v="258-TRATOR JOHN DEERE 7210 J"/>
    <n v="99.38"/>
    <n v="8"/>
    <n v="12.423"/>
    <s v="Frente 6"/>
  </r>
  <r>
    <x v="0"/>
    <n v="4158"/>
    <s v="258-TRATOR JOHN DEERE 7210 J"/>
    <n v="161.59200000000001"/>
    <n v="10"/>
    <n v="16.158999999999999"/>
    <s v="Frente 3"/>
  </r>
  <r>
    <x v="0"/>
    <n v="4159"/>
    <s v="258-TRATOR JOHN DEERE 7210 J"/>
    <n v="101.71"/>
    <n v="7"/>
    <n v="14.53"/>
    <s v="Frente 2"/>
  </r>
  <r>
    <x v="0"/>
    <n v="4160"/>
    <s v="258-TRATOR JOHN DEERE 7210 J"/>
    <n v="147.58000000000001"/>
    <n v="10"/>
    <n v="14.757999999999999"/>
    <s v="Frente 2"/>
  </r>
  <r>
    <x v="0"/>
    <n v="4162"/>
    <s v="258-TRATOR JOHN DEERE 7210 J"/>
    <n v="188.98500000000001"/>
    <n v="13"/>
    <n v="14.537000000000001"/>
    <s v="Frente 2"/>
  </r>
  <r>
    <x v="0"/>
    <n v="4163"/>
    <s v="258-TRATOR JOHN DEERE 7210 J"/>
    <n v="180.45500000000001"/>
    <n v="12"/>
    <n v="15.038"/>
    <s v="Frente 2"/>
  </r>
  <r>
    <x v="1"/>
    <n v="4019"/>
    <s v="236-TRATOR JOHN DEERE 6180 J"/>
    <n v="131.48400000000001"/>
    <n v="9"/>
    <n v="14.609"/>
    <s v="Frente 8"/>
  </r>
  <r>
    <x v="1"/>
    <n v="4021"/>
    <s v="236-TRATOR JOHN DEERE 6180 J"/>
    <n v="89.954999999999998"/>
    <n v="5"/>
    <n v="17.991"/>
    <s v="Frente 8"/>
  </r>
  <r>
    <x v="1"/>
    <n v="4024"/>
    <s v="236-TRATOR JOHN DEERE 6180 J"/>
    <n v="147.815"/>
    <n v="7"/>
    <n v="21.116"/>
    <s v="Frente 7"/>
  </r>
  <r>
    <x v="1"/>
    <n v="4025"/>
    <s v="236-TRATOR JOHN DEERE 6180 J"/>
    <n v="120.685"/>
    <n v="7"/>
    <n v="17.241"/>
    <s v="Frente 7"/>
  </r>
  <r>
    <x v="1"/>
    <n v="4027"/>
    <s v="236-TRATOR JOHN DEERE 6180 J"/>
    <n v="221.48500000000001"/>
    <n v="15"/>
    <n v="14.766"/>
    <s v="Frente 7"/>
  </r>
  <r>
    <x v="1"/>
    <n v="4029"/>
    <s v="236-TRATOR JOHN DEERE 6180 J"/>
    <n v="189.57499999999999"/>
    <n v="12"/>
    <n v="15.798"/>
    <s v="Frente 7"/>
  </r>
  <r>
    <x v="1"/>
    <n v="4030"/>
    <s v="285-TRATOR JOHN DEERE 7185 J"/>
    <n v="133.91399999999999"/>
    <n v="6"/>
    <n v="22.318999999999999"/>
    <s v="Frente 6"/>
  </r>
  <r>
    <x v="1"/>
    <n v="4032"/>
    <s v="238-TRATOR JOHN DEERE 7195 J"/>
    <n v="126.765"/>
    <n v="8"/>
    <n v="15.846"/>
    <s v="Frente 6"/>
  </r>
  <r>
    <x v="1"/>
    <n v="4033"/>
    <s v="238-TRATOR JOHN DEERE 7195 J"/>
    <n v="40.92"/>
    <n v="3"/>
    <n v="13.64"/>
    <s v="Frente 6"/>
  </r>
  <r>
    <x v="1"/>
    <n v="4034"/>
    <s v="238-TRATOR JOHN DEERE 7195 J"/>
    <n v="71.94"/>
    <n v="5"/>
    <n v="14.388"/>
    <s v="Frente 6"/>
  </r>
  <r>
    <x v="1"/>
    <n v="4035"/>
    <s v="238-TRATOR JOHN DEERE 7195 J"/>
    <n v="90.052000000000007"/>
    <n v="6"/>
    <n v="15.009"/>
    <s v="Frente 6"/>
  </r>
  <r>
    <x v="1"/>
    <n v="4036"/>
    <s v="238-TRATOR JOHN DEERE 7195 J"/>
    <n v="111.955"/>
    <n v="5"/>
    <n v="22.390999999999998"/>
    <s v="Frente 6"/>
  </r>
  <r>
    <x v="1"/>
    <n v="4112"/>
    <s v="258-TRATOR JOHN DEERE 7210 J"/>
    <n v="287.19499999999999"/>
    <n v="15"/>
    <n v="19.146000000000001"/>
    <s v="Frente 1"/>
  </r>
  <r>
    <x v="1"/>
    <n v="4113"/>
    <s v="258-TRATOR JOHN DEERE 7210 J"/>
    <n v="183.446"/>
    <n v="11"/>
    <n v="16.677"/>
    <s v="Frente 7"/>
  </r>
  <r>
    <x v="1"/>
    <n v="4114"/>
    <s v="258-TRATOR JOHN DEERE 7210 J"/>
    <n v="170.215"/>
    <n v="10"/>
    <n v="17.021999999999998"/>
    <s v="Frente 1"/>
  </r>
  <r>
    <x v="1"/>
    <n v="4115"/>
    <s v="258-TRATOR JOHN DEERE 7210 J"/>
    <n v="106.604"/>
    <n v="7"/>
    <n v="15.228999999999999"/>
    <s v="Frente 6"/>
  </r>
  <r>
    <x v="1"/>
    <n v="4116"/>
    <s v="258-TRATOR JOHN DEERE 7210 J"/>
    <n v="14.26"/>
    <n v="1"/>
    <n v="14.26"/>
    <s v="Frente 5"/>
  </r>
  <r>
    <x v="1"/>
    <n v="4117"/>
    <s v="258-TRATOR JOHN DEERE 7210 J"/>
    <n v="126.486"/>
    <n v="8"/>
    <n v="15.811"/>
    <s v="Frente 4"/>
  </r>
  <r>
    <x v="1"/>
    <n v="4118"/>
    <s v="258-TRATOR JOHN DEERE 7210 J"/>
    <n v="123.696"/>
    <n v="9"/>
    <n v="13.744"/>
    <s v="Frente 3"/>
  </r>
  <r>
    <x v="1"/>
    <n v="4120"/>
    <s v="258-TRATOR JOHN DEERE 7210 J"/>
    <n v="129.01499999999999"/>
    <n v="8"/>
    <n v="16.126999999999999"/>
    <s v="Frente 5"/>
  </r>
  <r>
    <x v="1"/>
    <n v="4121"/>
    <s v="296-TRATOR JONH DEERE 7215 J"/>
    <n v="317.05500000000001"/>
    <n v="16"/>
    <n v="19.815999999999999"/>
    <s v="Frente 1"/>
  </r>
  <r>
    <x v="1"/>
    <n v="4122"/>
    <s v="296-TRATOR JONH DEERE 7215 J"/>
    <n v="257.33"/>
    <n v="13"/>
    <n v="19.795000000000002"/>
    <s v="Frente 1"/>
  </r>
  <r>
    <x v="1"/>
    <n v="4123"/>
    <s v="296-TRATOR JONH DEERE 7215 J"/>
    <n v="235.76"/>
    <n v="14"/>
    <n v="16.84"/>
    <s v="Frente 1"/>
  </r>
  <r>
    <x v="1"/>
    <n v="4126"/>
    <s v="258-TRATOR JOHN DEERE 7210 J"/>
    <n v="356.07499999999999"/>
    <n v="21"/>
    <n v="16.956"/>
    <s v="Frente 5"/>
  </r>
  <r>
    <x v="1"/>
    <n v="4127"/>
    <s v="258-TRATOR JOHN DEERE 7210 J"/>
    <n v="355.96699999999998"/>
    <n v="22"/>
    <n v="16.18"/>
    <s v="Frente 2"/>
  </r>
  <r>
    <x v="1"/>
    <n v="4128"/>
    <s v="296-TRATOR JONH DEERE 7215 J"/>
    <n v="285.97500000000002"/>
    <n v="16"/>
    <n v="17.873000000000001"/>
    <s v="Frente 1"/>
  </r>
  <r>
    <x v="1"/>
    <n v="4130"/>
    <s v="296-TRATOR JONH DEERE 7215 J"/>
    <n v="155.11500000000001"/>
    <n v="9"/>
    <n v="17.234999999999999"/>
    <s v="Frente 1"/>
  </r>
  <r>
    <x v="1"/>
    <n v="4131"/>
    <s v="258-TRATOR JOHN DEERE 7210 J"/>
    <n v="13.55"/>
    <n v="1"/>
    <n v="13.55"/>
    <s v="Frente 4"/>
  </r>
  <r>
    <x v="1"/>
    <n v="4132"/>
    <s v="258-TRATOR JOHN DEERE 7210 J"/>
    <n v="253.935"/>
    <n v="15"/>
    <n v="16.928999999999998"/>
    <s v="Frente 1"/>
  </r>
  <r>
    <x v="1"/>
    <n v="4133"/>
    <s v="258-TRATOR JOHN DEERE 7210 J"/>
    <n v="168.77"/>
    <n v="11"/>
    <n v="15.343"/>
    <s v="Frente 2"/>
  </r>
  <r>
    <x v="1"/>
    <n v="4134"/>
    <s v="258-TRATOR JOHN DEERE 7210 J"/>
    <n v="284.05"/>
    <n v="16"/>
    <n v="17.753"/>
    <s v="Frente 5"/>
  </r>
  <r>
    <x v="1"/>
    <n v="4136"/>
    <s v="258-TRATOR JOHN DEERE 7210 J"/>
    <n v="188.70699999999999"/>
    <n v="12"/>
    <n v="15.726000000000001"/>
    <s v="Frente 4"/>
  </r>
  <r>
    <x v="1"/>
    <n v="4137"/>
    <s v="258-TRATOR JOHN DEERE 7210 J"/>
    <n v="273.13600000000002"/>
    <n v="17"/>
    <n v="16.067"/>
    <s v="Frente 3"/>
  </r>
  <r>
    <x v="1"/>
    <n v="4138"/>
    <s v="258-TRATOR JOHN DEERE 7210 J"/>
    <n v="75.435000000000002"/>
    <n v="4"/>
    <n v="18.859000000000002"/>
    <s v="Frente 4"/>
  </r>
  <r>
    <x v="1"/>
    <n v="4139"/>
    <s v="258-TRATOR JOHN DEERE 7210 J"/>
    <n v="151.19499999999999"/>
    <n v="9"/>
    <n v="16.798999999999999"/>
    <s v="Frente 7"/>
  </r>
  <r>
    <x v="1"/>
    <n v="4140"/>
    <s v="258-TRATOR JOHN DEERE 7210 J"/>
    <n v="239.255"/>
    <n v="15"/>
    <n v="15.95"/>
    <s v="Frente 5"/>
  </r>
  <r>
    <x v="1"/>
    <n v="4141"/>
    <s v="258-TRATOR JOHN DEERE 7210 J"/>
    <n v="250.47499999999999"/>
    <n v="15"/>
    <n v="16.698"/>
    <s v="Frente 3"/>
  </r>
  <r>
    <x v="1"/>
    <n v="4143"/>
    <s v="258-TRATOR JOHN DEERE 7210 J"/>
    <n v="236.87"/>
    <n v="15"/>
    <n v="15.791"/>
    <s v="Frente 5"/>
  </r>
  <r>
    <x v="1"/>
    <n v="4144"/>
    <s v="258-TRATOR JOHN DEERE 7210 J"/>
    <n v="327.73500000000001"/>
    <n v="20"/>
    <n v="16.387"/>
    <s v="Frente 5"/>
  </r>
  <r>
    <x v="1"/>
    <n v="4145"/>
    <s v="258-TRATOR JOHN DEERE 7210 J"/>
    <n v="218.06"/>
    <n v="14"/>
    <n v="15.576000000000001"/>
    <s v="Frente 3"/>
  </r>
  <r>
    <x v="1"/>
    <n v="4146"/>
    <s v="258-TRATOR JOHN DEERE 7210 J"/>
    <n v="233.30500000000001"/>
    <n v="15"/>
    <n v="15.554"/>
    <s v="Frente 3"/>
  </r>
  <r>
    <x v="1"/>
    <n v="4147"/>
    <s v="258-TRATOR JOHN DEERE 7210 J"/>
    <n v="267.12"/>
    <n v="16"/>
    <n v="16.695"/>
    <s v="Frente 2"/>
  </r>
  <r>
    <x v="1"/>
    <n v="4149"/>
    <s v="258-TRATOR JOHN DEERE 7210 J"/>
    <n v="186.435"/>
    <n v="11"/>
    <n v="16.949000000000002"/>
    <s v="Frente 1"/>
  </r>
  <r>
    <x v="1"/>
    <n v="4153"/>
    <s v="265-TRATOR JOHN DEERE 7225 J"/>
    <n v="46.290999999999997"/>
    <n v="4"/>
    <n v="11.573"/>
    <s v="Frente 4"/>
  </r>
  <r>
    <x v="1"/>
    <n v="4154"/>
    <s v="265-TRATOR JOHN DEERE 7225 J"/>
    <n v="284.53100000000001"/>
    <n v="14"/>
    <n v="20.324000000000002"/>
    <s v="Frente 4"/>
  </r>
  <r>
    <x v="1"/>
    <n v="4156"/>
    <s v="258-TRATOR JOHN DEERE 7210 J"/>
    <n v="302.995"/>
    <n v="18"/>
    <n v="16.832999999999998"/>
    <s v="Frente 2"/>
  </r>
  <r>
    <x v="1"/>
    <n v="4157"/>
    <s v="258-TRATOR JOHN DEERE 7210 J"/>
    <n v="46.59"/>
    <n v="2"/>
    <n v="23.295000000000002"/>
    <s v="Frente 6"/>
  </r>
  <r>
    <x v="1"/>
    <n v="4158"/>
    <s v="258-TRATOR JOHN DEERE 7210 J"/>
    <n v="204.553"/>
    <n v="13"/>
    <n v="15.734999999999999"/>
    <s v="Frente 3"/>
  </r>
  <r>
    <x v="1"/>
    <n v="4159"/>
    <s v="258-TRATOR JOHN DEERE 7210 J"/>
    <n v="207.11699999999999"/>
    <n v="14"/>
    <n v="14.794"/>
    <s v="Frente 2"/>
  </r>
  <r>
    <x v="1"/>
    <n v="4160"/>
    <s v="258-TRATOR JOHN DEERE 7210 J"/>
    <n v="278.20400000000001"/>
    <n v="18"/>
    <n v="15.456"/>
    <s v="Frente 2"/>
  </r>
  <r>
    <x v="1"/>
    <n v="4162"/>
    <s v="258-TRATOR JOHN DEERE 7210 J"/>
    <n v="278.536"/>
    <n v="16"/>
    <n v="17.408999999999999"/>
    <s v="Frente 2"/>
  </r>
  <r>
    <x v="1"/>
    <n v="4163"/>
    <s v="258-TRATOR JOHN DEERE 7210 J"/>
    <n v="170.791"/>
    <n v="12"/>
    <n v="14.233000000000001"/>
    <s v="Frente 2"/>
  </r>
  <r>
    <x v="2"/>
    <n v="4019"/>
    <s v="236-TRATOR JOHN DEERE 6180 J"/>
    <n v="121.26300000000001"/>
    <n v="7"/>
    <n v="17.323"/>
    <s v="Frente 8"/>
  </r>
  <r>
    <x v="2"/>
    <n v="4021"/>
    <s v="236-TRATOR JOHN DEERE 6180 J"/>
    <n v="37.253"/>
    <n v="3"/>
    <n v="12.417999999999999"/>
    <s v="Frente 8"/>
  </r>
  <r>
    <x v="2"/>
    <n v="4024"/>
    <s v="236-TRATOR JOHN DEERE 6180 J"/>
    <n v="209.85"/>
    <n v="11"/>
    <n v="19.077000000000002"/>
    <s v="Frente 7"/>
  </r>
  <r>
    <x v="2"/>
    <n v="4025"/>
    <s v="236-TRATOR JOHN DEERE 6180 J"/>
    <n v="54.878"/>
    <n v="4"/>
    <n v="13.72"/>
    <s v="Frente 7"/>
  </r>
  <r>
    <x v="2"/>
    <n v="4027"/>
    <s v="236-TRATOR JOHN DEERE 6180 J"/>
    <n v="213.511"/>
    <n v="13"/>
    <n v="16.423999999999999"/>
    <s v="Frente 7"/>
  </r>
  <r>
    <x v="2"/>
    <n v="4029"/>
    <s v="236-TRATOR JOHN DEERE 6180 J"/>
    <n v="228.35400000000001"/>
    <n v="14"/>
    <n v="16.311"/>
    <s v="Frente 7"/>
  </r>
  <r>
    <x v="2"/>
    <n v="4030"/>
    <s v="285-TRATOR JOHN DEERE 7185 J"/>
    <n v="176.13200000000001"/>
    <n v="13"/>
    <n v="13.548999999999999"/>
    <s v="Frente 6"/>
  </r>
  <r>
    <x v="2"/>
    <n v="4032"/>
    <s v="238-TRATOR JOHN DEERE 7195 J"/>
    <n v="165.23"/>
    <n v="8"/>
    <n v="20.654"/>
    <s v="Frente 6"/>
  </r>
  <r>
    <x v="2"/>
    <n v="4034"/>
    <s v="238-TRATOR JOHN DEERE 7195 J"/>
    <n v="277.10300000000001"/>
    <n v="13"/>
    <n v="21.315999999999999"/>
    <m/>
  </r>
  <r>
    <x v="2"/>
    <n v="4035"/>
    <s v="238-TRATOR JOHN DEERE 7195 J"/>
    <n v="66.218000000000004"/>
    <n v="4"/>
    <n v="16.555"/>
    <s v="Frente 6"/>
  </r>
  <r>
    <x v="2"/>
    <n v="4036"/>
    <s v="238-TRATOR JOHN DEERE 7195 J"/>
    <n v="98.372"/>
    <n v="5"/>
    <n v="19.673999999999999"/>
    <s v="Frente 6"/>
  </r>
  <r>
    <x v="2"/>
    <n v="4112"/>
    <s v="258-TRATOR JOHN DEERE 7210 J"/>
    <n v="289.70999999999998"/>
    <n v="17"/>
    <n v="17.042000000000002"/>
    <s v="Frente 1"/>
  </r>
  <r>
    <x v="2"/>
    <n v="4113"/>
    <s v="258-TRATOR JOHN DEERE 7210 J"/>
    <n v="167.39400000000001"/>
    <n v="10"/>
    <n v="16.739000000000001"/>
    <s v="Frente 7"/>
  </r>
  <r>
    <x v="2"/>
    <n v="4114"/>
    <s v="258-TRATOR JOHN DEERE 7210 J"/>
    <n v="51.335000000000001"/>
    <n v="2"/>
    <n v="25.667999999999999"/>
    <s v="Frente 1"/>
  </r>
  <r>
    <x v="2"/>
    <n v="4115"/>
    <s v="258-TRATOR JOHN DEERE 7210 J"/>
    <n v="175.73599999999999"/>
    <n v="11"/>
    <n v="15.976000000000001"/>
    <s v="Frente 6"/>
  </r>
  <r>
    <x v="2"/>
    <n v="4117"/>
    <s v="258-TRATOR JOHN DEERE 7210 J"/>
    <n v="165.19900000000001"/>
    <n v="12"/>
    <n v="13.766999999999999"/>
    <s v="Frente 4"/>
  </r>
  <r>
    <x v="2"/>
    <n v="4118"/>
    <s v="258-TRATOR JOHN DEERE 7210 J"/>
    <n v="203.11199999999999"/>
    <n v="13"/>
    <n v="15.624000000000001"/>
    <s v="Frente 3"/>
  </r>
  <r>
    <x v="2"/>
    <n v="4121"/>
    <s v="296-TRATOR JONH DEERE 7215 J"/>
    <n v="354.89499999999998"/>
    <n v="21"/>
    <n v="16.899999999999999"/>
    <s v="Frente 1"/>
  </r>
  <r>
    <x v="2"/>
    <n v="4122"/>
    <s v="296-TRATOR JONH DEERE 7215 J"/>
    <n v="182.38"/>
    <n v="11"/>
    <n v="16.579999999999998"/>
    <s v="Frente 1"/>
  </r>
  <r>
    <x v="2"/>
    <n v="4123"/>
    <s v="296-TRATOR JONH DEERE 7215 J"/>
    <n v="298.14499999999998"/>
    <n v="18"/>
    <n v="16.564"/>
    <s v="Frente 1"/>
  </r>
  <r>
    <x v="2"/>
    <n v="4124"/>
    <s v="258-TRATOR JOHN DEERE 7210 J"/>
    <n v="29.946999999999999"/>
    <n v="2"/>
    <n v="14.974"/>
    <s v="Frente 7"/>
  </r>
  <r>
    <x v="2"/>
    <n v="4126"/>
    <s v="258-TRATOR JOHN DEERE 7210 J"/>
    <n v="243.81"/>
    <n v="15"/>
    <n v="16.254000000000001"/>
    <s v="Frente 5"/>
  </r>
  <r>
    <x v="2"/>
    <n v="4127"/>
    <s v="258-TRATOR JOHN DEERE 7210 J"/>
    <n v="298.47000000000003"/>
    <n v="17"/>
    <n v="17.556999999999999"/>
    <s v="Frente 2"/>
  </r>
  <r>
    <x v="2"/>
    <n v="4128"/>
    <s v="296-TRATOR JONH DEERE 7215 J"/>
    <n v="294.95"/>
    <n v="17"/>
    <n v="17.350000000000001"/>
    <s v="Frente 1"/>
  </r>
  <r>
    <x v="2"/>
    <n v="4129"/>
    <s v="296-TRATOR JONH DEERE 7215 J"/>
    <n v="311.60500000000002"/>
    <n v="18"/>
    <n v="17.311"/>
    <s v="Frente 1"/>
  </r>
  <r>
    <x v="2"/>
    <n v="4130"/>
    <s v="296-TRATOR JONH DEERE 7215 J"/>
    <n v="127.27"/>
    <n v="8"/>
    <n v="15.909000000000001"/>
    <s v="Frente 1"/>
  </r>
  <r>
    <x v="2"/>
    <n v="4131"/>
    <s v="258-TRATOR JOHN DEERE 7210 J"/>
    <n v="178.459"/>
    <n v="10"/>
    <n v="17.846"/>
    <s v="Frente 4"/>
  </r>
  <r>
    <x v="2"/>
    <n v="4132"/>
    <s v="258-TRATOR JOHN DEERE 7210 J"/>
    <n v="63.823"/>
    <n v="4"/>
    <n v="15.956"/>
    <s v="Frente 1"/>
  </r>
  <r>
    <x v="2"/>
    <n v="4133"/>
    <s v="258-TRATOR JOHN DEERE 7210 J"/>
    <n v="411.8"/>
    <n v="24"/>
    <n v="17.158000000000001"/>
    <s v="Frente 2"/>
  </r>
  <r>
    <x v="2"/>
    <n v="4134"/>
    <s v="258-TRATOR JOHN DEERE 7210 J"/>
    <n v="351.255"/>
    <n v="21"/>
    <n v="16.725999999999999"/>
    <s v="Frente 5"/>
  </r>
  <r>
    <x v="2"/>
    <n v="4135"/>
    <s v="258-TRATOR JOHN DEERE 7210 J"/>
    <n v="102.407"/>
    <n v="7"/>
    <n v="14.63"/>
    <s v="Frente 3"/>
  </r>
  <r>
    <x v="2"/>
    <n v="4136"/>
    <s v="258-TRATOR JOHN DEERE 7210 J"/>
    <n v="172.471"/>
    <n v="9"/>
    <n v="19.163"/>
    <s v="Frente 4"/>
  </r>
  <r>
    <x v="2"/>
    <n v="4137"/>
    <s v="258-TRATOR JOHN DEERE 7210 J"/>
    <n v="263.68799999999999"/>
    <n v="16"/>
    <n v="16.481000000000002"/>
    <s v="Frente 3"/>
  </r>
  <r>
    <x v="2"/>
    <n v="4138"/>
    <s v="258-TRATOR JOHN DEERE 7210 J"/>
    <n v="152.25700000000001"/>
    <n v="8"/>
    <n v="19.032"/>
    <s v="Frente 4"/>
  </r>
  <r>
    <x v="2"/>
    <n v="4139"/>
    <s v="258-TRATOR JOHN DEERE 7210 J"/>
    <n v="130.65"/>
    <n v="7"/>
    <n v="18.664000000000001"/>
    <s v="Frente 7"/>
  </r>
  <r>
    <x v="2"/>
    <n v="4140"/>
    <s v="258-TRATOR JOHN DEERE 7210 J"/>
    <n v="266.375"/>
    <n v="16"/>
    <n v="16.648"/>
    <s v="Frente 5"/>
  </r>
  <r>
    <x v="2"/>
    <n v="4141"/>
    <s v="258-TRATOR JOHN DEERE 7210 J"/>
    <n v="105.836"/>
    <n v="9"/>
    <n v="11.76"/>
    <s v="Frente 3"/>
  </r>
  <r>
    <x v="2"/>
    <n v="4143"/>
    <s v="258-TRATOR JOHN DEERE 7210 J"/>
    <n v="349.88"/>
    <n v="19"/>
    <n v="18.414999999999999"/>
    <s v="Frente 5"/>
  </r>
  <r>
    <x v="2"/>
    <n v="4144"/>
    <s v="258-TRATOR JOHN DEERE 7210 J"/>
    <n v="285.5"/>
    <n v="16"/>
    <n v="17.844000000000001"/>
    <s v="Frente 5"/>
  </r>
  <r>
    <x v="2"/>
    <n v="4145"/>
    <s v="258-TRATOR JOHN DEERE 7210 J"/>
    <n v="245.779"/>
    <n v="15"/>
    <n v="16.385000000000002"/>
    <s v="Frente 3"/>
  </r>
  <r>
    <x v="2"/>
    <n v="4146"/>
    <s v="258-TRATOR JOHN DEERE 7210 J"/>
    <n v="207.13300000000001"/>
    <n v="13"/>
    <n v="15.933"/>
    <s v="Frente 3"/>
  </r>
  <r>
    <x v="2"/>
    <n v="4147"/>
    <s v="258-TRATOR JOHN DEERE 7210 J"/>
    <n v="440.185"/>
    <n v="23"/>
    <n v="19.138000000000002"/>
    <s v="Frente 2"/>
  </r>
  <r>
    <x v="2"/>
    <n v="4149"/>
    <s v="258-TRATOR JOHN DEERE 7210 J"/>
    <n v="298.91000000000003"/>
    <n v="18"/>
    <n v="16.606000000000002"/>
    <s v="Frente 1"/>
  </r>
  <r>
    <x v="2"/>
    <n v="4153"/>
    <s v="265-TRATOR JOHN DEERE 7225 J"/>
    <n v="191.05"/>
    <n v="11"/>
    <n v="17.367999999999999"/>
    <s v="Frente 4"/>
  </r>
  <r>
    <x v="2"/>
    <n v="4154"/>
    <s v="265-TRATOR JOHN DEERE 7225 J"/>
    <n v="175.244"/>
    <n v="10"/>
    <n v="17.524000000000001"/>
    <s v="Frente 4"/>
  </r>
  <r>
    <x v="2"/>
    <n v="4156"/>
    <s v="258-TRATOR JOHN DEERE 7210 J"/>
    <n v="237.42500000000001"/>
    <n v="15"/>
    <n v="15.827999999999999"/>
    <s v="Frente 2"/>
  </r>
  <r>
    <x v="2"/>
    <n v="4157"/>
    <s v="258-TRATOR JOHN DEERE 7210 J"/>
    <n v="25.849"/>
    <n v="2"/>
    <n v="12.925000000000001"/>
    <s v="Frente 6"/>
  </r>
  <r>
    <x v="2"/>
    <n v="4158"/>
    <s v="258-TRATOR JOHN DEERE 7210 J"/>
    <n v="185.702"/>
    <n v="12"/>
    <n v="15.475"/>
    <s v="Frente 3"/>
  </r>
  <r>
    <x v="2"/>
    <n v="4159"/>
    <s v="258-TRATOR JOHN DEERE 7210 J"/>
    <n v="294.79000000000002"/>
    <n v="18"/>
    <n v="16.376999999999999"/>
    <s v="Frente 2"/>
  </r>
  <r>
    <x v="2"/>
    <n v="4160"/>
    <s v="258-TRATOR JOHN DEERE 7210 J"/>
    <n v="244.149"/>
    <n v="15"/>
    <n v="16.277000000000001"/>
    <s v="Frente 2"/>
  </r>
  <r>
    <x v="2"/>
    <n v="4162"/>
    <s v="258-TRATOR JOHN DEERE 7210 J"/>
    <n v="206.64"/>
    <n v="13"/>
    <n v="15.895"/>
    <s v="Frente 2"/>
  </r>
  <r>
    <x v="2"/>
    <n v="4163"/>
    <s v="258-TRATOR JOHN DEERE 7210 J"/>
    <n v="229.821"/>
    <n v="15"/>
    <n v="15.321"/>
    <s v="Frente 2"/>
  </r>
  <r>
    <x v="3"/>
    <n v="4019"/>
    <s v="236-TRATOR JOHN DEERE 6180 J"/>
    <n v="19.074999999999999"/>
    <n v="2"/>
    <n v="9.5380000000000003"/>
    <s v="Frente 8"/>
  </r>
  <r>
    <x v="3"/>
    <n v="4021"/>
    <s v="236-TRATOR JOHN DEERE 6180 J"/>
    <n v="74.17"/>
    <n v="5"/>
    <n v="14.834"/>
    <s v="Frente 8"/>
  </r>
  <r>
    <x v="3"/>
    <n v="4025"/>
    <s v="236-TRATOR JOHN DEERE 6180 J"/>
    <n v="25.475000000000001"/>
    <n v="2"/>
    <n v="12.738"/>
    <s v="Frente 7"/>
  </r>
  <r>
    <x v="3"/>
    <n v="4027"/>
    <s v="236-TRATOR JOHN DEERE 6180 J"/>
    <n v="156.71600000000001"/>
    <n v="10"/>
    <n v="15.672000000000001"/>
    <s v="Frente 7"/>
  </r>
  <r>
    <x v="3"/>
    <n v="4029"/>
    <s v="236-TRATOR JOHN DEERE 6180 J"/>
    <n v="235.40299999999999"/>
    <n v="12"/>
    <n v="19.617000000000001"/>
    <s v="Frente 7"/>
  </r>
  <r>
    <x v="3"/>
    <n v="4030"/>
    <s v="285-TRATOR JOHN DEERE 7185 J"/>
    <n v="41.158000000000001"/>
    <n v="3"/>
    <n v="13.718999999999999"/>
    <s v="Frente 6"/>
  </r>
  <r>
    <x v="3"/>
    <n v="4032"/>
    <s v="238-TRATOR JOHN DEERE 7195 J"/>
    <n v="34.779000000000003"/>
    <n v="2"/>
    <n v="17.39"/>
    <s v="Frente 6"/>
  </r>
  <r>
    <x v="3"/>
    <n v="4033"/>
    <s v="238-TRATOR JOHN DEERE 7195 J"/>
    <n v="33.362000000000002"/>
    <n v="2"/>
    <n v="16.681000000000001"/>
    <s v="Frente 6"/>
  </r>
  <r>
    <x v="3"/>
    <n v="4034"/>
    <s v="238-TRATOR JOHN DEERE 7195 J"/>
    <n v="176.678"/>
    <n v="9"/>
    <n v="19.631"/>
    <s v="Frente 6"/>
  </r>
  <r>
    <x v="3"/>
    <n v="4035"/>
    <s v="238-TRATOR JOHN DEERE 7195 J"/>
    <n v="33.741999999999997"/>
    <n v="2"/>
    <n v="16.870999999999999"/>
    <s v="Frente 6"/>
  </r>
  <r>
    <x v="3"/>
    <n v="4036"/>
    <s v="238-TRATOR JOHN DEERE 7195 J"/>
    <n v="114.96599999999999"/>
    <n v="6"/>
    <n v="19.161000000000001"/>
    <s v="Frente 6"/>
  </r>
  <r>
    <x v="3"/>
    <n v="4112"/>
    <s v="258-TRATOR JOHN DEERE 7210 J"/>
    <n v="63.12"/>
    <n v="2"/>
    <n v="31.56"/>
    <s v="Frente 1"/>
  </r>
  <r>
    <x v="3"/>
    <n v="4113"/>
    <s v="258-TRATOR JOHN DEERE 7210 J"/>
    <n v="122.002"/>
    <n v="6"/>
    <n v="20.334"/>
    <s v="Frente 7"/>
  </r>
  <r>
    <x v="3"/>
    <n v="4115"/>
    <s v="258-TRATOR JOHN DEERE 7210 J"/>
    <n v="77.795000000000002"/>
    <n v="4"/>
    <n v="19.449000000000002"/>
    <s v="Frente 6"/>
  </r>
  <r>
    <x v="3"/>
    <n v="4117"/>
    <s v="258-TRATOR JOHN DEERE 7210 J"/>
    <n v="198.446"/>
    <n v="14"/>
    <n v="14.175000000000001"/>
    <s v="Frente 4"/>
  </r>
  <r>
    <x v="3"/>
    <n v="4118"/>
    <s v="258-TRATOR JOHN DEERE 7210 J"/>
    <n v="49.366"/>
    <n v="4"/>
    <n v="12.342000000000001"/>
    <s v="Frente 3"/>
  </r>
  <r>
    <x v="3"/>
    <n v="4121"/>
    <s v="296-TRATOR JONH DEERE 7215 J"/>
    <n v="32.49"/>
    <n v="2"/>
    <n v="16.245000000000001"/>
    <s v="Frente 1"/>
  </r>
  <r>
    <x v="3"/>
    <n v="4123"/>
    <s v="296-TRATOR JONH DEERE 7215 J"/>
    <n v="62.89"/>
    <n v="3"/>
    <n v="20.963000000000001"/>
    <s v="Frente 1"/>
  </r>
  <r>
    <x v="3"/>
    <n v="4124"/>
    <s v="258-TRATOR JOHN DEERE 7210 J"/>
    <n v="146.566"/>
    <n v="9"/>
    <n v="16.285"/>
    <s v="Frente 7"/>
  </r>
  <r>
    <x v="3"/>
    <n v="4127"/>
    <s v="258-TRATOR JOHN DEERE 7210 J"/>
    <n v="104.59"/>
    <n v="5"/>
    <n v="20.917999999999999"/>
    <s v="Frente 2"/>
  </r>
  <r>
    <x v="3"/>
    <n v="4128"/>
    <s v="296-TRATOR JONH DEERE 7215 J"/>
    <n v="33.97"/>
    <n v="1"/>
    <n v="33.97"/>
    <s v="Frente 1"/>
  </r>
  <r>
    <x v="3"/>
    <n v="4129"/>
    <s v="296-TRATOR JONH DEERE 7215 J"/>
    <n v="78.355000000000004"/>
    <n v="4"/>
    <n v="19.588999999999999"/>
    <s v="Frente 1"/>
  </r>
  <r>
    <x v="3"/>
    <n v="4130"/>
    <s v="296-TRATOR JONH DEERE 7215 J"/>
    <n v="78.564999999999998"/>
    <n v="4"/>
    <n v="19.640999999999998"/>
    <s v="Frente 1"/>
  </r>
  <r>
    <x v="3"/>
    <n v="4131"/>
    <s v="258-TRATOR JOHN DEERE 7210 J"/>
    <n v="226.83099999999999"/>
    <n v="13"/>
    <n v="17.449000000000002"/>
    <s v="Frente 4"/>
  </r>
  <r>
    <x v="3"/>
    <n v="4133"/>
    <s v="258-TRATOR JOHN DEERE 7210 J"/>
    <n v="142.11500000000001"/>
    <n v="8"/>
    <n v="17.763999999999999"/>
    <s v="Frente 2"/>
  </r>
  <r>
    <x v="3"/>
    <n v="4135"/>
    <s v="258-TRATOR JOHN DEERE 7210 J"/>
    <n v="191.054"/>
    <n v="12"/>
    <n v="15.920999999999999"/>
    <s v="Frente 3"/>
  </r>
  <r>
    <x v="3"/>
    <n v="4136"/>
    <s v="258-TRATOR JOHN DEERE 7210 J"/>
    <n v="88.045000000000002"/>
    <n v="6"/>
    <n v="14.673999999999999"/>
    <s v="Frente 4"/>
  </r>
  <r>
    <x v="3"/>
    <n v="4137"/>
    <s v="258-TRATOR JOHN DEERE 7210 J"/>
    <n v="225.05799999999999"/>
    <n v="15"/>
    <n v="15.004"/>
    <s v="Frente 3"/>
  </r>
  <r>
    <x v="3"/>
    <n v="4138"/>
    <s v="258-TRATOR JOHN DEERE 7210 J"/>
    <n v="191.499"/>
    <n v="12"/>
    <n v="15.958"/>
    <s v="Frente 4"/>
  </r>
  <r>
    <x v="3"/>
    <n v="4139"/>
    <s v="258-TRATOR JOHN DEERE 7210 J"/>
    <n v="57.433"/>
    <n v="3"/>
    <n v="19.143999999999998"/>
    <s v="Frente 7"/>
  </r>
  <r>
    <x v="3"/>
    <n v="4141"/>
    <s v="258-TRATOR JOHN DEERE 7210 J"/>
    <n v="57.354999999999997"/>
    <n v="4"/>
    <n v="14.339"/>
    <s v="Frente 3"/>
  </r>
  <r>
    <x v="3"/>
    <n v="4145"/>
    <s v="258-TRATOR JOHN DEERE 7210 J"/>
    <n v="342.71199999999999"/>
    <n v="22"/>
    <n v="15.577999999999999"/>
    <s v="Frente 3"/>
  </r>
  <r>
    <x v="3"/>
    <n v="4146"/>
    <s v="258-TRATOR JOHN DEERE 7210 J"/>
    <n v="277.01"/>
    <n v="19"/>
    <n v="14.579000000000001"/>
    <s v="Frente 3"/>
  </r>
  <r>
    <x v="3"/>
    <n v="4147"/>
    <s v="258-TRATOR JOHN DEERE 7210 J"/>
    <n v="188.45"/>
    <n v="10"/>
    <n v="18.844999999999999"/>
    <s v="Frente 2"/>
  </r>
  <r>
    <x v="3"/>
    <n v="4149"/>
    <s v="258-TRATOR JOHN DEERE 7210 J"/>
    <n v="95.55"/>
    <n v="5"/>
    <n v="19.11"/>
    <s v="Frente 1"/>
  </r>
  <r>
    <x v="3"/>
    <n v="4153"/>
    <s v="265-TRATOR JOHN DEERE 7225 J"/>
    <n v="164.78"/>
    <n v="12"/>
    <n v="13.731999999999999"/>
    <s v="Frente 4"/>
  </r>
  <r>
    <x v="3"/>
    <n v="4154"/>
    <s v="265-TRATOR JOHN DEERE 7225 J"/>
    <n v="158.26499999999999"/>
    <n v="10"/>
    <n v="15.827"/>
    <s v="Frente 4"/>
  </r>
  <r>
    <x v="3"/>
    <n v="4155"/>
    <s v="265-TRATOR JOHN DEERE 7225 J"/>
    <n v="15.114000000000001"/>
    <n v="1"/>
    <n v="15.114000000000001"/>
    <s v="Frente 4"/>
  </r>
  <r>
    <x v="3"/>
    <n v="4156"/>
    <s v="258-TRATOR JOHN DEERE 7210 J"/>
    <n v="184.13499999999999"/>
    <n v="11"/>
    <n v="16.739999999999998"/>
    <s v="Frente 2"/>
  </r>
  <r>
    <x v="3"/>
    <n v="4158"/>
    <s v="258-TRATOR JOHN DEERE 7210 J"/>
    <n v="330.84500000000003"/>
    <n v="19"/>
    <n v="17.413"/>
    <s v="Frente 3"/>
  </r>
  <r>
    <x v="3"/>
    <n v="4159"/>
    <s v="258-TRATOR JOHN DEERE 7210 J"/>
    <n v="276.57"/>
    <n v="13"/>
    <n v="21.274999999999999"/>
    <s v="Frente 2"/>
  </r>
  <r>
    <x v="3"/>
    <n v="4160"/>
    <s v="258-TRATOR JOHN DEERE 7210 J"/>
    <n v="26.565000000000001"/>
    <n v="2"/>
    <n v="13.282999999999999"/>
    <s v="Frente 2"/>
  </r>
  <r>
    <x v="3"/>
    <n v="4162"/>
    <s v="258-TRATOR JOHN DEERE 7210 J"/>
    <n v="81.084999999999994"/>
    <n v="5"/>
    <n v="16.216999999999999"/>
    <s v="Frente 2"/>
  </r>
  <r>
    <x v="3"/>
    <n v="4163"/>
    <s v="258-TRATOR JOHN DEERE 7210 J"/>
    <n v="85.33"/>
    <n v="3"/>
    <n v="28.443000000000001"/>
    <s v="Frente 2"/>
  </r>
  <r>
    <x v="4"/>
    <n v="4019"/>
    <s v="236-TRATOR JOHN DEERE 6180 J"/>
    <n v="200.666"/>
    <n v="13"/>
    <n v="15.436"/>
    <s v="Frente 8"/>
  </r>
  <r>
    <x v="4"/>
    <n v="4021"/>
    <s v="236-TRATOR JOHN DEERE 6180 J"/>
    <n v="128.94999999999999"/>
    <n v="9"/>
    <n v="14.327999999999999"/>
    <s v="Frente 8"/>
  </r>
  <r>
    <x v="4"/>
    <n v="4024"/>
    <s v="236-TRATOR JOHN DEERE 6180 J"/>
    <n v="145.096"/>
    <n v="9"/>
    <n v="16.122"/>
    <s v="Frente 7"/>
  </r>
  <r>
    <x v="4"/>
    <n v="4025"/>
    <s v="236-TRATOR JOHN DEERE 6180 J"/>
    <n v="230.16900000000001"/>
    <n v="14"/>
    <n v="16.440999999999999"/>
    <s v="Frente 7"/>
  </r>
  <r>
    <x v="4"/>
    <n v="4027"/>
    <s v="236-TRATOR JOHN DEERE 6180 J"/>
    <n v="100.645"/>
    <n v="7"/>
    <n v="14.378"/>
    <s v="Frente 7"/>
  </r>
  <r>
    <x v="4"/>
    <n v="4029"/>
    <s v="236-TRATOR JOHN DEERE 6180 J"/>
    <n v="128.512"/>
    <n v="8"/>
    <n v="16.064"/>
    <s v="Frente 7"/>
  </r>
  <r>
    <x v="4"/>
    <n v="4030"/>
    <s v="285-TRATOR JOHN DEERE 7185 J"/>
    <n v="209.834"/>
    <n v="10"/>
    <n v="20.983000000000001"/>
    <s v="Frente 6"/>
  </r>
  <r>
    <x v="4"/>
    <n v="4032"/>
    <s v="238-TRATOR JOHN DEERE 7195 J"/>
    <n v="178.37200000000001"/>
    <n v="8"/>
    <n v="22.297000000000001"/>
    <s v="Frente 6"/>
  </r>
  <r>
    <x v="4"/>
    <n v="4034"/>
    <s v="238-TRATOR JOHN DEERE 7195 J"/>
    <n v="245.76"/>
    <n v="14"/>
    <n v="17.553999999999998"/>
    <s v="Frente 6"/>
  </r>
  <r>
    <x v="4"/>
    <n v="4035"/>
    <s v="238-TRATOR JOHN DEERE 7195 J"/>
    <n v="177.108"/>
    <n v="9"/>
    <n v="19.678999999999998"/>
    <s v="Frente 6"/>
  </r>
  <r>
    <x v="4"/>
    <n v="4036"/>
    <s v="238-TRATOR JOHN DEERE 7195 J"/>
    <n v="185.66399999999999"/>
    <n v="11"/>
    <n v="16.879000000000001"/>
    <s v="Frente 6"/>
  </r>
  <r>
    <x v="4"/>
    <n v="4112"/>
    <s v="258-TRATOR JOHN DEERE 7210 J"/>
    <n v="288.08999999999997"/>
    <n v="18"/>
    <n v="16.004999999999999"/>
    <s v="Frente 1"/>
  </r>
  <r>
    <x v="4"/>
    <n v="4113"/>
    <s v="258-TRATOR JOHN DEERE 7210 J"/>
    <n v="188.07900000000001"/>
    <n v="12"/>
    <n v="15.673"/>
    <s v="Frente 7"/>
  </r>
  <r>
    <x v="4"/>
    <n v="4114"/>
    <s v="258-TRATOR JOHN DEERE 7210 J"/>
    <n v="224.06"/>
    <n v="14"/>
    <n v="16.004000000000001"/>
    <s v="Frente 1"/>
  </r>
  <r>
    <x v="4"/>
    <n v="4115"/>
    <s v="258-TRATOR JOHN DEERE 7210 J"/>
    <n v="207.922"/>
    <n v="10"/>
    <n v="20.792000000000002"/>
    <s v="Frente 6"/>
  </r>
  <r>
    <x v="4"/>
    <n v="4117"/>
    <s v="258-TRATOR JOHN DEERE 7210 J"/>
    <n v="322.33199999999999"/>
    <n v="20"/>
    <n v="16.117000000000001"/>
    <s v="Frente 4"/>
  </r>
  <r>
    <x v="4"/>
    <n v="4118"/>
    <s v="258-TRATOR JOHN DEERE 7210 J"/>
    <n v="208.97900000000001"/>
    <n v="14"/>
    <n v="14.927"/>
    <s v="Frente 3"/>
  </r>
  <r>
    <x v="4"/>
    <n v="4120"/>
    <s v="258-TRATOR JOHN DEERE 7210 J"/>
    <n v="180.36500000000001"/>
    <n v="11"/>
    <n v="16.396999999999998"/>
    <s v="Frente 5"/>
  </r>
  <r>
    <x v="4"/>
    <n v="4121"/>
    <s v="296-TRATOR JONH DEERE 7215 J"/>
    <n v="290.59500000000003"/>
    <n v="18"/>
    <n v="16.143999999999998"/>
    <s v="Frente 1"/>
  </r>
  <r>
    <x v="4"/>
    <n v="4122"/>
    <s v="296-TRATOR JONH DEERE 7215 J"/>
    <n v="222.43"/>
    <n v="14"/>
    <n v="15.888"/>
    <s v="Frente 1"/>
  </r>
  <r>
    <x v="4"/>
    <n v="4124"/>
    <s v="258-TRATOR JOHN DEERE 7210 J"/>
    <n v="227.24700000000001"/>
    <n v="13"/>
    <n v="17.481000000000002"/>
    <s v="Frente 7"/>
  </r>
  <r>
    <x v="4"/>
    <n v="4126"/>
    <s v="258-TRATOR JOHN DEERE 7210 J"/>
    <n v="307.69299999999998"/>
    <n v="19"/>
    <n v="16.193999999999999"/>
    <s v="Frente 5"/>
  </r>
  <r>
    <x v="4"/>
    <n v="4127"/>
    <s v="258-TRATOR JOHN DEERE 7210 J"/>
    <n v="207.08500000000001"/>
    <n v="13"/>
    <n v="15.93"/>
    <s v="Frente 2"/>
  </r>
  <r>
    <x v="4"/>
    <n v="4128"/>
    <s v="296-TRATOR JONH DEERE 7215 J"/>
    <n v="303.12"/>
    <n v="19"/>
    <n v="15.954000000000001"/>
    <s v="Frente 1"/>
  </r>
  <r>
    <x v="4"/>
    <n v="4129"/>
    <s v="296-TRATOR JONH DEERE 7215 J"/>
    <n v="321.83"/>
    <n v="20"/>
    <n v="16.091999999999999"/>
    <s v="Frente 1"/>
  </r>
  <r>
    <x v="4"/>
    <n v="4130"/>
    <s v="296-TRATOR JONH DEERE 7215 J"/>
    <n v="291.59500000000003"/>
    <n v="18"/>
    <n v="16.2"/>
    <s v="Frente 1"/>
  </r>
  <r>
    <x v="4"/>
    <n v="4131"/>
    <s v="258-TRATOR JOHN DEERE 7210 J"/>
    <n v="336.298"/>
    <n v="21"/>
    <n v="16.013999999999999"/>
    <s v="Frente 4"/>
  </r>
  <r>
    <x v="4"/>
    <n v="4133"/>
    <s v="258-TRATOR JOHN DEERE 7210 J"/>
    <n v="243.14"/>
    <n v="15"/>
    <n v="16.209"/>
    <s v="Frente 2"/>
  </r>
  <r>
    <x v="4"/>
    <n v="4134"/>
    <s v="258-TRATOR JOHN DEERE 7210 J"/>
    <n v="321.02199999999999"/>
    <n v="19"/>
    <n v="16.896000000000001"/>
    <s v="Frente 5"/>
  </r>
  <r>
    <x v="4"/>
    <n v="4135"/>
    <s v="258-TRATOR JOHN DEERE 7210 J"/>
    <n v="289.291"/>
    <n v="18"/>
    <n v="16.071999999999999"/>
    <s v="Frente 3"/>
  </r>
  <r>
    <x v="4"/>
    <n v="4136"/>
    <s v="258-TRATOR JOHN DEERE 7210 J"/>
    <n v="171.12899999999999"/>
    <n v="12"/>
    <n v="14.260999999999999"/>
    <s v="Frente 4"/>
  </r>
  <r>
    <x v="4"/>
    <n v="4137"/>
    <s v="258-TRATOR JOHN DEERE 7210 J"/>
    <n v="282.59500000000003"/>
    <n v="18"/>
    <n v="15.7"/>
    <s v="Frente 3"/>
  </r>
  <r>
    <x v="4"/>
    <n v="4138"/>
    <s v="258-TRATOR JOHN DEERE 7210 J"/>
    <n v="60.518999999999998"/>
    <n v="3"/>
    <n v="20.172999999999998"/>
    <s v="Frente 4"/>
  </r>
  <r>
    <x v="4"/>
    <n v="4139"/>
    <s v="258-TRATOR JOHN DEERE 7210 J"/>
    <n v="266.76499999999999"/>
    <n v="14"/>
    <n v="19.055"/>
    <s v="Frente 7"/>
  </r>
  <r>
    <x v="4"/>
    <n v="4140"/>
    <s v="258-TRATOR JOHN DEERE 7210 J"/>
    <n v="279.45499999999998"/>
    <n v="16"/>
    <n v="17.466000000000001"/>
    <s v="Frente 5"/>
  </r>
  <r>
    <x v="4"/>
    <n v="4141"/>
    <s v="258-TRATOR JOHN DEERE 7210 J"/>
    <n v="338.75099999999998"/>
    <n v="22"/>
    <n v="15.398"/>
    <s v="Frente 3"/>
  </r>
  <r>
    <x v="4"/>
    <n v="4142"/>
    <s v="258-TRATOR JOHN DEERE 7210 J"/>
    <n v="115.384"/>
    <n v="8"/>
    <n v="14.423"/>
    <s v="Frente 4"/>
  </r>
  <r>
    <x v="4"/>
    <n v="4143"/>
    <s v="258-TRATOR JOHN DEERE 7210 J"/>
    <n v="313.14800000000002"/>
    <n v="19"/>
    <n v="16.481000000000002"/>
    <s v="Frente 5"/>
  </r>
  <r>
    <x v="4"/>
    <n v="4144"/>
    <s v="258-TRATOR JOHN DEERE 7210 J"/>
    <n v="386.27699999999999"/>
    <n v="21"/>
    <n v="18.393999999999998"/>
    <s v="Frente 5"/>
  </r>
  <r>
    <x v="4"/>
    <n v="4145"/>
    <s v="258-TRATOR JOHN DEERE 7210 J"/>
    <n v="285.00400000000002"/>
    <n v="19"/>
    <n v="15"/>
    <s v="Frente 3"/>
  </r>
  <r>
    <x v="4"/>
    <n v="4146"/>
    <s v="258-TRATOR JOHN DEERE 7210 J"/>
    <n v="359.47800000000001"/>
    <n v="22"/>
    <n v="16.34"/>
    <s v="Frente 3"/>
  </r>
  <r>
    <x v="4"/>
    <n v="4147"/>
    <s v="258-TRATOR JOHN DEERE 7210 J"/>
    <n v="193.98"/>
    <n v="11"/>
    <n v="17.635000000000002"/>
    <s v="Frente 2"/>
  </r>
  <r>
    <x v="4"/>
    <n v="4149"/>
    <s v="258-TRATOR JOHN DEERE 7210 J"/>
    <n v="304.36"/>
    <n v="19"/>
    <n v="16.018999999999998"/>
    <s v="Frente 1"/>
  </r>
  <r>
    <x v="4"/>
    <n v="4153"/>
    <s v="265-TRATOR JOHN DEERE 7225 J"/>
    <n v="198.74299999999999"/>
    <n v="14"/>
    <n v="14.196"/>
    <s v="Frente 4"/>
  </r>
  <r>
    <x v="4"/>
    <n v="4154"/>
    <s v="265-TRATOR JOHN DEERE 7225 J"/>
    <n v="169.74700000000001"/>
    <n v="10"/>
    <n v="16.975000000000001"/>
    <s v="Frente 4"/>
  </r>
  <r>
    <x v="4"/>
    <n v="4155"/>
    <s v="265-TRATOR JOHN DEERE 7225 J"/>
    <n v="202.148"/>
    <n v="14"/>
    <n v="14.439"/>
    <s v="Frente 4"/>
  </r>
  <r>
    <x v="4"/>
    <n v="4156"/>
    <s v="258-TRATOR JOHN DEERE 7210 J"/>
    <n v="200.875"/>
    <n v="10"/>
    <n v="20.088000000000001"/>
    <s v="Frente 2"/>
  </r>
  <r>
    <x v="4"/>
    <n v="4157"/>
    <s v="258-TRATOR JOHN DEERE 7210 J"/>
    <n v="13.85"/>
    <n v="1"/>
    <n v="13.85"/>
    <s v="Frente 6"/>
  </r>
  <r>
    <x v="4"/>
    <n v="4158"/>
    <s v="258-TRATOR JOHN DEERE 7210 J"/>
    <n v="355.142"/>
    <n v="24"/>
    <n v="14.798"/>
    <s v="Frente 3"/>
  </r>
  <r>
    <x v="4"/>
    <n v="4159"/>
    <s v="258-TRATOR JOHN DEERE 7210 J"/>
    <n v="179.62"/>
    <n v="9"/>
    <n v="19.957999999999998"/>
    <s v="Frente 2"/>
  </r>
  <r>
    <x v="4"/>
    <n v="4160"/>
    <s v="258-TRATOR JOHN DEERE 7210 J"/>
    <n v="102.185"/>
    <n v="7"/>
    <n v="14.598000000000001"/>
    <s v="Frente 2"/>
  </r>
  <r>
    <x v="4"/>
    <n v="4161"/>
    <s v="258-TRATOR JOHN DEERE 7210 J"/>
    <n v="52.631"/>
    <n v="3"/>
    <n v="17.544"/>
    <s v="Frente 7"/>
  </r>
  <r>
    <x v="4"/>
    <n v="4162"/>
    <s v="258-TRATOR JOHN DEERE 7210 J"/>
    <n v="130.31"/>
    <n v="9"/>
    <n v="14.478999999999999"/>
    <s v="Frente 2"/>
  </r>
  <r>
    <x v="4"/>
    <n v="4163"/>
    <s v="258-TRATOR JOHN DEERE 7210 J"/>
    <n v="189.16499999999999"/>
    <n v="12"/>
    <n v="15.763999999999999"/>
    <s v="Frente 2"/>
  </r>
  <r>
    <x v="5"/>
    <n v="4019"/>
    <s v="236-TRATOR JOHN DEERE 6180 J"/>
    <n v="122.04"/>
    <n v="6"/>
    <n v="20.34"/>
    <s v="Frente 8"/>
  </r>
  <r>
    <x v="5"/>
    <n v="4021"/>
    <s v="236-TRATOR JOHN DEERE 6180 J"/>
    <n v="104.15"/>
    <n v="5"/>
    <n v="20.83"/>
    <s v="Frente 8"/>
  </r>
  <r>
    <x v="5"/>
    <n v="4024"/>
    <s v="236-TRATOR JOHN DEERE 6180 J"/>
    <n v="29.722000000000001"/>
    <n v="3"/>
    <n v="9.907"/>
    <s v="Frente 7"/>
  </r>
  <r>
    <x v="5"/>
    <n v="4025"/>
    <s v="236-TRATOR JOHN DEERE 6180 J"/>
    <n v="179.68899999999999"/>
    <n v="13"/>
    <n v="13.821999999999999"/>
    <s v="Frente 7"/>
  </r>
  <r>
    <x v="5"/>
    <n v="4027"/>
    <s v="236-TRATOR JOHN DEERE 6180 J"/>
    <n v="109.85"/>
    <n v="9"/>
    <n v="12.206"/>
    <s v="Frente 7"/>
  </r>
  <r>
    <x v="5"/>
    <n v="4029"/>
    <s v="236-TRATOR JOHN DEERE 6180 J"/>
    <n v="213.495"/>
    <n v="15"/>
    <n v="14.233000000000001"/>
    <s v="Frente 7"/>
  </r>
  <r>
    <x v="5"/>
    <n v="4030"/>
    <s v="285-TRATOR JOHN DEERE 7185 J"/>
    <n v="179.95400000000001"/>
    <n v="8"/>
    <n v="22.494"/>
    <s v="Frente 6"/>
  </r>
  <r>
    <x v="5"/>
    <n v="4032"/>
    <s v="238-TRATOR JOHN DEERE 7195 J"/>
    <n v="82.326999999999998"/>
    <n v="4"/>
    <n v="20.582000000000001"/>
    <s v="Frente 6"/>
  </r>
  <r>
    <x v="5"/>
    <n v="4033"/>
    <s v="238-TRATOR JOHN DEERE 7195 J"/>
    <n v="107.77500000000001"/>
    <n v="5"/>
    <n v="21.555"/>
    <s v="Frente 6"/>
  </r>
  <r>
    <x v="5"/>
    <n v="4034"/>
    <s v="238-TRATOR JOHN DEERE 7195 J"/>
    <n v="147.30500000000001"/>
    <n v="6"/>
    <n v="24.550999999999998"/>
    <s v="Frente 6"/>
  </r>
  <r>
    <x v="5"/>
    <n v="4035"/>
    <s v="238-TRATOR JOHN DEERE 7195 J"/>
    <n v="113.57"/>
    <n v="6"/>
    <n v="18.928000000000001"/>
    <s v="Frente 6"/>
  </r>
  <r>
    <x v="5"/>
    <n v="4036"/>
    <s v="238-TRATOR JOHN DEERE 7195 J"/>
    <n v="155.49199999999999"/>
    <n v="8"/>
    <n v="19.437000000000001"/>
    <s v="Frente 6"/>
  </r>
  <r>
    <x v="5"/>
    <n v="4111"/>
    <s v="258-TRATOR JOHN DEERE 7210 J"/>
    <n v="215.53"/>
    <n v="12"/>
    <n v="17.960999999999999"/>
    <s v="Frente 5"/>
  </r>
  <r>
    <x v="5"/>
    <n v="4112"/>
    <s v="258-TRATOR JOHN DEERE 7210 J"/>
    <n v="364.87"/>
    <n v="22"/>
    <n v="16.585000000000001"/>
    <s v="Frente 1"/>
  </r>
  <r>
    <x v="5"/>
    <n v="4113"/>
    <s v="258-TRATOR JOHN DEERE 7210 J"/>
    <n v="122.73"/>
    <n v="6"/>
    <n v="20.454999999999998"/>
    <s v="Frente 7"/>
  </r>
  <r>
    <x v="5"/>
    <n v="4114"/>
    <s v="258-TRATOR JOHN DEERE 7210 J"/>
    <n v="325.18"/>
    <n v="21"/>
    <n v="15.484999999999999"/>
    <s v="Frente 1"/>
  </r>
  <r>
    <x v="5"/>
    <n v="4115"/>
    <s v="258-TRATOR JOHN DEERE 7210 J"/>
    <n v="140.06299999999999"/>
    <n v="8"/>
    <n v="17.507999999999999"/>
    <s v="Frente 6"/>
  </r>
  <r>
    <x v="5"/>
    <n v="4117"/>
    <s v="258-TRATOR JOHN DEERE 7210 J"/>
    <n v="75.033000000000001"/>
    <n v="5"/>
    <n v="15.007"/>
    <s v="Frente 4"/>
  </r>
  <r>
    <x v="5"/>
    <n v="4118"/>
    <s v="258-TRATOR JOHN DEERE 7210 J"/>
    <n v="263.96600000000001"/>
    <n v="18"/>
    <n v="14.664999999999999"/>
    <s v="Frente 3"/>
  </r>
  <r>
    <x v="5"/>
    <n v="4120"/>
    <s v="258-TRATOR JOHN DEERE 7210 J"/>
    <n v="417.005"/>
    <n v="23"/>
    <n v="18.131"/>
    <s v="Frente 5"/>
  </r>
  <r>
    <x v="5"/>
    <n v="4121"/>
    <s v="296-TRATOR JONH DEERE 7215 J"/>
    <n v="249.89"/>
    <n v="16"/>
    <n v="15.618"/>
    <s v="Frente 1"/>
  </r>
  <r>
    <x v="5"/>
    <n v="4122"/>
    <s v="296-TRATOR JONH DEERE 7215 J"/>
    <n v="397.02699999999999"/>
    <n v="25"/>
    <n v="15.881"/>
    <s v="Frente 1"/>
  </r>
  <r>
    <x v="5"/>
    <n v="4124"/>
    <s v="258-TRATOR JOHN DEERE 7210 J"/>
    <n v="196.90199999999999"/>
    <n v="13"/>
    <n v="15.146000000000001"/>
    <s v="Frente 7"/>
  </r>
  <r>
    <x v="5"/>
    <n v="4126"/>
    <s v="258-TRATOR JOHN DEERE 7210 J"/>
    <n v="426.32"/>
    <n v="25"/>
    <n v="17.053000000000001"/>
    <s v="Frente 5"/>
  </r>
  <r>
    <x v="5"/>
    <n v="4127"/>
    <s v="258-TRATOR JOHN DEERE 7210 J"/>
    <n v="195.35"/>
    <n v="13"/>
    <n v="15.026999999999999"/>
    <s v="Frente 2"/>
  </r>
  <r>
    <x v="5"/>
    <n v="4128"/>
    <s v="296-TRATOR JONH DEERE 7215 J"/>
    <n v="289.02"/>
    <n v="17"/>
    <n v="17.001000000000001"/>
    <s v="Frente 1"/>
  </r>
  <r>
    <x v="5"/>
    <n v="4129"/>
    <s v="296-TRATOR JONH DEERE 7215 J"/>
    <n v="378.125"/>
    <n v="23"/>
    <n v="16.440000000000001"/>
    <s v="Frente 1"/>
  </r>
  <r>
    <x v="5"/>
    <n v="4130"/>
    <s v="296-TRATOR JONH DEERE 7215 J"/>
    <n v="314.41500000000002"/>
    <n v="20"/>
    <n v="15.721"/>
    <s v="Frente 1"/>
  </r>
  <r>
    <x v="5"/>
    <n v="4131"/>
    <s v="258-TRATOR JOHN DEERE 7210 J"/>
    <n v="228.67"/>
    <n v="16"/>
    <n v="14.292"/>
    <s v="Frente 4"/>
  </r>
  <r>
    <x v="5"/>
    <n v="4133"/>
    <s v="258-TRATOR JOHN DEERE 7210 J"/>
    <n v="263.88499999999999"/>
    <n v="15"/>
    <n v="17.591999999999999"/>
    <s v="Frente 2"/>
  </r>
  <r>
    <x v="5"/>
    <n v="4134"/>
    <s v="258-TRATOR JOHN DEERE 7210 J"/>
    <n v="535.35500000000002"/>
    <n v="28"/>
    <n v="19.12"/>
    <s v="Frente 5"/>
  </r>
  <r>
    <x v="5"/>
    <n v="4135"/>
    <s v="258-TRATOR JOHN DEERE 7210 J"/>
    <n v="254.75399999999999"/>
    <n v="16"/>
    <n v="15.922000000000001"/>
    <s v="Frente 3"/>
  </r>
  <r>
    <x v="5"/>
    <n v="4136"/>
    <s v="258-TRATOR JOHN DEERE 7210 J"/>
    <n v="187.25800000000001"/>
    <n v="12"/>
    <n v="15.605"/>
    <s v="Frente 4"/>
  </r>
  <r>
    <x v="5"/>
    <n v="4137"/>
    <s v="258-TRATOR JOHN DEERE 7210 J"/>
    <n v="348.12599999999998"/>
    <n v="19"/>
    <n v="18.321999999999999"/>
    <s v="Frente 3"/>
  </r>
  <r>
    <x v="5"/>
    <n v="4138"/>
    <s v="258-TRATOR JOHN DEERE 7210 J"/>
    <n v="196.08"/>
    <n v="12"/>
    <n v="16.34"/>
    <s v="Frente 4"/>
  </r>
  <r>
    <x v="5"/>
    <n v="4139"/>
    <s v="258-TRATOR JOHN DEERE 7210 J"/>
    <n v="181.32"/>
    <n v="9"/>
    <n v="20.146999999999998"/>
    <s v="Frente 7"/>
  </r>
  <r>
    <x v="5"/>
    <n v="4140"/>
    <s v="258-TRATOR JOHN DEERE 7210 J"/>
    <n v="302.23"/>
    <n v="18"/>
    <n v="16.791"/>
    <s v="Frente 5"/>
  </r>
  <r>
    <x v="5"/>
    <n v="4141"/>
    <s v="258-TRATOR JOHN DEERE 7210 J"/>
    <n v="192.27799999999999"/>
    <n v="12"/>
    <n v="16.023"/>
    <s v="Frente 3"/>
  </r>
  <r>
    <x v="5"/>
    <n v="4142"/>
    <s v="258-TRATOR JOHN DEERE 7210 J"/>
    <n v="85.444999999999993"/>
    <n v="6"/>
    <n v="14.241"/>
    <s v="Frente 4"/>
  </r>
  <r>
    <x v="5"/>
    <n v="4143"/>
    <s v="258-TRATOR JOHN DEERE 7210 J"/>
    <n v="266.76499999999999"/>
    <n v="16"/>
    <n v="16.672999999999998"/>
    <s v="Frente 5"/>
  </r>
  <r>
    <x v="5"/>
    <n v="4144"/>
    <s v="258-TRATOR JOHN DEERE 7210 J"/>
    <n v="362.89499999999998"/>
    <n v="22"/>
    <n v="16.495000000000001"/>
    <s v="Frente 5"/>
  </r>
  <r>
    <x v="5"/>
    <n v="4145"/>
    <s v="258-TRATOR JOHN DEERE 7210 J"/>
    <n v="285.92599999999999"/>
    <n v="19"/>
    <n v="15.048999999999999"/>
    <s v="Frente 3"/>
  </r>
  <r>
    <x v="5"/>
    <n v="4146"/>
    <s v="258-TRATOR JOHN DEERE 7210 J"/>
    <n v="265.61599999999999"/>
    <n v="17"/>
    <n v="15.624000000000001"/>
    <s v="Frente 3"/>
  </r>
  <r>
    <x v="5"/>
    <n v="4147"/>
    <s v="258-TRATOR JOHN DEERE 7210 J"/>
    <n v="206.34"/>
    <n v="14"/>
    <n v="14.739000000000001"/>
    <s v="Frente 2"/>
  </r>
  <r>
    <x v="5"/>
    <n v="4149"/>
    <s v="258-TRATOR JOHN DEERE 7210 J"/>
    <n v="519.173"/>
    <n v="30"/>
    <n v="17.306000000000001"/>
    <s v="Frente 1"/>
  </r>
  <r>
    <x v="5"/>
    <n v="4153"/>
    <s v="265-TRATOR JOHN DEERE 7225 J"/>
    <n v="141.06299999999999"/>
    <n v="11"/>
    <n v="12.824"/>
    <s v="Frente 4"/>
  </r>
  <r>
    <x v="5"/>
    <n v="4154"/>
    <s v="265-TRATOR JOHN DEERE 7225 J"/>
    <n v="199.364"/>
    <n v="13"/>
    <n v="15.336"/>
    <s v="Frente 4"/>
  </r>
  <r>
    <x v="5"/>
    <n v="4155"/>
    <s v="265-TRATOR JOHN DEERE 7225 J"/>
    <n v="157.167"/>
    <n v="10"/>
    <n v="15.717000000000001"/>
    <s v="Frente 4"/>
  </r>
  <r>
    <x v="5"/>
    <n v="4156"/>
    <s v="258-TRATOR JOHN DEERE 7210 J"/>
    <n v="134.41"/>
    <n v="10"/>
    <n v="13.441000000000001"/>
    <s v="Frente 2"/>
  </r>
  <r>
    <x v="5"/>
    <n v="4157"/>
    <s v="258-TRATOR JOHN DEERE 7210 J"/>
    <n v="127.834"/>
    <n v="6"/>
    <n v="21.306000000000001"/>
    <s v="Frente 6"/>
  </r>
  <r>
    <x v="5"/>
    <n v="4158"/>
    <s v="258-TRATOR JOHN DEERE 7210 J"/>
    <n v="239.334"/>
    <n v="15"/>
    <n v="15.956"/>
    <s v="Frente 3"/>
  </r>
  <r>
    <x v="5"/>
    <n v="4159"/>
    <s v="258-TRATOR JOHN DEERE 7210 J"/>
    <n v="221.86"/>
    <n v="14"/>
    <n v="15.847"/>
    <s v="Frente 2"/>
  </r>
  <r>
    <x v="5"/>
    <n v="4160"/>
    <s v="258-TRATOR JOHN DEERE 7210 J"/>
    <n v="99.584999999999994"/>
    <n v="7"/>
    <n v="14.226000000000001"/>
    <s v="Frente 2"/>
  </r>
  <r>
    <x v="5"/>
    <n v="4161"/>
    <s v="258-TRATOR JOHN DEERE 7210 J"/>
    <n v="231.46199999999999"/>
    <n v="14"/>
    <n v="16.533000000000001"/>
    <s v="Frente 7"/>
  </r>
  <r>
    <x v="5"/>
    <n v="4162"/>
    <s v="258-TRATOR JOHN DEERE 7210 J"/>
    <n v="91.83"/>
    <n v="6"/>
    <n v="15.305"/>
    <s v="Frente 2"/>
  </r>
  <r>
    <x v="5"/>
    <n v="4163"/>
    <s v="258-TRATOR JOHN DEERE 7210 J"/>
    <n v="218"/>
    <n v="14"/>
    <n v="15.571"/>
    <s v="Frente 2"/>
  </r>
  <r>
    <x v="6"/>
    <n v="4019"/>
    <s v="236-TRATOR JOHN DEERE 6180 J"/>
    <n v="62.515000000000001"/>
    <n v="4"/>
    <n v="15.629"/>
    <s v="Frente 8"/>
  </r>
  <r>
    <x v="6"/>
    <n v="4021"/>
    <s v="236-TRATOR JOHN DEERE 6180 J"/>
    <n v="67.927000000000007"/>
    <n v="4"/>
    <n v="16.981999999999999"/>
    <s v="Frente 8"/>
  </r>
  <r>
    <x v="6"/>
    <n v="4024"/>
    <s v="236-TRATOR JOHN DEERE 6180 J"/>
    <n v="130.959"/>
    <n v="9"/>
    <n v="14.551"/>
    <s v="Frente 7"/>
  </r>
  <r>
    <x v="6"/>
    <n v="4025"/>
    <s v="236-TRATOR JOHN DEERE 6180 J"/>
    <n v="27.097999999999999"/>
    <n v="3"/>
    <n v="9.0329999999999995"/>
    <s v="Frente 7"/>
  </r>
  <r>
    <x v="6"/>
    <n v="4027"/>
    <s v="236-TRATOR JOHN DEERE 6180 J"/>
    <n v="185.91"/>
    <n v="14"/>
    <n v="13.279"/>
    <s v="Frente 7"/>
  </r>
  <r>
    <x v="6"/>
    <n v="4029"/>
    <s v="236-TRATOR JOHN DEERE 6180 J"/>
    <n v="187.93799999999999"/>
    <n v="14"/>
    <n v="13.423999999999999"/>
    <s v="Frente 7"/>
  </r>
  <r>
    <x v="6"/>
    <n v="4030"/>
    <s v="285-TRATOR JOHN DEERE 7185 J"/>
    <n v="74.427999999999997"/>
    <n v="7"/>
    <n v="10.632999999999999"/>
    <s v="Frente 6"/>
  </r>
  <r>
    <x v="6"/>
    <n v="4032"/>
    <s v="238-TRATOR JOHN DEERE 7195 J"/>
    <n v="94.876999999999995"/>
    <n v="6"/>
    <n v="15.813000000000001"/>
    <s v="Frente 6"/>
  </r>
  <r>
    <x v="6"/>
    <n v="4033"/>
    <s v="238-TRATOR JOHN DEERE 7195 J"/>
    <n v="48.703000000000003"/>
    <n v="5"/>
    <n v="9.7409999999999997"/>
    <s v="Frente 6"/>
  </r>
  <r>
    <x v="6"/>
    <n v="4034"/>
    <s v="238-TRATOR JOHN DEERE 7195 J"/>
    <n v="144.51900000000001"/>
    <n v="7"/>
    <n v="20.646000000000001"/>
    <s v="Frente 6"/>
  </r>
  <r>
    <x v="6"/>
    <n v="4035"/>
    <s v="238-TRATOR JOHN DEERE 7195 J"/>
    <n v="169.31700000000001"/>
    <n v="8"/>
    <n v="21.164999999999999"/>
    <s v="Frente 6"/>
  </r>
  <r>
    <x v="6"/>
    <n v="4036"/>
    <s v="238-TRATOR JOHN DEERE 7195 J"/>
    <n v="134.917"/>
    <n v="9"/>
    <n v="14.991"/>
    <s v="Frente 6"/>
  </r>
  <r>
    <x v="6"/>
    <n v="4111"/>
    <s v="258-TRATOR JOHN DEERE 7210 J"/>
    <n v="285.36500000000001"/>
    <n v="17"/>
    <n v="16.786000000000001"/>
    <s v="Frente 5"/>
  </r>
  <r>
    <x v="6"/>
    <n v="4112"/>
    <s v="258-TRATOR JOHN DEERE 7210 J"/>
    <n v="242.11"/>
    <n v="15"/>
    <n v="16.140999999999998"/>
    <s v="Frente 1"/>
  </r>
  <r>
    <x v="6"/>
    <n v="4113"/>
    <s v="258-TRATOR JOHN DEERE 7210 J"/>
    <n v="145.49299999999999"/>
    <n v="8"/>
    <n v="18.187000000000001"/>
    <s v="Frente 7"/>
  </r>
  <r>
    <x v="6"/>
    <n v="4114"/>
    <s v="258-TRATOR JOHN DEERE 7210 J"/>
    <n v="161.155"/>
    <n v="9"/>
    <n v="17.905999999999999"/>
    <s v="Frente 1"/>
  </r>
  <r>
    <x v="6"/>
    <n v="4115"/>
    <s v="258-TRATOR JOHN DEERE 7210 J"/>
    <n v="129.297"/>
    <n v="7"/>
    <n v="18.471"/>
    <s v="Frente 6"/>
  </r>
  <r>
    <x v="6"/>
    <n v="4117"/>
    <s v="258-TRATOR JOHN DEERE 7210 J"/>
    <n v="79.831000000000003"/>
    <n v="6"/>
    <n v="13.305"/>
    <s v="Frente 4"/>
  </r>
  <r>
    <x v="6"/>
    <n v="4118"/>
    <s v="258-TRATOR JOHN DEERE 7210 J"/>
    <n v="248.613"/>
    <n v="16"/>
    <n v="15.538"/>
    <s v="Frente 3"/>
  </r>
  <r>
    <x v="6"/>
    <n v="4119"/>
    <s v="258-TRATOR JOHN DEERE 7210 J"/>
    <n v="97.254999999999995"/>
    <n v="5"/>
    <n v="19.451000000000001"/>
    <s v="Frente 5"/>
  </r>
  <r>
    <x v="6"/>
    <n v="4120"/>
    <s v="258-TRATOR JOHN DEERE 7210 J"/>
    <n v="232.54"/>
    <n v="14"/>
    <n v="16.61"/>
    <s v="Frente 5"/>
  </r>
  <r>
    <x v="6"/>
    <n v="4121"/>
    <s v="296-TRATOR JONH DEERE 7215 J"/>
    <n v="48.07"/>
    <n v="3"/>
    <n v="16.023"/>
    <s v="Frente 1"/>
  </r>
  <r>
    <x v="6"/>
    <n v="4122"/>
    <s v="296-TRATOR JONH DEERE 7215 J"/>
    <n v="220.64500000000001"/>
    <n v="14"/>
    <n v="15.76"/>
    <s v="Frente 1"/>
  </r>
  <r>
    <x v="6"/>
    <n v="4124"/>
    <s v="258-TRATOR JOHN DEERE 7210 J"/>
    <n v="110.09699999999999"/>
    <n v="8"/>
    <n v="13.762"/>
    <s v="Frente 7"/>
  </r>
  <r>
    <x v="6"/>
    <n v="4126"/>
    <s v="258-TRATOR JOHN DEERE 7210 J"/>
    <n v="349.85"/>
    <n v="19"/>
    <n v="18.413"/>
    <s v="Frente 5"/>
  </r>
  <r>
    <x v="6"/>
    <n v="4127"/>
    <s v="258-TRATOR JOHN DEERE 7210 J"/>
    <n v="225.32499999999999"/>
    <n v="13"/>
    <n v="17.332999999999998"/>
    <s v="Frente 2"/>
  </r>
  <r>
    <x v="6"/>
    <n v="4128"/>
    <s v="296-TRATOR JONH DEERE 7215 J"/>
    <n v="17.010000000000002"/>
    <n v="1"/>
    <n v="17.010000000000002"/>
    <s v="Frente 1"/>
  </r>
  <r>
    <x v="6"/>
    <n v="4129"/>
    <s v="296-TRATOR JONH DEERE 7215 J"/>
    <n v="206.05"/>
    <n v="12"/>
    <n v="17.170999999999999"/>
    <s v="Frente 1"/>
  </r>
  <r>
    <x v="6"/>
    <n v="4130"/>
    <s v="296-TRATOR JONH DEERE 7215 J"/>
    <n v="161.61500000000001"/>
    <n v="10"/>
    <n v="16.161999999999999"/>
    <s v="Frente 1"/>
  </r>
  <r>
    <x v="6"/>
    <n v="4131"/>
    <s v="258-TRATOR JOHN DEERE 7210 J"/>
    <n v="172.58"/>
    <n v="11"/>
    <n v="15.689"/>
    <s v="Frente 4"/>
  </r>
  <r>
    <x v="6"/>
    <n v="4133"/>
    <s v="258-TRATOR JOHN DEERE 7210 J"/>
    <n v="278.85500000000002"/>
    <n v="17"/>
    <n v="16.402999999999999"/>
    <s v="Frente 2"/>
  </r>
  <r>
    <x v="6"/>
    <n v="4134"/>
    <s v="258-TRATOR JOHN DEERE 7210 J"/>
    <n v="333.41"/>
    <n v="19"/>
    <n v="17.547999999999998"/>
    <s v="Frente 5"/>
  </r>
  <r>
    <x v="6"/>
    <n v="4135"/>
    <s v="258-TRATOR JOHN DEERE 7210 J"/>
    <n v="190.41499999999999"/>
    <n v="13"/>
    <n v="14.647"/>
    <s v="Frente 3"/>
  </r>
  <r>
    <x v="6"/>
    <n v="4136"/>
    <s v="258-TRATOR JOHN DEERE 7210 J"/>
    <n v="245.63"/>
    <n v="15"/>
    <n v="16.375"/>
    <s v="Frente 4"/>
  </r>
  <r>
    <x v="6"/>
    <n v="4137"/>
    <s v="258-TRATOR JOHN DEERE 7210 J"/>
    <n v="256.411"/>
    <n v="16"/>
    <n v="16.026"/>
    <s v="Frente 3"/>
  </r>
  <r>
    <x v="6"/>
    <n v="4138"/>
    <s v="258-TRATOR JOHN DEERE 7210 J"/>
    <n v="200.09700000000001"/>
    <n v="12"/>
    <n v="16.675000000000001"/>
    <s v="Frente 4"/>
  </r>
  <r>
    <x v="6"/>
    <n v="4139"/>
    <s v="258-TRATOR JOHN DEERE 7210 J"/>
    <n v="90.405000000000001"/>
    <n v="4"/>
    <n v="22.600999999999999"/>
    <s v="Frente 7"/>
  </r>
  <r>
    <x v="6"/>
    <n v="4140"/>
    <s v="258-TRATOR JOHN DEERE 7210 J"/>
    <n v="255.89500000000001"/>
    <n v="15"/>
    <n v="17.059999999999999"/>
    <s v="Frente 5"/>
  </r>
  <r>
    <x v="6"/>
    <n v="4141"/>
    <s v="258-TRATOR JOHN DEERE 7210 J"/>
    <n v="243.04"/>
    <n v="15"/>
    <n v="16.202999999999999"/>
    <s v="Frente 3"/>
  </r>
  <r>
    <x v="6"/>
    <n v="4142"/>
    <s v="258-TRATOR JOHN DEERE 7210 J"/>
    <n v="182.23400000000001"/>
    <n v="11"/>
    <n v="16.567"/>
    <s v="Frente 4"/>
  </r>
  <r>
    <x v="6"/>
    <n v="4143"/>
    <s v="258-TRATOR JOHN DEERE 7210 J"/>
    <n v="114.78"/>
    <n v="7"/>
    <n v="16.396999999999998"/>
    <s v="Frente 5"/>
  </r>
  <r>
    <x v="6"/>
    <n v="4144"/>
    <s v="258-TRATOR JOHN DEERE 7210 J"/>
    <n v="302.34500000000003"/>
    <n v="18"/>
    <n v="16.797000000000001"/>
    <s v="Frente 5"/>
  </r>
  <r>
    <x v="6"/>
    <n v="4145"/>
    <s v="258-TRATOR JOHN DEERE 7210 J"/>
    <n v="218.268"/>
    <n v="15"/>
    <n v="14.551"/>
    <s v="Frente 3"/>
  </r>
  <r>
    <x v="6"/>
    <n v="4146"/>
    <s v="258-TRATOR JOHN DEERE 7210 J"/>
    <n v="143.614"/>
    <n v="9"/>
    <n v="15.957000000000001"/>
    <s v="Frente 3"/>
  </r>
  <r>
    <x v="6"/>
    <n v="4147"/>
    <s v="258-TRATOR JOHN DEERE 7210 J"/>
    <n v="231.11"/>
    <n v="14"/>
    <n v="16.507999999999999"/>
    <s v="Frente 2"/>
  </r>
  <r>
    <x v="6"/>
    <n v="4149"/>
    <s v="258-TRATOR JOHN DEERE 7210 J"/>
    <n v="159.345"/>
    <n v="10"/>
    <n v="15.935"/>
    <s v="Frente 1"/>
  </r>
  <r>
    <x v="6"/>
    <n v="4153"/>
    <s v="265-TRATOR JOHN DEERE 7225 J"/>
    <n v="171.84399999999999"/>
    <n v="13"/>
    <n v="13.218999999999999"/>
    <s v="Frente 4"/>
  </r>
  <r>
    <x v="6"/>
    <n v="4154"/>
    <s v="265-TRATOR JOHN DEERE 7225 J"/>
    <n v="210.45400000000001"/>
    <n v="14"/>
    <n v="15.032"/>
    <s v="Frente 4"/>
  </r>
  <r>
    <x v="6"/>
    <n v="4155"/>
    <s v="265-TRATOR JOHN DEERE 7225 J"/>
    <n v="217.29"/>
    <n v="14"/>
    <n v="15.521000000000001"/>
    <s v="Frente 4"/>
  </r>
  <r>
    <x v="6"/>
    <n v="4156"/>
    <s v="258-TRATOR JOHN DEERE 7210 J"/>
    <n v="212.625"/>
    <n v="13"/>
    <n v="16.356000000000002"/>
    <s v="Frente 2"/>
  </r>
  <r>
    <x v="6"/>
    <n v="4157"/>
    <s v="258-TRATOR JOHN DEERE 7210 J"/>
    <n v="117.36199999999999"/>
    <n v="6"/>
    <n v="19.559999999999999"/>
    <s v="Frente 6"/>
  </r>
  <r>
    <x v="6"/>
    <n v="4158"/>
    <s v="258-TRATOR JOHN DEERE 7210 J"/>
    <n v="175.69900000000001"/>
    <n v="12"/>
    <n v="14.641999999999999"/>
    <s v="Frente 3"/>
  </r>
  <r>
    <x v="6"/>
    <n v="4159"/>
    <s v="258-TRATOR JOHN DEERE 7210 J"/>
    <n v="248.56"/>
    <n v="15"/>
    <n v="16.571000000000002"/>
    <s v="Frente 2"/>
  </r>
  <r>
    <x v="6"/>
    <n v="4160"/>
    <s v="258-TRATOR JOHN DEERE 7210 J"/>
    <n v="238.41499999999999"/>
    <n v="16"/>
    <n v="14.901"/>
    <s v="Frente 2"/>
  </r>
  <r>
    <x v="6"/>
    <n v="4161"/>
    <s v="258-TRATOR JOHN DEERE 7210 J"/>
    <n v="144.15799999999999"/>
    <n v="10"/>
    <n v="14.416"/>
    <s v="Frente 7"/>
  </r>
  <r>
    <x v="6"/>
    <n v="4162"/>
    <s v="258-TRATOR JOHN DEERE 7210 J"/>
    <n v="179.63"/>
    <n v="11"/>
    <n v="16.329999999999998"/>
    <s v="Frente 2"/>
  </r>
  <r>
    <x v="6"/>
    <n v="4163"/>
    <s v="258-TRATOR JOHN DEERE 7210 J"/>
    <n v="127.22"/>
    <n v="9"/>
    <n v="14.135999999999999"/>
    <s v="Frente 2"/>
  </r>
  <r>
    <x v="7"/>
    <n v="4019"/>
    <s v="236-TRATOR JOHN DEERE 6180 J"/>
    <n v="144.68"/>
    <n v="8"/>
    <n v="18.085000000000001"/>
    <s v="Frente 8"/>
  </r>
  <r>
    <x v="7"/>
    <n v="4021"/>
    <s v="236-TRATOR JOHN DEERE 6180 J"/>
    <n v="131.762"/>
    <n v="8"/>
    <n v="16.47"/>
    <s v="Frente 8"/>
  </r>
  <r>
    <x v="7"/>
    <n v="4024"/>
    <s v="236-TRATOR JOHN DEERE 6180 J"/>
    <n v="70.891000000000005"/>
    <n v="6"/>
    <n v="11.815"/>
    <s v="Frente 7"/>
  </r>
  <r>
    <x v="7"/>
    <n v="4025"/>
    <s v="236-TRATOR JOHN DEERE 6180 J"/>
    <n v="9.5030000000000001"/>
    <n v="1"/>
    <n v="9.5030000000000001"/>
    <s v="Frente 7"/>
  </r>
  <r>
    <x v="7"/>
    <n v="4027"/>
    <s v="236-TRATOR JOHN DEERE 6180 J"/>
    <n v="118.45399999999999"/>
    <n v="10"/>
    <n v="11.845000000000001"/>
    <s v="Frente 7"/>
  </r>
  <r>
    <x v="7"/>
    <n v="4029"/>
    <s v="236-TRATOR JOHN DEERE 6180 J"/>
    <n v="90.870999999999995"/>
    <n v="8"/>
    <n v="11.359"/>
    <s v="Frente 7"/>
  </r>
  <r>
    <x v="7"/>
    <n v="4030"/>
    <s v="285-TRATOR JOHN DEERE 7185 J"/>
    <n v="137.417"/>
    <n v="9"/>
    <n v="15.269"/>
    <s v="Frente 6"/>
  </r>
  <r>
    <x v="7"/>
    <n v="4032"/>
    <s v="238-TRATOR JOHN DEERE 7195 J"/>
    <n v="124.988"/>
    <n v="8"/>
    <n v="15.624000000000001"/>
    <s v="Frente 6"/>
  </r>
  <r>
    <x v="7"/>
    <n v="4033"/>
    <s v="238-TRATOR JOHN DEERE 7195 J"/>
    <n v="98.424000000000007"/>
    <n v="9"/>
    <n v="10.936"/>
    <s v="Frente 6"/>
  </r>
  <r>
    <x v="7"/>
    <n v="4034"/>
    <s v="238-TRATOR JOHN DEERE 7195 J"/>
    <n v="202.928"/>
    <n v="14"/>
    <n v="14.494999999999999"/>
    <s v="Frente 6"/>
  </r>
  <r>
    <x v="7"/>
    <n v="4035"/>
    <s v="238-TRATOR JOHN DEERE 7195 J"/>
    <n v="177.74299999999999"/>
    <n v="12"/>
    <n v="14.811999999999999"/>
    <s v="Frente 6"/>
  </r>
  <r>
    <x v="7"/>
    <n v="4036"/>
    <s v="238-TRATOR JOHN DEERE 7195 J"/>
    <n v="150.75899999999999"/>
    <n v="10"/>
    <n v="15.076000000000001"/>
    <s v="Frente 6"/>
  </r>
  <r>
    <x v="7"/>
    <n v="4111"/>
    <s v="258-TRATOR JOHN DEERE 7210 J"/>
    <n v="97.2"/>
    <n v="6"/>
    <n v="16.2"/>
    <s v="Frente 5"/>
  </r>
  <r>
    <x v="7"/>
    <n v="4112"/>
    <s v="258-TRATOR JOHN DEERE 7210 J"/>
    <n v="288.14999999999998"/>
    <n v="17"/>
    <n v="16.95"/>
    <s v="Frente 1"/>
  </r>
  <r>
    <x v="7"/>
    <n v="4113"/>
    <s v="258-TRATOR JOHN DEERE 7210 J"/>
    <n v="127.417"/>
    <n v="7"/>
    <n v="18.202000000000002"/>
    <s v="Frente 7"/>
  </r>
  <r>
    <x v="7"/>
    <n v="4114"/>
    <s v="258-TRATOR JOHN DEERE 7210 J"/>
    <n v="384.005"/>
    <n v="24"/>
    <n v="16"/>
    <s v="Frente 1"/>
  </r>
  <r>
    <x v="7"/>
    <n v="4115"/>
    <s v="258-TRATOR JOHN DEERE 7210 J"/>
    <n v="124.32299999999999"/>
    <n v="8"/>
    <n v="15.54"/>
    <s v="Frente 6"/>
  </r>
  <r>
    <x v="7"/>
    <n v="4117"/>
    <s v="258-TRATOR JOHN DEERE 7210 J"/>
    <n v="42.616999999999997"/>
    <n v="3"/>
    <n v="14.206"/>
    <s v="Frente 4"/>
  </r>
  <r>
    <x v="7"/>
    <n v="4118"/>
    <s v="258-TRATOR JOHN DEERE 7210 J"/>
    <n v="222.315"/>
    <n v="20"/>
    <n v="11.116"/>
    <s v="Frente 3"/>
  </r>
  <r>
    <x v="7"/>
    <n v="4119"/>
    <s v="258-TRATOR JOHN DEERE 7210 J"/>
    <n v="260.77199999999999"/>
    <n v="14"/>
    <n v="18.626999999999999"/>
    <s v="Frente 5"/>
  </r>
  <r>
    <x v="7"/>
    <n v="4120"/>
    <s v="258-TRATOR JOHN DEERE 7210 J"/>
    <n v="380.125"/>
    <n v="22"/>
    <n v="17.277999999999999"/>
    <s v="Frente 5"/>
  </r>
  <r>
    <x v="7"/>
    <n v="4121"/>
    <s v="296-TRATOR JONH DEERE 7215 J"/>
    <n v="192.04499999999999"/>
    <n v="13"/>
    <n v="14.773"/>
    <s v="Frente 1"/>
  </r>
  <r>
    <x v="7"/>
    <n v="4122"/>
    <s v="296-TRATOR JONH DEERE 7215 J"/>
    <n v="202.584"/>
    <n v="12"/>
    <n v="16.882000000000001"/>
    <s v="Frente 1"/>
  </r>
  <r>
    <x v="7"/>
    <n v="4124"/>
    <s v="258-TRATOR JOHN DEERE 7210 J"/>
    <n v="96.152000000000001"/>
    <n v="7"/>
    <n v="13.736000000000001"/>
    <s v="Frente 7"/>
  </r>
  <r>
    <x v="7"/>
    <n v="4126"/>
    <s v="258-TRATOR JOHN DEERE 7210 J"/>
    <n v="230.863"/>
    <n v="14"/>
    <n v="16.489999999999998"/>
    <s v="Frente 5"/>
  </r>
  <r>
    <x v="7"/>
    <n v="4127"/>
    <s v="258-TRATOR JOHN DEERE 7210 J"/>
    <n v="237.77500000000001"/>
    <n v="16"/>
    <n v="14.861000000000001"/>
    <s v="Frente 2"/>
  </r>
  <r>
    <x v="7"/>
    <n v="4128"/>
    <s v="296-TRATOR JONH DEERE 7215 J"/>
    <n v="319.22000000000003"/>
    <n v="18"/>
    <n v="17.734000000000002"/>
    <s v="Frente 1"/>
  </r>
  <r>
    <x v="7"/>
    <n v="4129"/>
    <s v="296-TRATOR JONH DEERE 7215 J"/>
    <n v="209.99100000000001"/>
    <n v="13"/>
    <n v="16.152999999999999"/>
    <s v="Frente 1"/>
  </r>
  <r>
    <x v="7"/>
    <n v="4130"/>
    <s v="296-TRATOR JONH DEERE 7215 J"/>
    <n v="291.685"/>
    <n v="19"/>
    <n v="15.352"/>
    <s v="Frente 1"/>
  </r>
  <r>
    <x v="7"/>
    <n v="4131"/>
    <s v="258-TRATOR JOHN DEERE 7210 J"/>
    <n v="122.995"/>
    <n v="10"/>
    <n v="12.3"/>
    <s v="Frente 4"/>
  </r>
  <r>
    <x v="7"/>
    <n v="4133"/>
    <s v="258-TRATOR JOHN DEERE 7210 J"/>
    <n v="191.45500000000001"/>
    <n v="13"/>
    <n v="14.727"/>
    <s v="Frente 2"/>
  </r>
  <r>
    <x v="7"/>
    <n v="4134"/>
    <s v="258-TRATOR JOHN DEERE 7210 J"/>
    <n v="482.00700000000001"/>
    <n v="26"/>
    <n v="18.539000000000001"/>
    <s v="Frente 5"/>
  </r>
  <r>
    <x v="7"/>
    <n v="4135"/>
    <s v="258-TRATOR JOHN DEERE 7210 J"/>
    <n v="146.166"/>
    <n v="10"/>
    <n v="14.617000000000001"/>
    <s v="Frente 3"/>
  </r>
  <r>
    <x v="7"/>
    <n v="4136"/>
    <s v="258-TRATOR JOHN DEERE 7210 J"/>
    <n v="157.91"/>
    <n v="10"/>
    <n v="15.791"/>
    <s v="Frente 4"/>
  </r>
  <r>
    <x v="7"/>
    <n v="4137"/>
    <s v="258-TRATOR JOHN DEERE 7210 J"/>
    <n v="437.21899999999999"/>
    <n v="25"/>
    <n v="17.489000000000001"/>
    <s v="Frente 3"/>
  </r>
  <r>
    <x v="7"/>
    <n v="4138"/>
    <s v="258-TRATOR JOHN DEERE 7210 J"/>
    <n v="156.316"/>
    <n v="13"/>
    <n v="12.023999999999999"/>
    <s v="Frente 4"/>
  </r>
  <r>
    <x v="7"/>
    <n v="4139"/>
    <s v="258-TRATOR JOHN DEERE 7210 J"/>
    <n v="58.420999999999999"/>
    <n v="4"/>
    <n v="14.605"/>
    <s v="Frente 7"/>
  </r>
  <r>
    <x v="7"/>
    <n v="4140"/>
    <s v="258-TRATOR JOHN DEERE 7210 J"/>
    <n v="378.25299999999999"/>
    <n v="23"/>
    <n v="16.446000000000002"/>
    <s v="Frente 5"/>
  </r>
  <r>
    <x v="7"/>
    <n v="4141"/>
    <s v="258-TRATOR JOHN DEERE 7210 J"/>
    <n v="367.32799999999997"/>
    <n v="23"/>
    <n v="15.971"/>
    <s v="Frente 3"/>
  </r>
  <r>
    <x v="7"/>
    <n v="4142"/>
    <s v="258-TRATOR JOHN DEERE 7210 J"/>
    <n v="142.33799999999999"/>
    <n v="11"/>
    <n v="12.94"/>
    <s v="Frente 4"/>
  </r>
  <r>
    <x v="7"/>
    <n v="4143"/>
    <s v="258-TRATOR JOHN DEERE 7210 J"/>
    <n v="316.64"/>
    <n v="19"/>
    <n v="16.664999999999999"/>
    <s v="Frente 5"/>
  </r>
  <r>
    <x v="7"/>
    <n v="4144"/>
    <s v="258-TRATOR JOHN DEERE 7210 J"/>
    <n v="161.34"/>
    <n v="10"/>
    <n v="16.134"/>
    <s v="Frente 5"/>
  </r>
  <r>
    <x v="7"/>
    <n v="4145"/>
    <s v="258-TRATOR JOHN DEERE 7210 J"/>
    <n v="341.63299999999998"/>
    <n v="23"/>
    <n v="14.853999999999999"/>
    <s v="Frente 3"/>
  </r>
  <r>
    <x v="7"/>
    <n v="4146"/>
    <s v="258-TRATOR JOHN DEERE 7210 J"/>
    <n v="187.316"/>
    <n v="12"/>
    <n v="15.61"/>
    <s v="Frente 3"/>
  </r>
  <r>
    <x v="7"/>
    <n v="4147"/>
    <s v="258-TRATOR JOHN DEERE 7210 J"/>
    <n v="225.14500000000001"/>
    <n v="12"/>
    <n v="18.762"/>
    <s v="Frente 2"/>
  </r>
  <r>
    <x v="7"/>
    <n v="4149"/>
    <s v="258-TRATOR JOHN DEERE 7210 J"/>
    <n v="392.92"/>
    <n v="23"/>
    <n v="17.082999999999998"/>
    <s v="Frente 1"/>
  </r>
  <r>
    <x v="7"/>
    <n v="4153"/>
    <s v="265-TRATOR JOHN DEERE 7225 J"/>
    <n v="175.929"/>
    <n v="12"/>
    <n v="14.661"/>
    <s v="Frente 4"/>
  </r>
  <r>
    <x v="7"/>
    <n v="4154"/>
    <s v="265-TRATOR JOHN DEERE 7225 J"/>
    <n v="187.49700000000001"/>
    <n v="14"/>
    <n v="13.393000000000001"/>
    <s v="Frente 4"/>
  </r>
  <r>
    <x v="7"/>
    <n v="4155"/>
    <s v="265-TRATOR JOHN DEERE 7225 J"/>
    <n v="170.958"/>
    <n v="12"/>
    <n v="14.247"/>
    <s v="Frente 4"/>
  </r>
  <r>
    <x v="7"/>
    <n v="4156"/>
    <s v="258-TRATOR JOHN DEERE 7210 J"/>
    <n v="309.26"/>
    <n v="19"/>
    <n v="16.277000000000001"/>
    <s v="Frente 2"/>
  </r>
  <r>
    <x v="7"/>
    <n v="4157"/>
    <s v="258-TRATOR JOHN DEERE 7210 J"/>
    <n v="79.558000000000007"/>
    <n v="5"/>
    <n v="15.912000000000001"/>
    <s v="Frente 6"/>
  </r>
  <r>
    <x v="7"/>
    <n v="4158"/>
    <s v="258-TRATOR JOHN DEERE 7210 J"/>
    <n v="354.90300000000002"/>
    <n v="23"/>
    <n v="15.430999999999999"/>
    <s v="Frente 3"/>
  </r>
  <r>
    <x v="7"/>
    <n v="4159"/>
    <s v="258-TRATOR JOHN DEERE 7210 J"/>
    <n v="240.25"/>
    <n v="15"/>
    <n v="16.016999999999999"/>
    <s v="Frente 2"/>
  </r>
  <r>
    <x v="7"/>
    <n v="4160"/>
    <s v="258-TRATOR JOHN DEERE 7210 J"/>
    <n v="206.405"/>
    <n v="12"/>
    <n v="17.2"/>
    <s v="Frente 2"/>
  </r>
  <r>
    <x v="7"/>
    <n v="4161"/>
    <s v="258-TRATOR JOHN DEERE 7210 J"/>
    <n v="163.46899999999999"/>
    <n v="11"/>
    <n v="14.861000000000001"/>
    <s v="Frente 7"/>
  </r>
  <r>
    <x v="7"/>
    <n v="4162"/>
    <s v="258-TRATOR JOHN DEERE 7210 J"/>
    <n v="253.79"/>
    <n v="16"/>
    <n v="15.862"/>
    <s v="Frente 2"/>
  </r>
  <r>
    <x v="7"/>
    <n v="4163"/>
    <s v="258-TRATOR JOHN DEERE 7210 J"/>
    <n v="173.82"/>
    <n v="12"/>
    <n v="14.484999999999999"/>
    <s v="Frente 2"/>
  </r>
  <r>
    <x v="8"/>
    <n v="4019"/>
    <s v="236-TRATOR JOHN DEERE 6180 J"/>
    <n v="128.29499999999999"/>
    <n v="7"/>
    <n v="18.327999999999999"/>
    <s v="Frente 8"/>
  </r>
  <r>
    <x v="8"/>
    <n v="4021"/>
    <s v="236-TRATOR JOHN DEERE 6180 J"/>
    <n v="101.348"/>
    <n v="7"/>
    <n v="14.478"/>
    <s v="Frente 8"/>
  </r>
  <r>
    <x v="8"/>
    <n v="4024"/>
    <s v="236-TRATOR JOHN DEERE 6180 J"/>
    <n v="112.036"/>
    <n v="8"/>
    <n v="14.005000000000001"/>
    <s v="Frente 7"/>
  </r>
  <r>
    <x v="8"/>
    <n v="4027"/>
    <s v="236-TRATOR JOHN DEERE 6180 J"/>
    <n v="162.036"/>
    <n v="10"/>
    <n v="16.204000000000001"/>
    <s v="Frente 7"/>
  </r>
  <r>
    <x v="8"/>
    <n v="4029"/>
    <s v="236-TRATOR JOHN DEERE 6180 J"/>
    <n v="86.463999999999999"/>
    <n v="6"/>
    <n v="14.411"/>
    <s v="Frente 7"/>
  </r>
  <r>
    <x v="8"/>
    <n v="4030"/>
    <s v="285-TRATOR JOHN DEERE 7185 J"/>
    <n v="185.542"/>
    <n v="11"/>
    <n v="16.867000000000001"/>
    <s v="Frente 6"/>
  </r>
  <r>
    <x v="8"/>
    <n v="4032"/>
    <s v="238-TRATOR JOHN DEERE 7195 J"/>
    <n v="296.79399999999998"/>
    <n v="14"/>
    <n v="21.2"/>
    <s v="Frente 6"/>
  </r>
  <r>
    <x v="8"/>
    <n v="4033"/>
    <s v="238-TRATOR JOHN DEERE 7195 J"/>
    <n v="60.021000000000001"/>
    <n v="4"/>
    <n v="15.005000000000001"/>
    <s v="Frente 6"/>
  </r>
  <r>
    <x v="8"/>
    <n v="4034"/>
    <s v="238-TRATOR JOHN DEERE 7195 J"/>
    <n v="243.934"/>
    <n v="15"/>
    <n v="16.262"/>
    <s v="Frente 6"/>
  </r>
  <r>
    <x v="8"/>
    <n v="4035"/>
    <s v="238-TRATOR JOHN DEERE 7195 J"/>
    <n v="211.86799999999999"/>
    <n v="14"/>
    <n v="15.132999999999999"/>
    <s v="Frente 6"/>
  </r>
  <r>
    <x v="8"/>
    <n v="4036"/>
    <s v="238-TRATOR JOHN DEERE 7195 J"/>
    <n v="257.52199999999999"/>
    <n v="19"/>
    <n v="13.554"/>
    <s v="Frente 6"/>
  </r>
  <r>
    <x v="8"/>
    <n v="4111"/>
    <s v="258-TRATOR JOHN DEERE 7210 J"/>
    <n v="321.77999999999997"/>
    <n v="17"/>
    <n v="18.928000000000001"/>
    <s v="Frente 5"/>
  </r>
  <r>
    <x v="8"/>
    <n v="4112"/>
    <s v="258-TRATOR JOHN DEERE 7210 J"/>
    <n v="469.06700000000001"/>
    <n v="29"/>
    <n v="16.175000000000001"/>
    <s v="Frente 1"/>
  </r>
  <r>
    <x v="8"/>
    <n v="4113"/>
    <s v="258-TRATOR JOHN DEERE 7210 J"/>
    <n v="76.664000000000001"/>
    <n v="6"/>
    <n v="12.776999999999999"/>
    <m/>
  </r>
  <r>
    <x v="8"/>
    <n v="4114"/>
    <s v="258-TRATOR JOHN DEERE 7210 J"/>
    <n v="412.488"/>
    <n v="26"/>
    <n v="15.865"/>
    <s v="Frente 1"/>
  </r>
  <r>
    <x v="8"/>
    <n v="4115"/>
    <s v="258-TRATOR JOHN DEERE 7210 J"/>
    <n v="149.01599999999999"/>
    <n v="9"/>
    <n v="16.556999999999999"/>
    <s v="Frente 6"/>
  </r>
  <r>
    <x v="8"/>
    <n v="4117"/>
    <s v="258-TRATOR JOHN DEERE 7210 J"/>
    <n v="213.02199999999999"/>
    <n v="14"/>
    <n v="15.215999999999999"/>
    <s v="Frente 4"/>
  </r>
  <r>
    <x v="8"/>
    <n v="4118"/>
    <s v="258-TRATOR JOHN DEERE 7210 J"/>
    <n v="207.14"/>
    <n v="19"/>
    <n v="10.901999999999999"/>
    <s v="Frente 3"/>
  </r>
  <r>
    <x v="8"/>
    <n v="4119"/>
    <s v="258-TRATOR JOHN DEERE 7210 J"/>
    <n v="172.20500000000001"/>
    <n v="11"/>
    <n v="15.654999999999999"/>
    <s v="Frente 5"/>
  </r>
  <r>
    <x v="8"/>
    <n v="4120"/>
    <s v="258-TRATOR JOHN DEERE 7210 J"/>
    <n v="80.655000000000001"/>
    <n v="5"/>
    <n v="16.131"/>
    <s v="Frente 5"/>
  </r>
  <r>
    <x v="8"/>
    <n v="4121"/>
    <s v="296-TRATOR JONH DEERE 7215 J"/>
    <n v="434.51799999999997"/>
    <n v="25"/>
    <n v="17.381"/>
    <s v="Frente 1"/>
  </r>
  <r>
    <x v="8"/>
    <n v="4124"/>
    <s v="258-TRATOR JOHN DEERE 7210 J"/>
    <n v="73.325999999999993"/>
    <n v="4"/>
    <n v="18.332000000000001"/>
    <s v="Frente 7"/>
  </r>
  <r>
    <x v="8"/>
    <n v="4126"/>
    <s v="258-TRATOR JOHN DEERE 7210 J"/>
    <n v="17.164999999999999"/>
    <n v="1"/>
    <n v="17.164999999999999"/>
    <s v="Frente 5"/>
  </r>
  <r>
    <x v="8"/>
    <n v="4127"/>
    <s v="258-TRATOR JOHN DEERE 7210 J"/>
    <n v="264.91699999999997"/>
    <n v="17"/>
    <n v="15.583"/>
    <s v="Frente 2"/>
  </r>
  <r>
    <x v="8"/>
    <n v="4128"/>
    <s v="296-TRATOR JONH DEERE 7215 J"/>
    <n v="505.95499999999998"/>
    <n v="31"/>
    <n v="16.321000000000002"/>
    <s v="Frente 1"/>
  </r>
  <r>
    <x v="8"/>
    <n v="4129"/>
    <s v="296-TRATOR JONH DEERE 7215 J"/>
    <n v="334.80700000000002"/>
    <n v="21"/>
    <n v="15.943"/>
    <s v="Frente 1"/>
  </r>
  <r>
    <x v="8"/>
    <n v="4130"/>
    <s v="296-TRATOR JONH DEERE 7215 J"/>
    <n v="331.505"/>
    <n v="20"/>
    <n v="16.574999999999999"/>
    <s v="Frente 1"/>
  </r>
  <r>
    <x v="8"/>
    <n v="4131"/>
    <s v="258-TRATOR JOHN DEERE 7210 J"/>
    <n v="110.001"/>
    <n v="6"/>
    <n v="18.334"/>
    <s v="Frente 4"/>
  </r>
  <r>
    <x v="8"/>
    <n v="4133"/>
    <s v="258-TRATOR JOHN DEERE 7210 J"/>
    <n v="307.46800000000002"/>
    <n v="22"/>
    <n v="13.976000000000001"/>
    <s v="Frente 2"/>
  </r>
  <r>
    <x v="8"/>
    <n v="4134"/>
    <s v="258-TRATOR JOHN DEERE 7210 J"/>
    <n v="477.62"/>
    <n v="25"/>
    <n v="19.105"/>
    <s v="Frente 5"/>
  </r>
  <r>
    <x v="8"/>
    <n v="4135"/>
    <s v="258-TRATOR JOHN DEERE 7210 J"/>
    <n v="302.95499999999998"/>
    <n v="20"/>
    <n v="15.148"/>
    <s v="Frente 3"/>
  </r>
  <r>
    <x v="8"/>
    <n v="4136"/>
    <s v="258-TRATOR JOHN DEERE 7210 J"/>
    <n v="194.12799999999999"/>
    <n v="11"/>
    <n v="17.648"/>
    <s v="Frente 4"/>
  </r>
  <r>
    <x v="8"/>
    <n v="4137"/>
    <s v="258-TRATOR JOHN DEERE 7210 J"/>
    <n v="299.60700000000003"/>
    <n v="19"/>
    <n v="15.769"/>
    <s v="Frente 3"/>
  </r>
  <r>
    <x v="8"/>
    <n v="4138"/>
    <s v="258-TRATOR JOHN DEERE 7210 J"/>
    <n v="199.98099999999999"/>
    <n v="13"/>
    <n v="15.382999999999999"/>
    <s v="Frente 4"/>
  </r>
  <r>
    <x v="8"/>
    <n v="4139"/>
    <s v="258-TRATOR JOHN DEERE 7210 J"/>
    <n v="133.613"/>
    <n v="7"/>
    <n v="19.088000000000001"/>
    <s v="Frente 7"/>
  </r>
  <r>
    <x v="8"/>
    <n v="4140"/>
    <s v="258-TRATOR JOHN DEERE 7210 J"/>
    <n v="348.51499999999999"/>
    <n v="21"/>
    <n v="16.596"/>
    <s v="Frente 5"/>
  </r>
  <r>
    <x v="8"/>
    <n v="4141"/>
    <s v="258-TRATOR JOHN DEERE 7210 J"/>
    <n v="314.20699999999999"/>
    <n v="20"/>
    <n v="15.71"/>
    <s v="Frente 3"/>
  </r>
  <r>
    <x v="8"/>
    <n v="4142"/>
    <s v="258-TRATOR JOHN DEERE 7210 J"/>
    <n v="276.21499999999997"/>
    <n v="17"/>
    <n v="16.248000000000001"/>
    <s v="Frente 4"/>
  </r>
  <r>
    <x v="8"/>
    <n v="4143"/>
    <s v="258-TRATOR JOHN DEERE 7210 J"/>
    <n v="204.48"/>
    <n v="11"/>
    <n v="18.588999999999999"/>
    <s v="Frente 5"/>
  </r>
  <r>
    <x v="8"/>
    <n v="4144"/>
    <s v="258-TRATOR JOHN DEERE 7210 J"/>
    <n v="307.72000000000003"/>
    <n v="17"/>
    <n v="18.100999999999999"/>
    <s v="Frente 5"/>
  </r>
  <r>
    <x v="8"/>
    <n v="4145"/>
    <s v="258-TRATOR JOHN DEERE 7210 J"/>
    <n v="216.27500000000001"/>
    <n v="15"/>
    <n v="14.417999999999999"/>
    <s v="Frente 3"/>
  </r>
  <r>
    <x v="8"/>
    <n v="4146"/>
    <s v="258-TRATOR JOHN DEERE 7210 J"/>
    <n v="253.495"/>
    <n v="17"/>
    <n v="14.911"/>
    <s v="Frente 3"/>
  </r>
  <r>
    <x v="8"/>
    <n v="4149"/>
    <s v="258-TRATOR JOHN DEERE 7210 J"/>
    <n v="468"/>
    <n v="30"/>
    <n v="15.6"/>
    <s v="Frente 1"/>
  </r>
  <r>
    <x v="8"/>
    <n v="4153"/>
    <s v="265-TRATOR JOHN DEERE 7225 J"/>
    <n v="332.03300000000002"/>
    <n v="20"/>
    <n v="16.602"/>
    <s v="Frente 4"/>
  </r>
  <r>
    <x v="8"/>
    <n v="4154"/>
    <s v="265-TRATOR JOHN DEERE 7225 J"/>
    <n v="167.113"/>
    <n v="11"/>
    <n v="15.192"/>
    <s v="Frente 4"/>
  </r>
  <r>
    <x v="8"/>
    <n v="4155"/>
    <s v="265-TRATOR JOHN DEERE 7225 J"/>
    <n v="252.70699999999999"/>
    <n v="17"/>
    <n v="14.865"/>
    <s v="Frente 4"/>
  </r>
  <r>
    <x v="8"/>
    <n v="4156"/>
    <s v="258-TRATOR JOHN DEERE 7210 J"/>
    <n v="227.30699999999999"/>
    <n v="17"/>
    <n v="13.371"/>
    <s v="Frente 2"/>
  </r>
  <r>
    <x v="8"/>
    <n v="4157"/>
    <s v="258-TRATOR JOHN DEERE 7210 J"/>
    <n v="70.882999999999996"/>
    <n v="4"/>
    <n v="17.721"/>
    <s v="Frente 6"/>
  </r>
  <r>
    <x v="8"/>
    <n v="4158"/>
    <s v="258-TRATOR JOHN DEERE 7210 J"/>
    <n v="383.02100000000002"/>
    <n v="23"/>
    <n v="16.652999999999999"/>
    <s v="Frente 3"/>
  </r>
  <r>
    <x v="8"/>
    <n v="4159"/>
    <s v="258-TRATOR JOHN DEERE 7210 J"/>
    <n v="300.66699999999997"/>
    <n v="18"/>
    <n v="16.704000000000001"/>
    <s v="Frente 2"/>
  </r>
  <r>
    <x v="8"/>
    <n v="4160"/>
    <s v="258-TRATOR JOHN DEERE 7210 J"/>
    <n v="283.75"/>
    <n v="19"/>
    <n v="14.933999999999999"/>
    <s v="Frente 2"/>
  </r>
  <r>
    <x v="8"/>
    <n v="4161"/>
    <s v="258-TRATOR JOHN DEERE 7210 J"/>
    <n v="92.498000000000005"/>
    <n v="7"/>
    <n v="13.214"/>
    <s v="Frente 7"/>
  </r>
  <r>
    <x v="8"/>
    <n v="4162"/>
    <s v="258-TRATOR JOHN DEERE 7210 J"/>
    <n v="177.58500000000001"/>
    <n v="10"/>
    <n v="17.759"/>
    <s v="Frente 2"/>
  </r>
  <r>
    <x v="8"/>
    <n v="4163"/>
    <s v="258-TRATOR JOHN DEERE 7210 J"/>
    <n v="156.98599999999999"/>
    <n v="10"/>
    <n v="15.699"/>
    <s v="Frente 2"/>
  </r>
  <r>
    <x v="9"/>
    <n v="4019"/>
    <s v="236-TRATOR JOHN DEERE 6180 J"/>
    <n v="83.498000000000005"/>
    <n v="6"/>
    <n v="13.916"/>
    <s v="Frente 8"/>
  </r>
  <r>
    <x v="9"/>
    <n v="4021"/>
    <s v="236-TRATOR JOHN DEERE 6180 J"/>
    <n v="96.864999999999995"/>
    <n v="6"/>
    <n v="16.143999999999998"/>
    <s v="Frente 8"/>
  </r>
  <r>
    <x v="9"/>
    <n v="4024"/>
    <s v="236-TRATOR JOHN DEERE 6180 J"/>
    <n v="258.24900000000002"/>
    <n v="15"/>
    <n v="17.216999999999999"/>
    <s v="Frente 7"/>
  </r>
  <r>
    <x v="9"/>
    <n v="4027"/>
    <s v="236-TRATOR JOHN DEERE 6180 J"/>
    <n v="205.07499999999999"/>
    <n v="13"/>
    <n v="15.775"/>
    <s v="Frente 7"/>
  </r>
  <r>
    <x v="9"/>
    <n v="4029"/>
    <s v="236-TRATOR JOHN DEERE 6180 J"/>
    <n v="126.848"/>
    <n v="9"/>
    <n v="14.093999999999999"/>
    <s v="Frente 7"/>
  </r>
  <r>
    <x v="9"/>
    <n v="4030"/>
    <s v="285-TRATOR JOHN DEERE 7185 J"/>
    <n v="243.602"/>
    <n v="17"/>
    <n v="14.33"/>
    <s v="Frente 6"/>
  </r>
  <r>
    <x v="9"/>
    <n v="4032"/>
    <s v="238-TRATOR JOHN DEERE 7195 J"/>
    <n v="202.68100000000001"/>
    <n v="13"/>
    <n v="15.590999999999999"/>
    <s v="Frente 6"/>
  </r>
  <r>
    <x v="9"/>
    <n v="4033"/>
    <s v="238-TRATOR JOHN DEERE 7195 J"/>
    <n v="98.385000000000005"/>
    <n v="5"/>
    <n v="19.677"/>
    <s v="Frente 6"/>
  </r>
  <r>
    <x v="9"/>
    <n v="4034"/>
    <s v="238-TRATOR JOHN DEERE 7195 J"/>
    <n v="278.07499999999999"/>
    <n v="17"/>
    <n v="16.356999999999999"/>
    <s v="Frente 6"/>
  </r>
  <r>
    <x v="9"/>
    <n v="4035"/>
    <s v="238-TRATOR JOHN DEERE 7195 J"/>
    <n v="52.790999999999997"/>
    <n v="4"/>
    <n v="13.198"/>
    <s v="Frente 6"/>
  </r>
  <r>
    <x v="9"/>
    <n v="4036"/>
    <s v="238-TRATOR JOHN DEERE 7195 J"/>
    <n v="68.569999999999993"/>
    <n v="5"/>
    <n v="13.714"/>
    <s v="Frente 6"/>
  </r>
  <r>
    <x v="9"/>
    <n v="4111"/>
    <s v="258-TRATOR JOHN DEERE 7210 J"/>
    <n v="308.57499999999999"/>
    <n v="20"/>
    <n v="15.429"/>
    <s v="Frente 5"/>
  </r>
  <r>
    <x v="9"/>
    <n v="4112"/>
    <s v="258-TRATOR JOHN DEERE 7210 J"/>
    <n v="429.52499999999998"/>
    <n v="25"/>
    <n v="17.181000000000001"/>
    <s v="Frente 1"/>
  </r>
  <r>
    <x v="9"/>
    <n v="4113"/>
    <s v="258-TRATOR JOHN DEERE 7210 J"/>
    <n v="83.929000000000002"/>
    <n v="5"/>
    <n v="16.786000000000001"/>
    <s v="Frente 7"/>
  </r>
  <r>
    <x v="9"/>
    <n v="4114"/>
    <s v="258-TRATOR JOHN DEERE 7210 J"/>
    <n v="468.23500000000001"/>
    <n v="31"/>
    <n v="15.103999999999999"/>
    <s v="Frente 1"/>
  </r>
  <r>
    <x v="9"/>
    <n v="4115"/>
    <s v="258-TRATOR JOHN DEERE 7210 J"/>
    <n v="317.05599999999998"/>
    <n v="16"/>
    <n v="19.815999999999999"/>
    <s v="Frente 6"/>
  </r>
  <r>
    <x v="9"/>
    <n v="4117"/>
    <s v="258-TRATOR JOHN DEERE 7210 J"/>
    <n v="198.30199999999999"/>
    <n v="14"/>
    <n v="14.164"/>
    <s v="Frente 4"/>
  </r>
  <r>
    <x v="9"/>
    <n v="4118"/>
    <s v="258-TRATOR JOHN DEERE 7210 J"/>
    <n v="142.25700000000001"/>
    <n v="13"/>
    <n v="10.943"/>
    <s v="Frente 3"/>
  </r>
  <r>
    <x v="9"/>
    <n v="4119"/>
    <s v="258-TRATOR JOHN DEERE 7210 J"/>
    <n v="374.27"/>
    <n v="23"/>
    <n v="16.273"/>
    <s v="Frente 5"/>
  </r>
  <r>
    <x v="9"/>
    <n v="4120"/>
    <s v="258-TRATOR JOHN DEERE 7210 J"/>
    <n v="186.07499999999999"/>
    <n v="11"/>
    <n v="16.916"/>
    <s v="Frente 5"/>
  </r>
  <r>
    <x v="9"/>
    <n v="4121"/>
    <s v="296-TRATOR JONH DEERE 7215 J"/>
    <n v="402.22"/>
    <n v="26"/>
    <n v="15.47"/>
    <s v="Frente 1"/>
  </r>
  <r>
    <x v="9"/>
    <n v="4122"/>
    <s v="296-TRATOR JONH DEERE 7215 J"/>
    <n v="302.17"/>
    <n v="20"/>
    <n v="15.109"/>
    <s v="Frente 1"/>
  </r>
  <r>
    <x v="9"/>
    <n v="4124"/>
    <s v="258-TRATOR JOHN DEERE 7210 J"/>
    <n v="192.27699999999999"/>
    <n v="12"/>
    <n v="16.023"/>
    <s v="Frente 7"/>
  </r>
  <r>
    <x v="9"/>
    <n v="4127"/>
    <s v="258-TRATOR JOHN DEERE 7210 J"/>
    <n v="322.85300000000001"/>
    <n v="20"/>
    <n v="16.143000000000001"/>
    <s v="Frente 2"/>
  </r>
  <r>
    <x v="9"/>
    <n v="4128"/>
    <s v="296-TRATOR JONH DEERE 7215 J"/>
    <n v="436.23500000000001"/>
    <n v="27"/>
    <n v="16.157"/>
    <s v="Frente 1"/>
  </r>
  <r>
    <x v="9"/>
    <n v="4129"/>
    <s v="296-TRATOR JONH DEERE 7215 J"/>
    <n v="429.005"/>
    <n v="27"/>
    <n v="15.888999999999999"/>
    <s v="Frente 1"/>
  </r>
  <r>
    <x v="9"/>
    <n v="4130"/>
    <s v="296-TRATOR JONH DEERE 7215 J"/>
    <n v="343.67200000000003"/>
    <n v="22"/>
    <n v="15.621"/>
    <s v="Frente 1"/>
  </r>
  <r>
    <x v="9"/>
    <n v="4131"/>
    <s v="258-TRATOR JOHN DEERE 7210 J"/>
    <n v="276.87900000000002"/>
    <n v="18"/>
    <n v="15.382"/>
    <s v="Frente 4"/>
  </r>
  <r>
    <x v="9"/>
    <n v="4133"/>
    <s v="258-TRATOR JOHN DEERE 7210 J"/>
    <n v="401.65499999999997"/>
    <n v="26"/>
    <n v="15.448"/>
    <s v="Frente 2"/>
  </r>
  <r>
    <x v="9"/>
    <n v="4134"/>
    <s v="258-TRATOR JOHN DEERE 7210 J"/>
    <n v="275.34500000000003"/>
    <n v="15"/>
    <n v="18.356000000000002"/>
    <s v="Frente 5"/>
  </r>
  <r>
    <x v="9"/>
    <n v="4135"/>
    <s v="258-TRATOR JOHN DEERE 7210 J"/>
    <n v="133.202"/>
    <n v="9"/>
    <n v="14.8"/>
    <s v="Frente 3"/>
  </r>
  <r>
    <x v="9"/>
    <n v="4136"/>
    <s v="258-TRATOR JOHN DEERE 7210 J"/>
    <n v="238.643"/>
    <n v="15"/>
    <n v="15.91"/>
    <s v="Frente 4"/>
  </r>
  <r>
    <x v="9"/>
    <n v="4137"/>
    <s v="258-TRATOR JOHN DEERE 7210 J"/>
    <n v="198.72"/>
    <n v="13"/>
    <n v="15.286"/>
    <s v="Frente 3"/>
  </r>
  <r>
    <x v="9"/>
    <n v="4138"/>
    <s v="258-TRATOR JOHN DEERE 7210 J"/>
    <n v="261.95400000000001"/>
    <n v="17"/>
    <n v="15.409000000000001"/>
    <s v="Frente 4"/>
  </r>
  <r>
    <x v="9"/>
    <n v="4139"/>
    <s v="258-TRATOR JOHN DEERE 7210 J"/>
    <n v="42.188000000000002"/>
    <n v="3"/>
    <n v="14.063000000000001"/>
    <s v="Frente 7"/>
  </r>
  <r>
    <x v="9"/>
    <n v="4140"/>
    <s v="258-TRATOR JOHN DEERE 7210 J"/>
    <n v="247.58500000000001"/>
    <n v="16"/>
    <n v="15.474"/>
    <s v="Frente 5"/>
  </r>
  <r>
    <x v="9"/>
    <n v="4141"/>
    <s v="258-TRATOR JOHN DEERE 7210 J"/>
    <n v="190.86699999999999"/>
    <n v="12"/>
    <n v="15.906000000000001"/>
    <s v="Frente 3"/>
  </r>
  <r>
    <x v="9"/>
    <n v="4142"/>
    <s v="258-TRATOR JOHN DEERE 7210 J"/>
    <n v="353.75599999999997"/>
    <n v="22"/>
    <n v="16.079999999999998"/>
    <s v="Frente 4"/>
  </r>
  <r>
    <x v="9"/>
    <n v="4143"/>
    <s v="258-TRATOR JOHN DEERE 7210 J"/>
    <n v="139.18"/>
    <n v="9"/>
    <n v="15.464"/>
    <s v="Frente 5"/>
  </r>
  <r>
    <x v="9"/>
    <n v="4144"/>
    <s v="258-TRATOR JOHN DEERE 7210 J"/>
    <n v="198.41"/>
    <n v="12"/>
    <n v="16.533999999999999"/>
    <s v="Frente 5"/>
  </r>
  <r>
    <x v="9"/>
    <n v="4145"/>
    <s v="258-TRATOR JOHN DEERE 7210 J"/>
    <n v="147.81"/>
    <n v="10"/>
    <n v="14.781000000000001"/>
    <s v="Frente 3"/>
  </r>
  <r>
    <x v="9"/>
    <n v="4146"/>
    <s v="258-TRATOR JOHN DEERE 7210 J"/>
    <n v="154.79599999999999"/>
    <n v="11"/>
    <n v="14.071999999999999"/>
    <s v="Frente 3"/>
  </r>
  <r>
    <x v="9"/>
    <n v="4149"/>
    <s v="258-TRATOR JOHN DEERE 7210 J"/>
    <n v="492.97800000000001"/>
    <n v="33"/>
    <n v="14.939"/>
    <s v="Frente 1"/>
  </r>
  <r>
    <x v="9"/>
    <n v="4153"/>
    <s v="265-TRATOR JOHN DEERE 7225 J"/>
    <n v="255.8"/>
    <n v="18"/>
    <n v="14.211"/>
    <s v="Frente 4"/>
  </r>
  <r>
    <x v="9"/>
    <n v="4154"/>
    <s v="265-TRATOR JOHN DEERE 7225 J"/>
    <n v="176.73500000000001"/>
    <n v="11"/>
    <n v="16.067"/>
    <s v="Frente 4"/>
  </r>
  <r>
    <x v="9"/>
    <n v="4155"/>
    <s v="265-TRATOR JOHN DEERE 7225 J"/>
    <n v="56.491"/>
    <n v="4"/>
    <n v="14.122999999999999"/>
    <s v="Frente 4"/>
  </r>
  <r>
    <x v="9"/>
    <n v="4156"/>
    <s v="258-TRATOR JOHN DEERE 7210 J"/>
    <n v="388.51"/>
    <n v="26"/>
    <n v="14.943"/>
    <m/>
  </r>
  <r>
    <x v="9"/>
    <n v="4158"/>
    <s v="258-TRATOR JOHN DEERE 7210 J"/>
    <n v="155.94800000000001"/>
    <n v="11"/>
    <n v="14.177"/>
    <s v="Frente 3"/>
  </r>
  <r>
    <x v="9"/>
    <n v="4159"/>
    <s v="258-TRATOR JOHN DEERE 7210 J"/>
    <n v="435.58699999999999"/>
    <n v="29"/>
    <n v="15.02"/>
    <s v="Frente 2"/>
  </r>
  <r>
    <x v="9"/>
    <n v="4160"/>
    <s v="258-TRATOR JOHN DEERE 7210 J"/>
    <n v="470.53500000000003"/>
    <n v="30"/>
    <n v="15.685"/>
    <s v="Frente 2"/>
  </r>
  <r>
    <x v="9"/>
    <n v="4161"/>
    <s v="258-TRATOR JOHN DEERE 7210 J"/>
    <n v="165.77099999999999"/>
    <n v="10"/>
    <n v="16.577000000000002"/>
    <s v="Frente 7"/>
  </r>
  <r>
    <x v="9"/>
    <n v="4162"/>
    <s v="258-TRATOR JOHN DEERE 7210 J"/>
    <n v="269.88"/>
    <n v="16"/>
    <n v="16.867999999999999"/>
    <s v="Frente 2"/>
  </r>
  <r>
    <x v="9"/>
    <n v="4163"/>
    <s v="258-TRATOR JOHN DEERE 7210 J"/>
    <n v="229.9"/>
    <n v="15"/>
    <n v="15.327"/>
    <s v="Frente 2"/>
  </r>
  <r>
    <x v="10"/>
    <n v="4019"/>
    <s v="236-TRATOR JOHN DEERE 6180 J"/>
    <n v="172.65799999999999"/>
    <n v="11"/>
    <n v="15.696"/>
    <s v="Frente 8"/>
  </r>
  <r>
    <x v="10"/>
    <n v="4020"/>
    <s v="236-TRATOR JOHN DEERE 6180 J"/>
    <n v="10.113"/>
    <n v="1"/>
    <n v="10.113"/>
    <s v="Frente 8"/>
  </r>
  <r>
    <x v="10"/>
    <n v="4021"/>
    <s v="236-TRATOR JOHN DEERE 6180 J"/>
    <n v="252.34299999999999"/>
    <n v="12"/>
    <n v="21.029"/>
    <s v="Frente 8"/>
  </r>
  <r>
    <x v="10"/>
    <n v="4024"/>
    <s v="236-TRATOR JOHN DEERE 6180 J"/>
    <n v="170.279"/>
    <n v="13"/>
    <n v="13.098000000000001"/>
    <s v="Frente 7"/>
  </r>
  <r>
    <x v="10"/>
    <n v="4027"/>
    <s v="236-TRATOR JOHN DEERE 6180 J"/>
    <n v="164.03700000000001"/>
    <n v="13"/>
    <n v="12.618"/>
    <s v="Frente 7"/>
  </r>
  <r>
    <x v="10"/>
    <n v="4029"/>
    <s v="236-TRATOR JOHN DEERE 6180 J"/>
    <n v="192.41800000000001"/>
    <n v="12"/>
    <n v="16.035"/>
    <s v="Frente 7"/>
  </r>
  <r>
    <x v="10"/>
    <n v="4030"/>
    <s v="285-TRATOR JOHN DEERE 7185 J"/>
    <n v="233.82599999999999"/>
    <n v="13"/>
    <n v="17.986999999999998"/>
    <s v="Frente 6"/>
  </r>
  <r>
    <x v="10"/>
    <n v="4032"/>
    <s v="238-TRATOR JOHN DEERE 7195 J"/>
    <n v="158.48599999999999"/>
    <n v="9"/>
    <n v="17.61"/>
    <s v="Frente 6"/>
  </r>
  <r>
    <x v="10"/>
    <n v="4033"/>
    <s v="238-TRATOR JOHN DEERE 7195 J"/>
    <n v="63.256999999999998"/>
    <n v="4"/>
    <n v="15.814"/>
    <s v="Frente 6"/>
  </r>
  <r>
    <x v="10"/>
    <n v="4034"/>
    <s v="238-TRATOR JOHN DEERE 7195 J"/>
    <n v="248.49199999999999"/>
    <n v="14"/>
    <n v="17.748999999999999"/>
    <s v="Frente 6"/>
  </r>
  <r>
    <x v="10"/>
    <n v="4036"/>
    <s v="238-TRATOR JOHN DEERE 7195 J"/>
    <n v="37.113"/>
    <n v="2"/>
    <n v="18.556999999999999"/>
    <s v="Frente 6"/>
  </r>
  <r>
    <x v="10"/>
    <n v="4111"/>
    <s v="258-TRATOR JOHN DEERE 7210 J"/>
    <n v="297.91000000000003"/>
    <n v="19"/>
    <n v="15.679"/>
    <s v="Frente 5"/>
  </r>
  <r>
    <x v="10"/>
    <n v="4112"/>
    <s v="258-TRATOR JOHN DEERE 7210 J"/>
    <n v="379.42500000000001"/>
    <n v="25"/>
    <n v="15.177"/>
    <s v="Frente 1"/>
  </r>
  <r>
    <x v="10"/>
    <n v="4113"/>
    <s v="258-TRATOR JOHN DEERE 7210 J"/>
    <n v="155.892"/>
    <n v="10"/>
    <n v="15.589"/>
    <s v="Frente 7"/>
  </r>
  <r>
    <x v="10"/>
    <n v="4114"/>
    <s v="258-TRATOR JOHN DEERE 7210 J"/>
    <n v="396.9"/>
    <n v="25"/>
    <n v="15.875999999999999"/>
    <s v="Frente 1"/>
  </r>
  <r>
    <x v="10"/>
    <n v="4115"/>
    <s v="258-TRATOR JOHN DEERE 7210 J"/>
    <n v="71.704999999999998"/>
    <n v="5"/>
    <n v="14.340999999999999"/>
    <s v="Frente 6"/>
  </r>
  <r>
    <x v="10"/>
    <n v="4117"/>
    <s v="258-TRATOR JOHN DEERE 7210 J"/>
    <n v="382.14699999999999"/>
    <n v="25"/>
    <n v="15.286"/>
    <s v="Frente 4"/>
  </r>
  <r>
    <x v="10"/>
    <n v="4118"/>
    <s v="258-TRATOR JOHN DEERE 7210 J"/>
    <n v="121.789"/>
    <n v="12"/>
    <n v="10.148999999999999"/>
    <s v="Frente 3"/>
  </r>
  <r>
    <x v="10"/>
    <n v="4119"/>
    <s v="258-TRATOR JOHN DEERE 7210 J"/>
    <n v="411.82499999999999"/>
    <n v="23"/>
    <n v="17.905000000000001"/>
    <s v="Frente 5"/>
  </r>
  <r>
    <x v="10"/>
    <n v="4120"/>
    <s v="258-TRATOR JOHN DEERE 7210 J"/>
    <n v="349.57"/>
    <n v="22"/>
    <n v="15.89"/>
    <s v="Frente 5"/>
  </r>
  <r>
    <x v="10"/>
    <n v="4121"/>
    <s v="296-TRATOR JONH DEERE 7215 J"/>
    <n v="412.65499999999997"/>
    <n v="24"/>
    <n v="17.193999999999999"/>
    <s v="Frente 1"/>
  </r>
  <r>
    <x v="10"/>
    <n v="4122"/>
    <s v="296-TRATOR JONH DEERE 7215 J"/>
    <n v="370.24"/>
    <n v="23"/>
    <n v="16.097000000000001"/>
    <s v="Frente 1"/>
  </r>
  <r>
    <x v="10"/>
    <n v="4124"/>
    <s v="258-TRATOR JOHN DEERE 7210 J"/>
    <n v="185.59100000000001"/>
    <n v="11"/>
    <n v="16.872"/>
    <s v="Frente 7"/>
  </r>
  <r>
    <x v="10"/>
    <n v="4127"/>
    <s v="258-TRATOR JOHN DEERE 7210 J"/>
    <n v="300.495"/>
    <n v="21"/>
    <n v="14.308999999999999"/>
    <s v="Frente 2"/>
  </r>
  <r>
    <x v="10"/>
    <n v="4128"/>
    <s v="296-TRATOR JONH DEERE 7215 J"/>
    <n v="407.99"/>
    <n v="26"/>
    <n v="15.692"/>
    <s v="Frente 1"/>
  </r>
  <r>
    <x v="10"/>
    <n v="4129"/>
    <s v="296-TRATOR JONH DEERE 7215 J"/>
    <n v="350.64"/>
    <n v="23"/>
    <n v="15.244999999999999"/>
    <s v="Frente 1"/>
  </r>
  <r>
    <x v="10"/>
    <n v="4130"/>
    <s v="296-TRATOR JONH DEERE 7215 J"/>
    <n v="48.164999999999999"/>
    <n v="3"/>
    <n v="16.055"/>
    <s v="Frente 1"/>
  </r>
  <r>
    <x v="10"/>
    <n v="4131"/>
    <s v="258-TRATOR JOHN DEERE 7210 J"/>
    <n v="299.97199999999998"/>
    <n v="19"/>
    <n v="15.788"/>
    <s v="Frente 4"/>
  </r>
  <r>
    <x v="10"/>
    <n v="4133"/>
    <s v="258-TRATOR JOHN DEERE 7210 J"/>
    <n v="240.31"/>
    <n v="17"/>
    <n v="14.135999999999999"/>
    <s v="Frente 2"/>
  </r>
  <r>
    <x v="10"/>
    <n v="4134"/>
    <s v="258-TRATOR JOHN DEERE 7210 J"/>
    <n v="155.94499999999999"/>
    <n v="10"/>
    <n v="15.595000000000001"/>
    <s v="Frente 5"/>
  </r>
  <r>
    <x v="10"/>
    <n v="4135"/>
    <s v="258-TRATOR JOHN DEERE 7210 J"/>
    <n v="194.47900000000001"/>
    <n v="13"/>
    <n v="14.96"/>
    <s v="Frente 3"/>
  </r>
  <r>
    <x v="10"/>
    <n v="4136"/>
    <s v="258-TRATOR JOHN DEERE 7210 J"/>
    <n v="142.995"/>
    <n v="9"/>
    <n v="15.888"/>
    <s v="Frente 4"/>
  </r>
  <r>
    <x v="10"/>
    <n v="4137"/>
    <s v="258-TRATOR JOHN DEERE 7210 J"/>
    <n v="156.52699999999999"/>
    <n v="10"/>
    <n v="15.653"/>
    <s v="Frente 3"/>
  </r>
  <r>
    <x v="10"/>
    <n v="4138"/>
    <s v="258-TRATOR JOHN DEERE 7210 J"/>
    <n v="381.25"/>
    <n v="22"/>
    <n v="17.329999999999998"/>
    <s v="Frente 4"/>
  </r>
  <r>
    <x v="10"/>
    <n v="4139"/>
    <s v="258-TRATOR JOHN DEERE 7210 J"/>
    <n v="158.03399999999999"/>
    <n v="9"/>
    <n v="17.559000000000001"/>
    <s v="Frente 7"/>
  </r>
  <r>
    <x v="10"/>
    <n v="4140"/>
    <s v="258-TRATOR JOHN DEERE 7210 J"/>
    <n v="239.8"/>
    <n v="15"/>
    <n v="15.987"/>
    <s v="Frente 5"/>
  </r>
  <r>
    <x v="10"/>
    <n v="4141"/>
    <s v="258-TRATOR JOHN DEERE 7210 J"/>
    <n v="177.29900000000001"/>
    <n v="12"/>
    <n v="14.775"/>
    <s v="Frente 3"/>
  </r>
  <r>
    <x v="10"/>
    <n v="4142"/>
    <s v="258-TRATOR JOHN DEERE 7210 J"/>
    <n v="364.46699999999998"/>
    <n v="21"/>
    <n v="17.356000000000002"/>
    <s v="Frente 4"/>
  </r>
  <r>
    <x v="10"/>
    <n v="4143"/>
    <s v="258-TRATOR JOHN DEERE 7210 J"/>
    <n v="359.96"/>
    <n v="23"/>
    <n v="15.65"/>
    <s v="Frente 5"/>
  </r>
  <r>
    <x v="10"/>
    <n v="4144"/>
    <s v="258-TRATOR JOHN DEERE 7210 J"/>
    <n v="369.47"/>
    <n v="21"/>
    <n v="17.594000000000001"/>
    <s v="Frente 5"/>
  </r>
  <r>
    <x v="10"/>
    <n v="4145"/>
    <s v="258-TRATOR JOHN DEERE 7210 J"/>
    <n v="193.946"/>
    <n v="12"/>
    <n v="16.161999999999999"/>
    <s v="Frente 3"/>
  </r>
  <r>
    <x v="10"/>
    <n v="4146"/>
    <s v="258-TRATOR JOHN DEERE 7210 J"/>
    <n v="91.369"/>
    <n v="6"/>
    <n v="15.228"/>
    <s v="Frente 3"/>
  </r>
  <r>
    <x v="10"/>
    <n v="4149"/>
    <s v="258-TRATOR JOHN DEERE 7210 J"/>
    <n v="490.54500000000002"/>
    <n v="29"/>
    <n v="16.914999999999999"/>
    <s v="Frente 1"/>
  </r>
  <r>
    <x v="10"/>
    <n v="4153"/>
    <s v="265-TRATOR JOHN DEERE 7225 J"/>
    <n v="280.90800000000002"/>
    <n v="18"/>
    <n v="15.606"/>
    <s v="Frente 4"/>
  </r>
  <r>
    <x v="10"/>
    <n v="4154"/>
    <s v="265-TRATOR JOHN DEERE 7225 J"/>
    <n v="202.42500000000001"/>
    <n v="13"/>
    <n v="15.571"/>
    <s v="Frente 4"/>
  </r>
  <r>
    <x v="10"/>
    <n v="4155"/>
    <s v="265-TRATOR JOHN DEERE 7225 J"/>
    <n v="125.196"/>
    <n v="7"/>
    <n v="17.885000000000002"/>
    <s v="Frente 4"/>
  </r>
  <r>
    <x v="10"/>
    <n v="4156"/>
    <s v="258-TRATOR JOHN DEERE 7210 J"/>
    <n v="324.69"/>
    <n v="22"/>
    <n v="14.759"/>
    <s v="Frente 2"/>
  </r>
  <r>
    <x v="10"/>
    <n v="4157"/>
    <s v="258-TRATOR JOHN DEERE 7210 J"/>
    <n v="64.561000000000007"/>
    <n v="4"/>
    <n v="16.14"/>
    <s v="Frente 6"/>
  </r>
  <r>
    <x v="10"/>
    <n v="4158"/>
    <s v="258-TRATOR JOHN DEERE 7210 J"/>
    <n v="228.09100000000001"/>
    <n v="14"/>
    <n v="16.292000000000002"/>
    <s v="Frente 3"/>
  </r>
  <r>
    <x v="10"/>
    <n v="4159"/>
    <s v="258-TRATOR JOHN DEERE 7210 J"/>
    <n v="324.21499999999997"/>
    <n v="21"/>
    <n v="15.439"/>
    <s v="Frente 2"/>
  </r>
  <r>
    <x v="10"/>
    <n v="4160"/>
    <s v="258-TRATOR JOHN DEERE 7210 J"/>
    <n v="269.36"/>
    <n v="19"/>
    <n v="14.177"/>
    <s v="Frente 2"/>
  </r>
  <r>
    <x v="10"/>
    <n v="4161"/>
    <s v="258-TRATOR JOHN DEERE 7210 J"/>
    <n v="112.52500000000001"/>
    <n v="8"/>
    <n v="14.066000000000001"/>
    <s v="Frente 7"/>
  </r>
  <r>
    <x v="10"/>
    <n v="4162"/>
    <s v="258-TRATOR JOHN DEERE 7210 J"/>
    <n v="300.79500000000002"/>
    <n v="21"/>
    <n v="14.324"/>
    <s v="Frente 2"/>
  </r>
  <r>
    <x v="10"/>
    <n v="4163"/>
    <s v="258-TRATOR JOHN DEERE 7210 J"/>
    <n v="345.435"/>
    <n v="21"/>
    <n v="16.449000000000002"/>
    <s v="Frente 2"/>
  </r>
  <r>
    <x v="11"/>
    <n v="4019"/>
    <s v="236-TRATOR JOHN DEERE 6180 J"/>
    <n v="59.232999999999997"/>
    <n v="3"/>
    <n v="19.744"/>
    <s v="Frente 8"/>
  </r>
  <r>
    <x v="11"/>
    <n v="4020"/>
    <s v="236-TRATOR JOHN DEERE 6180 J"/>
    <n v="27.48"/>
    <n v="1"/>
    <n v="27.48"/>
    <s v="Frente 8"/>
  </r>
  <r>
    <x v="11"/>
    <n v="4021"/>
    <s v="236-TRATOR JOHN DEERE 6180 J"/>
    <n v="46.201999999999998"/>
    <n v="3"/>
    <n v="15.401"/>
    <s v="Frente 8"/>
  </r>
  <r>
    <x v="11"/>
    <n v="4024"/>
    <s v="236-TRATOR JOHN DEERE 6180 J"/>
    <n v="100.61499999999999"/>
    <n v="7"/>
    <n v="14.374000000000001"/>
    <s v="Frente 7"/>
  </r>
  <r>
    <x v="11"/>
    <n v="4027"/>
    <s v="236-TRATOR JOHN DEERE 6180 J"/>
    <n v="74.605000000000004"/>
    <n v="6"/>
    <n v="12.433999999999999"/>
    <s v="Frente 7"/>
  </r>
  <r>
    <x v="11"/>
    <n v="4029"/>
    <s v="236-TRATOR JOHN DEERE 6180 J"/>
    <n v="70.111000000000004"/>
    <n v="5"/>
    <n v="14.022"/>
    <s v="Frente 7"/>
  </r>
  <r>
    <x v="11"/>
    <n v="4030"/>
    <s v="285-TRATOR JOHN DEERE 7185 J"/>
    <n v="65.680000000000007"/>
    <n v="5"/>
    <n v="13.135999999999999"/>
    <s v="Frente 6"/>
  </r>
  <r>
    <x v="11"/>
    <n v="4032"/>
    <s v="238-TRATOR JOHN DEERE 7195 J"/>
    <n v="37.878"/>
    <n v="3"/>
    <n v="12.625999999999999"/>
    <s v="Frente 6"/>
  </r>
  <r>
    <x v="11"/>
    <n v="4034"/>
    <s v="238-TRATOR JOHN DEERE 7195 J"/>
    <n v="101.221"/>
    <n v="8"/>
    <n v="12.653"/>
    <s v="Frente 6"/>
  </r>
  <r>
    <x v="11"/>
    <n v="4036"/>
    <s v="238-TRATOR JOHN DEERE 7195 J"/>
    <n v="137.547"/>
    <n v="8"/>
    <n v="17.193000000000001"/>
    <s v="Frente 6"/>
  </r>
  <r>
    <x v="11"/>
    <n v="4111"/>
    <s v="258-TRATOR JOHN DEERE 7210 J"/>
    <n v="93.13"/>
    <n v="5"/>
    <n v="18.626000000000001"/>
    <s v="Frente 5"/>
  </r>
  <r>
    <x v="11"/>
    <n v="4112"/>
    <s v="258-TRATOR JOHN DEERE 7210 J"/>
    <n v="100.55800000000001"/>
    <n v="7"/>
    <n v="14.365"/>
    <s v="Frente 1"/>
  </r>
  <r>
    <x v="11"/>
    <n v="4113"/>
    <s v="258-TRATOR JOHN DEERE 7210 J"/>
    <n v="64.477999999999994"/>
    <n v="3"/>
    <n v="21.492999999999999"/>
    <s v="Frente 7"/>
  </r>
  <r>
    <x v="11"/>
    <n v="4114"/>
    <s v="258-TRATOR JOHN DEERE 7210 J"/>
    <n v="106.545"/>
    <n v="7"/>
    <n v="15.221"/>
    <s v="Frente 1"/>
  </r>
  <r>
    <x v="11"/>
    <n v="4115"/>
    <s v="258-TRATOR JOHN DEERE 7210 J"/>
    <n v="145.595"/>
    <n v="7"/>
    <n v="20.798999999999999"/>
    <s v="Frente 6"/>
  </r>
  <r>
    <x v="11"/>
    <n v="4117"/>
    <s v="258-TRATOR JOHN DEERE 7210 J"/>
    <n v="132.00700000000001"/>
    <n v="9"/>
    <n v="14.667"/>
    <s v="Frente 4"/>
  </r>
  <r>
    <x v="11"/>
    <n v="4118"/>
    <s v="258-TRATOR JOHN DEERE 7210 J"/>
    <n v="38.008000000000003"/>
    <n v="4"/>
    <n v="9.5020000000000007"/>
    <s v="Frente 3"/>
  </r>
  <r>
    <x v="11"/>
    <n v="4119"/>
    <s v="258-TRATOR JOHN DEERE 7210 J"/>
    <n v="92.344999999999999"/>
    <n v="6"/>
    <n v="15.391"/>
    <s v="Frente 5"/>
  </r>
  <r>
    <x v="11"/>
    <n v="4120"/>
    <s v="258-TRATOR JOHN DEERE 7210 J"/>
    <n v="78.569999999999993"/>
    <n v="5"/>
    <n v="15.714"/>
    <s v="Frente 5"/>
  </r>
  <r>
    <x v="11"/>
    <n v="4121"/>
    <s v="296-TRATOR JONH DEERE 7215 J"/>
    <n v="92.394999999999996"/>
    <n v="6"/>
    <n v="15.398999999999999"/>
    <s v="Frente 1"/>
  </r>
  <r>
    <x v="11"/>
    <n v="4122"/>
    <s v="296-TRATOR JONH DEERE 7215 J"/>
    <n v="188.637"/>
    <n v="11"/>
    <n v="17.149000000000001"/>
    <s v="Frente 1"/>
  </r>
  <r>
    <x v="11"/>
    <n v="4124"/>
    <s v="258-TRATOR JOHN DEERE 7210 J"/>
    <n v="66.251000000000005"/>
    <n v="4"/>
    <n v="16.562999999999999"/>
    <s v="Frente 7"/>
  </r>
  <r>
    <x v="11"/>
    <n v="4127"/>
    <s v="258-TRATOR JOHN DEERE 7210 J"/>
    <n v="55.634999999999998"/>
    <n v="4"/>
    <n v="13.909000000000001"/>
    <s v="Frente 2"/>
  </r>
  <r>
    <x v="11"/>
    <n v="4128"/>
    <s v="296-TRATOR JONH DEERE 7215 J"/>
    <n v="45.56"/>
    <n v="3"/>
    <n v="15.186999999999999"/>
    <s v="Frente 1"/>
  </r>
  <r>
    <x v="11"/>
    <n v="4129"/>
    <s v="296-TRATOR JONH DEERE 7215 J"/>
    <n v="109.765"/>
    <n v="7"/>
    <n v="15.680999999999999"/>
    <s v="Frente 1"/>
  </r>
  <r>
    <x v="11"/>
    <n v="4131"/>
    <s v="258-TRATOR JOHN DEERE 7210 J"/>
    <n v="149.41800000000001"/>
    <n v="9"/>
    <n v="16.602"/>
    <s v="Frente 4"/>
  </r>
  <r>
    <x v="11"/>
    <n v="4132"/>
    <s v="258-TRATOR JOHN DEERE 7210 J"/>
    <n v="16.23"/>
    <n v="1"/>
    <n v="16.23"/>
    <s v="Frente 1"/>
  </r>
  <r>
    <x v="11"/>
    <n v="4133"/>
    <s v="258-TRATOR JOHN DEERE 7210 J"/>
    <n v="101.965"/>
    <n v="6"/>
    <n v="16.994"/>
    <s v="Frente 2"/>
  </r>
  <r>
    <x v="11"/>
    <n v="4135"/>
    <s v="258-TRATOR JOHN DEERE 7210 J"/>
    <n v="31.103000000000002"/>
    <n v="2"/>
    <n v="15.552"/>
    <s v="Frente 3"/>
  </r>
  <r>
    <x v="11"/>
    <n v="4136"/>
    <s v="258-TRATOR JOHN DEERE 7210 J"/>
    <n v="163.661"/>
    <n v="10"/>
    <n v="16.366"/>
    <s v="Frente 4"/>
  </r>
  <r>
    <x v="11"/>
    <n v="4137"/>
    <s v="258-TRATOR JOHN DEERE 7210 J"/>
    <n v="31.577000000000002"/>
    <n v="2"/>
    <n v="15.789"/>
    <s v="Frente 3"/>
  </r>
  <r>
    <x v="11"/>
    <n v="4138"/>
    <s v="258-TRATOR JOHN DEERE 7210 J"/>
    <n v="105.295"/>
    <n v="7"/>
    <n v="15.042"/>
    <s v="Frente 4"/>
  </r>
  <r>
    <x v="11"/>
    <n v="4139"/>
    <s v="258-TRATOR JOHN DEERE 7210 J"/>
    <n v="60.046999999999997"/>
    <n v="3"/>
    <n v="20.015999999999998"/>
    <s v="Frente 7"/>
  </r>
  <r>
    <x v="11"/>
    <n v="4140"/>
    <s v="258-TRATOR JOHN DEERE 7210 J"/>
    <n v="62.265000000000001"/>
    <n v="4"/>
    <n v="15.566000000000001"/>
    <s v="Frente 5"/>
  </r>
  <r>
    <x v="11"/>
    <n v="4141"/>
    <s v="258-TRATOR JOHN DEERE 7210 J"/>
    <n v="27.824999999999999"/>
    <n v="2"/>
    <n v="13.913"/>
    <s v="Frente 3"/>
  </r>
  <r>
    <x v="11"/>
    <n v="4142"/>
    <s v="258-TRATOR JOHN DEERE 7210 J"/>
    <n v="134.53700000000001"/>
    <n v="8"/>
    <n v="16.817"/>
    <s v="Frente 4"/>
  </r>
  <r>
    <x v="11"/>
    <n v="4143"/>
    <s v="258-TRATOR JOHN DEERE 7210 J"/>
    <n v="108.85"/>
    <n v="7"/>
    <n v="15.55"/>
    <s v="Frente 5"/>
  </r>
  <r>
    <x v="11"/>
    <n v="4144"/>
    <s v="258-TRATOR JOHN DEERE 7210 J"/>
    <n v="61.26"/>
    <n v="3"/>
    <n v="20.420000000000002"/>
    <s v="Frente 5"/>
  </r>
  <r>
    <x v="11"/>
    <n v="4145"/>
    <s v="258-TRATOR JOHN DEERE 7210 J"/>
    <n v="30.46"/>
    <n v="2"/>
    <n v="15.23"/>
    <s v="Frente 3"/>
  </r>
  <r>
    <x v="11"/>
    <n v="4146"/>
    <s v="258-TRATOR JOHN DEERE 7210 J"/>
    <n v="54.743000000000002"/>
    <n v="4"/>
    <n v="13.686"/>
    <s v="Frente 3"/>
  </r>
  <r>
    <x v="11"/>
    <n v="4149"/>
    <s v="258-TRATOR JOHN DEERE 7210 J"/>
    <n v="234.67"/>
    <n v="13"/>
    <n v="18.052"/>
    <s v="Frente 1"/>
  </r>
  <r>
    <x v="11"/>
    <n v="4153"/>
    <s v="265-TRATOR JOHN DEERE 7225 J"/>
    <n v="104.517"/>
    <n v="7"/>
    <n v="14.930999999999999"/>
    <s v="Frente 4"/>
  </r>
  <r>
    <x v="11"/>
    <n v="4154"/>
    <s v="265-TRATOR JOHN DEERE 7225 J"/>
    <n v="139.31100000000001"/>
    <n v="9"/>
    <n v="15.478999999999999"/>
    <s v="Frente 4"/>
  </r>
  <r>
    <x v="11"/>
    <n v="4155"/>
    <s v="265-TRATOR JOHN DEERE 7225 J"/>
    <n v="82.114000000000004"/>
    <n v="5"/>
    <n v="16.422999999999998"/>
    <s v="Frente 4"/>
  </r>
  <r>
    <x v="11"/>
    <n v="4156"/>
    <s v="258-TRATOR JOHN DEERE 7210 J"/>
    <n v="127.17"/>
    <n v="8"/>
    <n v="15.896000000000001"/>
    <s v="Frente 2"/>
  </r>
  <r>
    <x v="11"/>
    <n v="4157"/>
    <s v="258-TRATOR JOHN DEERE 7210 J"/>
    <n v="113.934"/>
    <n v="8"/>
    <n v="14.242000000000001"/>
    <s v="Frente 6"/>
  </r>
  <r>
    <x v="11"/>
    <n v="4158"/>
    <s v="258-TRATOR JOHN DEERE 7210 J"/>
    <n v="59.423999999999999"/>
    <n v="4"/>
    <n v="14.856"/>
    <s v="Frente 3"/>
  </r>
  <r>
    <x v="11"/>
    <n v="4159"/>
    <s v="258-TRATOR JOHN DEERE 7210 J"/>
    <n v="141.29"/>
    <n v="9"/>
    <n v="15.699"/>
    <s v="Frente 2"/>
  </r>
  <r>
    <x v="11"/>
    <n v="4160"/>
    <s v="258-TRATOR JOHN DEERE 7210 J"/>
    <n v="72.295000000000002"/>
    <n v="5"/>
    <n v="14.459"/>
    <s v="Frente 2"/>
  </r>
  <r>
    <x v="11"/>
    <n v="4161"/>
    <s v="258-TRATOR JOHN DEERE 7210 J"/>
    <n v="30.878"/>
    <n v="2"/>
    <n v="15.439"/>
    <s v="Frente 7"/>
  </r>
  <r>
    <x v="11"/>
    <n v="4162"/>
    <s v="258-TRATOR JOHN DEERE 7210 J"/>
    <n v="96.194999999999993"/>
    <n v="5"/>
    <n v="19.239000000000001"/>
    <s v="Frente 2"/>
  </r>
  <r>
    <x v="11"/>
    <n v="4163"/>
    <s v="258-TRATOR JOHN DEERE 7210 J"/>
    <n v="70.614999999999995"/>
    <n v="5"/>
    <n v="14.122999999999999"/>
    <s v="Frente 2"/>
  </r>
  <r>
    <x v="12"/>
    <n v="4019"/>
    <s v="236-TRATOR JOHN DEERE 6180 J"/>
    <n v="165.185"/>
    <n v="10"/>
    <n v="16.518999999999998"/>
    <s v="Frente 8"/>
  </r>
  <r>
    <x v="12"/>
    <n v="4021"/>
    <s v="236-TRATOR JOHN DEERE 6180 J"/>
    <n v="207.52199999999999"/>
    <n v="15"/>
    <n v="13.835000000000001"/>
    <s v="Frente 8"/>
  </r>
  <r>
    <x v="12"/>
    <n v="4022"/>
    <s v="236-TRATOR JOHN DEERE 6180 J"/>
    <n v="43.137999999999998"/>
    <n v="3"/>
    <n v="14.379"/>
    <s v="Frente 8"/>
  </r>
  <r>
    <x v="12"/>
    <n v="4024"/>
    <s v="236-TRATOR JOHN DEERE 6180 J"/>
    <n v="182.33600000000001"/>
    <n v="11"/>
    <n v="16.576000000000001"/>
    <s v="Frente 7"/>
  </r>
  <r>
    <x v="12"/>
    <n v="4027"/>
    <s v="236-TRATOR JOHN DEERE 6180 J"/>
    <n v="140.358"/>
    <n v="10"/>
    <n v="14.036"/>
    <s v="Frente 7"/>
  </r>
  <r>
    <x v="12"/>
    <n v="4029"/>
    <s v="236-TRATOR JOHN DEERE 6180 J"/>
    <n v="266.65899999999999"/>
    <n v="15"/>
    <n v="17.777000000000001"/>
    <s v="Frente 7"/>
  </r>
  <r>
    <x v="12"/>
    <n v="4032"/>
    <s v="238-TRATOR JOHN DEERE 7195 J"/>
    <n v="78.652000000000001"/>
    <n v="5"/>
    <n v="15.73"/>
    <s v="Frente 6"/>
  </r>
  <r>
    <x v="12"/>
    <n v="4033"/>
    <s v="238-TRATOR JOHN DEERE 7195 J"/>
    <n v="90.129000000000005"/>
    <n v="6"/>
    <n v="15.022"/>
    <s v="Frente 6"/>
  </r>
  <r>
    <x v="12"/>
    <n v="4034"/>
    <s v="238-TRATOR JOHN DEERE 7195 J"/>
    <n v="89.043000000000006"/>
    <n v="6"/>
    <n v="14.840999999999999"/>
    <s v="Frente 6"/>
  </r>
  <r>
    <x v="12"/>
    <n v="4035"/>
    <s v="238-TRATOR JOHN DEERE 7195 J"/>
    <n v="56.234999999999999"/>
    <n v="5"/>
    <n v="11.247"/>
    <s v="Frente 6"/>
  </r>
  <r>
    <x v="12"/>
    <n v="4036"/>
    <s v="238-TRATOR JOHN DEERE 7195 J"/>
    <n v="93.08"/>
    <n v="8"/>
    <n v="11.635"/>
    <s v="Frente 6"/>
  </r>
  <r>
    <x v="12"/>
    <n v="4111"/>
    <s v="258-TRATOR JOHN DEERE 7210 J"/>
    <n v="276.26"/>
    <n v="17"/>
    <n v="16.251000000000001"/>
    <s v="Frente 5"/>
  </r>
  <r>
    <x v="12"/>
    <n v="4112"/>
    <s v="258-TRATOR JOHN DEERE 7210 J"/>
    <n v="305.85500000000002"/>
    <n v="20"/>
    <n v="15.292999999999999"/>
    <s v="Frente 1"/>
  </r>
  <r>
    <x v="12"/>
    <n v="4113"/>
    <s v="258-TRATOR JOHN DEERE 7210 J"/>
    <n v="193.67"/>
    <n v="13"/>
    <n v="14.898"/>
    <s v="Frente 7"/>
  </r>
  <r>
    <x v="12"/>
    <n v="4114"/>
    <s v="258-TRATOR JOHN DEERE 7210 J"/>
    <n v="214.67"/>
    <n v="14"/>
    <n v="15.334"/>
    <s v="Frente 1"/>
  </r>
  <r>
    <x v="12"/>
    <n v="4115"/>
    <s v="258-TRATOR JOHN DEERE 7210 J"/>
    <n v="156.34399999999999"/>
    <n v="8"/>
    <n v="19.542999999999999"/>
    <s v="Frente 6"/>
  </r>
  <r>
    <x v="12"/>
    <n v="4117"/>
    <s v="258-TRATOR JOHN DEERE 7210 J"/>
    <n v="124.661"/>
    <n v="9"/>
    <n v="13.851000000000001"/>
    <s v="Frente 4"/>
  </r>
  <r>
    <x v="12"/>
    <n v="4118"/>
    <s v="258-TRATOR JOHN DEERE 7210 J"/>
    <n v="190.376"/>
    <n v="14"/>
    <n v="13.598000000000001"/>
    <s v="Frente 3"/>
  </r>
  <r>
    <x v="12"/>
    <n v="4119"/>
    <s v="258-TRATOR JOHN DEERE 7210 J"/>
    <n v="385.19499999999999"/>
    <n v="21"/>
    <n v="18.343"/>
    <s v="Frente 5"/>
  </r>
  <r>
    <x v="12"/>
    <n v="4120"/>
    <s v="258-TRATOR JOHN DEERE 7210 J"/>
    <n v="288.75"/>
    <n v="18"/>
    <n v="16.042000000000002"/>
    <s v="Frente 5"/>
  </r>
  <r>
    <x v="12"/>
    <n v="4121"/>
    <s v="296-TRATOR JONH DEERE 7215 J"/>
    <n v="272.14999999999998"/>
    <n v="18"/>
    <n v="15.119"/>
    <s v="Frente 1"/>
  </r>
  <r>
    <x v="12"/>
    <n v="4122"/>
    <s v="296-TRATOR JONH DEERE 7215 J"/>
    <n v="332"/>
    <n v="22"/>
    <n v="15.090999999999999"/>
    <s v="Frente 1"/>
  </r>
  <r>
    <x v="12"/>
    <n v="4124"/>
    <s v="258-TRATOR JOHN DEERE 7210 J"/>
    <n v="113.541"/>
    <n v="7"/>
    <n v="16.22"/>
    <s v="Frente 7"/>
  </r>
  <r>
    <x v="12"/>
    <n v="4127"/>
    <s v="258-TRATOR JOHN DEERE 7210 J"/>
    <n v="222.1"/>
    <n v="15"/>
    <n v="14.807"/>
    <s v="Frente 2"/>
  </r>
  <r>
    <x v="12"/>
    <n v="4128"/>
    <s v="296-TRATOR JONH DEERE 7215 J"/>
    <n v="136.96"/>
    <n v="8"/>
    <n v="17.12"/>
    <s v="Frente 1"/>
  </r>
  <r>
    <x v="12"/>
    <n v="4129"/>
    <s v="296-TRATOR JONH DEERE 7215 J"/>
    <n v="321.48500000000001"/>
    <n v="19"/>
    <n v="16.920000000000002"/>
    <s v="Frente 1"/>
  </r>
  <r>
    <x v="12"/>
    <n v="4130"/>
    <s v="296-TRATOR JONH DEERE 7215 J"/>
    <n v="137.66499999999999"/>
    <n v="9"/>
    <n v="15.295999999999999"/>
    <s v="Frente 1"/>
  </r>
  <r>
    <x v="12"/>
    <n v="4131"/>
    <s v="258-TRATOR JOHN DEERE 7210 J"/>
    <n v="211.76"/>
    <n v="13"/>
    <n v="16.289000000000001"/>
    <s v="Frente 4"/>
  </r>
  <r>
    <x v="12"/>
    <n v="4132"/>
    <s v="258-TRATOR JOHN DEERE 7210 J"/>
    <n v="305.13499999999999"/>
    <n v="19"/>
    <n v="16.059999999999999"/>
    <s v="Frente 1"/>
  </r>
  <r>
    <x v="12"/>
    <n v="4133"/>
    <s v="258-TRATOR JOHN DEERE 7210 J"/>
    <n v="272.95499999999998"/>
    <n v="18"/>
    <n v="15.164"/>
    <s v="Frente 2"/>
  </r>
  <r>
    <x v="12"/>
    <n v="4134"/>
    <s v="258-TRATOR JOHN DEERE 7210 J"/>
    <n v="329.88499999999999"/>
    <n v="20"/>
    <n v="16.494"/>
    <s v="Frente 5"/>
  </r>
  <r>
    <x v="12"/>
    <n v="4135"/>
    <s v="258-TRATOR JOHN DEERE 7210 J"/>
    <n v="206.19399999999999"/>
    <n v="14"/>
    <n v="14.728"/>
    <s v="Frente 3"/>
  </r>
  <r>
    <x v="12"/>
    <n v="4136"/>
    <s v="258-TRATOR JOHN DEERE 7210 J"/>
    <n v="182.55699999999999"/>
    <n v="11"/>
    <n v="16.596"/>
    <s v="Frente 4"/>
  </r>
  <r>
    <x v="12"/>
    <n v="4137"/>
    <s v="258-TRATOR JOHN DEERE 7210 J"/>
    <n v="222.76499999999999"/>
    <n v="14"/>
    <n v="15.912000000000001"/>
    <s v="Frente 3"/>
  </r>
  <r>
    <x v="12"/>
    <n v="4138"/>
    <s v="258-TRATOR JOHN DEERE 7210 J"/>
    <n v="135.501"/>
    <n v="8"/>
    <n v="16.937999999999999"/>
    <s v="Frente 4"/>
  </r>
  <r>
    <x v="12"/>
    <n v="4139"/>
    <s v="258-TRATOR JOHN DEERE 7210 J"/>
    <n v="157.66499999999999"/>
    <n v="14"/>
    <n v="11.262"/>
    <s v="Frente 7"/>
  </r>
  <r>
    <x v="12"/>
    <n v="4140"/>
    <s v="258-TRATOR JOHN DEERE 7210 J"/>
    <n v="262.995"/>
    <n v="16"/>
    <n v="16.437000000000001"/>
    <s v="Frente 5"/>
  </r>
  <r>
    <x v="12"/>
    <n v="4141"/>
    <s v="258-TRATOR JOHN DEERE 7210 J"/>
    <n v="221.50899999999999"/>
    <n v="11"/>
    <n v="20.137"/>
    <s v="Frente 3"/>
  </r>
  <r>
    <x v="12"/>
    <n v="4142"/>
    <s v="258-TRATOR JOHN DEERE 7210 J"/>
    <n v="283.62799999999999"/>
    <n v="16"/>
    <n v="17.727"/>
    <s v="Frente 4"/>
  </r>
  <r>
    <x v="12"/>
    <n v="4143"/>
    <s v="258-TRATOR JOHN DEERE 7210 J"/>
    <n v="386.68"/>
    <n v="22"/>
    <n v="17.576000000000001"/>
    <s v="Frente 5"/>
  </r>
  <r>
    <x v="12"/>
    <n v="4144"/>
    <s v="258-TRATOR JOHN DEERE 7210 J"/>
    <n v="375.89499999999998"/>
    <n v="23"/>
    <n v="16.343"/>
    <s v="Frente 5"/>
  </r>
  <r>
    <x v="12"/>
    <n v="4145"/>
    <s v="258-TRATOR JOHN DEERE 7210 J"/>
    <n v="220.887"/>
    <n v="13"/>
    <n v="16.991"/>
    <s v="Frente 3"/>
  </r>
  <r>
    <x v="12"/>
    <n v="4146"/>
    <s v="258-TRATOR JOHN DEERE 7210 J"/>
    <n v="172.654"/>
    <n v="11"/>
    <n v="15.696"/>
    <s v="Frente 3"/>
  </r>
  <r>
    <x v="12"/>
    <n v="4149"/>
    <s v="258-TRATOR JOHN DEERE 7210 J"/>
    <n v="348.9"/>
    <n v="20"/>
    <n v="17.445"/>
    <s v="Frente 1"/>
  </r>
  <r>
    <x v="12"/>
    <n v="4153"/>
    <s v="265-TRATOR JOHN DEERE 7225 J"/>
    <n v="153.786"/>
    <n v="9"/>
    <n v="17.087"/>
    <s v="Frente 4"/>
  </r>
  <r>
    <x v="12"/>
    <n v="4154"/>
    <s v="265-TRATOR JOHN DEERE 7225 J"/>
    <n v="259.81400000000002"/>
    <n v="13"/>
    <n v="19.986000000000001"/>
    <s v="Frente 4"/>
  </r>
  <r>
    <x v="12"/>
    <n v="4155"/>
    <s v="265-TRATOR JOHN DEERE 7225 J"/>
    <n v="128.99299999999999"/>
    <n v="8"/>
    <n v="16.123999999999999"/>
    <s v="Frente 4"/>
  </r>
  <r>
    <x v="12"/>
    <n v="4156"/>
    <s v="258-TRATOR JOHN DEERE 7210 J"/>
    <n v="296.81"/>
    <n v="18"/>
    <n v="16.489000000000001"/>
    <s v="Frente 2"/>
  </r>
  <r>
    <x v="12"/>
    <n v="4157"/>
    <s v="258-TRATOR JOHN DEERE 7210 J"/>
    <n v="67.066999999999993"/>
    <n v="5"/>
    <n v="13.413"/>
    <s v="Frente 6"/>
  </r>
  <r>
    <x v="12"/>
    <n v="4158"/>
    <s v="258-TRATOR JOHN DEERE 7210 J"/>
    <n v="287.51499999999999"/>
    <n v="17"/>
    <n v="16.913"/>
    <s v="Frente 3"/>
  </r>
  <r>
    <x v="12"/>
    <n v="4159"/>
    <s v="258-TRATOR JOHN DEERE 7210 J"/>
    <n v="199.55500000000001"/>
    <n v="14"/>
    <n v="14.254"/>
    <s v="Frente 2"/>
  </r>
  <r>
    <x v="12"/>
    <n v="4160"/>
    <s v="258-TRATOR JOHN DEERE 7210 J"/>
    <n v="188.75"/>
    <n v="13"/>
    <n v="14.519"/>
    <s v="Frente 2"/>
  </r>
  <r>
    <x v="12"/>
    <n v="4161"/>
    <s v="258-TRATOR JOHN DEERE 7210 J"/>
    <n v="177.53100000000001"/>
    <n v="10"/>
    <n v="17.753"/>
    <s v="Frente 7"/>
  </r>
  <r>
    <x v="12"/>
    <n v="4162"/>
    <s v="258-TRATOR JOHN DEERE 7210 J"/>
    <n v="264.23"/>
    <n v="17"/>
    <n v="15.542999999999999"/>
    <s v="Frente 2"/>
  </r>
  <r>
    <x v="12"/>
    <n v="4163"/>
    <s v="258-TRATOR JOHN DEERE 7210 J"/>
    <n v="210.11500000000001"/>
    <n v="13"/>
    <n v="16.163"/>
    <s v="Frente 2"/>
  </r>
  <r>
    <x v="13"/>
    <n v="4019"/>
    <s v="236-TRATOR JOHN DEERE 6180 J"/>
    <n v="123.968"/>
    <n v="7"/>
    <n v="17.71"/>
    <s v="Frente 8"/>
  </r>
  <r>
    <x v="13"/>
    <n v="4021"/>
    <s v="236-TRATOR JOHN DEERE 6180 J"/>
    <n v="79.236000000000004"/>
    <n v="5"/>
    <n v="15.847"/>
    <s v="Frente 8"/>
  </r>
  <r>
    <x v="13"/>
    <n v="4022"/>
    <s v="236-TRATOR JOHN DEERE 6180 J"/>
    <n v="91.137"/>
    <n v="6"/>
    <n v="15.19"/>
    <s v="Frente 8"/>
  </r>
  <r>
    <x v="13"/>
    <n v="4024"/>
    <s v="236-TRATOR JOHN DEERE 6180 J"/>
    <n v="132.261"/>
    <n v="9"/>
    <n v="14.696"/>
    <s v="Frente 7"/>
  </r>
  <r>
    <x v="13"/>
    <n v="4027"/>
    <s v="236-TRATOR JOHN DEERE 6180 J"/>
    <n v="66.603999999999999"/>
    <n v="6"/>
    <n v="11.101000000000001"/>
    <s v="Frente 7"/>
  </r>
  <r>
    <x v="13"/>
    <n v="4029"/>
    <s v="236-TRATOR JOHN DEERE 6180 J"/>
    <n v="193.81299999999999"/>
    <n v="10"/>
    <n v="19.381"/>
    <s v="Frente 7"/>
  </r>
  <r>
    <x v="13"/>
    <n v="4030"/>
    <s v="285-TRATOR JOHN DEERE 7185 J"/>
    <n v="151.12"/>
    <n v="10"/>
    <n v="15.112"/>
    <s v="Frente 6"/>
  </r>
  <r>
    <x v="13"/>
    <n v="4032"/>
    <s v="238-TRATOR JOHN DEERE 7195 J"/>
    <n v="91.956999999999994"/>
    <n v="6"/>
    <n v="15.326000000000001"/>
    <s v="Frente 6"/>
  </r>
  <r>
    <x v="13"/>
    <n v="4033"/>
    <s v="238-TRATOR JOHN DEERE 7195 J"/>
    <n v="116.07299999999999"/>
    <n v="9"/>
    <n v="12.897"/>
    <s v="Frente 6"/>
  </r>
  <r>
    <x v="13"/>
    <n v="4034"/>
    <s v="238-TRATOR JOHN DEERE 7195 J"/>
    <n v="126.774"/>
    <n v="10"/>
    <n v="12.677"/>
    <s v="Frente 6"/>
  </r>
  <r>
    <x v="13"/>
    <n v="4035"/>
    <s v="238-TRATOR JOHN DEERE 7195 J"/>
    <n v="58.762999999999998"/>
    <n v="3"/>
    <n v="19.588000000000001"/>
    <s v="Frente 6"/>
  </r>
  <r>
    <x v="13"/>
    <n v="4036"/>
    <s v="238-TRATOR JOHN DEERE 7195 J"/>
    <n v="158.40700000000001"/>
    <n v="10"/>
    <n v="15.840999999999999"/>
    <s v="Frente 6"/>
  </r>
  <r>
    <x v="13"/>
    <n v="4111"/>
    <s v="258-TRATOR JOHN DEERE 7210 J"/>
    <n v="135.08500000000001"/>
    <n v="8"/>
    <n v="16.885999999999999"/>
    <s v="Frente 5"/>
  </r>
  <r>
    <x v="13"/>
    <n v="4112"/>
    <s v="258-TRATOR JOHN DEERE 7210 J"/>
    <n v="463.41500000000002"/>
    <n v="30"/>
    <n v="15.446999999999999"/>
    <s v="Frente 1"/>
  </r>
  <r>
    <x v="13"/>
    <n v="4113"/>
    <s v="258-TRATOR JOHN DEERE 7210 J"/>
    <n v="156.108"/>
    <n v="10"/>
    <n v="15.611000000000001"/>
    <s v="Frente 7"/>
  </r>
  <r>
    <x v="13"/>
    <n v="4114"/>
    <s v="258-TRATOR JOHN DEERE 7210 J"/>
    <n v="387.09500000000003"/>
    <n v="26"/>
    <n v="14.888"/>
    <s v="Frente 1"/>
  </r>
  <r>
    <x v="13"/>
    <n v="4115"/>
    <s v="258-TRATOR JOHN DEERE 7210 J"/>
    <n v="119.75700000000001"/>
    <n v="8"/>
    <n v="14.97"/>
    <s v="Frente 6"/>
  </r>
  <r>
    <x v="13"/>
    <n v="4116"/>
    <s v="258-TRATOR JOHN DEERE 7210 J"/>
    <n v="16.375"/>
    <n v="1"/>
    <n v="16.375"/>
    <s v="Frente 5"/>
  </r>
  <r>
    <x v="13"/>
    <n v="4117"/>
    <s v="258-TRATOR JOHN DEERE 7210 J"/>
    <n v="196.137"/>
    <n v="12"/>
    <n v="16.344999999999999"/>
    <s v="Frente 4"/>
  </r>
  <r>
    <x v="13"/>
    <n v="4118"/>
    <s v="258-TRATOR JOHN DEERE 7210 J"/>
    <n v="208.64099999999999"/>
    <n v="17"/>
    <n v="12.273"/>
    <s v="Frente 3"/>
  </r>
  <r>
    <x v="13"/>
    <n v="4119"/>
    <s v="258-TRATOR JOHN DEERE 7210 J"/>
    <n v="257.03500000000003"/>
    <n v="15"/>
    <n v="17.135999999999999"/>
    <s v="Frente 5"/>
  </r>
  <r>
    <x v="13"/>
    <n v="4120"/>
    <s v="258-TRATOR JOHN DEERE 7210 J"/>
    <n v="261.56"/>
    <n v="17"/>
    <n v="15.385999999999999"/>
    <s v="Frente 5"/>
  </r>
  <r>
    <x v="13"/>
    <n v="4121"/>
    <s v="296-TRATOR JONH DEERE 7215 J"/>
    <n v="72.555000000000007"/>
    <n v="5"/>
    <n v="14.510999999999999"/>
    <s v="Frente 1"/>
  </r>
  <r>
    <x v="13"/>
    <n v="4122"/>
    <s v="296-TRATOR JONH DEERE 7215 J"/>
    <n v="343.71499999999997"/>
    <n v="23"/>
    <n v="14.944000000000001"/>
    <s v="Frente 1"/>
  </r>
  <r>
    <x v="13"/>
    <n v="4124"/>
    <s v="258-TRATOR JOHN DEERE 7210 J"/>
    <n v="209.25200000000001"/>
    <n v="12"/>
    <n v="17.437999999999999"/>
    <s v="Frente 7"/>
  </r>
  <r>
    <x v="13"/>
    <n v="4127"/>
    <s v="258-TRATOR JOHN DEERE 7210 J"/>
    <n v="280.93"/>
    <n v="19"/>
    <n v="14.786"/>
    <s v="Frente 2"/>
  </r>
  <r>
    <x v="13"/>
    <n v="4128"/>
    <s v="296-TRATOR JONH DEERE 7215 J"/>
    <n v="251.55"/>
    <n v="17"/>
    <n v="14.797000000000001"/>
    <s v="Frente 1"/>
  </r>
  <r>
    <x v="13"/>
    <n v="4129"/>
    <s v="296-TRATOR JONH DEERE 7215 J"/>
    <n v="320.87900000000002"/>
    <n v="21"/>
    <n v="15.28"/>
    <s v="Frente 1"/>
  </r>
  <r>
    <x v="13"/>
    <n v="4130"/>
    <s v="296-TRATOR JONH DEERE 7215 J"/>
    <n v="348.45100000000002"/>
    <n v="24"/>
    <n v="14.519"/>
    <s v="Frente 1"/>
  </r>
  <r>
    <x v="13"/>
    <n v="4131"/>
    <s v="258-TRATOR JOHN DEERE 7210 J"/>
    <n v="165.983"/>
    <n v="10"/>
    <n v="16.597999999999999"/>
    <s v="Frente 4"/>
  </r>
  <r>
    <x v="13"/>
    <n v="4132"/>
    <s v="258-TRATOR JOHN DEERE 7210 J"/>
    <n v="349.83"/>
    <n v="24"/>
    <n v="14.576000000000001"/>
    <s v="Frente 1"/>
  </r>
  <r>
    <x v="13"/>
    <n v="4133"/>
    <s v="258-TRATOR JOHN DEERE 7210 J"/>
    <n v="380.40499999999997"/>
    <n v="25"/>
    <n v="15.215999999999999"/>
    <s v="Frente 2"/>
  </r>
  <r>
    <x v="13"/>
    <n v="4134"/>
    <s v="258-TRATOR JOHN DEERE 7210 J"/>
    <n v="223.60499999999999"/>
    <n v="15"/>
    <n v="14.907"/>
    <s v="Frente 5"/>
  </r>
  <r>
    <x v="13"/>
    <n v="4135"/>
    <s v="258-TRATOR JOHN DEERE 7210 J"/>
    <n v="160.59299999999999"/>
    <n v="9"/>
    <n v="17.844000000000001"/>
    <s v="Frente 3"/>
  </r>
  <r>
    <x v="13"/>
    <n v="4136"/>
    <s v="258-TRATOR JOHN DEERE 7210 J"/>
    <n v="15.83"/>
    <n v="1"/>
    <n v="15.83"/>
    <s v="Frente 4"/>
  </r>
  <r>
    <x v="13"/>
    <n v="4137"/>
    <s v="258-TRATOR JOHN DEERE 7210 J"/>
    <n v="345.9"/>
    <n v="21"/>
    <n v="16.471"/>
    <s v="Frente 3"/>
  </r>
  <r>
    <x v="13"/>
    <n v="4138"/>
    <s v="258-TRATOR JOHN DEERE 7210 J"/>
    <n v="120.25700000000001"/>
    <n v="7"/>
    <n v="17.18"/>
    <s v="Frente 4"/>
  </r>
  <r>
    <x v="13"/>
    <n v="4139"/>
    <s v="258-TRATOR JOHN DEERE 7210 J"/>
    <n v="182.751"/>
    <n v="12"/>
    <n v="15.228999999999999"/>
    <s v="Frente 7"/>
  </r>
  <r>
    <x v="13"/>
    <n v="4140"/>
    <s v="258-TRATOR JOHN DEERE 7210 J"/>
    <n v="256.44499999999999"/>
    <n v="16"/>
    <n v="16.027999999999999"/>
    <s v="Frente 5"/>
  </r>
  <r>
    <x v="13"/>
    <n v="4141"/>
    <s v="258-TRATOR JOHN DEERE 7210 J"/>
    <n v="169.001"/>
    <n v="11"/>
    <n v="15.364000000000001"/>
    <s v="Frente 3"/>
  </r>
  <r>
    <x v="13"/>
    <n v="4142"/>
    <s v="258-TRATOR JOHN DEERE 7210 J"/>
    <n v="232.535"/>
    <n v="13"/>
    <n v="17.887"/>
    <m/>
  </r>
  <r>
    <x v="13"/>
    <n v="4143"/>
    <s v="258-TRATOR JOHN DEERE 7210 J"/>
    <n v="322.31"/>
    <n v="19"/>
    <n v="16.963999999999999"/>
    <s v="Frente 5"/>
  </r>
  <r>
    <x v="13"/>
    <n v="4144"/>
    <s v="258-TRATOR JOHN DEERE 7210 J"/>
    <n v="263.92500000000001"/>
    <n v="16"/>
    <n v="16.495000000000001"/>
    <s v="Frente 5"/>
  </r>
  <r>
    <x v="13"/>
    <n v="4145"/>
    <s v="258-TRATOR JOHN DEERE 7210 J"/>
    <n v="256.91699999999997"/>
    <n v="15"/>
    <n v="17.128"/>
    <s v="Frente 3"/>
  </r>
  <r>
    <x v="13"/>
    <n v="4146"/>
    <s v="258-TRATOR JOHN DEERE 7210 J"/>
    <n v="306.291"/>
    <n v="20"/>
    <n v="15.315"/>
    <s v="Frente 3"/>
  </r>
  <r>
    <x v="13"/>
    <n v="4149"/>
    <s v="258-TRATOR JOHN DEERE 7210 J"/>
    <n v="428.29"/>
    <n v="27"/>
    <n v="15.863"/>
    <s v="Frente 1"/>
  </r>
  <r>
    <x v="13"/>
    <n v="4153"/>
    <s v="265-TRATOR JOHN DEERE 7225 J"/>
    <n v="213.04300000000001"/>
    <n v="14"/>
    <n v="15.217000000000001"/>
    <s v="Frente 4"/>
  </r>
  <r>
    <x v="13"/>
    <n v="4154"/>
    <s v="265-TRATOR JOHN DEERE 7225 J"/>
    <n v="169.79499999999999"/>
    <n v="10"/>
    <n v="16.98"/>
    <s v="Frente 4"/>
  </r>
  <r>
    <x v="13"/>
    <n v="4155"/>
    <s v="265-TRATOR JOHN DEERE 7225 J"/>
    <n v="97.22"/>
    <n v="6"/>
    <n v="16.202999999999999"/>
    <s v="Frente 4"/>
  </r>
  <r>
    <x v="13"/>
    <n v="4156"/>
    <s v="258-TRATOR JOHN DEERE 7210 J"/>
    <n v="309.745"/>
    <n v="21"/>
    <n v="14.75"/>
    <s v="Frente 2"/>
  </r>
  <r>
    <x v="13"/>
    <n v="4157"/>
    <s v="258-TRATOR JOHN DEERE 7210 J"/>
    <n v="67.828999999999994"/>
    <n v="5"/>
    <n v="13.566000000000001"/>
    <s v="Frente 6"/>
  </r>
  <r>
    <x v="13"/>
    <n v="4158"/>
    <s v="258-TRATOR JOHN DEERE 7210 J"/>
    <n v="245.917"/>
    <n v="15"/>
    <n v="16.393999999999998"/>
    <s v="Frente 3"/>
  </r>
  <r>
    <x v="13"/>
    <n v="4159"/>
    <s v="258-TRATOR JOHN DEERE 7210 J"/>
    <n v="249.965"/>
    <n v="17"/>
    <n v="14.704000000000001"/>
    <s v="Frente 2"/>
  </r>
  <r>
    <x v="13"/>
    <n v="4160"/>
    <s v="258-TRATOR JOHN DEERE 7210 J"/>
    <n v="217.08500000000001"/>
    <n v="14"/>
    <n v="15.506"/>
    <s v="Frente 2"/>
  </r>
  <r>
    <x v="13"/>
    <n v="4161"/>
    <s v="258-TRATOR JOHN DEERE 7210 J"/>
    <n v="80.489999999999995"/>
    <n v="6"/>
    <n v="13.414999999999999"/>
    <s v="Frente 7"/>
  </r>
  <r>
    <x v="13"/>
    <n v="4162"/>
    <s v="258-TRATOR JOHN DEERE 7210 J"/>
    <n v="337.95"/>
    <n v="21"/>
    <n v="16.093"/>
    <s v="Frente 2"/>
  </r>
  <r>
    <x v="13"/>
    <n v="4163"/>
    <s v="258-TRATOR JOHN DEERE 7210 J"/>
    <n v="334.84"/>
    <n v="21"/>
    <n v="15.945"/>
    <s v="Frente 2"/>
  </r>
  <r>
    <x v="14"/>
    <n v="4021"/>
    <s v="236-TRATOR JOHN DEERE 6180 J"/>
    <n v="44.045000000000002"/>
    <n v="3"/>
    <n v="14.682"/>
    <s v="Frente 8"/>
  </r>
  <r>
    <x v="14"/>
    <n v="4022"/>
    <s v="236-TRATOR JOHN DEERE 6180 J"/>
    <n v="49.908000000000001"/>
    <n v="4"/>
    <n v="12.477"/>
    <s v="Frente 8"/>
  </r>
  <r>
    <x v="14"/>
    <n v="4024"/>
    <s v="236-TRATOR JOHN DEERE 6180 J"/>
    <n v="211.149"/>
    <n v="16"/>
    <n v="13.196999999999999"/>
    <s v="Frente 7"/>
  </r>
  <r>
    <x v="14"/>
    <n v="4025"/>
    <s v="236-TRATOR JOHN DEERE 6180 J"/>
    <n v="126.95699999999999"/>
    <n v="8"/>
    <n v="15.87"/>
    <s v="Frente 7"/>
  </r>
  <r>
    <x v="14"/>
    <n v="4027"/>
    <s v="236-TRATOR JOHN DEERE 6180 J"/>
    <n v="45.624000000000002"/>
    <n v="4"/>
    <n v="11.406000000000001"/>
    <s v="Frente 7"/>
  </r>
  <r>
    <x v="14"/>
    <n v="4029"/>
    <s v="236-TRATOR JOHN DEERE 6180 J"/>
    <n v="266.40699999999998"/>
    <n v="17"/>
    <n v="15.670999999999999"/>
    <s v="Frente 7"/>
  </r>
  <r>
    <x v="14"/>
    <n v="4030"/>
    <s v="285-TRATOR JOHN DEERE 7185 J"/>
    <n v="166.226"/>
    <n v="12"/>
    <n v="13.852"/>
    <s v="Frente 6"/>
  </r>
  <r>
    <x v="14"/>
    <n v="4032"/>
    <s v="238-TRATOR JOHN DEERE 7195 J"/>
    <n v="199.37700000000001"/>
    <n v="12"/>
    <n v="16.614999999999998"/>
    <s v="Frente 6"/>
  </r>
  <r>
    <x v="14"/>
    <n v="4033"/>
    <s v="238-TRATOR JOHN DEERE 7195 J"/>
    <n v="56.774999999999999"/>
    <n v="4"/>
    <n v="14.194000000000001"/>
    <s v="Frente 6"/>
  </r>
  <r>
    <x v="14"/>
    <n v="4034"/>
    <s v="238-TRATOR JOHN DEERE 7195 J"/>
    <n v="196.96299999999999"/>
    <n v="16"/>
    <n v="12.31"/>
    <s v="Frente 6"/>
  </r>
  <r>
    <x v="14"/>
    <n v="4035"/>
    <s v="238-TRATOR JOHN DEERE 7195 J"/>
    <n v="209.00800000000001"/>
    <n v="17"/>
    <n v="12.295"/>
    <s v="Frente 6"/>
  </r>
  <r>
    <x v="14"/>
    <n v="4036"/>
    <s v="238-TRATOR JOHN DEERE 7195 J"/>
    <n v="112.151"/>
    <n v="10"/>
    <n v="11.215"/>
    <s v="Frente 6"/>
  </r>
  <r>
    <x v="14"/>
    <n v="4111"/>
    <s v="258-TRATOR JOHN DEERE 7210 J"/>
    <n v="300.04500000000002"/>
    <n v="19"/>
    <n v="15.792"/>
    <s v="Frente 5"/>
  </r>
  <r>
    <x v="14"/>
    <n v="4112"/>
    <s v="258-TRATOR JOHN DEERE 7210 J"/>
    <n v="469.58499999999998"/>
    <n v="29"/>
    <n v="16.193000000000001"/>
    <s v="Frente 1"/>
  </r>
  <r>
    <x v="14"/>
    <n v="4113"/>
    <s v="258-TRATOR JOHN DEERE 7210 J"/>
    <n v="23.957000000000001"/>
    <n v="3"/>
    <n v="7.9859999999999998"/>
    <s v="Frente 7"/>
  </r>
  <r>
    <x v="14"/>
    <n v="4114"/>
    <s v="258-TRATOR JOHN DEERE 7210 J"/>
    <n v="500.85500000000002"/>
    <n v="29"/>
    <n v="17.271000000000001"/>
    <s v="Frente 1"/>
  </r>
  <r>
    <x v="14"/>
    <n v="4115"/>
    <s v="258-TRATOR JOHN DEERE 7210 J"/>
    <n v="183.249"/>
    <n v="13"/>
    <n v="14.096"/>
    <s v="Frente 6"/>
  </r>
  <r>
    <x v="14"/>
    <n v="4117"/>
    <s v="258-TRATOR JOHN DEERE 7210 J"/>
    <n v="236.488"/>
    <n v="15"/>
    <n v="15.766"/>
    <s v="Frente 4"/>
  </r>
  <r>
    <x v="14"/>
    <n v="4118"/>
    <s v="258-TRATOR JOHN DEERE 7210 J"/>
    <n v="146.90799999999999"/>
    <n v="13"/>
    <n v="11.301"/>
    <s v="Frente 3"/>
  </r>
  <r>
    <x v="14"/>
    <n v="4119"/>
    <s v="258-TRATOR JOHN DEERE 7210 J"/>
    <n v="124.66500000000001"/>
    <n v="8"/>
    <n v="15.583"/>
    <s v="Frente 5"/>
  </r>
  <r>
    <x v="14"/>
    <n v="4120"/>
    <s v="258-TRATOR JOHN DEERE 7210 J"/>
    <n v="297.11500000000001"/>
    <n v="18"/>
    <n v="16.506"/>
    <s v="Frente 5"/>
  </r>
  <r>
    <x v="14"/>
    <n v="4121"/>
    <s v="296-TRATOR JONH DEERE 7215 J"/>
    <n v="31.62"/>
    <n v="2"/>
    <n v="15.81"/>
    <s v="Frente 1"/>
  </r>
  <r>
    <x v="14"/>
    <n v="4122"/>
    <s v="296-TRATOR JONH DEERE 7215 J"/>
    <n v="437.05500000000001"/>
    <n v="24"/>
    <n v="18.210999999999999"/>
    <s v="Frente 1"/>
  </r>
  <r>
    <x v="14"/>
    <n v="4124"/>
    <s v="258-TRATOR JOHN DEERE 7210 J"/>
    <n v="216.179"/>
    <n v="14"/>
    <n v="15.441000000000001"/>
    <s v="Frente 7"/>
  </r>
  <r>
    <x v="14"/>
    <n v="4127"/>
    <s v="258-TRATOR JOHN DEERE 7210 J"/>
    <n v="349.65"/>
    <n v="23"/>
    <n v="15.202"/>
    <s v="Frente 2"/>
  </r>
  <r>
    <x v="14"/>
    <n v="4128"/>
    <s v="296-TRATOR JONH DEERE 7215 J"/>
    <n v="267.67500000000001"/>
    <n v="17"/>
    <n v="15.746"/>
    <s v="Frente 1"/>
  </r>
  <r>
    <x v="14"/>
    <n v="4129"/>
    <s v="296-TRATOR JONH DEERE 7215 J"/>
    <n v="383.58499999999998"/>
    <n v="24"/>
    <n v="15.983000000000001"/>
    <s v="Frente 1"/>
  </r>
  <r>
    <x v="14"/>
    <n v="4130"/>
    <s v="296-TRATOR JONH DEERE 7215 J"/>
    <n v="278.60000000000002"/>
    <n v="17"/>
    <n v="16.388000000000002"/>
    <s v="Frente 1"/>
  </r>
  <r>
    <x v="14"/>
    <n v="4131"/>
    <s v="258-TRATOR JOHN DEERE 7210 J"/>
    <n v="258.72500000000002"/>
    <n v="15"/>
    <n v="17.248000000000001"/>
    <s v="Frente 4"/>
  </r>
  <r>
    <x v="14"/>
    <n v="4132"/>
    <s v="258-TRATOR JOHN DEERE 7210 J"/>
    <n v="75.405000000000001"/>
    <n v="4"/>
    <n v="18.850999999999999"/>
    <s v="Frente 1"/>
  </r>
  <r>
    <x v="14"/>
    <n v="4133"/>
    <s v="258-TRATOR JOHN DEERE 7210 J"/>
    <n v="265.75"/>
    <n v="16"/>
    <n v="16.609000000000002"/>
    <s v="Frente 2"/>
  </r>
  <r>
    <x v="14"/>
    <n v="4134"/>
    <s v="258-TRATOR JOHN DEERE 7210 J"/>
    <n v="329.05500000000001"/>
    <n v="19"/>
    <n v="17.318999999999999"/>
    <s v="Frente 5"/>
  </r>
  <r>
    <x v="14"/>
    <n v="4135"/>
    <s v="258-TRATOR JOHN DEERE 7210 J"/>
    <n v="189.32400000000001"/>
    <n v="11"/>
    <n v="17.210999999999999"/>
    <s v="Frente 3"/>
  </r>
  <r>
    <x v="14"/>
    <n v="4136"/>
    <s v="258-TRATOR JOHN DEERE 7210 J"/>
    <n v="207.30500000000001"/>
    <n v="13"/>
    <n v="15.946999999999999"/>
    <s v="Frente 4"/>
  </r>
  <r>
    <x v="14"/>
    <n v="4137"/>
    <s v="258-TRATOR JOHN DEERE 7210 J"/>
    <n v="177.53800000000001"/>
    <n v="10"/>
    <n v="17.754000000000001"/>
    <s v="Frente 3"/>
  </r>
  <r>
    <x v="14"/>
    <n v="4138"/>
    <s v="258-TRATOR JOHN DEERE 7210 J"/>
    <n v="33.654000000000003"/>
    <n v="2"/>
    <n v="16.827000000000002"/>
    <s v="Frente 4"/>
  </r>
  <r>
    <x v="14"/>
    <n v="4139"/>
    <s v="258-TRATOR JOHN DEERE 7210 J"/>
    <n v="53.59"/>
    <n v="3"/>
    <n v="17.863"/>
    <s v="Frente 7"/>
  </r>
  <r>
    <x v="14"/>
    <n v="4140"/>
    <s v="258-TRATOR JOHN DEERE 7210 J"/>
    <n v="205.18"/>
    <n v="11"/>
    <n v="18.652999999999999"/>
    <s v="Frente 5"/>
  </r>
  <r>
    <x v="14"/>
    <n v="4141"/>
    <s v="258-TRATOR JOHN DEERE 7210 J"/>
    <n v="192.47800000000001"/>
    <n v="12"/>
    <n v="16.04"/>
    <s v="Frente 3"/>
  </r>
  <r>
    <x v="14"/>
    <n v="4142"/>
    <s v="258-TRATOR JOHN DEERE 7210 J"/>
    <n v="263.73"/>
    <n v="15"/>
    <n v="17.582000000000001"/>
    <s v="Frente 4"/>
  </r>
  <r>
    <x v="14"/>
    <n v="4143"/>
    <s v="258-TRATOR JOHN DEERE 7210 J"/>
    <n v="299.37"/>
    <n v="17"/>
    <n v="17.61"/>
    <s v="Frente 5"/>
  </r>
  <r>
    <x v="14"/>
    <n v="4144"/>
    <s v="258-TRATOR JOHN DEERE 7210 J"/>
    <n v="266.87"/>
    <n v="17"/>
    <n v="15.698"/>
    <s v="Frente 5"/>
  </r>
  <r>
    <x v="14"/>
    <n v="4145"/>
    <s v="258-TRATOR JOHN DEERE 7210 J"/>
    <n v="248.595"/>
    <n v="14"/>
    <n v="17.757000000000001"/>
    <s v="Frente 3"/>
  </r>
  <r>
    <x v="14"/>
    <n v="4146"/>
    <s v="258-TRATOR JOHN DEERE 7210 J"/>
    <n v="213.18199999999999"/>
    <n v="14"/>
    <n v="15.227"/>
    <s v="Frente 3"/>
  </r>
  <r>
    <x v="14"/>
    <n v="4149"/>
    <s v="258-TRATOR JOHN DEERE 7210 J"/>
    <n v="441.41"/>
    <n v="28"/>
    <n v="15.765000000000001"/>
    <s v="Frente 1"/>
  </r>
  <r>
    <x v="14"/>
    <n v="4153"/>
    <s v="265-TRATOR JOHN DEERE 7225 J"/>
    <n v="206.03899999999999"/>
    <n v="15"/>
    <n v="13.736000000000001"/>
    <s v="Frente 4"/>
  </r>
  <r>
    <x v="14"/>
    <n v="4154"/>
    <s v="265-TRATOR JOHN DEERE 7225 J"/>
    <n v="238.78800000000001"/>
    <n v="15"/>
    <n v="15.919"/>
    <s v="Frente 4"/>
  </r>
  <r>
    <x v="14"/>
    <n v="4155"/>
    <s v="265-TRATOR JOHN DEERE 7225 J"/>
    <n v="112.961"/>
    <n v="5"/>
    <n v="22.591999999999999"/>
    <s v="Frente 4"/>
  </r>
  <r>
    <x v="14"/>
    <n v="4156"/>
    <s v="258-TRATOR JOHN DEERE 7210 J"/>
    <n v="227.905"/>
    <n v="16"/>
    <n v="14.244"/>
    <s v="Frente 2"/>
  </r>
  <r>
    <x v="14"/>
    <n v="4157"/>
    <s v="258-TRATOR JOHN DEERE 7210 J"/>
    <n v="213.09100000000001"/>
    <n v="17"/>
    <n v="12.535"/>
    <s v="Frente 6"/>
  </r>
  <r>
    <x v="14"/>
    <n v="4158"/>
    <s v="258-TRATOR JOHN DEERE 7210 J"/>
    <n v="235.995"/>
    <n v="13"/>
    <n v="18.152999999999999"/>
    <s v="Frente 3"/>
  </r>
  <r>
    <x v="14"/>
    <n v="4159"/>
    <s v="258-TRATOR JOHN DEERE 7210 J"/>
    <n v="361.29300000000001"/>
    <n v="23"/>
    <n v="15.708"/>
    <s v="Frente 2"/>
  </r>
  <r>
    <x v="14"/>
    <n v="4160"/>
    <s v="258-TRATOR JOHN DEERE 7210 J"/>
    <n v="323.315"/>
    <n v="22"/>
    <n v="14.696"/>
    <s v="Frente 2"/>
  </r>
  <r>
    <x v="14"/>
    <n v="4161"/>
    <s v="258-TRATOR JOHN DEERE 7210 J"/>
    <n v="264.70400000000001"/>
    <n v="17"/>
    <n v="15.571"/>
    <s v="Frente 7"/>
  </r>
  <r>
    <x v="14"/>
    <n v="4162"/>
    <s v="258-TRATOR JOHN DEERE 7210 J"/>
    <n v="342.92700000000002"/>
    <n v="22"/>
    <n v="15.587999999999999"/>
    <s v="Frente 2"/>
  </r>
  <r>
    <x v="14"/>
    <n v="4163"/>
    <s v="258-TRATOR JOHN DEERE 7210 J"/>
    <n v="175.18"/>
    <n v="12"/>
    <n v="14.598000000000001"/>
    <s v="Frente 2"/>
  </r>
  <r>
    <x v="15"/>
    <n v="4019"/>
    <s v="236-TRATOR JOHN DEERE 6180 J"/>
    <n v="114.241"/>
    <n v="9"/>
    <n v="12.693"/>
    <s v="Frente 8"/>
  </r>
  <r>
    <x v="15"/>
    <n v="4020"/>
    <s v="236-TRATOR JOHN DEERE 6180 J"/>
    <n v="178.06100000000001"/>
    <n v="12"/>
    <n v="14.837999999999999"/>
    <s v="Frente 8"/>
  </r>
  <r>
    <x v="15"/>
    <n v="4021"/>
    <s v="236-TRATOR JOHN DEERE 6180 J"/>
    <n v="132.10400000000001"/>
    <n v="11"/>
    <n v="12.009"/>
    <s v="Frente 8"/>
  </r>
  <r>
    <x v="15"/>
    <n v="4024"/>
    <s v="236-TRATOR JOHN DEERE 6180 J"/>
    <n v="122.68"/>
    <n v="8"/>
    <n v="15.335000000000001"/>
    <s v="Frente 7"/>
  </r>
  <r>
    <x v="15"/>
    <n v="4025"/>
    <s v="236-TRATOR JOHN DEERE 6180 J"/>
    <n v="266.61599999999999"/>
    <n v="18"/>
    <n v="14.811999999999999"/>
    <s v="Frente 7"/>
  </r>
  <r>
    <x v="15"/>
    <n v="4027"/>
    <s v="236-TRATOR JOHN DEERE 6180 J"/>
    <n v="227.48"/>
    <n v="14"/>
    <n v="16.248999999999999"/>
    <s v="Frente 7"/>
  </r>
  <r>
    <x v="15"/>
    <n v="4030"/>
    <s v="285-TRATOR JOHN DEERE 7185 J"/>
    <n v="144.703"/>
    <n v="12"/>
    <n v="12.058999999999999"/>
    <s v="Frente 6"/>
  </r>
  <r>
    <x v="15"/>
    <n v="4032"/>
    <s v="238-TRATOR JOHN DEERE 7195 J"/>
    <n v="149.547"/>
    <n v="8"/>
    <n v="18.693000000000001"/>
    <s v="Frente 6"/>
  </r>
  <r>
    <x v="15"/>
    <n v="4033"/>
    <s v="238-TRATOR JOHN DEERE 7195 J"/>
    <n v="136.65799999999999"/>
    <n v="10"/>
    <n v="13.666"/>
    <s v="Frente 6"/>
  </r>
  <r>
    <x v="15"/>
    <n v="4034"/>
    <s v="238-TRATOR JOHN DEERE 7195 J"/>
    <n v="156.857"/>
    <n v="12"/>
    <n v="13.071"/>
    <s v="Frente 6"/>
  </r>
  <r>
    <x v="15"/>
    <n v="4035"/>
    <s v="238-TRATOR JOHN DEERE 7195 J"/>
    <n v="175.33600000000001"/>
    <n v="12"/>
    <n v="14.611000000000001"/>
    <s v="Frente 6"/>
  </r>
  <r>
    <x v="15"/>
    <n v="4036"/>
    <s v="238-TRATOR JOHN DEERE 7195 J"/>
    <n v="212.06899999999999"/>
    <n v="18"/>
    <n v="11.782"/>
    <s v="Frente 6"/>
  </r>
  <r>
    <x v="15"/>
    <n v="4111"/>
    <s v="258-TRATOR JOHN DEERE 7210 J"/>
    <n v="333.47"/>
    <n v="21"/>
    <n v="15.88"/>
    <s v="Frente 5"/>
  </r>
  <r>
    <x v="15"/>
    <n v="4112"/>
    <s v="258-TRATOR JOHN DEERE 7210 J"/>
    <n v="398.1"/>
    <n v="25"/>
    <n v="15.923999999999999"/>
    <s v="Frente 1"/>
  </r>
  <r>
    <x v="15"/>
    <n v="4113"/>
    <s v="258-TRATOR JOHN DEERE 7210 J"/>
    <n v="155.143"/>
    <n v="13"/>
    <n v="11.933999999999999"/>
    <s v="Frente 7"/>
  </r>
  <r>
    <x v="15"/>
    <n v="4114"/>
    <s v="258-TRATOR JOHN DEERE 7210 J"/>
    <n v="197.15"/>
    <n v="12"/>
    <n v="16.428999999999998"/>
    <s v="Frente 1"/>
  </r>
  <r>
    <x v="15"/>
    <n v="4115"/>
    <s v="258-TRATOR JOHN DEERE 7210 J"/>
    <n v="240.75"/>
    <n v="15"/>
    <n v="16.05"/>
    <s v="Frente 6"/>
  </r>
  <r>
    <x v="15"/>
    <n v="4117"/>
    <s v="258-TRATOR JOHN DEERE 7210 J"/>
    <n v="132.65899999999999"/>
    <n v="8"/>
    <n v="16.582000000000001"/>
    <s v="Frente 4"/>
  </r>
  <r>
    <x v="15"/>
    <n v="4118"/>
    <s v="258-TRATOR JOHN DEERE 7210 J"/>
    <n v="141.36199999999999"/>
    <n v="13"/>
    <n v="10.874000000000001"/>
    <s v="Frente 3"/>
  </r>
  <r>
    <x v="15"/>
    <n v="4119"/>
    <s v="258-TRATOR JOHN DEERE 7210 J"/>
    <n v="270.83999999999997"/>
    <n v="17"/>
    <n v="15.932"/>
    <s v="Frente 5"/>
  </r>
  <r>
    <x v="15"/>
    <n v="4120"/>
    <s v="258-TRATOR JOHN DEERE 7210 J"/>
    <n v="272.79000000000002"/>
    <n v="17"/>
    <n v="16.045999999999999"/>
    <s v="Frente 5"/>
  </r>
  <r>
    <x v="15"/>
    <n v="4122"/>
    <s v="296-TRATOR JONH DEERE 7215 J"/>
    <n v="364.815"/>
    <n v="21"/>
    <n v="17.372"/>
    <s v="Frente 1"/>
  </r>
  <r>
    <x v="15"/>
    <n v="4124"/>
    <s v="258-TRATOR JOHN DEERE 7210 J"/>
    <n v="181.67599999999999"/>
    <n v="13"/>
    <n v="13.975"/>
    <s v="Frente 7"/>
  </r>
  <r>
    <x v="15"/>
    <n v="4127"/>
    <s v="258-TRATOR JOHN DEERE 7210 J"/>
    <n v="215.26"/>
    <n v="15"/>
    <n v="14.351000000000001"/>
    <s v="Frente 2"/>
  </r>
  <r>
    <x v="15"/>
    <n v="4128"/>
    <s v="296-TRATOR JONH DEERE 7215 J"/>
    <n v="383.77499999999998"/>
    <n v="23"/>
    <n v="16.686"/>
    <s v="Frente 1"/>
  </r>
  <r>
    <x v="15"/>
    <n v="4129"/>
    <s v="296-TRATOR JONH DEERE 7215 J"/>
    <n v="322.315"/>
    <n v="18"/>
    <n v="17.905999999999999"/>
    <s v="Frente 1"/>
  </r>
  <r>
    <x v="15"/>
    <n v="4130"/>
    <s v="296-TRATOR JONH DEERE 7215 J"/>
    <n v="192.69"/>
    <n v="12"/>
    <n v="16.058"/>
    <s v="Frente 1"/>
  </r>
  <r>
    <x v="15"/>
    <n v="4131"/>
    <s v="258-TRATOR JOHN DEERE 7210 J"/>
    <n v="237.167"/>
    <n v="11"/>
    <n v="21.561"/>
    <s v="Frente 4"/>
  </r>
  <r>
    <x v="15"/>
    <n v="4132"/>
    <s v="258-TRATOR JOHN DEERE 7210 J"/>
    <n v="164.661"/>
    <n v="11"/>
    <n v="14.968999999999999"/>
    <s v="Frente 1"/>
  </r>
  <r>
    <x v="15"/>
    <n v="4133"/>
    <s v="258-TRATOR JOHN DEERE 7210 J"/>
    <n v="252.05"/>
    <n v="16"/>
    <n v="15.753"/>
    <s v="Frente 2"/>
  </r>
  <r>
    <x v="15"/>
    <n v="4134"/>
    <s v="258-TRATOR JOHN DEERE 7210 J"/>
    <n v="252.22"/>
    <n v="16"/>
    <n v="15.763999999999999"/>
    <s v="Frente 5"/>
  </r>
  <r>
    <x v="15"/>
    <n v="4135"/>
    <s v="258-TRATOR JOHN DEERE 7210 J"/>
    <n v="211.69300000000001"/>
    <n v="13"/>
    <n v="16.283999999999999"/>
    <s v="Frente 3"/>
  </r>
  <r>
    <x v="15"/>
    <n v="4136"/>
    <s v="258-TRATOR JOHN DEERE 7210 J"/>
    <n v="181.553"/>
    <n v="10"/>
    <n v="18.155000000000001"/>
    <s v="Frente 4"/>
  </r>
  <r>
    <x v="15"/>
    <n v="4137"/>
    <s v="258-TRATOR JOHN DEERE 7210 J"/>
    <n v="188.63499999999999"/>
    <n v="11"/>
    <n v="17.149000000000001"/>
    <s v="Frente 3"/>
  </r>
  <r>
    <x v="15"/>
    <n v="4138"/>
    <s v="258-TRATOR JOHN DEERE 7210 J"/>
    <n v="125.95099999999999"/>
    <n v="8"/>
    <n v="15.744"/>
    <s v="Frente 4"/>
  </r>
  <r>
    <x v="15"/>
    <n v="4139"/>
    <s v="258-TRATOR JOHN DEERE 7210 J"/>
    <n v="134.61099999999999"/>
    <n v="10"/>
    <n v="13.461"/>
    <s v="Frente 7"/>
  </r>
  <r>
    <x v="15"/>
    <n v="4140"/>
    <s v="258-TRATOR JOHN DEERE 7210 J"/>
    <n v="270.30500000000001"/>
    <n v="17"/>
    <n v="15.9"/>
    <s v="Frente 5"/>
  </r>
  <r>
    <x v="15"/>
    <n v="4141"/>
    <s v="258-TRATOR JOHN DEERE 7210 J"/>
    <n v="201.01400000000001"/>
    <n v="12"/>
    <n v="16.751000000000001"/>
    <s v="Frente 3"/>
  </r>
  <r>
    <x v="15"/>
    <n v="4142"/>
    <s v="258-TRATOR JOHN DEERE 7210 J"/>
    <n v="143"/>
    <n v="7"/>
    <n v="20.428999999999998"/>
    <s v="Frente 4"/>
  </r>
  <r>
    <x v="15"/>
    <n v="4143"/>
    <s v="258-TRATOR JOHN DEERE 7210 J"/>
    <n v="314.66500000000002"/>
    <n v="20"/>
    <n v="15.733000000000001"/>
    <s v="Frente 5"/>
  </r>
  <r>
    <x v="15"/>
    <n v="4144"/>
    <s v="258-TRATOR JOHN DEERE 7210 J"/>
    <n v="311.07"/>
    <n v="19"/>
    <n v="16.372"/>
    <s v="Frente 5"/>
  </r>
  <r>
    <x v="15"/>
    <n v="4145"/>
    <s v="258-TRATOR JOHN DEERE 7210 J"/>
    <n v="194.393"/>
    <n v="12"/>
    <n v="16.199000000000002"/>
    <s v="Frente 3"/>
  </r>
  <r>
    <x v="15"/>
    <n v="4146"/>
    <s v="258-TRATOR JOHN DEERE 7210 J"/>
    <n v="106.76"/>
    <n v="7"/>
    <n v="15.250999999999999"/>
    <s v="Frente 3"/>
  </r>
  <r>
    <x v="15"/>
    <n v="4149"/>
    <s v="258-TRATOR JOHN DEERE 7210 J"/>
    <n v="337.63499999999999"/>
    <n v="22"/>
    <n v="15.347"/>
    <s v="Frente 1"/>
  </r>
  <r>
    <x v="15"/>
    <n v="4153"/>
    <s v="265-TRATOR JOHN DEERE 7225 J"/>
    <n v="124.89700000000001"/>
    <n v="8"/>
    <n v="15.612"/>
    <s v="Frente 4"/>
  </r>
  <r>
    <x v="15"/>
    <n v="4154"/>
    <s v="265-TRATOR JOHN DEERE 7225 J"/>
    <n v="141.822"/>
    <n v="8"/>
    <n v="17.728000000000002"/>
    <s v="Frente 4"/>
  </r>
  <r>
    <x v="15"/>
    <n v="4155"/>
    <s v="265-TRATOR JOHN DEERE 7225 J"/>
    <n v="127.071"/>
    <n v="9"/>
    <n v="14.119"/>
    <s v="Frente 4"/>
  </r>
  <r>
    <x v="15"/>
    <n v="4156"/>
    <s v="258-TRATOR JOHN DEERE 7210 J"/>
    <n v="178.39500000000001"/>
    <n v="11"/>
    <n v="16.218"/>
    <s v="Frente 2"/>
  </r>
  <r>
    <x v="15"/>
    <n v="4157"/>
    <s v="258-TRATOR JOHN DEERE 7210 J"/>
    <n v="168.84"/>
    <n v="13"/>
    <n v="12.988"/>
    <s v="Frente 6"/>
  </r>
  <r>
    <x v="15"/>
    <n v="4158"/>
    <s v="258-TRATOR JOHN DEERE 7210 J"/>
    <n v="204.62200000000001"/>
    <n v="13"/>
    <n v="15.74"/>
    <s v="Frente 3"/>
  </r>
  <r>
    <x v="15"/>
    <n v="4159"/>
    <s v="258-TRATOR JOHN DEERE 7210 J"/>
    <n v="277.57499999999999"/>
    <n v="19"/>
    <n v="14.609"/>
    <s v="Frente 2"/>
  </r>
  <r>
    <x v="15"/>
    <n v="4160"/>
    <s v="258-TRATOR JOHN DEERE 7210 J"/>
    <n v="206.68"/>
    <n v="14"/>
    <n v="14.763"/>
    <s v="Frente 2"/>
  </r>
  <r>
    <x v="15"/>
    <n v="4161"/>
    <s v="258-TRATOR JOHN DEERE 7210 J"/>
    <n v="168.238"/>
    <n v="12"/>
    <n v="14.02"/>
    <s v="Frente 7"/>
  </r>
  <r>
    <x v="15"/>
    <n v="4162"/>
    <s v="258-TRATOR JOHN DEERE 7210 J"/>
    <n v="186.99"/>
    <n v="12"/>
    <n v="15.583"/>
    <s v="Frente 2"/>
  </r>
  <r>
    <x v="15"/>
    <n v="4163"/>
    <s v="258-TRATOR JOHN DEERE 7210 J"/>
    <n v="172.05"/>
    <n v="12"/>
    <n v="14.337999999999999"/>
    <s v="Frente 2"/>
  </r>
  <r>
    <x v="16"/>
    <n v="4019"/>
    <s v="236-TRATOR JOHN DEERE 6180 J"/>
    <n v="134.61000000000001"/>
    <n v="7"/>
    <n v="19.23"/>
    <s v="Frente 8"/>
  </r>
  <r>
    <x v="16"/>
    <n v="4020"/>
    <s v="236-TRATOR JOHN DEERE 6180 J"/>
    <n v="12.54"/>
    <n v="1"/>
    <n v="12.54"/>
    <s v="Frente 8"/>
  </r>
  <r>
    <x v="16"/>
    <n v="4021"/>
    <s v="236-TRATOR JOHN DEERE 6180 J"/>
    <n v="83.67"/>
    <n v="4"/>
    <n v="20.917999999999999"/>
    <s v="Frente 8"/>
  </r>
  <r>
    <x v="16"/>
    <n v="4024"/>
    <s v="236-TRATOR JOHN DEERE 6180 J"/>
    <n v="170.083"/>
    <n v="11"/>
    <n v="15.462"/>
    <s v="Frente 7"/>
  </r>
  <r>
    <x v="16"/>
    <n v="4025"/>
    <s v="236-TRATOR JOHN DEERE 6180 J"/>
    <n v="73.367000000000004"/>
    <n v="6"/>
    <n v="12.228"/>
    <s v="Frente 7"/>
  </r>
  <r>
    <x v="16"/>
    <n v="4027"/>
    <s v="236-TRATOR JOHN DEERE 6180 J"/>
    <n v="208.37700000000001"/>
    <n v="13"/>
    <n v="16.029"/>
    <s v="Frente 7"/>
  </r>
  <r>
    <x v="16"/>
    <n v="4029"/>
    <s v="236-TRATOR JOHN DEERE 6180 J"/>
    <n v="139.33500000000001"/>
    <n v="9"/>
    <n v="15.481999999999999"/>
    <s v="Frente 7"/>
  </r>
  <r>
    <x v="16"/>
    <n v="4030"/>
    <s v="285-TRATOR JOHN DEERE 7185 J"/>
    <n v="29.58"/>
    <n v="1"/>
    <n v="29.58"/>
    <s v="Frente 6"/>
  </r>
  <r>
    <x v="16"/>
    <n v="4032"/>
    <s v="238-TRATOR JOHN DEERE 7195 J"/>
    <n v="43.435000000000002"/>
    <n v="3"/>
    <n v="14.478"/>
    <s v="Frente 6"/>
  </r>
  <r>
    <x v="16"/>
    <n v="4033"/>
    <s v="238-TRATOR JOHN DEERE 7195 J"/>
    <n v="100.554"/>
    <n v="7"/>
    <n v="14.365"/>
    <s v="Frente 6"/>
  </r>
  <r>
    <x v="16"/>
    <n v="4034"/>
    <s v="238-TRATOR JOHN DEERE 7195 J"/>
    <n v="148.03800000000001"/>
    <n v="11"/>
    <n v="13.458"/>
    <s v="Frente 6"/>
  </r>
  <r>
    <x v="16"/>
    <n v="4035"/>
    <s v="238-TRATOR JOHN DEERE 7195 J"/>
    <n v="31.672999999999998"/>
    <n v="2"/>
    <n v="15.837"/>
    <s v="Frente 6"/>
  </r>
  <r>
    <x v="16"/>
    <n v="4036"/>
    <s v="238-TRATOR JOHN DEERE 7195 J"/>
    <n v="83.403999999999996"/>
    <n v="6"/>
    <n v="13.901"/>
    <s v="Frente 6"/>
  </r>
  <r>
    <x v="16"/>
    <n v="4111"/>
    <s v="258-TRATOR JOHN DEERE 7210 J"/>
    <n v="251.81"/>
    <n v="15"/>
    <n v="16.786999999999999"/>
    <s v="Frente 5"/>
  </r>
  <r>
    <x v="16"/>
    <n v="4112"/>
    <s v="258-TRATOR JOHN DEERE 7210 J"/>
    <n v="305.18"/>
    <n v="20"/>
    <n v="15.259"/>
    <s v="Frente 1"/>
  </r>
  <r>
    <x v="16"/>
    <n v="4113"/>
    <s v="258-TRATOR JOHN DEERE 7210 J"/>
    <n v="33.64"/>
    <n v="2"/>
    <n v="16.82"/>
    <s v="Frente 7"/>
  </r>
  <r>
    <x v="16"/>
    <n v="4114"/>
    <s v="258-TRATOR JOHN DEERE 7210 J"/>
    <n v="318.91000000000003"/>
    <n v="19"/>
    <n v="16.785"/>
    <s v="Frente 1"/>
  </r>
  <r>
    <x v="16"/>
    <n v="4115"/>
    <s v="258-TRATOR JOHN DEERE 7210 J"/>
    <n v="106.14"/>
    <n v="7"/>
    <n v="15.163"/>
    <s v="Frente 6"/>
  </r>
  <r>
    <x v="16"/>
    <n v="4116"/>
    <s v="258-TRATOR JOHN DEERE 7210 J"/>
    <n v="14.654999999999999"/>
    <n v="1"/>
    <n v="14.654999999999999"/>
    <s v="Frente 5"/>
  </r>
  <r>
    <x v="16"/>
    <n v="4117"/>
    <s v="258-TRATOR JOHN DEERE 7210 J"/>
    <n v="15.670999999999999"/>
    <n v="1"/>
    <n v="15.670999999999999"/>
    <s v="Frente 4"/>
  </r>
  <r>
    <x v="16"/>
    <n v="4118"/>
    <s v="258-TRATOR JOHN DEERE 7210 J"/>
    <n v="101.78100000000001"/>
    <n v="9"/>
    <n v="11.308999999999999"/>
    <s v="Frente 3"/>
  </r>
  <r>
    <x v="16"/>
    <n v="4119"/>
    <s v="258-TRATOR JOHN DEERE 7210 J"/>
    <n v="288.58"/>
    <n v="16"/>
    <n v="18.036000000000001"/>
    <s v="Frente 5"/>
  </r>
  <r>
    <x v="16"/>
    <n v="4120"/>
    <s v="258-TRATOR JOHN DEERE 7210 J"/>
    <n v="173.65"/>
    <n v="11"/>
    <n v="15.786"/>
    <s v="Frente 5"/>
  </r>
  <r>
    <x v="16"/>
    <n v="4121"/>
    <s v="296-TRATOR JONH DEERE 7215 J"/>
    <n v="231.23500000000001"/>
    <n v="15"/>
    <n v="15.416"/>
    <s v="Frente 1"/>
  </r>
  <r>
    <x v="16"/>
    <n v="4122"/>
    <s v="296-TRATOR JONH DEERE 7215 J"/>
    <n v="306.51499999999999"/>
    <n v="19"/>
    <n v="16.132000000000001"/>
    <s v="Frente 1"/>
  </r>
  <r>
    <x v="16"/>
    <n v="4124"/>
    <s v="258-TRATOR JOHN DEERE 7210 J"/>
    <n v="142.941"/>
    <n v="7"/>
    <n v="20.420000000000002"/>
    <s v="Frente 7"/>
  </r>
  <r>
    <x v="16"/>
    <n v="4127"/>
    <s v="258-TRATOR JOHN DEERE 7210 J"/>
    <n v="297.17500000000001"/>
    <n v="19"/>
    <n v="15.641"/>
    <s v="Frente 2"/>
  </r>
  <r>
    <x v="16"/>
    <n v="4128"/>
    <s v="296-TRATOR JONH DEERE 7215 J"/>
    <n v="181.72499999999999"/>
    <n v="12"/>
    <n v="15.144"/>
    <s v="Frente 1"/>
  </r>
  <r>
    <x v="16"/>
    <n v="4130"/>
    <s v="296-TRATOR JONH DEERE 7215 J"/>
    <n v="194.815"/>
    <n v="13"/>
    <n v="14.986000000000001"/>
    <s v="Frente 1"/>
  </r>
  <r>
    <x v="16"/>
    <n v="4131"/>
    <s v="258-TRATOR JOHN DEERE 7210 J"/>
    <n v="84.113"/>
    <n v="4"/>
    <n v="21.027999999999999"/>
    <s v="Frente 4"/>
  </r>
  <r>
    <x v="16"/>
    <n v="4132"/>
    <s v="258-TRATOR JOHN DEERE 7210 J"/>
    <n v="184.917"/>
    <n v="11"/>
    <n v="16.811"/>
    <s v="Frente 1"/>
  </r>
  <r>
    <x v="16"/>
    <n v="4133"/>
    <s v="258-TRATOR JOHN DEERE 7210 J"/>
    <n v="309.29500000000002"/>
    <n v="18"/>
    <n v="17.183"/>
    <s v="Frente 2"/>
  </r>
  <r>
    <x v="16"/>
    <n v="4134"/>
    <s v="258-TRATOR JOHN DEERE 7210 J"/>
    <n v="249.66"/>
    <n v="16"/>
    <n v="15.603999999999999"/>
    <s v="Frente 5"/>
  </r>
  <r>
    <x v="16"/>
    <n v="4135"/>
    <s v="258-TRATOR JOHN DEERE 7210 J"/>
    <n v="218.113"/>
    <n v="13"/>
    <n v="16.777999999999999"/>
    <s v="Frente 3"/>
  </r>
  <r>
    <x v="16"/>
    <n v="4136"/>
    <s v="258-TRATOR JOHN DEERE 7210 J"/>
    <n v="49.755000000000003"/>
    <n v="3"/>
    <n v="16.585000000000001"/>
    <s v="Frente 4"/>
  </r>
  <r>
    <x v="16"/>
    <n v="4137"/>
    <s v="258-TRATOR JOHN DEERE 7210 J"/>
    <n v="179.95500000000001"/>
    <n v="11"/>
    <n v="16.36"/>
    <s v="Frente 3"/>
  </r>
  <r>
    <x v="16"/>
    <n v="4138"/>
    <s v="258-TRATOR JOHN DEERE 7210 J"/>
    <n v="111.745"/>
    <n v="5"/>
    <n v="22.349"/>
    <s v="Frente 4"/>
  </r>
  <r>
    <x v="16"/>
    <n v="4139"/>
    <s v="258-TRATOR JOHN DEERE 7210 J"/>
    <n v="36.4"/>
    <n v="3"/>
    <n v="12.132999999999999"/>
    <s v="Frente 7"/>
  </r>
  <r>
    <x v="16"/>
    <n v="4140"/>
    <s v="258-TRATOR JOHN DEERE 7210 J"/>
    <n v="241.64"/>
    <n v="14"/>
    <n v="17.260000000000002"/>
    <s v="Frente 5"/>
  </r>
  <r>
    <x v="16"/>
    <n v="4141"/>
    <s v="258-TRATOR JOHN DEERE 7210 J"/>
    <n v="226.30500000000001"/>
    <n v="12"/>
    <n v="18.859000000000002"/>
    <s v="Frente 3"/>
  </r>
  <r>
    <x v="16"/>
    <n v="4142"/>
    <s v="258-TRATOR JOHN DEERE 7210 J"/>
    <n v="72.844999999999999"/>
    <n v="3"/>
    <n v="24.282"/>
    <s v="Frente 4"/>
  </r>
  <r>
    <x v="16"/>
    <n v="4143"/>
    <s v="258-TRATOR JOHN DEERE 7210 J"/>
    <n v="287.40499999999997"/>
    <n v="17"/>
    <n v="16.905999999999999"/>
    <s v="Frente 5"/>
  </r>
  <r>
    <x v="16"/>
    <n v="4144"/>
    <s v="258-TRATOR JOHN DEERE 7210 J"/>
    <n v="232.66"/>
    <n v="15"/>
    <n v="15.510999999999999"/>
    <s v="Frente 5"/>
  </r>
  <r>
    <x v="16"/>
    <n v="4145"/>
    <s v="258-TRATOR JOHN DEERE 7210 J"/>
    <n v="144.96299999999999"/>
    <n v="9"/>
    <n v="16.106999999999999"/>
    <s v="Frente 3"/>
  </r>
  <r>
    <x v="16"/>
    <n v="4146"/>
    <s v="258-TRATOR JOHN DEERE 7210 J"/>
    <n v="205.947"/>
    <n v="9"/>
    <n v="22.882999999999999"/>
    <s v="Frente 3"/>
  </r>
  <r>
    <x v="16"/>
    <n v="4149"/>
    <s v="258-TRATOR JOHN DEERE 7210 J"/>
    <n v="317.8"/>
    <n v="21"/>
    <n v="15.132999999999999"/>
    <s v="Frente 1"/>
  </r>
  <r>
    <x v="16"/>
    <n v="4153"/>
    <s v="265-TRATOR JOHN DEERE 7225 J"/>
    <n v="32.909999999999997"/>
    <n v="1"/>
    <n v="32.909999999999997"/>
    <s v="Frente 4"/>
  </r>
  <r>
    <x v="16"/>
    <n v="4154"/>
    <s v="265-TRATOR JOHN DEERE 7225 J"/>
    <n v="17.239000000000001"/>
    <n v="1"/>
    <n v="17.239000000000001"/>
    <s v="Frente 4"/>
  </r>
  <r>
    <x v="16"/>
    <n v="4155"/>
    <s v="265-TRATOR JOHN DEERE 7225 J"/>
    <n v="16.021999999999998"/>
    <n v="1"/>
    <n v="16.021999999999998"/>
    <s v="Frente 4"/>
  </r>
  <r>
    <x v="16"/>
    <n v="4156"/>
    <s v="258-TRATOR JOHN DEERE 7210 J"/>
    <n v="119.875"/>
    <n v="7"/>
    <n v="17.125"/>
    <s v="Frente 2"/>
  </r>
  <r>
    <x v="16"/>
    <n v="4157"/>
    <s v="258-TRATOR JOHN DEERE 7210 J"/>
    <n v="120.116"/>
    <n v="9"/>
    <n v="13.346"/>
    <s v="Frente 6"/>
  </r>
  <r>
    <x v="16"/>
    <n v="4158"/>
    <s v="258-TRATOR JOHN DEERE 7210 J"/>
    <n v="269.93900000000002"/>
    <n v="14"/>
    <n v="19.280999999999999"/>
    <s v="Frente 3"/>
  </r>
  <r>
    <x v="16"/>
    <n v="4159"/>
    <s v="258-TRATOR JOHN DEERE 7210 J"/>
    <n v="308.07"/>
    <n v="17"/>
    <n v="18.122"/>
    <s v="Frente 2"/>
  </r>
  <r>
    <x v="16"/>
    <n v="4160"/>
    <s v="258-TRATOR JOHN DEERE 7210 J"/>
    <n v="162.83000000000001"/>
    <n v="11"/>
    <n v="14.803000000000001"/>
    <s v="Frente 2"/>
  </r>
  <r>
    <x v="16"/>
    <n v="4161"/>
    <s v="258-TRATOR JOHN DEERE 7210 J"/>
    <n v="195.73699999999999"/>
    <n v="12"/>
    <n v="16.311"/>
    <s v="Frente 7"/>
  </r>
  <r>
    <x v="16"/>
    <n v="4162"/>
    <s v="258-TRATOR JOHN DEERE 7210 J"/>
    <n v="290.72500000000002"/>
    <n v="18"/>
    <n v="16.151"/>
    <s v="Frente 2"/>
  </r>
  <r>
    <x v="16"/>
    <n v="4163"/>
    <s v="258-TRATOR JOHN DEERE 7210 J"/>
    <n v="275.67"/>
    <n v="19"/>
    <n v="14.509"/>
    <s v="Frente 2"/>
  </r>
  <r>
    <x v="17"/>
    <n v="4019"/>
    <s v="236-TRATOR JOHN DEERE 6180 J"/>
    <n v="168.99199999999999"/>
    <n v="9"/>
    <n v="18.777000000000001"/>
    <s v="Frente 8"/>
  </r>
  <r>
    <x v="17"/>
    <n v="4020"/>
    <s v="236-TRATOR JOHN DEERE 6180 J"/>
    <n v="149.732"/>
    <n v="10"/>
    <n v="14.973000000000001"/>
    <s v="Frente 8"/>
  </r>
  <r>
    <x v="17"/>
    <n v="4021"/>
    <s v="236-TRATOR JOHN DEERE 6180 J"/>
    <n v="55.554000000000002"/>
    <n v="4"/>
    <n v="13.888999999999999"/>
    <s v="Frente 8"/>
  </r>
  <r>
    <x v="17"/>
    <n v="4024"/>
    <s v="236-TRATOR JOHN DEERE 6180 J"/>
    <n v="195.53899999999999"/>
    <n v="11"/>
    <n v="17.776"/>
    <s v="Frente 7"/>
  </r>
  <r>
    <x v="17"/>
    <n v="4027"/>
    <s v="236-TRATOR JOHN DEERE 6180 J"/>
    <n v="232.40899999999999"/>
    <n v="17"/>
    <n v="13.670999999999999"/>
    <s v="Frente 7"/>
  </r>
  <r>
    <x v="17"/>
    <n v="4029"/>
    <s v="236-TRATOR JOHN DEERE 6180 J"/>
    <n v="183.53800000000001"/>
    <n v="11"/>
    <n v="16.684999999999999"/>
    <s v="Frente 7"/>
  </r>
  <r>
    <x v="17"/>
    <n v="4030"/>
    <s v="285-TRATOR JOHN DEERE 7185 J"/>
    <n v="85.248000000000005"/>
    <n v="5"/>
    <n v="17.05"/>
    <s v="Frente 6"/>
  </r>
  <r>
    <x v="17"/>
    <n v="4033"/>
    <s v="238-TRATOR JOHN DEERE 7195 J"/>
    <n v="55.2"/>
    <n v="3"/>
    <n v="18.399999999999999"/>
    <s v="Frente 6"/>
  </r>
  <r>
    <x v="17"/>
    <n v="4034"/>
    <s v="238-TRATOR JOHN DEERE 7195 J"/>
    <n v="53.142000000000003"/>
    <n v="3"/>
    <n v="17.713999999999999"/>
    <s v="Frente 6"/>
  </r>
  <r>
    <x v="17"/>
    <n v="4036"/>
    <s v="238-TRATOR JOHN DEERE 7195 J"/>
    <n v="30.675000000000001"/>
    <n v="2"/>
    <n v="15.337999999999999"/>
    <s v="Frente 6"/>
  </r>
  <r>
    <x v="17"/>
    <n v="4111"/>
    <s v="258-TRATOR JOHN DEERE 7210 J"/>
    <n v="163.04"/>
    <n v="10"/>
    <n v="16.303999999999998"/>
    <m/>
  </r>
  <r>
    <x v="17"/>
    <n v="4112"/>
    <s v="258-TRATOR JOHN DEERE 7210 J"/>
    <n v="2.7490000000000001"/>
    <n v="1"/>
    <n v="2.7490000000000001"/>
    <s v="Frente 1"/>
  </r>
  <r>
    <x v="17"/>
    <n v="4113"/>
    <s v="258-TRATOR JOHN DEERE 7210 J"/>
    <n v="147.46700000000001"/>
    <n v="9"/>
    <n v="16.385000000000002"/>
    <s v="Frente 7"/>
  </r>
  <r>
    <x v="17"/>
    <n v="4115"/>
    <s v="258-TRATOR JOHN DEERE 7210 J"/>
    <n v="20.100000000000001"/>
    <n v="2"/>
    <n v="10.050000000000001"/>
    <s v="Frente 6"/>
  </r>
  <r>
    <x v="17"/>
    <n v="4117"/>
    <s v="258-TRATOR JOHN DEERE 7210 J"/>
    <n v="108.411"/>
    <n v="9"/>
    <n v="12.045999999999999"/>
    <s v="Frente 4"/>
  </r>
  <r>
    <x v="17"/>
    <n v="4118"/>
    <s v="258-TRATOR JOHN DEERE 7210 J"/>
    <n v="129.19"/>
    <n v="12"/>
    <n v="10.766"/>
    <s v="Frente 3"/>
  </r>
  <r>
    <x v="17"/>
    <n v="4119"/>
    <s v="258-TRATOR JOHN DEERE 7210 J"/>
    <n v="135.07"/>
    <n v="8"/>
    <n v="16.884"/>
    <s v="Frente 5"/>
  </r>
  <r>
    <x v="17"/>
    <n v="4120"/>
    <s v="258-TRATOR JOHN DEERE 7210 J"/>
    <n v="202.46"/>
    <n v="12"/>
    <n v="16.872"/>
    <s v="Frente 5"/>
  </r>
  <r>
    <x v="17"/>
    <n v="4124"/>
    <s v="258-TRATOR JOHN DEERE 7210 J"/>
    <n v="186.036"/>
    <n v="13"/>
    <n v="14.31"/>
    <s v="Frente 7"/>
  </r>
  <r>
    <x v="17"/>
    <n v="4127"/>
    <s v="258-TRATOR JOHN DEERE 7210 J"/>
    <n v="15.654999999999999"/>
    <n v="1"/>
    <n v="15.654999999999999"/>
    <s v="Frente 2"/>
  </r>
  <r>
    <x v="17"/>
    <n v="4128"/>
    <s v="296-TRATOR JONH DEERE 7215 J"/>
    <n v="30.24"/>
    <n v="2"/>
    <n v="15.12"/>
    <s v="Frente 1"/>
  </r>
  <r>
    <x v="17"/>
    <n v="4131"/>
    <s v="258-TRATOR JOHN DEERE 7210 J"/>
    <n v="185.18299999999999"/>
    <n v="11"/>
    <n v="16.835000000000001"/>
    <s v="Frente 4"/>
  </r>
  <r>
    <x v="17"/>
    <n v="4132"/>
    <s v="258-TRATOR JOHN DEERE 7210 J"/>
    <n v="190.11699999999999"/>
    <n v="10"/>
    <n v="19.012"/>
    <s v="Frente 1"/>
  </r>
  <r>
    <x v="17"/>
    <n v="4133"/>
    <s v="258-TRATOR JOHN DEERE 7210 J"/>
    <n v="16.46"/>
    <n v="1"/>
    <n v="16.46"/>
    <s v="Frente 2"/>
  </r>
  <r>
    <x v="17"/>
    <n v="4134"/>
    <s v="258-TRATOR JOHN DEERE 7210 J"/>
    <n v="179.17"/>
    <n v="12"/>
    <n v="14.930999999999999"/>
    <s v="Frente 5"/>
  </r>
  <r>
    <x v="17"/>
    <n v="4135"/>
    <s v="258-TRATOR JOHN DEERE 7210 J"/>
    <n v="224.584"/>
    <n v="14"/>
    <n v="16.042000000000002"/>
    <s v="Frente 3"/>
  </r>
  <r>
    <x v="17"/>
    <n v="4136"/>
    <s v="258-TRATOR JOHN DEERE 7210 J"/>
    <n v="219.709"/>
    <n v="12"/>
    <n v="18.309000000000001"/>
    <s v="Frente 4"/>
  </r>
  <r>
    <x v="17"/>
    <n v="4137"/>
    <s v="258-TRATOR JOHN DEERE 7210 J"/>
    <n v="221.91499999999999"/>
    <n v="13"/>
    <n v="17.07"/>
    <s v="Frente 3"/>
  </r>
  <r>
    <x v="17"/>
    <n v="4138"/>
    <s v="258-TRATOR JOHN DEERE 7210 J"/>
    <n v="184.89599999999999"/>
    <n v="12"/>
    <n v="15.407999999999999"/>
    <s v="Frente 4"/>
  </r>
  <r>
    <x v="17"/>
    <n v="4139"/>
    <s v="258-TRATOR JOHN DEERE 7210 J"/>
    <n v="158.375"/>
    <n v="11"/>
    <n v="14.398"/>
    <s v="Frente 7"/>
  </r>
  <r>
    <x v="17"/>
    <n v="4140"/>
    <s v="258-TRATOR JOHN DEERE 7210 J"/>
    <n v="77.165000000000006"/>
    <n v="5"/>
    <n v="15.433"/>
    <s v="Frente 5"/>
  </r>
  <r>
    <x v="17"/>
    <n v="4141"/>
    <s v="258-TRATOR JOHN DEERE 7210 J"/>
    <n v="252.309"/>
    <n v="15"/>
    <n v="16.821000000000002"/>
    <s v="Frente 3"/>
  </r>
  <r>
    <x v="17"/>
    <n v="4142"/>
    <s v="258-TRATOR JOHN DEERE 7210 J"/>
    <n v="188.60300000000001"/>
    <n v="11"/>
    <n v="17.146000000000001"/>
    <s v="Frente 4"/>
  </r>
  <r>
    <x v="17"/>
    <n v="4143"/>
    <s v="258-TRATOR JOHN DEERE 7210 J"/>
    <n v="172.08500000000001"/>
    <n v="11"/>
    <n v="15.644"/>
    <s v="Frente 5"/>
  </r>
  <r>
    <x v="17"/>
    <n v="4144"/>
    <s v="258-TRATOR JOHN DEERE 7210 J"/>
    <n v="103.17"/>
    <n v="7"/>
    <n v="14.739000000000001"/>
    <s v="Frente 5"/>
  </r>
  <r>
    <x v="17"/>
    <n v="4145"/>
    <s v="258-TRATOR JOHN DEERE 7210 J"/>
    <n v="151.60599999999999"/>
    <n v="9"/>
    <n v="16.844999999999999"/>
    <s v="Frente 3"/>
  </r>
  <r>
    <x v="17"/>
    <n v="4146"/>
    <s v="258-TRATOR JOHN DEERE 7210 J"/>
    <n v="260.49"/>
    <n v="16"/>
    <n v="16.280999999999999"/>
    <s v="Frente 3"/>
  </r>
  <r>
    <x v="17"/>
    <n v="4149"/>
    <s v="258-TRATOR JOHN DEERE 7210 J"/>
    <n v="27.491"/>
    <n v="1"/>
    <n v="27.491"/>
    <s v="Frente 1"/>
  </r>
  <r>
    <x v="17"/>
    <n v="4153"/>
    <s v="265-TRATOR JOHN DEERE 7225 J"/>
    <n v="272.83699999999999"/>
    <n v="15"/>
    <n v="18.189"/>
    <s v="Frente 4"/>
  </r>
  <r>
    <x v="17"/>
    <n v="4154"/>
    <s v="265-TRATOR JOHN DEERE 7225 J"/>
    <n v="166.78100000000001"/>
    <n v="11"/>
    <n v="15.162000000000001"/>
    <s v="Frente 4"/>
  </r>
  <r>
    <x v="17"/>
    <n v="4157"/>
    <s v="258-TRATOR JOHN DEERE 7210 J"/>
    <n v="30.675000000000001"/>
    <n v="2"/>
    <n v="15.337999999999999"/>
    <s v="Frente 6"/>
  </r>
  <r>
    <x v="17"/>
    <n v="4158"/>
    <s v="258-TRATOR JOHN DEERE 7210 J"/>
    <n v="234.88900000000001"/>
    <n v="14"/>
    <n v="16.777999999999999"/>
    <s v="Frente 3"/>
  </r>
  <r>
    <x v="17"/>
    <n v="4159"/>
    <s v="258-TRATOR JOHN DEERE 7210 J"/>
    <n v="32.115000000000002"/>
    <n v="2"/>
    <n v="16.058"/>
    <s v="Frente 2"/>
  </r>
  <r>
    <x v="17"/>
    <n v="4160"/>
    <s v="258-TRATOR JOHN DEERE 7210 J"/>
    <n v="16.46"/>
    <n v="1"/>
    <n v="16.46"/>
    <s v="Frente 2"/>
  </r>
  <r>
    <x v="17"/>
    <n v="4161"/>
    <s v="258-TRATOR JOHN DEERE 7210 J"/>
    <n v="204.648"/>
    <n v="14"/>
    <n v="14.618"/>
    <s v="Frente 7"/>
  </r>
  <r>
    <x v="17"/>
    <n v="4162"/>
    <s v="258-TRATOR JOHN DEERE 7210 J"/>
    <n v="32.115000000000002"/>
    <n v="2"/>
    <n v="16.058"/>
    <s v="Frente 2"/>
  </r>
  <r>
    <x v="17"/>
    <n v="4163"/>
    <s v="258-TRATOR JOHN DEERE 7210 J"/>
    <n v="15.654999999999999"/>
    <n v="1"/>
    <n v="15.654999999999999"/>
    <s v="Frente 2"/>
  </r>
  <r>
    <x v="18"/>
    <n v="4019"/>
    <s v="236-TRATOR JOHN DEERE 6180 J"/>
    <n v="84.882000000000005"/>
    <n v="6"/>
    <n v="14.147"/>
    <s v="Frente 8"/>
  </r>
  <r>
    <x v="18"/>
    <n v="4020"/>
    <s v="236-TRATOR JOHN DEERE 6180 J"/>
    <n v="89.064999999999998"/>
    <n v="5"/>
    <n v="17.812999999999999"/>
    <s v="Frente 8"/>
  </r>
  <r>
    <x v="18"/>
    <n v="4024"/>
    <s v="236-TRATOR JOHN DEERE 6180 J"/>
    <n v="57.557000000000002"/>
    <n v="4"/>
    <n v="14.388999999999999"/>
    <s v="Frente 7"/>
  </r>
  <r>
    <x v="18"/>
    <n v="4027"/>
    <s v="236-TRATOR JOHN DEERE 6180 J"/>
    <n v="93.251000000000005"/>
    <n v="6"/>
    <n v="15.542"/>
    <s v="Frente 7"/>
  </r>
  <r>
    <x v="18"/>
    <n v="4029"/>
    <s v="236-TRATOR JOHN DEERE 6180 J"/>
    <n v="40.210999999999999"/>
    <n v="3"/>
    <n v="13.404"/>
    <s v="Frente 7"/>
  </r>
  <r>
    <x v="18"/>
    <n v="4111"/>
    <s v="258-TRATOR JOHN DEERE 7210 J"/>
    <n v="164.82499999999999"/>
    <n v="11"/>
    <n v="14.984"/>
    <s v="Frente 5"/>
  </r>
  <r>
    <x v="18"/>
    <n v="4112"/>
    <s v="258-TRATOR JOHN DEERE 7210 J"/>
    <n v="14.59"/>
    <n v="1"/>
    <n v="14.59"/>
    <s v="Frente 1"/>
  </r>
  <r>
    <x v="18"/>
    <n v="4113"/>
    <s v="258-TRATOR JOHN DEERE 7210 J"/>
    <n v="87.497"/>
    <n v="5"/>
    <n v="17.498999999999999"/>
    <s v="Frente 7"/>
  </r>
  <r>
    <x v="18"/>
    <n v="4117"/>
    <s v="258-TRATOR JOHN DEERE 7210 J"/>
    <n v="106.08199999999999"/>
    <n v="7"/>
    <n v="15.154999999999999"/>
    <s v="Frente 4"/>
  </r>
  <r>
    <x v="18"/>
    <n v="4118"/>
    <s v="258-TRATOR JOHN DEERE 7210 J"/>
    <n v="102.607"/>
    <n v="6"/>
    <n v="17.100999999999999"/>
    <s v="Frente 3"/>
  </r>
  <r>
    <x v="18"/>
    <n v="4119"/>
    <s v="258-TRATOR JOHN DEERE 7210 J"/>
    <n v="207.26499999999999"/>
    <n v="14"/>
    <n v="14.805"/>
    <s v="Frente 5"/>
  </r>
  <r>
    <x v="18"/>
    <n v="4120"/>
    <s v="258-TRATOR JOHN DEERE 7210 J"/>
    <n v="177.32499999999999"/>
    <n v="12"/>
    <n v="14.776999999999999"/>
    <s v="Frente 5"/>
  </r>
  <r>
    <x v="18"/>
    <n v="4124"/>
    <s v="258-TRATOR JOHN DEERE 7210 J"/>
    <n v="43.158999999999999"/>
    <n v="3"/>
    <n v="14.385999999999999"/>
    <s v="Frente 7"/>
  </r>
  <r>
    <x v="18"/>
    <n v="4128"/>
    <s v="296-TRATOR JONH DEERE 7215 J"/>
    <n v="14.59"/>
    <n v="1"/>
    <n v="14.59"/>
    <s v="Frente 1"/>
  </r>
  <r>
    <x v="18"/>
    <n v="4130"/>
    <s v="296-TRATOR JONH DEERE 7215 J"/>
    <n v="29.18"/>
    <n v="1"/>
    <n v="29.18"/>
    <s v="Frente 1"/>
  </r>
  <r>
    <x v="18"/>
    <n v="4131"/>
    <s v="258-TRATOR JOHN DEERE 7210 J"/>
    <n v="141.07599999999999"/>
    <n v="8"/>
    <n v="17.635000000000002"/>
    <s v="Frente 4"/>
  </r>
  <r>
    <x v="18"/>
    <n v="4132"/>
    <s v="258-TRATOR JOHN DEERE 7210 J"/>
    <n v="135.60499999999999"/>
    <n v="6"/>
    <n v="22.600999999999999"/>
    <s v="Frente 1"/>
  </r>
  <r>
    <x v="18"/>
    <n v="4134"/>
    <s v="258-TRATOR JOHN DEERE 7210 J"/>
    <n v="243.39500000000001"/>
    <n v="16"/>
    <n v="15.212"/>
    <s v="Frente 5"/>
  </r>
  <r>
    <x v="18"/>
    <n v="4135"/>
    <s v="258-TRATOR JOHN DEERE 7210 J"/>
    <n v="59.314999999999998"/>
    <n v="3"/>
    <n v="19.771999999999998"/>
    <s v="Frente 3"/>
  </r>
  <r>
    <x v="18"/>
    <n v="4136"/>
    <s v="258-TRATOR JOHN DEERE 7210 J"/>
    <n v="92.515000000000001"/>
    <n v="6"/>
    <n v="15.419"/>
    <s v="Frente 4"/>
  </r>
  <r>
    <x v="18"/>
    <n v="4137"/>
    <s v="258-TRATOR JOHN DEERE 7210 J"/>
    <n v="98.308000000000007"/>
    <n v="5"/>
    <n v="19.661999999999999"/>
    <s v="Frente 3"/>
  </r>
  <r>
    <x v="18"/>
    <n v="4138"/>
    <s v="258-TRATOR JOHN DEERE 7210 J"/>
    <n v="134.626"/>
    <n v="9"/>
    <n v="14.958"/>
    <s v="Frente 4"/>
  </r>
  <r>
    <x v="18"/>
    <n v="4139"/>
    <s v="258-TRATOR JOHN DEERE 7210 J"/>
    <n v="77.995999999999995"/>
    <n v="4"/>
    <n v="19.498999999999999"/>
    <s v="Frente 7"/>
  </r>
  <r>
    <x v="18"/>
    <n v="4141"/>
    <s v="258-TRATOR JOHN DEERE 7210 J"/>
    <n v="159.15"/>
    <n v="7"/>
    <n v="22.736000000000001"/>
    <s v="Frente 3"/>
  </r>
  <r>
    <x v="18"/>
    <n v="4142"/>
    <s v="258-TRATOR JOHN DEERE 7210 J"/>
    <n v="80.135000000000005"/>
    <n v="5"/>
    <n v="16.027000000000001"/>
    <s v="Frente 4"/>
  </r>
  <r>
    <x v="18"/>
    <n v="4143"/>
    <s v="258-TRATOR JOHN DEERE 7210 J"/>
    <n v="219.845"/>
    <n v="15"/>
    <n v="14.656000000000001"/>
    <s v="Frente 5"/>
  </r>
  <r>
    <x v="18"/>
    <n v="4144"/>
    <s v="258-TRATOR JOHN DEERE 7210 J"/>
    <n v="174.22499999999999"/>
    <n v="12"/>
    <n v="14.519"/>
    <s v="Frente 5"/>
  </r>
  <r>
    <x v="18"/>
    <n v="4145"/>
    <s v="258-TRATOR JOHN DEERE 7210 J"/>
    <n v="48.25"/>
    <n v="3"/>
    <n v="16.082999999999998"/>
    <s v="Frente 3"/>
  </r>
  <r>
    <x v="18"/>
    <n v="4146"/>
    <s v="258-TRATOR JOHN DEERE 7210 J"/>
    <n v="50.701000000000001"/>
    <n v="3"/>
    <n v="16.899999999999999"/>
    <s v="Frente 3"/>
  </r>
  <r>
    <x v="18"/>
    <n v="4153"/>
    <s v="265-TRATOR JOHN DEERE 7225 J"/>
    <n v="186.101"/>
    <n v="10"/>
    <n v="18.61"/>
    <s v="Frente 4"/>
  </r>
  <r>
    <x v="18"/>
    <n v="4154"/>
    <s v="265-TRATOR JOHN DEERE 7225 J"/>
    <n v="119.765"/>
    <n v="8"/>
    <n v="14.971"/>
    <s v="Frente 4"/>
  </r>
  <r>
    <x v="18"/>
    <n v="4158"/>
    <s v="258-TRATOR JOHN DEERE 7210 J"/>
    <n v="72.864000000000004"/>
    <n v="5"/>
    <n v="14.573"/>
    <s v="Frente 3"/>
  </r>
  <r>
    <x v="18"/>
    <n v="4161"/>
    <s v="258-TRATOR JOHN DEERE 7210 J"/>
    <n v="59.101999999999997"/>
    <n v="4"/>
    <n v="14.776"/>
    <s v="Frente 7"/>
  </r>
  <r>
    <x v="19"/>
    <n v="4019"/>
    <s v="236-TRATOR JOHN DEERE 6180 J"/>
    <n v="169.8"/>
    <n v="13"/>
    <n v="13.061999999999999"/>
    <s v="Frente 8"/>
  </r>
  <r>
    <x v="19"/>
    <n v="4020"/>
    <s v="236-TRATOR JOHN DEERE 6180 J"/>
    <n v="27.443999999999999"/>
    <n v="2"/>
    <n v="13.722"/>
    <s v="Frente 8"/>
  </r>
  <r>
    <x v="19"/>
    <n v="4021"/>
    <s v="236-TRATOR JOHN DEERE 6180 J"/>
    <n v="280.05099999999999"/>
    <n v="21"/>
    <n v="13.336"/>
    <s v="Frente 8"/>
  </r>
  <r>
    <x v="19"/>
    <n v="4022"/>
    <s v="236-TRATOR JOHN DEERE 6180 J"/>
    <n v="149.05799999999999"/>
    <n v="9"/>
    <n v="16.562000000000001"/>
    <s v="Frente 8"/>
  </r>
  <r>
    <x v="19"/>
    <n v="4024"/>
    <s v="236-TRATOR JOHN DEERE 6180 J"/>
    <n v="177.95"/>
    <n v="11"/>
    <n v="16.177"/>
    <s v="Frente 7"/>
  </r>
  <r>
    <x v="19"/>
    <n v="4025"/>
    <s v="236-TRATOR JOHN DEERE 6180 J"/>
    <n v="23.98"/>
    <n v="2"/>
    <n v="11.99"/>
    <s v="Frente 7"/>
  </r>
  <r>
    <x v="19"/>
    <n v="4027"/>
    <s v="236-TRATOR JOHN DEERE 6180 J"/>
    <n v="154.97999999999999"/>
    <n v="13"/>
    <n v="11.922000000000001"/>
    <s v="Frente 7"/>
  </r>
  <r>
    <x v="19"/>
    <n v="4029"/>
    <s v="236-TRATOR JOHN DEERE 6180 J"/>
    <n v="227.05500000000001"/>
    <n v="15"/>
    <n v="15.137"/>
    <s v="Frente 7"/>
  </r>
  <r>
    <x v="19"/>
    <n v="4111"/>
    <s v="258-TRATOR JOHN DEERE 7210 J"/>
    <n v="323.97500000000002"/>
    <n v="21"/>
    <n v="15.427"/>
    <s v="Frente 5"/>
  </r>
  <r>
    <x v="19"/>
    <n v="4112"/>
    <s v="258-TRATOR JOHN DEERE 7210 J"/>
    <n v="108.545"/>
    <n v="6"/>
    <n v="18.091000000000001"/>
    <s v="Frente 1"/>
  </r>
  <r>
    <x v="19"/>
    <n v="4113"/>
    <s v="258-TRATOR JOHN DEERE 7210 J"/>
    <n v="187.35400000000001"/>
    <n v="16"/>
    <n v="11.71"/>
    <s v="Frente 7"/>
  </r>
  <r>
    <x v="19"/>
    <n v="4114"/>
    <s v="258-TRATOR JOHN DEERE 7210 J"/>
    <n v="353.16"/>
    <n v="22"/>
    <n v="16.053000000000001"/>
    <s v="Frente 1"/>
  </r>
  <r>
    <x v="19"/>
    <n v="4117"/>
    <s v="258-TRATOR JOHN DEERE 7210 J"/>
    <n v="298.35199999999998"/>
    <n v="20"/>
    <n v="14.917999999999999"/>
    <s v="Frente 4"/>
  </r>
  <r>
    <x v="19"/>
    <n v="4118"/>
    <s v="258-TRATOR JOHN DEERE 7210 J"/>
    <n v="79.36"/>
    <n v="7"/>
    <n v="11.337"/>
    <s v="Frente 3"/>
  </r>
  <r>
    <x v="19"/>
    <n v="4119"/>
    <s v="258-TRATOR JOHN DEERE 7210 J"/>
    <n v="347.49"/>
    <n v="22"/>
    <n v="15.795"/>
    <s v="Frente 5"/>
  </r>
  <r>
    <x v="19"/>
    <n v="4120"/>
    <s v="258-TRATOR JOHN DEERE 7210 J"/>
    <n v="425.32"/>
    <n v="28"/>
    <n v="15.19"/>
    <s v="Frente 5"/>
  </r>
  <r>
    <x v="19"/>
    <n v="4121"/>
    <s v="296-TRATOR JONH DEERE 7215 J"/>
    <n v="297.245"/>
    <n v="19"/>
    <n v="15.644"/>
    <s v="Frente 1"/>
  </r>
  <r>
    <x v="19"/>
    <n v="4122"/>
    <s v="296-TRATOR JONH DEERE 7215 J"/>
    <n v="268.05500000000001"/>
    <n v="17"/>
    <n v="15.768000000000001"/>
    <s v="Frente 1"/>
  </r>
  <r>
    <x v="19"/>
    <n v="4124"/>
    <s v="258-TRATOR JOHN DEERE 7210 J"/>
    <n v="186.68"/>
    <n v="12"/>
    <n v="15.557"/>
    <s v="Frente 7"/>
  </r>
  <r>
    <x v="19"/>
    <n v="4128"/>
    <s v="296-TRATOR JONH DEERE 7215 J"/>
    <n v="392.185"/>
    <n v="23"/>
    <n v="17.052"/>
    <s v="Frente 1"/>
  </r>
  <r>
    <x v="19"/>
    <n v="4130"/>
    <s v="296-TRATOR JONH DEERE 7215 J"/>
    <n v="350.23500000000001"/>
    <n v="21"/>
    <n v="16.678000000000001"/>
    <s v="Frente 1"/>
  </r>
  <r>
    <x v="19"/>
    <n v="4131"/>
    <s v="258-TRATOR JOHN DEERE 7210 J"/>
    <n v="163.01900000000001"/>
    <n v="10"/>
    <n v="16.302"/>
    <s v="Frente 4"/>
  </r>
  <r>
    <x v="19"/>
    <n v="4132"/>
    <s v="258-TRATOR JOHN DEERE 7210 J"/>
    <n v="120.188"/>
    <n v="8"/>
    <n v="15.023999999999999"/>
    <s v="Frente 1"/>
  </r>
  <r>
    <x v="19"/>
    <n v="4133"/>
    <s v="258-TRATOR JOHN DEERE 7210 J"/>
    <n v="170.67"/>
    <n v="10"/>
    <n v="17.067"/>
    <s v="Frente 2"/>
  </r>
  <r>
    <x v="19"/>
    <n v="4134"/>
    <s v="258-TRATOR JOHN DEERE 7210 J"/>
    <n v="508.21"/>
    <n v="30"/>
    <n v="16.940000000000001"/>
    <s v="Frente 5"/>
  </r>
  <r>
    <x v="19"/>
    <n v="4135"/>
    <s v="258-TRATOR JOHN DEERE 7210 J"/>
    <n v="71.45"/>
    <n v="4"/>
    <n v="17.863"/>
    <s v="Frente 3"/>
  </r>
  <r>
    <x v="19"/>
    <n v="4136"/>
    <s v="258-TRATOR JOHN DEERE 7210 J"/>
    <n v="271.483"/>
    <n v="16"/>
    <n v="16.968"/>
    <s v="Frente 4"/>
  </r>
  <r>
    <x v="19"/>
    <n v="4137"/>
    <s v="258-TRATOR JOHN DEERE 7210 J"/>
    <n v="206.084"/>
    <n v="12"/>
    <n v="17.173999999999999"/>
    <s v="Frente 3"/>
  </r>
  <r>
    <x v="19"/>
    <n v="4138"/>
    <s v="258-TRATOR JOHN DEERE 7210 J"/>
    <n v="306.65100000000001"/>
    <n v="18"/>
    <n v="17.036000000000001"/>
    <s v="Frente 4"/>
  </r>
  <r>
    <x v="19"/>
    <n v="4139"/>
    <s v="258-TRATOR JOHN DEERE 7210 J"/>
    <n v="143.82300000000001"/>
    <n v="13"/>
    <n v="11.063000000000001"/>
    <s v="Frente 7"/>
  </r>
  <r>
    <x v="19"/>
    <n v="4140"/>
    <s v="258-TRATOR JOHN DEERE 7210 J"/>
    <n v="366.58499999999998"/>
    <n v="22"/>
    <n v="16.663"/>
    <s v="Frente 5"/>
  </r>
  <r>
    <x v="19"/>
    <n v="4141"/>
    <s v="258-TRATOR JOHN DEERE 7210 J"/>
    <n v="173.23400000000001"/>
    <n v="11"/>
    <n v="15.749000000000001"/>
    <s v="Frente 3"/>
  </r>
  <r>
    <x v="19"/>
    <n v="4142"/>
    <s v="258-TRATOR JOHN DEERE 7210 J"/>
    <n v="173.18600000000001"/>
    <n v="11"/>
    <n v="15.744"/>
    <s v="Frente 4"/>
  </r>
  <r>
    <x v="19"/>
    <n v="4143"/>
    <s v="258-TRATOR JOHN DEERE 7210 J"/>
    <n v="307.01"/>
    <n v="19"/>
    <n v="16.158000000000001"/>
    <s v="Frente 5"/>
  </r>
  <r>
    <x v="19"/>
    <n v="4144"/>
    <s v="258-TRATOR JOHN DEERE 7210 J"/>
    <n v="377.83"/>
    <n v="25"/>
    <n v="15.113"/>
    <s v="Frente 5"/>
  </r>
  <r>
    <x v="19"/>
    <n v="4145"/>
    <s v="258-TRATOR JOHN DEERE 7210 J"/>
    <n v="182.49100000000001"/>
    <n v="12"/>
    <n v="15.208"/>
    <s v="Frente 3"/>
  </r>
  <r>
    <x v="19"/>
    <n v="4146"/>
    <s v="258-TRATOR JOHN DEERE 7210 J"/>
    <n v="107.223"/>
    <n v="7"/>
    <n v="15.318"/>
    <s v="Frente 3"/>
  </r>
  <r>
    <x v="19"/>
    <n v="4147"/>
    <s v="258-TRATOR JOHN DEERE 7210 J"/>
    <n v="60.204999999999998"/>
    <n v="4"/>
    <n v="15.051"/>
    <s v="Frente 2"/>
  </r>
  <r>
    <x v="19"/>
    <n v="4149"/>
    <s v="258-TRATOR JOHN DEERE 7210 J"/>
    <n v="384.435"/>
    <n v="24"/>
    <n v="16.018000000000001"/>
    <s v="Frente 1"/>
  </r>
  <r>
    <x v="19"/>
    <n v="4153"/>
    <s v="265-TRATOR JOHN DEERE 7225 J"/>
    <n v="393.01"/>
    <n v="23"/>
    <n v="17.087"/>
    <m/>
  </r>
  <r>
    <x v="19"/>
    <n v="4154"/>
    <s v="265-TRATOR JOHN DEERE 7225 J"/>
    <n v="165.149"/>
    <n v="10"/>
    <n v="16.515000000000001"/>
    <s v="Frente 4"/>
  </r>
  <r>
    <x v="19"/>
    <n v="4156"/>
    <s v="258-TRATOR JOHN DEERE 7210 J"/>
    <n v="179.035"/>
    <n v="12"/>
    <n v="14.92"/>
    <s v="Frente 2"/>
  </r>
  <r>
    <x v="19"/>
    <n v="4158"/>
    <s v="258-TRATOR JOHN DEERE 7210 J"/>
    <n v="263.01"/>
    <n v="12"/>
    <n v="21.917999999999999"/>
    <s v="Frente 3"/>
  </r>
  <r>
    <x v="19"/>
    <n v="4159"/>
    <s v="258-TRATOR JOHN DEERE 7210 J"/>
    <n v="184.38499999999999"/>
    <n v="10"/>
    <n v="18.439"/>
    <s v="Frente 2"/>
  </r>
  <r>
    <x v="19"/>
    <n v="4160"/>
    <s v="258-TRATOR JOHN DEERE 7210 J"/>
    <n v="134.62"/>
    <n v="9"/>
    <n v="14.958"/>
    <s v="Frente 2"/>
  </r>
  <r>
    <x v="19"/>
    <n v="4161"/>
    <s v="258-TRATOR JOHN DEERE 7210 J"/>
    <n v="199.02500000000001"/>
    <n v="15"/>
    <n v="13.268000000000001"/>
    <s v="Frente 7"/>
  </r>
  <r>
    <x v="19"/>
    <n v="4162"/>
    <s v="258-TRATOR JOHN DEERE 7210 J"/>
    <n v="138.11500000000001"/>
    <n v="9"/>
    <n v="15.346"/>
    <s v="Frente 2"/>
  </r>
  <r>
    <x v="19"/>
    <n v="4163"/>
    <s v="258-TRATOR JOHN DEERE 7210 J"/>
    <n v="138.41"/>
    <n v="9"/>
    <n v="15.379"/>
    <s v="Frente 2"/>
  </r>
  <r>
    <x v="20"/>
    <n v="4019"/>
    <s v="236-TRATOR JOHN DEERE 6180 J"/>
    <n v="63.77"/>
    <n v="3"/>
    <n v="21.257000000000001"/>
    <s v="Frente 8"/>
  </r>
  <r>
    <x v="20"/>
    <n v="4020"/>
    <s v="236-TRATOR JOHN DEERE 6180 J"/>
    <n v="111.23399999999999"/>
    <n v="6"/>
    <n v="18.539000000000001"/>
    <s v="Frente 8"/>
  </r>
  <r>
    <x v="20"/>
    <n v="4021"/>
    <s v="236-TRATOR JOHN DEERE 6180 J"/>
    <n v="160.98400000000001"/>
    <n v="13"/>
    <n v="12.382999999999999"/>
    <s v="Frente 8"/>
  </r>
  <r>
    <x v="20"/>
    <n v="4022"/>
    <s v="236-TRATOR JOHN DEERE 6180 J"/>
    <n v="98.18"/>
    <n v="9"/>
    <n v="10.909000000000001"/>
    <s v="Frente 8"/>
  </r>
  <r>
    <x v="20"/>
    <n v="4024"/>
    <s v="236-TRATOR JOHN DEERE 6180 J"/>
    <n v="151.08199999999999"/>
    <n v="10"/>
    <n v="15.108000000000001"/>
    <s v="Frente 7"/>
  </r>
  <r>
    <x v="20"/>
    <n v="4025"/>
    <s v="236-TRATOR JOHN DEERE 6180 J"/>
    <n v="51.295000000000002"/>
    <n v="2"/>
    <n v="25.648"/>
    <s v="Frente 7"/>
  </r>
  <r>
    <x v="20"/>
    <n v="4027"/>
    <s v="236-TRATOR JOHN DEERE 6180 J"/>
    <n v="109.425"/>
    <n v="9"/>
    <n v="12.157999999999999"/>
    <s v="Frente 7"/>
  </r>
  <r>
    <x v="20"/>
    <n v="4029"/>
    <s v="236-TRATOR JOHN DEERE 6180 J"/>
    <n v="128.89099999999999"/>
    <n v="9"/>
    <n v="14.321"/>
    <s v="Frente 7"/>
  </r>
  <r>
    <x v="20"/>
    <n v="4030"/>
    <s v="285-TRATOR JOHN DEERE 7185 J"/>
    <n v="38.767000000000003"/>
    <n v="4"/>
    <n v="9.6920000000000002"/>
    <s v="Frente 6"/>
  </r>
  <r>
    <x v="20"/>
    <n v="4033"/>
    <s v="238-TRATOR JOHN DEERE 7195 J"/>
    <n v="9.91"/>
    <n v="1"/>
    <n v="9.91"/>
    <s v="Frente 6"/>
  </r>
  <r>
    <x v="20"/>
    <n v="4034"/>
    <s v="238-TRATOR JOHN DEERE 7195 J"/>
    <n v="45.63"/>
    <n v="3"/>
    <n v="15.21"/>
    <s v="Frente 6"/>
  </r>
  <r>
    <x v="20"/>
    <n v="4036"/>
    <s v="238-TRATOR JOHN DEERE 7195 J"/>
    <n v="90.19"/>
    <n v="4"/>
    <n v="22.547999999999998"/>
    <s v="Frente 6"/>
  </r>
  <r>
    <x v="20"/>
    <n v="4111"/>
    <s v="258-TRATOR JOHN DEERE 7210 J"/>
    <n v="106.33"/>
    <n v="7"/>
    <n v="15.19"/>
    <s v="Frente 5"/>
  </r>
  <r>
    <x v="20"/>
    <n v="4112"/>
    <s v="258-TRATOR JOHN DEERE 7210 J"/>
    <n v="134.91"/>
    <n v="9"/>
    <n v="14.99"/>
    <s v="Frente 1"/>
  </r>
  <r>
    <x v="20"/>
    <n v="4113"/>
    <s v="258-TRATOR JOHN DEERE 7210 J"/>
    <n v="186.99299999999999"/>
    <n v="11"/>
    <n v="16.998999999999999"/>
    <s v="Frente 7"/>
  </r>
  <r>
    <x v="20"/>
    <n v="4114"/>
    <s v="258-TRATOR JOHN DEERE 7210 J"/>
    <n v="660.12599999999998"/>
    <n v="43"/>
    <n v="15.352"/>
    <s v="Frente 1"/>
  </r>
  <r>
    <x v="20"/>
    <n v="4115"/>
    <s v="258-TRATOR JOHN DEERE 7210 J"/>
    <n v="26.446999999999999"/>
    <n v="2"/>
    <n v="13.224"/>
    <s v="Frente 6"/>
  </r>
  <r>
    <x v="20"/>
    <n v="4117"/>
    <s v="258-TRATOR JOHN DEERE 7210 J"/>
    <n v="112.04900000000001"/>
    <n v="8"/>
    <n v="14.006"/>
    <s v="Frente 4"/>
  </r>
  <r>
    <x v="20"/>
    <n v="4118"/>
    <s v="258-TRATOR JOHN DEERE 7210 J"/>
    <n v="91.06"/>
    <n v="7"/>
    <n v="13.009"/>
    <s v="Frente 3"/>
  </r>
  <r>
    <x v="20"/>
    <n v="4119"/>
    <s v="258-TRATOR JOHN DEERE 7210 J"/>
    <n v="89.49"/>
    <n v="6"/>
    <n v="14.914999999999999"/>
    <s v="Frente 5"/>
  </r>
  <r>
    <x v="20"/>
    <n v="4120"/>
    <s v="258-TRATOR JOHN DEERE 7210 J"/>
    <n v="59.024999999999999"/>
    <n v="4"/>
    <n v="14.756"/>
    <s v="Frente 5"/>
  </r>
  <r>
    <x v="20"/>
    <n v="4121"/>
    <s v="296-TRATOR JONH DEERE 7215 J"/>
    <n v="582.79999999999995"/>
    <n v="38"/>
    <n v="15.337"/>
    <s v="Frente 1"/>
  </r>
  <r>
    <x v="20"/>
    <n v="4122"/>
    <s v="296-TRATOR JONH DEERE 7215 J"/>
    <n v="423.988"/>
    <n v="29"/>
    <n v="14.62"/>
    <s v="Frente 1"/>
  </r>
  <r>
    <x v="20"/>
    <n v="4123"/>
    <s v="296-TRATOR JONH DEERE 7215 J"/>
    <n v="152.23699999999999"/>
    <n v="10"/>
    <n v="15.224"/>
    <s v="Frente 1"/>
  </r>
  <r>
    <x v="20"/>
    <n v="4124"/>
    <s v="258-TRATOR JOHN DEERE 7210 J"/>
    <n v="95.305000000000007"/>
    <n v="8"/>
    <n v="11.913"/>
    <s v="Frente 7"/>
  </r>
  <r>
    <x v="20"/>
    <n v="4128"/>
    <s v="296-TRATOR JONH DEERE 7215 J"/>
    <n v="568.26"/>
    <n v="38"/>
    <n v="14.954000000000001"/>
    <s v="Frente 1"/>
  </r>
  <r>
    <x v="20"/>
    <n v="4130"/>
    <s v="296-TRATOR JONH DEERE 7215 J"/>
    <n v="475.245"/>
    <n v="31"/>
    <n v="15.33"/>
    <s v="Frente 1"/>
  </r>
  <r>
    <x v="20"/>
    <n v="4132"/>
    <s v="258-TRATOR JOHN DEERE 7210 J"/>
    <n v="135.23099999999999"/>
    <n v="8"/>
    <n v="16.904"/>
    <s v="Frente 1"/>
  </r>
  <r>
    <x v="20"/>
    <n v="4133"/>
    <s v="258-TRATOR JOHN DEERE 7210 J"/>
    <n v="344.08499999999998"/>
    <n v="24"/>
    <n v="14.337"/>
    <s v="Frente 2"/>
  </r>
  <r>
    <x v="20"/>
    <n v="4134"/>
    <s v="258-TRATOR JOHN DEERE 7210 J"/>
    <n v="59.35"/>
    <n v="4"/>
    <n v="14.837999999999999"/>
    <s v="Frente 5"/>
  </r>
  <r>
    <x v="20"/>
    <n v="4135"/>
    <s v="258-TRATOR JOHN DEERE 7210 J"/>
    <n v="15.335000000000001"/>
    <n v="1"/>
    <n v="15.335000000000001"/>
    <s v="Frente 3"/>
  </r>
  <r>
    <x v="20"/>
    <n v="4136"/>
    <s v="258-TRATOR JOHN DEERE 7210 J"/>
    <n v="118.071"/>
    <n v="7"/>
    <n v="16.867000000000001"/>
    <s v="Frente 4"/>
  </r>
  <r>
    <x v="20"/>
    <n v="4137"/>
    <s v="258-TRATOR JOHN DEERE 7210 J"/>
    <n v="114.21899999999999"/>
    <n v="6"/>
    <n v="19.036999999999999"/>
    <s v="Frente 3"/>
  </r>
  <r>
    <x v="20"/>
    <n v="4138"/>
    <s v="258-TRATOR JOHN DEERE 7210 J"/>
    <n v="128.16300000000001"/>
    <n v="9"/>
    <n v="14.24"/>
    <s v="Frente 4"/>
  </r>
  <r>
    <x v="20"/>
    <n v="4139"/>
    <s v="258-TRATOR JOHN DEERE 7210 J"/>
    <n v="188.76900000000001"/>
    <n v="9"/>
    <n v="20.974"/>
    <s v="Frente 7"/>
  </r>
  <r>
    <x v="20"/>
    <n v="4140"/>
    <s v="258-TRATOR JOHN DEERE 7210 J"/>
    <n v="73.56"/>
    <n v="5"/>
    <n v="14.712"/>
    <s v="Frente 5"/>
  </r>
  <r>
    <x v="20"/>
    <n v="4141"/>
    <s v="258-TRATOR JOHN DEERE 7210 J"/>
    <n v="37.229999999999997"/>
    <n v="2"/>
    <n v="18.614999999999998"/>
    <s v="Frente 3"/>
  </r>
  <r>
    <x v="20"/>
    <n v="4142"/>
    <s v="258-TRATOR JOHN DEERE 7210 J"/>
    <n v="32.220999999999997"/>
    <n v="2"/>
    <n v="16.111000000000001"/>
    <s v="Frente 4"/>
  </r>
  <r>
    <x v="20"/>
    <n v="4143"/>
    <s v="258-TRATOR JOHN DEERE 7210 J"/>
    <n v="58.48"/>
    <n v="4"/>
    <n v="14.62"/>
    <s v="Frente 5"/>
  </r>
  <r>
    <x v="20"/>
    <n v="4144"/>
    <s v="258-TRATOR JOHN DEERE 7210 J"/>
    <n v="91.905000000000001"/>
    <n v="6"/>
    <n v="15.318"/>
    <s v="Frente 5"/>
  </r>
  <r>
    <x v="20"/>
    <n v="4145"/>
    <s v="258-TRATOR JOHN DEERE 7210 J"/>
    <n v="90.879000000000005"/>
    <n v="6"/>
    <n v="15.147"/>
    <s v="Frente 3"/>
  </r>
  <r>
    <x v="20"/>
    <n v="4146"/>
    <s v="258-TRATOR JOHN DEERE 7210 J"/>
    <n v="131.636"/>
    <n v="8"/>
    <n v="16.454999999999998"/>
    <s v="Frente 3"/>
  </r>
  <r>
    <x v="20"/>
    <n v="4147"/>
    <s v="258-TRATOR JOHN DEERE 7210 J"/>
    <n v="392.26"/>
    <n v="27"/>
    <n v="14.528"/>
    <s v="Frente 2"/>
  </r>
  <r>
    <x v="20"/>
    <n v="4149"/>
    <s v="258-TRATOR JOHN DEERE 7210 J"/>
    <n v="690.56399999999996"/>
    <n v="46"/>
    <n v="15.012"/>
    <s v="Frente 1"/>
  </r>
  <r>
    <x v="20"/>
    <n v="4153"/>
    <s v="265-TRATOR JOHN DEERE 7225 J"/>
    <n v="116.449"/>
    <n v="9"/>
    <n v="12.939"/>
    <s v="Frente 4"/>
  </r>
  <r>
    <x v="20"/>
    <n v="4154"/>
    <s v="265-TRATOR JOHN DEERE 7225 J"/>
    <n v="28.486999999999998"/>
    <n v="2"/>
    <n v="14.244"/>
    <s v="Frente 4"/>
  </r>
  <r>
    <x v="20"/>
    <n v="4156"/>
    <s v="258-TRATOR JOHN DEERE 7210 J"/>
    <n v="348.89"/>
    <n v="24"/>
    <n v="14.537000000000001"/>
    <s v="Frente 2"/>
  </r>
  <r>
    <x v="20"/>
    <n v="4157"/>
    <s v="258-TRATOR JOHN DEERE 7210 J"/>
    <n v="38.756"/>
    <n v="4"/>
    <n v="9.6890000000000001"/>
    <s v="Frente 6"/>
  </r>
  <r>
    <x v="20"/>
    <n v="4158"/>
    <s v="258-TRATOR JOHN DEERE 7210 J"/>
    <n v="74.39"/>
    <n v="5"/>
    <n v="14.878"/>
    <s v="Frente 3"/>
  </r>
  <r>
    <x v="20"/>
    <n v="4159"/>
    <s v="258-TRATOR JOHN DEERE 7210 J"/>
    <n v="405.05"/>
    <n v="28"/>
    <n v="14.465999999999999"/>
    <s v="Frente 2"/>
  </r>
  <r>
    <x v="20"/>
    <n v="4160"/>
    <s v="258-TRATOR JOHN DEERE 7210 J"/>
    <n v="315.60000000000002"/>
    <n v="21"/>
    <n v="15.029"/>
    <s v="Frente 2"/>
  </r>
  <r>
    <x v="20"/>
    <n v="4161"/>
    <s v="258-TRATOR JOHN DEERE 7210 J"/>
    <n v="145.93199999999999"/>
    <n v="7"/>
    <n v="20.847000000000001"/>
    <s v="Frente 7"/>
  </r>
  <r>
    <x v="20"/>
    <n v="4162"/>
    <s v="258-TRATOR JOHN DEERE 7210 J"/>
    <n v="349.41500000000002"/>
    <n v="24"/>
    <n v="14.558999999999999"/>
    <s v="Frente 2"/>
  </r>
  <r>
    <x v="20"/>
    <n v="4163"/>
    <s v="258-TRATOR JOHN DEERE 7210 J"/>
    <n v="332.12"/>
    <n v="23"/>
    <n v="14.44"/>
    <s v="Frente 2"/>
  </r>
  <r>
    <x v="21"/>
    <n v="4019"/>
    <s v="236-TRATOR JOHN DEERE 6180 J"/>
    <n v="87.968000000000004"/>
    <n v="7"/>
    <n v="12.567"/>
    <s v="Frente 8"/>
  </r>
  <r>
    <x v="21"/>
    <n v="4020"/>
    <s v="236-TRATOR JOHN DEERE 6180 J"/>
    <n v="157.13800000000001"/>
    <n v="6"/>
    <n v="26.19"/>
    <s v="Frente 8"/>
  </r>
  <r>
    <x v="21"/>
    <n v="4021"/>
    <s v="236-TRATOR JOHN DEERE 6180 J"/>
    <n v="19.507000000000001"/>
    <n v="1"/>
    <n v="19.507000000000001"/>
    <s v="Frente 8"/>
  </r>
  <r>
    <x v="21"/>
    <n v="4022"/>
    <s v="236-TRATOR JOHN DEERE 6180 J"/>
    <n v="14.927"/>
    <n v="2"/>
    <n v="7.4640000000000004"/>
    <s v="Frente 8"/>
  </r>
  <r>
    <x v="21"/>
    <n v="4025"/>
    <s v="236-TRATOR JOHN DEERE 6180 J"/>
    <n v="60.996000000000002"/>
    <n v="4"/>
    <n v="15.249000000000001"/>
    <s v="Frente 7"/>
  </r>
  <r>
    <x v="21"/>
    <n v="4027"/>
    <s v="236-TRATOR JOHN DEERE 6180 J"/>
    <n v="17.969000000000001"/>
    <n v="1"/>
    <n v="17.969000000000001"/>
    <s v="Frente 7"/>
  </r>
  <r>
    <x v="21"/>
    <n v="4029"/>
    <s v="236-TRATOR JOHN DEERE 6180 J"/>
    <n v="153.036"/>
    <n v="8"/>
    <n v="19.13"/>
    <s v="Frente 7"/>
  </r>
  <r>
    <x v="21"/>
    <n v="4111"/>
    <s v="258-TRATOR JOHN DEERE 7210 J"/>
    <n v="258.27"/>
    <n v="16"/>
    <n v="16.141999999999999"/>
    <s v="Frente 5"/>
  </r>
  <r>
    <x v="21"/>
    <n v="4113"/>
    <s v="258-TRATOR JOHN DEERE 7210 J"/>
    <n v="15.225"/>
    <n v="1"/>
    <n v="15.225"/>
    <s v="Frente 7"/>
  </r>
  <r>
    <x v="21"/>
    <n v="4114"/>
    <s v="258-TRATOR JOHN DEERE 7210 J"/>
    <n v="194.55500000000001"/>
    <n v="12"/>
    <n v="16.213000000000001"/>
    <s v="Frente 1"/>
  </r>
  <r>
    <x v="21"/>
    <n v="4117"/>
    <s v="258-TRATOR JOHN DEERE 7210 J"/>
    <n v="175.48699999999999"/>
    <n v="12"/>
    <n v="14.624000000000001"/>
    <s v="Frente 4"/>
  </r>
  <r>
    <x v="21"/>
    <n v="4118"/>
    <s v="258-TRATOR JOHN DEERE 7210 J"/>
    <n v="21.364000000000001"/>
    <n v="2"/>
    <n v="10.682"/>
    <s v="Frente 3"/>
  </r>
  <r>
    <x v="21"/>
    <n v="4119"/>
    <s v="258-TRATOR JOHN DEERE 7210 J"/>
    <n v="150.53"/>
    <n v="8"/>
    <n v="18.815999999999999"/>
    <s v="Frente 5"/>
  </r>
  <r>
    <x v="21"/>
    <n v="4120"/>
    <s v="258-TRATOR JOHN DEERE 7210 J"/>
    <n v="198.95"/>
    <n v="13"/>
    <n v="15.304"/>
    <s v="Frente 5"/>
  </r>
  <r>
    <x v="21"/>
    <n v="4121"/>
    <s v="296-TRATOR JONH DEERE 7215 J"/>
    <n v="171.75"/>
    <n v="11"/>
    <n v="15.614000000000001"/>
    <s v="Frente 1"/>
  </r>
  <r>
    <x v="21"/>
    <n v="4122"/>
    <s v="296-TRATOR JONH DEERE 7215 J"/>
    <n v="218.959"/>
    <n v="13"/>
    <n v="16.843"/>
    <s v="Frente 1"/>
  </r>
  <r>
    <x v="21"/>
    <n v="4123"/>
    <s v="296-TRATOR JONH DEERE 7215 J"/>
    <n v="234.22499999999999"/>
    <n v="14"/>
    <n v="16.73"/>
    <s v="Frente 1"/>
  </r>
  <r>
    <x v="21"/>
    <n v="4124"/>
    <s v="258-TRATOR JOHN DEERE 7210 J"/>
    <n v="10.781000000000001"/>
    <n v="1"/>
    <n v="10.781000000000001"/>
    <s v="Frente 7"/>
  </r>
  <r>
    <x v="21"/>
    <n v="4127"/>
    <s v="258-TRATOR JOHN DEERE 7210 J"/>
    <n v="15.494999999999999"/>
    <n v="1"/>
    <n v="15.494999999999999"/>
    <s v="Frente 2"/>
  </r>
  <r>
    <x v="21"/>
    <n v="4128"/>
    <s v="296-TRATOR JONH DEERE 7215 J"/>
    <n v="197.48500000000001"/>
    <n v="12"/>
    <n v="16.457000000000001"/>
    <s v="Frente 1"/>
  </r>
  <r>
    <x v="21"/>
    <n v="4130"/>
    <s v="296-TRATOR JONH DEERE 7215 J"/>
    <n v="204.95500000000001"/>
    <n v="13"/>
    <n v="15.766"/>
    <s v="Frente 1"/>
  </r>
  <r>
    <x v="21"/>
    <n v="4132"/>
    <s v="258-TRATOR JOHN DEERE 7210 J"/>
    <n v="60.314999999999998"/>
    <n v="4"/>
    <n v="15.079000000000001"/>
    <s v="Frente 1"/>
  </r>
  <r>
    <x v="21"/>
    <n v="4133"/>
    <s v="258-TRATOR JOHN DEERE 7210 J"/>
    <n v="194.63499999999999"/>
    <n v="13"/>
    <n v="14.972"/>
    <s v="Frente 2"/>
  </r>
  <r>
    <x v="21"/>
    <n v="4134"/>
    <s v="258-TRATOR JOHN DEERE 7210 J"/>
    <n v="207.74"/>
    <n v="13"/>
    <n v="15.98"/>
    <s v="Frente 5"/>
  </r>
  <r>
    <x v="21"/>
    <n v="4135"/>
    <s v="258-TRATOR JOHN DEERE 7210 J"/>
    <n v="43.195"/>
    <n v="2"/>
    <n v="21.597999999999999"/>
    <s v="Frente 3"/>
  </r>
  <r>
    <x v="21"/>
    <n v="4136"/>
    <s v="258-TRATOR JOHN DEERE 7210 J"/>
    <n v="242.399"/>
    <n v="13"/>
    <n v="18.646000000000001"/>
    <s v="Frente 4"/>
  </r>
  <r>
    <x v="21"/>
    <n v="4137"/>
    <s v="258-TRATOR JOHN DEERE 7210 J"/>
    <n v="48.128999999999998"/>
    <n v="3"/>
    <n v="16.042999999999999"/>
    <s v="Frente 3"/>
  </r>
  <r>
    <x v="21"/>
    <n v="4138"/>
    <s v="258-TRATOR JOHN DEERE 7210 J"/>
    <n v="161.81399999999999"/>
    <n v="11"/>
    <n v="14.71"/>
    <s v="Frente 4"/>
  </r>
  <r>
    <x v="21"/>
    <n v="4139"/>
    <s v="258-TRATOR JOHN DEERE 7210 J"/>
    <n v="124.316"/>
    <n v="6"/>
    <n v="20.719000000000001"/>
    <s v="Frente 7"/>
  </r>
  <r>
    <x v="21"/>
    <n v="4140"/>
    <s v="258-TRATOR JOHN DEERE 7210 J"/>
    <n v="160.48500000000001"/>
    <n v="11"/>
    <n v="14.59"/>
    <s v="Frente 5"/>
  </r>
  <r>
    <x v="21"/>
    <n v="4141"/>
    <s v="258-TRATOR JOHN DEERE 7210 J"/>
    <n v="95.314999999999998"/>
    <n v="5"/>
    <n v="19.062999999999999"/>
    <s v="Frente 3"/>
  </r>
  <r>
    <x v="21"/>
    <n v="4142"/>
    <s v="258-TRATOR JOHN DEERE 7210 J"/>
    <n v="105.586"/>
    <n v="7"/>
    <n v="15.084"/>
    <s v="Frente 4"/>
  </r>
  <r>
    <x v="21"/>
    <n v="4143"/>
    <s v="258-TRATOR JOHN DEERE 7210 J"/>
    <n v="271.89999999999998"/>
    <n v="16"/>
    <n v="16.994"/>
    <s v="Frente 5"/>
  </r>
  <r>
    <x v="21"/>
    <n v="4144"/>
    <s v="258-TRATOR JOHN DEERE 7210 J"/>
    <n v="200.565"/>
    <n v="14"/>
    <n v="14.326000000000001"/>
    <s v="Frente 5"/>
  </r>
  <r>
    <x v="21"/>
    <n v="4145"/>
    <s v="258-TRATOR JOHN DEERE 7210 J"/>
    <n v="61.695"/>
    <n v="4"/>
    <n v="15.423999999999999"/>
    <s v="Frente 3"/>
  </r>
  <r>
    <x v="21"/>
    <n v="4146"/>
    <s v="258-TRATOR JOHN DEERE 7210 J"/>
    <n v="79.626999999999995"/>
    <n v="5"/>
    <n v="15.925000000000001"/>
    <s v="Frente 3"/>
  </r>
  <r>
    <x v="21"/>
    <n v="4147"/>
    <s v="258-TRATOR JOHN DEERE 7210 J"/>
    <n v="220.04"/>
    <n v="14"/>
    <n v="15.717000000000001"/>
    <s v="Frente 2"/>
  </r>
  <r>
    <x v="21"/>
    <n v="4149"/>
    <s v="258-TRATOR JOHN DEERE 7210 J"/>
    <n v="195.4"/>
    <n v="13"/>
    <n v="15.031000000000001"/>
    <s v="Frente 1"/>
  </r>
  <r>
    <x v="21"/>
    <n v="4153"/>
    <s v="265-TRATOR JOHN DEERE 7225 J"/>
    <n v="162.191"/>
    <n v="11"/>
    <n v="14.744999999999999"/>
    <s v="Frente 4"/>
  </r>
  <r>
    <x v="21"/>
    <n v="4154"/>
    <s v="265-TRATOR JOHN DEERE 7225 J"/>
    <n v="61.042999999999999"/>
    <n v="4"/>
    <n v="15.260999999999999"/>
    <s v="Frente 4"/>
  </r>
  <r>
    <x v="21"/>
    <n v="4156"/>
    <s v="258-TRATOR JOHN DEERE 7210 J"/>
    <n v="135.75"/>
    <n v="9"/>
    <n v="15.083"/>
    <s v="Frente 2"/>
  </r>
  <r>
    <x v="21"/>
    <n v="4158"/>
    <s v="258-TRATOR JOHN DEERE 7210 J"/>
    <n v="73.739999999999995"/>
    <n v="5"/>
    <n v="14.747999999999999"/>
    <s v="Frente 3"/>
  </r>
  <r>
    <x v="21"/>
    <n v="4159"/>
    <s v="258-TRATOR JOHN DEERE 7210 J"/>
    <n v="268.75"/>
    <n v="17"/>
    <n v="15.808999999999999"/>
    <s v="Frente 2"/>
  </r>
  <r>
    <x v="21"/>
    <n v="4160"/>
    <s v="258-TRATOR JOHN DEERE 7210 J"/>
    <n v="178.79499999999999"/>
    <n v="12"/>
    <n v="14.9"/>
    <s v="Frente 2"/>
  </r>
  <r>
    <x v="21"/>
    <n v="4161"/>
    <s v="258-TRATOR JOHN DEERE 7210 J"/>
    <n v="163.738"/>
    <n v="8"/>
    <n v="20.466999999999999"/>
    <s v="Frente 7"/>
  </r>
  <r>
    <x v="21"/>
    <n v="4162"/>
    <s v="258-TRATOR JOHN DEERE 7210 J"/>
    <n v="184.52"/>
    <n v="12"/>
    <n v="15.377000000000001"/>
    <s v="Frente 2"/>
  </r>
  <r>
    <x v="21"/>
    <n v="4163"/>
    <s v="258-TRATOR JOHN DEERE 7210 J"/>
    <n v="245.005"/>
    <n v="16"/>
    <n v="15.313000000000001"/>
    <m/>
  </r>
  <r>
    <x v="22"/>
    <n v="4019"/>
    <s v="236-TRATOR JOHN DEERE 6180 J"/>
    <n v="127.825"/>
    <n v="8"/>
    <n v="15.978"/>
    <s v="Frente 8"/>
  </r>
  <r>
    <x v="22"/>
    <n v="4020"/>
    <s v="236-TRATOR JOHN DEERE 6180 J"/>
    <n v="60.759"/>
    <n v="4"/>
    <n v="15.19"/>
    <s v="Frente 8"/>
  </r>
  <r>
    <x v="22"/>
    <n v="4021"/>
    <s v="236-TRATOR JOHN DEERE 6180 J"/>
    <n v="43.085999999999999"/>
    <n v="3"/>
    <n v="14.362"/>
    <s v="Frente 8"/>
  </r>
  <r>
    <x v="22"/>
    <n v="4022"/>
    <s v="236-TRATOR JOHN DEERE 6180 J"/>
    <n v="61.323"/>
    <n v="5"/>
    <n v="12.265000000000001"/>
    <s v="Frente 8"/>
  </r>
  <r>
    <x v="22"/>
    <n v="4024"/>
    <s v="236-TRATOR JOHN DEERE 6180 J"/>
    <n v="332.19"/>
    <n v="17"/>
    <n v="19.541"/>
    <s v="Frente 7"/>
  </r>
  <r>
    <x v="22"/>
    <n v="4025"/>
    <s v="236-TRATOR JOHN DEERE 6180 J"/>
    <n v="130.125"/>
    <n v="9"/>
    <n v="14.458"/>
    <s v="Frente 7"/>
  </r>
  <r>
    <x v="22"/>
    <n v="4027"/>
    <s v="236-TRATOR JOHN DEERE 6180 J"/>
    <n v="258.50799999999998"/>
    <n v="15"/>
    <n v="17.234000000000002"/>
    <s v="Frente 7"/>
  </r>
  <r>
    <x v="22"/>
    <n v="4029"/>
    <s v="236-TRATOR JOHN DEERE 6180 J"/>
    <n v="167.42"/>
    <n v="10"/>
    <n v="16.742000000000001"/>
    <s v="Frente 7"/>
  </r>
  <r>
    <x v="22"/>
    <n v="4033"/>
    <s v="238-TRATOR JOHN DEERE 7195 J"/>
    <n v="12.11"/>
    <n v="1"/>
    <n v="12.11"/>
    <s v="Frente 6"/>
  </r>
  <r>
    <x v="22"/>
    <n v="4036"/>
    <s v="238-TRATOR JOHN DEERE 7195 J"/>
    <n v="12.11"/>
    <n v="1"/>
    <n v="12.11"/>
    <s v="Frente 6"/>
  </r>
  <r>
    <x v="22"/>
    <n v="4111"/>
    <s v="258-TRATOR JOHN DEERE 7210 J"/>
    <n v="276.60500000000002"/>
    <n v="17"/>
    <n v="16.271000000000001"/>
    <s v="Frente 5"/>
  </r>
  <r>
    <x v="22"/>
    <n v="4113"/>
    <s v="258-TRATOR JOHN DEERE 7210 J"/>
    <n v="115.63500000000001"/>
    <n v="7"/>
    <n v="16.518999999999998"/>
    <s v="Frente 7"/>
  </r>
  <r>
    <x v="22"/>
    <n v="4114"/>
    <s v="258-TRATOR JOHN DEERE 7210 J"/>
    <n v="324.52499999999998"/>
    <n v="21"/>
    <n v="15.454000000000001"/>
    <s v="Frente 1"/>
  </r>
  <r>
    <x v="22"/>
    <n v="4117"/>
    <s v="258-TRATOR JOHN DEERE 7210 J"/>
    <n v="11.991"/>
    <n v="1"/>
    <n v="11.991"/>
    <s v="Frente 4"/>
  </r>
  <r>
    <x v="22"/>
    <n v="4118"/>
    <s v="258-TRATOR JOHN DEERE 7210 J"/>
    <n v="152.17400000000001"/>
    <n v="14"/>
    <n v="10.87"/>
    <s v="Frente 3"/>
  </r>
  <r>
    <x v="22"/>
    <n v="4119"/>
    <s v="258-TRATOR JOHN DEERE 7210 J"/>
    <n v="113.425"/>
    <n v="7"/>
    <n v="16.204000000000001"/>
    <s v="Frente 5"/>
  </r>
  <r>
    <x v="22"/>
    <n v="4120"/>
    <s v="258-TRATOR JOHN DEERE 7210 J"/>
    <n v="328.68"/>
    <n v="23"/>
    <n v="14.29"/>
    <s v="Frente 5"/>
  </r>
  <r>
    <x v="22"/>
    <n v="4121"/>
    <s v="296-TRATOR JONH DEERE 7215 J"/>
    <n v="317.10500000000002"/>
    <n v="20"/>
    <n v="15.855"/>
    <s v="Frente 1"/>
  </r>
  <r>
    <x v="22"/>
    <n v="4122"/>
    <s v="296-TRATOR JONH DEERE 7215 J"/>
    <n v="227.125"/>
    <n v="15"/>
    <n v="15.141999999999999"/>
    <s v="Frente 1"/>
  </r>
  <r>
    <x v="22"/>
    <n v="4123"/>
    <s v="296-TRATOR JONH DEERE 7215 J"/>
    <n v="242.61500000000001"/>
    <n v="16"/>
    <n v="15.163"/>
    <s v="Frente 1"/>
  </r>
  <r>
    <x v="22"/>
    <n v="4124"/>
    <s v="258-TRATOR JOHN DEERE 7210 J"/>
    <n v="42.009"/>
    <n v="3"/>
    <n v="14.003"/>
    <s v="Frente 7"/>
  </r>
  <r>
    <x v="22"/>
    <n v="4128"/>
    <s v="296-TRATOR JONH DEERE 7215 J"/>
    <n v="316.11500000000001"/>
    <n v="21"/>
    <n v="15.053000000000001"/>
    <s v="Frente 1"/>
  </r>
  <r>
    <x v="22"/>
    <n v="4130"/>
    <s v="296-TRATOR JONH DEERE 7215 J"/>
    <n v="339.11500000000001"/>
    <n v="22"/>
    <n v="15.414"/>
    <s v="Frente 1"/>
  </r>
  <r>
    <x v="22"/>
    <n v="4132"/>
    <s v="258-TRATOR JOHN DEERE 7210 J"/>
    <n v="222.452"/>
    <n v="14"/>
    <n v="15.888999999999999"/>
    <s v="Frente 1"/>
  </r>
  <r>
    <x v="22"/>
    <n v="4133"/>
    <s v="258-TRATOR JOHN DEERE 7210 J"/>
    <n v="454.56"/>
    <n v="30"/>
    <n v="15.151999999999999"/>
    <s v="Frente 2"/>
  </r>
  <r>
    <x v="22"/>
    <n v="4134"/>
    <s v="258-TRATOR JOHN DEERE 7210 J"/>
    <n v="378.35"/>
    <n v="24"/>
    <n v="15.765000000000001"/>
    <s v="Frente 5"/>
  </r>
  <r>
    <x v="22"/>
    <n v="4135"/>
    <s v="258-TRATOR JOHN DEERE 7210 J"/>
    <n v="227.125"/>
    <n v="14"/>
    <n v="16.222999999999999"/>
    <s v="Frente 3"/>
  </r>
  <r>
    <x v="22"/>
    <n v="4136"/>
    <s v="258-TRATOR JOHN DEERE 7210 J"/>
    <n v="128.946"/>
    <n v="8"/>
    <n v="16.117999999999999"/>
    <s v="Frente 4"/>
  </r>
  <r>
    <x v="22"/>
    <n v="4137"/>
    <s v="258-TRATOR JOHN DEERE 7210 J"/>
    <n v="274.38600000000002"/>
    <n v="17"/>
    <n v="16.14"/>
    <s v="Frente 3"/>
  </r>
  <r>
    <x v="22"/>
    <n v="4138"/>
    <s v="258-TRATOR JOHN DEERE 7210 J"/>
    <n v="162.91200000000001"/>
    <n v="11"/>
    <n v="14.81"/>
    <s v="Frente 4"/>
  </r>
  <r>
    <x v="22"/>
    <n v="4139"/>
    <s v="258-TRATOR JOHN DEERE 7210 J"/>
    <n v="174.072"/>
    <n v="10"/>
    <n v="17.407"/>
    <s v="Frente 7"/>
  </r>
  <r>
    <x v="22"/>
    <n v="4140"/>
    <s v="258-TRATOR JOHN DEERE 7210 J"/>
    <n v="347.565"/>
    <n v="21"/>
    <n v="16.550999999999998"/>
    <s v="Frente 5"/>
  </r>
  <r>
    <x v="22"/>
    <n v="4142"/>
    <s v="258-TRATOR JOHN DEERE 7210 J"/>
    <n v="189.602"/>
    <n v="13"/>
    <n v="14.585000000000001"/>
    <s v="Frente 4"/>
  </r>
  <r>
    <x v="22"/>
    <n v="4143"/>
    <s v="258-TRATOR JOHN DEERE 7210 J"/>
    <n v="204.9"/>
    <n v="14"/>
    <n v="14.635999999999999"/>
    <s v="Frente 5"/>
  </r>
  <r>
    <x v="22"/>
    <n v="4144"/>
    <s v="258-TRATOR JOHN DEERE 7210 J"/>
    <n v="296.59500000000003"/>
    <n v="21"/>
    <n v="14.124000000000001"/>
    <s v="Frente 5"/>
  </r>
  <r>
    <x v="22"/>
    <n v="4145"/>
    <s v="258-TRATOR JOHN DEERE 7210 J"/>
    <n v="164.64"/>
    <n v="9"/>
    <n v="18.292999999999999"/>
    <s v="Frente 3"/>
  </r>
  <r>
    <x v="22"/>
    <n v="4146"/>
    <s v="258-TRATOR JOHN DEERE 7210 J"/>
    <n v="145.16"/>
    <n v="9"/>
    <n v="16.129000000000001"/>
    <s v="Frente 3"/>
  </r>
  <r>
    <x v="22"/>
    <n v="4147"/>
    <s v="258-TRATOR JOHN DEERE 7210 J"/>
    <n v="363.5"/>
    <n v="24"/>
    <n v="15.146000000000001"/>
    <s v="Frente 2"/>
  </r>
  <r>
    <x v="22"/>
    <n v="4149"/>
    <s v="258-TRATOR JOHN DEERE 7210 J"/>
    <n v="325.36"/>
    <n v="21"/>
    <n v="15.493"/>
    <s v="Frente 1"/>
  </r>
  <r>
    <x v="22"/>
    <n v="4153"/>
    <s v="265-TRATOR JOHN DEERE 7225 J"/>
    <n v="224.54499999999999"/>
    <n v="13"/>
    <n v="17.273"/>
    <s v="Frente 4"/>
  </r>
  <r>
    <x v="22"/>
    <n v="4154"/>
    <s v="265-TRATOR JOHN DEERE 7225 J"/>
    <n v="58.223999999999997"/>
    <n v="4"/>
    <n v="14.555999999999999"/>
    <s v="Frente 4"/>
  </r>
  <r>
    <x v="22"/>
    <n v="4156"/>
    <s v="258-TRATOR JOHN DEERE 7210 J"/>
    <n v="477.10500000000002"/>
    <n v="30"/>
    <n v="15.904"/>
    <s v="Frente 2"/>
  </r>
  <r>
    <x v="22"/>
    <n v="4158"/>
    <s v="258-TRATOR JOHN DEERE 7210 J"/>
    <n v="275.483"/>
    <n v="16"/>
    <n v="17.218"/>
    <s v="Frente 3"/>
  </r>
  <r>
    <x v="22"/>
    <n v="4159"/>
    <s v="258-TRATOR JOHN DEERE 7210 J"/>
    <n v="388.59500000000003"/>
    <n v="24"/>
    <n v="16.190999999999999"/>
    <s v="Frente 2"/>
  </r>
  <r>
    <x v="22"/>
    <n v="4160"/>
    <s v="258-TRATOR JOHN DEERE 7210 J"/>
    <n v="425.89"/>
    <n v="28"/>
    <n v="15.21"/>
    <s v="Frente 2"/>
  </r>
  <r>
    <x v="22"/>
    <n v="4161"/>
    <s v="258-TRATOR JOHN DEERE 7210 J"/>
    <n v="153.608"/>
    <n v="10"/>
    <n v="15.361000000000001"/>
    <s v="Frente 7"/>
  </r>
  <r>
    <x v="22"/>
    <n v="4162"/>
    <s v="258-TRATOR JOHN DEERE 7210 J"/>
    <n v="506.06"/>
    <n v="32"/>
    <n v="15.814"/>
    <s v="Frente 2"/>
  </r>
  <r>
    <x v="22"/>
    <n v="4163"/>
    <s v="258-TRATOR JOHN DEERE 7210 J"/>
    <n v="414.37"/>
    <n v="27"/>
    <n v="15.347"/>
    <s v="Frente 2"/>
  </r>
  <r>
    <x v="23"/>
    <n v="4019"/>
    <s v="236-TRATOR JOHN DEERE 6180 J"/>
    <n v="149.27799999999999"/>
    <n v="8"/>
    <n v="18.66"/>
    <s v="Frente 8"/>
  </r>
  <r>
    <x v="23"/>
    <n v="4020"/>
    <s v="236-TRATOR JOHN DEERE 6180 J"/>
    <n v="54.972999999999999"/>
    <n v="4"/>
    <n v="13.743"/>
    <s v="Frente 8"/>
  </r>
  <r>
    <x v="23"/>
    <n v="4021"/>
    <s v="236-TRATOR JOHN DEERE 6180 J"/>
    <n v="162.93899999999999"/>
    <n v="7"/>
    <n v="23.277000000000001"/>
    <s v="Frente 8"/>
  </r>
  <r>
    <x v="23"/>
    <n v="4022"/>
    <s v="236-TRATOR JOHN DEERE 6180 J"/>
    <n v="22.251999999999999"/>
    <n v="2"/>
    <n v="11.125999999999999"/>
    <s v="Frente 8"/>
  </r>
  <r>
    <x v="23"/>
    <n v="4024"/>
    <s v="236-TRATOR JOHN DEERE 6180 J"/>
    <n v="176.173"/>
    <n v="13"/>
    <n v="13.552"/>
    <s v="Frente 7"/>
  </r>
  <r>
    <x v="23"/>
    <n v="4025"/>
    <s v="236-TRATOR JOHN DEERE 6180 J"/>
    <n v="144.85"/>
    <n v="10"/>
    <n v="14.484999999999999"/>
    <s v="Frente 7"/>
  </r>
  <r>
    <x v="23"/>
    <n v="4027"/>
    <s v="236-TRATOR JOHN DEERE 6180 J"/>
    <n v="173.30799999999999"/>
    <n v="11"/>
    <n v="15.755000000000001"/>
    <s v="Frente 7"/>
  </r>
  <r>
    <x v="23"/>
    <n v="4029"/>
    <s v="236-TRATOR JOHN DEERE 6180 J"/>
    <n v="121.13200000000001"/>
    <n v="8"/>
    <n v="15.141999999999999"/>
    <s v="Frente 7"/>
  </r>
  <r>
    <x v="23"/>
    <n v="4030"/>
    <s v="285-TRATOR JOHN DEERE 7185 J"/>
    <n v="93.078999999999994"/>
    <n v="6"/>
    <n v="15.513"/>
    <s v="Frente 6"/>
  </r>
  <r>
    <x v="23"/>
    <n v="4032"/>
    <s v="238-TRATOR JOHN DEERE 7195 J"/>
    <n v="95.450999999999993"/>
    <n v="7"/>
    <n v="13.635999999999999"/>
    <s v="Frente 6"/>
  </r>
  <r>
    <x v="23"/>
    <n v="4033"/>
    <s v="238-TRATOR JOHN DEERE 7195 J"/>
    <n v="83.602000000000004"/>
    <n v="7"/>
    <n v="11.943"/>
    <s v="Frente 6"/>
  </r>
  <r>
    <x v="23"/>
    <n v="4034"/>
    <s v="238-TRATOR JOHN DEERE 7195 J"/>
    <n v="83.167000000000002"/>
    <n v="8"/>
    <n v="10.396000000000001"/>
    <s v="Frente 6"/>
  </r>
  <r>
    <x v="23"/>
    <n v="4036"/>
    <s v="238-TRATOR JOHN DEERE 7195 J"/>
    <n v="102.372"/>
    <n v="7"/>
    <n v="14.625"/>
    <s v="Frente 6"/>
  </r>
  <r>
    <x v="23"/>
    <n v="4111"/>
    <s v="258-TRATOR JOHN DEERE 7210 J"/>
    <n v="183.715"/>
    <n v="13"/>
    <n v="14.132"/>
    <s v="Frente 5"/>
  </r>
  <r>
    <x v="23"/>
    <n v="4113"/>
    <s v="258-TRATOR JOHN DEERE 7210 J"/>
    <n v="118.345"/>
    <n v="5"/>
    <n v="23.669"/>
    <s v="Frente 7"/>
  </r>
  <r>
    <x v="23"/>
    <n v="4114"/>
    <s v="258-TRATOR JOHN DEERE 7210 J"/>
    <n v="240.07499999999999"/>
    <n v="15"/>
    <n v="16.004999999999999"/>
    <s v="Frente 1"/>
  </r>
  <r>
    <x v="23"/>
    <n v="4115"/>
    <s v="258-TRATOR JOHN DEERE 7210 J"/>
    <n v="157.905"/>
    <n v="8"/>
    <n v="19.738"/>
    <s v="Frente 6"/>
  </r>
  <r>
    <x v="23"/>
    <n v="4117"/>
    <s v="258-TRATOR JOHN DEERE 7210 J"/>
    <n v="121.66200000000001"/>
    <n v="8"/>
    <n v="15.208"/>
    <s v="Frente 4"/>
  </r>
  <r>
    <x v="23"/>
    <n v="4118"/>
    <s v="258-TRATOR JOHN DEERE 7210 J"/>
    <n v="144.071"/>
    <n v="11"/>
    <n v="13.097"/>
    <s v="Frente 3"/>
  </r>
  <r>
    <x v="23"/>
    <n v="4119"/>
    <s v="258-TRATOR JOHN DEERE 7210 J"/>
    <n v="153.10499999999999"/>
    <n v="11"/>
    <n v="13.919"/>
    <s v="Frente 5"/>
  </r>
  <r>
    <x v="23"/>
    <n v="4120"/>
    <s v="258-TRATOR JOHN DEERE 7210 J"/>
    <n v="187.29"/>
    <n v="13"/>
    <n v="14.407"/>
    <s v="Frente 5"/>
  </r>
  <r>
    <x v="23"/>
    <n v="4121"/>
    <s v="296-TRATOR JONH DEERE 7215 J"/>
    <n v="244.465"/>
    <n v="14"/>
    <n v="17.462"/>
    <s v="Frente 1"/>
  </r>
  <r>
    <x v="23"/>
    <n v="4122"/>
    <s v="296-TRATOR JONH DEERE 7215 J"/>
    <n v="224.58500000000001"/>
    <n v="15"/>
    <n v="14.972"/>
    <s v="Frente 1"/>
  </r>
  <r>
    <x v="23"/>
    <n v="4123"/>
    <s v="296-TRATOR JONH DEERE 7215 J"/>
    <n v="324.28500000000003"/>
    <n v="19"/>
    <n v="17.068000000000001"/>
    <s v="Frente 1"/>
  </r>
  <r>
    <x v="23"/>
    <n v="4124"/>
    <s v="258-TRATOR JOHN DEERE 7210 J"/>
    <n v="126.351"/>
    <n v="8"/>
    <n v="15.794"/>
    <s v="Frente 7"/>
  </r>
  <r>
    <x v="23"/>
    <n v="4128"/>
    <s v="296-TRATOR JONH DEERE 7215 J"/>
    <n v="243.16"/>
    <n v="16"/>
    <n v="15.198"/>
    <s v="Frente 1"/>
  </r>
  <r>
    <x v="23"/>
    <n v="4130"/>
    <s v="296-TRATOR JONH DEERE 7215 J"/>
    <n v="183.935"/>
    <n v="12"/>
    <n v="15.327999999999999"/>
    <s v="Frente 1"/>
  </r>
  <r>
    <x v="23"/>
    <n v="4132"/>
    <s v="258-TRATOR JOHN DEERE 7210 J"/>
    <n v="126.973"/>
    <n v="8"/>
    <n v="15.872"/>
    <s v="Frente 1"/>
  </r>
  <r>
    <x v="23"/>
    <n v="4133"/>
    <s v="258-TRATOR JOHN DEERE 7210 J"/>
    <n v="242.22499999999999"/>
    <n v="16"/>
    <n v="15.138999999999999"/>
    <s v="Frente 2"/>
  </r>
  <r>
    <x v="23"/>
    <n v="4134"/>
    <s v="258-TRATOR JOHN DEERE 7210 J"/>
    <n v="216.655"/>
    <n v="13"/>
    <n v="16.666"/>
    <s v="Frente 5"/>
  </r>
  <r>
    <x v="23"/>
    <n v="4135"/>
    <s v="258-TRATOR JOHN DEERE 7210 J"/>
    <n v="170.93899999999999"/>
    <n v="11"/>
    <n v="15.54"/>
    <s v="Frente 3"/>
  </r>
  <r>
    <x v="23"/>
    <n v="4136"/>
    <s v="258-TRATOR JOHN DEERE 7210 J"/>
    <n v="187.66300000000001"/>
    <n v="10"/>
    <n v="18.765999999999998"/>
    <s v="Frente 4"/>
  </r>
  <r>
    <x v="23"/>
    <n v="4137"/>
    <s v="258-TRATOR JOHN DEERE 7210 J"/>
    <n v="183.798"/>
    <n v="11"/>
    <n v="16.709"/>
    <s v="Frente 3"/>
  </r>
  <r>
    <x v="23"/>
    <n v="4138"/>
    <s v="258-TRATOR JOHN DEERE 7210 J"/>
    <n v="177.74"/>
    <n v="11"/>
    <n v="16.158000000000001"/>
    <s v="Frente 4"/>
  </r>
  <r>
    <x v="23"/>
    <n v="4139"/>
    <s v="258-TRATOR JOHN DEERE 7210 J"/>
    <n v="25.913"/>
    <n v="3"/>
    <n v="8.6379999999999999"/>
    <s v="Frente 7"/>
  </r>
  <r>
    <x v="23"/>
    <n v="4140"/>
    <s v="258-TRATOR JOHN DEERE 7210 J"/>
    <n v="172.21"/>
    <n v="12"/>
    <n v="14.351000000000001"/>
    <s v="Frente 5"/>
  </r>
  <r>
    <x v="23"/>
    <n v="4141"/>
    <s v="258-TRATOR JOHN DEERE 7210 J"/>
    <n v="72.81"/>
    <n v="4"/>
    <n v="18.202999999999999"/>
    <s v="Frente 3"/>
  </r>
  <r>
    <x v="23"/>
    <n v="4142"/>
    <s v="258-TRATOR JOHN DEERE 7210 J"/>
    <n v="234.792"/>
    <n v="13"/>
    <n v="18.061"/>
    <s v="Frente 4"/>
  </r>
  <r>
    <x v="23"/>
    <n v="4143"/>
    <s v="258-TRATOR JOHN DEERE 7210 J"/>
    <n v="13.295"/>
    <n v="1"/>
    <n v="13.295"/>
    <s v="Frente 5"/>
  </r>
  <r>
    <x v="23"/>
    <n v="4144"/>
    <s v="258-TRATOR JOHN DEERE 7210 J"/>
    <n v="211.67"/>
    <n v="15"/>
    <n v="14.111000000000001"/>
    <s v="Frente 5"/>
  </r>
  <r>
    <x v="23"/>
    <n v="4145"/>
    <s v="258-TRATOR JOHN DEERE 7210 J"/>
    <n v="209.58099999999999"/>
    <n v="13"/>
    <n v="16.122"/>
    <s v="Frente 3"/>
  </r>
  <r>
    <x v="23"/>
    <n v="4146"/>
    <s v="258-TRATOR JOHN DEERE 7210 J"/>
    <n v="145.23699999999999"/>
    <n v="7"/>
    <n v="20.748000000000001"/>
    <s v="Frente 3"/>
  </r>
  <r>
    <x v="23"/>
    <n v="4147"/>
    <s v="258-TRATOR JOHN DEERE 7210 J"/>
    <n v="153.38999999999999"/>
    <n v="10"/>
    <n v="15.339"/>
    <s v="Frente 2"/>
  </r>
  <r>
    <x v="23"/>
    <n v="4149"/>
    <s v="258-TRATOR JOHN DEERE 7210 J"/>
    <n v="363.89499999999998"/>
    <n v="23"/>
    <n v="15.821999999999999"/>
    <s v="Frente 1"/>
  </r>
  <r>
    <x v="23"/>
    <n v="4153"/>
    <s v="265-TRATOR JOHN DEERE 7225 J"/>
    <n v="220.59399999999999"/>
    <n v="14"/>
    <n v="15.757"/>
    <s v="Frente 4"/>
  </r>
  <r>
    <x v="23"/>
    <n v="4154"/>
    <s v="265-TRATOR JOHN DEERE 7225 J"/>
    <n v="187.76900000000001"/>
    <n v="12"/>
    <n v="15.647"/>
    <s v="Frente 4"/>
  </r>
  <r>
    <x v="23"/>
    <n v="4156"/>
    <s v="258-TRATOR JOHN DEERE 7210 J"/>
    <n v="229.44"/>
    <n v="15"/>
    <n v="15.295999999999999"/>
    <s v="Frente 2"/>
  </r>
  <r>
    <x v="23"/>
    <n v="4157"/>
    <s v="258-TRATOR JOHN DEERE 7210 J"/>
    <n v="67.463999999999999"/>
    <n v="5"/>
    <n v="13.493"/>
    <s v="Frente 6"/>
  </r>
  <r>
    <x v="23"/>
    <n v="4158"/>
    <s v="258-TRATOR JOHN DEERE 7210 J"/>
    <n v="168.92099999999999"/>
    <n v="11"/>
    <n v="15.356"/>
    <s v="Frente 3"/>
  </r>
  <r>
    <x v="23"/>
    <n v="4159"/>
    <s v="258-TRATOR JOHN DEERE 7210 J"/>
    <n v="363.15499999999997"/>
    <n v="23"/>
    <n v="15.789"/>
    <s v="Frente 2"/>
  </r>
  <r>
    <x v="23"/>
    <n v="4160"/>
    <s v="258-TRATOR JOHN DEERE 7210 J"/>
    <n v="286.505"/>
    <n v="19"/>
    <n v="15.079000000000001"/>
    <s v="Frente 2"/>
  </r>
  <r>
    <x v="23"/>
    <n v="4161"/>
    <s v="258-TRATOR JOHN DEERE 7210 J"/>
    <n v="115.806"/>
    <n v="5"/>
    <n v="23.161000000000001"/>
    <s v="Frente 7"/>
  </r>
  <r>
    <x v="23"/>
    <n v="4162"/>
    <s v="258-TRATOR JOHN DEERE 7210 J"/>
    <n v="259.01"/>
    <n v="17"/>
    <n v="15.236000000000001"/>
    <s v="Frente 2"/>
  </r>
  <r>
    <x v="23"/>
    <n v="4163"/>
    <s v="258-TRATOR JOHN DEERE 7210 J"/>
    <n v="297.82499999999999"/>
    <n v="19"/>
    <n v="15.675000000000001"/>
    <s v="Frente 2"/>
  </r>
  <r>
    <x v="24"/>
    <n v="4019"/>
    <s v="236-TRATOR JOHN DEERE 6180 J"/>
    <n v="148.363"/>
    <n v="11"/>
    <n v="13.488"/>
    <s v="Frente 8"/>
  </r>
  <r>
    <x v="24"/>
    <n v="4020"/>
    <s v="236-TRATOR JOHN DEERE 6180 J"/>
    <n v="133.21799999999999"/>
    <n v="8"/>
    <n v="16.652000000000001"/>
    <s v="Frente 8"/>
  </r>
  <r>
    <x v="24"/>
    <n v="4021"/>
    <s v="236-TRATOR JOHN DEERE 6180 J"/>
    <n v="133.46700000000001"/>
    <n v="9"/>
    <n v="14.83"/>
    <s v="Frente 8"/>
  </r>
  <r>
    <x v="24"/>
    <n v="4022"/>
    <s v="236-TRATOR JOHN DEERE 6180 J"/>
    <n v="86.548000000000002"/>
    <n v="9"/>
    <n v="9.6159999999999997"/>
    <s v="Frente 8"/>
  </r>
  <r>
    <x v="24"/>
    <n v="4024"/>
    <s v="236-TRATOR JOHN DEERE 6180 J"/>
    <n v="207.005"/>
    <n v="13"/>
    <n v="15.923"/>
    <s v="Frente 7"/>
  </r>
  <r>
    <x v="24"/>
    <n v="4025"/>
    <s v="236-TRATOR JOHN DEERE 6180 J"/>
    <n v="221.744"/>
    <n v="16"/>
    <n v="13.859"/>
    <s v="Frente 7"/>
  </r>
  <r>
    <x v="24"/>
    <n v="4027"/>
    <s v="236-TRATOR JOHN DEERE 6180 J"/>
    <n v="150.75"/>
    <n v="9"/>
    <n v="16.75"/>
    <m/>
  </r>
  <r>
    <x v="24"/>
    <n v="4029"/>
    <s v="236-TRATOR JOHN DEERE 6180 J"/>
    <n v="184.828"/>
    <n v="13"/>
    <n v="14.218"/>
    <s v="Frente 7"/>
  </r>
  <r>
    <x v="24"/>
    <n v="4030"/>
    <s v="285-TRATOR JOHN DEERE 7185 J"/>
    <n v="93.034000000000006"/>
    <n v="6"/>
    <n v="15.506"/>
    <s v="Frente 6"/>
  </r>
  <r>
    <x v="24"/>
    <n v="4032"/>
    <s v="238-TRATOR JOHN DEERE 7195 J"/>
    <n v="234.965"/>
    <n v="14"/>
    <n v="16.783000000000001"/>
    <s v="Frente 6"/>
  </r>
  <r>
    <x v="24"/>
    <n v="4033"/>
    <s v="238-TRATOR JOHN DEERE 7195 J"/>
    <n v="182.81899999999999"/>
    <n v="13"/>
    <n v="14.063000000000001"/>
    <s v="Frente 6"/>
  </r>
  <r>
    <x v="24"/>
    <n v="4034"/>
    <s v="238-TRATOR JOHN DEERE 7195 J"/>
    <n v="177.845"/>
    <n v="13"/>
    <n v="13.68"/>
    <s v="Frente 6"/>
  </r>
  <r>
    <x v="24"/>
    <n v="4036"/>
    <s v="238-TRATOR JOHN DEERE 7195 J"/>
    <n v="156.005"/>
    <n v="11"/>
    <n v="14.182"/>
    <s v="Frente 6"/>
  </r>
  <r>
    <x v="24"/>
    <n v="4061"/>
    <s v="253-TRATOR VALTRA 800"/>
    <n v="15.065"/>
    <n v="1"/>
    <n v="15.065"/>
    <s v="Frente 6"/>
  </r>
  <r>
    <x v="24"/>
    <n v="4111"/>
    <s v="258-TRATOR JOHN DEERE 7210 J"/>
    <n v="243.98"/>
    <n v="16"/>
    <n v="15.249000000000001"/>
    <s v="Frente 5"/>
  </r>
  <r>
    <x v="24"/>
    <n v="4113"/>
    <s v="258-TRATOR JOHN DEERE 7210 J"/>
    <n v="118.339"/>
    <n v="8"/>
    <n v="14.792"/>
    <s v="Frente 7"/>
  </r>
  <r>
    <x v="24"/>
    <n v="4114"/>
    <s v="258-TRATOR JOHN DEERE 7210 J"/>
    <n v="291.06"/>
    <n v="18"/>
    <n v="16.170000000000002"/>
    <s v="Frente 1"/>
  </r>
  <r>
    <x v="24"/>
    <n v="4115"/>
    <s v="258-TRATOR JOHN DEERE 7210 J"/>
    <n v="228.886"/>
    <n v="14"/>
    <n v="16.349"/>
    <s v="Frente 6"/>
  </r>
  <r>
    <x v="24"/>
    <n v="4116"/>
    <s v="258-TRATOR JOHN DEERE 7210 J"/>
    <n v="71.385000000000005"/>
    <n v="4"/>
    <n v="17.846"/>
    <s v="Frente 5"/>
  </r>
  <r>
    <x v="24"/>
    <n v="4117"/>
    <s v="258-TRATOR JOHN DEERE 7210 J"/>
    <n v="305.85599999999999"/>
    <n v="20"/>
    <n v="15.292999999999999"/>
    <s v="Frente 4"/>
  </r>
  <r>
    <x v="24"/>
    <n v="4118"/>
    <s v="258-TRATOR JOHN DEERE 7210 J"/>
    <n v="145.608"/>
    <n v="15"/>
    <n v="9.7070000000000007"/>
    <s v="Frente 3"/>
  </r>
  <r>
    <x v="24"/>
    <n v="4119"/>
    <s v="258-TRATOR JOHN DEERE 7210 J"/>
    <n v="239.04499999999999"/>
    <n v="16"/>
    <n v="14.94"/>
    <s v="Frente 5"/>
  </r>
  <r>
    <x v="24"/>
    <n v="4120"/>
    <s v="258-TRATOR JOHN DEERE 7210 J"/>
    <n v="147.36500000000001"/>
    <n v="10"/>
    <n v="14.737"/>
    <s v="Frente 5"/>
  </r>
  <r>
    <x v="24"/>
    <n v="4121"/>
    <s v="296-TRATOR JONH DEERE 7215 J"/>
    <n v="255.965"/>
    <n v="17"/>
    <n v="15.057"/>
    <s v="Frente 1"/>
  </r>
  <r>
    <x v="24"/>
    <n v="4122"/>
    <s v="296-TRATOR JONH DEERE 7215 J"/>
    <n v="213.35"/>
    <n v="14"/>
    <n v="15.239000000000001"/>
    <s v="Frente 1"/>
  </r>
  <r>
    <x v="24"/>
    <n v="4123"/>
    <s v="296-TRATOR JONH DEERE 7215 J"/>
    <n v="274.26499999999999"/>
    <n v="17"/>
    <n v="16.132999999999999"/>
    <s v="Frente 1"/>
  </r>
  <r>
    <x v="24"/>
    <n v="4124"/>
    <s v="258-TRATOR JOHN DEERE 7210 J"/>
    <n v="217.83199999999999"/>
    <n v="14"/>
    <n v="15.558999999999999"/>
    <s v="Frente 7"/>
  </r>
  <r>
    <x v="24"/>
    <n v="4128"/>
    <s v="296-TRATOR JONH DEERE 7215 J"/>
    <n v="303.47500000000002"/>
    <n v="21"/>
    <n v="14.451000000000001"/>
    <s v="Frente 1"/>
  </r>
  <r>
    <x v="24"/>
    <n v="4130"/>
    <s v="296-TRATOR JONH DEERE 7215 J"/>
    <n v="305.66000000000003"/>
    <n v="20"/>
    <n v="15.282999999999999"/>
    <s v="Frente 1"/>
  </r>
  <r>
    <x v="24"/>
    <n v="4132"/>
    <s v="258-TRATOR JOHN DEERE 7210 J"/>
    <n v="173.54900000000001"/>
    <n v="13"/>
    <n v="13.35"/>
    <s v="Frente 1"/>
  </r>
  <r>
    <x v="24"/>
    <n v="4133"/>
    <s v="258-TRATOR JOHN DEERE 7210 J"/>
    <n v="347.83499999999998"/>
    <n v="22"/>
    <n v="15.811"/>
    <s v="Frente 2"/>
  </r>
  <r>
    <x v="24"/>
    <n v="4134"/>
    <s v="258-TRATOR JOHN DEERE 7210 J"/>
    <n v="233.63200000000001"/>
    <n v="16"/>
    <n v="14.602"/>
    <s v="Frente 5"/>
  </r>
  <r>
    <x v="24"/>
    <n v="4135"/>
    <s v="258-TRATOR JOHN DEERE 7210 J"/>
    <n v="139.273"/>
    <n v="10"/>
    <n v="13.927"/>
    <s v="Frente 3"/>
  </r>
  <r>
    <x v="24"/>
    <n v="4136"/>
    <s v="258-TRATOR JOHN DEERE 7210 J"/>
    <n v="144.59299999999999"/>
    <n v="8"/>
    <n v="18.074000000000002"/>
    <s v="Frente 4"/>
  </r>
  <r>
    <x v="24"/>
    <n v="4137"/>
    <s v="258-TRATOR JOHN DEERE 7210 J"/>
    <n v="189.113"/>
    <n v="13"/>
    <n v="14.547000000000001"/>
    <s v="Frente 3"/>
  </r>
  <r>
    <x v="24"/>
    <n v="4138"/>
    <s v="258-TRATOR JOHN DEERE 7210 J"/>
    <n v="228.44900000000001"/>
    <n v="16"/>
    <n v="14.278"/>
    <s v="Frente 4"/>
  </r>
  <r>
    <x v="24"/>
    <n v="4139"/>
    <s v="258-TRATOR JOHN DEERE 7210 J"/>
    <n v="86.864999999999995"/>
    <n v="6"/>
    <n v="14.478"/>
    <s v="Frente 7"/>
  </r>
  <r>
    <x v="24"/>
    <n v="4140"/>
    <s v="258-TRATOR JOHN DEERE 7210 J"/>
    <n v="248.727"/>
    <n v="19"/>
    <n v="13.090999999999999"/>
    <s v="Frente 5"/>
  </r>
  <r>
    <x v="24"/>
    <n v="4141"/>
    <s v="258-TRATOR JOHN DEERE 7210 J"/>
    <n v="266.49900000000002"/>
    <n v="18"/>
    <n v="14.805999999999999"/>
    <s v="Frente 3"/>
  </r>
  <r>
    <x v="24"/>
    <n v="4142"/>
    <s v="258-TRATOR JOHN DEERE 7210 J"/>
    <n v="251.12200000000001"/>
    <n v="16"/>
    <n v="15.695"/>
    <s v="Frente 4"/>
  </r>
  <r>
    <x v="24"/>
    <n v="4143"/>
    <s v="258-TRATOR JOHN DEERE 7210 J"/>
    <n v="185.18"/>
    <n v="12"/>
    <n v="15.432"/>
    <s v="Frente 5"/>
  </r>
  <r>
    <x v="24"/>
    <n v="4144"/>
    <s v="258-TRATOR JOHN DEERE 7210 J"/>
    <n v="161.786"/>
    <n v="12"/>
    <n v="13.481999999999999"/>
    <s v="Frente 5"/>
  </r>
  <r>
    <x v="24"/>
    <n v="4145"/>
    <s v="258-TRATOR JOHN DEERE 7210 J"/>
    <n v="262.01799999999997"/>
    <n v="18"/>
    <n v="14.557"/>
    <s v="Frente 3"/>
  </r>
  <r>
    <x v="24"/>
    <n v="4146"/>
    <s v="258-TRATOR JOHN DEERE 7210 J"/>
    <n v="229.56100000000001"/>
    <n v="17"/>
    <n v="13.504"/>
    <s v="Frente 3"/>
  </r>
  <r>
    <x v="24"/>
    <n v="4147"/>
    <s v="258-TRATOR JOHN DEERE 7210 J"/>
    <n v="167.285"/>
    <n v="11"/>
    <n v="15.208"/>
    <s v="Frente 2"/>
  </r>
  <r>
    <x v="24"/>
    <n v="4149"/>
    <s v="258-TRATOR JOHN DEERE 7210 J"/>
    <n v="331.44499999999999"/>
    <n v="21"/>
    <n v="15.782999999999999"/>
    <s v="Frente 1"/>
  </r>
  <r>
    <x v="24"/>
    <n v="4153"/>
    <s v="265-TRATOR JOHN DEERE 7225 J"/>
    <n v="300.99299999999999"/>
    <n v="20"/>
    <n v="15.05"/>
    <s v="Frente 4"/>
  </r>
  <r>
    <x v="24"/>
    <n v="4154"/>
    <s v="265-TRATOR JOHN DEERE 7225 J"/>
    <n v="235.327"/>
    <n v="13"/>
    <n v="18.102"/>
    <s v="Frente 4"/>
  </r>
  <r>
    <x v="24"/>
    <n v="4156"/>
    <s v="258-TRATOR JOHN DEERE 7210 J"/>
    <n v="358.53"/>
    <n v="23"/>
    <n v="15.587999999999999"/>
    <s v="Frente 2"/>
  </r>
  <r>
    <x v="24"/>
    <n v="4157"/>
    <s v="258-TRATOR JOHN DEERE 7210 J"/>
    <n v="160.066"/>
    <n v="12"/>
    <n v="13.339"/>
    <s v="Frente 6"/>
  </r>
  <r>
    <x v="24"/>
    <n v="4158"/>
    <s v="258-TRATOR JOHN DEERE 7210 J"/>
    <n v="149.899"/>
    <n v="11"/>
    <n v="13.627000000000001"/>
    <s v="Frente 3"/>
  </r>
  <r>
    <x v="24"/>
    <n v="4159"/>
    <s v="258-TRATOR JOHN DEERE 7210 J"/>
    <n v="391.59"/>
    <n v="23"/>
    <n v="17.026"/>
    <s v="Frente 2"/>
  </r>
  <r>
    <x v="24"/>
    <n v="4160"/>
    <s v="258-TRATOR JOHN DEERE 7210 J"/>
    <n v="314.93"/>
    <n v="19"/>
    <n v="16.574999999999999"/>
    <s v="Frente 2"/>
  </r>
  <r>
    <x v="24"/>
    <n v="4161"/>
    <s v="258-TRATOR JOHN DEERE 7210 J"/>
    <n v="186.55600000000001"/>
    <n v="12"/>
    <n v="15.545999999999999"/>
    <s v="Frente 7"/>
  </r>
  <r>
    <x v="24"/>
    <n v="4162"/>
    <s v="258-TRATOR JOHN DEERE 7210 J"/>
    <n v="361.2"/>
    <n v="22"/>
    <n v="16.417999999999999"/>
    <s v="Frente 2"/>
  </r>
  <r>
    <x v="24"/>
    <n v="4163"/>
    <s v="258-TRATOR JOHN DEERE 7210 J"/>
    <n v="315.93"/>
    <n v="20"/>
    <n v="15.797000000000001"/>
    <s v="Frente 2"/>
  </r>
  <r>
    <x v="25"/>
    <n v="4019"/>
    <s v="236-TRATOR JOHN DEERE 6180 J"/>
    <n v="144.58099999999999"/>
    <n v="9"/>
    <n v="16.065000000000001"/>
    <s v="Frente 8"/>
  </r>
  <r>
    <x v="25"/>
    <n v="4020"/>
    <s v="236-TRATOR JOHN DEERE 6180 J"/>
    <n v="73.852000000000004"/>
    <n v="4"/>
    <n v="18.463000000000001"/>
    <s v="Frente 8"/>
  </r>
  <r>
    <x v="25"/>
    <n v="4021"/>
    <s v="236-TRATOR JOHN DEERE 6180 J"/>
    <n v="200.69900000000001"/>
    <n v="14"/>
    <n v="14.336"/>
    <s v="Frente 8"/>
  </r>
  <r>
    <x v="25"/>
    <n v="4022"/>
    <s v="236-TRATOR JOHN DEERE 6180 J"/>
    <n v="133.23099999999999"/>
    <n v="7"/>
    <n v="19.033000000000001"/>
    <s v="Frente 8"/>
  </r>
  <r>
    <x v="25"/>
    <n v="4024"/>
    <s v="236-TRATOR JOHN DEERE 6180 J"/>
    <n v="123.21599999999999"/>
    <n v="8"/>
    <n v="15.401999999999999"/>
    <s v="Frente 7"/>
  </r>
  <r>
    <x v="25"/>
    <n v="4025"/>
    <s v="236-TRATOR JOHN DEERE 6180 J"/>
    <n v="134.12700000000001"/>
    <n v="10"/>
    <n v="13.413"/>
    <s v="Frente 7"/>
  </r>
  <r>
    <x v="25"/>
    <n v="4027"/>
    <s v="236-TRATOR JOHN DEERE 6180 J"/>
    <n v="173.352"/>
    <n v="12"/>
    <n v="14.446"/>
    <m/>
  </r>
  <r>
    <x v="25"/>
    <n v="4029"/>
    <s v="236-TRATOR JOHN DEERE 6180 J"/>
    <n v="264.71800000000002"/>
    <n v="15"/>
    <n v="17.648"/>
    <s v="Frente 7"/>
  </r>
  <r>
    <x v="25"/>
    <n v="4030"/>
    <s v="285-TRATOR JOHN DEERE 7185 J"/>
    <n v="83.611999999999995"/>
    <n v="6"/>
    <n v="13.935"/>
    <s v="Frente 6"/>
  </r>
  <r>
    <x v="25"/>
    <n v="4032"/>
    <s v="238-TRATOR JOHN DEERE 7195 J"/>
    <n v="222.887"/>
    <n v="15"/>
    <n v="14.859"/>
    <s v="Frente 6"/>
  </r>
  <r>
    <x v="25"/>
    <n v="4033"/>
    <s v="238-TRATOR JOHN DEERE 7195 J"/>
    <n v="208.80799999999999"/>
    <n v="12"/>
    <n v="17.401"/>
    <s v="Frente 6"/>
  </r>
  <r>
    <x v="25"/>
    <n v="4034"/>
    <s v="238-TRATOR JOHN DEERE 7195 J"/>
    <n v="163.58199999999999"/>
    <n v="12"/>
    <n v="13.632"/>
    <s v="Frente 6"/>
  </r>
  <r>
    <x v="25"/>
    <n v="4036"/>
    <s v="238-TRATOR JOHN DEERE 7195 J"/>
    <n v="152.48400000000001"/>
    <n v="11"/>
    <n v="13.862"/>
    <s v="Frente 6"/>
  </r>
  <r>
    <x v="25"/>
    <n v="4111"/>
    <s v="258-TRATOR JOHN DEERE 7210 J"/>
    <n v="204.66399999999999"/>
    <n v="14"/>
    <n v="14.619"/>
    <s v="Frente 5"/>
  </r>
  <r>
    <x v="25"/>
    <n v="4113"/>
    <s v="258-TRATOR JOHN DEERE 7210 J"/>
    <n v="176.018"/>
    <n v="13"/>
    <n v="13.54"/>
    <s v="Frente 7"/>
  </r>
  <r>
    <x v="25"/>
    <n v="4114"/>
    <s v="258-TRATOR JOHN DEERE 7210 J"/>
    <n v="99.843999999999994"/>
    <n v="7"/>
    <n v="14.263"/>
    <s v="Frente 1"/>
  </r>
  <r>
    <x v="25"/>
    <n v="4115"/>
    <s v="258-TRATOR JOHN DEERE 7210 J"/>
    <n v="161.827"/>
    <n v="9"/>
    <n v="17.981000000000002"/>
    <s v="Frente 6"/>
  </r>
  <r>
    <x v="25"/>
    <n v="4116"/>
    <s v="258-TRATOR JOHN DEERE 7210 J"/>
    <n v="303.66199999999998"/>
    <n v="22"/>
    <n v="13.803000000000001"/>
    <s v="Frente 5"/>
  </r>
  <r>
    <x v="25"/>
    <n v="4117"/>
    <s v="258-TRATOR JOHN DEERE 7210 J"/>
    <n v="308.20400000000001"/>
    <n v="19"/>
    <n v="16.221"/>
    <s v="Frente 4"/>
  </r>
  <r>
    <x v="25"/>
    <n v="4118"/>
    <s v="258-TRATOR JOHN DEERE 7210 J"/>
    <n v="95.245000000000005"/>
    <n v="10"/>
    <n v="9.5250000000000004"/>
    <s v="Frente 3"/>
  </r>
  <r>
    <x v="25"/>
    <n v="4119"/>
    <s v="258-TRATOR JOHN DEERE 7210 J"/>
    <n v="365.959"/>
    <n v="25"/>
    <n v="14.638"/>
    <s v="Frente 5"/>
  </r>
  <r>
    <x v="25"/>
    <n v="4121"/>
    <s v="296-TRATOR JONH DEERE 7215 J"/>
    <n v="304.29000000000002"/>
    <n v="20"/>
    <n v="15.215"/>
    <s v="Frente 1"/>
  </r>
  <r>
    <x v="25"/>
    <n v="4122"/>
    <s v="296-TRATOR JONH DEERE 7215 J"/>
    <n v="236.47200000000001"/>
    <n v="17"/>
    <n v="13.91"/>
    <s v="Frente 1"/>
  </r>
  <r>
    <x v="25"/>
    <n v="4123"/>
    <s v="296-TRATOR JONH DEERE 7215 J"/>
    <n v="333.43900000000002"/>
    <n v="23"/>
    <n v="14.497"/>
    <s v="Frente 1"/>
  </r>
  <r>
    <x v="25"/>
    <n v="4124"/>
    <s v="258-TRATOR JOHN DEERE 7210 J"/>
    <n v="166.58199999999999"/>
    <n v="8"/>
    <n v="20.823"/>
    <s v="Frente 7"/>
  </r>
  <r>
    <x v="25"/>
    <n v="4126"/>
    <s v="258-TRATOR JOHN DEERE 7210 J"/>
    <n v="9.01"/>
    <n v="1"/>
    <n v="9.01"/>
    <s v="Frente 5"/>
  </r>
  <r>
    <x v="25"/>
    <n v="4128"/>
    <s v="296-TRATOR JONH DEERE 7215 J"/>
    <n v="307.60399999999998"/>
    <n v="23"/>
    <n v="13.374000000000001"/>
    <s v="Frente 1"/>
  </r>
  <r>
    <x v="25"/>
    <n v="4130"/>
    <s v="296-TRATOR JONH DEERE 7215 J"/>
    <n v="177.387"/>
    <n v="12"/>
    <n v="14.782"/>
    <s v="Frente 1"/>
  </r>
  <r>
    <x v="25"/>
    <n v="4131"/>
    <s v="258-TRATOR JOHN DEERE 7210 J"/>
    <n v="178.941"/>
    <n v="11"/>
    <n v="16.266999999999999"/>
    <s v="Frente 4"/>
  </r>
  <r>
    <x v="25"/>
    <n v="4132"/>
    <s v="258-TRATOR JOHN DEERE 7210 J"/>
    <n v="173.19499999999999"/>
    <n v="13"/>
    <n v="13.323"/>
    <s v="Frente 1"/>
  </r>
  <r>
    <x v="25"/>
    <n v="4133"/>
    <s v="258-TRATOR JOHN DEERE 7210 J"/>
    <n v="132.535"/>
    <n v="9"/>
    <n v="14.726000000000001"/>
    <s v="Frente 2"/>
  </r>
  <r>
    <x v="25"/>
    <n v="4134"/>
    <s v="258-TRATOR JOHN DEERE 7210 J"/>
    <n v="436.68299999999999"/>
    <n v="27"/>
    <n v="16.172999999999998"/>
    <s v="Frente 5"/>
  </r>
  <r>
    <x v="25"/>
    <n v="4135"/>
    <s v="258-TRATOR JOHN DEERE 7210 J"/>
    <n v="197.66499999999999"/>
    <n v="14"/>
    <n v="14.119"/>
    <s v="Frente 3"/>
  </r>
  <r>
    <x v="25"/>
    <n v="4136"/>
    <s v="258-TRATOR JOHN DEERE 7210 J"/>
    <n v="288.13799999999998"/>
    <n v="18"/>
    <n v="16.007999999999999"/>
    <s v="Frente 4"/>
  </r>
  <r>
    <x v="25"/>
    <n v="4137"/>
    <s v="258-TRATOR JOHN DEERE 7210 J"/>
    <n v="312.2"/>
    <n v="21"/>
    <n v="14.867000000000001"/>
    <s v="Frente 3"/>
  </r>
  <r>
    <x v="25"/>
    <n v="4138"/>
    <s v="258-TRATOR JOHN DEERE 7210 J"/>
    <n v="294.80900000000003"/>
    <n v="18"/>
    <n v="16.378"/>
    <s v="Frente 4"/>
  </r>
  <r>
    <x v="25"/>
    <n v="4139"/>
    <s v="258-TRATOR JOHN DEERE 7210 J"/>
    <n v="181.15899999999999"/>
    <n v="13"/>
    <n v="13.935"/>
    <s v="Frente 7"/>
  </r>
  <r>
    <x v="25"/>
    <n v="4140"/>
    <s v="258-TRATOR JOHN DEERE 7210 J"/>
    <n v="267.02600000000001"/>
    <n v="18"/>
    <n v="14.835000000000001"/>
    <s v="Frente 5"/>
  </r>
  <r>
    <x v="25"/>
    <n v="4141"/>
    <s v="258-TRATOR JOHN DEERE 7210 J"/>
    <n v="250.45500000000001"/>
    <n v="18"/>
    <n v="13.914"/>
    <s v="Frente 3"/>
  </r>
  <r>
    <x v="25"/>
    <n v="4142"/>
    <s v="258-TRATOR JOHN DEERE 7210 J"/>
    <n v="265.03699999999998"/>
    <n v="17"/>
    <n v="15.59"/>
    <s v="Frente 4"/>
  </r>
  <r>
    <x v="25"/>
    <n v="4143"/>
    <s v="258-TRATOR JOHN DEERE 7210 J"/>
    <n v="188.071"/>
    <n v="13"/>
    <n v="14.467000000000001"/>
    <s v="Frente 5"/>
  </r>
  <r>
    <x v="25"/>
    <n v="4144"/>
    <s v="258-TRATOR JOHN DEERE 7210 J"/>
    <n v="321.66500000000002"/>
    <n v="20"/>
    <n v="16.082999999999998"/>
    <s v="Frente 5"/>
  </r>
  <r>
    <x v="25"/>
    <n v="4145"/>
    <s v="258-TRATOR JOHN DEERE 7210 J"/>
    <n v="221.17599999999999"/>
    <n v="16"/>
    <n v="13.824"/>
    <s v="Frente 3"/>
  </r>
  <r>
    <x v="25"/>
    <n v="4146"/>
    <s v="258-TRATOR JOHN DEERE 7210 J"/>
    <n v="267.47399999999999"/>
    <n v="18"/>
    <n v="14.86"/>
    <s v="Frente 3"/>
  </r>
  <r>
    <x v="25"/>
    <n v="4147"/>
    <s v="258-TRATOR JOHN DEERE 7210 J"/>
    <n v="277.16500000000002"/>
    <n v="18"/>
    <n v="15.398"/>
    <s v="Frente 2"/>
  </r>
  <r>
    <x v="25"/>
    <n v="4149"/>
    <s v="258-TRATOR JOHN DEERE 7210 J"/>
    <n v="285.30399999999997"/>
    <n v="20"/>
    <n v="14.265000000000001"/>
    <s v="Frente 1"/>
  </r>
  <r>
    <x v="25"/>
    <n v="4153"/>
    <s v="265-TRATOR JOHN DEERE 7225 J"/>
    <n v="179.49100000000001"/>
    <n v="12"/>
    <n v="14.958"/>
    <s v="Frente 4"/>
  </r>
  <r>
    <x v="25"/>
    <n v="4154"/>
    <s v="265-TRATOR JOHN DEERE 7225 J"/>
    <n v="74.36"/>
    <n v="5"/>
    <n v="14.872"/>
    <s v="Frente 4"/>
  </r>
  <r>
    <x v="25"/>
    <n v="4156"/>
    <s v="258-TRATOR JOHN DEERE 7210 J"/>
    <n v="209.29"/>
    <n v="14"/>
    <n v="14.949"/>
    <s v="Frente 2"/>
  </r>
  <r>
    <x v="25"/>
    <n v="4157"/>
    <s v="258-TRATOR JOHN DEERE 7210 J"/>
    <n v="123.48"/>
    <n v="9"/>
    <n v="13.72"/>
    <s v="Frente 6"/>
  </r>
  <r>
    <x v="25"/>
    <n v="4158"/>
    <s v="258-TRATOR JOHN DEERE 7210 J"/>
    <n v="319.63"/>
    <n v="23"/>
    <n v="13.897"/>
    <s v="Frente 3"/>
  </r>
  <r>
    <x v="25"/>
    <n v="4159"/>
    <s v="258-TRATOR JOHN DEERE 7210 J"/>
    <n v="204.03"/>
    <n v="13"/>
    <n v="15.695"/>
    <s v="Frente 2"/>
  </r>
  <r>
    <x v="25"/>
    <n v="4160"/>
    <s v="258-TRATOR JOHN DEERE 7210 J"/>
    <n v="238.88499999999999"/>
    <n v="16"/>
    <n v="14.93"/>
    <s v="Frente 2"/>
  </r>
  <r>
    <x v="25"/>
    <n v="4161"/>
    <s v="258-TRATOR JOHN DEERE 7210 J"/>
    <n v="213.20500000000001"/>
    <n v="11"/>
    <n v="19.382000000000001"/>
    <s v="Frente 7"/>
  </r>
  <r>
    <x v="25"/>
    <n v="4162"/>
    <s v="258-TRATOR JOHN DEERE 7210 J"/>
    <n v="223.465"/>
    <n v="15"/>
    <n v="14.898"/>
    <s v="Frente 2"/>
  </r>
  <r>
    <x v="25"/>
    <n v="4163"/>
    <s v="258-TRATOR JOHN DEERE 7210 J"/>
    <n v="226.15"/>
    <n v="15"/>
    <n v="15.077"/>
    <s v="Frente 2"/>
  </r>
  <r>
    <x v="26"/>
    <n v="4019"/>
    <s v="236-TRATOR JOHN DEERE 6180 J"/>
    <n v="215.01300000000001"/>
    <n v="10"/>
    <n v="21.501000000000001"/>
    <s v="Frente 8"/>
  </r>
  <r>
    <x v="26"/>
    <n v="4020"/>
    <s v="236-TRATOR JOHN DEERE 6180 J"/>
    <n v="39.607999999999997"/>
    <n v="3"/>
    <n v="13.202999999999999"/>
    <s v="Frente 8"/>
  </r>
  <r>
    <x v="26"/>
    <n v="4021"/>
    <s v="236-TRATOR JOHN DEERE 6180 J"/>
    <n v="52.082999999999998"/>
    <n v="5"/>
    <n v="10.417"/>
    <s v="Frente 8"/>
  </r>
  <r>
    <x v="26"/>
    <n v="4022"/>
    <s v="236-TRATOR JOHN DEERE 6180 J"/>
    <n v="64.435000000000002"/>
    <n v="4"/>
    <n v="16.109000000000002"/>
    <s v="Frente 8"/>
  </r>
  <r>
    <x v="26"/>
    <n v="4024"/>
    <s v="236-TRATOR JOHN DEERE 6180 J"/>
    <n v="214.55600000000001"/>
    <n v="14"/>
    <n v="15.324999999999999"/>
    <s v="Frente 7"/>
  </r>
  <r>
    <x v="26"/>
    <n v="4025"/>
    <s v="236-TRATOR JOHN DEERE 6180 J"/>
    <n v="151.292"/>
    <n v="11"/>
    <n v="13.754"/>
    <s v="Frente 7"/>
  </r>
  <r>
    <x v="26"/>
    <n v="4027"/>
    <s v="236-TRATOR JOHN DEERE 6180 J"/>
    <n v="242.18700000000001"/>
    <n v="16"/>
    <n v="15.137"/>
    <s v="Frente 7"/>
  </r>
  <r>
    <x v="26"/>
    <n v="4029"/>
    <s v="236-TRATOR JOHN DEERE 6180 J"/>
    <n v="285.33699999999999"/>
    <n v="18"/>
    <n v="15.852"/>
    <s v="Frente 7"/>
  </r>
  <r>
    <x v="26"/>
    <n v="4030"/>
    <s v="285-TRATOR JOHN DEERE 7185 J"/>
    <n v="154.374"/>
    <n v="13"/>
    <n v="11.875"/>
    <s v="Frente 6"/>
  </r>
  <r>
    <x v="26"/>
    <n v="4032"/>
    <s v="238-TRATOR JOHN DEERE 7195 J"/>
    <n v="126.90600000000001"/>
    <n v="9"/>
    <n v="14.101000000000001"/>
    <s v="Frente 6"/>
  </r>
  <r>
    <x v="26"/>
    <n v="4033"/>
    <s v="238-TRATOR JOHN DEERE 7195 J"/>
    <n v="51.118000000000002"/>
    <n v="4"/>
    <n v="12.78"/>
    <s v="Frente 6"/>
  </r>
  <r>
    <x v="26"/>
    <n v="4034"/>
    <s v="238-TRATOR JOHN DEERE 7195 J"/>
    <n v="201.203"/>
    <n v="16"/>
    <n v="12.574999999999999"/>
    <s v="Frente 6"/>
  </r>
  <r>
    <x v="26"/>
    <n v="4035"/>
    <s v="238-TRATOR JOHN DEERE 7195 J"/>
    <n v="30.734999999999999"/>
    <n v="2"/>
    <n v="15.368"/>
    <s v="Frente 6"/>
  </r>
  <r>
    <x v="26"/>
    <n v="4036"/>
    <s v="238-TRATOR JOHN DEERE 7195 J"/>
    <n v="222.20500000000001"/>
    <n v="13"/>
    <n v="17.093"/>
    <s v="Frente 6"/>
  </r>
  <r>
    <x v="26"/>
    <n v="4111"/>
    <s v="258-TRATOR JOHN DEERE 7210 J"/>
    <n v="317.44499999999999"/>
    <n v="21"/>
    <n v="15.116"/>
    <s v="Frente 5"/>
  </r>
  <r>
    <x v="26"/>
    <n v="4113"/>
    <s v="258-TRATOR JOHN DEERE 7210 J"/>
    <n v="82.694000000000003"/>
    <n v="5"/>
    <n v="16.539000000000001"/>
    <s v="Frente 7"/>
  </r>
  <r>
    <x v="26"/>
    <n v="4114"/>
    <s v="258-TRATOR JOHN DEERE 7210 J"/>
    <n v="42.48"/>
    <n v="3"/>
    <n v="14.16"/>
    <s v="Frente 1"/>
  </r>
  <r>
    <x v="26"/>
    <n v="4115"/>
    <s v="258-TRATOR JOHN DEERE 7210 J"/>
    <n v="88.87"/>
    <n v="5"/>
    <n v="17.774000000000001"/>
    <s v="Frente 6"/>
  </r>
  <r>
    <x v="26"/>
    <n v="4116"/>
    <s v="258-TRATOR JOHN DEERE 7210 J"/>
    <n v="357.87700000000001"/>
    <n v="24"/>
    <n v="14.912000000000001"/>
    <s v="Frente 5"/>
  </r>
  <r>
    <x v="26"/>
    <n v="4117"/>
    <s v="258-TRATOR JOHN DEERE 7210 J"/>
    <n v="271.73700000000002"/>
    <n v="18"/>
    <n v="15.097"/>
    <s v="Frente 4"/>
  </r>
  <r>
    <x v="26"/>
    <n v="4118"/>
    <s v="258-TRATOR JOHN DEERE 7210 J"/>
    <n v="161.81899999999999"/>
    <n v="14"/>
    <n v="11.558999999999999"/>
    <s v="Frente 3"/>
  </r>
  <r>
    <x v="26"/>
    <n v="4119"/>
    <s v="258-TRATOR JOHN DEERE 7210 J"/>
    <n v="387.19900000000001"/>
    <n v="26"/>
    <n v="14.891999999999999"/>
    <s v="Frente 5"/>
  </r>
  <r>
    <x v="26"/>
    <n v="4120"/>
    <s v="258-TRATOR JOHN DEERE 7210 J"/>
    <n v="334.1"/>
    <n v="21"/>
    <n v="15.91"/>
    <s v="Frente 5"/>
  </r>
  <r>
    <x v="26"/>
    <n v="4121"/>
    <s v="296-TRATOR JONH DEERE 7215 J"/>
    <n v="428.82499999999999"/>
    <n v="27"/>
    <n v="15.882"/>
    <s v="Frente 1"/>
  </r>
  <r>
    <x v="26"/>
    <n v="4122"/>
    <s v="296-TRATOR JONH DEERE 7215 J"/>
    <n v="348.23500000000001"/>
    <n v="22"/>
    <n v="15.829000000000001"/>
    <s v="Frente 1"/>
  </r>
  <r>
    <x v="26"/>
    <n v="4123"/>
    <s v="296-TRATOR JONH DEERE 7215 J"/>
    <n v="412.66500000000002"/>
    <n v="26"/>
    <n v="15.872"/>
    <s v="Frente 1"/>
  </r>
  <r>
    <x v="26"/>
    <n v="4124"/>
    <s v="258-TRATOR JOHN DEERE 7210 J"/>
    <n v="191.80699999999999"/>
    <n v="12"/>
    <n v="15.984"/>
    <s v="Frente 7"/>
  </r>
  <r>
    <x v="26"/>
    <n v="4127"/>
    <s v="258-TRATOR JOHN DEERE 7210 J"/>
    <n v="93.754999999999995"/>
    <n v="6"/>
    <n v="15.625999999999999"/>
    <s v="Frente 2"/>
  </r>
  <r>
    <x v="26"/>
    <n v="4128"/>
    <s v="296-TRATOR JONH DEERE 7215 J"/>
    <n v="312.24"/>
    <n v="19"/>
    <n v="16.434000000000001"/>
    <s v="Frente 1"/>
  </r>
  <r>
    <x v="26"/>
    <n v="4130"/>
    <s v="296-TRATOR JONH DEERE 7215 J"/>
    <n v="301.33499999999998"/>
    <n v="20"/>
    <n v="15.067"/>
    <s v="Frente 1"/>
  </r>
  <r>
    <x v="26"/>
    <n v="4131"/>
    <s v="258-TRATOR JOHN DEERE 7210 J"/>
    <n v="241.322"/>
    <n v="15"/>
    <n v="16.088000000000001"/>
    <s v="Frente 4"/>
  </r>
  <r>
    <x v="26"/>
    <n v="4132"/>
    <s v="258-TRATOR JOHN DEERE 7210 J"/>
    <n v="104.319"/>
    <n v="8"/>
    <n v="13.04"/>
    <s v="Frente 1"/>
  </r>
  <r>
    <x v="26"/>
    <n v="4133"/>
    <s v="258-TRATOR JOHN DEERE 7210 J"/>
    <n v="96.39"/>
    <n v="6"/>
    <n v="16.065000000000001"/>
    <s v="Frente 2"/>
  </r>
  <r>
    <x v="26"/>
    <n v="4134"/>
    <s v="258-TRATOR JOHN DEERE 7210 J"/>
    <n v="397.26"/>
    <n v="26"/>
    <n v="15.279"/>
    <s v="Frente 5"/>
  </r>
  <r>
    <x v="26"/>
    <n v="4135"/>
    <s v="258-TRATOR JOHN DEERE 7210 J"/>
    <n v="205.315"/>
    <n v="14"/>
    <n v="14.664999999999999"/>
    <s v="Frente 3"/>
  </r>
  <r>
    <x v="26"/>
    <n v="4136"/>
    <s v="258-TRATOR JOHN DEERE 7210 J"/>
    <n v="295.78699999999998"/>
    <n v="18"/>
    <n v="16.433"/>
    <s v="Frente 4"/>
  </r>
  <r>
    <x v="26"/>
    <n v="4137"/>
    <s v="258-TRATOR JOHN DEERE 7210 J"/>
    <n v="248.23400000000001"/>
    <n v="16"/>
    <n v="15.515000000000001"/>
    <s v="Frente 3"/>
  </r>
  <r>
    <x v="26"/>
    <n v="4138"/>
    <s v="258-TRATOR JOHN DEERE 7210 J"/>
    <n v="251.958"/>
    <n v="16"/>
    <n v="15.747"/>
    <s v="Frente 4"/>
  </r>
  <r>
    <x v="26"/>
    <n v="4139"/>
    <s v="258-TRATOR JOHN DEERE 7210 J"/>
    <n v="137.30699999999999"/>
    <n v="8"/>
    <n v="17.163"/>
    <s v="Frente 7"/>
  </r>
  <r>
    <x v="26"/>
    <n v="4140"/>
    <s v="258-TRATOR JOHN DEERE 7210 J"/>
    <n v="406.738"/>
    <n v="26"/>
    <n v="15.644"/>
    <s v="Frente 5"/>
  </r>
  <r>
    <x v="26"/>
    <n v="4141"/>
    <s v="258-TRATOR JOHN DEERE 7210 J"/>
    <n v="262.52199999999999"/>
    <n v="17"/>
    <n v="15.442"/>
    <s v="Frente 3"/>
  </r>
  <r>
    <x v="26"/>
    <n v="4142"/>
    <s v="258-TRATOR JOHN DEERE 7210 J"/>
    <n v="249.21700000000001"/>
    <n v="16"/>
    <n v="15.576000000000001"/>
    <s v="Frente 4"/>
  </r>
  <r>
    <x v="26"/>
    <n v="4144"/>
    <s v="258-TRATOR JOHN DEERE 7210 J"/>
    <n v="250.721"/>
    <n v="17"/>
    <n v="14.747999999999999"/>
    <s v="Frente 5"/>
  </r>
  <r>
    <x v="26"/>
    <n v="4145"/>
    <s v="258-TRATOR JOHN DEERE 7210 J"/>
    <n v="165.10300000000001"/>
    <n v="11"/>
    <n v="15.009"/>
    <s v="Frente 3"/>
  </r>
  <r>
    <x v="26"/>
    <n v="4146"/>
    <s v="258-TRATOR JOHN DEERE 7210 J"/>
    <n v="270.97000000000003"/>
    <n v="19"/>
    <n v="14.262"/>
    <s v="Frente 3"/>
  </r>
  <r>
    <x v="26"/>
    <n v="4147"/>
    <s v="258-TRATOR JOHN DEERE 7210 J"/>
    <n v="230.44499999999999"/>
    <n v="15"/>
    <n v="15.363"/>
    <s v="Frente 2"/>
  </r>
  <r>
    <x v="26"/>
    <n v="4149"/>
    <s v="258-TRATOR JOHN DEERE 7210 J"/>
    <n v="359.78"/>
    <n v="23"/>
    <n v="15.643000000000001"/>
    <s v="Frente 1"/>
  </r>
  <r>
    <x v="26"/>
    <n v="4154"/>
    <s v="265-TRATOR JOHN DEERE 7225 J"/>
    <n v="231.19900000000001"/>
    <n v="15"/>
    <n v="15.413"/>
    <s v="Frente 4"/>
  </r>
  <r>
    <x v="26"/>
    <n v="4156"/>
    <s v="258-TRATOR JOHN DEERE 7210 J"/>
    <n v="143.77000000000001"/>
    <n v="10"/>
    <n v="14.377000000000001"/>
    <s v="Frente 2"/>
  </r>
  <r>
    <x v="26"/>
    <n v="4157"/>
    <s v="258-TRATOR JOHN DEERE 7210 J"/>
    <n v="142.18899999999999"/>
    <n v="10"/>
    <n v="14.218999999999999"/>
    <s v="Frente 6"/>
  </r>
  <r>
    <x v="26"/>
    <n v="4158"/>
    <s v="258-TRATOR JOHN DEERE 7210 J"/>
    <n v="317.488"/>
    <n v="20"/>
    <n v="15.874000000000001"/>
    <s v="Frente 3"/>
  </r>
  <r>
    <x v="26"/>
    <n v="4159"/>
    <s v="258-TRATOR JOHN DEERE 7210 J"/>
    <n v="261.22500000000002"/>
    <n v="17"/>
    <n v="15.366"/>
    <s v="Frente 2"/>
  </r>
  <r>
    <x v="26"/>
    <n v="4160"/>
    <s v="258-TRATOR JOHN DEERE 7210 J"/>
    <n v="210.2"/>
    <n v="14"/>
    <n v="15.013999999999999"/>
    <s v="Frente 2"/>
  </r>
  <r>
    <x v="26"/>
    <n v="4161"/>
    <s v="258-TRATOR JOHN DEERE 7210 J"/>
    <n v="210.28100000000001"/>
    <n v="13"/>
    <n v="16.175000000000001"/>
    <s v="Frente 7"/>
  </r>
  <r>
    <x v="26"/>
    <n v="4162"/>
    <s v="258-TRATOR JOHN DEERE 7210 J"/>
    <n v="186.65"/>
    <n v="12"/>
    <n v="15.554"/>
    <s v="Frente 2"/>
  </r>
  <r>
    <x v="26"/>
    <n v="4163"/>
    <s v="258-TRATOR JOHN DEERE 7210 J"/>
    <n v="213.64500000000001"/>
    <n v="13"/>
    <n v="16.434000000000001"/>
    <s v="Frente 2"/>
  </r>
  <r>
    <x v="27"/>
    <n v="4019"/>
    <s v="236-TRATOR JOHN DEERE 6180 J"/>
    <n v="129.22399999999999"/>
    <n v="8"/>
    <n v="16.152999999999999"/>
    <s v="Frente 8"/>
  </r>
  <r>
    <x v="27"/>
    <n v="4020"/>
    <s v="236-TRATOR JOHN DEERE 6180 J"/>
    <n v="53.613"/>
    <n v="5"/>
    <n v="10.723000000000001"/>
    <s v="Frente 8"/>
  </r>
  <r>
    <x v="27"/>
    <n v="4021"/>
    <s v="236-TRATOR JOHN DEERE 6180 J"/>
    <n v="41.279000000000003"/>
    <n v="5"/>
    <n v="8.2560000000000002"/>
    <s v="Frente 8"/>
  </r>
  <r>
    <x v="27"/>
    <n v="4022"/>
    <s v="236-TRATOR JOHN DEERE 6180 J"/>
    <n v="108.649"/>
    <n v="7"/>
    <n v="15.521000000000001"/>
    <s v="Frente 8"/>
  </r>
  <r>
    <x v="27"/>
    <n v="4024"/>
    <s v="236-TRATOR JOHN DEERE 6180 J"/>
    <n v="163.31"/>
    <n v="10"/>
    <n v="16.331"/>
    <s v="Frente 7"/>
  </r>
  <r>
    <x v="27"/>
    <n v="4025"/>
    <s v="236-TRATOR JOHN DEERE 6180 J"/>
    <n v="66.91"/>
    <n v="4"/>
    <n v="16.728000000000002"/>
    <s v="Frente 7"/>
  </r>
  <r>
    <x v="27"/>
    <n v="4027"/>
    <s v="236-TRATOR JOHN DEERE 6180 J"/>
    <n v="283.15699999999998"/>
    <n v="17"/>
    <n v="16.655999999999999"/>
    <s v="Frente 7"/>
  </r>
  <r>
    <x v="27"/>
    <n v="4029"/>
    <s v="236-TRATOR JOHN DEERE 6180 J"/>
    <n v="300.572"/>
    <n v="20"/>
    <n v="15.029"/>
    <s v="Frente 7"/>
  </r>
  <r>
    <x v="27"/>
    <n v="4030"/>
    <s v="285-TRATOR JOHN DEERE 7185 J"/>
    <n v="157.232"/>
    <n v="10"/>
    <n v="15.723000000000001"/>
    <s v="Frente 6"/>
  </r>
  <r>
    <x v="27"/>
    <n v="4033"/>
    <s v="238-TRATOR JOHN DEERE 7195 J"/>
    <n v="88.841999999999999"/>
    <n v="5"/>
    <n v="17.768000000000001"/>
    <s v="Frente 6"/>
  </r>
  <r>
    <x v="27"/>
    <n v="4034"/>
    <s v="238-TRATOR JOHN DEERE 7195 J"/>
    <n v="61.765999999999998"/>
    <n v="5"/>
    <n v="12.353"/>
    <s v="Frente 6"/>
  </r>
  <r>
    <x v="27"/>
    <n v="4035"/>
    <s v="238-TRATOR JOHN DEERE 7195 J"/>
    <n v="162.584"/>
    <n v="11"/>
    <n v="14.78"/>
    <s v="Frente 6"/>
  </r>
  <r>
    <x v="27"/>
    <n v="4036"/>
    <s v="238-TRATOR JOHN DEERE 7195 J"/>
    <n v="112.26"/>
    <n v="8"/>
    <n v="14.032999999999999"/>
    <s v="Frente 6"/>
  </r>
  <r>
    <x v="27"/>
    <n v="4111"/>
    <s v="258-TRATOR JOHN DEERE 7210 J"/>
    <n v="284.822"/>
    <n v="19"/>
    <n v="14.991"/>
    <s v="Frente 5"/>
  </r>
  <r>
    <x v="27"/>
    <n v="4113"/>
    <s v="258-TRATOR JOHN DEERE 7210 J"/>
    <n v="78.792000000000002"/>
    <n v="5"/>
    <n v="15.757999999999999"/>
    <s v="Frente 7"/>
  </r>
  <r>
    <x v="27"/>
    <n v="4114"/>
    <s v="258-TRATOR JOHN DEERE 7210 J"/>
    <n v="306.55900000000003"/>
    <n v="21"/>
    <n v="14.598000000000001"/>
    <s v="Frente 1"/>
  </r>
  <r>
    <x v="27"/>
    <n v="4115"/>
    <s v="258-TRATOR JOHN DEERE 7210 J"/>
    <n v="132.33600000000001"/>
    <n v="7"/>
    <n v="18.905000000000001"/>
    <s v="Frente 6"/>
  </r>
  <r>
    <x v="27"/>
    <n v="4116"/>
    <s v="258-TRATOR JOHN DEERE 7210 J"/>
    <n v="284.71300000000002"/>
    <n v="20"/>
    <n v="14.236000000000001"/>
    <s v="Frente 5"/>
  </r>
  <r>
    <x v="27"/>
    <n v="4117"/>
    <s v="258-TRATOR JOHN DEERE 7210 J"/>
    <n v="300.48"/>
    <n v="19"/>
    <n v="15.815"/>
    <s v="Frente 4"/>
  </r>
  <r>
    <x v="27"/>
    <n v="4118"/>
    <s v="258-TRATOR JOHN DEERE 7210 J"/>
    <n v="29.2"/>
    <n v="1"/>
    <n v="29.2"/>
    <s v="Frente 3"/>
  </r>
  <r>
    <x v="27"/>
    <n v="4119"/>
    <s v="258-TRATOR JOHN DEERE 7210 J"/>
    <n v="238.15899999999999"/>
    <n v="16"/>
    <n v="14.885"/>
    <s v="Frente 5"/>
  </r>
  <r>
    <x v="27"/>
    <n v="4120"/>
    <s v="258-TRATOR JOHN DEERE 7210 J"/>
    <n v="344.01100000000002"/>
    <n v="22"/>
    <n v="15.637"/>
    <s v="Frente 5"/>
  </r>
  <r>
    <x v="27"/>
    <n v="4121"/>
    <s v="296-TRATOR JONH DEERE 7215 J"/>
    <n v="268.75"/>
    <n v="17"/>
    <n v="15.808999999999999"/>
    <s v="Frente 1"/>
  </r>
  <r>
    <x v="27"/>
    <n v="4122"/>
    <s v="296-TRATOR JONH DEERE 7215 J"/>
    <n v="189.94"/>
    <n v="12"/>
    <n v="15.827999999999999"/>
    <s v="Frente 1"/>
  </r>
  <r>
    <x v="27"/>
    <n v="4123"/>
    <s v="296-TRATOR JONH DEERE 7215 J"/>
    <n v="259.14499999999998"/>
    <n v="15"/>
    <n v="17.276"/>
    <s v="Frente 1"/>
  </r>
  <r>
    <x v="27"/>
    <n v="4124"/>
    <s v="258-TRATOR JOHN DEERE 7210 J"/>
    <n v="122.596"/>
    <n v="8"/>
    <n v="15.324999999999999"/>
    <s v="Frente 7"/>
  </r>
  <r>
    <x v="27"/>
    <n v="4127"/>
    <s v="258-TRATOR JOHN DEERE 7210 J"/>
    <n v="369.125"/>
    <n v="21"/>
    <n v="17.577000000000002"/>
    <s v="Frente 2"/>
  </r>
  <r>
    <x v="27"/>
    <n v="4128"/>
    <s v="296-TRATOR JONH DEERE 7215 J"/>
    <n v="373.125"/>
    <n v="23"/>
    <n v="16.222999999999999"/>
    <s v="Frente 1"/>
  </r>
  <r>
    <x v="27"/>
    <n v="4129"/>
    <s v="296-TRATOR JONH DEERE 7215 J"/>
    <n v="173.33500000000001"/>
    <n v="10"/>
    <n v="17.334"/>
    <s v="Frente 1"/>
  </r>
  <r>
    <x v="27"/>
    <n v="4130"/>
    <s v="296-TRATOR JONH DEERE 7215 J"/>
    <n v="227.92"/>
    <n v="15"/>
    <n v="15.195"/>
    <s v="Frente 1"/>
  </r>
  <r>
    <x v="27"/>
    <n v="4131"/>
    <s v="258-TRATOR JOHN DEERE 7210 J"/>
    <n v="299.90800000000002"/>
    <n v="17"/>
    <n v="17.641999999999999"/>
    <s v="Frente 4"/>
  </r>
  <r>
    <x v="27"/>
    <n v="4132"/>
    <s v="258-TRATOR JOHN DEERE 7210 J"/>
    <n v="186.14400000000001"/>
    <n v="13"/>
    <n v="14.319000000000001"/>
    <s v="Frente 1"/>
  </r>
  <r>
    <x v="27"/>
    <n v="4134"/>
    <s v="258-TRATOR JOHN DEERE 7210 J"/>
    <n v="391.42500000000001"/>
    <n v="26"/>
    <n v="15.055"/>
    <s v="Frente 5"/>
  </r>
  <r>
    <x v="27"/>
    <n v="4135"/>
    <s v="258-TRATOR JOHN DEERE 7210 J"/>
    <n v="207.67599999999999"/>
    <n v="15"/>
    <n v="13.845000000000001"/>
    <s v="Frente 3"/>
  </r>
  <r>
    <x v="27"/>
    <n v="4136"/>
    <s v="258-TRATOR JOHN DEERE 7210 J"/>
    <n v="211.48500000000001"/>
    <n v="14"/>
    <n v="15.106"/>
    <s v="Frente 4"/>
  </r>
  <r>
    <x v="27"/>
    <n v="4137"/>
    <s v="258-TRATOR JOHN DEERE 7210 J"/>
    <n v="160.4"/>
    <n v="12"/>
    <n v="13.367000000000001"/>
    <s v="Frente 3"/>
  </r>
  <r>
    <x v="27"/>
    <n v="4138"/>
    <s v="258-TRATOR JOHN DEERE 7210 J"/>
    <n v="314.166"/>
    <n v="20"/>
    <n v="15.708"/>
    <s v="Frente 4"/>
  </r>
  <r>
    <x v="27"/>
    <n v="4139"/>
    <s v="258-TRATOR JOHN DEERE 7210 J"/>
    <n v="120.783"/>
    <n v="9"/>
    <n v="13.42"/>
    <s v="Frente 7"/>
  </r>
  <r>
    <x v="27"/>
    <n v="4140"/>
    <s v="258-TRATOR JOHN DEERE 7210 J"/>
    <n v="331.22699999999998"/>
    <n v="22"/>
    <n v="15.055999999999999"/>
    <s v="Frente 5"/>
  </r>
  <r>
    <x v="27"/>
    <n v="4141"/>
    <s v="258-TRATOR JOHN DEERE 7210 J"/>
    <n v="262.06900000000002"/>
    <n v="16"/>
    <n v="16.379000000000001"/>
    <s v="Frente 3"/>
  </r>
  <r>
    <x v="27"/>
    <n v="4142"/>
    <s v="258-TRATOR JOHN DEERE 7210 J"/>
    <n v="283.14699999999999"/>
    <n v="16"/>
    <n v="17.696999999999999"/>
    <s v="Frente 4"/>
  </r>
  <r>
    <x v="27"/>
    <n v="4144"/>
    <s v="258-TRATOR JOHN DEERE 7210 J"/>
    <n v="325.40300000000002"/>
    <n v="22"/>
    <n v="14.791"/>
    <s v="Frente 5"/>
  </r>
  <r>
    <x v="27"/>
    <n v="4145"/>
    <s v="258-TRATOR JOHN DEERE 7210 J"/>
    <n v="183.78200000000001"/>
    <n v="13"/>
    <n v="14.137"/>
    <s v="Frente 3"/>
  </r>
  <r>
    <x v="27"/>
    <n v="4146"/>
    <s v="258-TRATOR JOHN DEERE 7210 J"/>
    <n v="213.43299999999999"/>
    <n v="14"/>
    <n v="15.244999999999999"/>
    <s v="Frente 3"/>
  </r>
  <r>
    <x v="27"/>
    <n v="4147"/>
    <s v="258-TRATOR JOHN DEERE 7210 J"/>
    <n v="230.51499999999999"/>
    <n v="15"/>
    <n v="15.368"/>
    <s v="Frente 2"/>
  </r>
  <r>
    <x v="27"/>
    <n v="4149"/>
    <s v="258-TRATOR JOHN DEERE 7210 J"/>
    <n v="339.62599999999998"/>
    <n v="21"/>
    <n v="16.172999999999998"/>
    <s v="Frente 1"/>
  </r>
  <r>
    <x v="27"/>
    <n v="4153"/>
    <s v="265-TRATOR JOHN DEERE 7225 J"/>
    <n v="31.326000000000001"/>
    <n v="2"/>
    <n v="15.663"/>
    <s v="Frente 4"/>
  </r>
  <r>
    <x v="27"/>
    <n v="4154"/>
    <s v="265-TRATOR JOHN DEERE 7225 J"/>
    <n v="347.16800000000001"/>
    <n v="22"/>
    <n v="15.78"/>
    <s v="Frente 4"/>
  </r>
  <r>
    <x v="27"/>
    <n v="4156"/>
    <s v="258-TRATOR JOHN DEERE 7210 J"/>
    <n v="261.45499999999998"/>
    <n v="17"/>
    <n v="15.38"/>
    <s v="Frente 2"/>
  </r>
  <r>
    <x v="27"/>
    <n v="4157"/>
    <s v="258-TRATOR JOHN DEERE 7210 J"/>
    <n v="91"/>
    <n v="7"/>
    <n v="13"/>
    <s v="Frente 6"/>
  </r>
  <r>
    <x v="27"/>
    <n v="4158"/>
    <s v="258-TRATOR JOHN DEERE 7210 J"/>
    <n v="240.33600000000001"/>
    <n v="15"/>
    <n v="16.021999999999998"/>
    <s v="Frente 3"/>
  </r>
  <r>
    <x v="27"/>
    <n v="4159"/>
    <s v="258-TRATOR JOHN DEERE 7210 J"/>
    <n v="250.11500000000001"/>
    <n v="15"/>
    <n v="16.673999999999999"/>
    <s v="Frente 2"/>
  </r>
  <r>
    <x v="27"/>
    <n v="4160"/>
    <s v="258-TRATOR JOHN DEERE 7210 J"/>
    <n v="228.59"/>
    <n v="14"/>
    <n v="16.327999999999999"/>
    <s v="Frente 2"/>
  </r>
  <r>
    <x v="27"/>
    <n v="4161"/>
    <s v="258-TRATOR JOHN DEERE 7210 J"/>
    <n v="260.875"/>
    <n v="16"/>
    <n v="16.305"/>
    <s v="Frente 7"/>
  </r>
  <r>
    <x v="27"/>
    <n v="4162"/>
    <s v="258-TRATOR JOHN DEERE 7210 J"/>
    <n v="295.57"/>
    <n v="19"/>
    <n v="15.555999999999999"/>
    <s v="Frente 2"/>
  </r>
  <r>
    <x v="27"/>
    <n v="4163"/>
    <s v="258-TRATOR JOHN DEERE 7210 J"/>
    <n v="247.91"/>
    <n v="16"/>
    <n v="15.494"/>
    <s v="Frente 2"/>
  </r>
  <r>
    <x v="28"/>
    <n v="4019"/>
    <s v="236-TRATOR JOHN DEERE 6180 J"/>
    <n v="14.86"/>
    <n v="1"/>
    <n v="14.86"/>
    <s v="Frente 8"/>
  </r>
  <r>
    <x v="28"/>
    <n v="4020"/>
    <s v="236-TRATOR JOHN DEERE 6180 J"/>
    <n v="30.87"/>
    <n v="2"/>
    <n v="15.435"/>
    <s v="Frente 8"/>
  </r>
  <r>
    <x v="28"/>
    <n v="4021"/>
    <s v="236-TRATOR JOHN DEERE 6180 J"/>
    <n v="57.134999999999998"/>
    <n v="4"/>
    <n v="14.284000000000001"/>
    <s v="Frente 8"/>
  </r>
  <r>
    <x v="28"/>
    <n v="4022"/>
    <s v="236-TRATOR JOHN DEERE 6180 J"/>
    <n v="29.754999999999999"/>
    <n v="2"/>
    <n v="14.878"/>
    <s v="Frente 8"/>
  </r>
  <r>
    <x v="28"/>
    <n v="4024"/>
    <s v="236-TRATOR JOHN DEERE 6180 J"/>
    <n v="122.50700000000001"/>
    <n v="7"/>
    <n v="17.501000000000001"/>
    <s v="Frente 7"/>
  </r>
  <r>
    <x v="28"/>
    <n v="4025"/>
    <s v="236-TRATOR JOHN DEERE 6180 J"/>
    <n v="126.26600000000001"/>
    <n v="11"/>
    <n v="11.478999999999999"/>
    <s v="Frente 7"/>
  </r>
  <r>
    <x v="28"/>
    <n v="4027"/>
    <s v="236-TRATOR JOHN DEERE 6180 J"/>
    <n v="237.50399999999999"/>
    <n v="14"/>
    <n v="16.965"/>
    <s v="Frente 7"/>
  </r>
  <r>
    <x v="28"/>
    <n v="4029"/>
    <s v="236-TRATOR JOHN DEERE 6180 J"/>
    <n v="133.25299999999999"/>
    <n v="7"/>
    <n v="19.036000000000001"/>
    <m/>
  </r>
  <r>
    <x v="28"/>
    <n v="4030"/>
    <s v="285-TRATOR JOHN DEERE 7185 J"/>
    <n v="305.88499999999999"/>
    <n v="17"/>
    <n v="17.992999999999999"/>
    <s v="Frente 6"/>
  </r>
  <r>
    <x v="28"/>
    <n v="4032"/>
    <s v="238-TRATOR JOHN DEERE 7195 J"/>
    <n v="148.922"/>
    <n v="11"/>
    <n v="13.538"/>
    <s v="Frente 6"/>
  </r>
  <r>
    <x v="28"/>
    <n v="4033"/>
    <s v="238-TRATOR JOHN DEERE 7195 J"/>
    <n v="243.054"/>
    <n v="15"/>
    <n v="16.204000000000001"/>
    <s v="Frente 6"/>
  </r>
  <r>
    <x v="28"/>
    <n v="4034"/>
    <s v="238-TRATOR JOHN DEERE 7195 J"/>
    <n v="304.58"/>
    <n v="18"/>
    <n v="16.920999999999999"/>
    <s v="Frente 6"/>
  </r>
  <r>
    <x v="28"/>
    <n v="4035"/>
    <s v="238-TRATOR JOHN DEERE 7195 J"/>
    <n v="393.10500000000002"/>
    <n v="20"/>
    <n v="19.655000000000001"/>
    <s v="Frente 6"/>
  </r>
  <r>
    <x v="28"/>
    <n v="4111"/>
    <s v="258-TRATOR JOHN DEERE 7210 J"/>
    <n v="375.08800000000002"/>
    <n v="25"/>
    <n v="15.004"/>
    <s v="Frente 5"/>
  </r>
  <r>
    <x v="28"/>
    <n v="4113"/>
    <s v="258-TRATOR JOHN DEERE 7210 J"/>
    <n v="157.96100000000001"/>
    <n v="10"/>
    <n v="15.795999999999999"/>
    <s v="Frente 7"/>
  </r>
  <r>
    <x v="28"/>
    <n v="4114"/>
    <s v="258-TRATOR JOHN DEERE 7210 J"/>
    <n v="349.64"/>
    <n v="21"/>
    <n v="16.649999999999999"/>
    <s v="Frente 1"/>
  </r>
  <r>
    <x v="28"/>
    <n v="4115"/>
    <s v="258-TRATOR JOHN DEERE 7210 J"/>
    <n v="378.21499999999997"/>
    <n v="17"/>
    <n v="22.248000000000001"/>
    <s v="Frente 6"/>
  </r>
  <r>
    <x v="28"/>
    <n v="4116"/>
    <s v="258-TRATOR JOHN DEERE 7210 J"/>
    <n v="373.61900000000003"/>
    <n v="26"/>
    <n v="14.37"/>
    <s v="Frente 5"/>
  </r>
  <r>
    <x v="28"/>
    <n v="4117"/>
    <s v="258-TRATOR JOHN DEERE 7210 J"/>
    <n v="287.10899999999998"/>
    <n v="21"/>
    <n v="13.672000000000001"/>
    <s v="Frente 4"/>
  </r>
  <r>
    <x v="28"/>
    <n v="4118"/>
    <s v="258-TRATOR JOHN DEERE 7210 J"/>
    <n v="61.896999999999998"/>
    <n v="6"/>
    <n v="10.316000000000001"/>
    <s v="Frente 3"/>
  </r>
  <r>
    <x v="28"/>
    <n v="4119"/>
    <s v="258-TRATOR JOHN DEERE 7210 J"/>
    <n v="385.52699999999999"/>
    <n v="26"/>
    <n v="14.827999999999999"/>
    <s v="Frente 5"/>
  </r>
  <r>
    <x v="28"/>
    <n v="4120"/>
    <s v="258-TRATOR JOHN DEERE 7210 J"/>
    <n v="384.85399999999998"/>
    <n v="25"/>
    <n v="15.394"/>
    <s v="Frente 5"/>
  </r>
  <r>
    <x v="28"/>
    <n v="4121"/>
    <s v="296-TRATOR JONH DEERE 7215 J"/>
    <n v="274.41000000000003"/>
    <n v="17"/>
    <n v="16.141999999999999"/>
    <s v="Frente 1"/>
  </r>
  <r>
    <x v="28"/>
    <n v="4122"/>
    <s v="296-TRATOR JONH DEERE 7215 J"/>
    <n v="209.08500000000001"/>
    <n v="14"/>
    <n v="14.935"/>
    <s v="Frente 1"/>
  </r>
  <r>
    <x v="28"/>
    <n v="4123"/>
    <s v="296-TRATOR JONH DEERE 7215 J"/>
    <n v="121.57"/>
    <n v="8"/>
    <n v="15.196"/>
    <s v="Frente 1"/>
  </r>
  <r>
    <x v="28"/>
    <n v="4124"/>
    <s v="258-TRATOR JOHN DEERE 7210 J"/>
    <n v="92.778999999999996"/>
    <n v="6"/>
    <n v="15.462999999999999"/>
    <s v="Frente 7"/>
  </r>
  <r>
    <x v="28"/>
    <n v="4127"/>
    <s v="258-TRATOR JOHN DEERE 7210 J"/>
    <n v="478.20499999999998"/>
    <n v="30"/>
    <n v="15.94"/>
    <s v="Frente 2"/>
  </r>
  <r>
    <x v="28"/>
    <n v="4128"/>
    <s v="296-TRATOR JONH DEERE 7215 J"/>
    <n v="224.95500000000001"/>
    <n v="15"/>
    <n v="14.997"/>
    <s v="Frente 1"/>
  </r>
  <r>
    <x v="28"/>
    <n v="4129"/>
    <s v="296-TRATOR JONH DEERE 7215 J"/>
    <n v="289.58499999999998"/>
    <n v="17"/>
    <n v="17.033999999999999"/>
    <s v="Frente 1"/>
  </r>
  <r>
    <x v="28"/>
    <n v="4130"/>
    <s v="296-TRATOR JONH DEERE 7215 J"/>
    <n v="183.715"/>
    <n v="12"/>
    <n v="15.31"/>
    <s v="Frente 1"/>
  </r>
  <r>
    <x v="28"/>
    <n v="4131"/>
    <s v="258-TRATOR JOHN DEERE 7210 J"/>
    <n v="287.72800000000001"/>
    <n v="16"/>
    <n v="17.983000000000001"/>
    <s v="Frente 4"/>
  </r>
  <r>
    <x v="28"/>
    <n v="4132"/>
    <s v="258-TRATOR JOHN DEERE 7210 J"/>
    <n v="123.336"/>
    <n v="8"/>
    <n v="15.417"/>
    <s v="Frente 1"/>
  </r>
  <r>
    <x v="28"/>
    <n v="4133"/>
    <s v="258-TRATOR JOHN DEERE 7210 J"/>
    <n v="179.95"/>
    <n v="11"/>
    <n v="16.359000000000002"/>
    <s v="Frente 2"/>
  </r>
  <r>
    <x v="28"/>
    <n v="4134"/>
    <s v="258-TRATOR JOHN DEERE 7210 J"/>
    <n v="456.60399999999998"/>
    <n v="29"/>
    <n v="15.744999999999999"/>
    <s v="Frente 5"/>
  </r>
  <r>
    <x v="28"/>
    <n v="4135"/>
    <s v="258-TRATOR JOHN DEERE 7210 J"/>
    <n v="173.12100000000001"/>
    <n v="11"/>
    <n v="15.738"/>
    <s v="Frente 3"/>
  </r>
  <r>
    <x v="28"/>
    <n v="4136"/>
    <s v="258-TRATOR JOHN DEERE 7210 J"/>
    <n v="160.34100000000001"/>
    <n v="11"/>
    <n v="14.576000000000001"/>
    <s v="Frente 4"/>
  </r>
  <r>
    <x v="28"/>
    <n v="4137"/>
    <s v="258-TRATOR JOHN DEERE 7210 J"/>
    <n v="164.46799999999999"/>
    <n v="11"/>
    <n v="14.952"/>
    <s v="Frente 3"/>
  </r>
  <r>
    <x v="28"/>
    <n v="4138"/>
    <s v="258-TRATOR JOHN DEERE 7210 J"/>
    <n v="275.62700000000001"/>
    <n v="17"/>
    <n v="16.213000000000001"/>
    <s v="Frente 4"/>
  </r>
  <r>
    <x v="28"/>
    <n v="4139"/>
    <s v="258-TRATOR JOHN DEERE 7210 J"/>
    <n v="158.94"/>
    <n v="9"/>
    <n v="17.66"/>
    <s v="Frente 7"/>
  </r>
  <r>
    <x v="28"/>
    <n v="4140"/>
    <s v="258-TRATOR JOHN DEERE 7210 J"/>
    <n v="163.04499999999999"/>
    <n v="10"/>
    <n v="16.305"/>
    <s v="Frente 5"/>
  </r>
  <r>
    <x v="28"/>
    <n v="4141"/>
    <s v="258-TRATOR JOHN DEERE 7210 J"/>
    <n v="132.43799999999999"/>
    <n v="9"/>
    <n v="14.715"/>
    <s v="Frente 3"/>
  </r>
  <r>
    <x v="28"/>
    <n v="4142"/>
    <s v="258-TRATOR JOHN DEERE 7210 J"/>
    <n v="172.05099999999999"/>
    <n v="10"/>
    <n v="17.204999999999998"/>
    <s v="Frente 4"/>
  </r>
  <r>
    <x v="28"/>
    <n v="4144"/>
    <s v="258-TRATOR JOHN DEERE 7210 J"/>
    <n v="391.14299999999997"/>
    <n v="26"/>
    <n v="15.044"/>
    <s v="Frente 5"/>
  </r>
  <r>
    <x v="28"/>
    <n v="4145"/>
    <s v="258-TRATOR JOHN DEERE 7210 J"/>
    <n v="75.817999999999998"/>
    <n v="5"/>
    <n v="15.164"/>
    <s v="Frente 3"/>
  </r>
  <r>
    <x v="28"/>
    <n v="4146"/>
    <s v="258-TRATOR JOHN DEERE 7210 J"/>
    <n v="158.34399999999999"/>
    <n v="11"/>
    <n v="14.395"/>
    <s v="Frente 3"/>
  </r>
  <r>
    <x v="28"/>
    <n v="4147"/>
    <s v="258-TRATOR JOHN DEERE 7210 J"/>
    <n v="448.815"/>
    <n v="29"/>
    <n v="15.476000000000001"/>
    <s v="Frente 2"/>
  </r>
  <r>
    <x v="28"/>
    <n v="4149"/>
    <s v="258-TRATOR JOHN DEERE 7210 J"/>
    <n v="347.78"/>
    <n v="20"/>
    <n v="17.388999999999999"/>
    <s v="Frente 1"/>
  </r>
  <r>
    <x v="28"/>
    <n v="4153"/>
    <s v="265-TRATOR JOHN DEERE 7225 J"/>
    <n v="206.87"/>
    <n v="13"/>
    <n v="15.913"/>
    <s v="Frente 4"/>
  </r>
  <r>
    <x v="28"/>
    <n v="4154"/>
    <s v="265-TRATOR JOHN DEERE 7225 J"/>
    <n v="249.73400000000001"/>
    <n v="16"/>
    <n v="15.608000000000001"/>
    <s v="Frente 4"/>
  </r>
  <r>
    <x v="28"/>
    <n v="4156"/>
    <s v="258-TRATOR JOHN DEERE 7210 J"/>
    <n v="457.82499999999999"/>
    <n v="30"/>
    <n v="15.260999999999999"/>
    <s v="Frente 2"/>
  </r>
  <r>
    <x v="28"/>
    <n v="4157"/>
    <s v="258-TRATOR JOHN DEERE 7210 J"/>
    <n v="197.47900000000001"/>
    <n v="12"/>
    <n v="16.457000000000001"/>
    <s v="Frente 6"/>
  </r>
  <r>
    <x v="28"/>
    <n v="4158"/>
    <s v="258-TRATOR JOHN DEERE 7210 J"/>
    <n v="140.858"/>
    <n v="9"/>
    <n v="15.651"/>
    <s v="Frente 3"/>
  </r>
  <r>
    <x v="28"/>
    <n v="4159"/>
    <s v="258-TRATOR JOHN DEERE 7210 J"/>
    <n v="416.21499999999997"/>
    <n v="27"/>
    <n v="15.414999999999999"/>
    <s v="Frente 2"/>
  </r>
  <r>
    <x v="28"/>
    <n v="4160"/>
    <s v="258-TRATOR JOHN DEERE 7210 J"/>
    <n v="449.33"/>
    <n v="28"/>
    <n v="16.047999999999998"/>
    <s v="Frente 2"/>
  </r>
  <r>
    <x v="28"/>
    <n v="4161"/>
    <s v="258-TRATOR JOHN DEERE 7210 J"/>
    <n v="253.19"/>
    <n v="15"/>
    <n v="16.879000000000001"/>
    <m/>
  </r>
  <r>
    <x v="28"/>
    <n v="4162"/>
    <s v="258-TRATOR JOHN DEERE 7210 J"/>
    <n v="314.95999999999998"/>
    <n v="20"/>
    <n v="15.747999999999999"/>
    <s v="Frente 2"/>
  </r>
  <r>
    <x v="28"/>
    <n v="4163"/>
    <s v="258-TRATOR JOHN DEERE 7210 J"/>
    <n v="390.88"/>
    <n v="25"/>
    <n v="15.635"/>
    <s v="Frente 2"/>
  </r>
  <r>
    <x v="29"/>
    <n v="4024"/>
    <s v="236-TRATOR JOHN DEERE 6180 J"/>
    <n v="137.31800000000001"/>
    <n v="9"/>
    <n v="15.257999999999999"/>
    <s v="Frente 7"/>
  </r>
  <r>
    <x v="29"/>
    <n v="4025"/>
    <s v="236-TRATOR JOHN DEERE 6180 J"/>
    <n v="154.042"/>
    <n v="12"/>
    <n v="12.837"/>
    <s v="Frente 7"/>
  </r>
  <r>
    <x v="29"/>
    <n v="4027"/>
    <s v="236-TRATOR JOHN DEERE 6180 J"/>
    <n v="331.17099999999999"/>
    <n v="20"/>
    <n v="16.559000000000001"/>
    <s v="Frente 7"/>
  </r>
  <r>
    <x v="29"/>
    <n v="4029"/>
    <s v="236-TRATOR JOHN DEERE 6180 J"/>
    <n v="285.137"/>
    <n v="18"/>
    <n v="15.840999999999999"/>
    <s v="Frente 7"/>
  </r>
  <r>
    <x v="29"/>
    <n v="4030"/>
    <s v="285-TRATOR JOHN DEERE 7185 J"/>
    <n v="217.34899999999999"/>
    <n v="15"/>
    <n v="14.49"/>
    <s v="Frente 6"/>
  </r>
  <r>
    <x v="29"/>
    <n v="4032"/>
    <s v="238-TRATOR JOHN DEERE 7195 J"/>
    <n v="292.053"/>
    <n v="19"/>
    <n v="15.371"/>
    <s v="Frente 6"/>
  </r>
  <r>
    <x v="29"/>
    <n v="4033"/>
    <s v="238-TRATOR JOHN DEERE 7195 J"/>
    <n v="121.783"/>
    <n v="8"/>
    <n v="15.223000000000001"/>
    <s v="Frente 6"/>
  </r>
  <r>
    <x v="29"/>
    <n v="4034"/>
    <s v="238-TRATOR JOHN DEERE 7195 J"/>
    <n v="202.072"/>
    <n v="15"/>
    <n v="13.471"/>
    <s v="Frente 6"/>
  </r>
  <r>
    <x v="29"/>
    <n v="4035"/>
    <s v="238-TRATOR JOHN DEERE 7195 J"/>
    <n v="200.708"/>
    <n v="12"/>
    <n v="16.725999999999999"/>
    <s v="Frente 6"/>
  </r>
  <r>
    <x v="29"/>
    <n v="4111"/>
    <s v="258-TRATOR JOHN DEERE 7210 J"/>
    <n v="416.31900000000002"/>
    <n v="26"/>
    <n v="16.012"/>
    <s v="Frente 5"/>
  </r>
  <r>
    <x v="29"/>
    <n v="4113"/>
    <s v="258-TRATOR JOHN DEERE 7210 J"/>
    <n v="219.12799999999999"/>
    <n v="13"/>
    <n v="16.856000000000002"/>
    <s v="Frente 7"/>
  </r>
  <r>
    <x v="29"/>
    <n v="4114"/>
    <s v="258-TRATOR JOHN DEERE 7210 J"/>
    <n v="292.41000000000003"/>
    <n v="19"/>
    <n v="15.39"/>
    <s v="Frente 1"/>
  </r>
  <r>
    <x v="29"/>
    <n v="4115"/>
    <s v="258-TRATOR JOHN DEERE 7210 J"/>
    <n v="390.12200000000001"/>
    <n v="20"/>
    <n v="19.506"/>
    <s v="Frente 6"/>
  </r>
  <r>
    <x v="29"/>
    <n v="4116"/>
    <s v="258-TRATOR JOHN DEERE 7210 J"/>
    <n v="248.04900000000001"/>
    <n v="17"/>
    <n v="14.590999999999999"/>
    <s v="Frente 5"/>
  </r>
  <r>
    <x v="29"/>
    <n v="4117"/>
    <s v="258-TRATOR JOHN DEERE 7210 J"/>
    <n v="263.25400000000002"/>
    <n v="16"/>
    <n v="16.452999999999999"/>
    <s v="Frente 4"/>
  </r>
  <r>
    <x v="29"/>
    <n v="4118"/>
    <s v="258-TRATOR JOHN DEERE 7210 J"/>
    <n v="95.593000000000004"/>
    <n v="10"/>
    <n v="9.5589999999999993"/>
    <s v="Frente 3"/>
  </r>
  <r>
    <x v="29"/>
    <n v="4119"/>
    <s v="258-TRATOR JOHN DEERE 7210 J"/>
    <n v="350.23500000000001"/>
    <n v="22"/>
    <n v="15.92"/>
    <s v="Frente 5"/>
  </r>
  <r>
    <x v="29"/>
    <n v="4120"/>
    <s v="258-TRATOR JOHN DEERE 7210 J"/>
    <n v="270.02600000000001"/>
    <n v="17"/>
    <n v="15.884"/>
    <s v="Frente 5"/>
  </r>
  <r>
    <x v="29"/>
    <n v="4121"/>
    <s v="296-TRATOR JONH DEERE 7215 J"/>
    <n v="299.2"/>
    <n v="20"/>
    <n v="14.96"/>
    <s v="Frente 1"/>
  </r>
  <r>
    <x v="29"/>
    <n v="4122"/>
    <s v="296-TRATOR JONH DEERE 7215 J"/>
    <n v="343.79"/>
    <n v="23"/>
    <n v="14.946999999999999"/>
    <s v="Frente 1"/>
  </r>
  <r>
    <x v="29"/>
    <n v="4124"/>
    <s v="258-TRATOR JOHN DEERE 7210 J"/>
    <n v="265.77499999999998"/>
    <n v="17"/>
    <n v="15.634"/>
    <s v="Frente 7"/>
  </r>
  <r>
    <x v="29"/>
    <n v="4127"/>
    <s v="258-TRATOR JOHN DEERE 7210 J"/>
    <n v="415.05500000000001"/>
    <n v="27"/>
    <n v="15.372"/>
    <s v="Frente 2"/>
  </r>
  <r>
    <x v="29"/>
    <n v="4128"/>
    <s v="296-TRATOR JONH DEERE 7215 J"/>
    <n v="237.15"/>
    <n v="15"/>
    <n v="15.81"/>
    <s v="Frente 1"/>
  </r>
  <r>
    <x v="29"/>
    <n v="4129"/>
    <s v="296-TRATOR JONH DEERE 7215 J"/>
    <n v="239.97499999999999"/>
    <n v="16"/>
    <n v="14.997999999999999"/>
    <s v="Frente 1"/>
  </r>
  <r>
    <x v="29"/>
    <n v="4130"/>
    <s v="296-TRATOR JONH DEERE 7215 J"/>
    <n v="218.655"/>
    <n v="13"/>
    <n v="16.82"/>
    <s v="Frente 1"/>
  </r>
  <r>
    <x v="29"/>
    <n v="4131"/>
    <s v="258-TRATOR JOHN DEERE 7210 J"/>
    <n v="249.85599999999999"/>
    <n v="16"/>
    <n v="15.616"/>
    <s v="Frente 4"/>
  </r>
  <r>
    <x v="29"/>
    <n v="4132"/>
    <s v="258-TRATOR JOHN DEERE 7210 J"/>
    <n v="221.19900000000001"/>
    <n v="13"/>
    <n v="17.015000000000001"/>
    <s v="Frente 1"/>
  </r>
  <r>
    <x v="29"/>
    <n v="4133"/>
    <s v="258-TRATOR JOHN DEERE 7210 J"/>
    <n v="363.72"/>
    <n v="24"/>
    <n v="15.154999999999999"/>
    <s v="Frente 2"/>
  </r>
  <r>
    <x v="29"/>
    <n v="4134"/>
    <s v="258-TRATOR JOHN DEERE 7210 J"/>
    <n v="366.42599999999999"/>
    <n v="24"/>
    <n v="15.268000000000001"/>
    <s v="Frente 5"/>
  </r>
  <r>
    <x v="29"/>
    <n v="4135"/>
    <s v="258-TRATOR JOHN DEERE 7210 J"/>
    <n v="82.63"/>
    <n v="6"/>
    <n v="13.772"/>
    <s v="Frente 3"/>
  </r>
  <r>
    <x v="29"/>
    <n v="4136"/>
    <s v="258-TRATOR JOHN DEERE 7210 J"/>
    <n v="197.1"/>
    <n v="13"/>
    <n v="15.162000000000001"/>
    <s v="Frente 4"/>
  </r>
  <r>
    <x v="29"/>
    <n v="4137"/>
    <s v="258-TRATOR JOHN DEERE 7210 J"/>
    <n v="200.90600000000001"/>
    <n v="13"/>
    <n v="15.454000000000001"/>
    <s v="Frente 3"/>
  </r>
  <r>
    <x v="29"/>
    <n v="4138"/>
    <s v="258-TRATOR JOHN DEERE 7210 J"/>
    <n v="160.369"/>
    <n v="10"/>
    <n v="16.036999999999999"/>
    <s v="Frente 4"/>
  </r>
  <r>
    <x v="29"/>
    <n v="4139"/>
    <s v="258-TRATOR JOHN DEERE 7210 J"/>
    <n v="159.62899999999999"/>
    <n v="10"/>
    <n v="15.962999999999999"/>
    <s v="Frente 7"/>
  </r>
  <r>
    <x v="29"/>
    <n v="4140"/>
    <s v="258-TRATOR JOHN DEERE 7210 J"/>
    <n v="274.125"/>
    <n v="17"/>
    <n v="16.125"/>
    <s v="Frente 5"/>
  </r>
  <r>
    <x v="29"/>
    <n v="4141"/>
    <s v="258-TRATOR JOHN DEERE 7210 J"/>
    <n v="223.93700000000001"/>
    <n v="14"/>
    <n v="15.996"/>
    <s v="Frente 3"/>
  </r>
  <r>
    <x v="29"/>
    <n v="4142"/>
    <s v="258-TRATOR JOHN DEERE 7210 J"/>
    <n v="186.15"/>
    <n v="12"/>
    <n v="15.513"/>
    <s v="Frente 4"/>
  </r>
  <r>
    <x v="29"/>
    <n v="4143"/>
    <s v="258-TRATOR JOHN DEERE 7210 J"/>
    <n v="42.75"/>
    <n v="3"/>
    <n v="14.25"/>
    <s v="Frente 5"/>
  </r>
  <r>
    <x v="29"/>
    <n v="4144"/>
    <s v="258-TRATOR JOHN DEERE 7210 J"/>
    <n v="298.37"/>
    <n v="20"/>
    <n v="14.919"/>
    <s v="Frente 5"/>
  </r>
  <r>
    <x v="29"/>
    <n v="4145"/>
    <s v="258-TRATOR JOHN DEERE 7210 J"/>
    <n v="208.25700000000001"/>
    <n v="14"/>
    <n v="14.875999999999999"/>
    <s v="Frente 3"/>
  </r>
  <r>
    <x v="29"/>
    <n v="4146"/>
    <s v="258-TRATOR JOHN DEERE 7210 J"/>
    <n v="188.005"/>
    <n v="12"/>
    <n v="15.667"/>
    <s v="Frente 3"/>
  </r>
  <r>
    <x v="29"/>
    <n v="4147"/>
    <s v="258-TRATOR JOHN DEERE 7210 J"/>
    <n v="289"/>
    <n v="19"/>
    <n v="15.211"/>
    <s v="Frente 2"/>
  </r>
  <r>
    <x v="29"/>
    <n v="4149"/>
    <s v="258-TRATOR JOHN DEERE 7210 J"/>
    <n v="355.82"/>
    <n v="24"/>
    <n v="14.826000000000001"/>
    <s v="Frente 1"/>
  </r>
  <r>
    <x v="29"/>
    <n v="4153"/>
    <s v="265-TRATOR JOHN DEERE 7225 J"/>
    <n v="234.53899999999999"/>
    <n v="15"/>
    <n v="15.635999999999999"/>
    <s v="Frente 4"/>
  </r>
  <r>
    <x v="29"/>
    <n v="4154"/>
    <s v="265-TRATOR JOHN DEERE 7225 J"/>
    <n v="225.99199999999999"/>
    <n v="14"/>
    <n v="16.141999999999999"/>
    <s v="Frente 4"/>
  </r>
  <r>
    <x v="29"/>
    <n v="4156"/>
    <s v="258-TRATOR JOHN DEERE 7210 J"/>
    <n v="231.54"/>
    <n v="15"/>
    <n v="15.436"/>
    <s v="Frente 2"/>
  </r>
  <r>
    <x v="29"/>
    <n v="4157"/>
    <s v="258-TRATOR JOHN DEERE 7210 J"/>
    <n v="208.453"/>
    <n v="13"/>
    <n v="16.035"/>
    <s v="Frente 6"/>
  </r>
  <r>
    <x v="29"/>
    <n v="4158"/>
    <s v="258-TRATOR JOHN DEERE 7210 J"/>
    <n v="151.09299999999999"/>
    <n v="11"/>
    <n v="13.736000000000001"/>
    <s v="Frente 3"/>
  </r>
  <r>
    <x v="29"/>
    <n v="4159"/>
    <s v="258-TRATOR JOHN DEERE 7210 J"/>
    <n v="344.94499999999999"/>
    <n v="20"/>
    <n v="17.247"/>
    <s v="Frente 2"/>
  </r>
  <r>
    <x v="29"/>
    <n v="4160"/>
    <s v="258-TRATOR JOHN DEERE 7210 J"/>
    <n v="394.88499999999999"/>
    <n v="25"/>
    <n v="15.795"/>
    <s v="Frente 2"/>
  </r>
  <r>
    <x v="29"/>
    <n v="4161"/>
    <s v="258-TRATOR JOHN DEERE 7210 J"/>
    <n v="194.78"/>
    <n v="12"/>
    <n v="16.231999999999999"/>
    <s v="Frente 7"/>
  </r>
  <r>
    <x v="29"/>
    <n v="4162"/>
    <s v="258-TRATOR JOHN DEERE 7210 J"/>
    <n v="344.89"/>
    <n v="22"/>
    <n v="15.677"/>
    <s v="Frente 2"/>
  </r>
  <r>
    <x v="29"/>
    <n v="4163"/>
    <s v="258-TRATOR JOHN DEERE 7210 J"/>
    <n v="364.94499999999999"/>
    <n v="24"/>
    <n v="15.206"/>
    <s v="Frente 2"/>
  </r>
  <r>
    <x v="30"/>
    <n v="4024"/>
    <s v="236-TRATOR JOHN DEERE 6180 J"/>
    <n v="115.94"/>
    <n v="8"/>
    <n v="14.493"/>
    <s v="Frente 7"/>
  </r>
  <r>
    <x v="30"/>
    <n v="4025"/>
    <s v="236-TRATOR JOHN DEERE 6180 J"/>
    <n v="153.315"/>
    <n v="12"/>
    <n v="12.776"/>
    <s v="Frente 7"/>
  </r>
  <r>
    <x v="30"/>
    <n v="4027"/>
    <s v="236-TRATOR JOHN DEERE 6180 J"/>
    <n v="196.12899999999999"/>
    <n v="14"/>
    <n v="14.009"/>
    <s v="Frente 7"/>
  </r>
  <r>
    <x v="30"/>
    <n v="4029"/>
    <s v="236-TRATOR JOHN DEERE 6180 J"/>
    <n v="187.19399999999999"/>
    <n v="12"/>
    <n v="15.6"/>
    <s v="Frente 7"/>
  </r>
  <r>
    <x v="30"/>
    <n v="4030"/>
    <s v="285-TRATOR JOHN DEERE 7185 J"/>
    <n v="179.83199999999999"/>
    <n v="13"/>
    <n v="13.833"/>
    <s v="Frente 6"/>
  </r>
  <r>
    <x v="30"/>
    <n v="4032"/>
    <s v="238-TRATOR JOHN DEERE 7195 J"/>
    <n v="193.76400000000001"/>
    <n v="11"/>
    <n v="17.614999999999998"/>
    <s v="Frente 6"/>
  </r>
  <r>
    <x v="30"/>
    <n v="4033"/>
    <s v="238-TRATOR JOHN DEERE 7195 J"/>
    <n v="188.922"/>
    <n v="12"/>
    <n v="15.744"/>
    <s v="Frente 6"/>
  </r>
  <r>
    <x v="30"/>
    <n v="4034"/>
    <s v="238-TRATOR JOHN DEERE 7195 J"/>
    <n v="130.08500000000001"/>
    <n v="11"/>
    <n v="11.826000000000001"/>
    <s v="Frente 6"/>
  </r>
  <r>
    <x v="30"/>
    <n v="4035"/>
    <s v="238-TRATOR JOHN DEERE 7195 J"/>
    <n v="50.685000000000002"/>
    <n v="6"/>
    <n v="8.4480000000000004"/>
    <s v="Frente 6"/>
  </r>
  <r>
    <x v="30"/>
    <n v="4036"/>
    <s v="238-TRATOR JOHN DEERE 7195 J"/>
    <n v="53.917999999999999"/>
    <n v="4"/>
    <n v="13.48"/>
    <s v="Frente 6"/>
  </r>
  <r>
    <x v="30"/>
    <n v="4111"/>
    <s v="258-TRATOR JOHN DEERE 7210 J"/>
    <n v="294.56099999999998"/>
    <n v="19"/>
    <n v="15.503"/>
    <s v="Frente 5"/>
  </r>
  <r>
    <x v="30"/>
    <n v="4113"/>
    <s v="258-TRATOR JOHN DEERE 7210 J"/>
    <n v="89.662999999999997"/>
    <n v="7"/>
    <n v="12.808999999999999"/>
    <s v="Frente 7"/>
  </r>
  <r>
    <x v="30"/>
    <n v="4114"/>
    <s v="258-TRATOR JOHN DEERE 7210 J"/>
    <n v="199.43"/>
    <n v="13"/>
    <n v="15.340999999999999"/>
    <s v="Frente 1"/>
  </r>
  <r>
    <x v="30"/>
    <n v="4115"/>
    <s v="258-TRATOR JOHN DEERE 7210 J"/>
    <n v="190.89400000000001"/>
    <n v="11"/>
    <n v="17.353999999999999"/>
    <s v="Frente 6"/>
  </r>
  <r>
    <x v="30"/>
    <n v="4116"/>
    <s v="258-TRATOR JOHN DEERE 7210 J"/>
    <n v="116.691"/>
    <n v="8"/>
    <n v="14.586"/>
    <s v="Frente 5"/>
  </r>
  <r>
    <x v="30"/>
    <n v="4117"/>
    <s v="258-TRATOR JOHN DEERE 7210 J"/>
    <n v="126.931"/>
    <n v="9"/>
    <n v="14.103"/>
    <s v="Frente 4"/>
  </r>
  <r>
    <x v="30"/>
    <n v="4118"/>
    <s v="258-TRATOR JOHN DEERE 7210 J"/>
    <n v="191.773"/>
    <n v="16"/>
    <n v="11.986000000000001"/>
    <s v="Frente 3"/>
  </r>
  <r>
    <x v="30"/>
    <n v="4119"/>
    <s v="258-TRATOR JOHN DEERE 7210 J"/>
    <n v="355.73099999999999"/>
    <n v="24"/>
    <n v="14.821999999999999"/>
    <s v="Frente 5"/>
  </r>
  <r>
    <x v="30"/>
    <n v="4120"/>
    <s v="258-TRATOR JOHN DEERE 7210 J"/>
    <n v="314.11900000000003"/>
    <n v="21"/>
    <n v="14.958"/>
    <s v="Frente 5"/>
  </r>
  <r>
    <x v="30"/>
    <n v="4121"/>
    <s v="296-TRATOR JONH DEERE 7215 J"/>
    <n v="307.5"/>
    <n v="20"/>
    <n v="15.375"/>
    <s v="Frente 1"/>
  </r>
  <r>
    <x v="30"/>
    <n v="4122"/>
    <s v="296-TRATOR JONH DEERE 7215 J"/>
    <n v="440.995"/>
    <n v="27"/>
    <n v="16.332999999999998"/>
    <s v="Frente 1"/>
  </r>
  <r>
    <x v="30"/>
    <n v="4123"/>
    <s v="296-TRATOR JONH DEERE 7215 J"/>
    <n v="102.255"/>
    <n v="6"/>
    <n v="17.042999999999999"/>
    <s v="Frente 1"/>
  </r>
  <r>
    <x v="30"/>
    <n v="4124"/>
    <s v="258-TRATOR JOHN DEERE 7210 J"/>
    <n v="255.77199999999999"/>
    <n v="15"/>
    <n v="17.050999999999998"/>
    <s v="Frente 7"/>
  </r>
  <r>
    <x v="30"/>
    <n v="4127"/>
    <s v="258-TRATOR JOHN DEERE 7210 J"/>
    <n v="184.185"/>
    <n v="12"/>
    <n v="15.349"/>
    <s v="Frente 2"/>
  </r>
  <r>
    <x v="30"/>
    <n v="4128"/>
    <s v="296-TRATOR JONH DEERE 7215 J"/>
    <n v="453.06"/>
    <n v="28"/>
    <n v="16.181000000000001"/>
    <s v="Frente 1"/>
  </r>
  <r>
    <x v="30"/>
    <n v="4129"/>
    <s v="296-TRATOR JONH DEERE 7215 J"/>
    <n v="330.95"/>
    <n v="20"/>
    <n v="16.547999999999998"/>
    <s v="Frente 1"/>
  </r>
  <r>
    <x v="30"/>
    <n v="4130"/>
    <s v="296-TRATOR JONH DEERE 7215 J"/>
    <n v="322.43"/>
    <n v="20"/>
    <n v="16.122"/>
    <s v="Frente 1"/>
  </r>
  <r>
    <x v="30"/>
    <n v="4131"/>
    <s v="258-TRATOR JOHN DEERE 7210 J"/>
    <n v="139.773"/>
    <n v="9"/>
    <n v="15.53"/>
    <s v="Frente 4"/>
  </r>
  <r>
    <x v="30"/>
    <n v="4132"/>
    <s v="258-TRATOR JOHN DEERE 7210 J"/>
    <n v="393.00700000000001"/>
    <n v="22"/>
    <n v="17.864000000000001"/>
    <s v="Frente 1"/>
  </r>
  <r>
    <x v="30"/>
    <n v="4133"/>
    <s v="258-TRATOR JOHN DEERE 7210 J"/>
    <n v="264.505"/>
    <n v="17"/>
    <n v="15.558999999999999"/>
    <s v="Frente 2"/>
  </r>
  <r>
    <x v="30"/>
    <n v="4134"/>
    <s v="258-TRATOR JOHN DEERE 7210 J"/>
    <n v="381.27699999999999"/>
    <n v="26"/>
    <n v="14.664999999999999"/>
    <s v="Frente 5"/>
  </r>
  <r>
    <x v="30"/>
    <n v="4135"/>
    <s v="258-TRATOR JOHN DEERE 7210 J"/>
    <n v="253.90100000000001"/>
    <n v="14"/>
    <n v="18.135999999999999"/>
    <s v="Frente 3"/>
  </r>
  <r>
    <x v="30"/>
    <n v="4136"/>
    <s v="258-TRATOR JOHN DEERE 7210 J"/>
    <n v="118.77"/>
    <n v="8"/>
    <n v="14.846"/>
    <s v="Frente 4"/>
  </r>
  <r>
    <x v="30"/>
    <n v="4137"/>
    <s v="258-TRATOR JOHN DEERE 7210 J"/>
    <n v="340.197"/>
    <n v="19"/>
    <n v="17.905000000000001"/>
    <s v="Frente 3"/>
  </r>
  <r>
    <x v="30"/>
    <n v="4138"/>
    <s v="258-TRATOR JOHN DEERE 7210 J"/>
    <n v="149.48500000000001"/>
    <n v="10"/>
    <n v="14.949"/>
    <s v="Frente 4"/>
  </r>
  <r>
    <x v="30"/>
    <n v="4139"/>
    <s v="258-TRATOR JOHN DEERE 7210 J"/>
    <n v="195.577"/>
    <n v="14"/>
    <n v="13.97"/>
    <s v="Frente 7"/>
  </r>
  <r>
    <x v="30"/>
    <n v="4140"/>
    <s v="258-TRATOR JOHN DEERE 7210 J"/>
    <n v="310.43900000000002"/>
    <n v="21"/>
    <n v="14.782999999999999"/>
    <s v="Frente 5"/>
  </r>
  <r>
    <x v="30"/>
    <n v="4141"/>
    <s v="258-TRATOR JOHN DEERE 7210 J"/>
    <n v="341.99400000000003"/>
    <n v="19"/>
    <n v="18"/>
    <s v="Frente 3"/>
  </r>
  <r>
    <x v="30"/>
    <n v="4142"/>
    <s v="258-TRATOR JOHN DEERE 7210 J"/>
    <n v="77.915000000000006"/>
    <n v="5"/>
    <n v="15.583"/>
    <s v="Frente 4"/>
  </r>
  <r>
    <x v="30"/>
    <n v="4143"/>
    <s v="258-TRATOR JOHN DEERE 7210 J"/>
    <n v="14.31"/>
    <n v="1"/>
    <n v="14.31"/>
    <s v="Frente 5"/>
  </r>
  <r>
    <x v="30"/>
    <n v="4144"/>
    <s v="258-TRATOR JOHN DEERE 7210 J"/>
    <n v="309.13200000000001"/>
    <n v="20"/>
    <n v="15.457000000000001"/>
    <s v="Frente 5"/>
  </r>
  <r>
    <x v="30"/>
    <n v="4145"/>
    <s v="258-TRATOR JOHN DEERE 7210 J"/>
    <n v="286.91199999999998"/>
    <n v="16"/>
    <n v="17.931999999999999"/>
    <s v="Frente 3"/>
  </r>
  <r>
    <x v="30"/>
    <n v="4146"/>
    <s v="258-TRATOR JOHN DEERE 7210 J"/>
    <n v="176.05500000000001"/>
    <n v="8"/>
    <n v="22.007000000000001"/>
    <s v="Frente 3"/>
  </r>
  <r>
    <x v="30"/>
    <n v="4147"/>
    <s v="258-TRATOR JOHN DEERE 7210 J"/>
    <n v="217.15"/>
    <n v="14"/>
    <n v="15.510999999999999"/>
    <s v="Frente 2"/>
  </r>
  <r>
    <x v="30"/>
    <n v="4149"/>
    <s v="258-TRATOR JOHN DEERE 7210 J"/>
    <n v="234.86"/>
    <n v="16"/>
    <n v="14.679"/>
    <s v="Frente 1"/>
  </r>
  <r>
    <x v="30"/>
    <n v="4153"/>
    <s v="265-TRATOR JOHN DEERE 7225 J"/>
    <n v="117.867"/>
    <n v="8"/>
    <n v="14.733000000000001"/>
    <s v="Frente 4"/>
  </r>
  <r>
    <x v="30"/>
    <n v="4154"/>
    <s v="265-TRATOR JOHN DEERE 7225 J"/>
    <n v="177.791"/>
    <n v="12"/>
    <n v="14.816000000000001"/>
    <s v="Frente 4"/>
  </r>
  <r>
    <x v="30"/>
    <n v="4155"/>
    <s v="265-TRATOR JOHN DEERE 7225 J"/>
    <n v="124.848"/>
    <n v="8"/>
    <n v="15.606"/>
    <s v="Frente 4"/>
  </r>
  <r>
    <x v="30"/>
    <n v="4156"/>
    <s v="258-TRATOR JOHN DEERE 7210 J"/>
    <n v="312.81"/>
    <n v="19"/>
    <n v="16.463999999999999"/>
    <s v="Frente 2"/>
  </r>
  <r>
    <x v="30"/>
    <n v="4157"/>
    <s v="258-TRATOR JOHN DEERE 7210 J"/>
    <n v="89.6"/>
    <n v="6"/>
    <n v="14.933"/>
    <s v="Frente 6"/>
  </r>
  <r>
    <x v="30"/>
    <n v="4158"/>
    <s v="258-TRATOR JOHN DEERE 7210 J"/>
    <n v="296.94099999999997"/>
    <n v="17"/>
    <n v="17.466999999999999"/>
    <s v="Frente 3"/>
  </r>
  <r>
    <x v="30"/>
    <n v="4159"/>
    <s v="258-TRATOR JOHN DEERE 7210 J"/>
    <n v="310.56"/>
    <n v="19"/>
    <n v="16.344999999999999"/>
    <s v="Frente 2"/>
  </r>
  <r>
    <x v="30"/>
    <n v="4160"/>
    <s v="258-TRATOR JOHN DEERE 7210 J"/>
    <n v="324.05"/>
    <n v="20"/>
    <n v="16.202999999999999"/>
    <s v="Frente 2"/>
  </r>
  <r>
    <x v="30"/>
    <n v="4161"/>
    <s v="258-TRATOR JOHN DEERE 7210 J"/>
    <n v="169.37"/>
    <n v="12"/>
    <n v="14.114000000000001"/>
    <s v="Frente 7"/>
  </r>
  <r>
    <x v="30"/>
    <n v="4162"/>
    <s v="258-TRATOR JOHN DEERE 7210 J"/>
    <n v="295.98"/>
    <n v="18"/>
    <n v="16.443000000000001"/>
    <s v="Frente 2"/>
  </r>
  <r>
    <x v="30"/>
    <n v="4163"/>
    <s v="258-TRATOR JOHN DEERE 7210 J"/>
    <n v="294.7"/>
    <n v="18"/>
    <n v="16.372"/>
    <s v="Frente 2"/>
  </r>
  <r>
    <x v="31"/>
    <n v="4024"/>
    <s v="236-TRATOR JOHN DEERE 6180 J"/>
    <n v="157.244"/>
    <n v="9"/>
    <n v="17.472000000000001"/>
    <s v="Frente 7"/>
  </r>
  <r>
    <x v="31"/>
    <n v="4025"/>
    <s v="236-TRATOR JOHN DEERE 6180 J"/>
    <n v="64.86"/>
    <n v="3"/>
    <n v="21.62"/>
    <s v="Frente 7"/>
  </r>
  <r>
    <x v="31"/>
    <n v="4027"/>
    <s v="236-TRATOR JOHN DEERE 6180 J"/>
    <n v="200.86699999999999"/>
    <n v="9"/>
    <n v="22.318999999999999"/>
    <s v="Frente 7"/>
  </r>
  <r>
    <x v="31"/>
    <n v="4029"/>
    <s v="236-TRATOR JOHN DEERE 6180 J"/>
    <n v="227.98500000000001"/>
    <n v="13"/>
    <n v="17.536999999999999"/>
    <s v="Frente 7"/>
  </r>
  <r>
    <x v="31"/>
    <n v="4030"/>
    <s v="285-TRATOR JOHN DEERE 7185 J"/>
    <n v="110.036"/>
    <n v="9"/>
    <n v="12.226000000000001"/>
    <s v="Frente 6"/>
  </r>
  <r>
    <x v="31"/>
    <n v="4032"/>
    <s v="238-TRATOR JOHN DEERE 7195 J"/>
    <n v="63.512999999999998"/>
    <n v="5"/>
    <n v="12.702999999999999"/>
    <s v="Frente 6"/>
  </r>
  <r>
    <x v="31"/>
    <n v="4033"/>
    <s v="238-TRATOR JOHN DEERE 7195 J"/>
    <n v="53.392000000000003"/>
    <n v="5"/>
    <n v="10.678000000000001"/>
    <s v="Frente 6"/>
  </r>
  <r>
    <x v="31"/>
    <n v="4034"/>
    <s v="238-TRATOR JOHN DEERE 7195 J"/>
    <n v="49.348999999999997"/>
    <n v="5"/>
    <n v="9.8699999999999992"/>
    <s v="Frente 6"/>
  </r>
  <r>
    <x v="31"/>
    <n v="4035"/>
    <s v="238-TRATOR JOHN DEERE 7195 J"/>
    <n v="95.6"/>
    <n v="8"/>
    <n v="11.95"/>
    <s v="Frente 6"/>
  </r>
  <r>
    <x v="31"/>
    <n v="4036"/>
    <s v="238-TRATOR JOHN DEERE 7195 J"/>
    <n v="117.62"/>
    <n v="10"/>
    <n v="11.762"/>
    <s v="Frente 6"/>
  </r>
  <r>
    <x v="31"/>
    <n v="4111"/>
    <s v="258-TRATOR JOHN DEERE 7210 J"/>
    <n v="174.18"/>
    <n v="10"/>
    <n v="17.417999999999999"/>
    <s v="Frente 5"/>
  </r>
  <r>
    <x v="31"/>
    <n v="4113"/>
    <s v="258-TRATOR JOHN DEERE 7210 J"/>
    <n v="87.941999999999993"/>
    <n v="6"/>
    <n v="14.657"/>
    <s v="Frente 7"/>
  </r>
  <r>
    <x v="31"/>
    <n v="4114"/>
    <s v="258-TRATOR JOHN DEERE 7210 J"/>
    <n v="277.95"/>
    <n v="17"/>
    <n v="16.350000000000001"/>
    <s v="Frente 1"/>
  </r>
  <r>
    <x v="31"/>
    <n v="4115"/>
    <s v="258-TRATOR JOHN DEERE 7210 J"/>
    <n v="103.458"/>
    <n v="8"/>
    <n v="12.932"/>
    <s v="Frente 6"/>
  </r>
  <r>
    <x v="31"/>
    <n v="4116"/>
    <s v="258-TRATOR JOHN DEERE 7210 J"/>
    <n v="96.456000000000003"/>
    <n v="7"/>
    <n v="13.779"/>
    <s v="Frente 5"/>
  </r>
  <r>
    <x v="31"/>
    <n v="4117"/>
    <s v="258-TRATOR JOHN DEERE 7210 J"/>
    <n v="96.269000000000005"/>
    <n v="7"/>
    <n v="13.753"/>
    <s v="Frente 4"/>
  </r>
  <r>
    <x v="31"/>
    <n v="4118"/>
    <s v="258-TRATOR JOHN DEERE 7210 J"/>
    <n v="103.54300000000001"/>
    <n v="8"/>
    <n v="12.943"/>
    <s v="Frente 3"/>
  </r>
  <r>
    <x v="31"/>
    <n v="4119"/>
    <s v="258-TRATOR JOHN DEERE 7210 J"/>
    <n v="227.88300000000001"/>
    <n v="14"/>
    <n v="16.277000000000001"/>
    <s v="Frente 5"/>
  </r>
  <r>
    <x v="31"/>
    <n v="4120"/>
    <s v="258-TRATOR JOHN DEERE 7210 J"/>
    <n v="155.06"/>
    <n v="11"/>
    <n v="14.096"/>
    <s v="Frente 5"/>
  </r>
  <r>
    <x v="31"/>
    <n v="4121"/>
    <s v="296-TRATOR JONH DEERE 7215 J"/>
    <n v="241.51"/>
    <n v="15"/>
    <n v="16.100999999999999"/>
    <s v="Frente 1"/>
  </r>
  <r>
    <x v="31"/>
    <n v="4122"/>
    <s v="296-TRATOR JONH DEERE 7215 J"/>
    <n v="180.35499999999999"/>
    <n v="11"/>
    <n v="16.396000000000001"/>
    <s v="Frente 1"/>
  </r>
  <r>
    <x v="31"/>
    <n v="4123"/>
    <s v="296-TRATOR JONH DEERE 7215 J"/>
    <n v="191.95"/>
    <n v="12"/>
    <n v="15.996"/>
    <s v="Frente 1"/>
  </r>
  <r>
    <x v="31"/>
    <n v="4124"/>
    <s v="258-TRATOR JOHN DEERE 7210 J"/>
    <n v="111.82"/>
    <n v="5"/>
    <n v="22.364000000000001"/>
    <s v="Frente 7"/>
  </r>
  <r>
    <x v="31"/>
    <n v="4127"/>
    <s v="258-TRATOR JOHN DEERE 7210 J"/>
    <n v="226.1"/>
    <n v="15"/>
    <n v="15.073"/>
    <s v="Frente 2"/>
  </r>
  <r>
    <x v="31"/>
    <n v="4128"/>
    <s v="296-TRATOR JONH DEERE 7215 J"/>
    <n v="212.21"/>
    <n v="13"/>
    <n v="16.324000000000002"/>
    <s v="Frente 1"/>
  </r>
  <r>
    <x v="31"/>
    <n v="4129"/>
    <s v="296-TRATOR JONH DEERE 7215 J"/>
    <n v="197.005"/>
    <n v="11"/>
    <n v="17.91"/>
    <s v="Frente 1"/>
  </r>
  <r>
    <x v="31"/>
    <n v="4130"/>
    <s v="296-TRATOR JONH DEERE 7215 J"/>
    <n v="180.75"/>
    <n v="11"/>
    <n v="16.431999999999999"/>
    <s v="Frente 1"/>
  </r>
  <r>
    <x v="31"/>
    <n v="4131"/>
    <s v="258-TRATOR JOHN DEERE 7210 J"/>
    <n v="63.207999999999998"/>
    <n v="4"/>
    <n v="15.802"/>
    <s v="Frente 4"/>
  </r>
  <r>
    <x v="31"/>
    <n v="4132"/>
    <s v="258-TRATOR JOHN DEERE 7210 J"/>
    <n v="202.489"/>
    <n v="10"/>
    <n v="20.248999999999999"/>
    <s v="Frente 1"/>
  </r>
  <r>
    <x v="31"/>
    <n v="4133"/>
    <s v="258-TRATOR JOHN DEERE 7210 J"/>
    <n v="212.715"/>
    <n v="14"/>
    <n v="15.194000000000001"/>
    <s v="Frente 2"/>
  </r>
  <r>
    <x v="31"/>
    <n v="4134"/>
    <s v="258-TRATOR JOHN DEERE 7210 J"/>
    <n v="157.21899999999999"/>
    <n v="11"/>
    <n v="14.292999999999999"/>
    <s v="Frente 5"/>
  </r>
  <r>
    <x v="31"/>
    <n v="4135"/>
    <s v="258-TRATOR JOHN DEERE 7210 J"/>
    <n v="180.12"/>
    <n v="10"/>
    <n v="18.012"/>
    <s v="Frente 3"/>
  </r>
  <r>
    <x v="31"/>
    <n v="4136"/>
    <s v="258-TRATOR JOHN DEERE 7210 J"/>
    <n v="108.06"/>
    <n v="8"/>
    <n v="13.507999999999999"/>
    <s v="Frente 4"/>
  </r>
  <r>
    <x v="31"/>
    <n v="4137"/>
    <s v="258-TRATOR JOHN DEERE 7210 J"/>
    <n v="212.32300000000001"/>
    <n v="12"/>
    <n v="17.693999999999999"/>
    <s v="Frente 3"/>
  </r>
  <r>
    <x v="31"/>
    <n v="4138"/>
    <s v="258-TRATOR JOHN DEERE 7210 J"/>
    <n v="148.15199999999999"/>
    <n v="10"/>
    <n v="14.815"/>
    <s v="Frente 4"/>
  </r>
  <r>
    <x v="31"/>
    <n v="4139"/>
    <s v="258-TRATOR JOHN DEERE 7210 J"/>
    <n v="120.279"/>
    <n v="9"/>
    <n v="13.364000000000001"/>
    <s v="Frente 7"/>
  </r>
  <r>
    <x v="31"/>
    <n v="4140"/>
    <s v="258-TRATOR JOHN DEERE 7210 J"/>
    <n v="142.44999999999999"/>
    <n v="10"/>
    <n v="14.244999999999999"/>
    <s v="Frente 5"/>
  </r>
  <r>
    <x v="31"/>
    <n v="4141"/>
    <s v="258-TRATOR JOHN DEERE 7210 J"/>
    <n v="188.14"/>
    <n v="11"/>
    <n v="17.103999999999999"/>
    <s v="Frente 3"/>
  </r>
  <r>
    <x v="31"/>
    <n v="4142"/>
    <s v="258-TRATOR JOHN DEERE 7210 J"/>
    <n v="120.791"/>
    <n v="8"/>
    <n v="15.099"/>
    <s v="Frente 4"/>
  </r>
  <r>
    <x v="31"/>
    <n v="4144"/>
    <s v="258-TRATOR JOHN DEERE 7210 J"/>
    <n v="182.952"/>
    <n v="11"/>
    <n v="16.632000000000001"/>
    <s v="Frente 5"/>
  </r>
  <r>
    <x v="31"/>
    <n v="4145"/>
    <s v="258-TRATOR JOHN DEERE 7210 J"/>
    <n v="145.39599999999999"/>
    <n v="9"/>
    <n v="16.155000000000001"/>
    <s v="Frente 3"/>
  </r>
  <r>
    <x v="31"/>
    <n v="4147"/>
    <s v="258-TRATOR JOHN DEERE 7210 J"/>
    <n v="180.375"/>
    <n v="12"/>
    <n v="15.031000000000001"/>
    <s v="Frente 2"/>
  </r>
  <r>
    <x v="31"/>
    <n v="4149"/>
    <s v="258-TRATOR JOHN DEERE 7210 J"/>
    <n v="142.22999999999999"/>
    <n v="9"/>
    <n v="15.803000000000001"/>
    <s v="Frente 1"/>
  </r>
  <r>
    <x v="31"/>
    <n v="4153"/>
    <s v="265-TRATOR JOHN DEERE 7225 J"/>
    <n v="124.27200000000001"/>
    <n v="9"/>
    <n v="13.808"/>
    <s v="Frente 4"/>
  </r>
  <r>
    <x v="31"/>
    <n v="4154"/>
    <s v="265-TRATOR JOHN DEERE 7225 J"/>
    <n v="100.321"/>
    <n v="7"/>
    <n v="14.332000000000001"/>
    <s v="Frente 4"/>
  </r>
  <r>
    <x v="31"/>
    <n v="4155"/>
    <s v="265-TRATOR JOHN DEERE 7225 J"/>
    <n v="109.087"/>
    <n v="7"/>
    <n v="15.584"/>
    <s v="Frente 4"/>
  </r>
  <r>
    <x v="31"/>
    <n v="4156"/>
    <s v="258-TRATOR JOHN DEERE 7210 J"/>
    <n v="210.095"/>
    <n v="14"/>
    <n v="15.007"/>
    <s v="Frente 2"/>
  </r>
  <r>
    <x v="31"/>
    <n v="4157"/>
    <s v="258-TRATOR JOHN DEERE 7210 J"/>
    <n v="119.212"/>
    <n v="10"/>
    <n v="11.920999999999999"/>
    <s v="Frente 6"/>
  </r>
  <r>
    <x v="31"/>
    <n v="4158"/>
    <s v="258-TRATOR JOHN DEERE 7210 J"/>
    <n v="233.00899999999999"/>
    <n v="12"/>
    <n v="19.417000000000002"/>
    <s v="Frente 3"/>
  </r>
  <r>
    <x v="31"/>
    <n v="4159"/>
    <s v="258-TRATOR JOHN DEERE 7210 J"/>
    <n v="208.245"/>
    <n v="14"/>
    <n v="14.875"/>
    <s v="Frente 2"/>
  </r>
  <r>
    <x v="31"/>
    <n v="4160"/>
    <s v="258-TRATOR JOHN DEERE 7210 J"/>
    <n v="208.13499999999999"/>
    <n v="14"/>
    <n v="14.867000000000001"/>
    <s v="Frente 2"/>
  </r>
  <r>
    <x v="31"/>
    <n v="4161"/>
    <s v="258-TRATOR JOHN DEERE 7210 J"/>
    <n v="118.583"/>
    <n v="7"/>
    <n v="16.940000000000001"/>
    <s v="Frente 7"/>
  </r>
  <r>
    <x v="31"/>
    <n v="4162"/>
    <s v="258-TRATOR JOHN DEERE 7210 J"/>
    <n v="195.91"/>
    <n v="12"/>
    <n v="16.326000000000001"/>
    <s v="Frente 2"/>
  </r>
  <r>
    <x v="31"/>
    <n v="4163"/>
    <s v="258-TRATOR JOHN DEERE 7210 J"/>
    <n v="237.48500000000001"/>
    <n v="16"/>
    <n v="14.843"/>
    <s v="Frente 2"/>
  </r>
  <r>
    <x v="32"/>
    <n v="4024"/>
    <s v="236-TRATOR JOHN DEERE 6180 J"/>
    <n v="117.367"/>
    <n v="8"/>
    <n v="14.670999999999999"/>
    <s v="Frente 7"/>
  </r>
  <r>
    <x v="32"/>
    <n v="4027"/>
    <s v="236-TRATOR JOHN DEERE 6180 J"/>
    <n v="159.95699999999999"/>
    <n v="12"/>
    <n v="13.33"/>
    <s v="Frente 7"/>
  </r>
  <r>
    <x v="32"/>
    <n v="4029"/>
    <s v="236-TRATOR JOHN DEERE 6180 J"/>
    <n v="100.536"/>
    <n v="8"/>
    <n v="12.567"/>
    <s v="Frente 7"/>
  </r>
  <r>
    <x v="32"/>
    <n v="4030"/>
    <s v="285-TRATOR JOHN DEERE 7185 J"/>
    <n v="130.83099999999999"/>
    <n v="11"/>
    <n v="11.894"/>
    <s v="Frente 6"/>
  </r>
  <r>
    <x v="32"/>
    <n v="4032"/>
    <s v="238-TRATOR JOHN DEERE 7195 J"/>
    <n v="58.932000000000002"/>
    <n v="5"/>
    <n v="11.786"/>
    <s v="Frente 6"/>
  </r>
  <r>
    <x v="32"/>
    <n v="4033"/>
    <s v="238-TRATOR JOHN DEERE 7195 J"/>
    <n v="55.002000000000002"/>
    <n v="4"/>
    <n v="13.750999999999999"/>
    <s v="Frente 6"/>
  </r>
  <r>
    <x v="32"/>
    <n v="4034"/>
    <s v="238-TRATOR JOHN DEERE 7195 J"/>
    <n v="99.816999999999993"/>
    <n v="10"/>
    <n v="9.9819999999999993"/>
    <s v="Frente 6"/>
  </r>
  <r>
    <x v="32"/>
    <n v="4035"/>
    <s v="238-TRATOR JOHN DEERE 7195 J"/>
    <n v="177.511"/>
    <n v="14"/>
    <n v="12.679"/>
    <s v="Frente 6"/>
  </r>
  <r>
    <x v="32"/>
    <n v="4036"/>
    <s v="238-TRATOR JOHN DEERE 7195 J"/>
    <n v="137.923"/>
    <n v="12"/>
    <n v="11.494"/>
    <s v="Frente 6"/>
  </r>
  <r>
    <x v="32"/>
    <n v="4111"/>
    <s v="258-TRATOR JOHN DEERE 7210 J"/>
    <n v="216.33799999999999"/>
    <n v="11"/>
    <n v="19.667000000000002"/>
    <s v="Frente 5"/>
  </r>
  <r>
    <x v="32"/>
    <n v="4113"/>
    <s v="258-TRATOR JOHN DEERE 7210 J"/>
    <n v="141.405"/>
    <n v="9"/>
    <n v="15.712"/>
    <s v="Frente 7"/>
  </r>
  <r>
    <x v="32"/>
    <n v="4114"/>
    <s v="258-TRATOR JOHN DEERE 7210 J"/>
    <n v="161.44"/>
    <n v="10"/>
    <n v="16.143999999999998"/>
    <s v="Frente 1"/>
  </r>
  <r>
    <x v="32"/>
    <n v="4115"/>
    <s v="258-TRATOR JOHN DEERE 7210 J"/>
    <n v="198.029"/>
    <n v="13"/>
    <n v="15.233000000000001"/>
    <s v="Frente 6"/>
  </r>
  <r>
    <x v="32"/>
    <n v="4116"/>
    <s v="258-TRATOR JOHN DEERE 7210 J"/>
    <n v="174.75200000000001"/>
    <n v="11"/>
    <n v="15.887"/>
    <s v="Frente 5"/>
  </r>
  <r>
    <x v="32"/>
    <n v="4117"/>
    <s v="258-TRATOR JOHN DEERE 7210 J"/>
    <n v="14.114000000000001"/>
    <n v="1"/>
    <n v="14.114000000000001"/>
    <s v="Frente 4"/>
  </r>
  <r>
    <x v="32"/>
    <n v="4118"/>
    <s v="258-TRATOR JOHN DEERE 7210 J"/>
    <n v="174.78299999999999"/>
    <n v="11"/>
    <n v="15.888999999999999"/>
    <s v="Frente 3"/>
  </r>
  <r>
    <x v="32"/>
    <n v="4119"/>
    <s v="258-TRATOR JOHN DEERE 7210 J"/>
    <n v="121.05800000000001"/>
    <n v="7"/>
    <n v="17.294"/>
    <s v="Frente 5"/>
  </r>
  <r>
    <x v="32"/>
    <n v="4120"/>
    <s v="258-TRATOR JOHN DEERE 7210 J"/>
    <n v="182.95500000000001"/>
    <n v="11"/>
    <n v="16.632000000000001"/>
    <s v="Frente 5"/>
  </r>
  <r>
    <x v="32"/>
    <n v="4121"/>
    <s v="296-TRATOR JONH DEERE 7215 J"/>
    <n v="165.85499999999999"/>
    <n v="10"/>
    <n v="16.585999999999999"/>
    <s v="Frente 1"/>
  </r>
  <r>
    <x v="32"/>
    <n v="4122"/>
    <s v="296-TRATOR JONH DEERE 7215 J"/>
    <n v="214.09"/>
    <n v="13"/>
    <n v="16.468"/>
    <s v="Frente 1"/>
  </r>
  <r>
    <x v="32"/>
    <n v="4123"/>
    <s v="296-TRATOR JONH DEERE 7215 J"/>
    <n v="230.72"/>
    <n v="13"/>
    <n v="17.748000000000001"/>
    <s v="Frente 1"/>
  </r>
  <r>
    <x v="32"/>
    <n v="4124"/>
    <s v="258-TRATOR JOHN DEERE 7210 J"/>
    <n v="141.374"/>
    <n v="8"/>
    <n v="17.672000000000001"/>
    <s v="Frente 7"/>
  </r>
  <r>
    <x v="32"/>
    <n v="4127"/>
    <s v="258-TRATOR JOHN DEERE 7210 J"/>
    <n v="179.685"/>
    <n v="12"/>
    <n v="14.974"/>
    <s v="Frente 2"/>
  </r>
  <r>
    <x v="32"/>
    <n v="4128"/>
    <s v="296-TRATOR JONH DEERE 7215 J"/>
    <n v="181.29"/>
    <n v="11"/>
    <n v="16.481000000000002"/>
    <s v="Frente 1"/>
  </r>
  <r>
    <x v="32"/>
    <n v="4129"/>
    <s v="296-TRATOR JONH DEERE 7215 J"/>
    <n v="164.67500000000001"/>
    <n v="9"/>
    <n v="18.297000000000001"/>
    <s v="Frente 1"/>
  </r>
  <r>
    <x v="32"/>
    <n v="4130"/>
    <s v="296-TRATOR JONH DEERE 7215 J"/>
    <n v="183.26"/>
    <n v="10"/>
    <n v="18.326000000000001"/>
    <s v="Frente 1"/>
  </r>
  <r>
    <x v="32"/>
    <n v="4131"/>
    <s v="258-TRATOR JOHN DEERE 7210 J"/>
    <n v="93.070999999999998"/>
    <n v="6"/>
    <n v="15.512"/>
    <s v="Frente 4"/>
  </r>
  <r>
    <x v="32"/>
    <n v="4132"/>
    <s v="258-TRATOR JOHN DEERE 7210 J"/>
    <n v="224.46199999999999"/>
    <n v="12"/>
    <n v="18.704999999999998"/>
    <s v="Frente 1"/>
  </r>
  <r>
    <x v="32"/>
    <n v="4133"/>
    <s v="258-TRATOR JOHN DEERE 7210 J"/>
    <n v="196.14"/>
    <n v="12"/>
    <n v="16.344999999999999"/>
    <s v="Frente 2"/>
  </r>
  <r>
    <x v="32"/>
    <n v="4134"/>
    <s v="258-TRATOR JOHN DEERE 7210 J"/>
    <n v="260.28899999999999"/>
    <n v="16"/>
    <n v="16.268000000000001"/>
    <s v="Frente 5"/>
  </r>
  <r>
    <x v="32"/>
    <n v="4135"/>
    <s v="258-TRATOR JOHN DEERE 7210 J"/>
    <n v="232.845"/>
    <n v="14"/>
    <n v="16.632000000000001"/>
    <s v="Frente 3"/>
  </r>
  <r>
    <x v="32"/>
    <n v="4136"/>
    <s v="258-TRATOR JOHN DEERE 7210 J"/>
    <n v="96.878"/>
    <n v="8"/>
    <n v="12.11"/>
    <s v="Frente 4"/>
  </r>
  <r>
    <x v="32"/>
    <n v="4137"/>
    <s v="258-TRATOR JOHN DEERE 7210 J"/>
    <n v="292.13299999999998"/>
    <n v="14"/>
    <n v="20.867000000000001"/>
    <s v="Frente 3"/>
  </r>
  <r>
    <x v="32"/>
    <n v="4138"/>
    <s v="258-TRATOR JOHN DEERE 7210 J"/>
    <n v="37.03"/>
    <n v="3"/>
    <n v="12.343"/>
    <s v="Frente 4"/>
  </r>
  <r>
    <x v="32"/>
    <n v="4139"/>
    <s v="258-TRATOR JOHN DEERE 7210 J"/>
    <n v="114.95"/>
    <n v="10"/>
    <n v="11.494999999999999"/>
    <s v="Frente 7"/>
  </r>
  <r>
    <x v="32"/>
    <n v="4140"/>
    <s v="258-TRATOR JOHN DEERE 7210 J"/>
    <n v="135.25700000000001"/>
    <n v="8"/>
    <n v="16.907"/>
    <s v="Frente 5"/>
  </r>
  <r>
    <x v="32"/>
    <n v="4141"/>
    <s v="258-TRATOR JOHN DEERE 7210 J"/>
    <n v="207.38900000000001"/>
    <n v="12"/>
    <n v="17.282"/>
    <s v="Frente 3"/>
  </r>
  <r>
    <x v="32"/>
    <n v="4142"/>
    <s v="258-TRATOR JOHN DEERE 7210 J"/>
    <n v="108.11499999999999"/>
    <n v="6"/>
    <n v="18.018999999999998"/>
    <s v="Frente 4"/>
  </r>
  <r>
    <x v="32"/>
    <n v="4144"/>
    <s v="258-TRATOR JOHN DEERE 7210 J"/>
    <n v="124.39100000000001"/>
    <n v="7"/>
    <n v="17.77"/>
    <s v="Frente 5"/>
  </r>
  <r>
    <x v="32"/>
    <n v="4145"/>
    <s v="258-TRATOR JOHN DEERE 7210 J"/>
    <n v="199.27600000000001"/>
    <n v="12"/>
    <n v="16.606000000000002"/>
    <s v="Frente 3"/>
  </r>
  <r>
    <x v="32"/>
    <n v="4147"/>
    <s v="258-TRATOR JOHN DEERE 7210 J"/>
    <n v="116.81"/>
    <n v="8"/>
    <n v="14.601000000000001"/>
    <s v="Frente 2"/>
  </r>
  <r>
    <x v="32"/>
    <n v="4149"/>
    <s v="258-TRATOR JOHN DEERE 7210 J"/>
    <n v="212.49"/>
    <n v="12"/>
    <n v="17.707999999999998"/>
    <s v="Frente 1"/>
  </r>
  <r>
    <x v="32"/>
    <n v="4153"/>
    <s v="265-TRATOR JOHN DEERE 7225 J"/>
    <n v="119.56399999999999"/>
    <n v="8"/>
    <n v="14.946"/>
    <s v="Frente 4"/>
  </r>
  <r>
    <x v="32"/>
    <n v="4154"/>
    <s v="265-TRATOR JOHN DEERE 7225 J"/>
    <n v="128.881"/>
    <n v="8"/>
    <n v="16.11"/>
    <s v="Frente 4"/>
  </r>
  <r>
    <x v="32"/>
    <n v="4155"/>
    <s v="265-TRATOR JOHN DEERE 7225 J"/>
    <n v="114.187"/>
    <n v="7"/>
    <n v="16.312000000000001"/>
    <s v="Frente 4"/>
  </r>
  <r>
    <x v="32"/>
    <n v="4156"/>
    <s v="258-TRATOR JOHN DEERE 7210 J"/>
    <n v="180.285"/>
    <n v="11"/>
    <n v="16.39"/>
    <s v="Frente 2"/>
  </r>
  <r>
    <x v="32"/>
    <n v="4157"/>
    <s v="258-TRATOR JOHN DEERE 7210 J"/>
    <n v="129.27500000000001"/>
    <n v="12"/>
    <n v="10.773"/>
    <s v="Frente 6"/>
  </r>
  <r>
    <x v="32"/>
    <n v="4158"/>
    <s v="258-TRATOR JOHN DEERE 7210 J"/>
    <n v="221.05199999999999"/>
    <n v="13"/>
    <n v="17.004000000000001"/>
    <s v="Frente 3"/>
  </r>
  <r>
    <x v="32"/>
    <n v="4159"/>
    <s v="258-TRATOR JOHN DEERE 7210 J"/>
    <n v="175.58500000000001"/>
    <n v="11"/>
    <n v="15.962"/>
    <s v="Frente 2"/>
  </r>
  <r>
    <x v="32"/>
    <n v="4160"/>
    <s v="258-TRATOR JOHN DEERE 7210 J"/>
    <n v="175.375"/>
    <n v="11"/>
    <n v="15.943"/>
    <s v="Frente 2"/>
  </r>
  <r>
    <x v="32"/>
    <n v="4161"/>
    <s v="258-TRATOR JOHN DEERE 7210 J"/>
    <n v="175.83099999999999"/>
    <n v="8"/>
    <n v="21.978999999999999"/>
    <s v="Frente 7"/>
  </r>
  <r>
    <x v="32"/>
    <n v="4162"/>
    <s v="258-TRATOR JOHN DEERE 7210 J"/>
    <n v="208.13"/>
    <n v="12"/>
    <n v="17.344000000000001"/>
    <s v="Frente 2"/>
  </r>
  <r>
    <x v="32"/>
    <n v="4163"/>
    <s v="258-TRATOR JOHN DEERE 7210 J"/>
    <n v="132.25"/>
    <n v="8"/>
    <n v="16.530999999999999"/>
    <s v="Frente 2"/>
  </r>
  <r>
    <x v="33"/>
    <n v="4024"/>
    <s v="236-TRATOR JOHN DEERE 6180 J"/>
    <n v="116.96299999999999"/>
    <n v="8"/>
    <n v="14.62"/>
    <s v="Frente 7"/>
  </r>
  <r>
    <x v="33"/>
    <n v="4025"/>
    <s v="236-TRATOR JOHN DEERE 6180 J"/>
    <n v="126.292"/>
    <n v="10"/>
    <n v="12.629"/>
    <s v="Frente 7"/>
  </r>
  <r>
    <x v="33"/>
    <n v="4027"/>
    <s v="236-TRATOR JOHN DEERE 6180 J"/>
    <n v="163.12899999999999"/>
    <n v="11"/>
    <n v="14.83"/>
    <s v="Frente 7"/>
  </r>
  <r>
    <x v="33"/>
    <n v="4029"/>
    <s v="236-TRATOR JOHN DEERE 6180 J"/>
    <n v="132.90799999999999"/>
    <n v="11"/>
    <n v="12.083"/>
    <s v="Frente 7"/>
  </r>
  <r>
    <x v="33"/>
    <n v="4030"/>
    <s v="285-TRATOR JOHN DEERE 7185 J"/>
    <n v="152.21100000000001"/>
    <n v="14"/>
    <n v="10.872"/>
    <s v="Frente 6"/>
  </r>
  <r>
    <x v="33"/>
    <n v="4032"/>
    <s v="238-TRATOR JOHN DEERE 7195 J"/>
    <n v="150.80699999999999"/>
    <n v="12"/>
    <n v="12.567"/>
    <s v="Frente 6"/>
  </r>
  <r>
    <x v="33"/>
    <n v="4033"/>
    <s v="238-TRATOR JOHN DEERE 7195 J"/>
    <n v="98.257999999999996"/>
    <n v="7"/>
    <n v="14.037000000000001"/>
    <s v="Frente 6"/>
  </r>
  <r>
    <x v="33"/>
    <n v="4034"/>
    <s v="238-TRATOR JOHN DEERE 7195 J"/>
    <n v="162.88800000000001"/>
    <n v="14"/>
    <n v="11.635"/>
    <s v="Frente 6"/>
  </r>
  <r>
    <x v="33"/>
    <n v="4035"/>
    <s v="238-TRATOR JOHN DEERE 7195 J"/>
    <n v="123.467"/>
    <n v="11"/>
    <n v="11.224"/>
    <s v="Frente 6"/>
  </r>
  <r>
    <x v="33"/>
    <n v="4036"/>
    <s v="238-TRATOR JOHN DEERE 7195 J"/>
    <n v="175.47"/>
    <n v="13"/>
    <n v="13.497999999999999"/>
    <s v="Frente 6"/>
  </r>
  <r>
    <x v="33"/>
    <n v="4111"/>
    <s v="258-TRATOR JOHN DEERE 7210 J"/>
    <n v="272.29000000000002"/>
    <n v="18"/>
    <n v="15.127000000000001"/>
    <s v="Frente 5"/>
  </r>
  <r>
    <x v="33"/>
    <n v="4113"/>
    <s v="258-TRATOR JOHN DEERE 7210 J"/>
    <n v="179.22200000000001"/>
    <n v="13"/>
    <n v="13.786"/>
    <s v="Frente 7"/>
  </r>
  <r>
    <x v="33"/>
    <n v="4114"/>
    <s v="258-TRATOR JOHN DEERE 7210 J"/>
    <n v="363.05900000000003"/>
    <n v="21"/>
    <n v="17.289000000000001"/>
    <s v="Frente 1"/>
  </r>
  <r>
    <x v="33"/>
    <n v="4115"/>
    <s v="258-TRATOR JOHN DEERE 7210 J"/>
    <n v="154.05099999999999"/>
    <n v="10"/>
    <n v="15.404999999999999"/>
    <s v="Frente 6"/>
  </r>
  <r>
    <x v="33"/>
    <n v="4116"/>
    <s v="258-TRATOR JOHN DEERE 7210 J"/>
    <n v="205.72800000000001"/>
    <n v="14"/>
    <n v="14.695"/>
    <s v="Frente 5"/>
  </r>
  <r>
    <x v="33"/>
    <n v="4117"/>
    <s v="258-TRATOR JOHN DEERE 7210 J"/>
    <n v="166.95400000000001"/>
    <n v="11"/>
    <n v="15.178000000000001"/>
    <s v="Frente 4"/>
  </r>
  <r>
    <x v="33"/>
    <n v="4118"/>
    <s v="258-TRATOR JOHN DEERE 7210 J"/>
    <n v="310.12099999999998"/>
    <n v="26"/>
    <n v="11.928000000000001"/>
    <s v="Frente 3"/>
  </r>
  <r>
    <x v="33"/>
    <n v="4119"/>
    <s v="258-TRATOR JOHN DEERE 7210 J"/>
    <n v="365.99"/>
    <n v="24"/>
    <n v="15.25"/>
    <s v="Frente 5"/>
  </r>
  <r>
    <x v="33"/>
    <n v="4120"/>
    <s v="258-TRATOR JOHN DEERE 7210 J"/>
    <n v="241.292"/>
    <n v="16"/>
    <n v="15.081"/>
    <s v="Frente 5"/>
  </r>
  <r>
    <x v="33"/>
    <n v="4121"/>
    <s v="296-TRATOR JONH DEERE 7215 J"/>
    <n v="352.41699999999997"/>
    <n v="21"/>
    <n v="16.782"/>
    <s v="Frente 1"/>
  </r>
  <r>
    <x v="33"/>
    <n v="4122"/>
    <s v="296-TRATOR JONH DEERE 7215 J"/>
    <n v="242.66800000000001"/>
    <n v="16"/>
    <n v="15.167"/>
    <s v="Frente 1"/>
  </r>
  <r>
    <x v="33"/>
    <n v="4123"/>
    <s v="296-TRATOR JONH DEERE 7215 J"/>
    <n v="250.065"/>
    <n v="16"/>
    <n v="15.629"/>
    <s v="Frente 1"/>
  </r>
  <r>
    <x v="33"/>
    <n v="4124"/>
    <s v="258-TRATOR JOHN DEERE 7210 J"/>
    <n v="185.322"/>
    <n v="13"/>
    <n v="14.256"/>
    <s v="Frente 7"/>
  </r>
  <r>
    <x v="33"/>
    <n v="4127"/>
    <s v="258-TRATOR JOHN DEERE 7210 J"/>
    <n v="239.82499999999999"/>
    <n v="16"/>
    <n v="14.989000000000001"/>
    <s v="Frente 2"/>
  </r>
  <r>
    <x v="33"/>
    <n v="4128"/>
    <s v="296-TRATOR JONH DEERE 7215 J"/>
    <n v="359.4"/>
    <n v="21"/>
    <n v="17.114000000000001"/>
    <s v="Frente 1"/>
  </r>
  <r>
    <x v="33"/>
    <n v="4129"/>
    <s v="296-TRATOR JONH DEERE 7215 J"/>
    <n v="285.26"/>
    <n v="18"/>
    <n v="15.848000000000001"/>
    <s v="Frente 1"/>
  </r>
  <r>
    <x v="33"/>
    <n v="4130"/>
    <s v="296-TRATOR JONH DEERE 7215 J"/>
    <n v="318.625"/>
    <n v="17"/>
    <n v="18.742999999999999"/>
    <m/>
  </r>
  <r>
    <x v="33"/>
    <n v="4131"/>
    <s v="258-TRATOR JOHN DEERE 7210 J"/>
    <n v="128.51"/>
    <n v="7"/>
    <n v="18.359000000000002"/>
    <s v="Frente 4"/>
  </r>
  <r>
    <x v="33"/>
    <n v="4132"/>
    <s v="258-TRATOR JOHN DEERE 7210 J"/>
    <n v="180.84299999999999"/>
    <n v="11"/>
    <n v="16.440000000000001"/>
    <s v="Frente 1"/>
  </r>
  <r>
    <x v="33"/>
    <n v="4133"/>
    <s v="258-TRATOR JOHN DEERE 7210 J"/>
    <n v="279.065"/>
    <n v="18"/>
    <n v="15.504"/>
    <s v="Frente 2"/>
  </r>
  <r>
    <x v="33"/>
    <n v="4134"/>
    <s v="258-TRATOR JOHN DEERE 7210 J"/>
    <n v="277.51"/>
    <n v="18"/>
    <n v="15.417"/>
    <s v="Frente 5"/>
  </r>
  <r>
    <x v="33"/>
    <n v="4135"/>
    <s v="258-TRATOR JOHN DEERE 7210 J"/>
    <n v="376.024"/>
    <n v="21"/>
    <n v="17.905999999999999"/>
    <s v="Frente 3"/>
  </r>
  <r>
    <x v="33"/>
    <n v="4136"/>
    <s v="258-TRATOR JOHN DEERE 7210 J"/>
    <n v="245.102"/>
    <n v="13"/>
    <n v="18.853999999999999"/>
    <s v="Frente 4"/>
  </r>
  <r>
    <x v="33"/>
    <n v="4137"/>
    <s v="258-TRATOR JOHN DEERE 7210 J"/>
    <n v="363.79399999999998"/>
    <n v="19"/>
    <n v="19.146999999999998"/>
    <s v="Frente 3"/>
  </r>
  <r>
    <x v="33"/>
    <n v="4138"/>
    <s v="258-TRATOR JOHN DEERE 7210 J"/>
    <n v="149.672"/>
    <n v="9"/>
    <n v="16.63"/>
    <s v="Frente 4"/>
  </r>
  <r>
    <x v="33"/>
    <n v="4139"/>
    <s v="258-TRATOR JOHN DEERE 7210 J"/>
    <n v="175.37899999999999"/>
    <n v="13"/>
    <n v="13.491"/>
    <s v="Frente 7"/>
  </r>
  <r>
    <x v="33"/>
    <n v="4140"/>
    <s v="258-TRATOR JOHN DEERE 7210 J"/>
    <n v="232.52"/>
    <n v="15"/>
    <n v="15.500999999999999"/>
    <s v="Frente 5"/>
  </r>
  <r>
    <x v="33"/>
    <n v="4141"/>
    <s v="258-TRATOR JOHN DEERE 7210 J"/>
    <n v="421.19499999999999"/>
    <n v="23"/>
    <n v="18.312999999999999"/>
    <s v="Frente 3"/>
  </r>
  <r>
    <x v="33"/>
    <n v="4142"/>
    <s v="258-TRATOR JOHN DEERE 7210 J"/>
    <n v="96.025000000000006"/>
    <n v="6"/>
    <n v="16.004000000000001"/>
    <s v="Frente 4"/>
  </r>
  <r>
    <x v="33"/>
    <n v="4144"/>
    <s v="258-TRATOR JOHN DEERE 7210 J"/>
    <n v="291.73"/>
    <n v="19"/>
    <n v="15.353999999999999"/>
    <s v="Frente 5"/>
  </r>
  <r>
    <x v="33"/>
    <n v="4145"/>
    <s v="258-TRATOR JOHN DEERE 7210 J"/>
    <n v="367.87"/>
    <n v="20"/>
    <n v="18.393999999999998"/>
    <s v="Frente 3"/>
  </r>
  <r>
    <x v="33"/>
    <n v="4147"/>
    <s v="258-TRATOR JOHN DEERE 7210 J"/>
    <n v="254.71"/>
    <n v="16"/>
    <n v="15.919"/>
    <s v="Frente 2"/>
  </r>
  <r>
    <x v="33"/>
    <n v="4149"/>
    <s v="258-TRATOR JOHN DEERE 7210 J"/>
    <n v="370.94600000000003"/>
    <n v="22"/>
    <n v="16.861000000000001"/>
    <s v="Frente 1"/>
  </r>
  <r>
    <x v="33"/>
    <n v="4153"/>
    <s v="265-TRATOR JOHN DEERE 7225 J"/>
    <n v="125.506"/>
    <n v="7"/>
    <n v="17.928999999999998"/>
    <s v="Frente 4"/>
  </r>
  <r>
    <x v="33"/>
    <n v="4154"/>
    <s v="265-TRATOR JOHN DEERE 7225 J"/>
    <n v="180.03100000000001"/>
    <n v="10"/>
    <n v="18.003"/>
    <s v="Frente 4"/>
  </r>
  <r>
    <x v="33"/>
    <n v="4155"/>
    <s v="265-TRATOR JOHN DEERE 7225 J"/>
    <n v="143.6"/>
    <n v="7"/>
    <n v="20.513999999999999"/>
    <s v="Frente 4"/>
  </r>
  <r>
    <x v="33"/>
    <n v="4156"/>
    <s v="258-TRATOR JOHN DEERE 7210 J"/>
    <n v="179.80500000000001"/>
    <n v="12"/>
    <n v="14.984"/>
    <s v="Frente 2"/>
  </r>
  <r>
    <x v="33"/>
    <n v="4157"/>
    <s v="258-TRATOR JOHN DEERE 7210 J"/>
    <n v="150.608"/>
    <n v="13"/>
    <n v="11.585000000000001"/>
    <s v="Frente 6"/>
  </r>
  <r>
    <x v="33"/>
    <n v="4158"/>
    <s v="258-TRATOR JOHN DEERE 7210 J"/>
    <n v="472.57299999999998"/>
    <n v="25"/>
    <n v="18.902999999999999"/>
    <s v="Frente 3"/>
  </r>
  <r>
    <x v="33"/>
    <n v="4159"/>
    <s v="258-TRATOR JOHN DEERE 7210 J"/>
    <n v="283.14"/>
    <n v="18"/>
    <n v="15.73"/>
    <s v="Frente 2"/>
  </r>
  <r>
    <x v="33"/>
    <n v="4160"/>
    <s v="258-TRATOR JOHN DEERE 7210 J"/>
    <n v="296.56"/>
    <n v="18"/>
    <n v="16.475999999999999"/>
    <s v="Frente 2"/>
  </r>
  <r>
    <x v="33"/>
    <n v="4161"/>
    <s v="258-TRATOR JOHN DEERE 7210 J"/>
    <n v="112.285"/>
    <n v="9"/>
    <n v="12.476000000000001"/>
    <s v="Frente 7"/>
  </r>
  <r>
    <x v="33"/>
    <n v="4162"/>
    <s v="258-TRATOR JOHN DEERE 7210 J"/>
    <n v="265.66500000000002"/>
    <n v="17"/>
    <n v="15.627000000000001"/>
    <s v="Frente 2"/>
  </r>
  <r>
    <x v="33"/>
    <n v="4163"/>
    <s v="258-TRATOR JOHN DEERE 7210 J"/>
    <n v="314.49"/>
    <n v="20"/>
    <n v="15.725"/>
    <s v="Frente 2"/>
  </r>
  <r>
    <x v="34"/>
    <n v="4024"/>
    <s v="236-TRATOR JOHN DEERE 6180 J"/>
    <n v="167.19499999999999"/>
    <n v="10"/>
    <n v="16.72"/>
    <s v="Frente 7"/>
  </r>
  <r>
    <x v="34"/>
    <n v="4025"/>
    <s v="236-TRATOR JOHN DEERE 6180 J"/>
    <n v="73.662000000000006"/>
    <n v="5"/>
    <n v="14.731999999999999"/>
    <s v="Frente 7"/>
  </r>
  <r>
    <x v="34"/>
    <n v="4027"/>
    <s v="236-TRATOR JOHN DEERE 6180 J"/>
    <n v="156.38499999999999"/>
    <n v="11"/>
    <n v="14.217000000000001"/>
    <s v="Frente 7"/>
  </r>
  <r>
    <x v="34"/>
    <n v="4029"/>
    <s v="236-TRATOR JOHN DEERE 6180 J"/>
    <n v="132.68700000000001"/>
    <n v="8"/>
    <n v="16.585999999999999"/>
    <s v="Frente 7"/>
  </r>
  <r>
    <x v="34"/>
    <n v="4030"/>
    <s v="285-TRATOR JOHN DEERE 7185 J"/>
    <n v="101.63500000000001"/>
    <n v="9"/>
    <n v="11.292999999999999"/>
    <s v="Frente 6"/>
  </r>
  <r>
    <x v="34"/>
    <n v="4032"/>
    <s v="238-TRATOR JOHN DEERE 7195 J"/>
    <n v="94.835999999999999"/>
    <n v="6"/>
    <n v="15.805999999999999"/>
    <s v="Frente 6"/>
  </r>
  <r>
    <x v="34"/>
    <n v="4033"/>
    <s v="238-TRATOR JOHN DEERE 7195 J"/>
    <n v="120.61199999999999"/>
    <n v="10"/>
    <n v="12.061"/>
    <s v="Frente 6"/>
  </r>
  <r>
    <x v="34"/>
    <n v="4034"/>
    <s v="238-TRATOR JOHN DEERE 7195 J"/>
    <n v="115.62"/>
    <n v="9"/>
    <n v="12.847"/>
    <s v="Frente 6"/>
  </r>
  <r>
    <x v="34"/>
    <n v="4035"/>
    <s v="238-TRATOR JOHN DEERE 7195 J"/>
    <n v="154.386"/>
    <n v="12"/>
    <n v="12.866"/>
    <s v="Frente 6"/>
  </r>
  <r>
    <x v="34"/>
    <n v="4036"/>
    <s v="238-TRATOR JOHN DEERE 7195 J"/>
    <n v="120.624"/>
    <n v="8"/>
    <n v="15.077999999999999"/>
    <s v="Frente 6"/>
  </r>
  <r>
    <x v="34"/>
    <n v="4111"/>
    <s v="258-TRATOR JOHN DEERE 7210 J"/>
    <n v="349.02499999999998"/>
    <n v="22"/>
    <n v="15.865"/>
    <s v="Frente 5"/>
  </r>
  <r>
    <x v="34"/>
    <n v="4113"/>
    <s v="258-TRATOR JOHN DEERE 7210 J"/>
    <n v="105.858"/>
    <n v="8"/>
    <n v="13.231999999999999"/>
    <s v="Frente 7"/>
  </r>
  <r>
    <x v="34"/>
    <n v="4114"/>
    <s v="258-TRATOR JOHN DEERE 7210 J"/>
    <n v="250.69"/>
    <n v="17"/>
    <n v="14.746"/>
    <s v="Frente 1"/>
  </r>
  <r>
    <x v="34"/>
    <n v="4115"/>
    <s v="258-TRATOR JOHN DEERE 7210 J"/>
    <n v="132.71"/>
    <n v="9"/>
    <n v="14.746"/>
    <s v="Frente 6"/>
  </r>
  <r>
    <x v="34"/>
    <n v="4116"/>
    <s v="258-TRATOR JOHN DEERE 7210 J"/>
    <n v="275.827"/>
    <n v="19"/>
    <n v="14.516999999999999"/>
    <s v="Frente 5"/>
  </r>
  <r>
    <x v="34"/>
    <n v="4117"/>
    <s v="258-TRATOR JOHN DEERE 7210 J"/>
    <n v="243.77500000000001"/>
    <n v="17"/>
    <n v="14.34"/>
    <s v="Frente 4"/>
  </r>
  <r>
    <x v="34"/>
    <n v="4118"/>
    <s v="258-TRATOR JOHN DEERE 7210 J"/>
    <n v="206.506"/>
    <n v="18"/>
    <n v="11.473000000000001"/>
    <s v="Frente 3"/>
  </r>
  <r>
    <x v="34"/>
    <n v="4119"/>
    <s v="258-TRATOR JOHN DEERE 7210 J"/>
    <n v="243.553"/>
    <n v="16"/>
    <n v="15.222"/>
    <s v="Frente 5"/>
  </r>
  <r>
    <x v="34"/>
    <n v="4120"/>
    <s v="258-TRATOR JOHN DEERE 7210 J"/>
    <n v="307.12200000000001"/>
    <n v="20"/>
    <n v="15.356"/>
    <s v="Frente 5"/>
  </r>
  <r>
    <x v="34"/>
    <n v="4121"/>
    <s v="296-TRATOR JONH DEERE 7215 J"/>
    <n v="223.08500000000001"/>
    <n v="14"/>
    <n v="15.935"/>
    <s v="Frente 1"/>
  </r>
  <r>
    <x v="34"/>
    <n v="4122"/>
    <s v="296-TRATOR JONH DEERE 7215 J"/>
    <n v="293.685"/>
    <n v="18"/>
    <n v="16.315999999999999"/>
    <s v="Frente 1"/>
  </r>
  <r>
    <x v="34"/>
    <n v="4123"/>
    <s v="296-TRATOR JONH DEERE 7215 J"/>
    <n v="205.88499999999999"/>
    <n v="14"/>
    <n v="14.706"/>
    <s v="Frente 1"/>
  </r>
  <r>
    <x v="34"/>
    <n v="4124"/>
    <s v="258-TRATOR JOHN DEERE 7210 J"/>
    <n v="104.247"/>
    <n v="8"/>
    <n v="13.031000000000001"/>
    <s v="Frente 7"/>
  </r>
  <r>
    <x v="34"/>
    <n v="4127"/>
    <s v="258-TRATOR JOHN DEERE 7210 J"/>
    <n v="358.76499999999999"/>
    <n v="21"/>
    <n v="17.084"/>
    <s v="Frente 2"/>
  </r>
  <r>
    <x v="34"/>
    <n v="4128"/>
    <s v="296-TRATOR JONH DEERE 7215 J"/>
    <n v="225.215"/>
    <n v="14"/>
    <n v="16.087"/>
    <s v="Frente 1"/>
  </r>
  <r>
    <x v="34"/>
    <n v="4129"/>
    <s v="296-TRATOR JONH DEERE 7215 J"/>
    <n v="224.435"/>
    <n v="15"/>
    <n v="14.962"/>
    <s v="Frente 1"/>
  </r>
  <r>
    <x v="34"/>
    <n v="4130"/>
    <s v="296-TRATOR JONH DEERE 7215 J"/>
    <n v="209.4"/>
    <n v="14"/>
    <n v="14.957000000000001"/>
    <s v="Frente 1"/>
  </r>
  <r>
    <x v="34"/>
    <n v="4131"/>
    <s v="258-TRATOR JOHN DEERE 7210 J"/>
    <n v="237.923"/>
    <n v="15"/>
    <n v="15.862"/>
    <s v="Frente 4"/>
  </r>
  <r>
    <x v="34"/>
    <n v="4132"/>
    <s v="258-TRATOR JOHN DEERE 7210 J"/>
    <n v="273.20600000000002"/>
    <n v="16"/>
    <n v="17.074999999999999"/>
    <s v="Frente 1"/>
  </r>
  <r>
    <x v="34"/>
    <n v="4133"/>
    <s v="258-TRATOR JOHN DEERE 7210 J"/>
    <n v="271.20999999999998"/>
    <n v="18"/>
    <n v="15.067"/>
    <s v="Frente 2"/>
  </r>
  <r>
    <x v="34"/>
    <n v="4134"/>
    <s v="258-TRATOR JOHN DEERE 7210 J"/>
    <n v="321.95400000000001"/>
    <n v="21"/>
    <n v="15.331"/>
    <s v="Frente 5"/>
  </r>
  <r>
    <x v="34"/>
    <n v="4135"/>
    <s v="258-TRATOR JOHN DEERE 7210 J"/>
    <n v="270.05099999999999"/>
    <n v="15"/>
    <n v="18.003"/>
    <s v="Frente 3"/>
  </r>
  <r>
    <x v="34"/>
    <n v="4136"/>
    <s v="258-TRATOR JOHN DEERE 7210 J"/>
    <n v="171.22"/>
    <n v="11"/>
    <n v="15.565"/>
    <s v="Frente 4"/>
  </r>
  <r>
    <x v="34"/>
    <n v="4137"/>
    <s v="258-TRATOR JOHN DEERE 7210 J"/>
    <n v="325.86799999999999"/>
    <n v="18"/>
    <n v="18.103999999999999"/>
    <s v="Frente 3"/>
  </r>
  <r>
    <x v="34"/>
    <n v="4138"/>
    <s v="258-TRATOR JOHN DEERE 7210 J"/>
    <n v="152.10300000000001"/>
    <n v="11"/>
    <n v="13.827999999999999"/>
    <s v="Frente 4"/>
  </r>
  <r>
    <x v="34"/>
    <n v="4139"/>
    <s v="258-TRATOR JOHN DEERE 7210 J"/>
    <n v="135.387"/>
    <n v="9"/>
    <n v="15.042999999999999"/>
    <s v="Frente 7"/>
  </r>
  <r>
    <x v="34"/>
    <n v="4140"/>
    <s v="258-TRATOR JOHN DEERE 7210 J"/>
    <n v="260.16399999999999"/>
    <n v="17"/>
    <n v="15.304"/>
    <s v="Frente 5"/>
  </r>
  <r>
    <x v="34"/>
    <n v="4141"/>
    <s v="258-TRATOR JOHN DEERE 7210 J"/>
    <n v="307.49700000000001"/>
    <n v="17"/>
    <n v="18.088000000000001"/>
    <s v="Frente 3"/>
  </r>
  <r>
    <x v="34"/>
    <n v="4142"/>
    <s v="258-TRATOR JOHN DEERE 7210 J"/>
    <n v="204.44"/>
    <n v="14"/>
    <n v="14.603"/>
    <s v="Frente 4"/>
  </r>
  <r>
    <x v="34"/>
    <n v="4144"/>
    <s v="258-TRATOR JOHN DEERE 7210 J"/>
    <n v="305.13499999999999"/>
    <n v="20"/>
    <n v="15.257"/>
    <s v="Frente 5"/>
  </r>
  <r>
    <x v="34"/>
    <n v="4145"/>
    <s v="258-TRATOR JOHN DEERE 7210 J"/>
    <n v="364.97"/>
    <n v="20"/>
    <n v="18.248999999999999"/>
    <s v="Frente 3"/>
  </r>
  <r>
    <x v="34"/>
    <n v="4147"/>
    <s v="258-TRATOR JOHN DEERE 7210 J"/>
    <n v="267.08499999999998"/>
    <n v="18"/>
    <n v="14.837999999999999"/>
    <s v="Frente 2"/>
  </r>
  <r>
    <x v="34"/>
    <n v="4149"/>
    <s v="258-TRATOR JOHN DEERE 7210 J"/>
    <n v="289.84500000000003"/>
    <n v="18"/>
    <n v="16.103000000000002"/>
    <s v="Frente 1"/>
  </r>
  <r>
    <x v="34"/>
    <n v="4153"/>
    <s v="265-TRATOR JOHN DEERE 7225 J"/>
    <n v="228.465"/>
    <n v="15"/>
    <n v="15.231"/>
    <s v="Frente 4"/>
  </r>
  <r>
    <x v="34"/>
    <n v="4154"/>
    <s v="265-TRATOR JOHN DEERE 7225 J"/>
    <n v="256.29700000000003"/>
    <n v="16"/>
    <n v="16.018999999999998"/>
    <s v="Frente 4"/>
  </r>
  <r>
    <x v="34"/>
    <n v="4155"/>
    <s v="265-TRATOR JOHN DEERE 7225 J"/>
    <n v="227.65700000000001"/>
    <n v="14"/>
    <n v="16.260999999999999"/>
    <s v="Frente 4"/>
  </r>
  <r>
    <x v="34"/>
    <n v="4156"/>
    <s v="258-TRATOR JOHN DEERE 7210 J"/>
    <n v="252.34"/>
    <n v="15"/>
    <n v="16.823"/>
    <s v="Frente 2"/>
  </r>
  <r>
    <x v="34"/>
    <n v="4157"/>
    <s v="258-TRATOR JOHN DEERE 7210 J"/>
    <n v="143.59700000000001"/>
    <n v="10"/>
    <n v="14.36"/>
    <s v="Frente 6"/>
  </r>
  <r>
    <x v="34"/>
    <n v="4158"/>
    <s v="258-TRATOR JOHN DEERE 7210 J"/>
    <n v="362.90199999999999"/>
    <n v="19"/>
    <n v="19.100000000000001"/>
    <s v="Frente 3"/>
  </r>
  <r>
    <x v="34"/>
    <n v="4159"/>
    <s v="258-TRATOR JOHN DEERE 7210 J"/>
    <n v="249.76499999999999"/>
    <n v="16"/>
    <n v="15.61"/>
    <s v="Frente 2"/>
  </r>
  <r>
    <x v="34"/>
    <n v="4160"/>
    <s v="258-TRATOR JOHN DEERE 7210 J"/>
    <n v="237.05"/>
    <n v="16"/>
    <n v="14.816000000000001"/>
    <s v="Frente 2"/>
  </r>
  <r>
    <x v="34"/>
    <n v="4161"/>
    <s v="258-TRATOR JOHN DEERE 7210 J"/>
    <n v="109.559"/>
    <n v="7"/>
    <n v="15.651"/>
    <s v="Frente 7"/>
  </r>
  <r>
    <x v="34"/>
    <n v="4162"/>
    <s v="258-TRATOR JOHN DEERE 7210 J"/>
    <n v="254.73500000000001"/>
    <n v="17"/>
    <n v="14.984"/>
    <s v="Frente 2"/>
  </r>
  <r>
    <x v="34"/>
    <n v="4163"/>
    <s v="258-TRATOR JOHN DEERE 7210 J"/>
    <n v="252.19"/>
    <n v="17"/>
    <n v="14.835000000000001"/>
    <s v="Frente 2"/>
  </r>
  <r>
    <x v="35"/>
    <n v="4024"/>
    <s v="236-TRATOR JOHN DEERE 6180 J"/>
    <n v="139.535"/>
    <n v="10"/>
    <n v="13.954000000000001"/>
    <s v="Frente 7"/>
  </r>
  <r>
    <x v="35"/>
    <n v="4025"/>
    <s v="236-TRATOR JOHN DEERE 6180 J"/>
    <n v="67.98"/>
    <n v="3"/>
    <n v="22.66"/>
    <s v="Frente 7"/>
  </r>
  <r>
    <x v="35"/>
    <n v="4027"/>
    <s v="236-TRATOR JOHN DEERE 6180 J"/>
    <n v="261.81099999999998"/>
    <n v="16"/>
    <n v="16.363"/>
    <s v="Frente 7"/>
  </r>
  <r>
    <x v="35"/>
    <n v="4029"/>
    <s v="236-TRATOR JOHN DEERE 6180 J"/>
    <n v="215.196"/>
    <n v="14"/>
    <n v="15.371"/>
    <s v="Frente 7"/>
  </r>
  <r>
    <x v="35"/>
    <n v="4032"/>
    <s v="238-TRATOR JOHN DEERE 7195 J"/>
    <n v="100.78700000000001"/>
    <n v="7"/>
    <n v="14.398"/>
    <s v="Frente 6"/>
  </r>
  <r>
    <x v="35"/>
    <n v="4033"/>
    <s v="238-TRATOR JOHN DEERE 7195 J"/>
    <n v="70.647999999999996"/>
    <n v="5"/>
    <n v="14.13"/>
    <s v="Frente 6"/>
  </r>
  <r>
    <x v="35"/>
    <n v="4034"/>
    <s v="238-TRATOR JOHN DEERE 7195 J"/>
    <n v="25.46"/>
    <n v="1"/>
    <n v="25.46"/>
    <s v="Frente 6"/>
  </r>
  <r>
    <x v="35"/>
    <n v="4035"/>
    <s v="238-TRATOR JOHN DEERE 7195 J"/>
    <n v="27.109000000000002"/>
    <n v="2"/>
    <n v="13.555"/>
    <s v="Frente 6"/>
  </r>
  <r>
    <x v="35"/>
    <n v="4036"/>
    <s v="238-TRATOR JOHN DEERE 7195 J"/>
    <n v="115.754"/>
    <n v="5"/>
    <n v="23.151"/>
    <s v="Frente 6"/>
  </r>
  <r>
    <x v="35"/>
    <n v="4111"/>
    <s v="258-TRATOR JOHN DEERE 7210 J"/>
    <n v="269.82100000000003"/>
    <n v="17"/>
    <n v="15.872"/>
    <s v="Frente 5"/>
  </r>
  <r>
    <x v="35"/>
    <n v="4113"/>
    <s v="258-TRATOR JOHN DEERE 7210 J"/>
    <n v="93.808999999999997"/>
    <n v="7"/>
    <n v="13.401"/>
    <s v="Frente 7"/>
  </r>
  <r>
    <x v="35"/>
    <n v="4114"/>
    <s v="258-TRATOR JOHN DEERE 7210 J"/>
    <n v="150.36000000000001"/>
    <n v="11"/>
    <n v="13.669"/>
    <s v="Frente 1"/>
  </r>
  <r>
    <x v="35"/>
    <n v="4115"/>
    <s v="258-TRATOR JOHN DEERE 7210 J"/>
    <n v="135.214"/>
    <n v="8"/>
    <n v="16.902000000000001"/>
    <s v="Frente 6"/>
  </r>
  <r>
    <x v="35"/>
    <n v="4116"/>
    <s v="258-TRATOR JOHN DEERE 7210 J"/>
    <n v="241.708"/>
    <n v="16"/>
    <n v="15.106999999999999"/>
    <s v="Frente 5"/>
  </r>
  <r>
    <x v="35"/>
    <n v="4117"/>
    <s v="258-TRATOR JOHN DEERE 7210 J"/>
    <n v="114.072"/>
    <n v="8"/>
    <n v="14.259"/>
    <s v="Frente 4"/>
  </r>
  <r>
    <x v="35"/>
    <n v="4118"/>
    <s v="258-TRATOR JOHN DEERE 7210 J"/>
    <n v="10.271000000000001"/>
    <n v="1"/>
    <n v="10.271000000000001"/>
    <s v="Frente 3"/>
  </r>
  <r>
    <x v="35"/>
    <n v="4119"/>
    <s v="258-TRATOR JOHN DEERE 7210 J"/>
    <n v="138.846"/>
    <n v="9"/>
    <n v="15.427"/>
    <s v="Frente 5"/>
  </r>
  <r>
    <x v="35"/>
    <n v="4120"/>
    <s v="258-TRATOR JOHN DEERE 7210 J"/>
    <n v="216.83500000000001"/>
    <n v="13"/>
    <n v="16.68"/>
    <s v="Frente 5"/>
  </r>
  <r>
    <x v="35"/>
    <n v="4121"/>
    <s v="296-TRATOR JONH DEERE 7215 J"/>
    <n v="123.37"/>
    <n v="9"/>
    <n v="13.708"/>
    <s v="Frente 1"/>
  </r>
  <r>
    <x v="35"/>
    <n v="4122"/>
    <s v="296-TRATOR JONH DEERE 7215 J"/>
    <n v="133.67500000000001"/>
    <n v="10"/>
    <n v="13.368"/>
    <s v="Frente 1"/>
  </r>
  <r>
    <x v="35"/>
    <n v="4123"/>
    <s v="296-TRATOR JONH DEERE 7215 J"/>
    <n v="109.535"/>
    <n v="8"/>
    <n v="13.692"/>
    <s v="Frente 1"/>
  </r>
  <r>
    <x v="35"/>
    <n v="4124"/>
    <s v="258-TRATOR JOHN DEERE 7210 J"/>
    <n v="202.571"/>
    <n v="13"/>
    <n v="15.582000000000001"/>
    <s v="Frente 7"/>
  </r>
  <r>
    <x v="35"/>
    <n v="4127"/>
    <s v="258-TRATOR JOHN DEERE 7210 J"/>
    <n v="201.97"/>
    <n v="13"/>
    <n v="15.536"/>
    <s v="Frente 2"/>
  </r>
  <r>
    <x v="35"/>
    <n v="4128"/>
    <s v="296-TRATOR JONH DEERE 7215 J"/>
    <n v="158.38999999999999"/>
    <n v="10"/>
    <n v="15.839"/>
    <s v="Frente 1"/>
  </r>
  <r>
    <x v="35"/>
    <n v="4129"/>
    <s v="296-TRATOR JONH DEERE 7215 J"/>
    <n v="66.95"/>
    <n v="5"/>
    <n v="13.39"/>
    <m/>
  </r>
  <r>
    <x v="35"/>
    <n v="4130"/>
    <s v="296-TRATOR JONH DEERE 7215 J"/>
    <n v="109.625"/>
    <n v="8"/>
    <n v="13.702999999999999"/>
    <s v="Frente 1"/>
  </r>
  <r>
    <x v="35"/>
    <n v="4131"/>
    <s v="258-TRATOR JOHN DEERE 7210 J"/>
    <n v="109.295"/>
    <n v="7"/>
    <n v="15.614000000000001"/>
    <s v="Frente 4"/>
  </r>
  <r>
    <x v="35"/>
    <n v="4132"/>
    <s v="258-TRATOR JOHN DEERE 7210 J"/>
    <n v="14.55"/>
    <n v="1"/>
    <n v="14.55"/>
    <s v="Frente 1"/>
  </r>
  <r>
    <x v="35"/>
    <n v="4133"/>
    <s v="258-TRATOR JOHN DEERE 7210 J"/>
    <n v="222.57499999999999"/>
    <n v="14"/>
    <n v="15.898"/>
    <s v="Frente 2"/>
  </r>
  <r>
    <x v="35"/>
    <n v="4134"/>
    <s v="258-TRATOR JOHN DEERE 7210 J"/>
    <n v="265.447"/>
    <n v="17"/>
    <n v="15.615"/>
    <s v="Frente 5"/>
  </r>
  <r>
    <x v="35"/>
    <n v="4135"/>
    <s v="258-TRATOR JOHN DEERE 7210 J"/>
    <n v="14.702"/>
    <n v="1"/>
    <n v="14.702"/>
    <s v="Frente 3"/>
  </r>
  <r>
    <x v="35"/>
    <n v="4136"/>
    <s v="258-TRATOR JOHN DEERE 7210 J"/>
    <n v="62.676000000000002"/>
    <n v="4"/>
    <n v="15.669"/>
    <s v="Frente 4"/>
  </r>
  <r>
    <x v="35"/>
    <n v="4137"/>
    <s v="258-TRATOR JOHN DEERE 7210 J"/>
    <n v="16.038"/>
    <n v="1"/>
    <n v="16.038"/>
    <s v="Frente 3"/>
  </r>
  <r>
    <x v="35"/>
    <n v="4138"/>
    <s v="258-TRATOR JOHN DEERE 7210 J"/>
    <n v="144.38900000000001"/>
    <n v="9"/>
    <n v="16.042999999999999"/>
    <s v="Frente 4"/>
  </r>
  <r>
    <x v="35"/>
    <n v="4139"/>
    <s v="258-TRATOR JOHN DEERE 7210 J"/>
    <n v="200.34800000000001"/>
    <n v="14"/>
    <n v="14.311"/>
    <s v="Frente 7"/>
  </r>
  <r>
    <x v="35"/>
    <n v="4140"/>
    <s v="258-TRATOR JOHN DEERE 7210 J"/>
    <n v="249.13200000000001"/>
    <n v="15"/>
    <n v="16.609000000000002"/>
    <s v="Frente 5"/>
  </r>
  <r>
    <x v="35"/>
    <n v="4141"/>
    <s v="258-TRATOR JOHN DEERE 7210 J"/>
    <n v="16.038"/>
    <n v="1"/>
    <n v="16.038"/>
    <s v="Frente 3"/>
  </r>
  <r>
    <x v="35"/>
    <n v="4142"/>
    <s v="258-TRATOR JOHN DEERE 7210 J"/>
    <n v="176.84"/>
    <n v="10"/>
    <n v="17.684000000000001"/>
    <s v="Frente 4"/>
  </r>
  <r>
    <x v="35"/>
    <n v="4144"/>
    <s v="258-TRATOR JOHN DEERE 7210 J"/>
    <n v="243.11099999999999"/>
    <n v="16"/>
    <n v="15.194000000000001"/>
    <s v="Frente 5"/>
  </r>
  <r>
    <x v="35"/>
    <n v="4145"/>
    <s v="258-TRATOR JOHN DEERE 7210 J"/>
    <n v="29.251999999999999"/>
    <n v="2"/>
    <n v="14.625999999999999"/>
    <s v="Frente 3"/>
  </r>
  <r>
    <x v="35"/>
    <n v="4147"/>
    <s v="258-TRATOR JOHN DEERE 7210 J"/>
    <n v="194.23"/>
    <n v="13"/>
    <n v="14.941000000000001"/>
    <s v="Frente 2"/>
  </r>
  <r>
    <x v="35"/>
    <n v="4149"/>
    <s v="258-TRATOR JOHN DEERE 7210 J"/>
    <n v="150.655"/>
    <n v="11"/>
    <n v="13.696"/>
    <s v="Frente 1"/>
  </r>
  <r>
    <x v="35"/>
    <n v="4153"/>
    <s v="265-TRATOR JOHN DEERE 7225 J"/>
    <n v="123.863"/>
    <n v="8"/>
    <n v="15.483000000000001"/>
    <s v="Frente 4"/>
  </r>
  <r>
    <x v="35"/>
    <n v="4154"/>
    <s v="265-TRATOR JOHN DEERE 7225 J"/>
    <n v="75.712999999999994"/>
    <n v="4"/>
    <n v="18.928000000000001"/>
    <s v="Frente 4"/>
  </r>
  <r>
    <x v="35"/>
    <n v="4155"/>
    <s v="265-TRATOR JOHN DEERE 7225 J"/>
    <n v="125.232"/>
    <n v="9"/>
    <n v="13.914999999999999"/>
    <s v="Frente 4"/>
  </r>
  <r>
    <x v="35"/>
    <n v="4156"/>
    <s v="258-TRATOR JOHN DEERE 7210 J"/>
    <n v="114.83499999999999"/>
    <n v="8"/>
    <n v="14.353999999999999"/>
    <s v="Frente 2"/>
  </r>
  <r>
    <x v="35"/>
    <n v="4157"/>
    <s v="258-TRATOR JOHN DEERE 7210 J"/>
    <n v="95.067999999999998"/>
    <n v="7"/>
    <n v="13.581"/>
    <s v="Frente 6"/>
  </r>
  <r>
    <x v="35"/>
    <n v="4158"/>
    <s v="258-TRATOR JOHN DEERE 7210 J"/>
    <n v="18.829000000000001"/>
    <n v="1"/>
    <n v="18.829000000000001"/>
    <s v="Frente 3"/>
  </r>
  <r>
    <x v="35"/>
    <n v="4159"/>
    <s v="258-TRATOR JOHN DEERE 7210 J"/>
    <n v="249.26"/>
    <n v="15"/>
    <n v="16.617000000000001"/>
    <s v="Frente 2"/>
  </r>
  <r>
    <x v="35"/>
    <n v="4160"/>
    <s v="258-TRATOR JOHN DEERE 7210 J"/>
    <n v="192.43"/>
    <n v="13"/>
    <n v="14.802"/>
    <s v="Frente 2"/>
  </r>
  <r>
    <x v="35"/>
    <n v="4161"/>
    <s v="258-TRATOR JOHN DEERE 7210 J"/>
    <n v="116.39"/>
    <n v="7"/>
    <n v="16.626999999999999"/>
    <s v="Frente 7"/>
  </r>
  <r>
    <x v="35"/>
    <n v="4162"/>
    <s v="258-TRATOR JOHN DEERE 7210 J"/>
    <n v="234.815"/>
    <n v="15"/>
    <n v="15.654"/>
    <s v="Frente 2"/>
  </r>
  <r>
    <x v="35"/>
    <n v="4163"/>
    <s v="258-TRATOR JOHN DEERE 7210 J"/>
    <n v="207.86500000000001"/>
    <n v="14"/>
    <n v="14.848000000000001"/>
    <s v="Frente 2"/>
  </r>
  <r>
    <x v="36"/>
    <n v="4024"/>
    <s v="236-TRATOR JOHN DEERE 6180 J"/>
    <n v="0"/>
    <n v="0"/>
    <n v="0"/>
    <s v="Frente 7"/>
  </r>
  <r>
    <x v="36"/>
    <n v="4027"/>
    <s v="236-TRATOR JOHN DEERE 6180 J"/>
    <n v="0"/>
    <n v="0"/>
    <n v="0"/>
    <s v="Frente 7"/>
  </r>
  <r>
    <x v="36"/>
    <n v="4029"/>
    <s v="236-TRATOR JOHN DEERE 6180 J"/>
    <n v="0"/>
    <n v="0"/>
    <n v="0"/>
    <s v="Frente 7"/>
  </r>
  <r>
    <x v="36"/>
    <n v="4030"/>
    <s v="285-TRATOR JOHN DEERE 7185 J"/>
    <n v="0"/>
    <n v="0"/>
    <n v="0"/>
    <s v="Frente 6"/>
  </r>
  <r>
    <x v="36"/>
    <n v="4032"/>
    <s v="238-TRATOR JOHN DEERE 7195 J"/>
    <n v="0"/>
    <n v="0"/>
    <n v="0"/>
    <s v="Frente 6"/>
  </r>
  <r>
    <x v="36"/>
    <n v="4033"/>
    <s v="238-TRATOR JOHN DEERE 7195 J"/>
    <n v="0"/>
    <n v="0"/>
    <n v="0"/>
    <s v="Frente 6"/>
  </r>
  <r>
    <x v="36"/>
    <n v="4034"/>
    <s v="238-TRATOR JOHN DEERE 7195 J"/>
    <n v="0"/>
    <n v="0"/>
    <n v="0"/>
    <s v="Frente 6"/>
  </r>
  <r>
    <x v="36"/>
    <n v="4035"/>
    <s v="238-TRATOR JOHN DEERE 7195 J"/>
    <n v="0"/>
    <n v="0"/>
    <n v="0"/>
    <s v="Frente 6"/>
  </r>
  <r>
    <x v="36"/>
    <n v="4036"/>
    <s v="238-TRATOR JOHN DEERE 7195 J"/>
    <n v="0"/>
    <n v="0"/>
    <n v="0"/>
    <s v="Frente 6"/>
  </r>
  <r>
    <x v="36"/>
    <n v="4111"/>
    <s v="258-TRATOR JOHN DEERE 7210 J"/>
    <n v="0"/>
    <n v="0"/>
    <n v="0"/>
    <s v="Frente 5"/>
  </r>
  <r>
    <x v="36"/>
    <n v="4113"/>
    <s v="258-TRATOR JOHN DEERE 7210 J"/>
    <n v="0"/>
    <n v="0"/>
    <n v="0"/>
    <s v="Frente 7"/>
  </r>
  <r>
    <x v="36"/>
    <n v="4114"/>
    <s v="258-TRATOR JOHN DEERE 7210 J"/>
    <n v="0"/>
    <n v="0"/>
    <n v="0"/>
    <s v="Frente 1"/>
  </r>
  <r>
    <x v="36"/>
    <n v="4115"/>
    <s v="258-TRATOR JOHN DEERE 7210 J"/>
    <n v="0"/>
    <n v="0"/>
    <n v="0"/>
    <s v="Frente 6"/>
  </r>
  <r>
    <x v="36"/>
    <n v="4116"/>
    <s v="258-TRATOR JOHN DEERE 7210 J"/>
    <n v="0"/>
    <n v="0"/>
    <n v="0"/>
    <s v="Frente 5"/>
  </r>
  <r>
    <x v="36"/>
    <n v="4117"/>
    <s v="258-TRATOR JOHN DEERE 7210 J"/>
    <n v="0"/>
    <n v="0"/>
    <n v="0"/>
    <s v="Frente 4"/>
  </r>
  <r>
    <x v="36"/>
    <n v="4118"/>
    <s v="258-TRATOR JOHN DEERE 7210 J"/>
    <n v="0"/>
    <n v="0"/>
    <n v="0"/>
    <s v="Frente 3"/>
  </r>
  <r>
    <x v="36"/>
    <n v="4119"/>
    <s v="258-TRATOR JOHN DEERE 7210 J"/>
    <n v="0"/>
    <n v="0"/>
    <n v="0"/>
    <s v="Frente 5"/>
  </r>
  <r>
    <x v="36"/>
    <n v="4120"/>
    <s v="258-TRATOR JOHN DEERE 7210 J"/>
    <n v="0"/>
    <n v="0"/>
    <n v="0"/>
    <s v="Frente 5"/>
  </r>
  <r>
    <x v="36"/>
    <n v="4121"/>
    <s v="296-TRATOR JONH DEERE 7215 J"/>
    <n v="0"/>
    <n v="0"/>
    <n v="0"/>
    <s v="Frente 1"/>
  </r>
  <r>
    <x v="36"/>
    <n v="4122"/>
    <s v="296-TRATOR JONH DEERE 7215 J"/>
    <n v="0"/>
    <n v="0"/>
    <n v="0"/>
    <s v="Frente 1"/>
  </r>
  <r>
    <x v="36"/>
    <n v="4123"/>
    <s v="296-TRATOR JONH DEERE 7215 J"/>
    <n v="0"/>
    <n v="0"/>
    <n v="0"/>
    <s v="Frente 1"/>
  </r>
  <r>
    <x v="36"/>
    <n v="4124"/>
    <s v="258-TRATOR JOHN DEERE 7210 J"/>
    <n v="0"/>
    <n v="0"/>
    <n v="0"/>
    <s v="Frente 7"/>
  </r>
  <r>
    <x v="36"/>
    <n v="4127"/>
    <s v="258-TRATOR JOHN DEERE 7210 J"/>
    <n v="0"/>
    <n v="0"/>
    <n v="0"/>
    <s v="Frente 2"/>
  </r>
  <r>
    <x v="36"/>
    <n v="4128"/>
    <s v="296-TRATOR JONH DEERE 7215 J"/>
    <n v="0"/>
    <n v="0"/>
    <n v="0"/>
    <s v="Frente 1"/>
  </r>
  <r>
    <x v="36"/>
    <n v="4129"/>
    <s v="296-TRATOR JONH DEERE 7215 J"/>
    <n v="0"/>
    <n v="0"/>
    <n v="0"/>
    <s v="Frente 1"/>
  </r>
  <r>
    <x v="36"/>
    <n v="4130"/>
    <s v="296-TRATOR JONH DEERE 7215 J"/>
    <n v="0"/>
    <n v="0"/>
    <n v="0"/>
    <s v="Frente 1"/>
  </r>
  <r>
    <x v="36"/>
    <n v="4131"/>
    <s v="258-TRATOR JOHN DEERE 7210 J"/>
    <n v="0"/>
    <n v="0"/>
    <n v="0"/>
    <s v="Frente 4"/>
  </r>
  <r>
    <x v="36"/>
    <n v="4132"/>
    <s v="258-TRATOR JOHN DEERE 7210 J"/>
    <n v="0"/>
    <n v="0"/>
    <n v="0"/>
    <s v="Frente 1"/>
  </r>
  <r>
    <x v="36"/>
    <n v="4133"/>
    <s v="258-TRATOR JOHN DEERE 7210 J"/>
    <n v="0"/>
    <n v="0"/>
    <n v="0"/>
    <s v="Frente 2"/>
  </r>
  <r>
    <x v="36"/>
    <n v="4134"/>
    <s v="258-TRATOR JOHN DEERE 7210 J"/>
    <n v="0"/>
    <n v="0"/>
    <n v="0"/>
    <s v="Frente 5"/>
  </r>
  <r>
    <x v="36"/>
    <n v="4135"/>
    <s v="258-TRATOR JOHN DEERE 7210 J"/>
    <n v="0"/>
    <n v="0"/>
    <n v="0"/>
    <s v="Frente 3"/>
  </r>
  <r>
    <x v="36"/>
    <n v="4136"/>
    <s v="258-TRATOR JOHN DEERE 7210 J"/>
    <n v="0"/>
    <n v="0"/>
    <n v="0"/>
    <s v="Frente 4"/>
  </r>
  <r>
    <x v="36"/>
    <n v="4137"/>
    <s v="258-TRATOR JOHN DEERE 7210 J"/>
    <n v="0"/>
    <n v="0"/>
    <n v="0"/>
    <s v="Frente 3"/>
  </r>
  <r>
    <x v="36"/>
    <n v="4138"/>
    <s v="258-TRATOR JOHN DEERE 7210 J"/>
    <n v="0"/>
    <n v="0"/>
    <n v="0"/>
    <s v="Frente 4"/>
  </r>
  <r>
    <x v="36"/>
    <n v="4139"/>
    <s v="258-TRATOR JOHN DEERE 7210 J"/>
    <n v="0"/>
    <n v="0"/>
    <n v="0"/>
    <s v="Frente 7"/>
  </r>
  <r>
    <x v="36"/>
    <n v="4140"/>
    <s v="258-TRATOR JOHN DEERE 7210 J"/>
    <n v="0"/>
    <n v="0"/>
    <n v="0"/>
    <s v="Frente 5"/>
  </r>
  <r>
    <x v="36"/>
    <n v="4141"/>
    <s v="258-TRATOR JOHN DEERE 7210 J"/>
    <n v="0"/>
    <n v="0"/>
    <n v="0"/>
    <s v="Frente 3"/>
  </r>
  <r>
    <x v="36"/>
    <n v="4142"/>
    <s v="258-TRATOR JOHN DEERE 7210 J"/>
    <n v="0"/>
    <n v="0"/>
    <n v="0"/>
    <s v="Frente 4"/>
  </r>
  <r>
    <x v="36"/>
    <n v="4144"/>
    <s v="258-TRATOR JOHN DEERE 7210 J"/>
    <n v="0"/>
    <n v="0"/>
    <n v="0"/>
    <s v="Frente 5"/>
  </r>
  <r>
    <x v="36"/>
    <n v="4145"/>
    <s v="258-TRATOR JOHN DEERE 7210 J"/>
    <n v="0"/>
    <n v="0"/>
    <n v="0"/>
    <s v="Frente 3"/>
  </r>
  <r>
    <x v="36"/>
    <n v="4147"/>
    <s v="258-TRATOR JOHN DEERE 7210 J"/>
    <n v="0"/>
    <n v="0"/>
    <n v="0"/>
    <s v="Frente 2"/>
  </r>
  <r>
    <x v="36"/>
    <n v="4149"/>
    <s v="258-TRATOR JOHN DEERE 7210 J"/>
    <n v="0"/>
    <n v="0"/>
    <n v="0"/>
    <s v="Frente 1"/>
  </r>
  <r>
    <x v="36"/>
    <n v="4153"/>
    <s v="265-TRATOR JOHN DEERE 7225 J"/>
    <n v="0"/>
    <n v="0"/>
    <n v="0"/>
    <s v="Frente 4"/>
  </r>
  <r>
    <x v="36"/>
    <n v="4154"/>
    <s v="265-TRATOR JOHN DEERE 7225 J"/>
    <n v="0"/>
    <n v="0"/>
    <n v="0"/>
    <s v="Frente 4"/>
  </r>
  <r>
    <x v="36"/>
    <n v="4155"/>
    <s v="265-TRATOR JOHN DEERE 7225 J"/>
    <n v="0"/>
    <n v="0"/>
    <n v="0"/>
    <s v="Frente 4"/>
  </r>
  <r>
    <x v="36"/>
    <n v="4156"/>
    <s v="258-TRATOR JOHN DEERE 7210 J"/>
    <n v="0"/>
    <n v="0"/>
    <n v="0"/>
    <s v="Frente 2"/>
  </r>
  <r>
    <x v="36"/>
    <n v="4157"/>
    <s v="258-TRATOR JOHN DEERE 7210 J"/>
    <n v="0"/>
    <n v="0"/>
    <n v="0"/>
    <s v="Frente 6"/>
  </r>
  <r>
    <x v="36"/>
    <n v="4158"/>
    <s v="258-TRATOR JOHN DEERE 7210 J"/>
    <n v="0"/>
    <n v="0"/>
    <n v="0"/>
    <s v="Frente 3"/>
  </r>
  <r>
    <x v="36"/>
    <n v="4159"/>
    <s v="258-TRATOR JOHN DEERE 7210 J"/>
    <n v="0"/>
    <n v="0"/>
    <n v="0"/>
    <s v="Frente 2"/>
  </r>
  <r>
    <x v="36"/>
    <n v="4160"/>
    <s v="258-TRATOR JOHN DEERE 7210 J"/>
    <n v="0"/>
    <n v="0"/>
    <n v="0"/>
    <s v="Frente 2"/>
  </r>
  <r>
    <x v="36"/>
    <n v="4161"/>
    <s v="258-TRATOR JOHN DEERE 7210 J"/>
    <n v="0"/>
    <n v="0"/>
    <n v="0"/>
    <s v="Frente 7"/>
  </r>
  <r>
    <x v="36"/>
    <n v="4162"/>
    <s v="258-TRATOR JOHN DEERE 7210 J"/>
    <n v="0"/>
    <n v="0"/>
    <n v="0"/>
    <s v="Frente 2"/>
  </r>
  <r>
    <x v="36"/>
    <n v="4163"/>
    <s v="258-TRATOR JOHN DEERE 7210 J"/>
    <n v="0"/>
    <n v="0"/>
    <n v="0"/>
    <s v="Frente 2"/>
  </r>
  <r>
    <x v="37"/>
    <n v="4024"/>
    <s v="236-TRATOR JOHN DEERE 6180 J"/>
    <n v="183.60599999999999"/>
    <n v="13"/>
    <n v="14.124000000000001"/>
    <s v="Frente 7"/>
  </r>
  <r>
    <x v="37"/>
    <n v="4025"/>
    <s v="236-TRATOR JOHN DEERE 6180 J"/>
    <n v="81.667000000000002"/>
    <n v="7"/>
    <n v="11.667"/>
    <s v="Frente 7"/>
  </r>
  <r>
    <x v="37"/>
    <n v="4027"/>
    <s v="236-TRATOR JOHN DEERE 6180 J"/>
    <n v="208.684"/>
    <n v="15"/>
    <n v="13.912000000000001"/>
    <s v="Frente 7"/>
  </r>
  <r>
    <x v="37"/>
    <n v="4029"/>
    <s v="236-TRATOR JOHN DEERE 6180 J"/>
    <n v="231.459"/>
    <n v="17"/>
    <n v="13.615"/>
    <s v="Frente 7"/>
  </r>
  <r>
    <x v="37"/>
    <n v="4030"/>
    <s v="285-TRATOR JOHN DEERE 7185 J"/>
    <n v="8.08"/>
    <n v="1"/>
    <n v="8.08"/>
    <s v="Frente 6"/>
  </r>
  <r>
    <x v="37"/>
    <n v="4032"/>
    <s v="238-TRATOR JOHN DEERE 7195 J"/>
    <n v="39.423000000000002"/>
    <n v="2"/>
    <n v="19.712"/>
    <s v="Frente 6"/>
  </r>
  <r>
    <x v="37"/>
    <n v="4033"/>
    <s v="238-TRATOR JOHN DEERE 7195 J"/>
    <n v="72.733000000000004"/>
    <n v="6"/>
    <n v="12.122"/>
    <s v="Frente 6"/>
  </r>
  <r>
    <x v="37"/>
    <n v="4034"/>
    <s v="238-TRATOR JOHN DEERE 7195 J"/>
    <n v="12.345000000000001"/>
    <n v="1"/>
    <n v="12.345000000000001"/>
    <s v="Frente 6"/>
  </r>
  <r>
    <x v="37"/>
    <n v="4035"/>
    <s v="238-TRATOR JOHN DEERE 7195 J"/>
    <n v="62.366999999999997"/>
    <n v="5"/>
    <n v="12.473000000000001"/>
    <s v="Frente 6"/>
  </r>
  <r>
    <x v="37"/>
    <n v="4036"/>
    <s v="238-TRATOR JOHN DEERE 7195 J"/>
    <n v="58.405999999999999"/>
    <n v="3"/>
    <n v="19.469000000000001"/>
    <s v="Frente 6"/>
  </r>
  <r>
    <x v="37"/>
    <n v="4111"/>
    <s v="258-TRATOR JOHN DEERE 7210 J"/>
    <n v="537.23900000000003"/>
    <n v="35"/>
    <n v="15.35"/>
    <s v="Frente 5"/>
  </r>
  <r>
    <x v="37"/>
    <n v="4113"/>
    <s v="258-TRATOR JOHN DEERE 7210 J"/>
    <n v="79.259"/>
    <n v="5"/>
    <n v="15.852"/>
    <s v="Frente 7"/>
  </r>
  <r>
    <x v="37"/>
    <n v="4114"/>
    <s v="258-TRATOR JOHN DEERE 7210 J"/>
    <n v="469.24900000000002"/>
    <n v="28"/>
    <n v="16.759"/>
    <s v="Frente 1"/>
  </r>
  <r>
    <x v="37"/>
    <n v="4115"/>
    <s v="258-TRATOR JOHN DEERE 7210 J"/>
    <n v="89.408000000000001"/>
    <n v="5"/>
    <n v="17.882000000000001"/>
    <s v="Frente 6"/>
  </r>
  <r>
    <x v="37"/>
    <n v="4116"/>
    <s v="258-TRATOR JOHN DEERE 7210 J"/>
    <n v="199.77699999999999"/>
    <n v="14"/>
    <n v="14.27"/>
    <s v="Frente 5"/>
  </r>
  <r>
    <x v="37"/>
    <n v="4118"/>
    <s v="258-TRATOR JOHN DEERE 7210 J"/>
    <n v="21.013000000000002"/>
    <n v="1"/>
    <n v="21.013000000000002"/>
    <s v="Frente 3"/>
  </r>
  <r>
    <x v="37"/>
    <n v="4119"/>
    <s v="258-TRATOR JOHN DEERE 7210 J"/>
    <n v="260.42"/>
    <n v="15"/>
    <n v="17.361000000000001"/>
    <s v="Frente 5"/>
  </r>
  <r>
    <x v="37"/>
    <n v="4120"/>
    <s v="258-TRATOR JOHN DEERE 7210 J"/>
    <n v="244.3"/>
    <n v="17"/>
    <n v="14.371"/>
    <s v="Frente 5"/>
  </r>
  <r>
    <x v="37"/>
    <n v="4121"/>
    <s v="296-TRATOR JONH DEERE 7215 J"/>
    <n v="492.18599999999998"/>
    <n v="31"/>
    <n v="15.877000000000001"/>
    <s v="Frente 1"/>
  </r>
  <r>
    <x v="37"/>
    <n v="4122"/>
    <s v="296-TRATOR JONH DEERE 7215 J"/>
    <n v="453.27199999999999"/>
    <n v="29"/>
    <n v="15.63"/>
    <s v="Frente 1"/>
  </r>
  <r>
    <x v="37"/>
    <n v="4123"/>
    <s v="296-TRATOR JONH DEERE 7215 J"/>
    <n v="403.37"/>
    <n v="24"/>
    <n v="16.806999999999999"/>
    <s v="Frente 1"/>
  </r>
  <r>
    <x v="37"/>
    <n v="4124"/>
    <s v="258-TRATOR JOHN DEERE 7210 J"/>
    <n v="219.202"/>
    <n v="13"/>
    <n v="16.861999999999998"/>
    <s v="Frente 7"/>
  </r>
  <r>
    <x v="37"/>
    <n v="4127"/>
    <s v="258-TRATOR JOHN DEERE 7210 J"/>
    <n v="143.97999999999999"/>
    <n v="10"/>
    <n v="14.398"/>
    <s v="Frente 2"/>
  </r>
  <r>
    <x v="37"/>
    <n v="4128"/>
    <s v="296-TRATOR JONH DEERE 7215 J"/>
    <n v="404.84699999999998"/>
    <n v="24"/>
    <n v="16.869"/>
    <s v="Frente 1"/>
  </r>
  <r>
    <x v="37"/>
    <n v="4129"/>
    <s v="296-TRATOR JONH DEERE 7215 J"/>
    <n v="389.858"/>
    <n v="25"/>
    <n v="15.593999999999999"/>
    <s v="Frente 1"/>
  </r>
  <r>
    <x v="37"/>
    <n v="4130"/>
    <s v="296-TRATOR JONH DEERE 7215 J"/>
    <n v="306.315"/>
    <n v="19"/>
    <n v="16.122"/>
    <s v="Frente 1"/>
  </r>
  <r>
    <x v="37"/>
    <n v="4131"/>
    <s v="258-TRATOR JOHN DEERE 7210 J"/>
    <n v="134.405"/>
    <n v="7"/>
    <n v="19.201000000000001"/>
    <s v="Frente 4"/>
  </r>
  <r>
    <x v="37"/>
    <n v="4132"/>
    <s v="258-TRATOR JOHN DEERE 7210 J"/>
    <n v="32.515000000000001"/>
    <n v="2"/>
    <n v="16.257999999999999"/>
    <s v="Frente 1"/>
  </r>
  <r>
    <x v="37"/>
    <n v="4133"/>
    <s v="258-TRATOR JOHN DEERE 7210 J"/>
    <n v="201.56"/>
    <n v="11"/>
    <n v="18.324000000000002"/>
    <s v="Frente 2"/>
  </r>
  <r>
    <x v="37"/>
    <n v="4134"/>
    <s v="258-TRATOR JOHN DEERE 7210 J"/>
    <n v="633.072"/>
    <n v="39"/>
    <n v="16.233000000000001"/>
    <s v="Frente 5"/>
  </r>
  <r>
    <x v="37"/>
    <n v="4136"/>
    <s v="258-TRATOR JOHN DEERE 7210 J"/>
    <n v="16.055"/>
    <n v="1"/>
    <n v="16.055"/>
    <s v="Frente 4"/>
  </r>
  <r>
    <x v="37"/>
    <n v="4137"/>
    <s v="258-TRATOR JOHN DEERE 7210 J"/>
    <n v="16.754999999999999"/>
    <n v="1"/>
    <n v="16.754999999999999"/>
    <s v="Frente 3"/>
  </r>
  <r>
    <x v="37"/>
    <n v="4138"/>
    <s v="258-TRATOR JOHN DEERE 7210 J"/>
    <n v="138.35900000000001"/>
    <n v="10"/>
    <n v="13.836"/>
    <s v="Frente 4"/>
  </r>
  <r>
    <x v="37"/>
    <n v="4139"/>
    <s v="258-TRATOR JOHN DEERE 7210 J"/>
    <n v="135.297"/>
    <n v="10"/>
    <n v="13.53"/>
    <s v="Frente 7"/>
  </r>
  <r>
    <x v="37"/>
    <n v="4140"/>
    <s v="258-TRATOR JOHN DEERE 7210 J"/>
    <n v="565.19799999999998"/>
    <n v="36"/>
    <n v="15.7"/>
    <s v="Frente 5"/>
  </r>
  <r>
    <x v="37"/>
    <n v="4141"/>
    <s v="258-TRATOR JOHN DEERE 7210 J"/>
    <n v="15.76"/>
    <n v="1"/>
    <n v="15.76"/>
    <s v="Frente 3"/>
  </r>
  <r>
    <x v="37"/>
    <n v="4142"/>
    <s v="258-TRATOR JOHN DEERE 7210 J"/>
    <n v="52.12"/>
    <n v="2"/>
    <n v="26.06"/>
    <s v="Frente 4"/>
  </r>
  <r>
    <x v="37"/>
    <n v="4144"/>
    <s v="258-TRATOR JOHN DEERE 7210 J"/>
    <n v="614.43399999999997"/>
    <n v="40"/>
    <n v="15.361000000000001"/>
    <s v="Frente 5"/>
  </r>
  <r>
    <x v="37"/>
    <n v="4146"/>
    <s v="258-TRATOR JOHN DEERE 7210 J"/>
    <n v="10.507"/>
    <n v="1"/>
    <n v="10.507"/>
    <s v="Frente 3"/>
  </r>
  <r>
    <x v="37"/>
    <n v="4147"/>
    <s v="258-TRATOR JOHN DEERE 7210 J"/>
    <n v="144.66"/>
    <n v="9"/>
    <n v="16.073"/>
    <s v="Frente 2"/>
  </r>
  <r>
    <x v="37"/>
    <n v="4149"/>
    <s v="258-TRATOR JOHN DEERE 7210 J"/>
    <n v="364.16300000000001"/>
    <n v="23"/>
    <n v="15.833"/>
    <s v="Frente 1"/>
  </r>
  <r>
    <x v="37"/>
    <n v="4153"/>
    <s v="265-TRATOR JOHN DEERE 7225 J"/>
    <n v="15.356999999999999"/>
    <n v="1"/>
    <n v="15.356999999999999"/>
    <s v="Frente 4"/>
  </r>
  <r>
    <x v="37"/>
    <n v="4154"/>
    <s v="265-TRATOR JOHN DEERE 7225 J"/>
    <n v="106.02500000000001"/>
    <n v="6"/>
    <n v="17.670999999999999"/>
    <s v="Frente 4"/>
  </r>
  <r>
    <x v="37"/>
    <n v="4155"/>
    <s v="265-TRATOR JOHN DEERE 7225 J"/>
    <n v="107.509"/>
    <n v="6"/>
    <n v="17.917999999999999"/>
    <s v="Frente 4"/>
  </r>
  <r>
    <x v="37"/>
    <n v="4156"/>
    <s v="258-TRATOR JOHN DEERE 7210 J"/>
    <n v="188"/>
    <n v="12"/>
    <n v="15.667"/>
    <s v="Frente 2"/>
  </r>
  <r>
    <x v="37"/>
    <n v="4157"/>
    <s v="258-TRATOR JOHN DEERE 7210 J"/>
    <n v="54.037999999999997"/>
    <n v="4"/>
    <n v="13.51"/>
    <s v="Frente 6"/>
  </r>
  <r>
    <x v="37"/>
    <n v="4159"/>
    <s v="258-TRATOR JOHN DEERE 7210 J"/>
    <n v="172.44"/>
    <n v="11"/>
    <n v="15.676"/>
    <s v="Frente 2"/>
  </r>
  <r>
    <x v="37"/>
    <n v="4160"/>
    <s v="258-TRATOR JOHN DEERE 7210 J"/>
    <n v="118.49"/>
    <n v="8"/>
    <n v="14.811"/>
    <s v="Frente 2"/>
  </r>
  <r>
    <x v="37"/>
    <n v="4161"/>
    <s v="258-TRATOR JOHN DEERE 7210 J"/>
    <n v="201.346"/>
    <n v="12"/>
    <n v="16.779"/>
    <s v="Frente 7"/>
  </r>
  <r>
    <x v="37"/>
    <n v="4162"/>
    <s v="258-TRATOR JOHN DEERE 7210 J"/>
    <n v="157.70500000000001"/>
    <n v="9"/>
    <n v="17.523"/>
    <s v="Frente 2"/>
  </r>
  <r>
    <x v="37"/>
    <n v="4163"/>
    <s v="258-TRATOR JOHN DEERE 7210 J"/>
    <n v="202.565"/>
    <n v="10"/>
    <n v="20.257000000000001"/>
    <s v="Frente 2"/>
  </r>
  <r>
    <x v="38"/>
    <n v="4024"/>
    <s v="236-TRATOR JOHN DEERE 6180 J"/>
    <n v="202.999"/>
    <n v="14"/>
    <n v="14.5"/>
    <s v="Frente 7"/>
  </r>
  <r>
    <x v="38"/>
    <n v="4027"/>
    <s v="236-TRATOR JOHN DEERE 6180 J"/>
    <n v="172.143"/>
    <n v="11"/>
    <n v="15.648999999999999"/>
    <s v="Frente 7"/>
  </r>
  <r>
    <x v="38"/>
    <n v="4029"/>
    <s v="236-TRATOR JOHN DEERE 6180 J"/>
    <n v="167.99199999999999"/>
    <n v="12"/>
    <n v="13.999000000000001"/>
    <s v="Frente 7"/>
  </r>
  <r>
    <x v="38"/>
    <n v="4030"/>
    <s v="285-TRATOR JOHN DEERE 7185 J"/>
    <n v="107.82299999999999"/>
    <n v="8"/>
    <n v="13.478"/>
    <s v="Frente 6"/>
  </r>
  <r>
    <x v="38"/>
    <n v="4033"/>
    <s v="238-TRATOR JOHN DEERE 7195 J"/>
    <n v="77.031999999999996"/>
    <n v="7"/>
    <n v="11.005000000000001"/>
    <s v="Frente 6"/>
  </r>
  <r>
    <x v="38"/>
    <n v="4034"/>
    <s v="238-TRATOR JOHN DEERE 7195 J"/>
    <n v="198.56299999999999"/>
    <n v="16"/>
    <n v="12.41"/>
    <s v="Frente 6"/>
  </r>
  <r>
    <x v="38"/>
    <n v="4035"/>
    <s v="238-TRATOR JOHN DEERE 7195 J"/>
    <n v="120.77"/>
    <n v="10"/>
    <n v="12.077"/>
    <s v="Frente 6"/>
  </r>
  <r>
    <x v="38"/>
    <n v="4036"/>
    <s v="238-TRATOR JOHN DEERE 7195 J"/>
    <n v="222.048"/>
    <n v="13"/>
    <n v="17.081"/>
    <s v="Frente 6"/>
  </r>
  <r>
    <x v="38"/>
    <n v="4111"/>
    <s v="258-TRATOR JOHN DEERE 7210 J"/>
    <n v="465.74"/>
    <n v="31"/>
    <n v="15.023999999999999"/>
    <s v="Frente 5"/>
  </r>
  <r>
    <x v="38"/>
    <n v="4113"/>
    <s v="258-TRATOR JOHN DEERE 7210 J"/>
    <n v="10.263"/>
    <n v="1"/>
    <n v="10.263"/>
    <s v="Frente 7"/>
  </r>
  <r>
    <x v="38"/>
    <n v="4114"/>
    <s v="258-TRATOR JOHN DEERE 7210 J"/>
    <n v="368.33499999999998"/>
    <n v="23"/>
    <n v="16.015000000000001"/>
    <s v="Frente 1"/>
  </r>
  <r>
    <x v="38"/>
    <n v="4115"/>
    <s v="258-TRATOR JOHN DEERE 7210 J"/>
    <n v="64.064999999999998"/>
    <n v="5"/>
    <n v="12.813000000000001"/>
    <s v="Frente 6"/>
  </r>
  <r>
    <x v="38"/>
    <n v="4116"/>
    <s v="258-TRATOR JOHN DEERE 7210 J"/>
    <n v="13.95"/>
    <n v="1"/>
    <n v="13.95"/>
    <s v="Frente 5"/>
  </r>
  <r>
    <x v="38"/>
    <n v="4117"/>
    <s v="258-TRATOR JOHN DEERE 7210 J"/>
    <n v="245.37299999999999"/>
    <n v="16"/>
    <n v="15.336"/>
    <s v="Frente 4"/>
  </r>
  <r>
    <x v="38"/>
    <n v="4118"/>
    <s v="258-TRATOR JOHN DEERE 7210 J"/>
    <n v="187.45"/>
    <n v="14"/>
    <n v="13.388999999999999"/>
    <s v="Frente 3"/>
  </r>
  <r>
    <x v="38"/>
    <n v="4119"/>
    <s v="258-TRATOR JOHN DEERE 7210 J"/>
    <n v="364.70699999999999"/>
    <n v="23"/>
    <n v="15.856999999999999"/>
    <s v="Frente 5"/>
  </r>
  <r>
    <x v="38"/>
    <n v="4120"/>
    <s v="258-TRATOR JOHN DEERE 7210 J"/>
    <n v="444.64499999999998"/>
    <n v="28"/>
    <n v="15.88"/>
    <s v="Frente 5"/>
  </r>
  <r>
    <x v="38"/>
    <n v="4121"/>
    <s v="296-TRATOR JONH DEERE 7215 J"/>
    <n v="237.55"/>
    <n v="15"/>
    <n v="15.837"/>
    <s v="Frente 1"/>
  </r>
  <r>
    <x v="38"/>
    <n v="4122"/>
    <s v="296-TRATOR JONH DEERE 7215 J"/>
    <n v="264.8"/>
    <n v="17"/>
    <n v="15.576000000000001"/>
    <s v="Frente 1"/>
  </r>
  <r>
    <x v="38"/>
    <n v="4123"/>
    <s v="296-TRATOR JONH DEERE 7215 J"/>
    <n v="271.11700000000002"/>
    <n v="16"/>
    <n v="16.945"/>
    <s v="Frente 1"/>
  </r>
  <r>
    <x v="38"/>
    <n v="4124"/>
    <s v="258-TRATOR JOHN DEERE 7210 J"/>
    <n v="184.029"/>
    <n v="13"/>
    <n v="14.156000000000001"/>
    <s v="Frente 7"/>
  </r>
  <r>
    <x v="38"/>
    <n v="4127"/>
    <s v="258-TRATOR JOHN DEERE 7210 J"/>
    <n v="225.893"/>
    <n v="14"/>
    <n v="16.135000000000002"/>
    <s v="Frente 2"/>
  </r>
  <r>
    <x v="38"/>
    <n v="4128"/>
    <s v="296-TRATOR JONH DEERE 7215 J"/>
    <n v="313.2"/>
    <n v="20"/>
    <n v="15.66"/>
    <s v="Frente 1"/>
  </r>
  <r>
    <x v="38"/>
    <n v="4129"/>
    <s v="296-TRATOR JONH DEERE 7215 J"/>
    <n v="323.49799999999999"/>
    <n v="18"/>
    <n v="17.972000000000001"/>
    <s v="Frente 1"/>
  </r>
  <r>
    <x v="38"/>
    <n v="4130"/>
    <s v="296-TRATOR JONH DEERE 7215 J"/>
    <n v="325.62"/>
    <n v="17"/>
    <n v="19.154"/>
    <s v="Frente 1"/>
  </r>
  <r>
    <x v="38"/>
    <n v="4131"/>
    <s v="258-TRATOR JOHN DEERE 7210 J"/>
    <n v="328.03300000000002"/>
    <n v="19"/>
    <n v="17.265000000000001"/>
    <s v="Frente 4"/>
  </r>
  <r>
    <x v="38"/>
    <n v="4132"/>
    <s v="258-TRATOR JOHN DEERE 7210 J"/>
    <n v="279.63099999999997"/>
    <n v="13"/>
    <n v="21.51"/>
    <m/>
  </r>
  <r>
    <x v="38"/>
    <n v="4133"/>
    <s v="258-TRATOR JOHN DEERE 7210 J"/>
    <n v="233.82499999999999"/>
    <n v="14"/>
    <n v="16.702000000000002"/>
    <s v="Frente 2"/>
  </r>
  <r>
    <x v="38"/>
    <n v="4134"/>
    <s v="258-TRATOR JOHN DEERE 7210 J"/>
    <n v="471.54300000000001"/>
    <n v="31"/>
    <n v="15.211"/>
    <s v="Frente 5"/>
  </r>
  <r>
    <x v="38"/>
    <n v="4135"/>
    <s v="258-TRATOR JOHN DEERE 7210 J"/>
    <n v="173.73400000000001"/>
    <n v="10"/>
    <n v="17.373000000000001"/>
    <s v="Frente 3"/>
  </r>
  <r>
    <x v="38"/>
    <n v="4136"/>
    <s v="258-TRATOR JOHN DEERE 7210 J"/>
    <n v="69.725999999999999"/>
    <n v="5"/>
    <n v="13.945"/>
    <s v="Frente 4"/>
  </r>
  <r>
    <x v="38"/>
    <n v="4137"/>
    <s v="258-TRATOR JOHN DEERE 7210 J"/>
    <n v="210.744"/>
    <n v="12"/>
    <n v="17.562000000000001"/>
    <s v="Frente 3"/>
  </r>
  <r>
    <x v="38"/>
    <n v="4138"/>
    <s v="258-TRATOR JOHN DEERE 7210 J"/>
    <n v="268.90499999999997"/>
    <n v="16"/>
    <n v="16.806999999999999"/>
    <s v="Frente 4"/>
  </r>
  <r>
    <x v="38"/>
    <n v="4139"/>
    <s v="258-TRATOR JOHN DEERE 7210 J"/>
    <n v="190.64500000000001"/>
    <n v="12"/>
    <n v="15.887"/>
    <s v="Frente 7"/>
  </r>
  <r>
    <x v="38"/>
    <n v="4140"/>
    <s v="258-TRATOR JOHN DEERE 7210 J"/>
    <n v="486.04"/>
    <n v="31"/>
    <n v="15.679"/>
    <s v="Frente 5"/>
  </r>
  <r>
    <x v="38"/>
    <n v="4141"/>
    <s v="258-TRATOR JOHN DEERE 7210 J"/>
    <n v="307.58300000000003"/>
    <n v="14"/>
    <n v="21.97"/>
    <s v="Frente 3"/>
  </r>
  <r>
    <x v="38"/>
    <n v="4142"/>
    <s v="258-TRATOR JOHN DEERE 7210 J"/>
    <n v="16.643000000000001"/>
    <n v="1"/>
    <n v="16.643000000000001"/>
    <s v="Frente 4"/>
  </r>
  <r>
    <x v="38"/>
    <n v="4143"/>
    <s v="258-TRATOR JOHN DEERE 7210 J"/>
    <n v="203.07"/>
    <n v="14"/>
    <n v="14.505000000000001"/>
    <s v="Frente 5"/>
  </r>
  <r>
    <x v="38"/>
    <n v="4144"/>
    <s v="258-TRATOR JOHN DEERE 7210 J"/>
    <n v="408.44499999999999"/>
    <n v="25"/>
    <n v="16.338000000000001"/>
    <s v="Frente 5"/>
  </r>
  <r>
    <x v="38"/>
    <n v="4145"/>
    <s v="258-TRATOR JOHN DEERE 7210 J"/>
    <n v="179.71100000000001"/>
    <n v="10"/>
    <n v="17.971"/>
    <s v="Frente 3"/>
  </r>
  <r>
    <x v="38"/>
    <n v="4147"/>
    <s v="258-TRATOR JOHN DEERE 7210 J"/>
    <n v="172.23500000000001"/>
    <n v="12"/>
    <n v="14.353"/>
    <s v="Frente 2"/>
  </r>
  <r>
    <x v="38"/>
    <n v="4149"/>
    <s v="258-TRATOR JOHN DEERE 7210 J"/>
    <n v="343.94"/>
    <n v="21"/>
    <n v="16.378"/>
    <s v="Frente 1"/>
  </r>
  <r>
    <x v="38"/>
    <n v="4153"/>
    <s v="265-TRATOR JOHN DEERE 7225 J"/>
    <n v="337.93"/>
    <n v="21"/>
    <n v="16.091999999999999"/>
    <s v="Frente 4"/>
  </r>
  <r>
    <x v="38"/>
    <n v="4154"/>
    <s v="265-TRATOR JOHN DEERE 7225 J"/>
    <n v="314.07100000000003"/>
    <n v="19"/>
    <n v="16.53"/>
    <s v="Frente 4"/>
  </r>
  <r>
    <x v="38"/>
    <n v="4155"/>
    <s v="265-TRATOR JOHN DEERE 7225 J"/>
    <n v="256.67899999999997"/>
    <n v="15"/>
    <n v="17.111999999999998"/>
    <s v="Frente 4"/>
  </r>
  <r>
    <x v="38"/>
    <n v="4156"/>
    <s v="258-TRATOR JOHN DEERE 7210 J"/>
    <n v="193.37899999999999"/>
    <n v="14"/>
    <n v="13.813000000000001"/>
    <s v="Frente 2"/>
  </r>
  <r>
    <x v="38"/>
    <n v="4157"/>
    <s v="258-TRATOR JOHN DEERE 7210 J"/>
    <n v="180.75899999999999"/>
    <n v="11"/>
    <n v="16.433"/>
    <s v="Frente 6"/>
  </r>
  <r>
    <x v="38"/>
    <n v="4158"/>
    <s v="258-TRATOR JOHN DEERE 7210 J"/>
    <n v="229.02699999999999"/>
    <n v="12"/>
    <n v="19.085999999999999"/>
    <s v="Frente 3"/>
  </r>
  <r>
    <x v="38"/>
    <n v="4159"/>
    <s v="258-TRATOR JOHN DEERE 7210 J"/>
    <n v="232.35"/>
    <n v="15"/>
    <n v="15.49"/>
    <s v="Frente 2"/>
  </r>
  <r>
    <x v="38"/>
    <n v="4160"/>
    <s v="258-TRATOR JOHN DEERE 7210 J"/>
    <n v="143.97999999999999"/>
    <n v="10"/>
    <n v="14.398"/>
    <s v="Frente 2"/>
  </r>
  <r>
    <x v="38"/>
    <n v="4161"/>
    <s v="258-TRATOR JOHN DEERE 7210 J"/>
    <n v="174.869"/>
    <n v="13"/>
    <n v="13.451000000000001"/>
    <s v="Frente 7"/>
  </r>
  <r>
    <x v="38"/>
    <n v="4162"/>
    <s v="258-TRATOR JOHN DEERE 7210 J"/>
    <n v="214.81"/>
    <n v="15"/>
    <n v="14.321"/>
    <s v="Frente 2"/>
  </r>
  <r>
    <x v="38"/>
    <n v="4163"/>
    <s v="258-TRATOR JOHN DEERE 7210 J"/>
    <n v="200.90799999999999"/>
    <n v="14"/>
    <n v="14.351000000000001"/>
    <s v="Frente 2"/>
  </r>
  <r>
    <x v="39"/>
    <n v="4024"/>
    <s v="236-TRATOR JOHN DEERE 6180 J"/>
    <n v="256.34899999999999"/>
    <n v="17"/>
    <n v="15.079000000000001"/>
    <s v="Frente 7"/>
  </r>
  <r>
    <x v="39"/>
    <n v="4025"/>
    <s v="236-TRATOR JOHN DEERE 6180 J"/>
    <n v="73.162999999999997"/>
    <n v="6"/>
    <n v="12.194000000000001"/>
    <s v="Frente 7"/>
  </r>
  <r>
    <x v="39"/>
    <n v="4027"/>
    <s v="236-TRATOR JOHN DEERE 6180 J"/>
    <n v="223.55099999999999"/>
    <n v="18"/>
    <n v="12.42"/>
    <s v="Frente 7"/>
  </r>
  <r>
    <x v="39"/>
    <n v="4029"/>
    <s v="236-TRATOR JOHN DEERE 6180 J"/>
    <n v="143.249"/>
    <n v="10"/>
    <n v="14.324999999999999"/>
    <s v="Frente 7"/>
  </r>
  <r>
    <x v="39"/>
    <n v="4030"/>
    <s v="285-TRATOR JOHN DEERE 7185 J"/>
    <n v="215.648"/>
    <n v="14"/>
    <n v="15.403"/>
    <s v="Frente 6"/>
  </r>
  <r>
    <x v="39"/>
    <n v="4033"/>
    <s v="238-TRATOR JOHN DEERE 7195 J"/>
    <n v="246.483"/>
    <n v="16"/>
    <n v="15.404999999999999"/>
    <s v="Frente 6"/>
  </r>
  <r>
    <x v="39"/>
    <n v="4034"/>
    <s v="238-TRATOR JOHN DEERE 7195 J"/>
    <n v="210.19499999999999"/>
    <n v="16"/>
    <n v="13.137"/>
    <s v="Frente 6"/>
  </r>
  <r>
    <x v="39"/>
    <n v="4035"/>
    <s v="238-TRATOR JOHN DEERE 7195 J"/>
    <n v="239.125"/>
    <n v="15"/>
    <n v="15.942"/>
    <s v="Frente 6"/>
  </r>
  <r>
    <x v="39"/>
    <n v="4036"/>
    <s v="238-TRATOR JOHN DEERE 7195 J"/>
    <n v="244.54"/>
    <n v="17"/>
    <n v="14.385"/>
    <s v="Frente 6"/>
  </r>
  <r>
    <x v="39"/>
    <n v="4111"/>
    <s v="258-TRATOR JOHN DEERE 7210 J"/>
    <n v="347.35500000000002"/>
    <n v="21"/>
    <n v="16.541"/>
    <s v="Frente 5"/>
  </r>
  <r>
    <x v="39"/>
    <n v="4113"/>
    <s v="258-TRATOR JOHN DEERE 7210 J"/>
    <n v="165.15600000000001"/>
    <n v="12"/>
    <n v="13.763"/>
    <s v="Frente 7"/>
  </r>
  <r>
    <x v="39"/>
    <n v="4114"/>
    <s v="258-TRATOR JOHN DEERE 7210 J"/>
    <n v="268.19099999999997"/>
    <n v="18"/>
    <n v="14.9"/>
    <s v="Frente 1"/>
  </r>
  <r>
    <x v="39"/>
    <n v="4117"/>
    <s v="258-TRATOR JOHN DEERE 7210 J"/>
    <n v="192.08"/>
    <n v="13"/>
    <n v="14.775"/>
    <s v="Frente 4"/>
  </r>
  <r>
    <x v="39"/>
    <n v="4118"/>
    <s v="258-TRATOR JOHN DEERE 7210 J"/>
    <n v="319.85399999999998"/>
    <n v="23"/>
    <n v="13.907"/>
    <s v="Frente 3"/>
  </r>
  <r>
    <x v="39"/>
    <n v="4119"/>
    <s v="258-TRATOR JOHN DEERE 7210 J"/>
    <n v="375.76"/>
    <n v="24"/>
    <n v="15.657"/>
    <s v="Frente 5"/>
  </r>
  <r>
    <x v="39"/>
    <n v="4120"/>
    <s v="258-TRATOR JOHN DEERE 7210 J"/>
    <n v="346.67500000000001"/>
    <n v="22"/>
    <n v="15.757999999999999"/>
    <s v="Frente 5"/>
  </r>
  <r>
    <x v="39"/>
    <n v="4121"/>
    <s v="296-TRATOR JONH DEERE 7215 J"/>
    <n v="242.31"/>
    <n v="15"/>
    <n v="16.154"/>
    <s v="Frente 1"/>
  </r>
  <r>
    <x v="39"/>
    <n v="4122"/>
    <s v="296-TRATOR JONH DEERE 7215 J"/>
    <n v="213.624"/>
    <n v="15"/>
    <n v="14.242000000000001"/>
    <s v="Frente 1"/>
  </r>
  <r>
    <x v="39"/>
    <n v="4123"/>
    <s v="296-TRATOR JONH DEERE 7215 J"/>
    <n v="247.535"/>
    <n v="15"/>
    <n v="16.501999999999999"/>
    <s v="Frente 1"/>
  </r>
  <r>
    <x v="39"/>
    <n v="4124"/>
    <s v="258-TRATOR JOHN DEERE 7210 J"/>
    <n v="155.666"/>
    <n v="11"/>
    <n v="14.151"/>
    <s v="Frente 7"/>
  </r>
  <r>
    <x v="39"/>
    <n v="4127"/>
    <s v="258-TRATOR JOHN DEERE 7210 J"/>
    <n v="132.38999999999999"/>
    <n v="9"/>
    <n v="14.71"/>
    <s v="Frente 2"/>
  </r>
  <r>
    <x v="39"/>
    <n v="4128"/>
    <s v="296-TRATOR JONH DEERE 7215 J"/>
    <n v="243.24"/>
    <n v="17"/>
    <n v="14.308"/>
    <s v="Frente 1"/>
  </r>
  <r>
    <x v="39"/>
    <n v="4129"/>
    <s v="296-TRATOR JONH DEERE 7215 J"/>
    <n v="190.88200000000001"/>
    <n v="14"/>
    <n v="13.634"/>
    <s v="Frente 1"/>
  </r>
  <r>
    <x v="39"/>
    <n v="4130"/>
    <s v="296-TRATOR JONH DEERE 7215 J"/>
    <n v="216.69800000000001"/>
    <n v="14"/>
    <n v="15.478"/>
    <s v="Frente 1"/>
  </r>
  <r>
    <x v="39"/>
    <n v="4131"/>
    <s v="258-TRATOR JOHN DEERE 7210 J"/>
    <n v="242.672"/>
    <n v="13"/>
    <n v="18.667000000000002"/>
    <s v="Frente 4"/>
  </r>
  <r>
    <x v="39"/>
    <n v="4132"/>
    <s v="258-TRATOR JOHN DEERE 7210 J"/>
    <n v="468.024"/>
    <n v="26"/>
    <n v="18.001000000000001"/>
    <s v="Frente 1"/>
  </r>
  <r>
    <x v="39"/>
    <n v="4133"/>
    <s v="258-TRATOR JOHN DEERE 7210 J"/>
    <n v="149.13499999999999"/>
    <n v="9"/>
    <n v="16.571000000000002"/>
    <s v="Frente 2"/>
  </r>
  <r>
    <x v="39"/>
    <n v="4134"/>
    <s v="258-TRATOR JOHN DEERE 7210 J"/>
    <n v="423.04"/>
    <n v="26"/>
    <n v="16.271000000000001"/>
    <s v="Frente 5"/>
  </r>
  <r>
    <x v="39"/>
    <n v="4135"/>
    <s v="258-TRATOR JOHN DEERE 7210 J"/>
    <n v="326.24"/>
    <n v="19"/>
    <n v="17.170999999999999"/>
    <s v="Frente 3"/>
  </r>
  <r>
    <x v="39"/>
    <n v="4136"/>
    <s v="258-TRATOR JOHN DEERE 7210 J"/>
    <n v="33.667000000000002"/>
    <n v="2"/>
    <n v="16.834"/>
    <s v="Frente 4"/>
  </r>
  <r>
    <x v="39"/>
    <n v="4137"/>
    <s v="258-TRATOR JOHN DEERE 7210 J"/>
    <n v="361.17"/>
    <n v="19"/>
    <n v="19.009"/>
    <s v="Frente 3"/>
  </r>
  <r>
    <x v="39"/>
    <n v="4138"/>
    <s v="258-TRATOR JOHN DEERE 7210 J"/>
    <n v="232.16399999999999"/>
    <n v="14"/>
    <n v="16.582999999999998"/>
    <s v="Frente 4"/>
  </r>
  <r>
    <x v="39"/>
    <n v="4139"/>
    <s v="258-TRATOR JOHN DEERE 7210 J"/>
    <n v="180.59100000000001"/>
    <n v="13"/>
    <n v="13.891999999999999"/>
    <s v="Frente 7"/>
  </r>
  <r>
    <x v="39"/>
    <n v="4140"/>
    <s v="258-TRATOR JOHN DEERE 7210 J"/>
    <n v="377.76499999999999"/>
    <n v="24"/>
    <n v="15.74"/>
    <s v="Frente 5"/>
  </r>
  <r>
    <x v="39"/>
    <n v="4141"/>
    <s v="258-TRATOR JOHN DEERE 7210 J"/>
    <n v="235.18199999999999"/>
    <n v="13"/>
    <n v="18.091000000000001"/>
    <s v="Frente 3"/>
  </r>
  <r>
    <x v="39"/>
    <n v="4142"/>
    <s v="258-TRATOR JOHN DEERE 7210 J"/>
    <n v="72.269000000000005"/>
    <n v="5"/>
    <n v="14.454000000000001"/>
    <s v="Frente 4"/>
  </r>
  <r>
    <x v="39"/>
    <n v="4143"/>
    <s v="258-TRATOR JOHN DEERE 7210 J"/>
    <n v="328.4"/>
    <n v="20"/>
    <n v="16.420000000000002"/>
    <s v="Frente 5"/>
  </r>
  <r>
    <x v="39"/>
    <n v="4144"/>
    <s v="258-TRATOR JOHN DEERE 7210 J"/>
    <n v="376.505"/>
    <n v="23"/>
    <n v="16.37"/>
    <s v="Frente 5"/>
  </r>
  <r>
    <x v="39"/>
    <n v="4145"/>
    <s v="258-TRATOR JOHN DEERE 7210 J"/>
    <n v="415.13900000000001"/>
    <n v="23"/>
    <n v="18.05"/>
    <s v="Frente 3"/>
  </r>
  <r>
    <x v="39"/>
    <n v="4147"/>
    <s v="258-TRATOR JOHN DEERE 7210 J"/>
    <n v="192.92500000000001"/>
    <n v="13"/>
    <n v="14.84"/>
    <s v="Frente 2"/>
  </r>
  <r>
    <x v="39"/>
    <n v="4149"/>
    <s v="258-TRATOR JOHN DEERE 7210 J"/>
    <n v="306.68"/>
    <n v="19"/>
    <n v="16.140999999999998"/>
    <s v="Frente 1"/>
  </r>
  <r>
    <x v="39"/>
    <n v="4153"/>
    <s v="265-TRATOR JOHN DEERE 7225 J"/>
    <n v="123.048"/>
    <n v="8"/>
    <n v="15.381"/>
    <s v="Frente 4"/>
  </r>
  <r>
    <x v="39"/>
    <n v="4154"/>
    <s v="265-TRATOR JOHN DEERE 7225 J"/>
    <n v="267.68099999999998"/>
    <n v="16"/>
    <n v="16.73"/>
    <s v="Frente 4"/>
  </r>
  <r>
    <x v="39"/>
    <n v="4155"/>
    <s v="265-TRATOR JOHN DEERE 7225 J"/>
    <n v="225.35900000000001"/>
    <n v="14"/>
    <n v="16.097000000000001"/>
    <s v="Frente 4"/>
  </r>
  <r>
    <x v="39"/>
    <n v="4156"/>
    <s v="258-TRATOR JOHN DEERE 7210 J"/>
    <n v="167.02500000000001"/>
    <n v="10"/>
    <n v="16.702999999999999"/>
    <s v="Frente 2"/>
  </r>
  <r>
    <x v="39"/>
    <n v="4157"/>
    <s v="258-TRATOR JOHN DEERE 7210 J"/>
    <n v="107.649"/>
    <n v="7"/>
    <n v="15.378"/>
    <s v="Frente 6"/>
  </r>
  <r>
    <x v="39"/>
    <n v="4158"/>
    <s v="258-TRATOR JOHN DEERE 7210 J"/>
    <n v="329.37099999999998"/>
    <n v="20"/>
    <n v="16.469000000000001"/>
    <s v="Frente 3"/>
  </r>
  <r>
    <x v="39"/>
    <n v="4159"/>
    <s v="258-TRATOR JOHN DEERE 7210 J"/>
    <n v="164.70500000000001"/>
    <n v="11"/>
    <n v="14.973000000000001"/>
    <s v="Frente 2"/>
  </r>
  <r>
    <x v="39"/>
    <n v="4160"/>
    <s v="258-TRATOR JOHN DEERE 7210 J"/>
    <n v="147.22"/>
    <n v="10"/>
    <n v="14.722"/>
    <s v="Frente 2"/>
  </r>
  <r>
    <x v="39"/>
    <n v="4161"/>
    <s v="258-TRATOR JOHN DEERE 7210 J"/>
    <n v="237.89500000000001"/>
    <n v="16"/>
    <n v="14.868"/>
    <s v="Frente 7"/>
  </r>
  <r>
    <x v="39"/>
    <n v="4162"/>
    <s v="258-TRATOR JOHN DEERE 7210 J"/>
    <n v="192.345"/>
    <n v="13"/>
    <n v="14.795999999999999"/>
    <s v="Frente 2"/>
  </r>
  <r>
    <x v="39"/>
    <n v="4163"/>
    <s v="258-TRATOR JOHN DEERE 7210 J"/>
    <n v="165.965"/>
    <n v="10"/>
    <n v="16.597000000000001"/>
    <s v="Frente 2"/>
  </r>
  <r>
    <x v="40"/>
    <n v="4024"/>
    <s v="236-TRATOR JOHN DEERE 6180 J"/>
    <n v="145.952"/>
    <n v="9"/>
    <n v="16.216999999999999"/>
    <s v="Frente 7"/>
  </r>
  <r>
    <x v="40"/>
    <n v="4025"/>
    <s v="236-TRATOR JOHN DEERE 6180 J"/>
    <n v="29.109000000000002"/>
    <n v="2"/>
    <n v="14.555"/>
    <s v="Frente 7"/>
  </r>
  <r>
    <x v="40"/>
    <n v="4027"/>
    <s v="236-TRATOR JOHN DEERE 6180 J"/>
    <n v="119.04"/>
    <n v="7"/>
    <n v="17.006"/>
    <s v="Frente 7"/>
  </r>
  <r>
    <x v="40"/>
    <n v="4029"/>
    <s v="236-TRATOR JOHN DEERE 6180 J"/>
    <n v="109.988"/>
    <n v="7"/>
    <n v="15.712999999999999"/>
    <s v="Frente 7"/>
  </r>
  <r>
    <x v="40"/>
    <n v="4030"/>
    <s v="285-TRATOR JOHN DEERE 7185 J"/>
    <n v="170.43"/>
    <n v="11"/>
    <n v="15.494"/>
    <s v="Frente 6"/>
  </r>
  <r>
    <x v="40"/>
    <n v="4032"/>
    <s v="238-TRATOR JOHN DEERE 7195 J"/>
    <n v="27.398"/>
    <n v="2"/>
    <n v="13.699"/>
    <s v="Frente 6"/>
  </r>
  <r>
    <x v="40"/>
    <n v="4033"/>
    <s v="238-TRATOR JOHN DEERE 7195 J"/>
    <n v="134.43600000000001"/>
    <n v="8"/>
    <n v="16.805"/>
    <s v="Frente 6"/>
  </r>
  <r>
    <x v="40"/>
    <n v="4034"/>
    <s v="238-TRATOR JOHN DEERE 7195 J"/>
    <n v="133.77699999999999"/>
    <n v="9"/>
    <n v="14.864000000000001"/>
    <s v="Frente 6"/>
  </r>
  <r>
    <x v="40"/>
    <n v="4035"/>
    <s v="238-TRATOR JOHN DEERE 7195 J"/>
    <n v="163.15899999999999"/>
    <n v="11"/>
    <n v="14.833"/>
    <s v="Frente 6"/>
  </r>
  <r>
    <x v="40"/>
    <n v="4036"/>
    <s v="238-TRATOR JOHN DEERE 7195 J"/>
    <n v="152.85499999999999"/>
    <n v="10"/>
    <n v="15.286"/>
    <s v="Frente 6"/>
  </r>
  <r>
    <x v="40"/>
    <n v="4111"/>
    <s v="258-TRATOR JOHN DEERE 7210 J"/>
    <n v="365.4"/>
    <n v="23"/>
    <n v="15.887"/>
    <s v="Frente 5"/>
  </r>
  <r>
    <x v="40"/>
    <n v="4113"/>
    <s v="258-TRATOR JOHN DEERE 7210 J"/>
    <n v="102.06100000000001"/>
    <n v="8"/>
    <n v="12.757999999999999"/>
    <s v="Frente 7"/>
  </r>
  <r>
    <x v="40"/>
    <n v="4114"/>
    <s v="258-TRATOR JOHN DEERE 7210 J"/>
    <n v="416.78"/>
    <n v="30"/>
    <n v="13.893000000000001"/>
    <s v="Frente 1"/>
  </r>
  <r>
    <x v="40"/>
    <n v="4116"/>
    <s v="258-TRATOR JOHN DEERE 7210 J"/>
    <n v="15.85"/>
    <n v="1"/>
    <n v="15.85"/>
    <s v="Frente 5"/>
  </r>
  <r>
    <x v="40"/>
    <n v="4117"/>
    <s v="258-TRATOR JOHN DEERE 7210 J"/>
    <n v="341.87700000000001"/>
    <n v="23"/>
    <n v="14.864000000000001"/>
    <s v="Frente 4"/>
  </r>
  <r>
    <x v="40"/>
    <n v="4118"/>
    <s v="258-TRATOR JOHN DEERE 7210 J"/>
    <n v="146.678"/>
    <n v="11"/>
    <n v="13.334"/>
    <s v="Frente 3"/>
  </r>
  <r>
    <x v="40"/>
    <n v="4119"/>
    <s v="258-TRATOR JOHN DEERE 7210 J"/>
    <n v="442.84500000000003"/>
    <n v="27"/>
    <n v="16.402000000000001"/>
    <s v="Frente 5"/>
  </r>
  <r>
    <x v="40"/>
    <n v="4120"/>
    <s v="258-TRATOR JOHN DEERE 7210 J"/>
    <n v="471.65"/>
    <n v="29"/>
    <n v="16.263999999999999"/>
    <s v="Frente 5"/>
  </r>
  <r>
    <x v="40"/>
    <n v="4121"/>
    <s v="296-TRATOR JONH DEERE 7215 J"/>
    <n v="378.23"/>
    <n v="27"/>
    <n v="14.009"/>
    <s v="Frente 1"/>
  </r>
  <r>
    <x v="40"/>
    <n v="4122"/>
    <s v="296-TRATOR JONH DEERE 7215 J"/>
    <n v="444.55500000000001"/>
    <n v="31"/>
    <n v="14.34"/>
    <s v="Frente 1"/>
  </r>
  <r>
    <x v="40"/>
    <n v="4123"/>
    <s v="296-TRATOR JONH DEERE 7215 J"/>
    <n v="386.41"/>
    <n v="28"/>
    <n v="13.8"/>
    <s v="Frente 1"/>
  </r>
  <r>
    <x v="40"/>
    <n v="4124"/>
    <s v="258-TRATOR JOHN DEERE 7210 J"/>
    <n v="119.235"/>
    <n v="10"/>
    <n v="11.923999999999999"/>
    <s v="Frente 7"/>
  </r>
  <r>
    <x v="40"/>
    <n v="4127"/>
    <s v="258-TRATOR JOHN DEERE 7210 J"/>
    <n v="264.75"/>
    <n v="19"/>
    <n v="13.933999999999999"/>
    <s v="Frente 2"/>
  </r>
  <r>
    <x v="40"/>
    <n v="4128"/>
    <s v="296-TRATOR JONH DEERE 7215 J"/>
    <n v="413.91500000000002"/>
    <n v="30"/>
    <n v="13.797000000000001"/>
    <s v="Frente 1"/>
  </r>
  <r>
    <x v="40"/>
    <n v="4129"/>
    <s v="296-TRATOR JONH DEERE 7215 J"/>
    <n v="343.65"/>
    <n v="25"/>
    <n v="13.746"/>
    <s v="Frente 1"/>
  </r>
  <r>
    <x v="40"/>
    <n v="4130"/>
    <s v="296-TRATOR JONH DEERE 7215 J"/>
    <n v="354.76"/>
    <n v="25"/>
    <n v="14.19"/>
    <m/>
  </r>
  <r>
    <x v="40"/>
    <n v="4131"/>
    <s v="258-TRATOR JOHN DEERE 7210 J"/>
    <n v="348.78399999999999"/>
    <n v="25"/>
    <n v="13.951000000000001"/>
    <s v="Frente 4"/>
  </r>
  <r>
    <x v="40"/>
    <n v="4132"/>
    <s v="258-TRATOR JOHN DEERE 7210 J"/>
    <n v="230.405"/>
    <n v="15"/>
    <n v="15.36"/>
    <s v="Frente 1"/>
  </r>
  <r>
    <x v="40"/>
    <n v="4133"/>
    <s v="258-TRATOR JOHN DEERE 7210 J"/>
    <n v="265.17500000000001"/>
    <n v="19"/>
    <n v="13.957000000000001"/>
    <s v="Frente 2"/>
  </r>
  <r>
    <x v="40"/>
    <n v="4134"/>
    <s v="258-TRATOR JOHN DEERE 7210 J"/>
    <n v="418.80500000000001"/>
    <n v="27"/>
    <n v="15.510999999999999"/>
    <s v="Frente 5"/>
  </r>
  <r>
    <x v="40"/>
    <n v="4135"/>
    <s v="258-TRATOR JOHN DEERE 7210 J"/>
    <n v="213.68700000000001"/>
    <n v="14"/>
    <n v="15.263"/>
    <s v="Frente 3"/>
  </r>
  <r>
    <x v="40"/>
    <n v="4137"/>
    <s v="258-TRATOR JOHN DEERE 7210 J"/>
    <n v="240.17400000000001"/>
    <n v="15"/>
    <n v="16.012"/>
    <s v="Frente 3"/>
  </r>
  <r>
    <x v="40"/>
    <n v="4138"/>
    <s v="258-TRATOR JOHN DEERE 7210 J"/>
    <n v="363.78"/>
    <n v="22"/>
    <n v="16.535"/>
    <s v="Frente 4"/>
  </r>
  <r>
    <x v="40"/>
    <n v="4139"/>
    <s v="258-TRATOR JOHN DEERE 7210 J"/>
    <n v="98.010999999999996"/>
    <n v="8"/>
    <n v="12.250999999999999"/>
    <s v="Frente 7"/>
  </r>
  <r>
    <x v="40"/>
    <n v="4140"/>
    <s v="258-TRATOR JOHN DEERE 7210 J"/>
    <n v="338.52"/>
    <n v="22"/>
    <n v="15.387"/>
    <s v="Frente 5"/>
  </r>
  <r>
    <x v="40"/>
    <n v="4141"/>
    <s v="258-TRATOR JOHN DEERE 7210 J"/>
    <n v="244.846"/>
    <n v="15"/>
    <n v="16.323"/>
    <s v="Frente 3"/>
  </r>
  <r>
    <x v="40"/>
    <n v="4142"/>
    <s v="258-TRATOR JOHN DEERE 7210 J"/>
    <n v="299.12200000000001"/>
    <n v="22"/>
    <n v="13.596"/>
    <s v="Frente 4"/>
  </r>
  <r>
    <x v="40"/>
    <n v="4143"/>
    <s v="258-TRATOR JOHN DEERE 7210 J"/>
    <n v="215.55"/>
    <n v="13"/>
    <n v="16.581"/>
    <s v="Frente 5"/>
  </r>
  <r>
    <x v="40"/>
    <n v="4144"/>
    <s v="258-TRATOR JOHN DEERE 7210 J"/>
    <n v="316.45999999999998"/>
    <n v="20"/>
    <n v="15.823"/>
    <s v="Frente 5"/>
  </r>
  <r>
    <x v="40"/>
    <n v="4145"/>
    <s v="258-TRATOR JOHN DEERE 7210 J"/>
    <n v="276.71199999999999"/>
    <n v="18"/>
    <n v="15.372999999999999"/>
    <s v="Frente 3"/>
  </r>
  <r>
    <x v="40"/>
    <n v="4147"/>
    <s v="258-TRATOR JOHN DEERE 7210 J"/>
    <n v="287.67500000000001"/>
    <n v="20"/>
    <n v="14.384"/>
    <s v="Frente 2"/>
  </r>
  <r>
    <x v="40"/>
    <n v="4149"/>
    <s v="258-TRATOR JOHN DEERE 7210 J"/>
    <n v="457.78"/>
    <n v="32"/>
    <n v="14.305999999999999"/>
    <s v="Frente 1"/>
  </r>
  <r>
    <x v="40"/>
    <n v="4153"/>
    <s v="265-TRATOR JOHN DEERE 7225 J"/>
    <n v="303.42"/>
    <n v="20"/>
    <n v="15.170999999999999"/>
    <s v="Frente 4"/>
  </r>
  <r>
    <x v="40"/>
    <n v="4154"/>
    <s v="265-TRATOR JOHN DEERE 7225 J"/>
    <n v="260.53500000000003"/>
    <n v="17"/>
    <n v="15.326000000000001"/>
    <s v="Frente 4"/>
  </r>
  <r>
    <x v="40"/>
    <n v="4155"/>
    <s v="265-TRATOR JOHN DEERE 7225 J"/>
    <n v="407.142"/>
    <n v="24"/>
    <n v="16.963999999999999"/>
    <s v="Frente 4"/>
  </r>
  <r>
    <x v="40"/>
    <n v="4156"/>
    <s v="258-TRATOR JOHN DEERE 7210 J"/>
    <n v="20.309999999999999"/>
    <n v="1"/>
    <n v="20.309999999999999"/>
    <s v="Frente 2"/>
  </r>
  <r>
    <x v="40"/>
    <n v="4157"/>
    <s v="258-TRATOR JOHN DEERE 7210 J"/>
    <n v="55.865000000000002"/>
    <n v="4"/>
    <n v="13.965999999999999"/>
    <s v="Frente 6"/>
  </r>
  <r>
    <x v="40"/>
    <n v="4158"/>
    <s v="258-TRATOR JOHN DEERE 7210 J"/>
    <n v="268.71800000000002"/>
    <n v="17"/>
    <n v="15.807"/>
    <s v="Frente 3"/>
  </r>
  <r>
    <x v="40"/>
    <n v="4159"/>
    <s v="258-TRATOR JOHN DEERE 7210 J"/>
    <n v="231.16"/>
    <n v="17"/>
    <n v="13.598000000000001"/>
    <s v="Frente 2"/>
  </r>
  <r>
    <x v="40"/>
    <n v="4160"/>
    <s v="258-TRATOR JOHN DEERE 7210 J"/>
    <n v="236.64500000000001"/>
    <n v="17"/>
    <n v="13.92"/>
    <s v="Frente 2"/>
  </r>
  <r>
    <x v="40"/>
    <n v="4161"/>
    <s v="258-TRATOR JOHN DEERE 7210 J"/>
    <n v="130.00399999999999"/>
    <n v="11"/>
    <n v="11.819000000000001"/>
    <s v="Frente 7"/>
  </r>
  <r>
    <x v="40"/>
    <n v="4162"/>
    <s v="258-TRATOR JOHN DEERE 7210 J"/>
    <n v="251.065"/>
    <n v="18"/>
    <n v="13.948"/>
    <s v="Frente 2"/>
  </r>
  <r>
    <x v="40"/>
    <n v="4163"/>
    <s v="258-TRATOR JOHN DEERE 7210 J"/>
    <n v="206"/>
    <n v="15"/>
    <n v="13.733000000000001"/>
    <s v="Frente 2"/>
  </r>
  <r>
    <x v="41"/>
    <n v="4024"/>
    <s v="236-TRATOR JOHN DEERE 6180 J"/>
    <n v="256.27499999999998"/>
    <n v="15"/>
    <n v="17.085000000000001"/>
    <s v="Frente 7"/>
  </r>
  <r>
    <x v="41"/>
    <n v="4025"/>
    <s v="236-TRATOR JOHN DEERE 6180 J"/>
    <n v="32.414000000000001"/>
    <n v="3"/>
    <n v="10.805"/>
    <s v="Frente 7"/>
  </r>
  <r>
    <x v="41"/>
    <n v="4027"/>
    <s v="236-TRATOR JOHN DEERE 6180 J"/>
    <n v="307.96100000000001"/>
    <n v="19"/>
    <n v="16.207999999999998"/>
    <s v="Frente 7"/>
  </r>
  <r>
    <x v="41"/>
    <n v="4029"/>
    <s v="236-TRATOR JOHN DEERE 6180 J"/>
    <n v="342.64800000000002"/>
    <n v="24"/>
    <n v="14.276999999999999"/>
    <s v="Frente 7"/>
  </r>
  <r>
    <x v="41"/>
    <n v="4030"/>
    <s v="285-TRATOR JOHN DEERE 7185 J"/>
    <n v="186.17400000000001"/>
    <n v="12"/>
    <n v="15.515000000000001"/>
    <s v="Frente 6"/>
  </r>
  <r>
    <x v="41"/>
    <n v="4032"/>
    <s v="238-TRATOR JOHN DEERE 7195 J"/>
    <n v="294.70100000000002"/>
    <n v="18"/>
    <n v="16.372"/>
    <s v="Frente 6"/>
  </r>
  <r>
    <x v="41"/>
    <n v="4033"/>
    <s v="238-TRATOR JOHN DEERE 7195 J"/>
    <n v="40.72"/>
    <n v="3"/>
    <n v="13.573"/>
    <s v="Frente 6"/>
  </r>
  <r>
    <x v="41"/>
    <n v="4034"/>
    <s v="238-TRATOR JOHN DEERE 7195 J"/>
    <n v="143.113"/>
    <n v="10"/>
    <n v="14.311"/>
    <s v="Frente 6"/>
  </r>
  <r>
    <x v="41"/>
    <n v="4035"/>
    <s v="238-TRATOR JOHN DEERE 7195 J"/>
    <n v="281.21100000000001"/>
    <n v="18"/>
    <n v="15.622999999999999"/>
    <s v="Frente 6"/>
  </r>
  <r>
    <x v="41"/>
    <n v="4036"/>
    <s v="238-TRATOR JOHN DEERE 7195 J"/>
    <n v="164.881"/>
    <n v="12"/>
    <n v="13.74"/>
    <s v="Frente 6"/>
  </r>
  <r>
    <x v="41"/>
    <n v="4111"/>
    <s v="258-TRATOR JOHN DEERE 7210 J"/>
    <n v="440.65499999999997"/>
    <n v="27"/>
    <n v="16.321000000000002"/>
    <s v="Frente 5"/>
  </r>
  <r>
    <x v="41"/>
    <n v="4113"/>
    <s v="258-TRATOR JOHN DEERE 7210 J"/>
    <n v="162.316"/>
    <n v="14"/>
    <n v="11.593999999999999"/>
    <s v="Frente 7"/>
  </r>
  <r>
    <x v="41"/>
    <n v="4114"/>
    <s v="258-TRATOR JOHN DEERE 7210 J"/>
    <n v="385.39"/>
    <n v="27"/>
    <n v="14.273999999999999"/>
    <s v="Frente 1"/>
  </r>
  <r>
    <x v="41"/>
    <n v="4117"/>
    <s v="258-TRATOR JOHN DEERE 7210 J"/>
    <n v="240.13300000000001"/>
    <n v="18"/>
    <n v="13.340999999999999"/>
    <s v="Frente 4"/>
  </r>
  <r>
    <x v="41"/>
    <n v="4118"/>
    <s v="258-TRATOR JOHN DEERE 7210 J"/>
    <n v="126.5"/>
    <n v="11"/>
    <n v="11.5"/>
    <s v="Frente 3"/>
  </r>
  <r>
    <x v="41"/>
    <n v="4119"/>
    <s v="258-TRATOR JOHN DEERE 7210 J"/>
    <n v="403.48500000000001"/>
    <n v="25"/>
    <n v="16.138999999999999"/>
    <s v="Frente 5"/>
  </r>
  <r>
    <x v="41"/>
    <n v="4120"/>
    <s v="258-TRATOR JOHN DEERE 7210 J"/>
    <n v="273.82499999999999"/>
    <n v="16"/>
    <n v="17.114000000000001"/>
    <s v="Frente 5"/>
  </r>
  <r>
    <x v="41"/>
    <n v="4121"/>
    <s v="296-TRATOR JONH DEERE 7215 J"/>
    <n v="245.91499999999999"/>
    <n v="17"/>
    <n v="14.465999999999999"/>
    <s v="Frente 1"/>
  </r>
  <r>
    <x v="41"/>
    <n v="4122"/>
    <s v="296-TRATOR JONH DEERE 7215 J"/>
    <n v="355.35"/>
    <n v="24"/>
    <n v="14.805999999999999"/>
    <s v="Frente 1"/>
  </r>
  <r>
    <x v="41"/>
    <n v="4123"/>
    <s v="296-TRATOR JONH DEERE 7215 J"/>
    <n v="287.47500000000002"/>
    <n v="20"/>
    <n v="14.374000000000001"/>
    <s v="Frente 1"/>
  </r>
  <r>
    <x v="41"/>
    <n v="4124"/>
    <s v="258-TRATOR JOHN DEERE 7210 J"/>
    <n v="265.476"/>
    <n v="17"/>
    <n v="15.616"/>
    <s v="Frente 7"/>
  </r>
  <r>
    <x v="41"/>
    <n v="4127"/>
    <s v="258-TRATOR JOHN DEERE 7210 J"/>
    <n v="299.88"/>
    <n v="19"/>
    <n v="15.782999999999999"/>
    <s v="Frente 2"/>
  </r>
  <r>
    <x v="41"/>
    <n v="4128"/>
    <s v="296-TRATOR JONH DEERE 7215 J"/>
    <n v="330.82499999999999"/>
    <n v="22"/>
    <n v="15.038"/>
    <s v="Frente 1"/>
  </r>
  <r>
    <x v="41"/>
    <n v="4129"/>
    <s v="296-TRATOR JONH DEERE 7215 J"/>
    <n v="347.54500000000002"/>
    <n v="24"/>
    <n v="14.481"/>
    <s v="Frente 1"/>
  </r>
  <r>
    <x v="41"/>
    <n v="4130"/>
    <s v="296-TRATOR JONH DEERE 7215 J"/>
    <n v="307.49"/>
    <n v="20"/>
    <n v="15.375"/>
    <s v="Frente 1"/>
  </r>
  <r>
    <x v="41"/>
    <n v="4131"/>
    <s v="258-TRATOR JOHN DEERE 7210 J"/>
    <n v="305.31599999999997"/>
    <n v="20"/>
    <n v="15.266"/>
    <s v="Frente 4"/>
  </r>
  <r>
    <x v="41"/>
    <n v="4132"/>
    <s v="258-TRATOR JOHN DEERE 7210 J"/>
    <n v="128.28399999999999"/>
    <n v="7"/>
    <n v="18.326000000000001"/>
    <s v="Frente 1"/>
  </r>
  <r>
    <x v="41"/>
    <n v="4133"/>
    <s v="258-TRATOR JOHN DEERE 7210 J"/>
    <n v="198.57"/>
    <n v="14"/>
    <n v="14.183999999999999"/>
    <s v="Frente 2"/>
  </r>
  <r>
    <x v="41"/>
    <n v="4134"/>
    <s v="258-TRATOR JOHN DEERE 7210 J"/>
    <n v="479.44499999999999"/>
    <n v="30"/>
    <n v="15.981999999999999"/>
    <s v="Frente 5"/>
  </r>
  <r>
    <x v="41"/>
    <n v="4135"/>
    <s v="258-TRATOR JOHN DEERE 7210 J"/>
    <n v="218.87799999999999"/>
    <n v="13"/>
    <n v="16.837"/>
    <s v="Frente 3"/>
  </r>
  <r>
    <x v="41"/>
    <n v="4137"/>
    <s v="258-TRATOR JOHN DEERE 7210 J"/>
    <n v="196.06800000000001"/>
    <n v="11"/>
    <n v="17.824000000000002"/>
    <s v="Frente 3"/>
  </r>
  <r>
    <x v="41"/>
    <n v="4138"/>
    <s v="258-TRATOR JOHN DEERE 7210 J"/>
    <n v="307.06299999999999"/>
    <n v="22"/>
    <n v="13.957000000000001"/>
    <s v="Frente 4"/>
  </r>
  <r>
    <x v="41"/>
    <n v="4139"/>
    <s v="258-TRATOR JOHN DEERE 7210 J"/>
    <n v="271.339"/>
    <n v="19"/>
    <n v="14.281000000000001"/>
    <s v="Frente 7"/>
  </r>
  <r>
    <x v="41"/>
    <n v="4140"/>
    <s v="258-TRATOR JOHN DEERE 7210 J"/>
    <n v="339.03500000000003"/>
    <n v="20"/>
    <n v="16.952000000000002"/>
    <s v="Frente 5"/>
  </r>
  <r>
    <x v="41"/>
    <n v="4141"/>
    <s v="258-TRATOR JOHN DEERE 7210 J"/>
    <n v="237.38399999999999"/>
    <n v="13"/>
    <n v="18.260000000000002"/>
    <s v="Frente 3"/>
  </r>
  <r>
    <x v="41"/>
    <n v="4142"/>
    <s v="258-TRATOR JOHN DEERE 7210 J"/>
    <n v="227.29300000000001"/>
    <n v="16"/>
    <n v="14.206"/>
    <s v="Frente 4"/>
  </r>
  <r>
    <x v="41"/>
    <n v="4143"/>
    <s v="258-TRATOR JOHN DEERE 7210 J"/>
    <n v="365.82"/>
    <n v="23"/>
    <n v="15.904999999999999"/>
    <s v="Frente 5"/>
  </r>
  <r>
    <x v="41"/>
    <n v="4144"/>
    <s v="258-TRATOR JOHN DEERE 7210 J"/>
    <n v="469.89499999999998"/>
    <n v="30"/>
    <n v="15.663"/>
    <s v="Frente 5"/>
  </r>
  <r>
    <x v="41"/>
    <n v="4145"/>
    <s v="258-TRATOR JOHN DEERE 7210 J"/>
    <n v="207.75399999999999"/>
    <n v="12"/>
    <n v="17.312999999999999"/>
    <s v="Frente 3"/>
  </r>
  <r>
    <x v="41"/>
    <n v="4147"/>
    <s v="258-TRATOR JOHN DEERE 7210 J"/>
    <n v="265.77499999999998"/>
    <n v="18"/>
    <n v="14.765000000000001"/>
    <s v="Frente 2"/>
  </r>
  <r>
    <x v="41"/>
    <n v="4149"/>
    <s v="258-TRATOR JOHN DEERE 7210 J"/>
    <n v="331.07"/>
    <n v="23"/>
    <n v="14.394"/>
    <s v="Frente 1"/>
  </r>
  <r>
    <x v="41"/>
    <n v="4153"/>
    <s v="265-TRATOR JOHN DEERE 7225 J"/>
    <n v="239.886"/>
    <n v="17"/>
    <n v="14.111000000000001"/>
    <s v="Frente 4"/>
  </r>
  <r>
    <x v="41"/>
    <n v="4154"/>
    <s v="265-TRATOR JOHN DEERE 7225 J"/>
    <n v="291.79399999999998"/>
    <n v="21"/>
    <n v="13.895"/>
    <s v="Frente 4"/>
  </r>
  <r>
    <x v="41"/>
    <n v="4155"/>
    <s v="265-TRATOR JOHN DEERE 7225 J"/>
    <n v="273.91500000000002"/>
    <n v="20"/>
    <n v="13.696"/>
    <s v="Frente 4"/>
  </r>
  <r>
    <x v="41"/>
    <n v="4158"/>
    <s v="258-TRATOR JOHN DEERE 7210 J"/>
    <n v="221.11199999999999"/>
    <n v="13"/>
    <n v="17.009"/>
    <s v="Frente 3"/>
  </r>
  <r>
    <x v="41"/>
    <n v="4159"/>
    <s v="258-TRATOR JOHN DEERE 7210 J"/>
    <n v="366.40499999999997"/>
    <n v="25"/>
    <n v="14.656000000000001"/>
    <s v="Frente 2"/>
  </r>
  <r>
    <x v="41"/>
    <n v="4160"/>
    <s v="258-TRATOR JOHN DEERE 7210 J"/>
    <n v="167.375"/>
    <n v="12"/>
    <n v="13.948"/>
    <s v="Frente 2"/>
  </r>
  <r>
    <x v="41"/>
    <n v="4161"/>
    <s v="258-TRATOR JOHN DEERE 7210 J"/>
    <n v="182.65100000000001"/>
    <n v="11"/>
    <n v="16.605"/>
    <s v="Frente 7"/>
  </r>
  <r>
    <x v="41"/>
    <n v="4162"/>
    <s v="258-TRATOR JOHN DEERE 7210 J"/>
    <n v="298.18"/>
    <n v="18"/>
    <n v="16.565999999999999"/>
    <s v="Frente 2"/>
  </r>
  <r>
    <x v="41"/>
    <n v="4163"/>
    <s v="258-TRATOR JOHN DEERE 7210 J"/>
    <n v="211.27500000000001"/>
    <n v="14"/>
    <n v="15.090999999999999"/>
    <s v="Frente 2"/>
  </r>
  <r>
    <x v="42"/>
    <n v="4024"/>
    <s v="236-TRATOR JOHN DEERE 6180 J"/>
    <n v="136.77000000000001"/>
    <n v="11"/>
    <n v="12.433999999999999"/>
    <s v="Frente 7"/>
  </r>
  <r>
    <x v="42"/>
    <n v="4025"/>
    <s v="236-TRATOR JOHN DEERE 6180 J"/>
    <n v="176.95699999999999"/>
    <n v="13"/>
    <n v="13.612"/>
    <s v="Frente 7"/>
  </r>
  <r>
    <x v="42"/>
    <n v="4027"/>
    <s v="236-TRATOR JOHN DEERE 6180 J"/>
    <n v="227.55199999999999"/>
    <n v="15"/>
    <n v="15.17"/>
    <s v="Frente 7"/>
  </r>
  <r>
    <x v="42"/>
    <n v="4029"/>
    <s v="236-TRATOR JOHN DEERE 6180 J"/>
    <n v="214.19800000000001"/>
    <n v="16"/>
    <n v="13.387"/>
    <s v="Frente 7"/>
  </r>
  <r>
    <x v="42"/>
    <n v="4030"/>
    <s v="285-TRATOR JOHN DEERE 7185 J"/>
    <n v="132.672"/>
    <n v="9"/>
    <n v="14.741"/>
    <s v="Frente 6"/>
  </r>
  <r>
    <x v="42"/>
    <n v="4032"/>
    <s v="238-TRATOR JOHN DEERE 7195 J"/>
    <n v="273.29700000000003"/>
    <n v="16"/>
    <n v="17.081"/>
    <s v="Frente 6"/>
  </r>
  <r>
    <x v="42"/>
    <n v="4034"/>
    <s v="238-TRATOR JOHN DEERE 7195 J"/>
    <n v="205.45699999999999"/>
    <n v="14"/>
    <n v="14.676"/>
    <s v="Frente 6"/>
  </r>
  <r>
    <x v="42"/>
    <n v="4035"/>
    <s v="238-TRATOR JOHN DEERE 7195 J"/>
    <n v="219.82300000000001"/>
    <n v="14"/>
    <n v="15.702"/>
    <s v="Frente 6"/>
  </r>
  <r>
    <x v="42"/>
    <n v="4036"/>
    <s v="238-TRATOR JOHN DEERE 7195 J"/>
    <n v="223.02699999999999"/>
    <n v="14"/>
    <n v="15.930999999999999"/>
    <s v="Frente 6"/>
  </r>
  <r>
    <x v="42"/>
    <n v="4111"/>
    <s v="258-TRATOR JOHN DEERE 7210 J"/>
    <n v="356.01"/>
    <n v="21"/>
    <n v="16.952999999999999"/>
    <s v="Frente 5"/>
  </r>
  <r>
    <x v="42"/>
    <n v="4113"/>
    <s v="258-TRATOR JOHN DEERE 7210 J"/>
    <n v="90.891000000000005"/>
    <n v="7"/>
    <n v="12.984"/>
    <s v="Frente 7"/>
  </r>
  <r>
    <x v="42"/>
    <n v="4114"/>
    <s v="258-TRATOR JOHN DEERE 7210 J"/>
    <n v="300.20499999999998"/>
    <n v="21"/>
    <n v="14.295"/>
    <s v="Frente 1"/>
  </r>
  <r>
    <x v="42"/>
    <n v="4116"/>
    <s v="258-TRATOR JOHN DEERE 7210 J"/>
    <n v="148.11000000000001"/>
    <n v="10"/>
    <n v="14.811"/>
    <s v="Frente 5"/>
  </r>
  <r>
    <x v="42"/>
    <n v="4117"/>
    <s v="258-TRATOR JOHN DEERE 7210 J"/>
    <n v="198.35599999999999"/>
    <n v="14"/>
    <n v="14.167999999999999"/>
    <s v="Frente 4"/>
  </r>
  <r>
    <x v="42"/>
    <n v="4118"/>
    <s v="258-TRATOR JOHN DEERE 7210 J"/>
    <n v="245.297"/>
    <n v="21"/>
    <n v="11.680999999999999"/>
    <s v="Frente 3"/>
  </r>
  <r>
    <x v="42"/>
    <n v="4119"/>
    <s v="258-TRATOR JOHN DEERE 7210 J"/>
    <n v="397.67"/>
    <n v="25"/>
    <n v="15.907"/>
    <s v="Frente 5"/>
  </r>
  <r>
    <x v="42"/>
    <n v="4120"/>
    <s v="258-TRATOR JOHN DEERE 7210 J"/>
    <n v="336.19"/>
    <n v="21"/>
    <n v="16.009"/>
    <s v="Frente 5"/>
  </r>
  <r>
    <x v="42"/>
    <n v="4121"/>
    <s v="296-TRATOR JONH DEERE 7215 J"/>
    <n v="202.875"/>
    <n v="13"/>
    <n v="15.606"/>
    <s v="Frente 1"/>
  </r>
  <r>
    <x v="42"/>
    <n v="4122"/>
    <s v="296-TRATOR JONH DEERE 7215 J"/>
    <n v="317.09500000000003"/>
    <n v="22"/>
    <n v="14.413"/>
    <s v="Frente 1"/>
  </r>
  <r>
    <x v="42"/>
    <n v="4123"/>
    <s v="296-TRATOR JONH DEERE 7215 J"/>
    <n v="297.245"/>
    <n v="21"/>
    <n v="14.154999999999999"/>
    <s v="Frente 1"/>
  </r>
  <r>
    <x v="42"/>
    <n v="4124"/>
    <s v="258-TRATOR JOHN DEERE 7210 J"/>
    <n v="306.34800000000001"/>
    <n v="21"/>
    <n v="14.587999999999999"/>
    <s v="Frente 7"/>
  </r>
  <r>
    <x v="42"/>
    <n v="4127"/>
    <s v="258-TRATOR JOHN DEERE 7210 J"/>
    <n v="182.82499999999999"/>
    <n v="13"/>
    <n v="14.063000000000001"/>
    <s v="Frente 2"/>
  </r>
  <r>
    <x v="42"/>
    <n v="4128"/>
    <s v="296-TRATOR JONH DEERE 7215 J"/>
    <n v="304.13499999999999"/>
    <n v="22"/>
    <n v="13.824"/>
    <s v="Frente 1"/>
  </r>
  <r>
    <x v="42"/>
    <n v="4129"/>
    <s v="296-TRATOR JONH DEERE 7215 J"/>
    <n v="310.66500000000002"/>
    <n v="22"/>
    <n v="14.121"/>
    <s v="Frente 1"/>
  </r>
  <r>
    <x v="42"/>
    <n v="4130"/>
    <s v="296-TRATOR JONH DEERE 7215 J"/>
    <n v="212.85499999999999"/>
    <n v="13"/>
    <n v="16.373000000000001"/>
    <s v="Frente 1"/>
  </r>
  <r>
    <x v="42"/>
    <n v="4131"/>
    <s v="258-TRATOR JOHN DEERE 7210 J"/>
    <n v="202.56899999999999"/>
    <n v="13"/>
    <n v="15.582000000000001"/>
    <s v="Frente 4"/>
  </r>
  <r>
    <x v="42"/>
    <n v="4132"/>
    <s v="258-TRATOR JOHN DEERE 7210 J"/>
    <n v="262.81"/>
    <n v="16"/>
    <n v="16.425999999999998"/>
    <s v="Frente 1"/>
  </r>
  <r>
    <x v="42"/>
    <n v="4133"/>
    <s v="258-TRATOR JOHN DEERE 7210 J"/>
    <n v="182.48500000000001"/>
    <n v="13"/>
    <n v="14.037000000000001"/>
    <s v="Frente 2"/>
  </r>
  <r>
    <x v="42"/>
    <n v="4134"/>
    <s v="258-TRATOR JOHN DEERE 7210 J"/>
    <n v="82.83"/>
    <n v="5"/>
    <n v="16.565999999999999"/>
    <s v="Frente 5"/>
  </r>
  <r>
    <x v="42"/>
    <n v="4135"/>
    <s v="258-TRATOR JOHN DEERE 7210 J"/>
    <n v="332.233"/>
    <n v="20"/>
    <n v="16.611999999999998"/>
    <m/>
  </r>
  <r>
    <x v="42"/>
    <n v="4136"/>
    <s v="258-TRATOR JOHN DEERE 7210 J"/>
    <n v="62.84"/>
    <n v="4"/>
    <n v="15.71"/>
    <s v="Frente 4"/>
  </r>
  <r>
    <x v="42"/>
    <n v="4137"/>
    <s v="258-TRATOR JOHN DEERE 7210 J"/>
    <n v="409.72500000000002"/>
    <n v="22"/>
    <n v="18.623999999999999"/>
    <s v="Frente 3"/>
  </r>
  <r>
    <x v="42"/>
    <n v="4138"/>
    <s v="258-TRATOR JOHN DEERE 7210 J"/>
    <n v="203.46100000000001"/>
    <n v="12"/>
    <n v="16.954999999999998"/>
    <s v="Frente 4"/>
  </r>
  <r>
    <x v="42"/>
    <n v="4139"/>
    <s v="258-TRATOR JOHN DEERE 7210 J"/>
    <n v="144.89599999999999"/>
    <n v="9"/>
    <n v="16.100000000000001"/>
    <s v="Frente 7"/>
  </r>
  <r>
    <x v="42"/>
    <n v="4140"/>
    <s v="258-TRATOR JOHN DEERE 7210 J"/>
    <n v="383.36200000000002"/>
    <n v="24"/>
    <n v="15.973000000000001"/>
    <s v="Frente 5"/>
  </r>
  <r>
    <x v="42"/>
    <n v="4141"/>
    <s v="258-TRATOR JOHN DEERE 7210 J"/>
    <n v="486.12299999999999"/>
    <n v="27"/>
    <n v="18.004999999999999"/>
    <s v="Frente 3"/>
  </r>
  <r>
    <x v="42"/>
    <n v="4142"/>
    <s v="258-TRATOR JOHN DEERE 7210 J"/>
    <n v="218.18899999999999"/>
    <n v="14"/>
    <n v="15.585000000000001"/>
    <s v="Frente 4"/>
  </r>
  <r>
    <x v="42"/>
    <n v="4143"/>
    <s v="258-TRATOR JOHN DEERE 7210 J"/>
    <n v="328.89800000000002"/>
    <n v="21"/>
    <n v="15.662000000000001"/>
    <s v="Frente 5"/>
  </r>
  <r>
    <x v="42"/>
    <n v="4144"/>
    <s v="258-TRATOR JOHN DEERE 7210 J"/>
    <n v="294.95"/>
    <n v="19"/>
    <n v="15.523999999999999"/>
    <s v="Frente 5"/>
  </r>
  <r>
    <x v="42"/>
    <n v="4145"/>
    <s v="258-TRATOR JOHN DEERE 7210 J"/>
    <n v="434.44799999999998"/>
    <n v="25"/>
    <n v="17.378"/>
    <s v="Frente 3"/>
  </r>
  <r>
    <x v="42"/>
    <n v="4147"/>
    <s v="258-TRATOR JOHN DEERE 7210 J"/>
    <n v="227.26"/>
    <n v="16"/>
    <n v="14.204000000000001"/>
    <s v="Frente 2"/>
  </r>
  <r>
    <x v="42"/>
    <n v="4149"/>
    <s v="258-TRATOR JOHN DEERE 7210 J"/>
    <n v="323.84500000000003"/>
    <n v="23"/>
    <n v="14.08"/>
    <s v="Frente 1"/>
  </r>
  <r>
    <x v="42"/>
    <n v="4153"/>
    <s v="265-TRATOR JOHN DEERE 7225 J"/>
    <n v="226.05"/>
    <n v="15"/>
    <n v="15.07"/>
    <s v="Frente 4"/>
  </r>
  <r>
    <x v="42"/>
    <n v="4154"/>
    <s v="265-TRATOR JOHN DEERE 7225 J"/>
    <n v="239.31700000000001"/>
    <n v="16"/>
    <n v="14.957000000000001"/>
    <s v="Frente 4"/>
  </r>
  <r>
    <x v="42"/>
    <n v="4155"/>
    <s v="265-TRATOR JOHN DEERE 7225 J"/>
    <n v="297.63799999999998"/>
    <n v="17"/>
    <n v="17.507999999999999"/>
    <s v="Frente 4"/>
  </r>
  <r>
    <x v="42"/>
    <n v="4156"/>
    <s v="258-TRATOR JOHN DEERE 7210 J"/>
    <n v="57.04"/>
    <n v="4"/>
    <n v="14.26"/>
    <s v="Frente 2"/>
  </r>
  <r>
    <x v="42"/>
    <n v="4157"/>
    <s v="258-TRATOR JOHN DEERE 7210 J"/>
    <n v="69.433999999999997"/>
    <n v="5"/>
    <n v="13.887"/>
    <s v="Frente 6"/>
  </r>
  <r>
    <x v="42"/>
    <n v="4158"/>
    <s v="258-TRATOR JOHN DEERE 7210 J"/>
    <n v="424.50400000000002"/>
    <n v="25"/>
    <n v="16.98"/>
    <s v="Frente 3"/>
  </r>
  <r>
    <x v="42"/>
    <n v="4159"/>
    <s v="258-TRATOR JOHN DEERE 7210 J"/>
    <n v="204.66499999999999"/>
    <n v="14"/>
    <n v="14.619"/>
    <s v="Frente 2"/>
  </r>
  <r>
    <x v="42"/>
    <n v="4160"/>
    <s v="258-TRATOR JOHN DEERE 7210 J"/>
    <n v="178.66"/>
    <n v="12"/>
    <n v="14.888"/>
    <s v="Frente 2"/>
  </r>
  <r>
    <x v="42"/>
    <n v="4161"/>
    <s v="258-TRATOR JOHN DEERE 7210 J"/>
    <n v="215.268"/>
    <n v="14"/>
    <n v="15.375999999999999"/>
    <s v="Frente 7"/>
  </r>
  <r>
    <x v="42"/>
    <n v="4162"/>
    <s v="258-TRATOR JOHN DEERE 7210 J"/>
    <n v="185.26"/>
    <n v="13"/>
    <n v="14.250999999999999"/>
    <s v="Frente 2"/>
  </r>
  <r>
    <x v="42"/>
    <n v="4163"/>
    <s v="258-TRATOR JOHN DEERE 7210 J"/>
    <n v="173.72499999999999"/>
    <n v="9"/>
    <n v="19.303000000000001"/>
    <s v="Frente 2"/>
  </r>
  <r>
    <x v="43"/>
    <n v="4024"/>
    <s v="236-TRATOR JOHN DEERE 6180 J"/>
    <n v="180.84700000000001"/>
    <n v="13"/>
    <n v="13.911"/>
    <s v="Frente 7"/>
  </r>
  <r>
    <x v="43"/>
    <n v="4025"/>
    <s v="236-TRATOR JOHN DEERE 6180 J"/>
    <n v="75.046999999999997"/>
    <n v="7"/>
    <n v="10.721"/>
    <s v="Frente 7"/>
  </r>
  <r>
    <x v="43"/>
    <n v="4027"/>
    <s v="236-TRATOR JOHN DEERE 6180 J"/>
    <n v="222.346"/>
    <n v="15"/>
    <n v="14.823"/>
    <s v="Frente 7"/>
  </r>
  <r>
    <x v="43"/>
    <n v="4029"/>
    <s v="236-TRATOR JOHN DEERE 6180 J"/>
    <n v="146.97200000000001"/>
    <n v="11"/>
    <n v="13.361000000000001"/>
    <s v="Frente 7"/>
  </r>
  <r>
    <x v="43"/>
    <n v="4030"/>
    <s v="285-TRATOR JOHN DEERE 7185 J"/>
    <n v="186.31700000000001"/>
    <n v="12"/>
    <n v="15.526"/>
    <s v="Frente 6"/>
  </r>
  <r>
    <x v="43"/>
    <n v="4032"/>
    <s v="238-TRATOR JOHN DEERE 7195 J"/>
    <n v="238.26"/>
    <n v="15"/>
    <n v="15.884"/>
    <s v="Frente 6"/>
  </r>
  <r>
    <x v="43"/>
    <n v="4034"/>
    <s v="238-TRATOR JOHN DEERE 7195 J"/>
    <n v="161.405"/>
    <n v="13"/>
    <n v="12.416"/>
    <s v="Frente 6"/>
  </r>
  <r>
    <x v="43"/>
    <n v="4035"/>
    <s v="238-TRATOR JOHN DEERE 7195 J"/>
    <n v="205.96799999999999"/>
    <n v="13"/>
    <n v="15.843999999999999"/>
    <s v="Frente 6"/>
  </r>
  <r>
    <x v="43"/>
    <n v="4036"/>
    <s v="238-TRATOR JOHN DEERE 7195 J"/>
    <n v="179.75"/>
    <n v="13"/>
    <n v="13.827"/>
    <s v="Frente 6"/>
  </r>
  <r>
    <x v="43"/>
    <n v="4111"/>
    <s v="258-TRATOR JOHN DEERE 7210 J"/>
    <n v="373.911"/>
    <n v="23"/>
    <n v="16.257000000000001"/>
    <s v="Frente 5"/>
  </r>
  <r>
    <x v="43"/>
    <n v="4113"/>
    <s v="258-TRATOR JOHN DEERE 7210 J"/>
    <n v="195.83500000000001"/>
    <n v="13"/>
    <n v="15.064"/>
    <s v="Frente 7"/>
  </r>
  <r>
    <x v="43"/>
    <n v="4114"/>
    <s v="258-TRATOR JOHN DEERE 7210 J"/>
    <n v="309.47000000000003"/>
    <n v="22"/>
    <n v="14.067"/>
    <s v="Frente 1"/>
  </r>
  <r>
    <x v="43"/>
    <n v="4116"/>
    <s v="258-TRATOR JOHN DEERE 7210 J"/>
    <n v="385.36799999999999"/>
    <n v="26"/>
    <n v="14.821999999999999"/>
    <s v="Frente 5"/>
  </r>
  <r>
    <x v="43"/>
    <n v="4117"/>
    <s v="258-TRATOR JOHN DEERE 7210 J"/>
    <n v="181.154"/>
    <n v="13"/>
    <n v="13.935"/>
    <s v="Frente 4"/>
  </r>
  <r>
    <x v="43"/>
    <n v="4118"/>
    <s v="258-TRATOR JOHN DEERE 7210 J"/>
    <n v="271.72199999999998"/>
    <n v="23"/>
    <n v="11.814"/>
    <s v="Frente 3"/>
  </r>
  <r>
    <x v="43"/>
    <n v="4119"/>
    <s v="258-TRATOR JOHN DEERE 7210 J"/>
    <n v="369.27300000000002"/>
    <n v="24"/>
    <n v="15.385999999999999"/>
    <s v="Frente 5"/>
  </r>
  <r>
    <x v="43"/>
    <n v="4120"/>
    <s v="258-TRATOR JOHN DEERE 7210 J"/>
    <n v="336.94299999999998"/>
    <n v="22"/>
    <n v="15.316000000000001"/>
    <s v="Frente 5"/>
  </r>
  <r>
    <x v="43"/>
    <n v="4121"/>
    <s v="296-TRATOR JONH DEERE 7215 J"/>
    <n v="306.56"/>
    <n v="22"/>
    <n v="13.935"/>
    <s v="Frente 1"/>
  </r>
  <r>
    <x v="43"/>
    <n v="4122"/>
    <s v="296-TRATOR JONH DEERE 7215 J"/>
    <n v="232.79"/>
    <n v="17"/>
    <n v="13.694000000000001"/>
    <s v="Frente 1"/>
  </r>
  <r>
    <x v="43"/>
    <n v="4123"/>
    <s v="296-TRATOR JONH DEERE 7215 J"/>
    <n v="303.90499999999997"/>
    <n v="22"/>
    <n v="13.814"/>
    <s v="Frente 1"/>
  </r>
  <r>
    <x v="43"/>
    <n v="4124"/>
    <s v="258-TRATOR JOHN DEERE 7210 J"/>
    <n v="268.92599999999999"/>
    <n v="17"/>
    <n v="15.819000000000001"/>
    <s v="Frente 7"/>
  </r>
  <r>
    <x v="43"/>
    <n v="4127"/>
    <s v="258-TRATOR JOHN DEERE 7210 J"/>
    <n v="205.654"/>
    <n v="13"/>
    <n v="15.82"/>
    <s v="Frente 2"/>
  </r>
  <r>
    <x v="43"/>
    <n v="4128"/>
    <s v="296-TRATOR JONH DEERE 7215 J"/>
    <n v="305.54500000000002"/>
    <n v="22"/>
    <n v="13.888"/>
    <s v="Frente 1"/>
  </r>
  <r>
    <x v="43"/>
    <n v="4129"/>
    <s v="296-TRATOR JONH DEERE 7215 J"/>
    <n v="363.05"/>
    <n v="25"/>
    <n v="14.522"/>
    <s v="Frente 1"/>
  </r>
  <r>
    <x v="43"/>
    <n v="4130"/>
    <s v="296-TRATOR JONH DEERE 7215 J"/>
    <n v="88.65"/>
    <n v="6"/>
    <n v="14.775"/>
    <s v="Frente 1"/>
  </r>
  <r>
    <x v="43"/>
    <n v="4131"/>
    <s v="258-TRATOR JOHN DEERE 7210 J"/>
    <n v="208.70400000000001"/>
    <n v="14"/>
    <n v="14.907"/>
    <s v="Frente 4"/>
  </r>
  <r>
    <x v="43"/>
    <n v="4132"/>
    <s v="258-TRATOR JOHN DEERE 7210 J"/>
    <n v="272.76400000000001"/>
    <n v="15"/>
    <n v="18.184000000000001"/>
    <s v="Frente 1"/>
  </r>
  <r>
    <x v="43"/>
    <n v="4133"/>
    <s v="258-TRATOR JOHN DEERE 7210 J"/>
    <n v="188.797"/>
    <n v="14"/>
    <n v="13.486000000000001"/>
    <s v="Frente 2"/>
  </r>
  <r>
    <x v="43"/>
    <n v="4134"/>
    <s v="258-TRATOR JOHN DEERE 7210 J"/>
    <n v="14.185"/>
    <n v="1"/>
    <n v="14.185"/>
    <s v="Frente 5"/>
  </r>
  <r>
    <x v="43"/>
    <n v="4135"/>
    <s v="258-TRATOR JOHN DEERE 7210 J"/>
    <n v="417.84199999999998"/>
    <n v="22"/>
    <n v="18.992999999999999"/>
    <s v="Frente 3"/>
  </r>
  <r>
    <x v="43"/>
    <n v="4136"/>
    <s v="258-TRATOR JOHN DEERE 7210 J"/>
    <n v="172.245"/>
    <n v="12"/>
    <n v="14.353999999999999"/>
    <s v="Frente 4"/>
  </r>
  <r>
    <x v="43"/>
    <n v="4137"/>
    <s v="258-TRATOR JOHN DEERE 7210 J"/>
    <n v="443.745"/>
    <n v="23"/>
    <n v="19.292999999999999"/>
    <s v="Frente 3"/>
  </r>
  <r>
    <x v="43"/>
    <n v="4138"/>
    <s v="258-TRATOR JOHN DEERE 7210 J"/>
    <n v="217.066"/>
    <n v="14"/>
    <n v="15.505000000000001"/>
    <s v="Frente 4"/>
  </r>
  <r>
    <x v="43"/>
    <n v="4139"/>
    <s v="258-TRATOR JOHN DEERE 7210 J"/>
    <n v="125.578"/>
    <n v="9"/>
    <n v="13.952999999999999"/>
    <s v="Frente 7"/>
  </r>
  <r>
    <x v="43"/>
    <n v="4140"/>
    <s v="258-TRATOR JOHN DEERE 7210 J"/>
    <n v="427.88499999999999"/>
    <n v="27"/>
    <n v="15.848000000000001"/>
    <s v="Frente 5"/>
  </r>
  <r>
    <x v="43"/>
    <n v="4141"/>
    <s v="258-TRATOR JOHN DEERE 7210 J"/>
    <n v="418.76"/>
    <n v="22"/>
    <n v="19.035"/>
    <s v="Frente 3"/>
  </r>
  <r>
    <x v="43"/>
    <n v="4142"/>
    <s v="258-TRATOR JOHN DEERE 7210 J"/>
    <n v="157.67099999999999"/>
    <n v="10"/>
    <n v="15.766999999999999"/>
    <s v="Frente 4"/>
  </r>
  <r>
    <x v="43"/>
    <n v="4143"/>
    <s v="258-TRATOR JOHN DEERE 7210 J"/>
    <n v="275.81799999999998"/>
    <n v="18"/>
    <n v="15.323"/>
    <s v="Frente 5"/>
  </r>
  <r>
    <x v="43"/>
    <n v="4144"/>
    <s v="258-TRATOR JOHN DEERE 7210 J"/>
    <n v="337.30200000000002"/>
    <n v="22"/>
    <n v="15.332000000000001"/>
    <s v="Frente 5"/>
  </r>
  <r>
    <x v="43"/>
    <n v="4145"/>
    <s v="258-TRATOR JOHN DEERE 7210 J"/>
    <n v="433.89100000000002"/>
    <n v="24"/>
    <n v="18.079000000000001"/>
    <s v="Frente 3"/>
  </r>
  <r>
    <x v="43"/>
    <n v="4146"/>
    <s v="258-TRATOR JOHN DEERE 7210 J"/>
    <n v="63.832999999999998"/>
    <n v="4"/>
    <n v="15.958"/>
    <s v="Frente 3"/>
  </r>
  <r>
    <x v="43"/>
    <n v="4147"/>
    <s v="258-TRATOR JOHN DEERE 7210 J"/>
    <n v="185.03"/>
    <n v="11"/>
    <n v="16.821000000000002"/>
    <s v="Frente 2"/>
  </r>
  <r>
    <x v="43"/>
    <n v="4149"/>
    <s v="258-TRATOR JOHN DEERE 7210 J"/>
    <n v="318.99"/>
    <n v="22"/>
    <n v="14.5"/>
    <s v="Frente 1"/>
  </r>
  <r>
    <x v="43"/>
    <n v="4153"/>
    <s v="265-TRATOR JOHN DEERE 7225 J"/>
    <n v="299.07900000000001"/>
    <n v="19"/>
    <n v="15.741"/>
    <s v="Frente 4"/>
  </r>
  <r>
    <x v="43"/>
    <n v="4154"/>
    <s v="265-TRATOR JOHN DEERE 7225 J"/>
    <n v="243.571"/>
    <n v="15"/>
    <n v="16.238"/>
    <s v="Frente 4"/>
  </r>
  <r>
    <x v="43"/>
    <n v="4155"/>
    <s v="265-TRATOR JOHN DEERE 7225 J"/>
    <n v="157.72999999999999"/>
    <n v="10"/>
    <n v="15.773"/>
    <s v="Frente 4"/>
  </r>
  <r>
    <x v="43"/>
    <n v="4156"/>
    <s v="258-TRATOR JOHN DEERE 7210 J"/>
    <n v="220.715"/>
    <n v="16"/>
    <n v="13.795"/>
    <s v="Frente 2"/>
  </r>
  <r>
    <x v="43"/>
    <n v="4157"/>
    <s v="258-TRATOR JOHN DEERE 7210 J"/>
    <n v="108.82"/>
    <n v="8"/>
    <n v="13.603"/>
    <s v="Frente 6"/>
  </r>
  <r>
    <x v="43"/>
    <n v="4158"/>
    <s v="258-TRATOR JOHN DEERE 7210 J"/>
    <n v="407.803"/>
    <n v="24"/>
    <n v="16.992000000000001"/>
    <s v="Frente 3"/>
  </r>
  <r>
    <x v="43"/>
    <n v="4159"/>
    <s v="258-TRATOR JOHN DEERE 7210 J"/>
    <n v="183.273"/>
    <n v="13"/>
    <n v="14.098000000000001"/>
    <s v="Frente 2"/>
  </r>
  <r>
    <x v="43"/>
    <n v="4160"/>
    <s v="258-TRATOR JOHN DEERE 7210 J"/>
    <n v="195.41"/>
    <n v="13"/>
    <n v="15.032"/>
    <s v="Frente 2"/>
  </r>
  <r>
    <x v="43"/>
    <n v="4161"/>
    <s v="258-TRATOR JOHN DEERE 7210 J"/>
    <n v="209.864"/>
    <n v="13"/>
    <n v="16.143000000000001"/>
    <s v="Frente 7"/>
  </r>
  <r>
    <x v="43"/>
    <n v="4162"/>
    <s v="258-TRATOR JOHN DEERE 7210 J"/>
    <n v="208.51900000000001"/>
    <n v="15"/>
    <n v="13.901"/>
    <s v="Frente 2"/>
  </r>
  <r>
    <x v="43"/>
    <n v="4163"/>
    <s v="258-TRATOR JOHN DEERE 7210 J"/>
    <n v="129.94200000000001"/>
    <n v="9"/>
    <n v="14.438000000000001"/>
    <s v="Frente 2"/>
  </r>
  <r>
    <x v="44"/>
    <n v="4024"/>
    <s v="236-TRATOR JOHN DEERE 6180 J"/>
    <n v="234.15600000000001"/>
    <n v="17"/>
    <n v="13.773999999999999"/>
    <s v="Frente 7"/>
  </r>
  <r>
    <x v="44"/>
    <n v="4025"/>
    <s v="236-TRATOR JOHN DEERE 6180 J"/>
    <n v="47.43"/>
    <n v="3"/>
    <n v="15.81"/>
    <s v="Frente 7"/>
  </r>
  <r>
    <x v="44"/>
    <n v="4027"/>
    <s v="236-TRATOR JOHN DEERE 6180 J"/>
    <n v="213.03899999999999"/>
    <n v="12"/>
    <n v="17.753"/>
    <s v="Frente 7"/>
  </r>
  <r>
    <x v="44"/>
    <n v="4029"/>
    <s v="236-TRATOR JOHN DEERE 6180 J"/>
    <n v="134.31899999999999"/>
    <n v="8"/>
    <n v="16.79"/>
    <s v="Frente 7"/>
  </r>
  <r>
    <x v="44"/>
    <n v="4030"/>
    <s v="285-TRATOR JOHN DEERE 7185 J"/>
    <n v="181.26599999999999"/>
    <n v="11"/>
    <n v="16.478999999999999"/>
    <s v="Frente 6"/>
  </r>
  <r>
    <x v="44"/>
    <n v="4032"/>
    <s v="238-TRATOR JOHN DEERE 7195 J"/>
    <n v="93.27"/>
    <n v="6"/>
    <n v="15.545"/>
    <s v="Frente 6"/>
  </r>
  <r>
    <x v="44"/>
    <n v="4034"/>
    <s v="238-TRATOR JOHN DEERE 7195 J"/>
    <n v="142.62"/>
    <n v="9"/>
    <n v="15.847"/>
    <s v="Frente 6"/>
  </r>
  <r>
    <x v="44"/>
    <n v="4035"/>
    <s v="238-TRATOR JOHN DEERE 7195 J"/>
    <n v="133.148"/>
    <n v="9"/>
    <n v="14.794"/>
    <s v="Frente 6"/>
  </r>
  <r>
    <x v="44"/>
    <n v="4036"/>
    <s v="238-TRATOR JOHN DEERE 7195 J"/>
    <n v="211.346"/>
    <n v="13"/>
    <n v="16.257000000000001"/>
    <s v="Frente 6"/>
  </r>
  <r>
    <x v="44"/>
    <n v="4111"/>
    <s v="258-TRATOR JOHN DEERE 7210 J"/>
    <n v="446.666"/>
    <n v="26"/>
    <n v="17.178999999999998"/>
    <s v="Frente 5"/>
  </r>
  <r>
    <x v="44"/>
    <n v="4113"/>
    <s v="258-TRATOR JOHN DEERE 7210 J"/>
    <n v="184.327"/>
    <n v="14"/>
    <n v="13.166"/>
    <s v="Frente 7"/>
  </r>
  <r>
    <x v="44"/>
    <n v="4114"/>
    <s v="258-TRATOR JOHN DEERE 7210 J"/>
    <n v="324.35500000000002"/>
    <n v="24"/>
    <n v="13.515000000000001"/>
    <s v="Frente 1"/>
  </r>
  <r>
    <x v="44"/>
    <n v="4116"/>
    <s v="258-TRATOR JOHN DEERE 7210 J"/>
    <n v="96.971999999999994"/>
    <n v="6"/>
    <n v="16.161999999999999"/>
    <s v="Frente 5"/>
  </r>
  <r>
    <x v="44"/>
    <n v="4117"/>
    <s v="258-TRATOR JOHN DEERE 7210 J"/>
    <n v="139.73599999999999"/>
    <n v="9"/>
    <n v="15.526"/>
    <s v="Frente 4"/>
  </r>
  <r>
    <x v="44"/>
    <n v="4118"/>
    <s v="258-TRATOR JOHN DEERE 7210 J"/>
    <n v="296.53399999999999"/>
    <n v="23"/>
    <n v="12.893000000000001"/>
    <s v="Frente 3"/>
  </r>
  <r>
    <x v="44"/>
    <n v="4119"/>
    <s v="258-TRATOR JOHN DEERE 7210 J"/>
    <n v="433.75700000000001"/>
    <n v="27"/>
    <n v="16.065000000000001"/>
    <s v="Frente 5"/>
  </r>
  <r>
    <x v="44"/>
    <n v="4120"/>
    <s v="258-TRATOR JOHN DEERE 7210 J"/>
    <n v="419.82100000000003"/>
    <n v="24"/>
    <n v="17.492999999999999"/>
    <s v="Frente 5"/>
  </r>
  <r>
    <x v="44"/>
    <n v="4121"/>
    <s v="296-TRATOR JONH DEERE 7215 J"/>
    <n v="285.03500000000003"/>
    <n v="21"/>
    <n v="13.573"/>
    <s v="Frente 1"/>
  </r>
  <r>
    <x v="44"/>
    <n v="4122"/>
    <s v="296-TRATOR JONH DEERE 7215 J"/>
    <n v="300.67500000000001"/>
    <n v="22"/>
    <n v="13.667"/>
    <s v="Frente 1"/>
  </r>
  <r>
    <x v="44"/>
    <n v="4123"/>
    <s v="296-TRATOR JONH DEERE 7215 J"/>
    <n v="243.55"/>
    <n v="18"/>
    <n v="13.531000000000001"/>
    <s v="Frente 1"/>
  </r>
  <r>
    <x v="44"/>
    <n v="4124"/>
    <s v="258-TRATOR JOHN DEERE 7210 J"/>
    <n v="170.453"/>
    <n v="9"/>
    <n v="18.939"/>
    <s v="Frente 7"/>
  </r>
  <r>
    <x v="44"/>
    <n v="4127"/>
    <s v="258-TRATOR JOHN DEERE 7210 J"/>
    <n v="324.99"/>
    <n v="21"/>
    <n v="15.476000000000001"/>
    <s v="Frente 2"/>
  </r>
  <r>
    <x v="44"/>
    <n v="4128"/>
    <s v="296-TRATOR JONH DEERE 7215 J"/>
    <n v="389.745"/>
    <n v="26"/>
    <n v="14.99"/>
    <s v="Frente 1"/>
  </r>
  <r>
    <x v="44"/>
    <n v="4129"/>
    <s v="296-TRATOR JONH DEERE 7215 J"/>
    <n v="259.62"/>
    <n v="19"/>
    <n v="13.664"/>
    <s v="Frente 1"/>
  </r>
  <r>
    <x v="44"/>
    <n v="4131"/>
    <s v="258-TRATOR JOHN DEERE 7210 J"/>
    <n v="157.548"/>
    <n v="10"/>
    <n v="15.755000000000001"/>
    <s v="Frente 4"/>
  </r>
  <r>
    <x v="44"/>
    <n v="4133"/>
    <s v="258-TRATOR JOHN DEERE 7210 J"/>
    <n v="371.78300000000002"/>
    <n v="25"/>
    <n v="14.871"/>
    <s v="Frente 2"/>
  </r>
  <r>
    <x v="44"/>
    <n v="4134"/>
    <s v="258-TRATOR JOHN DEERE 7210 J"/>
    <n v="359.51"/>
    <n v="21"/>
    <n v="17.12"/>
    <s v="Frente 5"/>
  </r>
  <r>
    <x v="44"/>
    <n v="4135"/>
    <s v="258-TRATOR JOHN DEERE 7210 J"/>
    <n v="396.08100000000002"/>
    <n v="20"/>
    <n v="19.803999999999998"/>
    <s v="Frente 3"/>
  </r>
  <r>
    <x v="44"/>
    <n v="4136"/>
    <s v="258-TRATOR JOHN DEERE 7210 J"/>
    <n v="126.477"/>
    <n v="8"/>
    <n v="15.81"/>
    <s v="Frente 4"/>
  </r>
  <r>
    <x v="44"/>
    <n v="4137"/>
    <s v="258-TRATOR JOHN DEERE 7210 J"/>
    <n v="358.44299999999998"/>
    <n v="20"/>
    <n v="17.922000000000001"/>
    <s v="Frente 3"/>
  </r>
  <r>
    <x v="44"/>
    <n v="4138"/>
    <s v="258-TRATOR JOHN DEERE 7210 J"/>
    <n v="120.386"/>
    <n v="8"/>
    <n v="15.048"/>
    <s v="Frente 4"/>
  </r>
  <r>
    <x v="44"/>
    <n v="4139"/>
    <s v="258-TRATOR JOHN DEERE 7210 J"/>
    <n v="138.85599999999999"/>
    <n v="10"/>
    <n v="13.885999999999999"/>
    <m/>
  </r>
  <r>
    <x v="44"/>
    <n v="4140"/>
    <s v="258-TRATOR JOHN DEERE 7210 J"/>
    <n v="212.03399999999999"/>
    <n v="13"/>
    <n v="16.309999999999999"/>
    <s v="Frente 5"/>
  </r>
  <r>
    <x v="44"/>
    <n v="4141"/>
    <s v="258-TRATOR JOHN DEERE 7210 J"/>
    <n v="436.88099999999997"/>
    <n v="24"/>
    <n v="18.202999999999999"/>
    <s v="Frente 3"/>
  </r>
  <r>
    <x v="44"/>
    <n v="4142"/>
    <s v="258-TRATOR JOHN DEERE 7210 J"/>
    <n v="48.927"/>
    <n v="3"/>
    <n v="16.309000000000001"/>
    <s v="Frente 4"/>
  </r>
  <r>
    <x v="44"/>
    <n v="4143"/>
    <s v="258-TRATOR JOHN DEERE 7210 J"/>
    <n v="319.85500000000002"/>
    <n v="20"/>
    <n v="15.993"/>
    <s v="Frente 5"/>
  </r>
  <r>
    <x v="44"/>
    <n v="4144"/>
    <s v="258-TRATOR JOHN DEERE 7210 J"/>
    <n v="273.60500000000002"/>
    <n v="17"/>
    <n v="16.094000000000001"/>
    <s v="Frente 5"/>
  </r>
  <r>
    <x v="44"/>
    <n v="4145"/>
    <s v="258-TRATOR JOHN DEERE 7210 J"/>
    <n v="501.75099999999998"/>
    <n v="28"/>
    <n v="17.920000000000002"/>
    <s v="Frente 3"/>
  </r>
  <r>
    <x v="44"/>
    <n v="4146"/>
    <s v="258-TRATOR JOHN DEERE 7210 J"/>
    <n v="440.27699999999999"/>
    <n v="24"/>
    <n v="18.344999999999999"/>
    <s v="Frente 3"/>
  </r>
  <r>
    <x v="44"/>
    <n v="4147"/>
    <s v="258-TRATOR JOHN DEERE 7210 J"/>
    <n v="279.048"/>
    <n v="19"/>
    <n v="14.686999999999999"/>
    <s v="Frente 2"/>
  </r>
  <r>
    <x v="44"/>
    <n v="4149"/>
    <s v="258-TRATOR JOHN DEERE 7210 J"/>
    <n v="245.68"/>
    <n v="18"/>
    <n v="13.648999999999999"/>
    <s v="Frente 1"/>
  </r>
  <r>
    <x v="44"/>
    <n v="4153"/>
    <s v="265-TRATOR JOHN DEERE 7225 J"/>
    <n v="144.38200000000001"/>
    <n v="10"/>
    <n v="14.438000000000001"/>
    <s v="Frente 4"/>
  </r>
  <r>
    <x v="44"/>
    <n v="4154"/>
    <s v="265-TRATOR JOHN DEERE 7225 J"/>
    <n v="132.81"/>
    <n v="8"/>
    <n v="16.600999999999999"/>
    <s v="Frente 4"/>
  </r>
  <r>
    <x v="44"/>
    <n v="4155"/>
    <s v="265-TRATOR JOHN DEERE 7225 J"/>
    <n v="198.614"/>
    <n v="12"/>
    <n v="16.550999999999998"/>
    <s v="Frente 4"/>
  </r>
  <r>
    <x v="44"/>
    <n v="4156"/>
    <s v="258-TRATOR JOHN DEERE 7210 J"/>
    <n v="404.14499999999998"/>
    <n v="24"/>
    <n v="16.838999999999999"/>
    <s v="Frente 2"/>
  </r>
  <r>
    <x v="44"/>
    <n v="4157"/>
    <s v="258-TRATOR JOHN DEERE 7210 J"/>
    <n v="150.61000000000001"/>
    <n v="9"/>
    <n v="16.734000000000002"/>
    <s v="Frente 6"/>
  </r>
  <r>
    <x v="44"/>
    <n v="4158"/>
    <s v="258-TRATOR JOHN DEERE 7210 J"/>
    <n v="393.85300000000001"/>
    <n v="21"/>
    <n v="18.754999999999999"/>
    <s v="Frente 3"/>
  </r>
  <r>
    <x v="44"/>
    <n v="4159"/>
    <s v="258-TRATOR JOHN DEERE 7210 J"/>
    <n v="358.21499999999997"/>
    <n v="21"/>
    <n v="17.058"/>
    <s v="Frente 2"/>
  </r>
  <r>
    <x v="44"/>
    <n v="4160"/>
    <s v="258-TRATOR JOHN DEERE 7210 J"/>
    <n v="262.97000000000003"/>
    <n v="16"/>
    <n v="16.436"/>
    <s v="Frente 2"/>
  </r>
  <r>
    <x v="44"/>
    <n v="4161"/>
    <s v="258-TRATOR JOHN DEERE 7210 J"/>
    <n v="160.5"/>
    <n v="10"/>
    <n v="16.05"/>
    <s v="Frente 7"/>
  </r>
  <r>
    <x v="44"/>
    <n v="4162"/>
    <s v="258-TRATOR JOHN DEERE 7210 J"/>
    <n v="195.71"/>
    <n v="13"/>
    <n v="15.055"/>
    <s v="Frente 2"/>
  </r>
  <r>
    <x v="44"/>
    <n v="4163"/>
    <s v="258-TRATOR JOHN DEERE 7210 J"/>
    <n v="255.57900000000001"/>
    <n v="17"/>
    <n v="15.034000000000001"/>
    <s v="Frente 2"/>
  </r>
  <r>
    <x v="45"/>
    <n v="4024"/>
    <s v="236-TRATOR JOHN DEERE 6180 J"/>
    <n v="293.91899999999998"/>
    <n v="19"/>
    <n v="15.468999999999999"/>
    <s v="Frente 7"/>
  </r>
  <r>
    <x v="45"/>
    <n v="4025"/>
    <s v="236-TRATOR JOHN DEERE 6180 J"/>
    <n v="124.971"/>
    <n v="9"/>
    <n v="13.885999999999999"/>
    <s v="Frente 7"/>
  </r>
  <r>
    <x v="45"/>
    <n v="4027"/>
    <s v="236-TRATOR JOHN DEERE 6180 J"/>
    <n v="216.125"/>
    <n v="14"/>
    <n v="15.438000000000001"/>
    <s v="Frente 7"/>
  </r>
  <r>
    <x v="45"/>
    <n v="4029"/>
    <s v="236-TRATOR JOHN DEERE 6180 J"/>
    <n v="291.99799999999999"/>
    <n v="19"/>
    <n v="15.368"/>
    <s v="Frente 7"/>
  </r>
  <r>
    <x v="45"/>
    <n v="4030"/>
    <s v="285-TRATOR JOHN DEERE 7185 J"/>
    <n v="166.77099999999999"/>
    <n v="12"/>
    <n v="13.898"/>
    <s v="Frente 6"/>
  </r>
  <r>
    <x v="45"/>
    <n v="4032"/>
    <s v="238-TRATOR JOHN DEERE 7195 J"/>
    <n v="191.839"/>
    <n v="13"/>
    <n v="14.757"/>
    <s v="Frente 6"/>
  </r>
  <r>
    <x v="45"/>
    <n v="4034"/>
    <s v="238-TRATOR JOHN DEERE 7195 J"/>
    <n v="143.59"/>
    <n v="10"/>
    <n v="14.359"/>
    <s v="Frente 6"/>
  </r>
  <r>
    <x v="45"/>
    <n v="4035"/>
    <s v="238-TRATOR JOHN DEERE 7195 J"/>
    <n v="11.73"/>
    <n v="1"/>
    <n v="11.73"/>
    <s v="Frente 6"/>
  </r>
  <r>
    <x v="45"/>
    <n v="4036"/>
    <s v="238-TRATOR JOHN DEERE 7195 J"/>
    <n v="184.43600000000001"/>
    <n v="11"/>
    <n v="16.766999999999999"/>
    <s v="Frente 6"/>
  </r>
  <r>
    <x v="45"/>
    <n v="4111"/>
    <s v="258-TRATOR JOHN DEERE 7210 J"/>
    <n v="506.67500000000001"/>
    <n v="31"/>
    <n v="16.344000000000001"/>
    <s v="Frente 5"/>
  </r>
  <r>
    <x v="45"/>
    <n v="4113"/>
    <s v="258-TRATOR JOHN DEERE 7210 J"/>
    <n v="264.178"/>
    <n v="17"/>
    <n v="15.54"/>
    <s v="Frente 7"/>
  </r>
  <r>
    <x v="45"/>
    <n v="4114"/>
    <s v="258-TRATOR JOHN DEERE 7210 J"/>
    <n v="300.01499999999999"/>
    <n v="22"/>
    <n v="13.637"/>
    <s v="Frente 1"/>
  </r>
  <r>
    <x v="45"/>
    <n v="4117"/>
    <s v="258-TRATOR JOHN DEERE 7210 J"/>
    <n v="151.76900000000001"/>
    <n v="10"/>
    <n v="15.177"/>
    <s v="Frente 4"/>
  </r>
  <r>
    <x v="45"/>
    <n v="4118"/>
    <s v="258-TRATOR JOHN DEERE 7210 J"/>
    <n v="251.49199999999999"/>
    <n v="18"/>
    <n v="13.972"/>
    <s v="Frente 3"/>
  </r>
  <r>
    <x v="45"/>
    <n v="4119"/>
    <s v="258-TRATOR JOHN DEERE 7210 J"/>
    <n v="392.64499999999998"/>
    <n v="25"/>
    <n v="15.706"/>
    <s v="Frente 5"/>
  </r>
  <r>
    <x v="45"/>
    <n v="4120"/>
    <s v="258-TRATOR JOHN DEERE 7210 J"/>
    <n v="403.66500000000002"/>
    <n v="25"/>
    <n v="16.146999999999998"/>
    <s v="Frente 5"/>
  </r>
  <r>
    <x v="45"/>
    <n v="4121"/>
    <s v="296-TRATOR JONH DEERE 7215 J"/>
    <n v="246.38499999999999"/>
    <n v="19"/>
    <n v="12.968"/>
    <s v="Frente 1"/>
  </r>
  <r>
    <x v="45"/>
    <n v="4122"/>
    <s v="296-TRATOR JONH DEERE 7215 J"/>
    <n v="277.93"/>
    <n v="20"/>
    <n v="13.897"/>
    <s v="Frente 1"/>
  </r>
  <r>
    <x v="45"/>
    <n v="4123"/>
    <s v="296-TRATOR JONH DEERE 7215 J"/>
    <n v="214.53"/>
    <n v="15"/>
    <n v="14.302"/>
    <s v="Frente 1"/>
  </r>
  <r>
    <x v="45"/>
    <n v="4124"/>
    <s v="258-TRATOR JOHN DEERE 7210 J"/>
    <n v="209.64400000000001"/>
    <n v="15"/>
    <n v="13.976000000000001"/>
    <s v="Frente 7"/>
  </r>
  <r>
    <x v="45"/>
    <n v="4127"/>
    <s v="258-TRATOR JOHN DEERE 7210 J"/>
    <n v="427.005"/>
    <n v="25"/>
    <n v="17.079999999999998"/>
    <s v="Frente 2"/>
  </r>
  <r>
    <x v="45"/>
    <n v="4128"/>
    <s v="296-TRATOR JONH DEERE 7215 J"/>
    <n v="273.29500000000002"/>
    <n v="20"/>
    <n v="13.664999999999999"/>
    <s v="Frente 1"/>
  </r>
  <r>
    <x v="45"/>
    <n v="4129"/>
    <s v="296-TRATOR JONH DEERE 7215 J"/>
    <n v="308.11"/>
    <n v="22"/>
    <n v="14.005000000000001"/>
    <s v="Frente 1"/>
  </r>
  <r>
    <x v="45"/>
    <n v="4130"/>
    <s v="296-TRATOR JONH DEERE 7215 J"/>
    <n v="123.07"/>
    <n v="9"/>
    <n v="13.673999999999999"/>
    <s v="Frente 1"/>
  </r>
  <r>
    <x v="45"/>
    <n v="4131"/>
    <s v="258-TRATOR JOHN DEERE 7210 J"/>
    <n v="134.631"/>
    <n v="9"/>
    <n v="14.959"/>
    <s v="Frente 4"/>
  </r>
  <r>
    <x v="45"/>
    <n v="4133"/>
    <s v="258-TRATOR JOHN DEERE 7210 J"/>
    <n v="278.39499999999998"/>
    <n v="18"/>
    <n v="15.465999999999999"/>
    <s v="Frente 2"/>
  </r>
  <r>
    <x v="45"/>
    <n v="4134"/>
    <s v="258-TRATOR JOHN DEERE 7210 J"/>
    <n v="451.36500000000001"/>
    <n v="29"/>
    <n v="15.564"/>
    <s v="Frente 5"/>
  </r>
  <r>
    <x v="45"/>
    <n v="4135"/>
    <s v="258-TRATOR JOHN DEERE 7210 J"/>
    <n v="367.05799999999999"/>
    <n v="21"/>
    <n v="17.478999999999999"/>
    <s v="Frente 3"/>
  </r>
  <r>
    <x v="45"/>
    <n v="4136"/>
    <s v="258-TRATOR JOHN DEERE 7210 J"/>
    <n v="145.738"/>
    <n v="10"/>
    <n v="14.574"/>
    <s v="Frente 4"/>
  </r>
  <r>
    <x v="45"/>
    <n v="4137"/>
    <s v="258-TRATOR JOHN DEERE 7210 J"/>
    <n v="332.483"/>
    <n v="19"/>
    <n v="17.498999999999999"/>
    <s v="Frente 3"/>
  </r>
  <r>
    <x v="45"/>
    <n v="4138"/>
    <s v="258-TRATOR JOHN DEERE 7210 J"/>
    <n v="168.09200000000001"/>
    <n v="11"/>
    <n v="15.281000000000001"/>
    <s v="Frente 4"/>
  </r>
  <r>
    <x v="45"/>
    <n v="4139"/>
    <s v="258-TRATOR JOHN DEERE 7210 J"/>
    <n v="160.559"/>
    <n v="10"/>
    <n v="16.056000000000001"/>
    <s v="Frente 7"/>
  </r>
  <r>
    <x v="45"/>
    <n v="4140"/>
    <s v="258-TRATOR JOHN DEERE 7210 J"/>
    <n v="208.41"/>
    <n v="12"/>
    <n v="17.367999999999999"/>
    <s v="Frente 5"/>
  </r>
  <r>
    <x v="45"/>
    <n v="4141"/>
    <s v="258-TRATOR JOHN DEERE 7210 J"/>
    <n v="443.72800000000001"/>
    <n v="24"/>
    <n v="18.489000000000001"/>
    <s v="Frente 3"/>
  </r>
  <r>
    <x v="45"/>
    <n v="4142"/>
    <s v="258-TRATOR JOHN DEERE 7210 J"/>
    <n v="166.16800000000001"/>
    <n v="11"/>
    <n v="15.106"/>
    <s v="Frente 4"/>
  </r>
  <r>
    <x v="45"/>
    <n v="4143"/>
    <s v="258-TRATOR JOHN DEERE 7210 J"/>
    <n v="217.57"/>
    <n v="14"/>
    <n v="15.541"/>
    <s v="Frente 5"/>
  </r>
  <r>
    <x v="45"/>
    <n v="4144"/>
    <s v="258-TRATOR JOHN DEERE 7210 J"/>
    <n v="381.35"/>
    <n v="25"/>
    <n v="15.254"/>
    <s v="Frente 5"/>
  </r>
  <r>
    <x v="45"/>
    <n v="4145"/>
    <s v="258-TRATOR JOHN DEERE 7210 J"/>
    <n v="364.31799999999998"/>
    <n v="18"/>
    <n v="20.239999999999998"/>
    <s v="Frente 3"/>
  </r>
  <r>
    <x v="45"/>
    <n v="4146"/>
    <s v="258-TRATOR JOHN DEERE 7210 J"/>
    <n v="480.38600000000002"/>
    <n v="24"/>
    <n v="20.015999999999998"/>
    <s v="Frente 3"/>
  </r>
  <r>
    <x v="45"/>
    <n v="4147"/>
    <s v="258-TRATOR JOHN DEERE 7210 J"/>
    <n v="236.04499999999999"/>
    <n v="16"/>
    <n v="14.753"/>
    <s v="Frente 2"/>
  </r>
  <r>
    <x v="45"/>
    <n v="4149"/>
    <s v="258-TRATOR JOHN DEERE 7210 J"/>
    <n v="306.70499999999998"/>
    <n v="22"/>
    <n v="13.941000000000001"/>
    <s v="Frente 1"/>
  </r>
  <r>
    <x v="45"/>
    <n v="4153"/>
    <s v="265-TRATOR JOHN DEERE 7225 J"/>
    <n v="154.23400000000001"/>
    <n v="11"/>
    <n v="14.021000000000001"/>
    <s v="Frente 4"/>
  </r>
  <r>
    <x v="45"/>
    <n v="4154"/>
    <s v="265-TRATOR JOHN DEERE 7225 J"/>
    <n v="160.648"/>
    <n v="11"/>
    <n v="14.603999999999999"/>
    <s v="Frente 4"/>
  </r>
  <r>
    <x v="45"/>
    <n v="4155"/>
    <s v="265-TRATOR JOHN DEERE 7225 J"/>
    <n v="152.54"/>
    <n v="10"/>
    <n v="15.254"/>
    <s v="Frente 4"/>
  </r>
  <r>
    <x v="45"/>
    <n v="4156"/>
    <s v="258-TRATOR JOHN DEERE 7210 J"/>
    <n v="280.72500000000002"/>
    <n v="19"/>
    <n v="14.775"/>
    <s v="Frente 2"/>
  </r>
  <r>
    <x v="45"/>
    <n v="4157"/>
    <s v="258-TRATOR JOHN DEERE 7210 J"/>
    <n v="134.23400000000001"/>
    <n v="10"/>
    <n v="13.423"/>
    <s v="Frente 6"/>
  </r>
  <r>
    <x v="45"/>
    <n v="4158"/>
    <s v="258-TRATOR JOHN DEERE 7210 J"/>
    <n v="479.875"/>
    <n v="26"/>
    <n v="18.457000000000001"/>
    <s v="Frente 3"/>
  </r>
  <r>
    <x v="45"/>
    <n v="4159"/>
    <s v="258-TRATOR JOHN DEERE 7210 J"/>
    <n v="388.005"/>
    <n v="25"/>
    <n v="15.52"/>
    <s v="Frente 2"/>
  </r>
  <r>
    <x v="45"/>
    <n v="4161"/>
    <s v="258-TRATOR JOHN DEERE 7210 J"/>
    <n v="42.706000000000003"/>
    <n v="3"/>
    <n v="14.234999999999999"/>
    <s v="Frente 7"/>
  </r>
  <r>
    <x v="45"/>
    <n v="4162"/>
    <s v="258-TRATOR JOHN DEERE 7210 J"/>
    <n v="240.64500000000001"/>
    <n v="16"/>
    <n v="15.04"/>
    <s v="Frente 2"/>
  </r>
  <r>
    <x v="45"/>
    <n v="4163"/>
    <s v="258-TRATOR JOHN DEERE 7210 J"/>
    <n v="326.64"/>
    <n v="22"/>
    <n v="14.847"/>
    <s v="Frente 2"/>
  </r>
  <r>
    <x v="46"/>
    <n v="4024"/>
    <s v="236-TRATOR JOHN DEERE 6180 J"/>
    <n v="299.887"/>
    <n v="16"/>
    <n v="18.742999999999999"/>
    <s v="Frente 7"/>
  </r>
  <r>
    <x v="46"/>
    <n v="4025"/>
    <s v="236-TRATOR JOHN DEERE 6180 J"/>
    <n v="44.875"/>
    <n v="3"/>
    <n v="14.958"/>
    <s v="Frente 7"/>
  </r>
  <r>
    <x v="46"/>
    <n v="4027"/>
    <s v="236-TRATOR JOHN DEERE 6180 J"/>
    <n v="356.22500000000002"/>
    <n v="19"/>
    <n v="18.748999999999999"/>
    <s v="Frente 7"/>
  </r>
  <r>
    <x v="46"/>
    <n v="4029"/>
    <s v="236-TRATOR JOHN DEERE 6180 J"/>
    <n v="327.45"/>
    <n v="20"/>
    <n v="16.373000000000001"/>
    <s v="Frente 7"/>
  </r>
  <r>
    <x v="46"/>
    <n v="4030"/>
    <s v="285-TRATOR JOHN DEERE 7185 J"/>
    <n v="76.536000000000001"/>
    <n v="7"/>
    <n v="10.933999999999999"/>
    <s v="Frente 6"/>
  </r>
  <r>
    <x v="46"/>
    <n v="4032"/>
    <s v="238-TRATOR JOHN DEERE 7195 J"/>
    <n v="124.59"/>
    <n v="9"/>
    <n v="13.843"/>
    <s v="Frente 6"/>
  </r>
  <r>
    <x v="46"/>
    <n v="4034"/>
    <s v="238-TRATOR JOHN DEERE 7195 J"/>
    <n v="140.32599999999999"/>
    <n v="13"/>
    <n v="10.794"/>
    <s v="Frente 6"/>
  </r>
  <r>
    <x v="46"/>
    <n v="4035"/>
    <s v="238-TRATOR JOHN DEERE 7195 J"/>
    <n v="144.87799999999999"/>
    <n v="11"/>
    <n v="13.170999999999999"/>
    <s v="Frente 6"/>
  </r>
  <r>
    <x v="46"/>
    <n v="4036"/>
    <s v="238-TRATOR JOHN DEERE 7195 J"/>
    <n v="116.848"/>
    <n v="10"/>
    <n v="11.685"/>
    <s v="Frente 6"/>
  </r>
  <r>
    <x v="46"/>
    <n v="4111"/>
    <s v="258-TRATOR JOHN DEERE 7210 J"/>
    <n v="408.62900000000002"/>
    <n v="26"/>
    <n v="15.717000000000001"/>
    <s v="Frente 5"/>
  </r>
  <r>
    <x v="46"/>
    <n v="4113"/>
    <s v="258-TRATOR JOHN DEERE 7210 J"/>
    <n v="243.34800000000001"/>
    <n v="14"/>
    <n v="17.382000000000001"/>
    <s v="Frente 7"/>
  </r>
  <r>
    <x v="46"/>
    <n v="4114"/>
    <s v="258-TRATOR JOHN DEERE 7210 J"/>
    <n v="241.20500000000001"/>
    <n v="17"/>
    <n v="14.189"/>
    <s v="Frente 1"/>
  </r>
  <r>
    <x v="46"/>
    <n v="4115"/>
    <s v="258-TRATOR JOHN DEERE 7210 J"/>
    <n v="43.256"/>
    <n v="3"/>
    <n v="14.419"/>
    <s v="Frente 6"/>
  </r>
  <r>
    <x v="46"/>
    <n v="4116"/>
    <s v="258-TRATOR JOHN DEERE 7210 J"/>
    <n v="55.786999999999999"/>
    <n v="4"/>
    <n v="13.946999999999999"/>
    <s v="Frente 5"/>
  </r>
  <r>
    <x v="46"/>
    <n v="4117"/>
    <s v="258-TRATOR JOHN DEERE 7210 J"/>
    <n v="189.49600000000001"/>
    <n v="14"/>
    <n v="13.535"/>
    <s v="Frente 4"/>
  </r>
  <r>
    <x v="46"/>
    <n v="4118"/>
    <s v="258-TRATOR JOHN DEERE 7210 J"/>
    <n v="297.03399999999999"/>
    <n v="24"/>
    <n v="12.375999999999999"/>
    <s v="Frente 3"/>
  </r>
  <r>
    <x v="46"/>
    <n v="4119"/>
    <s v="258-TRATOR JOHN DEERE 7210 J"/>
    <n v="435.65300000000002"/>
    <n v="25"/>
    <n v="17.425999999999998"/>
    <s v="Frente 5"/>
  </r>
  <r>
    <x v="46"/>
    <n v="4120"/>
    <s v="258-TRATOR JOHN DEERE 7210 J"/>
    <n v="539.93799999999999"/>
    <n v="32"/>
    <n v="16.873000000000001"/>
    <s v="Frente 5"/>
  </r>
  <r>
    <x v="46"/>
    <n v="4121"/>
    <s v="296-TRATOR JONH DEERE 7215 J"/>
    <n v="209.815"/>
    <n v="14"/>
    <n v="14.987"/>
    <s v="Frente 1"/>
  </r>
  <r>
    <x v="46"/>
    <n v="4122"/>
    <s v="296-TRATOR JONH DEERE 7215 J"/>
    <n v="159.22999999999999"/>
    <n v="12"/>
    <n v="13.269"/>
    <s v="Frente 1"/>
  </r>
  <r>
    <x v="46"/>
    <n v="4123"/>
    <s v="296-TRATOR JONH DEERE 7215 J"/>
    <n v="279.77"/>
    <n v="20"/>
    <n v="13.989000000000001"/>
    <s v="Frente 1"/>
  </r>
  <r>
    <x v="46"/>
    <n v="4124"/>
    <s v="258-TRATOR JOHN DEERE 7210 J"/>
    <n v="85.406999999999996"/>
    <n v="6"/>
    <n v="14.234999999999999"/>
    <s v="Frente 7"/>
  </r>
  <r>
    <x v="46"/>
    <n v="4127"/>
    <s v="258-TRATOR JOHN DEERE 7210 J"/>
    <n v="380.14"/>
    <n v="25"/>
    <n v="15.206"/>
    <s v="Frente 2"/>
  </r>
  <r>
    <x v="46"/>
    <n v="4128"/>
    <s v="296-TRATOR JONH DEERE 7215 J"/>
    <n v="250.995"/>
    <n v="19"/>
    <n v="13.21"/>
    <s v="Frente 1"/>
  </r>
  <r>
    <x v="46"/>
    <n v="4129"/>
    <s v="296-TRATOR JONH DEERE 7215 J"/>
    <n v="272.19499999999999"/>
    <n v="20"/>
    <n v="13.61"/>
    <m/>
  </r>
  <r>
    <x v="46"/>
    <n v="4130"/>
    <s v="296-TRATOR JONH DEERE 7215 J"/>
    <n v="157.39500000000001"/>
    <n v="12"/>
    <n v="13.116"/>
    <s v="Frente 1"/>
  </r>
  <r>
    <x v="46"/>
    <n v="4131"/>
    <s v="258-TRATOR JOHN DEERE 7210 J"/>
    <n v="190.29400000000001"/>
    <n v="13"/>
    <n v="14.638"/>
    <s v="Frente 4"/>
  </r>
  <r>
    <x v="46"/>
    <n v="4133"/>
    <s v="258-TRATOR JOHN DEERE 7210 J"/>
    <n v="368.58499999999998"/>
    <n v="24"/>
    <n v="15.358000000000001"/>
    <s v="Frente 2"/>
  </r>
  <r>
    <x v="46"/>
    <n v="4134"/>
    <s v="258-TRATOR JOHN DEERE 7210 J"/>
    <n v="277.16800000000001"/>
    <n v="17"/>
    <n v="16.303999999999998"/>
    <s v="Frente 5"/>
  </r>
  <r>
    <x v="46"/>
    <n v="4135"/>
    <s v="258-TRATOR JOHN DEERE 7210 J"/>
    <n v="367.47899999999998"/>
    <n v="20"/>
    <n v="18.373999999999999"/>
    <s v="Frente 3"/>
  </r>
  <r>
    <x v="46"/>
    <n v="4136"/>
    <s v="258-TRATOR JOHN DEERE 7210 J"/>
    <n v="191.011"/>
    <n v="13"/>
    <n v="14.693"/>
    <s v="Frente 4"/>
  </r>
  <r>
    <x v="46"/>
    <n v="4137"/>
    <s v="258-TRATOR JOHN DEERE 7210 J"/>
    <n v="252.584"/>
    <n v="14"/>
    <n v="18.042000000000002"/>
    <s v="Frente 3"/>
  </r>
  <r>
    <x v="46"/>
    <n v="4138"/>
    <s v="258-TRATOR JOHN DEERE 7210 J"/>
    <n v="124.08499999999999"/>
    <n v="9"/>
    <n v="13.787000000000001"/>
    <s v="Frente 4"/>
  </r>
  <r>
    <x v="46"/>
    <n v="4139"/>
    <s v="258-TRATOR JOHN DEERE 7210 J"/>
    <n v="164.29400000000001"/>
    <n v="13"/>
    <n v="12.638"/>
    <s v="Frente 7"/>
  </r>
  <r>
    <x v="46"/>
    <n v="4140"/>
    <s v="258-TRATOR JOHN DEERE 7210 J"/>
    <n v="421.68"/>
    <n v="27"/>
    <n v="15.618"/>
    <s v="Frente 5"/>
  </r>
  <r>
    <x v="46"/>
    <n v="4141"/>
    <s v="258-TRATOR JOHN DEERE 7210 J"/>
    <n v="420.32100000000003"/>
    <n v="23"/>
    <n v="18.274999999999999"/>
    <s v="Frente 3"/>
  </r>
  <r>
    <x v="46"/>
    <n v="4142"/>
    <s v="258-TRATOR JOHN DEERE 7210 J"/>
    <n v="220.739"/>
    <n v="15"/>
    <n v="14.715999999999999"/>
    <s v="Frente 4"/>
  </r>
  <r>
    <x v="46"/>
    <n v="4143"/>
    <s v="258-TRATOR JOHN DEERE 7210 J"/>
    <n v="362.815"/>
    <n v="23"/>
    <n v="15.775"/>
    <s v="Frente 5"/>
  </r>
  <r>
    <x v="46"/>
    <n v="4144"/>
    <s v="258-TRATOR JOHN DEERE 7210 J"/>
    <n v="419.59"/>
    <n v="24"/>
    <n v="17.483000000000001"/>
    <s v="Frente 5"/>
  </r>
  <r>
    <x v="46"/>
    <n v="4145"/>
    <s v="258-TRATOR JOHN DEERE 7210 J"/>
    <n v="203.42500000000001"/>
    <n v="10"/>
    <n v="20.343"/>
    <s v="Frente 3"/>
  </r>
  <r>
    <x v="46"/>
    <n v="4146"/>
    <s v="258-TRATOR JOHN DEERE 7210 J"/>
    <n v="471.755"/>
    <n v="25"/>
    <n v="18.87"/>
    <s v="Frente 3"/>
  </r>
  <r>
    <x v="46"/>
    <n v="4147"/>
    <s v="258-TRATOR JOHN DEERE 7210 J"/>
    <n v="384.01499999999999"/>
    <n v="25"/>
    <n v="15.361000000000001"/>
    <s v="Frente 2"/>
  </r>
  <r>
    <x v="46"/>
    <n v="4149"/>
    <s v="258-TRATOR JOHN DEERE 7210 J"/>
    <n v="250.93"/>
    <n v="18"/>
    <n v="13.941000000000001"/>
    <s v="Frente 1"/>
  </r>
  <r>
    <x v="46"/>
    <n v="4153"/>
    <s v="265-TRATOR JOHN DEERE 7225 J"/>
    <n v="189.02799999999999"/>
    <n v="14"/>
    <n v="13.502000000000001"/>
    <s v="Frente 4"/>
  </r>
  <r>
    <x v="46"/>
    <n v="4154"/>
    <s v="265-TRATOR JOHN DEERE 7225 J"/>
    <n v="181.45500000000001"/>
    <n v="13"/>
    <n v="13.958"/>
    <s v="Frente 4"/>
  </r>
  <r>
    <x v="46"/>
    <n v="4155"/>
    <s v="265-TRATOR JOHN DEERE 7225 J"/>
    <n v="186.65199999999999"/>
    <n v="13"/>
    <n v="14.358000000000001"/>
    <s v="Frente 4"/>
  </r>
  <r>
    <x v="46"/>
    <n v="4156"/>
    <s v="258-TRATOR JOHN DEERE 7210 J"/>
    <n v="356.72"/>
    <n v="23"/>
    <n v="15.51"/>
    <s v="Frente 2"/>
  </r>
  <r>
    <x v="46"/>
    <n v="4157"/>
    <s v="258-TRATOR JOHN DEERE 7210 J"/>
    <n v="124.226"/>
    <n v="9"/>
    <n v="13.803000000000001"/>
    <s v="Frente 6"/>
  </r>
  <r>
    <x v="46"/>
    <n v="4158"/>
    <s v="258-TRATOR JOHN DEERE 7210 J"/>
    <n v="461.38200000000001"/>
    <n v="26"/>
    <n v="17.745000000000001"/>
    <s v="Frente 3"/>
  </r>
  <r>
    <x v="46"/>
    <n v="4159"/>
    <s v="258-TRATOR JOHN DEERE 7210 J"/>
    <n v="332.25"/>
    <n v="23"/>
    <n v="14.446"/>
    <s v="Frente 2"/>
  </r>
  <r>
    <x v="46"/>
    <n v="4160"/>
    <s v="258-TRATOR JOHN DEERE 7210 J"/>
    <n v="149.61000000000001"/>
    <n v="10"/>
    <n v="14.961"/>
    <s v="Frente 2"/>
  </r>
  <r>
    <x v="46"/>
    <n v="4161"/>
    <s v="258-TRATOR JOHN DEERE 7210 J"/>
    <n v="87.528999999999996"/>
    <n v="5"/>
    <n v="17.506"/>
    <s v="Frente 7"/>
  </r>
  <r>
    <x v="46"/>
    <n v="4162"/>
    <s v="258-TRATOR JOHN DEERE 7210 J"/>
    <n v="363.8"/>
    <n v="25"/>
    <n v="14.552"/>
    <s v="Frente 2"/>
  </r>
  <r>
    <x v="46"/>
    <n v="4163"/>
    <s v="258-TRATOR JOHN DEERE 7210 J"/>
    <n v="369.6"/>
    <n v="25"/>
    <n v="14.784000000000001"/>
    <s v="Frente 2"/>
  </r>
  <r>
    <x v="47"/>
    <n v="4024"/>
    <s v="236-TRATOR JOHN DEERE 6180 J"/>
    <n v="239.77600000000001"/>
    <n v="15"/>
    <n v="15.984999999999999"/>
    <s v="Frente 7"/>
  </r>
  <r>
    <x v="47"/>
    <n v="4027"/>
    <s v="236-TRATOR JOHN DEERE 6180 J"/>
    <n v="272.87599999999998"/>
    <n v="15"/>
    <n v="18.192"/>
    <s v="Frente 7"/>
  </r>
  <r>
    <x v="47"/>
    <n v="4029"/>
    <s v="236-TRATOR JOHN DEERE 6180 J"/>
    <n v="167.589"/>
    <n v="11"/>
    <n v="15.234999999999999"/>
    <s v="Frente 7"/>
  </r>
  <r>
    <x v="47"/>
    <n v="4030"/>
    <s v="285-TRATOR JOHN DEERE 7185 J"/>
    <n v="109.732"/>
    <n v="7"/>
    <n v="15.676"/>
    <s v="Frente 6"/>
  </r>
  <r>
    <x v="47"/>
    <n v="4032"/>
    <s v="238-TRATOR JOHN DEERE 7195 J"/>
    <n v="8.1880000000000006"/>
    <n v="1"/>
    <n v="8.1880000000000006"/>
    <s v="Frente 6"/>
  </r>
  <r>
    <x v="47"/>
    <n v="4034"/>
    <s v="238-TRATOR JOHN DEERE 7195 J"/>
    <n v="27.08"/>
    <n v="2"/>
    <n v="13.54"/>
    <s v="Frente 6"/>
  </r>
  <r>
    <x v="47"/>
    <n v="4035"/>
    <s v="238-TRATOR JOHN DEERE 7195 J"/>
    <n v="126.715"/>
    <n v="6"/>
    <n v="21.119"/>
    <s v="Frente 6"/>
  </r>
  <r>
    <x v="47"/>
    <n v="4036"/>
    <s v="238-TRATOR JOHN DEERE 7195 J"/>
    <n v="54.905000000000001"/>
    <n v="4"/>
    <n v="13.726000000000001"/>
    <s v="Frente 6"/>
  </r>
  <r>
    <x v="47"/>
    <n v="4111"/>
    <s v="258-TRATOR JOHN DEERE 7210 J"/>
    <n v="323.47000000000003"/>
    <n v="19"/>
    <n v="17.024999999999999"/>
    <s v="Frente 5"/>
  </r>
  <r>
    <x v="47"/>
    <n v="4113"/>
    <s v="258-TRATOR JOHN DEERE 7210 J"/>
    <n v="114.691"/>
    <n v="7"/>
    <n v="16.384"/>
    <s v="Frente 7"/>
  </r>
  <r>
    <x v="47"/>
    <n v="4114"/>
    <s v="258-TRATOR JOHN DEERE 7210 J"/>
    <n v="255.77500000000001"/>
    <n v="20"/>
    <n v="12.789"/>
    <s v="Frente 1"/>
  </r>
  <r>
    <x v="47"/>
    <n v="4115"/>
    <s v="258-TRATOR JOHN DEERE 7210 J"/>
    <n v="127.276"/>
    <n v="7"/>
    <n v="18.181999999999999"/>
    <s v="Frente 6"/>
  </r>
  <r>
    <x v="47"/>
    <n v="4116"/>
    <s v="258-TRATOR JOHN DEERE 7210 J"/>
    <n v="259.47300000000001"/>
    <n v="18"/>
    <n v="14.414999999999999"/>
    <s v="Frente 5"/>
  </r>
  <r>
    <x v="47"/>
    <n v="4117"/>
    <s v="258-TRATOR JOHN DEERE 7210 J"/>
    <n v="149.45500000000001"/>
    <n v="11"/>
    <n v="13.587"/>
    <s v="Frente 4"/>
  </r>
  <r>
    <x v="47"/>
    <n v="4118"/>
    <s v="258-TRATOR JOHN DEERE 7210 J"/>
    <n v="89.215000000000003"/>
    <n v="7"/>
    <n v="12.744999999999999"/>
    <s v="Frente 3"/>
  </r>
  <r>
    <x v="47"/>
    <n v="4119"/>
    <s v="258-TRATOR JOHN DEERE 7210 J"/>
    <n v="214.83099999999999"/>
    <n v="14"/>
    <n v="15.345000000000001"/>
    <s v="Frente 5"/>
  </r>
  <r>
    <x v="47"/>
    <n v="4120"/>
    <s v="258-TRATOR JOHN DEERE 7210 J"/>
    <n v="238.654"/>
    <n v="15"/>
    <n v="15.91"/>
    <s v="Frente 5"/>
  </r>
  <r>
    <x v="47"/>
    <n v="4121"/>
    <s v="296-TRATOR JONH DEERE 7215 J"/>
    <n v="264.29000000000002"/>
    <n v="20"/>
    <n v="13.215"/>
    <s v="Frente 1"/>
  </r>
  <r>
    <x v="47"/>
    <n v="4122"/>
    <s v="296-TRATOR JONH DEERE 7215 J"/>
    <n v="247.935"/>
    <n v="19"/>
    <n v="13.048999999999999"/>
    <s v="Frente 1"/>
  </r>
  <r>
    <x v="47"/>
    <n v="4123"/>
    <s v="296-TRATOR JONH DEERE 7215 J"/>
    <n v="202.88499999999999"/>
    <n v="15"/>
    <n v="13.526"/>
    <s v="Frente 1"/>
  </r>
  <r>
    <x v="47"/>
    <n v="4124"/>
    <s v="258-TRATOR JOHN DEERE 7210 J"/>
    <n v="182.18700000000001"/>
    <n v="10"/>
    <n v="18.219000000000001"/>
    <s v="Frente 7"/>
  </r>
  <r>
    <x v="47"/>
    <n v="4127"/>
    <s v="258-TRATOR JOHN DEERE 7210 J"/>
    <n v="102.92"/>
    <n v="7"/>
    <n v="14.702999999999999"/>
    <s v="Frente 2"/>
  </r>
  <r>
    <x v="47"/>
    <n v="4128"/>
    <s v="296-TRATOR JONH DEERE 7215 J"/>
    <n v="231.35499999999999"/>
    <n v="18"/>
    <n v="12.853"/>
    <s v="Frente 1"/>
  </r>
  <r>
    <x v="47"/>
    <n v="4129"/>
    <s v="296-TRATOR JONH DEERE 7215 J"/>
    <n v="221.875"/>
    <n v="17"/>
    <n v="13.051"/>
    <s v="Frente 1"/>
  </r>
  <r>
    <x v="47"/>
    <n v="4130"/>
    <s v="296-TRATOR JONH DEERE 7215 J"/>
    <n v="193.23"/>
    <n v="15"/>
    <n v="12.882"/>
    <s v="Frente 1"/>
  </r>
  <r>
    <x v="47"/>
    <n v="4131"/>
    <s v="258-TRATOR JOHN DEERE 7210 J"/>
    <n v="120.873"/>
    <n v="9"/>
    <n v="13.43"/>
    <s v="Frente 4"/>
  </r>
  <r>
    <x v="47"/>
    <n v="4132"/>
    <s v="258-TRATOR JOHN DEERE 7210 J"/>
    <n v="15.63"/>
    <n v="1"/>
    <n v="15.63"/>
    <s v="Frente 1"/>
  </r>
  <r>
    <x v="47"/>
    <n v="4133"/>
    <s v="258-TRATOR JOHN DEERE 7210 J"/>
    <n v="222.60499999999999"/>
    <n v="14"/>
    <n v="15.9"/>
    <s v="Frente 2"/>
  </r>
  <r>
    <x v="47"/>
    <n v="4134"/>
    <s v="258-TRATOR JOHN DEERE 7210 J"/>
    <n v="382.572"/>
    <n v="22"/>
    <n v="17.39"/>
    <s v="Frente 5"/>
  </r>
  <r>
    <x v="47"/>
    <n v="4135"/>
    <s v="258-TRATOR JOHN DEERE 7210 J"/>
    <n v="213.815"/>
    <n v="10"/>
    <n v="21.382000000000001"/>
    <s v="Frente 3"/>
  </r>
  <r>
    <x v="47"/>
    <n v="4136"/>
    <s v="258-TRATOR JOHN DEERE 7210 J"/>
    <n v="137.52199999999999"/>
    <n v="9"/>
    <n v="15.28"/>
    <s v="Frente 4"/>
  </r>
  <r>
    <x v="47"/>
    <n v="4137"/>
    <s v="258-TRATOR JOHN DEERE 7210 J"/>
    <n v="97.022000000000006"/>
    <n v="5"/>
    <n v="19.404"/>
    <s v="Frente 3"/>
  </r>
  <r>
    <x v="47"/>
    <n v="4138"/>
    <s v="258-TRATOR JOHN DEERE 7210 J"/>
    <n v="131.09700000000001"/>
    <n v="9"/>
    <n v="14.566000000000001"/>
    <s v="Frente 4"/>
  </r>
  <r>
    <x v="47"/>
    <n v="4139"/>
    <s v="258-TRATOR JOHN DEERE 7210 J"/>
    <n v="190.32400000000001"/>
    <n v="13"/>
    <n v="14.64"/>
    <s v="Frente 7"/>
  </r>
  <r>
    <x v="47"/>
    <n v="4140"/>
    <s v="258-TRATOR JOHN DEERE 7210 J"/>
    <n v="369.84300000000002"/>
    <n v="20"/>
    <n v="18.492000000000001"/>
    <s v="Frente 5"/>
  </r>
  <r>
    <x v="47"/>
    <n v="4141"/>
    <s v="258-TRATOR JOHN DEERE 7210 J"/>
    <n v="147.62"/>
    <n v="8"/>
    <n v="18.452999999999999"/>
    <s v="Frente 3"/>
  </r>
  <r>
    <x v="47"/>
    <n v="4142"/>
    <s v="258-TRATOR JOHN DEERE 7210 J"/>
    <n v="38.984999999999999"/>
    <n v="3"/>
    <n v="12.994999999999999"/>
    <s v="Frente 4"/>
  </r>
  <r>
    <x v="47"/>
    <n v="4144"/>
    <s v="258-TRATOR JOHN DEERE 7210 J"/>
    <n v="323.93700000000001"/>
    <n v="19"/>
    <n v="17.048999999999999"/>
    <s v="Frente 5"/>
  </r>
  <r>
    <x v="47"/>
    <n v="4145"/>
    <s v="258-TRATOR JOHN DEERE 7210 J"/>
    <n v="147.381"/>
    <n v="10"/>
    <n v="14.738"/>
    <s v="Frente 3"/>
  </r>
  <r>
    <x v="47"/>
    <n v="4146"/>
    <s v="258-TRATOR JOHN DEERE 7210 J"/>
    <n v="206.114"/>
    <n v="10"/>
    <n v="20.611000000000001"/>
    <s v="Frente 3"/>
  </r>
  <r>
    <x v="47"/>
    <n v="4147"/>
    <s v="258-TRATOR JOHN DEERE 7210 J"/>
    <n v="288.56"/>
    <n v="19"/>
    <n v="15.186999999999999"/>
    <s v="Frente 2"/>
  </r>
  <r>
    <x v="47"/>
    <n v="4149"/>
    <s v="258-TRATOR JOHN DEERE 7210 J"/>
    <n v="272.05500000000001"/>
    <n v="19"/>
    <n v="14.319000000000001"/>
    <s v="Frente 1"/>
  </r>
  <r>
    <x v="47"/>
    <n v="4153"/>
    <s v="265-TRATOR JOHN DEERE 7225 J"/>
    <n v="252.381"/>
    <n v="14"/>
    <n v="18.027000000000001"/>
    <s v="Frente 4"/>
  </r>
  <r>
    <x v="47"/>
    <n v="4154"/>
    <s v="265-TRATOR JOHN DEERE 7225 J"/>
    <n v="163.42500000000001"/>
    <n v="10"/>
    <n v="16.343"/>
    <s v="Frente 4"/>
  </r>
  <r>
    <x v="47"/>
    <n v="4155"/>
    <s v="265-TRATOR JOHN DEERE 7225 J"/>
    <n v="118.202"/>
    <n v="9"/>
    <n v="13.134"/>
    <s v="Frente 4"/>
  </r>
  <r>
    <x v="47"/>
    <n v="4156"/>
    <s v="258-TRATOR JOHN DEERE 7210 J"/>
    <n v="250.79"/>
    <n v="17"/>
    <n v="14.752000000000001"/>
    <s v="Frente 2"/>
  </r>
  <r>
    <x v="47"/>
    <n v="4157"/>
    <s v="258-TRATOR JOHN DEERE 7210 J"/>
    <n v="85.394000000000005"/>
    <n v="5"/>
    <n v="17.079000000000001"/>
    <s v="Frente 6"/>
  </r>
  <r>
    <x v="47"/>
    <n v="4158"/>
    <s v="258-TRATOR JOHN DEERE 7210 J"/>
    <n v="238.88300000000001"/>
    <n v="13"/>
    <n v="18.376000000000001"/>
    <s v="Frente 3"/>
  </r>
  <r>
    <x v="47"/>
    <n v="4159"/>
    <s v="258-TRATOR JOHN DEERE 7210 J"/>
    <n v="263.07"/>
    <n v="18"/>
    <n v="14.615"/>
    <s v="Frente 2"/>
  </r>
  <r>
    <x v="47"/>
    <n v="4160"/>
    <s v="258-TRATOR JOHN DEERE 7210 J"/>
    <n v="88.165000000000006"/>
    <n v="6"/>
    <n v="14.694000000000001"/>
    <s v="Frente 2"/>
  </r>
  <r>
    <x v="47"/>
    <n v="4161"/>
    <s v="258-TRATOR JOHN DEERE 7210 J"/>
    <n v="316.697"/>
    <n v="16"/>
    <n v="19.794"/>
    <s v="Frente 7"/>
  </r>
  <r>
    <x v="47"/>
    <n v="4162"/>
    <s v="258-TRATOR JOHN DEERE 7210 J"/>
    <n v="217.16"/>
    <n v="15"/>
    <n v="14.477"/>
    <s v="Frente 2"/>
  </r>
  <r>
    <x v="47"/>
    <n v="4163"/>
    <s v="258-TRATOR JOHN DEERE 7210 J"/>
    <n v="295.99"/>
    <n v="18"/>
    <n v="16.443999999999999"/>
    <s v="Frente 2"/>
  </r>
  <r>
    <x v="48"/>
    <n v="4024"/>
    <s v="236-TRATOR JOHN DEERE 6180 J"/>
    <n v="194.39099999999999"/>
    <n v="8"/>
    <n v="24.298999999999999"/>
    <s v="Frente 7"/>
  </r>
  <r>
    <x v="48"/>
    <n v="4025"/>
    <s v="236-TRATOR JOHN DEERE 6180 J"/>
    <n v="48.575000000000003"/>
    <n v="2"/>
    <n v="24.288"/>
    <s v="Frente 7"/>
  </r>
  <r>
    <x v="48"/>
    <n v="4027"/>
    <s v="236-TRATOR JOHN DEERE 6180 J"/>
    <n v="90.757999999999996"/>
    <n v="6"/>
    <n v="15.125999999999999"/>
    <s v="Frente 7"/>
  </r>
  <r>
    <x v="48"/>
    <n v="4029"/>
    <s v="236-TRATOR JOHN DEERE 6180 J"/>
    <n v="48.856000000000002"/>
    <n v="3"/>
    <n v="16.285"/>
    <s v="Frente 7"/>
  </r>
  <r>
    <x v="48"/>
    <n v="4030"/>
    <s v="285-TRATOR JOHN DEERE 7185 J"/>
    <n v="180.87299999999999"/>
    <n v="11"/>
    <n v="16.443000000000001"/>
    <s v="Frente 6"/>
  </r>
  <r>
    <x v="48"/>
    <n v="4032"/>
    <s v="238-TRATOR JOHN DEERE 7195 J"/>
    <n v="188.70699999999999"/>
    <n v="12"/>
    <n v="15.726000000000001"/>
    <s v="Frente 6"/>
  </r>
  <r>
    <x v="48"/>
    <n v="4034"/>
    <s v="238-TRATOR JOHN DEERE 7195 J"/>
    <n v="103.94199999999999"/>
    <n v="8"/>
    <n v="12.993"/>
    <s v="Frente 6"/>
  </r>
  <r>
    <x v="48"/>
    <n v="4035"/>
    <s v="238-TRATOR JOHN DEERE 7195 J"/>
    <n v="179.47"/>
    <n v="11"/>
    <n v="16.315000000000001"/>
    <s v="Frente 6"/>
  </r>
  <r>
    <x v="48"/>
    <n v="4036"/>
    <s v="238-TRATOR JOHN DEERE 7195 J"/>
    <n v="146.65899999999999"/>
    <n v="11"/>
    <n v="13.333"/>
    <s v="Frente 6"/>
  </r>
  <r>
    <x v="48"/>
    <n v="4111"/>
    <s v="258-TRATOR JOHN DEERE 7210 J"/>
    <n v="327.62599999999998"/>
    <n v="19"/>
    <n v="17.242999999999999"/>
    <s v="Frente 5"/>
  </r>
  <r>
    <x v="48"/>
    <n v="4113"/>
    <s v="258-TRATOR JOHN DEERE 7210 J"/>
    <n v="55.575000000000003"/>
    <n v="3"/>
    <n v="18.524999999999999"/>
    <s v="Frente 7"/>
  </r>
  <r>
    <x v="48"/>
    <n v="4114"/>
    <s v="258-TRATOR JOHN DEERE 7210 J"/>
    <n v="260.83"/>
    <n v="19"/>
    <n v="13.728"/>
    <s v="Frente 1"/>
  </r>
  <r>
    <x v="48"/>
    <n v="4115"/>
    <s v="258-TRATOR JOHN DEERE 7210 J"/>
    <n v="183.12700000000001"/>
    <n v="12"/>
    <n v="15.260999999999999"/>
    <s v="Frente 6"/>
  </r>
  <r>
    <x v="48"/>
    <n v="4116"/>
    <s v="258-TRATOR JOHN DEERE 7210 J"/>
    <n v="250.62100000000001"/>
    <n v="16"/>
    <n v="15.664"/>
    <s v="Frente 5"/>
  </r>
  <r>
    <x v="48"/>
    <n v="4117"/>
    <s v="258-TRATOR JOHN DEERE 7210 J"/>
    <n v="195.42699999999999"/>
    <n v="17"/>
    <n v="11.496"/>
    <s v="Frente 4"/>
  </r>
  <r>
    <x v="48"/>
    <n v="4118"/>
    <s v="258-TRATOR JOHN DEERE 7210 J"/>
    <n v="139.78200000000001"/>
    <n v="13"/>
    <n v="10.752000000000001"/>
    <s v="Frente 3"/>
  </r>
  <r>
    <x v="48"/>
    <n v="4119"/>
    <s v="258-TRATOR JOHN DEERE 7210 J"/>
    <n v="223.32599999999999"/>
    <n v="14"/>
    <n v="15.952"/>
    <s v="Frente 5"/>
  </r>
  <r>
    <x v="48"/>
    <n v="4120"/>
    <s v="258-TRATOR JOHN DEERE 7210 J"/>
    <n v="351.76900000000001"/>
    <n v="22"/>
    <n v="15.99"/>
    <s v="Frente 5"/>
  </r>
  <r>
    <x v="48"/>
    <n v="4121"/>
    <s v="296-TRATOR JONH DEERE 7215 J"/>
    <n v="325.14"/>
    <n v="24"/>
    <n v="13.548"/>
    <s v="Frente 1"/>
  </r>
  <r>
    <x v="48"/>
    <n v="4122"/>
    <s v="296-TRATOR JONH DEERE 7215 J"/>
    <n v="277.76499999999999"/>
    <n v="21"/>
    <n v="13.227"/>
    <m/>
  </r>
  <r>
    <x v="48"/>
    <n v="4123"/>
    <s v="296-TRATOR JONH DEERE 7215 J"/>
    <n v="174.9"/>
    <n v="13"/>
    <n v="13.454000000000001"/>
    <s v="Frente 1"/>
  </r>
  <r>
    <x v="48"/>
    <n v="4124"/>
    <s v="258-TRATOR JOHN DEERE 7210 J"/>
    <n v="108.339"/>
    <n v="6"/>
    <n v="18.056999999999999"/>
    <s v="Frente 7"/>
  </r>
  <r>
    <x v="48"/>
    <n v="4127"/>
    <s v="258-TRATOR JOHN DEERE 7210 J"/>
    <n v="248.785"/>
    <n v="15"/>
    <n v="16.585999999999999"/>
    <s v="Frente 2"/>
  </r>
  <r>
    <x v="48"/>
    <n v="4128"/>
    <s v="296-TRATOR JONH DEERE 7215 J"/>
    <n v="288.5"/>
    <n v="21"/>
    <n v="13.738"/>
    <s v="Frente 1"/>
  </r>
  <r>
    <x v="48"/>
    <n v="4129"/>
    <s v="296-TRATOR JONH DEERE 7215 J"/>
    <n v="277.22500000000002"/>
    <n v="21"/>
    <n v="13.201000000000001"/>
    <s v="Frente 1"/>
  </r>
  <r>
    <x v="48"/>
    <n v="4130"/>
    <s v="296-TRATOR JONH DEERE 7215 J"/>
    <n v="311.01"/>
    <n v="22"/>
    <n v="14.137"/>
    <s v="Frente 1"/>
  </r>
  <r>
    <x v="48"/>
    <n v="4131"/>
    <s v="258-TRATOR JOHN DEERE 7210 J"/>
    <n v="260.45499999999998"/>
    <n v="16"/>
    <n v="16.277999999999999"/>
    <s v="Frente 4"/>
  </r>
  <r>
    <x v="48"/>
    <n v="4132"/>
    <s v="258-TRATOR JOHN DEERE 7210 J"/>
    <n v="219.61699999999999"/>
    <n v="13"/>
    <n v="16.893999999999998"/>
    <s v="Frente 1"/>
  </r>
  <r>
    <x v="48"/>
    <n v="4133"/>
    <s v="258-TRATOR JOHN DEERE 7210 J"/>
    <n v="276.89999999999998"/>
    <n v="19"/>
    <n v="14.574"/>
    <s v="Frente 2"/>
  </r>
  <r>
    <x v="48"/>
    <n v="4134"/>
    <s v="258-TRATOR JOHN DEERE 7210 J"/>
    <n v="342.06"/>
    <n v="21"/>
    <n v="16.289000000000001"/>
    <s v="Frente 5"/>
  </r>
  <r>
    <x v="48"/>
    <n v="4136"/>
    <s v="258-TRATOR JOHN DEERE 7210 J"/>
    <n v="181.227"/>
    <n v="12"/>
    <n v="15.102"/>
    <s v="Frente 4"/>
  </r>
  <r>
    <x v="48"/>
    <n v="4137"/>
    <s v="258-TRATOR JOHN DEERE 7210 J"/>
    <n v="307.101"/>
    <n v="16"/>
    <n v="19.193999999999999"/>
    <s v="Frente 3"/>
  </r>
  <r>
    <x v="48"/>
    <n v="4138"/>
    <s v="258-TRATOR JOHN DEERE 7210 J"/>
    <n v="221.279"/>
    <n v="16"/>
    <n v="13.83"/>
    <s v="Frente 4"/>
  </r>
  <r>
    <x v="48"/>
    <n v="4139"/>
    <s v="258-TRATOR JOHN DEERE 7210 J"/>
    <n v="7.1749999999999998"/>
    <n v="1"/>
    <n v="7.1749999999999998"/>
    <s v="Frente 7"/>
  </r>
  <r>
    <x v="48"/>
    <n v="4140"/>
    <s v="258-TRATOR JOHN DEERE 7210 J"/>
    <n v="320.92599999999999"/>
    <n v="19"/>
    <n v="16.890999999999998"/>
    <s v="Frente 5"/>
  </r>
  <r>
    <x v="48"/>
    <n v="4141"/>
    <s v="258-TRATOR JOHN DEERE 7210 J"/>
    <n v="286.89800000000002"/>
    <n v="18"/>
    <n v="15.939"/>
    <s v="Frente 3"/>
  </r>
  <r>
    <x v="48"/>
    <n v="4142"/>
    <s v="258-TRATOR JOHN DEERE 7210 J"/>
    <n v="175.84200000000001"/>
    <n v="12"/>
    <n v="14.654"/>
    <s v="Frente 4"/>
  </r>
  <r>
    <x v="48"/>
    <n v="4144"/>
    <s v="258-TRATOR JOHN DEERE 7210 J"/>
    <n v="373.47199999999998"/>
    <n v="23"/>
    <n v="16.238"/>
    <s v="Frente 5"/>
  </r>
  <r>
    <x v="48"/>
    <n v="4145"/>
    <s v="258-TRATOR JOHN DEERE 7210 J"/>
    <n v="256.14299999999997"/>
    <n v="15"/>
    <n v="17.076000000000001"/>
    <s v="Frente 3"/>
  </r>
  <r>
    <x v="48"/>
    <n v="4146"/>
    <s v="258-TRATOR JOHN DEERE 7210 J"/>
    <n v="265.44099999999997"/>
    <n v="15"/>
    <n v="17.696000000000002"/>
    <s v="Frente 3"/>
  </r>
  <r>
    <x v="48"/>
    <n v="4147"/>
    <s v="258-TRATOR JOHN DEERE 7210 J"/>
    <n v="219.125"/>
    <n v="14"/>
    <n v="15.651999999999999"/>
    <s v="Frente 2"/>
  </r>
  <r>
    <x v="48"/>
    <n v="4149"/>
    <s v="258-TRATOR JOHN DEERE 7210 J"/>
    <n v="315.33"/>
    <n v="23"/>
    <n v="13.71"/>
    <s v="Frente 1"/>
  </r>
  <r>
    <x v="48"/>
    <n v="4153"/>
    <s v="265-TRATOR JOHN DEERE 7225 J"/>
    <n v="127.69"/>
    <n v="10"/>
    <n v="12.769"/>
    <s v="Frente 4"/>
  </r>
  <r>
    <x v="48"/>
    <n v="4154"/>
    <s v="265-TRATOR JOHN DEERE 7225 J"/>
    <n v="225.95500000000001"/>
    <n v="16"/>
    <n v="14.122"/>
    <s v="Frente 4"/>
  </r>
  <r>
    <x v="48"/>
    <n v="4155"/>
    <s v="265-TRATOR JOHN DEERE 7225 J"/>
    <n v="149.42500000000001"/>
    <n v="11"/>
    <n v="13.584"/>
    <s v="Frente 4"/>
  </r>
  <r>
    <x v="48"/>
    <n v="4156"/>
    <s v="258-TRATOR JOHN DEERE 7210 J"/>
    <n v="260.82"/>
    <n v="17"/>
    <n v="15.342000000000001"/>
    <s v="Frente 2"/>
  </r>
  <r>
    <x v="48"/>
    <n v="4157"/>
    <s v="258-TRATOR JOHN DEERE 7210 J"/>
    <n v="110.202"/>
    <n v="9"/>
    <n v="12.244999999999999"/>
    <s v="Frente 6"/>
  </r>
  <r>
    <x v="48"/>
    <n v="4158"/>
    <s v="258-TRATOR JOHN DEERE 7210 J"/>
    <n v="290.678"/>
    <n v="17"/>
    <n v="17.099"/>
    <s v="Frente 3"/>
  </r>
  <r>
    <x v="48"/>
    <n v="4159"/>
    <s v="258-TRATOR JOHN DEERE 7210 J"/>
    <n v="320.21499999999997"/>
    <n v="22"/>
    <n v="14.555"/>
    <s v="Frente 2"/>
  </r>
  <r>
    <x v="48"/>
    <n v="4160"/>
    <s v="258-TRATOR JOHN DEERE 7210 J"/>
    <n v="259.23500000000001"/>
    <n v="17"/>
    <n v="15.249000000000001"/>
    <s v="Frente 2"/>
  </r>
  <r>
    <x v="48"/>
    <n v="4161"/>
    <s v="258-TRATOR JOHN DEERE 7210 J"/>
    <n v="213.17099999999999"/>
    <n v="9"/>
    <n v="23.686"/>
    <s v="Frente 7"/>
  </r>
  <r>
    <x v="48"/>
    <n v="4162"/>
    <s v="258-TRATOR JOHN DEERE 7210 J"/>
    <n v="303.685"/>
    <n v="19"/>
    <n v="15.983000000000001"/>
    <s v="Frente 2"/>
  </r>
  <r>
    <x v="48"/>
    <n v="4163"/>
    <s v="258-TRATOR JOHN DEERE 7210 J"/>
    <n v="236.875"/>
    <n v="16"/>
    <n v="14.805"/>
    <s v="Frente 2"/>
  </r>
  <r>
    <x v="49"/>
    <n v="4024"/>
    <s v="236-TRATOR JOHN DEERE 6180 J"/>
    <n v="160.416"/>
    <n v="10"/>
    <n v="16.042000000000002"/>
    <s v="Frente 7"/>
  </r>
  <r>
    <x v="49"/>
    <n v="4027"/>
    <s v="236-TRATOR JOHN DEERE 6180 J"/>
    <n v="137.239"/>
    <n v="8"/>
    <n v="17.155000000000001"/>
    <s v="Frente 7"/>
  </r>
  <r>
    <x v="49"/>
    <n v="4029"/>
    <s v="236-TRATOR JOHN DEERE 6180 J"/>
    <n v="65.787000000000006"/>
    <n v="6"/>
    <n v="10.965"/>
    <s v="Frente 7"/>
  </r>
  <r>
    <x v="49"/>
    <n v="4030"/>
    <s v="285-TRATOR JOHN DEERE 7185 J"/>
    <n v="78.549000000000007"/>
    <n v="6"/>
    <n v="13.092000000000001"/>
    <s v="Frente 6"/>
  </r>
  <r>
    <x v="49"/>
    <n v="4032"/>
    <s v="238-TRATOR JOHN DEERE 7195 J"/>
    <n v="72.569999999999993"/>
    <n v="5"/>
    <n v="14.513999999999999"/>
    <s v="Frente 6"/>
  </r>
  <r>
    <x v="49"/>
    <n v="4034"/>
    <s v="238-TRATOR JOHN DEERE 7195 J"/>
    <n v="61.896000000000001"/>
    <n v="5"/>
    <n v="12.379"/>
    <s v="Frente 6"/>
  </r>
  <r>
    <x v="49"/>
    <n v="4035"/>
    <s v="238-TRATOR JOHN DEERE 7195 J"/>
    <n v="88.834000000000003"/>
    <n v="6"/>
    <n v="14.805999999999999"/>
    <s v="Frente 6"/>
  </r>
  <r>
    <x v="49"/>
    <n v="4036"/>
    <s v="238-TRATOR JOHN DEERE 7195 J"/>
    <n v="38.276000000000003"/>
    <n v="3"/>
    <n v="12.759"/>
    <s v="Frente 6"/>
  </r>
  <r>
    <x v="49"/>
    <n v="4111"/>
    <s v="258-TRATOR JOHN DEERE 7210 J"/>
    <n v="486.71499999999997"/>
    <n v="31"/>
    <n v="15.7"/>
    <s v="Frente 5"/>
  </r>
  <r>
    <x v="49"/>
    <n v="4113"/>
    <s v="258-TRATOR JOHN DEERE 7210 J"/>
    <n v="132.827"/>
    <n v="10"/>
    <n v="13.282999999999999"/>
    <s v="Frente 7"/>
  </r>
  <r>
    <x v="49"/>
    <n v="4114"/>
    <s v="258-TRATOR JOHN DEERE 7210 J"/>
    <n v="297.07499999999999"/>
    <n v="23"/>
    <n v="12.916"/>
    <s v="Frente 1"/>
  </r>
  <r>
    <x v="49"/>
    <n v="4115"/>
    <s v="258-TRATOR JOHN DEERE 7210 J"/>
    <n v="73.963999999999999"/>
    <n v="5"/>
    <n v="14.792999999999999"/>
    <s v="Frente 6"/>
  </r>
  <r>
    <x v="49"/>
    <n v="4116"/>
    <s v="258-TRATOR JOHN DEERE 7210 J"/>
    <n v="416.87599999999998"/>
    <n v="28"/>
    <n v="14.888"/>
    <s v="Frente 5"/>
  </r>
  <r>
    <x v="49"/>
    <n v="4117"/>
    <s v="258-TRATOR JOHN DEERE 7210 J"/>
    <n v="168.946"/>
    <n v="13"/>
    <n v="12.996"/>
    <s v="Frente 4"/>
  </r>
  <r>
    <x v="49"/>
    <n v="4118"/>
    <s v="258-TRATOR JOHN DEERE 7210 J"/>
    <n v="269.13099999999997"/>
    <n v="22"/>
    <n v="12.233000000000001"/>
    <s v="Frente 3"/>
  </r>
  <r>
    <x v="49"/>
    <n v="4119"/>
    <s v="258-TRATOR JOHN DEERE 7210 J"/>
    <n v="548.33500000000004"/>
    <n v="32"/>
    <n v="17.135000000000002"/>
    <s v="Frente 5"/>
  </r>
  <r>
    <x v="49"/>
    <n v="4120"/>
    <s v="258-TRATOR JOHN DEERE 7210 J"/>
    <n v="482.23200000000003"/>
    <n v="29"/>
    <n v="16.629000000000001"/>
    <s v="Frente 5"/>
  </r>
  <r>
    <x v="49"/>
    <n v="4121"/>
    <s v="296-TRATOR JONH DEERE 7215 J"/>
    <n v="192.62"/>
    <n v="15"/>
    <n v="12.840999999999999"/>
    <s v="Frente 1"/>
  </r>
  <r>
    <x v="49"/>
    <n v="4122"/>
    <s v="296-TRATOR JONH DEERE 7215 J"/>
    <n v="292.81"/>
    <n v="21"/>
    <n v="13.943"/>
    <s v="Frente 1"/>
  </r>
  <r>
    <x v="49"/>
    <n v="4123"/>
    <s v="296-TRATOR JONH DEERE 7215 J"/>
    <n v="217.72"/>
    <n v="17"/>
    <n v="12.807"/>
    <s v="Frente 1"/>
  </r>
  <r>
    <x v="49"/>
    <n v="4124"/>
    <s v="258-TRATOR JOHN DEERE 7210 J"/>
    <n v="215.30199999999999"/>
    <n v="13"/>
    <n v="16.562000000000001"/>
    <s v="Frente 7"/>
  </r>
  <r>
    <x v="49"/>
    <n v="4127"/>
    <s v="258-TRATOR JOHN DEERE 7210 J"/>
    <n v="333.14499999999998"/>
    <n v="22"/>
    <n v="15.143000000000001"/>
    <s v="Frente 2"/>
  </r>
  <r>
    <x v="49"/>
    <n v="4128"/>
    <s v="296-TRATOR JONH DEERE 7215 J"/>
    <n v="314.08499999999998"/>
    <n v="23"/>
    <n v="13.656000000000001"/>
    <s v="Frente 1"/>
  </r>
  <r>
    <x v="49"/>
    <n v="4129"/>
    <s v="296-TRATOR JONH DEERE 7215 J"/>
    <n v="261.31"/>
    <n v="20"/>
    <n v="13.066000000000001"/>
    <s v="Frente 1"/>
  </r>
  <r>
    <x v="49"/>
    <n v="4130"/>
    <s v="296-TRATOR JONH DEERE 7215 J"/>
    <n v="260.60000000000002"/>
    <n v="18"/>
    <n v="14.478"/>
    <s v="Frente 1"/>
  </r>
  <r>
    <x v="49"/>
    <n v="4131"/>
    <s v="258-TRATOR JOHN DEERE 7210 J"/>
    <n v="187.381"/>
    <n v="14"/>
    <n v="13.384"/>
    <s v="Frente 4"/>
  </r>
  <r>
    <x v="49"/>
    <n v="4132"/>
    <s v="258-TRATOR JOHN DEERE 7210 J"/>
    <n v="239.613"/>
    <n v="11"/>
    <n v="21.783000000000001"/>
    <s v="Frente 1"/>
  </r>
  <r>
    <x v="49"/>
    <n v="4133"/>
    <s v="258-TRATOR JOHN DEERE 7210 J"/>
    <n v="347.685"/>
    <n v="23"/>
    <n v="15.117000000000001"/>
    <s v="Frente 2"/>
  </r>
  <r>
    <x v="49"/>
    <n v="4134"/>
    <s v="258-TRATOR JOHN DEERE 7210 J"/>
    <n v="481.96499999999997"/>
    <n v="31"/>
    <n v="15.547000000000001"/>
    <s v="Frente 5"/>
  </r>
  <r>
    <x v="49"/>
    <n v="4136"/>
    <s v="258-TRATOR JOHN DEERE 7210 J"/>
    <n v="118.121"/>
    <n v="10"/>
    <n v="11.811999999999999"/>
    <s v="Frente 4"/>
  </r>
  <r>
    <x v="49"/>
    <n v="4137"/>
    <s v="258-TRATOR JOHN DEERE 7210 J"/>
    <n v="449.99799999999999"/>
    <n v="23"/>
    <n v="19.565000000000001"/>
    <s v="Frente 3"/>
  </r>
  <r>
    <x v="49"/>
    <n v="4138"/>
    <s v="258-TRATOR JOHN DEERE 7210 J"/>
    <n v="171.244"/>
    <n v="13"/>
    <n v="13.173"/>
    <s v="Frente 4"/>
  </r>
  <r>
    <x v="49"/>
    <n v="4139"/>
    <s v="258-TRATOR JOHN DEERE 7210 J"/>
    <n v="188.119"/>
    <n v="13"/>
    <n v="14.471"/>
    <s v="Frente 7"/>
  </r>
  <r>
    <x v="49"/>
    <n v="4140"/>
    <s v="258-TRATOR JOHN DEERE 7210 J"/>
    <n v="537.58600000000001"/>
    <n v="33"/>
    <n v="16.29"/>
    <s v="Frente 5"/>
  </r>
  <r>
    <x v="49"/>
    <n v="4141"/>
    <s v="258-TRATOR JOHN DEERE 7210 J"/>
    <n v="336.66399999999999"/>
    <n v="20"/>
    <n v="16.832999999999998"/>
    <s v="Frente 3"/>
  </r>
  <r>
    <x v="49"/>
    <n v="4142"/>
    <s v="258-TRATOR JOHN DEERE 7210 J"/>
    <n v="176.35"/>
    <n v="13"/>
    <n v="13.565"/>
    <s v="Frente 4"/>
  </r>
  <r>
    <x v="49"/>
    <n v="4144"/>
    <s v="258-TRATOR JOHN DEERE 7210 J"/>
    <n v="460.49099999999999"/>
    <n v="28"/>
    <n v="16.446000000000002"/>
    <s v="Frente 5"/>
  </r>
  <r>
    <x v="49"/>
    <n v="4145"/>
    <s v="258-TRATOR JOHN DEERE 7210 J"/>
    <n v="339.21199999999999"/>
    <n v="17"/>
    <n v="19.954000000000001"/>
    <s v="Frente 3"/>
  </r>
  <r>
    <x v="49"/>
    <n v="4146"/>
    <s v="258-TRATOR JOHN DEERE 7210 J"/>
    <n v="398.53899999999999"/>
    <n v="23"/>
    <n v="17.327999999999999"/>
    <s v="Frente 3"/>
  </r>
  <r>
    <x v="49"/>
    <n v="4147"/>
    <s v="258-TRATOR JOHN DEERE 7210 J"/>
    <n v="345.97"/>
    <n v="23"/>
    <n v="15.042"/>
    <s v="Frente 2"/>
  </r>
  <r>
    <x v="49"/>
    <n v="4149"/>
    <s v="258-TRATOR JOHN DEERE 7210 J"/>
    <n v="287.32"/>
    <n v="22"/>
    <n v="13.06"/>
    <s v="Frente 1"/>
  </r>
  <r>
    <x v="49"/>
    <n v="4153"/>
    <s v="265-TRATOR JOHN DEERE 7225 J"/>
    <n v="186.84899999999999"/>
    <n v="12"/>
    <n v="15.571"/>
    <s v="Frente 4"/>
  </r>
  <r>
    <x v="49"/>
    <n v="4154"/>
    <s v="265-TRATOR JOHN DEERE 7225 J"/>
    <n v="171.67599999999999"/>
    <n v="13"/>
    <n v="13.206"/>
    <s v="Frente 4"/>
  </r>
  <r>
    <x v="49"/>
    <n v="4155"/>
    <s v="265-TRATOR JOHN DEERE 7225 J"/>
    <n v="91.352999999999994"/>
    <n v="6"/>
    <n v="15.226000000000001"/>
    <s v="Frente 4"/>
  </r>
  <r>
    <x v="49"/>
    <n v="4156"/>
    <s v="258-TRATOR JOHN DEERE 7210 J"/>
    <n v="332.86500000000001"/>
    <n v="21"/>
    <n v="15.851000000000001"/>
    <s v="Frente 2"/>
  </r>
  <r>
    <x v="49"/>
    <n v="4157"/>
    <s v="258-TRATOR JOHN DEERE 7210 J"/>
    <n v="82.230999999999995"/>
    <n v="6"/>
    <n v="13.705"/>
    <s v="Frente 6"/>
  </r>
  <r>
    <x v="49"/>
    <n v="4158"/>
    <s v="258-TRATOR JOHN DEERE 7210 J"/>
    <n v="393.988"/>
    <n v="21"/>
    <n v="18.760999999999999"/>
    <s v="Frente 3"/>
  </r>
  <r>
    <x v="49"/>
    <n v="4159"/>
    <s v="258-TRATOR JOHN DEERE 7210 J"/>
    <n v="254.67"/>
    <n v="18"/>
    <n v="14.148"/>
    <s v="Frente 2"/>
  </r>
  <r>
    <x v="49"/>
    <n v="4160"/>
    <s v="258-TRATOR JOHN DEERE 7210 J"/>
    <n v="88.16"/>
    <n v="6"/>
    <n v="14.693"/>
    <s v="Frente 2"/>
  </r>
  <r>
    <x v="49"/>
    <n v="4161"/>
    <s v="258-TRATOR JOHN DEERE 7210 J"/>
    <n v="99.13"/>
    <n v="6"/>
    <n v="16.521999999999998"/>
    <s v="Frente 7"/>
  </r>
  <r>
    <x v="49"/>
    <n v="4162"/>
    <s v="258-TRATOR JOHN DEERE 7210 J"/>
    <n v="243.95"/>
    <n v="16"/>
    <n v="15.247"/>
    <s v="Frente 2"/>
  </r>
  <r>
    <x v="49"/>
    <n v="4163"/>
    <s v="258-TRATOR JOHN DEERE 7210 J"/>
    <n v="346.53"/>
    <n v="22"/>
    <n v="15.750999999999999"/>
    <s v="Frente 2"/>
  </r>
  <r>
    <x v="50"/>
    <n v="4024"/>
    <s v="236-TRATOR JOHN DEERE 6180 J"/>
    <n v="240.17500000000001"/>
    <n v="17"/>
    <n v="14.128"/>
    <s v="Frente 7"/>
  </r>
  <r>
    <x v="50"/>
    <n v="4027"/>
    <s v="236-TRATOR JOHN DEERE 6180 J"/>
    <n v="163.38200000000001"/>
    <n v="10"/>
    <n v="16.338000000000001"/>
    <s v="Frente 7"/>
  </r>
  <r>
    <x v="50"/>
    <n v="4029"/>
    <s v="236-TRATOR JOHN DEERE 6180 J"/>
    <n v="76.674000000000007"/>
    <n v="6"/>
    <n v="12.779"/>
    <s v="Frente 7"/>
  </r>
  <r>
    <x v="50"/>
    <n v="4030"/>
    <s v="285-TRATOR JOHN DEERE 7185 J"/>
    <n v="58.901000000000003"/>
    <n v="5"/>
    <n v="11.78"/>
    <s v="Frente 6"/>
  </r>
  <r>
    <x v="50"/>
    <n v="4032"/>
    <s v="238-TRATOR JOHN DEERE 7195 J"/>
    <n v="84.385999999999996"/>
    <n v="6"/>
    <n v="14.064"/>
    <s v="Frente 6"/>
  </r>
  <r>
    <x v="50"/>
    <n v="4034"/>
    <s v="238-TRATOR JOHN DEERE 7195 J"/>
    <n v="130.422"/>
    <n v="11"/>
    <n v="11.856999999999999"/>
    <s v="Frente 6"/>
  </r>
  <r>
    <x v="50"/>
    <n v="4035"/>
    <s v="238-TRATOR JOHN DEERE 7195 J"/>
    <n v="99.787999999999997"/>
    <n v="7"/>
    <n v="14.255000000000001"/>
    <s v="Frente 6"/>
  </r>
  <r>
    <x v="50"/>
    <n v="4036"/>
    <s v="238-TRATOR JOHN DEERE 7195 J"/>
    <n v="135.37200000000001"/>
    <n v="11"/>
    <n v="12.307"/>
    <s v="Frente 6"/>
  </r>
  <r>
    <x v="50"/>
    <n v="4111"/>
    <s v="258-TRATOR JOHN DEERE 7210 J"/>
    <n v="302.03300000000002"/>
    <n v="17"/>
    <n v="17.766999999999999"/>
    <s v="Frente 5"/>
  </r>
  <r>
    <x v="50"/>
    <n v="4113"/>
    <s v="258-TRATOR JOHN DEERE 7210 J"/>
    <n v="164.422"/>
    <n v="11"/>
    <n v="14.946999999999999"/>
    <s v="Frente 7"/>
  </r>
  <r>
    <x v="50"/>
    <n v="4114"/>
    <s v="258-TRATOR JOHN DEERE 7210 J"/>
    <n v="244.27"/>
    <n v="18"/>
    <n v="13.571"/>
    <s v="Frente 1"/>
  </r>
  <r>
    <x v="50"/>
    <n v="4115"/>
    <s v="258-TRATOR JOHN DEERE 7210 J"/>
    <n v="139.11000000000001"/>
    <n v="10"/>
    <n v="13.911"/>
    <s v="Frente 6"/>
  </r>
  <r>
    <x v="50"/>
    <n v="4116"/>
    <s v="258-TRATOR JOHN DEERE 7210 J"/>
    <n v="305.077"/>
    <n v="20"/>
    <n v="15.254"/>
    <s v="Frente 5"/>
  </r>
  <r>
    <x v="50"/>
    <n v="4117"/>
    <s v="258-TRATOR JOHN DEERE 7210 J"/>
    <n v="135.17500000000001"/>
    <n v="10"/>
    <n v="13.518000000000001"/>
    <s v="Frente 4"/>
  </r>
  <r>
    <x v="50"/>
    <n v="4118"/>
    <s v="258-TRATOR JOHN DEERE 7210 J"/>
    <n v="270.09300000000002"/>
    <n v="25"/>
    <n v="10.804"/>
    <s v="Frente 3"/>
  </r>
  <r>
    <x v="50"/>
    <n v="4119"/>
    <s v="258-TRATOR JOHN DEERE 7210 J"/>
    <n v="341.30399999999997"/>
    <n v="21"/>
    <n v="16.253"/>
    <s v="Frente 5"/>
  </r>
  <r>
    <x v="50"/>
    <n v="4120"/>
    <s v="258-TRATOR JOHN DEERE 7210 J"/>
    <n v="470.06799999999998"/>
    <n v="29"/>
    <n v="16.209"/>
    <s v="Frente 5"/>
  </r>
  <r>
    <x v="50"/>
    <n v="4121"/>
    <s v="296-TRATOR JONH DEERE 7215 J"/>
    <n v="221.58500000000001"/>
    <n v="16"/>
    <n v="13.849"/>
    <s v="Frente 1"/>
  </r>
  <r>
    <x v="50"/>
    <n v="4122"/>
    <s v="296-TRATOR JONH DEERE 7215 J"/>
    <n v="256.755"/>
    <n v="18"/>
    <n v="14.263999999999999"/>
    <s v="Frente 1"/>
  </r>
  <r>
    <x v="50"/>
    <n v="4123"/>
    <s v="296-TRATOR JONH DEERE 7215 J"/>
    <n v="303.44"/>
    <n v="21"/>
    <n v="14.45"/>
    <s v="Frente 1"/>
  </r>
  <r>
    <x v="50"/>
    <n v="4124"/>
    <s v="258-TRATOR JOHN DEERE 7210 J"/>
    <n v="242.648"/>
    <n v="17"/>
    <n v="14.273"/>
    <s v="Frente 7"/>
  </r>
  <r>
    <x v="50"/>
    <n v="4127"/>
    <s v="258-TRATOR JOHN DEERE 7210 J"/>
    <n v="334.2"/>
    <n v="23"/>
    <n v="14.53"/>
    <s v="Frente 2"/>
  </r>
  <r>
    <x v="50"/>
    <n v="4128"/>
    <s v="296-TRATOR JONH DEERE 7215 J"/>
    <n v="289.81"/>
    <n v="21"/>
    <n v="13.8"/>
    <s v="Frente 1"/>
  </r>
  <r>
    <x v="50"/>
    <n v="4129"/>
    <s v="296-TRATOR JONH DEERE 7215 J"/>
    <n v="258.74"/>
    <n v="19"/>
    <n v="13.618"/>
    <m/>
  </r>
  <r>
    <x v="50"/>
    <n v="4130"/>
    <s v="296-TRATOR JONH DEERE 7215 J"/>
    <n v="232.89"/>
    <n v="17"/>
    <n v="13.699"/>
    <s v="Frente 1"/>
  </r>
  <r>
    <x v="50"/>
    <n v="4131"/>
    <s v="258-TRATOR JOHN DEERE 7210 J"/>
    <n v="133.47800000000001"/>
    <n v="9"/>
    <n v="14.831"/>
    <s v="Frente 4"/>
  </r>
  <r>
    <x v="50"/>
    <n v="4133"/>
    <s v="258-TRATOR JOHN DEERE 7210 J"/>
    <n v="386.60500000000002"/>
    <n v="26"/>
    <n v="14.869"/>
    <s v="Frente 2"/>
  </r>
  <r>
    <x v="50"/>
    <n v="4134"/>
    <s v="258-TRATOR JOHN DEERE 7210 J"/>
    <n v="406.97899999999998"/>
    <n v="25"/>
    <n v="16.279"/>
    <s v="Frente 5"/>
  </r>
  <r>
    <x v="50"/>
    <n v="4135"/>
    <s v="258-TRATOR JOHN DEERE 7210 J"/>
    <n v="53.83"/>
    <n v="4"/>
    <n v="13.458"/>
    <s v="Frente 3"/>
  </r>
  <r>
    <x v="50"/>
    <n v="4136"/>
    <s v="258-TRATOR JOHN DEERE 7210 J"/>
    <n v="174.292"/>
    <n v="12"/>
    <n v="14.523999999999999"/>
    <s v="Frente 4"/>
  </r>
  <r>
    <x v="50"/>
    <n v="4137"/>
    <s v="258-TRATOR JOHN DEERE 7210 J"/>
    <n v="397.94"/>
    <n v="26"/>
    <n v="15.305"/>
    <s v="Frente 3"/>
  </r>
  <r>
    <x v="50"/>
    <n v="4138"/>
    <s v="258-TRATOR JOHN DEERE 7210 J"/>
    <n v="186.191"/>
    <n v="13"/>
    <n v="14.321999999999999"/>
    <s v="Frente 4"/>
  </r>
  <r>
    <x v="50"/>
    <n v="4139"/>
    <s v="258-TRATOR JOHN DEERE 7210 J"/>
    <n v="218.57400000000001"/>
    <n v="15"/>
    <n v="14.571999999999999"/>
    <s v="Frente 7"/>
  </r>
  <r>
    <x v="50"/>
    <n v="4140"/>
    <s v="258-TRATOR JOHN DEERE 7210 J"/>
    <n v="376.56299999999999"/>
    <n v="23"/>
    <n v="16.372"/>
    <s v="Frente 5"/>
  </r>
  <r>
    <x v="50"/>
    <n v="4141"/>
    <s v="258-TRATOR JOHN DEERE 7210 J"/>
    <n v="271.97399999999999"/>
    <n v="18"/>
    <n v="15.11"/>
    <s v="Frente 3"/>
  </r>
  <r>
    <x v="50"/>
    <n v="4142"/>
    <s v="258-TRATOR JOHN DEERE 7210 J"/>
    <n v="154.29"/>
    <n v="11"/>
    <n v="14.026"/>
    <s v="Frente 4"/>
  </r>
  <r>
    <x v="50"/>
    <n v="4143"/>
    <s v="258-TRATOR JOHN DEERE 7210 J"/>
    <n v="50.039000000000001"/>
    <n v="3"/>
    <n v="16.68"/>
    <s v="Frente 5"/>
  </r>
  <r>
    <x v="50"/>
    <n v="4144"/>
    <s v="258-TRATOR JOHN DEERE 7210 J"/>
    <n v="276.05700000000002"/>
    <n v="16"/>
    <n v="17.254000000000001"/>
    <s v="Frente 5"/>
  </r>
  <r>
    <x v="50"/>
    <n v="4145"/>
    <s v="258-TRATOR JOHN DEERE 7210 J"/>
    <n v="252.56700000000001"/>
    <n v="15"/>
    <n v="16.838000000000001"/>
    <s v="Frente 3"/>
  </r>
  <r>
    <x v="50"/>
    <n v="4146"/>
    <s v="258-TRATOR JOHN DEERE 7210 J"/>
    <n v="444.06"/>
    <n v="29"/>
    <n v="15.311999999999999"/>
    <s v="Frente 3"/>
  </r>
  <r>
    <x v="50"/>
    <n v="4147"/>
    <s v="258-TRATOR JOHN DEERE 7210 J"/>
    <n v="285.95999999999998"/>
    <n v="20"/>
    <n v="14.298"/>
    <s v="Frente 2"/>
  </r>
  <r>
    <x v="50"/>
    <n v="4149"/>
    <s v="258-TRATOR JOHN DEERE 7210 J"/>
    <n v="297.25"/>
    <n v="21"/>
    <n v="14.154999999999999"/>
    <s v="Frente 1"/>
  </r>
  <r>
    <x v="50"/>
    <n v="4153"/>
    <s v="265-TRATOR JOHN DEERE 7225 J"/>
    <n v="185.947"/>
    <n v="11"/>
    <n v="16.904"/>
    <s v="Frente 4"/>
  </r>
  <r>
    <x v="50"/>
    <n v="4154"/>
    <s v="265-TRATOR JOHN DEERE 7225 J"/>
    <n v="155.767"/>
    <n v="11"/>
    <n v="14.161"/>
    <s v="Frente 4"/>
  </r>
  <r>
    <x v="50"/>
    <n v="4155"/>
    <s v="265-TRATOR JOHN DEERE 7225 J"/>
    <n v="210.46"/>
    <n v="13"/>
    <n v="16.189"/>
    <s v="Frente 4"/>
  </r>
  <r>
    <x v="50"/>
    <n v="4156"/>
    <s v="258-TRATOR JOHN DEERE 7210 J"/>
    <n v="416.23500000000001"/>
    <n v="27"/>
    <n v="15.416"/>
    <s v="Frente 2"/>
  </r>
  <r>
    <x v="50"/>
    <n v="4157"/>
    <s v="258-TRATOR JOHN DEERE 7210 J"/>
    <n v="79.521000000000001"/>
    <n v="6"/>
    <n v="13.254"/>
    <s v="Frente 6"/>
  </r>
  <r>
    <x v="50"/>
    <n v="4158"/>
    <s v="258-TRATOR JOHN DEERE 7210 J"/>
    <n v="455.23599999999999"/>
    <n v="26"/>
    <n v="17.509"/>
    <s v="Frente 3"/>
  </r>
  <r>
    <x v="50"/>
    <n v="4159"/>
    <s v="258-TRATOR JOHN DEERE 7210 J"/>
    <n v="428.73"/>
    <n v="28"/>
    <n v="15.311999999999999"/>
    <s v="Frente 2"/>
  </r>
  <r>
    <x v="50"/>
    <n v="4160"/>
    <s v="258-TRATOR JOHN DEERE 7210 J"/>
    <n v="114.81"/>
    <n v="8"/>
    <n v="14.351000000000001"/>
    <s v="Frente 2"/>
  </r>
  <r>
    <x v="50"/>
    <n v="4161"/>
    <s v="258-TRATOR JOHN DEERE 7210 J"/>
    <n v="168.505"/>
    <n v="11"/>
    <n v="15.319000000000001"/>
    <s v="Frente 7"/>
  </r>
  <r>
    <x v="50"/>
    <n v="4162"/>
    <s v="258-TRATOR JOHN DEERE 7210 J"/>
    <n v="327.09500000000003"/>
    <n v="23"/>
    <n v="14.222"/>
    <s v="Frente 2"/>
  </r>
  <r>
    <x v="50"/>
    <n v="4163"/>
    <s v="258-TRATOR JOHN DEERE 7210 J"/>
    <n v="315.96499999999997"/>
    <n v="22"/>
    <n v="14.362"/>
    <s v="Frente 2"/>
  </r>
  <r>
    <x v="51"/>
    <n v="4024"/>
    <s v="236-TRATOR JOHN DEERE 6180 J"/>
    <n v="164.29900000000001"/>
    <n v="12"/>
    <n v="13.692"/>
    <s v="Frente 7"/>
  </r>
  <r>
    <x v="51"/>
    <n v="4027"/>
    <s v="236-TRATOR JOHN DEERE 6180 J"/>
    <n v="151.72800000000001"/>
    <n v="9"/>
    <n v="16.859000000000002"/>
    <s v="Frente 7"/>
  </r>
  <r>
    <x v="51"/>
    <n v="4029"/>
    <s v="236-TRATOR JOHN DEERE 6180 J"/>
    <n v="227.26"/>
    <n v="12"/>
    <n v="18.937999999999999"/>
    <s v="Frente 7"/>
  </r>
  <r>
    <x v="51"/>
    <n v="4030"/>
    <s v="285-TRATOR JOHN DEERE 7185 J"/>
    <n v="120.35899999999999"/>
    <n v="7"/>
    <n v="17.193999999999999"/>
    <s v="Frente 6"/>
  </r>
  <r>
    <x v="51"/>
    <n v="4032"/>
    <s v="238-TRATOR JOHN DEERE 7195 J"/>
    <n v="127.063"/>
    <n v="9"/>
    <n v="14.118"/>
    <s v="Frente 6"/>
  </r>
  <r>
    <x v="51"/>
    <n v="4034"/>
    <s v="238-TRATOR JOHN DEERE 7195 J"/>
    <n v="54.82"/>
    <n v="6"/>
    <n v="9.1370000000000005"/>
    <s v="Frente 6"/>
  </r>
  <r>
    <x v="51"/>
    <n v="4035"/>
    <s v="238-TRATOR JOHN DEERE 7195 J"/>
    <n v="77.569000000000003"/>
    <n v="6"/>
    <n v="12.928000000000001"/>
    <s v="Frente 6"/>
  </r>
  <r>
    <x v="51"/>
    <n v="4036"/>
    <s v="238-TRATOR JOHN DEERE 7195 J"/>
    <n v="91.852000000000004"/>
    <n v="7"/>
    <n v="13.122"/>
    <s v="Frente 6"/>
  </r>
  <r>
    <x v="51"/>
    <n v="4111"/>
    <s v="258-TRATOR JOHN DEERE 7210 J"/>
    <n v="304.61900000000003"/>
    <n v="19"/>
    <n v="16.033000000000001"/>
    <s v="Frente 5"/>
  </r>
  <r>
    <x v="51"/>
    <n v="4113"/>
    <s v="258-TRATOR JOHN DEERE 7210 J"/>
    <n v="150.755"/>
    <n v="11"/>
    <n v="13.705"/>
    <s v="Frente 7"/>
  </r>
  <r>
    <x v="51"/>
    <n v="4114"/>
    <s v="258-TRATOR JOHN DEERE 7210 J"/>
    <n v="271.23"/>
    <n v="21"/>
    <n v="12.916"/>
    <s v="Frente 1"/>
  </r>
  <r>
    <x v="51"/>
    <n v="4115"/>
    <s v="258-TRATOR JOHN DEERE 7210 J"/>
    <n v="78.897999999999996"/>
    <n v="5"/>
    <n v="15.78"/>
    <s v="Frente 6"/>
  </r>
  <r>
    <x v="51"/>
    <n v="4116"/>
    <s v="258-TRATOR JOHN DEERE 7210 J"/>
    <n v="162.89500000000001"/>
    <n v="11"/>
    <n v="14.808999999999999"/>
    <s v="Frente 5"/>
  </r>
  <r>
    <x v="51"/>
    <n v="4117"/>
    <s v="258-TRATOR JOHN DEERE 7210 J"/>
    <n v="130.28200000000001"/>
    <n v="10"/>
    <n v="13.028"/>
    <s v="Frente 4"/>
  </r>
  <r>
    <x v="51"/>
    <n v="4118"/>
    <s v="258-TRATOR JOHN DEERE 7210 J"/>
    <n v="76.373000000000005"/>
    <n v="10"/>
    <n v="7.6369999999999996"/>
    <s v="Frente 3"/>
  </r>
  <r>
    <x v="51"/>
    <n v="4119"/>
    <s v="258-TRATOR JOHN DEERE 7210 J"/>
    <n v="160.81"/>
    <n v="10"/>
    <n v="16.081"/>
    <s v="Frente 5"/>
  </r>
  <r>
    <x v="51"/>
    <n v="4120"/>
    <s v="258-TRATOR JOHN DEERE 7210 J"/>
    <n v="314.75599999999997"/>
    <n v="20"/>
    <n v="15.738"/>
    <s v="Frente 5"/>
  </r>
  <r>
    <x v="51"/>
    <n v="4121"/>
    <s v="296-TRATOR JONH DEERE 7215 J"/>
    <n v="233.905"/>
    <n v="18"/>
    <n v="12.994999999999999"/>
    <s v="Frente 1"/>
  </r>
  <r>
    <x v="51"/>
    <n v="4122"/>
    <s v="296-TRATOR JONH DEERE 7215 J"/>
    <n v="234.625"/>
    <n v="18"/>
    <n v="13.035"/>
    <s v="Frente 1"/>
  </r>
  <r>
    <x v="51"/>
    <n v="4123"/>
    <s v="296-TRATOR JONH DEERE 7215 J"/>
    <n v="233.42500000000001"/>
    <n v="18"/>
    <n v="12.968"/>
    <s v="Frente 1"/>
  </r>
  <r>
    <x v="51"/>
    <n v="4124"/>
    <s v="258-TRATOR JOHN DEERE 7210 J"/>
    <n v="116.90300000000001"/>
    <n v="8"/>
    <n v="14.613"/>
    <s v="Frente 7"/>
  </r>
  <r>
    <x v="51"/>
    <n v="4127"/>
    <s v="258-TRATOR JOHN DEERE 7210 J"/>
    <n v="379.13"/>
    <n v="24"/>
    <n v="15.797000000000001"/>
    <s v="Frente 2"/>
  </r>
  <r>
    <x v="51"/>
    <n v="4128"/>
    <s v="296-TRATOR JONH DEERE 7215 J"/>
    <n v="260.58"/>
    <n v="20"/>
    <n v="13.029"/>
    <s v="Frente 1"/>
  </r>
  <r>
    <x v="51"/>
    <n v="4129"/>
    <s v="296-TRATOR JONH DEERE 7215 J"/>
    <n v="244.5"/>
    <n v="18"/>
    <n v="13.583"/>
    <s v="Frente 1"/>
  </r>
  <r>
    <x v="51"/>
    <n v="4130"/>
    <s v="296-TRATOR JONH DEERE 7215 J"/>
    <n v="217.565"/>
    <n v="17"/>
    <n v="12.798"/>
    <s v="Frente 1"/>
  </r>
  <r>
    <x v="51"/>
    <n v="4131"/>
    <s v="258-TRATOR JOHN DEERE 7210 J"/>
    <n v="188.667"/>
    <n v="12"/>
    <n v="15.722"/>
    <s v="Frente 4"/>
  </r>
  <r>
    <x v="51"/>
    <n v="4132"/>
    <s v="258-TRATOR JOHN DEERE 7210 J"/>
    <n v="51.344999999999999"/>
    <n v="4"/>
    <n v="12.836"/>
    <s v="Frente 1"/>
  </r>
  <r>
    <x v="51"/>
    <n v="4133"/>
    <s v="258-TRATOR JOHN DEERE 7210 J"/>
    <n v="278.87"/>
    <n v="19"/>
    <n v="14.677"/>
    <s v="Frente 2"/>
  </r>
  <r>
    <x v="51"/>
    <n v="4134"/>
    <s v="258-TRATOR JOHN DEERE 7210 J"/>
    <n v="352.73099999999999"/>
    <n v="23"/>
    <n v="15.336"/>
    <s v="Frente 5"/>
  </r>
  <r>
    <x v="51"/>
    <n v="4135"/>
    <s v="258-TRATOR JOHN DEERE 7210 J"/>
    <n v="129.75899999999999"/>
    <n v="9"/>
    <n v="14.417999999999999"/>
    <s v="Frente 3"/>
  </r>
  <r>
    <x v="51"/>
    <n v="4136"/>
    <s v="258-TRATOR JOHN DEERE 7210 J"/>
    <n v="177.04499999999999"/>
    <n v="11"/>
    <n v="16.094999999999999"/>
    <s v="Frente 4"/>
  </r>
  <r>
    <x v="51"/>
    <n v="4137"/>
    <s v="258-TRATOR JOHN DEERE 7210 J"/>
    <n v="248.35499999999999"/>
    <n v="18"/>
    <n v="13.798"/>
    <s v="Frente 3"/>
  </r>
  <r>
    <x v="51"/>
    <n v="4138"/>
    <s v="258-TRATOR JOHN DEERE 7210 J"/>
    <n v="209.38399999999999"/>
    <n v="13"/>
    <n v="16.106000000000002"/>
    <s v="Frente 4"/>
  </r>
  <r>
    <x v="51"/>
    <n v="4139"/>
    <s v="258-TRATOR JOHN DEERE 7210 J"/>
    <n v="118.274"/>
    <n v="8"/>
    <n v="14.784000000000001"/>
    <s v="Frente 7"/>
  </r>
  <r>
    <x v="51"/>
    <n v="4140"/>
    <s v="258-TRATOR JOHN DEERE 7210 J"/>
    <n v="297.34899999999999"/>
    <n v="19"/>
    <n v="15.65"/>
    <s v="Frente 5"/>
  </r>
  <r>
    <x v="51"/>
    <n v="4141"/>
    <s v="258-TRATOR JOHN DEERE 7210 J"/>
    <n v="286.22399999999999"/>
    <n v="18"/>
    <n v="15.901"/>
    <s v="Frente 3"/>
  </r>
  <r>
    <x v="51"/>
    <n v="4142"/>
    <s v="258-TRATOR JOHN DEERE 7210 J"/>
    <n v="160.59299999999999"/>
    <n v="10"/>
    <n v="16.059000000000001"/>
    <s v="Frente 4"/>
  </r>
  <r>
    <x v="51"/>
    <n v="4143"/>
    <s v="258-TRATOR JOHN DEERE 7210 J"/>
    <n v="338.34"/>
    <n v="22"/>
    <n v="15.379"/>
    <s v="Frente 5"/>
  </r>
  <r>
    <x v="51"/>
    <n v="4144"/>
    <s v="258-TRATOR JOHN DEERE 7210 J"/>
    <n v="113.04"/>
    <n v="7"/>
    <n v="16.149000000000001"/>
    <s v="Frente 5"/>
  </r>
  <r>
    <x v="51"/>
    <n v="4145"/>
    <s v="258-TRATOR JOHN DEERE 7210 J"/>
    <n v="303.67899999999997"/>
    <n v="22"/>
    <n v="13.804"/>
    <s v="Frente 3"/>
  </r>
  <r>
    <x v="51"/>
    <n v="4146"/>
    <s v="258-TRATOR JOHN DEERE 7210 J"/>
    <n v="292.745"/>
    <n v="19"/>
    <n v="15.407999999999999"/>
    <s v="Frente 3"/>
  </r>
  <r>
    <x v="51"/>
    <n v="4147"/>
    <s v="258-TRATOR JOHN DEERE 7210 J"/>
    <n v="131.47"/>
    <n v="9"/>
    <n v="14.608000000000001"/>
    <s v="Frente 2"/>
  </r>
  <r>
    <x v="51"/>
    <n v="4149"/>
    <s v="258-TRATOR JOHN DEERE 7210 J"/>
    <n v="198.11"/>
    <n v="15"/>
    <n v="13.207000000000001"/>
    <s v="Frente 1"/>
  </r>
  <r>
    <x v="51"/>
    <n v="4153"/>
    <s v="265-TRATOR JOHN DEERE 7225 J"/>
    <n v="181.17099999999999"/>
    <n v="11"/>
    <n v="16.47"/>
    <s v="Frente 4"/>
  </r>
  <r>
    <x v="51"/>
    <n v="4154"/>
    <s v="265-TRATOR JOHN DEERE 7225 J"/>
    <n v="186.44300000000001"/>
    <n v="12"/>
    <n v="15.537000000000001"/>
    <s v="Frente 4"/>
  </r>
  <r>
    <x v="51"/>
    <n v="4155"/>
    <s v="265-TRATOR JOHN DEERE 7225 J"/>
    <n v="212.13499999999999"/>
    <n v="14"/>
    <n v="15.153"/>
    <s v="Frente 4"/>
  </r>
  <r>
    <x v="51"/>
    <n v="4156"/>
    <s v="258-TRATOR JOHN DEERE 7210 J"/>
    <n v="291.435"/>
    <n v="19"/>
    <n v="15.339"/>
    <s v="Frente 2"/>
  </r>
  <r>
    <x v="51"/>
    <n v="4157"/>
    <s v="258-TRATOR JOHN DEERE 7210 J"/>
    <n v="71.338999999999999"/>
    <n v="7"/>
    <n v="10.191000000000001"/>
    <s v="Frente 6"/>
  </r>
  <r>
    <x v="51"/>
    <n v="4158"/>
    <s v="258-TRATOR JOHN DEERE 7210 J"/>
    <n v="393.3"/>
    <n v="28"/>
    <n v="14.045999999999999"/>
    <s v="Frente 3"/>
  </r>
  <r>
    <x v="51"/>
    <n v="4159"/>
    <s v="258-TRATOR JOHN DEERE 7210 J"/>
    <n v="276.995"/>
    <n v="19"/>
    <n v="14.579000000000001"/>
    <s v="Frente 2"/>
  </r>
  <r>
    <x v="51"/>
    <n v="4160"/>
    <s v="258-TRATOR JOHN DEERE 7210 J"/>
    <n v="188.59"/>
    <n v="12"/>
    <n v="15.715999999999999"/>
    <s v="Frente 2"/>
  </r>
  <r>
    <x v="51"/>
    <n v="4161"/>
    <s v="258-TRATOR JOHN DEERE 7210 J"/>
    <n v="137.36099999999999"/>
    <n v="8"/>
    <n v="17.170000000000002"/>
    <s v="Frente 7"/>
  </r>
  <r>
    <x v="51"/>
    <n v="4162"/>
    <s v="258-TRATOR JOHN DEERE 7210 J"/>
    <n v="288.90499999999997"/>
    <n v="20"/>
    <n v="14.445"/>
    <s v="Frente 2"/>
  </r>
  <r>
    <x v="51"/>
    <n v="4163"/>
    <s v="258-TRATOR JOHN DEERE 7210 J"/>
    <n v="379.125"/>
    <n v="23"/>
    <n v="16.484000000000002"/>
    <s v="Frente 2"/>
  </r>
  <r>
    <x v="52"/>
    <n v="4024"/>
    <s v="236-TRATOR JOHN DEERE 6180 J"/>
    <n v="210.17500000000001"/>
    <n v="14"/>
    <n v="15.013"/>
    <s v="Frente 7"/>
  </r>
  <r>
    <x v="52"/>
    <n v="4027"/>
    <s v="236-TRATOR JOHN DEERE 6180 J"/>
    <n v="171.16800000000001"/>
    <n v="13"/>
    <n v="13.167"/>
    <s v="Frente 7"/>
  </r>
  <r>
    <x v="52"/>
    <n v="4029"/>
    <s v="236-TRATOR JOHN DEERE 6180 J"/>
    <n v="193.41900000000001"/>
    <n v="12"/>
    <n v="16.117999999999999"/>
    <s v="Frente 7"/>
  </r>
  <r>
    <x v="52"/>
    <n v="4030"/>
    <s v="285-TRATOR JOHN DEERE 7185 J"/>
    <n v="127.687"/>
    <n v="10"/>
    <n v="12.769"/>
    <s v="Frente 6"/>
  </r>
  <r>
    <x v="52"/>
    <n v="4032"/>
    <s v="238-TRATOR JOHN DEERE 7195 J"/>
    <n v="147.459"/>
    <n v="10"/>
    <n v="14.746"/>
    <s v="Frente 6"/>
  </r>
  <r>
    <x v="52"/>
    <n v="4034"/>
    <s v="238-TRATOR JOHN DEERE 7195 J"/>
    <n v="39.063000000000002"/>
    <n v="3"/>
    <n v="13.021000000000001"/>
    <s v="Frente 6"/>
  </r>
  <r>
    <x v="52"/>
    <n v="4035"/>
    <s v="238-TRATOR JOHN DEERE 7195 J"/>
    <n v="132.08099999999999"/>
    <n v="9"/>
    <n v="14.676"/>
    <s v="Frente 6"/>
  </r>
  <r>
    <x v="52"/>
    <n v="4036"/>
    <s v="238-TRATOR JOHN DEERE 7195 J"/>
    <n v="144.41200000000001"/>
    <n v="11"/>
    <n v="13.128"/>
    <s v="Frente 6"/>
  </r>
  <r>
    <x v="52"/>
    <n v="4111"/>
    <s v="258-TRATOR JOHN DEERE 7210 J"/>
    <n v="389.96800000000002"/>
    <n v="23"/>
    <n v="16.954999999999998"/>
    <s v="Frente 5"/>
  </r>
  <r>
    <x v="52"/>
    <n v="4113"/>
    <s v="258-TRATOR JOHN DEERE 7210 J"/>
    <n v="78.863"/>
    <n v="7"/>
    <n v="11.266"/>
    <s v="Frente 7"/>
  </r>
  <r>
    <x v="52"/>
    <n v="4114"/>
    <s v="258-TRATOR JOHN DEERE 7210 J"/>
    <n v="172.93"/>
    <n v="13"/>
    <n v="13.302"/>
    <s v="Frente 1"/>
  </r>
  <r>
    <x v="52"/>
    <n v="4115"/>
    <s v="258-TRATOR JOHN DEERE 7210 J"/>
    <n v="182.721"/>
    <n v="11"/>
    <n v="16.611000000000001"/>
    <s v="Frente 6"/>
  </r>
  <r>
    <x v="52"/>
    <n v="4116"/>
    <s v="258-TRATOR JOHN DEERE 7210 J"/>
    <n v="446.56"/>
    <n v="28"/>
    <n v="15.949"/>
    <s v="Frente 5"/>
  </r>
  <r>
    <x v="52"/>
    <n v="4117"/>
    <s v="258-TRATOR JOHN DEERE 7210 J"/>
    <n v="153.11099999999999"/>
    <n v="11"/>
    <n v="13.919"/>
    <s v="Frente 4"/>
  </r>
  <r>
    <x v="52"/>
    <n v="4118"/>
    <s v="258-TRATOR JOHN DEERE 7210 J"/>
    <n v="223.00899999999999"/>
    <n v="21"/>
    <n v="10.619"/>
    <s v="Frente 3"/>
  </r>
  <r>
    <x v="52"/>
    <n v="4119"/>
    <s v="258-TRATOR JOHN DEERE 7210 J"/>
    <n v="428.55799999999999"/>
    <n v="27"/>
    <n v="15.872999999999999"/>
    <s v="Frente 5"/>
  </r>
  <r>
    <x v="52"/>
    <n v="4120"/>
    <s v="258-TRATOR JOHN DEERE 7210 J"/>
    <n v="479.08800000000002"/>
    <n v="30"/>
    <n v="15.97"/>
    <s v="Frente 5"/>
  </r>
  <r>
    <x v="52"/>
    <n v="4121"/>
    <s v="296-TRATOR JONH DEERE 7215 J"/>
    <n v="182.48500000000001"/>
    <n v="14"/>
    <n v="13.035"/>
    <s v="Frente 1"/>
  </r>
  <r>
    <x v="52"/>
    <n v="4122"/>
    <s v="296-TRATOR JONH DEERE 7215 J"/>
    <n v="150.87"/>
    <n v="11"/>
    <n v="13.715"/>
    <s v="Frente 1"/>
  </r>
  <r>
    <x v="52"/>
    <n v="4123"/>
    <s v="296-TRATOR JONH DEERE 7215 J"/>
    <n v="262.35000000000002"/>
    <n v="20"/>
    <n v="13.118"/>
    <s v="Frente 1"/>
  </r>
  <r>
    <x v="52"/>
    <n v="4124"/>
    <s v="258-TRATOR JOHN DEERE 7210 J"/>
    <n v="271.24700000000001"/>
    <n v="15"/>
    <n v="18.082999999999998"/>
    <s v="Frente 7"/>
  </r>
  <r>
    <x v="52"/>
    <n v="4127"/>
    <s v="258-TRATOR JOHN DEERE 7210 J"/>
    <n v="284.02"/>
    <n v="17"/>
    <n v="16.707000000000001"/>
    <s v="Frente 2"/>
  </r>
  <r>
    <x v="52"/>
    <n v="4128"/>
    <s v="296-TRATOR JONH DEERE 7215 J"/>
    <n v="174.41"/>
    <n v="13"/>
    <n v="13.416"/>
    <s v="Frente 1"/>
  </r>
  <r>
    <x v="52"/>
    <n v="4129"/>
    <s v="296-TRATOR JONH DEERE 7215 J"/>
    <n v="246.52"/>
    <n v="18"/>
    <n v="13.696"/>
    <s v="Frente 1"/>
  </r>
  <r>
    <x v="52"/>
    <n v="4130"/>
    <s v="296-TRATOR JONH DEERE 7215 J"/>
    <n v="186.86500000000001"/>
    <n v="14"/>
    <n v="13.348000000000001"/>
    <s v="Frente 1"/>
  </r>
  <r>
    <x v="52"/>
    <n v="4131"/>
    <s v="258-TRATOR JOHN DEERE 7210 J"/>
    <n v="146.511"/>
    <n v="10"/>
    <n v="14.651"/>
    <s v="Frente 4"/>
  </r>
  <r>
    <x v="52"/>
    <n v="4132"/>
    <s v="258-TRATOR JOHN DEERE 7210 J"/>
    <n v="321.95600000000002"/>
    <n v="23"/>
    <n v="13.997999999999999"/>
    <s v="Frente 1"/>
  </r>
  <r>
    <x v="52"/>
    <n v="4133"/>
    <s v="258-TRATOR JOHN DEERE 7210 J"/>
    <n v="213.22499999999999"/>
    <n v="14"/>
    <n v="15.23"/>
    <s v="Frente 2"/>
  </r>
  <r>
    <x v="52"/>
    <n v="4134"/>
    <s v="258-TRATOR JOHN DEERE 7210 J"/>
    <n v="511.88400000000001"/>
    <n v="31"/>
    <n v="16.512"/>
    <s v="Frente 5"/>
  </r>
  <r>
    <x v="52"/>
    <n v="4135"/>
    <s v="258-TRATOR JOHN DEERE 7210 J"/>
    <n v="270.16800000000001"/>
    <n v="19"/>
    <n v="14.218999999999999"/>
    <s v="Frente 3"/>
  </r>
  <r>
    <x v="52"/>
    <n v="4136"/>
    <s v="258-TRATOR JOHN DEERE 7210 J"/>
    <n v="178.36099999999999"/>
    <n v="14"/>
    <n v="12.74"/>
    <s v="Frente 4"/>
  </r>
  <r>
    <x v="52"/>
    <n v="4137"/>
    <s v="258-TRATOR JOHN DEERE 7210 J"/>
    <n v="328.86700000000002"/>
    <n v="23"/>
    <n v="14.298999999999999"/>
    <s v="Frente 3"/>
  </r>
  <r>
    <x v="52"/>
    <n v="4138"/>
    <s v="258-TRATOR JOHN DEERE 7210 J"/>
    <n v="66.102999999999994"/>
    <n v="5"/>
    <n v="13.221"/>
    <s v="Frente 4"/>
  </r>
  <r>
    <x v="52"/>
    <n v="4139"/>
    <s v="258-TRATOR JOHN DEERE 7210 J"/>
    <n v="156.214"/>
    <n v="12"/>
    <n v="13.018000000000001"/>
    <s v="Frente 7"/>
  </r>
  <r>
    <x v="52"/>
    <n v="4140"/>
    <s v="258-TRATOR JOHN DEERE 7210 J"/>
    <n v="502.68099999999998"/>
    <n v="31"/>
    <n v="16.216000000000001"/>
    <s v="Frente 5"/>
  </r>
  <r>
    <x v="52"/>
    <n v="4141"/>
    <s v="258-TRATOR JOHN DEERE 7210 J"/>
    <n v="333.27"/>
    <n v="21"/>
    <n v="15.87"/>
    <s v="Frente 3"/>
  </r>
  <r>
    <x v="52"/>
    <n v="4143"/>
    <s v="258-TRATOR JOHN DEERE 7210 J"/>
    <n v="481.61500000000001"/>
    <n v="30"/>
    <n v="16.053999999999998"/>
    <s v="Frente 5"/>
  </r>
  <r>
    <x v="52"/>
    <n v="4144"/>
    <s v="258-TRATOR JOHN DEERE 7210 J"/>
    <n v="43.695999999999998"/>
    <n v="3"/>
    <n v="14.565"/>
    <s v="Frente 5"/>
  </r>
  <r>
    <x v="52"/>
    <n v="4145"/>
    <s v="258-TRATOR JOHN DEERE 7210 J"/>
    <n v="305.36500000000001"/>
    <n v="20"/>
    <n v="15.268000000000001"/>
    <s v="Frente 3"/>
  </r>
  <r>
    <x v="52"/>
    <n v="4146"/>
    <s v="258-TRATOR JOHN DEERE 7210 J"/>
    <n v="331.02"/>
    <n v="23"/>
    <n v="14.391999999999999"/>
    <s v="Frente 3"/>
  </r>
  <r>
    <x v="52"/>
    <n v="4149"/>
    <s v="258-TRATOR JOHN DEERE 7210 J"/>
    <n v="265.57"/>
    <n v="19"/>
    <n v="13.977"/>
    <s v="Frente 1"/>
  </r>
  <r>
    <x v="52"/>
    <n v="4153"/>
    <s v="265-TRATOR JOHN DEERE 7225 J"/>
    <n v="159.40199999999999"/>
    <n v="11"/>
    <n v="14.491"/>
    <s v="Frente 4"/>
  </r>
  <r>
    <x v="52"/>
    <n v="4154"/>
    <s v="265-TRATOR JOHN DEERE 7225 J"/>
    <n v="193.929"/>
    <n v="13"/>
    <n v="14.917999999999999"/>
    <s v="Frente 4"/>
  </r>
  <r>
    <x v="52"/>
    <n v="4155"/>
    <s v="265-TRATOR JOHN DEERE 7225 J"/>
    <n v="217.273"/>
    <n v="14"/>
    <n v="15.52"/>
    <s v="Frente 4"/>
  </r>
  <r>
    <x v="52"/>
    <n v="4156"/>
    <s v="258-TRATOR JOHN DEERE 7210 J"/>
    <n v="251.035"/>
    <n v="17"/>
    <n v="14.766999999999999"/>
    <s v="Frente 2"/>
  </r>
  <r>
    <x v="52"/>
    <n v="4157"/>
    <s v="258-TRATOR JOHN DEERE 7210 J"/>
    <n v="167.637"/>
    <n v="14"/>
    <n v="11.974"/>
    <s v="Frente 6"/>
  </r>
  <r>
    <x v="52"/>
    <n v="4158"/>
    <s v="258-TRATOR JOHN DEERE 7210 J"/>
    <n v="307.745"/>
    <n v="21"/>
    <n v="14.654999999999999"/>
    <s v="Frente 3"/>
  </r>
  <r>
    <x v="52"/>
    <n v="4159"/>
    <s v="258-TRATOR JOHN DEERE 7210 J"/>
    <n v="156.47"/>
    <n v="10"/>
    <n v="15.647"/>
    <s v="Frente 2"/>
  </r>
  <r>
    <x v="52"/>
    <n v="4160"/>
    <s v="258-TRATOR JOHN DEERE 7210 J"/>
    <n v="246.8"/>
    <n v="16"/>
    <n v="15.425000000000001"/>
    <s v="Frente 2"/>
  </r>
  <r>
    <x v="52"/>
    <n v="4161"/>
    <s v="258-TRATOR JOHN DEERE 7210 J"/>
    <n v="169.994"/>
    <n v="11"/>
    <n v="15.454000000000001"/>
    <s v="Frente 7"/>
  </r>
  <r>
    <x v="52"/>
    <n v="4162"/>
    <s v="258-TRATOR JOHN DEERE 7210 J"/>
    <n v="221.61"/>
    <n v="15"/>
    <n v="14.773999999999999"/>
    <s v="Frente 2"/>
  </r>
  <r>
    <x v="52"/>
    <n v="4163"/>
    <s v="258-TRATOR JOHN DEERE 7210 J"/>
    <n v="265.27999999999997"/>
    <n v="17"/>
    <n v="15.605"/>
    <s v="Frente 2"/>
  </r>
  <r>
    <x v="53"/>
    <n v="4024"/>
    <s v="236-TRATOR JOHN DEERE 6180 J"/>
    <n v="223.33"/>
    <n v="15"/>
    <n v="14.888999999999999"/>
    <s v="Frente 7"/>
  </r>
  <r>
    <x v="53"/>
    <n v="4025"/>
    <s v="236-TRATOR JOHN DEERE 6180 J"/>
    <n v="37.475000000000001"/>
    <n v="3"/>
    <n v="12.492000000000001"/>
    <s v="Frente 7"/>
  </r>
  <r>
    <x v="53"/>
    <n v="4027"/>
    <s v="236-TRATOR JOHN DEERE 6180 J"/>
    <n v="243.95400000000001"/>
    <n v="16"/>
    <n v="15.247"/>
    <s v="Frente 7"/>
  </r>
  <r>
    <x v="53"/>
    <n v="4029"/>
    <s v="236-TRATOR JOHN DEERE 6180 J"/>
    <n v="191.91499999999999"/>
    <n v="14"/>
    <n v="13.708"/>
    <s v="Frente 7"/>
  </r>
  <r>
    <x v="53"/>
    <n v="4030"/>
    <s v="285-TRATOR JOHN DEERE 7185 J"/>
    <n v="139.66300000000001"/>
    <n v="11"/>
    <n v="12.696999999999999"/>
    <s v="Frente 6"/>
  </r>
  <r>
    <x v="53"/>
    <n v="4032"/>
    <s v="238-TRATOR JOHN DEERE 7195 J"/>
    <n v="190.95699999999999"/>
    <n v="14"/>
    <n v="13.64"/>
    <s v="Frente 6"/>
  </r>
  <r>
    <x v="53"/>
    <n v="4034"/>
    <s v="238-TRATOR JOHN DEERE 7195 J"/>
    <n v="83.777000000000001"/>
    <n v="7"/>
    <n v="11.968"/>
    <s v="Frente 6"/>
  </r>
  <r>
    <x v="53"/>
    <n v="4035"/>
    <s v="238-TRATOR JOHN DEERE 7195 J"/>
    <n v="163.49700000000001"/>
    <n v="10"/>
    <n v="16.350000000000001"/>
    <s v="Frente 6"/>
  </r>
  <r>
    <x v="53"/>
    <n v="4036"/>
    <s v="238-TRATOR JOHN DEERE 7195 J"/>
    <n v="87.033000000000001"/>
    <n v="8"/>
    <n v="10.879"/>
    <s v="Frente 6"/>
  </r>
  <r>
    <x v="53"/>
    <n v="4113"/>
    <s v="258-TRATOR JOHN DEERE 7210 J"/>
    <n v="122.31399999999999"/>
    <n v="10"/>
    <n v="12.231"/>
    <s v="Frente 7"/>
  </r>
  <r>
    <x v="53"/>
    <n v="4114"/>
    <s v="258-TRATOR JOHN DEERE 7210 J"/>
    <n v="290.09500000000003"/>
    <n v="19"/>
    <n v="15.268000000000001"/>
    <s v="Frente 1"/>
  </r>
  <r>
    <x v="53"/>
    <n v="4115"/>
    <s v="258-TRATOR JOHN DEERE 7210 J"/>
    <n v="91.421000000000006"/>
    <n v="7"/>
    <n v="13.06"/>
    <s v="Frente 6"/>
  </r>
  <r>
    <x v="53"/>
    <n v="4116"/>
    <s v="258-TRATOR JOHN DEERE 7210 J"/>
    <n v="341.99700000000001"/>
    <n v="21"/>
    <n v="16.286000000000001"/>
    <s v="Frente 5"/>
  </r>
  <r>
    <x v="53"/>
    <n v="4117"/>
    <s v="258-TRATOR JOHN DEERE 7210 J"/>
    <n v="131.91900000000001"/>
    <n v="9"/>
    <n v="14.657999999999999"/>
    <s v="Frente 4"/>
  </r>
  <r>
    <x v="53"/>
    <n v="4118"/>
    <s v="258-TRATOR JOHN DEERE 7210 J"/>
    <n v="133.92699999999999"/>
    <n v="13"/>
    <n v="10.302"/>
    <s v="Frente 3"/>
  </r>
  <r>
    <x v="53"/>
    <n v="4119"/>
    <s v="258-TRATOR JOHN DEERE 7210 J"/>
    <n v="542.26800000000003"/>
    <n v="33"/>
    <n v="16.431999999999999"/>
    <s v="Frente 5"/>
  </r>
  <r>
    <x v="53"/>
    <n v="4120"/>
    <s v="258-TRATOR JOHN DEERE 7210 J"/>
    <n v="405.16"/>
    <n v="25"/>
    <n v="16.206"/>
    <s v="Frente 5"/>
  </r>
  <r>
    <x v="53"/>
    <n v="4121"/>
    <s v="296-TRATOR JONH DEERE 7215 J"/>
    <n v="267.73500000000001"/>
    <n v="20"/>
    <n v="13.387"/>
    <s v="Frente 1"/>
  </r>
  <r>
    <x v="53"/>
    <n v="4122"/>
    <s v="296-TRATOR JONH DEERE 7215 J"/>
    <n v="211.05"/>
    <n v="16"/>
    <n v="13.191000000000001"/>
    <s v="Frente 1"/>
  </r>
  <r>
    <x v="53"/>
    <n v="4123"/>
    <s v="296-TRATOR JONH DEERE 7215 J"/>
    <n v="253.27500000000001"/>
    <n v="19"/>
    <n v="13.33"/>
    <s v="Frente 1"/>
  </r>
  <r>
    <x v="53"/>
    <n v="4124"/>
    <s v="258-TRATOR JOHN DEERE 7210 J"/>
    <n v="124.43300000000001"/>
    <n v="8"/>
    <n v="15.554"/>
    <s v="Frente 7"/>
  </r>
  <r>
    <x v="53"/>
    <n v="4126"/>
    <s v="258-TRATOR JOHN DEERE 7210 J"/>
    <n v="238.9"/>
    <n v="14"/>
    <n v="17.064"/>
    <s v="Frente 5"/>
  </r>
  <r>
    <x v="53"/>
    <n v="4127"/>
    <s v="258-TRATOR JOHN DEERE 7210 J"/>
    <n v="271.02499999999998"/>
    <n v="17"/>
    <n v="15.943"/>
    <s v="Frente 2"/>
  </r>
  <r>
    <x v="53"/>
    <n v="4128"/>
    <s v="296-TRATOR JONH DEERE 7215 J"/>
    <n v="236.9"/>
    <n v="17"/>
    <n v="13.935"/>
    <s v="Frente 1"/>
  </r>
  <r>
    <x v="53"/>
    <n v="4129"/>
    <s v="296-TRATOR JONH DEERE 7215 J"/>
    <n v="140.60499999999999"/>
    <n v="10"/>
    <n v="14.061"/>
    <s v="Frente 1"/>
  </r>
  <r>
    <x v="53"/>
    <n v="4130"/>
    <s v="296-TRATOR JONH DEERE 7215 J"/>
    <n v="146.83000000000001"/>
    <n v="10"/>
    <n v="14.683"/>
    <s v="Frente 1"/>
  </r>
  <r>
    <x v="53"/>
    <n v="4131"/>
    <s v="258-TRATOR JOHN DEERE 7210 J"/>
    <n v="214.46299999999999"/>
    <n v="14"/>
    <n v="15.319000000000001"/>
    <s v="Frente 4"/>
  </r>
  <r>
    <x v="53"/>
    <n v="4132"/>
    <s v="258-TRATOR JOHN DEERE 7210 J"/>
    <n v="126.813"/>
    <n v="7"/>
    <n v="18.116"/>
    <s v="Frente 1"/>
  </r>
  <r>
    <x v="53"/>
    <n v="4133"/>
    <s v="258-TRATOR JOHN DEERE 7210 J"/>
    <n v="299.82499999999999"/>
    <n v="20"/>
    <n v="14.991"/>
    <s v="Frente 2"/>
  </r>
  <r>
    <x v="53"/>
    <n v="4134"/>
    <s v="258-TRATOR JOHN DEERE 7210 J"/>
    <n v="512.77300000000002"/>
    <n v="31"/>
    <n v="16.541"/>
    <s v="Frente 5"/>
  </r>
  <r>
    <x v="53"/>
    <n v="4135"/>
    <s v="258-TRATOR JOHN DEERE 7210 J"/>
    <n v="259.125"/>
    <n v="16"/>
    <n v="16.195"/>
    <s v="Frente 3"/>
  </r>
  <r>
    <x v="53"/>
    <n v="4136"/>
    <s v="258-TRATOR JOHN DEERE 7210 J"/>
    <n v="188.339"/>
    <n v="12"/>
    <n v="15.695"/>
    <s v="Frente 4"/>
  </r>
  <r>
    <x v="53"/>
    <n v="4137"/>
    <s v="258-TRATOR JOHN DEERE 7210 J"/>
    <n v="189.91499999999999"/>
    <n v="12"/>
    <n v="15.826000000000001"/>
    <s v="Frente 3"/>
  </r>
  <r>
    <x v="53"/>
    <n v="4138"/>
    <s v="258-TRATOR JOHN DEERE 7210 J"/>
    <n v="150.517"/>
    <n v="11"/>
    <n v="13.683"/>
    <s v="Frente 4"/>
  </r>
  <r>
    <x v="53"/>
    <n v="4139"/>
    <s v="258-TRATOR JOHN DEERE 7210 J"/>
    <n v="220.90299999999999"/>
    <n v="14"/>
    <n v="15.779"/>
    <s v="Frente 7"/>
  </r>
  <r>
    <x v="53"/>
    <n v="4140"/>
    <s v="258-TRATOR JOHN DEERE 7210 J"/>
    <n v="555.96799999999996"/>
    <n v="34"/>
    <n v="16.352"/>
    <s v="Frente 5"/>
  </r>
  <r>
    <x v="53"/>
    <n v="4141"/>
    <s v="258-TRATOR JOHN DEERE 7210 J"/>
    <n v="178.28100000000001"/>
    <n v="11"/>
    <n v="16.207000000000001"/>
    <s v="Frente 3"/>
  </r>
  <r>
    <x v="53"/>
    <n v="4143"/>
    <s v="258-TRATOR JOHN DEERE 7210 J"/>
    <n v="472.20699999999999"/>
    <n v="29"/>
    <n v="16.283000000000001"/>
    <s v="Frente 5"/>
  </r>
  <r>
    <x v="53"/>
    <n v="4144"/>
    <s v="258-TRATOR JOHN DEERE 7210 J"/>
    <n v="479.66699999999997"/>
    <n v="30"/>
    <n v="15.989000000000001"/>
    <s v="Frente 5"/>
  </r>
  <r>
    <x v="53"/>
    <n v="4145"/>
    <s v="258-TRATOR JOHN DEERE 7210 J"/>
    <n v="253.92400000000001"/>
    <n v="17"/>
    <n v="14.936999999999999"/>
    <s v="Frente 3"/>
  </r>
  <r>
    <x v="53"/>
    <n v="4146"/>
    <s v="258-TRATOR JOHN DEERE 7210 J"/>
    <n v="237.63499999999999"/>
    <n v="14"/>
    <n v="16.974"/>
    <s v="Frente 3"/>
  </r>
  <r>
    <x v="53"/>
    <n v="4149"/>
    <s v="258-TRATOR JOHN DEERE 7210 J"/>
    <n v="342.43"/>
    <n v="23"/>
    <n v="14.888"/>
    <s v="Frente 1"/>
  </r>
  <r>
    <x v="53"/>
    <n v="4153"/>
    <s v="265-TRATOR JOHN DEERE 7225 J"/>
    <n v="215.017"/>
    <n v="13"/>
    <n v="16.54"/>
    <s v="Frente 4"/>
  </r>
  <r>
    <x v="53"/>
    <n v="4154"/>
    <s v="265-TRATOR JOHN DEERE 7225 J"/>
    <n v="187.214"/>
    <n v="12"/>
    <n v="15.601000000000001"/>
    <s v="Frente 4"/>
  </r>
  <r>
    <x v="53"/>
    <n v="4155"/>
    <s v="265-TRATOR JOHN DEERE 7225 J"/>
    <n v="222.95099999999999"/>
    <n v="14"/>
    <n v="15.925000000000001"/>
    <s v="Frente 4"/>
  </r>
  <r>
    <x v="53"/>
    <n v="4156"/>
    <s v="258-TRATOR JOHN DEERE 7210 J"/>
    <n v="353.40499999999997"/>
    <n v="23"/>
    <n v="15.365"/>
    <s v="Frente 2"/>
  </r>
  <r>
    <x v="53"/>
    <n v="4157"/>
    <s v="258-TRATOR JOHN DEERE 7210 J"/>
    <n v="152.55199999999999"/>
    <n v="12"/>
    <n v="12.712999999999999"/>
    <s v="Frente 6"/>
  </r>
  <r>
    <x v="53"/>
    <n v="4158"/>
    <s v="258-TRATOR JOHN DEERE 7210 J"/>
    <n v="289.44"/>
    <n v="18"/>
    <n v="16.079999999999998"/>
    <s v="Frente 3"/>
  </r>
  <r>
    <x v="53"/>
    <n v="4159"/>
    <s v="258-TRATOR JOHN DEERE 7210 J"/>
    <n v="325.35500000000002"/>
    <n v="22"/>
    <n v="14.789"/>
    <s v="Frente 2"/>
  </r>
  <r>
    <x v="53"/>
    <n v="4160"/>
    <s v="258-TRATOR JOHN DEERE 7210 J"/>
    <n v="190.03"/>
    <n v="13"/>
    <n v="14.618"/>
    <s v="Frente 2"/>
  </r>
  <r>
    <x v="53"/>
    <n v="4161"/>
    <s v="258-TRATOR JOHN DEERE 7210 J"/>
    <n v="214.476"/>
    <n v="14"/>
    <n v="15.32"/>
    <s v="Frente 7"/>
  </r>
  <r>
    <x v="53"/>
    <n v="4162"/>
    <s v="258-TRATOR JOHN DEERE 7210 J"/>
    <n v="288.42"/>
    <n v="19"/>
    <n v="15.18"/>
    <s v="Frente 2"/>
  </r>
  <r>
    <x v="53"/>
    <n v="4163"/>
    <s v="258-TRATOR JOHN DEERE 7210 J"/>
    <n v="292.89999999999998"/>
    <n v="18"/>
    <n v="16.271999999999998"/>
    <s v="Frente 2"/>
  </r>
  <r>
    <x v="54"/>
    <n v="4024"/>
    <s v="236-TRATOR JOHN DEERE 6180 J"/>
    <n v="169.559"/>
    <n v="11"/>
    <n v="15.414"/>
    <s v="Frente 7"/>
  </r>
  <r>
    <x v="54"/>
    <n v="4025"/>
    <s v="236-TRATOR JOHN DEERE 6180 J"/>
    <n v="50.62"/>
    <n v="4"/>
    <n v="12.654999999999999"/>
    <s v="Frente 7"/>
  </r>
  <r>
    <x v="54"/>
    <n v="4027"/>
    <s v="236-TRATOR JOHN DEERE 6180 J"/>
    <n v="161.136"/>
    <n v="10"/>
    <n v="16.114000000000001"/>
    <s v="Frente 7"/>
  </r>
  <r>
    <x v="54"/>
    <n v="4029"/>
    <s v="236-TRATOR JOHN DEERE 6180 J"/>
    <n v="158.34299999999999"/>
    <n v="12"/>
    <n v="13.195"/>
    <s v="Frente 7"/>
  </r>
  <r>
    <x v="54"/>
    <n v="4030"/>
    <s v="285-TRATOR JOHN DEERE 7185 J"/>
    <n v="110.985"/>
    <n v="9"/>
    <n v="12.332000000000001"/>
    <s v="Frente 6"/>
  </r>
  <r>
    <x v="54"/>
    <n v="4032"/>
    <s v="238-TRATOR JOHN DEERE 7195 J"/>
    <n v="11.16"/>
    <n v="1"/>
    <n v="11.16"/>
    <s v="Frente 6"/>
  </r>
  <r>
    <x v="54"/>
    <n v="4033"/>
    <s v="238-TRATOR JOHN DEERE 7195 J"/>
    <n v="116.251"/>
    <n v="8"/>
    <n v="14.531000000000001"/>
    <s v="Frente 6"/>
  </r>
  <r>
    <x v="54"/>
    <n v="4034"/>
    <s v="238-TRATOR JOHN DEERE 7195 J"/>
    <n v="22.678999999999998"/>
    <n v="2"/>
    <n v="11.34"/>
    <s v="Frente 6"/>
  </r>
  <r>
    <x v="54"/>
    <n v="4035"/>
    <s v="238-TRATOR JOHN DEERE 7195 J"/>
    <n v="175.25399999999999"/>
    <n v="11"/>
    <n v="15.932"/>
    <s v="Frente 6"/>
  </r>
  <r>
    <x v="54"/>
    <n v="4036"/>
    <s v="238-TRATOR JOHN DEERE 7195 J"/>
    <n v="112.547"/>
    <n v="8"/>
    <n v="14.068"/>
    <s v="Frente 6"/>
  </r>
  <r>
    <x v="54"/>
    <n v="4113"/>
    <s v="258-TRATOR JOHN DEERE 7210 J"/>
    <n v="175.447"/>
    <n v="12"/>
    <n v="14.621"/>
    <s v="Frente 7"/>
  </r>
  <r>
    <x v="54"/>
    <n v="4114"/>
    <s v="258-TRATOR JOHN DEERE 7210 J"/>
    <n v="329.14499999999998"/>
    <n v="22"/>
    <n v="14.961"/>
    <s v="Frente 1"/>
  </r>
  <r>
    <x v="54"/>
    <n v="4115"/>
    <s v="258-TRATOR JOHN DEERE 7210 J"/>
    <n v="109.91"/>
    <n v="6"/>
    <n v="18.318000000000001"/>
    <s v="Frente 6"/>
  </r>
  <r>
    <x v="54"/>
    <n v="4116"/>
    <s v="258-TRATOR JOHN DEERE 7210 J"/>
    <n v="166.32499999999999"/>
    <n v="11"/>
    <n v="15.12"/>
    <s v="Frente 5"/>
  </r>
  <r>
    <x v="54"/>
    <n v="4117"/>
    <s v="258-TRATOR JOHN DEERE 7210 J"/>
    <n v="264.90199999999999"/>
    <n v="16"/>
    <n v="16.556000000000001"/>
    <s v="Frente 4"/>
  </r>
  <r>
    <x v="54"/>
    <n v="4118"/>
    <s v="258-TRATOR JOHN DEERE 7210 J"/>
    <n v="244.51"/>
    <n v="19"/>
    <n v="12.869"/>
    <s v="Frente 3"/>
  </r>
  <r>
    <x v="54"/>
    <n v="4119"/>
    <s v="258-TRATOR JOHN DEERE 7210 J"/>
    <n v="340.125"/>
    <n v="22"/>
    <n v="15.46"/>
    <s v="Frente 5"/>
  </r>
  <r>
    <x v="54"/>
    <n v="4120"/>
    <s v="258-TRATOR JOHN DEERE 7210 J"/>
    <n v="356.90800000000002"/>
    <n v="23"/>
    <n v="15.518000000000001"/>
    <s v="Frente 5"/>
  </r>
  <r>
    <x v="54"/>
    <n v="4121"/>
    <s v="296-TRATOR JONH DEERE 7215 J"/>
    <n v="390.44"/>
    <n v="26"/>
    <n v="15.016999999999999"/>
    <s v="Frente 1"/>
  </r>
  <r>
    <x v="54"/>
    <n v="4122"/>
    <s v="296-TRATOR JONH DEERE 7215 J"/>
    <n v="314.94"/>
    <n v="21"/>
    <n v="14.997"/>
    <s v="Frente 1"/>
  </r>
  <r>
    <x v="54"/>
    <n v="4123"/>
    <s v="296-TRATOR JONH DEERE 7215 J"/>
    <n v="381.005"/>
    <n v="25"/>
    <n v="15.24"/>
    <s v="Frente 1"/>
  </r>
  <r>
    <x v="54"/>
    <n v="4124"/>
    <s v="258-TRATOR JOHN DEERE 7210 J"/>
    <n v="131.25299999999999"/>
    <n v="8"/>
    <n v="16.407"/>
    <s v="Frente 7"/>
  </r>
  <r>
    <x v="54"/>
    <n v="4126"/>
    <s v="258-TRATOR JOHN DEERE 7210 J"/>
    <n v="363.10399999999998"/>
    <n v="23"/>
    <n v="15.787000000000001"/>
    <s v="Frente 5"/>
  </r>
  <r>
    <x v="54"/>
    <n v="4127"/>
    <s v="258-TRATOR JOHN DEERE 7210 J"/>
    <n v="165.27500000000001"/>
    <n v="11"/>
    <n v="15.025"/>
    <s v="Frente 2"/>
  </r>
  <r>
    <x v="54"/>
    <n v="4128"/>
    <s v="296-TRATOR JONH DEERE 7215 J"/>
    <n v="306.58499999999998"/>
    <n v="19"/>
    <n v="16.135999999999999"/>
    <s v="Frente 1"/>
  </r>
  <r>
    <x v="54"/>
    <n v="4129"/>
    <s v="296-TRATOR JONH DEERE 7215 J"/>
    <n v="281.73"/>
    <n v="19"/>
    <n v="14.827999999999999"/>
    <s v="Frente 1"/>
  </r>
  <r>
    <x v="54"/>
    <n v="4130"/>
    <s v="296-TRATOR JONH DEERE 7215 J"/>
    <n v="328.07499999999999"/>
    <n v="21"/>
    <n v="15.622999999999999"/>
    <s v="Frente 1"/>
  </r>
  <r>
    <x v="54"/>
    <n v="4131"/>
    <s v="258-TRATOR JOHN DEERE 7210 J"/>
    <n v="230.411"/>
    <n v="15"/>
    <n v="15.361000000000001"/>
    <s v="Frente 4"/>
  </r>
  <r>
    <x v="54"/>
    <n v="4132"/>
    <s v="258-TRATOR JOHN DEERE 7210 J"/>
    <n v="283.20499999999998"/>
    <n v="17"/>
    <n v="16.658999999999999"/>
    <s v="Frente 1"/>
  </r>
  <r>
    <x v="54"/>
    <n v="4133"/>
    <s v="258-TRATOR JOHN DEERE 7210 J"/>
    <n v="279.42"/>
    <n v="18"/>
    <n v="15.523"/>
    <s v="Frente 2"/>
  </r>
  <r>
    <x v="54"/>
    <n v="4134"/>
    <s v="258-TRATOR JOHN DEERE 7210 J"/>
    <n v="478.97"/>
    <n v="30"/>
    <n v="15.965999999999999"/>
    <s v="Frente 5"/>
  </r>
  <r>
    <x v="54"/>
    <n v="4135"/>
    <s v="258-TRATOR JOHN DEERE 7210 J"/>
    <n v="35.624000000000002"/>
    <n v="2"/>
    <n v="17.812000000000001"/>
    <s v="Frente 3"/>
  </r>
  <r>
    <x v="54"/>
    <n v="4136"/>
    <s v="258-TRATOR JOHN DEERE 7210 J"/>
    <n v="305.63400000000001"/>
    <n v="18"/>
    <n v="16.98"/>
    <s v="Frente 4"/>
  </r>
  <r>
    <x v="54"/>
    <n v="4137"/>
    <s v="258-TRATOR JOHN DEERE 7210 J"/>
    <n v="279.95800000000003"/>
    <n v="16"/>
    <n v="17.497"/>
    <s v="Frente 3"/>
  </r>
  <r>
    <x v="54"/>
    <n v="4138"/>
    <s v="258-TRATOR JOHN DEERE 7210 J"/>
    <n v="282.06200000000001"/>
    <n v="17"/>
    <n v="16.591999999999999"/>
    <s v="Frente 4"/>
  </r>
  <r>
    <x v="54"/>
    <n v="4139"/>
    <s v="258-TRATOR JOHN DEERE 7210 J"/>
    <n v="196.15299999999999"/>
    <n v="11"/>
    <n v="17.832000000000001"/>
    <s v="Frente 7"/>
  </r>
  <r>
    <x v="54"/>
    <n v="4140"/>
    <s v="258-TRATOR JOHN DEERE 7210 J"/>
    <n v="431.35500000000002"/>
    <n v="27"/>
    <n v="15.976000000000001"/>
    <s v="Frente 5"/>
  </r>
  <r>
    <x v="54"/>
    <n v="4141"/>
    <s v="258-TRATOR JOHN DEERE 7210 J"/>
    <n v="284.24400000000003"/>
    <n v="18"/>
    <n v="15.791"/>
    <s v="Frente 3"/>
  </r>
  <r>
    <x v="54"/>
    <n v="4143"/>
    <s v="258-TRATOR JOHN DEERE 7210 J"/>
    <n v="432.51499999999999"/>
    <n v="28"/>
    <n v="15.446999999999999"/>
    <s v="Frente 5"/>
  </r>
  <r>
    <x v="54"/>
    <n v="4144"/>
    <s v="258-TRATOR JOHN DEERE 7210 J"/>
    <n v="444.43799999999999"/>
    <n v="28"/>
    <n v="15.872999999999999"/>
    <s v="Frente 5"/>
  </r>
  <r>
    <x v="54"/>
    <n v="4145"/>
    <s v="258-TRATOR JOHN DEERE 7210 J"/>
    <n v="341.95600000000002"/>
    <n v="21"/>
    <n v="16.283999999999999"/>
    <s v="Frente 3"/>
  </r>
  <r>
    <x v="54"/>
    <n v="4146"/>
    <s v="258-TRATOR JOHN DEERE 7210 J"/>
    <n v="311.524"/>
    <n v="20"/>
    <n v="15.576000000000001"/>
    <s v="Frente 3"/>
  </r>
  <r>
    <x v="54"/>
    <n v="4147"/>
    <s v="258-TRATOR JOHN DEERE 7210 J"/>
    <n v="135.07"/>
    <n v="9"/>
    <n v="15.007999999999999"/>
    <s v="Frente 2"/>
  </r>
  <r>
    <x v="54"/>
    <n v="4149"/>
    <s v="258-TRATOR JOHN DEERE 7210 J"/>
    <n v="334.18"/>
    <n v="21"/>
    <n v="15.913"/>
    <s v="Frente 1"/>
  </r>
  <r>
    <x v="54"/>
    <n v="4153"/>
    <s v="265-TRATOR JOHN DEERE 7225 J"/>
    <n v="265.14800000000002"/>
    <n v="16"/>
    <n v="16.571999999999999"/>
    <s v="Frente 4"/>
  </r>
  <r>
    <x v="54"/>
    <n v="4154"/>
    <s v="265-TRATOR JOHN DEERE 7225 J"/>
    <n v="235.85900000000001"/>
    <n v="14"/>
    <n v="16.847000000000001"/>
    <s v="Frente 4"/>
  </r>
  <r>
    <x v="54"/>
    <n v="4155"/>
    <s v="265-TRATOR JOHN DEERE 7225 J"/>
    <n v="173.94399999999999"/>
    <n v="10"/>
    <n v="17.393999999999998"/>
    <s v="Frente 4"/>
  </r>
  <r>
    <x v="54"/>
    <n v="4156"/>
    <s v="258-TRATOR JOHN DEERE 7210 J"/>
    <n v="268.995"/>
    <n v="18"/>
    <n v="14.944000000000001"/>
    <s v="Frente 2"/>
  </r>
  <r>
    <x v="54"/>
    <n v="4157"/>
    <s v="258-TRATOR JOHN DEERE 7210 J"/>
    <n v="90.054000000000002"/>
    <n v="7"/>
    <n v="12.865"/>
    <s v="Frente 6"/>
  </r>
  <r>
    <x v="54"/>
    <n v="4158"/>
    <s v="258-TRATOR JOHN DEERE 7210 J"/>
    <n v="313.17899999999997"/>
    <n v="19"/>
    <n v="16.483000000000001"/>
    <s v="Frente 3"/>
  </r>
  <r>
    <x v="54"/>
    <n v="4159"/>
    <s v="258-TRATOR JOHN DEERE 7210 J"/>
    <n v="264.83"/>
    <n v="18"/>
    <n v="14.712999999999999"/>
    <s v="Frente 2"/>
  </r>
  <r>
    <x v="54"/>
    <n v="4160"/>
    <s v="258-TRATOR JOHN DEERE 7210 J"/>
    <n v="273.83"/>
    <n v="18"/>
    <n v="15.212999999999999"/>
    <s v="Frente 2"/>
  </r>
  <r>
    <x v="54"/>
    <n v="4161"/>
    <s v="258-TRATOR JOHN DEERE 7210 J"/>
    <n v="219.429"/>
    <n v="14"/>
    <n v="15.673999999999999"/>
    <s v="Frente 7"/>
  </r>
  <r>
    <x v="54"/>
    <n v="4162"/>
    <s v="258-TRATOR JOHN DEERE 7210 J"/>
    <n v="330.625"/>
    <n v="21"/>
    <n v="15.744"/>
    <s v="Frente 2"/>
  </r>
  <r>
    <x v="54"/>
    <n v="4163"/>
    <s v="258-TRATOR JOHN DEERE 7210 J"/>
    <n v="198.57499999999999"/>
    <n v="13"/>
    <n v="15.275"/>
    <s v="Frente 2"/>
  </r>
  <r>
    <x v="55"/>
    <n v="4024"/>
    <s v="236-TRATOR JOHN DEERE 6180 J"/>
    <n v="172.68199999999999"/>
    <n v="10"/>
    <n v="17.268000000000001"/>
    <s v="Frente 7"/>
  </r>
  <r>
    <x v="55"/>
    <n v="4025"/>
    <s v="236-TRATOR JOHN DEERE 6180 J"/>
    <n v="35.543999999999997"/>
    <n v="3"/>
    <n v="11.848000000000001"/>
    <s v="Frente 7"/>
  </r>
  <r>
    <x v="55"/>
    <n v="4027"/>
    <s v="236-TRATOR JOHN DEERE 6180 J"/>
    <n v="77.543000000000006"/>
    <n v="6"/>
    <n v="12.923999999999999"/>
    <s v="Frente 7"/>
  </r>
  <r>
    <x v="55"/>
    <n v="4029"/>
    <s v="236-TRATOR JOHN DEERE 6180 J"/>
    <n v="112.124"/>
    <n v="7"/>
    <n v="16.018000000000001"/>
    <s v="Frente 7"/>
  </r>
  <r>
    <x v="55"/>
    <n v="4030"/>
    <s v="285-TRATOR JOHN DEERE 7185 J"/>
    <n v="100.04300000000001"/>
    <n v="7"/>
    <n v="14.292"/>
    <s v="Frente 6"/>
  </r>
  <r>
    <x v="55"/>
    <n v="4033"/>
    <s v="238-TRATOR JOHN DEERE 7195 J"/>
    <n v="28.774999999999999"/>
    <n v="2"/>
    <n v="14.388"/>
    <s v="Frente 6"/>
  </r>
  <r>
    <x v="55"/>
    <n v="4034"/>
    <s v="238-TRATOR JOHN DEERE 7195 J"/>
    <n v="33.21"/>
    <n v="3"/>
    <n v="11.07"/>
    <s v="Frente 6"/>
  </r>
  <r>
    <x v="55"/>
    <n v="4035"/>
    <s v="238-TRATOR JOHN DEERE 7195 J"/>
    <n v="104.139"/>
    <n v="7"/>
    <n v="14.877000000000001"/>
    <s v="Frente 6"/>
  </r>
  <r>
    <x v="55"/>
    <n v="4036"/>
    <s v="238-TRATOR JOHN DEERE 7195 J"/>
    <n v="101.642"/>
    <n v="7"/>
    <n v="14.52"/>
    <s v="Frente 6"/>
  </r>
  <r>
    <x v="55"/>
    <n v="4111"/>
    <s v="258-TRATOR JOHN DEERE 7210 J"/>
    <n v="170.209"/>
    <n v="12"/>
    <n v="14.183999999999999"/>
    <s v="Frente 5"/>
  </r>
  <r>
    <x v="55"/>
    <n v="4113"/>
    <s v="258-TRATOR JOHN DEERE 7210 J"/>
    <n v="131.114"/>
    <n v="9"/>
    <n v="14.568"/>
    <s v="Frente 7"/>
  </r>
  <r>
    <x v="55"/>
    <n v="4114"/>
    <s v="258-TRATOR JOHN DEERE 7210 J"/>
    <n v="302.14999999999998"/>
    <n v="21"/>
    <n v="14.388"/>
    <s v="Frente 1"/>
  </r>
  <r>
    <x v="55"/>
    <n v="4115"/>
    <s v="258-TRATOR JOHN DEERE 7210 J"/>
    <n v="156.41200000000001"/>
    <n v="7"/>
    <n v="22.344999999999999"/>
    <s v="Frente 6"/>
  </r>
  <r>
    <x v="55"/>
    <n v="4116"/>
    <s v="258-TRATOR JOHN DEERE 7210 J"/>
    <n v="336"/>
    <n v="24"/>
    <n v="14"/>
    <s v="Frente 5"/>
  </r>
  <r>
    <x v="55"/>
    <n v="4117"/>
    <s v="258-TRATOR JOHN DEERE 7210 J"/>
    <n v="255.61199999999999"/>
    <n v="18"/>
    <n v="14.201000000000001"/>
    <s v="Frente 4"/>
  </r>
  <r>
    <x v="55"/>
    <n v="4118"/>
    <s v="258-TRATOR JOHN DEERE 7210 J"/>
    <n v="216.18"/>
    <n v="20"/>
    <n v="10.808999999999999"/>
    <s v="Frente 3"/>
  </r>
  <r>
    <x v="55"/>
    <n v="4119"/>
    <s v="258-TRATOR JOHN DEERE 7210 J"/>
    <n v="320.101"/>
    <n v="22"/>
    <n v="14.55"/>
    <s v="Frente 5"/>
  </r>
  <r>
    <x v="55"/>
    <n v="4120"/>
    <s v="258-TRATOR JOHN DEERE 7210 J"/>
    <n v="56.005000000000003"/>
    <n v="4"/>
    <n v="14.000999999999999"/>
    <s v="Frente 5"/>
  </r>
  <r>
    <x v="55"/>
    <n v="4121"/>
    <s v="296-TRATOR JONH DEERE 7215 J"/>
    <n v="171.38"/>
    <n v="12"/>
    <n v="14.282"/>
    <s v="Frente 1"/>
  </r>
  <r>
    <x v="55"/>
    <n v="4122"/>
    <s v="296-TRATOR JONH DEERE 7215 J"/>
    <n v="250.6"/>
    <n v="16"/>
    <n v="15.663"/>
    <s v="Frente 1"/>
  </r>
  <r>
    <x v="55"/>
    <n v="4123"/>
    <s v="296-TRATOR JONH DEERE 7215 J"/>
    <n v="314.255"/>
    <n v="21"/>
    <n v="14.965"/>
    <s v="Frente 1"/>
  </r>
  <r>
    <x v="55"/>
    <n v="4124"/>
    <s v="258-TRATOR JOHN DEERE 7210 J"/>
    <n v="168.554"/>
    <n v="10"/>
    <n v="16.855"/>
    <m/>
  </r>
  <r>
    <x v="55"/>
    <n v="4126"/>
    <s v="258-TRATOR JOHN DEERE 7210 J"/>
    <n v="316.16699999999997"/>
    <n v="22"/>
    <n v="14.371"/>
    <s v="Frente 5"/>
  </r>
  <r>
    <x v="55"/>
    <n v="4127"/>
    <s v="258-TRATOR JOHN DEERE 7210 J"/>
    <n v="164.905"/>
    <n v="10"/>
    <n v="16.491"/>
    <s v="Frente 2"/>
  </r>
  <r>
    <x v="55"/>
    <n v="4128"/>
    <s v="296-TRATOR JONH DEERE 7215 J"/>
    <n v="335.07499999999999"/>
    <n v="22"/>
    <n v="15.231"/>
    <s v="Frente 1"/>
  </r>
  <r>
    <x v="55"/>
    <n v="4129"/>
    <s v="296-TRATOR JONH DEERE 7215 J"/>
    <n v="220.59"/>
    <n v="15"/>
    <n v="14.706"/>
    <s v="Frente 1"/>
  </r>
  <r>
    <x v="55"/>
    <n v="4130"/>
    <s v="296-TRATOR JONH DEERE 7215 J"/>
    <n v="234.73"/>
    <n v="16"/>
    <n v="14.670999999999999"/>
    <s v="Frente 1"/>
  </r>
  <r>
    <x v="55"/>
    <n v="4131"/>
    <s v="258-TRATOR JOHN DEERE 7210 J"/>
    <n v="283.75400000000002"/>
    <n v="19"/>
    <n v="14.933999999999999"/>
    <s v="Frente 4"/>
  </r>
  <r>
    <x v="55"/>
    <n v="4132"/>
    <s v="258-TRATOR JOHN DEERE 7210 J"/>
    <n v="301.02800000000002"/>
    <n v="19"/>
    <n v="15.843999999999999"/>
    <s v="Frente 1"/>
  </r>
  <r>
    <x v="55"/>
    <n v="4133"/>
    <s v="258-TRATOR JOHN DEERE 7210 J"/>
    <n v="103.495"/>
    <n v="7"/>
    <n v="14.785"/>
    <s v="Frente 2"/>
  </r>
  <r>
    <x v="55"/>
    <n v="4134"/>
    <s v="258-TRATOR JOHN DEERE 7210 J"/>
    <n v="221.86600000000001"/>
    <n v="14"/>
    <n v="15.848000000000001"/>
    <s v="Frente 5"/>
  </r>
  <r>
    <x v="55"/>
    <n v="4136"/>
    <s v="258-TRATOR JOHN DEERE 7210 J"/>
    <n v="279.15699999999998"/>
    <n v="18"/>
    <n v="15.509"/>
    <s v="Frente 4"/>
  </r>
  <r>
    <x v="55"/>
    <n v="4137"/>
    <s v="258-TRATOR JOHN DEERE 7210 J"/>
    <n v="254.625"/>
    <n v="15"/>
    <n v="16.975000000000001"/>
    <s v="Frente 3"/>
  </r>
  <r>
    <x v="55"/>
    <n v="4138"/>
    <s v="258-TRATOR JOHN DEERE 7210 J"/>
    <n v="250.97200000000001"/>
    <n v="15"/>
    <n v="16.731000000000002"/>
    <s v="Frente 4"/>
  </r>
  <r>
    <x v="55"/>
    <n v="4139"/>
    <s v="258-TRATOR JOHN DEERE 7210 J"/>
    <n v="180.22"/>
    <n v="13"/>
    <n v="13.863"/>
    <s v="Frente 7"/>
  </r>
  <r>
    <x v="55"/>
    <n v="4140"/>
    <s v="258-TRATOR JOHN DEERE 7210 J"/>
    <n v="347.68200000000002"/>
    <n v="23"/>
    <n v="15.117000000000001"/>
    <s v="Frente 5"/>
  </r>
  <r>
    <x v="55"/>
    <n v="4141"/>
    <s v="258-TRATOR JOHN DEERE 7210 J"/>
    <n v="343.21"/>
    <n v="19"/>
    <n v="18.064"/>
    <s v="Frente 3"/>
  </r>
  <r>
    <x v="55"/>
    <n v="4143"/>
    <s v="258-TRATOR JOHN DEERE 7210 J"/>
    <n v="335.52499999999998"/>
    <n v="23"/>
    <n v="14.587999999999999"/>
    <s v="Frente 5"/>
  </r>
  <r>
    <x v="55"/>
    <n v="4144"/>
    <s v="258-TRATOR JOHN DEERE 7210 J"/>
    <n v="211.66499999999999"/>
    <n v="14"/>
    <n v="15.119"/>
    <s v="Frente 5"/>
  </r>
  <r>
    <x v="55"/>
    <n v="4145"/>
    <s v="258-TRATOR JOHN DEERE 7210 J"/>
    <n v="299.08800000000002"/>
    <n v="18"/>
    <n v="16.616"/>
    <s v="Frente 3"/>
  </r>
  <r>
    <x v="55"/>
    <n v="4146"/>
    <s v="258-TRATOR JOHN DEERE 7210 J"/>
    <n v="428.79"/>
    <n v="26"/>
    <n v="16.492000000000001"/>
    <s v="Frente 3"/>
  </r>
  <r>
    <x v="55"/>
    <n v="4147"/>
    <s v="258-TRATOR JOHN DEERE 7210 J"/>
    <n v="135.47999999999999"/>
    <n v="9"/>
    <n v="15.053000000000001"/>
    <s v="Frente 2"/>
  </r>
  <r>
    <x v="55"/>
    <n v="4149"/>
    <s v="258-TRATOR JOHN DEERE 7210 J"/>
    <n v="309.08"/>
    <n v="20"/>
    <n v="15.454000000000001"/>
    <s v="Frente 1"/>
  </r>
  <r>
    <x v="55"/>
    <n v="4153"/>
    <s v="265-TRATOR JOHN DEERE 7225 J"/>
    <n v="267.07"/>
    <n v="17"/>
    <n v="15.71"/>
    <s v="Frente 4"/>
  </r>
  <r>
    <x v="55"/>
    <n v="4154"/>
    <s v="265-TRATOR JOHN DEERE 7225 J"/>
    <n v="257.27600000000001"/>
    <n v="17"/>
    <n v="15.134"/>
    <s v="Frente 4"/>
  </r>
  <r>
    <x v="55"/>
    <n v="4155"/>
    <s v="265-TRATOR JOHN DEERE 7225 J"/>
    <n v="273.09899999999999"/>
    <n v="17"/>
    <n v="16.065000000000001"/>
    <s v="Frente 4"/>
  </r>
  <r>
    <x v="55"/>
    <n v="4156"/>
    <s v="258-TRATOR JOHN DEERE 7210 J"/>
    <n v="163.065"/>
    <n v="11"/>
    <n v="14.824"/>
    <s v="Frente 2"/>
  </r>
  <r>
    <x v="55"/>
    <n v="4157"/>
    <s v="258-TRATOR JOHN DEERE 7210 J"/>
    <n v="91.338999999999999"/>
    <n v="7"/>
    <n v="13.048"/>
    <s v="Frente 6"/>
  </r>
  <r>
    <x v="55"/>
    <n v="4158"/>
    <s v="258-TRATOR JOHN DEERE 7210 J"/>
    <n v="311.779"/>
    <n v="20"/>
    <n v="15.589"/>
    <s v="Frente 3"/>
  </r>
  <r>
    <x v="55"/>
    <n v="4159"/>
    <s v="258-TRATOR JOHN DEERE 7210 J"/>
    <n v="121.78"/>
    <n v="8"/>
    <n v="15.223000000000001"/>
    <s v="Frente 2"/>
  </r>
  <r>
    <x v="55"/>
    <n v="4160"/>
    <s v="258-TRATOR JOHN DEERE 7210 J"/>
    <n v="132.88"/>
    <n v="9"/>
    <n v="14.763999999999999"/>
    <s v="Frente 2"/>
  </r>
  <r>
    <x v="55"/>
    <n v="4161"/>
    <s v="258-TRATOR JOHN DEERE 7210 J"/>
    <n v="146.559"/>
    <n v="10"/>
    <n v="14.656000000000001"/>
    <s v="Frente 7"/>
  </r>
  <r>
    <x v="55"/>
    <n v="4162"/>
    <s v="258-TRATOR JOHN DEERE 7210 J"/>
    <n v="205.83500000000001"/>
    <n v="14"/>
    <n v="14.702999999999999"/>
    <s v="Frente 2"/>
  </r>
  <r>
    <x v="55"/>
    <n v="4163"/>
    <s v="258-TRATOR JOHN DEERE 7210 J"/>
    <n v="192.68"/>
    <n v="13"/>
    <n v="14.821999999999999"/>
    <s v="Frente 2"/>
  </r>
  <r>
    <x v="56"/>
    <n v="4024"/>
    <s v="236-TRATOR JOHN DEERE 6180 J"/>
    <n v="132.92400000000001"/>
    <n v="8"/>
    <n v="16.616"/>
    <s v="Frente 7"/>
  </r>
  <r>
    <x v="56"/>
    <n v="4025"/>
    <s v="236-TRATOR JOHN DEERE 6180 J"/>
    <n v="62.819000000000003"/>
    <n v="5"/>
    <n v="12.564"/>
    <s v="Frente 7"/>
  </r>
  <r>
    <x v="56"/>
    <n v="4027"/>
    <s v="236-TRATOR JOHN DEERE 6180 J"/>
    <n v="63.502000000000002"/>
    <n v="4"/>
    <n v="15.875999999999999"/>
    <s v="Frente 7"/>
  </r>
  <r>
    <x v="56"/>
    <n v="4029"/>
    <s v="236-TRATOR JOHN DEERE 6180 J"/>
    <n v="114.355"/>
    <n v="8"/>
    <n v="14.294"/>
    <s v="Frente 7"/>
  </r>
  <r>
    <x v="56"/>
    <n v="4030"/>
    <s v="285-TRATOR JOHN DEERE 7185 J"/>
    <n v="133.20599999999999"/>
    <n v="9"/>
    <n v="14.801"/>
    <s v="Frente 6"/>
  </r>
  <r>
    <x v="56"/>
    <n v="4032"/>
    <s v="238-TRATOR JOHN DEERE 7195 J"/>
    <n v="36.527000000000001"/>
    <n v="3"/>
    <n v="12.176"/>
    <s v="Frente 6"/>
  </r>
  <r>
    <x v="56"/>
    <n v="4033"/>
    <s v="238-TRATOR JOHN DEERE 7195 J"/>
    <n v="16.812000000000001"/>
    <n v="1"/>
    <n v="16.812000000000001"/>
    <s v="Frente 6"/>
  </r>
  <r>
    <x v="56"/>
    <n v="4034"/>
    <s v="238-TRATOR JOHN DEERE 7195 J"/>
    <n v="89.448999999999998"/>
    <n v="8"/>
    <n v="11.180999999999999"/>
    <s v="Frente 6"/>
  </r>
  <r>
    <x v="56"/>
    <n v="4035"/>
    <s v="238-TRATOR JOHN DEERE 7195 J"/>
    <n v="201.53100000000001"/>
    <n v="11"/>
    <n v="18.321000000000002"/>
    <s v="Frente 6"/>
  </r>
  <r>
    <x v="56"/>
    <n v="4036"/>
    <s v="238-TRATOR JOHN DEERE 7195 J"/>
    <n v="161.33699999999999"/>
    <n v="12"/>
    <n v="13.445"/>
    <s v="Frente 6"/>
  </r>
  <r>
    <x v="56"/>
    <n v="4111"/>
    <s v="258-TRATOR JOHN DEERE 7210 J"/>
    <n v="298.334"/>
    <n v="18"/>
    <n v="16.574000000000002"/>
    <s v="Frente 5"/>
  </r>
  <r>
    <x v="56"/>
    <n v="4113"/>
    <s v="258-TRATOR JOHN DEERE 7210 J"/>
    <n v="78.747"/>
    <n v="6"/>
    <n v="13.125"/>
    <s v="Frente 7"/>
  </r>
  <r>
    <x v="56"/>
    <n v="4114"/>
    <s v="258-TRATOR JOHN DEERE 7210 J"/>
    <n v="334.99"/>
    <n v="21"/>
    <n v="15.952"/>
    <s v="Frente 1"/>
  </r>
  <r>
    <x v="56"/>
    <n v="4115"/>
    <s v="258-TRATOR JOHN DEERE 7210 J"/>
    <n v="72.126000000000005"/>
    <n v="5"/>
    <n v="14.425000000000001"/>
    <s v="Frente 6"/>
  </r>
  <r>
    <x v="56"/>
    <n v="4116"/>
    <s v="258-TRATOR JOHN DEERE 7210 J"/>
    <n v="218.042"/>
    <n v="15"/>
    <n v="14.536"/>
    <s v="Frente 5"/>
  </r>
  <r>
    <x v="56"/>
    <n v="4117"/>
    <s v="258-TRATOR JOHN DEERE 7210 J"/>
    <n v="165.048"/>
    <n v="11"/>
    <n v="15.004"/>
    <m/>
  </r>
  <r>
    <x v="56"/>
    <n v="4118"/>
    <s v="258-TRATOR JOHN DEERE 7210 J"/>
    <n v="145.119"/>
    <n v="12"/>
    <n v="12.093"/>
    <s v="Frente 3"/>
  </r>
  <r>
    <x v="56"/>
    <n v="4119"/>
    <s v="258-TRATOR JOHN DEERE 7210 J"/>
    <n v="269.661"/>
    <n v="17"/>
    <n v="15.862"/>
    <s v="Frente 5"/>
  </r>
  <r>
    <x v="56"/>
    <n v="4121"/>
    <s v="296-TRATOR JONH DEERE 7215 J"/>
    <n v="127.547"/>
    <n v="9"/>
    <n v="14.172000000000001"/>
    <s v="Frente 1"/>
  </r>
  <r>
    <x v="56"/>
    <n v="4122"/>
    <s v="296-TRATOR JONH DEERE 7215 J"/>
    <n v="231.72499999999999"/>
    <n v="16"/>
    <n v="14.483000000000001"/>
    <s v="Frente 1"/>
  </r>
  <r>
    <x v="56"/>
    <n v="4123"/>
    <s v="296-TRATOR JONH DEERE 7215 J"/>
    <n v="310.77199999999999"/>
    <n v="19"/>
    <n v="16.356000000000002"/>
    <s v="Frente 1"/>
  </r>
  <r>
    <x v="56"/>
    <n v="4124"/>
    <s v="258-TRATOR JOHN DEERE 7210 J"/>
    <n v="126.08"/>
    <n v="7"/>
    <n v="18.010999999999999"/>
    <s v="Frente 7"/>
  </r>
  <r>
    <x v="56"/>
    <n v="4126"/>
    <s v="258-TRATOR JOHN DEERE 7210 J"/>
    <n v="257.61"/>
    <n v="17"/>
    <n v="15.154"/>
    <s v="Frente 5"/>
  </r>
  <r>
    <x v="56"/>
    <n v="4127"/>
    <s v="258-TRATOR JOHN DEERE 7210 J"/>
    <n v="195.31"/>
    <n v="12"/>
    <n v="16.276"/>
    <s v="Frente 2"/>
  </r>
  <r>
    <x v="56"/>
    <n v="4128"/>
    <s v="296-TRATOR JONH DEERE 7215 J"/>
    <n v="340.88900000000001"/>
    <n v="22"/>
    <n v="15.494999999999999"/>
    <s v="Frente 1"/>
  </r>
  <r>
    <x v="56"/>
    <n v="4129"/>
    <s v="296-TRATOR JONH DEERE 7215 J"/>
    <n v="401.38"/>
    <n v="22"/>
    <n v="18.245000000000001"/>
    <s v="Frente 1"/>
  </r>
  <r>
    <x v="56"/>
    <n v="4130"/>
    <s v="296-TRATOR JONH DEERE 7215 J"/>
    <n v="289.34800000000001"/>
    <n v="18"/>
    <n v="16.074999999999999"/>
    <s v="Frente 1"/>
  </r>
  <r>
    <x v="56"/>
    <n v="4131"/>
    <s v="258-TRATOR JOHN DEERE 7210 J"/>
    <n v="205.714"/>
    <n v="12"/>
    <n v="17.143000000000001"/>
    <s v="Frente 4"/>
  </r>
  <r>
    <x v="56"/>
    <n v="4132"/>
    <s v="258-TRATOR JOHN DEERE 7210 J"/>
    <n v="241.65600000000001"/>
    <n v="15"/>
    <n v="16.11"/>
    <s v="Frente 1"/>
  </r>
  <r>
    <x v="56"/>
    <n v="4133"/>
    <s v="258-TRATOR JOHN DEERE 7210 J"/>
    <n v="161.97499999999999"/>
    <n v="10"/>
    <n v="16.198"/>
    <s v="Frente 2"/>
  </r>
  <r>
    <x v="56"/>
    <n v="4134"/>
    <s v="258-TRATOR JOHN DEERE 7210 J"/>
    <n v="273.32299999999998"/>
    <n v="18"/>
    <n v="15.185"/>
    <s v="Frente 5"/>
  </r>
  <r>
    <x v="56"/>
    <n v="4135"/>
    <s v="258-TRATOR JOHN DEERE 7210 J"/>
    <n v="272.12400000000002"/>
    <n v="17"/>
    <n v="16.007000000000001"/>
    <s v="Frente 3"/>
  </r>
  <r>
    <x v="56"/>
    <n v="4136"/>
    <s v="258-TRATOR JOHN DEERE 7210 J"/>
    <n v="201.714"/>
    <n v="12"/>
    <n v="16.809999999999999"/>
    <s v="Frente 4"/>
  </r>
  <r>
    <x v="56"/>
    <n v="4137"/>
    <s v="258-TRATOR JOHN DEERE 7210 J"/>
    <n v="281.87200000000001"/>
    <n v="17"/>
    <n v="16.581"/>
    <s v="Frente 3"/>
  </r>
  <r>
    <x v="56"/>
    <n v="4138"/>
    <s v="258-TRATOR JOHN DEERE 7210 J"/>
    <n v="260.483"/>
    <n v="15"/>
    <n v="17.366"/>
    <s v="Frente 4"/>
  </r>
  <r>
    <x v="56"/>
    <n v="4139"/>
    <s v="258-TRATOR JOHN DEERE 7210 J"/>
    <n v="106.095"/>
    <n v="7"/>
    <n v="15.156000000000001"/>
    <s v="Frente 7"/>
  </r>
  <r>
    <x v="56"/>
    <n v="4140"/>
    <s v="258-TRATOR JOHN DEERE 7210 J"/>
    <n v="239.61500000000001"/>
    <n v="16"/>
    <n v="14.976000000000001"/>
    <s v="Frente 5"/>
  </r>
  <r>
    <x v="56"/>
    <n v="4141"/>
    <s v="258-TRATOR JOHN DEERE 7210 J"/>
    <n v="254.39400000000001"/>
    <n v="15"/>
    <n v="16.96"/>
    <s v="Frente 3"/>
  </r>
  <r>
    <x v="56"/>
    <n v="4142"/>
    <s v="258-TRATOR JOHN DEERE 7210 J"/>
    <n v="32.392000000000003"/>
    <n v="2"/>
    <n v="16.196000000000002"/>
    <s v="Frente 4"/>
  </r>
  <r>
    <x v="56"/>
    <n v="4143"/>
    <s v="258-TRATOR JOHN DEERE 7210 J"/>
    <n v="157.37"/>
    <n v="10"/>
    <n v="15.737"/>
    <s v="Frente 5"/>
  </r>
  <r>
    <x v="56"/>
    <n v="4144"/>
    <s v="258-TRATOR JOHN DEERE 7210 J"/>
    <n v="146.76499999999999"/>
    <n v="9"/>
    <n v="16.306999999999999"/>
    <s v="Frente 5"/>
  </r>
  <r>
    <x v="56"/>
    <n v="4145"/>
    <s v="258-TRATOR JOHN DEERE 7210 J"/>
    <n v="282.31900000000002"/>
    <n v="17"/>
    <n v="16.606999999999999"/>
    <s v="Frente 3"/>
  </r>
  <r>
    <x v="56"/>
    <n v="4146"/>
    <s v="258-TRATOR JOHN DEERE 7210 J"/>
    <n v="236.28100000000001"/>
    <n v="14"/>
    <n v="16.876999999999999"/>
    <s v="Frente 3"/>
  </r>
  <r>
    <x v="56"/>
    <n v="4147"/>
    <s v="258-TRATOR JOHN DEERE 7210 J"/>
    <n v="142.97999999999999"/>
    <n v="9"/>
    <n v="15.887"/>
    <s v="Frente 2"/>
  </r>
  <r>
    <x v="56"/>
    <n v="4149"/>
    <s v="258-TRATOR JOHN DEERE 7210 J"/>
    <n v="320.56900000000002"/>
    <n v="22"/>
    <n v="14.571"/>
    <s v="Frente 1"/>
  </r>
  <r>
    <x v="56"/>
    <n v="4153"/>
    <s v="265-TRATOR JOHN DEERE 7225 J"/>
    <n v="257.67399999999998"/>
    <n v="15"/>
    <n v="17.178000000000001"/>
    <s v="Frente 4"/>
  </r>
  <r>
    <x v="56"/>
    <n v="4154"/>
    <s v="265-TRATOR JOHN DEERE 7225 J"/>
    <n v="196.92"/>
    <n v="11"/>
    <n v="17.902000000000001"/>
    <s v="Frente 4"/>
  </r>
  <r>
    <x v="56"/>
    <n v="4155"/>
    <s v="265-TRATOR JOHN DEERE 7225 J"/>
    <n v="210.995"/>
    <n v="12"/>
    <n v="17.582999999999998"/>
    <s v="Frente 4"/>
  </r>
  <r>
    <x v="56"/>
    <n v="4156"/>
    <s v="258-TRATOR JOHN DEERE 7210 J"/>
    <n v="193.86"/>
    <n v="12"/>
    <n v="16.155000000000001"/>
    <s v="Frente 2"/>
  </r>
  <r>
    <x v="56"/>
    <n v="4157"/>
    <s v="258-TRATOR JOHN DEERE 7210 J"/>
    <n v="82.162000000000006"/>
    <n v="7"/>
    <n v="11.737"/>
    <s v="Frente 6"/>
  </r>
  <r>
    <x v="56"/>
    <n v="4158"/>
    <s v="258-TRATOR JOHN DEERE 7210 J"/>
    <n v="204.315"/>
    <n v="13"/>
    <n v="15.717000000000001"/>
    <s v="Frente 3"/>
  </r>
  <r>
    <x v="56"/>
    <n v="4159"/>
    <s v="258-TRATOR JOHN DEERE 7210 J"/>
    <n v="149.11500000000001"/>
    <n v="9"/>
    <n v="16.568000000000001"/>
    <s v="Frente 2"/>
  </r>
  <r>
    <x v="56"/>
    <n v="4160"/>
    <s v="258-TRATOR JOHN DEERE 7210 J"/>
    <n v="163.44999999999999"/>
    <n v="9"/>
    <n v="18.161000000000001"/>
    <s v="Frente 2"/>
  </r>
  <r>
    <x v="56"/>
    <n v="4161"/>
    <s v="258-TRATOR JOHN DEERE 7210 J"/>
    <n v="107.77800000000001"/>
    <n v="7"/>
    <n v="15.397"/>
    <s v="Frente 7"/>
  </r>
  <r>
    <x v="56"/>
    <n v="4162"/>
    <s v="258-TRATOR JOHN DEERE 7210 J"/>
    <n v="182.8"/>
    <n v="11"/>
    <n v="16.617999999999999"/>
    <s v="Frente 2"/>
  </r>
  <r>
    <x v="56"/>
    <n v="4163"/>
    <s v="258-TRATOR JOHN DEERE 7210 J"/>
    <n v="178.99"/>
    <n v="11"/>
    <n v="16.271999999999998"/>
    <s v="Frente 2"/>
  </r>
  <r>
    <x v="57"/>
    <n v="4030"/>
    <s v="285-TRATOR JOHN DEERE 7185 J"/>
    <n v="12.455"/>
    <n v="1"/>
    <n v="12.455"/>
    <s v="Frente 6"/>
  </r>
  <r>
    <x v="57"/>
    <n v="4032"/>
    <s v="238-TRATOR JOHN DEERE 7195 J"/>
    <n v="14.285"/>
    <n v="1"/>
    <n v="14.285"/>
    <s v="Frente 6"/>
  </r>
  <r>
    <x v="57"/>
    <n v="4033"/>
    <s v="238-TRATOR JOHN DEERE 7195 J"/>
    <n v="12.914"/>
    <n v="1"/>
    <n v="12.914"/>
    <s v="Frente 6"/>
  </r>
  <r>
    <x v="57"/>
    <n v="4034"/>
    <s v="238-TRATOR JOHN DEERE 7195 J"/>
    <n v="25.527999999999999"/>
    <n v="2"/>
    <n v="12.763999999999999"/>
    <s v="Frente 6"/>
  </r>
  <r>
    <x v="57"/>
    <n v="4035"/>
    <s v="238-TRATOR JOHN DEERE 7195 J"/>
    <n v="13.587"/>
    <n v="1"/>
    <n v="13.587"/>
    <s v="Frente 6"/>
  </r>
  <r>
    <x v="57"/>
    <n v="4036"/>
    <s v="238-TRATOR JOHN DEERE 7195 J"/>
    <n v="24.36"/>
    <n v="2"/>
    <n v="12.18"/>
    <s v="Frente 6"/>
  </r>
  <r>
    <x v="57"/>
    <n v="4111"/>
    <s v="258-TRATOR JOHN DEERE 7210 J"/>
    <n v="30.17"/>
    <n v="2"/>
    <n v="15.085000000000001"/>
    <s v="Frente 5"/>
  </r>
  <r>
    <x v="57"/>
    <n v="4114"/>
    <s v="258-TRATOR JOHN DEERE 7210 J"/>
    <n v="61.104999999999997"/>
    <n v="4"/>
    <n v="15.276"/>
    <s v="Frente 1"/>
  </r>
  <r>
    <x v="57"/>
    <n v="4115"/>
    <s v="258-TRATOR JOHN DEERE 7210 J"/>
    <n v="29.780999999999999"/>
    <n v="2"/>
    <n v="14.891"/>
    <s v="Frente 6"/>
  </r>
  <r>
    <x v="57"/>
    <n v="4116"/>
    <s v="258-TRATOR JOHN DEERE 7210 J"/>
    <n v="31.213999999999999"/>
    <n v="2"/>
    <n v="15.606999999999999"/>
    <s v="Frente 5"/>
  </r>
  <r>
    <x v="57"/>
    <n v="4117"/>
    <s v="258-TRATOR JOHN DEERE 7210 J"/>
    <n v="15.151999999999999"/>
    <n v="1"/>
    <n v="15.151999999999999"/>
    <s v="Frente 4"/>
  </r>
  <r>
    <x v="57"/>
    <n v="4119"/>
    <s v="258-TRATOR JOHN DEERE 7210 J"/>
    <n v="47.524000000000001"/>
    <n v="3"/>
    <n v="15.840999999999999"/>
    <s v="Frente 5"/>
  </r>
  <r>
    <x v="57"/>
    <n v="4121"/>
    <s v="296-TRATOR JONH DEERE 7215 J"/>
    <n v="16.004999999999999"/>
    <n v="1"/>
    <n v="16.004999999999999"/>
    <s v="Frente 1"/>
  </r>
  <r>
    <x v="57"/>
    <n v="4122"/>
    <s v="296-TRATOR JONH DEERE 7215 J"/>
    <n v="29.83"/>
    <n v="2"/>
    <n v="14.914999999999999"/>
    <s v="Frente 1"/>
  </r>
  <r>
    <x v="57"/>
    <n v="4123"/>
    <s v="296-TRATOR JONH DEERE 7215 J"/>
    <n v="60.215000000000003"/>
    <n v="4"/>
    <n v="15.054"/>
    <s v="Frente 1"/>
  </r>
  <r>
    <x v="57"/>
    <n v="4126"/>
    <s v="258-TRATOR JOHN DEERE 7210 J"/>
    <n v="31.39"/>
    <n v="2"/>
    <n v="15.695"/>
    <s v="Frente 5"/>
  </r>
  <r>
    <x v="57"/>
    <n v="4127"/>
    <s v="258-TRATOR JOHN DEERE 7210 J"/>
    <n v="34.79"/>
    <n v="2"/>
    <n v="17.395"/>
    <s v="Frente 2"/>
  </r>
  <r>
    <x v="57"/>
    <n v="4128"/>
    <s v="296-TRATOR JONH DEERE 7215 J"/>
    <n v="46.484999999999999"/>
    <n v="3"/>
    <n v="15.494999999999999"/>
    <s v="Frente 1"/>
  </r>
  <r>
    <x v="57"/>
    <n v="4129"/>
    <s v="296-TRATOR JONH DEERE 7215 J"/>
    <n v="30.625"/>
    <n v="2"/>
    <n v="15.313000000000001"/>
    <s v="Frente 1"/>
  </r>
  <r>
    <x v="57"/>
    <n v="4130"/>
    <s v="296-TRATOR JONH DEERE 7215 J"/>
    <n v="29.83"/>
    <n v="2"/>
    <n v="14.914999999999999"/>
    <s v="Frente 1"/>
  </r>
  <r>
    <x v="57"/>
    <n v="4131"/>
    <s v="258-TRATOR JOHN DEERE 7210 J"/>
    <n v="32.953000000000003"/>
    <n v="2"/>
    <n v="16.477"/>
    <s v="Frente 4"/>
  </r>
  <r>
    <x v="57"/>
    <n v="4133"/>
    <s v="258-TRATOR JOHN DEERE 7210 J"/>
    <n v="30.82"/>
    <n v="2"/>
    <n v="15.41"/>
    <s v="Frente 2"/>
  </r>
  <r>
    <x v="57"/>
    <n v="4134"/>
    <s v="258-TRATOR JOHN DEERE 7210 J"/>
    <n v="47.152000000000001"/>
    <n v="3"/>
    <n v="15.717000000000001"/>
    <s v="Frente 5"/>
  </r>
  <r>
    <x v="57"/>
    <n v="4135"/>
    <s v="258-TRATOR JOHN DEERE 7210 J"/>
    <n v="15.2"/>
    <n v="1"/>
    <n v="15.2"/>
    <s v="Frente 3"/>
  </r>
  <r>
    <x v="57"/>
    <n v="4136"/>
    <s v="258-TRATOR JOHN DEERE 7210 J"/>
    <n v="15.67"/>
    <n v="1"/>
    <n v="15.67"/>
    <s v="Frente 4"/>
  </r>
  <r>
    <x v="57"/>
    <n v="4140"/>
    <s v="258-TRATOR JOHN DEERE 7210 J"/>
    <n v="32.774999999999999"/>
    <n v="2"/>
    <n v="16.388000000000002"/>
    <s v="Frente 5"/>
  </r>
  <r>
    <x v="57"/>
    <n v="4142"/>
    <s v="258-TRATOR JOHN DEERE 7210 J"/>
    <n v="14.989000000000001"/>
    <n v="1"/>
    <n v="14.989000000000001"/>
    <s v="Frente 4"/>
  </r>
  <r>
    <x v="57"/>
    <n v="4144"/>
    <s v="258-TRATOR JOHN DEERE 7210 J"/>
    <n v="31.555"/>
    <n v="2"/>
    <n v="15.778"/>
    <s v="Frente 5"/>
  </r>
  <r>
    <x v="57"/>
    <n v="4145"/>
    <s v="258-TRATOR JOHN DEERE 7210 J"/>
    <n v="30.4"/>
    <n v="1"/>
    <n v="30.4"/>
    <s v="Frente 3"/>
  </r>
  <r>
    <x v="57"/>
    <n v="4147"/>
    <s v="258-TRATOR JOHN DEERE 7210 J"/>
    <n v="58.26"/>
    <n v="4"/>
    <n v="14.565"/>
    <s v="Frente 2"/>
  </r>
  <r>
    <x v="57"/>
    <n v="4149"/>
    <s v="258-TRATOR JOHN DEERE 7210 J"/>
    <n v="89.644999999999996"/>
    <n v="5"/>
    <n v="17.928999999999998"/>
    <s v="Frente 1"/>
  </r>
  <r>
    <x v="57"/>
    <n v="4153"/>
    <s v="265-TRATOR JOHN DEERE 7225 J"/>
    <n v="16.667999999999999"/>
    <n v="1"/>
    <n v="16.667999999999999"/>
    <s v="Frente 4"/>
  </r>
  <r>
    <x v="57"/>
    <n v="4154"/>
    <s v="265-TRATOR JOHN DEERE 7225 J"/>
    <n v="15.218"/>
    <n v="1"/>
    <n v="15.218"/>
    <s v="Frente 4"/>
  </r>
  <r>
    <x v="57"/>
    <n v="4155"/>
    <s v="265-TRATOR JOHN DEERE 7225 J"/>
    <n v="15.67"/>
    <n v="1"/>
    <n v="15.67"/>
    <s v="Frente 4"/>
  </r>
  <r>
    <x v="57"/>
    <n v="4156"/>
    <s v="258-TRATOR JOHN DEERE 7210 J"/>
    <n v="43.594999999999999"/>
    <n v="2"/>
    <n v="21.797999999999998"/>
    <s v="Frente 2"/>
  </r>
  <r>
    <x v="57"/>
    <n v="4157"/>
    <s v="258-TRATOR JOHN DEERE 7210 J"/>
    <n v="26.11"/>
    <n v="2"/>
    <n v="13.055"/>
    <s v="Frente 6"/>
  </r>
  <r>
    <x v="57"/>
    <n v="4158"/>
    <s v="258-TRATOR JOHN DEERE 7210 J"/>
    <n v="15.2"/>
    <n v="1"/>
    <n v="15.2"/>
    <s v="Frente 3"/>
  </r>
  <r>
    <x v="57"/>
    <n v="4159"/>
    <s v="258-TRATOR JOHN DEERE 7210 J"/>
    <n v="28.74"/>
    <n v="2"/>
    <n v="14.37"/>
    <s v="Frente 2"/>
  </r>
  <r>
    <x v="57"/>
    <n v="4160"/>
    <s v="258-TRATOR JOHN DEERE 7210 J"/>
    <n v="63.53"/>
    <n v="4"/>
    <n v="15.882999999999999"/>
    <s v="Frente 2"/>
  </r>
  <r>
    <x v="57"/>
    <n v="4162"/>
    <s v="258-TRATOR JOHN DEERE 7210 J"/>
    <n v="45.484999999999999"/>
    <n v="3"/>
    <n v="15.162000000000001"/>
    <s v="Frente 2"/>
  </r>
  <r>
    <x v="58"/>
    <n v="4030"/>
    <s v="285-TRATOR JOHN DEERE 7185 J"/>
    <n v="0"/>
    <n v="0"/>
    <n v="0"/>
    <s v="Frente 6"/>
  </r>
  <r>
    <x v="58"/>
    <n v="4032"/>
    <s v="238-TRATOR JOHN DEERE 7195 J"/>
    <n v="0"/>
    <n v="0"/>
    <n v="0"/>
    <s v="Frente 6"/>
  </r>
  <r>
    <x v="58"/>
    <n v="4033"/>
    <s v="238-TRATOR JOHN DEERE 7195 J"/>
    <n v="0"/>
    <n v="0"/>
    <n v="0"/>
    <s v="Frente 6"/>
  </r>
  <r>
    <x v="58"/>
    <n v="4034"/>
    <s v="238-TRATOR JOHN DEERE 7195 J"/>
    <n v="0"/>
    <n v="0"/>
    <n v="0"/>
    <s v="Frente 6"/>
  </r>
  <r>
    <x v="58"/>
    <n v="4035"/>
    <s v="238-TRATOR JOHN DEERE 7195 J"/>
    <n v="0"/>
    <n v="0"/>
    <n v="0"/>
    <s v="Frente 6"/>
  </r>
  <r>
    <x v="58"/>
    <n v="4036"/>
    <s v="238-TRATOR JOHN DEERE 7195 J"/>
    <n v="0"/>
    <n v="0"/>
    <n v="0"/>
    <s v="Frente 6"/>
  </r>
  <r>
    <x v="58"/>
    <n v="4111"/>
    <s v="258-TRATOR JOHN DEERE 7210 J"/>
    <n v="0"/>
    <n v="0"/>
    <n v="0"/>
    <s v="Frente 5"/>
  </r>
  <r>
    <x v="58"/>
    <n v="4114"/>
    <s v="258-TRATOR JOHN DEERE 7210 J"/>
    <n v="0"/>
    <n v="0"/>
    <n v="0"/>
    <s v="Frente 1"/>
  </r>
  <r>
    <x v="58"/>
    <n v="4115"/>
    <s v="258-TRATOR JOHN DEERE 7210 J"/>
    <n v="0"/>
    <n v="0"/>
    <n v="0"/>
    <s v="Frente 6"/>
  </r>
  <r>
    <x v="58"/>
    <n v="4116"/>
    <s v="258-TRATOR JOHN DEERE 7210 J"/>
    <n v="0"/>
    <n v="0"/>
    <n v="0"/>
    <s v="Frente 5"/>
  </r>
  <r>
    <x v="58"/>
    <n v="4117"/>
    <s v="258-TRATOR JOHN DEERE 7210 J"/>
    <n v="0"/>
    <n v="0"/>
    <n v="0"/>
    <s v="Frente 4"/>
  </r>
  <r>
    <x v="58"/>
    <n v="4119"/>
    <s v="258-TRATOR JOHN DEERE 7210 J"/>
    <n v="0"/>
    <n v="0"/>
    <n v="0"/>
    <s v="Frente 5"/>
  </r>
  <r>
    <x v="58"/>
    <n v="4121"/>
    <s v="296-TRATOR JONH DEERE 7215 J"/>
    <n v="0"/>
    <n v="0"/>
    <n v="0"/>
    <s v="Frente 1"/>
  </r>
  <r>
    <x v="58"/>
    <n v="4122"/>
    <s v="296-TRATOR JONH DEERE 7215 J"/>
    <n v="0"/>
    <n v="0"/>
    <n v="0"/>
    <s v="Frente 1"/>
  </r>
  <r>
    <x v="58"/>
    <n v="4123"/>
    <s v="296-TRATOR JONH DEERE 7215 J"/>
    <n v="0"/>
    <n v="0"/>
    <n v="0"/>
    <s v="Frente 1"/>
  </r>
  <r>
    <x v="58"/>
    <n v="4126"/>
    <s v="258-TRATOR JOHN DEERE 7210 J"/>
    <n v="0"/>
    <n v="0"/>
    <n v="0"/>
    <s v="Frente 5"/>
  </r>
  <r>
    <x v="58"/>
    <n v="4127"/>
    <s v="258-TRATOR JOHN DEERE 7210 J"/>
    <n v="0"/>
    <n v="0"/>
    <n v="0"/>
    <s v="Frente 2"/>
  </r>
  <r>
    <x v="58"/>
    <n v="4128"/>
    <s v="296-TRATOR JONH DEERE 7215 J"/>
    <n v="0"/>
    <n v="0"/>
    <n v="0"/>
    <s v="Frente 1"/>
  </r>
  <r>
    <x v="58"/>
    <n v="4129"/>
    <s v="296-TRATOR JONH DEERE 7215 J"/>
    <n v="0"/>
    <n v="0"/>
    <n v="0"/>
    <s v="Frente 1"/>
  </r>
  <r>
    <x v="58"/>
    <n v="4130"/>
    <s v="296-TRATOR JONH DEERE 7215 J"/>
    <n v="0"/>
    <n v="0"/>
    <n v="0"/>
    <s v="Frente 1"/>
  </r>
  <r>
    <x v="58"/>
    <n v="4131"/>
    <s v="258-TRATOR JOHN DEERE 7210 J"/>
    <n v="0"/>
    <n v="0"/>
    <n v="0"/>
    <s v="Frente 4"/>
  </r>
  <r>
    <x v="58"/>
    <n v="4133"/>
    <s v="258-TRATOR JOHN DEERE 7210 J"/>
    <n v="0"/>
    <n v="0"/>
    <n v="0"/>
    <s v="Frente 2"/>
  </r>
  <r>
    <x v="58"/>
    <n v="4134"/>
    <s v="258-TRATOR JOHN DEERE 7210 J"/>
    <n v="0"/>
    <n v="0"/>
    <n v="0"/>
    <s v="Frente 5"/>
  </r>
  <r>
    <x v="58"/>
    <n v="4135"/>
    <s v="258-TRATOR JOHN DEERE 7210 J"/>
    <n v="0"/>
    <n v="0"/>
    <n v="0"/>
    <s v="Frente 3"/>
  </r>
  <r>
    <x v="58"/>
    <n v="4136"/>
    <s v="258-TRATOR JOHN DEERE 7210 J"/>
    <n v="0"/>
    <n v="0"/>
    <n v="0"/>
    <m/>
  </r>
  <r>
    <x v="58"/>
    <n v="4140"/>
    <s v="258-TRATOR JOHN DEERE 7210 J"/>
    <n v="0"/>
    <n v="0"/>
    <n v="0"/>
    <s v="Frente 5"/>
  </r>
  <r>
    <x v="58"/>
    <n v="4142"/>
    <s v="258-TRATOR JOHN DEERE 7210 J"/>
    <n v="0"/>
    <n v="0"/>
    <n v="0"/>
    <s v="Frente 4"/>
  </r>
  <r>
    <x v="58"/>
    <n v="4144"/>
    <s v="258-TRATOR JOHN DEERE 7210 J"/>
    <n v="0"/>
    <n v="0"/>
    <n v="0"/>
    <s v="Frente 5"/>
  </r>
  <r>
    <x v="58"/>
    <n v="4145"/>
    <s v="258-TRATOR JOHN DEERE 7210 J"/>
    <n v="0"/>
    <n v="0"/>
    <n v="0"/>
    <s v="Frente 3"/>
  </r>
  <r>
    <x v="58"/>
    <n v="4147"/>
    <s v="258-TRATOR JOHN DEERE 7210 J"/>
    <n v="0"/>
    <n v="0"/>
    <n v="0"/>
    <s v="Frente 2"/>
  </r>
  <r>
    <x v="58"/>
    <n v="4149"/>
    <s v="258-TRATOR JOHN DEERE 7210 J"/>
    <n v="0"/>
    <n v="0"/>
    <n v="0"/>
    <s v="Frente 1"/>
  </r>
  <r>
    <x v="58"/>
    <n v="4153"/>
    <s v="265-TRATOR JOHN DEERE 7225 J"/>
    <n v="0"/>
    <n v="0"/>
    <n v="0"/>
    <s v="Frente 4"/>
  </r>
  <r>
    <x v="58"/>
    <n v="4154"/>
    <s v="265-TRATOR JOHN DEERE 7225 J"/>
    <n v="0"/>
    <n v="0"/>
    <n v="0"/>
    <s v="Frente 4"/>
  </r>
  <r>
    <x v="58"/>
    <n v="4155"/>
    <s v="265-TRATOR JOHN DEERE 7225 J"/>
    <n v="0"/>
    <n v="0"/>
    <n v="0"/>
    <s v="Frente 4"/>
  </r>
  <r>
    <x v="58"/>
    <n v="4156"/>
    <s v="258-TRATOR JOHN DEERE 7210 J"/>
    <n v="0"/>
    <n v="0"/>
    <n v="0"/>
    <s v="Frente 2"/>
  </r>
  <r>
    <x v="58"/>
    <n v="4157"/>
    <s v="258-TRATOR JOHN DEERE 7210 J"/>
    <n v="0"/>
    <n v="0"/>
    <n v="0"/>
    <s v="Frente 6"/>
  </r>
  <r>
    <x v="58"/>
    <n v="4158"/>
    <s v="258-TRATOR JOHN DEERE 7210 J"/>
    <n v="0"/>
    <n v="0"/>
    <n v="0"/>
    <s v="Frente 3"/>
  </r>
  <r>
    <x v="58"/>
    <n v="4159"/>
    <s v="258-TRATOR JOHN DEERE 7210 J"/>
    <n v="0"/>
    <n v="0"/>
    <n v="0"/>
    <s v="Frente 2"/>
  </r>
  <r>
    <x v="58"/>
    <n v="4160"/>
    <s v="258-TRATOR JOHN DEERE 7210 J"/>
    <n v="0"/>
    <n v="0"/>
    <n v="0"/>
    <s v="Frente 2"/>
  </r>
  <r>
    <x v="58"/>
    <n v="4162"/>
    <s v="258-TRATOR JOHN DEERE 7210 J"/>
    <n v="0"/>
    <n v="0"/>
    <n v="0"/>
    <s v="Frente 2"/>
  </r>
  <r>
    <x v="59"/>
    <n v="4024"/>
    <s v="236-TRATOR JOHN DEERE 6180 J"/>
    <n v="84.468000000000004"/>
    <n v="7"/>
    <n v="12.067"/>
    <s v="Frente 7"/>
  </r>
  <r>
    <x v="59"/>
    <n v="4025"/>
    <s v="236-TRATOR JOHN DEERE 6180 J"/>
    <n v="73.843000000000004"/>
    <n v="5"/>
    <n v="14.769"/>
    <s v="Frente 7"/>
  </r>
  <r>
    <x v="59"/>
    <n v="4027"/>
    <s v="236-TRATOR JOHN DEERE 6180 J"/>
    <n v="21.03"/>
    <n v="2"/>
    <n v="10.515000000000001"/>
    <s v="Frente 7"/>
  </r>
  <r>
    <x v="59"/>
    <n v="4029"/>
    <s v="236-TRATOR JOHN DEERE 6180 J"/>
    <n v="65.024000000000001"/>
    <n v="8"/>
    <n v="8.1280000000000001"/>
    <s v="Frente 7"/>
  </r>
  <r>
    <x v="59"/>
    <n v="4030"/>
    <s v="285-TRATOR JOHN DEERE 7185 J"/>
    <n v="42.66"/>
    <n v="4"/>
    <n v="10.664999999999999"/>
    <s v="Frente 6"/>
  </r>
  <r>
    <x v="59"/>
    <n v="4032"/>
    <s v="238-TRATOR JOHN DEERE 7195 J"/>
    <n v="91.126000000000005"/>
    <n v="6"/>
    <n v="15.188000000000001"/>
    <s v="Frente 6"/>
  </r>
  <r>
    <x v="59"/>
    <n v="4033"/>
    <s v="238-TRATOR JOHN DEERE 7195 J"/>
    <n v="92.832999999999998"/>
    <n v="7"/>
    <n v="13.262"/>
    <s v="Frente 6"/>
  </r>
  <r>
    <x v="59"/>
    <n v="4034"/>
    <s v="238-TRATOR JOHN DEERE 7195 J"/>
    <n v="54.344000000000001"/>
    <n v="4"/>
    <n v="13.586"/>
    <s v="Frente 6"/>
  </r>
  <r>
    <x v="59"/>
    <n v="4035"/>
    <s v="238-TRATOR JOHN DEERE 7195 J"/>
    <n v="67.036000000000001"/>
    <n v="5"/>
    <n v="13.407"/>
    <s v="Frente 6"/>
  </r>
  <r>
    <x v="59"/>
    <n v="4036"/>
    <s v="238-TRATOR JOHN DEERE 7195 J"/>
    <n v="61.487000000000002"/>
    <n v="4"/>
    <n v="15.372"/>
    <s v="Frente 6"/>
  </r>
  <r>
    <x v="59"/>
    <n v="4111"/>
    <s v="258-TRATOR JOHN DEERE 7210 J"/>
    <n v="156.98500000000001"/>
    <n v="9"/>
    <n v="17.443000000000001"/>
    <s v="Frente 5"/>
  </r>
  <r>
    <x v="59"/>
    <n v="4113"/>
    <s v="258-TRATOR JOHN DEERE 7210 J"/>
    <n v="35.892000000000003"/>
    <n v="3"/>
    <n v="11.964"/>
    <s v="Frente 7"/>
  </r>
  <r>
    <x v="59"/>
    <n v="4114"/>
    <s v="258-TRATOR JOHN DEERE 7210 J"/>
    <n v="59.104999999999997"/>
    <n v="4"/>
    <n v="14.776"/>
    <s v="Frente 1"/>
  </r>
  <r>
    <x v="59"/>
    <n v="4115"/>
    <s v="258-TRATOR JOHN DEERE 7210 J"/>
    <n v="60.895000000000003"/>
    <n v="4"/>
    <n v="15.224"/>
    <s v="Frente 6"/>
  </r>
  <r>
    <x v="59"/>
    <n v="4116"/>
    <s v="258-TRATOR JOHN DEERE 7210 J"/>
    <n v="138.52000000000001"/>
    <n v="9"/>
    <n v="15.391"/>
    <s v="Frente 5"/>
  </r>
  <r>
    <x v="59"/>
    <n v="4117"/>
    <s v="258-TRATOR JOHN DEERE 7210 J"/>
    <n v="63.954999999999998"/>
    <n v="6"/>
    <n v="10.659000000000001"/>
    <s v="Frente 4"/>
  </r>
  <r>
    <x v="59"/>
    <n v="4118"/>
    <s v="258-TRATOR JOHN DEERE 7210 J"/>
    <n v="110.931"/>
    <n v="9"/>
    <n v="12.326000000000001"/>
    <s v="Frente 3"/>
  </r>
  <r>
    <x v="59"/>
    <n v="4119"/>
    <s v="258-TRATOR JOHN DEERE 7210 J"/>
    <n v="143.21700000000001"/>
    <n v="9"/>
    <n v="15.913"/>
    <s v="Frente 5"/>
  </r>
  <r>
    <x v="59"/>
    <n v="4121"/>
    <s v="296-TRATOR JONH DEERE 7215 J"/>
    <n v="195.77500000000001"/>
    <n v="8"/>
    <n v="24.472000000000001"/>
    <s v="Frente 1"/>
  </r>
  <r>
    <x v="59"/>
    <n v="4122"/>
    <s v="296-TRATOR JONH DEERE 7215 J"/>
    <n v="45.935000000000002"/>
    <n v="3"/>
    <n v="15.311999999999999"/>
    <s v="Frente 1"/>
  </r>
  <r>
    <x v="59"/>
    <n v="4123"/>
    <s v="296-TRATOR JONH DEERE 7215 J"/>
    <n v="73.105000000000004"/>
    <n v="4"/>
    <n v="18.276"/>
    <s v="Frente 1"/>
  </r>
  <r>
    <x v="59"/>
    <n v="4124"/>
    <s v="258-TRATOR JOHN DEERE 7210 J"/>
    <n v="64.384"/>
    <n v="3"/>
    <n v="21.460999999999999"/>
    <s v="Frente 7"/>
  </r>
  <r>
    <x v="59"/>
    <n v="4126"/>
    <s v="258-TRATOR JOHN DEERE 7210 J"/>
    <n v="30.114999999999998"/>
    <n v="2"/>
    <n v="15.058"/>
    <s v="Frente 5"/>
  </r>
  <r>
    <x v="59"/>
    <n v="4127"/>
    <s v="258-TRATOR JOHN DEERE 7210 J"/>
    <n v="95.66"/>
    <n v="6"/>
    <n v="15.943"/>
    <s v="Frente 2"/>
  </r>
  <r>
    <x v="59"/>
    <n v="4128"/>
    <s v="296-TRATOR JONH DEERE 7215 J"/>
    <n v="28.83"/>
    <n v="2"/>
    <n v="14.414999999999999"/>
    <s v="Frente 1"/>
  </r>
  <r>
    <x v="59"/>
    <n v="4129"/>
    <s v="296-TRATOR JONH DEERE 7215 J"/>
    <n v="43.22"/>
    <n v="3"/>
    <n v="14.407"/>
    <s v="Frente 1"/>
  </r>
  <r>
    <x v="59"/>
    <n v="4130"/>
    <s v="296-TRATOR JONH DEERE 7215 J"/>
    <n v="90.65"/>
    <n v="4"/>
    <n v="22.663"/>
    <s v="Frente 1"/>
  </r>
  <r>
    <x v="59"/>
    <n v="4131"/>
    <s v="258-TRATOR JOHN DEERE 7210 J"/>
    <n v="28.385000000000002"/>
    <n v="3"/>
    <n v="9.4619999999999997"/>
    <s v="Frente 4"/>
  </r>
  <r>
    <x v="59"/>
    <n v="4132"/>
    <s v="258-TRATOR JOHN DEERE 7210 J"/>
    <n v="14.84"/>
    <n v="1"/>
    <n v="14.84"/>
    <s v="Frente 1"/>
  </r>
  <r>
    <x v="59"/>
    <n v="4133"/>
    <s v="258-TRATOR JOHN DEERE 7210 J"/>
    <n v="70.545000000000002"/>
    <n v="3"/>
    <n v="23.515000000000001"/>
    <s v="Frente 2"/>
  </r>
  <r>
    <x v="59"/>
    <n v="4134"/>
    <s v="258-TRATOR JOHN DEERE 7210 J"/>
    <n v="250.20099999999999"/>
    <n v="12"/>
    <n v="20.85"/>
    <s v="Frente 5"/>
  </r>
  <r>
    <x v="59"/>
    <n v="4135"/>
    <s v="258-TRATOR JOHN DEERE 7210 J"/>
    <n v="111.23699999999999"/>
    <n v="7"/>
    <n v="15.891"/>
    <s v="Frente 3"/>
  </r>
  <r>
    <x v="59"/>
    <n v="4136"/>
    <s v="258-TRATOR JOHN DEERE 7210 J"/>
    <n v="29.536999999999999"/>
    <n v="3"/>
    <n v="9.8460000000000001"/>
    <s v="Frente 4"/>
  </r>
  <r>
    <x v="59"/>
    <n v="4137"/>
    <s v="258-TRATOR JOHN DEERE 7210 J"/>
    <n v="153.05600000000001"/>
    <n v="8"/>
    <n v="19.132000000000001"/>
    <s v="Frente 3"/>
  </r>
  <r>
    <x v="59"/>
    <n v="4138"/>
    <s v="258-TRATOR JOHN DEERE 7210 J"/>
    <n v="41.613"/>
    <n v="2"/>
    <n v="20.806999999999999"/>
    <s v="Frente 4"/>
  </r>
  <r>
    <x v="59"/>
    <n v="4139"/>
    <s v="258-TRATOR JOHN DEERE 7210 J"/>
    <n v="64.367999999999995"/>
    <n v="5"/>
    <n v="12.874000000000001"/>
    <s v="Frente 7"/>
  </r>
  <r>
    <x v="59"/>
    <n v="4140"/>
    <s v="258-TRATOR JOHN DEERE 7210 J"/>
    <n v="194.142"/>
    <n v="11"/>
    <n v="17.649000000000001"/>
    <s v="Frente 5"/>
  </r>
  <r>
    <x v="59"/>
    <n v="4141"/>
    <s v="258-TRATOR JOHN DEERE 7210 J"/>
    <n v="106.801"/>
    <n v="6"/>
    <n v="17.8"/>
    <s v="Frente 3"/>
  </r>
  <r>
    <x v="59"/>
    <n v="4142"/>
    <s v="258-TRATOR JOHN DEERE 7210 J"/>
    <n v="127.733"/>
    <n v="6"/>
    <n v="21.289000000000001"/>
    <s v="Frente 4"/>
  </r>
  <r>
    <x v="59"/>
    <n v="4143"/>
    <s v="258-TRATOR JOHN DEERE 7210 J"/>
    <n v="157.20599999999999"/>
    <n v="9"/>
    <n v="17.466999999999999"/>
    <s v="Frente 5"/>
  </r>
  <r>
    <x v="59"/>
    <n v="4144"/>
    <s v="258-TRATOR JOHN DEERE 7210 J"/>
    <n v="194.214"/>
    <n v="11"/>
    <n v="17.655999999999999"/>
    <s v="Frente 5"/>
  </r>
  <r>
    <x v="59"/>
    <n v="4145"/>
    <s v="258-TRATOR JOHN DEERE 7210 J"/>
    <n v="122.392"/>
    <n v="8"/>
    <n v="15.298999999999999"/>
    <s v="Frente 3"/>
  </r>
  <r>
    <x v="59"/>
    <n v="4146"/>
    <s v="258-TRATOR JOHN DEERE 7210 J"/>
    <n v="173.358"/>
    <n v="10"/>
    <n v="17.335999999999999"/>
    <s v="Frente 3"/>
  </r>
  <r>
    <x v="59"/>
    <n v="4147"/>
    <s v="258-TRATOR JOHN DEERE 7210 J"/>
    <n v="27.44"/>
    <n v="2"/>
    <n v="13.72"/>
    <s v="Frente 2"/>
  </r>
  <r>
    <x v="59"/>
    <n v="4149"/>
    <s v="258-TRATOR JOHN DEERE 7210 J"/>
    <n v="122.12"/>
    <n v="7"/>
    <n v="17.446000000000002"/>
    <s v="Frente 1"/>
  </r>
  <r>
    <x v="59"/>
    <n v="4153"/>
    <s v="265-TRATOR JOHN DEERE 7225 J"/>
    <n v="75.344999999999999"/>
    <n v="4"/>
    <n v="18.835999999999999"/>
    <s v="Frente 4"/>
  </r>
  <r>
    <x v="59"/>
    <n v="4154"/>
    <s v="265-TRATOR JOHN DEERE 7225 J"/>
    <n v="135.61199999999999"/>
    <n v="6"/>
    <n v="22.602"/>
    <s v="Frente 4"/>
  </r>
  <r>
    <x v="59"/>
    <n v="4156"/>
    <s v="258-TRATOR JOHN DEERE 7210 J"/>
    <n v="57.994999999999997"/>
    <n v="4"/>
    <n v="14.499000000000001"/>
    <s v="Frente 2"/>
  </r>
  <r>
    <x v="59"/>
    <n v="4157"/>
    <s v="258-TRATOR JOHN DEERE 7210 J"/>
    <n v="81.739000000000004"/>
    <n v="6"/>
    <n v="13.622999999999999"/>
    <s v="Frente 6"/>
  </r>
  <r>
    <x v="59"/>
    <n v="4158"/>
    <s v="258-TRATOR JOHN DEERE 7210 J"/>
    <n v="142.04499999999999"/>
    <n v="7"/>
    <n v="20.292000000000002"/>
    <s v="Frente 3"/>
  </r>
  <r>
    <x v="59"/>
    <n v="4159"/>
    <s v="258-TRATOR JOHN DEERE 7210 J"/>
    <n v="57.515000000000001"/>
    <n v="3"/>
    <n v="19.172000000000001"/>
    <s v="Frente 2"/>
  </r>
  <r>
    <x v="59"/>
    <n v="4160"/>
    <s v="258-TRATOR JOHN DEERE 7210 J"/>
    <n v="44.375"/>
    <n v="3"/>
    <n v="14.792"/>
    <s v="Frente 2"/>
  </r>
  <r>
    <x v="59"/>
    <n v="4161"/>
    <s v="258-TRATOR JOHN DEERE 7210 J"/>
    <n v="50.930999999999997"/>
    <n v="3"/>
    <n v="16.977"/>
    <s v="Frente 7"/>
  </r>
  <r>
    <x v="59"/>
    <n v="4162"/>
    <s v="258-TRATOR JOHN DEERE 7210 J"/>
    <n v="43.155000000000001"/>
    <n v="3"/>
    <n v="14.385"/>
    <s v="Frente 2"/>
  </r>
  <r>
    <x v="59"/>
    <n v="4163"/>
    <s v="258-TRATOR JOHN DEERE 7210 J"/>
    <n v="28.094999999999999"/>
    <n v="2"/>
    <n v="14.048"/>
    <s v="Frente 2"/>
  </r>
  <r>
    <x v="60"/>
    <n v="4024"/>
    <s v="236-TRATOR JOHN DEERE 6180 J"/>
    <n v="202.392"/>
    <n v="14"/>
    <n v="14.457000000000001"/>
    <s v="Frente 7"/>
  </r>
  <r>
    <x v="60"/>
    <n v="4025"/>
    <s v="236-TRATOR JOHN DEERE 6180 J"/>
    <n v="163.78700000000001"/>
    <n v="12"/>
    <n v="13.648999999999999"/>
    <s v="Frente 7"/>
  </r>
  <r>
    <x v="60"/>
    <n v="4027"/>
    <s v="236-TRATOR JOHN DEERE 6180 J"/>
    <n v="210.89599999999999"/>
    <n v="13"/>
    <n v="16.222999999999999"/>
    <s v="Frente 7"/>
  </r>
  <r>
    <x v="60"/>
    <n v="4029"/>
    <s v="236-TRATOR JOHN DEERE 6180 J"/>
    <n v="152.375"/>
    <n v="11"/>
    <n v="13.852"/>
    <s v="Frente 7"/>
  </r>
  <r>
    <x v="60"/>
    <n v="4030"/>
    <s v="285-TRATOR JOHN DEERE 7185 J"/>
    <n v="62.82"/>
    <n v="4"/>
    <n v="15.705"/>
    <s v="Frente 6"/>
  </r>
  <r>
    <x v="60"/>
    <n v="4032"/>
    <s v="238-TRATOR JOHN DEERE 7195 J"/>
    <n v="149.97"/>
    <n v="9"/>
    <n v="16.663"/>
    <s v="Frente 6"/>
  </r>
  <r>
    <x v="60"/>
    <n v="4033"/>
    <s v="238-TRATOR JOHN DEERE 7195 J"/>
    <n v="128.51"/>
    <n v="10"/>
    <n v="12.851000000000001"/>
    <s v="Frente 6"/>
  </r>
  <r>
    <x v="60"/>
    <n v="4034"/>
    <s v="238-TRATOR JOHN DEERE 7195 J"/>
    <n v="104.577"/>
    <n v="7"/>
    <n v="14.94"/>
    <s v="Frente 6"/>
  </r>
  <r>
    <x v="60"/>
    <n v="4035"/>
    <s v="238-TRATOR JOHN DEERE 7195 J"/>
    <n v="113.23699999999999"/>
    <n v="7"/>
    <n v="16.177"/>
    <s v="Frente 6"/>
  </r>
  <r>
    <x v="60"/>
    <n v="4036"/>
    <s v="238-TRATOR JOHN DEERE 7195 J"/>
    <n v="183.745"/>
    <n v="12"/>
    <n v="15.311999999999999"/>
    <s v="Frente 6"/>
  </r>
  <r>
    <x v="60"/>
    <n v="4111"/>
    <s v="258-TRATOR JOHN DEERE 7210 J"/>
    <n v="229.22499999999999"/>
    <n v="14"/>
    <n v="16.373000000000001"/>
    <s v="Frente 5"/>
  </r>
  <r>
    <x v="60"/>
    <n v="4113"/>
    <s v="258-TRATOR JOHN DEERE 7210 J"/>
    <n v="130.68100000000001"/>
    <n v="11"/>
    <n v="11.88"/>
    <s v="Frente 7"/>
  </r>
  <r>
    <x v="60"/>
    <n v="4114"/>
    <s v="258-TRATOR JOHN DEERE 7210 J"/>
    <n v="344.40499999999997"/>
    <n v="20"/>
    <n v="17.22"/>
    <s v="Frente 1"/>
  </r>
  <r>
    <x v="60"/>
    <n v="4115"/>
    <s v="258-TRATOR JOHN DEERE 7210 J"/>
    <n v="243.363"/>
    <n v="12"/>
    <n v="20.28"/>
    <s v="Frente 6"/>
  </r>
  <r>
    <x v="60"/>
    <n v="4116"/>
    <s v="258-TRATOR JOHN DEERE 7210 J"/>
    <n v="258.39600000000002"/>
    <n v="17"/>
    <n v="15.2"/>
    <s v="Frente 5"/>
  </r>
  <r>
    <x v="60"/>
    <n v="4117"/>
    <s v="258-TRATOR JOHN DEERE 7210 J"/>
    <n v="99.17"/>
    <n v="7"/>
    <n v="14.167"/>
    <s v="Frente 4"/>
  </r>
  <r>
    <x v="60"/>
    <n v="4118"/>
    <s v="258-TRATOR JOHN DEERE 7210 J"/>
    <n v="164.315"/>
    <n v="14"/>
    <n v="11.737"/>
    <s v="Frente 3"/>
  </r>
  <r>
    <x v="60"/>
    <n v="4119"/>
    <s v="258-TRATOR JOHN DEERE 7210 J"/>
    <n v="299.34100000000001"/>
    <n v="19"/>
    <n v="15.755000000000001"/>
    <s v="Frente 5"/>
  </r>
  <r>
    <x v="60"/>
    <n v="4121"/>
    <s v="296-TRATOR JONH DEERE 7215 J"/>
    <n v="235.62"/>
    <n v="15"/>
    <n v="15.708"/>
    <s v="Frente 1"/>
  </r>
  <r>
    <x v="60"/>
    <n v="4122"/>
    <s v="296-TRATOR JONH DEERE 7215 J"/>
    <n v="390.34"/>
    <n v="23"/>
    <n v="16.971"/>
    <s v="Frente 1"/>
  </r>
  <r>
    <x v="60"/>
    <n v="4123"/>
    <s v="296-TRATOR JONH DEERE 7215 J"/>
    <n v="295.505"/>
    <n v="19"/>
    <n v="15.553000000000001"/>
    <s v="Frente 1"/>
  </r>
  <r>
    <x v="60"/>
    <n v="4124"/>
    <s v="258-TRATOR JOHN DEERE 7210 J"/>
    <n v="196.93199999999999"/>
    <n v="13"/>
    <n v="15.148999999999999"/>
    <s v="Frente 7"/>
  </r>
  <r>
    <x v="60"/>
    <n v="4126"/>
    <s v="258-TRATOR JOHN DEERE 7210 J"/>
    <n v="82.861999999999995"/>
    <n v="5"/>
    <n v="16.571999999999999"/>
    <s v="Frente 5"/>
  </r>
  <r>
    <x v="60"/>
    <n v="4127"/>
    <s v="258-TRATOR JOHN DEERE 7210 J"/>
    <n v="265.83999999999997"/>
    <n v="18"/>
    <n v="14.769"/>
    <s v="Frente 2"/>
  </r>
  <r>
    <x v="60"/>
    <n v="4128"/>
    <s v="296-TRATOR JONH DEERE 7215 J"/>
    <n v="359.16"/>
    <n v="22"/>
    <n v="16.324999999999999"/>
    <s v="Frente 1"/>
  </r>
  <r>
    <x v="60"/>
    <n v="4129"/>
    <s v="296-TRATOR JONH DEERE 7215 J"/>
    <n v="331.89"/>
    <n v="21"/>
    <n v="15.804"/>
    <s v="Frente 1"/>
  </r>
  <r>
    <x v="60"/>
    <n v="4130"/>
    <s v="296-TRATOR JONH DEERE 7215 J"/>
    <n v="322.82"/>
    <n v="20"/>
    <n v="16.140999999999998"/>
    <s v="Frente 1"/>
  </r>
  <r>
    <x v="60"/>
    <n v="4131"/>
    <s v="258-TRATOR JOHN DEERE 7210 J"/>
    <n v="165.428"/>
    <n v="8"/>
    <n v="20.678999999999998"/>
    <s v="Frente 4"/>
  </r>
  <r>
    <x v="60"/>
    <n v="4132"/>
    <s v="258-TRATOR JOHN DEERE 7210 J"/>
    <n v="124.881"/>
    <n v="7"/>
    <n v="17.84"/>
    <s v="Frente 1"/>
  </r>
  <r>
    <x v="60"/>
    <n v="4133"/>
    <s v="258-TRATOR JOHN DEERE 7210 J"/>
    <n v="155.02000000000001"/>
    <n v="11"/>
    <n v="14.093"/>
    <s v="Frente 2"/>
  </r>
  <r>
    <x v="60"/>
    <n v="4134"/>
    <s v="258-TRATOR JOHN DEERE 7210 J"/>
    <n v="235.13200000000001"/>
    <n v="15"/>
    <n v="15.675000000000001"/>
    <s v="Frente 5"/>
  </r>
  <r>
    <x v="60"/>
    <n v="4135"/>
    <s v="258-TRATOR JOHN DEERE 7210 J"/>
    <n v="238.607"/>
    <n v="15"/>
    <n v="15.907"/>
    <s v="Frente 3"/>
  </r>
  <r>
    <x v="60"/>
    <n v="4136"/>
    <s v="258-TRATOR JOHN DEERE 7210 J"/>
    <n v="148.977"/>
    <n v="7"/>
    <n v="21.282"/>
    <s v="Frente 4"/>
  </r>
  <r>
    <x v="60"/>
    <n v="4137"/>
    <s v="258-TRATOR JOHN DEERE 7210 J"/>
    <n v="214.863"/>
    <n v="12"/>
    <n v="17.905000000000001"/>
    <s v="Frente 3"/>
  </r>
  <r>
    <x v="60"/>
    <n v="4138"/>
    <s v="258-TRATOR JOHN DEERE 7210 J"/>
    <n v="174.22399999999999"/>
    <n v="10"/>
    <n v="17.422000000000001"/>
    <s v="Frente 4"/>
  </r>
  <r>
    <x v="60"/>
    <n v="4139"/>
    <s v="258-TRATOR JOHN DEERE 7210 J"/>
    <n v="171.68299999999999"/>
    <n v="12"/>
    <n v="14.307"/>
    <s v="Frente 7"/>
  </r>
  <r>
    <x v="60"/>
    <n v="4140"/>
    <s v="258-TRATOR JOHN DEERE 7210 J"/>
    <n v="272.35199999999998"/>
    <n v="17"/>
    <n v="16.021000000000001"/>
    <s v="Frente 5"/>
  </r>
  <r>
    <x v="60"/>
    <n v="4141"/>
    <s v="258-TRATOR JOHN DEERE 7210 J"/>
    <n v="223.33500000000001"/>
    <n v="14"/>
    <n v="15.952999999999999"/>
    <s v="Frente 3"/>
  </r>
  <r>
    <x v="60"/>
    <n v="4142"/>
    <s v="258-TRATOR JOHN DEERE 7210 J"/>
    <n v="112.997"/>
    <n v="7"/>
    <n v="16.141999999999999"/>
    <m/>
  </r>
  <r>
    <x v="60"/>
    <n v="4143"/>
    <s v="258-TRATOR JOHN DEERE 7210 J"/>
    <n v="248.94399999999999"/>
    <n v="16"/>
    <n v="15.558999999999999"/>
    <s v="Frente 5"/>
  </r>
  <r>
    <x v="60"/>
    <n v="4144"/>
    <s v="258-TRATOR JOHN DEERE 7210 J"/>
    <n v="255.94800000000001"/>
    <n v="16"/>
    <n v="15.997"/>
    <s v="Frente 5"/>
  </r>
  <r>
    <x v="60"/>
    <n v="4145"/>
    <s v="258-TRATOR JOHN DEERE 7210 J"/>
    <n v="180.28200000000001"/>
    <n v="12"/>
    <n v="15.023999999999999"/>
    <s v="Frente 3"/>
  </r>
  <r>
    <x v="60"/>
    <n v="4146"/>
    <s v="258-TRATOR JOHN DEERE 7210 J"/>
    <n v="281.98500000000001"/>
    <n v="17"/>
    <n v="16.587"/>
    <s v="Frente 3"/>
  </r>
  <r>
    <x v="60"/>
    <n v="4147"/>
    <s v="258-TRATOR JOHN DEERE 7210 J"/>
    <n v="287.92500000000001"/>
    <n v="20"/>
    <n v="14.396000000000001"/>
    <s v="Frente 2"/>
  </r>
  <r>
    <x v="60"/>
    <n v="4149"/>
    <s v="258-TRATOR JOHN DEERE 7210 J"/>
    <n v="361.73"/>
    <n v="23"/>
    <n v="15.727"/>
    <s v="Frente 1"/>
  </r>
  <r>
    <x v="60"/>
    <n v="4153"/>
    <s v="265-TRATOR JOHN DEERE 7225 J"/>
    <n v="141.48699999999999"/>
    <n v="8"/>
    <n v="17.686"/>
    <s v="Frente 4"/>
  </r>
  <r>
    <x v="60"/>
    <n v="4154"/>
    <s v="265-TRATOR JOHN DEERE 7225 J"/>
    <n v="63.597999999999999"/>
    <n v="4"/>
    <n v="15.9"/>
    <s v="Frente 4"/>
  </r>
  <r>
    <x v="60"/>
    <n v="4155"/>
    <s v="265-TRATOR JOHN DEERE 7225 J"/>
    <n v="146.87899999999999"/>
    <n v="8"/>
    <n v="18.36"/>
    <s v="Frente 4"/>
  </r>
  <r>
    <x v="60"/>
    <n v="4156"/>
    <s v="258-TRATOR JOHN DEERE 7210 J"/>
    <n v="316.29499999999996"/>
    <n v="17"/>
    <n v="14.499000000000001"/>
    <s v="Frente 2"/>
  </r>
  <r>
    <x v="60"/>
    <n v="4157"/>
    <s v="258-TRATOR JOHN DEERE 7210 J"/>
    <n v="144.19800000000001"/>
    <n v="9"/>
    <n v="16.021999999999998"/>
    <s v="Frente 6"/>
  </r>
  <r>
    <x v="60"/>
    <n v="4158"/>
    <s v="258-TRATOR JOHN DEERE 7210 J"/>
    <n v="199.672"/>
    <n v="12"/>
    <n v="16.638999999999999"/>
    <s v="Frente 3"/>
  </r>
  <r>
    <x v="60"/>
    <n v="4159"/>
    <s v="258-TRATOR JOHN DEERE 7210 J"/>
    <n v="230.60499999999999"/>
    <n v="16"/>
    <n v="14.413"/>
    <s v="Frente 2"/>
  </r>
  <r>
    <x v="60"/>
    <n v="4160"/>
    <s v="258-TRATOR JOHN DEERE 7210 J"/>
    <n v="293.08999999999997"/>
    <n v="20"/>
    <n v="14.654999999999999"/>
    <s v="Frente 2"/>
  </r>
  <r>
    <x v="60"/>
    <n v="4161"/>
    <s v="258-TRATOR JOHN DEERE 7210 J"/>
    <n v="139.88399999999999"/>
    <n v="11"/>
    <n v="12.717000000000001"/>
    <s v="Frente 7"/>
  </r>
  <r>
    <x v="60"/>
    <n v="4162"/>
    <s v="258-TRATOR JOHN DEERE 7210 J"/>
    <n v="283.42"/>
    <n v="20"/>
    <n v="14.170999999999999"/>
    <s v="Frente 2"/>
  </r>
  <r>
    <x v="60"/>
    <n v="4163"/>
    <s v="258-TRATOR JOHN DEERE 7210 J"/>
    <n v="234.125"/>
    <n v="16"/>
    <n v="14.632999999999999"/>
    <s v="Frente 2"/>
  </r>
  <r>
    <x v="61"/>
    <n v="4024"/>
    <s v="236-TRATOR JOHN DEERE 6180 J"/>
    <n v="205.67"/>
    <n v="15"/>
    <n v="13.711"/>
    <s v="Frente 7"/>
  </r>
  <r>
    <x v="61"/>
    <n v="4025"/>
    <s v="236-TRATOR JOHN DEERE 6180 J"/>
    <n v="100.414"/>
    <n v="7"/>
    <n v="14.345000000000001"/>
    <s v="Frente 7"/>
  </r>
  <r>
    <x v="61"/>
    <n v="4027"/>
    <s v="236-TRATOR JOHN DEERE 6180 J"/>
    <n v="185.10900000000001"/>
    <n v="12"/>
    <n v="15.426"/>
    <s v="Frente 7"/>
  </r>
  <r>
    <x v="61"/>
    <n v="4029"/>
    <s v="236-TRATOR JOHN DEERE 6180 J"/>
    <n v="211.864"/>
    <n v="18"/>
    <n v="11.77"/>
    <s v="Frente 7"/>
  </r>
  <r>
    <x v="61"/>
    <n v="4030"/>
    <s v="285-TRATOR JOHN DEERE 7185 J"/>
    <n v="29.047999999999998"/>
    <n v="2"/>
    <n v="14.523999999999999"/>
    <s v="Frente 6"/>
  </r>
  <r>
    <x v="61"/>
    <n v="4032"/>
    <s v="238-TRATOR JOHN DEERE 7195 J"/>
    <n v="32.771999999999998"/>
    <n v="2"/>
    <n v="16.385999999999999"/>
    <s v="Frente 6"/>
  </r>
  <r>
    <x v="61"/>
    <n v="4033"/>
    <s v="238-TRATOR JOHN DEERE 7195 J"/>
    <n v="15.23"/>
    <n v="1"/>
    <n v="15.23"/>
    <s v="Frente 6"/>
  </r>
  <r>
    <x v="61"/>
    <n v="4035"/>
    <s v="238-TRATOR JOHN DEERE 7195 J"/>
    <n v="69.471999999999994"/>
    <n v="5"/>
    <n v="13.894"/>
    <s v="Frente 6"/>
  </r>
  <r>
    <x v="61"/>
    <n v="4036"/>
    <s v="238-TRATOR JOHN DEERE 7195 J"/>
    <n v="54.354999999999997"/>
    <n v="4"/>
    <n v="13.589"/>
    <s v="Frente 6"/>
  </r>
  <r>
    <x v="61"/>
    <n v="4111"/>
    <s v="258-TRATOR JOHN DEERE 7210 J"/>
    <n v="250.642"/>
    <n v="16"/>
    <n v="15.664999999999999"/>
    <s v="Frente 5"/>
  </r>
  <r>
    <x v="61"/>
    <n v="4113"/>
    <s v="258-TRATOR JOHN DEERE 7210 J"/>
    <n v="161.816"/>
    <n v="15"/>
    <n v="10.788"/>
    <s v="Frente 7"/>
  </r>
  <r>
    <x v="61"/>
    <n v="4114"/>
    <s v="258-TRATOR JOHN DEERE 7210 J"/>
    <n v="315.91500000000002"/>
    <n v="21"/>
    <n v="15.044"/>
    <s v="Frente 1"/>
  </r>
  <r>
    <x v="61"/>
    <n v="4115"/>
    <s v="258-TRATOR JOHN DEERE 7210 J"/>
    <n v="69.504999999999995"/>
    <n v="5"/>
    <n v="13.901"/>
    <s v="Frente 6"/>
  </r>
  <r>
    <x v="61"/>
    <n v="4116"/>
    <s v="258-TRATOR JOHN DEERE 7210 J"/>
    <n v="332.08"/>
    <n v="20"/>
    <n v="16.603999999999999"/>
    <s v="Frente 5"/>
  </r>
  <r>
    <x v="61"/>
    <n v="4117"/>
    <s v="258-TRATOR JOHN DEERE 7210 J"/>
    <n v="164.14099999999999"/>
    <n v="10"/>
    <n v="16.414000000000001"/>
    <s v="Frente 4"/>
  </r>
  <r>
    <x v="61"/>
    <n v="4118"/>
    <s v="258-TRATOR JOHN DEERE 7210 J"/>
    <n v="86.641999999999996"/>
    <n v="7"/>
    <n v="12.377000000000001"/>
    <s v="Frente 3"/>
  </r>
  <r>
    <x v="61"/>
    <n v="4119"/>
    <s v="258-TRATOR JOHN DEERE 7210 J"/>
    <n v="142.173"/>
    <n v="9"/>
    <n v="15.797000000000001"/>
    <s v="Frente 5"/>
  </r>
  <r>
    <x v="61"/>
    <n v="4120"/>
    <s v="258-TRATOR JOHN DEERE 7210 J"/>
    <n v="168.81200000000001"/>
    <n v="11"/>
    <n v="15.347"/>
    <s v="Frente 5"/>
  </r>
  <r>
    <x v="61"/>
    <n v="4121"/>
    <s v="296-TRATOR JONH DEERE 7215 J"/>
    <n v="367.35"/>
    <n v="24"/>
    <n v="15.305999999999999"/>
    <s v="Frente 1"/>
  </r>
  <r>
    <x v="61"/>
    <n v="4122"/>
    <s v="296-TRATOR JONH DEERE 7215 J"/>
    <n v="385.19499999999999"/>
    <n v="24"/>
    <n v="16.05"/>
    <s v="Frente 1"/>
  </r>
  <r>
    <x v="61"/>
    <n v="4123"/>
    <s v="296-TRATOR JONH DEERE 7215 J"/>
    <n v="422.38"/>
    <n v="28"/>
    <n v="15.085000000000001"/>
    <s v="Frente 1"/>
  </r>
  <r>
    <x v="61"/>
    <n v="4124"/>
    <s v="258-TRATOR JOHN DEERE 7210 J"/>
    <n v="269.41899999999998"/>
    <n v="16"/>
    <n v="16.838999999999999"/>
    <s v="Frente 7"/>
  </r>
  <r>
    <x v="61"/>
    <n v="4126"/>
    <s v="258-TRATOR JOHN DEERE 7210 J"/>
    <n v="253.63499999999999"/>
    <n v="16"/>
    <n v="15.852"/>
    <s v="Frente 5"/>
  </r>
  <r>
    <x v="61"/>
    <n v="4127"/>
    <s v="258-TRATOR JOHN DEERE 7210 J"/>
    <n v="351.51"/>
    <n v="24"/>
    <n v="14.646000000000001"/>
    <s v="Frente 2"/>
  </r>
  <r>
    <x v="61"/>
    <n v="4128"/>
    <s v="296-TRATOR JONH DEERE 7215 J"/>
    <n v="378.77499999999998"/>
    <n v="24"/>
    <n v="15.782"/>
    <s v="Frente 1"/>
  </r>
  <r>
    <x v="61"/>
    <n v="4129"/>
    <s v="296-TRATOR JONH DEERE 7215 J"/>
    <n v="402.39"/>
    <n v="26"/>
    <n v="15.477"/>
    <s v="Frente 1"/>
  </r>
  <r>
    <x v="61"/>
    <n v="4130"/>
    <s v="296-TRATOR JONH DEERE 7215 J"/>
    <n v="333.82499999999999"/>
    <n v="22"/>
    <n v="15.173999999999999"/>
    <s v="Frente 1"/>
  </r>
  <r>
    <x v="61"/>
    <n v="4131"/>
    <s v="258-TRATOR JOHN DEERE 7210 J"/>
    <n v="14.52"/>
    <n v="1"/>
    <n v="14.52"/>
    <s v="Frente 4"/>
  </r>
  <r>
    <x v="61"/>
    <n v="4132"/>
    <s v="258-TRATOR JOHN DEERE 7210 J"/>
    <n v="182.756"/>
    <n v="12"/>
    <n v="15.23"/>
    <s v="Frente 1"/>
  </r>
  <r>
    <x v="61"/>
    <n v="4133"/>
    <s v="258-TRATOR JOHN DEERE 7210 J"/>
    <n v="350.60500000000002"/>
    <n v="22"/>
    <n v="15.936999999999999"/>
    <s v="Frente 2"/>
  </r>
  <r>
    <x v="61"/>
    <n v="4134"/>
    <s v="258-TRATOR JOHN DEERE 7210 J"/>
    <n v="284.05599999999998"/>
    <n v="18"/>
    <n v="15.781000000000001"/>
    <s v="Frente 5"/>
  </r>
  <r>
    <x v="61"/>
    <n v="4135"/>
    <s v="258-TRATOR JOHN DEERE 7210 J"/>
    <n v="144.441"/>
    <n v="10"/>
    <n v="14.444000000000001"/>
    <s v="Frente 3"/>
  </r>
  <r>
    <x v="61"/>
    <n v="4136"/>
    <s v="258-TRATOR JOHN DEERE 7210 J"/>
    <n v="134.58699999999999"/>
    <n v="8"/>
    <n v="16.823"/>
    <s v="Frente 4"/>
  </r>
  <r>
    <x v="61"/>
    <n v="4137"/>
    <s v="258-TRATOR JOHN DEERE 7210 J"/>
    <n v="158.81200000000001"/>
    <n v="11"/>
    <n v="14.436999999999999"/>
    <s v="Frente 3"/>
  </r>
  <r>
    <x v="61"/>
    <n v="4138"/>
    <s v="258-TRATOR JOHN DEERE 7210 J"/>
    <n v="205.102"/>
    <n v="11"/>
    <n v="18.646000000000001"/>
    <s v="Frente 4"/>
  </r>
  <r>
    <x v="61"/>
    <n v="4139"/>
    <s v="258-TRATOR JOHN DEERE 7210 J"/>
    <n v="159.48599999999999"/>
    <n v="13"/>
    <n v="12.268000000000001"/>
    <s v="Frente 7"/>
  </r>
  <r>
    <x v="61"/>
    <n v="4140"/>
    <s v="258-TRATOR JOHN DEERE 7210 J"/>
    <n v="216.55600000000001"/>
    <n v="14"/>
    <n v="15.468"/>
    <s v="Frente 5"/>
  </r>
  <r>
    <x v="61"/>
    <n v="4141"/>
    <s v="258-TRATOR JOHN DEERE 7210 J"/>
    <n v="177.20099999999999"/>
    <n v="10"/>
    <n v="17.72"/>
    <s v="Frente 3"/>
  </r>
  <r>
    <x v="61"/>
    <n v="4142"/>
    <s v="258-TRATOR JOHN DEERE 7210 J"/>
    <n v="152.46899999999999"/>
    <n v="10"/>
    <n v="15.247"/>
    <s v="Frente 4"/>
  </r>
  <r>
    <x v="61"/>
    <n v="4143"/>
    <s v="258-TRATOR JOHN DEERE 7210 J"/>
    <n v="238.601"/>
    <n v="15"/>
    <n v="15.907"/>
    <s v="Frente 5"/>
  </r>
  <r>
    <x v="61"/>
    <n v="4144"/>
    <s v="258-TRATOR JOHN DEERE 7210 J"/>
    <n v="298.88499999999999"/>
    <n v="19"/>
    <n v="15.731"/>
    <s v="Frente 5"/>
  </r>
  <r>
    <x v="61"/>
    <n v="4145"/>
    <s v="258-TRATOR JOHN DEERE 7210 J"/>
    <n v="149.44200000000001"/>
    <n v="10"/>
    <n v="14.944000000000001"/>
    <s v="Frente 3"/>
  </r>
  <r>
    <x v="61"/>
    <n v="4146"/>
    <s v="258-TRATOR JOHN DEERE 7210 J"/>
    <n v="172.892"/>
    <n v="12"/>
    <n v="14.407999999999999"/>
    <s v="Frente 3"/>
  </r>
  <r>
    <x v="61"/>
    <n v="4147"/>
    <s v="258-TRATOR JOHN DEERE 7210 J"/>
    <n v="317.81"/>
    <n v="20"/>
    <n v="15.891"/>
    <s v="Frente 2"/>
  </r>
  <r>
    <x v="61"/>
    <n v="4149"/>
    <s v="258-TRATOR JOHN DEERE 7210 J"/>
    <n v="400.03"/>
    <n v="26"/>
    <n v="15.385999999999999"/>
    <s v="Frente 1"/>
  </r>
  <r>
    <x v="61"/>
    <n v="4153"/>
    <s v="265-TRATOR JOHN DEERE 7225 J"/>
    <n v="296.95600000000002"/>
    <n v="15"/>
    <n v="19.797000000000001"/>
    <s v="Frente 4"/>
  </r>
  <r>
    <x v="61"/>
    <n v="4154"/>
    <s v="265-TRATOR JOHN DEERE 7225 J"/>
    <n v="133.69999999999999"/>
    <n v="8"/>
    <n v="16.713000000000001"/>
    <s v="Frente 4"/>
  </r>
  <r>
    <x v="61"/>
    <n v="4155"/>
    <s v="265-TRATOR JOHN DEERE 7225 J"/>
    <n v="195.065"/>
    <n v="9"/>
    <n v="21.673999999999999"/>
    <s v="Frente 4"/>
  </r>
  <r>
    <x v="61"/>
    <n v="4156"/>
    <s v="258-TRATOR JOHN DEERE 7210 J"/>
    <n v="359.61500000000001"/>
    <n v="22"/>
    <n v="16.346"/>
    <s v="Frente 2"/>
  </r>
  <r>
    <x v="61"/>
    <n v="4157"/>
    <s v="258-TRATOR JOHN DEERE 7210 J"/>
    <n v="28.138000000000002"/>
    <n v="2"/>
    <n v="14.069000000000001"/>
    <s v="Frente 6"/>
  </r>
  <r>
    <x v="61"/>
    <n v="4158"/>
    <s v="258-TRATOR JOHN DEERE 7210 J"/>
    <n v="110.994"/>
    <n v="8"/>
    <n v="13.874000000000001"/>
    <s v="Frente 3"/>
  </r>
  <r>
    <x v="61"/>
    <n v="4159"/>
    <s v="258-TRATOR JOHN DEERE 7210 J"/>
    <n v="14.27"/>
    <n v="1"/>
    <n v="14.27"/>
    <s v="Frente 2"/>
  </r>
  <r>
    <x v="61"/>
    <n v="4160"/>
    <s v="258-TRATOR JOHN DEERE 7210 J"/>
    <n v="330.73500000000001"/>
    <n v="21"/>
    <n v="15.749000000000001"/>
    <s v="Frente 2"/>
  </r>
  <r>
    <x v="61"/>
    <n v="4161"/>
    <s v="258-TRATOR JOHN DEERE 7210 J"/>
    <n v="86.781999999999996"/>
    <n v="6"/>
    <n v="14.464"/>
    <s v="Frente 7"/>
  </r>
  <r>
    <x v="61"/>
    <n v="4162"/>
    <s v="258-TRATOR JOHN DEERE 7210 J"/>
    <n v="285.76"/>
    <n v="18"/>
    <n v="15.875999999999999"/>
    <s v="Frente 2"/>
  </r>
  <r>
    <x v="61"/>
    <n v="4163"/>
    <s v="258-TRATOR JOHN DEERE 7210 J"/>
    <n v="311.07499999999999"/>
    <n v="20"/>
    <n v="15.554"/>
    <s v="Frente 2"/>
  </r>
  <r>
    <x v="62"/>
    <n v="4024"/>
    <s v="236-TRATOR JOHN DEERE 6180 J"/>
    <n v="138.114"/>
    <n v="11"/>
    <n v="12.555999999999999"/>
    <s v="Frente 7"/>
  </r>
  <r>
    <x v="62"/>
    <n v="4025"/>
    <s v="236-TRATOR JOHN DEERE 6180 J"/>
    <n v="11.273"/>
    <n v="1"/>
    <n v="11.273"/>
    <s v="Frente 7"/>
  </r>
  <r>
    <x v="62"/>
    <n v="4027"/>
    <s v="236-TRATOR JOHN DEERE 6180 J"/>
    <n v="103.816"/>
    <n v="7"/>
    <n v="14.831"/>
    <s v="Frente 7"/>
  </r>
  <r>
    <x v="62"/>
    <n v="4029"/>
    <s v="236-TRATOR JOHN DEERE 6180 J"/>
    <n v="128.51499999999999"/>
    <n v="11"/>
    <n v="11.683"/>
    <s v="Frente 7"/>
  </r>
  <r>
    <x v="62"/>
    <n v="4030"/>
    <s v="285-TRATOR JOHN DEERE 7185 J"/>
    <n v="172.886"/>
    <n v="9"/>
    <n v="19.21"/>
    <s v="Frente 6"/>
  </r>
  <r>
    <x v="62"/>
    <n v="4032"/>
    <s v="238-TRATOR JOHN DEERE 7195 J"/>
    <n v="218.44200000000001"/>
    <n v="13"/>
    <n v="16.803000000000001"/>
    <s v="Frente 6"/>
  </r>
  <r>
    <x v="62"/>
    <n v="4033"/>
    <s v="238-TRATOR JOHN DEERE 7195 J"/>
    <n v="15.115"/>
    <n v="1"/>
    <n v="15.115"/>
    <s v="Frente 6"/>
  </r>
  <r>
    <x v="62"/>
    <n v="4034"/>
    <s v="238-TRATOR JOHN DEERE 7195 J"/>
    <n v="203.44499999999999"/>
    <n v="14"/>
    <n v="14.532"/>
    <s v="Frente 6"/>
  </r>
  <r>
    <x v="62"/>
    <n v="4035"/>
    <s v="238-TRATOR JOHN DEERE 7195 J"/>
    <n v="171.78200000000001"/>
    <n v="10"/>
    <n v="17.178000000000001"/>
    <s v="Frente 6"/>
  </r>
  <r>
    <x v="62"/>
    <n v="4036"/>
    <s v="238-TRATOR JOHN DEERE 7195 J"/>
    <n v="241.62200000000001"/>
    <n v="14"/>
    <n v="17.259"/>
    <s v="Frente 6"/>
  </r>
  <r>
    <x v="62"/>
    <n v="4111"/>
    <s v="258-TRATOR JOHN DEERE 7210 J"/>
    <n v="215.39500000000001"/>
    <n v="13"/>
    <n v="16.568999999999999"/>
    <s v="Frente 5"/>
  </r>
  <r>
    <x v="62"/>
    <n v="4113"/>
    <s v="258-TRATOR JOHN DEERE 7210 J"/>
    <n v="79.722999999999999"/>
    <n v="7"/>
    <n v="11.388999999999999"/>
    <s v="Frente 7"/>
  </r>
  <r>
    <x v="62"/>
    <n v="4114"/>
    <s v="258-TRATOR JOHN DEERE 7210 J"/>
    <n v="388.13299999999998"/>
    <n v="26"/>
    <n v="14.928000000000001"/>
    <s v="Frente 1"/>
  </r>
  <r>
    <x v="62"/>
    <n v="4115"/>
    <s v="258-TRATOR JOHN DEERE 7210 J"/>
    <n v="289.23599999999999"/>
    <n v="16"/>
    <n v="18.077000000000002"/>
    <s v="Frente 6"/>
  </r>
  <r>
    <x v="62"/>
    <n v="4116"/>
    <s v="258-TRATOR JOHN DEERE 7210 J"/>
    <n v="182.47499999999999"/>
    <n v="12"/>
    <n v="15.206"/>
    <s v="Frente 5"/>
  </r>
  <r>
    <x v="62"/>
    <n v="4117"/>
    <s v="258-TRATOR JOHN DEERE 7210 J"/>
    <n v="232.9"/>
    <n v="15"/>
    <n v="15.526999999999999"/>
    <s v="Frente 4"/>
  </r>
  <r>
    <x v="62"/>
    <n v="4118"/>
    <s v="258-TRATOR JOHN DEERE 7210 J"/>
    <n v="205.53100000000001"/>
    <n v="17"/>
    <n v="12.09"/>
    <s v="Frente 3"/>
  </r>
  <r>
    <x v="62"/>
    <n v="4119"/>
    <s v="258-TRATOR JOHN DEERE 7210 J"/>
    <n v="269.33499999999998"/>
    <n v="16"/>
    <n v="16.832999999999998"/>
    <s v="Frente 5"/>
  </r>
  <r>
    <x v="62"/>
    <n v="4120"/>
    <s v="258-TRATOR JOHN DEERE 7210 J"/>
    <n v="263.77499999999998"/>
    <n v="16"/>
    <n v="16.486000000000001"/>
    <s v="Frente 5"/>
  </r>
  <r>
    <x v="62"/>
    <n v="4121"/>
    <s v="296-TRATOR JONH DEERE 7215 J"/>
    <n v="244.8"/>
    <n v="17"/>
    <n v="14.4"/>
    <s v="Frente 1"/>
  </r>
  <r>
    <x v="62"/>
    <n v="4122"/>
    <s v="296-TRATOR JONH DEERE 7215 J"/>
    <n v="297.20999999999998"/>
    <n v="17"/>
    <n v="17.483000000000001"/>
    <s v="Frente 1"/>
  </r>
  <r>
    <x v="62"/>
    <n v="4123"/>
    <s v="296-TRATOR JONH DEERE 7215 J"/>
    <n v="259.28899999999999"/>
    <n v="19"/>
    <n v="13.647"/>
    <s v="Frente 1"/>
  </r>
  <r>
    <x v="62"/>
    <n v="4124"/>
    <s v="258-TRATOR JOHN DEERE 7210 J"/>
    <n v="146.56200000000001"/>
    <n v="9"/>
    <n v="16.285"/>
    <s v="Frente 7"/>
  </r>
  <r>
    <x v="62"/>
    <n v="4126"/>
    <s v="258-TRATOR JOHN DEERE 7210 J"/>
    <n v="325.50900000000001"/>
    <n v="20"/>
    <n v="16.274999999999999"/>
    <s v="Frente 5"/>
  </r>
  <r>
    <x v="62"/>
    <n v="4127"/>
    <s v="258-TRATOR JOHN DEERE 7210 J"/>
    <n v="249.09"/>
    <n v="16"/>
    <n v="15.568"/>
    <s v="Frente 2"/>
  </r>
  <r>
    <x v="62"/>
    <n v="4128"/>
    <s v="296-TRATOR JONH DEERE 7215 J"/>
    <n v="302.875"/>
    <n v="21"/>
    <n v="14.423"/>
    <s v="Frente 1"/>
  </r>
  <r>
    <x v="62"/>
    <n v="4129"/>
    <s v="296-TRATOR JONH DEERE 7215 J"/>
    <n v="249.27"/>
    <n v="16"/>
    <n v="15.579000000000001"/>
    <s v="Frente 1"/>
  </r>
  <r>
    <x v="62"/>
    <n v="4130"/>
    <s v="296-TRATOR JONH DEERE 7215 J"/>
    <n v="299.69299999999998"/>
    <n v="21"/>
    <n v="14.271000000000001"/>
    <s v="Frente 1"/>
  </r>
  <r>
    <x v="62"/>
    <n v="4131"/>
    <s v="258-TRATOR JOHN DEERE 7210 J"/>
    <n v="82.805999999999997"/>
    <n v="3"/>
    <n v="27.602"/>
    <s v="Frente 4"/>
  </r>
  <r>
    <x v="62"/>
    <n v="4132"/>
    <s v="258-TRATOR JOHN DEERE 7210 J"/>
    <n v="267.637"/>
    <n v="16"/>
    <n v="16.727"/>
    <s v="Frente 1"/>
  </r>
  <r>
    <x v="62"/>
    <n v="4133"/>
    <s v="258-TRATOR JOHN DEERE 7210 J"/>
    <n v="248.25"/>
    <n v="16"/>
    <n v="15.516"/>
    <s v="Frente 2"/>
  </r>
  <r>
    <x v="62"/>
    <n v="4134"/>
    <s v="258-TRATOR JOHN DEERE 7210 J"/>
    <n v="296.69299999999998"/>
    <n v="18"/>
    <n v="16.483000000000001"/>
    <s v="Frente 5"/>
  </r>
  <r>
    <x v="62"/>
    <n v="4135"/>
    <s v="258-TRATOR JOHN DEERE 7210 J"/>
    <n v="324.46499999999997"/>
    <n v="19"/>
    <n v="17.077000000000002"/>
    <s v="Frente 3"/>
  </r>
  <r>
    <x v="62"/>
    <n v="4136"/>
    <s v="258-TRATOR JOHN DEERE 7210 J"/>
    <n v="243.095"/>
    <n v="12"/>
    <n v="20.257999999999999"/>
    <s v="Frente 4"/>
  </r>
  <r>
    <x v="62"/>
    <n v="4137"/>
    <s v="258-TRATOR JOHN DEERE 7210 J"/>
    <n v="157.00299999999999"/>
    <n v="9"/>
    <n v="17.445"/>
    <s v="Frente 3"/>
  </r>
  <r>
    <x v="62"/>
    <n v="4138"/>
    <s v="258-TRATOR JOHN DEERE 7210 J"/>
    <n v="272.08800000000002"/>
    <n v="16"/>
    <n v="17.006"/>
    <s v="Frente 4"/>
  </r>
  <r>
    <x v="62"/>
    <n v="4139"/>
    <s v="258-TRATOR JOHN DEERE 7210 J"/>
    <n v="98.498999999999995"/>
    <n v="8"/>
    <n v="12.311999999999999"/>
    <s v="Frente 7"/>
  </r>
  <r>
    <x v="62"/>
    <n v="4140"/>
    <s v="258-TRATOR JOHN DEERE 7210 J"/>
    <n v="367.99"/>
    <n v="21"/>
    <n v="17.523"/>
    <s v="Frente 5"/>
  </r>
  <r>
    <x v="62"/>
    <n v="4141"/>
    <s v="258-TRATOR JOHN DEERE 7210 J"/>
    <n v="289.98500000000001"/>
    <n v="16"/>
    <n v="18.123999999999999"/>
    <s v="Frente 3"/>
  </r>
  <r>
    <x v="62"/>
    <n v="4142"/>
    <s v="258-TRATOR JOHN DEERE 7210 J"/>
    <n v="214.64400000000001"/>
    <n v="13"/>
    <n v="16.510999999999999"/>
    <s v="Frente 4"/>
  </r>
  <r>
    <x v="62"/>
    <n v="4143"/>
    <s v="258-TRATOR JOHN DEERE 7210 J"/>
    <n v="327.07299999999998"/>
    <n v="19"/>
    <n v="17.213999999999999"/>
    <s v="Frente 5"/>
  </r>
  <r>
    <x v="62"/>
    <n v="4144"/>
    <s v="258-TRATOR JOHN DEERE 7210 J"/>
    <n v="245.79499999999999"/>
    <n v="15"/>
    <n v="16.385999999999999"/>
    <s v="Frente 5"/>
  </r>
  <r>
    <x v="62"/>
    <n v="4145"/>
    <s v="258-TRATOR JOHN DEERE 7210 J"/>
    <n v="278.56599999999997"/>
    <n v="16"/>
    <n v="17.41"/>
    <s v="Frente 3"/>
  </r>
  <r>
    <x v="62"/>
    <n v="4146"/>
    <s v="258-TRATOR JOHN DEERE 7210 J"/>
    <n v="329.43599999999998"/>
    <n v="18"/>
    <n v="18.302"/>
    <s v="Frente 3"/>
  </r>
  <r>
    <x v="62"/>
    <n v="4147"/>
    <s v="258-TRATOR JOHN DEERE 7210 J"/>
    <n v="236.12"/>
    <n v="15"/>
    <n v="15.741"/>
    <s v="Frente 2"/>
  </r>
  <r>
    <x v="62"/>
    <n v="4149"/>
    <s v="258-TRATOR JOHN DEERE 7210 J"/>
    <n v="359.27"/>
    <n v="22"/>
    <n v="16.329999999999998"/>
    <s v="Frente 1"/>
  </r>
  <r>
    <x v="62"/>
    <n v="4153"/>
    <s v="265-TRATOR JOHN DEERE 7225 J"/>
    <n v="326.51299999999998"/>
    <n v="18"/>
    <n v="18.14"/>
    <s v="Frente 4"/>
  </r>
  <r>
    <x v="62"/>
    <n v="4154"/>
    <s v="265-TRATOR JOHN DEERE 7225 J"/>
    <n v="322.81200000000001"/>
    <n v="18"/>
    <n v="17.934000000000001"/>
    <s v="Frente 4"/>
  </r>
  <r>
    <x v="62"/>
    <n v="4155"/>
    <s v="265-TRATOR JOHN DEERE 7225 J"/>
    <n v="204.929"/>
    <n v="11"/>
    <n v="18.63"/>
    <s v="Frente 4"/>
  </r>
  <r>
    <x v="62"/>
    <n v="4156"/>
    <s v="258-TRATOR JOHN DEERE 7210 J"/>
    <n v="253.005"/>
    <n v="16"/>
    <n v="15.813000000000001"/>
    <s v="Frente 2"/>
  </r>
  <r>
    <x v="62"/>
    <n v="4157"/>
    <s v="258-TRATOR JOHN DEERE 7210 J"/>
    <n v="45.652000000000001"/>
    <n v="3"/>
    <n v="15.217000000000001"/>
    <s v="Frente 6"/>
  </r>
  <r>
    <x v="62"/>
    <n v="4158"/>
    <s v="258-TRATOR JOHN DEERE 7210 J"/>
    <n v="263.64999999999998"/>
    <n v="16"/>
    <n v="16.478000000000002"/>
    <s v="Frente 3"/>
  </r>
  <r>
    <x v="62"/>
    <n v="4160"/>
    <s v="258-TRATOR JOHN DEERE 7210 J"/>
    <n v="173.97499999999999"/>
    <n v="11"/>
    <n v="15.816000000000001"/>
    <s v="Frente 2"/>
  </r>
  <r>
    <x v="62"/>
    <n v="4161"/>
    <s v="258-TRATOR JOHN DEERE 7210 J"/>
    <n v="211.03800000000001"/>
    <n v="12"/>
    <n v="17.587"/>
    <s v="Frente 7"/>
  </r>
  <r>
    <x v="62"/>
    <n v="4162"/>
    <s v="258-TRATOR JOHN DEERE 7210 J"/>
    <n v="262.125"/>
    <n v="17"/>
    <n v="15.419"/>
    <s v="Frente 2"/>
  </r>
  <r>
    <x v="62"/>
    <n v="4163"/>
    <s v="258-TRATOR JOHN DEERE 7210 J"/>
    <n v="264.89499999999998"/>
    <n v="17"/>
    <n v="15.582000000000001"/>
    <s v="Frente 2"/>
  </r>
  <r>
    <x v="63"/>
    <m/>
    <m/>
    <m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3317">
  <r>
    <x v="0"/>
    <s v="236-TRATOR JOHN DEERE 6180 J"/>
    <n v="129.83600000000001"/>
    <n v="7"/>
    <n v="18.547999999999998"/>
  </r>
  <r>
    <x v="1"/>
    <s v="236-TRATOR JOHN DEERE 6180 J"/>
    <n v="129.857"/>
    <n v="8"/>
    <n v="16.231999999999999"/>
  </r>
  <r>
    <x v="2"/>
    <s v="236-TRATOR JOHN DEERE 6180 J"/>
    <n v="182.54499999999999"/>
    <n v="11"/>
    <n v="16.594999999999999"/>
  </r>
  <r>
    <x v="3"/>
    <s v="236-TRATOR JOHN DEERE 6180 J"/>
    <n v="123.358"/>
    <n v="9"/>
    <n v="13.706"/>
  </r>
  <r>
    <x v="4"/>
    <s v="236-TRATOR JOHN DEERE 6180 J"/>
    <n v="196.84"/>
    <n v="11"/>
    <n v="17.895"/>
  </r>
  <r>
    <x v="5"/>
    <s v="285-TRATOR JOHN DEERE 7185 J"/>
    <n v="89.409000000000006"/>
    <n v="6"/>
    <n v="14.901999999999999"/>
  </r>
  <r>
    <x v="6"/>
    <s v="238-TRATOR JOHN DEERE 7195 J"/>
    <n v="70.225999999999999"/>
    <n v="4"/>
    <n v="17.556999999999999"/>
  </r>
  <r>
    <x v="7"/>
    <s v="238-TRATOR JOHN DEERE 7195 J"/>
    <n v="13.409000000000001"/>
    <n v="2"/>
    <n v="6.7050000000000001"/>
  </r>
  <r>
    <x v="8"/>
    <s v="238-TRATOR JOHN DEERE 7195 J"/>
    <n v="64.924000000000007"/>
    <n v="3"/>
    <n v="21.640999999999998"/>
  </r>
  <r>
    <x v="9"/>
    <s v="238-TRATOR JOHN DEERE 7195 J"/>
    <n v="61.750999999999998"/>
    <n v="3"/>
    <n v="20.584"/>
  </r>
  <r>
    <x v="10"/>
    <s v="261-TRATOR VALTRA BT210"/>
    <n v="19.11"/>
    <n v="1"/>
    <n v="19.11"/>
  </r>
  <r>
    <x v="11"/>
    <s v="258-TRATOR JOHN DEERE 7210 J"/>
    <n v="82.465000000000003"/>
    <n v="5"/>
    <n v="16.492999999999999"/>
  </r>
  <r>
    <x v="12"/>
    <s v="258-TRATOR JOHN DEERE 7210 J"/>
    <n v="109.60299999999999"/>
    <n v="6"/>
    <n v="18.266999999999999"/>
  </r>
  <r>
    <x v="13"/>
    <s v="258-TRATOR JOHN DEERE 7210 J"/>
    <n v="67.864999999999995"/>
    <n v="4"/>
    <n v="16.966000000000001"/>
  </r>
  <r>
    <x v="14"/>
    <s v="258-TRATOR JOHN DEERE 7210 J"/>
    <n v="121.761"/>
    <n v="6"/>
    <n v="20.294"/>
  </r>
  <r>
    <x v="15"/>
    <s v="258-TRATOR JOHN DEERE 7210 J"/>
    <n v="83.924999999999997"/>
    <n v="7"/>
    <n v="11.989000000000001"/>
  </r>
  <r>
    <x v="16"/>
    <s v="258-TRATOR JOHN DEERE 7210 J"/>
    <n v="225.3"/>
    <n v="13"/>
    <n v="17.331"/>
  </r>
  <r>
    <x v="17"/>
    <s v="296-TRATOR JONH DEERE 7215 J"/>
    <n v="32.369999999999997"/>
    <n v="2"/>
    <n v="16.184999999999999"/>
  </r>
  <r>
    <x v="18"/>
    <s v="296-TRATOR JONH DEERE 7215 J"/>
    <n v="49.95"/>
    <n v="3"/>
    <n v="16.649999999999999"/>
  </r>
  <r>
    <x v="19"/>
    <s v="296-TRATOR JONH DEERE 7215 J"/>
    <n v="67.584999999999994"/>
    <n v="3"/>
    <n v="22.527999999999999"/>
  </r>
  <r>
    <x v="20"/>
    <s v="258-TRATOR JOHN DEERE 7210 J"/>
    <n v="28.44"/>
    <n v="2"/>
    <n v="14.22"/>
  </r>
  <r>
    <x v="21"/>
    <s v="258-TRATOR JOHN DEERE 7210 J"/>
    <n v="111.59"/>
    <n v="7"/>
    <n v="15.941000000000001"/>
  </r>
  <r>
    <x v="22"/>
    <s v="258-TRATOR JOHN DEERE 7210 J"/>
    <n v="179.94"/>
    <n v="11"/>
    <n v="16.358000000000001"/>
  </r>
  <r>
    <x v="23"/>
    <s v="296-TRATOR JONH DEERE 7215 J"/>
    <n v="32.125"/>
    <n v="2"/>
    <n v="16.062999999999999"/>
  </r>
  <r>
    <x v="24"/>
    <s v="296-TRATOR JONH DEERE 7215 J"/>
    <n v="69.3"/>
    <n v="3"/>
    <n v="23.1"/>
  </r>
  <r>
    <x v="25"/>
    <s v="258-TRATOR JOHN DEERE 7210 J"/>
    <n v="45.954999999999998"/>
    <n v="3"/>
    <n v="15.318"/>
  </r>
  <r>
    <x v="26"/>
    <s v="258-TRATOR JOHN DEERE 7210 J"/>
    <n v="220.495"/>
    <n v="15"/>
    <n v="14.7"/>
  </r>
  <r>
    <x v="27"/>
    <s v="258-TRATOR JOHN DEERE 7210 J"/>
    <n v="367.315"/>
    <n v="18"/>
    <n v="20.405999999999999"/>
  </r>
  <r>
    <x v="28"/>
    <s v="258-TRATOR JOHN DEERE 7210 J"/>
    <n v="33.414999999999999"/>
    <n v="2"/>
    <n v="16.707999999999998"/>
  </r>
  <r>
    <x v="29"/>
    <s v="258-TRATOR JOHN DEERE 7210 J"/>
    <n v="50.564999999999998"/>
    <n v="2"/>
    <n v="25.283000000000001"/>
  </r>
  <r>
    <x v="30"/>
    <s v="258-TRATOR JOHN DEERE 7210 J"/>
    <n v="211.614"/>
    <n v="11"/>
    <n v="19.238"/>
  </r>
  <r>
    <x v="31"/>
    <s v="258-TRATOR JOHN DEERE 7210 J"/>
    <n v="85.021000000000001"/>
    <n v="6"/>
    <n v="14.17"/>
  </r>
  <r>
    <x v="32"/>
    <s v="258-TRATOR JOHN DEERE 7210 J"/>
    <n v="114.5"/>
    <n v="7"/>
    <n v="16.356999999999999"/>
  </r>
  <r>
    <x v="33"/>
    <s v="258-TRATOR JOHN DEERE 7210 J"/>
    <n v="60.844999999999999"/>
    <n v="3"/>
    <n v="20.282"/>
  </r>
  <r>
    <x v="34"/>
    <s v="258-TRATOR JOHN DEERE 7210 J"/>
    <n v="109.245"/>
    <n v="7"/>
    <n v="15.606"/>
  </r>
  <r>
    <x v="35"/>
    <s v="258-TRATOR JOHN DEERE 7210 J"/>
    <n v="256.51"/>
    <n v="14"/>
    <n v="18.321999999999999"/>
  </r>
  <r>
    <x v="36"/>
    <s v="258-TRATOR JOHN DEERE 7210 J"/>
    <n v="154.29900000000001"/>
    <n v="8"/>
    <n v="19.286999999999999"/>
  </r>
  <r>
    <x v="37"/>
    <s v="258-TRATOR JOHN DEERE 7210 J"/>
    <n v="83.625"/>
    <n v="5"/>
    <n v="16.725000000000001"/>
  </r>
  <r>
    <x v="38"/>
    <s v="258-TRATOR JOHN DEERE 7210 J"/>
    <n v="144.80000000000001"/>
    <n v="10"/>
    <n v="14.48"/>
  </r>
  <r>
    <x v="39"/>
    <s v="258-TRATOR JOHN DEERE 7210 J"/>
    <n v="49.95"/>
    <n v="3"/>
    <n v="16.649999999999999"/>
  </r>
  <r>
    <x v="40"/>
    <s v="265-TRATOR JOHN DEERE 7225 J"/>
    <n v="49.784999999999997"/>
    <n v="2"/>
    <n v="24.893000000000001"/>
  </r>
  <r>
    <x v="41"/>
    <s v="258-TRATOR JOHN DEERE 7210 J"/>
    <n v="129.29499999999999"/>
    <n v="9"/>
    <n v="14.366"/>
  </r>
  <r>
    <x v="42"/>
    <s v="258-TRATOR JOHN DEERE 7210 J"/>
    <n v="99.38"/>
    <n v="8"/>
    <n v="12.423"/>
  </r>
  <r>
    <x v="43"/>
    <s v="258-TRATOR JOHN DEERE 7210 J"/>
    <n v="161.59200000000001"/>
    <n v="10"/>
    <n v="16.158999999999999"/>
  </r>
  <r>
    <x v="44"/>
    <s v="258-TRATOR JOHN DEERE 7210 J"/>
    <n v="101.71"/>
    <n v="7"/>
    <n v="14.53"/>
  </r>
  <r>
    <x v="45"/>
    <s v="258-TRATOR JOHN DEERE 7210 J"/>
    <n v="147.58000000000001"/>
    <n v="10"/>
    <n v="14.757999999999999"/>
  </r>
  <r>
    <x v="46"/>
    <s v="258-TRATOR JOHN DEERE 7210 J"/>
    <n v="188.98500000000001"/>
    <n v="13"/>
    <n v="14.537000000000001"/>
  </r>
  <r>
    <x v="47"/>
    <s v="258-TRATOR JOHN DEERE 7210 J"/>
    <n v="180.45500000000001"/>
    <n v="12"/>
    <n v="15.038"/>
  </r>
  <r>
    <x v="0"/>
    <s v="236-TRATOR JOHN DEERE 6180 J"/>
    <n v="131.48400000000001"/>
    <n v="9"/>
    <n v="14.609"/>
  </r>
  <r>
    <x v="48"/>
    <s v="236-TRATOR JOHN DEERE 6180 J"/>
    <n v="89.954999999999998"/>
    <n v="5"/>
    <n v="17.991"/>
  </r>
  <r>
    <x v="1"/>
    <s v="236-TRATOR JOHN DEERE 6180 J"/>
    <n v="147.815"/>
    <n v="7"/>
    <n v="21.116"/>
  </r>
  <r>
    <x v="2"/>
    <s v="236-TRATOR JOHN DEERE 6180 J"/>
    <n v="120.685"/>
    <n v="7"/>
    <n v="17.241"/>
  </r>
  <r>
    <x v="3"/>
    <s v="236-TRATOR JOHN DEERE 6180 J"/>
    <n v="221.48500000000001"/>
    <n v="15"/>
    <n v="14.766"/>
  </r>
  <r>
    <x v="4"/>
    <s v="236-TRATOR JOHN DEERE 6180 J"/>
    <n v="189.57499999999999"/>
    <n v="12"/>
    <n v="15.798"/>
  </r>
  <r>
    <x v="5"/>
    <s v="285-TRATOR JOHN DEERE 7185 J"/>
    <n v="133.91399999999999"/>
    <n v="6"/>
    <n v="22.318999999999999"/>
  </r>
  <r>
    <x v="6"/>
    <s v="238-TRATOR JOHN DEERE 7195 J"/>
    <n v="126.765"/>
    <n v="8"/>
    <n v="15.846"/>
  </r>
  <r>
    <x v="49"/>
    <s v="238-TRATOR JOHN DEERE 7195 J"/>
    <n v="40.92"/>
    <n v="3"/>
    <n v="13.64"/>
  </r>
  <r>
    <x v="7"/>
    <s v="238-TRATOR JOHN DEERE 7195 J"/>
    <n v="71.94"/>
    <n v="5"/>
    <n v="14.388"/>
  </r>
  <r>
    <x v="8"/>
    <s v="238-TRATOR JOHN DEERE 7195 J"/>
    <n v="90.052000000000007"/>
    <n v="6"/>
    <n v="15.009"/>
  </r>
  <r>
    <x v="9"/>
    <s v="238-TRATOR JOHN DEERE 7195 J"/>
    <n v="111.955"/>
    <n v="5"/>
    <n v="22.390999999999998"/>
  </r>
  <r>
    <x v="11"/>
    <s v="258-TRATOR JOHN DEERE 7210 J"/>
    <n v="287.19499999999999"/>
    <n v="15"/>
    <n v="19.146000000000001"/>
  </r>
  <r>
    <x v="12"/>
    <s v="258-TRATOR JOHN DEERE 7210 J"/>
    <n v="183.446"/>
    <n v="11"/>
    <n v="16.677"/>
  </r>
  <r>
    <x v="13"/>
    <s v="258-TRATOR JOHN DEERE 7210 J"/>
    <n v="170.215"/>
    <n v="10"/>
    <n v="17.021999999999998"/>
  </r>
  <r>
    <x v="14"/>
    <s v="258-TRATOR JOHN DEERE 7210 J"/>
    <n v="106.604"/>
    <n v="7"/>
    <n v="15.228999999999999"/>
  </r>
  <r>
    <x v="50"/>
    <s v="258-TRATOR JOHN DEERE 7210 J"/>
    <n v="14.26"/>
    <n v="1"/>
    <n v="14.26"/>
  </r>
  <r>
    <x v="51"/>
    <s v="258-TRATOR JOHN DEERE 7210 J"/>
    <n v="126.486"/>
    <n v="8"/>
    <n v="15.811"/>
  </r>
  <r>
    <x v="15"/>
    <s v="258-TRATOR JOHN DEERE 7210 J"/>
    <n v="123.696"/>
    <n v="9"/>
    <n v="13.744"/>
  </r>
  <r>
    <x v="16"/>
    <s v="258-TRATOR JOHN DEERE 7210 J"/>
    <n v="129.01499999999999"/>
    <n v="8"/>
    <n v="16.126999999999999"/>
  </r>
  <r>
    <x v="17"/>
    <s v="296-TRATOR JONH DEERE 7215 J"/>
    <n v="317.05500000000001"/>
    <n v="16"/>
    <n v="19.815999999999999"/>
  </r>
  <r>
    <x v="18"/>
    <s v="296-TRATOR JONH DEERE 7215 J"/>
    <n v="257.33"/>
    <n v="13"/>
    <n v="19.795000000000002"/>
  </r>
  <r>
    <x v="19"/>
    <s v="296-TRATOR JONH DEERE 7215 J"/>
    <n v="235.76"/>
    <n v="14"/>
    <n v="16.84"/>
  </r>
  <r>
    <x v="21"/>
    <s v="258-TRATOR JOHN DEERE 7210 J"/>
    <n v="356.07499999999999"/>
    <n v="21"/>
    <n v="16.956"/>
  </r>
  <r>
    <x v="22"/>
    <s v="258-TRATOR JOHN DEERE 7210 J"/>
    <n v="355.96699999999998"/>
    <n v="22"/>
    <n v="16.18"/>
  </r>
  <r>
    <x v="23"/>
    <s v="296-TRATOR JONH DEERE 7215 J"/>
    <n v="285.97500000000002"/>
    <n v="16"/>
    <n v="17.873000000000001"/>
  </r>
  <r>
    <x v="24"/>
    <s v="296-TRATOR JONH DEERE 7215 J"/>
    <n v="155.11500000000001"/>
    <n v="9"/>
    <n v="17.234999999999999"/>
  </r>
  <r>
    <x v="52"/>
    <s v="258-TRATOR JOHN DEERE 7210 J"/>
    <n v="13.55"/>
    <n v="1"/>
    <n v="13.55"/>
  </r>
  <r>
    <x v="25"/>
    <s v="258-TRATOR JOHN DEERE 7210 J"/>
    <n v="253.935"/>
    <n v="15"/>
    <n v="16.928999999999998"/>
  </r>
  <r>
    <x v="26"/>
    <s v="258-TRATOR JOHN DEERE 7210 J"/>
    <n v="168.77"/>
    <n v="11"/>
    <n v="15.343"/>
  </r>
  <r>
    <x v="27"/>
    <s v="258-TRATOR JOHN DEERE 7210 J"/>
    <n v="284.05"/>
    <n v="16"/>
    <n v="17.753"/>
  </r>
  <r>
    <x v="29"/>
    <s v="258-TRATOR JOHN DEERE 7210 J"/>
    <n v="188.70699999999999"/>
    <n v="12"/>
    <n v="15.726000000000001"/>
  </r>
  <r>
    <x v="30"/>
    <s v="258-TRATOR JOHN DEERE 7210 J"/>
    <n v="273.13600000000002"/>
    <n v="17"/>
    <n v="16.067"/>
  </r>
  <r>
    <x v="53"/>
    <s v="258-TRATOR JOHN DEERE 7210 J"/>
    <n v="75.435000000000002"/>
    <n v="4"/>
    <n v="18.859000000000002"/>
  </r>
  <r>
    <x v="31"/>
    <s v="258-TRATOR JOHN DEERE 7210 J"/>
    <n v="151.19499999999999"/>
    <n v="9"/>
    <n v="16.798999999999999"/>
  </r>
  <r>
    <x v="32"/>
    <s v="258-TRATOR JOHN DEERE 7210 J"/>
    <n v="239.255"/>
    <n v="15"/>
    <n v="15.95"/>
  </r>
  <r>
    <x v="33"/>
    <s v="258-TRATOR JOHN DEERE 7210 J"/>
    <n v="250.47499999999999"/>
    <n v="15"/>
    <n v="16.698"/>
  </r>
  <r>
    <x v="34"/>
    <s v="258-TRATOR JOHN DEERE 7210 J"/>
    <n v="236.87"/>
    <n v="15"/>
    <n v="15.791"/>
  </r>
  <r>
    <x v="35"/>
    <s v="258-TRATOR JOHN DEERE 7210 J"/>
    <n v="327.73500000000001"/>
    <n v="20"/>
    <n v="16.387"/>
  </r>
  <r>
    <x v="36"/>
    <s v="258-TRATOR JOHN DEERE 7210 J"/>
    <n v="218.06"/>
    <n v="14"/>
    <n v="15.576000000000001"/>
  </r>
  <r>
    <x v="37"/>
    <s v="258-TRATOR JOHN DEERE 7210 J"/>
    <n v="233.30500000000001"/>
    <n v="15"/>
    <n v="15.554"/>
  </r>
  <r>
    <x v="38"/>
    <s v="258-TRATOR JOHN DEERE 7210 J"/>
    <n v="267.12"/>
    <n v="16"/>
    <n v="16.695"/>
  </r>
  <r>
    <x v="39"/>
    <s v="258-TRATOR JOHN DEERE 7210 J"/>
    <n v="186.435"/>
    <n v="11"/>
    <n v="16.949000000000002"/>
  </r>
  <r>
    <x v="40"/>
    <s v="265-TRATOR JOHN DEERE 7225 J"/>
    <n v="46.290999999999997"/>
    <n v="4"/>
    <n v="11.573"/>
  </r>
  <r>
    <x v="54"/>
    <s v="265-TRATOR JOHN DEERE 7225 J"/>
    <n v="284.53100000000001"/>
    <n v="14"/>
    <n v="20.324000000000002"/>
  </r>
  <r>
    <x v="41"/>
    <s v="258-TRATOR JOHN DEERE 7210 J"/>
    <n v="302.995"/>
    <n v="18"/>
    <n v="16.832999999999998"/>
  </r>
  <r>
    <x v="42"/>
    <s v="258-TRATOR JOHN DEERE 7210 J"/>
    <n v="46.59"/>
    <n v="2"/>
    <n v="23.295000000000002"/>
  </r>
  <r>
    <x v="43"/>
    <s v="258-TRATOR JOHN DEERE 7210 J"/>
    <n v="204.553"/>
    <n v="13"/>
    <n v="15.734999999999999"/>
  </r>
  <r>
    <x v="44"/>
    <s v="258-TRATOR JOHN DEERE 7210 J"/>
    <n v="207.11699999999999"/>
    <n v="14"/>
    <n v="14.794"/>
  </r>
  <r>
    <x v="45"/>
    <s v="258-TRATOR JOHN DEERE 7210 J"/>
    <n v="278.20400000000001"/>
    <n v="18"/>
    <n v="15.456"/>
  </r>
  <r>
    <x v="46"/>
    <s v="258-TRATOR JOHN DEERE 7210 J"/>
    <n v="278.536"/>
    <n v="16"/>
    <n v="17.408999999999999"/>
  </r>
  <r>
    <x v="47"/>
    <s v="258-TRATOR JOHN DEERE 7210 J"/>
    <n v="170.791"/>
    <n v="12"/>
    <n v="14.233000000000001"/>
  </r>
  <r>
    <x v="0"/>
    <s v="236-TRATOR JOHN DEERE 6180 J"/>
    <n v="121.26300000000001"/>
    <n v="7"/>
    <n v="17.323"/>
  </r>
  <r>
    <x v="48"/>
    <s v="236-TRATOR JOHN DEERE 6180 J"/>
    <n v="37.253"/>
    <n v="3"/>
    <n v="12.417999999999999"/>
  </r>
  <r>
    <x v="1"/>
    <s v="236-TRATOR JOHN DEERE 6180 J"/>
    <n v="209.85"/>
    <n v="11"/>
    <n v="19.077000000000002"/>
  </r>
  <r>
    <x v="2"/>
    <s v="236-TRATOR JOHN DEERE 6180 J"/>
    <n v="54.878"/>
    <n v="4"/>
    <n v="13.72"/>
  </r>
  <r>
    <x v="3"/>
    <s v="236-TRATOR JOHN DEERE 6180 J"/>
    <n v="213.511"/>
    <n v="13"/>
    <n v="16.423999999999999"/>
  </r>
  <r>
    <x v="4"/>
    <s v="236-TRATOR JOHN DEERE 6180 J"/>
    <n v="228.35400000000001"/>
    <n v="14"/>
    <n v="16.311"/>
  </r>
  <r>
    <x v="5"/>
    <s v="285-TRATOR JOHN DEERE 7185 J"/>
    <n v="176.13200000000001"/>
    <n v="13"/>
    <n v="13.548999999999999"/>
  </r>
  <r>
    <x v="6"/>
    <s v="238-TRATOR JOHN DEERE 7195 J"/>
    <n v="165.23"/>
    <n v="8"/>
    <n v="20.654"/>
  </r>
  <r>
    <x v="7"/>
    <s v="238-TRATOR JOHN DEERE 7195 J"/>
    <n v="277.10300000000001"/>
    <n v="13"/>
    <n v="21.315999999999999"/>
  </r>
  <r>
    <x v="8"/>
    <s v="238-TRATOR JOHN DEERE 7195 J"/>
    <n v="66.218000000000004"/>
    <n v="4"/>
    <n v="16.555"/>
  </r>
  <r>
    <x v="9"/>
    <s v="238-TRATOR JOHN DEERE 7195 J"/>
    <n v="98.372"/>
    <n v="5"/>
    <n v="19.673999999999999"/>
  </r>
  <r>
    <x v="11"/>
    <s v="258-TRATOR JOHN DEERE 7210 J"/>
    <n v="289.70999999999998"/>
    <n v="17"/>
    <n v="17.042000000000002"/>
  </r>
  <r>
    <x v="12"/>
    <s v="258-TRATOR JOHN DEERE 7210 J"/>
    <n v="167.39400000000001"/>
    <n v="10"/>
    <n v="16.739000000000001"/>
  </r>
  <r>
    <x v="13"/>
    <s v="258-TRATOR JOHN DEERE 7210 J"/>
    <n v="51.335000000000001"/>
    <n v="2"/>
    <n v="25.667999999999999"/>
  </r>
  <r>
    <x v="14"/>
    <s v="258-TRATOR JOHN DEERE 7210 J"/>
    <n v="175.73599999999999"/>
    <n v="11"/>
    <n v="15.976000000000001"/>
  </r>
  <r>
    <x v="51"/>
    <s v="258-TRATOR JOHN DEERE 7210 J"/>
    <n v="165.19900000000001"/>
    <n v="12"/>
    <n v="13.766999999999999"/>
  </r>
  <r>
    <x v="15"/>
    <s v="258-TRATOR JOHN DEERE 7210 J"/>
    <n v="203.11199999999999"/>
    <n v="13"/>
    <n v="15.624000000000001"/>
  </r>
  <r>
    <x v="17"/>
    <s v="296-TRATOR JONH DEERE 7215 J"/>
    <n v="354.89499999999998"/>
    <n v="21"/>
    <n v="16.899999999999999"/>
  </r>
  <r>
    <x v="18"/>
    <s v="296-TRATOR JONH DEERE 7215 J"/>
    <n v="182.38"/>
    <n v="11"/>
    <n v="16.579999999999998"/>
  </r>
  <r>
    <x v="19"/>
    <s v="296-TRATOR JONH DEERE 7215 J"/>
    <n v="298.14499999999998"/>
    <n v="18"/>
    <n v="16.564"/>
  </r>
  <r>
    <x v="20"/>
    <s v="258-TRATOR JOHN DEERE 7210 J"/>
    <n v="29.946999999999999"/>
    <n v="2"/>
    <n v="14.974"/>
  </r>
  <r>
    <x v="21"/>
    <s v="258-TRATOR JOHN DEERE 7210 J"/>
    <n v="243.81"/>
    <n v="15"/>
    <n v="16.254000000000001"/>
  </r>
  <r>
    <x v="22"/>
    <s v="258-TRATOR JOHN DEERE 7210 J"/>
    <n v="298.47000000000003"/>
    <n v="17"/>
    <n v="17.556999999999999"/>
  </r>
  <r>
    <x v="23"/>
    <s v="296-TRATOR JONH DEERE 7215 J"/>
    <n v="294.95"/>
    <n v="17"/>
    <n v="17.350000000000001"/>
  </r>
  <r>
    <x v="55"/>
    <s v="296-TRATOR JONH DEERE 7215 J"/>
    <n v="311.60500000000002"/>
    <n v="18"/>
    <n v="17.311"/>
  </r>
  <r>
    <x v="24"/>
    <s v="296-TRATOR JONH DEERE 7215 J"/>
    <n v="127.27"/>
    <n v="8"/>
    <n v="15.909000000000001"/>
  </r>
  <r>
    <x v="52"/>
    <s v="258-TRATOR JOHN DEERE 7210 J"/>
    <n v="178.459"/>
    <n v="10"/>
    <n v="17.846"/>
  </r>
  <r>
    <x v="25"/>
    <s v="258-TRATOR JOHN DEERE 7210 J"/>
    <n v="63.823"/>
    <n v="4"/>
    <n v="15.956"/>
  </r>
  <r>
    <x v="26"/>
    <s v="258-TRATOR JOHN DEERE 7210 J"/>
    <n v="411.8"/>
    <n v="24"/>
    <n v="17.158000000000001"/>
  </r>
  <r>
    <x v="27"/>
    <s v="258-TRATOR JOHN DEERE 7210 J"/>
    <n v="351.255"/>
    <n v="21"/>
    <n v="16.725999999999999"/>
  </r>
  <r>
    <x v="28"/>
    <s v="258-TRATOR JOHN DEERE 7210 J"/>
    <n v="102.407"/>
    <n v="7"/>
    <n v="14.63"/>
  </r>
  <r>
    <x v="29"/>
    <s v="258-TRATOR JOHN DEERE 7210 J"/>
    <n v="172.471"/>
    <n v="9"/>
    <n v="19.163"/>
  </r>
  <r>
    <x v="30"/>
    <s v="258-TRATOR JOHN DEERE 7210 J"/>
    <n v="263.68799999999999"/>
    <n v="16"/>
    <n v="16.481000000000002"/>
  </r>
  <r>
    <x v="53"/>
    <s v="258-TRATOR JOHN DEERE 7210 J"/>
    <n v="152.25700000000001"/>
    <n v="8"/>
    <n v="19.032"/>
  </r>
  <r>
    <x v="31"/>
    <s v="258-TRATOR JOHN DEERE 7210 J"/>
    <n v="130.65"/>
    <n v="7"/>
    <n v="18.664000000000001"/>
  </r>
  <r>
    <x v="32"/>
    <s v="258-TRATOR JOHN DEERE 7210 J"/>
    <n v="266.375"/>
    <n v="16"/>
    <n v="16.648"/>
  </r>
  <r>
    <x v="33"/>
    <s v="258-TRATOR JOHN DEERE 7210 J"/>
    <n v="105.836"/>
    <n v="9"/>
    <n v="11.76"/>
  </r>
  <r>
    <x v="34"/>
    <s v="258-TRATOR JOHN DEERE 7210 J"/>
    <n v="349.88"/>
    <n v="19"/>
    <n v="18.414999999999999"/>
  </r>
  <r>
    <x v="35"/>
    <s v="258-TRATOR JOHN DEERE 7210 J"/>
    <n v="285.5"/>
    <n v="16"/>
    <n v="17.844000000000001"/>
  </r>
  <r>
    <x v="36"/>
    <s v="258-TRATOR JOHN DEERE 7210 J"/>
    <n v="245.779"/>
    <n v="15"/>
    <n v="16.385000000000002"/>
  </r>
  <r>
    <x v="37"/>
    <s v="258-TRATOR JOHN DEERE 7210 J"/>
    <n v="207.13300000000001"/>
    <n v="13"/>
    <n v="15.933"/>
  </r>
  <r>
    <x v="38"/>
    <s v="258-TRATOR JOHN DEERE 7210 J"/>
    <n v="440.185"/>
    <n v="23"/>
    <n v="19.138000000000002"/>
  </r>
  <r>
    <x v="39"/>
    <s v="258-TRATOR JOHN DEERE 7210 J"/>
    <n v="298.91000000000003"/>
    <n v="18"/>
    <n v="16.606000000000002"/>
  </r>
  <r>
    <x v="40"/>
    <s v="265-TRATOR JOHN DEERE 7225 J"/>
    <n v="191.05"/>
    <n v="11"/>
    <n v="17.367999999999999"/>
  </r>
  <r>
    <x v="54"/>
    <s v="265-TRATOR JOHN DEERE 7225 J"/>
    <n v="175.244"/>
    <n v="10"/>
    <n v="17.524000000000001"/>
  </r>
  <r>
    <x v="41"/>
    <s v="258-TRATOR JOHN DEERE 7210 J"/>
    <n v="237.42500000000001"/>
    <n v="15"/>
    <n v="15.827999999999999"/>
  </r>
  <r>
    <x v="42"/>
    <s v="258-TRATOR JOHN DEERE 7210 J"/>
    <n v="25.849"/>
    <n v="2"/>
    <n v="12.925000000000001"/>
  </r>
  <r>
    <x v="43"/>
    <s v="258-TRATOR JOHN DEERE 7210 J"/>
    <n v="185.702"/>
    <n v="12"/>
    <n v="15.475"/>
  </r>
  <r>
    <x v="44"/>
    <s v="258-TRATOR JOHN DEERE 7210 J"/>
    <n v="294.79000000000002"/>
    <n v="18"/>
    <n v="16.376999999999999"/>
  </r>
  <r>
    <x v="45"/>
    <s v="258-TRATOR JOHN DEERE 7210 J"/>
    <n v="244.149"/>
    <n v="15"/>
    <n v="16.277000000000001"/>
  </r>
  <r>
    <x v="46"/>
    <s v="258-TRATOR JOHN DEERE 7210 J"/>
    <n v="206.64"/>
    <n v="13"/>
    <n v="15.895"/>
  </r>
  <r>
    <x v="47"/>
    <s v="258-TRATOR JOHN DEERE 7210 J"/>
    <n v="229.821"/>
    <n v="15"/>
    <n v="15.321"/>
  </r>
  <r>
    <x v="0"/>
    <s v="236-TRATOR JOHN DEERE 6180 J"/>
    <n v="19.074999999999999"/>
    <n v="2"/>
    <n v="9.5380000000000003"/>
  </r>
  <r>
    <x v="48"/>
    <s v="236-TRATOR JOHN DEERE 6180 J"/>
    <n v="74.17"/>
    <n v="5"/>
    <n v="14.834"/>
  </r>
  <r>
    <x v="2"/>
    <s v="236-TRATOR JOHN DEERE 6180 J"/>
    <n v="25.475000000000001"/>
    <n v="2"/>
    <n v="12.738"/>
  </r>
  <r>
    <x v="3"/>
    <s v="236-TRATOR JOHN DEERE 6180 J"/>
    <n v="156.71600000000001"/>
    <n v="10"/>
    <n v="15.672000000000001"/>
  </r>
  <r>
    <x v="4"/>
    <s v="236-TRATOR JOHN DEERE 6180 J"/>
    <n v="235.40299999999999"/>
    <n v="12"/>
    <n v="19.617000000000001"/>
  </r>
  <r>
    <x v="5"/>
    <s v="285-TRATOR JOHN DEERE 7185 J"/>
    <n v="41.158000000000001"/>
    <n v="3"/>
    <n v="13.718999999999999"/>
  </r>
  <r>
    <x v="6"/>
    <s v="238-TRATOR JOHN DEERE 7195 J"/>
    <n v="34.779000000000003"/>
    <n v="2"/>
    <n v="17.39"/>
  </r>
  <r>
    <x v="49"/>
    <s v="238-TRATOR JOHN DEERE 7195 J"/>
    <n v="33.362000000000002"/>
    <n v="2"/>
    <n v="16.681000000000001"/>
  </r>
  <r>
    <x v="7"/>
    <s v="238-TRATOR JOHN DEERE 7195 J"/>
    <n v="176.678"/>
    <n v="9"/>
    <n v="19.631"/>
  </r>
  <r>
    <x v="8"/>
    <s v="238-TRATOR JOHN DEERE 7195 J"/>
    <n v="33.741999999999997"/>
    <n v="2"/>
    <n v="16.870999999999999"/>
  </r>
  <r>
    <x v="9"/>
    <s v="238-TRATOR JOHN DEERE 7195 J"/>
    <n v="114.96599999999999"/>
    <n v="6"/>
    <n v="19.161000000000001"/>
  </r>
  <r>
    <x v="11"/>
    <s v="258-TRATOR JOHN DEERE 7210 J"/>
    <n v="63.12"/>
    <n v="2"/>
    <n v="31.56"/>
  </r>
  <r>
    <x v="12"/>
    <s v="258-TRATOR JOHN DEERE 7210 J"/>
    <n v="122.002"/>
    <n v="6"/>
    <n v="20.334"/>
  </r>
  <r>
    <x v="14"/>
    <s v="258-TRATOR JOHN DEERE 7210 J"/>
    <n v="77.795000000000002"/>
    <n v="4"/>
    <n v="19.449000000000002"/>
  </r>
  <r>
    <x v="51"/>
    <s v="258-TRATOR JOHN DEERE 7210 J"/>
    <n v="198.446"/>
    <n v="14"/>
    <n v="14.175000000000001"/>
  </r>
  <r>
    <x v="15"/>
    <s v="258-TRATOR JOHN DEERE 7210 J"/>
    <n v="49.366"/>
    <n v="4"/>
    <n v="12.342000000000001"/>
  </r>
  <r>
    <x v="17"/>
    <s v="296-TRATOR JONH DEERE 7215 J"/>
    <n v="32.49"/>
    <n v="2"/>
    <n v="16.245000000000001"/>
  </r>
  <r>
    <x v="19"/>
    <s v="296-TRATOR JONH DEERE 7215 J"/>
    <n v="62.89"/>
    <n v="3"/>
    <n v="20.963000000000001"/>
  </r>
  <r>
    <x v="20"/>
    <s v="258-TRATOR JOHN DEERE 7210 J"/>
    <n v="146.566"/>
    <n v="9"/>
    <n v="16.285"/>
  </r>
  <r>
    <x v="22"/>
    <s v="258-TRATOR JOHN DEERE 7210 J"/>
    <n v="104.59"/>
    <n v="5"/>
    <n v="20.917999999999999"/>
  </r>
  <r>
    <x v="23"/>
    <s v="296-TRATOR JONH DEERE 7215 J"/>
    <n v="33.97"/>
    <n v="1"/>
    <n v="33.97"/>
  </r>
  <r>
    <x v="55"/>
    <s v="296-TRATOR JONH DEERE 7215 J"/>
    <n v="78.355000000000004"/>
    <n v="4"/>
    <n v="19.588999999999999"/>
  </r>
  <r>
    <x v="24"/>
    <s v="296-TRATOR JONH DEERE 7215 J"/>
    <n v="78.564999999999998"/>
    <n v="4"/>
    <n v="19.640999999999998"/>
  </r>
  <r>
    <x v="52"/>
    <s v="258-TRATOR JOHN DEERE 7210 J"/>
    <n v="226.83099999999999"/>
    <n v="13"/>
    <n v="17.449000000000002"/>
  </r>
  <r>
    <x v="26"/>
    <s v="258-TRATOR JOHN DEERE 7210 J"/>
    <n v="142.11500000000001"/>
    <n v="8"/>
    <n v="17.763999999999999"/>
  </r>
  <r>
    <x v="28"/>
    <s v="258-TRATOR JOHN DEERE 7210 J"/>
    <n v="191.054"/>
    <n v="12"/>
    <n v="15.920999999999999"/>
  </r>
  <r>
    <x v="29"/>
    <s v="258-TRATOR JOHN DEERE 7210 J"/>
    <n v="88.045000000000002"/>
    <n v="6"/>
    <n v="14.673999999999999"/>
  </r>
  <r>
    <x v="30"/>
    <s v="258-TRATOR JOHN DEERE 7210 J"/>
    <n v="225.05799999999999"/>
    <n v="15"/>
    <n v="15.004"/>
  </r>
  <r>
    <x v="53"/>
    <s v="258-TRATOR JOHN DEERE 7210 J"/>
    <n v="191.499"/>
    <n v="12"/>
    <n v="15.958"/>
  </r>
  <r>
    <x v="31"/>
    <s v="258-TRATOR JOHN DEERE 7210 J"/>
    <n v="57.433"/>
    <n v="3"/>
    <n v="19.143999999999998"/>
  </r>
  <r>
    <x v="33"/>
    <s v="258-TRATOR JOHN DEERE 7210 J"/>
    <n v="57.354999999999997"/>
    <n v="4"/>
    <n v="14.339"/>
  </r>
  <r>
    <x v="36"/>
    <s v="258-TRATOR JOHN DEERE 7210 J"/>
    <n v="342.71199999999999"/>
    <n v="22"/>
    <n v="15.577999999999999"/>
  </r>
  <r>
    <x v="37"/>
    <s v="258-TRATOR JOHN DEERE 7210 J"/>
    <n v="277.01"/>
    <n v="19"/>
    <n v="14.579000000000001"/>
  </r>
  <r>
    <x v="38"/>
    <s v="258-TRATOR JOHN DEERE 7210 J"/>
    <n v="188.45"/>
    <n v="10"/>
    <n v="18.844999999999999"/>
  </r>
  <r>
    <x v="39"/>
    <s v="258-TRATOR JOHN DEERE 7210 J"/>
    <n v="95.55"/>
    <n v="5"/>
    <n v="19.11"/>
  </r>
  <r>
    <x v="40"/>
    <s v="265-TRATOR JOHN DEERE 7225 J"/>
    <n v="164.78"/>
    <n v="12"/>
    <n v="13.731999999999999"/>
  </r>
  <r>
    <x v="54"/>
    <s v="265-TRATOR JOHN DEERE 7225 J"/>
    <n v="158.26499999999999"/>
    <n v="10"/>
    <n v="15.827"/>
  </r>
  <r>
    <x v="56"/>
    <s v="265-TRATOR JOHN DEERE 7225 J"/>
    <n v="15.114000000000001"/>
    <n v="1"/>
    <n v="15.114000000000001"/>
  </r>
  <r>
    <x v="41"/>
    <s v="258-TRATOR JOHN DEERE 7210 J"/>
    <n v="184.13499999999999"/>
    <n v="11"/>
    <n v="16.739999999999998"/>
  </r>
  <r>
    <x v="43"/>
    <s v="258-TRATOR JOHN DEERE 7210 J"/>
    <n v="330.84500000000003"/>
    <n v="19"/>
    <n v="17.413"/>
  </r>
  <r>
    <x v="44"/>
    <s v="258-TRATOR JOHN DEERE 7210 J"/>
    <n v="276.57"/>
    <n v="13"/>
    <n v="21.274999999999999"/>
  </r>
  <r>
    <x v="45"/>
    <s v="258-TRATOR JOHN DEERE 7210 J"/>
    <n v="26.565000000000001"/>
    <n v="2"/>
    <n v="13.282999999999999"/>
  </r>
  <r>
    <x v="46"/>
    <s v="258-TRATOR JOHN DEERE 7210 J"/>
    <n v="81.084999999999994"/>
    <n v="5"/>
    <n v="16.216999999999999"/>
  </r>
  <r>
    <x v="47"/>
    <s v="258-TRATOR JOHN DEERE 7210 J"/>
    <n v="85.33"/>
    <n v="3"/>
    <n v="28.443000000000001"/>
  </r>
  <r>
    <x v="0"/>
    <s v="236-TRATOR JOHN DEERE 6180 J"/>
    <n v="200.666"/>
    <n v="13"/>
    <n v="15.436"/>
  </r>
  <r>
    <x v="48"/>
    <s v="236-TRATOR JOHN DEERE 6180 J"/>
    <n v="128.94999999999999"/>
    <n v="9"/>
    <n v="14.327999999999999"/>
  </r>
  <r>
    <x v="1"/>
    <s v="236-TRATOR JOHN DEERE 6180 J"/>
    <n v="145.096"/>
    <n v="9"/>
    <n v="16.122"/>
  </r>
  <r>
    <x v="2"/>
    <s v="236-TRATOR JOHN DEERE 6180 J"/>
    <n v="230.16900000000001"/>
    <n v="14"/>
    <n v="16.440999999999999"/>
  </r>
  <r>
    <x v="3"/>
    <s v="236-TRATOR JOHN DEERE 6180 J"/>
    <n v="100.645"/>
    <n v="7"/>
    <n v="14.378"/>
  </r>
  <r>
    <x v="4"/>
    <s v="236-TRATOR JOHN DEERE 6180 J"/>
    <n v="128.512"/>
    <n v="8"/>
    <n v="16.064"/>
  </r>
  <r>
    <x v="5"/>
    <s v="285-TRATOR JOHN DEERE 7185 J"/>
    <n v="209.834"/>
    <n v="10"/>
    <n v="20.983000000000001"/>
  </r>
  <r>
    <x v="6"/>
    <s v="238-TRATOR JOHN DEERE 7195 J"/>
    <n v="178.37200000000001"/>
    <n v="8"/>
    <n v="22.297000000000001"/>
  </r>
  <r>
    <x v="7"/>
    <s v="238-TRATOR JOHN DEERE 7195 J"/>
    <n v="245.76"/>
    <n v="14"/>
    <n v="17.553999999999998"/>
  </r>
  <r>
    <x v="8"/>
    <s v="238-TRATOR JOHN DEERE 7195 J"/>
    <n v="177.108"/>
    <n v="9"/>
    <n v="19.678999999999998"/>
  </r>
  <r>
    <x v="9"/>
    <s v="238-TRATOR JOHN DEERE 7195 J"/>
    <n v="185.66399999999999"/>
    <n v="11"/>
    <n v="16.879000000000001"/>
  </r>
  <r>
    <x v="11"/>
    <s v="258-TRATOR JOHN DEERE 7210 J"/>
    <n v="288.08999999999997"/>
    <n v="18"/>
    <n v="16.004999999999999"/>
  </r>
  <r>
    <x v="12"/>
    <s v="258-TRATOR JOHN DEERE 7210 J"/>
    <n v="188.07900000000001"/>
    <n v="12"/>
    <n v="15.673"/>
  </r>
  <r>
    <x v="13"/>
    <s v="258-TRATOR JOHN DEERE 7210 J"/>
    <n v="224.06"/>
    <n v="14"/>
    <n v="16.004000000000001"/>
  </r>
  <r>
    <x v="14"/>
    <s v="258-TRATOR JOHN DEERE 7210 J"/>
    <n v="207.922"/>
    <n v="10"/>
    <n v="20.792000000000002"/>
  </r>
  <r>
    <x v="51"/>
    <s v="258-TRATOR JOHN DEERE 7210 J"/>
    <n v="322.33199999999999"/>
    <n v="20"/>
    <n v="16.117000000000001"/>
  </r>
  <r>
    <x v="15"/>
    <s v="258-TRATOR JOHN DEERE 7210 J"/>
    <n v="208.97900000000001"/>
    <n v="14"/>
    <n v="14.927"/>
  </r>
  <r>
    <x v="16"/>
    <s v="258-TRATOR JOHN DEERE 7210 J"/>
    <n v="180.36500000000001"/>
    <n v="11"/>
    <n v="16.396999999999998"/>
  </r>
  <r>
    <x v="17"/>
    <s v="296-TRATOR JONH DEERE 7215 J"/>
    <n v="290.59500000000003"/>
    <n v="18"/>
    <n v="16.143999999999998"/>
  </r>
  <r>
    <x v="18"/>
    <s v="296-TRATOR JONH DEERE 7215 J"/>
    <n v="222.43"/>
    <n v="14"/>
    <n v="15.888"/>
  </r>
  <r>
    <x v="20"/>
    <s v="258-TRATOR JOHN DEERE 7210 J"/>
    <n v="227.24700000000001"/>
    <n v="13"/>
    <n v="17.481000000000002"/>
  </r>
  <r>
    <x v="21"/>
    <s v="258-TRATOR JOHN DEERE 7210 J"/>
    <n v="307.69299999999998"/>
    <n v="19"/>
    <n v="16.193999999999999"/>
  </r>
  <r>
    <x v="22"/>
    <s v="258-TRATOR JOHN DEERE 7210 J"/>
    <n v="207.08500000000001"/>
    <n v="13"/>
    <n v="15.93"/>
  </r>
  <r>
    <x v="23"/>
    <s v="296-TRATOR JONH DEERE 7215 J"/>
    <n v="303.12"/>
    <n v="19"/>
    <n v="15.954000000000001"/>
  </r>
  <r>
    <x v="55"/>
    <s v="296-TRATOR JONH DEERE 7215 J"/>
    <n v="321.83"/>
    <n v="20"/>
    <n v="16.091999999999999"/>
  </r>
  <r>
    <x v="24"/>
    <s v="296-TRATOR JONH DEERE 7215 J"/>
    <n v="291.59500000000003"/>
    <n v="18"/>
    <n v="16.2"/>
  </r>
  <r>
    <x v="52"/>
    <s v="258-TRATOR JOHN DEERE 7210 J"/>
    <n v="336.298"/>
    <n v="21"/>
    <n v="16.013999999999999"/>
  </r>
  <r>
    <x v="26"/>
    <s v="258-TRATOR JOHN DEERE 7210 J"/>
    <n v="243.14"/>
    <n v="15"/>
    <n v="16.209"/>
  </r>
  <r>
    <x v="27"/>
    <s v="258-TRATOR JOHN DEERE 7210 J"/>
    <n v="321.02199999999999"/>
    <n v="19"/>
    <n v="16.896000000000001"/>
  </r>
  <r>
    <x v="28"/>
    <s v="258-TRATOR JOHN DEERE 7210 J"/>
    <n v="289.291"/>
    <n v="18"/>
    <n v="16.071999999999999"/>
  </r>
  <r>
    <x v="29"/>
    <s v="258-TRATOR JOHN DEERE 7210 J"/>
    <n v="171.12899999999999"/>
    <n v="12"/>
    <n v="14.260999999999999"/>
  </r>
  <r>
    <x v="30"/>
    <s v="258-TRATOR JOHN DEERE 7210 J"/>
    <n v="282.59500000000003"/>
    <n v="18"/>
    <n v="15.7"/>
  </r>
  <r>
    <x v="53"/>
    <s v="258-TRATOR JOHN DEERE 7210 J"/>
    <n v="60.518999999999998"/>
    <n v="3"/>
    <n v="20.172999999999998"/>
  </r>
  <r>
    <x v="31"/>
    <s v="258-TRATOR JOHN DEERE 7210 J"/>
    <n v="266.76499999999999"/>
    <n v="14"/>
    <n v="19.055"/>
  </r>
  <r>
    <x v="32"/>
    <s v="258-TRATOR JOHN DEERE 7210 J"/>
    <n v="279.45499999999998"/>
    <n v="16"/>
    <n v="17.466000000000001"/>
  </r>
  <r>
    <x v="33"/>
    <s v="258-TRATOR JOHN DEERE 7210 J"/>
    <n v="338.75099999999998"/>
    <n v="22"/>
    <n v="15.398"/>
  </r>
  <r>
    <x v="57"/>
    <s v="258-TRATOR JOHN DEERE 7210 J"/>
    <n v="115.384"/>
    <n v="8"/>
    <n v="14.423"/>
  </r>
  <r>
    <x v="34"/>
    <s v="258-TRATOR JOHN DEERE 7210 J"/>
    <n v="313.14800000000002"/>
    <n v="19"/>
    <n v="16.481000000000002"/>
  </r>
  <r>
    <x v="35"/>
    <s v="258-TRATOR JOHN DEERE 7210 J"/>
    <n v="386.27699999999999"/>
    <n v="21"/>
    <n v="18.393999999999998"/>
  </r>
  <r>
    <x v="36"/>
    <s v="258-TRATOR JOHN DEERE 7210 J"/>
    <n v="285.00400000000002"/>
    <n v="19"/>
    <n v="15"/>
  </r>
  <r>
    <x v="37"/>
    <s v="258-TRATOR JOHN DEERE 7210 J"/>
    <n v="359.47800000000001"/>
    <n v="22"/>
    <n v="16.34"/>
  </r>
  <r>
    <x v="38"/>
    <s v="258-TRATOR JOHN DEERE 7210 J"/>
    <n v="193.98"/>
    <n v="11"/>
    <n v="17.635000000000002"/>
  </r>
  <r>
    <x v="39"/>
    <s v="258-TRATOR JOHN DEERE 7210 J"/>
    <n v="304.36"/>
    <n v="19"/>
    <n v="16.018999999999998"/>
  </r>
  <r>
    <x v="40"/>
    <s v="265-TRATOR JOHN DEERE 7225 J"/>
    <n v="198.74299999999999"/>
    <n v="14"/>
    <n v="14.196"/>
  </r>
  <r>
    <x v="54"/>
    <s v="265-TRATOR JOHN DEERE 7225 J"/>
    <n v="169.74700000000001"/>
    <n v="10"/>
    <n v="16.975000000000001"/>
  </r>
  <r>
    <x v="56"/>
    <s v="265-TRATOR JOHN DEERE 7225 J"/>
    <n v="202.148"/>
    <n v="14"/>
    <n v="14.439"/>
  </r>
  <r>
    <x v="41"/>
    <s v="258-TRATOR JOHN DEERE 7210 J"/>
    <n v="200.875"/>
    <n v="10"/>
    <n v="20.088000000000001"/>
  </r>
  <r>
    <x v="42"/>
    <s v="258-TRATOR JOHN DEERE 7210 J"/>
    <n v="13.85"/>
    <n v="1"/>
    <n v="13.85"/>
  </r>
  <r>
    <x v="43"/>
    <s v="258-TRATOR JOHN DEERE 7210 J"/>
    <n v="355.142"/>
    <n v="24"/>
    <n v="14.798"/>
  </r>
  <r>
    <x v="44"/>
    <s v="258-TRATOR JOHN DEERE 7210 J"/>
    <n v="179.62"/>
    <n v="9"/>
    <n v="19.957999999999998"/>
  </r>
  <r>
    <x v="45"/>
    <s v="258-TRATOR JOHN DEERE 7210 J"/>
    <n v="102.185"/>
    <n v="7"/>
    <n v="14.598000000000001"/>
  </r>
  <r>
    <x v="58"/>
    <s v="258-TRATOR JOHN DEERE 7210 J"/>
    <n v="52.631"/>
    <n v="3"/>
    <n v="17.544"/>
  </r>
  <r>
    <x v="46"/>
    <s v="258-TRATOR JOHN DEERE 7210 J"/>
    <n v="130.31"/>
    <n v="9"/>
    <n v="14.478999999999999"/>
  </r>
  <r>
    <x v="47"/>
    <s v="258-TRATOR JOHN DEERE 7210 J"/>
    <n v="189.16499999999999"/>
    <n v="12"/>
    <n v="15.763999999999999"/>
  </r>
  <r>
    <x v="0"/>
    <s v="236-TRATOR JOHN DEERE 6180 J"/>
    <n v="122.04"/>
    <n v="6"/>
    <n v="20.34"/>
  </r>
  <r>
    <x v="48"/>
    <s v="236-TRATOR JOHN DEERE 6180 J"/>
    <n v="104.15"/>
    <n v="5"/>
    <n v="20.83"/>
  </r>
  <r>
    <x v="1"/>
    <s v="236-TRATOR JOHN DEERE 6180 J"/>
    <n v="29.722000000000001"/>
    <n v="3"/>
    <n v="9.907"/>
  </r>
  <r>
    <x v="2"/>
    <s v="236-TRATOR JOHN DEERE 6180 J"/>
    <n v="179.68899999999999"/>
    <n v="13"/>
    <n v="13.821999999999999"/>
  </r>
  <r>
    <x v="3"/>
    <s v="236-TRATOR JOHN DEERE 6180 J"/>
    <n v="109.85"/>
    <n v="9"/>
    <n v="12.206"/>
  </r>
  <r>
    <x v="4"/>
    <s v="236-TRATOR JOHN DEERE 6180 J"/>
    <n v="213.495"/>
    <n v="15"/>
    <n v="14.233000000000001"/>
  </r>
  <r>
    <x v="5"/>
    <s v="285-TRATOR JOHN DEERE 7185 J"/>
    <n v="179.95400000000001"/>
    <n v="8"/>
    <n v="22.494"/>
  </r>
  <r>
    <x v="6"/>
    <s v="238-TRATOR JOHN DEERE 7195 J"/>
    <n v="82.326999999999998"/>
    <n v="4"/>
    <n v="20.582000000000001"/>
  </r>
  <r>
    <x v="49"/>
    <s v="238-TRATOR JOHN DEERE 7195 J"/>
    <n v="107.77500000000001"/>
    <n v="5"/>
    <n v="21.555"/>
  </r>
  <r>
    <x v="7"/>
    <s v="238-TRATOR JOHN DEERE 7195 J"/>
    <n v="147.30500000000001"/>
    <n v="6"/>
    <n v="24.550999999999998"/>
  </r>
  <r>
    <x v="8"/>
    <s v="238-TRATOR JOHN DEERE 7195 J"/>
    <n v="113.57"/>
    <n v="6"/>
    <n v="18.928000000000001"/>
  </r>
  <r>
    <x v="9"/>
    <s v="238-TRATOR JOHN DEERE 7195 J"/>
    <n v="155.49199999999999"/>
    <n v="8"/>
    <n v="19.437000000000001"/>
  </r>
  <r>
    <x v="59"/>
    <s v="258-TRATOR JOHN DEERE 7210 J"/>
    <n v="215.53"/>
    <n v="12"/>
    <n v="17.960999999999999"/>
  </r>
  <r>
    <x v="11"/>
    <s v="258-TRATOR JOHN DEERE 7210 J"/>
    <n v="364.87"/>
    <n v="22"/>
    <n v="16.585000000000001"/>
  </r>
  <r>
    <x v="12"/>
    <s v="258-TRATOR JOHN DEERE 7210 J"/>
    <n v="122.73"/>
    <n v="6"/>
    <n v="20.454999999999998"/>
  </r>
  <r>
    <x v="13"/>
    <s v="258-TRATOR JOHN DEERE 7210 J"/>
    <n v="325.18"/>
    <n v="21"/>
    <n v="15.484999999999999"/>
  </r>
  <r>
    <x v="14"/>
    <s v="258-TRATOR JOHN DEERE 7210 J"/>
    <n v="140.06299999999999"/>
    <n v="8"/>
    <n v="17.507999999999999"/>
  </r>
  <r>
    <x v="51"/>
    <s v="258-TRATOR JOHN DEERE 7210 J"/>
    <n v="75.033000000000001"/>
    <n v="5"/>
    <n v="15.007"/>
  </r>
  <r>
    <x v="15"/>
    <s v="258-TRATOR JOHN DEERE 7210 J"/>
    <n v="263.96600000000001"/>
    <n v="18"/>
    <n v="14.664999999999999"/>
  </r>
  <r>
    <x v="16"/>
    <s v="258-TRATOR JOHN DEERE 7210 J"/>
    <n v="417.005"/>
    <n v="23"/>
    <n v="18.131"/>
  </r>
  <r>
    <x v="17"/>
    <s v="296-TRATOR JONH DEERE 7215 J"/>
    <n v="249.89"/>
    <n v="16"/>
    <n v="15.618"/>
  </r>
  <r>
    <x v="18"/>
    <s v="296-TRATOR JONH DEERE 7215 J"/>
    <n v="397.02699999999999"/>
    <n v="25"/>
    <n v="15.881"/>
  </r>
  <r>
    <x v="20"/>
    <s v="258-TRATOR JOHN DEERE 7210 J"/>
    <n v="196.90199999999999"/>
    <n v="13"/>
    <n v="15.146000000000001"/>
  </r>
  <r>
    <x v="21"/>
    <s v="258-TRATOR JOHN DEERE 7210 J"/>
    <n v="426.32"/>
    <n v="25"/>
    <n v="17.053000000000001"/>
  </r>
  <r>
    <x v="22"/>
    <s v="258-TRATOR JOHN DEERE 7210 J"/>
    <n v="195.35"/>
    <n v="13"/>
    <n v="15.026999999999999"/>
  </r>
  <r>
    <x v="23"/>
    <s v="296-TRATOR JONH DEERE 7215 J"/>
    <n v="289.02"/>
    <n v="17"/>
    <n v="17.001000000000001"/>
  </r>
  <r>
    <x v="55"/>
    <s v="296-TRATOR JONH DEERE 7215 J"/>
    <n v="378.125"/>
    <n v="23"/>
    <n v="16.440000000000001"/>
  </r>
  <r>
    <x v="24"/>
    <s v="296-TRATOR JONH DEERE 7215 J"/>
    <n v="314.41500000000002"/>
    <n v="20"/>
    <n v="15.721"/>
  </r>
  <r>
    <x v="52"/>
    <s v="258-TRATOR JOHN DEERE 7210 J"/>
    <n v="228.67"/>
    <n v="16"/>
    <n v="14.292"/>
  </r>
  <r>
    <x v="26"/>
    <s v="258-TRATOR JOHN DEERE 7210 J"/>
    <n v="263.88499999999999"/>
    <n v="15"/>
    <n v="17.591999999999999"/>
  </r>
  <r>
    <x v="27"/>
    <s v="258-TRATOR JOHN DEERE 7210 J"/>
    <n v="535.35500000000002"/>
    <n v="28"/>
    <n v="19.12"/>
  </r>
  <r>
    <x v="28"/>
    <s v="258-TRATOR JOHN DEERE 7210 J"/>
    <n v="254.75399999999999"/>
    <n v="16"/>
    <n v="15.922000000000001"/>
  </r>
  <r>
    <x v="29"/>
    <s v="258-TRATOR JOHN DEERE 7210 J"/>
    <n v="187.25800000000001"/>
    <n v="12"/>
    <n v="15.605"/>
  </r>
  <r>
    <x v="30"/>
    <s v="258-TRATOR JOHN DEERE 7210 J"/>
    <n v="348.12599999999998"/>
    <n v="19"/>
    <n v="18.321999999999999"/>
  </r>
  <r>
    <x v="53"/>
    <s v="258-TRATOR JOHN DEERE 7210 J"/>
    <n v="196.08"/>
    <n v="12"/>
    <n v="16.34"/>
  </r>
  <r>
    <x v="31"/>
    <s v="258-TRATOR JOHN DEERE 7210 J"/>
    <n v="181.32"/>
    <n v="9"/>
    <n v="20.146999999999998"/>
  </r>
  <r>
    <x v="32"/>
    <s v="258-TRATOR JOHN DEERE 7210 J"/>
    <n v="302.23"/>
    <n v="18"/>
    <n v="16.791"/>
  </r>
  <r>
    <x v="33"/>
    <s v="258-TRATOR JOHN DEERE 7210 J"/>
    <n v="192.27799999999999"/>
    <n v="12"/>
    <n v="16.023"/>
  </r>
  <r>
    <x v="57"/>
    <s v="258-TRATOR JOHN DEERE 7210 J"/>
    <n v="85.444999999999993"/>
    <n v="6"/>
    <n v="14.241"/>
  </r>
  <r>
    <x v="34"/>
    <s v="258-TRATOR JOHN DEERE 7210 J"/>
    <n v="266.76499999999999"/>
    <n v="16"/>
    <n v="16.672999999999998"/>
  </r>
  <r>
    <x v="35"/>
    <s v="258-TRATOR JOHN DEERE 7210 J"/>
    <n v="362.89499999999998"/>
    <n v="22"/>
    <n v="16.495000000000001"/>
  </r>
  <r>
    <x v="36"/>
    <s v="258-TRATOR JOHN DEERE 7210 J"/>
    <n v="285.92599999999999"/>
    <n v="19"/>
    <n v="15.048999999999999"/>
  </r>
  <r>
    <x v="37"/>
    <s v="258-TRATOR JOHN DEERE 7210 J"/>
    <n v="265.61599999999999"/>
    <n v="17"/>
    <n v="15.624000000000001"/>
  </r>
  <r>
    <x v="38"/>
    <s v="258-TRATOR JOHN DEERE 7210 J"/>
    <n v="206.34"/>
    <n v="14"/>
    <n v="14.739000000000001"/>
  </r>
  <r>
    <x v="39"/>
    <s v="258-TRATOR JOHN DEERE 7210 J"/>
    <n v="519.173"/>
    <n v="30"/>
    <n v="17.306000000000001"/>
  </r>
  <r>
    <x v="40"/>
    <s v="265-TRATOR JOHN DEERE 7225 J"/>
    <n v="141.06299999999999"/>
    <n v="11"/>
    <n v="12.824"/>
  </r>
  <r>
    <x v="54"/>
    <s v="265-TRATOR JOHN DEERE 7225 J"/>
    <n v="199.364"/>
    <n v="13"/>
    <n v="15.336"/>
  </r>
  <r>
    <x v="56"/>
    <s v="265-TRATOR JOHN DEERE 7225 J"/>
    <n v="157.167"/>
    <n v="10"/>
    <n v="15.717000000000001"/>
  </r>
  <r>
    <x v="41"/>
    <s v="258-TRATOR JOHN DEERE 7210 J"/>
    <n v="134.41"/>
    <n v="10"/>
    <n v="13.441000000000001"/>
  </r>
  <r>
    <x v="42"/>
    <s v="258-TRATOR JOHN DEERE 7210 J"/>
    <n v="127.834"/>
    <n v="6"/>
    <n v="21.306000000000001"/>
  </r>
  <r>
    <x v="43"/>
    <s v="258-TRATOR JOHN DEERE 7210 J"/>
    <n v="239.334"/>
    <n v="15"/>
    <n v="15.956"/>
  </r>
  <r>
    <x v="44"/>
    <s v="258-TRATOR JOHN DEERE 7210 J"/>
    <n v="221.86"/>
    <n v="14"/>
    <n v="15.847"/>
  </r>
  <r>
    <x v="45"/>
    <s v="258-TRATOR JOHN DEERE 7210 J"/>
    <n v="99.584999999999994"/>
    <n v="7"/>
    <n v="14.226000000000001"/>
  </r>
  <r>
    <x v="58"/>
    <s v="258-TRATOR JOHN DEERE 7210 J"/>
    <n v="231.46199999999999"/>
    <n v="14"/>
    <n v="16.533000000000001"/>
  </r>
  <r>
    <x v="46"/>
    <s v="258-TRATOR JOHN DEERE 7210 J"/>
    <n v="91.83"/>
    <n v="6"/>
    <n v="15.305"/>
  </r>
  <r>
    <x v="47"/>
    <s v="258-TRATOR JOHN DEERE 7210 J"/>
    <n v="218"/>
    <n v="14"/>
    <n v="15.571"/>
  </r>
  <r>
    <x v="0"/>
    <s v="236-TRATOR JOHN DEERE 6180 J"/>
    <n v="62.515000000000001"/>
    <n v="4"/>
    <n v="15.629"/>
  </r>
  <r>
    <x v="48"/>
    <s v="236-TRATOR JOHN DEERE 6180 J"/>
    <n v="67.927000000000007"/>
    <n v="4"/>
    <n v="16.981999999999999"/>
  </r>
  <r>
    <x v="1"/>
    <s v="236-TRATOR JOHN DEERE 6180 J"/>
    <n v="130.959"/>
    <n v="9"/>
    <n v="14.551"/>
  </r>
  <r>
    <x v="2"/>
    <s v="236-TRATOR JOHN DEERE 6180 J"/>
    <n v="27.097999999999999"/>
    <n v="3"/>
    <n v="9.0329999999999995"/>
  </r>
  <r>
    <x v="3"/>
    <s v="236-TRATOR JOHN DEERE 6180 J"/>
    <n v="185.91"/>
    <n v="14"/>
    <n v="13.279"/>
  </r>
  <r>
    <x v="4"/>
    <s v="236-TRATOR JOHN DEERE 6180 J"/>
    <n v="187.93799999999999"/>
    <n v="14"/>
    <n v="13.423999999999999"/>
  </r>
  <r>
    <x v="5"/>
    <s v="285-TRATOR JOHN DEERE 7185 J"/>
    <n v="74.427999999999997"/>
    <n v="7"/>
    <n v="10.632999999999999"/>
  </r>
  <r>
    <x v="6"/>
    <s v="238-TRATOR JOHN DEERE 7195 J"/>
    <n v="94.876999999999995"/>
    <n v="6"/>
    <n v="15.813000000000001"/>
  </r>
  <r>
    <x v="49"/>
    <s v="238-TRATOR JOHN DEERE 7195 J"/>
    <n v="48.703000000000003"/>
    <n v="5"/>
    <n v="9.7409999999999997"/>
  </r>
  <r>
    <x v="7"/>
    <s v="238-TRATOR JOHN DEERE 7195 J"/>
    <n v="144.51900000000001"/>
    <n v="7"/>
    <n v="20.646000000000001"/>
  </r>
  <r>
    <x v="8"/>
    <s v="238-TRATOR JOHN DEERE 7195 J"/>
    <n v="169.31700000000001"/>
    <n v="8"/>
    <n v="21.164999999999999"/>
  </r>
  <r>
    <x v="9"/>
    <s v="238-TRATOR JOHN DEERE 7195 J"/>
    <n v="134.917"/>
    <n v="9"/>
    <n v="14.991"/>
  </r>
  <r>
    <x v="59"/>
    <s v="258-TRATOR JOHN DEERE 7210 J"/>
    <n v="285.36500000000001"/>
    <n v="17"/>
    <n v="16.786000000000001"/>
  </r>
  <r>
    <x v="11"/>
    <s v="258-TRATOR JOHN DEERE 7210 J"/>
    <n v="242.11"/>
    <n v="15"/>
    <n v="16.140999999999998"/>
  </r>
  <r>
    <x v="12"/>
    <s v="258-TRATOR JOHN DEERE 7210 J"/>
    <n v="145.49299999999999"/>
    <n v="8"/>
    <n v="18.187000000000001"/>
  </r>
  <r>
    <x v="13"/>
    <s v="258-TRATOR JOHN DEERE 7210 J"/>
    <n v="161.155"/>
    <n v="9"/>
    <n v="17.905999999999999"/>
  </r>
  <r>
    <x v="14"/>
    <s v="258-TRATOR JOHN DEERE 7210 J"/>
    <n v="129.297"/>
    <n v="7"/>
    <n v="18.471"/>
  </r>
  <r>
    <x v="51"/>
    <s v="258-TRATOR JOHN DEERE 7210 J"/>
    <n v="79.831000000000003"/>
    <n v="6"/>
    <n v="13.305"/>
  </r>
  <r>
    <x v="15"/>
    <s v="258-TRATOR JOHN DEERE 7210 J"/>
    <n v="248.613"/>
    <n v="16"/>
    <n v="15.538"/>
  </r>
  <r>
    <x v="60"/>
    <s v="258-TRATOR JOHN DEERE 7210 J"/>
    <n v="97.254999999999995"/>
    <n v="5"/>
    <n v="19.451000000000001"/>
  </r>
  <r>
    <x v="16"/>
    <s v="258-TRATOR JOHN DEERE 7210 J"/>
    <n v="232.54"/>
    <n v="14"/>
    <n v="16.61"/>
  </r>
  <r>
    <x v="17"/>
    <s v="296-TRATOR JONH DEERE 7215 J"/>
    <n v="48.07"/>
    <n v="3"/>
    <n v="16.023"/>
  </r>
  <r>
    <x v="18"/>
    <s v="296-TRATOR JONH DEERE 7215 J"/>
    <n v="220.64500000000001"/>
    <n v="14"/>
    <n v="15.76"/>
  </r>
  <r>
    <x v="20"/>
    <s v="258-TRATOR JOHN DEERE 7210 J"/>
    <n v="110.09699999999999"/>
    <n v="8"/>
    <n v="13.762"/>
  </r>
  <r>
    <x v="21"/>
    <s v="258-TRATOR JOHN DEERE 7210 J"/>
    <n v="349.85"/>
    <n v="19"/>
    <n v="18.413"/>
  </r>
  <r>
    <x v="22"/>
    <s v="258-TRATOR JOHN DEERE 7210 J"/>
    <n v="225.32499999999999"/>
    <n v="13"/>
    <n v="17.332999999999998"/>
  </r>
  <r>
    <x v="23"/>
    <s v="296-TRATOR JONH DEERE 7215 J"/>
    <n v="17.010000000000002"/>
    <n v="1"/>
    <n v="17.010000000000002"/>
  </r>
  <r>
    <x v="55"/>
    <s v="296-TRATOR JONH DEERE 7215 J"/>
    <n v="206.05"/>
    <n v="12"/>
    <n v="17.170999999999999"/>
  </r>
  <r>
    <x v="24"/>
    <s v="296-TRATOR JONH DEERE 7215 J"/>
    <n v="161.61500000000001"/>
    <n v="10"/>
    <n v="16.161999999999999"/>
  </r>
  <r>
    <x v="52"/>
    <s v="258-TRATOR JOHN DEERE 7210 J"/>
    <n v="172.58"/>
    <n v="11"/>
    <n v="15.689"/>
  </r>
  <r>
    <x v="26"/>
    <s v="258-TRATOR JOHN DEERE 7210 J"/>
    <n v="278.85500000000002"/>
    <n v="17"/>
    <n v="16.402999999999999"/>
  </r>
  <r>
    <x v="27"/>
    <s v="258-TRATOR JOHN DEERE 7210 J"/>
    <n v="333.41"/>
    <n v="19"/>
    <n v="17.547999999999998"/>
  </r>
  <r>
    <x v="28"/>
    <s v="258-TRATOR JOHN DEERE 7210 J"/>
    <n v="190.41499999999999"/>
    <n v="13"/>
    <n v="14.647"/>
  </r>
  <r>
    <x v="29"/>
    <s v="258-TRATOR JOHN DEERE 7210 J"/>
    <n v="245.63"/>
    <n v="15"/>
    <n v="16.375"/>
  </r>
  <r>
    <x v="30"/>
    <s v="258-TRATOR JOHN DEERE 7210 J"/>
    <n v="256.411"/>
    <n v="16"/>
    <n v="16.026"/>
  </r>
  <r>
    <x v="53"/>
    <s v="258-TRATOR JOHN DEERE 7210 J"/>
    <n v="200.09700000000001"/>
    <n v="12"/>
    <n v="16.675000000000001"/>
  </r>
  <r>
    <x v="31"/>
    <s v="258-TRATOR JOHN DEERE 7210 J"/>
    <n v="90.405000000000001"/>
    <n v="4"/>
    <n v="22.600999999999999"/>
  </r>
  <r>
    <x v="32"/>
    <s v="258-TRATOR JOHN DEERE 7210 J"/>
    <n v="255.89500000000001"/>
    <n v="15"/>
    <n v="17.059999999999999"/>
  </r>
  <r>
    <x v="33"/>
    <s v="258-TRATOR JOHN DEERE 7210 J"/>
    <n v="243.04"/>
    <n v="15"/>
    <n v="16.202999999999999"/>
  </r>
  <r>
    <x v="57"/>
    <s v="258-TRATOR JOHN DEERE 7210 J"/>
    <n v="182.23400000000001"/>
    <n v="11"/>
    <n v="16.567"/>
  </r>
  <r>
    <x v="34"/>
    <s v="258-TRATOR JOHN DEERE 7210 J"/>
    <n v="114.78"/>
    <n v="7"/>
    <n v="16.396999999999998"/>
  </r>
  <r>
    <x v="35"/>
    <s v="258-TRATOR JOHN DEERE 7210 J"/>
    <n v="302.34500000000003"/>
    <n v="18"/>
    <n v="16.797000000000001"/>
  </r>
  <r>
    <x v="36"/>
    <s v="258-TRATOR JOHN DEERE 7210 J"/>
    <n v="218.268"/>
    <n v="15"/>
    <n v="14.551"/>
  </r>
  <r>
    <x v="37"/>
    <s v="258-TRATOR JOHN DEERE 7210 J"/>
    <n v="143.614"/>
    <n v="9"/>
    <n v="15.957000000000001"/>
  </r>
  <r>
    <x v="38"/>
    <s v="258-TRATOR JOHN DEERE 7210 J"/>
    <n v="231.11"/>
    <n v="14"/>
    <n v="16.507999999999999"/>
  </r>
  <r>
    <x v="39"/>
    <s v="258-TRATOR JOHN DEERE 7210 J"/>
    <n v="159.345"/>
    <n v="10"/>
    <n v="15.935"/>
  </r>
  <r>
    <x v="40"/>
    <s v="265-TRATOR JOHN DEERE 7225 J"/>
    <n v="171.84399999999999"/>
    <n v="13"/>
    <n v="13.218999999999999"/>
  </r>
  <r>
    <x v="54"/>
    <s v="265-TRATOR JOHN DEERE 7225 J"/>
    <n v="210.45400000000001"/>
    <n v="14"/>
    <n v="15.032"/>
  </r>
  <r>
    <x v="56"/>
    <s v="265-TRATOR JOHN DEERE 7225 J"/>
    <n v="217.29"/>
    <n v="14"/>
    <n v="15.521000000000001"/>
  </r>
  <r>
    <x v="41"/>
    <s v="258-TRATOR JOHN DEERE 7210 J"/>
    <n v="212.625"/>
    <n v="13"/>
    <n v="16.356000000000002"/>
  </r>
  <r>
    <x v="42"/>
    <s v="258-TRATOR JOHN DEERE 7210 J"/>
    <n v="117.36199999999999"/>
    <n v="6"/>
    <n v="19.559999999999999"/>
  </r>
  <r>
    <x v="43"/>
    <s v="258-TRATOR JOHN DEERE 7210 J"/>
    <n v="175.69900000000001"/>
    <n v="12"/>
    <n v="14.641999999999999"/>
  </r>
  <r>
    <x v="44"/>
    <s v="258-TRATOR JOHN DEERE 7210 J"/>
    <n v="248.56"/>
    <n v="15"/>
    <n v="16.571000000000002"/>
  </r>
  <r>
    <x v="45"/>
    <s v="258-TRATOR JOHN DEERE 7210 J"/>
    <n v="238.41499999999999"/>
    <n v="16"/>
    <n v="14.901"/>
  </r>
  <r>
    <x v="58"/>
    <s v="258-TRATOR JOHN DEERE 7210 J"/>
    <n v="144.15799999999999"/>
    <n v="10"/>
    <n v="14.416"/>
  </r>
  <r>
    <x v="46"/>
    <s v="258-TRATOR JOHN DEERE 7210 J"/>
    <n v="179.63"/>
    <n v="11"/>
    <n v="16.329999999999998"/>
  </r>
  <r>
    <x v="47"/>
    <s v="258-TRATOR JOHN DEERE 7210 J"/>
    <n v="127.22"/>
    <n v="9"/>
    <n v="14.135999999999999"/>
  </r>
  <r>
    <x v="0"/>
    <s v="236-TRATOR JOHN DEERE 6180 J"/>
    <n v="144.68"/>
    <n v="8"/>
    <n v="18.085000000000001"/>
  </r>
  <r>
    <x v="48"/>
    <s v="236-TRATOR JOHN DEERE 6180 J"/>
    <n v="131.762"/>
    <n v="8"/>
    <n v="16.47"/>
  </r>
  <r>
    <x v="1"/>
    <s v="236-TRATOR JOHN DEERE 6180 J"/>
    <n v="70.891000000000005"/>
    <n v="6"/>
    <n v="11.815"/>
  </r>
  <r>
    <x v="2"/>
    <s v="236-TRATOR JOHN DEERE 6180 J"/>
    <n v="9.5030000000000001"/>
    <n v="1"/>
    <n v="9.5030000000000001"/>
  </r>
  <r>
    <x v="3"/>
    <s v="236-TRATOR JOHN DEERE 6180 J"/>
    <n v="118.45399999999999"/>
    <n v="10"/>
    <n v="11.845000000000001"/>
  </r>
  <r>
    <x v="4"/>
    <s v="236-TRATOR JOHN DEERE 6180 J"/>
    <n v="90.870999999999995"/>
    <n v="8"/>
    <n v="11.359"/>
  </r>
  <r>
    <x v="5"/>
    <s v="285-TRATOR JOHN DEERE 7185 J"/>
    <n v="137.417"/>
    <n v="9"/>
    <n v="15.269"/>
  </r>
  <r>
    <x v="6"/>
    <s v="238-TRATOR JOHN DEERE 7195 J"/>
    <n v="124.988"/>
    <n v="8"/>
    <n v="15.624000000000001"/>
  </r>
  <r>
    <x v="49"/>
    <s v="238-TRATOR JOHN DEERE 7195 J"/>
    <n v="98.424000000000007"/>
    <n v="9"/>
    <n v="10.936"/>
  </r>
  <r>
    <x v="7"/>
    <s v="238-TRATOR JOHN DEERE 7195 J"/>
    <n v="202.928"/>
    <n v="14"/>
    <n v="14.494999999999999"/>
  </r>
  <r>
    <x v="8"/>
    <s v="238-TRATOR JOHN DEERE 7195 J"/>
    <n v="177.74299999999999"/>
    <n v="12"/>
    <n v="14.811999999999999"/>
  </r>
  <r>
    <x v="9"/>
    <s v="238-TRATOR JOHN DEERE 7195 J"/>
    <n v="150.75899999999999"/>
    <n v="10"/>
    <n v="15.076000000000001"/>
  </r>
  <r>
    <x v="59"/>
    <s v="258-TRATOR JOHN DEERE 7210 J"/>
    <n v="97.2"/>
    <n v="6"/>
    <n v="16.2"/>
  </r>
  <r>
    <x v="11"/>
    <s v="258-TRATOR JOHN DEERE 7210 J"/>
    <n v="288.14999999999998"/>
    <n v="17"/>
    <n v="16.95"/>
  </r>
  <r>
    <x v="12"/>
    <s v="258-TRATOR JOHN DEERE 7210 J"/>
    <n v="127.417"/>
    <n v="7"/>
    <n v="18.202000000000002"/>
  </r>
  <r>
    <x v="13"/>
    <s v="258-TRATOR JOHN DEERE 7210 J"/>
    <n v="384.005"/>
    <n v="24"/>
    <n v="16"/>
  </r>
  <r>
    <x v="14"/>
    <s v="258-TRATOR JOHN DEERE 7210 J"/>
    <n v="124.32299999999999"/>
    <n v="8"/>
    <n v="15.54"/>
  </r>
  <r>
    <x v="51"/>
    <s v="258-TRATOR JOHN DEERE 7210 J"/>
    <n v="42.616999999999997"/>
    <n v="3"/>
    <n v="14.206"/>
  </r>
  <r>
    <x v="15"/>
    <s v="258-TRATOR JOHN DEERE 7210 J"/>
    <n v="222.315"/>
    <n v="20"/>
    <n v="11.116"/>
  </r>
  <r>
    <x v="60"/>
    <s v="258-TRATOR JOHN DEERE 7210 J"/>
    <n v="260.77199999999999"/>
    <n v="14"/>
    <n v="18.626999999999999"/>
  </r>
  <r>
    <x v="16"/>
    <s v="258-TRATOR JOHN DEERE 7210 J"/>
    <n v="380.125"/>
    <n v="22"/>
    <n v="17.277999999999999"/>
  </r>
  <r>
    <x v="17"/>
    <s v="296-TRATOR JONH DEERE 7215 J"/>
    <n v="192.04499999999999"/>
    <n v="13"/>
    <n v="14.773"/>
  </r>
  <r>
    <x v="18"/>
    <s v="296-TRATOR JONH DEERE 7215 J"/>
    <n v="202.584"/>
    <n v="12"/>
    <n v="16.882000000000001"/>
  </r>
  <r>
    <x v="20"/>
    <s v="258-TRATOR JOHN DEERE 7210 J"/>
    <n v="96.152000000000001"/>
    <n v="7"/>
    <n v="13.736000000000001"/>
  </r>
  <r>
    <x v="21"/>
    <s v="258-TRATOR JOHN DEERE 7210 J"/>
    <n v="230.863"/>
    <n v="14"/>
    <n v="16.489999999999998"/>
  </r>
  <r>
    <x v="22"/>
    <s v="258-TRATOR JOHN DEERE 7210 J"/>
    <n v="237.77500000000001"/>
    <n v="16"/>
    <n v="14.861000000000001"/>
  </r>
  <r>
    <x v="23"/>
    <s v="296-TRATOR JONH DEERE 7215 J"/>
    <n v="319.22000000000003"/>
    <n v="18"/>
    <n v="17.734000000000002"/>
  </r>
  <r>
    <x v="55"/>
    <s v="296-TRATOR JONH DEERE 7215 J"/>
    <n v="209.99100000000001"/>
    <n v="13"/>
    <n v="16.152999999999999"/>
  </r>
  <r>
    <x v="24"/>
    <s v="296-TRATOR JONH DEERE 7215 J"/>
    <n v="291.685"/>
    <n v="19"/>
    <n v="15.352"/>
  </r>
  <r>
    <x v="52"/>
    <s v="258-TRATOR JOHN DEERE 7210 J"/>
    <n v="122.995"/>
    <n v="10"/>
    <n v="12.3"/>
  </r>
  <r>
    <x v="26"/>
    <s v="258-TRATOR JOHN DEERE 7210 J"/>
    <n v="191.45500000000001"/>
    <n v="13"/>
    <n v="14.727"/>
  </r>
  <r>
    <x v="27"/>
    <s v="258-TRATOR JOHN DEERE 7210 J"/>
    <n v="482.00700000000001"/>
    <n v="26"/>
    <n v="18.539000000000001"/>
  </r>
  <r>
    <x v="28"/>
    <s v="258-TRATOR JOHN DEERE 7210 J"/>
    <n v="146.166"/>
    <n v="10"/>
    <n v="14.617000000000001"/>
  </r>
  <r>
    <x v="29"/>
    <s v="258-TRATOR JOHN DEERE 7210 J"/>
    <n v="157.91"/>
    <n v="10"/>
    <n v="15.791"/>
  </r>
  <r>
    <x v="30"/>
    <s v="258-TRATOR JOHN DEERE 7210 J"/>
    <n v="437.21899999999999"/>
    <n v="25"/>
    <n v="17.489000000000001"/>
  </r>
  <r>
    <x v="53"/>
    <s v="258-TRATOR JOHN DEERE 7210 J"/>
    <n v="156.316"/>
    <n v="13"/>
    <n v="12.023999999999999"/>
  </r>
  <r>
    <x v="31"/>
    <s v="258-TRATOR JOHN DEERE 7210 J"/>
    <n v="58.420999999999999"/>
    <n v="4"/>
    <n v="14.605"/>
  </r>
  <r>
    <x v="32"/>
    <s v="258-TRATOR JOHN DEERE 7210 J"/>
    <n v="378.25299999999999"/>
    <n v="23"/>
    <n v="16.446000000000002"/>
  </r>
  <r>
    <x v="33"/>
    <s v="258-TRATOR JOHN DEERE 7210 J"/>
    <n v="367.32799999999997"/>
    <n v="23"/>
    <n v="15.971"/>
  </r>
  <r>
    <x v="57"/>
    <s v="258-TRATOR JOHN DEERE 7210 J"/>
    <n v="142.33799999999999"/>
    <n v="11"/>
    <n v="12.94"/>
  </r>
  <r>
    <x v="34"/>
    <s v="258-TRATOR JOHN DEERE 7210 J"/>
    <n v="316.64"/>
    <n v="19"/>
    <n v="16.664999999999999"/>
  </r>
  <r>
    <x v="35"/>
    <s v="258-TRATOR JOHN DEERE 7210 J"/>
    <n v="161.34"/>
    <n v="10"/>
    <n v="16.134"/>
  </r>
  <r>
    <x v="36"/>
    <s v="258-TRATOR JOHN DEERE 7210 J"/>
    <n v="341.63299999999998"/>
    <n v="23"/>
    <n v="14.853999999999999"/>
  </r>
  <r>
    <x v="37"/>
    <s v="258-TRATOR JOHN DEERE 7210 J"/>
    <n v="187.316"/>
    <n v="12"/>
    <n v="15.61"/>
  </r>
  <r>
    <x v="38"/>
    <s v="258-TRATOR JOHN DEERE 7210 J"/>
    <n v="225.14500000000001"/>
    <n v="12"/>
    <n v="18.762"/>
  </r>
  <r>
    <x v="39"/>
    <s v="258-TRATOR JOHN DEERE 7210 J"/>
    <n v="392.92"/>
    <n v="23"/>
    <n v="17.082999999999998"/>
  </r>
  <r>
    <x v="40"/>
    <s v="265-TRATOR JOHN DEERE 7225 J"/>
    <n v="175.929"/>
    <n v="12"/>
    <n v="14.661"/>
  </r>
  <r>
    <x v="54"/>
    <s v="265-TRATOR JOHN DEERE 7225 J"/>
    <n v="187.49700000000001"/>
    <n v="14"/>
    <n v="13.393000000000001"/>
  </r>
  <r>
    <x v="56"/>
    <s v="265-TRATOR JOHN DEERE 7225 J"/>
    <n v="170.958"/>
    <n v="12"/>
    <n v="14.247"/>
  </r>
  <r>
    <x v="41"/>
    <s v="258-TRATOR JOHN DEERE 7210 J"/>
    <n v="309.26"/>
    <n v="19"/>
    <n v="16.277000000000001"/>
  </r>
  <r>
    <x v="42"/>
    <s v="258-TRATOR JOHN DEERE 7210 J"/>
    <n v="79.558000000000007"/>
    <n v="5"/>
    <n v="15.912000000000001"/>
  </r>
  <r>
    <x v="43"/>
    <s v="258-TRATOR JOHN DEERE 7210 J"/>
    <n v="354.90300000000002"/>
    <n v="23"/>
    <n v="15.430999999999999"/>
  </r>
  <r>
    <x v="44"/>
    <s v="258-TRATOR JOHN DEERE 7210 J"/>
    <n v="240.25"/>
    <n v="15"/>
    <n v="16.016999999999999"/>
  </r>
  <r>
    <x v="45"/>
    <s v="258-TRATOR JOHN DEERE 7210 J"/>
    <n v="206.405"/>
    <n v="12"/>
    <n v="17.2"/>
  </r>
  <r>
    <x v="58"/>
    <s v="258-TRATOR JOHN DEERE 7210 J"/>
    <n v="163.46899999999999"/>
    <n v="11"/>
    <n v="14.861000000000001"/>
  </r>
  <r>
    <x v="46"/>
    <s v="258-TRATOR JOHN DEERE 7210 J"/>
    <n v="253.79"/>
    <n v="16"/>
    <n v="15.862"/>
  </r>
  <r>
    <x v="47"/>
    <s v="258-TRATOR JOHN DEERE 7210 J"/>
    <n v="173.82"/>
    <n v="12"/>
    <n v="14.484999999999999"/>
  </r>
  <r>
    <x v="0"/>
    <s v="236-TRATOR JOHN DEERE 6180 J"/>
    <n v="128.29499999999999"/>
    <n v="7"/>
    <n v="18.327999999999999"/>
  </r>
  <r>
    <x v="48"/>
    <s v="236-TRATOR JOHN DEERE 6180 J"/>
    <n v="101.348"/>
    <n v="7"/>
    <n v="14.478"/>
  </r>
  <r>
    <x v="1"/>
    <s v="236-TRATOR JOHN DEERE 6180 J"/>
    <n v="112.036"/>
    <n v="8"/>
    <n v="14.005000000000001"/>
  </r>
  <r>
    <x v="3"/>
    <s v="236-TRATOR JOHN DEERE 6180 J"/>
    <n v="162.036"/>
    <n v="10"/>
    <n v="16.204000000000001"/>
  </r>
  <r>
    <x v="4"/>
    <s v="236-TRATOR JOHN DEERE 6180 J"/>
    <n v="86.463999999999999"/>
    <n v="6"/>
    <n v="14.411"/>
  </r>
  <r>
    <x v="5"/>
    <s v="285-TRATOR JOHN DEERE 7185 J"/>
    <n v="185.542"/>
    <n v="11"/>
    <n v="16.867000000000001"/>
  </r>
  <r>
    <x v="6"/>
    <s v="238-TRATOR JOHN DEERE 7195 J"/>
    <n v="296.79399999999998"/>
    <n v="14"/>
    <n v="21.2"/>
  </r>
  <r>
    <x v="49"/>
    <s v="238-TRATOR JOHN DEERE 7195 J"/>
    <n v="60.021000000000001"/>
    <n v="4"/>
    <n v="15.005000000000001"/>
  </r>
  <r>
    <x v="7"/>
    <s v="238-TRATOR JOHN DEERE 7195 J"/>
    <n v="243.934"/>
    <n v="15"/>
    <n v="16.262"/>
  </r>
  <r>
    <x v="8"/>
    <s v="238-TRATOR JOHN DEERE 7195 J"/>
    <n v="211.86799999999999"/>
    <n v="14"/>
    <n v="15.132999999999999"/>
  </r>
  <r>
    <x v="9"/>
    <s v="238-TRATOR JOHN DEERE 7195 J"/>
    <n v="257.52199999999999"/>
    <n v="19"/>
    <n v="13.554"/>
  </r>
  <r>
    <x v="59"/>
    <s v="258-TRATOR JOHN DEERE 7210 J"/>
    <n v="321.77999999999997"/>
    <n v="17"/>
    <n v="18.928000000000001"/>
  </r>
  <r>
    <x v="11"/>
    <s v="258-TRATOR JOHN DEERE 7210 J"/>
    <n v="469.06700000000001"/>
    <n v="29"/>
    <n v="16.175000000000001"/>
  </r>
  <r>
    <x v="12"/>
    <s v="258-TRATOR JOHN DEERE 7210 J"/>
    <n v="76.664000000000001"/>
    <n v="6"/>
    <n v="12.776999999999999"/>
  </r>
  <r>
    <x v="13"/>
    <s v="258-TRATOR JOHN DEERE 7210 J"/>
    <n v="412.488"/>
    <n v="26"/>
    <n v="15.865"/>
  </r>
  <r>
    <x v="14"/>
    <s v="258-TRATOR JOHN DEERE 7210 J"/>
    <n v="149.01599999999999"/>
    <n v="9"/>
    <n v="16.556999999999999"/>
  </r>
  <r>
    <x v="51"/>
    <s v="258-TRATOR JOHN DEERE 7210 J"/>
    <n v="213.02199999999999"/>
    <n v="14"/>
    <n v="15.215999999999999"/>
  </r>
  <r>
    <x v="15"/>
    <s v="258-TRATOR JOHN DEERE 7210 J"/>
    <n v="207.14"/>
    <n v="19"/>
    <n v="10.901999999999999"/>
  </r>
  <r>
    <x v="60"/>
    <s v="258-TRATOR JOHN DEERE 7210 J"/>
    <n v="172.20500000000001"/>
    <n v="11"/>
    <n v="15.654999999999999"/>
  </r>
  <r>
    <x v="16"/>
    <s v="258-TRATOR JOHN DEERE 7210 J"/>
    <n v="80.655000000000001"/>
    <n v="5"/>
    <n v="16.131"/>
  </r>
  <r>
    <x v="17"/>
    <s v="296-TRATOR JONH DEERE 7215 J"/>
    <n v="434.51799999999997"/>
    <n v="25"/>
    <n v="17.381"/>
  </r>
  <r>
    <x v="20"/>
    <s v="258-TRATOR JOHN DEERE 7210 J"/>
    <n v="73.325999999999993"/>
    <n v="4"/>
    <n v="18.332000000000001"/>
  </r>
  <r>
    <x v="21"/>
    <s v="258-TRATOR JOHN DEERE 7210 J"/>
    <n v="17.164999999999999"/>
    <n v="1"/>
    <n v="17.164999999999999"/>
  </r>
  <r>
    <x v="22"/>
    <s v="258-TRATOR JOHN DEERE 7210 J"/>
    <n v="264.91699999999997"/>
    <n v="17"/>
    <n v="15.583"/>
  </r>
  <r>
    <x v="23"/>
    <s v="296-TRATOR JONH DEERE 7215 J"/>
    <n v="505.95499999999998"/>
    <n v="31"/>
    <n v="16.321000000000002"/>
  </r>
  <r>
    <x v="55"/>
    <s v="296-TRATOR JONH DEERE 7215 J"/>
    <n v="334.80700000000002"/>
    <n v="21"/>
    <n v="15.943"/>
  </r>
  <r>
    <x v="24"/>
    <s v="296-TRATOR JONH DEERE 7215 J"/>
    <n v="331.505"/>
    <n v="20"/>
    <n v="16.574999999999999"/>
  </r>
  <r>
    <x v="52"/>
    <s v="258-TRATOR JOHN DEERE 7210 J"/>
    <n v="110.001"/>
    <n v="6"/>
    <n v="18.334"/>
  </r>
  <r>
    <x v="26"/>
    <s v="258-TRATOR JOHN DEERE 7210 J"/>
    <n v="307.46800000000002"/>
    <n v="22"/>
    <n v="13.976000000000001"/>
  </r>
  <r>
    <x v="27"/>
    <s v="258-TRATOR JOHN DEERE 7210 J"/>
    <n v="477.62"/>
    <n v="25"/>
    <n v="19.105"/>
  </r>
  <r>
    <x v="28"/>
    <s v="258-TRATOR JOHN DEERE 7210 J"/>
    <n v="302.95499999999998"/>
    <n v="20"/>
    <n v="15.148"/>
  </r>
  <r>
    <x v="29"/>
    <s v="258-TRATOR JOHN DEERE 7210 J"/>
    <n v="194.12799999999999"/>
    <n v="11"/>
    <n v="17.648"/>
  </r>
  <r>
    <x v="30"/>
    <s v="258-TRATOR JOHN DEERE 7210 J"/>
    <n v="299.60700000000003"/>
    <n v="19"/>
    <n v="15.769"/>
  </r>
  <r>
    <x v="53"/>
    <s v="258-TRATOR JOHN DEERE 7210 J"/>
    <n v="199.98099999999999"/>
    <n v="13"/>
    <n v="15.382999999999999"/>
  </r>
  <r>
    <x v="31"/>
    <s v="258-TRATOR JOHN DEERE 7210 J"/>
    <n v="133.613"/>
    <n v="7"/>
    <n v="19.088000000000001"/>
  </r>
  <r>
    <x v="32"/>
    <s v="258-TRATOR JOHN DEERE 7210 J"/>
    <n v="348.51499999999999"/>
    <n v="21"/>
    <n v="16.596"/>
  </r>
  <r>
    <x v="33"/>
    <s v="258-TRATOR JOHN DEERE 7210 J"/>
    <n v="314.20699999999999"/>
    <n v="20"/>
    <n v="15.71"/>
  </r>
  <r>
    <x v="57"/>
    <s v="258-TRATOR JOHN DEERE 7210 J"/>
    <n v="276.21499999999997"/>
    <n v="17"/>
    <n v="16.248000000000001"/>
  </r>
  <r>
    <x v="34"/>
    <s v="258-TRATOR JOHN DEERE 7210 J"/>
    <n v="204.48"/>
    <n v="11"/>
    <n v="18.588999999999999"/>
  </r>
  <r>
    <x v="35"/>
    <s v="258-TRATOR JOHN DEERE 7210 J"/>
    <n v="307.72000000000003"/>
    <n v="17"/>
    <n v="18.100999999999999"/>
  </r>
  <r>
    <x v="36"/>
    <s v="258-TRATOR JOHN DEERE 7210 J"/>
    <n v="216.27500000000001"/>
    <n v="15"/>
    <n v="14.417999999999999"/>
  </r>
  <r>
    <x v="37"/>
    <s v="258-TRATOR JOHN DEERE 7210 J"/>
    <n v="253.495"/>
    <n v="17"/>
    <n v="14.911"/>
  </r>
  <r>
    <x v="39"/>
    <s v="258-TRATOR JOHN DEERE 7210 J"/>
    <n v="468"/>
    <n v="30"/>
    <n v="15.6"/>
  </r>
  <r>
    <x v="40"/>
    <s v="265-TRATOR JOHN DEERE 7225 J"/>
    <n v="332.03300000000002"/>
    <n v="20"/>
    <n v="16.602"/>
  </r>
  <r>
    <x v="54"/>
    <s v="265-TRATOR JOHN DEERE 7225 J"/>
    <n v="167.113"/>
    <n v="11"/>
    <n v="15.192"/>
  </r>
  <r>
    <x v="56"/>
    <s v="265-TRATOR JOHN DEERE 7225 J"/>
    <n v="252.70699999999999"/>
    <n v="17"/>
    <n v="14.865"/>
  </r>
  <r>
    <x v="41"/>
    <s v="258-TRATOR JOHN DEERE 7210 J"/>
    <n v="227.30699999999999"/>
    <n v="17"/>
    <n v="13.371"/>
  </r>
  <r>
    <x v="42"/>
    <s v="258-TRATOR JOHN DEERE 7210 J"/>
    <n v="70.882999999999996"/>
    <n v="4"/>
    <n v="17.721"/>
  </r>
  <r>
    <x v="43"/>
    <s v="258-TRATOR JOHN DEERE 7210 J"/>
    <n v="383.02100000000002"/>
    <n v="23"/>
    <n v="16.652999999999999"/>
  </r>
  <r>
    <x v="44"/>
    <s v="258-TRATOR JOHN DEERE 7210 J"/>
    <n v="300.66699999999997"/>
    <n v="18"/>
    <n v="16.704000000000001"/>
  </r>
  <r>
    <x v="45"/>
    <s v="258-TRATOR JOHN DEERE 7210 J"/>
    <n v="283.75"/>
    <n v="19"/>
    <n v="14.933999999999999"/>
  </r>
  <r>
    <x v="58"/>
    <s v="258-TRATOR JOHN DEERE 7210 J"/>
    <n v="92.498000000000005"/>
    <n v="7"/>
    <n v="13.214"/>
  </r>
  <r>
    <x v="46"/>
    <s v="258-TRATOR JOHN DEERE 7210 J"/>
    <n v="177.58500000000001"/>
    <n v="10"/>
    <n v="17.759"/>
  </r>
  <r>
    <x v="47"/>
    <s v="258-TRATOR JOHN DEERE 7210 J"/>
    <n v="156.98599999999999"/>
    <n v="10"/>
    <n v="15.699"/>
  </r>
  <r>
    <x v="0"/>
    <s v="236-TRATOR JOHN DEERE 6180 J"/>
    <n v="83.498000000000005"/>
    <n v="6"/>
    <n v="13.916"/>
  </r>
  <r>
    <x v="48"/>
    <s v="236-TRATOR JOHN DEERE 6180 J"/>
    <n v="96.864999999999995"/>
    <n v="6"/>
    <n v="16.143999999999998"/>
  </r>
  <r>
    <x v="1"/>
    <s v="236-TRATOR JOHN DEERE 6180 J"/>
    <n v="258.24900000000002"/>
    <n v="15"/>
    <n v="17.216999999999999"/>
  </r>
  <r>
    <x v="3"/>
    <s v="236-TRATOR JOHN DEERE 6180 J"/>
    <n v="205.07499999999999"/>
    <n v="13"/>
    <n v="15.775"/>
  </r>
  <r>
    <x v="4"/>
    <s v="236-TRATOR JOHN DEERE 6180 J"/>
    <n v="126.848"/>
    <n v="9"/>
    <n v="14.093999999999999"/>
  </r>
  <r>
    <x v="5"/>
    <s v="285-TRATOR JOHN DEERE 7185 J"/>
    <n v="243.602"/>
    <n v="17"/>
    <n v="14.33"/>
  </r>
  <r>
    <x v="6"/>
    <s v="238-TRATOR JOHN DEERE 7195 J"/>
    <n v="202.68100000000001"/>
    <n v="13"/>
    <n v="15.590999999999999"/>
  </r>
  <r>
    <x v="49"/>
    <s v="238-TRATOR JOHN DEERE 7195 J"/>
    <n v="98.385000000000005"/>
    <n v="5"/>
    <n v="19.677"/>
  </r>
  <r>
    <x v="7"/>
    <s v="238-TRATOR JOHN DEERE 7195 J"/>
    <n v="278.07499999999999"/>
    <n v="17"/>
    <n v="16.356999999999999"/>
  </r>
  <r>
    <x v="8"/>
    <s v="238-TRATOR JOHN DEERE 7195 J"/>
    <n v="52.790999999999997"/>
    <n v="4"/>
    <n v="13.198"/>
  </r>
  <r>
    <x v="9"/>
    <s v="238-TRATOR JOHN DEERE 7195 J"/>
    <n v="68.569999999999993"/>
    <n v="5"/>
    <n v="13.714"/>
  </r>
  <r>
    <x v="59"/>
    <s v="258-TRATOR JOHN DEERE 7210 J"/>
    <n v="308.57499999999999"/>
    <n v="20"/>
    <n v="15.429"/>
  </r>
  <r>
    <x v="11"/>
    <s v="258-TRATOR JOHN DEERE 7210 J"/>
    <n v="429.52499999999998"/>
    <n v="25"/>
    <n v="17.181000000000001"/>
  </r>
  <r>
    <x v="12"/>
    <s v="258-TRATOR JOHN DEERE 7210 J"/>
    <n v="83.929000000000002"/>
    <n v="5"/>
    <n v="16.786000000000001"/>
  </r>
  <r>
    <x v="13"/>
    <s v="258-TRATOR JOHN DEERE 7210 J"/>
    <n v="468.23500000000001"/>
    <n v="31"/>
    <n v="15.103999999999999"/>
  </r>
  <r>
    <x v="14"/>
    <s v="258-TRATOR JOHN DEERE 7210 J"/>
    <n v="317.05599999999998"/>
    <n v="16"/>
    <n v="19.815999999999999"/>
  </r>
  <r>
    <x v="51"/>
    <s v="258-TRATOR JOHN DEERE 7210 J"/>
    <n v="198.30199999999999"/>
    <n v="14"/>
    <n v="14.164"/>
  </r>
  <r>
    <x v="15"/>
    <s v="258-TRATOR JOHN DEERE 7210 J"/>
    <n v="142.25700000000001"/>
    <n v="13"/>
    <n v="10.943"/>
  </r>
  <r>
    <x v="60"/>
    <s v="258-TRATOR JOHN DEERE 7210 J"/>
    <n v="374.27"/>
    <n v="23"/>
    <n v="16.273"/>
  </r>
  <r>
    <x v="16"/>
    <s v="258-TRATOR JOHN DEERE 7210 J"/>
    <n v="186.07499999999999"/>
    <n v="11"/>
    <n v="16.916"/>
  </r>
  <r>
    <x v="17"/>
    <s v="296-TRATOR JONH DEERE 7215 J"/>
    <n v="402.22"/>
    <n v="26"/>
    <n v="15.47"/>
  </r>
  <r>
    <x v="18"/>
    <s v="296-TRATOR JONH DEERE 7215 J"/>
    <n v="302.17"/>
    <n v="20"/>
    <n v="15.109"/>
  </r>
  <r>
    <x v="20"/>
    <s v="258-TRATOR JOHN DEERE 7210 J"/>
    <n v="192.27699999999999"/>
    <n v="12"/>
    <n v="16.023"/>
  </r>
  <r>
    <x v="22"/>
    <s v="258-TRATOR JOHN DEERE 7210 J"/>
    <n v="322.85300000000001"/>
    <n v="20"/>
    <n v="16.143000000000001"/>
  </r>
  <r>
    <x v="23"/>
    <s v="296-TRATOR JONH DEERE 7215 J"/>
    <n v="436.23500000000001"/>
    <n v="27"/>
    <n v="16.157"/>
  </r>
  <r>
    <x v="55"/>
    <s v="296-TRATOR JONH DEERE 7215 J"/>
    <n v="429.005"/>
    <n v="27"/>
    <n v="15.888999999999999"/>
  </r>
  <r>
    <x v="24"/>
    <s v="296-TRATOR JONH DEERE 7215 J"/>
    <n v="343.67200000000003"/>
    <n v="22"/>
    <n v="15.621"/>
  </r>
  <r>
    <x v="52"/>
    <s v="258-TRATOR JOHN DEERE 7210 J"/>
    <n v="276.87900000000002"/>
    <n v="18"/>
    <n v="15.382"/>
  </r>
  <r>
    <x v="26"/>
    <s v="258-TRATOR JOHN DEERE 7210 J"/>
    <n v="401.65499999999997"/>
    <n v="26"/>
    <n v="15.448"/>
  </r>
  <r>
    <x v="27"/>
    <s v="258-TRATOR JOHN DEERE 7210 J"/>
    <n v="275.34500000000003"/>
    <n v="15"/>
    <n v="18.356000000000002"/>
  </r>
  <r>
    <x v="28"/>
    <s v="258-TRATOR JOHN DEERE 7210 J"/>
    <n v="133.202"/>
    <n v="9"/>
    <n v="14.8"/>
  </r>
  <r>
    <x v="29"/>
    <s v="258-TRATOR JOHN DEERE 7210 J"/>
    <n v="238.643"/>
    <n v="15"/>
    <n v="15.91"/>
  </r>
  <r>
    <x v="30"/>
    <s v="258-TRATOR JOHN DEERE 7210 J"/>
    <n v="198.72"/>
    <n v="13"/>
    <n v="15.286"/>
  </r>
  <r>
    <x v="53"/>
    <s v="258-TRATOR JOHN DEERE 7210 J"/>
    <n v="261.95400000000001"/>
    <n v="17"/>
    <n v="15.409000000000001"/>
  </r>
  <r>
    <x v="31"/>
    <s v="258-TRATOR JOHN DEERE 7210 J"/>
    <n v="42.188000000000002"/>
    <n v="3"/>
    <n v="14.063000000000001"/>
  </r>
  <r>
    <x v="32"/>
    <s v="258-TRATOR JOHN DEERE 7210 J"/>
    <n v="247.58500000000001"/>
    <n v="16"/>
    <n v="15.474"/>
  </r>
  <r>
    <x v="33"/>
    <s v="258-TRATOR JOHN DEERE 7210 J"/>
    <n v="190.86699999999999"/>
    <n v="12"/>
    <n v="15.906000000000001"/>
  </r>
  <r>
    <x v="57"/>
    <s v="258-TRATOR JOHN DEERE 7210 J"/>
    <n v="353.75599999999997"/>
    <n v="22"/>
    <n v="16.079999999999998"/>
  </r>
  <r>
    <x v="34"/>
    <s v="258-TRATOR JOHN DEERE 7210 J"/>
    <n v="139.18"/>
    <n v="9"/>
    <n v="15.464"/>
  </r>
  <r>
    <x v="35"/>
    <s v="258-TRATOR JOHN DEERE 7210 J"/>
    <n v="198.41"/>
    <n v="12"/>
    <n v="16.533999999999999"/>
  </r>
  <r>
    <x v="36"/>
    <s v="258-TRATOR JOHN DEERE 7210 J"/>
    <n v="147.81"/>
    <n v="10"/>
    <n v="14.781000000000001"/>
  </r>
  <r>
    <x v="37"/>
    <s v="258-TRATOR JOHN DEERE 7210 J"/>
    <n v="154.79599999999999"/>
    <n v="11"/>
    <n v="14.071999999999999"/>
  </r>
  <r>
    <x v="39"/>
    <s v="258-TRATOR JOHN DEERE 7210 J"/>
    <n v="492.97800000000001"/>
    <n v="33"/>
    <n v="14.939"/>
  </r>
  <r>
    <x v="40"/>
    <s v="265-TRATOR JOHN DEERE 7225 J"/>
    <n v="255.8"/>
    <n v="18"/>
    <n v="14.211"/>
  </r>
  <r>
    <x v="54"/>
    <s v="265-TRATOR JOHN DEERE 7225 J"/>
    <n v="176.73500000000001"/>
    <n v="11"/>
    <n v="16.067"/>
  </r>
  <r>
    <x v="56"/>
    <s v="265-TRATOR JOHN DEERE 7225 J"/>
    <n v="56.491"/>
    <n v="4"/>
    <n v="14.122999999999999"/>
  </r>
  <r>
    <x v="41"/>
    <s v="258-TRATOR JOHN DEERE 7210 J"/>
    <n v="388.51"/>
    <n v="26"/>
    <n v="14.943"/>
  </r>
  <r>
    <x v="43"/>
    <s v="258-TRATOR JOHN DEERE 7210 J"/>
    <n v="155.94800000000001"/>
    <n v="11"/>
    <n v="14.177"/>
  </r>
  <r>
    <x v="44"/>
    <s v="258-TRATOR JOHN DEERE 7210 J"/>
    <n v="435.58699999999999"/>
    <n v="29"/>
    <n v="15.02"/>
  </r>
  <r>
    <x v="45"/>
    <s v="258-TRATOR JOHN DEERE 7210 J"/>
    <n v="470.53500000000003"/>
    <n v="30"/>
    <n v="15.685"/>
  </r>
  <r>
    <x v="58"/>
    <s v="258-TRATOR JOHN DEERE 7210 J"/>
    <n v="165.77099999999999"/>
    <n v="10"/>
    <n v="16.577000000000002"/>
  </r>
  <r>
    <x v="46"/>
    <s v="258-TRATOR JOHN DEERE 7210 J"/>
    <n v="269.88"/>
    <n v="16"/>
    <n v="16.867999999999999"/>
  </r>
  <r>
    <x v="47"/>
    <s v="258-TRATOR JOHN DEERE 7210 J"/>
    <n v="229.9"/>
    <n v="15"/>
    <n v="15.327"/>
  </r>
  <r>
    <x v="0"/>
    <s v="236-TRATOR JOHN DEERE 6180 J"/>
    <n v="172.65799999999999"/>
    <n v="11"/>
    <n v="15.696"/>
  </r>
  <r>
    <x v="61"/>
    <s v="236-TRATOR JOHN DEERE 6180 J"/>
    <n v="10.113"/>
    <n v="1"/>
    <n v="10.113"/>
  </r>
  <r>
    <x v="48"/>
    <s v="236-TRATOR JOHN DEERE 6180 J"/>
    <n v="252.34299999999999"/>
    <n v="12"/>
    <n v="21.029"/>
  </r>
  <r>
    <x v="1"/>
    <s v="236-TRATOR JOHN DEERE 6180 J"/>
    <n v="170.279"/>
    <n v="13"/>
    <n v="13.098000000000001"/>
  </r>
  <r>
    <x v="3"/>
    <s v="236-TRATOR JOHN DEERE 6180 J"/>
    <n v="164.03700000000001"/>
    <n v="13"/>
    <n v="12.618"/>
  </r>
  <r>
    <x v="4"/>
    <s v="236-TRATOR JOHN DEERE 6180 J"/>
    <n v="192.41800000000001"/>
    <n v="12"/>
    <n v="16.035"/>
  </r>
  <r>
    <x v="5"/>
    <s v="285-TRATOR JOHN DEERE 7185 J"/>
    <n v="233.82599999999999"/>
    <n v="13"/>
    <n v="17.986999999999998"/>
  </r>
  <r>
    <x v="6"/>
    <s v="238-TRATOR JOHN DEERE 7195 J"/>
    <n v="158.48599999999999"/>
    <n v="9"/>
    <n v="17.61"/>
  </r>
  <r>
    <x v="49"/>
    <s v="238-TRATOR JOHN DEERE 7195 J"/>
    <n v="63.256999999999998"/>
    <n v="4"/>
    <n v="15.814"/>
  </r>
  <r>
    <x v="7"/>
    <s v="238-TRATOR JOHN DEERE 7195 J"/>
    <n v="248.49199999999999"/>
    <n v="14"/>
    <n v="17.748999999999999"/>
  </r>
  <r>
    <x v="9"/>
    <s v="238-TRATOR JOHN DEERE 7195 J"/>
    <n v="37.113"/>
    <n v="2"/>
    <n v="18.556999999999999"/>
  </r>
  <r>
    <x v="59"/>
    <s v="258-TRATOR JOHN DEERE 7210 J"/>
    <n v="297.91000000000003"/>
    <n v="19"/>
    <n v="15.679"/>
  </r>
  <r>
    <x v="11"/>
    <s v="258-TRATOR JOHN DEERE 7210 J"/>
    <n v="379.42500000000001"/>
    <n v="25"/>
    <n v="15.177"/>
  </r>
  <r>
    <x v="12"/>
    <s v="258-TRATOR JOHN DEERE 7210 J"/>
    <n v="155.892"/>
    <n v="10"/>
    <n v="15.589"/>
  </r>
  <r>
    <x v="13"/>
    <s v="258-TRATOR JOHN DEERE 7210 J"/>
    <n v="396.9"/>
    <n v="25"/>
    <n v="15.875999999999999"/>
  </r>
  <r>
    <x v="14"/>
    <s v="258-TRATOR JOHN DEERE 7210 J"/>
    <n v="71.704999999999998"/>
    <n v="5"/>
    <n v="14.340999999999999"/>
  </r>
  <r>
    <x v="51"/>
    <s v="258-TRATOR JOHN DEERE 7210 J"/>
    <n v="382.14699999999999"/>
    <n v="25"/>
    <n v="15.286"/>
  </r>
  <r>
    <x v="15"/>
    <s v="258-TRATOR JOHN DEERE 7210 J"/>
    <n v="121.789"/>
    <n v="12"/>
    <n v="10.148999999999999"/>
  </r>
  <r>
    <x v="60"/>
    <s v="258-TRATOR JOHN DEERE 7210 J"/>
    <n v="411.82499999999999"/>
    <n v="23"/>
    <n v="17.905000000000001"/>
  </r>
  <r>
    <x v="16"/>
    <s v="258-TRATOR JOHN DEERE 7210 J"/>
    <n v="349.57"/>
    <n v="22"/>
    <n v="15.89"/>
  </r>
  <r>
    <x v="17"/>
    <s v="296-TRATOR JONH DEERE 7215 J"/>
    <n v="412.65499999999997"/>
    <n v="24"/>
    <n v="17.193999999999999"/>
  </r>
  <r>
    <x v="18"/>
    <s v="296-TRATOR JONH DEERE 7215 J"/>
    <n v="370.24"/>
    <n v="23"/>
    <n v="16.097000000000001"/>
  </r>
  <r>
    <x v="20"/>
    <s v="258-TRATOR JOHN DEERE 7210 J"/>
    <n v="185.59100000000001"/>
    <n v="11"/>
    <n v="16.872"/>
  </r>
  <r>
    <x v="22"/>
    <s v="258-TRATOR JOHN DEERE 7210 J"/>
    <n v="300.495"/>
    <n v="21"/>
    <n v="14.308999999999999"/>
  </r>
  <r>
    <x v="23"/>
    <s v="296-TRATOR JONH DEERE 7215 J"/>
    <n v="407.99"/>
    <n v="26"/>
    <n v="15.692"/>
  </r>
  <r>
    <x v="55"/>
    <s v="296-TRATOR JONH DEERE 7215 J"/>
    <n v="350.64"/>
    <n v="23"/>
    <n v="15.244999999999999"/>
  </r>
  <r>
    <x v="24"/>
    <s v="296-TRATOR JONH DEERE 7215 J"/>
    <n v="48.164999999999999"/>
    <n v="3"/>
    <n v="16.055"/>
  </r>
  <r>
    <x v="52"/>
    <s v="258-TRATOR JOHN DEERE 7210 J"/>
    <n v="299.97199999999998"/>
    <n v="19"/>
    <n v="15.788"/>
  </r>
  <r>
    <x v="26"/>
    <s v="258-TRATOR JOHN DEERE 7210 J"/>
    <n v="240.31"/>
    <n v="17"/>
    <n v="14.135999999999999"/>
  </r>
  <r>
    <x v="27"/>
    <s v="258-TRATOR JOHN DEERE 7210 J"/>
    <n v="155.94499999999999"/>
    <n v="10"/>
    <n v="15.595000000000001"/>
  </r>
  <r>
    <x v="28"/>
    <s v="258-TRATOR JOHN DEERE 7210 J"/>
    <n v="194.47900000000001"/>
    <n v="13"/>
    <n v="14.96"/>
  </r>
  <r>
    <x v="29"/>
    <s v="258-TRATOR JOHN DEERE 7210 J"/>
    <n v="142.995"/>
    <n v="9"/>
    <n v="15.888"/>
  </r>
  <r>
    <x v="30"/>
    <s v="258-TRATOR JOHN DEERE 7210 J"/>
    <n v="156.52699999999999"/>
    <n v="10"/>
    <n v="15.653"/>
  </r>
  <r>
    <x v="53"/>
    <s v="258-TRATOR JOHN DEERE 7210 J"/>
    <n v="381.25"/>
    <n v="22"/>
    <n v="17.329999999999998"/>
  </r>
  <r>
    <x v="31"/>
    <s v="258-TRATOR JOHN DEERE 7210 J"/>
    <n v="158.03399999999999"/>
    <n v="9"/>
    <n v="17.559000000000001"/>
  </r>
  <r>
    <x v="32"/>
    <s v="258-TRATOR JOHN DEERE 7210 J"/>
    <n v="239.8"/>
    <n v="15"/>
    <n v="15.987"/>
  </r>
  <r>
    <x v="33"/>
    <s v="258-TRATOR JOHN DEERE 7210 J"/>
    <n v="177.29900000000001"/>
    <n v="12"/>
    <n v="14.775"/>
  </r>
  <r>
    <x v="57"/>
    <s v="258-TRATOR JOHN DEERE 7210 J"/>
    <n v="364.46699999999998"/>
    <n v="21"/>
    <n v="17.356000000000002"/>
  </r>
  <r>
    <x v="34"/>
    <s v="258-TRATOR JOHN DEERE 7210 J"/>
    <n v="359.96"/>
    <n v="23"/>
    <n v="15.65"/>
  </r>
  <r>
    <x v="35"/>
    <s v="258-TRATOR JOHN DEERE 7210 J"/>
    <n v="369.47"/>
    <n v="21"/>
    <n v="17.594000000000001"/>
  </r>
  <r>
    <x v="36"/>
    <s v="258-TRATOR JOHN DEERE 7210 J"/>
    <n v="193.946"/>
    <n v="12"/>
    <n v="16.161999999999999"/>
  </r>
  <r>
    <x v="37"/>
    <s v="258-TRATOR JOHN DEERE 7210 J"/>
    <n v="91.369"/>
    <n v="6"/>
    <n v="15.228"/>
  </r>
  <r>
    <x v="39"/>
    <s v="258-TRATOR JOHN DEERE 7210 J"/>
    <n v="490.54500000000002"/>
    <n v="29"/>
    <n v="16.914999999999999"/>
  </r>
  <r>
    <x v="40"/>
    <s v="265-TRATOR JOHN DEERE 7225 J"/>
    <n v="280.90800000000002"/>
    <n v="18"/>
    <n v="15.606"/>
  </r>
  <r>
    <x v="54"/>
    <s v="265-TRATOR JOHN DEERE 7225 J"/>
    <n v="202.42500000000001"/>
    <n v="13"/>
    <n v="15.571"/>
  </r>
  <r>
    <x v="56"/>
    <s v="265-TRATOR JOHN DEERE 7225 J"/>
    <n v="125.196"/>
    <n v="7"/>
    <n v="17.885000000000002"/>
  </r>
  <r>
    <x v="41"/>
    <s v="258-TRATOR JOHN DEERE 7210 J"/>
    <n v="324.69"/>
    <n v="22"/>
    <n v="14.759"/>
  </r>
  <r>
    <x v="42"/>
    <s v="258-TRATOR JOHN DEERE 7210 J"/>
    <n v="64.561000000000007"/>
    <n v="4"/>
    <n v="16.14"/>
  </r>
  <r>
    <x v="43"/>
    <s v="258-TRATOR JOHN DEERE 7210 J"/>
    <n v="228.09100000000001"/>
    <n v="14"/>
    <n v="16.292000000000002"/>
  </r>
  <r>
    <x v="44"/>
    <s v="258-TRATOR JOHN DEERE 7210 J"/>
    <n v="324.21499999999997"/>
    <n v="21"/>
    <n v="15.439"/>
  </r>
  <r>
    <x v="45"/>
    <s v="258-TRATOR JOHN DEERE 7210 J"/>
    <n v="269.36"/>
    <n v="19"/>
    <n v="14.177"/>
  </r>
  <r>
    <x v="58"/>
    <s v="258-TRATOR JOHN DEERE 7210 J"/>
    <n v="112.52500000000001"/>
    <n v="8"/>
    <n v="14.066000000000001"/>
  </r>
  <r>
    <x v="46"/>
    <s v="258-TRATOR JOHN DEERE 7210 J"/>
    <n v="300.79500000000002"/>
    <n v="21"/>
    <n v="14.324"/>
  </r>
  <r>
    <x v="47"/>
    <s v="258-TRATOR JOHN DEERE 7210 J"/>
    <n v="345.435"/>
    <n v="21"/>
    <n v="16.449000000000002"/>
  </r>
  <r>
    <x v="0"/>
    <s v="236-TRATOR JOHN DEERE 6180 J"/>
    <n v="59.232999999999997"/>
    <n v="3"/>
    <n v="19.744"/>
  </r>
  <r>
    <x v="61"/>
    <s v="236-TRATOR JOHN DEERE 6180 J"/>
    <n v="27.48"/>
    <n v="1"/>
    <n v="27.48"/>
  </r>
  <r>
    <x v="48"/>
    <s v="236-TRATOR JOHN DEERE 6180 J"/>
    <n v="46.201999999999998"/>
    <n v="3"/>
    <n v="15.401"/>
  </r>
  <r>
    <x v="1"/>
    <s v="236-TRATOR JOHN DEERE 6180 J"/>
    <n v="100.61499999999999"/>
    <n v="7"/>
    <n v="14.374000000000001"/>
  </r>
  <r>
    <x v="3"/>
    <s v="236-TRATOR JOHN DEERE 6180 J"/>
    <n v="74.605000000000004"/>
    <n v="6"/>
    <n v="12.433999999999999"/>
  </r>
  <r>
    <x v="4"/>
    <s v="236-TRATOR JOHN DEERE 6180 J"/>
    <n v="70.111000000000004"/>
    <n v="5"/>
    <n v="14.022"/>
  </r>
  <r>
    <x v="5"/>
    <s v="285-TRATOR JOHN DEERE 7185 J"/>
    <n v="65.680000000000007"/>
    <n v="5"/>
    <n v="13.135999999999999"/>
  </r>
  <r>
    <x v="6"/>
    <s v="238-TRATOR JOHN DEERE 7195 J"/>
    <n v="37.878"/>
    <n v="3"/>
    <n v="12.625999999999999"/>
  </r>
  <r>
    <x v="7"/>
    <s v="238-TRATOR JOHN DEERE 7195 J"/>
    <n v="101.221"/>
    <n v="8"/>
    <n v="12.653"/>
  </r>
  <r>
    <x v="9"/>
    <s v="238-TRATOR JOHN DEERE 7195 J"/>
    <n v="137.547"/>
    <n v="8"/>
    <n v="17.193000000000001"/>
  </r>
  <r>
    <x v="59"/>
    <s v="258-TRATOR JOHN DEERE 7210 J"/>
    <n v="93.13"/>
    <n v="5"/>
    <n v="18.626000000000001"/>
  </r>
  <r>
    <x v="11"/>
    <s v="258-TRATOR JOHN DEERE 7210 J"/>
    <n v="100.55800000000001"/>
    <n v="7"/>
    <n v="14.365"/>
  </r>
  <r>
    <x v="12"/>
    <s v="258-TRATOR JOHN DEERE 7210 J"/>
    <n v="64.477999999999994"/>
    <n v="3"/>
    <n v="21.492999999999999"/>
  </r>
  <r>
    <x v="13"/>
    <s v="258-TRATOR JOHN DEERE 7210 J"/>
    <n v="106.545"/>
    <n v="7"/>
    <n v="15.221"/>
  </r>
  <r>
    <x v="14"/>
    <s v="258-TRATOR JOHN DEERE 7210 J"/>
    <n v="145.595"/>
    <n v="7"/>
    <n v="20.798999999999999"/>
  </r>
  <r>
    <x v="51"/>
    <s v="258-TRATOR JOHN DEERE 7210 J"/>
    <n v="132.00700000000001"/>
    <n v="9"/>
    <n v="14.667"/>
  </r>
  <r>
    <x v="15"/>
    <s v="258-TRATOR JOHN DEERE 7210 J"/>
    <n v="38.008000000000003"/>
    <n v="4"/>
    <n v="9.5020000000000007"/>
  </r>
  <r>
    <x v="60"/>
    <s v="258-TRATOR JOHN DEERE 7210 J"/>
    <n v="92.344999999999999"/>
    <n v="6"/>
    <n v="15.391"/>
  </r>
  <r>
    <x v="16"/>
    <s v="258-TRATOR JOHN DEERE 7210 J"/>
    <n v="78.569999999999993"/>
    <n v="5"/>
    <n v="15.714"/>
  </r>
  <r>
    <x v="17"/>
    <s v="296-TRATOR JONH DEERE 7215 J"/>
    <n v="92.394999999999996"/>
    <n v="6"/>
    <n v="15.398999999999999"/>
  </r>
  <r>
    <x v="18"/>
    <s v="296-TRATOR JONH DEERE 7215 J"/>
    <n v="188.637"/>
    <n v="11"/>
    <n v="17.149000000000001"/>
  </r>
  <r>
    <x v="20"/>
    <s v="258-TRATOR JOHN DEERE 7210 J"/>
    <n v="66.251000000000005"/>
    <n v="4"/>
    <n v="16.562999999999999"/>
  </r>
  <r>
    <x v="22"/>
    <s v="258-TRATOR JOHN DEERE 7210 J"/>
    <n v="55.634999999999998"/>
    <n v="4"/>
    <n v="13.909000000000001"/>
  </r>
  <r>
    <x v="23"/>
    <s v="296-TRATOR JONH DEERE 7215 J"/>
    <n v="45.56"/>
    <n v="3"/>
    <n v="15.186999999999999"/>
  </r>
  <r>
    <x v="55"/>
    <s v="296-TRATOR JONH DEERE 7215 J"/>
    <n v="109.765"/>
    <n v="7"/>
    <n v="15.680999999999999"/>
  </r>
  <r>
    <x v="52"/>
    <s v="258-TRATOR JOHN DEERE 7210 J"/>
    <n v="149.41800000000001"/>
    <n v="9"/>
    <n v="16.602"/>
  </r>
  <r>
    <x v="25"/>
    <s v="258-TRATOR JOHN DEERE 7210 J"/>
    <n v="16.23"/>
    <n v="1"/>
    <n v="16.23"/>
  </r>
  <r>
    <x v="26"/>
    <s v="258-TRATOR JOHN DEERE 7210 J"/>
    <n v="101.965"/>
    <n v="6"/>
    <n v="16.994"/>
  </r>
  <r>
    <x v="28"/>
    <s v="258-TRATOR JOHN DEERE 7210 J"/>
    <n v="31.103000000000002"/>
    <n v="2"/>
    <n v="15.552"/>
  </r>
  <r>
    <x v="29"/>
    <s v="258-TRATOR JOHN DEERE 7210 J"/>
    <n v="163.661"/>
    <n v="10"/>
    <n v="16.366"/>
  </r>
  <r>
    <x v="30"/>
    <s v="258-TRATOR JOHN DEERE 7210 J"/>
    <n v="31.577000000000002"/>
    <n v="2"/>
    <n v="15.789"/>
  </r>
  <r>
    <x v="53"/>
    <s v="258-TRATOR JOHN DEERE 7210 J"/>
    <n v="105.295"/>
    <n v="7"/>
    <n v="15.042"/>
  </r>
  <r>
    <x v="31"/>
    <s v="258-TRATOR JOHN DEERE 7210 J"/>
    <n v="60.046999999999997"/>
    <n v="3"/>
    <n v="20.015999999999998"/>
  </r>
  <r>
    <x v="32"/>
    <s v="258-TRATOR JOHN DEERE 7210 J"/>
    <n v="62.265000000000001"/>
    <n v="4"/>
    <n v="15.566000000000001"/>
  </r>
  <r>
    <x v="33"/>
    <s v="258-TRATOR JOHN DEERE 7210 J"/>
    <n v="27.824999999999999"/>
    <n v="2"/>
    <n v="13.913"/>
  </r>
  <r>
    <x v="57"/>
    <s v="258-TRATOR JOHN DEERE 7210 J"/>
    <n v="134.53700000000001"/>
    <n v="8"/>
    <n v="16.817"/>
  </r>
  <r>
    <x v="34"/>
    <s v="258-TRATOR JOHN DEERE 7210 J"/>
    <n v="108.85"/>
    <n v="7"/>
    <n v="15.55"/>
  </r>
  <r>
    <x v="35"/>
    <s v="258-TRATOR JOHN DEERE 7210 J"/>
    <n v="61.26"/>
    <n v="3"/>
    <n v="20.420000000000002"/>
  </r>
  <r>
    <x v="36"/>
    <s v="258-TRATOR JOHN DEERE 7210 J"/>
    <n v="30.46"/>
    <n v="2"/>
    <n v="15.23"/>
  </r>
  <r>
    <x v="37"/>
    <s v="258-TRATOR JOHN DEERE 7210 J"/>
    <n v="54.743000000000002"/>
    <n v="4"/>
    <n v="13.686"/>
  </r>
  <r>
    <x v="39"/>
    <s v="258-TRATOR JOHN DEERE 7210 J"/>
    <n v="234.67"/>
    <n v="13"/>
    <n v="18.052"/>
  </r>
  <r>
    <x v="40"/>
    <s v="265-TRATOR JOHN DEERE 7225 J"/>
    <n v="104.517"/>
    <n v="7"/>
    <n v="14.930999999999999"/>
  </r>
  <r>
    <x v="54"/>
    <s v="265-TRATOR JOHN DEERE 7225 J"/>
    <n v="139.31100000000001"/>
    <n v="9"/>
    <n v="15.478999999999999"/>
  </r>
  <r>
    <x v="56"/>
    <s v="265-TRATOR JOHN DEERE 7225 J"/>
    <n v="82.114000000000004"/>
    <n v="5"/>
    <n v="16.422999999999998"/>
  </r>
  <r>
    <x v="41"/>
    <s v="258-TRATOR JOHN DEERE 7210 J"/>
    <n v="127.17"/>
    <n v="8"/>
    <n v="15.896000000000001"/>
  </r>
  <r>
    <x v="42"/>
    <s v="258-TRATOR JOHN DEERE 7210 J"/>
    <n v="113.934"/>
    <n v="8"/>
    <n v="14.242000000000001"/>
  </r>
  <r>
    <x v="43"/>
    <s v="258-TRATOR JOHN DEERE 7210 J"/>
    <n v="59.423999999999999"/>
    <n v="4"/>
    <n v="14.856"/>
  </r>
  <r>
    <x v="44"/>
    <s v="258-TRATOR JOHN DEERE 7210 J"/>
    <n v="141.29"/>
    <n v="9"/>
    <n v="15.699"/>
  </r>
  <r>
    <x v="45"/>
    <s v="258-TRATOR JOHN DEERE 7210 J"/>
    <n v="72.295000000000002"/>
    <n v="5"/>
    <n v="14.459"/>
  </r>
  <r>
    <x v="58"/>
    <s v="258-TRATOR JOHN DEERE 7210 J"/>
    <n v="30.878"/>
    <n v="2"/>
    <n v="15.439"/>
  </r>
  <r>
    <x v="46"/>
    <s v="258-TRATOR JOHN DEERE 7210 J"/>
    <n v="96.194999999999993"/>
    <n v="5"/>
    <n v="19.239000000000001"/>
  </r>
  <r>
    <x v="47"/>
    <s v="258-TRATOR JOHN DEERE 7210 J"/>
    <n v="70.614999999999995"/>
    <n v="5"/>
    <n v="14.122999999999999"/>
  </r>
  <r>
    <x v="0"/>
    <s v="236-TRATOR JOHN DEERE 6180 J"/>
    <n v="165.185"/>
    <n v="10"/>
    <n v="16.518999999999998"/>
  </r>
  <r>
    <x v="48"/>
    <s v="236-TRATOR JOHN DEERE 6180 J"/>
    <n v="207.52199999999999"/>
    <n v="15"/>
    <n v="13.835000000000001"/>
  </r>
  <r>
    <x v="62"/>
    <s v="236-TRATOR JOHN DEERE 6180 J"/>
    <n v="43.137999999999998"/>
    <n v="3"/>
    <n v="14.379"/>
  </r>
  <r>
    <x v="1"/>
    <s v="236-TRATOR JOHN DEERE 6180 J"/>
    <n v="182.33600000000001"/>
    <n v="11"/>
    <n v="16.576000000000001"/>
  </r>
  <r>
    <x v="3"/>
    <s v="236-TRATOR JOHN DEERE 6180 J"/>
    <n v="140.358"/>
    <n v="10"/>
    <n v="14.036"/>
  </r>
  <r>
    <x v="4"/>
    <s v="236-TRATOR JOHN DEERE 6180 J"/>
    <n v="266.65899999999999"/>
    <n v="15"/>
    <n v="17.777000000000001"/>
  </r>
  <r>
    <x v="6"/>
    <s v="238-TRATOR JOHN DEERE 7195 J"/>
    <n v="78.652000000000001"/>
    <n v="5"/>
    <n v="15.73"/>
  </r>
  <r>
    <x v="49"/>
    <s v="238-TRATOR JOHN DEERE 7195 J"/>
    <n v="90.129000000000005"/>
    <n v="6"/>
    <n v="15.022"/>
  </r>
  <r>
    <x v="7"/>
    <s v="238-TRATOR JOHN DEERE 7195 J"/>
    <n v="89.043000000000006"/>
    <n v="6"/>
    <n v="14.840999999999999"/>
  </r>
  <r>
    <x v="8"/>
    <s v="238-TRATOR JOHN DEERE 7195 J"/>
    <n v="56.234999999999999"/>
    <n v="5"/>
    <n v="11.247"/>
  </r>
  <r>
    <x v="9"/>
    <s v="238-TRATOR JOHN DEERE 7195 J"/>
    <n v="93.08"/>
    <n v="8"/>
    <n v="11.635"/>
  </r>
  <r>
    <x v="59"/>
    <s v="258-TRATOR JOHN DEERE 7210 J"/>
    <n v="276.26"/>
    <n v="17"/>
    <n v="16.251000000000001"/>
  </r>
  <r>
    <x v="11"/>
    <s v="258-TRATOR JOHN DEERE 7210 J"/>
    <n v="305.85500000000002"/>
    <n v="20"/>
    <n v="15.292999999999999"/>
  </r>
  <r>
    <x v="12"/>
    <s v="258-TRATOR JOHN DEERE 7210 J"/>
    <n v="193.67"/>
    <n v="13"/>
    <n v="14.898"/>
  </r>
  <r>
    <x v="13"/>
    <s v="258-TRATOR JOHN DEERE 7210 J"/>
    <n v="214.67"/>
    <n v="14"/>
    <n v="15.334"/>
  </r>
  <r>
    <x v="14"/>
    <s v="258-TRATOR JOHN DEERE 7210 J"/>
    <n v="156.34399999999999"/>
    <n v="8"/>
    <n v="19.542999999999999"/>
  </r>
  <r>
    <x v="51"/>
    <s v="258-TRATOR JOHN DEERE 7210 J"/>
    <n v="124.661"/>
    <n v="9"/>
    <n v="13.851000000000001"/>
  </r>
  <r>
    <x v="15"/>
    <s v="258-TRATOR JOHN DEERE 7210 J"/>
    <n v="190.376"/>
    <n v="14"/>
    <n v="13.598000000000001"/>
  </r>
  <r>
    <x v="60"/>
    <s v="258-TRATOR JOHN DEERE 7210 J"/>
    <n v="385.19499999999999"/>
    <n v="21"/>
    <n v="18.343"/>
  </r>
  <r>
    <x v="16"/>
    <s v="258-TRATOR JOHN DEERE 7210 J"/>
    <n v="288.75"/>
    <n v="18"/>
    <n v="16.042000000000002"/>
  </r>
  <r>
    <x v="17"/>
    <s v="296-TRATOR JONH DEERE 7215 J"/>
    <n v="272.14999999999998"/>
    <n v="18"/>
    <n v="15.119"/>
  </r>
  <r>
    <x v="18"/>
    <s v="296-TRATOR JONH DEERE 7215 J"/>
    <n v="332"/>
    <n v="22"/>
    <n v="15.090999999999999"/>
  </r>
  <r>
    <x v="20"/>
    <s v="258-TRATOR JOHN DEERE 7210 J"/>
    <n v="113.541"/>
    <n v="7"/>
    <n v="16.22"/>
  </r>
  <r>
    <x v="22"/>
    <s v="258-TRATOR JOHN DEERE 7210 J"/>
    <n v="222.1"/>
    <n v="15"/>
    <n v="14.807"/>
  </r>
  <r>
    <x v="23"/>
    <s v="296-TRATOR JONH DEERE 7215 J"/>
    <n v="136.96"/>
    <n v="8"/>
    <n v="17.12"/>
  </r>
  <r>
    <x v="55"/>
    <s v="296-TRATOR JONH DEERE 7215 J"/>
    <n v="321.48500000000001"/>
    <n v="19"/>
    <n v="16.920000000000002"/>
  </r>
  <r>
    <x v="24"/>
    <s v="296-TRATOR JONH DEERE 7215 J"/>
    <n v="137.66499999999999"/>
    <n v="9"/>
    <n v="15.295999999999999"/>
  </r>
  <r>
    <x v="52"/>
    <s v="258-TRATOR JOHN DEERE 7210 J"/>
    <n v="211.76"/>
    <n v="13"/>
    <n v="16.289000000000001"/>
  </r>
  <r>
    <x v="25"/>
    <s v="258-TRATOR JOHN DEERE 7210 J"/>
    <n v="305.13499999999999"/>
    <n v="19"/>
    <n v="16.059999999999999"/>
  </r>
  <r>
    <x v="26"/>
    <s v="258-TRATOR JOHN DEERE 7210 J"/>
    <n v="272.95499999999998"/>
    <n v="18"/>
    <n v="15.164"/>
  </r>
  <r>
    <x v="27"/>
    <s v="258-TRATOR JOHN DEERE 7210 J"/>
    <n v="329.88499999999999"/>
    <n v="20"/>
    <n v="16.494"/>
  </r>
  <r>
    <x v="28"/>
    <s v="258-TRATOR JOHN DEERE 7210 J"/>
    <n v="206.19399999999999"/>
    <n v="14"/>
    <n v="14.728"/>
  </r>
  <r>
    <x v="29"/>
    <s v="258-TRATOR JOHN DEERE 7210 J"/>
    <n v="182.55699999999999"/>
    <n v="11"/>
    <n v="16.596"/>
  </r>
  <r>
    <x v="30"/>
    <s v="258-TRATOR JOHN DEERE 7210 J"/>
    <n v="222.76499999999999"/>
    <n v="14"/>
    <n v="15.912000000000001"/>
  </r>
  <r>
    <x v="53"/>
    <s v="258-TRATOR JOHN DEERE 7210 J"/>
    <n v="135.501"/>
    <n v="8"/>
    <n v="16.937999999999999"/>
  </r>
  <r>
    <x v="31"/>
    <s v="258-TRATOR JOHN DEERE 7210 J"/>
    <n v="157.66499999999999"/>
    <n v="14"/>
    <n v="11.262"/>
  </r>
  <r>
    <x v="32"/>
    <s v="258-TRATOR JOHN DEERE 7210 J"/>
    <n v="262.995"/>
    <n v="16"/>
    <n v="16.437000000000001"/>
  </r>
  <r>
    <x v="33"/>
    <s v="258-TRATOR JOHN DEERE 7210 J"/>
    <n v="221.50899999999999"/>
    <n v="11"/>
    <n v="20.137"/>
  </r>
  <r>
    <x v="57"/>
    <s v="258-TRATOR JOHN DEERE 7210 J"/>
    <n v="283.62799999999999"/>
    <n v="16"/>
    <n v="17.727"/>
  </r>
  <r>
    <x v="34"/>
    <s v="258-TRATOR JOHN DEERE 7210 J"/>
    <n v="386.68"/>
    <n v="22"/>
    <n v="17.576000000000001"/>
  </r>
  <r>
    <x v="35"/>
    <s v="258-TRATOR JOHN DEERE 7210 J"/>
    <n v="375.89499999999998"/>
    <n v="23"/>
    <n v="16.343"/>
  </r>
  <r>
    <x v="36"/>
    <s v="258-TRATOR JOHN DEERE 7210 J"/>
    <n v="220.887"/>
    <n v="13"/>
    <n v="16.991"/>
  </r>
  <r>
    <x v="37"/>
    <s v="258-TRATOR JOHN DEERE 7210 J"/>
    <n v="172.654"/>
    <n v="11"/>
    <n v="15.696"/>
  </r>
  <r>
    <x v="39"/>
    <s v="258-TRATOR JOHN DEERE 7210 J"/>
    <n v="348.9"/>
    <n v="20"/>
    <n v="17.445"/>
  </r>
  <r>
    <x v="40"/>
    <s v="265-TRATOR JOHN DEERE 7225 J"/>
    <n v="153.786"/>
    <n v="9"/>
    <n v="17.087"/>
  </r>
  <r>
    <x v="54"/>
    <s v="265-TRATOR JOHN DEERE 7225 J"/>
    <n v="259.81400000000002"/>
    <n v="13"/>
    <n v="19.986000000000001"/>
  </r>
  <r>
    <x v="56"/>
    <s v="265-TRATOR JOHN DEERE 7225 J"/>
    <n v="128.99299999999999"/>
    <n v="8"/>
    <n v="16.123999999999999"/>
  </r>
  <r>
    <x v="41"/>
    <s v="258-TRATOR JOHN DEERE 7210 J"/>
    <n v="296.81"/>
    <n v="18"/>
    <n v="16.489000000000001"/>
  </r>
  <r>
    <x v="42"/>
    <s v="258-TRATOR JOHN DEERE 7210 J"/>
    <n v="67.066999999999993"/>
    <n v="5"/>
    <n v="13.413"/>
  </r>
  <r>
    <x v="43"/>
    <s v="258-TRATOR JOHN DEERE 7210 J"/>
    <n v="287.51499999999999"/>
    <n v="17"/>
    <n v="16.913"/>
  </r>
  <r>
    <x v="44"/>
    <s v="258-TRATOR JOHN DEERE 7210 J"/>
    <n v="199.55500000000001"/>
    <n v="14"/>
    <n v="14.254"/>
  </r>
  <r>
    <x v="45"/>
    <s v="258-TRATOR JOHN DEERE 7210 J"/>
    <n v="188.75"/>
    <n v="13"/>
    <n v="14.519"/>
  </r>
  <r>
    <x v="58"/>
    <s v="258-TRATOR JOHN DEERE 7210 J"/>
    <n v="177.53100000000001"/>
    <n v="10"/>
    <n v="17.753"/>
  </r>
  <r>
    <x v="46"/>
    <s v="258-TRATOR JOHN DEERE 7210 J"/>
    <n v="264.23"/>
    <n v="17"/>
    <n v="15.542999999999999"/>
  </r>
  <r>
    <x v="47"/>
    <s v="258-TRATOR JOHN DEERE 7210 J"/>
    <n v="210.11500000000001"/>
    <n v="13"/>
    <n v="16.163"/>
  </r>
  <r>
    <x v="0"/>
    <s v="236-TRATOR JOHN DEERE 6180 J"/>
    <n v="123.968"/>
    <n v="7"/>
    <n v="17.71"/>
  </r>
  <r>
    <x v="48"/>
    <s v="236-TRATOR JOHN DEERE 6180 J"/>
    <n v="79.236000000000004"/>
    <n v="5"/>
    <n v="15.847"/>
  </r>
  <r>
    <x v="62"/>
    <s v="236-TRATOR JOHN DEERE 6180 J"/>
    <n v="91.137"/>
    <n v="6"/>
    <n v="15.19"/>
  </r>
  <r>
    <x v="1"/>
    <s v="236-TRATOR JOHN DEERE 6180 J"/>
    <n v="132.261"/>
    <n v="9"/>
    <n v="14.696"/>
  </r>
  <r>
    <x v="3"/>
    <s v="236-TRATOR JOHN DEERE 6180 J"/>
    <n v="66.603999999999999"/>
    <n v="6"/>
    <n v="11.101000000000001"/>
  </r>
  <r>
    <x v="4"/>
    <s v="236-TRATOR JOHN DEERE 6180 J"/>
    <n v="193.81299999999999"/>
    <n v="10"/>
    <n v="19.381"/>
  </r>
  <r>
    <x v="5"/>
    <s v="285-TRATOR JOHN DEERE 7185 J"/>
    <n v="151.12"/>
    <n v="10"/>
    <n v="15.112"/>
  </r>
  <r>
    <x v="6"/>
    <s v="238-TRATOR JOHN DEERE 7195 J"/>
    <n v="91.956999999999994"/>
    <n v="6"/>
    <n v="15.326000000000001"/>
  </r>
  <r>
    <x v="49"/>
    <s v="238-TRATOR JOHN DEERE 7195 J"/>
    <n v="116.07299999999999"/>
    <n v="9"/>
    <n v="12.897"/>
  </r>
  <r>
    <x v="7"/>
    <s v="238-TRATOR JOHN DEERE 7195 J"/>
    <n v="126.774"/>
    <n v="10"/>
    <n v="12.677"/>
  </r>
  <r>
    <x v="8"/>
    <s v="238-TRATOR JOHN DEERE 7195 J"/>
    <n v="58.762999999999998"/>
    <n v="3"/>
    <n v="19.588000000000001"/>
  </r>
  <r>
    <x v="9"/>
    <s v="238-TRATOR JOHN DEERE 7195 J"/>
    <n v="158.40700000000001"/>
    <n v="10"/>
    <n v="15.840999999999999"/>
  </r>
  <r>
    <x v="59"/>
    <s v="258-TRATOR JOHN DEERE 7210 J"/>
    <n v="135.08500000000001"/>
    <n v="8"/>
    <n v="16.885999999999999"/>
  </r>
  <r>
    <x v="11"/>
    <s v="258-TRATOR JOHN DEERE 7210 J"/>
    <n v="463.41500000000002"/>
    <n v="30"/>
    <n v="15.446999999999999"/>
  </r>
  <r>
    <x v="12"/>
    <s v="258-TRATOR JOHN DEERE 7210 J"/>
    <n v="156.108"/>
    <n v="10"/>
    <n v="15.611000000000001"/>
  </r>
  <r>
    <x v="13"/>
    <s v="258-TRATOR JOHN DEERE 7210 J"/>
    <n v="387.09500000000003"/>
    <n v="26"/>
    <n v="14.888"/>
  </r>
  <r>
    <x v="14"/>
    <s v="258-TRATOR JOHN DEERE 7210 J"/>
    <n v="119.75700000000001"/>
    <n v="8"/>
    <n v="14.97"/>
  </r>
  <r>
    <x v="50"/>
    <s v="258-TRATOR JOHN DEERE 7210 J"/>
    <n v="16.375"/>
    <n v="1"/>
    <n v="16.375"/>
  </r>
  <r>
    <x v="51"/>
    <s v="258-TRATOR JOHN DEERE 7210 J"/>
    <n v="196.137"/>
    <n v="12"/>
    <n v="16.344999999999999"/>
  </r>
  <r>
    <x v="15"/>
    <s v="258-TRATOR JOHN DEERE 7210 J"/>
    <n v="208.64099999999999"/>
    <n v="17"/>
    <n v="12.273"/>
  </r>
  <r>
    <x v="60"/>
    <s v="258-TRATOR JOHN DEERE 7210 J"/>
    <n v="257.03500000000003"/>
    <n v="15"/>
    <n v="17.135999999999999"/>
  </r>
  <r>
    <x v="16"/>
    <s v="258-TRATOR JOHN DEERE 7210 J"/>
    <n v="261.56"/>
    <n v="17"/>
    <n v="15.385999999999999"/>
  </r>
  <r>
    <x v="17"/>
    <s v="296-TRATOR JONH DEERE 7215 J"/>
    <n v="72.555000000000007"/>
    <n v="5"/>
    <n v="14.510999999999999"/>
  </r>
  <r>
    <x v="18"/>
    <s v="296-TRATOR JONH DEERE 7215 J"/>
    <n v="343.71499999999997"/>
    <n v="23"/>
    <n v="14.944000000000001"/>
  </r>
  <r>
    <x v="20"/>
    <s v="258-TRATOR JOHN DEERE 7210 J"/>
    <n v="209.25200000000001"/>
    <n v="12"/>
    <n v="17.437999999999999"/>
  </r>
  <r>
    <x v="22"/>
    <s v="258-TRATOR JOHN DEERE 7210 J"/>
    <n v="280.93"/>
    <n v="19"/>
    <n v="14.786"/>
  </r>
  <r>
    <x v="23"/>
    <s v="296-TRATOR JONH DEERE 7215 J"/>
    <n v="251.55"/>
    <n v="17"/>
    <n v="14.797000000000001"/>
  </r>
  <r>
    <x v="55"/>
    <s v="296-TRATOR JONH DEERE 7215 J"/>
    <n v="320.87900000000002"/>
    <n v="21"/>
    <n v="15.28"/>
  </r>
  <r>
    <x v="24"/>
    <s v="296-TRATOR JONH DEERE 7215 J"/>
    <n v="348.45100000000002"/>
    <n v="24"/>
    <n v="14.519"/>
  </r>
  <r>
    <x v="52"/>
    <s v="258-TRATOR JOHN DEERE 7210 J"/>
    <n v="165.983"/>
    <n v="10"/>
    <n v="16.597999999999999"/>
  </r>
  <r>
    <x v="25"/>
    <s v="258-TRATOR JOHN DEERE 7210 J"/>
    <n v="349.83"/>
    <n v="24"/>
    <n v="14.576000000000001"/>
  </r>
  <r>
    <x v="26"/>
    <s v="258-TRATOR JOHN DEERE 7210 J"/>
    <n v="380.40499999999997"/>
    <n v="25"/>
    <n v="15.215999999999999"/>
  </r>
  <r>
    <x v="27"/>
    <s v="258-TRATOR JOHN DEERE 7210 J"/>
    <n v="223.60499999999999"/>
    <n v="15"/>
    <n v="14.907"/>
  </r>
  <r>
    <x v="28"/>
    <s v="258-TRATOR JOHN DEERE 7210 J"/>
    <n v="160.59299999999999"/>
    <n v="9"/>
    <n v="17.844000000000001"/>
  </r>
  <r>
    <x v="29"/>
    <s v="258-TRATOR JOHN DEERE 7210 J"/>
    <n v="15.83"/>
    <n v="1"/>
    <n v="15.83"/>
  </r>
  <r>
    <x v="30"/>
    <s v="258-TRATOR JOHN DEERE 7210 J"/>
    <n v="345.9"/>
    <n v="21"/>
    <n v="16.471"/>
  </r>
  <r>
    <x v="53"/>
    <s v="258-TRATOR JOHN DEERE 7210 J"/>
    <n v="120.25700000000001"/>
    <n v="7"/>
    <n v="17.18"/>
  </r>
  <r>
    <x v="31"/>
    <s v="258-TRATOR JOHN DEERE 7210 J"/>
    <n v="182.751"/>
    <n v="12"/>
    <n v="15.228999999999999"/>
  </r>
  <r>
    <x v="32"/>
    <s v="258-TRATOR JOHN DEERE 7210 J"/>
    <n v="256.44499999999999"/>
    <n v="16"/>
    <n v="16.027999999999999"/>
  </r>
  <r>
    <x v="33"/>
    <s v="258-TRATOR JOHN DEERE 7210 J"/>
    <n v="169.001"/>
    <n v="11"/>
    <n v="15.364000000000001"/>
  </r>
  <r>
    <x v="57"/>
    <s v="258-TRATOR JOHN DEERE 7210 J"/>
    <n v="232.535"/>
    <n v="13"/>
    <n v="17.887"/>
  </r>
  <r>
    <x v="34"/>
    <s v="258-TRATOR JOHN DEERE 7210 J"/>
    <n v="322.31"/>
    <n v="19"/>
    <n v="16.963999999999999"/>
  </r>
  <r>
    <x v="35"/>
    <s v="258-TRATOR JOHN DEERE 7210 J"/>
    <n v="263.92500000000001"/>
    <n v="16"/>
    <n v="16.495000000000001"/>
  </r>
  <r>
    <x v="36"/>
    <s v="258-TRATOR JOHN DEERE 7210 J"/>
    <n v="256.91699999999997"/>
    <n v="15"/>
    <n v="17.128"/>
  </r>
  <r>
    <x v="37"/>
    <s v="258-TRATOR JOHN DEERE 7210 J"/>
    <n v="306.291"/>
    <n v="20"/>
    <n v="15.315"/>
  </r>
  <r>
    <x v="39"/>
    <s v="258-TRATOR JOHN DEERE 7210 J"/>
    <n v="428.29"/>
    <n v="27"/>
    <n v="15.863"/>
  </r>
  <r>
    <x v="40"/>
    <s v="265-TRATOR JOHN DEERE 7225 J"/>
    <n v="213.04300000000001"/>
    <n v="14"/>
    <n v="15.217000000000001"/>
  </r>
  <r>
    <x v="54"/>
    <s v="265-TRATOR JOHN DEERE 7225 J"/>
    <n v="169.79499999999999"/>
    <n v="10"/>
    <n v="16.98"/>
  </r>
  <r>
    <x v="56"/>
    <s v="265-TRATOR JOHN DEERE 7225 J"/>
    <n v="97.22"/>
    <n v="6"/>
    <n v="16.202999999999999"/>
  </r>
  <r>
    <x v="41"/>
    <s v="258-TRATOR JOHN DEERE 7210 J"/>
    <n v="309.745"/>
    <n v="21"/>
    <n v="14.75"/>
  </r>
  <r>
    <x v="42"/>
    <s v="258-TRATOR JOHN DEERE 7210 J"/>
    <n v="67.828999999999994"/>
    <n v="5"/>
    <n v="13.566000000000001"/>
  </r>
  <r>
    <x v="43"/>
    <s v="258-TRATOR JOHN DEERE 7210 J"/>
    <n v="245.917"/>
    <n v="15"/>
    <n v="16.393999999999998"/>
  </r>
  <r>
    <x v="44"/>
    <s v="258-TRATOR JOHN DEERE 7210 J"/>
    <n v="249.965"/>
    <n v="17"/>
    <n v="14.704000000000001"/>
  </r>
  <r>
    <x v="45"/>
    <s v="258-TRATOR JOHN DEERE 7210 J"/>
    <n v="217.08500000000001"/>
    <n v="14"/>
    <n v="15.506"/>
  </r>
  <r>
    <x v="58"/>
    <s v="258-TRATOR JOHN DEERE 7210 J"/>
    <n v="80.489999999999995"/>
    <n v="6"/>
    <n v="13.414999999999999"/>
  </r>
  <r>
    <x v="46"/>
    <s v="258-TRATOR JOHN DEERE 7210 J"/>
    <n v="337.95"/>
    <n v="21"/>
    <n v="16.093"/>
  </r>
  <r>
    <x v="47"/>
    <s v="258-TRATOR JOHN DEERE 7210 J"/>
    <n v="334.84"/>
    <n v="21"/>
    <n v="15.945"/>
  </r>
  <r>
    <x v="48"/>
    <s v="236-TRATOR JOHN DEERE 6180 J"/>
    <n v="44.045000000000002"/>
    <n v="3"/>
    <n v="14.682"/>
  </r>
  <r>
    <x v="62"/>
    <s v="236-TRATOR JOHN DEERE 6180 J"/>
    <n v="49.908000000000001"/>
    <n v="4"/>
    <n v="12.477"/>
  </r>
  <r>
    <x v="1"/>
    <s v="236-TRATOR JOHN DEERE 6180 J"/>
    <n v="211.149"/>
    <n v="16"/>
    <n v="13.196999999999999"/>
  </r>
  <r>
    <x v="2"/>
    <s v="236-TRATOR JOHN DEERE 6180 J"/>
    <n v="126.95699999999999"/>
    <n v="8"/>
    <n v="15.87"/>
  </r>
  <r>
    <x v="3"/>
    <s v="236-TRATOR JOHN DEERE 6180 J"/>
    <n v="45.624000000000002"/>
    <n v="4"/>
    <n v="11.406000000000001"/>
  </r>
  <r>
    <x v="4"/>
    <s v="236-TRATOR JOHN DEERE 6180 J"/>
    <n v="266.40699999999998"/>
    <n v="17"/>
    <n v="15.670999999999999"/>
  </r>
  <r>
    <x v="5"/>
    <s v="285-TRATOR JOHN DEERE 7185 J"/>
    <n v="166.226"/>
    <n v="12"/>
    <n v="13.852"/>
  </r>
  <r>
    <x v="6"/>
    <s v="238-TRATOR JOHN DEERE 7195 J"/>
    <n v="199.37700000000001"/>
    <n v="12"/>
    <n v="16.614999999999998"/>
  </r>
  <r>
    <x v="49"/>
    <s v="238-TRATOR JOHN DEERE 7195 J"/>
    <n v="56.774999999999999"/>
    <n v="4"/>
    <n v="14.194000000000001"/>
  </r>
  <r>
    <x v="7"/>
    <s v="238-TRATOR JOHN DEERE 7195 J"/>
    <n v="196.96299999999999"/>
    <n v="16"/>
    <n v="12.31"/>
  </r>
  <r>
    <x v="8"/>
    <s v="238-TRATOR JOHN DEERE 7195 J"/>
    <n v="209.00800000000001"/>
    <n v="17"/>
    <n v="12.295"/>
  </r>
  <r>
    <x v="9"/>
    <s v="238-TRATOR JOHN DEERE 7195 J"/>
    <n v="112.151"/>
    <n v="10"/>
    <n v="11.215"/>
  </r>
  <r>
    <x v="59"/>
    <s v="258-TRATOR JOHN DEERE 7210 J"/>
    <n v="300.04500000000002"/>
    <n v="19"/>
    <n v="15.792"/>
  </r>
  <r>
    <x v="11"/>
    <s v="258-TRATOR JOHN DEERE 7210 J"/>
    <n v="469.58499999999998"/>
    <n v="29"/>
    <n v="16.193000000000001"/>
  </r>
  <r>
    <x v="12"/>
    <s v="258-TRATOR JOHN DEERE 7210 J"/>
    <n v="23.957000000000001"/>
    <n v="3"/>
    <n v="7.9859999999999998"/>
  </r>
  <r>
    <x v="13"/>
    <s v="258-TRATOR JOHN DEERE 7210 J"/>
    <n v="500.85500000000002"/>
    <n v="29"/>
    <n v="17.271000000000001"/>
  </r>
  <r>
    <x v="14"/>
    <s v="258-TRATOR JOHN DEERE 7210 J"/>
    <n v="183.249"/>
    <n v="13"/>
    <n v="14.096"/>
  </r>
  <r>
    <x v="51"/>
    <s v="258-TRATOR JOHN DEERE 7210 J"/>
    <n v="236.488"/>
    <n v="15"/>
    <n v="15.766"/>
  </r>
  <r>
    <x v="15"/>
    <s v="258-TRATOR JOHN DEERE 7210 J"/>
    <n v="146.90799999999999"/>
    <n v="13"/>
    <n v="11.301"/>
  </r>
  <r>
    <x v="60"/>
    <s v="258-TRATOR JOHN DEERE 7210 J"/>
    <n v="124.66500000000001"/>
    <n v="8"/>
    <n v="15.583"/>
  </r>
  <r>
    <x v="16"/>
    <s v="258-TRATOR JOHN DEERE 7210 J"/>
    <n v="297.11500000000001"/>
    <n v="18"/>
    <n v="16.506"/>
  </r>
  <r>
    <x v="17"/>
    <s v="296-TRATOR JONH DEERE 7215 J"/>
    <n v="31.62"/>
    <n v="2"/>
    <n v="15.81"/>
  </r>
  <r>
    <x v="18"/>
    <s v="296-TRATOR JONH DEERE 7215 J"/>
    <n v="437.05500000000001"/>
    <n v="24"/>
    <n v="18.210999999999999"/>
  </r>
  <r>
    <x v="20"/>
    <s v="258-TRATOR JOHN DEERE 7210 J"/>
    <n v="216.179"/>
    <n v="14"/>
    <n v="15.441000000000001"/>
  </r>
  <r>
    <x v="22"/>
    <s v="258-TRATOR JOHN DEERE 7210 J"/>
    <n v="349.65"/>
    <n v="23"/>
    <n v="15.202"/>
  </r>
  <r>
    <x v="23"/>
    <s v="296-TRATOR JONH DEERE 7215 J"/>
    <n v="267.67500000000001"/>
    <n v="17"/>
    <n v="15.746"/>
  </r>
  <r>
    <x v="55"/>
    <s v="296-TRATOR JONH DEERE 7215 J"/>
    <n v="383.58499999999998"/>
    <n v="24"/>
    <n v="15.983000000000001"/>
  </r>
  <r>
    <x v="24"/>
    <s v="296-TRATOR JONH DEERE 7215 J"/>
    <n v="278.60000000000002"/>
    <n v="17"/>
    <n v="16.388000000000002"/>
  </r>
  <r>
    <x v="52"/>
    <s v="258-TRATOR JOHN DEERE 7210 J"/>
    <n v="258.72500000000002"/>
    <n v="15"/>
    <n v="17.248000000000001"/>
  </r>
  <r>
    <x v="25"/>
    <s v="258-TRATOR JOHN DEERE 7210 J"/>
    <n v="75.405000000000001"/>
    <n v="4"/>
    <n v="18.850999999999999"/>
  </r>
  <r>
    <x v="26"/>
    <s v="258-TRATOR JOHN DEERE 7210 J"/>
    <n v="265.75"/>
    <n v="16"/>
    <n v="16.609000000000002"/>
  </r>
  <r>
    <x v="27"/>
    <s v="258-TRATOR JOHN DEERE 7210 J"/>
    <n v="329.05500000000001"/>
    <n v="19"/>
    <n v="17.318999999999999"/>
  </r>
  <r>
    <x v="28"/>
    <s v="258-TRATOR JOHN DEERE 7210 J"/>
    <n v="189.32400000000001"/>
    <n v="11"/>
    <n v="17.210999999999999"/>
  </r>
  <r>
    <x v="29"/>
    <s v="258-TRATOR JOHN DEERE 7210 J"/>
    <n v="207.30500000000001"/>
    <n v="13"/>
    <n v="15.946999999999999"/>
  </r>
  <r>
    <x v="30"/>
    <s v="258-TRATOR JOHN DEERE 7210 J"/>
    <n v="177.53800000000001"/>
    <n v="10"/>
    <n v="17.754000000000001"/>
  </r>
  <r>
    <x v="53"/>
    <s v="258-TRATOR JOHN DEERE 7210 J"/>
    <n v="33.654000000000003"/>
    <n v="2"/>
    <n v="16.827000000000002"/>
  </r>
  <r>
    <x v="31"/>
    <s v="258-TRATOR JOHN DEERE 7210 J"/>
    <n v="53.59"/>
    <n v="3"/>
    <n v="17.863"/>
  </r>
  <r>
    <x v="32"/>
    <s v="258-TRATOR JOHN DEERE 7210 J"/>
    <n v="205.18"/>
    <n v="11"/>
    <n v="18.652999999999999"/>
  </r>
  <r>
    <x v="33"/>
    <s v="258-TRATOR JOHN DEERE 7210 J"/>
    <n v="192.47800000000001"/>
    <n v="12"/>
    <n v="16.04"/>
  </r>
  <r>
    <x v="57"/>
    <s v="258-TRATOR JOHN DEERE 7210 J"/>
    <n v="263.73"/>
    <n v="15"/>
    <n v="17.582000000000001"/>
  </r>
  <r>
    <x v="34"/>
    <s v="258-TRATOR JOHN DEERE 7210 J"/>
    <n v="299.37"/>
    <n v="17"/>
    <n v="17.61"/>
  </r>
  <r>
    <x v="35"/>
    <s v="258-TRATOR JOHN DEERE 7210 J"/>
    <n v="266.87"/>
    <n v="17"/>
    <n v="15.698"/>
  </r>
  <r>
    <x v="36"/>
    <s v="258-TRATOR JOHN DEERE 7210 J"/>
    <n v="248.595"/>
    <n v="14"/>
    <n v="17.757000000000001"/>
  </r>
  <r>
    <x v="37"/>
    <s v="258-TRATOR JOHN DEERE 7210 J"/>
    <n v="213.18199999999999"/>
    <n v="14"/>
    <n v="15.227"/>
  </r>
  <r>
    <x v="39"/>
    <s v="258-TRATOR JOHN DEERE 7210 J"/>
    <n v="441.41"/>
    <n v="28"/>
    <n v="15.765000000000001"/>
  </r>
  <r>
    <x v="40"/>
    <s v="265-TRATOR JOHN DEERE 7225 J"/>
    <n v="206.03899999999999"/>
    <n v="15"/>
    <n v="13.736000000000001"/>
  </r>
  <r>
    <x v="54"/>
    <s v="265-TRATOR JOHN DEERE 7225 J"/>
    <n v="238.78800000000001"/>
    <n v="15"/>
    <n v="15.919"/>
  </r>
  <r>
    <x v="56"/>
    <s v="265-TRATOR JOHN DEERE 7225 J"/>
    <n v="112.961"/>
    <n v="5"/>
    <n v="22.591999999999999"/>
  </r>
  <r>
    <x v="41"/>
    <s v="258-TRATOR JOHN DEERE 7210 J"/>
    <n v="227.905"/>
    <n v="16"/>
    <n v="14.244"/>
  </r>
  <r>
    <x v="42"/>
    <s v="258-TRATOR JOHN DEERE 7210 J"/>
    <n v="213.09100000000001"/>
    <n v="17"/>
    <n v="12.535"/>
  </r>
  <r>
    <x v="43"/>
    <s v="258-TRATOR JOHN DEERE 7210 J"/>
    <n v="235.995"/>
    <n v="13"/>
    <n v="18.152999999999999"/>
  </r>
  <r>
    <x v="44"/>
    <s v="258-TRATOR JOHN DEERE 7210 J"/>
    <n v="361.29300000000001"/>
    <n v="23"/>
    <n v="15.708"/>
  </r>
  <r>
    <x v="45"/>
    <s v="258-TRATOR JOHN DEERE 7210 J"/>
    <n v="323.315"/>
    <n v="22"/>
    <n v="14.696"/>
  </r>
  <r>
    <x v="58"/>
    <s v="258-TRATOR JOHN DEERE 7210 J"/>
    <n v="264.70400000000001"/>
    <n v="17"/>
    <n v="15.571"/>
  </r>
  <r>
    <x v="46"/>
    <s v="258-TRATOR JOHN DEERE 7210 J"/>
    <n v="342.92700000000002"/>
    <n v="22"/>
    <n v="15.587999999999999"/>
  </r>
  <r>
    <x v="47"/>
    <s v="258-TRATOR JOHN DEERE 7210 J"/>
    <n v="175.18"/>
    <n v="12"/>
    <n v="14.598000000000001"/>
  </r>
  <r>
    <x v="0"/>
    <s v="236-TRATOR JOHN DEERE 6180 J"/>
    <n v="114.241"/>
    <n v="9"/>
    <n v="12.693"/>
  </r>
  <r>
    <x v="61"/>
    <s v="236-TRATOR JOHN DEERE 6180 J"/>
    <n v="178.06100000000001"/>
    <n v="12"/>
    <n v="14.837999999999999"/>
  </r>
  <r>
    <x v="48"/>
    <s v="236-TRATOR JOHN DEERE 6180 J"/>
    <n v="132.10400000000001"/>
    <n v="11"/>
    <n v="12.009"/>
  </r>
  <r>
    <x v="1"/>
    <s v="236-TRATOR JOHN DEERE 6180 J"/>
    <n v="122.68"/>
    <n v="8"/>
    <n v="15.335000000000001"/>
  </r>
  <r>
    <x v="2"/>
    <s v="236-TRATOR JOHN DEERE 6180 J"/>
    <n v="266.61599999999999"/>
    <n v="18"/>
    <n v="14.811999999999999"/>
  </r>
  <r>
    <x v="3"/>
    <s v="236-TRATOR JOHN DEERE 6180 J"/>
    <n v="227.48"/>
    <n v="14"/>
    <n v="16.248999999999999"/>
  </r>
  <r>
    <x v="5"/>
    <s v="285-TRATOR JOHN DEERE 7185 J"/>
    <n v="144.703"/>
    <n v="12"/>
    <n v="12.058999999999999"/>
  </r>
  <r>
    <x v="6"/>
    <s v="238-TRATOR JOHN DEERE 7195 J"/>
    <n v="149.547"/>
    <n v="8"/>
    <n v="18.693000000000001"/>
  </r>
  <r>
    <x v="49"/>
    <s v="238-TRATOR JOHN DEERE 7195 J"/>
    <n v="136.65799999999999"/>
    <n v="10"/>
    <n v="13.666"/>
  </r>
  <r>
    <x v="7"/>
    <s v="238-TRATOR JOHN DEERE 7195 J"/>
    <n v="156.857"/>
    <n v="12"/>
    <n v="13.071"/>
  </r>
  <r>
    <x v="8"/>
    <s v="238-TRATOR JOHN DEERE 7195 J"/>
    <n v="175.33600000000001"/>
    <n v="12"/>
    <n v="14.611000000000001"/>
  </r>
  <r>
    <x v="9"/>
    <s v="238-TRATOR JOHN DEERE 7195 J"/>
    <n v="212.06899999999999"/>
    <n v="18"/>
    <n v="11.782"/>
  </r>
  <r>
    <x v="59"/>
    <s v="258-TRATOR JOHN DEERE 7210 J"/>
    <n v="333.47"/>
    <n v="21"/>
    <n v="15.88"/>
  </r>
  <r>
    <x v="11"/>
    <s v="258-TRATOR JOHN DEERE 7210 J"/>
    <n v="398.1"/>
    <n v="25"/>
    <n v="15.923999999999999"/>
  </r>
  <r>
    <x v="12"/>
    <s v="258-TRATOR JOHN DEERE 7210 J"/>
    <n v="155.143"/>
    <n v="13"/>
    <n v="11.933999999999999"/>
  </r>
  <r>
    <x v="13"/>
    <s v="258-TRATOR JOHN DEERE 7210 J"/>
    <n v="197.15"/>
    <n v="12"/>
    <n v="16.428999999999998"/>
  </r>
  <r>
    <x v="14"/>
    <s v="258-TRATOR JOHN DEERE 7210 J"/>
    <n v="240.75"/>
    <n v="15"/>
    <n v="16.05"/>
  </r>
  <r>
    <x v="51"/>
    <s v="258-TRATOR JOHN DEERE 7210 J"/>
    <n v="132.65899999999999"/>
    <n v="8"/>
    <n v="16.582000000000001"/>
  </r>
  <r>
    <x v="15"/>
    <s v="258-TRATOR JOHN DEERE 7210 J"/>
    <n v="141.36199999999999"/>
    <n v="13"/>
    <n v="10.874000000000001"/>
  </r>
  <r>
    <x v="60"/>
    <s v="258-TRATOR JOHN DEERE 7210 J"/>
    <n v="270.83999999999997"/>
    <n v="17"/>
    <n v="15.932"/>
  </r>
  <r>
    <x v="16"/>
    <s v="258-TRATOR JOHN DEERE 7210 J"/>
    <n v="272.79000000000002"/>
    <n v="17"/>
    <n v="16.045999999999999"/>
  </r>
  <r>
    <x v="18"/>
    <s v="296-TRATOR JONH DEERE 7215 J"/>
    <n v="364.815"/>
    <n v="21"/>
    <n v="17.372"/>
  </r>
  <r>
    <x v="20"/>
    <s v="258-TRATOR JOHN DEERE 7210 J"/>
    <n v="181.67599999999999"/>
    <n v="13"/>
    <n v="13.975"/>
  </r>
  <r>
    <x v="22"/>
    <s v="258-TRATOR JOHN DEERE 7210 J"/>
    <n v="215.26"/>
    <n v="15"/>
    <n v="14.351000000000001"/>
  </r>
  <r>
    <x v="23"/>
    <s v="296-TRATOR JONH DEERE 7215 J"/>
    <n v="383.77499999999998"/>
    <n v="23"/>
    <n v="16.686"/>
  </r>
  <r>
    <x v="55"/>
    <s v="296-TRATOR JONH DEERE 7215 J"/>
    <n v="322.315"/>
    <n v="18"/>
    <n v="17.905999999999999"/>
  </r>
  <r>
    <x v="24"/>
    <s v="296-TRATOR JONH DEERE 7215 J"/>
    <n v="192.69"/>
    <n v="12"/>
    <n v="16.058"/>
  </r>
  <r>
    <x v="52"/>
    <s v="258-TRATOR JOHN DEERE 7210 J"/>
    <n v="237.167"/>
    <n v="11"/>
    <n v="21.561"/>
  </r>
  <r>
    <x v="25"/>
    <s v="258-TRATOR JOHN DEERE 7210 J"/>
    <n v="164.661"/>
    <n v="11"/>
    <n v="14.968999999999999"/>
  </r>
  <r>
    <x v="26"/>
    <s v="258-TRATOR JOHN DEERE 7210 J"/>
    <n v="252.05"/>
    <n v="16"/>
    <n v="15.753"/>
  </r>
  <r>
    <x v="27"/>
    <s v="258-TRATOR JOHN DEERE 7210 J"/>
    <n v="252.22"/>
    <n v="16"/>
    <n v="15.763999999999999"/>
  </r>
  <r>
    <x v="28"/>
    <s v="258-TRATOR JOHN DEERE 7210 J"/>
    <n v="211.69300000000001"/>
    <n v="13"/>
    <n v="16.283999999999999"/>
  </r>
  <r>
    <x v="29"/>
    <s v="258-TRATOR JOHN DEERE 7210 J"/>
    <n v="181.553"/>
    <n v="10"/>
    <n v="18.155000000000001"/>
  </r>
  <r>
    <x v="30"/>
    <s v="258-TRATOR JOHN DEERE 7210 J"/>
    <n v="188.63499999999999"/>
    <n v="11"/>
    <n v="17.149000000000001"/>
  </r>
  <r>
    <x v="53"/>
    <s v="258-TRATOR JOHN DEERE 7210 J"/>
    <n v="125.95099999999999"/>
    <n v="8"/>
    <n v="15.744"/>
  </r>
  <r>
    <x v="31"/>
    <s v="258-TRATOR JOHN DEERE 7210 J"/>
    <n v="134.61099999999999"/>
    <n v="10"/>
    <n v="13.461"/>
  </r>
  <r>
    <x v="32"/>
    <s v="258-TRATOR JOHN DEERE 7210 J"/>
    <n v="270.30500000000001"/>
    <n v="17"/>
    <n v="15.9"/>
  </r>
  <r>
    <x v="33"/>
    <s v="258-TRATOR JOHN DEERE 7210 J"/>
    <n v="201.01400000000001"/>
    <n v="12"/>
    <n v="16.751000000000001"/>
  </r>
  <r>
    <x v="57"/>
    <s v="258-TRATOR JOHN DEERE 7210 J"/>
    <n v="143"/>
    <n v="7"/>
    <n v="20.428999999999998"/>
  </r>
  <r>
    <x v="34"/>
    <s v="258-TRATOR JOHN DEERE 7210 J"/>
    <n v="314.66500000000002"/>
    <n v="20"/>
    <n v="15.733000000000001"/>
  </r>
  <r>
    <x v="35"/>
    <s v="258-TRATOR JOHN DEERE 7210 J"/>
    <n v="311.07"/>
    <n v="19"/>
    <n v="16.372"/>
  </r>
  <r>
    <x v="36"/>
    <s v="258-TRATOR JOHN DEERE 7210 J"/>
    <n v="194.393"/>
    <n v="12"/>
    <n v="16.199000000000002"/>
  </r>
  <r>
    <x v="37"/>
    <s v="258-TRATOR JOHN DEERE 7210 J"/>
    <n v="106.76"/>
    <n v="7"/>
    <n v="15.250999999999999"/>
  </r>
  <r>
    <x v="39"/>
    <s v="258-TRATOR JOHN DEERE 7210 J"/>
    <n v="337.63499999999999"/>
    <n v="22"/>
    <n v="15.347"/>
  </r>
  <r>
    <x v="40"/>
    <s v="265-TRATOR JOHN DEERE 7225 J"/>
    <n v="124.89700000000001"/>
    <n v="8"/>
    <n v="15.612"/>
  </r>
  <r>
    <x v="54"/>
    <s v="265-TRATOR JOHN DEERE 7225 J"/>
    <n v="141.822"/>
    <n v="8"/>
    <n v="17.728000000000002"/>
  </r>
  <r>
    <x v="56"/>
    <s v="265-TRATOR JOHN DEERE 7225 J"/>
    <n v="127.071"/>
    <n v="9"/>
    <n v="14.119"/>
  </r>
  <r>
    <x v="41"/>
    <s v="258-TRATOR JOHN DEERE 7210 J"/>
    <n v="178.39500000000001"/>
    <n v="11"/>
    <n v="16.218"/>
  </r>
  <r>
    <x v="42"/>
    <s v="258-TRATOR JOHN DEERE 7210 J"/>
    <n v="168.84"/>
    <n v="13"/>
    <n v="12.988"/>
  </r>
  <r>
    <x v="43"/>
    <s v="258-TRATOR JOHN DEERE 7210 J"/>
    <n v="204.62200000000001"/>
    <n v="13"/>
    <n v="15.74"/>
  </r>
  <r>
    <x v="44"/>
    <s v="258-TRATOR JOHN DEERE 7210 J"/>
    <n v="277.57499999999999"/>
    <n v="19"/>
    <n v="14.609"/>
  </r>
  <r>
    <x v="45"/>
    <s v="258-TRATOR JOHN DEERE 7210 J"/>
    <n v="206.68"/>
    <n v="14"/>
    <n v="14.763"/>
  </r>
  <r>
    <x v="58"/>
    <s v="258-TRATOR JOHN DEERE 7210 J"/>
    <n v="168.238"/>
    <n v="12"/>
    <n v="14.02"/>
  </r>
  <r>
    <x v="46"/>
    <s v="258-TRATOR JOHN DEERE 7210 J"/>
    <n v="186.99"/>
    <n v="12"/>
    <n v="15.583"/>
  </r>
  <r>
    <x v="47"/>
    <s v="258-TRATOR JOHN DEERE 7210 J"/>
    <n v="172.05"/>
    <n v="12"/>
    <n v="14.337999999999999"/>
  </r>
  <r>
    <x v="0"/>
    <s v="236-TRATOR JOHN DEERE 6180 J"/>
    <n v="134.61000000000001"/>
    <n v="7"/>
    <n v="19.23"/>
  </r>
  <r>
    <x v="61"/>
    <s v="236-TRATOR JOHN DEERE 6180 J"/>
    <n v="12.54"/>
    <n v="1"/>
    <n v="12.54"/>
  </r>
  <r>
    <x v="48"/>
    <s v="236-TRATOR JOHN DEERE 6180 J"/>
    <n v="83.67"/>
    <n v="4"/>
    <n v="20.917999999999999"/>
  </r>
  <r>
    <x v="1"/>
    <s v="236-TRATOR JOHN DEERE 6180 J"/>
    <n v="170.083"/>
    <n v="11"/>
    <n v="15.462"/>
  </r>
  <r>
    <x v="2"/>
    <s v="236-TRATOR JOHN DEERE 6180 J"/>
    <n v="73.367000000000004"/>
    <n v="6"/>
    <n v="12.228"/>
  </r>
  <r>
    <x v="3"/>
    <s v="236-TRATOR JOHN DEERE 6180 J"/>
    <n v="208.37700000000001"/>
    <n v="13"/>
    <n v="16.029"/>
  </r>
  <r>
    <x v="4"/>
    <s v="236-TRATOR JOHN DEERE 6180 J"/>
    <n v="139.33500000000001"/>
    <n v="9"/>
    <n v="15.481999999999999"/>
  </r>
  <r>
    <x v="5"/>
    <s v="285-TRATOR JOHN DEERE 7185 J"/>
    <n v="29.58"/>
    <n v="1"/>
    <n v="29.58"/>
  </r>
  <r>
    <x v="6"/>
    <s v="238-TRATOR JOHN DEERE 7195 J"/>
    <n v="43.435000000000002"/>
    <n v="3"/>
    <n v="14.478"/>
  </r>
  <r>
    <x v="49"/>
    <s v="238-TRATOR JOHN DEERE 7195 J"/>
    <n v="100.554"/>
    <n v="7"/>
    <n v="14.365"/>
  </r>
  <r>
    <x v="7"/>
    <s v="238-TRATOR JOHN DEERE 7195 J"/>
    <n v="148.03800000000001"/>
    <n v="11"/>
    <n v="13.458"/>
  </r>
  <r>
    <x v="8"/>
    <s v="238-TRATOR JOHN DEERE 7195 J"/>
    <n v="31.672999999999998"/>
    <n v="2"/>
    <n v="15.837"/>
  </r>
  <r>
    <x v="9"/>
    <s v="238-TRATOR JOHN DEERE 7195 J"/>
    <n v="83.403999999999996"/>
    <n v="6"/>
    <n v="13.901"/>
  </r>
  <r>
    <x v="59"/>
    <s v="258-TRATOR JOHN DEERE 7210 J"/>
    <n v="251.81"/>
    <n v="15"/>
    <n v="16.786999999999999"/>
  </r>
  <r>
    <x v="11"/>
    <s v="258-TRATOR JOHN DEERE 7210 J"/>
    <n v="305.18"/>
    <n v="20"/>
    <n v="15.259"/>
  </r>
  <r>
    <x v="12"/>
    <s v="258-TRATOR JOHN DEERE 7210 J"/>
    <n v="33.64"/>
    <n v="2"/>
    <n v="16.82"/>
  </r>
  <r>
    <x v="13"/>
    <s v="258-TRATOR JOHN DEERE 7210 J"/>
    <n v="318.91000000000003"/>
    <n v="19"/>
    <n v="16.785"/>
  </r>
  <r>
    <x v="14"/>
    <s v="258-TRATOR JOHN DEERE 7210 J"/>
    <n v="106.14"/>
    <n v="7"/>
    <n v="15.163"/>
  </r>
  <r>
    <x v="50"/>
    <s v="258-TRATOR JOHN DEERE 7210 J"/>
    <n v="14.654999999999999"/>
    <n v="1"/>
    <n v="14.654999999999999"/>
  </r>
  <r>
    <x v="51"/>
    <s v="258-TRATOR JOHN DEERE 7210 J"/>
    <n v="15.670999999999999"/>
    <n v="1"/>
    <n v="15.670999999999999"/>
  </r>
  <r>
    <x v="15"/>
    <s v="258-TRATOR JOHN DEERE 7210 J"/>
    <n v="101.78100000000001"/>
    <n v="9"/>
    <n v="11.308999999999999"/>
  </r>
  <r>
    <x v="60"/>
    <s v="258-TRATOR JOHN DEERE 7210 J"/>
    <n v="288.58"/>
    <n v="16"/>
    <n v="18.036000000000001"/>
  </r>
  <r>
    <x v="16"/>
    <s v="258-TRATOR JOHN DEERE 7210 J"/>
    <n v="173.65"/>
    <n v="11"/>
    <n v="15.786"/>
  </r>
  <r>
    <x v="17"/>
    <s v="296-TRATOR JONH DEERE 7215 J"/>
    <n v="231.23500000000001"/>
    <n v="15"/>
    <n v="15.416"/>
  </r>
  <r>
    <x v="18"/>
    <s v="296-TRATOR JONH DEERE 7215 J"/>
    <n v="306.51499999999999"/>
    <n v="19"/>
    <n v="16.132000000000001"/>
  </r>
  <r>
    <x v="20"/>
    <s v="258-TRATOR JOHN DEERE 7210 J"/>
    <n v="142.941"/>
    <n v="7"/>
    <n v="20.420000000000002"/>
  </r>
  <r>
    <x v="22"/>
    <s v="258-TRATOR JOHN DEERE 7210 J"/>
    <n v="297.17500000000001"/>
    <n v="19"/>
    <n v="15.641"/>
  </r>
  <r>
    <x v="23"/>
    <s v="296-TRATOR JONH DEERE 7215 J"/>
    <n v="181.72499999999999"/>
    <n v="12"/>
    <n v="15.144"/>
  </r>
  <r>
    <x v="24"/>
    <s v="296-TRATOR JONH DEERE 7215 J"/>
    <n v="194.815"/>
    <n v="13"/>
    <n v="14.986000000000001"/>
  </r>
  <r>
    <x v="52"/>
    <s v="258-TRATOR JOHN DEERE 7210 J"/>
    <n v="84.113"/>
    <n v="4"/>
    <n v="21.027999999999999"/>
  </r>
  <r>
    <x v="25"/>
    <s v="258-TRATOR JOHN DEERE 7210 J"/>
    <n v="184.917"/>
    <n v="11"/>
    <n v="16.811"/>
  </r>
  <r>
    <x v="26"/>
    <s v="258-TRATOR JOHN DEERE 7210 J"/>
    <n v="309.29500000000002"/>
    <n v="18"/>
    <n v="17.183"/>
  </r>
  <r>
    <x v="27"/>
    <s v="258-TRATOR JOHN DEERE 7210 J"/>
    <n v="249.66"/>
    <n v="16"/>
    <n v="15.603999999999999"/>
  </r>
  <r>
    <x v="28"/>
    <s v="258-TRATOR JOHN DEERE 7210 J"/>
    <n v="218.113"/>
    <n v="13"/>
    <n v="16.777999999999999"/>
  </r>
  <r>
    <x v="29"/>
    <s v="258-TRATOR JOHN DEERE 7210 J"/>
    <n v="49.755000000000003"/>
    <n v="3"/>
    <n v="16.585000000000001"/>
  </r>
  <r>
    <x v="30"/>
    <s v="258-TRATOR JOHN DEERE 7210 J"/>
    <n v="179.95500000000001"/>
    <n v="11"/>
    <n v="16.36"/>
  </r>
  <r>
    <x v="53"/>
    <s v="258-TRATOR JOHN DEERE 7210 J"/>
    <n v="111.745"/>
    <n v="5"/>
    <n v="22.349"/>
  </r>
  <r>
    <x v="31"/>
    <s v="258-TRATOR JOHN DEERE 7210 J"/>
    <n v="36.4"/>
    <n v="3"/>
    <n v="12.132999999999999"/>
  </r>
  <r>
    <x v="32"/>
    <s v="258-TRATOR JOHN DEERE 7210 J"/>
    <n v="241.64"/>
    <n v="14"/>
    <n v="17.260000000000002"/>
  </r>
  <r>
    <x v="33"/>
    <s v="258-TRATOR JOHN DEERE 7210 J"/>
    <n v="226.30500000000001"/>
    <n v="12"/>
    <n v="18.859000000000002"/>
  </r>
  <r>
    <x v="57"/>
    <s v="258-TRATOR JOHN DEERE 7210 J"/>
    <n v="72.844999999999999"/>
    <n v="3"/>
    <n v="24.282"/>
  </r>
  <r>
    <x v="34"/>
    <s v="258-TRATOR JOHN DEERE 7210 J"/>
    <n v="287.40499999999997"/>
    <n v="17"/>
    <n v="16.905999999999999"/>
  </r>
  <r>
    <x v="35"/>
    <s v="258-TRATOR JOHN DEERE 7210 J"/>
    <n v="232.66"/>
    <n v="15"/>
    <n v="15.510999999999999"/>
  </r>
  <r>
    <x v="36"/>
    <s v="258-TRATOR JOHN DEERE 7210 J"/>
    <n v="144.96299999999999"/>
    <n v="9"/>
    <n v="16.106999999999999"/>
  </r>
  <r>
    <x v="37"/>
    <s v="258-TRATOR JOHN DEERE 7210 J"/>
    <n v="205.947"/>
    <n v="9"/>
    <n v="22.882999999999999"/>
  </r>
  <r>
    <x v="39"/>
    <s v="258-TRATOR JOHN DEERE 7210 J"/>
    <n v="317.8"/>
    <n v="21"/>
    <n v="15.132999999999999"/>
  </r>
  <r>
    <x v="40"/>
    <s v="265-TRATOR JOHN DEERE 7225 J"/>
    <n v="32.909999999999997"/>
    <n v="1"/>
    <n v="32.909999999999997"/>
  </r>
  <r>
    <x v="54"/>
    <s v="265-TRATOR JOHN DEERE 7225 J"/>
    <n v="17.239000000000001"/>
    <n v="1"/>
    <n v="17.239000000000001"/>
  </r>
  <r>
    <x v="56"/>
    <s v="265-TRATOR JOHN DEERE 7225 J"/>
    <n v="16.021999999999998"/>
    <n v="1"/>
    <n v="16.021999999999998"/>
  </r>
  <r>
    <x v="41"/>
    <s v="258-TRATOR JOHN DEERE 7210 J"/>
    <n v="119.875"/>
    <n v="7"/>
    <n v="17.125"/>
  </r>
  <r>
    <x v="42"/>
    <s v="258-TRATOR JOHN DEERE 7210 J"/>
    <n v="120.116"/>
    <n v="9"/>
    <n v="13.346"/>
  </r>
  <r>
    <x v="43"/>
    <s v="258-TRATOR JOHN DEERE 7210 J"/>
    <n v="269.93900000000002"/>
    <n v="14"/>
    <n v="19.280999999999999"/>
  </r>
  <r>
    <x v="44"/>
    <s v="258-TRATOR JOHN DEERE 7210 J"/>
    <n v="308.07"/>
    <n v="17"/>
    <n v="18.122"/>
  </r>
  <r>
    <x v="45"/>
    <s v="258-TRATOR JOHN DEERE 7210 J"/>
    <n v="162.83000000000001"/>
    <n v="11"/>
    <n v="14.803000000000001"/>
  </r>
  <r>
    <x v="58"/>
    <s v="258-TRATOR JOHN DEERE 7210 J"/>
    <n v="195.73699999999999"/>
    <n v="12"/>
    <n v="16.311"/>
  </r>
  <r>
    <x v="46"/>
    <s v="258-TRATOR JOHN DEERE 7210 J"/>
    <n v="290.72500000000002"/>
    <n v="18"/>
    <n v="16.151"/>
  </r>
  <r>
    <x v="47"/>
    <s v="258-TRATOR JOHN DEERE 7210 J"/>
    <n v="275.67"/>
    <n v="19"/>
    <n v="14.509"/>
  </r>
  <r>
    <x v="0"/>
    <s v="236-TRATOR JOHN DEERE 6180 J"/>
    <n v="168.99199999999999"/>
    <n v="9"/>
    <n v="18.777000000000001"/>
  </r>
  <r>
    <x v="61"/>
    <s v="236-TRATOR JOHN DEERE 6180 J"/>
    <n v="149.732"/>
    <n v="10"/>
    <n v="14.973000000000001"/>
  </r>
  <r>
    <x v="48"/>
    <s v="236-TRATOR JOHN DEERE 6180 J"/>
    <n v="55.554000000000002"/>
    <n v="4"/>
    <n v="13.888999999999999"/>
  </r>
  <r>
    <x v="1"/>
    <s v="236-TRATOR JOHN DEERE 6180 J"/>
    <n v="195.53899999999999"/>
    <n v="11"/>
    <n v="17.776"/>
  </r>
  <r>
    <x v="3"/>
    <s v="236-TRATOR JOHN DEERE 6180 J"/>
    <n v="232.40899999999999"/>
    <n v="17"/>
    <n v="13.670999999999999"/>
  </r>
  <r>
    <x v="4"/>
    <s v="236-TRATOR JOHN DEERE 6180 J"/>
    <n v="183.53800000000001"/>
    <n v="11"/>
    <n v="16.684999999999999"/>
  </r>
  <r>
    <x v="5"/>
    <s v="285-TRATOR JOHN DEERE 7185 J"/>
    <n v="85.248000000000005"/>
    <n v="5"/>
    <n v="17.05"/>
  </r>
  <r>
    <x v="49"/>
    <s v="238-TRATOR JOHN DEERE 7195 J"/>
    <n v="55.2"/>
    <n v="3"/>
    <n v="18.399999999999999"/>
  </r>
  <r>
    <x v="7"/>
    <s v="238-TRATOR JOHN DEERE 7195 J"/>
    <n v="53.142000000000003"/>
    <n v="3"/>
    <n v="17.713999999999999"/>
  </r>
  <r>
    <x v="9"/>
    <s v="238-TRATOR JOHN DEERE 7195 J"/>
    <n v="30.675000000000001"/>
    <n v="2"/>
    <n v="15.337999999999999"/>
  </r>
  <r>
    <x v="59"/>
    <s v="258-TRATOR JOHN DEERE 7210 J"/>
    <n v="163.04"/>
    <n v="10"/>
    <n v="16.303999999999998"/>
  </r>
  <r>
    <x v="11"/>
    <s v="258-TRATOR JOHN DEERE 7210 J"/>
    <n v="2.7490000000000001"/>
    <n v="1"/>
    <n v="2.7490000000000001"/>
  </r>
  <r>
    <x v="12"/>
    <s v="258-TRATOR JOHN DEERE 7210 J"/>
    <n v="147.46700000000001"/>
    <n v="9"/>
    <n v="16.385000000000002"/>
  </r>
  <r>
    <x v="14"/>
    <s v="258-TRATOR JOHN DEERE 7210 J"/>
    <n v="20.100000000000001"/>
    <n v="2"/>
    <n v="10.050000000000001"/>
  </r>
  <r>
    <x v="51"/>
    <s v="258-TRATOR JOHN DEERE 7210 J"/>
    <n v="108.411"/>
    <n v="9"/>
    <n v="12.045999999999999"/>
  </r>
  <r>
    <x v="15"/>
    <s v="258-TRATOR JOHN DEERE 7210 J"/>
    <n v="129.19"/>
    <n v="12"/>
    <n v="10.766"/>
  </r>
  <r>
    <x v="60"/>
    <s v="258-TRATOR JOHN DEERE 7210 J"/>
    <n v="135.07"/>
    <n v="8"/>
    <n v="16.884"/>
  </r>
  <r>
    <x v="16"/>
    <s v="258-TRATOR JOHN DEERE 7210 J"/>
    <n v="202.46"/>
    <n v="12"/>
    <n v="16.872"/>
  </r>
  <r>
    <x v="20"/>
    <s v="258-TRATOR JOHN DEERE 7210 J"/>
    <n v="186.036"/>
    <n v="13"/>
    <n v="14.31"/>
  </r>
  <r>
    <x v="22"/>
    <s v="258-TRATOR JOHN DEERE 7210 J"/>
    <n v="15.654999999999999"/>
    <n v="1"/>
    <n v="15.654999999999999"/>
  </r>
  <r>
    <x v="23"/>
    <s v="296-TRATOR JONH DEERE 7215 J"/>
    <n v="30.24"/>
    <n v="2"/>
    <n v="15.12"/>
  </r>
  <r>
    <x v="52"/>
    <s v="258-TRATOR JOHN DEERE 7210 J"/>
    <n v="185.18299999999999"/>
    <n v="11"/>
    <n v="16.835000000000001"/>
  </r>
  <r>
    <x v="25"/>
    <s v="258-TRATOR JOHN DEERE 7210 J"/>
    <n v="190.11699999999999"/>
    <n v="10"/>
    <n v="19.012"/>
  </r>
  <r>
    <x v="26"/>
    <s v="258-TRATOR JOHN DEERE 7210 J"/>
    <n v="16.46"/>
    <n v="1"/>
    <n v="16.46"/>
  </r>
  <r>
    <x v="27"/>
    <s v="258-TRATOR JOHN DEERE 7210 J"/>
    <n v="179.17"/>
    <n v="12"/>
    <n v="14.930999999999999"/>
  </r>
  <r>
    <x v="28"/>
    <s v="258-TRATOR JOHN DEERE 7210 J"/>
    <n v="224.584"/>
    <n v="14"/>
    <n v="16.042000000000002"/>
  </r>
  <r>
    <x v="29"/>
    <s v="258-TRATOR JOHN DEERE 7210 J"/>
    <n v="219.709"/>
    <n v="12"/>
    <n v="18.309000000000001"/>
  </r>
  <r>
    <x v="30"/>
    <s v="258-TRATOR JOHN DEERE 7210 J"/>
    <n v="221.91499999999999"/>
    <n v="13"/>
    <n v="17.07"/>
  </r>
  <r>
    <x v="53"/>
    <s v="258-TRATOR JOHN DEERE 7210 J"/>
    <n v="184.89599999999999"/>
    <n v="12"/>
    <n v="15.407999999999999"/>
  </r>
  <r>
    <x v="31"/>
    <s v="258-TRATOR JOHN DEERE 7210 J"/>
    <n v="158.375"/>
    <n v="11"/>
    <n v="14.398"/>
  </r>
  <r>
    <x v="32"/>
    <s v="258-TRATOR JOHN DEERE 7210 J"/>
    <n v="77.165000000000006"/>
    <n v="5"/>
    <n v="15.433"/>
  </r>
  <r>
    <x v="33"/>
    <s v="258-TRATOR JOHN DEERE 7210 J"/>
    <n v="252.309"/>
    <n v="15"/>
    <n v="16.821000000000002"/>
  </r>
  <r>
    <x v="57"/>
    <s v="258-TRATOR JOHN DEERE 7210 J"/>
    <n v="188.60300000000001"/>
    <n v="11"/>
    <n v="17.146000000000001"/>
  </r>
  <r>
    <x v="34"/>
    <s v="258-TRATOR JOHN DEERE 7210 J"/>
    <n v="172.08500000000001"/>
    <n v="11"/>
    <n v="15.644"/>
  </r>
  <r>
    <x v="35"/>
    <s v="258-TRATOR JOHN DEERE 7210 J"/>
    <n v="103.17"/>
    <n v="7"/>
    <n v="14.739000000000001"/>
  </r>
  <r>
    <x v="36"/>
    <s v="258-TRATOR JOHN DEERE 7210 J"/>
    <n v="151.60599999999999"/>
    <n v="9"/>
    <n v="16.844999999999999"/>
  </r>
  <r>
    <x v="37"/>
    <s v="258-TRATOR JOHN DEERE 7210 J"/>
    <n v="260.49"/>
    <n v="16"/>
    <n v="16.280999999999999"/>
  </r>
  <r>
    <x v="39"/>
    <s v="258-TRATOR JOHN DEERE 7210 J"/>
    <n v="27.491"/>
    <n v="1"/>
    <n v="27.491"/>
  </r>
  <r>
    <x v="40"/>
    <s v="265-TRATOR JOHN DEERE 7225 J"/>
    <n v="272.83699999999999"/>
    <n v="15"/>
    <n v="18.189"/>
  </r>
  <r>
    <x v="54"/>
    <s v="265-TRATOR JOHN DEERE 7225 J"/>
    <n v="166.78100000000001"/>
    <n v="11"/>
    <n v="15.162000000000001"/>
  </r>
  <r>
    <x v="42"/>
    <s v="258-TRATOR JOHN DEERE 7210 J"/>
    <n v="30.675000000000001"/>
    <n v="2"/>
    <n v="15.337999999999999"/>
  </r>
  <r>
    <x v="43"/>
    <s v="258-TRATOR JOHN DEERE 7210 J"/>
    <n v="234.88900000000001"/>
    <n v="14"/>
    <n v="16.777999999999999"/>
  </r>
  <r>
    <x v="44"/>
    <s v="258-TRATOR JOHN DEERE 7210 J"/>
    <n v="32.115000000000002"/>
    <n v="2"/>
    <n v="16.058"/>
  </r>
  <r>
    <x v="45"/>
    <s v="258-TRATOR JOHN DEERE 7210 J"/>
    <n v="16.46"/>
    <n v="1"/>
    <n v="16.46"/>
  </r>
  <r>
    <x v="58"/>
    <s v="258-TRATOR JOHN DEERE 7210 J"/>
    <n v="204.648"/>
    <n v="14"/>
    <n v="14.618"/>
  </r>
  <r>
    <x v="46"/>
    <s v="258-TRATOR JOHN DEERE 7210 J"/>
    <n v="32.115000000000002"/>
    <n v="2"/>
    <n v="16.058"/>
  </r>
  <r>
    <x v="47"/>
    <s v="258-TRATOR JOHN DEERE 7210 J"/>
    <n v="15.654999999999999"/>
    <n v="1"/>
    <n v="15.654999999999999"/>
  </r>
  <r>
    <x v="0"/>
    <s v="236-TRATOR JOHN DEERE 6180 J"/>
    <n v="84.882000000000005"/>
    <n v="6"/>
    <n v="14.147"/>
  </r>
  <r>
    <x v="61"/>
    <s v="236-TRATOR JOHN DEERE 6180 J"/>
    <n v="89.064999999999998"/>
    <n v="5"/>
    <n v="17.812999999999999"/>
  </r>
  <r>
    <x v="1"/>
    <s v="236-TRATOR JOHN DEERE 6180 J"/>
    <n v="57.557000000000002"/>
    <n v="4"/>
    <n v="14.388999999999999"/>
  </r>
  <r>
    <x v="3"/>
    <s v="236-TRATOR JOHN DEERE 6180 J"/>
    <n v="93.251000000000005"/>
    <n v="6"/>
    <n v="15.542"/>
  </r>
  <r>
    <x v="4"/>
    <s v="236-TRATOR JOHN DEERE 6180 J"/>
    <n v="40.210999999999999"/>
    <n v="3"/>
    <n v="13.404"/>
  </r>
  <r>
    <x v="59"/>
    <s v="258-TRATOR JOHN DEERE 7210 J"/>
    <n v="164.82499999999999"/>
    <n v="11"/>
    <n v="14.984"/>
  </r>
  <r>
    <x v="11"/>
    <s v="258-TRATOR JOHN DEERE 7210 J"/>
    <n v="14.59"/>
    <n v="1"/>
    <n v="14.59"/>
  </r>
  <r>
    <x v="12"/>
    <s v="258-TRATOR JOHN DEERE 7210 J"/>
    <n v="87.497"/>
    <n v="5"/>
    <n v="17.498999999999999"/>
  </r>
  <r>
    <x v="51"/>
    <s v="258-TRATOR JOHN DEERE 7210 J"/>
    <n v="106.08199999999999"/>
    <n v="7"/>
    <n v="15.154999999999999"/>
  </r>
  <r>
    <x v="15"/>
    <s v="258-TRATOR JOHN DEERE 7210 J"/>
    <n v="102.607"/>
    <n v="6"/>
    <n v="17.100999999999999"/>
  </r>
  <r>
    <x v="60"/>
    <s v="258-TRATOR JOHN DEERE 7210 J"/>
    <n v="207.26499999999999"/>
    <n v="14"/>
    <n v="14.805"/>
  </r>
  <r>
    <x v="16"/>
    <s v="258-TRATOR JOHN DEERE 7210 J"/>
    <n v="177.32499999999999"/>
    <n v="12"/>
    <n v="14.776999999999999"/>
  </r>
  <r>
    <x v="20"/>
    <s v="258-TRATOR JOHN DEERE 7210 J"/>
    <n v="43.158999999999999"/>
    <n v="3"/>
    <n v="14.385999999999999"/>
  </r>
  <r>
    <x v="23"/>
    <s v="296-TRATOR JONH DEERE 7215 J"/>
    <n v="14.59"/>
    <n v="1"/>
    <n v="14.59"/>
  </r>
  <r>
    <x v="24"/>
    <s v="296-TRATOR JONH DEERE 7215 J"/>
    <n v="29.18"/>
    <n v="1"/>
    <n v="29.18"/>
  </r>
  <r>
    <x v="52"/>
    <s v="258-TRATOR JOHN DEERE 7210 J"/>
    <n v="141.07599999999999"/>
    <n v="8"/>
    <n v="17.635000000000002"/>
  </r>
  <r>
    <x v="25"/>
    <s v="258-TRATOR JOHN DEERE 7210 J"/>
    <n v="135.60499999999999"/>
    <n v="6"/>
    <n v="22.600999999999999"/>
  </r>
  <r>
    <x v="27"/>
    <s v="258-TRATOR JOHN DEERE 7210 J"/>
    <n v="243.39500000000001"/>
    <n v="16"/>
    <n v="15.212"/>
  </r>
  <r>
    <x v="28"/>
    <s v="258-TRATOR JOHN DEERE 7210 J"/>
    <n v="59.314999999999998"/>
    <n v="3"/>
    <n v="19.771999999999998"/>
  </r>
  <r>
    <x v="29"/>
    <s v="258-TRATOR JOHN DEERE 7210 J"/>
    <n v="92.515000000000001"/>
    <n v="6"/>
    <n v="15.419"/>
  </r>
  <r>
    <x v="30"/>
    <s v="258-TRATOR JOHN DEERE 7210 J"/>
    <n v="98.308000000000007"/>
    <n v="5"/>
    <n v="19.661999999999999"/>
  </r>
  <r>
    <x v="53"/>
    <s v="258-TRATOR JOHN DEERE 7210 J"/>
    <n v="134.626"/>
    <n v="9"/>
    <n v="14.958"/>
  </r>
  <r>
    <x v="31"/>
    <s v="258-TRATOR JOHN DEERE 7210 J"/>
    <n v="77.995999999999995"/>
    <n v="4"/>
    <n v="19.498999999999999"/>
  </r>
  <r>
    <x v="33"/>
    <s v="258-TRATOR JOHN DEERE 7210 J"/>
    <n v="159.15"/>
    <n v="7"/>
    <n v="22.736000000000001"/>
  </r>
  <r>
    <x v="57"/>
    <s v="258-TRATOR JOHN DEERE 7210 J"/>
    <n v="80.135000000000005"/>
    <n v="5"/>
    <n v="16.027000000000001"/>
  </r>
  <r>
    <x v="34"/>
    <s v="258-TRATOR JOHN DEERE 7210 J"/>
    <n v="219.845"/>
    <n v="15"/>
    <n v="14.656000000000001"/>
  </r>
  <r>
    <x v="35"/>
    <s v="258-TRATOR JOHN DEERE 7210 J"/>
    <n v="174.22499999999999"/>
    <n v="12"/>
    <n v="14.519"/>
  </r>
  <r>
    <x v="36"/>
    <s v="258-TRATOR JOHN DEERE 7210 J"/>
    <n v="48.25"/>
    <n v="3"/>
    <n v="16.082999999999998"/>
  </r>
  <r>
    <x v="37"/>
    <s v="258-TRATOR JOHN DEERE 7210 J"/>
    <n v="50.701000000000001"/>
    <n v="3"/>
    <n v="16.899999999999999"/>
  </r>
  <r>
    <x v="40"/>
    <s v="265-TRATOR JOHN DEERE 7225 J"/>
    <n v="186.101"/>
    <n v="10"/>
    <n v="18.61"/>
  </r>
  <r>
    <x v="54"/>
    <s v="265-TRATOR JOHN DEERE 7225 J"/>
    <n v="119.765"/>
    <n v="8"/>
    <n v="14.971"/>
  </r>
  <r>
    <x v="43"/>
    <s v="258-TRATOR JOHN DEERE 7210 J"/>
    <n v="72.864000000000004"/>
    <n v="5"/>
    <n v="14.573"/>
  </r>
  <r>
    <x v="58"/>
    <s v="258-TRATOR JOHN DEERE 7210 J"/>
    <n v="59.101999999999997"/>
    <n v="4"/>
    <n v="14.776"/>
  </r>
  <r>
    <x v="0"/>
    <s v="236-TRATOR JOHN DEERE 6180 J"/>
    <n v="169.8"/>
    <n v="13"/>
    <n v="13.061999999999999"/>
  </r>
  <r>
    <x v="61"/>
    <s v="236-TRATOR JOHN DEERE 6180 J"/>
    <n v="27.443999999999999"/>
    <n v="2"/>
    <n v="13.722"/>
  </r>
  <r>
    <x v="48"/>
    <s v="236-TRATOR JOHN DEERE 6180 J"/>
    <n v="280.05099999999999"/>
    <n v="21"/>
    <n v="13.336"/>
  </r>
  <r>
    <x v="62"/>
    <s v="236-TRATOR JOHN DEERE 6180 J"/>
    <n v="149.05799999999999"/>
    <n v="9"/>
    <n v="16.562000000000001"/>
  </r>
  <r>
    <x v="1"/>
    <s v="236-TRATOR JOHN DEERE 6180 J"/>
    <n v="177.95"/>
    <n v="11"/>
    <n v="16.177"/>
  </r>
  <r>
    <x v="2"/>
    <s v="236-TRATOR JOHN DEERE 6180 J"/>
    <n v="23.98"/>
    <n v="2"/>
    <n v="11.99"/>
  </r>
  <r>
    <x v="3"/>
    <s v="236-TRATOR JOHN DEERE 6180 J"/>
    <n v="154.97999999999999"/>
    <n v="13"/>
    <n v="11.922000000000001"/>
  </r>
  <r>
    <x v="4"/>
    <s v="236-TRATOR JOHN DEERE 6180 J"/>
    <n v="227.05500000000001"/>
    <n v="15"/>
    <n v="15.137"/>
  </r>
  <r>
    <x v="59"/>
    <s v="258-TRATOR JOHN DEERE 7210 J"/>
    <n v="323.97500000000002"/>
    <n v="21"/>
    <n v="15.427"/>
  </r>
  <r>
    <x v="11"/>
    <s v="258-TRATOR JOHN DEERE 7210 J"/>
    <n v="108.545"/>
    <n v="6"/>
    <n v="18.091000000000001"/>
  </r>
  <r>
    <x v="12"/>
    <s v="258-TRATOR JOHN DEERE 7210 J"/>
    <n v="187.35400000000001"/>
    <n v="16"/>
    <n v="11.71"/>
  </r>
  <r>
    <x v="13"/>
    <s v="258-TRATOR JOHN DEERE 7210 J"/>
    <n v="353.16"/>
    <n v="22"/>
    <n v="16.053000000000001"/>
  </r>
  <r>
    <x v="51"/>
    <s v="258-TRATOR JOHN DEERE 7210 J"/>
    <n v="298.35199999999998"/>
    <n v="20"/>
    <n v="14.917999999999999"/>
  </r>
  <r>
    <x v="15"/>
    <s v="258-TRATOR JOHN DEERE 7210 J"/>
    <n v="79.36"/>
    <n v="7"/>
    <n v="11.337"/>
  </r>
  <r>
    <x v="60"/>
    <s v="258-TRATOR JOHN DEERE 7210 J"/>
    <n v="347.49"/>
    <n v="22"/>
    <n v="15.795"/>
  </r>
  <r>
    <x v="16"/>
    <s v="258-TRATOR JOHN DEERE 7210 J"/>
    <n v="425.32"/>
    <n v="28"/>
    <n v="15.19"/>
  </r>
  <r>
    <x v="17"/>
    <s v="296-TRATOR JONH DEERE 7215 J"/>
    <n v="297.245"/>
    <n v="19"/>
    <n v="15.644"/>
  </r>
  <r>
    <x v="18"/>
    <s v="296-TRATOR JONH DEERE 7215 J"/>
    <n v="268.05500000000001"/>
    <n v="17"/>
    <n v="15.768000000000001"/>
  </r>
  <r>
    <x v="20"/>
    <s v="258-TRATOR JOHN DEERE 7210 J"/>
    <n v="186.68"/>
    <n v="12"/>
    <n v="15.557"/>
  </r>
  <r>
    <x v="23"/>
    <s v="296-TRATOR JONH DEERE 7215 J"/>
    <n v="392.185"/>
    <n v="23"/>
    <n v="17.052"/>
  </r>
  <r>
    <x v="24"/>
    <s v="296-TRATOR JONH DEERE 7215 J"/>
    <n v="350.23500000000001"/>
    <n v="21"/>
    <n v="16.678000000000001"/>
  </r>
  <r>
    <x v="52"/>
    <s v="258-TRATOR JOHN DEERE 7210 J"/>
    <n v="163.01900000000001"/>
    <n v="10"/>
    <n v="16.302"/>
  </r>
  <r>
    <x v="25"/>
    <s v="258-TRATOR JOHN DEERE 7210 J"/>
    <n v="120.188"/>
    <n v="8"/>
    <n v="15.023999999999999"/>
  </r>
  <r>
    <x v="26"/>
    <s v="258-TRATOR JOHN DEERE 7210 J"/>
    <n v="170.67"/>
    <n v="10"/>
    <n v="17.067"/>
  </r>
  <r>
    <x v="27"/>
    <s v="258-TRATOR JOHN DEERE 7210 J"/>
    <n v="508.21"/>
    <n v="30"/>
    <n v="16.940000000000001"/>
  </r>
  <r>
    <x v="28"/>
    <s v="258-TRATOR JOHN DEERE 7210 J"/>
    <n v="71.45"/>
    <n v="4"/>
    <n v="17.863"/>
  </r>
  <r>
    <x v="29"/>
    <s v="258-TRATOR JOHN DEERE 7210 J"/>
    <n v="271.483"/>
    <n v="16"/>
    <n v="16.968"/>
  </r>
  <r>
    <x v="30"/>
    <s v="258-TRATOR JOHN DEERE 7210 J"/>
    <n v="206.084"/>
    <n v="12"/>
    <n v="17.173999999999999"/>
  </r>
  <r>
    <x v="53"/>
    <s v="258-TRATOR JOHN DEERE 7210 J"/>
    <n v="306.65100000000001"/>
    <n v="18"/>
    <n v="17.036000000000001"/>
  </r>
  <r>
    <x v="31"/>
    <s v="258-TRATOR JOHN DEERE 7210 J"/>
    <n v="143.82300000000001"/>
    <n v="13"/>
    <n v="11.063000000000001"/>
  </r>
  <r>
    <x v="32"/>
    <s v="258-TRATOR JOHN DEERE 7210 J"/>
    <n v="366.58499999999998"/>
    <n v="22"/>
    <n v="16.663"/>
  </r>
  <r>
    <x v="33"/>
    <s v="258-TRATOR JOHN DEERE 7210 J"/>
    <n v="173.23400000000001"/>
    <n v="11"/>
    <n v="15.749000000000001"/>
  </r>
  <r>
    <x v="57"/>
    <s v="258-TRATOR JOHN DEERE 7210 J"/>
    <n v="173.18600000000001"/>
    <n v="11"/>
    <n v="15.744"/>
  </r>
  <r>
    <x v="34"/>
    <s v="258-TRATOR JOHN DEERE 7210 J"/>
    <n v="307.01"/>
    <n v="19"/>
    <n v="16.158000000000001"/>
  </r>
  <r>
    <x v="35"/>
    <s v="258-TRATOR JOHN DEERE 7210 J"/>
    <n v="377.83"/>
    <n v="25"/>
    <n v="15.113"/>
  </r>
  <r>
    <x v="36"/>
    <s v="258-TRATOR JOHN DEERE 7210 J"/>
    <n v="182.49100000000001"/>
    <n v="12"/>
    <n v="15.208"/>
  </r>
  <r>
    <x v="37"/>
    <s v="258-TRATOR JOHN DEERE 7210 J"/>
    <n v="107.223"/>
    <n v="7"/>
    <n v="15.318"/>
  </r>
  <r>
    <x v="38"/>
    <s v="258-TRATOR JOHN DEERE 7210 J"/>
    <n v="60.204999999999998"/>
    <n v="4"/>
    <n v="15.051"/>
  </r>
  <r>
    <x v="39"/>
    <s v="258-TRATOR JOHN DEERE 7210 J"/>
    <n v="384.435"/>
    <n v="24"/>
    <n v="16.018000000000001"/>
  </r>
  <r>
    <x v="40"/>
    <s v="265-TRATOR JOHN DEERE 7225 J"/>
    <n v="393.01"/>
    <n v="23"/>
    <n v="17.087"/>
  </r>
  <r>
    <x v="54"/>
    <s v="265-TRATOR JOHN DEERE 7225 J"/>
    <n v="165.149"/>
    <n v="10"/>
    <n v="16.515000000000001"/>
  </r>
  <r>
    <x v="41"/>
    <s v="258-TRATOR JOHN DEERE 7210 J"/>
    <n v="179.035"/>
    <n v="12"/>
    <n v="14.92"/>
  </r>
  <r>
    <x v="43"/>
    <s v="258-TRATOR JOHN DEERE 7210 J"/>
    <n v="263.01"/>
    <n v="12"/>
    <n v="21.917999999999999"/>
  </r>
  <r>
    <x v="44"/>
    <s v="258-TRATOR JOHN DEERE 7210 J"/>
    <n v="184.38499999999999"/>
    <n v="10"/>
    <n v="18.439"/>
  </r>
  <r>
    <x v="45"/>
    <s v="258-TRATOR JOHN DEERE 7210 J"/>
    <n v="134.62"/>
    <n v="9"/>
    <n v="14.958"/>
  </r>
  <r>
    <x v="58"/>
    <s v="258-TRATOR JOHN DEERE 7210 J"/>
    <n v="199.02500000000001"/>
    <n v="15"/>
    <n v="13.268000000000001"/>
  </r>
  <r>
    <x v="46"/>
    <s v="258-TRATOR JOHN DEERE 7210 J"/>
    <n v="138.11500000000001"/>
    <n v="9"/>
    <n v="15.346"/>
  </r>
  <r>
    <x v="47"/>
    <s v="258-TRATOR JOHN DEERE 7210 J"/>
    <n v="138.41"/>
    <n v="9"/>
    <n v="15.379"/>
  </r>
  <r>
    <x v="0"/>
    <s v="236-TRATOR JOHN DEERE 6180 J"/>
    <n v="63.77"/>
    <n v="3"/>
    <n v="21.257000000000001"/>
  </r>
  <r>
    <x v="61"/>
    <s v="236-TRATOR JOHN DEERE 6180 J"/>
    <n v="111.23399999999999"/>
    <n v="6"/>
    <n v="18.539000000000001"/>
  </r>
  <r>
    <x v="48"/>
    <s v="236-TRATOR JOHN DEERE 6180 J"/>
    <n v="160.98400000000001"/>
    <n v="13"/>
    <n v="12.382999999999999"/>
  </r>
  <r>
    <x v="62"/>
    <s v="236-TRATOR JOHN DEERE 6180 J"/>
    <n v="98.18"/>
    <n v="9"/>
    <n v="10.909000000000001"/>
  </r>
  <r>
    <x v="1"/>
    <s v="236-TRATOR JOHN DEERE 6180 J"/>
    <n v="151.08199999999999"/>
    <n v="10"/>
    <n v="15.108000000000001"/>
  </r>
  <r>
    <x v="2"/>
    <s v="236-TRATOR JOHN DEERE 6180 J"/>
    <n v="51.295000000000002"/>
    <n v="2"/>
    <n v="25.648"/>
  </r>
  <r>
    <x v="3"/>
    <s v="236-TRATOR JOHN DEERE 6180 J"/>
    <n v="109.425"/>
    <n v="9"/>
    <n v="12.157999999999999"/>
  </r>
  <r>
    <x v="4"/>
    <s v="236-TRATOR JOHN DEERE 6180 J"/>
    <n v="128.89099999999999"/>
    <n v="9"/>
    <n v="14.321"/>
  </r>
  <r>
    <x v="5"/>
    <s v="285-TRATOR JOHN DEERE 7185 J"/>
    <n v="38.767000000000003"/>
    <n v="4"/>
    <n v="9.6920000000000002"/>
  </r>
  <r>
    <x v="49"/>
    <s v="238-TRATOR JOHN DEERE 7195 J"/>
    <n v="9.91"/>
    <n v="1"/>
    <n v="9.91"/>
  </r>
  <r>
    <x v="7"/>
    <s v="238-TRATOR JOHN DEERE 7195 J"/>
    <n v="45.63"/>
    <n v="3"/>
    <n v="15.21"/>
  </r>
  <r>
    <x v="9"/>
    <s v="238-TRATOR JOHN DEERE 7195 J"/>
    <n v="90.19"/>
    <n v="4"/>
    <n v="22.547999999999998"/>
  </r>
  <r>
    <x v="59"/>
    <s v="258-TRATOR JOHN DEERE 7210 J"/>
    <n v="106.33"/>
    <n v="7"/>
    <n v="15.19"/>
  </r>
  <r>
    <x v="11"/>
    <s v="258-TRATOR JOHN DEERE 7210 J"/>
    <n v="134.91"/>
    <n v="9"/>
    <n v="14.99"/>
  </r>
  <r>
    <x v="12"/>
    <s v="258-TRATOR JOHN DEERE 7210 J"/>
    <n v="186.99299999999999"/>
    <n v="11"/>
    <n v="16.998999999999999"/>
  </r>
  <r>
    <x v="13"/>
    <s v="258-TRATOR JOHN DEERE 7210 J"/>
    <n v="660.12599999999998"/>
    <n v="43"/>
    <n v="15.352"/>
  </r>
  <r>
    <x v="14"/>
    <s v="258-TRATOR JOHN DEERE 7210 J"/>
    <n v="26.446999999999999"/>
    <n v="2"/>
    <n v="13.224"/>
  </r>
  <r>
    <x v="51"/>
    <s v="258-TRATOR JOHN DEERE 7210 J"/>
    <n v="112.04900000000001"/>
    <n v="8"/>
    <n v="14.006"/>
  </r>
  <r>
    <x v="15"/>
    <s v="258-TRATOR JOHN DEERE 7210 J"/>
    <n v="91.06"/>
    <n v="7"/>
    <n v="13.009"/>
  </r>
  <r>
    <x v="60"/>
    <s v="258-TRATOR JOHN DEERE 7210 J"/>
    <n v="89.49"/>
    <n v="6"/>
    <n v="14.914999999999999"/>
  </r>
  <r>
    <x v="16"/>
    <s v="258-TRATOR JOHN DEERE 7210 J"/>
    <n v="59.024999999999999"/>
    <n v="4"/>
    <n v="14.756"/>
  </r>
  <r>
    <x v="17"/>
    <s v="296-TRATOR JONH DEERE 7215 J"/>
    <n v="582.79999999999995"/>
    <n v="38"/>
    <n v="15.337"/>
  </r>
  <r>
    <x v="18"/>
    <s v="296-TRATOR JONH DEERE 7215 J"/>
    <n v="423.988"/>
    <n v="29"/>
    <n v="14.62"/>
  </r>
  <r>
    <x v="19"/>
    <s v="296-TRATOR JONH DEERE 7215 J"/>
    <n v="152.23699999999999"/>
    <n v="10"/>
    <n v="15.224"/>
  </r>
  <r>
    <x v="20"/>
    <s v="258-TRATOR JOHN DEERE 7210 J"/>
    <n v="95.305000000000007"/>
    <n v="8"/>
    <n v="11.913"/>
  </r>
  <r>
    <x v="23"/>
    <s v="296-TRATOR JONH DEERE 7215 J"/>
    <n v="568.26"/>
    <n v="38"/>
    <n v="14.954000000000001"/>
  </r>
  <r>
    <x v="24"/>
    <s v="296-TRATOR JONH DEERE 7215 J"/>
    <n v="475.245"/>
    <n v="31"/>
    <n v="15.33"/>
  </r>
  <r>
    <x v="25"/>
    <s v="258-TRATOR JOHN DEERE 7210 J"/>
    <n v="135.23099999999999"/>
    <n v="8"/>
    <n v="16.904"/>
  </r>
  <r>
    <x v="26"/>
    <s v="258-TRATOR JOHN DEERE 7210 J"/>
    <n v="344.08499999999998"/>
    <n v="24"/>
    <n v="14.337"/>
  </r>
  <r>
    <x v="27"/>
    <s v="258-TRATOR JOHN DEERE 7210 J"/>
    <n v="59.35"/>
    <n v="4"/>
    <n v="14.837999999999999"/>
  </r>
  <r>
    <x v="28"/>
    <s v="258-TRATOR JOHN DEERE 7210 J"/>
    <n v="15.335000000000001"/>
    <n v="1"/>
    <n v="15.335000000000001"/>
  </r>
  <r>
    <x v="29"/>
    <s v="258-TRATOR JOHN DEERE 7210 J"/>
    <n v="118.071"/>
    <n v="7"/>
    <n v="16.867000000000001"/>
  </r>
  <r>
    <x v="30"/>
    <s v="258-TRATOR JOHN DEERE 7210 J"/>
    <n v="114.21899999999999"/>
    <n v="6"/>
    <n v="19.036999999999999"/>
  </r>
  <r>
    <x v="53"/>
    <s v="258-TRATOR JOHN DEERE 7210 J"/>
    <n v="128.16300000000001"/>
    <n v="9"/>
    <n v="14.24"/>
  </r>
  <r>
    <x v="31"/>
    <s v="258-TRATOR JOHN DEERE 7210 J"/>
    <n v="188.76900000000001"/>
    <n v="9"/>
    <n v="20.974"/>
  </r>
  <r>
    <x v="32"/>
    <s v="258-TRATOR JOHN DEERE 7210 J"/>
    <n v="73.56"/>
    <n v="5"/>
    <n v="14.712"/>
  </r>
  <r>
    <x v="33"/>
    <s v="258-TRATOR JOHN DEERE 7210 J"/>
    <n v="37.229999999999997"/>
    <n v="2"/>
    <n v="18.614999999999998"/>
  </r>
  <r>
    <x v="57"/>
    <s v="258-TRATOR JOHN DEERE 7210 J"/>
    <n v="32.220999999999997"/>
    <n v="2"/>
    <n v="16.111000000000001"/>
  </r>
  <r>
    <x v="34"/>
    <s v="258-TRATOR JOHN DEERE 7210 J"/>
    <n v="58.48"/>
    <n v="4"/>
    <n v="14.62"/>
  </r>
  <r>
    <x v="35"/>
    <s v="258-TRATOR JOHN DEERE 7210 J"/>
    <n v="91.905000000000001"/>
    <n v="6"/>
    <n v="15.318"/>
  </r>
  <r>
    <x v="36"/>
    <s v="258-TRATOR JOHN DEERE 7210 J"/>
    <n v="90.879000000000005"/>
    <n v="6"/>
    <n v="15.147"/>
  </r>
  <r>
    <x v="37"/>
    <s v="258-TRATOR JOHN DEERE 7210 J"/>
    <n v="131.636"/>
    <n v="8"/>
    <n v="16.454999999999998"/>
  </r>
  <r>
    <x v="38"/>
    <s v="258-TRATOR JOHN DEERE 7210 J"/>
    <n v="392.26"/>
    <n v="27"/>
    <n v="14.528"/>
  </r>
  <r>
    <x v="39"/>
    <s v="258-TRATOR JOHN DEERE 7210 J"/>
    <n v="690.56399999999996"/>
    <n v="46"/>
    <n v="15.012"/>
  </r>
  <r>
    <x v="40"/>
    <s v="265-TRATOR JOHN DEERE 7225 J"/>
    <n v="116.449"/>
    <n v="9"/>
    <n v="12.939"/>
  </r>
  <r>
    <x v="54"/>
    <s v="265-TRATOR JOHN DEERE 7225 J"/>
    <n v="28.486999999999998"/>
    <n v="2"/>
    <n v="14.244"/>
  </r>
  <r>
    <x v="41"/>
    <s v="258-TRATOR JOHN DEERE 7210 J"/>
    <n v="348.89"/>
    <n v="24"/>
    <n v="14.537000000000001"/>
  </r>
  <r>
    <x v="42"/>
    <s v="258-TRATOR JOHN DEERE 7210 J"/>
    <n v="38.756"/>
    <n v="4"/>
    <n v="9.6890000000000001"/>
  </r>
  <r>
    <x v="43"/>
    <s v="258-TRATOR JOHN DEERE 7210 J"/>
    <n v="74.39"/>
    <n v="5"/>
    <n v="14.878"/>
  </r>
  <r>
    <x v="44"/>
    <s v="258-TRATOR JOHN DEERE 7210 J"/>
    <n v="405.05"/>
    <n v="28"/>
    <n v="14.465999999999999"/>
  </r>
  <r>
    <x v="45"/>
    <s v="258-TRATOR JOHN DEERE 7210 J"/>
    <n v="315.60000000000002"/>
    <n v="21"/>
    <n v="15.029"/>
  </r>
  <r>
    <x v="58"/>
    <s v="258-TRATOR JOHN DEERE 7210 J"/>
    <n v="145.93199999999999"/>
    <n v="7"/>
    <n v="20.847000000000001"/>
  </r>
  <r>
    <x v="46"/>
    <s v="258-TRATOR JOHN DEERE 7210 J"/>
    <n v="349.41500000000002"/>
    <n v="24"/>
    <n v="14.558999999999999"/>
  </r>
  <r>
    <x v="47"/>
    <s v="258-TRATOR JOHN DEERE 7210 J"/>
    <n v="332.12"/>
    <n v="23"/>
    <n v="14.44"/>
  </r>
  <r>
    <x v="0"/>
    <s v="236-TRATOR JOHN DEERE 6180 J"/>
    <n v="87.968000000000004"/>
    <n v="7"/>
    <n v="12.567"/>
  </r>
  <r>
    <x v="61"/>
    <s v="236-TRATOR JOHN DEERE 6180 J"/>
    <n v="157.13800000000001"/>
    <n v="6"/>
    <n v="26.19"/>
  </r>
  <r>
    <x v="48"/>
    <s v="236-TRATOR JOHN DEERE 6180 J"/>
    <n v="19.507000000000001"/>
    <n v="1"/>
    <n v="19.507000000000001"/>
  </r>
  <r>
    <x v="62"/>
    <s v="236-TRATOR JOHN DEERE 6180 J"/>
    <n v="14.927"/>
    <n v="2"/>
    <n v="7.4640000000000004"/>
  </r>
  <r>
    <x v="2"/>
    <s v="236-TRATOR JOHN DEERE 6180 J"/>
    <n v="60.996000000000002"/>
    <n v="4"/>
    <n v="15.249000000000001"/>
  </r>
  <r>
    <x v="3"/>
    <s v="236-TRATOR JOHN DEERE 6180 J"/>
    <n v="17.969000000000001"/>
    <n v="1"/>
    <n v="17.969000000000001"/>
  </r>
  <r>
    <x v="4"/>
    <s v="236-TRATOR JOHN DEERE 6180 J"/>
    <n v="153.036"/>
    <n v="8"/>
    <n v="19.13"/>
  </r>
  <r>
    <x v="59"/>
    <s v="258-TRATOR JOHN DEERE 7210 J"/>
    <n v="258.27"/>
    <n v="16"/>
    <n v="16.141999999999999"/>
  </r>
  <r>
    <x v="12"/>
    <s v="258-TRATOR JOHN DEERE 7210 J"/>
    <n v="15.225"/>
    <n v="1"/>
    <n v="15.225"/>
  </r>
  <r>
    <x v="13"/>
    <s v="258-TRATOR JOHN DEERE 7210 J"/>
    <n v="194.55500000000001"/>
    <n v="12"/>
    <n v="16.213000000000001"/>
  </r>
  <r>
    <x v="51"/>
    <s v="258-TRATOR JOHN DEERE 7210 J"/>
    <n v="175.48699999999999"/>
    <n v="12"/>
    <n v="14.624000000000001"/>
  </r>
  <r>
    <x v="15"/>
    <s v="258-TRATOR JOHN DEERE 7210 J"/>
    <n v="21.364000000000001"/>
    <n v="2"/>
    <n v="10.682"/>
  </r>
  <r>
    <x v="60"/>
    <s v="258-TRATOR JOHN DEERE 7210 J"/>
    <n v="150.53"/>
    <n v="8"/>
    <n v="18.815999999999999"/>
  </r>
  <r>
    <x v="16"/>
    <s v="258-TRATOR JOHN DEERE 7210 J"/>
    <n v="198.95"/>
    <n v="13"/>
    <n v="15.304"/>
  </r>
  <r>
    <x v="17"/>
    <s v="296-TRATOR JONH DEERE 7215 J"/>
    <n v="171.75"/>
    <n v="11"/>
    <n v="15.614000000000001"/>
  </r>
  <r>
    <x v="18"/>
    <s v="296-TRATOR JONH DEERE 7215 J"/>
    <n v="218.959"/>
    <n v="13"/>
    <n v="16.843"/>
  </r>
  <r>
    <x v="19"/>
    <s v="296-TRATOR JONH DEERE 7215 J"/>
    <n v="234.22499999999999"/>
    <n v="14"/>
    <n v="16.73"/>
  </r>
  <r>
    <x v="20"/>
    <s v="258-TRATOR JOHN DEERE 7210 J"/>
    <n v="10.781000000000001"/>
    <n v="1"/>
    <n v="10.781000000000001"/>
  </r>
  <r>
    <x v="22"/>
    <s v="258-TRATOR JOHN DEERE 7210 J"/>
    <n v="15.494999999999999"/>
    <n v="1"/>
    <n v="15.494999999999999"/>
  </r>
  <r>
    <x v="23"/>
    <s v="296-TRATOR JONH DEERE 7215 J"/>
    <n v="197.48500000000001"/>
    <n v="12"/>
    <n v="16.457000000000001"/>
  </r>
  <r>
    <x v="24"/>
    <s v="296-TRATOR JONH DEERE 7215 J"/>
    <n v="204.95500000000001"/>
    <n v="13"/>
    <n v="15.766"/>
  </r>
  <r>
    <x v="25"/>
    <s v="258-TRATOR JOHN DEERE 7210 J"/>
    <n v="60.314999999999998"/>
    <n v="4"/>
    <n v="15.079000000000001"/>
  </r>
  <r>
    <x v="26"/>
    <s v="258-TRATOR JOHN DEERE 7210 J"/>
    <n v="194.63499999999999"/>
    <n v="13"/>
    <n v="14.972"/>
  </r>
  <r>
    <x v="27"/>
    <s v="258-TRATOR JOHN DEERE 7210 J"/>
    <n v="207.74"/>
    <n v="13"/>
    <n v="15.98"/>
  </r>
  <r>
    <x v="28"/>
    <s v="258-TRATOR JOHN DEERE 7210 J"/>
    <n v="43.195"/>
    <n v="2"/>
    <n v="21.597999999999999"/>
  </r>
  <r>
    <x v="29"/>
    <s v="258-TRATOR JOHN DEERE 7210 J"/>
    <n v="242.399"/>
    <n v="13"/>
    <n v="18.646000000000001"/>
  </r>
  <r>
    <x v="30"/>
    <s v="258-TRATOR JOHN DEERE 7210 J"/>
    <n v="48.128999999999998"/>
    <n v="3"/>
    <n v="16.042999999999999"/>
  </r>
  <r>
    <x v="53"/>
    <s v="258-TRATOR JOHN DEERE 7210 J"/>
    <n v="161.81399999999999"/>
    <n v="11"/>
    <n v="14.71"/>
  </r>
  <r>
    <x v="31"/>
    <s v="258-TRATOR JOHN DEERE 7210 J"/>
    <n v="124.316"/>
    <n v="6"/>
    <n v="20.719000000000001"/>
  </r>
  <r>
    <x v="32"/>
    <s v="258-TRATOR JOHN DEERE 7210 J"/>
    <n v="160.48500000000001"/>
    <n v="11"/>
    <n v="14.59"/>
  </r>
  <r>
    <x v="33"/>
    <s v="258-TRATOR JOHN DEERE 7210 J"/>
    <n v="95.314999999999998"/>
    <n v="5"/>
    <n v="19.062999999999999"/>
  </r>
  <r>
    <x v="57"/>
    <s v="258-TRATOR JOHN DEERE 7210 J"/>
    <n v="105.586"/>
    <n v="7"/>
    <n v="15.084"/>
  </r>
  <r>
    <x v="34"/>
    <s v="258-TRATOR JOHN DEERE 7210 J"/>
    <n v="271.89999999999998"/>
    <n v="16"/>
    <n v="16.994"/>
  </r>
  <r>
    <x v="35"/>
    <s v="258-TRATOR JOHN DEERE 7210 J"/>
    <n v="200.565"/>
    <n v="14"/>
    <n v="14.326000000000001"/>
  </r>
  <r>
    <x v="36"/>
    <s v="258-TRATOR JOHN DEERE 7210 J"/>
    <n v="61.695"/>
    <n v="4"/>
    <n v="15.423999999999999"/>
  </r>
  <r>
    <x v="37"/>
    <s v="258-TRATOR JOHN DEERE 7210 J"/>
    <n v="79.626999999999995"/>
    <n v="5"/>
    <n v="15.925000000000001"/>
  </r>
  <r>
    <x v="38"/>
    <s v="258-TRATOR JOHN DEERE 7210 J"/>
    <n v="220.04"/>
    <n v="14"/>
    <n v="15.717000000000001"/>
  </r>
  <r>
    <x v="39"/>
    <s v="258-TRATOR JOHN DEERE 7210 J"/>
    <n v="195.4"/>
    <n v="13"/>
    <n v="15.031000000000001"/>
  </r>
  <r>
    <x v="40"/>
    <s v="265-TRATOR JOHN DEERE 7225 J"/>
    <n v="162.191"/>
    <n v="11"/>
    <n v="14.744999999999999"/>
  </r>
  <r>
    <x v="54"/>
    <s v="265-TRATOR JOHN DEERE 7225 J"/>
    <n v="61.042999999999999"/>
    <n v="4"/>
    <n v="15.260999999999999"/>
  </r>
  <r>
    <x v="41"/>
    <s v="258-TRATOR JOHN DEERE 7210 J"/>
    <n v="135.75"/>
    <n v="9"/>
    <n v="15.083"/>
  </r>
  <r>
    <x v="43"/>
    <s v="258-TRATOR JOHN DEERE 7210 J"/>
    <n v="73.739999999999995"/>
    <n v="5"/>
    <n v="14.747999999999999"/>
  </r>
  <r>
    <x v="44"/>
    <s v="258-TRATOR JOHN DEERE 7210 J"/>
    <n v="268.75"/>
    <n v="17"/>
    <n v="15.808999999999999"/>
  </r>
  <r>
    <x v="45"/>
    <s v="258-TRATOR JOHN DEERE 7210 J"/>
    <n v="178.79499999999999"/>
    <n v="12"/>
    <n v="14.9"/>
  </r>
  <r>
    <x v="58"/>
    <s v="258-TRATOR JOHN DEERE 7210 J"/>
    <n v="163.738"/>
    <n v="8"/>
    <n v="20.466999999999999"/>
  </r>
  <r>
    <x v="46"/>
    <s v="258-TRATOR JOHN DEERE 7210 J"/>
    <n v="184.52"/>
    <n v="12"/>
    <n v="15.377000000000001"/>
  </r>
  <r>
    <x v="47"/>
    <s v="258-TRATOR JOHN DEERE 7210 J"/>
    <n v="245.005"/>
    <n v="16"/>
    <n v="15.313000000000001"/>
  </r>
  <r>
    <x v="0"/>
    <s v="236-TRATOR JOHN DEERE 6180 J"/>
    <n v="127.825"/>
    <n v="8"/>
    <n v="15.978"/>
  </r>
  <r>
    <x v="61"/>
    <s v="236-TRATOR JOHN DEERE 6180 J"/>
    <n v="60.759"/>
    <n v="4"/>
    <n v="15.19"/>
  </r>
  <r>
    <x v="48"/>
    <s v="236-TRATOR JOHN DEERE 6180 J"/>
    <n v="43.085999999999999"/>
    <n v="3"/>
    <n v="14.362"/>
  </r>
  <r>
    <x v="62"/>
    <s v="236-TRATOR JOHN DEERE 6180 J"/>
    <n v="61.323"/>
    <n v="5"/>
    <n v="12.265000000000001"/>
  </r>
  <r>
    <x v="1"/>
    <s v="236-TRATOR JOHN DEERE 6180 J"/>
    <n v="332.19"/>
    <n v="17"/>
    <n v="19.541"/>
  </r>
  <r>
    <x v="2"/>
    <s v="236-TRATOR JOHN DEERE 6180 J"/>
    <n v="130.125"/>
    <n v="9"/>
    <n v="14.458"/>
  </r>
  <r>
    <x v="3"/>
    <s v="236-TRATOR JOHN DEERE 6180 J"/>
    <n v="258.50799999999998"/>
    <n v="15"/>
    <n v="17.234000000000002"/>
  </r>
  <r>
    <x v="4"/>
    <s v="236-TRATOR JOHN DEERE 6180 J"/>
    <n v="167.42"/>
    <n v="10"/>
    <n v="16.742000000000001"/>
  </r>
  <r>
    <x v="49"/>
    <s v="238-TRATOR JOHN DEERE 7195 J"/>
    <n v="12.11"/>
    <n v="1"/>
    <n v="12.11"/>
  </r>
  <r>
    <x v="9"/>
    <s v="238-TRATOR JOHN DEERE 7195 J"/>
    <n v="12.11"/>
    <n v="1"/>
    <n v="12.11"/>
  </r>
  <r>
    <x v="59"/>
    <s v="258-TRATOR JOHN DEERE 7210 J"/>
    <n v="276.60500000000002"/>
    <n v="17"/>
    <n v="16.271000000000001"/>
  </r>
  <r>
    <x v="12"/>
    <s v="258-TRATOR JOHN DEERE 7210 J"/>
    <n v="115.63500000000001"/>
    <n v="7"/>
    <n v="16.518999999999998"/>
  </r>
  <r>
    <x v="13"/>
    <s v="258-TRATOR JOHN DEERE 7210 J"/>
    <n v="324.52499999999998"/>
    <n v="21"/>
    <n v="15.454000000000001"/>
  </r>
  <r>
    <x v="51"/>
    <s v="258-TRATOR JOHN DEERE 7210 J"/>
    <n v="11.991"/>
    <n v="1"/>
    <n v="11.991"/>
  </r>
  <r>
    <x v="15"/>
    <s v="258-TRATOR JOHN DEERE 7210 J"/>
    <n v="152.17400000000001"/>
    <n v="14"/>
    <n v="10.87"/>
  </r>
  <r>
    <x v="60"/>
    <s v="258-TRATOR JOHN DEERE 7210 J"/>
    <n v="113.425"/>
    <n v="7"/>
    <n v="16.204000000000001"/>
  </r>
  <r>
    <x v="16"/>
    <s v="258-TRATOR JOHN DEERE 7210 J"/>
    <n v="328.68"/>
    <n v="23"/>
    <n v="14.29"/>
  </r>
  <r>
    <x v="17"/>
    <s v="296-TRATOR JONH DEERE 7215 J"/>
    <n v="317.10500000000002"/>
    <n v="20"/>
    <n v="15.855"/>
  </r>
  <r>
    <x v="18"/>
    <s v="296-TRATOR JONH DEERE 7215 J"/>
    <n v="227.125"/>
    <n v="15"/>
    <n v="15.141999999999999"/>
  </r>
  <r>
    <x v="19"/>
    <s v="296-TRATOR JONH DEERE 7215 J"/>
    <n v="242.61500000000001"/>
    <n v="16"/>
    <n v="15.163"/>
  </r>
  <r>
    <x v="20"/>
    <s v="258-TRATOR JOHN DEERE 7210 J"/>
    <n v="42.009"/>
    <n v="3"/>
    <n v="14.003"/>
  </r>
  <r>
    <x v="23"/>
    <s v="296-TRATOR JONH DEERE 7215 J"/>
    <n v="316.11500000000001"/>
    <n v="21"/>
    <n v="15.053000000000001"/>
  </r>
  <r>
    <x v="24"/>
    <s v="296-TRATOR JONH DEERE 7215 J"/>
    <n v="339.11500000000001"/>
    <n v="22"/>
    <n v="15.414"/>
  </r>
  <r>
    <x v="25"/>
    <s v="258-TRATOR JOHN DEERE 7210 J"/>
    <n v="222.452"/>
    <n v="14"/>
    <n v="15.888999999999999"/>
  </r>
  <r>
    <x v="26"/>
    <s v="258-TRATOR JOHN DEERE 7210 J"/>
    <n v="454.56"/>
    <n v="30"/>
    <n v="15.151999999999999"/>
  </r>
  <r>
    <x v="27"/>
    <s v="258-TRATOR JOHN DEERE 7210 J"/>
    <n v="378.35"/>
    <n v="24"/>
    <n v="15.765000000000001"/>
  </r>
  <r>
    <x v="28"/>
    <s v="258-TRATOR JOHN DEERE 7210 J"/>
    <n v="227.125"/>
    <n v="14"/>
    <n v="16.222999999999999"/>
  </r>
  <r>
    <x v="29"/>
    <s v="258-TRATOR JOHN DEERE 7210 J"/>
    <n v="128.946"/>
    <n v="8"/>
    <n v="16.117999999999999"/>
  </r>
  <r>
    <x v="30"/>
    <s v="258-TRATOR JOHN DEERE 7210 J"/>
    <n v="274.38600000000002"/>
    <n v="17"/>
    <n v="16.14"/>
  </r>
  <r>
    <x v="53"/>
    <s v="258-TRATOR JOHN DEERE 7210 J"/>
    <n v="162.91200000000001"/>
    <n v="11"/>
    <n v="14.81"/>
  </r>
  <r>
    <x v="31"/>
    <s v="258-TRATOR JOHN DEERE 7210 J"/>
    <n v="174.072"/>
    <n v="10"/>
    <n v="17.407"/>
  </r>
  <r>
    <x v="32"/>
    <s v="258-TRATOR JOHN DEERE 7210 J"/>
    <n v="347.565"/>
    <n v="21"/>
    <n v="16.550999999999998"/>
  </r>
  <r>
    <x v="57"/>
    <s v="258-TRATOR JOHN DEERE 7210 J"/>
    <n v="189.602"/>
    <n v="13"/>
    <n v="14.585000000000001"/>
  </r>
  <r>
    <x v="34"/>
    <s v="258-TRATOR JOHN DEERE 7210 J"/>
    <n v="204.9"/>
    <n v="14"/>
    <n v="14.635999999999999"/>
  </r>
  <r>
    <x v="35"/>
    <s v="258-TRATOR JOHN DEERE 7210 J"/>
    <n v="296.59500000000003"/>
    <n v="21"/>
    <n v="14.124000000000001"/>
  </r>
  <r>
    <x v="36"/>
    <s v="258-TRATOR JOHN DEERE 7210 J"/>
    <n v="164.64"/>
    <n v="9"/>
    <n v="18.292999999999999"/>
  </r>
  <r>
    <x v="37"/>
    <s v="258-TRATOR JOHN DEERE 7210 J"/>
    <n v="145.16"/>
    <n v="9"/>
    <n v="16.129000000000001"/>
  </r>
  <r>
    <x v="38"/>
    <s v="258-TRATOR JOHN DEERE 7210 J"/>
    <n v="363.5"/>
    <n v="24"/>
    <n v="15.146000000000001"/>
  </r>
  <r>
    <x v="39"/>
    <s v="258-TRATOR JOHN DEERE 7210 J"/>
    <n v="325.36"/>
    <n v="21"/>
    <n v="15.493"/>
  </r>
  <r>
    <x v="40"/>
    <s v="265-TRATOR JOHN DEERE 7225 J"/>
    <n v="224.54499999999999"/>
    <n v="13"/>
    <n v="17.273"/>
  </r>
  <r>
    <x v="54"/>
    <s v="265-TRATOR JOHN DEERE 7225 J"/>
    <n v="58.223999999999997"/>
    <n v="4"/>
    <n v="14.555999999999999"/>
  </r>
  <r>
    <x v="41"/>
    <s v="258-TRATOR JOHN DEERE 7210 J"/>
    <n v="477.10500000000002"/>
    <n v="30"/>
    <n v="15.904"/>
  </r>
  <r>
    <x v="43"/>
    <s v="258-TRATOR JOHN DEERE 7210 J"/>
    <n v="275.483"/>
    <n v="16"/>
    <n v="17.218"/>
  </r>
  <r>
    <x v="44"/>
    <s v="258-TRATOR JOHN DEERE 7210 J"/>
    <n v="388.59500000000003"/>
    <n v="24"/>
    <n v="16.190999999999999"/>
  </r>
  <r>
    <x v="45"/>
    <s v="258-TRATOR JOHN DEERE 7210 J"/>
    <n v="425.89"/>
    <n v="28"/>
    <n v="15.21"/>
  </r>
  <r>
    <x v="58"/>
    <s v="258-TRATOR JOHN DEERE 7210 J"/>
    <n v="153.608"/>
    <n v="10"/>
    <n v="15.361000000000001"/>
  </r>
  <r>
    <x v="46"/>
    <s v="258-TRATOR JOHN DEERE 7210 J"/>
    <n v="506.06"/>
    <n v="32"/>
    <n v="15.814"/>
  </r>
  <r>
    <x v="47"/>
    <s v="258-TRATOR JOHN DEERE 7210 J"/>
    <n v="414.37"/>
    <n v="27"/>
    <n v="15.347"/>
  </r>
  <r>
    <x v="0"/>
    <s v="236-TRATOR JOHN DEERE 6180 J"/>
    <n v="149.27799999999999"/>
    <n v="8"/>
    <n v="18.66"/>
  </r>
  <r>
    <x v="61"/>
    <s v="236-TRATOR JOHN DEERE 6180 J"/>
    <n v="54.972999999999999"/>
    <n v="4"/>
    <n v="13.743"/>
  </r>
  <r>
    <x v="48"/>
    <s v="236-TRATOR JOHN DEERE 6180 J"/>
    <n v="162.93899999999999"/>
    <n v="7"/>
    <n v="23.277000000000001"/>
  </r>
  <r>
    <x v="62"/>
    <s v="236-TRATOR JOHN DEERE 6180 J"/>
    <n v="22.251999999999999"/>
    <n v="2"/>
    <n v="11.125999999999999"/>
  </r>
  <r>
    <x v="1"/>
    <s v="236-TRATOR JOHN DEERE 6180 J"/>
    <n v="176.173"/>
    <n v="13"/>
    <n v="13.552"/>
  </r>
  <r>
    <x v="2"/>
    <s v="236-TRATOR JOHN DEERE 6180 J"/>
    <n v="144.85"/>
    <n v="10"/>
    <n v="14.484999999999999"/>
  </r>
  <r>
    <x v="3"/>
    <s v="236-TRATOR JOHN DEERE 6180 J"/>
    <n v="173.30799999999999"/>
    <n v="11"/>
    <n v="15.755000000000001"/>
  </r>
  <r>
    <x v="4"/>
    <s v="236-TRATOR JOHN DEERE 6180 J"/>
    <n v="121.13200000000001"/>
    <n v="8"/>
    <n v="15.141999999999999"/>
  </r>
  <r>
    <x v="5"/>
    <s v="285-TRATOR JOHN DEERE 7185 J"/>
    <n v="93.078999999999994"/>
    <n v="6"/>
    <n v="15.513"/>
  </r>
  <r>
    <x v="6"/>
    <s v="238-TRATOR JOHN DEERE 7195 J"/>
    <n v="95.450999999999993"/>
    <n v="7"/>
    <n v="13.635999999999999"/>
  </r>
  <r>
    <x v="49"/>
    <s v="238-TRATOR JOHN DEERE 7195 J"/>
    <n v="83.602000000000004"/>
    <n v="7"/>
    <n v="11.943"/>
  </r>
  <r>
    <x v="7"/>
    <s v="238-TRATOR JOHN DEERE 7195 J"/>
    <n v="83.167000000000002"/>
    <n v="8"/>
    <n v="10.396000000000001"/>
  </r>
  <r>
    <x v="9"/>
    <s v="238-TRATOR JOHN DEERE 7195 J"/>
    <n v="102.372"/>
    <n v="7"/>
    <n v="14.625"/>
  </r>
  <r>
    <x v="59"/>
    <s v="258-TRATOR JOHN DEERE 7210 J"/>
    <n v="183.715"/>
    <n v="13"/>
    <n v="14.132"/>
  </r>
  <r>
    <x v="12"/>
    <s v="258-TRATOR JOHN DEERE 7210 J"/>
    <n v="118.345"/>
    <n v="5"/>
    <n v="23.669"/>
  </r>
  <r>
    <x v="13"/>
    <s v="258-TRATOR JOHN DEERE 7210 J"/>
    <n v="240.07499999999999"/>
    <n v="15"/>
    <n v="16.004999999999999"/>
  </r>
  <r>
    <x v="14"/>
    <s v="258-TRATOR JOHN DEERE 7210 J"/>
    <n v="157.905"/>
    <n v="8"/>
    <n v="19.738"/>
  </r>
  <r>
    <x v="51"/>
    <s v="258-TRATOR JOHN DEERE 7210 J"/>
    <n v="121.66200000000001"/>
    <n v="8"/>
    <n v="15.208"/>
  </r>
  <r>
    <x v="15"/>
    <s v="258-TRATOR JOHN DEERE 7210 J"/>
    <n v="144.071"/>
    <n v="11"/>
    <n v="13.097"/>
  </r>
  <r>
    <x v="60"/>
    <s v="258-TRATOR JOHN DEERE 7210 J"/>
    <n v="153.10499999999999"/>
    <n v="11"/>
    <n v="13.919"/>
  </r>
  <r>
    <x v="16"/>
    <s v="258-TRATOR JOHN DEERE 7210 J"/>
    <n v="187.29"/>
    <n v="13"/>
    <n v="14.407"/>
  </r>
  <r>
    <x v="17"/>
    <s v="296-TRATOR JONH DEERE 7215 J"/>
    <n v="244.465"/>
    <n v="14"/>
    <n v="17.462"/>
  </r>
  <r>
    <x v="18"/>
    <s v="296-TRATOR JONH DEERE 7215 J"/>
    <n v="224.58500000000001"/>
    <n v="15"/>
    <n v="14.972"/>
  </r>
  <r>
    <x v="19"/>
    <s v="296-TRATOR JONH DEERE 7215 J"/>
    <n v="324.28500000000003"/>
    <n v="19"/>
    <n v="17.068000000000001"/>
  </r>
  <r>
    <x v="20"/>
    <s v="258-TRATOR JOHN DEERE 7210 J"/>
    <n v="126.351"/>
    <n v="8"/>
    <n v="15.794"/>
  </r>
  <r>
    <x v="23"/>
    <s v="296-TRATOR JONH DEERE 7215 J"/>
    <n v="243.16"/>
    <n v="16"/>
    <n v="15.198"/>
  </r>
  <r>
    <x v="24"/>
    <s v="296-TRATOR JONH DEERE 7215 J"/>
    <n v="183.935"/>
    <n v="12"/>
    <n v="15.327999999999999"/>
  </r>
  <r>
    <x v="25"/>
    <s v="258-TRATOR JOHN DEERE 7210 J"/>
    <n v="126.973"/>
    <n v="8"/>
    <n v="15.872"/>
  </r>
  <r>
    <x v="26"/>
    <s v="258-TRATOR JOHN DEERE 7210 J"/>
    <n v="242.22499999999999"/>
    <n v="16"/>
    <n v="15.138999999999999"/>
  </r>
  <r>
    <x v="27"/>
    <s v="258-TRATOR JOHN DEERE 7210 J"/>
    <n v="216.655"/>
    <n v="13"/>
    <n v="16.666"/>
  </r>
  <r>
    <x v="28"/>
    <s v="258-TRATOR JOHN DEERE 7210 J"/>
    <n v="170.93899999999999"/>
    <n v="11"/>
    <n v="15.54"/>
  </r>
  <r>
    <x v="29"/>
    <s v="258-TRATOR JOHN DEERE 7210 J"/>
    <n v="187.66300000000001"/>
    <n v="10"/>
    <n v="18.765999999999998"/>
  </r>
  <r>
    <x v="30"/>
    <s v="258-TRATOR JOHN DEERE 7210 J"/>
    <n v="183.798"/>
    <n v="11"/>
    <n v="16.709"/>
  </r>
  <r>
    <x v="53"/>
    <s v="258-TRATOR JOHN DEERE 7210 J"/>
    <n v="177.74"/>
    <n v="11"/>
    <n v="16.158000000000001"/>
  </r>
  <r>
    <x v="31"/>
    <s v="258-TRATOR JOHN DEERE 7210 J"/>
    <n v="25.913"/>
    <n v="3"/>
    <n v="8.6379999999999999"/>
  </r>
  <r>
    <x v="32"/>
    <s v="258-TRATOR JOHN DEERE 7210 J"/>
    <n v="172.21"/>
    <n v="12"/>
    <n v="14.351000000000001"/>
  </r>
  <r>
    <x v="33"/>
    <s v="258-TRATOR JOHN DEERE 7210 J"/>
    <n v="72.81"/>
    <n v="4"/>
    <n v="18.202999999999999"/>
  </r>
  <r>
    <x v="57"/>
    <s v="258-TRATOR JOHN DEERE 7210 J"/>
    <n v="234.792"/>
    <n v="13"/>
    <n v="18.061"/>
  </r>
  <r>
    <x v="34"/>
    <s v="258-TRATOR JOHN DEERE 7210 J"/>
    <n v="13.295"/>
    <n v="1"/>
    <n v="13.295"/>
  </r>
  <r>
    <x v="35"/>
    <s v="258-TRATOR JOHN DEERE 7210 J"/>
    <n v="211.67"/>
    <n v="15"/>
    <n v="14.111000000000001"/>
  </r>
  <r>
    <x v="36"/>
    <s v="258-TRATOR JOHN DEERE 7210 J"/>
    <n v="209.58099999999999"/>
    <n v="13"/>
    <n v="16.122"/>
  </r>
  <r>
    <x v="37"/>
    <s v="258-TRATOR JOHN DEERE 7210 J"/>
    <n v="145.23699999999999"/>
    <n v="7"/>
    <n v="20.748000000000001"/>
  </r>
  <r>
    <x v="38"/>
    <s v="258-TRATOR JOHN DEERE 7210 J"/>
    <n v="153.38999999999999"/>
    <n v="10"/>
    <n v="15.339"/>
  </r>
  <r>
    <x v="39"/>
    <s v="258-TRATOR JOHN DEERE 7210 J"/>
    <n v="363.89499999999998"/>
    <n v="23"/>
    <n v="15.821999999999999"/>
  </r>
  <r>
    <x v="40"/>
    <s v="265-TRATOR JOHN DEERE 7225 J"/>
    <n v="220.59399999999999"/>
    <n v="14"/>
    <n v="15.757"/>
  </r>
  <r>
    <x v="54"/>
    <s v="265-TRATOR JOHN DEERE 7225 J"/>
    <n v="187.76900000000001"/>
    <n v="12"/>
    <n v="15.647"/>
  </r>
  <r>
    <x v="41"/>
    <s v="258-TRATOR JOHN DEERE 7210 J"/>
    <n v="229.44"/>
    <n v="15"/>
    <n v="15.295999999999999"/>
  </r>
  <r>
    <x v="42"/>
    <s v="258-TRATOR JOHN DEERE 7210 J"/>
    <n v="67.463999999999999"/>
    <n v="5"/>
    <n v="13.493"/>
  </r>
  <r>
    <x v="43"/>
    <s v="258-TRATOR JOHN DEERE 7210 J"/>
    <n v="168.92099999999999"/>
    <n v="11"/>
    <n v="15.356"/>
  </r>
  <r>
    <x v="44"/>
    <s v="258-TRATOR JOHN DEERE 7210 J"/>
    <n v="363.15499999999997"/>
    <n v="23"/>
    <n v="15.789"/>
  </r>
  <r>
    <x v="45"/>
    <s v="258-TRATOR JOHN DEERE 7210 J"/>
    <n v="286.505"/>
    <n v="19"/>
    <n v="15.079000000000001"/>
  </r>
  <r>
    <x v="58"/>
    <s v="258-TRATOR JOHN DEERE 7210 J"/>
    <n v="115.806"/>
    <n v="5"/>
    <n v="23.161000000000001"/>
  </r>
  <r>
    <x v="46"/>
    <s v="258-TRATOR JOHN DEERE 7210 J"/>
    <n v="259.01"/>
    <n v="17"/>
    <n v="15.236000000000001"/>
  </r>
  <r>
    <x v="47"/>
    <s v="258-TRATOR JOHN DEERE 7210 J"/>
    <n v="297.82499999999999"/>
    <n v="19"/>
    <n v="15.675000000000001"/>
  </r>
  <r>
    <x v="0"/>
    <s v="236-TRATOR JOHN DEERE 6180 J"/>
    <n v="148.363"/>
    <n v="11"/>
    <n v="13.488"/>
  </r>
  <r>
    <x v="61"/>
    <s v="236-TRATOR JOHN DEERE 6180 J"/>
    <n v="133.21799999999999"/>
    <n v="8"/>
    <n v="16.652000000000001"/>
  </r>
  <r>
    <x v="48"/>
    <s v="236-TRATOR JOHN DEERE 6180 J"/>
    <n v="133.46700000000001"/>
    <n v="9"/>
    <n v="14.83"/>
  </r>
  <r>
    <x v="62"/>
    <s v="236-TRATOR JOHN DEERE 6180 J"/>
    <n v="86.548000000000002"/>
    <n v="9"/>
    <n v="9.6159999999999997"/>
  </r>
  <r>
    <x v="1"/>
    <s v="236-TRATOR JOHN DEERE 6180 J"/>
    <n v="207.005"/>
    <n v="13"/>
    <n v="15.923"/>
  </r>
  <r>
    <x v="2"/>
    <s v="236-TRATOR JOHN DEERE 6180 J"/>
    <n v="221.744"/>
    <n v="16"/>
    <n v="13.859"/>
  </r>
  <r>
    <x v="3"/>
    <s v="236-TRATOR JOHN DEERE 6180 J"/>
    <n v="150.75"/>
    <n v="9"/>
    <n v="16.75"/>
  </r>
  <r>
    <x v="4"/>
    <s v="236-TRATOR JOHN DEERE 6180 J"/>
    <n v="184.828"/>
    <n v="13"/>
    <n v="14.218"/>
  </r>
  <r>
    <x v="5"/>
    <s v="285-TRATOR JOHN DEERE 7185 J"/>
    <n v="93.034000000000006"/>
    <n v="6"/>
    <n v="15.506"/>
  </r>
  <r>
    <x v="6"/>
    <s v="238-TRATOR JOHN DEERE 7195 J"/>
    <n v="234.965"/>
    <n v="14"/>
    <n v="16.783000000000001"/>
  </r>
  <r>
    <x v="49"/>
    <s v="238-TRATOR JOHN DEERE 7195 J"/>
    <n v="182.81899999999999"/>
    <n v="13"/>
    <n v="14.063000000000001"/>
  </r>
  <r>
    <x v="7"/>
    <s v="238-TRATOR JOHN DEERE 7195 J"/>
    <n v="177.845"/>
    <n v="13"/>
    <n v="13.68"/>
  </r>
  <r>
    <x v="9"/>
    <s v="238-TRATOR JOHN DEERE 7195 J"/>
    <n v="156.005"/>
    <n v="11"/>
    <n v="14.182"/>
  </r>
  <r>
    <x v="63"/>
    <s v="253-TRATOR VALTRA 800"/>
    <n v="15.065"/>
    <n v="1"/>
    <n v="15.065"/>
  </r>
  <r>
    <x v="59"/>
    <s v="258-TRATOR JOHN DEERE 7210 J"/>
    <n v="243.98"/>
    <n v="16"/>
    <n v="15.249000000000001"/>
  </r>
  <r>
    <x v="12"/>
    <s v="258-TRATOR JOHN DEERE 7210 J"/>
    <n v="118.339"/>
    <n v="8"/>
    <n v="14.792"/>
  </r>
  <r>
    <x v="13"/>
    <s v="258-TRATOR JOHN DEERE 7210 J"/>
    <n v="291.06"/>
    <n v="18"/>
    <n v="16.170000000000002"/>
  </r>
  <r>
    <x v="14"/>
    <s v="258-TRATOR JOHN DEERE 7210 J"/>
    <n v="228.886"/>
    <n v="14"/>
    <n v="16.349"/>
  </r>
  <r>
    <x v="50"/>
    <s v="258-TRATOR JOHN DEERE 7210 J"/>
    <n v="71.385000000000005"/>
    <n v="4"/>
    <n v="17.846"/>
  </r>
  <r>
    <x v="51"/>
    <s v="258-TRATOR JOHN DEERE 7210 J"/>
    <n v="305.85599999999999"/>
    <n v="20"/>
    <n v="15.292999999999999"/>
  </r>
  <r>
    <x v="15"/>
    <s v="258-TRATOR JOHN DEERE 7210 J"/>
    <n v="145.608"/>
    <n v="15"/>
    <n v="9.7070000000000007"/>
  </r>
  <r>
    <x v="60"/>
    <s v="258-TRATOR JOHN DEERE 7210 J"/>
    <n v="239.04499999999999"/>
    <n v="16"/>
    <n v="14.94"/>
  </r>
  <r>
    <x v="16"/>
    <s v="258-TRATOR JOHN DEERE 7210 J"/>
    <n v="147.36500000000001"/>
    <n v="10"/>
    <n v="14.737"/>
  </r>
  <r>
    <x v="17"/>
    <s v="296-TRATOR JONH DEERE 7215 J"/>
    <n v="255.965"/>
    <n v="17"/>
    <n v="15.057"/>
  </r>
  <r>
    <x v="18"/>
    <s v="296-TRATOR JONH DEERE 7215 J"/>
    <n v="213.35"/>
    <n v="14"/>
    <n v="15.239000000000001"/>
  </r>
  <r>
    <x v="19"/>
    <s v="296-TRATOR JONH DEERE 7215 J"/>
    <n v="274.26499999999999"/>
    <n v="17"/>
    <n v="16.132999999999999"/>
  </r>
  <r>
    <x v="20"/>
    <s v="258-TRATOR JOHN DEERE 7210 J"/>
    <n v="217.83199999999999"/>
    <n v="14"/>
    <n v="15.558999999999999"/>
  </r>
  <r>
    <x v="23"/>
    <s v="296-TRATOR JONH DEERE 7215 J"/>
    <n v="303.47500000000002"/>
    <n v="21"/>
    <n v="14.451000000000001"/>
  </r>
  <r>
    <x v="24"/>
    <s v="296-TRATOR JONH DEERE 7215 J"/>
    <n v="305.66000000000003"/>
    <n v="20"/>
    <n v="15.282999999999999"/>
  </r>
  <r>
    <x v="25"/>
    <s v="258-TRATOR JOHN DEERE 7210 J"/>
    <n v="173.54900000000001"/>
    <n v="13"/>
    <n v="13.35"/>
  </r>
  <r>
    <x v="26"/>
    <s v="258-TRATOR JOHN DEERE 7210 J"/>
    <n v="347.83499999999998"/>
    <n v="22"/>
    <n v="15.811"/>
  </r>
  <r>
    <x v="27"/>
    <s v="258-TRATOR JOHN DEERE 7210 J"/>
    <n v="233.63200000000001"/>
    <n v="16"/>
    <n v="14.602"/>
  </r>
  <r>
    <x v="28"/>
    <s v="258-TRATOR JOHN DEERE 7210 J"/>
    <n v="139.273"/>
    <n v="10"/>
    <n v="13.927"/>
  </r>
  <r>
    <x v="29"/>
    <s v="258-TRATOR JOHN DEERE 7210 J"/>
    <n v="144.59299999999999"/>
    <n v="8"/>
    <n v="18.074000000000002"/>
  </r>
  <r>
    <x v="30"/>
    <s v="258-TRATOR JOHN DEERE 7210 J"/>
    <n v="189.113"/>
    <n v="13"/>
    <n v="14.547000000000001"/>
  </r>
  <r>
    <x v="53"/>
    <s v="258-TRATOR JOHN DEERE 7210 J"/>
    <n v="228.44900000000001"/>
    <n v="16"/>
    <n v="14.278"/>
  </r>
  <r>
    <x v="31"/>
    <s v="258-TRATOR JOHN DEERE 7210 J"/>
    <n v="86.864999999999995"/>
    <n v="6"/>
    <n v="14.478"/>
  </r>
  <r>
    <x v="32"/>
    <s v="258-TRATOR JOHN DEERE 7210 J"/>
    <n v="248.727"/>
    <n v="19"/>
    <n v="13.090999999999999"/>
  </r>
  <r>
    <x v="33"/>
    <s v="258-TRATOR JOHN DEERE 7210 J"/>
    <n v="266.49900000000002"/>
    <n v="18"/>
    <n v="14.805999999999999"/>
  </r>
  <r>
    <x v="57"/>
    <s v="258-TRATOR JOHN DEERE 7210 J"/>
    <n v="251.12200000000001"/>
    <n v="16"/>
    <n v="15.695"/>
  </r>
  <r>
    <x v="34"/>
    <s v="258-TRATOR JOHN DEERE 7210 J"/>
    <n v="185.18"/>
    <n v="12"/>
    <n v="15.432"/>
  </r>
  <r>
    <x v="35"/>
    <s v="258-TRATOR JOHN DEERE 7210 J"/>
    <n v="161.786"/>
    <n v="12"/>
    <n v="13.481999999999999"/>
  </r>
  <r>
    <x v="36"/>
    <s v="258-TRATOR JOHN DEERE 7210 J"/>
    <n v="262.01799999999997"/>
    <n v="18"/>
    <n v="14.557"/>
  </r>
  <r>
    <x v="37"/>
    <s v="258-TRATOR JOHN DEERE 7210 J"/>
    <n v="229.56100000000001"/>
    <n v="17"/>
    <n v="13.504"/>
  </r>
  <r>
    <x v="38"/>
    <s v="258-TRATOR JOHN DEERE 7210 J"/>
    <n v="167.285"/>
    <n v="11"/>
    <n v="15.208"/>
  </r>
  <r>
    <x v="39"/>
    <s v="258-TRATOR JOHN DEERE 7210 J"/>
    <n v="331.44499999999999"/>
    <n v="21"/>
    <n v="15.782999999999999"/>
  </r>
  <r>
    <x v="40"/>
    <s v="265-TRATOR JOHN DEERE 7225 J"/>
    <n v="300.99299999999999"/>
    <n v="20"/>
    <n v="15.05"/>
  </r>
  <r>
    <x v="54"/>
    <s v="265-TRATOR JOHN DEERE 7225 J"/>
    <n v="235.327"/>
    <n v="13"/>
    <n v="18.102"/>
  </r>
  <r>
    <x v="41"/>
    <s v="258-TRATOR JOHN DEERE 7210 J"/>
    <n v="358.53"/>
    <n v="23"/>
    <n v="15.587999999999999"/>
  </r>
  <r>
    <x v="42"/>
    <s v="258-TRATOR JOHN DEERE 7210 J"/>
    <n v="160.066"/>
    <n v="12"/>
    <n v="13.339"/>
  </r>
  <r>
    <x v="43"/>
    <s v="258-TRATOR JOHN DEERE 7210 J"/>
    <n v="149.899"/>
    <n v="11"/>
    <n v="13.627000000000001"/>
  </r>
  <r>
    <x v="44"/>
    <s v="258-TRATOR JOHN DEERE 7210 J"/>
    <n v="391.59"/>
    <n v="23"/>
    <n v="17.026"/>
  </r>
  <r>
    <x v="45"/>
    <s v="258-TRATOR JOHN DEERE 7210 J"/>
    <n v="314.93"/>
    <n v="19"/>
    <n v="16.574999999999999"/>
  </r>
  <r>
    <x v="58"/>
    <s v="258-TRATOR JOHN DEERE 7210 J"/>
    <n v="186.55600000000001"/>
    <n v="12"/>
    <n v="15.545999999999999"/>
  </r>
  <r>
    <x v="46"/>
    <s v="258-TRATOR JOHN DEERE 7210 J"/>
    <n v="361.2"/>
    <n v="22"/>
    <n v="16.417999999999999"/>
  </r>
  <r>
    <x v="47"/>
    <s v="258-TRATOR JOHN DEERE 7210 J"/>
    <n v="315.93"/>
    <n v="20"/>
    <n v="15.797000000000001"/>
  </r>
  <r>
    <x v="0"/>
    <s v="236-TRATOR JOHN DEERE 6180 J"/>
    <n v="144.58099999999999"/>
    <n v="9"/>
    <n v="16.065000000000001"/>
  </r>
  <r>
    <x v="61"/>
    <s v="236-TRATOR JOHN DEERE 6180 J"/>
    <n v="73.852000000000004"/>
    <n v="4"/>
    <n v="18.463000000000001"/>
  </r>
  <r>
    <x v="48"/>
    <s v="236-TRATOR JOHN DEERE 6180 J"/>
    <n v="200.69900000000001"/>
    <n v="14"/>
    <n v="14.336"/>
  </r>
  <r>
    <x v="62"/>
    <s v="236-TRATOR JOHN DEERE 6180 J"/>
    <n v="133.23099999999999"/>
    <n v="7"/>
    <n v="19.033000000000001"/>
  </r>
  <r>
    <x v="1"/>
    <s v="236-TRATOR JOHN DEERE 6180 J"/>
    <n v="123.21599999999999"/>
    <n v="8"/>
    <n v="15.401999999999999"/>
  </r>
  <r>
    <x v="2"/>
    <s v="236-TRATOR JOHN DEERE 6180 J"/>
    <n v="134.12700000000001"/>
    <n v="10"/>
    <n v="13.413"/>
  </r>
  <r>
    <x v="3"/>
    <s v="236-TRATOR JOHN DEERE 6180 J"/>
    <n v="173.352"/>
    <n v="12"/>
    <n v="14.446"/>
  </r>
  <r>
    <x v="4"/>
    <s v="236-TRATOR JOHN DEERE 6180 J"/>
    <n v="264.71800000000002"/>
    <n v="15"/>
    <n v="17.648"/>
  </r>
  <r>
    <x v="5"/>
    <s v="285-TRATOR JOHN DEERE 7185 J"/>
    <n v="83.611999999999995"/>
    <n v="6"/>
    <n v="13.935"/>
  </r>
  <r>
    <x v="6"/>
    <s v="238-TRATOR JOHN DEERE 7195 J"/>
    <n v="222.887"/>
    <n v="15"/>
    <n v="14.859"/>
  </r>
  <r>
    <x v="49"/>
    <s v="238-TRATOR JOHN DEERE 7195 J"/>
    <n v="208.80799999999999"/>
    <n v="12"/>
    <n v="17.401"/>
  </r>
  <r>
    <x v="7"/>
    <s v="238-TRATOR JOHN DEERE 7195 J"/>
    <n v="163.58199999999999"/>
    <n v="12"/>
    <n v="13.632"/>
  </r>
  <r>
    <x v="9"/>
    <s v="238-TRATOR JOHN DEERE 7195 J"/>
    <n v="152.48400000000001"/>
    <n v="11"/>
    <n v="13.862"/>
  </r>
  <r>
    <x v="59"/>
    <s v="258-TRATOR JOHN DEERE 7210 J"/>
    <n v="204.66399999999999"/>
    <n v="14"/>
    <n v="14.619"/>
  </r>
  <r>
    <x v="12"/>
    <s v="258-TRATOR JOHN DEERE 7210 J"/>
    <n v="176.018"/>
    <n v="13"/>
    <n v="13.54"/>
  </r>
  <r>
    <x v="13"/>
    <s v="258-TRATOR JOHN DEERE 7210 J"/>
    <n v="99.843999999999994"/>
    <n v="7"/>
    <n v="14.263"/>
  </r>
  <r>
    <x v="14"/>
    <s v="258-TRATOR JOHN DEERE 7210 J"/>
    <n v="161.827"/>
    <n v="9"/>
    <n v="17.981000000000002"/>
  </r>
  <r>
    <x v="50"/>
    <s v="258-TRATOR JOHN DEERE 7210 J"/>
    <n v="303.66199999999998"/>
    <n v="22"/>
    <n v="13.803000000000001"/>
  </r>
  <r>
    <x v="51"/>
    <s v="258-TRATOR JOHN DEERE 7210 J"/>
    <n v="308.20400000000001"/>
    <n v="19"/>
    <n v="16.221"/>
  </r>
  <r>
    <x v="15"/>
    <s v="258-TRATOR JOHN DEERE 7210 J"/>
    <n v="95.245000000000005"/>
    <n v="10"/>
    <n v="9.5250000000000004"/>
  </r>
  <r>
    <x v="60"/>
    <s v="258-TRATOR JOHN DEERE 7210 J"/>
    <n v="365.959"/>
    <n v="25"/>
    <n v="14.638"/>
  </r>
  <r>
    <x v="17"/>
    <s v="296-TRATOR JONH DEERE 7215 J"/>
    <n v="304.29000000000002"/>
    <n v="20"/>
    <n v="15.215"/>
  </r>
  <r>
    <x v="18"/>
    <s v="296-TRATOR JONH DEERE 7215 J"/>
    <n v="236.47200000000001"/>
    <n v="17"/>
    <n v="13.91"/>
  </r>
  <r>
    <x v="19"/>
    <s v="296-TRATOR JONH DEERE 7215 J"/>
    <n v="333.43900000000002"/>
    <n v="23"/>
    <n v="14.497"/>
  </r>
  <r>
    <x v="20"/>
    <s v="258-TRATOR JOHN DEERE 7210 J"/>
    <n v="166.58199999999999"/>
    <n v="8"/>
    <n v="20.823"/>
  </r>
  <r>
    <x v="21"/>
    <s v="258-TRATOR JOHN DEERE 7210 J"/>
    <n v="9.01"/>
    <n v="1"/>
    <n v="9.01"/>
  </r>
  <r>
    <x v="23"/>
    <s v="296-TRATOR JONH DEERE 7215 J"/>
    <n v="307.60399999999998"/>
    <n v="23"/>
    <n v="13.374000000000001"/>
  </r>
  <r>
    <x v="24"/>
    <s v="296-TRATOR JONH DEERE 7215 J"/>
    <n v="177.387"/>
    <n v="12"/>
    <n v="14.782"/>
  </r>
  <r>
    <x v="52"/>
    <s v="258-TRATOR JOHN DEERE 7210 J"/>
    <n v="178.941"/>
    <n v="11"/>
    <n v="16.266999999999999"/>
  </r>
  <r>
    <x v="25"/>
    <s v="258-TRATOR JOHN DEERE 7210 J"/>
    <n v="173.19499999999999"/>
    <n v="13"/>
    <n v="13.323"/>
  </r>
  <r>
    <x v="26"/>
    <s v="258-TRATOR JOHN DEERE 7210 J"/>
    <n v="132.535"/>
    <n v="9"/>
    <n v="14.726000000000001"/>
  </r>
  <r>
    <x v="27"/>
    <s v="258-TRATOR JOHN DEERE 7210 J"/>
    <n v="436.68299999999999"/>
    <n v="27"/>
    <n v="16.172999999999998"/>
  </r>
  <r>
    <x v="28"/>
    <s v="258-TRATOR JOHN DEERE 7210 J"/>
    <n v="197.66499999999999"/>
    <n v="14"/>
    <n v="14.119"/>
  </r>
  <r>
    <x v="29"/>
    <s v="258-TRATOR JOHN DEERE 7210 J"/>
    <n v="288.13799999999998"/>
    <n v="18"/>
    <n v="16.007999999999999"/>
  </r>
  <r>
    <x v="30"/>
    <s v="258-TRATOR JOHN DEERE 7210 J"/>
    <n v="312.2"/>
    <n v="21"/>
    <n v="14.867000000000001"/>
  </r>
  <r>
    <x v="53"/>
    <s v="258-TRATOR JOHN DEERE 7210 J"/>
    <n v="294.80900000000003"/>
    <n v="18"/>
    <n v="16.378"/>
  </r>
  <r>
    <x v="31"/>
    <s v="258-TRATOR JOHN DEERE 7210 J"/>
    <n v="181.15899999999999"/>
    <n v="13"/>
    <n v="13.935"/>
  </r>
  <r>
    <x v="32"/>
    <s v="258-TRATOR JOHN DEERE 7210 J"/>
    <n v="267.02600000000001"/>
    <n v="18"/>
    <n v="14.835000000000001"/>
  </r>
  <r>
    <x v="33"/>
    <s v="258-TRATOR JOHN DEERE 7210 J"/>
    <n v="250.45500000000001"/>
    <n v="18"/>
    <n v="13.914"/>
  </r>
  <r>
    <x v="57"/>
    <s v="258-TRATOR JOHN DEERE 7210 J"/>
    <n v="265.03699999999998"/>
    <n v="17"/>
    <n v="15.59"/>
  </r>
  <r>
    <x v="34"/>
    <s v="258-TRATOR JOHN DEERE 7210 J"/>
    <n v="188.071"/>
    <n v="13"/>
    <n v="14.467000000000001"/>
  </r>
  <r>
    <x v="35"/>
    <s v="258-TRATOR JOHN DEERE 7210 J"/>
    <n v="321.66500000000002"/>
    <n v="20"/>
    <n v="16.082999999999998"/>
  </r>
  <r>
    <x v="36"/>
    <s v="258-TRATOR JOHN DEERE 7210 J"/>
    <n v="221.17599999999999"/>
    <n v="16"/>
    <n v="13.824"/>
  </r>
  <r>
    <x v="37"/>
    <s v="258-TRATOR JOHN DEERE 7210 J"/>
    <n v="267.47399999999999"/>
    <n v="18"/>
    <n v="14.86"/>
  </r>
  <r>
    <x v="38"/>
    <s v="258-TRATOR JOHN DEERE 7210 J"/>
    <n v="277.16500000000002"/>
    <n v="18"/>
    <n v="15.398"/>
  </r>
  <r>
    <x v="39"/>
    <s v="258-TRATOR JOHN DEERE 7210 J"/>
    <n v="285.30399999999997"/>
    <n v="20"/>
    <n v="14.265000000000001"/>
  </r>
  <r>
    <x v="40"/>
    <s v="265-TRATOR JOHN DEERE 7225 J"/>
    <n v="179.49100000000001"/>
    <n v="12"/>
    <n v="14.958"/>
  </r>
  <r>
    <x v="54"/>
    <s v="265-TRATOR JOHN DEERE 7225 J"/>
    <n v="74.36"/>
    <n v="5"/>
    <n v="14.872"/>
  </r>
  <r>
    <x v="41"/>
    <s v="258-TRATOR JOHN DEERE 7210 J"/>
    <n v="209.29"/>
    <n v="14"/>
    <n v="14.949"/>
  </r>
  <r>
    <x v="42"/>
    <s v="258-TRATOR JOHN DEERE 7210 J"/>
    <n v="123.48"/>
    <n v="9"/>
    <n v="13.72"/>
  </r>
  <r>
    <x v="43"/>
    <s v="258-TRATOR JOHN DEERE 7210 J"/>
    <n v="319.63"/>
    <n v="23"/>
    <n v="13.897"/>
  </r>
  <r>
    <x v="44"/>
    <s v="258-TRATOR JOHN DEERE 7210 J"/>
    <n v="204.03"/>
    <n v="13"/>
    <n v="15.695"/>
  </r>
  <r>
    <x v="45"/>
    <s v="258-TRATOR JOHN DEERE 7210 J"/>
    <n v="238.88499999999999"/>
    <n v="16"/>
    <n v="14.93"/>
  </r>
  <r>
    <x v="58"/>
    <s v="258-TRATOR JOHN DEERE 7210 J"/>
    <n v="213.20500000000001"/>
    <n v="11"/>
    <n v="19.382000000000001"/>
  </r>
  <r>
    <x v="46"/>
    <s v="258-TRATOR JOHN DEERE 7210 J"/>
    <n v="223.465"/>
    <n v="15"/>
    <n v="14.898"/>
  </r>
  <r>
    <x v="47"/>
    <s v="258-TRATOR JOHN DEERE 7210 J"/>
    <n v="226.15"/>
    <n v="15"/>
    <n v="15.077"/>
  </r>
  <r>
    <x v="0"/>
    <s v="236-TRATOR JOHN DEERE 6180 J"/>
    <n v="215.01300000000001"/>
    <n v="10"/>
    <n v="21.501000000000001"/>
  </r>
  <r>
    <x v="61"/>
    <s v="236-TRATOR JOHN DEERE 6180 J"/>
    <n v="39.607999999999997"/>
    <n v="3"/>
    <n v="13.202999999999999"/>
  </r>
  <r>
    <x v="48"/>
    <s v="236-TRATOR JOHN DEERE 6180 J"/>
    <n v="52.082999999999998"/>
    <n v="5"/>
    <n v="10.417"/>
  </r>
  <r>
    <x v="62"/>
    <s v="236-TRATOR JOHN DEERE 6180 J"/>
    <n v="64.435000000000002"/>
    <n v="4"/>
    <n v="16.109000000000002"/>
  </r>
  <r>
    <x v="1"/>
    <s v="236-TRATOR JOHN DEERE 6180 J"/>
    <n v="214.55600000000001"/>
    <n v="14"/>
    <n v="15.324999999999999"/>
  </r>
  <r>
    <x v="2"/>
    <s v="236-TRATOR JOHN DEERE 6180 J"/>
    <n v="151.292"/>
    <n v="11"/>
    <n v="13.754"/>
  </r>
  <r>
    <x v="3"/>
    <s v="236-TRATOR JOHN DEERE 6180 J"/>
    <n v="242.18700000000001"/>
    <n v="16"/>
    <n v="15.137"/>
  </r>
  <r>
    <x v="4"/>
    <s v="236-TRATOR JOHN DEERE 6180 J"/>
    <n v="285.33699999999999"/>
    <n v="18"/>
    <n v="15.852"/>
  </r>
  <r>
    <x v="5"/>
    <s v="285-TRATOR JOHN DEERE 7185 J"/>
    <n v="154.374"/>
    <n v="13"/>
    <n v="11.875"/>
  </r>
  <r>
    <x v="6"/>
    <s v="238-TRATOR JOHN DEERE 7195 J"/>
    <n v="126.90600000000001"/>
    <n v="9"/>
    <n v="14.101000000000001"/>
  </r>
  <r>
    <x v="49"/>
    <s v="238-TRATOR JOHN DEERE 7195 J"/>
    <n v="51.118000000000002"/>
    <n v="4"/>
    <n v="12.78"/>
  </r>
  <r>
    <x v="7"/>
    <s v="238-TRATOR JOHN DEERE 7195 J"/>
    <n v="201.203"/>
    <n v="16"/>
    <n v="12.574999999999999"/>
  </r>
  <r>
    <x v="8"/>
    <s v="238-TRATOR JOHN DEERE 7195 J"/>
    <n v="30.734999999999999"/>
    <n v="2"/>
    <n v="15.368"/>
  </r>
  <r>
    <x v="9"/>
    <s v="238-TRATOR JOHN DEERE 7195 J"/>
    <n v="222.20500000000001"/>
    <n v="13"/>
    <n v="17.093"/>
  </r>
  <r>
    <x v="59"/>
    <s v="258-TRATOR JOHN DEERE 7210 J"/>
    <n v="317.44499999999999"/>
    <n v="21"/>
    <n v="15.116"/>
  </r>
  <r>
    <x v="12"/>
    <s v="258-TRATOR JOHN DEERE 7210 J"/>
    <n v="82.694000000000003"/>
    <n v="5"/>
    <n v="16.539000000000001"/>
  </r>
  <r>
    <x v="13"/>
    <s v="258-TRATOR JOHN DEERE 7210 J"/>
    <n v="42.48"/>
    <n v="3"/>
    <n v="14.16"/>
  </r>
  <r>
    <x v="14"/>
    <s v="258-TRATOR JOHN DEERE 7210 J"/>
    <n v="88.87"/>
    <n v="5"/>
    <n v="17.774000000000001"/>
  </r>
  <r>
    <x v="50"/>
    <s v="258-TRATOR JOHN DEERE 7210 J"/>
    <n v="357.87700000000001"/>
    <n v="24"/>
    <n v="14.912000000000001"/>
  </r>
  <r>
    <x v="51"/>
    <s v="258-TRATOR JOHN DEERE 7210 J"/>
    <n v="271.73700000000002"/>
    <n v="18"/>
    <n v="15.097"/>
  </r>
  <r>
    <x v="15"/>
    <s v="258-TRATOR JOHN DEERE 7210 J"/>
    <n v="161.81899999999999"/>
    <n v="14"/>
    <n v="11.558999999999999"/>
  </r>
  <r>
    <x v="60"/>
    <s v="258-TRATOR JOHN DEERE 7210 J"/>
    <n v="387.19900000000001"/>
    <n v="26"/>
    <n v="14.891999999999999"/>
  </r>
  <r>
    <x v="16"/>
    <s v="258-TRATOR JOHN DEERE 7210 J"/>
    <n v="334.1"/>
    <n v="21"/>
    <n v="15.91"/>
  </r>
  <r>
    <x v="17"/>
    <s v="296-TRATOR JONH DEERE 7215 J"/>
    <n v="428.82499999999999"/>
    <n v="27"/>
    <n v="15.882"/>
  </r>
  <r>
    <x v="18"/>
    <s v="296-TRATOR JONH DEERE 7215 J"/>
    <n v="348.23500000000001"/>
    <n v="22"/>
    <n v="15.829000000000001"/>
  </r>
  <r>
    <x v="19"/>
    <s v="296-TRATOR JONH DEERE 7215 J"/>
    <n v="412.66500000000002"/>
    <n v="26"/>
    <n v="15.872"/>
  </r>
  <r>
    <x v="20"/>
    <s v="258-TRATOR JOHN DEERE 7210 J"/>
    <n v="191.80699999999999"/>
    <n v="12"/>
    <n v="15.984"/>
  </r>
  <r>
    <x v="22"/>
    <s v="258-TRATOR JOHN DEERE 7210 J"/>
    <n v="93.754999999999995"/>
    <n v="6"/>
    <n v="15.625999999999999"/>
  </r>
  <r>
    <x v="23"/>
    <s v="296-TRATOR JONH DEERE 7215 J"/>
    <n v="312.24"/>
    <n v="19"/>
    <n v="16.434000000000001"/>
  </r>
  <r>
    <x v="24"/>
    <s v="296-TRATOR JONH DEERE 7215 J"/>
    <n v="301.33499999999998"/>
    <n v="20"/>
    <n v="15.067"/>
  </r>
  <r>
    <x v="52"/>
    <s v="258-TRATOR JOHN DEERE 7210 J"/>
    <n v="241.322"/>
    <n v="15"/>
    <n v="16.088000000000001"/>
  </r>
  <r>
    <x v="25"/>
    <s v="258-TRATOR JOHN DEERE 7210 J"/>
    <n v="104.319"/>
    <n v="8"/>
    <n v="13.04"/>
  </r>
  <r>
    <x v="26"/>
    <s v="258-TRATOR JOHN DEERE 7210 J"/>
    <n v="96.39"/>
    <n v="6"/>
    <n v="16.065000000000001"/>
  </r>
  <r>
    <x v="27"/>
    <s v="258-TRATOR JOHN DEERE 7210 J"/>
    <n v="397.26"/>
    <n v="26"/>
    <n v="15.279"/>
  </r>
  <r>
    <x v="28"/>
    <s v="258-TRATOR JOHN DEERE 7210 J"/>
    <n v="205.315"/>
    <n v="14"/>
    <n v="14.664999999999999"/>
  </r>
  <r>
    <x v="29"/>
    <s v="258-TRATOR JOHN DEERE 7210 J"/>
    <n v="295.78699999999998"/>
    <n v="18"/>
    <n v="16.433"/>
  </r>
  <r>
    <x v="30"/>
    <s v="258-TRATOR JOHN DEERE 7210 J"/>
    <n v="248.23400000000001"/>
    <n v="16"/>
    <n v="15.515000000000001"/>
  </r>
  <r>
    <x v="53"/>
    <s v="258-TRATOR JOHN DEERE 7210 J"/>
    <n v="251.958"/>
    <n v="16"/>
    <n v="15.747"/>
  </r>
  <r>
    <x v="31"/>
    <s v="258-TRATOR JOHN DEERE 7210 J"/>
    <n v="137.30699999999999"/>
    <n v="8"/>
    <n v="17.163"/>
  </r>
  <r>
    <x v="32"/>
    <s v="258-TRATOR JOHN DEERE 7210 J"/>
    <n v="406.738"/>
    <n v="26"/>
    <n v="15.644"/>
  </r>
  <r>
    <x v="33"/>
    <s v="258-TRATOR JOHN DEERE 7210 J"/>
    <n v="262.52199999999999"/>
    <n v="17"/>
    <n v="15.442"/>
  </r>
  <r>
    <x v="57"/>
    <s v="258-TRATOR JOHN DEERE 7210 J"/>
    <n v="249.21700000000001"/>
    <n v="16"/>
    <n v="15.576000000000001"/>
  </r>
  <r>
    <x v="35"/>
    <s v="258-TRATOR JOHN DEERE 7210 J"/>
    <n v="250.721"/>
    <n v="17"/>
    <n v="14.747999999999999"/>
  </r>
  <r>
    <x v="36"/>
    <s v="258-TRATOR JOHN DEERE 7210 J"/>
    <n v="165.10300000000001"/>
    <n v="11"/>
    <n v="15.009"/>
  </r>
  <r>
    <x v="37"/>
    <s v="258-TRATOR JOHN DEERE 7210 J"/>
    <n v="270.97000000000003"/>
    <n v="19"/>
    <n v="14.262"/>
  </r>
  <r>
    <x v="38"/>
    <s v="258-TRATOR JOHN DEERE 7210 J"/>
    <n v="230.44499999999999"/>
    <n v="15"/>
    <n v="15.363"/>
  </r>
  <r>
    <x v="39"/>
    <s v="258-TRATOR JOHN DEERE 7210 J"/>
    <n v="359.78"/>
    <n v="23"/>
    <n v="15.643000000000001"/>
  </r>
  <r>
    <x v="54"/>
    <s v="265-TRATOR JOHN DEERE 7225 J"/>
    <n v="231.19900000000001"/>
    <n v="15"/>
    <n v="15.413"/>
  </r>
  <r>
    <x v="41"/>
    <s v="258-TRATOR JOHN DEERE 7210 J"/>
    <n v="143.77000000000001"/>
    <n v="10"/>
    <n v="14.377000000000001"/>
  </r>
  <r>
    <x v="42"/>
    <s v="258-TRATOR JOHN DEERE 7210 J"/>
    <n v="142.18899999999999"/>
    <n v="10"/>
    <n v="14.218999999999999"/>
  </r>
  <r>
    <x v="43"/>
    <s v="258-TRATOR JOHN DEERE 7210 J"/>
    <n v="317.488"/>
    <n v="20"/>
    <n v="15.874000000000001"/>
  </r>
  <r>
    <x v="44"/>
    <s v="258-TRATOR JOHN DEERE 7210 J"/>
    <n v="261.22500000000002"/>
    <n v="17"/>
    <n v="15.366"/>
  </r>
  <r>
    <x v="45"/>
    <s v="258-TRATOR JOHN DEERE 7210 J"/>
    <n v="210.2"/>
    <n v="14"/>
    <n v="15.013999999999999"/>
  </r>
  <r>
    <x v="58"/>
    <s v="258-TRATOR JOHN DEERE 7210 J"/>
    <n v="210.28100000000001"/>
    <n v="13"/>
    <n v="16.175000000000001"/>
  </r>
  <r>
    <x v="46"/>
    <s v="258-TRATOR JOHN DEERE 7210 J"/>
    <n v="186.65"/>
    <n v="12"/>
    <n v="15.554"/>
  </r>
  <r>
    <x v="47"/>
    <s v="258-TRATOR JOHN DEERE 7210 J"/>
    <n v="213.64500000000001"/>
    <n v="13"/>
    <n v="16.434000000000001"/>
  </r>
  <r>
    <x v="0"/>
    <s v="236-TRATOR JOHN DEERE 6180 J"/>
    <n v="129.22399999999999"/>
    <n v="8"/>
    <n v="16.152999999999999"/>
  </r>
  <r>
    <x v="61"/>
    <s v="236-TRATOR JOHN DEERE 6180 J"/>
    <n v="53.613"/>
    <n v="5"/>
    <n v="10.723000000000001"/>
  </r>
  <r>
    <x v="48"/>
    <s v="236-TRATOR JOHN DEERE 6180 J"/>
    <n v="41.279000000000003"/>
    <n v="5"/>
    <n v="8.2560000000000002"/>
  </r>
  <r>
    <x v="62"/>
    <s v="236-TRATOR JOHN DEERE 6180 J"/>
    <n v="108.649"/>
    <n v="7"/>
    <n v="15.521000000000001"/>
  </r>
  <r>
    <x v="1"/>
    <s v="236-TRATOR JOHN DEERE 6180 J"/>
    <n v="163.31"/>
    <n v="10"/>
    <n v="16.331"/>
  </r>
  <r>
    <x v="2"/>
    <s v="236-TRATOR JOHN DEERE 6180 J"/>
    <n v="66.91"/>
    <n v="4"/>
    <n v="16.728000000000002"/>
  </r>
  <r>
    <x v="3"/>
    <s v="236-TRATOR JOHN DEERE 6180 J"/>
    <n v="283.15699999999998"/>
    <n v="17"/>
    <n v="16.655999999999999"/>
  </r>
  <r>
    <x v="4"/>
    <s v="236-TRATOR JOHN DEERE 6180 J"/>
    <n v="300.572"/>
    <n v="20"/>
    <n v="15.029"/>
  </r>
  <r>
    <x v="5"/>
    <s v="285-TRATOR JOHN DEERE 7185 J"/>
    <n v="157.232"/>
    <n v="10"/>
    <n v="15.723000000000001"/>
  </r>
  <r>
    <x v="49"/>
    <s v="238-TRATOR JOHN DEERE 7195 J"/>
    <n v="88.841999999999999"/>
    <n v="5"/>
    <n v="17.768000000000001"/>
  </r>
  <r>
    <x v="7"/>
    <s v="238-TRATOR JOHN DEERE 7195 J"/>
    <n v="61.765999999999998"/>
    <n v="5"/>
    <n v="12.353"/>
  </r>
  <r>
    <x v="8"/>
    <s v="238-TRATOR JOHN DEERE 7195 J"/>
    <n v="162.584"/>
    <n v="11"/>
    <n v="14.78"/>
  </r>
  <r>
    <x v="9"/>
    <s v="238-TRATOR JOHN DEERE 7195 J"/>
    <n v="112.26"/>
    <n v="8"/>
    <n v="14.032999999999999"/>
  </r>
  <r>
    <x v="59"/>
    <s v="258-TRATOR JOHN DEERE 7210 J"/>
    <n v="284.822"/>
    <n v="19"/>
    <n v="14.991"/>
  </r>
  <r>
    <x v="12"/>
    <s v="258-TRATOR JOHN DEERE 7210 J"/>
    <n v="78.792000000000002"/>
    <n v="5"/>
    <n v="15.757999999999999"/>
  </r>
  <r>
    <x v="13"/>
    <s v="258-TRATOR JOHN DEERE 7210 J"/>
    <n v="306.55900000000003"/>
    <n v="21"/>
    <n v="14.598000000000001"/>
  </r>
  <r>
    <x v="14"/>
    <s v="258-TRATOR JOHN DEERE 7210 J"/>
    <n v="132.33600000000001"/>
    <n v="7"/>
    <n v="18.905000000000001"/>
  </r>
  <r>
    <x v="50"/>
    <s v="258-TRATOR JOHN DEERE 7210 J"/>
    <n v="284.71300000000002"/>
    <n v="20"/>
    <n v="14.236000000000001"/>
  </r>
  <r>
    <x v="51"/>
    <s v="258-TRATOR JOHN DEERE 7210 J"/>
    <n v="300.48"/>
    <n v="19"/>
    <n v="15.815"/>
  </r>
  <r>
    <x v="15"/>
    <s v="258-TRATOR JOHN DEERE 7210 J"/>
    <n v="29.2"/>
    <n v="1"/>
    <n v="29.2"/>
  </r>
  <r>
    <x v="60"/>
    <s v="258-TRATOR JOHN DEERE 7210 J"/>
    <n v="238.15899999999999"/>
    <n v="16"/>
    <n v="14.885"/>
  </r>
  <r>
    <x v="16"/>
    <s v="258-TRATOR JOHN DEERE 7210 J"/>
    <n v="344.01100000000002"/>
    <n v="22"/>
    <n v="15.637"/>
  </r>
  <r>
    <x v="17"/>
    <s v="296-TRATOR JONH DEERE 7215 J"/>
    <n v="268.75"/>
    <n v="17"/>
    <n v="15.808999999999999"/>
  </r>
  <r>
    <x v="18"/>
    <s v="296-TRATOR JONH DEERE 7215 J"/>
    <n v="189.94"/>
    <n v="12"/>
    <n v="15.827999999999999"/>
  </r>
  <r>
    <x v="19"/>
    <s v="296-TRATOR JONH DEERE 7215 J"/>
    <n v="259.14499999999998"/>
    <n v="15"/>
    <n v="17.276"/>
  </r>
  <r>
    <x v="20"/>
    <s v="258-TRATOR JOHN DEERE 7210 J"/>
    <n v="122.596"/>
    <n v="8"/>
    <n v="15.324999999999999"/>
  </r>
  <r>
    <x v="22"/>
    <s v="258-TRATOR JOHN DEERE 7210 J"/>
    <n v="369.125"/>
    <n v="21"/>
    <n v="17.577000000000002"/>
  </r>
  <r>
    <x v="23"/>
    <s v="296-TRATOR JONH DEERE 7215 J"/>
    <n v="373.125"/>
    <n v="23"/>
    <n v="16.222999999999999"/>
  </r>
  <r>
    <x v="55"/>
    <s v="296-TRATOR JONH DEERE 7215 J"/>
    <n v="173.33500000000001"/>
    <n v="10"/>
    <n v="17.334"/>
  </r>
  <r>
    <x v="24"/>
    <s v="296-TRATOR JONH DEERE 7215 J"/>
    <n v="227.92"/>
    <n v="15"/>
    <n v="15.195"/>
  </r>
  <r>
    <x v="52"/>
    <s v="258-TRATOR JOHN DEERE 7210 J"/>
    <n v="299.90800000000002"/>
    <n v="17"/>
    <n v="17.641999999999999"/>
  </r>
  <r>
    <x v="25"/>
    <s v="258-TRATOR JOHN DEERE 7210 J"/>
    <n v="186.14400000000001"/>
    <n v="13"/>
    <n v="14.319000000000001"/>
  </r>
  <r>
    <x v="27"/>
    <s v="258-TRATOR JOHN DEERE 7210 J"/>
    <n v="391.42500000000001"/>
    <n v="26"/>
    <n v="15.055"/>
  </r>
  <r>
    <x v="28"/>
    <s v="258-TRATOR JOHN DEERE 7210 J"/>
    <n v="207.67599999999999"/>
    <n v="15"/>
    <n v="13.845000000000001"/>
  </r>
  <r>
    <x v="29"/>
    <s v="258-TRATOR JOHN DEERE 7210 J"/>
    <n v="211.48500000000001"/>
    <n v="14"/>
    <n v="15.106"/>
  </r>
  <r>
    <x v="30"/>
    <s v="258-TRATOR JOHN DEERE 7210 J"/>
    <n v="160.4"/>
    <n v="12"/>
    <n v="13.367000000000001"/>
  </r>
  <r>
    <x v="53"/>
    <s v="258-TRATOR JOHN DEERE 7210 J"/>
    <n v="314.166"/>
    <n v="20"/>
    <n v="15.708"/>
  </r>
  <r>
    <x v="31"/>
    <s v="258-TRATOR JOHN DEERE 7210 J"/>
    <n v="120.783"/>
    <n v="9"/>
    <n v="13.42"/>
  </r>
  <r>
    <x v="32"/>
    <s v="258-TRATOR JOHN DEERE 7210 J"/>
    <n v="331.22699999999998"/>
    <n v="22"/>
    <n v="15.055999999999999"/>
  </r>
  <r>
    <x v="33"/>
    <s v="258-TRATOR JOHN DEERE 7210 J"/>
    <n v="262.06900000000002"/>
    <n v="16"/>
    <n v="16.379000000000001"/>
  </r>
  <r>
    <x v="57"/>
    <s v="258-TRATOR JOHN DEERE 7210 J"/>
    <n v="283.14699999999999"/>
    <n v="16"/>
    <n v="17.696999999999999"/>
  </r>
  <r>
    <x v="35"/>
    <s v="258-TRATOR JOHN DEERE 7210 J"/>
    <n v="325.40300000000002"/>
    <n v="22"/>
    <n v="14.791"/>
  </r>
  <r>
    <x v="36"/>
    <s v="258-TRATOR JOHN DEERE 7210 J"/>
    <n v="183.78200000000001"/>
    <n v="13"/>
    <n v="14.137"/>
  </r>
  <r>
    <x v="37"/>
    <s v="258-TRATOR JOHN DEERE 7210 J"/>
    <n v="213.43299999999999"/>
    <n v="14"/>
    <n v="15.244999999999999"/>
  </r>
  <r>
    <x v="38"/>
    <s v="258-TRATOR JOHN DEERE 7210 J"/>
    <n v="230.51499999999999"/>
    <n v="15"/>
    <n v="15.368"/>
  </r>
  <r>
    <x v="39"/>
    <s v="258-TRATOR JOHN DEERE 7210 J"/>
    <n v="339.62599999999998"/>
    <n v="21"/>
    <n v="16.172999999999998"/>
  </r>
  <r>
    <x v="40"/>
    <s v="265-TRATOR JOHN DEERE 7225 J"/>
    <n v="31.326000000000001"/>
    <n v="2"/>
    <n v="15.663"/>
  </r>
  <r>
    <x v="54"/>
    <s v="265-TRATOR JOHN DEERE 7225 J"/>
    <n v="347.16800000000001"/>
    <n v="22"/>
    <n v="15.78"/>
  </r>
  <r>
    <x v="41"/>
    <s v="258-TRATOR JOHN DEERE 7210 J"/>
    <n v="261.45499999999998"/>
    <n v="17"/>
    <n v="15.38"/>
  </r>
  <r>
    <x v="42"/>
    <s v="258-TRATOR JOHN DEERE 7210 J"/>
    <n v="91"/>
    <n v="7"/>
    <n v="13"/>
  </r>
  <r>
    <x v="43"/>
    <s v="258-TRATOR JOHN DEERE 7210 J"/>
    <n v="240.33600000000001"/>
    <n v="15"/>
    <n v="16.021999999999998"/>
  </r>
  <r>
    <x v="44"/>
    <s v="258-TRATOR JOHN DEERE 7210 J"/>
    <n v="250.11500000000001"/>
    <n v="15"/>
    <n v="16.673999999999999"/>
  </r>
  <r>
    <x v="45"/>
    <s v="258-TRATOR JOHN DEERE 7210 J"/>
    <n v="228.59"/>
    <n v="14"/>
    <n v="16.327999999999999"/>
  </r>
  <r>
    <x v="58"/>
    <s v="258-TRATOR JOHN DEERE 7210 J"/>
    <n v="260.875"/>
    <n v="16"/>
    <n v="16.305"/>
  </r>
  <r>
    <x v="46"/>
    <s v="258-TRATOR JOHN DEERE 7210 J"/>
    <n v="295.57"/>
    <n v="19"/>
    <n v="15.555999999999999"/>
  </r>
  <r>
    <x v="47"/>
    <s v="258-TRATOR JOHN DEERE 7210 J"/>
    <n v="247.91"/>
    <n v="16"/>
    <n v="15.494"/>
  </r>
  <r>
    <x v="0"/>
    <s v="236-TRATOR JOHN DEERE 6180 J"/>
    <n v="14.86"/>
    <n v="1"/>
    <n v="14.86"/>
  </r>
  <r>
    <x v="61"/>
    <s v="236-TRATOR JOHN DEERE 6180 J"/>
    <n v="30.87"/>
    <n v="2"/>
    <n v="15.435"/>
  </r>
  <r>
    <x v="48"/>
    <s v="236-TRATOR JOHN DEERE 6180 J"/>
    <n v="57.134999999999998"/>
    <n v="4"/>
    <n v="14.284000000000001"/>
  </r>
  <r>
    <x v="62"/>
    <s v="236-TRATOR JOHN DEERE 6180 J"/>
    <n v="29.754999999999999"/>
    <n v="2"/>
    <n v="14.878"/>
  </r>
  <r>
    <x v="1"/>
    <s v="236-TRATOR JOHN DEERE 6180 J"/>
    <n v="122.50700000000001"/>
    <n v="7"/>
    <n v="17.501000000000001"/>
  </r>
  <r>
    <x v="2"/>
    <s v="236-TRATOR JOHN DEERE 6180 J"/>
    <n v="126.26600000000001"/>
    <n v="11"/>
    <n v="11.478999999999999"/>
  </r>
  <r>
    <x v="3"/>
    <s v="236-TRATOR JOHN DEERE 6180 J"/>
    <n v="237.50399999999999"/>
    <n v="14"/>
    <n v="16.965"/>
  </r>
  <r>
    <x v="4"/>
    <s v="236-TRATOR JOHN DEERE 6180 J"/>
    <n v="133.25299999999999"/>
    <n v="7"/>
    <n v="19.036000000000001"/>
  </r>
  <r>
    <x v="5"/>
    <s v="285-TRATOR JOHN DEERE 7185 J"/>
    <n v="305.88499999999999"/>
    <n v="17"/>
    <n v="17.992999999999999"/>
  </r>
  <r>
    <x v="6"/>
    <s v="238-TRATOR JOHN DEERE 7195 J"/>
    <n v="148.922"/>
    <n v="11"/>
    <n v="13.538"/>
  </r>
  <r>
    <x v="49"/>
    <s v="238-TRATOR JOHN DEERE 7195 J"/>
    <n v="243.054"/>
    <n v="15"/>
    <n v="16.204000000000001"/>
  </r>
  <r>
    <x v="7"/>
    <s v="238-TRATOR JOHN DEERE 7195 J"/>
    <n v="304.58"/>
    <n v="18"/>
    <n v="16.920999999999999"/>
  </r>
  <r>
    <x v="8"/>
    <s v="238-TRATOR JOHN DEERE 7195 J"/>
    <n v="393.10500000000002"/>
    <n v="20"/>
    <n v="19.655000000000001"/>
  </r>
  <r>
    <x v="59"/>
    <s v="258-TRATOR JOHN DEERE 7210 J"/>
    <n v="375.08800000000002"/>
    <n v="25"/>
    <n v="15.004"/>
  </r>
  <r>
    <x v="12"/>
    <s v="258-TRATOR JOHN DEERE 7210 J"/>
    <n v="157.96100000000001"/>
    <n v="10"/>
    <n v="15.795999999999999"/>
  </r>
  <r>
    <x v="13"/>
    <s v="258-TRATOR JOHN DEERE 7210 J"/>
    <n v="349.64"/>
    <n v="21"/>
    <n v="16.649999999999999"/>
  </r>
  <r>
    <x v="14"/>
    <s v="258-TRATOR JOHN DEERE 7210 J"/>
    <n v="378.21499999999997"/>
    <n v="17"/>
    <n v="22.248000000000001"/>
  </r>
  <r>
    <x v="50"/>
    <s v="258-TRATOR JOHN DEERE 7210 J"/>
    <n v="373.61900000000003"/>
    <n v="26"/>
    <n v="14.37"/>
  </r>
  <r>
    <x v="51"/>
    <s v="258-TRATOR JOHN DEERE 7210 J"/>
    <n v="287.10899999999998"/>
    <n v="21"/>
    <n v="13.672000000000001"/>
  </r>
  <r>
    <x v="15"/>
    <s v="258-TRATOR JOHN DEERE 7210 J"/>
    <n v="61.896999999999998"/>
    <n v="6"/>
    <n v="10.316000000000001"/>
  </r>
  <r>
    <x v="60"/>
    <s v="258-TRATOR JOHN DEERE 7210 J"/>
    <n v="385.52699999999999"/>
    <n v="26"/>
    <n v="14.827999999999999"/>
  </r>
  <r>
    <x v="16"/>
    <s v="258-TRATOR JOHN DEERE 7210 J"/>
    <n v="384.85399999999998"/>
    <n v="25"/>
    <n v="15.394"/>
  </r>
  <r>
    <x v="17"/>
    <s v="296-TRATOR JONH DEERE 7215 J"/>
    <n v="274.41000000000003"/>
    <n v="17"/>
    <n v="16.141999999999999"/>
  </r>
  <r>
    <x v="18"/>
    <s v="296-TRATOR JONH DEERE 7215 J"/>
    <n v="209.08500000000001"/>
    <n v="14"/>
    <n v="14.935"/>
  </r>
  <r>
    <x v="19"/>
    <s v="296-TRATOR JONH DEERE 7215 J"/>
    <n v="121.57"/>
    <n v="8"/>
    <n v="15.196"/>
  </r>
  <r>
    <x v="20"/>
    <s v="258-TRATOR JOHN DEERE 7210 J"/>
    <n v="92.778999999999996"/>
    <n v="6"/>
    <n v="15.462999999999999"/>
  </r>
  <r>
    <x v="22"/>
    <s v="258-TRATOR JOHN DEERE 7210 J"/>
    <n v="478.20499999999998"/>
    <n v="30"/>
    <n v="15.94"/>
  </r>
  <r>
    <x v="23"/>
    <s v="296-TRATOR JONH DEERE 7215 J"/>
    <n v="224.95500000000001"/>
    <n v="15"/>
    <n v="14.997"/>
  </r>
  <r>
    <x v="55"/>
    <s v="296-TRATOR JONH DEERE 7215 J"/>
    <n v="289.58499999999998"/>
    <n v="17"/>
    <n v="17.033999999999999"/>
  </r>
  <r>
    <x v="24"/>
    <s v="296-TRATOR JONH DEERE 7215 J"/>
    <n v="183.715"/>
    <n v="12"/>
    <n v="15.31"/>
  </r>
  <r>
    <x v="52"/>
    <s v="258-TRATOR JOHN DEERE 7210 J"/>
    <n v="287.72800000000001"/>
    <n v="16"/>
    <n v="17.983000000000001"/>
  </r>
  <r>
    <x v="25"/>
    <s v="258-TRATOR JOHN DEERE 7210 J"/>
    <n v="123.336"/>
    <n v="8"/>
    <n v="15.417"/>
  </r>
  <r>
    <x v="26"/>
    <s v="258-TRATOR JOHN DEERE 7210 J"/>
    <n v="179.95"/>
    <n v="11"/>
    <n v="16.359000000000002"/>
  </r>
  <r>
    <x v="27"/>
    <s v="258-TRATOR JOHN DEERE 7210 J"/>
    <n v="456.60399999999998"/>
    <n v="29"/>
    <n v="15.744999999999999"/>
  </r>
  <r>
    <x v="28"/>
    <s v="258-TRATOR JOHN DEERE 7210 J"/>
    <n v="173.12100000000001"/>
    <n v="11"/>
    <n v="15.738"/>
  </r>
  <r>
    <x v="29"/>
    <s v="258-TRATOR JOHN DEERE 7210 J"/>
    <n v="160.34100000000001"/>
    <n v="11"/>
    <n v="14.576000000000001"/>
  </r>
  <r>
    <x v="30"/>
    <s v="258-TRATOR JOHN DEERE 7210 J"/>
    <n v="164.46799999999999"/>
    <n v="11"/>
    <n v="14.952"/>
  </r>
  <r>
    <x v="53"/>
    <s v="258-TRATOR JOHN DEERE 7210 J"/>
    <n v="275.62700000000001"/>
    <n v="17"/>
    <n v="16.213000000000001"/>
  </r>
  <r>
    <x v="31"/>
    <s v="258-TRATOR JOHN DEERE 7210 J"/>
    <n v="158.94"/>
    <n v="9"/>
    <n v="17.66"/>
  </r>
  <r>
    <x v="32"/>
    <s v="258-TRATOR JOHN DEERE 7210 J"/>
    <n v="163.04499999999999"/>
    <n v="10"/>
    <n v="16.305"/>
  </r>
  <r>
    <x v="33"/>
    <s v="258-TRATOR JOHN DEERE 7210 J"/>
    <n v="132.43799999999999"/>
    <n v="9"/>
    <n v="14.715"/>
  </r>
  <r>
    <x v="57"/>
    <s v="258-TRATOR JOHN DEERE 7210 J"/>
    <n v="172.05099999999999"/>
    <n v="10"/>
    <n v="17.204999999999998"/>
  </r>
  <r>
    <x v="35"/>
    <s v="258-TRATOR JOHN DEERE 7210 J"/>
    <n v="391.14299999999997"/>
    <n v="26"/>
    <n v="15.044"/>
  </r>
  <r>
    <x v="36"/>
    <s v="258-TRATOR JOHN DEERE 7210 J"/>
    <n v="75.817999999999998"/>
    <n v="5"/>
    <n v="15.164"/>
  </r>
  <r>
    <x v="37"/>
    <s v="258-TRATOR JOHN DEERE 7210 J"/>
    <n v="158.34399999999999"/>
    <n v="11"/>
    <n v="14.395"/>
  </r>
  <r>
    <x v="38"/>
    <s v="258-TRATOR JOHN DEERE 7210 J"/>
    <n v="448.815"/>
    <n v="29"/>
    <n v="15.476000000000001"/>
  </r>
  <r>
    <x v="39"/>
    <s v="258-TRATOR JOHN DEERE 7210 J"/>
    <n v="347.78"/>
    <n v="20"/>
    <n v="17.388999999999999"/>
  </r>
  <r>
    <x v="40"/>
    <s v="265-TRATOR JOHN DEERE 7225 J"/>
    <n v="206.87"/>
    <n v="13"/>
    <n v="15.913"/>
  </r>
  <r>
    <x v="54"/>
    <s v="265-TRATOR JOHN DEERE 7225 J"/>
    <n v="249.73400000000001"/>
    <n v="16"/>
    <n v="15.608000000000001"/>
  </r>
  <r>
    <x v="41"/>
    <s v="258-TRATOR JOHN DEERE 7210 J"/>
    <n v="457.82499999999999"/>
    <n v="30"/>
    <n v="15.260999999999999"/>
  </r>
  <r>
    <x v="42"/>
    <s v="258-TRATOR JOHN DEERE 7210 J"/>
    <n v="197.47900000000001"/>
    <n v="12"/>
    <n v="16.457000000000001"/>
  </r>
  <r>
    <x v="43"/>
    <s v="258-TRATOR JOHN DEERE 7210 J"/>
    <n v="140.858"/>
    <n v="9"/>
    <n v="15.651"/>
  </r>
  <r>
    <x v="44"/>
    <s v="258-TRATOR JOHN DEERE 7210 J"/>
    <n v="416.21499999999997"/>
    <n v="27"/>
    <n v="15.414999999999999"/>
  </r>
  <r>
    <x v="45"/>
    <s v="258-TRATOR JOHN DEERE 7210 J"/>
    <n v="449.33"/>
    <n v="28"/>
    <n v="16.047999999999998"/>
  </r>
  <r>
    <x v="58"/>
    <s v="258-TRATOR JOHN DEERE 7210 J"/>
    <n v="253.19"/>
    <n v="15"/>
    <n v="16.879000000000001"/>
  </r>
  <r>
    <x v="46"/>
    <s v="258-TRATOR JOHN DEERE 7210 J"/>
    <n v="314.95999999999998"/>
    <n v="20"/>
    <n v="15.747999999999999"/>
  </r>
  <r>
    <x v="47"/>
    <s v="258-TRATOR JOHN DEERE 7210 J"/>
    <n v="390.88"/>
    <n v="25"/>
    <n v="15.635"/>
  </r>
  <r>
    <x v="1"/>
    <s v="236-TRATOR JOHN DEERE 6180 J"/>
    <n v="137.31800000000001"/>
    <n v="9"/>
    <n v="15.257999999999999"/>
  </r>
  <r>
    <x v="2"/>
    <s v="236-TRATOR JOHN DEERE 6180 J"/>
    <n v="154.042"/>
    <n v="12"/>
    <n v="12.837"/>
  </r>
  <r>
    <x v="3"/>
    <s v="236-TRATOR JOHN DEERE 6180 J"/>
    <n v="331.17099999999999"/>
    <n v="20"/>
    <n v="16.559000000000001"/>
  </r>
  <r>
    <x v="4"/>
    <s v="236-TRATOR JOHN DEERE 6180 J"/>
    <n v="285.137"/>
    <n v="18"/>
    <n v="15.840999999999999"/>
  </r>
  <r>
    <x v="5"/>
    <s v="285-TRATOR JOHN DEERE 7185 J"/>
    <n v="217.34899999999999"/>
    <n v="15"/>
    <n v="14.49"/>
  </r>
  <r>
    <x v="6"/>
    <s v="238-TRATOR JOHN DEERE 7195 J"/>
    <n v="292.053"/>
    <n v="19"/>
    <n v="15.371"/>
  </r>
  <r>
    <x v="49"/>
    <s v="238-TRATOR JOHN DEERE 7195 J"/>
    <n v="121.783"/>
    <n v="8"/>
    <n v="15.223000000000001"/>
  </r>
  <r>
    <x v="7"/>
    <s v="238-TRATOR JOHN DEERE 7195 J"/>
    <n v="202.072"/>
    <n v="15"/>
    <n v="13.471"/>
  </r>
  <r>
    <x v="8"/>
    <s v="238-TRATOR JOHN DEERE 7195 J"/>
    <n v="200.708"/>
    <n v="12"/>
    <n v="16.725999999999999"/>
  </r>
  <r>
    <x v="59"/>
    <s v="258-TRATOR JOHN DEERE 7210 J"/>
    <n v="416.31900000000002"/>
    <n v="26"/>
    <n v="16.012"/>
  </r>
  <r>
    <x v="12"/>
    <s v="258-TRATOR JOHN DEERE 7210 J"/>
    <n v="219.12799999999999"/>
    <n v="13"/>
    <n v="16.856000000000002"/>
  </r>
  <r>
    <x v="13"/>
    <s v="258-TRATOR JOHN DEERE 7210 J"/>
    <n v="292.41000000000003"/>
    <n v="19"/>
    <n v="15.39"/>
  </r>
  <r>
    <x v="14"/>
    <s v="258-TRATOR JOHN DEERE 7210 J"/>
    <n v="390.12200000000001"/>
    <n v="20"/>
    <n v="19.506"/>
  </r>
  <r>
    <x v="50"/>
    <s v="258-TRATOR JOHN DEERE 7210 J"/>
    <n v="248.04900000000001"/>
    <n v="17"/>
    <n v="14.590999999999999"/>
  </r>
  <r>
    <x v="51"/>
    <s v="258-TRATOR JOHN DEERE 7210 J"/>
    <n v="263.25400000000002"/>
    <n v="16"/>
    <n v="16.452999999999999"/>
  </r>
  <r>
    <x v="15"/>
    <s v="258-TRATOR JOHN DEERE 7210 J"/>
    <n v="95.593000000000004"/>
    <n v="10"/>
    <n v="9.5589999999999993"/>
  </r>
  <r>
    <x v="60"/>
    <s v="258-TRATOR JOHN DEERE 7210 J"/>
    <n v="350.23500000000001"/>
    <n v="22"/>
    <n v="15.92"/>
  </r>
  <r>
    <x v="16"/>
    <s v="258-TRATOR JOHN DEERE 7210 J"/>
    <n v="270.02600000000001"/>
    <n v="17"/>
    <n v="15.884"/>
  </r>
  <r>
    <x v="17"/>
    <s v="296-TRATOR JONH DEERE 7215 J"/>
    <n v="299.2"/>
    <n v="20"/>
    <n v="14.96"/>
  </r>
  <r>
    <x v="18"/>
    <s v="296-TRATOR JONH DEERE 7215 J"/>
    <n v="343.79"/>
    <n v="23"/>
    <n v="14.946999999999999"/>
  </r>
  <r>
    <x v="20"/>
    <s v="258-TRATOR JOHN DEERE 7210 J"/>
    <n v="265.77499999999998"/>
    <n v="17"/>
    <n v="15.634"/>
  </r>
  <r>
    <x v="22"/>
    <s v="258-TRATOR JOHN DEERE 7210 J"/>
    <n v="415.05500000000001"/>
    <n v="27"/>
    <n v="15.372"/>
  </r>
  <r>
    <x v="23"/>
    <s v="296-TRATOR JONH DEERE 7215 J"/>
    <n v="237.15"/>
    <n v="15"/>
    <n v="15.81"/>
  </r>
  <r>
    <x v="55"/>
    <s v="296-TRATOR JONH DEERE 7215 J"/>
    <n v="239.97499999999999"/>
    <n v="16"/>
    <n v="14.997999999999999"/>
  </r>
  <r>
    <x v="24"/>
    <s v="296-TRATOR JONH DEERE 7215 J"/>
    <n v="218.655"/>
    <n v="13"/>
    <n v="16.82"/>
  </r>
  <r>
    <x v="52"/>
    <s v="258-TRATOR JOHN DEERE 7210 J"/>
    <n v="249.85599999999999"/>
    <n v="16"/>
    <n v="15.616"/>
  </r>
  <r>
    <x v="25"/>
    <s v="258-TRATOR JOHN DEERE 7210 J"/>
    <n v="221.19900000000001"/>
    <n v="13"/>
    <n v="17.015000000000001"/>
  </r>
  <r>
    <x v="26"/>
    <s v="258-TRATOR JOHN DEERE 7210 J"/>
    <n v="363.72"/>
    <n v="24"/>
    <n v="15.154999999999999"/>
  </r>
  <r>
    <x v="27"/>
    <s v="258-TRATOR JOHN DEERE 7210 J"/>
    <n v="366.42599999999999"/>
    <n v="24"/>
    <n v="15.268000000000001"/>
  </r>
  <r>
    <x v="28"/>
    <s v="258-TRATOR JOHN DEERE 7210 J"/>
    <n v="82.63"/>
    <n v="6"/>
    <n v="13.772"/>
  </r>
  <r>
    <x v="29"/>
    <s v="258-TRATOR JOHN DEERE 7210 J"/>
    <n v="197.1"/>
    <n v="13"/>
    <n v="15.162000000000001"/>
  </r>
  <r>
    <x v="30"/>
    <s v="258-TRATOR JOHN DEERE 7210 J"/>
    <n v="200.90600000000001"/>
    <n v="13"/>
    <n v="15.454000000000001"/>
  </r>
  <r>
    <x v="53"/>
    <s v="258-TRATOR JOHN DEERE 7210 J"/>
    <n v="160.369"/>
    <n v="10"/>
    <n v="16.036999999999999"/>
  </r>
  <r>
    <x v="31"/>
    <s v="258-TRATOR JOHN DEERE 7210 J"/>
    <n v="159.62899999999999"/>
    <n v="10"/>
    <n v="15.962999999999999"/>
  </r>
  <r>
    <x v="32"/>
    <s v="258-TRATOR JOHN DEERE 7210 J"/>
    <n v="274.125"/>
    <n v="17"/>
    <n v="16.125"/>
  </r>
  <r>
    <x v="33"/>
    <s v="258-TRATOR JOHN DEERE 7210 J"/>
    <n v="223.93700000000001"/>
    <n v="14"/>
    <n v="15.996"/>
  </r>
  <r>
    <x v="57"/>
    <s v="258-TRATOR JOHN DEERE 7210 J"/>
    <n v="186.15"/>
    <n v="12"/>
    <n v="15.513"/>
  </r>
  <r>
    <x v="34"/>
    <s v="258-TRATOR JOHN DEERE 7210 J"/>
    <n v="42.75"/>
    <n v="3"/>
    <n v="14.25"/>
  </r>
  <r>
    <x v="35"/>
    <s v="258-TRATOR JOHN DEERE 7210 J"/>
    <n v="298.37"/>
    <n v="20"/>
    <n v="14.919"/>
  </r>
  <r>
    <x v="36"/>
    <s v="258-TRATOR JOHN DEERE 7210 J"/>
    <n v="208.25700000000001"/>
    <n v="14"/>
    <n v="14.875999999999999"/>
  </r>
  <r>
    <x v="37"/>
    <s v="258-TRATOR JOHN DEERE 7210 J"/>
    <n v="188.005"/>
    <n v="12"/>
    <n v="15.667"/>
  </r>
  <r>
    <x v="38"/>
    <s v="258-TRATOR JOHN DEERE 7210 J"/>
    <n v="289"/>
    <n v="19"/>
    <n v="15.211"/>
  </r>
  <r>
    <x v="39"/>
    <s v="258-TRATOR JOHN DEERE 7210 J"/>
    <n v="355.82"/>
    <n v="24"/>
    <n v="14.826000000000001"/>
  </r>
  <r>
    <x v="40"/>
    <s v="265-TRATOR JOHN DEERE 7225 J"/>
    <n v="234.53899999999999"/>
    <n v="15"/>
    <n v="15.635999999999999"/>
  </r>
  <r>
    <x v="54"/>
    <s v="265-TRATOR JOHN DEERE 7225 J"/>
    <n v="225.99199999999999"/>
    <n v="14"/>
    <n v="16.141999999999999"/>
  </r>
  <r>
    <x v="41"/>
    <s v="258-TRATOR JOHN DEERE 7210 J"/>
    <n v="231.54"/>
    <n v="15"/>
    <n v="15.436"/>
  </r>
  <r>
    <x v="42"/>
    <s v="258-TRATOR JOHN DEERE 7210 J"/>
    <n v="208.453"/>
    <n v="13"/>
    <n v="16.035"/>
  </r>
  <r>
    <x v="43"/>
    <s v="258-TRATOR JOHN DEERE 7210 J"/>
    <n v="151.09299999999999"/>
    <n v="11"/>
    <n v="13.736000000000001"/>
  </r>
  <r>
    <x v="44"/>
    <s v="258-TRATOR JOHN DEERE 7210 J"/>
    <n v="344.94499999999999"/>
    <n v="20"/>
    <n v="17.247"/>
  </r>
  <r>
    <x v="45"/>
    <s v="258-TRATOR JOHN DEERE 7210 J"/>
    <n v="394.88499999999999"/>
    <n v="25"/>
    <n v="15.795"/>
  </r>
  <r>
    <x v="58"/>
    <s v="258-TRATOR JOHN DEERE 7210 J"/>
    <n v="194.78"/>
    <n v="12"/>
    <n v="16.231999999999999"/>
  </r>
  <r>
    <x v="46"/>
    <s v="258-TRATOR JOHN DEERE 7210 J"/>
    <n v="344.89"/>
    <n v="22"/>
    <n v="15.677"/>
  </r>
  <r>
    <x v="47"/>
    <s v="258-TRATOR JOHN DEERE 7210 J"/>
    <n v="364.94499999999999"/>
    <n v="24"/>
    <n v="15.206"/>
  </r>
  <r>
    <x v="1"/>
    <s v="236-TRATOR JOHN DEERE 6180 J"/>
    <n v="115.94"/>
    <n v="8"/>
    <n v="14.493"/>
  </r>
  <r>
    <x v="2"/>
    <s v="236-TRATOR JOHN DEERE 6180 J"/>
    <n v="153.315"/>
    <n v="12"/>
    <n v="12.776"/>
  </r>
  <r>
    <x v="3"/>
    <s v="236-TRATOR JOHN DEERE 6180 J"/>
    <n v="196.12899999999999"/>
    <n v="14"/>
    <n v="14.009"/>
  </r>
  <r>
    <x v="4"/>
    <s v="236-TRATOR JOHN DEERE 6180 J"/>
    <n v="187.19399999999999"/>
    <n v="12"/>
    <n v="15.6"/>
  </r>
  <r>
    <x v="5"/>
    <s v="285-TRATOR JOHN DEERE 7185 J"/>
    <n v="179.83199999999999"/>
    <n v="13"/>
    <n v="13.833"/>
  </r>
  <r>
    <x v="6"/>
    <s v="238-TRATOR JOHN DEERE 7195 J"/>
    <n v="193.76400000000001"/>
    <n v="11"/>
    <n v="17.614999999999998"/>
  </r>
  <r>
    <x v="49"/>
    <s v="238-TRATOR JOHN DEERE 7195 J"/>
    <n v="188.922"/>
    <n v="12"/>
    <n v="15.744"/>
  </r>
  <r>
    <x v="7"/>
    <s v="238-TRATOR JOHN DEERE 7195 J"/>
    <n v="130.08500000000001"/>
    <n v="11"/>
    <n v="11.826000000000001"/>
  </r>
  <r>
    <x v="8"/>
    <s v="238-TRATOR JOHN DEERE 7195 J"/>
    <n v="50.685000000000002"/>
    <n v="6"/>
    <n v="8.4480000000000004"/>
  </r>
  <r>
    <x v="9"/>
    <s v="238-TRATOR JOHN DEERE 7195 J"/>
    <n v="53.917999999999999"/>
    <n v="4"/>
    <n v="13.48"/>
  </r>
  <r>
    <x v="59"/>
    <s v="258-TRATOR JOHN DEERE 7210 J"/>
    <n v="294.56099999999998"/>
    <n v="19"/>
    <n v="15.503"/>
  </r>
  <r>
    <x v="12"/>
    <s v="258-TRATOR JOHN DEERE 7210 J"/>
    <n v="89.662999999999997"/>
    <n v="7"/>
    <n v="12.808999999999999"/>
  </r>
  <r>
    <x v="13"/>
    <s v="258-TRATOR JOHN DEERE 7210 J"/>
    <n v="199.43"/>
    <n v="13"/>
    <n v="15.340999999999999"/>
  </r>
  <r>
    <x v="14"/>
    <s v="258-TRATOR JOHN DEERE 7210 J"/>
    <n v="190.89400000000001"/>
    <n v="11"/>
    <n v="17.353999999999999"/>
  </r>
  <r>
    <x v="50"/>
    <s v="258-TRATOR JOHN DEERE 7210 J"/>
    <n v="116.691"/>
    <n v="8"/>
    <n v="14.586"/>
  </r>
  <r>
    <x v="51"/>
    <s v="258-TRATOR JOHN DEERE 7210 J"/>
    <n v="126.931"/>
    <n v="9"/>
    <n v="14.103"/>
  </r>
  <r>
    <x v="15"/>
    <s v="258-TRATOR JOHN DEERE 7210 J"/>
    <n v="191.773"/>
    <n v="16"/>
    <n v="11.986000000000001"/>
  </r>
  <r>
    <x v="60"/>
    <s v="258-TRATOR JOHN DEERE 7210 J"/>
    <n v="355.73099999999999"/>
    <n v="24"/>
    <n v="14.821999999999999"/>
  </r>
  <r>
    <x v="16"/>
    <s v="258-TRATOR JOHN DEERE 7210 J"/>
    <n v="314.11900000000003"/>
    <n v="21"/>
    <n v="14.958"/>
  </r>
  <r>
    <x v="17"/>
    <s v="296-TRATOR JONH DEERE 7215 J"/>
    <n v="307.5"/>
    <n v="20"/>
    <n v="15.375"/>
  </r>
  <r>
    <x v="18"/>
    <s v="296-TRATOR JONH DEERE 7215 J"/>
    <n v="440.995"/>
    <n v="27"/>
    <n v="16.332999999999998"/>
  </r>
  <r>
    <x v="19"/>
    <s v="296-TRATOR JONH DEERE 7215 J"/>
    <n v="102.255"/>
    <n v="6"/>
    <n v="17.042999999999999"/>
  </r>
  <r>
    <x v="20"/>
    <s v="258-TRATOR JOHN DEERE 7210 J"/>
    <n v="255.77199999999999"/>
    <n v="15"/>
    <n v="17.050999999999998"/>
  </r>
  <r>
    <x v="22"/>
    <s v="258-TRATOR JOHN DEERE 7210 J"/>
    <n v="184.185"/>
    <n v="12"/>
    <n v="15.349"/>
  </r>
  <r>
    <x v="23"/>
    <s v="296-TRATOR JONH DEERE 7215 J"/>
    <n v="453.06"/>
    <n v="28"/>
    <n v="16.181000000000001"/>
  </r>
  <r>
    <x v="55"/>
    <s v="296-TRATOR JONH DEERE 7215 J"/>
    <n v="330.95"/>
    <n v="20"/>
    <n v="16.547999999999998"/>
  </r>
  <r>
    <x v="24"/>
    <s v="296-TRATOR JONH DEERE 7215 J"/>
    <n v="322.43"/>
    <n v="20"/>
    <n v="16.122"/>
  </r>
  <r>
    <x v="52"/>
    <s v="258-TRATOR JOHN DEERE 7210 J"/>
    <n v="139.773"/>
    <n v="9"/>
    <n v="15.53"/>
  </r>
  <r>
    <x v="25"/>
    <s v="258-TRATOR JOHN DEERE 7210 J"/>
    <n v="393.00700000000001"/>
    <n v="22"/>
    <n v="17.864000000000001"/>
  </r>
  <r>
    <x v="26"/>
    <s v="258-TRATOR JOHN DEERE 7210 J"/>
    <n v="264.505"/>
    <n v="17"/>
    <n v="15.558999999999999"/>
  </r>
  <r>
    <x v="27"/>
    <s v="258-TRATOR JOHN DEERE 7210 J"/>
    <n v="381.27699999999999"/>
    <n v="26"/>
    <n v="14.664999999999999"/>
  </r>
  <r>
    <x v="28"/>
    <s v="258-TRATOR JOHN DEERE 7210 J"/>
    <n v="253.90100000000001"/>
    <n v="14"/>
    <n v="18.135999999999999"/>
  </r>
  <r>
    <x v="29"/>
    <s v="258-TRATOR JOHN DEERE 7210 J"/>
    <n v="118.77"/>
    <n v="8"/>
    <n v="14.846"/>
  </r>
  <r>
    <x v="30"/>
    <s v="258-TRATOR JOHN DEERE 7210 J"/>
    <n v="340.197"/>
    <n v="19"/>
    <n v="17.905000000000001"/>
  </r>
  <r>
    <x v="53"/>
    <s v="258-TRATOR JOHN DEERE 7210 J"/>
    <n v="149.48500000000001"/>
    <n v="10"/>
    <n v="14.949"/>
  </r>
  <r>
    <x v="31"/>
    <s v="258-TRATOR JOHN DEERE 7210 J"/>
    <n v="195.577"/>
    <n v="14"/>
    <n v="13.97"/>
  </r>
  <r>
    <x v="32"/>
    <s v="258-TRATOR JOHN DEERE 7210 J"/>
    <n v="310.43900000000002"/>
    <n v="21"/>
    <n v="14.782999999999999"/>
  </r>
  <r>
    <x v="33"/>
    <s v="258-TRATOR JOHN DEERE 7210 J"/>
    <n v="341.99400000000003"/>
    <n v="19"/>
    <n v="18"/>
  </r>
  <r>
    <x v="57"/>
    <s v="258-TRATOR JOHN DEERE 7210 J"/>
    <n v="77.915000000000006"/>
    <n v="5"/>
    <n v="15.583"/>
  </r>
  <r>
    <x v="34"/>
    <s v="258-TRATOR JOHN DEERE 7210 J"/>
    <n v="14.31"/>
    <n v="1"/>
    <n v="14.31"/>
  </r>
  <r>
    <x v="35"/>
    <s v="258-TRATOR JOHN DEERE 7210 J"/>
    <n v="309.13200000000001"/>
    <n v="20"/>
    <n v="15.457000000000001"/>
  </r>
  <r>
    <x v="36"/>
    <s v="258-TRATOR JOHN DEERE 7210 J"/>
    <n v="286.91199999999998"/>
    <n v="16"/>
    <n v="17.931999999999999"/>
  </r>
  <r>
    <x v="37"/>
    <s v="258-TRATOR JOHN DEERE 7210 J"/>
    <n v="176.05500000000001"/>
    <n v="8"/>
    <n v="22.007000000000001"/>
  </r>
  <r>
    <x v="38"/>
    <s v="258-TRATOR JOHN DEERE 7210 J"/>
    <n v="217.15"/>
    <n v="14"/>
    <n v="15.510999999999999"/>
  </r>
  <r>
    <x v="39"/>
    <s v="258-TRATOR JOHN DEERE 7210 J"/>
    <n v="234.86"/>
    <n v="16"/>
    <n v="14.679"/>
  </r>
  <r>
    <x v="40"/>
    <s v="265-TRATOR JOHN DEERE 7225 J"/>
    <n v="117.867"/>
    <n v="8"/>
    <n v="14.733000000000001"/>
  </r>
  <r>
    <x v="54"/>
    <s v="265-TRATOR JOHN DEERE 7225 J"/>
    <n v="177.791"/>
    <n v="12"/>
    <n v="14.816000000000001"/>
  </r>
  <r>
    <x v="56"/>
    <s v="265-TRATOR JOHN DEERE 7225 J"/>
    <n v="124.848"/>
    <n v="8"/>
    <n v="15.606"/>
  </r>
  <r>
    <x v="41"/>
    <s v="258-TRATOR JOHN DEERE 7210 J"/>
    <n v="312.81"/>
    <n v="19"/>
    <n v="16.463999999999999"/>
  </r>
  <r>
    <x v="42"/>
    <s v="258-TRATOR JOHN DEERE 7210 J"/>
    <n v="89.6"/>
    <n v="6"/>
    <n v="14.933"/>
  </r>
  <r>
    <x v="43"/>
    <s v="258-TRATOR JOHN DEERE 7210 J"/>
    <n v="296.94099999999997"/>
    <n v="17"/>
    <n v="17.466999999999999"/>
  </r>
  <r>
    <x v="44"/>
    <s v="258-TRATOR JOHN DEERE 7210 J"/>
    <n v="310.56"/>
    <n v="19"/>
    <n v="16.344999999999999"/>
  </r>
  <r>
    <x v="45"/>
    <s v="258-TRATOR JOHN DEERE 7210 J"/>
    <n v="324.05"/>
    <n v="20"/>
    <n v="16.202999999999999"/>
  </r>
  <r>
    <x v="58"/>
    <s v="258-TRATOR JOHN DEERE 7210 J"/>
    <n v="169.37"/>
    <n v="12"/>
    <n v="14.114000000000001"/>
  </r>
  <r>
    <x v="46"/>
    <s v="258-TRATOR JOHN DEERE 7210 J"/>
    <n v="295.98"/>
    <n v="18"/>
    <n v="16.443000000000001"/>
  </r>
  <r>
    <x v="47"/>
    <s v="258-TRATOR JOHN DEERE 7210 J"/>
    <n v="294.7"/>
    <n v="18"/>
    <n v="16.372"/>
  </r>
  <r>
    <x v="1"/>
    <s v="236-TRATOR JOHN DEERE 6180 J"/>
    <n v="157.244"/>
    <n v="9"/>
    <n v="17.472000000000001"/>
  </r>
  <r>
    <x v="2"/>
    <s v="236-TRATOR JOHN DEERE 6180 J"/>
    <n v="64.86"/>
    <n v="3"/>
    <n v="21.62"/>
  </r>
  <r>
    <x v="3"/>
    <s v="236-TRATOR JOHN DEERE 6180 J"/>
    <n v="200.86699999999999"/>
    <n v="9"/>
    <n v="22.318999999999999"/>
  </r>
  <r>
    <x v="4"/>
    <s v="236-TRATOR JOHN DEERE 6180 J"/>
    <n v="227.98500000000001"/>
    <n v="13"/>
    <n v="17.536999999999999"/>
  </r>
  <r>
    <x v="5"/>
    <s v="285-TRATOR JOHN DEERE 7185 J"/>
    <n v="110.036"/>
    <n v="9"/>
    <n v="12.226000000000001"/>
  </r>
  <r>
    <x v="6"/>
    <s v="238-TRATOR JOHN DEERE 7195 J"/>
    <n v="63.512999999999998"/>
    <n v="5"/>
    <n v="12.702999999999999"/>
  </r>
  <r>
    <x v="49"/>
    <s v="238-TRATOR JOHN DEERE 7195 J"/>
    <n v="53.392000000000003"/>
    <n v="5"/>
    <n v="10.678000000000001"/>
  </r>
  <r>
    <x v="7"/>
    <s v="238-TRATOR JOHN DEERE 7195 J"/>
    <n v="49.348999999999997"/>
    <n v="5"/>
    <n v="9.8699999999999992"/>
  </r>
  <r>
    <x v="8"/>
    <s v="238-TRATOR JOHN DEERE 7195 J"/>
    <n v="95.6"/>
    <n v="8"/>
    <n v="11.95"/>
  </r>
  <r>
    <x v="9"/>
    <s v="238-TRATOR JOHN DEERE 7195 J"/>
    <n v="117.62"/>
    <n v="10"/>
    <n v="11.762"/>
  </r>
  <r>
    <x v="59"/>
    <s v="258-TRATOR JOHN DEERE 7210 J"/>
    <n v="174.18"/>
    <n v="10"/>
    <n v="17.417999999999999"/>
  </r>
  <r>
    <x v="12"/>
    <s v="258-TRATOR JOHN DEERE 7210 J"/>
    <n v="87.941999999999993"/>
    <n v="6"/>
    <n v="14.657"/>
  </r>
  <r>
    <x v="13"/>
    <s v="258-TRATOR JOHN DEERE 7210 J"/>
    <n v="277.95"/>
    <n v="17"/>
    <n v="16.350000000000001"/>
  </r>
  <r>
    <x v="14"/>
    <s v="258-TRATOR JOHN DEERE 7210 J"/>
    <n v="103.458"/>
    <n v="8"/>
    <n v="12.932"/>
  </r>
  <r>
    <x v="50"/>
    <s v="258-TRATOR JOHN DEERE 7210 J"/>
    <n v="96.456000000000003"/>
    <n v="7"/>
    <n v="13.779"/>
  </r>
  <r>
    <x v="51"/>
    <s v="258-TRATOR JOHN DEERE 7210 J"/>
    <n v="96.269000000000005"/>
    <n v="7"/>
    <n v="13.753"/>
  </r>
  <r>
    <x v="15"/>
    <s v="258-TRATOR JOHN DEERE 7210 J"/>
    <n v="103.54300000000001"/>
    <n v="8"/>
    <n v="12.943"/>
  </r>
  <r>
    <x v="60"/>
    <s v="258-TRATOR JOHN DEERE 7210 J"/>
    <n v="227.88300000000001"/>
    <n v="14"/>
    <n v="16.277000000000001"/>
  </r>
  <r>
    <x v="16"/>
    <s v="258-TRATOR JOHN DEERE 7210 J"/>
    <n v="155.06"/>
    <n v="11"/>
    <n v="14.096"/>
  </r>
  <r>
    <x v="17"/>
    <s v="296-TRATOR JONH DEERE 7215 J"/>
    <n v="241.51"/>
    <n v="15"/>
    <n v="16.100999999999999"/>
  </r>
  <r>
    <x v="18"/>
    <s v="296-TRATOR JONH DEERE 7215 J"/>
    <n v="180.35499999999999"/>
    <n v="11"/>
    <n v="16.396000000000001"/>
  </r>
  <r>
    <x v="19"/>
    <s v="296-TRATOR JONH DEERE 7215 J"/>
    <n v="191.95"/>
    <n v="12"/>
    <n v="15.996"/>
  </r>
  <r>
    <x v="20"/>
    <s v="258-TRATOR JOHN DEERE 7210 J"/>
    <n v="111.82"/>
    <n v="5"/>
    <n v="22.364000000000001"/>
  </r>
  <r>
    <x v="22"/>
    <s v="258-TRATOR JOHN DEERE 7210 J"/>
    <n v="226.1"/>
    <n v="15"/>
    <n v="15.073"/>
  </r>
  <r>
    <x v="23"/>
    <s v="296-TRATOR JONH DEERE 7215 J"/>
    <n v="212.21"/>
    <n v="13"/>
    <n v="16.324000000000002"/>
  </r>
  <r>
    <x v="55"/>
    <s v="296-TRATOR JONH DEERE 7215 J"/>
    <n v="197.005"/>
    <n v="11"/>
    <n v="17.91"/>
  </r>
  <r>
    <x v="24"/>
    <s v="296-TRATOR JONH DEERE 7215 J"/>
    <n v="180.75"/>
    <n v="11"/>
    <n v="16.431999999999999"/>
  </r>
  <r>
    <x v="52"/>
    <s v="258-TRATOR JOHN DEERE 7210 J"/>
    <n v="63.207999999999998"/>
    <n v="4"/>
    <n v="15.802"/>
  </r>
  <r>
    <x v="25"/>
    <s v="258-TRATOR JOHN DEERE 7210 J"/>
    <n v="202.489"/>
    <n v="10"/>
    <n v="20.248999999999999"/>
  </r>
  <r>
    <x v="26"/>
    <s v="258-TRATOR JOHN DEERE 7210 J"/>
    <n v="212.715"/>
    <n v="14"/>
    <n v="15.194000000000001"/>
  </r>
  <r>
    <x v="27"/>
    <s v="258-TRATOR JOHN DEERE 7210 J"/>
    <n v="157.21899999999999"/>
    <n v="11"/>
    <n v="14.292999999999999"/>
  </r>
  <r>
    <x v="28"/>
    <s v="258-TRATOR JOHN DEERE 7210 J"/>
    <n v="180.12"/>
    <n v="10"/>
    <n v="18.012"/>
  </r>
  <r>
    <x v="29"/>
    <s v="258-TRATOR JOHN DEERE 7210 J"/>
    <n v="108.06"/>
    <n v="8"/>
    <n v="13.507999999999999"/>
  </r>
  <r>
    <x v="30"/>
    <s v="258-TRATOR JOHN DEERE 7210 J"/>
    <n v="212.32300000000001"/>
    <n v="12"/>
    <n v="17.693999999999999"/>
  </r>
  <r>
    <x v="53"/>
    <s v="258-TRATOR JOHN DEERE 7210 J"/>
    <n v="148.15199999999999"/>
    <n v="10"/>
    <n v="14.815"/>
  </r>
  <r>
    <x v="31"/>
    <s v="258-TRATOR JOHN DEERE 7210 J"/>
    <n v="120.279"/>
    <n v="9"/>
    <n v="13.364000000000001"/>
  </r>
  <r>
    <x v="32"/>
    <s v="258-TRATOR JOHN DEERE 7210 J"/>
    <n v="142.44999999999999"/>
    <n v="10"/>
    <n v="14.244999999999999"/>
  </r>
  <r>
    <x v="33"/>
    <s v="258-TRATOR JOHN DEERE 7210 J"/>
    <n v="188.14"/>
    <n v="11"/>
    <n v="17.103999999999999"/>
  </r>
  <r>
    <x v="57"/>
    <s v="258-TRATOR JOHN DEERE 7210 J"/>
    <n v="120.791"/>
    <n v="8"/>
    <n v="15.099"/>
  </r>
  <r>
    <x v="35"/>
    <s v="258-TRATOR JOHN DEERE 7210 J"/>
    <n v="182.952"/>
    <n v="11"/>
    <n v="16.632000000000001"/>
  </r>
  <r>
    <x v="36"/>
    <s v="258-TRATOR JOHN DEERE 7210 J"/>
    <n v="145.39599999999999"/>
    <n v="9"/>
    <n v="16.155000000000001"/>
  </r>
  <r>
    <x v="38"/>
    <s v="258-TRATOR JOHN DEERE 7210 J"/>
    <n v="180.375"/>
    <n v="12"/>
    <n v="15.031000000000001"/>
  </r>
  <r>
    <x v="39"/>
    <s v="258-TRATOR JOHN DEERE 7210 J"/>
    <n v="142.22999999999999"/>
    <n v="9"/>
    <n v="15.803000000000001"/>
  </r>
  <r>
    <x v="40"/>
    <s v="265-TRATOR JOHN DEERE 7225 J"/>
    <n v="124.27200000000001"/>
    <n v="9"/>
    <n v="13.808"/>
  </r>
  <r>
    <x v="54"/>
    <s v="265-TRATOR JOHN DEERE 7225 J"/>
    <n v="100.321"/>
    <n v="7"/>
    <n v="14.332000000000001"/>
  </r>
  <r>
    <x v="56"/>
    <s v="265-TRATOR JOHN DEERE 7225 J"/>
    <n v="109.087"/>
    <n v="7"/>
    <n v="15.584"/>
  </r>
  <r>
    <x v="41"/>
    <s v="258-TRATOR JOHN DEERE 7210 J"/>
    <n v="210.095"/>
    <n v="14"/>
    <n v="15.007"/>
  </r>
  <r>
    <x v="42"/>
    <s v="258-TRATOR JOHN DEERE 7210 J"/>
    <n v="119.212"/>
    <n v="10"/>
    <n v="11.920999999999999"/>
  </r>
  <r>
    <x v="43"/>
    <s v="258-TRATOR JOHN DEERE 7210 J"/>
    <n v="233.00899999999999"/>
    <n v="12"/>
    <n v="19.417000000000002"/>
  </r>
  <r>
    <x v="44"/>
    <s v="258-TRATOR JOHN DEERE 7210 J"/>
    <n v="208.245"/>
    <n v="14"/>
    <n v="14.875"/>
  </r>
  <r>
    <x v="45"/>
    <s v="258-TRATOR JOHN DEERE 7210 J"/>
    <n v="208.13499999999999"/>
    <n v="14"/>
    <n v="14.867000000000001"/>
  </r>
  <r>
    <x v="58"/>
    <s v="258-TRATOR JOHN DEERE 7210 J"/>
    <n v="118.583"/>
    <n v="7"/>
    <n v="16.940000000000001"/>
  </r>
  <r>
    <x v="46"/>
    <s v="258-TRATOR JOHN DEERE 7210 J"/>
    <n v="195.91"/>
    <n v="12"/>
    <n v="16.326000000000001"/>
  </r>
  <r>
    <x v="47"/>
    <s v="258-TRATOR JOHN DEERE 7210 J"/>
    <n v="237.48500000000001"/>
    <n v="16"/>
    <n v="14.843"/>
  </r>
  <r>
    <x v="1"/>
    <s v="236-TRATOR JOHN DEERE 6180 J"/>
    <n v="117.367"/>
    <n v="8"/>
    <n v="14.670999999999999"/>
  </r>
  <r>
    <x v="3"/>
    <s v="236-TRATOR JOHN DEERE 6180 J"/>
    <n v="159.95699999999999"/>
    <n v="12"/>
    <n v="13.33"/>
  </r>
  <r>
    <x v="4"/>
    <s v="236-TRATOR JOHN DEERE 6180 J"/>
    <n v="100.536"/>
    <n v="8"/>
    <n v="12.567"/>
  </r>
  <r>
    <x v="5"/>
    <s v="285-TRATOR JOHN DEERE 7185 J"/>
    <n v="130.83099999999999"/>
    <n v="11"/>
    <n v="11.894"/>
  </r>
  <r>
    <x v="6"/>
    <s v="238-TRATOR JOHN DEERE 7195 J"/>
    <n v="58.932000000000002"/>
    <n v="5"/>
    <n v="11.786"/>
  </r>
  <r>
    <x v="49"/>
    <s v="238-TRATOR JOHN DEERE 7195 J"/>
    <n v="55.002000000000002"/>
    <n v="4"/>
    <n v="13.750999999999999"/>
  </r>
  <r>
    <x v="7"/>
    <s v="238-TRATOR JOHN DEERE 7195 J"/>
    <n v="99.816999999999993"/>
    <n v="10"/>
    <n v="9.9819999999999993"/>
  </r>
  <r>
    <x v="8"/>
    <s v="238-TRATOR JOHN DEERE 7195 J"/>
    <n v="177.511"/>
    <n v="14"/>
    <n v="12.679"/>
  </r>
  <r>
    <x v="9"/>
    <s v="238-TRATOR JOHN DEERE 7195 J"/>
    <n v="137.923"/>
    <n v="12"/>
    <n v="11.494"/>
  </r>
  <r>
    <x v="59"/>
    <s v="258-TRATOR JOHN DEERE 7210 J"/>
    <n v="216.33799999999999"/>
    <n v="11"/>
    <n v="19.667000000000002"/>
  </r>
  <r>
    <x v="12"/>
    <s v="258-TRATOR JOHN DEERE 7210 J"/>
    <n v="141.405"/>
    <n v="9"/>
    <n v="15.712"/>
  </r>
  <r>
    <x v="13"/>
    <s v="258-TRATOR JOHN DEERE 7210 J"/>
    <n v="161.44"/>
    <n v="10"/>
    <n v="16.143999999999998"/>
  </r>
  <r>
    <x v="14"/>
    <s v="258-TRATOR JOHN DEERE 7210 J"/>
    <n v="198.029"/>
    <n v="13"/>
    <n v="15.233000000000001"/>
  </r>
  <r>
    <x v="50"/>
    <s v="258-TRATOR JOHN DEERE 7210 J"/>
    <n v="174.75200000000001"/>
    <n v="11"/>
    <n v="15.887"/>
  </r>
  <r>
    <x v="51"/>
    <s v="258-TRATOR JOHN DEERE 7210 J"/>
    <n v="14.114000000000001"/>
    <n v="1"/>
    <n v="14.114000000000001"/>
  </r>
  <r>
    <x v="15"/>
    <s v="258-TRATOR JOHN DEERE 7210 J"/>
    <n v="174.78299999999999"/>
    <n v="11"/>
    <n v="15.888999999999999"/>
  </r>
  <r>
    <x v="60"/>
    <s v="258-TRATOR JOHN DEERE 7210 J"/>
    <n v="121.05800000000001"/>
    <n v="7"/>
    <n v="17.294"/>
  </r>
  <r>
    <x v="16"/>
    <s v="258-TRATOR JOHN DEERE 7210 J"/>
    <n v="182.95500000000001"/>
    <n v="11"/>
    <n v="16.632000000000001"/>
  </r>
  <r>
    <x v="17"/>
    <s v="296-TRATOR JONH DEERE 7215 J"/>
    <n v="165.85499999999999"/>
    <n v="10"/>
    <n v="16.585999999999999"/>
  </r>
  <r>
    <x v="18"/>
    <s v="296-TRATOR JONH DEERE 7215 J"/>
    <n v="214.09"/>
    <n v="13"/>
    <n v="16.468"/>
  </r>
  <r>
    <x v="19"/>
    <s v="296-TRATOR JONH DEERE 7215 J"/>
    <n v="230.72"/>
    <n v="13"/>
    <n v="17.748000000000001"/>
  </r>
  <r>
    <x v="20"/>
    <s v="258-TRATOR JOHN DEERE 7210 J"/>
    <n v="141.374"/>
    <n v="8"/>
    <n v="17.672000000000001"/>
  </r>
  <r>
    <x v="22"/>
    <s v="258-TRATOR JOHN DEERE 7210 J"/>
    <n v="179.685"/>
    <n v="12"/>
    <n v="14.974"/>
  </r>
  <r>
    <x v="23"/>
    <s v="296-TRATOR JONH DEERE 7215 J"/>
    <n v="181.29"/>
    <n v="11"/>
    <n v="16.481000000000002"/>
  </r>
  <r>
    <x v="55"/>
    <s v="296-TRATOR JONH DEERE 7215 J"/>
    <n v="164.67500000000001"/>
    <n v="9"/>
    <n v="18.297000000000001"/>
  </r>
  <r>
    <x v="24"/>
    <s v="296-TRATOR JONH DEERE 7215 J"/>
    <n v="183.26"/>
    <n v="10"/>
    <n v="18.326000000000001"/>
  </r>
  <r>
    <x v="52"/>
    <s v="258-TRATOR JOHN DEERE 7210 J"/>
    <n v="93.070999999999998"/>
    <n v="6"/>
    <n v="15.512"/>
  </r>
  <r>
    <x v="25"/>
    <s v="258-TRATOR JOHN DEERE 7210 J"/>
    <n v="224.46199999999999"/>
    <n v="12"/>
    <n v="18.704999999999998"/>
  </r>
  <r>
    <x v="26"/>
    <s v="258-TRATOR JOHN DEERE 7210 J"/>
    <n v="196.14"/>
    <n v="12"/>
    <n v="16.344999999999999"/>
  </r>
  <r>
    <x v="27"/>
    <s v="258-TRATOR JOHN DEERE 7210 J"/>
    <n v="260.28899999999999"/>
    <n v="16"/>
    <n v="16.268000000000001"/>
  </r>
  <r>
    <x v="28"/>
    <s v="258-TRATOR JOHN DEERE 7210 J"/>
    <n v="232.845"/>
    <n v="14"/>
    <n v="16.632000000000001"/>
  </r>
  <r>
    <x v="29"/>
    <s v="258-TRATOR JOHN DEERE 7210 J"/>
    <n v="96.878"/>
    <n v="8"/>
    <n v="12.11"/>
  </r>
  <r>
    <x v="30"/>
    <s v="258-TRATOR JOHN DEERE 7210 J"/>
    <n v="292.13299999999998"/>
    <n v="14"/>
    <n v="20.867000000000001"/>
  </r>
  <r>
    <x v="53"/>
    <s v="258-TRATOR JOHN DEERE 7210 J"/>
    <n v="37.03"/>
    <n v="3"/>
    <n v="12.343"/>
  </r>
  <r>
    <x v="31"/>
    <s v="258-TRATOR JOHN DEERE 7210 J"/>
    <n v="114.95"/>
    <n v="10"/>
    <n v="11.494999999999999"/>
  </r>
  <r>
    <x v="32"/>
    <s v="258-TRATOR JOHN DEERE 7210 J"/>
    <n v="135.25700000000001"/>
    <n v="8"/>
    <n v="16.907"/>
  </r>
  <r>
    <x v="33"/>
    <s v="258-TRATOR JOHN DEERE 7210 J"/>
    <n v="207.38900000000001"/>
    <n v="12"/>
    <n v="17.282"/>
  </r>
  <r>
    <x v="57"/>
    <s v="258-TRATOR JOHN DEERE 7210 J"/>
    <n v="108.11499999999999"/>
    <n v="6"/>
    <n v="18.018999999999998"/>
  </r>
  <r>
    <x v="35"/>
    <s v="258-TRATOR JOHN DEERE 7210 J"/>
    <n v="124.39100000000001"/>
    <n v="7"/>
    <n v="17.77"/>
  </r>
  <r>
    <x v="36"/>
    <s v="258-TRATOR JOHN DEERE 7210 J"/>
    <n v="199.27600000000001"/>
    <n v="12"/>
    <n v="16.606000000000002"/>
  </r>
  <r>
    <x v="38"/>
    <s v="258-TRATOR JOHN DEERE 7210 J"/>
    <n v="116.81"/>
    <n v="8"/>
    <n v="14.601000000000001"/>
  </r>
  <r>
    <x v="39"/>
    <s v="258-TRATOR JOHN DEERE 7210 J"/>
    <n v="212.49"/>
    <n v="12"/>
    <n v="17.707999999999998"/>
  </r>
  <r>
    <x v="40"/>
    <s v="265-TRATOR JOHN DEERE 7225 J"/>
    <n v="119.56399999999999"/>
    <n v="8"/>
    <n v="14.946"/>
  </r>
  <r>
    <x v="54"/>
    <s v="265-TRATOR JOHN DEERE 7225 J"/>
    <n v="128.881"/>
    <n v="8"/>
    <n v="16.11"/>
  </r>
  <r>
    <x v="56"/>
    <s v="265-TRATOR JOHN DEERE 7225 J"/>
    <n v="114.187"/>
    <n v="7"/>
    <n v="16.312000000000001"/>
  </r>
  <r>
    <x v="41"/>
    <s v="258-TRATOR JOHN DEERE 7210 J"/>
    <n v="180.285"/>
    <n v="11"/>
    <n v="16.39"/>
  </r>
  <r>
    <x v="42"/>
    <s v="258-TRATOR JOHN DEERE 7210 J"/>
    <n v="129.27500000000001"/>
    <n v="12"/>
    <n v="10.773"/>
  </r>
  <r>
    <x v="43"/>
    <s v="258-TRATOR JOHN DEERE 7210 J"/>
    <n v="221.05199999999999"/>
    <n v="13"/>
    <n v="17.004000000000001"/>
  </r>
  <r>
    <x v="44"/>
    <s v="258-TRATOR JOHN DEERE 7210 J"/>
    <n v="175.58500000000001"/>
    <n v="11"/>
    <n v="15.962"/>
  </r>
  <r>
    <x v="45"/>
    <s v="258-TRATOR JOHN DEERE 7210 J"/>
    <n v="175.375"/>
    <n v="11"/>
    <n v="15.943"/>
  </r>
  <r>
    <x v="58"/>
    <s v="258-TRATOR JOHN DEERE 7210 J"/>
    <n v="175.83099999999999"/>
    <n v="8"/>
    <n v="21.978999999999999"/>
  </r>
  <r>
    <x v="46"/>
    <s v="258-TRATOR JOHN DEERE 7210 J"/>
    <n v="208.13"/>
    <n v="12"/>
    <n v="17.344000000000001"/>
  </r>
  <r>
    <x v="47"/>
    <s v="258-TRATOR JOHN DEERE 7210 J"/>
    <n v="132.25"/>
    <n v="8"/>
    <n v="16.530999999999999"/>
  </r>
  <r>
    <x v="1"/>
    <s v="236-TRATOR JOHN DEERE 6180 J"/>
    <n v="116.96299999999999"/>
    <n v="8"/>
    <n v="14.62"/>
  </r>
  <r>
    <x v="2"/>
    <s v="236-TRATOR JOHN DEERE 6180 J"/>
    <n v="126.292"/>
    <n v="10"/>
    <n v="12.629"/>
  </r>
  <r>
    <x v="3"/>
    <s v="236-TRATOR JOHN DEERE 6180 J"/>
    <n v="163.12899999999999"/>
    <n v="11"/>
    <n v="14.83"/>
  </r>
  <r>
    <x v="4"/>
    <s v="236-TRATOR JOHN DEERE 6180 J"/>
    <n v="132.90799999999999"/>
    <n v="11"/>
    <n v="12.083"/>
  </r>
  <r>
    <x v="5"/>
    <s v="285-TRATOR JOHN DEERE 7185 J"/>
    <n v="152.21100000000001"/>
    <n v="14"/>
    <n v="10.872"/>
  </r>
  <r>
    <x v="6"/>
    <s v="238-TRATOR JOHN DEERE 7195 J"/>
    <n v="150.80699999999999"/>
    <n v="12"/>
    <n v="12.567"/>
  </r>
  <r>
    <x v="49"/>
    <s v="238-TRATOR JOHN DEERE 7195 J"/>
    <n v="98.257999999999996"/>
    <n v="7"/>
    <n v="14.037000000000001"/>
  </r>
  <r>
    <x v="7"/>
    <s v="238-TRATOR JOHN DEERE 7195 J"/>
    <n v="162.88800000000001"/>
    <n v="14"/>
    <n v="11.635"/>
  </r>
  <r>
    <x v="8"/>
    <s v="238-TRATOR JOHN DEERE 7195 J"/>
    <n v="123.467"/>
    <n v="11"/>
    <n v="11.224"/>
  </r>
  <r>
    <x v="9"/>
    <s v="238-TRATOR JOHN DEERE 7195 J"/>
    <n v="175.47"/>
    <n v="13"/>
    <n v="13.497999999999999"/>
  </r>
  <r>
    <x v="59"/>
    <s v="258-TRATOR JOHN DEERE 7210 J"/>
    <n v="272.29000000000002"/>
    <n v="18"/>
    <n v="15.127000000000001"/>
  </r>
  <r>
    <x v="12"/>
    <s v="258-TRATOR JOHN DEERE 7210 J"/>
    <n v="179.22200000000001"/>
    <n v="13"/>
    <n v="13.786"/>
  </r>
  <r>
    <x v="13"/>
    <s v="258-TRATOR JOHN DEERE 7210 J"/>
    <n v="363.05900000000003"/>
    <n v="21"/>
    <n v="17.289000000000001"/>
  </r>
  <r>
    <x v="14"/>
    <s v="258-TRATOR JOHN DEERE 7210 J"/>
    <n v="154.05099999999999"/>
    <n v="10"/>
    <n v="15.404999999999999"/>
  </r>
  <r>
    <x v="50"/>
    <s v="258-TRATOR JOHN DEERE 7210 J"/>
    <n v="205.72800000000001"/>
    <n v="14"/>
    <n v="14.695"/>
  </r>
  <r>
    <x v="51"/>
    <s v="258-TRATOR JOHN DEERE 7210 J"/>
    <n v="166.95400000000001"/>
    <n v="11"/>
    <n v="15.178000000000001"/>
  </r>
  <r>
    <x v="15"/>
    <s v="258-TRATOR JOHN DEERE 7210 J"/>
    <n v="310.12099999999998"/>
    <n v="26"/>
    <n v="11.928000000000001"/>
  </r>
  <r>
    <x v="60"/>
    <s v="258-TRATOR JOHN DEERE 7210 J"/>
    <n v="365.99"/>
    <n v="24"/>
    <n v="15.25"/>
  </r>
  <r>
    <x v="16"/>
    <s v="258-TRATOR JOHN DEERE 7210 J"/>
    <n v="241.292"/>
    <n v="16"/>
    <n v="15.081"/>
  </r>
  <r>
    <x v="17"/>
    <s v="296-TRATOR JONH DEERE 7215 J"/>
    <n v="352.41699999999997"/>
    <n v="21"/>
    <n v="16.782"/>
  </r>
  <r>
    <x v="18"/>
    <s v="296-TRATOR JONH DEERE 7215 J"/>
    <n v="242.66800000000001"/>
    <n v="16"/>
    <n v="15.167"/>
  </r>
  <r>
    <x v="19"/>
    <s v="296-TRATOR JONH DEERE 7215 J"/>
    <n v="250.065"/>
    <n v="16"/>
    <n v="15.629"/>
  </r>
  <r>
    <x v="20"/>
    <s v="258-TRATOR JOHN DEERE 7210 J"/>
    <n v="185.322"/>
    <n v="13"/>
    <n v="14.256"/>
  </r>
  <r>
    <x v="22"/>
    <s v="258-TRATOR JOHN DEERE 7210 J"/>
    <n v="239.82499999999999"/>
    <n v="16"/>
    <n v="14.989000000000001"/>
  </r>
  <r>
    <x v="23"/>
    <s v="296-TRATOR JONH DEERE 7215 J"/>
    <n v="359.4"/>
    <n v="21"/>
    <n v="17.114000000000001"/>
  </r>
  <r>
    <x v="55"/>
    <s v="296-TRATOR JONH DEERE 7215 J"/>
    <n v="285.26"/>
    <n v="18"/>
    <n v="15.848000000000001"/>
  </r>
  <r>
    <x v="24"/>
    <s v="296-TRATOR JONH DEERE 7215 J"/>
    <n v="318.625"/>
    <n v="17"/>
    <n v="18.742999999999999"/>
  </r>
  <r>
    <x v="52"/>
    <s v="258-TRATOR JOHN DEERE 7210 J"/>
    <n v="128.51"/>
    <n v="7"/>
    <n v="18.359000000000002"/>
  </r>
  <r>
    <x v="25"/>
    <s v="258-TRATOR JOHN DEERE 7210 J"/>
    <n v="180.84299999999999"/>
    <n v="11"/>
    <n v="16.440000000000001"/>
  </r>
  <r>
    <x v="26"/>
    <s v="258-TRATOR JOHN DEERE 7210 J"/>
    <n v="279.065"/>
    <n v="18"/>
    <n v="15.504"/>
  </r>
  <r>
    <x v="27"/>
    <s v="258-TRATOR JOHN DEERE 7210 J"/>
    <n v="277.51"/>
    <n v="18"/>
    <n v="15.417"/>
  </r>
  <r>
    <x v="28"/>
    <s v="258-TRATOR JOHN DEERE 7210 J"/>
    <n v="376.024"/>
    <n v="21"/>
    <n v="17.905999999999999"/>
  </r>
  <r>
    <x v="29"/>
    <s v="258-TRATOR JOHN DEERE 7210 J"/>
    <n v="245.102"/>
    <n v="13"/>
    <n v="18.853999999999999"/>
  </r>
  <r>
    <x v="30"/>
    <s v="258-TRATOR JOHN DEERE 7210 J"/>
    <n v="363.79399999999998"/>
    <n v="19"/>
    <n v="19.146999999999998"/>
  </r>
  <r>
    <x v="53"/>
    <s v="258-TRATOR JOHN DEERE 7210 J"/>
    <n v="149.672"/>
    <n v="9"/>
    <n v="16.63"/>
  </r>
  <r>
    <x v="31"/>
    <s v="258-TRATOR JOHN DEERE 7210 J"/>
    <n v="175.37899999999999"/>
    <n v="13"/>
    <n v="13.491"/>
  </r>
  <r>
    <x v="32"/>
    <s v="258-TRATOR JOHN DEERE 7210 J"/>
    <n v="232.52"/>
    <n v="15"/>
    <n v="15.500999999999999"/>
  </r>
  <r>
    <x v="33"/>
    <s v="258-TRATOR JOHN DEERE 7210 J"/>
    <n v="421.19499999999999"/>
    <n v="23"/>
    <n v="18.312999999999999"/>
  </r>
  <r>
    <x v="57"/>
    <s v="258-TRATOR JOHN DEERE 7210 J"/>
    <n v="96.025000000000006"/>
    <n v="6"/>
    <n v="16.004000000000001"/>
  </r>
  <r>
    <x v="35"/>
    <s v="258-TRATOR JOHN DEERE 7210 J"/>
    <n v="291.73"/>
    <n v="19"/>
    <n v="15.353999999999999"/>
  </r>
  <r>
    <x v="36"/>
    <s v="258-TRATOR JOHN DEERE 7210 J"/>
    <n v="367.87"/>
    <n v="20"/>
    <n v="18.393999999999998"/>
  </r>
  <r>
    <x v="38"/>
    <s v="258-TRATOR JOHN DEERE 7210 J"/>
    <n v="254.71"/>
    <n v="16"/>
    <n v="15.919"/>
  </r>
  <r>
    <x v="39"/>
    <s v="258-TRATOR JOHN DEERE 7210 J"/>
    <n v="370.94600000000003"/>
    <n v="22"/>
    <n v="16.861000000000001"/>
  </r>
  <r>
    <x v="40"/>
    <s v="265-TRATOR JOHN DEERE 7225 J"/>
    <n v="125.506"/>
    <n v="7"/>
    <n v="17.928999999999998"/>
  </r>
  <r>
    <x v="54"/>
    <s v="265-TRATOR JOHN DEERE 7225 J"/>
    <n v="180.03100000000001"/>
    <n v="10"/>
    <n v="18.003"/>
  </r>
  <r>
    <x v="56"/>
    <s v="265-TRATOR JOHN DEERE 7225 J"/>
    <n v="143.6"/>
    <n v="7"/>
    <n v="20.513999999999999"/>
  </r>
  <r>
    <x v="41"/>
    <s v="258-TRATOR JOHN DEERE 7210 J"/>
    <n v="179.80500000000001"/>
    <n v="12"/>
    <n v="14.984"/>
  </r>
  <r>
    <x v="42"/>
    <s v="258-TRATOR JOHN DEERE 7210 J"/>
    <n v="150.608"/>
    <n v="13"/>
    <n v="11.585000000000001"/>
  </r>
  <r>
    <x v="43"/>
    <s v="258-TRATOR JOHN DEERE 7210 J"/>
    <n v="472.57299999999998"/>
    <n v="25"/>
    <n v="18.902999999999999"/>
  </r>
  <r>
    <x v="44"/>
    <s v="258-TRATOR JOHN DEERE 7210 J"/>
    <n v="283.14"/>
    <n v="18"/>
    <n v="15.73"/>
  </r>
  <r>
    <x v="45"/>
    <s v="258-TRATOR JOHN DEERE 7210 J"/>
    <n v="296.56"/>
    <n v="18"/>
    <n v="16.475999999999999"/>
  </r>
  <r>
    <x v="58"/>
    <s v="258-TRATOR JOHN DEERE 7210 J"/>
    <n v="112.285"/>
    <n v="9"/>
    <n v="12.476000000000001"/>
  </r>
  <r>
    <x v="46"/>
    <s v="258-TRATOR JOHN DEERE 7210 J"/>
    <n v="265.66500000000002"/>
    <n v="17"/>
    <n v="15.627000000000001"/>
  </r>
  <r>
    <x v="47"/>
    <s v="258-TRATOR JOHN DEERE 7210 J"/>
    <n v="314.49"/>
    <n v="20"/>
    <n v="15.725"/>
  </r>
  <r>
    <x v="1"/>
    <s v="236-TRATOR JOHN DEERE 6180 J"/>
    <n v="167.19499999999999"/>
    <n v="10"/>
    <n v="16.72"/>
  </r>
  <r>
    <x v="2"/>
    <s v="236-TRATOR JOHN DEERE 6180 J"/>
    <n v="73.662000000000006"/>
    <n v="5"/>
    <n v="14.731999999999999"/>
  </r>
  <r>
    <x v="3"/>
    <s v="236-TRATOR JOHN DEERE 6180 J"/>
    <n v="156.38499999999999"/>
    <n v="11"/>
    <n v="14.217000000000001"/>
  </r>
  <r>
    <x v="4"/>
    <s v="236-TRATOR JOHN DEERE 6180 J"/>
    <n v="132.68700000000001"/>
    <n v="8"/>
    <n v="16.585999999999999"/>
  </r>
  <r>
    <x v="5"/>
    <s v="285-TRATOR JOHN DEERE 7185 J"/>
    <n v="101.63500000000001"/>
    <n v="9"/>
    <n v="11.292999999999999"/>
  </r>
  <r>
    <x v="6"/>
    <s v="238-TRATOR JOHN DEERE 7195 J"/>
    <n v="94.835999999999999"/>
    <n v="6"/>
    <n v="15.805999999999999"/>
  </r>
  <r>
    <x v="49"/>
    <s v="238-TRATOR JOHN DEERE 7195 J"/>
    <n v="120.61199999999999"/>
    <n v="10"/>
    <n v="12.061"/>
  </r>
  <r>
    <x v="7"/>
    <s v="238-TRATOR JOHN DEERE 7195 J"/>
    <n v="115.62"/>
    <n v="9"/>
    <n v="12.847"/>
  </r>
  <r>
    <x v="8"/>
    <s v="238-TRATOR JOHN DEERE 7195 J"/>
    <n v="154.386"/>
    <n v="12"/>
    <n v="12.866"/>
  </r>
  <r>
    <x v="9"/>
    <s v="238-TRATOR JOHN DEERE 7195 J"/>
    <n v="120.624"/>
    <n v="8"/>
    <n v="15.077999999999999"/>
  </r>
  <r>
    <x v="59"/>
    <s v="258-TRATOR JOHN DEERE 7210 J"/>
    <n v="349.02499999999998"/>
    <n v="22"/>
    <n v="15.865"/>
  </r>
  <r>
    <x v="12"/>
    <s v="258-TRATOR JOHN DEERE 7210 J"/>
    <n v="105.858"/>
    <n v="8"/>
    <n v="13.231999999999999"/>
  </r>
  <r>
    <x v="13"/>
    <s v="258-TRATOR JOHN DEERE 7210 J"/>
    <n v="250.69"/>
    <n v="17"/>
    <n v="14.746"/>
  </r>
  <r>
    <x v="14"/>
    <s v="258-TRATOR JOHN DEERE 7210 J"/>
    <n v="132.71"/>
    <n v="9"/>
    <n v="14.746"/>
  </r>
  <r>
    <x v="50"/>
    <s v="258-TRATOR JOHN DEERE 7210 J"/>
    <n v="275.827"/>
    <n v="19"/>
    <n v="14.516999999999999"/>
  </r>
  <r>
    <x v="51"/>
    <s v="258-TRATOR JOHN DEERE 7210 J"/>
    <n v="243.77500000000001"/>
    <n v="17"/>
    <n v="14.34"/>
  </r>
  <r>
    <x v="15"/>
    <s v="258-TRATOR JOHN DEERE 7210 J"/>
    <n v="206.506"/>
    <n v="18"/>
    <n v="11.473000000000001"/>
  </r>
  <r>
    <x v="60"/>
    <s v="258-TRATOR JOHN DEERE 7210 J"/>
    <n v="243.553"/>
    <n v="16"/>
    <n v="15.222"/>
  </r>
  <r>
    <x v="16"/>
    <s v="258-TRATOR JOHN DEERE 7210 J"/>
    <n v="307.12200000000001"/>
    <n v="20"/>
    <n v="15.356"/>
  </r>
  <r>
    <x v="17"/>
    <s v="296-TRATOR JONH DEERE 7215 J"/>
    <n v="223.08500000000001"/>
    <n v="14"/>
    <n v="15.935"/>
  </r>
  <r>
    <x v="18"/>
    <s v="296-TRATOR JONH DEERE 7215 J"/>
    <n v="293.685"/>
    <n v="18"/>
    <n v="16.315999999999999"/>
  </r>
  <r>
    <x v="19"/>
    <s v="296-TRATOR JONH DEERE 7215 J"/>
    <n v="205.88499999999999"/>
    <n v="14"/>
    <n v="14.706"/>
  </r>
  <r>
    <x v="20"/>
    <s v="258-TRATOR JOHN DEERE 7210 J"/>
    <n v="104.247"/>
    <n v="8"/>
    <n v="13.031000000000001"/>
  </r>
  <r>
    <x v="22"/>
    <s v="258-TRATOR JOHN DEERE 7210 J"/>
    <n v="358.76499999999999"/>
    <n v="21"/>
    <n v="17.084"/>
  </r>
  <r>
    <x v="23"/>
    <s v="296-TRATOR JONH DEERE 7215 J"/>
    <n v="225.215"/>
    <n v="14"/>
    <n v="16.087"/>
  </r>
  <r>
    <x v="55"/>
    <s v="296-TRATOR JONH DEERE 7215 J"/>
    <n v="224.435"/>
    <n v="15"/>
    <n v="14.962"/>
  </r>
  <r>
    <x v="24"/>
    <s v="296-TRATOR JONH DEERE 7215 J"/>
    <n v="209.4"/>
    <n v="14"/>
    <n v="14.957000000000001"/>
  </r>
  <r>
    <x v="52"/>
    <s v="258-TRATOR JOHN DEERE 7210 J"/>
    <n v="237.923"/>
    <n v="15"/>
    <n v="15.862"/>
  </r>
  <r>
    <x v="25"/>
    <s v="258-TRATOR JOHN DEERE 7210 J"/>
    <n v="273.20600000000002"/>
    <n v="16"/>
    <n v="17.074999999999999"/>
  </r>
  <r>
    <x v="26"/>
    <s v="258-TRATOR JOHN DEERE 7210 J"/>
    <n v="271.20999999999998"/>
    <n v="18"/>
    <n v="15.067"/>
  </r>
  <r>
    <x v="27"/>
    <s v="258-TRATOR JOHN DEERE 7210 J"/>
    <n v="321.95400000000001"/>
    <n v="21"/>
    <n v="15.331"/>
  </r>
  <r>
    <x v="28"/>
    <s v="258-TRATOR JOHN DEERE 7210 J"/>
    <n v="270.05099999999999"/>
    <n v="15"/>
    <n v="18.003"/>
  </r>
  <r>
    <x v="29"/>
    <s v="258-TRATOR JOHN DEERE 7210 J"/>
    <n v="171.22"/>
    <n v="11"/>
    <n v="15.565"/>
  </r>
  <r>
    <x v="30"/>
    <s v="258-TRATOR JOHN DEERE 7210 J"/>
    <n v="325.86799999999999"/>
    <n v="18"/>
    <n v="18.103999999999999"/>
  </r>
  <r>
    <x v="53"/>
    <s v="258-TRATOR JOHN DEERE 7210 J"/>
    <n v="152.10300000000001"/>
    <n v="11"/>
    <n v="13.827999999999999"/>
  </r>
  <r>
    <x v="31"/>
    <s v="258-TRATOR JOHN DEERE 7210 J"/>
    <n v="135.387"/>
    <n v="9"/>
    <n v="15.042999999999999"/>
  </r>
  <r>
    <x v="32"/>
    <s v="258-TRATOR JOHN DEERE 7210 J"/>
    <n v="260.16399999999999"/>
    <n v="17"/>
    <n v="15.304"/>
  </r>
  <r>
    <x v="33"/>
    <s v="258-TRATOR JOHN DEERE 7210 J"/>
    <n v="307.49700000000001"/>
    <n v="17"/>
    <n v="18.088000000000001"/>
  </r>
  <r>
    <x v="57"/>
    <s v="258-TRATOR JOHN DEERE 7210 J"/>
    <n v="204.44"/>
    <n v="14"/>
    <n v="14.603"/>
  </r>
  <r>
    <x v="35"/>
    <s v="258-TRATOR JOHN DEERE 7210 J"/>
    <n v="305.13499999999999"/>
    <n v="20"/>
    <n v="15.257"/>
  </r>
  <r>
    <x v="36"/>
    <s v="258-TRATOR JOHN DEERE 7210 J"/>
    <n v="364.97"/>
    <n v="20"/>
    <n v="18.248999999999999"/>
  </r>
  <r>
    <x v="38"/>
    <s v="258-TRATOR JOHN DEERE 7210 J"/>
    <n v="267.08499999999998"/>
    <n v="18"/>
    <n v="14.837999999999999"/>
  </r>
  <r>
    <x v="39"/>
    <s v="258-TRATOR JOHN DEERE 7210 J"/>
    <n v="289.84500000000003"/>
    <n v="18"/>
    <n v="16.103000000000002"/>
  </r>
  <r>
    <x v="40"/>
    <s v="265-TRATOR JOHN DEERE 7225 J"/>
    <n v="228.465"/>
    <n v="15"/>
    <n v="15.231"/>
  </r>
  <r>
    <x v="54"/>
    <s v="265-TRATOR JOHN DEERE 7225 J"/>
    <n v="256.29700000000003"/>
    <n v="16"/>
    <n v="16.018999999999998"/>
  </r>
  <r>
    <x v="56"/>
    <s v="265-TRATOR JOHN DEERE 7225 J"/>
    <n v="227.65700000000001"/>
    <n v="14"/>
    <n v="16.260999999999999"/>
  </r>
  <r>
    <x v="41"/>
    <s v="258-TRATOR JOHN DEERE 7210 J"/>
    <n v="252.34"/>
    <n v="15"/>
    <n v="16.823"/>
  </r>
  <r>
    <x v="42"/>
    <s v="258-TRATOR JOHN DEERE 7210 J"/>
    <n v="143.59700000000001"/>
    <n v="10"/>
    <n v="14.36"/>
  </r>
  <r>
    <x v="43"/>
    <s v="258-TRATOR JOHN DEERE 7210 J"/>
    <n v="362.90199999999999"/>
    <n v="19"/>
    <n v="19.100000000000001"/>
  </r>
  <r>
    <x v="44"/>
    <s v="258-TRATOR JOHN DEERE 7210 J"/>
    <n v="249.76499999999999"/>
    <n v="16"/>
    <n v="15.61"/>
  </r>
  <r>
    <x v="45"/>
    <s v="258-TRATOR JOHN DEERE 7210 J"/>
    <n v="237.05"/>
    <n v="16"/>
    <n v="14.816000000000001"/>
  </r>
  <r>
    <x v="58"/>
    <s v="258-TRATOR JOHN DEERE 7210 J"/>
    <n v="109.559"/>
    <n v="7"/>
    <n v="15.651"/>
  </r>
  <r>
    <x v="46"/>
    <s v="258-TRATOR JOHN DEERE 7210 J"/>
    <n v="254.73500000000001"/>
    <n v="17"/>
    <n v="14.984"/>
  </r>
  <r>
    <x v="47"/>
    <s v="258-TRATOR JOHN DEERE 7210 J"/>
    <n v="252.19"/>
    <n v="17"/>
    <n v="14.835000000000001"/>
  </r>
  <r>
    <x v="1"/>
    <s v="236-TRATOR JOHN DEERE 6180 J"/>
    <n v="139.535"/>
    <n v="10"/>
    <n v="13.954000000000001"/>
  </r>
  <r>
    <x v="2"/>
    <s v="236-TRATOR JOHN DEERE 6180 J"/>
    <n v="67.98"/>
    <n v="3"/>
    <n v="22.66"/>
  </r>
  <r>
    <x v="3"/>
    <s v="236-TRATOR JOHN DEERE 6180 J"/>
    <n v="261.81099999999998"/>
    <n v="16"/>
    <n v="16.363"/>
  </r>
  <r>
    <x v="4"/>
    <s v="236-TRATOR JOHN DEERE 6180 J"/>
    <n v="215.196"/>
    <n v="14"/>
    <n v="15.371"/>
  </r>
  <r>
    <x v="6"/>
    <s v="238-TRATOR JOHN DEERE 7195 J"/>
    <n v="100.78700000000001"/>
    <n v="7"/>
    <n v="14.398"/>
  </r>
  <r>
    <x v="49"/>
    <s v="238-TRATOR JOHN DEERE 7195 J"/>
    <n v="70.647999999999996"/>
    <n v="5"/>
    <n v="14.13"/>
  </r>
  <r>
    <x v="7"/>
    <s v="238-TRATOR JOHN DEERE 7195 J"/>
    <n v="25.46"/>
    <n v="1"/>
    <n v="25.46"/>
  </r>
  <r>
    <x v="8"/>
    <s v="238-TRATOR JOHN DEERE 7195 J"/>
    <n v="27.109000000000002"/>
    <n v="2"/>
    <n v="13.555"/>
  </r>
  <r>
    <x v="9"/>
    <s v="238-TRATOR JOHN DEERE 7195 J"/>
    <n v="115.754"/>
    <n v="5"/>
    <n v="23.151"/>
  </r>
  <r>
    <x v="59"/>
    <s v="258-TRATOR JOHN DEERE 7210 J"/>
    <n v="269.82100000000003"/>
    <n v="17"/>
    <n v="15.872"/>
  </r>
  <r>
    <x v="12"/>
    <s v="258-TRATOR JOHN DEERE 7210 J"/>
    <n v="93.808999999999997"/>
    <n v="7"/>
    <n v="13.401"/>
  </r>
  <r>
    <x v="13"/>
    <s v="258-TRATOR JOHN DEERE 7210 J"/>
    <n v="150.36000000000001"/>
    <n v="11"/>
    <n v="13.669"/>
  </r>
  <r>
    <x v="14"/>
    <s v="258-TRATOR JOHN DEERE 7210 J"/>
    <n v="135.214"/>
    <n v="8"/>
    <n v="16.902000000000001"/>
  </r>
  <r>
    <x v="50"/>
    <s v="258-TRATOR JOHN DEERE 7210 J"/>
    <n v="241.708"/>
    <n v="16"/>
    <n v="15.106999999999999"/>
  </r>
  <r>
    <x v="51"/>
    <s v="258-TRATOR JOHN DEERE 7210 J"/>
    <n v="114.072"/>
    <n v="8"/>
    <n v="14.259"/>
  </r>
  <r>
    <x v="15"/>
    <s v="258-TRATOR JOHN DEERE 7210 J"/>
    <n v="10.271000000000001"/>
    <n v="1"/>
    <n v="10.271000000000001"/>
  </r>
  <r>
    <x v="60"/>
    <s v="258-TRATOR JOHN DEERE 7210 J"/>
    <n v="138.846"/>
    <n v="9"/>
    <n v="15.427"/>
  </r>
  <r>
    <x v="16"/>
    <s v="258-TRATOR JOHN DEERE 7210 J"/>
    <n v="216.83500000000001"/>
    <n v="13"/>
    <n v="16.68"/>
  </r>
  <r>
    <x v="17"/>
    <s v="296-TRATOR JONH DEERE 7215 J"/>
    <n v="123.37"/>
    <n v="9"/>
    <n v="13.708"/>
  </r>
  <r>
    <x v="18"/>
    <s v="296-TRATOR JONH DEERE 7215 J"/>
    <n v="133.67500000000001"/>
    <n v="10"/>
    <n v="13.368"/>
  </r>
  <r>
    <x v="19"/>
    <s v="296-TRATOR JONH DEERE 7215 J"/>
    <n v="109.535"/>
    <n v="8"/>
    <n v="13.692"/>
  </r>
  <r>
    <x v="20"/>
    <s v="258-TRATOR JOHN DEERE 7210 J"/>
    <n v="202.571"/>
    <n v="13"/>
    <n v="15.582000000000001"/>
  </r>
  <r>
    <x v="22"/>
    <s v="258-TRATOR JOHN DEERE 7210 J"/>
    <n v="201.97"/>
    <n v="13"/>
    <n v="15.536"/>
  </r>
  <r>
    <x v="23"/>
    <s v="296-TRATOR JONH DEERE 7215 J"/>
    <n v="158.38999999999999"/>
    <n v="10"/>
    <n v="15.839"/>
  </r>
  <r>
    <x v="55"/>
    <s v="296-TRATOR JONH DEERE 7215 J"/>
    <n v="66.95"/>
    <n v="5"/>
    <n v="13.39"/>
  </r>
  <r>
    <x v="24"/>
    <s v="296-TRATOR JONH DEERE 7215 J"/>
    <n v="109.625"/>
    <n v="8"/>
    <n v="13.702999999999999"/>
  </r>
  <r>
    <x v="52"/>
    <s v="258-TRATOR JOHN DEERE 7210 J"/>
    <n v="109.295"/>
    <n v="7"/>
    <n v="15.614000000000001"/>
  </r>
  <r>
    <x v="25"/>
    <s v="258-TRATOR JOHN DEERE 7210 J"/>
    <n v="14.55"/>
    <n v="1"/>
    <n v="14.55"/>
  </r>
  <r>
    <x v="26"/>
    <s v="258-TRATOR JOHN DEERE 7210 J"/>
    <n v="222.57499999999999"/>
    <n v="14"/>
    <n v="15.898"/>
  </r>
  <r>
    <x v="27"/>
    <s v="258-TRATOR JOHN DEERE 7210 J"/>
    <n v="265.447"/>
    <n v="17"/>
    <n v="15.615"/>
  </r>
  <r>
    <x v="28"/>
    <s v="258-TRATOR JOHN DEERE 7210 J"/>
    <n v="14.702"/>
    <n v="1"/>
    <n v="14.702"/>
  </r>
  <r>
    <x v="29"/>
    <s v="258-TRATOR JOHN DEERE 7210 J"/>
    <n v="62.676000000000002"/>
    <n v="4"/>
    <n v="15.669"/>
  </r>
  <r>
    <x v="30"/>
    <s v="258-TRATOR JOHN DEERE 7210 J"/>
    <n v="16.038"/>
    <n v="1"/>
    <n v="16.038"/>
  </r>
  <r>
    <x v="53"/>
    <s v="258-TRATOR JOHN DEERE 7210 J"/>
    <n v="144.38900000000001"/>
    <n v="9"/>
    <n v="16.042999999999999"/>
  </r>
  <r>
    <x v="31"/>
    <s v="258-TRATOR JOHN DEERE 7210 J"/>
    <n v="200.34800000000001"/>
    <n v="14"/>
    <n v="14.311"/>
  </r>
  <r>
    <x v="32"/>
    <s v="258-TRATOR JOHN DEERE 7210 J"/>
    <n v="249.13200000000001"/>
    <n v="15"/>
    <n v="16.609000000000002"/>
  </r>
  <r>
    <x v="33"/>
    <s v="258-TRATOR JOHN DEERE 7210 J"/>
    <n v="16.038"/>
    <n v="1"/>
    <n v="16.038"/>
  </r>
  <r>
    <x v="57"/>
    <s v="258-TRATOR JOHN DEERE 7210 J"/>
    <n v="176.84"/>
    <n v="10"/>
    <n v="17.684000000000001"/>
  </r>
  <r>
    <x v="35"/>
    <s v="258-TRATOR JOHN DEERE 7210 J"/>
    <n v="243.11099999999999"/>
    <n v="16"/>
    <n v="15.194000000000001"/>
  </r>
  <r>
    <x v="36"/>
    <s v="258-TRATOR JOHN DEERE 7210 J"/>
    <n v="29.251999999999999"/>
    <n v="2"/>
    <n v="14.625999999999999"/>
  </r>
  <r>
    <x v="38"/>
    <s v="258-TRATOR JOHN DEERE 7210 J"/>
    <n v="194.23"/>
    <n v="13"/>
    <n v="14.941000000000001"/>
  </r>
  <r>
    <x v="39"/>
    <s v="258-TRATOR JOHN DEERE 7210 J"/>
    <n v="150.655"/>
    <n v="11"/>
    <n v="13.696"/>
  </r>
  <r>
    <x v="40"/>
    <s v="265-TRATOR JOHN DEERE 7225 J"/>
    <n v="123.863"/>
    <n v="8"/>
    <n v="15.483000000000001"/>
  </r>
  <r>
    <x v="54"/>
    <s v="265-TRATOR JOHN DEERE 7225 J"/>
    <n v="75.712999999999994"/>
    <n v="4"/>
    <n v="18.928000000000001"/>
  </r>
  <r>
    <x v="56"/>
    <s v="265-TRATOR JOHN DEERE 7225 J"/>
    <n v="125.232"/>
    <n v="9"/>
    <n v="13.914999999999999"/>
  </r>
  <r>
    <x v="41"/>
    <s v="258-TRATOR JOHN DEERE 7210 J"/>
    <n v="114.83499999999999"/>
    <n v="8"/>
    <n v="14.353999999999999"/>
  </r>
  <r>
    <x v="42"/>
    <s v="258-TRATOR JOHN DEERE 7210 J"/>
    <n v="95.067999999999998"/>
    <n v="7"/>
    <n v="13.581"/>
  </r>
  <r>
    <x v="43"/>
    <s v="258-TRATOR JOHN DEERE 7210 J"/>
    <n v="18.829000000000001"/>
    <n v="1"/>
    <n v="18.829000000000001"/>
  </r>
  <r>
    <x v="44"/>
    <s v="258-TRATOR JOHN DEERE 7210 J"/>
    <n v="249.26"/>
    <n v="15"/>
    <n v="16.617000000000001"/>
  </r>
  <r>
    <x v="45"/>
    <s v="258-TRATOR JOHN DEERE 7210 J"/>
    <n v="192.43"/>
    <n v="13"/>
    <n v="14.802"/>
  </r>
  <r>
    <x v="58"/>
    <s v="258-TRATOR JOHN DEERE 7210 J"/>
    <n v="116.39"/>
    <n v="7"/>
    <n v="16.626999999999999"/>
  </r>
  <r>
    <x v="46"/>
    <s v="258-TRATOR JOHN DEERE 7210 J"/>
    <n v="234.815"/>
    <n v="15"/>
    <n v="15.654"/>
  </r>
  <r>
    <x v="47"/>
    <s v="258-TRATOR JOHN DEERE 7210 J"/>
    <n v="207.86500000000001"/>
    <n v="14"/>
    <n v="14.848000000000001"/>
  </r>
  <r>
    <x v="1"/>
    <s v="236-TRATOR JOHN DEERE 6180 J"/>
    <n v="0"/>
    <n v="0"/>
    <n v="0"/>
  </r>
  <r>
    <x v="3"/>
    <s v="236-TRATOR JOHN DEERE 6180 J"/>
    <n v="0"/>
    <n v="0"/>
    <n v="0"/>
  </r>
  <r>
    <x v="4"/>
    <s v="236-TRATOR JOHN DEERE 6180 J"/>
    <n v="0"/>
    <n v="0"/>
    <n v="0"/>
  </r>
  <r>
    <x v="5"/>
    <s v="285-TRATOR JOHN DEERE 7185 J"/>
    <n v="0"/>
    <n v="0"/>
    <n v="0"/>
  </r>
  <r>
    <x v="6"/>
    <s v="238-TRATOR JOHN DEERE 7195 J"/>
    <n v="0"/>
    <n v="0"/>
    <n v="0"/>
  </r>
  <r>
    <x v="49"/>
    <s v="238-TRATOR JOHN DEERE 7195 J"/>
    <n v="0"/>
    <n v="0"/>
    <n v="0"/>
  </r>
  <r>
    <x v="7"/>
    <s v="238-TRATOR JOHN DEERE 7195 J"/>
    <n v="0"/>
    <n v="0"/>
    <n v="0"/>
  </r>
  <r>
    <x v="8"/>
    <s v="238-TRATOR JOHN DEERE 7195 J"/>
    <n v="0"/>
    <n v="0"/>
    <n v="0"/>
  </r>
  <r>
    <x v="9"/>
    <s v="238-TRATOR JOHN DEERE 7195 J"/>
    <n v="0"/>
    <n v="0"/>
    <n v="0"/>
  </r>
  <r>
    <x v="59"/>
    <s v="258-TRATOR JOHN DEERE 7210 J"/>
    <n v="0"/>
    <n v="0"/>
    <n v="0"/>
  </r>
  <r>
    <x v="12"/>
    <s v="258-TRATOR JOHN DEERE 7210 J"/>
    <n v="0"/>
    <n v="0"/>
    <n v="0"/>
  </r>
  <r>
    <x v="13"/>
    <s v="258-TRATOR JOHN DEERE 7210 J"/>
    <n v="0"/>
    <n v="0"/>
    <n v="0"/>
  </r>
  <r>
    <x v="14"/>
    <s v="258-TRATOR JOHN DEERE 7210 J"/>
    <n v="0"/>
    <n v="0"/>
    <n v="0"/>
  </r>
  <r>
    <x v="50"/>
    <s v="258-TRATOR JOHN DEERE 7210 J"/>
    <n v="0"/>
    <n v="0"/>
    <n v="0"/>
  </r>
  <r>
    <x v="51"/>
    <s v="258-TRATOR JOHN DEERE 7210 J"/>
    <n v="0"/>
    <n v="0"/>
    <n v="0"/>
  </r>
  <r>
    <x v="15"/>
    <s v="258-TRATOR JOHN DEERE 7210 J"/>
    <n v="0"/>
    <n v="0"/>
    <n v="0"/>
  </r>
  <r>
    <x v="60"/>
    <s v="258-TRATOR JOHN DEERE 7210 J"/>
    <n v="0"/>
    <n v="0"/>
    <n v="0"/>
  </r>
  <r>
    <x v="16"/>
    <s v="258-TRATOR JOHN DEERE 7210 J"/>
    <n v="0"/>
    <n v="0"/>
    <n v="0"/>
  </r>
  <r>
    <x v="17"/>
    <s v="296-TRATOR JONH DEERE 7215 J"/>
    <n v="0"/>
    <n v="0"/>
    <n v="0"/>
  </r>
  <r>
    <x v="18"/>
    <s v="296-TRATOR JONH DEERE 7215 J"/>
    <n v="0"/>
    <n v="0"/>
    <n v="0"/>
  </r>
  <r>
    <x v="19"/>
    <s v="296-TRATOR JONH DEERE 7215 J"/>
    <n v="0"/>
    <n v="0"/>
    <n v="0"/>
  </r>
  <r>
    <x v="20"/>
    <s v="258-TRATOR JOHN DEERE 7210 J"/>
    <n v="0"/>
    <n v="0"/>
    <n v="0"/>
  </r>
  <r>
    <x v="22"/>
    <s v="258-TRATOR JOHN DEERE 7210 J"/>
    <n v="0"/>
    <n v="0"/>
    <n v="0"/>
  </r>
  <r>
    <x v="23"/>
    <s v="296-TRATOR JONH DEERE 7215 J"/>
    <n v="0"/>
    <n v="0"/>
    <n v="0"/>
  </r>
  <r>
    <x v="55"/>
    <s v="296-TRATOR JONH DEERE 7215 J"/>
    <n v="0"/>
    <n v="0"/>
    <n v="0"/>
  </r>
  <r>
    <x v="24"/>
    <s v="296-TRATOR JONH DEERE 7215 J"/>
    <n v="0"/>
    <n v="0"/>
    <n v="0"/>
  </r>
  <r>
    <x v="52"/>
    <s v="258-TRATOR JOHN DEERE 7210 J"/>
    <n v="0"/>
    <n v="0"/>
    <n v="0"/>
  </r>
  <r>
    <x v="25"/>
    <s v="258-TRATOR JOHN DEERE 7210 J"/>
    <n v="0"/>
    <n v="0"/>
    <n v="0"/>
  </r>
  <r>
    <x v="26"/>
    <s v="258-TRATOR JOHN DEERE 7210 J"/>
    <n v="0"/>
    <n v="0"/>
    <n v="0"/>
  </r>
  <r>
    <x v="27"/>
    <s v="258-TRATOR JOHN DEERE 7210 J"/>
    <n v="0"/>
    <n v="0"/>
    <n v="0"/>
  </r>
  <r>
    <x v="28"/>
    <s v="258-TRATOR JOHN DEERE 7210 J"/>
    <n v="0"/>
    <n v="0"/>
    <n v="0"/>
  </r>
  <r>
    <x v="29"/>
    <s v="258-TRATOR JOHN DEERE 7210 J"/>
    <n v="0"/>
    <n v="0"/>
    <n v="0"/>
  </r>
  <r>
    <x v="30"/>
    <s v="258-TRATOR JOHN DEERE 7210 J"/>
    <n v="0"/>
    <n v="0"/>
    <n v="0"/>
  </r>
  <r>
    <x v="53"/>
    <s v="258-TRATOR JOHN DEERE 7210 J"/>
    <n v="0"/>
    <n v="0"/>
    <n v="0"/>
  </r>
  <r>
    <x v="31"/>
    <s v="258-TRATOR JOHN DEERE 7210 J"/>
    <n v="0"/>
    <n v="0"/>
    <n v="0"/>
  </r>
  <r>
    <x v="32"/>
    <s v="258-TRATOR JOHN DEERE 7210 J"/>
    <n v="0"/>
    <n v="0"/>
    <n v="0"/>
  </r>
  <r>
    <x v="33"/>
    <s v="258-TRATOR JOHN DEERE 7210 J"/>
    <n v="0"/>
    <n v="0"/>
    <n v="0"/>
  </r>
  <r>
    <x v="57"/>
    <s v="258-TRATOR JOHN DEERE 7210 J"/>
    <n v="0"/>
    <n v="0"/>
    <n v="0"/>
  </r>
  <r>
    <x v="35"/>
    <s v="258-TRATOR JOHN DEERE 7210 J"/>
    <n v="0"/>
    <n v="0"/>
    <n v="0"/>
  </r>
  <r>
    <x v="36"/>
    <s v="258-TRATOR JOHN DEERE 7210 J"/>
    <n v="0"/>
    <n v="0"/>
    <n v="0"/>
  </r>
  <r>
    <x v="38"/>
    <s v="258-TRATOR JOHN DEERE 7210 J"/>
    <n v="0"/>
    <n v="0"/>
    <n v="0"/>
  </r>
  <r>
    <x v="39"/>
    <s v="258-TRATOR JOHN DEERE 7210 J"/>
    <n v="0"/>
    <n v="0"/>
    <n v="0"/>
  </r>
  <r>
    <x v="40"/>
    <s v="265-TRATOR JOHN DEERE 7225 J"/>
    <n v="0"/>
    <n v="0"/>
    <n v="0"/>
  </r>
  <r>
    <x v="54"/>
    <s v="265-TRATOR JOHN DEERE 7225 J"/>
    <n v="0"/>
    <n v="0"/>
    <n v="0"/>
  </r>
  <r>
    <x v="56"/>
    <s v="265-TRATOR JOHN DEERE 7225 J"/>
    <n v="0"/>
    <n v="0"/>
    <n v="0"/>
  </r>
  <r>
    <x v="41"/>
    <s v="258-TRATOR JOHN DEERE 7210 J"/>
    <n v="0"/>
    <n v="0"/>
    <n v="0"/>
  </r>
  <r>
    <x v="42"/>
    <s v="258-TRATOR JOHN DEERE 7210 J"/>
    <n v="0"/>
    <n v="0"/>
    <n v="0"/>
  </r>
  <r>
    <x v="43"/>
    <s v="258-TRATOR JOHN DEERE 7210 J"/>
    <n v="0"/>
    <n v="0"/>
    <n v="0"/>
  </r>
  <r>
    <x v="44"/>
    <s v="258-TRATOR JOHN DEERE 7210 J"/>
    <n v="0"/>
    <n v="0"/>
    <n v="0"/>
  </r>
  <r>
    <x v="45"/>
    <s v="258-TRATOR JOHN DEERE 7210 J"/>
    <n v="0"/>
    <n v="0"/>
    <n v="0"/>
  </r>
  <r>
    <x v="58"/>
    <s v="258-TRATOR JOHN DEERE 7210 J"/>
    <n v="0"/>
    <n v="0"/>
    <n v="0"/>
  </r>
  <r>
    <x v="46"/>
    <s v="258-TRATOR JOHN DEERE 7210 J"/>
    <n v="0"/>
    <n v="0"/>
    <n v="0"/>
  </r>
  <r>
    <x v="47"/>
    <s v="258-TRATOR JOHN DEERE 7210 J"/>
    <n v="0"/>
    <n v="0"/>
    <n v="0"/>
  </r>
  <r>
    <x v="1"/>
    <s v="236-TRATOR JOHN DEERE 6180 J"/>
    <n v="183.60599999999999"/>
    <n v="13"/>
    <n v="14.124000000000001"/>
  </r>
  <r>
    <x v="2"/>
    <s v="236-TRATOR JOHN DEERE 6180 J"/>
    <n v="81.667000000000002"/>
    <n v="7"/>
    <n v="11.667"/>
  </r>
  <r>
    <x v="3"/>
    <s v="236-TRATOR JOHN DEERE 6180 J"/>
    <n v="208.684"/>
    <n v="15"/>
    <n v="13.912000000000001"/>
  </r>
  <r>
    <x v="4"/>
    <s v="236-TRATOR JOHN DEERE 6180 J"/>
    <n v="231.459"/>
    <n v="17"/>
    <n v="13.615"/>
  </r>
  <r>
    <x v="5"/>
    <s v="285-TRATOR JOHN DEERE 7185 J"/>
    <n v="8.08"/>
    <n v="1"/>
    <n v="8.08"/>
  </r>
  <r>
    <x v="6"/>
    <s v="238-TRATOR JOHN DEERE 7195 J"/>
    <n v="39.423000000000002"/>
    <n v="2"/>
    <n v="19.712"/>
  </r>
  <r>
    <x v="49"/>
    <s v="238-TRATOR JOHN DEERE 7195 J"/>
    <n v="72.733000000000004"/>
    <n v="6"/>
    <n v="12.122"/>
  </r>
  <r>
    <x v="7"/>
    <s v="238-TRATOR JOHN DEERE 7195 J"/>
    <n v="12.345000000000001"/>
    <n v="1"/>
    <n v="12.345000000000001"/>
  </r>
  <r>
    <x v="8"/>
    <s v="238-TRATOR JOHN DEERE 7195 J"/>
    <n v="62.366999999999997"/>
    <n v="5"/>
    <n v="12.473000000000001"/>
  </r>
  <r>
    <x v="9"/>
    <s v="238-TRATOR JOHN DEERE 7195 J"/>
    <n v="58.405999999999999"/>
    <n v="3"/>
    <n v="19.469000000000001"/>
  </r>
  <r>
    <x v="59"/>
    <s v="258-TRATOR JOHN DEERE 7210 J"/>
    <n v="537.23900000000003"/>
    <n v="35"/>
    <n v="15.35"/>
  </r>
  <r>
    <x v="12"/>
    <s v="258-TRATOR JOHN DEERE 7210 J"/>
    <n v="79.259"/>
    <n v="5"/>
    <n v="15.852"/>
  </r>
  <r>
    <x v="13"/>
    <s v="258-TRATOR JOHN DEERE 7210 J"/>
    <n v="469.24900000000002"/>
    <n v="28"/>
    <n v="16.759"/>
  </r>
  <r>
    <x v="14"/>
    <s v="258-TRATOR JOHN DEERE 7210 J"/>
    <n v="89.408000000000001"/>
    <n v="5"/>
    <n v="17.882000000000001"/>
  </r>
  <r>
    <x v="50"/>
    <s v="258-TRATOR JOHN DEERE 7210 J"/>
    <n v="199.77699999999999"/>
    <n v="14"/>
    <n v="14.27"/>
  </r>
  <r>
    <x v="15"/>
    <s v="258-TRATOR JOHN DEERE 7210 J"/>
    <n v="21.013000000000002"/>
    <n v="1"/>
    <n v="21.013000000000002"/>
  </r>
  <r>
    <x v="60"/>
    <s v="258-TRATOR JOHN DEERE 7210 J"/>
    <n v="260.42"/>
    <n v="15"/>
    <n v="17.361000000000001"/>
  </r>
  <r>
    <x v="16"/>
    <s v="258-TRATOR JOHN DEERE 7210 J"/>
    <n v="244.3"/>
    <n v="17"/>
    <n v="14.371"/>
  </r>
  <r>
    <x v="17"/>
    <s v="296-TRATOR JONH DEERE 7215 J"/>
    <n v="492.18599999999998"/>
    <n v="31"/>
    <n v="15.877000000000001"/>
  </r>
  <r>
    <x v="18"/>
    <s v="296-TRATOR JONH DEERE 7215 J"/>
    <n v="453.27199999999999"/>
    <n v="29"/>
    <n v="15.63"/>
  </r>
  <r>
    <x v="19"/>
    <s v="296-TRATOR JONH DEERE 7215 J"/>
    <n v="403.37"/>
    <n v="24"/>
    <n v="16.806999999999999"/>
  </r>
  <r>
    <x v="20"/>
    <s v="258-TRATOR JOHN DEERE 7210 J"/>
    <n v="219.202"/>
    <n v="13"/>
    <n v="16.861999999999998"/>
  </r>
  <r>
    <x v="22"/>
    <s v="258-TRATOR JOHN DEERE 7210 J"/>
    <n v="143.97999999999999"/>
    <n v="10"/>
    <n v="14.398"/>
  </r>
  <r>
    <x v="23"/>
    <s v="296-TRATOR JONH DEERE 7215 J"/>
    <n v="404.84699999999998"/>
    <n v="24"/>
    <n v="16.869"/>
  </r>
  <r>
    <x v="55"/>
    <s v="296-TRATOR JONH DEERE 7215 J"/>
    <n v="389.858"/>
    <n v="25"/>
    <n v="15.593999999999999"/>
  </r>
  <r>
    <x v="24"/>
    <s v="296-TRATOR JONH DEERE 7215 J"/>
    <n v="306.315"/>
    <n v="19"/>
    <n v="16.122"/>
  </r>
  <r>
    <x v="52"/>
    <s v="258-TRATOR JOHN DEERE 7210 J"/>
    <n v="134.405"/>
    <n v="7"/>
    <n v="19.201000000000001"/>
  </r>
  <r>
    <x v="25"/>
    <s v="258-TRATOR JOHN DEERE 7210 J"/>
    <n v="32.515000000000001"/>
    <n v="2"/>
    <n v="16.257999999999999"/>
  </r>
  <r>
    <x v="26"/>
    <s v="258-TRATOR JOHN DEERE 7210 J"/>
    <n v="201.56"/>
    <n v="11"/>
    <n v="18.324000000000002"/>
  </r>
  <r>
    <x v="27"/>
    <s v="258-TRATOR JOHN DEERE 7210 J"/>
    <n v="633.072"/>
    <n v="39"/>
    <n v="16.233000000000001"/>
  </r>
  <r>
    <x v="29"/>
    <s v="258-TRATOR JOHN DEERE 7210 J"/>
    <n v="16.055"/>
    <n v="1"/>
    <n v="16.055"/>
  </r>
  <r>
    <x v="30"/>
    <s v="258-TRATOR JOHN DEERE 7210 J"/>
    <n v="16.754999999999999"/>
    <n v="1"/>
    <n v="16.754999999999999"/>
  </r>
  <r>
    <x v="53"/>
    <s v="258-TRATOR JOHN DEERE 7210 J"/>
    <n v="138.35900000000001"/>
    <n v="10"/>
    <n v="13.836"/>
  </r>
  <r>
    <x v="31"/>
    <s v="258-TRATOR JOHN DEERE 7210 J"/>
    <n v="135.297"/>
    <n v="10"/>
    <n v="13.53"/>
  </r>
  <r>
    <x v="32"/>
    <s v="258-TRATOR JOHN DEERE 7210 J"/>
    <n v="565.19799999999998"/>
    <n v="36"/>
    <n v="15.7"/>
  </r>
  <r>
    <x v="33"/>
    <s v="258-TRATOR JOHN DEERE 7210 J"/>
    <n v="15.76"/>
    <n v="1"/>
    <n v="15.76"/>
  </r>
  <r>
    <x v="57"/>
    <s v="258-TRATOR JOHN DEERE 7210 J"/>
    <n v="52.12"/>
    <n v="2"/>
    <n v="26.06"/>
  </r>
  <r>
    <x v="35"/>
    <s v="258-TRATOR JOHN DEERE 7210 J"/>
    <n v="614.43399999999997"/>
    <n v="40"/>
    <n v="15.361000000000001"/>
  </r>
  <r>
    <x v="37"/>
    <s v="258-TRATOR JOHN DEERE 7210 J"/>
    <n v="10.507"/>
    <n v="1"/>
    <n v="10.507"/>
  </r>
  <r>
    <x v="38"/>
    <s v="258-TRATOR JOHN DEERE 7210 J"/>
    <n v="144.66"/>
    <n v="9"/>
    <n v="16.073"/>
  </r>
  <r>
    <x v="39"/>
    <s v="258-TRATOR JOHN DEERE 7210 J"/>
    <n v="364.16300000000001"/>
    <n v="23"/>
    <n v="15.833"/>
  </r>
  <r>
    <x v="40"/>
    <s v="265-TRATOR JOHN DEERE 7225 J"/>
    <n v="15.356999999999999"/>
    <n v="1"/>
    <n v="15.356999999999999"/>
  </r>
  <r>
    <x v="54"/>
    <s v="265-TRATOR JOHN DEERE 7225 J"/>
    <n v="106.02500000000001"/>
    <n v="6"/>
    <n v="17.670999999999999"/>
  </r>
  <r>
    <x v="56"/>
    <s v="265-TRATOR JOHN DEERE 7225 J"/>
    <n v="107.509"/>
    <n v="6"/>
    <n v="17.917999999999999"/>
  </r>
  <r>
    <x v="41"/>
    <s v="258-TRATOR JOHN DEERE 7210 J"/>
    <n v="188"/>
    <n v="12"/>
    <n v="15.667"/>
  </r>
  <r>
    <x v="42"/>
    <s v="258-TRATOR JOHN DEERE 7210 J"/>
    <n v="54.037999999999997"/>
    <n v="4"/>
    <n v="13.51"/>
  </r>
  <r>
    <x v="44"/>
    <s v="258-TRATOR JOHN DEERE 7210 J"/>
    <n v="172.44"/>
    <n v="11"/>
    <n v="15.676"/>
  </r>
  <r>
    <x v="45"/>
    <s v="258-TRATOR JOHN DEERE 7210 J"/>
    <n v="118.49"/>
    <n v="8"/>
    <n v="14.811"/>
  </r>
  <r>
    <x v="58"/>
    <s v="258-TRATOR JOHN DEERE 7210 J"/>
    <n v="201.346"/>
    <n v="12"/>
    <n v="16.779"/>
  </r>
  <r>
    <x v="46"/>
    <s v="258-TRATOR JOHN DEERE 7210 J"/>
    <n v="157.70500000000001"/>
    <n v="9"/>
    <n v="17.523"/>
  </r>
  <r>
    <x v="47"/>
    <s v="258-TRATOR JOHN DEERE 7210 J"/>
    <n v="202.565"/>
    <n v="10"/>
    <n v="20.257000000000001"/>
  </r>
  <r>
    <x v="1"/>
    <s v="236-TRATOR JOHN DEERE 6180 J"/>
    <n v="202.999"/>
    <n v="14"/>
    <n v="14.5"/>
  </r>
  <r>
    <x v="3"/>
    <s v="236-TRATOR JOHN DEERE 6180 J"/>
    <n v="172.143"/>
    <n v="11"/>
    <n v="15.648999999999999"/>
  </r>
  <r>
    <x v="4"/>
    <s v="236-TRATOR JOHN DEERE 6180 J"/>
    <n v="167.99199999999999"/>
    <n v="12"/>
    <n v="13.999000000000001"/>
  </r>
  <r>
    <x v="5"/>
    <s v="285-TRATOR JOHN DEERE 7185 J"/>
    <n v="107.82299999999999"/>
    <n v="8"/>
    <n v="13.478"/>
  </r>
  <r>
    <x v="49"/>
    <s v="238-TRATOR JOHN DEERE 7195 J"/>
    <n v="77.031999999999996"/>
    <n v="7"/>
    <n v="11.005000000000001"/>
  </r>
  <r>
    <x v="7"/>
    <s v="238-TRATOR JOHN DEERE 7195 J"/>
    <n v="198.56299999999999"/>
    <n v="16"/>
    <n v="12.41"/>
  </r>
  <r>
    <x v="8"/>
    <s v="238-TRATOR JOHN DEERE 7195 J"/>
    <n v="120.77"/>
    <n v="10"/>
    <n v="12.077"/>
  </r>
  <r>
    <x v="9"/>
    <s v="238-TRATOR JOHN DEERE 7195 J"/>
    <n v="222.048"/>
    <n v="13"/>
    <n v="17.081"/>
  </r>
  <r>
    <x v="59"/>
    <s v="258-TRATOR JOHN DEERE 7210 J"/>
    <n v="465.74"/>
    <n v="31"/>
    <n v="15.023999999999999"/>
  </r>
  <r>
    <x v="12"/>
    <s v="258-TRATOR JOHN DEERE 7210 J"/>
    <n v="10.263"/>
    <n v="1"/>
    <n v="10.263"/>
  </r>
  <r>
    <x v="13"/>
    <s v="258-TRATOR JOHN DEERE 7210 J"/>
    <n v="368.33499999999998"/>
    <n v="23"/>
    <n v="16.015000000000001"/>
  </r>
  <r>
    <x v="14"/>
    <s v="258-TRATOR JOHN DEERE 7210 J"/>
    <n v="64.064999999999998"/>
    <n v="5"/>
    <n v="12.813000000000001"/>
  </r>
  <r>
    <x v="50"/>
    <s v="258-TRATOR JOHN DEERE 7210 J"/>
    <n v="13.95"/>
    <n v="1"/>
    <n v="13.95"/>
  </r>
  <r>
    <x v="51"/>
    <s v="258-TRATOR JOHN DEERE 7210 J"/>
    <n v="245.37299999999999"/>
    <n v="16"/>
    <n v="15.336"/>
  </r>
  <r>
    <x v="15"/>
    <s v="258-TRATOR JOHN DEERE 7210 J"/>
    <n v="187.45"/>
    <n v="14"/>
    <n v="13.388999999999999"/>
  </r>
  <r>
    <x v="60"/>
    <s v="258-TRATOR JOHN DEERE 7210 J"/>
    <n v="364.70699999999999"/>
    <n v="23"/>
    <n v="15.856999999999999"/>
  </r>
  <r>
    <x v="16"/>
    <s v="258-TRATOR JOHN DEERE 7210 J"/>
    <n v="444.64499999999998"/>
    <n v="28"/>
    <n v="15.88"/>
  </r>
  <r>
    <x v="17"/>
    <s v="296-TRATOR JONH DEERE 7215 J"/>
    <n v="237.55"/>
    <n v="15"/>
    <n v="15.837"/>
  </r>
  <r>
    <x v="18"/>
    <s v="296-TRATOR JONH DEERE 7215 J"/>
    <n v="264.8"/>
    <n v="17"/>
    <n v="15.576000000000001"/>
  </r>
  <r>
    <x v="19"/>
    <s v="296-TRATOR JONH DEERE 7215 J"/>
    <n v="271.11700000000002"/>
    <n v="16"/>
    <n v="16.945"/>
  </r>
  <r>
    <x v="20"/>
    <s v="258-TRATOR JOHN DEERE 7210 J"/>
    <n v="184.029"/>
    <n v="13"/>
    <n v="14.156000000000001"/>
  </r>
  <r>
    <x v="22"/>
    <s v="258-TRATOR JOHN DEERE 7210 J"/>
    <n v="225.893"/>
    <n v="14"/>
    <n v="16.135000000000002"/>
  </r>
  <r>
    <x v="23"/>
    <s v="296-TRATOR JONH DEERE 7215 J"/>
    <n v="313.2"/>
    <n v="20"/>
    <n v="15.66"/>
  </r>
  <r>
    <x v="55"/>
    <s v="296-TRATOR JONH DEERE 7215 J"/>
    <n v="323.49799999999999"/>
    <n v="18"/>
    <n v="17.972000000000001"/>
  </r>
  <r>
    <x v="24"/>
    <s v="296-TRATOR JONH DEERE 7215 J"/>
    <n v="325.62"/>
    <n v="17"/>
    <n v="19.154"/>
  </r>
  <r>
    <x v="52"/>
    <s v="258-TRATOR JOHN DEERE 7210 J"/>
    <n v="328.03300000000002"/>
    <n v="19"/>
    <n v="17.265000000000001"/>
  </r>
  <r>
    <x v="25"/>
    <s v="258-TRATOR JOHN DEERE 7210 J"/>
    <n v="279.63099999999997"/>
    <n v="13"/>
    <n v="21.51"/>
  </r>
  <r>
    <x v="26"/>
    <s v="258-TRATOR JOHN DEERE 7210 J"/>
    <n v="233.82499999999999"/>
    <n v="14"/>
    <n v="16.702000000000002"/>
  </r>
  <r>
    <x v="27"/>
    <s v="258-TRATOR JOHN DEERE 7210 J"/>
    <n v="471.54300000000001"/>
    <n v="31"/>
    <n v="15.211"/>
  </r>
  <r>
    <x v="28"/>
    <s v="258-TRATOR JOHN DEERE 7210 J"/>
    <n v="173.73400000000001"/>
    <n v="10"/>
    <n v="17.373000000000001"/>
  </r>
  <r>
    <x v="29"/>
    <s v="258-TRATOR JOHN DEERE 7210 J"/>
    <n v="69.725999999999999"/>
    <n v="5"/>
    <n v="13.945"/>
  </r>
  <r>
    <x v="30"/>
    <s v="258-TRATOR JOHN DEERE 7210 J"/>
    <n v="210.744"/>
    <n v="12"/>
    <n v="17.562000000000001"/>
  </r>
  <r>
    <x v="53"/>
    <s v="258-TRATOR JOHN DEERE 7210 J"/>
    <n v="268.90499999999997"/>
    <n v="16"/>
    <n v="16.806999999999999"/>
  </r>
  <r>
    <x v="31"/>
    <s v="258-TRATOR JOHN DEERE 7210 J"/>
    <n v="190.64500000000001"/>
    <n v="12"/>
    <n v="15.887"/>
  </r>
  <r>
    <x v="32"/>
    <s v="258-TRATOR JOHN DEERE 7210 J"/>
    <n v="486.04"/>
    <n v="31"/>
    <n v="15.679"/>
  </r>
  <r>
    <x v="33"/>
    <s v="258-TRATOR JOHN DEERE 7210 J"/>
    <n v="307.58300000000003"/>
    <n v="14"/>
    <n v="21.97"/>
  </r>
  <r>
    <x v="57"/>
    <s v="258-TRATOR JOHN DEERE 7210 J"/>
    <n v="16.643000000000001"/>
    <n v="1"/>
    <n v="16.643000000000001"/>
  </r>
  <r>
    <x v="34"/>
    <s v="258-TRATOR JOHN DEERE 7210 J"/>
    <n v="203.07"/>
    <n v="14"/>
    <n v="14.505000000000001"/>
  </r>
  <r>
    <x v="35"/>
    <s v="258-TRATOR JOHN DEERE 7210 J"/>
    <n v="408.44499999999999"/>
    <n v="25"/>
    <n v="16.338000000000001"/>
  </r>
  <r>
    <x v="36"/>
    <s v="258-TRATOR JOHN DEERE 7210 J"/>
    <n v="179.71100000000001"/>
    <n v="10"/>
    <n v="17.971"/>
  </r>
  <r>
    <x v="38"/>
    <s v="258-TRATOR JOHN DEERE 7210 J"/>
    <n v="172.23500000000001"/>
    <n v="12"/>
    <n v="14.353"/>
  </r>
  <r>
    <x v="39"/>
    <s v="258-TRATOR JOHN DEERE 7210 J"/>
    <n v="343.94"/>
    <n v="21"/>
    <n v="16.378"/>
  </r>
  <r>
    <x v="40"/>
    <s v="265-TRATOR JOHN DEERE 7225 J"/>
    <n v="337.93"/>
    <n v="21"/>
    <n v="16.091999999999999"/>
  </r>
  <r>
    <x v="54"/>
    <s v="265-TRATOR JOHN DEERE 7225 J"/>
    <n v="314.07100000000003"/>
    <n v="19"/>
    <n v="16.53"/>
  </r>
  <r>
    <x v="56"/>
    <s v="265-TRATOR JOHN DEERE 7225 J"/>
    <n v="256.67899999999997"/>
    <n v="15"/>
    <n v="17.111999999999998"/>
  </r>
  <r>
    <x v="41"/>
    <s v="258-TRATOR JOHN DEERE 7210 J"/>
    <n v="193.37899999999999"/>
    <n v="14"/>
    <n v="13.813000000000001"/>
  </r>
  <r>
    <x v="42"/>
    <s v="258-TRATOR JOHN DEERE 7210 J"/>
    <n v="180.75899999999999"/>
    <n v="11"/>
    <n v="16.433"/>
  </r>
  <r>
    <x v="43"/>
    <s v="258-TRATOR JOHN DEERE 7210 J"/>
    <n v="229.02699999999999"/>
    <n v="12"/>
    <n v="19.085999999999999"/>
  </r>
  <r>
    <x v="44"/>
    <s v="258-TRATOR JOHN DEERE 7210 J"/>
    <n v="232.35"/>
    <n v="15"/>
    <n v="15.49"/>
  </r>
  <r>
    <x v="45"/>
    <s v="258-TRATOR JOHN DEERE 7210 J"/>
    <n v="143.97999999999999"/>
    <n v="10"/>
    <n v="14.398"/>
  </r>
  <r>
    <x v="58"/>
    <s v="258-TRATOR JOHN DEERE 7210 J"/>
    <n v="174.869"/>
    <n v="13"/>
    <n v="13.451000000000001"/>
  </r>
  <r>
    <x v="46"/>
    <s v="258-TRATOR JOHN DEERE 7210 J"/>
    <n v="214.81"/>
    <n v="15"/>
    <n v="14.321"/>
  </r>
  <r>
    <x v="47"/>
    <s v="258-TRATOR JOHN DEERE 7210 J"/>
    <n v="200.90799999999999"/>
    <n v="14"/>
    <n v="14.351000000000001"/>
  </r>
  <r>
    <x v="1"/>
    <s v="236-TRATOR JOHN DEERE 6180 J"/>
    <n v="256.34899999999999"/>
    <n v="17"/>
    <n v="15.079000000000001"/>
  </r>
  <r>
    <x v="2"/>
    <s v="236-TRATOR JOHN DEERE 6180 J"/>
    <n v="73.162999999999997"/>
    <n v="6"/>
    <n v="12.194000000000001"/>
  </r>
  <r>
    <x v="3"/>
    <s v="236-TRATOR JOHN DEERE 6180 J"/>
    <n v="223.55099999999999"/>
    <n v="18"/>
    <n v="12.42"/>
  </r>
  <r>
    <x v="4"/>
    <s v="236-TRATOR JOHN DEERE 6180 J"/>
    <n v="143.249"/>
    <n v="10"/>
    <n v="14.324999999999999"/>
  </r>
  <r>
    <x v="5"/>
    <s v="285-TRATOR JOHN DEERE 7185 J"/>
    <n v="215.648"/>
    <n v="14"/>
    <n v="15.403"/>
  </r>
  <r>
    <x v="49"/>
    <s v="238-TRATOR JOHN DEERE 7195 J"/>
    <n v="246.483"/>
    <n v="16"/>
    <n v="15.404999999999999"/>
  </r>
  <r>
    <x v="7"/>
    <s v="238-TRATOR JOHN DEERE 7195 J"/>
    <n v="210.19499999999999"/>
    <n v="16"/>
    <n v="13.137"/>
  </r>
  <r>
    <x v="8"/>
    <s v="238-TRATOR JOHN DEERE 7195 J"/>
    <n v="239.125"/>
    <n v="15"/>
    <n v="15.942"/>
  </r>
  <r>
    <x v="9"/>
    <s v="238-TRATOR JOHN DEERE 7195 J"/>
    <n v="244.54"/>
    <n v="17"/>
    <n v="14.385"/>
  </r>
  <r>
    <x v="59"/>
    <s v="258-TRATOR JOHN DEERE 7210 J"/>
    <n v="347.35500000000002"/>
    <n v="21"/>
    <n v="16.541"/>
  </r>
  <r>
    <x v="12"/>
    <s v="258-TRATOR JOHN DEERE 7210 J"/>
    <n v="165.15600000000001"/>
    <n v="12"/>
    <n v="13.763"/>
  </r>
  <r>
    <x v="13"/>
    <s v="258-TRATOR JOHN DEERE 7210 J"/>
    <n v="268.19099999999997"/>
    <n v="18"/>
    <n v="14.9"/>
  </r>
  <r>
    <x v="51"/>
    <s v="258-TRATOR JOHN DEERE 7210 J"/>
    <n v="192.08"/>
    <n v="13"/>
    <n v="14.775"/>
  </r>
  <r>
    <x v="15"/>
    <s v="258-TRATOR JOHN DEERE 7210 J"/>
    <n v="319.85399999999998"/>
    <n v="23"/>
    <n v="13.907"/>
  </r>
  <r>
    <x v="60"/>
    <s v="258-TRATOR JOHN DEERE 7210 J"/>
    <n v="375.76"/>
    <n v="24"/>
    <n v="15.657"/>
  </r>
  <r>
    <x v="16"/>
    <s v="258-TRATOR JOHN DEERE 7210 J"/>
    <n v="346.67500000000001"/>
    <n v="22"/>
    <n v="15.757999999999999"/>
  </r>
  <r>
    <x v="17"/>
    <s v="296-TRATOR JONH DEERE 7215 J"/>
    <n v="242.31"/>
    <n v="15"/>
    <n v="16.154"/>
  </r>
  <r>
    <x v="18"/>
    <s v="296-TRATOR JONH DEERE 7215 J"/>
    <n v="213.624"/>
    <n v="15"/>
    <n v="14.242000000000001"/>
  </r>
  <r>
    <x v="19"/>
    <s v="296-TRATOR JONH DEERE 7215 J"/>
    <n v="247.535"/>
    <n v="15"/>
    <n v="16.501999999999999"/>
  </r>
  <r>
    <x v="20"/>
    <s v="258-TRATOR JOHN DEERE 7210 J"/>
    <n v="155.666"/>
    <n v="11"/>
    <n v="14.151"/>
  </r>
  <r>
    <x v="22"/>
    <s v="258-TRATOR JOHN DEERE 7210 J"/>
    <n v="132.38999999999999"/>
    <n v="9"/>
    <n v="14.71"/>
  </r>
  <r>
    <x v="23"/>
    <s v="296-TRATOR JONH DEERE 7215 J"/>
    <n v="243.24"/>
    <n v="17"/>
    <n v="14.308"/>
  </r>
  <r>
    <x v="55"/>
    <s v="296-TRATOR JONH DEERE 7215 J"/>
    <n v="190.88200000000001"/>
    <n v="14"/>
    <n v="13.634"/>
  </r>
  <r>
    <x v="24"/>
    <s v="296-TRATOR JONH DEERE 7215 J"/>
    <n v="216.69800000000001"/>
    <n v="14"/>
    <n v="15.478"/>
  </r>
  <r>
    <x v="52"/>
    <s v="258-TRATOR JOHN DEERE 7210 J"/>
    <n v="242.672"/>
    <n v="13"/>
    <n v="18.667000000000002"/>
  </r>
  <r>
    <x v="25"/>
    <s v="258-TRATOR JOHN DEERE 7210 J"/>
    <n v="468.024"/>
    <n v="26"/>
    <n v="18.001000000000001"/>
  </r>
  <r>
    <x v="26"/>
    <s v="258-TRATOR JOHN DEERE 7210 J"/>
    <n v="149.13499999999999"/>
    <n v="9"/>
    <n v="16.571000000000002"/>
  </r>
  <r>
    <x v="27"/>
    <s v="258-TRATOR JOHN DEERE 7210 J"/>
    <n v="423.04"/>
    <n v="26"/>
    <n v="16.271000000000001"/>
  </r>
  <r>
    <x v="28"/>
    <s v="258-TRATOR JOHN DEERE 7210 J"/>
    <n v="326.24"/>
    <n v="19"/>
    <n v="17.170999999999999"/>
  </r>
  <r>
    <x v="29"/>
    <s v="258-TRATOR JOHN DEERE 7210 J"/>
    <n v="33.667000000000002"/>
    <n v="2"/>
    <n v="16.834"/>
  </r>
  <r>
    <x v="30"/>
    <s v="258-TRATOR JOHN DEERE 7210 J"/>
    <n v="361.17"/>
    <n v="19"/>
    <n v="19.009"/>
  </r>
  <r>
    <x v="53"/>
    <s v="258-TRATOR JOHN DEERE 7210 J"/>
    <n v="232.16399999999999"/>
    <n v="14"/>
    <n v="16.582999999999998"/>
  </r>
  <r>
    <x v="31"/>
    <s v="258-TRATOR JOHN DEERE 7210 J"/>
    <n v="180.59100000000001"/>
    <n v="13"/>
    <n v="13.891999999999999"/>
  </r>
  <r>
    <x v="32"/>
    <s v="258-TRATOR JOHN DEERE 7210 J"/>
    <n v="377.76499999999999"/>
    <n v="24"/>
    <n v="15.74"/>
  </r>
  <r>
    <x v="33"/>
    <s v="258-TRATOR JOHN DEERE 7210 J"/>
    <n v="235.18199999999999"/>
    <n v="13"/>
    <n v="18.091000000000001"/>
  </r>
  <r>
    <x v="57"/>
    <s v="258-TRATOR JOHN DEERE 7210 J"/>
    <n v="72.269000000000005"/>
    <n v="5"/>
    <n v="14.454000000000001"/>
  </r>
  <r>
    <x v="34"/>
    <s v="258-TRATOR JOHN DEERE 7210 J"/>
    <n v="328.4"/>
    <n v="20"/>
    <n v="16.420000000000002"/>
  </r>
  <r>
    <x v="35"/>
    <s v="258-TRATOR JOHN DEERE 7210 J"/>
    <n v="376.505"/>
    <n v="23"/>
    <n v="16.37"/>
  </r>
  <r>
    <x v="36"/>
    <s v="258-TRATOR JOHN DEERE 7210 J"/>
    <n v="415.13900000000001"/>
    <n v="23"/>
    <n v="18.05"/>
  </r>
  <r>
    <x v="38"/>
    <s v="258-TRATOR JOHN DEERE 7210 J"/>
    <n v="192.92500000000001"/>
    <n v="13"/>
    <n v="14.84"/>
  </r>
  <r>
    <x v="39"/>
    <s v="258-TRATOR JOHN DEERE 7210 J"/>
    <n v="306.68"/>
    <n v="19"/>
    <n v="16.140999999999998"/>
  </r>
  <r>
    <x v="40"/>
    <s v="265-TRATOR JOHN DEERE 7225 J"/>
    <n v="123.048"/>
    <n v="8"/>
    <n v="15.381"/>
  </r>
  <r>
    <x v="54"/>
    <s v="265-TRATOR JOHN DEERE 7225 J"/>
    <n v="267.68099999999998"/>
    <n v="16"/>
    <n v="16.73"/>
  </r>
  <r>
    <x v="56"/>
    <s v="265-TRATOR JOHN DEERE 7225 J"/>
    <n v="225.35900000000001"/>
    <n v="14"/>
    <n v="16.097000000000001"/>
  </r>
  <r>
    <x v="41"/>
    <s v="258-TRATOR JOHN DEERE 7210 J"/>
    <n v="167.02500000000001"/>
    <n v="10"/>
    <n v="16.702999999999999"/>
  </r>
  <r>
    <x v="42"/>
    <s v="258-TRATOR JOHN DEERE 7210 J"/>
    <n v="107.649"/>
    <n v="7"/>
    <n v="15.378"/>
  </r>
  <r>
    <x v="43"/>
    <s v="258-TRATOR JOHN DEERE 7210 J"/>
    <n v="329.37099999999998"/>
    <n v="20"/>
    <n v="16.469000000000001"/>
  </r>
  <r>
    <x v="44"/>
    <s v="258-TRATOR JOHN DEERE 7210 J"/>
    <n v="164.70500000000001"/>
    <n v="11"/>
    <n v="14.973000000000001"/>
  </r>
  <r>
    <x v="45"/>
    <s v="258-TRATOR JOHN DEERE 7210 J"/>
    <n v="147.22"/>
    <n v="10"/>
    <n v="14.722"/>
  </r>
  <r>
    <x v="58"/>
    <s v="258-TRATOR JOHN DEERE 7210 J"/>
    <n v="237.89500000000001"/>
    <n v="16"/>
    <n v="14.868"/>
  </r>
  <r>
    <x v="46"/>
    <s v="258-TRATOR JOHN DEERE 7210 J"/>
    <n v="192.345"/>
    <n v="13"/>
    <n v="14.795999999999999"/>
  </r>
  <r>
    <x v="47"/>
    <s v="258-TRATOR JOHN DEERE 7210 J"/>
    <n v="165.965"/>
    <n v="10"/>
    <n v="16.597000000000001"/>
  </r>
  <r>
    <x v="1"/>
    <s v="236-TRATOR JOHN DEERE 6180 J"/>
    <n v="145.952"/>
    <n v="9"/>
    <n v="16.216999999999999"/>
  </r>
  <r>
    <x v="2"/>
    <s v="236-TRATOR JOHN DEERE 6180 J"/>
    <n v="29.109000000000002"/>
    <n v="2"/>
    <n v="14.555"/>
  </r>
  <r>
    <x v="3"/>
    <s v="236-TRATOR JOHN DEERE 6180 J"/>
    <n v="119.04"/>
    <n v="7"/>
    <n v="17.006"/>
  </r>
  <r>
    <x v="4"/>
    <s v="236-TRATOR JOHN DEERE 6180 J"/>
    <n v="109.988"/>
    <n v="7"/>
    <n v="15.712999999999999"/>
  </r>
  <r>
    <x v="5"/>
    <s v="285-TRATOR JOHN DEERE 7185 J"/>
    <n v="170.43"/>
    <n v="11"/>
    <n v="15.494"/>
  </r>
  <r>
    <x v="6"/>
    <s v="238-TRATOR JOHN DEERE 7195 J"/>
    <n v="27.398"/>
    <n v="2"/>
    <n v="13.699"/>
  </r>
  <r>
    <x v="49"/>
    <s v="238-TRATOR JOHN DEERE 7195 J"/>
    <n v="134.43600000000001"/>
    <n v="8"/>
    <n v="16.805"/>
  </r>
  <r>
    <x v="7"/>
    <s v="238-TRATOR JOHN DEERE 7195 J"/>
    <n v="133.77699999999999"/>
    <n v="9"/>
    <n v="14.864000000000001"/>
  </r>
  <r>
    <x v="8"/>
    <s v="238-TRATOR JOHN DEERE 7195 J"/>
    <n v="163.15899999999999"/>
    <n v="11"/>
    <n v="14.833"/>
  </r>
  <r>
    <x v="9"/>
    <s v="238-TRATOR JOHN DEERE 7195 J"/>
    <n v="152.85499999999999"/>
    <n v="10"/>
    <n v="15.286"/>
  </r>
  <r>
    <x v="59"/>
    <s v="258-TRATOR JOHN DEERE 7210 J"/>
    <n v="365.4"/>
    <n v="23"/>
    <n v="15.887"/>
  </r>
  <r>
    <x v="12"/>
    <s v="258-TRATOR JOHN DEERE 7210 J"/>
    <n v="102.06100000000001"/>
    <n v="8"/>
    <n v="12.757999999999999"/>
  </r>
  <r>
    <x v="13"/>
    <s v="258-TRATOR JOHN DEERE 7210 J"/>
    <n v="416.78"/>
    <n v="30"/>
    <n v="13.893000000000001"/>
  </r>
  <r>
    <x v="50"/>
    <s v="258-TRATOR JOHN DEERE 7210 J"/>
    <n v="15.85"/>
    <n v="1"/>
    <n v="15.85"/>
  </r>
  <r>
    <x v="51"/>
    <s v="258-TRATOR JOHN DEERE 7210 J"/>
    <n v="341.87700000000001"/>
    <n v="23"/>
    <n v="14.864000000000001"/>
  </r>
  <r>
    <x v="15"/>
    <s v="258-TRATOR JOHN DEERE 7210 J"/>
    <n v="146.678"/>
    <n v="11"/>
    <n v="13.334"/>
  </r>
  <r>
    <x v="60"/>
    <s v="258-TRATOR JOHN DEERE 7210 J"/>
    <n v="442.84500000000003"/>
    <n v="27"/>
    <n v="16.402000000000001"/>
  </r>
  <r>
    <x v="16"/>
    <s v="258-TRATOR JOHN DEERE 7210 J"/>
    <n v="471.65"/>
    <n v="29"/>
    <n v="16.263999999999999"/>
  </r>
  <r>
    <x v="17"/>
    <s v="296-TRATOR JONH DEERE 7215 J"/>
    <n v="378.23"/>
    <n v="27"/>
    <n v="14.009"/>
  </r>
  <r>
    <x v="18"/>
    <s v="296-TRATOR JONH DEERE 7215 J"/>
    <n v="444.55500000000001"/>
    <n v="31"/>
    <n v="14.34"/>
  </r>
  <r>
    <x v="19"/>
    <s v="296-TRATOR JONH DEERE 7215 J"/>
    <n v="386.41"/>
    <n v="28"/>
    <n v="13.8"/>
  </r>
  <r>
    <x v="20"/>
    <s v="258-TRATOR JOHN DEERE 7210 J"/>
    <n v="119.235"/>
    <n v="10"/>
    <n v="11.923999999999999"/>
  </r>
  <r>
    <x v="22"/>
    <s v="258-TRATOR JOHN DEERE 7210 J"/>
    <n v="264.75"/>
    <n v="19"/>
    <n v="13.933999999999999"/>
  </r>
  <r>
    <x v="23"/>
    <s v="296-TRATOR JONH DEERE 7215 J"/>
    <n v="413.91500000000002"/>
    <n v="30"/>
    <n v="13.797000000000001"/>
  </r>
  <r>
    <x v="55"/>
    <s v="296-TRATOR JONH DEERE 7215 J"/>
    <n v="343.65"/>
    <n v="25"/>
    <n v="13.746"/>
  </r>
  <r>
    <x v="24"/>
    <s v="296-TRATOR JONH DEERE 7215 J"/>
    <n v="354.76"/>
    <n v="25"/>
    <n v="14.19"/>
  </r>
  <r>
    <x v="52"/>
    <s v="258-TRATOR JOHN DEERE 7210 J"/>
    <n v="348.78399999999999"/>
    <n v="25"/>
    <n v="13.951000000000001"/>
  </r>
  <r>
    <x v="25"/>
    <s v="258-TRATOR JOHN DEERE 7210 J"/>
    <n v="230.405"/>
    <n v="15"/>
    <n v="15.36"/>
  </r>
  <r>
    <x v="26"/>
    <s v="258-TRATOR JOHN DEERE 7210 J"/>
    <n v="265.17500000000001"/>
    <n v="19"/>
    <n v="13.957000000000001"/>
  </r>
  <r>
    <x v="27"/>
    <s v="258-TRATOR JOHN DEERE 7210 J"/>
    <n v="418.80500000000001"/>
    <n v="27"/>
    <n v="15.510999999999999"/>
  </r>
  <r>
    <x v="28"/>
    <s v="258-TRATOR JOHN DEERE 7210 J"/>
    <n v="213.68700000000001"/>
    <n v="14"/>
    <n v="15.263"/>
  </r>
  <r>
    <x v="30"/>
    <s v="258-TRATOR JOHN DEERE 7210 J"/>
    <n v="240.17400000000001"/>
    <n v="15"/>
    <n v="16.012"/>
  </r>
  <r>
    <x v="53"/>
    <s v="258-TRATOR JOHN DEERE 7210 J"/>
    <n v="363.78"/>
    <n v="22"/>
    <n v="16.535"/>
  </r>
  <r>
    <x v="31"/>
    <s v="258-TRATOR JOHN DEERE 7210 J"/>
    <n v="98.010999999999996"/>
    <n v="8"/>
    <n v="12.250999999999999"/>
  </r>
  <r>
    <x v="32"/>
    <s v="258-TRATOR JOHN DEERE 7210 J"/>
    <n v="338.52"/>
    <n v="22"/>
    <n v="15.387"/>
  </r>
  <r>
    <x v="33"/>
    <s v="258-TRATOR JOHN DEERE 7210 J"/>
    <n v="244.846"/>
    <n v="15"/>
    <n v="16.323"/>
  </r>
  <r>
    <x v="57"/>
    <s v="258-TRATOR JOHN DEERE 7210 J"/>
    <n v="299.12200000000001"/>
    <n v="22"/>
    <n v="13.596"/>
  </r>
  <r>
    <x v="34"/>
    <s v="258-TRATOR JOHN DEERE 7210 J"/>
    <n v="215.55"/>
    <n v="13"/>
    <n v="16.581"/>
  </r>
  <r>
    <x v="35"/>
    <s v="258-TRATOR JOHN DEERE 7210 J"/>
    <n v="316.45999999999998"/>
    <n v="20"/>
    <n v="15.823"/>
  </r>
  <r>
    <x v="36"/>
    <s v="258-TRATOR JOHN DEERE 7210 J"/>
    <n v="276.71199999999999"/>
    <n v="18"/>
    <n v="15.372999999999999"/>
  </r>
  <r>
    <x v="38"/>
    <s v="258-TRATOR JOHN DEERE 7210 J"/>
    <n v="287.67500000000001"/>
    <n v="20"/>
    <n v="14.384"/>
  </r>
  <r>
    <x v="39"/>
    <s v="258-TRATOR JOHN DEERE 7210 J"/>
    <n v="457.78"/>
    <n v="32"/>
    <n v="14.305999999999999"/>
  </r>
  <r>
    <x v="40"/>
    <s v="265-TRATOR JOHN DEERE 7225 J"/>
    <n v="303.42"/>
    <n v="20"/>
    <n v="15.170999999999999"/>
  </r>
  <r>
    <x v="54"/>
    <s v="265-TRATOR JOHN DEERE 7225 J"/>
    <n v="260.53500000000003"/>
    <n v="17"/>
    <n v="15.326000000000001"/>
  </r>
  <r>
    <x v="56"/>
    <s v="265-TRATOR JOHN DEERE 7225 J"/>
    <n v="407.142"/>
    <n v="24"/>
    <n v="16.963999999999999"/>
  </r>
  <r>
    <x v="41"/>
    <s v="258-TRATOR JOHN DEERE 7210 J"/>
    <n v="20.309999999999999"/>
    <n v="1"/>
    <n v="20.309999999999999"/>
  </r>
  <r>
    <x v="42"/>
    <s v="258-TRATOR JOHN DEERE 7210 J"/>
    <n v="55.865000000000002"/>
    <n v="4"/>
    <n v="13.965999999999999"/>
  </r>
  <r>
    <x v="43"/>
    <s v="258-TRATOR JOHN DEERE 7210 J"/>
    <n v="268.71800000000002"/>
    <n v="17"/>
    <n v="15.807"/>
  </r>
  <r>
    <x v="44"/>
    <s v="258-TRATOR JOHN DEERE 7210 J"/>
    <n v="231.16"/>
    <n v="17"/>
    <n v="13.598000000000001"/>
  </r>
  <r>
    <x v="45"/>
    <s v="258-TRATOR JOHN DEERE 7210 J"/>
    <n v="236.64500000000001"/>
    <n v="17"/>
    <n v="13.92"/>
  </r>
  <r>
    <x v="58"/>
    <s v="258-TRATOR JOHN DEERE 7210 J"/>
    <n v="130.00399999999999"/>
    <n v="11"/>
    <n v="11.819000000000001"/>
  </r>
  <r>
    <x v="46"/>
    <s v="258-TRATOR JOHN DEERE 7210 J"/>
    <n v="251.065"/>
    <n v="18"/>
    <n v="13.948"/>
  </r>
  <r>
    <x v="47"/>
    <s v="258-TRATOR JOHN DEERE 7210 J"/>
    <n v="206"/>
    <n v="15"/>
    <n v="13.733000000000001"/>
  </r>
  <r>
    <x v="1"/>
    <s v="236-TRATOR JOHN DEERE 6180 J"/>
    <n v="256.27499999999998"/>
    <n v="15"/>
    <n v="17.085000000000001"/>
  </r>
  <r>
    <x v="2"/>
    <s v="236-TRATOR JOHN DEERE 6180 J"/>
    <n v="32.414000000000001"/>
    <n v="3"/>
    <n v="10.805"/>
  </r>
  <r>
    <x v="3"/>
    <s v="236-TRATOR JOHN DEERE 6180 J"/>
    <n v="307.96100000000001"/>
    <n v="19"/>
    <n v="16.207999999999998"/>
  </r>
  <r>
    <x v="4"/>
    <s v="236-TRATOR JOHN DEERE 6180 J"/>
    <n v="342.64800000000002"/>
    <n v="24"/>
    <n v="14.276999999999999"/>
  </r>
  <r>
    <x v="5"/>
    <s v="285-TRATOR JOHN DEERE 7185 J"/>
    <n v="186.17400000000001"/>
    <n v="12"/>
    <n v="15.515000000000001"/>
  </r>
  <r>
    <x v="6"/>
    <s v="238-TRATOR JOHN DEERE 7195 J"/>
    <n v="294.70100000000002"/>
    <n v="18"/>
    <n v="16.372"/>
  </r>
  <r>
    <x v="49"/>
    <s v="238-TRATOR JOHN DEERE 7195 J"/>
    <n v="40.72"/>
    <n v="3"/>
    <n v="13.573"/>
  </r>
  <r>
    <x v="7"/>
    <s v="238-TRATOR JOHN DEERE 7195 J"/>
    <n v="143.113"/>
    <n v="10"/>
    <n v="14.311"/>
  </r>
  <r>
    <x v="8"/>
    <s v="238-TRATOR JOHN DEERE 7195 J"/>
    <n v="281.21100000000001"/>
    <n v="18"/>
    <n v="15.622999999999999"/>
  </r>
  <r>
    <x v="9"/>
    <s v="238-TRATOR JOHN DEERE 7195 J"/>
    <n v="164.881"/>
    <n v="12"/>
    <n v="13.74"/>
  </r>
  <r>
    <x v="59"/>
    <s v="258-TRATOR JOHN DEERE 7210 J"/>
    <n v="440.65499999999997"/>
    <n v="27"/>
    <n v="16.321000000000002"/>
  </r>
  <r>
    <x v="12"/>
    <s v="258-TRATOR JOHN DEERE 7210 J"/>
    <n v="162.316"/>
    <n v="14"/>
    <n v="11.593999999999999"/>
  </r>
  <r>
    <x v="13"/>
    <s v="258-TRATOR JOHN DEERE 7210 J"/>
    <n v="385.39"/>
    <n v="27"/>
    <n v="14.273999999999999"/>
  </r>
  <r>
    <x v="51"/>
    <s v="258-TRATOR JOHN DEERE 7210 J"/>
    <n v="240.13300000000001"/>
    <n v="18"/>
    <n v="13.340999999999999"/>
  </r>
  <r>
    <x v="15"/>
    <s v="258-TRATOR JOHN DEERE 7210 J"/>
    <n v="126.5"/>
    <n v="11"/>
    <n v="11.5"/>
  </r>
  <r>
    <x v="60"/>
    <s v="258-TRATOR JOHN DEERE 7210 J"/>
    <n v="403.48500000000001"/>
    <n v="25"/>
    <n v="16.138999999999999"/>
  </r>
  <r>
    <x v="16"/>
    <s v="258-TRATOR JOHN DEERE 7210 J"/>
    <n v="273.82499999999999"/>
    <n v="16"/>
    <n v="17.114000000000001"/>
  </r>
  <r>
    <x v="17"/>
    <s v="296-TRATOR JONH DEERE 7215 J"/>
    <n v="245.91499999999999"/>
    <n v="17"/>
    <n v="14.465999999999999"/>
  </r>
  <r>
    <x v="18"/>
    <s v="296-TRATOR JONH DEERE 7215 J"/>
    <n v="355.35"/>
    <n v="24"/>
    <n v="14.805999999999999"/>
  </r>
  <r>
    <x v="19"/>
    <s v="296-TRATOR JONH DEERE 7215 J"/>
    <n v="287.47500000000002"/>
    <n v="20"/>
    <n v="14.374000000000001"/>
  </r>
  <r>
    <x v="20"/>
    <s v="258-TRATOR JOHN DEERE 7210 J"/>
    <n v="265.476"/>
    <n v="17"/>
    <n v="15.616"/>
  </r>
  <r>
    <x v="22"/>
    <s v="258-TRATOR JOHN DEERE 7210 J"/>
    <n v="299.88"/>
    <n v="19"/>
    <n v="15.782999999999999"/>
  </r>
  <r>
    <x v="23"/>
    <s v="296-TRATOR JONH DEERE 7215 J"/>
    <n v="330.82499999999999"/>
    <n v="22"/>
    <n v="15.038"/>
  </r>
  <r>
    <x v="55"/>
    <s v="296-TRATOR JONH DEERE 7215 J"/>
    <n v="347.54500000000002"/>
    <n v="24"/>
    <n v="14.481"/>
  </r>
  <r>
    <x v="24"/>
    <s v="296-TRATOR JONH DEERE 7215 J"/>
    <n v="307.49"/>
    <n v="20"/>
    <n v="15.375"/>
  </r>
  <r>
    <x v="52"/>
    <s v="258-TRATOR JOHN DEERE 7210 J"/>
    <n v="305.31599999999997"/>
    <n v="20"/>
    <n v="15.266"/>
  </r>
  <r>
    <x v="25"/>
    <s v="258-TRATOR JOHN DEERE 7210 J"/>
    <n v="128.28399999999999"/>
    <n v="7"/>
    <n v="18.326000000000001"/>
  </r>
  <r>
    <x v="26"/>
    <s v="258-TRATOR JOHN DEERE 7210 J"/>
    <n v="198.57"/>
    <n v="14"/>
    <n v="14.183999999999999"/>
  </r>
  <r>
    <x v="27"/>
    <s v="258-TRATOR JOHN DEERE 7210 J"/>
    <n v="479.44499999999999"/>
    <n v="30"/>
    <n v="15.981999999999999"/>
  </r>
  <r>
    <x v="28"/>
    <s v="258-TRATOR JOHN DEERE 7210 J"/>
    <n v="218.87799999999999"/>
    <n v="13"/>
    <n v="16.837"/>
  </r>
  <r>
    <x v="30"/>
    <s v="258-TRATOR JOHN DEERE 7210 J"/>
    <n v="196.06800000000001"/>
    <n v="11"/>
    <n v="17.824000000000002"/>
  </r>
  <r>
    <x v="53"/>
    <s v="258-TRATOR JOHN DEERE 7210 J"/>
    <n v="307.06299999999999"/>
    <n v="22"/>
    <n v="13.957000000000001"/>
  </r>
  <r>
    <x v="31"/>
    <s v="258-TRATOR JOHN DEERE 7210 J"/>
    <n v="271.339"/>
    <n v="19"/>
    <n v="14.281000000000001"/>
  </r>
  <r>
    <x v="32"/>
    <s v="258-TRATOR JOHN DEERE 7210 J"/>
    <n v="339.03500000000003"/>
    <n v="20"/>
    <n v="16.952000000000002"/>
  </r>
  <r>
    <x v="33"/>
    <s v="258-TRATOR JOHN DEERE 7210 J"/>
    <n v="237.38399999999999"/>
    <n v="13"/>
    <n v="18.260000000000002"/>
  </r>
  <r>
    <x v="57"/>
    <s v="258-TRATOR JOHN DEERE 7210 J"/>
    <n v="227.29300000000001"/>
    <n v="16"/>
    <n v="14.206"/>
  </r>
  <r>
    <x v="34"/>
    <s v="258-TRATOR JOHN DEERE 7210 J"/>
    <n v="365.82"/>
    <n v="23"/>
    <n v="15.904999999999999"/>
  </r>
  <r>
    <x v="35"/>
    <s v="258-TRATOR JOHN DEERE 7210 J"/>
    <n v="469.89499999999998"/>
    <n v="30"/>
    <n v="15.663"/>
  </r>
  <r>
    <x v="36"/>
    <s v="258-TRATOR JOHN DEERE 7210 J"/>
    <n v="207.75399999999999"/>
    <n v="12"/>
    <n v="17.312999999999999"/>
  </r>
  <r>
    <x v="38"/>
    <s v="258-TRATOR JOHN DEERE 7210 J"/>
    <n v="265.77499999999998"/>
    <n v="18"/>
    <n v="14.765000000000001"/>
  </r>
  <r>
    <x v="39"/>
    <s v="258-TRATOR JOHN DEERE 7210 J"/>
    <n v="331.07"/>
    <n v="23"/>
    <n v="14.394"/>
  </r>
  <r>
    <x v="40"/>
    <s v="265-TRATOR JOHN DEERE 7225 J"/>
    <n v="239.886"/>
    <n v="17"/>
    <n v="14.111000000000001"/>
  </r>
  <r>
    <x v="54"/>
    <s v="265-TRATOR JOHN DEERE 7225 J"/>
    <n v="291.79399999999998"/>
    <n v="21"/>
    <n v="13.895"/>
  </r>
  <r>
    <x v="56"/>
    <s v="265-TRATOR JOHN DEERE 7225 J"/>
    <n v="273.91500000000002"/>
    <n v="20"/>
    <n v="13.696"/>
  </r>
  <r>
    <x v="43"/>
    <s v="258-TRATOR JOHN DEERE 7210 J"/>
    <n v="221.11199999999999"/>
    <n v="13"/>
    <n v="17.009"/>
  </r>
  <r>
    <x v="44"/>
    <s v="258-TRATOR JOHN DEERE 7210 J"/>
    <n v="366.40499999999997"/>
    <n v="25"/>
    <n v="14.656000000000001"/>
  </r>
  <r>
    <x v="45"/>
    <s v="258-TRATOR JOHN DEERE 7210 J"/>
    <n v="167.375"/>
    <n v="12"/>
    <n v="13.948"/>
  </r>
  <r>
    <x v="58"/>
    <s v="258-TRATOR JOHN DEERE 7210 J"/>
    <n v="182.65100000000001"/>
    <n v="11"/>
    <n v="16.605"/>
  </r>
  <r>
    <x v="46"/>
    <s v="258-TRATOR JOHN DEERE 7210 J"/>
    <n v="298.18"/>
    <n v="18"/>
    <n v="16.565999999999999"/>
  </r>
  <r>
    <x v="47"/>
    <s v="258-TRATOR JOHN DEERE 7210 J"/>
    <n v="211.27500000000001"/>
    <n v="14"/>
    <n v="15.090999999999999"/>
  </r>
  <r>
    <x v="1"/>
    <s v="236-TRATOR JOHN DEERE 6180 J"/>
    <n v="136.77000000000001"/>
    <n v="11"/>
    <n v="12.433999999999999"/>
  </r>
  <r>
    <x v="2"/>
    <s v="236-TRATOR JOHN DEERE 6180 J"/>
    <n v="176.95699999999999"/>
    <n v="13"/>
    <n v="13.612"/>
  </r>
  <r>
    <x v="3"/>
    <s v="236-TRATOR JOHN DEERE 6180 J"/>
    <n v="227.55199999999999"/>
    <n v="15"/>
    <n v="15.17"/>
  </r>
  <r>
    <x v="4"/>
    <s v="236-TRATOR JOHN DEERE 6180 J"/>
    <n v="214.19800000000001"/>
    <n v="16"/>
    <n v="13.387"/>
  </r>
  <r>
    <x v="5"/>
    <s v="285-TRATOR JOHN DEERE 7185 J"/>
    <n v="132.672"/>
    <n v="9"/>
    <n v="14.741"/>
  </r>
  <r>
    <x v="6"/>
    <s v="238-TRATOR JOHN DEERE 7195 J"/>
    <n v="273.29700000000003"/>
    <n v="16"/>
    <n v="17.081"/>
  </r>
  <r>
    <x v="7"/>
    <s v="238-TRATOR JOHN DEERE 7195 J"/>
    <n v="205.45699999999999"/>
    <n v="14"/>
    <n v="14.676"/>
  </r>
  <r>
    <x v="8"/>
    <s v="238-TRATOR JOHN DEERE 7195 J"/>
    <n v="219.82300000000001"/>
    <n v="14"/>
    <n v="15.702"/>
  </r>
  <r>
    <x v="9"/>
    <s v="238-TRATOR JOHN DEERE 7195 J"/>
    <n v="223.02699999999999"/>
    <n v="14"/>
    <n v="15.930999999999999"/>
  </r>
  <r>
    <x v="59"/>
    <s v="258-TRATOR JOHN DEERE 7210 J"/>
    <n v="356.01"/>
    <n v="21"/>
    <n v="16.952999999999999"/>
  </r>
  <r>
    <x v="12"/>
    <s v="258-TRATOR JOHN DEERE 7210 J"/>
    <n v="90.891000000000005"/>
    <n v="7"/>
    <n v="12.984"/>
  </r>
  <r>
    <x v="13"/>
    <s v="258-TRATOR JOHN DEERE 7210 J"/>
    <n v="300.20499999999998"/>
    <n v="21"/>
    <n v="14.295"/>
  </r>
  <r>
    <x v="50"/>
    <s v="258-TRATOR JOHN DEERE 7210 J"/>
    <n v="148.11000000000001"/>
    <n v="10"/>
    <n v="14.811"/>
  </r>
  <r>
    <x v="51"/>
    <s v="258-TRATOR JOHN DEERE 7210 J"/>
    <n v="198.35599999999999"/>
    <n v="14"/>
    <n v="14.167999999999999"/>
  </r>
  <r>
    <x v="15"/>
    <s v="258-TRATOR JOHN DEERE 7210 J"/>
    <n v="245.297"/>
    <n v="21"/>
    <n v="11.680999999999999"/>
  </r>
  <r>
    <x v="60"/>
    <s v="258-TRATOR JOHN DEERE 7210 J"/>
    <n v="397.67"/>
    <n v="25"/>
    <n v="15.907"/>
  </r>
  <r>
    <x v="16"/>
    <s v="258-TRATOR JOHN DEERE 7210 J"/>
    <n v="336.19"/>
    <n v="21"/>
    <n v="16.009"/>
  </r>
  <r>
    <x v="17"/>
    <s v="296-TRATOR JONH DEERE 7215 J"/>
    <n v="202.875"/>
    <n v="13"/>
    <n v="15.606"/>
  </r>
  <r>
    <x v="18"/>
    <s v="296-TRATOR JONH DEERE 7215 J"/>
    <n v="317.09500000000003"/>
    <n v="22"/>
    <n v="14.413"/>
  </r>
  <r>
    <x v="19"/>
    <s v="296-TRATOR JONH DEERE 7215 J"/>
    <n v="297.245"/>
    <n v="21"/>
    <n v="14.154999999999999"/>
  </r>
  <r>
    <x v="20"/>
    <s v="258-TRATOR JOHN DEERE 7210 J"/>
    <n v="306.34800000000001"/>
    <n v="21"/>
    <n v="14.587999999999999"/>
  </r>
  <r>
    <x v="22"/>
    <s v="258-TRATOR JOHN DEERE 7210 J"/>
    <n v="182.82499999999999"/>
    <n v="13"/>
    <n v="14.063000000000001"/>
  </r>
  <r>
    <x v="23"/>
    <s v="296-TRATOR JONH DEERE 7215 J"/>
    <n v="304.13499999999999"/>
    <n v="22"/>
    <n v="13.824"/>
  </r>
  <r>
    <x v="55"/>
    <s v="296-TRATOR JONH DEERE 7215 J"/>
    <n v="310.66500000000002"/>
    <n v="22"/>
    <n v="14.121"/>
  </r>
  <r>
    <x v="24"/>
    <s v="296-TRATOR JONH DEERE 7215 J"/>
    <n v="212.85499999999999"/>
    <n v="13"/>
    <n v="16.373000000000001"/>
  </r>
  <r>
    <x v="52"/>
    <s v="258-TRATOR JOHN DEERE 7210 J"/>
    <n v="202.56899999999999"/>
    <n v="13"/>
    <n v="15.582000000000001"/>
  </r>
  <r>
    <x v="25"/>
    <s v="258-TRATOR JOHN DEERE 7210 J"/>
    <n v="262.81"/>
    <n v="16"/>
    <n v="16.425999999999998"/>
  </r>
  <r>
    <x v="26"/>
    <s v="258-TRATOR JOHN DEERE 7210 J"/>
    <n v="182.48500000000001"/>
    <n v="13"/>
    <n v="14.037000000000001"/>
  </r>
  <r>
    <x v="27"/>
    <s v="258-TRATOR JOHN DEERE 7210 J"/>
    <n v="82.83"/>
    <n v="5"/>
    <n v="16.565999999999999"/>
  </r>
  <r>
    <x v="28"/>
    <s v="258-TRATOR JOHN DEERE 7210 J"/>
    <n v="332.233"/>
    <n v="20"/>
    <n v="16.611999999999998"/>
  </r>
  <r>
    <x v="29"/>
    <s v="258-TRATOR JOHN DEERE 7210 J"/>
    <n v="62.84"/>
    <n v="4"/>
    <n v="15.71"/>
  </r>
  <r>
    <x v="30"/>
    <s v="258-TRATOR JOHN DEERE 7210 J"/>
    <n v="409.72500000000002"/>
    <n v="22"/>
    <n v="18.623999999999999"/>
  </r>
  <r>
    <x v="53"/>
    <s v="258-TRATOR JOHN DEERE 7210 J"/>
    <n v="203.46100000000001"/>
    <n v="12"/>
    <n v="16.954999999999998"/>
  </r>
  <r>
    <x v="31"/>
    <s v="258-TRATOR JOHN DEERE 7210 J"/>
    <n v="144.89599999999999"/>
    <n v="9"/>
    <n v="16.100000000000001"/>
  </r>
  <r>
    <x v="32"/>
    <s v="258-TRATOR JOHN DEERE 7210 J"/>
    <n v="383.36200000000002"/>
    <n v="24"/>
    <n v="15.973000000000001"/>
  </r>
  <r>
    <x v="33"/>
    <s v="258-TRATOR JOHN DEERE 7210 J"/>
    <n v="486.12299999999999"/>
    <n v="27"/>
    <n v="18.004999999999999"/>
  </r>
  <r>
    <x v="57"/>
    <s v="258-TRATOR JOHN DEERE 7210 J"/>
    <n v="218.18899999999999"/>
    <n v="14"/>
    <n v="15.585000000000001"/>
  </r>
  <r>
    <x v="34"/>
    <s v="258-TRATOR JOHN DEERE 7210 J"/>
    <n v="328.89800000000002"/>
    <n v="21"/>
    <n v="15.662000000000001"/>
  </r>
  <r>
    <x v="35"/>
    <s v="258-TRATOR JOHN DEERE 7210 J"/>
    <n v="294.95"/>
    <n v="19"/>
    <n v="15.523999999999999"/>
  </r>
  <r>
    <x v="36"/>
    <s v="258-TRATOR JOHN DEERE 7210 J"/>
    <n v="434.44799999999998"/>
    <n v="25"/>
    <n v="17.378"/>
  </r>
  <r>
    <x v="38"/>
    <s v="258-TRATOR JOHN DEERE 7210 J"/>
    <n v="227.26"/>
    <n v="16"/>
    <n v="14.204000000000001"/>
  </r>
  <r>
    <x v="39"/>
    <s v="258-TRATOR JOHN DEERE 7210 J"/>
    <n v="323.84500000000003"/>
    <n v="23"/>
    <n v="14.08"/>
  </r>
  <r>
    <x v="40"/>
    <s v="265-TRATOR JOHN DEERE 7225 J"/>
    <n v="226.05"/>
    <n v="15"/>
    <n v="15.07"/>
  </r>
  <r>
    <x v="54"/>
    <s v="265-TRATOR JOHN DEERE 7225 J"/>
    <n v="239.31700000000001"/>
    <n v="16"/>
    <n v="14.957000000000001"/>
  </r>
  <r>
    <x v="56"/>
    <s v="265-TRATOR JOHN DEERE 7225 J"/>
    <n v="297.63799999999998"/>
    <n v="17"/>
    <n v="17.507999999999999"/>
  </r>
  <r>
    <x v="41"/>
    <s v="258-TRATOR JOHN DEERE 7210 J"/>
    <n v="57.04"/>
    <n v="4"/>
    <n v="14.26"/>
  </r>
  <r>
    <x v="42"/>
    <s v="258-TRATOR JOHN DEERE 7210 J"/>
    <n v="69.433999999999997"/>
    <n v="5"/>
    <n v="13.887"/>
  </r>
  <r>
    <x v="43"/>
    <s v="258-TRATOR JOHN DEERE 7210 J"/>
    <n v="424.50400000000002"/>
    <n v="25"/>
    <n v="16.98"/>
  </r>
  <r>
    <x v="44"/>
    <s v="258-TRATOR JOHN DEERE 7210 J"/>
    <n v="204.66499999999999"/>
    <n v="14"/>
    <n v="14.619"/>
  </r>
  <r>
    <x v="45"/>
    <s v="258-TRATOR JOHN DEERE 7210 J"/>
    <n v="178.66"/>
    <n v="12"/>
    <n v="14.888"/>
  </r>
  <r>
    <x v="58"/>
    <s v="258-TRATOR JOHN DEERE 7210 J"/>
    <n v="215.268"/>
    <n v="14"/>
    <n v="15.375999999999999"/>
  </r>
  <r>
    <x v="46"/>
    <s v="258-TRATOR JOHN DEERE 7210 J"/>
    <n v="185.26"/>
    <n v="13"/>
    <n v="14.250999999999999"/>
  </r>
  <r>
    <x v="47"/>
    <s v="258-TRATOR JOHN DEERE 7210 J"/>
    <n v="173.72499999999999"/>
    <n v="9"/>
    <n v="19.303000000000001"/>
  </r>
  <r>
    <x v="1"/>
    <s v="236-TRATOR JOHN DEERE 6180 J"/>
    <n v="180.84700000000001"/>
    <n v="13"/>
    <n v="13.911"/>
  </r>
  <r>
    <x v="2"/>
    <s v="236-TRATOR JOHN DEERE 6180 J"/>
    <n v="75.046999999999997"/>
    <n v="7"/>
    <n v="10.721"/>
  </r>
  <r>
    <x v="3"/>
    <s v="236-TRATOR JOHN DEERE 6180 J"/>
    <n v="222.346"/>
    <n v="15"/>
    <n v="14.823"/>
  </r>
  <r>
    <x v="4"/>
    <s v="236-TRATOR JOHN DEERE 6180 J"/>
    <n v="146.97200000000001"/>
    <n v="11"/>
    <n v="13.361000000000001"/>
  </r>
  <r>
    <x v="5"/>
    <s v="285-TRATOR JOHN DEERE 7185 J"/>
    <n v="186.31700000000001"/>
    <n v="12"/>
    <n v="15.526"/>
  </r>
  <r>
    <x v="6"/>
    <s v="238-TRATOR JOHN DEERE 7195 J"/>
    <n v="238.26"/>
    <n v="15"/>
    <n v="15.884"/>
  </r>
  <r>
    <x v="7"/>
    <s v="238-TRATOR JOHN DEERE 7195 J"/>
    <n v="161.405"/>
    <n v="13"/>
    <n v="12.416"/>
  </r>
  <r>
    <x v="8"/>
    <s v="238-TRATOR JOHN DEERE 7195 J"/>
    <n v="205.96799999999999"/>
    <n v="13"/>
    <n v="15.843999999999999"/>
  </r>
  <r>
    <x v="9"/>
    <s v="238-TRATOR JOHN DEERE 7195 J"/>
    <n v="179.75"/>
    <n v="13"/>
    <n v="13.827"/>
  </r>
  <r>
    <x v="59"/>
    <s v="258-TRATOR JOHN DEERE 7210 J"/>
    <n v="373.911"/>
    <n v="23"/>
    <n v="16.257000000000001"/>
  </r>
  <r>
    <x v="12"/>
    <s v="258-TRATOR JOHN DEERE 7210 J"/>
    <n v="195.83500000000001"/>
    <n v="13"/>
    <n v="15.064"/>
  </r>
  <r>
    <x v="13"/>
    <s v="258-TRATOR JOHN DEERE 7210 J"/>
    <n v="309.47000000000003"/>
    <n v="22"/>
    <n v="14.067"/>
  </r>
  <r>
    <x v="50"/>
    <s v="258-TRATOR JOHN DEERE 7210 J"/>
    <n v="385.36799999999999"/>
    <n v="26"/>
    <n v="14.821999999999999"/>
  </r>
  <r>
    <x v="51"/>
    <s v="258-TRATOR JOHN DEERE 7210 J"/>
    <n v="181.154"/>
    <n v="13"/>
    <n v="13.935"/>
  </r>
  <r>
    <x v="15"/>
    <s v="258-TRATOR JOHN DEERE 7210 J"/>
    <n v="271.72199999999998"/>
    <n v="23"/>
    <n v="11.814"/>
  </r>
  <r>
    <x v="60"/>
    <s v="258-TRATOR JOHN DEERE 7210 J"/>
    <n v="369.27300000000002"/>
    <n v="24"/>
    <n v="15.385999999999999"/>
  </r>
  <r>
    <x v="16"/>
    <s v="258-TRATOR JOHN DEERE 7210 J"/>
    <n v="336.94299999999998"/>
    <n v="22"/>
    <n v="15.316000000000001"/>
  </r>
  <r>
    <x v="17"/>
    <s v="296-TRATOR JONH DEERE 7215 J"/>
    <n v="306.56"/>
    <n v="22"/>
    <n v="13.935"/>
  </r>
  <r>
    <x v="18"/>
    <s v="296-TRATOR JONH DEERE 7215 J"/>
    <n v="232.79"/>
    <n v="17"/>
    <n v="13.694000000000001"/>
  </r>
  <r>
    <x v="19"/>
    <s v="296-TRATOR JONH DEERE 7215 J"/>
    <n v="303.90499999999997"/>
    <n v="22"/>
    <n v="13.814"/>
  </r>
  <r>
    <x v="20"/>
    <s v="258-TRATOR JOHN DEERE 7210 J"/>
    <n v="268.92599999999999"/>
    <n v="17"/>
    <n v="15.819000000000001"/>
  </r>
  <r>
    <x v="22"/>
    <s v="258-TRATOR JOHN DEERE 7210 J"/>
    <n v="205.654"/>
    <n v="13"/>
    <n v="15.82"/>
  </r>
  <r>
    <x v="23"/>
    <s v="296-TRATOR JONH DEERE 7215 J"/>
    <n v="305.54500000000002"/>
    <n v="22"/>
    <n v="13.888"/>
  </r>
  <r>
    <x v="55"/>
    <s v="296-TRATOR JONH DEERE 7215 J"/>
    <n v="363.05"/>
    <n v="25"/>
    <n v="14.522"/>
  </r>
  <r>
    <x v="24"/>
    <s v="296-TRATOR JONH DEERE 7215 J"/>
    <n v="88.65"/>
    <n v="6"/>
    <n v="14.775"/>
  </r>
  <r>
    <x v="52"/>
    <s v="258-TRATOR JOHN DEERE 7210 J"/>
    <n v="208.70400000000001"/>
    <n v="14"/>
    <n v="14.907"/>
  </r>
  <r>
    <x v="25"/>
    <s v="258-TRATOR JOHN DEERE 7210 J"/>
    <n v="272.76400000000001"/>
    <n v="15"/>
    <n v="18.184000000000001"/>
  </r>
  <r>
    <x v="26"/>
    <s v="258-TRATOR JOHN DEERE 7210 J"/>
    <n v="188.797"/>
    <n v="14"/>
    <n v="13.486000000000001"/>
  </r>
  <r>
    <x v="27"/>
    <s v="258-TRATOR JOHN DEERE 7210 J"/>
    <n v="14.185"/>
    <n v="1"/>
    <n v="14.185"/>
  </r>
  <r>
    <x v="28"/>
    <s v="258-TRATOR JOHN DEERE 7210 J"/>
    <n v="417.84199999999998"/>
    <n v="22"/>
    <n v="18.992999999999999"/>
  </r>
  <r>
    <x v="29"/>
    <s v="258-TRATOR JOHN DEERE 7210 J"/>
    <n v="172.245"/>
    <n v="12"/>
    <n v="14.353999999999999"/>
  </r>
  <r>
    <x v="30"/>
    <s v="258-TRATOR JOHN DEERE 7210 J"/>
    <n v="443.745"/>
    <n v="23"/>
    <n v="19.292999999999999"/>
  </r>
  <r>
    <x v="53"/>
    <s v="258-TRATOR JOHN DEERE 7210 J"/>
    <n v="217.066"/>
    <n v="14"/>
    <n v="15.505000000000001"/>
  </r>
  <r>
    <x v="31"/>
    <s v="258-TRATOR JOHN DEERE 7210 J"/>
    <n v="125.578"/>
    <n v="9"/>
    <n v="13.952999999999999"/>
  </r>
  <r>
    <x v="32"/>
    <s v="258-TRATOR JOHN DEERE 7210 J"/>
    <n v="427.88499999999999"/>
    <n v="27"/>
    <n v="15.848000000000001"/>
  </r>
  <r>
    <x v="33"/>
    <s v="258-TRATOR JOHN DEERE 7210 J"/>
    <n v="418.76"/>
    <n v="22"/>
    <n v="19.035"/>
  </r>
  <r>
    <x v="57"/>
    <s v="258-TRATOR JOHN DEERE 7210 J"/>
    <n v="157.67099999999999"/>
    <n v="10"/>
    <n v="15.766999999999999"/>
  </r>
  <r>
    <x v="34"/>
    <s v="258-TRATOR JOHN DEERE 7210 J"/>
    <n v="275.81799999999998"/>
    <n v="18"/>
    <n v="15.323"/>
  </r>
  <r>
    <x v="35"/>
    <s v="258-TRATOR JOHN DEERE 7210 J"/>
    <n v="337.30200000000002"/>
    <n v="22"/>
    <n v="15.332000000000001"/>
  </r>
  <r>
    <x v="36"/>
    <s v="258-TRATOR JOHN DEERE 7210 J"/>
    <n v="433.89100000000002"/>
    <n v="24"/>
    <n v="18.079000000000001"/>
  </r>
  <r>
    <x v="37"/>
    <s v="258-TRATOR JOHN DEERE 7210 J"/>
    <n v="63.832999999999998"/>
    <n v="4"/>
    <n v="15.958"/>
  </r>
  <r>
    <x v="38"/>
    <s v="258-TRATOR JOHN DEERE 7210 J"/>
    <n v="185.03"/>
    <n v="11"/>
    <n v="16.821000000000002"/>
  </r>
  <r>
    <x v="39"/>
    <s v="258-TRATOR JOHN DEERE 7210 J"/>
    <n v="318.99"/>
    <n v="22"/>
    <n v="14.5"/>
  </r>
  <r>
    <x v="40"/>
    <s v="265-TRATOR JOHN DEERE 7225 J"/>
    <n v="299.07900000000001"/>
    <n v="19"/>
    <n v="15.741"/>
  </r>
  <r>
    <x v="54"/>
    <s v="265-TRATOR JOHN DEERE 7225 J"/>
    <n v="243.571"/>
    <n v="15"/>
    <n v="16.238"/>
  </r>
  <r>
    <x v="56"/>
    <s v="265-TRATOR JOHN DEERE 7225 J"/>
    <n v="157.72999999999999"/>
    <n v="10"/>
    <n v="15.773"/>
  </r>
  <r>
    <x v="41"/>
    <s v="258-TRATOR JOHN DEERE 7210 J"/>
    <n v="220.715"/>
    <n v="16"/>
    <n v="13.795"/>
  </r>
  <r>
    <x v="42"/>
    <s v="258-TRATOR JOHN DEERE 7210 J"/>
    <n v="108.82"/>
    <n v="8"/>
    <n v="13.603"/>
  </r>
  <r>
    <x v="43"/>
    <s v="258-TRATOR JOHN DEERE 7210 J"/>
    <n v="407.803"/>
    <n v="24"/>
    <n v="16.992000000000001"/>
  </r>
  <r>
    <x v="44"/>
    <s v="258-TRATOR JOHN DEERE 7210 J"/>
    <n v="183.273"/>
    <n v="13"/>
    <n v="14.098000000000001"/>
  </r>
  <r>
    <x v="45"/>
    <s v="258-TRATOR JOHN DEERE 7210 J"/>
    <n v="195.41"/>
    <n v="13"/>
    <n v="15.032"/>
  </r>
  <r>
    <x v="58"/>
    <s v="258-TRATOR JOHN DEERE 7210 J"/>
    <n v="209.864"/>
    <n v="13"/>
    <n v="16.143000000000001"/>
  </r>
  <r>
    <x v="46"/>
    <s v="258-TRATOR JOHN DEERE 7210 J"/>
    <n v="208.51900000000001"/>
    <n v="15"/>
    <n v="13.901"/>
  </r>
  <r>
    <x v="47"/>
    <s v="258-TRATOR JOHN DEERE 7210 J"/>
    <n v="129.94200000000001"/>
    <n v="9"/>
    <n v="14.438000000000001"/>
  </r>
  <r>
    <x v="1"/>
    <s v="236-TRATOR JOHN DEERE 6180 J"/>
    <n v="234.15600000000001"/>
    <n v="17"/>
    <n v="13.773999999999999"/>
  </r>
  <r>
    <x v="2"/>
    <s v="236-TRATOR JOHN DEERE 6180 J"/>
    <n v="47.43"/>
    <n v="3"/>
    <n v="15.81"/>
  </r>
  <r>
    <x v="3"/>
    <s v="236-TRATOR JOHN DEERE 6180 J"/>
    <n v="213.03899999999999"/>
    <n v="12"/>
    <n v="17.753"/>
  </r>
  <r>
    <x v="4"/>
    <s v="236-TRATOR JOHN DEERE 6180 J"/>
    <n v="134.31899999999999"/>
    <n v="8"/>
    <n v="16.79"/>
  </r>
  <r>
    <x v="5"/>
    <s v="285-TRATOR JOHN DEERE 7185 J"/>
    <n v="181.26599999999999"/>
    <n v="11"/>
    <n v="16.478999999999999"/>
  </r>
  <r>
    <x v="6"/>
    <s v="238-TRATOR JOHN DEERE 7195 J"/>
    <n v="93.27"/>
    <n v="6"/>
    <n v="15.545"/>
  </r>
  <r>
    <x v="7"/>
    <s v="238-TRATOR JOHN DEERE 7195 J"/>
    <n v="142.62"/>
    <n v="9"/>
    <n v="15.847"/>
  </r>
  <r>
    <x v="8"/>
    <s v="238-TRATOR JOHN DEERE 7195 J"/>
    <n v="133.148"/>
    <n v="9"/>
    <n v="14.794"/>
  </r>
  <r>
    <x v="9"/>
    <s v="238-TRATOR JOHN DEERE 7195 J"/>
    <n v="211.346"/>
    <n v="13"/>
    <n v="16.257000000000001"/>
  </r>
  <r>
    <x v="59"/>
    <s v="258-TRATOR JOHN DEERE 7210 J"/>
    <n v="446.666"/>
    <n v="26"/>
    <n v="17.178999999999998"/>
  </r>
  <r>
    <x v="12"/>
    <s v="258-TRATOR JOHN DEERE 7210 J"/>
    <n v="184.327"/>
    <n v="14"/>
    <n v="13.166"/>
  </r>
  <r>
    <x v="13"/>
    <s v="258-TRATOR JOHN DEERE 7210 J"/>
    <n v="324.35500000000002"/>
    <n v="24"/>
    <n v="13.515000000000001"/>
  </r>
  <r>
    <x v="50"/>
    <s v="258-TRATOR JOHN DEERE 7210 J"/>
    <n v="96.971999999999994"/>
    <n v="6"/>
    <n v="16.161999999999999"/>
  </r>
  <r>
    <x v="51"/>
    <s v="258-TRATOR JOHN DEERE 7210 J"/>
    <n v="139.73599999999999"/>
    <n v="9"/>
    <n v="15.526"/>
  </r>
  <r>
    <x v="15"/>
    <s v="258-TRATOR JOHN DEERE 7210 J"/>
    <n v="296.53399999999999"/>
    <n v="23"/>
    <n v="12.893000000000001"/>
  </r>
  <r>
    <x v="60"/>
    <s v="258-TRATOR JOHN DEERE 7210 J"/>
    <n v="433.75700000000001"/>
    <n v="27"/>
    <n v="16.065000000000001"/>
  </r>
  <r>
    <x v="16"/>
    <s v="258-TRATOR JOHN DEERE 7210 J"/>
    <n v="419.82100000000003"/>
    <n v="24"/>
    <n v="17.492999999999999"/>
  </r>
  <r>
    <x v="17"/>
    <s v="296-TRATOR JONH DEERE 7215 J"/>
    <n v="285.03500000000003"/>
    <n v="21"/>
    <n v="13.573"/>
  </r>
  <r>
    <x v="18"/>
    <s v="296-TRATOR JONH DEERE 7215 J"/>
    <n v="300.67500000000001"/>
    <n v="22"/>
    <n v="13.667"/>
  </r>
  <r>
    <x v="19"/>
    <s v="296-TRATOR JONH DEERE 7215 J"/>
    <n v="243.55"/>
    <n v="18"/>
    <n v="13.531000000000001"/>
  </r>
  <r>
    <x v="20"/>
    <s v="258-TRATOR JOHN DEERE 7210 J"/>
    <n v="170.453"/>
    <n v="9"/>
    <n v="18.939"/>
  </r>
  <r>
    <x v="22"/>
    <s v="258-TRATOR JOHN DEERE 7210 J"/>
    <n v="324.99"/>
    <n v="21"/>
    <n v="15.476000000000001"/>
  </r>
  <r>
    <x v="23"/>
    <s v="296-TRATOR JONH DEERE 7215 J"/>
    <n v="389.745"/>
    <n v="26"/>
    <n v="14.99"/>
  </r>
  <r>
    <x v="55"/>
    <s v="296-TRATOR JONH DEERE 7215 J"/>
    <n v="259.62"/>
    <n v="19"/>
    <n v="13.664"/>
  </r>
  <r>
    <x v="52"/>
    <s v="258-TRATOR JOHN DEERE 7210 J"/>
    <n v="157.548"/>
    <n v="10"/>
    <n v="15.755000000000001"/>
  </r>
  <r>
    <x v="26"/>
    <s v="258-TRATOR JOHN DEERE 7210 J"/>
    <n v="371.78300000000002"/>
    <n v="25"/>
    <n v="14.871"/>
  </r>
  <r>
    <x v="27"/>
    <s v="258-TRATOR JOHN DEERE 7210 J"/>
    <n v="359.51"/>
    <n v="21"/>
    <n v="17.12"/>
  </r>
  <r>
    <x v="28"/>
    <s v="258-TRATOR JOHN DEERE 7210 J"/>
    <n v="396.08100000000002"/>
    <n v="20"/>
    <n v="19.803999999999998"/>
  </r>
  <r>
    <x v="29"/>
    <s v="258-TRATOR JOHN DEERE 7210 J"/>
    <n v="126.477"/>
    <n v="8"/>
    <n v="15.81"/>
  </r>
  <r>
    <x v="30"/>
    <s v="258-TRATOR JOHN DEERE 7210 J"/>
    <n v="358.44299999999998"/>
    <n v="20"/>
    <n v="17.922000000000001"/>
  </r>
  <r>
    <x v="53"/>
    <s v="258-TRATOR JOHN DEERE 7210 J"/>
    <n v="120.386"/>
    <n v="8"/>
    <n v="15.048"/>
  </r>
  <r>
    <x v="31"/>
    <s v="258-TRATOR JOHN DEERE 7210 J"/>
    <n v="138.85599999999999"/>
    <n v="10"/>
    <n v="13.885999999999999"/>
  </r>
  <r>
    <x v="32"/>
    <s v="258-TRATOR JOHN DEERE 7210 J"/>
    <n v="212.03399999999999"/>
    <n v="13"/>
    <n v="16.309999999999999"/>
  </r>
  <r>
    <x v="33"/>
    <s v="258-TRATOR JOHN DEERE 7210 J"/>
    <n v="436.88099999999997"/>
    <n v="24"/>
    <n v="18.202999999999999"/>
  </r>
  <r>
    <x v="57"/>
    <s v="258-TRATOR JOHN DEERE 7210 J"/>
    <n v="48.927"/>
    <n v="3"/>
    <n v="16.309000000000001"/>
  </r>
  <r>
    <x v="34"/>
    <s v="258-TRATOR JOHN DEERE 7210 J"/>
    <n v="319.85500000000002"/>
    <n v="20"/>
    <n v="15.993"/>
  </r>
  <r>
    <x v="35"/>
    <s v="258-TRATOR JOHN DEERE 7210 J"/>
    <n v="273.60500000000002"/>
    <n v="17"/>
    <n v="16.094000000000001"/>
  </r>
  <r>
    <x v="36"/>
    <s v="258-TRATOR JOHN DEERE 7210 J"/>
    <n v="501.75099999999998"/>
    <n v="28"/>
    <n v="17.920000000000002"/>
  </r>
  <r>
    <x v="37"/>
    <s v="258-TRATOR JOHN DEERE 7210 J"/>
    <n v="440.27699999999999"/>
    <n v="24"/>
    <n v="18.344999999999999"/>
  </r>
  <r>
    <x v="38"/>
    <s v="258-TRATOR JOHN DEERE 7210 J"/>
    <n v="279.048"/>
    <n v="19"/>
    <n v="14.686999999999999"/>
  </r>
  <r>
    <x v="39"/>
    <s v="258-TRATOR JOHN DEERE 7210 J"/>
    <n v="245.68"/>
    <n v="18"/>
    <n v="13.648999999999999"/>
  </r>
  <r>
    <x v="40"/>
    <s v="265-TRATOR JOHN DEERE 7225 J"/>
    <n v="144.38200000000001"/>
    <n v="10"/>
    <n v="14.438000000000001"/>
  </r>
  <r>
    <x v="54"/>
    <s v="265-TRATOR JOHN DEERE 7225 J"/>
    <n v="132.81"/>
    <n v="8"/>
    <n v="16.600999999999999"/>
  </r>
  <r>
    <x v="56"/>
    <s v="265-TRATOR JOHN DEERE 7225 J"/>
    <n v="198.614"/>
    <n v="12"/>
    <n v="16.550999999999998"/>
  </r>
  <r>
    <x v="41"/>
    <s v="258-TRATOR JOHN DEERE 7210 J"/>
    <n v="404.14499999999998"/>
    <n v="24"/>
    <n v="16.838999999999999"/>
  </r>
  <r>
    <x v="42"/>
    <s v="258-TRATOR JOHN DEERE 7210 J"/>
    <n v="150.61000000000001"/>
    <n v="9"/>
    <n v="16.734000000000002"/>
  </r>
  <r>
    <x v="43"/>
    <s v="258-TRATOR JOHN DEERE 7210 J"/>
    <n v="393.85300000000001"/>
    <n v="21"/>
    <n v="18.754999999999999"/>
  </r>
  <r>
    <x v="44"/>
    <s v="258-TRATOR JOHN DEERE 7210 J"/>
    <n v="358.21499999999997"/>
    <n v="21"/>
    <n v="17.058"/>
  </r>
  <r>
    <x v="45"/>
    <s v="258-TRATOR JOHN DEERE 7210 J"/>
    <n v="262.97000000000003"/>
    <n v="16"/>
    <n v="16.436"/>
  </r>
  <r>
    <x v="58"/>
    <s v="258-TRATOR JOHN DEERE 7210 J"/>
    <n v="160.5"/>
    <n v="10"/>
    <n v="16.05"/>
  </r>
  <r>
    <x v="46"/>
    <s v="258-TRATOR JOHN DEERE 7210 J"/>
    <n v="195.71"/>
    <n v="13"/>
    <n v="15.055"/>
  </r>
  <r>
    <x v="47"/>
    <s v="258-TRATOR JOHN DEERE 7210 J"/>
    <n v="255.57900000000001"/>
    <n v="17"/>
    <n v="15.034000000000001"/>
  </r>
  <r>
    <x v="1"/>
    <s v="236-TRATOR JOHN DEERE 6180 J"/>
    <n v="293.91899999999998"/>
    <n v="19"/>
    <n v="15.468999999999999"/>
  </r>
  <r>
    <x v="2"/>
    <s v="236-TRATOR JOHN DEERE 6180 J"/>
    <n v="124.971"/>
    <n v="9"/>
    <n v="13.885999999999999"/>
  </r>
  <r>
    <x v="3"/>
    <s v="236-TRATOR JOHN DEERE 6180 J"/>
    <n v="216.125"/>
    <n v="14"/>
    <n v="15.438000000000001"/>
  </r>
  <r>
    <x v="4"/>
    <s v="236-TRATOR JOHN DEERE 6180 J"/>
    <n v="291.99799999999999"/>
    <n v="19"/>
    <n v="15.368"/>
  </r>
  <r>
    <x v="5"/>
    <s v="285-TRATOR JOHN DEERE 7185 J"/>
    <n v="166.77099999999999"/>
    <n v="12"/>
    <n v="13.898"/>
  </r>
  <r>
    <x v="6"/>
    <s v="238-TRATOR JOHN DEERE 7195 J"/>
    <n v="191.839"/>
    <n v="13"/>
    <n v="14.757"/>
  </r>
  <r>
    <x v="7"/>
    <s v="238-TRATOR JOHN DEERE 7195 J"/>
    <n v="143.59"/>
    <n v="10"/>
    <n v="14.359"/>
  </r>
  <r>
    <x v="8"/>
    <s v="238-TRATOR JOHN DEERE 7195 J"/>
    <n v="11.73"/>
    <n v="1"/>
    <n v="11.73"/>
  </r>
  <r>
    <x v="9"/>
    <s v="238-TRATOR JOHN DEERE 7195 J"/>
    <n v="184.43600000000001"/>
    <n v="11"/>
    <n v="16.766999999999999"/>
  </r>
  <r>
    <x v="59"/>
    <s v="258-TRATOR JOHN DEERE 7210 J"/>
    <n v="506.67500000000001"/>
    <n v="31"/>
    <n v="16.344000000000001"/>
  </r>
  <r>
    <x v="12"/>
    <s v="258-TRATOR JOHN DEERE 7210 J"/>
    <n v="264.178"/>
    <n v="17"/>
    <n v="15.54"/>
  </r>
  <r>
    <x v="13"/>
    <s v="258-TRATOR JOHN DEERE 7210 J"/>
    <n v="300.01499999999999"/>
    <n v="22"/>
    <n v="13.637"/>
  </r>
  <r>
    <x v="51"/>
    <s v="258-TRATOR JOHN DEERE 7210 J"/>
    <n v="151.76900000000001"/>
    <n v="10"/>
    <n v="15.177"/>
  </r>
  <r>
    <x v="15"/>
    <s v="258-TRATOR JOHN DEERE 7210 J"/>
    <n v="251.49199999999999"/>
    <n v="18"/>
    <n v="13.972"/>
  </r>
  <r>
    <x v="60"/>
    <s v="258-TRATOR JOHN DEERE 7210 J"/>
    <n v="392.64499999999998"/>
    <n v="25"/>
    <n v="15.706"/>
  </r>
  <r>
    <x v="16"/>
    <s v="258-TRATOR JOHN DEERE 7210 J"/>
    <n v="403.66500000000002"/>
    <n v="25"/>
    <n v="16.146999999999998"/>
  </r>
  <r>
    <x v="17"/>
    <s v="296-TRATOR JONH DEERE 7215 J"/>
    <n v="246.38499999999999"/>
    <n v="19"/>
    <n v="12.968"/>
  </r>
  <r>
    <x v="18"/>
    <s v="296-TRATOR JONH DEERE 7215 J"/>
    <n v="277.93"/>
    <n v="20"/>
    <n v="13.897"/>
  </r>
  <r>
    <x v="19"/>
    <s v="296-TRATOR JONH DEERE 7215 J"/>
    <n v="214.53"/>
    <n v="15"/>
    <n v="14.302"/>
  </r>
  <r>
    <x v="20"/>
    <s v="258-TRATOR JOHN DEERE 7210 J"/>
    <n v="209.64400000000001"/>
    <n v="15"/>
    <n v="13.976000000000001"/>
  </r>
  <r>
    <x v="22"/>
    <s v="258-TRATOR JOHN DEERE 7210 J"/>
    <n v="427.005"/>
    <n v="25"/>
    <n v="17.079999999999998"/>
  </r>
  <r>
    <x v="23"/>
    <s v="296-TRATOR JONH DEERE 7215 J"/>
    <n v="273.29500000000002"/>
    <n v="20"/>
    <n v="13.664999999999999"/>
  </r>
  <r>
    <x v="55"/>
    <s v="296-TRATOR JONH DEERE 7215 J"/>
    <n v="308.11"/>
    <n v="22"/>
    <n v="14.005000000000001"/>
  </r>
  <r>
    <x v="24"/>
    <s v="296-TRATOR JONH DEERE 7215 J"/>
    <n v="123.07"/>
    <n v="9"/>
    <n v="13.673999999999999"/>
  </r>
  <r>
    <x v="52"/>
    <s v="258-TRATOR JOHN DEERE 7210 J"/>
    <n v="134.631"/>
    <n v="9"/>
    <n v="14.959"/>
  </r>
  <r>
    <x v="26"/>
    <s v="258-TRATOR JOHN DEERE 7210 J"/>
    <n v="278.39499999999998"/>
    <n v="18"/>
    <n v="15.465999999999999"/>
  </r>
  <r>
    <x v="27"/>
    <s v="258-TRATOR JOHN DEERE 7210 J"/>
    <n v="451.36500000000001"/>
    <n v="29"/>
    <n v="15.564"/>
  </r>
  <r>
    <x v="28"/>
    <s v="258-TRATOR JOHN DEERE 7210 J"/>
    <n v="367.05799999999999"/>
    <n v="21"/>
    <n v="17.478999999999999"/>
  </r>
  <r>
    <x v="29"/>
    <s v="258-TRATOR JOHN DEERE 7210 J"/>
    <n v="145.738"/>
    <n v="10"/>
    <n v="14.574"/>
  </r>
  <r>
    <x v="30"/>
    <s v="258-TRATOR JOHN DEERE 7210 J"/>
    <n v="332.483"/>
    <n v="19"/>
    <n v="17.498999999999999"/>
  </r>
  <r>
    <x v="53"/>
    <s v="258-TRATOR JOHN DEERE 7210 J"/>
    <n v="168.09200000000001"/>
    <n v="11"/>
    <n v="15.281000000000001"/>
  </r>
  <r>
    <x v="31"/>
    <s v="258-TRATOR JOHN DEERE 7210 J"/>
    <n v="160.559"/>
    <n v="10"/>
    <n v="16.056000000000001"/>
  </r>
  <r>
    <x v="32"/>
    <s v="258-TRATOR JOHN DEERE 7210 J"/>
    <n v="208.41"/>
    <n v="12"/>
    <n v="17.367999999999999"/>
  </r>
  <r>
    <x v="33"/>
    <s v="258-TRATOR JOHN DEERE 7210 J"/>
    <n v="443.72800000000001"/>
    <n v="24"/>
    <n v="18.489000000000001"/>
  </r>
  <r>
    <x v="57"/>
    <s v="258-TRATOR JOHN DEERE 7210 J"/>
    <n v="166.16800000000001"/>
    <n v="11"/>
    <n v="15.106"/>
  </r>
  <r>
    <x v="34"/>
    <s v="258-TRATOR JOHN DEERE 7210 J"/>
    <n v="217.57"/>
    <n v="14"/>
    <n v="15.541"/>
  </r>
  <r>
    <x v="35"/>
    <s v="258-TRATOR JOHN DEERE 7210 J"/>
    <n v="381.35"/>
    <n v="25"/>
    <n v="15.254"/>
  </r>
  <r>
    <x v="36"/>
    <s v="258-TRATOR JOHN DEERE 7210 J"/>
    <n v="364.31799999999998"/>
    <n v="18"/>
    <n v="20.239999999999998"/>
  </r>
  <r>
    <x v="37"/>
    <s v="258-TRATOR JOHN DEERE 7210 J"/>
    <n v="480.38600000000002"/>
    <n v="24"/>
    <n v="20.015999999999998"/>
  </r>
  <r>
    <x v="38"/>
    <s v="258-TRATOR JOHN DEERE 7210 J"/>
    <n v="236.04499999999999"/>
    <n v="16"/>
    <n v="14.753"/>
  </r>
  <r>
    <x v="39"/>
    <s v="258-TRATOR JOHN DEERE 7210 J"/>
    <n v="306.70499999999998"/>
    <n v="22"/>
    <n v="13.941000000000001"/>
  </r>
  <r>
    <x v="40"/>
    <s v="265-TRATOR JOHN DEERE 7225 J"/>
    <n v="154.23400000000001"/>
    <n v="11"/>
    <n v="14.021000000000001"/>
  </r>
  <r>
    <x v="54"/>
    <s v="265-TRATOR JOHN DEERE 7225 J"/>
    <n v="160.648"/>
    <n v="11"/>
    <n v="14.603999999999999"/>
  </r>
  <r>
    <x v="56"/>
    <s v="265-TRATOR JOHN DEERE 7225 J"/>
    <n v="152.54"/>
    <n v="10"/>
    <n v="15.254"/>
  </r>
  <r>
    <x v="41"/>
    <s v="258-TRATOR JOHN DEERE 7210 J"/>
    <n v="280.72500000000002"/>
    <n v="19"/>
    <n v="14.775"/>
  </r>
  <r>
    <x v="42"/>
    <s v="258-TRATOR JOHN DEERE 7210 J"/>
    <n v="134.23400000000001"/>
    <n v="10"/>
    <n v="13.423"/>
  </r>
  <r>
    <x v="43"/>
    <s v="258-TRATOR JOHN DEERE 7210 J"/>
    <n v="479.875"/>
    <n v="26"/>
    <n v="18.457000000000001"/>
  </r>
  <r>
    <x v="44"/>
    <s v="258-TRATOR JOHN DEERE 7210 J"/>
    <n v="388.005"/>
    <n v="25"/>
    <n v="15.52"/>
  </r>
  <r>
    <x v="58"/>
    <s v="258-TRATOR JOHN DEERE 7210 J"/>
    <n v="42.706000000000003"/>
    <n v="3"/>
    <n v="14.234999999999999"/>
  </r>
  <r>
    <x v="46"/>
    <s v="258-TRATOR JOHN DEERE 7210 J"/>
    <n v="240.64500000000001"/>
    <n v="16"/>
    <n v="15.04"/>
  </r>
  <r>
    <x v="47"/>
    <s v="258-TRATOR JOHN DEERE 7210 J"/>
    <n v="326.64"/>
    <n v="22"/>
    <n v="14.847"/>
  </r>
  <r>
    <x v="1"/>
    <s v="236-TRATOR JOHN DEERE 6180 J"/>
    <n v="299.887"/>
    <n v="16"/>
    <n v="18.742999999999999"/>
  </r>
  <r>
    <x v="2"/>
    <s v="236-TRATOR JOHN DEERE 6180 J"/>
    <n v="44.875"/>
    <n v="3"/>
    <n v="14.958"/>
  </r>
  <r>
    <x v="3"/>
    <s v="236-TRATOR JOHN DEERE 6180 J"/>
    <n v="356.22500000000002"/>
    <n v="19"/>
    <n v="18.748999999999999"/>
  </r>
  <r>
    <x v="4"/>
    <s v="236-TRATOR JOHN DEERE 6180 J"/>
    <n v="327.45"/>
    <n v="20"/>
    <n v="16.373000000000001"/>
  </r>
  <r>
    <x v="5"/>
    <s v="285-TRATOR JOHN DEERE 7185 J"/>
    <n v="76.536000000000001"/>
    <n v="7"/>
    <n v="10.933999999999999"/>
  </r>
  <r>
    <x v="6"/>
    <s v="238-TRATOR JOHN DEERE 7195 J"/>
    <n v="124.59"/>
    <n v="9"/>
    <n v="13.843"/>
  </r>
  <r>
    <x v="7"/>
    <s v="238-TRATOR JOHN DEERE 7195 J"/>
    <n v="140.32599999999999"/>
    <n v="13"/>
    <n v="10.794"/>
  </r>
  <r>
    <x v="8"/>
    <s v="238-TRATOR JOHN DEERE 7195 J"/>
    <n v="144.87799999999999"/>
    <n v="11"/>
    <n v="13.170999999999999"/>
  </r>
  <r>
    <x v="9"/>
    <s v="238-TRATOR JOHN DEERE 7195 J"/>
    <n v="116.848"/>
    <n v="10"/>
    <n v="11.685"/>
  </r>
  <r>
    <x v="59"/>
    <s v="258-TRATOR JOHN DEERE 7210 J"/>
    <n v="408.62900000000002"/>
    <n v="26"/>
    <n v="15.717000000000001"/>
  </r>
  <r>
    <x v="12"/>
    <s v="258-TRATOR JOHN DEERE 7210 J"/>
    <n v="243.34800000000001"/>
    <n v="14"/>
    <n v="17.382000000000001"/>
  </r>
  <r>
    <x v="13"/>
    <s v="258-TRATOR JOHN DEERE 7210 J"/>
    <n v="241.20500000000001"/>
    <n v="17"/>
    <n v="14.189"/>
  </r>
  <r>
    <x v="14"/>
    <s v="258-TRATOR JOHN DEERE 7210 J"/>
    <n v="43.256"/>
    <n v="3"/>
    <n v="14.419"/>
  </r>
  <r>
    <x v="50"/>
    <s v="258-TRATOR JOHN DEERE 7210 J"/>
    <n v="55.786999999999999"/>
    <n v="4"/>
    <n v="13.946999999999999"/>
  </r>
  <r>
    <x v="51"/>
    <s v="258-TRATOR JOHN DEERE 7210 J"/>
    <n v="189.49600000000001"/>
    <n v="14"/>
    <n v="13.535"/>
  </r>
  <r>
    <x v="15"/>
    <s v="258-TRATOR JOHN DEERE 7210 J"/>
    <n v="297.03399999999999"/>
    <n v="24"/>
    <n v="12.375999999999999"/>
  </r>
  <r>
    <x v="60"/>
    <s v="258-TRATOR JOHN DEERE 7210 J"/>
    <n v="435.65300000000002"/>
    <n v="25"/>
    <n v="17.425999999999998"/>
  </r>
  <r>
    <x v="16"/>
    <s v="258-TRATOR JOHN DEERE 7210 J"/>
    <n v="539.93799999999999"/>
    <n v="32"/>
    <n v="16.873000000000001"/>
  </r>
  <r>
    <x v="17"/>
    <s v="296-TRATOR JONH DEERE 7215 J"/>
    <n v="209.815"/>
    <n v="14"/>
    <n v="14.987"/>
  </r>
  <r>
    <x v="18"/>
    <s v="296-TRATOR JONH DEERE 7215 J"/>
    <n v="159.22999999999999"/>
    <n v="12"/>
    <n v="13.269"/>
  </r>
  <r>
    <x v="19"/>
    <s v="296-TRATOR JONH DEERE 7215 J"/>
    <n v="279.77"/>
    <n v="20"/>
    <n v="13.989000000000001"/>
  </r>
  <r>
    <x v="20"/>
    <s v="258-TRATOR JOHN DEERE 7210 J"/>
    <n v="85.406999999999996"/>
    <n v="6"/>
    <n v="14.234999999999999"/>
  </r>
  <r>
    <x v="22"/>
    <s v="258-TRATOR JOHN DEERE 7210 J"/>
    <n v="380.14"/>
    <n v="25"/>
    <n v="15.206"/>
  </r>
  <r>
    <x v="23"/>
    <s v="296-TRATOR JONH DEERE 7215 J"/>
    <n v="250.995"/>
    <n v="19"/>
    <n v="13.21"/>
  </r>
  <r>
    <x v="55"/>
    <s v="296-TRATOR JONH DEERE 7215 J"/>
    <n v="272.19499999999999"/>
    <n v="20"/>
    <n v="13.61"/>
  </r>
  <r>
    <x v="24"/>
    <s v="296-TRATOR JONH DEERE 7215 J"/>
    <n v="157.39500000000001"/>
    <n v="12"/>
    <n v="13.116"/>
  </r>
  <r>
    <x v="52"/>
    <s v="258-TRATOR JOHN DEERE 7210 J"/>
    <n v="190.29400000000001"/>
    <n v="13"/>
    <n v="14.638"/>
  </r>
  <r>
    <x v="26"/>
    <s v="258-TRATOR JOHN DEERE 7210 J"/>
    <n v="368.58499999999998"/>
    <n v="24"/>
    <n v="15.358000000000001"/>
  </r>
  <r>
    <x v="27"/>
    <s v="258-TRATOR JOHN DEERE 7210 J"/>
    <n v="277.16800000000001"/>
    <n v="17"/>
    <n v="16.303999999999998"/>
  </r>
  <r>
    <x v="28"/>
    <s v="258-TRATOR JOHN DEERE 7210 J"/>
    <n v="367.47899999999998"/>
    <n v="20"/>
    <n v="18.373999999999999"/>
  </r>
  <r>
    <x v="29"/>
    <s v="258-TRATOR JOHN DEERE 7210 J"/>
    <n v="191.011"/>
    <n v="13"/>
    <n v="14.693"/>
  </r>
  <r>
    <x v="30"/>
    <s v="258-TRATOR JOHN DEERE 7210 J"/>
    <n v="252.584"/>
    <n v="14"/>
    <n v="18.042000000000002"/>
  </r>
  <r>
    <x v="53"/>
    <s v="258-TRATOR JOHN DEERE 7210 J"/>
    <n v="124.08499999999999"/>
    <n v="9"/>
    <n v="13.787000000000001"/>
  </r>
  <r>
    <x v="31"/>
    <s v="258-TRATOR JOHN DEERE 7210 J"/>
    <n v="164.29400000000001"/>
    <n v="13"/>
    <n v="12.638"/>
  </r>
  <r>
    <x v="32"/>
    <s v="258-TRATOR JOHN DEERE 7210 J"/>
    <n v="421.68"/>
    <n v="27"/>
    <n v="15.618"/>
  </r>
  <r>
    <x v="33"/>
    <s v="258-TRATOR JOHN DEERE 7210 J"/>
    <n v="420.32100000000003"/>
    <n v="23"/>
    <n v="18.274999999999999"/>
  </r>
  <r>
    <x v="57"/>
    <s v="258-TRATOR JOHN DEERE 7210 J"/>
    <n v="220.739"/>
    <n v="15"/>
    <n v="14.715999999999999"/>
  </r>
  <r>
    <x v="34"/>
    <s v="258-TRATOR JOHN DEERE 7210 J"/>
    <n v="362.815"/>
    <n v="23"/>
    <n v="15.775"/>
  </r>
  <r>
    <x v="35"/>
    <s v="258-TRATOR JOHN DEERE 7210 J"/>
    <n v="419.59"/>
    <n v="24"/>
    <n v="17.483000000000001"/>
  </r>
  <r>
    <x v="36"/>
    <s v="258-TRATOR JOHN DEERE 7210 J"/>
    <n v="203.42500000000001"/>
    <n v="10"/>
    <n v="20.343"/>
  </r>
  <r>
    <x v="37"/>
    <s v="258-TRATOR JOHN DEERE 7210 J"/>
    <n v="471.755"/>
    <n v="25"/>
    <n v="18.87"/>
  </r>
  <r>
    <x v="38"/>
    <s v="258-TRATOR JOHN DEERE 7210 J"/>
    <n v="384.01499999999999"/>
    <n v="25"/>
    <n v="15.361000000000001"/>
  </r>
  <r>
    <x v="39"/>
    <s v="258-TRATOR JOHN DEERE 7210 J"/>
    <n v="250.93"/>
    <n v="18"/>
    <n v="13.941000000000001"/>
  </r>
  <r>
    <x v="40"/>
    <s v="265-TRATOR JOHN DEERE 7225 J"/>
    <n v="189.02799999999999"/>
    <n v="14"/>
    <n v="13.502000000000001"/>
  </r>
  <r>
    <x v="54"/>
    <s v="265-TRATOR JOHN DEERE 7225 J"/>
    <n v="181.45500000000001"/>
    <n v="13"/>
    <n v="13.958"/>
  </r>
  <r>
    <x v="56"/>
    <s v="265-TRATOR JOHN DEERE 7225 J"/>
    <n v="186.65199999999999"/>
    <n v="13"/>
    <n v="14.358000000000001"/>
  </r>
  <r>
    <x v="41"/>
    <s v="258-TRATOR JOHN DEERE 7210 J"/>
    <n v="356.72"/>
    <n v="23"/>
    <n v="15.51"/>
  </r>
  <r>
    <x v="42"/>
    <s v="258-TRATOR JOHN DEERE 7210 J"/>
    <n v="124.226"/>
    <n v="9"/>
    <n v="13.803000000000001"/>
  </r>
  <r>
    <x v="43"/>
    <s v="258-TRATOR JOHN DEERE 7210 J"/>
    <n v="461.38200000000001"/>
    <n v="26"/>
    <n v="17.745000000000001"/>
  </r>
  <r>
    <x v="44"/>
    <s v="258-TRATOR JOHN DEERE 7210 J"/>
    <n v="332.25"/>
    <n v="23"/>
    <n v="14.446"/>
  </r>
  <r>
    <x v="45"/>
    <s v="258-TRATOR JOHN DEERE 7210 J"/>
    <n v="149.61000000000001"/>
    <n v="10"/>
    <n v="14.961"/>
  </r>
  <r>
    <x v="58"/>
    <s v="258-TRATOR JOHN DEERE 7210 J"/>
    <n v="87.528999999999996"/>
    <n v="5"/>
    <n v="17.506"/>
  </r>
  <r>
    <x v="46"/>
    <s v="258-TRATOR JOHN DEERE 7210 J"/>
    <n v="363.8"/>
    <n v="25"/>
    <n v="14.552"/>
  </r>
  <r>
    <x v="47"/>
    <s v="258-TRATOR JOHN DEERE 7210 J"/>
    <n v="369.6"/>
    <n v="25"/>
    <n v="14.784000000000001"/>
  </r>
  <r>
    <x v="1"/>
    <s v="236-TRATOR JOHN DEERE 6180 J"/>
    <n v="239.77600000000001"/>
    <n v="15"/>
    <n v="15.984999999999999"/>
  </r>
  <r>
    <x v="3"/>
    <s v="236-TRATOR JOHN DEERE 6180 J"/>
    <n v="272.87599999999998"/>
    <n v="15"/>
    <n v="18.192"/>
  </r>
  <r>
    <x v="4"/>
    <s v="236-TRATOR JOHN DEERE 6180 J"/>
    <n v="167.589"/>
    <n v="11"/>
    <n v="15.234999999999999"/>
  </r>
  <r>
    <x v="5"/>
    <s v="285-TRATOR JOHN DEERE 7185 J"/>
    <n v="109.732"/>
    <n v="7"/>
    <n v="15.676"/>
  </r>
  <r>
    <x v="6"/>
    <s v="238-TRATOR JOHN DEERE 7195 J"/>
    <n v="8.1880000000000006"/>
    <n v="1"/>
    <n v="8.1880000000000006"/>
  </r>
  <r>
    <x v="7"/>
    <s v="238-TRATOR JOHN DEERE 7195 J"/>
    <n v="27.08"/>
    <n v="2"/>
    <n v="13.54"/>
  </r>
  <r>
    <x v="8"/>
    <s v="238-TRATOR JOHN DEERE 7195 J"/>
    <n v="126.715"/>
    <n v="6"/>
    <n v="21.119"/>
  </r>
  <r>
    <x v="9"/>
    <s v="238-TRATOR JOHN DEERE 7195 J"/>
    <n v="54.905000000000001"/>
    <n v="4"/>
    <n v="13.726000000000001"/>
  </r>
  <r>
    <x v="59"/>
    <s v="258-TRATOR JOHN DEERE 7210 J"/>
    <n v="323.47000000000003"/>
    <n v="19"/>
    <n v="17.024999999999999"/>
  </r>
  <r>
    <x v="12"/>
    <s v="258-TRATOR JOHN DEERE 7210 J"/>
    <n v="114.691"/>
    <n v="7"/>
    <n v="16.384"/>
  </r>
  <r>
    <x v="13"/>
    <s v="258-TRATOR JOHN DEERE 7210 J"/>
    <n v="255.77500000000001"/>
    <n v="20"/>
    <n v="12.789"/>
  </r>
  <r>
    <x v="14"/>
    <s v="258-TRATOR JOHN DEERE 7210 J"/>
    <n v="127.276"/>
    <n v="7"/>
    <n v="18.181999999999999"/>
  </r>
  <r>
    <x v="50"/>
    <s v="258-TRATOR JOHN DEERE 7210 J"/>
    <n v="259.47300000000001"/>
    <n v="18"/>
    <n v="14.414999999999999"/>
  </r>
  <r>
    <x v="51"/>
    <s v="258-TRATOR JOHN DEERE 7210 J"/>
    <n v="149.45500000000001"/>
    <n v="11"/>
    <n v="13.587"/>
  </r>
  <r>
    <x v="15"/>
    <s v="258-TRATOR JOHN DEERE 7210 J"/>
    <n v="89.215000000000003"/>
    <n v="7"/>
    <n v="12.744999999999999"/>
  </r>
  <r>
    <x v="60"/>
    <s v="258-TRATOR JOHN DEERE 7210 J"/>
    <n v="214.83099999999999"/>
    <n v="14"/>
    <n v="15.345000000000001"/>
  </r>
  <r>
    <x v="16"/>
    <s v="258-TRATOR JOHN DEERE 7210 J"/>
    <n v="238.654"/>
    <n v="15"/>
    <n v="15.91"/>
  </r>
  <r>
    <x v="17"/>
    <s v="296-TRATOR JONH DEERE 7215 J"/>
    <n v="264.29000000000002"/>
    <n v="20"/>
    <n v="13.215"/>
  </r>
  <r>
    <x v="18"/>
    <s v="296-TRATOR JONH DEERE 7215 J"/>
    <n v="247.935"/>
    <n v="19"/>
    <n v="13.048999999999999"/>
  </r>
  <r>
    <x v="19"/>
    <s v="296-TRATOR JONH DEERE 7215 J"/>
    <n v="202.88499999999999"/>
    <n v="15"/>
    <n v="13.526"/>
  </r>
  <r>
    <x v="20"/>
    <s v="258-TRATOR JOHN DEERE 7210 J"/>
    <n v="182.18700000000001"/>
    <n v="10"/>
    <n v="18.219000000000001"/>
  </r>
  <r>
    <x v="22"/>
    <s v="258-TRATOR JOHN DEERE 7210 J"/>
    <n v="102.92"/>
    <n v="7"/>
    <n v="14.702999999999999"/>
  </r>
  <r>
    <x v="23"/>
    <s v="296-TRATOR JONH DEERE 7215 J"/>
    <n v="231.35499999999999"/>
    <n v="18"/>
    <n v="12.853"/>
  </r>
  <r>
    <x v="55"/>
    <s v="296-TRATOR JONH DEERE 7215 J"/>
    <n v="221.875"/>
    <n v="17"/>
    <n v="13.051"/>
  </r>
  <r>
    <x v="24"/>
    <s v="296-TRATOR JONH DEERE 7215 J"/>
    <n v="193.23"/>
    <n v="15"/>
    <n v="12.882"/>
  </r>
  <r>
    <x v="52"/>
    <s v="258-TRATOR JOHN DEERE 7210 J"/>
    <n v="120.873"/>
    <n v="9"/>
    <n v="13.43"/>
  </r>
  <r>
    <x v="25"/>
    <s v="258-TRATOR JOHN DEERE 7210 J"/>
    <n v="15.63"/>
    <n v="1"/>
    <n v="15.63"/>
  </r>
  <r>
    <x v="26"/>
    <s v="258-TRATOR JOHN DEERE 7210 J"/>
    <n v="222.60499999999999"/>
    <n v="14"/>
    <n v="15.9"/>
  </r>
  <r>
    <x v="27"/>
    <s v="258-TRATOR JOHN DEERE 7210 J"/>
    <n v="382.572"/>
    <n v="22"/>
    <n v="17.39"/>
  </r>
  <r>
    <x v="28"/>
    <s v="258-TRATOR JOHN DEERE 7210 J"/>
    <n v="213.815"/>
    <n v="10"/>
    <n v="21.382000000000001"/>
  </r>
  <r>
    <x v="29"/>
    <s v="258-TRATOR JOHN DEERE 7210 J"/>
    <n v="137.52199999999999"/>
    <n v="9"/>
    <n v="15.28"/>
  </r>
  <r>
    <x v="30"/>
    <s v="258-TRATOR JOHN DEERE 7210 J"/>
    <n v="97.022000000000006"/>
    <n v="5"/>
    <n v="19.404"/>
  </r>
  <r>
    <x v="53"/>
    <s v="258-TRATOR JOHN DEERE 7210 J"/>
    <n v="131.09700000000001"/>
    <n v="9"/>
    <n v="14.566000000000001"/>
  </r>
  <r>
    <x v="31"/>
    <s v="258-TRATOR JOHN DEERE 7210 J"/>
    <n v="190.32400000000001"/>
    <n v="13"/>
    <n v="14.64"/>
  </r>
  <r>
    <x v="32"/>
    <s v="258-TRATOR JOHN DEERE 7210 J"/>
    <n v="369.84300000000002"/>
    <n v="20"/>
    <n v="18.492000000000001"/>
  </r>
  <r>
    <x v="33"/>
    <s v="258-TRATOR JOHN DEERE 7210 J"/>
    <n v="147.62"/>
    <n v="8"/>
    <n v="18.452999999999999"/>
  </r>
  <r>
    <x v="57"/>
    <s v="258-TRATOR JOHN DEERE 7210 J"/>
    <n v="38.984999999999999"/>
    <n v="3"/>
    <n v="12.994999999999999"/>
  </r>
  <r>
    <x v="35"/>
    <s v="258-TRATOR JOHN DEERE 7210 J"/>
    <n v="323.93700000000001"/>
    <n v="19"/>
    <n v="17.048999999999999"/>
  </r>
  <r>
    <x v="36"/>
    <s v="258-TRATOR JOHN DEERE 7210 J"/>
    <n v="147.381"/>
    <n v="10"/>
    <n v="14.738"/>
  </r>
  <r>
    <x v="37"/>
    <s v="258-TRATOR JOHN DEERE 7210 J"/>
    <n v="206.114"/>
    <n v="10"/>
    <n v="20.611000000000001"/>
  </r>
  <r>
    <x v="38"/>
    <s v="258-TRATOR JOHN DEERE 7210 J"/>
    <n v="288.56"/>
    <n v="19"/>
    <n v="15.186999999999999"/>
  </r>
  <r>
    <x v="39"/>
    <s v="258-TRATOR JOHN DEERE 7210 J"/>
    <n v="272.05500000000001"/>
    <n v="19"/>
    <n v="14.319000000000001"/>
  </r>
  <r>
    <x v="40"/>
    <s v="265-TRATOR JOHN DEERE 7225 J"/>
    <n v="252.381"/>
    <n v="14"/>
    <n v="18.027000000000001"/>
  </r>
  <r>
    <x v="54"/>
    <s v="265-TRATOR JOHN DEERE 7225 J"/>
    <n v="163.42500000000001"/>
    <n v="10"/>
    <n v="16.343"/>
  </r>
  <r>
    <x v="56"/>
    <s v="265-TRATOR JOHN DEERE 7225 J"/>
    <n v="118.202"/>
    <n v="9"/>
    <n v="13.134"/>
  </r>
  <r>
    <x v="41"/>
    <s v="258-TRATOR JOHN DEERE 7210 J"/>
    <n v="250.79"/>
    <n v="17"/>
    <n v="14.752000000000001"/>
  </r>
  <r>
    <x v="42"/>
    <s v="258-TRATOR JOHN DEERE 7210 J"/>
    <n v="85.394000000000005"/>
    <n v="5"/>
    <n v="17.079000000000001"/>
  </r>
  <r>
    <x v="43"/>
    <s v="258-TRATOR JOHN DEERE 7210 J"/>
    <n v="238.88300000000001"/>
    <n v="13"/>
    <n v="18.376000000000001"/>
  </r>
  <r>
    <x v="44"/>
    <s v="258-TRATOR JOHN DEERE 7210 J"/>
    <n v="263.07"/>
    <n v="18"/>
    <n v="14.615"/>
  </r>
  <r>
    <x v="45"/>
    <s v="258-TRATOR JOHN DEERE 7210 J"/>
    <n v="88.165000000000006"/>
    <n v="6"/>
    <n v="14.694000000000001"/>
  </r>
  <r>
    <x v="58"/>
    <s v="258-TRATOR JOHN DEERE 7210 J"/>
    <n v="316.697"/>
    <n v="16"/>
    <n v="19.794"/>
  </r>
  <r>
    <x v="46"/>
    <s v="258-TRATOR JOHN DEERE 7210 J"/>
    <n v="217.16"/>
    <n v="15"/>
    <n v="14.477"/>
  </r>
  <r>
    <x v="47"/>
    <s v="258-TRATOR JOHN DEERE 7210 J"/>
    <n v="295.99"/>
    <n v="18"/>
    <n v="16.443999999999999"/>
  </r>
  <r>
    <x v="1"/>
    <s v="236-TRATOR JOHN DEERE 6180 J"/>
    <n v="194.39099999999999"/>
    <n v="8"/>
    <n v="24.298999999999999"/>
  </r>
  <r>
    <x v="2"/>
    <s v="236-TRATOR JOHN DEERE 6180 J"/>
    <n v="48.575000000000003"/>
    <n v="2"/>
    <n v="24.288"/>
  </r>
  <r>
    <x v="3"/>
    <s v="236-TRATOR JOHN DEERE 6180 J"/>
    <n v="90.757999999999996"/>
    <n v="6"/>
    <n v="15.125999999999999"/>
  </r>
  <r>
    <x v="4"/>
    <s v="236-TRATOR JOHN DEERE 6180 J"/>
    <n v="48.856000000000002"/>
    <n v="3"/>
    <n v="16.285"/>
  </r>
  <r>
    <x v="5"/>
    <s v="285-TRATOR JOHN DEERE 7185 J"/>
    <n v="180.87299999999999"/>
    <n v="11"/>
    <n v="16.443000000000001"/>
  </r>
  <r>
    <x v="6"/>
    <s v="238-TRATOR JOHN DEERE 7195 J"/>
    <n v="188.70699999999999"/>
    <n v="12"/>
    <n v="15.726000000000001"/>
  </r>
  <r>
    <x v="7"/>
    <s v="238-TRATOR JOHN DEERE 7195 J"/>
    <n v="103.94199999999999"/>
    <n v="8"/>
    <n v="12.993"/>
  </r>
  <r>
    <x v="8"/>
    <s v="238-TRATOR JOHN DEERE 7195 J"/>
    <n v="179.47"/>
    <n v="11"/>
    <n v="16.315000000000001"/>
  </r>
  <r>
    <x v="9"/>
    <s v="238-TRATOR JOHN DEERE 7195 J"/>
    <n v="146.65899999999999"/>
    <n v="11"/>
    <n v="13.333"/>
  </r>
  <r>
    <x v="59"/>
    <s v="258-TRATOR JOHN DEERE 7210 J"/>
    <n v="327.62599999999998"/>
    <n v="19"/>
    <n v="17.242999999999999"/>
  </r>
  <r>
    <x v="12"/>
    <s v="258-TRATOR JOHN DEERE 7210 J"/>
    <n v="55.575000000000003"/>
    <n v="3"/>
    <n v="18.524999999999999"/>
  </r>
  <r>
    <x v="13"/>
    <s v="258-TRATOR JOHN DEERE 7210 J"/>
    <n v="260.83"/>
    <n v="19"/>
    <n v="13.728"/>
  </r>
  <r>
    <x v="14"/>
    <s v="258-TRATOR JOHN DEERE 7210 J"/>
    <n v="183.12700000000001"/>
    <n v="12"/>
    <n v="15.260999999999999"/>
  </r>
  <r>
    <x v="50"/>
    <s v="258-TRATOR JOHN DEERE 7210 J"/>
    <n v="250.62100000000001"/>
    <n v="16"/>
    <n v="15.664"/>
  </r>
  <r>
    <x v="51"/>
    <s v="258-TRATOR JOHN DEERE 7210 J"/>
    <n v="195.42699999999999"/>
    <n v="17"/>
    <n v="11.496"/>
  </r>
  <r>
    <x v="15"/>
    <s v="258-TRATOR JOHN DEERE 7210 J"/>
    <n v="139.78200000000001"/>
    <n v="13"/>
    <n v="10.752000000000001"/>
  </r>
  <r>
    <x v="60"/>
    <s v="258-TRATOR JOHN DEERE 7210 J"/>
    <n v="223.32599999999999"/>
    <n v="14"/>
    <n v="15.952"/>
  </r>
  <r>
    <x v="16"/>
    <s v="258-TRATOR JOHN DEERE 7210 J"/>
    <n v="351.76900000000001"/>
    <n v="22"/>
    <n v="15.99"/>
  </r>
  <r>
    <x v="17"/>
    <s v="296-TRATOR JONH DEERE 7215 J"/>
    <n v="325.14"/>
    <n v="24"/>
    <n v="13.548"/>
  </r>
  <r>
    <x v="18"/>
    <s v="296-TRATOR JONH DEERE 7215 J"/>
    <n v="277.76499999999999"/>
    <n v="21"/>
    <n v="13.227"/>
  </r>
  <r>
    <x v="19"/>
    <s v="296-TRATOR JONH DEERE 7215 J"/>
    <n v="174.9"/>
    <n v="13"/>
    <n v="13.454000000000001"/>
  </r>
  <r>
    <x v="20"/>
    <s v="258-TRATOR JOHN DEERE 7210 J"/>
    <n v="108.339"/>
    <n v="6"/>
    <n v="18.056999999999999"/>
  </r>
  <r>
    <x v="22"/>
    <s v="258-TRATOR JOHN DEERE 7210 J"/>
    <n v="248.785"/>
    <n v="15"/>
    <n v="16.585999999999999"/>
  </r>
  <r>
    <x v="23"/>
    <s v="296-TRATOR JONH DEERE 7215 J"/>
    <n v="288.5"/>
    <n v="21"/>
    <n v="13.738"/>
  </r>
  <r>
    <x v="55"/>
    <s v="296-TRATOR JONH DEERE 7215 J"/>
    <n v="277.22500000000002"/>
    <n v="21"/>
    <n v="13.201000000000001"/>
  </r>
  <r>
    <x v="24"/>
    <s v="296-TRATOR JONH DEERE 7215 J"/>
    <n v="311.01"/>
    <n v="22"/>
    <n v="14.137"/>
  </r>
  <r>
    <x v="52"/>
    <s v="258-TRATOR JOHN DEERE 7210 J"/>
    <n v="260.45499999999998"/>
    <n v="16"/>
    <n v="16.277999999999999"/>
  </r>
  <r>
    <x v="25"/>
    <s v="258-TRATOR JOHN DEERE 7210 J"/>
    <n v="219.61699999999999"/>
    <n v="13"/>
    <n v="16.893999999999998"/>
  </r>
  <r>
    <x v="26"/>
    <s v="258-TRATOR JOHN DEERE 7210 J"/>
    <n v="276.89999999999998"/>
    <n v="19"/>
    <n v="14.574"/>
  </r>
  <r>
    <x v="27"/>
    <s v="258-TRATOR JOHN DEERE 7210 J"/>
    <n v="342.06"/>
    <n v="21"/>
    <n v="16.289000000000001"/>
  </r>
  <r>
    <x v="29"/>
    <s v="258-TRATOR JOHN DEERE 7210 J"/>
    <n v="181.227"/>
    <n v="12"/>
    <n v="15.102"/>
  </r>
  <r>
    <x v="30"/>
    <s v="258-TRATOR JOHN DEERE 7210 J"/>
    <n v="307.101"/>
    <n v="16"/>
    <n v="19.193999999999999"/>
  </r>
  <r>
    <x v="53"/>
    <s v="258-TRATOR JOHN DEERE 7210 J"/>
    <n v="221.279"/>
    <n v="16"/>
    <n v="13.83"/>
  </r>
  <r>
    <x v="31"/>
    <s v="258-TRATOR JOHN DEERE 7210 J"/>
    <n v="7.1749999999999998"/>
    <n v="1"/>
    <n v="7.1749999999999998"/>
  </r>
  <r>
    <x v="32"/>
    <s v="258-TRATOR JOHN DEERE 7210 J"/>
    <n v="320.92599999999999"/>
    <n v="19"/>
    <n v="16.890999999999998"/>
  </r>
  <r>
    <x v="33"/>
    <s v="258-TRATOR JOHN DEERE 7210 J"/>
    <n v="286.89800000000002"/>
    <n v="18"/>
    <n v="15.939"/>
  </r>
  <r>
    <x v="57"/>
    <s v="258-TRATOR JOHN DEERE 7210 J"/>
    <n v="175.84200000000001"/>
    <n v="12"/>
    <n v="14.654"/>
  </r>
  <r>
    <x v="35"/>
    <s v="258-TRATOR JOHN DEERE 7210 J"/>
    <n v="373.47199999999998"/>
    <n v="23"/>
    <n v="16.238"/>
  </r>
  <r>
    <x v="36"/>
    <s v="258-TRATOR JOHN DEERE 7210 J"/>
    <n v="256.14299999999997"/>
    <n v="15"/>
    <n v="17.076000000000001"/>
  </r>
  <r>
    <x v="37"/>
    <s v="258-TRATOR JOHN DEERE 7210 J"/>
    <n v="265.44099999999997"/>
    <n v="15"/>
    <n v="17.696000000000002"/>
  </r>
  <r>
    <x v="38"/>
    <s v="258-TRATOR JOHN DEERE 7210 J"/>
    <n v="219.125"/>
    <n v="14"/>
    <n v="15.651999999999999"/>
  </r>
  <r>
    <x v="39"/>
    <s v="258-TRATOR JOHN DEERE 7210 J"/>
    <n v="315.33"/>
    <n v="23"/>
    <n v="13.71"/>
  </r>
  <r>
    <x v="40"/>
    <s v="265-TRATOR JOHN DEERE 7225 J"/>
    <n v="127.69"/>
    <n v="10"/>
    <n v="12.769"/>
  </r>
  <r>
    <x v="54"/>
    <s v="265-TRATOR JOHN DEERE 7225 J"/>
    <n v="225.95500000000001"/>
    <n v="16"/>
    <n v="14.122"/>
  </r>
  <r>
    <x v="56"/>
    <s v="265-TRATOR JOHN DEERE 7225 J"/>
    <n v="149.42500000000001"/>
    <n v="11"/>
    <n v="13.584"/>
  </r>
  <r>
    <x v="41"/>
    <s v="258-TRATOR JOHN DEERE 7210 J"/>
    <n v="260.82"/>
    <n v="17"/>
    <n v="15.342000000000001"/>
  </r>
  <r>
    <x v="42"/>
    <s v="258-TRATOR JOHN DEERE 7210 J"/>
    <n v="110.202"/>
    <n v="9"/>
    <n v="12.244999999999999"/>
  </r>
  <r>
    <x v="43"/>
    <s v="258-TRATOR JOHN DEERE 7210 J"/>
    <n v="290.678"/>
    <n v="17"/>
    <n v="17.099"/>
  </r>
  <r>
    <x v="44"/>
    <s v="258-TRATOR JOHN DEERE 7210 J"/>
    <n v="320.21499999999997"/>
    <n v="22"/>
    <n v="14.555"/>
  </r>
  <r>
    <x v="45"/>
    <s v="258-TRATOR JOHN DEERE 7210 J"/>
    <n v="259.23500000000001"/>
    <n v="17"/>
    <n v="15.249000000000001"/>
  </r>
  <r>
    <x v="58"/>
    <s v="258-TRATOR JOHN DEERE 7210 J"/>
    <n v="213.17099999999999"/>
    <n v="9"/>
    <n v="23.686"/>
  </r>
  <r>
    <x v="46"/>
    <s v="258-TRATOR JOHN DEERE 7210 J"/>
    <n v="303.685"/>
    <n v="19"/>
    <n v="15.983000000000001"/>
  </r>
  <r>
    <x v="47"/>
    <s v="258-TRATOR JOHN DEERE 7210 J"/>
    <n v="236.875"/>
    <n v="16"/>
    <n v="14.805"/>
  </r>
  <r>
    <x v="1"/>
    <s v="236-TRATOR JOHN DEERE 6180 J"/>
    <n v="160.416"/>
    <n v="10"/>
    <n v="16.042000000000002"/>
  </r>
  <r>
    <x v="3"/>
    <s v="236-TRATOR JOHN DEERE 6180 J"/>
    <n v="137.239"/>
    <n v="8"/>
    <n v="17.155000000000001"/>
  </r>
  <r>
    <x v="4"/>
    <s v="236-TRATOR JOHN DEERE 6180 J"/>
    <n v="65.787000000000006"/>
    <n v="6"/>
    <n v="10.965"/>
  </r>
  <r>
    <x v="5"/>
    <s v="285-TRATOR JOHN DEERE 7185 J"/>
    <n v="78.549000000000007"/>
    <n v="6"/>
    <n v="13.092000000000001"/>
  </r>
  <r>
    <x v="6"/>
    <s v="238-TRATOR JOHN DEERE 7195 J"/>
    <n v="72.569999999999993"/>
    <n v="5"/>
    <n v="14.513999999999999"/>
  </r>
  <r>
    <x v="7"/>
    <s v="238-TRATOR JOHN DEERE 7195 J"/>
    <n v="61.896000000000001"/>
    <n v="5"/>
    <n v="12.379"/>
  </r>
  <r>
    <x v="8"/>
    <s v="238-TRATOR JOHN DEERE 7195 J"/>
    <n v="88.834000000000003"/>
    <n v="6"/>
    <n v="14.805999999999999"/>
  </r>
  <r>
    <x v="9"/>
    <s v="238-TRATOR JOHN DEERE 7195 J"/>
    <n v="38.276000000000003"/>
    <n v="3"/>
    <n v="12.759"/>
  </r>
  <r>
    <x v="59"/>
    <s v="258-TRATOR JOHN DEERE 7210 J"/>
    <n v="486.71499999999997"/>
    <n v="31"/>
    <n v="15.7"/>
  </r>
  <r>
    <x v="12"/>
    <s v="258-TRATOR JOHN DEERE 7210 J"/>
    <n v="132.827"/>
    <n v="10"/>
    <n v="13.282999999999999"/>
  </r>
  <r>
    <x v="13"/>
    <s v="258-TRATOR JOHN DEERE 7210 J"/>
    <n v="297.07499999999999"/>
    <n v="23"/>
    <n v="12.916"/>
  </r>
  <r>
    <x v="14"/>
    <s v="258-TRATOR JOHN DEERE 7210 J"/>
    <n v="73.963999999999999"/>
    <n v="5"/>
    <n v="14.792999999999999"/>
  </r>
  <r>
    <x v="50"/>
    <s v="258-TRATOR JOHN DEERE 7210 J"/>
    <n v="416.87599999999998"/>
    <n v="28"/>
    <n v="14.888"/>
  </r>
  <r>
    <x v="51"/>
    <s v="258-TRATOR JOHN DEERE 7210 J"/>
    <n v="168.946"/>
    <n v="13"/>
    <n v="12.996"/>
  </r>
  <r>
    <x v="15"/>
    <s v="258-TRATOR JOHN DEERE 7210 J"/>
    <n v="269.13099999999997"/>
    <n v="22"/>
    <n v="12.233000000000001"/>
  </r>
  <r>
    <x v="60"/>
    <s v="258-TRATOR JOHN DEERE 7210 J"/>
    <n v="548.33500000000004"/>
    <n v="32"/>
    <n v="17.135000000000002"/>
  </r>
  <r>
    <x v="16"/>
    <s v="258-TRATOR JOHN DEERE 7210 J"/>
    <n v="482.23200000000003"/>
    <n v="29"/>
    <n v="16.629000000000001"/>
  </r>
  <r>
    <x v="17"/>
    <s v="296-TRATOR JONH DEERE 7215 J"/>
    <n v="192.62"/>
    <n v="15"/>
    <n v="12.840999999999999"/>
  </r>
  <r>
    <x v="18"/>
    <s v="296-TRATOR JONH DEERE 7215 J"/>
    <n v="292.81"/>
    <n v="21"/>
    <n v="13.943"/>
  </r>
  <r>
    <x v="19"/>
    <s v="296-TRATOR JONH DEERE 7215 J"/>
    <n v="217.72"/>
    <n v="17"/>
    <n v="12.807"/>
  </r>
  <r>
    <x v="20"/>
    <s v="258-TRATOR JOHN DEERE 7210 J"/>
    <n v="215.30199999999999"/>
    <n v="13"/>
    <n v="16.562000000000001"/>
  </r>
  <r>
    <x v="22"/>
    <s v="258-TRATOR JOHN DEERE 7210 J"/>
    <n v="333.14499999999998"/>
    <n v="22"/>
    <n v="15.143000000000001"/>
  </r>
  <r>
    <x v="23"/>
    <s v="296-TRATOR JONH DEERE 7215 J"/>
    <n v="314.08499999999998"/>
    <n v="23"/>
    <n v="13.656000000000001"/>
  </r>
  <r>
    <x v="55"/>
    <s v="296-TRATOR JONH DEERE 7215 J"/>
    <n v="261.31"/>
    <n v="20"/>
    <n v="13.066000000000001"/>
  </r>
  <r>
    <x v="24"/>
    <s v="296-TRATOR JONH DEERE 7215 J"/>
    <n v="260.60000000000002"/>
    <n v="18"/>
    <n v="14.478"/>
  </r>
  <r>
    <x v="52"/>
    <s v="258-TRATOR JOHN DEERE 7210 J"/>
    <n v="187.381"/>
    <n v="14"/>
    <n v="13.384"/>
  </r>
  <r>
    <x v="25"/>
    <s v="258-TRATOR JOHN DEERE 7210 J"/>
    <n v="239.613"/>
    <n v="11"/>
    <n v="21.783000000000001"/>
  </r>
  <r>
    <x v="26"/>
    <s v="258-TRATOR JOHN DEERE 7210 J"/>
    <n v="347.685"/>
    <n v="23"/>
    <n v="15.117000000000001"/>
  </r>
  <r>
    <x v="27"/>
    <s v="258-TRATOR JOHN DEERE 7210 J"/>
    <n v="481.96499999999997"/>
    <n v="31"/>
    <n v="15.547000000000001"/>
  </r>
  <r>
    <x v="29"/>
    <s v="258-TRATOR JOHN DEERE 7210 J"/>
    <n v="118.121"/>
    <n v="10"/>
    <n v="11.811999999999999"/>
  </r>
  <r>
    <x v="30"/>
    <s v="258-TRATOR JOHN DEERE 7210 J"/>
    <n v="449.99799999999999"/>
    <n v="23"/>
    <n v="19.565000000000001"/>
  </r>
  <r>
    <x v="53"/>
    <s v="258-TRATOR JOHN DEERE 7210 J"/>
    <n v="171.244"/>
    <n v="13"/>
    <n v="13.173"/>
  </r>
  <r>
    <x v="31"/>
    <s v="258-TRATOR JOHN DEERE 7210 J"/>
    <n v="188.119"/>
    <n v="13"/>
    <n v="14.471"/>
  </r>
  <r>
    <x v="32"/>
    <s v="258-TRATOR JOHN DEERE 7210 J"/>
    <n v="537.58600000000001"/>
    <n v="33"/>
    <n v="16.29"/>
  </r>
  <r>
    <x v="33"/>
    <s v="258-TRATOR JOHN DEERE 7210 J"/>
    <n v="336.66399999999999"/>
    <n v="20"/>
    <n v="16.832999999999998"/>
  </r>
  <r>
    <x v="57"/>
    <s v="258-TRATOR JOHN DEERE 7210 J"/>
    <n v="176.35"/>
    <n v="13"/>
    <n v="13.565"/>
  </r>
  <r>
    <x v="35"/>
    <s v="258-TRATOR JOHN DEERE 7210 J"/>
    <n v="460.49099999999999"/>
    <n v="28"/>
    <n v="16.446000000000002"/>
  </r>
  <r>
    <x v="36"/>
    <s v="258-TRATOR JOHN DEERE 7210 J"/>
    <n v="339.21199999999999"/>
    <n v="17"/>
    <n v="19.954000000000001"/>
  </r>
  <r>
    <x v="37"/>
    <s v="258-TRATOR JOHN DEERE 7210 J"/>
    <n v="398.53899999999999"/>
    <n v="23"/>
    <n v="17.327999999999999"/>
  </r>
  <r>
    <x v="38"/>
    <s v="258-TRATOR JOHN DEERE 7210 J"/>
    <n v="345.97"/>
    <n v="23"/>
    <n v="15.042"/>
  </r>
  <r>
    <x v="39"/>
    <s v="258-TRATOR JOHN DEERE 7210 J"/>
    <n v="287.32"/>
    <n v="22"/>
    <n v="13.06"/>
  </r>
  <r>
    <x v="40"/>
    <s v="265-TRATOR JOHN DEERE 7225 J"/>
    <n v="186.84899999999999"/>
    <n v="12"/>
    <n v="15.571"/>
  </r>
  <r>
    <x v="54"/>
    <s v="265-TRATOR JOHN DEERE 7225 J"/>
    <n v="171.67599999999999"/>
    <n v="13"/>
    <n v="13.206"/>
  </r>
  <r>
    <x v="56"/>
    <s v="265-TRATOR JOHN DEERE 7225 J"/>
    <n v="91.352999999999994"/>
    <n v="6"/>
    <n v="15.226000000000001"/>
  </r>
  <r>
    <x v="41"/>
    <s v="258-TRATOR JOHN DEERE 7210 J"/>
    <n v="332.86500000000001"/>
    <n v="21"/>
    <n v="15.851000000000001"/>
  </r>
  <r>
    <x v="42"/>
    <s v="258-TRATOR JOHN DEERE 7210 J"/>
    <n v="82.230999999999995"/>
    <n v="6"/>
    <n v="13.705"/>
  </r>
  <r>
    <x v="43"/>
    <s v="258-TRATOR JOHN DEERE 7210 J"/>
    <n v="393.988"/>
    <n v="21"/>
    <n v="18.760999999999999"/>
  </r>
  <r>
    <x v="44"/>
    <s v="258-TRATOR JOHN DEERE 7210 J"/>
    <n v="254.67"/>
    <n v="18"/>
    <n v="14.148"/>
  </r>
  <r>
    <x v="45"/>
    <s v="258-TRATOR JOHN DEERE 7210 J"/>
    <n v="88.16"/>
    <n v="6"/>
    <n v="14.693"/>
  </r>
  <r>
    <x v="58"/>
    <s v="258-TRATOR JOHN DEERE 7210 J"/>
    <n v="99.13"/>
    <n v="6"/>
    <n v="16.521999999999998"/>
  </r>
  <r>
    <x v="46"/>
    <s v="258-TRATOR JOHN DEERE 7210 J"/>
    <n v="243.95"/>
    <n v="16"/>
    <n v="15.247"/>
  </r>
  <r>
    <x v="47"/>
    <s v="258-TRATOR JOHN DEERE 7210 J"/>
    <n v="346.53"/>
    <n v="22"/>
    <n v="15.750999999999999"/>
  </r>
  <r>
    <x v="1"/>
    <s v="236-TRATOR JOHN DEERE 6180 J"/>
    <n v="240.17500000000001"/>
    <n v="17"/>
    <n v="14.128"/>
  </r>
  <r>
    <x v="3"/>
    <s v="236-TRATOR JOHN DEERE 6180 J"/>
    <n v="163.38200000000001"/>
    <n v="10"/>
    <n v="16.338000000000001"/>
  </r>
  <r>
    <x v="4"/>
    <s v="236-TRATOR JOHN DEERE 6180 J"/>
    <n v="76.674000000000007"/>
    <n v="6"/>
    <n v="12.779"/>
  </r>
  <r>
    <x v="5"/>
    <s v="285-TRATOR JOHN DEERE 7185 J"/>
    <n v="58.901000000000003"/>
    <n v="5"/>
    <n v="11.78"/>
  </r>
  <r>
    <x v="6"/>
    <s v="238-TRATOR JOHN DEERE 7195 J"/>
    <n v="84.385999999999996"/>
    <n v="6"/>
    <n v="14.064"/>
  </r>
  <r>
    <x v="7"/>
    <s v="238-TRATOR JOHN DEERE 7195 J"/>
    <n v="130.422"/>
    <n v="11"/>
    <n v="11.856999999999999"/>
  </r>
  <r>
    <x v="8"/>
    <s v="238-TRATOR JOHN DEERE 7195 J"/>
    <n v="99.787999999999997"/>
    <n v="7"/>
    <n v="14.255000000000001"/>
  </r>
  <r>
    <x v="9"/>
    <s v="238-TRATOR JOHN DEERE 7195 J"/>
    <n v="135.37200000000001"/>
    <n v="11"/>
    <n v="12.307"/>
  </r>
  <r>
    <x v="59"/>
    <s v="258-TRATOR JOHN DEERE 7210 J"/>
    <n v="302.03300000000002"/>
    <n v="17"/>
    <n v="17.766999999999999"/>
  </r>
  <r>
    <x v="12"/>
    <s v="258-TRATOR JOHN DEERE 7210 J"/>
    <n v="164.422"/>
    <n v="11"/>
    <n v="14.946999999999999"/>
  </r>
  <r>
    <x v="13"/>
    <s v="258-TRATOR JOHN DEERE 7210 J"/>
    <n v="244.27"/>
    <n v="18"/>
    <n v="13.571"/>
  </r>
  <r>
    <x v="14"/>
    <s v="258-TRATOR JOHN DEERE 7210 J"/>
    <n v="139.11000000000001"/>
    <n v="10"/>
    <n v="13.911"/>
  </r>
  <r>
    <x v="50"/>
    <s v="258-TRATOR JOHN DEERE 7210 J"/>
    <n v="305.077"/>
    <n v="20"/>
    <n v="15.254"/>
  </r>
  <r>
    <x v="51"/>
    <s v="258-TRATOR JOHN DEERE 7210 J"/>
    <n v="135.17500000000001"/>
    <n v="10"/>
    <n v="13.518000000000001"/>
  </r>
  <r>
    <x v="15"/>
    <s v="258-TRATOR JOHN DEERE 7210 J"/>
    <n v="270.09300000000002"/>
    <n v="25"/>
    <n v="10.804"/>
  </r>
  <r>
    <x v="60"/>
    <s v="258-TRATOR JOHN DEERE 7210 J"/>
    <n v="341.30399999999997"/>
    <n v="21"/>
    <n v="16.253"/>
  </r>
  <r>
    <x v="16"/>
    <s v="258-TRATOR JOHN DEERE 7210 J"/>
    <n v="470.06799999999998"/>
    <n v="29"/>
    <n v="16.209"/>
  </r>
  <r>
    <x v="17"/>
    <s v="296-TRATOR JONH DEERE 7215 J"/>
    <n v="221.58500000000001"/>
    <n v="16"/>
    <n v="13.849"/>
  </r>
  <r>
    <x v="18"/>
    <s v="296-TRATOR JONH DEERE 7215 J"/>
    <n v="256.755"/>
    <n v="18"/>
    <n v="14.263999999999999"/>
  </r>
  <r>
    <x v="19"/>
    <s v="296-TRATOR JONH DEERE 7215 J"/>
    <n v="303.44"/>
    <n v="21"/>
    <n v="14.45"/>
  </r>
  <r>
    <x v="20"/>
    <s v="258-TRATOR JOHN DEERE 7210 J"/>
    <n v="242.648"/>
    <n v="17"/>
    <n v="14.273"/>
  </r>
  <r>
    <x v="22"/>
    <s v="258-TRATOR JOHN DEERE 7210 J"/>
    <n v="334.2"/>
    <n v="23"/>
    <n v="14.53"/>
  </r>
  <r>
    <x v="23"/>
    <s v="296-TRATOR JONH DEERE 7215 J"/>
    <n v="289.81"/>
    <n v="21"/>
    <n v="13.8"/>
  </r>
  <r>
    <x v="55"/>
    <s v="296-TRATOR JONH DEERE 7215 J"/>
    <n v="258.74"/>
    <n v="19"/>
    <n v="13.618"/>
  </r>
  <r>
    <x v="24"/>
    <s v="296-TRATOR JONH DEERE 7215 J"/>
    <n v="232.89"/>
    <n v="17"/>
    <n v="13.699"/>
  </r>
  <r>
    <x v="52"/>
    <s v="258-TRATOR JOHN DEERE 7210 J"/>
    <n v="133.47800000000001"/>
    <n v="9"/>
    <n v="14.831"/>
  </r>
  <r>
    <x v="26"/>
    <s v="258-TRATOR JOHN DEERE 7210 J"/>
    <n v="386.60500000000002"/>
    <n v="26"/>
    <n v="14.869"/>
  </r>
  <r>
    <x v="27"/>
    <s v="258-TRATOR JOHN DEERE 7210 J"/>
    <n v="406.97899999999998"/>
    <n v="25"/>
    <n v="16.279"/>
  </r>
  <r>
    <x v="28"/>
    <s v="258-TRATOR JOHN DEERE 7210 J"/>
    <n v="53.83"/>
    <n v="4"/>
    <n v="13.458"/>
  </r>
  <r>
    <x v="29"/>
    <s v="258-TRATOR JOHN DEERE 7210 J"/>
    <n v="174.292"/>
    <n v="12"/>
    <n v="14.523999999999999"/>
  </r>
  <r>
    <x v="30"/>
    <s v="258-TRATOR JOHN DEERE 7210 J"/>
    <n v="397.94"/>
    <n v="26"/>
    <n v="15.305"/>
  </r>
  <r>
    <x v="53"/>
    <s v="258-TRATOR JOHN DEERE 7210 J"/>
    <n v="186.191"/>
    <n v="13"/>
    <n v="14.321999999999999"/>
  </r>
  <r>
    <x v="31"/>
    <s v="258-TRATOR JOHN DEERE 7210 J"/>
    <n v="218.57400000000001"/>
    <n v="15"/>
    <n v="14.571999999999999"/>
  </r>
  <r>
    <x v="32"/>
    <s v="258-TRATOR JOHN DEERE 7210 J"/>
    <n v="376.56299999999999"/>
    <n v="23"/>
    <n v="16.372"/>
  </r>
  <r>
    <x v="33"/>
    <s v="258-TRATOR JOHN DEERE 7210 J"/>
    <n v="271.97399999999999"/>
    <n v="18"/>
    <n v="15.11"/>
  </r>
  <r>
    <x v="57"/>
    <s v="258-TRATOR JOHN DEERE 7210 J"/>
    <n v="154.29"/>
    <n v="11"/>
    <n v="14.026"/>
  </r>
  <r>
    <x v="34"/>
    <s v="258-TRATOR JOHN DEERE 7210 J"/>
    <n v="50.039000000000001"/>
    <n v="3"/>
    <n v="16.68"/>
  </r>
  <r>
    <x v="35"/>
    <s v="258-TRATOR JOHN DEERE 7210 J"/>
    <n v="276.05700000000002"/>
    <n v="16"/>
    <n v="17.254000000000001"/>
  </r>
  <r>
    <x v="36"/>
    <s v="258-TRATOR JOHN DEERE 7210 J"/>
    <n v="252.56700000000001"/>
    <n v="15"/>
    <n v="16.838000000000001"/>
  </r>
  <r>
    <x v="37"/>
    <s v="258-TRATOR JOHN DEERE 7210 J"/>
    <n v="444.06"/>
    <n v="29"/>
    <n v="15.311999999999999"/>
  </r>
  <r>
    <x v="38"/>
    <s v="258-TRATOR JOHN DEERE 7210 J"/>
    <n v="285.95999999999998"/>
    <n v="20"/>
    <n v="14.298"/>
  </r>
  <r>
    <x v="39"/>
    <s v="258-TRATOR JOHN DEERE 7210 J"/>
    <n v="297.25"/>
    <n v="21"/>
    <n v="14.154999999999999"/>
  </r>
  <r>
    <x v="40"/>
    <s v="265-TRATOR JOHN DEERE 7225 J"/>
    <n v="185.947"/>
    <n v="11"/>
    <n v="16.904"/>
  </r>
  <r>
    <x v="54"/>
    <s v="265-TRATOR JOHN DEERE 7225 J"/>
    <n v="155.767"/>
    <n v="11"/>
    <n v="14.161"/>
  </r>
  <r>
    <x v="56"/>
    <s v="265-TRATOR JOHN DEERE 7225 J"/>
    <n v="210.46"/>
    <n v="13"/>
    <n v="16.189"/>
  </r>
  <r>
    <x v="41"/>
    <s v="258-TRATOR JOHN DEERE 7210 J"/>
    <n v="416.23500000000001"/>
    <n v="27"/>
    <n v="15.416"/>
  </r>
  <r>
    <x v="42"/>
    <s v="258-TRATOR JOHN DEERE 7210 J"/>
    <n v="79.521000000000001"/>
    <n v="6"/>
    <n v="13.254"/>
  </r>
  <r>
    <x v="43"/>
    <s v="258-TRATOR JOHN DEERE 7210 J"/>
    <n v="455.23599999999999"/>
    <n v="26"/>
    <n v="17.509"/>
  </r>
  <r>
    <x v="44"/>
    <s v="258-TRATOR JOHN DEERE 7210 J"/>
    <n v="428.73"/>
    <n v="28"/>
    <n v="15.311999999999999"/>
  </r>
  <r>
    <x v="45"/>
    <s v="258-TRATOR JOHN DEERE 7210 J"/>
    <n v="114.81"/>
    <n v="8"/>
    <n v="14.351000000000001"/>
  </r>
  <r>
    <x v="58"/>
    <s v="258-TRATOR JOHN DEERE 7210 J"/>
    <n v="168.505"/>
    <n v="11"/>
    <n v="15.319000000000001"/>
  </r>
  <r>
    <x v="46"/>
    <s v="258-TRATOR JOHN DEERE 7210 J"/>
    <n v="327.09500000000003"/>
    <n v="23"/>
    <n v="14.222"/>
  </r>
  <r>
    <x v="47"/>
    <s v="258-TRATOR JOHN DEERE 7210 J"/>
    <n v="315.96499999999997"/>
    <n v="22"/>
    <n v="14.362"/>
  </r>
  <r>
    <x v="1"/>
    <s v="236-TRATOR JOHN DEERE 6180 J"/>
    <n v="164.29900000000001"/>
    <n v="12"/>
    <n v="13.692"/>
  </r>
  <r>
    <x v="3"/>
    <s v="236-TRATOR JOHN DEERE 6180 J"/>
    <n v="151.72800000000001"/>
    <n v="9"/>
    <n v="16.859000000000002"/>
  </r>
  <r>
    <x v="4"/>
    <s v="236-TRATOR JOHN DEERE 6180 J"/>
    <n v="227.26"/>
    <n v="12"/>
    <n v="18.937999999999999"/>
  </r>
  <r>
    <x v="5"/>
    <s v="285-TRATOR JOHN DEERE 7185 J"/>
    <n v="120.35899999999999"/>
    <n v="7"/>
    <n v="17.193999999999999"/>
  </r>
  <r>
    <x v="6"/>
    <s v="238-TRATOR JOHN DEERE 7195 J"/>
    <n v="127.063"/>
    <n v="9"/>
    <n v="14.118"/>
  </r>
  <r>
    <x v="7"/>
    <s v="238-TRATOR JOHN DEERE 7195 J"/>
    <n v="54.82"/>
    <n v="6"/>
    <n v="9.1370000000000005"/>
  </r>
  <r>
    <x v="8"/>
    <s v="238-TRATOR JOHN DEERE 7195 J"/>
    <n v="77.569000000000003"/>
    <n v="6"/>
    <n v="12.928000000000001"/>
  </r>
  <r>
    <x v="9"/>
    <s v="238-TRATOR JOHN DEERE 7195 J"/>
    <n v="91.852000000000004"/>
    <n v="7"/>
    <n v="13.122"/>
  </r>
  <r>
    <x v="59"/>
    <s v="258-TRATOR JOHN DEERE 7210 J"/>
    <n v="304.61900000000003"/>
    <n v="19"/>
    <n v="16.033000000000001"/>
  </r>
  <r>
    <x v="12"/>
    <s v="258-TRATOR JOHN DEERE 7210 J"/>
    <n v="150.755"/>
    <n v="11"/>
    <n v="13.705"/>
  </r>
  <r>
    <x v="13"/>
    <s v="258-TRATOR JOHN DEERE 7210 J"/>
    <n v="271.23"/>
    <n v="21"/>
    <n v="12.916"/>
  </r>
  <r>
    <x v="14"/>
    <s v="258-TRATOR JOHN DEERE 7210 J"/>
    <n v="78.897999999999996"/>
    <n v="5"/>
    <n v="15.78"/>
  </r>
  <r>
    <x v="50"/>
    <s v="258-TRATOR JOHN DEERE 7210 J"/>
    <n v="162.89500000000001"/>
    <n v="11"/>
    <n v="14.808999999999999"/>
  </r>
  <r>
    <x v="51"/>
    <s v="258-TRATOR JOHN DEERE 7210 J"/>
    <n v="130.28200000000001"/>
    <n v="10"/>
    <n v="13.028"/>
  </r>
  <r>
    <x v="15"/>
    <s v="258-TRATOR JOHN DEERE 7210 J"/>
    <n v="76.373000000000005"/>
    <n v="10"/>
    <n v="7.6369999999999996"/>
  </r>
  <r>
    <x v="60"/>
    <s v="258-TRATOR JOHN DEERE 7210 J"/>
    <n v="160.81"/>
    <n v="10"/>
    <n v="16.081"/>
  </r>
  <r>
    <x v="16"/>
    <s v="258-TRATOR JOHN DEERE 7210 J"/>
    <n v="314.75599999999997"/>
    <n v="20"/>
    <n v="15.738"/>
  </r>
  <r>
    <x v="17"/>
    <s v="296-TRATOR JONH DEERE 7215 J"/>
    <n v="233.905"/>
    <n v="18"/>
    <n v="12.994999999999999"/>
  </r>
  <r>
    <x v="18"/>
    <s v="296-TRATOR JONH DEERE 7215 J"/>
    <n v="234.625"/>
    <n v="18"/>
    <n v="13.035"/>
  </r>
  <r>
    <x v="19"/>
    <s v="296-TRATOR JONH DEERE 7215 J"/>
    <n v="233.42500000000001"/>
    <n v="18"/>
    <n v="12.968"/>
  </r>
  <r>
    <x v="20"/>
    <s v="258-TRATOR JOHN DEERE 7210 J"/>
    <n v="116.90300000000001"/>
    <n v="8"/>
    <n v="14.613"/>
  </r>
  <r>
    <x v="22"/>
    <s v="258-TRATOR JOHN DEERE 7210 J"/>
    <n v="379.13"/>
    <n v="24"/>
    <n v="15.797000000000001"/>
  </r>
  <r>
    <x v="23"/>
    <s v="296-TRATOR JONH DEERE 7215 J"/>
    <n v="260.58"/>
    <n v="20"/>
    <n v="13.029"/>
  </r>
  <r>
    <x v="55"/>
    <s v="296-TRATOR JONH DEERE 7215 J"/>
    <n v="244.5"/>
    <n v="18"/>
    <n v="13.583"/>
  </r>
  <r>
    <x v="24"/>
    <s v="296-TRATOR JONH DEERE 7215 J"/>
    <n v="217.565"/>
    <n v="17"/>
    <n v="12.798"/>
  </r>
  <r>
    <x v="52"/>
    <s v="258-TRATOR JOHN DEERE 7210 J"/>
    <n v="188.667"/>
    <n v="12"/>
    <n v="15.722"/>
  </r>
  <r>
    <x v="25"/>
    <s v="258-TRATOR JOHN DEERE 7210 J"/>
    <n v="51.344999999999999"/>
    <n v="4"/>
    <n v="12.836"/>
  </r>
  <r>
    <x v="26"/>
    <s v="258-TRATOR JOHN DEERE 7210 J"/>
    <n v="278.87"/>
    <n v="19"/>
    <n v="14.677"/>
  </r>
  <r>
    <x v="27"/>
    <s v="258-TRATOR JOHN DEERE 7210 J"/>
    <n v="352.73099999999999"/>
    <n v="23"/>
    <n v="15.336"/>
  </r>
  <r>
    <x v="28"/>
    <s v="258-TRATOR JOHN DEERE 7210 J"/>
    <n v="129.75899999999999"/>
    <n v="9"/>
    <n v="14.417999999999999"/>
  </r>
  <r>
    <x v="29"/>
    <s v="258-TRATOR JOHN DEERE 7210 J"/>
    <n v="177.04499999999999"/>
    <n v="11"/>
    <n v="16.094999999999999"/>
  </r>
  <r>
    <x v="30"/>
    <s v="258-TRATOR JOHN DEERE 7210 J"/>
    <n v="248.35499999999999"/>
    <n v="18"/>
    <n v="13.798"/>
  </r>
  <r>
    <x v="53"/>
    <s v="258-TRATOR JOHN DEERE 7210 J"/>
    <n v="209.38399999999999"/>
    <n v="13"/>
    <n v="16.106000000000002"/>
  </r>
  <r>
    <x v="31"/>
    <s v="258-TRATOR JOHN DEERE 7210 J"/>
    <n v="118.274"/>
    <n v="8"/>
    <n v="14.784000000000001"/>
  </r>
  <r>
    <x v="32"/>
    <s v="258-TRATOR JOHN DEERE 7210 J"/>
    <n v="297.34899999999999"/>
    <n v="19"/>
    <n v="15.65"/>
  </r>
  <r>
    <x v="33"/>
    <s v="258-TRATOR JOHN DEERE 7210 J"/>
    <n v="286.22399999999999"/>
    <n v="18"/>
    <n v="15.901"/>
  </r>
  <r>
    <x v="57"/>
    <s v="258-TRATOR JOHN DEERE 7210 J"/>
    <n v="160.59299999999999"/>
    <n v="10"/>
    <n v="16.059000000000001"/>
  </r>
  <r>
    <x v="34"/>
    <s v="258-TRATOR JOHN DEERE 7210 J"/>
    <n v="338.34"/>
    <n v="22"/>
    <n v="15.379"/>
  </r>
  <r>
    <x v="35"/>
    <s v="258-TRATOR JOHN DEERE 7210 J"/>
    <n v="113.04"/>
    <n v="7"/>
    <n v="16.149000000000001"/>
  </r>
  <r>
    <x v="36"/>
    <s v="258-TRATOR JOHN DEERE 7210 J"/>
    <n v="303.67899999999997"/>
    <n v="22"/>
    <n v="13.804"/>
  </r>
  <r>
    <x v="37"/>
    <s v="258-TRATOR JOHN DEERE 7210 J"/>
    <n v="292.745"/>
    <n v="19"/>
    <n v="15.407999999999999"/>
  </r>
  <r>
    <x v="38"/>
    <s v="258-TRATOR JOHN DEERE 7210 J"/>
    <n v="131.47"/>
    <n v="9"/>
    <n v="14.608000000000001"/>
  </r>
  <r>
    <x v="39"/>
    <s v="258-TRATOR JOHN DEERE 7210 J"/>
    <n v="198.11"/>
    <n v="15"/>
    <n v="13.207000000000001"/>
  </r>
  <r>
    <x v="40"/>
    <s v="265-TRATOR JOHN DEERE 7225 J"/>
    <n v="181.17099999999999"/>
    <n v="11"/>
    <n v="16.47"/>
  </r>
  <r>
    <x v="54"/>
    <s v="265-TRATOR JOHN DEERE 7225 J"/>
    <n v="186.44300000000001"/>
    <n v="12"/>
    <n v="15.537000000000001"/>
  </r>
  <r>
    <x v="56"/>
    <s v="265-TRATOR JOHN DEERE 7225 J"/>
    <n v="212.13499999999999"/>
    <n v="14"/>
    <n v="15.153"/>
  </r>
  <r>
    <x v="41"/>
    <s v="258-TRATOR JOHN DEERE 7210 J"/>
    <n v="291.435"/>
    <n v="19"/>
    <n v="15.339"/>
  </r>
  <r>
    <x v="42"/>
    <s v="258-TRATOR JOHN DEERE 7210 J"/>
    <n v="71.338999999999999"/>
    <n v="7"/>
    <n v="10.191000000000001"/>
  </r>
  <r>
    <x v="43"/>
    <s v="258-TRATOR JOHN DEERE 7210 J"/>
    <n v="393.3"/>
    <n v="28"/>
    <n v="14.045999999999999"/>
  </r>
  <r>
    <x v="44"/>
    <s v="258-TRATOR JOHN DEERE 7210 J"/>
    <n v="276.995"/>
    <n v="19"/>
    <n v="14.579000000000001"/>
  </r>
  <r>
    <x v="45"/>
    <s v="258-TRATOR JOHN DEERE 7210 J"/>
    <n v="188.59"/>
    <n v="12"/>
    <n v="15.715999999999999"/>
  </r>
  <r>
    <x v="58"/>
    <s v="258-TRATOR JOHN DEERE 7210 J"/>
    <n v="137.36099999999999"/>
    <n v="8"/>
    <n v="17.170000000000002"/>
  </r>
  <r>
    <x v="46"/>
    <s v="258-TRATOR JOHN DEERE 7210 J"/>
    <n v="288.90499999999997"/>
    <n v="20"/>
    <n v="14.445"/>
  </r>
  <r>
    <x v="47"/>
    <s v="258-TRATOR JOHN DEERE 7210 J"/>
    <n v="379.125"/>
    <n v="23"/>
    <n v="16.484000000000002"/>
  </r>
  <r>
    <x v="1"/>
    <s v="236-TRATOR JOHN DEERE 6180 J"/>
    <n v="210.17500000000001"/>
    <n v="14"/>
    <n v="15.013"/>
  </r>
  <r>
    <x v="3"/>
    <s v="236-TRATOR JOHN DEERE 6180 J"/>
    <n v="171.16800000000001"/>
    <n v="13"/>
    <n v="13.167"/>
  </r>
  <r>
    <x v="4"/>
    <s v="236-TRATOR JOHN DEERE 6180 J"/>
    <n v="193.41900000000001"/>
    <n v="12"/>
    <n v="16.117999999999999"/>
  </r>
  <r>
    <x v="5"/>
    <s v="285-TRATOR JOHN DEERE 7185 J"/>
    <n v="127.687"/>
    <n v="10"/>
    <n v="12.769"/>
  </r>
  <r>
    <x v="6"/>
    <s v="238-TRATOR JOHN DEERE 7195 J"/>
    <n v="147.459"/>
    <n v="10"/>
    <n v="14.746"/>
  </r>
  <r>
    <x v="7"/>
    <s v="238-TRATOR JOHN DEERE 7195 J"/>
    <n v="39.063000000000002"/>
    <n v="3"/>
    <n v="13.021000000000001"/>
  </r>
  <r>
    <x v="8"/>
    <s v="238-TRATOR JOHN DEERE 7195 J"/>
    <n v="132.08099999999999"/>
    <n v="9"/>
    <n v="14.676"/>
  </r>
  <r>
    <x v="9"/>
    <s v="238-TRATOR JOHN DEERE 7195 J"/>
    <n v="144.41200000000001"/>
    <n v="11"/>
    <n v="13.128"/>
  </r>
  <r>
    <x v="59"/>
    <s v="258-TRATOR JOHN DEERE 7210 J"/>
    <n v="389.96800000000002"/>
    <n v="23"/>
    <n v="16.954999999999998"/>
  </r>
  <r>
    <x v="12"/>
    <s v="258-TRATOR JOHN DEERE 7210 J"/>
    <n v="78.863"/>
    <n v="7"/>
    <n v="11.266"/>
  </r>
  <r>
    <x v="13"/>
    <s v="258-TRATOR JOHN DEERE 7210 J"/>
    <n v="172.93"/>
    <n v="13"/>
    <n v="13.302"/>
  </r>
  <r>
    <x v="14"/>
    <s v="258-TRATOR JOHN DEERE 7210 J"/>
    <n v="182.721"/>
    <n v="11"/>
    <n v="16.611000000000001"/>
  </r>
  <r>
    <x v="50"/>
    <s v="258-TRATOR JOHN DEERE 7210 J"/>
    <n v="446.56"/>
    <n v="28"/>
    <n v="15.949"/>
  </r>
  <r>
    <x v="51"/>
    <s v="258-TRATOR JOHN DEERE 7210 J"/>
    <n v="153.11099999999999"/>
    <n v="11"/>
    <n v="13.919"/>
  </r>
  <r>
    <x v="15"/>
    <s v="258-TRATOR JOHN DEERE 7210 J"/>
    <n v="223.00899999999999"/>
    <n v="21"/>
    <n v="10.619"/>
  </r>
  <r>
    <x v="60"/>
    <s v="258-TRATOR JOHN DEERE 7210 J"/>
    <n v="428.55799999999999"/>
    <n v="27"/>
    <n v="15.872999999999999"/>
  </r>
  <r>
    <x v="16"/>
    <s v="258-TRATOR JOHN DEERE 7210 J"/>
    <n v="479.08800000000002"/>
    <n v="30"/>
    <n v="15.97"/>
  </r>
  <r>
    <x v="17"/>
    <s v="296-TRATOR JONH DEERE 7215 J"/>
    <n v="182.48500000000001"/>
    <n v="14"/>
    <n v="13.035"/>
  </r>
  <r>
    <x v="18"/>
    <s v="296-TRATOR JONH DEERE 7215 J"/>
    <n v="150.87"/>
    <n v="11"/>
    <n v="13.715"/>
  </r>
  <r>
    <x v="19"/>
    <s v="296-TRATOR JONH DEERE 7215 J"/>
    <n v="262.35000000000002"/>
    <n v="20"/>
    <n v="13.118"/>
  </r>
  <r>
    <x v="20"/>
    <s v="258-TRATOR JOHN DEERE 7210 J"/>
    <n v="271.24700000000001"/>
    <n v="15"/>
    <n v="18.082999999999998"/>
  </r>
  <r>
    <x v="22"/>
    <s v="258-TRATOR JOHN DEERE 7210 J"/>
    <n v="284.02"/>
    <n v="17"/>
    <n v="16.707000000000001"/>
  </r>
  <r>
    <x v="23"/>
    <s v="296-TRATOR JONH DEERE 7215 J"/>
    <n v="174.41"/>
    <n v="13"/>
    <n v="13.416"/>
  </r>
  <r>
    <x v="55"/>
    <s v="296-TRATOR JONH DEERE 7215 J"/>
    <n v="246.52"/>
    <n v="18"/>
    <n v="13.696"/>
  </r>
  <r>
    <x v="24"/>
    <s v="296-TRATOR JONH DEERE 7215 J"/>
    <n v="186.86500000000001"/>
    <n v="14"/>
    <n v="13.348000000000001"/>
  </r>
  <r>
    <x v="52"/>
    <s v="258-TRATOR JOHN DEERE 7210 J"/>
    <n v="146.511"/>
    <n v="10"/>
    <n v="14.651"/>
  </r>
  <r>
    <x v="25"/>
    <s v="258-TRATOR JOHN DEERE 7210 J"/>
    <n v="321.95600000000002"/>
    <n v="23"/>
    <n v="13.997999999999999"/>
  </r>
  <r>
    <x v="26"/>
    <s v="258-TRATOR JOHN DEERE 7210 J"/>
    <n v="213.22499999999999"/>
    <n v="14"/>
    <n v="15.23"/>
  </r>
  <r>
    <x v="27"/>
    <s v="258-TRATOR JOHN DEERE 7210 J"/>
    <n v="511.88400000000001"/>
    <n v="31"/>
    <n v="16.512"/>
  </r>
  <r>
    <x v="28"/>
    <s v="258-TRATOR JOHN DEERE 7210 J"/>
    <n v="270.16800000000001"/>
    <n v="19"/>
    <n v="14.218999999999999"/>
  </r>
  <r>
    <x v="29"/>
    <s v="258-TRATOR JOHN DEERE 7210 J"/>
    <n v="178.36099999999999"/>
    <n v="14"/>
    <n v="12.74"/>
  </r>
  <r>
    <x v="30"/>
    <s v="258-TRATOR JOHN DEERE 7210 J"/>
    <n v="328.86700000000002"/>
    <n v="23"/>
    <n v="14.298999999999999"/>
  </r>
  <r>
    <x v="53"/>
    <s v="258-TRATOR JOHN DEERE 7210 J"/>
    <n v="66.102999999999994"/>
    <n v="5"/>
    <n v="13.221"/>
  </r>
  <r>
    <x v="31"/>
    <s v="258-TRATOR JOHN DEERE 7210 J"/>
    <n v="156.214"/>
    <n v="12"/>
    <n v="13.018000000000001"/>
  </r>
  <r>
    <x v="32"/>
    <s v="258-TRATOR JOHN DEERE 7210 J"/>
    <n v="502.68099999999998"/>
    <n v="31"/>
    <n v="16.216000000000001"/>
  </r>
  <r>
    <x v="33"/>
    <s v="258-TRATOR JOHN DEERE 7210 J"/>
    <n v="333.27"/>
    <n v="21"/>
    <n v="15.87"/>
  </r>
  <r>
    <x v="34"/>
    <s v="258-TRATOR JOHN DEERE 7210 J"/>
    <n v="481.61500000000001"/>
    <n v="30"/>
    <n v="16.053999999999998"/>
  </r>
  <r>
    <x v="35"/>
    <s v="258-TRATOR JOHN DEERE 7210 J"/>
    <n v="43.695999999999998"/>
    <n v="3"/>
    <n v="14.565"/>
  </r>
  <r>
    <x v="36"/>
    <s v="258-TRATOR JOHN DEERE 7210 J"/>
    <n v="305.36500000000001"/>
    <n v="20"/>
    <n v="15.268000000000001"/>
  </r>
  <r>
    <x v="37"/>
    <s v="258-TRATOR JOHN DEERE 7210 J"/>
    <n v="331.02"/>
    <n v="23"/>
    <n v="14.391999999999999"/>
  </r>
  <r>
    <x v="39"/>
    <s v="258-TRATOR JOHN DEERE 7210 J"/>
    <n v="265.57"/>
    <n v="19"/>
    <n v="13.977"/>
  </r>
  <r>
    <x v="40"/>
    <s v="265-TRATOR JOHN DEERE 7225 J"/>
    <n v="159.40199999999999"/>
    <n v="11"/>
    <n v="14.491"/>
  </r>
  <r>
    <x v="54"/>
    <s v="265-TRATOR JOHN DEERE 7225 J"/>
    <n v="193.929"/>
    <n v="13"/>
    <n v="14.917999999999999"/>
  </r>
  <r>
    <x v="56"/>
    <s v="265-TRATOR JOHN DEERE 7225 J"/>
    <n v="217.273"/>
    <n v="14"/>
    <n v="15.52"/>
  </r>
  <r>
    <x v="41"/>
    <s v="258-TRATOR JOHN DEERE 7210 J"/>
    <n v="251.035"/>
    <n v="17"/>
    <n v="14.766999999999999"/>
  </r>
  <r>
    <x v="42"/>
    <s v="258-TRATOR JOHN DEERE 7210 J"/>
    <n v="167.637"/>
    <n v="14"/>
    <n v="11.974"/>
  </r>
  <r>
    <x v="43"/>
    <s v="258-TRATOR JOHN DEERE 7210 J"/>
    <n v="307.745"/>
    <n v="21"/>
    <n v="14.654999999999999"/>
  </r>
  <r>
    <x v="44"/>
    <s v="258-TRATOR JOHN DEERE 7210 J"/>
    <n v="156.47"/>
    <n v="10"/>
    <n v="15.647"/>
  </r>
  <r>
    <x v="45"/>
    <s v="258-TRATOR JOHN DEERE 7210 J"/>
    <n v="246.8"/>
    <n v="16"/>
    <n v="15.425000000000001"/>
  </r>
  <r>
    <x v="58"/>
    <s v="258-TRATOR JOHN DEERE 7210 J"/>
    <n v="169.994"/>
    <n v="11"/>
    <n v="15.454000000000001"/>
  </r>
  <r>
    <x v="46"/>
    <s v="258-TRATOR JOHN DEERE 7210 J"/>
    <n v="221.61"/>
    <n v="15"/>
    <n v="14.773999999999999"/>
  </r>
  <r>
    <x v="47"/>
    <s v="258-TRATOR JOHN DEERE 7210 J"/>
    <n v="265.27999999999997"/>
    <n v="17"/>
    <n v="15.605"/>
  </r>
  <r>
    <x v="1"/>
    <s v="236-TRATOR JOHN DEERE 6180 J"/>
    <n v="223.33"/>
    <n v="15"/>
    <n v="14.888999999999999"/>
  </r>
  <r>
    <x v="2"/>
    <s v="236-TRATOR JOHN DEERE 6180 J"/>
    <n v="37.475000000000001"/>
    <n v="3"/>
    <n v="12.492000000000001"/>
  </r>
  <r>
    <x v="3"/>
    <s v="236-TRATOR JOHN DEERE 6180 J"/>
    <n v="243.95400000000001"/>
    <n v="16"/>
    <n v="15.247"/>
  </r>
  <r>
    <x v="4"/>
    <s v="236-TRATOR JOHN DEERE 6180 J"/>
    <n v="191.91499999999999"/>
    <n v="14"/>
    <n v="13.708"/>
  </r>
  <r>
    <x v="5"/>
    <s v="285-TRATOR JOHN DEERE 7185 J"/>
    <n v="139.66300000000001"/>
    <n v="11"/>
    <n v="12.696999999999999"/>
  </r>
  <r>
    <x v="6"/>
    <s v="238-TRATOR JOHN DEERE 7195 J"/>
    <n v="190.95699999999999"/>
    <n v="14"/>
    <n v="13.64"/>
  </r>
  <r>
    <x v="7"/>
    <s v="238-TRATOR JOHN DEERE 7195 J"/>
    <n v="83.777000000000001"/>
    <n v="7"/>
    <n v="11.968"/>
  </r>
  <r>
    <x v="8"/>
    <s v="238-TRATOR JOHN DEERE 7195 J"/>
    <n v="163.49700000000001"/>
    <n v="10"/>
    <n v="16.350000000000001"/>
  </r>
  <r>
    <x v="9"/>
    <s v="238-TRATOR JOHN DEERE 7195 J"/>
    <n v="87.033000000000001"/>
    <n v="8"/>
    <n v="10.879"/>
  </r>
  <r>
    <x v="12"/>
    <s v="258-TRATOR JOHN DEERE 7210 J"/>
    <n v="122.31399999999999"/>
    <n v="10"/>
    <n v="12.231"/>
  </r>
  <r>
    <x v="13"/>
    <s v="258-TRATOR JOHN DEERE 7210 J"/>
    <n v="290.09500000000003"/>
    <n v="19"/>
    <n v="15.268000000000001"/>
  </r>
  <r>
    <x v="14"/>
    <s v="258-TRATOR JOHN DEERE 7210 J"/>
    <n v="91.421000000000006"/>
    <n v="7"/>
    <n v="13.06"/>
  </r>
  <r>
    <x v="50"/>
    <s v="258-TRATOR JOHN DEERE 7210 J"/>
    <n v="341.99700000000001"/>
    <n v="21"/>
    <n v="16.286000000000001"/>
  </r>
  <r>
    <x v="51"/>
    <s v="258-TRATOR JOHN DEERE 7210 J"/>
    <n v="131.91900000000001"/>
    <n v="9"/>
    <n v="14.657999999999999"/>
  </r>
  <r>
    <x v="15"/>
    <s v="258-TRATOR JOHN DEERE 7210 J"/>
    <n v="133.92699999999999"/>
    <n v="13"/>
    <n v="10.302"/>
  </r>
  <r>
    <x v="60"/>
    <s v="258-TRATOR JOHN DEERE 7210 J"/>
    <n v="542.26800000000003"/>
    <n v="33"/>
    <n v="16.431999999999999"/>
  </r>
  <r>
    <x v="16"/>
    <s v="258-TRATOR JOHN DEERE 7210 J"/>
    <n v="405.16"/>
    <n v="25"/>
    <n v="16.206"/>
  </r>
  <r>
    <x v="17"/>
    <s v="296-TRATOR JONH DEERE 7215 J"/>
    <n v="267.73500000000001"/>
    <n v="20"/>
    <n v="13.387"/>
  </r>
  <r>
    <x v="18"/>
    <s v="296-TRATOR JONH DEERE 7215 J"/>
    <n v="211.05"/>
    <n v="16"/>
    <n v="13.191000000000001"/>
  </r>
  <r>
    <x v="19"/>
    <s v="296-TRATOR JONH DEERE 7215 J"/>
    <n v="253.27500000000001"/>
    <n v="19"/>
    <n v="13.33"/>
  </r>
  <r>
    <x v="20"/>
    <s v="258-TRATOR JOHN DEERE 7210 J"/>
    <n v="124.43300000000001"/>
    <n v="8"/>
    <n v="15.554"/>
  </r>
  <r>
    <x v="21"/>
    <s v="258-TRATOR JOHN DEERE 7210 J"/>
    <n v="238.9"/>
    <n v="14"/>
    <n v="17.064"/>
  </r>
  <r>
    <x v="22"/>
    <s v="258-TRATOR JOHN DEERE 7210 J"/>
    <n v="271.02499999999998"/>
    <n v="17"/>
    <n v="15.943"/>
  </r>
  <r>
    <x v="23"/>
    <s v="296-TRATOR JONH DEERE 7215 J"/>
    <n v="236.9"/>
    <n v="17"/>
    <n v="13.935"/>
  </r>
  <r>
    <x v="55"/>
    <s v="296-TRATOR JONH DEERE 7215 J"/>
    <n v="140.60499999999999"/>
    <n v="10"/>
    <n v="14.061"/>
  </r>
  <r>
    <x v="24"/>
    <s v="296-TRATOR JONH DEERE 7215 J"/>
    <n v="146.83000000000001"/>
    <n v="10"/>
    <n v="14.683"/>
  </r>
  <r>
    <x v="52"/>
    <s v="258-TRATOR JOHN DEERE 7210 J"/>
    <n v="214.46299999999999"/>
    <n v="14"/>
    <n v="15.319000000000001"/>
  </r>
  <r>
    <x v="25"/>
    <s v="258-TRATOR JOHN DEERE 7210 J"/>
    <n v="126.813"/>
    <n v="7"/>
    <n v="18.116"/>
  </r>
  <r>
    <x v="26"/>
    <s v="258-TRATOR JOHN DEERE 7210 J"/>
    <n v="299.82499999999999"/>
    <n v="20"/>
    <n v="14.991"/>
  </r>
  <r>
    <x v="27"/>
    <s v="258-TRATOR JOHN DEERE 7210 J"/>
    <n v="512.77300000000002"/>
    <n v="31"/>
    <n v="16.541"/>
  </r>
  <r>
    <x v="28"/>
    <s v="258-TRATOR JOHN DEERE 7210 J"/>
    <n v="259.125"/>
    <n v="16"/>
    <n v="16.195"/>
  </r>
  <r>
    <x v="29"/>
    <s v="258-TRATOR JOHN DEERE 7210 J"/>
    <n v="188.339"/>
    <n v="12"/>
    <n v="15.695"/>
  </r>
  <r>
    <x v="30"/>
    <s v="258-TRATOR JOHN DEERE 7210 J"/>
    <n v="189.91499999999999"/>
    <n v="12"/>
    <n v="15.826000000000001"/>
  </r>
  <r>
    <x v="53"/>
    <s v="258-TRATOR JOHN DEERE 7210 J"/>
    <n v="150.517"/>
    <n v="11"/>
    <n v="13.683"/>
  </r>
  <r>
    <x v="31"/>
    <s v="258-TRATOR JOHN DEERE 7210 J"/>
    <n v="220.90299999999999"/>
    <n v="14"/>
    <n v="15.779"/>
  </r>
  <r>
    <x v="32"/>
    <s v="258-TRATOR JOHN DEERE 7210 J"/>
    <n v="555.96799999999996"/>
    <n v="34"/>
    <n v="16.352"/>
  </r>
  <r>
    <x v="33"/>
    <s v="258-TRATOR JOHN DEERE 7210 J"/>
    <n v="178.28100000000001"/>
    <n v="11"/>
    <n v="16.207000000000001"/>
  </r>
  <r>
    <x v="34"/>
    <s v="258-TRATOR JOHN DEERE 7210 J"/>
    <n v="472.20699999999999"/>
    <n v="29"/>
    <n v="16.283000000000001"/>
  </r>
  <r>
    <x v="35"/>
    <s v="258-TRATOR JOHN DEERE 7210 J"/>
    <n v="479.66699999999997"/>
    <n v="30"/>
    <n v="15.989000000000001"/>
  </r>
  <r>
    <x v="36"/>
    <s v="258-TRATOR JOHN DEERE 7210 J"/>
    <n v="253.92400000000001"/>
    <n v="17"/>
    <n v="14.936999999999999"/>
  </r>
  <r>
    <x v="37"/>
    <s v="258-TRATOR JOHN DEERE 7210 J"/>
    <n v="237.63499999999999"/>
    <n v="14"/>
    <n v="16.974"/>
  </r>
  <r>
    <x v="39"/>
    <s v="258-TRATOR JOHN DEERE 7210 J"/>
    <n v="342.43"/>
    <n v="23"/>
    <n v="14.888"/>
  </r>
  <r>
    <x v="40"/>
    <s v="265-TRATOR JOHN DEERE 7225 J"/>
    <n v="215.017"/>
    <n v="13"/>
    <n v="16.54"/>
  </r>
  <r>
    <x v="54"/>
    <s v="265-TRATOR JOHN DEERE 7225 J"/>
    <n v="187.214"/>
    <n v="12"/>
    <n v="15.601000000000001"/>
  </r>
  <r>
    <x v="56"/>
    <s v="265-TRATOR JOHN DEERE 7225 J"/>
    <n v="222.95099999999999"/>
    <n v="14"/>
    <n v="15.925000000000001"/>
  </r>
  <r>
    <x v="41"/>
    <s v="258-TRATOR JOHN DEERE 7210 J"/>
    <n v="353.40499999999997"/>
    <n v="23"/>
    <n v="15.365"/>
  </r>
  <r>
    <x v="42"/>
    <s v="258-TRATOR JOHN DEERE 7210 J"/>
    <n v="152.55199999999999"/>
    <n v="12"/>
    <n v="12.712999999999999"/>
  </r>
  <r>
    <x v="43"/>
    <s v="258-TRATOR JOHN DEERE 7210 J"/>
    <n v="289.44"/>
    <n v="18"/>
    <n v="16.079999999999998"/>
  </r>
  <r>
    <x v="44"/>
    <s v="258-TRATOR JOHN DEERE 7210 J"/>
    <n v="325.35500000000002"/>
    <n v="22"/>
    <n v="14.789"/>
  </r>
  <r>
    <x v="45"/>
    <s v="258-TRATOR JOHN DEERE 7210 J"/>
    <n v="190.03"/>
    <n v="13"/>
    <n v="14.618"/>
  </r>
  <r>
    <x v="58"/>
    <s v="258-TRATOR JOHN DEERE 7210 J"/>
    <n v="214.476"/>
    <n v="14"/>
    <n v="15.32"/>
  </r>
  <r>
    <x v="46"/>
    <s v="258-TRATOR JOHN DEERE 7210 J"/>
    <n v="288.42"/>
    <n v="19"/>
    <n v="15.18"/>
  </r>
  <r>
    <x v="47"/>
    <s v="258-TRATOR JOHN DEERE 7210 J"/>
    <n v="292.89999999999998"/>
    <n v="18"/>
    <n v="16.271999999999998"/>
  </r>
  <r>
    <x v="1"/>
    <s v="236-TRATOR JOHN DEERE 6180 J"/>
    <n v="169.559"/>
    <n v="11"/>
    <n v="15.414"/>
  </r>
  <r>
    <x v="2"/>
    <s v="236-TRATOR JOHN DEERE 6180 J"/>
    <n v="50.62"/>
    <n v="4"/>
    <n v="12.654999999999999"/>
  </r>
  <r>
    <x v="3"/>
    <s v="236-TRATOR JOHN DEERE 6180 J"/>
    <n v="161.136"/>
    <n v="10"/>
    <n v="16.114000000000001"/>
  </r>
  <r>
    <x v="4"/>
    <s v="236-TRATOR JOHN DEERE 6180 J"/>
    <n v="158.34299999999999"/>
    <n v="12"/>
    <n v="13.195"/>
  </r>
  <r>
    <x v="5"/>
    <s v="285-TRATOR JOHN DEERE 7185 J"/>
    <n v="110.985"/>
    <n v="9"/>
    <n v="12.332000000000001"/>
  </r>
  <r>
    <x v="6"/>
    <s v="238-TRATOR JOHN DEERE 7195 J"/>
    <n v="11.16"/>
    <n v="1"/>
    <n v="11.16"/>
  </r>
  <r>
    <x v="49"/>
    <s v="238-TRATOR JOHN DEERE 7195 J"/>
    <n v="116.251"/>
    <n v="8"/>
    <n v="14.531000000000001"/>
  </r>
  <r>
    <x v="7"/>
    <s v="238-TRATOR JOHN DEERE 7195 J"/>
    <n v="22.678999999999998"/>
    <n v="2"/>
    <n v="11.34"/>
  </r>
  <r>
    <x v="8"/>
    <s v="238-TRATOR JOHN DEERE 7195 J"/>
    <n v="175.25399999999999"/>
    <n v="11"/>
    <n v="15.932"/>
  </r>
  <r>
    <x v="9"/>
    <s v="238-TRATOR JOHN DEERE 7195 J"/>
    <n v="112.547"/>
    <n v="8"/>
    <n v="14.068"/>
  </r>
  <r>
    <x v="12"/>
    <s v="258-TRATOR JOHN DEERE 7210 J"/>
    <n v="175.447"/>
    <n v="12"/>
    <n v="14.621"/>
  </r>
  <r>
    <x v="13"/>
    <s v="258-TRATOR JOHN DEERE 7210 J"/>
    <n v="329.14499999999998"/>
    <n v="22"/>
    <n v="14.961"/>
  </r>
  <r>
    <x v="14"/>
    <s v="258-TRATOR JOHN DEERE 7210 J"/>
    <n v="109.91"/>
    <n v="6"/>
    <n v="18.318000000000001"/>
  </r>
  <r>
    <x v="50"/>
    <s v="258-TRATOR JOHN DEERE 7210 J"/>
    <n v="166.32499999999999"/>
    <n v="11"/>
    <n v="15.12"/>
  </r>
  <r>
    <x v="51"/>
    <s v="258-TRATOR JOHN DEERE 7210 J"/>
    <n v="264.90199999999999"/>
    <n v="16"/>
    <n v="16.556000000000001"/>
  </r>
  <r>
    <x v="15"/>
    <s v="258-TRATOR JOHN DEERE 7210 J"/>
    <n v="244.51"/>
    <n v="19"/>
    <n v="12.869"/>
  </r>
  <r>
    <x v="60"/>
    <s v="258-TRATOR JOHN DEERE 7210 J"/>
    <n v="340.125"/>
    <n v="22"/>
    <n v="15.46"/>
  </r>
  <r>
    <x v="16"/>
    <s v="258-TRATOR JOHN DEERE 7210 J"/>
    <n v="356.90800000000002"/>
    <n v="23"/>
    <n v="15.518000000000001"/>
  </r>
  <r>
    <x v="17"/>
    <s v="296-TRATOR JONH DEERE 7215 J"/>
    <n v="390.44"/>
    <n v="26"/>
    <n v="15.016999999999999"/>
  </r>
  <r>
    <x v="18"/>
    <s v="296-TRATOR JONH DEERE 7215 J"/>
    <n v="314.94"/>
    <n v="21"/>
    <n v="14.997"/>
  </r>
  <r>
    <x v="19"/>
    <s v="296-TRATOR JONH DEERE 7215 J"/>
    <n v="381.005"/>
    <n v="25"/>
    <n v="15.24"/>
  </r>
  <r>
    <x v="20"/>
    <s v="258-TRATOR JOHN DEERE 7210 J"/>
    <n v="131.25299999999999"/>
    <n v="8"/>
    <n v="16.407"/>
  </r>
  <r>
    <x v="21"/>
    <s v="258-TRATOR JOHN DEERE 7210 J"/>
    <n v="363.10399999999998"/>
    <n v="23"/>
    <n v="15.787000000000001"/>
  </r>
  <r>
    <x v="22"/>
    <s v="258-TRATOR JOHN DEERE 7210 J"/>
    <n v="165.27500000000001"/>
    <n v="11"/>
    <n v="15.025"/>
  </r>
  <r>
    <x v="23"/>
    <s v="296-TRATOR JONH DEERE 7215 J"/>
    <n v="306.58499999999998"/>
    <n v="19"/>
    <n v="16.135999999999999"/>
  </r>
  <r>
    <x v="55"/>
    <s v="296-TRATOR JONH DEERE 7215 J"/>
    <n v="281.73"/>
    <n v="19"/>
    <n v="14.827999999999999"/>
  </r>
  <r>
    <x v="24"/>
    <s v="296-TRATOR JONH DEERE 7215 J"/>
    <n v="328.07499999999999"/>
    <n v="21"/>
    <n v="15.622999999999999"/>
  </r>
  <r>
    <x v="52"/>
    <s v="258-TRATOR JOHN DEERE 7210 J"/>
    <n v="230.411"/>
    <n v="15"/>
    <n v="15.361000000000001"/>
  </r>
  <r>
    <x v="25"/>
    <s v="258-TRATOR JOHN DEERE 7210 J"/>
    <n v="283.20499999999998"/>
    <n v="17"/>
    <n v="16.658999999999999"/>
  </r>
  <r>
    <x v="26"/>
    <s v="258-TRATOR JOHN DEERE 7210 J"/>
    <n v="279.42"/>
    <n v="18"/>
    <n v="15.523"/>
  </r>
  <r>
    <x v="27"/>
    <s v="258-TRATOR JOHN DEERE 7210 J"/>
    <n v="478.97"/>
    <n v="30"/>
    <n v="15.965999999999999"/>
  </r>
  <r>
    <x v="28"/>
    <s v="258-TRATOR JOHN DEERE 7210 J"/>
    <n v="35.624000000000002"/>
    <n v="2"/>
    <n v="17.812000000000001"/>
  </r>
  <r>
    <x v="29"/>
    <s v="258-TRATOR JOHN DEERE 7210 J"/>
    <n v="305.63400000000001"/>
    <n v="18"/>
    <n v="16.98"/>
  </r>
  <r>
    <x v="30"/>
    <s v="258-TRATOR JOHN DEERE 7210 J"/>
    <n v="279.95800000000003"/>
    <n v="16"/>
    <n v="17.497"/>
  </r>
  <r>
    <x v="53"/>
    <s v="258-TRATOR JOHN DEERE 7210 J"/>
    <n v="282.06200000000001"/>
    <n v="17"/>
    <n v="16.591999999999999"/>
  </r>
  <r>
    <x v="31"/>
    <s v="258-TRATOR JOHN DEERE 7210 J"/>
    <n v="196.15299999999999"/>
    <n v="11"/>
    <n v="17.832000000000001"/>
  </r>
  <r>
    <x v="32"/>
    <s v="258-TRATOR JOHN DEERE 7210 J"/>
    <n v="431.35500000000002"/>
    <n v="27"/>
    <n v="15.976000000000001"/>
  </r>
  <r>
    <x v="33"/>
    <s v="258-TRATOR JOHN DEERE 7210 J"/>
    <n v="284.24400000000003"/>
    <n v="18"/>
    <n v="15.791"/>
  </r>
  <r>
    <x v="34"/>
    <s v="258-TRATOR JOHN DEERE 7210 J"/>
    <n v="432.51499999999999"/>
    <n v="28"/>
    <n v="15.446999999999999"/>
  </r>
  <r>
    <x v="35"/>
    <s v="258-TRATOR JOHN DEERE 7210 J"/>
    <n v="444.43799999999999"/>
    <n v="28"/>
    <n v="15.872999999999999"/>
  </r>
  <r>
    <x v="36"/>
    <s v="258-TRATOR JOHN DEERE 7210 J"/>
    <n v="341.95600000000002"/>
    <n v="21"/>
    <n v="16.283999999999999"/>
  </r>
  <r>
    <x v="37"/>
    <s v="258-TRATOR JOHN DEERE 7210 J"/>
    <n v="311.524"/>
    <n v="20"/>
    <n v="15.576000000000001"/>
  </r>
  <r>
    <x v="38"/>
    <s v="258-TRATOR JOHN DEERE 7210 J"/>
    <n v="135.07"/>
    <n v="9"/>
    <n v="15.007999999999999"/>
  </r>
  <r>
    <x v="39"/>
    <s v="258-TRATOR JOHN DEERE 7210 J"/>
    <n v="334.18"/>
    <n v="21"/>
    <n v="15.913"/>
  </r>
  <r>
    <x v="40"/>
    <s v="265-TRATOR JOHN DEERE 7225 J"/>
    <n v="265.14800000000002"/>
    <n v="16"/>
    <n v="16.571999999999999"/>
  </r>
  <r>
    <x v="54"/>
    <s v="265-TRATOR JOHN DEERE 7225 J"/>
    <n v="235.85900000000001"/>
    <n v="14"/>
    <n v="16.847000000000001"/>
  </r>
  <r>
    <x v="56"/>
    <s v="265-TRATOR JOHN DEERE 7225 J"/>
    <n v="173.94399999999999"/>
    <n v="10"/>
    <n v="17.393999999999998"/>
  </r>
  <r>
    <x v="41"/>
    <s v="258-TRATOR JOHN DEERE 7210 J"/>
    <n v="268.995"/>
    <n v="18"/>
    <n v="14.944000000000001"/>
  </r>
  <r>
    <x v="42"/>
    <s v="258-TRATOR JOHN DEERE 7210 J"/>
    <n v="90.054000000000002"/>
    <n v="7"/>
    <n v="12.865"/>
  </r>
  <r>
    <x v="43"/>
    <s v="258-TRATOR JOHN DEERE 7210 J"/>
    <n v="313.17899999999997"/>
    <n v="19"/>
    <n v="16.483000000000001"/>
  </r>
  <r>
    <x v="44"/>
    <s v="258-TRATOR JOHN DEERE 7210 J"/>
    <n v="264.83"/>
    <n v="18"/>
    <n v="14.712999999999999"/>
  </r>
  <r>
    <x v="45"/>
    <s v="258-TRATOR JOHN DEERE 7210 J"/>
    <n v="273.83"/>
    <n v="18"/>
    <n v="15.212999999999999"/>
  </r>
  <r>
    <x v="58"/>
    <s v="258-TRATOR JOHN DEERE 7210 J"/>
    <n v="219.429"/>
    <n v="14"/>
    <n v="15.673999999999999"/>
  </r>
  <r>
    <x v="46"/>
    <s v="258-TRATOR JOHN DEERE 7210 J"/>
    <n v="330.625"/>
    <n v="21"/>
    <n v="15.744"/>
  </r>
  <r>
    <x v="47"/>
    <s v="258-TRATOR JOHN DEERE 7210 J"/>
    <n v="198.57499999999999"/>
    <n v="13"/>
    <n v="15.275"/>
  </r>
  <r>
    <x v="1"/>
    <s v="236-TRATOR JOHN DEERE 6180 J"/>
    <n v="172.68199999999999"/>
    <n v="10"/>
    <n v="17.268000000000001"/>
  </r>
  <r>
    <x v="2"/>
    <s v="236-TRATOR JOHN DEERE 6180 J"/>
    <n v="35.543999999999997"/>
    <n v="3"/>
    <n v="11.848000000000001"/>
  </r>
  <r>
    <x v="3"/>
    <s v="236-TRATOR JOHN DEERE 6180 J"/>
    <n v="77.543000000000006"/>
    <n v="6"/>
    <n v="12.923999999999999"/>
  </r>
  <r>
    <x v="4"/>
    <s v="236-TRATOR JOHN DEERE 6180 J"/>
    <n v="112.124"/>
    <n v="7"/>
    <n v="16.018000000000001"/>
  </r>
  <r>
    <x v="5"/>
    <s v="285-TRATOR JOHN DEERE 7185 J"/>
    <n v="100.04300000000001"/>
    <n v="7"/>
    <n v="14.292"/>
  </r>
  <r>
    <x v="49"/>
    <s v="238-TRATOR JOHN DEERE 7195 J"/>
    <n v="28.774999999999999"/>
    <n v="2"/>
    <n v="14.388"/>
  </r>
  <r>
    <x v="7"/>
    <s v="238-TRATOR JOHN DEERE 7195 J"/>
    <n v="33.21"/>
    <n v="3"/>
    <n v="11.07"/>
  </r>
  <r>
    <x v="8"/>
    <s v="238-TRATOR JOHN DEERE 7195 J"/>
    <n v="104.139"/>
    <n v="7"/>
    <n v="14.877000000000001"/>
  </r>
  <r>
    <x v="9"/>
    <s v="238-TRATOR JOHN DEERE 7195 J"/>
    <n v="101.642"/>
    <n v="7"/>
    <n v="14.52"/>
  </r>
  <r>
    <x v="59"/>
    <s v="258-TRATOR JOHN DEERE 7210 J"/>
    <n v="170.209"/>
    <n v="12"/>
    <n v="14.183999999999999"/>
  </r>
  <r>
    <x v="12"/>
    <s v="258-TRATOR JOHN DEERE 7210 J"/>
    <n v="131.114"/>
    <n v="9"/>
    <n v="14.568"/>
  </r>
  <r>
    <x v="13"/>
    <s v="258-TRATOR JOHN DEERE 7210 J"/>
    <n v="302.14999999999998"/>
    <n v="21"/>
    <n v="14.388"/>
  </r>
  <r>
    <x v="14"/>
    <s v="258-TRATOR JOHN DEERE 7210 J"/>
    <n v="156.41200000000001"/>
    <n v="7"/>
    <n v="22.344999999999999"/>
  </r>
  <r>
    <x v="50"/>
    <s v="258-TRATOR JOHN DEERE 7210 J"/>
    <n v="336"/>
    <n v="24"/>
    <n v="14"/>
  </r>
  <r>
    <x v="51"/>
    <s v="258-TRATOR JOHN DEERE 7210 J"/>
    <n v="255.61199999999999"/>
    <n v="18"/>
    <n v="14.201000000000001"/>
  </r>
  <r>
    <x v="15"/>
    <s v="258-TRATOR JOHN DEERE 7210 J"/>
    <n v="216.18"/>
    <n v="20"/>
    <n v="10.808999999999999"/>
  </r>
  <r>
    <x v="60"/>
    <s v="258-TRATOR JOHN DEERE 7210 J"/>
    <n v="320.101"/>
    <n v="22"/>
    <n v="14.55"/>
  </r>
  <r>
    <x v="16"/>
    <s v="258-TRATOR JOHN DEERE 7210 J"/>
    <n v="56.005000000000003"/>
    <n v="4"/>
    <n v="14.000999999999999"/>
  </r>
  <r>
    <x v="17"/>
    <s v="296-TRATOR JONH DEERE 7215 J"/>
    <n v="171.38"/>
    <n v="12"/>
    <n v="14.282"/>
  </r>
  <r>
    <x v="18"/>
    <s v="296-TRATOR JONH DEERE 7215 J"/>
    <n v="250.6"/>
    <n v="16"/>
    <n v="15.663"/>
  </r>
  <r>
    <x v="19"/>
    <s v="296-TRATOR JONH DEERE 7215 J"/>
    <n v="314.255"/>
    <n v="21"/>
    <n v="14.965"/>
  </r>
  <r>
    <x v="20"/>
    <s v="258-TRATOR JOHN DEERE 7210 J"/>
    <n v="168.554"/>
    <n v="10"/>
    <n v="16.855"/>
  </r>
  <r>
    <x v="21"/>
    <s v="258-TRATOR JOHN DEERE 7210 J"/>
    <n v="316.16699999999997"/>
    <n v="22"/>
    <n v="14.371"/>
  </r>
  <r>
    <x v="22"/>
    <s v="258-TRATOR JOHN DEERE 7210 J"/>
    <n v="164.905"/>
    <n v="10"/>
    <n v="16.491"/>
  </r>
  <r>
    <x v="23"/>
    <s v="296-TRATOR JONH DEERE 7215 J"/>
    <n v="335.07499999999999"/>
    <n v="22"/>
    <n v="15.231"/>
  </r>
  <r>
    <x v="55"/>
    <s v="296-TRATOR JONH DEERE 7215 J"/>
    <n v="220.59"/>
    <n v="15"/>
    <n v="14.706"/>
  </r>
  <r>
    <x v="24"/>
    <s v="296-TRATOR JONH DEERE 7215 J"/>
    <n v="234.73"/>
    <n v="16"/>
    <n v="14.670999999999999"/>
  </r>
  <r>
    <x v="52"/>
    <s v="258-TRATOR JOHN DEERE 7210 J"/>
    <n v="283.75400000000002"/>
    <n v="19"/>
    <n v="14.933999999999999"/>
  </r>
  <r>
    <x v="25"/>
    <s v="258-TRATOR JOHN DEERE 7210 J"/>
    <n v="301.02800000000002"/>
    <n v="19"/>
    <n v="15.843999999999999"/>
  </r>
  <r>
    <x v="26"/>
    <s v="258-TRATOR JOHN DEERE 7210 J"/>
    <n v="103.495"/>
    <n v="7"/>
    <n v="14.785"/>
  </r>
  <r>
    <x v="27"/>
    <s v="258-TRATOR JOHN DEERE 7210 J"/>
    <n v="221.86600000000001"/>
    <n v="14"/>
    <n v="15.848000000000001"/>
  </r>
  <r>
    <x v="29"/>
    <s v="258-TRATOR JOHN DEERE 7210 J"/>
    <n v="279.15699999999998"/>
    <n v="18"/>
    <n v="15.509"/>
  </r>
  <r>
    <x v="30"/>
    <s v="258-TRATOR JOHN DEERE 7210 J"/>
    <n v="254.625"/>
    <n v="15"/>
    <n v="16.975000000000001"/>
  </r>
  <r>
    <x v="53"/>
    <s v="258-TRATOR JOHN DEERE 7210 J"/>
    <n v="250.97200000000001"/>
    <n v="15"/>
    <n v="16.731000000000002"/>
  </r>
  <r>
    <x v="31"/>
    <s v="258-TRATOR JOHN DEERE 7210 J"/>
    <n v="180.22"/>
    <n v="13"/>
    <n v="13.863"/>
  </r>
  <r>
    <x v="32"/>
    <s v="258-TRATOR JOHN DEERE 7210 J"/>
    <n v="347.68200000000002"/>
    <n v="23"/>
    <n v="15.117000000000001"/>
  </r>
  <r>
    <x v="33"/>
    <s v="258-TRATOR JOHN DEERE 7210 J"/>
    <n v="343.21"/>
    <n v="19"/>
    <n v="18.064"/>
  </r>
  <r>
    <x v="34"/>
    <s v="258-TRATOR JOHN DEERE 7210 J"/>
    <n v="335.52499999999998"/>
    <n v="23"/>
    <n v="14.587999999999999"/>
  </r>
  <r>
    <x v="35"/>
    <s v="258-TRATOR JOHN DEERE 7210 J"/>
    <n v="211.66499999999999"/>
    <n v="14"/>
    <n v="15.119"/>
  </r>
  <r>
    <x v="36"/>
    <s v="258-TRATOR JOHN DEERE 7210 J"/>
    <n v="299.08800000000002"/>
    <n v="18"/>
    <n v="16.616"/>
  </r>
  <r>
    <x v="37"/>
    <s v="258-TRATOR JOHN DEERE 7210 J"/>
    <n v="428.79"/>
    <n v="26"/>
    <n v="16.492000000000001"/>
  </r>
  <r>
    <x v="38"/>
    <s v="258-TRATOR JOHN DEERE 7210 J"/>
    <n v="135.47999999999999"/>
    <n v="9"/>
    <n v="15.053000000000001"/>
  </r>
  <r>
    <x v="39"/>
    <s v="258-TRATOR JOHN DEERE 7210 J"/>
    <n v="309.08"/>
    <n v="20"/>
    <n v="15.454000000000001"/>
  </r>
  <r>
    <x v="40"/>
    <s v="265-TRATOR JOHN DEERE 7225 J"/>
    <n v="267.07"/>
    <n v="17"/>
    <n v="15.71"/>
  </r>
  <r>
    <x v="54"/>
    <s v="265-TRATOR JOHN DEERE 7225 J"/>
    <n v="257.27600000000001"/>
    <n v="17"/>
    <n v="15.134"/>
  </r>
  <r>
    <x v="56"/>
    <s v="265-TRATOR JOHN DEERE 7225 J"/>
    <n v="273.09899999999999"/>
    <n v="17"/>
    <n v="16.065000000000001"/>
  </r>
  <r>
    <x v="41"/>
    <s v="258-TRATOR JOHN DEERE 7210 J"/>
    <n v="163.065"/>
    <n v="11"/>
    <n v="14.824"/>
  </r>
  <r>
    <x v="42"/>
    <s v="258-TRATOR JOHN DEERE 7210 J"/>
    <n v="91.338999999999999"/>
    <n v="7"/>
    <n v="13.048"/>
  </r>
  <r>
    <x v="43"/>
    <s v="258-TRATOR JOHN DEERE 7210 J"/>
    <n v="311.779"/>
    <n v="20"/>
    <n v="15.589"/>
  </r>
  <r>
    <x v="44"/>
    <s v="258-TRATOR JOHN DEERE 7210 J"/>
    <n v="121.78"/>
    <n v="8"/>
    <n v="15.223000000000001"/>
  </r>
  <r>
    <x v="45"/>
    <s v="258-TRATOR JOHN DEERE 7210 J"/>
    <n v="132.88"/>
    <n v="9"/>
    <n v="14.763999999999999"/>
  </r>
  <r>
    <x v="58"/>
    <s v="258-TRATOR JOHN DEERE 7210 J"/>
    <n v="146.559"/>
    <n v="10"/>
    <n v="14.656000000000001"/>
  </r>
  <r>
    <x v="46"/>
    <s v="258-TRATOR JOHN DEERE 7210 J"/>
    <n v="205.83500000000001"/>
    <n v="14"/>
    <n v="14.702999999999999"/>
  </r>
  <r>
    <x v="47"/>
    <s v="258-TRATOR JOHN DEERE 7210 J"/>
    <n v="192.68"/>
    <n v="13"/>
    <n v="14.821999999999999"/>
  </r>
  <r>
    <x v="1"/>
    <s v="236-TRATOR JOHN DEERE 6180 J"/>
    <n v="132.92400000000001"/>
    <n v="8"/>
    <n v="16.616"/>
  </r>
  <r>
    <x v="2"/>
    <s v="236-TRATOR JOHN DEERE 6180 J"/>
    <n v="62.819000000000003"/>
    <n v="5"/>
    <n v="12.564"/>
  </r>
  <r>
    <x v="3"/>
    <s v="236-TRATOR JOHN DEERE 6180 J"/>
    <n v="63.502000000000002"/>
    <n v="4"/>
    <n v="15.875999999999999"/>
  </r>
  <r>
    <x v="4"/>
    <s v="236-TRATOR JOHN DEERE 6180 J"/>
    <n v="114.355"/>
    <n v="8"/>
    <n v="14.294"/>
  </r>
  <r>
    <x v="5"/>
    <s v="285-TRATOR JOHN DEERE 7185 J"/>
    <n v="133.20599999999999"/>
    <n v="9"/>
    <n v="14.801"/>
  </r>
  <r>
    <x v="6"/>
    <s v="238-TRATOR JOHN DEERE 7195 J"/>
    <n v="36.527000000000001"/>
    <n v="3"/>
    <n v="12.176"/>
  </r>
  <r>
    <x v="49"/>
    <s v="238-TRATOR JOHN DEERE 7195 J"/>
    <n v="16.812000000000001"/>
    <n v="1"/>
    <n v="16.812000000000001"/>
  </r>
  <r>
    <x v="7"/>
    <s v="238-TRATOR JOHN DEERE 7195 J"/>
    <n v="89.448999999999998"/>
    <n v="8"/>
    <n v="11.180999999999999"/>
  </r>
  <r>
    <x v="8"/>
    <s v="238-TRATOR JOHN DEERE 7195 J"/>
    <n v="201.53100000000001"/>
    <n v="11"/>
    <n v="18.321000000000002"/>
  </r>
  <r>
    <x v="9"/>
    <s v="238-TRATOR JOHN DEERE 7195 J"/>
    <n v="161.33699999999999"/>
    <n v="12"/>
    <n v="13.445"/>
  </r>
  <r>
    <x v="59"/>
    <s v="258-TRATOR JOHN DEERE 7210 J"/>
    <n v="298.334"/>
    <n v="18"/>
    <n v="16.574000000000002"/>
  </r>
  <r>
    <x v="12"/>
    <s v="258-TRATOR JOHN DEERE 7210 J"/>
    <n v="78.747"/>
    <n v="6"/>
    <n v="13.125"/>
  </r>
  <r>
    <x v="13"/>
    <s v="258-TRATOR JOHN DEERE 7210 J"/>
    <n v="334.99"/>
    <n v="21"/>
    <n v="15.952"/>
  </r>
  <r>
    <x v="14"/>
    <s v="258-TRATOR JOHN DEERE 7210 J"/>
    <n v="72.126000000000005"/>
    <n v="5"/>
    <n v="14.425000000000001"/>
  </r>
  <r>
    <x v="50"/>
    <s v="258-TRATOR JOHN DEERE 7210 J"/>
    <n v="218.042"/>
    <n v="15"/>
    <n v="14.536"/>
  </r>
  <r>
    <x v="51"/>
    <s v="258-TRATOR JOHN DEERE 7210 J"/>
    <n v="165.048"/>
    <n v="11"/>
    <n v="15.004"/>
  </r>
  <r>
    <x v="15"/>
    <s v="258-TRATOR JOHN DEERE 7210 J"/>
    <n v="145.119"/>
    <n v="12"/>
    <n v="12.093"/>
  </r>
  <r>
    <x v="60"/>
    <s v="258-TRATOR JOHN DEERE 7210 J"/>
    <n v="269.661"/>
    <n v="17"/>
    <n v="15.862"/>
  </r>
  <r>
    <x v="17"/>
    <s v="296-TRATOR JONH DEERE 7215 J"/>
    <n v="127.547"/>
    <n v="9"/>
    <n v="14.172000000000001"/>
  </r>
  <r>
    <x v="18"/>
    <s v="296-TRATOR JONH DEERE 7215 J"/>
    <n v="231.72499999999999"/>
    <n v="16"/>
    <n v="14.483000000000001"/>
  </r>
  <r>
    <x v="19"/>
    <s v="296-TRATOR JONH DEERE 7215 J"/>
    <n v="310.77199999999999"/>
    <n v="19"/>
    <n v="16.356000000000002"/>
  </r>
  <r>
    <x v="20"/>
    <s v="258-TRATOR JOHN DEERE 7210 J"/>
    <n v="126.08"/>
    <n v="7"/>
    <n v="18.010999999999999"/>
  </r>
  <r>
    <x v="21"/>
    <s v="258-TRATOR JOHN DEERE 7210 J"/>
    <n v="257.61"/>
    <n v="17"/>
    <n v="15.154"/>
  </r>
  <r>
    <x v="22"/>
    <s v="258-TRATOR JOHN DEERE 7210 J"/>
    <n v="195.31"/>
    <n v="12"/>
    <n v="16.276"/>
  </r>
  <r>
    <x v="23"/>
    <s v="296-TRATOR JONH DEERE 7215 J"/>
    <n v="340.88900000000001"/>
    <n v="22"/>
    <n v="15.494999999999999"/>
  </r>
  <r>
    <x v="55"/>
    <s v="296-TRATOR JONH DEERE 7215 J"/>
    <n v="401.38"/>
    <n v="22"/>
    <n v="18.245000000000001"/>
  </r>
  <r>
    <x v="24"/>
    <s v="296-TRATOR JONH DEERE 7215 J"/>
    <n v="289.34800000000001"/>
    <n v="18"/>
    <n v="16.074999999999999"/>
  </r>
  <r>
    <x v="52"/>
    <s v="258-TRATOR JOHN DEERE 7210 J"/>
    <n v="205.714"/>
    <n v="12"/>
    <n v="17.143000000000001"/>
  </r>
  <r>
    <x v="25"/>
    <s v="258-TRATOR JOHN DEERE 7210 J"/>
    <n v="241.65600000000001"/>
    <n v="15"/>
    <n v="16.11"/>
  </r>
  <r>
    <x v="26"/>
    <s v="258-TRATOR JOHN DEERE 7210 J"/>
    <n v="161.97499999999999"/>
    <n v="10"/>
    <n v="16.198"/>
  </r>
  <r>
    <x v="27"/>
    <s v="258-TRATOR JOHN DEERE 7210 J"/>
    <n v="273.32299999999998"/>
    <n v="18"/>
    <n v="15.185"/>
  </r>
  <r>
    <x v="28"/>
    <s v="258-TRATOR JOHN DEERE 7210 J"/>
    <n v="272.12400000000002"/>
    <n v="17"/>
    <n v="16.007000000000001"/>
  </r>
  <r>
    <x v="29"/>
    <s v="258-TRATOR JOHN DEERE 7210 J"/>
    <n v="201.714"/>
    <n v="12"/>
    <n v="16.809999999999999"/>
  </r>
  <r>
    <x v="30"/>
    <s v="258-TRATOR JOHN DEERE 7210 J"/>
    <n v="281.87200000000001"/>
    <n v="17"/>
    <n v="16.581"/>
  </r>
  <r>
    <x v="53"/>
    <s v="258-TRATOR JOHN DEERE 7210 J"/>
    <n v="260.483"/>
    <n v="15"/>
    <n v="17.366"/>
  </r>
  <r>
    <x v="31"/>
    <s v="258-TRATOR JOHN DEERE 7210 J"/>
    <n v="106.095"/>
    <n v="7"/>
    <n v="15.156000000000001"/>
  </r>
  <r>
    <x v="32"/>
    <s v="258-TRATOR JOHN DEERE 7210 J"/>
    <n v="239.61500000000001"/>
    <n v="16"/>
    <n v="14.976000000000001"/>
  </r>
  <r>
    <x v="33"/>
    <s v="258-TRATOR JOHN DEERE 7210 J"/>
    <n v="254.39400000000001"/>
    <n v="15"/>
    <n v="16.96"/>
  </r>
  <r>
    <x v="57"/>
    <s v="258-TRATOR JOHN DEERE 7210 J"/>
    <n v="32.392000000000003"/>
    <n v="2"/>
    <n v="16.196000000000002"/>
  </r>
  <r>
    <x v="34"/>
    <s v="258-TRATOR JOHN DEERE 7210 J"/>
    <n v="157.37"/>
    <n v="10"/>
    <n v="15.737"/>
  </r>
  <r>
    <x v="35"/>
    <s v="258-TRATOR JOHN DEERE 7210 J"/>
    <n v="146.76499999999999"/>
    <n v="9"/>
    <n v="16.306999999999999"/>
  </r>
  <r>
    <x v="36"/>
    <s v="258-TRATOR JOHN DEERE 7210 J"/>
    <n v="282.31900000000002"/>
    <n v="17"/>
    <n v="16.606999999999999"/>
  </r>
  <r>
    <x v="37"/>
    <s v="258-TRATOR JOHN DEERE 7210 J"/>
    <n v="236.28100000000001"/>
    <n v="14"/>
    <n v="16.876999999999999"/>
  </r>
  <r>
    <x v="38"/>
    <s v="258-TRATOR JOHN DEERE 7210 J"/>
    <n v="142.97999999999999"/>
    <n v="9"/>
    <n v="15.887"/>
  </r>
  <r>
    <x v="39"/>
    <s v="258-TRATOR JOHN DEERE 7210 J"/>
    <n v="320.56900000000002"/>
    <n v="22"/>
    <n v="14.571"/>
  </r>
  <r>
    <x v="40"/>
    <s v="265-TRATOR JOHN DEERE 7225 J"/>
    <n v="257.67399999999998"/>
    <n v="15"/>
    <n v="17.178000000000001"/>
  </r>
  <r>
    <x v="54"/>
    <s v="265-TRATOR JOHN DEERE 7225 J"/>
    <n v="196.92"/>
    <n v="11"/>
    <n v="17.902000000000001"/>
  </r>
  <r>
    <x v="56"/>
    <s v="265-TRATOR JOHN DEERE 7225 J"/>
    <n v="210.995"/>
    <n v="12"/>
    <n v="17.582999999999998"/>
  </r>
  <r>
    <x v="41"/>
    <s v="258-TRATOR JOHN DEERE 7210 J"/>
    <n v="193.86"/>
    <n v="12"/>
    <n v="16.155000000000001"/>
  </r>
  <r>
    <x v="42"/>
    <s v="258-TRATOR JOHN DEERE 7210 J"/>
    <n v="82.162000000000006"/>
    <n v="7"/>
    <n v="11.737"/>
  </r>
  <r>
    <x v="43"/>
    <s v="258-TRATOR JOHN DEERE 7210 J"/>
    <n v="204.315"/>
    <n v="13"/>
    <n v="15.717000000000001"/>
  </r>
  <r>
    <x v="44"/>
    <s v="258-TRATOR JOHN DEERE 7210 J"/>
    <n v="149.11500000000001"/>
    <n v="9"/>
    <n v="16.568000000000001"/>
  </r>
  <r>
    <x v="45"/>
    <s v="258-TRATOR JOHN DEERE 7210 J"/>
    <n v="163.44999999999999"/>
    <n v="9"/>
    <n v="18.161000000000001"/>
  </r>
  <r>
    <x v="58"/>
    <s v="258-TRATOR JOHN DEERE 7210 J"/>
    <n v="107.77800000000001"/>
    <n v="7"/>
    <n v="15.397"/>
  </r>
  <r>
    <x v="46"/>
    <s v="258-TRATOR JOHN DEERE 7210 J"/>
    <n v="182.8"/>
    <n v="11"/>
    <n v="16.617999999999999"/>
  </r>
  <r>
    <x v="47"/>
    <s v="258-TRATOR JOHN DEERE 7210 J"/>
    <n v="178.99"/>
    <n v="11"/>
    <n v="16.271999999999998"/>
  </r>
  <r>
    <x v="5"/>
    <s v="285-TRATOR JOHN DEERE 7185 J"/>
    <n v="12.455"/>
    <n v="1"/>
    <n v="12.455"/>
  </r>
  <r>
    <x v="6"/>
    <s v="238-TRATOR JOHN DEERE 7195 J"/>
    <n v="14.285"/>
    <n v="1"/>
    <n v="14.285"/>
  </r>
  <r>
    <x v="49"/>
    <s v="238-TRATOR JOHN DEERE 7195 J"/>
    <n v="12.914"/>
    <n v="1"/>
    <n v="12.914"/>
  </r>
  <r>
    <x v="7"/>
    <s v="238-TRATOR JOHN DEERE 7195 J"/>
    <n v="25.527999999999999"/>
    <n v="2"/>
    <n v="12.763999999999999"/>
  </r>
  <r>
    <x v="8"/>
    <s v="238-TRATOR JOHN DEERE 7195 J"/>
    <n v="13.587"/>
    <n v="1"/>
    <n v="13.587"/>
  </r>
  <r>
    <x v="9"/>
    <s v="238-TRATOR JOHN DEERE 7195 J"/>
    <n v="24.36"/>
    <n v="2"/>
    <n v="12.18"/>
  </r>
  <r>
    <x v="59"/>
    <s v="258-TRATOR JOHN DEERE 7210 J"/>
    <n v="30.17"/>
    <n v="2"/>
    <n v="15.085000000000001"/>
  </r>
  <r>
    <x v="13"/>
    <s v="258-TRATOR JOHN DEERE 7210 J"/>
    <n v="61.104999999999997"/>
    <n v="4"/>
    <n v="15.276"/>
  </r>
  <r>
    <x v="14"/>
    <s v="258-TRATOR JOHN DEERE 7210 J"/>
    <n v="29.780999999999999"/>
    <n v="2"/>
    <n v="14.891"/>
  </r>
  <r>
    <x v="50"/>
    <s v="258-TRATOR JOHN DEERE 7210 J"/>
    <n v="31.213999999999999"/>
    <n v="2"/>
    <n v="15.606999999999999"/>
  </r>
  <r>
    <x v="51"/>
    <s v="258-TRATOR JOHN DEERE 7210 J"/>
    <n v="15.151999999999999"/>
    <n v="1"/>
    <n v="15.151999999999999"/>
  </r>
  <r>
    <x v="60"/>
    <s v="258-TRATOR JOHN DEERE 7210 J"/>
    <n v="47.524000000000001"/>
    <n v="3"/>
    <n v="15.840999999999999"/>
  </r>
  <r>
    <x v="17"/>
    <s v="296-TRATOR JONH DEERE 7215 J"/>
    <n v="16.004999999999999"/>
    <n v="1"/>
    <n v="16.004999999999999"/>
  </r>
  <r>
    <x v="18"/>
    <s v="296-TRATOR JONH DEERE 7215 J"/>
    <n v="29.83"/>
    <n v="2"/>
    <n v="14.914999999999999"/>
  </r>
  <r>
    <x v="19"/>
    <s v="296-TRATOR JONH DEERE 7215 J"/>
    <n v="60.215000000000003"/>
    <n v="4"/>
    <n v="15.054"/>
  </r>
  <r>
    <x v="21"/>
    <s v="258-TRATOR JOHN DEERE 7210 J"/>
    <n v="31.39"/>
    <n v="2"/>
    <n v="15.695"/>
  </r>
  <r>
    <x v="22"/>
    <s v="258-TRATOR JOHN DEERE 7210 J"/>
    <n v="34.79"/>
    <n v="2"/>
    <n v="17.395"/>
  </r>
  <r>
    <x v="23"/>
    <s v="296-TRATOR JONH DEERE 7215 J"/>
    <n v="46.484999999999999"/>
    <n v="3"/>
    <n v="15.494999999999999"/>
  </r>
  <r>
    <x v="55"/>
    <s v="296-TRATOR JONH DEERE 7215 J"/>
    <n v="30.625"/>
    <n v="2"/>
    <n v="15.313000000000001"/>
  </r>
  <r>
    <x v="24"/>
    <s v="296-TRATOR JONH DEERE 7215 J"/>
    <n v="29.83"/>
    <n v="2"/>
    <n v="14.914999999999999"/>
  </r>
  <r>
    <x v="52"/>
    <s v="258-TRATOR JOHN DEERE 7210 J"/>
    <n v="32.953000000000003"/>
    <n v="2"/>
    <n v="16.477"/>
  </r>
  <r>
    <x v="26"/>
    <s v="258-TRATOR JOHN DEERE 7210 J"/>
    <n v="30.82"/>
    <n v="2"/>
    <n v="15.41"/>
  </r>
  <r>
    <x v="27"/>
    <s v="258-TRATOR JOHN DEERE 7210 J"/>
    <n v="47.152000000000001"/>
    <n v="3"/>
    <n v="15.717000000000001"/>
  </r>
  <r>
    <x v="28"/>
    <s v="258-TRATOR JOHN DEERE 7210 J"/>
    <n v="15.2"/>
    <n v="1"/>
    <n v="15.2"/>
  </r>
  <r>
    <x v="29"/>
    <s v="258-TRATOR JOHN DEERE 7210 J"/>
    <n v="15.67"/>
    <n v="1"/>
    <n v="15.67"/>
  </r>
  <r>
    <x v="32"/>
    <s v="258-TRATOR JOHN DEERE 7210 J"/>
    <n v="32.774999999999999"/>
    <n v="2"/>
    <n v="16.388000000000002"/>
  </r>
  <r>
    <x v="57"/>
    <s v="258-TRATOR JOHN DEERE 7210 J"/>
    <n v="14.989000000000001"/>
    <n v="1"/>
    <n v="14.989000000000001"/>
  </r>
  <r>
    <x v="35"/>
    <s v="258-TRATOR JOHN DEERE 7210 J"/>
    <n v="31.555"/>
    <n v="2"/>
    <n v="15.778"/>
  </r>
  <r>
    <x v="36"/>
    <s v="258-TRATOR JOHN DEERE 7210 J"/>
    <n v="30.4"/>
    <n v="1"/>
    <n v="30.4"/>
  </r>
  <r>
    <x v="38"/>
    <s v="258-TRATOR JOHN DEERE 7210 J"/>
    <n v="58.26"/>
    <n v="4"/>
    <n v="14.565"/>
  </r>
  <r>
    <x v="39"/>
    <s v="258-TRATOR JOHN DEERE 7210 J"/>
    <n v="89.644999999999996"/>
    <n v="5"/>
    <n v="17.928999999999998"/>
  </r>
  <r>
    <x v="40"/>
    <s v="265-TRATOR JOHN DEERE 7225 J"/>
    <n v="16.667999999999999"/>
    <n v="1"/>
    <n v="16.667999999999999"/>
  </r>
  <r>
    <x v="54"/>
    <s v="265-TRATOR JOHN DEERE 7225 J"/>
    <n v="15.218"/>
    <n v="1"/>
    <n v="15.218"/>
  </r>
  <r>
    <x v="56"/>
    <s v="265-TRATOR JOHN DEERE 7225 J"/>
    <n v="15.67"/>
    <n v="1"/>
    <n v="15.67"/>
  </r>
  <r>
    <x v="41"/>
    <s v="258-TRATOR JOHN DEERE 7210 J"/>
    <n v="43.594999999999999"/>
    <n v="2"/>
    <n v="21.797999999999998"/>
  </r>
  <r>
    <x v="42"/>
    <s v="258-TRATOR JOHN DEERE 7210 J"/>
    <n v="26.11"/>
    <n v="2"/>
    <n v="13.055"/>
  </r>
  <r>
    <x v="43"/>
    <s v="258-TRATOR JOHN DEERE 7210 J"/>
    <n v="15.2"/>
    <n v="1"/>
    <n v="15.2"/>
  </r>
  <r>
    <x v="44"/>
    <s v="258-TRATOR JOHN DEERE 7210 J"/>
    <n v="28.74"/>
    <n v="2"/>
    <n v="14.37"/>
  </r>
  <r>
    <x v="45"/>
    <s v="258-TRATOR JOHN DEERE 7210 J"/>
    <n v="63.53"/>
    <n v="4"/>
    <n v="15.882999999999999"/>
  </r>
  <r>
    <x v="46"/>
    <s v="258-TRATOR JOHN DEERE 7210 J"/>
    <n v="45.484999999999999"/>
    <n v="3"/>
    <n v="15.162000000000001"/>
  </r>
  <r>
    <x v="5"/>
    <s v="285-TRATOR JOHN DEERE 7185 J"/>
    <n v="0"/>
    <n v="0"/>
    <n v="0"/>
  </r>
  <r>
    <x v="6"/>
    <s v="238-TRATOR JOHN DEERE 7195 J"/>
    <n v="0"/>
    <n v="0"/>
    <n v="0"/>
  </r>
  <r>
    <x v="49"/>
    <s v="238-TRATOR JOHN DEERE 7195 J"/>
    <n v="0"/>
    <n v="0"/>
    <n v="0"/>
  </r>
  <r>
    <x v="7"/>
    <s v="238-TRATOR JOHN DEERE 7195 J"/>
    <n v="0"/>
    <n v="0"/>
    <n v="0"/>
  </r>
  <r>
    <x v="8"/>
    <s v="238-TRATOR JOHN DEERE 7195 J"/>
    <n v="0"/>
    <n v="0"/>
    <n v="0"/>
  </r>
  <r>
    <x v="9"/>
    <s v="238-TRATOR JOHN DEERE 7195 J"/>
    <n v="0"/>
    <n v="0"/>
    <n v="0"/>
  </r>
  <r>
    <x v="59"/>
    <s v="258-TRATOR JOHN DEERE 7210 J"/>
    <n v="0"/>
    <n v="0"/>
    <n v="0"/>
  </r>
  <r>
    <x v="13"/>
    <s v="258-TRATOR JOHN DEERE 7210 J"/>
    <n v="0"/>
    <n v="0"/>
    <n v="0"/>
  </r>
  <r>
    <x v="14"/>
    <s v="258-TRATOR JOHN DEERE 7210 J"/>
    <n v="0"/>
    <n v="0"/>
    <n v="0"/>
  </r>
  <r>
    <x v="50"/>
    <s v="258-TRATOR JOHN DEERE 7210 J"/>
    <n v="0"/>
    <n v="0"/>
    <n v="0"/>
  </r>
  <r>
    <x v="51"/>
    <s v="258-TRATOR JOHN DEERE 7210 J"/>
    <n v="0"/>
    <n v="0"/>
    <n v="0"/>
  </r>
  <r>
    <x v="60"/>
    <s v="258-TRATOR JOHN DEERE 7210 J"/>
    <n v="0"/>
    <n v="0"/>
    <n v="0"/>
  </r>
  <r>
    <x v="17"/>
    <s v="296-TRATOR JONH DEERE 7215 J"/>
    <n v="0"/>
    <n v="0"/>
    <n v="0"/>
  </r>
  <r>
    <x v="18"/>
    <s v="296-TRATOR JONH DEERE 7215 J"/>
    <n v="0"/>
    <n v="0"/>
    <n v="0"/>
  </r>
  <r>
    <x v="19"/>
    <s v="296-TRATOR JONH DEERE 7215 J"/>
    <n v="0"/>
    <n v="0"/>
    <n v="0"/>
  </r>
  <r>
    <x v="21"/>
    <s v="258-TRATOR JOHN DEERE 7210 J"/>
    <n v="0"/>
    <n v="0"/>
    <n v="0"/>
  </r>
  <r>
    <x v="22"/>
    <s v="258-TRATOR JOHN DEERE 7210 J"/>
    <n v="0"/>
    <n v="0"/>
    <n v="0"/>
  </r>
  <r>
    <x v="23"/>
    <s v="296-TRATOR JONH DEERE 7215 J"/>
    <n v="0"/>
    <n v="0"/>
    <n v="0"/>
  </r>
  <r>
    <x v="55"/>
    <s v="296-TRATOR JONH DEERE 7215 J"/>
    <n v="0"/>
    <n v="0"/>
    <n v="0"/>
  </r>
  <r>
    <x v="24"/>
    <s v="296-TRATOR JONH DEERE 7215 J"/>
    <n v="0"/>
    <n v="0"/>
    <n v="0"/>
  </r>
  <r>
    <x v="52"/>
    <s v="258-TRATOR JOHN DEERE 7210 J"/>
    <n v="0"/>
    <n v="0"/>
    <n v="0"/>
  </r>
  <r>
    <x v="26"/>
    <s v="258-TRATOR JOHN DEERE 7210 J"/>
    <n v="0"/>
    <n v="0"/>
    <n v="0"/>
  </r>
  <r>
    <x v="27"/>
    <s v="258-TRATOR JOHN DEERE 7210 J"/>
    <n v="0"/>
    <n v="0"/>
    <n v="0"/>
  </r>
  <r>
    <x v="28"/>
    <s v="258-TRATOR JOHN DEERE 7210 J"/>
    <n v="0"/>
    <n v="0"/>
    <n v="0"/>
  </r>
  <r>
    <x v="29"/>
    <s v="258-TRATOR JOHN DEERE 7210 J"/>
    <n v="0"/>
    <n v="0"/>
    <n v="0"/>
  </r>
  <r>
    <x v="32"/>
    <s v="258-TRATOR JOHN DEERE 7210 J"/>
    <n v="0"/>
    <n v="0"/>
    <n v="0"/>
  </r>
  <r>
    <x v="57"/>
    <s v="258-TRATOR JOHN DEERE 7210 J"/>
    <n v="0"/>
    <n v="0"/>
    <n v="0"/>
  </r>
  <r>
    <x v="35"/>
    <s v="258-TRATOR JOHN DEERE 7210 J"/>
    <n v="0"/>
    <n v="0"/>
    <n v="0"/>
  </r>
  <r>
    <x v="36"/>
    <s v="258-TRATOR JOHN DEERE 7210 J"/>
    <n v="0"/>
    <n v="0"/>
    <n v="0"/>
  </r>
  <r>
    <x v="38"/>
    <s v="258-TRATOR JOHN DEERE 7210 J"/>
    <n v="0"/>
    <n v="0"/>
    <n v="0"/>
  </r>
  <r>
    <x v="39"/>
    <s v="258-TRATOR JOHN DEERE 7210 J"/>
    <n v="0"/>
    <n v="0"/>
    <n v="0"/>
  </r>
  <r>
    <x v="40"/>
    <s v="265-TRATOR JOHN DEERE 7225 J"/>
    <n v="0"/>
    <n v="0"/>
    <n v="0"/>
  </r>
  <r>
    <x v="54"/>
    <s v="265-TRATOR JOHN DEERE 7225 J"/>
    <n v="0"/>
    <n v="0"/>
    <n v="0"/>
  </r>
  <r>
    <x v="56"/>
    <s v="265-TRATOR JOHN DEERE 7225 J"/>
    <n v="0"/>
    <n v="0"/>
    <n v="0"/>
  </r>
  <r>
    <x v="41"/>
    <s v="258-TRATOR JOHN DEERE 7210 J"/>
    <n v="0"/>
    <n v="0"/>
    <n v="0"/>
  </r>
  <r>
    <x v="42"/>
    <s v="258-TRATOR JOHN DEERE 7210 J"/>
    <n v="0"/>
    <n v="0"/>
    <n v="0"/>
  </r>
  <r>
    <x v="43"/>
    <s v="258-TRATOR JOHN DEERE 7210 J"/>
    <n v="0"/>
    <n v="0"/>
    <n v="0"/>
  </r>
  <r>
    <x v="44"/>
    <s v="258-TRATOR JOHN DEERE 7210 J"/>
    <n v="0"/>
    <n v="0"/>
    <n v="0"/>
  </r>
  <r>
    <x v="45"/>
    <s v="258-TRATOR JOHN DEERE 7210 J"/>
    <n v="0"/>
    <n v="0"/>
    <n v="0"/>
  </r>
  <r>
    <x v="46"/>
    <s v="258-TRATOR JOHN DEERE 7210 J"/>
    <n v="0"/>
    <n v="0"/>
    <n v="0"/>
  </r>
  <r>
    <x v="1"/>
    <s v="236-TRATOR JOHN DEERE 6180 J"/>
    <n v="84.468000000000004"/>
    <n v="7"/>
    <n v="12.067"/>
  </r>
  <r>
    <x v="2"/>
    <s v="236-TRATOR JOHN DEERE 6180 J"/>
    <n v="73.843000000000004"/>
    <n v="5"/>
    <n v="14.769"/>
  </r>
  <r>
    <x v="3"/>
    <s v="236-TRATOR JOHN DEERE 6180 J"/>
    <n v="21.03"/>
    <n v="2"/>
    <n v="10.515000000000001"/>
  </r>
  <r>
    <x v="4"/>
    <s v="236-TRATOR JOHN DEERE 6180 J"/>
    <n v="65.024000000000001"/>
    <n v="8"/>
    <n v="8.1280000000000001"/>
  </r>
  <r>
    <x v="5"/>
    <s v="285-TRATOR JOHN DEERE 7185 J"/>
    <n v="42.66"/>
    <n v="4"/>
    <n v="10.664999999999999"/>
  </r>
  <r>
    <x v="6"/>
    <s v="238-TRATOR JOHN DEERE 7195 J"/>
    <n v="91.126000000000005"/>
    <n v="6"/>
    <n v="15.188000000000001"/>
  </r>
  <r>
    <x v="49"/>
    <s v="238-TRATOR JOHN DEERE 7195 J"/>
    <n v="92.832999999999998"/>
    <n v="7"/>
    <n v="13.262"/>
  </r>
  <r>
    <x v="7"/>
    <s v="238-TRATOR JOHN DEERE 7195 J"/>
    <n v="54.344000000000001"/>
    <n v="4"/>
    <n v="13.586"/>
  </r>
  <r>
    <x v="8"/>
    <s v="238-TRATOR JOHN DEERE 7195 J"/>
    <n v="67.036000000000001"/>
    <n v="5"/>
    <n v="13.407"/>
  </r>
  <r>
    <x v="9"/>
    <s v="238-TRATOR JOHN DEERE 7195 J"/>
    <n v="61.487000000000002"/>
    <n v="4"/>
    <n v="15.372"/>
  </r>
  <r>
    <x v="59"/>
    <s v="258-TRATOR JOHN DEERE 7210 J"/>
    <n v="156.98500000000001"/>
    <n v="9"/>
    <n v="17.443000000000001"/>
  </r>
  <r>
    <x v="12"/>
    <s v="258-TRATOR JOHN DEERE 7210 J"/>
    <n v="35.892000000000003"/>
    <n v="3"/>
    <n v="11.964"/>
  </r>
  <r>
    <x v="13"/>
    <s v="258-TRATOR JOHN DEERE 7210 J"/>
    <n v="59.104999999999997"/>
    <n v="4"/>
    <n v="14.776"/>
  </r>
  <r>
    <x v="14"/>
    <s v="258-TRATOR JOHN DEERE 7210 J"/>
    <n v="60.895000000000003"/>
    <n v="4"/>
    <n v="15.224"/>
  </r>
  <r>
    <x v="50"/>
    <s v="258-TRATOR JOHN DEERE 7210 J"/>
    <n v="138.52000000000001"/>
    <n v="9"/>
    <n v="15.391"/>
  </r>
  <r>
    <x v="51"/>
    <s v="258-TRATOR JOHN DEERE 7210 J"/>
    <n v="63.954999999999998"/>
    <n v="6"/>
    <n v="10.659000000000001"/>
  </r>
  <r>
    <x v="15"/>
    <s v="258-TRATOR JOHN DEERE 7210 J"/>
    <n v="110.931"/>
    <n v="9"/>
    <n v="12.326000000000001"/>
  </r>
  <r>
    <x v="60"/>
    <s v="258-TRATOR JOHN DEERE 7210 J"/>
    <n v="143.21700000000001"/>
    <n v="9"/>
    <n v="15.913"/>
  </r>
  <r>
    <x v="17"/>
    <s v="296-TRATOR JONH DEERE 7215 J"/>
    <n v="195.77500000000001"/>
    <n v="8"/>
    <n v="24.472000000000001"/>
  </r>
  <r>
    <x v="18"/>
    <s v="296-TRATOR JONH DEERE 7215 J"/>
    <n v="45.935000000000002"/>
    <n v="3"/>
    <n v="15.311999999999999"/>
  </r>
  <r>
    <x v="19"/>
    <s v="296-TRATOR JONH DEERE 7215 J"/>
    <n v="73.105000000000004"/>
    <n v="4"/>
    <n v="18.276"/>
  </r>
  <r>
    <x v="20"/>
    <s v="258-TRATOR JOHN DEERE 7210 J"/>
    <n v="64.384"/>
    <n v="3"/>
    <n v="21.460999999999999"/>
  </r>
  <r>
    <x v="21"/>
    <s v="258-TRATOR JOHN DEERE 7210 J"/>
    <n v="30.114999999999998"/>
    <n v="2"/>
    <n v="15.058"/>
  </r>
  <r>
    <x v="22"/>
    <s v="258-TRATOR JOHN DEERE 7210 J"/>
    <n v="95.66"/>
    <n v="6"/>
    <n v="15.943"/>
  </r>
  <r>
    <x v="23"/>
    <s v="296-TRATOR JONH DEERE 7215 J"/>
    <n v="28.83"/>
    <n v="2"/>
    <n v="14.414999999999999"/>
  </r>
  <r>
    <x v="55"/>
    <s v="296-TRATOR JONH DEERE 7215 J"/>
    <n v="43.22"/>
    <n v="3"/>
    <n v="14.407"/>
  </r>
  <r>
    <x v="24"/>
    <s v="296-TRATOR JONH DEERE 7215 J"/>
    <n v="90.65"/>
    <n v="4"/>
    <n v="22.663"/>
  </r>
  <r>
    <x v="52"/>
    <s v="258-TRATOR JOHN DEERE 7210 J"/>
    <n v="28.385000000000002"/>
    <n v="3"/>
    <n v="9.4619999999999997"/>
  </r>
  <r>
    <x v="25"/>
    <s v="258-TRATOR JOHN DEERE 7210 J"/>
    <n v="14.84"/>
    <n v="1"/>
    <n v="14.84"/>
  </r>
  <r>
    <x v="26"/>
    <s v="258-TRATOR JOHN DEERE 7210 J"/>
    <n v="70.545000000000002"/>
    <n v="3"/>
    <n v="23.515000000000001"/>
  </r>
  <r>
    <x v="27"/>
    <s v="258-TRATOR JOHN DEERE 7210 J"/>
    <n v="250.20099999999999"/>
    <n v="12"/>
    <n v="20.85"/>
  </r>
  <r>
    <x v="28"/>
    <s v="258-TRATOR JOHN DEERE 7210 J"/>
    <n v="111.23699999999999"/>
    <n v="7"/>
    <n v="15.891"/>
  </r>
  <r>
    <x v="29"/>
    <s v="258-TRATOR JOHN DEERE 7210 J"/>
    <n v="29.536999999999999"/>
    <n v="3"/>
    <n v="9.8460000000000001"/>
  </r>
  <r>
    <x v="30"/>
    <s v="258-TRATOR JOHN DEERE 7210 J"/>
    <n v="153.05600000000001"/>
    <n v="8"/>
    <n v="19.132000000000001"/>
  </r>
  <r>
    <x v="53"/>
    <s v="258-TRATOR JOHN DEERE 7210 J"/>
    <n v="41.613"/>
    <n v="2"/>
    <n v="20.806999999999999"/>
  </r>
  <r>
    <x v="31"/>
    <s v="258-TRATOR JOHN DEERE 7210 J"/>
    <n v="64.367999999999995"/>
    <n v="5"/>
    <n v="12.874000000000001"/>
  </r>
  <r>
    <x v="32"/>
    <s v="258-TRATOR JOHN DEERE 7210 J"/>
    <n v="194.142"/>
    <n v="11"/>
    <n v="17.649000000000001"/>
  </r>
  <r>
    <x v="33"/>
    <s v="258-TRATOR JOHN DEERE 7210 J"/>
    <n v="106.801"/>
    <n v="6"/>
    <n v="17.8"/>
  </r>
  <r>
    <x v="57"/>
    <s v="258-TRATOR JOHN DEERE 7210 J"/>
    <n v="127.733"/>
    <n v="6"/>
    <n v="21.289000000000001"/>
  </r>
  <r>
    <x v="34"/>
    <s v="258-TRATOR JOHN DEERE 7210 J"/>
    <n v="157.20599999999999"/>
    <n v="9"/>
    <n v="17.466999999999999"/>
  </r>
  <r>
    <x v="35"/>
    <s v="258-TRATOR JOHN DEERE 7210 J"/>
    <n v="194.214"/>
    <n v="11"/>
    <n v="17.655999999999999"/>
  </r>
  <r>
    <x v="36"/>
    <s v="258-TRATOR JOHN DEERE 7210 J"/>
    <n v="122.392"/>
    <n v="8"/>
    <n v="15.298999999999999"/>
  </r>
  <r>
    <x v="37"/>
    <s v="258-TRATOR JOHN DEERE 7210 J"/>
    <n v="173.358"/>
    <n v="10"/>
    <n v="17.335999999999999"/>
  </r>
  <r>
    <x v="38"/>
    <s v="258-TRATOR JOHN DEERE 7210 J"/>
    <n v="27.44"/>
    <n v="2"/>
    <n v="13.72"/>
  </r>
  <r>
    <x v="39"/>
    <s v="258-TRATOR JOHN DEERE 7210 J"/>
    <n v="122.12"/>
    <n v="7"/>
    <n v="17.446000000000002"/>
  </r>
  <r>
    <x v="40"/>
    <s v="265-TRATOR JOHN DEERE 7225 J"/>
    <n v="75.344999999999999"/>
    <n v="4"/>
    <n v="18.835999999999999"/>
  </r>
  <r>
    <x v="54"/>
    <s v="265-TRATOR JOHN DEERE 7225 J"/>
    <n v="135.61199999999999"/>
    <n v="6"/>
    <n v="22.602"/>
  </r>
  <r>
    <x v="41"/>
    <s v="258-TRATOR JOHN DEERE 7210 J"/>
    <n v="57.994999999999997"/>
    <n v="4"/>
    <n v="14.499000000000001"/>
  </r>
  <r>
    <x v="42"/>
    <s v="258-TRATOR JOHN DEERE 7210 J"/>
    <n v="81.739000000000004"/>
    <n v="6"/>
    <n v="13.622999999999999"/>
  </r>
  <r>
    <x v="43"/>
    <s v="258-TRATOR JOHN DEERE 7210 J"/>
    <n v="142.04499999999999"/>
    <n v="7"/>
    <n v="20.292000000000002"/>
  </r>
  <r>
    <x v="44"/>
    <s v="258-TRATOR JOHN DEERE 7210 J"/>
    <n v="57.515000000000001"/>
    <n v="3"/>
    <n v="19.172000000000001"/>
  </r>
  <r>
    <x v="45"/>
    <s v="258-TRATOR JOHN DEERE 7210 J"/>
    <n v="44.375"/>
    <n v="3"/>
    <n v="14.792"/>
  </r>
  <r>
    <x v="58"/>
    <s v="258-TRATOR JOHN DEERE 7210 J"/>
    <n v="50.930999999999997"/>
    <n v="3"/>
    <n v="16.977"/>
  </r>
  <r>
    <x v="46"/>
    <s v="258-TRATOR JOHN DEERE 7210 J"/>
    <n v="43.155000000000001"/>
    <n v="3"/>
    <n v="14.385"/>
  </r>
  <r>
    <x v="47"/>
    <s v="258-TRATOR JOHN DEERE 7210 J"/>
    <n v="28.094999999999999"/>
    <n v="2"/>
    <n v="14.048"/>
  </r>
  <r>
    <x v="1"/>
    <s v="236-TRATOR JOHN DEERE 6180 J"/>
    <n v="202.392"/>
    <n v="14"/>
    <n v="14.457000000000001"/>
  </r>
  <r>
    <x v="2"/>
    <s v="236-TRATOR JOHN DEERE 6180 J"/>
    <n v="163.78700000000001"/>
    <n v="12"/>
    <n v="13.648999999999999"/>
  </r>
  <r>
    <x v="3"/>
    <s v="236-TRATOR JOHN DEERE 6180 J"/>
    <n v="210.89599999999999"/>
    <n v="13"/>
    <n v="16.222999999999999"/>
  </r>
  <r>
    <x v="4"/>
    <s v="236-TRATOR JOHN DEERE 6180 J"/>
    <n v="152.375"/>
    <n v="11"/>
    <n v="13.852"/>
  </r>
  <r>
    <x v="5"/>
    <s v="285-TRATOR JOHN DEERE 7185 J"/>
    <n v="62.82"/>
    <n v="4"/>
    <n v="15.705"/>
  </r>
  <r>
    <x v="6"/>
    <s v="238-TRATOR JOHN DEERE 7195 J"/>
    <n v="149.97"/>
    <n v="9"/>
    <n v="16.663"/>
  </r>
  <r>
    <x v="49"/>
    <s v="238-TRATOR JOHN DEERE 7195 J"/>
    <n v="128.51"/>
    <n v="10"/>
    <n v="12.851000000000001"/>
  </r>
  <r>
    <x v="7"/>
    <s v="238-TRATOR JOHN DEERE 7195 J"/>
    <n v="104.577"/>
    <n v="7"/>
    <n v="14.94"/>
  </r>
  <r>
    <x v="8"/>
    <s v="238-TRATOR JOHN DEERE 7195 J"/>
    <n v="113.23699999999999"/>
    <n v="7"/>
    <n v="16.177"/>
  </r>
  <r>
    <x v="9"/>
    <s v="238-TRATOR JOHN DEERE 7195 J"/>
    <n v="183.745"/>
    <n v="12"/>
    <n v="15.311999999999999"/>
  </r>
  <r>
    <x v="59"/>
    <s v="258-TRATOR JOHN DEERE 7210 J"/>
    <n v="229.22499999999999"/>
    <n v="14"/>
    <n v="16.373000000000001"/>
  </r>
  <r>
    <x v="12"/>
    <s v="258-TRATOR JOHN DEERE 7210 J"/>
    <n v="130.68100000000001"/>
    <n v="11"/>
    <n v="11.88"/>
  </r>
  <r>
    <x v="13"/>
    <s v="258-TRATOR JOHN DEERE 7210 J"/>
    <n v="344.40499999999997"/>
    <n v="20"/>
    <n v="17.22"/>
  </r>
  <r>
    <x v="14"/>
    <s v="258-TRATOR JOHN DEERE 7210 J"/>
    <n v="243.363"/>
    <n v="12"/>
    <n v="20.28"/>
  </r>
  <r>
    <x v="50"/>
    <s v="258-TRATOR JOHN DEERE 7210 J"/>
    <n v="258.39600000000002"/>
    <n v="17"/>
    <n v="15.2"/>
  </r>
  <r>
    <x v="51"/>
    <s v="258-TRATOR JOHN DEERE 7210 J"/>
    <n v="99.17"/>
    <n v="7"/>
    <n v="14.167"/>
  </r>
  <r>
    <x v="15"/>
    <s v="258-TRATOR JOHN DEERE 7210 J"/>
    <n v="164.315"/>
    <n v="14"/>
    <n v="11.737"/>
  </r>
  <r>
    <x v="60"/>
    <s v="258-TRATOR JOHN DEERE 7210 J"/>
    <n v="299.34100000000001"/>
    <n v="19"/>
    <n v="15.755000000000001"/>
  </r>
  <r>
    <x v="17"/>
    <s v="296-TRATOR JONH DEERE 7215 J"/>
    <n v="235.62"/>
    <n v="15"/>
    <n v="15.708"/>
  </r>
  <r>
    <x v="18"/>
    <s v="296-TRATOR JONH DEERE 7215 J"/>
    <n v="390.34"/>
    <n v="23"/>
    <n v="16.971"/>
  </r>
  <r>
    <x v="19"/>
    <s v="296-TRATOR JONH DEERE 7215 J"/>
    <n v="295.505"/>
    <n v="19"/>
    <n v="15.553000000000001"/>
  </r>
  <r>
    <x v="20"/>
    <s v="258-TRATOR JOHN DEERE 7210 J"/>
    <n v="196.93199999999999"/>
    <n v="13"/>
    <n v="15.148999999999999"/>
  </r>
  <r>
    <x v="21"/>
    <s v="258-TRATOR JOHN DEERE 7210 J"/>
    <n v="82.861999999999995"/>
    <n v="5"/>
    <n v="16.571999999999999"/>
  </r>
  <r>
    <x v="22"/>
    <s v="258-TRATOR JOHN DEERE 7210 J"/>
    <n v="265.83999999999997"/>
    <n v="18"/>
    <n v="14.769"/>
  </r>
  <r>
    <x v="23"/>
    <s v="296-TRATOR JONH DEERE 7215 J"/>
    <n v="359.16"/>
    <n v="22"/>
    <n v="16.324999999999999"/>
  </r>
  <r>
    <x v="55"/>
    <s v="296-TRATOR JONH DEERE 7215 J"/>
    <n v="331.89"/>
    <n v="21"/>
    <n v="15.804"/>
  </r>
  <r>
    <x v="24"/>
    <s v="296-TRATOR JONH DEERE 7215 J"/>
    <n v="322.82"/>
    <n v="20"/>
    <n v="16.140999999999998"/>
  </r>
  <r>
    <x v="52"/>
    <s v="258-TRATOR JOHN DEERE 7210 J"/>
    <n v="165.428"/>
    <n v="8"/>
    <n v="20.678999999999998"/>
  </r>
  <r>
    <x v="25"/>
    <s v="258-TRATOR JOHN DEERE 7210 J"/>
    <n v="124.881"/>
    <n v="7"/>
    <n v="17.84"/>
  </r>
  <r>
    <x v="26"/>
    <s v="258-TRATOR JOHN DEERE 7210 J"/>
    <n v="155.02000000000001"/>
    <n v="11"/>
    <n v="14.093"/>
  </r>
  <r>
    <x v="27"/>
    <s v="258-TRATOR JOHN DEERE 7210 J"/>
    <n v="235.13200000000001"/>
    <n v="15"/>
    <n v="15.675000000000001"/>
  </r>
  <r>
    <x v="28"/>
    <s v="258-TRATOR JOHN DEERE 7210 J"/>
    <n v="238.607"/>
    <n v="15"/>
    <n v="15.907"/>
  </r>
  <r>
    <x v="29"/>
    <s v="258-TRATOR JOHN DEERE 7210 J"/>
    <n v="148.977"/>
    <n v="7"/>
    <n v="21.282"/>
  </r>
  <r>
    <x v="30"/>
    <s v="258-TRATOR JOHN DEERE 7210 J"/>
    <n v="214.863"/>
    <n v="12"/>
    <n v="17.905000000000001"/>
  </r>
  <r>
    <x v="53"/>
    <s v="258-TRATOR JOHN DEERE 7210 J"/>
    <n v="174.22399999999999"/>
    <n v="10"/>
    <n v="17.422000000000001"/>
  </r>
  <r>
    <x v="31"/>
    <s v="258-TRATOR JOHN DEERE 7210 J"/>
    <n v="171.68299999999999"/>
    <n v="12"/>
    <n v="14.307"/>
  </r>
  <r>
    <x v="32"/>
    <s v="258-TRATOR JOHN DEERE 7210 J"/>
    <n v="272.35199999999998"/>
    <n v="17"/>
    <n v="16.021000000000001"/>
  </r>
  <r>
    <x v="33"/>
    <s v="258-TRATOR JOHN DEERE 7210 J"/>
    <n v="223.33500000000001"/>
    <n v="14"/>
    <n v="15.952999999999999"/>
  </r>
  <r>
    <x v="57"/>
    <s v="258-TRATOR JOHN DEERE 7210 J"/>
    <n v="112.997"/>
    <n v="7"/>
    <n v="16.141999999999999"/>
  </r>
  <r>
    <x v="34"/>
    <s v="258-TRATOR JOHN DEERE 7210 J"/>
    <n v="248.94399999999999"/>
    <n v="16"/>
    <n v="15.558999999999999"/>
  </r>
  <r>
    <x v="35"/>
    <s v="258-TRATOR JOHN DEERE 7210 J"/>
    <n v="255.94800000000001"/>
    <n v="16"/>
    <n v="15.997"/>
  </r>
  <r>
    <x v="36"/>
    <s v="258-TRATOR JOHN DEERE 7210 J"/>
    <n v="180.28200000000001"/>
    <n v="12"/>
    <n v="15.023999999999999"/>
  </r>
  <r>
    <x v="37"/>
    <s v="258-TRATOR JOHN DEERE 7210 J"/>
    <n v="281.98500000000001"/>
    <n v="17"/>
    <n v="16.587"/>
  </r>
  <r>
    <x v="38"/>
    <s v="258-TRATOR JOHN DEERE 7210 J"/>
    <n v="287.92500000000001"/>
    <n v="20"/>
    <n v="14.396000000000001"/>
  </r>
  <r>
    <x v="39"/>
    <s v="258-TRATOR JOHN DEERE 7210 J"/>
    <n v="361.73"/>
    <n v="23"/>
    <n v="15.727"/>
  </r>
  <r>
    <x v="40"/>
    <s v="265-TRATOR JOHN DEERE 7225 J"/>
    <n v="141.48699999999999"/>
    <n v="8"/>
    <n v="17.686"/>
  </r>
  <r>
    <x v="54"/>
    <s v="265-TRATOR JOHN DEERE 7225 J"/>
    <n v="63.597999999999999"/>
    <n v="4"/>
    <n v="15.9"/>
  </r>
  <r>
    <x v="56"/>
    <s v="265-TRATOR JOHN DEERE 7225 J"/>
    <n v="146.87899999999999"/>
    <n v="8"/>
    <n v="18.36"/>
  </r>
  <r>
    <x v="41"/>
    <s v="258-TRATOR JOHN DEERE 7210 J"/>
    <n v="316.29499999999996"/>
    <n v="17"/>
    <n v="14.499000000000001"/>
  </r>
  <r>
    <x v="42"/>
    <s v="258-TRATOR JOHN DEERE 7210 J"/>
    <n v="144.19800000000001"/>
    <n v="9"/>
    <n v="16.021999999999998"/>
  </r>
  <r>
    <x v="43"/>
    <s v="258-TRATOR JOHN DEERE 7210 J"/>
    <n v="199.672"/>
    <n v="12"/>
    <n v="16.638999999999999"/>
  </r>
  <r>
    <x v="44"/>
    <s v="258-TRATOR JOHN DEERE 7210 J"/>
    <n v="230.60499999999999"/>
    <n v="16"/>
    <n v="14.413"/>
  </r>
  <r>
    <x v="45"/>
    <s v="258-TRATOR JOHN DEERE 7210 J"/>
    <n v="293.08999999999997"/>
    <n v="20"/>
    <n v="14.654999999999999"/>
  </r>
  <r>
    <x v="58"/>
    <s v="258-TRATOR JOHN DEERE 7210 J"/>
    <n v="139.88399999999999"/>
    <n v="11"/>
    <n v="12.717000000000001"/>
  </r>
  <r>
    <x v="46"/>
    <s v="258-TRATOR JOHN DEERE 7210 J"/>
    <n v="283.42"/>
    <n v="20"/>
    <n v="14.170999999999999"/>
  </r>
  <r>
    <x v="47"/>
    <s v="258-TRATOR JOHN DEERE 7210 J"/>
    <n v="234.125"/>
    <n v="16"/>
    <n v="14.632999999999999"/>
  </r>
  <r>
    <x v="1"/>
    <s v="236-TRATOR JOHN DEERE 6180 J"/>
    <n v="205.67"/>
    <n v="15"/>
    <n v="13.711"/>
  </r>
  <r>
    <x v="2"/>
    <s v="236-TRATOR JOHN DEERE 6180 J"/>
    <n v="100.414"/>
    <n v="7"/>
    <n v="14.345000000000001"/>
  </r>
  <r>
    <x v="3"/>
    <s v="236-TRATOR JOHN DEERE 6180 J"/>
    <n v="185.10900000000001"/>
    <n v="12"/>
    <n v="15.426"/>
  </r>
  <r>
    <x v="4"/>
    <s v="236-TRATOR JOHN DEERE 6180 J"/>
    <n v="211.864"/>
    <n v="18"/>
    <n v="11.77"/>
  </r>
  <r>
    <x v="5"/>
    <s v="285-TRATOR JOHN DEERE 7185 J"/>
    <n v="29.047999999999998"/>
    <n v="2"/>
    <n v="14.523999999999999"/>
  </r>
  <r>
    <x v="6"/>
    <s v="238-TRATOR JOHN DEERE 7195 J"/>
    <n v="32.771999999999998"/>
    <n v="2"/>
    <n v="16.385999999999999"/>
  </r>
  <r>
    <x v="49"/>
    <s v="238-TRATOR JOHN DEERE 7195 J"/>
    <n v="15.23"/>
    <n v="1"/>
    <n v="15.23"/>
  </r>
  <r>
    <x v="8"/>
    <s v="238-TRATOR JOHN DEERE 7195 J"/>
    <n v="69.471999999999994"/>
    <n v="5"/>
    <n v="13.894"/>
  </r>
  <r>
    <x v="9"/>
    <s v="238-TRATOR JOHN DEERE 7195 J"/>
    <n v="54.354999999999997"/>
    <n v="4"/>
    <n v="13.589"/>
  </r>
  <r>
    <x v="59"/>
    <s v="258-TRATOR JOHN DEERE 7210 J"/>
    <n v="250.642"/>
    <n v="16"/>
    <n v="15.664999999999999"/>
  </r>
  <r>
    <x v="12"/>
    <s v="258-TRATOR JOHN DEERE 7210 J"/>
    <n v="161.816"/>
    <n v="15"/>
    <n v="10.788"/>
  </r>
  <r>
    <x v="13"/>
    <s v="258-TRATOR JOHN DEERE 7210 J"/>
    <n v="315.91500000000002"/>
    <n v="21"/>
    <n v="15.044"/>
  </r>
  <r>
    <x v="14"/>
    <s v="258-TRATOR JOHN DEERE 7210 J"/>
    <n v="69.504999999999995"/>
    <n v="5"/>
    <n v="13.901"/>
  </r>
  <r>
    <x v="50"/>
    <s v="258-TRATOR JOHN DEERE 7210 J"/>
    <n v="332.08"/>
    <n v="20"/>
    <n v="16.603999999999999"/>
  </r>
  <r>
    <x v="51"/>
    <s v="258-TRATOR JOHN DEERE 7210 J"/>
    <n v="164.14099999999999"/>
    <n v="10"/>
    <n v="16.414000000000001"/>
  </r>
  <r>
    <x v="15"/>
    <s v="258-TRATOR JOHN DEERE 7210 J"/>
    <n v="86.641999999999996"/>
    <n v="7"/>
    <n v="12.377000000000001"/>
  </r>
  <r>
    <x v="60"/>
    <s v="258-TRATOR JOHN DEERE 7210 J"/>
    <n v="142.173"/>
    <n v="9"/>
    <n v="15.797000000000001"/>
  </r>
  <r>
    <x v="16"/>
    <s v="258-TRATOR JOHN DEERE 7210 J"/>
    <n v="168.81200000000001"/>
    <n v="11"/>
    <n v="15.347"/>
  </r>
  <r>
    <x v="17"/>
    <s v="296-TRATOR JONH DEERE 7215 J"/>
    <n v="367.35"/>
    <n v="24"/>
    <n v="15.305999999999999"/>
  </r>
  <r>
    <x v="18"/>
    <s v="296-TRATOR JONH DEERE 7215 J"/>
    <n v="385.19499999999999"/>
    <n v="24"/>
    <n v="16.05"/>
  </r>
  <r>
    <x v="19"/>
    <s v="296-TRATOR JONH DEERE 7215 J"/>
    <n v="422.38"/>
    <n v="28"/>
    <n v="15.085000000000001"/>
  </r>
  <r>
    <x v="20"/>
    <s v="258-TRATOR JOHN DEERE 7210 J"/>
    <n v="269.41899999999998"/>
    <n v="16"/>
    <n v="16.838999999999999"/>
  </r>
  <r>
    <x v="21"/>
    <s v="258-TRATOR JOHN DEERE 7210 J"/>
    <n v="253.63499999999999"/>
    <n v="16"/>
    <n v="15.852"/>
  </r>
  <r>
    <x v="22"/>
    <s v="258-TRATOR JOHN DEERE 7210 J"/>
    <n v="351.51"/>
    <n v="24"/>
    <n v="14.646000000000001"/>
  </r>
  <r>
    <x v="23"/>
    <s v="296-TRATOR JONH DEERE 7215 J"/>
    <n v="378.77499999999998"/>
    <n v="24"/>
    <n v="15.782"/>
  </r>
  <r>
    <x v="55"/>
    <s v="296-TRATOR JONH DEERE 7215 J"/>
    <n v="402.39"/>
    <n v="26"/>
    <n v="15.477"/>
  </r>
  <r>
    <x v="24"/>
    <s v="296-TRATOR JONH DEERE 7215 J"/>
    <n v="333.82499999999999"/>
    <n v="22"/>
    <n v="15.173999999999999"/>
  </r>
  <r>
    <x v="52"/>
    <s v="258-TRATOR JOHN DEERE 7210 J"/>
    <n v="14.52"/>
    <n v="1"/>
    <n v="14.52"/>
  </r>
  <r>
    <x v="25"/>
    <s v="258-TRATOR JOHN DEERE 7210 J"/>
    <n v="182.756"/>
    <n v="12"/>
    <n v="15.23"/>
  </r>
  <r>
    <x v="26"/>
    <s v="258-TRATOR JOHN DEERE 7210 J"/>
    <n v="350.60500000000002"/>
    <n v="22"/>
    <n v="15.936999999999999"/>
  </r>
  <r>
    <x v="27"/>
    <s v="258-TRATOR JOHN DEERE 7210 J"/>
    <n v="284.05599999999998"/>
    <n v="18"/>
    <n v="15.781000000000001"/>
  </r>
  <r>
    <x v="28"/>
    <s v="258-TRATOR JOHN DEERE 7210 J"/>
    <n v="144.441"/>
    <n v="10"/>
    <n v="14.444000000000001"/>
  </r>
  <r>
    <x v="29"/>
    <s v="258-TRATOR JOHN DEERE 7210 J"/>
    <n v="134.58699999999999"/>
    <n v="8"/>
    <n v="16.823"/>
  </r>
  <r>
    <x v="30"/>
    <s v="258-TRATOR JOHN DEERE 7210 J"/>
    <n v="158.81200000000001"/>
    <n v="11"/>
    <n v="14.436999999999999"/>
  </r>
  <r>
    <x v="53"/>
    <s v="258-TRATOR JOHN DEERE 7210 J"/>
    <n v="205.102"/>
    <n v="11"/>
    <n v="18.646000000000001"/>
  </r>
  <r>
    <x v="31"/>
    <s v="258-TRATOR JOHN DEERE 7210 J"/>
    <n v="159.48599999999999"/>
    <n v="13"/>
    <n v="12.268000000000001"/>
  </r>
  <r>
    <x v="32"/>
    <s v="258-TRATOR JOHN DEERE 7210 J"/>
    <n v="216.55600000000001"/>
    <n v="14"/>
    <n v="15.468"/>
  </r>
  <r>
    <x v="33"/>
    <s v="258-TRATOR JOHN DEERE 7210 J"/>
    <n v="177.20099999999999"/>
    <n v="10"/>
    <n v="17.72"/>
  </r>
  <r>
    <x v="57"/>
    <s v="258-TRATOR JOHN DEERE 7210 J"/>
    <n v="152.46899999999999"/>
    <n v="10"/>
    <n v="15.247"/>
  </r>
  <r>
    <x v="34"/>
    <s v="258-TRATOR JOHN DEERE 7210 J"/>
    <n v="238.601"/>
    <n v="15"/>
    <n v="15.907"/>
  </r>
  <r>
    <x v="35"/>
    <s v="258-TRATOR JOHN DEERE 7210 J"/>
    <n v="298.88499999999999"/>
    <n v="19"/>
    <n v="15.731"/>
  </r>
  <r>
    <x v="36"/>
    <s v="258-TRATOR JOHN DEERE 7210 J"/>
    <n v="149.44200000000001"/>
    <n v="10"/>
    <n v="14.944000000000001"/>
  </r>
  <r>
    <x v="37"/>
    <s v="258-TRATOR JOHN DEERE 7210 J"/>
    <n v="172.892"/>
    <n v="12"/>
    <n v="14.407999999999999"/>
  </r>
  <r>
    <x v="38"/>
    <s v="258-TRATOR JOHN DEERE 7210 J"/>
    <n v="317.81"/>
    <n v="20"/>
    <n v="15.891"/>
  </r>
  <r>
    <x v="39"/>
    <s v="258-TRATOR JOHN DEERE 7210 J"/>
    <n v="400.03"/>
    <n v="26"/>
    <n v="15.385999999999999"/>
  </r>
  <r>
    <x v="40"/>
    <s v="265-TRATOR JOHN DEERE 7225 J"/>
    <n v="296.95600000000002"/>
    <n v="15"/>
    <n v="19.797000000000001"/>
  </r>
  <r>
    <x v="54"/>
    <s v="265-TRATOR JOHN DEERE 7225 J"/>
    <n v="133.69999999999999"/>
    <n v="8"/>
    <n v="16.713000000000001"/>
  </r>
  <r>
    <x v="56"/>
    <s v="265-TRATOR JOHN DEERE 7225 J"/>
    <n v="195.065"/>
    <n v="9"/>
    <n v="21.673999999999999"/>
  </r>
  <r>
    <x v="41"/>
    <s v="258-TRATOR JOHN DEERE 7210 J"/>
    <n v="359.61500000000001"/>
    <n v="22"/>
    <n v="16.346"/>
  </r>
  <r>
    <x v="42"/>
    <s v="258-TRATOR JOHN DEERE 7210 J"/>
    <n v="28.138000000000002"/>
    <n v="2"/>
    <n v="14.069000000000001"/>
  </r>
  <r>
    <x v="43"/>
    <s v="258-TRATOR JOHN DEERE 7210 J"/>
    <n v="110.994"/>
    <n v="8"/>
    <n v="13.874000000000001"/>
  </r>
  <r>
    <x v="44"/>
    <s v="258-TRATOR JOHN DEERE 7210 J"/>
    <n v="14.27"/>
    <n v="1"/>
    <n v="14.27"/>
  </r>
  <r>
    <x v="45"/>
    <s v="258-TRATOR JOHN DEERE 7210 J"/>
    <n v="330.73500000000001"/>
    <n v="21"/>
    <n v="15.749000000000001"/>
  </r>
  <r>
    <x v="58"/>
    <s v="258-TRATOR JOHN DEERE 7210 J"/>
    <n v="86.781999999999996"/>
    <n v="6"/>
    <n v="14.464"/>
  </r>
  <r>
    <x v="46"/>
    <s v="258-TRATOR JOHN DEERE 7210 J"/>
    <n v="285.76"/>
    <n v="18"/>
    <n v="15.875999999999999"/>
  </r>
  <r>
    <x v="47"/>
    <s v="258-TRATOR JOHN DEERE 7210 J"/>
    <n v="311.07499999999999"/>
    <n v="20"/>
    <n v="15.554"/>
  </r>
  <r>
    <x v="1"/>
    <s v="236-TRATOR JOHN DEERE 6180 J"/>
    <n v="138.114"/>
    <n v="11"/>
    <n v="12.555999999999999"/>
  </r>
  <r>
    <x v="2"/>
    <s v="236-TRATOR JOHN DEERE 6180 J"/>
    <n v="11.273"/>
    <n v="1"/>
    <n v="11.273"/>
  </r>
  <r>
    <x v="3"/>
    <s v="236-TRATOR JOHN DEERE 6180 J"/>
    <n v="103.816"/>
    <n v="7"/>
    <n v="14.831"/>
  </r>
  <r>
    <x v="4"/>
    <s v="236-TRATOR JOHN DEERE 6180 J"/>
    <n v="128.51499999999999"/>
    <n v="11"/>
    <n v="11.683"/>
  </r>
  <r>
    <x v="5"/>
    <s v="285-TRATOR JOHN DEERE 7185 J"/>
    <n v="172.886"/>
    <n v="9"/>
    <n v="19.21"/>
  </r>
  <r>
    <x v="6"/>
    <s v="238-TRATOR JOHN DEERE 7195 J"/>
    <n v="218.44200000000001"/>
    <n v="13"/>
    <n v="16.803000000000001"/>
  </r>
  <r>
    <x v="49"/>
    <s v="238-TRATOR JOHN DEERE 7195 J"/>
    <n v="15.115"/>
    <n v="1"/>
    <n v="15.115"/>
  </r>
  <r>
    <x v="7"/>
    <s v="238-TRATOR JOHN DEERE 7195 J"/>
    <n v="203.44499999999999"/>
    <n v="14"/>
    <n v="14.532"/>
  </r>
  <r>
    <x v="8"/>
    <s v="238-TRATOR JOHN DEERE 7195 J"/>
    <n v="171.78200000000001"/>
    <n v="10"/>
    <n v="17.178000000000001"/>
  </r>
  <r>
    <x v="9"/>
    <s v="238-TRATOR JOHN DEERE 7195 J"/>
    <n v="241.62200000000001"/>
    <n v="14"/>
    <n v="17.259"/>
  </r>
  <r>
    <x v="59"/>
    <s v="258-TRATOR JOHN DEERE 7210 J"/>
    <n v="215.39500000000001"/>
    <n v="13"/>
    <n v="16.568999999999999"/>
  </r>
  <r>
    <x v="12"/>
    <s v="258-TRATOR JOHN DEERE 7210 J"/>
    <n v="79.722999999999999"/>
    <n v="7"/>
    <n v="11.388999999999999"/>
  </r>
  <r>
    <x v="13"/>
    <s v="258-TRATOR JOHN DEERE 7210 J"/>
    <n v="388.13299999999998"/>
    <n v="26"/>
    <n v="14.928000000000001"/>
  </r>
  <r>
    <x v="14"/>
    <s v="258-TRATOR JOHN DEERE 7210 J"/>
    <n v="289.23599999999999"/>
    <n v="16"/>
    <n v="18.077000000000002"/>
  </r>
  <r>
    <x v="50"/>
    <s v="258-TRATOR JOHN DEERE 7210 J"/>
    <n v="182.47499999999999"/>
    <n v="12"/>
    <n v="15.206"/>
  </r>
  <r>
    <x v="51"/>
    <s v="258-TRATOR JOHN DEERE 7210 J"/>
    <n v="232.9"/>
    <n v="15"/>
    <n v="15.526999999999999"/>
  </r>
  <r>
    <x v="15"/>
    <s v="258-TRATOR JOHN DEERE 7210 J"/>
    <n v="205.53100000000001"/>
    <n v="17"/>
    <n v="12.09"/>
  </r>
  <r>
    <x v="60"/>
    <s v="258-TRATOR JOHN DEERE 7210 J"/>
    <n v="269.33499999999998"/>
    <n v="16"/>
    <n v="16.832999999999998"/>
  </r>
  <r>
    <x v="16"/>
    <s v="258-TRATOR JOHN DEERE 7210 J"/>
    <n v="263.77499999999998"/>
    <n v="16"/>
    <n v="16.486000000000001"/>
  </r>
  <r>
    <x v="17"/>
    <s v="296-TRATOR JONH DEERE 7215 J"/>
    <n v="244.8"/>
    <n v="17"/>
    <n v="14.4"/>
  </r>
  <r>
    <x v="18"/>
    <s v="296-TRATOR JONH DEERE 7215 J"/>
    <n v="297.20999999999998"/>
    <n v="17"/>
    <n v="17.483000000000001"/>
  </r>
  <r>
    <x v="19"/>
    <s v="296-TRATOR JONH DEERE 7215 J"/>
    <n v="259.28899999999999"/>
    <n v="19"/>
    <n v="13.647"/>
  </r>
  <r>
    <x v="20"/>
    <s v="258-TRATOR JOHN DEERE 7210 J"/>
    <n v="146.56200000000001"/>
    <n v="9"/>
    <n v="16.285"/>
  </r>
  <r>
    <x v="21"/>
    <s v="258-TRATOR JOHN DEERE 7210 J"/>
    <n v="325.50900000000001"/>
    <n v="20"/>
    <n v="16.274999999999999"/>
  </r>
  <r>
    <x v="22"/>
    <s v="258-TRATOR JOHN DEERE 7210 J"/>
    <n v="249.09"/>
    <n v="16"/>
    <n v="15.568"/>
  </r>
  <r>
    <x v="23"/>
    <s v="296-TRATOR JONH DEERE 7215 J"/>
    <n v="302.875"/>
    <n v="21"/>
    <n v="14.423"/>
  </r>
  <r>
    <x v="55"/>
    <s v="296-TRATOR JONH DEERE 7215 J"/>
    <n v="249.27"/>
    <n v="16"/>
    <n v="15.579000000000001"/>
  </r>
  <r>
    <x v="24"/>
    <s v="296-TRATOR JONH DEERE 7215 J"/>
    <n v="299.69299999999998"/>
    <n v="21"/>
    <n v="14.271000000000001"/>
  </r>
  <r>
    <x v="52"/>
    <s v="258-TRATOR JOHN DEERE 7210 J"/>
    <n v="82.805999999999997"/>
    <n v="3"/>
    <n v="27.602"/>
  </r>
  <r>
    <x v="25"/>
    <s v="258-TRATOR JOHN DEERE 7210 J"/>
    <n v="267.637"/>
    <n v="16"/>
    <n v="16.727"/>
  </r>
  <r>
    <x v="26"/>
    <s v="258-TRATOR JOHN DEERE 7210 J"/>
    <n v="248.25"/>
    <n v="16"/>
    <n v="15.516"/>
  </r>
  <r>
    <x v="27"/>
    <s v="258-TRATOR JOHN DEERE 7210 J"/>
    <n v="296.69299999999998"/>
    <n v="18"/>
    <n v="16.483000000000001"/>
  </r>
  <r>
    <x v="28"/>
    <s v="258-TRATOR JOHN DEERE 7210 J"/>
    <n v="324.46499999999997"/>
    <n v="19"/>
    <n v="17.077000000000002"/>
  </r>
  <r>
    <x v="29"/>
    <s v="258-TRATOR JOHN DEERE 7210 J"/>
    <n v="243.095"/>
    <n v="12"/>
    <n v="20.257999999999999"/>
  </r>
  <r>
    <x v="30"/>
    <s v="258-TRATOR JOHN DEERE 7210 J"/>
    <n v="157.00299999999999"/>
    <n v="9"/>
    <n v="17.445"/>
  </r>
  <r>
    <x v="53"/>
    <s v="258-TRATOR JOHN DEERE 7210 J"/>
    <n v="272.08800000000002"/>
    <n v="16"/>
    <n v="17.006"/>
  </r>
  <r>
    <x v="31"/>
    <s v="258-TRATOR JOHN DEERE 7210 J"/>
    <n v="98.498999999999995"/>
    <n v="8"/>
    <n v="12.311999999999999"/>
  </r>
  <r>
    <x v="32"/>
    <s v="258-TRATOR JOHN DEERE 7210 J"/>
    <n v="367.99"/>
    <n v="21"/>
    <n v="17.523"/>
  </r>
  <r>
    <x v="33"/>
    <s v="258-TRATOR JOHN DEERE 7210 J"/>
    <n v="289.98500000000001"/>
    <n v="16"/>
    <n v="18.123999999999999"/>
  </r>
  <r>
    <x v="57"/>
    <s v="258-TRATOR JOHN DEERE 7210 J"/>
    <n v="214.64400000000001"/>
    <n v="13"/>
    <n v="16.510999999999999"/>
  </r>
  <r>
    <x v="34"/>
    <s v="258-TRATOR JOHN DEERE 7210 J"/>
    <n v="327.07299999999998"/>
    <n v="19"/>
    <n v="17.213999999999999"/>
  </r>
  <r>
    <x v="35"/>
    <s v="258-TRATOR JOHN DEERE 7210 J"/>
    <n v="245.79499999999999"/>
    <n v="15"/>
    <n v="16.385999999999999"/>
  </r>
  <r>
    <x v="36"/>
    <s v="258-TRATOR JOHN DEERE 7210 J"/>
    <n v="278.56599999999997"/>
    <n v="16"/>
    <n v="17.41"/>
  </r>
  <r>
    <x v="37"/>
    <s v="258-TRATOR JOHN DEERE 7210 J"/>
    <n v="329.43599999999998"/>
    <n v="18"/>
    <n v="18.302"/>
  </r>
  <r>
    <x v="38"/>
    <s v="258-TRATOR JOHN DEERE 7210 J"/>
    <n v="236.12"/>
    <n v="15"/>
    <n v="15.741"/>
  </r>
  <r>
    <x v="39"/>
    <s v="258-TRATOR JOHN DEERE 7210 J"/>
    <n v="359.27"/>
    <n v="22"/>
    <n v="16.329999999999998"/>
  </r>
  <r>
    <x v="40"/>
    <s v="265-TRATOR JOHN DEERE 7225 J"/>
    <n v="326.51299999999998"/>
    <n v="18"/>
    <n v="18.14"/>
  </r>
  <r>
    <x v="54"/>
    <s v="265-TRATOR JOHN DEERE 7225 J"/>
    <n v="322.81200000000001"/>
    <n v="18"/>
    <n v="17.934000000000001"/>
  </r>
  <r>
    <x v="56"/>
    <s v="265-TRATOR JOHN DEERE 7225 J"/>
    <n v="204.929"/>
    <n v="11"/>
    <n v="18.63"/>
  </r>
  <r>
    <x v="41"/>
    <s v="258-TRATOR JOHN DEERE 7210 J"/>
    <n v="253.005"/>
    <n v="16"/>
    <n v="15.813000000000001"/>
  </r>
  <r>
    <x v="42"/>
    <s v="258-TRATOR JOHN DEERE 7210 J"/>
    <n v="45.652000000000001"/>
    <n v="3"/>
    <n v="15.217000000000001"/>
  </r>
  <r>
    <x v="43"/>
    <s v="258-TRATOR JOHN DEERE 7210 J"/>
    <n v="263.64999999999998"/>
    <n v="16"/>
    <n v="16.478000000000002"/>
  </r>
  <r>
    <x v="45"/>
    <s v="258-TRATOR JOHN DEERE 7210 J"/>
    <n v="173.97499999999999"/>
    <n v="11"/>
    <n v="15.816000000000001"/>
  </r>
  <r>
    <x v="58"/>
    <s v="258-TRATOR JOHN DEERE 7210 J"/>
    <n v="211.03800000000001"/>
    <n v="12"/>
    <n v="17.587"/>
  </r>
  <r>
    <x v="46"/>
    <s v="258-TRATOR JOHN DEERE 7210 J"/>
    <n v="262.125"/>
    <n v="17"/>
    <n v="15.419"/>
  </r>
  <r>
    <x v="47"/>
    <s v="258-TRATOR JOHN DEERE 7210 J"/>
    <n v="264.89499999999998"/>
    <n v="17"/>
    <n v="15.582000000000001"/>
  </r>
  <r>
    <x v="64"/>
    <m/>
    <m/>
    <m/>
    <m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count="1783">
  <r>
    <x v="0"/>
    <n v="3019"/>
    <s v="100-JOHN DEERE CH570 ESTEIRA"/>
    <s v="4533"/>
    <s v="NDB HOLDING AGRICOLA LTDA - MATRIZ"/>
    <n v="358.12"/>
  </r>
  <r>
    <x v="0"/>
    <n v="3020"/>
    <s v="100-JOHN DEERE CH570 ESTEIRA"/>
    <s v="4533"/>
    <s v="NDB HOLDING AGRICOLA LTDA - MATRIZ"/>
    <n v="273.79000000000002"/>
  </r>
  <r>
    <x v="0"/>
    <n v="3021"/>
    <s v="100-JOHN DEERE CH570 ESTEIRA"/>
    <s v="4533"/>
    <s v="NDB HOLDING AGRICOLA LTDA - MATRIZ"/>
    <n v="342.40499999999997"/>
  </r>
  <r>
    <x v="0"/>
    <n v="3022"/>
    <s v="100-JOHN DEERE CH570 ESTEIRA"/>
    <s v="4533"/>
    <s v="NDB HOLDING AGRICOLA LTDA - MATRIZ"/>
    <n v="318.94499999999999"/>
  </r>
  <r>
    <x v="0"/>
    <n v="3023"/>
    <s v="100-JOHN DEERE CH570 ESTEIRA"/>
    <s v="4533"/>
    <s v="NDB HOLDING AGRICOLA LTDA - MATRIZ"/>
    <n v="394.95800000000003"/>
  </r>
  <r>
    <x v="0"/>
    <n v="3024"/>
    <s v="100-JOHN DEERE CH570 ESTEIRA"/>
    <s v="4533"/>
    <s v="NDB HOLDING AGRICOLA LTDA - MATRIZ"/>
    <n v="206.49799999999999"/>
  </r>
  <r>
    <x v="0"/>
    <n v="3025"/>
    <s v="100-JOHN DEERE CH570 ESTEIRA"/>
    <s v="4533"/>
    <s v="NDB HOLDING AGRICOLA LTDA - MATRIZ"/>
    <n v="156.29499999999999"/>
  </r>
  <r>
    <x v="0"/>
    <n v="3026"/>
    <s v="100-JOHN DEERE CH570 ESTEIRA"/>
    <s v="4533"/>
    <s v="NDB HOLDING AGRICOLA LTDA - MATRIZ"/>
    <n v="44.069000000000003"/>
  </r>
  <r>
    <x v="0"/>
    <n v="3027"/>
    <s v="101-JOHN DEERE CH670 ESTEIRA"/>
    <s v="4533"/>
    <s v="NDB HOLDING AGRICOLA LTDA - MATRIZ"/>
    <n v="234.58199999999999"/>
  </r>
  <r>
    <x v="0"/>
    <n v="3028"/>
    <s v="101-JOHN DEERE CH670 ESTEIRA"/>
    <s v="4533"/>
    <s v="NDB HOLDING AGRICOLA LTDA - MATRIZ"/>
    <n v="369.63600000000002"/>
  </r>
  <r>
    <x v="0"/>
    <n v="3029"/>
    <s v="101-JOHN DEERE CH670 ESTEIRA"/>
    <s v="4533"/>
    <s v="NDB HOLDING AGRICOLA LTDA - MATRIZ"/>
    <n v="281.76"/>
  </r>
  <r>
    <x v="0"/>
    <n v="3030"/>
    <s v="101-JOHN DEERE CH670 ESTEIRA"/>
    <s v="4533"/>
    <s v="NDB HOLDING AGRICOLA LTDA - MATRIZ"/>
    <n v="167.97800000000001"/>
  </r>
  <r>
    <x v="0"/>
    <n v="3031"/>
    <s v="101-JOHN DEERE CH670 ESTEIRA"/>
    <s v="4533"/>
    <s v="NDB HOLDING AGRICOLA LTDA - MATRIZ"/>
    <n v="19.11"/>
  </r>
  <r>
    <x v="0"/>
    <n v="3032"/>
    <s v="101-JOHN DEERE CH670 ESTEIRA"/>
    <s v="4533"/>
    <s v="NDB HOLDING AGRICOLA LTDA - MATRIZ"/>
    <n v="13.6"/>
  </r>
  <r>
    <x v="0"/>
    <n v="3033"/>
    <s v="101-JOHN DEERE CH670 ESTEIRA"/>
    <s v="4533"/>
    <s v="NDB HOLDING AGRICOLA LTDA - MATRIZ"/>
    <n v="29.1"/>
  </r>
  <r>
    <x v="0"/>
    <n v="3035"/>
    <s v="101-JOHN DEERE CH670 ESTEIRA"/>
    <s v="4533"/>
    <s v="NDB HOLDING AGRICOLA LTDA - MATRIZ"/>
    <n v="83.754999999999995"/>
  </r>
  <r>
    <x v="0"/>
    <n v="3041"/>
    <s v="100-JOHN DEERE CH570 ESTEIRA"/>
    <s v="4533"/>
    <s v="NDB HOLDING AGRICOLA LTDA - MATRIZ"/>
    <n v="50.045000000000002"/>
  </r>
  <r>
    <x v="0"/>
    <n v="3042"/>
    <s v="100-JOHN DEERE CH570 ESTEIRA"/>
    <s v="4533"/>
    <s v="NDB HOLDING AGRICOLA LTDA - MATRIZ"/>
    <n v="91.343999999999994"/>
  </r>
  <r>
    <x v="0"/>
    <n v="3045"/>
    <s v="100-JOHN DEERE CH570 ESTEIRA"/>
    <s v="4533"/>
    <s v="NDB HOLDING AGRICOLA LTDA - MATRIZ"/>
    <n v="258.48"/>
  </r>
  <r>
    <x v="0"/>
    <n v="3046"/>
    <s v="100-JOHN DEERE CH570 ESTEIRA"/>
    <s v="4533"/>
    <s v="NDB HOLDING AGRICOLA LTDA - MATRIZ"/>
    <n v="59.88"/>
  </r>
  <r>
    <x v="0"/>
    <n v="3047"/>
    <s v="100-JOHN DEERE CH570 ESTEIRA"/>
    <s v="4533"/>
    <s v="NDB HOLDING AGRICOLA LTDA - MATRIZ"/>
    <n v="223.01"/>
  </r>
  <r>
    <x v="0"/>
    <n v="3048"/>
    <s v="100-JOHN DEERE CH570 ESTEIRA"/>
    <s v="4533"/>
    <s v="NDB HOLDING AGRICOLA LTDA - MATRIZ"/>
    <n v="332.7"/>
  </r>
  <r>
    <x v="0"/>
    <n v="3049"/>
    <s v="100-JOHN DEERE CH570 ESTEIRA"/>
    <s v="4533"/>
    <s v="NDB HOLDING AGRICOLA LTDA - MATRIZ"/>
    <n v="416.495"/>
  </r>
  <r>
    <x v="0"/>
    <n v="3050"/>
    <s v="100-JOHN DEERE CH570 ESTEIRA"/>
    <s v="4533"/>
    <s v="NDB HOLDING AGRICOLA LTDA - MATRIZ"/>
    <n v="212.255"/>
  </r>
  <r>
    <x v="0"/>
    <n v="3051"/>
    <s v="201-CASE A9900 ESTEIRA"/>
    <s v="1"/>
    <s v="ALCON CIA DE ALCOOL CONCEICAO DA BARRA"/>
    <n v="97.424999999999997"/>
  </r>
  <r>
    <x v="0"/>
    <n v="3052"/>
    <s v="201-CASE A9900 ESTEIRA"/>
    <s v="1"/>
    <s v="ALCON CIA DE ALCOOL CONCEICAO DA BARRA"/>
    <n v="117.535"/>
  </r>
  <r>
    <x v="0"/>
    <n v="3053"/>
    <s v="201-CASE A9900 ESTEIRA"/>
    <s v="1"/>
    <s v="ALCON CIA DE ALCOOL CONCEICAO DA BARRA"/>
    <n v="99.86"/>
  </r>
  <r>
    <x v="0"/>
    <n v="3054"/>
    <s v="201-CASE A9900 ESTEIRA"/>
    <s v="1"/>
    <s v="ALCON CIA DE ALCOOL CONCEICAO DA BARRA"/>
    <n v="136.79"/>
  </r>
  <r>
    <x v="1"/>
    <n v="3051"/>
    <s v="201-CASE A9900 ESTEIRA"/>
    <s v="1"/>
    <s v="ALCON CIA DE ALCOOL CONCEICAO DA BARRA"/>
    <n v="453.78500000000003"/>
  </r>
  <r>
    <x v="1"/>
    <n v="3052"/>
    <s v="201-CASE A9900 ESTEIRA"/>
    <s v="1"/>
    <s v="ALCON CIA DE ALCOOL CONCEICAO DA BARRA"/>
    <n v="508.34500000000003"/>
  </r>
  <r>
    <x v="1"/>
    <n v="3053"/>
    <s v="201-CASE A9900 ESTEIRA"/>
    <s v="1"/>
    <s v="ALCON CIA DE ALCOOL CONCEICAO DA BARRA"/>
    <n v="391.97500000000002"/>
  </r>
  <r>
    <x v="1"/>
    <n v="3054"/>
    <s v="201-CASE A9900 ESTEIRA"/>
    <s v="1"/>
    <s v="ALCON CIA DE ALCOOL CONCEICAO DA BARRA"/>
    <n v="540.97500000000002"/>
  </r>
  <r>
    <x v="1"/>
    <n v="3019"/>
    <s v="100-JOHN DEERE CH570 ESTEIRA"/>
    <s v="4533"/>
    <s v="NDB HOLDING AGRICOLA LTDA - MATRIZ"/>
    <n v="621.41600000000005"/>
  </r>
  <r>
    <x v="1"/>
    <n v="3020"/>
    <s v="100-JOHN DEERE CH570 ESTEIRA"/>
    <s v="4533"/>
    <s v="NDB HOLDING AGRICOLA LTDA - MATRIZ"/>
    <n v="508.91800000000001"/>
  </r>
  <r>
    <x v="1"/>
    <n v="3021"/>
    <s v="100-JOHN DEERE CH570 ESTEIRA"/>
    <s v="4533"/>
    <s v="NDB HOLDING AGRICOLA LTDA - MATRIZ"/>
    <n v="420.40499999999997"/>
  </r>
  <r>
    <x v="1"/>
    <n v="3022"/>
    <s v="100-JOHN DEERE CH570 ESTEIRA"/>
    <s v="4533"/>
    <s v="NDB HOLDING AGRICOLA LTDA - MATRIZ"/>
    <n v="478.76100000000002"/>
  </r>
  <r>
    <x v="1"/>
    <n v="3023"/>
    <s v="100-JOHN DEERE CH570 ESTEIRA"/>
    <s v="4533"/>
    <s v="NDB HOLDING AGRICOLA LTDA - MATRIZ"/>
    <n v="547.50699999999995"/>
  </r>
  <r>
    <x v="1"/>
    <n v="3024"/>
    <s v="100-JOHN DEERE CH570 ESTEIRA"/>
    <s v="4533"/>
    <s v="NDB HOLDING AGRICOLA LTDA - MATRIZ"/>
    <n v="320.34100000000001"/>
  </r>
  <r>
    <x v="1"/>
    <n v="3025"/>
    <s v="100-JOHN DEERE CH570 ESTEIRA"/>
    <s v="4533"/>
    <s v="NDB HOLDING AGRICOLA LTDA - MATRIZ"/>
    <n v="287.29899999999998"/>
  </r>
  <r>
    <x v="1"/>
    <n v="3026"/>
    <s v="100-JOHN DEERE CH570 ESTEIRA"/>
    <s v="4533"/>
    <s v="NDB HOLDING AGRICOLA LTDA - MATRIZ"/>
    <n v="402.01299999999998"/>
  </r>
  <r>
    <x v="1"/>
    <n v="3031"/>
    <s v="101-JOHN DEERE CH670 ESTEIRA"/>
    <s v="4533"/>
    <s v="NDB HOLDING AGRICOLA LTDA - MATRIZ"/>
    <n v="156.15199999999999"/>
  </r>
  <r>
    <x v="1"/>
    <n v="3035"/>
    <s v="101-JOHN DEERE CH670 ESTEIRA"/>
    <s v="4533"/>
    <s v="NDB HOLDING AGRICOLA LTDA - MATRIZ"/>
    <n v="263.09399999999999"/>
  </r>
  <r>
    <x v="1"/>
    <n v="3041"/>
    <s v="100-JOHN DEERE CH570 ESTEIRA"/>
    <s v="4533"/>
    <s v="NDB HOLDING AGRICOLA LTDA - MATRIZ"/>
    <n v="268.13400000000001"/>
  </r>
  <r>
    <x v="1"/>
    <n v="3043"/>
    <s v="100-JOHN DEERE CH570 ESTEIRA"/>
    <s v="4533"/>
    <s v="NDB HOLDING AGRICOLA LTDA - MATRIZ"/>
    <n v="47.62"/>
  </r>
  <r>
    <x v="1"/>
    <n v="3047"/>
    <s v="100-JOHN DEERE CH570 ESTEIRA"/>
    <s v="4533"/>
    <s v="NDB HOLDING AGRICOLA LTDA - MATRIZ"/>
    <n v="311.82499999999999"/>
  </r>
  <r>
    <x v="1"/>
    <n v="3048"/>
    <s v="100-JOHN DEERE CH570 ESTEIRA"/>
    <s v="4533"/>
    <s v="NDB HOLDING AGRICOLA LTDA - MATRIZ"/>
    <n v="440.74"/>
  </r>
  <r>
    <x v="1"/>
    <n v="3049"/>
    <s v="100-JOHN DEERE CH570 ESTEIRA"/>
    <s v="4533"/>
    <s v="NDB HOLDING AGRICOLA LTDA - MATRIZ"/>
    <n v="305.79000000000002"/>
  </r>
  <r>
    <x v="1"/>
    <n v="3050"/>
    <s v="100-JOHN DEERE CH570 ESTEIRA"/>
    <s v="4533"/>
    <s v="NDB HOLDING AGRICOLA LTDA - MATRIZ"/>
    <n v="512.98"/>
  </r>
  <r>
    <x v="1"/>
    <n v="3028"/>
    <s v="101-JOHN DEERE CH670 ESTEIRA"/>
    <s v="4533"/>
    <s v="NDB HOLDING AGRICOLA LTDA - MATRIZ"/>
    <n v="339.18299999999999"/>
  </r>
  <r>
    <x v="1"/>
    <n v="3034"/>
    <s v="101-JOHN DEERE CH670 ESTEIRA"/>
    <s v="4533"/>
    <s v="NDB HOLDING AGRICOLA LTDA - MATRIZ"/>
    <n v="177.77"/>
  </r>
  <r>
    <x v="1"/>
    <n v="3042"/>
    <s v="100-JOHN DEERE CH570 ESTEIRA"/>
    <s v="4533"/>
    <s v="NDB HOLDING AGRICOLA LTDA - MATRIZ"/>
    <n v="180.01300000000001"/>
  </r>
  <r>
    <x v="1"/>
    <n v="3046"/>
    <s v="100-JOHN DEERE CH570 ESTEIRA"/>
    <s v="4533"/>
    <s v="NDB HOLDING AGRICOLA LTDA - MATRIZ"/>
    <n v="31.774000000000001"/>
  </r>
  <r>
    <x v="1"/>
    <n v="3027"/>
    <s v="101-JOHN DEERE CH670 ESTEIRA"/>
    <s v="4533"/>
    <s v="NDB HOLDING AGRICOLA LTDA - MATRIZ"/>
    <n v="310.70999999999998"/>
  </r>
  <r>
    <x v="1"/>
    <n v="3030"/>
    <s v="101-JOHN DEERE CH670 ESTEIRA"/>
    <s v="4533"/>
    <s v="NDB HOLDING AGRICOLA LTDA - MATRIZ"/>
    <n v="123.542"/>
  </r>
  <r>
    <x v="1"/>
    <n v="3032"/>
    <s v="101-JOHN DEERE CH670 ESTEIRA"/>
    <s v="4533"/>
    <s v="NDB HOLDING AGRICOLA LTDA - MATRIZ"/>
    <n v="85.394999999999996"/>
  </r>
  <r>
    <x v="1"/>
    <n v="3045"/>
    <s v="100-JOHN DEERE CH570 ESTEIRA"/>
    <s v="4533"/>
    <s v="NDB HOLDING AGRICOLA LTDA - MATRIZ"/>
    <n v="261.233"/>
  </r>
  <r>
    <x v="1"/>
    <n v="3029"/>
    <s v="101-JOHN DEERE CH670 ESTEIRA"/>
    <s v="4533"/>
    <s v="NDB HOLDING AGRICOLA LTDA - MATRIZ"/>
    <n v="229.11600000000001"/>
  </r>
  <r>
    <x v="1"/>
    <n v="3033"/>
    <s v="101-JOHN DEERE CH670 ESTEIRA"/>
    <s v="4533"/>
    <s v="NDB HOLDING AGRICOLA LTDA - MATRIZ"/>
    <n v="241.56899999999999"/>
  </r>
  <r>
    <x v="2"/>
    <n v="3019"/>
    <s v="100-JOHN DEERE CH570 ESTEIRA"/>
    <s v="4533"/>
    <s v="NDB HOLDING AGRICOLA LTDA - MATRIZ"/>
    <n v="587.476"/>
  </r>
  <r>
    <x v="2"/>
    <n v="3020"/>
    <s v="100-JOHN DEERE CH570 ESTEIRA"/>
    <s v="4533"/>
    <s v="NDB HOLDING AGRICOLA LTDA - MATRIZ"/>
    <n v="665.84500000000003"/>
  </r>
  <r>
    <x v="2"/>
    <n v="3021"/>
    <s v="100-JOHN DEERE CH570 ESTEIRA"/>
    <s v="4533"/>
    <s v="NDB HOLDING AGRICOLA LTDA - MATRIZ"/>
    <n v="611.78399999999999"/>
  </r>
  <r>
    <x v="2"/>
    <n v="3022"/>
    <s v="100-JOHN DEERE CH570 ESTEIRA"/>
    <s v="4533"/>
    <s v="NDB HOLDING AGRICOLA LTDA - MATRIZ"/>
    <n v="498.17500000000001"/>
  </r>
  <r>
    <x v="2"/>
    <n v="3023"/>
    <s v="100-JOHN DEERE CH570 ESTEIRA"/>
    <s v="4533"/>
    <s v="NDB HOLDING AGRICOLA LTDA - MATRIZ"/>
    <n v="490.66"/>
  </r>
  <r>
    <x v="2"/>
    <n v="3024"/>
    <s v="100-JOHN DEERE CH570 ESTEIRA"/>
    <s v="4533"/>
    <s v="NDB HOLDING AGRICOLA LTDA - MATRIZ"/>
    <n v="500.58199999999999"/>
  </r>
  <r>
    <x v="2"/>
    <n v="3025"/>
    <s v="100-JOHN DEERE CH570 ESTEIRA"/>
    <s v="4533"/>
    <s v="NDB HOLDING AGRICOLA LTDA - MATRIZ"/>
    <n v="111.834"/>
  </r>
  <r>
    <x v="2"/>
    <n v="3026"/>
    <s v="100-JOHN DEERE CH570 ESTEIRA"/>
    <s v="4533"/>
    <s v="NDB HOLDING AGRICOLA LTDA - MATRIZ"/>
    <n v="274.404"/>
  </r>
  <r>
    <x v="2"/>
    <n v="3027"/>
    <s v="101-JOHN DEERE CH670 ESTEIRA"/>
    <s v="4533"/>
    <s v="NDB HOLDING AGRICOLA LTDA - MATRIZ"/>
    <n v="242.602"/>
  </r>
  <r>
    <x v="2"/>
    <n v="3028"/>
    <s v="101-JOHN DEERE CH670 ESTEIRA"/>
    <s v="4533"/>
    <s v="NDB HOLDING AGRICOLA LTDA - MATRIZ"/>
    <n v="267.654"/>
  </r>
  <r>
    <x v="2"/>
    <n v="3029"/>
    <s v="101-JOHN DEERE CH670 ESTEIRA"/>
    <s v="4533"/>
    <s v="NDB HOLDING AGRICOLA LTDA - MATRIZ"/>
    <n v="221.29"/>
  </r>
  <r>
    <x v="2"/>
    <n v="3030"/>
    <s v="101-JOHN DEERE CH670 ESTEIRA"/>
    <s v="4533"/>
    <s v="NDB HOLDING AGRICOLA LTDA - MATRIZ"/>
    <n v="265.10399999999998"/>
  </r>
  <r>
    <x v="2"/>
    <n v="3031"/>
    <s v="101-JOHN DEERE CH670 ESTEIRA"/>
    <s v="4533"/>
    <s v="NDB HOLDING AGRICOLA LTDA - MATRIZ"/>
    <n v="280.30099999999999"/>
  </r>
  <r>
    <x v="2"/>
    <n v="3032"/>
    <s v="101-JOHN DEERE CH670 ESTEIRA"/>
    <s v="4533"/>
    <s v="NDB HOLDING AGRICOLA LTDA - MATRIZ"/>
    <n v="103.43"/>
  </r>
  <r>
    <x v="2"/>
    <n v="3033"/>
    <s v="101-JOHN DEERE CH670 ESTEIRA"/>
    <s v="4533"/>
    <s v="NDB HOLDING AGRICOLA LTDA - MATRIZ"/>
    <n v="131.84"/>
  </r>
  <r>
    <x v="2"/>
    <n v="3034"/>
    <s v="101-JOHN DEERE CH670 ESTEIRA"/>
    <s v="4533"/>
    <s v="NDB HOLDING AGRICOLA LTDA - MATRIZ"/>
    <n v="154.79300000000001"/>
  </r>
  <r>
    <x v="2"/>
    <n v="3035"/>
    <s v="101-JOHN DEERE CH670 ESTEIRA"/>
    <s v="4533"/>
    <s v="NDB HOLDING AGRICOLA LTDA - MATRIZ"/>
    <n v="177.364"/>
  </r>
  <r>
    <x v="2"/>
    <n v="3041"/>
    <s v="100-JOHN DEERE CH570 ESTEIRA"/>
    <s v="4533"/>
    <s v="NDB HOLDING AGRICOLA LTDA - MATRIZ"/>
    <n v="577.01499999999999"/>
  </r>
  <r>
    <x v="2"/>
    <n v="3042"/>
    <s v="100-JOHN DEERE CH570 ESTEIRA"/>
    <s v="4533"/>
    <s v="NDB HOLDING AGRICOLA LTDA - MATRIZ"/>
    <n v="546.58299999999997"/>
  </r>
  <r>
    <x v="2"/>
    <n v="3045"/>
    <s v="100-JOHN DEERE CH570 ESTEIRA"/>
    <s v="4533"/>
    <s v="NDB HOLDING AGRICOLA LTDA - MATRIZ"/>
    <n v="228.834"/>
  </r>
  <r>
    <x v="2"/>
    <n v="3046"/>
    <s v="100-JOHN DEERE CH570 ESTEIRA"/>
    <s v="4533"/>
    <s v="NDB HOLDING AGRICOLA LTDA - MATRIZ"/>
    <n v="15.61"/>
  </r>
  <r>
    <x v="2"/>
    <n v="3047"/>
    <s v="100-JOHN DEERE CH570 ESTEIRA"/>
    <s v="4533"/>
    <s v="NDB HOLDING AGRICOLA LTDA - MATRIZ"/>
    <n v="278.815"/>
  </r>
  <r>
    <x v="2"/>
    <n v="3048"/>
    <s v="100-JOHN DEERE CH570 ESTEIRA"/>
    <s v="4533"/>
    <s v="NDB HOLDING AGRICOLA LTDA - MATRIZ"/>
    <n v="377.10500000000002"/>
  </r>
  <r>
    <x v="2"/>
    <n v="3049"/>
    <s v="100-JOHN DEERE CH570 ESTEIRA"/>
    <s v="4533"/>
    <s v="NDB HOLDING AGRICOLA LTDA - MATRIZ"/>
    <n v="411.89499999999998"/>
  </r>
  <r>
    <x v="2"/>
    <n v="3050"/>
    <s v="100-JOHN DEERE CH570 ESTEIRA"/>
    <s v="4533"/>
    <s v="NDB HOLDING AGRICOLA LTDA - MATRIZ"/>
    <n v="429.005"/>
  </r>
  <r>
    <x v="2"/>
    <n v="3051"/>
    <s v="201-CASE A9900 ESTEIRA"/>
    <s v="1"/>
    <s v="ALCON CIA DE ALCOOL CONCEICAO DA BARRA"/>
    <n v="654.995"/>
  </r>
  <r>
    <x v="2"/>
    <n v="3052"/>
    <s v="201-CASE A9900 ESTEIRA"/>
    <s v="1"/>
    <s v="ALCON CIA DE ALCOOL CONCEICAO DA BARRA"/>
    <n v="599.1"/>
  </r>
  <r>
    <x v="2"/>
    <n v="3053"/>
    <s v="201-CASE A9900 ESTEIRA"/>
    <s v="1"/>
    <s v="ALCON CIA DE ALCOOL CONCEICAO DA BARRA"/>
    <n v="493.7"/>
  </r>
  <r>
    <x v="2"/>
    <n v="3054"/>
    <s v="201-CASE A9900 ESTEIRA"/>
    <s v="1"/>
    <s v="ALCON CIA DE ALCOOL CONCEICAO DA BARRA"/>
    <n v="461.40499999999997"/>
  </r>
  <r>
    <x v="3"/>
    <n v="3051"/>
    <s v="201-CASE A9900 ESTEIRA"/>
    <s v="1"/>
    <s v="ALCON CIA DE ALCOOL CONCEICAO DA BARRA"/>
    <n v="64.03"/>
  </r>
  <r>
    <x v="3"/>
    <n v="3052"/>
    <s v="201-CASE A9900 ESTEIRA"/>
    <s v="1"/>
    <s v="ALCON CIA DE ALCOOL CONCEICAO DA BARRA"/>
    <n v="161.33000000000001"/>
  </r>
  <r>
    <x v="3"/>
    <n v="3053"/>
    <s v="201-CASE A9900 ESTEIRA"/>
    <s v="1"/>
    <s v="ALCON CIA DE ALCOOL CONCEICAO DA BARRA"/>
    <n v="124.2"/>
  </r>
  <r>
    <x v="3"/>
    <n v="3054"/>
    <s v="201-CASE A9900 ESTEIRA"/>
    <s v="1"/>
    <s v="ALCON CIA DE ALCOOL CONCEICAO DA BARRA"/>
    <n v="95.38"/>
  </r>
  <r>
    <x v="3"/>
    <n v="3019"/>
    <s v="100-JOHN DEERE CH570 ESTEIRA"/>
    <s v="4533"/>
    <s v="NDB HOLDING AGRICOLA LTDA - MATRIZ"/>
    <n v="221.155"/>
  </r>
  <r>
    <x v="3"/>
    <n v="3020"/>
    <s v="100-JOHN DEERE CH570 ESTEIRA"/>
    <s v="4533"/>
    <s v="NDB HOLDING AGRICOLA LTDA - MATRIZ"/>
    <n v="260.03500000000003"/>
  </r>
  <r>
    <x v="3"/>
    <n v="3021"/>
    <s v="100-JOHN DEERE CH570 ESTEIRA"/>
    <s v="4533"/>
    <s v="NDB HOLDING AGRICOLA LTDA - MATRIZ"/>
    <n v="187.97499999999999"/>
  </r>
  <r>
    <x v="3"/>
    <n v="3022"/>
    <s v="100-JOHN DEERE CH570 ESTEIRA"/>
    <s v="4533"/>
    <s v="NDB HOLDING AGRICOLA LTDA - MATRIZ"/>
    <n v="419.67500000000001"/>
  </r>
  <r>
    <x v="3"/>
    <n v="3023"/>
    <s v="100-JOHN DEERE CH570 ESTEIRA"/>
    <s v="4533"/>
    <s v="NDB HOLDING AGRICOLA LTDA - MATRIZ"/>
    <n v="455.61900000000003"/>
  </r>
  <r>
    <x v="3"/>
    <n v="3024"/>
    <s v="100-JOHN DEERE CH570 ESTEIRA"/>
    <s v="4533"/>
    <s v="NDB HOLDING AGRICOLA LTDA - MATRIZ"/>
    <n v="157.86699999999999"/>
  </r>
  <r>
    <x v="3"/>
    <n v="3025"/>
    <s v="100-JOHN DEERE CH570 ESTEIRA"/>
    <s v="4533"/>
    <s v="NDB HOLDING AGRICOLA LTDA - MATRIZ"/>
    <n v="474.279"/>
  </r>
  <r>
    <x v="3"/>
    <n v="3026"/>
    <s v="100-JOHN DEERE CH570 ESTEIRA"/>
    <s v="4533"/>
    <s v="NDB HOLDING AGRICOLA LTDA - MATRIZ"/>
    <n v="385.63499999999999"/>
  </r>
  <r>
    <x v="3"/>
    <n v="3031"/>
    <s v="101-JOHN DEERE CH670 ESTEIRA"/>
    <s v="4533"/>
    <s v="NDB HOLDING AGRICOLA LTDA - MATRIZ"/>
    <n v="393.80700000000002"/>
  </r>
  <r>
    <x v="3"/>
    <n v="3035"/>
    <s v="101-JOHN DEERE CH670 ESTEIRA"/>
    <s v="4533"/>
    <s v="NDB HOLDING AGRICOLA LTDA - MATRIZ"/>
    <n v="426.495"/>
  </r>
  <r>
    <x v="3"/>
    <n v="3041"/>
    <s v="100-JOHN DEERE CH570 ESTEIRA"/>
    <s v="4533"/>
    <s v="NDB HOLDING AGRICOLA LTDA - MATRIZ"/>
    <n v="193.00800000000001"/>
  </r>
  <r>
    <x v="3"/>
    <n v="3043"/>
    <s v="100-JOHN DEERE CH570 ESTEIRA"/>
    <s v="4533"/>
    <s v="NDB HOLDING AGRICOLA LTDA - MATRIZ"/>
    <n v="29.67"/>
  </r>
  <r>
    <x v="3"/>
    <n v="3028"/>
    <s v="101-JOHN DEERE CH670 ESTEIRA"/>
    <s v="4533"/>
    <s v="NDB HOLDING AGRICOLA LTDA - MATRIZ"/>
    <n v="314.78800000000001"/>
  </r>
  <r>
    <x v="3"/>
    <n v="3042"/>
    <s v="100-JOHN DEERE CH570 ESTEIRA"/>
    <s v="4533"/>
    <s v="NDB HOLDING AGRICOLA LTDA - MATRIZ"/>
    <n v="197.69200000000001"/>
  </r>
  <r>
    <x v="3"/>
    <n v="3027"/>
    <s v="101-JOHN DEERE CH670 ESTEIRA"/>
    <s v="4533"/>
    <s v="NDB HOLDING AGRICOLA LTDA - MATRIZ"/>
    <n v="171.99799999999999"/>
  </r>
  <r>
    <x v="3"/>
    <n v="3030"/>
    <s v="101-JOHN DEERE CH670 ESTEIRA"/>
    <s v="4533"/>
    <s v="NDB HOLDING AGRICOLA LTDA - MATRIZ"/>
    <n v="192.24199999999999"/>
  </r>
  <r>
    <x v="3"/>
    <n v="3032"/>
    <s v="101-JOHN DEERE CH670 ESTEIRA"/>
    <s v="4533"/>
    <s v="NDB HOLDING AGRICOLA LTDA - MATRIZ"/>
    <n v="38.582000000000001"/>
  </r>
  <r>
    <x v="3"/>
    <n v="3045"/>
    <s v="100-JOHN DEERE CH570 ESTEIRA"/>
    <s v="4533"/>
    <s v="NDB HOLDING AGRICOLA LTDA - MATRIZ"/>
    <n v="199.92"/>
  </r>
  <r>
    <x v="3"/>
    <n v="3029"/>
    <s v="101-JOHN DEERE CH670 ESTEIRA"/>
    <s v="4533"/>
    <s v="NDB HOLDING AGRICOLA LTDA - MATRIZ"/>
    <n v="165.20500000000001"/>
  </r>
  <r>
    <x v="3"/>
    <n v="3033"/>
    <s v="101-JOHN DEERE CH670 ESTEIRA"/>
    <s v="4533"/>
    <s v="NDB HOLDING AGRICOLA LTDA - MATRIZ"/>
    <n v="68.893000000000001"/>
  </r>
  <r>
    <x v="4"/>
    <n v="3051"/>
    <s v="201-CASE A9900 ESTEIRA"/>
    <s v="1"/>
    <s v="ALCON CIA DE ALCOOL CONCEICAO DA BARRA"/>
    <n v="692.39"/>
  </r>
  <r>
    <x v="4"/>
    <n v="3052"/>
    <s v="201-CASE A9900 ESTEIRA"/>
    <s v="1"/>
    <s v="ALCON CIA DE ALCOOL CONCEICAO DA BARRA"/>
    <n v="511.1"/>
  </r>
  <r>
    <x v="4"/>
    <n v="3053"/>
    <s v="201-CASE A9900 ESTEIRA"/>
    <s v="1"/>
    <s v="ALCON CIA DE ALCOOL CONCEICAO DA BARRA"/>
    <n v="502.245"/>
  </r>
  <r>
    <x v="4"/>
    <n v="3054"/>
    <s v="201-CASE A9900 ESTEIRA"/>
    <s v="1"/>
    <s v="ALCON CIA DE ALCOOL CONCEICAO DA BARRA"/>
    <n v="540.34500000000003"/>
  </r>
  <r>
    <x v="4"/>
    <n v="3019"/>
    <s v="100-JOHN DEERE CH570 ESTEIRA"/>
    <s v="4533"/>
    <s v="NDB HOLDING AGRICOLA LTDA - MATRIZ"/>
    <n v="444.91"/>
  </r>
  <r>
    <x v="4"/>
    <n v="3020"/>
    <s v="100-JOHN DEERE CH570 ESTEIRA"/>
    <s v="4533"/>
    <s v="NDB HOLDING AGRICOLA LTDA - MATRIZ"/>
    <n v="325.55"/>
  </r>
  <r>
    <x v="4"/>
    <n v="3021"/>
    <s v="100-JOHN DEERE CH570 ESTEIRA"/>
    <s v="4533"/>
    <s v="NDB HOLDING AGRICOLA LTDA - MATRIZ"/>
    <n v="344.75"/>
  </r>
  <r>
    <x v="4"/>
    <n v="3022"/>
    <s v="100-JOHN DEERE CH570 ESTEIRA"/>
    <s v="4533"/>
    <s v="NDB HOLDING AGRICOLA LTDA - MATRIZ"/>
    <n v="346"/>
  </r>
  <r>
    <x v="4"/>
    <n v="3023"/>
    <s v="100-JOHN DEERE CH570 ESTEIRA"/>
    <s v="4533"/>
    <s v="NDB HOLDING AGRICOLA LTDA - MATRIZ"/>
    <n v="553.06299999999999"/>
  </r>
  <r>
    <x v="4"/>
    <n v="3024"/>
    <s v="100-JOHN DEERE CH570 ESTEIRA"/>
    <s v="4533"/>
    <s v="NDB HOLDING AGRICOLA LTDA - MATRIZ"/>
    <n v="690.27"/>
  </r>
  <r>
    <x v="4"/>
    <n v="3025"/>
    <s v="100-JOHN DEERE CH570 ESTEIRA"/>
    <s v="4533"/>
    <s v="NDB HOLDING AGRICOLA LTDA - MATRIZ"/>
    <n v="441.47500000000002"/>
  </r>
  <r>
    <x v="4"/>
    <n v="3026"/>
    <s v="100-JOHN DEERE CH570 ESTEIRA"/>
    <s v="4533"/>
    <s v="NDB HOLDING AGRICOLA LTDA - MATRIZ"/>
    <n v="434.43200000000002"/>
  </r>
  <r>
    <x v="4"/>
    <n v="3031"/>
    <s v="101-JOHN DEERE CH670 ESTEIRA"/>
    <s v="4533"/>
    <s v="NDB HOLDING AGRICOLA LTDA - MATRIZ"/>
    <n v="385.72399999999999"/>
  </r>
  <r>
    <x v="4"/>
    <n v="3035"/>
    <s v="101-JOHN DEERE CH670 ESTEIRA"/>
    <s v="4533"/>
    <s v="NDB HOLDING AGRICOLA LTDA - MATRIZ"/>
    <n v="539.10799999999995"/>
  </r>
  <r>
    <x v="4"/>
    <n v="3041"/>
    <s v="100-JOHN DEERE CH570 ESTEIRA"/>
    <s v="4533"/>
    <s v="NDB HOLDING AGRICOLA LTDA - MATRIZ"/>
    <n v="534.69899999999996"/>
  </r>
  <r>
    <x v="4"/>
    <n v="3043"/>
    <s v="100-JOHN DEERE CH570 ESTEIRA"/>
    <s v="4533"/>
    <s v="NDB HOLDING AGRICOLA LTDA - MATRIZ"/>
    <n v="116.76900000000001"/>
  </r>
  <r>
    <x v="4"/>
    <n v="3047"/>
    <s v="100-JOHN DEERE CH570 ESTEIRA"/>
    <s v="4533"/>
    <s v="NDB HOLDING AGRICOLA LTDA - MATRIZ"/>
    <n v="488.25200000000001"/>
  </r>
  <r>
    <x v="4"/>
    <n v="3048"/>
    <s v="100-JOHN DEERE CH570 ESTEIRA"/>
    <s v="4533"/>
    <s v="NDB HOLDING AGRICOLA LTDA - MATRIZ"/>
    <n v="336.28199999999998"/>
  </r>
  <r>
    <x v="4"/>
    <n v="3049"/>
    <s v="100-JOHN DEERE CH570 ESTEIRA"/>
    <s v="4533"/>
    <s v="NDB HOLDING AGRICOLA LTDA - MATRIZ"/>
    <n v="501.50299999999999"/>
  </r>
  <r>
    <x v="4"/>
    <n v="3050"/>
    <s v="100-JOHN DEERE CH570 ESTEIRA"/>
    <s v="4533"/>
    <s v="NDB HOLDING AGRICOLA LTDA - MATRIZ"/>
    <n v="461.923"/>
  </r>
  <r>
    <x v="4"/>
    <n v="3028"/>
    <s v="101-JOHN DEERE CH670 ESTEIRA"/>
    <s v="4533"/>
    <s v="NDB HOLDING AGRICOLA LTDA - MATRIZ"/>
    <n v="382.30399999999997"/>
  </r>
  <r>
    <x v="4"/>
    <n v="3034"/>
    <s v="101-JOHN DEERE CH670 ESTEIRA"/>
    <s v="4533"/>
    <s v="NDB HOLDING AGRICOLA LTDA - MATRIZ"/>
    <n v="158.11099999999999"/>
  </r>
  <r>
    <x v="4"/>
    <n v="3042"/>
    <s v="100-JOHN DEERE CH570 ESTEIRA"/>
    <s v="4533"/>
    <s v="NDB HOLDING AGRICOLA LTDA - MATRIZ"/>
    <n v="678.09500000000003"/>
  </r>
  <r>
    <x v="4"/>
    <n v="3027"/>
    <s v="101-JOHN DEERE CH670 ESTEIRA"/>
    <s v="4533"/>
    <s v="NDB HOLDING AGRICOLA LTDA - MATRIZ"/>
    <n v="344.55599999999998"/>
  </r>
  <r>
    <x v="4"/>
    <n v="3030"/>
    <s v="101-JOHN DEERE CH670 ESTEIRA"/>
    <s v="4533"/>
    <s v="NDB HOLDING AGRICOLA LTDA - MATRIZ"/>
    <n v="368.07799999999997"/>
  </r>
  <r>
    <x v="4"/>
    <n v="3032"/>
    <s v="101-JOHN DEERE CH670 ESTEIRA"/>
    <s v="4533"/>
    <s v="NDB HOLDING AGRICOLA LTDA - MATRIZ"/>
    <n v="355.72399999999999"/>
  </r>
  <r>
    <x v="4"/>
    <n v="3045"/>
    <s v="100-JOHN DEERE CH570 ESTEIRA"/>
    <s v="4533"/>
    <s v="NDB HOLDING AGRICOLA LTDA - MATRIZ"/>
    <n v="171.666"/>
  </r>
  <r>
    <x v="4"/>
    <n v="3029"/>
    <s v="101-JOHN DEERE CH670 ESTEIRA"/>
    <s v="4533"/>
    <s v="NDB HOLDING AGRICOLA LTDA - MATRIZ"/>
    <n v="160.81299999999999"/>
  </r>
  <r>
    <x v="4"/>
    <n v="3033"/>
    <s v="101-JOHN DEERE CH670 ESTEIRA"/>
    <s v="4533"/>
    <s v="NDB HOLDING AGRICOLA LTDA - MATRIZ"/>
    <n v="253.07300000000001"/>
  </r>
  <r>
    <x v="5"/>
    <n v="3051"/>
    <s v="201-CASE A9900 ESTEIRA"/>
    <s v="1"/>
    <s v="ALCON CIA DE ALCOOL CONCEICAO DA BARRA"/>
    <n v="907.41700000000003"/>
  </r>
  <r>
    <x v="5"/>
    <n v="3052"/>
    <s v="201-CASE A9900 ESTEIRA"/>
    <s v="1"/>
    <s v="ALCON CIA DE ALCOOL CONCEICAO DA BARRA"/>
    <n v="740.20500000000004"/>
  </r>
  <r>
    <x v="5"/>
    <n v="3053"/>
    <s v="201-CASE A9900 ESTEIRA"/>
    <s v="1"/>
    <s v="ALCON CIA DE ALCOOL CONCEICAO DA BARRA"/>
    <n v="728.45799999999997"/>
  </r>
  <r>
    <x v="5"/>
    <n v="3054"/>
    <s v="201-CASE A9900 ESTEIRA"/>
    <s v="1"/>
    <s v="ALCON CIA DE ALCOOL CONCEICAO DA BARRA"/>
    <n v="461.62"/>
  </r>
  <r>
    <x v="5"/>
    <n v="3019"/>
    <s v="100-JOHN DEERE CH570 ESTEIRA"/>
    <s v="4533"/>
    <s v="NDB HOLDING AGRICOLA LTDA - MATRIZ"/>
    <n v="350.495"/>
  </r>
  <r>
    <x v="5"/>
    <n v="3020"/>
    <s v="100-JOHN DEERE CH570 ESTEIRA"/>
    <s v="4533"/>
    <s v="NDB HOLDING AGRICOLA LTDA - MATRIZ"/>
    <n v="272.31"/>
  </r>
  <r>
    <x v="5"/>
    <n v="3021"/>
    <s v="100-JOHN DEERE CH570 ESTEIRA"/>
    <s v="4533"/>
    <s v="NDB HOLDING AGRICOLA LTDA - MATRIZ"/>
    <n v="279.34500000000003"/>
  </r>
  <r>
    <x v="5"/>
    <n v="3022"/>
    <s v="100-JOHN DEERE CH570 ESTEIRA"/>
    <s v="4533"/>
    <s v="NDB HOLDING AGRICOLA LTDA - MATRIZ"/>
    <n v="529.11"/>
  </r>
  <r>
    <x v="5"/>
    <n v="3023"/>
    <s v="100-JOHN DEERE CH570 ESTEIRA"/>
    <s v="4533"/>
    <s v="NDB HOLDING AGRICOLA LTDA - MATRIZ"/>
    <n v="425.233"/>
  </r>
  <r>
    <x v="5"/>
    <n v="3024"/>
    <s v="100-JOHN DEERE CH570 ESTEIRA"/>
    <s v="4533"/>
    <s v="NDB HOLDING AGRICOLA LTDA - MATRIZ"/>
    <n v="773.97699999999998"/>
  </r>
  <r>
    <x v="5"/>
    <n v="3025"/>
    <s v="100-JOHN DEERE CH570 ESTEIRA"/>
    <s v="4533"/>
    <s v="NDB HOLDING AGRICOLA LTDA - MATRIZ"/>
    <n v="256.84500000000003"/>
  </r>
  <r>
    <x v="5"/>
    <n v="3026"/>
    <s v="100-JOHN DEERE CH570 ESTEIRA"/>
    <s v="4533"/>
    <s v="NDB HOLDING AGRICOLA LTDA - MATRIZ"/>
    <n v="393.94499999999999"/>
  </r>
  <r>
    <x v="5"/>
    <n v="3031"/>
    <s v="101-JOHN DEERE CH670 ESTEIRA"/>
    <s v="4533"/>
    <s v="NDB HOLDING AGRICOLA LTDA - MATRIZ"/>
    <n v="429.12099999999998"/>
  </r>
  <r>
    <x v="5"/>
    <n v="3035"/>
    <s v="101-JOHN DEERE CH670 ESTEIRA"/>
    <s v="4533"/>
    <s v="NDB HOLDING AGRICOLA LTDA - MATRIZ"/>
    <n v="341.63099999999997"/>
  </r>
  <r>
    <x v="5"/>
    <n v="3041"/>
    <s v="100-JOHN DEERE CH570 ESTEIRA"/>
    <s v="4533"/>
    <s v="NDB HOLDING AGRICOLA LTDA - MATRIZ"/>
    <n v="452.53699999999998"/>
  </r>
  <r>
    <x v="5"/>
    <n v="3043"/>
    <s v="100-JOHN DEERE CH570 ESTEIRA"/>
    <s v="4533"/>
    <s v="NDB HOLDING AGRICOLA LTDA - MATRIZ"/>
    <n v="46.790999999999997"/>
  </r>
  <r>
    <x v="5"/>
    <n v="3047"/>
    <s v="100-JOHN DEERE CH570 ESTEIRA"/>
    <s v="4533"/>
    <s v="NDB HOLDING AGRICOLA LTDA - MATRIZ"/>
    <n v="696.38499999999999"/>
  </r>
  <r>
    <x v="5"/>
    <n v="3048"/>
    <s v="100-JOHN DEERE CH570 ESTEIRA"/>
    <s v="4533"/>
    <s v="NDB HOLDING AGRICOLA LTDA - MATRIZ"/>
    <n v="594.90499999999997"/>
  </r>
  <r>
    <x v="5"/>
    <n v="3049"/>
    <s v="100-JOHN DEERE CH570 ESTEIRA"/>
    <s v="4533"/>
    <s v="NDB HOLDING AGRICOLA LTDA - MATRIZ"/>
    <n v="596.34"/>
  </r>
  <r>
    <x v="5"/>
    <n v="3050"/>
    <s v="100-JOHN DEERE CH570 ESTEIRA"/>
    <s v="4533"/>
    <s v="NDB HOLDING AGRICOLA LTDA - MATRIZ"/>
    <n v="638.47"/>
  </r>
  <r>
    <x v="5"/>
    <n v="3028"/>
    <s v="101-JOHN DEERE CH670 ESTEIRA"/>
    <s v="4533"/>
    <s v="NDB HOLDING AGRICOLA LTDA - MATRIZ"/>
    <n v="527.48299999999995"/>
  </r>
  <r>
    <x v="5"/>
    <n v="3034"/>
    <s v="101-JOHN DEERE CH670 ESTEIRA"/>
    <s v="4533"/>
    <s v="NDB HOLDING AGRICOLA LTDA - MATRIZ"/>
    <n v="313.73399999999998"/>
  </r>
  <r>
    <x v="5"/>
    <n v="3042"/>
    <s v="100-JOHN DEERE CH570 ESTEIRA"/>
    <s v="4533"/>
    <s v="NDB HOLDING AGRICOLA LTDA - MATRIZ"/>
    <n v="153.71299999999999"/>
  </r>
  <r>
    <x v="5"/>
    <n v="3046"/>
    <s v="100-JOHN DEERE CH570 ESTEIRA"/>
    <s v="4533"/>
    <s v="NDB HOLDING AGRICOLA LTDA - MATRIZ"/>
    <n v="59.39"/>
  </r>
  <r>
    <x v="5"/>
    <n v="3027"/>
    <s v="101-JOHN DEERE CH670 ESTEIRA"/>
    <s v="4533"/>
    <s v="NDB HOLDING AGRICOLA LTDA - MATRIZ"/>
    <n v="197.339"/>
  </r>
  <r>
    <x v="5"/>
    <n v="3030"/>
    <s v="101-JOHN DEERE CH670 ESTEIRA"/>
    <s v="4533"/>
    <s v="NDB HOLDING AGRICOLA LTDA - MATRIZ"/>
    <n v="457.80399999999997"/>
  </r>
  <r>
    <x v="5"/>
    <n v="3032"/>
    <s v="101-JOHN DEERE CH670 ESTEIRA"/>
    <s v="4533"/>
    <s v="NDB HOLDING AGRICOLA LTDA - MATRIZ"/>
    <n v="207.28"/>
  </r>
  <r>
    <x v="5"/>
    <n v="3045"/>
    <s v="100-JOHN DEERE CH570 ESTEIRA"/>
    <s v="4533"/>
    <s v="NDB HOLDING AGRICOLA LTDA - MATRIZ"/>
    <n v="305.97699999999998"/>
  </r>
  <r>
    <x v="5"/>
    <n v="3029"/>
    <s v="101-JOHN DEERE CH670 ESTEIRA"/>
    <s v="4533"/>
    <s v="NDB HOLDING AGRICOLA LTDA - MATRIZ"/>
    <n v="83.84"/>
  </r>
  <r>
    <x v="5"/>
    <n v="3033"/>
    <s v="101-JOHN DEERE CH670 ESTEIRA"/>
    <s v="4533"/>
    <s v="NDB HOLDING AGRICOLA LTDA - MATRIZ"/>
    <n v="239.12"/>
  </r>
  <r>
    <x v="6"/>
    <n v="3051"/>
    <s v="201-CASE A9900 ESTEIRA"/>
    <s v="1"/>
    <s v="ALCON CIA DE ALCOOL CONCEICAO DA BARRA"/>
    <n v="361.9"/>
  </r>
  <r>
    <x v="6"/>
    <n v="3052"/>
    <s v="201-CASE A9900 ESTEIRA"/>
    <s v="1"/>
    <s v="ALCON CIA DE ALCOOL CONCEICAO DA BARRA"/>
    <n v="273.05500000000001"/>
  </r>
  <r>
    <x v="6"/>
    <n v="3053"/>
    <s v="201-CASE A9900 ESTEIRA"/>
    <s v="1"/>
    <s v="ALCON CIA DE ALCOOL CONCEICAO DA BARRA"/>
    <n v="303.54500000000002"/>
  </r>
  <r>
    <x v="6"/>
    <n v="3054"/>
    <s v="201-CASE A9900 ESTEIRA"/>
    <s v="1"/>
    <s v="ALCON CIA DE ALCOOL CONCEICAO DA BARRA"/>
    <n v="277.5"/>
  </r>
  <r>
    <x v="6"/>
    <n v="3019"/>
    <s v="100-JOHN DEERE CH570 ESTEIRA"/>
    <s v="4533"/>
    <s v="NDB HOLDING AGRICOLA LTDA - MATRIZ"/>
    <n v="412.69"/>
  </r>
  <r>
    <x v="6"/>
    <n v="3020"/>
    <s v="100-JOHN DEERE CH570 ESTEIRA"/>
    <s v="4533"/>
    <s v="NDB HOLDING AGRICOLA LTDA - MATRIZ"/>
    <n v="498.08499999999998"/>
  </r>
  <r>
    <x v="6"/>
    <n v="3021"/>
    <s v="100-JOHN DEERE CH570 ESTEIRA"/>
    <s v="4533"/>
    <s v="NDB HOLDING AGRICOLA LTDA - MATRIZ"/>
    <n v="345.95499999999998"/>
  </r>
  <r>
    <x v="6"/>
    <n v="3022"/>
    <s v="100-JOHN DEERE CH570 ESTEIRA"/>
    <s v="4533"/>
    <s v="NDB HOLDING AGRICOLA LTDA - MATRIZ"/>
    <n v="470.13"/>
  </r>
  <r>
    <x v="6"/>
    <n v="3023"/>
    <s v="100-JOHN DEERE CH570 ESTEIRA"/>
    <s v="4533"/>
    <s v="NDB HOLDING AGRICOLA LTDA - MATRIZ"/>
    <n v="560.52700000000004"/>
  </r>
  <r>
    <x v="6"/>
    <n v="3024"/>
    <s v="100-JOHN DEERE CH570 ESTEIRA"/>
    <s v="4533"/>
    <s v="NDB HOLDING AGRICOLA LTDA - MATRIZ"/>
    <n v="427.74700000000001"/>
  </r>
  <r>
    <x v="6"/>
    <n v="3025"/>
    <s v="100-JOHN DEERE CH570 ESTEIRA"/>
    <s v="4533"/>
    <s v="NDB HOLDING AGRICOLA LTDA - MATRIZ"/>
    <n v="275.233"/>
  </r>
  <r>
    <x v="6"/>
    <n v="3026"/>
    <s v="100-JOHN DEERE CH570 ESTEIRA"/>
    <s v="4533"/>
    <s v="NDB HOLDING AGRICOLA LTDA - MATRIZ"/>
    <n v="212.553"/>
  </r>
  <r>
    <x v="6"/>
    <n v="3031"/>
    <s v="101-JOHN DEERE CH670 ESTEIRA"/>
    <s v="4533"/>
    <s v="NDB HOLDING AGRICOLA LTDA - MATRIZ"/>
    <n v="376.36900000000003"/>
  </r>
  <r>
    <x v="6"/>
    <n v="3035"/>
    <s v="101-JOHN DEERE CH670 ESTEIRA"/>
    <s v="4533"/>
    <s v="NDB HOLDING AGRICOLA LTDA - MATRIZ"/>
    <n v="595.35299999999995"/>
  </r>
  <r>
    <x v="6"/>
    <n v="3041"/>
    <s v="100-JOHN DEERE CH570 ESTEIRA"/>
    <s v="4533"/>
    <s v="NDB HOLDING AGRICOLA LTDA - MATRIZ"/>
    <n v="434.678"/>
  </r>
  <r>
    <x v="6"/>
    <n v="3043"/>
    <s v="100-JOHN DEERE CH570 ESTEIRA"/>
    <s v="4533"/>
    <s v="NDB HOLDING AGRICOLA LTDA - MATRIZ"/>
    <n v="73.56"/>
  </r>
  <r>
    <x v="6"/>
    <n v="3047"/>
    <s v="100-JOHN DEERE CH570 ESTEIRA"/>
    <s v="4533"/>
    <s v="NDB HOLDING AGRICOLA LTDA - MATRIZ"/>
    <n v="556.54499999999996"/>
  </r>
  <r>
    <x v="6"/>
    <n v="3048"/>
    <s v="100-JOHN DEERE CH570 ESTEIRA"/>
    <s v="4533"/>
    <s v="NDB HOLDING AGRICOLA LTDA - MATRIZ"/>
    <n v="385.24"/>
  </r>
  <r>
    <x v="6"/>
    <n v="3049"/>
    <s v="100-JOHN DEERE CH570 ESTEIRA"/>
    <s v="4533"/>
    <s v="NDB HOLDING AGRICOLA LTDA - MATRIZ"/>
    <n v="500.62"/>
  </r>
  <r>
    <x v="6"/>
    <n v="3050"/>
    <s v="100-JOHN DEERE CH570 ESTEIRA"/>
    <s v="4533"/>
    <s v="NDB HOLDING AGRICOLA LTDA - MATRIZ"/>
    <n v="512.39499999999998"/>
  </r>
  <r>
    <x v="6"/>
    <n v="3028"/>
    <s v="101-JOHN DEERE CH670 ESTEIRA"/>
    <s v="4533"/>
    <s v="NDB HOLDING AGRICOLA LTDA - MATRIZ"/>
    <n v="111.22"/>
  </r>
  <r>
    <x v="6"/>
    <n v="3034"/>
    <s v="101-JOHN DEERE CH670 ESTEIRA"/>
    <s v="4533"/>
    <s v="NDB HOLDING AGRICOLA LTDA - MATRIZ"/>
    <n v="241.84899999999999"/>
  </r>
  <r>
    <x v="6"/>
    <n v="3042"/>
    <s v="100-JOHN DEERE CH570 ESTEIRA"/>
    <s v="4533"/>
    <s v="NDB HOLDING AGRICOLA LTDA - MATRIZ"/>
    <n v="482.42"/>
  </r>
  <r>
    <x v="6"/>
    <n v="3046"/>
    <s v="100-JOHN DEERE CH570 ESTEIRA"/>
    <s v="4533"/>
    <s v="NDB HOLDING AGRICOLA LTDA - MATRIZ"/>
    <n v="77.930999999999997"/>
  </r>
  <r>
    <x v="6"/>
    <n v="3027"/>
    <s v="101-JOHN DEERE CH670 ESTEIRA"/>
    <s v="4533"/>
    <s v="NDB HOLDING AGRICOLA LTDA - MATRIZ"/>
    <n v="357.51400000000001"/>
  </r>
  <r>
    <x v="6"/>
    <n v="3030"/>
    <s v="101-JOHN DEERE CH670 ESTEIRA"/>
    <s v="4533"/>
    <s v="NDB HOLDING AGRICOLA LTDA - MATRIZ"/>
    <n v="316.61200000000002"/>
  </r>
  <r>
    <x v="6"/>
    <n v="3032"/>
    <s v="101-JOHN DEERE CH670 ESTEIRA"/>
    <s v="4533"/>
    <s v="NDB HOLDING AGRICOLA LTDA - MATRIZ"/>
    <n v="165.49"/>
  </r>
  <r>
    <x v="6"/>
    <n v="3045"/>
    <s v="100-JOHN DEERE CH570 ESTEIRA"/>
    <s v="4533"/>
    <s v="NDB HOLDING AGRICOLA LTDA - MATRIZ"/>
    <n v="112.03400000000001"/>
  </r>
  <r>
    <x v="6"/>
    <n v="3029"/>
    <s v="101-JOHN DEERE CH670 ESTEIRA"/>
    <s v="4533"/>
    <s v="NDB HOLDING AGRICOLA LTDA - MATRIZ"/>
    <n v="88.638000000000005"/>
  </r>
  <r>
    <x v="6"/>
    <n v="3033"/>
    <s v="101-JOHN DEERE CH670 ESTEIRA"/>
    <s v="4533"/>
    <s v="NDB HOLDING AGRICOLA LTDA - MATRIZ"/>
    <n v="143.732"/>
  </r>
  <r>
    <x v="7"/>
    <n v="3051"/>
    <s v="201-CASE A9900 ESTEIRA"/>
    <s v="1"/>
    <s v="ALCON CIA DE ALCOOL CONCEICAO DA BARRA"/>
    <n v="569.83900000000006"/>
  </r>
  <r>
    <x v="7"/>
    <n v="3052"/>
    <s v="201-CASE A9900 ESTEIRA"/>
    <s v="1"/>
    <s v="ALCON CIA DE ALCOOL CONCEICAO DA BARRA"/>
    <n v="651.09"/>
  </r>
  <r>
    <x v="7"/>
    <n v="3053"/>
    <s v="201-CASE A9900 ESTEIRA"/>
    <s v="1"/>
    <s v="ALCON CIA DE ALCOOL CONCEICAO DA BARRA"/>
    <n v="541.22"/>
  </r>
  <r>
    <x v="7"/>
    <n v="3054"/>
    <s v="201-CASE A9900 ESTEIRA"/>
    <s v="1"/>
    <s v="ALCON CIA DE ALCOOL CONCEICAO DA BARRA"/>
    <n v="535.11099999999999"/>
  </r>
  <r>
    <x v="7"/>
    <n v="3019"/>
    <s v="100-JOHN DEERE CH570 ESTEIRA"/>
    <s v="4533"/>
    <s v="NDB HOLDING AGRICOLA LTDA - MATRIZ"/>
    <n v="498.755"/>
  </r>
  <r>
    <x v="7"/>
    <n v="3020"/>
    <s v="100-JOHN DEERE CH570 ESTEIRA"/>
    <s v="4533"/>
    <s v="NDB HOLDING AGRICOLA LTDA - MATRIZ"/>
    <n v="532.30499999999995"/>
  </r>
  <r>
    <x v="7"/>
    <n v="3021"/>
    <s v="100-JOHN DEERE CH570 ESTEIRA"/>
    <s v="4533"/>
    <s v="NDB HOLDING AGRICOLA LTDA - MATRIZ"/>
    <n v="410.71499999999997"/>
  </r>
  <r>
    <x v="7"/>
    <n v="3022"/>
    <s v="100-JOHN DEERE CH570 ESTEIRA"/>
    <s v="4533"/>
    <s v="NDB HOLDING AGRICOLA LTDA - MATRIZ"/>
    <n v="378.91500000000002"/>
  </r>
  <r>
    <x v="7"/>
    <n v="3023"/>
    <s v="100-JOHN DEERE CH570 ESTEIRA"/>
    <s v="4533"/>
    <s v="NDB HOLDING AGRICOLA LTDA - MATRIZ"/>
    <n v="643.11800000000005"/>
  </r>
  <r>
    <x v="7"/>
    <n v="3024"/>
    <s v="100-JOHN DEERE CH570 ESTEIRA"/>
    <s v="4533"/>
    <s v="NDB HOLDING AGRICOLA LTDA - MATRIZ"/>
    <n v="510.8"/>
  </r>
  <r>
    <x v="7"/>
    <n v="3025"/>
    <s v="100-JOHN DEERE CH570 ESTEIRA"/>
    <s v="4533"/>
    <s v="NDB HOLDING AGRICOLA LTDA - MATRIZ"/>
    <n v="450.815"/>
  </r>
  <r>
    <x v="7"/>
    <n v="3026"/>
    <s v="100-JOHN DEERE CH570 ESTEIRA"/>
    <s v="4533"/>
    <s v="NDB HOLDING AGRICOLA LTDA - MATRIZ"/>
    <n v="452.14699999999999"/>
  </r>
  <r>
    <x v="7"/>
    <n v="3031"/>
    <s v="101-JOHN DEERE CH670 ESTEIRA"/>
    <s v="4533"/>
    <s v="NDB HOLDING AGRICOLA LTDA - MATRIZ"/>
    <n v="171.22200000000001"/>
  </r>
  <r>
    <x v="7"/>
    <n v="3035"/>
    <s v="101-JOHN DEERE CH670 ESTEIRA"/>
    <s v="4533"/>
    <s v="NDB HOLDING AGRICOLA LTDA - MATRIZ"/>
    <n v="466.512"/>
  </r>
  <r>
    <x v="7"/>
    <n v="3041"/>
    <s v="100-JOHN DEERE CH570 ESTEIRA"/>
    <s v="4533"/>
    <s v="NDB HOLDING AGRICOLA LTDA - MATRIZ"/>
    <n v="269.875"/>
  </r>
  <r>
    <x v="7"/>
    <n v="3043"/>
    <s v="100-JOHN DEERE CH570 ESTEIRA"/>
    <s v="4533"/>
    <s v="NDB HOLDING AGRICOLA LTDA - MATRIZ"/>
    <n v="248.95099999999999"/>
  </r>
  <r>
    <x v="7"/>
    <n v="3047"/>
    <s v="100-JOHN DEERE CH570 ESTEIRA"/>
    <s v="4533"/>
    <s v="NDB HOLDING AGRICOLA LTDA - MATRIZ"/>
    <n v="647.42999999999995"/>
  </r>
  <r>
    <x v="7"/>
    <n v="3048"/>
    <s v="100-JOHN DEERE CH570 ESTEIRA"/>
    <s v="4533"/>
    <s v="NDB HOLDING AGRICOLA LTDA - MATRIZ"/>
    <n v="460.14499999999998"/>
  </r>
  <r>
    <x v="7"/>
    <n v="3049"/>
    <s v="100-JOHN DEERE CH570 ESTEIRA"/>
    <s v="4533"/>
    <s v="NDB HOLDING AGRICOLA LTDA - MATRIZ"/>
    <n v="640.90800000000002"/>
  </r>
  <r>
    <x v="7"/>
    <n v="3050"/>
    <s v="100-JOHN DEERE CH570 ESTEIRA"/>
    <s v="4533"/>
    <s v="NDB HOLDING AGRICOLA LTDA - MATRIZ"/>
    <n v="575.92700000000002"/>
  </r>
  <r>
    <x v="7"/>
    <n v="3028"/>
    <s v="101-JOHN DEERE CH670 ESTEIRA"/>
    <s v="4533"/>
    <s v="NDB HOLDING AGRICOLA LTDA - MATRIZ"/>
    <n v="114.744"/>
  </r>
  <r>
    <x v="7"/>
    <n v="3034"/>
    <s v="101-JOHN DEERE CH670 ESTEIRA"/>
    <s v="4533"/>
    <s v="NDB HOLDING AGRICOLA LTDA - MATRIZ"/>
    <n v="399.14100000000002"/>
  </r>
  <r>
    <x v="7"/>
    <n v="3042"/>
    <s v="100-JOHN DEERE CH570 ESTEIRA"/>
    <s v="4533"/>
    <s v="NDB HOLDING AGRICOLA LTDA - MATRIZ"/>
    <n v="309.19"/>
  </r>
  <r>
    <x v="7"/>
    <n v="3046"/>
    <s v="100-JOHN DEERE CH570 ESTEIRA"/>
    <s v="4533"/>
    <s v="NDB HOLDING AGRICOLA LTDA - MATRIZ"/>
    <n v="273.065"/>
  </r>
  <r>
    <x v="7"/>
    <n v="3027"/>
    <s v="101-JOHN DEERE CH670 ESTEIRA"/>
    <s v="4533"/>
    <s v="NDB HOLDING AGRICOLA LTDA - MATRIZ"/>
    <n v="162.48599999999999"/>
  </r>
  <r>
    <x v="7"/>
    <n v="3030"/>
    <s v="101-JOHN DEERE CH670 ESTEIRA"/>
    <s v="4533"/>
    <s v="NDB HOLDING AGRICOLA LTDA - MATRIZ"/>
    <n v="243.94300000000001"/>
  </r>
  <r>
    <x v="7"/>
    <n v="3032"/>
    <s v="101-JOHN DEERE CH670 ESTEIRA"/>
    <s v="4533"/>
    <s v="NDB HOLDING AGRICOLA LTDA - MATRIZ"/>
    <n v="249.55"/>
  </r>
  <r>
    <x v="7"/>
    <n v="3045"/>
    <s v="100-JOHN DEERE CH570 ESTEIRA"/>
    <s v="4533"/>
    <s v="NDB HOLDING AGRICOLA LTDA - MATRIZ"/>
    <n v="142.911"/>
  </r>
  <r>
    <x v="7"/>
    <n v="3029"/>
    <s v="101-JOHN DEERE CH670 ESTEIRA"/>
    <s v="4533"/>
    <s v="NDB HOLDING AGRICOLA LTDA - MATRIZ"/>
    <n v="73.41"/>
  </r>
  <r>
    <x v="7"/>
    <n v="3033"/>
    <s v="101-JOHN DEERE CH670 ESTEIRA"/>
    <s v="4533"/>
    <s v="NDB HOLDING AGRICOLA LTDA - MATRIZ"/>
    <n v="122.66"/>
  </r>
  <r>
    <x v="8"/>
    <n v="3051"/>
    <s v="201-CASE A9900 ESTEIRA"/>
    <s v="1"/>
    <s v="ALCON CIA DE ALCOOL CONCEICAO DA BARRA"/>
    <n v="922.19500000000005"/>
  </r>
  <r>
    <x v="8"/>
    <n v="3052"/>
    <s v="201-CASE A9900 ESTEIRA"/>
    <s v="1"/>
    <s v="ALCON CIA DE ALCOOL CONCEICAO DA BARRA"/>
    <n v="833.42"/>
  </r>
  <r>
    <x v="8"/>
    <n v="3053"/>
    <s v="201-CASE A9900 ESTEIRA"/>
    <s v="1"/>
    <s v="ALCON CIA DE ALCOOL CONCEICAO DA BARRA"/>
    <n v="671.57"/>
  </r>
  <r>
    <x v="8"/>
    <n v="3054"/>
    <s v="201-CASE A9900 ESTEIRA"/>
    <s v="1"/>
    <s v="ALCON CIA DE ALCOOL CONCEICAO DA BARRA"/>
    <n v="529.15499999999997"/>
  </r>
  <r>
    <x v="8"/>
    <n v="3019"/>
    <s v="100-JOHN DEERE CH570 ESTEIRA"/>
    <s v="4533"/>
    <s v="NDB HOLDING AGRICOLA LTDA - MATRIZ"/>
    <n v="461.91300000000001"/>
  </r>
  <r>
    <x v="8"/>
    <n v="3020"/>
    <s v="100-JOHN DEERE CH570 ESTEIRA"/>
    <s v="4533"/>
    <s v="NDB HOLDING AGRICOLA LTDA - MATRIZ"/>
    <n v="372.09500000000003"/>
  </r>
  <r>
    <x v="8"/>
    <n v="3021"/>
    <s v="100-JOHN DEERE CH570 ESTEIRA"/>
    <s v="4533"/>
    <s v="NDB HOLDING AGRICOLA LTDA - MATRIZ"/>
    <n v="420.14100000000002"/>
  </r>
  <r>
    <x v="8"/>
    <n v="3022"/>
    <s v="100-JOHN DEERE CH570 ESTEIRA"/>
    <s v="4533"/>
    <s v="NDB HOLDING AGRICOLA LTDA - MATRIZ"/>
    <n v="464.53100000000001"/>
  </r>
  <r>
    <x v="8"/>
    <n v="3023"/>
    <s v="100-JOHN DEERE CH570 ESTEIRA"/>
    <s v="4533"/>
    <s v="NDB HOLDING AGRICOLA LTDA - MATRIZ"/>
    <n v="849.46199999999999"/>
  </r>
  <r>
    <x v="8"/>
    <n v="3024"/>
    <s v="100-JOHN DEERE CH570 ESTEIRA"/>
    <s v="4533"/>
    <s v="NDB HOLDING AGRICOLA LTDA - MATRIZ"/>
    <n v="636.06500000000005"/>
  </r>
  <r>
    <x v="8"/>
    <n v="3025"/>
    <s v="100-JOHN DEERE CH570 ESTEIRA"/>
    <s v="4533"/>
    <s v="NDB HOLDING AGRICOLA LTDA - MATRIZ"/>
    <n v="491.173"/>
  </r>
  <r>
    <x v="8"/>
    <n v="3031"/>
    <s v="101-JOHN DEERE CH670 ESTEIRA"/>
    <s v="4533"/>
    <s v="NDB HOLDING AGRICOLA LTDA - MATRIZ"/>
    <n v="275.2"/>
  </r>
  <r>
    <x v="8"/>
    <n v="3035"/>
    <s v="101-JOHN DEERE CH670 ESTEIRA"/>
    <s v="4533"/>
    <s v="NDB HOLDING AGRICOLA LTDA - MATRIZ"/>
    <n v="558.178"/>
  </r>
  <r>
    <x v="8"/>
    <n v="3041"/>
    <s v="100-JOHN DEERE CH570 ESTEIRA"/>
    <s v="4533"/>
    <s v="NDB HOLDING AGRICOLA LTDA - MATRIZ"/>
    <n v="530.13"/>
  </r>
  <r>
    <x v="8"/>
    <n v="3043"/>
    <s v="100-JOHN DEERE CH570 ESTEIRA"/>
    <s v="4533"/>
    <s v="NDB HOLDING AGRICOLA LTDA - MATRIZ"/>
    <n v="381.69200000000001"/>
  </r>
  <r>
    <x v="8"/>
    <n v="3047"/>
    <s v="100-JOHN DEERE CH570 ESTEIRA"/>
    <s v="4533"/>
    <s v="NDB HOLDING AGRICOLA LTDA - MATRIZ"/>
    <n v="567.16"/>
  </r>
  <r>
    <x v="8"/>
    <n v="3048"/>
    <s v="100-JOHN DEERE CH570 ESTEIRA"/>
    <s v="4533"/>
    <s v="NDB HOLDING AGRICOLA LTDA - MATRIZ"/>
    <n v="408"/>
  </r>
  <r>
    <x v="8"/>
    <n v="3049"/>
    <s v="100-JOHN DEERE CH570 ESTEIRA"/>
    <s v="4533"/>
    <s v="NDB HOLDING AGRICOLA LTDA - MATRIZ"/>
    <n v="536.98500000000001"/>
  </r>
  <r>
    <x v="8"/>
    <n v="3050"/>
    <s v="100-JOHN DEERE CH570 ESTEIRA"/>
    <s v="4533"/>
    <s v="NDB HOLDING AGRICOLA LTDA - MATRIZ"/>
    <n v="417.995"/>
  </r>
  <r>
    <x v="8"/>
    <n v="3028"/>
    <s v="101-JOHN DEERE CH670 ESTEIRA"/>
    <s v="4533"/>
    <s v="NDB HOLDING AGRICOLA LTDA - MATRIZ"/>
    <n v="452.85500000000002"/>
  </r>
  <r>
    <x v="8"/>
    <n v="3034"/>
    <s v="101-JOHN DEERE CH670 ESTEIRA"/>
    <s v="4533"/>
    <s v="NDB HOLDING AGRICOLA LTDA - MATRIZ"/>
    <n v="392.64299999999997"/>
  </r>
  <r>
    <x v="8"/>
    <n v="3042"/>
    <s v="100-JOHN DEERE CH570 ESTEIRA"/>
    <s v="4533"/>
    <s v="NDB HOLDING AGRICOLA LTDA - MATRIZ"/>
    <n v="215.49600000000001"/>
  </r>
  <r>
    <x v="8"/>
    <n v="3046"/>
    <s v="100-JOHN DEERE CH570 ESTEIRA"/>
    <s v="4533"/>
    <s v="NDB HOLDING AGRICOLA LTDA - MATRIZ"/>
    <n v="414.58600000000001"/>
  </r>
  <r>
    <x v="8"/>
    <n v="3027"/>
    <s v="101-JOHN DEERE CH670 ESTEIRA"/>
    <s v="4533"/>
    <s v="NDB HOLDING AGRICOLA LTDA - MATRIZ"/>
    <n v="111.756"/>
  </r>
  <r>
    <x v="8"/>
    <n v="3030"/>
    <s v="101-JOHN DEERE CH670 ESTEIRA"/>
    <s v="4533"/>
    <s v="NDB HOLDING AGRICOLA LTDA - MATRIZ"/>
    <n v="186.14"/>
  </r>
  <r>
    <x v="8"/>
    <n v="3032"/>
    <s v="101-JOHN DEERE CH670 ESTEIRA"/>
    <s v="4533"/>
    <s v="NDB HOLDING AGRICOLA LTDA - MATRIZ"/>
    <n v="194.05199999999999"/>
  </r>
  <r>
    <x v="8"/>
    <n v="3045"/>
    <s v="100-JOHN DEERE CH570 ESTEIRA"/>
    <s v="4533"/>
    <s v="NDB HOLDING AGRICOLA LTDA - MATRIZ"/>
    <n v="228.464"/>
  </r>
  <r>
    <x v="8"/>
    <n v="3029"/>
    <s v="101-JOHN DEERE CH670 ESTEIRA"/>
    <s v="4533"/>
    <s v="NDB HOLDING AGRICOLA LTDA - MATRIZ"/>
    <n v="82.427999999999997"/>
  </r>
  <r>
    <x v="8"/>
    <n v="3033"/>
    <s v="101-JOHN DEERE CH670 ESTEIRA"/>
    <s v="4533"/>
    <s v="NDB HOLDING AGRICOLA LTDA - MATRIZ"/>
    <n v="163.44"/>
  </r>
  <r>
    <x v="9"/>
    <n v="3051"/>
    <s v="201-CASE A9900 ESTEIRA"/>
    <s v="1"/>
    <s v="ALCON CIA DE ALCOOL CONCEICAO DA BARRA"/>
    <n v="890.803"/>
  </r>
  <r>
    <x v="9"/>
    <n v="3052"/>
    <s v="201-CASE A9900 ESTEIRA"/>
    <s v="1"/>
    <s v="ALCON CIA DE ALCOOL CONCEICAO DA BARRA"/>
    <n v="670.14499999999998"/>
  </r>
  <r>
    <x v="9"/>
    <n v="3053"/>
    <s v="201-CASE A9900 ESTEIRA"/>
    <s v="1"/>
    <s v="ALCON CIA DE ALCOOL CONCEICAO DA BARRA"/>
    <n v="799.96199999999999"/>
  </r>
  <r>
    <x v="9"/>
    <n v="3054"/>
    <s v="201-CASE A9900 ESTEIRA"/>
    <s v="1"/>
    <s v="ALCON CIA DE ALCOOL CONCEICAO DA BARRA"/>
    <n v="943.13"/>
  </r>
  <r>
    <x v="9"/>
    <n v="3019"/>
    <s v="100-JOHN DEERE CH570 ESTEIRA"/>
    <s v="4533"/>
    <s v="NDB HOLDING AGRICOLA LTDA - MATRIZ"/>
    <n v="478.70299999999997"/>
  </r>
  <r>
    <x v="9"/>
    <n v="3020"/>
    <s v="100-JOHN DEERE CH570 ESTEIRA"/>
    <s v="4533"/>
    <s v="NDB HOLDING AGRICOLA LTDA - MATRIZ"/>
    <n v="742.03"/>
  </r>
  <r>
    <x v="9"/>
    <n v="3021"/>
    <s v="100-JOHN DEERE CH570 ESTEIRA"/>
    <s v="4533"/>
    <s v="NDB HOLDING AGRICOLA LTDA - MATRIZ"/>
    <n v="670.93"/>
  </r>
  <r>
    <x v="9"/>
    <n v="3022"/>
    <s v="100-JOHN DEERE CH570 ESTEIRA"/>
    <s v="4533"/>
    <s v="NDB HOLDING AGRICOLA LTDA - MATRIZ"/>
    <n v="627.25699999999995"/>
  </r>
  <r>
    <x v="9"/>
    <n v="3023"/>
    <s v="100-JOHN DEERE CH570 ESTEIRA"/>
    <s v="4533"/>
    <s v="NDB HOLDING AGRICOLA LTDA - MATRIZ"/>
    <n v="546.03099999999995"/>
  </r>
  <r>
    <x v="9"/>
    <n v="3024"/>
    <s v="100-JOHN DEERE CH570 ESTEIRA"/>
    <s v="4533"/>
    <s v="NDB HOLDING AGRICOLA LTDA - MATRIZ"/>
    <n v="349.62"/>
  </r>
  <r>
    <x v="9"/>
    <n v="3025"/>
    <s v="100-JOHN DEERE CH570 ESTEIRA"/>
    <s v="4533"/>
    <s v="NDB HOLDING AGRICOLA LTDA - MATRIZ"/>
    <n v="227.94900000000001"/>
  </r>
  <r>
    <x v="9"/>
    <n v="3031"/>
    <s v="101-JOHN DEERE CH670 ESTEIRA"/>
    <s v="4533"/>
    <s v="NDB HOLDING AGRICOLA LTDA - MATRIZ"/>
    <n v="277.92200000000003"/>
  </r>
  <r>
    <x v="9"/>
    <n v="3035"/>
    <s v="101-JOHN DEERE CH670 ESTEIRA"/>
    <s v="4533"/>
    <s v="NDB HOLDING AGRICOLA LTDA - MATRIZ"/>
    <n v="502.58499999999998"/>
  </r>
  <r>
    <x v="9"/>
    <n v="3041"/>
    <s v="100-JOHN DEERE CH570 ESTEIRA"/>
    <s v="4533"/>
    <s v="NDB HOLDING AGRICOLA LTDA - MATRIZ"/>
    <n v="780.20799999999997"/>
  </r>
  <r>
    <x v="9"/>
    <n v="3043"/>
    <s v="100-JOHN DEERE CH570 ESTEIRA"/>
    <s v="4533"/>
    <s v="NDB HOLDING AGRICOLA LTDA - MATRIZ"/>
    <n v="257.84500000000003"/>
  </r>
  <r>
    <x v="9"/>
    <n v="3047"/>
    <s v="100-JOHN DEERE CH570 ESTEIRA"/>
    <s v="4533"/>
    <s v="NDB HOLDING AGRICOLA LTDA - MATRIZ"/>
    <n v="530.03499999999997"/>
  </r>
  <r>
    <x v="9"/>
    <n v="3048"/>
    <s v="100-JOHN DEERE CH570 ESTEIRA"/>
    <s v="4533"/>
    <s v="NDB HOLDING AGRICOLA LTDA - MATRIZ"/>
    <n v="423.01"/>
  </r>
  <r>
    <x v="9"/>
    <n v="3049"/>
    <s v="100-JOHN DEERE CH570 ESTEIRA"/>
    <s v="4533"/>
    <s v="NDB HOLDING AGRICOLA LTDA - MATRIZ"/>
    <n v="500.56"/>
  </r>
  <r>
    <x v="9"/>
    <n v="3050"/>
    <s v="100-JOHN DEERE CH570 ESTEIRA"/>
    <s v="4533"/>
    <s v="NDB HOLDING AGRICOLA LTDA - MATRIZ"/>
    <n v="275.83499999999998"/>
  </r>
  <r>
    <x v="9"/>
    <n v="3028"/>
    <s v="101-JOHN DEERE CH670 ESTEIRA"/>
    <s v="4533"/>
    <s v="NDB HOLDING AGRICOLA LTDA - MATRIZ"/>
    <n v="337.07799999999997"/>
  </r>
  <r>
    <x v="9"/>
    <n v="3034"/>
    <s v="101-JOHN DEERE CH670 ESTEIRA"/>
    <s v="4533"/>
    <s v="NDB HOLDING AGRICOLA LTDA - MATRIZ"/>
    <n v="224.31"/>
  </r>
  <r>
    <x v="9"/>
    <n v="3042"/>
    <s v="100-JOHN DEERE CH570 ESTEIRA"/>
    <s v="4533"/>
    <s v="NDB HOLDING AGRICOLA LTDA - MATRIZ"/>
    <n v="318.30799999999999"/>
  </r>
  <r>
    <x v="9"/>
    <n v="3046"/>
    <s v="100-JOHN DEERE CH570 ESTEIRA"/>
    <s v="4533"/>
    <s v="NDB HOLDING AGRICOLA LTDA - MATRIZ"/>
    <n v="381.464"/>
  </r>
  <r>
    <x v="9"/>
    <n v="3027"/>
    <s v="101-JOHN DEERE CH670 ESTEIRA"/>
    <s v="4533"/>
    <s v="NDB HOLDING AGRICOLA LTDA - MATRIZ"/>
    <n v="366.72"/>
  </r>
  <r>
    <x v="9"/>
    <n v="3030"/>
    <s v="101-JOHN DEERE CH670 ESTEIRA"/>
    <s v="4533"/>
    <s v="NDB HOLDING AGRICOLA LTDA - MATRIZ"/>
    <n v="465.19"/>
  </r>
  <r>
    <x v="9"/>
    <n v="3032"/>
    <s v="101-JOHN DEERE CH670 ESTEIRA"/>
    <s v="4533"/>
    <s v="NDB HOLDING AGRICOLA LTDA - MATRIZ"/>
    <n v="184.92"/>
  </r>
  <r>
    <x v="9"/>
    <n v="3045"/>
    <s v="100-JOHN DEERE CH570 ESTEIRA"/>
    <s v="4533"/>
    <s v="NDB HOLDING AGRICOLA LTDA - MATRIZ"/>
    <n v="116.31"/>
  </r>
  <r>
    <x v="9"/>
    <n v="3033"/>
    <s v="101-JOHN DEERE CH670 ESTEIRA"/>
    <s v="4533"/>
    <s v="NDB HOLDING AGRICOLA LTDA - MATRIZ"/>
    <n v="121.56"/>
  </r>
  <r>
    <x v="10"/>
    <n v="3051"/>
    <s v="201-CASE A9900 ESTEIRA"/>
    <s v="1"/>
    <s v="ALCON CIA DE ALCOOL CONCEICAO DA BARRA"/>
    <n v="826.64499999999998"/>
  </r>
  <r>
    <x v="10"/>
    <n v="3052"/>
    <s v="201-CASE A9900 ESTEIRA"/>
    <s v="1"/>
    <s v="ALCON CIA DE ALCOOL CONCEICAO DA BARRA"/>
    <n v="838.21"/>
  </r>
  <r>
    <x v="10"/>
    <n v="3053"/>
    <s v="201-CASE A9900 ESTEIRA"/>
    <s v="1"/>
    <s v="ALCON CIA DE ALCOOL CONCEICAO DA BARRA"/>
    <n v="578.125"/>
  </r>
  <r>
    <x v="10"/>
    <n v="3054"/>
    <s v="201-CASE A9900 ESTEIRA"/>
    <s v="1"/>
    <s v="ALCON CIA DE ALCOOL CONCEICAO DA BARRA"/>
    <n v="613.58000000000004"/>
  </r>
  <r>
    <x v="10"/>
    <n v="3019"/>
    <s v="100-JOHN DEERE CH570 ESTEIRA"/>
    <s v="4533"/>
    <s v="NDB HOLDING AGRICOLA LTDA - MATRIZ"/>
    <n v="460.53500000000003"/>
  </r>
  <r>
    <x v="10"/>
    <n v="3020"/>
    <s v="100-JOHN DEERE CH570 ESTEIRA"/>
    <s v="4533"/>
    <s v="NDB HOLDING AGRICOLA LTDA - MATRIZ"/>
    <n v="423.39"/>
  </r>
  <r>
    <x v="10"/>
    <n v="3021"/>
    <s v="100-JOHN DEERE CH570 ESTEIRA"/>
    <s v="4533"/>
    <s v="NDB HOLDING AGRICOLA LTDA - MATRIZ"/>
    <n v="680.56"/>
  </r>
  <r>
    <x v="10"/>
    <n v="3022"/>
    <s v="100-JOHN DEERE CH570 ESTEIRA"/>
    <s v="4533"/>
    <s v="NDB HOLDING AGRICOLA LTDA - MATRIZ"/>
    <n v="540.81500000000005"/>
  </r>
  <r>
    <x v="10"/>
    <n v="3023"/>
    <s v="100-JOHN DEERE CH570 ESTEIRA"/>
    <s v="4533"/>
    <s v="NDB HOLDING AGRICOLA LTDA - MATRIZ"/>
    <n v="420.88"/>
  </r>
  <r>
    <x v="10"/>
    <n v="3024"/>
    <s v="100-JOHN DEERE CH570 ESTEIRA"/>
    <s v="4533"/>
    <s v="NDB HOLDING AGRICOLA LTDA - MATRIZ"/>
    <n v="444.32400000000001"/>
  </r>
  <r>
    <x v="10"/>
    <n v="3025"/>
    <s v="100-JOHN DEERE CH570 ESTEIRA"/>
    <s v="4533"/>
    <s v="NDB HOLDING AGRICOLA LTDA - MATRIZ"/>
    <n v="298.29599999999999"/>
  </r>
  <r>
    <x v="10"/>
    <n v="3031"/>
    <s v="101-JOHN DEERE CH670 ESTEIRA"/>
    <s v="4533"/>
    <s v="NDB HOLDING AGRICOLA LTDA - MATRIZ"/>
    <n v="201.881"/>
  </r>
  <r>
    <x v="10"/>
    <n v="3035"/>
    <s v="101-JOHN DEERE CH670 ESTEIRA"/>
    <s v="4533"/>
    <s v="NDB HOLDING AGRICOLA LTDA - MATRIZ"/>
    <n v="741.09699999999998"/>
  </r>
  <r>
    <x v="10"/>
    <n v="3041"/>
    <s v="100-JOHN DEERE CH570 ESTEIRA"/>
    <s v="4533"/>
    <s v="NDB HOLDING AGRICOLA LTDA - MATRIZ"/>
    <n v="672.90700000000004"/>
  </r>
  <r>
    <x v="10"/>
    <n v="3043"/>
    <s v="100-JOHN DEERE CH570 ESTEIRA"/>
    <s v="4533"/>
    <s v="NDB HOLDING AGRICOLA LTDA - MATRIZ"/>
    <n v="563.47500000000002"/>
  </r>
  <r>
    <x v="10"/>
    <n v="3047"/>
    <s v="100-JOHN DEERE CH570 ESTEIRA"/>
    <s v="4533"/>
    <s v="NDB HOLDING AGRICOLA LTDA - MATRIZ"/>
    <n v="595.85500000000002"/>
  </r>
  <r>
    <x v="10"/>
    <n v="3048"/>
    <s v="100-JOHN DEERE CH570 ESTEIRA"/>
    <s v="4533"/>
    <s v="NDB HOLDING AGRICOLA LTDA - MATRIZ"/>
    <n v="326.78500000000003"/>
  </r>
  <r>
    <x v="10"/>
    <n v="3049"/>
    <s v="100-JOHN DEERE CH570 ESTEIRA"/>
    <s v="4533"/>
    <s v="NDB HOLDING AGRICOLA LTDA - MATRIZ"/>
    <n v="627.96"/>
  </r>
  <r>
    <x v="10"/>
    <n v="3050"/>
    <s v="100-JOHN DEERE CH570 ESTEIRA"/>
    <s v="4533"/>
    <s v="NDB HOLDING AGRICOLA LTDA - MATRIZ"/>
    <n v="633.88"/>
  </r>
  <r>
    <x v="10"/>
    <n v="3028"/>
    <s v="101-JOHN DEERE CH670 ESTEIRA"/>
    <s v="4533"/>
    <s v="NDB HOLDING AGRICOLA LTDA - MATRIZ"/>
    <n v="312.56700000000001"/>
  </r>
  <r>
    <x v="10"/>
    <n v="3034"/>
    <s v="101-JOHN DEERE CH670 ESTEIRA"/>
    <s v="4533"/>
    <s v="NDB HOLDING AGRICOLA LTDA - MATRIZ"/>
    <n v="114.36"/>
  </r>
  <r>
    <x v="10"/>
    <n v="3042"/>
    <s v="100-JOHN DEERE CH570 ESTEIRA"/>
    <s v="4533"/>
    <s v="NDB HOLDING AGRICOLA LTDA - MATRIZ"/>
    <n v="222.42400000000001"/>
  </r>
  <r>
    <x v="10"/>
    <n v="3046"/>
    <s v="100-JOHN DEERE CH570 ESTEIRA"/>
    <s v="4533"/>
    <s v="NDB HOLDING AGRICOLA LTDA - MATRIZ"/>
    <n v="228.089"/>
  </r>
  <r>
    <x v="10"/>
    <n v="3027"/>
    <s v="101-JOHN DEERE CH670 ESTEIRA"/>
    <s v="4533"/>
    <s v="NDB HOLDING AGRICOLA LTDA - MATRIZ"/>
    <n v="389.11399999999998"/>
  </r>
  <r>
    <x v="10"/>
    <n v="3030"/>
    <s v="101-JOHN DEERE CH670 ESTEIRA"/>
    <s v="4533"/>
    <s v="NDB HOLDING AGRICOLA LTDA - MATRIZ"/>
    <n v="276.56599999999997"/>
  </r>
  <r>
    <x v="10"/>
    <n v="3032"/>
    <s v="101-JOHN DEERE CH670 ESTEIRA"/>
    <s v="4533"/>
    <s v="NDB HOLDING AGRICOLA LTDA - MATRIZ"/>
    <n v="303.82600000000002"/>
  </r>
  <r>
    <x v="10"/>
    <n v="3045"/>
    <s v="100-JOHN DEERE CH570 ESTEIRA"/>
    <s v="4533"/>
    <s v="NDB HOLDING AGRICOLA LTDA - MATRIZ"/>
    <n v="159.16999999999999"/>
  </r>
  <r>
    <x v="10"/>
    <n v="3029"/>
    <s v="101-JOHN DEERE CH670 ESTEIRA"/>
    <s v="4533"/>
    <s v="NDB HOLDING AGRICOLA LTDA - MATRIZ"/>
    <n v="63.25"/>
  </r>
  <r>
    <x v="10"/>
    <n v="3033"/>
    <s v="101-JOHN DEERE CH670 ESTEIRA"/>
    <s v="4533"/>
    <s v="NDB HOLDING AGRICOLA LTDA - MATRIZ"/>
    <n v="381.964"/>
  </r>
  <r>
    <x v="11"/>
    <n v="3051"/>
    <s v="201-CASE A9900 ESTEIRA"/>
    <s v="1"/>
    <s v="ALCON CIA DE ALCOOL CONCEICAO DA BARRA"/>
    <n v="254.815"/>
  </r>
  <r>
    <x v="11"/>
    <n v="3052"/>
    <s v="201-CASE A9900 ESTEIRA"/>
    <s v="1"/>
    <s v="ALCON CIA DE ALCOOL CONCEICAO DA BARRA"/>
    <n v="201.70500000000001"/>
  </r>
  <r>
    <x v="11"/>
    <n v="3053"/>
    <s v="201-CASE A9900 ESTEIRA"/>
    <s v="1"/>
    <s v="ALCON CIA DE ALCOOL CONCEICAO DA BARRA"/>
    <n v="160.99799999999999"/>
  </r>
  <r>
    <x v="11"/>
    <n v="3054"/>
    <s v="201-CASE A9900 ESTEIRA"/>
    <s v="1"/>
    <s v="ALCON CIA DE ALCOOL CONCEICAO DA BARRA"/>
    <n v="276.84199999999998"/>
  </r>
  <r>
    <x v="11"/>
    <n v="3019"/>
    <s v="100-JOHN DEERE CH570 ESTEIRA"/>
    <s v="4533"/>
    <s v="NDB HOLDING AGRICOLA LTDA - MATRIZ"/>
    <n v="186.83"/>
  </r>
  <r>
    <x v="11"/>
    <n v="3020"/>
    <s v="100-JOHN DEERE CH570 ESTEIRA"/>
    <s v="4533"/>
    <s v="NDB HOLDING AGRICOLA LTDA - MATRIZ"/>
    <n v="192.345"/>
  </r>
  <r>
    <x v="11"/>
    <n v="3021"/>
    <s v="100-JOHN DEERE CH570 ESTEIRA"/>
    <s v="4533"/>
    <s v="NDB HOLDING AGRICOLA LTDA - MATRIZ"/>
    <n v="157.29499999999999"/>
  </r>
  <r>
    <x v="11"/>
    <n v="3022"/>
    <s v="100-JOHN DEERE CH570 ESTEIRA"/>
    <s v="4533"/>
    <s v="NDB HOLDING AGRICOLA LTDA - MATRIZ"/>
    <n v="142.07"/>
  </r>
  <r>
    <x v="11"/>
    <n v="3023"/>
    <s v="100-JOHN DEERE CH570 ESTEIRA"/>
    <s v="4533"/>
    <s v="NDB HOLDING AGRICOLA LTDA - MATRIZ"/>
    <n v="133.083"/>
  </r>
  <r>
    <x v="11"/>
    <n v="3024"/>
    <s v="100-JOHN DEERE CH570 ESTEIRA"/>
    <s v="4533"/>
    <s v="NDB HOLDING AGRICOLA LTDA - MATRIZ"/>
    <n v="53.33"/>
  </r>
  <r>
    <x v="11"/>
    <n v="3025"/>
    <s v="100-JOHN DEERE CH570 ESTEIRA"/>
    <s v="4533"/>
    <s v="NDB HOLDING AGRICOLA LTDA - MATRIZ"/>
    <n v="57.350999999999999"/>
  </r>
  <r>
    <x v="11"/>
    <n v="3026"/>
    <s v="100-JOHN DEERE CH570 ESTEIRA"/>
    <s v="4533"/>
    <s v="NDB HOLDING AGRICOLA LTDA - MATRIZ"/>
    <n v="29.376000000000001"/>
  </r>
  <r>
    <x v="11"/>
    <n v="3031"/>
    <s v="101-JOHN DEERE CH670 ESTEIRA"/>
    <s v="4533"/>
    <s v="NDB HOLDING AGRICOLA LTDA - MATRIZ"/>
    <n v="184.35900000000001"/>
  </r>
  <r>
    <x v="11"/>
    <n v="3035"/>
    <s v="101-JOHN DEERE CH670 ESTEIRA"/>
    <s v="4533"/>
    <s v="NDB HOLDING AGRICOLA LTDA - MATRIZ"/>
    <n v="362.09899999999999"/>
  </r>
  <r>
    <x v="11"/>
    <n v="3041"/>
    <s v="100-JOHN DEERE CH570 ESTEIRA"/>
    <s v="4533"/>
    <s v="NDB HOLDING AGRICOLA LTDA - MATRIZ"/>
    <n v="251.76599999999999"/>
  </r>
  <r>
    <x v="11"/>
    <n v="3043"/>
    <s v="100-JOHN DEERE CH570 ESTEIRA"/>
    <s v="4533"/>
    <s v="NDB HOLDING AGRICOLA LTDA - MATRIZ"/>
    <n v="212.636"/>
  </r>
  <r>
    <x v="11"/>
    <n v="3047"/>
    <s v="100-JOHN DEERE CH570 ESTEIRA"/>
    <s v="4533"/>
    <s v="NDB HOLDING AGRICOLA LTDA - MATRIZ"/>
    <n v="108.35"/>
  </r>
  <r>
    <x v="11"/>
    <n v="3048"/>
    <s v="100-JOHN DEERE CH570 ESTEIRA"/>
    <s v="4533"/>
    <s v="NDB HOLDING AGRICOLA LTDA - MATRIZ"/>
    <n v="91.89"/>
  </r>
  <r>
    <x v="11"/>
    <n v="3049"/>
    <s v="100-JOHN DEERE CH570 ESTEIRA"/>
    <s v="4533"/>
    <s v="NDB HOLDING AGRICOLA LTDA - MATRIZ"/>
    <n v="139.36000000000001"/>
  </r>
  <r>
    <x v="11"/>
    <n v="3050"/>
    <s v="100-JOHN DEERE CH570 ESTEIRA"/>
    <s v="4533"/>
    <s v="NDB HOLDING AGRICOLA LTDA - MATRIZ"/>
    <n v="156.82"/>
  </r>
  <r>
    <x v="11"/>
    <n v="3028"/>
    <s v="101-JOHN DEERE CH670 ESTEIRA"/>
    <s v="4533"/>
    <s v="NDB HOLDING AGRICOLA LTDA - MATRIZ"/>
    <n v="202.34399999999999"/>
  </r>
  <r>
    <x v="11"/>
    <n v="3034"/>
    <s v="101-JOHN DEERE CH670 ESTEIRA"/>
    <s v="4533"/>
    <s v="NDB HOLDING AGRICOLA LTDA - MATRIZ"/>
    <n v="92.697000000000003"/>
  </r>
  <r>
    <x v="11"/>
    <n v="3042"/>
    <s v="100-JOHN DEERE CH570 ESTEIRA"/>
    <s v="4533"/>
    <s v="NDB HOLDING AGRICOLA LTDA - MATRIZ"/>
    <n v="176.65100000000001"/>
  </r>
  <r>
    <x v="11"/>
    <n v="3046"/>
    <s v="100-JOHN DEERE CH570 ESTEIRA"/>
    <s v="4533"/>
    <s v="NDB HOLDING AGRICOLA LTDA - MATRIZ"/>
    <n v="116.788"/>
  </r>
  <r>
    <x v="11"/>
    <n v="3027"/>
    <s v="101-JOHN DEERE CH670 ESTEIRA"/>
    <s v="4533"/>
    <s v="NDB HOLDING AGRICOLA LTDA - MATRIZ"/>
    <n v="145.16399999999999"/>
  </r>
  <r>
    <x v="11"/>
    <n v="3030"/>
    <s v="101-JOHN DEERE CH670 ESTEIRA"/>
    <s v="4533"/>
    <s v="NDB HOLDING AGRICOLA LTDA - MATRIZ"/>
    <n v="122.47199999999999"/>
  </r>
  <r>
    <x v="11"/>
    <n v="3032"/>
    <s v="101-JOHN DEERE CH670 ESTEIRA"/>
    <s v="4533"/>
    <s v="NDB HOLDING AGRICOLA LTDA - MATRIZ"/>
    <n v="90.921999999999997"/>
  </r>
  <r>
    <x v="11"/>
    <n v="3045"/>
    <s v="100-JOHN DEERE CH570 ESTEIRA"/>
    <s v="4533"/>
    <s v="NDB HOLDING AGRICOLA LTDA - MATRIZ"/>
    <n v="74.823999999999998"/>
  </r>
  <r>
    <x v="11"/>
    <n v="3029"/>
    <s v="101-JOHN DEERE CH670 ESTEIRA"/>
    <s v="4533"/>
    <s v="NDB HOLDING AGRICOLA LTDA - MATRIZ"/>
    <n v="35.905999999999999"/>
  </r>
  <r>
    <x v="11"/>
    <n v="3033"/>
    <s v="101-JOHN DEERE CH670 ESTEIRA"/>
    <s v="4533"/>
    <s v="NDB HOLDING AGRICOLA LTDA - MATRIZ"/>
    <n v="130.61199999999999"/>
  </r>
  <r>
    <x v="12"/>
    <n v="3051"/>
    <s v="201-CASE A9900 ESTEIRA"/>
    <s v="1"/>
    <s v="ALCON CIA DE ALCOOL CONCEICAO DA BARRA"/>
    <n v="746.46500000000003"/>
  </r>
  <r>
    <x v="12"/>
    <n v="3052"/>
    <s v="201-CASE A9900 ESTEIRA"/>
    <s v="1"/>
    <s v="ALCON CIA DE ALCOOL CONCEICAO DA BARRA"/>
    <n v="612.23500000000001"/>
  </r>
  <r>
    <x v="12"/>
    <n v="3053"/>
    <s v="201-CASE A9900 ESTEIRA"/>
    <s v="1"/>
    <s v="ALCON CIA DE ALCOOL CONCEICAO DA BARRA"/>
    <n v="504.23"/>
  </r>
  <r>
    <x v="12"/>
    <n v="3054"/>
    <s v="201-CASE A9900 ESTEIRA"/>
    <s v="1"/>
    <s v="ALCON CIA DE ALCOOL CONCEICAO DA BARRA"/>
    <n v="511.89"/>
  </r>
  <r>
    <x v="12"/>
    <n v="3019"/>
    <s v="100-JOHN DEERE CH570 ESTEIRA"/>
    <s v="4533"/>
    <s v="NDB HOLDING AGRICOLA LTDA - MATRIZ"/>
    <n v="360.95499999999998"/>
  </r>
  <r>
    <x v="12"/>
    <n v="3020"/>
    <s v="100-JOHN DEERE CH570 ESTEIRA"/>
    <s v="4533"/>
    <s v="NDB HOLDING AGRICOLA LTDA - MATRIZ"/>
    <n v="450.01"/>
  </r>
  <r>
    <x v="12"/>
    <n v="3021"/>
    <s v="100-JOHN DEERE CH570 ESTEIRA"/>
    <s v="4533"/>
    <s v="NDB HOLDING AGRICOLA LTDA - MATRIZ"/>
    <n v="377.16500000000002"/>
  </r>
  <r>
    <x v="12"/>
    <n v="3022"/>
    <s v="100-JOHN DEERE CH570 ESTEIRA"/>
    <s v="4533"/>
    <s v="NDB HOLDING AGRICOLA LTDA - MATRIZ"/>
    <n v="450.65"/>
  </r>
  <r>
    <x v="12"/>
    <n v="3023"/>
    <s v="100-JOHN DEERE CH570 ESTEIRA"/>
    <s v="4533"/>
    <s v="NDB HOLDING AGRICOLA LTDA - MATRIZ"/>
    <n v="757.74599999999998"/>
  </r>
  <r>
    <x v="12"/>
    <n v="3024"/>
    <s v="100-JOHN DEERE CH570 ESTEIRA"/>
    <s v="4533"/>
    <s v="NDB HOLDING AGRICOLA LTDA - MATRIZ"/>
    <n v="13.545"/>
  </r>
  <r>
    <x v="12"/>
    <n v="3025"/>
    <s v="100-JOHN DEERE CH570 ESTEIRA"/>
    <s v="4533"/>
    <s v="NDB HOLDING AGRICOLA LTDA - MATRIZ"/>
    <n v="220.30099999999999"/>
  </r>
  <r>
    <x v="12"/>
    <n v="3026"/>
    <s v="100-JOHN DEERE CH570 ESTEIRA"/>
    <s v="4533"/>
    <s v="NDB HOLDING AGRICOLA LTDA - MATRIZ"/>
    <n v="530.30799999999999"/>
  </r>
  <r>
    <x v="12"/>
    <n v="3031"/>
    <s v="101-JOHN DEERE CH670 ESTEIRA"/>
    <s v="4533"/>
    <s v="NDB HOLDING AGRICOLA LTDA - MATRIZ"/>
    <n v="265.18599999999998"/>
  </r>
  <r>
    <x v="12"/>
    <n v="3035"/>
    <s v="101-JOHN DEERE CH670 ESTEIRA"/>
    <s v="4533"/>
    <s v="NDB HOLDING AGRICOLA LTDA - MATRIZ"/>
    <n v="320.12400000000002"/>
  </r>
  <r>
    <x v="12"/>
    <n v="3041"/>
    <s v="100-JOHN DEERE CH570 ESTEIRA"/>
    <s v="4533"/>
    <s v="NDB HOLDING AGRICOLA LTDA - MATRIZ"/>
    <n v="575.51599999999996"/>
  </r>
  <r>
    <x v="12"/>
    <n v="3043"/>
    <s v="100-JOHN DEERE CH570 ESTEIRA"/>
    <s v="4533"/>
    <s v="NDB HOLDING AGRICOLA LTDA - MATRIZ"/>
    <n v="319.87400000000002"/>
  </r>
  <r>
    <x v="12"/>
    <n v="3047"/>
    <s v="100-JOHN DEERE CH570 ESTEIRA"/>
    <s v="4533"/>
    <s v="NDB HOLDING AGRICOLA LTDA - MATRIZ"/>
    <n v="631.59"/>
  </r>
  <r>
    <x v="12"/>
    <n v="3048"/>
    <s v="100-JOHN DEERE CH570 ESTEIRA"/>
    <s v="4533"/>
    <s v="NDB HOLDING AGRICOLA LTDA - MATRIZ"/>
    <n v="490.8"/>
  </r>
  <r>
    <x v="12"/>
    <n v="3049"/>
    <s v="100-JOHN DEERE CH570 ESTEIRA"/>
    <s v="4533"/>
    <s v="NDB HOLDING AGRICOLA LTDA - MATRIZ"/>
    <n v="639.32500000000005"/>
  </r>
  <r>
    <x v="12"/>
    <n v="3050"/>
    <s v="100-JOHN DEERE CH570 ESTEIRA"/>
    <s v="4533"/>
    <s v="NDB HOLDING AGRICOLA LTDA - MATRIZ"/>
    <n v="543.94500000000005"/>
  </r>
  <r>
    <x v="12"/>
    <n v="3028"/>
    <s v="101-JOHN DEERE CH670 ESTEIRA"/>
    <s v="4533"/>
    <s v="NDB HOLDING AGRICOLA LTDA - MATRIZ"/>
    <n v="62.665999999999997"/>
  </r>
  <r>
    <x v="12"/>
    <n v="3034"/>
    <s v="101-JOHN DEERE CH670 ESTEIRA"/>
    <s v="4533"/>
    <s v="NDB HOLDING AGRICOLA LTDA - MATRIZ"/>
    <n v="198.70599999999999"/>
  </r>
  <r>
    <x v="12"/>
    <n v="3042"/>
    <s v="100-JOHN DEERE CH570 ESTEIRA"/>
    <s v="4533"/>
    <s v="NDB HOLDING AGRICOLA LTDA - MATRIZ"/>
    <n v="149.124"/>
  </r>
  <r>
    <x v="12"/>
    <n v="3046"/>
    <s v="100-JOHN DEERE CH570 ESTEIRA"/>
    <s v="4533"/>
    <s v="NDB HOLDING AGRICOLA LTDA - MATRIZ"/>
    <n v="220.054"/>
  </r>
  <r>
    <x v="12"/>
    <n v="3027"/>
    <s v="101-JOHN DEERE CH670 ESTEIRA"/>
    <s v="4533"/>
    <s v="NDB HOLDING AGRICOLA LTDA - MATRIZ"/>
    <n v="237.68899999999999"/>
  </r>
  <r>
    <x v="12"/>
    <n v="3030"/>
    <s v="101-JOHN DEERE CH670 ESTEIRA"/>
    <s v="4533"/>
    <s v="NDB HOLDING AGRICOLA LTDA - MATRIZ"/>
    <n v="399.15499999999997"/>
  </r>
  <r>
    <x v="12"/>
    <n v="3032"/>
    <s v="101-JOHN DEERE CH670 ESTEIRA"/>
    <s v="4533"/>
    <s v="NDB HOLDING AGRICOLA LTDA - MATRIZ"/>
    <n v="161.69999999999999"/>
  </r>
  <r>
    <x v="12"/>
    <n v="3045"/>
    <s v="100-JOHN DEERE CH570 ESTEIRA"/>
    <s v="4533"/>
    <s v="NDB HOLDING AGRICOLA LTDA - MATRIZ"/>
    <n v="259.31599999999997"/>
  </r>
  <r>
    <x v="12"/>
    <n v="3029"/>
    <s v="101-JOHN DEERE CH670 ESTEIRA"/>
    <s v="4533"/>
    <s v="NDB HOLDING AGRICOLA LTDA - MATRIZ"/>
    <n v="220.25800000000001"/>
  </r>
  <r>
    <x v="12"/>
    <n v="3033"/>
    <s v="101-JOHN DEERE CH670 ESTEIRA"/>
    <s v="4533"/>
    <s v="NDB HOLDING AGRICOLA LTDA - MATRIZ"/>
    <n v="385.22199999999998"/>
  </r>
  <r>
    <x v="13"/>
    <n v="3051"/>
    <s v="201-CASE A9900 ESTEIRA"/>
    <s v="1"/>
    <s v="ALCON CIA DE ALCOOL CONCEICAO DA BARRA"/>
    <n v="662.73500000000001"/>
  </r>
  <r>
    <x v="13"/>
    <n v="3052"/>
    <s v="201-CASE A9900 ESTEIRA"/>
    <s v="1"/>
    <s v="ALCON CIA DE ALCOOL CONCEICAO DA BARRA"/>
    <n v="749.47900000000004"/>
  </r>
  <r>
    <x v="13"/>
    <n v="3053"/>
    <s v="201-CASE A9900 ESTEIRA"/>
    <s v="1"/>
    <s v="ALCON CIA DE ALCOOL CONCEICAO DA BARRA"/>
    <n v="664.6"/>
  </r>
  <r>
    <x v="13"/>
    <n v="3054"/>
    <s v="201-CASE A9900 ESTEIRA"/>
    <s v="1"/>
    <s v="ALCON CIA DE ALCOOL CONCEICAO DA BARRA"/>
    <n v="888.96600000000001"/>
  </r>
  <r>
    <x v="13"/>
    <n v="3019"/>
    <s v="100-JOHN DEERE CH570 ESTEIRA"/>
    <s v="4533"/>
    <s v="NDB HOLDING AGRICOLA LTDA - MATRIZ"/>
    <n v="644.83500000000004"/>
  </r>
  <r>
    <x v="13"/>
    <n v="3020"/>
    <s v="100-JOHN DEERE CH570 ESTEIRA"/>
    <s v="4533"/>
    <s v="NDB HOLDING AGRICOLA LTDA - MATRIZ"/>
    <n v="422.62"/>
  </r>
  <r>
    <x v="13"/>
    <n v="3021"/>
    <s v="100-JOHN DEERE CH570 ESTEIRA"/>
    <s v="4533"/>
    <s v="NDB HOLDING AGRICOLA LTDA - MATRIZ"/>
    <n v="617.33500000000004"/>
  </r>
  <r>
    <x v="13"/>
    <n v="3022"/>
    <s v="100-JOHN DEERE CH570 ESTEIRA"/>
    <s v="4533"/>
    <s v="NDB HOLDING AGRICOLA LTDA - MATRIZ"/>
    <n v="426.13"/>
  </r>
  <r>
    <x v="13"/>
    <n v="3023"/>
    <s v="100-JOHN DEERE CH570 ESTEIRA"/>
    <s v="4533"/>
    <s v="NDB HOLDING AGRICOLA LTDA - MATRIZ"/>
    <n v="497.13299999999998"/>
  </r>
  <r>
    <x v="13"/>
    <n v="3024"/>
    <s v="100-JOHN DEERE CH570 ESTEIRA"/>
    <s v="4533"/>
    <s v="NDB HOLDING AGRICOLA LTDA - MATRIZ"/>
    <n v="407.34399999999999"/>
  </r>
  <r>
    <x v="13"/>
    <n v="3025"/>
    <s v="100-JOHN DEERE CH570 ESTEIRA"/>
    <s v="4533"/>
    <s v="NDB HOLDING AGRICOLA LTDA - MATRIZ"/>
    <n v="242.66"/>
  </r>
  <r>
    <x v="13"/>
    <n v="3026"/>
    <s v="100-JOHN DEERE CH570 ESTEIRA"/>
    <s v="4533"/>
    <s v="NDB HOLDING AGRICOLA LTDA - MATRIZ"/>
    <n v="546.12300000000005"/>
  </r>
  <r>
    <x v="13"/>
    <n v="3031"/>
    <s v="101-JOHN DEERE CH670 ESTEIRA"/>
    <s v="4533"/>
    <s v="NDB HOLDING AGRICOLA LTDA - MATRIZ"/>
    <n v="313.74299999999999"/>
  </r>
  <r>
    <x v="13"/>
    <n v="3035"/>
    <s v="101-JOHN DEERE CH670 ESTEIRA"/>
    <s v="4533"/>
    <s v="NDB HOLDING AGRICOLA LTDA - MATRIZ"/>
    <n v="105.95"/>
  </r>
  <r>
    <x v="13"/>
    <n v="3041"/>
    <s v="100-JOHN DEERE CH570 ESTEIRA"/>
    <s v="4533"/>
    <s v="NDB HOLDING AGRICOLA LTDA - MATRIZ"/>
    <n v="353.85"/>
  </r>
  <r>
    <x v="13"/>
    <n v="3043"/>
    <s v="100-JOHN DEERE CH570 ESTEIRA"/>
    <s v="4533"/>
    <s v="NDB HOLDING AGRICOLA LTDA - MATRIZ"/>
    <n v="437.25700000000001"/>
  </r>
  <r>
    <x v="13"/>
    <n v="3047"/>
    <s v="100-JOHN DEERE CH570 ESTEIRA"/>
    <s v="4533"/>
    <s v="NDB HOLDING AGRICOLA LTDA - MATRIZ"/>
    <n v="533.13"/>
  </r>
  <r>
    <x v="13"/>
    <n v="3048"/>
    <s v="100-JOHN DEERE CH570 ESTEIRA"/>
    <s v="4533"/>
    <s v="NDB HOLDING AGRICOLA LTDA - MATRIZ"/>
    <n v="592.255"/>
  </r>
  <r>
    <x v="13"/>
    <n v="3049"/>
    <s v="100-JOHN DEERE CH570 ESTEIRA"/>
    <s v="4533"/>
    <s v="NDB HOLDING AGRICOLA LTDA - MATRIZ"/>
    <n v="415.42"/>
  </r>
  <r>
    <x v="13"/>
    <n v="3050"/>
    <s v="100-JOHN DEERE CH570 ESTEIRA"/>
    <s v="4533"/>
    <s v="NDB HOLDING AGRICOLA LTDA - MATRIZ"/>
    <n v="195.535"/>
  </r>
  <r>
    <x v="13"/>
    <n v="3028"/>
    <s v="101-JOHN DEERE CH670 ESTEIRA"/>
    <s v="4533"/>
    <s v="NDB HOLDING AGRICOLA LTDA - MATRIZ"/>
    <n v="38.018000000000001"/>
  </r>
  <r>
    <x v="13"/>
    <n v="3034"/>
    <s v="101-JOHN DEERE CH670 ESTEIRA"/>
    <s v="4533"/>
    <s v="NDB HOLDING AGRICOLA LTDA - MATRIZ"/>
    <n v="249.791"/>
  </r>
  <r>
    <x v="13"/>
    <n v="3042"/>
    <s v="100-JOHN DEERE CH570 ESTEIRA"/>
    <s v="4533"/>
    <s v="NDB HOLDING AGRICOLA LTDA - MATRIZ"/>
    <n v="267.12400000000002"/>
  </r>
  <r>
    <x v="13"/>
    <n v="3046"/>
    <s v="100-JOHN DEERE CH570 ESTEIRA"/>
    <s v="4533"/>
    <s v="NDB HOLDING AGRICOLA LTDA - MATRIZ"/>
    <n v="335.74700000000001"/>
  </r>
  <r>
    <x v="13"/>
    <n v="3027"/>
    <s v="101-JOHN DEERE CH670 ESTEIRA"/>
    <s v="4533"/>
    <s v="NDB HOLDING AGRICOLA LTDA - MATRIZ"/>
    <n v="268.21100000000001"/>
  </r>
  <r>
    <x v="13"/>
    <n v="3030"/>
    <s v="101-JOHN DEERE CH670 ESTEIRA"/>
    <s v="4533"/>
    <s v="NDB HOLDING AGRICOLA LTDA - MATRIZ"/>
    <n v="194.197"/>
  </r>
  <r>
    <x v="13"/>
    <n v="3032"/>
    <s v="101-JOHN DEERE CH670 ESTEIRA"/>
    <s v="4533"/>
    <s v="NDB HOLDING AGRICOLA LTDA - MATRIZ"/>
    <n v="128.50899999999999"/>
  </r>
  <r>
    <x v="13"/>
    <n v="3045"/>
    <s v="100-JOHN DEERE CH570 ESTEIRA"/>
    <s v="4533"/>
    <s v="NDB HOLDING AGRICOLA LTDA - MATRIZ"/>
    <n v="220.012"/>
  </r>
  <r>
    <x v="13"/>
    <n v="3029"/>
    <s v="101-JOHN DEERE CH670 ESTEIRA"/>
    <s v="4533"/>
    <s v="NDB HOLDING AGRICOLA LTDA - MATRIZ"/>
    <n v="254.37799999999999"/>
  </r>
  <r>
    <x v="13"/>
    <n v="3033"/>
    <s v="101-JOHN DEERE CH670 ESTEIRA"/>
    <s v="4533"/>
    <s v="NDB HOLDING AGRICOLA LTDA - MATRIZ"/>
    <n v="250.31299999999999"/>
  </r>
  <r>
    <x v="14"/>
    <n v="3051"/>
    <s v="201-CASE A9900 ESTEIRA"/>
    <s v="1"/>
    <s v="ALCON CIA DE ALCOOL CONCEICAO DA BARRA"/>
    <n v="696.84"/>
  </r>
  <r>
    <x v="14"/>
    <n v="3052"/>
    <s v="201-CASE A9900 ESTEIRA"/>
    <s v="1"/>
    <s v="ALCON CIA DE ALCOOL CONCEICAO DA BARRA"/>
    <n v="792.245"/>
  </r>
  <r>
    <x v="14"/>
    <n v="3053"/>
    <s v="201-CASE A9900 ESTEIRA"/>
    <s v="1"/>
    <s v="ALCON CIA DE ALCOOL CONCEICAO DA BARRA"/>
    <n v="667.33"/>
  </r>
  <r>
    <x v="14"/>
    <n v="3054"/>
    <s v="201-CASE A9900 ESTEIRA"/>
    <s v="1"/>
    <s v="ALCON CIA DE ALCOOL CONCEICAO DA BARRA"/>
    <n v="744.68499999999995"/>
  </r>
  <r>
    <x v="14"/>
    <n v="3019"/>
    <s v="100-JOHN DEERE CH570 ESTEIRA"/>
    <s v="4533"/>
    <s v="NDB HOLDING AGRICOLA LTDA - MATRIZ"/>
    <n v="581.66200000000003"/>
  </r>
  <r>
    <x v="14"/>
    <n v="3020"/>
    <s v="100-JOHN DEERE CH570 ESTEIRA"/>
    <s v="4533"/>
    <s v="NDB HOLDING AGRICOLA LTDA - MATRIZ"/>
    <n v="435.52800000000002"/>
  </r>
  <r>
    <x v="14"/>
    <n v="3021"/>
    <s v="100-JOHN DEERE CH570 ESTEIRA"/>
    <s v="4533"/>
    <s v="NDB HOLDING AGRICOLA LTDA - MATRIZ"/>
    <n v="467.64"/>
  </r>
  <r>
    <x v="14"/>
    <n v="3022"/>
    <s v="100-JOHN DEERE CH570 ESTEIRA"/>
    <s v="4533"/>
    <s v="NDB HOLDING AGRICOLA LTDA - MATRIZ"/>
    <n v="561.19000000000005"/>
  </r>
  <r>
    <x v="14"/>
    <n v="3023"/>
    <s v="100-JOHN DEERE CH570 ESTEIRA"/>
    <s v="4533"/>
    <s v="NDB HOLDING AGRICOLA LTDA - MATRIZ"/>
    <n v="329.12799999999999"/>
  </r>
  <r>
    <x v="14"/>
    <n v="3024"/>
    <s v="100-JOHN DEERE CH570 ESTEIRA"/>
    <s v="4533"/>
    <s v="NDB HOLDING AGRICOLA LTDA - MATRIZ"/>
    <n v="331.87299999999999"/>
  </r>
  <r>
    <x v="14"/>
    <n v="3025"/>
    <s v="100-JOHN DEERE CH570 ESTEIRA"/>
    <s v="4533"/>
    <s v="NDB HOLDING AGRICOLA LTDA - MATRIZ"/>
    <n v="367.286"/>
  </r>
  <r>
    <x v="14"/>
    <n v="3026"/>
    <s v="100-JOHN DEERE CH570 ESTEIRA"/>
    <s v="4533"/>
    <s v="NDB HOLDING AGRICOLA LTDA - MATRIZ"/>
    <n v="375.733"/>
  </r>
  <r>
    <x v="14"/>
    <n v="3031"/>
    <s v="101-JOHN DEERE CH670 ESTEIRA"/>
    <s v="4533"/>
    <s v="NDB HOLDING AGRICOLA LTDA - MATRIZ"/>
    <n v="352.66"/>
  </r>
  <r>
    <x v="14"/>
    <n v="3035"/>
    <s v="101-JOHN DEERE CH670 ESTEIRA"/>
    <s v="4533"/>
    <s v="NDB HOLDING AGRICOLA LTDA - MATRIZ"/>
    <n v="601.327"/>
  </r>
  <r>
    <x v="14"/>
    <n v="3041"/>
    <s v="100-JOHN DEERE CH570 ESTEIRA"/>
    <s v="4533"/>
    <s v="NDB HOLDING AGRICOLA LTDA - MATRIZ"/>
    <n v="172.87200000000001"/>
  </r>
  <r>
    <x v="14"/>
    <n v="3043"/>
    <s v="100-JOHN DEERE CH570 ESTEIRA"/>
    <s v="4533"/>
    <s v="NDB HOLDING AGRICOLA LTDA - MATRIZ"/>
    <n v="415.52100000000002"/>
  </r>
  <r>
    <x v="14"/>
    <n v="3047"/>
    <s v="100-JOHN DEERE CH570 ESTEIRA"/>
    <s v="4533"/>
    <s v="NDB HOLDING AGRICOLA LTDA - MATRIZ"/>
    <n v="438.78"/>
  </r>
  <r>
    <x v="14"/>
    <n v="3048"/>
    <s v="100-JOHN DEERE CH570 ESTEIRA"/>
    <s v="4533"/>
    <s v="NDB HOLDING AGRICOLA LTDA - MATRIZ"/>
    <n v="513.10500000000002"/>
  </r>
  <r>
    <x v="14"/>
    <n v="3049"/>
    <s v="100-JOHN DEERE CH570 ESTEIRA"/>
    <s v="4533"/>
    <s v="NDB HOLDING AGRICOLA LTDA - MATRIZ"/>
    <n v="505.82"/>
  </r>
  <r>
    <x v="14"/>
    <n v="3050"/>
    <s v="100-JOHN DEERE CH570 ESTEIRA"/>
    <s v="4533"/>
    <s v="NDB HOLDING AGRICOLA LTDA - MATRIZ"/>
    <n v="364.59500000000003"/>
  </r>
  <r>
    <x v="14"/>
    <n v="3028"/>
    <s v="101-JOHN DEERE CH670 ESTEIRA"/>
    <s v="4533"/>
    <s v="NDB HOLDING AGRICOLA LTDA - MATRIZ"/>
    <n v="15.725"/>
  </r>
  <r>
    <x v="14"/>
    <n v="3034"/>
    <s v="101-JOHN DEERE CH670 ESTEIRA"/>
    <s v="4533"/>
    <s v="NDB HOLDING AGRICOLA LTDA - MATRIZ"/>
    <n v="503.10500000000002"/>
  </r>
  <r>
    <x v="14"/>
    <n v="3042"/>
    <s v="100-JOHN DEERE CH570 ESTEIRA"/>
    <s v="4533"/>
    <s v="NDB HOLDING AGRICOLA LTDA - MATRIZ"/>
    <n v="450.66899999999998"/>
  </r>
  <r>
    <x v="14"/>
    <n v="3046"/>
    <s v="100-JOHN DEERE CH570 ESTEIRA"/>
    <s v="4533"/>
    <s v="NDB HOLDING AGRICOLA LTDA - MATRIZ"/>
    <n v="367.34100000000001"/>
  </r>
  <r>
    <x v="14"/>
    <n v="3027"/>
    <s v="101-JOHN DEERE CH670 ESTEIRA"/>
    <s v="4533"/>
    <s v="NDB HOLDING AGRICOLA LTDA - MATRIZ"/>
    <n v="585.67600000000004"/>
  </r>
  <r>
    <x v="14"/>
    <n v="3030"/>
    <s v="101-JOHN DEERE CH670 ESTEIRA"/>
    <s v="4533"/>
    <s v="NDB HOLDING AGRICOLA LTDA - MATRIZ"/>
    <n v="520.00599999999997"/>
  </r>
  <r>
    <x v="14"/>
    <n v="3032"/>
    <s v="101-JOHN DEERE CH670 ESTEIRA"/>
    <s v="4533"/>
    <s v="NDB HOLDING AGRICOLA LTDA - MATRIZ"/>
    <n v="91.858000000000004"/>
  </r>
  <r>
    <x v="14"/>
    <n v="3045"/>
    <s v="100-JOHN DEERE CH570 ESTEIRA"/>
    <s v="4533"/>
    <s v="NDB HOLDING AGRICOLA LTDA - MATRIZ"/>
    <n v="25.338000000000001"/>
  </r>
  <r>
    <x v="14"/>
    <n v="3029"/>
    <s v="101-JOHN DEERE CH670 ESTEIRA"/>
    <s v="4533"/>
    <s v="NDB HOLDING AGRICOLA LTDA - MATRIZ"/>
    <n v="57.57"/>
  </r>
  <r>
    <x v="14"/>
    <n v="3033"/>
    <s v="101-JOHN DEERE CH670 ESTEIRA"/>
    <s v="4533"/>
    <s v="NDB HOLDING AGRICOLA LTDA - MATRIZ"/>
    <n v="22.071999999999999"/>
  </r>
  <r>
    <x v="15"/>
    <n v="3051"/>
    <s v="201-CASE A9900 ESTEIRA"/>
    <s v="1"/>
    <s v="ALCON CIA DE ALCOOL CONCEICAO DA BARRA"/>
    <n v="608.92999999999995"/>
  </r>
  <r>
    <x v="15"/>
    <n v="3052"/>
    <s v="201-CASE A9900 ESTEIRA"/>
    <s v="1"/>
    <s v="ALCON CIA DE ALCOOL CONCEICAO DA BARRA"/>
    <n v="556.82500000000005"/>
  </r>
  <r>
    <x v="15"/>
    <n v="3053"/>
    <s v="201-CASE A9900 ESTEIRA"/>
    <s v="1"/>
    <s v="ALCON CIA DE ALCOOL CONCEICAO DA BARRA"/>
    <n v="663.75"/>
  </r>
  <r>
    <x v="15"/>
    <n v="3054"/>
    <s v="201-CASE A9900 ESTEIRA"/>
    <s v="1"/>
    <s v="ALCON CIA DE ALCOOL CONCEICAO DA BARRA"/>
    <n v="438.67500000000001"/>
  </r>
  <r>
    <x v="15"/>
    <n v="3019"/>
    <s v="100-JOHN DEERE CH570 ESTEIRA"/>
    <s v="4533"/>
    <s v="NDB HOLDING AGRICOLA LTDA - MATRIZ"/>
    <n v="378.23"/>
  </r>
  <r>
    <x v="15"/>
    <n v="3020"/>
    <s v="100-JOHN DEERE CH570 ESTEIRA"/>
    <s v="4533"/>
    <s v="NDB HOLDING AGRICOLA LTDA - MATRIZ"/>
    <n v="323.24"/>
  </r>
  <r>
    <x v="15"/>
    <n v="3021"/>
    <s v="100-JOHN DEERE CH570 ESTEIRA"/>
    <s v="4533"/>
    <s v="NDB HOLDING AGRICOLA LTDA - MATRIZ"/>
    <n v="405.99"/>
  </r>
  <r>
    <x v="15"/>
    <n v="3022"/>
    <s v="100-JOHN DEERE CH570 ESTEIRA"/>
    <s v="4533"/>
    <s v="NDB HOLDING AGRICOLA LTDA - MATRIZ"/>
    <n v="381.54"/>
  </r>
  <r>
    <x v="15"/>
    <n v="3023"/>
    <s v="100-JOHN DEERE CH570 ESTEIRA"/>
    <s v="4533"/>
    <s v="NDB HOLDING AGRICOLA LTDA - MATRIZ"/>
    <n v="300.85700000000003"/>
  </r>
  <r>
    <x v="15"/>
    <n v="3024"/>
    <s v="100-JOHN DEERE CH570 ESTEIRA"/>
    <s v="4533"/>
    <s v="NDB HOLDING AGRICOLA LTDA - MATRIZ"/>
    <n v="379.15699999999998"/>
  </r>
  <r>
    <x v="15"/>
    <n v="3025"/>
    <s v="100-JOHN DEERE CH570 ESTEIRA"/>
    <s v="4533"/>
    <s v="NDB HOLDING AGRICOLA LTDA - MATRIZ"/>
    <n v="311.47000000000003"/>
  </r>
  <r>
    <x v="15"/>
    <n v="3026"/>
    <s v="100-JOHN DEERE CH570 ESTEIRA"/>
    <s v="4533"/>
    <s v="NDB HOLDING AGRICOLA LTDA - MATRIZ"/>
    <n v="349.95600000000002"/>
  </r>
  <r>
    <x v="15"/>
    <n v="3031"/>
    <s v="101-JOHN DEERE CH670 ESTEIRA"/>
    <s v="4533"/>
    <s v="NDB HOLDING AGRICOLA LTDA - MATRIZ"/>
    <n v="293.21800000000002"/>
  </r>
  <r>
    <x v="15"/>
    <n v="3035"/>
    <s v="101-JOHN DEERE CH670 ESTEIRA"/>
    <s v="4533"/>
    <s v="NDB HOLDING AGRICOLA LTDA - MATRIZ"/>
    <n v="540.68299999999999"/>
  </r>
  <r>
    <x v="15"/>
    <n v="3041"/>
    <s v="100-JOHN DEERE CH570 ESTEIRA"/>
    <s v="4533"/>
    <s v="NDB HOLDING AGRICOLA LTDA - MATRIZ"/>
    <n v="286.08100000000002"/>
  </r>
  <r>
    <x v="15"/>
    <n v="3043"/>
    <s v="100-JOHN DEERE CH570 ESTEIRA"/>
    <s v="4533"/>
    <s v="NDB HOLDING AGRICOLA LTDA - MATRIZ"/>
    <n v="94.138000000000005"/>
  </r>
  <r>
    <x v="15"/>
    <n v="3047"/>
    <s v="100-JOHN DEERE CH570 ESTEIRA"/>
    <s v="4533"/>
    <s v="NDB HOLDING AGRICOLA LTDA - MATRIZ"/>
    <n v="572.79999999999995"/>
  </r>
  <r>
    <x v="15"/>
    <n v="3048"/>
    <s v="100-JOHN DEERE CH570 ESTEIRA"/>
    <s v="4533"/>
    <s v="NDB HOLDING AGRICOLA LTDA - MATRIZ"/>
    <n v="460.22"/>
  </r>
  <r>
    <x v="15"/>
    <n v="3049"/>
    <s v="100-JOHN DEERE CH570 ESTEIRA"/>
    <s v="4533"/>
    <s v="NDB HOLDING AGRICOLA LTDA - MATRIZ"/>
    <n v="583.26499999999999"/>
  </r>
  <r>
    <x v="15"/>
    <n v="3050"/>
    <s v="100-JOHN DEERE CH570 ESTEIRA"/>
    <s v="4533"/>
    <s v="NDB HOLDING AGRICOLA LTDA - MATRIZ"/>
    <n v="409.07499999999999"/>
  </r>
  <r>
    <x v="15"/>
    <n v="3028"/>
    <s v="101-JOHN DEERE CH670 ESTEIRA"/>
    <s v="4533"/>
    <s v="NDB HOLDING AGRICOLA LTDA - MATRIZ"/>
    <n v="334.51799999999997"/>
  </r>
  <r>
    <x v="15"/>
    <n v="3034"/>
    <s v="101-JOHN DEERE CH670 ESTEIRA"/>
    <s v="4533"/>
    <s v="NDB HOLDING AGRICOLA LTDA - MATRIZ"/>
    <n v="311.05700000000002"/>
  </r>
  <r>
    <x v="15"/>
    <n v="3042"/>
    <s v="100-JOHN DEERE CH570 ESTEIRA"/>
    <s v="4533"/>
    <s v="NDB HOLDING AGRICOLA LTDA - MATRIZ"/>
    <n v="344.56099999999998"/>
  </r>
  <r>
    <x v="15"/>
    <n v="3046"/>
    <s v="100-JOHN DEERE CH570 ESTEIRA"/>
    <s v="4533"/>
    <s v="NDB HOLDING AGRICOLA LTDA - MATRIZ"/>
    <n v="394.62400000000002"/>
  </r>
  <r>
    <x v="15"/>
    <n v="3027"/>
    <s v="101-JOHN DEERE CH670 ESTEIRA"/>
    <s v="4533"/>
    <s v="NDB HOLDING AGRICOLA LTDA - MATRIZ"/>
    <n v="415.846"/>
  </r>
  <r>
    <x v="15"/>
    <n v="3030"/>
    <s v="101-JOHN DEERE CH670 ESTEIRA"/>
    <s v="4533"/>
    <s v="NDB HOLDING AGRICOLA LTDA - MATRIZ"/>
    <n v="367.06700000000001"/>
  </r>
  <r>
    <x v="15"/>
    <n v="3032"/>
    <s v="101-JOHN DEERE CH670 ESTEIRA"/>
    <s v="4533"/>
    <s v="NDB HOLDING AGRICOLA LTDA - MATRIZ"/>
    <n v="397.12900000000002"/>
  </r>
  <r>
    <x v="15"/>
    <n v="3045"/>
    <s v="100-JOHN DEERE CH570 ESTEIRA"/>
    <s v="4533"/>
    <s v="NDB HOLDING AGRICOLA LTDA - MATRIZ"/>
    <n v="183.77699999999999"/>
  </r>
  <r>
    <x v="15"/>
    <n v="3033"/>
    <s v="101-JOHN DEERE CH670 ESTEIRA"/>
    <s v="4533"/>
    <s v="NDB HOLDING AGRICOLA LTDA - MATRIZ"/>
    <n v="317.03100000000001"/>
  </r>
  <r>
    <x v="16"/>
    <n v="3051"/>
    <s v="201-CASE A9900 ESTEIRA"/>
    <s v="1"/>
    <s v="ALCON CIA DE ALCOOL CONCEICAO DA BARRA"/>
    <n v="480.9"/>
  </r>
  <r>
    <x v="16"/>
    <n v="3052"/>
    <s v="201-CASE A9900 ESTEIRA"/>
    <s v="1"/>
    <s v="ALCON CIA DE ALCOOL CONCEICAO DA BARRA"/>
    <n v="561.26499999999999"/>
  </r>
  <r>
    <x v="16"/>
    <n v="3053"/>
    <s v="201-CASE A9900 ESTEIRA"/>
    <s v="1"/>
    <s v="ALCON CIA DE ALCOOL CONCEICAO DA BARRA"/>
    <n v="393.84500000000003"/>
  </r>
  <r>
    <x v="16"/>
    <n v="3054"/>
    <s v="201-CASE A9900 ESTEIRA"/>
    <s v="1"/>
    <s v="ALCON CIA DE ALCOOL CONCEICAO DA BARRA"/>
    <n v="420.17"/>
  </r>
  <r>
    <x v="16"/>
    <n v="3019"/>
    <s v="100-JOHN DEERE CH570 ESTEIRA"/>
    <s v="4533"/>
    <s v="NDB HOLDING AGRICOLA LTDA - MATRIZ"/>
    <n v="500.72"/>
  </r>
  <r>
    <x v="16"/>
    <n v="3020"/>
    <s v="100-JOHN DEERE CH570 ESTEIRA"/>
    <s v="4533"/>
    <s v="NDB HOLDING AGRICOLA LTDA - MATRIZ"/>
    <n v="384.34"/>
  </r>
  <r>
    <x v="16"/>
    <n v="3021"/>
    <s v="100-JOHN DEERE CH570 ESTEIRA"/>
    <s v="4533"/>
    <s v="NDB HOLDING AGRICOLA LTDA - MATRIZ"/>
    <n v="480.59"/>
  </r>
  <r>
    <x v="16"/>
    <n v="3022"/>
    <s v="100-JOHN DEERE CH570 ESTEIRA"/>
    <s v="4533"/>
    <s v="NDB HOLDING AGRICOLA LTDA - MATRIZ"/>
    <n v="397.99"/>
  </r>
  <r>
    <x v="16"/>
    <n v="3023"/>
    <s v="100-JOHN DEERE CH570 ESTEIRA"/>
    <s v="4533"/>
    <s v="NDB HOLDING AGRICOLA LTDA - MATRIZ"/>
    <n v="552.21900000000005"/>
  </r>
  <r>
    <x v="16"/>
    <n v="3024"/>
    <s v="100-JOHN DEERE CH570 ESTEIRA"/>
    <s v="4533"/>
    <s v="NDB HOLDING AGRICOLA LTDA - MATRIZ"/>
    <n v="298.43700000000001"/>
  </r>
  <r>
    <x v="16"/>
    <n v="3025"/>
    <s v="100-JOHN DEERE CH570 ESTEIRA"/>
    <s v="4533"/>
    <s v="NDB HOLDING AGRICOLA LTDA - MATRIZ"/>
    <n v="305.44600000000003"/>
  </r>
  <r>
    <x v="16"/>
    <n v="3026"/>
    <s v="100-JOHN DEERE CH570 ESTEIRA"/>
    <s v="4533"/>
    <s v="NDB HOLDING AGRICOLA LTDA - MATRIZ"/>
    <n v="375.81799999999998"/>
  </r>
  <r>
    <x v="16"/>
    <n v="3031"/>
    <s v="101-JOHN DEERE CH670 ESTEIRA"/>
    <s v="4533"/>
    <s v="NDB HOLDING AGRICOLA LTDA - MATRIZ"/>
    <n v="78.843000000000004"/>
  </r>
  <r>
    <x v="16"/>
    <n v="3035"/>
    <s v="101-JOHN DEERE CH670 ESTEIRA"/>
    <s v="4533"/>
    <s v="NDB HOLDING AGRICOLA LTDA - MATRIZ"/>
    <n v="66.899000000000001"/>
  </r>
  <r>
    <x v="16"/>
    <n v="3041"/>
    <s v="100-JOHN DEERE CH570 ESTEIRA"/>
    <s v="4533"/>
    <s v="NDB HOLDING AGRICOLA LTDA - MATRIZ"/>
    <n v="99.055999999999997"/>
  </r>
  <r>
    <x v="16"/>
    <n v="3043"/>
    <s v="100-JOHN DEERE CH570 ESTEIRA"/>
    <s v="4533"/>
    <s v="NDB HOLDING AGRICOLA LTDA - MATRIZ"/>
    <n v="155.50200000000001"/>
  </r>
  <r>
    <x v="16"/>
    <n v="3047"/>
    <s v="100-JOHN DEERE CH570 ESTEIRA"/>
    <s v="4533"/>
    <s v="NDB HOLDING AGRICOLA LTDA - MATRIZ"/>
    <n v="458.01"/>
  </r>
  <r>
    <x v="16"/>
    <n v="3048"/>
    <s v="100-JOHN DEERE CH570 ESTEIRA"/>
    <s v="4533"/>
    <s v="NDB HOLDING AGRICOLA LTDA - MATRIZ"/>
    <n v="429.065"/>
  </r>
  <r>
    <x v="16"/>
    <n v="3049"/>
    <s v="100-JOHN DEERE CH570 ESTEIRA"/>
    <s v="4533"/>
    <s v="NDB HOLDING AGRICOLA LTDA - MATRIZ"/>
    <n v="449.13"/>
  </r>
  <r>
    <x v="16"/>
    <n v="3050"/>
    <s v="100-JOHN DEERE CH570 ESTEIRA"/>
    <s v="4533"/>
    <s v="NDB HOLDING AGRICOLA LTDA - MATRIZ"/>
    <n v="403.85500000000002"/>
  </r>
  <r>
    <x v="16"/>
    <n v="3028"/>
    <s v="101-JOHN DEERE CH670 ESTEIRA"/>
    <s v="4533"/>
    <s v="NDB HOLDING AGRICOLA LTDA - MATRIZ"/>
    <n v="202.06800000000001"/>
  </r>
  <r>
    <x v="16"/>
    <n v="3034"/>
    <s v="101-JOHN DEERE CH670 ESTEIRA"/>
    <s v="4533"/>
    <s v="NDB HOLDING AGRICOLA LTDA - MATRIZ"/>
    <n v="162.00800000000001"/>
  </r>
  <r>
    <x v="16"/>
    <n v="3042"/>
    <s v="100-JOHN DEERE CH570 ESTEIRA"/>
    <s v="4533"/>
    <s v="NDB HOLDING AGRICOLA LTDA - MATRIZ"/>
    <n v="154.99"/>
  </r>
  <r>
    <x v="16"/>
    <n v="3046"/>
    <s v="100-JOHN DEERE CH570 ESTEIRA"/>
    <s v="4533"/>
    <s v="NDB HOLDING AGRICOLA LTDA - MATRIZ"/>
    <n v="143.874"/>
  </r>
  <r>
    <x v="16"/>
    <n v="3027"/>
    <s v="101-JOHN DEERE CH670 ESTEIRA"/>
    <s v="4533"/>
    <s v="NDB HOLDING AGRICOLA LTDA - MATRIZ"/>
    <n v="191.47200000000001"/>
  </r>
  <r>
    <x v="16"/>
    <n v="3030"/>
    <s v="101-JOHN DEERE CH670 ESTEIRA"/>
    <s v="4533"/>
    <s v="NDB HOLDING AGRICOLA LTDA - MATRIZ"/>
    <n v="571.62199999999996"/>
  </r>
  <r>
    <x v="16"/>
    <n v="3032"/>
    <s v="101-JOHN DEERE CH670 ESTEIRA"/>
    <s v="4533"/>
    <s v="NDB HOLDING AGRICOLA LTDA - MATRIZ"/>
    <n v="95.91"/>
  </r>
  <r>
    <x v="16"/>
    <n v="3045"/>
    <s v="100-JOHN DEERE CH570 ESTEIRA"/>
    <s v="4533"/>
    <s v="NDB HOLDING AGRICOLA LTDA - MATRIZ"/>
    <n v="166.74600000000001"/>
  </r>
  <r>
    <x v="16"/>
    <n v="3029"/>
    <s v="101-JOHN DEERE CH670 ESTEIRA"/>
    <s v="4533"/>
    <s v="NDB HOLDING AGRICOLA LTDA - MATRIZ"/>
    <n v="46.44"/>
  </r>
  <r>
    <x v="16"/>
    <n v="3033"/>
    <s v="101-JOHN DEERE CH670 ESTEIRA"/>
    <s v="4533"/>
    <s v="NDB HOLDING AGRICOLA LTDA - MATRIZ"/>
    <n v="158.51"/>
  </r>
  <r>
    <x v="17"/>
    <n v="3051"/>
    <s v="201-CASE A9900 ESTEIRA"/>
    <s v="1"/>
    <s v="ALCON CIA DE ALCOOL CONCEICAO DA BARRA"/>
    <n v="27.491"/>
  </r>
  <r>
    <x v="17"/>
    <n v="3053"/>
    <s v="201-CASE A9900 ESTEIRA"/>
    <s v="1"/>
    <s v="ALCON CIA DE ALCOOL CONCEICAO DA BARRA"/>
    <n v="2.7490000000000001"/>
  </r>
  <r>
    <x v="17"/>
    <n v="3054"/>
    <s v="201-CASE A9900 ESTEIRA"/>
    <s v="1"/>
    <s v="ALCON CIA DE ALCOOL CONCEICAO DA BARRA"/>
    <n v="30.24"/>
  </r>
  <r>
    <x v="17"/>
    <n v="3019"/>
    <s v="100-JOHN DEERE CH570 ESTEIRA"/>
    <s v="4533"/>
    <s v="NDB HOLDING AGRICOLA LTDA - MATRIZ"/>
    <n v="32.115000000000002"/>
  </r>
  <r>
    <x v="17"/>
    <n v="3020"/>
    <s v="100-JOHN DEERE CH570 ESTEIRA"/>
    <s v="4533"/>
    <s v="NDB HOLDING AGRICOLA LTDA - MATRIZ"/>
    <n v="15.654999999999999"/>
  </r>
  <r>
    <x v="17"/>
    <n v="3021"/>
    <s v="100-JOHN DEERE CH570 ESTEIRA"/>
    <s v="4533"/>
    <s v="NDB HOLDING AGRICOLA LTDA - MATRIZ"/>
    <n v="32.115000000000002"/>
  </r>
  <r>
    <x v="17"/>
    <n v="3022"/>
    <s v="100-JOHN DEERE CH570 ESTEIRA"/>
    <s v="4533"/>
    <s v="NDB HOLDING AGRICOLA LTDA - MATRIZ"/>
    <n v="48.575000000000003"/>
  </r>
  <r>
    <x v="17"/>
    <n v="3023"/>
    <s v="100-JOHN DEERE CH570 ESTEIRA"/>
    <s v="4533"/>
    <s v="NDB HOLDING AGRICOLA LTDA - MATRIZ"/>
    <n v="470.27199999999999"/>
  </r>
  <r>
    <x v="17"/>
    <n v="3024"/>
    <s v="100-JOHN DEERE CH570 ESTEIRA"/>
    <s v="4533"/>
    <s v="NDB HOLDING AGRICOLA LTDA - MATRIZ"/>
    <n v="369.93299999999999"/>
  </r>
  <r>
    <x v="17"/>
    <n v="3025"/>
    <s v="100-JOHN DEERE CH570 ESTEIRA"/>
    <s v="4533"/>
    <s v="NDB HOLDING AGRICOLA LTDA - MATRIZ"/>
    <n v="512.577"/>
  </r>
  <r>
    <x v="17"/>
    <n v="3026"/>
    <s v="100-JOHN DEERE CH570 ESTEIRA"/>
    <s v="4533"/>
    <s v="NDB HOLDING AGRICOLA LTDA - MATRIZ"/>
    <n v="312.31799999999998"/>
  </r>
  <r>
    <x v="17"/>
    <n v="3031"/>
    <s v="101-JOHN DEERE CH670 ESTEIRA"/>
    <s v="4533"/>
    <s v="NDB HOLDING AGRICOLA LTDA - MATRIZ"/>
    <n v="251.881"/>
  </r>
  <r>
    <x v="17"/>
    <n v="3035"/>
    <s v="101-JOHN DEERE CH670 ESTEIRA"/>
    <s v="4533"/>
    <s v="NDB HOLDING AGRICOLA LTDA - MATRIZ"/>
    <n v="498.55399999999997"/>
  </r>
  <r>
    <x v="17"/>
    <n v="3041"/>
    <s v="100-JOHN DEERE CH570 ESTEIRA"/>
    <s v="4533"/>
    <s v="NDB HOLDING AGRICOLA LTDA - MATRIZ"/>
    <n v="284.52999999999997"/>
  </r>
  <r>
    <x v="17"/>
    <n v="3043"/>
    <s v="100-JOHN DEERE CH570 ESTEIRA"/>
    <s v="4533"/>
    <s v="NDB HOLDING AGRICOLA LTDA - MATRIZ"/>
    <n v="291.45499999999998"/>
  </r>
  <r>
    <x v="17"/>
    <n v="3047"/>
    <s v="100-JOHN DEERE CH570 ESTEIRA"/>
    <s v="4533"/>
    <s v="NDB HOLDING AGRICOLA LTDA - MATRIZ"/>
    <n v="340.44499999999999"/>
  </r>
  <r>
    <x v="17"/>
    <n v="3048"/>
    <s v="100-JOHN DEERE CH570 ESTEIRA"/>
    <s v="4533"/>
    <s v="NDB HOLDING AGRICOLA LTDA - MATRIZ"/>
    <n v="107.685"/>
  </r>
  <r>
    <x v="17"/>
    <n v="3049"/>
    <s v="100-JOHN DEERE CH570 ESTEIRA"/>
    <s v="4533"/>
    <s v="NDB HOLDING AGRICOLA LTDA - MATRIZ"/>
    <n v="242.14"/>
  </r>
  <r>
    <x v="17"/>
    <n v="3050"/>
    <s v="100-JOHN DEERE CH570 ESTEIRA"/>
    <s v="4533"/>
    <s v="NDB HOLDING AGRICOLA LTDA - MATRIZ"/>
    <n v="341.89"/>
  </r>
  <r>
    <x v="17"/>
    <n v="3028"/>
    <s v="101-JOHN DEERE CH670 ESTEIRA"/>
    <s v="4533"/>
    <s v="NDB HOLDING AGRICOLA LTDA - MATRIZ"/>
    <n v="112.459"/>
  </r>
  <r>
    <x v="17"/>
    <n v="3034"/>
    <s v="101-JOHN DEERE CH670 ESTEIRA"/>
    <s v="4533"/>
    <s v="NDB HOLDING AGRICOLA LTDA - MATRIZ"/>
    <n v="41.204999999999998"/>
  </r>
  <r>
    <x v="17"/>
    <n v="3042"/>
    <s v="100-JOHN DEERE CH570 ESTEIRA"/>
    <s v="4533"/>
    <s v="NDB HOLDING AGRICOLA LTDA - MATRIZ"/>
    <n v="36.037999999999997"/>
  </r>
  <r>
    <x v="17"/>
    <n v="3046"/>
    <s v="100-JOHN DEERE CH570 ESTEIRA"/>
    <s v="4533"/>
    <s v="NDB HOLDING AGRICOLA LTDA - MATRIZ"/>
    <n v="85.337999999999994"/>
  </r>
  <r>
    <x v="17"/>
    <n v="3027"/>
    <s v="101-JOHN DEERE CH670 ESTEIRA"/>
    <s v="4533"/>
    <s v="NDB HOLDING AGRICOLA LTDA - MATRIZ"/>
    <n v="267.82600000000002"/>
  </r>
  <r>
    <x v="17"/>
    <n v="3030"/>
    <s v="101-JOHN DEERE CH670 ESTEIRA"/>
    <s v="4533"/>
    <s v="NDB HOLDING AGRICOLA LTDA - MATRIZ"/>
    <n v="455.11099999999999"/>
  </r>
  <r>
    <x v="17"/>
    <n v="3032"/>
    <s v="101-JOHN DEERE CH670 ESTEIRA"/>
    <s v="4533"/>
    <s v="NDB HOLDING AGRICOLA LTDA - MATRIZ"/>
    <n v="255.71299999999999"/>
  </r>
  <r>
    <x v="17"/>
    <n v="3045"/>
    <s v="100-JOHN DEERE CH570 ESTEIRA"/>
    <s v="4533"/>
    <s v="NDB HOLDING AGRICOLA LTDA - MATRIZ"/>
    <n v="279.233"/>
  </r>
  <r>
    <x v="17"/>
    <n v="3029"/>
    <s v="101-JOHN DEERE CH670 ESTEIRA"/>
    <s v="4533"/>
    <s v="NDB HOLDING AGRICOLA LTDA - MATRIZ"/>
    <n v="157.22399999999999"/>
  </r>
  <r>
    <x v="17"/>
    <n v="3033"/>
    <s v="101-JOHN DEERE CH670 ESTEIRA"/>
    <s v="4533"/>
    <s v="NDB HOLDING AGRICOLA LTDA - MATRIZ"/>
    <n v="267.18299999999999"/>
  </r>
  <r>
    <x v="18"/>
    <n v="3052"/>
    <s v="201-CASE A9900 ESTEIRA"/>
    <s v="1"/>
    <s v="ALCON CIA DE ALCOOL CONCEICAO DA BARRA"/>
    <n v="29.18"/>
  </r>
  <r>
    <x v="18"/>
    <n v="3053"/>
    <s v="201-CASE A9900 ESTEIRA"/>
    <s v="1"/>
    <s v="ALCON CIA DE ALCOOL CONCEICAO DA BARRA"/>
    <n v="14.59"/>
  </r>
  <r>
    <x v="18"/>
    <n v="3054"/>
    <s v="201-CASE A9900 ESTEIRA"/>
    <s v="1"/>
    <s v="ALCON CIA DE ALCOOL CONCEICAO DA BARRA"/>
    <n v="14.59"/>
  </r>
  <r>
    <x v="18"/>
    <n v="3023"/>
    <s v="100-JOHN DEERE CH570 ESTEIRA"/>
    <s v="4533"/>
    <s v="NDB HOLDING AGRICOLA LTDA - MATRIZ"/>
    <n v="261.89100000000002"/>
  </r>
  <r>
    <x v="18"/>
    <n v="3024"/>
    <s v="100-JOHN DEERE CH570 ESTEIRA"/>
    <s v="4533"/>
    <s v="NDB HOLDING AGRICOLA LTDA - MATRIZ"/>
    <n v="267.012"/>
  </r>
  <r>
    <x v="18"/>
    <n v="3025"/>
    <s v="100-JOHN DEERE CH570 ESTEIRA"/>
    <s v="4533"/>
    <s v="NDB HOLDING AGRICOLA LTDA - MATRIZ"/>
    <n v="197.89699999999999"/>
  </r>
  <r>
    <x v="18"/>
    <n v="3031"/>
    <s v="101-JOHN DEERE CH670 ESTEIRA"/>
    <s v="4533"/>
    <s v="NDB HOLDING AGRICOLA LTDA - MATRIZ"/>
    <n v="168.68700000000001"/>
  </r>
  <r>
    <x v="18"/>
    <n v="3035"/>
    <s v="101-JOHN DEERE CH670 ESTEIRA"/>
    <s v="4533"/>
    <s v="NDB HOLDING AGRICOLA LTDA - MATRIZ"/>
    <n v="211.45099999999999"/>
  </r>
  <r>
    <x v="18"/>
    <n v="3041"/>
    <s v="100-JOHN DEERE CH570 ESTEIRA"/>
    <s v="4533"/>
    <s v="NDB HOLDING AGRICOLA LTDA - MATRIZ"/>
    <n v="291.18299999999999"/>
  </r>
  <r>
    <x v="18"/>
    <n v="3043"/>
    <s v="100-JOHN DEERE CH570 ESTEIRA"/>
    <s v="4533"/>
    <s v="NDB HOLDING AGRICOLA LTDA - MATRIZ"/>
    <n v="188.97900000000001"/>
  </r>
  <r>
    <x v="18"/>
    <n v="3047"/>
    <s v="100-JOHN DEERE CH570 ESTEIRA"/>
    <s v="4533"/>
    <s v="NDB HOLDING AGRICOLA LTDA - MATRIZ"/>
    <n v="356.96499999999997"/>
  </r>
  <r>
    <x v="18"/>
    <n v="3048"/>
    <s v="100-JOHN DEERE CH570 ESTEIRA"/>
    <s v="4533"/>
    <s v="NDB HOLDING AGRICOLA LTDA - MATRIZ"/>
    <n v="129.315"/>
  </r>
  <r>
    <x v="18"/>
    <n v="3049"/>
    <s v="100-JOHN DEERE CH570 ESTEIRA"/>
    <s v="4533"/>
    <s v="NDB HOLDING AGRICOLA LTDA - MATRIZ"/>
    <n v="355.625"/>
  </r>
  <r>
    <x v="18"/>
    <n v="3050"/>
    <s v="100-JOHN DEERE CH570 ESTEIRA"/>
    <s v="4533"/>
    <s v="NDB HOLDING AGRICOLA LTDA - MATRIZ"/>
    <n v="344.97500000000002"/>
  </r>
  <r>
    <x v="18"/>
    <n v="3027"/>
    <s v="101-JOHN DEERE CH670 ESTEIRA"/>
    <s v="4533"/>
    <s v="NDB HOLDING AGRICOLA LTDA - MATRIZ"/>
    <n v="77.956999999999994"/>
  </r>
  <r>
    <x v="18"/>
    <n v="3030"/>
    <s v="101-JOHN DEERE CH670 ESTEIRA"/>
    <s v="4533"/>
    <s v="NDB HOLDING AGRICOLA LTDA - MATRIZ"/>
    <n v="147.553"/>
  </r>
  <r>
    <x v="18"/>
    <n v="3032"/>
    <s v="101-JOHN DEERE CH670 ESTEIRA"/>
    <s v="4533"/>
    <s v="NDB HOLDING AGRICOLA LTDA - MATRIZ"/>
    <n v="52.514000000000003"/>
  </r>
  <r>
    <x v="18"/>
    <n v="3045"/>
    <s v="100-JOHN DEERE CH570 ESTEIRA"/>
    <s v="4533"/>
    <s v="NDB HOLDING AGRICOLA LTDA - MATRIZ"/>
    <n v="67.77"/>
  </r>
  <r>
    <x v="18"/>
    <n v="3029"/>
    <s v="101-JOHN DEERE CH670 ESTEIRA"/>
    <s v="4533"/>
    <s v="NDB HOLDING AGRICOLA LTDA - MATRIZ"/>
    <n v="106.434"/>
  </r>
  <r>
    <x v="18"/>
    <n v="3033"/>
    <s v="101-JOHN DEERE CH670 ESTEIRA"/>
    <s v="4533"/>
    <s v="NDB HOLDING AGRICOLA LTDA - MATRIZ"/>
    <n v="180.49199999999999"/>
  </r>
  <r>
    <x v="19"/>
    <n v="3051"/>
    <s v="201-CASE A9900 ESTEIRA"/>
    <s v="1"/>
    <s v="ALCON CIA DE ALCOOL CONCEICAO DA BARRA"/>
    <n v="522.29999999999995"/>
  </r>
  <r>
    <x v="19"/>
    <n v="3052"/>
    <s v="201-CASE A9900 ESTEIRA"/>
    <s v="1"/>
    <s v="ALCON CIA DE ALCOOL CONCEICAO DA BARRA"/>
    <n v="442.11500000000001"/>
  </r>
  <r>
    <x v="19"/>
    <n v="3053"/>
    <s v="201-CASE A9900 ESTEIRA"/>
    <s v="1"/>
    <s v="ALCON CIA DE ALCOOL CONCEICAO DA BARRA"/>
    <n v="713.44500000000005"/>
  </r>
  <r>
    <x v="19"/>
    <n v="3054"/>
    <s v="201-CASE A9900 ESTEIRA"/>
    <s v="1"/>
    <s v="ALCON CIA DE ALCOOL CONCEICAO DA BARRA"/>
    <n v="459.5"/>
  </r>
  <r>
    <x v="19"/>
    <n v="3019"/>
    <s v="100-JOHN DEERE CH570 ESTEIRA"/>
    <s v="4533"/>
    <s v="NDB HOLDING AGRICOLA LTDA - MATRIZ"/>
    <n v="262.21499999999997"/>
  </r>
  <r>
    <x v="19"/>
    <n v="3020"/>
    <s v="100-JOHN DEERE CH570 ESTEIRA"/>
    <s v="4533"/>
    <s v="NDB HOLDING AGRICOLA LTDA - MATRIZ"/>
    <n v="336.79"/>
  </r>
  <r>
    <x v="19"/>
    <n v="3021"/>
    <s v="100-JOHN DEERE CH570 ESTEIRA"/>
    <s v="4533"/>
    <s v="NDB HOLDING AGRICOLA LTDA - MATRIZ"/>
    <n v="243.14"/>
  </r>
  <r>
    <x v="19"/>
    <n v="3022"/>
    <s v="100-JOHN DEERE CH570 ESTEIRA"/>
    <s v="4533"/>
    <s v="NDB HOLDING AGRICOLA LTDA - MATRIZ"/>
    <n v="163.29499999999999"/>
  </r>
  <r>
    <x v="19"/>
    <n v="3023"/>
    <s v="100-JOHN DEERE CH570 ESTEIRA"/>
    <s v="4533"/>
    <s v="NDB HOLDING AGRICOLA LTDA - MATRIZ"/>
    <n v="392.15499999999997"/>
  </r>
  <r>
    <x v="19"/>
    <n v="3024"/>
    <s v="100-JOHN DEERE CH570 ESTEIRA"/>
    <s v="4533"/>
    <s v="NDB HOLDING AGRICOLA LTDA - MATRIZ"/>
    <n v="292.06700000000001"/>
  </r>
  <r>
    <x v="19"/>
    <n v="3025"/>
    <s v="100-JOHN DEERE CH570 ESTEIRA"/>
    <s v="4533"/>
    <s v="NDB HOLDING AGRICOLA LTDA - MATRIZ"/>
    <n v="235.73400000000001"/>
  </r>
  <r>
    <x v="19"/>
    <n v="3026"/>
    <s v="100-JOHN DEERE CH570 ESTEIRA"/>
    <s v="4533"/>
    <s v="NDB HOLDING AGRICOLA LTDA - MATRIZ"/>
    <n v="283.084"/>
  </r>
  <r>
    <x v="19"/>
    <n v="3031"/>
    <s v="101-JOHN DEERE CH670 ESTEIRA"/>
    <s v="4533"/>
    <s v="NDB HOLDING AGRICOLA LTDA - MATRIZ"/>
    <n v="423.334"/>
  </r>
  <r>
    <x v="19"/>
    <n v="3035"/>
    <s v="101-JOHN DEERE CH670 ESTEIRA"/>
    <s v="4533"/>
    <s v="NDB HOLDING AGRICOLA LTDA - MATRIZ"/>
    <n v="462.63600000000002"/>
  </r>
  <r>
    <x v="19"/>
    <n v="3041"/>
    <s v="100-JOHN DEERE CH570 ESTEIRA"/>
    <s v="4533"/>
    <s v="NDB HOLDING AGRICOLA LTDA - MATRIZ"/>
    <n v="541.68100000000004"/>
  </r>
  <r>
    <x v="19"/>
    <n v="3043"/>
    <s v="100-JOHN DEERE CH570 ESTEIRA"/>
    <s v="4533"/>
    <s v="NDB HOLDING AGRICOLA LTDA - MATRIZ"/>
    <n v="359.69900000000001"/>
  </r>
  <r>
    <x v="19"/>
    <n v="3047"/>
    <s v="100-JOHN DEERE CH570 ESTEIRA"/>
    <s v="4533"/>
    <s v="NDB HOLDING AGRICOLA LTDA - MATRIZ"/>
    <n v="788.56"/>
  </r>
  <r>
    <x v="19"/>
    <n v="3048"/>
    <s v="100-JOHN DEERE CH570 ESTEIRA"/>
    <s v="4533"/>
    <s v="NDB HOLDING AGRICOLA LTDA - MATRIZ"/>
    <n v="595.69500000000005"/>
  </r>
  <r>
    <x v="19"/>
    <n v="3049"/>
    <s v="100-JOHN DEERE CH570 ESTEIRA"/>
    <s v="4533"/>
    <s v="NDB HOLDING AGRICOLA LTDA - MATRIZ"/>
    <n v="743.58500000000004"/>
  </r>
  <r>
    <x v="19"/>
    <n v="3050"/>
    <s v="100-JOHN DEERE CH570 ESTEIRA"/>
    <s v="4533"/>
    <s v="NDB HOLDING AGRICOLA LTDA - MATRIZ"/>
    <n v="528.58000000000004"/>
  </r>
  <r>
    <x v="19"/>
    <n v="3027"/>
    <s v="101-JOHN DEERE CH670 ESTEIRA"/>
    <s v="4533"/>
    <s v="NDB HOLDING AGRICOLA LTDA - MATRIZ"/>
    <n v="199.75399999999999"/>
  </r>
  <r>
    <x v="19"/>
    <n v="3030"/>
    <s v="101-JOHN DEERE CH670 ESTEIRA"/>
    <s v="4533"/>
    <s v="NDB HOLDING AGRICOLA LTDA - MATRIZ"/>
    <n v="529.24900000000002"/>
  </r>
  <r>
    <x v="19"/>
    <n v="3032"/>
    <s v="101-JOHN DEERE CH670 ESTEIRA"/>
    <s v="4533"/>
    <s v="NDB HOLDING AGRICOLA LTDA - MATRIZ"/>
    <n v="448.96499999999997"/>
  </r>
  <r>
    <x v="19"/>
    <n v="3045"/>
    <s v="100-JOHN DEERE CH570 ESTEIRA"/>
    <s v="4533"/>
    <s v="NDB HOLDING AGRICOLA LTDA - MATRIZ"/>
    <n v="240.667"/>
  </r>
  <r>
    <x v="19"/>
    <n v="3029"/>
    <s v="101-JOHN DEERE CH670 ESTEIRA"/>
    <s v="4533"/>
    <s v="NDB HOLDING AGRICOLA LTDA - MATRIZ"/>
    <n v="130.34100000000001"/>
  </r>
  <r>
    <x v="19"/>
    <n v="3033"/>
    <s v="101-JOHN DEERE CH670 ESTEIRA"/>
    <s v="4533"/>
    <s v="NDB HOLDING AGRICOLA LTDA - MATRIZ"/>
    <n v="378.22399999999999"/>
  </r>
  <r>
    <x v="20"/>
    <n v="3051"/>
    <s v="201-CASE A9900 ESTEIRA"/>
    <s v="1"/>
    <s v="ALCON CIA DE ALCOOL CONCEICAO DA BARRA"/>
    <n v="856.54399999999998"/>
  </r>
  <r>
    <x v="20"/>
    <n v="3052"/>
    <s v="201-CASE A9900 ESTEIRA"/>
    <s v="1"/>
    <s v="ALCON CIA DE ALCOOL CONCEICAO DA BARRA"/>
    <n v="997.86500000000001"/>
  </r>
  <r>
    <x v="20"/>
    <n v="3053"/>
    <s v="201-CASE A9900 ESTEIRA"/>
    <s v="1"/>
    <s v="ALCON CIA DE ALCOOL CONCEICAO DA BARRA"/>
    <n v="1050.075"/>
  </r>
  <r>
    <x v="20"/>
    <n v="3054"/>
    <s v="201-CASE A9900 ESTEIRA"/>
    <s v="1"/>
    <s v="ALCON CIA DE ALCOOL CONCEICAO DA BARRA"/>
    <n v="783.64599999999996"/>
  </r>
  <r>
    <x v="20"/>
    <n v="3019"/>
    <s v="100-JOHN DEERE CH570 ESTEIRA"/>
    <s v="4533"/>
    <s v="NDB HOLDING AGRICOLA LTDA - MATRIZ"/>
    <n v="693.96500000000003"/>
  </r>
  <r>
    <x v="20"/>
    <n v="3020"/>
    <s v="100-JOHN DEERE CH570 ESTEIRA"/>
    <s v="4533"/>
    <s v="NDB HOLDING AGRICOLA LTDA - MATRIZ"/>
    <n v="550.38"/>
  </r>
  <r>
    <x v="20"/>
    <n v="3021"/>
    <s v="100-JOHN DEERE CH570 ESTEIRA"/>
    <s v="4533"/>
    <s v="NDB HOLDING AGRICOLA LTDA - MATRIZ"/>
    <n v="754.49"/>
  </r>
  <r>
    <x v="20"/>
    <n v="3022"/>
    <s v="100-JOHN DEERE CH570 ESTEIRA"/>
    <s v="4533"/>
    <s v="NDB HOLDING AGRICOLA LTDA - MATRIZ"/>
    <n v="488.58499999999998"/>
  </r>
  <r>
    <x v="20"/>
    <n v="3023"/>
    <s v="100-JOHN DEERE CH570 ESTEIRA"/>
    <s v="4533"/>
    <s v="NDB HOLDING AGRICOLA LTDA - MATRIZ"/>
    <n v="214.45400000000001"/>
  </r>
  <r>
    <x v="20"/>
    <n v="3024"/>
    <s v="100-JOHN DEERE CH570 ESTEIRA"/>
    <s v="4533"/>
    <s v="NDB HOLDING AGRICOLA LTDA - MATRIZ"/>
    <n v="232.69"/>
  </r>
  <r>
    <x v="20"/>
    <n v="3025"/>
    <s v="100-JOHN DEERE CH570 ESTEIRA"/>
    <s v="4533"/>
    <s v="NDB HOLDING AGRICOLA LTDA - MATRIZ"/>
    <n v="72.936999999999998"/>
  </r>
  <r>
    <x v="20"/>
    <n v="3026"/>
    <s v="100-JOHN DEERE CH570 ESTEIRA"/>
    <s v="4533"/>
    <s v="NDB HOLDING AGRICOLA LTDA - MATRIZ"/>
    <n v="169.899"/>
  </r>
  <r>
    <x v="20"/>
    <n v="3031"/>
    <s v="101-JOHN DEERE CH670 ESTEIRA"/>
    <s v="4533"/>
    <s v="NDB HOLDING AGRICOLA LTDA - MATRIZ"/>
    <n v="81.513000000000005"/>
  </r>
  <r>
    <x v="20"/>
    <n v="3035"/>
    <s v="101-JOHN DEERE CH670 ESTEIRA"/>
    <s v="4533"/>
    <s v="NDB HOLDING AGRICOLA LTDA - MATRIZ"/>
    <n v="203.35499999999999"/>
  </r>
  <r>
    <x v="20"/>
    <n v="3041"/>
    <s v="100-JOHN DEERE CH570 ESTEIRA"/>
    <s v="4533"/>
    <s v="NDB HOLDING AGRICOLA LTDA - MATRIZ"/>
    <n v="172.94800000000001"/>
  </r>
  <r>
    <x v="20"/>
    <n v="3043"/>
    <s v="100-JOHN DEERE CH570 ESTEIRA"/>
    <s v="4533"/>
    <s v="NDB HOLDING AGRICOLA LTDA - MATRIZ"/>
    <n v="77.623999999999995"/>
  </r>
  <r>
    <x v="20"/>
    <n v="3047"/>
    <s v="100-JOHN DEERE CH570 ESTEIRA"/>
    <s v="4533"/>
    <s v="NDB HOLDING AGRICOLA LTDA - MATRIZ"/>
    <n v="150.43"/>
  </r>
  <r>
    <x v="20"/>
    <n v="3048"/>
    <s v="100-JOHN DEERE CH570 ESTEIRA"/>
    <s v="4533"/>
    <s v="NDB HOLDING AGRICOLA LTDA - MATRIZ"/>
    <n v="151.24"/>
  </r>
  <r>
    <x v="20"/>
    <n v="3049"/>
    <s v="100-JOHN DEERE CH570 ESTEIRA"/>
    <s v="4533"/>
    <s v="NDB HOLDING AGRICOLA LTDA - MATRIZ"/>
    <n v="177.95500000000001"/>
  </r>
  <r>
    <x v="20"/>
    <n v="3050"/>
    <s v="100-JOHN DEERE CH570 ESTEIRA"/>
    <s v="4533"/>
    <s v="NDB HOLDING AGRICOLA LTDA - MATRIZ"/>
    <n v="58.515000000000001"/>
  </r>
  <r>
    <x v="20"/>
    <n v="3028"/>
    <s v="101-JOHN DEERE CH670 ESTEIRA"/>
    <s v="4533"/>
    <s v="NDB HOLDING AGRICOLA LTDA - MATRIZ"/>
    <n v="88.703000000000003"/>
  </r>
  <r>
    <x v="20"/>
    <n v="3042"/>
    <s v="100-JOHN DEERE CH570 ESTEIRA"/>
    <s v="4533"/>
    <s v="NDB HOLDING AGRICOLA LTDA - MATRIZ"/>
    <n v="25.22"/>
  </r>
  <r>
    <x v="20"/>
    <n v="3046"/>
    <s v="100-JOHN DEERE CH570 ESTEIRA"/>
    <s v="4533"/>
    <s v="NDB HOLDING AGRICOLA LTDA - MATRIZ"/>
    <n v="135.77699999999999"/>
  </r>
  <r>
    <x v="20"/>
    <n v="3027"/>
    <s v="101-JOHN DEERE CH670 ESTEIRA"/>
    <s v="4533"/>
    <s v="NDB HOLDING AGRICOLA LTDA - MATRIZ"/>
    <n v="186.27"/>
  </r>
  <r>
    <x v="20"/>
    <n v="3030"/>
    <s v="101-JOHN DEERE CH670 ESTEIRA"/>
    <s v="4533"/>
    <s v="NDB HOLDING AGRICOLA LTDA - MATRIZ"/>
    <n v="362.274"/>
  </r>
  <r>
    <x v="20"/>
    <n v="3032"/>
    <s v="101-JOHN DEERE CH670 ESTEIRA"/>
    <s v="4533"/>
    <s v="NDB HOLDING AGRICOLA LTDA - MATRIZ"/>
    <n v="251.02799999999999"/>
  </r>
  <r>
    <x v="20"/>
    <n v="3045"/>
    <s v="100-JOHN DEERE CH570 ESTEIRA"/>
    <s v="4533"/>
    <s v="NDB HOLDING AGRICOLA LTDA - MATRIZ"/>
    <n v="133.386"/>
  </r>
  <r>
    <x v="20"/>
    <n v="3029"/>
    <s v="101-JOHN DEERE CH670 ESTEIRA"/>
    <s v="4533"/>
    <s v="NDB HOLDING AGRICOLA LTDA - MATRIZ"/>
    <n v="196.874"/>
  </r>
  <r>
    <x v="20"/>
    <n v="3033"/>
    <s v="101-JOHN DEERE CH670 ESTEIRA"/>
    <s v="4533"/>
    <s v="NDB HOLDING AGRICOLA LTDA - MATRIZ"/>
    <n v="362.02800000000002"/>
  </r>
  <r>
    <x v="21"/>
    <n v="3051"/>
    <s v="201-CASE A9900 ESTEIRA"/>
    <s v="1"/>
    <s v="ALCON CIA DE ALCOOL CONCEICAO DA BARRA"/>
    <n v="262.245"/>
  </r>
  <r>
    <x v="21"/>
    <n v="3052"/>
    <s v="201-CASE A9900 ESTEIRA"/>
    <s v="1"/>
    <s v="ALCON CIA DE ALCOOL CONCEICAO DA BARRA"/>
    <n v="417.88400000000001"/>
  </r>
  <r>
    <x v="21"/>
    <n v="3053"/>
    <s v="201-CASE A9900 ESTEIRA"/>
    <s v="1"/>
    <s v="ALCON CIA DE ALCOOL CONCEICAO DA BARRA"/>
    <n v="458.69"/>
  </r>
  <r>
    <x v="21"/>
    <n v="3054"/>
    <s v="201-CASE A9900 ESTEIRA"/>
    <s v="1"/>
    <s v="ALCON CIA DE ALCOOL CONCEICAO DA BARRA"/>
    <n v="278.51"/>
  </r>
  <r>
    <x v="21"/>
    <n v="3019"/>
    <s v="100-JOHN DEERE CH570 ESTEIRA"/>
    <s v="4533"/>
    <s v="NDB HOLDING AGRICOLA LTDA - MATRIZ"/>
    <n v="389.065"/>
  </r>
  <r>
    <x v="21"/>
    <n v="3020"/>
    <s v="100-JOHN DEERE CH570 ESTEIRA"/>
    <s v="4533"/>
    <s v="NDB HOLDING AGRICOLA LTDA - MATRIZ"/>
    <n v="359.99"/>
  </r>
  <r>
    <x v="21"/>
    <n v="3021"/>
    <s v="100-JOHN DEERE CH570 ESTEIRA"/>
    <s v="4533"/>
    <s v="NDB HOLDING AGRICOLA LTDA - MATRIZ"/>
    <n v="450.43"/>
  </r>
  <r>
    <x v="21"/>
    <n v="3022"/>
    <s v="100-JOHN DEERE CH570 ESTEIRA"/>
    <s v="4533"/>
    <s v="NDB HOLDING AGRICOLA LTDA - MATRIZ"/>
    <n v="243.505"/>
  </r>
  <r>
    <x v="21"/>
    <n v="3023"/>
    <s v="100-JOHN DEERE CH570 ESTEIRA"/>
    <s v="4533"/>
    <s v="NDB HOLDING AGRICOLA LTDA - MATRIZ"/>
    <n v="216.429"/>
  </r>
  <r>
    <x v="21"/>
    <n v="3024"/>
    <s v="100-JOHN DEERE CH570 ESTEIRA"/>
    <s v="4533"/>
    <s v="NDB HOLDING AGRICOLA LTDA - MATRIZ"/>
    <n v="71.697999999999993"/>
  </r>
  <r>
    <x v="21"/>
    <n v="3025"/>
    <s v="100-JOHN DEERE CH570 ESTEIRA"/>
    <s v="4533"/>
    <s v="NDB HOLDING AGRICOLA LTDA - MATRIZ"/>
    <n v="152.43799999999999"/>
  </r>
  <r>
    <x v="21"/>
    <n v="3026"/>
    <s v="100-JOHN DEERE CH570 ESTEIRA"/>
    <s v="4533"/>
    <s v="NDB HOLDING AGRICOLA LTDA - MATRIZ"/>
    <n v="42.814999999999998"/>
  </r>
  <r>
    <x v="21"/>
    <n v="3031"/>
    <s v="101-JOHN DEERE CH670 ESTEIRA"/>
    <s v="4533"/>
    <s v="NDB HOLDING AGRICOLA LTDA - MATRIZ"/>
    <n v="220.602"/>
  </r>
  <r>
    <x v="21"/>
    <n v="3035"/>
    <s v="101-JOHN DEERE CH670 ESTEIRA"/>
    <s v="4533"/>
    <s v="NDB HOLDING AGRICOLA LTDA - MATRIZ"/>
    <n v="370.64100000000002"/>
  </r>
  <r>
    <x v="21"/>
    <n v="3041"/>
    <s v="100-JOHN DEERE CH570 ESTEIRA"/>
    <s v="4533"/>
    <s v="NDB HOLDING AGRICOLA LTDA - MATRIZ"/>
    <n v="317.27699999999999"/>
  </r>
  <r>
    <x v="21"/>
    <n v="3047"/>
    <s v="100-JOHN DEERE CH570 ESTEIRA"/>
    <s v="4533"/>
    <s v="NDB HOLDING AGRICOLA LTDA - MATRIZ"/>
    <n v="357.17"/>
  </r>
  <r>
    <x v="21"/>
    <n v="3048"/>
    <s v="100-JOHN DEERE CH570 ESTEIRA"/>
    <s v="4533"/>
    <s v="NDB HOLDING AGRICOLA LTDA - MATRIZ"/>
    <n v="399.40499999999997"/>
  </r>
  <r>
    <x v="21"/>
    <n v="3049"/>
    <s v="100-JOHN DEERE CH570 ESTEIRA"/>
    <s v="4533"/>
    <s v="NDB HOLDING AGRICOLA LTDA - MATRIZ"/>
    <n v="456.04500000000002"/>
  </r>
  <r>
    <x v="21"/>
    <n v="3050"/>
    <s v="100-JOHN DEERE CH570 ESTEIRA"/>
    <s v="4533"/>
    <s v="NDB HOLDING AGRICOLA LTDA - MATRIZ"/>
    <n v="235.82"/>
  </r>
  <r>
    <x v="21"/>
    <n v="3027"/>
    <s v="101-JOHN DEERE CH670 ESTEIRA"/>
    <s v="4533"/>
    <s v="NDB HOLDING AGRICOLA LTDA - MATRIZ"/>
    <n v="123.09699999999999"/>
  </r>
  <r>
    <x v="21"/>
    <n v="3030"/>
    <s v="101-JOHN DEERE CH670 ESTEIRA"/>
    <s v="4533"/>
    <s v="NDB HOLDING AGRICOLA LTDA - MATRIZ"/>
    <n v="148.071"/>
  </r>
  <r>
    <x v="21"/>
    <n v="3032"/>
    <s v="101-JOHN DEERE CH670 ESTEIRA"/>
    <s v="4533"/>
    <s v="NDB HOLDING AGRICOLA LTDA - MATRIZ"/>
    <n v="139.91900000000001"/>
  </r>
  <r>
    <x v="21"/>
    <n v="3045"/>
    <s v="100-JOHN DEERE CH570 ESTEIRA"/>
    <s v="4533"/>
    <s v="NDB HOLDING AGRICOLA LTDA - MATRIZ"/>
    <n v="135.352"/>
  </r>
  <r>
    <x v="21"/>
    <n v="3029"/>
    <s v="101-JOHN DEERE CH670 ESTEIRA"/>
    <s v="4533"/>
    <s v="NDB HOLDING AGRICOLA LTDA - MATRIZ"/>
    <n v="233.29400000000001"/>
  </r>
  <r>
    <x v="21"/>
    <n v="3033"/>
    <s v="101-JOHN DEERE CH670 ESTEIRA"/>
    <s v="4533"/>
    <s v="NDB HOLDING AGRICOLA LTDA - MATRIZ"/>
    <n v="45.868000000000002"/>
  </r>
  <r>
    <x v="22"/>
    <n v="3051"/>
    <s v="201-CASE A9900 ESTEIRA"/>
    <s v="1"/>
    <s v="ALCON CIA DE ALCOOL CONCEICAO DA BARRA"/>
    <n v="569.82000000000005"/>
  </r>
  <r>
    <x v="22"/>
    <n v="3052"/>
    <s v="201-CASE A9900 ESTEIRA"/>
    <s v="1"/>
    <s v="ALCON CIA DE ALCOOL CONCEICAO DA BARRA"/>
    <n v="553.75"/>
  </r>
  <r>
    <x v="22"/>
    <n v="3053"/>
    <s v="201-CASE A9900 ESTEIRA"/>
    <s v="1"/>
    <s v="ALCON CIA DE ALCOOL CONCEICAO DA BARRA"/>
    <n v="508.5"/>
  </r>
  <r>
    <x v="22"/>
    <n v="3054"/>
    <s v="201-CASE A9900 ESTEIRA"/>
    <s v="1"/>
    <s v="ALCON CIA DE ALCOOL CONCEICAO DA BARRA"/>
    <n v="459.89"/>
  </r>
  <r>
    <x v="22"/>
    <n v="3019"/>
    <s v="100-JOHN DEERE CH570 ESTEIRA"/>
    <s v="4533"/>
    <s v="NDB HOLDING AGRICOLA LTDA - MATRIZ"/>
    <n v="830.27"/>
  </r>
  <r>
    <x v="22"/>
    <n v="3020"/>
    <s v="100-JOHN DEERE CH570 ESTEIRA"/>
    <s v="4533"/>
    <s v="NDB HOLDING AGRICOLA LTDA - MATRIZ"/>
    <n v="772.87"/>
  </r>
  <r>
    <x v="22"/>
    <n v="3021"/>
    <s v="100-JOHN DEERE CH570 ESTEIRA"/>
    <s v="4533"/>
    <s v="NDB HOLDING AGRICOLA LTDA - MATRIZ"/>
    <n v="930.61500000000001"/>
  </r>
  <r>
    <x v="22"/>
    <n v="3022"/>
    <s v="100-JOHN DEERE CH570 ESTEIRA"/>
    <s v="4533"/>
    <s v="NDB HOLDING AGRICOLA LTDA - MATRIZ"/>
    <n v="496.32499999999999"/>
  </r>
  <r>
    <x v="22"/>
    <n v="3023"/>
    <s v="100-JOHN DEERE CH570 ESTEIRA"/>
    <s v="4533"/>
    <s v="NDB HOLDING AGRICOLA LTDA - MATRIZ"/>
    <n v="442.58300000000003"/>
  </r>
  <r>
    <x v="22"/>
    <n v="3024"/>
    <s v="100-JOHN DEERE CH570 ESTEIRA"/>
    <s v="4533"/>
    <s v="NDB HOLDING AGRICOLA LTDA - MATRIZ"/>
    <n v="499.44900000000001"/>
  </r>
  <r>
    <x v="22"/>
    <n v="3025"/>
    <s v="100-JOHN DEERE CH570 ESTEIRA"/>
    <s v="4533"/>
    <s v="NDB HOLDING AGRICOLA LTDA - MATRIZ"/>
    <n v="239.95099999999999"/>
  </r>
  <r>
    <x v="22"/>
    <n v="3026"/>
    <s v="100-JOHN DEERE CH570 ESTEIRA"/>
    <s v="4533"/>
    <s v="NDB HOLDING AGRICOLA LTDA - MATRIZ"/>
    <n v="279.43700000000001"/>
  </r>
  <r>
    <x v="22"/>
    <n v="3031"/>
    <s v="101-JOHN DEERE CH670 ESTEIRA"/>
    <s v="4533"/>
    <s v="NDB HOLDING AGRICOLA LTDA - MATRIZ"/>
    <n v="153.16399999999999"/>
  </r>
  <r>
    <x v="22"/>
    <n v="3035"/>
    <s v="101-JOHN DEERE CH670 ESTEIRA"/>
    <s v="4533"/>
    <s v="NDB HOLDING AGRICOLA LTDA - MATRIZ"/>
    <n v="269.892"/>
  </r>
  <r>
    <x v="22"/>
    <n v="3041"/>
    <s v="100-JOHN DEERE CH570 ESTEIRA"/>
    <s v="4533"/>
    <s v="NDB HOLDING AGRICOLA LTDA - MATRIZ"/>
    <n v="353.16399999999999"/>
  </r>
  <r>
    <x v="22"/>
    <n v="3047"/>
    <s v="100-JOHN DEERE CH570 ESTEIRA"/>
    <s v="4533"/>
    <s v="NDB HOLDING AGRICOLA LTDA - MATRIZ"/>
    <n v="504.89"/>
  </r>
  <r>
    <x v="22"/>
    <n v="3048"/>
    <s v="100-JOHN DEERE CH570 ESTEIRA"/>
    <s v="4533"/>
    <s v="NDB HOLDING AGRICOLA LTDA - MATRIZ"/>
    <n v="354.73"/>
  </r>
  <r>
    <x v="22"/>
    <n v="3049"/>
    <s v="100-JOHN DEERE CH570 ESTEIRA"/>
    <s v="4533"/>
    <s v="NDB HOLDING AGRICOLA LTDA - MATRIZ"/>
    <n v="498.83499999999998"/>
  </r>
  <r>
    <x v="22"/>
    <n v="3050"/>
    <s v="100-JOHN DEERE CH570 ESTEIRA"/>
    <s v="4533"/>
    <s v="NDB HOLDING AGRICOLA LTDA - MATRIZ"/>
    <n v="587.66499999999996"/>
  </r>
  <r>
    <x v="22"/>
    <n v="3028"/>
    <s v="101-JOHN DEERE CH670 ESTEIRA"/>
    <s v="4533"/>
    <s v="NDB HOLDING AGRICOLA LTDA - MATRIZ"/>
    <n v="12.11"/>
  </r>
  <r>
    <x v="22"/>
    <n v="3046"/>
    <s v="100-JOHN DEERE CH570 ESTEIRA"/>
    <s v="4533"/>
    <s v="NDB HOLDING AGRICOLA LTDA - MATRIZ"/>
    <n v="12.11"/>
  </r>
  <r>
    <x v="22"/>
    <n v="3027"/>
    <s v="101-JOHN DEERE CH670 ESTEIRA"/>
    <s v="4533"/>
    <s v="NDB HOLDING AGRICOLA LTDA - MATRIZ"/>
    <n v="515.471"/>
  </r>
  <r>
    <x v="22"/>
    <n v="3030"/>
    <s v="101-JOHN DEERE CH670 ESTEIRA"/>
    <s v="4533"/>
    <s v="NDB HOLDING AGRICOLA LTDA - MATRIZ"/>
    <n v="348.89"/>
  </r>
  <r>
    <x v="22"/>
    <n v="3032"/>
    <s v="101-JOHN DEERE CH670 ESTEIRA"/>
    <s v="4533"/>
    <s v="NDB HOLDING AGRICOLA LTDA - MATRIZ"/>
    <n v="193.84200000000001"/>
  </r>
  <r>
    <x v="22"/>
    <n v="3045"/>
    <s v="100-JOHN DEERE CH570 ESTEIRA"/>
    <s v="4533"/>
    <s v="NDB HOLDING AGRICOLA LTDA - MATRIZ"/>
    <n v="219.499"/>
  </r>
  <r>
    <x v="22"/>
    <n v="3029"/>
    <s v="101-JOHN DEERE CH670 ESTEIRA"/>
    <s v="4533"/>
    <s v="NDB HOLDING AGRICOLA LTDA - MATRIZ"/>
    <n v="97.96"/>
  </r>
  <r>
    <x v="22"/>
    <n v="3033"/>
    <s v="101-JOHN DEERE CH670 ESTEIRA"/>
    <s v="4533"/>
    <s v="NDB HOLDING AGRICOLA LTDA - MATRIZ"/>
    <n v="290.89800000000002"/>
  </r>
  <r>
    <x v="23"/>
    <n v="3051"/>
    <s v="201-CASE A9900 ESTEIRA"/>
    <s v="1"/>
    <s v="ALCON CIA DE ALCOOL CONCEICAO DA BARRA"/>
    <n v="486.53"/>
  </r>
  <r>
    <x v="23"/>
    <n v="3052"/>
    <s v="201-CASE A9900 ESTEIRA"/>
    <s v="1"/>
    <s v="ALCON CIA DE ALCOOL CONCEICAO DA BARRA"/>
    <n v="477.55"/>
  </r>
  <r>
    <x v="23"/>
    <n v="3053"/>
    <s v="201-CASE A9900 ESTEIRA"/>
    <s v="1"/>
    <s v="ALCON CIA DE ALCOOL CONCEICAO DA BARRA"/>
    <n v="456.28"/>
  </r>
  <r>
    <x v="23"/>
    <n v="3054"/>
    <s v="201-CASE A9900 ESTEIRA"/>
    <s v="1"/>
    <s v="ALCON CIA DE ALCOOL CONCEICAO DA BARRA"/>
    <n v="404.04"/>
  </r>
  <r>
    <x v="23"/>
    <n v="3019"/>
    <s v="100-JOHN DEERE CH570 ESTEIRA"/>
    <s v="4533"/>
    <s v="NDB HOLDING AGRICOLA LTDA - MATRIZ"/>
    <n v="427.78"/>
  </r>
  <r>
    <x v="23"/>
    <n v="3020"/>
    <s v="100-JOHN DEERE CH570 ESTEIRA"/>
    <s v="4533"/>
    <s v="NDB HOLDING AGRICOLA LTDA - MATRIZ"/>
    <n v="417.565"/>
  </r>
  <r>
    <x v="23"/>
    <n v="3021"/>
    <s v="100-JOHN DEERE CH570 ESTEIRA"/>
    <s v="4533"/>
    <s v="NDB HOLDING AGRICOLA LTDA - MATRIZ"/>
    <n v="468.685"/>
  </r>
  <r>
    <x v="23"/>
    <n v="3022"/>
    <s v="100-JOHN DEERE CH570 ESTEIRA"/>
    <s v="4533"/>
    <s v="NDB HOLDING AGRICOLA LTDA - MATRIZ"/>
    <n v="501.35"/>
  </r>
  <r>
    <x v="23"/>
    <n v="3023"/>
    <s v="100-JOHN DEERE CH570 ESTEIRA"/>
    <s v="4533"/>
    <s v="NDB HOLDING AGRICOLA LTDA - MATRIZ"/>
    <n v="306.74"/>
  </r>
  <r>
    <x v="23"/>
    <n v="3024"/>
    <s v="100-JOHN DEERE CH570 ESTEIRA"/>
    <s v="4533"/>
    <s v="NDB HOLDING AGRICOLA LTDA - MATRIZ"/>
    <n v="328.06400000000002"/>
  </r>
  <r>
    <x v="23"/>
    <n v="3025"/>
    <s v="100-JOHN DEERE CH570 ESTEIRA"/>
    <s v="4533"/>
    <s v="NDB HOLDING AGRICOLA LTDA - MATRIZ"/>
    <n v="333.09100000000001"/>
  </r>
  <r>
    <x v="23"/>
    <n v="3026"/>
    <s v="100-JOHN DEERE CH570 ESTEIRA"/>
    <s v="4533"/>
    <s v="NDB HOLDING AGRICOLA LTDA - MATRIZ"/>
    <n v="270.60500000000002"/>
  </r>
  <r>
    <x v="23"/>
    <n v="3031"/>
    <s v="101-JOHN DEERE CH670 ESTEIRA"/>
    <s v="4533"/>
    <s v="NDB HOLDING AGRICOLA LTDA - MATRIZ"/>
    <n v="279.96199999999999"/>
  </r>
  <r>
    <x v="23"/>
    <n v="3035"/>
    <s v="101-JOHN DEERE CH670 ESTEIRA"/>
    <s v="4533"/>
    <s v="NDB HOLDING AGRICOLA LTDA - MATRIZ"/>
    <n v="418.44200000000001"/>
  </r>
  <r>
    <x v="23"/>
    <n v="3041"/>
    <s v="100-JOHN DEERE CH570 ESTEIRA"/>
    <s v="4533"/>
    <s v="NDB HOLDING AGRICOLA LTDA - MATRIZ"/>
    <n v="417.04300000000001"/>
  </r>
  <r>
    <x v="23"/>
    <n v="3043"/>
    <s v="100-JOHN DEERE CH570 ESTEIRA"/>
    <s v="4533"/>
    <s v="NDB HOLDING AGRICOLA LTDA - MATRIZ"/>
    <n v="14.773"/>
  </r>
  <r>
    <x v="23"/>
    <n v="3047"/>
    <s v="100-JOHN DEERE CH570 ESTEIRA"/>
    <s v="4533"/>
    <s v="NDB HOLDING AGRICOLA LTDA - MATRIZ"/>
    <n v="313.11500000000001"/>
  </r>
  <r>
    <x v="23"/>
    <n v="3048"/>
    <s v="100-JOHN DEERE CH570 ESTEIRA"/>
    <s v="4533"/>
    <s v="NDB HOLDING AGRICOLA LTDA - MATRIZ"/>
    <n v="200.55"/>
  </r>
  <r>
    <x v="23"/>
    <n v="3049"/>
    <s v="100-JOHN DEERE CH570 ESTEIRA"/>
    <s v="4533"/>
    <s v="NDB HOLDING AGRICOLA LTDA - MATRIZ"/>
    <n v="338.12"/>
  </r>
  <r>
    <x v="23"/>
    <n v="3050"/>
    <s v="100-JOHN DEERE CH570 ESTEIRA"/>
    <s v="4533"/>
    <s v="NDB HOLDING AGRICOLA LTDA - MATRIZ"/>
    <n v="286.15499999999997"/>
  </r>
  <r>
    <x v="23"/>
    <n v="3028"/>
    <s v="101-JOHN DEERE CH670 ESTEIRA"/>
    <s v="4533"/>
    <s v="NDB HOLDING AGRICOLA LTDA - MATRIZ"/>
    <n v="205.94800000000001"/>
  </r>
  <r>
    <x v="23"/>
    <n v="3034"/>
    <s v="101-JOHN DEERE CH670 ESTEIRA"/>
    <s v="4533"/>
    <s v="NDB HOLDING AGRICOLA LTDA - MATRIZ"/>
    <n v="111.379"/>
  </r>
  <r>
    <x v="23"/>
    <n v="3042"/>
    <s v="100-JOHN DEERE CH570 ESTEIRA"/>
    <s v="4533"/>
    <s v="NDB HOLDING AGRICOLA LTDA - MATRIZ"/>
    <n v="116.43300000000001"/>
  </r>
  <r>
    <x v="23"/>
    <n v="3046"/>
    <s v="100-JOHN DEERE CH570 ESTEIRA"/>
    <s v="4533"/>
    <s v="NDB HOLDING AGRICOLA LTDA - MATRIZ"/>
    <n v="249.28"/>
  </r>
  <r>
    <x v="23"/>
    <n v="3027"/>
    <s v="101-JOHN DEERE CH670 ESTEIRA"/>
    <s v="4533"/>
    <s v="NDB HOLDING AGRICOLA LTDA - MATRIZ"/>
    <n v="211.31800000000001"/>
  </r>
  <r>
    <x v="23"/>
    <n v="3030"/>
    <s v="101-JOHN DEERE CH670 ESTEIRA"/>
    <s v="4533"/>
    <s v="NDB HOLDING AGRICOLA LTDA - MATRIZ"/>
    <n v="405.16899999999998"/>
  </r>
  <r>
    <x v="23"/>
    <n v="3032"/>
    <s v="101-JOHN DEERE CH670 ESTEIRA"/>
    <s v="4533"/>
    <s v="NDB HOLDING AGRICOLA LTDA - MATRIZ"/>
    <n v="120.824"/>
  </r>
  <r>
    <x v="23"/>
    <n v="3045"/>
    <s v="100-JOHN DEERE CH570 ESTEIRA"/>
    <s v="4533"/>
    <s v="NDB HOLDING AGRICOLA LTDA - MATRIZ"/>
    <n v="241.13300000000001"/>
  </r>
  <r>
    <x v="23"/>
    <n v="3029"/>
    <s v="101-JOHN DEERE CH670 ESTEIRA"/>
    <s v="4533"/>
    <s v="NDB HOLDING AGRICOLA LTDA - MATRIZ"/>
    <n v="27.86"/>
  </r>
  <r>
    <x v="23"/>
    <n v="3033"/>
    <s v="101-JOHN DEERE CH670 ESTEIRA"/>
    <s v="4533"/>
    <s v="NDB HOLDING AGRICOLA LTDA - MATRIZ"/>
    <n v="385.01600000000002"/>
  </r>
  <r>
    <x v="24"/>
    <n v="3051"/>
    <s v="201-CASE A9900 ESTEIRA"/>
    <s v="1"/>
    <s v="ALCON CIA DE ALCOOL CONCEICAO DA BARRA"/>
    <n v="648.69000000000005"/>
  </r>
  <r>
    <x v="24"/>
    <n v="3052"/>
    <s v="201-CASE A9900 ESTEIRA"/>
    <s v="1"/>
    <s v="ALCON CIA DE ALCOOL CONCEICAO DA BARRA"/>
    <n v="545.66499999999996"/>
  </r>
  <r>
    <x v="24"/>
    <n v="3053"/>
    <s v="201-CASE A9900 ESTEIRA"/>
    <s v="1"/>
    <s v="ALCON CIA DE ALCOOL CONCEICAO DA BARRA"/>
    <n v="590.53"/>
  </r>
  <r>
    <x v="24"/>
    <n v="3054"/>
    <s v="201-CASE A9900 ESTEIRA"/>
    <s v="1"/>
    <s v="ALCON CIA DE ALCOOL CONCEICAO DA BARRA"/>
    <n v="190.33500000000001"/>
  </r>
  <r>
    <x v="24"/>
    <n v="3019"/>
    <s v="100-JOHN DEERE CH570 ESTEIRA"/>
    <s v="4533"/>
    <s v="NDB HOLDING AGRICOLA LTDA - MATRIZ"/>
    <n v="593.02499999999998"/>
  </r>
  <r>
    <x v="24"/>
    <n v="3020"/>
    <s v="100-JOHN DEERE CH570 ESTEIRA"/>
    <s v="4533"/>
    <s v="NDB HOLDING AGRICOLA LTDA - MATRIZ"/>
    <n v="634.495"/>
  </r>
  <r>
    <x v="24"/>
    <n v="3021"/>
    <s v="100-JOHN DEERE CH570 ESTEIRA"/>
    <s v="4533"/>
    <s v="NDB HOLDING AGRICOLA LTDA - MATRIZ"/>
    <n v="695.71"/>
  </r>
  <r>
    <x v="24"/>
    <n v="3022"/>
    <s v="100-JOHN DEERE CH570 ESTEIRA"/>
    <s v="4533"/>
    <s v="NDB HOLDING AGRICOLA LTDA - MATRIZ"/>
    <n v="334.07"/>
  </r>
  <r>
    <x v="24"/>
    <n v="3023"/>
    <s v="100-JOHN DEERE CH570 ESTEIRA"/>
    <s v="4533"/>
    <s v="NDB HOLDING AGRICOLA LTDA - MATRIZ"/>
    <n v="454.24099999999999"/>
  </r>
  <r>
    <x v="24"/>
    <n v="3024"/>
    <s v="100-JOHN DEERE CH570 ESTEIRA"/>
    <s v="4533"/>
    <s v="NDB HOLDING AGRICOLA LTDA - MATRIZ"/>
    <n v="313.30599999999998"/>
  </r>
  <r>
    <x v="24"/>
    <n v="3025"/>
    <s v="100-JOHN DEERE CH570 ESTEIRA"/>
    <s v="4533"/>
    <s v="NDB HOLDING AGRICOLA LTDA - MATRIZ"/>
    <n v="403.23"/>
  </r>
  <r>
    <x v="24"/>
    <n v="3026"/>
    <s v="100-JOHN DEERE CH570 ESTEIRA"/>
    <s v="4533"/>
    <s v="NDB HOLDING AGRICOLA LTDA - MATRIZ"/>
    <n v="384.74299999999999"/>
  </r>
  <r>
    <x v="24"/>
    <n v="3031"/>
    <s v="101-JOHN DEERE CH670 ESTEIRA"/>
    <s v="4533"/>
    <s v="NDB HOLDING AGRICOLA LTDA - MATRIZ"/>
    <n v="416.541"/>
  </r>
  <r>
    <x v="24"/>
    <n v="3035"/>
    <s v="101-JOHN DEERE CH670 ESTEIRA"/>
    <s v="4533"/>
    <s v="NDB HOLDING AGRICOLA LTDA - MATRIZ"/>
    <n v="563.255"/>
  </r>
  <r>
    <x v="24"/>
    <n v="3041"/>
    <s v="100-JOHN DEERE CH570 ESTEIRA"/>
    <s v="4533"/>
    <s v="NDB HOLDING AGRICOLA LTDA - MATRIZ"/>
    <n v="486.54399999999998"/>
  </r>
  <r>
    <x v="24"/>
    <n v="3047"/>
    <s v="100-JOHN DEERE CH570 ESTEIRA"/>
    <s v="4533"/>
    <s v="NDB HOLDING AGRICOLA LTDA - MATRIZ"/>
    <n v="418.04199999999997"/>
  </r>
  <r>
    <x v="24"/>
    <n v="3048"/>
    <s v="100-JOHN DEERE CH570 ESTEIRA"/>
    <s v="4533"/>
    <s v="NDB HOLDING AGRICOLA LTDA - MATRIZ"/>
    <n v="366.57799999999997"/>
  </r>
  <r>
    <x v="24"/>
    <n v="3049"/>
    <s v="100-JOHN DEERE CH570 ESTEIRA"/>
    <s v="4533"/>
    <s v="NDB HOLDING AGRICOLA LTDA - MATRIZ"/>
    <n v="342.86"/>
  </r>
  <r>
    <x v="24"/>
    <n v="3050"/>
    <s v="100-JOHN DEERE CH570 ESTEIRA"/>
    <s v="4533"/>
    <s v="NDB HOLDING AGRICOLA LTDA - MATRIZ"/>
    <n v="403.62"/>
  </r>
  <r>
    <x v="24"/>
    <n v="3028"/>
    <s v="101-JOHN DEERE CH670 ESTEIRA"/>
    <s v="4533"/>
    <s v="NDB HOLDING AGRICOLA LTDA - MATRIZ"/>
    <n v="182.53399999999999"/>
  </r>
  <r>
    <x v="24"/>
    <n v="3034"/>
    <s v="101-JOHN DEERE CH670 ESTEIRA"/>
    <s v="4533"/>
    <s v="NDB HOLDING AGRICOLA LTDA - MATRIZ"/>
    <n v="411.37700000000001"/>
  </r>
  <r>
    <x v="24"/>
    <n v="3042"/>
    <s v="100-JOHN DEERE CH570 ESTEIRA"/>
    <s v="4533"/>
    <s v="NDB HOLDING AGRICOLA LTDA - MATRIZ"/>
    <n v="315.93099999999998"/>
  </r>
  <r>
    <x v="24"/>
    <n v="3046"/>
    <s v="100-JOHN DEERE CH570 ESTEIRA"/>
    <s v="4533"/>
    <s v="NDB HOLDING AGRICOLA LTDA - MATRIZ"/>
    <n v="323.77800000000002"/>
  </r>
  <r>
    <x v="24"/>
    <n v="3027"/>
    <s v="101-JOHN DEERE CH670 ESTEIRA"/>
    <s v="4533"/>
    <s v="NDB HOLDING AGRICOLA LTDA - MATRIZ"/>
    <n v="432.06400000000002"/>
  </r>
  <r>
    <x v="24"/>
    <n v="3030"/>
    <s v="101-JOHN DEERE CH670 ESTEIRA"/>
    <s v="4533"/>
    <s v="NDB HOLDING AGRICOLA LTDA - MATRIZ"/>
    <n v="347.02800000000002"/>
  </r>
  <r>
    <x v="24"/>
    <n v="3032"/>
    <s v="101-JOHN DEERE CH670 ESTEIRA"/>
    <s v="4533"/>
    <s v="NDB HOLDING AGRICOLA LTDA - MATRIZ"/>
    <n v="367.9"/>
  </r>
  <r>
    <x v="24"/>
    <n v="3045"/>
    <s v="100-JOHN DEERE CH570 ESTEIRA"/>
    <s v="4533"/>
    <s v="NDB HOLDING AGRICOLA LTDA - MATRIZ"/>
    <n v="404.68799999999999"/>
  </r>
  <r>
    <x v="24"/>
    <n v="3029"/>
    <s v="101-JOHN DEERE CH670 ESTEIRA"/>
    <s v="4533"/>
    <s v="NDB HOLDING AGRICOLA LTDA - MATRIZ"/>
    <n v="30.71"/>
  </r>
  <r>
    <x v="24"/>
    <n v="3033"/>
    <s v="101-JOHN DEERE CH670 ESTEIRA"/>
    <s v="4533"/>
    <s v="NDB HOLDING AGRICOLA LTDA - MATRIZ"/>
    <n v="308.19"/>
  </r>
  <r>
    <x v="25"/>
    <n v="3051"/>
    <s v="201-CASE A9900 ESTEIRA"/>
    <s v="1"/>
    <s v="ALCON CIA DE ALCOOL CONCEICAO DA BARRA"/>
    <n v="472.47500000000002"/>
  </r>
  <r>
    <x v="25"/>
    <n v="3052"/>
    <s v="201-CASE A9900 ESTEIRA"/>
    <s v="1"/>
    <s v="ALCON CIA DE ALCOOL CONCEICAO DA BARRA"/>
    <n v="371.09100000000001"/>
  </r>
  <r>
    <x v="25"/>
    <n v="3053"/>
    <s v="201-CASE A9900 ESTEIRA"/>
    <s v="1"/>
    <s v="ALCON CIA DE ALCOOL CONCEICAO DA BARRA"/>
    <n v="423.61399999999998"/>
  </r>
  <r>
    <x v="25"/>
    <n v="3054"/>
    <s v="201-CASE A9900 ESTEIRA"/>
    <s v="1"/>
    <s v="ALCON CIA DE ALCOOL CONCEICAO DA BARRA"/>
    <n v="477.16"/>
  </r>
  <r>
    <x v="25"/>
    <n v="3019"/>
    <s v="100-JOHN DEERE CH570 ESTEIRA"/>
    <s v="4533"/>
    <s v="NDB HOLDING AGRICOLA LTDA - MATRIZ"/>
    <n v="405.61500000000001"/>
  </r>
  <r>
    <x v="25"/>
    <n v="3020"/>
    <s v="100-JOHN DEERE CH570 ESTEIRA"/>
    <s v="4533"/>
    <s v="NDB HOLDING AGRICOLA LTDA - MATRIZ"/>
    <n v="376.78500000000003"/>
  </r>
  <r>
    <x v="25"/>
    <n v="3021"/>
    <s v="100-JOHN DEERE CH570 ESTEIRA"/>
    <s v="4533"/>
    <s v="NDB HOLDING AGRICOLA LTDA - MATRIZ"/>
    <n v="332.33499999999998"/>
  </r>
  <r>
    <x v="25"/>
    <n v="3022"/>
    <s v="100-JOHN DEERE CH570 ESTEIRA"/>
    <s v="4533"/>
    <s v="NDB HOLDING AGRICOLA LTDA - MATRIZ"/>
    <n v="396.78500000000003"/>
  </r>
  <r>
    <x v="25"/>
    <n v="3023"/>
    <s v="100-JOHN DEERE CH570 ESTEIRA"/>
    <s v="4533"/>
    <s v="NDB HOLDING AGRICOLA LTDA - MATRIZ"/>
    <n v="477.93700000000001"/>
  </r>
  <r>
    <x v="25"/>
    <n v="3024"/>
    <s v="100-JOHN DEERE CH570 ESTEIRA"/>
    <s v="4533"/>
    <s v="NDB HOLDING AGRICOLA LTDA - MATRIZ"/>
    <n v="436.58100000000002"/>
  </r>
  <r>
    <x v="25"/>
    <n v="3025"/>
    <s v="100-JOHN DEERE CH570 ESTEIRA"/>
    <s v="4533"/>
    <s v="NDB HOLDING AGRICOLA LTDA - MATRIZ"/>
    <n v="480.98599999999999"/>
  </r>
  <r>
    <x v="25"/>
    <n v="3026"/>
    <s v="100-JOHN DEERE CH570 ESTEIRA"/>
    <s v="4533"/>
    <s v="NDB HOLDING AGRICOLA LTDA - MATRIZ"/>
    <n v="441.536"/>
  </r>
  <r>
    <x v="25"/>
    <n v="3031"/>
    <s v="101-JOHN DEERE CH670 ESTEIRA"/>
    <s v="4533"/>
    <s v="NDB HOLDING AGRICOLA LTDA - MATRIZ"/>
    <n v="436.798"/>
  </r>
  <r>
    <x v="25"/>
    <n v="3035"/>
    <s v="101-JOHN DEERE CH670 ESTEIRA"/>
    <s v="4533"/>
    <s v="NDB HOLDING AGRICOLA LTDA - MATRIZ"/>
    <n v="484.87700000000001"/>
  </r>
  <r>
    <x v="25"/>
    <n v="3041"/>
    <s v="100-JOHN DEERE CH570 ESTEIRA"/>
    <s v="4533"/>
    <s v="NDB HOLDING AGRICOLA LTDA - MATRIZ"/>
    <n v="507.30099999999999"/>
  </r>
  <r>
    <x v="25"/>
    <n v="3043"/>
    <s v="100-JOHN DEERE CH570 ESTEIRA"/>
    <s v="4533"/>
    <s v="NDB HOLDING AGRICOLA LTDA - MATRIZ"/>
    <n v="160.00399999999999"/>
  </r>
  <r>
    <x v="25"/>
    <n v="3047"/>
    <s v="100-JOHN DEERE CH570 ESTEIRA"/>
    <s v="4533"/>
    <s v="NDB HOLDING AGRICOLA LTDA - MATRIZ"/>
    <n v="471.47"/>
  </r>
  <r>
    <x v="25"/>
    <n v="3048"/>
    <s v="100-JOHN DEERE CH570 ESTEIRA"/>
    <s v="4533"/>
    <s v="NDB HOLDING AGRICOLA LTDA - MATRIZ"/>
    <n v="488.14400000000001"/>
  </r>
  <r>
    <x v="25"/>
    <n v="3049"/>
    <s v="100-JOHN DEERE CH570 ESTEIRA"/>
    <s v="4533"/>
    <s v="NDB HOLDING AGRICOLA LTDA - MATRIZ"/>
    <n v="585.55799999999999"/>
  </r>
  <r>
    <x v="25"/>
    <n v="3050"/>
    <s v="100-JOHN DEERE CH570 ESTEIRA"/>
    <s v="4533"/>
    <s v="NDB HOLDING AGRICOLA LTDA - MATRIZ"/>
    <n v="551.56799999999998"/>
  </r>
  <r>
    <x v="25"/>
    <n v="3028"/>
    <s v="101-JOHN DEERE CH670 ESTEIRA"/>
    <s v="4533"/>
    <s v="NDB HOLDING AGRICOLA LTDA - MATRIZ"/>
    <n v="146.095"/>
  </r>
  <r>
    <x v="25"/>
    <n v="3034"/>
    <s v="101-JOHN DEERE CH670 ESTEIRA"/>
    <s v="4533"/>
    <s v="NDB HOLDING AGRICOLA LTDA - MATRIZ"/>
    <n v="267.577"/>
  </r>
  <r>
    <x v="25"/>
    <n v="3042"/>
    <s v="100-JOHN DEERE CH570 ESTEIRA"/>
    <s v="4533"/>
    <s v="NDB HOLDING AGRICOLA LTDA - MATRIZ"/>
    <n v="338.09800000000001"/>
  </r>
  <r>
    <x v="25"/>
    <n v="3046"/>
    <s v="100-JOHN DEERE CH570 ESTEIRA"/>
    <s v="4533"/>
    <s v="NDB HOLDING AGRICOLA LTDA - MATRIZ"/>
    <n v="364.91"/>
  </r>
  <r>
    <x v="25"/>
    <n v="3027"/>
    <s v="101-JOHN DEERE CH670 ESTEIRA"/>
    <s v="4533"/>
    <s v="NDB HOLDING AGRICOLA LTDA - MATRIZ"/>
    <n v="165.251"/>
  </r>
  <r>
    <x v="25"/>
    <n v="3030"/>
    <s v="101-JOHN DEERE CH670 ESTEIRA"/>
    <s v="4533"/>
    <s v="NDB HOLDING AGRICOLA LTDA - MATRIZ"/>
    <n v="451.42399999999998"/>
  </r>
  <r>
    <x v="25"/>
    <n v="3032"/>
    <s v="101-JOHN DEERE CH670 ESTEIRA"/>
    <s v="4533"/>
    <s v="NDB HOLDING AGRICOLA LTDA - MATRIZ"/>
    <n v="365.24"/>
  </r>
  <r>
    <x v="25"/>
    <n v="3045"/>
    <s v="100-JOHN DEERE CH570 ESTEIRA"/>
    <s v="4533"/>
    <s v="NDB HOLDING AGRICOLA LTDA - MATRIZ"/>
    <n v="458.52499999999998"/>
  </r>
  <r>
    <x v="25"/>
    <n v="3029"/>
    <s v="101-JOHN DEERE CH670 ESTEIRA"/>
    <s v="4533"/>
    <s v="NDB HOLDING AGRICOLA LTDA - MATRIZ"/>
    <n v="171.27500000000001"/>
  </r>
  <r>
    <x v="25"/>
    <n v="3033"/>
    <s v="101-JOHN DEERE CH670 ESTEIRA"/>
    <s v="4533"/>
    <s v="NDB HOLDING AGRICOLA LTDA - MATRIZ"/>
    <n v="373.02499999999998"/>
  </r>
  <r>
    <x v="26"/>
    <n v="3051"/>
    <s v="201-CASE A9900 ESTEIRA"/>
    <s v="1"/>
    <s v="ALCON CIA DE ALCOOL CONCEICAO DA BARRA"/>
    <n v="600.54999999999995"/>
  </r>
  <r>
    <x v="26"/>
    <n v="3052"/>
    <s v="201-CASE A9900 ESTEIRA"/>
    <s v="1"/>
    <s v="ALCON CIA DE ALCOOL CONCEICAO DA BARRA"/>
    <n v="399.72"/>
  </r>
  <r>
    <x v="26"/>
    <n v="3053"/>
    <s v="201-CASE A9900 ESTEIRA"/>
    <s v="1"/>
    <s v="ALCON CIA DE ALCOOL CONCEICAO DA BARRA"/>
    <n v="528.39499999999998"/>
  </r>
  <r>
    <x v="26"/>
    <n v="3054"/>
    <s v="201-CASE A9900 ESTEIRA"/>
    <s v="1"/>
    <s v="ALCON CIA DE ALCOOL CONCEICAO DA BARRA"/>
    <n v="676.89499999999998"/>
  </r>
  <r>
    <x v="26"/>
    <n v="3019"/>
    <s v="100-JOHN DEERE CH570 ESTEIRA"/>
    <s v="4533"/>
    <s v="NDB HOLDING AGRICOLA LTDA - MATRIZ"/>
    <n v="438.52"/>
  </r>
  <r>
    <x v="26"/>
    <n v="3020"/>
    <s v="100-JOHN DEERE CH570 ESTEIRA"/>
    <s v="4533"/>
    <s v="NDB HOLDING AGRICOLA LTDA - MATRIZ"/>
    <n v="287.15499999999997"/>
  </r>
  <r>
    <x v="26"/>
    <n v="3021"/>
    <s v="100-JOHN DEERE CH570 ESTEIRA"/>
    <s v="4533"/>
    <s v="NDB HOLDING AGRICOLA LTDA - MATRIZ"/>
    <n v="331"/>
  </r>
  <r>
    <x v="26"/>
    <n v="3022"/>
    <s v="100-JOHN DEERE CH570 ESTEIRA"/>
    <s v="4533"/>
    <s v="NDB HOLDING AGRICOLA LTDA - MATRIZ"/>
    <n v="379.40499999999997"/>
  </r>
  <r>
    <x v="26"/>
    <n v="3023"/>
    <s v="100-JOHN DEERE CH570 ESTEIRA"/>
    <s v="4533"/>
    <s v="NDB HOLDING AGRICOLA LTDA - MATRIZ"/>
    <n v="508.995"/>
  </r>
  <r>
    <x v="26"/>
    <n v="3024"/>
    <s v="100-JOHN DEERE CH570 ESTEIRA"/>
    <s v="4533"/>
    <s v="NDB HOLDING AGRICOLA LTDA - MATRIZ"/>
    <n v="216.83199999999999"/>
  </r>
  <r>
    <x v="26"/>
    <n v="3025"/>
    <s v="100-JOHN DEERE CH570 ESTEIRA"/>
    <s v="4533"/>
    <s v="NDB HOLDING AGRICOLA LTDA - MATRIZ"/>
    <n v="423.72199999999998"/>
  </r>
  <r>
    <x v="26"/>
    <n v="3026"/>
    <s v="100-JOHN DEERE CH570 ESTEIRA"/>
    <s v="4533"/>
    <s v="NDB HOLDING AGRICOLA LTDA - MATRIZ"/>
    <n v="586.221"/>
  </r>
  <r>
    <x v="26"/>
    <n v="3031"/>
    <s v="101-JOHN DEERE CH670 ESTEIRA"/>
    <s v="4533"/>
    <s v="NDB HOLDING AGRICOLA LTDA - MATRIZ"/>
    <n v="268.95100000000002"/>
  </r>
  <r>
    <x v="26"/>
    <n v="3035"/>
    <s v="101-JOHN DEERE CH670 ESTEIRA"/>
    <s v="4533"/>
    <s v="NDB HOLDING AGRICOLA LTDA - MATRIZ"/>
    <n v="574.68700000000001"/>
  </r>
  <r>
    <x v="26"/>
    <n v="3041"/>
    <s v="100-JOHN DEERE CH570 ESTEIRA"/>
    <s v="4533"/>
    <s v="NDB HOLDING AGRICOLA LTDA - MATRIZ"/>
    <n v="274.56"/>
  </r>
  <r>
    <x v="26"/>
    <n v="3043"/>
    <s v="100-JOHN DEERE CH570 ESTEIRA"/>
    <s v="4533"/>
    <s v="NDB HOLDING AGRICOLA LTDA - MATRIZ"/>
    <n v="423.02199999999999"/>
  </r>
  <r>
    <x v="26"/>
    <n v="3047"/>
    <s v="100-JOHN DEERE CH570 ESTEIRA"/>
    <s v="4533"/>
    <s v="NDB HOLDING AGRICOLA LTDA - MATRIZ"/>
    <n v="696.37699999999995"/>
  </r>
  <r>
    <x v="26"/>
    <n v="3048"/>
    <s v="100-JOHN DEERE CH570 ESTEIRA"/>
    <s v="4533"/>
    <s v="NDB HOLDING AGRICOLA LTDA - MATRIZ"/>
    <n v="518.68100000000004"/>
  </r>
  <r>
    <x v="26"/>
    <n v="3049"/>
    <s v="100-JOHN DEERE CH570 ESTEIRA"/>
    <s v="4533"/>
    <s v="NDB HOLDING AGRICOLA LTDA - MATRIZ"/>
    <n v="801.49099999999999"/>
  </r>
  <r>
    <x v="26"/>
    <n v="3050"/>
    <s v="100-JOHN DEERE CH570 ESTEIRA"/>
    <s v="4533"/>
    <s v="NDB HOLDING AGRICOLA LTDA - MATRIZ"/>
    <n v="434.791"/>
  </r>
  <r>
    <x v="26"/>
    <n v="3028"/>
    <s v="101-JOHN DEERE CH670 ESTEIRA"/>
    <s v="4533"/>
    <s v="NDB HOLDING AGRICOLA LTDA - MATRIZ"/>
    <n v="126.55"/>
  </r>
  <r>
    <x v="26"/>
    <n v="3034"/>
    <s v="101-JOHN DEERE CH670 ESTEIRA"/>
    <s v="4533"/>
    <s v="NDB HOLDING AGRICOLA LTDA - MATRIZ"/>
    <n v="304.541"/>
  </r>
  <r>
    <x v="26"/>
    <n v="3042"/>
    <s v="100-JOHN DEERE CH570 ESTEIRA"/>
    <s v="4533"/>
    <s v="NDB HOLDING AGRICOLA LTDA - MATRIZ"/>
    <n v="424.84800000000001"/>
  </r>
  <r>
    <x v="26"/>
    <n v="3046"/>
    <s v="100-JOHN DEERE CH570 ESTEIRA"/>
    <s v="4533"/>
    <s v="NDB HOLDING AGRICOLA LTDA - MATRIZ"/>
    <n v="161.661"/>
  </r>
  <r>
    <x v="26"/>
    <n v="3027"/>
    <s v="101-JOHN DEERE CH670 ESTEIRA"/>
    <s v="4533"/>
    <s v="NDB HOLDING AGRICOLA LTDA - MATRIZ"/>
    <n v="74.456999999999994"/>
  </r>
  <r>
    <x v="26"/>
    <n v="3030"/>
    <s v="101-JOHN DEERE CH670 ESTEIRA"/>
    <s v="4533"/>
    <s v="NDB HOLDING AGRICOLA LTDA - MATRIZ"/>
    <n v="551.08399999999995"/>
  </r>
  <r>
    <x v="26"/>
    <n v="3032"/>
    <s v="101-JOHN DEERE CH670 ESTEIRA"/>
    <s v="4533"/>
    <s v="NDB HOLDING AGRICOLA LTDA - MATRIZ"/>
    <n v="315.34800000000001"/>
  </r>
  <r>
    <x v="26"/>
    <n v="3045"/>
    <s v="100-JOHN DEERE CH570 ESTEIRA"/>
    <s v="4533"/>
    <s v="NDB HOLDING AGRICOLA LTDA - MATRIZ"/>
    <n v="669.91899999999998"/>
  </r>
  <r>
    <x v="26"/>
    <n v="3033"/>
    <s v="101-JOHN DEERE CH670 ESTEIRA"/>
    <s v="4533"/>
    <s v="NDB HOLDING AGRICOLA LTDA - MATRIZ"/>
    <n v="275.79199999999997"/>
  </r>
  <r>
    <x v="27"/>
    <n v="3051"/>
    <s v="201-CASE A9900 ESTEIRA"/>
    <s v="1"/>
    <s v="ALCON CIA DE ALCOOL CONCEICAO DA BARRA"/>
    <n v="597.63599999999997"/>
  </r>
  <r>
    <x v="27"/>
    <n v="3052"/>
    <s v="201-CASE A9900 ESTEIRA"/>
    <s v="1"/>
    <s v="ALCON CIA DE ALCOOL CONCEICAO DA BARRA"/>
    <n v="494.4"/>
  </r>
  <r>
    <x v="27"/>
    <n v="3053"/>
    <s v="201-CASE A9900 ESTEIRA"/>
    <s v="1"/>
    <s v="ALCON CIA DE ALCOOL CONCEICAO DA BARRA"/>
    <n v="522.85"/>
  </r>
  <r>
    <x v="27"/>
    <n v="3054"/>
    <s v="201-CASE A9900 ESTEIRA"/>
    <s v="1"/>
    <s v="ALCON CIA DE ALCOOL CONCEICAO DA BARRA"/>
    <n v="523.51400000000001"/>
  </r>
  <r>
    <x v="27"/>
    <n v="3019"/>
    <s v="100-JOHN DEERE CH570 ESTEIRA"/>
    <s v="4533"/>
    <s v="NDB HOLDING AGRICOLA LTDA - MATRIZ"/>
    <n v="462.08"/>
  </r>
  <r>
    <x v="27"/>
    <n v="3020"/>
    <s v="100-JOHN DEERE CH570 ESTEIRA"/>
    <s v="4533"/>
    <s v="NDB HOLDING AGRICOLA LTDA - MATRIZ"/>
    <n v="544.62"/>
  </r>
  <r>
    <x v="27"/>
    <n v="3021"/>
    <s v="100-JOHN DEERE CH570 ESTEIRA"/>
    <s v="4533"/>
    <s v="NDB HOLDING AGRICOLA LTDA - MATRIZ"/>
    <n v="393.77499999999998"/>
  </r>
  <r>
    <x v="27"/>
    <n v="3022"/>
    <s v="100-JOHN DEERE CH570 ESTEIRA"/>
    <s v="4533"/>
    <s v="NDB HOLDING AGRICOLA LTDA - MATRIZ"/>
    <n v="482.80500000000001"/>
  </r>
  <r>
    <x v="27"/>
    <n v="3023"/>
    <s v="100-JOHN DEERE CH570 ESTEIRA"/>
    <s v="4533"/>
    <s v="NDB HOLDING AGRICOLA LTDA - MATRIZ"/>
    <n v="405.601"/>
  </r>
  <r>
    <x v="27"/>
    <n v="3024"/>
    <s v="100-JOHN DEERE CH570 ESTEIRA"/>
    <s v="4533"/>
    <s v="NDB HOLDING AGRICOLA LTDA - MATRIZ"/>
    <n v="344.298"/>
  </r>
  <r>
    <x v="27"/>
    <n v="3025"/>
    <s v="100-JOHN DEERE CH570 ESTEIRA"/>
    <s v="4533"/>
    <s v="NDB HOLDING AGRICOLA LTDA - MATRIZ"/>
    <n v="491.39699999999999"/>
  </r>
  <r>
    <x v="27"/>
    <n v="3026"/>
    <s v="100-JOHN DEERE CH570 ESTEIRA"/>
    <s v="4533"/>
    <s v="NDB HOLDING AGRICOLA LTDA - MATRIZ"/>
    <n v="241.744"/>
  </r>
  <r>
    <x v="27"/>
    <n v="3031"/>
    <s v="101-JOHN DEERE CH670 ESTEIRA"/>
    <s v="4533"/>
    <s v="NDB HOLDING AGRICOLA LTDA - MATRIZ"/>
    <n v="241.11600000000001"/>
  </r>
  <r>
    <x v="27"/>
    <n v="3035"/>
    <s v="101-JOHN DEERE CH670 ESTEIRA"/>
    <s v="4533"/>
    <s v="NDB HOLDING AGRICOLA LTDA - MATRIZ"/>
    <n v="460.42"/>
  </r>
  <r>
    <x v="27"/>
    <n v="3041"/>
    <s v="100-JOHN DEERE CH570 ESTEIRA"/>
    <s v="4533"/>
    <s v="NDB HOLDING AGRICOLA LTDA - MATRIZ"/>
    <n v="586.476"/>
  </r>
  <r>
    <x v="27"/>
    <n v="3043"/>
    <s v="100-JOHN DEERE CH570 ESTEIRA"/>
    <s v="4533"/>
    <s v="NDB HOLDING AGRICOLA LTDA - MATRIZ"/>
    <n v="499.66800000000001"/>
  </r>
  <r>
    <x v="27"/>
    <n v="3047"/>
    <s v="100-JOHN DEERE CH570 ESTEIRA"/>
    <s v="4533"/>
    <s v="NDB HOLDING AGRICOLA LTDA - MATRIZ"/>
    <n v="703.04200000000003"/>
  </r>
  <r>
    <x v="27"/>
    <n v="3048"/>
    <s v="100-JOHN DEERE CH570 ESTEIRA"/>
    <s v="4533"/>
    <s v="NDB HOLDING AGRICOLA LTDA - MATRIZ"/>
    <n v="669.66600000000005"/>
  </r>
  <r>
    <x v="27"/>
    <n v="3049"/>
    <s v="100-JOHN DEERE CH570 ESTEIRA"/>
    <s v="4533"/>
    <s v="NDB HOLDING AGRICOLA LTDA - MATRIZ"/>
    <n v="219.75"/>
  </r>
  <r>
    <x v="27"/>
    <n v="3050"/>
    <s v="100-JOHN DEERE CH570 ESTEIRA"/>
    <s v="4533"/>
    <s v="NDB HOLDING AGRICOLA LTDA - MATRIZ"/>
    <n v="607.30200000000002"/>
  </r>
  <r>
    <x v="27"/>
    <n v="3028"/>
    <s v="101-JOHN DEERE CH670 ESTEIRA"/>
    <s v="4533"/>
    <s v="NDB HOLDING AGRICOLA LTDA - MATRIZ"/>
    <n v="247.018"/>
  </r>
  <r>
    <x v="27"/>
    <n v="3034"/>
    <s v="101-JOHN DEERE CH670 ESTEIRA"/>
    <s v="4533"/>
    <s v="NDB HOLDING AGRICOLA LTDA - MATRIZ"/>
    <n v="212.21600000000001"/>
  </r>
  <r>
    <x v="27"/>
    <n v="3042"/>
    <s v="100-JOHN DEERE CH570 ESTEIRA"/>
    <s v="4533"/>
    <s v="NDB HOLDING AGRICOLA LTDA - MATRIZ"/>
    <n v="198.75"/>
  </r>
  <r>
    <x v="27"/>
    <n v="3046"/>
    <s v="100-JOHN DEERE CH570 ESTEIRA"/>
    <s v="4533"/>
    <s v="NDB HOLDING AGRICOLA LTDA - MATRIZ"/>
    <n v="148.036"/>
  </r>
  <r>
    <x v="27"/>
    <n v="3027"/>
    <s v="101-JOHN DEERE CH670 ESTEIRA"/>
    <s v="4533"/>
    <s v="NDB HOLDING AGRICOLA LTDA - MATRIZ"/>
    <n v="158.06200000000001"/>
  </r>
  <r>
    <x v="27"/>
    <n v="3030"/>
    <s v="101-JOHN DEERE CH670 ESTEIRA"/>
    <s v="4533"/>
    <s v="NDB HOLDING AGRICOLA LTDA - MATRIZ"/>
    <n v="541.94899999999996"/>
  </r>
  <r>
    <x v="27"/>
    <n v="3032"/>
    <s v="101-JOHN DEERE CH670 ESTEIRA"/>
    <s v="4533"/>
    <s v="NDB HOLDING AGRICOLA LTDA - MATRIZ"/>
    <n v="322.11799999999999"/>
  </r>
  <r>
    <x v="27"/>
    <n v="3045"/>
    <s v="100-JOHN DEERE CH570 ESTEIRA"/>
    <s v="4533"/>
    <s v="NDB HOLDING AGRICOLA LTDA - MATRIZ"/>
    <n v="497.40899999999999"/>
  </r>
  <r>
    <x v="27"/>
    <n v="3033"/>
    <s v="101-JOHN DEERE CH670 ESTEIRA"/>
    <s v="4533"/>
    <s v="NDB HOLDING AGRICOLA LTDA - MATRIZ"/>
    <n v="210.22200000000001"/>
  </r>
  <r>
    <x v="28"/>
    <n v="3051"/>
    <s v="201-CASE A9900 ESTEIRA"/>
    <s v="1"/>
    <s v="ALCON CIA DE ALCOOL CONCEICAO DA BARRA"/>
    <n v="547.45500000000004"/>
  </r>
  <r>
    <x v="28"/>
    <n v="3052"/>
    <s v="201-CASE A9900 ESTEIRA"/>
    <s v="1"/>
    <s v="ALCON CIA DE ALCOOL CONCEICAO DA BARRA"/>
    <n v="521.01499999999999"/>
  </r>
  <r>
    <x v="28"/>
    <n v="3053"/>
    <s v="201-CASE A9900 ESTEIRA"/>
    <s v="1"/>
    <s v="ALCON CIA DE ALCOOL CONCEICAO DA BARRA"/>
    <n v="489.70499999999998"/>
  </r>
  <r>
    <x v="28"/>
    <n v="3054"/>
    <s v="201-CASE A9900 ESTEIRA"/>
    <s v="1"/>
    <s v="ALCON CIA DE ALCOOL CONCEICAO DA BARRA"/>
    <n v="442.565"/>
  </r>
  <r>
    <x v="28"/>
    <n v="3019"/>
    <s v="100-JOHN DEERE CH570 ESTEIRA"/>
    <s v="4533"/>
    <s v="NDB HOLDING AGRICOLA LTDA - MATRIZ"/>
    <n v="843.95"/>
  </r>
  <r>
    <x v="28"/>
    <n v="3020"/>
    <s v="100-JOHN DEERE CH570 ESTEIRA"/>
    <s v="4533"/>
    <s v="NDB HOLDING AGRICOLA LTDA - MATRIZ"/>
    <n v="741.35500000000002"/>
  </r>
  <r>
    <x v="28"/>
    <n v="3021"/>
    <s v="100-JOHN DEERE CH570 ESTEIRA"/>
    <s v="4533"/>
    <s v="NDB HOLDING AGRICOLA LTDA - MATRIZ"/>
    <n v="852.02499999999998"/>
  </r>
  <r>
    <x v="28"/>
    <n v="3022"/>
    <s v="100-JOHN DEERE CH570 ESTEIRA"/>
    <s v="4533"/>
    <s v="NDB HOLDING AGRICOLA LTDA - MATRIZ"/>
    <n v="698.85"/>
  </r>
  <r>
    <x v="28"/>
    <n v="3023"/>
    <s v="100-JOHN DEERE CH570 ESTEIRA"/>
    <s v="4533"/>
    <s v="NDB HOLDING AGRICOLA LTDA - MATRIZ"/>
    <n v="122.48"/>
  </r>
  <r>
    <x v="28"/>
    <n v="3024"/>
    <s v="100-JOHN DEERE CH570 ESTEIRA"/>
    <s v="4533"/>
    <s v="NDB HOLDING AGRICOLA LTDA - MATRIZ"/>
    <n v="373.995"/>
  </r>
  <r>
    <x v="28"/>
    <n v="3025"/>
    <s v="100-JOHN DEERE CH570 ESTEIRA"/>
    <s v="4533"/>
    <s v="NDB HOLDING AGRICOLA LTDA - MATRIZ"/>
    <n v="263.15600000000001"/>
  </r>
  <r>
    <x v="28"/>
    <n v="3026"/>
    <s v="100-JOHN DEERE CH570 ESTEIRA"/>
    <s v="4533"/>
    <s v="NDB HOLDING AGRICOLA LTDA - MATRIZ"/>
    <n v="270.649"/>
  </r>
  <r>
    <x v="28"/>
    <n v="3031"/>
    <s v="101-JOHN DEERE CH670 ESTEIRA"/>
    <s v="4533"/>
    <s v="NDB HOLDING AGRICOLA LTDA - MATRIZ"/>
    <n v="191.173"/>
  </r>
  <r>
    <x v="28"/>
    <n v="3035"/>
    <s v="101-JOHN DEERE CH670 ESTEIRA"/>
    <s v="4533"/>
    <s v="NDB HOLDING AGRICOLA LTDA - MATRIZ"/>
    <n v="758.70100000000002"/>
  </r>
  <r>
    <x v="28"/>
    <n v="3041"/>
    <s v="100-JOHN DEERE CH570 ESTEIRA"/>
    <s v="4533"/>
    <s v="NDB HOLDING AGRICOLA LTDA - MATRIZ"/>
    <n v="248.13900000000001"/>
  </r>
  <r>
    <x v="28"/>
    <n v="3043"/>
    <s v="100-JOHN DEERE CH570 ESTEIRA"/>
    <s v="4533"/>
    <s v="NDB HOLDING AGRICOLA LTDA - MATRIZ"/>
    <n v="441.447"/>
  </r>
  <r>
    <x v="28"/>
    <n v="3047"/>
    <s v="100-JOHN DEERE CH570 ESTEIRA"/>
    <s v="4533"/>
    <s v="NDB HOLDING AGRICOLA LTDA - MATRIZ"/>
    <n v="690.45399999999995"/>
  </r>
  <r>
    <x v="28"/>
    <n v="3048"/>
    <s v="100-JOHN DEERE CH570 ESTEIRA"/>
    <s v="4533"/>
    <s v="NDB HOLDING AGRICOLA LTDA - MATRIZ"/>
    <n v="670.14400000000001"/>
  </r>
  <r>
    <x v="28"/>
    <n v="3049"/>
    <s v="100-JOHN DEERE CH570 ESTEIRA"/>
    <s v="4533"/>
    <s v="NDB HOLDING AGRICOLA LTDA - MATRIZ"/>
    <n v="654.048"/>
  </r>
  <r>
    <x v="28"/>
    <n v="3050"/>
    <s v="100-JOHN DEERE CH570 ESTEIRA"/>
    <s v="4533"/>
    <s v="NDB HOLDING AGRICOLA LTDA - MATRIZ"/>
    <n v="515.23400000000004"/>
  </r>
  <r>
    <x v="28"/>
    <n v="3028"/>
    <s v="101-JOHN DEERE CH670 ESTEIRA"/>
    <s v="4533"/>
    <s v="NDB HOLDING AGRICOLA LTDA - MATRIZ"/>
    <n v="440.11599999999999"/>
  </r>
  <r>
    <x v="28"/>
    <n v="3034"/>
    <s v="101-JOHN DEERE CH670 ESTEIRA"/>
    <s v="4533"/>
    <s v="NDB HOLDING AGRICOLA LTDA - MATRIZ"/>
    <n v="513.54499999999996"/>
  </r>
  <r>
    <x v="28"/>
    <n v="3042"/>
    <s v="100-JOHN DEERE CH570 ESTEIRA"/>
    <s v="4533"/>
    <s v="NDB HOLDING AGRICOLA LTDA - MATRIZ"/>
    <n v="414.34899999999999"/>
  </r>
  <r>
    <x v="28"/>
    <n v="3046"/>
    <s v="100-JOHN DEERE CH570 ESTEIRA"/>
    <s v="4533"/>
    <s v="NDB HOLDING AGRICOLA LTDA - MATRIZ"/>
    <n v="603.23"/>
  </r>
  <r>
    <x v="28"/>
    <n v="3027"/>
    <s v="101-JOHN DEERE CH670 ESTEIRA"/>
    <s v="4533"/>
    <s v="NDB HOLDING AGRICOLA LTDA - MATRIZ"/>
    <n v="243.41"/>
  </r>
  <r>
    <x v="28"/>
    <n v="3030"/>
    <s v="101-JOHN DEERE CH670 ESTEIRA"/>
    <s v="4533"/>
    <s v="NDB HOLDING AGRICOLA LTDA - MATRIZ"/>
    <n v="590.81100000000004"/>
  </r>
  <r>
    <x v="28"/>
    <n v="3032"/>
    <s v="101-JOHN DEERE CH670 ESTEIRA"/>
    <s v="4533"/>
    <s v="NDB HOLDING AGRICOLA LTDA - MATRIZ"/>
    <n v="86.1"/>
  </r>
  <r>
    <x v="28"/>
    <n v="3045"/>
    <s v="100-JOHN DEERE CH570 ESTEIRA"/>
    <s v="4533"/>
    <s v="NDB HOLDING AGRICOLA LTDA - MATRIZ"/>
    <n v="265.40899999999999"/>
  </r>
  <r>
    <x v="28"/>
    <n v="3033"/>
    <s v="101-JOHN DEERE CH670 ESTEIRA"/>
    <s v="4533"/>
    <s v="NDB HOLDING AGRICOLA LTDA - MATRIZ"/>
    <n v="229.29"/>
  </r>
  <r>
    <x v="29"/>
    <n v="3051"/>
    <s v="201-CASE A9900 ESTEIRA"/>
    <s v="1"/>
    <s v="ALCON CIA DE ALCOOL CONCEICAO DA BARRA"/>
    <n v="486.24"/>
  </r>
  <r>
    <x v="29"/>
    <n v="3052"/>
    <s v="201-CASE A9900 ESTEIRA"/>
    <s v="1"/>
    <s v="ALCON CIA DE ALCOOL CONCEICAO DA BARRA"/>
    <n v="510.08499999999998"/>
  </r>
  <r>
    <x v="29"/>
    <n v="3053"/>
    <s v="201-CASE A9900 ESTEIRA"/>
    <s v="1"/>
    <s v="ALCON CIA DE ALCOOL CONCEICAO DA BARRA"/>
    <n v="569.6"/>
  </r>
  <r>
    <x v="29"/>
    <n v="3054"/>
    <s v="201-CASE A9900 ESTEIRA"/>
    <s v="1"/>
    <s v="ALCON CIA DE ALCOOL CONCEICAO DA BARRA"/>
    <n v="421.07499999999999"/>
  </r>
  <r>
    <x v="29"/>
    <n v="3054"/>
    <s v="258-TRATOR JOHN DEERE 7210 J"/>
    <s v="4533"/>
    <s v="NDB HOLDING AGRICOLA LTDA - MATRIZ"/>
    <n v="13.725"/>
  </r>
  <r>
    <x v="29"/>
    <n v="3019"/>
    <s v="100-JOHN DEERE CH570 ESTEIRA"/>
    <s v="4533"/>
    <s v="NDB HOLDING AGRICOLA LTDA - MATRIZ"/>
    <n v="621.81500000000005"/>
  </r>
  <r>
    <x v="29"/>
    <n v="3020"/>
    <s v="100-JOHN DEERE CH570 ESTEIRA"/>
    <s v="4533"/>
    <s v="NDB HOLDING AGRICOLA LTDA - MATRIZ"/>
    <n v="610.39"/>
  </r>
  <r>
    <x v="29"/>
    <n v="3021"/>
    <s v="100-JOHN DEERE CH570 ESTEIRA"/>
    <s v="4533"/>
    <s v="NDB HOLDING AGRICOLA LTDA - MATRIZ"/>
    <n v="780.40499999999997"/>
  </r>
  <r>
    <x v="29"/>
    <n v="3022"/>
    <s v="100-JOHN DEERE CH570 ESTEIRA"/>
    <s v="4533"/>
    <s v="NDB HOLDING AGRICOLA LTDA - MATRIZ"/>
    <n v="736.37"/>
  </r>
  <r>
    <x v="29"/>
    <n v="3023"/>
    <s v="100-JOHN DEERE CH570 ESTEIRA"/>
    <s v="4533"/>
    <s v="NDB HOLDING AGRICOLA LTDA - MATRIZ"/>
    <n v="520.91200000000003"/>
  </r>
  <r>
    <x v="29"/>
    <n v="3024"/>
    <s v="100-JOHN DEERE CH570 ESTEIRA"/>
    <s v="4533"/>
    <s v="NDB HOLDING AGRICOLA LTDA - MATRIZ"/>
    <n v="292.27800000000002"/>
  </r>
  <r>
    <x v="29"/>
    <n v="3025"/>
    <s v="100-JOHN DEERE CH570 ESTEIRA"/>
    <s v="4533"/>
    <s v="NDB HOLDING AGRICOLA LTDA - MATRIZ"/>
    <n v="246.67599999999999"/>
  </r>
  <r>
    <x v="29"/>
    <n v="3026"/>
    <s v="100-JOHN DEERE CH570 ESTEIRA"/>
    <s v="4533"/>
    <s v="NDB HOLDING AGRICOLA LTDA - MATRIZ"/>
    <n v="298.029"/>
  </r>
  <r>
    <x v="29"/>
    <n v="3031"/>
    <s v="101-JOHN DEERE CH670 ESTEIRA"/>
    <s v="4533"/>
    <s v="NDB HOLDING AGRICOLA LTDA - MATRIZ"/>
    <n v="58.951999999999998"/>
  </r>
  <r>
    <x v="29"/>
    <n v="3035"/>
    <s v="101-JOHN DEERE CH670 ESTEIRA"/>
    <s v="4533"/>
    <s v="NDB HOLDING AGRICOLA LTDA - MATRIZ"/>
    <n v="678.65499999999997"/>
  </r>
  <r>
    <x v="29"/>
    <n v="3041"/>
    <s v="100-JOHN DEERE CH570 ESTEIRA"/>
    <s v="4533"/>
    <s v="NDB HOLDING AGRICOLA LTDA - MATRIZ"/>
    <n v="451.15100000000001"/>
  </r>
  <r>
    <x v="29"/>
    <n v="3043"/>
    <s v="100-JOHN DEERE CH570 ESTEIRA"/>
    <s v="4533"/>
    <s v="NDB HOLDING AGRICOLA LTDA - MATRIZ"/>
    <n v="328.50200000000001"/>
  </r>
  <r>
    <x v="29"/>
    <n v="3047"/>
    <s v="100-JOHN DEERE CH570 ESTEIRA"/>
    <s v="4533"/>
    <s v="NDB HOLDING AGRICOLA LTDA - MATRIZ"/>
    <n v="691.81399999999996"/>
  </r>
  <r>
    <x v="29"/>
    <n v="3048"/>
    <s v="100-JOHN DEERE CH570 ESTEIRA"/>
    <s v="4533"/>
    <s v="NDB HOLDING AGRICOLA LTDA - MATRIZ"/>
    <n v="477.28399999999999"/>
  </r>
  <r>
    <x v="29"/>
    <n v="3049"/>
    <s v="100-JOHN DEERE CH570 ESTEIRA"/>
    <s v="4533"/>
    <s v="NDB HOLDING AGRICOLA LTDA - MATRIZ"/>
    <n v="590.625"/>
  </r>
  <r>
    <x v="29"/>
    <n v="3050"/>
    <s v="100-JOHN DEERE CH570 ESTEIRA"/>
    <s v="4533"/>
    <s v="NDB HOLDING AGRICOLA LTDA - MATRIZ"/>
    <n v="506.577"/>
  </r>
  <r>
    <x v="29"/>
    <n v="3028"/>
    <s v="101-JOHN DEERE CH670 ESTEIRA"/>
    <s v="4533"/>
    <s v="NDB HOLDING AGRICOLA LTDA - MATRIZ"/>
    <n v="456.51299999999998"/>
  </r>
  <r>
    <x v="29"/>
    <n v="3034"/>
    <s v="101-JOHN DEERE CH670 ESTEIRA"/>
    <s v="4533"/>
    <s v="NDB HOLDING AGRICOLA LTDA - MATRIZ"/>
    <n v="96.998999999999995"/>
  </r>
  <r>
    <x v="29"/>
    <n v="3042"/>
    <s v="100-JOHN DEERE CH570 ESTEIRA"/>
    <s v="4533"/>
    <s v="NDB HOLDING AGRICOLA LTDA - MATRIZ"/>
    <n v="439.6"/>
  </r>
  <r>
    <x v="29"/>
    <n v="3046"/>
    <s v="100-JOHN DEERE CH570 ESTEIRA"/>
    <s v="4533"/>
    <s v="NDB HOLDING AGRICOLA LTDA - MATRIZ"/>
    <n v="639.428"/>
  </r>
  <r>
    <x v="29"/>
    <n v="3027"/>
    <s v="101-JOHN DEERE CH670 ESTEIRA"/>
    <s v="4533"/>
    <s v="NDB HOLDING AGRICOLA LTDA - MATRIZ"/>
    <n v="324.05799999999999"/>
  </r>
  <r>
    <x v="29"/>
    <n v="3030"/>
    <s v="101-JOHN DEERE CH670 ESTEIRA"/>
    <s v="4533"/>
    <s v="NDB HOLDING AGRICOLA LTDA - MATRIZ"/>
    <n v="698.48299999999995"/>
  </r>
  <r>
    <x v="29"/>
    <n v="3045"/>
    <s v="100-JOHN DEERE CH570 ESTEIRA"/>
    <s v="4533"/>
    <s v="NDB HOLDING AGRICOLA LTDA - MATRIZ"/>
    <n v="145.38399999999999"/>
  </r>
  <r>
    <x v="29"/>
    <n v="3033"/>
    <s v="101-JOHN DEERE CH670 ESTEIRA"/>
    <s v="4533"/>
    <s v="NDB HOLDING AGRICOLA LTDA - MATRIZ"/>
    <n v="579.05499999999995"/>
  </r>
  <r>
    <x v="30"/>
    <n v="3019"/>
    <s v="100-JOHN DEERE CH570 ESTEIRA"/>
    <s v="4533"/>
    <s v="NDB HOLDING AGRICOLA LTDA - MATRIZ"/>
    <n v="638.86"/>
  </r>
  <r>
    <x v="30"/>
    <n v="3020"/>
    <s v="100-JOHN DEERE CH570 ESTEIRA"/>
    <s v="4533"/>
    <s v="NDB HOLDING AGRICOLA LTDA - MATRIZ"/>
    <n v="618.80499999999995"/>
  </r>
  <r>
    <x v="30"/>
    <n v="3021"/>
    <s v="100-JOHN DEERE CH570 ESTEIRA"/>
    <s v="4533"/>
    <s v="NDB HOLDING AGRICOLA LTDA - MATRIZ"/>
    <n v="491.58"/>
  </r>
  <r>
    <x v="30"/>
    <n v="3022"/>
    <s v="100-JOHN DEERE CH570 ESTEIRA"/>
    <s v="4533"/>
    <s v="NDB HOLDING AGRICOLA LTDA - MATRIZ"/>
    <n v="454.69499999999999"/>
  </r>
  <r>
    <x v="30"/>
    <n v="3023"/>
    <s v="100-JOHN DEERE CH570 ESTEIRA"/>
    <s v="4533"/>
    <s v="NDB HOLDING AGRICOLA LTDA - MATRIZ"/>
    <n v="691.601"/>
  </r>
  <r>
    <x v="30"/>
    <n v="3024"/>
    <s v="100-JOHN DEERE CH570 ESTEIRA"/>
    <s v="4533"/>
    <s v="NDB HOLDING AGRICOLA LTDA - MATRIZ"/>
    <n v="415.32900000000001"/>
  </r>
  <r>
    <x v="30"/>
    <n v="3025"/>
    <s v="100-JOHN DEERE CH570 ESTEIRA"/>
    <s v="4533"/>
    <s v="NDB HOLDING AGRICOLA LTDA - MATRIZ"/>
    <n v="609.01599999999996"/>
  </r>
  <r>
    <x v="30"/>
    <n v="3026"/>
    <s v="100-JOHN DEERE CH570 ESTEIRA"/>
    <s v="4533"/>
    <s v="NDB HOLDING AGRICOLA LTDA - MATRIZ"/>
    <n v="564.83399999999995"/>
  </r>
  <r>
    <x v="30"/>
    <n v="3027"/>
    <s v="101-JOHN DEERE CH670 ESTEIRA"/>
    <s v="4533"/>
    <s v="NDB HOLDING AGRICOLA LTDA - MATRIZ"/>
    <n v="331.80200000000002"/>
  </r>
  <r>
    <x v="30"/>
    <n v="3028"/>
    <s v="101-JOHN DEERE CH670 ESTEIRA"/>
    <s v="4533"/>
    <s v="NDB HOLDING AGRICOLA LTDA - MATRIZ"/>
    <n v="256.61900000000003"/>
  </r>
  <r>
    <x v="30"/>
    <n v="3030"/>
    <s v="101-JOHN DEERE CH670 ESTEIRA"/>
    <s v="4533"/>
    <s v="NDB HOLDING AGRICOLA LTDA - MATRIZ"/>
    <n v="475.42"/>
  </r>
  <r>
    <x v="30"/>
    <n v="3031"/>
    <s v="101-JOHN DEERE CH670 ESTEIRA"/>
    <s v="4533"/>
    <s v="NDB HOLDING AGRICOLA LTDA - MATRIZ"/>
    <n v="130.97999999999999"/>
  </r>
  <r>
    <x v="30"/>
    <n v="3033"/>
    <s v="101-JOHN DEERE CH670 ESTEIRA"/>
    <s v="4533"/>
    <s v="NDB HOLDING AGRICOLA LTDA - MATRIZ"/>
    <n v="238.01"/>
  </r>
  <r>
    <x v="30"/>
    <n v="3034"/>
    <s v="101-JOHN DEERE CH670 ESTEIRA"/>
    <s v="4533"/>
    <s v="NDB HOLDING AGRICOLA LTDA - MATRIZ"/>
    <n v="158.72399999999999"/>
  </r>
  <r>
    <x v="30"/>
    <n v="3035"/>
    <s v="101-JOHN DEERE CH670 ESTEIRA"/>
    <s v="4533"/>
    <s v="NDB HOLDING AGRICOLA LTDA - MATRIZ"/>
    <n v="197.19300000000001"/>
  </r>
  <r>
    <x v="30"/>
    <n v="3041"/>
    <s v="100-JOHN DEERE CH570 ESTEIRA"/>
    <s v="4533"/>
    <s v="NDB HOLDING AGRICOLA LTDA - MATRIZ"/>
    <n v="424.42700000000002"/>
  </r>
  <r>
    <x v="30"/>
    <n v="3042"/>
    <s v="100-JOHN DEERE CH570 ESTEIRA"/>
    <s v="4533"/>
    <s v="NDB HOLDING AGRICOLA LTDA - MATRIZ"/>
    <n v="225.59800000000001"/>
  </r>
  <r>
    <x v="30"/>
    <n v="3043"/>
    <s v="100-JOHN DEERE CH570 ESTEIRA"/>
    <s v="4533"/>
    <s v="NDB HOLDING AGRICOLA LTDA - MATRIZ"/>
    <n v="280.77999999999997"/>
  </r>
  <r>
    <x v="30"/>
    <n v="3045"/>
    <s v="100-JOHN DEERE CH570 ESTEIRA"/>
    <s v="4533"/>
    <s v="NDB HOLDING AGRICOLA LTDA - MATRIZ"/>
    <n v="317.72800000000001"/>
  </r>
  <r>
    <x v="30"/>
    <n v="3046"/>
    <s v="100-JOHN DEERE CH570 ESTEIRA"/>
    <s v="4533"/>
    <s v="NDB HOLDING AGRICOLA LTDA - MATRIZ"/>
    <n v="436.75900000000001"/>
  </r>
  <r>
    <x v="30"/>
    <n v="3047"/>
    <s v="100-JOHN DEERE CH570 ESTEIRA"/>
    <s v="4533"/>
    <s v="NDB HOLDING AGRICOLA LTDA - MATRIZ"/>
    <n v="694.89700000000005"/>
  </r>
  <r>
    <x v="30"/>
    <n v="3048"/>
    <s v="100-JOHN DEERE CH570 ESTEIRA"/>
    <s v="4533"/>
    <s v="NDB HOLDING AGRICOLA LTDA - MATRIZ"/>
    <n v="574.14200000000005"/>
  </r>
  <r>
    <x v="30"/>
    <n v="3049"/>
    <s v="100-JOHN DEERE CH570 ESTEIRA"/>
    <s v="4533"/>
    <s v="NDB HOLDING AGRICOLA LTDA - MATRIZ"/>
    <n v="583.77099999999996"/>
  </r>
  <r>
    <x v="30"/>
    <n v="3050"/>
    <s v="100-JOHN DEERE CH570 ESTEIRA"/>
    <s v="4533"/>
    <s v="NDB HOLDING AGRICOLA LTDA - MATRIZ"/>
    <n v="243.45"/>
  </r>
  <r>
    <x v="30"/>
    <n v="3051"/>
    <s v="201-CASE A9900 ESTEIRA"/>
    <s v="1"/>
    <s v="ALCON CIA DE ALCOOL CONCEICAO DA BARRA"/>
    <n v="472.54500000000002"/>
  </r>
  <r>
    <x v="30"/>
    <n v="3052"/>
    <s v="201-CASE A9900 ESTEIRA"/>
    <s v="1"/>
    <s v="ALCON CIA DE ALCOOL CONCEICAO DA BARRA"/>
    <n v="712.06500000000005"/>
  </r>
  <r>
    <x v="30"/>
    <n v="3053"/>
    <s v="201-CASE A9900 ESTEIRA"/>
    <s v="1"/>
    <s v="ALCON CIA DE ALCOOL CONCEICAO DA BARRA"/>
    <n v="618.72500000000002"/>
  </r>
  <r>
    <x v="30"/>
    <n v="3054"/>
    <s v="201-CASE A9900 ESTEIRA"/>
    <s v="1"/>
    <s v="ALCON CIA DE ALCOOL CONCEICAO DA BARRA"/>
    <n v="588.14499999999998"/>
  </r>
  <r>
    <x v="31"/>
    <n v="3051"/>
    <s v="201-CASE A9900 ESTEIRA"/>
    <s v="1"/>
    <s v="ALCON CIA DE ALCOOL CONCEICAO DA BARRA"/>
    <n v="438.08"/>
  </r>
  <r>
    <x v="31"/>
    <n v="3052"/>
    <s v="201-CASE A9900 ESTEIRA"/>
    <s v="1"/>
    <s v="ALCON CIA DE ALCOOL CONCEICAO DA BARRA"/>
    <n v="515.03499999999997"/>
  </r>
  <r>
    <x v="31"/>
    <n v="3053"/>
    <s v="201-CASE A9900 ESTEIRA"/>
    <s v="1"/>
    <s v="ALCON CIA DE ALCOOL CONCEICAO DA BARRA"/>
    <n v="408.08"/>
  </r>
  <r>
    <x v="31"/>
    <n v="3054"/>
    <s v="201-CASE A9900 ESTEIRA"/>
    <s v="1"/>
    <s v="ALCON CIA DE ALCOOL CONCEICAO DA BARRA"/>
    <n v="262.76499999999999"/>
  </r>
  <r>
    <x v="31"/>
    <n v="3019"/>
    <s v="100-JOHN DEERE CH570 ESTEIRA"/>
    <s v="4533"/>
    <s v="NDB HOLDING AGRICOLA LTDA - MATRIZ"/>
    <n v="432.95"/>
  </r>
  <r>
    <x v="31"/>
    <n v="3020"/>
    <s v="100-JOHN DEERE CH570 ESTEIRA"/>
    <s v="4533"/>
    <s v="NDB HOLDING AGRICOLA LTDA - MATRIZ"/>
    <n v="373.02499999999998"/>
  </r>
  <r>
    <x v="31"/>
    <n v="3021"/>
    <s v="100-JOHN DEERE CH570 ESTEIRA"/>
    <s v="4533"/>
    <s v="NDB HOLDING AGRICOLA LTDA - MATRIZ"/>
    <n v="379.565"/>
  </r>
  <r>
    <x v="31"/>
    <n v="3022"/>
    <s v="100-JOHN DEERE CH570 ESTEIRA"/>
    <s v="4533"/>
    <s v="NDB HOLDING AGRICOLA LTDA - MATRIZ"/>
    <n v="493.52"/>
  </r>
  <r>
    <x v="31"/>
    <n v="3023"/>
    <s v="100-JOHN DEERE CH570 ESTEIRA"/>
    <s v="4533"/>
    <s v="NDB HOLDING AGRICOLA LTDA - MATRIZ"/>
    <n v="334.69099999999997"/>
  </r>
  <r>
    <x v="31"/>
    <n v="3024"/>
    <s v="100-JOHN DEERE CH570 ESTEIRA"/>
    <s v="4533"/>
    <s v="NDB HOLDING AGRICOLA LTDA - MATRIZ"/>
    <n v="273.029"/>
  </r>
  <r>
    <x v="31"/>
    <n v="3025"/>
    <s v="100-JOHN DEERE CH570 ESTEIRA"/>
    <s v="4533"/>
    <s v="NDB HOLDING AGRICOLA LTDA - MATRIZ"/>
    <n v="401.84100000000001"/>
  </r>
  <r>
    <x v="31"/>
    <n v="3026"/>
    <s v="100-JOHN DEERE CH570 ESTEIRA"/>
    <s v="4533"/>
    <s v="NDB HOLDING AGRICOLA LTDA - MATRIZ"/>
    <n v="255.459"/>
  </r>
  <r>
    <x v="31"/>
    <n v="3031"/>
    <s v="101-JOHN DEERE CH670 ESTEIRA"/>
    <s v="4533"/>
    <s v="NDB HOLDING AGRICOLA LTDA - MATRIZ"/>
    <n v="298.75799999999998"/>
  </r>
  <r>
    <x v="31"/>
    <n v="3035"/>
    <s v="101-JOHN DEERE CH670 ESTEIRA"/>
    <s v="4533"/>
    <s v="NDB HOLDING AGRICOLA LTDA - MATRIZ"/>
    <n v="250.74600000000001"/>
  </r>
  <r>
    <x v="31"/>
    <n v="3041"/>
    <s v="100-JOHN DEERE CH570 ESTEIRA"/>
    <s v="4533"/>
    <s v="NDB HOLDING AGRICOLA LTDA - MATRIZ"/>
    <n v="198.03100000000001"/>
  </r>
  <r>
    <x v="31"/>
    <n v="3043"/>
    <s v="100-JOHN DEERE CH570 ESTEIRA"/>
    <s v="4533"/>
    <s v="NDB HOLDING AGRICOLA LTDA - MATRIZ"/>
    <n v="122.625"/>
  </r>
  <r>
    <x v="31"/>
    <n v="3047"/>
    <s v="100-JOHN DEERE CH570 ESTEIRA"/>
    <s v="4533"/>
    <s v="NDB HOLDING AGRICOLA LTDA - MATRIZ"/>
    <n v="340.60700000000003"/>
  </r>
  <r>
    <x v="31"/>
    <n v="3048"/>
    <s v="100-JOHN DEERE CH570 ESTEIRA"/>
    <s v="4533"/>
    <s v="NDB HOLDING AGRICOLA LTDA - MATRIZ"/>
    <n v="226.828"/>
  </r>
  <r>
    <x v="31"/>
    <n v="3049"/>
    <s v="100-JOHN DEERE CH570 ESTEIRA"/>
    <s v="4533"/>
    <s v="NDB HOLDING AGRICOLA LTDA - MATRIZ"/>
    <n v="268.97500000000002"/>
  </r>
  <r>
    <x v="31"/>
    <n v="3050"/>
    <s v="100-JOHN DEERE CH570 ESTEIRA"/>
    <s v="4533"/>
    <s v="NDB HOLDING AGRICOLA LTDA - MATRIZ"/>
    <n v="286.14499999999998"/>
  </r>
  <r>
    <x v="31"/>
    <n v="3028"/>
    <s v="101-JOHN DEERE CH670 ESTEIRA"/>
    <s v="4533"/>
    <s v="NDB HOLDING AGRICOLA LTDA - MATRIZ"/>
    <n v="163.82499999999999"/>
  </r>
  <r>
    <x v="31"/>
    <n v="3034"/>
    <s v="101-JOHN DEERE CH670 ESTEIRA"/>
    <s v="4533"/>
    <s v="NDB HOLDING AGRICOLA LTDA - MATRIZ"/>
    <n v="194.40100000000001"/>
  </r>
  <r>
    <x v="31"/>
    <n v="3042"/>
    <s v="100-JOHN DEERE CH570 ESTEIRA"/>
    <s v="4533"/>
    <s v="NDB HOLDING AGRICOLA LTDA - MATRIZ"/>
    <n v="175.81299999999999"/>
  </r>
  <r>
    <x v="31"/>
    <n v="3046"/>
    <s v="100-JOHN DEERE CH570 ESTEIRA"/>
    <s v="4533"/>
    <s v="NDB HOLDING AGRICOLA LTDA - MATRIZ"/>
    <n v="178.14099999999999"/>
  </r>
  <r>
    <x v="31"/>
    <n v="3027"/>
    <s v="101-JOHN DEERE CH670 ESTEIRA"/>
    <s v="4533"/>
    <s v="NDB HOLDING AGRICOLA LTDA - MATRIZ"/>
    <n v="284.85899999999998"/>
  </r>
  <r>
    <x v="31"/>
    <n v="3030"/>
    <s v="101-JOHN DEERE CH670 ESTEIRA"/>
    <s v="4533"/>
    <s v="NDB HOLDING AGRICOLA LTDA - MATRIZ"/>
    <n v="259.17500000000001"/>
  </r>
  <r>
    <x v="31"/>
    <n v="3045"/>
    <s v="100-JOHN DEERE CH570 ESTEIRA"/>
    <s v="4533"/>
    <s v="NDB HOLDING AGRICOLA LTDA - MATRIZ"/>
    <n v="257.452"/>
  </r>
  <r>
    <x v="31"/>
    <n v="3033"/>
    <s v="101-JOHN DEERE CH670 ESTEIRA"/>
    <s v="4533"/>
    <s v="NDB HOLDING AGRICOLA LTDA - MATRIZ"/>
    <n v="301.73899999999998"/>
  </r>
  <r>
    <x v="32"/>
    <n v="3051"/>
    <s v="201-CASE A9900 ESTEIRA"/>
    <s v="1"/>
    <s v="ALCON CIA DE ALCOOL CONCEICAO DA BARRA"/>
    <n v="492.95499999999998"/>
  </r>
  <r>
    <x v="32"/>
    <n v="3052"/>
    <s v="201-CASE A9900 ESTEIRA"/>
    <s v="1"/>
    <s v="ALCON CIA DE ALCOOL CONCEICAO DA BARRA"/>
    <n v="410.61"/>
  </r>
  <r>
    <x v="32"/>
    <n v="3053"/>
    <s v="201-CASE A9900 ESTEIRA"/>
    <s v="1"/>
    <s v="ALCON CIA DE ALCOOL CONCEICAO DA BARRA"/>
    <n v="329.125"/>
  </r>
  <r>
    <x v="32"/>
    <n v="3054"/>
    <s v="201-CASE A9900 ESTEIRA"/>
    <s v="1"/>
    <s v="ALCON CIA DE ALCOOL CONCEICAO DA BARRA"/>
    <n v="281.13"/>
  </r>
  <r>
    <x v="32"/>
    <n v="3019"/>
    <s v="100-JOHN DEERE CH570 ESTEIRA"/>
    <s v="4533"/>
    <s v="NDB HOLDING AGRICOLA LTDA - MATRIZ"/>
    <n v="338.47"/>
  </r>
  <r>
    <x v="32"/>
    <n v="3020"/>
    <s v="100-JOHN DEERE CH570 ESTEIRA"/>
    <s v="4533"/>
    <s v="NDB HOLDING AGRICOLA LTDA - MATRIZ"/>
    <n v="401.02499999999998"/>
  </r>
  <r>
    <x v="32"/>
    <n v="3021"/>
    <s v="100-JOHN DEERE CH570 ESTEIRA"/>
    <s v="4533"/>
    <s v="NDB HOLDING AGRICOLA LTDA - MATRIZ"/>
    <n v="284.96499999999997"/>
  </r>
  <r>
    <x v="32"/>
    <n v="3022"/>
    <s v="100-JOHN DEERE CH570 ESTEIRA"/>
    <s v="4533"/>
    <s v="NDB HOLDING AGRICOLA LTDA - MATRIZ"/>
    <n v="339.8"/>
  </r>
  <r>
    <x v="32"/>
    <n v="3023"/>
    <s v="100-JOHN DEERE CH570 ESTEIRA"/>
    <s v="4533"/>
    <s v="NDB HOLDING AGRICOLA LTDA - MATRIZ"/>
    <n v="339.90199999999999"/>
  </r>
  <r>
    <x v="32"/>
    <n v="3024"/>
    <s v="100-JOHN DEERE CH570 ESTEIRA"/>
    <s v="4533"/>
    <s v="NDB HOLDING AGRICOLA LTDA - MATRIZ"/>
    <n v="531.84400000000005"/>
  </r>
  <r>
    <x v="32"/>
    <n v="3025"/>
    <s v="100-JOHN DEERE CH570 ESTEIRA"/>
    <s v="4533"/>
    <s v="NDB HOLDING AGRICOLA LTDA - MATRIZ"/>
    <n v="347.83199999999999"/>
  </r>
  <r>
    <x v="32"/>
    <n v="3026"/>
    <s v="100-JOHN DEERE CH570 ESTEIRA"/>
    <s v="4533"/>
    <s v="NDB HOLDING AGRICOLA LTDA - MATRIZ"/>
    <n v="332.36200000000002"/>
  </r>
  <r>
    <x v="32"/>
    <n v="3031"/>
    <s v="101-JOHN DEERE CH670 ESTEIRA"/>
    <s v="4533"/>
    <s v="NDB HOLDING AGRICOLA LTDA - MATRIZ"/>
    <n v="186.505"/>
  </r>
  <r>
    <x v="32"/>
    <n v="3035"/>
    <s v="101-JOHN DEERE CH670 ESTEIRA"/>
    <s v="4533"/>
    <s v="NDB HOLDING AGRICOLA LTDA - MATRIZ"/>
    <n v="263.02300000000002"/>
  </r>
  <r>
    <x v="32"/>
    <n v="3041"/>
    <s v="100-JOHN DEERE CH570 ESTEIRA"/>
    <s v="4533"/>
    <s v="NDB HOLDING AGRICOLA LTDA - MATRIZ"/>
    <n v="189.916"/>
  </r>
  <r>
    <x v="32"/>
    <n v="3043"/>
    <s v="100-JOHN DEERE CH570 ESTEIRA"/>
    <s v="4533"/>
    <s v="NDB HOLDING AGRICOLA LTDA - MATRIZ"/>
    <n v="72.396000000000001"/>
  </r>
  <r>
    <x v="32"/>
    <n v="3047"/>
    <s v="100-JOHN DEERE CH570 ESTEIRA"/>
    <s v="4533"/>
    <s v="NDB HOLDING AGRICOLA LTDA - MATRIZ"/>
    <n v="410.98599999999999"/>
  </r>
  <r>
    <x v="32"/>
    <n v="3048"/>
    <s v="100-JOHN DEERE CH570 ESTEIRA"/>
    <s v="4533"/>
    <s v="NDB HOLDING AGRICOLA LTDA - MATRIZ"/>
    <n v="43.87"/>
  </r>
  <r>
    <x v="32"/>
    <n v="3049"/>
    <s v="100-JOHN DEERE CH570 ESTEIRA"/>
    <s v="4533"/>
    <s v="NDB HOLDING AGRICOLA LTDA - MATRIZ"/>
    <n v="397.87700000000001"/>
  </r>
  <r>
    <x v="32"/>
    <n v="3050"/>
    <s v="100-JOHN DEERE CH570 ESTEIRA"/>
    <s v="4533"/>
    <s v="NDB HOLDING AGRICOLA LTDA - MATRIZ"/>
    <n v="362.30700000000002"/>
  </r>
  <r>
    <x v="32"/>
    <n v="3028"/>
    <s v="101-JOHN DEERE CH670 ESTEIRA"/>
    <s v="4533"/>
    <s v="NDB HOLDING AGRICOLA LTDA - MATRIZ"/>
    <n v="247.52600000000001"/>
  </r>
  <r>
    <x v="32"/>
    <n v="3034"/>
    <s v="101-JOHN DEERE CH670 ESTEIRA"/>
    <s v="4533"/>
    <s v="NDB HOLDING AGRICOLA LTDA - MATRIZ"/>
    <n v="230.83699999999999"/>
  </r>
  <r>
    <x v="32"/>
    <n v="3042"/>
    <s v="100-JOHN DEERE CH570 ESTEIRA"/>
    <s v="4533"/>
    <s v="NDB HOLDING AGRICOLA LTDA - MATRIZ"/>
    <n v="219.059"/>
  </r>
  <r>
    <x v="32"/>
    <n v="3046"/>
    <s v="100-JOHN DEERE CH570 ESTEIRA"/>
    <s v="4533"/>
    <s v="NDB HOLDING AGRICOLA LTDA - MATRIZ"/>
    <n v="289.89800000000002"/>
  </r>
  <r>
    <x v="32"/>
    <n v="3027"/>
    <s v="101-JOHN DEERE CH670 ESTEIRA"/>
    <s v="4533"/>
    <s v="NDB HOLDING AGRICOLA LTDA - MATRIZ"/>
    <n v="254.30799999999999"/>
  </r>
  <r>
    <x v="32"/>
    <n v="3030"/>
    <s v="101-JOHN DEERE CH670 ESTEIRA"/>
    <s v="4533"/>
    <s v="NDB HOLDING AGRICOLA LTDA - MATRIZ"/>
    <n v="245.482"/>
  </r>
  <r>
    <x v="32"/>
    <n v="3045"/>
    <s v="100-JOHN DEERE CH570 ESTEIRA"/>
    <s v="4533"/>
    <s v="NDB HOLDING AGRICOLA LTDA - MATRIZ"/>
    <n v="182.499"/>
  </r>
  <r>
    <x v="32"/>
    <n v="3033"/>
    <s v="101-JOHN DEERE CH670 ESTEIRA"/>
    <s v="4533"/>
    <s v="NDB HOLDING AGRICOLA LTDA - MATRIZ"/>
    <n v="269.13099999999997"/>
  </r>
  <r>
    <x v="33"/>
    <n v="3051"/>
    <s v="201-CASE A9900 ESTEIRA"/>
    <s v="1"/>
    <s v="ALCON CIA DE ALCOOL CONCEICAO DA BARRA"/>
    <n v="662.37199999999996"/>
  </r>
  <r>
    <x v="33"/>
    <n v="3052"/>
    <s v="201-CASE A9900 ESTEIRA"/>
    <s v="1"/>
    <s v="ALCON CIA DE ALCOOL CONCEICAO DA BARRA"/>
    <n v="765.30200000000002"/>
  </r>
  <r>
    <x v="33"/>
    <n v="3053"/>
    <s v="201-CASE A9900 ESTEIRA"/>
    <s v="1"/>
    <s v="ALCON CIA DE ALCOOL CONCEICAO DA BARRA"/>
    <n v="521.09500000000003"/>
  </r>
  <r>
    <x v="33"/>
    <n v="3054"/>
    <s v="201-CASE A9900 ESTEIRA"/>
    <s v="1"/>
    <s v="ALCON CIA DE ALCOOL CONCEICAO DA BARRA"/>
    <n v="593.67100000000005"/>
  </r>
  <r>
    <x v="33"/>
    <n v="3019"/>
    <s v="100-JOHN DEERE CH570 ESTEIRA"/>
    <s v="4533"/>
    <s v="NDB HOLDING AGRICOLA LTDA - MATRIZ"/>
    <n v="714.60500000000002"/>
  </r>
  <r>
    <x v="33"/>
    <n v="3020"/>
    <s v="100-JOHN DEERE CH570 ESTEIRA"/>
    <s v="4533"/>
    <s v="NDB HOLDING AGRICOLA LTDA - MATRIZ"/>
    <n v="461.34500000000003"/>
  </r>
  <r>
    <x v="33"/>
    <n v="3021"/>
    <s v="100-JOHN DEERE CH570 ESTEIRA"/>
    <s v="4533"/>
    <s v="NDB HOLDING AGRICOLA LTDA - MATRIZ"/>
    <n v="515.28"/>
  </r>
  <r>
    <x v="33"/>
    <n v="3022"/>
    <s v="100-JOHN DEERE CH570 ESTEIRA"/>
    <s v="4533"/>
    <s v="NDB HOLDING AGRICOLA LTDA - MATRIZ"/>
    <n v="422.03"/>
  </r>
  <r>
    <x v="33"/>
    <n v="3023"/>
    <s v="100-JOHN DEERE CH570 ESTEIRA"/>
    <s v="4533"/>
    <s v="NDB HOLDING AGRICOLA LTDA - MATRIZ"/>
    <n v="660.47900000000004"/>
  </r>
  <r>
    <x v="33"/>
    <n v="3024"/>
    <s v="100-JOHN DEERE CH570 ESTEIRA"/>
    <s v="4533"/>
    <s v="NDB HOLDING AGRICOLA LTDA - MATRIZ"/>
    <n v="476.83"/>
  </r>
  <r>
    <x v="33"/>
    <n v="3025"/>
    <s v="100-JOHN DEERE CH570 ESTEIRA"/>
    <s v="4533"/>
    <s v="NDB HOLDING AGRICOLA LTDA - MATRIZ"/>
    <n v="685.91"/>
  </r>
  <r>
    <x v="33"/>
    <n v="3026"/>
    <s v="100-JOHN DEERE CH570 ESTEIRA"/>
    <s v="4533"/>
    <s v="NDB HOLDING AGRICOLA LTDA - MATRIZ"/>
    <n v="669.20100000000002"/>
  </r>
  <r>
    <x v="33"/>
    <n v="3031"/>
    <s v="101-JOHN DEERE CH670 ESTEIRA"/>
    <s v="4533"/>
    <s v="NDB HOLDING AGRICOLA LTDA - MATRIZ"/>
    <n v="601.33699999999999"/>
  </r>
  <r>
    <x v="33"/>
    <n v="3035"/>
    <s v="101-JOHN DEERE CH670 ESTEIRA"/>
    <s v="4533"/>
    <s v="NDB HOLDING AGRICOLA LTDA - MATRIZ"/>
    <n v="387.05200000000002"/>
  </r>
  <r>
    <x v="33"/>
    <n v="3041"/>
    <s v="100-JOHN DEERE CH570 ESTEIRA"/>
    <s v="4533"/>
    <s v="NDB HOLDING AGRICOLA LTDA - MATRIZ"/>
    <n v="102.71599999999999"/>
  </r>
  <r>
    <x v="33"/>
    <n v="3043"/>
    <s v="100-JOHN DEERE CH570 ESTEIRA"/>
    <s v="4533"/>
    <s v="NDB HOLDING AGRICOLA LTDA - MATRIZ"/>
    <n v="144.29499999999999"/>
  </r>
  <r>
    <x v="33"/>
    <n v="3047"/>
    <s v="100-JOHN DEERE CH570 ESTEIRA"/>
    <s v="4533"/>
    <s v="NDB HOLDING AGRICOLA LTDA - MATRIZ"/>
    <n v="592.99599999999998"/>
  </r>
  <r>
    <x v="33"/>
    <n v="3048"/>
    <s v="100-JOHN DEERE CH570 ESTEIRA"/>
    <s v="4533"/>
    <s v="NDB HOLDING AGRICOLA LTDA - MATRIZ"/>
    <n v="404.54399999999998"/>
  </r>
  <r>
    <x v="33"/>
    <n v="3049"/>
    <s v="100-JOHN DEERE CH570 ESTEIRA"/>
    <s v="4533"/>
    <s v="NDB HOLDING AGRICOLA LTDA - MATRIZ"/>
    <n v="379.52499999999998"/>
  </r>
  <r>
    <x v="33"/>
    <n v="3050"/>
    <s v="100-JOHN DEERE CH570 ESTEIRA"/>
    <s v="4533"/>
    <s v="NDB HOLDING AGRICOLA LTDA - MATRIZ"/>
    <n v="509.995"/>
  </r>
  <r>
    <x v="33"/>
    <n v="3028"/>
    <s v="101-JOHN DEERE CH670 ESTEIRA"/>
    <s v="4533"/>
    <s v="NDB HOLDING AGRICOLA LTDA - MATRIZ"/>
    <n v="377.81599999999997"/>
  </r>
  <r>
    <x v="33"/>
    <n v="3034"/>
    <s v="101-JOHN DEERE CH670 ESTEIRA"/>
    <s v="4533"/>
    <s v="NDB HOLDING AGRICOLA LTDA - MATRIZ"/>
    <n v="254.72900000000001"/>
  </r>
  <r>
    <x v="33"/>
    <n v="3042"/>
    <s v="100-JOHN DEERE CH570 ESTEIRA"/>
    <s v="4533"/>
    <s v="NDB HOLDING AGRICOLA LTDA - MATRIZ"/>
    <n v="293.63200000000001"/>
  </r>
  <r>
    <x v="33"/>
    <n v="3046"/>
    <s v="100-JOHN DEERE CH570 ESTEIRA"/>
    <s v="4533"/>
    <s v="NDB HOLDING AGRICOLA LTDA - MATRIZ"/>
    <n v="241.583"/>
  </r>
  <r>
    <x v="33"/>
    <n v="3027"/>
    <s v="101-JOHN DEERE CH670 ESTEIRA"/>
    <s v="4533"/>
    <s v="NDB HOLDING AGRICOLA LTDA - MATRIZ"/>
    <n v="281.387"/>
  </r>
  <r>
    <x v="33"/>
    <n v="3030"/>
    <s v="101-JOHN DEERE CH670 ESTEIRA"/>
    <s v="4533"/>
    <s v="NDB HOLDING AGRICOLA LTDA - MATRIZ"/>
    <n v="165.56700000000001"/>
  </r>
  <r>
    <x v="33"/>
    <n v="3045"/>
    <s v="100-JOHN DEERE CH570 ESTEIRA"/>
    <s v="4533"/>
    <s v="NDB HOLDING AGRICOLA LTDA - MATRIZ"/>
    <n v="201.43600000000001"/>
  </r>
  <r>
    <x v="33"/>
    <n v="3033"/>
    <s v="101-JOHN DEERE CH670 ESTEIRA"/>
    <s v="4533"/>
    <s v="NDB HOLDING AGRICOLA LTDA - MATRIZ"/>
    <n v="543.11"/>
  </r>
  <r>
    <x v="34"/>
    <n v="3051"/>
    <s v="201-CASE A9900 ESTEIRA"/>
    <s v="1"/>
    <s v="ALCON CIA DE ALCOOL CONCEICAO DA BARRA"/>
    <n v="591.33500000000004"/>
  </r>
  <r>
    <x v="34"/>
    <n v="3052"/>
    <s v="201-CASE A9900 ESTEIRA"/>
    <s v="1"/>
    <s v="ALCON CIA DE ALCOOL CONCEICAO DA BARRA"/>
    <n v="406.38"/>
  </r>
  <r>
    <x v="34"/>
    <n v="3053"/>
    <s v="201-CASE A9900 ESTEIRA"/>
    <s v="1"/>
    <s v="ALCON CIA DE ALCOOL CONCEICAO DA BARRA"/>
    <n v="420.995"/>
  </r>
  <r>
    <x v="34"/>
    <n v="3054"/>
    <s v="201-CASE A9900 ESTEIRA"/>
    <s v="1"/>
    <s v="ALCON CIA DE ALCOOL CONCEICAO DA BARRA"/>
    <n v="503.53"/>
  </r>
  <r>
    <x v="34"/>
    <n v="3019"/>
    <s v="100-JOHN DEERE CH570 ESTEIRA"/>
    <s v="4533"/>
    <s v="NDB HOLDING AGRICOLA LTDA - MATRIZ"/>
    <n v="595.08500000000004"/>
  </r>
  <r>
    <x v="34"/>
    <n v="3020"/>
    <s v="100-JOHN DEERE CH570 ESTEIRA"/>
    <s v="4533"/>
    <s v="NDB HOLDING AGRICOLA LTDA - MATRIZ"/>
    <n v="504.75"/>
  </r>
  <r>
    <x v="34"/>
    <n v="3021"/>
    <s v="100-JOHN DEERE CH570 ESTEIRA"/>
    <s v="4533"/>
    <s v="NDB HOLDING AGRICOLA LTDA - MATRIZ"/>
    <n v="564.74"/>
  </r>
  <r>
    <x v="34"/>
    <n v="3022"/>
    <s v="100-JOHN DEERE CH570 ESTEIRA"/>
    <s v="4533"/>
    <s v="NDB HOLDING AGRICOLA LTDA - MATRIZ"/>
    <n v="478.565"/>
  </r>
  <r>
    <x v="34"/>
    <n v="3023"/>
    <s v="100-JOHN DEERE CH570 ESTEIRA"/>
    <s v="4533"/>
    <s v="NDB HOLDING AGRICOLA LTDA - MATRIZ"/>
    <n v="698.45"/>
  </r>
  <r>
    <x v="34"/>
    <n v="3024"/>
    <s v="100-JOHN DEERE CH570 ESTEIRA"/>
    <s v="4533"/>
    <s v="NDB HOLDING AGRICOLA LTDA - MATRIZ"/>
    <n v="273.65199999999999"/>
  </r>
  <r>
    <x v="34"/>
    <n v="3025"/>
    <s v="100-JOHN DEERE CH570 ESTEIRA"/>
    <s v="4533"/>
    <s v="NDB HOLDING AGRICOLA LTDA - MATRIZ"/>
    <n v="655.76199999999994"/>
  </r>
  <r>
    <x v="34"/>
    <n v="3026"/>
    <s v="100-JOHN DEERE CH570 ESTEIRA"/>
    <s v="4533"/>
    <s v="NDB HOLDING AGRICOLA LTDA - MATRIZ"/>
    <n v="483.13600000000002"/>
  </r>
  <r>
    <x v="34"/>
    <n v="3031"/>
    <s v="101-JOHN DEERE CH670 ESTEIRA"/>
    <s v="4533"/>
    <s v="NDB HOLDING AGRICOLA LTDA - MATRIZ"/>
    <n v="422.02800000000002"/>
  </r>
  <r>
    <x v="34"/>
    <n v="3035"/>
    <s v="101-JOHN DEERE CH670 ESTEIRA"/>
    <s v="4533"/>
    <s v="NDB HOLDING AGRICOLA LTDA - MATRIZ"/>
    <n v="638.18200000000002"/>
  </r>
  <r>
    <x v="34"/>
    <n v="3041"/>
    <s v="100-JOHN DEERE CH570 ESTEIRA"/>
    <s v="4533"/>
    <s v="NDB HOLDING AGRICOLA LTDA - MATRIZ"/>
    <n v="288.94400000000002"/>
  </r>
  <r>
    <x v="34"/>
    <n v="3043"/>
    <s v="100-JOHN DEERE CH570 ESTEIRA"/>
    <s v="4533"/>
    <s v="NDB HOLDING AGRICOLA LTDA - MATRIZ"/>
    <n v="372.726"/>
  </r>
  <r>
    <x v="34"/>
    <n v="3047"/>
    <s v="100-JOHN DEERE CH570 ESTEIRA"/>
    <s v="4533"/>
    <s v="NDB HOLDING AGRICOLA LTDA - MATRIZ"/>
    <n v="623.75599999999997"/>
  </r>
  <r>
    <x v="34"/>
    <n v="3048"/>
    <s v="100-JOHN DEERE CH570 ESTEIRA"/>
    <s v="4533"/>
    <s v="NDB HOLDING AGRICOLA LTDA - MATRIZ"/>
    <n v="563.96299999999997"/>
  </r>
  <r>
    <x v="34"/>
    <n v="3049"/>
    <s v="100-JOHN DEERE CH570 ESTEIRA"/>
    <s v="4533"/>
    <s v="NDB HOLDING AGRICOLA LTDA - MATRIZ"/>
    <n v="598.81500000000005"/>
  </r>
  <r>
    <x v="34"/>
    <n v="3050"/>
    <s v="100-JOHN DEERE CH570 ESTEIRA"/>
    <s v="4533"/>
    <s v="NDB HOLDING AGRICOLA LTDA - MATRIZ"/>
    <n v="276.24599999999998"/>
  </r>
  <r>
    <x v="34"/>
    <n v="3028"/>
    <s v="101-JOHN DEERE CH670 ESTEIRA"/>
    <s v="4533"/>
    <s v="NDB HOLDING AGRICOLA LTDA - MATRIZ"/>
    <n v="266.41800000000001"/>
  </r>
  <r>
    <x v="34"/>
    <n v="3034"/>
    <s v="101-JOHN DEERE CH670 ESTEIRA"/>
    <s v="4533"/>
    <s v="NDB HOLDING AGRICOLA LTDA - MATRIZ"/>
    <n v="187.386"/>
  </r>
  <r>
    <x v="34"/>
    <n v="3042"/>
    <s v="100-JOHN DEERE CH570 ESTEIRA"/>
    <s v="4533"/>
    <s v="NDB HOLDING AGRICOLA LTDA - MATRIZ"/>
    <n v="243.96700000000001"/>
  </r>
  <r>
    <x v="34"/>
    <n v="3046"/>
    <s v="100-JOHN DEERE CH570 ESTEIRA"/>
    <s v="4533"/>
    <s v="NDB HOLDING AGRICOLA LTDA - MATRIZ"/>
    <n v="286.24900000000002"/>
  </r>
  <r>
    <x v="34"/>
    <n v="3027"/>
    <s v="101-JOHN DEERE CH670 ESTEIRA"/>
    <s v="4533"/>
    <s v="NDB HOLDING AGRICOLA LTDA - MATRIZ"/>
    <n v="382.41199999999998"/>
  </r>
  <r>
    <x v="34"/>
    <n v="3030"/>
    <s v="101-JOHN DEERE CH670 ESTEIRA"/>
    <s v="4533"/>
    <s v="NDB HOLDING AGRICOLA LTDA - MATRIZ"/>
    <n v="260.88600000000002"/>
  </r>
  <r>
    <x v="34"/>
    <n v="3045"/>
    <s v="100-JOHN DEERE CH570 ESTEIRA"/>
    <s v="4533"/>
    <s v="NDB HOLDING AGRICOLA LTDA - MATRIZ"/>
    <n v="142.13200000000001"/>
  </r>
  <r>
    <x v="34"/>
    <n v="3033"/>
    <s v="101-JOHN DEERE CH670 ESTEIRA"/>
    <s v="4533"/>
    <s v="NDB HOLDING AGRICOLA LTDA - MATRIZ"/>
    <n v="199.55"/>
  </r>
  <r>
    <x v="35"/>
    <n v="3051"/>
    <s v="201-CASE A9900 ESTEIRA"/>
    <s v="1"/>
    <s v="ALCON CIA DE ALCOOL CONCEICAO DA BARRA"/>
    <n v="234.09"/>
  </r>
  <r>
    <x v="35"/>
    <n v="3052"/>
    <s v="201-CASE A9900 ESTEIRA"/>
    <s v="1"/>
    <s v="ALCON CIA DE ALCOOL CONCEICAO DA BARRA"/>
    <n v="219.08"/>
  </r>
  <r>
    <x v="35"/>
    <n v="3053"/>
    <s v="201-CASE A9900 ESTEIRA"/>
    <s v="1"/>
    <s v="ALCON CIA DE ALCOOL CONCEICAO DA BARRA"/>
    <n v="363.9"/>
  </r>
  <r>
    <x v="35"/>
    <n v="3054"/>
    <s v="201-CASE A9900 ESTEIRA"/>
    <s v="1"/>
    <s v="ALCON CIA DE ALCOOL CONCEICAO DA BARRA"/>
    <n v="185.49"/>
  </r>
  <r>
    <x v="35"/>
    <n v="3019"/>
    <s v="100-JOHN DEERE CH570 ESTEIRA"/>
    <s v="4533"/>
    <s v="NDB HOLDING AGRICOLA LTDA - MATRIZ"/>
    <n v="392.25"/>
  </r>
  <r>
    <x v="35"/>
    <n v="3020"/>
    <s v="100-JOHN DEERE CH570 ESTEIRA"/>
    <s v="4533"/>
    <s v="NDB HOLDING AGRICOLA LTDA - MATRIZ"/>
    <n v="398.38499999999999"/>
  </r>
  <r>
    <x v="35"/>
    <n v="3021"/>
    <s v="100-JOHN DEERE CH570 ESTEIRA"/>
    <s v="4533"/>
    <s v="NDB HOLDING AGRICOLA LTDA - MATRIZ"/>
    <n v="444.72500000000002"/>
  </r>
  <r>
    <x v="35"/>
    <n v="3022"/>
    <s v="100-JOHN DEERE CH570 ESTEIRA"/>
    <s v="4533"/>
    <s v="NDB HOLDING AGRICOLA LTDA - MATRIZ"/>
    <n v="382.62"/>
  </r>
  <r>
    <x v="35"/>
    <n v="3023"/>
    <s v="100-JOHN DEERE CH570 ESTEIRA"/>
    <s v="4533"/>
    <s v="NDB HOLDING AGRICOLA LTDA - MATRIZ"/>
    <n v="26.309000000000001"/>
  </r>
  <r>
    <x v="35"/>
    <n v="3025"/>
    <s v="100-JOHN DEERE CH570 ESTEIRA"/>
    <s v="4533"/>
    <s v="NDB HOLDING AGRICOLA LTDA - MATRIZ"/>
    <n v="30.74"/>
  </r>
  <r>
    <x v="35"/>
    <n v="3026"/>
    <s v="100-JOHN DEERE CH570 ESTEIRA"/>
    <s v="4533"/>
    <s v="NDB HOLDING AGRICOLA LTDA - MATRIZ"/>
    <n v="62.631"/>
  </r>
  <r>
    <x v="35"/>
    <n v="3031"/>
    <s v="101-JOHN DEERE CH670 ESTEIRA"/>
    <s v="4533"/>
    <s v="NDB HOLDING AGRICOLA LTDA - MATRIZ"/>
    <n v="244.74600000000001"/>
  </r>
  <r>
    <x v="35"/>
    <n v="3035"/>
    <s v="101-JOHN DEERE CH670 ESTEIRA"/>
    <s v="4533"/>
    <s v="NDB HOLDING AGRICOLA LTDA - MATRIZ"/>
    <n v="359.13900000000001"/>
  </r>
  <r>
    <x v="35"/>
    <n v="3041"/>
    <s v="100-JOHN DEERE CH570 ESTEIRA"/>
    <s v="4533"/>
    <s v="NDB HOLDING AGRICOLA LTDA - MATRIZ"/>
    <n v="232.40899999999999"/>
  </r>
  <r>
    <x v="35"/>
    <n v="3043"/>
    <s v="100-JOHN DEERE CH570 ESTEIRA"/>
    <s v="4533"/>
    <s v="NDB HOLDING AGRICOLA LTDA - MATRIZ"/>
    <n v="95.786000000000001"/>
  </r>
  <r>
    <x v="35"/>
    <n v="3047"/>
    <s v="100-JOHN DEERE CH570 ESTEIRA"/>
    <s v="4533"/>
    <s v="NDB HOLDING AGRICOLA LTDA - MATRIZ"/>
    <n v="266.68799999999999"/>
  </r>
  <r>
    <x v="35"/>
    <n v="3048"/>
    <s v="100-JOHN DEERE CH570 ESTEIRA"/>
    <s v="4533"/>
    <s v="NDB HOLDING AGRICOLA LTDA - MATRIZ"/>
    <n v="312.06"/>
  </r>
  <r>
    <x v="35"/>
    <n v="3049"/>
    <s v="100-JOHN DEERE CH570 ESTEIRA"/>
    <s v="4533"/>
    <s v="NDB HOLDING AGRICOLA LTDA - MATRIZ"/>
    <n v="534.37099999999998"/>
  </r>
  <r>
    <x v="35"/>
    <n v="3050"/>
    <s v="100-JOHN DEERE CH570 ESTEIRA"/>
    <s v="4533"/>
    <s v="NDB HOLDING AGRICOLA LTDA - MATRIZ"/>
    <n v="511.78100000000001"/>
  </r>
  <r>
    <x v="35"/>
    <n v="3034"/>
    <s v="101-JOHN DEERE CH670 ESTEIRA"/>
    <s v="4533"/>
    <s v="NDB HOLDING AGRICOLA LTDA - MATRIZ"/>
    <n v="79.950999999999993"/>
  </r>
  <r>
    <x v="35"/>
    <n v="3042"/>
    <s v="100-JOHN DEERE CH570 ESTEIRA"/>
    <s v="4533"/>
    <s v="NDB HOLDING AGRICOLA LTDA - MATRIZ"/>
    <n v="171.34200000000001"/>
  </r>
  <r>
    <x v="35"/>
    <n v="3046"/>
    <s v="100-JOHN DEERE CH570 ESTEIRA"/>
    <s v="4533"/>
    <s v="NDB HOLDING AGRICOLA LTDA - MATRIZ"/>
    <n v="318.74700000000001"/>
  </r>
  <r>
    <x v="35"/>
    <n v="3027"/>
    <s v="101-JOHN DEERE CH670 ESTEIRA"/>
    <s v="4533"/>
    <s v="NDB HOLDING AGRICOLA LTDA - MATRIZ"/>
    <n v="29.85"/>
  </r>
  <r>
    <x v="35"/>
    <n v="3030"/>
    <s v="101-JOHN DEERE CH670 ESTEIRA"/>
    <s v="4533"/>
    <s v="NDB HOLDING AGRICOLA LTDA - MATRIZ"/>
    <n v="557.69100000000003"/>
  </r>
  <r>
    <x v="35"/>
    <n v="3045"/>
    <s v="100-JOHN DEERE CH570 ESTEIRA"/>
    <s v="4533"/>
    <s v="NDB HOLDING AGRICOLA LTDA - MATRIZ"/>
    <n v="667.94100000000003"/>
  </r>
  <r>
    <x v="35"/>
    <n v="3033"/>
    <s v="101-JOHN DEERE CH670 ESTEIRA"/>
    <s v="4533"/>
    <s v="NDB HOLDING AGRICOLA LTDA - MATRIZ"/>
    <n v="42.158000000000001"/>
  </r>
  <r>
    <x v="36"/>
    <n v="3019"/>
    <s v="100-JOHN DEERE CH570 ESTEIRA"/>
    <s v="4533"/>
    <s v="NDB HOLDING AGRICOLA LTDA - MATRIZ"/>
    <n v="0"/>
  </r>
  <r>
    <x v="36"/>
    <n v="3020"/>
    <s v="100-JOHN DEERE CH570 ESTEIRA"/>
    <s v="4533"/>
    <s v="NDB HOLDING AGRICOLA LTDA - MATRIZ"/>
    <n v="0"/>
  </r>
  <r>
    <x v="36"/>
    <n v="3021"/>
    <s v="100-JOHN DEERE CH570 ESTEIRA"/>
    <s v="4533"/>
    <s v="NDB HOLDING AGRICOLA LTDA - MATRIZ"/>
    <n v="0"/>
  </r>
  <r>
    <x v="36"/>
    <n v="3022"/>
    <s v="100-JOHN DEERE CH570 ESTEIRA"/>
    <s v="4533"/>
    <s v="NDB HOLDING AGRICOLA LTDA - MATRIZ"/>
    <n v="0"/>
  </r>
  <r>
    <x v="36"/>
    <n v="3023"/>
    <s v="100-JOHN DEERE CH570 ESTEIRA"/>
    <s v="4533"/>
    <s v="NDB HOLDING AGRICOLA LTDA - MATRIZ"/>
    <n v="0"/>
  </r>
  <r>
    <x v="36"/>
    <n v="3024"/>
    <s v="100-JOHN DEERE CH570 ESTEIRA"/>
    <s v="4533"/>
    <s v="NDB HOLDING AGRICOLA LTDA - MATRIZ"/>
    <n v="0"/>
  </r>
  <r>
    <x v="36"/>
    <n v="3025"/>
    <s v="100-JOHN DEERE CH570 ESTEIRA"/>
    <s v="4533"/>
    <s v="NDB HOLDING AGRICOLA LTDA - MATRIZ"/>
    <n v="0"/>
  </r>
  <r>
    <x v="36"/>
    <n v="3026"/>
    <s v="100-JOHN DEERE CH570 ESTEIRA"/>
    <s v="4533"/>
    <s v="NDB HOLDING AGRICOLA LTDA - MATRIZ"/>
    <n v="0"/>
  </r>
  <r>
    <x v="36"/>
    <n v="3031"/>
    <s v="101-JOHN DEERE CH670 ESTEIRA"/>
    <s v="4533"/>
    <s v="NDB HOLDING AGRICOLA LTDA - MATRIZ"/>
    <n v="0"/>
  </r>
  <r>
    <x v="36"/>
    <n v="3035"/>
    <s v="101-JOHN DEERE CH670 ESTEIRA"/>
    <s v="4533"/>
    <s v="NDB HOLDING AGRICOLA LTDA - MATRIZ"/>
    <n v="0"/>
  </r>
  <r>
    <x v="36"/>
    <n v="3041"/>
    <s v="100-JOHN DEERE CH570 ESTEIRA"/>
    <s v="4533"/>
    <s v="NDB HOLDING AGRICOLA LTDA - MATRIZ"/>
    <n v="0"/>
  </r>
  <r>
    <x v="36"/>
    <n v="3043"/>
    <s v="100-JOHN DEERE CH570 ESTEIRA"/>
    <s v="4533"/>
    <s v="NDB HOLDING AGRICOLA LTDA - MATRIZ"/>
    <n v="0"/>
  </r>
  <r>
    <x v="36"/>
    <n v="3047"/>
    <s v="100-JOHN DEERE CH570 ESTEIRA"/>
    <s v="4533"/>
    <s v="NDB HOLDING AGRICOLA LTDA - MATRIZ"/>
    <n v="0"/>
  </r>
  <r>
    <x v="36"/>
    <n v="3048"/>
    <s v="100-JOHN DEERE CH570 ESTEIRA"/>
    <s v="4533"/>
    <s v="NDB HOLDING AGRICOLA LTDA - MATRIZ"/>
    <n v="0"/>
  </r>
  <r>
    <x v="36"/>
    <n v="3049"/>
    <s v="100-JOHN DEERE CH570 ESTEIRA"/>
    <s v="4533"/>
    <s v="NDB HOLDING AGRICOLA LTDA - MATRIZ"/>
    <n v="0"/>
  </r>
  <r>
    <x v="36"/>
    <n v="3050"/>
    <s v="100-JOHN DEERE CH570 ESTEIRA"/>
    <s v="4533"/>
    <s v="NDB HOLDING AGRICOLA LTDA - MATRIZ"/>
    <n v="0"/>
  </r>
  <r>
    <x v="36"/>
    <n v="3028"/>
    <s v="101-JOHN DEERE CH670 ESTEIRA"/>
    <s v="4533"/>
    <s v="NDB HOLDING AGRICOLA LTDA - MATRIZ"/>
    <n v="0"/>
  </r>
  <r>
    <x v="36"/>
    <n v="3034"/>
    <s v="101-JOHN DEERE CH670 ESTEIRA"/>
    <s v="4533"/>
    <s v="NDB HOLDING AGRICOLA LTDA - MATRIZ"/>
    <n v="0"/>
  </r>
  <r>
    <x v="36"/>
    <n v="3042"/>
    <s v="100-JOHN DEERE CH570 ESTEIRA"/>
    <s v="4533"/>
    <s v="NDB HOLDING AGRICOLA LTDA - MATRIZ"/>
    <n v="0"/>
  </r>
  <r>
    <x v="36"/>
    <n v="3046"/>
    <s v="100-JOHN DEERE CH570 ESTEIRA"/>
    <s v="4533"/>
    <s v="NDB HOLDING AGRICOLA LTDA - MATRIZ"/>
    <n v="0"/>
  </r>
  <r>
    <x v="36"/>
    <n v="3030"/>
    <s v="101-JOHN DEERE CH670 ESTEIRA"/>
    <s v="4533"/>
    <s v="NDB HOLDING AGRICOLA LTDA - MATRIZ"/>
    <n v="0"/>
  </r>
  <r>
    <x v="36"/>
    <n v="3044"/>
    <s v="100-JOHN DEERE CH570 ESTEIRA"/>
    <s v="4533"/>
    <s v="NDB HOLDING AGRICOLA LTDA - MATRIZ"/>
    <n v="0"/>
  </r>
  <r>
    <x v="36"/>
    <n v="3045"/>
    <s v="100-JOHN DEERE CH570 ESTEIRA"/>
    <s v="4533"/>
    <s v="NDB HOLDING AGRICOLA LTDA - MATRIZ"/>
    <n v="0"/>
  </r>
  <r>
    <x v="36"/>
    <n v="3033"/>
    <s v="101-JOHN DEERE CH670 ESTEIRA"/>
    <s v="4533"/>
    <s v="NDB HOLDING AGRICOLA LTDA - MATRIZ"/>
    <n v="0"/>
  </r>
  <r>
    <x v="36"/>
    <n v="3019"/>
    <s v="100-JOHN DEERE CH570 ESTEIRA"/>
    <s v="4533"/>
    <s v="NDB HOLDING AGRICOLA LTDA - MATRIZ"/>
    <n v="0"/>
  </r>
  <r>
    <x v="36"/>
    <n v="3020"/>
    <s v="100-JOHN DEERE CH570 ESTEIRA"/>
    <s v="4533"/>
    <s v="NDB HOLDING AGRICOLA LTDA - MATRIZ"/>
    <n v="0"/>
  </r>
  <r>
    <x v="36"/>
    <n v="3021"/>
    <s v="100-JOHN DEERE CH570 ESTEIRA"/>
    <s v="4533"/>
    <s v="NDB HOLDING AGRICOLA LTDA - MATRIZ"/>
    <n v="0"/>
  </r>
  <r>
    <x v="36"/>
    <n v="3022"/>
    <s v="100-JOHN DEERE CH570 ESTEIRA"/>
    <s v="4533"/>
    <s v="NDB HOLDING AGRICOLA LTDA - MATRIZ"/>
    <n v="0"/>
  </r>
  <r>
    <x v="36"/>
    <n v="3023"/>
    <s v="100-JOHN DEERE CH570 ESTEIRA"/>
    <s v="4533"/>
    <s v="NDB HOLDING AGRICOLA LTDA - MATRIZ"/>
    <n v="0"/>
  </r>
  <r>
    <x v="36"/>
    <n v="3024"/>
    <s v="100-JOHN DEERE CH570 ESTEIRA"/>
    <s v="4533"/>
    <s v="NDB HOLDING AGRICOLA LTDA - MATRIZ"/>
    <n v="0"/>
  </r>
  <r>
    <x v="36"/>
    <n v="3025"/>
    <s v="100-JOHN DEERE CH570 ESTEIRA"/>
    <s v="4533"/>
    <s v="NDB HOLDING AGRICOLA LTDA - MATRIZ"/>
    <n v="0"/>
  </r>
  <r>
    <x v="36"/>
    <n v="3026"/>
    <s v="100-JOHN DEERE CH570 ESTEIRA"/>
    <s v="4533"/>
    <s v="NDB HOLDING AGRICOLA LTDA - MATRIZ"/>
    <n v="0"/>
  </r>
  <r>
    <x v="36"/>
    <n v="3027"/>
    <s v="101-JOHN DEERE CH670 ESTEIRA"/>
    <s v="4533"/>
    <s v="NDB HOLDING AGRICOLA LTDA - MATRIZ"/>
    <n v="0"/>
  </r>
  <r>
    <x v="36"/>
    <n v="3028"/>
    <s v="101-JOHN DEERE CH670 ESTEIRA"/>
    <s v="4533"/>
    <s v="NDB HOLDING AGRICOLA LTDA - MATRIZ"/>
    <n v="0"/>
  </r>
  <r>
    <x v="36"/>
    <n v="3030"/>
    <s v="101-JOHN DEERE CH670 ESTEIRA"/>
    <s v="4533"/>
    <s v="NDB HOLDING AGRICOLA LTDA - MATRIZ"/>
    <n v="0"/>
  </r>
  <r>
    <x v="36"/>
    <n v="3031"/>
    <s v="101-JOHN DEERE CH670 ESTEIRA"/>
    <s v="4533"/>
    <s v="NDB HOLDING AGRICOLA LTDA - MATRIZ"/>
    <n v="0"/>
  </r>
  <r>
    <x v="36"/>
    <n v="3033"/>
    <s v="101-JOHN DEERE CH670 ESTEIRA"/>
    <s v="4533"/>
    <s v="NDB HOLDING AGRICOLA LTDA - MATRIZ"/>
    <n v="0"/>
  </r>
  <r>
    <x v="36"/>
    <n v="3034"/>
    <s v="101-JOHN DEERE CH670 ESTEIRA"/>
    <s v="4533"/>
    <s v="NDB HOLDING AGRICOLA LTDA - MATRIZ"/>
    <n v="0"/>
  </r>
  <r>
    <x v="36"/>
    <n v="3035"/>
    <s v="101-JOHN DEERE CH670 ESTEIRA"/>
    <s v="4533"/>
    <s v="NDB HOLDING AGRICOLA LTDA - MATRIZ"/>
    <n v="0"/>
  </r>
  <r>
    <x v="36"/>
    <n v="3041"/>
    <s v="100-JOHN DEERE CH570 ESTEIRA"/>
    <s v="4533"/>
    <s v="NDB HOLDING AGRICOLA LTDA - MATRIZ"/>
    <n v="0"/>
  </r>
  <r>
    <x v="36"/>
    <n v="3042"/>
    <s v="100-JOHN DEERE CH570 ESTEIRA"/>
    <s v="4533"/>
    <s v="NDB HOLDING AGRICOLA LTDA - MATRIZ"/>
    <n v="0"/>
  </r>
  <r>
    <x v="36"/>
    <n v="3043"/>
    <s v="100-JOHN DEERE CH570 ESTEIRA"/>
    <s v="4533"/>
    <s v="NDB HOLDING AGRICOLA LTDA - MATRIZ"/>
    <n v="0"/>
  </r>
  <r>
    <x v="36"/>
    <n v="3045"/>
    <s v="100-JOHN DEERE CH570 ESTEIRA"/>
    <s v="4533"/>
    <s v="NDB HOLDING AGRICOLA LTDA - MATRIZ"/>
    <n v="0"/>
  </r>
  <r>
    <x v="36"/>
    <n v="3046"/>
    <s v="100-JOHN DEERE CH570 ESTEIRA"/>
    <s v="4533"/>
    <s v="NDB HOLDING AGRICOLA LTDA - MATRIZ"/>
    <n v="0"/>
  </r>
  <r>
    <x v="36"/>
    <n v="3047"/>
    <s v="100-JOHN DEERE CH570 ESTEIRA"/>
    <s v="4533"/>
    <s v="NDB HOLDING AGRICOLA LTDA - MATRIZ"/>
    <n v="0"/>
  </r>
  <r>
    <x v="36"/>
    <n v="3048"/>
    <s v="100-JOHN DEERE CH570 ESTEIRA"/>
    <s v="4533"/>
    <s v="NDB HOLDING AGRICOLA LTDA - MATRIZ"/>
    <n v="0"/>
  </r>
  <r>
    <x v="36"/>
    <n v="3049"/>
    <s v="100-JOHN DEERE CH570 ESTEIRA"/>
    <s v="4533"/>
    <s v="NDB HOLDING AGRICOLA LTDA - MATRIZ"/>
    <n v="0"/>
  </r>
  <r>
    <x v="36"/>
    <n v="3050"/>
    <s v="100-JOHN DEERE CH570 ESTEIRA"/>
    <s v="4533"/>
    <s v="NDB HOLDING AGRICOLA LTDA - MATRIZ"/>
    <n v="0"/>
  </r>
  <r>
    <x v="36"/>
    <n v="3051"/>
    <s v="201-CASE A9900 ESTEIRA"/>
    <s v="1"/>
    <s v="ALCON CIA DE ALCOOL CONCEICAO DA BARRA"/>
    <n v="0"/>
  </r>
  <r>
    <x v="36"/>
    <n v="3052"/>
    <s v="201-CASE A9900 ESTEIRA"/>
    <s v="1"/>
    <s v="ALCON CIA DE ALCOOL CONCEICAO DA BARRA"/>
    <n v="0"/>
  </r>
  <r>
    <x v="36"/>
    <n v="3053"/>
    <s v="201-CASE A9900 ESTEIRA"/>
    <s v="1"/>
    <s v="ALCON CIA DE ALCOOL CONCEICAO DA BARRA"/>
    <n v="0"/>
  </r>
  <r>
    <x v="36"/>
    <n v="3054"/>
    <s v="201-CASE A9900 ESTEIRA"/>
    <s v="1"/>
    <s v="ALCON CIA DE ALCOOL CONCEICAO DA BARRA"/>
    <n v="0"/>
  </r>
  <r>
    <x v="37"/>
    <n v="3051"/>
    <s v="201-CASE A9900 ESTEIRA"/>
    <s v="1"/>
    <s v="ALCON CIA DE ALCOOL CONCEICAO DA BARRA"/>
    <n v="923.35599999999999"/>
  </r>
  <r>
    <x v="37"/>
    <n v="3052"/>
    <s v="201-CASE A9900 ESTEIRA"/>
    <s v="1"/>
    <s v="ALCON CIA DE ALCOOL CONCEICAO DA BARRA"/>
    <n v="771.74800000000005"/>
  </r>
  <r>
    <x v="37"/>
    <n v="3053"/>
    <s v="201-CASE A9900 ESTEIRA"/>
    <s v="1"/>
    <s v="ALCON CIA DE ALCOOL CONCEICAO DA BARRA"/>
    <n v="960.49400000000003"/>
  </r>
  <r>
    <x v="37"/>
    <n v="3054"/>
    <s v="201-CASE A9900 ESTEIRA"/>
    <s v="1"/>
    <s v="ALCON CIA DE ALCOOL CONCEICAO DA BARRA"/>
    <n v="627.66200000000003"/>
  </r>
  <r>
    <x v="37"/>
    <n v="3019"/>
    <s v="100-JOHN DEERE CH570 ESTEIRA"/>
    <s v="4533"/>
    <s v="NDB HOLDING AGRICOLA LTDA - MATRIZ"/>
    <n v="408.315"/>
  </r>
  <r>
    <x v="37"/>
    <n v="3020"/>
    <s v="100-JOHN DEERE CH570 ESTEIRA"/>
    <s v="4533"/>
    <s v="NDB HOLDING AGRICOLA LTDA - MATRIZ"/>
    <n v="246.7"/>
  </r>
  <r>
    <x v="37"/>
    <n v="3021"/>
    <s v="100-JOHN DEERE CH570 ESTEIRA"/>
    <s v="4533"/>
    <s v="NDB HOLDING AGRICOLA LTDA - MATRIZ"/>
    <n v="420.30500000000001"/>
  </r>
  <r>
    <x v="37"/>
    <n v="3022"/>
    <s v="100-JOHN DEERE CH570 ESTEIRA"/>
    <s v="4533"/>
    <s v="NDB HOLDING AGRICOLA LTDA - MATRIZ"/>
    <n v="254.08"/>
  </r>
  <r>
    <x v="37"/>
    <n v="3023"/>
    <s v="100-JOHN DEERE CH570 ESTEIRA"/>
    <s v="4533"/>
    <s v="NDB HOLDING AGRICOLA LTDA - MATRIZ"/>
    <n v="15.76"/>
  </r>
  <r>
    <x v="37"/>
    <n v="3024"/>
    <s v="100-JOHN DEERE CH570 ESTEIRA"/>
    <s v="4533"/>
    <s v="NDB HOLDING AGRICOLA LTDA - MATRIZ"/>
    <n v="10.507"/>
  </r>
  <r>
    <x v="37"/>
    <n v="3025"/>
    <s v="100-JOHN DEERE CH570 ESTEIRA"/>
    <s v="4533"/>
    <s v="NDB HOLDING AGRICOLA LTDA - MATRIZ"/>
    <n v="15.76"/>
  </r>
  <r>
    <x v="37"/>
    <n v="3026"/>
    <s v="100-JOHN DEERE CH570 ESTEIRA"/>
    <s v="4533"/>
    <s v="NDB HOLDING AGRICOLA LTDA - MATRIZ"/>
    <n v="21.013000000000002"/>
  </r>
  <r>
    <x v="37"/>
    <n v="3031"/>
    <s v="101-JOHN DEERE CH670 ESTEIRA"/>
    <s v="4533"/>
    <s v="NDB HOLDING AGRICOLA LTDA - MATRIZ"/>
    <n v="193.52199999999999"/>
  </r>
  <r>
    <x v="37"/>
    <n v="3035"/>
    <s v="101-JOHN DEERE CH670 ESTEIRA"/>
    <s v="4533"/>
    <s v="NDB HOLDING AGRICOLA LTDA - MATRIZ"/>
    <n v="146.18799999999999"/>
  </r>
  <r>
    <x v="37"/>
    <n v="3041"/>
    <s v="100-JOHN DEERE CH570 ESTEIRA"/>
    <s v="4533"/>
    <s v="NDB HOLDING AGRICOLA LTDA - MATRIZ"/>
    <n v="109.25"/>
  </r>
  <r>
    <x v="37"/>
    <n v="3043"/>
    <s v="100-JOHN DEERE CH570 ESTEIRA"/>
    <s v="4533"/>
    <s v="NDB HOLDING AGRICOLA LTDA - MATRIZ"/>
    <n v="120.87"/>
  </r>
  <r>
    <x v="37"/>
    <n v="3047"/>
    <s v="100-JOHN DEERE CH570 ESTEIRA"/>
    <s v="4533"/>
    <s v="NDB HOLDING AGRICOLA LTDA - MATRIZ"/>
    <n v="1085.9760000000001"/>
  </r>
  <r>
    <x v="37"/>
    <n v="3048"/>
    <s v="100-JOHN DEERE CH570 ESTEIRA"/>
    <s v="4533"/>
    <s v="NDB HOLDING AGRICOLA LTDA - MATRIZ"/>
    <n v="857.76099999999997"/>
  </r>
  <r>
    <x v="37"/>
    <n v="3049"/>
    <s v="100-JOHN DEERE CH570 ESTEIRA"/>
    <s v="4533"/>
    <s v="NDB HOLDING AGRICOLA LTDA - MATRIZ"/>
    <n v="891.57799999999997"/>
  </r>
  <r>
    <x v="37"/>
    <n v="3050"/>
    <s v="100-JOHN DEERE CH570 ESTEIRA"/>
    <s v="4533"/>
    <s v="NDB HOLDING AGRICOLA LTDA - MATRIZ"/>
    <n v="219.125"/>
  </r>
  <r>
    <x v="37"/>
    <n v="3028"/>
    <s v="101-JOHN DEERE CH670 ESTEIRA"/>
    <s v="4533"/>
    <s v="NDB HOLDING AGRICOLA LTDA - MATRIZ"/>
    <n v="83.037000000000006"/>
  </r>
  <r>
    <x v="37"/>
    <n v="3034"/>
    <s v="101-JOHN DEERE CH670 ESTEIRA"/>
    <s v="4533"/>
    <s v="NDB HOLDING AGRICOLA LTDA - MATRIZ"/>
    <n v="42.941000000000003"/>
  </r>
  <r>
    <x v="37"/>
    <n v="3042"/>
    <s v="100-JOHN DEERE CH570 ESTEIRA"/>
    <s v="4533"/>
    <s v="NDB HOLDING AGRICOLA LTDA - MATRIZ"/>
    <n v="127.03"/>
  </r>
  <r>
    <x v="37"/>
    <n v="3046"/>
    <s v="100-JOHN DEERE CH570 ESTEIRA"/>
    <s v="4533"/>
    <s v="NDB HOLDING AGRICOLA LTDA - MATRIZ"/>
    <n v="177.30199999999999"/>
  </r>
  <r>
    <x v="37"/>
    <n v="3027"/>
    <s v="101-JOHN DEERE CH670 ESTEIRA"/>
    <s v="4533"/>
    <s v="NDB HOLDING AGRICOLA LTDA - MATRIZ"/>
    <n v="402.60199999999998"/>
  </r>
  <r>
    <x v="37"/>
    <n v="3030"/>
    <s v="101-JOHN DEERE CH670 ESTEIRA"/>
    <s v="4533"/>
    <s v="NDB HOLDING AGRICOLA LTDA - MATRIZ"/>
    <n v="317.35700000000003"/>
  </r>
  <r>
    <x v="37"/>
    <n v="3045"/>
    <s v="100-JOHN DEERE CH570 ESTEIRA"/>
    <s v="4533"/>
    <s v="NDB HOLDING AGRICOLA LTDA - MATRIZ"/>
    <n v="276.53800000000001"/>
  </r>
  <r>
    <x v="37"/>
    <n v="3033"/>
    <s v="101-JOHN DEERE CH670 ESTEIRA"/>
    <s v="4533"/>
    <s v="NDB HOLDING AGRICOLA LTDA - MATRIZ"/>
    <n v="344.02300000000002"/>
  </r>
  <r>
    <x v="38"/>
    <n v="3051"/>
    <s v="201-CASE A9900 ESTEIRA"/>
    <s v="1"/>
    <s v="ALCON CIA DE ALCOOL CONCEICAO DA BARRA"/>
    <n v="647.22500000000002"/>
  </r>
  <r>
    <x v="38"/>
    <n v="3052"/>
    <s v="201-CASE A9900 ESTEIRA"/>
    <s v="1"/>
    <s v="ALCON CIA DE ALCOOL CONCEICAO DA BARRA"/>
    <n v="725.68299999999999"/>
  </r>
  <r>
    <x v="38"/>
    <n v="3053"/>
    <s v="201-CASE A9900 ESTEIRA"/>
    <s v="1"/>
    <s v="ALCON CIA DE ALCOOL CONCEICAO DA BARRA"/>
    <n v="439.52499999999998"/>
  </r>
  <r>
    <x v="38"/>
    <n v="3054"/>
    <s v="201-CASE A9900 ESTEIRA"/>
    <s v="1"/>
    <s v="ALCON CIA DE ALCOOL CONCEICAO DA BARRA"/>
    <n v="635.62699999999995"/>
  </r>
  <r>
    <x v="38"/>
    <n v="3019"/>
    <s v="100-JOHN DEERE CH570 ESTEIRA"/>
    <s v="4533"/>
    <s v="NDB HOLDING AGRICOLA LTDA - MATRIZ"/>
    <n v="527.73800000000006"/>
  </r>
  <r>
    <x v="38"/>
    <n v="3020"/>
    <s v="100-JOHN DEERE CH570 ESTEIRA"/>
    <s v="4533"/>
    <s v="NDB HOLDING AGRICOLA LTDA - MATRIZ"/>
    <n v="266.755"/>
  </r>
  <r>
    <x v="38"/>
    <n v="3021"/>
    <s v="100-JOHN DEERE CH570 ESTEIRA"/>
    <s v="4533"/>
    <s v="NDB HOLDING AGRICOLA LTDA - MATRIZ"/>
    <n v="451.07400000000001"/>
  </r>
  <r>
    <x v="38"/>
    <n v="3022"/>
    <s v="100-JOHN DEERE CH570 ESTEIRA"/>
    <s v="4533"/>
    <s v="NDB HOLDING AGRICOLA LTDA - MATRIZ"/>
    <n v="371.81299999999999"/>
  </r>
  <r>
    <x v="38"/>
    <n v="3023"/>
    <s v="100-JOHN DEERE CH570 ESTEIRA"/>
    <s v="4533"/>
    <s v="NDB HOLDING AGRICOLA LTDA - MATRIZ"/>
    <n v="448.26"/>
  </r>
  <r>
    <x v="38"/>
    <n v="3024"/>
    <s v="100-JOHN DEERE CH570 ESTEIRA"/>
    <s v="4533"/>
    <s v="NDB HOLDING AGRICOLA LTDA - MATRIZ"/>
    <n v="487.19200000000001"/>
  </r>
  <r>
    <x v="38"/>
    <n v="3025"/>
    <s v="100-JOHN DEERE CH570 ESTEIRA"/>
    <s v="4533"/>
    <s v="NDB HOLDING AGRICOLA LTDA - MATRIZ"/>
    <n v="276.02300000000002"/>
  </r>
  <r>
    <x v="38"/>
    <n v="3026"/>
    <s v="100-JOHN DEERE CH570 ESTEIRA"/>
    <s v="4533"/>
    <s v="NDB HOLDING AGRICOLA LTDA - MATRIZ"/>
    <n v="356.40499999999997"/>
  </r>
  <r>
    <x v="38"/>
    <n v="3031"/>
    <s v="101-JOHN DEERE CH670 ESTEIRA"/>
    <s v="4533"/>
    <s v="NDB HOLDING AGRICOLA LTDA - MATRIZ"/>
    <n v="287.66800000000001"/>
  </r>
  <r>
    <x v="38"/>
    <n v="3035"/>
    <s v="101-JOHN DEERE CH670 ESTEIRA"/>
    <s v="4533"/>
    <s v="NDB HOLDING AGRICOLA LTDA - MATRIZ"/>
    <n v="535.59799999999996"/>
  </r>
  <r>
    <x v="38"/>
    <n v="3041"/>
    <s v="100-JOHN DEERE CH570 ESTEIRA"/>
    <s v="4533"/>
    <s v="NDB HOLDING AGRICOLA LTDA - MATRIZ"/>
    <n v="623.50199999999995"/>
  </r>
  <r>
    <x v="38"/>
    <n v="3043"/>
    <s v="100-JOHN DEERE CH570 ESTEIRA"/>
    <s v="4533"/>
    <s v="NDB HOLDING AGRICOLA LTDA - MATRIZ"/>
    <n v="390.59199999999998"/>
  </r>
  <r>
    <x v="38"/>
    <n v="3047"/>
    <s v="100-JOHN DEERE CH570 ESTEIRA"/>
    <s v="4533"/>
    <s v="NDB HOLDING AGRICOLA LTDA - MATRIZ"/>
    <n v="801.77300000000002"/>
  </r>
  <r>
    <x v="38"/>
    <n v="3048"/>
    <s v="100-JOHN DEERE CH570 ESTEIRA"/>
    <s v="4533"/>
    <s v="NDB HOLDING AGRICOLA LTDA - MATRIZ"/>
    <n v="419.64"/>
  </r>
  <r>
    <x v="38"/>
    <n v="3049"/>
    <s v="100-JOHN DEERE CH570 ESTEIRA"/>
    <s v="4533"/>
    <s v="NDB HOLDING AGRICOLA LTDA - MATRIZ"/>
    <n v="844.98500000000001"/>
  </r>
  <r>
    <x v="38"/>
    <n v="3050"/>
    <s v="100-JOHN DEERE CH570 ESTEIRA"/>
    <s v="4533"/>
    <s v="NDB HOLDING AGRICOLA LTDA - MATRIZ"/>
    <n v="791.74199999999996"/>
  </r>
  <r>
    <x v="38"/>
    <n v="3028"/>
    <s v="101-JOHN DEERE CH670 ESTEIRA"/>
    <s v="4533"/>
    <s v="NDB HOLDING AGRICOLA LTDA - MATRIZ"/>
    <n v="323.66399999999999"/>
  </r>
  <r>
    <x v="38"/>
    <n v="3034"/>
    <s v="101-JOHN DEERE CH670 ESTEIRA"/>
    <s v="4533"/>
    <s v="NDB HOLDING AGRICOLA LTDA - MATRIZ"/>
    <n v="222.04"/>
  </r>
  <r>
    <x v="38"/>
    <n v="3042"/>
    <s v="100-JOHN DEERE CH570 ESTEIRA"/>
    <s v="4533"/>
    <s v="NDB HOLDING AGRICOLA LTDA - MATRIZ"/>
    <n v="111.896"/>
  </r>
  <r>
    <x v="38"/>
    <n v="3046"/>
    <s v="100-JOHN DEERE CH570 ESTEIRA"/>
    <s v="4533"/>
    <s v="NDB HOLDING AGRICOLA LTDA - MATRIZ"/>
    <n v="313.45999999999998"/>
  </r>
  <r>
    <x v="38"/>
    <n v="3027"/>
    <s v="101-JOHN DEERE CH670 ESTEIRA"/>
    <s v="4533"/>
    <s v="NDB HOLDING AGRICOLA LTDA - MATRIZ"/>
    <n v="328.47199999999998"/>
  </r>
  <r>
    <x v="38"/>
    <n v="3030"/>
    <s v="101-JOHN DEERE CH670 ESTEIRA"/>
    <s v="4533"/>
    <s v="NDB HOLDING AGRICOLA LTDA - MATRIZ"/>
    <n v="244.94300000000001"/>
  </r>
  <r>
    <x v="38"/>
    <n v="3045"/>
    <s v="100-JOHN DEERE CH570 ESTEIRA"/>
    <s v="4533"/>
    <s v="NDB HOLDING AGRICOLA LTDA - MATRIZ"/>
    <n v="213.47200000000001"/>
  </r>
  <r>
    <x v="38"/>
    <n v="3033"/>
    <s v="101-JOHN DEERE CH670 ESTEIRA"/>
    <s v="4533"/>
    <s v="NDB HOLDING AGRICOLA LTDA - MATRIZ"/>
    <n v="316.053"/>
  </r>
  <r>
    <x v="39"/>
    <n v="3051"/>
    <s v="201-CASE A9900 ESTEIRA"/>
    <s v="1"/>
    <s v="ALCON CIA DE ALCOOL CONCEICAO DA BARRA"/>
    <n v="539.72299999999996"/>
  </r>
  <r>
    <x v="39"/>
    <n v="3052"/>
    <s v="201-CASE A9900 ESTEIRA"/>
    <s v="1"/>
    <s v="ALCON CIA DE ALCOOL CONCEICAO DA BARRA"/>
    <n v="393.84899999999999"/>
  </r>
  <r>
    <x v="39"/>
    <n v="3053"/>
    <s v="201-CASE A9900 ESTEIRA"/>
    <s v="1"/>
    <s v="ALCON CIA DE ALCOOL CONCEICAO DA BARRA"/>
    <n v="574.28599999999994"/>
  </r>
  <r>
    <x v="39"/>
    <n v="3054"/>
    <s v="201-CASE A9900 ESTEIRA"/>
    <s v="1"/>
    <s v="ALCON CIA DE ALCOOL CONCEICAO DA BARRA"/>
    <n v="421.30200000000002"/>
  </r>
  <r>
    <x v="39"/>
    <n v="3019"/>
    <s v="100-JOHN DEERE CH570 ESTEIRA"/>
    <s v="4533"/>
    <s v="NDB HOLDING AGRICOLA LTDA - MATRIZ"/>
    <n v="376"/>
  </r>
  <r>
    <x v="39"/>
    <n v="3020"/>
    <s v="100-JOHN DEERE CH570 ESTEIRA"/>
    <s v="4533"/>
    <s v="NDB HOLDING AGRICOLA LTDA - MATRIZ"/>
    <n v="205.69"/>
  </r>
  <r>
    <x v="39"/>
    <n v="3021"/>
    <s v="100-JOHN DEERE CH570 ESTEIRA"/>
    <s v="4533"/>
    <s v="NDB HOLDING AGRICOLA LTDA - MATRIZ"/>
    <n v="415.73500000000001"/>
  </r>
  <r>
    <x v="39"/>
    <n v="3022"/>
    <s v="100-JOHN DEERE CH570 ESTEIRA"/>
    <s v="4533"/>
    <s v="NDB HOLDING AGRICOLA LTDA - MATRIZ"/>
    <n v="314.28500000000003"/>
  </r>
  <r>
    <x v="39"/>
    <n v="3023"/>
    <s v="100-JOHN DEERE CH570 ESTEIRA"/>
    <s v="4533"/>
    <s v="NDB HOLDING AGRICOLA LTDA - MATRIZ"/>
    <n v="656.58299999999997"/>
  </r>
  <r>
    <x v="39"/>
    <n v="3024"/>
    <s v="100-JOHN DEERE CH570 ESTEIRA"/>
    <s v="4533"/>
    <s v="NDB HOLDING AGRICOLA LTDA - MATRIZ"/>
    <n v="520.96199999999999"/>
  </r>
  <r>
    <x v="39"/>
    <n v="3025"/>
    <s v="100-JOHN DEERE CH570 ESTEIRA"/>
    <s v="4533"/>
    <s v="NDB HOLDING AGRICOLA LTDA - MATRIZ"/>
    <n v="585.13499999999999"/>
  </r>
  <r>
    <x v="39"/>
    <n v="3026"/>
    <s v="100-JOHN DEERE CH570 ESTEIRA"/>
    <s v="4533"/>
    <s v="NDB HOLDING AGRICOLA LTDA - MATRIZ"/>
    <n v="692.3"/>
  </r>
  <r>
    <x v="39"/>
    <n v="3031"/>
    <s v="101-JOHN DEERE CH670 ESTEIRA"/>
    <s v="4533"/>
    <s v="NDB HOLDING AGRICOLA LTDA - MATRIZ"/>
    <n v="452.33600000000001"/>
  </r>
  <r>
    <x v="39"/>
    <n v="3035"/>
    <s v="101-JOHN DEERE CH670 ESTEIRA"/>
    <s v="4533"/>
    <s v="NDB HOLDING AGRICOLA LTDA - MATRIZ"/>
    <n v="93.713999999999999"/>
  </r>
  <r>
    <x v="39"/>
    <n v="3041"/>
    <s v="100-JOHN DEERE CH570 ESTEIRA"/>
    <s v="4533"/>
    <s v="NDB HOLDING AGRICOLA LTDA - MATRIZ"/>
    <n v="529.86099999999999"/>
  </r>
  <r>
    <x v="39"/>
    <n v="3043"/>
    <s v="100-JOHN DEERE CH570 ESTEIRA"/>
    <s v="4533"/>
    <s v="NDB HOLDING AGRICOLA LTDA - MATRIZ"/>
    <n v="313.029"/>
  </r>
  <r>
    <x v="39"/>
    <n v="3047"/>
    <s v="100-JOHN DEERE CH570 ESTEIRA"/>
    <s v="4533"/>
    <s v="NDB HOLDING AGRICOLA LTDA - MATRIZ"/>
    <n v="676.27499999999998"/>
  </r>
  <r>
    <x v="39"/>
    <n v="3048"/>
    <s v="100-JOHN DEERE CH570 ESTEIRA"/>
    <s v="4533"/>
    <s v="NDB HOLDING AGRICOLA LTDA - MATRIZ"/>
    <n v="598.89"/>
  </r>
  <r>
    <x v="39"/>
    <n v="3049"/>
    <s v="100-JOHN DEERE CH570 ESTEIRA"/>
    <s v="4533"/>
    <s v="NDB HOLDING AGRICOLA LTDA - MATRIZ"/>
    <n v="543.91999999999996"/>
  </r>
  <r>
    <x v="39"/>
    <n v="3050"/>
    <s v="100-JOHN DEERE CH570 ESTEIRA"/>
    <s v="4533"/>
    <s v="NDB HOLDING AGRICOLA LTDA - MATRIZ"/>
    <n v="756.41499999999996"/>
  </r>
  <r>
    <x v="39"/>
    <n v="3028"/>
    <s v="101-JOHN DEERE CH670 ESTEIRA"/>
    <s v="4533"/>
    <s v="NDB HOLDING AGRICOLA LTDA - MATRIZ"/>
    <n v="61.13"/>
  </r>
  <r>
    <x v="39"/>
    <n v="3034"/>
    <s v="101-JOHN DEERE CH670 ESTEIRA"/>
    <s v="4533"/>
    <s v="NDB HOLDING AGRICOLA LTDA - MATRIZ"/>
    <n v="377.91500000000002"/>
  </r>
  <r>
    <x v="39"/>
    <n v="3042"/>
    <s v="100-JOHN DEERE CH570 ESTEIRA"/>
    <s v="4533"/>
    <s v="NDB HOLDING AGRICOLA LTDA - MATRIZ"/>
    <n v="322.005"/>
  </r>
  <r>
    <x v="39"/>
    <n v="3046"/>
    <s v="100-JOHN DEERE CH570 ESTEIRA"/>
    <s v="4533"/>
    <s v="NDB HOLDING AGRICOLA LTDA - MATRIZ"/>
    <n v="502.59"/>
  </r>
  <r>
    <x v="39"/>
    <n v="3027"/>
    <s v="101-JOHN DEERE CH670 ESTEIRA"/>
    <s v="4533"/>
    <s v="NDB HOLDING AGRICOLA LTDA - MATRIZ"/>
    <n v="424.404"/>
  </r>
  <r>
    <x v="39"/>
    <n v="3030"/>
    <s v="101-JOHN DEERE CH670 ESTEIRA"/>
    <s v="4533"/>
    <s v="NDB HOLDING AGRICOLA LTDA - MATRIZ"/>
    <n v="376.65600000000001"/>
  </r>
  <r>
    <x v="39"/>
    <n v="3045"/>
    <s v="100-JOHN DEERE CH570 ESTEIRA"/>
    <s v="4533"/>
    <s v="NDB HOLDING AGRICOLA LTDA - MATRIZ"/>
    <n v="354.12"/>
  </r>
  <r>
    <x v="39"/>
    <n v="3033"/>
    <s v="101-JOHN DEERE CH670 ESTEIRA"/>
    <s v="4533"/>
    <s v="NDB HOLDING AGRICOLA LTDA - MATRIZ"/>
    <n v="280.44"/>
  </r>
  <r>
    <x v="40"/>
    <n v="3051"/>
    <s v="201-CASE A9900 ESTEIRA"/>
    <s v="1"/>
    <s v="ALCON CIA DE ALCOOL CONCEICAO DA BARRA"/>
    <n v="938.96500000000003"/>
  </r>
  <r>
    <x v="40"/>
    <n v="3052"/>
    <s v="201-CASE A9900 ESTEIRA"/>
    <s v="1"/>
    <s v="ALCON CIA DE ALCOOL CONCEICAO DA BARRA"/>
    <n v="758.91499999999996"/>
  </r>
  <r>
    <x v="40"/>
    <n v="3053"/>
    <s v="201-CASE A9900 ESTEIRA"/>
    <s v="1"/>
    <s v="ALCON CIA DE ALCOOL CONCEICAO DA BARRA"/>
    <n v="694.625"/>
  </r>
  <r>
    <x v="40"/>
    <n v="3054"/>
    <s v="201-CASE A9900 ESTEIRA"/>
    <s v="1"/>
    <s v="ALCON CIA DE ALCOOL CONCEICAO DA BARRA"/>
    <n v="803.57500000000005"/>
  </r>
  <r>
    <x v="40"/>
    <n v="3019"/>
    <s v="100-JOHN DEERE CH570 ESTEIRA"/>
    <s v="4533"/>
    <s v="NDB HOLDING AGRICOLA LTDA - MATRIZ"/>
    <n v="302.16000000000003"/>
  </r>
  <r>
    <x v="40"/>
    <n v="3020"/>
    <s v="100-JOHN DEERE CH570 ESTEIRA"/>
    <s v="4533"/>
    <s v="NDB HOLDING AGRICOLA LTDA - MATRIZ"/>
    <n v="394.90499999999997"/>
  </r>
  <r>
    <x v="40"/>
    <n v="3021"/>
    <s v="100-JOHN DEERE CH570 ESTEIRA"/>
    <s v="4533"/>
    <s v="NDB HOLDING AGRICOLA LTDA - MATRIZ"/>
    <n v="660.86"/>
  </r>
  <r>
    <x v="40"/>
    <n v="3022"/>
    <s v="100-JOHN DEERE CH570 ESTEIRA"/>
    <s v="4533"/>
    <s v="NDB HOLDING AGRICOLA LTDA - MATRIZ"/>
    <n v="404.85500000000002"/>
  </r>
  <r>
    <x v="40"/>
    <n v="3023"/>
    <s v="100-JOHN DEERE CH570 ESTEIRA"/>
    <s v="4533"/>
    <s v="NDB HOLDING AGRICOLA LTDA - MATRIZ"/>
    <n v="450.20100000000002"/>
  </r>
  <r>
    <x v="40"/>
    <n v="3024"/>
    <s v="100-JOHN DEERE CH570 ESTEIRA"/>
    <s v="4533"/>
    <s v="NDB HOLDING AGRICOLA LTDA - MATRIZ"/>
    <n v="377.84699999999998"/>
  </r>
  <r>
    <x v="40"/>
    <n v="3025"/>
    <s v="100-JOHN DEERE CH570 ESTEIRA"/>
    <s v="4533"/>
    <s v="NDB HOLDING AGRICOLA LTDA - MATRIZ"/>
    <n v="320.38600000000002"/>
  </r>
  <r>
    <x v="40"/>
    <n v="3026"/>
    <s v="100-JOHN DEERE CH570 ESTEIRA"/>
    <s v="4533"/>
    <s v="NDB HOLDING AGRICOLA LTDA - MATRIZ"/>
    <n v="472.786"/>
  </r>
  <r>
    <x v="40"/>
    <n v="3031"/>
    <s v="101-JOHN DEERE CH670 ESTEIRA"/>
    <s v="4533"/>
    <s v="NDB HOLDING AGRICOLA LTDA - MATRIZ"/>
    <n v="542.04700000000003"/>
  </r>
  <r>
    <x v="40"/>
    <n v="3035"/>
    <s v="101-JOHN DEERE CH670 ESTEIRA"/>
    <s v="4533"/>
    <s v="NDB HOLDING AGRICOLA LTDA - MATRIZ"/>
    <n v="739.94500000000005"/>
  </r>
  <r>
    <x v="40"/>
    <n v="3041"/>
    <s v="100-JOHN DEERE CH570 ESTEIRA"/>
    <s v="4533"/>
    <s v="NDB HOLDING AGRICOLA LTDA - MATRIZ"/>
    <n v="347.95600000000002"/>
  </r>
  <r>
    <x v="40"/>
    <n v="3043"/>
    <s v="100-JOHN DEERE CH570 ESTEIRA"/>
    <s v="4533"/>
    <s v="NDB HOLDING AGRICOLA LTDA - MATRIZ"/>
    <n v="694.71199999999999"/>
  </r>
  <r>
    <x v="40"/>
    <n v="3047"/>
    <s v="100-JOHN DEERE CH570 ESTEIRA"/>
    <s v="4533"/>
    <s v="NDB HOLDING AGRICOLA LTDA - MATRIZ"/>
    <n v="822.52"/>
  </r>
  <r>
    <x v="40"/>
    <n v="3048"/>
    <s v="100-JOHN DEERE CH570 ESTEIRA"/>
    <s v="4533"/>
    <s v="NDB HOLDING AGRICOLA LTDA - MATRIZ"/>
    <n v="513.51499999999999"/>
  </r>
  <r>
    <x v="40"/>
    <n v="3049"/>
    <s v="100-JOHN DEERE CH570 ESTEIRA"/>
    <s v="4533"/>
    <s v="NDB HOLDING AGRICOLA LTDA - MATRIZ"/>
    <n v="643.17499999999995"/>
  </r>
  <r>
    <x v="40"/>
    <n v="3050"/>
    <s v="100-JOHN DEERE CH570 ESTEIRA"/>
    <s v="4533"/>
    <s v="NDB HOLDING AGRICOLA LTDA - MATRIZ"/>
    <n v="605.87"/>
  </r>
  <r>
    <x v="40"/>
    <n v="3028"/>
    <s v="101-JOHN DEERE CH670 ESTEIRA"/>
    <s v="4533"/>
    <s v="NDB HOLDING AGRICOLA LTDA - MATRIZ"/>
    <n v="327.65600000000001"/>
  </r>
  <r>
    <x v="40"/>
    <n v="3034"/>
    <s v="101-JOHN DEERE CH670 ESTEIRA"/>
    <s v="4533"/>
    <s v="NDB HOLDING AGRICOLA LTDA - MATRIZ"/>
    <n v="319.05900000000003"/>
  </r>
  <r>
    <x v="40"/>
    <n v="3042"/>
    <s v="100-JOHN DEERE CH570 ESTEIRA"/>
    <s v="4533"/>
    <s v="NDB HOLDING AGRICOLA LTDA - MATRIZ"/>
    <n v="95.114999999999995"/>
  </r>
  <r>
    <x v="40"/>
    <n v="3046"/>
    <s v="100-JOHN DEERE CH570 ESTEIRA"/>
    <s v="4533"/>
    <s v="NDB HOLDING AGRICOLA LTDA - MATRIZ"/>
    <n v="96.09"/>
  </r>
  <r>
    <x v="40"/>
    <n v="3027"/>
    <s v="101-JOHN DEERE CH670 ESTEIRA"/>
    <s v="4533"/>
    <s v="NDB HOLDING AGRICOLA LTDA - MATRIZ"/>
    <n v="333.79599999999999"/>
  </r>
  <r>
    <x v="40"/>
    <n v="3030"/>
    <s v="101-JOHN DEERE CH670 ESTEIRA"/>
    <s v="4533"/>
    <s v="NDB HOLDING AGRICOLA LTDA - MATRIZ"/>
    <n v="91.504999999999995"/>
  </r>
  <r>
    <x v="40"/>
    <n v="3045"/>
    <s v="100-JOHN DEERE CH570 ESTEIRA"/>
    <s v="4533"/>
    <s v="NDB HOLDING AGRICOLA LTDA - MATRIZ"/>
    <n v="335.62700000000001"/>
  </r>
  <r>
    <x v="40"/>
    <n v="3033"/>
    <s v="101-JOHN DEERE CH670 ESTEIRA"/>
    <s v="4533"/>
    <s v="NDB HOLDING AGRICOLA LTDA - MATRIZ"/>
    <n v="92.471999999999994"/>
  </r>
  <r>
    <x v="41"/>
    <n v="3051"/>
    <s v="201-CASE A9900 ESTEIRA"/>
    <s v="1"/>
    <s v="ALCON CIA DE ALCOOL CONCEICAO DA BARRA"/>
    <n v="727.07500000000005"/>
  </r>
  <r>
    <x v="41"/>
    <n v="3052"/>
    <s v="201-CASE A9900 ESTEIRA"/>
    <s v="1"/>
    <s v="ALCON CIA DE ALCOOL CONCEICAO DA BARRA"/>
    <n v="604.07000000000005"/>
  </r>
  <r>
    <x v="41"/>
    <n v="3053"/>
    <s v="201-CASE A9900 ESTEIRA"/>
    <s v="1"/>
    <s v="ALCON CIA DE ALCOOL CONCEICAO DA BARRA"/>
    <n v="695.54"/>
  </r>
  <r>
    <x v="41"/>
    <n v="3054"/>
    <s v="201-CASE A9900 ESTEIRA"/>
    <s v="1"/>
    <s v="ALCON CIA DE ALCOOL CONCEICAO DA BARRA"/>
    <n v="564.375"/>
  </r>
  <r>
    <x v="41"/>
    <n v="3019"/>
    <s v="100-JOHN DEERE CH570 ESTEIRA"/>
    <s v="4533"/>
    <s v="NDB HOLDING AGRICOLA LTDA - MATRIZ"/>
    <n v="394.27499999999998"/>
  </r>
  <r>
    <x v="41"/>
    <n v="3020"/>
    <s v="100-JOHN DEERE CH570 ESTEIRA"/>
    <s v="4533"/>
    <s v="NDB HOLDING AGRICOLA LTDA - MATRIZ"/>
    <n v="448.20499999999998"/>
  </r>
  <r>
    <x v="41"/>
    <n v="3021"/>
    <s v="100-JOHN DEERE CH570 ESTEIRA"/>
    <s v="4533"/>
    <s v="NDB HOLDING AGRICOLA LTDA - MATRIZ"/>
    <n v="508.42500000000001"/>
  </r>
  <r>
    <x v="41"/>
    <n v="3022"/>
    <s v="100-JOHN DEERE CH570 ESTEIRA"/>
    <s v="4533"/>
    <s v="NDB HOLDING AGRICOLA LTDA - MATRIZ"/>
    <n v="456.55500000000001"/>
  </r>
  <r>
    <x v="41"/>
    <n v="3023"/>
    <s v="100-JOHN DEERE CH570 ESTEIRA"/>
    <s v="4533"/>
    <s v="NDB HOLDING AGRICOLA LTDA - MATRIZ"/>
    <n v="534.62900000000002"/>
  </r>
  <r>
    <x v="41"/>
    <n v="3024"/>
    <s v="100-JOHN DEERE CH570 ESTEIRA"/>
    <s v="4533"/>
    <s v="NDB HOLDING AGRICOLA LTDA - MATRIZ"/>
    <n v="177.25800000000001"/>
  </r>
  <r>
    <x v="41"/>
    <n v="3025"/>
    <s v="100-JOHN DEERE CH570 ESTEIRA"/>
    <s v="4533"/>
    <s v="NDB HOLDING AGRICOLA LTDA - MATRIZ"/>
    <n v="290.96800000000002"/>
  </r>
  <r>
    <x v="41"/>
    <n v="3026"/>
    <s v="100-JOHN DEERE CH570 ESTEIRA"/>
    <s v="4533"/>
    <s v="NDB HOLDING AGRICOLA LTDA - MATRIZ"/>
    <n v="333.125"/>
  </r>
  <r>
    <x v="41"/>
    <n v="3031"/>
    <s v="101-JOHN DEERE CH670 ESTEIRA"/>
    <s v="4533"/>
    <s v="NDB HOLDING AGRICOLA LTDA - MATRIZ"/>
    <n v="464.93900000000002"/>
  </r>
  <r>
    <x v="41"/>
    <n v="3035"/>
    <s v="101-JOHN DEERE CH670 ESTEIRA"/>
    <s v="4533"/>
    <s v="NDB HOLDING AGRICOLA LTDA - MATRIZ"/>
    <n v="697.37300000000005"/>
  </r>
  <r>
    <x v="41"/>
    <n v="3041"/>
    <s v="100-JOHN DEERE CH570 ESTEIRA"/>
    <s v="4533"/>
    <s v="NDB HOLDING AGRICOLA LTDA - MATRIZ"/>
    <n v="596.34199999999998"/>
  </r>
  <r>
    <x v="41"/>
    <n v="3043"/>
    <s v="100-JOHN DEERE CH570 ESTEIRA"/>
    <s v="4533"/>
    <s v="NDB HOLDING AGRICOLA LTDA - MATRIZ"/>
    <n v="126.746"/>
  </r>
  <r>
    <x v="41"/>
    <n v="3047"/>
    <s v="100-JOHN DEERE CH570 ESTEIRA"/>
    <s v="4533"/>
    <s v="NDB HOLDING AGRICOLA LTDA - MATRIZ"/>
    <n v="915.06"/>
  </r>
  <r>
    <x v="41"/>
    <n v="3048"/>
    <s v="100-JOHN DEERE CH570 ESTEIRA"/>
    <s v="4533"/>
    <s v="NDB HOLDING AGRICOLA LTDA - MATRIZ"/>
    <n v="478.38499999999999"/>
  </r>
  <r>
    <x v="41"/>
    <n v="3049"/>
    <s v="100-JOHN DEERE CH570 ESTEIRA"/>
    <s v="4533"/>
    <s v="NDB HOLDING AGRICOLA LTDA - MATRIZ"/>
    <n v="665.47500000000002"/>
  </r>
  <r>
    <x v="41"/>
    <n v="3050"/>
    <s v="100-JOHN DEERE CH570 ESTEIRA"/>
    <s v="4533"/>
    <s v="NDB HOLDING AGRICOLA LTDA - MATRIZ"/>
    <n v="713.24"/>
  </r>
  <r>
    <x v="41"/>
    <n v="3028"/>
    <s v="101-JOHN DEERE CH670 ESTEIRA"/>
    <s v="4533"/>
    <s v="NDB HOLDING AGRICOLA LTDA - MATRIZ"/>
    <n v="544.29700000000003"/>
  </r>
  <r>
    <x v="41"/>
    <n v="3034"/>
    <s v="101-JOHN DEERE CH670 ESTEIRA"/>
    <s v="4533"/>
    <s v="NDB HOLDING AGRICOLA LTDA - MATRIZ"/>
    <n v="108.566"/>
  </r>
  <r>
    <x v="41"/>
    <n v="3042"/>
    <s v="100-JOHN DEERE CH570 ESTEIRA"/>
    <s v="4533"/>
    <s v="NDB HOLDING AGRICOLA LTDA - MATRIZ"/>
    <n v="426.35599999999999"/>
  </r>
  <r>
    <x v="41"/>
    <n v="3046"/>
    <s v="100-JOHN DEERE CH570 ESTEIRA"/>
    <s v="4533"/>
    <s v="NDB HOLDING AGRICOLA LTDA - MATRIZ"/>
    <n v="31.581"/>
  </r>
  <r>
    <x v="41"/>
    <n v="3027"/>
    <s v="101-JOHN DEERE CH670 ESTEIRA"/>
    <s v="4533"/>
    <s v="NDB HOLDING AGRICOLA LTDA - MATRIZ"/>
    <n v="520.47500000000002"/>
  </r>
  <r>
    <x v="41"/>
    <n v="3030"/>
    <s v="101-JOHN DEERE CH670 ESTEIRA"/>
    <s v="4533"/>
    <s v="NDB HOLDING AGRICOLA LTDA - MATRIZ"/>
    <n v="618.71100000000001"/>
  </r>
  <r>
    <x v="41"/>
    <n v="3045"/>
    <s v="100-JOHN DEERE CH570 ESTEIRA"/>
    <s v="4533"/>
    <s v="NDB HOLDING AGRICOLA LTDA - MATRIZ"/>
    <n v="352.053"/>
  </r>
  <r>
    <x v="41"/>
    <n v="3033"/>
    <s v="101-JOHN DEERE CH670 ESTEIRA"/>
    <s v="4533"/>
    <s v="NDB HOLDING AGRICOLA LTDA - MATRIZ"/>
    <n v="329.84100000000001"/>
  </r>
  <r>
    <x v="42"/>
    <n v="3051"/>
    <s v="201-CASE A9900 ESTEIRA"/>
    <s v="1"/>
    <s v="ALCON CIA DE ALCOOL CONCEICAO DA BARRA"/>
    <n v="540.92499999999995"/>
  </r>
  <r>
    <x v="42"/>
    <n v="3052"/>
    <s v="201-CASE A9900 ESTEIRA"/>
    <s v="1"/>
    <s v="ALCON CIA DE ALCOOL CONCEICAO DA BARRA"/>
    <n v="455.83"/>
  </r>
  <r>
    <x v="42"/>
    <n v="3053"/>
    <s v="201-CASE A9900 ESTEIRA"/>
    <s v="1"/>
    <s v="ALCON CIA DE ALCOOL CONCEICAO DA BARRA"/>
    <n v="689.17"/>
  </r>
  <r>
    <x v="42"/>
    <n v="3054"/>
    <s v="201-CASE A9900 ESTEIRA"/>
    <s v="1"/>
    <s v="ALCON CIA DE ALCOOL CONCEICAO DA BARRA"/>
    <n v="582.995"/>
  </r>
  <r>
    <x v="42"/>
    <n v="3019"/>
    <s v="100-JOHN DEERE CH570 ESTEIRA"/>
    <s v="4533"/>
    <s v="NDB HOLDING AGRICOLA LTDA - MATRIZ"/>
    <n v="461.44"/>
  </r>
  <r>
    <x v="42"/>
    <n v="3020"/>
    <s v="100-JOHN DEERE CH570 ESTEIRA"/>
    <s v="4533"/>
    <s v="NDB HOLDING AGRICOLA LTDA - MATRIZ"/>
    <n v="427.25"/>
  </r>
  <r>
    <x v="42"/>
    <n v="3021"/>
    <s v="100-JOHN DEERE CH570 ESTEIRA"/>
    <s v="4533"/>
    <s v="NDB HOLDING AGRICOLA LTDA - MATRIZ"/>
    <n v="199.39500000000001"/>
  </r>
  <r>
    <x v="42"/>
    <n v="3022"/>
    <s v="100-JOHN DEERE CH570 ESTEIRA"/>
    <s v="4533"/>
    <s v="NDB HOLDING AGRICOLA LTDA - MATRIZ"/>
    <n v="303.83499999999998"/>
  </r>
  <r>
    <x v="42"/>
    <n v="3023"/>
    <s v="100-JOHN DEERE CH570 ESTEIRA"/>
    <s v="4533"/>
    <s v="NDB HOLDING AGRICOLA LTDA - MATRIZ"/>
    <n v="616.20399999999995"/>
  </r>
  <r>
    <x v="42"/>
    <n v="3024"/>
    <s v="100-JOHN DEERE CH570 ESTEIRA"/>
    <s v="4533"/>
    <s v="NDB HOLDING AGRICOLA LTDA - MATRIZ"/>
    <n v="740.39499999999998"/>
  </r>
  <r>
    <x v="42"/>
    <n v="3025"/>
    <s v="100-JOHN DEERE CH570 ESTEIRA"/>
    <s v="4533"/>
    <s v="NDB HOLDING AGRICOLA LTDA - MATRIZ"/>
    <n v="555.28499999999997"/>
  </r>
  <r>
    <x v="42"/>
    <n v="3026"/>
    <s v="100-JOHN DEERE CH570 ESTEIRA"/>
    <s v="4533"/>
    <s v="NDB HOLDING AGRICOLA LTDA - MATRIZ"/>
    <n v="683.25599999999997"/>
  </r>
  <r>
    <x v="42"/>
    <n v="3031"/>
    <s v="101-JOHN DEERE CH670 ESTEIRA"/>
    <s v="4533"/>
    <s v="NDB HOLDING AGRICOLA LTDA - MATRIZ"/>
    <n v="436.74799999999999"/>
  </r>
  <r>
    <x v="42"/>
    <n v="3035"/>
    <s v="101-JOHN DEERE CH670 ESTEIRA"/>
    <s v="4533"/>
    <s v="NDB HOLDING AGRICOLA LTDA - MATRIZ"/>
    <n v="298.012"/>
  </r>
  <r>
    <x v="42"/>
    <n v="3041"/>
    <s v="100-JOHN DEERE CH570 ESTEIRA"/>
    <s v="4533"/>
    <s v="NDB HOLDING AGRICOLA LTDA - MATRIZ"/>
    <n v="463.99700000000001"/>
  </r>
  <r>
    <x v="42"/>
    <n v="3043"/>
    <s v="100-JOHN DEERE CH570 ESTEIRA"/>
    <s v="4533"/>
    <s v="NDB HOLDING AGRICOLA LTDA - MATRIZ"/>
    <n v="449.66300000000001"/>
  </r>
  <r>
    <x v="42"/>
    <n v="3047"/>
    <s v="100-JOHN DEERE CH570 ESTEIRA"/>
    <s v="4533"/>
    <s v="NDB HOLDING AGRICOLA LTDA - MATRIZ"/>
    <n v="582.45600000000002"/>
  </r>
  <r>
    <x v="42"/>
    <n v="3048"/>
    <s v="100-JOHN DEERE CH570 ESTEIRA"/>
    <s v="4533"/>
    <s v="NDB HOLDING AGRICOLA LTDA - MATRIZ"/>
    <n v="645.5"/>
  </r>
  <r>
    <x v="42"/>
    <n v="3049"/>
    <s v="100-JOHN DEERE CH570 ESTEIRA"/>
    <s v="4533"/>
    <s v="NDB HOLDING AGRICOLA LTDA - MATRIZ"/>
    <n v="629.31799999999998"/>
  </r>
  <r>
    <x v="42"/>
    <n v="3050"/>
    <s v="100-JOHN DEERE CH570 ESTEIRA"/>
    <s v="4533"/>
    <s v="NDB HOLDING AGRICOLA LTDA - MATRIZ"/>
    <n v="470.74599999999998"/>
  </r>
  <r>
    <x v="42"/>
    <n v="3028"/>
    <s v="101-JOHN DEERE CH670 ESTEIRA"/>
    <s v="4533"/>
    <s v="NDB HOLDING AGRICOLA LTDA - MATRIZ"/>
    <n v="283.48"/>
  </r>
  <r>
    <x v="42"/>
    <n v="3034"/>
    <s v="101-JOHN DEERE CH670 ESTEIRA"/>
    <s v="4533"/>
    <s v="NDB HOLDING AGRICOLA LTDA - MATRIZ"/>
    <n v="167.34299999999999"/>
  </r>
  <r>
    <x v="42"/>
    <n v="3042"/>
    <s v="100-JOHN DEERE CH570 ESTEIRA"/>
    <s v="4533"/>
    <s v="NDB HOLDING AGRICOLA LTDA - MATRIZ"/>
    <n v="468.50099999999998"/>
  </r>
  <r>
    <x v="42"/>
    <n v="3046"/>
    <s v="100-JOHN DEERE CH570 ESTEIRA"/>
    <s v="4533"/>
    <s v="NDB HOLDING AGRICOLA LTDA - MATRIZ"/>
    <n v="204.386"/>
  </r>
  <r>
    <x v="42"/>
    <n v="3027"/>
    <s v="101-JOHN DEERE CH670 ESTEIRA"/>
    <s v="4533"/>
    <s v="NDB HOLDING AGRICOLA LTDA - MATRIZ"/>
    <n v="147.69300000000001"/>
  </r>
  <r>
    <x v="42"/>
    <n v="3030"/>
    <s v="101-JOHN DEERE CH670 ESTEIRA"/>
    <s v="4533"/>
    <s v="NDB HOLDING AGRICOLA LTDA - MATRIZ"/>
    <n v="439.834"/>
  </r>
  <r>
    <x v="42"/>
    <n v="3044"/>
    <s v="100-JOHN DEERE CH570 ESTEIRA"/>
    <s v="4533"/>
    <s v="NDB HOLDING AGRICOLA LTDA - MATRIZ"/>
    <n v="235.78700000000001"/>
  </r>
  <r>
    <x v="42"/>
    <n v="3045"/>
    <s v="100-JOHN DEERE CH570 ESTEIRA"/>
    <s v="4533"/>
    <s v="NDB HOLDING AGRICOLA LTDA - MATRIZ"/>
    <n v="288.298"/>
  </r>
  <r>
    <x v="42"/>
    <n v="3033"/>
    <s v="101-JOHN DEERE CH670 ESTEIRA"/>
    <s v="4533"/>
    <s v="NDB HOLDING AGRICOLA LTDA - MATRIZ"/>
    <n v="401.26799999999997"/>
  </r>
  <r>
    <x v="43"/>
    <n v="3051"/>
    <s v="201-CASE A9900 ESTEIRA"/>
    <s v="1"/>
    <s v="ALCON CIA DE ALCOOL CONCEICAO DA BARRA"/>
    <n v="532.65499999999997"/>
  </r>
  <r>
    <x v="43"/>
    <n v="3052"/>
    <s v="201-CASE A9900 ESTEIRA"/>
    <s v="1"/>
    <s v="ALCON CIA DE ALCOOL CONCEICAO DA BARRA"/>
    <n v="567.04499999999996"/>
  </r>
  <r>
    <x v="43"/>
    <n v="3053"/>
    <s v="201-CASE A9900 ESTEIRA"/>
    <s v="1"/>
    <s v="ALCON CIA DE ALCOOL CONCEICAO DA BARRA"/>
    <n v="557.32500000000005"/>
  </r>
  <r>
    <x v="43"/>
    <n v="3054"/>
    <s v="201-CASE A9900 ESTEIRA"/>
    <s v="1"/>
    <s v="ALCON CIA DE ALCOOL CONCEICAO DA BARRA"/>
    <n v="571.93499999999995"/>
  </r>
  <r>
    <x v="43"/>
    <n v="3019"/>
    <s v="100-JOHN DEERE CH570 ESTEIRA"/>
    <s v="4533"/>
    <s v="NDB HOLDING AGRICOLA LTDA - MATRIZ"/>
    <n v="506.983"/>
  </r>
  <r>
    <x v="43"/>
    <n v="3020"/>
    <s v="100-JOHN DEERE CH570 ESTEIRA"/>
    <s v="4533"/>
    <s v="NDB HOLDING AGRICOLA LTDA - MATRIZ"/>
    <n v="282.38900000000001"/>
  </r>
  <r>
    <x v="43"/>
    <n v="3021"/>
    <s v="100-JOHN DEERE CH570 ESTEIRA"/>
    <s v="4533"/>
    <s v="NDB HOLDING AGRICOLA LTDA - MATRIZ"/>
    <n v="428.71100000000001"/>
  </r>
  <r>
    <x v="43"/>
    <n v="3022"/>
    <s v="100-JOHN DEERE CH570 ESTEIRA"/>
    <s v="4533"/>
    <s v="NDB HOLDING AGRICOLA LTDA - MATRIZ"/>
    <n v="299.25700000000001"/>
  </r>
  <r>
    <x v="43"/>
    <n v="3023"/>
    <s v="100-JOHN DEERE CH570 ESTEIRA"/>
    <s v="4533"/>
    <s v="NDB HOLDING AGRICOLA LTDA - MATRIZ"/>
    <n v="849.47900000000004"/>
  </r>
  <r>
    <x v="43"/>
    <n v="3024"/>
    <s v="100-JOHN DEERE CH570 ESTEIRA"/>
    <s v="4533"/>
    <s v="NDB HOLDING AGRICOLA LTDA - MATRIZ"/>
    <n v="714.08600000000001"/>
  </r>
  <r>
    <x v="43"/>
    <n v="3025"/>
    <s v="100-JOHN DEERE CH570 ESTEIRA"/>
    <s v="4533"/>
    <s v="NDB HOLDING AGRICOLA LTDA - MATRIZ"/>
    <n v="339.18299999999999"/>
  </r>
  <r>
    <x v="43"/>
    <n v="3026"/>
    <s v="100-JOHN DEERE CH570 ESTEIRA"/>
    <s v="4533"/>
    <s v="NDB HOLDING AGRICOLA LTDA - MATRIZ"/>
    <n v="827.61199999999997"/>
  </r>
  <r>
    <x v="43"/>
    <n v="3031"/>
    <s v="101-JOHN DEERE CH670 ESTEIRA"/>
    <s v="4533"/>
    <s v="NDB HOLDING AGRICOLA LTDA - MATRIZ"/>
    <n v="370.75200000000001"/>
  </r>
  <r>
    <x v="43"/>
    <n v="3035"/>
    <s v="101-JOHN DEERE CH670 ESTEIRA"/>
    <s v="4533"/>
    <s v="NDB HOLDING AGRICOLA LTDA - MATRIZ"/>
    <n v="476.53"/>
  </r>
  <r>
    <x v="43"/>
    <n v="3041"/>
    <s v="100-JOHN DEERE CH570 ESTEIRA"/>
    <s v="4533"/>
    <s v="NDB HOLDING AGRICOLA LTDA - MATRIZ"/>
    <n v="352.09699999999998"/>
  </r>
  <r>
    <x v="43"/>
    <n v="3043"/>
    <s v="100-JOHN DEERE CH570 ESTEIRA"/>
    <s v="4533"/>
    <s v="NDB HOLDING AGRICOLA LTDA - MATRIZ"/>
    <n v="437.84100000000001"/>
  </r>
  <r>
    <x v="43"/>
    <n v="3047"/>
    <s v="100-JOHN DEERE CH570 ESTEIRA"/>
    <s v="4533"/>
    <s v="NDB HOLDING AGRICOLA LTDA - MATRIZ"/>
    <n v="715.35"/>
  </r>
  <r>
    <x v="43"/>
    <n v="3048"/>
    <s v="100-JOHN DEERE CH570 ESTEIRA"/>
    <s v="4533"/>
    <s v="NDB HOLDING AGRICOLA LTDA - MATRIZ"/>
    <n v="452.01400000000001"/>
  </r>
  <r>
    <x v="43"/>
    <n v="3049"/>
    <s v="100-JOHN DEERE CH570 ESTEIRA"/>
    <s v="4533"/>
    <s v="NDB HOLDING AGRICOLA LTDA - MATRIZ"/>
    <n v="576.98500000000001"/>
  </r>
  <r>
    <x v="43"/>
    <n v="3050"/>
    <s v="100-JOHN DEERE CH570 ESTEIRA"/>
    <s v="4533"/>
    <s v="NDB HOLDING AGRICOLA LTDA - MATRIZ"/>
    <n v="762.15099999999995"/>
  </r>
  <r>
    <x v="43"/>
    <n v="3028"/>
    <s v="101-JOHN DEERE CH670 ESTEIRA"/>
    <s v="4533"/>
    <s v="NDB HOLDING AGRICOLA LTDA - MATRIZ"/>
    <n v="336.19900000000001"/>
  </r>
  <r>
    <x v="43"/>
    <n v="3034"/>
    <s v="101-JOHN DEERE CH670 ESTEIRA"/>
    <s v="4533"/>
    <s v="NDB HOLDING AGRICOLA LTDA - MATRIZ"/>
    <n v="238.215"/>
  </r>
  <r>
    <x v="43"/>
    <n v="3042"/>
    <s v="100-JOHN DEERE CH570 ESTEIRA"/>
    <s v="4533"/>
    <s v="NDB HOLDING AGRICOLA LTDA - MATRIZ"/>
    <n v="217.14400000000001"/>
  </r>
  <r>
    <x v="43"/>
    <n v="3046"/>
    <s v="100-JOHN DEERE CH570 ESTEIRA"/>
    <s v="4533"/>
    <s v="NDB HOLDING AGRICOLA LTDA - MATRIZ"/>
    <n v="288.96199999999999"/>
  </r>
  <r>
    <x v="43"/>
    <n v="3030"/>
    <s v="101-JOHN DEERE CH670 ESTEIRA"/>
    <s v="4533"/>
    <s v="NDB HOLDING AGRICOLA LTDA - MATRIZ"/>
    <n v="373.53899999999999"/>
  </r>
  <r>
    <x v="43"/>
    <n v="3044"/>
    <s v="100-JOHN DEERE CH570 ESTEIRA"/>
    <s v="4533"/>
    <s v="NDB HOLDING AGRICOLA LTDA - MATRIZ"/>
    <n v="229.38900000000001"/>
  </r>
  <r>
    <x v="43"/>
    <n v="3045"/>
    <s v="100-JOHN DEERE CH570 ESTEIRA"/>
    <s v="4533"/>
    <s v="NDB HOLDING AGRICOLA LTDA - MATRIZ"/>
    <n v="347.38900000000001"/>
  </r>
  <r>
    <x v="43"/>
    <n v="3033"/>
    <s v="101-JOHN DEERE CH670 ESTEIRA"/>
    <s v="4533"/>
    <s v="NDB HOLDING AGRICOLA LTDA - MATRIZ"/>
    <n v="489.28300000000002"/>
  </r>
  <r>
    <x v="44"/>
    <n v="3051"/>
    <s v="201-CASE A9900 ESTEIRA"/>
    <s v="1"/>
    <s v="ALCON CIA DE ALCOOL CONCEICAO DA BARRA"/>
    <n v="464.31"/>
  </r>
  <r>
    <x v="44"/>
    <n v="3052"/>
    <s v="201-CASE A9900 ESTEIRA"/>
    <s v="1"/>
    <s v="ALCON CIA DE ALCOOL CONCEICAO DA BARRA"/>
    <n v="548.03"/>
  </r>
  <r>
    <x v="44"/>
    <n v="3053"/>
    <s v="201-CASE A9900 ESTEIRA"/>
    <s v="1"/>
    <s v="ALCON CIA DE ALCOOL CONCEICAO DA BARRA"/>
    <n v="593.26499999999999"/>
  </r>
  <r>
    <x v="44"/>
    <n v="3054"/>
    <s v="201-CASE A9900 ESTEIRA"/>
    <s v="1"/>
    <s v="ALCON CIA DE ALCOOL CONCEICAO DA BARRA"/>
    <n v="443.05500000000001"/>
  </r>
  <r>
    <x v="44"/>
    <n v="3019"/>
    <s v="100-JOHN DEERE CH570 ESTEIRA"/>
    <s v="4533"/>
    <s v="NDB HOLDING AGRICOLA LTDA - MATRIZ"/>
    <n v="770.83799999999997"/>
  </r>
  <r>
    <x v="44"/>
    <n v="3020"/>
    <s v="100-JOHN DEERE CH570 ESTEIRA"/>
    <s v="4533"/>
    <s v="NDB HOLDING AGRICOLA LTDA - MATRIZ"/>
    <n v="363.89499999999998"/>
  </r>
  <r>
    <x v="44"/>
    <n v="3021"/>
    <s v="100-JOHN DEERE CH570 ESTEIRA"/>
    <s v="4533"/>
    <s v="NDB HOLDING AGRICOLA LTDA - MATRIZ"/>
    <n v="634.49"/>
  </r>
  <r>
    <x v="44"/>
    <n v="3022"/>
    <s v="100-JOHN DEERE CH570 ESTEIRA"/>
    <s v="4533"/>
    <s v="NDB HOLDING AGRICOLA LTDA - MATRIZ"/>
    <n v="683.21699999999998"/>
  </r>
  <r>
    <x v="44"/>
    <n v="3023"/>
    <s v="100-JOHN DEERE CH570 ESTEIRA"/>
    <s v="4533"/>
    <s v="NDB HOLDING AGRICOLA LTDA - MATRIZ"/>
    <n v="749.66800000000001"/>
  </r>
  <r>
    <x v="44"/>
    <n v="3024"/>
    <s v="100-JOHN DEERE CH570 ESTEIRA"/>
    <s v="4533"/>
    <s v="NDB HOLDING AGRICOLA LTDA - MATRIZ"/>
    <n v="804.71900000000005"/>
  </r>
  <r>
    <x v="44"/>
    <n v="3025"/>
    <s v="100-JOHN DEERE CH570 ESTEIRA"/>
    <s v="4533"/>
    <s v="NDB HOLDING AGRICOLA LTDA - MATRIZ"/>
    <n v="478.63"/>
  </r>
  <r>
    <x v="44"/>
    <n v="3026"/>
    <s v="100-JOHN DEERE CH570 ESTEIRA"/>
    <s v="4533"/>
    <s v="NDB HOLDING AGRICOLA LTDA - MATRIZ"/>
    <n v="790.803"/>
  </r>
  <r>
    <x v="44"/>
    <n v="3031"/>
    <s v="101-JOHN DEERE CH670 ESTEIRA"/>
    <s v="4533"/>
    <s v="NDB HOLDING AGRICOLA LTDA - MATRIZ"/>
    <n v="318.86500000000001"/>
  </r>
  <r>
    <x v="44"/>
    <n v="3035"/>
    <s v="101-JOHN DEERE CH670 ESTEIRA"/>
    <s v="4533"/>
    <s v="NDB HOLDING AGRICOLA LTDA - MATRIZ"/>
    <n v="149.839"/>
  </r>
  <r>
    <x v="44"/>
    <n v="3041"/>
    <s v="100-JOHN DEERE CH570 ESTEIRA"/>
    <s v="4533"/>
    <s v="NDB HOLDING AGRICOLA LTDA - MATRIZ"/>
    <n v="507.87400000000002"/>
  </r>
  <r>
    <x v="44"/>
    <n v="3043"/>
    <s v="100-JOHN DEERE CH570 ESTEIRA"/>
    <s v="4533"/>
    <s v="NDB HOLDING AGRICOLA LTDA - MATRIZ"/>
    <n v="92.302000000000007"/>
  </r>
  <r>
    <x v="44"/>
    <n v="3047"/>
    <s v="100-JOHN DEERE CH570 ESTEIRA"/>
    <s v="4533"/>
    <s v="NDB HOLDING AGRICOLA LTDA - MATRIZ"/>
    <n v="807.56799999999998"/>
  </r>
  <r>
    <x v="44"/>
    <n v="3048"/>
    <s v="100-JOHN DEERE CH570 ESTEIRA"/>
    <s v="4533"/>
    <s v="NDB HOLDING AGRICOLA LTDA - MATRIZ"/>
    <n v="643.12300000000005"/>
  </r>
  <r>
    <x v="44"/>
    <n v="3049"/>
    <s v="100-JOHN DEERE CH570 ESTEIRA"/>
    <s v="4533"/>
    <s v="NDB HOLDING AGRICOLA LTDA - MATRIZ"/>
    <n v="703.11800000000005"/>
  </r>
  <r>
    <x v="44"/>
    <n v="3050"/>
    <s v="100-JOHN DEERE CH570 ESTEIRA"/>
    <s v="4533"/>
    <s v="NDB HOLDING AGRICOLA LTDA - MATRIZ"/>
    <n v="408.411"/>
  </r>
  <r>
    <x v="44"/>
    <n v="3028"/>
    <s v="101-JOHN DEERE CH670 ESTEIRA"/>
    <s v="4533"/>
    <s v="NDB HOLDING AGRICOLA LTDA - MATRIZ"/>
    <n v="196.535"/>
  </r>
  <r>
    <x v="44"/>
    <n v="3034"/>
    <s v="101-JOHN DEERE CH670 ESTEIRA"/>
    <s v="4533"/>
    <s v="NDB HOLDING AGRICOLA LTDA - MATRIZ"/>
    <n v="163.18299999999999"/>
  </r>
  <r>
    <x v="44"/>
    <n v="3042"/>
    <s v="100-JOHN DEERE CH570 ESTEIRA"/>
    <s v="4533"/>
    <s v="NDB HOLDING AGRICOLA LTDA - MATRIZ"/>
    <n v="322.78500000000003"/>
  </r>
  <r>
    <x v="44"/>
    <n v="3046"/>
    <s v="100-JOHN DEERE CH570 ESTEIRA"/>
    <s v="4533"/>
    <s v="NDB HOLDING AGRICOLA LTDA - MATRIZ"/>
    <n v="229.75700000000001"/>
  </r>
  <r>
    <x v="44"/>
    <n v="3030"/>
    <s v="101-JOHN DEERE CH670 ESTEIRA"/>
    <s v="4533"/>
    <s v="NDB HOLDING AGRICOLA LTDA - MATRIZ"/>
    <n v="294.89800000000002"/>
  </r>
  <r>
    <x v="44"/>
    <n v="3044"/>
    <s v="100-JOHN DEERE CH570 ESTEIRA"/>
    <s v="4533"/>
    <s v="NDB HOLDING AGRICOLA LTDA - MATRIZ"/>
    <n v="140.982"/>
  </r>
  <r>
    <x v="44"/>
    <n v="3045"/>
    <s v="100-JOHN DEERE CH570 ESTEIRA"/>
    <s v="4533"/>
    <s v="NDB HOLDING AGRICOLA LTDA - MATRIZ"/>
    <n v="345.803"/>
  </r>
  <r>
    <x v="44"/>
    <n v="3033"/>
    <s v="101-JOHN DEERE CH670 ESTEIRA"/>
    <s v="4533"/>
    <s v="NDB HOLDING AGRICOLA LTDA - MATRIZ"/>
    <n v="501.39699999999999"/>
  </r>
  <r>
    <x v="45"/>
    <n v="3051"/>
    <s v="201-CASE A9900 ESTEIRA"/>
    <s v="1"/>
    <s v="ALCON CIA DE ALCOOL CONCEICAO DA BARRA"/>
    <n v="524.20000000000005"/>
  </r>
  <r>
    <x v="45"/>
    <n v="3052"/>
    <s v="201-CASE A9900 ESTEIRA"/>
    <s v="1"/>
    <s v="ALCON CIA DE ALCOOL CONCEICAO DA BARRA"/>
    <n v="472.13"/>
  </r>
  <r>
    <x v="45"/>
    <n v="3053"/>
    <s v="201-CASE A9900 ESTEIRA"/>
    <s v="1"/>
    <s v="ALCON CIA DE ALCOOL CONCEICAO DA BARRA"/>
    <n v="576.66"/>
  </r>
  <r>
    <x v="45"/>
    <n v="3054"/>
    <s v="201-CASE A9900 ESTEIRA"/>
    <s v="1"/>
    <s v="ALCON CIA DE ALCOOL CONCEICAO DA BARRA"/>
    <n v="477.05"/>
  </r>
  <r>
    <x v="45"/>
    <n v="3019"/>
    <s v="100-JOHN DEERE CH570 ESTEIRA"/>
    <s v="4533"/>
    <s v="NDB HOLDING AGRICOLA LTDA - MATRIZ"/>
    <n v="759.67499999999995"/>
  </r>
  <r>
    <x v="45"/>
    <n v="3021"/>
    <s v="100-JOHN DEERE CH570 ESTEIRA"/>
    <s v="4533"/>
    <s v="NDB HOLDING AGRICOLA LTDA - MATRIZ"/>
    <n v="652.255"/>
  </r>
  <r>
    <x v="45"/>
    <n v="3022"/>
    <s v="100-JOHN DEERE CH570 ESTEIRA"/>
    <s v="4533"/>
    <s v="NDB HOLDING AGRICOLA LTDA - MATRIZ"/>
    <n v="765.53"/>
  </r>
  <r>
    <x v="45"/>
    <n v="3023"/>
    <s v="100-JOHN DEERE CH570 ESTEIRA"/>
    <s v="4533"/>
    <s v="NDB HOLDING AGRICOLA LTDA - MATRIZ"/>
    <n v="605.35500000000002"/>
  </r>
  <r>
    <x v="45"/>
    <n v="3024"/>
    <s v="100-JOHN DEERE CH570 ESTEIRA"/>
    <s v="4533"/>
    <s v="NDB HOLDING AGRICOLA LTDA - MATRIZ"/>
    <n v="510.65899999999999"/>
  </r>
  <r>
    <x v="45"/>
    <n v="3025"/>
    <s v="100-JOHN DEERE CH570 ESTEIRA"/>
    <s v="4533"/>
    <s v="NDB HOLDING AGRICOLA LTDA - MATRIZ"/>
    <n v="917.10799999999995"/>
  </r>
  <r>
    <x v="45"/>
    <n v="3026"/>
    <s v="100-JOHN DEERE CH570 ESTEIRA"/>
    <s v="4533"/>
    <s v="NDB HOLDING AGRICOLA LTDA - MATRIZ"/>
    <n v="686.21799999999996"/>
  </r>
  <r>
    <x v="45"/>
    <n v="3031"/>
    <s v="101-JOHN DEERE CH670 ESTEIRA"/>
    <s v="4533"/>
    <s v="NDB HOLDING AGRICOLA LTDA - MATRIZ"/>
    <n v="245.48400000000001"/>
  </r>
  <r>
    <x v="45"/>
    <n v="3035"/>
    <s v="101-JOHN DEERE CH670 ESTEIRA"/>
    <s v="4533"/>
    <s v="NDB HOLDING AGRICOLA LTDA - MATRIZ"/>
    <n v="441.86500000000001"/>
  </r>
  <r>
    <x v="45"/>
    <n v="3041"/>
    <s v="100-JOHN DEERE CH570 ESTEIRA"/>
    <s v="4533"/>
    <s v="NDB HOLDING AGRICOLA LTDA - MATRIZ"/>
    <n v="413.44200000000001"/>
  </r>
  <r>
    <x v="45"/>
    <n v="3043"/>
    <s v="100-JOHN DEERE CH570 ESTEIRA"/>
    <s v="4533"/>
    <s v="NDB HOLDING AGRICOLA LTDA - MATRIZ"/>
    <n v="133.029"/>
  </r>
  <r>
    <x v="45"/>
    <n v="3047"/>
    <s v="100-JOHN DEERE CH570 ESTEIRA"/>
    <s v="4533"/>
    <s v="NDB HOLDING AGRICOLA LTDA - MATRIZ"/>
    <n v="677.05"/>
  </r>
  <r>
    <x v="45"/>
    <n v="3048"/>
    <s v="100-JOHN DEERE CH570 ESTEIRA"/>
    <s v="4533"/>
    <s v="NDB HOLDING AGRICOLA LTDA - MATRIZ"/>
    <n v="489.36"/>
  </r>
  <r>
    <x v="45"/>
    <n v="3049"/>
    <s v="100-JOHN DEERE CH570 ESTEIRA"/>
    <s v="4533"/>
    <s v="NDB HOLDING AGRICOLA LTDA - MATRIZ"/>
    <n v="621.59"/>
  </r>
  <r>
    <x v="45"/>
    <n v="3050"/>
    <s v="100-JOHN DEERE CH570 ESTEIRA"/>
    <s v="4533"/>
    <s v="NDB HOLDING AGRICOLA LTDA - MATRIZ"/>
    <n v="773.68"/>
  </r>
  <r>
    <x v="45"/>
    <n v="3028"/>
    <s v="101-JOHN DEERE CH670 ESTEIRA"/>
    <s v="4533"/>
    <s v="NDB HOLDING AGRICOLA LTDA - MATRIZ"/>
    <n v="103.958"/>
  </r>
  <r>
    <x v="45"/>
    <n v="3034"/>
    <s v="101-JOHN DEERE CH670 ESTEIRA"/>
    <s v="4533"/>
    <s v="NDB HOLDING AGRICOLA LTDA - MATRIZ"/>
    <n v="310.54300000000001"/>
  </r>
  <r>
    <x v="45"/>
    <n v="3042"/>
    <s v="100-JOHN DEERE CH570 ESTEIRA"/>
    <s v="4533"/>
    <s v="NDB HOLDING AGRICOLA LTDA - MATRIZ"/>
    <n v="353.24400000000003"/>
  </r>
  <r>
    <x v="45"/>
    <n v="3046"/>
    <s v="100-JOHN DEERE CH570 ESTEIRA"/>
    <s v="4533"/>
    <s v="NDB HOLDING AGRICOLA LTDA - MATRIZ"/>
    <n v="64.855000000000004"/>
  </r>
  <r>
    <x v="45"/>
    <n v="3030"/>
    <s v="101-JOHN DEERE CH670 ESTEIRA"/>
    <s v="4533"/>
    <s v="NDB HOLDING AGRICOLA LTDA - MATRIZ"/>
    <n v="484.95800000000003"/>
  </r>
  <r>
    <x v="45"/>
    <n v="3044"/>
    <s v="100-JOHN DEERE CH570 ESTEIRA"/>
    <s v="4533"/>
    <s v="NDB HOLDING AGRICOLA LTDA - MATRIZ"/>
    <n v="401.41800000000001"/>
  </r>
  <r>
    <x v="45"/>
    <n v="3045"/>
    <s v="100-JOHN DEERE CH570 ESTEIRA"/>
    <s v="4533"/>
    <s v="NDB HOLDING AGRICOLA LTDA - MATRIZ"/>
    <n v="413.084"/>
  </r>
  <r>
    <x v="45"/>
    <n v="3033"/>
    <s v="101-JOHN DEERE CH670 ESTEIRA"/>
    <s v="4533"/>
    <s v="NDB HOLDING AGRICOLA LTDA - MATRIZ"/>
    <n v="304.64"/>
  </r>
  <r>
    <x v="46"/>
    <n v="3051"/>
    <s v="201-CASE A9900 ESTEIRA"/>
    <s v="1"/>
    <s v="ALCON CIA DE ALCOOL CONCEICAO DA BARRA"/>
    <n v="330.67"/>
  </r>
  <r>
    <x v="46"/>
    <n v="3052"/>
    <s v="201-CASE A9900 ESTEIRA"/>
    <s v="1"/>
    <s v="ALCON CIA DE ALCOOL CONCEICAO DA BARRA"/>
    <n v="382.625"/>
  </r>
  <r>
    <x v="46"/>
    <n v="3053"/>
    <s v="201-CASE A9900 ESTEIRA"/>
    <s v="1"/>
    <s v="ALCON CIA DE ALCOOL CONCEICAO DA BARRA"/>
    <n v="576.33500000000004"/>
  </r>
  <r>
    <x v="46"/>
    <n v="3054"/>
    <s v="201-CASE A9900 ESTEIRA"/>
    <s v="1"/>
    <s v="ALCON CIA DE ALCOOL CONCEICAO DA BARRA"/>
    <n v="514.79999999999995"/>
  </r>
  <r>
    <x v="46"/>
    <n v="3019"/>
    <s v="100-JOHN DEERE CH570 ESTEIRA"/>
    <s v="4533"/>
    <s v="NDB HOLDING AGRICOLA LTDA - MATRIZ"/>
    <n v="904.125"/>
  </r>
  <r>
    <x v="46"/>
    <n v="3021"/>
    <s v="100-JOHN DEERE CH570 ESTEIRA"/>
    <s v="4533"/>
    <s v="NDB HOLDING AGRICOLA LTDA - MATRIZ"/>
    <n v="873.23500000000001"/>
  </r>
  <r>
    <x v="46"/>
    <n v="3022"/>
    <s v="100-JOHN DEERE CH570 ESTEIRA"/>
    <s v="4533"/>
    <s v="NDB HOLDING AGRICOLA LTDA - MATRIZ"/>
    <n v="927.36"/>
  </r>
  <r>
    <x v="46"/>
    <n v="3023"/>
    <s v="100-JOHN DEERE CH570 ESTEIRA"/>
    <s v="4533"/>
    <s v="NDB HOLDING AGRICOLA LTDA - MATRIZ"/>
    <n v="570.82799999999997"/>
  </r>
  <r>
    <x v="46"/>
    <n v="3024"/>
    <s v="100-JOHN DEERE CH570 ESTEIRA"/>
    <s v="4533"/>
    <s v="NDB HOLDING AGRICOLA LTDA - MATRIZ"/>
    <n v="707.85"/>
  </r>
  <r>
    <x v="46"/>
    <n v="3025"/>
    <s v="100-JOHN DEERE CH570 ESTEIRA"/>
    <s v="4533"/>
    <s v="NDB HOLDING AGRICOLA LTDA - MATRIZ"/>
    <n v="585.69299999999998"/>
  </r>
  <r>
    <x v="46"/>
    <n v="3026"/>
    <s v="100-JOHN DEERE CH570 ESTEIRA"/>
    <s v="4533"/>
    <s v="NDB HOLDING AGRICOLA LTDA - MATRIZ"/>
    <n v="609.60900000000004"/>
  </r>
  <r>
    <x v="46"/>
    <n v="3031"/>
    <s v="101-JOHN DEERE CH670 ESTEIRA"/>
    <s v="4533"/>
    <s v="NDB HOLDING AGRICOLA LTDA - MATRIZ"/>
    <n v="412.97300000000001"/>
  </r>
  <r>
    <x v="46"/>
    <n v="3035"/>
    <s v="101-JOHN DEERE CH670 ESTEIRA"/>
    <s v="4533"/>
    <s v="NDB HOLDING AGRICOLA LTDA - MATRIZ"/>
    <n v="562.90200000000004"/>
  </r>
  <r>
    <x v="46"/>
    <n v="3041"/>
    <s v="100-JOHN DEERE CH570 ESTEIRA"/>
    <s v="4533"/>
    <s v="NDB HOLDING AGRICOLA LTDA - MATRIZ"/>
    <n v="245.089"/>
  </r>
  <r>
    <x v="46"/>
    <n v="3043"/>
    <s v="100-JOHN DEERE CH570 ESTEIRA"/>
    <s v="4533"/>
    <s v="NDB HOLDING AGRICOLA LTDA - MATRIZ"/>
    <n v="251.79599999999999"/>
  </r>
  <r>
    <x v="46"/>
    <n v="3047"/>
    <s v="100-JOHN DEERE CH570 ESTEIRA"/>
    <s v="4533"/>
    <s v="NDB HOLDING AGRICOLA LTDA - MATRIZ"/>
    <n v="842.149"/>
  </r>
  <r>
    <x v="46"/>
    <n v="3048"/>
    <s v="100-JOHN DEERE CH570 ESTEIRA"/>
    <s v="4533"/>
    <s v="NDB HOLDING AGRICOLA LTDA - MATRIZ"/>
    <n v="580.399"/>
  </r>
  <r>
    <x v="46"/>
    <n v="3049"/>
    <s v="100-JOHN DEERE CH570 ESTEIRA"/>
    <s v="4533"/>
    <s v="NDB HOLDING AGRICOLA LTDA - MATRIZ"/>
    <n v="616.64"/>
  </r>
  <r>
    <x v="46"/>
    <n v="3050"/>
    <s v="100-JOHN DEERE CH570 ESTEIRA"/>
    <s v="4533"/>
    <s v="NDB HOLDING AGRICOLA LTDA - MATRIZ"/>
    <n v="882.072"/>
  </r>
  <r>
    <x v="46"/>
    <n v="3028"/>
    <s v="101-JOHN DEERE CH670 ESTEIRA"/>
    <s v="4533"/>
    <s v="NDB HOLDING AGRICOLA LTDA - MATRIZ"/>
    <n v="190.80799999999999"/>
  </r>
  <r>
    <x v="46"/>
    <n v="3034"/>
    <s v="101-JOHN DEERE CH670 ESTEIRA"/>
    <s v="4533"/>
    <s v="NDB HOLDING AGRICOLA LTDA - MATRIZ"/>
    <n v="180.745"/>
  </r>
  <r>
    <x v="46"/>
    <n v="3042"/>
    <s v="100-JOHN DEERE CH570 ESTEIRA"/>
    <s v="4533"/>
    <s v="NDB HOLDING AGRICOLA LTDA - MATRIZ"/>
    <n v="91.888999999999996"/>
  </r>
  <r>
    <x v="46"/>
    <n v="3046"/>
    <s v="100-JOHN DEERE CH570 ESTEIRA"/>
    <s v="4533"/>
    <s v="NDB HOLDING AGRICOLA LTDA - MATRIZ"/>
    <n v="307.21800000000002"/>
  </r>
  <r>
    <x v="46"/>
    <n v="3030"/>
    <s v="101-JOHN DEERE CH670 ESTEIRA"/>
    <s v="4533"/>
    <s v="NDB HOLDING AGRICOLA LTDA - MATRIZ"/>
    <n v="360.34199999999998"/>
  </r>
  <r>
    <x v="46"/>
    <n v="3044"/>
    <s v="100-JOHN DEERE CH570 ESTEIRA"/>
    <s v="4533"/>
    <s v="NDB HOLDING AGRICOLA LTDA - MATRIZ"/>
    <n v="703.90800000000002"/>
  </r>
  <r>
    <x v="46"/>
    <n v="3045"/>
    <s v="100-JOHN DEERE CH570 ESTEIRA"/>
    <s v="4533"/>
    <s v="NDB HOLDING AGRICOLA LTDA - MATRIZ"/>
    <n v="388.96100000000001"/>
  </r>
  <r>
    <x v="46"/>
    <n v="3033"/>
    <s v="101-JOHN DEERE CH670 ESTEIRA"/>
    <s v="4533"/>
    <s v="NDB HOLDING AGRICOLA LTDA - MATRIZ"/>
    <n v="172.90899999999999"/>
  </r>
  <r>
    <x v="47"/>
    <n v="3051"/>
    <s v="201-CASE A9900 ESTEIRA"/>
    <s v="1"/>
    <s v="ALCON CIA DE ALCOOL CONCEICAO DA BARRA"/>
    <n v="498.91"/>
  </r>
  <r>
    <x v="47"/>
    <n v="3052"/>
    <s v="201-CASE A9900 ESTEIRA"/>
    <s v="1"/>
    <s v="ALCON CIA DE ALCOOL CONCEICAO DA BARRA"/>
    <n v="380.98500000000001"/>
  </r>
  <r>
    <x v="47"/>
    <n v="3053"/>
    <s v="201-CASE A9900 ESTEIRA"/>
    <s v="1"/>
    <s v="ALCON CIA DE ALCOOL CONCEICAO DA BARRA"/>
    <n v="495.95"/>
  </r>
  <r>
    <x v="47"/>
    <n v="3054"/>
    <s v="201-CASE A9900 ESTEIRA"/>
    <s v="1"/>
    <s v="ALCON CIA DE ALCOOL CONCEICAO DA BARRA"/>
    <n v="513.55499999999995"/>
  </r>
  <r>
    <x v="47"/>
    <n v="3019"/>
    <s v="100-JOHN DEERE CH570 ESTEIRA"/>
    <s v="4533"/>
    <s v="NDB HOLDING AGRICOLA LTDA - MATRIZ"/>
    <n v="502.65"/>
  </r>
  <r>
    <x v="47"/>
    <n v="3020"/>
    <s v="100-JOHN DEERE CH570 ESTEIRA"/>
    <s v="4533"/>
    <s v="NDB HOLDING AGRICOLA LTDA - MATRIZ"/>
    <n v="127.05"/>
  </r>
  <r>
    <x v="47"/>
    <n v="3021"/>
    <s v="100-JOHN DEERE CH570 ESTEIRA"/>
    <s v="4533"/>
    <s v="NDB HOLDING AGRICOLA LTDA - MATRIZ"/>
    <n v="623.69000000000005"/>
  </r>
  <r>
    <x v="47"/>
    <n v="3022"/>
    <s v="100-JOHN DEERE CH570 ESTEIRA"/>
    <s v="4533"/>
    <s v="NDB HOLDING AGRICOLA LTDA - MATRIZ"/>
    <n v="475.87"/>
  </r>
  <r>
    <x v="47"/>
    <n v="3023"/>
    <s v="100-JOHN DEERE CH570 ESTEIRA"/>
    <s v="4533"/>
    <s v="NDB HOLDING AGRICOLA LTDA - MATRIZ"/>
    <n v="341.63900000000001"/>
  </r>
  <r>
    <x v="47"/>
    <n v="3024"/>
    <s v="100-JOHN DEERE CH570 ESTEIRA"/>
    <s v="4533"/>
    <s v="NDB HOLDING AGRICOLA LTDA - MATRIZ"/>
    <n v="209.749"/>
  </r>
  <r>
    <x v="47"/>
    <n v="3025"/>
    <s v="100-JOHN DEERE CH570 ESTEIRA"/>
    <s v="4533"/>
    <s v="NDB HOLDING AGRICOLA LTDA - MATRIZ"/>
    <n v="359.53699999999998"/>
  </r>
  <r>
    <x v="47"/>
    <n v="3026"/>
    <s v="100-JOHN DEERE CH570 ESTEIRA"/>
    <s v="4533"/>
    <s v="NDB HOLDING AGRICOLA LTDA - MATRIZ"/>
    <n v="212.31899999999999"/>
  </r>
  <r>
    <x v="47"/>
    <n v="3031"/>
    <s v="101-JOHN DEERE CH670 ESTEIRA"/>
    <s v="4533"/>
    <s v="NDB HOLDING AGRICOLA LTDA - MATRIZ"/>
    <n v="288.29399999999998"/>
  </r>
  <r>
    <x v="47"/>
    <n v="3035"/>
    <s v="101-JOHN DEERE CH670 ESTEIRA"/>
    <s v="4533"/>
    <s v="NDB HOLDING AGRICOLA LTDA - MATRIZ"/>
    <n v="353.88400000000001"/>
  </r>
  <r>
    <x v="47"/>
    <n v="3041"/>
    <s v="100-JOHN DEERE CH570 ESTEIRA"/>
    <s v="4533"/>
    <s v="NDB HOLDING AGRICOLA LTDA - MATRIZ"/>
    <n v="355.95299999999997"/>
  </r>
  <r>
    <x v="47"/>
    <n v="3043"/>
    <s v="100-JOHN DEERE CH570 ESTEIRA"/>
    <s v="4533"/>
    <s v="NDB HOLDING AGRICOLA LTDA - MATRIZ"/>
    <n v="113.809"/>
  </r>
  <r>
    <x v="47"/>
    <n v="3047"/>
    <s v="100-JOHN DEERE CH570 ESTEIRA"/>
    <s v="4533"/>
    <s v="NDB HOLDING AGRICOLA LTDA - MATRIZ"/>
    <n v="654.64"/>
  </r>
  <r>
    <x v="47"/>
    <n v="3048"/>
    <s v="100-JOHN DEERE CH570 ESTEIRA"/>
    <s v="4533"/>
    <s v="NDB HOLDING AGRICOLA LTDA - MATRIZ"/>
    <n v="258.35599999999999"/>
  </r>
  <r>
    <x v="47"/>
    <n v="3049"/>
    <s v="100-JOHN DEERE CH570 ESTEIRA"/>
    <s v="4533"/>
    <s v="NDB HOLDING AGRICOLA LTDA - MATRIZ"/>
    <n v="527.26700000000005"/>
  </r>
  <r>
    <x v="47"/>
    <n v="3050"/>
    <s v="100-JOHN DEERE CH570 ESTEIRA"/>
    <s v="4533"/>
    <s v="NDB HOLDING AGRICOLA LTDA - MATRIZ"/>
    <n v="672.51700000000005"/>
  </r>
  <r>
    <x v="47"/>
    <n v="3028"/>
    <s v="101-JOHN DEERE CH670 ESTEIRA"/>
    <s v="4533"/>
    <s v="NDB HOLDING AGRICOLA LTDA - MATRIZ"/>
    <n v="196.44499999999999"/>
  </r>
  <r>
    <x v="47"/>
    <n v="3034"/>
    <s v="101-JOHN DEERE CH670 ESTEIRA"/>
    <s v="4533"/>
    <s v="NDB HOLDING AGRICOLA LTDA - MATRIZ"/>
    <n v="92.58"/>
  </r>
  <r>
    <x v="47"/>
    <n v="3042"/>
    <s v="100-JOHN DEERE CH570 ESTEIRA"/>
    <s v="4533"/>
    <s v="NDB HOLDING AGRICOLA LTDA - MATRIZ"/>
    <n v="119.38"/>
  </r>
  <r>
    <x v="47"/>
    <n v="3046"/>
    <s v="100-JOHN DEERE CH570 ESTEIRA"/>
    <s v="4533"/>
    <s v="NDB HOLDING AGRICOLA LTDA - MATRIZ"/>
    <n v="130.88499999999999"/>
  </r>
  <r>
    <x v="47"/>
    <n v="3030"/>
    <s v="101-JOHN DEERE CH670 ESTEIRA"/>
    <s v="4533"/>
    <s v="NDB HOLDING AGRICOLA LTDA - MATRIZ"/>
    <n v="90.003"/>
  </r>
  <r>
    <x v="47"/>
    <n v="3044"/>
    <s v="100-JOHN DEERE CH570 ESTEIRA"/>
    <s v="4533"/>
    <s v="NDB HOLDING AGRICOLA LTDA - MATRIZ"/>
    <n v="539.07299999999998"/>
  </r>
  <r>
    <x v="47"/>
    <n v="3045"/>
    <s v="100-JOHN DEERE CH570 ESTEIRA"/>
    <s v="4533"/>
    <s v="NDB HOLDING AGRICOLA LTDA - MATRIZ"/>
    <n v="265.17399999999998"/>
  </r>
  <r>
    <x v="47"/>
    <n v="3033"/>
    <s v="101-JOHN DEERE CH670 ESTEIRA"/>
    <s v="4533"/>
    <s v="NDB HOLDING AGRICOLA LTDA - MATRIZ"/>
    <n v="622.32600000000002"/>
  </r>
  <r>
    <x v="48"/>
    <n v="3051"/>
    <s v="201-CASE A9900 ESTEIRA"/>
    <s v="1"/>
    <s v="ALCON CIA DE ALCOOL CONCEICAO DA BARRA"/>
    <n v="667.82500000000005"/>
  </r>
  <r>
    <x v="48"/>
    <n v="3052"/>
    <s v="201-CASE A9900 ESTEIRA"/>
    <s v="1"/>
    <s v="ALCON CIA DE ALCOOL CONCEICAO DA BARRA"/>
    <n v="406.315"/>
  </r>
  <r>
    <x v="48"/>
    <n v="3053"/>
    <s v="201-CASE A9900 ESTEIRA"/>
    <s v="1"/>
    <s v="ALCON CIA DE ALCOOL CONCEICAO DA BARRA"/>
    <n v="518.91"/>
  </r>
  <r>
    <x v="48"/>
    <n v="3054"/>
    <s v="201-CASE A9900 ESTEIRA"/>
    <s v="1"/>
    <s v="ALCON CIA DE ALCOOL CONCEICAO DA BARRA"/>
    <n v="637.65"/>
  </r>
  <r>
    <x v="48"/>
    <n v="3019"/>
    <s v="100-JOHN DEERE CH570 ESTEIRA"/>
    <s v="4533"/>
    <s v="NDB HOLDING AGRICOLA LTDA - MATRIZ"/>
    <n v="638.59"/>
  </r>
  <r>
    <x v="48"/>
    <n v="3020"/>
    <s v="100-JOHN DEERE CH570 ESTEIRA"/>
    <s v="4533"/>
    <s v="NDB HOLDING AGRICOLA LTDA - MATRIZ"/>
    <n v="312.2"/>
  </r>
  <r>
    <x v="48"/>
    <n v="3021"/>
    <s v="100-JOHN DEERE CH570 ESTEIRA"/>
    <s v="4533"/>
    <s v="NDB HOLDING AGRICOLA LTDA - MATRIZ"/>
    <n v="635.20000000000005"/>
  </r>
  <r>
    <x v="48"/>
    <n v="3022"/>
    <s v="100-JOHN DEERE CH570 ESTEIRA"/>
    <s v="4533"/>
    <s v="NDB HOLDING AGRICOLA LTDA - MATRIZ"/>
    <n v="539.65"/>
  </r>
  <r>
    <x v="48"/>
    <n v="3023"/>
    <s v="100-JOHN DEERE CH570 ESTEIRA"/>
    <s v="4533"/>
    <s v="NDB HOLDING AGRICOLA LTDA - MATRIZ"/>
    <n v="479.39299999999997"/>
  </r>
  <r>
    <x v="48"/>
    <n v="3024"/>
    <s v="100-JOHN DEERE CH570 ESTEIRA"/>
    <s v="4533"/>
    <s v="NDB HOLDING AGRICOLA LTDA - MATRIZ"/>
    <n v="404.61900000000003"/>
  </r>
  <r>
    <x v="48"/>
    <n v="3025"/>
    <s v="100-JOHN DEERE CH570 ESTEIRA"/>
    <s v="4533"/>
    <s v="NDB HOLDING AGRICOLA LTDA - MATRIZ"/>
    <n v="226.26900000000001"/>
  </r>
  <r>
    <x v="48"/>
    <n v="3026"/>
    <s v="100-JOHN DEERE CH570 ESTEIRA"/>
    <s v="4533"/>
    <s v="NDB HOLDING AGRICOLA LTDA - MATRIZ"/>
    <n v="655.37900000000002"/>
  </r>
  <r>
    <x v="48"/>
    <n v="3031"/>
    <s v="101-JOHN DEERE CH670 ESTEIRA"/>
    <s v="4533"/>
    <s v="NDB HOLDING AGRICOLA LTDA - MATRIZ"/>
    <n v="404.58199999999999"/>
  </r>
  <r>
    <x v="48"/>
    <n v="3035"/>
    <s v="101-JOHN DEERE CH670 ESTEIRA"/>
    <s v="4533"/>
    <s v="NDB HOLDING AGRICOLA LTDA - MATRIZ"/>
    <n v="525.63199999999995"/>
  </r>
  <r>
    <x v="48"/>
    <n v="3041"/>
    <s v="100-JOHN DEERE CH570 ESTEIRA"/>
    <s v="4533"/>
    <s v="NDB HOLDING AGRICOLA LTDA - MATRIZ"/>
    <n v="560.76"/>
  </r>
  <r>
    <x v="48"/>
    <n v="3043"/>
    <s v="100-JOHN DEERE CH570 ESTEIRA"/>
    <s v="4533"/>
    <s v="NDB HOLDING AGRICOLA LTDA - MATRIZ"/>
    <n v="46.326000000000001"/>
  </r>
  <r>
    <x v="48"/>
    <n v="3047"/>
    <s v="100-JOHN DEERE CH570 ESTEIRA"/>
    <s v="4533"/>
    <s v="NDB HOLDING AGRICOLA LTDA - MATRIZ"/>
    <n v="521.29999999999995"/>
  </r>
  <r>
    <x v="48"/>
    <n v="3048"/>
    <s v="100-JOHN DEERE CH570 ESTEIRA"/>
    <s v="4533"/>
    <s v="NDB HOLDING AGRICOLA LTDA - MATRIZ"/>
    <n v="571.13599999999997"/>
  </r>
  <r>
    <x v="48"/>
    <n v="3049"/>
    <s v="100-JOHN DEERE CH570 ESTEIRA"/>
    <s v="4533"/>
    <s v="NDB HOLDING AGRICOLA LTDA - MATRIZ"/>
    <n v="506.69900000000001"/>
  </r>
  <r>
    <x v="48"/>
    <n v="3050"/>
    <s v="100-JOHN DEERE CH570 ESTEIRA"/>
    <s v="4533"/>
    <s v="NDB HOLDING AGRICOLA LTDA - MATRIZ"/>
    <n v="590.66499999999996"/>
  </r>
  <r>
    <x v="48"/>
    <n v="3028"/>
    <s v="101-JOHN DEERE CH670 ESTEIRA"/>
    <s v="4533"/>
    <s v="NDB HOLDING AGRICOLA LTDA - MATRIZ"/>
    <n v="426.32499999999999"/>
  </r>
  <r>
    <x v="48"/>
    <n v="3034"/>
    <s v="101-JOHN DEERE CH670 ESTEIRA"/>
    <s v="4533"/>
    <s v="NDB HOLDING AGRICOLA LTDA - MATRIZ"/>
    <n v="142.071"/>
  </r>
  <r>
    <x v="48"/>
    <n v="3042"/>
    <s v="100-JOHN DEERE CH570 ESTEIRA"/>
    <s v="4533"/>
    <s v="NDB HOLDING AGRICOLA LTDA - MATRIZ"/>
    <n v="245.23599999999999"/>
  </r>
  <r>
    <x v="48"/>
    <n v="3046"/>
    <s v="100-JOHN DEERE CH570 ESTEIRA"/>
    <s v="4533"/>
    <s v="NDB HOLDING AGRICOLA LTDA - MATRIZ"/>
    <n v="279.34800000000001"/>
  </r>
  <r>
    <x v="48"/>
    <n v="3030"/>
    <s v="101-JOHN DEERE CH670 ESTEIRA"/>
    <s v="4533"/>
    <s v="NDB HOLDING AGRICOLA LTDA - MATRIZ"/>
    <n v="335.19099999999997"/>
  </r>
  <r>
    <x v="48"/>
    <n v="3032"/>
    <s v="101-JOHN DEERE CH670 ESTEIRA"/>
    <s v="4533"/>
    <s v="NDB HOLDING AGRICOLA LTDA - MATRIZ"/>
    <n v="45.506999999999998"/>
  </r>
  <r>
    <x v="48"/>
    <n v="3044"/>
    <s v="100-JOHN DEERE CH570 ESTEIRA"/>
    <s v="4533"/>
    <s v="NDB HOLDING AGRICOLA LTDA - MATRIZ"/>
    <n v="88.691000000000003"/>
  </r>
  <r>
    <x v="48"/>
    <n v="3033"/>
    <s v="101-JOHN DEERE CH670 ESTEIRA"/>
    <s v="4533"/>
    <s v="NDB HOLDING AGRICOLA LTDA - MATRIZ"/>
    <n v="297.45100000000002"/>
  </r>
  <r>
    <x v="49"/>
    <n v="3051"/>
    <s v="201-CASE A9900 ESTEIRA"/>
    <s v="1"/>
    <s v="ALCON CIA DE ALCOOL CONCEICAO DA BARRA"/>
    <n v="601.84"/>
  </r>
  <r>
    <x v="49"/>
    <n v="3052"/>
    <s v="201-CASE A9900 ESTEIRA"/>
    <s v="1"/>
    <s v="ALCON CIA DE ALCOOL CONCEICAO DA BARRA"/>
    <n v="360.7"/>
  </r>
  <r>
    <x v="49"/>
    <n v="3053"/>
    <s v="201-CASE A9900 ESTEIRA"/>
    <s v="1"/>
    <s v="ALCON CIA DE ALCOOL CONCEICAO DA BARRA"/>
    <n v="535.57500000000005"/>
  </r>
  <r>
    <x v="49"/>
    <n v="3054"/>
    <s v="201-CASE A9900 ESTEIRA"/>
    <s v="1"/>
    <s v="ALCON CIA DE ALCOOL CONCEICAO DA BARRA"/>
    <n v="625.42499999999995"/>
  </r>
  <r>
    <x v="49"/>
    <n v="3019"/>
    <s v="100-JOHN DEERE CH570 ESTEIRA"/>
    <s v="4533"/>
    <s v="NDB HOLDING AGRICOLA LTDA - MATRIZ"/>
    <n v="704.77"/>
  </r>
  <r>
    <x v="49"/>
    <n v="3020"/>
    <s v="100-JOHN DEERE CH570 ESTEIRA"/>
    <s v="4533"/>
    <s v="NDB HOLDING AGRICOLA LTDA - MATRIZ"/>
    <n v="566.18499999999995"/>
  </r>
  <r>
    <x v="49"/>
    <n v="3021"/>
    <s v="100-JOHN DEERE CH570 ESTEIRA"/>
    <s v="4533"/>
    <s v="NDB HOLDING AGRICOLA LTDA - MATRIZ"/>
    <n v="458.47"/>
  </r>
  <r>
    <x v="49"/>
    <n v="3022"/>
    <s v="100-JOHN DEERE CH570 ESTEIRA"/>
    <s v="4533"/>
    <s v="NDB HOLDING AGRICOLA LTDA - MATRIZ"/>
    <n v="548.43499999999995"/>
  </r>
  <r>
    <x v="49"/>
    <n v="3023"/>
    <s v="100-JOHN DEERE CH570 ESTEIRA"/>
    <s v="4533"/>
    <s v="NDB HOLDING AGRICOLA LTDA - MATRIZ"/>
    <n v="924.03599999999994"/>
  </r>
  <r>
    <x v="49"/>
    <n v="3024"/>
    <s v="100-JOHN DEERE CH570 ESTEIRA"/>
    <s v="4533"/>
    <s v="NDB HOLDING AGRICOLA LTDA - MATRIZ"/>
    <n v="583.63499999999999"/>
  </r>
  <r>
    <x v="49"/>
    <n v="3025"/>
    <s v="100-JOHN DEERE CH570 ESTEIRA"/>
    <s v="4533"/>
    <s v="NDB HOLDING AGRICOLA LTDA - MATRIZ"/>
    <n v="225.786"/>
  </r>
  <r>
    <x v="49"/>
    <n v="3026"/>
    <s v="100-JOHN DEERE CH570 ESTEIRA"/>
    <s v="4533"/>
    <s v="NDB HOLDING AGRICOLA LTDA - MATRIZ"/>
    <n v="708.803"/>
  </r>
  <r>
    <x v="49"/>
    <n v="3031"/>
    <s v="101-JOHN DEERE CH670 ESTEIRA"/>
    <s v="4533"/>
    <s v="NDB HOLDING AGRICOLA LTDA - MATRIZ"/>
    <n v="224.517"/>
  </r>
  <r>
    <x v="49"/>
    <n v="3035"/>
    <s v="101-JOHN DEERE CH670 ESTEIRA"/>
    <s v="4533"/>
    <s v="NDB HOLDING AGRICOLA LTDA - MATRIZ"/>
    <n v="125.32299999999999"/>
  </r>
  <r>
    <x v="49"/>
    <n v="3041"/>
    <s v="100-JOHN DEERE CH570 ESTEIRA"/>
    <s v="4533"/>
    <s v="NDB HOLDING AGRICOLA LTDA - MATRIZ"/>
    <n v="473.06299999999999"/>
  </r>
  <r>
    <x v="49"/>
    <n v="3043"/>
    <s v="100-JOHN DEERE CH570 ESTEIRA"/>
    <s v="4533"/>
    <s v="NDB HOLDING AGRICOLA LTDA - MATRIZ"/>
    <n v="449.017"/>
  </r>
  <r>
    <x v="49"/>
    <n v="3047"/>
    <s v="100-JOHN DEERE CH570 ESTEIRA"/>
    <s v="4533"/>
    <s v="NDB HOLDING AGRICOLA LTDA - MATRIZ"/>
    <n v="934.66300000000001"/>
  </r>
  <r>
    <x v="49"/>
    <n v="3048"/>
    <s v="100-JOHN DEERE CH570 ESTEIRA"/>
    <s v="4533"/>
    <s v="NDB HOLDING AGRICOLA LTDA - MATRIZ"/>
    <n v="880.15"/>
  </r>
  <r>
    <x v="49"/>
    <n v="3049"/>
    <s v="100-JOHN DEERE CH570 ESTEIRA"/>
    <s v="4533"/>
    <s v="NDB HOLDING AGRICOLA LTDA - MATRIZ"/>
    <n v="712.31399999999996"/>
  </r>
  <r>
    <x v="49"/>
    <n v="3050"/>
    <s v="100-JOHN DEERE CH570 ESTEIRA"/>
    <s v="4533"/>
    <s v="NDB HOLDING AGRICOLA LTDA - MATRIZ"/>
    <n v="887.07299999999998"/>
  </r>
  <r>
    <x v="49"/>
    <n v="3028"/>
    <s v="101-JOHN DEERE CH670 ESTEIRA"/>
    <s v="4533"/>
    <s v="NDB HOLDING AGRICOLA LTDA - MATRIZ"/>
    <n v="185.99299999999999"/>
  </r>
  <r>
    <x v="49"/>
    <n v="3042"/>
    <s v="100-JOHN DEERE CH570 ESTEIRA"/>
    <s v="4533"/>
    <s v="NDB HOLDING AGRICOLA LTDA - MATRIZ"/>
    <n v="158.50899999999999"/>
  </r>
  <r>
    <x v="49"/>
    <n v="3046"/>
    <s v="100-JOHN DEERE CH570 ESTEIRA"/>
    <s v="4533"/>
    <s v="NDB HOLDING AGRICOLA LTDA - MATRIZ"/>
    <n v="151.81800000000001"/>
  </r>
  <r>
    <x v="49"/>
    <n v="3030"/>
    <s v="101-JOHN DEERE CH670 ESTEIRA"/>
    <s v="4533"/>
    <s v="NDB HOLDING AGRICOLA LTDA - MATRIZ"/>
    <n v="351.05399999999997"/>
  </r>
  <r>
    <x v="49"/>
    <n v="3032"/>
    <s v="101-JOHN DEERE CH670 ESTEIRA"/>
    <s v="4533"/>
    <s v="NDB HOLDING AGRICOLA LTDA - MATRIZ"/>
    <n v="155.74199999999999"/>
  </r>
  <r>
    <x v="49"/>
    <n v="3044"/>
    <s v="100-JOHN DEERE CH570 ESTEIRA"/>
    <s v="4533"/>
    <s v="NDB HOLDING AGRICOLA LTDA - MATRIZ"/>
    <n v="316.185"/>
  </r>
  <r>
    <x v="49"/>
    <n v="3033"/>
    <s v="101-JOHN DEERE CH670 ESTEIRA"/>
    <s v="4533"/>
    <s v="NDB HOLDING AGRICOLA LTDA - MATRIZ"/>
    <n v="175.839"/>
  </r>
  <r>
    <x v="50"/>
    <n v="3051"/>
    <s v="201-CASE A9900 ESTEIRA"/>
    <s v="1"/>
    <s v="ALCON CIA DE ALCOOL CONCEICAO DA BARRA"/>
    <n v="549.71500000000003"/>
  </r>
  <r>
    <x v="50"/>
    <n v="3052"/>
    <s v="201-CASE A9900 ESTEIRA"/>
    <s v="1"/>
    <s v="ALCON CIA DE ALCOOL CONCEICAO DA BARRA"/>
    <n v="570.34"/>
  </r>
  <r>
    <x v="50"/>
    <n v="3053"/>
    <s v="201-CASE A9900 ESTEIRA"/>
    <s v="1"/>
    <s v="ALCON CIA DE ALCOOL CONCEICAO DA BARRA"/>
    <n v="610.69000000000005"/>
  </r>
  <r>
    <x v="50"/>
    <n v="3054"/>
    <s v="201-CASE A9900 ESTEIRA"/>
    <s v="1"/>
    <s v="ALCON CIA DE ALCOOL CONCEICAO DA BARRA"/>
    <n v="373.995"/>
  </r>
  <r>
    <x v="50"/>
    <n v="3019"/>
    <s v="100-JOHN DEERE CH570 ESTEIRA"/>
    <s v="4533"/>
    <s v="NDB HOLDING AGRICOLA LTDA - MATRIZ"/>
    <n v="651.11500000000001"/>
  </r>
  <r>
    <x v="50"/>
    <n v="3020"/>
    <s v="100-JOHN DEERE CH570 ESTEIRA"/>
    <s v="4533"/>
    <s v="NDB HOLDING AGRICOLA LTDA - MATRIZ"/>
    <n v="480.53500000000003"/>
  </r>
  <r>
    <x v="50"/>
    <n v="3021"/>
    <s v="100-JOHN DEERE CH570 ESTEIRA"/>
    <s v="4533"/>
    <s v="NDB HOLDING AGRICOLA LTDA - MATRIZ"/>
    <n v="732.25"/>
  </r>
  <r>
    <x v="50"/>
    <n v="3022"/>
    <s v="100-JOHN DEERE CH570 ESTEIRA"/>
    <s v="4533"/>
    <s v="NDB HOLDING AGRICOLA LTDA - MATRIZ"/>
    <n v="745.7"/>
  </r>
  <r>
    <x v="50"/>
    <n v="3023"/>
    <s v="100-JOHN DEERE CH570 ESTEIRA"/>
    <s v="4533"/>
    <s v="NDB HOLDING AGRICOLA LTDA - MATRIZ"/>
    <n v="578.50199999999995"/>
  </r>
  <r>
    <x v="50"/>
    <n v="3024"/>
    <s v="100-JOHN DEERE CH570 ESTEIRA"/>
    <s v="4533"/>
    <s v="NDB HOLDING AGRICOLA LTDA - MATRIZ"/>
    <n v="598.16800000000001"/>
  </r>
  <r>
    <x v="50"/>
    <n v="3025"/>
    <s v="100-JOHN DEERE CH570 ESTEIRA"/>
    <s v="4533"/>
    <s v="NDB HOLDING AGRICOLA LTDA - MATRIZ"/>
    <n v="450.22899999999998"/>
  </r>
  <r>
    <x v="50"/>
    <n v="3026"/>
    <s v="100-JOHN DEERE CH570 ESTEIRA"/>
    <s v="4533"/>
    <s v="NDB HOLDING AGRICOLA LTDA - MATRIZ"/>
    <n v="518.80100000000004"/>
  </r>
  <r>
    <x v="50"/>
    <n v="3031"/>
    <s v="101-JOHN DEERE CH670 ESTEIRA"/>
    <s v="4533"/>
    <s v="NDB HOLDING AGRICOLA LTDA - MATRIZ"/>
    <n v="77.287000000000006"/>
  </r>
  <r>
    <x v="50"/>
    <n v="3035"/>
    <s v="101-JOHN DEERE CH670 ESTEIRA"/>
    <s v="4533"/>
    <s v="NDB HOLDING AGRICOLA LTDA - MATRIZ"/>
    <n v="436.30700000000002"/>
  </r>
  <r>
    <x v="50"/>
    <n v="3041"/>
    <s v="100-JOHN DEERE CH570 ESTEIRA"/>
    <s v="4533"/>
    <s v="NDB HOLDING AGRICOLA LTDA - MATRIZ"/>
    <n v="513.73099999999999"/>
  </r>
  <r>
    <x v="50"/>
    <n v="3043"/>
    <s v="100-JOHN DEERE CH570 ESTEIRA"/>
    <s v="4533"/>
    <s v="NDB HOLDING AGRICOLA LTDA - MATRIZ"/>
    <n v="308.27499999999998"/>
  </r>
  <r>
    <x v="50"/>
    <n v="3047"/>
    <s v="100-JOHN DEERE CH570 ESTEIRA"/>
    <s v="4533"/>
    <s v="NDB HOLDING AGRICOLA LTDA - MATRIZ"/>
    <n v="578.10299999999995"/>
  </r>
  <r>
    <x v="50"/>
    <n v="3048"/>
    <s v="100-JOHN DEERE CH570 ESTEIRA"/>
    <s v="4533"/>
    <s v="NDB HOLDING AGRICOLA LTDA - MATRIZ"/>
    <n v="696.61300000000006"/>
  </r>
  <r>
    <x v="50"/>
    <n v="3049"/>
    <s v="100-JOHN DEERE CH570 ESTEIRA"/>
    <s v="4533"/>
    <s v="NDB HOLDING AGRICOLA LTDA - MATRIZ"/>
    <n v="602.173"/>
  </r>
  <r>
    <x v="50"/>
    <n v="3050"/>
    <s v="100-JOHN DEERE CH570 ESTEIRA"/>
    <s v="4533"/>
    <s v="NDB HOLDING AGRICOLA LTDA - MATRIZ"/>
    <n v="651.23099999999999"/>
  </r>
  <r>
    <x v="50"/>
    <n v="3028"/>
    <s v="101-JOHN DEERE CH670 ESTEIRA"/>
    <s v="4533"/>
    <s v="NDB HOLDING AGRICOLA LTDA - MATRIZ"/>
    <n v="386.11599999999999"/>
  </r>
  <r>
    <x v="50"/>
    <n v="3042"/>
    <s v="100-JOHN DEERE CH570 ESTEIRA"/>
    <s v="4533"/>
    <s v="NDB HOLDING AGRICOLA LTDA - MATRIZ"/>
    <n v="188.39699999999999"/>
  </r>
  <r>
    <x v="50"/>
    <n v="3046"/>
    <s v="100-JOHN DEERE CH570 ESTEIRA"/>
    <s v="4533"/>
    <s v="NDB HOLDING AGRICOLA LTDA - MATRIZ"/>
    <n v="152.98699999999999"/>
  </r>
  <r>
    <x v="50"/>
    <n v="3030"/>
    <s v="101-JOHN DEERE CH670 ESTEIRA"/>
    <s v="4533"/>
    <s v="NDB HOLDING AGRICOLA LTDA - MATRIZ"/>
    <n v="324.738"/>
  </r>
  <r>
    <x v="50"/>
    <n v="3032"/>
    <s v="101-JOHN DEERE CH670 ESTEIRA"/>
    <s v="4533"/>
    <s v="NDB HOLDING AGRICOLA LTDA - MATRIZ"/>
    <n v="16.274999999999999"/>
  </r>
  <r>
    <x v="50"/>
    <n v="3044"/>
    <s v="100-JOHN DEERE CH570 ESTEIRA"/>
    <s v="4533"/>
    <s v="NDB HOLDING AGRICOLA LTDA - MATRIZ"/>
    <n v="512.39099999999996"/>
  </r>
  <r>
    <x v="50"/>
    <n v="3033"/>
    <s v="101-JOHN DEERE CH670 ESTEIRA"/>
    <s v="4533"/>
    <s v="NDB HOLDING AGRICOLA LTDA - MATRIZ"/>
    <n v="420.976"/>
  </r>
  <r>
    <x v="51"/>
    <n v="3051"/>
    <s v="201-CASE A9900 ESTEIRA"/>
    <s v="1"/>
    <s v="ALCON CIA DE ALCOOL CONCEICAO DA BARRA"/>
    <n v="517.94000000000005"/>
  </r>
  <r>
    <x v="51"/>
    <n v="3052"/>
    <s v="201-CASE A9900 ESTEIRA"/>
    <s v="1"/>
    <s v="ALCON CIA DE ALCOOL CONCEICAO DA BARRA"/>
    <n v="405.93"/>
  </r>
  <r>
    <x v="51"/>
    <n v="3053"/>
    <s v="201-CASE A9900 ESTEIRA"/>
    <s v="1"/>
    <s v="ALCON CIA DE ALCOOL CONCEICAO DA BARRA"/>
    <n v="452.79500000000002"/>
  </r>
  <r>
    <x v="51"/>
    <n v="3054"/>
    <s v="201-CASE A9900 ESTEIRA"/>
    <s v="1"/>
    <s v="ALCON CIA DE ALCOOL CONCEICAO DA BARRA"/>
    <n v="517.27499999999998"/>
  </r>
  <r>
    <x v="51"/>
    <n v="3019"/>
    <s v="100-JOHN DEERE CH570 ESTEIRA"/>
    <s v="4533"/>
    <s v="NDB HOLDING AGRICOLA LTDA - MATRIZ"/>
    <n v="761.56"/>
  </r>
  <r>
    <x v="51"/>
    <n v="3020"/>
    <s v="100-JOHN DEERE CH570 ESTEIRA"/>
    <s v="4533"/>
    <s v="NDB HOLDING AGRICOLA LTDA - MATRIZ"/>
    <n v="518.39"/>
  </r>
  <r>
    <x v="51"/>
    <n v="3021"/>
    <s v="100-JOHN DEERE CH570 ESTEIRA"/>
    <s v="4533"/>
    <s v="NDB HOLDING AGRICOLA LTDA - MATRIZ"/>
    <n v="482.625"/>
  </r>
  <r>
    <x v="51"/>
    <n v="3022"/>
    <s v="100-JOHN DEERE CH570 ESTEIRA"/>
    <s v="4533"/>
    <s v="NDB HOLDING AGRICOLA LTDA - MATRIZ"/>
    <n v="451.94499999999999"/>
  </r>
  <r>
    <x v="51"/>
    <n v="3023"/>
    <s v="100-JOHN DEERE CH570 ESTEIRA"/>
    <s v="4533"/>
    <s v="NDB HOLDING AGRICOLA LTDA - MATRIZ"/>
    <n v="408.46100000000001"/>
  </r>
  <r>
    <x v="51"/>
    <n v="3024"/>
    <s v="100-JOHN DEERE CH570 ESTEIRA"/>
    <s v="4533"/>
    <s v="NDB HOLDING AGRICOLA LTDA - MATRIZ"/>
    <n v="477.15199999999999"/>
  </r>
  <r>
    <x v="51"/>
    <n v="3025"/>
    <s v="100-JOHN DEERE CH570 ESTEIRA"/>
    <s v="4533"/>
    <s v="NDB HOLDING AGRICOLA LTDA - MATRIZ"/>
    <n v="431.45800000000003"/>
  </r>
  <r>
    <x v="51"/>
    <n v="3026"/>
    <s v="100-JOHN DEERE CH570 ESTEIRA"/>
    <s v="4533"/>
    <s v="NDB HOLDING AGRICOLA LTDA - MATRIZ"/>
    <n v="464.709"/>
  </r>
  <r>
    <x v="51"/>
    <n v="3031"/>
    <s v="101-JOHN DEERE CH670 ESTEIRA"/>
    <s v="4533"/>
    <s v="NDB HOLDING AGRICOLA LTDA - MATRIZ"/>
    <n v="254.16800000000001"/>
  </r>
  <r>
    <x v="51"/>
    <n v="3035"/>
    <s v="101-JOHN DEERE CH670 ESTEIRA"/>
    <s v="4533"/>
    <s v="NDB HOLDING AGRICOLA LTDA - MATRIZ"/>
    <n v="365.78500000000003"/>
  </r>
  <r>
    <x v="51"/>
    <n v="3041"/>
    <s v="100-JOHN DEERE CH570 ESTEIRA"/>
    <s v="4533"/>
    <s v="NDB HOLDING AGRICOLA LTDA - MATRIZ"/>
    <n v="578.20100000000002"/>
  </r>
  <r>
    <x v="51"/>
    <n v="3043"/>
    <s v="100-JOHN DEERE CH570 ESTEIRA"/>
    <s v="4533"/>
    <s v="NDB HOLDING AGRICOLA LTDA - MATRIZ"/>
    <n v="247.566"/>
  </r>
  <r>
    <x v="51"/>
    <n v="3047"/>
    <s v="100-JOHN DEERE CH570 ESTEIRA"/>
    <s v="4533"/>
    <s v="NDB HOLDING AGRICOLA LTDA - MATRIZ"/>
    <n v="490.92899999999997"/>
  </r>
  <r>
    <x v="51"/>
    <n v="3048"/>
    <s v="100-JOHN DEERE CH570 ESTEIRA"/>
    <s v="4533"/>
    <s v="NDB HOLDING AGRICOLA LTDA - MATRIZ"/>
    <n v="485.71199999999999"/>
  </r>
  <r>
    <x v="51"/>
    <n v="3049"/>
    <s v="100-JOHN DEERE CH570 ESTEIRA"/>
    <s v="4533"/>
    <s v="NDB HOLDING AGRICOLA LTDA - MATRIZ"/>
    <n v="525.38400000000001"/>
  </r>
  <r>
    <x v="51"/>
    <n v="3050"/>
    <s v="100-JOHN DEERE CH570 ESTEIRA"/>
    <s v="4533"/>
    <s v="NDB HOLDING AGRICOLA LTDA - MATRIZ"/>
    <n v="542.51499999999999"/>
  </r>
  <r>
    <x v="51"/>
    <n v="3028"/>
    <s v="101-JOHN DEERE CH670 ESTEIRA"/>
    <s v="4533"/>
    <s v="NDB HOLDING AGRICOLA LTDA - MATRIZ"/>
    <n v="275.87400000000002"/>
  </r>
  <r>
    <x v="51"/>
    <n v="3034"/>
    <s v="101-JOHN DEERE CH670 ESTEIRA"/>
    <s v="4533"/>
    <s v="NDB HOLDING AGRICOLA LTDA - MATRIZ"/>
    <n v="53.924999999999997"/>
  </r>
  <r>
    <x v="51"/>
    <n v="3042"/>
    <s v="100-JOHN DEERE CH570 ESTEIRA"/>
    <s v="4533"/>
    <s v="NDB HOLDING AGRICOLA LTDA - MATRIZ"/>
    <n v="240.47900000000001"/>
  </r>
  <r>
    <x v="51"/>
    <n v="3046"/>
    <s v="100-JOHN DEERE CH570 ESTEIRA"/>
    <s v="4533"/>
    <s v="NDB HOLDING AGRICOLA LTDA - MATRIZ"/>
    <n v="51.622"/>
  </r>
  <r>
    <x v="51"/>
    <n v="3030"/>
    <s v="101-JOHN DEERE CH670 ESTEIRA"/>
    <s v="4533"/>
    <s v="NDB HOLDING AGRICOLA LTDA - MATRIZ"/>
    <n v="379.57900000000001"/>
  </r>
  <r>
    <x v="51"/>
    <n v="3032"/>
    <s v="101-JOHN DEERE CH670 ESTEIRA"/>
    <s v="4533"/>
    <s v="NDB HOLDING AGRICOLA LTDA - MATRIZ"/>
    <n v="101.696"/>
  </r>
  <r>
    <x v="51"/>
    <n v="3044"/>
    <s v="100-JOHN DEERE CH570 ESTEIRA"/>
    <s v="4533"/>
    <s v="NDB HOLDING AGRICOLA LTDA - MATRIZ"/>
    <n v="359.06799999999998"/>
  </r>
  <r>
    <x v="51"/>
    <n v="3033"/>
    <s v="101-JOHN DEERE CH670 ESTEIRA"/>
    <s v="4533"/>
    <s v="NDB HOLDING AGRICOLA LTDA - MATRIZ"/>
    <n v="226.23699999999999"/>
  </r>
  <r>
    <x v="52"/>
    <n v="3019"/>
    <s v="100-JOHN DEERE CH570 ESTEIRA"/>
    <s v="4533"/>
    <s v="NDB HOLDING AGRICOLA LTDA - MATRIZ"/>
    <n v="613.11500000000001"/>
  </r>
  <r>
    <x v="52"/>
    <n v="3020"/>
    <s v="100-JOHN DEERE CH570 ESTEIRA"/>
    <s v="4533"/>
    <s v="NDB HOLDING AGRICOLA LTDA - MATRIZ"/>
    <n v="425.08499999999998"/>
  </r>
  <r>
    <x v="52"/>
    <n v="3021"/>
    <s v="100-JOHN DEERE CH570 ESTEIRA"/>
    <s v="4533"/>
    <s v="NDB HOLDING AGRICOLA LTDA - MATRIZ"/>
    <n v="312.47000000000003"/>
  </r>
  <r>
    <x v="52"/>
    <n v="3022"/>
    <s v="100-JOHN DEERE CH570 ESTEIRA"/>
    <s v="4533"/>
    <s v="NDB HOLDING AGRICOLA LTDA - MATRIZ"/>
    <n v="287.77"/>
  </r>
  <r>
    <x v="52"/>
    <n v="3023"/>
    <s v="100-JOHN DEERE CH570 ESTEIRA"/>
    <s v="4533"/>
    <s v="NDB HOLDING AGRICOLA LTDA - MATRIZ"/>
    <n v="733.17899999999997"/>
  </r>
  <r>
    <x v="52"/>
    <n v="3024"/>
    <s v="100-JOHN DEERE CH570 ESTEIRA"/>
    <s v="4533"/>
    <s v="NDB HOLDING AGRICOLA LTDA - MATRIZ"/>
    <n v="517.50599999999997"/>
  </r>
  <r>
    <x v="52"/>
    <n v="3025"/>
    <s v="100-JOHN DEERE CH570 ESTEIRA"/>
    <s v="4533"/>
    <s v="NDB HOLDING AGRICOLA LTDA - MATRIZ"/>
    <n v="558.48299999999995"/>
  </r>
  <r>
    <x v="52"/>
    <n v="3026"/>
    <s v="100-JOHN DEERE CH570 ESTEIRA"/>
    <s v="4533"/>
    <s v="NDB HOLDING AGRICOLA LTDA - MATRIZ"/>
    <n v="612.23199999999997"/>
  </r>
  <r>
    <x v="52"/>
    <n v="3028"/>
    <s v="101-JOHN DEERE CH670 ESTEIRA"/>
    <s v="4533"/>
    <s v="NDB HOLDING AGRICOLA LTDA - MATRIZ"/>
    <n v="274.81799999999998"/>
  </r>
  <r>
    <x v="52"/>
    <n v="3030"/>
    <s v="101-JOHN DEERE CH670 ESTEIRA"/>
    <s v="4533"/>
    <s v="NDB HOLDING AGRICOLA LTDA - MATRIZ"/>
    <n v="256.00299999999999"/>
  </r>
  <r>
    <x v="52"/>
    <n v="3032"/>
    <s v="101-JOHN DEERE CH670 ESTEIRA"/>
    <s v="4533"/>
    <s v="NDB HOLDING AGRICOLA LTDA - MATRIZ"/>
    <n v="247.941"/>
  </r>
  <r>
    <x v="52"/>
    <n v="3033"/>
    <s v="101-JOHN DEERE CH670 ESTEIRA"/>
    <s v="4533"/>
    <s v="NDB HOLDING AGRICOLA LTDA - MATRIZ"/>
    <n v="396.53199999999998"/>
  </r>
  <r>
    <x v="52"/>
    <n v="3034"/>
    <s v="101-JOHN DEERE CH670 ESTEIRA"/>
    <s v="4533"/>
    <s v="NDB HOLDING AGRICOLA LTDA - MATRIZ"/>
    <n v="190.155"/>
  </r>
  <r>
    <x v="52"/>
    <n v="3035"/>
    <s v="101-JOHN DEERE CH670 ESTEIRA"/>
    <s v="4533"/>
    <s v="NDB HOLDING AGRICOLA LTDA - MATRIZ"/>
    <n v="455.64800000000002"/>
  </r>
  <r>
    <x v="52"/>
    <n v="3041"/>
    <s v="100-JOHN DEERE CH570 ESTEIRA"/>
    <s v="4533"/>
    <s v="NDB HOLDING AGRICOLA LTDA - MATRIZ"/>
    <n v="301.83499999999998"/>
  </r>
  <r>
    <x v="52"/>
    <n v="3042"/>
    <s v="100-JOHN DEERE CH570 ESTEIRA"/>
    <s v="4533"/>
    <s v="NDB HOLDING AGRICOLA LTDA - MATRIZ"/>
    <n v="171.887"/>
  </r>
  <r>
    <x v="52"/>
    <n v="3043"/>
    <s v="100-JOHN DEERE CH570 ESTEIRA"/>
    <s v="4533"/>
    <s v="NDB HOLDING AGRICOLA LTDA - MATRIZ"/>
    <n v="357.20699999999999"/>
  </r>
  <r>
    <x v="52"/>
    <n v="3044"/>
    <s v="100-JOHN DEERE CH570 ESTEIRA"/>
    <s v="4533"/>
    <s v="NDB HOLDING AGRICOLA LTDA - MATRIZ"/>
    <n v="350.60399999999998"/>
  </r>
  <r>
    <x v="52"/>
    <n v="3046"/>
    <s v="100-JOHN DEERE CH570 ESTEIRA"/>
    <s v="4533"/>
    <s v="NDB HOLDING AGRICOLA LTDA - MATRIZ"/>
    <n v="304.2"/>
  </r>
  <r>
    <x v="52"/>
    <n v="3047"/>
    <s v="100-JOHN DEERE CH570 ESTEIRA"/>
    <s v="4533"/>
    <s v="NDB HOLDING AGRICOLA LTDA - MATRIZ"/>
    <n v="538.67899999999997"/>
  </r>
  <r>
    <x v="52"/>
    <n v="3048"/>
    <s v="100-JOHN DEERE CH570 ESTEIRA"/>
    <s v="4533"/>
    <s v="NDB HOLDING AGRICOLA LTDA - MATRIZ"/>
    <n v="809.93600000000004"/>
  </r>
  <r>
    <x v="52"/>
    <n v="3049"/>
    <s v="100-JOHN DEERE CH570 ESTEIRA"/>
    <s v="4533"/>
    <s v="NDB HOLDING AGRICOLA LTDA - MATRIZ"/>
    <n v="907.93299999999999"/>
  </r>
  <r>
    <x v="52"/>
    <n v="3050"/>
    <s v="100-JOHN DEERE CH570 ESTEIRA"/>
    <s v="4533"/>
    <s v="NDB HOLDING AGRICOLA LTDA - MATRIZ"/>
    <n v="1027.502"/>
  </r>
  <r>
    <x v="52"/>
    <n v="3051"/>
    <s v="201-CASE A9900 ESTEIRA"/>
    <s v="1"/>
    <s v="ALCON CIA DE ALCOOL CONCEICAO DA BARRA"/>
    <n v="558.65"/>
  </r>
  <r>
    <x v="52"/>
    <n v="3052"/>
    <s v="201-CASE A9900 ESTEIRA"/>
    <s v="1"/>
    <s v="ALCON CIA DE ALCOOL CONCEICAO DA BARRA"/>
    <n v="300.07"/>
  </r>
  <r>
    <x v="52"/>
    <n v="3053"/>
    <s v="201-CASE A9900 ESTEIRA"/>
    <s v="1"/>
    <s v="ALCON CIA DE ALCOOL CONCEICAO DA BARRA"/>
    <n v="462.78"/>
  </r>
  <r>
    <x v="52"/>
    <n v="3054"/>
    <s v="201-CASE A9900 ESTEIRA"/>
    <s v="1"/>
    <s v="ALCON CIA DE ALCOOL CONCEICAO DA BARRA"/>
    <n v="320.5"/>
  </r>
  <r>
    <x v="53"/>
    <n v="3051"/>
    <s v="201-CASE A9900 ESTEIRA"/>
    <s v="1"/>
    <s v="ALCON CIA DE ALCOOL CONCEICAO DA BARRA"/>
    <n v="522.66"/>
  </r>
  <r>
    <x v="53"/>
    <n v="3052"/>
    <s v="201-CASE A9900 ESTEIRA"/>
    <s v="1"/>
    <s v="ALCON CIA DE ALCOOL CONCEICAO DA BARRA"/>
    <n v="479.04"/>
  </r>
  <r>
    <x v="53"/>
    <n v="3053"/>
    <s v="201-CASE A9900 ESTEIRA"/>
    <s v="1"/>
    <s v="ALCON CIA DE ALCOOL CONCEICAO DA BARRA"/>
    <n v="419.78"/>
  </r>
  <r>
    <x v="53"/>
    <n v="3054"/>
    <s v="201-CASE A9900 ESTEIRA"/>
    <s v="1"/>
    <s v="ALCON CIA DE ALCOOL CONCEICAO DA BARRA"/>
    <n v="467.44"/>
  </r>
  <r>
    <x v="53"/>
    <n v="3019"/>
    <s v="100-JOHN DEERE CH570 ESTEIRA"/>
    <s v="4533"/>
    <s v="NDB HOLDING AGRICOLA LTDA - MATRIZ"/>
    <n v="365.98"/>
  </r>
  <r>
    <x v="53"/>
    <n v="3020"/>
    <s v="100-JOHN DEERE CH570 ESTEIRA"/>
    <s v="4533"/>
    <s v="NDB HOLDING AGRICOLA LTDA - MATRIZ"/>
    <n v="497.32499999999999"/>
  </r>
  <r>
    <x v="53"/>
    <n v="3021"/>
    <s v="100-JOHN DEERE CH570 ESTEIRA"/>
    <s v="4533"/>
    <s v="NDB HOLDING AGRICOLA LTDA - MATRIZ"/>
    <n v="522.98500000000001"/>
  </r>
  <r>
    <x v="53"/>
    <n v="3022"/>
    <s v="100-JOHN DEERE CH570 ESTEIRA"/>
    <s v="4533"/>
    <s v="NDB HOLDING AGRICOLA LTDA - MATRIZ"/>
    <n v="634.66999999999996"/>
  </r>
  <r>
    <x v="53"/>
    <n v="3023"/>
    <s v="100-JOHN DEERE CH570 ESTEIRA"/>
    <s v="4533"/>
    <s v="NDB HOLDING AGRICOLA LTDA - MATRIZ"/>
    <n v="395.12700000000001"/>
  </r>
  <r>
    <x v="53"/>
    <n v="3024"/>
    <s v="100-JOHN DEERE CH570 ESTEIRA"/>
    <s v="4533"/>
    <s v="NDB HOLDING AGRICOLA LTDA - MATRIZ"/>
    <n v="364.5"/>
  </r>
  <r>
    <x v="53"/>
    <n v="3025"/>
    <s v="100-JOHN DEERE CH570 ESTEIRA"/>
    <s v="4533"/>
    <s v="NDB HOLDING AGRICOLA LTDA - MATRIZ"/>
    <n v="346.036"/>
  </r>
  <r>
    <x v="53"/>
    <n v="3026"/>
    <s v="100-JOHN DEERE CH570 ESTEIRA"/>
    <s v="4533"/>
    <s v="NDB HOLDING AGRICOLA LTDA - MATRIZ"/>
    <n v="563.39700000000005"/>
  </r>
  <r>
    <x v="53"/>
    <n v="3035"/>
    <s v="101-JOHN DEERE CH670 ESTEIRA"/>
    <s v="4533"/>
    <s v="NDB HOLDING AGRICOLA LTDA - MATRIZ"/>
    <n v="276.08800000000002"/>
  </r>
  <r>
    <x v="53"/>
    <n v="3041"/>
    <s v="100-JOHN DEERE CH570 ESTEIRA"/>
    <s v="4533"/>
    <s v="NDB HOLDING AGRICOLA LTDA - MATRIZ"/>
    <n v="490.60399999999998"/>
  </r>
  <r>
    <x v="53"/>
    <n v="3043"/>
    <s v="100-JOHN DEERE CH570 ESTEIRA"/>
    <s v="4533"/>
    <s v="NDB HOLDING AGRICOLA LTDA - MATRIZ"/>
    <n v="543.72799999999995"/>
  </r>
  <r>
    <x v="53"/>
    <n v="3047"/>
    <s v="100-JOHN DEERE CH570 ESTEIRA"/>
    <s v="4533"/>
    <s v="NDB HOLDING AGRICOLA LTDA - MATRIZ"/>
    <n v="919.98599999999999"/>
  </r>
  <r>
    <x v="53"/>
    <n v="3048"/>
    <s v="100-JOHN DEERE CH570 ESTEIRA"/>
    <s v="4533"/>
    <s v="NDB HOLDING AGRICOLA LTDA - MATRIZ"/>
    <n v="693.47199999999998"/>
  </r>
  <r>
    <x v="53"/>
    <n v="3049"/>
    <s v="100-JOHN DEERE CH570 ESTEIRA"/>
    <s v="4533"/>
    <s v="NDB HOLDING AGRICOLA LTDA - MATRIZ"/>
    <n v="897.90200000000004"/>
  </r>
  <r>
    <x v="53"/>
    <n v="3050"/>
    <s v="100-JOHN DEERE CH570 ESTEIRA"/>
    <s v="4533"/>
    <s v="NDB HOLDING AGRICOLA LTDA - MATRIZ"/>
    <n v="1037.58"/>
  </r>
  <r>
    <x v="53"/>
    <n v="3028"/>
    <s v="101-JOHN DEERE CH670 ESTEIRA"/>
    <s v="4533"/>
    <s v="NDB HOLDING AGRICOLA LTDA - MATRIZ"/>
    <n v="311.923"/>
  </r>
  <r>
    <x v="53"/>
    <n v="3034"/>
    <s v="101-JOHN DEERE CH670 ESTEIRA"/>
    <s v="4533"/>
    <s v="NDB HOLDING AGRICOLA LTDA - MATRIZ"/>
    <n v="198.065"/>
  </r>
  <r>
    <x v="53"/>
    <n v="3042"/>
    <s v="100-JOHN DEERE CH570 ESTEIRA"/>
    <s v="4533"/>
    <s v="NDB HOLDING AGRICOLA LTDA - MATRIZ"/>
    <n v="189.43700000000001"/>
  </r>
  <r>
    <x v="53"/>
    <n v="3046"/>
    <s v="100-JOHN DEERE CH570 ESTEIRA"/>
    <s v="4533"/>
    <s v="NDB HOLDING AGRICOLA LTDA - MATRIZ"/>
    <n v="209.47499999999999"/>
  </r>
  <r>
    <x v="53"/>
    <n v="3030"/>
    <s v="101-JOHN DEERE CH670 ESTEIRA"/>
    <s v="4533"/>
    <s v="NDB HOLDING AGRICOLA LTDA - MATRIZ"/>
    <n v="360.142"/>
  </r>
  <r>
    <x v="53"/>
    <n v="3032"/>
    <s v="101-JOHN DEERE CH670 ESTEIRA"/>
    <s v="4533"/>
    <s v="NDB HOLDING AGRICOLA LTDA - MATRIZ"/>
    <n v="88.099000000000004"/>
  </r>
  <r>
    <x v="53"/>
    <n v="3044"/>
    <s v="100-JOHN DEERE CH570 ESTEIRA"/>
    <s v="4533"/>
    <s v="NDB HOLDING AGRICOLA LTDA - MATRIZ"/>
    <n v="591.14800000000002"/>
  </r>
  <r>
    <x v="53"/>
    <n v="3033"/>
    <s v="101-JOHN DEERE CH670 ESTEIRA"/>
    <s v="4533"/>
    <s v="NDB HOLDING AGRICOLA LTDA - MATRIZ"/>
    <n v="339.411"/>
  </r>
  <r>
    <x v="54"/>
    <n v="3051"/>
    <s v="201-CASE A9900 ESTEIRA"/>
    <s v="1"/>
    <s v="ALCON CIA DE ALCOOL CONCEICAO DA BARRA"/>
    <n v="547.56500000000005"/>
  </r>
  <r>
    <x v="54"/>
    <n v="3052"/>
    <s v="201-CASE A9900 ESTEIRA"/>
    <s v="1"/>
    <s v="ALCON CIA DE ALCOOL CONCEICAO DA BARRA"/>
    <n v="645.04"/>
  </r>
  <r>
    <x v="54"/>
    <n v="3053"/>
    <s v="201-CASE A9900 ESTEIRA"/>
    <s v="1"/>
    <s v="ALCON CIA DE ALCOOL CONCEICAO DA BARRA"/>
    <n v="798.88499999999999"/>
  </r>
  <r>
    <x v="54"/>
    <n v="3054"/>
    <s v="201-CASE A9900 ESTEIRA"/>
    <s v="1"/>
    <s v="ALCON CIA DE ALCOOL CONCEICAO DA BARRA"/>
    <n v="674.61"/>
  </r>
  <r>
    <x v="54"/>
    <n v="3019"/>
    <s v="100-JOHN DEERE CH570 ESTEIRA"/>
    <s v="4533"/>
    <s v="NDB HOLDING AGRICOLA LTDA - MATRIZ"/>
    <n v="467.14499999999998"/>
  </r>
  <r>
    <x v="54"/>
    <n v="3020"/>
    <s v="100-JOHN DEERE CH570 ESTEIRA"/>
    <s v="4533"/>
    <s v="NDB HOLDING AGRICOLA LTDA - MATRIZ"/>
    <n v="387.93"/>
  </r>
  <r>
    <x v="54"/>
    <n v="3021"/>
    <s v="100-JOHN DEERE CH570 ESTEIRA"/>
    <s v="4533"/>
    <s v="NDB HOLDING AGRICOLA LTDA - MATRIZ"/>
    <n v="631.125"/>
  </r>
  <r>
    <x v="54"/>
    <n v="3022"/>
    <s v="100-JOHN DEERE CH570 ESTEIRA"/>
    <s v="4533"/>
    <s v="NDB HOLDING AGRICOLA LTDA - MATRIZ"/>
    <n v="430.42"/>
  </r>
  <r>
    <x v="54"/>
    <n v="3023"/>
    <s v="100-JOHN DEERE CH570 ESTEIRA"/>
    <s v="4533"/>
    <s v="NDB HOLDING AGRICOLA LTDA - MATRIZ"/>
    <n v="422.36700000000002"/>
  </r>
  <r>
    <x v="54"/>
    <n v="3024"/>
    <s v="100-JOHN DEERE CH570 ESTEIRA"/>
    <s v="4533"/>
    <s v="NDB HOLDING AGRICOLA LTDA - MATRIZ"/>
    <n v="585.81299999999999"/>
  </r>
  <r>
    <x v="54"/>
    <n v="3025"/>
    <s v="100-JOHN DEERE CH570 ESTEIRA"/>
    <s v="4533"/>
    <s v="NDB HOLDING AGRICOLA LTDA - MATRIZ"/>
    <n v="521.50599999999997"/>
  </r>
  <r>
    <x v="54"/>
    <n v="3026"/>
    <s v="100-JOHN DEERE CH570 ESTEIRA"/>
    <s v="4533"/>
    <s v="NDB HOLDING AGRICOLA LTDA - MATRIZ"/>
    <n v="564.51400000000001"/>
  </r>
  <r>
    <x v="54"/>
    <n v="3035"/>
    <s v="101-JOHN DEERE CH670 ESTEIRA"/>
    <s v="4533"/>
    <s v="NDB HOLDING AGRICOLA LTDA - MATRIZ"/>
    <n v="734.12800000000004"/>
  </r>
  <r>
    <x v="54"/>
    <n v="3041"/>
    <s v="100-JOHN DEERE CH570 ESTEIRA"/>
    <s v="4533"/>
    <s v="NDB HOLDING AGRICOLA LTDA - MATRIZ"/>
    <n v="582.95399999999995"/>
  </r>
  <r>
    <x v="54"/>
    <n v="3043"/>
    <s v="100-JOHN DEERE CH570 ESTEIRA"/>
    <s v="4533"/>
    <s v="NDB HOLDING AGRICOLA LTDA - MATRIZ"/>
    <n v="440.87799999999999"/>
  </r>
  <r>
    <x v="54"/>
    <n v="3047"/>
    <s v="100-JOHN DEERE CH570 ESTEIRA"/>
    <s v="4533"/>
    <s v="NDB HOLDING AGRICOLA LTDA - MATRIZ"/>
    <n v="867.46400000000006"/>
  </r>
  <r>
    <x v="54"/>
    <n v="3048"/>
    <s v="100-JOHN DEERE CH570 ESTEIRA"/>
    <s v="4533"/>
    <s v="NDB HOLDING AGRICOLA LTDA - MATRIZ"/>
    <n v="788.58199999999999"/>
  </r>
  <r>
    <x v="54"/>
    <n v="3049"/>
    <s v="100-JOHN DEERE CH570 ESTEIRA"/>
    <s v="4533"/>
    <s v="NDB HOLDING AGRICOLA LTDA - MATRIZ"/>
    <n v="538.18299999999999"/>
  </r>
  <r>
    <x v="54"/>
    <n v="3050"/>
    <s v="100-JOHN DEERE CH570 ESTEIRA"/>
    <s v="4533"/>
    <s v="NDB HOLDING AGRICOLA LTDA - MATRIZ"/>
    <n v="819.51099999999997"/>
  </r>
  <r>
    <x v="54"/>
    <n v="3028"/>
    <s v="101-JOHN DEERE CH670 ESTEIRA"/>
    <s v="4533"/>
    <s v="NDB HOLDING AGRICOLA LTDA - MATRIZ"/>
    <n v="302.75799999999998"/>
  </r>
  <r>
    <x v="54"/>
    <n v="3034"/>
    <s v="101-JOHN DEERE CH670 ESTEIRA"/>
    <s v="4533"/>
    <s v="NDB HOLDING AGRICOLA LTDA - MATRIZ"/>
    <n v="293.77600000000001"/>
  </r>
  <r>
    <x v="54"/>
    <n v="3042"/>
    <s v="100-JOHN DEERE CH570 ESTEIRA"/>
    <s v="4533"/>
    <s v="NDB HOLDING AGRICOLA LTDA - MATRIZ"/>
    <n v="98.292000000000002"/>
  </r>
  <r>
    <x v="54"/>
    <n v="3046"/>
    <s v="100-JOHN DEERE CH570 ESTEIRA"/>
    <s v="4533"/>
    <s v="NDB HOLDING AGRICOLA LTDA - MATRIZ"/>
    <n v="54.014000000000003"/>
  </r>
  <r>
    <x v="54"/>
    <n v="3030"/>
    <s v="101-JOHN DEERE CH670 ESTEIRA"/>
    <s v="4533"/>
    <s v="NDB HOLDING AGRICOLA LTDA - MATRIZ"/>
    <n v="292.63499999999999"/>
  </r>
  <r>
    <x v="54"/>
    <n v="3032"/>
    <s v="101-JOHN DEERE CH670 ESTEIRA"/>
    <s v="4533"/>
    <s v="NDB HOLDING AGRICOLA LTDA - MATRIZ"/>
    <n v="250.51499999999999"/>
  </r>
  <r>
    <x v="54"/>
    <n v="3044"/>
    <s v="100-JOHN DEERE CH570 ESTEIRA"/>
    <s v="4533"/>
    <s v="NDB HOLDING AGRICOLA LTDA - MATRIZ"/>
    <n v="442.59"/>
  </r>
  <r>
    <x v="54"/>
    <n v="3033"/>
    <s v="101-JOHN DEERE CH670 ESTEIRA"/>
    <s v="4533"/>
    <s v="NDB HOLDING AGRICOLA LTDA - MATRIZ"/>
    <n v="276.2"/>
  </r>
  <r>
    <x v="55"/>
    <n v="3051"/>
    <s v="201-CASE A9900 ESTEIRA"/>
    <s v="1"/>
    <s v="ALCON CIA DE ALCOOL CONCEICAO DA BARRA"/>
    <n v="677.58"/>
  </r>
  <r>
    <x v="55"/>
    <n v="3052"/>
    <s v="201-CASE A9900 ESTEIRA"/>
    <s v="1"/>
    <s v="ALCON CIA DE ALCOOL CONCEICAO DA BARRA"/>
    <n v="680.81"/>
  </r>
  <r>
    <x v="55"/>
    <n v="3053"/>
    <s v="201-CASE A9900 ESTEIRA"/>
    <s v="1"/>
    <s v="ALCON CIA DE ALCOOL CONCEICAO DA BARRA"/>
    <n v="459.94"/>
  </r>
  <r>
    <x v="55"/>
    <n v="3054"/>
    <s v="201-CASE A9900 ESTEIRA"/>
    <s v="1"/>
    <s v="ALCON CIA DE ALCOOL CONCEICAO DA BARRA"/>
    <n v="319.52999999999997"/>
  </r>
  <r>
    <x v="55"/>
    <n v="3019"/>
    <s v="100-JOHN DEERE CH570 ESTEIRA"/>
    <s v="4533"/>
    <s v="NDB HOLDING AGRICOLA LTDA - MATRIZ"/>
    <n v="222.815"/>
  </r>
  <r>
    <x v="55"/>
    <n v="3020"/>
    <s v="100-JOHN DEERE CH570 ESTEIRA"/>
    <s v="4533"/>
    <s v="NDB HOLDING AGRICOLA LTDA - MATRIZ"/>
    <n v="356.14499999999998"/>
  </r>
  <r>
    <x v="55"/>
    <n v="3021"/>
    <s v="100-JOHN DEERE CH570 ESTEIRA"/>
    <s v="4533"/>
    <s v="NDB HOLDING AGRICOLA LTDA - MATRIZ"/>
    <n v="351.41500000000002"/>
  </r>
  <r>
    <x v="55"/>
    <n v="3022"/>
    <s v="100-JOHN DEERE CH570 ESTEIRA"/>
    <s v="4533"/>
    <s v="NDB HOLDING AGRICOLA LTDA - MATRIZ"/>
    <n v="289.745"/>
  </r>
  <r>
    <x v="55"/>
    <n v="3023"/>
    <s v="100-JOHN DEERE CH570 ESTEIRA"/>
    <s v="4533"/>
    <s v="NDB HOLDING AGRICOLA LTDA - MATRIZ"/>
    <n v="498.52"/>
  </r>
  <r>
    <x v="55"/>
    <n v="3024"/>
    <s v="100-JOHN DEERE CH570 ESTEIRA"/>
    <s v="4533"/>
    <s v="NDB HOLDING AGRICOLA LTDA - MATRIZ"/>
    <n v="589.06100000000004"/>
  </r>
  <r>
    <x v="55"/>
    <n v="3025"/>
    <s v="100-JOHN DEERE CH570 ESTEIRA"/>
    <s v="4533"/>
    <s v="NDB HOLDING AGRICOLA LTDA - MATRIZ"/>
    <n v="454.13900000000001"/>
  </r>
  <r>
    <x v="55"/>
    <n v="3026"/>
    <s v="100-JOHN DEERE CH570 ESTEIRA"/>
    <s v="4533"/>
    <s v="NDB HOLDING AGRICOLA LTDA - MATRIZ"/>
    <n v="612.98"/>
  </r>
  <r>
    <x v="55"/>
    <n v="3035"/>
    <s v="101-JOHN DEERE CH670 ESTEIRA"/>
    <s v="4533"/>
    <s v="NDB HOLDING AGRICOLA LTDA - MATRIZ"/>
    <n v="716.28"/>
  </r>
  <r>
    <x v="55"/>
    <n v="3041"/>
    <s v="100-JOHN DEERE CH570 ESTEIRA"/>
    <s v="4533"/>
    <s v="NDB HOLDING AGRICOLA LTDA - MATRIZ"/>
    <n v="487.02600000000001"/>
  </r>
  <r>
    <x v="55"/>
    <n v="3043"/>
    <s v="100-JOHN DEERE CH570 ESTEIRA"/>
    <s v="4533"/>
    <s v="NDB HOLDING AGRICOLA LTDA - MATRIZ"/>
    <n v="663.63400000000001"/>
  </r>
  <r>
    <x v="55"/>
    <n v="3047"/>
    <s v="100-JOHN DEERE CH570 ESTEIRA"/>
    <s v="4533"/>
    <s v="NDB HOLDING AGRICOLA LTDA - MATRIZ"/>
    <n v="276.315"/>
  </r>
  <r>
    <x v="55"/>
    <n v="3048"/>
    <s v="100-JOHN DEERE CH570 ESTEIRA"/>
    <s v="4533"/>
    <s v="NDB HOLDING AGRICOLA LTDA - MATRIZ"/>
    <n v="778.09400000000005"/>
  </r>
  <r>
    <x v="55"/>
    <n v="3049"/>
    <s v="100-JOHN DEERE CH570 ESTEIRA"/>
    <s v="4533"/>
    <s v="NDB HOLDING AGRICOLA LTDA - MATRIZ"/>
    <n v="539.67999999999995"/>
  </r>
  <r>
    <x v="55"/>
    <n v="3050"/>
    <s v="100-JOHN DEERE CH570 ESTEIRA"/>
    <s v="4533"/>
    <s v="NDB HOLDING AGRICOLA LTDA - MATRIZ"/>
    <n v="721.13099999999997"/>
  </r>
  <r>
    <x v="55"/>
    <n v="3028"/>
    <s v="101-JOHN DEERE CH670 ESTEIRA"/>
    <s v="4533"/>
    <s v="NDB HOLDING AGRICOLA LTDA - MATRIZ"/>
    <n v="283.07799999999997"/>
  </r>
  <r>
    <x v="55"/>
    <n v="3034"/>
    <s v="101-JOHN DEERE CH670 ESTEIRA"/>
    <s v="4533"/>
    <s v="NDB HOLDING AGRICOLA LTDA - MATRIZ"/>
    <n v="188.53"/>
  </r>
  <r>
    <x v="55"/>
    <n v="3042"/>
    <s v="100-JOHN DEERE CH570 ESTEIRA"/>
    <s v="4533"/>
    <s v="NDB HOLDING AGRICOLA LTDA - MATRIZ"/>
    <n v="100.947"/>
  </r>
  <r>
    <x v="55"/>
    <n v="3046"/>
    <s v="100-JOHN DEERE CH570 ESTEIRA"/>
    <s v="4533"/>
    <s v="NDB HOLDING AGRICOLA LTDA - MATRIZ"/>
    <n v="43.005000000000003"/>
  </r>
  <r>
    <x v="55"/>
    <n v="3030"/>
    <s v="101-JOHN DEERE CH670 ESTEIRA"/>
    <s v="4533"/>
    <s v="NDB HOLDING AGRICOLA LTDA - MATRIZ"/>
    <n v="82.745999999999995"/>
  </r>
  <r>
    <x v="55"/>
    <n v="3032"/>
    <s v="101-JOHN DEERE CH670 ESTEIRA"/>
    <s v="4533"/>
    <s v="NDB HOLDING AGRICOLA LTDA - MATRIZ"/>
    <n v="86.665000000000006"/>
  </r>
  <r>
    <x v="55"/>
    <n v="3044"/>
    <s v="100-JOHN DEERE CH570 ESTEIRA"/>
    <s v="4533"/>
    <s v="NDB HOLDING AGRICOLA LTDA - MATRIZ"/>
    <n v="448.45699999999999"/>
  </r>
  <r>
    <x v="55"/>
    <n v="3033"/>
    <s v="101-JOHN DEERE CH670 ESTEIRA"/>
    <s v="4533"/>
    <s v="NDB HOLDING AGRICOLA LTDA - MATRIZ"/>
    <n v="406.47199999999998"/>
  </r>
  <r>
    <x v="56"/>
    <n v="3051"/>
    <s v="201-CASE A9900 ESTEIRA"/>
    <s v="1"/>
    <s v="ALCON CIA DE ALCOOL CONCEICAO DA BARRA"/>
    <n v="581.99300000000005"/>
  </r>
  <r>
    <x v="56"/>
    <n v="3052"/>
    <s v="201-CASE A9900 ESTEIRA"/>
    <s v="1"/>
    <s v="ALCON CIA DE ALCOOL CONCEICAO DA BARRA"/>
    <n v="514.04"/>
  </r>
  <r>
    <x v="56"/>
    <n v="3053"/>
    <s v="201-CASE A9900 ESTEIRA"/>
    <s v="1"/>
    <s v="ALCON CIA DE ALCOOL CONCEICAO DA BARRA"/>
    <n v="503.75400000000002"/>
  </r>
  <r>
    <x v="56"/>
    <n v="3054"/>
    <s v="201-CASE A9900 ESTEIRA"/>
    <s v="1"/>
    <s v="ALCON CIA DE ALCOOL CONCEICAO DA BARRA"/>
    <n v="757.43299999999999"/>
  </r>
  <r>
    <x v="56"/>
    <n v="3019"/>
    <s v="100-JOHN DEERE CH570 ESTEIRA"/>
    <s v="4533"/>
    <s v="NDB HOLDING AGRICOLA LTDA - MATRIZ"/>
    <n v="338.125"/>
  </r>
  <r>
    <x v="56"/>
    <n v="3020"/>
    <s v="100-JOHN DEERE CH570 ESTEIRA"/>
    <s v="4533"/>
    <s v="NDB HOLDING AGRICOLA LTDA - MATRIZ"/>
    <n v="319.27999999999997"/>
  </r>
  <r>
    <x v="56"/>
    <n v="3021"/>
    <s v="100-JOHN DEERE CH570 ESTEIRA"/>
    <s v="4533"/>
    <s v="NDB HOLDING AGRICOLA LTDA - MATRIZ"/>
    <n v="347.44499999999999"/>
  </r>
  <r>
    <x v="56"/>
    <n v="3022"/>
    <s v="100-JOHN DEERE CH570 ESTEIRA"/>
    <s v="4533"/>
    <s v="NDB HOLDING AGRICOLA LTDA - MATRIZ"/>
    <n v="363.63"/>
  </r>
  <r>
    <x v="56"/>
    <n v="3023"/>
    <s v="100-JOHN DEERE CH570 ESTEIRA"/>
    <s v="4533"/>
    <s v="NDB HOLDING AGRICOLA LTDA - MATRIZ"/>
    <n v="397.89"/>
  </r>
  <r>
    <x v="56"/>
    <n v="3024"/>
    <s v="100-JOHN DEERE CH570 ESTEIRA"/>
    <s v="4533"/>
    <s v="NDB HOLDING AGRICOLA LTDA - MATRIZ"/>
    <n v="324.05799999999999"/>
  </r>
  <r>
    <x v="56"/>
    <n v="3025"/>
    <s v="100-JOHN DEERE CH570 ESTEIRA"/>
    <s v="4533"/>
    <s v="NDB HOLDING AGRICOLA LTDA - MATRIZ"/>
    <n v="674.88400000000001"/>
  </r>
  <r>
    <x v="56"/>
    <n v="3026"/>
    <s v="100-JOHN DEERE CH570 ESTEIRA"/>
    <s v="4533"/>
    <s v="NDB HOLDING AGRICOLA LTDA - MATRIZ"/>
    <n v="521.24800000000005"/>
  </r>
  <r>
    <x v="56"/>
    <n v="3035"/>
    <s v="101-JOHN DEERE CH670 ESTEIRA"/>
    <s v="4533"/>
    <s v="NDB HOLDING AGRICOLA LTDA - MATRIZ"/>
    <n v="430.01299999999998"/>
  </r>
  <r>
    <x v="56"/>
    <n v="3041"/>
    <s v="100-JOHN DEERE CH570 ESTEIRA"/>
    <s v="4533"/>
    <s v="NDB HOLDING AGRICOLA LTDA - MATRIZ"/>
    <n v="517.56200000000001"/>
  </r>
  <r>
    <x v="56"/>
    <n v="3043"/>
    <s v="100-JOHN DEERE CH570 ESTEIRA"/>
    <s v="4533"/>
    <s v="NDB HOLDING AGRICOLA LTDA - MATRIZ"/>
    <n v="583.36500000000001"/>
  </r>
  <r>
    <x v="56"/>
    <n v="3047"/>
    <s v="100-JOHN DEERE CH570 ESTEIRA"/>
    <s v="4533"/>
    <s v="NDB HOLDING AGRICOLA LTDA - MATRIZ"/>
    <n v="609.31100000000004"/>
  </r>
  <r>
    <x v="56"/>
    <n v="3048"/>
    <s v="100-JOHN DEERE CH570 ESTEIRA"/>
    <s v="4533"/>
    <s v="NDB HOLDING AGRICOLA LTDA - MATRIZ"/>
    <n v="435.82100000000003"/>
  </r>
  <r>
    <x v="56"/>
    <n v="3049"/>
    <s v="100-JOHN DEERE CH570 ESTEIRA"/>
    <s v="4533"/>
    <s v="NDB HOLDING AGRICOLA LTDA - MATRIZ"/>
    <n v="494.863"/>
  </r>
  <r>
    <x v="56"/>
    <n v="3050"/>
    <s v="100-JOHN DEERE CH570 ESTEIRA"/>
    <s v="4533"/>
    <s v="NDB HOLDING AGRICOLA LTDA - MATRIZ"/>
    <n v="320.72500000000002"/>
  </r>
  <r>
    <x v="56"/>
    <n v="3028"/>
    <s v="101-JOHN DEERE CH670 ESTEIRA"/>
    <s v="4533"/>
    <s v="NDB HOLDING AGRICOLA LTDA - MATRIZ"/>
    <n v="350.96"/>
  </r>
  <r>
    <x v="56"/>
    <n v="3034"/>
    <s v="101-JOHN DEERE CH670 ESTEIRA"/>
    <s v="4533"/>
    <s v="NDB HOLDING AGRICOLA LTDA - MATRIZ"/>
    <n v="254.155"/>
  </r>
  <r>
    <x v="56"/>
    <n v="3042"/>
    <s v="100-JOHN DEERE CH570 ESTEIRA"/>
    <s v="4533"/>
    <s v="NDB HOLDING AGRICOLA LTDA - MATRIZ"/>
    <n v="188.035"/>
  </r>
  <r>
    <x v="56"/>
    <n v="3030"/>
    <s v="101-JOHN DEERE CH670 ESTEIRA"/>
    <s v="4533"/>
    <s v="NDB HOLDING AGRICOLA LTDA - MATRIZ"/>
    <n v="209.739"/>
  </r>
  <r>
    <x v="56"/>
    <n v="3032"/>
    <s v="101-JOHN DEERE CH670 ESTEIRA"/>
    <s v="4533"/>
    <s v="NDB HOLDING AGRICOLA LTDA - MATRIZ"/>
    <n v="188.327"/>
  </r>
  <r>
    <x v="56"/>
    <n v="3044"/>
    <s v="100-JOHN DEERE CH570 ESTEIRA"/>
    <s v="4533"/>
    <s v="NDB HOLDING AGRICOLA LTDA - MATRIZ"/>
    <n v="205.46199999999999"/>
  </r>
  <r>
    <x v="56"/>
    <n v="3033"/>
    <s v="101-JOHN DEERE CH670 ESTEIRA"/>
    <s v="4533"/>
    <s v="NDB HOLDING AGRICOLA LTDA - MATRIZ"/>
    <n v="188.77199999999999"/>
  </r>
  <r>
    <x v="57"/>
    <n v="3051"/>
    <s v="201-CASE A9900 ESTEIRA"/>
    <s v="1"/>
    <s v="ALCON CIA DE ALCOOL CONCEICAO DA BARRA"/>
    <n v="106.7"/>
  </r>
  <r>
    <x v="57"/>
    <n v="3052"/>
    <s v="201-CASE A9900 ESTEIRA"/>
    <s v="1"/>
    <s v="ALCON CIA DE ALCOOL CONCEICAO DA BARRA"/>
    <n v="60.454999999999998"/>
  </r>
  <r>
    <x v="57"/>
    <n v="3053"/>
    <s v="201-CASE A9900 ESTEIRA"/>
    <s v="1"/>
    <s v="ALCON CIA DE ALCOOL CONCEICAO DA BARRA"/>
    <n v="104.505"/>
  </r>
  <r>
    <x v="57"/>
    <n v="3054"/>
    <s v="201-CASE A9900 ESTEIRA"/>
    <s v="1"/>
    <s v="ALCON CIA DE ALCOOL CONCEICAO DA BARRA"/>
    <n v="92.08"/>
  </r>
  <r>
    <x v="57"/>
    <n v="3019"/>
    <s v="100-JOHN DEERE CH570 ESTEIRA"/>
    <s v="4533"/>
    <s v="NDB HOLDING AGRICOLA LTDA - MATRIZ"/>
    <n v="92.27"/>
  </r>
  <r>
    <x v="57"/>
    <n v="3020"/>
    <s v="100-JOHN DEERE CH570 ESTEIRA"/>
    <s v="4533"/>
    <s v="NDB HOLDING AGRICOLA LTDA - MATRIZ"/>
    <n v="59.04"/>
  </r>
  <r>
    <x v="57"/>
    <n v="3021"/>
    <s v="100-JOHN DEERE CH570 ESTEIRA"/>
    <s v="4533"/>
    <s v="NDB HOLDING AGRICOLA LTDA - MATRIZ"/>
    <n v="81.575000000000003"/>
  </r>
  <r>
    <x v="57"/>
    <n v="3022"/>
    <s v="100-JOHN DEERE CH570 ESTEIRA"/>
    <s v="4533"/>
    <s v="NDB HOLDING AGRICOLA LTDA - MATRIZ"/>
    <n v="72.334999999999994"/>
  </r>
  <r>
    <x v="57"/>
    <n v="3023"/>
    <s v="100-JOHN DEERE CH570 ESTEIRA"/>
    <s v="4533"/>
    <s v="NDB HOLDING AGRICOLA LTDA - MATRIZ"/>
    <n v="15.2"/>
  </r>
  <r>
    <x v="57"/>
    <n v="3025"/>
    <s v="100-JOHN DEERE CH570 ESTEIRA"/>
    <s v="4533"/>
    <s v="NDB HOLDING AGRICOLA LTDA - MATRIZ"/>
    <n v="15.2"/>
  </r>
  <r>
    <x v="57"/>
    <n v="3026"/>
    <s v="100-JOHN DEERE CH570 ESTEIRA"/>
    <s v="4533"/>
    <s v="NDB HOLDING AGRICOLA LTDA - MATRIZ"/>
    <n v="30.4"/>
  </r>
  <r>
    <x v="57"/>
    <n v="3035"/>
    <s v="101-JOHN DEERE CH670 ESTEIRA"/>
    <s v="4533"/>
    <s v="NDB HOLDING AGRICOLA LTDA - MATRIZ"/>
    <n v="32.338000000000001"/>
  </r>
  <r>
    <x v="57"/>
    <n v="3041"/>
    <s v="100-JOHN DEERE CH570 ESTEIRA"/>
    <s v="4533"/>
    <s v="NDB HOLDING AGRICOLA LTDA - MATRIZ"/>
    <n v="30.207000000000001"/>
  </r>
  <r>
    <x v="57"/>
    <n v="3043"/>
    <s v="100-JOHN DEERE CH570 ESTEIRA"/>
    <s v="4533"/>
    <s v="NDB HOLDING AGRICOLA LTDA - MATRIZ"/>
    <n v="63.774999999999999"/>
  </r>
  <r>
    <x v="57"/>
    <n v="3047"/>
    <s v="100-JOHN DEERE CH570 ESTEIRA"/>
    <s v="4533"/>
    <s v="NDB HOLDING AGRICOLA LTDA - MATRIZ"/>
    <n v="63.362000000000002"/>
  </r>
  <r>
    <x v="57"/>
    <n v="3048"/>
    <s v="100-JOHN DEERE CH570 ESTEIRA"/>
    <s v="4533"/>
    <s v="NDB HOLDING AGRICOLA LTDA - MATRIZ"/>
    <n v="45.35"/>
  </r>
  <r>
    <x v="57"/>
    <n v="3049"/>
    <s v="100-JOHN DEERE CH570 ESTEIRA"/>
    <s v="4533"/>
    <s v="NDB HOLDING AGRICOLA LTDA - MATRIZ"/>
    <n v="62.155999999999999"/>
  </r>
  <r>
    <x v="57"/>
    <n v="3050"/>
    <s v="100-JOHN DEERE CH570 ESTEIRA"/>
    <s v="4533"/>
    <s v="NDB HOLDING AGRICOLA LTDA - MATRIZ"/>
    <n v="80.912000000000006"/>
  </r>
  <r>
    <x v="57"/>
    <n v="3042"/>
    <s v="100-JOHN DEERE CH570 ESTEIRA"/>
    <s v="4533"/>
    <s v="NDB HOLDING AGRICOLA LTDA - MATRIZ"/>
    <n v="95.465000000000003"/>
  </r>
  <r>
    <x v="57"/>
    <n v="3046"/>
    <s v="100-JOHN DEERE CH570 ESTEIRA"/>
    <s v="4533"/>
    <s v="NDB HOLDING AGRICOLA LTDA - MATRIZ"/>
    <n v="63.555"/>
  </r>
  <r>
    <x v="58"/>
    <n v="3051"/>
    <s v="201-CASE A9900 ESTEIRA"/>
    <s v="1"/>
    <s v="ALCON CIA DE ALCOOL CONCEICAO DA BARRA"/>
    <n v="0"/>
  </r>
  <r>
    <x v="58"/>
    <n v="3052"/>
    <s v="201-CASE A9900 ESTEIRA"/>
    <s v="1"/>
    <s v="ALCON CIA DE ALCOOL CONCEICAO DA BARRA"/>
    <n v="0"/>
  </r>
  <r>
    <x v="58"/>
    <n v="3053"/>
    <s v="201-CASE A9900 ESTEIRA"/>
    <s v="1"/>
    <s v="ALCON CIA DE ALCOOL CONCEICAO DA BARRA"/>
    <n v="0"/>
  </r>
  <r>
    <x v="58"/>
    <n v="3054"/>
    <s v="201-CASE A9900 ESTEIRA"/>
    <s v="1"/>
    <s v="ALCON CIA DE ALCOOL CONCEICAO DA BARRA"/>
    <n v="0"/>
  </r>
  <r>
    <x v="58"/>
    <n v="3019"/>
    <s v="100-JOHN DEERE CH570 ESTEIRA"/>
    <s v="4533"/>
    <s v="NDB HOLDING AGRICOLA LTDA - MATRIZ"/>
    <n v="0"/>
  </r>
  <r>
    <x v="58"/>
    <n v="3020"/>
    <s v="100-JOHN DEERE CH570 ESTEIRA"/>
    <s v="4533"/>
    <s v="NDB HOLDING AGRICOLA LTDA - MATRIZ"/>
    <n v="0"/>
  </r>
  <r>
    <x v="58"/>
    <n v="3021"/>
    <s v="100-JOHN DEERE CH570 ESTEIRA"/>
    <s v="4533"/>
    <s v="NDB HOLDING AGRICOLA LTDA - MATRIZ"/>
    <n v="0"/>
  </r>
  <r>
    <x v="58"/>
    <n v="3022"/>
    <s v="100-JOHN DEERE CH570 ESTEIRA"/>
    <s v="4533"/>
    <s v="NDB HOLDING AGRICOLA LTDA - MATRIZ"/>
    <n v="0"/>
  </r>
  <r>
    <x v="58"/>
    <n v="3023"/>
    <s v="100-JOHN DEERE CH570 ESTEIRA"/>
    <s v="4533"/>
    <s v="NDB HOLDING AGRICOLA LTDA - MATRIZ"/>
    <n v="0"/>
  </r>
  <r>
    <x v="58"/>
    <n v="3024"/>
    <s v="100-JOHN DEERE CH570 ESTEIRA"/>
    <s v="4533"/>
    <s v="NDB HOLDING AGRICOLA LTDA - MATRIZ"/>
    <n v="0"/>
  </r>
  <r>
    <x v="58"/>
    <n v="3025"/>
    <s v="100-JOHN DEERE CH570 ESTEIRA"/>
    <s v="4533"/>
    <s v="NDB HOLDING AGRICOLA LTDA - MATRIZ"/>
    <n v="0"/>
  </r>
  <r>
    <x v="58"/>
    <n v="3026"/>
    <s v="100-JOHN DEERE CH570 ESTEIRA"/>
    <s v="4533"/>
    <s v="NDB HOLDING AGRICOLA LTDA - MATRIZ"/>
    <n v="0"/>
  </r>
  <r>
    <x v="58"/>
    <n v="3035"/>
    <s v="101-JOHN DEERE CH670 ESTEIRA"/>
    <s v="4533"/>
    <s v="NDB HOLDING AGRICOLA LTDA - MATRIZ"/>
    <n v="0"/>
  </r>
  <r>
    <x v="58"/>
    <n v="3041"/>
    <s v="100-JOHN DEERE CH570 ESTEIRA"/>
    <s v="4533"/>
    <s v="NDB HOLDING AGRICOLA LTDA - MATRIZ"/>
    <n v="0"/>
  </r>
  <r>
    <x v="58"/>
    <n v="3043"/>
    <s v="100-JOHN DEERE CH570 ESTEIRA"/>
    <s v="4533"/>
    <s v="NDB HOLDING AGRICOLA LTDA - MATRIZ"/>
    <n v="0"/>
  </r>
  <r>
    <x v="58"/>
    <n v="3047"/>
    <s v="100-JOHN DEERE CH570 ESTEIRA"/>
    <s v="4533"/>
    <s v="NDB HOLDING AGRICOLA LTDA - MATRIZ"/>
    <n v="0"/>
  </r>
  <r>
    <x v="58"/>
    <n v="3048"/>
    <s v="100-JOHN DEERE CH570 ESTEIRA"/>
    <s v="4533"/>
    <s v="NDB HOLDING AGRICOLA LTDA - MATRIZ"/>
    <n v="0"/>
  </r>
  <r>
    <x v="58"/>
    <n v="3049"/>
    <s v="100-JOHN DEERE CH570 ESTEIRA"/>
    <s v="4533"/>
    <s v="NDB HOLDING AGRICOLA LTDA - MATRIZ"/>
    <n v="0"/>
  </r>
  <r>
    <x v="58"/>
    <n v="3050"/>
    <s v="100-JOHN DEERE CH570 ESTEIRA"/>
    <s v="4533"/>
    <s v="NDB HOLDING AGRICOLA LTDA - MATRIZ"/>
    <n v="0"/>
  </r>
  <r>
    <x v="58"/>
    <n v="3028"/>
    <s v="101-JOHN DEERE CH670 ESTEIRA"/>
    <s v="4533"/>
    <s v="NDB HOLDING AGRICOLA LTDA - MATRIZ"/>
    <n v="0"/>
  </r>
  <r>
    <x v="58"/>
    <n v="3034"/>
    <s v="101-JOHN DEERE CH670 ESTEIRA"/>
    <s v="4533"/>
    <s v="NDB HOLDING AGRICOLA LTDA - MATRIZ"/>
    <n v="0"/>
  </r>
  <r>
    <x v="58"/>
    <n v="3042"/>
    <s v="100-JOHN DEERE CH570 ESTEIRA"/>
    <s v="4533"/>
    <s v="NDB HOLDING AGRICOLA LTDA - MATRIZ"/>
    <n v="0"/>
  </r>
  <r>
    <x v="58"/>
    <n v="3030"/>
    <s v="101-JOHN DEERE CH670 ESTEIRA"/>
    <s v="4533"/>
    <s v="NDB HOLDING AGRICOLA LTDA - MATRIZ"/>
    <n v="0"/>
  </r>
  <r>
    <x v="58"/>
    <n v="3032"/>
    <s v="101-JOHN DEERE CH670 ESTEIRA"/>
    <s v="4533"/>
    <s v="NDB HOLDING AGRICOLA LTDA - MATRIZ"/>
    <n v="0"/>
  </r>
  <r>
    <x v="58"/>
    <n v="3044"/>
    <s v="100-JOHN DEERE CH570 ESTEIRA"/>
    <s v="4533"/>
    <s v="NDB HOLDING AGRICOLA LTDA - MATRIZ"/>
    <n v="0"/>
  </r>
  <r>
    <x v="58"/>
    <n v="3033"/>
    <s v="101-JOHN DEERE CH670 ESTEIRA"/>
    <s v="4533"/>
    <s v="NDB HOLDING AGRICOLA LTDA - MATRIZ"/>
    <n v="0"/>
  </r>
  <r>
    <x v="59"/>
    <n v="3051"/>
    <s v="201-CASE A9900 ESTEIRA"/>
    <s v="1"/>
    <s v="ALCON CIA DE ALCOOL CONCEICAO DA BARRA"/>
    <n v="157.86500000000001"/>
  </r>
  <r>
    <x v="59"/>
    <n v="3052"/>
    <s v="201-CASE A9900 ESTEIRA"/>
    <s v="1"/>
    <s v="ALCON CIA DE ALCOOL CONCEICAO DA BARRA"/>
    <n v="226.29499999999999"/>
  </r>
  <r>
    <x v="59"/>
    <n v="3053"/>
    <s v="201-CASE A9900 ESTEIRA"/>
    <s v="1"/>
    <s v="ALCON CIA DE ALCOOL CONCEICAO DA BARRA"/>
    <n v="44"/>
  </r>
  <r>
    <x v="59"/>
    <n v="3054"/>
    <s v="201-CASE A9900 ESTEIRA"/>
    <s v="1"/>
    <s v="ALCON CIA DE ALCOOL CONCEICAO DA BARRA"/>
    <n v="230.58"/>
  </r>
  <r>
    <x v="59"/>
    <n v="3019"/>
    <s v="100-JOHN DEERE CH570 ESTEIRA"/>
    <s v="4533"/>
    <s v="NDB HOLDING AGRICOLA LTDA - MATRIZ"/>
    <n v="171.82499999999999"/>
  </r>
  <r>
    <x v="59"/>
    <n v="3020"/>
    <s v="100-JOHN DEERE CH570 ESTEIRA"/>
    <s v="4533"/>
    <s v="NDB HOLDING AGRICOLA LTDA - MATRIZ"/>
    <n v="127.34"/>
  </r>
  <r>
    <x v="59"/>
    <n v="3021"/>
    <s v="100-JOHN DEERE CH570 ESTEIRA"/>
    <s v="4533"/>
    <s v="NDB HOLDING AGRICOLA LTDA - MATRIZ"/>
    <n v="98.834999999999994"/>
  </r>
  <r>
    <x v="59"/>
    <n v="3022"/>
    <s v="100-JOHN DEERE CH570 ESTEIRA"/>
    <s v="4533"/>
    <s v="NDB HOLDING AGRICOLA LTDA - MATRIZ"/>
    <n v="26.78"/>
  </r>
  <r>
    <x v="59"/>
    <n v="3023"/>
    <s v="100-JOHN DEERE CH570 ESTEIRA"/>
    <s v="4533"/>
    <s v="NDB HOLDING AGRICOLA LTDA - MATRIZ"/>
    <n v="79.471999999999994"/>
  </r>
  <r>
    <x v="59"/>
    <n v="3024"/>
    <s v="100-JOHN DEERE CH570 ESTEIRA"/>
    <s v="4533"/>
    <s v="NDB HOLDING AGRICOLA LTDA - MATRIZ"/>
    <n v="399.16399999999999"/>
  </r>
  <r>
    <x v="59"/>
    <n v="3025"/>
    <s v="100-JOHN DEERE CH570 ESTEIRA"/>
    <s v="4533"/>
    <s v="NDB HOLDING AGRICOLA LTDA - MATRIZ"/>
    <n v="341.19"/>
  </r>
  <r>
    <x v="59"/>
    <n v="3026"/>
    <s v="100-JOHN DEERE CH570 ESTEIRA"/>
    <s v="4533"/>
    <s v="NDB HOLDING AGRICOLA LTDA - MATRIZ"/>
    <n v="114.834"/>
  </r>
  <r>
    <x v="59"/>
    <n v="3035"/>
    <s v="101-JOHN DEERE CH670 ESTEIRA"/>
    <s v="4533"/>
    <s v="NDB HOLDING AGRICOLA LTDA - MATRIZ"/>
    <n v="191.36099999999999"/>
  </r>
  <r>
    <x v="59"/>
    <n v="3041"/>
    <s v="100-JOHN DEERE CH570 ESTEIRA"/>
    <s v="4533"/>
    <s v="NDB HOLDING AGRICOLA LTDA - MATRIZ"/>
    <n v="141.929"/>
  </r>
  <r>
    <x v="59"/>
    <n v="3043"/>
    <s v="100-JOHN DEERE CH570 ESTEIRA"/>
    <s v="4533"/>
    <s v="NDB HOLDING AGRICOLA LTDA - MATRIZ"/>
    <n v="168.89"/>
  </r>
  <r>
    <x v="59"/>
    <n v="3047"/>
    <s v="100-JOHN DEERE CH570 ESTEIRA"/>
    <s v="4533"/>
    <s v="NDB HOLDING AGRICOLA LTDA - MATRIZ"/>
    <n v="332.01799999999997"/>
  </r>
  <r>
    <x v="59"/>
    <n v="3048"/>
    <s v="100-JOHN DEERE CH570 ESTEIRA"/>
    <s v="4533"/>
    <s v="NDB HOLDING AGRICOLA LTDA - MATRIZ"/>
    <n v="309.30200000000002"/>
  </r>
  <r>
    <x v="59"/>
    <n v="3049"/>
    <s v="100-JOHN DEERE CH570 ESTEIRA"/>
    <s v="4533"/>
    <s v="NDB HOLDING AGRICOLA LTDA - MATRIZ"/>
    <n v="300.50299999999999"/>
  </r>
  <r>
    <x v="59"/>
    <n v="3050"/>
    <s v="100-JOHN DEERE CH570 ESTEIRA"/>
    <s v="4533"/>
    <s v="NDB HOLDING AGRICOLA LTDA - MATRIZ"/>
    <n v="322.77699999999999"/>
  </r>
  <r>
    <x v="59"/>
    <n v="3028"/>
    <s v="101-JOHN DEERE CH670 ESTEIRA"/>
    <s v="4533"/>
    <s v="NDB HOLDING AGRICOLA LTDA - MATRIZ"/>
    <n v="179.12700000000001"/>
  </r>
  <r>
    <x v="59"/>
    <n v="3034"/>
    <s v="101-JOHN DEERE CH670 ESTEIRA"/>
    <s v="4533"/>
    <s v="NDB HOLDING AGRICOLA LTDA - MATRIZ"/>
    <n v="227.673"/>
  </r>
  <r>
    <x v="59"/>
    <n v="3042"/>
    <s v="100-JOHN DEERE CH570 ESTEIRA"/>
    <s v="4533"/>
    <s v="NDB HOLDING AGRICOLA LTDA - MATRIZ"/>
    <n v="134.53"/>
  </r>
  <r>
    <x v="59"/>
    <n v="3046"/>
    <s v="100-JOHN DEERE CH570 ESTEIRA"/>
    <s v="4533"/>
    <s v="NDB HOLDING AGRICOLA LTDA - MATRIZ"/>
    <n v="10.79"/>
  </r>
  <r>
    <x v="59"/>
    <n v="3030"/>
    <s v="101-JOHN DEERE CH670 ESTEIRA"/>
    <s v="4533"/>
    <s v="NDB HOLDING AGRICOLA LTDA - MATRIZ"/>
    <n v="131.50399999999999"/>
  </r>
  <r>
    <x v="59"/>
    <n v="3032"/>
    <s v="101-JOHN DEERE CH670 ESTEIRA"/>
    <s v="4533"/>
    <s v="NDB HOLDING AGRICOLA LTDA - MATRIZ"/>
    <n v="72.881"/>
  </r>
  <r>
    <x v="59"/>
    <n v="3044"/>
    <s v="100-JOHN DEERE CH570 ESTEIRA"/>
    <s v="4533"/>
    <s v="NDB HOLDING AGRICOLA LTDA - MATRIZ"/>
    <n v="175.239"/>
  </r>
  <r>
    <x v="59"/>
    <n v="3033"/>
    <s v="101-JOHN DEERE CH670 ESTEIRA"/>
    <s v="4533"/>
    <s v="NDB HOLDING AGRICOLA LTDA - MATRIZ"/>
    <n v="80.316000000000003"/>
  </r>
  <r>
    <x v="60"/>
    <n v="3051"/>
    <s v="201-CASE A9900 ESTEIRA"/>
    <s v="1"/>
    <s v="ALCON CIA DE ALCOOL CONCEICAO DA BARRA"/>
    <n v="807.245"/>
  </r>
  <r>
    <x v="60"/>
    <n v="3052"/>
    <s v="201-CASE A9900 ESTEIRA"/>
    <s v="1"/>
    <s v="ALCON CIA DE ALCOOL CONCEICAO DA BARRA"/>
    <n v="538.80499999999995"/>
  </r>
  <r>
    <x v="60"/>
    <n v="3053"/>
    <s v="201-CASE A9900 ESTEIRA"/>
    <s v="1"/>
    <s v="ALCON CIA DE ALCOOL CONCEICAO DA BARRA"/>
    <n v="791.69500000000005"/>
  </r>
  <r>
    <x v="60"/>
    <n v="3054"/>
    <s v="201-CASE A9900 ESTEIRA"/>
    <s v="1"/>
    <s v="ALCON CIA DE ALCOOL CONCEICAO DA BARRA"/>
    <n v="503.72500000000002"/>
  </r>
  <r>
    <x v="60"/>
    <n v="3019"/>
    <s v="100-JOHN DEERE CH570 ESTEIRA"/>
    <s v="4533"/>
    <s v="NDB HOLDING AGRICOLA LTDA - MATRIZ"/>
    <n v="539.65"/>
  </r>
  <r>
    <x v="60"/>
    <n v="3020"/>
    <s v="100-JOHN DEERE CH570 ESTEIRA"/>
    <s v="4533"/>
    <s v="NDB HOLDING AGRICOLA LTDA - MATRIZ"/>
    <n v="508.59500000000003"/>
  </r>
  <r>
    <x v="60"/>
    <n v="3021"/>
    <s v="100-JOHN DEERE CH570 ESTEIRA"/>
    <s v="4533"/>
    <s v="NDB HOLDING AGRICOLA LTDA - MATRIZ"/>
    <n v="612.59"/>
  </r>
  <r>
    <x v="60"/>
    <n v="3022"/>
    <s v="100-JOHN DEERE CH570 ESTEIRA"/>
    <s v="4533"/>
    <s v="NDB HOLDING AGRICOLA LTDA - MATRIZ"/>
    <n v="335.66500000000002"/>
  </r>
  <r>
    <x v="60"/>
    <n v="3023"/>
    <s v="100-JOHN DEERE CH570 ESTEIRA"/>
    <s v="4533"/>
    <s v="NDB HOLDING AGRICOLA LTDA - MATRIZ"/>
    <n v="506.714"/>
  </r>
  <r>
    <x v="60"/>
    <n v="3024"/>
    <s v="100-JOHN DEERE CH570 ESTEIRA"/>
    <s v="4533"/>
    <s v="NDB HOLDING AGRICOLA LTDA - MATRIZ"/>
    <n v="494.072"/>
  </r>
  <r>
    <x v="60"/>
    <n v="3025"/>
    <s v="100-JOHN DEERE CH570 ESTEIRA"/>
    <s v="4533"/>
    <s v="NDB HOLDING AGRICOLA LTDA - MATRIZ"/>
    <n v="213.12100000000001"/>
  </r>
  <r>
    <x v="60"/>
    <n v="3026"/>
    <s v="100-JOHN DEERE CH570 ESTEIRA"/>
    <s v="4533"/>
    <s v="NDB HOLDING AGRICOLA LTDA - MATRIZ"/>
    <n v="414.03300000000002"/>
  </r>
  <r>
    <x v="60"/>
    <n v="3031"/>
    <s v="101-JOHN DEERE CH670 ESTEIRA"/>
    <s v="4533"/>
    <s v="NDB HOLDING AGRICOLA LTDA - MATRIZ"/>
    <n v="22.984000000000002"/>
  </r>
  <r>
    <x v="60"/>
    <n v="3035"/>
    <s v="101-JOHN DEERE CH670 ESTEIRA"/>
    <s v="4533"/>
    <s v="NDB HOLDING AGRICOLA LTDA - MATRIZ"/>
    <n v="307.916"/>
  </r>
  <r>
    <x v="60"/>
    <n v="3041"/>
    <s v="100-JOHN DEERE CH570 ESTEIRA"/>
    <s v="4533"/>
    <s v="NDB HOLDING AGRICOLA LTDA - MATRIZ"/>
    <n v="317.548"/>
  </r>
  <r>
    <x v="60"/>
    <n v="3043"/>
    <s v="100-JOHN DEERE CH570 ESTEIRA"/>
    <s v="4533"/>
    <s v="NDB HOLDING AGRICOLA LTDA - MATRIZ"/>
    <n v="404.31200000000001"/>
  </r>
  <r>
    <x v="60"/>
    <n v="3047"/>
    <s v="100-JOHN DEERE CH570 ESTEIRA"/>
    <s v="4533"/>
    <s v="NDB HOLDING AGRICOLA LTDA - MATRIZ"/>
    <n v="690.97199999999998"/>
  </r>
  <r>
    <x v="60"/>
    <n v="3048"/>
    <s v="100-JOHN DEERE CH570 ESTEIRA"/>
    <s v="4533"/>
    <s v="NDB HOLDING AGRICOLA LTDA - MATRIZ"/>
    <n v="386.59699999999998"/>
  </r>
  <r>
    <x v="60"/>
    <n v="3049"/>
    <s v="100-JOHN DEERE CH570 ESTEIRA"/>
    <s v="4533"/>
    <s v="NDB HOLDING AGRICOLA LTDA - MATRIZ"/>
    <n v="441.52"/>
  </r>
  <r>
    <x v="60"/>
    <n v="3050"/>
    <s v="100-JOHN DEERE CH570 ESTEIRA"/>
    <s v="4533"/>
    <s v="NDB HOLDING AGRICOLA LTDA - MATRIZ"/>
    <n v="363.11099999999999"/>
  </r>
  <r>
    <x v="60"/>
    <n v="3028"/>
    <s v="101-JOHN DEERE CH670 ESTEIRA"/>
    <s v="4533"/>
    <s v="NDB HOLDING AGRICOLA LTDA - MATRIZ"/>
    <n v="326.98700000000002"/>
  </r>
  <r>
    <x v="60"/>
    <n v="3034"/>
    <s v="101-JOHN DEERE CH670 ESTEIRA"/>
    <s v="4533"/>
    <s v="NDB HOLDING AGRICOLA LTDA - MATRIZ"/>
    <n v="364.904"/>
  </r>
  <r>
    <x v="60"/>
    <n v="3042"/>
    <s v="100-JOHN DEERE CH570 ESTEIRA"/>
    <s v="4533"/>
    <s v="NDB HOLDING AGRICOLA LTDA - MATRIZ"/>
    <n v="209.02099999999999"/>
  </r>
  <r>
    <x v="60"/>
    <n v="3046"/>
    <s v="100-JOHN DEERE CH570 ESTEIRA"/>
    <s v="4533"/>
    <s v="NDB HOLDING AGRICOLA LTDA - MATRIZ"/>
    <n v="229.50800000000001"/>
  </r>
  <r>
    <x v="60"/>
    <n v="3030"/>
    <s v="101-JOHN DEERE CH670 ESTEIRA"/>
    <s v="4533"/>
    <s v="NDB HOLDING AGRICOLA LTDA - MATRIZ"/>
    <n v="350.649"/>
  </r>
  <r>
    <x v="60"/>
    <n v="3044"/>
    <s v="100-JOHN DEERE CH570 ESTEIRA"/>
    <s v="4533"/>
    <s v="NDB HOLDING AGRICOLA LTDA - MATRIZ"/>
    <n v="351.71100000000001"/>
  </r>
  <r>
    <x v="60"/>
    <n v="3045"/>
    <s v="100-JOHN DEERE CH570 ESTEIRA"/>
    <s v="4533"/>
    <s v="NDB HOLDING AGRICOLA LTDA - MATRIZ"/>
    <n v="440.00200000000001"/>
  </r>
  <r>
    <x v="60"/>
    <n v="3033"/>
    <s v="101-JOHN DEERE CH670 ESTEIRA"/>
    <s v="4533"/>
    <s v="NDB HOLDING AGRICOLA LTDA - MATRIZ"/>
    <n v="296.08799999999997"/>
  </r>
  <r>
    <x v="61"/>
    <n v="3051"/>
    <s v="201-CASE A9900 ESTEIRA"/>
    <s v="1"/>
    <s v="ALCON CIA DE ALCOOL CONCEICAO DA BARRA"/>
    <n v="782.63"/>
  </r>
  <r>
    <x v="61"/>
    <n v="3052"/>
    <s v="201-CASE A9900 ESTEIRA"/>
    <s v="1"/>
    <s v="ALCON CIA DE ALCOOL CONCEICAO DA BARRA"/>
    <n v="797.97"/>
  </r>
  <r>
    <x v="61"/>
    <n v="3053"/>
    <s v="201-CASE A9900 ESTEIRA"/>
    <s v="1"/>
    <s v="ALCON CIA DE ALCOOL CONCEICAO DA BARRA"/>
    <n v="782.89499999999998"/>
  </r>
  <r>
    <x v="61"/>
    <n v="3054"/>
    <s v="201-CASE A9900 ESTEIRA"/>
    <s v="1"/>
    <s v="ALCON CIA DE ALCOOL CONCEICAO DA BARRA"/>
    <n v="632.36500000000001"/>
  </r>
  <r>
    <x v="61"/>
    <n v="3019"/>
    <s v="100-JOHN DEERE CH570 ESTEIRA"/>
    <s v="4533"/>
    <s v="NDB HOLDING AGRICOLA LTDA - MATRIZ"/>
    <n v="651.1"/>
  </r>
  <r>
    <x v="61"/>
    <n v="3020"/>
    <s v="100-JOHN DEERE CH570 ESTEIRA"/>
    <s v="4533"/>
    <s v="NDB HOLDING AGRICOLA LTDA - MATRIZ"/>
    <n v="741.74"/>
  </r>
  <r>
    <x v="61"/>
    <n v="3021"/>
    <s v="100-JOHN DEERE CH570 ESTEIRA"/>
    <s v="4533"/>
    <s v="NDB HOLDING AGRICOLA LTDA - MATRIZ"/>
    <n v="483.245"/>
  </r>
  <r>
    <x v="61"/>
    <n v="3022"/>
    <s v="100-JOHN DEERE CH570 ESTEIRA"/>
    <s v="4533"/>
    <s v="NDB HOLDING AGRICOLA LTDA - MATRIZ"/>
    <n v="445.29500000000002"/>
  </r>
  <r>
    <x v="61"/>
    <n v="3023"/>
    <s v="100-JOHN DEERE CH570 ESTEIRA"/>
    <s v="4533"/>
    <s v="NDB HOLDING AGRICOLA LTDA - MATRIZ"/>
    <n v="338.11799999999999"/>
  </r>
  <r>
    <x v="61"/>
    <n v="3024"/>
    <s v="100-JOHN DEERE CH570 ESTEIRA"/>
    <s v="4533"/>
    <s v="NDB HOLDING AGRICOLA LTDA - MATRIZ"/>
    <n v="390.24200000000002"/>
  </r>
  <r>
    <x v="61"/>
    <n v="3025"/>
    <s v="100-JOHN DEERE CH570 ESTEIRA"/>
    <s v="4533"/>
    <s v="NDB HOLDING AGRICOLA LTDA - MATRIZ"/>
    <n v="258.47800000000001"/>
  </r>
  <r>
    <x v="61"/>
    <n v="3026"/>
    <s v="100-JOHN DEERE CH570 ESTEIRA"/>
    <s v="4533"/>
    <s v="NDB HOLDING AGRICOLA LTDA - MATRIZ"/>
    <n v="196.34200000000001"/>
  </r>
  <r>
    <x v="61"/>
    <n v="3031"/>
    <s v="101-JOHN DEERE CH670 ESTEIRA"/>
    <s v="4533"/>
    <s v="NDB HOLDING AGRICOLA LTDA - MATRIZ"/>
    <n v="250.167"/>
  </r>
  <r>
    <x v="61"/>
    <n v="3035"/>
    <s v="101-JOHN DEERE CH670 ESTEIRA"/>
    <s v="4533"/>
    <s v="NDB HOLDING AGRICOLA LTDA - MATRIZ"/>
    <n v="212.37200000000001"/>
  </r>
  <r>
    <x v="61"/>
    <n v="3041"/>
    <s v="100-JOHN DEERE CH570 ESTEIRA"/>
    <s v="4533"/>
    <s v="NDB HOLDING AGRICOLA LTDA - MATRIZ"/>
    <n v="273.32400000000001"/>
  </r>
  <r>
    <x v="61"/>
    <n v="3043"/>
    <s v="100-JOHN DEERE CH570 ESTEIRA"/>
    <s v="4533"/>
    <s v="NDB HOLDING AGRICOLA LTDA - MATRIZ"/>
    <n v="560.67700000000002"/>
  </r>
  <r>
    <x v="61"/>
    <n v="3047"/>
    <s v="100-JOHN DEERE CH570 ESTEIRA"/>
    <s v="4533"/>
    <s v="NDB HOLDING AGRICOLA LTDA - MATRIZ"/>
    <n v="636.94500000000005"/>
  </r>
  <r>
    <x v="61"/>
    <n v="3048"/>
    <s v="100-JOHN DEERE CH570 ESTEIRA"/>
    <s v="4533"/>
    <s v="NDB HOLDING AGRICOLA LTDA - MATRIZ"/>
    <n v="510.846"/>
  </r>
  <r>
    <x v="61"/>
    <n v="3049"/>
    <s v="100-JOHN DEERE CH570 ESTEIRA"/>
    <s v="4533"/>
    <s v="NDB HOLDING AGRICOLA LTDA - MATRIZ"/>
    <n v="378.09"/>
  </r>
  <r>
    <x v="61"/>
    <n v="3050"/>
    <s v="100-JOHN DEERE CH570 ESTEIRA"/>
    <s v="4533"/>
    <s v="NDB HOLDING AGRICOLA LTDA - MATRIZ"/>
    <n v="659.55899999999997"/>
  </r>
  <r>
    <x v="61"/>
    <n v="3028"/>
    <s v="101-JOHN DEERE CH670 ESTEIRA"/>
    <s v="4533"/>
    <s v="NDB HOLDING AGRICOLA LTDA - MATRIZ"/>
    <n v="48.57"/>
  </r>
  <r>
    <x v="61"/>
    <n v="3034"/>
    <s v="101-JOHN DEERE CH670 ESTEIRA"/>
    <s v="4533"/>
    <s v="NDB HOLDING AGRICOLA LTDA - MATRIZ"/>
    <n v="68.997"/>
  </r>
  <r>
    <x v="61"/>
    <n v="3042"/>
    <s v="100-JOHN DEERE CH570 ESTEIRA"/>
    <s v="4533"/>
    <s v="NDB HOLDING AGRICOLA LTDA - MATRIZ"/>
    <n v="148.495"/>
  </r>
  <r>
    <x v="61"/>
    <n v="3046"/>
    <s v="100-JOHN DEERE CH570 ESTEIRA"/>
    <s v="4533"/>
    <s v="NDB HOLDING AGRICOLA LTDA - MATRIZ"/>
    <n v="42.457999999999998"/>
  </r>
  <r>
    <x v="61"/>
    <n v="3030"/>
    <s v="101-JOHN DEERE CH670 ESTEIRA"/>
    <s v="4533"/>
    <s v="NDB HOLDING AGRICOLA LTDA - MATRIZ"/>
    <n v="330.09"/>
  </r>
  <r>
    <x v="61"/>
    <n v="3044"/>
    <s v="100-JOHN DEERE CH570 ESTEIRA"/>
    <s v="4533"/>
    <s v="NDB HOLDING AGRICOLA LTDA - MATRIZ"/>
    <n v="389.47899999999998"/>
  </r>
  <r>
    <x v="61"/>
    <n v="3045"/>
    <s v="100-JOHN DEERE CH570 ESTEIRA"/>
    <s v="4533"/>
    <s v="NDB HOLDING AGRICOLA LTDA - MATRIZ"/>
    <n v="399.82799999999997"/>
  </r>
  <r>
    <x v="61"/>
    <n v="3033"/>
    <s v="101-JOHN DEERE CH670 ESTEIRA"/>
    <s v="4533"/>
    <s v="NDB HOLDING AGRICOLA LTDA - MATRIZ"/>
    <n v="261.16300000000001"/>
  </r>
  <r>
    <x v="62"/>
    <n v="3019"/>
    <s v="100-JOHN DEERE CH570 ESTEIRA"/>
    <s v="4533"/>
    <s v="NDB HOLDING AGRICOLA LTDA - MATRIZ"/>
    <n v="670.86500000000001"/>
  </r>
  <r>
    <x v="62"/>
    <n v="3020"/>
    <s v="100-JOHN DEERE CH570 ESTEIRA"/>
    <s v="4533"/>
    <s v="NDB HOLDING AGRICOLA LTDA - MATRIZ"/>
    <n v="43.35"/>
  </r>
  <r>
    <x v="62"/>
    <n v="3021"/>
    <s v="100-JOHN DEERE CH570 ESTEIRA"/>
    <s v="4533"/>
    <s v="NDB HOLDING AGRICOLA LTDA - MATRIZ"/>
    <n v="485.29500000000002"/>
  </r>
  <r>
    <x v="62"/>
    <n v="3022"/>
    <s v="100-JOHN DEERE CH570 ESTEIRA"/>
    <s v="4533"/>
    <s v="NDB HOLDING AGRICOLA LTDA - MATRIZ"/>
    <n v="487.95"/>
  </r>
  <r>
    <x v="62"/>
    <n v="3023"/>
    <s v="100-JOHN DEERE CH570 ESTEIRA"/>
    <s v="4533"/>
    <s v="NDB HOLDING AGRICOLA LTDA - MATRIZ"/>
    <n v="472.02300000000002"/>
  </r>
  <r>
    <x v="62"/>
    <n v="3024"/>
    <s v="100-JOHN DEERE CH570 ESTEIRA"/>
    <s v="4533"/>
    <s v="NDB HOLDING AGRICOLA LTDA - MATRIZ"/>
    <n v="548.91200000000003"/>
  </r>
  <r>
    <x v="62"/>
    <n v="3025"/>
    <s v="100-JOHN DEERE CH570 ESTEIRA"/>
    <s v="4533"/>
    <s v="NDB HOLDING AGRICOLA LTDA - MATRIZ"/>
    <n v="506.47800000000001"/>
  </r>
  <r>
    <x v="62"/>
    <n v="3026"/>
    <s v="100-JOHN DEERE CH570 ESTEIRA"/>
    <s v="4533"/>
    <s v="NDB HOLDING AGRICOLA LTDA - MATRIZ"/>
    <n v="573.74699999999996"/>
  </r>
  <r>
    <x v="62"/>
    <n v="3028"/>
    <s v="101-JOHN DEERE CH670 ESTEIRA"/>
    <s v="4533"/>
    <s v="NDB HOLDING AGRICOLA LTDA - MATRIZ"/>
    <n v="28.814"/>
  </r>
  <r>
    <x v="62"/>
    <n v="3030"/>
    <s v="101-JOHN DEERE CH670 ESTEIRA"/>
    <s v="4533"/>
    <s v="NDB HOLDING AGRICOLA LTDA - MATRIZ"/>
    <n v="193.84899999999999"/>
  </r>
  <r>
    <x v="62"/>
    <n v="3031"/>
    <s v="101-JOHN DEERE CH670 ESTEIRA"/>
    <s v="4533"/>
    <s v="NDB HOLDING AGRICOLA LTDA - MATRIZ"/>
    <n v="238.346"/>
  </r>
  <r>
    <x v="62"/>
    <n v="3033"/>
    <s v="101-JOHN DEERE CH670 ESTEIRA"/>
    <s v="4533"/>
    <s v="NDB HOLDING AGRICOLA LTDA - MATRIZ"/>
    <n v="268.39400000000001"/>
  </r>
  <r>
    <x v="62"/>
    <n v="3034"/>
    <s v="101-JOHN DEERE CH670 ESTEIRA"/>
    <s v="4533"/>
    <s v="NDB HOLDING AGRICOLA LTDA - MATRIZ"/>
    <n v="327.07299999999998"/>
  </r>
  <r>
    <x v="62"/>
    <n v="3035"/>
    <s v="101-JOHN DEERE CH670 ESTEIRA"/>
    <s v="4533"/>
    <s v="NDB HOLDING AGRICOLA LTDA - MATRIZ"/>
    <n v="723.73599999999999"/>
  </r>
  <r>
    <x v="62"/>
    <n v="3041"/>
    <s v="100-JOHN DEERE CH570 ESTEIRA"/>
    <s v="4533"/>
    <s v="NDB HOLDING AGRICOLA LTDA - MATRIZ"/>
    <n v="790.40599999999995"/>
  </r>
  <r>
    <x v="62"/>
    <n v="3042"/>
    <s v="100-JOHN DEERE CH570 ESTEIRA"/>
    <s v="4533"/>
    <s v="NDB HOLDING AGRICOLA LTDA - MATRIZ"/>
    <n v="307.07499999999999"/>
  </r>
  <r>
    <x v="62"/>
    <n v="3043"/>
    <s v="100-JOHN DEERE CH570 ESTEIRA"/>
    <s v="4533"/>
    <s v="NDB HOLDING AGRICOLA LTDA - MATRIZ"/>
    <n v="162.41200000000001"/>
  </r>
  <r>
    <x v="62"/>
    <n v="3044"/>
    <s v="100-JOHN DEERE CH570 ESTEIRA"/>
    <s v="4533"/>
    <s v="NDB HOLDING AGRICOLA LTDA - MATRIZ"/>
    <n v="242.81200000000001"/>
  </r>
  <r>
    <x v="62"/>
    <n v="3045"/>
    <s v="100-JOHN DEERE CH570 ESTEIRA"/>
    <s v="4533"/>
    <s v="NDB HOLDING AGRICOLA LTDA - MATRIZ"/>
    <n v="212.48500000000001"/>
  </r>
  <r>
    <x v="62"/>
    <n v="3046"/>
    <s v="100-JOHN DEERE CH570 ESTEIRA"/>
    <s v="4533"/>
    <s v="NDB HOLDING AGRICOLA LTDA - MATRIZ"/>
    <n v="695.21799999999996"/>
  </r>
  <r>
    <x v="62"/>
    <n v="3047"/>
    <s v="100-JOHN DEERE CH570 ESTEIRA"/>
    <s v="4533"/>
    <s v="NDB HOLDING AGRICOLA LTDA - MATRIZ"/>
    <n v="615.54600000000005"/>
  </r>
  <r>
    <x v="62"/>
    <n v="3048"/>
    <s v="100-JOHN DEERE CH570 ESTEIRA"/>
    <s v="4533"/>
    <s v="NDB HOLDING AGRICOLA LTDA - MATRIZ"/>
    <n v="723.048"/>
  </r>
  <r>
    <x v="62"/>
    <n v="3049"/>
    <s v="100-JOHN DEERE CH570 ESTEIRA"/>
    <s v="4533"/>
    <s v="NDB HOLDING AGRICOLA LTDA - MATRIZ"/>
    <n v="537.59400000000005"/>
  </r>
  <r>
    <x v="62"/>
    <n v="3050"/>
    <s v="100-JOHN DEERE CH570 ESTEIRA"/>
    <s v="4533"/>
    <s v="NDB HOLDING AGRICOLA LTDA - MATRIZ"/>
    <n v="617.85199999999998"/>
  </r>
  <r>
    <x v="62"/>
    <n v="3051"/>
    <s v="201-CASE A9900 ESTEIRA"/>
    <s v="1"/>
    <s v="ALCON CIA DE ALCOOL CONCEICAO DA BARRA"/>
    <n v="592.15499999999997"/>
  </r>
  <r>
    <x v="62"/>
    <n v="3052"/>
    <s v="201-CASE A9900 ESTEIRA"/>
    <s v="1"/>
    <s v="ALCON CIA DE ALCOOL CONCEICAO DA BARRA"/>
    <n v="582.52099999999996"/>
  </r>
  <r>
    <x v="62"/>
    <n v="3053"/>
    <s v="201-CASE A9900 ESTEIRA"/>
    <s v="1"/>
    <s v="ALCON CIA DE ALCOOL CONCEICAO DA BARRA"/>
    <n v="763.58"/>
  </r>
  <r>
    <x v="62"/>
    <n v="3054"/>
    <s v="201-CASE A9900 ESTEIRA"/>
    <s v="1"/>
    <s v="ALCON CIA DE ALCOOL CONCEICAO DA BARRA"/>
    <n v="462.28399999999999"/>
  </r>
  <r>
    <x v="63"/>
    <m/>
    <m/>
    <m/>
    <m/>
    <m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count="2082">
  <r>
    <d v="2026-04-17T00:00:00"/>
    <n v="3019"/>
    <s v="100-JOHN DEERE CH570 ESTEIRA"/>
    <s v="4533"/>
    <s v="NDB HOLDING AGRICOLA LTDA - MATRIZ"/>
    <x v="0"/>
    <n v="22"/>
    <n v="16.28"/>
    <s v="Frente 2"/>
    <x v="0"/>
  </r>
  <r>
    <d v="2026-04-17T00:00:00"/>
    <n v="3020"/>
    <s v="100-JOHN DEERE CH570 ESTEIRA"/>
    <s v="4533"/>
    <s v="NDB HOLDING AGRICOLA LTDA - MATRIZ"/>
    <x v="1"/>
    <n v="18"/>
    <n v="15.21"/>
    <s v="Frente 2"/>
    <x v="0"/>
  </r>
  <r>
    <d v="2026-04-17T00:00:00"/>
    <n v="3021"/>
    <s v="100-JOHN DEERE CH570 ESTEIRA"/>
    <s v="4533"/>
    <s v="NDB HOLDING AGRICOLA LTDA - MATRIZ"/>
    <x v="2"/>
    <n v="21"/>
    <n v="16.309999999999999"/>
    <s v="Frente 2"/>
    <x v="0"/>
  </r>
  <r>
    <d v="2026-04-17T00:00:00"/>
    <n v="3022"/>
    <s v="100-JOHN DEERE CH570 ESTEIRA"/>
    <s v="4533"/>
    <s v="NDB HOLDING AGRICOLA LTDA - MATRIZ"/>
    <x v="3"/>
    <n v="19"/>
    <n v="16.79"/>
    <s v="Frente 2"/>
    <x v="0"/>
  </r>
  <r>
    <d v="2026-04-17T00:00:00"/>
    <n v="3023"/>
    <s v="100-JOHN DEERE CH570 ESTEIRA"/>
    <s v="4533"/>
    <s v="NDB HOLDING AGRICOLA LTDA - MATRIZ"/>
    <x v="4"/>
    <n v="18"/>
    <n v="21.94"/>
    <s v="Frente 3"/>
    <x v="0"/>
  </r>
  <r>
    <d v="2026-04-17T00:00:00"/>
    <n v="3024"/>
    <s v="100-JOHN DEERE CH570 ESTEIRA"/>
    <s v="4533"/>
    <s v="NDB HOLDING AGRICOLA LTDA - MATRIZ"/>
    <x v="5"/>
    <n v="11"/>
    <n v="18.77"/>
    <s v="Frente 3"/>
    <x v="0"/>
  </r>
  <r>
    <d v="2026-04-17T00:00:00"/>
    <n v="3025"/>
    <s v="100-JOHN DEERE CH570 ESTEIRA"/>
    <s v="4533"/>
    <s v="NDB HOLDING AGRICOLA LTDA - MATRIZ"/>
    <x v="6"/>
    <n v="8"/>
    <n v="19.54"/>
    <s v="Frente 3"/>
    <x v="0"/>
  </r>
  <r>
    <d v="2026-04-17T00:00:00"/>
    <n v="3026"/>
    <s v="100-JOHN DEERE CH570 ESTEIRA"/>
    <s v="4533"/>
    <s v="NDB HOLDING AGRICOLA LTDA - MATRIZ"/>
    <x v="7"/>
    <n v="3"/>
    <n v="14.69"/>
    <s v="Frente 3"/>
    <x v="0"/>
  </r>
  <r>
    <d v="2026-04-17T00:00:00"/>
    <n v="3027"/>
    <s v="101-JOHN DEERE CH670 ESTEIRA"/>
    <s v="4533"/>
    <s v="NDB HOLDING AGRICOLA LTDA - MATRIZ"/>
    <x v="8"/>
    <n v="12"/>
    <n v="19.55"/>
    <s v="Frente 7"/>
    <x v="0"/>
  </r>
  <r>
    <d v="2026-04-17T00:00:00"/>
    <n v="3028"/>
    <s v="101-JOHN DEERE CH670 ESTEIRA"/>
    <s v="4533"/>
    <s v="NDB HOLDING AGRICOLA LTDA - MATRIZ"/>
    <x v="9"/>
    <n v="14"/>
    <n v="26.4"/>
    <s v="Frente 6"/>
    <x v="0"/>
  </r>
  <r>
    <d v="2026-04-17T00:00:00"/>
    <n v="3029"/>
    <s v="101-JOHN DEERE CH670 ESTEIRA"/>
    <s v="4533"/>
    <s v="NDB HOLDING AGRICOLA LTDA - MATRIZ"/>
    <x v="10"/>
    <n v="10"/>
    <n v="28.18"/>
    <s v="Frente 8"/>
    <x v="0"/>
  </r>
  <r>
    <d v="2026-04-17T00:00:00"/>
    <n v="3030"/>
    <s v="101-JOHN DEERE CH670 ESTEIRA"/>
    <s v="4533"/>
    <s v="NDB HOLDING AGRICOLA LTDA - MATRIZ"/>
    <x v="11"/>
    <n v="9"/>
    <n v="18.66"/>
    <s v="Frente 7"/>
    <x v="0"/>
  </r>
  <r>
    <d v="2026-04-17T00:00:00"/>
    <n v="3031"/>
    <s v="101-JOHN DEERE CH670 ESTEIRA"/>
    <s v="4533"/>
    <s v="NDB HOLDING AGRICOLA LTDA - MATRIZ"/>
    <x v="12"/>
    <n v="1"/>
    <n v="19.11"/>
    <s v="Frente 4"/>
    <x v="0"/>
  </r>
  <r>
    <d v="2026-04-17T00:00:00"/>
    <n v="3032"/>
    <s v="101-JOHN DEERE CH670 ESTEIRA"/>
    <s v="4533"/>
    <s v="NDB HOLDING AGRICOLA LTDA - MATRIZ"/>
    <x v="13"/>
    <n v="1"/>
    <n v="13.6"/>
    <s v="Frente 8"/>
    <x v="0"/>
  </r>
  <r>
    <d v="2026-04-17T00:00:00"/>
    <n v="3033"/>
    <s v="101-JOHN DEERE CH670 ESTEIRA"/>
    <s v="4533"/>
    <s v="NDB HOLDING AGRICOLA LTDA - MATRIZ"/>
    <x v="14"/>
    <n v="1"/>
    <n v="29.1"/>
    <s v="Frente 7"/>
    <x v="0"/>
  </r>
  <r>
    <d v="2026-04-17T00:00:00"/>
    <n v="3035"/>
    <s v="101-JOHN DEERE CH670 ESTEIRA"/>
    <s v="4533"/>
    <s v="NDB HOLDING AGRICOLA LTDA - MATRIZ"/>
    <x v="15"/>
    <n v="4"/>
    <n v="20.94"/>
    <s v="Frente 4"/>
    <x v="0"/>
  </r>
  <r>
    <d v="2026-04-17T00:00:00"/>
    <n v="3041"/>
    <s v="100-JOHN DEERE CH570 ESTEIRA"/>
    <s v="4533"/>
    <s v="NDB HOLDING AGRICOLA LTDA - MATRIZ"/>
    <x v="16"/>
    <n v="3"/>
    <n v="16.68"/>
    <s v="Frente 4"/>
    <x v="0"/>
  </r>
  <r>
    <d v="2026-04-17T00:00:00"/>
    <n v="3042"/>
    <s v="100-JOHN DEERE CH570 ESTEIRA"/>
    <s v="4533"/>
    <s v="NDB HOLDING AGRICOLA LTDA - MATRIZ"/>
    <x v="17"/>
    <n v="5"/>
    <n v="18.27"/>
    <s v="Frente 6"/>
    <x v="0"/>
  </r>
  <r>
    <d v="2026-04-17T00:00:00"/>
    <n v="3045"/>
    <s v="100-JOHN DEERE CH570 ESTEIRA"/>
    <s v="4533"/>
    <s v="NDB HOLDING AGRICOLA LTDA - MATRIZ"/>
    <x v="18"/>
    <n v="13"/>
    <n v="19.88"/>
    <s v="Frente 7"/>
    <x v="0"/>
  </r>
  <r>
    <d v="2026-04-17T00:00:00"/>
    <n v="3046"/>
    <s v="100-JOHN DEERE CH570 ESTEIRA"/>
    <s v="4533"/>
    <s v="NDB HOLDING AGRICOLA LTDA - MATRIZ"/>
    <x v="19"/>
    <n v="2"/>
    <n v="29.94"/>
    <s v="Frente 6"/>
    <x v="0"/>
  </r>
  <r>
    <d v="2026-04-17T00:00:00"/>
    <n v="3047"/>
    <s v="100-JOHN DEERE CH570 ESTEIRA"/>
    <s v="4533"/>
    <s v="NDB HOLDING AGRICOLA LTDA - MATRIZ"/>
    <x v="20"/>
    <n v="14"/>
    <n v="15.93"/>
    <s v="Frente 5"/>
    <x v="0"/>
  </r>
  <r>
    <d v="2026-04-17T00:00:00"/>
    <n v="3048"/>
    <s v="100-JOHN DEERE CH570 ESTEIRA"/>
    <s v="4533"/>
    <s v="NDB HOLDING AGRICOLA LTDA - MATRIZ"/>
    <x v="21"/>
    <n v="17"/>
    <n v="19.57"/>
    <s v="Frente 5"/>
    <x v="0"/>
  </r>
  <r>
    <d v="2026-04-17T00:00:00"/>
    <n v="3049"/>
    <s v="100-JOHN DEERE CH570 ESTEIRA"/>
    <s v="4533"/>
    <s v="NDB HOLDING AGRICOLA LTDA - MATRIZ"/>
    <x v="22"/>
    <n v="20"/>
    <n v="20.82"/>
    <s v="Frente 5"/>
    <x v="0"/>
  </r>
  <r>
    <d v="2026-04-17T00:00:00"/>
    <n v="3050"/>
    <s v="100-JOHN DEERE CH570 ESTEIRA"/>
    <s v="4533"/>
    <s v="NDB HOLDING AGRICOLA LTDA - MATRIZ"/>
    <x v="23"/>
    <n v="12"/>
    <n v="17.690000000000001"/>
    <s v="Frente 5"/>
    <x v="0"/>
  </r>
  <r>
    <d v="2026-04-17T00:00:00"/>
    <n v="3051"/>
    <s v="201-CASE A9900 ESTEIRA"/>
    <s v="1"/>
    <s v="ALCON CIA DE ALCOOL CONCEICAO DA BARRA"/>
    <x v="24"/>
    <n v="6"/>
    <n v="16.239999999999998"/>
    <s v="Frente 1"/>
    <x v="0"/>
  </r>
  <r>
    <d v="2026-04-17T00:00:00"/>
    <n v="3052"/>
    <s v="201-CASE A9900 ESTEIRA"/>
    <s v="1"/>
    <s v="ALCON CIA DE ALCOOL CONCEICAO DA BARRA"/>
    <x v="25"/>
    <n v="6"/>
    <n v="19.59"/>
    <s v="Frente 1"/>
    <x v="0"/>
  </r>
  <r>
    <d v="2026-04-17T00:00:00"/>
    <n v="3053"/>
    <s v="201-CASE A9900 ESTEIRA"/>
    <s v="1"/>
    <s v="ALCON CIA DE ALCOOL CONCEICAO DA BARRA"/>
    <x v="26"/>
    <n v="4"/>
    <n v="24.97"/>
    <s v="Frente 1"/>
    <x v="0"/>
  </r>
  <r>
    <d v="2026-04-17T00:00:00"/>
    <n v="3054"/>
    <s v="201-CASE A9900 ESTEIRA"/>
    <s v="1"/>
    <s v="ALCON CIA DE ALCOOL CONCEICAO DA BARRA"/>
    <x v="27"/>
    <n v="8"/>
    <n v="17.100000000000001"/>
    <s v="Frente 1"/>
    <x v="0"/>
  </r>
  <r>
    <d v="2026-04-18T00:00:00"/>
    <n v="3051"/>
    <s v="201-CASE A9900 ESTEIRA"/>
    <s v="1"/>
    <s v="ALCON CIA DE ALCOOL CONCEICAO DA BARRA"/>
    <x v="28"/>
    <n v="24"/>
    <n v="18.91"/>
    <s v="Frente 1"/>
    <x v="0"/>
  </r>
  <r>
    <d v="2026-04-18T00:00:00"/>
    <n v="3052"/>
    <s v="201-CASE A9900 ESTEIRA"/>
    <s v="1"/>
    <s v="ALCON CIA DE ALCOOL CONCEICAO DA BARRA"/>
    <x v="29"/>
    <n v="25"/>
    <n v="20.329999999999998"/>
    <s v="Frente 1"/>
    <x v="0"/>
  </r>
  <r>
    <d v="2026-04-18T00:00:00"/>
    <n v="3053"/>
    <s v="201-CASE A9900 ESTEIRA"/>
    <s v="1"/>
    <s v="ALCON CIA DE ALCOOL CONCEICAO DA BARRA"/>
    <x v="30"/>
    <n v="20"/>
    <n v="19.600000000000001"/>
    <s v="Frente 1"/>
    <x v="0"/>
  </r>
  <r>
    <d v="2026-04-18T00:00:00"/>
    <n v="3054"/>
    <s v="201-CASE A9900 ESTEIRA"/>
    <s v="1"/>
    <s v="ALCON CIA DE ALCOOL CONCEICAO DA BARRA"/>
    <x v="31"/>
    <n v="26"/>
    <n v="20.81"/>
    <s v="Frente 1"/>
    <x v="0"/>
  </r>
  <r>
    <d v="2026-04-18T00:00:00"/>
    <n v="3019"/>
    <s v="100-JOHN DEERE CH570 ESTEIRA"/>
    <s v="4533"/>
    <s v="NDB HOLDING AGRICOLA LTDA - MATRIZ"/>
    <x v="32"/>
    <n v="35"/>
    <n v="17.75"/>
    <s v="Frente 2"/>
    <x v="0"/>
  </r>
  <r>
    <d v="2026-04-18T00:00:00"/>
    <n v="3020"/>
    <s v="100-JOHN DEERE CH570 ESTEIRA"/>
    <s v="4533"/>
    <s v="NDB HOLDING AGRICOLA LTDA - MATRIZ"/>
    <x v="33"/>
    <n v="29"/>
    <n v="17.55"/>
    <s v="Frente 2"/>
    <x v="0"/>
  </r>
  <r>
    <d v="2026-04-18T00:00:00"/>
    <n v="3021"/>
    <s v="100-JOHN DEERE CH570 ESTEIRA"/>
    <s v="4533"/>
    <s v="NDB HOLDING AGRICOLA LTDA - MATRIZ"/>
    <x v="34"/>
    <n v="28"/>
    <n v="15.01"/>
    <s v="Frente 2"/>
    <x v="0"/>
  </r>
  <r>
    <d v="2026-04-18T00:00:00"/>
    <n v="3022"/>
    <s v="100-JOHN DEERE CH570 ESTEIRA"/>
    <s v="4533"/>
    <s v="NDB HOLDING AGRICOLA LTDA - MATRIZ"/>
    <x v="35"/>
    <n v="30"/>
    <n v="15.96"/>
    <s v="Frente 2"/>
    <x v="0"/>
  </r>
  <r>
    <d v="2026-04-18T00:00:00"/>
    <n v="3023"/>
    <s v="100-JOHN DEERE CH570 ESTEIRA"/>
    <s v="4533"/>
    <s v="NDB HOLDING AGRICOLA LTDA - MATRIZ"/>
    <x v="36"/>
    <n v="30"/>
    <n v="18.25"/>
    <s v="Frente 3"/>
    <x v="0"/>
  </r>
  <r>
    <d v="2026-04-18T00:00:00"/>
    <n v="3024"/>
    <s v="100-JOHN DEERE CH570 ESTEIRA"/>
    <s v="4533"/>
    <s v="NDB HOLDING AGRICOLA LTDA - MATRIZ"/>
    <x v="37"/>
    <n v="21"/>
    <n v="15.25"/>
    <s v="Frente 3"/>
    <x v="0"/>
  </r>
  <r>
    <d v="2026-04-18T00:00:00"/>
    <n v="3025"/>
    <s v="100-JOHN DEERE CH570 ESTEIRA"/>
    <s v="4533"/>
    <s v="NDB HOLDING AGRICOLA LTDA - MATRIZ"/>
    <x v="38"/>
    <n v="16"/>
    <n v="17.96"/>
    <s v="Frente 3"/>
    <x v="0"/>
  </r>
  <r>
    <d v="2026-04-18T00:00:00"/>
    <n v="3026"/>
    <s v="100-JOHN DEERE CH570 ESTEIRA"/>
    <s v="4533"/>
    <s v="NDB HOLDING AGRICOLA LTDA - MATRIZ"/>
    <x v="39"/>
    <n v="22"/>
    <n v="18.27"/>
    <s v="Frente 3"/>
    <x v="0"/>
  </r>
  <r>
    <d v="2026-04-18T00:00:00"/>
    <n v="3031"/>
    <s v="101-JOHN DEERE CH670 ESTEIRA"/>
    <s v="4533"/>
    <s v="NDB HOLDING AGRICOLA LTDA - MATRIZ"/>
    <x v="40"/>
    <n v="9"/>
    <n v="17.350000000000001"/>
    <s v="Frente 4"/>
    <x v="0"/>
  </r>
  <r>
    <d v="2026-04-18T00:00:00"/>
    <n v="3035"/>
    <s v="101-JOHN DEERE CH670 ESTEIRA"/>
    <s v="4533"/>
    <s v="NDB HOLDING AGRICOLA LTDA - MATRIZ"/>
    <x v="41"/>
    <n v="12"/>
    <n v="21.92"/>
    <s v="Frente 4"/>
    <x v="0"/>
  </r>
  <r>
    <d v="2026-04-18T00:00:00"/>
    <n v="3041"/>
    <s v="100-JOHN DEERE CH570 ESTEIRA"/>
    <s v="4533"/>
    <s v="NDB HOLDING AGRICOLA LTDA - MATRIZ"/>
    <x v="42"/>
    <n v="14"/>
    <n v="19.149999999999999"/>
    <s v="Frente 4"/>
    <x v="0"/>
  </r>
  <r>
    <d v="2026-04-18T00:00:00"/>
    <n v="3043"/>
    <s v="100-JOHN DEERE CH570 ESTEIRA"/>
    <s v="4533"/>
    <s v="NDB HOLDING AGRICOLA LTDA - MATRIZ"/>
    <x v="43"/>
    <n v="2"/>
    <n v="23.81"/>
    <s v="Frente 4"/>
    <x v="0"/>
  </r>
  <r>
    <d v="2026-04-18T00:00:00"/>
    <n v="3047"/>
    <s v="100-JOHN DEERE CH570 ESTEIRA"/>
    <s v="4533"/>
    <s v="NDB HOLDING AGRICOLA LTDA - MATRIZ"/>
    <x v="44"/>
    <n v="18"/>
    <n v="17.32"/>
    <s v="Frente 5"/>
    <x v="0"/>
  </r>
  <r>
    <d v="2026-04-18T00:00:00"/>
    <n v="3048"/>
    <s v="100-JOHN DEERE CH570 ESTEIRA"/>
    <s v="4533"/>
    <s v="NDB HOLDING AGRICOLA LTDA - MATRIZ"/>
    <x v="45"/>
    <n v="27"/>
    <n v="16.32"/>
    <s v="Frente 5"/>
    <x v="0"/>
  </r>
  <r>
    <d v="2026-04-18T00:00:00"/>
    <n v="3049"/>
    <s v="100-JOHN DEERE CH570 ESTEIRA"/>
    <s v="4533"/>
    <s v="NDB HOLDING AGRICOLA LTDA - MATRIZ"/>
    <x v="46"/>
    <n v="17"/>
    <n v="17.989999999999998"/>
    <s v="Frente 5"/>
    <x v="0"/>
  </r>
  <r>
    <d v="2026-04-18T00:00:00"/>
    <n v="3050"/>
    <s v="100-JOHN DEERE CH570 ESTEIRA"/>
    <s v="4533"/>
    <s v="NDB HOLDING AGRICOLA LTDA - MATRIZ"/>
    <x v="47"/>
    <n v="25"/>
    <n v="20.52"/>
    <s v="Frente 5"/>
    <x v="0"/>
  </r>
  <r>
    <d v="2026-04-18T00:00:00"/>
    <n v="3028"/>
    <s v="101-JOHN DEERE CH670 ESTEIRA"/>
    <s v="4533"/>
    <s v="NDB HOLDING AGRICOLA LTDA - MATRIZ"/>
    <x v="48"/>
    <n v="17"/>
    <n v="19.95"/>
    <s v="Frente 6"/>
    <x v="0"/>
  </r>
  <r>
    <d v="2026-04-18T00:00:00"/>
    <n v="3034"/>
    <s v="101-JOHN DEERE CH670 ESTEIRA"/>
    <s v="4533"/>
    <s v="NDB HOLDING AGRICOLA LTDA - MATRIZ"/>
    <x v="49"/>
    <n v="6"/>
    <n v="29.63"/>
    <s v="Frente 6"/>
    <x v="0"/>
  </r>
  <r>
    <d v="2026-04-18T00:00:00"/>
    <n v="3042"/>
    <s v="100-JOHN DEERE CH570 ESTEIRA"/>
    <s v="4533"/>
    <s v="NDB HOLDING AGRICOLA LTDA - MATRIZ"/>
    <x v="50"/>
    <n v="11"/>
    <n v="16.36"/>
    <s v="Frente 6"/>
    <x v="0"/>
  </r>
  <r>
    <d v="2026-04-18T00:00:00"/>
    <n v="3046"/>
    <s v="100-JOHN DEERE CH570 ESTEIRA"/>
    <s v="4533"/>
    <s v="NDB HOLDING AGRICOLA LTDA - MATRIZ"/>
    <x v="51"/>
    <n v="2"/>
    <n v="15.89"/>
    <s v="Frente 6"/>
    <x v="0"/>
  </r>
  <r>
    <d v="2026-04-18T00:00:00"/>
    <n v="3027"/>
    <s v="101-JOHN DEERE CH670 ESTEIRA"/>
    <s v="4533"/>
    <s v="NDB HOLDING AGRICOLA LTDA - MATRIZ"/>
    <x v="52"/>
    <n v="17"/>
    <n v="18.28"/>
    <s v="Frente 7"/>
    <x v="0"/>
  </r>
  <r>
    <d v="2026-04-18T00:00:00"/>
    <n v="3030"/>
    <s v="101-JOHN DEERE CH670 ESTEIRA"/>
    <s v="4533"/>
    <s v="NDB HOLDING AGRICOLA LTDA - MATRIZ"/>
    <x v="53"/>
    <n v="8"/>
    <n v="15.44"/>
    <s v="Frente 7"/>
    <x v="0"/>
  </r>
  <r>
    <d v="2026-04-18T00:00:00"/>
    <n v="3032"/>
    <s v="101-JOHN DEERE CH670 ESTEIRA"/>
    <s v="4533"/>
    <s v="NDB HOLDING AGRICOLA LTDA - MATRIZ"/>
    <x v="54"/>
    <n v="5"/>
    <n v="17.079999999999998"/>
    <s v="Frente 8"/>
    <x v="0"/>
  </r>
  <r>
    <d v="2026-04-18T00:00:00"/>
    <n v="3045"/>
    <s v="100-JOHN DEERE CH570 ESTEIRA"/>
    <s v="4533"/>
    <s v="NDB HOLDING AGRICOLA LTDA - MATRIZ"/>
    <x v="55"/>
    <n v="14"/>
    <n v="18.66"/>
    <s v="Frente 7"/>
    <x v="0"/>
  </r>
  <r>
    <d v="2026-04-18T00:00:00"/>
    <n v="3029"/>
    <s v="101-JOHN DEERE CH670 ESTEIRA"/>
    <s v="4533"/>
    <s v="NDB HOLDING AGRICOLA LTDA - MATRIZ"/>
    <x v="56"/>
    <n v="11"/>
    <n v="20.83"/>
    <s v="Frente 8"/>
    <x v="0"/>
  </r>
  <r>
    <d v="2026-04-18T00:00:00"/>
    <n v="3033"/>
    <s v="101-JOHN DEERE CH670 ESTEIRA"/>
    <s v="4533"/>
    <s v="NDB HOLDING AGRICOLA LTDA - MATRIZ"/>
    <x v="57"/>
    <n v="13"/>
    <n v="18.579999999999998"/>
    <s v="Frente 7"/>
    <x v="0"/>
  </r>
  <r>
    <d v="2026-04-19T00:00:00"/>
    <n v="3019"/>
    <s v="100-JOHN DEERE CH570 ESTEIRA"/>
    <s v="4533"/>
    <s v="NDB HOLDING AGRICOLA LTDA - MATRIZ"/>
    <x v="58"/>
    <n v="35"/>
    <n v="16.79"/>
    <s v="Frente 2"/>
    <x v="0"/>
  </r>
  <r>
    <d v="2026-04-19T00:00:00"/>
    <n v="3020"/>
    <s v="100-JOHN DEERE CH570 ESTEIRA"/>
    <s v="4533"/>
    <s v="NDB HOLDING AGRICOLA LTDA - MATRIZ"/>
    <x v="59"/>
    <n v="38"/>
    <n v="17.52"/>
    <s v="Frente 2"/>
    <x v="0"/>
  </r>
  <r>
    <d v="2026-04-19T00:00:00"/>
    <n v="3021"/>
    <s v="100-JOHN DEERE CH570 ESTEIRA"/>
    <s v="4533"/>
    <s v="NDB HOLDING AGRICOLA LTDA - MATRIZ"/>
    <x v="60"/>
    <n v="34"/>
    <n v="17.989999999999998"/>
    <s v="Frente 2"/>
    <x v="0"/>
  </r>
  <r>
    <d v="2026-04-19T00:00:00"/>
    <n v="3022"/>
    <s v="100-JOHN DEERE CH570 ESTEIRA"/>
    <s v="4533"/>
    <s v="NDB HOLDING AGRICOLA LTDA - MATRIZ"/>
    <x v="61"/>
    <n v="30"/>
    <n v="16.61"/>
    <s v="Frente 2"/>
    <x v="0"/>
  </r>
  <r>
    <d v="2026-04-19T00:00:00"/>
    <n v="3023"/>
    <s v="100-JOHN DEERE CH570 ESTEIRA"/>
    <s v="4533"/>
    <s v="NDB HOLDING AGRICOLA LTDA - MATRIZ"/>
    <x v="62"/>
    <n v="30"/>
    <n v="16.36"/>
    <s v="Frente 3"/>
    <x v="0"/>
  </r>
  <r>
    <d v="2026-04-19T00:00:00"/>
    <n v="3024"/>
    <s v="100-JOHN DEERE CH570 ESTEIRA"/>
    <s v="4533"/>
    <s v="NDB HOLDING AGRICOLA LTDA - MATRIZ"/>
    <x v="63"/>
    <n v="27"/>
    <n v="18.54"/>
    <s v="Frente 3"/>
    <x v="0"/>
  </r>
  <r>
    <d v="2026-04-19T00:00:00"/>
    <n v="3025"/>
    <s v="100-JOHN DEERE CH570 ESTEIRA"/>
    <s v="4533"/>
    <s v="NDB HOLDING AGRICOLA LTDA - MATRIZ"/>
    <x v="64"/>
    <n v="5"/>
    <n v="22.37"/>
    <s v="Frente 3"/>
    <x v="0"/>
  </r>
  <r>
    <d v="2026-04-19T00:00:00"/>
    <n v="3026"/>
    <s v="100-JOHN DEERE CH570 ESTEIRA"/>
    <s v="4533"/>
    <s v="NDB HOLDING AGRICOLA LTDA - MATRIZ"/>
    <x v="65"/>
    <n v="15"/>
    <n v="18.29"/>
    <s v="Frente 3"/>
    <x v="0"/>
  </r>
  <r>
    <d v="2026-04-19T00:00:00"/>
    <n v="3027"/>
    <s v="101-JOHN DEERE CH670 ESTEIRA"/>
    <s v="4533"/>
    <s v="NDB HOLDING AGRICOLA LTDA - MATRIZ"/>
    <x v="66"/>
    <n v="11"/>
    <n v="22.05"/>
    <s v="Frente 7"/>
    <x v="0"/>
  </r>
  <r>
    <d v="2026-04-19T00:00:00"/>
    <n v="3028"/>
    <s v="101-JOHN DEERE CH670 ESTEIRA"/>
    <s v="4533"/>
    <s v="NDB HOLDING AGRICOLA LTDA - MATRIZ"/>
    <x v="67"/>
    <n v="13"/>
    <n v="20.59"/>
    <s v="Frente 6"/>
    <x v="0"/>
  </r>
  <r>
    <d v="2026-04-19T00:00:00"/>
    <n v="3029"/>
    <s v="101-JOHN DEERE CH670 ESTEIRA"/>
    <s v="4533"/>
    <s v="NDB HOLDING AGRICOLA LTDA - MATRIZ"/>
    <x v="68"/>
    <n v="11"/>
    <n v="20.12"/>
    <s v="Frente 8"/>
    <x v="0"/>
  </r>
  <r>
    <d v="2026-04-19T00:00:00"/>
    <n v="3030"/>
    <s v="101-JOHN DEERE CH670 ESTEIRA"/>
    <s v="4533"/>
    <s v="NDB HOLDING AGRICOLA LTDA - MATRIZ"/>
    <x v="69"/>
    <n v="15"/>
    <n v="17.670000000000002"/>
    <s v="Frente 7"/>
    <x v="0"/>
  </r>
  <r>
    <d v="2026-04-19T00:00:00"/>
    <n v="3031"/>
    <s v="101-JOHN DEERE CH670 ESTEIRA"/>
    <s v="4533"/>
    <s v="NDB HOLDING AGRICOLA LTDA - MATRIZ"/>
    <x v="70"/>
    <n v="14"/>
    <n v="20.02"/>
    <s v="Frente 4"/>
    <x v="0"/>
  </r>
  <r>
    <d v="2026-04-19T00:00:00"/>
    <n v="3032"/>
    <s v="101-JOHN DEERE CH670 ESTEIRA"/>
    <s v="4533"/>
    <s v="NDB HOLDING AGRICOLA LTDA - MATRIZ"/>
    <x v="71"/>
    <n v="6"/>
    <n v="17.239999999999998"/>
    <s v="Frente 8"/>
    <x v="0"/>
  </r>
  <r>
    <d v="2026-04-19T00:00:00"/>
    <n v="3033"/>
    <s v="101-JOHN DEERE CH670 ESTEIRA"/>
    <s v="4533"/>
    <s v="NDB HOLDING AGRICOLA LTDA - MATRIZ"/>
    <x v="72"/>
    <n v="6"/>
    <n v="21.97"/>
    <s v="Frente 7"/>
    <x v="0"/>
  </r>
  <r>
    <d v="2026-04-19T00:00:00"/>
    <n v="3034"/>
    <s v="101-JOHN DEERE CH670 ESTEIRA"/>
    <s v="4533"/>
    <s v="NDB HOLDING AGRICOLA LTDA - MATRIZ"/>
    <x v="73"/>
    <n v="9"/>
    <n v="17.2"/>
    <s v="Frente 6"/>
    <x v="0"/>
  </r>
  <r>
    <d v="2026-04-19T00:00:00"/>
    <n v="3035"/>
    <s v="101-JOHN DEERE CH670 ESTEIRA"/>
    <s v="4533"/>
    <s v="NDB HOLDING AGRICOLA LTDA - MATRIZ"/>
    <x v="74"/>
    <n v="8"/>
    <n v="22.17"/>
    <s v="Frente 4"/>
    <x v="0"/>
  </r>
  <r>
    <d v="2026-04-19T00:00:00"/>
    <n v="3041"/>
    <s v="100-JOHN DEERE CH570 ESTEIRA"/>
    <s v="4533"/>
    <s v="NDB HOLDING AGRICOLA LTDA - MATRIZ"/>
    <x v="75"/>
    <n v="25"/>
    <n v="23.08"/>
    <s v="Frente 4"/>
    <x v="0"/>
  </r>
  <r>
    <d v="2026-04-19T00:00:00"/>
    <n v="3042"/>
    <s v="100-JOHN DEERE CH570 ESTEIRA"/>
    <s v="4533"/>
    <s v="NDB HOLDING AGRICOLA LTDA - MATRIZ"/>
    <x v="76"/>
    <n v="25"/>
    <n v="21.86"/>
    <s v="Frente 6"/>
    <x v="0"/>
  </r>
  <r>
    <d v="2026-04-19T00:00:00"/>
    <n v="3045"/>
    <s v="100-JOHN DEERE CH570 ESTEIRA"/>
    <s v="4533"/>
    <s v="NDB HOLDING AGRICOLA LTDA - MATRIZ"/>
    <x v="77"/>
    <n v="13"/>
    <n v="17.600000000000001"/>
    <s v="Frente 7"/>
    <x v="0"/>
  </r>
  <r>
    <d v="2026-04-19T00:00:00"/>
    <n v="3046"/>
    <s v="100-JOHN DEERE CH570 ESTEIRA"/>
    <s v="4533"/>
    <s v="NDB HOLDING AGRICOLA LTDA - MATRIZ"/>
    <x v="78"/>
    <n v="1"/>
    <n v="15.61"/>
    <s v="Frente 6"/>
    <x v="0"/>
  </r>
  <r>
    <d v="2026-04-19T00:00:00"/>
    <n v="3047"/>
    <s v="100-JOHN DEERE CH570 ESTEIRA"/>
    <s v="4533"/>
    <s v="NDB HOLDING AGRICOLA LTDA - MATRIZ"/>
    <x v="79"/>
    <n v="15"/>
    <n v="18.59"/>
    <s v="Frente 5"/>
    <x v="0"/>
  </r>
  <r>
    <d v="2026-04-19T00:00:00"/>
    <n v="3048"/>
    <s v="100-JOHN DEERE CH570 ESTEIRA"/>
    <s v="4533"/>
    <s v="NDB HOLDING AGRICOLA LTDA - MATRIZ"/>
    <x v="80"/>
    <n v="20"/>
    <n v="18.86"/>
    <s v="Frente 5"/>
    <x v="0"/>
  </r>
  <r>
    <d v="2026-04-19T00:00:00"/>
    <n v="3049"/>
    <s v="100-JOHN DEERE CH570 ESTEIRA"/>
    <s v="4533"/>
    <s v="NDB HOLDING AGRICOLA LTDA - MATRIZ"/>
    <x v="81"/>
    <n v="21"/>
    <n v="19.61"/>
    <s v="Frente 5"/>
    <x v="0"/>
  </r>
  <r>
    <d v="2026-04-19T00:00:00"/>
    <n v="3050"/>
    <s v="100-JOHN DEERE CH570 ESTEIRA"/>
    <s v="4533"/>
    <s v="NDB HOLDING AGRICOLA LTDA - MATRIZ"/>
    <x v="82"/>
    <n v="23"/>
    <n v="18.649999999999999"/>
    <s v="Frente 5"/>
    <x v="0"/>
  </r>
  <r>
    <d v="2026-04-19T00:00:00"/>
    <n v="3051"/>
    <s v="201-CASE A9900 ESTEIRA"/>
    <s v="1"/>
    <s v="ALCON CIA DE ALCOOL CONCEICAO DA BARRA"/>
    <x v="83"/>
    <n v="35"/>
    <n v="18.71"/>
    <s v="Frente 1"/>
    <x v="0"/>
  </r>
  <r>
    <d v="2026-04-19T00:00:00"/>
    <n v="3052"/>
    <s v="201-CASE A9900 ESTEIRA"/>
    <s v="1"/>
    <s v="ALCON CIA DE ALCOOL CONCEICAO DA BARRA"/>
    <x v="84"/>
    <n v="33"/>
    <n v="18.149999999999999"/>
    <s v="Frente 1"/>
    <x v="0"/>
  </r>
  <r>
    <d v="2026-04-19T00:00:00"/>
    <n v="3053"/>
    <s v="201-CASE A9900 ESTEIRA"/>
    <s v="1"/>
    <s v="ALCON CIA DE ALCOOL CONCEICAO DA BARRA"/>
    <x v="85"/>
    <n v="28"/>
    <n v="17.63"/>
    <s v="Frente 1"/>
    <x v="0"/>
  </r>
  <r>
    <d v="2026-04-19T00:00:00"/>
    <n v="3054"/>
    <s v="201-CASE A9900 ESTEIRA"/>
    <s v="1"/>
    <s v="ALCON CIA DE ALCOOL CONCEICAO DA BARRA"/>
    <x v="86"/>
    <n v="27"/>
    <n v="17.09"/>
    <s v="Frente 1"/>
    <x v="0"/>
  </r>
  <r>
    <d v="2026-04-20T00:00:00"/>
    <n v="3051"/>
    <s v="201-CASE A9900 ESTEIRA"/>
    <s v="1"/>
    <s v="ALCON CIA DE ALCOOL CONCEICAO DA BARRA"/>
    <x v="87"/>
    <n v="4"/>
    <n v="16.010000000000002"/>
    <s v="Frente 1"/>
    <x v="0"/>
  </r>
  <r>
    <d v="2026-04-20T00:00:00"/>
    <n v="3052"/>
    <s v="201-CASE A9900 ESTEIRA"/>
    <s v="1"/>
    <s v="ALCON CIA DE ALCOOL CONCEICAO DA BARRA"/>
    <x v="88"/>
    <n v="7"/>
    <n v="23.05"/>
    <s v="Frente 1"/>
    <x v="0"/>
  </r>
  <r>
    <d v="2026-04-20T00:00:00"/>
    <n v="3053"/>
    <s v="201-CASE A9900 ESTEIRA"/>
    <s v="1"/>
    <s v="ALCON CIA DE ALCOOL CONCEICAO DA BARRA"/>
    <x v="89"/>
    <n v="6"/>
    <n v="20.7"/>
    <s v="Frente 1"/>
    <x v="0"/>
  </r>
  <r>
    <d v="2026-04-20T00:00:00"/>
    <n v="3054"/>
    <s v="201-CASE A9900 ESTEIRA"/>
    <s v="1"/>
    <s v="ALCON CIA DE ALCOOL CONCEICAO DA BARRA"/>
    <x v="90"/>
    <n v="5"/>
    <n v="19.079999999999998"/>
    <s v="Frente 1"/>
    <x v="0"/>
  </r>
  <r>
    <d v="2026-04-20T00:00:00"/>
    <n v="3019"/>
    <s v="100-JOHN DEERE CH570 ESTEIRA"/>
    <s v="4533"/>
    <s v="NDB HOLDING AGRICOLA LTDA - MATRIZ"/>
    <x v="91"/>
    <n v="11"/>
    <n v="20.11"/>
    <s v="Frente 2"/>
    <x v="0"/>
  </r>
  <r>
    <d v="2026-04-20T00:00:00"/>
    <n v="3020"/>
    <s v="100-JOHN DEERE CH570 ESTEIRA"/>
    <s v="4533"/>
    <s v="NDB HOLDING AGRICOLA LTDA - MATRIZ"/>
    <x v="92"/>
    <n v="14"/>
    <n v="18.57"/>
    <s v="Frente 2"/>
    <x v="0"/>
  </r>
  <r>
    <d v="2026-04-20T00:00:00"/>
    <n v="3021"/>
    <s v="100-JOHN DEERE CH570 ESTEIRA"/>
    <s v="4533"/>
    <s v="NDB HOLDING AGRICOLA LTDA - MATRIZ"/>
    <x v="93"/>
    <n v="10"/>
    <n v="18.8"/>
    <s v="Frente 2"/>
    <x v="0"/>
  </r>
  <r>
    <d v="2026-04-20T00:00:00"/>
    <n v="3022"/>
    <s v="100-JOHN DEERE CH570 ESTEIRA"/>
    <s v="4533"/>
    <s v="NDB HOLDING AGRICOLA LTDA - MATRIZ"/>
    <x v="94"/>
    <n v="18"/>
    <n v="23.32"/>
    <s v="Frente 2"/>
    <x v="0"/>
  </r>
  <r>
    <d v="2026-04-20T00:00:00"/>
    <n v="3023"/>
    <s v="100-JOHN DEERE CH570 ESTEIRA"/>
    <s v="4533"/>
    <s v="NDB HOLDING AGRICOLA LTDA - MATRIZ"/>
    <x v="95"/>
    <n v="27"/>
    <n v="16.87"/>
    <s v="Frente 3"/>
    <x v="0"/>
  </r>
  <r>
    <d v="2026-04-20T00:00:00"/>
    <n v="3024"/>
    <s v="100-JOHN DEERE CH570 ESTEIRA"/>
    <s v="4533"/>
    <s v="NDB HOLDING AGRICOLA LTDA - MATRIZ"/>
    <x v="96"/>
    <n v="10"/>
    <n v="15.79"/>
    <s v="Frente 3"/>
    <x v="0"/>
  </r>
  <r>
    <d v="2026-04-20T00:00:00"/>
    <n v="3025"/>
    <s v="100-JOHN DEERE CH570 ESTEIRA"/>
    <s v="4533"/>
    <s v="NDB HOLDING AGRICOLA LTDA - MATRIZ"/>
    <x v="97"/>
    <n v="28"/>
    <n v="16.940000000000001"/>
    <s v="Frente 3"/>
    <x v="0"/>
  </r>
  <r>
    <d v="2026-04-20T00:00:00"/>
    <n v="3026"/>
    <s v="100-JOHN DEERE CH570 ESTEIRA"/>
    <s v="4533"/>
    <s v="NDB HOLDING AGRICOLA LTDA - MATRIZ"/>
    <x v="98"/>
    <n v="25"/>
    <n v="15.43"/>
    <s v="Frente 3"/>
    <x v="0"/>
  </r>
  <r>
    <d v="2026-04-20T00:00:00"/>
    <n v="3031"/>
    <s v="101-JOHN DEERE CH670 ESTEIRA"/>
    <s v="4533"/>
    <s v="NDB HOLDING AGRICOLA LTDA - MATRIZ"/>
    <x v="99"/>
    <n v="20"/>
    <n v="19.690000000000001"/>
    <s v="Frente 4"/>
    <x v="0"/>
  </r>
  <r>
    <d v="2026-04-20T00:00:00"/>
    <n v="3035"/>
    <s v="101-JOHN DEERE CH670 ESTEIRA"/>
    <s v="4533"/>
    <s v="NDB HOLDING AGRICOLA LTDA - MATRIZ"/>
    <x v="100"/>
    <n v="23"/>
    <n v="18.54"/>
    <s v="Frente 4"/>
    <x v="0"/>
  </r>
  <r>
    <d v="2026-04-20T00:00:00"/>
    <n v="3041"/>
    <s v="100-JOHN DEERE CH570 ESTEIRA"/>
    <s v="4533"/>
    <s v="NDB HOLDING AGRICOLA LTDA - MATRIZ"/>
    <x v="101"/>
    <n v="9"/>
    <n v="21.45"/>
    <s v="Frente 4"/>
    <x v="0"/>
  </r>
  <r>
    <d v="2026-04-20T00:00:00"/>
    <n v="3043"/>
    <s v="100-JOHN DEERE CH570 ESTEIRA"/>
    <s v="4533"/>
    <s v="NDB HOLDING AGRICOLA LTDA - MATRIZ"/>
    <x v="102"/>
    <n v="1"/>
    <n v="29.67"/>
    <s v="Frente 4"/>
    <x v="0"/>
  </r>
  <r>
    <d v="2026-04-20T00:00:00"/>
    <n v="3028"/>
    <s v="101-JOHN DEERE CH670 ESTEIRA"/>
    <s v="4533"/>
    <s v="NDB HOLDING AGRICOLA LTDA - MATRIZ"/>
    <x v="103"/>
    <n v="13"/>
    <n v="24.21"/>
    <s v="Frente 6"/>
    <x v="0"/>
  </r>
  <r>
    <d v="2026-04-20T00:00:00"/>
    <n v="3042"/>
    <s v="100-JOHN DEERE CH570 ESTEIRA"/>
    <s v="4533"/>
    <s v="NDB HOLDING AGRICOLA LTDA - MATRIZ"/>
    <x v="104"/>
    <n v="9"/>
    <n v="21.97"/>
    <s v="Frente 6"/>
    <x v="0"/>
  </r>
  <r>
    <d v="2026-04-20T00:00:00"/>
    <n v="3027"/>
    <s v="101-JOHN DEERE CH670 ESTEIRA"/>
    <s v="4533"/>
    <s v="NDB HOLDING AGRICOLA LTDA - MATRIZ"/>
    <x v="105"/>
    <n v="10"/>
    <n v="17.2"/>
    <s v="Frente 7"/>
    <x v="0"/>
  </r>
  <r>
    <d v="2026-04-20T00:00:00"/>
    <n v="3030"/>
    <s v="101-JOHN DEERE CH670 ESTEIRA"/>
    <s v="4533"/>
    <s v="NDB HOLDING AGRICOLA LTDA - MATRIZ"/>
    <x v="106"/>
    <n v="12"/>
    <n v="16.02"/>
    <s v="Frente 7"/>
    <x v="0"/>
  </r>
  <r>
    <d v="2026-04-20T00:00:00"/>
    <n v="3032"/>
    <s v="101-JOHN DEERE CH670 ESTEIRA"/>
    <s v="4533"/>
    <s v="NDB HOLDING AGRICOLA LTDA - MATRIZ"/>
    <x v="107"/>
    <n v="3"/>
    <n v="12.86"/>
    <s v="Frente 8"/>
    <x v="0"/>
  </r>
  <r>
    <d v="2026-04-20T00:00:00"/>
    <n v="3045"/>
    <s v="100-JOHN DEERE CH570 ESTEIRA"/>
    <s v="4533"/>
    <s v="NDB HOLDING AGRICOLA LTDA - MATRIZ"/>
    <x v="108"/>
    <n v="12"/>
    <n v="16.66"/>
    <s v="Frente 7"/>
    <x v="0"/>
  </r>
  <r>
    <d v="2026-04-20T00:00:00"/>
    <n v="3029"/>
    <s v="101-JOHN DEERE CH670 ESTEIRA"/>
    <s v="4533"/>
    <s v="NDB HOLDING AGRICOLA LTDA - MATRIZ"/>
    <x v="109"/>
    <n v="7"/>
    <n v="23.6"/>
    <s v="Frente 8"/>
    <x v="0"/>
  </r>
  <r>
    <d v="2026-04-20T00:00:00"/>
    <n v="3033"/>
    <s v="101-JOHN DEERE CH670 ESTEIRA"/>
    <s v="4533"/>
    <s v="NDB HOLDING AGRICOLA LTDA - MATRIZ"/>
    <x v="110"/>
    <n v="3"/>
    <n v="22.96"/>
    <s v="Frente 7"/>
    <x v="0"/>
  </r>
  <r>
    <d v="2026-04-21T00:00:00"/>
    <n v="3051"/>
    <s v="201-CASE A9900 ESTEIRA"/>
    <s v="1"/>
    <s v="ALCON CIA DE ALCOOL CONCEICAO DA BARRA"/>
    <x v="111"/>
    <n v="38"/>
    <n v="18.22"/>
    <s v="Frente 1"/>
    <x v="0"/>
  </r>
  <r>
    <d v="2026-04-21T00:00:00"/>
    <n v="3052"/>
    <s v="201-CASE A9900 ESTEIRA"/>
    <s v="1"/>
    <s v="ALCON CIA DE ALCOOL CONCEICAO DA BARRA"/>
    <x v="112"/>
    <n v="30"/>
    <n v="17.04"/>
    <s v="Frente 1"/>
    <x v="0"/>
  </r>
  <r>
    <d v="2026-04-21T00:00:00"/>
    <n v="3053"/>
    <s v="201-CASE A9900 ESTEIRA"/>
    <s v="1"/>
    <s v="ALCON CIA DE ALCOOL CONCEICAO DA BARRA"/>
    <x v="113"/>
    <n v="28"/>
    <n v="17.940000000000001"/>
    <s v="Frente 1"/>
    <x v="0"/>
  </r>
  <r>
    <d v="2026-04-21T00:00:00"/>
    <n v="3054"/>
    <s v="201-CASE A9900 ESTEIRA"/>
    <s v="1"/>
    <s v="ALCON CIA DE ALCOOL CONCEICAO DA BARRA"/>
    <x v="114"/>
    <n v="30"/>
    <n v="18.010000000000002"/>
    <s v="Frente 1"/>
    <x v="0"/>
  </r>
  <r>
    <d v="2026-04-21T00:00:00"/>
    <n v="3019"/>
    <s v="100-JOHN DEERE CH570 ESTEIRA"/>
    <s v="4533"/>
    <s v="NDB HOLDING AGRICOLA LTDA - MATRIZ"/>
    <x v="115"/>
    <n v="24"/>
    <n v="18.54"/>
    <s v="Frente 2"/>
    <x v="0"/>
  </r>
  <r>
    <d v="2026-04-21T00:00:00"/>
    <n v="3020"/>
    <s v="100-JOHN DEERE CH570 ESTEIRA"/>
    <s v="4533"/>
    <s v="NDB HOLDING AGRICOLA LTDA - MATRIZ"/>
    <x v="116"/>
    <n v="20"/>
    <n v="16.28"/>
    <s v="Frente 2"/>
    <x v="0"/>
  </r>
  <r>
    <d v="2026-04-21T00:00:00"/>
    <n v="3021"/>
    <s v="100-JOHN DEERE CH570 ESTEIRA"/>
    <s v="4533"/>
    <s v="NDB HOLDING AGRICOLA LTDA - MATRIZ"/>
    <x v="117"/>
    <n v="18"/>
    <n v="19.149999999999999"/>
    <s v="Frente 2"/>
    <x v="0"/>
  </r>
  <r>
    <d v="2026-04-21T00:00:00"/>
    <n v="3022"/>
    <s v="100-JOHN DEERE CH570 ESTEIRA"/>
    <s v="4533"/>
    <s v="NDB HOLDING AGRICOLA LTDA - MATRIZ"/>
    <x v="118"/>
    <n v="18"/>
    <n v="19.22"/>
    <s v="Frente 2"/>
    <x v="0"/>
  </r>
  <r>
    <d v="2026-04-21T00:00:00"/>
    <n v="3023"/>
    <s v="100-JOHN DEERE CH570 ESTEIRA"/>
    <s v="4533"/>
    <s v="NDB HOLDING AGRICOLA LTDA - MATRIZ"/>
    <x v="119"/>
    <n v="33"/>
    <n v="16.760000000000002"/>
    <s v="Frente 3"/>
    <x v="0"/>
  </r>
  <r>
    <d v="2026-04-21T00:00:00"/>
    <n v="3024"/>
    <s v="100-JOHN DEERE CH570 ESTEIRA"/>
    <s v="4533"/>
    <s v="NDB HOLDING AGRICOLA LTDA - MATRIZ"/>
    <x v="120"/>
    <n v="39"/>
    <n v="17.7"/>
    <s v="Frente 3"/>
    <x v="0"/>
  </r>
  <r>
    <d v="2026-04-21T00:00:00"/>
    <n v="3025"/>
    <s v="100-JOHN DEERE CH570 ESTEIRA"/>
    <s v="4533"/>
    <s v="NDB HOLDING AGRICOLA LTDA - MATRIZ"/>
    <x v="121"/>
    <n v="25"/>
    <n v="17.66"/>
    <s v="Frente 3"/>
    <x v="0"/>
  </r>
  <r>
    <d v="2026-04-21T00:00:00"/>
    <n v="3026"/>
    <s v="100-JOHN DEERE CH570 ESTEIRA"/>
    <s v="4533"/>
    <s v="NDB HOLDING AGRICOLA LTDA - MATRIZ"/>
    <x v="122"/>
    <n v="24"/>
    <n v="18.100000000000001"/>
    <s v="Frente 3"/>
    <x v="0"/>
  </r>
  <r>
    <d v="2026-04-21T00:00:00"/>
    <n v="3031"/>
    <s v="101-JOHN DEERE CH670 ESTEIRA"/>
    <s v="4533"/>
    <s v="NDB HOLDING AGRICOLA LTDA - MATRIZ"/>
    <x v="123"/>
    <n v="18"/>
    <n v="21.43"/>
    <s v="Frente 4"/>
    <x v="0"/>
  </r>
  <r>
    <d v="2026-04-21T00:00:00"/>
    <n v="3035"/>
    <s v="101-JOHN DEERE CH670 ESTEIRA"/>
    <s v="4533"/>
    <s v="NDB HOLDING AGRICOLA LTDA - MATRIZ"/>
    <x v="124"/>
    <n v="30"/>
    <n v="17.97"/>
    <s v="Frente 4"/>
    <x v="0"/>
  </r>
  <r>
    <d v="2026-04-21T00:00:00"/>
    <n v="3041"/>
    <s v="100-JOHN DEERE CH570 ESTEIRA"/>
    <s v="4533"/>
    <s v="NDB HOLDING AGRICOLA LTDA - MATRIZ"/>
    <x v="125"/>
    <n v="28"/>
    <n v="19.100000000000001"/>
    <s v="Frente 4"/>
    <x v="0"/>
  </r>
  <r>
    <d v="2026-04-21T00:00:00"/>
    <n v="3043"/>
    <s v="100-JOHN DEERE CH570 ESTEIRA"/>
    <s v="4533"/>
    <s v="NDB HOLDING AGRICOLA LTDA - MATRIZ"/>
    <x v="126"/>
    <n v="6"/>
    <n v="19.46"/>
    <s v="Frente 4"/>
    <x v="0"/>
  </r>
  <r>
    <d v="2026-04-21T00:00:00"/>
    <n v="3047"/>
    <s v="100-JOHN DEERE CH570 ESTEIRA"/>
    <s v="4533"/>
    <s v="NDB HOLDING AGRICOLA LTDA - MATRIZ"/>
    <x v="127"/>
    <n v="24"/>
    <n v="20.34"/>
    <s v="Frente 5"/>
    <x v="0"/>
  </r>
  <r>
    <d v="2026-04-21T00:00:00"/>
    <n v="3048"/>
    <s v="100-JOHN DEERE CH570 ESTEIRA"/>
    <s v="4533"/>
    <s v="NDB HOLDING AGRICOLA LTDA - MATRIZ"/>
    <x v="128"/>
    <n v="19"/>
    <n v="17.7"/>
    <s v="Frente 5"/>
    <x v="0"/>
  </r>
  <r>
    <d v="2026-04-21T00:00:00"/>
    <n v="3049"/>
    <s v="100-JOHN DEERE CH570 ESTEIRA"/>
    <s v="4533"/>
    <s v="NDB HOLDING AGRICOLA LTDA - MATRIZ"/>
    <x v="129"/>
    <n v="28"/>
    <n v="17.91"/>
    <s v="Frente 5"/>
    <x v="0"/>
  </r>
  <r>
    <d v="2026-04-21T00:00:00"/>
    <n v="3050"/>
    <s v="100-JOHN DEERE CH570 ESTEIRA"/>
    <s v="4533"/>
    <s v="NDB HOLDING AGRICOLA LTDA - MATRIZ"/>
    <x v="130"/>
    <n v="24"/>
    <n v="19.25"/>
    <s v="Frente 5"/>
    <x v="0"/>
  </r>
  <r>
    <d v="2026-04-21T00:00:00"/>
    <n v="3028"/>
    <s v="101-JOHN DEERE CH670 ESTEIRA"/>
    <s v="4533"/>
    <s v="NDB HOLDING AGRICOLA LTDA - MATRIZ"/>
    <x v="131"/>
    <n v="18"/>
    <n v="21.24"/>
    <s v="Frente 6"/>
    <x v="0"/>
  </r>
  <r>
    <d v="2026-04-21T00:00:00"/>
    <n v="3034"/>
    <s v="101-JOHN DEERE CH670 ESTEIRA"/>
    <s v="4533"/>
    <s v="NDB HOLDING AGRICOLA LTDA - MATRIZ"/>
    <x v="132"/>
    <n v="9"/>
    <n v="17.57"/>
    <s v="Frente 6"/>
    <x v="0"/>
  </r>
  <r>
    <d v="2026-04-21T00:00:00"/>
    <n v="3042"/>
    <s v="100-JOHN DEERE CH570 ESTEIRA"/>
    <s v="4533"/>
    <s v="NDB HOLDING AGRICOLA LTDA - MATRIZ"/>
    <x v="133"/>
    <n v="26"/>
    <n v="26.08"/>
    <s v="Frente 6"/>
    <x v="0"/>
  </r>
  <r>
    <d v="2026-04-21T00:00:00"/>
    <n v="3027"/>
    <s v="101-JOHN DEERE CH670 ESTEIRA"/>
    <s v="4533"/>
    <s v="NDB HOLDING AGRICOLA LTDA - MATRIZ"/>
    <x v="134"/>
    <n v="18"/>
    <n v="19.14"/>
    <s v="Frente 7"/>
    <x v="0"/>
  </r>
  <r>
    <d v="2026-04-21T00:00:00"/>
    <n v="3030"/>
    <s v="101-JOHN DEERE CH670 ESTEIRA"/>
    <s v="4533"/>
    <s v="NDB HOLDING AGRICOLA LTDA - MATRIZ"/>
    <x v="135"/>
    <n v="19"/>
    <n v="19.37"/>
    <s v="Frente 7"/>
    <x v="0"/>
  </r>
  <r>
    <d v="2026-04-21T00:00:00"/>
    <n v="3032"/>
    <s v="101-JOHN DEERE CH670 ESTEIRA"/>
    <s v="4533"/>
    <s v="NDB HOLDING AGRICOLA LTDA - MATRIZ"/>
    <x v="136"/>
    <n v="18"/>
    <n v="19.760000000000002"/>
    <s v="Frente 8"/>
    <x v="0"/>
  </r>
  <r>
    <d v="2026-04-21T00:00:00"/>
    <n v="3045"/>
    <s v="100-JOHN DEERE CH570 ESTEIRA"/>
    <s v="4533"/>
    <s v="NDB HOLDING AGRICOLA LTDA - MATRIZ"/>
    <x v="137"/>
    <n v="11"/>
    <n v="15.61"/>
    <s v="Frente 7"/>
    <x v="0"/>
  </r>
  <r>
    <d v="2026-04-21T00:00:00"/>
    <n v="3029"/>
    <s v="101-JOHN DEERE CH670 ESTEIRA"/>
    <s v="4533"/>
    <s v="NDB HOLDING AGRICOLA LTDA - MATRIZ"/>
    <x v="138"/>
    <n v="9"/>
    <n v="17.87"/>
    <s v="Frente 8"/>
    <x v="0"/>
  </r>
  <r>
    <d v="2026-04-21T00:00:00"/>
    <n v="3033"/>
    <s v="101-JOHN DEERE CH670 ESTEIRA"/>
    <s v="4533"/>
    <s v="NDB HOLDING AGRICOLA LTDA - MATRIZ"/>
    <x v="139"/>
    <n v="13"/>
    <n v="19.47"/>
    <s v="Frente 7"/>
    <x v="0"/>
  </r>
  <r>
    <d v="2026-04-22T00:00:00"/>
    <n v="3051"/>
    <s v="201-CASE A9900 ESTEIRA"/>
    <s v="1"/>
    <s v="ALCON CIA DE ALCOOL CONCEICAO DA BARRA"/>
    <x v="140"/>
    <n v="50"/>
    <n v="18.149999999999999"/>
    <s v="Frente 1"/>
    <x v="0"/>
  </r>
  <r>
    <d v="2026-04-22T00:00:00"/>
    <n v="3052"/>
    <s v="201-CASE A9900 ESTEIRA"/>
    <s v="1"/>
    <s v="ALCON CIA DE ALCOOL CONCEICAO DA BARRA"/>
    <x v="141"/>
    <n v="45"/>
    <n v="16.45"/>
    <s v="Frente 1"/>
    <x v="0"/>
  </r>
  <r>
    <d v="2026-04-22T00:00:00"/>
    <n v="3053"/>
    <s v="201-CASE A9900 ESTEIRA"/>
    <s v="1"/>
    <s v="ALCON CIA DE ALCOOL CONCEICAO DA BARRA"/>
    <x v="142"/>
    <n v="41"/>
    <n v="17.77"/>
    <s v="Frente 1"/>
    <x v="0"/>
  </r>
  <r>
    <d v="2026-04-22T00:00:00"/>
    <n v="3054"/>
    <s v="201-CASE A9900 ESTEIRA"/>
    <s v="1"/>
    <s v="ALCON CIA DE ALCOOL CONCEICAO DA BARRA"/>
    <x v="143"/>
    <n v="29"/>
    <n v="15.92"/>
    <s v="Frente 1"/>
    <x v="0"/>
  </r>
  <r>
    <d v="2026-04-22T00:00:00"/>
    <n v="3019"/>
    <s v="100-JOHN DEERE CH570 ESTEIRA"/>
    <s v="4533"/>
    <s v="NDB HOLDING AGRICOLA LTDA - MATRIZ"/>
    <x v="144"/>
    <n v="22"/>
    <n v="15.93"/>
    <s v="Frente 2"/>
    <x v="0"/>
  </r>
  <r>
    <d v="2026-04-22T00:00:00"/>
    <n v="3020"/>
    <s v="100-JOHN DEERE CH570 ESTEIRA"/>
    <s v="4533"/>
    <s v="NDB HOLDING AGRICOLA LTDA - MATRIZ"/>
    <x v="145"/>
    <n v="18"/>
    <n v="15.13"/>
    <s v="Frente 2"/>
    <x v="0"/>
  </r>
  <r>
    <d v="2026-04-22T00:00:00"/>
    <n v="3021"/>
    <s v="100-JOHN DEERE CH570 ESTEIRA"/>
    <s v="4533"/>
    <s v="NDB HOLDING AGRICOLA LTDA - MATRIZ"/>
    <x v="146"/>
    <n v="15"/>
    <n v="18.62"/>
    <s v="Frente 2"/>
    <x v="0"/>
  </r>
  <r>
    <d v="2026-04-22T00:00:00"/>
    <n v="3022"/>
    <s v="100-JOHN DEERE CH570 ESTEIRA"/>
    <s v="4533"/>
    <s v="NDB HOLDING AGRICOLA LTDA - MATRIZ"/>
    <x v="147"/>
    <n v="29"/>
    <n v="18.25"/>
    <s v="Frente 2"/>
    <x v="0"/>
  </r>
  <r>
    <d v="2026-04-22T00:00:00"/>
    <n v="3023"/>
    <s v="100-JOHN DEERE CH570 ESTEIRA"/>
    <s v="4533"/>
    <s v="NDB HOLDING AGRICOLA LTDA - MATRIZ"/>
    <x v="148"/>
    <n v="21"/>
    <n v="20.25"/>
    <s v="Frente 3"/>
    <x v="0"/>
  </r>
  <r>
    <d v="2026-04-22T00:00:00"/>
    <n v="3024"/>
    <s v="100-JOHN DEERE CH570 ESTEIRA"/>
    <s v="4533"/>
    <s v="NDB HOLDING AGRICOLA LTDA - MATRIZ"/>
    <x v="149"/>
    <n v="37"/>
    <n v="20.92"/>
    <s v="Frente 3"/>
    <x v="0"/>
  </r>
  <r>
    <d v="2026-04-22T00:00:00"/>
    <n v="3025"/>
    <s v="100-JOHN DEERE CH570 ESTEIRA"/>
    <s v="4533"/>
    <s v="NDB HOLDING AGRICOLA LTDA - MATRIZ"/>
    <x v="150"/>
    <n v="14"/>
    <n v="18.350000000000001"/>
    <s v="Frente 3"/>
    <x v="0"/>
  </r>
  <r>
    <d v="2026-04-22T00:00:00"/>
    <n v="3026"/>
    <s v="100-JOHN DEERE CH570 ESTEIRA"/>
    <s v="4533"/>
    <s v="NDB HOLDING AGRICOLA LTDA - MATRIZ"/>
    <x v="151"/>
    <n v="23"/>
    <n v="17.13"/>
    <s v="Frente 3"/>
    <x v="0"/>
  </r>
  <r>
    <d v="2026-04-22T00:00:00"/>
    <n v="3031"/>
    <s v="101-JOHN DEERE CH670 ESTEIRA"/>
    <s v="4533"/>
    <s v="NDB HOLDING AGRICOLA LTDA - MATRIZ"/>
    <x v="152"/>
    <n v="25"/>
    <n v="17.16"/>
    <s v="Frente 4"/>
    <x v="0"/>
  </r>
  <r>
    <d v="2026-04-22T00:00:00"/>
    <n v="3035"/>
    <s v="101-JOHN DEERE CH670 ESTEIRA"/>
    <s v="4533"/>
    <s v="NDB HOLDING AGRICOLA LTDA - MATRIZ"/>
    <x v="153"/>
    <n v="20"/>
    <n v="17.079999999999998"/>
    <s v="Frente 4"/>
    <x v="0"/>
  </r>
  <r>
    <d v="2026-04-22T00:00:00"/>
    <n v="3041"/>
    <s v="100-JOHN DEERE CH570 ESTEIRA"/>
    <s v="4533"/>
    <s v="NDB HOLDING AGRICOLA LTDA - MATRIZ"/>
    <x v="154"/>
    <n v="24"/>
    <n v="18.86"/>
    <s v="Frente 4"/>
    <x v="0"/>
  </r>
  <r>
    <d v="2026-04-22T00:00:00"/>
    <n v="3043"/>
    <s v="100-JOHN DEERE CH570 ESTEIRA"/>
    <s v="4533"/>
    <s v="NDB HOLDING AGRICOLA LTDA - MATRIZ"/>
    <x v="155"/>
    <n v="3"/>
    <n v="15.6"/>
    <s v="Frente 4"/>
    <x v="0"/>
  </r>
  <r>
    <d v="2026-04-22T00:00:00"/>
    <n v="3047"/>
    <s v="100-JOHN DEERE CH570 ESTEIRA"/>
    <s v="4533"/>
    <s v="NDB HOLDING AGRICOLA LTDA - MATRIZ"/>
    <x v="156"/>
    <n v="35"/>
    <n v="19.899999999999999"/>
    <s v="Frente 5"/>
    <x v="0"/>
  </r>
  <r>
    <d v="2026-04-22T00:00:00"/>
    <n v="3048"/>
    <s v="100-JOHN DEERE CH570 ESTEIRA"/>
    <s v="4533"/>
    <s v="NDB HOLDING AGRICOLA LTDA - MATRIZ"/>
    <x v="157"/>
    <n v="34"/>
    <n v="17.5"/>
    <s v="Frente 5"/>
    <x v="0"/>
  </r>
  <r>
    <d v="2026-04-22T00:00:00"/>
    <n v="3049"/>
    <s v="100-JOHN DEERE CH570 ESTEIRA"/>
    <s v="4533"/>
    <s v="NDB HOLDING AGRICOLA LTDA - MATRIZ"/>
    <x v="158"/>
    <n v="33"/>
    <n v="18.07"/>
    <s v="Frente 5"/>
    <x v="0"/>
  </r>
  <r>
    <d v="2026-04-22T00:00:00"/>
    <n v="3050"/>
    <s v="100-JOHN DEERE CH570 ESTEIRA"/>
    <s v="4533"/>
    <s v="NDB HOLDING AGRICOLA LTDA - MATRIZ"/>
    <x v="159"/>
    <n v="35"/>
    <n v="18.239999999999998"/>
    <s v="Frente 5"/>
    <x v="0"/>
  </r>
  <r>
    <d v="2026-04-22T00:00:00"/>
    <n v="3028"/>
    <s v="101-JOHN DEERE CH670 ESTEIRA"/>
    <s v="4533"/>
    <s v="NDB HOLDING AGRICOLA LTDA - MATRIZ"/>
    <x v="160"/>
    <n v="21"/>
    <n v="25.12"/>
    <s v="Frente 6"/>
    <x v="0"/>
  </r>
  <r>
    <d v="2026-04-22T00:00:00"/>
    <n v="3034"/>
    <s v="101-JOHN DEERE CH670 ESTEIRA"/>
    <s v="4533"/>
    <s v="NDB HOLDING AGRICOLA LTDA - MATRIZ"/>
    <x v="161"/>
    <n v="14"/>
    <n v="22.41"/>
    <s v="Frente 6"/>
    <x v="0"/>
  </r>
  <r>
    <d v="2026-04-22T00:00:00"/>
    <n v="3042"/>
    <s v="100-JOHN DEERE CH570 ESTEIRA"/>
    <s v="4533"/>
    <s v="NDB HOLDING AGRICOLA LTDA - MATRIZ"/>
    <x v="162"/>
    <n v="8"/>
    <n v="19.21"/>
    <s v="Frente 6"/>
    <x v="0"/>
  </r>
  <r>
    <d v="2026-04-22T00:00:00"/>
    <n v="3046"/>
    <s v="100-JOHN DEERE CH570 ESTEIRA"/>
    <s v="4533"/>
    <s v="NDB HOLDING AGRICOLA LTDA - MATRIZ"/>
    <x v="163"/>
    <n v="2"/>
    <n v="29.7"/>
    <s v="Frente 6"/>
    <x v="0"/>
  </r>
  <r>
    <d v="2026-04-22T00:00:00"/>
    <n v="3027"/>
    <s v="101-JOHN DEERE CH670 ESTEIRA"/>
    <s v="4533"/>
    <s v="NDB HOLDING AGRICOLA LTDA - MATRIZ"/>
    <x v="164"/>
    <n v="14"/>
    <n v="14.1"/>
    <s v="Frente 7"/>
    <x v="0"/>
  </r>
  <r>
    <d v="2026-04-22T00:00:00"/>
    <n v="3030"/>
    <s v="101-JOHN DEERE CH670 ESTEIRA"/>
    <s v="4533"/>
    <s v="NDB HOLDING AGRICOLA LTDA - MATRIZ"/>
    <x v="165"/>
    <n v="25"/>
    <n v="18.309999999999999"/>
    <s v="Frente 7"/>
    <x v="0"/>
  </r>
  <r>
    <d v="2026-04-22T00:00:00"/>
    <n v="3032"/>
    <s v="101-JOHN DEERE CH670 ESTEIRA"/>
    <s v="4533"/>
    <s v="NDB HOLDING AGRICOLA LTDA - MATRIZ"/>
    <x v="166"/>
    <n v="8"/>
    <n v="25.91"/>
    <s v="Frente 8"/>
    <x v="0"/>
  </r>
  <r>
    <d v="2026-04-22T00:00:00"/>
    <n v="3045"/>
    <s v="100-JOHN DEERE CH570 ESTEIRA"/>
    <s v="4533"/>
    <s v="NDB HOLDING AGRICOLA LTDA - MATRIZ"/>
    <x v="167"/>
    <n v="19"/>
    <n v="16.100000000000001"/>
    <s v="Frente 7"/>
    <x v="0"/>
  </r>
  <r>
    <d v="2026-04-22T00:00:00"/>
    <n v="3029"/>
    <s v="101-JOHN DEERE CH670 ESTEIRA"/>
    <s v="4533"/>
    <s v="NDB HOLDING AGRICOLA LTDA - MATRIZ"/>
    <x v="168"/>
    <n v="3"/>
    <n v="27.95"/>
    <s v="Frente 8"/>
    <x v="0"/>
  </r>
  <r>
    <d v="2026-04-22T00:00:00"/>
    <n v="3033"/>
    <s v="101-JOHN DEERE CH670 ESTEIRA"/>
    <s v="4533"/>
    <s v="NDB HOLDING AGRICOLA LTDA - MATRIZ"/>
    <x v="169"/>
    <n v="9"/>
    <n v="26.57"/>
    <s v="Frente 7"/>
    <x v="0"/>
  </r>
  <r>
    <d v="2026-04-23T00:00:00"/>
    <n v="3051"/>
    <s v="201-CASE A9900 ESTEIRA"/>
    <s v="1"/>
    <s v="ALCON CIA DE ALCOOL CONCEICAO DA BARRA"/>
    <x v="170"/>
    <n v="17"/>
    <n v="21.29"/>
    <s v="Frente 1"/>
    <x v="0"/>
  </r>
  <r>
    <d v="2026-04-23T00:00:00"/>
    <n v="3052"/>
    <s v="201-CASE A9900 ESTEIRA"/>
    <s v="1"/>
    <s v="ALCON CIA DE ALCOOL CONCEICAO DA BARRA"/>
    <x v="171"/>
    <n v="16"/>
    <n v="17.07"/>
    <s v="Frente 1"/>
    <x v="0"/>
  </r>
  <r>
    <d v="2026-04-23T00:00:00"/>
    <n v="3053"/>
    <s v="201-CASE A9900 ESTEIRA"/>
    <s v="1"/>
    <s v="ALCON CIA DE ALCOOL CONCEICAO DA BARRA"/>
    <x v="172"/>
    <n v="17"/>
    <n v="17.86"/>
    <s v="Frente 1"/>
    <x v="0"/>
  </r>
  <r>
    <d v="2026-04-23T00:00:00"/>
    <n v="3054"/>
    <s v="201-CASE A9900 ESTEIRA"/>
    <s v="1"/>
    <s v="ALCON CIA DE ALCOOL CONCEICAO DA BARRA"/>
    <x v="173"/>
    <n v="15"/>
    <n v="18.5"/>
    <s v="Frente 1"/>
    <x v="0"/>
  </r>
  <r>
    <d v="2026-04-23T00:00:00"/>
    <n v="3019"/>
    <s v="100-JOHN DEERE CH570 ESTEIRA"/>
    <s v="4533"/>
    <s v="NDB HOLDING AGRICOLA LTDA - MATRIZ"/>
    <x v="174"/>
    <n v="22"/>
    <n v="18.760000000000002"/>
    <s v="Frente 2"/>
    <x v="0"/>
  </r>
  <r>
    <d v="2026-04-23T00:00:00"/>
    <n v="3020"/>
    <s v="100-JOHN DEERE CH570 ESTEIRA"/>
    <s v="4533"/>
    <s v="NDB HOLDING AGRICOLA LTDA - MATRIZ"/>
    <x v="175"/>
    <n v="27"/>
    <n v="18.45"/>
    <s v="Frente 2"/>
    <x v="0"/>
  </r>
  <r>
    <d v="2026-04-23T00:00:00"/>
    <n v="3021"/>
    <s v="100-JOHN DEERE CH570 ESTEIRA"/>
    <s v="4533"/>
    <s v="NDB HOLDING AGRICOLA LTDA - MATRIZ"/>
    <x v="176"/>
    <n v="20"/>
    <n v="17.3"/>
    <s v="Frente 2"/>
    <x v="0"/>
  </r>
  <r>
    <d v="2026-04-23T00:00:00"/>
    <n v="3022"/>
    <s v="100-JOHN DEERE CH570 ESTEIRA"/>
    <s v="4533"/>
    <s v="NDB HOLDING AGRICOLA LTDA - MATRIZ"/>
    <x v="177"/>
    <n v="28"/>
    <n v="16.79"/>
    <s v="Frente 2"/>
    <x v="0"/>
  </r>
  <r>
    <d v="2026-04-23T00:00:00"/>
    <n v="3023"/>
    <s v="100-JOHN DEERE CH570 ESTEIRA"/>
    <s v="4533"/>
    <s v="NDB HOLDING AGRICOLA LTDA - MATRIZ"/>
    <x v="178"/>
    <n v="33"/>
    <n v="16.989999999999998"/>
    <s v="Frente 3"/>
    <x v="0"/>
  </r>
  <r>
    <d v="2026-04-23T00:00:00"/>
    <n v="3024"/>
    <s v="100-JOHN DEERE CH570 ESTEIRA"/>
    <s v="4533"/>
    <s v="NDB HOLDING AGRICOLA LTDA - MATRIZ"/>
    <x v="179"/>
    <n v="27"/>
    <n v="15.84"/>
    <s v="Frente 3"/>
    <x v="0"/>
  </r>
  <r>
    <d v="2026-04-23T00:00:00"/>
    <n v="3025"/>
    <s v="100-JOHN DEERE CH570 ESTEIRA"/>
    <s v="4533"/>
    <s v="NDB HOLDING AGRICOLA LTDA - MATRIZ"/>
    <x v="180"/>
    <n v="19"/>
    <n v="14.49"/>
    <s v="Frente 3"/>
    <x v="0"/>
  </r>
  <r>
    <d v="2026-04-23T00:00:00"/>
    <n v="3026"/>
    <s v="100-JOHN DEERE CH570 ESTEIRA"/>
    <s v="4533"/>
    <s v="NDB HOLDING AGRICOLA LTDA - MATRIZ"/>
    <x v="181"/>
    <n v="11"/>
    <n v="19.32"/>
    <s v="Frente 3"/>
    <x v="0"/>
  </r>
  <r>
    <d v="2026-04-23T00:00:00"/>
    <n v="3031"/>
    <s v="101-JOHN DEERE CH670 ESTEIRA"/>
    <s v="4533"/>
    <s v="NDB HOLDING AGRICOLA LTDA - MATRIZ"/>
    <x v="182"/>
    <n v="24"/>
    <n v="15.68"/>
    <s v="Frente 4"/>
    <x v="0"/>
  </r>
  <r>
    <d v="2026-04-23T00:00:00"/>
    <n v="3035"/>
    <s v="101-JOHN DEERE CH670 ESTEIRA"/>
    <s v="4533"/>
    <s v="NDB HOLDING AGRICOLA LTDA - MATRIZ"/>
    <x v="183"/>
    <n v="32"/>
    <n v="18.600000000000001"/>
    <s v="Frente 4"/>
    <x v="0"/>
  </r>
  <r>
    <d v="2026-04-23T00:00:00"/>
    <n v="3041"/>
    <s v="100-JOHN DEERE CH570 ESTEIRA"/>
    <s v="4533"/>
    <s v="NDB HOLDING AGRICOLA LTDA - MATRIZ"/>
    <x v="184"/>
    <n v="26"/>
    <n v="16.72"/>
    <s v="Frente 4"/>
    <x v="0"/>
  </r>
  <r>
    <d v="2026-04-23T00:00:00"/>
    <n v="3043"/>
    <s v="100-JOHN DEERE CH570 ESTEIRA"/>
    <s v="4533"/>
    <s v="NDB HOLDING AGRICOLA LTDA - MATRIZ"/>
    <x v="185"/>
    <n v="4"/>
    <n v="18.39"/>
    <s v="Frente 4"/>
    <x v="0"/>
  </r>
  <r>
    <d v="2026-04-23T00:00:00"/>
    <n v="3047"/>
    <s v="100-JOHN DEERE CH570 ESTEIRA"/>
    <s v="4533"/>
    <s v="NDB HOLDING AGRICOLA LTDA - MATRIZ"/>
    <x v="186"/>
    <n v="27"/>
    <n v="20.61"/>
    <s v="Frente 5"/>
    <x v="0"/>
  </r>
  <r>
    <d v="2026-04-23T00:00:00"/>
    <n v="3048"/>
    <s v="100-JOHN DEERE CH570 ESTEIRA"/>
    <s v="4533"/>
    <s v="NDB HOLDING AGRICOLA LTDA - MATRIZ"/>
    <x v="187"/>
    <n v="23"/>
    <n v="16.75"/>
    <s v="Frente 5"/>
    <x v="0"/>
  </r>
  <r>
    <d v="2026-04-23T00:00:00"/>
    <n v="3049"/>
    <s v="100-JOHN DEERE CH570 ESTEIRA"/>
    <s v="4533"/>
    <s v="NDB HOLDING AGRICOLA LTDA - MATRIZ"/>
    <x v="188"/>
    <n v="27"/>
    <n v="18.54"/>
    <s v="Frente 5"/>
    <x v="0"/>
  </r>
  <r>
    <d v="2026-04-23T00:00:00"/>
    <n v="3050"/>
    <s v="100-JOHN DEERE CH570 ESTEIRA"/>
    <s v="4533"/>
    <s v="NDB HOLDING AGRICOLA LTDA - MATRIZ"/>
    <x v="189"/>
    <n v="26"/>
    <n v="19.71"/>
    <s v="Frente 5"/>
    <x v="0"/>
  </r>
  <r>
    <d v="2026-04-23T00:00:00"/>
    <n v="3028"/>
    <s v="101-JOHN DEERE CH670 ESTEIRA"/>
    <s v="4533"/>
    <s v="NDB HOLDING AGRICOLA LTDA - MATRIZ"/>
    <x v="190"/>
    <n v="4"/>
    <n v="27.81"/>
    <s v="Frente 6"/>
    <x v="0"/>
  </r>
  <r>
    <d v="2026-04-23T00:00:00"/>
    <n v="3034"/>
    <s v="101-JOHN DEERE CH670 ESTEIRA"/>
    <s v="4533"/>
    <s v="NDB HOLDING AGRICOLA LTDA - MATRIZ"/>
    <x v="191"/>
    <n v="12"/>
    <n v="20.149999999999999"/>
    <s v="Frente 6"/>
    <x v="0"/>
  </r>
  <r>
    <d v="2026-04-23T00:00:00"/>
    <n v="3042"/>
    <s v="100-JOHN DEERE CH570 ESTEIRA"/>
    <s v="4533"/>
    <s v="NDB HOLDING AGRICOLA LTDA - MATRIZ"/>
    <x v="192"/>
    <n v="21"/>
    <n v="22.97"/>
    <s v="Frente 6"/>
    <x v="0"/>
  </r>
  <r>
    <d v="2026-04-23T00:00:00"/>
    <n v="3046"/>
    <s v="100-JOHN DEERE CH570 ESTEIRA"/>
    <s v="4533"/>
    <s v="NDB HOLDING AGRICOLA LTDA - MATRIZ"/>
    <x v="193"/>
    <n v="8"/>
    <n v="9.74"/>
    <s v="Frente 6"/>
    <x v="0"/>
  </r>
  <r>
    <d v="2026-04-23T00:00:00"/>
    <n v="3027"/>
    <s v="101-JOHN DEERE CH670 ESTEIRA"/>
    <s v="4533"/>
    <s v="NDB HOLDING AGRICOLA LTDA - MATRIZ"/>
    <x v="194"/>
    <n v="22"/>
    <n v="16.25"/>
    <s v="Frente 7"/>
    <x v="0"/>
  </r>
  <r>
    <d v="2026-04-23T00:00:00"/>
    <n v="3030"/>
    <s v="101-JOHN DEERE CH670 ESTEIRA"/>
    <s v="4533"/>
    <s v="NDB HOLDING AGRICOLA LTDA - MATRIZ"/>
    <x v="195"/>
    <n v="20"/>
    <n v="15.83"/>
    <s v="Frente 7"/>
    <x v="0"/>
  </r>
  <r>
    <d v="2026-04-23T00:00:00"/>
    <n v="3032"/>
    <s v="101-JOHN DEERE CH670 ESTEIRA"/>
    <s v="4533"/>
    <s v="NDB HOLDING AGRICOLA LTDA - MATRIZ"/>
    <x v="196"/>
    <n v="6"/>
    <n v="27.58"/>
    <s v="Frente 8"/>
    <x v="0"/>
  </r>
  <r>
    <d v="2026-04-23T00:00:00"/>
    <n v="3045"/>
    <s v="100-JOHN DEERE CH570 ESTEIRA"/>
    <s v="4533"/>
    <s v="NDB HOLDING AGRICOLA LTDA - MATRIZ"/>
    <x v="197"/>
    <n v="7"/>
    <n v="16"/>
    <s v="Frente 7"/>
    <x v="0"/>
  </r>
  <r>
    <d v="2026-04-23T00:00:00"/>
    <n v="3029"/>
    <s v="101-JOHN DEERE CH670 ESTEIRA"/>
    <s v="4533"/>
    <s v="NDB HOLDING AGRICOLA LTDA - MATRIZ"/>
    <x v="198"/>
    <n v="4"/>
    <n v="22.16"/>
    <s v="Frente 8"/>
    <x v="0"/>
  </r>
  <r>
    <d v="2026-04-23T00:00:00"/>
    <n v="3033"/>
    <s v="101-JOHN DEERE CH670 ESTEIRA"/>
    <s v="4533"/>
    <s v="NDB HOLDING AGRICOLA LTDA - MATRIZ"/>
    <x v="199"/>
    <n v="6"/>
    <n v="23.96"/>
    <s v="Frente 7"/>
    <x v="0"/>
  </r>
  <r>
    <d v="2026-04-24T00:00:00"/>
    <n v="3051"/>
    <s v="201-CASE A9900 ESTEIRA"/>
    <s v="1"/>
    <s v="ALCON CIA DE ALCOOL CONCEICAO DA BARRA"/>
    <x v="200"/>
    <n v="31"/>
    <n v="18.38"/>
    <s v="Frente 1"/>
    <x v="0"/>
  </r>
  <r>
    <d v="2026-04-24T00:00:00"/>
    <n v="3052"/>
    <s v="201-CASE A9900 ESTEIRA"/>
    <s v="1"/>
    <s v="ALCON CIA DE ALCOOL CONCEICAO DA BARRA"/>
    <x v="201"/>
    <n v="36"/>
    <n v="18.09"/>
    <s v="Frente 1"/>
    <x v="0"/>
  </r>
  <r>
    <d v="2026-04-24T00:00:00"/>
    <n v="3053"/>
    <s v="201-CASE A9900 ESTEIRA"/>
    <s v="1"/>
    <s v="ALCON CIA DE ALCOOL CONCEICAO DA BARRA"/>
    <x v="202"/>
    <n v="29"/>
    <n v="18.66"/>
    <s v="Frente 1"/>
    <x v="0"/>
  </r>
  <r>
    <d v="2026-04-24T00:00:00"/>
    <n v="3054"/>
    <s v="201-CASE A9900 ESTEIRA"/>
    <s v="1"/>
    <s v="ALCON CIA DE ALCOOL CONCEICAO DA BARRA"/>
    <x v="203"/>
    <n v="28"/>
    <n v="19.11"/>
    <s v="Frente 1"/>
    <x v="0"/>
  </r>
  <r>
    <d v="2026-04-24T00:00:00"/>
    <n v="3019"/>
    <s v="100-JOHN DEERE CH570 ESTEIRA"/>
    <s v="4533"/>
    <s v="NDB HOLDING AGRICOLA LTDA - MATRIZ"/>
    <x v="204"/>
    <n v="28"/>
    <n v="17.809999999999999"/>
    <s v="Frente 2"/>
    <x v="0"/>
  </r>
  <r>
    <d v="2026-04-24T00:00:00"/>
    <n v="3020"/>
    <s v="100-JOHN DEERE CH570 ESTEIRA"/>
    <s v="4533"/>
    <s v="NDB HOLDING AGRICOLA LTDA - MATRIZ"/>
    <x v="205"/>
    <n v="30"/>
    <n v="17.739999999999998"/>
    <s v="Frente 2"/>
    <x v="0"/>
  </r>
  <r>
    <d v="2026-04-24T00:00:00"/>
    <n v="3021"/>
    <s v="100-JOHN DEERE CH570 ESTEIRA"/>
    <s v="4533"/>
    <s v="NDB HOLDING AGRICOLA LTDA - MATRIZ"/>
    <x v="206"/>
    <n v="24"/>
    <n v="17.11"/>
    <s v="Frente 2"/>
    <x v="0"/>
  </r>
  <r>
    <d v="2026-04-24T00:00:00"/>
    <n v="3022"/>
    <s v="100-JOHN DEERE CH570 ESTEIRA"/>
    <s v="4533"/>
    <s v="NDB HOLDING AGRICOLA LTDA - MATRIZ"/>
    <x v="207"/>
    <n v="22"/>
    <n v="17.22"/>
    <s v="Frente 2"/>
    <x v="0"/>
  </r>
  <r>
    <d v="2026-04-24T00:00:00"/>
    <n v="3023"/>
    <s v="100-JOHN DEERE CH570 ESTEIRA"/>
    <s v="4533"/>
    <s v="NDB HOLDING AGRICOLA LTDA - MATRIZ"/>
    <x v="208"/>
    <n v="42"/>
    <n v="15.31"/>
    <s v="Frente 3"/>
    <x v="0"/>
  </r>
  <r>
    <d v="2026-04-24T00:00:00"/>
    <n v="3024"/>
    <s v="100-JOHN DEERE CH570 ESTEIRA"/>
    <s v="4533"/>
    <s v="NDB HOLDING AGRICOLA LTDA - MATRIZ"/>
    <x v="209"/>
    <n v="33"/>
    <n v="15.48"/>
    <s v="Frente 3"/>
    <x v="0"/>
  </r>
  <r>
    <d v="2026-04-24T00:00:00"/>
    <n v="3025"/>
    <s v="100-JOHN DEERE CH570 ESTEIRA"/>
    <s v="4533"/>
    <s v="NDB HOLDING AGRICOLA LTDA - MATRIZ"/>
    <x v="210"/>
    <n v="31"/>
    <n v="14.54"/>
    <s v="Frente 3"/>
    <x v="0"/>
  </r>
  <r>
    <d v="2026-04-24T00:00:00"/>
    <n v="3026"/>
    <s v="100-JOHN DEERE CH570 ESTEIRA"/>
    <s v="4533"/>
    <s v="NDB HOLDING AGRICOLA LTDA - MATRIZ"/>
    <x v="211"/>
    <n v="26"/>
    <n v="17.39"/>
    <s v="Frente 3"/>
    <x v="0"/>
  </r>
  <r>
    <d v="2026-04-24T00:00:00"/>
    <n v="3031"/>
    <s v="101-JOHN DEERE CH670 ESTEIRA"/>
    <s v="4533"/>
    <s v="NDB HOLDING AGRICOLA LTDA - MATRIZ"/>
    <x v="212"/>
    <n v="12"/>
    <n v="14.27"/>
    <s v="Frente 4"/>
    <x v="0"/>
  </r>
  <r>
    <d v="2026-04-24T00:00:00"/>
    <n v="3035"/>
    <s v="101-JOHN DEERE CH670 ESTEIRA"/>
    <s v="4533"/>
    <s v="NDB HOLDING AGRICOLA LTDA - MATRIZ"/>
    <x v="213"/>
    <n v="27"/>
    <n v="17.28"/>
    <s v="Frente 4"/>
    <x v="0"/>
  </r>
  <r>
    <d v="2026-04-24T00:00:00"/>
    <n v="3041"/>
    <s v="100-JOHN DEERE CH570 ESTEIRA"/>
    <s v="4533"/>
    <s v="NDB HOLDING AGRICOLA LTDA - MATRIZ"/>
    <x v="214"/>
    <n v="17"/>
    <n v="15.88"/>
    <s v="Frente 4"/>
    <x v="0"/>
  </r>
  <r>
    <d v="2026-04-24T00:00:00"/>
    <n v="3043"/>
    <s v="100-JOHN DEERE CH570 ESTEIRA"/>
    <s v="4533"/>
    <s v="NDB HOLDING AGRICOLA LTDA - MATRIZ"/>
    <x v="215"/>
    <n v="16"/>
    <n v="15.56"/>
    <s v="Frente 4"/>
    <x v="0"/>
  </r>
  <r>
    <d v="2026-04-24T00:00:00"/>
    <n v="3047"/>
    <s v="100-JOHN DEERE CH570 ESTEIRA"/>
    <s v="4533"/>
    <s v="NDB HOLDING AGRICOLA LTDA - MATRIZ"/>
    <x v="216"/>
    <n v="35"/>
    <n v="18.5"/>
    <s v="Frente 5"/>
    <x v="0"/>
  </r>
  <r>
    <d v="2026-04-24T00:00:00"/>
    <n v="3048"/>
    <s v="100-JOHN DEERE CH570 ESTEIRA"/>
    <s v="4533"/>
    <s v="NDB HOLDING AGRICOLA LTDA - MATRIZ"/>
    <x v="217"/>
    <n v="28"/>
    <n v="16.43"/>
    <s v="Frente 5"/>
    <x v="0"/>
  </r>
  <r>
    <d v="2026-04-24T00:00:00"/>
    <n v="3049"/>
    <s v="100-JOHN DEERE CH570 ESTEIRA"/>
    <s v="4533"/>
    <s v="NDB HOLDING AGRICOLA LTDA - MATRIZ"/>
    <x v="218"/>
    <n v="35"/>
    <n v="18.309999999999999"/>
    <s v="Frente 5"/>
    <x v="0"/>
  </r>
  <r>
    <d v="2026-04-24T00:00:00"/>
    <n v="3050"/>
    <s v="100-JOHN DEERE CH570 ESTEIRA"/>
    <s v="4533"/>
    <s v="NDB HOLDING AGRICOLA LTDA - MATRIZ"/>
    <x v="219"/>
    <n v="32"/>
    <n v="18"/>
    <s v="Frente 5"/>
    <x v="0"/>
  </r>
  <r>
    <d v="2026-04-24T00:00:00"/>
    <n v="3028"/>
    <s v="101-JOHN DEERE CH670 ESTEIRA"/>
    <s v="4533"/>
    <s v="NDB HOLDING AGRICOLA LTDA - MATRIZ"/>
    <x v="220"/>
    <n v="7"/>
    <n v="16.39"/>
    <s v="Frente 6"/>
    <x v="0"/>
  </r>
  <r>
    <d v="2026-04-24T00:00:00"/>
    <n v="3034"/>
    <s v="101-JOHN DEERE CH670 ESTEIRA"/>
    <s v="4533"/>
    <s v="NDB HOLDING AGRICOLA LTDA - MATRIZ"/>
    <x v="221"/>
    <n v="20"/>
    <n v="19.96"/>
    <s v="Frente 6"/>
    <x v="0"/>
  </r>
  <r>
    <d v="2026-04-24T00:00:00"/>
    <n v="3042"/>
    <s v="100-JOHN DEERE CH570 ESTEIRA"/>
    <s v="4533"/>
    <s v="NDB HOLDING AGRICOLA LTDA - MATRIZ"/>
    <x v="222"/>
    <n v="18"/>
    <n v="17.18"/>
    <s v="Frente 6"/>
    <x v="0"/>
  </r>
  <r>
    <d v="2026-04-24T00:00:00"/>
    <n v="3046"/>
    <s v="100-JOHN DEERE CH570 ESTEIRA"/>
    <s v="4533"/>
    <s v="NDB HOLDING AGRICOLA LTDA - MATRIZ"/>
    <x v="223"/>
    <n v="17"/>
    <n v="16.059999999999999"/>
    <s v="Frente 6"/>
    <x v="0"/>
  </r>
  <r>
    <d v="2026-04-24T00:00:00"/>
    <n v="3027"/>
    <s v="101-JOHN DEERE CH670 ESTEIRA"/>
    <s v="4533"/>
    <s v="NDB HOLDING AGRICOLA LTDA - MATRIZ"/>
    <x v="224"/>
    <n v="9"/>
    <n v="18.05"/>
    <s v="Frente 7"/>
    <x v="0"/>
  </r>
  <r>
    <d v="2026-04-24T00:00:00"/>
    <n v="3030"/>
    <s v="101-JOHN DEERE CH670 ESTEIRA"/>
    <s v="4533"/>
    <s v="NDB HOLDING AGRICOLA LTDA - MATRIZ"/>
    <x v="225"/>
    <n v="18"/>
    <n v="13.55"/>
    <s v="Frente 7"/>
    <x v="0"/>
  </r>
  <r>
    <d v="2026-04-24T00:00:00"/>
    <n v="3032"/>
    <s v="101-JOHN DEERE CH670 ESTEIRA"/>
    <s v="4533"/>
    <s v="NDB HOLDING AGRICOLA LTDA - MATRIZ"/>
    <x v="226"/>
    <n v="11"/>
    <n v="22.69"/>
    <s v="Frente 8"/>
    <x v="0"/>
  </r>
  <r>
    <d v="2026-04-24T00:00:00"/>
    <n v="3045"/>
    <s v="100-JOHN DEERE CH570 ESTEIRA"/>
    <s v="4533"/>
    <s v="NDB HOLDING AGRICOLA LTDA - MATRIZ"/>
    <x v="227"/>
    <n v="9"/>
    <n v="15.88"/>
    <s v="Frente 7"/>
    <x v="0"/>
  </r>
  <r>
    <d v="2026-04-24T00:00:00"/>
    <n v="3029"/>
    <s v="101-JOHN DEERE CH670 ESTEIRA"/>
    <s v="4533"/>
    <s v="NDB HOLDING AGRICOLA LTDA - MATRIZ"/>
    <x v="228"/>
    <n v="4"/>
    <n v="18.350000000000001"/>
    <s v="Frente 8"/>
    <x v="0"/>
  </r>
  <r>
    <d v="2026-04-24T00:00:00"/>
    <n v="3033"/>
    <s v="101-JOHN DEERE CH670 ESTEIRA"/>
    <s v="4533"/>
    <s v="NDB HOLDING AGRICOLA LTDA - MATRIZ"/>
    <x v="229"/>
    <n v="6"/>
    <n v="20.440000000000001"/>
    <s v="Frente 7"/>
    <x v="0"/>
  </r>
  <r>
    <d v="2026-04-25T00:00:00"/>
    <n v="3051"/>
    <s v="201-CASE A9900 ESTEIRA"/>
    <s v="1"/>
    <s v="ALCON CIA DE ALCOOL CONCEICAO DA BARRA"/>
    <x v="230"/>
    <n v="50"/>
    <n v="18.440000000000001"/>
    <s v="Frente 1"/>
    <x v="0"/>
  </r>
  <r>
    <d v="2026-04-25T00:00:00"/>
    <n v="3052"/>
    <s v="201-CASE A9900 ESTEIRA"/>
    <s v="1"/>
    <s v="ALCON CIA DE ALCOOL CONCEICAO DA BARRA"/>
    <x v="231"/>
    <n v="48"/>
    <n v="17.36"/>
    <s v="Frente 1"/>
    <x v="0"/>
  </r>
  <r>
    <d v="2026-04-25T00:00:00"/>
    <n v="3053"/>
    <s v="201-CASE A9900 ESTEIRA"/>
    <s v="1"/>
    <s v="ALCON CIA DE ALCOOL CONCEICAO DA BARRA"/>
    <x v="232"/>
    <n v="39"/>
    <n v="17.22"/>
    <s v="Frente 1"/>
    <x v="0"/>
  </r>
  <r>
    <d v="2026-04-25T00:00:00"/>
    <n v="3054"/>
    <s v="201-CASE A9900 ESTEIRA"/>
    <s v="1"/>
    <s v="ALCON CIA DE ALCOOL CONCEICAO DA BARRA"/>
    <x v="233"/>
    <n v="29"/>
    <n v="18.25"/>
    <s v="Frente 1"/>
    <x v="0"/>
  </r>
  <r>
    <d v="2026-04-25T00:00:00"/>
    <n v="3019"/>
    <s v="100-JOHN DEERE CH570 ESTEIRA"/>
    <s v="4533"/>
    <s v="NDB HOLDING AGRICOLA LTDA - MATRIZ"/>
    <x v="234"/>
    <n v="27"/>
    <n v="17.11"/>
    <s v="Frente 2"/>
    <x v="0"/>
  </r>
  <r>
    <d v="2026-04-25T00:00:00"/>
    <n v="3020"/>
    <s v="100-JOHN DEERE CH570 ESTEIRA"/>
    <s v="4533"/>
    <s v="NDB HOLDING AGRICOLA LTDA - MATRIZ"/>
    <x v="235"/>
    <n v="23"/>
    <n v="16.18"/>
    <s v="Frente 2"/>
    <x v="0"/>
  </r>
  <r>
    <d v="2026-04-25T00:00:00"/>
    <n v="3021"/>
    <s v="100-JOHN DEERE CH570 ESTEIRA"/>
    <s v="4533"/>
    <s v="NDB HOLDING AGRICOLA LTDA - MATRIZ"/>
    <x v="236"/>
    <n v="27"/>
    <n v="15.56"/>
    <s v="Frente 2"/>
    <x v="0"/>
  </r>
  <r>
    <d v="2026-04-25T00:00:00"/>
    <n v="3022"/>
    <s v="100-JOHN DEERE CH570 ESTEIRA"/>
    <s v="4533"/>
    <s v="NDB HOLDING AGRICOLA LTDA - MATRIZ"/>
    <x v="237"/>
    <n v="29"/>
    <n v="16.02"/>
    <s v="Frente 2"/>
    <x v="0"/>
  </r>
  <r>
    <d v="2026-04-25T00:00:00"/>
    <n v="3023"/>
    <s v="100-JOHN DEERE CH570 ESTEIRA"/>
    <s v="4533"/>
    <s v="NDB HOLDING AGRICOLA LTDA - MATRIZ"/>
    <x v="238"/>
    <n v="50"/>
    <n v="16.989999999999998"/>
    <s v="Frente 3"/>
    <x v="0"/>
  </r>
  <r>
    <d v="2026-04-25T00:00:00"/>
    <n v="3024"/>
    <s v="100-JOHN DEERE CH570 ESTEIRA"/>
    <s v="4533"/>
    <s v="NDB HOLDING AGRICOLA LTDA - MATRIZ"/>
    <x v="239"/>
    <n v="41"/>
    <n v="15.51"/>
    <s v="Frente 3"/>
    <x v="0"/>
  </r>
  <r>
    <d v="2026-04-25T00:00:00"/>
    <n v="3025"/>
    <s v="100-JOHN DEERE CH570 ESTEIRA"/>
    <s v="4533"/>
    <s v="NDB HOLDING AGRICOLA LTDA - MATRIZ"/>
    <x v="240"/>
    <n v="29"/>
    <n v="16.940000000000001"/>
    <s v="Frente 3"/>
    <x v="0"/>
  </r>
  <r>
    <d v="2026-04-25T00:00:00"/>
    <n v="3031"/>
    <s v="101-JOHN DEERE CH670 ESTEIRA"/>
    <s v="4533"/>
    <s v="NDB HOLDING AGRICOLA LTDA - MATRIZ"/>
    <x v="241"/>
    <n v="15"/>
    <n v="18.350000000000001"/>
    <s v="Frente 4"/>
    <x v="0"/>
  </r>
  <r>
    <d v="2026-04-25T00:00:00"/>
    <n v="3035"/>
    <s v="101-JOHN DEERE CH670 ESTEIRA"/>
    <s v="4533"/>
    <s v="NDB HOLDING AGRICOLA LTDA - MATRIZ"/>
    <x v="242"/>
    <n v="29"/>
    <n v="19.25"/>
    <s v="Frente 4"/>
    <x v="0"/>
  </r>
  <r>
    <d v="2026-04-25T00:00:00"/>
    <n v="3041"/>
    <s v="100-JOHN DEERE CH570 ESTEIRA"/>
    <s v="4533"/>
    <s v="NDB HOLDING AGRICOLA LTDA - MATRIZ"/>
    <x v="243"/>
    <n v="27"/>
    <n v="19.63"/>
    <s v="Frente 4"/>
    <x v="0"/>
  </r>
  <r>
    <d v="2026-04-25T00:00:00"/>
    <n v="3043"/>
    <s v="100-JOHN DEERE CH570 ESTEIRA"/>
    <s v="4533"/>
    <s v="NDB HOLDING AGRICOLA LTDA - MATRIZ"/>
    <x v="244"/>
    <n v="20"/>
    <n v="19.079999999999998"/>
    <s v="Frente 4"/>
    <x v="0"/>
  </r>
  <r>
    <d v="2026-04-25T00:00:00"/>
    <n v="3047"/>
    <s v="100-JOHN DEERE CH570 ESTEIRA"/>
    <s v="4533"/>
    <s v="NDB HOLDING AGRICOLA LTDA - MATRIZ"/>
    <x v="245"/>
    <n v="28"/>
    <n v="20.260000000000002"/>
    <s v="Frente 5"/>
    <x v="0"/>
  </r>
  <r>
    <d v="2026-04-25T00:00:00"/>
    <n v="3048"/>
    <s v="100-JOHN DEERE CH570 ESTEIRA"/>
    <s v="4533"/>
    <s v="NDB HOLDING AGRICOLA LTDA - MATRIZ"/>
    <x v="246"/>
    <n v="25"/>
    <n v="16.32"/>
    <s v="Frente 5"/>
    <x v="0"/>
  </r>
  <r>
    <d v="2026-04-25T00:00:00"/>
    <n v="3049"/>
    <s v="100-JOHN DEERE CH570 ESTEIRA"/>
    <s v="4533"/>
    <s v="NDB HOLDING AGRICOLA LTDA - MATRIZ"/>
    <x v="247"/>
    <n v="27"/>
    <n v="19.89"/>
    <s v="Frente 5"/>
    <x v="0"/>
  </r>
  <r>
    <d v="2026-04-25T00:00:00"/>
    <n v="3050"/>
    <s v="100-JOHN DEERE CH570 ESTEIRA"/>
    <s v="4533"/>
    <s v="NDB HOLDING AGRICOLA LTDA - MATRIZ"/>
    <x v="248"/>
    <n v="24"/>
    <n v="17.420000000000002"/>
    <s v="Frente 5"/>
    <x v="0"/>
  </r>
  <r>
    <d v="2026-04-25T00:00:00"/>
    <n v="3028"/>
    <s v="101-JOHN DEERE CH670 ESTEIRA"/>
    <s v="4533"/>
    <s v="NDB HOLDING AGRICOLA LTDA - MATRIZ"/>
    <x v="249"/>
    <n v="26"/>
    <n v="17.420000000000002"/>
    <s v="Frente 6"/>
    <x v="0"/>
  </r>
  <r>
    <d v="2026-04-25T00:00:00"/>
    <n v="3034"/>
    <s v="101-JOHN DEERE CH670 ESTEIRA"/>
    <s v="4533"/>
    <s v="NDB HOLDING AGRICOLA LTDA - MATRIZ"/>
    <x v="250"/>
    <n v="17"/>
    <n v="23.1"/>
    <s v="Frente 6"/>
    <x v="0"/>
  </r>
  <r>
    <d v="2026-04-25T00:00:00"/>
    <n v="3042"/>
    <s v="100-JOHN DEERE CH570 ESTEIRA"/>
    <s v="4533"/>
    <s v="NDB HOLDING AGRICOLA LTDA - MATRIZ"/>
    <x v="251"/>
    <n v="13"/>
    <n v="16.579999999999998"/>
    <s v="Frente 6"/>
    <x v="0"/>
  </r>
  <r>
    <d v="2026-04-25T00:00:00"/>
    <n v="3046"/>
    <s v="100-JOHN DEERE CH570 ESTEIRA"/>
    <s v="4533"/>
    <s v="NDB HOLDING AGRICOLA LTDA - MATRIZ"/>
    <x v="252"/>
    <n v="24"/>
    <n v="17.27"/>
    <s v="Frente 6"/>
    <x v="0"/>
  </r>
  <r>
    <d v="2026-04-25T00:00:00"/>
    <n v="3027"/>
    <s v="101-JOHN DEERE CH670 ESTEIRA"/>
    <s v="4533"/>
    <s v="NDB HOLDING AGRICOLA LTDA - MATRIZ"/>
    <x v="253"/>
    <n v="6"/>
    <n v="18.63"/>
    <s v="Frente 7"/>
    <x v="0"/>
  </r>
  <r>
    <d v="2026-04-25T00:00:00"/>
    <n v="3030"/>
    <s v="101-JOHN DEERE CH670 ESTEIRA"/>
    <s v="4533"/>
    <s v="NDB HOLDING AGRICOLA LTDA - MATRIZ"/>
    <x v="254"/>
    <n v="8"/>
    <n v="23.27"/>
    <s v="Frente 7"/>
    <x v="0"/>
  </r>
  <r>
    <d v="2026-04-25T00:00:00"/>
    <n v="3032"/>
    <s v="101-JOHN DEERE CH670 ESTEIRA"/>
    <s v="4533"/>
    <s v="NDB HOLDING AGRICOLA LTDA - MATRIZ"/>
    <x v="255"/>
    <n v="10"/>
    <n v="19.41"/>
    <s v="Frente 8"/>
    <x v="0"/>
  </r>
  <r>
    <d v="2026-04-25T00:00:00"/>
    <n v="3045"/>
    <s v="100-JOHN DEERE CH570 ESTEIRA"/>
    <s v="4533"/>
    <s v="NDB HOLDING AGRICOLA LTDA - MATRIZ"/>
    <x v="256"/>
    <n v="11"/>
    <n v="20.77"/>
    <s v="Frente 7"/>
    <x v="0"/>
  </r>
  <r>
    <d v="2026-04-25T00:00:00"/>
    <n v="3029"/>
    <s v="101-JOHN DEERE CH670 ESTEIRA"/>
    <s v="4533"/>
    <s v="NDB HOLDING AGRICOLA LTDA - MATRIZ"/>
    <x v="257"/>
    <n v="4"/>
    <n v="20.61"/>
    <s v="Frente 8"/>
    <x v="0"/>
  </r>
  <r>
    <d v="2026-04-25T00:00:00"/>
    <n v="3033"/>
    <s v="101-JOHN DEERE CH670 ESTEIRA"/>
    <s v="4533"/>
    <s v="NDB HOLDING AGRICOLA LTDA - MATRIZ"/>
    <x v="258"/>
    <n v="8"/>
    <n v="20.43"/>
    <s v="Frente 7"/>
    <x v="0"/>
  </r>
  <r>
    <d v="2026-04-26T00:00:00"/>
    <n v="3051"/>
    <s v="201-CASE A9900 ESTEIRA"/>
    <s v="1"/>
    <s v="ALCON CIA DE ALCOOL CONCEICAO DA BARRA"/>
    <x v="259"/>
    <n v="55"/>
    <n v="16.2"/>
    <s v="Frente 1"/>
    <x v="0"/>
  </r>
  <r>
    <d v="2026-04-26T00:00:00"/>
    <n v="3052"/>
    <s v="201-CASE A9900 ESTEIRA"/>
    <s v="1"/>
    <s v="ALCON CIA DE ALCOOL CONCEICAO DA BARRA"/>
    <x v="260"/>
    <n v="41"/>
    <n v="16.350000000000001"/>
    <s v="Frente 1"/>
    <x v="0"/>
  </r>
  <r>
    <d v="2026-04-26T00:00:00"/>
    <n v="3053"/>
    <s v="201-CASE A9900 ESTEIRA"/>
    <s v="1"/>
    <s v="ALCON CIA DE ALCOOL CONCEICAO DA BARRA"/>
    <x v="261"/>
    <n v="48"/>
    <n v="16.670000000000002"/>
    <s v="Frente 1"/>
    <x v="0"/>
  </r>
  <r>
    <d v="2026-04-26T00:00:00"/>
    <n v="3054"/>
    <s v="201-CASE A9900 ESTEIRA"/>
    <s v="1"/>
    <s v="ALCON CIA DE ALCOOL CONCEICAO DA BARRA"/>
    <x v="262"/>
    <n v="51"/>
    <n v="18.489999999999998"/>
    <s v="Frente 1"/>
    <x v="0"/>
  </r>
  <r>
    <d v="2026-04-26T00:00:00"/>
    <n v="3019"/>
    <s v="100-JOHN DEERE CH570 ESTEIRA"/>
    <s v="4533"/>
    <s v="NDB HOLDING AGRICOLA LTDA - MATRIZ"/>
    <x v="263"/>
    <n v="28"/>
    <n v="17.100000000000001"/>
    <s v="Frente 2"/>
    <x v="0"/>
  </r>
  <r>
    <d v="2026-04-26T00:00:00"/>
    <n v="3020"/>
    <s v="100-JOHN DEERE CH570 ESTEIRA"/>
    <s v="4533"/>
    <s v="NDB HOLDING AGRICOLA LTDA - MATRIZ"/>
    <x v="264"/>
    <n v="41"/>
    <n v="18.100000000000001"/>
    <s v="Frente 2"/>
    <x v="0"/>
  </r>
  <r>
    <d v="2026-04-26T00:00:00"/>
    <n v="3021"/>
    <s v="100-JOHN DEERE CH570 ESTEIRA"/>
    <s v="4533"/>
    <s v="NDB HOLDING AGRICOLA LTDA - MATRIZ"/>
    <x v="265"/>
    <n v="39"/>
    <n v="17.2"/>
    <s v="Frente 2"/>
    <x v="0"/>
  </r>
  <r>
    <d v="2026-04-26T00:00:00"/>
    <n v="3022"/>
    <s v="100-JOHN DEERE CH570 ESTEIRA"/>
    <s v="4533"/>
    <s v="NDB HOLDING AGRICOLA LTDA - MATRIZ"/>
    <x v="266"/>
    <n v="37"/>
    <n v="16.95"/>
    <s v="Frente 2"/>
    <x v="0"/>
  </r>
  <r>
    <d v="2026-04-26T00:00:00"/>
    <n v="3023"/>
    <s v="100-JOHN DEERE CH570 ESTEIRA"/>
    <s v="4533"/>
    <s v="NDB HOLDING AGRICOLA LTDA - MATRIZ"/>
    <x v="267"/>
    <n v="27"/>
    <n v="20.22"/>
    <s v="Frente 3"/>
    <x v="0"/>
  </r>
  <r>
    <d v="2026-04-26T00:00:00"/>
    <n v="3024"/>
    <s v="100-JOHN DEERE CH570 ESTEIRA"/>
    <s v="4533"/>
    <s v="NDB HOLDING AGRICOLA LTDA - MATRIZ"/>
    <x v="268"/>
    <n v="19"/>
    <n v="18.399999999999999"/>
    <s v="Frente 3"/>
    <x v="0"/>
  </r>
  <r>
    <d v="2026-04-26T00:00:00"/>
    <n v="3025"/>
    <s v="100-JOHN DEERE CH570 ESTEIRA"/>
    <s v="4533"/>
    <s v="NDB HOLDING AGRICOLA LTDA - MATRIZ"/>
    <x v="269"/>
    <n v="15"/>
    <n v="15.2"/>
    <s v="Frente 3"/>
    <x v="0"/>
  </r>
  <r>
    <d v="2026-04-26T00:00:00"/>
    <n v="3031"/>
    <s v="101-JOHN DEERE CH670 ESTEIRA"/>
    <s v="4533"/>
    <s v="NDB HOLDING AGRICOLA LTDA - MATRIZ"/>
    <x v="270"/>
    <n v="18"/>
    <n v="15.44"/>
    <s v="Frente 4"/>
    <x v="0"/>
  </r>
  <r>
    <d v="2026-04-26T00:00:00"/>
    <n v="3035"/>
    <s v="101-JOHN DEERE CH670 ESTEIRA"/>
    <s v="4533"/>
    <s v="NDB HOLDING AGRICOLA LTDA - MATRIZ"/>
    <x v="271"/>
    <n v="30"/>
    <n v="16.75"/>
    <s v="Frente 4"/>
    <x v="0"/>
  </r>
  <r>
    <d v="2026-04-26T00:00:00"/>
    <n v="3041"/>
    <s v="100-JOHN DEERE CH570 ESTEIRA"/>
    <s v="4533"/>
    <s v="NDB HOLDING AGRICOLA LTDA - MATRIZ"/>
    <x v="272"/>
    <n v="43"/>
    <n v="18.14"/>
    <s v="Frente 4"/>
    <x v="0"/>
  </r>
  <r>
    <d v="2026-04-26T00:00:00"/>
    <n v="3043"/>
    <s v="100-JOHN DEERE CH570 ESTEIRA"/>
    <s v="4533"/>
    <s v="NDB HOLDING AGRICOLA LTDA - MATRIZ"/>
    <x v="273"/>
    <n v="17"/>
    <n v="15.17"/>
    <s v="Frente 4"/>
    <x v="0"/>
  </r>
  <r>
    <d v="2026-04-26T00:00:00"/>
    <n v="3047"/>
    <s v="100-JOHN DEERE CH570 ESTEIRA"/>
    <s v="4533"/>
    <s v="NDB HOLDING AGRICOLA LTDA - MATRIZ"/>
    <x v="274"/>
    <n v="32"/>
    <n v="16.559999999999999"/>
    <s v="Frente 5"/>
    <x v="0"/>
  </r>
  <r>
    <d v="2026-04-26T00:00:00"/>
    <n v="3048"/>
    <s v="100-JOHN DEERE CH570 ESTEIRA"/>
    <s v="4533"/>
    <s v="NDB HOLDING AGRICOLA LTDA - MATRIZ"/>
    <x v="275"/>
    <n v="25"/>
    <n v="16.920000000000002"/>
    <s v="Frente 5"/>
    <x v="0"/>
  </r>
  <r>
    <d v="2026-04-26T00:00:00"/>
    <n v="3049"/>
    <s v="100-JOHN DEERE CH570 ESTEIRA"/>
    <s v="4533"/>
    <s v="NDB HOLDING AGRICOLA LTDA - MATRIZ"/>
    <x v="276"/>
    <n v="30"/>
    <n v="16.690000000000001"/>
    <s v="Frente 5"/>
    <x v="0"/>
  </r>
  <r>
    <d v="2026-04-26T00:00:00"/>
    <n v="3050"/>
    <s v="100-JOHN DEERE CH570 ESTEIRA"/>
    <s v="4533"/>
    <s v="NDB HOLDING AGRICOLA LTDA - MATRIZ"/>
    <x v="277"/>
    <n v="17"/>
    <n v="16.23"/>
    <s v="Frente 5"/>
    <x v="0"/>
  </r>
  <r>
    <d v="2026-04-26T00:00:00"/>
    <n v="3028"/>
    <s v="101-JOHN DEERE CH670 ESTEIRA"/>
    <s v="4533"/>
    <s v="NDB HOLDING AGRICOLA LTDA - MATRIZ"/>
    <x v="278"/>
    <n v="20"/>
    <n v="16.850000000000001"/>
    <s v="Frente 6"/>
    <x v="0"/>
  </r>
  <r>
    <d v="2026-04-26T00:00:00"/>
    <n v="3034"/>
    <s v="101-JOHN DEERE CH670 ESTEIRA"/>
    <s v="4533"/>
    <s v="NDB HOLDING AGRICOLA LTDA - MATRIZ"/>
    <x v="279"/>
    <n v="11"/>
    <n v="20.39"/>
    <s v="Frente 6"/>
    <x v="0"/>
  </r>
  <r>
    <d v="2026-04-26T00:00:00"/>
    <n v="3042"/>
    <s v="100-JOHN DEERE CH570 ESTEIRA"/>
    <s v="4533"/>
    <s v="NDB HOLDING AGRICOLA LTDA - MATRIZ"/>
    <x v="280"/>
    <n v="15"/>
    <n v="21.22"/>
    <s v="Frente 6"/>
    <x v="0"/>
  </r>
  <r>
    <d v="2026-04-26T00:00:00"/>
    <n v="3046"/>
    <s v="100-JOHN DEERE CH570 ESTEIRA"/>
    <s v="4533"/>
    <s v="NDB HOLDING AGRICOLA LTDA - MATRIZ"/>
    <x v="281"/>
    <n v="21"/>
    <n v="18.16"/>
    <s v="Frente 6"/>
    <x v="0"/>
  </r>
  <r>
    <d v="2026-04-26T00:00:00"/>
    <n v="3027"/>
    <s v="101-JOHN DEERE CH670 ESTEIRA"/>
    <s v="4533"/>
    <s v="NDB HOLDING AGRICOLA LTDA - MATRIZ"/>
    <x v="282"/>
    <n v="20"/>
    <n v="18.34"/>
    <s v="Frente 7"/>
    <x v="0"/>
  </r>
  <r>
    <d v="2026-04-26T00:00:00"/>
    <n v="3030"/>
    <s v="101-JOHN DEERE CH670 ESTEIRA"/>
    <s v="4533"/>
    <s v="NDB HOLDING AGRICOLA LTDA - MATRIZ"/>
    <x v="283"/>
    <n v="23"/>
    <n v="20.23"/>
    <s v="Frente 7"/>
    <x v="0"/>
  </r>
  <r>
    <d v="2026-04-26T00:00:00"/>
    <n v="3032"/>
    <s v="101-JOHN DEERE CH670 ESTEIRA"/>
    <s v="4533"/>
    <s v="NDB HOLDING AGRICOLA LTDA - MATRIZ"/>
    <x v="284"/>
    <n v="9"/>
    <n v="20.55"/>
    <s v="Frente 8"/>
    <x v="0"/>
  </r>
  <r>
    <d v="2026-04-26T00:00:00"/>
    <n v="3045"/>
    <s v="100-JOHN DEERE CH570 ESTEIRA"/>
    <s v="4533"/>
    <s v="NDB HOLDING AGRICOLA LTDA - MATRIZ"/>
    <x v="285"/>
    <n v="7"/>
    <n v="16.62"/>
    <s v="Frente 7"/>
    <x v="0"/>
  </r>
  <r>
    <d v="2026-04-26T00:00:00"/>
    <n v="3033"/>
    <s v="101-JOHN DEERE CH670 ESTEIRA"/>
    <s v="4533"/>
    <s v="NDB HOLDING AGRICOLA LTDA - MATRIZ"/>
    <x v="286"/>
    <n v="7"/>
    <n v="17.37"/>
    <s v="Frente 7"/>
    <x v="0"/>
  </r>
  <r>
    <d v="2026-04-27T00:00:00"/>
    <n v="3051"/>
    <s v="201-CASE A9900 ESTEIRA"/>
    <s v="1"/>
    <s v="ALCON CIA DE ALCOOL CONCEICAO DA BARRA"/>
    <x v="287"/>
    <n v="45"/>
    <n v="18.37"/>
    <s v="Frente 1"/>
    <x v="0"/>
  </r>
  <r>
    <d v="2026-04-27T00:00:00"/>
    <n v="3052"/>
    <s v="201-CASE A9900 ESTEIRA"/>
    <s v="1"/>
    <s v="ALCON CIA DE ALCOOL CONCEICAO DA BARRA"/>
    <x v="288"/>
    <n v="48"/>
    <n v="17.46"/>
    <s v="Frente 1"/>
    <x v="0"/>
  </r>
  <r>
    <d v="2026-04-27T00:00:00"/>
    <n v="3053"/>
    <s v="201-CASE A9900 ESTEIRA"/>
    <s v="1"/>
    <s v="ALCON CIA DE ALCOOL CONCEICAO DA BARRA"/>
    <x v="289"/>
    <n v="34"/>
    <n v="17"/>
    <s v="Frente 1"/>
    <x v="0"/>
  </r>
  <r>
    <d v="2026-04-27T00:00:00"/>
    <n v="3054"/>
    <s v="201-CASE A9900 ESTEIRA"/>
    <s v="1"/>
    <s v="ALCON CIA DE ALCOOL CONCEICAO DA BARRA"/>
    <x v="290"/>
    <n v="38"/>
    <n v="16.149999999999999"/>
    <s v="Frente 1"/>
    <x v="0"/>
  </r>
  <r>
    <d v="2026-04-27T00:00:00"/>
    <n v="3019"/>
    <s v="100-JOHN DEERE CH570 ESTEIRA"/>
    <s v="4533"/>
    <s v="NDB HOLDING AGRICOLA LTDA - MATRIZ"/>
    <x v="291"/>
    <n v="30"/>
    <n v="15.35"/>
    <s v="Frente 2"/>
    <x v="0"/>
  </r>
  <r>
    <d v="2026-04-27T00:00:00"/>
    <n v="3020"/>
    <s v="100-JOHN DEERE CH570 ESTEIRA"/>
    <s v="4533"/>
    <s v="NDB HOLDING AGRICOLA LTDA - MATRIZ"/>
    <x v="292"/>
    <n v="27"/>
    <n v="15.68"/>
    <s v="Frente 2"/>
    <x v="0"/>
  </r>
  <r>
    <d v="2026-04-27T00:00:00"/>
    <n v="3021"/>
    <s v="100-JOHN DEERE CH570 ESTEIRA"/>
    <s v="4533"/>
    <s v="NDB HOLDING AGRICOLA LTDA - MATRIZ"/>
    <x v="293"/>
    <n v="37"/>
    <n v="18.39"/>
    <s v="Frente 2"/>
    <x v="0"/>
  </r>
  <r>
    <d v="2026-04-27T00:00:00"/>
    <n v="3022"/>
    <s v="100-JOHN DEERE CH570 ESTEIRA"/>
    <s v="4533"/>
    <s v="NDB HOLDING AGRICOLA LTDA - MATRIZ"/>
    <x v="294"/>
    <n v="31"/>
    <n v="17.45"/>
    <s v="Frente 2"/>
    <x v="0"/>
  </r>
  <r>
    <d v="2026-04-27T00:00:00"/>
    <n v="3023"/>
    <s v="100-JOHN DEERE CH570 ESTEIRA"/>
    <s v="4533"/>
    <s v="NDB HOLDING AGRICOLA LTDA - MATRIZ"/>
    <x v="295"/>
    <n v="22"/>
    <n v="19.13"/>
    <s v="Frente 3"/>
    <x v="0"/>
  </r>
  <r>
    <d v="2026-04-27T00:00:00"/>
    <n v="3024"/>
    <s v="100-JOHN DEERE CH570 ESTEIRA"/>
    <s v="4533"/>
    <s v="NDB HOLDING AGRICOLA LTDA - MATRIZ"/>
    <x v="296"/>
    <n v="23"/>
    <n v="19.32"/>
    <s v="Frente 3"/>
    <x v="0"/>
  </r>
  <r>
    <d v="2026-04-27T00:00:00"/>
    <n v="3025"/>
    <s v="100-JOHN DEERE CH570 ESTEIRA"/>
    <s v="4533"/>
    <s v="NDB HOLDING AGRICOLA LTDA - MATRIZ"/>
    <x v="297"/>
    <n v="17"/>
    <n v="17.55"/>
    <s v="Frente 3"/>
    <x v="0"/>
  </r>
  <r>
    <d v="2026-04-27T00:00:00"/>
    <n v="3031"/>
    <s v="101-JOHN DEERE CH670 ESTEIRA"/>
    <s v="4533"/>
    <s v="NDB HOLDING AGRICOLA LTDA - MATRIZ"/>
    <x v="298"/>
    <n v="13"/>
    <n v="15.53"/>
    <s v="Frente 4"/>
    <x v="0"/>
  </r>
  <r>
    <d v="2026-04-27T00:00:00"/>
    <n v="3035"/>
    <s v="101-JOHN DEERE CH670 ESTEIRA"/>
    <s v="4533"/>
    <s v="NDB HOLDING AGRICOLA LTDA - MATRIZ"/>
    <x v="299"/>
    <n v="35"/>
    <n v="21.17"/>
    <s v="Frente 4"/>
    <x v="0"/>
  </r>
  <r>
    <d v="2026-04-27T00:00:00"/>
    <n v="3041"/>
    <s v="100-JOHN DEERE CH570 ESTEIRA"/>
    <s v="4533"/>
    <s v="NDB HOLDING AGRICOLA LTDA - MATRIZ"/>
    <x v="300"/>
    <n v="37"/>
    <n v="18.190000000000001"/>
    <s v="Frente 4"/>
    <x v="0"/>
  </r>
  <r>
    <d v="2026-04-27T00:00:00"/>
    <n v="3043"/>
    <s v="100-JOHN DEERE CH570 ESTEIRA"/>
    <s v="4533"/>
    <s v="NDB HOLDING AGRICOLA LTDA - MATRIZ"/>
    <x v="301"/>
    <n v="32"/>
    <n v="17.61"/>
    <s v="Frente 4"/>
    <x v="0"/>
  </r>
  <r>
    <d v="2026-04-27T00:00:00"/>
    <n v="3047"/>
    <s v="100-JOHN DEERE CH570 ESTEIRA"/>
    <s v="4533"/>
    <s v="NDB HOLDING AGRICOLA LTDA - MATRIZ"/>
    <x v="302"/>
    <n v="34"/>
    <n v="17.53"/>
    <s v="Frente 5"/>
    <x v="0"/>
  </r>
  <r>
    <d v="2026-04-27T00:00:00"/>
    <n v="3048"/>
    <s v="100-JOHN DEERE CH570 ESTEIRA"/>
    <s v="4533"/>
    <s v="NDB HOLDING AGRICOLA LTDA - MATRIZ"/>
    <x v="303"/>
    <n v="20"/>
    <n v="16.34"/>
    <s v="Frente 5"/>
    <x v="0"/>
  </r>
  <r>
    <d v="2026-04-27T00:00:00"/>
    <n v="3049"/>
    <s v="100-JOHN DEERE CH570 ESTEIRA"/>
    <s v="4533"/>
    <s v="NDB HOLDING AGRICOLA LTDA - MATRIZ"/>
    <x v="304"/>
    <n v="31"/>
    <n v="20.260000000000002"/>
    <s v="Frente 5"/>
    <x v="0"/>
  </r>
  <r>
    <d v="2026-04-27T00:00:00"/>
    <n v="3050"/>
    <s v="100-JOHN DEERE CH570 ESTEIRA"/>
    <s v="4533"/>
    <s v="NDB HOLDING AGRICOLA LTDA - MATRIZ"/>
    <x v="305"/>
    <n v="36"/>
    <n v="17.61"/>
    <s v="Frente 5"/>
    <x v="0"/>
  </r>
  <r>
    <d v="2026-04-27T00:00:00"/>
    <n v="3028"/>
    <s v="101-JOHN DEERE CH670 ESTEIRA"/>
    <s v="4533"/>
    <s v="NDB HOLDING AGRICOLA LTDA - MATRIZ"/>
    <x v="306"/>
    <n v="16"/>
    <n v="19.54"/>
    <s v="Frente 6"/>
    <x v="0"/>
  </r>
  <r>
    <d v="2026-04-27T00:00:00"/>
    <n v="3034"/>
    <s v="101-JOHN DEERE CH670 ESTEIRA"/>
    <s v="4533"/>
    <s v="NDB HOLDING AGRICOLA LTDA - MATRIZ"/>
    <x v="307"/>
    <n v="6"/>
    <n v="19.059999999999999"/>
    <s v="Frente 6"/>
    <x v="0"/>
  </r>
  <r>
    <d v="2026-04-27T00:00:00"/>
    <n v="3042"/>
    <s v="100-JOHN DEERE CH570 ESTEIRA"/>
    <s v="4533"/>
    <s v="NDB HOLDING AGRICOLA LTDA - MATRIZ"/>
    <x v="308"/>
    <n v="13"/>
    <n v="17.11"/>
    <s v="Frente 6"/>
    <x v="0"/>
  </r>
  <r>
    <d v="2026-04-27T00:00:00"/>
    <n v="3046"/>
    <s v="100-JOHN DEERE CH570 ESTEIRA"/>
    <s v="4533"/>
    <s v="NDB HOLDING AGRICOLA LTDA - MATRIZ"/>
    <x v="309"/>
    <n v="10"/>
    <n v="22.81"/>
    <s v="Frente 6"/>
    <x v="0"/>
  </r>
  <r>
    <d v="2026-04-27T00:00:00"/>
    <n v="3027"/>
    <s v="101-JOHN DEERE CH670 ESTEIRA"/>
    <s v="4533"/>
    <s v="NDB HOLDING AGRICOLA LTDA - MATRIZ"/>
    <x v="310"/>
    <n v="19"/>
    <n v="20.48"/>
    <s v="Frente 7"/>
    <x v="0"/>
  </r>
  <r>
    <d v="2026-04-27T00:00:00"/>
    <n v="3030"/>
    <s v="101-JOHN DEERE CH670 ESTEIRA"/>
    <s v="4533"/>
    <s v="NDB HOLDING AGRICOLA LTDA - MATRIZ"/>
    <x v="311"/>
    <n v="16"/>
    <n v="17.29"/>
    <s v="Frente 7"/>
    <x v="0"/>
  </r>
  <r>
    <d v="2026-04-27T00:00:00"/>
    <n v="3032"/>
    <s v="101-JOHN DEERE CH670 ESTEIRA"/>
    <s v="4533"/>
    <s v="NDB HOLDING AGRICOLA LTDA - MATRIZ"/>
    <x v="312"/>
    <n v="15"/>
    <n v="20.260000000000002"/>
    <s v="Frente 8"/>
    <x v="0"/>
  </r>
  <r>
    <d v="2026-04-27T00:00:00"/>
    <n v="3045"/>
    <s v="100-JOHN DEERE CH570 ESTEIRA"/>
    <s v="4533"/>
    <s v="NDB HOLDING AGRICOLA LTDA - MATRIZ"/>
    <x v="313"/>
    <n v="11"/>
    <n v="14.47"/>
    <s v="Frente 7"/>
    <x v="0"/>
  </r>
  <r>
    <d v="2026-04-27T00:00:00"/>
    <n v="3029"/>
    <s v="101-JOHN DEERE CH670 ESTEIRA"/>
    <s v="4533"/>
    <s v="NDB HOLDING AGRICOLA LTDA - MATRIZ"/>
    <x v="314"/>
    <n v="4"/>
    <n v="15.81"/>
    <s v="Frente 8"/>
    <x v="0"/>
  </r>
  <r>
    <d v="2026-04-27T00:00:00"/>
    <n v="3033"/>
    <s v="101-JOHN DEERE CH670 ESTEIRA"/>
    <s v="4533"/>
    <s v="NDB HOLDING AGRICOLA LTDA - MATRIZ"/>
    <x v="315"/>
    <n v="16"/>
    <n v="23.87"/>
    <s v="Frente 7"/>
    <x v="0"/>
  </r>
  <r>
    <d v="2026-04-28T00:00:00"/>
    <n v="3051"/>
    <s v="201-CASE A9900 ESTEIRA"/>
    <s v="1"/>
    <s v="ALCON CIA DE ALCOOL CONCEICAO DA BARRA"/>
    <x v="316"/>
    <n v="14"/>
    <n v="18.2"/>
    <s v="Frente 1"/>
    <x v="0"/>
  </r>
  <r>
    <d v="2026-04-28T00:00:00"/>
    <n v="3052"/>
    <s v="201-CASE A9900 ESTEIRA"/>
    <s v="1"/>
    <s v="ALCON CIA DE ALCOOL CONCEICAO DA BARRA"/>
    <x v="317"/>
    <n v="13"/>
    <n v="15.52"/>
    <s v="Frente 1"/>
    <x v="0"/>
  </r>
  <r>
    <d v="2026-04-28T00:00:00"/>
    <n v="3053"/>
    <s v="201-CASE A9900 ESTEIRA"/>
    <s v="1"/>
    <s v="ALCON CIA DE ALCOOL CONCEICAO DA BARRA"/>
    <x v="318"/>
    <n v="11"/>
    <n v="14.64"/>
    <s v="Frente 1"/>
    <x v="0"/>
  </r>
  <r>
    <d v="2026-04-28T00:00:00"/>
    <n v="3054"/>
    <s v="201-CASE A9900 ESTEIRA"/>
    <s v="1"/>
    <s v="ALCON CIA DE ALCOOL CONCEICAO DA BARRA"/>
    <x v="319"/>
    <n v="17"/>
    <n v="16.28"/>
    <s v="Frente 1"/>
    <x v="0"/>
  </r>
  <r>
    <d v="2026-04-28T00:00:00"/>
    <n v="3019"/>
    <s v="100-JOHN DEERE CH570 ESTEIRA"/>
    <s v="4533"/>
    <s v="NDB HOLDING AGRICOLA LTDA - MATRIZ"/>
    <x v="320"/>
    <n v="11"/>
    <n v="16.98"/>
    <s v="Frente 2"/>
    <x v="0"/>
  </r>
  <r>
    <d v="2026-04-28T00:00:00"/>
    <n v="3020"/>
    <s v="100-JOHN DEERE CH570 ESTEIRA"/>
    <s v="4533"/>
    <s v="NDB HOLDING AGRICOLA LTDA - MATRIZ"/>
    <x v="321"/>
    <n v="11"/>
    <n v="17.489999999999998"/>
    <s v="Frente 2"/>
    <x v="0"/>
  </r>
  <r>
    <d v="2026-04-28T00:00:00"/>
    <n v="3021"/>
    <s v="100-JOHN DEERE CH570 ESTEIRA"/>
    <s v="4533"/>
    <s v="NDB HOLDING AGRICOLA LTDA - MATRIZ"/>
    <x v="322"/>
    <n v="8"/>
    <n v="19.66"/>
    <s v="Frente 2"/>
    <x v="0"/>
  </r>
  <r>
    <d v="2026-04-28T00:00:00"/>
    <n v="3022"/>
    <s v="100-JOHN DEERE CH570 ESTEIRA"/>
    <s v="4533"/>
    <s v="NDB HOLDING AGRICOLA LTDA - MATRIZ"/>
    <x v="323"/>
    <n v="8"/>
    <n v="17.760000000000002"/>
    <s v="Frente 2"/>
    <x v="0"/>
  </r>
  <r>
    <d v="2026-04-28T00:00:00"/>
    <n v="3023"/>
    <s v="100-JOHN DEERE CH570 ESTEIRA"/>
    <s v="4533"/>
    <s v="NDB HOLDING AGRICOLA LTDA - MATRIZ"/>
    <x v="324"/>
    <n v="6"/>
    <n v="22.18"/>
    <s v="Frente 3"/>
    <x v="0"/>
  </r>
  <r>
    <d v="2026-04-28T00:00:00"/>
    <n v="3024"/>
    <s v="100-JOHN DEERE CH570 ESTEIRA"/>
    <s v="4533"/>
    <s v="NDB HOLDING AGRICOLA LTDA - MATRIZ"/>
    <x v="325"/>
    <n v="2"/>
    <n v="26.67"/>
    <s v="Frente 3"/>
    <x v="0"/>
  </r>
  <r>
    <d v="2026-04-28T00:00:00"/>
    <n v="3025"/>
    <s v="100-JOHN DEERE CH570 ESTEIRA"/>
    <s v="4533"/>
    <s v="NDB HOLDING AGRICOLA LTDA - MATRIZ"/>
    <x v="326"/>
    <n v="4"/>
    <n v="14.34"/>
    <s v="Frente 3"/>
    <x v="0"/>
  </r>
  <r>
    <d v="2026-04-28T00:00:00"/>
    <n v="3026"/>
    <s v="100-JOHN DEERE CH570 ESTEIRA"/>
    <s v="4533"/>
    <s v="NDB HOLDING AGRICOLA LTDA - MATRIZ"/>
    <x v="327"/>
    <n v="2"/>
    <n v="14.69"/>
    <s v="Frente 3"/>
    <x v="0"/>
  </r>
  <r>
    <d v="2026-04-28T00:00:00"/>
    <n v="3031"/>
    <s v="101-JOHN DEERE CH670 ESTEIRA"/>
    <s v="4533"/>
    <s v="NDB HOLDING AGRICOLA LTDA - MATRIZ"/>
    <x v="328"/>
    <n v="11"/>
    <n v="16.760000000000002"/>
    <s v="Frente 4"/>
    <x v="0"/>
  </r>
  <r>
    <d v="2026-04-28T00:00:00"/>
    <n v="3035"/>
    <s v="101-JOHN DEERE CH670 ESTEIRA"/>
    <s v="4533"/>
    <s v="NDB HOLDING AGRICOLA LTDA - MATRIZ"/>
    <x v="329"/>
    <n v="20"/>
    <n v="18.100000000000001"/>
    <s v="Frente 4"/>
    <x v="0"/>
  </r>
  <r>
    <d v="2026-04-28T00:00:00"/>
    <n v="3041"/>
    <s v="100-JOHN DEERE CH570 ESTEIRA"/>
    <s v="4533"/>
    <s v="NDB HOLDING AGRICOLA LTDA - MATRIZ"/>
    <x v="330"/>
    <n v="16"/>
    <n v="15.74"/>
    <s v="Frente 4"/>
    <x v="0"/>
  </r>
  <r>
    <d v="2026-04-28T00:00:00"/>
    <n v="3043"/>
    <s v="100-JOHN DEERE CH570 ESTEIRA"/>
    <s v="4533"/>
    <s v="NDB HOLDING AGRICOLA LTDA - MATRIZ"/>
    <x v="331"/>
    <n v="12"/>
    <n v="17.72"/>
    <s v="Frente 4"/>
    <x v="0"/>
  </r>
  <r>
    <d v="2026-04-28T00:00:00"/>
    <n v="3047"/>
    <s v="100-JOHN DEERE CH570 ESTEIRA"/>
    <s v="4533"/>
    <s v="NDB HOLDING AGRICOLA LTDA - MATRIZ"/>
    <x v="332"/>
    <n v="6"/>
    <n v="18.059999999999999"/>
    <s v="Frente 5"/>
    <x v="0"/>
  </r>
  <r>
    <d v="2026-04-28T00:00:00"/>
    <n v="3048"/>
    <s v="100-JOHN DEERE CH570 ESTEIRA"/>
    <s v="4533"/>
    <s v="NDB HOLDING AGRICOLA LTDA - MATRIZ"/>
    <x v="333"/>
    <n v="6"/>
    <n v="15.32"/>
    <s v="Frente 5"/>
    <x v="0"/>
  </r>
  <r>
    <d v="2026-04-28T00:00:00"/>
    <n v="3049"/>
    <s v="100-JOHN DEERE CH570 ESTEIRA"/>
    <s v="4533"/>
    <s v="NDB HOLDING AGRICOLA LTDA - MATRIZ"/>
    <x v="334"/>
    <n v="8"/>
    <n v="17.420000000000002"/>
    <s v="Frente 5"/>
    <x v="0"/>
  </r>
  <r>
    <d v="2026-04-28T00:00:00"/>
    <n v="3050"/>
    <s v="100-JOHN DEERE CH570 ESTEIRA"/>
    <s v="4533"/>
    <s v="NDB HOLDING AGRICOLA LTDA - MATRIZ"/>
    <x v="335"/>
    <n v="9"/>
    <n v="17.420000000000002"/>
    <s v="Frente 5"/>
    <x v="0"/>
  </r>
  <r>
    <d v="2026-04-28T00:00:00"/>
    <n v="3028"/>
    <s v="101-JOHN DEERE CH670 ESTEIRA"/>
    <s v="4533"/>
    <s v="NDB HOLDING AGRICOLA LTDA - MATRIZ"/>
    <x v="336"/>
    <n v="11"/>
    <n v="18.39"/>
    <s v="Frente 6"/>
    <x v="0"/>
  </r>
  <r>
    <d v="2026-04-28T00:00:00"/>
    <n v="3034"/>
    <s v="101-JOHN DEERE CH670 ESTEIRA"/>
    <s v="4533"/>
    <s v="NDB HOLDING AGRICOLA LTDA - MATRIZ"/>
    <x v="337"/>
    <n v="6"/>
    <n v="15.45"/>
    <s v="Frente 6"/>
    <x v="0"/>
  </r>
  <r>
    <d v="2026-04-28T00:00:00"/>
    <n v="3042"/>
    <s v="100-JOHN DEERE CH570 ESTEIRA"/>
    <s v="4533"/>
    <s v="NDB HOLDING AGRICOLA LTDA - MATRIZ"/>
    <x v="338"/>
    <n v="8"/>
    <n v="22.08"/>
    <s v="Frente 6"/>
    <x v="0"/>
  </r>
  <r>
    <d v="2026-04-28T00:00:00"/>
    <n v="3046"/>
    <s v="100-JOHN DEERE CH570 ESTEIRA"/>
    <s v="4533"/>
    <s v="NDB HOLDING AGRICOLA LTDA - MATRIZ"/>
    <x v="339"/>
    <n v="8"/>
    <n v="14.6"/>
    <s v="Frente 6"/>
    <x v="0"/>
  </r>
  <r>
    <d v="2026-04-28T00:00:00"/>
    <n v="3027"/>
    <s v="101-JOHN DEERE CH670 ESTEIRA"/>
    <s v="4533"/>
    <s v="NDB HOLDING AGRICOLA LTDA - MATRIZ"/>
    <x v="340"/>
    <n v="9"/>
    <n v="16.13"/>
    <s v="Frente 7"/>
    <x v="0"/>
  </r>
  <r>
    <d v="2026-04-28T00:00:00"/>
    <n v="3030"/>
    <s v="101-JOHN DEERE CH670 ESTEIRA"/>
    <s v="4533"/>
    <s v="NDB HOLDING AGRICOLA LTDA - MATRIZ"/>
    <x v="341"/>
    <n v="8"/>
    <n v="15.31"/>
    <s v="Frente 7"/>
    <x v="0"/>
  </r>
  <r>
    <d v="2026-04-28T00:00:00"/>
    <n v="3032"/>
    <s v="101-JOHN DEERE CH670 ESTEIRA"/>
    <s v="4533"/>
    <s v="NDB HOLDING AGRICOLA LTDA - MATRIZ"/>
    <x v="342"/>
    <n v="4"/>
    <n v="22.73"/>
    <s v="Frente 8"/>
    <x v="0"/>
  </r>
  <r>
    <d v="2026-04-28T00:00:00"/>
    <n v="3045"/>
    <s v="100-JOHN DEERE CH570 ESTEIRA"/>
    <s v="4533"/>
    <s v="NDB HOLDING AGRICOLA LTDA - MATRIZ"/>
    <x v="343"/>
    <n v="6"/>
    <n v="12.47"/>
    <s v="Frente 7"/>
    <x v="0"/>
  </r>
  <r>
    <d v="2026-04-28T00:00:00"/>
    <n v="3029"/>
    <s v="101-JOHN DEERE CH670 ESTEIRA"/>
    <s v="4533"/>
    <s v="NDB HOLDING AGRICOLA LTDA - MATRIZ"/>
    <x v="344"/>
    <n v="2"/>
    <n v="17.95"/>
    <s v="Frente 8"/>
    <x v="0"/>
  </r>
  <r>
    <d v="2026-04-28T00:00:00"/>
    <n v="3033"/>
    <s v="101-JOHN DEERE CH670 ESTEIRA"/>
    <s v="4533"/>
    <s v="NDB HOLDING AGRICOLA LTDA - MATRIZ"/>
    <x v="345"/>
    <n v="5"/>
    <n v="26.12"/>
    <s v="Frente 7"/>
    <x v="0"/>
  </r>
  <r>
    <d v="2026-04-29T00:00:00"/>
    <n v="3051"/>
    <s v="201-CASE A9900 ESTEIRA"/>
    <s v="1"/>
    <s v="ALCON CIA DE ALCOOL CONCEICAO DA BARRA"/>
    <x v="346"/>
    <n v="43"/>
    <n v="17.36"/>
    <s v="Frente 1"/>
    <x v="0"/>
  </r>
  <r>
    <d v="2026-04-29T00:00:00"/>
    <n v="3052"/>
    <s v="201-CASE A9900 ESTEIRA"/>
    <s v="1"/>
    <s v="ALCON CIA DE ALCOOL CONCEICAO DA BARRA"/>
    <x v="347"/>
    <n v="34"/>
    <n v="18.010000000000002"/>
    <s v="Frente 1"/>
    <x v="0"/>
  </r>
  <r>
    <d v="2026-04-29T00:00:00"/>
    <n v="3053"/>
    <s v="201-CASE A9900 ESTEIRA"/>
    <s v="1"/>
    <s v="ALCON CIA DE ALCOOL CONCEICAO DA BARRA"/>
    <x v="348"/>
    <n v="31"/>
    <n v="16.27"/>
    <s v="Frente 1"/>
    <x v="0"/>
  </r>
  <r>
    <d v="2026-04-29T00:00:00"/>
    <n v="3054"/>
    <s v="201-CASE A9900 ESTEIRA"/>
    <s v="1"/>
    <s v="ALCON CIA DE ALCOOL CONCEICAO DA BARRA"/>
    <x v="349"/>
    <n v="32"/>
    <n v="16"/>
    <s v="Frente 1"/>
    <x v="0"/>
  </r>
  <r>
    <d v="2026-04-29T00:00:00"/>
    <n v="3019"/>
    <s v="100-JOHN DEERE CH570 ESTEIRA"/>
    <s v="4533"/>
    <s v="NDB HOLDING AGRICOLA LTDA - MATRIZ"/>
    <x v="350"/>
    <n v="22"/>
    <n v="16.41"/>
    <s v="Frente 2"/>
    <x v="0"/>
  </r>
  <r>
    <d v="2026-04-29T00:00:00"/>
    <n v="3020"/>
    <s v="100-JOHN DEERE CH570 ESTEIRA"/>
    <s v="4533"/>
    <s v="NDB HOLDING AGRICOLA LTDA - MATRIZ"/>
    <x v="351"/>
    <n v="27"/>
    <n v="16.670000000000002"/>
    <s v="Frente 2"/>
    <x v="0"/>
  </r>
  <r>
    <d v="2026-04-29T00:00:00"/>
    <n v="3021"/>
    <s v="100-JOHN DEERE CH570 ESTEIRA"/>
    <s v="4533"/>
    <s v="NDB HOLDING AGRICOLA LTDA - MATRIZ"/>
    <x v="352"/>
    <n v="22"/>
    <n v="17.14"/>
    <s v="Frente 2"/>
    <x v="0"/>
  </r>
  <r>
    <d v="2026-04-29T00:00:00"/>
    <n v="3022"/>
    <s v="100-JOHN DEERE CH570 ESTEIRA"/>
    <s v="4533"/>
    <s v="NDB HOLDING AGRICOLA LTDA - MATRIZ"/>
    <x v="353"/>
    <n v="29"/>
    <n v="15.54"/>
    <s v="Frente 2"/>
    <x v="0"/>
  </r>
  <r>
    <d v="2026-04-29T00:00:00"/>
    <n v="3023"/>
    <s v="100-JOHN DEERE CH570 ESTEIRA"/>
    <s v="4533"/>
    <s v="NDB HOLDING AGRICOLA LTDA - MATRIZ"/>
    <x v="354"/>
    <n v="38"/>
    <n v="19.940000000000001"/>
    <s v="Frente 3"/>
    <x v="0"/>
  </r>
  <r>
    <d v="2026-04-29T00:00:00"/>
    <n v="3024"/>
    <s v="100-JOHN DEERE CH570 ESTEIRA"/>
    <s v="4533"/>
    <s v="NDB HOLDING AGRICOLA LTDA - MATRIZ"/>
    <x v="355"/>
    <n v="1"/>
    <n v="13.55"/>
    <s v="Frente 3"/>
    <x v="0"/>
  </r>
  <r>
    <d v="2026-04-29T00:00:00"/>
    <n v="3025"/>
    <s v="100-JOHN DEERE CH570 ESTEIRA"/>
    <s v="4533"/>
    <s v="NDB HOLDING AGRICOLA LTDA - MATRIZ"/>
    <x v="356"/>
    <n v="13"/>
    <n v="16.95"/>
    <s v="Frente 3"/>
    <x v="0"/>
  </r>
  <r>
    <d v="2026-04-29T00:00:00"/>
    <n v="3026"/>
    <s v="100-JOHN DEERE CH570 ESTEIRA"/>
    <s v="4533"/>
    <s v="NDB HOLDING AGRICOLA LTDA - MATRIZ"/>
    <x v="357"/>
    <n v="29"/>
    <n v="18.29"/>
    <s v="Frente 3"/>
    <x v="0"/>
  </r>
  <r>
    <d v="2026-04-29T00:00:00"/>
    <n v="3031"/>
    <s v="101-JOHN DEERE CH670 ESTEIRA"/>
    <s v="4533"/>
    <s v="NDB HOLDING AGRICOLA LTDA - MATRIZ"/>
    <x v="358"/>
    <n v="14"/>
    <n v="18.940000000000001"/>
    <s v="Frente 4"/>
    <x v="0"/>
  </r>
  <r>
    <d v="2026-04-29T00:00:00"/>
    <n v="3035"/>
    <s v="101-JOHN DEERE CH670 ESTEIRA"/>
    <s v="4533"/>
    <s v="NDB HOLDING AGRICOLA LTDA - MATRIZ"/>
    <x v="359"/>
    <n v="13"/>
    <n v="24.62"/>
    <s v="Frente 4"/>
    <x v="0"/>
  </r>
  <r>
    <d v="2026-04-29T00:00:00"/>
    <n v="3041"/>
    <s v="100-JOHN DEERE CH570 ESTEIRA"/>
    <s v="4533"/>
    <s v="NDB HOLDING AGRICOLA LTDA - MATRIZ"/>
    <x v="360"/>
    <n v="26"/>
    <n v="22.14"/>
    <s v="Frente 4"/>
    <x v="0"/>
  </r>
  <r>
    <d v="2026-04-29T00:00:00"/>
    <n v="3043"/>
    <s v="100-JOHN DEERE CH570 ESTEIRA"/>
    <s v="4533"/>
    <s v="NDB HOLDING AGRICOLA LTDA - MATRIZ"/>
    <x v="361"/>
    <n v="18"/>
    <n v="17.77"/>
    <s v="Frente 4"/>
    <x v="0"/>
  </r>
  <r>
    <d v="2026-04-29T00:00:00"/>
    <n v="3047"/>
    <s v="100-JOHN DEERE CH570 ESTEIRA"/>
    <s v="4533"/>
    <s v="NDB HOLDING AGRICOLA LTDA - MATRIZ"/>
    <x v="362"/>
    <n v="31"/>
    <n v="20.37"/>
    <s v="Frente 5"/>
    <x v="0"/>
  </r>
  <r>
    <d v="2026-04-29T00:00:00"/>
    <n v="3048"/>
    <s v="100-JOHN DEERE CH570 ESTEIRA"/>
    <s v="4533"/>
    <s v="NDB HOLDING AGRICOLA LTDA - MATRIZ"/>
    <x v="363"/>
    <n v="30"/>
    <n v="16.36"/>
    <s v="Frente 5"/>
    <x v="0"/>
  </r>
  <r>
    <d v="2026-04-29T00:00:00"/>
    <n v="3049"/>
    <s v="100-JOHN DEERE CH570 ESTEIRA"/>
    <s v="4533"/>
    <s v="NDB HOLDING AGRICOLA LTDA - MATRIZ"/>
    <x v="364"/>
    <n v="33"/>
    <n v="19.37"/>
    <s v="Frente 5"/>
    <x v="0"/>
  </r>
  <r>
    <d v="2026-04-29T00:00:00"/>
    <n v="3050"/>
    <s v="100-JOHN DEERE CH570 ESTEIRA"/>
    <s v="4533"/>
    <s v="NDB HOLDING AGRICOLA LTDA - MATRIZ"/>
    <x v="365"/>
    <n v="31"/>
    <n v="17.55"/>
    <s v="Frente 5"/>
    <x v="0"/>
  </r>
  <r>
    <d v="2026-04-29T00:00:00"/>
    <n v="3028"/>
    <s v="101-JOHN DEERE CH670 ESTEIRA"/>
    <s v="4533"/>
    <s v="NDB HOLDING AGRICOLA LTDA - MATRIZ"/>
    <x v="366"/>
    <n v="4"/>
    <n v="15.67"/>
    <s v="Frente 6"/>
    <x v="0"/>
  </r>
  <r>
    <d v="2026-04-29T00:00:00"/>
    <n v="3034"/>
    <s v="101-JOHN DEERE CH670 ESTEIRA"/>
    <s v="4533"/>
    <s v="NDB HOLDING AGRICOLA LTDA - MATRIZ"/>
    <x v="367"/>
    <n v="12"/>
    <n v="16.559999999999999"/>
    <s v="Frente 6"/>
    <x v="0"/>
  </r>
  <r>
    <d v="2026-04-29T00:00:00"/>
    <n v="3042"/>
    <s v="100-JOHN DEERE CH570 ESTEIRA"/>
    <s v="4533"/>
    <s v="NDB HOLDING AGRICOLA LTDA - MATRIZ"/>
    <x v="368"/>
    <n v="9"/>
    <n v="16.57"/>
    <s v="Frente 6"/>
    <x v="0"/>
  </r>
  <r>
    <d v="2026-04-29T00:00:00"/>
    <n v="3046"/>
    <s v="100-JOHN DEERE CH570 ESTEIRA"/>
    <s v="4533"/>
    <s v="NDB HOLDING AGRICOLA LTDA - MATRIZ"/>
    <x v="369"/>
    <n v="11"/>
    <n v="20"/>
    <s v="Frente 6"/>
    <x v="0"/>
  </r>
  <r>
    <d v="2026-04-29T00:00:00"/>
    <n v="3027"/>
    <s v="101-JOHN DEERE CH670 ESTEIRA"/>
    <s v="4533"/>
    <s v="NDB HOLDING AGRICOLA LTDA - MATRIZ"/>
    <x v="370"/>
    <n v="12"/>
    <n v="19.809999999999999"/>
    <s v="Frente 7"/>
    <x v="0"/>
  </r>
  <r>
    <d v="2026-04-29T00:00:00"/>
    <n v="3030"/>
    <s v="101-JOHN DEERE CH670 ESTEIRA"/>
    <s v="4533"/>
    <s v="NDB HOLDING AGRICOLA LTDA - MATRIZ"/>
    <x v="371"/>
    <n v="18"/>
    <n v="22.18"/>
    <s v="Frente 7"/>
    <x v="0"/>
  </r>
  <r>
    <d v="2026-04-29T00:00:00"/>
    <n v="3032"/>
    <s v="101-JOHN DEERE CH670 ESTEIRA"/>
    <s v="4533"/>
    <s v="NDB HOLDING AGRICOLA LTDA - MATRIZ"/>
    <x v="372"/>
    <n v="11"/>
    <n v="14.7"/>
    <s v="Frente 8"/>
    <x v="0"/>
  </r>
  <r>
    <d v="2026-04-29T00:00:00"/>
    <n v="3045"/>
    <s v="100-JOHN DEERE CH570 ESTEIRA"/>
    <s v="4533"/>
    <s v="NDB HOLDING AGRICOLA LTDA - MATRIZ"/>
    <x v="373"/>
    <n v="15"/>
    <n v="17.29"/>
    <s v="Frente 7"/>
    <x v="0"/>
  </r>
  <r>
    <d v="2026-04-29T00:00:00"/>
    <n v="3029"/>
    <s v="101-JOHN DEERE CH670 ESTEIRA"/>
    <s v="4533"/>
    <s v="NDB HOLDING AGRICOLA LTDA - MATRIZ"/>
    <x v="374"/>
    <n v="14"/>
    <n v="15.73"/>
    <s v="Frente 8"/>
    <x v="0"/>
  </r>
  <r>
    <d v="2026-04-29T00:00:00"/>
    <n v="3033"/>
    <s v="101-JOHN DEERE CH670 ESTEIRA"/>
    <s v="4533"/>
    <s v="NDB HOLDING AGRICOLA LTDA - MATRIZ"/>
    <x v="375"/>
    <n v="23"/>
    <n v="16.75"/>
    <s v="Frente 7"/>
    <x v="0"/>
  </r>
  <r>
    <d v="2026-04-30T00:00:00"/>
    <n v="3051"/>
    <s v="201-CASE A9900 ESTEIRA"/>
    <s v="1"/>
    <s v="ALCON CIA DE ALCOOL CONCEICAO DA BARRA"/>
    <x v="376"/>
    <n v="40"/>
    <n v="16.57"/>
    <s v="Frente 1"/>
    <x v="0"/>
  </r>
  <r>
    <d v="2026-04-30T00:00:00"/>
    <n v="3052"/>
    <s v="201-CASE A9900 ESTEIRA"/>
    <s v="1"/>
    <s v="ALCON CIA DE ALCOOL CONCEICAO DA BARRA"/>
    <x v="377"/>
    <n v="46"/>
    <n v="16.29"/>
    <s v="Frente 1"/>
    <x v="0"/>
  </r>
  <r>
    <d v="2026-04-30T00:00:00"/>
    <n v="3053"/>
    <s v="201-CASE A9900 ESTEIRA"/>
    <s v="1"/>
    <s v="ALCON CIA DE ALCOOL CONCEICAO DA BARRA"/>
    <x v="378"/>
    <n v="42"/>
    <n v="15.82"/>
    <s v="Frente 1"/>
    <x v="0"/>
  </r>
  <r>
    <d v="2026-04-30T00:00:00"/>
    <n v="3054"/>
    <s v="201-CASE A9900 ESTEIRA"/>
    <s v="1"/>
    <s v="ALCON CIA DE ALCOOL CONCEICAO DA BARRA"/>
    <x v="379"/>
    <n v="53"/>
    <n v="16.77"/>
    <s v="Frente 1"/>
    <x v="0"/>
  </r>
  <r>
    <d v="2026-04-30T00:00:00"/>
    <n v="3019"/>
    <s v="100-JOHN DEERE CH570 ESTEIRA"/>
    <s v="4533"/>
    <s v="NDB HOLDING AGRICOLA LTDA - MATRIZ"/>
    <x v="380"/>
    <n v="40"/>
    <n v="16.12"/>
    <s v="Frente 2"/>
    <x v="0"/>
  </r>
  <r>
    <d v="2026-04-30T00:00:00"/>
    <n v="3020"/>
    <s v="100-JOHN DEERE CH570 ESTEIRA"/>
    <s v="4533"/>
    <s v="NDB HOLDING AGRICOLA LTDA - MATRIZ"/>
    <x v="381"/>
    <n v="25"/>
    <n v="16.899999999999999"/>
    <s v="Frente 2"/>
    <x v="0"/>
  </r>
  <r>
    <d v="2026-04-30T00:00:00"/>
    <n v="3021"/>
    <s v="100-JOHN DEERE CH570 ESTEIRA"/>
    <s v="4533"/>
    <s v="NDB HOLDING AGRICOLA LTDA - MATRIZ"/>
    <x v="382"/>
    <n v="38"/>
    <n v="16.25"/>
    <s v="Frente 2"/>
    <x v="0"/>
  </r>
  <r>
    <d v="2026-04-30T00:00:00"/>
    <n v="3022"/>
    <s v="100-JOHN DEERE CH570 ESTEIRA"/>
    <s v="4533"/>
    <s v="NDB HOLDING AGRICOLA LTDA - MATRIZ"/>
    <x v="383"/>
    <n v="26"/>
    <n v="16.39"/>
    <s v="Frente 2"/>
    <x v="0"/>
  </r>
  <r>
    <d v="2026-04-30T00:00:00"/>
    <n v="3023"/>
    <s v="100-JOHN DEERE CH570 ESTEIRA"/>
    <s v="4533"/>
    <s v="NDB HOLDING AGRICOLA LTDA - MATRIZ"/>
    <x v="384"/>
    <n v="28"/>
    <n v="17.75"/>
    <s v="Frente 3"/>
    <x v="0"/>
  </r>
  <r>
    <d v="2026-04-30T00:00:00"/>
    <n v="3024"/>
    <s v="100-JOHN DEERE CH570 ESTEIRA"/>
    <s v="4533"/>
    <s v="NDB HOLDING AGRICOLA LTDA - MATRIZ"/>
    <x v="385"/>
    <n v="27"/>
    <n v="15.09"/>
    <s v="Frente 3"/>
    <x v="0"/>
  </r>
  <r>
    <d v="2026-04-30T00:00:00"/>
    <n v="3025"/>
    <s v="100-JOHN DEERE CH570 ESTEIRA"/>
    <s v="4533"/>
    <s v="NDB HOLDING AGRICOLA LTDA - MATRIZ"/>
    <x v="386"/>
    <n v="15"/>
    <n v="16.18"/>
    <s v="Frente 3"/>
    <x v="0"/>
  </r>
  <r>
    <d v="2026-04-30T00:00:00"/>
    <n v="3026"/>
    <s v="100-JOHN DEERE CH570 ESTEIRA"/>
    <s v="4533"/>
    <s v="NDB HOLDING AGRICOLA LTDA - MATRIZ"/>
    <x v="387"/>
    <n v="33"/>
    <n v="16.55"/>
    <s v="Frente 3"/>
    <x v="0"/>
  </r>
  <r>
    <d v="2026-04-30T00:00:00"/>
    <n v="3031"/>
    <s v="101-JOHN DEERE CH670 ESTEIRA"/>
    <s v="4533"/>
    <s v="NDB HOLDING AGRICOLA LTDA - MATRIZ"/>
    <x v="388"/>
    <n v="17"/>
    <n v="18.46"/>
    <s v="Frente 4"/>
    <x v="0"/>
  </r>
  <r>
    <d v="2026-04-30T00:00:00"/>
    <n v="3035"/>
    <s v="101-JOHN DEERE CH670 ESTEIRA"/>
    <s v="4533"/>
    <s v="NDB HOLDING AGRICOLA LTDA - MATRIZ"/>
    <x v="389"/>
    <n v="7"/>
    <n v="15.14"/>
    <s v="Frente 4"/>
    <x v="0"/>
  </r>
  <r>
    <d v="2026-04-30T00:00:00"/>
    <n v="3041"/>
    <s v="100-JOHN DEERE CH570 ESTEIRA"/>
    <s v="4533"/>
    <s v="NDB HOLDING AGRICOLA LTDA - MATRIZ"/>
    <x v="390"/>
    <n v="18"/>
    <n v="19.66"/>
    <s v="Frente 4"/>
    <x v="0"/>
  </r>
  <r>
    <d v="2026-04-30T00:00:00"/>
    <n v="3043"/>
    <s v="100-JOHN DEERE CH570 ESTEIRA"/>
    <s v="4533"/>
    <s v="NDB HOLDING AGRICOLA LTDA - MATRIZ"/>
    <x v="391"/>
    <n v="23"/>
    <n v="19.010000000000002"/>
    <s v="Frente 4"/>
    <x v="0"/>
  </r>
  <r>
    <d v="2026-04-30T00:00:00"/>
    <n v="3047"/>
    <s v="100-JOHN DEERE CH570 ESTEIRA"/>
    <s v="4533"/>
    <s v="NDB HOLDING AGRICOLA LTDA - MATRIZ"/>
    <x v="392"/>
    <n v="30"/>
    <n v="17.77"/>
    <s v="Frente 5"/>
    <x v="0"/>
  </r>
  <r>
    <d v="2026-04-30T00:00:00"/>
    <n v="3048"/>
    <s v="100-JOHN DEERE CH570 ESTEIRA"/>
    <s v="4533"/>
    <s v="NDB HOLDING AGRICOLA LTDA - MATRIZ"/>
    <x v="393"/>
    <n v="33"/>
    <n v="17.95"/>
    <s v="Frente 5"/>
    <x v="0"/>
  </r>
  <r>
    <d v="2026-04-30T00:00:00"/>
    <n v="3049"/>
    <s v="100-JOHN DEERE CH570 ESTEIRA"/>
    <s v="4533"/>
    <s v="NDB HOLDING AGRICOLA LTDA - MATRIZ"/>
    <x v="394"/>
    <n v="25"/>
    <n v="16.62"/>
    <s v="Frente 5"/>
    <x v="0"/>
  </r>
  <r>
    <d v="2026-04-30T00:00:00"/>
    <n v="3050"/>
    <s v="100-JOHN DEERE CH570 ESTEIRA"/>
    <s v="4533"/>
    <s v="NDB HOLDING AGRICOLA LTDA - MATRIZ"/>
    <x v="395"/>
    <n v="12"/>
    <n v="16.29"/>
    <s v="Frente 5"/>
    <x v="0"/>
  </r>
  <r>
    <d v="2026-04-30T00:00:00"/>
    <n v="3028"/>
    <s v="101-JOHN DEERE CH670 ESTEIRA"/>
    <s v="4533"/>
    <s v="NDB HOLDING AGRICOLA LTDA - MATRIZ"/>
    <x v="396"/>
    <n v="3"/>
    <n v="12.67"/>
    <s v="Frente 6"/>
    <x v="0"/>
  </r>
  <r>
    <d v="2026-04-30T00:00:00"/>
    <n v="3034"/>
    <s v="101-JOHN DEERE CH670 ESTEIRA"/>
    <s v="4533"/>
    <s v="NDB HOLDING AGRICOLA LTDA - MATRIZ"/>
    <x v="397"/>
    <n v="15"/>
    <n v="16.649999999999999"/>
    <s v="Frente 6"/>
    <x v="0"/>
  </r>
  <r>
    <d v="2026-04-30T00:00:00"/>
    <n v="3042"/>
    <s v="100-JOHN DEERE CH570 ESTEIRA"/>
    <s v="4533"/>
    <s v="NDB HOLDING AGRICOLA LTDA - MATRIZ"/>
    <x v="398"/>
    <n v="17"/>
    <n v="15.71"/>
    <s v="Frente 6"/>
    <x v="0"/>
  </r>
  <r>
    <d v="2026-04-30T00:00:00"/>
    <n v="3046"/>
    <s v="100-JOHN DEERE CH570 ESTEIRA"/>
    <s v="4533"/>
    <s v="NDB HOLDING AGRICOLA LTDA - MATRIZ"/>
    <x v="399"/>
    <n v="18"/>
    <n v="18.649999999999999"/>
    <s v="Frente 6"/>
    <x v="0"/>
  </r>
  <r>
    <d v="2026-04-30T00:00:00"/>
    <n v="3027"/>
    <s v="101-JOHN DEERE CH670 ESTEIRA"/>
    <s v="4533"/>
    <s v="NDB HOLDING AGRICOLA LTDA - MATRIZ"/>
    <x v="400"/>
    <n v="14"/>
    <n v="19.16"/>
    <s v="Frente 7"/>
    <x v="0"/>
  </r>
  <r>
    <d v="2026-04-30T00:00:00"/>
    <n v="3030"/>
    <s v="101-JOHN DEERE CH670 ESTEIRA"/>
    <s v="4533"/>
    <s v="NDB HOLDING AGRICOLA LTDA - MATRIZ"/>
    <x v="401"/>
    <n v="10"/>
    <n v="19.420000000000002"/>
    <s v="Frente 7"/>
    <x v="0"/>
  </r>
  <r>
    <d v="2026-04-30T00:00:00"/>
    <n v="3032"/>
    <s v="101-JOHN DEERE CH670 ESTEIRA"/>
    <s v="4533"/>
    <s v="NDB HOLDING AGRICOLA LTDA - MATRIZ"/>
    <x v="402"/>
    <n v="9"/>
    <n v="14.28"/>
    <s v="Frente 8"/>
    <x v="0"/>
  </r>
  <r>
    <d v="2026-04-30T00:00:00"/>
    <n v="3045"/>
    <s v="100-JOHN DEERE CH570 ESTEIRA"/>
    <s v="4533"/>
    <s v="NDB HOLDING AGRICOLA LTDA - MATRIZ"/>
    <x v="403"/>
    <n v="11"/>
    <n v="20"/>
    <s v="Frente 7"/>
    <x v="0"/>
  </r>
  <r>
    <d v="2026-04-30T00:00:00"/>
    <n v="3029"/>
    <s v="101-JOHN DEERE CH670 ESTEIRA"/>
    <s v="4533"/>
    <s v="NDB HOLDING AGRICOLA LTDA - MATRIZ"/>
    <x v="404"/>
    <n v="14"/>
    <n v="18.170000000000002"/>
    <s v="Frente 8"/>
    <x v="0"/>
  </r>
  <r>
    <d v="2026-04-30T00:00:00"/>
    <n v="3033"/>
    <s v="101-JOHN DEERE CH670 ESTEIRA"/>
    <s v="4533"/>
    <s v="NDB HOLDING AGRICOLA LTDA - MATRIZ"/>
    <x v="405"/>
    <n v="16"/>
    <n v="15.64"/>
    <s v="Frente 7"/>
    <x v="0"/>
  </r>
  <r>
    <d v="2026-05-01T00:00:00"/>
    <n v="3051"/>
    <s v="201-CASE A9900 ESTEIRA"/>
    <s v="1"/>
    <s v="ALCON CIA DE ALCOOL CONCEICAO DA BARRA"/>
    <x v="406"/>
    <n v="40"/>
    <n v="17.420000000000002"/>
    <s v="Frente 1"/>
    <x v="1"/>
  </r>
  <r>
    <d v="2026-05-01T00:00:00"/>
    <n v="3052"/>
    <s v="201-CASE A9900 ESTEIRA"/>
    <s v="1"/>
    <s v="ALCON CIA DE ALCOOL CONCEICAO DA BARRA"/>
    <x v="407"/>
    <n v="43"/>
    <n v="18.420000000000002"/>
    <s v="Frente 1"/>
    <x v="1"/>
  </r>
  <r>
    <d v="2026-05-01T00:00:00"/>
    <n v="3053"/>
    <s v="201-CASE A9900 ESTEIRA"/>
    <s v="1"/>
    <s v="ALCON CIA DE ALCOOL CONCEICAO DA BARRA"/>
    <x v="408"/>
    <n v="35"/>
    <n v="19.07"/>
    <s v="Frente 1"/>
    <x v="1"/>
  </r>
  <r>
    <d v="2026-05-01T00:00:00"/>
    <n v="3054"/>
    <s v="201-CASE A9900 ESTEIRA"/>
    <s v="1"/>
    <s v="ALCON CIA DE ALCOOL CONCEICAO DA BARRA"/>
    <x v="409"/>
    <n v="45"/>
    <n v="16.55"/>
    <s v="Frente 1"/>
    <x v="1"/>
  </r>
  <r>
    <d v="2026-05-01T00:00:00"/>
    <n v="3019"/>
    <s v="100-JOHN DEERE CH570 ESTEIRA"/>
    <s v="4533"/>
    <s v="NDB HOLDING AGRICOLA LTDA - MATRIZ"/>
    <x v="410"/>
    <n v="32"/>
    <n v="18.18"/>
    <s v="Frente 2"/>
    <x v="1"/>
  </r>
  <r>
    <d v="2026-05-01T00:00:00"/>
    <n v="3020"/>
    <s v="100-JOHN DEERE CH570 ESTEIRA"/>
    <s v="4533"/>
    <s v="NDB HOLDING AGRICOLA LTDA - MATRIZ"/>
    <x v="411"/>
    <n v="26"/>
    <n v="16.75"/>
    <s v="Frente 2"/>
    <x v="1"/>
  </r>
  <r>
    <d v="2026-05-01T00:00:00"/>
    <n v="3021"/>
    <s v="100-JOHN DEERE CH570 ESTEIRA"/>
    <s v="4533"/>
    <s v="NDB HOLDING AGRICOLA LTDA - MATRIZ"/>
    <x v="412"/>
    <n v="28"/>
    <n v="16.7"/>
    <s v="Frente 2"/>
    <x v="1"/>
  </r>
  <r>
    <d v="2026-05-01T00:00:00"/>
    <n v="3022"/>
    <s v="100-JOHN DEERE CH570 ESTEIRA"/>
    <s v="4533"/>
    <s v="NDB HOLDING AGRICOLA LTDA - MATRIZ"/>
    <x v="413"/>
    <n v="34"/>
    <n v="16.510000000000002"/>
    <s v="Frente 2"/>
    <x v="1"/>
  </r>
  <r>
    <d v="2026-05-01T00:00:00"/>
    <n v="3023"/>
    <s v="100-JOHN DEERE CH570 ESTEIRA"/>
    <s v="4533"/>
    <s v="NDB HOLDING AGRICOLA LTDA - MATRIZ"/>
    <x v="414"/>
    <n v="20"/>
    <n v="16.46"/>
    <s v="Frente 3"/>
    <x v="1"/>
  </r>
  <r>
    <d v="2026-05-01T00:00:00"/>
    <n v="3024"/>
    <s v="100-JOHN DEERE CH570 ESTEIRA"/>
    <s v="4533"/>
    <s v="NDB HOLDING AGRICOLA LTDA - MATRIZ"/>
    <x v="415"/>
    <n v="19"/>
    <n v="17.47"/>
    <s v="Frente 3"/>
    <x v="1"/>
  </r>
  <r>
    <d v="2026-05-01T00:00:00"/>
    <n v="3025"/>
    <s v="100-JOHN DEERE CH570 ESTEIRA"/>
    <s v="4533"/>
    <s v="NDB HOLDING AGRICOLA LTDA - MATRIZ"/>
    <x v="416"/>
    <n v="21"/>
    <n v="17.489999999999998"/>
    <s v="Frente 3"/>
    <x v="1"/>
  </r>
  <r>
    <d v="2026-05-01T00:00:00"/>
    <n v="3026"/>
    <s v="100-JOHN DEERE CH570 ESTEIRA"/>
    <s v="4533"/>
    <s v="NDB HOLDING AGRICOLA LTDA - MATRIZ"/>
    <x v="417"/>
    <n v="21"/>
    <n v="17.89"/>
    <s v="Frente 3"/>
    <x v="1"/>
  </r>
  <r>
    <d v="2026-05-01T00:00:00"/>
    <n v="3031"/>
    <s v="101-JOHN DEERE CH670 ESTEIRA"/>
    <s v="4533"/>
    <s v="NDB HOLDING AGRICOLA LTDA - MATRIZ"/>
    <x v="418"/>
    <n v="18"/>
    <n v="19.59"/>
    <s v="Frente 4"/>
    <x v="1"/>
  </r>
  <r>
    <d v="2026-05-01T00:00:00"/>
    <n v="3035"/>
    <s v="101-JOHN DEERE CH670 ESTEIRA"/>
    <s v="4533"/>
    <s v="NDB HOLDING AGRICOLA LTDA - MATRIZ"/>
    <x v="419"/>
    <n v="30"/>
    <n v="20.04"/>
    <s v="Frente 4"/>
    <x v="1"/>
  </r>
  <r>
    <d v="2026-05-01T00:00:00"/>
    <n v="3041"/>
    <s v="100-JOHN DEERE CH570 ESTEIRA"/>
    <s v="4533"/>
    <s v="NDB HOLDING AGRICOLA LTDA - MATRIZ"/>
    <x v="420"/>
    <n v="9"/>
    <n v="19.21"/>
    <s v="Frente 4"/>
    <x v="1"/>
  </r>
  <r>
    <d v="2026-05-01T00:00:00"/>
    <n v="3043"/>
    <s v="100-JOHN DEERE CH570 ESTEIRA"/>
    <s v="4533"/>
    <s v="NDB HOLDING AGRICOLA LTDA - MATRIZ"/>
    <x v="421"/>
    <n v="23"/>
    <n v="18.07"/>
    <s v="Frente 4"/>
    <x v="1"/>
  </r>
  <r>
    <d v="2026-05-01T00:00:00"/>
    <n v="3047"/>
    <s v="100-JOHN DEERE CH570 ESTEIRA"/>
    <s v="4533"/>
    <s v="NDB HOLDING AGRICOLA LTDA - MATRIZ"/>
    <x v="422"/>
    <n v="25"/>
    <n v="17.55"/>
    <s v="Frente 5"/>
    <x v="1"/>
  </r>
  <r>
    <d v="2026-05-01T00:00:00"/>
    <n v="3048"/>
    <s v="100-JOHN DEERE CH570 ESTEIRA"/>
    <s v="4533"/>
    <s v="NDB HOLDING AGRICOLA LTDA - MATRIZ"/>
    <x v="423"/>
    <n v="29"/>
    <n v="17.690000000000001"/>
    <s v="Frente 5"/>
    <x v="1"/>
  </r>
  <r>
    <d v="2026-05-01T00:00:00"/>
    <n v="3049"/>
    <s v="100-JOHN DEERE CH570 ESTEIRA"/>
    <s v="4533"/>
    <s v="NDB HOLDING AGRICOLA LTDA - MATRIZ"/>
    <x v="424"/>
    <n v="27"/>
    <n v="18.73"/>
    <s v="Frente 5"/>
    <x v="1"/>
  </r>
  <r>
    <d v="2026-05-01T00:00:00"/>
    <n v="3050"/>
    <s v="100-JOHN DEERE CH570 ESTEIRA"/>
    <s v="4533"/>
    <s v="NDB HOLDING AGRICOLA LTDA - MATRIZ"/>
    <x v="425"/>
    <n v="22"/>
    <n v="16.57"/>
    <s v="Frente 5"/>
    <x v="1"/>
  </r>
  <r>
    <d v="2026-05-01T00:00:00"/>
    <n v="3028"/>
    <s v="101-JOHN DEERE CH670 ESTEIRA"/>
    <s v="4533"/>
    <s v="NDB HOLDING AGRICOLA LTDA - MATRIZ"/>
    <x v="426"/>
    <n v="1"/>
    <n v="15.73"/>
    <s v="Frente 6"/>
    <x v="1"/>
  </r>
  <r>
    <d v="2026-05-01T00:00:00"/>
    <n v="3034"/>
    <s v="101-JOHN DEERE CH670 ESTEIRA"/>
    <s v="4533"/>
    <s v="NDB HOLDING AGRICOLA LTDA - MATRIZ"/>
    <x v="427"/>
    <n v="29"/>
    <n v="17.350000000000001"/>
    <s v="Frente 6"/>
    <x v="1"/>
  </r>
  <r>
    <d v="2026-05-01T00:00:00"/>
    <n v="3042"/>
    <s v="100-JOHN DEERE CH570 ESTEIRA"/>
    <s v="4533"/>
    <s v="NDB HOLDING AGRICOLA LTDA - MATRIZ"/>
    <x v="428"/>
    <n v="30"/>
    <n v="15.02"/>
    <s v="Frente 6"/>
    <x v="1"/>
  </r>
  <r>
    <d v="2026-05-01T00:00:00"/>
    <n v="3046"/>
    <s v="100-JOHN DEERE CH570 ESTEIRA"/>
    <s v="4533"/>
    <s v="NDB HOLDING AGRICOLA LTDA - MATRIZ"/>
    <x v="429"/>
    <n v="26"/>
    <n v="14.13"/>
    <s v="Frente 6"/>
    <x v="1"/>
  </r>
  <r>
    <d v="2026-05-01T00:00:00"/>
    <n v="3027"/>
    <s v="101-JOHN DEERE CH670 ESTEIRA"/>
    <s v="4533"/>
    <s v="NDB HOLDING AGRICOLA LTDA - MATRIZ"/>
    <x v="430"/>
    <n v="29"/>
    <n v="20.2"/>
    <s v="Frente 7"/>
    <x v="1"/>
  </r>
  <r>
    <d v="2026-05-01T00:00:00"/>
    <n v="3030"/>
    <s v="101-JOHN DEERE CH670 ESTEIRA"/>
    <s v="4533"/>
    <s v="NDB HOLDING AGRICOLA LTDA - MATRIZ"/>
    <x v="431"/>
    <n v="28"/>
    <n v="18.57"/>
    <s v="Frente 7"/>
    <x v="1"/>
  </r>
  <r>
    <d v="2026-05-01T00:00:00"/>
    <n v="3032"/>
    <s v="101-JOHN DEERE CH670 ESTEIRA"/>
    <s v="4533"/>
    <s v="NDB HOLDING AGRICOLA LTDA - MATRIZ"/>
    <x v="432"/>
    <n v="5"/>
    <n v="18.37"/>
    <s v="Frente 8"/>
    <x v="1"/>
  </r>
  <r>
    <d v="2026-05-01T00:00:00"/>
    <n v="3045"/>
    <s v="100-JOHN DEERE CH570 ESTEIRA"/>
    <s v="4533"/>
    <s v="NDB HOLDING AGRICOLA LTDA - MATRIZ"/>
    <x v="433"/>
    <n v="2"/>
    <n v="12.67"/>
    <s v="Frente 7"/>
    <x v="1"/>
  </r>
  <r>
    <d v="2026-05-01T00:00:00"/>
    <n v="3029"/>
    <s v="101-JOHN DEERE CH670 ESTEIRA"/>
    <s v="4533"/>
    <s v="NDB HOLDING AGRICOLA LTDA - MATRIZ"/>
    <x v="434"/>
    <n v="3"/>
    <n v="19.190000000000001"/>
    <s v="Frente 8"/>
    <x v="1"/>
  </r>
  <r>
    <d v="2026-05-01T00:00:00"/>
    <n v="3033"/>
    <s v="101-JOHN DEERE CH670 ESTEIRA"/>
    <s v="4533"/>
    <s v="NDB HOLDING AGRICOLA LTDA - MATRIZ"/>
    <x v="435"/>
    <n v="2"/>
    <n v="11.04"/>
    <s v="Frente 7"/>
    <x v="1"/>
  </r>
  <r>
    <d v="2026-05-02T00:00:00"/>
    <n v="3051"/>
    <s v="201-CASE A9900 ESTEIRA"/>
    <s v="1"/>
    <s v="ALCON CIA DE ALCOOL CONCEICAO DA BARRA"/>
    <x v="436"/>
    <n v="35"/>
    <n v="17.399999999999999"/>
    <s v="Frente 1"/>
    <x v="1"/>
  </r>
  <r>
    <d v="2026-05-02T00:00:00"/>
    <n v="3052"/>
    <s v="201-CASE A9900 ESTEIRA"/>
    <s v="1"/>
    <s v="ALCON CIA DE ALCOOL CONCEICAO DA BARRA"/>
    <x v="437"/>
    <n v="30"/>
    <n v="18.559999999999999"/>
    <s v="Frente 1"/>
    <x v="1"/>
  </r>
  <r>
    <d v="2026-05-02T00:00:00"/>
    <n v="3053"/>
    <s v="201-CASE A9900 ESTEIRA"/>
    <s v="1"/>
    <s v="ALCON CIA DE ALCOOL CONCEICAO DA BARRA"/>
    <x v="438"/>
    <n v="35"/>
    <n v="18.96"/>
    <s v="Frente 1"/>
    <x v="1"/>
  </r>
  <r>
    <d v="2026-05-02T00:00:00"/>
    <n v="3054"/>
    <s v="201-CASE A9900 ESTEIRA"/>
    <s v="1"/>
    <s v="ALCON CIA DE ALCOOL CONCEICAO DA BARRA"/>
    <x v="439"/>
    <n v="26"/>
    <n v="16.87"/>
    <s v="Frente 1"/>
    <x v="1"/>
  </r>
  <r>
    <d v="2026-05-02T00:00:00"/>
    <n v="3019"/>
    <s v="100-JOHN DEERE CH570 ESTEIRA"/>
    <s v="4533"/>
    <s v="NDB HOLDING AGRICOLA LTDA - MATRIZ"/>
    <x v="440"/>
    <n v="23"/>
    <n v="16.440000000000001"/>
    <s v="Frente 2"/>
    <x v="1"/>
  </r>
  <r>
    <d v="2026-05-02T00:00:00"/>
    <n v="3020"/>
    <s v="100-JOHN DEERE CH570 ESTEIRA"/>
    <s v="4533"/>
    <s v="NDB HOLDING AGRICOLA LTDA - MATRIZ"/>
    <x v="441"/>
    <n v="19"/>
    <n v="17.010000000000002"/>
    <s v="Frente 2"/>
    <x v="1"/>
  </r>
  <r>
    <d v="2026-05-02T00:00:00"/>
    <n v="3021"/>
    <s v="100-JOHN DEERE CH570 ESTEIRA"/>
    <s v="4533"/>
    <s v="NDB HOLDING AGRICOLA LTDA - MATRIZ"/>
    <x v="442"/>
    <n v="26"/>
    <n v="15.62"/>
    <s v="Frente 2"/>
    <x v="1"/>
  </r>
  <r>
    <d v="2026-05-02T00:00:00"/>
    <n v="3022"/>
    <s v="100-JOHN DEERE CH570 ESTEIRA"/>
    <s v="4533"/>
    <s v="NDB HOLDING AGRICOLA LTDA - MATRIZ"/>
    <x v="443"/>
    <n v="22"/>
    <n v="17.34"/>
    <s v="Frente 2"/>
    <x v="1"/>
  </r>
  <r>
    <d v="2026-05-02T00:00:00"/>
    <n v="3023"/>
    <s v="100-JOHN DEERE CH570 ESTEIRA"/>
    <s v="4533"/>
    <s v="NDB HOLDING AGRICOLA LTDA - MATRIZ"/>
    <x v="444"/>
    <n v="19"/>
    <n v="15.83"/>
    <s v="Frente 3"/>
    <x v="1"/>
  </r>
  <r>
    <d v="2026-05-02T00:00:00"/>
    <n v="3024"/>
    <s v="100-JOHN DEERE CH570 ESTEIRA"/>
    <s v="4533"/>
    <s v="NDB HOLDING AGRICOLA LTDA - MATRIZ"/>
    <x v="445"/>
    <n v="22"/>
    <n v="17.23"/>
    <s v="Frente 3"/>
    <x v="1"/>
  </r>
  <r>
    <d v="2026-05-02T00:00:00"/>
    <n v="3025"/>
    <s v="100-JOHN DEERE CH570 ESTEIRA"/>
    <s v="4533"/>
    <s v="NDB HOLDING AGRICOLA LTDA - MATRIZ"/>
    <x v="446"/>
    <n v="19"/>
    <n v="16.39"/>
    <s v="Frente 3"/>
    <x v="1"/>
  </r>
  <r>
    <d v="2026-05-02T00:00:00"/>
    <n v="3026"/>
    <s v="100-JOHN DEERE CH570 ESTEIRA"/>
    <s v="4533"/>
    <s v="NDB HOLDING AGRICOLA LTDA - MATRIZ"/>
    <x v="447"/>
    <n v="20"/>
    <n v="17.5"/>
    <s v="Frente 3"/>
    <x v="1"/>
  </r>
  <r>
    <d v="2026-05-02T00:00:00"/>
    <n v="3031"/>
    <s v="101-JOHN DEERE CH670 ESTEIRA"/>
    <s v="4533"/>
    <s v="NDB HOLDING AGRICOLA LTDA - MATRIZ"/>
    <x v="448"/>
    <n v="14"/>
    <n v="20.94"/>
    <s v="Frente 4"/>
    <x v="1"/>
  </r>
  <r>
    <d v="2026-05-02T00:00:00"/>
    <n v="3035"/>
    <s v="101-JOHN DEERE CH670 ESTEIRA"/>
    <s v="4533"/>
    <s v="NDB HOLDING AGRICOLA LTDA - MATRIZ"/>
    <x v="449"/>
    <n v="23"/>
    <n v="23.51"/>
    <s v="Frente 4"/>
    <x v="1"/>
  </r>
  <r>
    <d v="2026-05-02T00:00:00"/>
    <n v="3041"/>
    <s v="100-JOHN DEERE CH570 ESTEIRA"/>
    <s v="4533"/>
    <s v="NDB HOLDING AGRICOLA LTDA - MATRIZ"/>
    <x v="450"/>
    <n v="15"/>
    <n v="19.07"/>
    <s v="Frente 4"/>
    <x v="1"/>
  </r>
  <r>
    <d v="2026-05-02T00:00:00"/>
    <n v="3043"/>
    <s v="100-JOHN DEERE CH570 ESTEIRA"/>
    <s v="4533"/>
    <s v="NDB HOLDING AGRICOLA LTDA - MATRIZ"/>
    <x v="451"/>
    <n v="6"/>
    <n v="15.69"/>
    <s v="Frente 4"/>
    <x v="1"/>
  </r>
  <r>
    <d v="2026-05-02T00:00:00"/>
    <n v="3047"/>
    <s v="100-JOHN DEERE CH570 ESTEIRA"/>
    <s v="4533"/>
    <s v="NDB HOLDING AGRICOLA LTDA - MATRIZ"/>
    <x v="452"/>
    <n v="30"/>
    <n v="19.09"/>
    <s v="Frente 5"/>
    <x v="1"/>
  </r>
  <r>
    <d v="2026-05-02T00:00:00"/>
    <n v="3048"/>
    <s v="100-JOHN DEERE CH570 ESTEIRA"/>
    <s v="4533"/>
    <s v="NDB HOLDING AGRICOLA LTDA - MATRIZ"/>
    <x v="453"/>
    <n v="27"/>
    <n v="17.05"/>
    <s v="Frente 5"/>
    <x v="1"/>
  </r>
  <r>
    <d v="2026-05-02T00:00:00"/>
    <n v="3049"/>
    <s v="100-JOHN DEERE CH570 ESTEIRA"/>
    <s v="4533"/>
    <s v="NDB HOLDING AGRICOLA LTDA - MATRIZ"/>
    <x v="454"/>
    <n v="33"/>
    <n v="17.670000000000002"/>
    <s v="Frente 5"/>
    <x v="1"/>
  </r>
  <r>
    <d v="2026-05-02T00:00:00"/>
    <n v="3050"/>
    <s v="100-JOHN DEERE CH570 ESTEIRA"/>
    <s v="4533"/>
    <s v="NDB HOLDING AGRICOLA LTDA - MATRIZ"/>
    <x v="455"/>
    <n v="25"/>
    <n v="16.36"/>
    <s v="Frente 5"/>
    <x v="1"/>
  </r>
  <r>
    <d v="2026-05-02T00:00:00"/>
    <n v="3028"/>
    <s v="101-JOHN DEERE CH670 ESTEIRA"/>
    <s v="4533"/>
    <s v="NDB HOLDING AGRICOLA LTDA - MATRIZ"/>
    <x v="456"/>
    <n v="20"/>
    <n v="16.73"/>
    <s v="Frente 6"/>
    <x v="1"/>
  </r>
  <r>
    <d v="2026-05-02T00:00:00"/>
    <n v="3034"/>
    <s v="101-JOHN DEERE CH670 ESTEIRA"/>
    <s v="4533"/>
    <s v="NDB HOLDING AGRICOLA LTDA - MATRIZ"/>
    <x v="457"/>
    <n v="23"/>
    <n v="13.52"/>
    <s v="Frente 6"/>
    <x v="1"/>
  </r>
  <r>
    <d v="2026-05-02T00:00:00"/>
    <n v="3042"/>
    <s v="100-JOHN DEERE CH570 ESTEIRA"/>
    <s v="4533"/>
    <s v="NDB HOLDING AGRICOLA LTDA - MATRIZ"/>
    <x v="458"/>
    <n v="22"/>
    <n v="15.66"/>
    <s v="Frente 6"/>
    <x v="1"/>
  </r>
  <r>
    <d v="2026-05-02T00:00:00"/>
    <n v="3046"/>
    <s v="100-JOHN DEERE CH570 ESTEIRA"/>
    <s v="4533"/>
    <s v="NDB HOLDING AGRICOLA LTDA - MATRIZ"/>
    <x v="459"/>
    <n v="27"/>
    <n v="14.62"/>
    <s v="Frente 6"/>
    <x v="1"/>
  </r>
  <r>
    <d v="2026-05-02T00:00:00"/>
    <n v="3027"/>
    <s v="101-JOHN DEERE CH670 ESTEIRA"/>
    <s v="4533"/>
    <s v="NDB HOLDING AGRICOLA LTDA - MATRIZ"/>
    <x v="460"/>
    <n v="18"/>
    <n v="23.1"/>
    <s v="Frente 7"/>
    <x v="1"/>
  </r>
  <r>
    <d v="2026-05-02T00:00:00"/>
    <n v="3030"/>
    <s v="101-JOHN DEERE CH670 ESTEIRA"/>
    <s v="4533"/>
    <s v="NDB HOLDING AGRICOLA LTDA - MATRIZ"/>
    <x v="461"/>
    <n v="18"/>
    <n v="20.39"/>
    <s v="Frente 7"/>
    <x v="1"/>
  </r>
  <r>
    <d v="2026-05-02T00:00:00"/>
    <n v="3032"/>
    <s v="101-JOHN DEERE CH670 ESTEIRA"/>
    <s v="4533"/>
    <s v="NDB HOLDING AGRICOLA LTDA - MATRIZ"/>
    <x v="462"/>
    <n v="21"/>
    <n v="18.91"/>
    <s v="Frente 8"/>
    <x v="1"/>
  </r>
  <r>
    <d v="2026-05-02T00:00:00"/>
    <n v="3045"/>
    <s v="100-JOHN DEERE CH570 ESTEIRA"/>
    <s v="4533"/>
    <s v="NDB HOLDING AGRICOLA LTDA - MATRIZ"/>
    <x v="463"/>
    <n v="11"/>
    <n v="16.71"/>
    <s v="Frente 7"/>
    <x v="1"/>
  </r>
  <r>
    <d v="2026-05-02T00:00:00"/>
    <n v="3033"/>
    <s v="101-JOHN DEERE CH670 ESTEIRA"/>
    <s v="4533"/>
    <s v="NDB HOLDING AGRICOLA LTDA - MATRIZ"/>
    <x v="464"/>
    <n v="20"/>
    <n v="15.85"/>
    <s v="Frente 7"/>
    <x v="1"/>
  </r>
  <r>
    <d v="2026-05-03T00:00:00"/>
    <n v="3051"/>
    <s v="201-CASE A9900 ESTEIRA"/>
    <s v="1"/>
    <s v="ALCON CIA DE ALCOOL CONCEICAO DA BARRA"/>
    <x v="465"/>
    <n v="27"/>
    <n v="17.809999999999999"/>
    <s v="Frente 1"/>
    <x v="1"/>
  </r>
  <r>
    <d v="2026-05-03T00:00:00"/>
    <n v="3052"/>
    <s v="201-CASE A9900 ESTEIRA"/>
    <s v="1"/>
    <s v="ALCON CIA DE ALCOOL CONCEICAO DA BARRA"/>
    <x v="466"/>
    <n v="30"/>
    <n v="18.71"/>
    <s v="Frente 1"/>
    <x v="1"/>
  </r>
  <r>
    <d v="2026-05-03T00:00:00"/>
    <n v="3053"/>
    <s v="201-CASE A9900 ESTEIRA"/>
    <s v="1"/>
    <s v="ALCON CIA DE ALCOOL CONCEICAO DA BARRA"/>
    <x v="467"/>
    <n v="22"/>
    <n v="17.899999999999999"/>
    <s v="Frente 1"/>
    <x v="1"/>
  </r>
  <r>
    <d v="2026-05-03T00:00:00"/>
    <n v="3054"/>
    <s v="201-CASE A9900 ESTEIRA"/>
    <s v="1"/>
    <s v="ALCON CIA DE ALCOOL CONCEICAO DA BARRA"/>
    <x v="468"/>
    <n v="26"/>
    <n v="16.16"/>
    <s v="Frente 1"/>
    <x v="1"/>
  </r>
  <r>
    <d v="2026-05-03T00:00:00"/>
    <n v="3019"/>
    <s v="100-JOHN DEERE CH570 ESTEIRA"/>
    <s v="4533"/>
    <s v="NDB HOLDING AGRICOLA LTDA - MATRIZ"/>
    <x v="469"/>
    <n v="29"/>
    <n v="17.27"/>
    <s v="Frente 2"/>
    <x v="1"/>
  </r>
  <r>
    <d v="2026-05-03T00:00:00"/>
    <n v="3020"/>
    <s v="100-JOHN DEERE CH570 ESTEIRA"/>
    <s v="4533"/>
    <s v="NDB HOLDING AGRICOLA LTDA - MATRIZ"/>
    <x v="470"/>
    <n v="23"/>
    <n v="16.71"/>
    <s v="Frente 2"/>
    <x v="1"/>
  </r>
  <r>
    <d v="2026-05-03T00:00:00"/>
    <n v="3021"/>
    <s v="100-JOHN DEERE CH570 ESTEIRA"/>
    <s v="4533"/>
    <s v="NDB HOLDING AGRICOLA LTDA - MATRIZ"/>
    <x v="471"/>
    <n v="28"/>
    <n v="17.16"/>
    <s v="Frente 2"/>
    <x v="1"/>
  </r>
  <r>
    <d v="2026-05-03T00:00:00"/>
    <n v="3022"/>
    <s v="100-JOHN DEERE CH570 ESTEIRA"/>
    <s v="4533"/>
    <s v="NDB HOLDING AGRICOLA LTDA - MATRIZ"/>
    <x v="472"/>
    <n v="24"/>
    <n v="16.579999999999998"/>
    <s v="Frente 2"/>
    <x v="1"/>
  </r>
  <r>
    <d v="2026-05-03T00:00:00"/>
    <n v="3023"/>
    <s v="100-JOHN DEERE CH570 ESTEIRA"/>
    <s v="4533"/>
    <s v="NDB HOLDING AGRICOLA LTDA - MATRIZ"/>
    <x v="473"/>
    <n v="27"/>
    <n v="20.45"/>
    <s v="Frente 3"/>
    <x v="1"/>
  </r>
  <r>
    <d v="2026-05-03T00:00:00"/>
    <n v="3024"/>
    <s v="100-JOHN DEERE CH570 ESTEIRA"/>
    <s v="4533"/>
    <s v="NDB HOLDING AGRICOLA LTDA - MATRIZ"/>
    <x v="474"/>
    <n v="17"/>
    <n v="17.559999999999999"/>
    <s v="Frente 3"/>
    <x v="1"/>
  </r>
  <r>
    <d v="2026-05-03T00:00:00"/>
    <n v="3025"/>
    <s v="100-JOHN DEERE CH570 ESTEIRA"/>
    <s v="4533"/>
    <s v="NDB HOLDING AGRICOLA LTDA - MATRIZ"/>
    <x v="475"/>
    <n v="17"/>
    <n v="17.97"/>
    <s v="Frente 3"/>
    <x v="1"/>
  </r>
  <r>
    <d v="2026-05-03T00:00:00"/>
    <n v="3026"/>
    <s v="100-JOHN DEERE CH570 ESTEIRA"/>
    <s v="4533"/>
    <s v="NDB HOLDING AGRICOLA LTDA - MATRIZ"/>
    <x v="476"/>
    <n v="21"/>
    <n v="17.899999999999999"/>
    <s v="Frente 3"/>
    <x v="1"/>
  </r>
  <r>
    <d v="2026-05-03T00:00:00"/>
    <n v="3031"/>
    <s v="101-JOHN DEERE CH670 ESTEIRA"/>
    <s v="4533"/>
    <s v="NDB HOLDING AGRICOLA LTDA - MATRIZ"/>
    <x v="477"/>
    <n v="4"/>
    <n v="19.71"/>
    <s v="Frente 4"/>
    <x v="1"/>
  </r>
  <r>
    <d v="2026-05-03T00:00:00"/>
    <n v="3035"/>
    <s v="101-JOHN DEERE CH670 ESTEIRA"/>
    <s v="4533"/>
    <s v="NDB HOLDING AGRICOLA LTDA - MATRIZ"/>
    <x v="478"/>
    <n v="3"/>
    <n v="22.3"/>
    <s v="Frente 4"/>
    <x v="1"/>
  </r>
  <r>
    <d v="2026-05-03T00:00:00"/>
    <n v="3041"/>
    <s v="100-JOHN DEERE CH570 ESTEIRA"/>
    <s v="4533"/>
    <s v="NDB HOLDING AGRICOLA LTDA - MATRIZ"/>
    <x v="479"/>
    <n v="5"/>
    <n v="19.809999999999999"/>
    <s v="Frente 4"/>
    <x v="1"/>
  </r>
  <r>
    <d v="2026-05-03T00:00:00"/>
    <n v="3043"/>
    <s v="100-JOHN DEERE CH570 ESTEIRA"/>
    <s v="4533"/>
    <s v="NDB HOLDING AGRICOLA LTDA - MATRIZ"/>
    <x v="480"/>
    <n v="7"/>
    <n v="22.21"/>
    <s v="Frente 4"/>
    <x v="1"/>
  </r>
  <r>
    <d v="2026-05-03T00:00:00"/>
    <n v="3047"/>
    <s v="100-JOHN DEERE CH570 ESTEIRA"/>
    <s v="4533"/>
    <s v="NDB HOLDING AGRICOLA LTDA - MATRIZ"/>
    <x v="481"/>
    <n v="26"/>
    <n v="17.62"/>
    <s v="Frente 5"/>
    <x v="1"/>
  </r>
  <r>
    <d v="2026-05-03T00:00:00"/>
    <n v="3048"/>
    <s v="100-JOHN DEERE CH570 ESTEIRA"/>
    <s v="4533"/>
    <s v="NDB HOLDING AGRICOLA LTDA - MATRIZ"/>
    <x v="482"/>
    <n v="24"/>
    <n v="17.88"/>
    <s v="Frente 5"/>
    <x v="1"/>
  </r>
  <r>
    <d v="2026-05-03T00:00:00"/>
    <n v="3049"/>
    <s v="100-JOHN DEERE CH570 ESTEIRA"/>
    <s v="4533"/>
    <s v="NDB HOLDING AGRICOLA LTDA - MATRIZ"/>
    <x v="483"/>
    <n v="24"/>
    <n v="18.71"/>
    <s v="Frente 5"/>
    <x v="1"/>
  </r>
  <r>
    <d v="2026-05-03T00:00:00"/>
    <n v="3050"/>
    <s v="100-JOHN DEERE CH570 ESTEIRA"/>
    <s v="4533"/>
    <s v="NDB HOLDING AGRICOLA LTDA - MATRIZ"/>
    <x v="484"/>
    <n v="23"/>
    <n v="17.559999999999999"/>
    <s v="Frente 5"/>
    <x v="1"/>
  </r>
  <r>
    <d v="2026-05-03T00:00:00"/>
    <n v="3028"/>
    <s v="101-JOHN DEERE CH670 ESTEIRA"/>
    <s v="4533"/>
    <s v="NDB HOLDING AGRICOLA LTDA - MATRIZ"/>
    <x v="485"/>
    <n v="13"/>
    <n v="15.54"/>
    <s v="Frente 6"/>
    <x v="1"/>
  </r>
  <r>
    <d v="2026-05-03T00:00:00"/>
    <n v="3034"/>
    <s v="101-JOHN DEERE CH670 ESTEIRA"/>
    <s v="4533"/>
    <s v="NDB HOLDING AGRICOLA LTDA - MATRIZ"/>
    <x v="486"/>
    <n v="10"/>
    <n v="16.2"/>
    <s v="Frente 6"/>
    <x v="1"/>
  </r>
  <r>
    <d v="2026-05-03T00:00:00"/>
    <n v="3042"/>
    <s v="100-JOHN DEERE CH570 ESTEIRA"/>
    <s v="4533"/>
    <s v="NDB HOLDING AGRICOLA LTDA - MATRIZ"/>
    <x v="487"/>
    <n v="9"/>
    <n v="17.22"/>
    <s v="Frente 6"/>
    <x v="1"/>
  </r>
  <r>
    <d v="2026-05-03T00:00:00"/>
    <n v="3046"/>
    <s v="100-JOHN DEERE CH570 ESTEIRA"/>
    <s v="4533"/>
    <s v="NDB HOLDING AGRICOLA LTDA - MATRIZ"/>
    <x v="488"/>
    <n v="10"/>
    <n v="14.39"/>
    <s v="Frente 6"/>
    <x v="1"/>
  </r>
  <r>
    <d v="2026-05-03T00:00:00"/>
    <n v="3027"/>
    <s v="101-JOHN DEERE CH670 ESTEIRA"/>
    <s v="4533"/>
    <s v="NDB HOLDING AGRICOLA LTDA - MATRIZ"/>
    <x v="489"/>
    <n v="12"/>
    <n v="15.96"/>
    <s v="Frente 7"/>
    <x v="1"/>
  </r>
  <r>
    <d v="2026-05-03T00:00:00"/>
    <n v="3030"/>
    <s v="101-JOHN DEERE CH670 ESTEIRA"/>
    <s v="4533"/>
    <s v="NDB HOLDING AGRICOLA LTDA - MATRIZ"/>
    <x v="490"/>
    <n v="23"/>
    <n v="24.85"/>
    <s v="Frente 7"/>
    <x v="1"/>
  </r>
  <r>
    <d v="2026-05-03T00:00:00"/>
    <n v="3032"/>
    <s v="101-JOHN DEERE CH670 ESTEIRA"/>
    <s v="4533"/>
    <s v="NDB HOLDING AGRICOLA LTDA - MATRIZ"/>
    <x v="491"/>
    <n v="6"/>
    <n v="15.99"/>
    <s v="Frente 8"/>
    <x v="1"/>
  </r>
  <r>
    <d v="2026-05-03T00:00:00"/>
    <n v="3045"/>
    <s v="100-JOHN DEERE CH570 ESTEIRA"/>
    <s v="4533"/>
    <s v="NDB HOLDING AGRICOLA LTDA - MATRIZ"/>
    <x v="492"/>
    <n v="8"/>
    <n v="20.84"/>
    <s v="Frente 7"/>
    <x v="1"/>
  </r>
  <r>
    <d v="2026-05-03T00:00:00"/>
    <n v="3029"/>
    <s v="101-JOHN DEERE CH670 ESTEIRA"/>
    <s v="4533"/>
    <s v="NDB HOLDING AGRICOLA LTDA - MATRIZ"/>
    <x v="493"/>
    <n v="2"/>
    <n v="23.22"/>
    <s v="Frente 8"/>
    <x v="1"/>
  </r>
  <r>
    <d v="2026-05-03T00:00:00"/>
    <n v="3033"/>
    <s v="101-JOHN DEERE CH670 ESTEIRA"/>
    <s v="4533"/>
    <s v="NDB HOLDING AGRICOLA LTDA - MATRIZ"/>
    <x v="494"/>
    <n v="8"/>
    <n v="19.809999999999999"/>
    <s v="Frente 7"/>
    <x v="1"/>
  </r>
  <r>
    <d v="2026-05-04T00:00:00"/>
    <n v="3051"/>
    <s v="201-CASE A9900 ESTEIRA"/>
    <s v="1"/>
    <s v="ALCON CIA DE ALCOOL CONCEICAO DA BARRA"/>
    <x v="495"/>
    <n v="1"/>
    <n v="27.49"/>
    <s v="Frente 1"/>
    <x v="1"/>
  </r>
  <r>
    <d v="2026-05-04T00:00:00"/>
    <n v="3053"/>
    <s v="201-CASE A9900 ESTEIRA"/>
    <s v="1"/>
    <s v="ALCON CIA DE ALCOOL CONCEICAO DA BARRA"/>
    <x v="496"/>
    <n v="1"/>
    <n v="2.75"/>
    <s v="Frente 1"/>
    <x v="1"/>
  </r>
  <r>
    <d v="2026-05-04T00:00:00"/>
    <n v="3054"/>
    <s v="201-CASE A9900 ESTEIRA"/>
    <s v="1"/>
    <s v="ALCON CIA DE ALCOOL CONCEICAO DA BARRA"/>
    <x v="497"/>
    <n v="2"/>
    <n v="15.12"/>
    <s v="Frente 1"/>
    <x v="1"/>
  </r>
  <r>
    <d v="2026-05-04T00:00:00"/>
    <n v="3019"/>
    <s v="100-JOHN DEERE CH570 ESTEIRA"/>
    <s v="4533"/>
    <s v="NDB HOLDING AGRICOLA LTDA - MATRIZ"/>
    <x v="498"/>
    <n v="2"/>
    <n v="16.059999999999999"/>
    <s v="Frente 2"/>
    <x v="1"/>
  </r>
  <r>
    <d v="2026-05-04T00:00:00"/>
    <n v="3020"/>
    <s v="100-JOHN DEERE CH570 ESTEIRA"/>
    <s v="4533"/>
    <s v="NDB HOLDING AGRICOLA LTDA - MATRIZ"/>
    <x v="499"/>
    <n v="1"/>
    <n v="15.66"/>
    <s v="Frente 2"/>
    <x v="1"/>
  </r>
  <r>
    <d v="2026-05-04T00:00:00"/>
    <n v="3021"/>
    <s v="100-JOHN DEERE CH570 ESTEIRA"/>
    <s v="4533"/>
    <s v="NDB HOLDING AGRICOLA LTDA - MATRIZ"/>
    <x v="498"/>
    <n v="2"/>
    <n v="16.059999999999999"/>
    <s v="Frente 2"/>
    <x v="1"/>
  </r>
  <r>
    <d v="2026-05-04T00:00:00"/>
    <n v="3022"/>
    <s v="100-JOHN DEERE CH570 ESTEIRA"/>
    <s v="4533"/>
    <s v="NDB HOLDING AGRICOLA LTDA - MATRIZ"/>
    <x v="500"/>
    <n v="3"/>
    <n v="16.190000000000001"/>
    <s v="Frente 2"/>
    <x v="1"/>
  </r>
  <r>
    <d v="2026-05-04T00:00:00"/>
    <n v="3023"/>
    <s v="100-JOHN DEERE CH570 ESTEIRA"/>
    <s v="4533"/>
    <s v="NDB HOLDING AGRICOLA LTDA - MATRIZ"/>
    <x v="501"/>
    <n v="26"/>
    <n v="18.09"/>
    <s v="Frente 3"/>
    <x v="1"/>
  </r>
  <r>
    <d v="2026-05-04T00:00:00"/>
    <n v="3024"/>
    <s v="100-JOHN DEERE CH570 ESTEIRA"/>
    <s v="4533"/>
    <s v="NDB HOLDING AGRICOLA LTDA - MATRIZ"/>
    <x v="502"/>
    <n v="22"/>
    <n v="16.82"/>
    <s v="Frente 3"/>
    <x v="1"/>
  </r>
  <r>
    <d v="2026-05-04T00:00:00"/>
    <n v="3025"/>
    <s v="100-JOHN DEERE CH570 ESTEIRA"/>
    <s v="4533"/>
    <s v="NDB HOLDING AGRICOLA LTDA - MATRIZ"/>
    <x v="503"/>
    <n v="28"/>
    <n v="18.309999999999999"/>
    <s v="Frente 3"/>
    <x v="1"/>
  </r>
  <r>
    <d v="2026-05-04T00:00:00"/>
    <n v="3026"/>
    <s v="100-JOHN DEERE CH570 ESTEIRA"/>
    <s v="4533"/>
    <s v="NDB HOLDING AGRICOLA LTDA - MATRIZ"/>
    <x v="504"/>
    <n v="20"/>
    <n v="15.62"/>
    <s v="Frente 3"/>
    <x v="1"/>
  </r>
  <r>
    <d v="2026-05-04T00:00:00"/>
    <n v="3031"/>
    <s v="101-JOHN DEERE CH670 ESTEIRA"/>
    <s v="4533"/>
    <s v="NDB HOLDING AGRICOLA LTDA - MATRIZ"/>
    <x v="505"/>
    <n v="14"/>
    <n v="17.989999999999998"/>
    <s v="Frente 4"/>
    <x v="1"/>
  </r>
  <r>
    <d v="2026-05-04T00:00:00"/>
    <n v="3035"/>
    <s v="101-JOHN DEERE CH670 ESTEIRA"/>
    <s v="4533"/>
    <s v="NDB HOLDING AGRICOLA LTDA - MATRIZ"/>
    <x v="506"/>
    <n v="24"/>
    <n v="20.77"/>
    <s v="Frente 4"/>
    <x v="1"/>
  </r>
  <r>
    <d v="2026-05-04T00:00:00"/>
    <n v="3041"/>
    <s v="100-JOHN DEERE CH570 ESTEIRA"/>
    <s v="4533"/>
    <s v="NDB HOLDING AGRICOLA LTDA - MATRIZ"/>
    <x v="507"/>
    <n v="19"/>
    <n v="14.98"/>
    <s v="Frente 4"/>
    <x v="1"/>
  </r>
  <r>
    <d v="2026-05-04T00:00:00"/>
    <n v="3043"/>
    <s v="100-JOHN DEERE CH570 ESTEIRA"/>
    <s v="4533"/>
    <s v="NDB HOLDING AGRICOLA LTDA - MATRIZ"/>
    <x v="508"/>
    <n v="17"/>
    <n v="17.14"/>
    <s v="Frente 4"/>
    <x v="1"/>
  </r>
  <r>
    <d v="2026-05-04T00:00:00"/>
    <n v="3047"/>
    <s v="100-JOHN DEERE CH570 ESTEIRA"/>
    <s v="4533"/>
    <s v="NDB HOLDING AGRICOLA LTDA - MATRIZ"/>
    <x v="509"/>
    <n v="21"/>
    <n v="16.21"/>
    <s v="Frente 5"/>
    <x v="1"/>
  </r>
  <r>
    <d v="2026-05-04T00:00:00"/>
    <n v="3048"/>
    <s v="100-JOHN DEERE CH570 ESTEIRA"/>
    <s v="4533"/>
    <s v="NDB HOLDING AGRICOLA LTDA - MATRIZ"/>
    <x v="510"/>
    <n v="7"/>
    <n v="15.38"/>
    <s v="Frente 5"/>
    <x v="1"/>
  </r>
  <r>
    <d v="2026-05-04T00:00:00"/>
    <n v="3049"/>
    <s v="100-JOHN DEERE CH570 ESTEIRA"/>
    <s v="4533"/>
    <s v="NDB HOLDING AGRICOLA LTDA - MATRIZ"/>
    <x v="511"/>
    <n v="14"/>
    <n v="17.3"/>
    <s v="Frente 5"/>
    <x v="1"/>
  </r>
  <r>
    <d v="2026-05-04T00:00:00"/>
    <n v="3050"/>
    <s v="100-JOHN DEERE CH570 ESTEIRA"/>
    <s v="4533"/>
    <s v="NDB HOLDING AGRICOLA LTDA - MATRIZ"/>
    <x v="512"/>
    <n v="20"/>
    <n v="17.09"/>
    <s v="Frente 5"/>
    <x v="1"/>
  </r>
  <r>
    <d v="2026-05-04T00:00:00"/>
    <n v="3028"/>
    <s v="101-JOHN DEERE CH670 ESTEIRA"/>
    <s v="4533"/>
    <s v="NDB HOLDING AGRICOLA LTDA - MATRIZ"/>
    <x v="513"/>
    <n v="6"/>
    <n v="18.739999999999998"/>
    <s v="Frente 6"/>
    <x v="1"/>
  </r>
  <r>
    <d v="2026-05-04T00:00:00"/>
    <n v="3034"/>
    <s v="101-JOHN DEERE CH670 ESTEIRA"/>
    <s v="4533"/>
    <s v="NDB HOLDING AGRICOLA LTDA - MATRIZ"/>
    <x v="514"/>
    <n v="2"/>
    <n v="20.6"/>
    <s v="Frente 6"/>
    <x v="1"/>
  </r>
  <r>
    <d v="2026-05-04T00:00:00"/>
    <n v="3042"/>
    <s v="100-JOHN DEERE CH570 ESTEIRA"/>
    <s v="4533"/>
    <s v="NDB HOLDING AGRICOLA LTDA - MATRIZ"/>
    <x v="515"/>
    <n v="3"/>
    <n v="12.01"/>
    <s v="Frente 6"/>
    <x v="1"/>
  </r>
  <r>
    <d v="2026-05-04T00:00:00"/>
    <n v="3046"/>
    <s v="100-JOHN DEERE CH570 ESTEIRA"/>
    <s v="4533"/>
    <s v="NDB HOLDING AGRICOLA LTDA - MATRIZ"/>
    <x v="516"/>
    <n v="4"/>
    <n v="21.33"/>
    <s v="Frente 6"/>
    <x v="1"/>
  </r>
  <r>
    <d v="2026-05-04T00:00:00"/>
    <n v="3027"/>
    <s v="101-JOHN DEERE CH670 ESTEIRA"/>
    <s v="4533"/>
    <s v="NDB HOLDING AGRICOLA LTDA - MATRIZ"/>
    <x v="517"/>
    <n v="15"/>
    <n v="17.86"/>
    <s v="Frente 7"/>
    <x v="1"/>
  </r>
  <r>
    <d v="2026-05-04T00:00:00"/>
    <n v="3030"/>
    <s v="101-JOHN DEERE CH670 ESTEIRA"/>
    <s v="4533"/>
    <s v="NDB HOLDING AGRICOLA LTDA - MATRIZ"/>
    <x v="518"/>
    <n v="27"/>
    <n v="16.86"/>
    <s v="Frente 7"/>
    <x v="1"/>
  </r>
  <r>
    <d v="2026-05-04T00:00:00"/>
    <n v="3032"/>
    <s v="101-JOHN DEERE CH670 ESTEIRA"/>
    <s v="4533"/>
    <s v="NDB HOLDING AGRICOLA LTDA - MATRIZ"/>
    <x v="519"/>
    <n v="13"/>
    <n v="19.670000000000002"/>
    <s v="Frente 8"/>
    <x v="1"/>
  </r>
  <r>
    <d v="2026-05-04T00:00:00"/>
    <n v="3045"/>
    <s v="100-JOHN DEERE CH570 ESTEIRA"/>
    <s v="4533"/>
    <s v="NDB HOLDING AGRICOLA LTDA - MATRIZ"/>
    <x v="520"/>
    <n v="17"/>
    <n v="16.43"/>
    <s v="Frente 7"/>
    <x v="1"/>
  </r>
  <r>
    <d v="2026-05-04T00:00:00"/>
    <n v="3029"/>
    <s v="101-JOHN DEERE CH670 ESTEIRA"/>
    <s v="4533"/>
    <s v="NDB HOLDING AGRICOLA LTDA - MATRIZ"/>
    <x v="521"/>
    <n v="9"/>
    <n v="17.47"/>
    <s v="Frente 8"/>
    <x v="1"/>
  </r>
  <r>
    <d v="2026-05-04T00:00:00"/>
    <n v="3033"/>
    <s v="101-JOHN DEERE CH670 ESTEIRA"/>
    <s v="4533"/>
    <s v="NDB HOLDING AGRICOLA LTDA - MATRIZ"/>
    <x v="522"/>
    <n v="14"/>
    <n v="19.079999999999998"/>
    <s v="Frente 7"/>
    <x v="1"/>
  </r>
  <r>
    <d v="2026-05-05T00:00:00"/>
    <n v="3052"/>
    <s v="201-CASE A9900 ESTEIRA"/>
    <s v="1"/>
    <s v="ALCON CIA DE ALCOOL CONCEICAO DA BARRA"/>
    <x v="523"/>
    <n v="1"/>
    <n v="29.18"/>
    <s v="Frente 1"/>
    <x v="1"/>
  </r>
  <r>
    <d v="2026-05-05T00:00:00"/>
    <n v="3053"/>
    <s v="201-CASE A9900 ESTEIRA"/>
    <s v="1"/>
    <s v="ALCON CIA DE ALCOOL CONCEICAO DA BARRA"/>
    <x v="524"/>
    <n v="1"/>
    <n v="14.59"/>
    <s v="Frente 1"/>
    <x v="1"/>
  </r>
  <r>
    <d v="2026-05-05T00:00:00"/>
    <n v="3054"/>
    <s v="201-CASE A9900 ESTEIRA"/>
    <s v="1"/>
    <s v="ALCON CIA DE ALCOOL CONCEICAO DA BARRA"/>
    <x v="524"/>
    <n v="1"/>
    <n v="14.59"/>
    <s v="Frente 1"/>
    <x v="1"/>
  </r>
  <r>
    <d v="2026-05-05T00:00:00"/>
    <n v="3023"/>
    <s v="100-JOHN DEERE CH570 ESTEIRA"/>
    <s v="4533"/>
    <s v="NDB HOLDING AGRICOLA LTDA - MATRIZ"/>
    <x v="525"/>
    <n v="12"/>
    <n v="21.82"/>
    <s v="Frente 3"/>
    <x v="1"/>
  </r>
  <r>
    <d v="2026-05-05T00:00:00"/>
    <n v="3024"/>
    <s v="100-JOHN DEERE CH570 ESTEIRA"/>
    <s v="4533"/>
    <s v="NDB HOLDING AGRICOLA LTDA - MATRIZ"/>
    <x v="526"/>
    <n v="13"/>
    <n v="20.54"/>
    <s v="Frente 3"/>
    <x v="1"/>
  </r>
  <r>
    <d v="2026-05-05T00:00:00"/>
    <n v="3025"/>
    <s v="100-JOHN DEERE CH570 ESTEIRA"/>
    <s v="4533"/>
    <s v="NDB HOLDING AGRICOLA LTDA - MATRIZ"/>
    <x v="527"/>
    <n v="8"/>
    <n v="24.74"/>
    <s v="Frente 3"/>
    <x v="1"/>
  </r>
  <r>
    <d v="2026-05-05T00:00:00"/>
    <n v="3031"/>
    <s v="101-JOHN DEERE CH670 ESTEIRA"/>
    <s v="4533"/>
    <s v="NDB HOLDING AGRICOLA LTDA - MATRIZ"/>
    <x v="528"/>
    <n v="11"/>
    <n v="15.34"/>
    <s v="Frente 4"/>
    <x v="1"/>
  </r>
  <r>
    <d v="2026-05-05T00:00:00"/>
    <n v="3035"/>
    <s v="101-JOHN DEERE CH670 ESTEIRA"/>
    <s v="4533"/>
    <s v="NDB HOLDING AGRICOLA LTDA - MATRIZ"/>
    <x v="529"/>
    <n v="13"/>
    <n v="16.27"/>
    <s v="Frente 4"/>
    <x v="1"/>
  </r>
  <r>
    <d v="2026-05-05T00:00:00"/>
    <n v="3041"/>
    <s v="100-JOHN DEERE CH570 ESTEIRA"/>
    <s v="4533"/>
    <s v="NDB HOLDING AGRICOLA LTDA - MATRIZ"/>
    <x v="530"/>
    <n v="16"/>
    <n v="18.2"/>
    <s v="Frente 4"/>
    <x v="1"/>
  </r>
  <r>
    <d v="2026-05-05T00:00:00"/>
    <n v="3043"/>
    <s v="100-JOHN DEERE CH570 ESTEIRA"/>
    <s v="4533"/>
    <s v="NDB HOLDING AGRICOLA LTDA - MATRIZ"/>
    <x v="531"/>
    <n v="10"/>
    <n v="18.899999999999999"/>
    <s v="Frente 4"/>
    <x v="1"/>
  </r>
  <r>
    <d v="2026-05-05T00:00:00"/>
    <n v="3047"/>
    <s v="100-JOHN DEERE CH570 ESTEIRA"/>
    <s v="4533"/>
    <s v="NDB HOLDING AGRICOLA LTDA - MATRIZ"/>
    <x v="532"/>
    <n v="22"/>
    <n v="16.23"/>
    <s v="Frente 5"/>
    <x v="1"/>
  </r>
  <r>
    <d v="2026-05-05T00:00:00"/>
    <n v="3048"/>
    <s v="100-JOHN DEERE CH570 ESTEIRA"/>
    <s v="4533"/>
    <s v="NDB HOLDING AGRICOLA LTDA - MATRIZ"/>
    <x v="533"/>
    <n v="8"/>
    <n v="16.16"/>
    <s v="Frente 5"/>
    <x v="1"/>
  </r>
  <r>
    <d v="2026-05-05T00:00:00"/>
    <n v="3049"/>
    <s v="100-JOHN DEERE CH570 ESTEIRA"/>
    <s v="4533"/>
    <s v="NDB HOLDING AGRICOLA LTDA - MATRIZ"/>
    <x v="534"/>
    <n v="20"/>
    <n v="17.78"/>
    <s v="Frente 5"/>
    <x v="1"/>
  </r>
  <r>
    <d v="2026-05-05T00:00:00"/>
    <n v="3050"/>
    <s v="100-JOHN DEERE CH570 ESTEIRA"/>
    <s v="4533"/>
    <s v="NDB HOLDING AGRICOLA LTDA - MATRIZ"/>
    <x v="535"/>
    <n v="20"/>
    <n v="17.25"/>
    <s v="Frente 5"/>
    <x v="1"/>
  </r>
  <r>
    <d v="2026-05-05T00:00:00"/>
    <n v="3027"/>
    <s v="101-JOHN DEERE CH670 ESTEIRA"/>
    <s v="4533"/>
    <s v="NDB HOLDING AGRICOLA LTDA - MATRIZ"/>
    <x v="536"/>
    <n v="6"/>
    <n v="12.99"/>
    <s v="Frente 7"/>
    <x v="1"/>
  </r>
  <r>
    <d v="2026-05-05T00:00:00"/>
    <n v="3030"/>
    <s v="101-JOHN DEERE CH670 ESTEIRA"/>
    <s v="4533"/>
    <s v="NDB HOLDING AGRICOLA LTDA - MATRIZ"/>
    <x v="537"/>
    <n v="8"/>
    <n v="18.440000000000001"/>
    <s v="Frente 7"/>
    <x v="1"/>
  </r>
  <r>
    <d v="2026-05-05T00:00:00"/>
    <n v="3032"/>
    <s v="101-JOHN DEERE CH670 ESTEIRA"/>
    <s v="4533"/>
    <s v="NDB HOLDING AGRICOLA LTDA - MATRIZ"/>
    <x v="538"/>
    <n v="3"/>
    <n v="17.5"/>
    <s v="Frente 8"/>
    <x v="1"/>
  </r>
  <r>
    <d v="2026-05-05T00:00:00"/>
    <n v="3045"/>
    <s v="100-JOHN DEERE CH570 ESTEIRA"/>
    <s v="4533"/>
    <s v="NDB HOLDING AGRICOLA LTDA - MATRIZ"/>
    <x v="539"/>
    <n v="5"/>
    <n v="13.55"/>
    <s v="Frente 7"/>
    <x v="1"/>
  </r>
  <r>
    <d v="2026-05-05T00:00:00"/>
    <n v="3029"/>
    <s v="101-JOHN DEERE CH670 ESTEIRA"/>
    <s v="4533"/>
    <s v="NDB HOLDING AGRICOLA LTDA - MATRIZ"/>
    <x v="540"/>
    <n v="6"/>
    <n v="17.739999999999998"/>
    <s v="Frente 8"/>
    <x v="1"/>
  </r>
  <r>
    <d v="2026-05-05T00:00:00"/>
    <n v="3033"/>
    <s v="101-JOHN DEERE CH670 ESTEIRA"/>
    <s v="4533"/>
    <s v="NDB HOLDING AGRICOLA LTDA - MATRIZ"/>
    <x v="541"/>
    <n v="8"/>
    <n v="22.56"/>
    <s v="Frente 7"/>
    <x v="1"/>
  </r>
  <r>
    <d v="2026-05-06T00:00:00"/>
    <n v="3051"/>
    <s v="201-CASE A9900 ESTEIRA"/>
    <s v="1"/>
    <s v="ALCON CIA DE ALCOOL CONCEICAO DA BARRA"/>
    <x v="542"/>
    <n v="32"/>
    <n v="16.32"/>
    <s v="Frente 1"/>
    <x v="1"/>
  </r>
  <r>
    <d v="2026-05-06T00:00:00"/>
    <n v="3052"/>
    <s v="201-CASE A9900 ESTEIRA"/>
    <s v="1"/>
    <s v="ALCON CIA DE ALCOOL CONCEICAO DA BARRA"/>
    <x v="543"/>
    <n v="27"/>
    <n v="16.37"/>
    <s v="Frente 1"/>
    <x v="1"/>
  </r>
  <r>
    <d v="2026-05-06T00:00:00"/>
    <n v="3053"/>
    <s v="201-CASE A9900 ESTEIRA"/>
    <s v="1"/>
    <s v="ALCON CIA DE ALCOOL CONCEICAO DA BARRA"/>
    <x v="544"/>
    <n v="36"/>
    <n v="19.82"/>
    <s v="Frente 1"/>
    <x v="1"/>
  </r>
  <r>
    <d v="2026-05-06T00:00:00"/>
    <n v="3054"/>
    <s v="201-CASE A9900 ESTEIRA"/>
    <s v="1"/>
    <s v="ALCON CIA DE ALCOOL CONCEICAO DA BARRA"/>
    <x v="545"/>
    <n v="28"/>
    <n v="16.41"/>
    <s v="Frente 1"/>
    <x v="1"/>
  </r>
  <r>
    <d v="2026-05-06T00:00:00"/>
    <n v="3019"/>
    <s v="100-JOHN DEERE CH570 ESTEIRA"/>
    <s v="4533"/>
    <s v="NDB HOLDING AGRICOLA LTDA - MATRIZ"/>
    <x v="546"/>
    <n v="16"/>
    <n v="16.39"/>
    <s v="Frente 2"/>
    <x v="1"/>
  </r>
  <r>
    <d v="2026-05-06T00:00:00"/>
    <n v="3020"/>
    <s v="100-JOHN DEERE CH570 ESTEIRA"/>
    <s v="4533"/>
    <s v="NDB HOLDING AGRICOLA LTDA - MATRIZ"/>
    <x v="547"/>
    <n v="18"/>
    <n v="18.71"/>
    <s v="Frente 2"/>
    <x v="1"/>
  </r>
  <r>
    <d v="2026-05-06T00:00:00"/>
    <n v="3021"/>
    <s v="100-JOHN DEERE CH570 ESTEIRA"/>
    <s v="4533"/>
    <s v="NDB HOLDING AGRICOLA LTDA - MATRIZ"/>
    <x v="548"/>
    <n v="13"/>
    <n v="18.7"/>
    <s v="Frente 2"/>
    <x v="1"/>
  </r>
  <r>
    <d v="2026-05-06T00:00:00"/>
    <n v="3022"/>
    <s v="100-JOHN DEERE CH570 ESTEIRA"/>
    <s v="4533"/>
    <s v="NDB HOLDING AGRICOLA LTDA - MATRIZ"/>
    <x v="549"/>
    <n v="10"/>
    <n v="16.329999999999998"/>
    <s v="Frente 2"/>
    <x v="1"/>
  </r>
  <r>
    <d v="2026-05-06T00:00:00"/>
    <n v="3023"/>
    <s v="100-JOHN DEERE CH570 ESTEIRA"/>
    <s v="4533"/>
    <s v="NDB HOLDING AGRICOLA LTDA - MATRIZ"/>
    <x v="550"/>
    <n v="20"/>
    <n v="19.61"/>
    <s v="Frente 3"/>
    <x v="1"/>
  </r>
  <r>
    <d v="2026-05-06T00:00:00"/>
    <n v="3024"/>
    <s v="100-JOHN DEERE CH570 ESTEIRA"/>
    <s v="4533"/>
    <s v="NDB HOLDING AGRICOLA LTDA - MATRIZ"/>
    <x v="551"/>
    <n v="17"/>
    <n v="17.18"/>
    <s v="Frente 3"/>
    <x v="1"/>
  </r>
  <r>
    <d v="2026-05-06T00:00:00"/>
    <n v="3025"/>
    <s v="100-JOHN DEERE CH570 ESTEIRA"/>
    <s v="4533"/>
    <s v="NDB HOLDING AGRICOLA LTDA - MATRIZ"/>
    <x v="552"/>
    <n v="15"/>
    <n v="15.72"/>
    <s v="Frente 3"/>
    <x v="1"/>
  </r>
  <r>
    <d v="2026-05-06T00:00:00"/>
    <n v="3026"/>
    <s v="100-JOHN DEERE CH570 ESTEIRA"/>
    <s v="4533"/>
    <s v="NDB HOLDING AGRICOLA LTDA - MATRIZ"/>
    <x v="553"/>
    <n v="17"/>
    <n v="16.649999999999999"/>
    <s v="Frente 3"/>
    <x v="1"/>
  </r>
  <r>
    <d v="2026-05-06T00:00:00"/>
    <n v="3031"/>
    <s v="101-JOHN DEERE CH670 ESTEIRA"/>
    <s v="4533"/>
    <s v="NDB HOLDING AGRICOLA LTDA - MATRIZ"/>
    <x v="554"/>
    <n v="25"/>
    <n v="16.93"/>
    <s v="Frente 4"/>
    <x v="1"/>
  </r>
  <r>
    <d v="2026-05-06T00:00:00"/>
    <n v="3035"/>
    <s v="101-JOHN DEERE CH670 ESTEIRA"/>
    <s v="4533"/>
    <s v="NDB HOLDING AGRICOLA LTDA - MATRIZ"/>
    <x v="555"/>
    <n v="24"/>
    <n v="19.28"/>
    <s v="Frente 4"/>
    <x v="1"/>
  </r>
  <r>
    <d v="2026-05-06T00:00:00"/>
    <n v="3041"/>
    <s v="100-JOHN DEERE CH570 ESTEIRA"/>
    <s v="4533"/>
    <s v="NDB HOLDING AGRICOLA LTDA - MATRIZ"/>
    <x v="556"/>
    <n v="29"/>
    <n v="18.68"/>
    <s v="Frente 4"/>
    <x v="1"/>
  </r>
  <r>
    <d v="2026-05-06T00:00:00"/>
    <n v="3043"/>
    <s v="100-JOHN DEERE CH570 ESTEIRA"/>
    <s v="4533"/>
    <s v="NDB HOLDING AGRICOLA LTDA - MATRIZ"/>
    <x v="557"/>
    <n v="21"/>
    <n v="17.13"/>
    <s v="Frente 4"/>
    <x v="1"/>
  </r>
  <r>
    <d v="2026-05-06T00:00:00"/>
    <n v="3047"/>
    <s v="100-JOHN DEERE CH570 ESTEIRA"/>
    <s v="4533"/>
    <s v="NDB HOLDING AGRICOLA LTDA - MATRIZ"/>
    <x v="558"/>
    <n v="43"/>
    <n v="18.34"/>
    <s v="Frente 5"/>
    <x v="1"/>
  </r>
  <r>
    <d v="2026-05-06T00:00:00"/>
    <n v="3048"/>
    <s v="100-JOHN DEERE CH570 ESTEIRA"/>
    <s v="4533"/>
    <s v="NDB HOLDING AGRICOLA LTDA - MATRIZ"/>
    <x v="559"/>
    <n v="37"/>
    <n v="16.100000000000001"/>
    <s v="Frente 5"/>
    <x v="1"/>
  </r>
  <r>
    <d v="2026-05-06T00:00:00"/>
    <n v="3049"/>
    <s v="100-JOHN DEERE CH570 ESTEIRA"/>
    <s v="4533"/>
    <s v="NDB HOLDING AGRICOLA LTDA - MATRIZ"/>
    <x v="560"/>
    <n v="45"/>
    <n v="16.52"/>
    <s v="Frente 5"/>
    <x v="1"/>
  </r>
  <r>
    <d v="2026-05-06T00:00:00"/>
    <n v="3050"/>
    <s v="100-JOHN DEERE CH570 ESTEIRA"/>
    <s v="4533"/>
    <s v="NDB HOLDING AGRICOLA LTDA - MATRIZ"/>
    <x v="561"/>
    <n v="31"/>
    <n v="17.05"/>
    <s v="Frente 5"/>
    <x v="1"/>
  </r>
  <r>
    <d v="2026-05-06T00:00:00"/>
    <n v="3027"/>
    <s v="101-JOHN DEERE CH670 ESTEIRA"/>
    <s v="4533"/>
    <s v="NDB HOLDING AGRICOLA LTDA - MATRIZ"/>
    <x v="562"/>
    <n v="11"/>
    <n v="18.16"/>
    <s v="Frente 7"/>
    <x v="1"/>
  </r>
  <r>
    <d v="2026-05-06T00:00:00"/>
    <n v="3030"/>
    <s v="101-JOHN DEERE CH670 ESTEIRA"/>
    <s v="4533"/>
    <s v="NDB HOLDING AGRICOLA LTDA - MATRIZ"/>
    <x v="563"/>
    <n v="24"/>
    <n v="22.05"/>
    <s v="Frente 7"/>
    <x v="1"/>
  </r>
  <r>
    <d v="2026-05-06T00:00:00"/>
    <n v="3032"/>
    <s v="101-JOHN DEERE CH670 ESTEIRA"/>
    <s v="4533"/>
    <s v="NDB HOLDING AGRICOLA LTDA - MATRIZ"/>
    <x v="564"/>
    <n v="23"/>
    <n v="19.52"/>
    <s v="Frente 8"/>
    <x v="1"/>
  </r>
  <r>
    <d v="2026-05-06T00:00:00"/>
    <n v="3045"/>
    <s v="100-JOHN DEERE CH570 ESTEIRA"/>
    <s v="4533"/>
    <s v="NDB HOLDING AGRICOLA LTDA - MATRIZ"/>
    <x v="565"/>
    <n v="15"/>
    <n v="16.04"/>
    <s v="Frente 7"/>
    <x v="1"/>
  </r>
  <r>
    <d v="2026-05-06T00:00:00"/>
    <n v="3029"/>
    <s v="101-JOHN DEERE CH670 ESTEIRA"/>
    <s v="4533"/>
    <s v="NDB HOLDING AGRICOLA LTDA - MATRIZ"/>
    <x v="566"/>
    <n v="9"/>
    <n v="14.48"/>
    <s v="Frente 8"/>
    <x v="1"/>
  </r>
  <r>
    <d v="2026-05-06T00:00:00"/>
    <n v="3033"/>
    <s v="101-JOHN DEERE CH670 ESTEIRA"/>
    <s v="4533"/>
    <s v="NDB HOLDING AGRICOLA LTDA - MATRIZ"/>
    <x v="567"/>
    <n v="23"/>
    <n v="16.440000000000001"/>
    <s v="Frente 7"/>
    <x v="1"/>
  </r>
  <r>
    <d v="2026-05-07T00:00:00"/>
    <n v="3051"/>
    <s v="201-CASE A9900 ESTEIRA"/>
    <s v="1"/>
    <s v="ALCON CIA DE ALCOOL CONCEICAO DA BARRA"/>
    <x v="568"/>
    <n v="52"/>
    <n v="16.47"/>
    <s v="Frente 1"/>
    <x v="1"/>
  </r>
  <r>
    <d v="2026-05-07T00:00:00"/>
    <n v="3052"/>
    <s v="201-CASE A9900 ESTEIRA"/>
    <s v="1"/>
    <s v="ALCON CIA DE ALCOOL CONCEICAO DA BARRA"/>
    <x v="569"/>
    <n v="62"/>
    <n v="16.09"/>
    <s v="Frente 1"/>
    <x v="1"/>
  </r>
  <r>
    <d v="2026-05-07T00:00:00"/>
    <n v="3053"/>
    <s v="201-CASE A9900 ESTEIRA"/>
    <s v="1"/>
    <s v="ALCON CIA DE ALCOOL CONCEICAO DA BARRA"/>
    <x v="570"/>
    <n v="62"/>
    <n v="16.940000000000001"/>
    <s v="Frente 1"/>
    <x v="1"/>
  </r>
  <r>
    <d v="2026-05-07T00:00:00"/>
    <n v="3054"/>
    <s v="201-CASE A9900 ESTEIRA"/>
    <s v="1"/>
    <s v="ALCON CIA DE ALCOOL CONCEICAO DA BARRA"/>
    <x v="571"/>
    <n v="52"/>
    <n v="15.07"/>
    <s v="Frente 1"/>
    <x v="1"/>
  </r>
  <r>
    <d v="2026-05-07T00:00:00"/>
    <n v="3019"/>
    <s v="100-JOHN DEERE CH570 ESTEIRA"/>
    <s v="4533"/>
    <s v="NDB HOLDING AGRICOLA LTDA - MATRIZ"/>
    <x v="572"/>
    <n v="45"/>
    <n v="15.42"/>
    <s v="Frente 2"/>
    <x v="1"/>
  </r>
  <r>
    <d v="2026-05-07T00:00:00"/>
    <n v="3020"/>
    <s v="100-JOHN DEERE CH570 ESTEIRA"/>
    <s v="4533"/>
    <s v="NDB HOLDING AGRICOLA LTDA - MATRIZ"/>
    <x v="573"/>
    <n v="36"/>
    <n v="15.29"/>
    <s v="Frente 2"/>
    <x v="1"/>
  </r>
  <r>
    <d v="2026-05-07T00:00:00"/>
    <n v="3021"/>
    <s v="100-JOHN DEERE CH570 ESTEIRA"/>
    <s v="4533"/>
    <s v="NDB HOLDING AGRICOLA LTDA - MATRIZ"/>
    <x v="574"/>
    <n v="43"/>
    <n v="17.55"/>
    <s v="Frente 2"/>
    <x v="1"/>
  </r>
  <r>
    <d v="2026-05-07T00:00:00"/>
    <n v="3022"/>
    <s v="100-JOHN DEERE CH570 ESTEIRA"/>
    <s v="4533"/>
    <s v="NDB HOLDING AGRICOLA LTDA - MATRIZ"/>
    <x v="575"/>
    <n v="33"/>
    <n v="14.81"/>
    <s v="Frente 2"/>
    <x v="1"/>
  </r>
  <r>
    <d v="2026-05-07T00:00:00"/>
    <n v="3023"/>
    <s v="100-JOHN DEERE CH570 ESTEIRA"/>
    <s v="4533"/>
    <s v="NDB HOLDING AGRICOLA LTDA - MATRIZ"/>
    <x v="576"/>
    <n v="12"/>
    <n v="17.87"/>
    <s v="Frente 3"/>
    <x v="1"/>
  </r>
  <r>
    <d v="2026-05-07T00:00:00"/>
    <n v="3024"/>
    <s v="100-JOHN DEERE CH570 ESTEIRA"/>
    <s v="4533"/>
    <s v="NDB HOLDING AGRICOLA LTDA - MATRIZ"/>
    <x v="577"/>
    <n v="13"/>
    <n v="17.899999999999999"/>
    <s v="Frente 3"/>
    <x v="1"/>
  </r>
  <r>
    <d v="2026-05-07T00:00:00"/>
    <n v="3025"/>
    <s v="100-JOHN DEERE CH570 ESTEIRA"/>
    <s v="4533"/>
    <s v="NDB HOLDING AGRICOLA LTDA - MATRIZ"/>
    <x v="578"/>
    <n v="4"/>
    <n v="18.23"/>
    <s v="Frente 3"/>
    <x v="1"/>
  </r>
  <r>
    <d v="2026-05-07T00:00:00"/>
    <n v="3026"/>
    <s v="100-JOHN DEERE CH570 ESTEIRA"/>
    <s v="4533"/>
    <s v="NDB HOLDING AGRICOLA LTDA - MATRIZ"/>
    <x v="579"/>
    <n v="9"/>
    <n v="18.88"/>
    <s v="Frente 3"/>
    <x v="1"/>
  </r>
  <r>
    <d v="2026-05-07T00:00:00"/>
    <n v="3031"/>
    <s v="101-JOHN DEERE CH670 ESTEIRA"/>
    <s v="4533"/>
    <s v="NDB HOLDING AGRICOLA LTDA - MATRIZ"/>
    <x v="580"/>
    <n v="5"/>
    <n v="16.3"/>
    <s v="Frente 4"/>
    <x v="1"/>
  </r>
  <r>
    <d v="2026-05-07T00:00:00"/>
    <n v="3035"/>
    <s v="101-JOHN DEERE CH670 ESTEIRA"/>
    <s v="4533"/>
    <s v="NDB HOLDING AGRICOLA LTDA - MATRIZ"/>
    <x v="581"/>
    <n v="10"/>
    <n v="20.34"/>
    <s v="Frente 4"/>
    <x v="1"/>
  </r>
  <r>
    <d v="2026-05-07T00:00:00"/>
    <n v="3041"/>
    <s v="100-JOHN DEERE CH570 ESTEIRA"/>
    <s v="4533"/>
    <s v="NDB HOLDING AGRICOLA LTDA - MATRIZ"/>
    <x v="582"/>
    <n v="10"/>
    <n v="17.29"/>
    <s v="Frente 4"/>
    <x v="1"/>
  </r>
  <r>
    <d v="2026-05-07T00:00:00"/>
    <n v="3043"/>
    <s v="100-JOHN DEERE CH570 ESTEIRA"/>
    <s v="4533"/>
    <s v="NDB HOLDING AGRICOLA LTDA - MATRIZ"/>
    <x v="583"/>
    <n v="5"/>
    <n v="15.52"/>
    <s v="Frente 4"/>
    <x v="1"/>
  </r>
  <r>
    <d v="2026-05-07T00:00:00"/>
    <n v="3047"/>
    <s v="100-JOHN DEERE CH570 ESTEIRA"/>
    <s v="4533"/>
    <s v="NDB HOLDING AGRICOLA LTDA - MATRIZ"/>
    <x v="584"/>
    <n v="9"/>
    <n v="16.71"/>
    <s v="Frente 5"/>
    <x v="1"/>
  </r>
  <r>
    <d v="2026-05-07T00:00:00"/>
    <n v="3048"/>
    <s v="100-JOHN DEERE CH570 ESTEIRA"/>
    <s v="4533"/>
    <s v="NDB HOLDING AGRICOLA LTDA - MATRIZ"/>
    <x v="585"/>
    <n v="9"/>
    <n v="16.8"/>
    <s v="Frente 5"/>
    <x v="1"/>
  </r>
  <r>
    <d v="2026-05-07T00:00:00"/>
    <n v="3049"/>
    <s v="100-JOHN DEERE CH570 ESTEIRA"/>
    <s v="4533"/>
    <s v="NDB HOLDING AGRICOLA LTDA - MATRIZ"/>
    <x v="586"/>
    <n v="11"/>
    <n v="16.18"/>
    <s v="Frente 5"/>
    <x v="1"/>
  </r>
  <r>
    <d v="2026-05-07T00:00:00"/>
    <n v="3050"/>
    <s v="100-JOHN DEERE CH570 ESTEIRA"/>
    <s v="4533"/>
    <s v="NDB HOLDING AGRICOLA LTDA - MATRIZ"/>
    <x v="587"/>
    <n v="4"/>
    <n v="14.63"/>
    <s v="Frente 5"/>
    <x v="1"/>
  </r>
  <r>
    <d v="2026-05-07T00:00:00"/>
    <n v="3028"/>
    <s v="101-JOHN DEERE CH670 ESTEIRA"/>
    <s v="4533"/>
    <s v="NDB HOLDING AGRICOLA LTDA - MATRIZ"/>
    <x v="588"/>
    <n v="4"/>
    <n v="22.18"/>
    <s v="Frente 6"/>
    <x v="1"/>
  </r>
  <r>
    <d v="2026-05-07T00:00:00"/>
    <n v="3042"/>
    <s v="100-JOHN DEERE CH570 ESTEIRA"/>
    <s v="4533"/>
    <s v="NDB HOLDING AGRICOLA LTDA - MATRIZ"/>
    <x v="589"/>
    <n v="1"/>
    <n v="25.22"/>
    <s v="Frente 6"/>
    <x v="1"/>
  </r>
  <r>
    <d v="2026-05-07T00:00:00"/>
    <n v="3046"/>
    <s v="100-JOHN DEERE CH570 ESTEIRA"/>
    <s v="4533"/>
    <s v="NDB HOLDING AGRICOLA LTDA - MATRIZ"/>
    <x v="590"/>
    <n v="6"/>
    <n v="22.63"/>
    <s v="Frente 6"/>
    <x v="1"/>
  </r>
  <r>
    <d v="2026-05-07T00:00:00"/>
    <n v="3027"/>
    <s v="101-JOHN DEERE CH670 ESTEIRA"/>
    <s v="4533"/>
    <s v="NDB HOLDING AGRICOLA LTDA - MATRIZ"/>
    <x v="591"/>
    <n v="12"/>
    <n v="15.52"/>
    <s v="Frente 7"/>
    <x v="1"/>
  </r>
  <r>
    <d v="2026-05-07T00:00:00"/>
    <n v="3030"/>
    <s v="101-JOHN DEERE CH670 ESTEIRA"/>
    <s v="4533"/>
    <s v="NDB HOLDING AGRICOLA LTDA - MATRIZ"/>
    <x v="592"/>
    <n v="21"/>
    <n v="17.25"/>
    <s v="Frente 7"/>
    <x v="1"/>
  </r>
  <r>
    <d v="2026-05-07T00:00:00"/>
    <n v="3032"/>
    <s v="101-JOHN DEERE CH670 ESTEIRA"/>
    <s v="4533"/>
    <s v="NDB HOLDING AGRICOLA LTDA - MATRIZ"/>
    <x v="593"/>
    <n v="12"/>
    <n v="20.92"/>
    <s v="Frente 8"/>
    <x v="1"/>
  </r>
  <r>
    <d v="2026-05-07T00:00:00"/>
    <n v="3045"/>
    <s v="100-JOHN DEERE CH570 ESTEIRA"/>
    <s v="4533"/>
    <s v="NDB HOLDING AGRICOLA LTDA - MATRIZ"/>
    <x v="594"/>
    <n v="7"/>
    <n v="19.059999999999999"/>
    <s v="Frente 7"/>
    <x v="1"/>
  </r>
  <r>
    <d v="2026-05-07T00:00:00"/>
    <n v="3029"/>
    <s v="101-JOHN DEERE CH670 ESTEIRA"/>
    <s v="4533"/>
    <s v="NDB HOLDING AGRICOLA LTDA - MATRIZ"/>
    <x v="595"/>
    <n v="9"/>
    <n v="21.87"/>
    <s v="Frente 8"/>
    <x v="1"/>
  </r>
  <r>
    <d v="2026-05-07T00:00:00"/>
    <n v="3033"/>
    <s v="101-JOHN DEERE CH670 ESTEIRA"/>
    <s v="4533"/>
    <s v="NDB HOLDING AGRICOLA LTDA - MATRIZ"/>
    <x v="596"/>
    <n v="16"/>
    <n v="22.63"/>
    <s v="Frente 7"/>
    <x v="1"/>
  </r>
  <r>
    <d v="2026-05-08T00:00:00"/>
    <n v="3051"/>
    <s v="201-CASE A9900 ESTEIRA"/>
    <s v="1"/>
    <s v="ALCON CIA DE ALCOOL CONCEICAO DA BARRA"/>
    <x v="597"/>
    <n v="15"/>
    <n v="17.48"/>
    <s v="Frente 1"/>
    <x v="1"/>
  </r>
  <r>
    <d v="2026-05-08T00:00:00"/>
    <n v="3052"/>
    <s v="201-CASE A9900 ESTEIRA"/>
    <s v="1"/>
    <s v="ALCON CIA DE ALCOOL CONCEICAO DA BARRA"/>
    <x v="598"/>
    <n v="25"/>
    <n v="16.72"/>
    <s v="Frente 1"/>
    <x v="1"/>
  </r>
  <r>
    <d v="2026-05-08T00:00:00"/>
    <n v="3053"/>
    <s v="201-CASE A9900 ESTEIRA"/>
    <s v="1"/>
    <s v="ALCON CIA DE ALCOOL CONCEICAO DA BARRA"/>
    <x v="599"/>
    <n v="25"/>
    <n v="18.350000000000001"/>
    <s v="Frente 1"/>
    <x v="1"/>
  </r>
  <r>
    <d v="2026-05-08T00:00:00"/>
    <n v="3054"/>
    <s v="201-CASE A9900 ESTEIRA"/>
    <s v="1"/>
    <s v="ALCON CIA DE ALCOOL CONCEICAO DA BARRA"/>
    <x v="600"/>
    <n v="15"/>
    <n v="18.57"/>
    <s v="Frente 1"/>
    <x v="1"/>
  </r>
  <r>
    <d v="2026-05-08T00:00:00"/>
    <n v="3019"/>
    <s v="100-JOHN DEERE CH570 ESTEIRA"/>
    <s v="4533"/>
    <s v="NDB HOLDING AGRICOLA LTDA - MATRIZ"/>
    <x v="601"/>
    <n v="24"/>
    <n v="16.21"/>
    <s v="Frente 2"/>
    <x v="1"/>
  </r>
  <r>
    <d v="2026-05-08T00:00:00"/>
    <n v="3020"/>
    <s v="100-JOHN DEERE CH570 ESTEIRA"/>
    <s v="4533"/>
    <s v="NDB HOLDING AGRICOLA LTDA - MATRIZ"/>
    <x v="602"/>
    <n v="23"/>
    <n v="15.65"/>
    <s v="Frente 2"/>
    <x v="1"/>
  </r>
  <r>
    <d v="2026-05-08T00:00:00"/>
    <n v="3021"/>
    <s v="100-JOHN DEERE CH570 ESTEIRA"/>
    <s v="4533"/>
    <s v="NDB HOLDING AGRICOLA LTDA - MATRIZ"/>
    <x v="603"/>
    <n v="26"/>
    <n v="17.32"/>
    <s v="Frente 2"/>
    <x v="1"/>
  </r>
  <r>
    <d v="2026-05-08T00:00:00"/>
    <n v="3022"/>
    <s v="100-JOHN DEERE CH570 ESTEIRA"/>
    <s v="4533"/>
    <s v="NDB HOLDING AGRICOLA LTDA - MATRIZ"/>
    <x v="604"/>
    <n v="15"/>
    <n v="16.23"/>
    <s v="Frente 2"/>
    <x v="1"/>
  </r>
  <r>
    <d v="2026-05-08T00:00:00"/>
    <n v="3023"/>
    <s v="100-JOHN DEERE CH570 ESTEIRA"/>
    <s v="4533"/>
    <s v="NDB HOLDING AGRICOLA LTDA - MATRIZ"/>
    <x v="605"/>
    <n v="9"/>
    <n v="24.05"/>
    <s v="Frente 3"/>
    <x v="1"/>
  </r>
  <r>
    <d v="2026-05-08T00:00:00"/>
    <n v="3024"/>
    <s v="100-JOHN DEERE CH570 ESTEIRA"/>
    <s v="4533"/>
    <s v="NDB HOLDING AGRICOLA LTDA - MATRIZ"/>
    <x v="606"/>
    <n v="5"/>
    <n v="14.34"/>
    <s v="Frente 3"/>
    <x v="1"/>
  </r>
  <r>
    <d v="2026-05-08T00:00:00"/>
    <n v="3025"/>
    <s v="100-JOHN DEERE CH570 ESTEIRA"/>
    <s v="4533"/>
    <s v="NDB HOLDING AGRICOLA LTDA - MATRIZ"/>
    <x v="607"/>
    <n v="9"/>
    <n v="16.940000000000001"/>
    <s v="Frente 3"/>
    <x v="1"/>
  </r>
  <r>
    <d v="2026-05-08T00:00:00"/>
    <n v="3026"/>
    <s v="100-JOHN DEERE CH570 ESTEIRA"/>
    <s v="4533"/>
    <s v="NDB HOLDING AGRICOLA LTDA - MATRIZ"/>
    <x v="608"/>
    <n v="2"/>
    <n v="21.41"/>
    <s v="Frente 3"/>
    <x v="1"/>
  </r>
  <r>
    <d v="2026-05-08T00:00:00"/>
    <n v="3031"/>
    <s v="101-JOHN DEERE CH670 ESTEIRA"/>
    <s v="4533"/>
    <s v="NDB HOLDING AGRICOLA LTDA - MATRIZ"/>
    <x v="609"/>
    <n v="13"/>
    <n v="16.97"/>
    <s v="Frente 4"/>
    <x v="1"/>
  </r>
  <r>
    <d v="2026-05-08T00:00:00"/>
    <n v="3035"/>
    <s v="101-JOHN DEERE CH670 ESTEIRA"/>
    <s v="4533"/>
    <s v="NDB HOLDING AGRICOLA LTDA - MATRIZ"/>
    <x v="610"/>
    <n v="16"/>
    <n v="23.17"/>
    <s v="Frente 4"/>
    <x v="1"/>
  </r>
  <r>
    <d v="2026-05-08T00:00:00"/>
    <n v="3041"/>
    <s v="100-JOHN DEERE CH570 ESTEIRA"/>
    <s v="4533"/>
    <s v="NDB HOLDING AGRICOLA LTDA - MATRIZ"/>
    <x v="611"/>
    <n v="19"/>
    <n v="16.7"/>
    <s v="Frente 4"/>
    <x v="1"/>
  </r>
  <r>
    <d v="2026-05-08T00:00:00"/>
    <n v="3047"/>
    <s v="100-JOHN DEERE CH570 ESTEIRA"/>
    <s v="4533"/>
    <s v="NDB HOLDING AGRICOLA LTDA - MATRIZ"/>
    <x v="612"/>
    <n v="21"/>
    <n v="17.010000000000002"/>
    <s v="Frente 5"/>
    <x v="1"/>
  </r>
  <r>
    <d v="2026-05-08T00:00:00"/>
    <n v="3048"/>
    <s v="100-JOHN DEERE CH570 ESTEIRA"/>
    <s v="4533"/>
    <s v="NDB HOLDING AGRICOLA LTDA - MATRIZ"/>
    <x v="613"/>
    <n v="23"/>
    <n v="17.37"/>
    <s v="Frente 5"/>
    <x v="1"/>
  </r>
  <r>
    <d v="2026-05-08T00:00:00"/>
    <n v="3049"/>
    <s v="100-JOHN DEERE CH570 ESTEIRA"/>
    <s v="4533"/>
    <s v="NDB HOLDING AGRICOLA LTDA - MATRIZ"/>
    <x v="614"/>
    <n v="24"/>
    <n v="19"/>
    <s v="Frente 5"/>
    <x v="1"/>
  </r>
  <r>
    <d v="2026-05-08T00:00:00"/>
    <n v="3050"/>
    <s v="100-JOHN DEERE CH570 ESTEIRA"/>
    <s v="4533"/>
    <s v="NDB HOLDING AGRICOLA LTDA - MATRIZ"/>
    <x v="615"/>
    <n v="16"/>
    <n v="14.74"/>
    <s v="Frente 5"/>
    <x v="1"/>
  </r>
  <r>
    <d v="2026-05-08T00:00:00"/>
    <n v="3027"/>
    <s v="101-JOHN DEERE CH670 ESTEIRA"/>
    <s v="4533"/>
    <s v="NDB HOLDING AGRICOLA LTDA - MATRIZ"/>
    <x v="616"/>
    <n v="7"/>
    <n v="17.59"/>
    <s v="Frente 7"/>
    <x v="1"/>
  </r>
  <r>
    <d v="2026-05-08T00:00:00"/>
    <n v="3030"/>
    <s v="101-JOHN DEERE CH670 ESTEIRA"/>
    <s v="4533"/>
    <s v="NDB HOLDING AGRICOLA LTDA - MATRIZ"/>
    <x v="617"/>
    <n v="8"/>
    <n v="18.510000000000002"/>
    <s v="Frente 7"/>
    <x v="1"/>
  </r>
  <r>
    <d v="2026-05-08T00:00:00"/>
    <n v="3032"/>
    <s v="101-JOHN DEERE CH670 ESTEIRA"/>
    <s v="4533"/>
    <s v="NDB HOLDING AGRICOLA LTDA - MATRIZ"/>
    <x v="618"/>
    <n v="7"/>
    <n v="19.989999999999998"/>
    <s v="Frente 8"/>
    <x v="1"/>
  </r>
  <r>
    <d v="2026-05-08T00:00:00"/>
    <n v="3045"/>
    <s v="100-JOHN DEERE CH570 ESTEIRA"/>
    <s v="4533"/>
    <s v="NDB HOLDING AGRICOLA LTDA - MATRIZ"/>
    <x v="619"/>
    <n v="7"/>
    <n v="19.34"/>
    <s v="Frente 7"/>
    <x v="1"/>
  </r>
  <r>
    <d v="2026-05-08T00:00:00"/>
    <n v="3029"/>
    <s v="101-JOHN DEERE CH670 ESTEIRA"/>
    <s v="4533"/>
    <s v="NDB HOLDING AGRICOLA LTDA - MATRIZ"/>
    <x v="620"/>
    <n v="10"/>
    <n v="23.33"/>
    <s v="Frente 8"/>
    <x v="1"/>
  </r>
  <r>
    <d v="2026-05-08T00:00:00"/>
    <n v="3033"/>
    <s v="101-JOHN DEERE CH670 ESTEIRA"/>
    <s v="4533"/>
    <s v="NDB HOLDING AGRICOLA LTDA - MATRIZ"/>
    <x v="621"/>
    <n v="4"/>
    <n v="11.47"/>
    <s v="Frente 7"/>
    <x v="1"/>
  </r>
  <r>
    <d v="2026-05-09T00:00:00"/>
    <n v="3051"/>
    <s v="201-CASE A9900 ESTEIRA"/>
    <s v="1"/>
    <s v="ALCON CIA DE ALCOOL CONCEICAO DA BARRA"/>
    <x v="622"/>
    <n v="35"/>
    <n v="16.28"/>
    <s v="Frente 1"/>
    <x v="1"/>
  </r>
  <r>
    <d v="2026-05-09T00:00:00"/>
    <n v="3052"/>
    <s v="201-CASE A9900 ESTEIRA"/>
    <s v="1"/>
    <s v="ALCON CIA DE ALCOOL CONCEICAO DA BARRA"/>
    <x v="623"/>
    <n v="34"/>
    <n v="16.29"/>
    <s v="Frente 1"/>
    <x v="1"/>
  </r>
  <r>
    <d v="2026-05-09T00:00:00"/>
    <n v="3053"/>
    <s v="201-CASE A9900 ESTEIRA"/>
    <s v="1"/>
    <s v="ALCON CIA DE ALCOOL CONCEICAO DA BARRA"/>
    <x v="624"/>
    <n v="31"/>
    <n v="16.399999999999999"/>
    <s v="Frente 1"/>
    <x v="1"/>
  </r>
  <r>
    <d v="2026-05-09T00:00:00"/>
    <n v="3054"/>
    <s v="201-CASE A9900 ESTEIRA"/>
    <s v="1"/>
    <s v="ALCON CIA DE ALCOOL CONCEICAO DA BARRA"/>
    <x v="625"/>
    <n v="27"/>
    <n v="17.03"/>
    <s v="Frente 1"/>
    <x v="1"/>
  </r>
  <r>
    <d v="2026-05-09T00:00:00"/>
    <n v="3019"/>
    <s v="100-JOHN DEERE CH570 ESTEIRA"/>
    <s v="4533"/>
    <s v="NDB HOLDING AGRICOLA LTDA - MATRIZ"/>
    <x v="626"/>
    <n v="48"/>
    <n v="17.3"/>
    <s v="Frente 2"/>
    <x v="1"/>
  </r>
  <r>
    <d v="2026-05-09T00:00:00"/>
    <n v="3020"/>
    <s v="100-JOHN DEERE CH570 ESTEIRA"/>
    <s v="4533"/>
    <s v="NDB HOLDING AGRICOLA LTDA - MATRIZ"/>
    <x v="627"/>
    <n v="47"/>
    <n v="16.440000000000001"/>
    <s v="Frente 2"/>
    <x v="1"/>
  </r>
  <r>
    <d v="2026-05-09T00:00:00"/>
    <n v="3021"/>
    <s v="100-JOHN DEERE CH570 ESTEIRA"/>
    <s v="4533"/>
    <s v="NDB HOLDING AGRICOLA LTDA - MATRIZ"/>
    <x v="628"/>
    <n v="53"/>
    <n v="17.559999999999999"/>
    <s v="Frente 2"/>
    <x v="1"/>
  </r>
  <r>
    <d v="2026-05-09T00:00:00"/>
    <n v="3022"/>
    <s v="100-JOHN DEERE CH570 ESTEIRA"/>
    <s v="4533"/>
    <s v="NDB HOLDING AGRICOLA LTDA - MATRIZ"/>
    <x v="629"/>
    <n v="31"/>
    <n v="16.010000000000002"/>
    <s v="Frente 2"/>
    <x v="1"/>
  </r>
  <r>
    <d v="2026-05-09T00:00:00"/>
    <n v="3023"/>
    <s v="100-JOHN DEERE CH570 ESTEIRA"/>
    <s v="4533"/>
    <s v="NDB HOLDING AGRICOLA LTDA - MATRIZ"/>
    <x v="630"/>
    <n v="27"/>
    <n v="16.39"/>
    <s v="Frente 3"/>
    <x v="1"/>
  </r>
  <r>
    <d v="2026-05-09T00:00:00"/>
    <n v="3024"/>
    <s v="100-JOHN DEERE CH570 ESTEIRA"/>
    <s v="4533"/>
    <s v="NDB HOLDING AGRICOLA LTDA - MATRIZ"/>
    <x v="631"/>
    <n v="29"/>
    <n v="17.22"/>
    <s v="Frente 3"/>
    <x v="1"/>
  </r>
  <r>
    <d v="2026-05-09T00:00:00"/>
    <n v="3025"/>
    <s v="100-JOHN DEERE CH570 ESTEIRA"/>
    <s v="4533"/>
    <s v="NDB HOLDING AGRICOLA LTDA - MATRIZ"/>
    <x v="632"/>
    <n v="15"/>
    <n v="16"/>
    <s v="Frente 3"/>
    <x v="1"/>
  </r>
  <r>
    <d v="2026-05-09T00:00:00"/>
    <n v="3026"/>
    <s v="100-JOHN DEERE CH570 ESTEIRA"/>
    <s v="4533"/>
    <s v="NDB HOLDING AGRICOLA LTDA - MATRIZ"/>
    <x v="633"/>
    <n v="18"/>
    <n v="15.52"/>
    <s v="Frente 3"/>
    <x v="1"/>
  </r>
  <r>
    <d v="2026-05-09T00:00:00"/>
    <n v="3031"/>
    <s v="101-JOHN DEERE CH670 ESTEIRA"/>
    <s v="4533"/>
    <s v="NDB HOLDING AGRICOLA LTDA - MATRIZ"/>
    <x v="634"/>
    <n v="9"/>
    <n v="17.02"/>
    <s v="Frente 4"/>
    <x v="1"/>
  </r>
  <r>
    <d v="2026-05-09T00:00:00"/>
    <n v="3035"/>
    <s v="101-JOHN DEERE CH670 ESTEIRA"/>
    <s v="4533"/>
    <s v="NDB HOLDING AGRICOLA LTDA - MATRIZ"/>
    <x v="635"/>
    <n v="15"/>
    <n v="17.989999999999998"/>
    <s v="Frente 4"/>
    <x v="1"/>
  </r>
  <r>
    <d v="2026-05-09T00:00:00"/>
    <n v="3041"/>
    <s v="100-JOHN DEERE CH570 ESTEIRA"/>
    <s v="4533"/>
    <s v="NDB HOLDING AGRICOLA LTDA - MATRIZ"/>
    <x v="636"/>
    <n v="18"/>
    <n v="19.62"/>
    <s v="Frente 4"/>
    <x v="1"/>
  </r>
  <r>
    <d v="2026-05-09T00:00:00"/>
    <n v="3047"/>
    <s v="100-JOHN DEERE CH570 ESTEIRA"/>
    <s v="4533"/>
    <s v="NDB HOLDING AGRICOLA LTDA - MATRIZ"/>
    <x v="637"/>
    <n v="31"/>
    <n v="16.29"/>
    <s v="Frente 5"/>
    <x v="1"/>
  </r>
  <r>
    <d v="2026-05-09T00:00:00"/>
    <n v="3048"/>
    <s v="100-JOHN DEERE CH570 ESTEIRA"/>
    <s v="4533"/>
    <s v="NDB HOLDING AGRICOLA LTDA - MATRIZ"/>
    <x v="638"/>
    <n v="24"/>
    <n v="14.78"/>
    <s v="Frente 5"/>
    <x v="1"/>
  </r>
  <r>
    <d v="2026-05-09T00:00:00"/>
    <n v="3049"/>
    <s v="100-JOHN DEERE CH570 ESTEIRA"/>
    <s v="4533"/>
    <s v="NDB HOLDING AGRICOLA LTDA - MATRIZ"/>
    <x v="639"/>
    <n v="28"/>
    <n v="17.82"/>
    <s v="Frente 5"/>
    <x v="1"/>
  </r>
  <r>
    <d v="2026-05-09T00:00:00"/>
    <n v="3050"/>
    <s v="100-JOHN DEERE CH570 ESTEIRA"/>
    <s v="4533"/>
    <s v="NDB HOLDING AGRICOLA LTDA - MATRIZ"/>
    <x v="640"/>
    <n v="34"/>
    <n v="17.28"/>
    <s v="Frente 5"/>
    <x v="1"/>
  </r>
  <r>
    <d v="2026-05-09T00:00:00"/>
    <n v="3028"/>
    <s v="101-JOHN DEERE CH670 ESTEIRA"/>
    <s v="4533"/>
    <s v="NDB HOLDING AGRICOLA LTDA - MATRIZ"/>
    <x v="641"/>
    <n v="1"/>
    <n v="12.11"/>
    <s v="Frente 6"/>
    <x v="1"/>
  </r>
  <r>
    <d v="2026-05-09T00:00:00"/>
    <n v="3046"/>
    <s v="100-JOHN DEERE CH570 ESTEIRA"/>
    <s v="4533"/>
    <s v="NDB HOLDING AGRICOLA LTDA - MATRIZ"/>
    <x v="641"/>
    <n v="1"/>
    <n v="12.11"/>
    <s v="Frente 6"/>
    <x v="1"/>
  </r>
  <r>
    <d v="2026-05-09T00:00:00"/>
    <n v="3027"/>
    <s v="101-JOHN DEERE CH670 ESTEIRA"/>
    <s v="4533"/>
    <s v="NDB HOLDING AGRICOLA LTDA - MATRIZ"/>
    <x v="642"/>
    <n v="24"/>
    <n v="21.48"/>
    <s v="Frente 7"/>
    <x v="1"/>
  </r>
  <r>
    <d v="2026-05-09T00:00:00"/>
    <n v="3030"/>
    <s v="101-JOHN DEERE CH670 ESTEIRA"/>
    <s v="4533"/>
    <s v="NDB HOLDING AGRICOLA LTDA - MATRIZ"/>
    <x v="643"/>
    <n v="19"/>
    <n v="18.36"/>
    <s v="Frente 7"/>
    <x v="1"/>
  </r>
  <r>
    <d v="2026-05-09T00:00:00"/>
    <n v="3032"/>
    <s v="101-JOHN DEERE CH670 ESTEIRA"/>
    <s v="4533"/>
    <s v="NDB HOLDING AGRICOLA LTDA - MATRIZ"/>
    <x v="644"/>
    <n v="10"/>
    <n v="19.38"/>
    <s v="Frente 8"/>
    <x v="1"/>
  </r>
  <r>
    <d v="2026-05-09T00:00:00"/>
    <n v="3045"/>
    <s v="100-JOHN DEERE CH570 ESTEIRA"/>
    <s v="4533"/>
    <s v="NDB HOLDING AGRICOLA LTDA - MATRIZ"/>
    <x v="645"/>
    <n v="11"/>
    <n v="19.95"/>
    <s v="Frente 7"/>
    <x v="1"/>
  </r>
  <r>
    <d v="2026-05-09T00:00:00"/>
    <n v="3029"/>
    <s v="101-JOHN DEERE CH670 ESTEIRA"/>
    <s v="4533"/>
    <s v="NDB HOLDING AGRICOLA LTDA - MATRIZ"/>
    <x v="646"/>
    <n v="5"/>
    <n v="19.59"/>
    <s v="Frente 8"/>
    <x v="1"/>
  </r>
  <r>
    <d v="2026-05-09T00:00:00"/>
    <n v="3033"/>
    <s v="101-JOHN DEERE CH670 ESTEIRA"/>
    <s v="4533"/>
    <s v="NDB HOLDING AGRICOLA LTDA - MATRIZ"/>
    <x v="647"/>
    <n v="14"/>
    <n v="20.78"/>
    <s v="Frente 7"/>
    <x v="1"/>
  </r>
  <r>
    <d v="2026-05-10T00:00:00"/>
    <n v="3051"/>
    <s v="201-CASE A9900 ESTEIRA"/>
    <s v="1"/>
    <s v="ALCON CIA DE ALCOOL CONCEICAO DA BARRA"/>
    <x v="648"/>
    <n v="30"/>
    <n v="16.22"/>
    <s v="Frente 1"/>
    <x v="1"/>
  </r>
  <r>
    <d v="2026-05-10T00:00:00"/>
    <n v="3052"/>
    <s v="201-CASE A9900 ESTEIRA"/>
    <s v="1"/>
    <s v="ALCON CIA DE ALCOOL CONCEICAO DA BARRA"/>
    <x v="649"/>
    <n v="27"/>
    <n v="17.690000000000001"/>
    <s v="Frente 1"/>
    <x v="1"/>
  </r>
  <r>
    <d v="2026-05-10T00:00:00"/>
    <n v="3053"/>
    <s v="201-CASE A9900 ESTEIRA"/>
    <s v="1"/>
    <s v="ALCON CIA DE ALCOOL CONCEICAO DA BARRA"/>
    <x v="650"/>
    <n v="26"/>
    <n v="17.55"/>
    <s v="Frente 1"/>
    <x v="1"/>
  </r>
  <r>
    <d v="2026-05-10T00:00:00"/>
    <n v="3054"/>
    <s v="201-CASE A9900 ESTEIRA"/>
    <s v="1"/>
    <s v="ALCON CIA DE ALCOOL CONCEICAO DA BARRA"/>
    <x v="651"/>
    <n v="25"/>
    <n v="16.16"/>
    <s v="Frente 1"/>
    <x v="1"/>
  </r>
  <r>
    <d v="2026-05-10T00:00:00"/>
    <n v="3019"/>
    <s v="100-JOHN DEERE CH570 ESTEIRA"/>
    <s v="4533"/>
    <s v="NDB HOLDING AGRICOLA LTDA - MATRIZ"/>
    <x v="652"/>
    <n v="27"/>
    <n v="15.84"/>
    <s v="Frente 2"/>
    <x v="1"/>
  </r>
  <r>
    <d v="2026-05-10T00:00:00"/>
    <n v="3020"/>
    <s v="100-JOHN DEERE CH570 ESTEIRA"/>
    <s v="4533"/>
    <s v="NDB HOLDING AGRICOLA LTDA - MATRIZ"/>
    <x v="653"/>
    <n v="25"/>
    <n v="16.7"/>
    <s v="Frente 2"/>
    <x v="1"/>
  </r>
  <r>
    <d v="2026-05-10T00:00:00"/>
    <n v="3021"/>
    <s v="100-JOHN DEERE CH570 ESTEIRA"/>
    <s v="4533"/>
    <s v="NDB HOLDING AGRICOLA LTDA - MATRIZ"/>
    <x v="654"/>
    <n v="29"/>
    <n v="16.16"/>
    <s v="Frente 2"/>
    <x v="1"/>
  </r>
  <r>
    <d v="2026-05-10T00:00:00"/>
    <n v="3022"/>
    <s v="100-JOHN DEERE CH570 ESTEIRA"/>
    <s v="4533"/>
    <s v="NDB HOLDING AGRICOLA LTDA - MATRIZ"/>
    <x v="655"/>
    <n v="31"/>
    <n v="16.170000000000002"/>
    <s v="Frente 2"/>
    <x v="1"/>
  </r>
  <r>
    <d v="2026-05-10T00:00:00"/>
    <n v="3023"/>
    <s v="100-JOHN DEERE CH570 ESTEIRA"/>
    <s v="4533"/>
    <s v="NDB HOLDING AGRICOLA LTDA - MATRIZ"/>
    <x v="656"/>
    <n v="17"/>
    <n v="18.04"/>
    <s v="Frente 3"/>
    <x v="1"/>
  </r>
  <r>
    <d v="2026-05-10T00:00:00"/>
    <n v="3024"/>
    <s v="100-JOHN DEERE CH570 ESTEIRA"/>
    <s v="4533"/>
    <s v="NDB HOLDING AGRICOLA LTDA - MATRIZ"/>
    <x v="657"/>
    <n v="18"/>
    <n v="18.23"/>
    <s v="Frente 3"/>
    <x v="1"/>
  </r>
  <r>
    <d v="2026-05-10T00:00:00"/>
    <n v="3025"/>
    <s v="100-JOHN DEERE CH570 ESTEIRA"/>
    <s v="4533"/>
    <s v="NDB HOLDING AGRICOLA LTDA - MATRIZ"/>
    <x v="658"/>
    <n v="19"/>
    <n v="17.53"/>
    <s v="Frente 3"/>
    <x v="1"/>
  </r>
  <r>
    <d v="2026-05-10T00:00:00"/>
    <n v="3026"/>
    <s v="100-JOHN DEERE CH570 ESTEIRA"/>
    <s v="4533"/>
    <s v="NDB HOLDING AGRICOLA LTDA - MATRIZ"/>
    <x v="659"/>
    <n v="15"/>
    <n v="18.04"/>
    <s v="Frente 3"/>
    <x v="1"/>
  </r>
  <r>
    <d v="2026-05-10T00:00:00"/>
    <n v="3031"/>
    <s v="101-JOHN DEERE CH670 ESTEIRA"/>
    <s v="4533"/>
    <s v="NDB HOLDING AGRICOLA LTDA - MATRIZ"/>
    <x v="660"/>
    <n v="17"/>
    <n v="16.47"/>
    <s v="Frente 4"/>
    <x v="1"/>
  </r>
  <r>
    <d v="2026-05-10T00:00:00"/>
    <n v="3035"/>
    <s v="101-JOHN DEERE CH670 ESTEIRA"/>
    <s v="4533"/>
    <s v="NDB HOLDING AGRICOLA LTDA - MATRIZ"/>
    <x v="661"/>
    <n v="20"/>
    <n v="20.92"/>
    <s v="Frente 4"/>
    <x v="1"/>
  </r>
  <r>
    <d v="2026-05-10T00:00:00"/>
    <n v="3041"/>
    <s v="100-JOHN DEERE CH570 ESTEIRA"/>
    <s v="4533"/>
    <s v="NDB HOLDING AGRICOLA LTDA - MATRIZ"/>
    <x v="662"/>
    <n v="22"/>
    <n v="18.96"/>
    <s v="Frente 4"/>
    <x v="1"/>
  </r>
  <r>
    <d v="2026-05-10T00:00:00"/>
    <n v="3043"/>
    <s v="100-JOHN DEERE CH570 ESTEIRA"/>
    <s v="4533"/>
    <s v="NDB HOLDING AGRICOLA LTDA - MATRIZ"/>
    <x v="663"/>
    <n v="1"/>
    <n v="14.77"/>
    <s v="Frente 4"/>
    <x v="1"/>
  </r>
  <r>
    <d v="2026-05-10T00:00:00"/>
    <n v="3047"/>
    <s v="100-JOHN DEERE CH570 ESTEIRA"/>
    <s v="4533"/>
    <s v="NDB HOLDING AGRICOLA LTDA - MATRIZ"/>
    <x v="664"/>
    <n v="21"/>
    <n v="14.91"/>
    <s v="Frente 5"/>
    <x v="1"/>
  </r>
  <r>
    <d v="2026-05-10T00:00:00"/>
    <n v="3048"/>
    <s v="100-JOHN DEERE CH570 ESTEIRA"/>
    <s v="4533"/>
    <s v="NDB HOLDING AGRICOLA LTDA - MATRIZ"/>
    <x v="665"/>
    <n v="14"/>
    <n v="14.33"/>
    <s v="Frente 5"/>
    <x v="1"/>
  </r>
  <r>
    <d v="2026-05-10T00:00:00"/>
    <n v="3049"/>
    <s v="100-JOHN DEERE CH570 ESTEIRA"/>
    <s v="4533"/>
    <s v="NDB HOLDING AGRICOLA LTDA - MATRIZ"/>
    <x v="666"/>
    <n v="22"/>
    <n v="15.37"/>
    <s v="Frente 5"/>
    <x v="1"/>
  </r>
  <r>
    <d v="2026-05-10T00:00:00"/>
    <n v="3050"/>
    <s v="100-JOHN DEERE CH570 ESTEIRA"/>
    <s v="4533"/>
    <s v="NDB HOLDING AGRICOLA LTDA - MATRIZ"/>
    <x v="667"/>
    <n v="16"/>
    <n v="17.88"/>
    <s v="Frente 5"/>
    <x v="1"/>
  </r>
  <r>
    <d v="2026-05-10T00:00:00"/>
    <n v="3028"/>
    <s v="101-JOHN DEERE CH670 ESTEIRA"/>
    <s v="4533"/>
    <s v="NDB HOLDING AGRICOLA LTDA - MATRIZ"/>
    <x v="668"/>
    <n v="11"/>
    <n v="18.72"/>
    <s v="Frente 6"/>
    <x v="1"/>
  </r>
  <r>
    <d v="2026-05-10T00:00:00"/>
    <n v="3034"/>
    <s v="101-JOHN DEERE CH670 ESTEIRA"/>
    <s v="4533"/>
    <s v="NDB HOLDING AGRICOLA LTDA - MATRIZ"/>
    <x v="669"/>
    <n v="8"/>
    <n v="13.92"/>
    <s v="Frente 6"/>
    <x v="1"/>
  </r>
  <r>
    <d v="2026-05-10T00:00:00"/>
    <n v="3042"/>
    <s v="100-JOHN DEERE CH570 ESTEIRA"/>
    <s v="4533"/>
    <s v="NDB HOLDING AGRICOLA LTDA - MATRIZ"/>
    <x v="670"/>
    <n v="9"/>
    <n v="12.94"/>
    <s v="Frente 6"/>
    <x v="1"/>
  </r>
  <r>
    <d v="2026-05-10T00:00:00"/>
    <n v="3046"/>
    <s v="100-JOHN DEERE CH570 ESTEIRA"/>
    <s v="4533"/>
    <s v="NDB HOLDING AGRICOLA LTDA - MATRIZ"/>
    <x v="671"/>
    <n v="15"/>
    <n v="16.62"/>
    <s v="Frente 6"/>
    <x v="1"/>
  </r>
  <r>
    <d v="2026-05-10T00:00:00"/>
    <n v="3027"/>
    <s v="101-JOHN DEERE CH670 ESTEIRA"/>
    <s v="4533"/>
    <s v="NDB HOLDING AGRICOLA LTDA - MATRIZ"/>
    <x v="672"/>
    <n v="11"/>
    <n v="19.21"/>
    <s v="Frente 7"/>
    <x v="1"/>
  </r>
  <r>
    <d v="2026-05-10T00:00:00"/>
    <n v="3030"/>
    <s v="101-JOHN DEERE CH670 ESTEIRA"/>
    <s v="4533"/>
    <s v="NDB HOLDING AGRICOLA LTDA - MATRIZ"/>
    <x v="673"/>
    <n v="21"/>
    <n v="19.29"/>
    <s v="Frente 7"/>
    <x v="1"/>
  </r>
  <r>
    <d v="2026-05-10T00:00:00"/>
    <n v="3032"/>
    <s v="101-JOHN DEERE CH670 ESTEIRA"/>
    <s v="4533"/>
    <s v="NDB HOLDING AGRICOLA LTDA - MATRIZ"/>
    <x v="674"/>
    <n v="6"/>
    <n v="20.14"/>
    <s v="Frente 8"/>
    <x v="1"/>
  </r>
  <r>
    <d v="2026-05-10T00:00:00"/>
    <n v="3045"/>
    <s v="100-JOHN DEERE CH570 ESTEIRA"/>
    <s v="4533"/>
    <s v="NDB HOLDING AGRICOLA LTDA - MATRIZ"/>
    <x v="675"/>
    <n v="13"/>
    <n v="18.55"/>
    <s v="Frente 7"/>
    <x v="1"/>
  </r>
  <r>
    <d v="2026-05-10T00:00:00"/>
    <n v="3029"/>
    <s v="101-JOHN DEERE CH670 ESTEIRA"/>
    <s v="4533"/>
    <s v="NDB HOLDING AGRICOLA LTDA - MATRIZ"/>
    <x v="676"/>
    <n v="1"/>
    <n v="27.86"/>
    <s v="Frente 8"/>
    <x v="1"/>
  </r>
  <r>
    <d v="2026-05-10T00:00:00"/>
    <n v="3033"/>
    <s v="101-JOHN DEERE CH670 ESTEIRA"/>
    <s v="4533"/>
    <s v="NDB HOLDING AGRICOLA LTDA - MATRIZ"/>
    <x v="677"/>
    <n v="14"/>
    <n v="27.5"/>
    <s v="Frente 7"/>
    <x v="1"/>
  </r>
  <r>
    <d v="2026-05-11T00:00:00"/>
    <n v="3051"/>
    <s v="201-CASE A9900 ESTEIRA"/>
    <s v="1"/>
    <s v="ALCON CIA DE ALCOOL CONCEICAO DA BARRA"/>
    <x v="678"/>
    <n v="35"/>
    <n v="18.53"/>
    <s v="Frente 1"/>
    <x v="1"/>
  </r>
  <r>
    <d v="2026-05-11T00:00:00"/>
    <n v="3052"/>
    <s v="201-CASE A9900 ESTEIRA"/>
    <s v="1"/>
    <s v="ALCON CIA DE ALCOOL CONCEICAO DA BARRA"/>
    <x v="679"/>
    <n v="34"/>
    <n v="16.05"/>
    <s v="Frente 1"/>
    <x v="1"/>
  </r>
  <r>
    <d v="2026-05-11T00:00:00"/>
    <n v="3053"/>
    <s v="201-CASE A9900 ESTEIRA"/>
    <s v="1"/>
    <s v="ALCON CIA DE ALCOOL CONCEICAO DA BARRA"/>
    <x v="680"/>
    <n v="34"/>
    <n v="17.37"/>
    <s v="Frente 1"/>
    <x v="1"/>
  </r>
  <r>
    <d v="2026-05-11T00:00:00"/>
    <n v="3054"/>
    <s v="201-CASE A9900 ESTEIRA"/>
    <s v="1"/>
    <s v="ALCON CIA DE ALCOOL CONCEICAO DA BARRA"/>
    <x v="681"/>
    <n v="13"/>
    <n v="14.64"/>
    <s v="Frente 1"/>
    <x v="1"/>
  </r>
  <r>
    <d v="2026-05-11T00:00:00"/>
    <n v="3019"/>
    <s v="100-JOHN DEERE CH570 ESTEIRA"/>
    <s v="4533"/>
    <s v="NDB HOLDING AGRICOLA LTDA - MATRIZ"/>
    <x v="682"/>
    <n v="34"/>
    <n v="17.440000000000001"/>
    <s v="Frente 2"/>
    <x v="1"/>
  </r>
  <r>
    <d v="2026-05-11T00:00:00"/>
    <n v="3020"/>
    <s v="100-JOHN DEERE CH570 ESTEIRA"/>
    <s v="4533"/>
    <s v="NDB HOLDING AGRICOLA LTDA - MATRIZ"/>
    <x v="683"/>
    <n v="34"/>
    <n v="18.66"/>
    <s v="Frente 2"/>
    <x v="1"/>
  </r>
  <r>
    <d v="2026-05-11T00:00:00"/>
    <n v="3021"/>
    <s v="100-JOHN DEERE CH570 ESTEIRA"/>
    <s v="4533"/>
    <s v="NDB HOLDING AGRICOLA LTDA - MATRIZ"/>
    <x v="684"/>
    <n v="38"/>
    <n v="18.309999999999999"/>
    <s v="Frente 2"/>
    <x v="1"/>
  </r>
  <r>
    <d v="2026-05-11T00:00:00"/>
    <n v="3022"/>
    <s v="100-JOHN DEERE CH570 ESTEIRA"/>
    <s v="4533"/>
    <s v="NDB HOLDING AGRICOLA LTDA - MATRIZ"/>
    <x v="685"/>
    <n v="21"/>
    <n v="15.91"/>
    <s v="Frente 2"/>
    <x v="1"/>
  </r>
  <r>
    <d v="2026-05-11T00:00:00"/>
    <n v="3023"/>
    <s v="100-JOHN DEERE CH570 ESTEIRA"/>
    <s v="4533"/>
    <s v="NDB HOLDING AGRICOLA LTDA - MATRIZ"/>
    <x v="686"/>
    <n v="28"/>
    <n v="16.22"/>
    <s v="Frente 3"/>
    <x v="1"/>
  </r>
  <r>
    <d v="2026-05-11T00:00:00"/>
    <n v="3024"/>
    <s v="100-JOHN DEERE CH570 ESTEIRA"/>
    <s v="4533"/>
    <s v="NDB HOLDING AGRICOLA LTDA - MATRIZ"/>
    <x v="687"/>
    <n v="21"/>
    <n v="14.92"/>
    <s v="Frente 3"/>
    <x v="1"/>
  </r>
  <r>
    <d v="2026-05-11T00:00:00"/>
    <n v="3025"/>
    <s v="100-JOHN DEERE CH570 ESTEIRA"/>
    <s v="4533"/>
    <s v="NDB HOLDING AGRICOLA LTDA - MATRIZ"/>
    <x v="688"/>
    <n v="31"/>
    <n v="13.01"/>
    <s v="Frente 3"/>
    <x v="1"/>
  </r>
  <r>
    <d v="2026-05-11T00:00:00"/>
    <n v="3026"/>
    <s v="100-JOHN DEERE CH570 ESTEIRA"/>
    <s v="4533"/>
    <s v="NDB HOLDING AGRICOLA LTDA - MATRIZ"/>
    <x v="689"/>
    <n v="26"/>
    <n v="14.8"/>
    <s v="Frente 3"/>
    <x v="1"/>
  </r>
  <r>
    <d v="2026-05-11T00:00:00"/>
    <n v="3031"/>
    <s v="101-JOHN DEERE CH670 ESTEIRA"/>
    <s v="4533"/>
    <s v="NDB HOLDING AGRICOLA LTDA - MATRIZ"/>
    <x v="690"/>
    <n v="22"/>
    <n v="18.93"/>
    <s v="Frente 4"/>
    <x v="1"/>
  </r>
  <r>
    <d v="2026-05-11T00:00:00"/>
    <n v="3035"/>
    <s v="101-JOHN DEERE CH670 ESTEIRA"/>
    <s v="4533"/>
    <s v="NDB HOLDING AGRICOLA LTDA - MATRIZ"/>
    <x v="691"/>
    <n v="28"/>
    <n v="20.12"/>
    <s v="Frente 4"/>
    <x v="1"/>
  </r>
  <r>
    <d v="2026-05-11T00:00:00"/>
    <n v="3041"/>
    <s v="100-JOHN DEERE CH570 ESTEIRA"/>
    <s v="4533"/>
    <s v="NDB HOLDING AGRICOLA LTDA - MATRIZ"/>
    <x v="692"/>
    <n v="27"/>
    <n v="18.02"/>
    <s v="Frente 4"/>
    <x v="1"/>
  </r>
  <r>
    <d v="2026-05-11T00:00:00"/>
    <n v="3047"/>
    <s v="100-JOHN DEERE CH570 ESTEIRA"/>
    <s v="4533"/>
    <s v="NDB HOLDING AGRICOLA LTDA - MATRIZ"/>
    <x v="693"/>
    <n v="27"/>
    <n v="15.48"/>
    <s v="Frente 5"/>
    <x v="1"/>
  </r>
  <r>
    <d v="2026-05-11T00:00:00"/>
    <n v="3048"/>
    <s v="100-JOHN DEERE CH570 ESTEIRA"/>
    <s v="4533"/>
    <s v="NDB HOLDING AGRICOLA LTDA - MATRIZ"/>
    <x v="694"/>
    <n v="23"/>
    <n v="15.94"/>
    <s v="Frente 5"/>
    <x v="1"/>
  </r>
  <r>
    <d v="2026-05-11T00:00:00"/>
    <n v="3049"/>
    <s v="100-JOHN DEERE CH570 ESTEIRA"/>
    <s v="4533"/>
    <s v="NDB HOLDING AGRICOLA LTDA - MATRIZ"/>
    <x v="695"/>
    <n v="20"/>
    <n v="17.14"/>
    <s v="Frente 5"/>
    <x v="1"/>
  </r>
  <r>
    <d v="2026-05-11T00:00:00"/>
    <n v="3050"/>
    <s v="100-JOHN DEERE CH570 ESTEIRA"/>
    <s v="4533"/>
    <s v="NDB HOLDING AGRICOLA LTDA - MATRIZ"/>
    <x v="696"/>
    <n v="22"/>
    <n v="18.350000000000001"/>
    <s v="Frente 5"/>
    <x v="1"/>
  </r>
  <r>
    <d v="2026-05-11T00:00:00"/>
    <n v="3028"/>
    <s v="101-JOHN DEERE CH670 ESTEIRA"/>
    <s v="4533"/>
    <s v="NDB HOLDING AGRICOLA LTDA - MATRIZ"/>
    <x v="697"/>
    <n v="12"/>
    <n v="15.21"/>
    <s v="Frente 6"/>
    <x v="1"/>
  </r>
  <r>
    <d v="2026-05-11T00:00:00"/>
    <n v="3034"/>
    <s v="101-JOHN DEERE CH670 ESTEIRA"/>
    <s v="4533"/>
    <s v="NDB HOLDING AGRICOLA LTDA - MATRIZ"/>
    <x v="698"/>
    <n v="20"/>
    <n v="20.57"/>
    <s v="Frente 6"/>
    <x v="1"/>
  </r>
  <r>
    <d v="2026-05-11T00:00:00"/>
    <n v="3042"/>
    <s v="100-JOHN DEERE CH570 ESTEIRA"/>
    <s v="4533"/>
    <s v="NDB HOLDING AGRICOLA LTDA - MATRIZ"/>
    <x v="699"/>
    <n v="18"/>
    <n v="17.55"/>
    <s v="Frente 6"/>
    <x v="1"/>
  </r>
  <r>
    <d v="2026-05-11T00:00:00"/>
    <n v="3046"/>
    <s v="100-JOHN DEERE CH570 ESTEIRA"/>
    <s v="4533"/>
    <s v="NDB HOLDING AGRICOLA LTDA - MATRIZ"/>
    <x v="700"/>
    <n v="19"/>
    <n v="17.04"/>
    <s v="Frente 6"/>
    <x v="1"/>
  </r>
  <r>
    <d v="2026-05-11T00:00:00"/>
    <n v="3027"/>
    <s v="101-JOHN DEERE CH670 ESTEIRA"/>
    <s v="4533"/>
    <s v="NDB HOLDING AGRICOLA LTDA - MATRIZ"/>
    <x v="701"/>
    <n v="23"/>
    <n v="18.79"/>
    <s v="Frente 7"/>
    <x v="1"/>
  </r>
  <r>
    <d v="2026-05-11T00:00:00"/>
    <n v="3030"/>
    <s v="101-JOHN DEERE CH670 ESTEIRA"/>
    <s v="4533"/>
    <s v="NDB HOLDING AGRICOLA LTDA - MATRIZ"/>
    <x v="702"/>
    <n v="19"/>
    <n v="18.260000000000002"/>
    <s v="Frente 7"/>
    <x v="1"/>
  </r>
  <r>
    <d v="2026-05-11T00:00:00"/>
    <n v="3032"/>
    <s v="101-JOHN DEERE CH670 ESTEIRA"/>
    <s v="4533"/>
    <s v="NDB HOLDING AGRICOLA LTDA - MATRIZ"/>
    <x v="703"/>
    <n v="22"/>
    <n v="16.72"/>
    <s v="Frente 8"/>
    <x v="1"/>
  </r>
  <r>
    <d v="2026-05-11T00:00:00"/>
    <n v="3045"/>
    <s v="100-JOHN DEERE CH570 ESTEIRA"/>
    <s v="4533"/>
    <s v="NDB HOLDING AGRICOLA LTDA - MATRIZ"/>
    <x v="704"/>
    <n v="23"/>
    <n v="17.600000000000001"/>
    <s v="Frente 7"/>
    <x v="1"/>
  </r>
  <r>
    <d v="2026-05-11T00:00:00"/>
    <n v="3029"/>
    <s v="101-JOHN DEERE CH670 ESTEIRA"/>
    <s v="4533"/>
    <s v="NDB HOLDING AGRICOLA LTDA - MATRIZ"/>
    <x v="705"/>
    <n v="2"/>
    <n v="15.36"/>
    <s v="Frente 8"/>
    <x v="1"/>
  </r>
  <r>
    <d v="2026-05-11T00:00:00"/>
    <n v="3033"/>
    <s v="101-JOHN DEERE CH670 ESTEIRA"/>
    <s v="4533"/>
    <s v="NDB HOLDING AGRICOLA LTDA - MATRIZ"/>
    <x v="706"/>
    <n v="18"/>
    <n v="17.12"/>
    <s v="Frente 7"/>
    <x v="1"/>
  </r>
  <r>
    <d v="2026-05-12T00:00:00"/>
    <n v="3051"/>
    <s v="201-CASE A9900 ESTEIRA"/>
    <s v="1"/>
    <s v="ALCON CIA DE ALCOOL CONCEICAO DA BARRA"/>
    <x v="707"/>
    <n v="32"/>
    <n v="14.76"/>
    <s v="Frente 1"/>
    <x v="1"/>
  </r>
  <r>
    <d v="2026-05-12T00:00:00"/>
    <n v="3052"/>
    <s v="201-CASE A9900 ESTEIRA"/>
    <s v="1"/>
    <s v="ALCON CIA DE ALCOOL CONCEICAO DA BARRA"/>
    <x v="708"/>
    <n v="26"/>
    <n v="14.27"/>
    <s v="Frente 1"/>
    <x v="1"/>
  </r>
  <r>
    <d v="2026-05-12T00:00:00"/>
    <n v="3053"/>
    <s v="201-CASE A9900 ESTEIRA"/>
    <s v="1"/>
    <s v="ALCON CIA DE ALCOOL CONCEICAO DA BARRA"/>
    <x v="709"/>
    <n v="29"/>
    <n v="14.61"/>
    <s v="Frente 1"/>
    <x v="1"/>
  </r>
  <r>
    <d v="2026-05-12T00:00:00"/>
    <n v="3054"/>
    <s v="201-CASE A9900 ESTEIRA"/>
    <s v="1"/>
    <s v="ALCON CIA DE ALCOOL CONCEICAO DA BARRA"/>
    <x v="710"/>
    <n v="31"/>
    <n v="15.39"/>
    <s v="Frente 1"/>
    <x v="1"/>
  </r>
  <r>
    <d v="2026-05-12T00:00:00"/>
    <n v="3019"/>
    <s v="100-JOHN DEERE CH570 ESTEIRA"/>
    <s v="4533"/>
    <s v="NDB HOLDING AGRICOLA LTDA - MATRIZ"/>
    <x v="711"/>
    <n v="24"/>
    <n v="16.899999999999999"/>
    <s v="Frente 2"/>
    <x v="1"/>
  </r>
  <r>
    <d v="2026-05-12T00:00:00"/>
    <n v="3020"/>
    <s v="100-JOHN DEERE CH570 ESTEIRA"/>
    <s v="4533"/>
    <s v="NDB HOLDING AGRICOLA LTDA - MATRIZ"/>
    <x v="712"/>
    <n v="24"/>
    <n v="15.7"/>
    <s v="Frente 2"/>
    <x v="1"/>
  </r>
  <r>
    <d v="2026-05-12T00:00:00"/>
    <n v="3021"/>
    <s v="100-JOHN DEERE CH570 ESTEIRA"/>
    <s v="4533"/>
    <s v="NDB HOLDING AGRICOLA LTDA - MATRIZ"/>
    <x v="713"/>
    <n v="22"/>
    <n v="15.11"/>
    <s v="Frente 2"/>
    <x v="1"/>
  </r>
  <r>
    <d v="2026-05-12T00:00:00"/>
    <n v="3022"/>
    <s v="100-JOHN DEERE CH570 ESTEIRA"/>
    <s v="4533"/>
    <s v="NDB HOLDING AGRICOLA LTDA - MATRIZ"/>
    <x v="714"/>
    <n v="24"/>
    <n v="16.53"/>
    <s v="Frente 2"/>
    <x v="1"/>
  </r>
  <r>
    <d v="2026-05-12T00:00:00"/>
    <n v="3023"/>
    <s v="100-JOHN DEERE CH570 ESTEIRA"/>
    <s v="4533"/>
    <s v="NDB HOLDING AGRICOLA LTDA - MATRIZ"/>
    <x v="715"/>
    <n v="33"/>
    <n v="14.48"/>
    <s v="Frente 3"/>
    <x v="1"/>
  </r>
  <r>
    <d v="2026-05-12T00:00:00"/>
    <n v="3024"/>
    <s v="100-JOHN DEERE CH570 ESTEIRA"/>
    <s v="4533"/>
    <s v="NDB HOLDING AGRICOLA LTDA - MATRIZ"/>
    <x v="716"/>
    <n v="30"/>
    <n v="14.55"/>
    <s v="Frente 3"/>
    <x v="1"/>
  </r>
  <r>
    <d v="2026-05-12T00:00:00"/>
    <n v="3025"/>
    <s v="100-JOHN DEERE CH570 ESTEIRA"/>
    <s v="4533"/>
    <s v="NDB HOLDING AGRICOLA LTDA - MATRIZ"/>
    <x v="717"/>
    <n v="33"/>
    <n v="14.58"/>
    <s v="Frente 3"/>
    <x v="1"/>
  </r>
  <r>
    <d v="2026-05-12T00:00:00"/>
    <n v="3026"/>
    <s v="100-JOHN DEERE CH570 ESTEIRA"/>
    <s v="4533"/>
    <s v="NDB HOLDING AGRICOLA LTDA - MATRIZ"/>
    <x v="718"/>
    <n v="29"/>
    <n v="15.23"/>
    <s v="Frente 3"/>
    <x v="1"/>
  </r>
  <r>
    <d v="2026-05-12T00:00:00"/>
    <n v="3031"/>
    <s v="101-JOHN DEERE CH670 ESTEIRA"/>
    <s v="4533"/>
    <s v="NDB HOLDING AGRICOLA LTDA - MATRIZ"/>
    <x v="719"/>
    <n v="26"/>
    <n v="16.8"/>
    <s v="Frente 4"/>
    <x v="1"/>
  </r>
  <r>
    <d v="2026-05-12T00:00:00"/>
    <n v="3035"/>
    <s v="101-JOHN DEERE CH670 ESTEIRA"/>
    <s v="4533"/>
    <s v="NDB HOLDING AGRICOLA LTDA - MATRIZ"/>
    <x v="720"/>
    <n v="25"/>
    <n v="19.399999999999999"/>
    <s v="Frente 4"/>
    <x v="1"/>
  </r>
  <r>
    <d v="2026-05-12T00:00:00"/>
    <n v="3041"/>
    <s v="100-JOHN DEERE CH570 ESTEIRA"/>
    <s v="4533"/>
    <s v="NDB HOLDING AGRICOLA LTDA - MATRIZ"/>
    <x v="721"/>
    <n v="28"/>
    <n v="18.12"/>
    <s v="Frente 4"/>
    <x v="1"/>
  </r>
  <r>
    <d v="2026-05-12T00:00:00"/>
    <n v="3043"/>
    <s v="100-JOHN DEERE CH570 ESTEIRA"/>
    <s v="4533"/>
    <s v="NDB HOLDING AGRICOLA LTDA - MATRIZ"/>
    <x v="722"/>
    <n v="10"/>
    <n v="16"/>
    <s v="Frente 4"/>
    <x v="1"/>
  </r>
  <r>
    <d v="2026-05-12T00:00:00"/>
    <n v="3047"/>
    <s v="100-JOHN DEERE CH570 ESTEIRA"/>
    <s v="4533"/>
    <s v="NDB HOLDING AGRICOLA LTDA - MATRIZ"/>
    <x v="723"/>
    <n v="31"/>
    <n v="15.21"/>
    <s v="Frente 5"/>
    <x v="1"/>
  </r>
  <r>
    <d v="2026-05-12T00:00:00"/>
    <n v="3048"/>
    <s v="100-JOHN DEERE CH570 ESTEIRA"/>
    <s v="4533"/>
    <s v="NDB HOLDING AGRICOLA LTDA - MATRIZ"/>
    <x v="724"/>
    <n v="31"/>
    <n v="15.75"/>
    <s v="Frente 5"/>
    <x v="1"/>
  </r>
  <r>
    <d v="2026-05-12T00:00:00"/>
    <n v="3049"/>
    <s v="100-JOHN DEERE CH570 ESTEIRA"/>
    <s v="4533"/>
    <s v="NDB HOLDING AGRICOLA LTDA - MATRIZ"/>
    <x v="725"/>
    <n v="35"/>
    <n v="16.73"/>
    <s v="Frente 5"/>
    <x v="1"/>
  </r>
  <r>
    <d v="2026-05-12T00:00:00"/>
    <n v="3050"/>
    <s v="100-JOHN DEERE CH570 ESTEIRA"/>
    <s v="4533"/>
    <s v="NDB HOLDING AGRICOLA LTDA - MATRIZ"/>
    <x v="726"/>
    <n v="36"/>
    <n v="15.32"/>
    <s v="Frente 5"/>
    <x v="1"/>
  </r>
  <r>
    <d v="2026-05-12T00:00:00"/>
    <n v="3028"/>
    <s v="101-JOHN DEERE CH670 ESTEIRA"/>
    <s v="4533"/>
    <s v="NDB HOLDING AGRICOLA LTDA - MATRIZ"/>
    <x v="727"/>
    <n v="7"/>
    <n v="20.87"/>
    <s v="Frente 6"/>
    <x v="1"/>
  </r>
  <r>
    <d v="2026-05-12T00:00:00"/>
    <n v="3034"/>
    <s v="101-JOHN DEERE CH670 ESTEIRA"/>
    <s v="4533"/>
    <s v="NDB HOLDING AGRICOLA LTDA - MATRIZ"/>
    <x v="728"/>
    <n v="13"/>
    <n v="20.58"/>
    <s v="Frente 6"/>
    <x v="1"/>
  </r>
  <r>
    <d v="2026-05-12T00:00:00"/>
    <n v="3042"/>
    <s v="100-JOHN DEERE CH570 ESTEIRA"/>
    <s v="4533"/>
    <s v="NDB HOLDING AGRICOLA LTDA - MATRIZ"/>
    <x v="729"/>
    <n v="21"/>
    <n v="16.100000000000001"/>
    <s v="Frente 6"/>
    <x v="1"/>
  </r>
  <r>
    <d v="2026-05-12T00:00:00"/>
    <n v="3046"/>
    <s v="100-JOHN DEERE CH570 ESTEIRA"/>
    <s v="4533"/>
    <s v="NDB HOLDING AGRICOLA LTDA - MATRIZ"/>
    <x v="730"/>
    <n v="22"/>
    <n v="16.59"/>
    <s v="Frente 6"/>
    <x v="1"/>
  </r>
  <r>
    <d v="2026-05-12T00:00:00"/>
    <n v="3027"/>
    <s v="101-JOHN DEERE CH670 ESTEIRA"/>
    <s v="4533"/>
    <s v="NDB HOLDING AGRICOLA LTDA - MATRIZ"/>
    <x v="731"/>
    <n v="9"/>
    <n v="18.36"/>
    <s v="Frente 7"/>
    <x v="1"/>
  </r>
  <r>
    <d v="2026-05-12T00:00:00"/>
    <n v="3030"/>
    <s v="101-JOHN DEERE CH670 ESTEIRA"/>
    <s v="4533"/>
    <s v="NDB HOLDING AGRICOLA LTDA - MATRIZ"/>
    <x v="732"/>
    <n v="21"/>
    <n v="21.5"/>
    <s v="Frente 7"/>
    <x v="1"/>
  </r>
  <r>
    <d v="2026-05-12T00:00:00"/>
    <n v="3032"/>
    <s v="101-JOHN DEERE CH670 ESTEIRA"/>
    <s v="4533"/>
    <s v="NDB HOLDING AGRICOLA LTDA - MATRIZ"/>
    <x v="733"/>
    <n v="18"/>
    <n v="20.29"/>
    <s v="Frente 8"/>
    <x v="1"/>
  </r>
  <r>
    <d v="2026-05-12T00:00:00"/>
    <n v="3045"/>
    <s v="100-JOHN DEERE CH570 ESTEIRA"/>
    <s v="4533"/>
    <s v="NDB HOLDING AGRICOLA LTDA - MATRIZ"/>
    <x v="734"/>
    <n v="22"/>
    <n v="20.84"/>
    <s v="Frente 7"/>
    <x v="1"/>
  </r>
  <r>
    <d v="2026-05-12T00:00:00"/>
    <n v="3029"/>
    <s v="101-JOHN DEERE CH670 ESTEIRA"/>
    <s v="4533"/>
    <s v="NDB HOLDING AGRICOLA LTDA - MATRIZ"/>
    <x v="735"/>
    <n v="11"/>
    <n v="15.57"/>
    <s v="Frente 8"/>
    <x v="1"/>
  </r>
  <r>
    <d v="2026-05-12T00:00:00"/>
    <n v="3033"/>
    <s v="101-JOHN DEERE CH670 ESTEIRA"/>
    <s v="4533"/>
    <s v="NDB HOLDING AGRICOLA LTDA - MATRIZ"/>
    <x v="736"/>
    <n v="18"/>
    <n v="20.72"/>
    <s v="Frente 7"/>
    <x v="1"/>
  </r>
  <r>
    <d v="2026-05-13T00:00:00"/>
    <n v="3051"/>
    <s v="201-CASE A9900 ESTEIRA"/>
    <s v="1"/>
    <s v="ALCON CIA DE ALCOOL CONCEICAO DA BARRA"/>
    <x v="737"/>
    <n v="35"/>
    <n v="17.16"/>
    <s v="Frente 1"/>
    <x v="1"/>
  </r>
  <r>
    <d v="2026-05-13T00:00:00"/>
    <n v="3052"/>
    <s v="201-CASE A9900 ESTEIRA"/>
    <s v="1"/>
    <s v="ALCON CIA DE ALCOOL CONCEICAO DA BARRA"/>
    <x v="738"/>
    <n v="25"/>
    <n v="15.99"/>
    <s v="Frente 1"/>
    <x v="1"/>
  </r>
  <r>
    <d v="2026-05-13T00:00:00"/>
    <n v="3053"/>
    <s v="201-CASE A9900 ESTEIRA"/>
    <s v="1"/>
    <s v="ALCON CIA DE ALCOOL CONCEICAO DA BARRA"/>
    <x v="739"/>
    <n v="29"/>
    <n v="18.22"/>
    <s v="Frente 1"/>
    <x v="1"/>
  </r>
  <r>
    <d v="2026-05-13T00:00:00"/>
    <n v="3054"/>
    <s v="201-CASE A9900 ESTEIRA"/>
    <s v="1"/>
    <s v="ALCON CIA DE ALCOOL CONCEICAO DA BARRA"/>
    <x v="740"/>
    <n v="41"/>
    <n v="16.510000000000002"/>
    <s v="Frente 1"/>
    <x v="1"/>
  </r>
  <r>
    <d v="2026-05-13T00:00:00"/>
    <n v="3019"/>
    <s v="100-JOHN DEERE CH570 ESTEIRA"/>
    <s v="4533"/>
    <s v="NDB HOLDING AGRICOLA LTDA - MATRIZ"/>
    <x v="741"/>
    <n v="26"/>
    <n v="16.87"/>
    <s v="Frente 2"/>
    <x v="1"/>
  </r>
  <r>
    <d v="2026-05-13T00:00:00"/>
    <n v="3020"/>
    <s v="100-JOHN DEERE CH570 ESTEIRA"/>
    <s v="4533"/>
    <s v="NDB HOLDING AGRICOLA LTDA - MATRIZ"/>
    <x v="742"/>
    <n v="17"/>
    <n v="16.89"/>
    <s v="Frente 2"/>
    <x v="1"/>
  </r>
  <r>
    <d v="2026-05-13T00:00:00"/>
    <n v="3021"/>
    <s v="100-JOHN DEERE CH570 ESTEIRA"/>
    <s v="4533"/>
    <s v="NDB HOLDING AGRICOLA LTDA - MATRIZ"/>
    <x v="743"/>
    <n v="22"/>
    <n v="15.05"/>
    <s v="Frente 2"/>
    <x v="1"/>
  </r>
  <r>
    <d v="2026-05-13T00:00:00"/>
    <n v="3022"/>
    <s v="100-JOHN DEERE CH570 ESTEIRA"/>
    <s v="4533"/>
    <s v="NDB HOLDING AGRICOLA LTDA - MATRIZ"/>
    <x v="744"/>
    <n v="21"/>
    <n v="18.07"/>
    <s v="Frente 2"/>
    <x v="1"/>
  </r>
  <r>
    <d v="2026-05-13T00:00:00"/>
    <n v="3023"/>
    <s v="100-JOHN DEERE CH570 ESTEIRA"/>
    <s v="4533"/>
    <s v="NDB HOLDING AGRICOLA LTDA - MATRIZ"/>
    <x v="745"/>
    <n v="32"/>
    <n v="15.91"/>
    <s v="Frente 3"/>
    <x v="1"/>
  </r>
  <r>
    <d v="2026-05-13T00:00:00"/>
    <n v="3024"/>
    <s v="100-JOHN DEERE CH570 ESTEIRA"/>
    <s v="4533"/>
    <s v="NDB HOLDING AGRICOLA LTDA - MATRIZ"/>
    <x v="746"/>
    <n v="10"/>
    <n v="21.68"/>
    <s v="Frente 3"/>
    <x v="1"/>
  </r>
  <r>
    <d v="2026-05-13T00:00:00"/>
    <n v="3025"/>
    <s v="100-JOHN DEERE CH570 ESTEIRA"/>
    <s v="4533"/>
    <s v="NDB HOLDING AGRICOLA LTDA - MATRIZ"/>
    <x v="747"/>
    <n v="25"/>
    <n v="16.95"/>
    <s v="Frente 3"/>
    <x v="1"/>
  </r>
  <r>
    <d v="2026-05-13T00:00:00"/>
    <n v="3026"/>
    <s v="100-JOHN DEERE CH570 ESTEIRA"/>
    <s v="4533"/>
    <s v="NDB HOLDING AGRICOLA LTDA - MATRIZ"/>
    <x v="748"/>
    <n v="36"/>
    <n v="16.28"/>
    <s v="Frente 3"/>
    <x v="1"/>
  </r>
  <r>
    <d v="2026-05-13T00:00:00"/>
    <n v="3031"/>
    <s v="101-JOHN DEERE CH670 ESTEIRA"/>
    <s v="4533"/>
    <s v="NDB HOLDING AGRICOLA LTDA - MATRIZ"/>
    <x v="749"/>
    <n v="15"/>
    <n v="17.93"/>
    <s v="Frente 4"/>
    <x v="1"/>
  </r>
  <r>
    <d v="2026-05-13T00:00:00"/>
    <n v="3035"/>
    <s v="101-JOHN DEERE CH670 ESTEIRA"/>
    <s v="4533"/>
    <s v="NDB HOLDING AGRICOLA LTDA - MATRIZ"/>
    <x v="750"/>
    <n v="33"/>
    <n v="17.41"/>
    <s v="Frente 4"/>
    <x v="1"/>
  </r>
  <r>
    <d v="2026-05-13T00:00:00"/>
    <n v="3041"/>
    <s v="100-JOHN DEERE CH570 ESTEIRA"/>
    <s v="4533"/>
    <s v="NDB HOLDING AGRICOLA LTDA - MATRIZ"/>
    <x v="751"/>
    <n v="17"/>
    <n v="16.149999999999999"/>
    <s v="Frente 4"/>
    <x v="1"/>
  </r>
  <r>
    <d v="2026-05-13T00:00:00"/>
    <n v="3043"/>
    <s v="100-JOHN DEERE CH570 ESTEIRA"/>
    <s v="4533"/>
    <s v="NDB HOLDING AGRICOLA LTDA - MATRIZ"/>
    <x v="752"/>
    <n v="24"/>
    <n v="17.63"/>
    <s v="Frente 4"/>
    <x v="1"/>
  </r>
  <r>
    <d v="2026-05-13T00:00:00"/>
    <n v="3047"/>
    <s v="100-JOHN DEERE CH570 ESTEIRA"/>
    <s v="4533"/>
    <s v="NDB HOLDING AGRICOLA LTDA - MATRIZ"/>
    <x v="753"/>
    <n v="45"/>
    <n v="15.48"/>
    <s v="Frente 5"/>
    <x v="1"/>
  </r>
  <r>
    <d v="2026-05-13T00:00:00"/>
    <n v="3048"/>
    <s v="100-JOHN DEERE CH570 ESTEIRA"/>
    <s v="4533"/>
    <s v="NDB HOLDING AGRICOLA LTDA - MATRIZ"/>
    <x v="754"/>
    <n v="30"/>
    <n v="17.29"/>
    <s v="Frente 5"/>
    <x v="1"/>
  </r>
  <r>
    <d v="2026-05-13T00:00:00"/>
    <n v="3049"/>
    <s v="100-JOHN DEERE CH570 ESTEIRA"/>
    <s v="4533"/>
    <s v="NDB HOLDING AGRICOLA LTDA - MATRIZ"/>
    <x v="755"/>
    <n v="46"/>
    <n v="17.420000000000002"/>
    <s v="Frente 5"/>
    <x v="1"/>
  </r>
  <r>
    <d v="2026-05-13T00:00:00"/>
    <n v="3050"/>
    <s v="100-JOHN DEERE CH570 ESTEIRA"/>
    <s v="4533"/>
    <s v="NDB HOLDING AGRICOLA LTDA - MATRIZ"/>
    <x v="756"/>
    <n v="29"/>
    <n v="14.99"/>
    <s v="Frente 5"/>
    <x v="1"/>
  </r>
  <r>
    <d v="2026-05-13T00:00:00"/>
    <n v="3028"/>
    <s v="101-JOHN DEERE CH670 ESTEIRA"/>
    <s v="4533"/>
    <s v="NDB HOLDING AGRICOLA LTDA - MATRIZ"/>
    <x v="757"/>
    <n v="9"/>
    <n v="14.06"/>
    <s v="Frente 6"/>
    <x v="1"/>
  </r>
  <r>
    <d v="2026-05-13T00:00:00"/>
    <n v="3034"/>
    <s v="101-JOHN DEERE CH670 ESTEIRA"/>
    <s v="4533"/>
    <s v="NDB HOLDING AGRICOLA LTDA - MATRIZ"/>
    <x v="758"/>
    <n v="20"/>
    <n v="15.23"/>
    <s v="Frente 6"/>
    <x v="1"/>
  </r>
  <r>
    <d v="2026-05-13T00:00:00"/>
    <n v="3042"/>
    <s v="100-JOHN DEERE CH570 ESTEIRA"/>
    <s v="4533"/>
    <s v="NDB HOLDING AGRICOLA LTDA - MATRIZ"/>
    <x v="759"/>
    <n v="25"/>
    <n v="16.989999999999998"/>
    <s v="Frente 6"/>
    <x v="1"/>
  </r>
  <r>
    <d v="2026-05-13T00:00:00"/>
    <n v="3046"/>
    <s v="100-JOHN DEERE CH570 ESTEIRA"/>
    <s v="4533"/>
    <s v="NDB HOLDING AGRICOLA LTDA - MATRIZ"/>
    <x v="760"/>
    <n v="10"/>
    <n v="16.170000000000002"/>
    <s v="Frente 6"/>
    <x v="1"/>
  </r>
  <r>
    <d v="2026-05-13T00:00:00"/>
    <n v="3027"/>
    <s v="101-JOHN DEERE CH670 ESTEIRA"/>
    <s v="4533"/>
    <s v="NDB HOLDING AGRICOLA LTDA - MATRIZ"/>
    <x v="761"/>
    <n v="3"/>
    <n v="24.82"/>
    <s v="Frente 7"/>
    <x v="1"/>
  </r>
  <r>
    <d v="2026-05-13T00:00:00"/>
    <n v="3030"/>
    <s v="101-JOHN DEERE CH670 ESTEIRA"/>
    <s v="4533"/>
    <s v="NDB HOLDING AGRICOLA LTDA - MATRIZ"/>
    <x v="762"/>
    <n v="28"/>
    <n v="19.68"/>
    <s v="Frente 7"/>
    <x v="1"/>
  </r>
  <r>
    <d v="2026-05-13T00:00:00"/>
    <n v="3032"/>
    <s v="101-JOHN DEERE CH670 ESTEIRA"/>
    <s v="4533"/>
    <s v="NDB HOLDING AGRICOLA LTDA - MATRIZ"/>
    <x v="763"/>
    <n v="14"/>
    <n v="22.52"/>
    <s v="Frente 8"/>
    <x v="1"/>
  </r>
  <r>
    <d v="2026-05-13T00:00:00"/>
    <n v="3045"/>
    <s v="100-JOHN DEERE CH570 ESTEIRA"/>
    <s v="4533"/>
    <s v="NDB HOLDING AGRICOLA LTDA - MATRIZ"/>
    <x v="764"/>
    <n v="32"/>
    <n v="20.93"/>
    <s v="Frente 7"/>
    <x v="1"/>
  </r>
  <r>
    <d v="2026-05-13T00:00:00"/>
    <n v="3033"/>
    <s v="101-JOHN DEERE CH670 ESTEIRA"/>
    <s v="4533"/>
    <s v="NDB HOLDING AGRICOLA LTDA - MATRIZ"/>
    <x v="765"/>
    <n v="14"/>
    <n v="19.7"/>
    <s v="Frente 7"/>
    <x v="1"/>
  </r>
  <r>
    <d v="2026-05-14T00:00:00"/>
    <n v="3051"/>
    <s v="201-CASE A9900 ESTEIRA"/>
    <s v="1"/>
    <s v="ALCON CIA DE ALCOOL CONCEICAO DA BARRA"/>
    <x v="766"/>
    <n v="32"/>
    <n v="18.68"/>
    <s v="Frente 1"/>
    <x v="1"/>
  </r>
  <r>
    <d v="2026-05-14T00:00:00"/>
    <n v="3052"/>
    <s v="201-CASE A9900 ESTEIRA"/>
    <s v="1"/>
    <s v="ALCON CIA DE ALCOOL CONCEICAO DA BARRA"/>
    <x v="767"/>
    <n v="29"/>
    <n v="17.05"/>
    <s v="Frente 1"/>
    <x v="1"/>
  </r>
  <r>
    <d v="2026-05-14T00:00:00"/>
    <n v="3053"/>
    <s v="201-CASE A9900 ESTEIRA"/>
    <s v="1"/>
    <s v="ALCON CIA DE ALCOOL CONCEICAO DA BARRA"/>
    <x v="768"/>
    <n v="28"/>
    <n v="18.670000000000002"/>
    <s v="Frente 1"/>
    <x v="1"/>
  </r>
  <r>
    <d v="2026-05-14T00:00:00"/>
    <n v="3054"/>
    <s v="201-CASE A9900 ESTEIRA"/>
    <s v="1"/>
    <s v="ALCON CIA DE ALCOOL CONCEICAO DA BARRA"/>
    <x v="769"/>
    <n v="33"/>
    <n v="15.86"/>
    <s v="Frente 1"/>
    <x v="1"/>
  </r>
  <r>
    <d v="2026-05-14T00:00:00"/>
    <n v="3019"/>
    <s v="100-JOHN DEERE CH570 ESTEIRA"/>
    <s v="4533"/>
    <s v="NDB HOLDING AGRICOLA LTDA - MATRIZ"/>
    <x v="770"/>
    <n v="27"/>
    <n v="17.11"/>
    <s v="Frente 2"/>
    <x v="1"/>
  </r>
  <r>
    <d v="2026-05-14T00:00:00"/>
    <n v="3020"/>
    <s v="100-JOHN DEERE CH570 ESTEIRA"/>
    <s v="4533"/>
    <s v="NDB HOLDING AGRICOLA LTDA - MATRIZ"/>
    <x v="771"/>
    <n v="31"/>
    <n v="17.57"/>
    <s v="Frente 2"/>
    <x v="1"/>
  </r>
  <r>
    <d v="2026-05-14T00:00:00"/>
    <n v="3021"/>
    <s v="100-JOHN DEERE CH570 ESTEIRA"/>
    <s v="4533"/>
    <s v="NDB HOLDING AGRICOLA LTDA - MATRIZ"/>
    <x v="772"/>
    <n v="22"/>
    <n v="17.899999999999999"/>
    <s v="Frente 2"/>
    <x v="1"/>
  </r>
  <r>
    <d v="2026-05-14T00:00:00"/>
    <n v="3022"/>
    <s v="100-JOHN DEERE CH570 ESTEIRA"/>
    <s v="4533"/>
    <s v="NDB HOLDING AGRICOLA LTDA - MATRIZ"/>
    <x v="773"/>
    <n v="26"/>
    <n v="18.57"/>
    <s v="Frente 2"/>
    <x v="1"/>
  </r>
  <r>
    <d v="2026-05-14T00:00:00"/>
    <n v="3023"/>
    <s v="100-JOHN DEERE CH570 ESTEIRA"/>
    <s v="4533"/>
    <s v="NDB HOLDING AGRICOLA LTDA - MATRIZ"/>
    <x v="774"/>
    <n v="26"/>
    <n v="15.6"/>
    <s v="Frente 3"/>
    <x v="1"/>
  </r>
  <r>
    <d v="2026-05-14T00:00:00"/>
    <n v="3024"/>
    <s v="100-JOHN DEERE CH570 ESTEIRA"/>
    <s v="4533"/>
    <s v="NDB HOLDING AGRICOLA LTDA - MATRIZ"/>
    <x v="775"/>
    <n v="21"/>
    <n v="16.399999999999999"/>
    <s v="Frente 3"/>
    <x v="1"/>
  </r>
  <r>
    <d v="2026-05-14T00:00:00"/>
    <n v="3025"/>
    <s v="100-JOHN DEERE CH570 ESTEIRA"/>
    <s v="4533"/>
    <s v="NDB HOLDING AGRICOLA LTDA - MATRIZ"/>
    <x v="776"/>
    <n v="25"/>
    <n v="19.66"/>
    <s v="Frente 3"/>
    <x v="1"/>
  </r>
  <r>
    <d v="2026-05-14T00:00:00"/>
    <n v="3026"/>
    <s v="100-JOHN DEERE CH570 ESTEIRA"/>
    <s v="4533"/>
    <s v="NDB HOLDING AGRICOLA LTDA - MATRIZ"/>
    <x v="777"/>
    <n v="16"/>
    <n v="15.11"/>
    <s v="Frente 3"/>
    <x v="1"/>
  </r>
  <r>
    <d v="2026-05-14T00:00:00"/>
    <n v="3031"/>
    <s v="101-JOHN DEERE CH670 ESTEIRA"/>
    <s v="4533"/>
    <s v="NDB HOLDING AGRICOLA LTDA - MATRIZ"/>
    <x v="778"/>
    <n v="15"/>
    <n v="16.07"/>
    <s v="Frente 4"/>
    <x v="1"/>
  </r>
  <r>
    <d v="2026-05-14T00:00:00"/>
    <n v="3035"/>
    <s v="101-JOHN DEERE CH670 ESTEIRA"/>
    <s v="4533"/>
    <s v="NDB HOLDING AGRICOLA LTDA - MATRIZ"/>
    <x v="779"/>
    <n v="25"/>
    <n v="18.420000000000002"/>
    <s v="Frente 4"/>
    <x v="1"/>
  </r>
  <r>
    <d v="2026-05-14T00:00:00"/>
    <n v="3041"/>
    <s v="100-JOHN DEERE CH570 ESTEIRA"/>
    <s v="4533"/>
    <s v="NDB HOLDING AGRICOLA LTDA - MATRIZ"/>
    <x v="780"/>
    <n v="29"/>
    <n v="20.22"/>
    <s v="Frente 4"/>
    <x v="1"/>
  </r>
  <r>
    <d v="2026-05-14T00:00:00"/>
    <n v="3043"/>
    <s v="100-JOHN DEERE CH570 ESTEIRA"/>
    <s v="4533"/>
    <s v="NDB HOLDING AGRICOLA LTDA - MATRIZ"/>
    <x v="781"/>
    <n v="28"/>
    <n v="17.850000000000001"/>
    <s v="Frente 4"/>
    <x v="1"/>
  </r>
  <r>
    <d v="2026-05-14T00:00:00"/>
    <n v="3047"/>
    <s v="100-JOHN DEERE CH570 ESTEIRA"/>
    <s v="4533"/>
    <s v="NDB HOLDING AGRICOLA LTDA - MATRIZ"/>
    <x v="782"/>
    <n v="40"/>
    <n v="17.579999999999998"/>
    <s v="Frente 5"/>
    <x v="1"/>
  </r>
  <r>
    <d v="2026-05-14T00:00:00"/>
    <n v="3048"/>
    <s v="100-JOHN DEERE CH570 ESTEIRA"/>
    <s v="4533"/>
    <s v="NDB HOLDING AGRICOLA LTDA - MATRIZ"/>
    <x v="783"/>
    <n v="42"/>
    <n v="15.94"/>
    <s v="Frente 5"/>
    <x v="1"/>
  </r>
  <r>
    <d v="2026-05-14T00:00:00"/>
    <n v="3049"/>
    <s v="100-JOHN DEERE CH570 ESTEIRA"/>
    <s v="4533"/>
    <s v="NDB HOLDING AGRICOLA LTDA - MATRIZ"/>
    <x v="784"/>
    <n v="15"/>
    <n v="14.65"/>
    <s v="Frente 5"/>
    <x v="1"/>
  </r>
  <r>
    <d v="2026-05-14T00:00:00"/>
    <n v="3050"/>
    <s v="100-JOHN DEERE CH570 ESTEIRA"/>
    <s v="4533"/>
    <s v="NDB HOLDING AGRICOLA LTDA - MATRIZ"/>
    <x v="785"/>
    <n v="37"/>
    <n v="16.41"/>
    <s v="Frente 5"/>
    <x v="1"/>
  </r>
  <r>
    <d v="2026-05-14T00:00:00"/>
    <n v="3028"/>
    <s v="101-JOHN DEERE CH670 ESTEIRA"/>
    <s v="4533"/>
    <s v="NDB HOLDING AGRICOLA LTDA - MATRIZ"/>
    <x v="786"/>
    <n v="14"/>
    <n v="17.64"/>
    <s v="Frente 6"/>
    <x v="1"/>
  </r>
  <r>
    <d v="2026-05-14T00:00:00"/>
    <n v="3034"/>
    <s v="101-JOHN DEERE CH670 ESTEIRA"/>
    <s v="4533"/>
    <s v="NDB HOLDING AGRICOLA LTDA - MATRIZ"/>
    <x v="787"/>
    <n v="10"/>
    <n v="21.22"/>
    <s v="Frente 6"/>
    <x v="1"/>
  </r>
  <r>
    <d v="2026-05-14T00:00:00"/>
    <n v="3042"/>
    <s v="100-JOHN DEERE CH570 ESTEIRA"/>
    <s v="4533"/>
    <s v="NDB HOLDING AGRICOLA LTDA - MATRIZ"/>
    <x v="788"/>
    <n v="12"/>
    <n v="16.559999999999999"/>
    <s v="Frente 6"/>
    <x v="1"/>
  </r>
  <r>
    <d v="2026-05-14T00:00:00"/>
    <n v="3046"/>
    <s v="100-JOHN DEERE CH570 ESTEIRA"/>
    <s v="4533"/>
    <s v="NDB HOLDING AGRICOLA LTDA - MATRIZ"/>
    <x v="789"/>
    <n v="9"/>
    <n v="16.45"/>
    <s v="Frente 6"/>
    <x v="1"/>
  </r>
  <r>
    <d v="2026-05-14T00:00:00"/>
    <n v="3027"/>
    <s v="101-JOHN DEERE CH670 ESTEIRA"/>
    <s v="4533"/>
    <s v="NDB HOLDING AGRICOLA LTDA - MATRIZ"/>
    <x v="790"/>
    <n v="10"/>
    <n v="15.81"/>
    <s v="Frente 7"/>
    <x v="1"/>
  </r>
  <r>
    <d v="2026-05-14T00:00:00"/>
    <n v="3030"/>
    <s v="101-JOHN DEERE CH670 ESTEIRA"/>
    <s v="4533"/>
    <s v="NDB HOLDING AGRICOLA LTDA - MATRIZ"/>
    <x v="791"/>
    <n v="28"/>
    <n v="19.36"/>
    <s v="Frente 7"/>
    <x v="1"/>
  </r>
  <r>
    <d v="2026-05-14T00:00:00"/>
    <n v="3032"/>
    <s v="101-JOHN DEERE CH670 ESTEIRA"/>
    <s v="4533"/>
    <s v="NDB HOLDING AGRICOLA LTDA - MATRIZ"/>
    <x v="792"/>
    <n v="14"/>
    <n v="23.01"/>
    <s v="Frente 8"/>
    <x v="1"/>
  </r>
  <r>
    <d v="2026-05-14T00:00:00"/>
    <n v="3045"/>
    <s v="100-JOHN DEERE CH570 ESTEIRA"/>
    <s v="4533"/>
    <s v="NDB HOLDING AGRICOLA LTDA - MATRIZ"/>
    <x v="793"/>
    <n v="28"/>
    <n v="17.760000000000002"/>
    <s v="Frente 7"/>
    <x v="1"/>
  </r>
  <r>
    <d v="2026-05-14T00:00:00"/>
    <n v="3033"/>
    <s v="101-JOHN DEERE CH670 ESTEIRA"/>
    <s v="4533"/>
    <s v="NDB HOLDING AGRICOLA LTDA - MATRIZ"/>
    <x v="794"/>
    <n v="11"/>
    <n v="19.11"/>
    <s v="Frente 7"/>
    <x v="1"/>
  </r>
  <r>
    <d v="2026-05-15T00:00:00"/>
    <n v="3051"/>
    <s v="201-CASE A9900 ESTEIRA"/>
    <s v="1"/>
    <s v="ALCON CIA DE ALCOOL CONCEICAO DA BARRA"/>
    <x v="795"/>
    <n v="29"/>
    <n v="18.88"/>
    <s v="Frente 1"/>
    <x v="1"/>
  </r>
  <r>
    <d v="2026-05-15T00:00:00"/>
    <n v="3052"/>
    <s v="201-CASE A9900 ESTEIRA"/>
    <s v="1"/>
    <s v="ALCON CIA DE ALCOOL CONCEICAO DA BARRA"/>
    <x v="796"/>
    <n v="32"/>
    <n v="16.28"/>
    <s v="Frente 1"/>
    <x v="1"/>
  </r>
  <r>
    <d v="2026-05-15T00:00:00"/>
    <n v="3053"/>
    <s v="201-CASE A9900 ESTEIRA"/>
    <s v="1"/>
    <s v="ALCON CIA DE ALCOOL CONCEICAO DA BARRA"/>
    <x v="797"/>
    <n v="27"/>
    <n v="18.14"/>
    <s v="Frente 1"/>
    <x v="1"/>
  </r>
  <r>
    <d v="2026-05-15T00:00:00"/>
    <n v="3054"/>
    <s v="201-CASE A9900 ESTEIRA"/>
    <s v="1"/>
    <s v="ALCON CIA DE ALCOOL CONCEICAO DA BARRA"/>
    <x v="798"/>
    <n v="27"/>
    <n v="16.39"/>
    <s v="Frente 1"/>
    <x v="1"/>
  </r>
  <r>
    <d v="2026-05-15T00:00:00"/>
    <n v="3019"/>
    <s v="100-JOHN DEERE CH570 ESTEIRA"/>
    <s v="4533"/>
    <s v="NDB HOLDING AGRICOLA LTDA - MATRIZ"/>
    <x v="799"/>
    <n v="53"/>
    <n v="15.92"/>
    <s v="Frente 2"/>
    <x v="1"/>
  </r>
  <r>
    <d v="2026-05-15T00:00:00"/>
    <n v="3020"/>
    <s v="100-JOHN DEERE CH570 ESTEIRA"/>
    <s v="4533"/>
    <s v="NDB HOLDING AGRICOLA LTDA - MATRIZ"/>
    <x v="800"/>
    <n v="44"/>
    <n v="16.850000000000001"/>
    <s v="Frente 2"/>
    <x v="1"/>
  </r>
  <r>
    <d v="2026-05-15T00:00:00"/>
    <n v="3021"/>
    <s v="100-JOHN DEERE CH570 ESTEIRA"/>
    <s v="4533"/>
    <s v="NDB HOLDING AGRICOLA LTDA - MATRIZ"/>
    <x v="801"/>
    <n v="54"/>
    <n v="15.78"/>
    <s v="Frente 2"/>
    <x v="1"/>
  </r>
  <r>
    <d v="2026-05-15T00:00:00"/>
    <n v="3022"/>
    <s v="100-JOHN DEERE CH570 ESTEIRA"/>
    <s v="4533"/>
    <s v="NDB HOLDING AGRICOLA LTDA - MATRIZ"/>
    <x v="802"/>
    <n v="41"/>
    <n v="17.05"/>
    <s v="Frente 2"/>
    <x v="1"/>
  </r>
  <r>
    <d v="2026-05-15T00:00:00"/>
    <n v="3023"/>
    <s v="100-JOHN DEERE CH570 ESTEIRA"/>
    <s v="4533"/>
    <s v="NDB HOLDING AGRICOLA LTDA - MATRIZ"/>
    <x v="803"/>
    <n v="7"/>
    <n v="17.5"/>
    <s v="Frente 3"/>
    <x v="1"/>
  </r>
  <r>
    <d v="2026-05-15T00:00:00"/>
    <n v="3024"/>
    <s v="100-JOHN DEERE CH570 ESTEIRA"/>
    <s v="4533"/>
    <s v="NDB HOLDING AGRICOLA LTDA - MATRIZ"/>
    <x v="804"/>
    <n v="20"/>
    <n v="18.7"/>
    <s v="Frente 3"/>
    <x v="1"/>
  </r>
  <r>
    <d v="2026-05-15T00:00:00"/>
    <n v="3025"/>
    <s v="100-JOHN DEERE CH570 ESTEIRA"/>
    <s v="4533"/>
    <s v="NDB HOLDING AGRICOLA LTDA - MATRIZ"/>
    <x v="805"/>
    <n v="13"/>
    <n v="20.239999999999998"/>
    <s v="Frente 3"/>
    <x v="1"/>
  </r>
  <r>
    <d v="2026-05-15T00:00:00"/>
    <n v="3026"/>
    <s v="100-JOHN DEERE CH570 ESTEIRA"/>
    <s v="4533"/>
    <s v="NDB HOLDING AGRICOLA LTDA - MATRIZ"/>
    <x v="806"/>
    <n v="15"/>
    <n v="18.04"/>
    <s v="Frente 3"/>
    <x v="1"/>
  </r>
  <r>
    <d v="2026-05-15T00:00:00"/>
    <n v="3031"/>
    <s v="101-JOHN DEERE CH670 ESTEIRA"/>
    <s v="4533"/>
    <s v="NDB HOLDING AGRICOLA LTDA - MATRIZ"/>
    <x v="807"/>
    <n v="11"/>
    <n v="17.38"/>
    <s v="Frente 4"/>
    <x v="1"/>
  </r>
  <r>
    <d v="2026-05-15T00:00:00"/>
    <n v="3035"/>
    <s v="101-JOHN DEERE CH670 ESTEIRA"/>
    <s v="4533"/>
    <s v="NDB HOLDING AGRICOLA LTDA - MATRIZ"/>
    <x v="808"/>
    <n v="36"/>
    <n v="21.08"/>
    <s v="Frente 4"/>
    <x v="1"/>
  </r>
  <r>
    <d v="2026-05-15T00:00:00"/>
    <n v="3041"/>
    <s v="100-JOHN DEERE CH570 ESTEIRA"/>
    <s v="4533"/>
    <s v="NDB HOLDING AGRICOLA LTDA - MATRIZ"/>
    <x v="809"/>
    <n v="16"/>
    <n v="15.51"/>
    <s v="Frente 4"/>
    <x v="1"/>
  </r>
  <r>
    <d v="2026-05-15T00:00:00"/>
    <n v="3043"/>
    <s v="100-JOHN DEERE CH570 ESTEIRA"/>
    <s v="4533"/>
    <s v="NDB HOLDING AGRICOLA LTDA - MATRIZ"/>
    <x v="810"/>
    <n v="26"/>
    <n v="16.98"/>
    <s v="Frente 4"/>
    <x v="1"/>
  </r>
  <r>
    <d v="2026-05-15T00:00:00"/>
    <n v="3047"/>
    <s v="100-JOHN DEERE CH570 ESTEIRA"/>
    <s v="4533"/>
    <s v="NDB HOLDING AGRICOLA LTDA - MATRIZ"/>
    <x v="811"/>
    <n v="41"/>
    <n v="16.84"/>
    <s v="Frente 5"/>
    <x v="1"/>
  </r>
  <r>
    <d v="2026-05-15T00:00:00"/>
    <n v="3048"/>
    <s v="100-JOHN DEERE CH570 ESTEIRA"/>
    <s v="4533"/>
    <s v="NDB HOLDING AGRICOLA LTDA - MATRIZ"/>
    <x v="812"/>
    <n v="40"/>
    <n v="16.75"/>
    <s v="Frente 5"/>
    <x v="1"/>
  </r>
  <r>
    <d v="2026-05-15T00:00:00"/>
    <n v="3049"/>
    <s v="100-JOHN DEERE CH570 ESTEIRA"/>
    <s v="4533"/>
    <s v="NDB HOLDING AGRICOLA LTDA - MATRIZ"/>
    <x v="813"/>
    <n v="37"/>
    <n v="17.68"/>
    <s v="Frente 5"/>
    <x v="1"/>
  </r>
  <r>
    <d v="2026-05-15T00:00:00"/>
    <n v="3050"/>
    <s v="100-JOHN DEERE CH570 ESTEIRA"/>
    <s v="4533"/>
    <s v="NDB HOLDING AGRICOLA LTDA - MATRIZ"/>
    <x v="814"/>
    <n v="32"/>
    <n v="16.100000000000001"/>
    <s v="Frente 5"/>
    <x v="1"/>
  </r>
  <r>
    <d v="2026-05-15T00:00:00"/>
    <n v="3028"/>
    <s v="101-JOHN DEERE CH670 ESTEIRA"/>
    <s v="4533"/>
    <s v="NDB HOLDING AGRICOLA LTDA - MATRIZ"/>
    <x v="815"/>
    <n v="23"/>
    <n v="19.14"/>
    <s v="Frente 6"/>
    <x v="1"/>
  </r>
  <r>
    <d v="2026-05-15T00:00:00"/>
    <n v="3034"/>
    <s v="101-JOHN DEERE CH670 ESTEIRA"/>
    <s v="4533"/>
    <s v="NDB HOLDING AGRICOLA LTDA - MATRIZ"/>
    <x v="816"/>
    <n v="26"/>
    <n v="19.75"/>
    <s v="Frente 6"/>
    <x v="1"/>
  </r>
  <r>
    <d v="2026-05-15T00:00:00"/>
    <n v="3042"/>
    <s v="100-JOHN DEERE CH570 ESTEIRA"/>
    <s v="4533"/>
    <s v="NDB HOLDING AGRICOLA LTDA - MATRIZ"/>
    <x v="817"/>
    <n v="22"/>
    <n v="18.829999999999998"/>
    <s v="Frente 6"/>
    <x v="1"/>
  </r>
  <r>
    <d v="2026-05-15T00:00:00"/>
    <n v="3046"/>
    <s v="100-JOHN DEERE CH570 ESTEIRA"/>
    <s v="4533"/>
    <s v="NDB HOLDING AGRICOLA LTDA - MATRIZ"/>
    <x v="818"/>
    <n v="29"/>
    <n v="20.8"/>
    <s v="Frente 6"/>
    <x v="1"/>
  </r>
  <r>
    <d v="2026-05-15T00:00:00"/>
    <n v="3027"/>
    <s v="101-JOHN DEERE CH670 ESTEIRA"/>
    <s v="4533"/>
    <s v="NDB HOLDING AGRICOLA LTDA - MATRIZ"/>
    <x v="819"/>
    <n v="15"/>
    <n v="16.23"/>
    <s v="Frente 7"/>
    <x v="1"/>
  </r>
  <r>
    <d v="2026-05-15T00:00:00"/>
    <n v="3030"/>
    <s v="101-JOHN DEERE CH670 ESTEIRA"/>
    <s v="4533"/>
    <s v="NDB HOLDING AGRICOLA LTDA - MATRIZ"/>
    <x v="820"/>
    <n v="28"/>
    <n v="21.1"/>
    <s v="Frente 7"/>
    <x v="1"/>
  </r>
  <r>
    <d v="2026-05-15T00:00:00"/>
    <n v="3032"/>
    <s v="101-JOHN DEERE CH670 ESTEIRA"/>
    <s v="4533"/>
    <s v="NDB HOLDING AGRICOLA LTDA - MATRIZ"/>
    <x v="821"/>
    <n v="4"/>
    <n v="21.53"/>
    <s v="Frente 8"/>
    <x v="1"/>
  </r>
  <r>
    <d v="2026-05-15T00:00:00"/>
    <n v="3045"/>
    <s v="100-JOHN DEERE CH570 ESTEIRA"/>
    <s v="4533"/>
    <s v="NDB HOLDING AGRICOLA LTDA - MATRIZ"/>
    <x v="822"/>
    <n v="14"/>
    <n v="18.96"/>
    <s v="Frente 7"/>
    <x v="1"/>
  </r>
  <r>
    <d v="2026-05-15T00:00:00"/>
    <n v="3033"/>
    <s v="101-JOHN DEERE CH670 ESTEIRA"/>
    <s v="4533"/>
    <s v="NDB HOLDING AGRICOLA LTDA - MATRIZ"/>
    <x v="823"/>
    <n v="10"/>
    <n v="22.93"/>
    <s v="Frente 7"/>
    <x v="1"/>
  </r>
  <r>
    <d v="2026-05-16T00:00:00"/>
    <n v="3051"/>
    <s v="201-CASE A9900 ESTEIRA"/>
    <s v="1"/>
    <s v="ALCON CIA DE ALCOOL CONCEICAO DA BARRA"/>
    <x v="824"/>
    <n v="31"/>
    <n v="15.69"/>
    <s v="Frente 1"/>
    <x v="1"/>
  </r>
  <r>
    <d v="2026-05-16T00:00:00"/>
    <n v="3052"/>
    <s v="201-CASE A9900 ESTEIRA"/>
    <s v="1"/>
    <s v="ALCON CIA DE ALCOOL CONCEICAO DA BARRA"/>
    <x v="825"/>
    <n v="29"/>
    <n v="17.59"/>
    <s v="Frente 1"/>
    <x v="1"/>
  </r>
  <r>
    <d v="2026-05-16T00:00:00"/>
    <n v="3053"/>
    <s v="201-CASE A9900 ESTEIRA"/>
    <s v="1"/>
    <s v="ALCON CIA DE ALCOOL CONCEICAO DA BARRA"/>
    <x v="826"/>
    <n v="32"/>
    <n v="17.8"/>
    <s v="Frente 1"/>
    <x v="1"/>
  </r>
  <r>
    <d v="2026-05-16T00:00:00"/>
    <n v="3054"/>
    <s v="201-CASE A9900 ESTEIRA"/>
    <s v="1"/>
    <s v="ALCON CIA DE ALCOOL CONCEICAO DA BARRA"/>
    <x v="827"/>
    <n v="25"/>
    <n v="16.84"/>
    <s v="Frente 1"/>
    <x v="1"/>
  </r>
  <r>
    <d v="2026-05-16T00:00:00"/>
    <n v="3054"/>
    <s v="258-TRATOR JOHN DEERE 7210 J"/>
    <s v="4533"/>
    <s v="NDB HOLDING AGRICOLA LTDA - MATRIZ"/>
    <x v="828"/>
    <n v="1"/>
    <n v="13.73"/>
    <s v="Frente 1"/>
    <x v="1"/>
  </r>
  <r>
    <d v="2026-05-16T00:00:00"/>
    <n v="3019"/>
    <s v="100-JOHN DEERE CH570 ESTEIRA"/>
    <s v="4533"/>
    <s v="NDB HOLDING AGRICOLA LTDA - MATRIZ"/>
    <x v="829"/>
    <n v="37"/>
    <n v="16.809999999999999"/>
    <s v="Frente 2"/>
    <x v="1"/>
  </r>
  <r>
    <d v="2026-05-16T00:00:00"/>
    <n v="3020"/>
    <s v="100-JOHN DEERE CH570 ESTEIRA"/>
    <s v="4533"/>
    <s v="NDB HOLDING AGRICOLA LTDA - MATRIZ"/>
    <x v="830"/>
    <n v="35"/>
    <n v="17.440000000000001"/>
    <s v="Frente 2"/>
    <x v="1"/>
  </r>
  <r>
    <d v="2026-05-16T00:00:00"/>
    <n v="3021"/>
    <s v="100-JOHN DEERE CH570 ESTEIRA"/>
    <s v="4533"/>
    <s v="NDB HOLDING AGRICOLA LTDA - MATRIZ"/>
    <x v="831"/>
    <n v="46"/>
    <n v="16.97"/>
    <s v="Frente 2"/>
    <x v="1"/>
  </r>
  <r>
    <d v="2026-05-16T00:00:00"/>
    <n v="3022"/>
    <s v="100-JOHN DEERE CH570 ESTEIRA"/>
    <s v="4533"/>
    <s v="NDB HOLDING AGRICOLA LTDA - MATRIZ"/>
    <x v="832"/>
    <n v="43"/>
    <n v="17.12"/>
    <s v="Frente 2"/>
    <x v="1"/>
  </r>
  <r>
    <d v="2026-05-16T00:00:00"/>
    <n v="3023"/>
    <s v="100-JOHN DEERE CH570 ESTEIRA"/>
    <s v="4533"/>
    <s v="NDB HOLDING AGRICOLA LTDA - MATRIZ"/>
    <x v="833"/>
    <n v="25"/>
    <n v="20.84"/>
    <s v="Frente 3"/>
    <x v="1"/>
  </r>
  <r>
    <d v="2026-05-16T00:00:00"/>
    <n v="3024"/>
    <s v="100-JOHN DEERE CH570 ESTEIRA"/>
    <s v="4533"/>
    <s v="NDB HOLDING AGRICOLA LTDA - MATRIZ"/>
    <x v="834"/>
    <n v="17"/>
    <n v="17.190000000000001"/>
    <s v="Frente 3"/>
    <x v="1"/>
  </r>
  <r>
    <d v="2026-05-16T00:00:00"/>
    <n v="3025"/>
    <s v="100-JOHN DEERE CH570 ESTEIRA"/>
    <s v="4533"/>
    <s v="NDB HOLDING AGRICOLA LTDA - MATRIZ"/>
    <x v="835"/>
    <n v="17"/>
    <n v="14.51"/>
    <s v="Frente 3"/>
    <x v="1"/>
  </r>
  <r>
    <d v="2026-05-16T00:00:00"/>
    <n v="3026"/>
    <s v="100-JOHN DEERE CH570 ESTEIRA"/>
    <s v="4533"/>
    <s v="NDB HOLDING AGRICOLA LTDA - MATRIZ"/>
    <x v="836"/>
    <n v="20"/>
    <n v="14.9"/>
    <s v="Frente 3"/>
    <x v="1"/>
  </r>
  <r>
    <d v="2026-05-16T00:00:00"/>
    <n v="3031"/>
    <s v="101-JOHN DEERE CH670 ESTEIRA"/>
    <s v="4533"/>
    <s v="NDB HOLDING AGRICOLA LTDA - MATRIZ"/>
    <x v="837"/>
    <n v="4"/>
    <n v="14.74"/>
    <s v="Frente 4"/>
    <x v="1"/>
  </r>
  <r>
    <d v="2026-05-16T00:00:00"/>
    <n v="3035"/>
    <s v="101-JOHN DEERE CH670 ESTEIRA"/>
    <s v="4533"/>
    <s v="NDB HOLDING AGRICOLA LTDA - MATRIZ"/>
    <x v="838"/>
    <n v="31"/>
    <n v="21.89"/>
    <s v="Frente 4"/>
    <x v="1"/>
  </r>
  <r>
    <d v="2026-05-16T00:00:00"/>
    <n v="3041"/>
    <s v="100-JOHN DEERE CH570 ESTEIRA"/>
    <s v="4533"/>
    <s v="NDB HOLDING AGRICOLA LTDA - MATRIZ"/>
    <x v="839"/>
    <n v="25"/>
    <n v="18.05"/>
    <s v="Frente 4"/>
    <x v="1"/>
  </r>
  <r>
    <d v="2026-05-16T00:00:00"/>
    <n v="3043"/>
    <s v="100-JOHN DEERE CH570 ESTEIRA"/>
    <s v="4533"/>
    <s v="NDB HOLDING AGRICOLA LTDA - MATRIZ"/>
    <x v="840"/>
    <n v="19"/>
    <n v="17.29"/>
    <s v="Frente 4"/>
    <x v="1"/>
  </r>
  <r>
    <d v="2026-05-16T00:00:00"/>
    <n v="3047"/>
    <s v="100-JOHN DEERE CH570 ESTEIRA"/>
    <s v="4533"/>
    <s v="NDB HOLDING AGRICOLA LTDA - MATRIZ"/>
    <x v="841"/>
    <n v="37"/>
    <n v="18.7"/>
    <s v="Frente 5"/>
    <x v="1"/>
  </r>
  <r>
    <d v="2026-05-16T00:00:00"/>
    <n v="3048"/>
    <s v="100-JOHN DEERE CH570 ESTEIRA"/>
    <s v="4533"/>
    <s v="NDB HOLDING AGRICOLA LTDA - MATRIZ"/>
    <x v="842"/>
    <n v="30"/>
    <n v="15.91"/>
    <s v="Frente 5"/>
    <x v="1"/>
  </r>
  <r>
    <d v="2026-05-16T00:00:00"/>
    <n v="3049"/>
    <s v="100-JOHN DEERE CH570 ESTEIRA"/>
    <s v="4533"/>
    <s v="NDB HOLDING AGRICOLA LTDA - MATRIZ"/>
    <x v="843"/>
    <n v="36"/>
    <n v="16.41"/>
    <s v="Frente 5"/>
    <x v="1"/>
  </r>
  <r>
    <d v="2026-05-16T00:00:00"/>
    <n v="3050"/>
    <s v="100-JOHN DEERE CH570 ESTEIRA"/>
    <s v="4533"/>
    <s v="NDB HOLDING AGRICOLA LTDA - MATRIZ"/>
    <x v="844"/>
    <n v="27"/>
    <n v="18.760000000000002"/>
    <s v="Frente 5"/>
    <x v="1"/>
  </r>
  <r>
    <d v="2026-05-16T00:00:00"/>
    <n v="3028"/>
    <s v="101-JOHN DEERE CH670 ESTEIRA"/>
    <s v="4533"/>
    <s v="NDB HOLDING AGRICOLA LTDA - MATRIZ"/>
    <x v="845"/>
    <n v="27"/>
    <n v="16.91"/>
    <s v="Frente 6"/>
    <x v="1"/>
  </r>
  <r>
    <d v="2026-05-16T00:00:00"/>
    <n v="3034"/>
    <s v="101-JOHN DEERE CH670 ESTEIRA"/>
    <s v="4533"/>
    <s v="NDB HOLDING AGRICOLA LTDA - MATRIZ"/>
    <x v="846"/>
    <n v="4"/>
    <n v="24.25"/>
    <s v="Frente 6"/>
    <x v="1"/>
  </r>
  <r>
    <d v="2026-05-16T00:00:00"/>
    <n v="3042"/>
    <s v="100-JOHN DEERE CH570 ESTEIRA"/>
    <s v="4533"/>
    <s v="NDB HOLDING AGRICOLA LTDA - MATRIZ"/>
    <x v="847"/>
    <n v="22"/>
    <n v="19.98"/>
    <s v="Frente 6"/>
    <x v="1"/>
  </r>
  <r>
    <d v="2026-05-16T00:00:00"/>
    <n v="3046"/>
    <s v="100-JOHN DEERE CH570 ESTEIRA"/>
    <s v="4533"/>
    <s v="NDB HOLDING AGRICOLA LTDA - MATRIZ"/>
    <x v="848"/>
    <n v="33"/>
    <n v="19.38"/>
    <s v="Frente 6"/>
    <x v="1"/>
  </r>
  <r>
    <d v="2026-05-16T00:00:00"/>
    <n v="3027"/>
    <s v="101-JOHN DEERE CH670 ESTEIRA"/>
    <s v="4533"/>
    <s v="NDB HOLDING AGRICOLA LTDA - MATRIZ"/>
    <x v="849"/>
    <n v="20"/>
    <n v="16.2"/>
    <s v="Frente 7"/>
    <x v="1"/>
  </r>
  <r>
    <d v="2026-05-16T00:00:00"/>
    <n v="3030"/>
    <s v="101-JOHN DEERE CH670 ESTEIRA"/>
    <s v="4533"/>
    <s v="NDB HOLDING AGRICOLA LTDA - MATRIZ"/>
    <x v="850"/>
    <n v="35"/>
    <n v="19.96"/>
    <s v="Frente 7"/>
    <x v="1"/>
  </r>
  <r>
    <d v="2026-05-16T00:00:00"/>
    <n v="3045"/>
    <s v="100-JOHN DEERE CH570 ESTEIRA"/>
    <s v="4533"/>
    <s v="NDB HOLDING AGRICOLA LTDA - MATRIZ"/>
    <x v="851"/>
    <n v="9"/>
    <n v="16.149999999999999"/>
    <s v="Frente 7"/>
    <x v="1"/>
  </r>
  <r>
    <d v="2026-05-16T00:00:00"/>
    <n v="3033"/>
    <s v="101-JOHN DEERE CH670 ESTEIRA"/>
    <s v="4533"/>
    <s v="NDB HOLDING AGRICOLA LTDA - MATRIZ"/>
    <x v="852"/>
    <n v="30"/>
    <n v="19.3"/>
    <s v="Frente 7"/>
    <x v="1"/>
  </r>
  <r>
    <d v="2026-05-17T00:00:00"/>
    <n v="3019"/>
    <s v="100-JOHN DEERE CH570 ESTEIRA"/>
    <s v="4533"/>
    <s v="NDB HOLDING AGRICOLA LTDA - MATRIZ"/>
    <x v="853"/>
    <n v="38"/>
    <n v="16.809999999999999"/>
    <s v="Frente 2"/>
    <x v="1"/>
  </r>
  <r>
    <d v="2026-05-17T00:00:00"/>
    <n v="3020"/>
    <s v="100-JOHN DEERE CH570 ESTEIRA"/>
    <s v="4533"/>
    <s v="NDB HOLDING AGRICOLA LTDA - MATRIZ"/>
    <x v="854"/>
    <n v="36"/>
    <n v="17.190000000000001"/>
    <s v="Frente 2"/>
    <x v="1"/>
  </r>
  <r>
    <d v="2026-05-17T00:00:00"/>
    <n v="3021"/>
    <s v="100-JOHN DEERE CH570 ESTEIRA"/>
    <s v="4533"/>
    <s v="NDB HOLDING AGRICOLA LTDA - MATRIZ"/>
    <x v="855"/>
    <n v="29"/>
    <n v="16.95"/>
    <s v="Frente 2"/>
    <x v="1"/>
  </r>
  <r>
    <d v="2026-05-17T00:00:00"/>
    <n v="3022"/>
    <s v="100-JOHN DEERE CH570 ESTEIRA"/>
    <s v="4533"/>
    <s v="NDB HOLDING AGRICOLA LTDA - MATRIZ"/>
    <x v="856"/>
    <n v="28"/>
    <n v="16.239999999999998"/>
    <s v="Frente 2"/>
    <x v="1"/>
  </r>
  <r>
    <d v="2026-05-17T00:00:00"/>
    <n v="3023"/>
    <s v="100-JOHN DEERE CH570 ESTEIRA"/>
    <s v="4533"/>
    <s v="NDB HOLDING AGRICOLA LTDA - MATRIZ"/>
    <x v="857"/>
    <n v="33"/>
    <n v="20.96"/>
    <s v="Frente 3"/>
    <x v="1"/>
  </r>
  <r>
    <d v="2026-05-17T00:00:00"/>
    <n v="3024"/>
    <s v="100-JOHN DEERE CH570 ESTEIRA"/>
    <s v="4533"/>
    <s v="NDB HOLDING AGRICOLA LTDA - MATRIZ"/>
    <x v="858"/>
    <n v="22"/>
    <n v="18.88"/>
    <s v="Frente 3"/>
    <x v="1"/>
  </r>
  <r>
    <d v="2026-05-17T00:00:00"/>
    <n v="3025"/>
    <s v="100-JOHN DEERE CH570 ESTEIRA"/>
    <s v="4533"/>
    <s v="NDB HOLDING AGRICOLA LTDA - MATRIZ"/>
    <x v="859"/>
    <n v="32"/>
    <n v="19.03"/>
    <s v="Frente 3"/>
    <x v="1"/>
  </r>
  <r>
    <d v="2026-05-17T00:00:00"/>
    <n v="3026"/>
    <s v="100-JOHN DEERE CH570 ESTEIRA"/>
    <s v="4533"/>
    <s v="NDB HOLDING AGRICOLA LTDA - MATRIZ"/>
    <x v="860"/>
    <n v="30"/>
    <n v="18.829999999999998"/>
    <s v="Frente 3"/>
    <x v="1"/>
  </r>
  <r>
    <d v="2026-05-17T00:00:00"/>
    <n v="3027"/>
    <s v="101-JOHN DEERE CH670 ESTEIRA"/>
    <s v="4533"/>
    <s v="NDB HOLDING AGRICOLA LTDA - MATRIZ"/>
    <x v="861"/>
    <n v="21"/>
    <n v="15.8"/>
    <s v="Frente 7"/>
    <x v="1"/>
  </r>
  <r>
    <d v="2026-05-17T00:00:00"/>
    <n v="3028"/>
    <s v="101-JOHN DEERE CH670 ESTEIRA"/>
    <s v="4533"/>
    <s v="NDB HOLDING AGRICOLA LTDA - MATRIZ"/>
    <x v="862"/>
    <n v="16"/>
    <n v="16.04"/>
    <s v="Frente 6"/>
    <x v="1"/>
  </r>
  <r>
    <d v="2026-05-17T00:00:00"/>
    <n v="3030"/>
    <s v="101-JOHN DEERE CH670 ESTEIRA"/>
    <s v="4533"/>
    <s v="NDB HOLDING AGRICOLA LTDA - MATRIZ"/>
    <x v="863"/>
    <n v="25"/>
    <n v="19.02"/>
    <s v="Frente 7"/>
    <x v="1"/>
  </r>
  <r>
    <d v="2026-05-17T00:00:00"/>
    <n v="3031"/>
    <s v="101-JOHN DEERE CH670 ESTEIRA"/>
    <s v="4533"/>
    <s v="NDB HOLDING AGRICOLA LTDA - MATRIZ"/>
    <x v="864"/>
    <n v="8"/>
    <n v="16.37"/>
    <s v="Frente 4"/>
    <x v="1"/>
  </r>
  <r>
    <d v="2026-05-17T00:00:00"/>
    <n v="3033"/>
    <s v="101-JOHN DEERE CH670 ESTEIRA"/>
    <s v="4533"/>
    <s v="NDB HOLDING AGRICOLA LTDA - MATRIZ"/>
    <x v="865"/>
    <n v="14"/>
    <n v="17"/>
    <s v="Frente 7"/>
    <x v="1"/>
  </r>
  <r>
    <d v="2026-05-17T00:00:00"/>
    <n v="3034"/>
    <s v="101-JOHN DEERE CH670 ESTEIRA"/>
    <s v="4533"/>
    <s v="NDB HOLDING AGRICOLA LTDA - MATRIZ"/>
    <x v="866"/>
    <n v="10"/>
    <n v="15.87"/>
    <s v="Frente 6"/>
    <x v="1"/>
  </r>
  <r>
    <d v="2026-05-17T00:00:00"/>
    <n v="3035"/>
    <s v="101-JOHN DEERE CH670 ESTEIRA"/>
    <s v="4533"/>
    <s v="NDB HOLDING AGRICOLA LTDA - MATRIZ"/>
    <x v="867"/>
    <n v="10"/>
    <n v="19.72"/>
    <s v="Frente 4"/>
    <x v="1"/>
  </r>
  <r>
    <d v="2026-05-17T00:00:00"/>
    <n v="3041"/>
    <s v="100-JOHN DEERE CH570 ESTEIRA"/>
    <s v="4533"/>
    <s v="NDB HOLDING AGRICOLA LTDA - MATRIZ"/>
    <x v="868"/>
    <n v="19"/>
    <n v="22.34"/>
    <s v="Frente 4"/>
    <x v="1"/>
  </r>
  <r>
    <d v="2026-05-17T00:00:00"/>
    <n v="3042"/>
    <s v="100-JOHN DEERE CH570 ESTEIRA"/>
    <s v="4533"/>
    <s v="NDB HOLDING AGRICOLA LTDA - MATRIZ"/>
    <x v="869"/>
    <n v="15"/>
    <n v="15.04"/>
    <s v="Frente 6"/>
    <x v="1"/>
  </r>
  <r>
    <d v="2026-05-17T00:00:00"/>
    <n v="3043"/>
    <s v="100-JOHN DEERE CH570 ESTEIRA"/>
    <s v="4533"/>
    <s v="NDB HOLDING AGRICOLA LTDA - MATRIZ"/>
    <x v="870"/>
    <n v="16"/>
    <n v="17.55"/>
    <s v="Frente 4"/>
    <x v="1"/>
  </r>
  <r>
    <d v="2026-05-17T00:00:00"/>
    <n v="3045"/>
    <s v="100-JOHN DEERE CH570 ESTEIRA"/>
    <s v="4533"/>
    <s v="NDB HOLDING AGRICOLA LTDA - MATRIZ"/>
    <x v="871"/>
    <n v="21"/>
    <n v="15.13"/>
    <s v="Frente 7"/>
    <x v="1"/>
  </r>
  <r>
    <d v="2026-05-17T00:00:00"/>
    <n v="3046"/>
    <s v="100-JOHN DEERE CH570 ESTEIRA"/>
    <s v="4533"/>
    <s v="NDB HOLDING AGRICOLA LTDA - MATRIZ"/>
    <x v="872"/>
    <n v="26"/>
    <n v="16.8"/>
    <s v="Frente 6"/>
    <x v="1"/>
  </r>
  <r>
    <d v="2026-05-17T00:00:00"/>
    <n v="3047"/>
    <s v="100-JOHN DEERE CH570 ESTEIRA"/>
    <s v="4533"/>
    <s v="NDB HOLDING AGRICOLA LTDA - MATRIZ"/>
    <x v="873"/>
    <n v="43"/>
    <n v="16.16"/>
    <s v="Frente 5"/>
    <x v="1"/>
  </r>
  <r>
    <d v="2026-05-17T00:00:00"/>
    <n v="3048"/>
    <s v="100-JOHN DEERE CH570 ESTEIRA"/>
    <s v="4533"/>
    <s v="NDB HOLDING AGRICOLA LTDA - MATRIZ"/>
    <x v="874"/>
    <n v="36"/>
    <n v="15.95"/>
    <s v="Frente 5"/>
    <x v="1"/>
  </r>
  <r>
    <d v="2026-05-17T00:00:00"/>
    <n v="3049"/>
    <s v="100-JOHN DEERE CH570 ESTEIRA"/>
    <s v="4533"/>
    <s v="NDB HOLDING AGRICOLA LTDA - MATRIZ"/>
    <x v="875"/>
    <n v="39"/>
    <n v="14.97"/>
    <s v="Frente 5"/>
    <x v="1"/>
  </r>
  <r>
    <d v="2026-05-17T00:00:00"/>
    <n v="3050"/>
    <s v="100-JOHN DEERE CH570 ESTEIRA"/>
    <s v="4533"/>
    <s v="NDB HOLDING AGRICOLA LTDA - MATRIZ"/>
    <x v="876"/>
    <n v="15"/>
    <n v="16.23"/>
    <s v="Frente 5"/>
    <x v="1"/>
  </r>
  <r>
    <d v="2026-05-17T00:00:00"/>
    <n v="3051"/>
    <s v="201-CASE A9900 ESTEIRA"/>
    <s v="1"/>
    <s v="ALCON CIA DE ALCOOL CONCEICAO DA BARRA"/>
    <x v="877"/>
    <n v="28"/>
    <n v="16.88"/>
    <s v="Frente 1"/>
    <x v="1"/>
  </r>
  <r>
    <d v="2026-05-17T00:00:00"/>
    <n v="3052"/>
    <s v="201-CASE A9900 ESTEIRA"/>
    <s v="1"/>
    <s v="ALCON CIA DE ALCOOL CONCEICAO DA BARRA"/>
    <x v="878"/>
    <n v="41"/>
    <n v="17.37"/>
    <s v="Frente 1"/>
    <x v="1"/>
  </r>
  <r>
    <d v="2026-05-17T00:00:00"/>
    <n v="3053"/>
    <s v="201-CASE A9900 ESTEIRA"/>
    <s v="1"/>
    <s v="ALCON CIA DE ALCOOL CONCEICAO DA BARRA"/>
    <x v="879"/>
    <n v="33"/>
    <n v="18.75"/>
    <s v="Frente 1"/>
    <x v="1"/>
  </r>
  <r>
    <d v="2026-05-17T00:00:00"/>
    <n v="3054"/>
    <s v="201-CASE A9900 ESTEIRA"/>
    <s v="1"/>
    <s v="ALCON CIA DE ALCOOL CONCEICAO DA BARRA"/>
    <x v="880"/>
    <n v="34"/>
    <n v="17.3"/>
    <s v="Frente 1"/>
    <x v="1"/>
  </r>
  <r>
    <d v="2026-05-18T00:00:00"/>
    <n v="3051"/>
    <s v="201-CASE A9900 ESTEIRA"/>
    <s v="1"/>
    <s v="ALCON CIA DE ALCOOL CONCEICAO DA BARRA"/>
    <x v="881"/>
    <n v="24"/>
    <n v="18.25"/>
    <s v="Frente 1"/>
    <x v="1"/>
  </r>
  <r>
    <d v="2026-05-18T00:00:00"/>
    <n v="3052"/>
    <s v="201-CASE A9900 ESTEIRA"/>
    <s v="1"/>
    <s v="ALCON CIA DE ALCOOL CONCEICAO DA BARRA"/>
    <x v="882"/>
    <n v="30"/>
    <n v="17.170000000000002"/>
    <s v="Frente 1"/>
    <x v="1"/>
  </r>
  <r>
    <d v="2026-05-18T00:00:00"/>
    <n v="3053"/>
    <s v="201-CASE A9900 ESTEIRA"/>
    <s v="1"/>
    <s v="ALCON CIA DE ALCOOL CONCEICAO DA BARRA"/>
    <x v="883"/>
    <n v="22"/>
    <n v="18.55"/>
    <s v="Frente 1"/>
    <x v="1"/>
  </r>
  <r>
    <d v="2026-05-18T00:00:00"/>
    <n v="3054"/>
    <s v="201-CASE A9900 ESTEIRA"/>
    <s v="1"/>
    <s v="ALCON CIA DE ALCOOL CONCEICAO DA BARRA"/>
    <x v="884"/>
    <n v="15"/>
    <n v="17.52"/>
    <s v="Frente 1"/>
    <x v="1"/>
  </r>
  <r>
    <d v="2026-05-18T00:00:00"/>
    <n v="3019"/>
    <s v="100-JOHN DEERE CH570 ESTEIRA"/>
    <s v="4533"/>
    <s v="NDB HOLDING AGRICOLA LTDA - MATRIZ"/>
    <x v="885"/>
    <n v="26"/>
    <n v="16.649999999999999"/>
    <s v="Frente 2"/>
    <x v="1"/>
  </r>
  <r>
    <d v="2026-05-18T00:00:00"/>
    <n v="3020"/>
    <s v="100-JOHN DEERE CH570 ESTEIRA"/>
    <s v="4533"/>
    <s v="NDB HOLDING AGRICOLA LTDA - MATRIZ"/>
    <x v="736"/>
    <n v="24"/>
    <n v="15.54"/>
    <s v="Frente 2"/>
    <x v="1"/>
  </r>
  <r>
    <d v="2026-05-18T00:00:00"/>
    <n v="3021"/>
    <s v="100-JOHN DEERE CH570 ESTEIRA"/>
    <s v="4533"/>
    <s v="NDB HOLDING AGRICOLA LTDA - MATRIZ"/>
    <x v="886"/>
    <n v="24"/>
    <n v="15.82"/>
    <s v="Frente 2"/>
    <x v="1"/>
  </r>
  <r>
    <d v="2026-05-18T00:00:00"/>
    <n v="3022"/>
    <s v="100-JOHN DEERE CH570 ESTEIRA"/>
    <s v="4533"/>
    <s v="NDB HOLDING AGRICOLA LTDA - MATRIZ"/>
    <x v="887"/>
    <n v="33"/>
    <n v="14.96"/>
    <s v="Frente 2"/>
    <x v="1"/>
  </r>
  <r>
    <d v="2026-05-18T00:00:00"/>
    <n v="3023"/>
    <s v="100-JOHN DEERE CH570 ESTEIRA"/>
    <s v="4533"/>
    <s v="NDB HOLDING AGRICOLA LTDA - MATRIZ"/>
    <x v="888"/>
    <n v="17"/>
    <n v="19.690000000000001"/>
    <s v="Frente 3"/>
    <x v="1"/>
  </r>
  <r>
    <d v="2026-05-18T00:00:00"/>
    <n v="3024"/>
    <s v="100-JOHN DEERE CH570 ESTEIRA"/>
    <s v="4533"/>
    <s v="NDB HOLDING AGRICOLA LTDA - MATRIZ"/>
    <x v="889"/>
    <n v="15"/>
    <n v="18.2"/>
    <s v="Frente 3"/>
    <x v="1"/>
  </r>
  <r>
    <d v="2026-05-18T00:00:00"/>
    <n v="3025"/>
    <s v="100-JOHN DEERE CH570 ESTEIRA"/>
    <s v="4533"/>
    <s v="NDB HOLDING AGRICOLA LTDA - MATRIZ"/>
    <x v="890"/>
    <n v="21"/>
    <n v="19.14"/>
    <s v="Frente 3"/>
    <x v="1"/>
  </r>
  <r>
    <d v="2026-05-18T00:00:00"/>
    <n v="3026"/>
    <s v="100-JOHN DEERE CH570 ESTEIRA"/>
    <s v="4533"/>
    <s v="NDB HOLDING AGRICOLA LTDA - MATRIZ"/>
    <x v="891"/>
    <n v="14"/>
    <n v="18.25"/>
    <s v="Frente 3"/>
    <x v="1"/>
  </r>
  <r>
    <d v="2026-05-18T00:00:00"/>
    <n v="3031"/>
    <s v="101-JOHN DEERE CH670 ESTEIRA"/>
    <s v="4533"/>
    <s v="NDB HOLDING AGRICOLA LTDA - MATRIZ"/>
    <x v="892"/>
    <n v="16"/>
    <n v="18.670000000000002"/>
    <s v="Frente 4"/>
    <x v="1"/>
  </r>
  <r>
    <d v="2026-05-18T00:00:00"/>
    <n v="3035"/>
    <s v="101-JOHN DEERE CH670 ESTEIRA"/>
    <s v="4533"/>
    <s v="NDB HOLDING AGRICOLA LTDA - MATRIZ"/>
    <x v="893"/>
    <n v="14"/>
    <n v="17.91"/>
    <s v="Frente 4"/>
    <x v="1"/>
  </r>
  <r>
    <d v="2026-05-18T00:00:00"/>
    <n v="3041"/>
    <s v="100-JOHN DEERE CH570 ESTEIRA"/>
    <s v="4533"/>
    <s v="NDB HOLDING AGRICOLA LTDA - MATRIZ"/>
    <x v="894"/>
    <n v="13"/>
    <n v="15.23"/>
    <s v="Frente 4"/>
    <x v="1"/>
  </r>
  <r>
    <d v="2026-05-18T00:00:00"/>
    <n v="3043"/>
    <s v="100-JOHN DEERE CH570 ESTEIRA"/>
    <s v="4533"/>
    <s v="NDB HOLDING AGRICOLA LTDA - MATRIZ"/>
    <x v="895"/>
    <n v="8"/>
    <n v="15.33"/>
    <s v="Frente 4"/>
    <x v="1"/>
  </r>
  <r>
    <d v="2026-05-18T00:00:00"/>
    <n v="3047"/>
    <s v="100-JOHN DEERE CH570 ESTEIRA"/>
    <s v="4533"/>
    <s v="NDB HOLDING AGRICOLA LTDA - MATRIZ"/>
    <x v="896"/>
    <n v="19"/>
    <n v="17.93"/>
    <s v="Frente 5"/>
    <x v="1"/>
  </r>
  <r>
    <d v="2026-05-18T00:00:00"/>
    <n v="3048"/>
    <s v="100-JOHN DEERE CH570 ESTEIRA"/>
    <s v="4533"/>
    <s v="NDB HOLDING AGRICOLA LTDA - MATRIZ"/>
    <x v="897"/>
    <n v="13"/>
    <n v="17.45"/>
    <s v="Frente 5"/>
    <x v="1"/>
  </r>
  <r>
    <d v="2026-05-18T00:00:00"/>
    <n v="3049"/>
    <s v="100-JOHN DEERE CH570 ESTEIRA"/>
    <s v="4533"/>
    <s v="NDB HOLDING AGRICOLA LTDA - MATRIZ"/>
    <x v="898"/>
    <n v="17"/>
    <n v="15.82"/>
    <s v="Frente 5"/>
    <x v="1"/>
  </r>
  <r>
    <d v="2026-05-18T00:00:00"/>
    <n v="3050"/>
    <s v="100-JOHN DEERE CH570 ESTEIRA"/>
    <s v="4533"/>
    <s v="NDB HOLDING AGRICOLA LTDA - MATRIZ"/>
    <x v="899"/>
    <n v="17"/>
    <n v="16.829999999999998"/>
    <s v="Frente 5"/>
    <x v="1"/>
  </r>
  <r>
    <d v="2026-05-18T00:00:00"/>
    <n v="3028"/>
    <s v="101-JOHN DEERE CH670 ESTEIRA"/>
    <s v="4533"/>
    <s v="NDB HOLDING AGRICOLA LTDA - MATRIZ"/>
    <x v="900"/>
    <n v="14"/>
    <n v="11.7"/>
    <s v="Frente 6"/>
    <x v="1"/>
  </r>
  <r>
    <d v="2026-05-18T00:00:00"/>
    <n v="3034"/>
    <s v="101-JOHN DEERE CH670 ESTEIRA"/>
    <s v="4533"/>
    <s v="NDB HOLDING AGRICOLA LTDA - MATRIZ"/>
    <x v="901"/>
    <n v="15"/>
    <n v="12.96"/>
    <s v="Frente 6"/>
    <x v="1"/>
  </r>
  <r>
    <d v="2026-05-18T00:00:00"/>
    <n v="3042"/>
    <s v="100-JOHN DEERE CH570 ESTEIRA"/>
    <s v="4533"/>
    <s v="NDB HOLDING AGRICOLA LTDA - MATRIZ"/>
    <x v="902"/>
    <n v="15"/>
    <n v="11.72"/>
    <s v="Frente 6"/>
    <x v="1"/>
  </r>
  <r>
    <d v="2026-05-18T00:00:00"/>
    <n v="3046"/>
    <s v="100-JOHN DEERE CH570 ESTEIRA"/>
    <s v="4533"/>
    <s v="NDB HOLDING AGRICOLA LTDA - MATRIZ"/>
    <x v="903"/>
    <n v="13"/>
    <n v="13.7"/>
    <s v="Frente 6"/>
    <x v="1"/>
  </r>
  <r>
    <d v="2026-05-18T00:00:00"/>
    <n v="3027"/>
    <s v="101-JOHN DEERE CH670 ESTEIRA"/>
    <s v="4533"/>
    <s v="NDB HOLDING AGRICOLA LTDA - MATRIZ"/>
    <x v="904"/>
    <n v="16"/>
    <n v="17.8"/>
    <s v="Frente 7"/>
    <x v="1"/>
  </r>
  <r>
    <d v="2026-05-18T00:00:00"/>
    <n v="3030"/>
    <s v="101-JOHN DEERE CH670 ESTEIRA"/>
    <s v="4533"/>
    <s v="NDB HOLDING AGRICOLA LTDA - MATRIZ"/>
    <x v="905"/>
    <n v="13"/>
    <n v="19.940000000000001"/>
    <s v="Frente 7"/>
    <x v="1"/>
  </r>
  <r>
    <d v="2026-05-18T00:00:00"/>
    <n v="3045"/>
    <s v="100-JOHN DEERE CH570 ESTEIRA"/>
    <s v="4533"/>
    <s v="NDB HOLDING AGRICOLA LTDA - MATRIZ"/>
    <x v="906"/>
    <n v="15"/>
    <n v="17.16"/>
    <s v="Frente 7"/>
    <x v="1"/>
  </r>
  <r>
    <d v="2026-05-18T00:00:00"/>
    <n v="3033"/>
    <s v="101-JOHN DEERE CH670 ESTEIRA"/>
    <s v="4533"/>
    <s v="NDB HOLDING AGRICOLA LTDA - MATRIZ"/>
    <x v="907"/>
    <n v="14"/>
    <n v="21.55"/>
    <s v="Frente 7"/>
    <x v="1"/>
  </r>
  <r>
    <d v="2026-05-19T00:00:00"/>
    <n v="3051"/>
    <s v="201-CASE A9900 ESTEIRA"/>
    <s v="1"/>
    <s v="ALCON CIA DE ALCOOL CONCEICAO DA BARRA"/>
    <x v="908"/>
    <n v="26"/>
    <n v="18.96"/>
    <s v="Frente 1"/>
    <x v="1"/>
  </r>
  <r>
    <d v="2026-05-19T00:00:00"/>
    <n v="3052"/>
    <s v="201-CASE A9900 ESTEIRA"/>
    <s v="1"/>
    <s v="ALCON CIA DE ALCOOL CONCEICAO DA BARRA"/>
    <x v="909"/>
    <n v="22"/>
    <n v="18.66"/>
    <s v="Frente 1"/>
    <x v="1"/>
  </r>
  <r>
    <d v="2026-05-19T00:00:00"/>
    <n v="3053"/>
    <s v="201-CASE A9900 ESTEIRA"/>
    <s v="1"/>
    <s v="ALCON CIA DE ALCOOL CONCEICAO DA BARRA"/>
    <x v="910"/>
    <n v="19"/>
    <n v="17.32"/>
    <s v="Frente 1"/>
    <x v="1"/>
  </r>
  <r>
    <d v="2026-05-19T00:00:00"/>
    <n v="3054"/>
    <s v="201-CASE A9900 ESTEIRA"/>
    <s v="1"/>
    <s v="ALCON CIA DE ALCOOL CONCEICAO DA BARRA"/>
    <x v="911"/>
    <n v="15"/>
    <n v="18.739999999999998"/>
    <s v="Frente 1"/>
    <x v="1"/>
  </r>
  <r>
    <d v="2026-05-19T00:00:00"/>
    <n v="3019"/>
    <s v="100-JOHN DEERE CH570 ESTEIRA"/>
    <s v="4533"/>
    <s v="NDB HOLDING AGRICOLA LTDA - MATRIZ"/>
    <x v="912"/>
    <n v="21"/>
    <n v="16.12"/>
    <s v="Frente 2"/>
    <x v="1"/>
  </r>
  <r>
    <d v="2026-05-19T00:00:00"/>
    <n v="3020"/>
    <s v="100-JOHN DEERE CH570 ESTEIRA"/>
    <s v="4533"/>
    <s v="NDB HOLDING AGRICOLA LTDA - MATRIZ"/>
    <x v="913"/>
    <n v="24"/>
    <n v="16.71"/>
    <s v="Frente 2"/>
    <x v="1"/>
  </r>
  <r>
    <d v="2026-05-19T00:00:00"/>
    <n v="3021"/>
    <s v="100-JOHN DEERE CH570 ESTEIRA"/>
    <s v="4533"/>
    <s v="NDB HOLDING AGRICOLA LTDA - MATRIZ"/>
    <x v="914"/>
    <n v="17"/>
    <n v="16.760000000000002"/>
    <s v="Frente 2"/>
    <x v="1"/>
  </r>
  <r>
    <d v="2026-05-19T00:00:00"/>
    <n v="3022"/>
    <s v="100-JOHN DEERE CH570 ESTEIRA"/>
    <s v="4533"/>
    <s v="NDB HOLDING AGRICOLA LTDA - MATRIZ"/>
    <x v="915"/>
    <n v="20"/>
    <n v="16.989999999999998"/>
    <s v="Frente 2"/>
    <x v="1"/>
  </r>
  <r>
    <d v="2026-05-19T00:00:00"/>
    <n v="3023"/>
    <s v="100-JOHN DEERE CH570 ESTEIRA"/>
    <s v="4533"/>
    <s v="NDB HOLDING AGRICOLA LTDA - MATRIZ"/>
    <x v="916"/>
    <n v="18"/>
    <n v="18.88"/>
    <s v="Frente 3"/>
    <x v="1"/>
  </r>
  <r>
    <d v="2026-05-19T00:00:00"/>
    <n v="3024"/>
    <s v="100-JOHN DEERE CH570 ESTEIRA"/>
    <s v="4533"/>
    <s v="NDB HOLDING AGRICOLA LTDA - MATRIZ"/>
    <x v="917"/>
    <n v="28"/>
    <n v="18.989999999999998"/>
    <s v="Frente 3"/>
    <x v="1"/>
  </r>
  <r>
    <d v="2026-05-19T00:00:00"/>
    <n v="3025"/>
    <s v="100-JOHN DEERE CH570 ESTEIRA"/>
    <s v="4533"/>
    <s v="NDB HOLDING AGRICOLA LTDA - MATRIZ"/>
    <x v="918"/>
    <n v="19"/>
    <n v="18.309999999999999"/>
    <s v="Frente 3"/>
    <x v="1"/>
  </r>
  <r>
    <d v="2026-05-19T00:00:00"/>
    <n v="3026"/>
    <s v="100-JOHN DEERE CH570 ESTEIRA"/>
    <s v="4533"/>
    <s v="NDB HOLDING AGRICOLA LTDA - MATRIZ"/>
    <x v="919"/>
    <n v="19"/>
    <n v="17.489999999999998"/>
    <s v="Frente 3"/>
    <x v="1"/>
  </r>
  <r>
    <d v="2026-05-19T00:00:00"/>
    <n v="3031"/>
    <s v="101-JOHN DEERE CH670 ESTEIRA"/>
    <s v="4533"/>
    <s v="NDB HOLDING AGRICOLA LTDA - MATRIZ"/>
    <x v="920"/>
    <n v="12"/>
    <n v="15.54"/>
    <s v="Frente 4"/>
    <x v="1"/>
  </r>
  <r>
    <d v="2026-05-19T00:00:00"/>
    <n v="3035"/>
    <s v="101-JOHN DEERE CH670 ESTEIRA"/>
    <s v="4533"/>
    <s v="NDB HOLDING AGRICOLA LTDA - MATRIZ"/>
    <x v="921"/>
    <n v="15"/>
    <n v="17.53"/>
    <s v="Frente 4"/>
    <x v="1"/>
  </r>
  <r>
    <d v="2026-05-19T00:00:00"/>
    <n v="3041"/>
    <s v="100-JOHN DEERE CH570 ESTEIRA"/>
    <s v="4533"/>
    <s v="NDB HOLDING AGRICOLA LTDA - MATRIZ"/>
    <x v="922"/>
    <n v="11"/>
    <n v="17.27"/>
    <s v="Frente 4"/>
    <x v="1"/>
  </r>
  <r>
    <d v="2026-05-19T00:00:00"/>
    <n v="3043"/>
    <s v="100-JOHN DEERE CH570 ESTEIRA"/>
    <s v="4533"/>
    <s v="NDB HOLDING AGRICOLA LTDA - MATRIZ"/>
    <x v="923"/>
    <n v="5"/>
    <n v="14.48"/>
    <s v="Frente 4"/>
    <x v="1"/>
  </r>
  <r>
    <d v="2026-05-19T00:00:00"/>
    <n v="3047"/>
    <s v="100-JOHN DEERE CH570 ESTEIRA"/>
    <s v="4533"/>
    <s v="NDB HOLDING AGRICOLA LTDA - MATRIZ"/>
    <x v="924"/>
    <n v="21"/>
    <n v="19.57"/>
    <s v="Frente 5"/>
    <x v="1"/>
  </r>
  <r>
    <d v="2026-05-19T00:00:00"/>
    <n v="3048"/>
    <s v="100-JOHN DEERE CH570 ESTEIRA"/>
    <s v="4533"/>
    <s v="NDB HOLDING AGRICOLA LTDA - MATRIZ"/>
    <x v="925"/>
    <n v="3"/>
    <n v="14.62"/>
    <s v="Frente 5"/>
    <x v="1"/>
  </r>
  <r>
    <d v="2026-05-19T00:00:00"/>
    <n v="3049"/>
    <s v="100-JOHN DEERE CH570 ESTEIRA"/>
    <s v="4533"/>
    <s v="NDB HOLDING AGRICOLA LTDA - MATRIZ"/>
    <x v="926"/>
    <n v="22"/>
    <n v="18.09"/>
    <s v="Frente 5"/>
    <x v="1"/>
  </r>
  <r>
    <d v="2026-05-19T00:00:00"/>
    <n v="3050"/>
    <s v="100-JOHN DEERE CH570 ESTEIRA"/>
    <s v="4533"/>
    <s v="NDB HOLDING AGRICOLA LTDA - MATRIZ"/>
    <x v="927"/>
    <n v="19"/>
    <n v="19.07"/>
    <s v="Frente 5"/>
    <x v="1"/>
  </r>
  <r>
    <d v="2026-05-19T00:00:00"/>
    <n v="3028"/>
    <s v="101-JOHN DEERE CH670 ESTEIRA"/>
    <s v="4533"/>
    <s v="NDB HOLDING AGRICOLA LTDA - MATRIZ"/>
    <x v="928"/>
    <n v="19"/>
    <n v="13.03"/>
    <s v="Frente 6"/>
    <x v="1"/>
  </r>
  <r>
    <d v="2026-05-19T00:00:00"/>
    <n v="3034"/>
    <s v="101-JOHN DEERE CH670 ESTEIRA"/>
    <s v="4533"/>
    <s v="NDB HOLDING AGRICOLA LTDA - MATRIZ"/>
    <x v="929"/>
    <n v="18"/>
    <n v="12.82"/>
    <s v="Frente 6"/>
    <x v="1"/>
  </r>
  <r>
    <d v="2026-05-19T00:00:00"/>
    <n v="3042"/>
    <s v="100-JOHN DEERE CH570 ESTEIRA"/>
    <s v="4533"/>
    <s v="NDB HOLDING AGRICOLA LTDA - MATRIZ"/>
    <x v="930"/>
    <n v="18"/>
    <n v="12.17"/>
    <s v="Frente 6"/>
    <x v="1"/>
  </r>
  <r>
    <d v="2026-05-19T00:00:00"/>
    <n v="3046"/>
    <s v="100-JOHN DEERE CH570 ESTEIRA"/>
    <s v="4533"/>
    <s v="NDB HOLDING AGRICOLA LTDA - MATRIZ"/>
    <x v="931"/>
    <n v="20"/>
    <n v="14.49"/>
    <s v="Frente 6"/>
    <x v="1"/>
  </r>
  <r>
    <d v="2026-05-19T00:00:00"/>
    <n v="3027"/>
    <s v="101-JOHN DEERE CH670 ESTEIRA"/>
    <s v="4533"/>
    <s v="NDB HOLDING AGRICOLA LTDA - MATRIZ"/>
    <x v="932"/>
    <n v="17"/>
    <n v="14.96"/>
    <s v="Frente 7"/>
    <x v="1"/>
  </r>
  <r>
    <d v="2026-05-19T00:00:00"/>
    <n v="3030"/>
    <s v="101-JOHN DEERE CH670 ESTEIRA"/>
    <s v="4533"/>
    <s v="NDB HOLDING AGRICOLA LTDA - MATRIZ"/>
    <x v="933"/>
    <n v="14"/>
    <n v="17.53"/>
    <s v="Frente 7"/>
    <x v="1"/>
  </r>
  <r>
    <d v="2026-05-19T00:00:00"/>
    <n v="3045"/>
    <s v="100-JOHN DEERE CH570 ESTEIRA"/>
    <s v="4533"/>
    <s v="NDB HOLDING AGRICOLA LTDA - MATRIZ"/>
    <x v="934"/>
    <n v="10"/>
    <n v="18.25"/>
    <s v="Frente 7"/>
    <x v="1"/>
  </r>
  <r>
    <d v="2026-05-19T00:00:00"/>
    <n v="3033"/>
    <s v="101-JOHN DEERE CH670 ESTEIRA"/>
    <s v="4533"/>
    <s v="NDB HOLDING AGRICOLA LTDA - MATRIZ"/>
    <x v="935"/>
    <n v="13"/>
    <n v="20.7"/>
    <s v="Frente 7"/>
    <x v="1"/>
  </r>
  <r>
    <d v="2026-05-20T00:00:00"/>
    <n v="3051"/>
    <s v="201-CASE A9900 ESTEIRA"/>
    <s v="1"/>
    <s v="ALCON CIA DE ALCOOL CONCEICAO DA BARRA"/>
    <x v="936"/>
    <n v="37"/>
    <n v="17.899999999999999"/>
    <s v="Frente 1"/>
    <x v="1"/>
  </r>
  <r>
    <d v="2026-05-20T00:00:00"/>
    <n v="3052"/>
    <s v="201-CASE A9900 ESTEIRA"/>
    <s v="1"/>
    <s v="ALCON CIA DE ALCOOL CONCEICAO DA BARRA"/>
    <x v="937"/>
    <n v="42"/>
    <n v="18.22"/>
    <s v="Frente 1"/>
    <x v="1"/>
  </r>
  <r>
    <d v="2026-05-20T00:00:00"/>
    <n v="3053"/>
    <s v="201-CASE A9900 ESTEIRA"/>
    <s v="1"/>
    <s v="ALCON CIA DE ALCOOL CONCEICAO DA BARRA"/>
    <x v="938"/>
    <n v="30"/>
    <n v="17.37"/>
    <s v="Frente 1"/>
    <x v="1"/>
  </r>
  <r>
    <d v="2026-05-20T00:00:00"/>
    <n v="3054"/>
    <s v="201-CASE A9900 ESTEIRA"/>
    <s v="1"/>
    <s v="ALCON CIA DE ALCOOL CONCEICAO DA BARRA"/>
    <x v="939"/>
    <n v="35"/>
    <n v="16.96"/>
    <s v="Frente 1"/>
    <x v="1"/>
  </r>
  <r>
    <d v="2026-05-20T00:00:00"/>
    <n v="3019"/>
    <s v="100-JOHN DEERE CH570 ESTEIRA"/>
    <s v="4533"/>
    <s v="NDB HOLDING AGRICOLA LTDA - MATRIZ"/>
    <x v="940"/>
    <n v="41"/>
    <n v="17.43"/>
    <s v="Frente 2"/>
    <x v="1"/>
  </r>
  <r>
    <d v="2026-05-20T00:00:00"/>
    <n v="3020"/>
    <s v="100-JOHN DEERE CH570 ESTEIRA"/>
    <s v="4533"/>
    <s v="NDB HOLDING AGRICOLA LTDA - MATRIZ"/>
    <x v="941"/>
    <n v="31"/>
    <n v="14.88"/>
    <s v="Frente 2"/>
    <x v="1"/>
  </r>
  <r>
    <d v="2026-05-20T00:00:00"/>
    <n v="3021"/>
    <s v="100-JOHN DEERE CH570 ESTEIRA"/>
    <s v="4533"/>
    <s v="NDB HOLDING AGRICOLA LTDA - MATRIZ"/>
    <x v="942"/>
    <n v="29"/>
    <n v="17.77"/>
    <s v="Frente 2"/>
    <x v="1"/>
  </r>
  <r>
    <d v="2026-05-20T00:00:00"/>
    <n v="3022"/>
    <s v="100-JOHN DEERE CH570 ESTEIRA"/>
    <s v="4533"/>
    <s v="NDB HOLDING AGRICOLA LTDA - MATRIZ"/>
    <x v="943"/>
    <n v="26"/>
    <n v="16.23"/>
    <s v="Frente 2"/>
    <x v="1"/>
  </r>
  <r>
    <d v="2026-05-20T00:00:00"/>
    <n v="3023"/>
    <s v="100-JOHN DEERE CH570 ESTEIRA"/>
    <s v="4533"/>
    <s v="NDB HOLDING AGRICOLA LTDA - MATRIZ"/>
    <x v="944"/>
    <n v="39"/>
    <n v="16.940000000000001"/>
    <s v="Frente 3"/>
    <x v="1"/>
  </r>
  <r>
    <d v="2026-05-20T00:00:00"/>
    <n v="3024"/>
    <s v="100-JOHN DEERE CH570 ESTEIRA"/>
    <s v="4533"/>
    <s v="NDB HOLDING AGRICOLA LTDA - MATRIZ"/>
    <x v="945"/>
    <n v="22"/>
    <n v="21.67"/>
    <s v="Frente 3"/>
    <x v="1"/>
  </r>
  <r>
    <d v="2026-05-20T00:00:00"/>
    <n v="3025"/>
    <s v="100-JOHN DEERE CH570 ESTEIRA"/>
    <s v="4533"/>
    <s v="NDB HOLDING AGRICOLA LTDA - MATRIZ"/>
    <x v="946"/>
    <n v="34"/>
    <n v="20.170000000000002"/>
    <s v="Frente 3"/>
    <x v="1"/>
  </r>
  <r>
    <d v="2026-05-20T00:00:00"/>
    <n v="3026"/>
    <s v="100-JOHN DEERE CH570 ESTEIRA"/>
    <s v="4533"/>
    <s v="NDB HOLDING AGRICOLA LTDA - MATRIZ"/>
    <x v="947"/>
    <n v="39"/>
    <n v="17.16"/>
    <s v="Frente 3"/>
    <x v="1"/>
  </r>
  <r>
    <d v="2026-05-20T00:00:00"/>
    <n v="3031"/>
    <s v="101-JOHN DEERE CH670 ESTEIRA"/>
    <s v="4533"/>
    <s v="NDB HOLDING AGRICOLA LTDA - MATRIZ"/>
    <x v="948"/>
    <n v="26"/>
    <n v="23.13"/>
    <s v="Frente 4"/>
    <x v="1"/>
  </r>
  <r>
    <d v="2026-05-20T00:00:00"/>
    <n v="3035"/>
    <s v="101-JOHN DEERE CH670 ESTEIRA"/>
    <s v="4533"/>
    <s v="NDB HOLDING AGRICOLA LTDA - MATRIZ"/>
    <x v="949"/>
    <n v="17"/>
    <n v="22.77"/>
    <s v="Frente 4"/>
    <x v="1"/>
  </r>
  <r>
    <d v="2026-05-20T00:00:00"/>
    <n v="3041"/>
    <s v="100-JOHN DEERE CH570 ESTEIRA"/>
    <s v="4533"/>
    <s v="NDB HOLDING AGRICOLA LTDA - MATRIZ"/>
    <x v="950"/>
    <n v="7"/>
    <n v="14.67"/>
    <s v="Frente 4"/>
    <x v="1"/>
  </r>
  <r>
    <d v="2026-05-20T00:00:00"/>
    <n v="3043"/>
    <s v="100-JOHN DEERE CH570 ESTEIRA"/>
    <s v="4533"/>
    <s v="NDB HOLDING AGRICOLA LTDA - MATRIZ"/>
    <x v="951"/>
    <n v="6"/>
    <n v="24.05"/>
    <s v="Frente 4"/>
    <x v="1"/>
  </r>
  <r>
    <d v="2026-05-20T00:00:00"/>
    <n v="3047"/>
    <s v="100-JOHN DEERE CH570 ESTEIRA"/>
    <s v="4533"/>
    <s v="NDB HOLDING AGRICOLA LTDA - MATRIZ"/>
    <x v="952"/>
    <n v="37"/>
    <n v="16.03"/>
    <s v="Frente 5"/>
    <x v="1"/>
  </r>
  <r>
    <d v="2026-05-20T00:00:00"/>
    <n v="3048"/>
    <s v="100-JOHN DEERE CH570 ESTEIRA"/>
    <s v="4533"/>
    <s v="NDB HOLDING AGRICOLA LTDA - MATRIZ"/>
    <x v="953"/>
    <n v="26"/>
    <n v="15.56"/>
    <s v="Frente 5"/>
    <x v="1"/>
  </r>
  <r>
    <d v="2026-05-20T00:00:00"/>
    <n v="3049"/>
    <s v="100-JOHN DEERE CH570 ESTEIRA"/>
    <s v="4533"/>
    <s v="NDB HOLDING AGRICOLA LTDA - MATRIZ"/>
    <x v="954"/>
    <n v="25"/>
    <n v="15.18"/>
    <s v="Frente 5"/>
    <x v="1"/>
  </r>
  <r>
    <d v="2026-05-20T00:00:00"/>
    <n v="3050"/>
    <s v="100-JOHN DEERE CH570 ESTEIRA"/>
    <s v="4533"/>
    <s v="NDB HOLDING AGRICOLA LTDA - MATRIZ"/>
    <x v="955"/>
    <n v="29"/>
    <n v="17.59"/>
    <s v="Frente 5"/>
    <x v="1"/>
  </r>
  <r>
    <d v="2026-05-20T00:00:00"/>
    <n v="3028"/>
    <s v="101-JOHN DEERE CH670 ESTEIRA"/>
    <s v="4533"/>
    <s v="NDB HOLDING AGRICOLA LTDA - MATRIZ"/>
    <x v="956"/>
    <n v="25"/>
    <n v="15.11"/>
    <s v="Frente 6"/>
    <x v="1"/>
  </r>
  <r>
    <d v="2026-05-20T00:00:00"/>
    <n v="3034"/>
    <s v="101-JOHN DEERE CH670 ESTEIRA"/>
    <s v="4533"/>
    <s v="NDB HOLDING AGRICOLA LTDA - MATRIZ"/>
    <x v="957"/>
    <n v="20"/>
    <n v="12.74"/>
    <s v="Frente 6"/>
    <x v="1"/>
  </r>
  <r>
    <d v="2026-05-20T00:00:00"/>
    <n v="3042"/>
    <s v="100-JOHN DEERE CH570 ESTEIRA"/>
    <s v="4533"/>
    <s v="NDB HOLDING AGRICOLA LTDA - MATRIZ"/>
    <x v="958"/>
    <n v="22"/>
    <n v="13.35"/>
    <s v="Frente 6"/>
    <x v="1"/>
  </r>
  <r>
    <d v="2026-05-20T00:00:00"/>
    <n v="3046"/>
    <s v="100-JOHN DEERE CH570 ESTEIRA"/>
    <s v="4533"/>
    <s v="NDB HOLDING AGRICOLA LTDA - MATRIZ"/>
    <x v="959"/>
    <n v="18"/>
    <n v="13.42"/>
    <s v="Frente 6"/>
    <x v="1"/>
  </r>
  <r>
    <d v="2026-05-20T00:00:00"/>
    <n v="3027"/>
    <s v="101-JOHN DEERE CH670 ESTEIRA"/>
    <s v="4533"/>
    <s v="NDB HOLDING AGRICOLA LTDA - MATRIZ"/>
    <x v="960"/>
    <n v="17"/>
    <n v="16.55"/>
    <s v="Frente 7"/>
    <x v="1"/>
  </r>
  <r>
    <d v="2026-05-20T00:00:00"/>
    <n v="3030"/>
    <s v="101-JOHN DEERE CH670 ESTEIRA"/>
    <s v="4533"/>
    <s v="NDB HOLDING AGRICOLA LTDA - MATRIZ"/>
    <x v="961"/>
    <n v="13"/>
    <n v="12.74"/>
    <s v="Frente 7"/>
    <x v="1"/>
  </r>
  <r>
    <d v="2026-05-20T00:00:00"/>
    <n v="3045"/>
    <s v="100-JOHN DEERE CH570 ESTEIRA"/>
    <s v="4533"/>
    <s v="NDB HOLDING AGRICOLA LTDA - MATRIZ"/>
    <x v="962"/>
    <n v="14"/>
    <n v="14.39"/>
    <s v="Frente 7"/>
    <x v="1"/>
  </r>
  <r>
    <d v="2026-05-20T00:00:00"/>
    <n v="3033"/>
    <s v="101-JOHN DEERE CH670 ESTEIRA"/>
    <s v="4533"/>
    <s v="NDB HOLDING AGRICOLA LTDA - MATRIZ"/>
    <x v="963"/>
    <n v="29"/>
    <n v="18.73"/>
    <s v="Frente 7"/>
    <x v="1"/>
  </r>
  <r>
    <d v="2026-05-21T00:00:00"/>
    <n v="3051"/>
    <s v="201-CASE A9900 ESTEIRA"/>
    <s v="1"/>
    <s v="ALCON CIA DE ALCOOL CONCEICAO DA BARRA"/>
    <x v="964"/>
    <n v="35"/>
    <n v="16.899999999999999"/>
    <s v="Frente 1"/>
    <x v="1"/>
  </r>
  <r>
    <d v="2026-05-21T00:00:00"/>
    <n v="3052"/>
    <s v="201-CASE A9900 ESTEIRA"/>
    <s v="1"/>
    <s v="ALCON CIA DE ALCOOL CONCEICAO DA BARRA"/>
    <x v="965"/>
    <n v="27"/>
    <n v="15.05"/>
    <s v="Frente 1"/>
    <x v="1"/>
  </r>
  <r>
    <d v="2026-05-21T00:00:00"/>
    <n v="3053"/>
    <s v="201-CASE A9900 ESTEIRA"/>
    <s v="1"/>
    <s v="ALCON CIA DE ALCOOL CONCEICAO DA BARRA"/>
    <x v="966"/>
    <n v="27"/>
    <n v="15.59"/>
    <s v="Frente 1"/>
    <x v="1"/>
  </r>
  <r>
    <d v="2026-05-21T00:00:00"/>
    <n v="3054"/>
    <s v="201-CASE A9900 ESTEIRA"/>
    <s v="1"/>
    <s v="ALCON CIA DE ALCOOL CONCEICAO DA BARRA"/>
    <x v="967"/>
    <n v="27"/>
    <n v="18.649999999999999"/>
    <s v="Frente 1"/>
    <x v="1"/>
  </r>
  <r>
    <d v="2026-05-21T00:00:00"/>
    <n v="3019"/>
    <s v="100-JOHN DEERE CH570 ESTEIRA"/>
    <s v="4533"/>
    <s v="NDB HOLDING AGRICOLA LTDA - MATRIZ"/>
    <x v="968"/>
    <n v="37"/>
    <n v="16.079999999999998"/>
    <s v="Frente 2"/>
    <x v="1"/>
  </r>
  <r>
    <d v="2026-05-21T00:00:00"/>
    <n v="3020"/>
    <s v="100-JOHN DEERE CH570 ESTEIRA"/>
    <s v="4533"/>
    <s v="NDB HOLDING AGRICOLA LTDA - MATRIZ"/>
    <x v="969"/>
    <n v="29"/>
    <n v="17.41"/>
    <s v="Frente 2"/>
    <x v="1"/>
  </r>
  <r>
    <d v="2026-05-21T00:00:00"/>
    <n v="3021"/>
    <s v="100-JOHN DEERE CH570 ESTEIRA"/>
    <s v="4533"/>
    <s v="NDB HOLDING AGRICOLA LTDA - MATRIZ"/>
    <x v="970"/>
    <n v="35"/>
    <n v="16.14"/>
    <s v="Frente 2"/>
    <x v="1"/>
  </r>
  <r>
    <d v="2026-05-21T00:00:00"/>
    <n v="3022"/>
    <s v="100-JOHN DEERE CH570 ESTEIRA"/>
    <s v="4533"/>
    <s v="NDB HOLDING AGRICOLA LTDA - MATRIZ"/>
    <x v="971"/>
    <n v="28"/>
    <n v="17.09"/>
    <s v="Frente 2"/>
    <x v="1"/>
  </r>
  <r>
    <d v="2026-05-21T00:00:00"/>
    <n v="3023"/>
    <s v="100-JOHN DEERE CH570 ESTEIRA"/>
    <s v="4533"/>
    <s v="NDB HOLDING AGRICOLA LTDA - MATRIZ"/>
    <x v="972"/>
    <n v="38"/>
    <n v="18.38"/>
    <s v="Frente 3"/>
    <x v="1"/>
  </r>
  <r>
    <d v="2026-05-21T00:00:00"/>
    <n v="3024"/>
    <s v="100-JOHN DEERE CH570 ESTEIRA"/>
    <s v="4533"/>
    <s v="NDB HOLDING AGRICOLA LTDA - MATRIZ"/>
    <x v="973"/>
    <n v="16"/>
    <n v="17.100000000000001"/>
    <s v="Frente 3"/>
    <x v="1"/>
  </r>
  <r>
    <d v="2026-05-21T00:00:00"/>
    <n v="3025"/>
    <s v="100-JOHN DEERE CH570 ESTEIRA"/>
    <s v="4533"/>
    <s v="NDB HOLDING AGRICOLA LTDA - MATRIZ"/>
    <x v="974"/>
    <n v="33"/>
    <n v="19.87"/>
    <s v="Frente 3"/>
    <x v="1"/>
  </r>
  <r>
    <d v="2026-05-21T00:00:00"/>
    <n v="3026"/>
    <s v="100-JOHN DEERE CH570 ESTEIRA"/>
    <s v="4533"/>
    <s v="NDB HOLDING AGRICOLA LTDA - MATRIZ"/>
    <x v="975"/>
    <n v="28"/>
    <n v="17.25"/>
    <s v="Frente 3"/>
    <x v="1"/>
  </r>
  <r>
    <d v="2026-05-21T00:00:00"/>
    <n v="3031"/>
    <s v="101-JOHN DEERE CH670 ESTEIRA"/>
    <s v="4533"/>
    <s v="NDB HOLDING AGRICOLA LTDA - MATRIZ"/>
    <x v="976"/>
    <n v="29"/>
    <n v="14.55"/>
    <s v="Frente 4"/>
    <x v="1"/>
  </r>
  <r>
    <d v="2026-05-21T00:00:00"/>
    <n v="3035"/>
    <s v="101-JOHN DEERE CH670 ESTEIRA"/>
    <s v="4533"/>
    <s v="NDB HOLDING AGRICOLA LTDA - MATRIZ"/>
    <x v="977"/>
    <n v="35"/>
    <n v="18.23"/>
    <s v="Frente 4"/>
    <x v="1"/>
  </r>
  <r>
    <d v="2026-05-21T00:00:00"/>
    <n v="3041"/>
    <s v="100-JOHN DEERE CH570 ESTEIRA"/>
    <s v="4533"/>
    <s v="NDB HOLDING AGRICOLA LTDA - MATRIZ"/>
    <x v="978"/>
    <n v="18"/>
    <n v="16.05"/>
    <s v="Frente 4"/>
    <x v="1"/>
  </r>
  <r>
    <d v="2026-05-21T00:00:00"/>
    <n v="3043"/>
    <s v="100-JOHN DEERE CH570 ESTEIRA"/>
    <s v="4533"/>
    <s v="NDB HOLDING AGRICOLA LTDA - MATRIZ"/>
    <x v="979"/>
    <n v="20"/>
    <n v="18.64"/>
    <s v="Frente 4"/>
    <x v="1"/>
  </r>
  <r>
    <d v="2026-05-21T00:00:00"/>
    <n v="3047"/>
    <s v="100-JOHN DEERE CH570 ESTEIRA"/>
    <s v="4533"/>
    <s v="NDB HOLDING AGRICOLA LTDA - MATRIZ"/>
    <x v="980"/>
    <n v="37"/>
    <n v="16.86"/>
    <s v="Frente 5"/>
    <x v="1"/>
  </r>
  <r>
    <d v="2026-05-21T00:00:00"/>
    <n v="3048"/>
    <s v="100-JOHN DEERE CH570 ESTEIRA"/>
    <s v="4533"/>
    <s v="NDB HOLDING AGRICOLA LTDA - MATRIZ"/>
    <x v="981"/>
    <n v="36"/>
    <n v="15.67"/>
    <s v="Frente 5"/>
    <x v="1"/>
  </r>
  <r>
    <d v="2026-05-21T00:00:00"/>
    <n v="3049"/>
    <s v="100-JOHN DEERE CH570 ESTEIRA"/>
    <s v="4533"/>
    <s v="NDB HOLDING AGRICOLA LTDA - MATRIZ"/>
    <x v="982"/>
    <n v="39"/>
    <n v="15.35"/>
    <s v="Frente 5"/>
    <x v="1"/>
  </r>
  <r>
    <d v="2026-05-21T00:00:00"/>
    <n v="3050"/>
    <s v="100-JOHN DEERE CH570 ESTEIRA"/>
    <s v="4533"/>
    <s v="NDB HOLDING AGRICOLA LTDA - MATRIZ"/>
    <x v="983"/>
    <n v="17"/>
    <n v="16.25"/>
    <s v="Frente 5"/>
    <x v="1"/>
  </r>
  <r>
    <d v="2026-05-21T00:00:00"/>
    <n v="3028"/>
    <s v="101-JOHN DEERE CH670 ESTEIRA"/>
    <s v="4533"/>
    <s v="NDB HOLDING AGRICOLA LTDA - MATRIZ"/>
    <x v="984"/>
    <n v="16"/>
    <n v="16.649999999999999"/>
    <s v="Frente 6"/>
    <x v="1"/>
  </r>
  <r>
    <d v="2026-05-21T00:00:00"/>
    <n v="3034"/>
    <s v="101-JOHN DEERE CH670 ESTEIRA"/>
    <s v="4533"/>
    <s v="NDB HOLDING AGRICOLA LTDA - MATRIZ"/>
    <x v="985"/>
    <n v="13"/>
    <n v="14.41"/>
    <s v="Frente 6"/>
    <x v="1"/>
  </r>
  <r>
    <d v="2026-05-21T00:00:00"/>
    <n v="3042"/>
    <s v="100-JOHN DEERE CH570 ESTEIRA"/>
    <s v="4533"/>
    <s v="NDB HOLDING AGRICOLA LTDA - MATRIZ"/>
    <x v="986"/>
    <n v="14"/>
    <n v="17.43"/>
    <s v="Frente 6"/>
    <x v="1"/>
  </r>
  <r>
    <d v="2026-05-21T00:00:00"/>
    <n v="3046"/>
    <s v="100-JOHN DEERE CH570 ESTEIRA"/>
    <s v="4533"/>
    <s v="NDB HOLDING AGRICOLA LTDA - MATRIZ"/>
    <x v="987"/>
    <n v="19"/>
    <n v="15.07"/>
    <s v="Frente 6"/>
    <x v="1"/>
  </r>
  <r>
    <d v="2026-05-21T00:00:00"/>
    <n v="3027"/>
    <s v="101-JOHN DEERE CH670 ESTEIRA"/>
    <s v="4533"/>
    <s v="NDB HOLDING AGRICOLA LTDA - MATRIZ"/>
    <x v="988"/>
    <n v="18"/>
    <n v="21.25"/>
    <s v="Frente 7"/>
    <x v="1"/>
  </r>
  <r>
    <d v="2026-05-21T00:00:00"/>
    <n v="3030"/>
    <s v="101-JOHN DEERE CH670 ESTEIRA"/>
    <s v="4533"/>
    <s v="NDB HOLDING AGRICOLA LTDA - MATRIZ"/>
    <x v="989"/>
    <n v="16"/>
    <n v="16.309999999999999"/>
    <s v="Frente 7"/>
    <x v="1"/>
  </r>
  <r>
    <d v="2026-05-21T00:00:00"/>
    <n v="3045"/>
    <s v="100-JOHN DEERE CH570 ESTEIRA"/>
    <s v="4533"/>
    <s v="NDB HOLDING AGRICOLA LTDA - MATRIZ"/>
    <x v="990"/>
    <n v="7"/>
    <n v="20.3"/>
    <s v="Frente 7"/>
    <x v="1"/>
  </r>
  <r>
    <d v="2026-05-21T00:00:00"/>
    <n v="3033"/>
    <s v="101-JOHN DEERE CH670 ESTEIRA"/>
    <s v="4533"/>
    <s v="NDB HOLDING AGRICOLA LTDA - MATRIZ"/>
    <x v="991"/>
    <n v="13"/>
    <n v="15.35"/>
    <s v="Frente 7"/>
    <x v="1"/>
  </r>
  <r>
    <d v="2026-05-22T00:00:00"/>
    <n v="3051"/>
    <s v="201-CASE A9900 ESTEIRA"/>
    <s v="1"/>
    <s v="ALCON CIA DE ALCOOL CONCEICAO DA BARRA"/>
    <x v="992"/>
    <n v="17"/>
    <n v="13.77"/>
    <s v="Frente 1"/>
    <x v="1"/>
  </r>
  <r>
    <d v="2026-05-22T00:00:00"/>
    <n v="3052"/>
    <s v="201-CASE A9900 ESTEIRA"/>
    <s v="1"/>
    <s v="ALCON CIA DE ALCOOL CONCEICAO DA BARRA"/>
    <x v="993"/>
    <n v="16"/>
    <n v="13.69"/>
    <s v="Frente 1"/>
    <x v="1"/>
  </r>
  <r>
    <d v="2026-05-22T00:00:00"/>
    <n v="3053"/>
    <s v="201-CASE A9900 ESTEIRA"/>
    <s v="1"/>
    <s v="ALCON CIA DE ALCOOL CONCEICAO DA BARRA"/>
    <x v="994"/>
    <n v="23"/>
    <n v="15.82"/>
    <s v="Frente 1"/>
    <x v="1"/>
  </r>
  <r>
    <d v="2026-05-22T00:00:00"/>
    <n v="3054"/>
    <s v="201-CASE A9900 ESTEIRA"/>
    <s v="1"/>
    <s v="ALCON CIA DE ALCOOL CONCEICAO DA BARRA"/>
    <x v="995"/>
    <n v="13"/>
    <n v="14.27"/>
    <s v="Frente 1"/>
    <x v="1"/>
  </r>
  <r>
    <d v="2026-05-22T00:00:00"/>
    <n v="3019"/>
    <s v="100-JOHN DEERE CH570 ESTEIRA"/>
    <s v="4533"/>
    <s v="NDB HOLDING AGRICOLA LTDA - MATRIZ"/>
    <x v="996"/>
    <n v="24"/>
    <n v="16.34"/>
    <s v="Frente 2"/>
    <x v="1"/>
  </r>
  <r>
    <d v="2026-05-22T00:00:00"/>
    <n v="3020"/>
    <s v="100-JOHN DEERE CH570 ESTEIRA"/>
    <s v="4533"/>
    <s v="NDB HOLDING AGRICOLA LTDA - MATRIZ"/>
    <x v="997"/>
    <n v="22"/>
    <n v="18.11"/>
    <s v="Frente 2"/>
    <x v="1"/>
  </r>
  <r>
    <d v="2026-05-22T00:00:00"/>
    <n v="3021"/>
    <s v="100-JOHN DEERE CH570 ESTEIRA"/>
    <s v="4533"/>
    <s v="NDB HOLDING AGRICOLA LTDA - MATRIZ"/>
    <x v="998"/>
    <n v="28"/>
    <n v="15.88"/>
    <s v="Frente 2"/>
    <x v="1"/>
  </r>
  <r>
    <d v="2026-05-22T00:00:00"/>
    <n v="3022"/>
    <s v="100-JOHN DEERE CH570 ESTEIRA"/>
    <s v="4533"/>
    <s v="NDB HOLDING AGRICOLA LTDA - MATRIZ"/>
    <x v="999"/>
    <n v="24"/>
    <n v="15.94"/>
    <s v="Frente 2"/>
    <x v="1"/>
  </r>
  <r>
    <d v="2026-05-22T00:00:00"/>
    <n v="3023"/>
    <s v="100-JOHN DEERE CH570 ESTEIRA"/>
    <s v="4533"/>
    <s v="NDB HOLDING AGRICOLA LTDA - MATRIZ"/>
    <x v="1000"/>
    <n v="2"/>
    <n v="13.15"/>
    <s v="Frente 3"/>
    <x v="1"/>
  </r>
  <r>
    <d v="2026-05-22T00:00:00"/>
    <n v="3025"/>
    <s v="100-JOHN DEERE CH570 ESTEIRA"/>
    <s v="4533"/>
    <s v="NDB HOLDING AGRICOLA LTDA - MATRIZ"/>
    <x v="1001"/>
    <n v="2"/>
    <n v="15.37"/>
    <s v="Frente 3"/>
    <x v="1"/>
  </r>
  <r>
    <d v="2026-05-22T00:00:00"/>
    <n v="3026"/>
    <s v="100-JOHN DEERE CH570 ESTEIRA"/>
    <s v="4533"/>
    <s v="NDB HOLDING AGRICOLA LTDA - MATRIZ"/>
    <x v="1002"/>
    <n v="3"/>
    <n v="20.88"/>
    <s v="Frente 3"/>
    <x v="1"/>
  </r>
  <r>
    <d v="2026-05-22T00:00:00"/>
    <n v="3031"/>
    <s v="101-JOHN DEERE CH670 ESTEIRA"/>
    <s v="4533"/>
    <s v="NDB HOLDING AGRICOLA LTDA - MATRIZ"/>
    <x v="1003"/>
    <n v="15"/>
    <n v="16.32"/>
    <s v="Frente 4"/>
    <x v="1"/>
  </r>
  <r>
    <d v="2026-05-22T00:00:00"/>
    <n v="3035"/>
    <s v="101-JOHN DEERE CH670 ESTEIRA"/>
    <s v="4533"/>
    <s v="NDB HOLDING AGRICOLA LTDA - MATRIZ"/>
    <x v="1004"/>
    <n v="20"/>
    <n v="17.96"/>
    <s v="Frente 4"/>
    <x v="1"/>
  </r>
  <r>
    <d v="2026-05-22T00:00:00"/>
    <n v="3041"/>
    <s v="100-JOHN DEERE CH570 ESTEIRA"/>
    <s v="4533"/>
    <s v="NDB HOLDING AGRICOLA LTDA - MATRIZ"/>
    <x v="1005"/>
    <n v="15"/>
    <n v="15.49"/>
    <s v="Frente 4"/>
    <x v="1"/>
  </r>
  <r>
    <d v="2026-05-22T00:00:00"/>
    <n v="3043"/>
    <s v="100-JOHN DEERE CH570 ESTEIRA"/>
    <s v="4533"/>
    <s v="NDB HOLDING AGRICOLA LTDA - MATRIZ"/>
    <x v="1006"/>
    <n v="6"/>
    <n v="15.96"/>
    <s v="Frente 4"/>
    <x v="1"/>
  </r>
  <r>
    <d v="2026-05-22T00:00:00"/>
    <n v="3047"/>
    <s v="100-JOHN DEERE CH570 ESTEIRA"/>
    <s v="4533"/>
    <s v="NDB HOLDING AGRICOLA LTDA - MATRIZ"/>
    <x v="1007"/>
    <n v="16"/>
    <n v="16.670000000000002"/>
    <s v="Frente 5"/>
    <x v="1"/>
  </r>
  <r>
    <d v="2026-05-22T00:00:00"/>
    <n v="3048"/>
    <s v="100-JOHN DEERE CH570 ESTEIRA"/>
    <s v="4533"/>
    <s v="NDB HOLDING AGRICOLA LTDA - MATRIZ"/>
    <x v="1008"/>
    <n v="17"/>
    <n v="18.36"/>
    <s v="Frente 5"/>
    <x v="1"/>
  </r>
  <r>
    <d v="2026-05-22T00:00:00"/>
    <n v="3049"/>
    <s v="100-JOHN DEERE CH570 ESTEIRA"/>
    <s v="4533"/>
    <s v="NDB HOLDING AGRICOLA LTDA - MATRIZ"/>
    <x v="1009"/>
    <n v="31"/>
    <n v="17.239999999999998"/>
    <s v="Frente 5"/>
    <x v="1"/>
  </r>
  <r>
    <d v="2026-05-22T00:00:00"/>
    <n v="3050"/>
    <s v="100-JOHN DEERE CH570 ESTEIRA"/>
    <s v="4533"/>
    <s v="NDB HOLDING AGRICOLA LTDA - MATRIZ"/>
    <x v="1010"/>
    <n v="28"/>
    <n v="18.28"/>
    <s v="Frente 5"/>
    <x v="1"/>
  </r>
  <r>
    <d v="2026-05-22T00:00:00"/>
    <n v="3034"/>
    <s v="101-JOHN DEERE CH670 ESTEIRA"/>
    <s v="4533"/>
    <s v="NDB HOLDING AGRICOLA LTDA - MATRIZ"/>
    <x v="1011"/>
    <n v="6"/>
    <n v="13.33"/>
    <s v="Frente 6"/>
    <x v="1"/>
  </r>
  <r>
    <d v="2026-05-22T00:00:00"/>
    <n v="3042"/>
    <s v="100-JOHN DEERE CH570 ESTEIRA"/>
    <s v="4533"/>
    <s v="NDB HOLDING AGRICOLA LTDA - MATRIZ"/>
    <x v="1012"/>
    <n v="9"/>
    <n v="19.04"/>
    <s v="Frente 6"/>
    <x v="1"/>
  </r>
  <r>
    <d v="2026-05-22T00:00:00"/>
    <n v="3046"/>
    <s v="100-JOHN DEERE CH570 ESTEIRA"/>
    <s v="4533"/>
    <s v="NDB HOLDING AGRICOLA LTDA - MATRIZ"/>
    <x v="1013"/>
    <n v="16"/>
    <n v="19.920000000000002"/>
    <s v="Frente 6"/>
    <x v="1"/>
  </r>
  <r>
    <d v="2026-05-22T00:00:00"/>
    <n v="3027"/>
    <s v="101-JOHN DEERE CH670 ESTEIRA"/>
    <s v="4533"/>
    <s v="NDB HOLDING AGRICOLA LTDA - MATRIZ"/>
    <x v="1014"/>
    <n v="1"/>
    <n v="29.85"/>
    <s v="Frente 7"/>
    <x v="1"/>
  </r>
  <r>
    <d v="2026-05-22T00:00:00"/>
    <n v="3030"/>
    <s v="101-JOHN DEERE CH670 ESTEIRA"/>
    <s v="4533"/>
    <s v="NDB HOLDING AGRICOLA LTDA - MATRIZ"/>
    <x v="1015"/>
    <n v="27"/>
    <n v="20.66"/>
    <s v="Frente 7"/>
    <x v="1"/>
  </r>
  <r>
    <d v="2026-05-22T00:00:00"/>
    <n v="3045"/>
    <s v="100-JOHN DEERE CH570 ESTEIRA"/>
    <s v="4533"/>
    <s v="NDB HOLDING AGRICOLA LTDA - MATRIZ"/>
    <x v="1016"/>
    <n v="30"/>
    <n v="22.26"/>
    <s v="Frente 7"/>
    <x v="1"/>
  </r>
  <r>
    <d v="2026-05-22T00:00:00"/>
    <n v="3033"/>
    <s v="101-JOHN DEERE CH670 ESTEIRA"/>
    <s v="4533"/>
    <s v="NDB HOLDING AGRICOLA LTDA - MATRIZ"/>
    <x v="1017"/>
    <n v="3"/>
    <n v="14.05"/>
    <s v="Frente 7"/>
    <x v="1"/>
  </r>
  <r>
    <d v="2026-05-23T00:00:00"/>
    <n v="3019"/>
    <s v="100-JOHN DEERE CH570 ESTEIRA"/>
    <s v="4533"/>
    <s v="NDB HOLDING AGRICOLA LTDA - MATRIZ"/>
    <x v="1018"/>
    <n v="0"/>
    <n v="0"/>
    <s v="Frente 2"/>
    <x v="1"/>
  </r>
  <r>
    <d v="2026-05-23T00:00:00"/>
    <n v="3020"/>
    <s v="100-JOHN DEERE CH570 ESTEIRA"/>
    <s v="4533"/>
    <s v="NDB HOLDING AGRICOLA LTDA - MATRIZ"/>
    <x v="1018"/>
    <n v="0"/>
    <n v="0"/>
    <s v="Frente 2"/>
    <x v="1"/>
  </r>
  <r>
    <d v="2026-05-23T00:00:00"/>
    <n v="3021"/>
    <s v="100-JOHN DEERE CH570 ESTEIRA"/>
    <s v="4533"/>
    <s v="NDB HOLDING AGRICOLA LTDA - MATRIZ"/>
    <x v="1018"/>
    <n v="0"/>
    <n v="0"/>
    <s v="Frente 2"/>
    <x v="1"/>
  </r>
  <r>
    <d v="2026-05-23T00:00:00"/>
    <n v="3022"/>
    <s v="100-JOHN DEERE CH570 ESTEIRA"/>
    <s v="4533"/>
    <s v="NDB HOLDING AGRICOLA LTDA - MATRIZ"/>
    <x v="1018"/>
    <n v="0"/>
    <n v="0"/>
    <s v="Frente 2"/>
    <x v="1"/>
  </r>
  <r>
    <d v="2026-05-23T00:00:00"/>
    <n v="3023"/>
    <s v="100-JOHN DEERE CH570 ESTEIRA"/>
    <s v="4533"/>
    <s v="NDB HOLDING AGRICOLA LTDA - MATRIZ"/>
    <x v="1018"/>
    <n v="0"/>
    <n v="0"/>
    <s v="Frente 3"/>
    <x v="1"/>
  </r>
  <r>
    <d v="2026-05-23T00:00:00"/>
    <n v="3024"/>
    <s v="100-JOHN DEERE CH570 ESTEIRA"/>
    <s v="4533"/>
    <s v="NDB HOLDING AGRICOLA LTDA - MATRIZ"/>
    <x v="1018"/>
    <n v="0"/>
    <n v="0"/>
    <s v="Frente 3"/>
    <x v="1"/>
  </r>
  <r>
    <d v="2026-05-23T00:00:00"/>
    <n v="3025"/>
    <s v="100-JOHN DEERE CH570 ESTEIRA"/>
    <s v="4533"/>
    <s v="NDB HOLDING AGRICOLA LTDA - MATRIZ"/>
    <x v="1018"/>
    <n v="0"/>
    <n v="0"/>
    <s v="Frente 3"/>
    <x v="1"/>
  </r>
  <r>
    <d v="2026-05-23T00:00:00"/>
    <n v="3026"/>
    <s v="100-JOHN DEERE CH570 ESTEIRA"/>
    <s v="4533"/>
    <s v="NDB HOLDING AGRICOLA LTDA - MATRIZ"/>
    <x v="1018"/>
    <n v="0"/>
    <n v="0"/>
    <s v="Frente 3"/>
    <x v="1"/>
  </r>
  <r>
    <d v="2026-05-23T00:00:00"/>
    <n v="3031"/>
    <s v="101-JOHN DEERE CH670 ESTEIRA"/>
    <s v="4533"/>
    <s v="NDB HOLDING AGRICOLA LTDA - MATRIZ"/>
    <x v="1018"/>
    <n v="0"/>
    <n v="0"/>
    <s v="Frente 4"/>
    <x v="1"/>
  </r>
  <r>
    <d v="2026-05-23T00:00:00"/>
    <n v="3035"/>
    <s v="101-JOHN DEERE CH670 ESTEIRA"/>
    <s v="4533"/>
    <s v="NDB HOLDING AGRICOLA LTDA - MATRIZ"/>
    <x v="1018"/>
    <n v="0"/>
    <n v="0"/>
    <s v="Frente 4"/>
    <x v="1"/>
  </r>
  <r>
    <d v="2026-05-23T00:00:00"/>
    <n v="3041"/>
    <s v="100-JOHN DEERE CH570 ESTEIRA"/>
    <s v="4533"/>
    <s v="NDB HOLDING AGRICOLA LTDA - MATRIZ"/>
    <x v="1018"/>
    <n v="0"/>
    <n v="0"/>
    <s v="Frente 4"/>
    <x v="1"/>
  </r>
  <r>
    <d v="2026-05-23T00:00:00"/>
    <n v="3043"/>
    <s v="100-JOHN DEERE CH570 ESTEIRA"/>
    <s v="4533"/>
    <s v="NDB HOLDING AGRICOLA LTDA - MATRIZ"/>
    <x v="1018"/>
    <n v="0"/>
    <n v="0"/>
    <s v="Frente 4"/>
    <x v="1"/>
  </r>
  <r>
    <d v="2026-05-23T00:00:00"/>
    <n v="3047"/>
    <s v="100-JOHN DEERE CH570 ESTEIRA"/>
    <s v="4533"/>
    <s v="NDB HOLDING AGRICOLA LTDA - MATRIZ"/>
    <x v="1018"/>
    <n v="0"/>
    <n v="0"/>
    <s v="Frente 5"/>
    <x v="1"/>
  </r>
  <r>
    <d v="2026-05-23T00:00:00"/>
    <n v="3048"/>
    <s v="100-JOHN DEERE CH570 ESTEIRA"/>
    <s v="4533"/>
    <s v="NDB HOLDING AGRICOLA LTDA - MATRIZ"/>
    <x v="1018"/>
    <n v="0"/>
    <n v="0"/>
    <s v="Frente 5"/>
    <x v="1"/>
  </r>
  <r>
    <d v="2026-05-23T00:00:00"/>
    <n v="3049"/>
    <s v="100-JOHN DEERE CH570 ESTEIRA"/>
    <s v="4533"/>
    <s v="NDB HOLDING AGRICOLA LTDA - MATRIZ"/>
    <x v="1018"/>
    <n v="0"/>
    <n v="0"/>
    <s v="Frente 5"/>
    <x v="1"/>
  </r>
  <r>
    <d v="2026-05-23T00:00:00"/>
    <n v="3050"/>
    <s v="100-JOHN DEERE CH570 ESTEIRA"/>
    <s v="4533"/>
    <s v="NDB HOLDING AGRICOLA LTDA - MATRIZ"/>
    <x v="1018"/>
    <n v="0"/>
    <n v="0"/>
    <s v="Frente 5"/>
    <x v="1"/>
  </r>
  <r>
    <d v="2026-05-23T00:00:00"/>
    <n v="3028"/>
    <s v="101-JOHN DEERE CH670 ESTEIRA"/>
    <s v="4533"/>
    <s v="NDB HOLDING AGRICOLA LTDA - MATRIZ"/>
    <x v="1018"/>
    <n v="0"/>
    <n v="0"/>
    <s v="Frente 6"/>
    <x v="1"/>
  </r>
  <r>
    <d v="2026-05-23T00:00:00"/>
    <n v="3034"/>
    <s v="101-JOHN DEERE CH670 ESTEIRA"/>
    <s v="4533"/>
    <s v="NDB HOLDING AGRICOLA LTDA - MATRIZ"/>
    <x v="1018"/>
    <n v="0"/>
    <n v="0"/>
    <s v="Frente 6"/>
    <x v="1"/>
  </r>
  <r>
    <d v="2026-05-23T00:00:00"/>
    <n v="3042"/>
    <s v="100-JOHN DEERE CH570 ESTEIRA"/>
    <s v="4533"/>
    <s v="NDB HOLDING AGRICOLA LTDA - MATRIZ"/>
    <x v="1018"/>
    <n v="0"/>
    <n v="0"/>
    <s v="Frente 6"/>
    <x v="1"/>
  </r>
  <r>
    <d v="2026-05-23T00:00:00"/>
    <n v="3046"/>
    <s v="100-JOHN DEERE CH570 ESTEIRA"/>
    <s v="4533"/>
    <s v="NDB HOLDING AGRICOLA LTDA - MATRIZ"/>
    <x v="1018"/>
    <n v="0"/>
    <n v="0"/>
    <s v="Frente 6"/>
    <x v="1"/>
  </r>
  <r>
    <d v="2026-05-23T00:00:00"/>
    <n v="3030"/>
    <s v="101-JOHN DEERE CH670 ESTEIRA"/>
    <s v="4533"/>
    <s v="NDB HOLDING AGRICOLA LTDA - MATRIZ"/>
    <x v="1018"/>
    <n v="0"/>
    <n v="0"/>
    <s v="Frente 7"/>
    <x v="1"/>
  </r>
  <r>
    <d v="2026-05-23T00:00:00"/>
    <n v="3044"/>
    <s v="100-JOHN DEERE CH570 ESTEIRA"/>
    <s v="4533"/>
    <s v="NDB HOLDING AGRICOLA LTDA - MATRIZ"/>
    <x v="1018"/>
    <n v="0"/>
    <n v="0"/>
    <s v="Frente 7"/>
    <x v="1"/>
  </r>
  <r>
    <d v="2026-05-23T00:00:00"/>
    <n v="3045"/>
    <s v="100-JOHN DEERE CH570 ESTEIRA"/>
    <s v="4533"/>
    <s v="NDB HOLDING AGRICOLA LTDA - MATRIZ"/>
    <x v="1018"/>
    <n v="0"/>
    <n v="0"/>
    <s v="Frente 7"/>
    <x v="1"/>
  </r>
  <r>
    <d v="2026-05-23T00:00:00"/>
    <n v="3033"/>
    <s v="101-JOHN DEERE CH670 ESTEIRA"/>
    <s v="4533"/>
    <s v="NDB HOLDING AGRICOLA LTDA - MATRIZ"/>
    <x v="1018"/>
    <n v="0"/>
    <n v="0"/>
    <s v="Frente 7"/>
    <x v="1"/>
  </r>
  <r>
    <d v="2026-05-23T00:00:00"/>
    <n v="3019"/>
    <s v="100-JOHN DEERE CH570 ESTEIRA"/>
    <s v="4533"/>
    <s v="NDB HOLDING AGRICOLA LTDA - MATRIZ"/>
    <x v="1018"/>
    <n v="0"/>
    <n v="0"/>
    <s v="Frente 2"/>
    <x v="1"/>
  </r>
  <r>
    <d v="2026-05-23T00:00:00"/>
    <n v="3020"/>
    <s v="100-JOHN DEERE CH570 ESTEIRA"/>
    <s v="4533"/>
    <s v="NDB HOLDING AGRICOLA LTDA - MATRIZ"/>
    <x v="1018"/>
    <n v="0"/>
    <n v="0"/>
    <s v="Frente 2"/>
    <x v="1"/>
  </r>
  <r>
    <d v="2026-05-23T00:00:00"/>
    <n v="3021"/>
    <s v="100-JOHN DEERE CH570 ESTEIRA"/>
    <s v="4533"/>
    <s v="NDB HOLDING AGRICOLA LTDA - MATRIZ"/>
    <x v="1018"/>
    <n v="0"/>
    <n v="0"/>
    <s v="Frente 2"/>
    <x v="1"/>
  </r>
  <r>
    <d v="2026-05-23T00:00:00"/>
    <n v="3022"/>
    <s v="100-JOHN DEERE CH570 ESTEIRA"/>
    <s v="4533"/>
    <s v="NDB HOLDING AGRICOLA LTDA - MATRIZ"/>
    <x v="1018"/>
    <n v="0"/>
    <n v="0"/>
    <s v="Frente 2"/>
    <x v="1"/>
  </r>
  <r>
    <d v="2026-05-23T00:00:00"/>
    <n v="3023"/>
    <s v="100-JOHN DEERE CH570 ESTEIRA"/>
    <s v="4533"/>
    <s v="NDB HOLDING AGRICOLA LTDA - MATRIZ"/>
    <x v="1018"/>
    <n v="0"/>
    <n v="0"/>
    <s v="Frente 3"/>
    <x v="1"/>
  </r>
  <r>
    <d v="2026-05-23T00:00:00"/>
    <n v="3024"/>
    <s v="100-JOHN DEERE CH570 ESTEIRA"/>
    <s v="4533"/>
    <s v="NDB HOLDING AGRICOLA LTDA - MATRIZ"/>
    <x v="1018"/>
    <n v="0"/>
    <n v="0"/>
    <s v="Frente 3"/>
    <x v="1"/>
  </r>
  <r>
    <d v="2026-05-23T00:00:00"/>
    <n v="3025"/>
    <s v="100-JOHN DEERE CH570 ESTEIRA"/>
    <s v="4533"/>
    <s v="NDB HOLDING AGRICOLA LTDA - MATRIZ"/>
    <x v="1018"/>
    <n v="0"/>
    <n v="0"/>
    <s v="Frente 3"/>
    <x v="1"/>
  </r>
  <r>
    <d v="2026-05-23T00:00:00"/>
    <n v="3026"/>
    <s v="100-JOHN DEERE CH570 ESTEIRA"/>
    <s v="4533"/>
    <s v="NDB HOLDING AGRICOLA LTDA - MATRIZ"/>
    <x v="1018"/>
    <n v="0"/>
    <n v="0"/>
    <s v="Frente 3"/>
    <x v="1"/>
  </r>
  <r>
    <d v="2026-05-23T00:00:00"/>
    <n v="3027"/>
    <s v="101-JOHN DEERE CH670 ESTEIRA"/>
    <s v="4533"/>
    <s v="NDB HOLDING AGRICOLA LTDA - MATRIZ"/>
    <x v="1018"/>
    <n v="0"/>
    <n v="0"/>
    <s v="Frente 7"/>
    <x v="1"/>
  </r>
  <r>
    <d v="2026-05-23T00:00:00"/>
    <n v="3028"/>
    <s v="101-JOHN DEERE CH670 ESTEIRA"/>
    <s v="4533"/>
    <s v="NDB HOLDING AGRICOLA LTDA - MATRIZ"/>
    <x v="1018"/>
    <n v="0"/>
    <n v="0"/>
    <s v="Frente 6"/>
    <x v="1"/>
  </r>
  <r>
    <d v="2026-05-23T00:00:00"/>
    <n v="3030"/>
    <s v="101-JOHN DEERE CH670 ESTEIRA"/>
    <s v="4533"/>
    <s v="NDB HOLDING AGRICOLA LTDA - MATRIZ"/>
    <x v="1018"/>
    <n v="0"/>
    <n v="0"/>
    <s v="Frente 7"/>
    <x v="1"/>
  </r>
  <r>
    <d v="2026-05-23T00:00:00"/>
    <n v="3031"/>
    <s v="101-JOHN DEERE CH670 ESTEIRA"/>
    <s v="4533"/>
    <s v="NDB HOLDING AGRICOLA LTDA - MATRIZ"/>
    <x v="1018"/>
    <n v="0"/>
    <n v="0"/>
    <s v="Frente 4"/>
    <x v="1"/>
  </r>
  <r>
    <d v="2026-05-23T00:00:00"/>
    <n v="3033"/>
    <s v="101-JOHN DEERE CH670 ESTEIRA"/>
    <s v="4533"/>
    <s v="NDB HOLDING AGRICOLA LTDA - MATRIZ"/>
    <x v="1018"/>
    <n v="0"/>
    <n v="0"/>
    <s v="Frente 7"/>
    <x v="1"/>
  </r>
  <r>
    <d v="2026-05-23T00:00:00"/>
    <n v="3034"/>
    <s v="101-JOHN DEERE CH670 ESTEIRA"/>
    <s v="4533"/>
    <s v="NDB HOLDING AGRICOLA LTDA - MATRIZ"/>
    <x v="1018"/>
    <n v="0"/>
    <n v="0"/>
    <s v="Frente 6"/>
    <x v="1"/>
  </r>
  <r>
    <d v="2026-05-23T00:00:00"/>
    <n v="3035"/>
    <s v="101-JOHN DEERE CH670 ESTEIRA"/>
    <s v="4533"/>
    <s v="NDB HOLDING AGRICOLA LTDA - MATRIZ"/>
    <x v="1018"/>
    <n v="0"/>
    <n v="0"/>
    <s v="Frente 4"/>
    <x v="1"/>
  </r>
  <r>
    <d v="2026-05-23T00:00:00"/>
    <n v="3041"/>
    <s v="100-JOHN DEERE CH570 ESTEIRA"/>
    <s v="4533"/>
    <s v="NDB HOLDING AGRICOLA LTDA - MATRIZ"/>
    <x v="1018"/>
    <n v="0"/>
    <n v="0"/>
    <s v="Frente 4"/>
    <x v="1"/>
  </r>
  <r>
    <d v="2026-05-23T00:00:00"/>
    <n v="3042"/>
    <s v="100-JOHN DEERE CH570 ESTEIRA"/>
    <s v="4533"/>
    <s v="NDB HOLDING AGRICOLA LTDA - MATRIZ"/>
    <x v="1018"/>
    <n v="0"/>
    <n v="0"/>
    <s v="Frente 6"/>
    <x v="1"/>
  </r>
  <r>
    <d v="2026-05-23T00:00:00"/>
    <n v="3043"/>
    <s v="100-JOHN DEERE CH570 ESTEIRA"/>
    <s v="4533"/>
    <s v="NDB HOLDING AGRICOLA LTDA - MATRIZ"/>
    <x v="1018"/>
    <n v="0"/>
    <n v="0"/>
    <s v="Frente 4"/>
    <x v="1"/>
  </r>
  <r>
    <d v="2026-05-23T00:00:00"/>
    <n v="3045"/>
    <s v="100-JOHN DEERE CH570 ESTEIRA"/>
    <s v="4533"/>
    <s v="NDB HOLDING AGRICOLA LTDA - MATRIZ"/>
    <x v="1018"/>
    <n v="0"/>
    <n v="0"/>
    <s v="Frente 7"/>
    <x v="1"/>
  </r>
  <r>
    <d v="2026-05-23T00:00:00"/>
    <n v="3046"/>
    <s v="100-JOHN DEERE CH570 ESTEIRA"/>
    <s v="4533"/>
    <s v="NDB HOLDING AGRICOLA LTDA - MATRIZ"/>
    <x v="1018"/>
    <n v="0"/>
    <n v="0"/>
    <s v="Frente 6"/>
    <x v="1"/>
  </r>
  <r>
    <d v="2026-05-23T00:00:00"/>
    <n v="3047"/>
    <s v="100-JOHN DEERE CH570 ESTEIRA"/>
    <s v="4533"/>
    <s v="NDB HOLDING AGRICOLA LTDA - MATRIZ"/>
    <x v="1018"/>
    <n v="0"/>
    <n v="0"/>
    <s v="Frente 5"/>
    <x v="1"/>
  </r>
  <r>
    <d v="2026-05-23T00:00:00"/>
    <n v="3048"/>
    <s v="100-JOHN DEERE CH570 ESTEIRA"/>
    <s v="4533"/>
    <s v="NDB HOLDING AGRICOLA LTDA - MATRIZ"/>
    <x v="1018"/>
    <n v="0"/>
    <n v="0"/>
    <s v="Frente 5"/>
    <x v="1"/>
  </r>
  <r>
    <d v="2026-05-23T00:00:00"/>
    <n v="3049"/>
    <s v="100-JOHN DEERE CH570 ESTEIRA"/>
    <s v="4533"/>
    <s v="NDB HOLDING AGRICOLA LTDA - MATRIZ"/>
    <x v="1018"/>
    <n v="0"/>
    <n v="0"/>
    <s v="Frente 5"/>
    <x v="1"/>
  </r>
  <r>
    <d v="2026-05-23T00:00:00"/>
    <n v="3050"/>
    <s v="100-JOHN DEERE CH570 ESTEIRA"/>
    <s v="4533"/>
    <s v="NDB HOLDING AGRICOLA LTDA - MATRIZ"/>
    <x v="1018"/>
    <n v="0"/>
    <n v="0"/>
    <s v="Frente 5"/>
    <x v="1"/>
  </r>
  <r>
    <d v="2026-05-23T00:00:00"/>
    <n v="3051"/>
    <s v="201-CASE A9900 ESTEIRA"/>
    <s v="1"/>
    <s v="ALCON CIA DE ALCOOL CONCEICAO DA BARRA"/>
    <x v="1018"/>
    <n v="0"/>
    <n v="0"/>
    <s v="Frente 1"/>
    <x v="1"/>
  </r>
  <r>
    <d v="2026-05-23T00:00:00"/>
    <n v="3052"/>
    <s v="201-CASE A9900 ESTEIRA"/>
    <s v="1"/>
    <s v="ALCON CIA DE ALCOOL CONCEICAO DA BARRA"/>
    <x v="1018"/>
    <n v="0"/>
    <n v="0"/>
    <s v="Frente 1"/>
    <x v="1"/>
  </r>
  <r>
    <d v="2026-05-23T00:00:00"/>
    <n v="3053"/>
    <s v="201-CASE A9900 ESTEIRA"/>
    <s v="1"/>
    <s v="ALCON CIA DE ALCOOL CONCEICAO DA BARRA"/>
    <x v="1018"/>
    <n v="0"/>
    <n v="0"/>
    <s v="Frente 1"/>
    <x v="1"/>
  </r>
  <r>
    <d v="2026-05-23T00:00:00"/>
    <n v="3054"/>
    <s v="201-CASE A9900 ESTEIRA"/>
    <s v="1"/>
    <s v="ALCON CIA DE ALCOOL CONCEICAO DA BARRA"/>
    <x v="1018"/>
    <n v="0"/>
    <n v="0"/>
    <s v="Frente 1"/>
    <x v="1"/>
  </r>
  <r>
    <d v="2026-05-24T00:00:00"/>
    <n v="3051"/>
    <s v="201-CASE A9900 ESTEIRA"/>
    <s v="1"/>
    <s v="ALCON CIA DE ALCOOL CONCEICAO DA BARRA"/>
    <x v="1019"/>
    <n v="53"/>
    <n v="17.420000000000002"/>
    <s v="Frente 1"/>
    <x v="1"/>
  </r>
  <r>
    <d v="2026-05-24T00:00:00"/>
    <n v="3052"/>
    <s v="201-CASE A9900 ESTEIRA"/>
    <s v="1"/>
    <s v="ALCON CIA DE ALCOOL CONCEICAO DA BARRA"/>
    <x v="1020"/>
    <n v="46"/>
    <n v="16.78"/>
    <s v="Frente 1"/>
    <x v="1"/>
  </r>
  <r>
    <d v="2026-05-24T00:00:00"/>
    <n v="3053"/>
    <s v="201-CASE A9900 ESTEIRA"/>
    <s v="1"/>
    <s v="ALCON CIA DE ALCOOL CONCEICAO DA BARRA"/>
    <x v="1021"/>
    <n v="52"/>
    <n v="18.47"/>
    <s v="Frente 1"/>
    <x v="1"/>
  </r>
  <r>
    <d v="2026-05-24T00:00:00"/>
    <n v="3054"/>
    <s v="201-CASE A9900 ESTEIRA"/>
    <s v="1"/>
    <s v="ALCON CIA DE ALCOOL CONCEICAO DA BARRA"/>
    <x v="1022"/>
    <n v="37"/>
    <n v="16.96"/>
    <s v="Frente 1"/>
    <x v="1"/>
  </r>
  <r>
    <d v="2026-05-24T00:00:00"/>
    <n v="3019"/>
    <s v="100-JOHN DEERE CH570 ESTEIRA"/>
    <s v="4533"/>
    <s v="NDB HOLDING AGRICOLA LTDA - MATRIZ"/>
    <x v="1023"/>
    <n v="22"/>
    <n v="18.559999999999999"/>
    <s v="Frente 2"/>
    <x v="1"/>
  </r>
  <r>
    <d v="2026-05-24T00:00:00"/>
    <n v="3020"/>
    <s v="100-JOHN DEERE CH570 ESTEIRA"/>
    <s v="4533"/>
    <s v="NDB HOLDING AGRICOLA LTDA - MATRIZ"/>
    <x v="1024"/>
    <n v="14"/>
    <n v="17.62"/>
    <s v="Frente 2"/>
    <x v="1"/>
  </r>
  <r>
    <d v="2026-05-24T00:00:00"/>
    <n v="3021"/>
    <s v="100-JOHN DEERE CH570 ESTEIRA"/>
    <s v="4533"/>
    <s v="NDB HOLDING AGRICOLA LTDA - MATRIZ"/>
    <x v="1025"/>
    <n v="22"/>
    <n v="19.100000000000001"/>
    <s v="Frente 2"/>
    <x v="1"/>
  </r>
  <r>
    <d v="2026-05-24T00:00:00"/>
    <n v="3022"/>
    <s v="100-JOHN DEERE CH570 ESTEIRA"/>
    <s v="4533"/>
    <s v="NDB HOLDING AGRICOLA LTDA - MATRIZ"/>
    <x v="1026"/>
    <n v="15"/>
    <n v="16.940000000000001"/>
    <s v="Frente 2"/>
    <x v="1"/>
  </r>
  <r>
    <d v="2026-05-24T00:00:00"/>
    <n v="3023"/>
    <s v="100-JOHN DEERE CH570 ESTEIRA"/>
    <s v="4533"/>
    <s v="NDB HOLDING AGRICOLA LTDA - MATRIZ"/>
    <x v="1027"/>
    <n v="1"/>
    <n v="15.76"/>
    <s v="Frente 3"/>
    <x v="1"/>
  </r>
  <r>
    <d v="2026-05-24T00:00:00"/>
    <n v="3024"/>
    <s v="100-JOHN DEERE CH570 ESTEIRA"/>
    <s v="4533"/>
    <s v="NDB HOLDING AGRICOLA LTDA - MATRIZ"/>
    <x v="1028"/>
    <n v="1"/>
    <n v="10.51"/>
    <s v="Frente 3"/>
    <x v="1"/>
  </r>
  <r>
    <d v="2026-05-24T00:00:00"/>
    <n v="3025"/>
    <s v="100-JOHN DEERE CH570 ESTEIRA"/>
    <s v="4533"/>
    <s v="NDB HOLDING AGRICOLA LTDA - MATRIZ"/>
    <x v="1027"/>
    <n v="1"/>
    <n v="15.76"/>
    <s v="Frente 3"/>
    <x v="1"/>
  </r>
  <r>
    <d v="2026-05-24T00:00:00"/>
    <n v="3026"/>
    <s v="100-JOHN DEERE CH570 ESTEIRA"/>
    <s v="4533"/>
    <s v="NDB HOLDING AGRICOLA LTDA - MATRIZ"/>
    <x v="1029"/>
    <n v="1"/>
    <n v="21.01"/>
    <s v="Frente 3"/>
    <x v="1"/>
  </r>
  <r>
    <d v="2026-05-24T00:00:00"/>
    <n v="3031"/>
    <s v="101-JOHN DEERE CH670 ESTEIRA"/>
    <s v="4533"/>
    <s v="NDB HOLDING AGRICOLA LTDA - MATRIZ"/>
    <x v="1030"/>
    <n v="9"/>
    <n v="21.5"/>
    <s v="Frente 4"/>
    <x v="1"/>
  </r>
  <r>
    <d v="2026-05-24T00:00:00"/>
    <n v="3035"/>
    <s v="101-JOHN DEERE CH670 ESTEIRA"/>
    <s v="4533"/>
    <s v="NDB HOLDING AGRICOLA LTDA - MATRIZ"/>
    <x v="1031"/>
    <n v="9"/>
    <n v="16.239999999999998"/>
    <s v="Frente 4"/>
    <x v="1"/>
  </r>
  <r>
    <d v="2026-05-24T00:00:00"/>
    <n v="3041"/>
    <s v="100-JOHN DEERE CH570 ESTEIRA"/>
    <s v="4533"/>
    <s v="NDB HOLDING AGRICOLA LTDA - MATRIZ"/>
    <x v="1032"/>
    <n v="6"/>
    <n v="18.21"/>
    <s v="Frente 4"/>
    <x v="1"/>
  </r>
  <r>
    <d v="2026-05-24T00:00:00"/>
    <n v="3043"/>
    <s v="100-JOHN DEERE CH570 ESTEIRA"/>
    <s v="4533"/>
    <s v="NDB HOLDING AGRICOLA LTDA - MATRIZ"/>
    <x v="1033"/>
    <n v="6"/>
    <n v="20.149999999999999"/>
    <s v="Frente 4"/>
    <x v="1"/>
  </r>
  <r>
    <d v="2026-05-24T00:00:00"/>
    <n v="3047"/>
    <s v="100-JOHN DEERE CH570 ESTEIRA"/>
    <s v="4533"/>
    <s v="NDB HOLDING AGRICOLA LTDA - MATRIZ"/>
    <x v="1034"/>
    <n v="62"/>
    <n v="17.52"/>
    <s v="Frente 5"/>
    <x v="1"/>
  </r>
  <r>
    <d v="2026-05-24T00:00:00"/>
    <n v="3048"/>
    <s v="100-JOHN DEERE CH570 ESTEIRA"/>
    <s v="4533"/>
    <s v="NDB HOLDING AGRICOLA LTDA - MATRIZ"/>
    <x v="1035"/>
    <n v="48"/>
    <n v="17.87"/>
    <s v="Frente 5"/>
    <x v="1"/>
  </r>
  <r>
    <d v="2026-05-24T00:00:00"/>
    <n v="3049"/>
    <s v="100-JOHN DEERE CH570 ESTEIRA"/>
    <s v="4533"/>
    <s v="NDB HOLDING AGRICOLA LTDA - MATRIZ"/>
    <x v="1036"/>
    <n v="52"/>
    <n v="17.149999999999999"/>
    <s v="Frente 5"/>
    <x v="1"/>
  </r>
  <r>
    <d v="2026-05-24T00:00:00"/>
    <n v="3050"/>
    <s v="100-JOHN DEERE CH570 ESTEIRA"/>
    <s v="4533"/>
    <s v="NDB HOLDING AGRICOLA LTDA - MATRIZ"/>
    <x v="1037"/>
    <n v="14"/>
    <n v="15.65"/>
    <s v="Frente 5"/>
    <x v="1"/>
  </r>
  <r>
    <d v="2026-05-24T00:00:00"/>
    <n v="3028"/>
    <s v="101-JOHN DEERE CH670 ESTEIRA"/>
    <s v="4533"/>
    <s v="NDB HOLDING AGRICOLA LTDA - MATRIZ"/>
    <x v="1038"/>
    <n v="5"/>
    <n v="16.61"/>
    <s v="Frente 6"/>
    <x v="1"/>
  </r>
  <r>
    <d v="2026-05-24T00:00:00"/>
    <n v="3034"/>
    <s v="101-JOHN DEERE CH670 ESTEIRA"/>
    <s v="4533"/>
    <s v="NDB HOLDING AGRICOLA LTDA - MATRIZ"/>
    <x v="1039"/>
    <n v="3"/>
    <n v="14.31"/>
    <s v="Frente 6"/>
    <x v="1"/>
  </r>
  <r>
    <d v="2026-05-24T00:00:00"/>
    <n v="3042"/>
    <s v="100-JOHN DEERE CH570 ESTEIRA"/>
    <s v="4533"/>
    <s v="NDB HOLDING AGRICOLA LTDA - MATRIZ"/>
    <x v="1040"/>
    <n v="7"/>
    <n v="18.149999999999999"/>
    <s v="Frente 6"/>
    <x v="1"/>
  </r>
  <r>
    <d v="2026-05-24T00:00:00"/>
    <n v="3046"/>
    <s v="100-JOHN DEERE CH570 ESTEIRA"/>
    <s v="4533"/>
    <s v="NDB HOLDING AGRICOLA LTDA - MATRIZ"/>
    <x v="1041"/>
    <n v="9"/>
    <n v="19.7"/>
    <s v="Frente 6"/>
    <x v="1"/>
  </r>
  <r>
    <d v="2026-05-24T00:00:00"/>
    <n v="3027"/>
    <s v="101-JOHN DEERE CH670 ESTEIRA"/>
    <s v="4533"/>
    <s v="NDB HOLDING AGRICOLA LTDA - MATRIZ"/>
    <x v="1042"/>
    <n v="24"/>
    <n v="16.78"/>
    <s v="Frente 7"/>
    <x v="1"/>
  </r>
  <r>
    <d v="2026-05-24T00:00:00"/>
    <n v="3030"/>
    <s v="101-JOHN DEERE CH670 ESTEIRA"/>
    <s v="4533"/>
    <s v="NDB HOLDING AGRICOLA LTDA - MATRIZ"/>
    <x v="1043"/>
    <n v="21"/>
    <n v="15.11"/>
    <s v="Frente 7"/>
    <x v="1"/>
  </r>
  <r>
    <d v="2026-05-24T00:00:00"/>
    <n v="3045"/>
    <s v="100-JOHN DEERE CH570 ESTEIRA"/>
    <s v="4533"/>
    <s v="NDB HOLDING AGRICOLA LTDA - MATRIZ"/>
    <x v="1044"/>
    <n v="17"/>
    <n v="16.27"/>
    <s v="Frente 7"/>
    <x v="1"/>
  </r>
  <r>
    <d v="2026-05-24T00:00:00"/>
    <n v="3033"/>
    <s v="101-JOHN DEERE CH670 ESTEIRA"/>
    <s v="4533"/>
    <s v="NDB HOLDING AGRICOLA LTDA - MATRIZ"/>
    <x v="1045"/>
    <n v="22"/>
    <n v="15.64"/>
    <s v="Frente 7"/>
    <x v="1"/>
  </r>
  <r>
    <d v="2026-05-25T00:00:00"/>
    <n v="3051"/>
    <s v="201-CASE A9900 ESTEIRA"/>
    <s v="1"/>
    <s v="ALCON CIA DE ALCOOL CONCEICAO DA BARRA"/>
    <x v="1046"/>
    <n v="37"/>
    <n v="17.489999999999998"/>
    <s v="Frente 1"/>
    <x v="1"/>
  </r>
  <r>
    <d v="2026-05-25T00:00:00"/>
    <n v="3052"/>
    <s v="201-CASE A9900 ESTEIRA"/>
    <s v="1"/>
    <s v="ALCON CIA DE ALCOOL CONCEICAO DA BARRA"/>
    <x v="1047"/>
    <n v="42"/>
    <n v="17.28"/>
    <s v="Frente 1"/>
    <x v="1"/>
  </r>
  <r>
    <d v="2026-05-25T00:00:00"/>
    <n v="3053"/>
    <s v="201-CASE A9900 ESTEIRA"/>
    <s v="1"/>
    <s v="ALCON CIA DE ALCOOL CONCEICAO DA BARRA"/>
    <x v="1048"/>
    <n v="25"/>
    <n v="17.579999999999998"/>
    <s v="Frente 1"/>
    <x v="1"/>
  </r>
  <r>
    <d v="2026-05-25T00:00:00"/>
    <n v="3054"/>
    <s v="201-CASE A9900 ESTEIRA"/>
    <s v="1"/>
    <s v="ALCON CIA DE ALCOOL CONCEICAO DA BARRA"/>
    <x v="1049"/>
    <n v="34"/>
    <n v="18.690000000000001"/>
    <s v="Frente 1"/>
    <x v="1"/>
  </r>
  <r>
    <d v="2026-05-25T00:00:00"/>
    <n v="3019"/>
    <s v="100-JOHN DEERE CH570 ESTEIRA"/>
    <s v="4533"/>
    <s v="NDB HOLDING AGRICOLA LTDA - MATRIZ"/>
    <x v="1050"/>
    <n v="33"/>
    <n v="15.99"/>
    <s v="Frente 2"/>
    <x v="1"/>
  </r>
  <r>
    <d v="2026-05-25T00:00:00"/>
    <n v="3020"/>
    <s v="100-JOHN DEERE CH570 ESTEIRA"/>
    <s v="4533"/>
    <s v="NDB HOLDING AGRICOLA LTDA - MATRIZ"/>
    <x v="1051"/>
    <n v="18"/>
    <n v="14.82"/>
    <s v="Frente 2"/>
    <x v="1"/>
  </r>
  <r>
    <d v="2026-05-25T00:00:00"/>
    <n v="3021"/>
    <s v="100-JOHN DEERE CH570 ESTEIRA"/>
    <s v="4533"/>
    <s v="NDB HOLDING AGRICOLA LTDA - MATRIZ"/>
    <x v="1052"/>
    <n v="30"/>
    <n v="15.04"/>
    <s v="Frente 2"/>
    <x v="1"/>
  </r>
  <r>
    <d v="2026-05-25T00:00:00"/>
    <n v="3022"/>
    <s v="100-JOHN DEERE CH570 ESTEIRA"/>
    <s v="4533"/>
    <s v="NDB HOLDING AGRICOLA LTDA - MATRIZ"/>
    <x v="1053"/>
    <n v="23"/>
    <n v="16.170000000000002"/>
    <s v="Frente 2"/>
    <x v="1"/>
  </r>
  <r>
    <d v="2026-05-25T00:00:00"/>
    <n v="3023"/>
    <s v="100-JOHN DEERE CH570 ESTEIRA"/>
    <s v="4533"/>
    <s v="NDB HOLDING AGRICOLA LTDA - MATRIZ"/>
    <x v="1054"/>
    <n v="24"/>
    <n v="18.68"/>
    <s v="Frente 3"/>
    <x v="1"/>
  </r>
  <r>
    <d v="2026-05-25T00:00:00"/>
    <n v="3024"/>
    <s v="100-JOHN DEERE CH570 ESTEIRA"/>
    <s v="4533"/>
    <s v="NDB HOLDING AGRICOLA LTDA - MATRIZ"/>
    <x v="1055"/>
    <n v="24"/>
    <n v="20.3"/>
    <s v="Frente 3"/>
    <x v="1"/>
  </r>
  <r>
    <d v="2026-05-25T00:00:00"/>
    <n v="3025"/>
    <s v="100-JOHN DEERE CH570 ESTEIRA"/>
    <s v="4533"/>
    <s v="NDB HOLDING AGRICOLA LTDA - MATRIZ"/>
    <x v="1056"/>
    <n v="15"/>
    <n v="18.399999999999999"/>
    <s v="Frente 3"/>
    <x v="1"/>
  </r>
  <r>
    <d v="2026-05-25T00:00:00"/>
    <n v="3026"/>
    <s v="100-JOHN DEERE CH570 ESTEIRA"/>
    <s v="4533"/>
    <s v="NDB HOLDING AGRICOLA LTDA - MATRIZ"/>
    <x v="1057"/>
    <n v="20"/>
    <n v="17.82"/>
    <s v="Frente 3"/>
    <x v="1"/>
  </r>
  <r>
    <d v="2026-05-25T00:00:00"/>
    <n v="3031"/>
    <s v="101-JOHN DEERE CH670 ESTEIRA"/>
    <s v="4533"/>
    <s v="NDB HOLDING AGRICOLA LTDA - MATRIZ"/>
    <x v="1058"/>
    <n v="18"/>
    <n v="15.98"/>
    <s v="Frente 4"/>
    <x v="1"/>
  </r>
  <r>
    <d v="2026-05-25T00:00:00"/>
    <n v="3035"/>
    <s v="101-JOHN DEERE CH670 ESTEIRA"/>
    <s v="4533"/>
    <s v="NDB HOLDING AGRICOLA LTDA - MATRIZ"/>
    <x v="1059"/>
    <n v="30"/>
    <n v="17.850000000000001"/>
    <s v="Frente 4"/>
    <x v="1"/>
  </r>
  <r>
    <d v="2026-05-25T00:00:00"/>
    <n v="3041"/>
    <s v="100-JOHN DEERE CH570 ESTEIRA"/>
    <s v="4533"/>
    <s v="NDB HOLDING AGRICOLA LTDA - MATRIZ"/>
    <x v="1060"/>
    <n v="33"/>
    <n v="18.89"/>
    <s v="Frente 4"/>
    <x v="1"/>
  </r>
  <r>
    <d v="2026-05-25T00:00:00"/>
    <n v="3043"/>
    <s v="100-JOHN DEERE CH570 ESTEIRA"/>
    <s v="4533"/>
    <s v="NDB HOLDING AGRICOLA LTDA - MATRIZ"/>
    <x v="1061"/>
    <n v="23"/>
    <n v="16.98"/>
    <s v="Frente 4"/>
    <x v="1"/>
  </r>
  <r>
    <d v="2026-05-25T00:00:00"/>
    <n v="3047"/>
    <s v="100-JOHN DEERE CH570 ESTEIRA"/>
    <s v="4533"/>
    <s v="NDB HOLDING AGRICOLA LTDA - MATRIZ"/>
    <x v="1062"/>
    <n v="48"/>
    <n v="16.7"/>
    <s v="Frente 5"/>
    <x v="1"/>
  </r>
  <r>
    <d v="2026-05-25T00:00:00"/>
    <n v="3048"/>
    <s v="100-JOHN DEERE CH570 ESTEIRA"/>
    <s v="4533"/>
    <s v="NDB HOLDING AGRICOLA LTDA - MATRIZ"/>
    <x v="1063"/>
    <n v="25"/>
    <n v="16.79"/>
    <s v="Frente 5"/>
    <x v="1"/>
  </r>
  <r>
    <d v="2026-05-25T00:00:00"/>
    <n v="3049"/>
    <s v="100-JOHN DEERE CH570 ESTEIRA"/>
    <s v="4533"/>
    <s v="NDB HOLDING AGRICOLA LTDA - MATRIZ"/>
    <x v="1064"/>
    <n v="47"/>
    <n v="17.98"/>
    <s v="Frente 5"/>
    <x v="1"/>
  </r>
  <r>
    <d v="2026-05-25T00:00:00"/>
    <n v="3050"/>
    <s v="100-JOHN DEERE CH570 ESTEIRA"/>
    <s v="4533"/>
    <s v="NDB HOLDING AGRICOLA LTDA - MATRIZ"/>
    <x v="1065"/>
    <n v="49"/>
    <n v="16.16"/>
    <s v="Frente 5"/>
    <x v="1"/>
  </r>
  <r>
    <d v="2026-05-25T00:00:00"/>
    <n v="3028"/>
    <s v="101-JOHN DEERE CH670 ESTEIRA"/>
    <s v="4533"/>
    <s v="NDB HOLDING AGRICOLA LTDA - MATRIZ"/>
    <x v="1066"/>
    <n v="17"/>
    <n v="19.04"/>
    <s v="Frente 6"/>
    <x v="1"/>
  </r>
  <r>
    <d v="2026-05-25T00:00:00"/>
    <n v="3034"/>
    <s v="101-JOHN DEERE CH670 ESTEIRA"/>
    <s v="4533"/>
    <s v="NDB HOLDING AGRICOLA LTDA - MATRIZ"/>
    <x v="1067"/>
    <n v="11"/>
    <n v="20.190000000000001"/>
    <s v="Frente 6"/>
    <x v="1"/>
  </r>
  <r>
    <d v="2026-05-25T00:00:00"/>
    <n v="3042"/>
    <s v="100-JOHN DEERE CH570 ESTEIRA"/>
    <s v="4533"/>
    <s v="NDB HOLDING AGRICOLA LTDA - MATRIZ"/>
    <x v="1068"/>
    <n v="9"/>
    <n v="12.43"/>
    <s v="Frente 6"/>
    <x v="1"/>
  </r>
  <r>
    <d v="2026-05-25T00:00:00"/>
    <n v="3046"/>
    <s v="100-JOHN DEERE CH570 ESTEIRA"/>
    <s v="4533"/>
    <s v="NDB HOLDING AGRICOLA LTDA - MATRIZ"/>
    <x v="1069"/>
    <n v="18"/>
    <n v="17.41"/>
    <s v="Frente 6"/>
    <x v="1"/>
  </r>
  <r>
    <d v="2026-05-25T00:00:00"/>
    <n v="3027"/>
    <s v="101-JOHN DEERE CH670 ESTEIRA"/>
    <s v="4533"/>
    <s v="NDB HOLDING AGRICOLA LTDA - MATRIZ"/>
    <x v="1070"/>
    <n v="20"/>
    <n v="16.420000000000002"/>
    <s v="Frente 7"/>
    <x v="1"/>
  </r>
  <r>
    <d v="2026-05-25T00:00:00"/>
    <n v="3030"/>
    <s v="101-JOHN DEERE CH670 ESTEIRA"/>
    <s v="4533"/>
    <s v="NDB HOLDING AGRICOLA LTDA - MATRIZ"/>
    <x v="1071"/>
    <n v="16"/>
    <n v="15.31"/>
    <s v="Frente 7"/>
    <x v="1"/>
  </r>
  <r>
    <d v="2026-05-25T00:00:00"/>
    <n v="3045"/>
    <s v="100-JOHN DEERE CH570 ESTEIRA"/>
    <s v="4533"/>
    <s v="NDB HOLDING AGRICOLA LTDA - MATRIZ"/>
    <x v="1072"/>
    <n v="15"/>
    <n v="14.23"/>
    <s v="Frente 7"/>
    <x v="1"/>
  </r>
  <r>
    <d v="2026-05-25T00:00:00"/>
    <n v="3033"/>
    <s v="101-JOHN DEERE CH670 ESTEIRA"/>
    <s v="4533"/>
    <s v="NDB HOLDING AGRICOLA LTDA - MATRIZ"/>
    <x v="1073"/>
    <n v="20"/>
    <n v="15.8"/>
    <s v="Frente 7"/>
    <x v="1"/>
  </r>
  <r>
    <d v="2026-05-26T00:00:00"/>
    <n v="3051"/>
    <s v="201-CASE A9900 ESTEIRA"/>
    <s v="1"/>
    <s v="ALCON CIA DE ALCOOL CONCEICAO DA BARRA"/>
    <x v="1074"/>
    <n v="33"/>
    <n v="16.36"/>
    <s v="Frente 1"/>
    <x v="1"/>
  </r>
  <r>
    <d v="2026-05-26T00:00:00"/>
    <n v="3052"/>
    <s v="201-CASE A9900 ESTEIRA"/>
    <s v="1"/>
    <s v="ALCON CIA DE ALCOOL CONCEICAO DA BARRA"/>
    <x v="1075"/>
    <n v="24"/>
    <n v="16.41"/>
    <s v="Frente 1"/>
    <x v="1"/>
  </r>
  <r>
    <d v="2026-05-26T00:00:00"/>
    <n v="3053"/>
    <s v="201-CASE A9900 ESTEIRA"/>
    <s v="1"/>
    <s v="ALCON CIA DE ALCOOL CONCEICAO DA BARRA"/>
    <x v="1076"/>
    <n v="34"/>
    <n v="16.89"/>
    <s v="Frente 1"/>
    <x v="1"/>
  </r>
  <r>
    <d v="2026-05-26T00:00:00"/>
    <n v="3054"/>
    <s v="201-CASE A9900 ESTEIRA"/>
    <s v="1"/>
    <s v="ALCON CIA DE ALCOOL CONCEICAO DA BARRA"/>
    <x v="1077"/>
    <n v="27"/>
    <n v="15.6"/>
    <s v="Frente 1"/>
    <x v="1"/>
  </r>
  <r>
    <d v="2026-05-26T00:00:00"/>
    <n v="3019"/>
    <s v="100-JOHN DEERE CH570 ESTEIRA"/>
    <s v="4533"/>
    <s v="NDB HOLDING AGRICOLA LTDA - MATRIZ"/>
    <x v="1078"/>
    <n v="21"/>
    <n v="17.899999999999999"/>
    <s v="Frente 2"/>
    <x v="1"/>
  </r>
  <r>
    <d v="2026-05-26T00:00:00"/>
    <n v="3020"/>
    <s v="100-JOHN DEERE CH570 ESTEIRA"/>
    <s v="4533"/>
    <s v="NDB HOLDING AGRICOLA LTDA - MATRIZ"/>
    <x v="1079"/>
    <n v="13"/>
    <n v="15.82"/>
    <s v="Frente 2"/>
    <x v="1"/>
  </r>
  <r>
    <d v="2026-05-26T00:00:00"/>
    <n v="3021"/>
    <s v="100-JOHN DEERE CH570 ESTEIRA"/>
    <s v="4533"/>
    <s v="NDB HOLDING AGRICOLA LTDA - MATRIZ"/>
    <x v="1080"/>
    <n v="24"/>
    <n v="17.32"/>
    <s v="Frente 2"/>
    <x v="1"/>
  </r>
  <r>
    <d v="2026-05-26T00:00:00"/>
    <n v="3022"/>
    <s v="100-JOHN DEERE CH570 ESTEIRA"/>
    <s v="4533"/>
    <s v="NDB HOLDING AGRICOLA LTDA - MATRIZ"/>
    <x v="1081"/>
    <n v="20"/>
    <n v="15.71"/>
    <s v="Frente 2"/>
    <x v="1"/>
  </r>
  <r>
    <d v="2026-05-26T00:00:00"/>
    <n v="3023"/>
    <s v="100-JOHN DEERE CH570 ESTEIRA"/>
    <s v="4533"/>
    <s v="NDB HOLDING AGRICOLA LTDA - MATRIZ"/>
    <x v="1082"/>
    <n v="35"/>
    <n v="18.760000000000002"/>
    <s v="Frente 3"/>
    <x v="1"/>
  </r>
  <r>
    <d v="2026-05-26T00:00:00"/>
    <n v="3024"/>
    <s v="100-JOHN DEERE CH570 ESTEIRA"/>
    <s v="4533"/>
    <s v="NDB HOLDING AGRICOLA LTDA - MATRIZ"/>
    <x v="1083"/>
    <n v="30"/>
    <n v="17.37"/>
    <s v="Frente 3"/>
    <x v="1"/>
  </r>
  <r>
    <d v="2026-05-26T00:00:00"/>
    <n v="3025"/>
    <s v="100-JOHN DEERE CH570 ESTEIRA"/>
    <s v="4533"/>
    <s v="NDB HOLDING AGRICOLA LTDA - MATRIZ"/>
    <x v="1084"/>
    <n v="35"/>
    <n v="16.72"/>
    <s v="Frente 3"/>
    <x v="1"/>
  </r>
  <r>
    <d v="2026-05-26T00:00:00"/>
    <n v="3026"/>
    <s v="100-JOHN DEERE CH570 ESTEIRA"/>
    <s v="4533"/>
    <s v="NDB HOLDING AGRICOLA LTDA - MATRIZ"/>
    <x v="1085"/>
    <n v="38"/>
    <n v="18.22"/>
    <s v="Frente 3"/>
    <x v="1"/>
  </r>
  <r>
    <d v="2026-05-26T00:00:00"/>
    <n v="3031"/>
    <s v="101-JOHN DEERE CH670 ESTEIRA"/>
    <s v="4533"/>
    <s v="NDB HOLDING AGRICOLA LTDA - MATRIZ"/>
    <x v="1086"/>
    <n v="24"/>
    <n v="18.850000000000001"/>
    <s v="Frente 4"/>
    <x v="1"/>
  </r>
  <r>
    <d v="2026-05-26T00:00:00"/>
    <n v="3035"/>
    <s v="101-JOHN DEERE CH670 ESTEIRA"/>
    <s v="4533"/>
    <s v="NDB HOLDING AGRICOLA LTDA - MATRIZ"/>
    <x v="1087"/>
    <n v="5"/>
    <n v="18.739999999999998"/>
    <s v="Frente 4"/>
    <x v="1"/>
  </r>
  <r>
    <d v="2026-05-26T00:00:00"/>
    <n v="3041"/>
    <s v="100-JOHN DEERE CH570 ESTEIRA"/>
    <s v="4533"/>
    <s v="NDB HOLDING AGRICOLA LTDA - MATRIZ"/>
    <x v="1088"/>
    <n v="25"/>
    <n v="21.19"/>
    <s v="Frente 4"/>
    <x v="1"/>
  </r>
  <r>
    <d v="2026-05-26T00:00:00"/>
    <n v="3043"/>
    <s v="100-JOHN DEERE CH570 ESTEIRA"/>
    <s v="4533"/>
    <s v="NDB HOLDING AGRICOLA LTDA - MATRIZ"/>
    <x v="1089"/>
    <n v="16"/>
    <n v="19.559999999999999"/>
    <s v="Frente 4"/>
    <x v="1"/>
  </r>
  <r>
    <d v="2026-05-26T00:00:00"/>
    <n v="3047"/>
    <s v="100-JOHN DEERE CH570 ESTEIRA"/>
    <s v="4533"/>
    <s v="NDB HOLDING AGRICOLA LTDA - MATRIZ"/>
    <x v="1090"/>
    <n v="37"/>
    <n v="18.28"/>
    <s v="Frente 5"/>
    <x v="1"/>
  </r>
  <r>
    <d v="2026-05-26T00:00:00"/>
    <n v="3048"/>
    <s v="100-JOHN DEERE CH570 ESTEIRA"/>
    <s v="4533"/>
    <s v="NDB HOLDING AGRICOLA LTDA - MATRIZ"/>
    <x v="1091"/>
    <n v="38"/>
    <n v="15.76"/>
    <s v="Frente 5"/>
    <x v="1"/>
  </r>
  <r>
    <d v="2026-05-26T00:00:00"/>
    <n v="3049"/>
    <s v="100-JOHN DEERE CH570 ESTEIRA"/>
    <s v="4533"/>
    <s v="NDB HOLDING AGRICOLA LTDA - MATRIZ"/>
    <x v="1092"/>
    <n v="32"/>
    <n v="17"/>
    <s v="Frente 5"/>
    <x v="1"/>
  </r>
  <r>
    <d v="2026-05-26T00:00:00"/>
    <n v="3050"/>
    <s v="100-JOHN DEERE CH570 ESTEIRA"/>
    <s v="4533"/>
    <s v="NDB HOLDING AGRICOLA LTDA - MATRIZ"/>
    <x v="1093"/>
    <n v="44"/>
    <n v="17.190000000000001"/>
    <s v="Frente 5"/>
    <x v="1"/>
  </r>
  <r>
    <d v="2026-05-26T00:00:00"/>
    <n v="3028"/>
    <s v="101-JOHN DEERE CH670 ESTEIRA"/>
    <s v="4533"/>
    <s v="NDB HOLDING AGRICOLA LTDA - MATRIZ"/>
    <x v="1094"/>
    <n v="3"/>
    <n v="20.38"/>
    <s v="Frente 6"/>
    <x v="1"/>
  </r>
  <r>
    <d v="2026-05-26T00:00:00"/>
    <n v="3034"/>
    <s v="101-JOHN DEERE CH670 ESTEIRA"/>
    <s v="4533"/>
    <s v="NDB HOLDING AGRICOLA LTDA - MATRIZ"/>
    <x v="1095"/>
    <n v="21"/>
    <n v="18"/>
    <s v="Frente 6"/>
    <x v="1"/>
  </r>
  <r>
    <d v="2026-05-26T00:00:00"/>
    <n v="3042"/>
    <s v="100-JOHN DEERE CH570 ESTEIRA"/>
    <s v="4533"/>
    <s v="NDB HOLDING AGRICOLA LTDA - MATRIZ"/>
    <x v="1096"/>
    <n v="18"/>
    <n v="17.89"/>
    <s v="Frente 6"/>
    <x v="1"/>
  </r>
  <r>
    <d v="2026-05-26T00:00:00"/>
    <n v="3046"/>
    <s v="100-JOHN DEERE CH570 ESTEIRA"/>
    <s v="4533"/>
    <s v="NDB HOLDING AGRICOLA LTDA - MATRIZ"/>
    <x v="1097"/>
    <n v="27"/>
    <n v="18.61"/>
    <s v="Frente 6"/>
    <x v="1"/>
  </r>
  <r>
    <d v="2026-05-26T00:00:00"/>
    <n v="3027"/>
    <s v="101-JOHN DEERE CH670 ESTEIRA"/>
    <s v="4533"/>
    <s v="NDB HOLDING AGRICOLA LTDA - MATRIZ"/>
    <x v="1098"/>
    <n v="31"/>
    <n v="13.69"/>
    <s v="Frente 7"/>
    <x v="1"/>
  </r>
  <r>
    <d v="2026-05-26T00:00:00"/>
    <n v="3030"/>
    <s v="101-JOHN DEERE CH670 ESTEIRA"/>
    <s v="4533"/>
    <s v="NDB HOLDING AGRICOLA LTDA - MATRIZ"/>
    <x v="1099"/>
    <n v="25"/>
    <n v="15.07"/>
    <s v="Frente 7"/>
    <x v="1"/>
  </r>
  <r>
    <d v="2026-05-26T00:00:00"/>
    <n v="3045"/>
    <s v="100-JOHN DEERE CH570 ESTEIRA"/>
    <s v="4533"/>
    <s v="NDB HOLDING AGRICOLA LTDA - MATRIZ"/>
    <x v="1100"/>
    <n v="22"/>
    <n v="16.100000000000001"/>
    <s v="Frente 7"/>
    <x v="1"/>
  </r>
  <r>
    <d v="2026-05-26T00:00:00"/>
    <n v="3033"/>
    <s v="101-JOHN DEERE CH670 ESTEIRA"/>
    <s v="4533"/>
    <s v="NDB HOLDING AGRICOLA LTDA - MATRIZ"/>
    <x v="1101"/>
    <n v="18"/>
    <n v="15.58"/>
    <s v="Frente 7"/>
    <x v="1"/>
  </r>
  <r>
    <d v="2026-05-27T00:00:00"/>
    <n v="3051"/>
    <s v="201-CASE A9900 ESTEIRA"/>
    <s v="1"/>
    <s v="ALCON CIA DE ALCOOL CONCEICAO DA BARRA"/>
    <x v="1102"/>
    <n v="62"/>
    <n v="15.14"/>
    <s v="Frente 1"/>
    <x v="1"/>
  </r>
  <r>
    <d v="2026-05-27T00:00:00"/>
    <n v="3052"/>
    <s v="201-CASE A9900 ESTEIRA"/>
    <s v="1"/>
    <s v="ALCON CIA DE ALCOOL CONCEICAO DA BARRA"/>
    <x v="1103"/>
    <n v="48"/>
    <n v="15.81"/>
    <s v="Frente 1"/>
    <x v="1"/>
  </r>
  <r>
    <d v="2026-05-27T00:00:00"/>
    <n v="3053"/>
    <s v="201-CASE A9900 ESTEIRA"/>
    <s v="1"/>
    <s v="ALCON CIA DE ALCOOL CONCEICAO DA BARRA"/>
    <x v="1104"/>
    <n v="48"/>
    <n v="14.47"/>
    <s v="Frente 1"/>
    <x v="1"/>
  </r>
  <r>
    <d v="2026-05-27T00:00:00"/>
    <n v="3054"/>
    <s v="201-CASE A9900 ESTEIRA"/>
    <s v="1"/>
    <s v="ALCON CIA DE ALCOOL CONCEICAO DA BARRA"/>
    <x v="1105"/>
    <n v="51"/>
    <n v="15.76"/>
    <s v="Frente 1"/>
    <x v="1"/>
  </r>
  <r>
    <d v="2026-05-27T00:00:00"/>
    <n v="3019"/>
    <s v="100-JOHN DEERE CH570 ESTEIRA"/>
    <s v="4533"/>
    <s v="NDB HOLDING AGRICOLA LTDA - MATRIZ"/>
    <x v="1106"/>
    <n v="21"/>
    <n v="14.39"/>
    <s v="Frente 2"/>
    <x v="1"/>
  </r>
  <r>
    <d v="2026-05-27T00:00:00"/>
    <n v="3020"/>
    <s v="100-JOHN DEERE CH570 ESTEIRA"/>
    <s v="4533"/>
    <s v="NDB HOLDING AGRICOLA LTDA - MATRIZ"/>
    <x v="1107"/>
    <n v="26"/>
    <n v="15.19"/>
    <s v="Frente 2"/>
    <x v="1"/>
  </r>
  <r>
    <d v="2026-05-27T00:00:00"/>
    <n v="3021"/>
    <s v="100-JOHN DEERE CH570 ESTEIRA"/>
    <s v="4533"/>
    <s v="NDB HOLDING AGRICOLA LTDA - MATRIZ"/>
    <x v="1108"/>
    <n v="40"/>
    <n v="16.52"/>
    <s v="Frente 2"/>
    <x v="1"/>
  </r>
  <r>
    <d v="2026-05-27T00:00:00"/>
    <n v="3022"/>
    <s v="100-JOHN DEERE CH570 ESTEIRA"/>
    <s v="4533"/>
    <s v="NDB HOLDING AGRICOLA LTDA - MATRIZ"/>
    <x v="1109"/>
    <n v="26"/>
    <n v="15.57"/>
    <s v="Frente 2"/>
    <x v="1"/>
  </r>
  <r>
    <d v="2026-05-27T00:00:00"/>
    <n v="3023"/>
    <s v="100-JOHN DEERE CH570 ESTEIRA"/>
    <s v="4533"/>
    <s v="NDB HOLDING AGRICOLA LTDA - MATRIZ"/>
    <x v="1110"/>
    <n v="29"/>
    <n v="15.52"/>
    <s v="Frente 3"/>
    <x v="1"/>
  </r>
  <r>
    <d v="2026-05-27T00:00:00"/>
    <n v="3024"/>
    <s v="100-JOHN DEERE CH570 ESTEIRA"/>
    <s v="4533"/>
    <s v="NDB HOLDING AGRICOLA LTDA - MATRIZ"/>
    <x v="1111"/>
    <n v="23"/>
    <n v="16.43"/>
    <s v="Frente 3"/>
    <x v="1"/>
  </r>
  <r>
    <d v="2026-05-27T00:00:00"/>
    <n v="3025"/>
    <s v="100-JOHN DEERE CH570 ESTEIRA"/>
    <s v="4533"/>
    <s v="NDB HOLDING AGRICOLA LTDA - MATRIZ"/>
    <x v="1112"/>
    <n v="21"/>
    <n v="15.26"/>
    <s v="Frente 3"/>
    <x v="1"/>
  </r>
  <r>
    <d v="2026-05-27T00:00:00"/>
    <n v="3026"/>
    <s v="100-JOHN DEERE CH570 ESTEIRA"/>
    <s v="4533"/>
    <s v="NDB HOLDING AGRICOLA LTDA - MATRIZ"/>
    <x v="1113"/>
    <n v="29"/>
    <n v="16.3"/>
    <s v="Frente 3"/>
    <x v="1"/>
  </r>
  <r>
    <d v="2026-05-27T00:00:00"/>
    <n v="3031"/>
    <s v="101-JOHN DEERE CH670 ESTEIRA"/>
    <s v="4533"/>
    <s v="NDB HOLDING AGRICOLA LTDA - MATRIZ"/>
    <x v="1114"/>
    <n v="31"/>
    <n v="17.489999999999998"/>
    <s v="Frente 4"/>
    <x v="1"/>
  </r>
  <r>
    <d v="2026-05-27T00:00:00"/>
    <n v="3035"/>
    <s v="101-JOHN DEERE CH670 ESTEIRA"/>
    <s v="4533"/>
    <s v="NDB HOLDING AGRICOLA LTDA - MATRIZ"/>
    <x v="1115"/>
    <n v="42"/>
    <n v="17.62"/>
    <s v="Frente 4"/>
    <x v="1"/>
  </r>
  <r>
    <d v="2026-05-27T00:00:00"/>
    <n v="3041"/>
    <s v="100-JOHN DEERE CH570 ESTEIRA"/>
    <s v="4533"/>
    <s v="NDB HOLDING AGRICOLA LTDA - MATRIZ"/>
    <x v="1116"/>
    <n v="22"/>
    <n v="15.82"/>
    <s v="Frente 4"/>
    <x v="1"/>
  </r>
  <r>
    <d v="2026-05-27T00:00:00"/>
    <n v="3043"/>
    <s v="100-JOHN DEERE CH570 ESTEIRA"/>
    <s v="4533"/>
    <s v="NDB HOLDING AGRICOLA LTDA - MATRIZ"/>
    <x v="1117"/>
    <n v="40"/>
    <n v="17.37"/>
    <s v="Frente 4"/>
    <x v="1"/>
  </r>
  <r>
    <d v="2026-05-27T00:00:00"/>
    <n v="3047"/>
    <s v="100-JOHN DEERE CH570 ESTEIRA"/>
    <s v="4533"/>
    <s v="NDB HOLDING AGRICOLA LTDA - MATRIZ"/>
    <x v="1118"/>
    <n v="46"/>
    <n v="17.88"/>
    <s v="Frente 5"/>
    <x v="1"/>
  </r>
  <r>
    <d v="2026-05-27T00:00:00"/>
    <n v="3048"/>
    <s v="100-JOHN DEERE CH570 ESTEIRA"/>
    <s v="4533"/>
    <s v="NDB HOLDING AGRICOLA LTDA - MATRIZ"/>
    <x v="1119"/>
    <n v="30"/>
    <n v="17.12"/>
    <s v="Frente 5"/>
    <x v="1"/>
  </r>
  <r>
    <d v="2026-05-27T00:00:00"/>
    <n v="3049"/>
    <s v="100-JOHN DEERE CH570 ESTEIRA"/>
    <s v="4533"/>
    <s v="NDB HOLDING AGRICOLA LTDA - MATRIZ"/>
    <x v="1120"/>
    <n v="37"/>
    <n v="17.38"/>
    <s v="Frente 5"/>
    <x v="1"/>
  </r>
  <r>
    <d v="2026-05-27T00:00:00"/>
    <n v="3050"/>
    <s v="100-JOHN DEERE CH570 ESTEIRA"/>
    <s v="4533"/>
    <s v="NDB HOLDING AGRICOLA LTDA - MATRIZ"/>
    <x v="1121"/>
    <n v="37"/>
    <n v="16.37"/>
    <s v="Frente 5"/>
    <x v="1"/>
  </r>
  <r>
    <d v="2026-05-27T00:00:00"/>
    <n v="3028"/>
    <s v="101-JOHN DEERE CH670 ESTEIRA"/>
    <s v="4533"/>
    <s v="NDB HOLDING AGRICOLA LTDA - MATRIZ"/>
    <x v="1122"/>
    <n v="19"/>
    <n v="17.25"/>
    <s v="Frente 6"/>
    <x v="1"/>
  </r>
  <r>
    <d v="2026-05-27T00:00:00"/>
    <n v="3034"/>
    <s v="101-JOHN DEERE CH670 ESTEIRA"/>
    <s v="4533"/>
    <s v="NDB HOLDING AGRICOLA LTDA - MATRIZ"/>
    <x v="1123"/>
    <n v="21"/>
    <n v="15.19"/>
    <s v="Frente 6"/>
    <x v="1"/>
  </r>
  <r>
    <d v="2026-05-27T00:00:00"/>
    <n v="3042"/>
    <s v="100-JOHN DEERE CH570 ESTEIRA"/>
    <s v="4533"/>
    <s v="NDB HOLDING AGRICOLA LTDA - MATRIZ"/>
    <x v="1124"/>
    <n v="6"/>
    <n v="15.85"/>
    <s v="Frente 6"/>
    <x v="1"/>
  </r>
  <r>
    <d v="2026-05-27T00:00:00"/>
    <n v="3046"/>
    <s v="100-JOHN DEERE CH570 ESTEIRA"/>
    <s v="4533"/>
    <s v="NDB HOLDING AGRICOLA LTDA - MATRIZ"/>
    <x v="1125"/>
    <n v="5"/>
    <n v="19.22"/>
    <s v="Frente 6"/>
    <x v="1"/>
  </r>
  <r>
    <d v="2026-05-27T00:00:00"/>
    <n v="3027"/>
    <s v="101-JOHN DEERE CH670 ESTEIRA"/>
    <s v="4533"/>
    <s v="NDB HOLDING AGRICOLA LTDA - MATRIZ"/>
    <x v="1126"/>
    <n v="16"/>
    <n v="20.86"/>
    <s v="Frente 7"/>
    <x v="1"/>
  </r>
  <r>
    <d v="2026-05-27T00:00:00"/>
    <n v="3030"/>
    <s v="101-JOHN DEERE CH670 ESTEIRA"/>
    <s v="4533"/>
    <s v="NDB HOLDING AGRICOLA LTDA - MATRIZ"/>
    <x v="1127"/>
    <n v="6"/>
    <n v="15.25"/>
    <s v="Frente 7"/>
    <x v="1"/>
  </r>
  <r>
    <d v="2026-05-27T00:00:00"/>
    <n v="3045"/>
    <s v="100-JOHN DEERE CH570 ESTEIRA"/>
    <s v="4533"/>
    <s v="NDB HOLDING AGRICOLA LTDA - MATRIZ"/>
    <x v="1128"/>
    <n v="19"/>
    <n v="17.66"/>
    <s v="Frente 7"/>
    <x v="1"/>
  </r>
  <r>
    <d v="2026-05-27T00:00:00"/>
    <n v="3033"/>
    <s v="101-JOHN DEERE CH670 ESTEIRA"/>
    <s v="4533"/>
    <s v="NDB HOLDING AGRICOLA LTDA - MATRIZ"/>
    <x v="1129"/>
    <n v="5"/>
    <n v="18.489999999999998"/>
    <s v="Frente 7"/>
    <x v="1"/>
  </r>
  <r>
    <d v="2026-05-28T00:00:00"/>
    <n v="3051"/>
    <s v="201-CASE A9900 ESTEIRA"/>
    <s v="1"/>
    <s v="ALCON CIA DE ALCOOL CONCEICAO DA BARRA"/>
    <x v="1130"/>
    <n v="44"/>
    <n v="16.52"/>
    <s v="Frente 1"/>
    <x v="1"/>
  </r>
  <r>
    <d v="2026-05-28T00:00:00"/>
    <n v="3052"/>
    <s v="201-CASE A9900 ESTEIRA"/>
    <s v="1"/>
    <s v="ALCON CIA DE ALCOOL CONCEICAO DA BARRA"/>
    <x v="1131"/>
    <n v="39"/>
    <n v="15.49"/>
    <s v="Frente 1"/>
    <x v="1"/>
  </r>
  <r>
    <d v="2026-05-28T00:00:00"/>
    <n v="3053"/>
    <s v="201-CASE A9900 ESTEIRA"/>
    <s v="1"/>
    <s v="ALCON CIA DE ALCOOL CONCEICAO DA BARRA"/>
    <x v="1132"/>
    <n v="43"/>
    <n v="16.18"/>
    <s v="Frente 1"/>
    <x v="1"/>
  </r>
  <r>
    <d v="2026-05-28T00:00:00"/>
    <n v="3054"/>
    <s v="201-CASE A9900 ESTEIRA"/>
    <s v="1"/>
    <s v="ALCON CIA DE ALCOOL CONCEICAO DA BARRA"/>
    <x v="1133"/>
    <n v="35"/>
    <n v="16.13"/>
    <s v="Frente 1"/>
    <x v="1"/>
  </r>
  <r>
    <d v="2026-05-28T00:00:00"/>
    <n v="3019"/>
    <s v="100-JOHN DEERE CH570 ESTEIRA"/>
    <s v="4533"/>
    <s v="NDB HOLDING AGRICOLA LTDA - MATRIZ"/>
    <x v="1134"/>
    <n v="25"/>
    <n v="15.77"/>
    <s v="Frente 2"/>
    <x v="1"/>
  </r>
  <r>
    <d v="2026-05-28T00:00:00"/>
    <n v="3020"/>
    <s v="100-JOHN DEERE CH570 ESTEIRA"/>
    <s v="4533"/>
    <s v="NDB HOLDING AGRICOLA LTDA - MATRIZ"/>
    <x v="1135"/>
    <n v="26"/>
    <n v="17.239999999999998"/>
    <s v="Frente 2"/>
    <x v="1"/>
  </r>
  <r>
    <d v="2026-05-28T00:00:00"/>
    <n v="3021"/>
    <s v="100-JOHN DEERE CH570 ESTEIRA"/>
    <s v="4533"/>
    <s v="NDB HOLDING AGRICOLA LTDA - MATRIZ"/>
    <x v="1136"/>
    <n v="33"/>
    <n v="15.41"/>
    <s v="Frente 2"/>
    <x v="1"/>
  </r>
  <r>
    <d v="2026-05-28T00:00:00"/>
    <n v="3022"/>
    <s v="100-JOHN DEERE CH570 ESTEIRA"/>
    <s v="4533"/>
    <s v="NDB HOLDING AGRICOLA LTDA - MATRIZ"/>
    <x v="1137"/>
    <n v="26"/>
    <n v="17.559999999999999"/>
    <s v="Frente 2"/>
    <x v="1"/>
  </r>
  <r>
    <d v="2026-05-28T00:00:00"/>
    <n v="3023"/>
    <s v="100-JOHN DEERE CH570 ESTEIRA"/>
    <s v="4533"/>
    <s v="NDB HOLDING AGRICOLA LTDA - MATRIZ"/>
    <x v="1138"/>
    <n v="28"/>
    <n v="19.09"/>
    <s v="Frente 3"/>
    <x v="1"/>
  </r>
  <r>
    <d v="2026-05-28T00:00:00"/>
    <n v="3024"/>
    <s v="100-JOHN DEERE CH570 ESTEIRA"/>
    <s v="4533"/>
    <s v="NDB HOLDING AGRICOLA LTDA - MATRIZ"/>
    <x v="1139"/>
    <n v="11"/>
    <n v="16.11"/>
    <s v="Frente 3"/>
    <x v="1"/>
  </r>
  <r>
    <d v="2026-05-28T00:00:00"/>
    <n v="3025"/>
    <s v="100-JOHN DEERE CH570 ESTEIRA"/>
    <s v="4533"/>
    <s v="NDB HOLDING AGRICOLA LTDA - MATRIZ"/>
    <x v="1140"/>
    <n v="17"/>
    <n v="17.12"/>
    <s v="Frente 3"/>
    <x v="1"/>
  </r>
  <r>
    <d v="2026-05-28T00:00:00"/>
    <n v="3026"/>
    <s v="100-JOHN DEERE CH570 ESTEIRA"/>
    <s v="4533"/>
    <s v="NDB HOLDING AGRICOLA LTDA - MATRIZ"/>
    <x v="1141"/>
    <n v="20"/>
    <n v="16.66"/>
    <s v="Frente 3"/>
    <x v="1"/>
  </r>
  <r>
    <d v="2026-05-28T00:00:00"/>
    <n v="3031"/>
    <s v="101-JOHN DEERE CH670 ESTEIRA"/>
    <s v="4533"/>
    <s v="NDB HOLDING AGRICOLA LTDA - MATRIZ"/>
    <x v="1142"/>
    <n v="29"/>
    <n v="16.03"/>
    <s v="Frente 4"/>
    <x v="1"/>
  </r>
  <r>
    <d v="2026-05-28T00:00:00"/>
    <n v="3035"/>
    <s v="101-JOHN DEERE CH670 ESTEIRA"/>
    <s v="4533"/>
    <s v="NDB HOLDING AGRICOLA LTDA - MATRIZ"/>
    <x v="1143"/>
    <n v="44"/>
    <n v="15.85"/>
    <s v="Frente 4"/>
    <x v="1"/>
  </r>
  <r>
    <d v="2026-05-28T00:00:00"/>
    <n v="3041"/>
    <s v="100-JOHN DEERE CH570 ESTEIRA"/>
    <s v="4533"/>
    <s v="NDB HOLDING AGRICOLA LTDA - MATRIZ"/>
    <x v="1144"/>
    <n v="38"/>
    <n v="15.69"/>
    <s v="Frente 4"/>
    <x v="1"/>
  </r>
  <r>
    <d v="2026-05-28T00:00:00"/>
    <n v="3043"/>
    <s v="100-JOHN DEERE CH570 ESTEIRA"/>
    <s v="4533"/>
    <s v="NDB HOLDING AGRICOLA LTDA - MATRIZ"/>
    <x v="1145"/>
    <n v="8"/>
    <n v="15.84"/>
    <s v="Frente 4"/>
    <x v="1"/>
  </r>
  <r>
    <d v="2026-05-28T00:00:00"/>
    <n v="3047"/>
    <s v="100-JOHN DEERE CH570 ESTEIRA"/>
    <s v="4533"/>
    <s v="NDB HOLDING AGRICOLA LTDA - MATRIZ"/>
    <x v="1146"/>
    <n v="45"/>
    <n v="20.329999999999998"/>
    <s v="Frente 5"/>
    <x v="1"/>
  </r>
  <r>
    <d v="2026-05-28T00:00:00"/>
    <n v="3048"/>
    <s v="100-JOHN DEERE CH570 ESTEIRA"/>
    <s v="4533"/>
    <s v="NDB HOLDING AGRICOLA LTDA - MATRIZ"/>
    <x v="1147"/>
    <n v="27"/>
    <n v="17.72"/>
    <s v="Frente 5"/>
    <x v="1"/>
  </r>
  <r>
    <d v="2026-05-28T00:00:00"/>
    <n v="3049"/>
    <s v="100-JOHN DEERE CH570 ESTEIRA"/>
    <s v="4533"/>
    <s v="NDB HOLDING AGRICOLA LTDA - MATRIZ"/>
    <x v="1148"/>
    <n v="37"/>
    <n v="17.989999999999998"/>
    <s v="Frente 5"/>
    <x v="1"/>
  </r>
  <r>
    <d v="2026-05-28T00:00:00"/>
    <n v="3050"/>
    <s v="100-JOHN DEERE CH570 ESTEIRA"/>
    <s v="4533"/>
    <s v="NDB HOLDING AGRICOLA LTDA - MATRIZ"/>
    <x v="1149"/>
    <n v="41"/>
    <n v="17.399999999999999"/>
    <s v="Frente 5"/>
    <x v="1"/>
  </r>
  <r>
    <d v="2026-05-28T00:00:00"/>
    <n v="3028"/>
    <s v="101-JOHN DEERE CH670 ESTEIRA"/>
    <s v="4533"/>
    <s v="NDB HOLDING AGRICOLA LTDA - MATRIZ"/>
    <x v="1150"/>
    <n v="28"/>
    <n v="19.440000000000001"/>
    <s v="Frente 6"/>
    <x v="1"/>
  </r>
  <r>
    <d v="2026-05-28T00:00:00"/>
    <n v="3034"/>
    <s v="101-JOHN DEERE CH670 ESTEIRA"/>
    <s v="4533"/>
    <s v="NDB HOLDING AGRICOLA LTDA - MATRIZ"/>
    <x v="1151"/>
    <n v="7"/>
    <n v="15.51"/>
    <s v="Frente 6"/>
    <x v="1"/>
  </r>
  <r>
    <d v="2026-05-28T00:00:00"/>
    <n v="3042"/>
    <s v="100-JOHN DEERE CH570 ESTEIRA"/>
    <s v="4533"/>
    <s v="NDB HOLDING AGRICOLA LTDA - MATRIZ"/>
    <x v="1152"/>
    <n v="25"/>
    <n v="17.05"/>
    <s v="Frente 6"/>
    <x v="1"/>
  </r>
  <r>
    <d v="2026-05-28T00:00:00"/>
    <n v="3046"/>
    <s v="100-JOHN DEERE CH570 ESTEIRA"/>
    <s v="4533"/>
    <s v="NDB HOLDING AGRICOLA LTDA - MATRIZ"/>
    <x v="1153"/>
    <n v="2"/>
    <n v="15.79"/>
    <s v="Frente 6"/>
    <x v="1"/>
  </r>
  <r>
    <d v="2026-05-28T00:00:00"/>
    <n v="3027"/>
    <s v="101-JOHN DEERE CH670 ESTEIRA"/>
    <s v="4533"/>
    <s v="NDB HOLDING AGRICOLA LTDA - MATRIZ"/>
    <x v="1154"/>
    <n v="31"/>
    <n v="16.79"/>
    <s v="Frente 7"/>
    <x v="1"/>
  </r>
  <r>
    <d v="2026-05-28T00:00:00"/>
    <n v="3030"/>
    <s v="101-JOHN DEERE CH670 ESTEIRA"/>
    <s v="4533"/>
    <s v="NDB HOLDING AGRICOLA LTDA - MATRIZ"/>
    <x v="1155"/>
    <n v="36"/>
    <n v="17.190000000000001"/>
    <s v="Frente 7"/>
    <x v="1"/>
  </r>
  <r>
    <d v="2026-05-28T00:00:00"/>
    <n v="3045"/>
    <s v="100-JOHN DEERE CH570 ESTEIRA"/>
    <s v="4533"/>
    <s v="NDB HOLDING AGRICOLA LTDA - MATRIZ"/>
    <x v="1156"/>
    <n v="23"/>
    <n v="15.31"/>
    <s v="Frente 7"/>
    <x v="1"/>
  </r>
  <r>
    <d v="2026-05-28T00:00:00"/>
    <n v="3033"/>
    <s v="101-JOHN DEERE CH670 ESTEIRA"/>
    <s v="4533"/>
    <s v="NDB HOLDING AGRICOLA LTDA - MATRIZ"/>
    <x v="1157"/>
    <n v="23"/>
    <n v="14.34"/>
    <s v="Frente 7"/>
    <x v="1"/>
  </r>
  <r>
    <d v="2026-05-29T00:00:00"/>
    <n v="3051"/>
    <s v="201-CASE A9900 ESTEIRA"/>
    <s v="1"/>
    <s v="ALCON CIA DE ALCOOL CONCEICAO DA BARRA"/>
    <x v="1158"/>
    <n v="33"/>
    <n v="16.39"/>
    <s v="Frente 1"/>
    <x v="1"/>
  </r>
  <r>
    <d v="2026-05-29T00:00:00"/>
    <n v="3052"/>
    <s v="201-CASE A9900 ESTEIRA"/>
    <s v="1"/>
    <s v="ALCON CIA DE ALCOOL CONCEICAO DA BARRA"/>
    <x v="1159"/>
    <n v="31"/>
    <n v="14.7"/>
    <s v="Frente 1"/>
    <x v="1"/>
  </r>
  <r>
    <d v="2026-05-29T00:00:00"/>
    <n v="3053"/>
    <s v="201-CASE A9900 ESTEIRA"/>
    <s v="1"/>
    <s v="ALCON CIA DE ALCOOL CONCEICAO DA BARRA"/>
    <x v="1160"/>
    <n v="42"/>
    <n v="16.41"/>
    <s v="Frente 1"/>
    <x v="1"/>
  </r>
  <r>
    <d v="2026-05-29T00:00:00"/>
    <n v="3054"/>
    <s v="201-CASE A9900 ESTEIRA"/>
    <s v="1"/>
    <s v="ALCON CIA DE ALCOOL CONCEICAO DA BARRA"/>
    <x v="1161"/>
    <n v="38"/>
    <n v="15.34"/>
    <s v="Frente 1"/>
    <x v="1"/>
  </r>
  <r>
    <d v="2026-05-29T00:00:00"/>
    <n v="3019"/>
    <s v="100-JOHN DEERE CH570 ESTEIRA"/>
    <s v="4533"/>
    <s v="NDB HOLDING AGRICOLA LTDA - MATRIZ"/>
    <x v="1162"/>
    <n v="25"/>
    <n v="18.46"/>
    <s v="Frente 2"/>
    <x v="1"/>
  </r>
  <r>
    <d v="2026-05-29T00:00:00"/>
    <n v="3020"/>
    <s v="100-JOHN DEERE CH570 ESTEIRA"/>
    <s v="4533"/>
    <s v="NDB HOLDING AGRICOLA LTDA - MATRIZ"/>
    <x v="1163"/>
    <n v="21"/>
    <n v="20.350000000000001"/>
    <s v="Frente 2"/>
    <x v="1"/>
  </r>
  <r>
    <d v="2026-05-29T00:00:00"/>
    <n v="3021"/>
    <s v="100-JOHN DEERE CH570 ESTEIRA"/>
    <s v="4533"/>
    <s v="NDB HOLDING AGRICOLA LTDA - MATRIZ"/>
    <x v="1164"/>
    <n v="12"/>
    <n v="16.62"/>
    <s v="Frente 2"/>
    <x v="1"/>
  </r>
  <r>
    <d v="2026-05-29T00:00:00"/>
    <n v="3022"/>
    <s v="100-JOHN DEERE CH570 ESTEIRA"/>
    <s v="4533"/>
    <s v="NDB HOLDING AGRICOLA LTDA - MATRIZ"/>
    <x v="1165"/>
    <n v="18"/>
    <n v="16.88"/>
    <s v="Frente 2"/>
    <x v="1"/>
  </r>
  <r>
    <d v="2026-05-29T00:00:00"/>
    <n v="3023"/>
    <s v="100-JOHN DEERE CH570 ESTEIRA"/>
    <s v="4533"/>
    <s v="NDB HOLDING AGRICOLA LTDA - MATRIZ"/>
    <x v="1166"/>
    <n v="33"/>
    <n v="18.670000000000002"/>
    <s v="Frente 3"/>
    <x v="1"/>
  </r>
  <r>
    <d v="2026-05-29T00:00:00"/>
    <n v="3024"/>
    <s v="100-JOHN DEERE CH570 ESTEIRA"/>
    <s v="4533"/>
    <s v="NDB HOLDING AGRICOLA LTDA - MATRIZ"/>
    <x v="1167"/>
    <n v="41"/>
    <n v="18.059999999999999"/>
    <s v="Frente 3"/>
    <x v="1"/>
  </r>
  <r>
    <d v="2026-05-29T00:00:00"/>
    <n v="3025"/>
    <s v="100-JOHN DEERE CH570 ESTEIRA"/>
    <s v="4533"/>
    <s v="NDB HOLDING AGRICOLA LTDA - MATRIZ"/>
    <x v="1168"/>
    <n v="31"/>
    <n v="17.91"/>
    <s v="Frente 3"/>
    <x v="1"/>
  </r>
  <r>
    <d v="2026-05-29T00:00:00"/>
    <n v="3026"/>
    <s v="100-JOHN DEERE CH570 ESTEIRA"/>
    <s v="4533"/>
    <s v="NDB HOLDING AGRICOLA LTDA - MATRIZ"/>
    <x v="1169"/>
    <n v="39"/>
    <n v="17.52"/>
    <s v="Frente 3"/>
    <x v="1"/>
  </r>
  <r>
    <d v="2026-05-29T00:00:00"/>
    <n v="3031"/>
    <s v="101-JOHN DEERE CH670 ESTEIRA"/>
    <s v="4533"/>
    <s v="NDB HOLDING AGRICOLA LTDA - MATRIZ"/>
    <x v="1170"/>
    <n v="26"/>
    <n v="16.8"/>
    <s v="Frente 4"/>
    <x v="1"/>
  </r>
  <r>
    <d v="2026-05-29T00:00:00"/>
    <n v="3035"/>
    <s v="101-JOHN DEERE CH670 ESTEIRA"/>
    <s v="4533"/>
    <s v="NDB HOLDING AGRICOLA LTDA - MATRIZ"/>
    <x v="1171"/>
    <n v="17"/>
    <n v="17.53"/>
    <s v="Frente 4"/>
    <x v="1"/>
  </r>
  <r>
    <d v="2026-05-29T00:00:00"/>
    <n v="3041"/>
    <s v="100-JOHN DEERE CH570 ESTEIRA"/>
    <s v="4533"/>
    <s v="NDB HOLDING AGRICOLA LTDA - MATRIZ"/>
    <x v="1172"/>
    <n v="25"/>
    <n v="18.559999999999999"/>
    <s v="Frente 4"/>
    <x v="1"/>
  </r>
  <r>
    <d v="2026-05-29T00:00:00"/>
    <n v="3043"/>
    <s v="100-JOHN DEERE CH570 ESTEIRA"/>
    <s v="4533"/>
    <s v="NDB HOLDING AGRICOLA LTDA - MATRIZ"/>
    <x v="1173"/>
    <n v="27"/>
    <n v="16.649999999999999"/>
    <s v="Frente 4"/>
    <x v="1"/>
  </r>
  <r>
    <d v="2026-05-29T00:00:00"/>
    <n v="3047"/>
    <s v="100-JOHN DEERE CH570 ESTEIRA"/>
    <s v="4533"/>
    <s v="NDB HOLDING AGRICOLA LTDA - MATRIZ"/>
    <x v="1174"/>
    <n v="33"/>
    <n v="17.649999999999999"/>
    <s v="Frente 5"/>
    <x v="1"/>
  </r>
  <r>
    <d v="2026-05-29T00:00:00"/>
    <n v="3048"/>
    <s v="100-JOHN DEERE CH570 ESTEIRA"/>
    <s v="4533"/>
    <s v="NDB HOLDING AGRICOLA LTDA - MATRIZ"/>
    <x v="1175"/>
    <n v="35"/>
    <n v="18.440000000000001"/>
    <s v="Frente 5"/>
    <x v="1"/>
  </r>
  <r>
    <d v="2026-05-29T00:00:00"/>
    <n v="3049"/>
    <s v="100-JOHN DEERE CH570 ESTEIRA"/>
    <s v="4533"/>
    <s v="NDB HOLDING AGRICOLA LTDA - MATRIZ"/>
    <x v="1176"/>
    <n v="37"/>
    <n v="17.010000000000002"/>
    <s v="Frente 5"/>
    <x v="1"/>
  </r>
  <r>
    <d v="2026-05-29T00:00:00"/>
    <n v="3050"/>
    <s v="100-JOHN DEERE CH570 ESTEIRA"/>
    <s v="4533"/>
    <s v="NDB HOLDING AGRICOLA LTDA - MATRIZ"/>
    <x v="1177"/>
    <n v="30"/>
    <n v="15.69"/>
    <s v="Frente 5"/>
    <x v="1"/>
  </r>
  <r>
    <d v="2026-05-29T00:00:00"/>
    <n v="3028"/>
    <s v="101-JOHN DEERE CH670 ESTEIRA"/>
    <s v="4533"/>
    <s v="NDB HOLDING AGRICOLA LTDA - MATRIZ"/>
    <x v="1178"/>
    <n v="17"/>
    <n v="16.68"/>
    <s v="Frente 6"/>
    <x v="1"/>
  </r>
  <r>
    <d v="2026-05-29T00:00:00"/>
    <n v="3034"/>
    <s v="101-JOHN DEERE CH670 ESTEIRA"/>
    <s v="4533"/>
    <s v="NDB HOLDING AGRICOLA LTDA - MATRIZ"/>
    <x v="1179"/>
    <n v="10"/>
    <n v="16.73"/>
    <s v="Frente 6"/>
    <x v="1"/>
  </r>
  <r>
    <d v="2026-05-29T00:00:00"/>
    <n v="3042"/>
    <s v="100-JOHN DEERE CH570 ESTEIRA"/>
    <s v="4533"/>
    <s v="NDB HOLDING AGRICOLA LTDA - MATRIZ"/>
    <x v="1180"/>
    <n v="23"/>
    <n v="20.37"/>
    <s v="Frente 6"/>
    <x v="1"/>
  </r>
  <r>
    <d v="2026-05-29T00:00:00"/>
    <n v="3046"/>
    <s v="100-JOHN DEERE CH570 ESTEIRA"/>
    <s v="4533"/>
    <s v="NDB HOLDING AGRICOLA LTDA - MATRIZ"/>
    <x v="1181"/>
    <n v="12"/>
    <n v="17.03"/>
    <s v="Frente 6"/>
    <x v="1"/>
  </r>
  <r>
    <d v="2026-05-29T00:00:00"/>
    <n v="3027"/>
    <s v="101-JOHN DEERE CH670 ESTEIRA"/>
    <s v="4533"/>
    <s v="NDB HOLDING AGRICOLA LTDA - MATRIZ"/>
    <x v="1182"/>
    <n v="11"/>
    <n v="13.43"/>
    <s v="Frente 7"/>
    <x v="1"/>
  </r>
  <r>
    <d v="2026-05-29T00:00:00"/>
    <n v="3030"/>
    <s v="101-JOHN DEERE CH670 ESTEIRA"/>
    <s v="4533"/>
    <s v="NDB HOLDING AGRICOLA LTDA - MATRIZ"/>
    <x v="1183"/>
    <n v="25"/>
    <n v="17.59"/>
    <s v="Frente 7"/>
    <x v="1"/>
  </r>
  <r>
    <d v="2026-05-29T00:00:00"/>
    <n v="3044"/>
    <s v="100-JOHN DEERE CH570 ESTEIRA"/>
    <s v="4533"/>
    <s v="NDB HOLDING AGRICOLA LTDA - MATRIZ"/>
    <x v="1184"/>
    <n v="17"/>
    <n v="13.87"/>
    <s v="Frente 7"/>
    <x v="1"/>
  </r>
  <r>
    <d v="2026-05-29T00:00:00"/>
    <n v="3045"/>
    <s v="100-JOHN DEERE CH570 ESTEIRA"/>
    <s v="4533"/>
    <s v="NDB HOLDING AGRICOLA LTDA - MATRIZ"/>
    <x v="1185"/>
    <n v="18"/>
    <n v="16.02"/>
    <s v="Frente 7"/>
    <x v="1"/>
  </r>
  <r>
    <d v="2026-05-29T00:00:00"/>
    <n v="3033"/>
    <s v="101-JOHN DEERE CH670 ESTEIRA"/>
    <s v="4533"/>
    <s v="NDB HOLDING AGRICOLA LTDA - MATRIZ"/>
    <x v="1186"/>
    <n v="25"/>
    <n v="16.05"/>
    <s v="Frente 7"/>
    <x v="1"/>
  </r>
  <r>
    <d v="2026-05-30T00:00:00"/>
    <n v="3051"/>
    <s v="201-CASE A9900 ESTEIRA"/>
    <s v="1"/>
    <s v="ALCON CIA DE ALCOOL CONCEICAO DA BARRA"/>
    <x v="1187"/>
    <n v="38"/>
    <n v="14.02"/>
    <s v="Frente 1"/>
    <x v="1"/>
  </r>
  <r>
    <d v="2026-05-30T00:00:00"/>
    <n v="3052"/>
    <s v="201-CASE A9900 ESTEIRA"/>
    <s v="1"/>
    <s v="ALCON CIA DE ALCOOL CONCEICAO DA BARRA"/>
    <x v="1188"/>
    <n v="37"/>
    <n v="15.33"/>
    <s v="Frente 1"/>
    <x v="1"/>
  </r>
  <r>
    <d v="2026-05-30T00:00:00"/>
    <n v="3053"/>
    <s v="201-CASE A9900 ESTEIRA"/>
    <s v="1"/>
    <s v="ALCON CIA DE ALCOOL CONCEICAO DA BARRA"/>
    <x v="1189"/>
    <n v="37"/>
    <n v="15.06"/>
    <s v="Frente 1"/>
    <x v="1"/>
  </r>
  <r>
    <d v="2026-05-30T00:00:00"/>
    <n v="3054"/>
    <s v="201-CASE A9900 ESTEIRA"/>
    <s v="1"/>
    <s v="ALCON CIA DE ALCOOL CONCEICAO DA BARRA"/>
    <x v="1190"/>
    <n v="38"/>
    <n v="15.05"/>
    <s v="Frente 1"/>
    <x v="1"/>
  </r>
  <r>
    <d v="2026-05-30T00:00:00"/>
    <n v="3019"/>
    <s v="100-JOHN DEERE CH570 ESTEIRA"/>
    <s v="4533"/>
    <s v="NDB HOLDING AGRICOLA LTDA - MATRIZ"/>
    <x v="1191"/>
    <n v="29"/>
    <n v="17.48"/>
    <s v="Frente 2"/>
    <x v="1"/>
  </r>
  <r>
    <d v="2026-05-30T00:00:00"/>
    <n v="3020"/>
    <s v="100-JOHN DEERE CH570 ESTEIRA"/>
    <s v="4533"/>
    <s v="NDB HOLDING AGRICOLA LTDA - MATRIZ"/>
    <x v="1192"/>
    <n v="18"/>
    <n v="15.69"/>
    <s v="Frente 2"/>
    <x v="1"/>
  </r>
  <r>
    <d v="2026-05-30T00:00:00"/>
    <n v="3021"/>
    <s v="100-JOHN DEERE CH570 ESTEIRA"/>
    <s v="4533"/>
    <s v="NDB HOLDING AGRICOLA LTDA - MATRIZ"/>
    <x v="1193"/>
    <n v="23"/>
    <n v="18.64"/>
    <s v="Frente 2"/>
    <x v="1"/>
  </r>
  <r>
    <d v="2026-05-30T00:00:00"/>
    <n v="3022"/>
    <s v="100-JOHN DEERE CH570 ESTEIRA"/>
    <s v="4533"/>
    <s v="NDB HOLDING AGRICOLA LTDA - MATRIZ"/>
    <x v="1194"/>
    <n v="19"/>
    <n v="15.75"/>
    <s v="Frente 2"/>
    <x v="1"/>
  </r>
  <r>
    <d v="2026-05-30T00:00:00"/>
    <n v="3023"/>
    <s v="100-JOHN DEERE CH570 ESTEIRA"/>
    <s v="4533"/>
    <s v="NDB HOLDING AGRICOLA LTDA - MATRIZ"/>
    <x v="1195"/>
    <n v="41"/>
    <n v="20.72"/>
    <s v="Frente 3"/>
    <x v="1"/>
  </r>
  <r>
    <d v="2026-05-30T00:00:00"/>
    <n v="3024"/>
    <s v="100-JOHN DEERE CH570 ESTEIRA"/>
    <s v="4533"/>
    <s v="NDB HOLDING AGRICOLA LTDA - MATRIZ"/>
    <x v="1196"/>
    <n v="39"/>
    <n v="18.309999999999999"/>
    <s v="Frente 3"/>
    <x v="1"/>
  </r>
  <r>
    <d v="2026-05-30T00:00:00"/>
    <n v="3025"/>
    <s v="100-JOHN DEERE CH570 ESTEIRA"/>
    <s v="4533"/>
    <s v="NDB HOLDING AGRICOLA LTDA - MATRIZ"/>
    <x v="48"/>
    <n v="18"/>
    <n v="18.84"/>
    <s v="Frente 3"/>
    <x v="1"/>
  </r>
  <r>
    <d v="2026-05-30T00:00:00"/>
    <n v="3026"/>
    <s v="100-JOHN DEERE CH570 ESTEIRA"/>
    <s v="4533"/>
    <s v="NDB HOLDING AGRICOLA LTDA - MATRIZ"/>
    <x v="1197"/>
    <n v="44"/>
    <n v="18.809999999999999"/>
    <s v="Frente 3"/>
    <x v="1"/>
  </r>
  <r>
    <d v="2026-05-30T00:00:00"/>
    <n v="3031"/>
    <s v="101-JOHN DEERE CH670 ESTEIRA"/>
    <s v="4533"/>
    <s v="NDB HOLDING AGRICOLA LTDA - MATRIZ"/>
    <x v="1198"/>
    <n v="23"/>
    <n v="16.12"/>
    <s v="Frente 4"/>
    <x v="1"/>
  </r>
  <r>
    <d v="2026-05-30T00:00:00"/>
    <n v="3035"/>
    <s v="101-JOHN DEERE CH670 ESTEIRA"/>
    <s v="4533"/>
    <s v="NDB HOLDING AGRICOLA LTDA - MATRIZ"/>
    <x v="1199"/>
    <n v="31"/>
    <n v="15.37"/>
    <s v="Frente 4"/>
    <x v="1"/>
  </r>
  <r>
    <d v="2026-05-30T00:00:00"/>
    <n v="3041"/>
    <s v="100-JOHN DEERE CH570 ESTEIRA"/>
    <s v="4533"/>
    <s v="NDB HOLDING AGRICOLA LTDA - MATRIZ"/>
    <x v="1200"/>
    <n v="21"/>
    <n v="16.77"/>
    <s v="Frente 4"/>
    <x v="1"/>
  </r>
  <r>
    <d v="2026-05-30T00:00:00"/>
    <n v="3043"/>
    <s v="100-JOHN DEERE CH570 ESTEIRA"/>
    <s v="4533"/>
    <s v="NDB HOLDING AGRICOLA LTDA - MATRIZ"/>
    <x v="1201"/>
    <n v="25"/>
    <n v="17.510000000000002"/>
    <s v="Frente 4"/>
    <x v="1"/>
  </r>
  <r>
    <d v="2026-05-30T00:00:00"/>
    <n v="3047"/>
    <s v="100-JOHN DEERE CH570 ESTEIRA"/>
    <s v="4533"/>
    <s v="NDB HOLDING AGRICOLA LTDA - MATRIZ"/>
    <x v="1202"/>
    <n v="39"/>
    <n v="18.34"/>
    <s v="Frente 5"/>
    <x v="1"/>
  </r>
  <r>
    <d v="2026-05-30T00:00:00"/>
    <n v="3048"/>
    <s v="100-JOHN DEERE CH570 ESTEIRA"/>
    <s v="4533"/>
    <s v="NDB HOLDING AGRICOLA LTDA - MATRIZ"/>
    <x v="1203"/>
    <n v="28"/>
    <n v="16.14"/>
    <s v="Frente 5"/>
    <x v="1"/>
  </r>
  <r>
    <d v="2026-05-30T00:00:00"/>
    <n v="3049"/>
    <s v="100-JOHN DEERE CH570 ESTEIRA"/>
    <s v="4533"/>
    <s v="NDB HOLDING AGRICOLA LTDA - MATRIZ"/>
    <x v="1204"/>
    <n v="35"/>
    <n v="16.489999999999998"/>
    <s v="Frente 5"/>
    <x v="1"/>
  </r>
  <r>
    <d v="2026-05-30T00:00:00"/>
    <n v="3050"/>
    <s v="100-JOHN DEERE CH570 ESTEIRA"/>
    <s v="4533"/>
    <s v="NDB HOLDING AGRICOLA LTDA - MATRIZ"/>
    <x v="1205"/>
    <n v="43"/>
    <n v="17.72"/>
    <s v="Frente 5"/>
    <x v="1"/>
  </r>
  <r>
    <d v="2026-05-30T00:00:00"/>
    <n v="3028"/>
    <s v="101-JOHN DEERE CH670 ESTEIRA"/>
    <s v="4533"/>
    <s v="NDB HOLDING AGRICOLA LTDA - MATRIZ"/>
    <x v="1206"/>
    <n v="19"/>
    <n v="17.690000000000001"/>
    <s v="Frente 6"/>
    <x v="1"/>
  </r>
  <r>
    <d v="2026-05-30T00:00:00"/>
    <n v="3034"/>
    <s v="101-JOHN DEERE CH670 ESTEIRA"/>
    <s v="4533"/>
    <s v="NDB HOLDING AGRICOLA LTDA - MATRIZ"/>
    <x v="1207"/>
    <n v="14"/>
    <n v="17.02"/>
    <s v="Frente 6"/>
    <x v="1"/>
  </r>
  <r>
    <d v="2026-05-30T00:00:00"/>
    <n v="3042"/>
    <s v="100-JOHN DEERE CH570 ESTEIRA"/>
    <s v="4533"/>
    <s v="NDB HOLDING AGRICOLA LTDA - MATRIZ"/>
    <x v="1208"/>
    <n v="12"/>
    <n v="18.100000000000001"/>
    <s v="Frente 6"/>
    <x v="1"/>
  </r>
  <r>
    <d v="2026-05-30T00:00:00"/>
    <n v="3046"/>
    <s v="100-JOHN DEERE CH570 ESTEIRA"/>
    <s v="4533"/>
    <s v="NDB HOLDING AGRICOLA LTDA - MATRIZ"/>
    <x v="1209"/>
    <n v="18"/>
    <n v="16.05"/>
    <s v="Frente 6"/>
    <x v="1"/>
  </r>
  <r>
    <d v="2026-05-30T00:00:00"/>
    <n v="3030"/>
    <s v="101-JOHN DEERE CH670 ESTEIRA"/>
    <s v="4533"/>
    <s v="NDB HOLDING AGRICOLA LTDA - MATRIZ"/>
    <x v="1210"/>
    <n v="24"/>
    <n v="15.56"/>
    <s v="Frente 7"/>
    <x v="1"/>
  </r>
  <r>
    <d v="2026-05-30T00:00:00"/>
    <n v="3044"/>
    <s v="100-JOHN DEERE CH570 ESTEIRA"/>
    <s v="4533"/>
    <s v="NDB HOLDING AGRICOLA LTDA - MATRIZ"/>
    <x v="1211"/>
    <n v="14"/>
    <n v="16.38"/>
    <s v="Frente 7"/>
    <x v="1"/>
  </r>
  <r>
    <d v="2026-05-30T00:00:00"/>
    <n v="3045"/>
    <s v="100-JOHN DEERE CH570 ESTEIRA"/>
    <s v="4533"/>
    <s v="NDB HOLDING AGRICOLA LTDA - MATRIZ"/>
    <x v="1212"/>
    <n v="24"/>
    <n v="14.47"/>
    <s v="Frente 7"/>
    <x v="1"/>
  </r>
  <r>
    <d v="2026-05-30T00:00:00"/>
    <n v="3033"/>
    <s v="101-JOHN DEERE CH670 ESTEIRA"/>
    <s v="4533"/>
    <s v="NDB HOLDING AGRICOLA LTDA - MATRIZ"/>
    <x v="1213"/>
    <n v="30"/>
    <n v="16.309999999999999"/>
    <s v="Frente 7"/>
    <x v="1"/>
  </r>
  <r>
    <d v="2026-05-31T00:00:00"/>
    <n v="3051"/>
    <s v="201-CASE A9900 ESTEIRA"/>
    <s v="1"/>
    <s v="ALCON CIA DE ALCOOL CONCEICAO DA BARRA"/>
    <x v="1214"/>
    <n v="34"/>
    <n v="13.66"/>
    <s v="Frente 1"/>
    <x v="1"/>
  </r>
  <r>
    <d v="2026-05-31T00:00:00"/>
    <n v="3052"/>
    <s v="201-CASE A9900 ESTEIRA"/>
    <s v="1"/>
    <s v="ALCON CIA DE ALCOOL CONCEICAO DA BARRA"/>
    <x v="1215"/>
    <n v="34"/>
    <n v="16.12"/>
    <s v="Frente 1"/>
    <x v="1"/>
  </r>
  <r>
    <d v="2026-05-31T00:00:00"/>
    <n v="3053"/>
    <s v="201-CASE A9900 ESTEIRA"/>
    <s v="1"/>
    <s v="ALCON CIA DE ALCOOL CONCEICAO DA BARRA"/>
    <x v="1216"/>
    <n v="36"/>
    <n v="16.48"/>
    <s v="Frente 1"/>
    <x v="1"/>
  </r>
  <r>
    <d v="2026-05-31T00:00:00"/>
    <n v="3054"/>
    <s v="201-CASE A9900 ESTEIRA"/>
    <s v="1"/>
    <s v="ALCON CIA DE ALCOOL CONCEICAO DA BARRA"/>
    <x v="1217"/>
    <n v="31"/>
    <n v="14.29"/>
    <s v="Frente 1"/>
    <x v="1"/>
  </r>
  <r>
    <d v="2026-05-31T00:00:00"/>
    <n v="3019"/>
    <s v="100-JOHN DEERE CH570 ESTEIRA"/>
    <s v="4533"/>
    <s v="NDB HOLDING AGRICOLA LTDA - MATRIZ"/>
    <x v="1218"/>
    <n v="41"/>
    <n v="18.8"/>
    <s v="Frente 2"/>
    <x v="1"/>
  </r>
  <r>
    <d v="2026-05-31T00:00:00"/>
    <n v="3020"/>
    <s v="100-JOHN DEERE CH570 ESTEIRA"/>
    <s v="4533"/>
    <s v="NDB HOLDING AGRICOLA LTDA - MATRIZ"/>
    <x v="1219"/>
    <n v="22"/>
    <n v="16.54"/>
    <s v="Frente 2"/>
    <x v="1"/>
  </r>
  <r>
    <d v="2026-05-31T00:00:00"/>
    <n v="3021"/>
    <s v="100-JOHN DEERE CH570 ESTEIRA"/>
    <s v="4533"/>
    <s v="NDB HOLDING AGRICOLA LTDA - MATRIZ"/>
    <x v="1220"/>
    <n v="38"/>
    <n v="16.7"/>
    <s v="Frente 2"/>
    <x v="1"/>
  </r>
  <r>
    <d v="2026-05-31T00:00:00"/>
    <n v="3022"/>
    <s v="100-JOHN DEERE CH570 ESTEIRA"/>
    <s v="4533"/>
    <s v="NDB HOLDING AGRICOLA LTDA - MATRIZ"/>
    <x v="1221"/>
    <n v="36"/>
    <n v="18.98"/>
    <s v="Frente 2"/>
    <x v="1"/>
  </r>
  <r>
    <d v="2026-05-31T00:00:00"/>
    <n v="3023"/>
    <s v="100-JOHN DEERE CH570 ESTEIRA"/>
    <s v="4533"/>
    <s v="NDB HOLDING AGRICOLA LTDA - MATRIZ"/>
    <x v="1222"/>
    <n v="39"/>
    <n v="19.22"/>
    <s v="Frente 3"/>
    <x v="1"/>
  </r>
  <r>
    <d v="2026-05-31T00:00:00"/>
    <n v="3024"/>
    <s v="100-JOHN DEERE CH570 ESTEIRA"/>
    <s v="4533"/>
    <s v="NDB HOLDING AGRICOLA LTDA - MATRIZ"/>
    <x v="1223"/>
    <n v="42"/>
    <n v="19.16"/>
    <s v="Frente 3"/>
    <x v="1"/>
  </r>
  <r>
    <d v="2026-05-31T00:00:00"/>
    <n v="3025"/>
    <s v="100-JOHN DEERE CH570 ESTEIRA"/>
    <s v="4533"/>
    <s v="NDB HOLDING AGRICOLA LTDA - MATRIZ"/>
    <x v="1224"/>
    <n v="27"/>
    <n v="17.73"/>
    <s v="Frente 3"/>
    <x v="1"/>
  </r>
  <r>
    <d v="2026-05-31T00:00:00"/>
    <n v="3026"/>
    <s v="100-JOHN DEERE CH570 ESTEIRA"/>
    <s v="4533"/>
    <s v="NDB HOLDING AGRICOLA LTDA - MATRIZ"/>
    <x v="1225"/>
    <n v="41"/>
    <n v="19.29"/>
    <s v="Frente 3"/>
    <x v="1"/>
  </r>
  <r>
    <d v="2026-05-31T00:00:00"/>
    <n v="3031"/>
    <s v="101-JOHN DEERE CH670 ESTEIRA"/>
    <s v="4533"/>
    <s v="NDB HOLDING AGRICOLA LTDA - MATRIZ"/>
    <x v="1226"/>
    <n v="18"/>
    <n v="17.71"/>
    <s v="Frente 4"/>
    <x v="1"/>
  </r>
  <r>
    <d v="2026-05-31T00:00:00"/>
    <n v="3035"/>
    <s v="101-JOHN DEERE CH670 ESTEIRA"/>
    <s v="4533"/>
    <s v="NDB HOLDING AGRICOLA LTDA - MATRIZ"/>
    <x v="1227"/>
    <n v="9"/>
    <n v="16.649999999999999"/>
    <s v="Frente 4"/>
    <x v="1"/>
  </r>
  <r>
    <d v="2026-05-31T00:00:00"/>
    <n v="3041"/>
    <s v="100-JOHN DEERE CH570 ESTEIRA"/>
    <s v="4533"/>
    <s v="NDB HOLDING AGRICOLA LTDA - MATRIZ"/>
    <x v="1228"/>
    <n v="25"/>
    <n v="20.309999999999999"/>
    <s v="Frente 4"/>
    <x v="1"/>
  </r>
  <r>
    <d v="2026-05-31T00:00:00"/>
    <n v="3043"/>
    <s v="100-JOHN DEERE CH570 ESTEIRA"/>
    <s v="4533"/>
    <s v="NDB HOLDING AGRICOLA LTDA - MATRIZ"/>
    <x v="1229"/>
    <n v="6"/>
    <n v="15.38"/>
    <s v="Frente 4"/>
    <x v="1"/>
  </r>
  <r>
    <d v="2026-05-31T00:00:00"/>
    <n v="3047"/>
    <s v="100-JOHN DEERE CH570 ESTEIRA"/>
    <s v="4533"/>
    <s v="NDB HOLDING AGRICOLA LTDA - MATRIZ"/>
    <x v="1230"/>
    <n v="44"/>
    <n v="18.350000000000001"/>
    <s v="Frente 5"/>
    <x v="1"/>
  </r>
  <r>
    <d v="2026-05-31T00:00:00"/>
    <n v="3048"/>
    <s v="100-JOHN DEERE CH570 ESTEIRA"/>
    <s v="4533"/>
    <s v="NDB HOLDING AGRICOLA LTDA - MATRIZ"/>
    <x v="1231"/>
    <n v="39"/>
    <n v="16.489999999999998"/>
    <s v="Frente 5"/>
    <x v="1"/>
  </r>
  <r>
    <d v="2026-05-31T00:00:00"/>
    <n v="3049"/>
    <s v="100-JOHN DEERE CH570 ESTEIRA"/>
    <s v="4533"/>
    <s v="NDB HOLDING AGRICOLA LTDA - MATRIZ"/>
    <x v="1232"/>
    <n v="39"/>
    <n v="18.03"/>
    <s v="Frente 5"/>
    <x v="1"/>
  </r>
  <r>
    <d v="2026-05-31T00:00:00"/>
    <n v="3050"/>
    <s v="100-JOHN DEERE CH570 ESTEIRA"/>
    <s v="4533"/>
    <s v="NDB HOLDING AGRICOLA LTDA - MATRIZ"/>
    <x v="1233"/>
    <n v="25"/>
    <n v="16.34"/>
    <s v="Frente 5"/>
    <x v="1"/>
  </r>
  <r>
    <d v="2026-05-31T00:00:00"/>
    <n v="3028"/>
    <s v="101-JOHN DEERE CH670 ESTEIRA"/>
    <s v="4533"/>
    <s v="NDB HOLDING AGRICOLA LTDA - MATRIZ"/>
    <x v="1234"/>
    <n v="10"/>
    <n v="19.649999999999999"/>
    <s v="Frente 6"/>
    <x v="1"/>
  </r>
  <r>
    <d v="2026-05-31T00:00:00"/>
    <n v="3034"/>
    <s v="101-JOHN DEERE CH670 ESTEIRA"/>
    <s v="4533"/>
    <s v="NDB HOLDING AGRICOLA LTDA - MATRIZ"/>
    <x v="1235"/>
    <n v="8"/>
    <n v="20.399999999999999"/>
    <s v="Frente 6"/>
    <x v="1"/>
  </r>
  <r>
    <d v="2026-05-31T00:00:00"/>
    <n v="3042"/>
    <s v="100-JOHN DEERE CH570 ESTEIRA"/>
    <s v="4533"/>
    <s v="NDB HOLDING AGRICOLA LTDA - MATRIZ"/>
    <x v="1236"/>
    <n v="15"/>
    <n v="21.52"/>
    <s v="Frente 6"/>
    <x v="1"/>
  </r>
  <r>
    <d v="2026-05-31T00:00:00"/>
    <n v="3046"/>
    <s v="100-JOHN DEERE CH570 ESTEIRA"/>
    <s v="4533"/>
    <s v="NDB HOLDING AGRICOLA LTDA - MATRIZ"/>
    <x v="1237"/>
    <n v="12"/>
    <n v="19.149999999999999"/>
    <s v="Frente 6"/>
    <x v="1"/>
  </r>
  <r>
    <d v="2026-05-31T00:00:00"/>
    <n v="3030"/>
    <s v="101-JOHN DEERE CH670 ESTEIRA"/>
    <s v="4533"/>
    <s v="NDB HOLDING AGRICOLA LTDA - MATRIZ"/>
    <x v="1238"/>
    <n v="18"/>
    <n v="16.38"/>
    <s v="Frente 7"/>
    <x v="1"/>
  </r>
  <r>
    <d v="2026-05-31T00:00:00"/>
    <n v="3044"/>
    <s v="100-JOHN DEERE CH570 ESTEIRA"/>
    <s v="4533"/>
    <s v="NDB HOLDING AGRICOLA LTDA - MATRIZ"/>
    <x v="1239"/>
    <n v="8"/>
    <n v="17.62"/>
    <s v="Frente 7"/>
    <x v="1"/>
  </r>
  <r>
    <d v="2026-05-31T00:00:00"/>
    <n v="3045"/>
    <s v="100-JOHN DEERE CH570 ESTEIRA"/>
    <s v="4533"/>
    <s v="NDB HOLDING AGRICOLA LTDA - MATRIZ"/>
    <x v="1240"/>
    <n v="17"/>
    <n v="20.34"/>
    <s v="Frente 7"/>
    <x v="1"/>
  </r>
  <r>
    <d v="2026-05-31T00:00:00"/>
    <n v="3033"/>
    <s v="101-JOHN DEERE CH670 ESTEIRA"/>
    <s v="4533"/>
    <s v="NDB HOLDING AGRICOLA LTDA - MATRIZ"/>
    <x v="1241"/>
    <n v="28"/>
    <n v="17.91"/>
    <s v="Frente 7"/>
    <x v="1"/>
  </r>
  <r>
    <d v="2026-06-01T00:00:00"/>
    <n v="3051"/>
    <s v="201-CASE A9900 ESTEIRA"/>
    <s v="1"/>
    <s v="ALCON CIA DE ALCOOL CONCEICAO DA BARRA"/>
    <x v="1242"/>
    <n v="36"/>
    <n v="14.56"/>
    <s v="Frente 1"/>
    <x v="2"/>
  </r>
  <r>
    <d v="2026-06-01T00:00:00"/>
    <n v="3052"/>
    <s v="201-CASE A9900 ESTEIRA"/>
    <s v="1"/>
    <s v="ALCON CIA DE ALCOOL CONCEICAO DA BARRA"/>
    <x v="1243"/>
    <n v="34"/>
    <n v="13.89"/>
    <s v="Frente 1"/>
    <x v="2"/>
  </r>
  <r>
    <d v="2026-06-01T00:00:00"/>
    <n v="3053"/>
    <s v="201-CASE A9900 ESTEIRA"/>
    <s v="1"/>
    <s v="ALCON CIA DE ALCOOL CONCEICAO DA BARRA"/>
    <x v="1244"/>
    <n v="39"/>
    <n v="14.79"/>
    <s v="Frente 1"/>
    <x v="2"/>
  </r>
  <r>
    <d v="2026-06-01T00:00:00"/>
    <n v="3054"/>
    <s v="201-CASE A9900 ESTEIRA"/>
    <s v="1"/>
    <s v="ALCON CIA DE ALCOOL CONCEICAO DA BARRA"/>
    <x v="1245"/>
    <n v="33"/>
    <n v="14.46"/>
    <s v="Frente 1"/>
    <x v="2"/>
  </r>
  <r>
    <d v="2026-06-01T00:00:00"/>
    <n v="3019"/>
    <s v="100-JOHN DEERE CH570 ESTEIRA"/>
    <s v="4533"/>
    <s v="NDB HOLDING AGRICOLA LTDA - MATRIZ"/>
    <x v="1246"/>
    <n v="38"/>
    <n v="19.989999999999998"/>
    <s v="Frente 2"/>
    <x v="2"/>
  </r>
  <r>
    <d v="2026-06-01T00:00:00"/>
    <n v="3021"/>
    <s v="100-JOHN DEERE CH570 ESTEIRA"/>
    <s v="4533"/>
    <s v="NDB HOLDING AGRICOLA LTDA - MATRIZ"/>
    <x v="1247"/>
    <n v="35"/>
    <n v="18.64"/>
    <s v="Frente 2"/>
    <x v="2"/>
  </r>
  <r>
    <d v="2026-06-01T00:00:00"/>
    <n v="3022"/>
    <s v="100-JOHN DEERE CH570 ESTEIRA"/>
    <s v="4533"/>
    <s v="NDB HOLDING AGRICOLA LTDA - MATRIZ"/>
    <x v="1248"/>
    <n v="42"/>
    <n v="18.23"/>
    <s v="Frente 2"/>
    <x v="2"/>
  </r>
  <r>
    <d v="2026-06-01T00:00:00"/>
    <n v="3023"/>
    <s v="100-JOHN DEERE CH570 ESTEIRA"/>
    <s v="4533"/>
    <s v="NDB HOLDING AGRICOLA LTDA - MATRIZ"/>
    <x v="1249"/>
    <n v="30"/>
    <n v="20.18"/>
    <s v="Frente 3"/>
    <x v="2"/>
  </r>
  <r>
    <d v="2026-06-01T00:00:00"/>
    <n v="3024"/>
    <s v="100-JOHN DEERE CH570 ESTEIRA"/>
    <s v="4533"/>
    <s v="NDB HOLDING AGRICOLA LTDA - MATRIZ"/>
    <x v="1250"/>
    <n v="26"/>
    <n v="19.64"/>
    <s v="Frente 3"/>
    <x v="2"/>
  </r>
  <r>
    <d v="2026-06-01T00:00:00"/>
    <n v="3025"/>
    <s v="100-JOHN DEERE CH570 ESTEIRA"/>
    <s v="4533"/>
    <s v="NDB HOLDING AGRICOLA LTDA - MATRIZ"/>
    <x v="1251"/>
    <n v="44"/>
    <n v="20.84"/>
    <s v="Frente 3"/>
    <x v="2"/>
  </r>
  <r>
    <d v="2026-06-01T00:00:00"/>
    <n v="3026"/>
    <s v="100-JOHN DEERE CH570 ESTEIRA"/>
    <s v="4533"/>
    <s v="NDB HOLDING AGRICOLA LTDA - MATRIZ"/>
    <x v="1252"/>
    <n v="35"/>
    <n v="19.61"/>
    <s v="Frente 3"/>
    <x v="2"/>
  </r>
  <r>
    <d v="2026-06-01T00:00:00"/>
    <n v="3031"/>
    <s v="101-JOHN DEERE CH670 ESTEIRA"/>
    <s v="4533"/>
    <s v="NDB HOLDING AGRICOLA LTDA - MATRIZ"/>
    <x v="1253"/>
    <n v="15"/>
    <n v="16.37"/>
    <s v="Frente 4"/>
    <x v="2"/>
  </r>
  <r>
    <d v="2026-06-01T00:00:00"/>
    <n v="3035"/>
    <s v="101-JOHN DEERE CH670 ESTEIRA"/>
    <s v="4533"/>
    <s v="NDB HOLDING AGRICOLA LTDA - MATRIZ"/>
    <x v="1254"/>
    <n v="24"/>
    <n v="18.41"/>
    <s v="Frente 4"/>
    <x v="2"/>
  </r>
  <r>
    <d v="2026-06-01T00:00:00"/>
    <n v="3041"/>
    <s v="100-JOHN DEERE CH570 ESTEIRA"/>
    <s v="4533"/>
    <s v="NDB HOLDING AGRICOLA LTDA - MATRIZ"/>
    <x v="1255"/>
    <n v="25"/>
    <n v="16.54"/>
    <s v="Frente 4"/>
    <x v="2"/>
  </r>
  <r>
    <d v="2026-06-01T00:00:00"/>
    <n v="3043"/>
    <s v="100-JOHN DEERE CH570 ESTEIRA"/>
    <s v="4533"/>
    <s v="NDB HOLDING AGRICOLA LTDA - MATRIZ"/>
    <x v="1256"/>
    <n v="7"/>
    <n v="19"/>
    <s v="Frente 4"/>
    <x v="2"/>
  </r>
  <r>
    <d v="2026-06-01T00:00:00"/>
    <n v="3047"/>
    <s v="100-JOHN DEERE CH570 ESTEIRA"/>
    <s v="4533"/>
    <s v="NDB HOLDING AGRICOLA LTDA - MATRIZ"/>
    <x v="1257"/>
    <n v="41"/>
    <n v="16.510000000000002"/>
    <s v="Frente 5"/>
    <x v="2"/>
  </r>
  <r>
    <d v="2026-06-01T00:00:00"/>
    <n v="3048"/>
    <s v="100-JOHN DEERE CH570 ESTEIRA"/>
    <s v="4533"/>
    <s v="NDB HOLDING AGRICOLA LTDA - MATRIZ"/>
    <x v="1258"/>
    <n v="29"/>
    <n v="16.87"/>
    <s v="Frente 5"/>
    <x v="2"/>
  </r>
  <r>
    <d v="2026-06-01T00:00:00"/>
    <n v="3049"/>
    <s v="100-JOHN DEERE CH570 ESTEIRA"/>
    <s v="4533"/>
    <s v="NDB HOLDING AGRICOLA LTDA - MATRIZ"/>
    <x v="1259"/>
    <n v="38"/>
    <n v="16.36"/>
    <s v="Frente 5"/>
    <x v="2"/>
  </r>
  <r>
    <d v="2026-06-01T00:00:00"/>
    <n v="3050"/>
    <s v="100-JOHN DEERE CH570 ESTEIRA"/>
    <s v="4533"/>
    <s v="NDB HOLDING AGRICOLA LTDA - MATRIZ"/>
    <x v="1260"/>
    <n v="41"/>
    <n v="18.87"/>
    <s v="Frente 5"/>
    <x v="2"/>
  </r>
  <r>
    <d v="2026-06-01T00:00:00"/>
    <n v="3028"/>
    <s v="101-JOHN DEERE CH670 ESTEIRA"/>
    <s v="4533"/>
    <s v="NDB HOLDING AGRICOLA LTDA - MATRIZ"/>
    <x v="1261"/>
    <n v="5"/>
    <n v="20.79"/>
    <s v="Frente 6"/>
    <x v="2"/>
  </r>
  <r>
    <d v="2026-06-01T00:00:00"/>
    <n v="3034"/>
    <s v="101-JOHN DEERE CH670 ESTEIRA"/>
    <s v="4533"/>
    <s v="NDB HOLDING AGRICOLA LTDA - MATRIZ"/>
    <x v="1262"/>
    <n v="17"/>
    <n v="18.27"/>
    <s v="Frente 6"/>
    <x v="2"/>
  </r>
  <r>
    <d v="2026-06-01T00:00:00"/>
    <n v="3042"/>
    <s v="100-JOHN DEERE CH570 ESTEIRA"/>
    <s v="4533"/>
    <s v="NDB HOLDING AGRICOLA LTDA - MATRIZ"/>
    <x v="1263"/>
    <n v="19"/>
    <n v="18.59"/>
    <s v="Frente 6"/>
    <x v="2"/>
  </r>
  <r>
    <d v="2026-06-01T00:00:00"/>
    <n v="3046"/>
    <s v="100-JOHN DEERE CH570 ESTEIRA"/>
    <s v="4533"/>
    <s v="NDB HOLDING AGRICOLA LTDA - MATRIZ"/>
    <x v="1264"/>
    <n v="4"/>
    <n v="16.21"/>
    <s v="Frente 6"/>
    <x v="2"/>
  </r>
  <r>
    <d v="2026-06-01T00:00:00"/>
    <n v="3030"/>
    <s v="101-JOHN DEERE CH670 ESTEIRA"/>
    <s v="4533"/>
    <s v="NDB HOLDING AGRICOLA LTDA - MATRIZ"/>
    <x v="1265"/>
    <n v="28"/>
    <n v="17.32"/>
    <s v="Frente 7"/>
    <x v="2"/>
  </r>
  <r>
    <d v="2026-06-01T00:00:00"/>
    <n v="3044"/>
    <s v="100-JOHN DEERE CH570 ESTEIRA"/>
    <s v="4533"/>
    <s v="NDB HOLDING AGRICOLA LTDA - MATRIZ"/>
    <x v="1266"/>
    <n v="24"/>
    <n v="16.73"/>
    <s v="Frente 7"/>
    <x v="2"/>
  </r>
  <r>
    <d v="2026-06-01T00:00:00"/>
    <n v="3045"/>
    <s v="100-JOHN DEERE CH570 ESTEIRA"/>
    <s v="4533"/>
    <s v="NDB HOLDING AGRICOLA LTDA - MATRIZ"/>
    <x v="1267"/>
    <n v="25"/>
    <n v="16.52"/>
    <s v="Frente 7"/>
    <x v="2"/>
  </r>
  <r>
    <d v="2026-06-01T00:00:00"/>
    <n v="3033"/>
    <s v="101-JOHN DEERE CH670 ESTEIRA"/>
    <s v="4533"/>
    <s v="NDB HOLDING AGRICOLA LTDA - MATRIZ"/>
    <x v="1268"/>
    <n v="19"/>
    <n v="16.03"/>
    <s v="Frente 7"/>
    <x v="2"/>
  </r>
  <r>
    <d v="2026-06-02T00:00:00"/>
    <n v="3051"/>
    <s v="201-CASE A9900 ESTEIRA"/>
    <s v="1"/>
    <s v="ALCON CIA DE ALCOOL CONCEICAO DA BARRA"/>
    <x v="1269"/>
    <n v="25"/>
    <n v="13.23"/>
    <s v="Frente 1"/>
    <x v="2"/>
  </r>
  <r>
    <d v="2026-06-02T00:00:00"/>
    <n v="3052"/>
    <s v="201-CASE A9900 ESTEIRA"/>
    <s v="1"/>
    <s v="ALCON CIA DE ALCOOL CONCEICAO DA BARRA"/>
    <x v="1270"/>
    <n v="28"/>
    <n v="13.67"/>
    <s v="Frente 1"/>
    <x v="2"/>
  </r>
  <r>
    <d v="2026-06-02T00:00:00"/>
    <n v="3053"/>
    <s v="201-CASE A9900 ESTEIRA"/>
    <s v="1"/>
    <s v="ALCON CIA DE ALCOOL CONCEICAO DA BARRA"/>
    <x v="1271"/>
    <n v="37"/>
    <n v="15.58"/>
    <s v="Frente 1"/>
    <x v="2"/>
  </r>
  <r>
    <d v="2026-06-02T00:00:00"/>
    <n v="3054"/>
    <s v="201-CASE A9900 ESTEIRA"/>
    <s v="1"/>
    <s v="ALCON CIA DE ALCOOL CONCEICAO DA BARRA"/>
    <x v="1272"/>
    <n v="33"/>
    <n v="15.6"/>
    <s v="Frente 1"/>
    <x v="2"/>
  </r>
  <r>
    <d v="2026-06-02T00:00:00"/>
    <n v="3019"/>
    <s v="100-JOHN DEERE CH570 ESTEIRA"/>
    <s v="4533"/>
    <s v="NDB HOLDING AGRICOLA LTDA - MATRIZ"/>
    <x v="1273"/>
    <n v="47"/>
    <n v="19.239999999999998"/>
    <s v="Frente 2"/>
    <x v="2"/>
  </r>
  <r>
    <d v="2026-06-02T00:00:00"/>
    <n v="3021"/>
    <s v="100-JOHN DEERE CH570 ESTEIRA"/>
    <s v="4533"/>
    <s v="NDB HOLDING AGRICOLA LTDA - MATRIZ"/>
    <x v="1274"/>
    <n v="51"/>
    <n v="17.12"/>
    <s v="Frente 2"/>
    <x v="2"/>
  </r>
  <r>
    <d v="2026-06-02T00:00:00"/>
    <n v="3022"/>
    <s v="100-JOHN DEERE CH570 ESTEIRA"/>
    <s v="4533"/>
    <s v="NDB HOLDING AGRICOLA LTDA - MATRIZ"/>
    <x v="1275"/>
    <n v="54"/>
    <n v="17.170000000000002"/>
    <s v="Frente 2"/>
    <x v="2"/>
  </r>
  <r>
    <d v="2026-06-02T00:00:00"/>
    <n v="3023"/>
    <s v="100-JOHN DEERE CH570 ESTEIRA"/>
    <s v="4533"/>
    <s v="NDB HOLDING AGRICOLA LTDA - MATRIZ"/>
    <x v="1276"/>
    <n v="29"/>
    <n v="19.68"/>
    <s v="Frente 3"/>
    <x v="2"/>
  </r>
  <r>
    <d v="2026-06-02T00:00:00"/>
    <n v="3024"/>
    <s v="100-JOHN DEERE CH570 ESTEIRA"/>
    <s v="4533"/>
    <s v="NDB HOLDING AGRICOLA LTDA - MATRIZ"/>
    <x v="1277"/>
    <n v="38"/>
    <n v="18.63"/>
    <s v="Frente 3"/>
    <x v="2"/>
  </r>
  <r>
    <d v="2026-06-02T00:00:00"/>
    <n v="3025"/>
    <s v="100-JOHN DEERE CH570 ESTEIRA"/>
    <s v="4533"/>
    <s v="NDB HOLDING AGRICOLA LTDA - MATRIZ"/>
    <x v="1278"/>
    <n v="32"/>
    <n v="18.3"/>
    <s v="Frente 3"/>
    <x v="2"/>
  </r>
  <r>
    <d v="2026-06-02T00:00:00"/>
    <n v="3026"/>
    <s v="100-JOHN DEERE CH570 ESTEIRA"/>
    <s v="4533"/>
    <s v="NDB HOLDING AGRICOLA LTDA - MATRIZ"/>
    <x v="1279"/>
    <n v="33"/>
    <n v="18.47"/>
    <s v="Frente 3"/>
    <x v="2"/>
  </r>
  <r>
    <d v="2026-06-02T00:00:00"/>
    <n v="3031"/>
    <s v="101-JOHN DEERE CH670 ESTEIRA"/>
    <s v="4533"/>
    <s v="NDB HOLDING AGRICOLA LTDA - MATRIZ"/>
    <x v="1280"/>
    <n v="26"/>
    <n v="15.88"/>
    <s v="Frente 4"/>
    <x v="2"/>
  </r>
  <r>
    <d v="2026-06-02T00:00:00"/>
    <n v="3035"/>
    <s v="101-JOHN DEERE CH670 ESTEIRA"/>
    <s v="4533"/>
    <s v="NDB HOLDING AGRICOLA LTDA - MATRIZ"/>
    <x v="1281"/>
    <n v="33"/>
    <n v="17.059999999999999"/>
    <s v="Frente 4"/>
    <x v="2"/>
  </r>
  <r>
    <d v="2026-06-02T00:00:00"/>
    <n v="3041"/>
    <s v="100-JOHN DEERE CH570 ESTEIRA"/>
    <s v="4533"/>
    <s v="NDB HOLDING AGRICOLA LTDA - MATRIZ"/>
    <x v="1282"/>
    <n v="15"/>
    <n v="16.34"/>
    <s v="Frente 4"/>
    <x v="2"/>
  </r>
  <r>
    <d v="2026-06-02T00:00:00"/>
    <n v="3043"/>
    <s v="100-JOHN DEERE CH570 ESTEIRA"/>
    <s v="4533"/>
    <s v="NDB HOLDING AGRICOLA LTDA - MATRIZ"/>
    <x v="1283"/>
    <n v="17"/>
    <n v="14.81"/>
    <s v="Frente 4"/>
    <x v="2"/>
  </r>
  <r>
    <d v="2026-06-02T00:00:00"/>
    <n v="3047"/>
    <s v="100-JOHN DEERE CH570 ESTEIRA"/>
    <s v="4533"/>
    <s v="NDB HOLDING AGRICOLA LTDA - MATRIZ"/>
    <x v="1284"/>
    <n v="49"/>
    <n v="17.190000000000001"/>
    <s v="Frente 5"/>
    <x v="2"/>
  </r>
  <r>
    <d v="2026-06-02T00:00:00"/>
    <n v="3048"/>
    <s v="100-JOHN DEERE CH570 ESTEIRA"/>
    <s v="4533"/>
    <s v="NDB HOLDING AGRICOLA LTDA - MATRIZ"/>
    <x v="1285"/>
    <n v="35"/>
    <n v="16.579999999999998"/>
    <s v="Frente 5"/>
    <x v="2"/>
  </r>
  <r>
    <d v="2026-06-02T00:00:00"/>
    <n v="3049"/>
    <s v="100-JOHN DEERE CH570 ESTEIRA"/>
    <s v="4533"/>
    <s v="NDB HOLDING AGRICOLA LTDA - MATRIZ"/>
    <x v="1286"/>
    <n v="36"/>
    <n v="17.13"/>
    <s v="Frente 5"/>
    <x v="2"/>
  </r>
  <r>
    <d v="2026-06-02T00:00:00"/>
    <n v="3050"/>
    <s v="100-JOHN DEERE CH570 ESTEIRA"/>
    <s v="4533"/>
    <s v="NDB HOLDING AGRICOLA LTDA - MATRIZ"/>
    <x v="1287"/>
    <n v="50"/>
    <n v="17.64"/>
    <s v="Frente 5"/>
    <x v="2"/>
  </r>
  <r>
    <d v="2026-06-02T00:00:00"/>
    <n v="3028"/>
    <s v="101-JOHN DEERE CH670 ESTEIRA"/>
    <s v="4533"/>
    <s v="NDB HOLDING AGRICOLA LTDA - MATRIZ"/>
    <x v="1288"/>
    <n v="12"/>
    <n v="15.9"/>
    <s v="Frente 6"/>
    <x v="2"/>
  </r>
  <r>
    <d v="2026-06-02T00:00:00"/>
    <n v="3034"/>
    <s v="101-JOHN DEERE CH670 ESTEIRA"/>
    <s v="4533"/>
    <s v="NDB HOLDING AGRICOLA LTDA - MATRIZ"/>
    <x v="1289"/>
    <n v="14"/>
    <n v="12.91"/>
    <s v="Frente 6"/>
    <x v="2"/>
  </r>
  <r>
    <d v="2026-06-02T00:00:00"/>
    <n v="3042"/>
    <s v="100-JOHN DEERE CH570 ESTEIRA"/>
    <s v="4533"/>
    <s v="NDB HOLDING AGRICOLA LTDA - MATRIZ"/>
    <x v="1290"/>
    <n v="7"/>
    <n v="13.13"/>
    <s v="Frente 6"/>
    <x v="2"/>
  </r>
  <r>
    <d v="2026-06-02T00:00:00"/>
    <n v="3046"/>
    <s v="100-JOHN DEERE CH570 ESTEIRA"/>
    <s v="4533"/>
    <s v="NDB HOLDING AGRICOLA LTDA - MATRIZ"/>
    <x v="1291"/>
    <n v="19"/>
    <n v="16.170000000000002"/>
    <s v="Frente 6"/>
    <x v="2"/>
  </r>
  <r>
    <d v="2026-06-02T00:00:00"/>
    <n v="3030"/>
    <s v="101-JOHN DEERE CH670 ESTEIRA"/>
    <s v="4533"/>
    <s v="NDB HOLDING AGRICOLA LTDA - MATRIZ"/>
    <x v="1292"/>
    <n v="21"/>
    <n v="17.16"/>
    <s v="Frente 7"/>
    <x v="2"/>
  </r>
  <r>
    <d v="2026-06-02T00:00:00"/>
    <n v="3044"/>
    <s v="100-JOHN DEERE CH570 ESTEIRA"/>
    <s v="4533"/>
    <s v="NDB HOLDING AGRICOLA LTDA - MATRIZ"/>
    <x v="1293"/>
    <n v="30"/>
    <n v="23.46"/>
    <s v="Frente 7"/>
    <x v="2"/>
  </r>
  <r>
    <d v="2026-06-02T00:00:00"/>
    <n v="3045"/>
    <s v="100-JOHN DEERE CH570 ESTEIRA"/>
    <s v="4533"/>
    <s v="NDB HOLDING AGRICOLA LTDA - MATRIZ"/>
    <x v="1294"/>
    <n v="21"/>
    <n v="18.52"/>
    <s v="Frente 7"/>
    <x v="2"/>
  </r>
  <r>
    <d v="2026-06-02T00:00:00"/>
    <n v="3033"/>
    <s v="101-JOHN DEERE CH670 ESTEIRA"/>
    <s v="4533"/>
    <s v="NDB HOLDING AGRICOLA LTDA - MATRIZ"/>
    <x v="1295"/>
    <n v="8"/>
    <n v="21.61"/>
    <s v="Frente 7"/>
    <x v="2"/>
  </r>
  <r>
    <d v="2026-06-03T00:00:00"/>
    <n v="3051"/>
    <s v="201-CASE A9900 ESTEIRA"/>
    <s v="1"/>
    <s v="ALCON CIA DE ALCOOL CONCEICAO DA BARRA"/>
    <x v="1296"/>
    <n v="33"/>
    <n v="15.12"/>
    <s v="Frente 1"/>
    <x v="2"/>
  </r>
  <r>
    <d v="2026-06-03T00:00:00"/>
    <n v="3052"/>
    <s v="201-CASE A9900 ESTEIRA"/>
    <s v="1"/>
    <s v="ALCON CIA DE ALCOOL CONCEICAO DA BARRA"/>
    <x v="1297"/>
    <n v="28"/>
    <n v="13.61"/>
    <s v="Frente 1"/>
    <x v="2"/>
  </r>
  <r>
    <d v="2026-06-03T00:00:00"/>
    <n v="3053"/>
    <s v="201-CASE A9900 ESTEIRA"/>
    <s v="1"/>
    <s v="ALCON CIA DE ALCOOL CONCEICAO DA BARRA"/>
    <x v="1298"/>
    <n v="35"/>
    <n v="14.17"/>
    <s v="Frente 1"/>
    <x v="2"/>
  </r>
  <r>
    <d v="2026-06-03T00:00:00"/>
    <n v="3054"/>
    <s v="201-CASE A9900 ESTEIRA"/>
    <s v="1"/>
    <s v="ALCON CIA DE ALCOOL CONCEICAO DA BARRA"/>
    <x v="1299"/>
    <n v="36"/>
    <n v="14.27"/>
    <s v="Frente 1"/>
    <x v="2"/>
  </r>
  <r>
    <d v="2026-06-03T00:00:00"/>
    <n v="3019"/>
    <s v="100-JOHN DEERE CH570 ESTEIRA"/>
    <s v="4533"/>
    <s v="NDB HOLDING AGRICOLA LTDA - MATRIZ"/>
    <x v="1300"/>
    <n v="30"/>
    <n v="16.760000000000002"/>
    <s v="Frente 2"/>
    <x v="2"/>
  </r>
  <r>
    <d v="2026-06-03T00:00:00"/>
    <n v="3020"/>
    <s v="100-JOHN DEERE CH570 ESTEIRA"/>
    <s v="4533"/>
    <s v="NDB HOLDING AGRICOLA LTDA - MATRIZ"/>
    <x v="1301"/>
    <n v="8"/>
    <n v="15.88"/>
    <s v="Frente 2"/>
    <x v="2"/>
  </r>
  <r>
    <d v="2026-06-03T00:00:00"/>
    <n v="3021"/>
    <s v="100-JOHN DEERE CH570 ESTEIRA"/>
    <s v="4533"/>
    <s v="NDB HOLDING AGRICOLA LTDA - MATRIZ"/>
    <x v="1302"/>
    <n v="34"/>
    <n v="18.34"/>
    <s v="Frente 2"/>
    <x v="2"/>
  </r>
  <r>
    <d v="2026-06-03T00:00:00"/>
    <n v="3022"/>
    <s v="100-JOHN DEERE CH570 ESTEIRA"/>
    <s v="4533"/>
    <s v="NDB HOLDING AGRICOLA LTDA - MATRIZ"/>
    <x v="1303"/>
    <n v="28"/>
    <n v="17"/>
    <s v="Frente 2"/>
    <x v="2"/>
  </r>
  <r>
    <d v="2026-06-03T00:00:00"/>
    <n v="3023"/>
    <s v="100-JOHN DEERE CH570 ESTEIRA"/>
    <s v="4533"/>
    <s v="NDB HOLDING AGRICOLA LTDA - MATRIZ"/>
    <x v="1304"/>
    <n v="15"/>
    <n v="22.78"/>
    <s v="Frente 3"/>
    <x v="2"/>
  </r>
  <r>
    <d v="2026-06-03T00:00:00"/>
    <n v="3024"/>
    <s v="100-JOHN DEERE CH570 ESTEIRA"/>
    <s v="4533"/>
    <s v="NDB HOLDING AGRICOLA LTDA - MATRIZ"/>
    <x v="1305"/>
    <n v="10"/>
    <n v="20.97"/>
    <s v="Frente 3"/>
    <x v="2"/>
  </r>
  <r>
    <d v="2026-06-03T00:00:00"/>
    <n v="3025"/>
    <s v="100-JOHN DEERE CH570 ESTEIRA"/>
    <s v="4533"/>
    <s v="NDB HOLDING AGRICOLA LTDA - MATRIZ"/>
    <x v="1306"/>
    <n v="19"/>
    <n v="18.920000000000002"/>
    <s v="Frente 3"/>
    <x v="2"/>
  </r>
  <r>
    <d v="2026-06-03T00:00:00"/>
    <n v="3026"/>
    <s v="100-JOHN DEERE CH570 ESTEIRA"/>
    <s v="4533"/>
    <s v="NDB HOLDING AGRICOLA LTDA - MATRIZ"/>
    <x v="1307"/>
    <n v="14"/>
    <n v="15.17"/>
    <s v="Frente 3"/>
    <x v="2"/>
  </r>
  <r>
    <d v="2026-06-03T00:00:00"/>
    <n v="3031"/>
    <s v="101-JOHN DEERE CH670 ESTEIRA"/>
    <s v="4533"/>
    <s v="NDB HOLDING AGRICOLA LTDA - MATRIZ"/>
    <x v="1308"/>
    <n v="18"/>
    <n v="16.02"/>
    <s v="Frente 4"/>
    <x v="2"/>
  </r>
  <r>
    <d v="2026-06-03T00:00:00"/>
    <n v="3035"/>
    <s v="101-JOHN DEERE CH670 ESTEIRA"/>
    <s v="4533"/>
    <s v="NDB HOLDING AGRICOLA LTDA - MATRIZ"/>
    <x v="1309"/>
    <n v="20"/>
    <n v="17.690000000000001"/>
    <s v="Frente 4"/>
    <x v="2"/>
  </r>
  <r>
    <d v="2026-06-03T00:00:00"/>
    <n v="3041"/>
    <s v="100-JOHN DEERE CH570 ESTEIRA"/>
    <s v="4533"/>
    <s v="NDB HOLDING AGRICOLA LTDA - MATRIZ"/>
    <x v="1310"/>
    <n v="21"/>
    <n v="16.95"/>
    <s v="Frente 4"/>
    <x v="2"/>
  </r>
  <r>
    <d v="2026-06-03T00:00:00"/>
    <n v="3043"/>
    <s v="100-JOHN DEERE CH570 ESTEIRA"/>
    <s v="4533"/>
    <s v="NDB HOLDING AGRICOLA LTDA - MATRIZ"/>
    <x v="1311"/>
    <n v="7"/>
    <n v="16.260000000000002"/>
    <s v="Frente 4"/>
    <x v="2"/>
  </r>
  <r>
    <d v="2026-06-03T00:00:00"/>
    <n v="3047"/>
    <s v="100-JOHN DEERE CH570 ESTEIRA"/>
    <s v="4533"/>
    <s v="NDB HOLDING AGRICOLA LTDA - MATRIZ"/>
    <x v="1312"/>
    <n v="33"/>
    <n v="19.84"/>
    <s v="Frente 5"/>
    <x v="2"/>
  </r>
  <r>
    <d v="2026-06-03T00:00:00"/>
    <n v="3048"/>
    <s v="100-JOHN DEERE CH570 ESTEIRA"/>
    <s v="4533"/>
    <s v="NDB HOLDING AGRICOLA LTDA - MATRIZ"/>
    <x v="1313"/>
    <n v="16"/>
    <n v="16.149999999999999"/>
    <s v="Frente 5"/>
    <x v="2"/>
  </r>
  <r>
    <d v="2026-06-03T00:00:00"/>
    <n v="3049"/>
    <s v="100-JOHN DEERE CH570 ESTEIRA"/>
    <s v="4533"/>
    <s v="NDB HOLDING AGRICOLA LTDA - MATRIZ"/>
    <x v="1314"/>
    <n v="32"/>
    <n v="16.48"/>
    <s v="Frente 5"/>
    <x v="2"/>
  </r>
  <r>
    <d v="2026-06-03T00:00:00"/>
    <n v="3050"/>
    <s v="100-JOHN DEERE CH570 ESTEIRA"/>
    <s v="4533"/>
    <s v="NDB HOLDING AGRICOLA LTDA - MATRIZ"/>
    <x v="1315"/>
    <n v="38"/>
    <n v="17.7"/>
    <s v="Frente 5"/>
    <x v="2"/>
  </r>
  <r>
    <d v="2026-06-03T00:00:00"/>
    <n v="3028"/>
    <s v="101-JOHN DEERE CH670 ESTEIRA"/>
    <s v="4533"/>
    <s v="NDB HOLDING AGRICOLA LTDA - MATRIZ"/>
    <x v="1316"/>
    <n v="8"/>
    <n v="24.56"/>
    <s v="Frente 6"/>
    <x v="2"/>
  </r>
  <r>
    <d v="2026-06-03T00:00:00"/>
    <n v="3034"/>
    <s v="101-JOHN DEERE CH670 ESTEIRA"/>
    <s v="4533"/>
    <s v="NDB HOLDING AGRICOLA LTDA - MATRIZ"/>
    <x v="1317"/>
    <n v="4"/>
    <n v="23.15"/>
    <s v="Frente 6"/>
    <x v="2"/>
  </r>
  <r>
    <d v="2026-06-03T00:00:00"/>
    <n v="3042"/>
    <s v="100-JOHN DEERE CH570 ESTEIRA"/>
    <s v="4533"/>
    <s v="NDB HOLDING AGRICOLA LTDA - MATRIZ"/>
    <x v="1318"/>
    <n v="7"/>
    <n v="17.05"/>
    <s v="Frente 6"/>
    <x v="2"/>
  </r>
  <r>
    <d v="2026-06-03T00:00:00"/>
    <n v="3046"/>
    <s v="100-JOHN DEERE CH570 ESTEIRA"/>
    <s v="4533"/>
    <s v="NDB HOLDING AGRICOLA LTDA - MATRIZ"/>
    <x v="1319"/>
    <n v="7"/>
    <n v="18.7"/>
    <s v="Frente 6"/>
    <x v="2"/>
  </r>
  <r>
    <d v="2026-06-03T00:00:00"/>
    <n v="3030"/>
    <s v="101-JOHN DEERE CH670 ESTEIRA"/>
    <s v="4533"/>
    <s v="NDB HOLDING AGRICOLA LTDA - MATRIZ"/>
    <x v="1320"/>
    <n v="5"/>
    <n v="18"/>
    <s v="Frente 7"/>
    <x v="2"/>
  </r>
  <r>
    <d v="2026-06-03T00:00:00"/>
    <n v="3044"/>
    <s v="100-JOHN DEERE CH570 ESTEIRA"/>
    <s v="4533"/>
    <s v="NDB HOLDING AGRICOLA LTDA - MATRIZ"/>
    <x v="1321"/>
    <n v="28"/>
    <n v="19.25"/>
    <s v="Frente 7"/>
    <x v="2"/>
  </r>
  <r>
    <d v="2026-06-03T00:00:00"/>
    <n v="3045"/>
    <s v="100-JOHN DEERE CH570 ESTEIRA"/>
    <s v="4533"/>
    <s v="NDB HOLDING AGRICOLA LTDA - MATRIZ"/>
    <x v="1322"/>
    <n v="16"/>
    <n v="16.57"/>
    <s v="Frente 7"/>
    <x v="2"/>
  </r>
  <r>
    <d v="2026-06-03T00:00:00"/>
    <n v="3033"/>
    <s v="101-JOHN DEERE CH670 ESTEIRA"/>
    <s v="4533"/>
    <s v="NDB HOLDING AGRICOLA LTDA - MATRIZ"/>
    <x v="1323"/>
    <n v="31"/>
    <n v="20.079999999999998"/>
    <s v="Frente 7"/>
    <x v="2"/>
  </r>
  <r>
    <d v="2026-06-04T00:00:00"/>
    <n v="3051"/>
    <s v="201-CASE A9900 ESTEIRA"/>
    <s v="1"/>
    <s v="ALCON CIA DE ALCOOL CONCEICAO DA BARRA"/>
    <x v="1324"/>
    <n v="45"/>
    <n v="14.84"/>
    <s v="Frente 1"/>
    <x v="2"/>
  </r>
  <r>
    <d v="2026-06-04T00:00:00"/>
    <n v="3052"/>
    <s v="201-CASE A9900 ESTEIRA"/>
    <s v="1"/>
    <s v="ALCON CIA DE ALCOOL CONCEICAO DA BARRA"/>
    <x v="1325"/>
    <n v="29"/>
    <n v="14.01"/>
    <s v="Frente 1"/>
    <x v="2"/>
  </r>
  <r>
    <d v="2026-06-04T00:00:00"/>
    <n v="3053"/>
    <s v="201-CASE A9900 ESTEIRA"/>
    <s v="1"/>
    <s v="ALCON CIA DE ALCOOL CONCEICAO DA BARRA"/>
    <x v="1326"/>
    <n v="35"/>
    <n v="14.83"/>
    <s v="Frente 1"/>
    <x v="2"/>
  </r>
  <r>
    <d v="2026-06-04T00:00:00"/>
    <n v="3054"/>
    <s v="201-CASE A9900 ESTEIRA"/>
    <s v="1"/>
    <s v="ALCON CIA DE ALCOOL CONCEICAO DA BARRA"/>
    <x v="1327"/>
    <n v="43"/>
    <n v="14.83"/>
    <s v="Frente 1"/>
    <x v="2"/>
  </r>
  <r>
    <d v="2026-06-04T00:00:00"/>
    <n v="3019"/>
    <s v="100-JOHN DEERE CH570 ESTEIRA"/>
    <s v="4533"/>
    <s v="NDB HOLDING AGRICOLA LTDA - MATRIZ"/>
    <x v="1328"/>
    <n v="39"/>
    <n v="16.37"/>
    <s v="Frente 2"/>
    <x v="2"/>
  </r>
  <r>
    <d v="2026-06-04T00:00:00"/>
    <n v="3020"/>
    <s v="100-JOHN DEERE CH570 ESTEIRA"/>
    <s v="4533"/>
    <s v="NDB HOLDING AGRICOLA LTDA - MATRIZ"/>
    <x v="1329"/>
    <n v="21"/>
    <n v="14.87"/>
    <s v="Frente 2"/>
    <x v="2"/>
  </r>
  <r>
    <d v="2026-06-04T00:00:00"/>
    <n v="3021"/>
    <s v="100-JOHN DEERE CH570 ESTEIRA"/>
    <s v="4533"/>
    <s v="NDB HOLDING AGRICOLA LTDA - MATRIZ"/>
    <x v="1330"/>
    <n v="37"/>
    <n v="17.170000000000002"/>
    <s v="Frente 2"/>
    <x v="2"/>
  </r>
  <r>
    <d v="2026-06-04T00:00:00"/>
    <n v="3022"/>
    <s v="100-JOHN DEERE CH570 ESTEIRA"/>
    <s v="4533"/>
    <s v="NDB HOLDING AGRICOLA LTDA - MATRIZ"/>
    <x v="1331"/>
    <n v="32"/>
    <n v="16.86"/>
    <s v="Frente 2"/>
    <x v="2"/>
  </r>
  <r>
    <d v="2026-06-04T00:00:00"/>
    <n v="3023"/>
    <s v="100-JOHN DEERE CH570 ESTEIRA"/>
    <s v="4533"/>
    <s v="NDB HOLDING AGRICOLA LTDA - MATRIZ"/>
    <x v="1332"/>
    <n v="28"/>
    <n v="17.12"/>
    <s v="Frente 3"/>
    <x v="2"/>
  </r>
  <r>
    <d v="2026-06-04T00:00:00"/>
    <n v="3024"/>
    <s v="100-JOHN DEERE CH570 ESTEIRA"/>
    <s v="4533"/>
    <s v="NDB HOLDING AGRICOLA LTDA - MATRIZ"/>
    <x v="1333"/>
    <n v="22"/>
    <n v="18.39"/>
    <s v="Frente 3"/>
    <x v="2"/>
  </r>
  <r>
    <d v="2026-06-04T00:00:00"/>
    <n v="3025"/>
    <s v="100-JOHN DEERE CH570 ESTEIRA"/>
    <s v="4533"/>
    <s v="NDB HOLDING AGRICOLA LTDA - MATRIZ"/>
    <x v="1334"/>
    <n v="14"/>
    <n v="16.16"/>
    <s v="Frente 3"/>
    <x v="2"/>
  </r>
  <r>
    <d v="2026-06-04T00:00:00"/>
    <n v="3026"/>
    <s v="100-JOHN DEERE CH570 ESTEIRA"/>
    <s v="4533"/>
    <s v="NDB HOLDING AGRICOLA LTDA - MATRIZ"/>
    <x v="1335"/>
    <n v="34"/>
    <n v="19.28"/>
    <s v="Frente 3"/>
    <x v="2"/>
  </r>
  <r>
    <d v="2026-06-04T00:00:00"/>
    <n v="3031"/>
    <s v="101-JOHN DEERE CH670 ESTEIRA"/>
    <s v="4533"/>
    <s v="NDB HOLDING AGRICOLA LTDA - MATRIZ"/>
    <x v="1336"/>
    <n v="26"/>
    <n v="15.56"/>
    <s v="Frente 4"/>
    <x v="2"/>
  </r>
  <r>
    <d v="2026-06-04T00:00:00"/>
    <n v="3035"/>
    <s v="101-JOHN DEERE CH670 ESTEIRA"/>
    <s v="4533"/>
    <s v="NDB HOLDING AGRICOLA LTDA - MATRIZ"/>
    <x v="1337"/>
    <n v="36"/>
    <n v="14.6"/>
    <s v="Frente 4"/>
    <x v="2"/>
  </r>
  <r>
    <d v="2026-06-04T00:00:00"/>
    <n v="3041"/>
    <s v="100-JOHN DEERE CH570 ESTEIRA"/>
    <s v="4533"/>
    <s v="NDB HOLDING AGRICOLA LTDA - MATRIZ"/>
    <x v="1338"/>
    <n v="34"/>
    <n v="16.489999999999998"/>
    <s v="Frente 4"/>
    <x v="2"/>
  </r>
  <r>
    <d v="2026-06-04T00:00:00"/>
    <n v="3043"/>
    <s v="100-JOHN DEERE CH570 ESTEIRA"/>
    <s v="4533"/>
    <s v="NDB HOLDING AGRICOLA LTDA - MATRIZ"/>
    <x v="1339"/>
    <n v="4"/>
    <n v="11.58"/>
    <s v="Frente 4"/>
    <x v="2"/>
  </r>
  <r>
    <d v="2026-06-04T00:00:00"/>
    <n v="3047"/>
    <s v="100-JOHN DEERE CH570 ESTEIRA"/>
    <s v="4533"/>
    <s v="NDB HOLDING AGRICOLA LTDA - MATRIZ"/>
    <x v="1340"/>
    <n v="30"/>
    <n v="17.38"/>
    <s v="Frente 5"/>
    <x v="2"/>
  </r>
  <r>
    <d v="2026-06-04T00:00:00"/>
    <n v="3048"/>
    <s v="100-JOHN DEERE CH570 ESTEIRA"/>
    <s v="4533"/>
    <s v="NDB HOLDING AGRICOLA LTDA - MATRIZ"/>
    <x v="1341"/>
    <n v="33"/>
    <n v="17.309999999999999"/>
    <s v="Frente 5"/>
    <x v="2"/>
  </r>
  <r>
    <d v="2026-06-04T00:00:00"/>
    <n v="3049"/>
    <s v="100-JOHN DEERE CH570 ESTEIRA"/>
    <s v="4533"/>
    <s v="NDB HOLDING AGRICOLA LTDA - MATRIZ"/>
    <x v="1342"/>
    <n v="32"/>
    <n v="15.83"/>
    <s v="Frente 5"/>
    <x v="2"/>
  </r>
  <r>
    <d v="2026-06-04T00:00:00"/>
    <n v="3050"/>
    <s v="100-JOHN DEERE CH570 ESTEIRA"/>
    <s v="4533"/>
    <s v="NDB HOLDING AGRICOLA LTDA - MATRIZ"/>
    <x v="1343"/>
    <n v="32"/>
    <n v="18.46"/>
    <s v="Frente 5"/>
    <x v="2"/>
  </r>
  <r>
    <d v="2026-06-04T00:00:00"/>
    <n v="3028"/>
    <s v="101-JOHN DEERE CH670 ESTEIRA"/>
    <s v="4533"/>
    <s v="NDB HOLDING AGRICOLA LTDA - MATRIZ"/>
    <x v="1344"/>
    <n v="24"/>
    <n v="17.760000000000002"/>
    <s v="Frente 6"/>
    <x v="2"/>
  </r>
  <r>
    <d v="2026-06-04T00:00:00"/>
    <n v="3034"/>
    <s v="101-JOHN DEERE CH670 ESTEIRA"/>
    <s v="4533"/>
    <s v="NDB HOLDING AGRICOLA LTDA - MATRIZ"/>
    <x v="1345"/>
    <n v="7"/>
    <n v="20.3"/>
    <s v="Frente 6"/>
    <x v="2"/>
  </r>
  <r>
    <d v="2026-06-04T00:00:00"/>
    <n v="3042"/>
    <s v="100-JOHN DEERE CH570 ESTEIRA"/>
    <s v="4533"/>
    <s v="NDB HOLDING AGRICOLA LTDA - MATRIZ"/>
    <x v="1346"/>
    <n v="14"/>
    <n v="17.52"/>
    <s v="Frente 6"/>
    <x v="2"/>
  </r>
  <r>
    <d v="2026-06-04T00:00:00"/>
    <n v="3046"/>
    <s v="100-JOHN DEERE CH570 ESTEIRA"/>
    <s v="4533"/>
    <s v="NDB HOLDING AGRICOLA LTDA - MATRIZ"/>
    <x v="1347"/>
    <n v="17"/>
    <n v="16.43"/>
    <s v="Frente 6"/>
    <x v="2"/>
  </r>
  <r>
    <d v="2026-06-04T00:00:00"/>
    <n v="3030"/>
    <s v="101-JOHN DEERE CH670 ESTEIRA"/>
    <s v="4533"/>
    <s v="NDB HOLDING AGRICOLA LTDA - MATRIZ"/>
    <x v="1348"/>
    <n v="13"/>
    <n v="25.78"/>
    <s v="Frente 7"/>
    <x v="2"/>
  </r>
  <r>
    <d v="2026-06-04T00:00:00"/>
    <n v="3032"/>
    <s v="101-JOHN DEERE CH670 ESTEIRA"/>
    <s v="4533"/>
    <s v="NDB HOLDING AGRICOLA LTDA - MATRIZ"/>
    <x v="1349"/>
    <n v="4"/>
    <n v="11.38"/>
    <s v="Frente 8"/>
    <x v="2"/>
  </r>
  <r>
    <d v="2026-06-04T00:00:00"/>
    <n v="3044"/>
    <s v="100-JOHN DEERE CH570 ESTEIRA"/>
    <s v="4533"/>
    <s v="NDB HOLDING AGRICOLA LTDA - MATRIZ"/>
    <x v="1350"/>
    <n v="5"/>
    <n v="17.739999999999998"/>
    <s v="Frente 7"/>
    <x v="2"/>
  </r>
  <r>
    <d v="2026-06-04T00:00:00"/>
    <n v="3033"/>
    <s v="101-JOHN DEERE CH670 ESTEIRA"/>
    <s v="4533"/>
    <s v="NDB HOLDING AGRICOLA LTDA - MATRIZ"/>
    <x v="1351"/>
    <n v="12"/>
    <n v="24.79"/>
    <s v="Frente 7"/>
    <x v="2"/>
  </r>
  <r>
    <d v="2026-06-05T00:00:00"/>
    <n v="3051"/>
    <s v="201-CASE A9900 ESTEIRA"/>
    <s v="1"/>
    <s v="ALCON CIA DE ALCOOL CONCEICAO DA BARRA"/>
    <x v="1352"/>
    <n v="41"/>
    <n v="14.68"/>
    <s v="Frente 1"/>
    <x v="2"/>
  </r>
  <r>
    <d v="2026-06-05T00:00:00"/>
    <n v="3052"/>
    <s v="201-CASE A9900 ESTEIRA"/>
    <s v="1"/>
    <s v="ALCON CIA DE ALCOOL CONCEICAO DA BARRA"/>
    <x v="1353"/>
    <n v="27"/>
    <n v="13.36"/>
    <s v="Frente 1"/>
    <x v="2"/>
  </r>
  <r>
    <d v="2026-06-05T00:00:00"/>
    <n v="3053"/>
    <s v="201-CASE A9900 ESTEIRA"/>
    <s v="1"/>
    <s v="ALCON CIA DE ALCOOL CONCEICAO DA BARRA"/>
    <x v="1354"/>
    <n v="38"/>
    <n v="14.09"/>
    <s v="Frente 1"/>
    <x v="2"/>
  </r>
  <r>
    <d v="2026-06-05T00:00:00"/>
    <n v="3054"/>
    <s v="201-CASE A9900 ESTEIRA"/>
    <s v="1"/>
    <s v="ALCON CIA DE ALCOOL CONCEICAO DA BARRA"/>
    <x v="1355"/>
    <n v="43"/>
    <n v="14.54"/>
    <s v="Frente 1"/>
    <x v="2"/>
  </r>
  <r>
    <d v="2026-06-05T00:00:00"/>
    <n v="3019"/>
    <s v="100-JOHN DEERE CH570 ESTEIRA"/>
    <s v="4533"/>
    <s v="NDB HOLDING AGRICOLA LTDA - MATRIZ"/>
    <x v="1356"/>
    <n v="42"/>
    <n v="16.78"/>
    <s v="Frente 2"/>
    <x v="2"/>
  </r>
  <r>
    <d v="2026-06-05T00:00:00"/>
    <n v="3020"/>
    <s v="100-JOHN DEERE CH570 ESTEIRA"/>
    <s v="4533"/>
    <s v="NDB HOLDING AGRICOLA LTDA - MATRIZ"/>
    <x v="1357"/>
    <n v="34"/>
    <n v="16.649999999999999"/>
    <s v="Frente 2"/>
    <x v="2"/>
  </r>
  <r>
    <d v="2026-06-05T00:00:00"/>
    <n v="3021"/>
    <s v="100-JOHN DEERE CH570 ESTEIRA"/>
    <s v="4533"/>
    <s v="NDB HOLDING AGRICOLA LTDA - MATRIZ"/>
    <x v="1358"/>
    <n v="29"/>
    <n v="15.81"/>
    <s v="Frente 2"/>
    <x v="2"/>
  </r>
  <r>
    <d v="2026-06-05T00:00:00"/>
    <n v="3022"/>
    <s v="100-JOHN DEERE CH570 ESTEIRA"/>
    <s v="4533"/>
    <s v="NDB HOLDING AGRICOLA LTDA - MATRIZ"/>
    <x v="1359"/>
    <n v="33"/>
    <n v="16.62"/>
    <s v="Frente 2"/>
    <x v="2"/>
  </r>
  <r>
    <d v="2026-06-05T00:00:00"/>
    <n v="3023"/>
    <s v="100-JOHN DEERE CH570 ESTEIRA"/>
    <s v="4533"/>
    <s v="NDB HOLDING AGRICOLA LTDA - MATRIZ"/>
    <x v="1360"/>
    <n v="45"/>
    <n v="20.53"/>
    <s v="Frente 3"/>
    <x v="2"/>
  </r>
  <r>
    <d v="2026-06-05T00:00:00"/>
    <n v="3024"/>
    <s v="100-JOHN DEERE CH570 ESTEIRA"/>
    <s v="4533"/>
    <s v="NDB HOLDING AGRICOLA LTDA - MATRIZ"/>
    <x v="1361"/>
    <n v="32"/>
    <n v="18.239999999999998"/>
    <s v="Frente 3"/>
    <x v="2"/>
  </r>
  <r>
    <d v="2026-06-05T00:00:00"/>
    <n v="3025"/>
    <s v="100-JOHN DEERE CH570 ESTEIRA"/>
    <s v="4533"/>
    <s v="NDB HOLDING AGRICOLA LTDA - MATRIZ"/>
    <x v="1362"/>
    <n v="13"/>
    <n v="17.37"/>
    <s v="Frente 3"/>
    <x v="2"/>
  </r>
  <r>
    <d v="2026-06-05T00:00:00"/>
    <n v="3026"/>
    <s v="100-JOHN DEERE CH570 ESTEIRA"/>
    <s v="4533"/>
    <s v="NDB HOLDING AGRICOLA LTDA - MATRIZ"/>
    <x v="1363"/>
    <n v="37"/>
    <n v="19.16"/>
    <s v="Frente 3"/>
    <x v="2"/>
  </r>
  <r>
    <d v="2026-06-05T00:00:00"/>
    <n v="3031"/>
    <s v="101-JOHN DEERE CH670 ESTEIRA"/>
    <s v="4533"/>
    <s v="NDB HOLDING AGRICOLA LTDA - MATRIZ"/>
    <x v="1364"/>
    <n v="15"/>
    <n v="14.97"/>
    <s v="Frente 4"/>
    <x v="2"/>
  </r>
  <r>
    <d v="2026-06-05T00:00:00"/>
    <n v="3035"/>
    <s v="101-JOHN DEERE CH670 ESTEIRA"/>
    <s v="4533"/>
    <s v="NDB HOLDING AGRICOLA LTDA - MATRIZ"/>
    <x v="1365"/>
    <n v="10"/>
    <n v="12.53"/>
    <s v="Frente 4"/>
    <x v="2"/>
  </r>
  <r>
    <d v="2026-06-05T00:00:00"/>
    <n v="3041"/>
    <s v="100-JOHN DEERE CH570 ESTEIRA"/>
    <s v="4533"/>
    <s v="NDB HOLDING AGRICOLA LTDA - MATRIZ"/>
    <x v="1366"/>
    <n v="27"/>
    <n v="17.52"/>
    <s v="Frente 4"/>
    <x v="2"/>
  </r>
  <r>
    <d v="2026-06-05T00:00:00"/>
    <n v="3043"/>
    <s v="100-JOHN DEERE CH570 ESTEIRA"/>
    <s v="4533"/>
    <s v="NDB HOLDING AGRICOLA LTDA - MATRIZ"/>
    <x v="1367"/>
    <n v="26"/>
    <n v="17.27"/>
    <s v="Frente 4"/>
    <x v="2"/>
  </r>
  <r>
    <d v="2026-06-05T00:00:00"/>
    <n v="3047"/>
    <s v="100-JOHN DEERE CH570 ESTEIRA"/>
    <s v="4533"/>
    <s v="NDB HOLDING AGRICOLA LTDA - MATRIZ"/>
    <x v="1368"/>
    <n v="54"/>
    <n v="17.309999999999999"/>
    <s v="Frente 5"/>
    <x v="2"/>
  </r>
  <r>
    <d v="2026-06-05T00:00:00"/>
    <n v="3048"/>
    <s v="100-JOHN DEERE CH570 ESTEIRA"/>
    <s v="4533"/>
    <s v="NDB HOLDING AGRICOLA LTDA - MATRIZ"/>
    <x v="1369"/>
    <n v="47"/>
    <n v="18.73"/>
    <s v="Frente 5"/>
    <x v="2"/>
  </r>
  <r>
    <d v="2026-06-05T00:00:00"/>
    <n v="3049"/>
    <s v="100-JOHN DEERE CH570 ESTEIRA"/>
    <s v="4533"/>
    <s v="NDB HOLDING AGRICOLA LTDA - MATRIZ"/>
    <x v="1370"/>
    <n v="40"/>
    <n v="17.809999999999999"/>
    <s v="Frente 5"/>
    <x v="2"/>
  </r>
  <r>
    <d v="2026-06-05T00:00:00"/>
    <n v="3050"/>
    <s v="100-JOHN DEERE CH570 ESTEIRA"/>
    <s v="4533"/>
    <s v="NDB HOLDING AGRICOLA LTDA - MATRIZ"/>
    <x v="1371"/>
    <n v="53"/>
    <n v="16.739999999999998"/>
    <s v="Frente 5"/>
    <x v="2"/>
  </r>
  <r>
    <d v="2026-06-05T00:00:00"/>
    <n v="3028"/>
    <s v="101-JOHN DEERE CH670 ESTEIRA"/>
    <s v="4533"/>
    <s v="NDB HOLDING AGRICOLA LTDA - MATRIZ"/>
    <x v="1372"/>
    <n v="10"/>
    <n v="18.600000000000001"/>
    <s v="Frente 6"/>
    <x v="2"/>
  </r>
  <r>
    <d v="2026-06-05T00:00:00"/>
    <n v="3042"/>
    <s v="100-JOHN DEERE CH570 ESTEIRA"/>
    <s v="4533"/>
    <s v="NDB HOLDING AGRICOLA LTDA - MATRIZ"/>
    <x v="1373"/>
    <n v="9"/>
    <n v="17.61"/>
    <s v="Frente 6"/>
    <x v="2"/>
  </r>
  <r>
    <d v="2026-06-05T00:00:00"/>
    <n v="3046"/>
    <s v="100-JOHN DEERE CH570 ESTEIRA"/>
    <s v="4533"/>
    <s v="NDB HOLDING AGRICOLA LTDA - MATRIZ"/>
    <x v="1374"/>
    <n v="8"/>
    <n v="18.98"/>
    <s v="Frente 6"/>
    <x v="2"/>
  </r>
  <r>
    <d v="2026-06-05T00:00:00"/>
    <n v="3030"/>
    <s v="101-JOHN DEERE CH670 ESTEIRA"/>
    <s v="4533"/>
    <s v="NDB HOLDING AGRICOLA LTDA - MATRIZ"/>
    <x v="1375"/>
    <n v="18"/>
    <n v="19.5"/>
    <s v="Frente 7"/>
    <x v="2"/>
  </r>
  <r>
    <d v="2026-06-05T00:00:00"/>
    <n v="3032"/>
    <s v="101-JOHN DEERE CH670 ESTEIRA"/>
    <s v="4533"/>
    <s v="NDB HOLDING AGRICOLA LTDA - MATRIZ"/>
    <x v="1376"/>
    <n v="10"/>
    <n v="15.57"/>
    <s v="Frente 8"/>
    <x v="2"/>
  </r>
  <r>
    <d v="2026-06-05T00:00:00"/>
    <n v="3044"/>
    <s v="100-JOHN DEERE CH570 ESTEIRA"/>
    <s v="4533"/>
    <s v="NDB HOLDING AGRICOLA LTDA - MATRIZ"/>
    <x v="1377"/>
    <n v="19"/>
    <n v="16.64"/>
    <s v="Frente 7"/>
    <x v="2"/>
  </r>
  <r>
    <d v="2026-06-05T00:00:00"/>
    <n v="3033"/>
    <s v="101-JOHN DEERE CH670 ESTEIRA"/>
    <s v="4533"/>
    <s v="NDB HOLDING AGRICOLA LTDA - MATRIZ"/>
    <x v="1378"/>
    <n v="13"/>
    <n v="13.53"/>
    <s v="Frente 7"/>
    <x v="2"/>
  </r>
  <r>
    <d v="2026-06-06T00:00:00"/>
    <n v="3051"/>
    <s v="201-CASE A9900 ESTEIRA"/>
    <s v="1"/>
    <s v="ALCON CIA DE ALCOOL CONCEICAO DA BARRA"/>
    <x v="1379"/>
    <n v="35"/>
    <n v="15.71"/>
    <s v="Frente 1"/>
    <x v="2"/>
  </r>
  <r>
    <d v="2026-06-06T00:00:00"/>
    <n v="3052"/>
    <s v="201-CASE A9900 ESTEIRA"/>
    <s v="1"/>
    <s v="ALCON CIA DE ALCOOL CONCEICAO DA BARRA"/>
    <x v="1380"/>
    <n v="38"/>
    <n v="15.01"/>
    <s v="Frente 1"/>
    <x v="2"/>
  </r>
  <r>
    <d v="2026-06-06T00:00:00"/>
    <n v="3053"/>
    <s v="201-CASE A9900 ESTEIRA"/>
    <s v="1"/>
    <s v="ALCON CIA DE ALCOOL CONCEICAO DA BARRA"/>
    <x v="1381"/>
    <n v="39"/>
    <n v="15.66"/>
    <s v="Frente 1"/>
    <x v="2"/>
  </r>
  <r>
    <d v="2026-06-06T00:00:00"/>
    <n v="3054"/>
    <s v="201-CASE A9900 ESTEIRA"/>
    <s v="1"/>
    <s v="ALCON CIA DE ALCOOL CONCEICAO DA BARRA"/>
    <x v="804"/>
    <n v="27"/>
    <n v="13.85"/>
    <s v="Frente 1"/>
    <x v="2"/>
  </r>
  <r>
    <d v="2026-06-06T00:00:00"/>
    <n v="3019"/>
    <s v="100-JOHN DEERE CH570 ESTEIRA"/>
    <s v="4533"/>
    <s v="NDB HOLDING AGRICOLA LTDA - MATRIZ"/>
    <x v="1382"/>
    <n v="37"/>
    <n v="17.600000000000001"/>
    <s v="Frente 2"/>
    <x v="2"/>
  </r>
  <r>
    <d v="2026-06-06T00:00:00"/>
    <n v="3020"/>
    <s v="100-JOHN DEERE CH570 ESTEIRA"/>
    <s v="4533"/>
    <s v="NDB HOLDING AGRICOLA LTDA - MATRIZ"/>
    <x v="1383"/>
    <n v="31"/>
    <n v="15.5"/>
    <s v="Frente 2"/>
    <x v="2"/>
  </r>
  <r>
    <d v="2026-06-06T00:00:00"/>
    <n v="3021"/>
    <s v="100-JOHN DEERE CH570 ESTEIRA"/>
    <s v="4533"/>
    <s v="NDB HOLDING AGRICOLA LTDA - MATRIZ"/>
    <x v="1384"/>
    <n v="50"/>
    <n v="14.65"/>
    <s v="Frente 2"/>
    <x v="2"/>
  </r>
  <r>
    <d v="2026-06-06T00:00:00"/>
    <n v="3022"/>
    <s v="100-JOHN DEERE CH570 ESTEIRA"/>
    <s v="4533"/>
    <s v="NDB HOLDING AGRICOLA LTDA - MATRIZ"/>
    <x v="1385"/>
    <n v="46"/>
    <n v="16.21"/>
    <s v="Frente 2"/>
    <x v="2"/>
  </r>
  <r>
    <d v="2026-06-06T00:00:00"/>
    <n v="3023"/>
    <s v="100-JOHN DEERE CH570 ESTEIRA"/>
    <s v="4533"/>
    <s v="NDB HOLDING AGRICOLA LTDA - MATRIZ"/>
    <x v="1386"/>
    <n v="36"/>
    <n v="16.07"/>
    <s v="Frente 3"/>
    <x v="2"/>
  </r>
  <r>
    <d v="2026-06-06T00:00:00"/>
    <n v="3024"/>
    <s v="100-JOHN DEERE CH570 ESTEIRA"/>
    <s v="4533"/>
    <s v="NDB HOLDING AGRICOLA LTDA - MATRIZ"/>
    <x v="1387"/>
    <n v="38"/>
    <n v="15.74"/>
    <s v="Frente 3"/>
    <x v="2"/>
  </r>
  <r>
    <d v="2026-06-06T00:00:00"/>
    <n v="3025"/>
    <s v="100-JOHN DEERE CH570 ESTEIRA"/>
    <s v="4533"/>
    <s v="NDB HOLDING AGRICOLA LTDA - MATRIZ"/>
    <x v="1388"/>
    <n v="26"/>
    <n v="17.32"/>
    <s v="Frente 3"/>
    <x v="2"/>
  </r>
  <r>
    <d v="2026-06-06T00:00:00"/>
    <n v="3026"/>
    <s v="100-JOHN DEERE CH570 ESTEIRA"/>
    <s v="4533"/>
    <s v="NDB HOLDING AGRICOLA LTDA - MATRIZ"/>
    <x v="1389"/>
    <n v="35"/>
    <n v="14.82"/>
    <s v="Frente 3"/>
    <x v="2"/>
  </r>
  <r>
    <d v="2026-06-06T00:00:00"/>
    <n v="3031"/>
    <s v="101-JOHN DEERE CH670 ESTEIRA"/>
    <s v="4533"/>
    <s v="NDB HOLDING AGRICOLA LTDA - MATRIZ"/>
    <x v="1390"/>
    <n v="7"/>
    <n v="11.04"/>
    <s v="Frente 4"/>
    <x v="2"/>
  </r>
  <r>
    <d v="2026-06-06T00:00:00"/>
    <n v="3035"/>
    <s v="101-JOHN DEERE CH670 ESTEIRA"/>
    <s v="4533"/>
    <s v="NDB HOLDING AGRICOLA LTDA - MATRIZ"/>
    <x v="1391"/>
    <n v="24"/>
    <n v="18.18"/>
    <s v="Frente 4"/>
    <x v="2"/>
  </r>
  <r>
    <d v="2026-06-06T00:00:00"/>
    <n v="3041"/>
    <s v="100-JOHN DEERE CH570 ESTEIRA"/>
    <s v="4533"/>
    <s v="NDB HOLDING AGRICOLA LTDA - MATRIZ"/>
    <x v="1392"/>
    <n v="29"/>
    <n v="17.71"/>
    <s v="Frente 4"/>
    <x v="2"/>
  </r>
  <r>
    <d v="2026-06-06T00:00:00"/>
    <n v="3043"/>
    <s v="100-JOHN DEERE CH570 ESTEIRA"/>
    <s v="4533"/>
    <s v="NDB HOLDING AGRICOLA LTDA - MATRIZ"/>
    <x v="1393"/>
    <n v="20"/>
    <n v="15.41"/>
    <s v="Frente 4"/>
    <x v="2"/>
  </r>
  <r>
    <d v="2026-06-06T00:00:00"/>
    <n v="3047"/>
    <s v="100-JOHN DEERE CH570 ESTEIRA"/>
    <s v="4533"/>
    <s v="NDB HOLDING AGRICOLA LTDA - MATRIZ"/>
    <x v="1394"/>
    <n v="34"/>
    <n v="17"/>
    <s v="Frente 5"/>
    <x v="2"/>
  </r>
  <r>
    <d v="2026-06-06T00:00:00"/>
    <n v="3048"/>
    <s v="100-JOHN DEERE CH570 ESTEIRA"/>
    <s v="4533"/>
    <s v="NDB HOLDING AGRICOLA LTDA - MATRIZ"/>
    <x v="1395"/>
    <n v="36"/>
    <n v="19.350000000000001"/>
    <s v="Frente 5"/>
    <x v="2"/>
  </r>
  <r>
    <d v="2026-06-06T00:00:00"/>
    <n v="3049"/>
    <s v="100-JOHN DEERE CH570 ESTEIRA"/>
    <s v="4533"/>
    <s v="NDB HOLDING AGRICOLA LTDA - MATRIZ"/>
    <x v="1396"/>
    <n v="35"/>
    <n v="17.2"/>
    <s v="Frente 5"/>
    <x v="2"/>
  </r>
  <r>
    <d v="2026-06-06T00:00:00"/>
    <n v="3050"/>
    <s v="100-JOHN DEERE CH570 ESTEIRA"/>
    <s v="4533"/>
    <s v="NDB HOLDING AGRICOLA LTDA - MATRIZ"/>
    <x v="1397"/>
    <n v="36"/>
    <n v="18.09"/>
    <s v="Frente 5"/>
    <x v="2"/>
  </r>
  <r>
    <d v="2026-06-06T00:00:00"/>
    <n v="3028"/>
    <s v="101-JOHN DEERE CH670 ESTEIRA"/>
    <s v="4533"/>
    <s v="NDB HOLDING AGRICOLA LTDA - MATRIZ"/>
    <x v="1398"/>
    <n v="22"/>
    <n v="17.55"/>
    <s v="Frente 6"/>
    <x v="2"/>
  </r>
  <r>
    <d v="2026-06-06T00:00:00"/>
    <n v="3042"/>
    <s v="100-JOHN DEERE CH570 ESTEIRA"/>
    <s v="4533"/>
    <s v="NDB HOLDING AGRICOLA LTDA - MATRIZ"/>
    <x v="1399"/>
    <n v="13"/>
    <n v="14.49"/>
    <s v="Frente 6"/>
    <x v="2"/>
  </r>
  <r>
    <d v="2026-06-06T00:00:00"/>
    <n v="3046"/>
    <s v="100-JOHN DEERE CH570 ESTEIRA"/>
    <s v="4533"/>
    <s v="NDB HOLDING AGRICOLA LTDA - MATRIZ"/>
    <x v="1400"/>
    <n v="9"/>
    <n v="17"/>
    <s v="Frente 6"/>
    <x v="2"/>
  </r>
  <r>
    <d v="2026-06-06T00:00:00"/>
    <n v="3030"/>
    <s v="101-JOHN DEERE CH670 ESTEIRA"/>
    <s v="4533"/>
    <s v="NDB HOLDING AGRICOLA LTDA - MATRIZ"/>
    <x v="1401"/>
    <n v="19"/>
    <n v="17.09"/>
    <s v="Frente 7"/>
    <x v="2"/>
  </r>
  <r>
    <d v="2026-06-06T00:00:00"/>
    <n v="3032"/>
    <s v="101-JOHN DEERE CH670 ESTEIRA"/>
    <s v="4533"/>
    <s v="NDB HOLDING AGRICOLA LTDA - MATRIZ"/>
    <x v="1402"/>
    <n v="1"/>
    <n v="16.28"/>
    <s v="Frente 8"/>
    <x v="2"/>
  </r>
  <r>
    <d v="2026-06-06T00:00:00"/>
    <n v="3044"/>
    <s v="100-JOHN DEERE CH570 ESTEIRA"/>
    <s v="4533"/>
    <s v="NDB HOLDING AGRICOLA LTDA - MATRIZ"/>
    <x v="1403"/>
    <n v="29"/>
    <n v="17.670000000000002"/>
    <s v="Frente 7"/>
    <x v="2"/>
  </r>
  <r>
    <d v="2026-06-06T00:00:00"/>
    <n v="3033"/>
    <s v="101-JOHN DEERE CH670 ESTEIRA"/>
    <s v="4533"/>
    <s v="NDB HOLDING AGRICOLA LTDA - MATRIZ"/>
    <x v="1404"/>
    <n v="24"/>
    <n v="17.54"/>
    <s v="Frente 7"/>
    <x v="2"/>
  </r>
  <r>
    <d v="2026-06-07T00:00:00"/>
    <n v="3051"/>
    <s v="201-CASE A9900 ESTEIRA"/>
    <s v="1"/>
    <s v="ALCON CIA DE ALCOOL CONCEICAO DA BARRA"/>
    <x v="1405"/>
    <n v="35"/>
    <n v="14.8"/>
    <s v="Frente 1"/>
    <x v="2"/>
  </r>
  <r>
    <d v="2026-06-07T00:00:00"/>
    <n v="3052"/>
    <s v="201-CASE A9900 ESTEIRA"/>
    <s v="1"/>
    <s v="ALCON CIA DE ALCOOL CONCEICAO DA BARRA"/>
    <x v="1406"/>
    <n v="30"/>
    <n v="13.53"/>
    <s v="Frente 1"/>
    <x v="2"/>
  </r>
  <r>
    <d v="2026-06-07T00:00:00"/>
    <n v="3053"/>
    <s v="201-CASE A9900 ESTEIRA"/>
    <s v="1"/>
    <s v="ALCON CIA DE ALCOOL CONCEICAO DA BARRA"/>
    <x v="1407"/>
    <n v="32"/>
    <n v="14.15"/>
    <s v="Frente 1"/>
    <x v="2"/>
  </r>
  <r>
    <d v="2026-06-07T00:00:00"/>
    <n v="3054"/>
    <s v="201-CASE A9900 ESTEIRA"/>
    <s v="1"/>
    <s v="ALCON CIA DE ALCOOL CONCEICAO DA BARRA"/>
    <x v="1408"/>
    <n v="38"/>
    <n v="13.61"/>
    <s v="Frente 1"/>
    <x v="2"/>
  </r>
  <r>
    <d v="2026-06-07T00:00:00"/>
    <n v="3019"/>
    <s v="100-JOHN DEERE CH570 ESTEIRA"/>
    <s v="4533"/>
    <s v="NDB HOLDING AGRICOLA LTDA - MATRIZ"/>
    <x v="1409"/>
    <n v="43"/>
    <n v="17.71"/>
    <s v="Frente 2"/>
    <x v="2"/>
  </r>
  <r>
    <d v="2026-06-07T00:00:00"/>
    <n v="3020"/>
    <s v="100-JOHN DEERE CH570 ESTEIRA"/>
    <s v="4533"/>
    <s v="NDB HOLDING AGRICOLA LTDA - MATRIZ"/>
    <x v="1410"/>
    <n v="31"/>
    <n v="16.72"/>
    <s v="Frente 2"/>
    <x v="2"/>
  </r>
  <r>
    <d v="2026-06-07T00:00:00"/>
    <n v="3021"/>
    <s v="100-JOHN DEERE CH570 ESTEIRA"/>
    <s v="4533"/>
    <s v="NDB HOLDING AGRICOLA LTDA - MATRIZ"/>
    <x v="1411"/>
    <n v="32"/>
    <n v="15.08"/>
    <s v="Frente 2"/>
    <x v="2"/>
  </r>
  <r>
    <d v="2026-06-07T00:00:00"/>
    <n v="3022"/>
    <s v="100-JOHN DEERE CH570 ESTEIRA"/>
    <s v="4533"/>
    <s v="NDB HOLDING AGRICOLA LTDA - MATRIZ"/>
    <x v="1412"/>
    <n v="27"/>
    <n v="16.739999999999998"/>
    <s v="Frente 2"/>
    <x v="2"/>
  </r>
  <r>
    <d v="2026-06-07T00:00:00"/>
    <n v="3023"/>
    <s v="100-JOHN DEERE CH570 ESTEIRA"/>
    <s v="4533"/>
    <s v="NDB HOLDING AGRICOLA LTDA - MATRIZ"/>
    <x v="1413"/>
    <n v="27"/>
    <n v="15.13"/>
    <s v="Frente 3"/>
    <x v="2"/>
  </r>
  <r>
    <d v="2026-06-07T00:00:00"/>
    <n v="3024"/>
    <s v="100-JOHN DEERE CH570 ESTEIRA"/>
    <s v="4533"/>
    <s v="NDB HOLDING AGRICOLA LTDA - MATRIZ"/>
    <x v="1414"/>
    <n v="27"/>
    <n v="17.670000000000002"/>
    <s v="Frente 3"/>
    <x v="2"/>
  </r>
  <r>
    <d v="2026-06-07T00:00:00"/>
    <n v="3025"/>
    <s v="100-JOHN DEERE CH570 ESTEIRA"/>
    <s v="4533"/>
    <s v="NDB HOLDING AGRICOLA LTDA - MATRIZ"/>
    <x v="1415"/>
    <n v="33"/>
    <n v="13.07"/>
    <s v="Frente 3"/>
    <x v="2"/>
  </r>
  <r>
    <d v="2026-06-07T00:00:00"/>
    <n v="3026"/>
    <s v="100-JOHN DEERE CH570 ESTEIRA"/>
    <s v="4533"/>
    <s v="NDB HOLDING AGRICOLA LTDA - MATRIZ"/>
    <x v="1416"/>
    <n v="30"/>
    <n v="15.49"/>
    <s v="Frente 3"/>
    <x v="2"/>
  </r>
  <r>
    <d v="2026-06-07T00:00:00"/>
    <n v="3031"/>
    <s v="101-JOHN DEERE CH670 ESTEIRA"/>
    <s v="4533"/>
    <s v="NDB HOLDING AGRICOLA LTDA - MATRIZ"/>
    <x v="1417"/>
    <n v="15"/>
    <n v="16.940000000000001"/>
    <s v="Frente 4"/>
    <x v="2"/>
  </r>
  <r>
    <d v="2026-06-07T00:00:00"/>
    <n v="3035"/>
    <s v="101-JOHN DEERE CH670 ESTEIRA"/>
    <s v="4533"/>
    <s v="NDB HOLDING AGRICOLA LTDA - MATRIZ"/>
    <x v="1418"/>
    <n v="20"/>
    <n v="18.29"/>
    <s v="Frente 4"/>
    <x v="2"/>
  </r>
  <r>
    <d v="2026-06-07T00:00:00"/>
    <n v="3041"/>
    <s v="100-JOHN DEERE CH570 ESTEIRA"/>
    <s v="4533"/>
    <s v="NDB HOLDING AGRICOLA LTDA - MATRIZ"/>
    <x v="1419"/>
    <n v="30"/>
    <n v="19.27"/>
    <s v="Frente 4"/>
    <x v="2"/>
  </r>
  <r>
    <d v="2026-06-07T00:00:00"/>
    <n v="3043"/>
    <s v="100-JOHN DEERE CH570 ESTEIRA"/>
    <s v="4533"/>
    <s v="NDB HOLDING AGRICOLA LTDA - MATRIZ"/>
    <x v="1420"/>
    <n v="17"/>
    <n v="14.56"/>
    <s v="Frente 4"/>
    <x v="2"/>
  </r>
  <r>
    <d v="2026-06-07T00:00:00"/>
    <n v="3047"/>
    <s v="100-JOHN DEERE CH570 ESTEIRA"/>
    <s v="4533"/>
    <s v="NDB HOLDING AGRICOLA LTDA - MATRIZ"/>
    <x v="1421"/>
    <n v="28"/>
    <n v="17.53"/>
    <s v="Frente 5"/>
    <x v="2"/>
  </r>
  <r>
    <d v="2026-06-07T00:00:00"/>
    <n v="3048"/>
    <s v="100-JOHN DEERE CH570 ESTEIRA"/>
    <s v="4533"/>
    <s v="NDB HOLDING AGRICOLA LTDA - MATRIZ"/>
    <x v="1422"/>
    <n v="32"/>
    <n v="15.18"/>
    <s v="Frente 5"/>
    <x v="2"/>
  </r>
  <r>
    <d v="2026-06-07T00:00:00"/>
    <n v="3049"/>
    <s v="100-JOHN DEERE CH570 ESTEIRA"/>
    <s v="4533"/>
    <s v="NDB HOLDING AGRICOLA LTDA - MATRIZ"/>
    <x v="1423"/>
    <n v="32"/>
    <n v="16.420000000000002"/>
    <s v="Frente 5"/>
    <x v="2"/>
  </r>
  <r>
    <d v="2026-06-07T00:00:00"/>
    <n v="3050"/>
    <s v="100-JOHN DEERE CH570 ESTEIRA"/>
    <s v="4533"/>
    <s v="NDB HOLDING AGRICOLA LTDA - MATRIZ"/>
    <x v="1424"/>
    <n v="34"/>
    <n v="15.96"/>
    <s v="Frente 5"/>
    <x v="2"/>
  </r>
  <r>
    <d v="2026-06-07T00:00:00"/>
    <n v="3028"/>
    <s v="101-JOHN DEERE CH670 ESTEIRA"/>
    <s v="4533"/>
    <s v="NDB HOLDING AGRICOLA LTDA - MATRIZ"/>
    <x v="1425"/>
    <n v="18"/>
    <n v="15.33"/>
    <s v="Frente 6"/>
    <x v="2"/>
  </r>
  <r>
    <d v="2026-06-07T00:00:00"/>
    <n v="3034"/>
    <s v="101-JOHN DEERE CH670 ESTEIRA"/>
    <s v="4533"/>
    <s v="NDB HOLDING AGRICOLA LTDA - MATRIZ"/>
    <x v="1426"/>
    <n v="3"/>
    <n v="17.98"/>
    <s v="Frente 6"/>
    <x v="2"/>
  </r>
  <r>
    <d v="2026-06-07T00:00:00"/>
    <n v="3042"/>
    <s v="100-JOHN DEERE CH570 ESTEIRA"/>
    <s v="4533"/>
    <s v="NDB HOLDING AGRICOLA LTDA - MATRIZ"/>
    <x v="1427"/>
    <n v="14"/>
    <n v="17.18"/>
    <s v="Frente 6"/>
    <x v="2"/>
  </r>
  <r>
    <d v="2026-06-07T00:00:00"/>
    <n v="3046"/>
    <s v="100-JOHN DEERE CH570 ESTEIRA"/>
    <s v="4533"/>
    <s v="NDB HOLDING AGRICOLA LTDA - MATRIZ"/>
    <x v="1428"/>
    <n v="4"/>
    <n v="12.91"/>
    <s v="Frente 6"/>
    <x v="2"/>
  </r>
  <r>
    <d v="2026-06-07T00:00:00"/>
    <n v="3030"/>
    <s v="101-JOHN DEERE CH670 ESTEIRA"/>
    <s v="4533"/>
    <s v="NDB HOLDING AGRICOLA LTDA - MATRIZ"/>
    <x v="1429"/>
    <n v="20"/>
    <n v="18.98"/>
    <s v="Frente 7"/>
    <x v="2"/>
  </r>
  <r>
    <d v="2026-06-07T00:00:00"/>
    <n v="3032"/>
    <s v="101-JOHN DEERE CH670 ESTEIRA"/>
    <s v="4533"/>
    <s v="NDB HOLDING AGRICOLA LTDA - MATRIZ"/>
    <x v="1430"/>
    <n v="5"/>
    <n v="20.34"/>
    <s v="Frente 8"/>
    <x v="2"/>
  </r>
  <r>
    <d v="2026-06-07T00:00:00"/>
    <n v="3044"/>
    <s v="100-JOHN DEERE CH570 ESTEIRA"/>
    <s v="4533"/>
    <s v="NDB HOLDING AGRICOLA LTDA - MATRIZ"/>
    <x v="1431"/>
    <n v="20"/>
    <n v="17.95"/>
    <s v="Frente 7"/>
    <x v="2"/>
  </r>
  <r>
    <d v="2026-06-07T00:00:00"/>
    <n v="3033"/>
    <s v="101-JOHN DEERE CH670 ESTEIRA"/>
    <s v="4533"/>
    <s v="NDB HOLDING AGRICOLA LTDA - MATRIZ"/>
    <x v="1432"/>
    <n v="15"/>
    <n v="15.08"/>
    <s v="Frente 7"/>
    <x v="2"/>
  </r>
  <r>
    <d v="2026-06-08T00:00:00"/>
    <n v="3019"/>
    <s v="100-JOHN DEERE CH570 ESTEIRA"/>
    <s v="4533"/>
    <s v="NDB HOLDING AGRICOLA LTDA - MATRIZ"/>
    <x v="1433"/>
    <n v="36"/>
    <n v="17.03"/>
    <s v="Frente 2"/>
    <x v="2"/>
  </r>
  <r>
    <d v="2026-06-08T00:00:00"/>
    <n v="3020"/>
    <s v="100-JOHN DEERE CH570 ESTEIRA"/>
    <s v="4533"/>
    <s v="NDB HOLDING AGRICOLA LTDA - MATRIZ"/>
    <x v="1434"/>
    <n v="26"/>
    <n v="16.350000000000001"/>
    <s v="Frente 2"/>
    <x v="2"/>
  </r>
  <r>
    <d v="2026-06-08T00:00:00"/>
    <n v="3021"/>
    <s v="100-JOHN DEERE CH570 ESTEIRA"/>
    <s v="4533"/>
    <s v="NDB HOLDING AGRICOLA LTDA - MATRIZ"/>
    <x v="1435"/>
    <n v="18"/>
    <n v="17.36"/>
    <s v="Frente 2"/>
    <x v="2"/>
  </r>
  <r>
    <d v="2026-06-08T00:00:00"/>
    <n v="3022"/>
    <s v="100-JOHN DEERE CH570 ESTEIRA"/>
    <s v="4533"/>
    <s v="NDB HOLDING AGRICOLA LTDA - MATRIZ"/>
    <x v="1436"/>
    <n v="18"/>
    <n v="15.99"/>
    <s v="Frente 2"/>
    <x v="2"/>
  </r>
  <r>
    <d v="2026-06-08T00:00:00"/>
    <n v="3023"/>
    <s v="100-JOHN DEERE CH570 ESTEIRA"/>
    <s v="4533"/>
    <s v="NDB HOLDING AGRICOLA LTDA - MATRIZ"/>
    <x v="1437"/>
    <n v="48"/>
    <n v="15.27"/>
    <s v="Frente 3"/>
    <x v="2"/>
  </r>
  <r>
    <d v="2026-06-08T00:00:00"/>
    <n v="3024"/>
    <s v="100-JOHN DEERE CH570 ESTEIRA"/>
    <s v="4533"/>
    <s v="NDB HOLDING AGRICOLA LTDA - MATRIZ"/>
    <x v="1438"/>
    <n v="34"/>
    <n v="15.22"/>
    <s v="Frente 3"/>
    <x v="2"/>
  </r>
  <r>
    <d v="2026-06-08T00:00:00"/>
    <n v="3025"/>
    <s v="100-JOHN DEERE CH570 ESTEIRA"/>
    <s v="4533"/>
    <s v="NDB HOLDING AGRICOLA LTDA - MATRIZ"/>
    <x v="1439"/>
    <n v="39"/>
    <n v="14.32"/>
    <s v="Frente 3"/>
    <x v="2"/>
  </r>
  <r>
    <d v="2026-06-08T00:00:00"/>
    <n v="3026"/>
    <s v="100-JOHN DEERE CH570 ESTEIRA"/>
    <s v="4533"/>
    <s v="NDB HOLDING AGRICOLA LTDA - MATRIZ"/>
    <x v="1440"/>
    <n v="44"/>
    <n v="13.91"/>
    <s v="Frente 3"/>
    <x v="2"/>
  </r>
  <r>
    <d v="2026-06-08T00:00:00"/>
    <n v="3028"/>
    <s v="101-JOHN DEERE CH670 ESTEIRA"/>
    <s v="4533"/>
    <s v="NDB HOLDING AGRICOLA LTDA - MATRIZ"/>
    <x v="1441"/>
    <n v="14"/>
    <n v="19.63"/>
    <s v="Frente 6"/>
    <x v="2"/>
  </r>
  <r>
    <d v="2026-06-08T00:00:00"/>
    <n v="3030"/>
    <s v="101-JOHN DEERE CH670 ESTEIRA"/>
    <s v="4533"/>
    <s v="NDB HOLDING AGRICOLA LTDA - MATRIZ"/>
    <x v="1442"/>
    <n v="15"/>
    <n v="17.07"/>
    <s v="Frente 7"/>
    <x v="2"/>
  </r>
  <r>
    <d v="2026-06-08T00:00:00"/>
    <n v="3032"/>
    <s v="101-JOHN DEERE CH670 ESTEIRA"/>
    <s v="4533"/>
    <s v="NDB HOLDING AGRICOLA LTDA - MATRIZ"/>
    <x v="1443"/>
    <n v="15"/>
    <n v="16.53"/>
    <s v="Frente 8"/>
    <x v="2"/>
  </r>
  <r>
    <d v="2026-06-08T00:00:00"/>
    <n v="3033"/>
    <s v="101-JOHN DEERE CH670 ESTEIRA"/>
    <s v="4533"/>
    <s v="NDB HOLDING AGRICOLA LTDA - MATRIZ"/>
    <x v="1444"/>
    <n v="20"/>
    <n v="19.829999999999998"/>
    <s v="Frente 7"/>
    <x v="2"/>
  </r>
  <r>
    <d v="2026-06-08T00:00:00"/>
    <n v="3034"/>
    <s v="101-JOHN DEERE CH670 ESTEIRA"/>
    <s v="4533"/>
    <s v="NDB HOLDING AGRICOLA LTDA - MATRIZ"/>
    <x v="1445"/>
    <n v="12"/>
    <n v="15.85"/>
    <s v="Frente 6"/>
    <x v="2"/>
  </r>
  <r>
    <d v="2026-06-08T00:00:00"/>
    <n v="3035"/>
    <s v="101-JOHN DEERE CH670 ESTEIRA"/>
    <s v="4533"/>
    <s v="NDB HOLDING AGRICOLA LTDA - MATRIZ"/>
    <x v="1446"/>
    <n v="23"/>
    <n v="19.809999999999999"/>
    <s v="Frente 4"/>
    <x v="2"/>
  </r>
  <r>
    <d v="2026-06-08T00:00:00"/>
    <n v="3041"/>
    <s v="100-JOHN DEERE CH570 ESTEIRA"/>
    <s v="4533"/>
    <s v="NDB HOLDING AGRICOLA LTDA - MATRIZ"/>
    <x v="1447"/>
    <n v="18"/>
    <n v="16.77"/>
    <s v="Frente 4"/>
    <x v="2"/>
  </r>
  <r>
    <d v="2026-06-08T00:00:00"/>
    <n v="3042"/>
    <s v="100-JOHN DEERE CH570 ESTEIRA"/>
    <s v="4533"/>
    <s v="NDB HOLDING AGRICOLA LTDA - MATRIZ"/>
    <x v="1448"/>
    <n v="11"/>
    <n v="15.63"/>
    <s v="Frente 6"/>
    <x v="2"/>
  </r>
  <r>
    <d v="2026-06-08T00:00:00"/>
    <n v="3043"/>
    <s v="100-JOHN DEERE CH570 ESTEIRA"/>
    <s v="4533"/>
    <s v="NDB HOLDING AGRICOLA LTDA - MATRIZ"/>
    <x v="1449"/>
    <n v="20"/>
    <n v="17.86"/>
    <s v="Frente 4"/>
    <x v="2"/>
  </r>
  <r>
    <d v="2026-06-08T00:00:00"/>
    <n v="3044"/>
    <s v="100-JOHN DEERE CH570 ESTEIRA"/>
    <s v="4533"/>
    <s v="NDB HOLDING AGRICOLA LTDA - MATRIZ"/>
    <x v="1450"/>
    <n v="21"/>
    <n v="16.7"/>
    <s v="Frente 7"/>
    <x v="2"/>
  </r>
  <r>
    <d v="2026-06-08T00:00:00"/>
    <n v="3046"/>
    <s v="100-JOHN DEERE CH570 ESTEIRA"/>
    <s v="4533"/>
    <s v="NDB HOLDING AGRICOLA LTDA - MATRIZ"/>
    <x v="1451"/>
    <n v="16"/>
    <n v="19.010000000000002"/>
    <s v="Frente 6"/>
    <x v="2"/>
  </r>
  <r>
    <d v="2026-06-08T00:00:00"/>
    <n v="3047"/>
    <s v="100-JOHN DEERE CH570 ESTEIRA"/>
    <s v="4533"/>
    <s v="NDB HOLDING AGRICOLA LTDA - MATRIZ"/>
    <x v="1452"/>
    <n v="32"/>
    <n v="16.829999999999998"/>
    <s v="Frente 5"/>
    <x v="2"/>
  </r>
  <r>
    <d v="2026-06-08T00:00:00"/>
    <n v="3048"/>
    <s v="100-JOHN DEERE CH570 ESTEIRA"/>
    <s v="4533"/>
    <s v="NDB HOLDING AGRICOLA LTDA - MATRIZ"/>
    <x v="1453"/>
    <n v="46"/>
    <n v="17.61"/>
    <s v="Frente 5"/>
    <x v="2"/>
  </r>
  <r>
    <d v="2026-06-08T00:00:00"/>
    <n v="3049"/>
    <s v="100-JOHN DEERE CH570 ESTEIRA"/>
    <s v="4533"/>
    <s v="NDB HOLDING AGRICOLA LTDA - MATRIZ"/>
    <x v="1454"/>
    <n v="51"/>
    <n v="17.8"/>
    <s v="Frente 5"/>
    <x v="2"/>
  </r>
  <r>
    <d v="2026-06-08T00:00:00"/>
    <n v="3050"/>
    <s v="100-JOHN DEERE CH570 ESTEIRA"/>
    <s v="4533"/>
    <s v="NDB HOLDING AGRICOLA LTDA - MATRIZ"/>
    <x v="1455"/>
    <n v="58"/>
    <n v="17.72"/>
    <s v="Frente 5"/>
    <x v="2"/>
  </r>
  <r>
    <d v="2026-06-08T00:00:00"/>
    <n v="3051"/>
    <s v="201-CASE A9900 ESTEIRA"/>
    <s v="1"/>
    <s v="ALCON CIA DE ALCOOL CONCEICAO DA BARRA"/>
    <x v="1456"/>
    <n v="38"/>
    <n v="14.7"/>
    <s v="Frente 1"/>
    <x v="2"/>
  </r>
  <r>
    <d v="2026-06-08T00:00:00"/>
    <n v="3052"/>
    <s v="201-CASE A9900 ESTEIRA"/>
    <s v="1"/>
    <s v="ALCON CIA DE ALCOOL CONCEICAO DA BARRA"/>
    <x v="1457"/>
    <n v="22"/>
    <n v="13.64"/>
    <s v="Frente 1"/>
    <x v="2"/>
  </r>
  <r>
    <d v="2026-06-08T00:00:00"/>
    <n v="3053"/>
    <s v="201-CASE A9900 ESTEIRA"/>
    <s v="1"/>
    <s v="ALCON CIA DE ALCOOL CONCEICAO DA BARRA"/>
    <x v="1458"/>
    <n v="30"/>
    <n v="15.43"/>
    <s v="Frente 1"/>
    <x v="2"/>
  </r>
  <r>
    <d v="2026-06-08T00:00:00"/>
    <n v="3054"/>
    <s v="201-CASE A9900 ESTEIRA"/>
    <s v="1"/>
    <s v="ALCON CIA DE ALCOOL CONCEICAO DA BARRA"/>
    <x v="1459"/>
    <n v="24"/>
    <n v="13.35"/>
    <s v="Frente 1"/>
    <x v="2"/>
  </r>
  <r>
    <d v="2026-06-09T00:00:00"/>
    <n v="3051"/>
    <s v="201-CASE A9900 ESTEIRA"/>
    <s v="1"/>
    <s v="ALCON CIA DE ALCOOL CONCEICAO DA BARRA"/>
    <x v="1460"/>
    <n v="32"/>
    <n v="16.329999999999998"/>
    <s v="Frente 1"/>
    <x v="2"/>
  </r>
  <r>
    <d v="2026-06-09T00:00:00"/>
    <n v="3052"/>
    <s v="201-CASE A9900 ESTEIRA"/>
    <s v="1"/>
    <s v="ALCON CIA DE ALCOOL CONCEICAO DA BARRA"/>
    <x v="1461"/>
    <n v="32"/>
    <n v="14.97"/>
    <s v="Frente 1"/>
    <x v="2"/>
  </r>
  <r>
    <d v="2026-06-09T00:00:00"/>
    <n v="3053"/>
    <s v="201-CASE A9900 ESTEIRA"/>
    <s v="1"/>
    <s v="ALCON CIA DE ALCOOL CONCEICAO DA BARRA"/>
    <x v="1462"/>
    <n v="27"/>
    <n v="15.55"/>
    <s v="Frente 1"/>
    <x v="2"/>
  </r>
  <r>
    <d v="2026-06-09T00:00:00"/>
    <n v="3054"/>
    <s v="201-CASE A9900 ESTEIRA"/>
    <s v="1"/>
    <s v="ALCON CIA DE ALCOOL CONCEICAO DA BARRA"/>
    <x v="1463"/>
    <n v="30"/>
    <n v="15.58"/>
    <s v="Frente 1"/>
    <x v="2"/>
  </r>
  <r>
    <d v="2026-06-09T00:00:00"/>
    <n v="3019"/>
    <s v="100-JOHN DEERE CH570 ESTEIRA"/>
    <s v="4533"/>
    <s v="NDB HOLDING AGRICOLA LTDA - MATRIZ"/>
    <x v="1464"/>
    <n v="23"/>
    <n v="15.91"/>
    <s v="Frente 2"/>
    <x v="2"/>
  </r>
  <r>
    <d v="2026-06-09T00:00:00"/>
    <n v="3020"/>
    <s v="100-JOHN DEERE CH570 ESTEIRA"/>
    <s v="4533"/>
    <s v="NDB HOLDING AGRICOLA LTDA - MATRIZ"/>
    <x v="1465"/>
    <n v="29"/>
    <n v="17.149999999999999"/>
    <s v="Frente 2"/>
    <x v="2"/>
  </r>
  <r>
    <d v="2026-06-09T00:00:00"/>
    <n v="3021"/>
    <s v="100-JOHN DEERE CH570 ESTEIRA"/>
    <s v="4533"/>
    <s v="NDB HOLDING AGRICOLA LTDA - MATRIZ"/>
    <x v="1466"/>
    <n v="31"/>
    <n v="16.87"/>
    <s v="Frente 2"/>
    <x v="2"/>
  </r>
  <r>
    <d v="2026-06-09T00:00:00"/>
    <n v="3022"/>
    <s v="100-JOHN DEERE CH570 ESTEIRA"/>
    <s v="4533"/>
    <s v="NDB HOLDING AGRICOLA LTDA - MATRIZ"/>
    <x v="1467"/>
    <n v="38"/>
    <n v="16.7"/>
    <s v="Frente 2"/>
    <x v="2"/>
  </r>
  <r>
    <d v="2026-06-09T00:00:00"/>
    <n v="3023"/>
    <s v="100-JOHN DEERE CH570 ESTEIRA"/>
    <s v="4533"/>
    <s v="NDB HOLDING AGRICOLA LTDA - MATRIZ"/>
    <x v="1468"/>
    <n v="24"/>
    <n v="16.46"/>
    <s v="Frente 3"/>
    <x v="2"/>
  </r>
  <r>
    <d v="2026-06-09T00:00:00"/>
    <n v="3024"/>
    <s v="100-JOHN DEERE CH570 ESTEIRA"/>
    <s v="4533"/>
    <s v="NDB HOLDING AGRICOLA LTDA - MATRIZ"/>
    <x v="1469"/>
    <n v="19"/>
    <n v="19.18"/>
    <s v="Frente 3"/>
    <x v="2"/>
  </r>
  <r>
    <d v="2026-06-09T00:00:00"/>
    <n v="3025"/>
    <s v="100-JOHN DEERE CH570 ESTEIRA"/>
    <s v="4533"/>
    <s v="NDB HOLDING AGRICOLA LTDA - MATRIZ"/>
    <x v="1470"/>
    <n v="18"/>
    <n v="19.22"/>
    <s v="Frente 3"/>
    <x v="2"/>
  </r>
  <r>
    <d v="2026-06-09T00:00:00"/>
    <n v="3026"/>
    <s v="100-JOHN DEERE CH570 ESTEIRA"/>
    <s v="4533"/>
    <s v="NDB HOLDING AGRICOLA LTDA - MATRIZ"/>
    <x v="1471"/>
    <n v="31"/>
    <n v="18.170000000000002"/>
    <s v="Frente 3"/>
    <x v="2"/>
  </r>
  <r>
    <d v="2026-06-09T00:00:00"/>
    <n v="3035"/>
    <s v="101-JOHN DEERE CH670 ESTEIRA"/>
    <s v="4533"/>
    <s v="NDB HOLDING AGRICOLA LTDA - MATRIZ"/>
    <x v="1472"/>
    <n v="17"/>
    <n v="16.239999999999998"/>
    <s v="Frente 4"/>
    <x v="2"/>
  </r>
  <r>
    <d v="2026-06-09T00:00:00"/>
    <n v="3041"/>
    <s v="100-JOHN DEERE CH570 ESTEIRA"/>
    <s v="4533"/>
    <s v="NDB HOLDING AGRICOLA LTDA - MATRIZ"/>
    <x v="1473"/>
    <n v="26"/>
    <n v="18.87"/>
    <s v="Frente 4"/>
    <x v="2"/>
  </r>
  <r>
    <d v="2026-06-09T00:00:00"/>
    <n v="3043"/>
    <s v="100-JOHN DEERE CH570 ESTEIRA"/>
    <s v="4533"/>
    <s v="NDB HOLDING AGRICOLA LTDA - MATRIZ"/>
    <x v="1474"/>
    <n v="30"/>
    <n v="18.12"/>
    <s v="Frente 4"/>
    <x v="2"/>
  </r>
  <r>
    <d v="2026-06-09T00:00:00"/>
    <n v="3047"/>
    <s v="100-JOHN DEERE CH570 ESTEIRA"/>
    <s v="4533"/>
    <s v="NDB HOLDING AGRICOLA LTDA - MATRIZ"/>
    <x v="1475"/>
    <n v="56"/>
    <n v="16.43"/>
    <s v="Frente 5"/>
    <x v="2"/>
  </r>
  <r>
    <d v="2026-06-09T00:00:00"/>
    <n v="3048"/>
    <s v="100-JOHN DEERE CH570 ESTEIRA"/>
    <s v="4533"/>
    <s v="NDB HOLDING AGRICOLA LTDA - MATRIZ"/>
    <x v="1476"/>
    <n v="38"/>
    <n v="18.25"/>
    <s v="Frente 5"/>
    <x v="2"/>
  </r>
  <r>
    <d v="2026-06-09T00:00:00"/>
    <n v="3049"/>
    <s v="100-JOHN DEERE CH570 ESTEIRA"/>
    <s v="4533"/>
    <s v="NDB HOLDING AGRICOLA LTDA - MATRIZ"/>
    <x v="1477"/>
    <n v="52"/>
    <n v="17.27"/>
    <s v="Frente 5"/>
    <x v="2"/>
  </r>
  <r>
    <d v="2026-06-09T00:00:00"/>
    <n v="3050"/>
    <s v="100-JOHN DEERE CH570 ESTEIRA"/>
    <s v="4533"/>
    <s v="NDB HOLDING AGRICOLA LTDA - MATRIZ"/>
    <x v="1478"/>
    <n v="58"/>
    <n v="17.89"/>
    <s v="Frente 5"/>
    <x v="2"/>
  </r>
  <r>
    <d v="2026-06-09T00:00:00"/>
    <n v="3028"/>
    <s v="101-JOHN DEERE CH670 ESTEIRA"/>
    <s v="4533"/>
    <s v="NDB HOLDING AGRICOLA LTDA - MATRIZ"/>
    <x v="1479"/>
    <n v="18"/>
    <n v="17.329999999999998"/>
    <s v="Frente 6"/>
    <x v="2"/>
  </r>
  <r>
    <d v="2026-06-09T00:00:00"/>
    <n v="3034"/>
    <s v="101-JOHN DEERE CH670 ESTEIRA"/>
    <s v="4533"/>
    <s v="NDB HOLDING AGRICOLA LTDA - MATRIZ"/>
    <x v="1480"/>
    <n v="14"/>
    <n v="14.15"/>
    <s v="Frente 6"/>
    <x v="2"/>
  </r>
  <r>
    <d v="2026-06-09T00:00:00"/>
    <n v="3042"/>
    <s v="100-JOHN DEERE CH570 ESTEIRA"/>
    <s v="4533"/>
    <s v="NDB HOLDING AGRICOLA LTDA - MATRIZ"/>
    <x v="1481"/>
    <n v="14"/>
    <n v="13.53"/>
    <s v="Frente 6"/>
    <x v="2"/>
  </r>
  <r>
    <d v="2026-06-09T00:00:00"/>
    <n v="3046"/>
    <s v="100-JOHN DEERE CH570 ESTEIRA"/>
    <s v="4533"/>
    <s v="NDB HOLDING AGRICOLA LTDA - MATRIZ"/>
    <x v="1482"/>
    <n v="15"/>
    <n v="13.97"/>
    <s v="Frente 6"/>
    <x v="2"/>
  </r>
  <r>
    <d v="2026-06-09T00:00:00"/>
    <n v="3030"/>
    <s v="101-JOHN DEERE CH670 ESTEIRA"/>
    <s v="4533"/>
    <s v="NDB HOLDING AGRICOLA LTDA - MATRIZ"/>
    <x v="1483"/>
    <n v="23"/>
    <n v="15.66"/>
    <s v="Frente 7"/>
    <x v="2"/>
  </r>
  <r>
    <d v="2026-06-09T00:00:00"/>
    <n v="3032"/>
    <s v="101-JOHN DEERE CH670 ESTEIRA"/>
    <s v="4533"/>
    <s v="NDB HOLDING AGRICOLA LTDA - MATRIZ"/>
    <x v="1484"/>
    <n v="5"/>
    <n v="17.62"/>
    <s v="Frente 8"/>
    <x v="2"/>
  </r>
  <r>
    <d v="2026-06-09T00:00:00"/>
    <n v="3044"/>
    <s v="100-JOHN DEERE CH570 ESTEIRA"/>
    <s v="4533"/>
    <s v="NDB HOLDING AGRICOLA LTDA - MATRIZ"/>
    <x v="1485"/>
    <n v="33"/>
    <n v="17.91"/>
    <s v="Frente 7"/>
    <x v="2"/>
  </r>
  <r>
    <d v="2026-06-09T00:00:00"/>
    <n v="3033"/>
    <s v="101-JOHN DEERE CH670 ESTEIRA"/>
    <s v="4533"/>
    <s v="NDB HOLDING AGRICOLA LTDA - MATRIZ"/>
    <x v="1486"/>
    <n v="20"/>
    <n v="16.97"/>
    <s v="Frente 7"/>
    <x v="2"/>
  </r>
  <r>
    <d v="2026-06-10T00:00:00"/>
    <n v="3051"/>
    <s v="201-CASE A9900 ESTEIRA"/>
    <s v="1"/>
    <s v="ALCON CIA DE ALCOOL CONCEICAO DA BARRA"/>
    <x v="1487"/>
    <n v="35"/>
    <n v="15.64"/>
    <s v="Frente 1"/>
    <x v="2"/>
  </r>
  <r>
    <d v="2026-06-10T00:00:00"/>
    <n v="3052"/>
    <s v="201-CASE A9900 ESTEIRA"/>
    <s v="1"/>
    <s v="ALCON CIA DE ALCOOL CONCEICAO DA BARRA"/>
    <x v="1488"/>
    <n v="40"/>
    <n v="16.13"/>
    <s v="Frente 1"/>
    <x v="2"/>
  </r>
  <r>
    <d v="2026-06-10T00:00:00"/>
    <n v="3053"/>
    <s v="201-CASE A9900 ESTEIRA"/>
    <s v="1"/>
    <s v="ALCON CIA DE ALCOOL CONCEICAO DA BARRA"/>
    <x v="1489"/>
    <n v="49"/>
    <n v="16.3"/>
    <s v="Frente 1"/>
    <x v="2"/>
  </r>
  <r>
    <d v="2026-06-10T00:00:00"/>
    <n v="3054"/>
    <s v="201-CASE A9900 ESTEIRA"/>
    <s v="1"/>
    <s v="ALCON CIA DE ALCOOL CONCEICAO DA BARRA"/>
    <x v="1490"/>
    <n v="38"/>
    <n v="17.75"/>
    <s v="Frente 1"/>
    <x v="2"/>
  </r>
  <r>
    <d v="2026-06-10T00:00:00"/>
    <n v="3019"/>
    <s v="100-JOHN DEERE CH570 ESTEIRA"/>
    <s v="4533"/>
    <s v="NDB HOLDING AGRICOLA LTDA - MATRIZ"/>
    <x v="1491"/>
    <n v="30"/>
    <n v="15.57"/>
    <s v="Frente 2"/>
    <x v="2"/>
  </r>
  <r>
    <d v="2026-06-10T00:00:00"/>
    <n v="3020"/>
    <s v="100-JOHN DEERE CH570 ESTEIRA"/>
    <s v="4533"/>
    <s v="NDB HOLDING AGRICOLA LTDA - MATRIZ"/>
    <x v="1492"/>
    <n v="25"/>
    <n v="15.52"/>
    <s v="Frente 2"/>
    <x v="2"/>
  </r>
  <r>
    <d v="2026-06-10T00:00:00"/>
    <n v="3021"/>
    <s v="100-JOHN DEERE CH570 ESTEIRA"/>
    <s v="4533"/>
    <s v="NDB HOLDING AGRICOLA LTDA - MATRIZ"/>
    <x v="1493"/>
    <n v="36"/>
    <n v="17.53"/>
    <s v="Frente 2"/>
    <x v="2"/>
  </r>
  <r>
    <d v="2026-06-10T00:00:00"/>
    <n v="3022"/>
    <s v="100-JOHN DEERE CH570 ESTEIRA"/>
    <s v="4533"/>
    <s v="NDB HOLDING AGRICOLA LTDA - MATRIZ"/>
    <x v="1494"/>
    <n v="28"/>
    <n v="15.37"/>
    <s v="Frente 2"/>
    <x v="2"/>
  </r>
  <r>
    <d v="2026-06-10T00:00:00"/>
    <n v="3023"/>
    <s v="100-JOHN DEERE CH570 ESTEIRA"/>
    <s v="4533"/>
    <s v="NDB HOLDING AGRICOLA LTDA - MATRIZ"/>
    <x v="1495"/>
    <n v="24"/>
    <n v="17.600000000000001"/>
    <s v="Frente 3"/>
    <x v="2"/>
  </r>
  <r>
    <d v="2026-06-10T00:00:00"/>
    <n v="3024"/>
    <s v="100-JOHN DEERE CH570 ESTEIRA"/>
    <s v="4533"/>
    <s v="NDB HOLDING AGRICOLA LTDA - MATRIZ"/>
    <x v="1496"/>
    <n v="35"/>
    <n v="16.739999999999998"/>
    <s v="Frente 3"/>
    <x v="2"/>
  </r>
  <r>
    <d v="2026-06-10T00:00:00"/>
    <n v="3025"/>
    <s v="100-JOHN DEERE CH570 ESTEIRA"/>
    <s v="4533"/>
    <s v="NDB HOLDING AGRICOLA LTDA - MATRIZ"/>
    <x v="1497"/>
    <n v="30"/>
    <n v="17.38"/>
    <s v="Frente 3"/>
    <x v="2"/>
  </r>
  <r>
    <d v="2026-06-10T00:00:00"/>
    <n v="3026"/>
    <s v="100-JOHN DEERE CH570 ESTEIRA"/>
    <s v="4533"/>
    <s v="NDB HOLDING AGRICOLA LTDA - MATRIZ"/>
    <x v="1498"/>
    <n v="33"/>
    <n v="17.11"/>
    <s v="Frente 3"/>
    <x v="2"/>
  </r>
  <r>
    <d v="2026-06-10T00:00:00"/>
    <n v="3035"/>
    <s v="101-JOHN DEERE CH670 ESTEIRA"/>
    <s v="4533"/>
    <s v="NDB HOLDING AGRICOLA LTDA - MATRIZ"/>
    <x v="1499"/>
    <n v="35"/>
    <n v="20.98"/>
    <s v="Frente 4"/>
    <x v="2"/>
  </r>
  <r>
    <d v="2026-06-10T00:00:00"/>
    <n v="3041"/>
    <s v="100-JOHN DEERE CH570 ESTEIRA"/>
    <s v="4533"/>
    <s v="NDB HOLDING AGRICOLA LTDA - MATRIZ"/>
    <x v="1500"/>
    <n v="28"/>
    <n v="20.82"/>
    <s v="Frente 4"/>
    <x v="2"/>
  </r>
  <r>
    <d v="2026-06-10T00:00:00"/>
    <n v="3043"/>
    <s v="100-JOHN DEERE CH570 ESTEIRA"/>
    <s v="4533"/>
    <s v="NDB HOLDING AGRICOLA LTDA - MATRIZ"/>
    <x v="1501"/>
    <n v="23"/>
    <n v="19.170000000000002"/>
    <s v="Frente 4"/>
    <x v="2"/>
  </r>
  <r>
    <d v="2026-06-10T00:00:00"/>
    <n v="3047"/>
    <s v="100-JOHN DEERE CH570 ESTEIRA"/>
    <s v="4533"/>
    <s v="NDB HOLDING AGRICOLA LTDA - MATRIZ"/>
    <x v="1502"/>
    <n v="51"/>
    <n v="17.010000000000002"/>
    <s v="Frente 5"/>
    <x v="2"/>
  </r>
  <r>
    <d v="2026-06-10T00:00:00"/>
    <n v="3048"/>
    <s v="100-JOHN DEERE CH570 ESTEIRA"/>
    <s v="4533"/>
    <s v="NDB HOLDING AGRICOLA LTDA - MATRIZ"/>
    <x v="1503"/>
    <n v="47"/>
    <n v="16.78"/>
    <s v="Frente 5"/>
    <x v="2"/>
  </r>
  <r>
    <d v="2026-06-10T00:00:00"/>
    <n v="3049"/>
    <s v="100-JOHN DEERE CH570 ESTEIRA"/>
    <s v="4533"/>
    <s v="NDB HOLDING AGRICOLA LTDA - MATRIZ"/>
    <x v="1504"/>
    <n v="33"/>
    <n v="16.309999999999999"/>
    <s v="Frente 5"/>
    <x v="2"/>
  </r>
  <r>
    <d v="2026-06-10T00:00:00"/>
    <n v="3050"/>
    <s v="100-JOHN DEERE CH570 ESTEIRA"/>
    <s v="4533"/>
    <s v="NDB HOLDING AGRICOLA LTDA - MATRIZ"/>
    <x v="1505"/>
    <n v="47"/>
    <n v="17.440000000000001"/>
    <s v="Frente 5"/>
    <x v="2"/>
  </r>
  <r>
    <d v="2026-06-10T00:00:00"/>
    <n v="3028"/>
    <s v="101-JOHN DEERE CH670 ESTEIRA"/>
    <s v="4533"/>
    <s v="NDB HOLDING AGRICOLA LTDA - MATRIZ"/>
    <x v="1506"/>
    <n v="17"/>
    <n v="17.809999999999999"/>
    <s v="Frente 6"/>
    <x v="2"/>
  </r>
  <r>
    <d v="2026-06-10T00:00:00"/>
    <n v="3034"/>
    <s v="101-JOHN DEERE CH670 ESTEIRA"/>
    <s v="4533"/>
    <s v="NDB HOLDING AGRICOLA LTDA - MATRIZ"/>
    <x v="1507"/>
    <n v="15"/>
    <n v="19.59"/>
    <s v="Frente 6"/>
    <x v="2"/>
  </r>
  <r>
    <d v="2026-06-10T00:00:00"/>
    <n v="3042"/>
    <s v="100-JOHN DEERE CH570 ESTEIRA"/>
    <s v="4533"/>
    <s v="NDB HOLDING AGRICOLA LTDA - MATRIZ"/>
    <x v="1508"/>
    <n v="7"/>
    <n v="14.04"/>
    <s v="Frente 6"/>
    <x v="2"/>
  </r>
  <r>
    <d v="2026-06-10T00:00:00"/>
    <n v="3046"/>
    <s v="100-JOHN DEERE CH570 ESTEIRA"/>
    <s v="4533"/>
    <s v="NDB HOLDING AGRICOLA LTDA - MATRIZ"/>
    <x v="1509"/>
    <n v="5"/>
    <n v="10.8"/>
    <s v="Frente 6"/>
    <x v="2"/>
  </r>
  <r>
    <d v="2026-06-10T00:00:00"/>
    <n v="3030"/>
    <s v="101-JOHN DEERE CH670 ESTEIRA"/>
    <s v="4533"/>
    <s v="NDB HOLDING AGRICOLA LTDA - MATRIZ"/>
    <x v="1510"/>
    <n v="17"/>
    <n v="17.21"/>
    <s v="Frente 7"/>
    <x v="2"/>
  </r>
  <r>
    <d v="2026-06-10T00:00:00"/>
    <n v="3032"/>
    <s v="101-JOHN DEERE CH670 ESTEIRA"/>
    <s v="4533"/>
    <s v="NDB HOLDING AGRICOLA LTDA - MATRIZ"/>
    <x v="1511"/>
    <n v="14"/>
    <n v="17.89"/>
    <s v="Frente 8"/>
    <x v="2"/>
  </r>
  <r>
    <d v="2026-06-10T00:00:00"/>
    <n v="3044"/>
    <s v="100-JOHN DEERE CH570 ESTEIRA"/>
    <s v="4533"/>
    <s v="NDB HOLDING AGRICOLA LTDA - MATRIZ"/>
    <x v="1512"/>
    <n v="23"/>
    <n v="19.239999999999998"/>
    <s v="Frente 7"/>
    <x v="2"/>
  </r>
  <r>
    <d v="2026-06-10T00:00:00"/>
    <n v="3033"/>
    <s v="101-JOHN DEERE CH670 ESTEIRA"/>
    <s v="4533"/>
    <s v="NDB HOLDING AGRICOLA LTDA - MATRIZ"/>
    <x v="1513"/>
    <n v="16"/>
    <n v="17.260000000000002"/>
    <s v="Frente 7"/>
    <x v="2"/>
  </r>
  <r>
    <d v="2026-06-11T00:00:00"/>
    <n v="3051"/>
    <s v="201-CASE A9900 ESTEIRA"/>
    <s v="1"/>
    <s v="ALCON CIA DE ALCOOL CONCEICAO DA BARRA"/>
    <x v="1514"/>
    <n v="42"/>
    <n v="16.13"/>
    <s v="Frente 1"/>
    <x v="2"/>
  </r>
  <r>
    <d v="2026-06-11T00:00:00"/>
    <n v="3052"/>
    <s v="201-CASE A9900 ESTEIRA"/>
    <s v="1"/>
    <s v="ALCON CIA DE ALCOOL CONCEICAO DA BARRA"/>
    <x v="1515"/>
    <n v="42"/>
    <n v="16.21"/>
    <s v="Frente 1"/>
    <x v="2"/>
  </r>
  <r>
    <d v="2026-06-11T00:00:00"/>
    <n v="3053"/>
    <s v="201-CASE A9900 ESTEIRA"/>
    <s v="1"/>
    <s v="ALCON CIA DE ALCOOL CONCEICAO DA BARRA"/>
    <x v="1516"/>
    <n v="26"/>
    <n v="17.690000000000001"/>
    <s v="Frente 1"/>
    <x v="2"/>
  </r>
  <r>
    <d v="2026-06-11T00:00:00"/>
    <n v="3054"/>
    <s v="201-CASE A9900 ESTEIRA"/>
    <s v="1"/>
    <s v="ALCON CIA DE ALCOOL CONCEICAO DA BARRA"/>
    <x v="1517"/>
    <n v="21"/>
    <n v="15.22"/>
    <s v="Frente 1"/>
    <x v="2"/>
  </r>
  <r>
    <d v="2026-06-11T00:00:00"/>
    <n v="3019"/>
    <s v="100-JOHN DEERE CH570 ESTEIRA"/>
    <s v="4533"/>
    <s v="NDB HOLDING AGRICOLA LTDA - MATRIZ"/>
    <x v="1518"/>
    <n v="14"/>
    <n v="15.92"/>
    <s v="Frente 2"/>
    <x v="2"/>
  </r>
  <r>
    <d v="2026-06-11T00:00:00"/>
    <n v="3020"/>
    <s v="100-JOHN DEERE CH570 ESTEIRA"/>
    <s v="4533"/>
    <s v="NDB HOLDING AGRICOLA LTDA - MATRIZ"/>
    <x v="1519"/>
    <n v="21"/>
    <n v="16.96"/>
    <s v="Frente 2"/>
    <x v="2"/>
  </r>
  <r>
    <d v="2026-06-11T00:00:00"/>
    <n v="3021"/>
    <s v="100-JOHN DEERE CH570 ESTEIRA"/>
    <s v="4533"/>
    <s v="NDB HOLDING AGRICOLA LTDA - MATRIZ"/>
    <x v="1520"/>
    <n v="22"/>
    <n v="15.97"/>
    <s v="Frente 2"/>
    <x v="2"/>
  </r>
  <r>
    <d v="2026-06-11T00:00:00"/>
    <n v="3022"/>
    <s v="100-JOHN DEERE CH570 ESTEIRA"/>
    <s v="4533"/>
    <s v="NDB HOLDING AGRICOLA LTDA - MATRIZ"/>
    <x v="1521"/>
    <n v="19"/>
    <n v="15.25"/>
    <s v="Frente 2"/>
    <x v="2"/>
  </r>
  <r>
    <d v="2026-06-11T00:00:00"/>
    <n v="3023"/>
    <s v="100-JOHN DEERE CH570 ESTEIRA"/>
    <s v="4533"/>
    <s v="NDB HOLDING AGRICOLA LTDA - MATRIZ"/>
    <x v="1522"/>
    <n v="28"/>
    <n v="17.8"/>
    <s v="Frente 3"/>
    <x v="2"/>
  </r>
  <r>
    <d v="2026-06-11T00:00:00"/>
    <n v="3024"/>
    <s v="100-JOHN DEERE CH570 ESTEIRA"/>
    <s v="4533"/>
    <s v="NDB HOLDING AGRICOLA LTDA - MATRIZ"/>
    <x v="1523"/>
    <n v="36"/>
    <n v="16.36"/>
    <s v="Frente 3"/>
    <x v="2"/>
  </r>
  <r>
    <d v="2026-06-11T00:00:00"/>
    <n v="3025"/>
    <s v="100-JOHN DEERE CH570 ESTEIRA"/>
    <s v="4533"/>
    <s v="NDB HOLDING AGRICOLA LTDA - MATRIZ"/>
    <x v="1524"/>
    <n v="28"/>
    <n v="16.22"/>
    <s v="Frente 3"/>
    <x v="2"/>
  </r>
  <r>
    <d v="2026-06-11T00:00:00"/>
    <n v="3026"/>
    <s v="100-JOHN DEERE CH570 ESTEIRA"/>
    <s v="4533"/>
    <s v="NDB HOLDING AGRICOLA LTDA - MATRIZ"/>
    <x v="1525"/>
    <n v="36"/>
    <n v="17.03"/>
    <s v="Frente 3"/>
    <x v="2"/>
  </r>
  <r>
    <d v="2026-06-11T00:00:00"/>
    <n v="3035"/>
    <s v="101-JOHN DEERE CH670 ESTEIRA"/>
    <s v="4533"/>
    <s v="NDB HOLDING AGRICOLA LTDA - MATRIZ"/>
    <x v="1526"/>
    <n v="38"/>
    <n v="18.850000000000001"/>
    <s v="Frente 4"/>
    <x v="2"/>
  </r>
  <r>
    <d v="2026-06-11T00:00:00"/>
    <n v="3041"/>
    <s v="100-JOHN DEERE CH570 ESTEIRA"/>
    <s v="4533"/>
    <s v="NDB HOLDING AGRICOLA LTDA - MATRIZ"/>
    <x v="1527"/>
    <n v="26"/>
    <n v="18.73"/>
    <s v="Frente 4"/>
    <x v="2"/>
  </r>
  <r>
    <d v="2026-06-11T00:00:00"/>
    <n v="3043"/>
    <s v="100-JOHN DEERE CH570 ESTEIRA"/>
    <s v="4533"/>
    <s v="NDB HOLDING AGRICOLA LTDA - MATRIZ"/>
    <x v="1528"/>
    <n v="35"/>
    <n v="18.96"/>
    <s v="Frente 4"/>
    <x v="2"/>
  </r>
  <r>
    <d v="2026-06-11T00:00:00"/>
    <n v="3047"/>
    <s v="100-JOHN DEERE CH570 ESTEIRA"/>
    <s v="4533"/>
    <s v="NDB HOLDING AGRICOLA LTDA - MATRIZ"/>
    <x v="1529"/>
    <n v="17"/>
    <n v="16.25"/>
    <s v="Frente 5"/>
    <x v="2"/>
  </r>
  <r>
    <d v="2026-06-11T00:00:00"/>
    <n v="3048"/>
    <s v="100-JOHN DEERE CH570 ESTEIRA"/>
    <s v="4533"/>
    <s v="NDB HOLDING AGRICOLA LTDA - MATRIZ"/>
    <x v="1530"/>
    <n v="46"/>
    <n v="16.920000000000002"/>
    <s v="Frente 5"/>
    <x v="2"/>
  </r>
  <r>
    <d v="2026-06-11T00:00:00"/>
    <n v="3049"/>
    <s v="100-JOHN DEERE CH570 ESTEIRA"/>
    <s v="4533"/>
    <s v="NDB HOLDING AGRICOLA LTDA - MATRIZ"/>
    <x v="1531"/>
    <n v="36"/>
    <n v="14.99"/>
    <s v="Frente 5"/>
    <x v="2"/>
  </r>
  <r>
    <d v="2026-06-11T00:00:00"/>
    <n v="3050"/>
    <s v="100-JOHN DEERE CH570 ESTEIRA"/>
    <s v="4533"/>
    <s v="NDB HOLDING AGRICOLA LTDA - MATRIZ"/>
    <x v="1532"/>
    <n v="46"/>
    <n v="15.68"/>
    <s v="Frente 5"/>
    <x v="2"/>
  </r>
  <r>
    <d v="2026-06-11T00:00:00"/>
    <n v="3028"/>
    <s v="101-JOHN DEERE CH670 ESTEIRA"/>
    <s v="4533"/>
    <s v="NDB HOLDING AGRICOLA LTDA - MATRIZ"/>
    <x v="1533"/>
    <n v="14"/>
    <n v="20.22"/>
    <s v="Frente 6"/>
    <x v="2"/>
  </r>
  <r>
    <d v="2026-06-11T00:00:00"/>
    <n v="3034"/>
    <s v="101-JOHN DEERE CH670 ESTEIRA"/>
    <s v="4533"/>
    <s v="NDB HOLDING AGRICOLA LTDA - MATRIZ"/>
    <x v="1534"/>
    <n v="8"/>
    <n v="23.57"/>
    <s v="Frente 6"/>
    <x v="2"/>
  </r>
  <r>
    <d v="2026-06-11T00:00:00"/>
    <n v="3042"/>
    <s v="100-JOHN DEERE CH570 ESTEIRA"/>
    <s v="4533"/>
    <s v="NDB HOLDING AGRICOLA LTDA - MATRIZ"/>
    <x v="1535"/>
    <n v="7"/>
    <n v="14.42"/>
    <s v="Frente 6"/>
    <x v="2"/>
  </r>
  <r>
    <d v="2026-06-11T00:00:00"/>
    <n v="3046"/>
    <s v="100-JOHN DEERE CH570 ESTEIRA"/>
    <s v="4533"/>
    <s v="NDB HOLDING AGRICOLA LTDA - MATRIZ"/>
    <x v="1536"/>
    <n v="2"/>
    <n v="21.5"/>
    <s v="Frente 6"/>
    <x v="2"/>
  </r>
  <r>
    <d v="2026-06-11T00:00:00"/>
    <n v="3030"/>
    <s v="101-JOHN DEERE CH670 ESTEIRA"/>
    <s v="4533"/>
    <s v="NDB HOLDING AGRICOLA LTDA - MATRIZ"/>
    <x v="1537"/>
    <n v="6"/>
    <n v="13.79"/>
    <s v="Frente 7"/>
    <x v="2"/>
  </r>
  <r>
    <d v="2026-06-11T00:00:00"/>
    <n v="3032"/>
    <s v="101-JOHN DEERE CH670 ESTEIRA"/>
    <s v="4533"/>
    <s v="NDB HOLDING AGRICOLA LTDA - MATRIZ"/>
    <x v="1538"/>
    <n v="5"/>
    <n v="17.329999999999998"/>
    <s v="Frente 8"/>
    <x v="2"/>
  </r>
  <r>
    <d v="2026-06-11T00:00:00"/>
    <n v="3044"/>
    <s v="100-JOHN DEERE CH570 ESTEIRA"/>
    <s v="4533"/>
    <s v="NDB HOLDING AGRICOLA LTDA - MATRIZ"/>
    <x v="1539"/>
    <n v="20"/>
    <n v="22.42"/>
    <s v="Frente 7"/>
    <x v="2"/>
  </r>
  <r>
    <d v="2026-06-11T00:00:00"/>
    <n v="3033"/>
    <s v="101-JOHN DEERE CH670 ESTEIRA"/>
    <s v="4533"/>
    <s v="NDB HOLDING AGRICOLA LTDA - MATRIZ"/>
    <x v="1540"/>
    <n v="19"/>
    <n v="21.39"/>
    <s v="Frente 7"/>
    <x v="2"/>
  </r>
  <r>
    <d v="2026-06-12T00:00:00"/>
    <n v="3051"/>
    <s v="201-CASE A9900 ESTEIRA"/>
    <s v="1"/>
    <s v="ALCON CIA DE ALCOOL CONCEICAO DA BARRA"/>
    <x v="1541"/>
    <n v="36"/>
    <n v="16.170000000000002"/>
    <s v="Frente 1"/>
    <x v="2"/>
  </r>
  <r>
    <d v="2026-06-12T00:00:00"/>
    <n v="3052"/>
    <s v="201-CASE A9900 ESTEIRA"/>
    <s v="1"/>
    <s v="ALCON CIA DE ALCOOL CONCEICAO DA BARRA"/>
    <x v="1542"/>
    <n v="31"/>
    <n v="16.579999999999998"/>
    <s v="Frente 1"/>
    <x v="2"/>
  </r>
  <r>
    <d v="2026-06-12T00:00:00"/>
    <n v="3053"/>
    <s v="201-CASE A9900 ESTEIRA"/>
    <s v="1"/>
    <s v="ALCON CIA DE ALCOOL CONCEICAO DA BARRA"/>
    <x v="1543"/>
    <n v="29"/>
    <n v="17.37"/>
    <s v="Frente 1"/>
    <x v="2"/>
  </r>
  <r>
    <d v="2026-06-12T00:00:00"/>
    <n v="3054"/>
    <s v="201-CASE A9900 ESTEIRA"/>
    <s v="1"/>
    <s v="ALCON CIA DE ALCOOL CONCEICAO DA BARRA"/>
    <x v="1544"/>
    <n v="45"/>
    <n v="16.829999999999998"/>
    <s v="Frente 1"/>
    <x v="2"/>
  </r>
  <r>
    <d v="2026-06-12T00:00:00"/>
    <n v="3019"/>
    <s v="100-JOHN DEERE CH570 ESTEIRA"/>
    <s v="4533"/>
    <s v="NDB HOLDING AGRICOLA LTDA - MATRIZ"/>
    <x v="1545"/>
    <n v="19"/>
    <n v="17.8"/>
    <s v="Frente 2"/>
    <x v="2"/>
  </r>
  <r>
    <d v="2026-06-12T00:00:00"/>
    <n v="3020"/>
    <s v="100-JOHN DEERE CH570 ESTEIRA"/>
    <s v="4533"/>
    <s v="NDB HOLDING AGRICOLA LTDA - MATRIZ"/>
    <x v="1546"/>
    <n v="17"/>
    <n v="18.78"/>
    <s v="Frente 2"/>
    <x v="2"/>
  </r>
  <r>
    <d v="2026-06-12T00:00:00"/>
    <n v="3021"/>
    <s v="100-JOHN DEERE CH570 ESTEIRA"/>
    <s v="4533"/>
    <s v="NDB HOLDING AGRICOLA LTDA - MATRIZ"/>
    <x v="1547"/>
    <n v="20"/>
    <n v="17.37"/>
    <s v="Frente 2"/>
    <x v="2"/>
  </r>
  <r>
    <d v="2026-06-12T00:00:00"/>
    <n v="3022"/>
    <s v="100-JOHN DEERE CH570 ESTEIRA"/>
    <s v="4533"/>
    <s v="NDB HOLDING AGRICOLA LTDA - MATRIZ"/>
    <x v="1548"/>
    <n v="18"/>
    <n v="20.2"/>
    <s v="Frente 2"/>
    <x v="2"/>
  </r>
  <r>
    <d v="2026-06-12T00:00:00"/>
    <n v="3023"/>
    <s v="100-JOHN DEERE CH570 ESTEIRA"/>
    <s v="4533"/>
    <s v="NDB HOLDING AGRICOLA LTDA - MATRIZ"/>
    <x v="1549"/>
    <n v="26"/>
    <n v="15.3"/>
    <s v="Frente 3"/>
    <x v="2"/>
  </r>
  <r>
    <d v="2026-06-12T00:00:00"/>
    <n v="3024"/>
    <s v="100-JOHN DEERE CH570 ESTEIRA"/>
    <s v="4533"/>
    <s v="NDB HOLDING AGRICOLA LTDA - MATRIZ"/>
    <x v="849"/>
    <n v="20"/>
    <n v="16.2"/>
    <s v="Frente 3"/>
    <x v="2"/>
  </r>
  <r>
    <d v="2026-06-12T00:00:00"/>
    <n v="3025"/>
    <s v="100-JOHN DEERE CH570 ESTEIRA"/>
    <s v="4533"/>
    <s v="NDB HOLDING AGRICOLA LTDA - MATRIZ"/>
    <x v="1550"/>
    <n v="35"/>
    <n v="19.28"/>
    <s v="Frente 3"/>
    <x v="2"/>
  </r>
  <r>
    <d v="2026-06-12T00:00:00"/>
    <n v="3026"/>
    <s v="100-JOHN DEERE CH570 ESTEIRA"/>
    <s v="4533"/>
    <s v="NDB HOLDING AGRICOLA LTDA - MATRIZ"/>
    <x v="1551"/>
    <n v="27"/>
    <n v="19.309999999999999"/>
    <s v="Frente 3"/>
    <x v="2"/>
  </r>
  <r>
    <d v="2026-06-12T00:00:00"/>
    <n v="3035"/>
    <s v="101-JOHN DEERE CH670 ESTEIRA"/>
    <s v="4533"/>
    <s v="NDB HOLDING AGRICOLA LTDA - MATRIZ"/>
    <x v="1552"/>
    <n v="24"/>
    <n v="17.920000000000002"/>
    <s v="Frente 4"/>
    <x v="2"/>
  </r>
  <r>
    <d v="2026-06-12T00:00:00"/>
    <n v="3041"/>
    <s v="100-JOHN DEERE CH570 ESTEIRA"/>
    <s v="4533"/>
    <s v="NDB HOLDING AGRICOLA LTDA - MATRIZ"/>
    <x v="1553"/>
    <n v="27"/>
    <n v="19.170000000000002"/>
    <s v="Frente 4"/>
    <x v="2"/>
  </r>
  <r>
    <d v="2026-06-12T00:00:00"/>
    <n v="3043"/>
    <s v="100-JOHN DEERE CH570 ESTEIRA"/>
    <s v="4533"/>
    <s v="NDB HOLDING AGRICOLA LTDA - MATRIZ"/>
    <x v="1554"/>
    <n v="29"/>
    <n v="20.12"/>
    <s v="Frente 4"/>
    <x v="2"/>
  </r>
  <r>
    <d v="2026-06-12T00:00:00"/>
    <n v="3047"/>
    <s v="100-JOHN DEERE CH570 ESTEIRA"/>
    <s v="4533"/>
    <s v="NDB HOLDING AGRICOLA LTDA - MATRIZ"/>
    <x v="1555"/>
    <n v="37"/>
    <n v="16.47"/>
    <s v="Frente 5"/>
    <x v="2"/>
  </r>
  <r>
    <d v="2026-06-12T00:00:00"/>
    <n v="3048"/>
    <s v="100-JOHN DEERE CH570 ESTEIRA"/>
    <s v="4533"/>
    <s v="NDB HOLDING AGRICOLA LTDA - MATRIZ"/>
    <x v="1556"/>
    <n v="26"/>
    <n v="16.760000000000002"/>
    <s v="Frente 5"/>
    <x v="2"/>
  </r>
  <r>
    <d v="2026-06-12T00:00:00"/>
    <n v="3049"/>
    <s v="100-JOHN DEERE CH570 ESTEIRA"/>
    <s v="4533"/>
    <s v="NDB HOLDING AGRICOLA LTDA - MATRIZ"/>
    <x v="1557"/>
    <n v="31"/>
    <n v="15.96"/>
    <s v="Frente 5"/>
    <x v="2"/>
  </r>
  <r>
    <d v="2026-06-12T00:00:00"/>
    <n v="3050"/>
    <s v="100-JOHN DEERE CH570 ESTEIRA"/>
    <s v="4533"/>
    <s v="NDB HOLDING AGRICOLA LTDA - MATRIZ"/>
    <x v="1558"/>
    <n v="21"/>
    <n v="15.27"/>
    <s v="Frente 5"/>
    <x v="2"/>
  </r>
  <r>
    <d v="2026-06-12T00:00:00"/>
    <n v="3028"/>
    <s v="101-JOHN DEERE CH670 ESTEIRA"/>
    <s v="4533"/>
    <s v="NDB HOLDING AGRICOLA LTDA - MATRIZ"/>
    <x v="1559"/>
    <n v="18"/>
    <n v="19.5"/>
    <s v="Frente 6"/>
    <x v="2"/>
  </r>
  <r>
    <d v="2026-06-12T00:00:00"/>
    <n v="3034"/>
    <s v="101-JOHN DEERE CH670 ESTEIRA"/>
    <s v="4533"/>
    <s v="NDB HOLDING AGRICOLA LTDA - MATRIZ"/>
    <x v="1560"/>
    <n v="12"/>
    <n v="21.18"/>
    <s v="Frente 6"/>
    <x v="2"/>
  </r>
  <r>
    <d v="2026-06-12T00:00:00"/>
    <n v="3042"/>
    <s v="100-JOHN DEERE CH570 ESTEIRA"/>
    <s v="4533"/>
    <s v="NDB HOLDING AGRICOLA LTDA - MATRIZ"/>
    <x v="1561"/>
    <n v="11"/>
    <n v="17.09"/>
    <s v="Frente 6"/>
    <x v="2"/>
  </r>
  <r>
    <d v="2026-06-12T00:00:00"/>
    <n v="3030"/>
    <s v="101-JOHN DEERE CH670 ESTEIRA"/>
    <s v="4533"/>
    <s v="NDB HOLDING AGRICOLA LTDA - MATRIZ"/>
    <x v="1562"/>
    <n v="13"/>
    <n v="16.13"/>
    <s v="Frente 7"/>
    <x v="2"/>
  </r>
  <r>
    <d v="2026-06-12T00:00:00"/>
    <n v="3032"/>
    <s v="101-JOHN DEERE CH670 ESTEIRA"/>
    <s v="4533"/>
    <s v="NDB HOLDING AGRICOLA LTDA - MATRIZ"/>
    <x v="1563"/>
    <n v="10"/>
    <n v="18.829999999999998"/>
    <s v="Frente 8"/>
    <x v="2"/>
  </r>
  <r>
    <d v="2026-06-12T00:00:00"/>
    <n v="3044"/>
    <s v="100-JOHN DEERE CH570 ESTEIRA"/>
    <s v="4533"/>
    <s v="NDB HOLDING AGRICOLA LTDA - MATRIZ"/>
    <x v="1564"/>
    <n v="10"/>
    <n v="20.55"/>
    <s v="Frente 7"/>
    <x v="2"/>
  </r>
  <r>
    <d v="2026-06-12T00:00:00"/>
    <n v="3033"/>
    <s v="101-JOHN DEERE CH670 ESTEIRA"/>
    <s v="4533"/>
    <s v="NDB HOLDING AGRICOLA LTDA - MATRIZ"/>
    <x v="1565"/>
    <n v="12"/>
    <n v="15.73"/>
    <s v="Frente 7"/>
    <x v="2"/>
  </r>
  <r>
    <d v="2026-06-13T00:00:00"/>
    <n v="3051"/>
    <s v="201-CASE A9900 ESTEIRA"/>
    <s v="1"/>
    <s v="ALCON CIA DE ALCOOL CONCEICAO DA BARRA"/>
    <x v="1566"/>
    <n v="7"/>
    <n v="15.24"/>
    <s v="Frente 1"/>
    <x v="2"/>
  </r>
  <r>
    <d v="2026-06-13T00:00:00"/>
    <n v="3052"/>
    <s v="201-CASE A9900 ESTEIRA"/>
    <s v="1"/>
    <s v="ALCON CIA DE ALCOOL CONCEICAO DA BARRA"/>
    <x v="1567"/>
    <n v="4"/>
    <n v="15.11"/>
    <s v="Frente 1"/>
    <x v="2"/>
  </r>
  <r>
    <d v="2026-06-13T00:00:00"/>
    <n v="3053"/>
    <s v="201-CASE A9900 ESTEIRA"/>
    <s v="1"/>
    <s v="ALCON CIA DE ALCOOL CONCEICAO DA BARRA"/>
    <x v="1568"/>
    <n v="5"/>
    <n v="20.9"/>
    <s v="Frente 1"/>
    <x v="2"/>
  </r>
  <r>
    <d v="2026-06-13T00:00:00"/>
    <n v="3054"/>
    <s v="201-CASE A9900 ESTEIRA"/>
    <s v="1"/>
    <s v="ALCON CIA DE ALCOOL CONCEICAO DA BARRA"/>
    <x v="1569"/>
    <n v="6"/>
    <n v="15.35"/>
    <s v="Frente 1"/>
    <x v="2"/>
  </r>
  <r>
    <d v="2026-06-13T00:00:00"/>
    <n v="3019"/>
    <s v="100-JOHN DEERE CH570 ESTEIRA"/>
    <s v="4533"/>
    <s v="NDB HOLDING AGRICOLA LTDA - MATRIZ"/>
    <x v="1570"/>
    <n v="5"/>
    <n v="18.45"/>
    <s v="Frente 2"/>
    <x v="2"/>
  </r>
  <r>
    <d v="2026-06-13T00:00:00"/>
    <n v="3020"/>
    <s v="100-JOHN DEERE CH570 ESTEIRA"/>
    <s v="4533"/>
    <s v="NDB HOLDING AGRICOLA LTDA - MATRIZ"/>
    <x v="1571"/>
    <n v="3"/>
    <n v="19.68"/>
    <s v="Frente 2"/>
    <x v="2"/>
  </r>
  <r>
    <d v="2026-06-13T00:00:00"/>
    <n v="3021"/>
    <s v="100-JOHN DEERE CH570 ESTEIRA"/>
    <s v="4533"/>
    <s v="NDB HOLDING AGRICOLA LTDA - MATRIZ"/>
    <x v="1572"/>
    <n v="5"/>
    <n v="16.32"/>
    <s v="Frente 2"/>
    <x v="2"/>
  </r>
  <r>
    <d v="2026-06-13T00:00:00"/>
    <n v="3022"/>
    <s v="100-JOHN DEERE CH570 ESTEIRA"/>
    <s v="4533"/>
    <s v="NDB HOLDING AGRICOLA LTDA - MATRIZ"/>
    <x v="1573"/>
    <n v="4"/>
    <n v="18.079999999999998"/>
    <s v="Frente 2"/>
    <x v="2"/>
  </r>
  <r>
    <d v="2026-06-13T00:00:00"/>
    <n v="3023"/>
    <s v="100-JOHN DEERE CH570 ESTEIRA"/>
    <s v="4533"/>
    <s v="NDB HOLDING AGRICOLA LTDA - MATRIZ"/>
    <x v="1574"/>
    <n v="1"/>
    <n v="15.2"/>
    <s v="Frente 3"/>
    <x v="2"/>
  </r>
  <r>
    <d v="2026-06-13T00:00:00"/>
    <n v="3025"/>
    <s v="100-JOHN DEERE CH570 ESTEIRA"/>
    <s v="4533"/>
    <s v="NDB HOLDING AGRICOLA LTDA - MATRIZ"/>
    <x v="1574"/>
    <n v="1"/>
    <n v="15.2"/>
    <s v="Frente 3"/>
    <x v="2"/>
  </r>
  <r>
    <d v="2026-06-13T00:00:00"/>
    <n v="3026"/>
    <s v="100-JOHN DEERE CH570 ESTEIRA"/>
    <s v="4533"/>
    <s v="NDB HOLDING AGRICOLA LTDA - MATRIZ"/>
    <x v="1575"/>
    <n v="1"/>
    <n v="30.4"/>
    <s v="Frente 3"/>
    <x v="2"/>
  </r>
  <r>
    <d v="2026-06-13T00:00:00"/>
    <n v="3035"/>
    <s v="101-JOHN DEERE CH670 ESTEIRA"/>
    <s v="4533"/>
    <s v="NDB HOLDING AGRICOLA LTDA - MATRIZ"/>
    <x v="1576"/>
    <n v="2"/>
    <n v="16.170000000000002"/>
    <s v="Frente 4"/>
    <x v="2"/>
  </r>
  <r>
    <d v="2026-06-13T00:00:00"/>
    <n v="3041"/>
    <s v="100-JOHN DEERE CH570 ESTEIRA"/>
    <s v="4533"/>
    <s v="NDB HOLDING AGRICOLA LTDA - MATRIZ"/>
    <x v="1577"/>
    <n v="2"/>
    <n v="15.1"/>
    <s v="Frente 4"/>
    <x v="2"/>
  </r>
  <r>
    <d v="2026-06-13T00:00:00"/>
    <n v="3043"/>
    <s v="100-JOHN DEERE CH570 ESTEIRA"/>
    <s v="4533"/>
    <s v="NDB HOLDING AGRICOLA LTDA - MATRIZ"/>
    <x v="1578"/>
    <n v="4"/>
    <n v="15.94"/>
    <s v="Frente 4"/>
    <x v="2"/>
  </r>
  <r>
    <d v="2026-06-13T00:00:00"/>
    <n v="3047"/>
    <s v="100-JOHN DEERE CH570 ESTEIRA"/>
    <s v="4533"/>
    <s v="NDB HOLDING AGRICOLA LTDA - MATRIZ"/>
    <x v="1579"/>
    <n v="4"/>
    <n v="15.84"/>
    <s v="Frente 5"/>
    <x v="2"/>
  </r>
  <r>
    <d v="2026-06-13T00:00:00"/>
    <n v="3048"/>
    <s v="100-JOHN DEERE CH570 ESTEIRA"/>
    <s v="4533"/>
    <s v="NDB HOLDING AGRICOLA LTDA - MATRIZ"/>
    <x v="1580"/>
    <n v="2"/>
    <n v="22.68"/>
    <s v="Frente 5"/>
    <x v="2"/>
  </r>
  <r>
    <d v="2026-06-13T00:00:00"/>
    <n v="3049"/>
    <s v="100-JOHN DEERE CH570 ESTEIRA"/>
    <s v="4533"/>
    <s v="NDB HOLDING AGRICOLA LTDA - MATRIZ"/>
    <x v="1581"/>
    <n v="4"/>
    <n v="15.54"/>
    <s v="Frente 5"/>
    <x v="2"/>
  </r>
  <r>
    <d v="2026-06-13T00:00:00"/>
    <n v="3050"/>
    <s v="100-JOHN DEERE CH570 ESTEIRA"/>
    <s v="4533"/>
    <s v="NDB HOLDING AGRICOLA LTDA - MATRIZ"/>
    <x v="1582"/>
    <n v="4"/>
    <n v="20.23"/>
    <s v="Frente 5"/>
    <x v="2"/>
  </r>
  <r>
    <d v="2026-06-13T00:00:00"/>
    <n v="3042"/>
    <s v="100-JOHN DEERE CH570 ESTEIRA"/>
    <s v="4533"/>
    <s v="NDB HOLDING AGRICOLA LTDA - MATRIZ"/>
    <x v="1583"/>
    <n v="4"/>
    <n v="23.87"/>
    <s v="Frente 6"/>
    <x v="2"/>
  </r>
  <r>
    <d v="2026-06-13T00:00:00"/>
    <n v="3046"/>
    <s v="100-JOHN DEERE CH570 ESTEIRA"/>
    <s v="4533"/>
    <s v="NDB HOLDING AGRICOLA LTDA - MATRIZ"/>
    <x v="1584"/>
    <n v="3"/>
    <n v="21.19"/>
    <s v="Frente 6"/>
    <x v="2"/>
  </r>
  <r>
    <d v="2026-06-14T00:00:00"/>
    <n v="3051"/>
    <s v="201-CASE A9900 ESTEIRA"/>
    <s v="1"/>
    <s v="ALCON CIA DE ALCOOL CONCEICAO DA BARRA"/>
    <x v="1018"/>
    <n v="0"/>
    <n v="0"/>
    <s v="Frente 1"/>
    <x v="2"/>
  </r>
  <r>
    <d v="2026-06-14T00:00:00"/>
    <n v="3052"/>
    <s v="201-CASE A9900 ESTEIRA"/>
    <s v="1"/>
    <s v="ALCON CIA DE ALCOOL CONCEICAO DA BARRA"/>
    <x v="1018"/>
    <n v="0"/>
    <n v="0"/>
    <s v="Frente 1"/>
    <x v="2"/>
  </r>
  <r>
    <d v="2026-06-14T00:00:00"/>
    <n v="3053"/>
    <s v="201-CASE A9900 ESTEIRA"/>
    <s v="1"/>
    <s v="ALCON CIA DE ALCOOL CONCEICAO DA BARRA"/>
    <x v="1018"/>
    <n v="0"/>
    <n v="0"/>
    <s v="Frente 1"/>
    <x v="2"/>
  </r>
  <r>
    <d v="2026-06-14T00:00:00"/>
    <n v="3054"/>
    <s v="201-CASE A9900 ESTEIRA"/>
    <s v="1"/>
    <s v="ALCON CIA DE ALCOOL CONCEICAO DA BARRA"/>
    <x v="1018"/>
    <n v="0"/>
    <n v="0"/>
    <s v="Frente 1"/>
    <x v="2"/>
  </r>
  <r>
    <d v="2026-06-14T00:00:00"/>
    <n v="3019"/>
    <s v="100-JOHN DEERE CH570 ESTEIRA"/>
    <s v="4533"/>
    <s v="NDB HOLDING AGRICOLA LTDA - MATRIZ"/>
    <x v="1018"/>
    <n v="0"/>
    <n v="0"/>
    <s v="Frente 2"/>
    <x v="2"/>
  </r>
  <r>
    <d v="2026-06-14T00:00:00"/>
    <n v="3020"/>
    <s v="100-JOHN DEERE CH570 ESTEIRA"/>
    <s v="4533"/>
    <s v="NDB HOLDING AGRICOLA LTDA - MATRIZ"/>
    <x v="1018"/>
    <n v="0"/>
    <n v="0"/>
    <s v="Frente 2"/>
    <x v="2"/>
  </r>
  <r>
    <d v="2026-06-14T00:00:00"/>
    <n v="3021"/>
    <s v="100-JOHN DEERE CH570 ESTEIRA"/>
    <s v="4533"/>
    <s v="NDB HOLDING AGRICOLA LTDA - MATRIZ"/>
    <x v="1018"/>
    <n v="0"/>
    <n v="0"/>
    <s v="Frente 2"/>
    <x v="2"/>
  </r>
  <r>
    <d v="2026-06-14T00:00:00"/>
    <n v="3022"/>
    <s v="100-JOHN DEERE CH570 ESTEIRA"/>
    <s v="4533"/>
    <s v="NDB HOLDING AGRICOLA LTDA - MATRIZ"/>
    <x v="1018"/>
    <n v="0"/>
    <n v="0"/>
    <s v="Frente 2"/>
    <x v="2"/>
  </r>
  <r>
    <d v="2026-06-14T00:00:00"/>
    <n v="3023"/>
    <s v="100-JOHN DEERE CH570 ESTEIRA"/>
    <s v="4533"/>
    <s v="NDB HOLDING AGRICOLA LTDA - MATRIZ"/>
    <x v="1018"/>
    <n v="0"/>
    <n v="0"/>
    <s v="Frente 3"/>
    <x v="2"/>
  </r>
  <r>
    <d v="2026-06-14T00:00:00"/>
    <n v="3024"/>
    <s v="100-JOHN DEERE CH570 ESTEIRA"/>
    <s v="4533"/>
    <s v="NDB HOLDING AGRICOLA LTDA - MATRIZ"/>
    <x v="1018"/>
    <n v="0"/>
    <n v="0"/>
    <s v="Frente 3"/>
    <x v="2"/>
  </r>
  <r>
    <d v="2026-06-14T00:00:00"/>
    <n v="3025"/>
    <s v="100-JOHN DEERE CH570 ESTEIRA"/>
    <s v="4533"/>
    <s v="NDB HOLDING AGRICOLA LTDA - MATRIZ"/>
    <x v="1018"/>
    <n v="0"/>
    <n v="0"/>
    <s v="Frente 3"/>
    <x v="2"/>
  </r>
  <r>
    <d v="2026-06-14T00:00:00"/>
    <n v="3026"/>
    <s v="100-JOHN DEERE CH570 ESTEIRA"/>
    <s v="4533"/>
    <s v="NDB HOLDING AGRICOLA LTDA - MATRIZ"/>
    <x v="1018"/>
    <n v="0"/>
    <n v="0"/>
    <s v="Frente 3"/>
    <x v="2"/>
  </r>
  <r>
    <d v="2026-06-14T00:00:00"/>
    <n v="3035"/>
    <s v="101-JOHN DEERE CH670 ESTEIRA"/>
    <s v="4533"/>
    <s v="NDB HOLDING AGRICOLA LTDA - MATRIZ"/>
    <x v="1018"/>
    <n v="0"/>
    <n v="0"/>
    <s v="Frente 4"/>
    <x v="2"/>
  </r>
  <r>
    <d v="2026-06-14T00:00:00"/>
    <n v="3041"/>
    <s v="100-JOHN DEERE CH570 ESTEIRA"/>
    <s v="4533"/>
    <s v="NDB HOLDING AGRICOLA LTDA - MATRIZ"/>
    <x v="1018"/>
    <n v="0"/>
    <n v="0"/>
    <s v="Frente 4"/>
    <x v="2"/>
  </r>
  <r>
    <d v="2026-06-14T00:00:00"/>
    <n v="3043"/>
    <s v="100-JOHN DEERE CH570 ESTEIRA"/>
    <s v="4533"/>
    <s v="NDB HOLDING AGRICOLA LTDA - MATRIZ"/>
    <x v="1018"/>
    <n v="0"/>
    <n v="0"/>
    <s v="Frente 4"/>
    <x v="2"/>
  </r>
  <r>
    <d v="2026-06-14T00:00:00"/>
    <n v="3047"/>
    <s v="100-JOHN DEERE CH570 ESTEIRA"/>
    <s v="4533"/>
    <s v="NDB HOLDING AGRICOLA LTDA - MATRIZ"/>
    <x v="1018"/>
    <n v="0"/>
    <n v="0"/>
    <s v="Frente 5"/>
    <x v="2"/>
  </r>
  <r>
    <d v="2026-06-14T00:00:00"/>
    <n v="3048"/>
    <s v="100-JOHN DEERE CH570 ESTEIRA"/>
    <s v="4533"/>
    <s v="NDB HOLDING AGRICOLA LTDA - MATRIZ"/>
    <x v="1018"/>
    <n v="0"/>
    <n v="0"/>
    <s v="Frente 5"/>
    <x v="2"/>
  </r>
  <r>
    <d v="2026-06-14T00:00:00"/>
    <n v="3049"/>
    <s v="100-JOHN DEERE CH570 ESTEIRA"/>
    <s v="4533"/>
    <s v="NDB HOLDING AGRICOLA LTDA - MATRIZ"/>
    <x v="1018"/>
    <n v="0"/>
    <n v="0"/>
    <s v="Frente 5"/>
    <x v="2"/>
  </r>
  <r>
    <d v="2026-06-14T00:00:00"/>
    <n v="3050"/>
    <s v="100-JOHN DEERE CH570 ESTEIRA"/>
    <s v="4533"/>
    <s v="NDB HOLDING AGRICOLA LTDA - MATRIZ"/>
    <x v="1018"/>
    <n v="0"/>
    <n v="0"/>
    <s v="Frente 5"/>
    <x v="2"/>
  </r>
  <r>
    <d v="2026-06-14T00:00:00"/>
    <n v="3028"/>
    <s v="101-JOHN DEERE CH670 ESTEIRA"/>
    <s v="4533"/>
    <s v="NDB HOLDING AGRICOLA LTDA - MATRIZ"/>
    <x v="1018"/>
    <n v="0"/>
    <n v="0"/>
    <s v="Frente 6"/>
    <x v="2"/>
  </r>
  <r>
    <d v="2026-06-14T00:00:00"/>
    <n v="3034"/>
    <s v="101-JOHN DEERE CH670 ESTEIRA"/>
    <s v="4533"/>
    <s v="NDB HOLDING AGRICOLA LTDA - MATRIZ"/>
    <x v="1018"/>
    <n v="0"/>
    <n v="0"/>
    <s v="Frente 6"/>
    <x v="2"/>
  </r>
  <r>
    <d v="2026-06-14T00:00:00"/>
    <n v="3042"/>
    <s v="100-JOHN DEERE CH570 ESTEIRA"/>
    <s v="4533"/>
    <s v="NDB HOLDING AGRICOLA LTDA - MATRIZ"/>
    <x v="1018"/>
    <n v="0"/>
    <n v="0"/>
    <s v="Frente 6"/>
    <x v="2"/>
  </r>
  <r>
    <d v="2026-06-14T00:00:00"/>
    <n v="3030"/>
    <s v="101-JOHN DEERE CH670 ESTEIRA"/>
    <s v="4533"/>
    <s v="NDB HOLDING AGRICOLA LTDA - MATRIZ"/>
    <x v="1018"/>
    <n v="0"/>
    <n v="0"/>
    <s v="Frente 7"/>
    <x v="2"/>
  </r>
  <r>
    <d v="2026-06-14T00:00:00"/>
    <n v="3032"/>
    <s v="101-JOHN DEERE CH670 ESTEIRA"/>
    <s v="4533"/>
    <s v="NDB HOLDING AGRICOLA LTDA - MATRIZ"/>
    <x v="1018"/>
    <n v="0"/>
    <n v="0"/>
    <s v="Frente 8"/>
    <x v="2"/>
  </r>
  <r>
    <d v="2026-06-14T00:00:00"/>
    <n v="3044"/>
    <s v="100-JOHN DEERE CH570 ESTEIRA"/>
    <s v="4533"/>
    <s v="NDB HOLDING AGRICOLA LTDA - MATRIZ"/>
    <x v="1018"/>
    <n v="0"/>
    <n v="0"/>
    <s v="Frente 7"/>
    <x v="2"/>
  </r>
  <r>
    <d v="2026-06-14T00:00:00"/>
    <n v="3033"/>
    <s v="101-JOHN DEERE CH670 ESTEIRA"/>
    <s v="4533"/>
    <s v="NDB HOLDING AGRICOLA LTDA - MATRIZ"/>
    <x v="1018"/>
    <n v="0"/>
    <n v="0"/>
    <s v="Frente 7"/>
    <x v="2"/>
  </r>
  <r>
    <d v="2026-06-15T00:00:00"/>
    <n v="3051"/>
    <s v="201-CASE A9900 ESTEIRA"/>
    <s v="1"/>
    <s v="ALCON CIA DE ALCOOL CONCEICAO DA BARRA"/>
    <x v="1585"/>
    <n v="9"/>
    <n v="17.54"/>
    <s v="Frente 1"/>
    <x v="2"/>
  </r>
  <r>
    <d v="2026-06-15T00:00:00"/>
    <n v="3052"/>
    <s v="201-CASE A9900 ESTEIRA"/>
    <s v="1"/>
    <s v="ALCON CIA DE ALCOOL CONCEICAO DA BARRA"/>
    <x v="1586"/>
    <n v="9"/>
    <n v="25.14"/>
    <s v="Frente 1"/>
    <x v="2"/>
  </r>
  <r>
    <d v="2026-06-15T00:00:00"/>
    <n v="3053"/>
    <s v="201-CASE A9900 ESTEIRA"/>
    <s v="1"/>
    <s v="ALCON CIA DE ALCOOL CONCEICAO DA BARRA"/>
    <x v="1587"/>
    <n v="2"/>
    <n v="22"/>
    <s v="Frente 1"/>
    <x v="2"/>
  </r>
  <r>
    <d v="2026-06-15T00:00:00"/>
    <n v="3054"/>
    <s v="201-CASE A9900 ESTEIRA"/>
    <s v="1"/>
    <s v="ALCON CIA DE ALCOOL CONCEICAO DA BARRA"/>
    <x v="1588"/>
    <n v="10"/>
    <n v="23.06"/>
    <s v="Frente 1"/>
    <x v="2"/>
  </r>
  <r>
    <d v="2026-06-15T00:00:00"/>
    <n v="3019"/>
    <s v="100-JOHN DEERE CH570 ESTEIRA"/>
    <s v="4533"/>
    <s v="NDB HOLDING AGRICOLA LTDA - MATRIZ"/>
    <x v="1589"/>
    <n v="9"/>
    <n v="19.09"/>
    <s v="Frente 2"/>
    <x v="2"/>
  </r>
  <r>
    <d v="2026-06-15T00:00:00"/>
    <n v="3020"/>
    <s v="100-JOHN DEERE CH570 ESTEIRA"/>
    <s v="4533"/>
    <s v="NDB HOLDING AGRICOLA LTDA - MATRIZ"/>
    <x v="1590"/>
    <n v="8"/>
    <n v="15.92"/>
    <s v="Frente 2"/>
    <x v="2"/>
  </r>
  <r>
    <d v="2026-06-15T00:00:00"/>
    <n v="3021"/>
    <s v="100-JOHN DEERE CH570 ESTEIRA"/>
    <s v="4533"/>
    <s v="NDB HOLDING AGRICOLA LTDA - MATRIZ"/>
    <x v="1591"/>
    <n v="6"/>
    <n v="16.47"/>
    <s v="Frente 2"/>
    <x v="2"/>
  </r>
  <r>
    <d v="2026-06-15T00:00:00"/>
    <n v="3022"/>
    <s v="100-JOHN DEERE CH570 ESTEIRA"/>
    <s v="4533"/>
    <s v="NDB HOLDING AGRICOLA LTDA - MATRIZ"/>
    <x v="1592"/>
    <n v="1"/>
    <n v="26.78"/>
    <s v="Frente 2"/>
    <x v="2"/>
  </r>
  <r>
    <d v="2026-06-15T00:00:00"/>
    <n v="3023"/>
    <s v="100-JOHN DEERE CH570 ESTEIRA"/>
    <s v="4533"/>
    <s v="NDB HOLDING AGRICOLA LTDA - MATRIZ"/>
    <x v="1593"/>
    <n v="4"/>
    <n v="19.87"/>
    <s v="Frente 3"/>
    <x v="2"/>
  </r>
  <r>
    <d v="2026-06-15T00:00:00"/>
    <n v="3024"/>
    <s v="100-JOHN DEERE CH570 ESTEIRA"/>
    <s v="4533"/>
    <s v="NDB HOLDING AGRICOLA LTDA - MATRIZ"/>
    <x v="1594"/>
    <n v="18"/>
    <n v="22.18"/>
    <s v="Frente 3"/>
    <x v="2"/>
  </r>
  <r>
    <d v="2026-06-15T00:00:00"/>
    <n v="3025"/>
    <s v="100-JOHN DEERE CH570 ESTEIRA"/>
    <s v="4533"/>
    <s v="NDB HOLDING AGRICOLA LTDA - MATRIZ"/>
    <x v="1595"/>
    <n v="16"/>
    <n v="21.32"/>
    <s v="Frente 3"/>
    <x v="2"/>
  </r>
  <r>
    <d v="2026-06-15T00:00:00"/>
    <n v="3026"/>
    <s v="100-JOHN DEERE CH570 ESTEIRA"/>
    <s v="4533"/>
    <s v="NDB HOLDING AGRICOLA LTDA - MATRIZ"/>
    <x v="1596"/>
    <n v="8"/>
    <n v="14.35"/>
    <s v="Frente 3"/>
    <x v="2"/>
  </r>
  <r>
    <d v="2026-06-15T00:00:00"/>
    <n v="3035"/>
    <s v="101-JOHN DEERE CH670 ESTEIRA"/>
    <s v="4533"/>
    <s v="NDB HOLDING AGRICOLA LTDA - MATRIZ"/>
    <x v="1597"/>
    <n v="8"/>
    <n v="23.92"/>
    <s v="Frente 4"/>
    <x v="2"/>
  </r>
  <r>
    <d v="2026-06-15T00:00:00"/>
    <n v="3041"/>
    <s v="100-JOHN DEERE CH570 ESTEIRA"/>
    <s v="4533"/>
    <s v="NDB HOLDING AGRICOLA LTDA - MATRIZ"/>
    <x v="1598"/>
    <n v="7"/>
    <n v="20.28"/>
    <s v="Frente 4"/>
    <x v="2"/>
  </r>
  <r>
    <d v="2026-06-15T00:00:00"/>
    <n v="3043"/>
    <s v="100-JOHN DEERE CH570 ESTEIRA"/>
    <s v="4533"/>
    <s v="NDB HOLDING AGRICOLA LTDA - MATRIZ"/>
    <x v="1599"/>
    <n v="10"/>
    <n v="16.89"/>
    <s v="Frente 4"/>
    <x v="2"/>
  </r>
  <r>
    <d v="2026-06-15T00:00:00"/>
    <n v="3047"/>
    <s v="100-JOHN DEERE CH570 ESTEIRA"/>
    <s v="4533"/>
    <s v="NDB HOLDING AGRICOLA LTDA - MATRIZ"/>
    <x v="1600"/>
    <n v="18"/>
    <n v="18.45"/>
    <s v="Frente 5"/>
    <x v="2"/>
  </r>
  <r>
    <d v="2026-06-15T00:00:00"/>
    <n v="3048"/>
    <s v="100-JOHN DEERE CH570 ESTEIRA"/>
    <s v="4533"/>
    <s v="NDB HOLDING AGRICOLA LTDA - MATRIZ"/>
    <x v="1601"/>
    <n v="17"/>
    <n v="18.190000000000001"/>
    <s v="Frente 5"/>
    <x v="2"/>
  </r>
  <r>
    <d v="2026-06-15T00:00:00"/>
    <n v="3049"/>
    <s v="100-JOHN DEERE CH570 ESTEIRA"/>
    <s v="4533"/>
    <s v="NDB HOLDING AGRICOLA LTDA - MATRIZ"/>
    <x v="1602"/>
    <n v="15"/>
    <n v="20.03"/>
    <s v="Frente 5"/>
    <x v="2"/>
  </r>
  <r>
    <d v="2026-06-15T00:00:00"/>
    <n v="3050"/>
    <s v="100-JOHN DEERE CH570 ESTEIRA"/>
    <s v="4533"/>
    <s v="NDB HOLDING AGRICOLA LTDA - MATRIZ"/>
    <x v="1603"/>
    <n v="18"/>
    <n v="17.93"/>
    <s v="Frente 5"/>
    <x v="2"/>
  </r>
  <r>
    <d v="2026-06-15T00:00:00"/>
    <n v="3028"/>
    <s v="101-JOHN DEERE CH670 ESTEIRA"/>
    <s v="4533"/>
    <s v="NDB HOLDING AGRICOLA LTDA - MATRIZ"/>
    <x v="1604"/>
    <n v="10"/>
    <n v="17.91"/>
    <s v="Frente 6"/>
    <x v="2"/>
  </r>
  <r>
    <d v="2026-06-15T00:00:00"/>
    <n v="3034"/>
    <s v="101-JOHN DEERE CH670 ESTEIRA"/>
    <s v="4533"/>
    <s v="NDB HOLDING AGRICOLA LTDA - MATRIZ"/>
    <x v="1605"/>
    <n v="12"/>
    <n v="18.97"/>
    <s v="Frente 6"/>
    <x v="2"/>
  </r>
  <r>
    <d v="2026-06-15T00:00:00"/>
    <n v="3042"/>
    <s v="100-JOHN DEERE CH570 ESTEIRA"/>
    <s v="4533"/>
    <s v="NDB HOLDING AGRICOLA LTDA - MATRIZ"/>
    <x v="1606"/>
    <n v="7"/>
    <n v="19.22"/>
    <s v="Frente 6"/>
    <x v="2"/>
  </r>
  <r>
    <d v="2026-06-15T00:00:00"/>
    <n v="3046"/>
    <s v="100-JOHN DEERE CH570 ESTEIRA"/>
    <s v="4533"/>
    <s v="NDB HOLDING AGRICOLA LTDA - MATRIZ"/>
    <x v="1607"/>
    <n v="1"/>
    <n v="10.79"/>
    <s v="Frente 6"/>
    <x v="2"/>
  </r>
  <r>
    <d v="2026-06-15T00:00:00"/>
    <n v="3030"/>
    <s v="101-JOHN DEERE CH670 ESTEIRA"/>
    <s v="4533"/>
    <s v="NDB HOLDING AGRICOLA LTDA - MATRIZ"/>
    <x v="1608"/>
    <n v="8"/>
    <n v="16.440000000000001"/>
    <s v="Frente 7"/>
    <x v="2"/>
  </r>
  <r>
    <d v="2026-06-15T00:00:00"/>
    <n v="3032"/>
    <s v="101-JOHN DEERE CH670 ESTEIRA"/>
    <s v="4533"/>
    <s v="NDB HOLDING AGRICOLA LTDA - MATRIZ"/>
    <x v="1609"/>
    <n v="5"/>
    <n v="14.58"/>
    <s v="Frente 8"/>
    <x v="2"/>
  </r>
  <r>
    <d v="2026-06-15T00:00:00"/>
    <n v="3044"/>
    <s v="100-JOHN DEERE CH570 ESTEIRA"/>
    <s v="4533"/>
    <s v="NDB HOLDING AGRICOLA LTDA - MATRIZ"/>
    <x v="1610"/>
    <n v="11"/>
    <n v="15.93"/>
    <s v="Frente 7"/>
    <x v="2"/>
  </r>
  <r>
    <d v="2026-06-15T00:00:00"/>
    <n v="3033"/>
    <s v="101-JOHN DEERE CH670 ESTEIRA"/>
    <s v="4533"/>
    <s v="NDB HOLDING AGRICOLA LTDA - MATRIZ"/>
    <x v="1611"/>
    <n v="6"/>
    <n v="13.39"/>
    <s v="Frente 7"/>
    <x v="2"/>
  </r>
  <r>
    <d v="2026-06-16T00:00:00"/>
    <n v="3051"/>
    <s v="201-CASE A9900 ESTEIRA"/>
    <s v="1"/>
    <s v="ALCON CIA DE ALCOOL CONCEICAO DA BARRA"/>
    <x v="1612"/>
    <n v="46"/>
    <n v="17.55"/>
    <s v="Frente 1"/>
    <x v="2"/>
  </r>
  <r>
    <d v="2026-06-16T00:00:00"/>
    <n v="3052"/>
    <s v="201-CASE A9900 ESTEIRA"/>
    <s v="1"/>
    <s v="ALCON CIA DE ALCOOL CONCEICAO DA BARRA"/>
    <x v="1613"/>
    <n v="33"/>
    <n v="16.329999999999998"/>
    <s v="Frente 1"/>
    <x v="2"/>
  </r>
  <r>
    <d v="2026-06-16T00:00:00"/>
    <n v="3053"/>
    <s v="201-CASE A9900 ESTEIRA"/>
    <s v="1"/>
    <s v="ALCON CIA DE ALCOOL CONCEICAO DA BARRA"/>
    <x v="1614"/>
    <n v="45"/>
    <n v="17.59"/>
    <s v="Frente 1"/>
    <x v="2"/>
  </r>
  <r>
    <d v="2026-06-16T00:00:00"/>
    <n v="3054"/>
    <s v="201-CASE A9900 ESTEIRA"/>
    <s v="1"/>
    <s v="ALCON CIA DE ALCOOL CONCEICAO DA BARRA"/>
    <x v="1615"/>
    <n v="29"/>
    <n v="17.37"/>
    <s v="Frente 1"/>
    <x v="2"/>
  </r>
  <r>
    <d v="2026-06-16T00:00:00"/>
    <n v="3019"/>
    <s v="100-JOHN DEERE CH570 ESTEIRA"/>
    <s v="4533"/>
    <s v="NDB HOLDING AGRICOLA LTDA - MATRIZ"/>
    <x v="1331"/>
    <n v="32"/>
    <n v="16.86"/>
    <s v="Frente 2"/>
    <x v="2"/>
  </r>
  <r>
    <d v="2026-06-16T00:00:00"/>
    <n v="3020"/>
    <s v="100-JOHN DEERE CH570 ESTEIRA"/>
    <s v="4533"/>
    <s v="NDB HOLDING AGRICOLA LTDA - MATRIZ"/>
    <x v="1616"/>
    <n v="32"/>
    <n v="15.89"/>
    <s v="Frente 2"/>
    <x v="2"/>
  </r>
  <r>
    <d v="2026-06-16T00:00:00"/>
    <n v="3021"/>
    <s v="100-JOHN DEERE CH570 ESTEIRA"/>
    <s v="4533"/>
    <s v="NDB HOLDING AGRICOLA LTDA - MATRIZ"/>
    <x v="1617"/>
    <n v="36"/>
    <n v="17.02"/>
    <s v="Frente 2"/>
    <x v="2"/>
  </r>
  <r>
    <d v="2026-06-16T00:00:00"/>
    <n v="3022"/>
    <s v="100-JOHN DEERE CH570 ESTEIRA"/>
    <s v="4533"/>
    <s v="NDB HOLDING AGRICOLA LTDA - MATRIZ"/>
    <x v="1618"/>
    <n v="24"/>
    <n v="13.99"/>
    <s v="Frente 2"/>
    <x v="2"/>
  </r>
  <r>
    <d v="2026-06-16T00:00:00"/>
    <n v="3023"/>
    <s v="100-JOHN DEERE CH570 ESTEIRA"/>
    <s v="4533"/>
    <s v="NDB HOLDING AGRICOLA LTDA - MATRIZ"/>
    <x v="1619"/>
    <n v="30"/>
    <n v="16.89"/>
    <s v="Frente 3"/>
    <x v="2"/>
  </r>
  <r>
    <d v="2026-06-16T00:00:00"/>
    <n v="3024"/>
    <s v="100-JOHN DEERE CH570 ESTEIRA"/>
    <s v="4533"/>
    <s v="NDB HOLDING AGRICOLA LTDA - MATRIZ"/>
    <x v="1620"/>
    <n v="30"/>
    <n v="16.47"/>
    <s v="Frente 3"/>
    <x v="2"/>
  </r>
  <r>
    <d v="2026-06-16T00:00:00"/>
    <n v="3025"/>
    <s v="100-JOHN DEERE CH570 ESTEIRA"/>
    <s v="4533"/>
    <s v="NDB HOLDING AGRICOLA LTDA - MATRIZ"/>
    <x v="1621"/>
    <n v="11"/>
    <n v="19.37"/>
    <s v="Frente 3"/>
    <x v="2"/>
  </r>
  <r>
    <d v="2026-06-16T00:00:00"/>
    <n v="3026"/>
    <s v="100-JOHN DEERE CH570 ESTEIRA"/>
    <s v="4533"/>
    <s v="NDB HOLDING AGRICOLA LTDA - MATRIZ"/>
    <x v="1622"/>
    <n v="25"/>
    <n v="16.559999999999999"/>
    <s v="Frente 3"/>
    <x v="2"/>
  </r>
  <r>
    <d v="2026-06-16T00:00:00"/>
    <n v="3031"/>
    <s v="101-JOHN DEERE CH670 ESTEIRA"/>
    <s v="4533"/>
    <s v="NDB HOLDING AGRICOLA LTDA - MATRIZ"/>
    <x v="1623"/>
    <n v="1"/>
    <n v="22.98"/>
    <s v="Frente 4"/>
    <x v="2"/>
  </r>
  <r>
    <d v="2026-06-16T00:00:00"/>
    <n v="3035"/>
    <s v="101-JOHN DEERE CH670 ESTEIRA"/>
    <s v="4533"/>
    <s v="NDB HOLDING AGRICOLA LTDA - MATRIZ"/>
    <x v="1624"/>
    <n v="15"/>
    <n v="20.53"/>
    <s v="Frente 4"/>
    <x v="2"/>
  </r>
  <r>
    <d v="2026-06-16T00:00:00"/>
    <n v="3041"/>
    <s v="100-JOHN DEERE CH570 ESTEIRA"/>
    <s v="4533"/>
    <s v="NDB HOLDING AGRICOLA LTDA - MATRIZ"/>
    <x v="1625"/>
    <n v="16"/>
    <n v="19.850000000000001"/>
    <s v="Frente 4"/>
    <x v="2"/>
  </r>
  <r>
    <d v="2026-06-16T00:00:00"/>
    <n v="3043"/>
    <s v="100-JOHN DEERE CH570 ESTEIRA"/>
    <s v="4533"/>
    <s v="NDB HOLDING AGRICOLA LTDA - MATRIZ"/>
    <x v="1626"/>
    <n v="20"/>
    <n v="20.22"/>
    <s v="Frente 4"/>
    <x v="2"/>
  </r>
  <r>
    <d v="2026-06-16T00:00:00"/>
    <n v="3047"/>
    <s v="100-JOHN DEERE CH570 ESTEIRA"/>
    <s v="4533"/>
    <s v="NDB HOLDING AGRICOLA LTDA - MATRIZ"/>
    <x v="1627"/>
    <n v="38"/>
    <n v="18.18"/>
    <s v="Frente 5"/>
    <x v="2"/>
  </r>
  <r>
    <d v="2026-06-16T00:00:00"/>
    <n v="3048"/>
    <s v="100-JOHN DEERE CH570 ESTEIRA"/>
    <s v="4533"/>
    <s v="NDB HOLDING AGRICOLA LTDA - MATRIZ"/>
    <x v="1628"/>
    <n v="24"/>
    <n v="16.11"/>
    <s v="Frente 5"/>
    <x v="2"/>
  </r>
  <r>
    <d v="2026-06-16T00:00:00"/>
    <n v="3049"/>
    <s v="100-JOHN DEERE CH570 ESTEIRA"/>
    <s v="4533"/>
    <s v="NDB HOLDING AGRICOLA LTDA - MATRIZ"/>
    <x v="1629"/>
    <n v="27"/>
    <n v="16.350000000000001"/>
    <s v="Frente 5"/>
    <x v="2"/>
  </r>
  <r>
    <d v="2026-06-16T00:00:00"/>
    <n v="3050"/>
    <s v="100-JOHN DEERE CH570 ESTEIRA"/>
    <s v="4533"/>
    <s v="NDB HOLDING AGRICOLA LTDA - MATRIZ"/>
    <x v="1630"/>
    <n v="23"/>
    <n v="15.79"/>
    <s v="Frente 5"/>
    <x v="2"/>
  </r>
  <r>
    <d v="2026-06-16T00:00:00"/>
    <n v="3028"/>
    <s v="101-JOHN DEERE CH670 ESTEIRA"/>
    <s v="4533"/>
    <s v="NDB HOLDING AGRICOLA LTDA - MATRIZ"/>
    <x v="1631"/>
    <n v="18"/>
    <n v="18.170000000000002"/>
    <s v="Frente 6"/>
    <x v="2"/>
  </r>
  <r>
    <d v="2026-06-16T00:00:00"/>
    <n v="3034"/>
    <s v="101-JOHN DEERE CH670 ESTEIRA"/>
    <s v="4533"/>
    <s v="NDB HOLDING AGRICOLA LTDA - MATRIZ"/>
    <x v="1632"/>
    <n v="19"/>
    <n v="19.21"/>
    <s v="Frente 6"/>
    <x v="2"/>
  </r>
  <r>
    <d v="2026-06-16T00:00:00"/>
    <n v="3042"/>
    <s v="100-JOHN DEERE CH570 ESTEIRA"/>
    <s v="4533"/>
    <s v="NDB HOLDING AGRICOLA LTDA - MATRIZ"/>
    <x v="1633"/>
    <n v="14"/>
    <n v="14.93"/>
    <s v="Frente 6"/>
    <x v="2"/>
  </r>
  <r>
    <d v="2026-06-16T00:00:00"/>
    <n v="3046"/>
    <s v="100-JOHN DEERE CH570 ESTEIRA"/>
    <s v="4533"/>
    <s v="NDB HOLDING AGRICOLA LTDA - MATRIZ"/>
    <x v="1634"/>
    <n v="14"/>
    <n v="16.39"/>
    <s v="Frente 6"/>
    <x v="2"/>
  </r>
  <r>
    <d v="2026-06-16T00:00:00"/>
    <n v="3030"/>
    <s v="101-JOHN DEERE CH670 ESTEIRA"/>
    <s v="4533"/>
    <s v="NDB HOLDING AGRICOLA LTDA - MATRIZ"/>
    <x v="1635"/>
    <n v="21"/>
    <n v="16.7"/>
    <s v="Frente 7"/>
    <x v="2"/>
  </r>
  <r>
    <d v="2026-06-16T00:00:00"/>
    <n v="3044"/>
    <s v="100-JOHN DEERE CH570 ESTEIRA"/>
    <s v="4533"/>
    <s v="NDB HOLDING AGRICOLA LTDA - MATRIZ"/>
    <x v="1636"/>
    <n v="23"/>
    <n v="15.29"/>
    <s v="Frente 7"/>
    <x v="2"/>
  </r>
  <r>
    <d v="2026-06-16T00:00:00"/>
    <n v="3045"/>
    <s v="100-JOHN DEERE CH570 ESTEIRA"/>
    <s v="4533"/>
    <s v="NDB HOLDING AGRICOLA LTDA - MATRIZ"/>
    <x v="1637"/>
    <n v="27"/>
    <n v="16.3"/>
    <s v="Frente 7"/>
    <x v="2"/>
  </r>
  <r>
    <d v="2026-06-16T00:00:00"/>
    <n v="3033"/>
    <s v="101-JOHN DEERE CH670 ESTEIRA"/>
    <s v="4533"/>
    <s v="NDB HOLDING AGRICOLA LTDA - MATRIZ"/>
    <x v="1638"/>
    <n v="16"/>
    <n v="14.14"/>
    <s v="Frente 7"/>
    <x v="2"/>
  </r>
  <r>
    <d v="2026-06-17T00:00:00"/>
    <n v="3051"/>
    <s v="201-CASE A9900 ESTEIRA"/>
    <s v="1"/>
    <s v="ALCON CIA DE ALCOOL CONCEICAO DA BARRA"/>
    <x v="1639"/>
    <n v="49"/>
    <n v="15.97"/>
    <s v="Frente 1"/>
    <x v="2"/>
  </r>
  <r>
    <d v="2026-06-17T00:00:00"/>
    <n v="3052"/>
    <s v="201-CASE A9900 ESTEIRA"/>
    <s v="1"/>
    <s v="ALCON CIA DE ALCOOL CONCEICAO DA BARRA"/>
    <x v="1640"/>
    <n v="48"/>
    <n v="16.62"/>
    <s v="Frente 1"/>
    <x v="2"/>
  </r>
  <r>
    <d v="2026-06-17T00:00:00"/>
    <n v="3053"/>
    <s v="201-CASE A9900 ESTEIRA"/>
    <s v="1"/>
    <s v="ALCON CIA DE ALCOOL CONCEICAO DA BARRA"/>
    <x v="1641"/>
    <n v="48"/>
    <n v="16.309999999999999"/>
    <s v="Frente 1"/>
    <x v="2"/>
  </r>
  <r>
    <d v="2026-06-17T00:00:00"/>
    <n v="3054"/>
    <s v="201-CASE A9900 ESTEIRA"/>
    <s v="1"/>
    <s v="ALCON CIA DE ALCOOL CONCEICAO DA BARRA"/>
    <x v="1642"/>
    <n v="39"/>
    <n v="16.21"/>
    <s v="Frente 1"/>
    <x v="2"/>
  </r>
  <r>
    <d v="2026-06-17T00:00:00"/>
    <n v="3019"/>
    <s v="100-JOHN DEERE CH570 ESTEIRA"/>
    <s v="4533"/>
    <s v="NDB HOLDING AGRICOLA LTDA - MATRIZ"/>
    <x v="1643"/>
    <n v="37"/>
    <n v="17.600000000000001"/>
    <s v="Frente 2"/>
    <x v="2"/>
  </r>
  <r>
    <d v="2026-06-17T00:00:00"/>
    <n v="3020"/>
    <s v="100-JOHN DEERE CH570 ESTEIRA"/>
    <s v="4533"/>
    <s v="NDB HOLDING AGRICOLA LTDA - MATRIZ"/>
    <x v="1644"/>
    <n v="42"/>
    <n v="17.66"/>
    <s v="Frente 2"/>
    <x v="2"/>
  </r>
  <r>
    <d v="2026-06-17T00:00:00"/>
    <n v="3021"/>
    <s v="100-JOHN DEERE CH570 ESTEIRA"/>
    <s v="4533"/>
    <s v="NDB HOLDING AGRICOLA LTDA - MATRIZ"/>
    <x v="1645"/>
    <n v="30"/>
    <n v="16.11"/>
    <s v="Frente 2"/>
    <x v="2"/>
  </r>
  <r>
    <d v="2026-06-17T00:00:00"/>
    <n v="3022"/>
    <s v="100-JOHN DEERE CH570 ESTEIRA"/>
    <s v="4533"/>
    <s v="NDB HOLDING AGRICOLA LTDA - MATRIZ"/>
    <x v="1646"/>
    <n v="29"/>
    <n v="15.36"/>
    <s v="Frente 2"/>
    <x v="2"/>
  </r>
  <r>
    <d v="2026-06-17T00:00:00"/>
    <n v="3023"/>
    <s v="100-JOHN DEERE CH570 ESTEIRA"/>
    <s v="4533"/>
    <s v="NDB HOLDING AGRICOLA LTDA - MATRIZ"/>
    <x v="1647"/>
    <n v="19"/>
    <n v="17.8"/>
    <s v="Frente 3"/>
    <x v="2"/>
  </r>
  <r>
    <d v="2026-06-17T00:00:00"/>
    <n v="3024"/>
    <s v="100-JOHN DEERE CH570 ESTEIRA"/>
    <s v="4533"/>
    <s v="NDB HOLDING AGRICOLA LTDA - MATRIZ"/>
    <x v="1648"/>
    <n v="24"/>
    <n v="16.260000000000002"/>
    <s v="Frente 3"/>
    <x v="2"/>
  </r>
  <r>
    <d v="2026-06-17T00:00:00"/>
    <n v="3025"/>
    <s v="100-JOHN DEERE CH570 ESTEIRA"/>
    <s v="4533"/>
    <s v="NDB HOLDING AGRICOLA LTDA - MATRIZ"/>
    <x v="1649"/>
    <n v="15"/>
    <n v="17.23"/>
    <s v="Frente 3"/>
    <x v="2"/>
  </r>
  <r>
    <d v="2026-06-17T00:00:00"/>
    <n v="3026"/>
    <s v="100-JOHN DEERE CH570 ESTEIRA"/>
    <s v="4533"/>
    <s v="NDB HOLDING AGRICOLA LTDA - MATRIZ"/>
    <x v="1650"/>
    <n v="14"/>
    <n v="14.02"/>
    <s v="Frente 3"/>
    <x v="2"/>
  </r>
  <r>
    <d v="2026-06-17T00:00:00"/>
    <n v="3031"/>
    <s v="101-JOHN DEERE CH670 ESTEIRA"/>
    <s v="4533"/>
    <s v="NDB HOLDING AGRICOLA LTDA - MATRIZ"/>
    <x v="1651"/>
    <n v="13"/>
    <n v="19.239999999999998"/>
    <s v="Frente 4"/>
    <x v="2"/>
  </r>
  <r>
    <d v="2026-06-17T00:00:00"/>
    <n v="3035"/>
    <s v="101-JOHN DEERE CH670 ESTEIRA"/>
    <s v="4533"/>
    <s v="NDB HOLDING AGRICOLA LTDA - MATRIZ"/>
    <x v="1652"/>
    <n v="10"/>
    <n v="21.24"/>
    <s v="Frente 4"/>
    <x v="2"/>
  </r>
  <r>
    <d v="2026-06-17T00:00:00"/>
    <n v="3041"/>
    <s v="100-JOHN DEERE CH570 ESTEIRA"/>
    <s v="4533"/>
    <s v="NDB HOLDING AGRICOLA LTDA - MATRIZ"/>
    <x v="1653"/>
    <n v="13"/>
    <n v="21.02"/>
    <s v="Frente 4"/>
    <x v="2"/>
  </r>
  <r>
    <d v="2026-06-17T00:00:00"/>
    <n v="3043"/>
    <s v="100-JOHN DEERE CH570 ESTEIRA"/>
    <s v="4533"/>
    <s v="NDB HOLDING AGRICOLA LTDA - MATRIZ"/>
    <x v="1654"/>
    <n v="26"/>
    <n v="21.56"/>
    <s v="Frente 4"/>
    <x v="2"/>
  </r>
  <r>
    <d v="2026-06-17T00:00:00"/>
    <n v="3047"/>
    <s v="100-JOHN DEERE CH570 ESTEIRA"/>
    <s v="4533"/>
    <s v="NDB HOLDING AGRICOLA LTDA - MATRIZ"/>
    <x v="1655"/>
    <n v="35"/>
    <n v="18.2"/>
    <s v="Frente 5"/>
    <x v="2"/>
  </r>
  <r>
    <d v="2026-06-17T00:00:00"/>
    <n v="3048"/>
    <s v="100-JOHN DEERE CH570 ESTEIRA"/>
    <s v="4533"/>
    <s v="NDB HOLDING AGRICOLA LTDA - MATRIZ"/>
    <x v="1656"/>
    <n v="29"/>
    <n v="17.62"/>
    <s v="Frente 5"/>
    <x v="2"/>
  </r>
  <r>
    <d v="2026-06-17T00:00:00"/>
    <n v="3049"/>
    <s v="100-JOHN DEERE CH570 ESTEIRA"/>
    <s v="4533"/>
    <s v="NDB HOLDING AGRICOLA LTDA - MATRIZ"/>
    <x v="1657"/>
    <n v="24"/>
    <n v="15.75"/>
    <s v="Frente 5"/>
    <x v="2"/>
  </r>
  <r>
    <d v="2026-06-17T00:00:00"/>
    <n v="3050"/>
    <s v="100-JOHN DEERE CH570 ESTEIRA"/>
    <s v="4533"/>
    <s v="NDB HOLDING AGRICOLA LTDA - MATRIZ"/>
    <x v="1658"/>
    <n v="38"/>
    <n v="17.36"/>
    <s v="Frente 5"/>
    <x v="2"/>
  </r>
  <r>
    <d v="2026-06-17T00:00:00"/>
    <n v="3028"/>
    <s v="101-JOHN DEERE CH670 ESTEIRA"/>
    <s v="4533"/>
    <s v="NDB HOLDING AGRICOLA LTDA - MATRIZ"/>
    <x v="1659"/>
    <n v="4"/>
    <n v="12.14"/>
    <s v="Frente 6"/>
    <x v="2"/>
  </r>
  <r>
    <d v="2026-06-17T00:00:00"/>
    <n v="3034"/>
    <s v="101-JOHN DEERE CH670 ESTEIRA"/>
    <s v="4533"/>
    <s v="NDB HOLDING AGRICOLA LTDA - MATRIZ"/>
    <x v="1660"/>
    <n v="5"/>
    <n v="13.8"/>
    <s v="Frente 6"/>
    <x v="2"/>
  </r>
  <r>
    <d v="2026-06-17T00:00:00"/>
    <n v="3042"/>
    <s v="100-JOHN DEERE CH570 ESTEIRA"/>
    <s v="4533"/>
    <s v="NDB HOLDING AGRICOLA LTDA - MATRIZ"/>
    <x v="1661"/>
    <n v="6"/>
    <n v="24.75"/>
    <s v="Frente 6"/>
    <x v="2"/>
  </r>
  <r>
    <d v="2026-06-17T00:00:00"/>
    <n v="3046"/>
    <s v="100-JOHN DEERE CH570 ESTEIRA"/>
    <s v="4533"/>
    <s v="NDB HOLDING AGRICOLA LTDA - MATRIZ"/>
    <x v="1662"/>
    <n v="2"/>
    <n v="21.23"/>
    <s v="Frente 6"/>
    <x v="2"/>
  </r>
  <r>
    <d v="2026-06-17T00:00:00"/>
    <n v="3030"/>
    <s v="101-JOHN DEERE CH670 ESTEIRA"/>
    <s v="4533"/>
    <s v="NDB HOLDING AGRICOLA LTDA - MATRIZ"/>
    <x v="1663"/>
    <n v="21"/>
    <n v="15.72"/>
    <s v="Frente 7"/>
    <x v="2"/>
  </r>
  <r>
    <d v="2026-06-17T00:00:00"/>
    <n v="3044"/>
    <s v="100-JOHN DEERE CH570 ESTEIRA"/>
    <s v="4533"/>
    <s v="NDB HOLDING AGRICOLA LTDA - MATRIZ"/>
    <x v="1664"/>
    <n v="27"/>
    <n v="14.43"/>
    <s v="Frente 7"/>
    <x v="2"/>
  </r>
  <r>
    <d v="2026-06-17T00:00:00"/>
    <n v="3045"/>
    <s v="100-JOHN DEERE CH570 ESTEIRA"/>
    <s v="4533"/>
    <s v="NDB HOLDING AGRICOLA LTDA - MATRIZ"/>
    <x v="1665"/>
    <n v="25"/>
    <n v="15.99"/>
    <s v="Frente 7"/>
    <x v="2"/>
  </r>
  <r>
    <d v="2026-06-17T00:00:00"/>
    <n v="3033"/>
    <s v="101-JOHN DEERE CH670 ESTEIRA"/>
    <s v="4533"/>
    <s v="NDB HOLDING AGRICOLA LTDA - MATRIZ"/>
    <x v="1666"/>
    <n v="17"/>
    <n v="15.36"/>
    <s v="Frente 7"/>
    <x v="2"/>
  </r>
  <r>
    <d v="2026-06-18T00:00:00"/>
    <n v="3019"/>
    <s v="100-JOHN DEERE CH570 ESTEIRA"/>
    <s v="4533"/>
    <s v="NDB HOLDING AGRICOLA LTDA - MATRIZ"/>
    <x v="1667"/>
    <n v="35"/>
    <n v="19.170000000000002"/>
    <s v="Frente 2"/>
    <x v="2"/>
  </r>
  <r>
    <d v="2026-06-18T00:00:00"/>
    <n v="3020"/>
    <s v="100-JOHN DEERE CH570 ESTEIRA"/>
    <s v="4533"/>
    <s v="NDB HOLDING AGRICOLA LTDA - MATRIZ"/>
    <x v="1668"/>
    <n v="3"/>
    <n v="14.45"/>
    <s v="Frente 2"/>
    <x v="2"/>
  </r>
  <r>
    <d v="2026-06-18T00:00:00"/>
    <n v="3021"/>
    <s v="100-JOHN DEERE CH570 ESTEIRA"/>
    <s v="4533"/>
    <s v="NDB HOLDING AGRICOLA LTDA - MATRIZ"/>
    <x v="1669"/>
    <n v="29"/>
    <n v="16.73"/>
    <s v="Frente 2"/>
    <x v="2"/>
  </r>
  <r>
    <d v="2026-06-18T00:00:00"/>
    <n v="3022"/>
    <s v="100-JOHN DEERE CH570 ESTEIRA"/>
    <s v="4533"/>
    <s v="NDB HOLDING AGRICOLA LTDA - MATRIZ"/>
    <x v="1670"/>
    <n v="30"/>
    <n v="16.27"/>
    <s v="Frente 2"/>
    <x v="2"/>
  </r>
  <r>
    <d v="2026-06-18T00:00:00"/>
    <n v="3023"/>
    <s v="100-JOHN DEERE CH570 ESTEIRA"/>
    <s v="4533"/>
    <s v="NDB HOLDING AGRICOLA LTDA - MATRIZ"/>
    <x v="1671"/>
    <n v="25"/>
    <n v="18.88"/>
    <s v="Frente 3"/>
    <x v="2"/>
  </r>
  <r>
    <d v="2026-06-18T00:00:00"/>
    <n v="3024"/>
    <s v="100-JOHN DEERE CH570 ESTEIRA"/>
    <s v="4533"/>
    <s v="NDB HOLDING AGRICOLA LTDA - MATRIZ"/>
    <x v="1672"/>
    <n v="31"/>
    <n v="17.71"/>
    <s v="Frente 3"/>
    <x v="2"/>
  </r>
  <r>
    <d v="2026-06-18T00:00:00"/>
    <n v="3025"/>
    <s v="100-JOHN DEERE CH570 ESTEIRA"/>
    <s v="4533"/>
    <s v="NDB HOLDING AGRICOLA LTDA - MATRIZ"/>
    <x v="1673"/>
    <n v="29"/>
    <n v="17.46"/>
    <s v="Frente 3"/>
    <x v="2"/>
  </r>
  <r>
    <d v="2026-06-18T00:00:00"/>
    <n v="3026"/>
    <s v="100-JOHN DEERE CH570 ESTEIRA"/>
    <s v="4533"/>
    <s v="NDB HOLDING AGRICOLA LTDA - MATRIZ"/>
    <x v="1674"/>
    <n v="30"/>
    <n v="19.12"/>
    <s v="Frente 3"/>
    <x v="2"/>
  </r>
  <r>
    <d v="2026-06-18T00:00:00"/>
    <n v="3028"/>
    <s v="101-JOHN DEERE CH670 ESTEIRA"/>
    <s v="4533"/>
    <s v="NDB HOLDING AGRICOLA LTDA - MATRIZ"/>
    <x v="1675"/>
    <n v="2"/>
    <n v="14.41"/>
    <s v="Frente 6"/>
    <x v="2"/>
  </r>
  <r>
    <d v="2026-06-18T00:00:00"/>
    <n v="3030"/>
    <s v="101-JOHN DEERE CH670 ESTEIRA"/>
    <s v="4533"/>
    <s v="NDB HOLDING AGRICOLA LTDA - MATRIZ"/>
    <x v="1676"/>
    <n v="13"/>
    <n v="14.91"/>
    <s v="Frente 7"/>
    <x v="2"/>
  </r>
  <r>
    <d v="2026-06-18T00:00:00"/>
    <n v="3031"/>
    <s v="101-JOHN DEERE CH670 ESTEIRA"/>
    <s v="4533"/>
    <s v="NDB HOLDING AGRICOLA LTDA - MATRIZ"/>
    <x v="1677"/>
    <n v="11"/>
    <n v="21.67"/>
    <s v="Frente 4"/>
    <x v="2"/>
  </r>
  <r>
    <d v="2026-06-18T00:00:00"/>
    <n v="3033"/>
    <s v="101-JOHN DEERE CH670 ESTEIRA"/>
    <s v="4533"/>
    <s v="NDB HOLDING AGRICOLA LTDA - MATRIZ"/>
    <x v="1678"/>
    <n v="16"/>
    <n v="16.77"/>
    <s v="Frente 7"/>
    <x v="2"/>
  </r>
  <r>
    <d v="2026-06-18T00:00:00"/>
    <n v="3034"/>
    <s v="101-JOHN DEERE CH670 ESTEIRA"/>
    <s v="4533"/>
    <s v="NDB HOLDING AGRICOLA LTDA - MATRIZ"/>
    <x v="1679"/>
    <n v="15"/>
    <n v="21.8"/>
    <s v="Frente 6"/>
    <x v="2"/>
  </r>
  <r>
    <d v="2026-06-18T00:00:00"/>
    <n v="3035"/>
    <s v="101-JOHN DEERE CH670 ESTEIRA"/>
    <s v="4533"/>
    <s v="NDB HOLDING AGRICOLA LTDA - MATRIZ"/>
    <x v="1680"/>
    <n v="35"/>
    <n v="20.68"/>
    <s v="Frente 4"/>
    <x v="2"/>
  </r>
  <r>
    <d v="2026-06-18T00:00:00"/>
    <n v="3041"/>
    <s v="100-JOHN DEERE CH570 ESTEIRA"/>
    <s v="4533"/>
    <s v="NDB HOLDING AGRICOLA LTDA - MATRIZ"/>
    <x v="1681"/>
    <n v="35"/>
    <n v="22.58"/>
    <s v="Frente 4"/>
    <x v="2"/>
  </r>
  <r>
    <d v="2026-06-18T00:00:00"/>
    <n v="3042"/>
    <s v="100-JOHN DEERE CH570 ESTEIRA"/>
    <s v="4533"/>
    <s v="NDB HOLDING AGRICOLA LTDA - MATRIZ"/>
    <x v="1682"/>
    <n v="16"/>
    <n v="19.190000000000001"/>
    <s v="Frente 6"/>
    <x v="2"/>
  </r>
  <r>
    <d v="2026-06-18T00:00:00"/>
    <n v="3043"/>
    <s v="100-JOHN DEERE CH570 ESTEIRA"/>
    <s v="4533"/>
    <s v="NDB HOLDING AGRICOLA LTDA - MATRIZ"/>
    <x v="1683"/>
    <n v="6"/>
    <n v="27.07"/>
    <s v="Frente 4"/>
    <x v="2"/>
  </r>
  <r>
    <d v="2026-06-18T00:00:00"/>
    <n v="3044"/>
    <s v="100-JOHN DEERE CH570 ESTEIRA"/>
    <s v="4533"/>
    <s v="NDB HOLDING AGRICOLA LTDA - MATRIZ"/>
    <x v="1684"/>
    <n v="16"/>
    <n v="15.18"/>
    <s v="Frente 7"/>
    <x v="2"/>
  </r>
  <r>
    <d v="2026-06-18T00:00:00"/>
    <n v="3045"/>
    <s v="100-JOHN DEERE CH570 ESTEIRA"/>
    <s v="4533"/>
    <s v="NDB HOLDING AGRICOLA LTDA - MATRIZ"/>
    <x v="1685"/>
    <n v="16"/>
    <n v="13.28"/>
    <s v="Frente 7"/>
    <x v="2"/>
  </r>
  <r>
    <d v="2026-06-18T00:00:00"/>
    <n v="3046"/>
    <s v="100-JOHN DEERE CH570 ESTEIRA"/>
    <s v="4533"/>
    <s v="NDB HOLDING AGRICOLA LTDA - MATRIZ"/>
    <x v="1686"/>
    <n v="33"/>
    <n v="21.07"/>
    <s v="Frente 6"/>
    <x v="2"/>
  </r>
  <r>
    <d v="2026-06-18T00:00:00"/>
    <n v="3047"/>
    <s v="100-JOHN DEERE CH570 ESTEIRA"/>
    <s v="4533"/>
    <s v="NDB HOLDING AGRICOLA LTDA - MATRIZ"/>
    <x v="1687"/>
    <n v="35"/>
    <n v="17.59"/>
    <s v="Frente 5"/>
    <x v="2"/>
  </r>
  <r>
    <d v="2026-06-18T00:00:00"/>
    <n v="3048"/>
    <s v="100-JOHN DEERE CH570 ESTEIRA"/>
    <s v="4533"/>
    <s v="NDB HOLDING AGRICOLA LTDA - MATRIZ"/>
    <x v="1688"/>
    <n v="38"/>
    <n v="19.03"/>
    <s v="Frente 5"/>
    <x v="2"/>
  </r>
  <r>
    <d v="2026-06-18T00:00:00"/>
    <n v="3049"/>
    <s v="100-JOHN DEERE CH570 ESTEIRA"/>
    <s v="4533"/>
    <s v="NDB HOLDING AGRICOLA LTDA - MATRIZ"/>
    <x v="1689"/>
    <n v="28"/>
    <n v="19.2"/>
    <s v="Frente 5"/>
    <x v="2"/>
  </r>
  <r>
    <d v="2026-06-18T00:00:00"/>
    <n v="3050"/>
    <s v="100-JOHN DEERE CH570 ESTEIRA"/>
    <s v="4533"/>
    <s v="NDB HOLDING AGRICOLA LTDA - MATRIZ"/>
    <x v="1690"/>
    <n v="33"/>
    <n v="18.72"/>
    <s v="Frente 5"/>
    <x v="2"/>
  </r>
  <r>
    <d v="2026-06-18T00:00:00"/>
    <n v="3051"/>
    <s v="201-CASE A9900 ESTEIRA"/>
    <s v="1"/>
    <s v="ALCON CIA DE ALCOOL CONCEICAO DA BARRA"/>
    <x v="1691"/>
    <n v="35"/>
    <n v="16.920000000000002"/>
    <s v="Frente 1"/>
    <x v="2"/>
  </r>
  <r>
    <d v="2026-06-18T00:00:00"/>
    <n v="3052"/>
    <s v="201-CASE A9900 ESTEIRA"/>
    <s v="1"/>
    <s v="ALCON CIA DE ALCOOL CONCEICAO DA BARRA"/>
    <x v="1692"/>
    <n v="37"/>
    <n v="15.74"/>
    <s v="Frente 1"/>
    <x v="2"/>
  </r>
  <r>
    <d v="2026-06-18T00:00:00"/>
    <n v="3053"/>
    <s v="201-CASE A9900 ESTEIRA"/>
    <s v="1"/>
    <s v="ALCON CIA DE ALCOOL CONCEICAO DA BARRA"/>
    <x v="1693"/>
    <n v="43"/>
    <n v="17.760000000000002"/>
    <s v="Frente 1"/>
    <x v="2"/>
  </r>
  <r>
    <d v="2026-06-18T00:00:00"/>
    <n v="3054"/>
    <s v="201-CASE A9900 ESTEIRA"/>
    <s v="1"/>
    <s v="ALCON CIA DE ALCOOL CONCEICAO DA BARRA"/>
    <x v="1694"/>
    <n v="28"/>
    <n v="16.510000000000002"/>
    <s v="Frente 1"/>
    <x v="2"/>
  </r>
  <r>
    <d v="2026-06-19T00:00:00"/>
    <n v="3019"/>
    <s v="100-JOHN DEERE CH570 ESTEIRA"/>
    <s v="4533"/>
    <s v="NDB HOLDING AGRICOLA LTDA - MATRIZ"/>
    <x v="1695"/>
    <n v="27"/>
    <n v="18.350000000000001"/>
    <s v="Frente 2"/>
    <x v="2"/>
  </r>
  <r>
    <d v="2026-06-19T00:00:00"/>
    <n v="3021"/>
    <s v="100-JOHN DEERE CH570 ESTEIRA"/>
    <s v="4533"/>
    <s v="NDB HOLDING AGRICOLA LTDA - MATRIZ"/>
    <x v="1696"/>
    <n v="21"/>
    <n v="20.059999999999999"/>
    <s v="Frente 2"/>
    <x v="2"/>
  </r>
  <r>
    <d v="2026-06-19T00:00:00"/>
    <n v="3022"/>
    <s v="100-JOHN DEERE CH570 ESTEIRA"/>
    <s v="4533"/>
    <s v="NDB HOLDING AGRICOLA LTDA - MATRIZ"/>
    <x v="1697"/>
    <n v="29"/>
    <n v="16.18"/>
    <s v="Frente 2"/>
    <x v="2"/>
  </r>
  <r>
    <d v="2026-06-19T00:00:00"/>
    <n v="3023"/>
    <s v="100-JOHN DEERE CH570 ESTEIRA"/>
    <s v="4533"/>
    <s v="NDB HOLDING AGRICOLA LTDA - MATRIZ"/>
    <x v="1698"/>
    <n v="36"/>
    <n v="17.12"/>
    <s v="Frente 3"/>
    <x v="2"/>
  </r>
  <r>
    <d v="2026-06-19T00:00:00"/>
    <n v="3024"/>
    <s v="100-JOHN DEERE CH570 ESTEIRA"/>
    <s v="4533"/>
    <s v="NDB HOLDING AGRICOLA LTDA - MATRIZ"/>
    <x v="1699"/>
    <n v="36"/>
    <n v="19.34"/>
    <s v="Frente 3"/>
    <x v="2"/>
  </r>
  <r>
    <d v="2026-06-19T00:00:00"/>
    <n v="3025"/>
    <s v="100-JOHN DEERE CH570 ESTEIRA"/>
    <s v="4533"/>
    <s v="NDB HOLDING AGRICOLA LTDA - MATRIZ"/>
    <x v="1700"/>
    <n v="28"/>
    <n v="15.62"/>
    <s v="Frente 3"/>
    <x v="2"/>
  </r>
  <r>
    <d v="2026-06-19T00:00:00"/>
    <n v="3026"/>
    <s v="100-JOHN DEERE CH570 ESTEIRA"/>
    <s v="4533"/>
    <s v="NDB HOLDING AGRICOLA LTDA - MATRIZ"/>
    <x v="1701"/>
    <n v="41"/>
    <n v="18.82"/>
    <s v="Frente 3"/>
    <x v="2"/>
  </r>
  <r>
    <d v="2026-06-19T00:00:00"/>
    <n v="3028"/>
    <s v="101-JOHN DEERE CH670 ESTEIRA"/>
    <s v="4533"/>
    <s v="NDB HOLDING AGRICOLA LTDA - MATRIZ"/>
    <x v="1702"/>
    <n v="3"/>
    <n v="16.100000000000001"/>
    <s v="Frente 6"/>
    <x v="2"/>
  </r>
  <r>
    <d v="2026-06-19T00:00:00"/>
    <n v="3030"/>
    <s v="101-JOHN DEERE CH670 ESTEIRA"/>
    <s v="4533"/>
    <s v="NDB HOLDING AGRICOLA LTDA - MATRIZ"/>
    <x v="1703"/>
    <n v="11"/>
    <n v="12.35"/>
    <s v="Frente 7"/>
    <x v="2"/>
  </r>
  <r>
    <d v="2026-06-19T00:00:00"/>
    <n v="3031"/>
    <s v="101-JOHN DEERE CH670 ESTEIRA"/>
    <s v="4533"/>
    <s v="NDB HOLDING AGRICOLA LTDA - MATRIZ"/>
    <x v="1704"/>
    <n v="9"/>
    <n v="16.23"/>
    <s v="Frente 4"/>
    <x v="2"/>
  </r>
  <r>
    <d v="2026-06-19T00:00:00"/>
    <n v="3033"/>
    <s v="101-JOHN DEERE CH670 ESTEIRA"/>
    <s v="4533"/>
    <s v="NDB HOLDING AGRICOLA LTDA - MATRIZ"/>
    <x v="1705"/>
    <n v="19"/>
    <n v="15.83"/>
    <s v="Frente 7"/>
    <x v="2"/>
  </r>
  <r>
    <d v="2026-06-19T00:00:00"/>
    <n v="3034"/>
    <s v="101-JOHN DEERE CH670 ESTEIRA"/>
    <s v="4533"/>
    <s v="NDB HOLDING AGRICOLA LTDA - MATRIZ"/>
    <x v="1706"/>
    <n v="23"/>
    <n v="21.14"/>
    <s v="Frente 6"/>
    <x v="2"/>
  </r>
  <r>
    <d v="2026-06-19T00:00:00"/>
    <n v="3035"/>
    <s v="101-JOHN DEERE CH670 ESTEIRA"/>
    <s v="4533"/>
    <s v="NDB HOLDING AGRICOLA LTDA - MATRIZ"/>
    <x v="1707"/>
    <n v="26"/>
    <n v="24.7"/>
    <s v="Frente 4"/>
    <x v="2"/>
  </r>
  <r>
    <d v="2026-06-19T00:00:00"/>
    <n v="3041"/>
    <s v="100-JOHN DEERE CH570 ESTEIRA"/>
    <s v="4533"/>
    <s v="NDB HOLDING AGRICOLA LTDA - MATRIZ"/>
    <x v="1708"/>
    <n v="22"/>
    <n v="20.86"/>
    <s v="Frente 4"/>
    <x v="2"/>
  </r>
  <r>
    <d v="2026-06-19T00:00:00"/>
    <n v="3042"/>
    <s v="100-JOHN DEERE CH570 ESTEIRA"/>
    <s v="4533"/>
    <s v="NDB HOLDING AGRICOLA LTDA - MATRIZ"/>
    <x v="1709"/>
    <n v="16"/>
    <n v="21.81"/>
    <s v="Frente 6"/>
    <x v="2"/>
  </r>
  <r>
    <d v="2026-06-19T00:00:00"/>
    <n v="3043"/>
    <s v="100-JOHN DEERE CH570 ESTEIRA"/>
    <s v="4533"/>
    <s v="NDB HOLDING AGRICOLA LTDA - MATRIZ"/>
    <x v="1710"/>
    <n v="4"/>
    <n v="22.79"/>
    <s v="Frente 4"/>
    <x v="2"/>
  </r>
  <r>
    <d v="2026-06-19T00:00:00"/>
    <n v="3044"/>
    <s v="100-JOHN DEERE CH570 ESTEIRA"/>
    <s v="4533"/>
    <s v="NDB HOLDING AGRICOLA LTDA - MATRIZ"/>
    <x v="1711"/>
    <n v="20"/>
    <n v="15.95"/>
    <s v="Frente 7"/>
    <x v="2"/>
  </r>
  <r>
    <d v="2026-06-19T00:00:00"/>
    <n v="3045"/>
    <s v="100-JOHN DEERE CH570 ESTEIRA"/>
    <s v="4533"/>
    <s v="NDB HOLDING AGRICOLA LTDA - MATRIZ"/>
    <x v="1712"/>
    <n v="27"/>
    <n v="17.059999999999999"/>
    <s v="Frente 7"/>
    <x v="2"/>
  </r>
  <r>
    <d v="2026-06-19T00:00:00"/>
    <n v="3046"/>
    <s v="100-JOHN DEERE CH570 ESTEIRA"/>
    <s v="4533"/>
    <s v="NDB HOLDING AGRICOLA LTDA - MATRIZ"/>
    <x v="1713"/>
    <n v="24"/>
    <n v="17.91"/>
    <s v="Frente 6"/>
    <x v="2"/>
  </r>
  <r>
    <d v="2026-06-19T00:00:00"/>
    <n v="3047"/>
    <s v="100-JOHN DEERE CH570 ESTEIRA"/>
    <s v="4533"/>
    <s v="NDB HOLDING AGRICOLA LTDA - MATRIZ"/>
    <x v="1714"/>
    <n v="25"/>
    <n v="20.66"/>
    <s v="Frente 5"/>
    <x v="2"/>
  </r>
  <r>
    <d v="2026-06-19T00:00:00"/>
    <n v="3048"/>
    <s v="100-JOHN DEERE CH570 ESTEIRA"/>
    <s v="4533"/>
    <s v="NDB HOLDING AGRICOLA LTDA - MATRIZ"/>
    <x v="1715"/>
    <n v="30"/>
    <n v="22.06"/>
    <s v="Frente 5"/>
    <x v="2"/>
  </r>
  <r>
    <d v="2026-06-19T00:00:00"/>
    <n v="3049"/>
    <s v="100-JOHN DEERE CH570 ESTEIRA"/>
    <s v="4533"/>
    <s v="NDB HOLDING AGRICOLA LTDA - MATRIZ"/>
    <x v="1716"/>
    <n v="24"/>
    <n v="21.33"/>
    <s v="Frente 5"/>
    <x v="2"/>
  </r>
  <r>
    <d v="2026-06-19T00:00:00"/>
    <n v="3050"/>
    <s v="100-JOHN DEERE CH570 ESTEIRA"/>
    <s v="4533"/>
    <s v="NDB HOLDING AGRICOLA LTDA - MATRIZ"/>
    <x v="1717"/>
    <n v="26"/>
    <n v="23.42"/>
    <s v="Frente 5"/>
    <x v="2"/>
  </r>
  <r>
    <d v="2026-06-19T00:00:00"/>
    <n v="3051"/>
    <s v="201-CASE A9900 ESTEIRA"/>
    <s v="1"/>
    <s v="ALCON CIA DE ALCOOL CONCEICAO DA BARRA"/>
    <x v="1718"/>
    <n v="45"/>
    <n v="17.190000000000001"/>
    <s v="Frente 1"/>
    <x v="2"/>
  </r>
  <r>
    <d v="2026-06-19T00:00:00"/>
    <n v="3052"/>
    <s v="201-CASE A9900 ESTEIRA"/>
    <s v="1"/>
    <s v="ALCON CIA DE ALCOOL CONCEICAO DA BARRA"/>
    <x v="1719"/>
    <n v="37"/>
    <n v="17.02"/>
    <s v="Frente 1"/>
    <x v="2"/>
  </r>
  <r>
    <d v="2026-06-19T00:00:00"/>
    <n v="3053"/>
    <s v="201-CASE A9900 ESTEIRA"/>
    <s v="1"/>
    <s v="ALCON CIA DE ALCOOL CONCEICAO DA BARRA"/>
    <x v="1720"/>
    <n v="39"/>
    <n v="15.29"/>
    <s v="Frente 1"/>
    <x v="2"/>
  </r>
  <r>
    <d v="2026-06-19T00:00:00"/>
    <n v="3054"/>
    <s v="201-CASE A9900 ESTEIRA"/>
    <s v="1"/>
    <s v="ALCON CIA DE ALCOOL CONCEICAO DA BARRA"/>
    <x v="1721"/>
    <n v="40"/>
    <n v="19.829999999999998"/>
    <s v="Frente 1"/>
    <x v="2"/>
  </r>
  <r>
    <d v="2026-06-20T00:00:00"/>
    <n v="3019"/>
    <s v="100-JOHN DEERE CH570 ESTEIRA"/>
    <s v="4533"/>
    <s v="NDB HOLDING AGRICOLA LTDA - MATRIZ"/>
    <x v="1722"/>
    <n v="28"/>
    <n v="19.05"/>
    <s v="Frente 2"/>
    <x v="2"/>
  </r>
  <r>
    <d v="2026-06-20T00:00:00"/>
    <n v="3021"/>
    <s v="100-JOHN DEERE CH570 ESTEIRA"/>
    <s v="4533"/>
    <s v="NDB HOLDING AGRICOLA LTDA - MATRIZ"/>
    <x v="1723"/>
    <n v="30"/>
    <n v="17.309999999999999"/>
    <s v="Frente 2"/>
    <x v="2"/>
  </r>
  <r>
    <d v="2026-06-20T00:00:00"/>
    <n v="3022"/>
    <s v="100-JOHN DEERE CH570 ESTEIRA"/>
    <s v="4533"/>
    <s v="NDB HOLDING AGRICOLA LTDA - MATRIZ"/>
    <x v="1494"/>
    <n v="21"/>
    <n v="20.5"/>
    <s v="Frente 2"/>
    <x v="2"/>
  </r>
  <r>
    <d v="2026-06-20T00:00:00"/>
    <n v="3023"/>
    <s v="100-JOHN DEERE CH570 ESTEIRA"/>
    <s v="4533"/>
    <s v="NDB HOLDING AGRICOLA LTDA - MATRIZ"/>
    <x v="1724"/>
    <n v="27"/>
    <n v="17.84"/>
    <s v="Frente 3"/>
    <x v="2"/>
  </r>
  <r>
    <d v="2026-06-20T00:00:00"/>
    <n v="3024"/>
    <s v="100-JOHN DEERE CH570 ESTEIRA"/>
    <s v="4533"/>
    <s v="NDB HOLDING AGRICOLA LTDA - MATRIZ"/>
    <x v="1725"/>
    <n v="33"/>
    <n v="18"/>
    <s v="Frente 3"/>
    <x v="2"/>
  </r>
  <r>
    <d v="2026-06-20T00:00:00"/>
    <n v="3025"/>
    <s v="100-JOHN DEERE CH570 ESTEIRA"/>
    <s v="4533"/>
    <s v="NDB HOLDING AGRICOLA LTDA - MATRIZ"/>
    <x v="1726"/>
    <n v="23"/>
    <n v="17.260000000000002"/>
    <s v="Frente 3"/>
    <x v="2"/>
  </r>
  <r>
    <d v="2026-06-20T00:00:00"/>
    <n v="3026"/>
    <s v="100-JOHN DEERE CH570 ESTEIRA"/>
    <s v="4533"/>
    <s v="NDB HOLDING AGRICOLA LTDA - MATRIZ"/>
    <x v="1727"/>
    <n v="24"/>
    <n v="19.32"/>
    <s v="Frente 3"/>
    <x v="2"/>
  </r>
  <r>
    <d v="2026-06-20T00:00:00"/>
    <n v="3028"/>
    <s v="101-JOHN DEERE CH670 ESTEIRA"/>
    <s v="4533"/>
    <s v="NDB HOLDING AGRICOLA LTDA - MATRIZ"/>
    <x v="1728"/>
    <n v="16"/>
    <n v="15.87"/>
    <s v="Frente 6"/>
    <x v="2"/>
  </r>
  <r>
    <d v="2026-06-20T00:00:00"/>
    <n v="3030"/>
    <s v="101-JOHN DEERE CH670 ESTEIRA"/>
    <s v="4533"/>
    <s v="NDB HOLDING AGRICOLA LTDA - MATRIZ"/>
    <x v="1729"/>
    <n v="10"/>
    <n v="20.74"/>
    <s v="Frente 7"/>
    <x v="2"/>
  </r>
  <r>
    <d v="2026-06-20T00:00:00"/>
    <n v="3031"/>
    <s v="101-JOHN DEERE CH670 ESTEIRA"/>
    <s v="4533"/>
    <s v="NDB HOLDING AGRICOLA LTDA - MATRIZ"/>
    <x v="1730"/>
    <n v="26"/>
    <n v="16.29"/>
    <s v="Frente 4"/>
    <x v="2"/>
  </r>
  <r>
    <d v="2026-06-20T00:00:00"/>
    <n v="3033"/>
    <s v="101-JOHN DEERE CH670 ESTEIRA"/>
    <s v="4533"/>
    <s v="NDB HOLDING AGRICOLA LTDA - MATRIZ"/>
    <x v="1731"/>
    <n v="15"/>
    <n v="19.829999999999998"/>
    <s v="Frente 7"/>
    <x v="2"/>
  </r>
  <r>
    <d v="2026-06-20T00:00:00"/>
    <n v="3034"/>
    <s v="101-JOHN DEERE CH670 ESTEIRA"/>
    <s v="4533"/>
    <s v="NDB HOLDING AGRICOLA LTDA - MATRIZ"/>
    <x v="1732"/>
    <n v="10"/>
    <n v="18.75"/>
    <s v="Frente 6"/>
    <x v="2"/>
  </r>
  <r>
    <d v="2026-06-20T00:00:00"/>
    <n v="3035"/>
    <s v="101-JOHN DEERE CH670 ESTEIRA"/>
    <s v="4533"/>
    <s v="NDB HOLDING AGRICOLA LTDA - MATRIZ"/>
    <x v="1733"/>
    <n v="25"/>
    <n v="15.56"/>
    <s v="Frente 4"/>
    <x v="2"/>
  </r>
  <r>
    <d v="2026-06-20T00:00:00"/>
    <n v="3041"/>
    <s v="100-JOHN DEERE CH570 ESTEIRA"/>
    <s v="4533"/>
    <s v="NDB HOLDING AGRICOLA LTDA - MATRIZ"/>
    <x v="1734"/>
    <n v="17"/>
    <n v="17.07"/>
    <s v="Frente 4"/>
    <x v="2"/>
  </r>
  <r>
    <d v="2026-06-20T00:00:00"/>
    <n v="3042"/>
    <s v="100-JOHN DEERE CH570 ESTEIRA"/>
    <s v="4533"/>
    <s v="NDB HOLDING AGRICOLA LTDA - MATRIZ"/>
    <x v="1735"/>
    <n v="14"/>
    <n v="15.95"/>
    <s v="Frente 6"/>
    <x v="2"/>
  </r>
  <r>
    <d v="2026-06-20T00:00:00"/>
    <n v="3043"/>
    <s v="100-JOHN DEERE CH570 ESTEIRA"/>
    <s v="4533"/>
    <s v="NDB HOLDING AGRICOLA LTDA - MATRIZ"/>
    <x v="1736"/>
    <n v="19"/>
    <n v="15.23"/>
    <s v="Frente 4"/>
    <x v="2"/>
  </r>
  <r>
    <d v="2026-06-20T00:00:00"/>
    <n v="3044"/>
    <s v="100-JOHN DEERE CH570 ESTEIRA"/>
    <s v="4533"/>
    <s v="NDB HOLDING AGRICOLA LTDA - MATRIZ"/>
    <x v="1737"/>
    <n v="22"/>
    <n v="21.27"/>
    <s v="Frente 7"/>
    <x v="2"/>
  </r>
  <r>
    <d v="2026-06-20T00:00:00"/>
    <n v="3045"/>
    <s v="100-JOHN DEERE CH570 ESTEIRA"/>
    <s v="4533"/>
    <s v="NDB HOLDING AGRICOLA LTDA - MATRIZ"/>
    <x v="1738"/>
    <n v="15"/>
    <n v="18.309999999999999"/>
    <s v="Frente 7"/>
    <x v="2"/>
  </r>
  <r>
    <d v="2026-06-20T00:00:00"/>
    <n v="3046"/>
    <s v="100-JOHN DEERE CH570 ESTEIRA"/>
    <s v="4533"/>
    <s v="NDB HOLDING AGRICOLA LTDA - MATRIZ"/>
    <x v="1739"/>
    <n v="24"/>
    <n v="14.91"/>
    <s v="Frente 6"/>
    <x v="2"/>
  </r>
  <r>
    <d v="2026-06-20T00:00:00"/>
    <n v="3047"/>
    <s v="100-JOHN DEERE CH570 ESTEIRA"/>
    <s v="4533"/>
    <s v="NDB HOLDING AGRICOLA LTDA - MATRIZ"/>
    <x v="1740"/>
    <n v="29"/>
    <n v="20.58"/>
    <s v="Frente 5"/>
    <x v="2"/>
  </r>
  <r>
    <d v="2026-06-20T00:00:00"/>
    <n v="3048"/>
    <s v="100-JOHN DEERE CH570 ESTEIRA"/>
    <s v="4533"/>
    <s v="NDB HOLDING AGRICOLA LTDA - MATRIZ"/>
    <x v="1741"/>
    <n v="26"/>
    <n v="19.04"/>
    <s v="Frente 5"/>
    <x v="2"/>
  </r>
  <r>
    <d v="2026-06-20T00:00:00"/>
    <n v="3049"/>
    <s v="100-JOHN DEERE CH570 ESTEIRA"/>
    <s v="4533"/>
    <s v="NDB HOLDING AGRICOLA LTDA - MATRIZ"/>
    <x v="1742"/>
    <n v="25"/>
    <n v="18.89"/>
    <s v="Frente 5"/>
    <x v="2"/>
  </r>
  <r>
    <d v="2026-06-20T00:00:00"/>
    <n v="3050"/>
    <s v="100-JOHN DEERE CH570 ESTEIRA"/>
    <s v="4533"/>
    <s v="NDB HOLDING AGRICOLA LTDA - MATRIZ"/>
    <x v="1743"/>
    <n v="27"/>
    <n v="17.28"/>
    <s v="Frente 5"/>
    <x v="2"/>
  </r>
  <r>
    <d v="2026-06-20T00:00:00"/>
    <n v="3051"/>
    <s v="201-CASE A9900 ESTEIRA"/>
    <s v="1"/>
    <s v="ALCON CIA DE ALCOOL CONCEICAO DA BARRA"/>
    <x v="1744"/>
    <n v="30"/>
    <n v="18.149999999999999"/>
    <s v="Frente 1"/>
    <x v="2"/>
  </r>
  <r>
    <d v="2026-06-20T00:00:00"/>
    <n v="3052"/>
    <s v="201-CASE A9900 ESTEIRA"/>
    <s v="1"/>
    <s v="ALCON CIA DE ALCOOL CONCEICAO DA BARRA"/>
    <x v="1745"/>
    <n v="30"/>
    <n v="17.420000000000002"/>
    <s v="Frente 1"/>
    <x v="2"/>
  </r>
  <r>
    <d v="2026-06-20T00:00:00"/>
    <n v="3053"/>
    <s v="201-CASE A9900 ESTEIRA"/>
    <s v="1"/>
    <s v="ALCON CIA DE ALCOOL CONCEICAO DA BARRA"/>
    <x v="1746"/>
    <n v="29"/>
    <n v="18.21"/>
    <s v="Frente 1"/>
    <x v="2"/>
  </r>
  <r>
    <d v="2026-06-20T00:00:00"/>
    <n v="3054"/>
    <s v="201-CASE A9900 ESTEIRA"/>
    <s v="1"/>
    <s v="ALCON CIA DE ALCOOL CONCEICAO DA BARRA"/>
    <x v="1747"/>
    <n v="24"/>
    <n v="18.829999999999998"/>
    <s v="Frente 1"/>
    <x v="2"/>
  </r>
  <r>
    <d v="2026-06-21T00:00:00"/>
    <n v="3019"/>
    <s v="100-JOHN DEERE CH570 ESTEIRA"/>
    <s v="4533"/>
    <s v="NDB HOLDING AGRICOLA LTDA - MATRIZ"/>
    <x v="1748"/>
    <n v="29"/>
    <n v="19.25"/>
    <s v="Frente 2"/>
    <x v="2"/>
  </r>
  <r>
    <d v="2026-06-21T00:00:00"/>
    <n v="3021"/>
    <s v="100-JOHN DEERE CH570 ESTEIRA"/>
    <s v="4533"/>
    <s v="NDB HOLDING AGRICOLA LTDA - MATRIZ"/>
    <x v="1749"/>
    <n v="32"/>
    <n v="18.38"/>
    <s v="Frente 2"/>
    <x v="2"/>
  </r>
  <r>
    <d v="2026-06-21T00:00:00"/>
    <n v="3022"/>
    <s v="100-JOHN DEERE CH570 ESTEIRA"/>
    <s v="4533"/>
    <s v="NDB HOLDING AGRICOLA LTDA - MATRIZ"/>
    <x v="1750"/>
    <n v="28"/>
    <n v="16.86"/>
    <s v="Frente 2"/>
    <x v="2"/>
  </r>
  <r>
    <d v="2026-06-21T00:00:00"/>
    <n v="3023"/>
    <s v="100-JOHN DEERE CH570 ESTEIRA"/>
    <s v="4533"/>
    <s v="NDB HOLDING AGRICOLA LTDA - MATRIZ"/>
    <x v="1751"/>
    <n v="35"/>
    <n v="17.5"/>
    <s v="Frente 3"/>
    <x v="2"/>
  </r>
  <r>
    <d v="2026-06-21T00:00:00"/>
    <n v="3024"/>
    <s v="100-JOHN DEERE CH570 ESTEIRA"/>
    <s v="4533"/>
    <s v="NDB HOLDING AGRICOLA LTDA - MATRIZ"/>
    <x v="1752"/>
    <n v="30"/>
    <n v="18.71"/>
    <s v="Frente 3"/>
    <x v="2"/>
  </r>
  <r>
    <d v="2026-06-21T00:00:00"/>
    <n v="3025"/>
    <s v="100-JOHN DEERE CH570 ESTEIRA"/>
    <s v="4533"/>
    <s v="NDB HOLDING AGRICOLA LTDA - MATRIZ"/>
    <x v="1753"/>
    <n v="21"/>
    <n v="17.89"/>
    <s v="Frente 3"/>
    <x v="2"/>
  </r>
  <r>
    <d v="2026-06-21T00:00:00"/>
    <n v="3026"/>
    <s v="100-JOHN DEERE CH570 ESTEIRA"/>
    <s v="4533"/>
    <s v="NDB HOLDING AGRICOLA LTDA - MATRIZ"/>
    <x v="1754"/>
    <n v="30"/>
    <n v="19.170000000000002"/>
    <s v="Frente 3"/>
    <x v="2"/>
  </r>
  <r>
    <d v="2026-06-21T00:00:00"/>
    <n v="3028"/>
    <s v="101-JOHN DEERE CH670 ESTEIRA"/>
    <s v="4533"/>
    <s v="NDB HOLDING AGRICOLA LTDA - MATRIZ"/>
    <x v="1755"/>
    <n v="30"/>
    <n v="16.52"/>
    <s v="Frente 6"/>
    <x v="2"/>
  </r>
  <r>
    <d v="2026-06-21T00:00:00"/>
    <n v="3030"/>
    <s v="101-JOHN DEERE CH670 ESTEIRA"/>
    <s v="4533"/>
    <s v="NDB HOLDING AGRICOLA LTDA - MATRIZ"/>
    <x v="1756"/>
    <n v="26"/>
    <n v="15.63"/>
    <s v="Frente 7"/>
    <x v="2"/>
  </r>
  <r>
    <d v="2026-06-21T00:00:00"/>
    <n v="3031"/>
    <s v="101-JOHN DEERE CH670 ESTEIRA"/>
    <s v="4533"/>
    <s v="NDB HOLDING AGRICOLA LTDA - MATRIZ"/>
    <x v="1757"/>
    <n v="25"/>
    <n v="17.579999999999998"/>
    <s v="Frente 4"/>
    <x v="2"/>
  </r>
  <r>
    <d v="2026-06-21T00:00:00"/>
    <n v="3033"/>
    <s v="101-JOHN DEERE CH670 ESTEIRA"/>
    <s v="4533"/>
    <s v="NDB HOLDING AGRICOLA LTDA - MATRIZ"/>
    <x v="1758"/>
    <n v="25"/>
    <n v="19.21"/>
    <s v="Frente 7"/>
    <x v="2"/>
  </r>
  <r>
    <d v="2026-06-21T00:00:00"/>
    <n v="3034"/>
    <s v="101-JOHN DEERE CH670 ESTEIRA"/>
    <s v="4533"/>
    <s v="NDB HOLDING AGRICOLA LTDA - MATRIZ"/>
    <x v="1759"/>
    <n v="11"/>
    <n v="14.22"/>
    <s v="Frente 6"/>
    <x v="2"/>
  </r>
  <r>
    <d v="2026-06-21T00:00:00"/>
    <n v="3035"/>
    <s v="101-JOHN DEERE CH670 ESTEIRA"/>
    <s v="4533"/>
    <s v="NDB HOLDING AGRICOLA LTDA - MATRIZ"/>
    <x v="1760"/>
    <n v="20"/>
    <n v="15.37"/>
    <s v="Frente 4"/>
    <x v="2"/>
  </r>
  <r>
    <d v="2026-06-21T00:00:00"/>
    <n v="3041"/>
    <s v="100-JOHN DEERE CH570 ESTEIRA"/>
    <s v="4533"/>
    <s v="NDB HOLDING AGRICOLA LTDA - MATRIZ"/>
    <x v="1761"/>
    <n v="30"/>
    <n v="17.600000000000001"/>
    <s v="Frente 4"/>
    <x v="2"/>
  </r>
  <r>
    <d v="2026-06-21T00:00:00"/>
    <n v="3042"/>
    <s v="100-JOHN DEERE CH570 ESTEIRA"/>
    <s v="4533"/>
    <s v="NDB HOLDING AGRICOLA LTDA - MATRIZ"/>
    <x v="1762"/>
    <n v="8"/>
    <n v="11.21"/>
    <s v="Frente 6"/>
    <x v="2"/>
  </r>
  <r>
    <d v="2026-06-21T00:00:00"/>
    <n v="3043"/>
    <s v="100-JOHN DEERE CH570 ESTEIRA"/>
    <s v="4533"/>
    <s v="NDB HOLDING AGRICOLA LTDA - MATRIZ"/>
    <x v="1763"/>
    <n v="21"/>
    <n v="20.170000000000002"/>
    <s v="Frente 4"/>
    <x v="2"/>
  </r>
  <r>
    <d v="2026-06-21T00:00:00"/>
    <n v="3044"/>
    <s v="100-JOHN DEERE CH570 ESTEIRA"/>
    <s v="4533"/>
    <s v="NDB HOLDING AGRICOLA LTDA - MATRIZ"/>
    <x v="1764"/>
    <n v="18"/>
    <n v="15.75"/>
    <s v="Frente 7"/>
    <x v="2"/>
  </r>
  <r>
    <d v="2026-06-21T00:00:00"/>
    <n v="3045"/>
    <s v="100-JOHN DEERE CH570 ESTEIRA"/>
    <s v="4533"/>
    <s v="NDB HOLDING AGRICOLA LTDA - MATRIZ"/>
    <x v="1765"/>
    <n v="25"/>
    <n v="17.059999999999999"/>
    <s v="Frente 7"/>
    <x v="2"/>
  </r>
  <r>
    <d v="2026-06-21T00:00:00"/>
    <n v="3046"/>
    <s v="100-JOHN DEERE CH570 ESTEIRA"/>
    <s v="4533"/>
    <s v="NDB HOLDING AGRICOLA LTDA - MATRIZ"/>
    <x v="1766"/>
    <n v="38"/>
    <n v="16.52"/>
    <s v="Frente 6"/>
    <x v="2"/>
  </r>
  <r>
    <d v="2026-06-21T00:00:00"/>
    <n v="3047"/>
    <s v="100-JOHN DEERE CH570 ESTEIRA"/>
    <s v="4533"/>
    <s v="NDB HOLDING AGRICOLA LTDA - MATRIZ"/>
    <x v="1767"/>
    <n v="41"/>
    <n v="17.82"/>
    <s v="Frente 5"/>
    <x v="2"/>
  </r>
  <r>
    <d v="2026-06-21T00:00:00"/>
    <n v="3048"/>
    <s v="100-JOHN DEERE CH570 ESTEIRA"/>
    <s v="4533"/>
    <s v="NDB HOLDING AGRICOLA LTDA - MATRIZ"/>
    <x v="1768"/>
    <n v="23"/>
    <n v="15.83"/>
    <s v="Frente 5"/>
    <x v="2"/>
  </r>
  <r>
    <d v="2026-06-21T00:00:00"/>
    <n v="3049"/>
    <s v="100-JOHN DEERE CH570 ESTEIRA"/>
    <s v="4533"/>
    <s v="NDB HOLDING AGRICOLA LTDA - MATRIZ"/>
    <x v="1769"/>
    <n v="28"/>
    <n v="16.7"/>
    <s v="Frente 5"/>
    <x v="2"/>
  </r>
  <r>
    <d v="2026-06-21T00:00:00"/>
    <n v="3050"/>
    <s v="100-JOHN DEERE CH570 ESTEIRA"/>
    <s v="4533"/>
    <s v="NDB HOLDING AGRICOLA LTDA - MATRIZ"/>
    <x v="1770"/>
    <n v="39"/>
    <n v="17.7"/>
    <s v="Frente 5"/>
    <x v="2"/>
  </r>
  <r>
    <d v="2026-06-21T00:00:00"/>
    <n v="3051"/>
    <s v="201-CASE A9900 ESTEIRA"/>
    <s v="1"/>
    <s v="ALCON CIA DE ALCOOL CONCEICAO DA BARRA"/>
    <x v="1771"/>
    <n v="43"/>
    <n v="16.350000000000001"/>
    <s v="Frente 1"/>
    <x v="2"/>
  </r>
  <r>
    <d v="2026-06-21T00:00:00"/>
    <n v="3052"/>
    <s v="201-CASE A9900 ESTEIRA"/>
    <s v="1"/>
    <s v="ALCON CIA DE ALCOOL CONCEICAO DA BARRA"/>
    <x v="1772"/>
    <n v="32"/>
    <n v="17.190000000000001"/>
    <s v="Frente 1"/>
    <x v="2"/>
  </r>
  <r>
    <d v="2026-06-21T00:00:00"/>
    <n v="3053"/>
    <s v="201-CASE A9900 ESTEIRA"/>
    <s v="1"/>
    <s v="ALCON CIA DE ALCOOL CONCEICAO DA BARRA"/>
    <x v="1773"/>
    <n v="39"/>
    <n v="16.91"/>
    <s v="Frente 1"/>
    <x v="2"/>
  </r>
  <r>
    <d v="2026-06-21T00:00:00"/>
    <n v="3054"/>
    <s v="201-CASE A9900 ESTEIRA"/>
    <s v="1"/>
    <s v="ALCON CIA DE ALCOOL CONCEICAO DA BARRA"/>
    <x v="1774"/>
    <n v="41"/>
    <n v="18.05"/>
    <s v="Frente 1"/>
    <x v="2"/>
  </r>
  <r>
    <d v="2026-06-22T00:00:00"/>
    <n v="3019"/>
    <s v="100-JOHN DEERE CH570 ESTEIRA"/>
    <s v="4533"/>
    <s v="NDB HOLDING AGRICOLA LTDA - MATRIZ"/>
    <x v="1775"/>
    <n v="27"/>
    <n v="17.72"/>
    <s v="Frente 2"/>
    <x v="2"/>
  </r>
  <r>
    <d v="2026-06-22T00:00:00"/>
    <n v="3021"/>
    <s v="100-JOHN DEERE CH570 ESTEIRA"/>
    <s v="4533"/>
    <s v="NDB HOLDING AGRICOLA LTDA - MATRIZ"/>
    <x v="1776"/>
    <n v="39"/>
    <n v="16.36"/>
    <s v="Frente 2"/>
    <x v="2"/>
  </r>
  <r>
    <d v="2026-06-22T00:00:00"/>
    <n v="3022"/>
    <s v="100-JOHN DEERE CH570 ESTEIRA"/>
    <s v="4533"/>
    <s v="NDB HOLDING AGRICOLA LTDA - MATRIZ"/>
    <x v="1777"/>
    <n v="37"/>
    <n v="17.59"/>
    <s v="Frente 2"/>
    <x v="2"/>
  </r>
  <r>
    <d v="2026-06-22T00:00:00"/>
    <n v="3023"/>
    <s v="100-JOHN DEERE CH570 ESTEIRA"/>
    <s v="4533"/>
    <s v="NDB HOLDING AGRICOLA LTDA - MATRIZ"/>
    <x v="1778"/>
    <n v="21"/>
    <n v="15.39"/>
    <s v="Frente 3"/>
    <x v="2"/>
  </r>
  <r>
    <d v="2026-06-22T00:00:00"/>
    <n v="3024"/>
    <s v="100-JOHN DEERE CH570 ESTEIRA"/>
    <s v="4533"/>
    <s v="NDB HOLDING AGRICOLA LTDA - MATRIZ"/>
    <x v="1779"/>
    <n v="19"/>
    <n v="16.18"/>
    <s v="Frente 3"/>
    <x v="2"/>
  </r>
  <r>
    <d v="2026-06-22T00:00:00"/>
    <n v="3025"/>
    <s v="100-JOHN DEERE CH570 ESTEIRA"/>
    <s v="4533"/>
    <s v="NDB HOLDING AGRICOLA LTDA - MATRIZ"/>
    <x v="1780"/>
    <n v="30"/>
    <n v="18.52"/>
    <s v="Frente 3"/>
    <x v="2"/>
  </r>
  <r>
    <d v="2026-06-22T00:00:00"/>
    <n v="3026"/>
    <s v="100-JOHN DEERE CH570 ESTEIRA"/>
    <s v="4533"/>
    <s v="NDB HOLDING AGRICOLA LTDA - MATRIZ"/>
    <x v="1781"/>
    <n v="34"/>
    <n v="19.39"/>
    <s v="Frente 3"/>
    <x v="2"/>
  </r>
  <r>
    <d v="2026-06-22T00:00:00"/>
    <n v="3028"/>
    <s v="101-JOHN DEERE CH670 ESTEIRA"/>
    <s v="4533"/>
    <s v="NDB HOLDING AGRICOLA LTDA - MATRIZ"/>
    <x v="1782"/>
    <n v="14"/>
    <n v="12.72"/>
    <s v="Frente 6"/>
    <x v="2"/>
  </r>
  <r>
    <d v="2026-06-22T00:00:00"/>
    <n v="3030"/>
    <s v="101-JOHN DEERE CH670 ESTEIRA"/>
    <s v="4533"/>
    <s v="NDB HOLDING AGRICOLA LTDA - MATRIZ"/>
    <x v="1783"/>
    <n v="24"/>
    <n v="16.059999999999999"/>
    <s v="Frente 7"/>
    <x v="2"/>
  </r>
  <r>
    <d v="2026-06-22T00:00:00"/>
    <n v="3031"/>
    <s v="101-JOHN DEERE CH670 ESTEIRA"/>
    <s v="4533"/>
    <s v="NDB HOLDING AGRICOLA LTDA - MATRIZ"/>
    <x v="1784"/>
    <n v="23"/>
    <n v="18.850000000000001"/>
    <s v="Frente 4"/>
    <x v="2"/>
  </r>
  <r>
    <d v="2026-06-22T00:00:00"/>
    <n v="3033"/>
    <s v="101-JOHN DEERE CH670 ESTEIRA"/>
    <s v="4533"/>
    <s v="NDB HOLDING AGRICOLA LTDA - MATRIZ"/>
    <x v="1785"/>
    <n v="9"/>
    <n v="14.15"/>
    <s v="Frente 7"/>
    <x v="2"/>
  </r>
  <r>
    <d v="2026-06-22T00:00:00"/>
    <n v="3034"/>
    <s v="101-JOHN DEERE CH670 ESTEIRA"/>
    <s v="4533"/>
    <s v="NDB HOLDING AGRICOLA LTDA - MATRIZ"/>
    <x v="1786"/>
    <n v="13"/>
    <n v="16.59"/>
    <s v="Frente 6"/>
    <x v="2"/>
  </r>
  <r>
    <d v="2026-06-22T00:00:00"/>
    <n v="3035"/>
    <s v="101-JOHN DEERE CH670 ESTEIRA"/>
    <s v="4533"/>
    <s v="NDB HOLDING AGRICOLA LTDA - MATRIZ"/>
    <x v="1787"/>
    <n v="35"/>
    <n v="17.600000000000001"/>
    <s v="Frente 4"/>
    <x v="2"/>
  </r>
  <r>
    <d v="2026-06-22T00:00:00"/>
    <n v="3041"/>
    <s v="100-JOHN DEERE CH570 ESTEIRA"/>
    <s v="4533"/>
    <s v="NDB HOLDING AGRICOLA LTDA - MATRIZ"/>
    <x v="1788"/>
    <n v="31"/>
    <n v="18.45"/>
    <s v="Frente 4"/>
    <x v="2"/>
  </r>
  <r>
    <d v="2026-06-22T00:00:00"/>
    <n v="3042"/>
    <s v="100-JOHN DEERE CH570 ESTEIRA"/>
    <s v="4533"/>
    <s v="NDB HOLDING AGRICOLA LTDA - MATRIZ"/>
    <x v="1789"/>
    <n v="19"/>
    <n v="17.760000000000002"/>
    <s v="Frente 6"/>
    <x v="2"/>
  </r>
  <r>
    <d v="2026-06-22T00:00:00"/>
    <n v="3043"/>
    <s v="100-JOHN DEERE CH570 ESTEIRA"/>
    <s v="4533"/>
    <s v="NDB HOLDING AGRICOLA LTDA - MATRIZ"/>
    <x v="1790"/>
    <n v="31"/>
    <n v="17.68"/>
    <s v="Frente 4"/>
    <x v="2"/>
  </r>
  <r>
    <d v="2026-06-22T00:00:00"/>
    <n v="3044"/>
    <s v="100-JOHN DEERE CH570 ESTEIRA"/>
    <s v="4533"/>
    <s v="NDB HOLDING AGRICOLA LTDA - MATRIZ"/>
    <x v="1791"/>
    <n v="23"/>
    <n v="17.77"/>
    <s v="Frente 7"/>
    <x v="2"/>
  </r>
  <r>
    <d v="2026-06-22T00:00:00"/>
    <n v="3045"/>
    <s v="100-JOHN DEERE CH570 ESTEIRA"/>
    <s v="4533"/>
    <s v="NDB HOLDING AGRICOLA LTDA - MATRIZ"/>
    <x v="1792"/>
    <n v="25"/>
    <n v="15.86"/>
    <s v="Frente 7"/>
    <x v="2"/>
  </r>
  <r>
    <d v="2026-06-22T00:00:00"/>
    <n v="3046"/>
    <s v="100-JOHN DEERE CH570 ESTEIRA"/>
    <s v="4533"/>
    <s v="NDB HOLDING AGRICOLA LTDA - MATRIZ"/>
    <x v="1793"/>
    <n v="16"/>
    <n v="14.67"/>
    <s v="Frente 6"/>
    <x v="2"/>
  </r>
  <r>
    <d v="2026-06-22T00:00:00"/>
    <n v="3047"/>
    <s v="100-JOHN DEERE CH570 ESTEIRA"/>
    <s v="4533"/>
    <s v="NDB HOLDING AGRICOLA LTDA - MATRIZ"/>
    <x v="1794"/>
    <n v="48"/>
    <n v="17.079999999999998"/>
    <s v="Frente 5"/>
    <x v="2"/>
  </r>
  <r>
    <d v="2026-06-22T00:00:00"/>
    <n v="3048"/>
    <s v="100-JOHN DEERE CH570 ESTEIRA"/>
    <s v="4533"/>
    <s v="NDB HOLDING AGRICOLA LTDA - MATRIZ"/>
    <x v="1795"/>
    <n v="50"/>
    <n v="16.8"/>
    <s v="Frente 5"/>
    <x v="2"/>
  </r>
  <r>
    <d v="2026-06-22T00:00:00"/>
    <n v="3049"/>
    <s v="100-JOHN DEERE CH570 ESTEIRA"/>
    <s v="4533"/>
    <s v="NDB HOLDING AGRICOLA LTDA - MATRIZ"/>
    <x v="1796"/>
    <n v="33"/>
    <n v="15.6"/>
    <s v="Frente 5"/>
    <x v="2"/>
  </r>
  <r>
    <d v="2026-06-22T00:00:00"/>
    <n v="3050"/>
    <s v="100-JOHN DEERE CH570 ESTEIRA"/>
    <s v="4533"/>
    <s v="NDB HOLDING AGRICOLA LTDA - MATRIZ"/>
    <x v="1797"/>
    <n v="37"/>
    <n v="15.86"/>
    <s v="Frente 5"/>
    <x v="2"/>
  </r>
  <r>
    <d v="2026-06-22T00:00:00"/>
    <n v="3051"/>
    <s v="201-CASE A9900 ESTEIRA"/>
    <s v="1"/>
    <s v="ALCON CIA DE ALCOOL CONCEICAO DA BARRA"/>
    <x v="1798"/>
    <n v="38"/>
    <n v="16.2"/>
    <s v="Frente 1"/>
    <x v="2"/>
  </r>
  <r>
    <d v="2026-06-22T00:00:00"/>
    <n v="3052"/>
    <s v="201-CASE A9900 ESTEIRA"/>
    <s v="1"/>
    <s v="ALCON CIA DE ALCOOL CONCEICAO DA BARRA"/>
    <x v="1799"/>
    <n v="37"/>
    <n v="16.07"/>
    <s v="Frente 1"/>
    <x v="2"/>
  </r>
  <r>
    <d v="2026-06-22T00:00:00"/>
    <n v="3053"/>
    <s v="201-CASE A9900 ESTEIRA"/>
    <s v="1"/>
    <s v="ALCON CIA DE ALCOOL CONCEICAO DA BARRA"/>
    <x v="1800"/>
    <n v="43"/>
    <n v="15.74"/>
    <s v="Frente 1"/>
    <x v="2"/>
  </r>
  <r>
    <d v="2026-06-22T00:00:00"/>
    <n v="3054"/>
    <s v="201-CASE A9900 ESTEIRA"/>
    <s v="1"/>
    <s v="ALCON CIA DE ALCOOL CONCEICAO DA BARRA"/>
    <x v="1801"/>
    <n v="53"/>
    <n v="16.059999999999999"/>
    <s v="Frente 1"/>
    <x v="2"/>
  </r>
  <r>
    <d v="2026-06-23T00:00:00"/>
    <n v="3019"/>
    <s v="100-JOHN DEERE CH570 ESTEIRA"/>
    <s v="4533"/>
    <s v="NDB HOLDING AGRICOLA LTDA - MATRIZ"/>
    <x v="1802"/>
    <n v="28"/>
    <n v="16.309999999999999"/>
    <s v="Frente 2"/>
    <x v="2"/>
  </r>
  <r>
    <d v="2026-06-23T00:00:00"/>
    <n v="3020"/>
    <s v="100-JOHN DEERE CH570 ESTEIRA"/>
    <s v="4533"/>
    <s v="NDB HOLDING AGRICOLA LTDA - MATRIZ"/>
    <x v="1803"/>
    <n v="2"/>
    <n v="15.11"/>
    <s v="Frente 2"/>
    <x v="2"/>
  </r>
  <r>
    <d v="2026-06-23T00:00:00"/>
    <n v="3021"/>
    <s v="100-JOHN DEERE CH570 ESTEIRA"/>
    <s v="4533"/>
    <s v="NDB HOLDING AGRICOLA LTDA - MATRIZ"/>
    <x v="1804"/>
    <n v="30"/>
    <n v="16.61"/>
    <s v="Frente 2"/>
    <x v="2"/>
  </r>
  <r>
    <d v="2026-06-23T00:00:00"/>
    <n v="3022"/>
    <s v="100-JOHN DEERE CH570 ESTEIRA"/>
    <s v="4533"/>
    <s v="NDB HOLDING AGRICOLA LTDA - MATRIZ"/>
    <x v="1805"/>
    <n v="24"/>
    <n v="16"/>
    <s v="Frente 2"/>
    <x v="2"/>
  </r>
  <r>
    <d v="2026-06-23T00:00:00"/>
    <n v="3023"/>
    <s v="100-JOHN DEERE CH570 ESTEIRA"/>
    <s v="4533"/>
    <s v="NDB HOLDING AGRICOLA LTDA - MATRIZ"/>
    <x v="1806"/>
    <n v="27"/>
    <n v="18.34"/>
    <s v="Frente 3"/>
    <x v="2"/>
  </r>
  <r>
    <d v="2026-06-23T00:00:00"/>
    <n v="3024"/>
    <s v="100-JOHN DEERE CH570 ESTEIRA"/>
    <s v="4533"/>
    <s v="NDB HOLDING AGRICOLA LTDA - MATRIZ"/>
    <x v="1807"/>
    <n v="24"/>
    <n v="18.27"/>
    <s v="Frente 3"/>
    <x v="2"/>
  </r>
  <r>
    <d v="2026-06-23T00:00:00"/>
    <n v="3025"/>
    <s v="100-JOHN DEERE CH570 ESTEIRA"/>
    <s v="4533"/>
    <s v="NDB HOLDING AGRICOLA LTDA - MATRIZ"/>
    <x v="1808"/>
    <n v="26"/>
    <n v="18.52"/>
    <s v="Frente 3"/>
    <x v="2"/>
  </r>
  <r>
    <d v="2026-06-23T00:00:00"/>
    <n v="3026"/>
    <s v="100-JOHN DEERE CH570 ESTEIRA"/>
    <s v="4533"/>
    <s v="NDB HOLDING AGRICOLA LTDA - MATRIZ"/>
    <x v="1809"/>
    <n v="32"/>
    <n v="17.72"/>
    <s v="Frente 3"/>
    <x v="2"/>
  </r>
  <r>
    <d v="2026-06-23T00:00:00"/>
    <n v="3028"/>
    <s v="101-JOHN DEERE CH670 ESTEIRA"/>
    <s v="4533"/>
    <s v="NDB HOLDING AGRICOLA LTDA - MATRIZ"/>
    <x v="1810"/>
    <n v="27"/>
    <n v="19.170000000000002"/>
    <s v="Frente 6"/>
    <x v="2"/>
  </r>
  <r>
    <d v="2026-06-23T00:00:00"/>
    <n v="3030"/>
    <s v="101-JOHN DEERE CH670 ESTEIRA"/>
    <s v="4533"/>
    <s v="NDB HOLDING AGRICOLA LTDA - MATRIZ"/>
    <x v="1811"/>
    <n v="32"/>
    <n v="14.87"/>
    <s v="Frente 7"/>
    <x v="2"/>
  </r>
  <r>
    <d v="2026-06-23T00:00:00"/>
    <n v="3031"/>
    <s v="101-JOHN DEERE CH670 ESTEIRA"/>
    <s v="4533"/>
    <s v="NDB HOLDING AGRICOLA LTDA - MATRIZ"/>
    <x v="1812"/>
    <n v="20"/>
    <n v="16.09"/>
    <s v="Frente 4"/>
    <x v="2"/>
  </r>
  <r>
    <d v="2026-06-23T00:00:00"/>
    <n v="3033"/>
    <s v="101-JOHN DEERE CH670 ESTEIRA"/>
    <s v="4533"/>
    <s v="NDB HOLDING AGRICOLA LTDA - MATRIZ"/>
    <x v="1813"/>
    <n v="30"/>
    <n v="17.09"/>
    <s v="Frente 7"/>
    <x v="2"/>
  </r>
  <r>
    <d v="2026-06-23T00:00:00"/>
    <n v="3034"/>
    <s v="101-JOHN DEERE CH670 ESTEIRA"/>
    <s v="4533"/>
    <s v="NDB HOLDING AGRICOLA LTDA - MATRIZ"/>
    <x v="1814"/>
    <n v="5"/>
    <n v="13.65"/>
    <s v="Frente 6"/>
    <x v="2"/>
  </r>
  <r>
    <d v="2026-06-23T00:00:00"/>
    <n v="3035"/>
    <s v="101-JOHN DEERE CH670 ESTEIRA"/>
    <s v="4533"/>
    <s v="NDB HOLDING AGRICOLA LTDA - MATRIZ"/>
    <x v="1815"/>
    <n v="29"/>
    <n v="16.93"/>
    <s v="Frente 4"/>
    <x v="2"/>
  </r>
  <r>
    <d v="2026-06-23T00:00:00"/>
    <n v="3041"/>
    <s v="100-JOHN DEERE CH570 ESTEIRA"/>
    <s v="4533"/>
    <s v="NDB HOLDING AGRICOLA LTDA - MATRIZ"/>
    <x v="1816"/>
    <n v="27"/>
    <n v="17.34"/>
    <s v="Frente 4"/>
    <x v="2"/>
  </r>
  <r>
    <d v="2026-06-23T00:00:00"/>
    <n v="3042"/>
    <s v="100-JOHN DEERE CH570 ESTEIRA"/>
    <s v="4533"/>
    <s v="NDB HOLDING AGRICOLA LTDA - MATRIZ"/>
    <x v="1817"/>
    <n v="14"/>
    <n v="16.21"/>
    <s v="Frente 6"/>
    <x v="2"/>
  </r>
  <r>
    <d v="2026-06-23T00:00:00"/>
    <n v="3043"/>
    <s v="100-JOHN DEERE CH570 ESTEIRA"/>
    <s v="4533"/>
    <s v="NDB HOLDING AGRICOLA LTDA - MATRIZ"/>
    <x v="1818"/>
    <n v="31"/>
    <n v="20.03"/>
    <s v="Frente 4"/>
    <x v="2"/>
  </r>
  <r>
    <d v="2026-06-23T00:00:00"/>
    <n v="3044"/>
    <s v="100-JOHN DEERE CH570 ESTEIRA"/>
    <s v="4533"/>
    <s v="NDB HOLDING AGRICOLA LTDA - MATRIZ"/>
    <x v="1819"/>
    <n v="25"/>
    <n v="14.07"/>
    <s v="Frente 7"/>
    <x v="2"/>
  </r>
  <r>
    <d v="2026-06-23T00:00:00"/>
    <n v="3045"/>
    <s v="100-JOHN DEERE CH570 ESTEIRA"/>
    <s v="4533"/>
    <s v="NDB HOLDING AGRICOLA LTDA - MATRIZ"/>
    <x v="1820"/>
    <n v="18"/>
    <n v="16.399999999999999"/>
    <s v="Frente 7"/>
    <x v="2"/>
  </r>
  <r>
    <d v="2026-06-23T00:00:00"/>
    <n v="3046"/>
    <s v="100-JOHN DEERE CH570 ESTEIRA"/>
    <s v="4533"/>
    <s v="NDB HOLDING AGRICOLA LTDA - MATRIZ"/>
    <x v="1821"/>
    <n v="20"/>
    <n v="17.05"/>
    <s v="Frente 6"/>
    <x v="2"/>
  </r>
  <r>
    <d v="2026-06-23T00:00:00"/>
    <n v="3047"/>
    <s v="100-JOHN DEERE CH570 ESTEIRA"/>
    <s v="4533"/>
    <s v="NDB HOLDING AGRICOLA LTDA - MATRIZ"/>
    <x v="1822"/>
    <n v="47"/>
    <n v="18.260000000000002"/>
    <s v="Frente 5"/>
    <x v="2"/>
  </r>
  <r>
    <d v="2026-06-23T00:00:00"/>
    <n v="3048"/>
    <s v="100-JOHN DEERE CH570 ESTEIRA"/>
    <s v="4533"/>
    <s v="NDB HOLDING AGRICOLA LTDA - MATRIZ"/>
    <x v="1823"/>
    <n v="39"/>
    <n v="16.239999999999998"/>
    <s v="Frente 5"/>
    <x v="2"/>
  </r>
  <r>
    <d v="2026-06-23T00:00:00"/>
    <n v="3049"/>
    <s v="100-JOHN DEERE CH570 ESTEIRA"/>
    <s v="4533"/>
    <s v="NDB HOLDING AGRICOLA LTDA - MATRIZ"/>
    <x v="1824"/>
    <n v="33"/>
    <n v="15.7"/>
    <s v="Frente 5"/>
    <x v="2"/>
  </r>
  <r>
    <d v="2026-06-23T00:00:00"/>
    <n v="3050"/>
    <s v="100-JOHN DEERE CH570 ESTEIRA"/>
    <s v="4533"/>
    <s v="NDB HOLDING AGRICOLA LTDA - MATRIZ"/>
    <x v="1825"/>
    <n v="41"/>
    <n v="15.13"/>
    <s v="Frente 5"/>
    <x v="2"/>
  </r>
  <r>
    <d v="2026-06-23T00:00:00"/>
    <n v="3051"/>
    <s v="201-CASE A9900 ESTEIRA"/>
    <s v="1"/>
    <s v="ALCON CIA DE ALCOOL CONCEICAO DA BARRA"/>
    <x v="1826"/>
    <n v="36"/>
    <n v="16.36"/>
    <s v="Frente 1"/>
    <x v="2"/>
  </r>
  <r>
    <d v="2026-06-23T00:00:00"/>
    <n v="3052"/>
    <s v="201-CASE A9900 ESTEIRA"/>
    <s v="1"/>
    <s v="ALCON CIA DE ALCOOL CONCEICAO DA BARRA"/>
    <x v="1827"/>
    <n v="28"/>
    <n v="15.38"/>
    <s v="Frente 1"/>
    <x v="2"/>
  </r>
  <r>
    <d v="2026-06-23T00:00:00"/>
    <n v="3053"/>
    <s v="201-CASE A9900 ESTEIRA"/>
    <s v="1"/>
    <s v="ALCON CIA DE ALCOOL CONCEICAO DA BARRA"/>
    <x v="1828"/>
    <n v="33"/>
    <n v="17.809999999999999"/>
    <s v="Frente 1"/>
    <x v="2"/>
  </r>
  <r>
    <d v="2026-06-23T00:00:00"/>
    <n v="3054"/>
    <s v="201-CASE A9900 ESTEIRA"/>
    <s v="1"/>
    <s v="ALCON CIA DE ALCOOL CONCEICAO DA BARRA"/>
    <x v="1829"/>
    <n v="44"/>
    <n v="16.89"/>
    <s v="Frente 1"/>
    <x v="2"/>
  </r>
  <r>
    <d v="2026-06-24T00:00:00"/>
    <n v="3019"/>
    <s v="100-JOHN DEERE CH570 ESTEIRA"/>
    <s v="4533"/>
    <s v="NDB HOLDING AGRICOLA LTDA - MATRIZ"/>
    <x v="1830"/>
    <n v="29"/>
    <n v="16.88"/>
    <s v="Frente 2"/>
    <x v="2"/>
  </r>
  <r>
    <d v="2026-06-24T00:00:00"/>
    <n v="3020"/>
    <s v="100-JOHN DEERE CH570 ESTEIRA"/>
    <s v="4533"/>
    <s v="NDB HOLDING AGRICOLA LTDA - MATRIZ"/>
    <x v="1831"/>
    <n v="13"/>
    <n v="15.17"/>
    <s v="Frente 2"/>
    <x v="2"/>
  </r>
  <r>
    <d v="2026-06-24T00:00:00"/>
    <n v="3021"/>
    <s v="100-JOHN DEERE CH570 ESTEIRA"/>
    <s v="4533"/>
    <s v="NDB HOLDING AGRICOLA LTDA - MATRIZ"/>
    <x v="1832"/>
    <n v="29"/>
    <n v="16.670000000000002"/>
    <s v="Frente 2"/>
    <x v="2"/>
  </r>
  <r>
    <d v="2026-06-24T00:00:00"/>
    <n v="3022"/>
    <s v="100-JOHN DEERE CH570 ESTEIRA"/>
    <s v="4533"/>
    <s v="NDB HOLDING AGRICOLA LTDA - MATRIZ"/>
    <x v="1833"/>
    <n v="37"/>
    <n v="16.86"/>
    <s v="Frente 2"/>
    <x v="2"/>
  </r>
  <r>
    <d v="2026-06-24T00:00:00"/>
    <n v="3023"/>
    <s v="100-JOHN DEERE CH570 ESTEIRA"/>
    <s v="4533"/>
    <s v="NDB HOLDING AGRICOLA LTDA - MATRIZ"/>
    <x v="1834"/>
    <n v="43"/>
    <n v="18.03"/>
    <s v="Frente 3"/>
    <x v="2"/>
  </r>
  <r>
    <d v="2026-06-24T00:00:00"/>
    <n v="3024"/>
    <s v="100-JOHN DEERE CH570 ESTEIRA"/>
    <s v="4533"/>
    <s v="NDB HOLDING AGRICOLA LTDA - MATRIZ"/>
    <x v="1835"/>
    <n v="28"/>
    <n v="15.45"/>
    <s v="Frente 3"/>
    <x v="2"/>
  </r>
  <r>
    <d v="2026-06-24T00:00:00"/>
    <n v="3025"/>
    <s v="100-JOHN DEERE CH570 ESTEIRA"/>
    <s v="4533"/>
    <s v="NDB HOLDING AGRICOLA LTDA - MATRIZ"/>
    <x v="1836"/>
    <n v="17"/>
    <n v="17.95"/>
    <s v="Frente 3"/>
    <x v="2"/>
  </r>
  <r>
    <d v="2026-06-24T00:00:00"/>
    <n v="3026"/>
    <s v="100-JOHN DEERE CH570 ESTEIRA"/>
    <s v="4533"/>
    <s v="NDB HOLDING AGRICOLA LTDA - MATRIZ"/>
    <x v="1837"/>
    <n v="35"/>
    <n v="16.420000000000002"/>
    <s v="Frente 3"/>
    <x v="2"/>
  </r>
  <r>
    <d v="2026-06-24T00:00:00"/>
    <n v="3028"/>
    <s v="101-JOHN DEERE CH670 ESTEIRA"/>
    <s v="4533"/>
    <s v="NDB HOLDING AGRICOLA LTDA - MATRIZ"/>
    <x v="1838"/>
    <n v="31"/>
    <n v="15.06"/>
    <s v="Frente 6"/>
    <x v="2"/>
  </r>
  <r>
    <d v="2026-06-24T00:00:00"/>
    <n v="3030"/>
    <s v="101-JOHN DEERE CH670 ESTEIRA"/>
    <s v="4533"/>
    <s v="NDB HOLDING AGRICOLA LTDA - MATRIZ"/>
    <x v="1839"/>
    <n v="21"/>
    <n v="15.43"/>
    <s v="Frente 7"/>
    <x v="2"/>
  </r>
  <r>
    <d v="2026-06-24T00:00:00"/>
    <n v="3031"/>
    <s v="101-JOHN DEERE CH670 ESTEIRA"/>
    <s v="4533"/>
    <s v="NDB HOLDING AGRICOLA LTDA - MATRIZ"/>
    <x v="1840"/>
    <n v="37"/>
    <n v="17.89"/>
    <s v="Frente 4"/>
    <x v="2"/>
  </r>
  <r>
    <d v="2026-06-24T00:00:00"/>
    <n v="3033"/>
    <s v="101-JOHN DEERE CH670 ESTEIRA"/>
    <s v="4533"/>
    <s v="NDB HOLDING AGRICOLA LTDA - MATRIZ"/>
    <x v="1841"/>
    <n v="24"/>
    <n v="16.75"/>
    <s v="Frente 7"/>
    <x v="2"/>
  </r>
  <r>
    <d v="2026-06-24T00:00:00"/>
    <n v="3034"/>
    <s v="101-JOHN DEERE CH670 ESTEIRA"/>
    <s v="4533"/>
    <s v="NDB HOLDING AGRICOLA LTDA - MATRIZ"/>
    <x v="1842"/>
    <n v="20"/>
    <n v="16.86"/>
    <s v="Frente 6"/>
    <x v="2"/>
  </r>
  <r>
    <d v="2026-06-24T00:00:00"/>
    <n v="3035"/>
    <s v="101-JOHN DEERE CH670 ESTEIRA"/>
    <s v="4533"/>
    <s v="NDB HOLDING AGRICOLA LTDA - MATRIZ"/>
    <x v="1843"/>
    <n v="34"/>
    <n v="17.37"/>
    <s v="Frente 4"/>
    <x v="2"/>
  </r>
  <r>
    <d v="2026-06-24T00:00:00"/>
    <n v="3041"/>
    <s v="100-JOHN DEERE CH570 ESTEIRA"/>
    <s v="4533"/>
    <s v="NDB HOLDING AGRICOLA LTDA - MATRIZ"/>
    <x v="1844"/>
    <n v="30"/>
    <n v="17.100000000000001"/>
    <s v="Frente 4"/>
    <x v="2"/>
  </r>
  <r>
    <d v="2026-06-24T00:00:00"/>
    <n v="3042"/>
    <s v="100-JOHN DEERE CH570 ESTEIRA"/>
    <s v="4533"/>
    <s v="NDB HOLDING AGRICOLA LTDA - MATRIZ"/>
    <x v="1845"/>
    <n v="28"/>
    <n v="17.579999999999998"/>
    <s v="Frente 6"/>
    <x v="2"/>
  </r>
  <r>
    <d v="2026-06-24T00:00:00"/>
    <n v="3043"/>
    <s v="100-JOHN DEERE CH570 ESTEIRA"/>
    <s v="4533"/>
    <s v="NDB HOLDING AGRICOLA LTDA - MATRIZ"/>
    <x v="1846"/>
    <n v="19"/>
    <n v="18.29"/>
    <s v="Frente 4"/>
    <x v="2"/>
  </r>
  <r>
    <d v="2026-06-24T00:00:00"/>
    <n v="3044"/>
    <s v="100-JOHN DEERE CH570 ESTEIRA"/>
    <s v="4533"/>
    <s v="NDB HOLDING AGRICOLA LTDA - MATRIZ"/>
    <x v="1847"/>
    <n v="24"/>
    <n v="15.85"/>
    <s v="Frente 7"/>
    <x v="2"/>
  </r>
  <r>
    <d v="2026-06-24T00:00:00"/>
    <n v="3045"/>
    <s v="100-JOHN DEERE CH570 ESTEIRA"/>
    <s v="4533"/>
    <s v="NDB HOLDING AGRICOLA LTDA - MATRIZ"/>
    <x v="1848"/>
    <n v="21"/>
    <n v="16.47"/>
    <s v="Frente 7"/>
    <x v="2"/>
  </r>
  <r>
    <d v="2026-06-24T00:00:00"/>
    <n v="3046"/>
    <s v="100-JOHN DEERE CH570 ESTEIRA"/>
    <s v="4533"/>
    <s v="NDB HOLDING AGRICOLA LTDA - MATRIZ"/>
    <x v="1849"/>
    <n v="19"/>
    <n v="15.55"/>
    <s v="Frente 6"/>
    <x v="2"/>
  </r>
  <r>
    <d v="2026-06-24T00:00:00"/>
    <n v="3047"/>
    <s v="100-JOHN DEERE CH570 ESTEIRA"/>
    <s v="4533"/>
    <s v="NDB HOLDING AGRICOLA LTDA - MATRIZ"/>
    <x v="1850"/>
    <n v="37"/>
    <n v="16.36"/>
    <s v="Frente 5"/>
    <x v="2"/>
  </r>
  <r>
    <d v="2026-06-24T00:00:00"/>
    <n v="3048"/>
    <s v="100-JOHN DEERE CH570 ESTEIRA"/>
    <s v="4533"/>
    <s v="NDB HOLDING AGRICOLA LTDA - MATRIZ"/>
    <x v="1851"/>
    <n v="26"/>
    <n v="20.16"/>
    <s v="Frente 5"/>
    <x v="2"/>
  </r>
  <r>
    <d v="2026-06-24T00:00:00"/>
    <n v="3049"/>
    <s v="100-JOHN DEERE CH570 ESTEIRA"/>
    <s v="4533"/>
    <s v="NDB HOLDING AGRICOLA LTDA - MATRIZ"/>
    <x v="1852"/>
    <n v="32"/>
    <n v="16.68"/>
    <s v="Frente 5"/>
    <x v="2"/>
  </r>
  <r>
    <d v="2026-06-24T00:00:00"/>
    <n v="3050"/>
    <s v="100-JOHN DEERE CH570 ESTEIRA"/>
    <s v="4533"/>
    <s v="NDB HOLDING AGRICOLA LTDA - MATRIZ"/>
    <x v="1853"/>
    <n v="38"/>
    <n v="17.420000000000002"/>
    <s v="Frente 5"/>
    <x v="2"/>
  </r>
  <r>
    <d v="2026-06-24T00:00:00"/>
    <n v="3051"/>
    <s v="201-CASE A9900 ESTEIRA"/>
    <s v="1"/>
    <s v="ALCON CIA DE ALCOOL CONCEICAO DA BARRA"/>
    <x v="1854"/>
    <n v="31"/>
    <n v="15.93"/>
    <s v="Frente 1"/>
    <x v="2"/>
  </r>
  <r>
    <d v="2026-06-24T00:00:00"/>
    <n v="3052"/>
    <s v="201-CASE A9900 ESTEIRA"/>
    <s v="1"/>
    <s v="ALCON CIA DE ALCOOL CONCEICAO DA BARRA"/>
    <x v="1855"/>
    <n v="17"/>
    <n v="15.58"/>
    <s v="Frente 1"/>
    <x v="2"/>
  </r>
  <r>
    <d v="2026-06-24T00:00:00"/>
    <n v="3053"/>
    <s v="201-CASE A9900 ESTEIRA"/>
    <s v="1"/>
    <s v="ALCON CIA DE ALCOOL CONCEICAO DA BARRA"/>
    <x v="1856"/>
    <n v="33"/>
    <n v="17.78"/>
    <s v="Frente 1"/>
    <x v="2"/>
  </r>
  <r>
    <d v="2026-06-24T00:00:00"/>
    <n v="3054"/>
    <s v="201-CASE A9900 ESTEIRA"/>
    <s v="1"/>
    <s v="ALCON CIA DE ALCOOL CONCEICAO DA BARRA"/>
    <x v="1857"/>
    <n v="28"/>
    <n v="16.02"/>
    <s v="Frente 1"/>
    <x v="2"/>
  </r>
  <r>
    <d v="2026-06-25T00:00:00"/>
    <n v="3019"/>
    <s v="100-JOHN DEERE CH570 ESTEIRA"/>
    <s v="4533"/>
    <s v="NDB HOLDING AGRICOLA LTDA - MATRIZ"/>
    <x v="1858"/>
    <n v="25"/>
    <n v="16.27"/>
    <s v="Frente 2"/>
    <x v="2"/>
  </r>
  <r>
    <d v="2026-06-25T00:00:00"/>
    <n v="3020"/>
    <s v="100-JOHN DEERE CH570 ESTEIRA"/>
    <s v="4533"/>
    <s v="NDB HOLDING AGRICOLA LTDA - MATRIZ"/>
    <x v="1859"/>
    <n v="21"/>
    <n v="16.21"/>
    <s v="Frente 2"/>
    <x v="2"/>
  </r>
  <r>
    <d v="2026-06-25T00:00:00"/>
    <n v="3021"/>
    <s v="100-JOHN DEERE CH570 ESTEIRA"/>
    <s v="4533"/>
    <s v="NDB HOLDING AGRICOLA LTDA - MATRIZ"/>
    <x v="1860"/>
    <n v="21"/>
    <n v="18.43"/>
    <s v="Frente 2"/>
    <x v="2"/>
  </r>
  <r>
    <d v="2026-06-25T00:00:00"/>
    <n v="3022"/>
    <s v="100-JOHN DEERE CH570 ESTEIRA"/>
    <s v="4533"/>
    <s v="NDB HOLDING AGRICOLA LTDA - MATRIZ"/>
    <x v="1861"/>
    <n v="20"/>
    <n v="16.670000000000002"/>
    <s v="Frente 2"/>
    <x v="2"/>
  </r>
  <r>
    <d v="2026-06-25T00:00:00"/>
    <n v="3023"/>
    <s v="100-JOHN DEERE CH570 ESTEIRA"/>
    <s v="4533"/>
    <s v="NDB HOLDING AGRICOLA LTDA - MATRIZ"/>
    <x v="1862"/>
    <n v="28"/>
    <n v="19.38"/>
    <s v="Frente 3"/>
    <x v="2"/>
  </r>
  <r>
    <d v="2026-06-25T00:00:00"/>
    <n v="3024"/>
    <s v="100-JOHN DEERE CH570 ESTEIRA"/>
    <s v="4533"/>
    <s v="NDB HOLDING AGRICOLA LTDA - MATRIZ"/>
    <x v="1863"/>
    <n v="30"/>
    <n v="16.54"/>
    <s v="Frente 3"/>
    <x v="2"/>
  </r>
  <r>
    <d v="2026-06-25T00:00:00"/>
    <n v="3025"/>
    <s v="100-JOHN DEERE CH570 ESTEIRA"/>
    <s v="4533"/>
    <s v="NDB HOLDING AGRICOLA LTDA - MATRIZ"/>
    <x v="1864"/>
    <n v="20"/>
    <n v="19.41"/>
    <s v="Frente 3"/>
    <x v="2"/>
  </r>
  <r>
    <d v="2026-06-25T00:00:00"/>
    <n v="3026"/>
    <s v="100-JOHN DEERE CH570 ESTEIRA"/>
    <s v="4533"/>
    <s v="NDB HOLDING AGRICOLA LTDA - MATRIZ"/>
    <x v="1865"/>
    <n v="28"/>
    <n v="18.690000000000001"/>
    <s v="Frente 3"/>
    <x v="2"/>
  </r>
  <r>
    <d v="2026-06-25T00:00:00"/>
    <n v="3028"/>
    <s v="101-JOHN DEERE CH670 ESTEIRA"/>
    <s v="4533"/>
    <s v="NDB HOLDING AGRICOLA LTDA - MATRIZ"/>
    <x v="1866"/>
    <n v="29"/>
    <n v="16.89"/>
    <s v="Frente 6"/>
    <x v="2"/>
  </r>
  <r>
    <d v="2026-06-25T00:00:00"/>
    <n v="3030"/>
    <s v="101-JOHN DEERE CH670 ESTEIRA"/>
    <s v="4533"/>
    <s v="NDB HOLDING AGRICOLA LTDA - MATRIZ"/>
    <x v="1867"/>
    <n v="12"/>
    <n v="14.52"/>
    <s v="Frente 7"/>
    <x v="2"/>
  </r>
  <r>
    <d v="2026-06-25T00:00:00"/>
    <n v="3031"/>
    <s v="101-JOHN DEERE CH670 ESTEIRA"/>
    <s v="4533"/>
    <s v="NDB HOLDING AGRICOLA LTDA - MATRIZ"/>
    <x v="1868"/>
    <n v="35"/>
    <n v="16.350000000000001"/>
    <s v="Frente 4"/>
    <x v="2"/>
  </r>
  <r>
    <d v="2026-06-25T00:00:00"/>
    <n v="3033"/>
    <s v="101-JOHN DEERE CH670 ESTEIRA"/>
    <s v="4533"/>
    <s v="NDB HOLDING AGRICOLA LTDA - MATRIZ"/>
    <x v="1869"/>
    <n v="18"/>
    <n v="14.64"/>
    <s v="Frente 7"/>
    <x v="2"/>
  </r>
  <r>
    <d v="2026-06-25T00:00:00"/>
    <n v="3034"/>
    <s v="101-JOHN DEERE CH670 ESTEIRA"/>
    <s v="4533"/>
    <s v="NDB HOLDING AGRICOLA LTDA - MATRIZ"/>
    <x v="1870"/>
    <n v="34"/>
    <n v="15.73"/>
    <s v="Frente 6"/>
    <x v="2"/>
  </r>
  <r>
    <d v="2026-06-25T00:00:00"/>
    <n v="3035"/>
    <s v="101-JOHN DEERE CH670 ESTEIRA"/>
    <s v="4533"/>
    <s v="NDB HOLDING AGRICOLA LTDA - MATRIZ"/>
    <x v="1871"/>
    <n v="36"/>
    <n v="18.39"/>
    <s v="Frente 4"/>
    <x v="2"/>
  </r>
  <r>
    <d v="2026-06-25T00:00:00"/>
    <n v="3041"/>
    <s v="100-JOHN DEERE CH570 ESTEIRA"/>
    <s v="4533"/>
    <s v="NDB HOLDING AGRICOLA LTDA - MATRIZ"/>
    <x v="1872"/>
    <n v="30"/>
    <n v="15.72"/>
    <s v="Frente 4"/>
    <x v="2"/>
  </r>
  <r>
    <d v="2026-06-25T00:00:00"/>
    <n v="3042"/>
    <s v="100-JOHN DEERE CH570 ESTEIRA"/>
    <s v="4533"/>
    <s v="NDB HOLDING AGRICOLA LTDA - MATRIZ"/>
    <x v="1873"/>
    <n v="27"/>
    <n v="15.4"/>
    <s v="Frente 6"/>
    <x v="2"/>
  </r>
  <r>
    <d v="2026-06-25T00:00:00"/>
    <n v="3043"/>
    <s v="100-JOHN DEERE CH570 ESTEIRA"/>
    <s v="4533"/>
    <s v="NDB HOLDING AGRICOLA LTDA - MATRIZ"/>
    <x v="1874"/>
    <n v="24"/>
    <n v="19.420000000000002"/>
    <s v="Frente 4"/>
    <x v="2"/>
  </r>
  <r>
    <d v="2026-06-25T00:00:00"/>
    <n v="3044"/>
    <s v="100-JOHN DEERE CH570 ESTEIRA"/>
    <s v="4533"/>
    <s v="NDB HOLDING AGRICOLA LTDA - MATRIZ"/>
    <x v="1875"/>
    <n v="21"/>
    <n v="17.18"/>
    <s v="Frente 7"/>
    <x v="2"/>
  </r>
  <r>
    <d v="2026-06-25T00:00:00"/>
    <n v="3045"/>
    <s v="100-JOHN DEERE CH570 ESTEIRA"/>
    <s v="4533"/>
    <s v="NDB HOLDING AGRICOLA LTDA - MATRIZ"/>
    <x v="1876"/>
    <n v="7"/>
    <n v="13.04"/>
    <s v="Frente 7"/>
    <x v="2"/>
  </r>
  <r>
    <d v="2026-06-25T00:00:00"/>
    <n v="3046"/>
    <s v="100-JOHN DEERE CH570 ESTEIRA"/>
    <s v="4533"/>
    <s v="NDB HOLDING AGRICOLA LTDA - MATRIZ"/>
    <x v="1877"/>
    <n v="15"/>
    <n v="18.86"/>
    <s v="Frente 6"/>
    <x v="2"/>
  </r>
  <r>
    <d v="2026-06-25T00:00:00"/>
    <n v="3047"/>
    <s v="100-JOHN DEERE CH570 ESTEIRA"/>
    <s v="4533"/>
    <s v="NDB HOLDING AGRICOLA LTDA - MATRIZ"/>
    <x v="1878"/>
    <n v="25"/>
    <n v="19.36"/>
    <s v="Frente 5"/>
    <x v="2"/>
  </r>
  <r>
    <d v="2026-06-25T00:00:00"/>
    <n v="3048"/>
    <s v="100-JOHN DEERE CH570 ESTEIRA"/>
    <s v="4533"/>
    <s v="NDB HOLDING AGRICOLA LTDA - MATRIZ"/>
    <x v="1879"/>
    <n v="31"/>
    <n v="16.62"/>
    <s v="Frente 5"/>
    <x v="2"/>
  </r>
  <r>
    <d v="2026-06-25T00:00:00"/>
    <n v="3049"/>
    <s v="100-JOHN DEERE CH570 ESTEIRA"/>
    <s v="4533"/>
    <s v="NDB HOLDING AGRICOLA LTDA - MATRIZ"/>
    <x v="1880"/>
    <n v="29"/>
    <n v="17.29"/>
    <s v="Frente 5"/>
    <x v="2"/>
  </r>
  <r>
    <d v="2026-06-25T00:00:00"/>
    <n v="3050"/>
    <s v="100-JOHN DEERE CH570 ESTEIRA"/>
    <s v="4533"/>
    <s v="NDB HOLDING AGRICOLA LTDA - MATRIZ"/>
    <x v="1881"/>
    <n v="28"/>
    <n v="17.440000000000001"/>
    <s v="Frente 5"/>
    <x v="2"/>
  </r>
  <r>
    <d v="2026-06-25T00:00:00"/>
    <n v="3051"/>
    <s v="201-CASE A9900 ESTEIRA"/>
    <s v="1"/>
    <s v="ALCON CIA DE ALCOOL CONCEICAO DA BARRA"/>
    <x v="1882"/>
    <n v="35"/>
    <n v="15.34"/>
    <s v="Frente 1"/>
    <x v="2"/>
  </r>
  <r>
    <d v="2026-06-25T00:00:00"/>
    <n v="3052"/>
    <s v="201-CASE A9900 ESTEIRA"/>
    <s v="1"/>
    <s v="ALCON CIA DE ALCOOL CONCEICAO DA BARRA"/>
    <x v="1883"/>
    <n v="28"/>
    <n v="15.73"/>
    <s v="Frente 1"/>
    <x v="2"/>
  </r>
  <r>
    <d v="2026-06-25T00:00:00"/>
    <n v="3053"/>
    <s v="201-CASE A9900 ESTEIRA"/>
    <s v="1"/>
    <s v="ALCON CIA DE ALCOOL CONCEICAO DA BARRA"/>
    <x v="1884"/>
    <n v="27"/>
    <n v="15.98"/>
    <s v="Frente 1"/>
    <x v="2"/>
  </r>
  <r>
    <d v="2026-06-25T00:00:00"/>
    <n v="3054"/>
    <s v="201-CASE A9900 ESTEIRA"/>
    <s v="1"/>
    <s v="ALCON CIA DE ALCOOL CONCEICAO DA BARRA"/>
    <x v="1885"/>
    <n v="25"/>
    <n v="15.25"/>
    <s v="Frente 1"/>
    <x v="2"/>
  </r>
  <r>
    <d v="2026-06-26T00:00:00"/>
    <n v="3019"/>
    <s v="100-JOHN DEERE CH570 ESTEIRA"/>
    <s v="4533"/>
    <s v="NDB HOLDING AGRICOLA LTDA - MATRIZ"/>
    <x v="1886"/>
    <n v="3"/>
    <n v="18.559999999999999"/>
    <s v="Frente 2"/>
    <x v="2"/>
  </r>
  <r>
    <d v="2026-06-26T00:00:00"/>
    <n v="3020"/>
    <s v="100-JOHN DEERE CH570 ESTEIRA"/>
    <s v="4533"/>
    <s v="NDB HOLDING AGRICOLA LTDA - MATRIZ"/>
    <x v="1887"/>
    <n v="1"/>
    <n v="12.08"/>
    <s v="Frente 2"/>
    <x v="2"/>
  </r>
  <r>
    <d v="2026-06-26T00:00:00"/>
    <n v="3022"/>
    <s v="100-JOHN DEERE CH570 ESTEIRA"/>
    <s v="4533"/>
    <s v="NDB HOLDING AGRICOLA LTDA - MATRIZ"/>
    <x v="1888"/>
    <n v="1"/>
    <n v="18.64"/>
    <s v="Frente 2"/>
    <x v="2"/>
  </r>
  <r>
    <d v="2026-06-26T00:00:00"/>
    <n v="3023"/>
    <s v="100-JOHN DEERE CH570 ESTEIRA"/>
    <s v="4533"/>
    <s v="NDB HOLDING AGRICOLA LTDA - MATRIZ"/>
    <x v="1889"/>
    <n v="5"/>
    <n v="16.48"/>
    <s v="Frente 3"/>
    <x v="2"/>
  </r>
  <r>
    <d v="2026-06-26T00:00:00"/>
    <n v="3024"/>
    <s v="100-JOHN DEERE CH570 ESTEIRA"/>
    <s v="4533"/>
    <s v="NDB HOLDING AGRICOLA LTDA - MATRIZ"/>
    <x v="1890"/>
    <n v="7"/>
    <n v="16.309999999999999"/>
    <s v="Frente 3"/>
    <x v="2"/>
  </r>
  <r>
    <d v="2026-06-26T00:00:00"/>
    <n v="3025"/>
    <s v="100-JOHN DEERE CH570 ESTEIRA"/>
    <s v="4533"/>
    <s v="NDB HOLDING AGRICOLA LTDA - MATRIZ"/>
    <x v="1891"/>
    <n v="10"/>
    <n v="18.21"/>
    <s v="Frente 3"/>
    <x v="2"/>
  </r>
  <r>
    <d v="2026-06-26T00:00:00"/>
    <n v="3026"/>
    <s v="100-JOHN DEERE CH570 ESTEIRA"/>
    <s v="4533"/>
    <s v="NDB HOLDING AGRICOLA LTDA - MATRIZ"/>
    <x v="1892"/>
    <n v="13"/>
    <n v="18.5"/>
    <s v="Frente 3"/>
    <x v="2"/>
  </r>
  <r>
    <d v="2026-06-26T00:00:00"/>
    <n v="3030"/>
    <s v="101-JOHN DEERE CH670 ESTEIRA"/>
    <s v="4533"/>
    <s v="NDB HOLDING AGRICOLA LTDA - MATRIZ"/>
    <x v="1893"/>
    <n v="1"/>
    <n v="14.5"/>
    <s v="Frente 7"/>
    <x v="2"/>
  </r>
  <r>
    <d v="2026-06-26T00:00:00"/>
    <n v="3031"/>
    <s v="101-JOHN DEERE CH670 ESTEIRA"/>
    <s v="4533"/>
    <s v="NDB HOLDING AGRICOLA LTDA - MATRIZ"/>
    <x v="1894"/>
    <n v="9"/>
    <n v="19.739999999999998"/>
    <s v="Frente 4"/>
    <x v="2"/>
  </r>
  <r>
    <d v="2026-06-26T00:00:00"/>
    <n v="3033"/>
    <s v="101-JOHN DEERE CH670 ESTEIRA"/>
    <s v="4533"/>
    <s v="NDB HOLDING AGRICOLA LTDA - MATRIZ"/>
    <x v="1895"/>
    <n v="4"/>
    <n v="14.1"/>
    <s v="Frente 7"/>
    <x v="2"/>
  </r>
  <r>
    <d v="2026-06-26T00:00:00"/>
    <n v="3035"/>
    <s v="101-JOHN DEERE CH670 ESTEIRA"/>
    <s v="4533"/>
    <s v="NDB HOLDING AGRICOLA LTDA - MATRIZ"/>
    <x v="1896"/>
    <n v="13"/>
    <n v="18.04"/>
    <s v="Frente 4"/>
    <x v="2"/>
  </r>
  <r>
    <d v="2026-06-26T00:00:00"/>
    <n v="3041"/>
    <s v="100-JOHN DEERE CH570 ESTEIRA"/>
    <s v="4533"/>
    <s v="NDB HOLDING AGRICOLA LTDA - MATRIZ"/>
    <x v="1897"/>
    <n v="14"/>
    <n v="20.83"/>
    <s v="Frente 4"/>
    <x v="2"/>
  </r>
  <r>
    <d v="2026-06-26T00:00:00"/>
    <n v="3043"/>
    <s v="100-JOHN DEERE CH570 ESTEIRA"/>
    <s v="4533"/>
    <s v="NDB HOLDING AGRICOLA LTDA - MATRIZ"/>
    <x v="1898"/>
    <n v="13"/>
    <n v="18.059999999999999"/>
    <s v="Frente 4"/>
    <x v="2"/>
  </r>
  <r>
    <d v="2026-06-26T00:00:00"/>
    <n v="3044"/>
    <s v="100-JOHN DEERE CH570 ESTEIRA"/>
    <s v="4533"/>
    <s v="NDB HOLDING AGRICOLA LTDA - MATRIZ"/>
    <x v="1899"/>
    <n v="4"/>
    <n v="12.39"/>
    <s v="Frente 7"/>
    <x v="2"/>
  </r>
  <r>
    <d v="2026-06-26T00:00:00"/>
    <n v="3045"/>
    <s v="100-JOHN DEERE CH570 ESTEIRA"/>
    <s v="4533"/>
    <s v="NDB HOLDING AGRICOLA LTDA - MATRIZ"/>
    <x v="1900"/>
    <n v="5"/>
    <n v="23.26"/>
    <s v="Frente 7"/>
    <x v="2"/>
  </r>
  <r>
    <d v="2026-06-26T00:00:00"/>
    <n v="3046"/>
    <s v="100-JOHN DEERE CH570 ESTEIRA"/>
    <s v="4533"/>
    <s v="NDB HOLDING AGRICOLA LTDA - MATRIZ"/>
    <x v="1901"/>
    <n v="2"/>
    <n v="29.43"/>
    <s v="Frente 6"/>
    <x v="2"/>
  </r>
  <r>
    <d v="2026-06-26T00:00:00"/>
    <n v="3047"/>
    <s v="100-JOHN DEERE CH570 ESTEIRA"/>
    <s v="4533"/>
    <s v="NDB HOLDING AGRICOLA LTDA - MATRIZ"/>
    <x v="1902"/>
    <n v="7"/>
    <n v="16.170000000000002"/>
    <s v="Frente 5"/>
    <x v="2"/>
  </r>
  <r>
    <d v="2026-06-26T00:00:00"/>
    <n v="3048"/>
    <s v="100-JOHN DEERE CH570 ESTEIRA"/>
    <s v="4533"/>
    <s v="NDB HOLDING AGRICOLA LTDA - MATRIZ"/>
    <x v="1903"/>
    <n v="4"/>
    <n v="15.05"/>
    <s v="Frente 5"/>
    <x v="2"/>
  </r>
  <r>
    <d v="2026-06-26T00:00:00"/>
    <n v="3049"/>
    <s v="100-JOHN DEERE CH570 ESTEIRA"/>
    <s v="4533"/>
    <s v="NDB HOLDING AGRICOLA LTDA - MATRIZ"/>
    <x v="1904"/>
    <n v="2"/>
    <n v="12.89"/>
    <s v="Frente 5"/>
    <x v="2"/>
  </r>
  <r>
    <d v="2026-06-26T00:00:00"/>
    <n v="3050"/>
    <s v="100-JOHN DEERE CH570 ESTEIRA"/>
    <s v="4533"/>
    <s v="NDB HOLDING AGRICOLA LTDA - MATRIZ"/>
    <x v="1905"/>
    <n v="1"/>
    <n v="24.81"/>
    <s v="Frente 5"/>
    <x v="2"/>
  </r>
  <r>
    <d v="2026-06-26T00:00:00"/>
    <n v="3051"/>
    <s v="201-CASE A9900 ESTEIRA"/>
    <s v="1"/>
    <s v="ALCON CIA DE ALCOOL CONCEICAO DA BARRA"/>
    <x v="1906"/>
    <n v="9"/>
    <n v="19.13"/>
    <s v="Frente 1"/>
    <x v="2"/>
  </r>
  <r>
    <d v="2026-06-26T00:00:00"/>
    <n v="3052"/>
    <s v="201-CASE A9900 ESTEIRA"/>
    <s v="1"/>
    <s v="ALCON CIA DE ALCOOL CONCEICAO DA BARRA"/>
    <x v="1907"/>
    <n v="7"/>
    <n v="18.96"/>
    <s v="Frente 1"/>
    <x v="2"/>
  </r>
  <r>
    <d v="2026-06-26T00:00:00"/>
    <n v="3053"/>
    <s v="201-CASE A9900 ESTEIRA"/>
    <s v="1"/>
    <s v="ALCON CIA DE ALCOOL CONCEICAO DA BARRA"/>
    <x v="1908"/>
    <n v="11"/>
    <n v="18.190000000000001"/>
    <s v="Frente 1"/>
    <x v="2"/>
  </r>
  <r>
    <d v="2026-06-26T00:00:00"/>
    <n v="3054"/>
    <s v="201-CASE A9900 ESTEIRA"/>
    <s v="1"/>
    <s v="ALCON CIA DE ALCOOL CONCEICAO DA BARRA"/>
    <x v="1909"/>
    <n v="7"/>
    <n v="18.100000000000001"/>
    <s v="Frente 1"/>
    <x v="2"/>
  </r>
  <r>
    <d v="2026-06-27T00:00:00"/>
    <n v="3019"/>
    <s v="100-JOHN DEERE CH570 ESTEIRA"/>
    <s v="4533"/>
    <s v="NDB HOLDING AGRICOLA LTDA - MATRIZ"/>
    <x v="1910"/>
    <n v="28"/>
    <n v="15.52"/>
    <s v="Frente 2"/>
    <x v="2"/>
  </r>
  <r>
    <d v="2026-06-27T00:00:00"/>
    <n v="3020"/>
    <s v="100-JOHN DEERE CH570 ESTEIRA"/>
    <s v="4533"/>
    <s v="NDB HOLDING AGRICOLA LTDA - MATRIZ"/>
    <x v="1911"/>
    <n v="16"/>
    <n v="13.38"/>
    <s v="Frente 2"/>
    <x v="2"/>
  </r>
  <r>
    <d v="2026-06-27T00:00:00"/>
    <n v="3021"/>
    <s v="100-JOHN DEERE CH570 ESTEIRA"/>
    <s v="4533"/>
    <s v="NDB HOLDING AGRICOLA LTDA - MATRIZ"/>
    <x v="1912"/>
    <n v="21"/>
    <n v="13.77"/>
    <s v="Frente 2"/>
    <x v="2"/>
  </r>
  <r>
    <d v="2026-06-27T00:00:00"/>
    <n v="3022"/>
    <s v="100-JOHN DEERE CH570 ESTEIRA"/>
    <s v="4533"/>
    <s v="NDB HOLDING AGRICOLA LTDA - MATRIZ"/>
    <x v="1913"/>
    <n v="5"/>
    <n v="11.84"/>
    <s v="Frente 2"/>
    <x v="2"/>
  </r>
  <r>
    <d v="2026-06-27T00:00:00"/>
    <n v="3023"/>
    <s v="100-JOHN DEERE CH570 ESTEIRA"/>
    <s v="4533"/>
    <s v="NDB HOLDING AGRICOLA LTDA - MATRIZ"/>
    <x v="1914"/>
    <n v="4"/>
    <n v="13.98"/>
    <s v="Frente 3"/>
    <x v="2"/>
  </r>
  <r>
    <d v="2026-06-27T00:00:00"/>
    <n v="3024"/>
    <s v="100-JOHN DEERE CH570 ESTEIRA"/>
    <s v="4533"/>
    <s v="NDB HOLDING AGRICOLA LTDA - MATRIZ"/>
    <x v="1915"/>
    <n v="2"/>
    <n v="30.38"/>
    <s v="Frente 3"/>
    <x v="2"/>
  </r>
  <r>
    <d v="2026-06-27T00:00:00"/>
    <n v="3025"/>
    <s v="100-JOHN DEERE CH570 ESTEIRA"/>
    <s v="4533"/>
    <s v="NDB HOLDING AGRICOLA LTDA - MATRIZ"/>
    <x v="1916"/>
    <n v="5"/>
    <n v="19.02"/>
    <s v="Frente 3"/>
    <x v="2"/>
  </r>
  <r>
    <d v="2026-06-27T00:00:00"/>
    <n v="3026"/>
    <s v="100-JOHN DEERE CH570 ESTEIRA"/>
    <s v="4533"/>
    <s v="NDB HOLDING AGRICOLA LTDA - MATRIZ"/>
    <x v="1917"/>
    <n v="6"/>
    <n v="15.13"/>
    <s v="Frente 3"/>
    <x v="2"/>
  </r>
  <r>
    <d v="2026-06-27T00:00:00"/>
    <n v="3028"/>
    <s v="101-JOHN DEERE CH670 ESTEIRA"/>
    <s v="4533"/>
    <s v="NDB HOLDING AGRICOLA LTDA - MATRIZ"/>
    <x v="1918"/>
    <n v="17"/>
    <n v="18.170000000000002"/>
    <s v="Frente 6"/>
    <x v="2"/>
  </r>
  <r>
    <d v="2026-06-27T00:00:00"/>
    <n v="3030"/>
    <s v="101-JOHN DEERE CH670 ESTEIRA"/>
    <s v="4533"/>
    <s v="NDB HOLDING AGRICOLA LTDA - MATRIZ"/>
    <x v="1919"/>
    <n v="5"/>
    <n v="14.66"/>
    <s v="Frente 7"/>
    <x v="2"/>
  </r>
  <r>
    <d v="2026-06-27T00:00:00"/>
    <n v="3031"/>
    <s v="101-JOHN DEERE CH670 ESTEIRA"/>
    <s v="4533"/>
    <s v="NDB HOLDING AGRICOLA LTDA - MATRIZ"/>
    <x v="1920"/>
    <n v="18"/>
    <n v="17.850000000000001"/>
    <s v="Frente 4"/>
    <x v="2"/>
  </r>
  <r>
    <d v="2026-06-27T00:00:00"/>
    <n v="3033"/>
    <s v="101-JOHN DEERE CH670 ESTEIRA"/>
    <s v="4533"/>
    <s v="NDB HOLDING AGRICOLA LTDA - MATRIZ"/>
    <x v="1921"/>
    <n v="3"/>
    <n v="21.38"/>
    <s v="Frente 7"/>
    <x v="2"/>
  </r>
  <r>
    <d v="2026-06-27T00:00:00"/>
    <n v="3034"/>
    <s v="101-JOHN DEERE CH670 ESTEIRA"/>
    <s v="4533"/>
    <s v="NDB HOLDING AGRICOLA LTDA - MATRIZ"/>
    <x v="1922"/>
    <n v="5"/>
    <n v="16.23"/>
    <s v="Frente 6"/>
    <x v="2"/>
  </r>
  <r>
    <d v="2026-06-27T00:00:00"/>
    <n v="3035"/>
    <s v="101-JOHN DEERE CH670 ESTEIRA"/>
    <s v="4533"/>
    <s v="NDB HOLDING AGRICOLA LTDA - MATRIZ"/>
    <x v="1923"/>
    <n v="17"/>
    <n v="16.399999999999999"/>
    <s v="Frente 4"/>
    <x v="2"/>
  </r>
  <r>
    <d v="2026-06-27T00:00:00"/>
    <n v="3041"/>
    <s v="100-JOHN DEERE CH570 ESTEIRA"/>
    <s v="4533"/>
    <s v="NDB HOLDING AGRICOLA LTDA - MATRIZ"/>
    <x v="1924"/>
    <n v="14"/>
    <n v="16.5"/>
    <s v="Frente 4"/>
    <x v="2"/>
  </r>
  <r>
    <d v="2026-06-27T00:00:00"/>
    <n v="3042"/>
    <s v="100-JOHN DEERE CH570 ESTEIRA"/>
    <s v="4533"/>
    <s v="NDB HOLDING AGRICOLA LTDA - MATRIZ"/>
    <x v="1925"/>
    <n v="1"/>
    <n v="12.54"/>
    <s v="Frente 6"/>
    <x v="2"/>
  </r>
  <r>
    <d v="2026-06-27T00:00:00"/>
    <n v="3043"/>
    <s v="100-JOHN DEERE CH570 ESTEIRA"/>
    <s v="4533"/>
    <s v="NDB HOLDING AGRICOLA LTDA - MATRIZ"/>
    <x v="1926"/>
    <n v="20"/>
    <n v="17.09"/>
    <s v="Frente 4"/>
    <x v="2"/>
  </r>
  <r>
    <d v="2026-06-27T00:00:00"/>
    <n v="3044"/>
    <s v="100-JOHN DEERE CH570 ESTEIRA"/>
    <s v="4533"/>
    <s v="NDB HOLDING AGRICOLA LTDA - MATRIZ"/>
    <x v="1927"/>
    <n v="3"/>
    <n v="13.7"/>
    <s v="Frente 7"/>
    <x v="2"/>
  </r>
  <r>
    <d v="2026-06-27T00:00:00"/>
    <n v="3045"/>
    <s v="100-JOHN DEERE CH570 ESTEIRA"/>
    <s v="4533"/>
    <s v="NDB HOLDING AGRICOLA LTDA - MATRIZ"/>
    <x v="1928"/>
    <n v="8"/>
    <n v="20.56"/>
    <s v="Frente 7"/>
    <x v="2"/>
  </r>
  <r>
    <d v="2026-06-27T00:00:00"/>
    <n v="3046"/>
    <s v="100-JOHN DEERE CH570 ESTEIRA"/>
    <s v="4533"/>
    <s v="NDB HOLDING AGRICOLA LTDA - MATRIZ"/>
    <x v="1929"/>
    <n v="14"/>
    <n v="14.47"/>
    <s v="Frente 6"/>
    <x v="2"/>
  </r>
  <r>
    <d v="2026-06-27T00:00:00"/>
    <n v="3047"/>
    <s v="100-JOHN DEERE CH570 ESTEIRA"/>
    <s v="4533"/>
    <s v="NDB HOLDING AGRICOLA LTDA - MATRIZ"/>
    <x v="1930"/>
    <n v="10"/>
    <n v="17.45"/>
    <s v="Frente 5"/>
    <x v="2"/>
  </r>
  <r>
    <d v="2026-06-27T00:00:00"/>
    <n v="3048"/>
    <s v="100-JOHN DEERE CH570 ESTEIRA"/>
    <s v="4533"/>
    <s v="NDB HOLDING AGRICOLA LTDA - MATRIZ"/>
    <x v="1931"/>
    <n v="13"/>
    <n v="16"/>
    <s v="Frente 5"/>
    <x v="2"/>
  </r>
  <r>
    <d v="2026-06-27T00:00:00"/>
    <n v="3049"/>
    <s v="100-JOHN DEERE CH570 ESTEIRA"/>
    <s v="4533"/>
    <s v="NDB HOLDING AGRICOLA LTDA - MATRIZ"/>
    <x v="1932"/>
    <n v="15"/>
    <n v="17.079999999999998"/>
    <s v="Frente 5"/>
    <x v="2"/>
  </r>
  <r>
    <d v="2026-06-27T00:00:00"/>
    <n v="3050"/>
    <s v="100-JOHN DEERE CH570 ESTEIRA"/>
    <s v="4533"/>
    <s v="NDB HOLDING AGRICOLA LTDA - MATRIZ"/>
    <x v="1933"/>
    <n v="15"/>
    <n v="16.600000000000001"/>
    <s v="Frente 5"/>
    <x v="2"/>
  </r>
  <r>
    <d v="2026-06-27T00:00:00"/>
    <n v="3051"/>
    <s v="201-CASE A9900 ESTEIRA"/>
    <s v="1"/>
    <s v="ALCON CIA DE ALCOOL CONCEICAO DA BARRA"/>
    <x v="1934"/>
    <n v="8"/>
    <n v="14.05"/>
    <s v="Frente 1"/>
    <x v="2"/>
  </r>
  <r>
    <d v="2026-06-27T00:00:00"/>
    <n v="3052"/>
    <s v="201-CASE A9900 ESTEIRA"/>
    <s v="1"/>
    <s v="ALCON CIA DE ALCOOL CONCEICAO DA BARRA"/>
    <x v="1935"/>
    <n v="7"/>
    <n v="14.44"/>
    <s v="Frente 1"/>
    <x v="2"/>
  </r>
  <r>
    <d v="2026-06-27T00:00:00"/>
    <n v="3053"/>
    <s v="201-CASE A9900 ESTEIRA"/>
    <s v="1"/>
    <s v="ALCON CIA DE ALCOOL CONCEICAO DA BARRA"/>
    <x v="1936"/>
    <n v="9"/>
    <n v="16.09"/>
    <s v="Frente 1"/>
    <x v="2"/>
  </r>
  <r>
    <d v="2026-06-27T00:00:00"/>
    <n v="3054"/>
    <s v="201-CASE A9900 ESTEIRA"/>
    <s v="1"/>
    <s v="ALCON CIA DE ALCOOL CONCEICAO DA BARRA"/>
    <x v="1937"/>
    <n v="7"/>
    <n v="14.29"/>
    <s v="Frente 1"/>
    <x v="2"/>
  </r>
  <r>
    <d v="2026-06-29T00:00:00"/>
    <n v="3019"/>
    <s v="100-JOHN DEERE CH570 ESTEIRA"/>
    <s v="4533"/>
    <s v="NDB HOLDING AGRICOLA LTDA - MATRIZ"/>
    <x v="1938"/>
    <n v="28"/>
    <n v="16.71"/>
    <s v="Frente 2"/>
    <x v="2"/>
  </r>
  <r>
    <d v="2026-06-29T00:00:00"/>
    <n v="3020"/>
    <s v="100-JOHN DEERE CH570 ESTEIRA"/>
    <s v="4533"/>
    <s v="NDB HOLDING AGRICOLA LTDA - MATRIZ"/>
    <x v="1939"/>
    <n v="28"/>
    <n v="15.09"/>
    <s v="Frente 2"/>
    <x v="2"/>
  </r>
  <r>
    <d v="2026-06-29T00:00:00"/>
    <n v="3021"/>
    <s v="100-JOHN DEERE CH570 ESTEIRA"/>
    <s v="4533"/>
    <s v="NDB HOLDING AGRICOLA LTDA - MATRIZ"/>
    <x v="1940"/>
    <n v="28"/>
    <n v="15.09"/>
    <s v="Frente 2"/>
    <x v="2"/>
  </r>
  <r>
    <d v="2026-06-29T00:00:00"/>
    <n v="3022"/>
    <s v="100-JOHN DEERE CH570 ESTEIRA"/>
    <s v="4533"/>
    <s v="NDB HOLDING AGRICOLA LTDA - MATRIZ"/>
    <x v="1941"/>
    <n v="27"/>
    <n v="16.96"/>
    <s v="Frente 2"/>
    <x v="2"/>
  </r>
  <r>
    <d v="2026-06-29T00:00:00"/>
    <n v="3024"/>
    <s v="100-JOHN DEERE CH570 ESTEIRA"/>
    <s v="4533"/>
    <s v="NDB HOLDING AGRICOLA LTDA - MATRIZ"/>
    <x v="1942"/>
    <n v="2"/>
    <n v="22.84"/>
    <s v="Frente 3"/>
    <x v="2"/>
  </r>
  <r>
    <d v="2026-06-29T00:00:00"/>
    <n v="3025"/>
    <s v="100-JOHN DEERE CH570 ESTEIRA"/>
    <s v="4533"/>
    <s v="NDB HOLDING AGRICOLA LTDA - MATRIZ"/>
    <x v="1943"/>
    <n v="1"/>
    <n v="15.23"/>
    <s v="Frente 3"/>
    <x v="2"/>
  </r>
  <r>
    <d v="2026-06-29T00:00:00"/>
    <n v="3026"/>
    <s v="100-JOHN DEERE CH570 ESTEIRA"/>
    <s v="4533"/>
    <s v="NDB HOLDING AGRICOLA LTDA - MATRIZ"/>
    <x v="1944"/>
    <n v="2"/>
    <n v="31.12"/>
    <s v="Frente 3"/>
    <x v="2"/>
  </r>
  <r>
    <d v="2026-06-29T00:00:00"/>
    <n v="3028"/>
    <s v="101-JOHN DEERE CH670 ESTEIRA"/>
    <s v="4533"/>
    <s v="NDB HOLDING AGRICOLA LTDA - MATRIZ"/>
    <x v="1945"/>
    <n v="28"/>
    <n v="18.57"/>
    <s v="Frente 6"/>
    <x v="2"/>
  </r>
  <r>
    <d v="2026-06-29T00:00:00"/>
    <n v="3030"/>
    <s v="101-JOHN DEERE CH670 ESTEIRA"/>
    <s v="4533"/>
    <s v="NDB HOLDING AGRICOLA LTDA - MATRIZ"/>
    <x v="1946"/>
    <n v="26"/>
    <n v="15.71"/>
    <s v="Frente 7"/>
    <x v="2"/>
  </r>
  <r>
    <d v="2026-06-29T00:00:00"/>
    <n v="3031"/>
    <s v="101-JOHN DEERE CH670 ESTEIRA"/>
    <s v="4533"/>
    <s v="NDB HOLDING AGRICOLA LTDA - MATRIZ"/>
    <x v="1947"/>
    <n v="26"/>
    <n v="14.93"/>
    <s v="Frente 4"/>
    <x v="2"/>
  </r>
  <r>
    <d v="2026-06-29T00:00:00"/>
    <n v="3033"/>
    <s v="101-JOHN DEERE CH670 ESTEIRA"/>
    <s v="4533"/>
    <s v="NDB HOLDING AGRICOLA LTDA - MATRIZ"/>
    <x v="1948"/>
    <n v="18"/>
    <n v="15.52"/>
    <s v="Frente 7"/>
    <x v="2"/>
  </r>
  <r>
    <d v="2026-06-29T00:00:00"/>
    <n v="3034"/>
    <s v="101-JOHN DEERE CH670 ESTEIRA"/>
    <s v="4533"/>
    <s v="NDB HOLDING AGRICOLA LTDA - MATRIZ"/>
    <x v="1949"/>
    <n v="15"/>
    <n v="19.079999999999998"/>
    <s v="Frente 6"/>
    <x v="2"/>
  </r>
  <r>
    <d v="2026-06-29T00:00:00"/>
    <n v="3035"/>
    <s v="101-JOHN DEERE CH670 ESTEIRA"/>
    <s v="4533"/>
    <s v="NDB HOLDING AGRICOLA LTDA - MATRIZ"/>
    <x v="1950"/>
    <n v="36"/>
    <n v="16.82"/>
    <s v="Frente 4"/>
    <x v="2"/>
  </r>
  <r>
    <d v="2026-06-29T00:00:00"/>
    <n v="3041"/>
    <s v="100-JOHN DEERE CH570 ESTEIRA"/>
    <s v="4533"/>
    <s v="NDB HOLDING AGRICOLA LTDA - MATRIZ"/>
    <x v="1951"/>
    <n v="36"/>
    <n v="17.809999999999999"/>
    <s v="Frente 4"/>
    <x v="2"/>
  </r>
  <r>
    <d v="2026-06-29T00:00:00"/>
    <n v="3042"/>
    <s v="100-JOHN DEERE CH570 ESTEIRA"/>
    <s v="4533"/>
    <s v="NDB HOLDING AGRICOLA LTDA - MATRIZ"/>
    <x v="1952"/>
    <n v="21"/>
    <n v="17.43"/>
    <s v="Frente 6"/>
    <x v="2"/>
  </r>
  <r>
    <d v="2026-06-29T00:00:00"/>
    <n v="3043"/>
    <s v="100-JOHN DEERE CH570 ESTEIRA"/>
    <s v="4533"/>
    <s v="NDB HOLDING AGRICOLA LTDA - MATRIZ"/>
    <x v="1953"/>
    <n v="47"/>
    <n v="19.09"/>
    <s v="Frente 4"/>
    <x v="2"/>
  </r>
  <r>
    <d v="2026-06-29T00:00:00"/>
    <n v="3044"/>
    <s v="100-JOHN DEERE CH570 ESTEIRA"/>
    <s v="4533"/>
    <s v="NDB HOLDING AGRICOLA LTDA - MATRIZ"/>
    <x v="1954"/>
    <n v="18"/>
    <n v="14.84"/>
    <s v="Frente 7"/>
    <x v="2"/>
  </r>
  <r>
    <d v="2026-06-29T00:00:00"/>
    <n v="3045"/>
    <s v="100-JOHN DEERE CH570 ESTEIRA"/>
    <s v="4533"/>
    <s v="NDB HOLDING AGRICOLA LTDA - MATRIZ"/>
    <x v="1955"/>
    <n v="33"/>
    <n v="15.41"/>
    <s v="Frente 7"/>
    <x v="2"/>
  </r>
  <r>
    <d v="2026-06-29T00:00:00"/>
    <n v="3046"/>
    <s v="100-JOHN DEERE CH570 ESTEIRA"/>
    <s v="4533"/>
    <s v="NDB HOLDING AGRICOLA LTDA - MATRIZ"/>
    <x v="1956"/>
    <n v="23"/>
    <n v="16.82"/>
    <s v="Frente 6"/>
    <x v="2"/>
  </r>
  <r>
    <d v="2026-06-29T00:00:00"/>
    <n v="3047"/>
    <s v="100-JOHN DEERE CH570 ESTEIRA"/>
    <s v="4533"/>
    <s v="NDB HOLDING AGRICOLA LTDA - MATRIZ"/>
    <x v="1957"/>
    <n v="42"/>
    <n v="15.79"/>
    <s v="Frente 5"/>
    <x v="2"/>
  </r>
  <r>
    <d v="2026-06-29T00:00:00"/>
    <n v="3048"/>
    <s v="100-JOHN DEERE CH570 ESTEIRA"/>
    <s v="4533"/>
    <s v="NDB HOLDING AGRICOLA LTDA - MATRIZ"/>
    <x v="1958"/>
    <n v="32"/>
    <n v="15.2"/>
    <s v="Frente 5"/>
    <x v="2"/>
  </r>
  <r>
    <d v="2026-06-29T00:00:00"/>
    <n v="3049"/>
    <s v="100-JOHN DEERE CH570 ESTEIRA"/>
    <s v="4533"/>
    <s v="NDB HOLDING AGRICOLA LTDA - MATRIZ"/>
    <x v="1959"/>
    <n v="33"/>
    <n v="16.07"/>
    <s v="Frente 5"/>
    <x v="2"/>
  </r>
  <r>
    <d v="2026-06-29T00:00:00"/>
    <n v="3050"/>
    <s v="100-JOHN DEERE CH570 ESTEIRA"/>
    <s v="4533"/>
    <s v="NDB HOLDING AGRICOLA LTDA - MATRIZ"/>
    <x v="1960"/>
    <n v="40"/>
    <n v="15.53"/>
    <s v="Frente 5"/>
    <x v="2"/>
  </r>
  <r>
    <d v="2026-06-29T00:00:00"/>
    <n v="3051"/>
    <s v="201-CASE A9900 ESTEIRA"/>
    <s v="1"/>
    <s v="ALCON CIA DE ALCOOL CONCEICAO DA BARRA"/>
    <x v="1961"/>
    <n v="27"/>
    <n v="15.29"/>
    <s v="Frente 1"/>
    <x v="2"/>
  </r>
  <r>
    <d v="2026-06-29T00:00:00"/>
    <n v="3052"/>
    <s v="201-CASE A9900 ESTEIRA"/>
    <s v="1"/>
    <s v="ALCON CIA DE ALCOOL CONCEICAO DA BARRA"/>
    <x v="1962"/>
    <n v="24"/>
    <n v="15.63"/>
    <s v="Frente 1"/>
    <x v="2"/>
  </r>
  <r>
    <d v="2026-06-29T00:00:00"/>
    <n v="3053"/>
    <s v="201-CASE A9900 ESTEIRA"/>
    <s v="1"/>
    <s v="ALCON CIA DE ALCOOL CONCEICAO DA BARRA"/>
    <x v="1963"/>
    <n v="24"/>
    <n v="17.43"/>
    <s v="Frente 1"/>
    <x v="2"/>
  </r>
  <r>
    <d v="2026-06-29T00:00:00"/>
    <n v="3054"/>
    <s v="201-CASE A9900 ESTEIRA"/>
    <s v="1"/>
    <s v="ALCON CIA DE ALCOOL CONCEICAO DA BARRA"/>
    <x v="1964"/>
    <n v="29"/>
    <n v="17.059999999999999"/>
    <s v="Frente 1"/>
    <x v="2"/>
  </r>
  <r>
    <d v="2026-06-28T00:00:00"/>
    <n v="3019"/>
    <s v="100-JOHN DEERE CH570 ESTEIRA"/>
    <s v="4533"/>
    <s v="NDB HOLDING AGRICOLA LTDA - MATRIZ"/>
    <x v="1965"/>
    <n v="45"/>
    <n v="16.84"/>
    <s v="Frente 2"/>
    <x v="2"/>
  </r>
  <r>
    <d v="2026-06-28T00:00:00"/>
    <n v="3020"/>
    <s v="100-JOHN DEERE CH570 ESTEIRA"/>
    <s v="4533"/>
    <s v="NDB HOLDING AGRICOLA LTDA - MATRIZ"/>
    <x v="1966"/>
    <n v="36"/>
    <n v="15.94"/>
    <s v="Frente 2"/>
    <x v="2"/>
  </r>
  <r>
    <d v="2026-06-28T00:00:00"/>
    <n v="3021"/>
    <s v="100-JOHN DEERE CH570 ESTEIRA"/>
    <s v="4533"/>
    <s v="NDB HOLDING AGRICOLA LTDA - MATRIZ"/>
    <x v="1967"/>
    <n v="35"/>
    <n v="14.98"/>
    <s v="Frente 2"/>
    <x v="2"/>
  </r>
  <r>
    <d v="2026-06-28T00:00:00"/>
    <n v="3022"/>
    <s v="100-JOHN DEERE CH570 ESTEIRA"/>
    <s v="4533"/>
    <s v="NDB HOLDING AGRICOLA LTDA - MATRIZ"/>
    <x v="1968"/>
    <n v="30"/>
    <n v="14.86"/>
    <s v="Frente 2"/>
    <x v="2"/>
  </r>
  <r>
    <d v="2026-06-28T00:00:00"/>
    <n v="3023"/>
    <s v="100-JOHN DEERE CH570 ESTEIRA"/>
    <s v="4533"/>
    <s v="NDB HOLDING AGRICOLA LTDA - MATRIZ"/>
    <x v="1969"/>
    <n v="6"/>
    <n v="23.03"/>
    <s v="Frente 3"/>
    <x v="2"/>
  </r>
  <r>
    <d v="2026-06-28T00:00:00"/>
    <n v="3024"/>
    <s v="100-JOHN DEERE CH570 ESTEIRA"/>
    <s v="4533"/>
    <s v="NDB HOLDING AGRICOLA LTDA - MATRIZ"/>
    <x v="1970"/>
    <n v="5"/>
    <n v="16.13"/>
    <s v="Frente 3"/>
    <x v="2"/>
  </r>
  <r>
    <d v="2026-06-28T00:00:00"/>
    <n v="3025"/>
    <s v="100-JOHN DEERE CH570 ESTEIRA"/>
    <s v="4533"/>
    <s v="NDB HOLDING AGRICOLA LTDA - MATRIZ"/>
    <x v="1971"/>
    <n v="8"/>
    <n v="21.42"/>
    <s v="Frente 3"/>
    <x v="2"/>
  </r>
  <r>
    <d v="2026-06-28T00:00:00"/>
    <n v="3026"/>
    <s v="100-JOHN DEERE CH570 ESTEIRA"/>
    <s v="4533"/>
    <s v="NDB HOLDING AGRICOLA LTDA - MATRIZ"/>
    <x v="1972"/>
    <n v="7"/>
    <n v="22.57"/>
    <s v="Frente 3"/>
    <x v="2"/>
  </r>
  <r>
    <d v="2026-06-28T00:00:00"/>
    <n v="3028"/>
    <s v="101-JOHN DEERE CH670 ESTEIRA"/>
    <s v="4533"/>
    <s v="NDB HOLDING AGRICOLA LTDA - MATRIZ"/>
    <x v="1973"/>
    <n v="26"/>
    <n v="17.34"/>
    <s v="Frente 6"/>
    <x v="2"/>
  </r>
  <r>
    <d v="2026-06-28T00:00:00"/>
    <n v="3030"/>
    <s v="101-JOHN DEERE CH670 ESTEIRA"/>
    <s v="4533"/>
    <s v="NDB HOLDING AGRICOLA LTDA - MATRIZ"/>
    <x v="1974"/>
    <n v="12"/>
    <n v="13.65"/>
    <s v="Frente 7"/>
    <x v="2"/>
  </r>
  <r>
    <d v="2026-06-28T00:00:00"/>
    <n v="3031"/>
    <s v="101-JOHN DEERE CH670 ESTEIRA"/>
    <s v="4533"/>
    <s v="NDB HOLDING AGRICOLA LTDA - MATRIZ"/>
    <x v="1975"/>
    <n v="58"/>
    <n v="18.77"/>
    <s v="Frente 4"/>
    <x v="2"/>
  </r>
  <r>
    <d v="2026-06-28T00:00:00"/>
    <n v="3033"/>
    <s v="101-JOHN DEERE CH670 ESTEIRA"/>
    <s v="4533"/>
    <s v="NDB HOLDING AGRICOLA LTDA - MATRIZ"/>
    <x v="1976"/>
    <n v="15"/>
    <n v="16.43"/>
    <s v="Frente 7"/>
    <x v="2"/>
  </r>
  <r>
    <d v="2026-06-28T00:00:00"/>
    <n v="3034"/>
    <s v="101-JOHN DEERE CH670 ESTEIRA"/>
    <s v="4533"/>
    <s v="NDB HOLDING AGRICOLA LTDA - MATRIZ"/>
    <x v="1977"/>
    <n v="21"/>
    <n v="17.899999999999999"/>
    <s v="Frente 6"/>
    <x v="2"/>
  </r>
  <r>
    <d v="2026-06-28T00:00:00"/>
    <n v="3035"/>
    <s v="101-JOHN DEERE CH670 ESTEIRA"/>
    <s v="4533"/>
    <s v="NDB HOLDING AGRICOLA LTDA - MATRIZ"/>
    <x v="1978"/>
    <n v="36"/>
    <n v="17.489999999999998"/>
    <s v="Frente 4"/>
    <x v="2"/>
  </r>
  <r>
    <d v="2026-06-28T00:00:00"/>
    <n v="3041"/>
    <s v="100-JOHN DEERE CH570 ESTEIRA"/>
    <s v="4533"/>
    <s v="NDB HOLDING AGRICOLA LTDA - MATRIZ"/>
    <x v="1979"/>
    <n v="37"/>
    <n v="16.53"/>
    <s v="Frente 4"/>
    <x v="2"/>
  </r>
  <r>
    <d v="2026-06-28T00:00:00"/>
    <n v="3042"/>
    <s v="100-JOHN DEERE CH570 ESTEIRA"/>
    <s v="4533"/>
    <s v="NDB HOLDING AGRICOLA LTDA - MATRIZ"/>
    <x v="1980"/>
    <n v="18"/>
    <n v="15.53"/>
    <s v="Frente 6"/>
    <x v="2"/>
  </r>
  <r>
    <d v="2026-06-28T00:00:00"/>
    <n v="3043"/>
    <s v="100-JOHN DEERE CH570 ESTEIRA"/>
    <s v="4533"/>
    <s v="NDB HOLDING AGRICOLA LTDA - MATRIZ"/>
    <x v="1981"/>
    <n v="57"/>
    <n v="17.91"/>
    <s v="Frente 4"/>
    <x v="2"/>
  </r>
  <r>
    <d v="2026-06-28T00:00:00"/>
    <n v="3044"/>
    <s v="100-JOHN DEERE CH570 ESTEIRA"/>
    <s v="4533"/>
    <s v="NDB HOLDING AGRICOLA LTDA - MATRIZ"/>
    <x v="1982"/>
    <n v="7"/>
    <n v="13.76"/>
    <s v="Frente 7"/>
    <x v="2"/>
  </r>
  <r>
    <d v="2026-06-28T00:00:00"/>
    <n v="3045"/>
    <s v="100-JOHN DEERE CH570 ESTEIRA"/>
    <s v="4533"/>
    <s v="NDB HOLDING AGRICOLA LTDA - MATRIZ"/>
    <x v="1983"/>
    <n v="16"/>
    <n v="18.170000000000002"/>
    <s v="Frente 7"/>
    <x v="2"/>
  </r>
  <r>
    <d v="2026-06-28T00:00:00"/>
    <n v="3046"/>
    <s v="100-JOHN DEERE CH570 ESTEIRA"/>
    <s v="4533"/>
    <s v="NDB HOLDING AGRICOLA LTDA - MATRIZ"/>
    <x v="1984"/>
    <n v="15"/>
    <n v="20.079999999999998"/>
    <s v="Frente 6"/>
    <x v="2"/>
  </r>
  <r>
    <d v="2026-06-28T00:00:00"/>
    <n v="3047"/>
    <s v="100-JOHN DEERE CH570 ESTEIRA"/>
    <s v="4533"/>
    <s v="NDB HOLDING AGRICOLA LTDA - MATRIZ"/>
    <x v="1985"/>
    <n v="30"/>
    <n v="18.97"/>
    <s v="Frente 5"/>
    <x v="2"/>
  </r>
  <r>
    <d v="2026-06-28T00:00:00"/>
    <n v="3048"/>
    <s v="100-JOHN DEERE CH570 ESTEIRA"/>
    <s v="4533"/>
    <s v="NDB HOLDING AGRICOLA LTDA - MATRIZ"/>
    <x v="1986"/>
    <n v="45"/>
    <n v="17.88"/>
    <s v="Frente 5"/>
    <x v="2"/>
  </r>
  <r>
    <d v="2026-06-28T00:00:00"/>
    <n v="3049"/>
    <s v="100-JOHN DEERE CH570 ESTEIRA"/>
    <s v="4533"/>
    <s v="NDB HOLDING AGRICOLA LTDA - MATRIZ"/>
    <x v="1987"/>
    <n v="33"/>
    <n v="17.399999999999999"/>
    <s v="Frente 5"/>
    <x v="2"/>
  </r>
  <r>
    <d v="2026-06-28T00:00:00"/>
    <n v="3050"/>
    <s v="100-JOHN DEERE CH570 ESTEIRA"/>
    <s v="4533"/>
    <s v="NDB HOLDING AGRICOLA LTDA - MATRIZ"/>
    <x v="1988"/>
    <n v="40"/>
    <n v="16.91"/>
    <s v="Frente 5"/>
    <x v="2"/>
  </r>
  <r>
    <d v="2026-06-28T00:00:00"/>
    <n v="3051"/>
    <s v="201-CASE A9900 ESTEIRA"/>
    <s v="1"/>
    <s v="ALCON CIA DE ALCOOL CONCEICAO DA BARRA"/>
    <x v="1989"/>
    <n v="8"/>
    <n v="15.3"/>
    <s v="Frente 1"/>
    <x v="2"/>
  </r>
  <r>
    <d v="2026-06-28T00:00:00"/>
    <n v="3052"/>
    <s v="201-CASE A9900 ESTEIRA"/>
    <s v="1"/>
    <s v="ALCON CIA DE ALCOOL CONCEICAO DA BARRA"/>
    <x v="1990"/>
    <n v="9"/>
    <n v="15.33"/>
    <s v="Frente 1"/>
    <x v="2"/>
  </r>
  <r>
    <d v="2026-06-28T00:00:00"/>
    <n v="3053"/>
    <s v="201-CASE A9900 ESTEIRA"/>
    <s v="1"/>
    <s v="ALCON CIA DE ALCOOL CONCEICAO DA BARRA"/>
    <x v="1991"/>
    <n v="10"/>
    <n v="15.29"/>
    <s v="Frente 1"/>
    <x v="2"/>
  </r>
  <r>
    <d v="2026-06-28T00:00:00"/>
    <n v="3054"/>
    <s v="201-CASE A9900 ESTEIRA"/>
    <s v="1"/>
    <s v="ALCON CIA DE ALCOOL CONCEICAO DA BARRA"/>
    <x v="1992"/>
    <n v="8"/>
    <n v="17.309999999999999"/>
    <s v="Frente 1"/>
    <x v="2"/>
  </r>
  <r>
    <m/>
    <m/>
    <m/>
    <m/>
    <m/>
    <x v="1993"/>
    <m/>
    <m/>
    <m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000-000000000000}" name="Tabela dinâmica2" cacheId="19" applyNumberFormats="0" applyBorderFormats="0" applyFontFormats="0" applyPatternFormats="0" applyAlignmentFormats="0" applyWidthHeightFormats="1" dataCaption="Valores" updatedVersion="3" minRefreshableVersion="3" showCalcMbrs="0" useAutoFormatting="1" itemPrintTitles="1" createdVersion="3" indent="0" outline="1" outlineData="1" multipleFieldFilters="0">
  <location ref="A3:B8" firstHeaderRow="1" firstDataRow="1" firstDataCol="1"/>
  <pivotFields count="10">
    <pivotField showAll="0"/>
    <pivotField showAll="0"/>
    <pivotField showAll="0"/>
    <pivotField showAll="0"/>
    <pivotField showAll="0"/>
    <pivotField dataField="1" showAll="0">
      <items count="1995">
        <item x="1018"/>
        <item x="496"/>
        <item x="1028"/>
        <item x="1607"/>
        <item x="1887"/>
        <item x="641"/>
        <item x="1925"/>
        <item x="355"/>
        <item x="13"/>
        <item x="828"/>
        <item x="1893"/>
        <item x="524"/>
        <item x="663"/>
        <item x="1574"/>
        <item x="1943"/>
        <item x="78"/>
        <item x="499"/>
        <item x="426"/>
        <item x="1027"/>
        <item x="1402"/>
        <item x="1888"/>
        <item x="12"/>
        <item x="1029"/>
        <item x="435"/>
        <item x="1623"/>
        <item x="1905"/>
        <item x="589"/>
        <item x="433"/>
        <item x="1904"/>
        <item x="1000"/>
        <item x="1592"/>
        <item x="495"/>
        <item x="676"/>
        <item x="1675"/>
        <item x="14"/>
        <item x="523"/>
        <item x="327"/>
        <item x="102"/>
        <item x="1014"/>
        <item x="1577"/>
        <item x="1803"/>
        <item x="497"/>
        <item x="1575"/>
        <item x="705"/>
        <item x="1001"/>
        <item x="1153"/>
        <item x="51"/>
        <item x="498"/>
        <item x="1576"/>
        <item x="344"/>
        <item x="515"/>
        <item x="396"/>
        <item x="107"/>
        <item x="1927"/>
        <item x="514"/>
        <item x="1017"/>
        <item x="1662"/>
        <item x="608"/>
        <item x="1039"/>
        <item x="1536"/>
        <item x="1668"/>
        <item x="925"/>
        <item x="1587"/>
        <item x="7"/>
        <item x="1580"/>
        <item x="1349"/>
        <item x="1942"/>
        <item x="621"/>
        <item x="1339"/>
        <item x="493"/>
        <item x="155"/>
        <item x="43"/>
        <item x="1702"/>
        <item x="1659"/>
        <item x="500"/>
        <item x="1899"/>
        <item x="16"/>
        <item x="1428"/>
        <item x="538"/>
        <item x="325"/>
        <item x="1426"/>
        <item x="1509"/>
        <item x="1886"/>
        <item x="1914"/>
        <item x="1895"/>
        <item x="326"/>
        <item x="434"/>
        <item x="587"/>
        <item x="1901"/>
        <item x="837"/>
        <item x="1571"/>
        <item x="1913"/>
        <item x="163"/>
        <item x="19"/>
        <item x="1903"/>
        <item x="1567"/>
        <item x="1915"/>
        <item x="1094"/>
        <item x="1581"/>
        <item x="1944"/>
        <item x="1002"/>
        <item x="366"/>
        <item x="314"/>
        <item x="1579"/>
        <item x="1584"/>
        <item x="1578"/>
        <item x="87"/>
        <item x="1921"/>
        <item x="1264"/>
        <item x="478"/>
        <item x="539"/>
        <item x="1814"/>
        <item x="110"/>
        <item x="1660"/>
        <item x="606"/>
        <item x="1573"/>
        <item x="923"/>
        <item x="1609"/>
        <item x="578"/>
        <item x="1919"/>
        <item x="228"/>
        <item x="185"/>
        <item x="761"/>
        <item x="343"/>
        <item x="1390"/>
        <item x="583"/>
        <item x="193"/>
        <item x="536"/>
        <item x="477"/>
        <item x="1593"/>
        <item x="1011"/>
        <item x="1611"/>
        <item x="1970"/>
        <item x="1582"/>
        <item x="1922"/>
        <item x="580"/>
        <item x="1572"/>
        <item x="1889"/>
        <item x="257"/>
        <item x="1537"/>
        <item x="1038"/>
        <item x="15"/>
        <item x="168"/>
        <item x="516"/>
        <item x="54"/>
        <item x="821"/>
        <item x="1538"/>
        <item x="1484"/>
        <item x="198"/>
        <item x="1350"/>
        <item x="588"/>
        <item x="1762"/>
        <item x="1320"/>
        <item x="1917"/>
        <item x="342"/>
        <item x="1710"/>
        <item x="1876"/>
        <item x="17"/>
        <item x="1127"/>
        <item x="432"/>
        <item x="1290"/>
        <item x="333"/>
        <item x="1569"/>
        <item x="1570"/>
        <item x="1229"/>
        <item x="1129"/>
        <item x="1317"/>
        <item x="337"/>
        <item x="1087"/>
        <item x="451"/>
        <item x="1124"/>
        <item x="1916"/>
        <item x="90"/>
        <item x="1583"/>
        <item x="1006"/>
        <item x="491"/>
        <item x="1125"/>
        <item x="1982"/>
        <item x="846"/>
        <item x="24"/>
        <item x="646"/>
        <item x="1508"/>
        <item x="1591"/>
        <item x="479"/>
        <item x="26"/>
        <item x="1937"/>
        <item x="1535"/>
        <item x="1935"/>
        <item x="1430"/>
        <item x="950"/>
        <item x="71"/>
        <item x="1261"/>
        <item x="1568"/>
        <item x="389"/>
        <item x="540"/>
        <item x="1566"/>
        <item x="510"/>
        <item x="332"/>
        <item x="1151"/>
        <item x="1032"/>
        <item x="190"/>
        <item x="669"/>
        <item x="253"/>
        <item x="64"/>
        <item x="1068"/>
        <item x="197"/>
        <item x="1934"/>
        <item x="513"/>
        <item x="1902"/>
        <item x="1311"/>
        <item x="1890"/>
        <item x="307"/>
        <item x="220"/>
        <item x="1596"/>
        <item x="1900"/>
        <item x="285"/>
        <item x="670"/>
        <item x="126"/>
        <item x="339"/>
        <item x="25"/>
        <item x="1318"/>
        <item x="674"/>
        <item x="1033"/>
        <item x="286"/>
        <item x="1989"/>
        <item x="341"/>
        <item x="803"/>
        <item x="895"/>
        <item x="229"/>
        <item x="616"/>
        <item x="53"/>
        <item x="89"/>
        <item x="1365"/>
        <item x="757"/>
        <item x="1909"/>
        <item x="1145"/>
        <item x="1040"/>
        <item x="1301"/>
        <item x="1590"/>
        <item x="1785"/>
        <item x="402"/>
        <item x="533"/>
        <item x="566"/>
        <item x="345"/>
        <item x="1319"/>
        <item x="864"/>
        <item x="1608"/>
        <item x="72"/>
        <item x="1907"/>
        <item x="1256"/>
        <item x="324"/>
        <item x="594"/>
        <item x="1606"/>
        <item x="619"/>
        <item x="590"/>
        <item x="1703"/>
        <item x="27"/>
        <item x="1990"/>
        <item x="1969"/>
        <item x="1992"/>
        <item x="334"/>
        <item x="618"/>
        <item x="1239"/>
        <item x="1598"/>
        <item x="323"/>
        <item x="1345"/>
        <item x="990"/>
        <item x="227"/>
        <item x="199"/>
        <item x="488"/>
        <item x="951"/>
        <item x="1936"/>
        <item x="340"/>
        <item x="851"/>
        <item x="1704"/>
        <item x="727"/>
        <item x="1031"/>
        <item x="537"/>
        <item x="1182"/>
        <item x="789"/>
        <item x="617"/>
        <item x="1661"/>
        <item x="368"/>
        <item x="1227"/>
        <item x="584"/>
        <item x="585"/>
        <item x="1374"/>
        <item x="607"/>
        <item x="1991"/>
        <item x="1400"/>
        <item x="634"/>
        <item x="162"/>
        <item x="73"/>
        <item x="487"/>
        <item x="480"/>
        <item x="1376"/>
        <item x="40"/>
        <item x="6"/>
        <item x="1759"/>
        <item x="335"/>
        <item x="521"/>
        <item x="322"/>
        <item x="1585"/>
        <item x="96"/>
        <item x="1972"/>
        <item x="790"/>
        <item x="132"/>
        <item x="1373"/>
        <item x="494"/>
        <item x="866"/>
        <item x="313"/>
        <item x="722"/>
        <item x="138"/>
        <item x="318"/>
        <item x="88"/>
        <item x="760"/>
        <item x="372"/>
        <item x="486"/>
        <item x="1683"/>
        <item x="224"/>
        <item x="1235"/>
        <item x="549"/>
        <item x="258"/>
        <item x="1974"/>
        <item x="900"/>
        <item x="1928"/>
        <item x="109"/>
        <item x="731"/>
        <item x="196"/>
        <item x="961"/>
        <item x="492"/>
        <item x="1179"/>
        <item x="11"/>
        <item x="528"/>
        <item x="1599"/>
        <item x="579"/>
        <item x="212"/>
        <item x="735"/>
        <item x="1971"/>
        <item x="1012"/>
        <item x="137"/>
        <item x="1589"/>
        <item x="1448"/>
        <item x="105"/>
        <item x="1906"/>
        <item x="420"/>
        <item x="1295"/>
        <item x="582"/>
        <item x="1867"/>
        <item x="1930"/>
        <item x="1610"/>
        <item x="902"/>
        <item x="1378"/>
        <item x="338"/>
        <item x="1139"/>
        <item x="1041"/>
        <item x="74"/>
        <item x="1894"/>
        <item x="49"/>
        <item x="586"/>
        <item x="1782"/>
        <item x="903"/>
        <item x="1604"/>
        <item x="50"/>
        <item x="541"/>
        <item x="1289"/>
        <item x="1891"/>
        <item x="934"/>
        <item x="697"/>
        <item x="463"/>
        <item x="328"/>
        <item x="284"/>
        <item x="995"/>
        <item x="1372"/>
        <item x="254"/>
        <item x="591"/>
        <item x="920"/>
        <item x="320"/>
        <item x="985"/>
        <item x="1732"/>
        <item x="93"/>
        <item x="1561"/>
        <item x="1563"/>
        <item x="1399"/>
        <item x="1534"/>
        <item x="1565"/>
        <item x="531"/>
        <item x="1481"/>
        <item x="922"/>
        <item x="1445"/>
        <item x="681"/>
        <item x="1288"/>
        <item x="807"/>
        <item x="1597"/>
        <item x="489"/>
        <item x="106"/>
        <item x="321"/>
        <item x="101"/>
        <item x="1030"/>
        <item x="644"/>
        <item x="1676"/>
        <item x="255"/>
        <item x="401"/>
        <item x="901"/>
        <item x="395"/>
        <item x="1650"/>
        <item x="1316"/>
        <item x="1234"/>
        <item x="595"/>
        <item x="867"/>
        <item x="1831"/>
        <item x="164"/>
        <item x="104"/>
        <item x="527"/>
        <item x="894"/>
        <item x="1480"/>
        <item x="367"/>
        <item x="788"/>
        <item x="1164"/>
        <item x="991"/>
        <item x="562"/>
        <item x="108"/>
        <item x="1908"/>
        <item x="665"/>
        <item x="962"/>
        <item x="317"/>
        <item x="298"/>
        <item x="485"/>
        <item x="336"/>
        <item x="1929"/>
        <item x="581"/>
        <item x="1181"/>
        <item x="1564"/>
        <item x="1079"/>
        <item x="668"/>
        <item x="5"/>
        <item x="166"/>
        <item x="1729"/>
        <item x="1931"/>
        <item x="1633"/>
        <item x="1482"/>
        <item x="1562"/>
        <item x="1305"/>
        <item x="794"/>
        <item x="672"/>
        <item x="529"/>
        <item x="787"/>
        <item x="23"/>
        <item x="1307"/>
        <item x="1652"/>
        <item x="1685"/>
        <item x="181"/>
        <item x="331"/>
        <item x="1621"/>
        <item x="1072"/>
        <item x="1911"/>
        <item x="576"/>
        <item x="251"/>
        <item x="1786"/>
        <item x="605"/>
        <item x="746"/>
        <item x="1208"/>
        <item x="930"/>
        <item x="993"/>
        <item x="1037"/>
        <item x="645"/>
        <item x="784"/>
        <item x="403"/>
        <item x="369"/>
        <item x="374"/>
        <item x="356"/>
        <item x="609"/>
        <item x="91"/>
        <item x="68"/>
        <item x="1067"/>
        <item x="308"/>
        <item x="1518"/>
        <item x="20"/>
        <item x="1735"/>
        <item x="279"/>
        <item x="1364"/>
        <item x="869"/>
        <item x="1362"/>
        <item x="1432"/>
        <item x="1334"/>
        <item x="1586"/>
        <item x="897"/>
        <item x="1817"/>
        <item x="1605"/>
        <item x="269"/>
        <item x="309"/>
        <item x="256"/>
        <item x="77"/>
        <item x="56"/>
        <item x="823"/>
        <item x="1211"/>
        <item x="1634"/>
        <item x="1237"/>
        <item x="1588"/>
        <item x="929"/>
        <item x="1924"/>
        <item x="1005"/>
        <item x="577"/>
        <item x="620"/>
        <item x="992"/>
        <item x="1896"/>
        <item x="8"/>
        <item x="1793"/>
        <item x="1898"/>
        <item x="552"/>
        <item x="1184"/>
        <item x="615"/>
        <item x="370"/>
        <item x="865"/>
        <item x="1207"/>
        <item x="1677"/>
        <item x="169"/>
        <item x="632"/>
        <item x="1892"/>
        <item x="1427"/>
        <item x="565"/>
        <item x="778"/>
        <item x="675"/>
        <item x="57"/>
        <item x="959"/>
        <item x="777"/>
        <item x="191"/>
        <item x="511"/>
        <item x="66"/>
        <item x="386"/>
        <item x="1684"/>
        <item x="548"/>
        <item x="819"/>
        <item x="876"/>
        <item x="604"/>
        <item x="225"/>
        <item x="986"/>
        <item x="1003"/>
        <item x="1071"/>
        <item x="1282"/>
        <item x="1346"/>
        <item x="933"/>
        <item x="1253"/>
        <item x="1976"/>
        <item x="835"/>
        <item x="1024"/>
        <item x="786"/>
        <item x="928"/>
        <item x="1420"/>
        <item x="1443"/>
        <item x="809"/>
        <item x="215"/>
        <item x="1933"/>
        <item x="671"/>
        <item x="226"/>
        <item x="397"/>
        <item x="1651"/>
        <item x="405"/>
        <item x="1511"/>
        <item x="893"/>
        <item x="593"/>
        <item x="330"/>
        <item x="1283"/>
        <item x="505"/>
        <item x="139"/>
        <item x="1728"/>
        <item x="1026"/>
        <item x="1560"/>
        <item x="1417"/>
        <item x="932"/>
        <item x="404"/>
        <item x="957"/>
        <item x="316"/>
        <item x="891"/>
        <item x="519"/>
        <item x="1442"/>
        <item x="1932"/>
        <item x="862"/>
        <item x="150"/>
        <item x="906"/>
        <item x="273"/>
        <item x="1313"/>
        <item x="1649"/>
        <item x="18"/>
        <item x="905"/>
        <item x="373"/>
        <item x="92"/>
        <item x="989"/>
        <item x="1666"/>
        <item x="55"/>
        <item x="525"/>
        <item x="546"/>
        <item x="597"/>
        <item x="884"/>
        <item x="921"/>
        <item x="41"/>
        <item x="805"/>
        <item x="1869"/>
        <item x="1855"/>
        <item x="69"/>
        <item x="1322"/>
        <item x="358"/>
        <item x="822"/>
        <item x="984"/>
        <item x="1007"/>
        <item x="1051"/>
        <item x="526"/>
        <item x="1954"/>
        <item x="398"/>
        <item x="522"/>
        <item x="728"/>
        <item x="67"/>
        <item x="517"/>
        <item x="42"/>
        <item x="400"/>
        <item x="1678"/>
        <item x="749"/>
        <item x="898"/>
        <item x="935"/>
        <item x="214"/>
        <item x="635"/>
        <item x="659"/>
        <item x="806"/>
        <item x="145"/>
        <item x="889"/>
        <item x="171"/>
        <item x="223"/>
        <item x="1653"/>
        <item x="973"/>
        <item x="1"/>
        <item x="65"/>
        <item x="751"/>
        <item x="1738"/>
        <item x="1441"/>
        <item x="241"/>
        <item x="180"/>
        <item x="765"/>
        <item x="277"/>
        <item x="1425"/>
        <item x="1056"/>
        <item x="1472"/>
        <item x="1513"/>
        <item x="983"/>
        <item x="1529"/>
        <item x="1044"/>
        <item x="311"/>
        <item x="319"/>
        <item x="173"/>
        <item x="270"/>
        <item x="600"/>
        <item x="79"/>
        <item x="1923"/>
        <item x="520"/>
        <item x="146"/>
        <item x="1347"/>
        <item x="1948"/>
        <item x="633"/>
        <item x="1980"/>
        <item x="660"/>
        <item x="70"/>
        <item x="1101"/>
        <item x="870"/>
        <item x="911"/>
        <item x="960"/>
        <item x="10"/>
        <item x="1192"/>
        <item x="1877"/>
        <item x="1533"/>
        <item x="553"/>
        <item x="1178"/>
        <item x="1764"/>
        <item x="507"/>
        <item x="904"/>
        <item x="914"/>
        <item x="450"/>
        <item x="1949"/>
        <item x="899"/>
        <item x="667"/>
        <item x="987"/>
        <item x="742"/>
        <item x="38"/>
        <item x="1058"/>
        <item x="1436"/>
        <item x="1308"/>
        <item x="1185"/>
        <item x="978"/>
        <item x="1209"/>
        <item x="1912"/>
        <item x="1736"/>
        <item x="1521"/>
        <item x="931"/>
        <item x="1734"/>
        <item x="1983"/>
        <item x="647"/>
        <item x="1140"/>
        <item x="530"/>
        <item x="508"/>
        <item x="1897"/>
        <item x="551"/>
        <item x="834"/>
        <item x="1510"/>
        <item x="448"/>
        <item x="958"/>
        <item x="1507"/>
        <item x="1238"/>
        <item x="1820"/>
        <item x="1849"/>
        <item x="1638"/>
        <item x="1351"/>
        <item x="1731"/>
        <item x="1171"/>
        <item x="836"/>
        <item x="297"/>
        <item x="474"/>
        <item x="892"/>
        <item x="1194"/>
        <item x="1457"/>
        <item x="1602"/>
        <item x="1705"/>
        <item x="444"/>
        <item x="1984"/>
        <item x="907"/>
        <item x="1447"/>
        <item x="1106"/>
        <item x="1506"/>
        <item x="172"/>
        <item x="312"/>
        <item x="1165"/>
        <item x="1451"/>
        <item x="758"/>
        <item x="1268"/>
        <item x="1836"/>
        <item x="475"/>
        <item x="46"/>
        <item x="167"/>
        <item x="656"/>
        <item x="1682"/>
        <item x="1291"/>
        <item x="1760"/>
        <item x="1779"/>
        <item x="1624"/>
        <item x="706"/>
        <item x="1393"/>
        <item x="1918"/>
        <item x="222"/>
        <item x="1601"/>
        <item x="1262"/>
        <item x="52"/>
        <item x="457"/>
        <item x="446"/>
        <item x="44"/>
        <item x="1479"/>
        <item x="1008"/>
        <item x="1329"/>
        <item x="504"/>
        <item x="1435"/>
        <item x="306"/>
        <item x="1089"/>
        <item x="664"/>
        <item x="687"/>
        <item x="1069"/>
        <item x="161"/>
        <item x="388"/>
        <item x="1081"/>
        <item x="103"/>
        <item x="763"/>
        <item x="699"/>
        <item x="1073"/>
        <item x="1377"/>
        <item x="195"/>
        <item x="464"/>
        <item x="611"/>
        <item x="1043"/>
        <item x="1625"/>
        <item x="871"/>
        <item x="280"/>
        <item x="1013"/>
        <item x="1226"/>
        <item x="1711"/>
        <item x="3"/>
        <item x="1123"/>
        <item x="1546"/>
        <item x="1517"/>
        <item x="361"/>
        <item x="359"/>
        <item x="37"/>
        <item x="1112"/>
        <item x="1459"/>
        <item x="1558"/>
        <item x="1920"/>
        <item x="1812"/>
        <item x="1096"/>
        <item x="792"/>
        <item x="1603"/>
        <item x="1236"/>
        <item x="1778"/>
        <item x="441"/>
        <item x="1066"/>
        <item x="700"/>
        <item x="849"/>
        <item x="1839"/>
        <item x="1401"/>
        <item x="116"/>
        <item x="303"/>
        <item x="1631"/>
        <item x="1679"/>
        <item x="1122"/>
        <item x="657"/>
        <item x="1070"/>
        <item x="840"/>
        <item x="910"/>
        <item x="414"/>
        <item x="1157"/>
        <item x="1663"/>
        <item x="1269"/>
        <item x="743"/>
        <item x="861"/>
        <item x="415"/>
        <item x="1600"/>
        <item x="713"/>
        <item x="919"/>
        <item x="21"/>
        <item x="658"/>
        <item x="1141"/>
        <item x="1861"/>
        <item x="1126"/>
        <item x="685"/>
        <item x="456"/>
        <item x="888"/>
        <item x="1348"/>
        <item x="1128"/>
        <item x="1618"/>
        <item x="399"/>
        <item x="1206"/>
        <item x="128"/>
        <item x="547"/>
        <item x="278"/>
        <item x="1842"/>
        <item x="1789"/>
        <item x="729"/>
        <item x="1647"/>
        <item x="666"/>
        <item x="1545"/>
        <item x="912"/>
        <item x="48"/>
        <item x="1486"/>
        <item x="915"/>
        <item x="916"/>
        <item x="1859"/>
        <item x="509"/>
        <item x="896"/>
        <item x="1821"/>
        <item x="1595"/>
        <item x="153"/>
        <item x="1304"/>
        <item x="1926"/>
        <item x="512"/>
        <item x="2"/>
        <item x="695"/>
        <item x="1045"/>
        <item x="775"/>
        <item x="134"/>
        <item x="458"/>
        <item x="117"/>
        <item x="535"/>
        <item x="1240"/>
        <item x="1848"/>
        <item x="176"/>
        <item x="118"/>
        <item x="1470"/>
        <item x="702"/>
        <item x="1212"/>
        <item x="1846"/>
        <item x="1547"/>
        <item x="918"/>
        <item x="1116"/>
        <item x="643"/>
        <item x="1709"/>
        <item x="268"/>
        <item x="447"/>
        <item x="144"/>
        <item x="1450"/>
        <item x="1635"/>
        <item x="1559"/>
        <item x="1375"/>
        <item x="1520"/>
        <item x="1636"/>
        <item x="1819"/>
        <item x="1156"/>
        <item x="1200"/>
        <item x="418"/>
        <item x="636"/>
        <item x="1263"/>
        <item x="390"/>
        <item x="1309"/>
        <item x="1100"/>
        <item x="638"/>
        <item x="534"/>
        <item x="136"/>
        <item x="1310"/>
        <item x="1519"/>
        <item x="1057"/>
        <item x="532"/>
        <item x="612"/>
        <item x="1449"/>
        <item x="194"/>
        <item x="1739"/>
        <item x="0"/>
        <item x="1431"/>
        <item x="1004"/>
        <item x="1306"/>
        <item x="557"/>
        <item x="602"/>
        <item x="1483"/>
        <item x="1292"/>
        <item x="1875"/>
        <item x="1353"/>
        <item x="350"/>
        <item x="170"/>
        <item x="596"/>
        <item x="329"/>
        <item x="592"/>
        <item x="927"/>
        <item x="1630"/>
        <item x="1548"/>
        <item x="1219"/>
        <item x="994"/>
        <item x="1768"/>
        <item x="1469"/>
        <item x="425"/>
        <item x="1632"/>
        <item x="730"/>
        <item x="733"/>
        <item x="1418"/>
        <item x="1464"/>
        <item x="1952"/>
        <item x="694"/>
        <item x="282"/>
        <item x="461"/>
        <item x="416"/>
        <item x="429"/>
        <item x="703"/>
        <item x="135"/>
        <item x="9"/>
        <item x="502"/>
        <item x="610"/>
        <item x="1198"/>
        <item x="708"/>
        <item x="1053"/>
        <item x="235"/>
        <item x="979"/>
        <item x="736"/>
        <item x="1210"/>
        <item x="804"/>
        <item x="1962"/>
        <item x="1753"/>
        <item x="417"/>
        <item x="476"/>
        <item x="1977"/>
        <item x="1078"/>
        <item x="182"/>
        <item x="1099"/>
        <item x="712"/>
        <item x="80"/>
        <item x="352"/>
        <item x="956"/>
        <item x="1111"/>
        <item x="1095"/>
        <item x="1657"/>
        <item x="567"/>
        <item x="440"/>
        <item x="207"/>
        <item x="445"/>
        <item x="744"/>
        <item x="954"/>
        <item x="886"/>
        <item x="1429"/>
        <item x="1847"/>
        <item x="1297"/>
        <item x="1885"/>
        <item x="281"/>
        <item x="443"/>
        <item x="244"/>
        <item x="315"/>
        <item x="131"/>
        <item x="988"/>
        <item x="999"/>
        <item x="1270"/>
        <item x="1805"/>
        <item x="470"/>
        <item x="689"/>
        <item x="677"/>
        <item x="375"/>
        <item x="187"/>
        <item x="1783"/>
        <item x="98"/>
        <item x="123"/>
        <item x="1398"/>
        <item x="1628"/>
        <item x="1956"/>
        <item x="1860"/>
        <item x="949"/>
        <item x="1492"/>
        <item x="1864"/>
        <item x="1947"/>
        <item x="1294"/>
        <item x="601"/>
        <item x="1733"/>
        <item x="310"/>
        <item x="1664"/>
        <item x="1648"/>
        <item x="1061"/>
        <item x="30"/>
        <item x="550"/>
        <item x="996"/>
        <item x="250"/>
        <item x="772"/>
        <item x="99"/>
        <item x="467"/>
        <item x="1075"/>
        <item x="151"/>
        <item x="1134"/>
        <item x="459"/>
        <item x="1107"/>
        <item x="4"/>
        <item x="1468"/>
        <item x="1792"/>
        <item x="1444"/>
        <item x="714"/>
        <item x="1726"/>
        <item x="462"/>
        <item x="926"/>
        <item x="1549"/>
        <item x="472"/>
        <item x="997"/>
        <item x="221"/>
        <item x="371"/>
        <item x="1594"/>
        <item x="613"/>
        <item x="738"/>
        <item x="1665"/>
        <item x="913"/>
        <item x="1186"/>
        <item x="1266"/>
        <item x="890"/>
        <item x="1841"/>
        <item x="39"/>
        <item x="1042"/>
        <item x="688"/>
        <item x="696"/>
        <item x="484"/>
        <item x="651"/>
        <item x="1626"/>
        <item x="953"/>
        <item x="1336"/>
        <item x="1333"/>
        <item x="704"/>
        <item x="1109"/>
        <item x="673"/>
        <item x="774"/>
        <item x="711"/>
        <item x="1406"/>
        <item x="442"/>
        <item x="1325"/>
        <item x="965"/>
        <item x="1756"/>
        <item x="1540"/>
        <item x="1858"/>
        <item x="385"/>
        <item x="246"/>
        <item x="883"/>
        <item x="1023"/>
        <item x="1233"/>
        <item x="1413"/>
        <item x="1946"/>
        <item x="1791"/>
        <item x="455"/>
        <item x="909"/>
        <item x="206"/>
        <item x="924"/>
        <item x="698"/>
        <item x="81"/>
        <item x="174"/>
        <item x="1961"/>
        <item x="1280"/>
        <item x="1267"/>
        <item x="1255"/>
        <item x="1622"/>
        <item x="817"/>
        <item x="252"/>
        <item x="858"/>
        <item x="394"/>
        <item x="421"/>
        <item x="1873"/>
        <item x="1080"/>
        <item x="460"/>
        <item x="22"/>
        <item x="690"/>
        <item x="662"/>
        <item x="653"/>
        <item x="598"/>
        <item x="248"/>
        <item x="693"/>
        <item x="1963"/>
        <item x="661"/>
        <item x="1063"/>
        <item x="94"/>
        <item x="1462"/>
        <item x="236"/>
        <item x="468"/>
        <item x="1025"/>
        <item x="34"/>
        <item x="295"/>
        <item x="1404"/>
        <item x="966"/>
        <item x="827"/>
        <item x="1077"/>
        <item x="1696"/>
        <item x="976"/>
        <item x="943"/>
        <item x="1495"/>
        <item x="1939"/>
        <item x="1940"/>
        <item x="381"/>
        <item x="275"/>
        <item x="752"/>
        <item x="554"/>
        <item x="292"/>
        <item x="1763"/>
        <item x="1730"/>
        <item x="709"/>
        <item x="747"/>
        <item x="1098"/>
        <item x="868"/>
        <item x="759"/>
        <item x="1434"/>
        <item x="148"/>
        <item x="383"/>
        <item x="1344"/>
        <item x="1152"/>
        <item x="1765"/>
        <item x="100"/>
        <item x="1163"/>
        <item x="179"/>
        <item x="652"/>
        <item x="1193"/>
        <item x="82"/>
        <item x="482"/>
        <item x="152"/>
        <item x="1713"/>
        <item x="1552"/>
        <item x="1494"/>
        <item x="1827"/>
        <item x="1415"/>
        <item x="1884"/>
        <item x="701"/>
        <item x="1835"/>
        <item x="885"/>
        <item x="1784"/>
        <item x="122"/>
        <item x="1910"/>
        <item x="184"/>
        <item x="756"/>
        <item x="411"/>
        <item x="1556"/>
        <item x="1391"/>
        <item x="716"/>
        <item x="1170"/>
        <item x="872"/>
        <item x="719"/>
        <item x="391"/>
        <item x="1700"/>
        <item x="1201"/>
        <item x="881"/>
        <item x="1807"/>
        <item x="741"/>
        <item x="439"/>
        <item x="422"/>
        <item x="1757"/>
        <item x="1048"/>
        <item x="847"/>
        <item x="1183"/>
        <item x="1637"/>
        <item x="815"/>
        <item x="1883"/>
        <item x="45"/>
        <item x="1501"/>
        <item x="810"/>
        <item x="121"/>
        <item x="1629"/>
        <item x="718"/>
        <item x="1254"/>
        <item x="543"/>
        <item x="798"/>
        <item x="630"/>
        <item x="1512"/>
        <item x="1217"/>
        <item x="296"/>
        <item x="998"/>
        <item x="115"/>
        <item x="1646"/>
        <item x="1968"/>
        <item x="1135"/>
        <item x="1054"/>
        <item x="1857"/>
        <item x="1539"/>
        <item x="564"/>
        <item x="1367"/>
        <item x="483"/>
        <item x="1173"/>
        <item x="351"/>
        <item x="1110"/>
        <item x="1388"/>
        <item x="603"/>
        <item x="353"/>
        <item x="428"/>
        <item x="1973"/>
        <item x="210"/>
        <item x="1052"/>
        <item x="839"/>
        <item x="732"/>
        <item x="1747"/>
        <item x="1412"/>
        <item x="1203"/>
        <item x="211"/>
        <item x="1086"/>
        <item x="154"/>
        <item x="1407"/>
        <item x="249"/>
        <item x="28"/>
        <item x="1524"/>
        <item x="686"/>
        <item x="856"/>
        <item x="518"/>
        <item x="95"/>
        <item x="1446"/>
        <item x="1159"/>
        <item x="614"/>
        <item x="650"/>
        <item x="845"/>
        <item x="1137"/>
        <item x="1802"/>
        <item x="165"/>
        <item x="481"/>
        <item x="1941"/>
        <item x="1358"/>
        <item x="734"/>
        <item x="599"/>
        <item x="1708"/>
        <item x="545"/>
        <item x="625"/>
        <item x="1516"/>
        <item x="217"/>
        <item x="453"/>
        <item x="779"/>
        <item x="291"/>
        <item x="1712"/>
        <item x="941"/>
        <item x="86"/>
        <item x="1162"/>
        <item x="143"/>
        <item x="234"/>
        <item x="130"/>
        <item x="770"/>
        <item x="1694"/>
        <item x="555"/>
        <item x="1458"/>
        <item x="1727"/>
        <item x="1172"/>
        <item x="1214"/>
        <item x="237"/>
        <item x="1416"/>
        <item x="1142"/>
        <item x="283"/>
        <item x="1874"/>
        <item x="213"/>
        <item x="1743"/>
        <item x="1838"/>
        <item x="1491"/>
        <item x="1463"/>
        <item x="1769"/>
        <item x="412"/>
        <item x="1938"/>
        <item x="1737"/>
        <item x="1816"/>
        <item x="1180"/>
        <item x="654"/>
        <item x="1697"/>
        <item x="177"/>
        <item x="501"/>
        <item x="1177"/>
        <item x="723"/>
        <item x="1872"/>
        <item x="1750"/>
        <item x="1671"/>
        <item x="1243"/>
        <item x="1742"/>
        <item x="707"/>
        <item x="877"/>
        <item x="1113"/>
        <item x="1366"/>
        <item x="97"/>
        <item x="863"/>
        <item x="1303"/>
        <item x="1811"/>
        <item x="1199"/>
        <item x="945"/>
        <item x="1245"/>
        <item x="1414"/>
        <item x="710"/>
        <item x="842"/>
        <item x="649"/>
        <item x="715"/>
        <item x="1147"/>
        <item x="1775"/>
        <item x="971"/>
        <item x="1224"/>
        <item x="263"/>
        <item x="35"/>
        <item x="1461"/>
        <item x="1332"/>
        <item x="1758"/>
        <item x="1383"/>
        <item x="471"/>
        <item x="465"/>
        <item x="717"/>
        <item x="1808"/>
        <item x="1724"/>
        <item x="192"/>
        <item x="1411"/>
        <item x="773"/>
        <item x="975"/>
        <item x="1645"/>
        <item x="1832"/>
        <item x="1878"/>
        <item x="720"/>
        <item x="1265"/>
        <item x="1669"/>
        <item x="1422"/>
        <item x="824"/>
        <item x="1706"/>
        <item x="1958"/>
        <item x="648"/>
        <item x="692"/>
        <item x="1527"/>
        <item x="1055"/>
        <item x="1670"/>
        <item x="724"/>
        <item x="127"/>
        <item x="1881"/>
        <item x="575"/>
        <item x="1213"/>
        <item x="1258"/>
        <item x="1830"/>
        <item x="797"/>
        <item x="1866"/>
        <item x="1473"/>
        <item x="62"/>
        <item x="363"/>
        <item x="1421"/>
        <item x="1815"/>
        <item x="240"/>
        <item x="776"/>
        <item x="855"/>
        <item x="1845"/>
        <item x="908"/>
        <item x="887"/>
        <item x="85"/>
        <item x="1854"/>
        <item x="1620"/>
        <item x="767"/>
        <item x="1964"/>
        <item x="1557"/>
        <item x="1741"/>
        <item x="1806"/>
        <item x="1695"/>
        <item x="1755"/>
        <item x="1298"/>
        <item x="1863"/>
        <item x="629"/>
        <item x="384"/>
        <item x="1465"/>
        <item x="793"/>
        <item x="175"/>
        <item x="61"/>
        <item x="1804"/>
        <item x="1522"/>
        <item x="506"/>
        <item x="204"/>
        <item x="639"/>
        <item x="1296"/>
        <item x="631"/>
        <item x="781"/>
        <item x="276"/>
        <item x="63"/>
        <item x="188"/>
        <item x="469"/>
        <item x="1880"/>
        <item x="655"/>
        <item x="1241"/>
        <item x="129"/>
        <item x="113"/>
        <item x="271"/>
        <item x="1097"/>
        <item x="1300"/>
        <item x="427"/>
        <item x="967"/>
        <item x="1615"/>
        <item x="1543"/>
        <item x="348"/>
        <item x="969"/>
        <item x="637"/>
        <item x="424"/>
        <item x="1673"/>
        <item x="844"/>
        <item x="1342"/>
        <item x="1619"/>
        <item x="1191"/>
        <item x="721"/>
        <item x="1228"/>
        <item x="29"/>
        <item x="1955"/>
        <item x="1136"/>
        <item x="624"/>
        <item x="1616"/>
        <item x="33"/>
        <item x="745"/>
        <item x="955"/>
        <item x="825"/>
        <item x="1250"/>
        <item x="209"/>
        <item x="1656"/>
        <item x="112"/>
        <item x="1010"/>
        <item x="349"/>
        <item x="1716"/>
        <item x="1403"/>
        <item x="189"/>
        <item x="503"/>
        <item x="1813"/>
        <item x="1844"/>
        <item x="47"/>
        <item x="423"/>
        <item x="1119"/>
        <item x="816"/>
        <item x="1299"/>
        <item x="1392"/>
        <item x="1542"/>
        <item x="1796"/>
        <item x="1272"/>
        <item x="882"/>
        <item x="1879"/>
        <item x="814"/>
        <item x="942"/>
        <item x="642"/>
        <item x="1714"/>
        <item x="1408"/>
        <item x="1438"/>
        <item x="1553"/>
        <item x="1810"/>
        <item x="1405"/>
        <item x="1824"/>
        <item x="1410"/>
        <item x="754"/>
        <item x="1389"/>
        <item x="1326"/>
        <item x="1723"/>
        <item x="1945"/>
        <item x="431"/>
        <item x="1154"/>
        <item x="833"/>
        <item x="1083"/>
        <item x="796"/>
        <item x="938"/>
        <item x="1551"/>
        <item x="1340"/>
        <item x="1497"/>
        <item x="542"/>
        <item x="1745"/>
        <item x="1460"/>
        <item x="768"/>
        <item x="1466"/>
        <item x="1865"/>
        <item x="769"/>
        <item x="1851"/>
        <item x="1967"/>
        <item x="1242"/>
        <item x="1423"/>
        <item x="1337"/>
        <item x="1314"/>
        <item x="160"/>
        <item x="1050"/>
        <item x="1761"/>
        <item x="1746"/>
        <item x="739"/>
        <item x="561"/>
        <item x="147"/>
        <item x="233"/>
        <item x="563"/>
        <item x="1088"/>
        <item x="274"/>
        <item x="243"/>
        <item x="1959"/>
        <item x="357"/>
        <item x="917"/>
        <item x="205"/>
        <item x="1187"/>
        <item x="392"/>
        <item x="1722"/>
        <item x="1852"/>
        <item x="1009"/>
        <item x="1138"/>
        <item x="125"/>
        <item x="1870"/>
        <item x="203"/>
        <item x="1354"/>
        <item x="1059"/>
        <item x="247"/>
        <item x="1882"/>
        <item x="1689"/>
        <item x="1504"/>
        <item x="1452"/>
        <item x="1613"/>
        <item x="1321"/>
        <item x="124"/>
        <item x="1331"/>
        <item x="1531"/>
        <item x="1074"/>
        <item x="114"/>
        <item x="449"/>
        <item x="294"/>
        <item x="1158"/>
        <item x="31"/>
        <item x="202"/>
        <item x="556"/>
        <item x="791"/>
        <item x="1114"/>
        <item x="1424"/>
        <item x="1862"/>
        <item x="963"/>
        <item x="1474"/>
        <item x="1092"/>
        <item x="365"/>
        <item x="1150"/>
        <item x="1744"/>
        <item x="771"/>
        <item x="679"/>
        <item x="267"/>
        <item x="387"/>
        <item x="76"/>
        <item x="795"/>
        <item x="36"/>
        <item x="1487"/>
        <item x="1215"/>
        <item x="1790"/>
        <item x="1359"/>
        <item x="1672"/>
        <item x="1379"/>
        <item x="1772"/>
        <item x="573"/>
        <item x="762"/>
        <item x="726"/>
        <item x="473"/>
        <item x="119"/>
        <item x="623"/>
        <item x="1168"/>
        <item x="1780"/>
        <item x="186"/>
        <item x="437"/>
        <item x="1189"/>
        <item x="1015"/>
        <item x="242"/>
        <item x="1748"/>
        <item x="1439"/>
        <item x="1456"/>
        <item x="178"/>
        <item x="1654"/>
        <item x="1338"/>
        <item x="413"/>
        <item x="1752"/>
        <item x="466"/>
        <item x="1281"/>
        <item x="691"/>
        <item x="1471"/>
        <item x="301"/>
        <item x="981"/>
        <item x="1133"/>
        <item x="1498"/>
        <item x="970"/>
        <item x="860"/>
        <item x="1357"/>
        <item x="1188"/>
        <item x="1809"/>
        <item x="245"/>
        <item x="1985"/>
        <item x="826"/>
        <item x="622"/>
        <item x="200"/>
        <item x="1380"/>
        <item x="1276"/>
        <item x="1341"/>
        <item x="490"/>
        <item x="1190"/>
        <item x="1788"/>
        <item x="1868"/>
        <item x="452"/>
        <item x="1674"/>
        <item x="1966"/>
        <item x="874"/>
        <item x="1987"/>
        <item x="1076"/>
        <item x="750"/>
        <item x="1837"/>
        <item x="1754"/>
        <item x="360"/>
        <item x="219"/>
        <item x="1271"/>
        <item x="1244"/>
        <item x="1204"/>
        <item x="75"/>
        <item x="1394"/>
        <item x="289"/>
        <item x="1419"/>
        <item x="1386"/>
        <item x="852"/>
        <item x="1285"/>
        <item x="410"/>
        <item x="1541"/>
        <item x="1174"/>
        <item x="1692"/>
        <item x="1500"/>
        <item x="1161"/>
        <item x="454"/>
        <item x="1554"/>
        <item x="1361"/>
        <item x="875"/>
        <item x="1084"/>
        <item x="725"/>
        <item x="430"/>
        <item x="1278"/>
        <item x="1496"/>
        <item x="748"/>
        <item x="780"/>
        <item x="1856"/>
        <item x="1797"/>
        <item x="58"/>
        <item x="640"/>
        <item x="1828"/>
        <item x="880"/>
        <item x="1749"/>
        <item x="1523"/>
        <item x="1826"/>
        <item x="680"/>
        <item x="843"/>
        <item x="1343"/>
        <item x="1843"/>
        <item x="820"/>
        <item x="1485"/>
        <item x="964"/>
        <item x="1691"/>
        <item x="393"/>
        <item x="952"/>
        <item x="682"/>
        <item x="1216"/>
        <item x="939"/>
        <item x="1725"/>
        <item x="1799"/>
        <item x="157"/>
        <item x="968"/>
        <item x="183"/>
        <item x="559"/>
        <item x="302"/>
        <item x="1720"/>
        <item x="158"/>
        <item x="1144"/>
        <item x="1740"/>
        <item x="766"/>
        <item x="1387"/>
        <item x="982"/>
        <item x="1091"/>
        <item x="84"/>
        <item x="737"/>
        <item x="419"/>
        <item x="948"/>
        <item x="1352"/>
        <item x="1396"/>
        <item x="818"/>
        <item x="1131"/>
        <item x="1850"/>
        <item x="1249"/>
        <item x="1950"/>
        <item x="1121"/>
        <item x="785"/>
        <item x="1717"/>
        <item x="436"/>
        <item x="859"/>
        <item x="1555"/>
        <item x="1279"/>
        <item x="830"/>
        <item x="1381"/>
        <item x="1979"/>
        <item x="60"/>
        <item x="1440"/>
        <item x="347"/>
        <item x="1751"/>
        <item x="1617"/>
        <item x="1525"/>
        <item x="1433"/>
        <item x="290"/>
        <item x="1798"/>
        <item x="1687"/>
        <item x="1787"/>
        <item x="1166"/>
        <item x="1698"/>
        <item x="1286"/>
        <item x="382"/>
        <item x="1690"/>
        <item x="1155"/>
        <item x="879"/>
        <item x="854"/>
        <item x="1825"/>
        <item x="1818"/>
        <item x="1960"/>
        <item x="32"/>
        <item x="1259"/>
        <item x="829"/>
        <item x="1323"/>
        <item x="1060"/>
        <item x="1302"/>
        <item x="980"/>
        <item x="1833"/>
        <item x="1355"/>
        <item x="266"/>
        <item x="1766"/>
        <item x="1022"/>
        <item x="304"/>
        <item x="1176"/>
        <item x="1719"/>
        <item x="1978"/>
        <item x="1493"/>
        <item x="362"/>
        <item x="1642"/>
        <item x="1823"/>
        <item x="305"/>
        <item x="1220"/>
        <item x="683"/>
        <item x="1467"/>
        <item x="1330"/>
        <item x="1049"/>
        <item x="239"/>
        <item x="1655"/>
        <item x="1327"/>
        <item x="1776"/>
        <item x="977"/>
        <item x="159"/>
        <item x="1328"/>
        <item x="853"/>
        <item x="364"/>
        <item x="848"/>
        <item x="218"/>
        <item x="1951"/>
        <item x="1707"/>
        <item x="208"/>
        <item x="1231"/>
        <item x="1120"/>
        <item x="380"/>
        <item x="1488"/>
        <item x="1175"/>
        <item x="1046"/>
        <item x="216"/>
        <item x="678"/>
        <item x="1777"/>
        <item x="201"/>
        <item x="1643"/>
        <item x="1382"/>
        <item x="1397"/>
        <item x="1247"/>
        <item x="813"/>
        <item x="1312"/>
        <item x="83"/>
        <item x="1335"/>
        <item x="974"/>
        <item x="1082"/>
        <item x="1781"/>
        <item x="1658"/>
        <item x="1773"/>
        <item x="944"/>
        <item x="1108"/>
        <item x="1715"/>
        <item x="1853"/>
        <item x="1840"/>
        <item x="1871"/>
        <item x="936"/>
        <item x="376"/>
        <item x="1957"/>
        <item x="1528"/>
        <item x="438"/>
        <item x="378"/>
        <item x="1148"/>
        <item x="59"/>
        <item x="408"/>
        <item x="1324"/>
        <item x="1016"/>
        <item x="947"/>
        <item x="783"/>
        <item x="764"/>
        <item x="812"/>
        <item x="260"/>
        <item x="1667"/>
        <item x="265"/>
        <item x="232"/>
        <item x="1315"/>
        <item x="300"/>
        <item x="1490"/>
        <item x="1550"/>
        <item x="1090"/>
        <item x="1988"/>
        <item x="1800"/>
        <item x="740"/>
        <item x="1257"/>
        <item x="1514"/>
        <item x="133"/>
        <item x="838"/>
        <item x="293"/>
        <item x="1515"/>
        <item x="1221"/>
        <item x="1169"/>
        <item x="946"/>
        <item x="1252"/>
        <item x="1160"/>
        <item x="1770"/>
        <item x="120"/>
        <item x="811"/>
        <item x="1627"/>
        <item x="857"/>
        <item x="841"/>
        <item x="1085"/>
        <item x="111"/>
        <item x="1476"/>
        <item x="572"/>
        <item x="1104"/>
        <item x="1117"/>
        <item x="873"/>
        <item x="1686"/>
        <item x="1132"/>
        <item x="684"/>
        <item x="1699"/>
        <item x="753"/>
        <item x="156"/>
        <item x="1395"/>
        <item x="406"/>
        <item x="1143"/>
        <item x="972"/>
        <item x="850"/>
        <item x="802"/>
        <item x="1771"/>
        <item x="782"/>
        <item x="1232"/>
        <item x="1293"/>
        <item x="1356"/>
        <item x="1277"/>
        <item x="1363"/>
        <item x="878"/>
        <item x="1370"/>
        <item x="1149"/>
        <item x="544"/>
        <item x="1196"/>
        <item x="940"/>
        <item x="1202"/>
        <item x="1526"/>
        <item x="1532"/>
        <item x="1688"/>
        <item x="1680"/>
        <item x="1047"/>
        <item x="1130"/>
        <item x="142"/>
        <item x="1767"/>
        <item x="1384"/>
        <item x="1437"/>
        <item x="1499"/>
        <item x="832"/>
        <item x="1115"/>
        <item x="1774"/>
        <item x="141"/>
        <item x="1167"/>
        <item x="299"/>
        <item x="800"/>
        <item x="1644"/>
        <item x="264"/>
        <item x="1829"/>
        <item x="560"/>
        <item x="409"/>
        <item x="1385"/>
        <item x="346"/>
        <item x="377"/>
        <item x="1222"/>
        <item x="574"/>
        <item x="1093"/>
        <item x="1544"/>
        <item x="354"/>
        <item x="1965"/>
        <item x="808"/>
        <item x="1103"/>
        <item x="1246"/>
        <item x="1409"/>
        <item x="1205"/>
        <item x="1693"/>
        <item x="937"/>
        <item x="1248"/>
        <item x="1218"/>
        <item x="1701"/>
        <item x="1020"/>
        <item x="627"/>
        <item x="1260"/>
        <item x="1718"/>
        <item x="149"/>
        <item x="1834"/>
        <item x="1530"/>
        <item x="272"/>
        <item x="831"/>
        <item x="1639"/>
        <item x="1641"/>
        <item x="571"/>
        <item x="558"/>
        <item x="1503"/>
        <item x="1681"/>
        <item x="1225"/>
        <item x="1614"/>
        <item x="1065"/>
        <item x="407"/>
        <item x="1721"/>
        <item x="1640"/>
        <item x="1489"/>
        <item x="261"/>
        <item x="755"/>
        <item x="1062"/>
        <item x="1105"/>
        <item x="1986"/>
        <item x="1223"/>
        <item x="1612"/>
        <item x="1230"/>
        <item x="1453"/>
        <item x="1505"/>
        <item x="1794"/>
        <item x="1118"/>
        <item x="287"/>
        <item x="1197"/>
        <item x="626"/>
        <item x="231"/>
        <item x="288"/>
        <item x="1795"/>
        <item x="1284"/>
        <item x="799"/>
        <item x="1064"/>
        <item x="238"/>
        <item x="1195"/>
        <item x="1801"/>
        <item x="801"/>
        <item x="568"/>
        <item x="1035"/>
        <item x="1822"/>
        <item x="1502"/>
        <item x="1274"/>
        <item x="1369"/>
        <item x="1287"/>
        <item x="1371"/>
        <item x="379"/>
        <item x="259"/>
        <item x="1036"/>
        <item x="1953"/>
        <item x="1477"/>
        <item x="1273"/>
        <item x="140"/>
        <item x="1454"/>
        <item x="1146"/>
        <item x="1251"/>
        <item x="1475"/>
        <item x="230"/>
        <item x="1019"/>
        <item x="1360"/>
        <item x="1275"/>
        <item x="628"/>
        <item x="1368"/>
        <item x="1102"/>
        <item x="262"/>
        <item x="1021"/>
        <item x="569"/>
        <item x="1981"/>
        <item x="1455"/>
        <item x="1478"/>
        <item x="570"/>
        <item x="1034"/>
        <item x="1975"/>
        <item x="1993"/>
        <item t="default"/>
      </items>
    </pivotField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oma de Toneladas" fld="5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000-000001000000}" name="Tabela dinâmica1" cacheId="17" applyNumberFormats="0" applyBorderFormats="0" applyFontFormats="0" applyPatternFormats="0" applyAlignmentFormats="0" applyWidthHeightFormats="1" dataCaption="Valores" updatedVersion="3" minRefreshableVersion="3" showCalcMbrs="0" useAutoFormatting="1" itemPrintTitles="1" createdVersion="3" indent="0" outline="1" outlineData="1" multipleFieldFilters="0">
  <location ref="A3:A69" firstHeaderRow="1" firstDataRow="1" firstDataCol="1"/>
  <pivotFields count="5">
    <pivotField axis="axisRow" showAll="0">
      <items count="66">
        <item x="6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t="default"/>
      </items>
    </pivotField>
    <pivotField showAll="0"/>
    <pivotField showAll="0"/>
    <pivotField showAll="0"/>
    <pivotField showAll="0"/>
  </pivotFields>
  <rowFields count="1">
    <field x="0"/>
  </rowFields>
  <rowItems count="6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000-000002000000}" name="Tabela dinâmica2" cacheId="17" applyNumberFormats="0" applyBorderFormats="0" applyFontFormats="0" applyPatternFormats="0" applyAlignmentFormats="0" applyWidthHeightFormats="1" dataCaption="Valores" updatedVersion="3" minRefreshableVersion="3" showCalcMbrs="0" useAutoFormatting="1" itemPrintTitles="1" createdVersion="3" indent="0" outline="1" outlineData="1" multipleFieldFilters="0">
  <location ref="A3:B69" firstHeaderRow="1" firstDataRow="1" firstDataCol="1"/>
  <pivotFields count="5">
    <pivotField axis="axisRow" showAll="0" sortType="ascending">
      <items count="66">
        <item x="0"/>
        <item x="61"/>
        <item x="48"/>
        <item x="62"/>
        <item x="1"/>
        <item x="2"/>
        <item x="3"/>
        <item x="4"/>
        <item x="5"/>
        <item x="6"/>
        <item x="49"/>
        <item x="7"/>
        <item x="8"/>
        <item x="9"/>
        <item x="63"/>
        <item x="10"/>
        <item x="59"/>
        <item x="11"/>
        <item x="12"/>
        <item x="13"/>
        <item x="14"/>
        <item x="50"/>
        <item x="51"/>
        <item x="15"/>
        <item x="60"/>
        <item x="16"/>
        <item x="17"/>
        <item x="18"/>
        <item x="19"/>
        <item x="20"/>
        <item x="21"/>
        <item x="22"/>
        <item x="23"/>
        <item x="55"/>
        <item x="24"/>
        <item x="52"/>
        <item x="25"/>
        <item x="26"/>
        <item x="27"/>
        <item x="28"/>
        <item x="29"/>
        <item x="30"/>
        <item x="53"/>
        <item x="31"/>
        <item x="32"/>
        <item x="33"/>
        <item x="57"/>
        <item x="34"/>
        <item x="35"/>
        <item x="36"/>
        <item x="37"/>
        <item x="38"/>
        <item x="39"/>
        <item x="40"/>
        <item x="54"/>
        <item x="56"/>
        <item x="41"/>
        <item x="42"/>
        <item x="43"/>
        <item x="44"/>
        <item x="45"/>
        <item x="58"/>
        <item x="46"/>
        <item x="47"/>
        <item x="64"/>
        <item t="default"/>
      </items>
    </pivotField>
    <pivotField showAll="0"/>
    <pivotField dataField="1" showAll="0"/>
    <pivotField showAll="0"/>
    <pivotField showAll="0"/>
  </pivotFields>
  <rowFields count="1">
    <field x="0"/>
  </rowFields>
  <rowItems count="6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 t="grand">
      <x/>
    </i>
  </rowItems>
  <colItems count="1">
    <i/>
  </colItems>
  <dataFields count="1">
    <dataField name="Soma de Toneladas" fld="2" baseField="0" baseItem="0" numFmtId="4"/>
  </dataFields>
  <formats count="2">
    <format dxfId="282">
      <pivotArea outline="0" collapsedLevelsAreSubtotals="1" fieldPosition="0"/>
    </format>
    <format dxfId="28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000-000003000000}" name="Tabela dinâmica3" cacheId="14" applyNumberFormats="0" applyBorderFormats="0" applyFontFormats="0" applyPatternFormats="0" applyAlignmentFormats="0" applyWidthHeightFormats="1" dataCaption="Valores" updatedVersion="3" minRefreshableVersion="3" showCalcMbrs="0" useAutoFormatting="1" itemPrintTitles="1" createdVersion="3" indent="0" outline="1" outlineData="1" multipleFieldFilters="0">
  <location ref="A3:A16" firstHeaderRow="1" firstDataRow="1" firstDataCol="1" rowPageCount="1" colPageCount="1"/>
  <pivotFields count="8">
    <pivotField axis="axisRow" showAll="0">
      <items count="17">
        <item m="1" x="14"/>
        <item m="1" x="7"/>
        <item m="1" x="10"/>
        <item m="1" x="15"/>
        <item x="6"/>
        <item m="1" x="13"/>
        <item m="1" x="9"/>
        <item m="1" x="8"/>
        <item m="1" x="11"/>
        <item m="1" x="12"/>
        <item x="0"/>
        <item x="1"/>
        <item x="2"/>
        <item x="3"/>
        <item x="4"/>
        <item x="5"/>
        <item t="default"/>
      </items>
    </pivotField>
    <pivotField showAll="0" defaultSubtotal="0"/>
    <pivotField axis="axisRow" showAll="0">
      <items count="15">
        <item m="1" x="8"/>
        <item m="1" x="13"/>
        <item m="1" x="7"/>
        <item m="1" x="12"/>
        <item x="6"/>
        <item m="1" x="11"/>
        <item m="1" x="9"/>
        <item m="1" x="10"/>
        <item x="0"/>
        <item x="1"/>
        <item x="2"/>
        <item x="3"/>
        <item x="4"/>
        <item x="5"/>
        <item t="default"/>
      </items>
    </pivotField>
    <pivotField showAll="0" defaultSubtotal="0"/>
    <pivotField showAll="0" defaultSubtotal="0"/>
    <pivotField showAll="0" defaultSubtotal="0"/>
    <pivotField showAll="0" defaultSubtotal="0"/>
    <pivotField axis="axisPage" multipleItemSelectionAllowed="1" showAll="0">
      <items count="4">
        <item h="1" x="0"/>
        <item h="1" x="2"/>
        <item x="1"/>
        <item t="default"/>
      </items>
    </pivotField>
  </pivotFields>
  <rowFields count="2">
    <field x="0"/>
    <field x="2"/>
  </rowFields>
  <rowItems count="13">
    <i>
      <x v="10"/>
    </i>
    <i r="1">
      <x v="8"/>
    </i>
    <i>
      <x v="11"/>
    </i>
    <i r="1">
      <x v="9"/>
    </i>
    <i>
      <x v="12"/>
    </i>
    <i r="1">
      <x v="10"/>
    </i>
    <i>
      <x v="13"/>
    </i>
    <i r="1">
      <x v="11"/>
    </i>
    <i>
      <x v="14"/>
    </i>
    <i r="1">
      <x v="12"/>
    </i>
    <i>
      <x v="15"/>
    </i>
    <i r="1">
      <x v="13"/>
    </i>
    <i t="grand">
      <x/>
    </i>
  </rowItems>
  <colItems count="1">
    <i/>
  </colItems>
  <pageFields count="1">
    <pageField fld="7" hier="-1"/>
  </pageFields>
  <formats count="2">
    <format dxfId="280">
      <pivotArea outline="0" collapsedLevelsAreSubtotals="1" fieldPosition="0"/>
    </format>
    <format dxfId="27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000-000006000000}" name="Tabela dinâmica1" cacheId="18" applyNumberFormats="0" applyBorderFormats="0" applyFontFormats="0" applyPatternFormats="0" applyAlignmentFormats="0" applyWidthHeightFormats="1" dataCaption="Valores" updatedVersion="3" minRefreshableVersion="3" showCalcMbrs="0" useAutoFormatting="1" itemPrintTitles="1" createdVersion="3" indent="0" outline="1" outlineData="1" multipleFieldFilters="0">
  <location ref="A3:B68" firstHeaderRow="1" firstDataRow="1" firstDataCol="1"/>
  <pivotFields count="6">
    <pivotField axis="axisRow" showAll="0" sortType="ascending">
      <items count="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0"/>
  </rowFields>
  <rowItems count="6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 t="grand">
      <x/>
    </i>
  </rowItems>
  <colItems count="1">
    <i/>
  </colItems>
  <dataFields count="1">
    <dataField name="Soma de Toneladas" fld="5" baseField="0" baseItem="0" numFmtId="170"/>
  </dataFields>
  <formats count="56">
    <format dxfId="55">
      <pivotArea collapsedLevelsAreSubtotals="1" fieldPosition="0">
        <references count="1">
          <reference field="0" count="1">
            <x v="25"/>
          </reference>
        </references>
      </pivotArea>
    </format>
    <format dxfId="54">
      <pivotArea collapsedLevelsAreSubtotals="1" fieldPosition="0">
        <references count="1">
          <reference field="0" count="1">
            <x v="24"/>
          </reference>
        </references>
      </pivotArea>
    </format>
    <format dxfId="53">
      <pivotArea collapsedLevelsAreSubtotals="1" fieldPosition="0">
        <references count="1">
          <reference field="0" count="1">
            <x v="21"/>
          </reference>
        </references>
      </pivotArea>
    </format>
    <format dxfId="52">
      <pivotArea collapsedLevelsAreSubtotals="1" fieldPosition="0">
        <references count="1">
          <reference field="0" count="4">
            <x v="16"/>
            <x v="17"/>
            <x v="18"/>
            <x v="19"/>
          </reference>
        </references>
      </pivotArea>
    </format>
    <format dxfId="51">
      <pivotArea collapsedLevelsAreSubtotals="1" fieldPosition="0">
        <references count="1">
          <reference field="0" count="1">
            <x v="23"/>
          </reference>
        </references>
      </pivotArea>
    </format>
    <format dxfId="50">
      <pivotArea collapsedLevelsAreSubtotals="1" fieldPosition="0">
        <references count="1">
          <reference field="0" count="1">
            <x v="22"/>
          </reference>
        </references>
      </pivotArea>
    </format>
    <format dxfId="49">
      <pivotArea collapsedLevelsAreSubtotals="1" fieldPosition="0">
        <references count="1">
          <reference field="0" count="1">
            <x v="26"/>
          </reference>
        </references>
      </pivotArea>
    </format>
    <format dxfId="48">
      <pivotArea collapsedLevelsAreSubtotals="1" fieldPosition="0">
        <references count="1">
          <reference field="0" count="1">
            <x v="27"/>
          </reference>
        </references>
      </pivotArea>
    </format>
    <format dxfId="47">
      <pivotArea collapsedLevelsAreSubtotals="1" fieldPosition="0">
        <references count="1">
          <reference field="0" count="1">
            <x v="28"/>
          </reference>
        </references>
      </pivotArea>
    </format>
    <format dxfId="46">
      <pivotArea collapsedLevelsAreSubtotals="1" fieldPosition="0">
        <references count="1">
          <reference field="0" count="1">
            <x v="28"/>
          </reference>
        </references>
      </pivotArea>
    </format>
    <format dxfId="45">
      <pivotArea collapsedLevelsAreSubtotals="1" fieldPosition="0">
        <references count="1">
          <reference field="0" count="1">
            <x v="29"/>
          </reference>
        </references>
      </pivotArea>
    </format>
    <format dxfId="44">
      <pivotArea collapsedLevelsAreSubtotals="1" fieldPosition="0">
        <references count="1">
          <reference field="0" count="1">
            <x v="31"/>
          </reference>
        </references>
      </pivotArea>
    </format>
    <format dxfId="43">
      <pivotArea collapsedLevelsAreSubtotals="1" fieldPosition="0">
        <references count="1">
          <reference field="0" count="1">
            <x v="30"/>
          </reference>
        </references>
      </pivotArea>
    </format>
    <format dxfId="42">
      <pivotArea collapsedLevelsAreSubtotals="1" fieldPosition="0">
        <references count="1">
          <reference field="0" count="1">
            <x v="33"/>
          </reference>
        </references>
      </pivotArea>
    </format>
    <format dxfId="41">
      <pivotArea collapsedLevelsAreSubtotals="1" fieldPosition="0">
        <references count="1">
          <reference field="0" count="1">
            <x v="34"/>
          </reference>
        </references>
      </pivotArea>
    </format>
    <format dxfId="40">
      <pivotArea collapsedLevelsAreSubtotals="1" fieldPosition="0">
        <references count="1">
          <reference field="0" count="1">
            <x v="32"/>
          </reference>
        </references>
      </pivotArea>
    </format>
    <format dxfId="39">
      <pivotArea collapsedLevelsAreSubtotals="1" fieldPosition="0">
        <references count="1">
          <reference field="0" count="1">
            <x v="34"/>
          </reference>
        </references>
      </pivotArea>
    </format>
    <format dxfId="38">
      <pivotArea collapsedLevelsAreSubtotals="1" fieldPosition="0">
        <references count="1">
          <reference field="0" count="1">
            <x v="35"/>
          </reference>
        </references>
      </pivotArea>
    </format>
    <format dxfId="37">
      <pivotArea collapsedLevelsAreSubtotals="1" fieldPosition="0">
        <references count="1">
          <reference field="0" count="1">
            <x v="36"/>
          </reference>
        </references>
      </pivotArea>
    </format>
    <format dxfId="36">
      <pivotArea collapsedLevelsAreSubtotals="1" fieldPosition="0">
        <references count="1">
          <reference field="0" count="1">
            <x v="37"/>
          </reference>
        </references>
      </pivotArea>
    </format>
    <format dxfId="35">
      <pivotArea collapsedLevelsAreSubtotals="1" fieldPosition="0">
        <references count="1">
          <reference field="0" count="1">
            <x v="39"/>
          </reference>
        </references>
      </pivotArea>
    </format>
    <format dxfId="34">
      <pivotArea collapsedLevelsAreSubtotals="1" fieldPosition="0">
        <references count="1">
          <reference field="0" count="1">
            <x v="40"/>
          </reference>
        </references>
      </pivotArea>
    </format>
    <format dxfId="33">
      <pivotArea collapsedLevelsAreSubtotals="1" fieldPosition="0">
        <references count="1">
          <reference field="0" count="1">
            <x v="41"/>
          </reference>
        </references>
      </pivotArea>
    </format>
    <format dxfId="32">
      <pivotArea collapsedLevelsAreSubtotals="1" fieldPosition="0">
        <references count="1">
          <reference field="0" count="1">
            <x v="42"/>
          </reference>
        </references>
      </pivotArea>
    </format>
    <format dxfId="31">
      <pivotArea collapsedLevelsAreSubtotals="1" fieldPosition="0">
        <references count="1">
          <reference field="0" count="1">
            <x v="43"/>
          </reference>
        </references>
      </pivotArea>
    </format>
    <format dxfId="30">
      <pivotArea collapsedLevelsAreSubtotals="1" fieldPosition="0">
        <references count="1">
          <reference field="0" count="1">
            <x v="44"/>
          </reference>
        </references>
      </pivotArea>
    </format>
    <format dxfId="29">
      <pivotArea collapsedLevelsAreSubtotals="1" fieldPosition="0">
        <references count="1">
          <reference field="0" count="1">
            <x v="45"/>
          </reference>
        </references>
      </pivotArea>
    </format>
    <format dxfId="28">
      <pivotArea collapsedLevelsAreSubtotals="1" fieldPosition="0">
        <references count="1">
          <reference field="0" count="1">
            <x v="46"/>
          </reference>
        </references>
      </pivotArea>
    </format>
    <format dxfId="27">
      <pivotArea collapsedLevelsAreSubtotals="1" fieldPosition="0">
        <references count="1">
          <reference field="0" count="1">
            <x v="47"/>
          </reference>
        </references>
      </pivotArea>
    </format>
    <format dxfId="26">
      <pivotArea collapsedLevelsAreSubtotals="1" fieldPosition="0">
        <references count="1">
          <reference field="0" count="1">
            <x v="48"/>
          </reference>
        </references>
      </pivotArea>
    </format>
    <format dxfId="25">
      <pivotArea collapsedLevelsAreSubtotals="1" fieldPosition="0">
        <references count="1">
          <reference field="0" count="1">
            <x v="49"/>
          </reference>
        </references>
      </pivotArea>
    </format>
    <format dxfId="24">
      <pivotArea collapsedLevelsAreSubtotals="1" fieldPosition="0">
        <references count="1">
          <reference field="0" count="1">
            <x v="50"/>
          </reference>
        </references>
      </pivotArea>
    </format>
    <format dxfId="23">
      <pivotArea collapsedLevelsAreSubtotals="1" fieldPosition="0">
        <references count="1">
          <reference field="0" count="1">
            <x v="51"/>
          </reference>
        </references>
      </pivotArea>
    </format>
    <format dxfId="22">
      <pivotArea collapsedLevelsAreSubtotals="1" fieldPosition="0">
        <references count="1">
          <reference field="0" count="1">
            <x v="53"/>
          </reference>
        </references>
      </pivotArea>
    </format>
    <format dxfId="21">
      <pivotArea collapsedLevelsAreSubtotals="1" fieldPosition="0">
        <references count="1">
          <reference field="0" count="1">
            <x v="56"/>
          </reference>
        </references>
      </pivotArea>
    </format>
    <format dxfId="20">
      <pivotArea collapsedLevelsAreSubtotals="1" fieldPosition="0">
        <references count="1">
          <reference field="0" count="1">
            <x v="57"/>
          </reference>
        </references>
      </pivotArea>
    </format>
    <format dxfId="19">
      <pivotArea collapsedLevelsAreSubtotals="1" fieldPosition="0">
        <references count="1">
          <reference field="0" count="1">
            <x v="58"/>
          </reference>
        </references>
      </pivotArea>
    </format>
    <format dxfId="18">
      <pivotArea collapsedLevelsAreSubtotals="1" fieldPosition="0">
        <references count="1">
          <reference field="0" count="1">
            <x v="59"/>
          </reference>
        </references>
      </pivotArea>
    </format>
    <format dxfId="17">
      <pivotArea collapsedLevelsAreSubtotals="1" fieldPosition="0">
        <references count="1">
          <reference field="0" count="1">
            <x v="61"/>
          </reference>
        </references>
      </pivotArea>
    </format>
    <format dxfId="16">
      <pivotArea collapsedLevelsAreSubtotals="1" fieldPosition="0">
        <references count="1">
          <reference field="0" count="2">
            <x v="51"/>
            <x v="52"/>
          </reference>
        </references>
      </pivotArea>
    </format>
    <format dxfId="15">
      <pivotArea collapsedLevelsAreSubtotals="1" fieldPosition="0">
        <references count="1">
          <reference field="0" count="2">
            <x v="54"/>
            <x v="55"/>
          </reference>
        </references>
      </pivotArea>
    </format>
    <format dxfId="14">
      <pivotArea collapsedLevelsAreSubtotals="1" fieldPosition="0">
        <references count="1">
          <reference field="0" count="1">
            <x v="60"/>
          </reference>
        </references>
      </pivotArea>
    </format>
    <format dxfId="13">
      <pivotArea collapsedLevelsAreSubtotals="1" fieldPosition="0">
        <references count="1">
          <reference field="0" count="1">
            <x v="60"/>
          </reference>
        </references>
      </pivotArea>
    </format>
    <format dxfId="12">
      <pivotArea collapsedLevelsAreSubtotals="1" fieldPosition="0">
        <references count="1">
          <reference field="0" count="1">
            <x v="38"/>
          </reference>
        </references>
      </pivotArea>
    </format>
    <format dxfId="11">
      <pivotArea collapsedLevelsAreSubtotals="1" fieldPosition="0">
        <references count="1">
          <reference field="0" count="1">
            <x v="20"/>
          </reference>
        </references>
      </pivotArea>
    </format>
    <format dxfId="10">
      <pivotArea collapsedLevelsAreSubtotals="1" fieldPosition="0">
        <references count="1">
          <reference field="0" count="11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9">
      <pivotArea collapsedLevelsAreSubtotals="1" fieldPosition="0">
        <references count="1">
          <reference field="0" count="2">
            <x v="12"/>
            <x v="13"/>
          </reference>
        </references>
      </pivotArea>
    </format>
    <format dxfId="8">
      <pivotArea collapsedLevelsAreSubtotals="1" fieldPosition="0">
        <references count="1">
          <reference field="0" count="1">
            <x v="15"/>
          </reference>
        </references>
      </pivotArea>
    </format>
    <format dxfId="7">
      <pivotArea collapsedLevelsAreSubtotals="1" fieldPosition="0">
        <references count="1">
          <reference field="0" count="1">
            <x v="14"/>
          </reference>
        </references>
      </pivotArea>
    </format>
    <format dxfId="6">
      <pivotArea collapsedLevelsAreSubtotals="1" fieldPosition="0">
        <references count="1">
          <reference field="0" count="1">
            <x v="11"/>
          </reference>
        </references>
      </pivotArea>
    </format>
    <format dxfId="5">
      <pivotArea outline="0" collapsedLevelsAreSubtotals="1" fieldPosition="0"/>
    </format>
    <format dxfId="4">
      <pivotArea dataOnly="0" labelOnly="1" outline="0" axis="axisValues" fieldPosition="0"/>
    </format>
    <format dxfId="3">
      <pivotArea collapsedLevelsAreSubtotals="1" fieldPosition="0">
        <references count="1">
          <reference field="0" count="1">
            <x v="36"/>
          </reference>
        </references>
      </pivotArea>
    </format>
    <format dxfId="2">
      <pivotArea collapsedLevelsAreSubtotals="1" fieldPosition="0">
        <references count="1">
          <reference field="0" count="1">
            <x v="36"/>
          </reference>
        </references>
      </pivotArea>
    </format>
    <format dxfId="1">
      <pivotArea collapsedLevelsAreSubtotals="1" fieldPosition="0">
        <references count="1">
          <reference field="0" count="1">
            <x v="58"/>
          </reference>
        </references>
      </pivotArea>
    </format>
    <format dxfId="0">
      <pivotArea collapsedLevelsAreSubtotals="1" fieldPosition="0">
        <references count="1">
          <reference field="0" count="1">
            <x v="58"/>
          </reference>
        </references>
      </pivotArea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000-000005000000}" name="Tabela dinâmica5" cacheId="15" applyNumberFormats="0" applyBorderFormats="0" applyFontFormats="0" applyPatternFormats="0" applyAlignmentFormats="0" applyWidthHeightFormats="1" dataCaption="Valores" updatedVersion="3" minRefreshableVersion="3" showCalcMbrs="0" useAutoFormatting="1" itemPrintTitles="1" createdVersion="3" indent="0" outline="1" outlineData="1" multipleFieldFilters="0">
  <location ref="G3:H68" firstHeaderRow="1" firstDataRow="1" firstDataCol="1"/>
  <pivotFields count="8">
    <pivotField axis="axisRow" showAll="0" sortType="ascending">
      <items count="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0"/>
  </rowFields>
  <rowItems count="6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 t="grand">
      <x/>
    </i>
  </rowItems>
  <colItems count="1">
    <i/>
  </colItems>
  <dataFields count="1">
    <dataField name="Soma de Toneladas" fld="3" baseField="0" baseItem="0" numFmtId="170"/>
  </dataFields>
  <formats count="107">
    <format dxfId="162">
      <pivotArea collapsedLevelsAreSubtotals="1" fieldPosition="0">
        <references count="1">
          <reference field="0" count="1">
            <x v="25"/>
          </reference>
        </references>
      </pivotArea>
    </format>
    <format dxfId="161">
      <pivotArea dataOnly="0" labelOnly="1" fieldPosition="0">
        <references count="1">
          <reference field="0" count="1">
            <x v="25"/>
          </reference>
        </references>
      </pivotArea>
    </format>
    <format dxfId="160">
      <pivotArea collapsedLevelsAreSubtotals="1" fieldPosition="0">
        <references count="1">
          <reference field="0" count="1">
            <x v="24"/>
          </reference>
        </references>
      </pivotArea>
    </format>
    <format dxfId="159">
      <pivotArea dataOnly="0" labelOnly="1" fieldPosition="0">
        <references count="1">
          <reference field="0" count="1">
            <x v="24"/>
          </reference>
        </references>
      </pivotArea>
    </format>
    <format dxfId="158">
      <pivotArea collapsedLevelsAreSubtotals="1" fieldPosition="0">
        <references count="1">
          <reference field="0" count="1">
            <x v="21"/>
          </reference>
        </references>
      </pivotArea>
    </format>
    <format dxfId="157">
      <pivotArea dataOnly="0" labelOnly="1" fieldPosition="0">
        <references count="1">
          <reference field="0" count="1">
            <x v="21"/>
          </reference>
        </references>
      </pivotArea>
    </format>
    <format dxfId="156">
      <pivotArea collapsedLevelsAreSubtotals="1" fieldPosition="0">
        <references count="1">
          <reference field="0" count="4">
            <x v="16"/>
            <x v="17"/>
            <x v="18"/>
            <x v="19"/>
          </reference>
        </references>
      </pivotArea>
    </format>
    <format dxfId="155">
      <pivotArea dataOnly="0" labelOnly="1" fieldPosition="0">
        <references count="1">
          <reference field="0" count="4">
            <x v="16"/>
            <x v="17"/>
            <x v="18"/>
            <x v="19"/>
          </reference>
        </references>
      </pivotArea>
    </format>
    <format dxfId="154">
      <pivotArea collapsedLevelsAreSubtotals="1" fieldPosition="0">
        <references count="1">
          <reference field="0" count="1">
            <x v="23"/>
          </reference>
        </references>
      </pivotArea>
    </format>
    <format dxfId="153">
      <pivotArea dataOnly="0" labelOnly="1" fieldPosition="0">
        <references count="1">
          <reference field="0" count="1">
            <x v="23"/>
          </reference>
        </references>
      </pivotArea>
    </format>
    <format dxfId="152">
      <pivotArea collapsedLevelsAreSubtotals="1" fieldPosition="0">
        <references count="1">
          <reference field="0" count="1">
            <x v="22"/>
          </reference>
        </references>
      </pivotArea>
    </format>
    <format dxfId="151">
      <pivotArea dataOnly="0" labelOnly="1" fieldPosition="0">
        <references count="1">
          <reference field="0" count="1">
            <x v="22"/>
          </reference>
        </references>
      </pivotArea>
    </format>
    <format dxfId="150">
      <pivotArea collapsedLevelsAreSubtotals="1" fieldPosition="0">
        <references count="1">
          <reference field="0" count="1">
            <x v="26"/>
          </reference>
        </references>
      </pivotArea>
    </format>
    <format dxfId="149">
      <pivotArea dataOnly="0" labelOnly="1" fieldPosition="0">
        <references count="1">
          <reference field="0" count="1">
            <x v="26"/>
          </reference>
        </references>
      </pivotArea>
    </format>
    <format dxfId="148">
      <pivotArea collapsedLevelsAreSubtotals="1" fieldPosition="0">
        <references count="1">
          <reference field="0" count="1">
            <x v="27"/>
          </reference>
        </references>
      </pivotArea>
    </format>
    <format dxfId="147">
      <pivotArea dataOnly="0" labelOnly="1" fieldPosition="0">
        <references count="1">
          <reference field="0" count="1">
            <x v="27"/>
          </reference>
        </references>
      </pivotArea>
    </format>
    <format dxfId="146">
      <pivotArea collapsedLevelsAreSubtotals="1" fieldPosition="0">
        <references count="1">
          <reference field="0" count="1">
            <x v="28"/>
          </reference>
        </references>
      </pivotArea>
    </format>
    <format dxfId="145">
      <pivotArea dataOnly="0" labelOnly="1" fieldPosition="0">
        <references count="1">
          <reference field="0" count="1">
            <x v="28"/>
          </reference>
        </references>
      </pivotArea>
    </format>
    <format dxfId="144">
      <pivotArea collapsedLevelsAreSubtotals="1" fieldPosition="0">
        <references count="1">
          <reference field="0" count="1">
            <x v="29"/>
          </reference>
        </references>
      </pivotArea>
    </format>
    <format dxfId="143">
      <pivotArea dataOnly="0" labelOnly="1" fieldPosition="0">
        <references count="1">
          <reference field="0" count="1">
            <x v="29"/>
          </reference>
        </references>
      </pivotArea>
    </format>
    <format dxfId="142">
      <pivotArea collapsedLevelsAreSubtotals="1" fieldPosition="0">
        <references count="1">
          <reference field="0" count="1">
            <x v="31"/>
          </reference>
        </references>
      </pivotArea>
    </format>
    <format dxfId="141">
      <pivotArea dataOnly="0" labelOnly="1" fieldPosition="0">
        <references count="1">
          <reference field="0" count="1">
            <x v="31"/>
          </reference>
        </references>
      </pivotArea>
    </format>
    <format dxfId="140">
      <pivotArea collapsedLevelsAreSubtotals="1" fieldPosition="0">
        <references count="1">
          <reference field="0" count="1">
            <x v="30"/>
          </reference>
        </references>
      </pivotArea>
    </format>
    <format dxfId="139">
      <pivotArea dataOnly="0" labelOnly="1" fieldPosition="0">
        <references count="1">
          <reference field="0" count="1">
            <x v="30"/>
          </reference>
        </references>
      </pivotArea>
    </format>
    <format dxfId="138">
      <pivotArea collapsedLevelsAreSubtotals="1" fieldPosition="0">
        <references count="1">
          <reference field="0" count="1">
            <x v="33"/>
          </reference>
        </references>
      </pivotArea>
    </format>
    <format dxfId="137">
      <pivotArea dataOnly="0" labelOnly="1" fieldPosition="0">
        <references count="1">
          <reference field="0" count="1">
            <x v="33"/>
          </reference>
        </references>
      </pivotArea>
    </format>
    <format dxfId="136">
      <pivotArea collapsedLevelsAreSubtotals="1" fieldPosition="0">
        <references count="1">
          <reference field="0" count="1">
            <x v="35"/>
          </reference>
        </references>
      </pivotArea>
    </format>
    <format dxfId="135">
      <pivotArea dataOnly="0" labelOnly="1" fieldPosition="0">
        <references count="1">
          <reference field="0" count="1">
            <x v="35"/>
          </reference>
        </references>
      </pivotArea>
    </format>
    <format dxfId="134">
      <pivotArea collapsedLevelsAreSubtotals="1" fieldPosition="0">
        <references count="1">
          <reference field="0" count="1">
            <x v="32"/>
          </reference>
        </references>
      </pivotArea>
    </format>
    <format dxfId="133">
      <pivotArea dataOnly="0" labelOnly="1" fieldPosition="0">
        <references count="1">
          <reference field="0" count="1">
            <x v="32"/>
          </reference>
        </references>
      </pivotArea>
    </format>
    <format dxfId="132">
      <pivotArea collapsedLevelsAreSubtotals="1" fieldPosition="0">
        <references count="1">
          <reference field="0" count="1">
            <x v="34"/>
          </reference>
        </references>
      </pivotArea>
    </format>
    <format dxfId="131">
      <pivotArea dataOnly="0" labelOnly="1" fieldPosition="0">
        <references count="1">
          <reference field="0" count="1">
            <x v="34"/>
          </reference>
        </references>
      </pivotArea>
    </format>
    <format dxfId="130">
      <pivotArea collapsedLevelsAreSubtotals="1" fieldPosition="0">
        <references count="1">
          <reference field="0" count="1">
            <x v="35"/>
          </reference>
        </references>
      </pivotArea>
    </format>
    <format dxfId="129">
      <pivotArea dataOnly="0" labelOnly="1" fieldPosition="0">
        <references count="1">
          <reference field="0" count="1">
            <x v="35"/>
          </reference>
        </references>
      </pivotArea>
    </format>
    <format dxfId="128">
      <pivotArea collapsedLevelsAreSubtotals="1" fieldPosition="0">
        <references count="1">
          <reference field="0" count="1">
            <x v="36"/>
          </reference>
        </references>
      </pivotArea>
    </format>
    <format dxfId="127">
      <pivotArea dataOnly="0" labelOnly="1" fieldPosition="0">
        <references count="1">
          <reference field="0" count="1">
            <x v="36"/>
          </reference>
        </references>
      </pivotArea>
    </format>
    <format dxfId="126">
      <pivotArea collapsedLevelsAreSubtotals="1" fieldPosition="0">
        <references count="1">
          <reference field="0" count="1">
            <x v="37"/>
          </reference>
        </references>
      </pivotArea>
    </format>
    <format dxfId="125">
      <pivotArea dataOnly="0" labelOnly="1" fieldPosition="0">
        <references count="1">
          <reference field="0" count="1">
            <x v="37"/>
          </reference>
        </references>
      </pivotArea>
    </format>
    <format dxfId="124">
      <pivotArea collapsedLevelsAreSubtotals="1" fieldPosition="0">
        <references count="1">
          <reference field="0" count="1">
            <x v="39"/>
          </reference>
        </references>
      </pivotArea>
    </format>
    <format dxfId="123">
      <pivotArea dataOnly="0" labelOnly="1" fieldPosition="0">
        <references count="1">
          <reference field="0" count="1">
            <x v="39"/>
          </reference>
        </references>
      </pivotArea>
    </format>
    <format dxfId="122">
      <pivotArea collapsedLevelsAreSubtotals="1" fieldPosition="0">
        <references count="1">
          <reference field="0" count="1">
            <x v="40"/>
          </reference>
        </references>
      </pivotArea>
    </format>
    <format dxfId="121">
      <pivotArea dataOnly="0" labelOnly="1" fieldPosition="0">
        <references count="1">
          <reference field="0" count="1">
            <x v="40"/>
          </reference>
        </references>
      </pivotArea>
    </format>
    <format dxfId="120">
      <pivotArea collapsedLevelsAreSubtotals="1" fieldPosition="0">
        <references count="1">
          <reference field="0" count="1">
            <x v="41"/>
          </reference>
        </references>
      </pivotArea>
    </format>
    <format dxfId="119">
      <pivotArea dataOnly="0" labelOnly="1" fieldPosition="0">
        <references count="1">
          <reference field="0" count="1">
            <x v="41"/>
          </reference>
        </references>
      </pivotArea>
    </format>
    <format dxfId="118">
      <pivotArea collapsedLevelsAreSubtotals="1" fieldPosition="0">
        <references count="1">
          <reference field="0" count="1">
            <x v="42"/>
          </reference>
        </references>
      </pivotArea>
    </format>
    <format dxfId="117">
      <pivotArea dataOnly="0" labelOnly="1" fieldPosition="0">
        <references count="1">
          <reference field="0" count="1">
            <x v="42"/>
          </reference>
        </references>
      </pivotArea>
    </format>
    <format dxfId="116">
      <pivotArea collapsedLevelsAreSubtotals="1" fieldPosition="0">
        <references count="1">
          <reference field="0" count="1">
            <x v="43"/>
          </reference>
        </references>
      </pivotArea>
    </format>
    <format dxfId="115">
      <pivotArea dataOnly="0" labelOnly="1" fieldPosition="0">
        <references count="1">
          <reference field="0" count="1">
            <x v="43"/>
          </reference>
        </references>
      </pivotArea>
    </format>
    <format dxfId="114">
      <pivotArea collapsedLevelsAreSubtotals="1" fieldPosition="0">
        <references count="1">
          <reference field="0" count="1">
            <x v="44"/>
          </reference>
        </references>
      </pivotArea>
    </format>
    <format dxfId="113">
      <pivotArea dataOnly="0" labelOnly="1" fieldPosition="0">
        <references count="1">
          <reference field="0" count="1">
            <x v="44"/>
          </reference>
        </references>
      </pivotArea>
    </format>
    <format dxfId="112">
      <pivotArea collapsedLevelsAreSubtotals="1" fieldPosition="0">
        <references count="1">
          <reference field="0" count="1">
            <x v="45"/>
          </reference>
        </references>
      </pivotArea>
    </format>
    <format dxfId="111">
      <pivotArea dataOnly="0" labelOnly="1" fieldPosition="0">
        <references count="1">
          <reference field="0" count="1">
            <x v="45"/>
          </reference>
        </references>
      </pivotArea>
    </format>
    <format dxfId="110">
      <pivotArea collapsedLevelsAreSubtotals="1" fieldPosition="0">
        <references count="1">
          <reference field="0" count="1">
            <x v="46"/>
          </reference>
        </references>
      </pivotArea>
    </format>
    <format dxfId="109">
      <pivotArea dataOnly="0" labelOnly="1" fieldPosition="0">
        <references count="1">
          <reference field="0" count="1">
            <x v="46"/>
          </reference>
        </references>
      </pivotArea>
    </format>
    <format dxfId="108">
      <pivotArea collapsedLevelsAreSubtotals="1" fieldPosition="0">
        <references count="1">
          <reference field="0" count="1">
            <x v="47"/>
          </reference>
        </references>
      </pivotArea>
    </format>
    <format dxfId="107">
      <pivotArea dataOnly="0" labelOnly="1" fieldPosition="0">
        <references count="1">
          <reference field="0" count="1">
            <x v="47"/>
          </reference>
        </references>
      </pivotArea>
    </format>
    <format dxfId="106">
      <pivotArea collapsedLevelsAreSubtotals="1" fieldPosition="0">
        <references count="1">
          <reference field="0" count="1">
            <x v="48"/>
          </reference>
        </references>
      </pivotArea>
    </format>
    <format dxfId="105">
      <pivotArea dataOnly="0" labelOnly="1" fieldPosition="0">
        <references count="1">
          <reference field="0" count="1">
            <x v="48"/>
          </reference>
        </references>
      </pivotArea>
    </format>
    <format dxfId="104">
      <pivotArea collapsedLevelsAreSubtotals="1" fieldPosition="0">
        <references count="1">
          <reference field="0" count="1">
            <x v="49"/>
          </reference>
        </references>
      </pivotArea>
    </format>
    <format dxfId="103">
      <pivotArea dataOnly="0" labelOnly="1" fieldPosition="0">
        <references count="1">
          <reference field="0" count="1">
            <x v="49"/>
          </reference>
        </references>
      </pivotArea>
    </format>
    <format dxfId="102">
      <pivotArea collapsedLevelsAreSubtotals="1" fieldPosition="0">
        <references count="1">
          <reference field="0" count="1">
            <x v="50"/>
          </reference>
        </references>
      </pivotArea>
    </format>
    <format dxfId="101">
      <pivotArea dataOnly="0" labelOnly="1" fieldPosition="0">
        <references count="1">
          <reference field="0" count="1">
            <x v="50"/>
          </reference>
        </references>
      </pivotArea>
    </format>
    <format dxfId="100">
      <pivotArea collapsedLevelsAreSubtotals="1" fieldPosition="0">
        <references count="1">
          <reference field="0" count="1">
            <x v="51"/>
          </reference>
        </references>
      </pivotArea>
    </format>
    <format dxfId="99">
      <pivotArea dataOnly="0" labelOnly="1" fieldPosition="0">
        <references count="1">
          <reference field="0" count="1">
            <x v="51"/>
          </reference>
        </references>
      </pivotArea>
    </format>
    <format dxfId="98">
      <pivotArea collapsedLevelsAreSubtotals="1" fieldPosition="0">
        <references count="1">
          <reference field="0" count="1">
            <x v="53"/>
          </reference>
        </references>
      </pivotArea>
    </format>
    <format dxfId="97">
      <pivotArea dataOnly="0" labelOnly="1" fieldPosition="0">
        <references count="1">
          <reference field="0" count="1">
            <x v="53"/>
          </reference>
        </references>
      </pivotArea>
    </format>
    <format dxfId="96">
      <pivotArea collapsedLevelsAreSubtotals="1" fieldPosition="0">
        <references count="1">
          <reference field="0" count="1">
            <x v="56"/>
          </reference>
        </references>
      </pivotArea>
    </format>
    <format dxfId="95">
      <pivotArea dataOnly="0" labelOnly="1" fieldPosition="0">
        <references count="1">
          <reference field="0" count="1">
            <x v="56"/>
          </reference>
        </references>
      </pivotArea>
    </format>
    <format dxfId="94">
      <pivotArea collapsedLevelsAreSubtotals="1" fieldPosition="0">
        <references count="1">
          <reference field="0" count="1">
            <x v="57"/>
          </reference>
        </references>
      </pivotArea>
    </format>
    <format dxfId="93">
      <pivotArea dataOnly="0" labelOnly="1" fieldPosition="0">
        <references count="1">
          <reference field="0" count="1">
            <x v="57"/>
          </reference>
        </references>
      </pivotArea>
    </format>
    <format dxfId="92">
      <pivotArea collapsedLevelsAreSubtotals="1" fieldPosition="0">
        <references count="1">
          <reference field="0" count="1">
            <x v="58"/>
          </reference>
        </references>
      </pivotArea>
    </format>
    <format dxfId="91">
      <pivotArea dataOnly="0" labelOnly="1" fieldPosition="0">
        <references count="1">
          <reference field="0" count="1">
            <x v="58"/>
          </reference>
        </references>
      </pivotArea>
    </format>
    <format dxfId="90">
      <pivotArea collapsedLevelsAreSubtotals="1" fieldPosition="0">
        <references count="1">
          <reference field="0" count="1">
            <x v="59"/>
          </reference>
        </references>
      </pivotArea>
    </format>
    <format dxfId="89">
      <pivotArea dataOnly="0" labelOnly="1" fieldPosition="0">
        <references count="1">
          <reference field="0" count="1">
            <x v="59"/>
          </reference>
        </references>
      </pivotArea>
    </format>
    <format dxfId="88">
      <pivotArea collapsedLevelsAreSubtotals="1" fieldPosition="0">
        <references count="1">
          <reference field="0" count="1">
            <x v="61"/>
          </reference>
        </references>
      </pivotArea>
    </format>
    <format dxfId="87">
      <pivotArea dataOnly="0" labelOnly="1" fieldPosition="0">
        <references count="1">
          <reference field="0" count="1">
            <x v="61"/>
          </reference>
        </references>
      </pivotArea>
    </format>
    <format dxfId="86">
      <pivotArea collapsedLevelsAreSubtotals="1" fieldPosition="0">
        <references count="1">
          <reference field="0" count="2">
            <x v="51"/>
            <x v="52"/>
          </reference>
        </references>
      </pivotArea>
    </format>
    <format dxfId="85">
      <pivotArea dataOnly="0" labelOnly="1" fieldPosition="0">
        <references count="1">
          <reference field="0" count="2">
            <x v="51"/>
            <x v="52"/>
          </reference>
        </references>
      </pivotArea>
    </format>
    <format dxfId="84">
      <pivotArea collapsedLevelsAreSubtotals="1" fieldPosition="0">
        <references count="1">
          <reference field="0" count="2">
            <x v="54"/>
            <x v="55"/>
          </reference>
        </references>
      </pivotArea>
    </format>
    <format dxfId="83">
      <pivotArea dataOnly="0" labelOnly="1" fieldPosition="0">
        <references count="1">
          <reference field="0" count="2">
            <x v="54"/>
            <x v="55"/>
          </reference>
        </references>
      </pivotArea>
    </format>
    <format dxfId="82">
      <pivotArea collapsedLevelsAreSubtotals="1" fieldPosition="0">
        <references count="1">
          <reference field="0" count="1">
            <x v="60"/>
          </reference>
        </references>
      </pivotArea>
    </format>
    <format dxfId="81">
      <pivotArea dataOnly="0" labelOnly="1" fieldPosition="0">
        <references count="1">
          <reference field="0" count="1">
            <x v="60"/>
          </reference>
        </references>
      </pivotArea>
    </format>
    <format dxfId="80">
      <pivotArea collapsedLevelsAreSubtotals="1" fieldPosition="0">
        <references count="1">
          <reference field="0" count="1">
            <x v="38"/>
          </reference>
        </references>
      </pivotArea>
    </format>
    <format dxfId="79">
      <pivotArea dataOnly="0" labelOnly="1" fieldPosition="0">
        <references count="1">
          <reference field="0" count="1">
            <x v="38"/>
          </reference>
        </references>
      </pivotArea>
    </format>
    <format dxfId="78">
      <pivotArea collapsedLevelsAreSubtotals="1" fieldPosition="0">
        <references count="1">
          <reference field="0" count="1">
            <x v="20"/>
          </reference>
        </references>
      </pivotArea>
    </format>
    <format dxfId="77">
      <pivotArea dataOnly="0" labelOnly="1" fieldPosition="0">
        <references count="1">
          <reference field="0" count="1">
            <x v="20"/>
          </reference>
        </references>
      </pivotArea>
    </format>
    <format dxfId="76">
      <pivotArea collapsedLevelsAreSubtotals="1" fieldPosition="0">
        <references count="1">
          <reference field="0" count="11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75">
      <pivotArea dataOnly="0" labelOnly="1" fieldPosition="0">
        <references count="1">
          <reference field="0" count="11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74">
      <pivotArea collapsedLevelsAreSubtotals="1" fieldPosition="0">
        <references count="1">
          <reference field="0" count="2">
            <x v="12"/>
            <x v="13"/>
          </reference>
        </references>
      </pivotArea>
    </format>
    <format dxfId="73">
      <pivotArea dataOnly="0" labelOnly="1" fieldPosition="0">
        <references count="1">
          <reference field="0" count="2">
            <x v="12"/>
            <x v="13"/>
          </reference>
        </references>
      </pivotArea>
    </format>
    <format dxfId="72">
      <pivotArea collapsedLevelsAreSubtotals="1" fieldPosition="0">
        <references count="1">
          <reference field="0" count="1">
            <x v="15"/>
          </reference>
        </references>
      </pivotArea>
    </format>
    <format dxfId="71">
      <pivotArea dataOnly="0" labelOnly="1" fieldPosition="0">
        <references count="1">
          <reference field="0" count="1">
            <x v="15"/>
          </reference>
        </references>
      </pivotArea>
    </format>
    <format dxfId="70">
      <pivotArea collapsedLevelsAreSubtotals="1" fieldPosition="0">
        <references count="1">
          <reference field="0" count="1">
            <x v="14"/>
          </reference>
        </references>
      </pivotArea>
    </format>
    <format dxfId="69">
      <pivotArea collapsedLevelsAreSubtotals="1" fieldPosition="0">
        <references count="1">
          <reference field="0" count="1">
            <x v="14"/>
          </reference>
        </references>
      </pivotArea>
    </format>
    <format dxfId="68">
      <pivotArea dataOnly="0" labelOnly="1" fieldPosition="0">
        <references count="1">
          <reference field="0" count="1">
            <x v="14"/>
          </reference>
        </references>
      </pivotArea>
    </format>
    <format dxfId="67">
      <pivotArea collapsedLevelsAreSubtotals="1" fieldPosition="0">
        <references count="1">
          <reference field="0" count="1">
            <x v="11"/>
          </reference>
        </references>
      </pivotArea>
    </format>
    <format dxfId="66">
      <pivotArea dataOnly="0" labelOnly="1" fieldPosition="0">
        <references count="1">
          <reference field="0" count="1">
            <x v="11"/>
          </reference>
        </references>
      </pivotArea>
    </format>
    <format dxfId="65">
      <pivotArea outline="0" collapsedLevelsAreSubtotals="1" fieldPosition="0"/>
    </format>
    <format dxfId="64">
      <pivotArea dataOnly="0" labelOnly="1" outline="0" axis="axisValues" fieldPosition="0"/>
    </format>
    <format dxfId="63">
      <pivotArea collapsedLevelsAreSubtotals="1" fieldPosition="0">
        <references count="1">
          <reference field="0" count="1">
            <x v="36"/>
          </reference>
        </references>
      </pivotArea>
    </format>
    <format dxfId="62">
      <pivotArea dataOnly="0" labelOnly="1" fieldPosition="0">
        <references count="1">
          <reference field="0" count="1">
            <x v="36"/>
          </reference>
        </references>
      </pivotArea>
    </format>
    <format dxfId="61">
      <pivotArea collapsedLevelsAreSubtotals="1" fieldPosition="0">
        <references count="1">
          <reference field="0" count="1">
            <x v="36"/>
          </reference>
        </references>
      </pivotArea>
    </format>
    <format dxfId="60">
      <pivotArea dataOnly="0" labelOnly="1" fieldPosition="0">
        <references count="1">
          <reference field="0" count="1">
            <x v="36"/>
          </reference>
        </references>
      </pivotArea>
    </format>
    <format dxfId="59">
      <pivotArea collapsedLevelsAreSubtotals="1" fieldPosition="0">
        <references count="1">
          <reference field="0" count="1">
            <x v="58"/>
          </reference>
        </references>
      </pivotArea>
    </format>
    <format dxfId="58">
      <pivotArea dataOnly="0" labelOnly="1" fieldPosition="0">
        <references count="1">
          <reference field="0" count="1">
            <x v="58"/>
          </reference>
        </references>
      </pivotArea>
    </format>
    <format dxfId="57">
      <pivotArea collapsedLevelsAreSubtotals="1" fieldPosition="0">
        <references count="1">
          <reference field="0" count="1">
            <x v="58"/>
          </reference>
        </references>
      </pivotArea>
    </format>
    <format dxfId="56">
      <pivotArea dataOnly="0" labelOnly="1" fieldPosition="0">
        <references count="1">
          <reference field="0" count="1">
            <x v="58"/>
          </reference>
        </references>
      </pivotArea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000-000004000000}" name="Tabela dinâmica4" cacheId="16" applyNumberFormats="0" applyBorderFormats="0" applyFontFormats="0" applyPatternFormats="0" applyAlignmentFormats="0" applyWidthHeightFormats="1" dataCaption="Valores" updatedVersion="3" minRefreshableVersion="3" showCalcMbrs="0" useAutoFormatting="1" itemPrintTitles="1" createdVersion="3" indent="0" outline="1" outlineData="1" multipleFieldFilters="0">
  <location ref="D3:E68" firstHeaderRow="1" firstDataRow="1" firstDataCol="1"/>
  <pivotFields count="7">
    <pivotField axis="axisRow" showAll="0" sortType="ascending">
      <items count="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0"/>
  </rowFields>
  <rowItems count="6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 t="grand">
      <x/>
    </i>
  </rowItems>
  <colItems count="1">
    <i/>
  </colItems>
  <dataFields count="1">
    <dataField name="Soma de Toneladas" fld="3" baseField="0" baseItem="0" numFmtId="170"/>
  </dataFields>
  <formats count="116">
    <format dxfId="278">
      <pivotArea collapsedLevelsAreSubtotals="1" fieldPosition="0">
        <references count="1">
          <reference field="0" count="1">
            <x v="0"/>
          </reference>
        </references>
      </pivotArea>
    </format>
    <format dxfId="277">
      <pivotArea collapsedLevelsAreSubtotals="1" fieldPosition="0">
        <references count="1">
          <reference field="0" count="1">
            <x v="11"/>
          </reference>
        </references>
      </pivotArea>
    </format>
    <format dxfId="276">
      <pivotArea collapsedLevelsAreSubtotals="1" fieldPosition="0">
        <references count="1">
          <reference field="0" count="1">
            <x v="15"/>
          </reference>
        </references>
      </pivotArea>
    </format>
    <format dxfId="275">
      <pivotArea collapsedLevelsAreSubtotals="1" fieldPosition="0">
        <references count="1">
          <reference field="0" count="1">
            <x v="20"/>
          </reference>
        </references>
      </pivotArea>
    </format>
    <format dxfId="274">
      <pivotArea collapsedLevelsAreSubtotals="1" fieldPosition="0">
        <references count="1">
          <reference field="0" count="1">
            <x v="23"/>
          </reference>
        </references>
      </pivotArea>
    </format>
    <format dxfId="273">
      <pivotArea collapsedLevelsAreSubtotals="1" fieldPosition="0">
        <references count="1">
          <reference field="0" count="1">
            <x v="25"/>
          </reference>
        </references>
      </pivotArea>
    </format>
    <format dxfId="272">
      <pivotArea dataOnly="0" labelOnly="1" fieldPosition="0">
        <references count="1">
          <reference field="0" count="1">
            <x v="25"/>
          </reference>
        </references>
      </pivotArea>
    </format>
    <format dxfId="271">
      <pivotArea collapsedLevelsAreSubtotals="1" fieldPosition="0">
        <references count="1">
          <reference field="0" count="1">
            <x v="24"/>
          </reference>
        </references>
      </pivotArea>
    </format>
    <format dxfId="270">
      <pivotArea dataOnly="0" labelOnly="1" fieldPosition="0">
        <references count="1">
          <reference field="0" count="1">
            <x v="24"/>
          </reference>
        </references>
      </pivotArea>
    </format>
    <format dxfId="269">
      <pivotArea collapsedLevelsAreSubtotals="1" fieldPosition="0">
        <references count="1">
          <reference field="0" count="1">
            <x v="21"/>
          </reference>
        </references>
      </pivotArea>
    </format>
    <format dxfId="268">
      <pivotArea dataOnly="0" labelOnly="1" fieldPosition="0">
        <references count="1">
          <reference field="0" count="1">
            <x v="21"/>
          </reference>
        </references>
      </pivotArea>
    </format>
    <format dxfId="267">
      <pivotArea collapsedLevelsAreSubtotals="1" fieldPosition="0">
        <references count="1">
          <reference field="0" count="4">
            <x v="16"/>
            <x v="17"/>
            <x v="18"/>
            <x v="19"/>
          </reference>
        </references>
      </pivotArea>
    </format>
    <format dxfId="266">
      <pivotArea dataOnly="0" labelOnly="1" fieldPosition="0">
        <references count="1">
          <reference field="0" count="4">
            <x v="16"/>
            <x v="17"/>
            <x v="18"/>
            <x v="19"/>
          </reference>
        </references>
      </pivotArea>
    </format>
    <format dxfId="265">
      <pivotArea collapsedLevelsAreSubtotals="1" fieldPosition="0">
        <references count="1">
          <reference field="0" count="1">
            <x v="23"/>
          </reference>
        </references>
      </pivotArea>
    </format>
    <format dxfId="264">
      <pivotArea dataOnly="0" labelOnly="1" fieldPosition="0">
        <references count="1">
          <reference field="0" count="1">
            <x v="23"/>
          </reference>
        </references>
      </pivotArea>
    </format>
    <format dxfId="263">
      <pivotArea collapsedLevelsAreSubtotals="1" fieldPosition="0">
        <references count="1">
          <reference field="0" count="1">
            <x v="22"/>
          </reference>
        </references>
      </pivotArea>
    </format>
    <format dxfId="262">
      <pivotArea dataOnly="0" labelOnly="1" fieldPosition="0">
        <references count="1">
          <reference field="0" count="1">
            <x v="22"/>
          </reference>
        </references>
      </pivotArea>
    </format>
    <format dxfId="261">
      <pivotArea collapsedLevelsAreSubtotals="1" fieldPosition="0">
        <references count="1">
          <reference field="0" count="1">
            <x v="26"/>
          </reference>
        </references>
      </pivotArea>
    </format>
    <format dxfId="260">
      <pivotArea collapsedLevelsAreSubtotals="1" fieldPosition="0">
        <references count="1">
          <reference field="0" count="1">
            <x v="26"/>
          </reference>
        </references>
      </pivotArea>
    </format>
    <format dxfId="259">
      <pivotArea dataOnly="0" labelOnly="1" fieldPosition="0">
        <references count="1">
          <reference field="0" count="1">
            <x v="26"/>
          </reference>
        </references>
      </pivotArea>
    </format>
    <format dxfId="258">
      <pivotArea collapsedLevelsAreSubtotals="1" fieldPosition="0">
        <references count="1">
          <reference field="0" count="1">
            <x v="27"/>
          </reference>
        </references>
      </pivotArea>
    </format>
    <format dxfId="257">
      <pivotArea dataOnly="0" labelOnly="1" fieldPosition="0">
        <references count="1">
          <reference field="0" count="1">
            <x v="27"/>
          </reference>
        </references>
      </pivotArea>
    </format>
    <format dxfId="256">
      <pivotArea collapsedLevelsAreSubtotals="1" fieldPosition="0">
        <references count="1">
          <reference field="0" count="1">
            <x v="28"/>
          </reference>
        </references>
      </pivotArea>
    </format>
    <format dxfId="255">
      <pivotArea dataOnly="0" labelOnly="1" fieldPosition="0">
        <references count="1">
          <reference field="0" count="1">
            <x v="28"/>
          </reference>
        </references>
      </pivotArea>
    </format>
    <format dxfId="254">
      <pivotArea collapsedLevelsAreSubtotals="1" fieldPosition="0">
        <references count="1">
          <reference field="0" count="1">
            <x v="28"/>
          </reference>
        </references>
      </pivotArea>
    </format>
    <format dxfId="253">
      <pivotArea dataOnly="0" labelOnly="1" fieldPosition="0">
        <references count="1">
          <reference field="0" count="1">
            <x v="28"/>
          </reference>
        </references>
      </pivotArea>
    </format>
    <format dxfId="252">
      <pivotArea collapsedLevelsAreSubtotals="1" fieldPosition="0">
        <references count="1">
          <reference field="0" count="1">
            <x v="29"/>
          </reference>
        </references>
      </pivotArea>
    </format>
    <format dxfId="251">
      <pivotArea dataOnly="0" labelOnly="1" fieldPosition="0">
        <references count="1">
          <reference field="0" count="1">
            <x v="29"/>
          </reference>
        </references>
      </pivotArea>
    </format>
    <format dxfId="250">
      <pivotArea collapsedLevelsAreSubtotals="1" fieldPosition="0">
        <references count="1">
          <reference field="0" count="1">
            <x v="31"/>
          </reference>
        </references>
      </pivotArea>
    </format>
    <format dxfId="249">
      <pivotArea dataOnly="0" labelOnly="1" fieldPosition="0">
        <references count="1">
          <reference field="0" count="1">
            <x v="31"/>
          </reference>
        </references>
      </pivotArea>
    </format>
    <format dxfId="248">
      <pivotArea collapsedLevelsAreSubtotals="1" fieldPosition="0">
        <references count="1">
          <reference field="0" count="1">
            <x v="30"/>
          </reference>
        </references>
      </pivotArea>
    </format>
    <format dxfId="247">
      <pivotArea dataOnly="0" labelOnly="1" fieldPosition="0">
        <references count="1">
          <reference field="0" count="1">
            <x v="30"/>
          </reference>
        </references>
      </pivotArea>
    </format>
    <format dxfId="246">
      <pivotArea collapsedLevelsAreSubtotals="1" fieldPosition="0">
        <references count="1">
          <reference field="0" count="1">
            <x v="33"/>
          </reference>
        </references>
      </pivotArea>
    </format>
    <format dxfId="245">
      <pivotArea dataOnly="0" labelOnly="1" fieldPosition="0">
        <references count="1">
          <reference field="0" count="1">
            <x v="33"/>
          </reference>
        </references>
      </pivotArea>
    </format>
    <format dxfId="244">
      <pivotArea collapsedLevelsAreSubtotals="1" fieldPosition="0">
        <references count="1">
          <reference field="0" count="1">
            <x v="34"/>
          </reference>
        </references>
      </pivotArea>
    </format>
    <format dxfId="243">
      <pivotArea dataOnly="0" labelOnly="1" fieldPosition="0">
        <references count="1">
          <reference field="0" count="1">
            <x v="34"/>
          </reference>
        </references>
      </pivotArea>
    </format>
    <format dxfId="242">
      <pivotArea collapsedLevelsAreSubtotals="1" fieldPosition="0">
        <references count="1">
          <reference field="0" count="1">
            <x v="32"/>
          </reference>
        </references>
      </pivotArea>
    </format>
    <format dxfId="241">
      <pivotArea dataOnly="0" labelOnly="1" fieldPosition="0">
        <references count="1">
          <reference field="0" count="1">
            <x v="32"/>
          </reference>
        </references>
      </pivotArea>
    </format>
    <format dxfId="240">
      <pivotArea collapsedLevelsAreSubtotals="1" fieldPosition="0">
        <references count="1">
          <reference field="0" count="1">
            <x v="34"/>
          </reference>
        </references>
      </pivotArea>
    </format>
    <format dxfId="239">
      <pivotArea dataOnly="0" labelOnly="1" fieldPosition="0">
        <references count="1">
          <reference field="0" count="1">
            <x v="34"/>
          </reference>
        </references>
      </pivotArea>
    </format>
    <format dxfId="238">
      <pivotArea collapsedLevelsAreSubtotals="1" fieldPosition="0">
        <references count="1">
          <reference field="0" count="1">
            <x v="35"/>
          </reference>
        </references>
      </pivotArea>
    </format>
    <format dxfId="237">
      <pivotArea dataOnly="0" labelOnly="1" fieldPosition="0">
        <references count="1">
          <reference field="0" count="1">
            <x v="35"/>
          </reference>
        </references>
      </pivotArea>
    </format>
    <format dxfId="236">
      <pivotArea collapsedLevelsAreSubtotals="1" fieldPosition="0">
        <references count="1">
          <reference field="0" count="1">
            <x v="36"/>
          </reference>
        </references>
      </pivotArea>
    </format>
    <format dxfId="235">
      <pivotArea dataOnly="0" labelOnly="1" fieldPosition="0">
        <references count="1">
          <reference field="0" count="1">
            <x v="36"/>
          </reference>
        </references>
      </pivotArea>
    </format>
    <format dxfId="234">
      <pivotArea collapsedLevelsAreSubtotals="1" fieldPosition="0">
        <references count="1">
          <reference field="0" count="1">
            <x v="37"/>
          </reference>
        </references>
      </pivotArea>
    </format>
    <format dxfId="233">
      <pivotArea dataOnly="0" labelOnly="1" fieldPosition="0">
        <references count="1">
          <reference field="0" count="1">
            <x v="37"/>
          </reference>
        </references>
      </pivotArea>
    </format>
    <format dxfId="232">
      <pivotArea collapsedLevelsAreSubtotals="1" fieldPosition="0">
        <references count="1">
          <reference field="0" count="1">
            <x v="39"/>
          </reference>
        </references>
      </pivotArea>
    </format>
    <format dxfId="231">
      <pivotArea dataOnly="0" labelOnly="1" fieldPosition="0">
        <references count="1">
          <reference field="0" count="1">
            <x v="39"/>
          </reference>
        </references>
      </pivotArea>
    </format>
    <format dxfId="230">
      <pivotArea collapsedLevelsAreSubtotals="1" fieldPosition="0">
        <references count="1">
          <reference field="0" count="1">
            <x v="40"/>
          </reference>
        </references>
      </pivotArea>
    </format>
    <format dxfId="229">
      <pivotArea dataOnly="0" labelOnly="1" fieldPosition="0">
        <references count="1">
          <reference field="0" count="1">
            <x v="40"/>
          </reference>
        </references>
      </pivotArea>
    </format>
    <format dxfId="228">
      <pivotArea collapsedLevelsAreSubtotals="1" fieldPosition="0">
        <references count="1">
          <reference field="0" count="1">
            <x v="41"/>
          </reference>
        </references>
      </pivotArea>
    </format>
    <format dxfId="227">
      <pivotArea dataOnly="0" labelOnly="1" fieldPosition="0">
        <references count="1">
          <reference field="0" count="1">
            <x v="41"/>
          </reference>
        </references>
      </pivotArea>
    </format>
    <format dxfId="226">
      <pivotArea collapsedLevelsAreSubtotals="1" fieldPosition="0">
        <references count="1">
          <reference field="0" count="1">
            <x v="42"/>
          </reference>
        </references>
      </pivotArea>
    </format>
    <format dxfId="225">
      <pivotArea dataOnly="0" labelOnly="1" fieldPosition="0">
        <references count="1">
          <reference field="0" count="1">
            <x v="42"/>
          </reference>
        </references>
      </pivotArea>
    </format>
    <format dxfId="224">
      <pivotArea collapsedLevelsAreSubtotals="1" fieldPosition="0">
        <references count="1">
          <reference field="0" count="1">
            <x v="43"/>
          </reference>
        </references>
      </pivotArea>
    </format>
    <format dxfId="223">
      <pivotArea dataOnly="0" labelOnly="1" fieldPosition="0">
        <references count="1">
          <reference field="0" count="1">
            <x v="43"/>
          </reference>
        </references>
      </pivotArea>
    </format>
    <format dxfId="222">
      <pivotArea collapsedLevelsAreSubtotals="1" fieldPosition="0">
        <references count="1">
          <reference field="0" count="1">
            <x v="44"/>
          </reference>
        </references>
      </pivotArea>
    </format>
    <format dxfId="221">
      <pivotArea dataOnly="0" labelOnly="1" fieldPosition="0">
        <references count="1">
          <reference field="0" count="1">
            <x v="44"/>
          </reference>
        </references>
      </pivotArea>
    </format>
    <format dxfId="220">
      <pivotArea collapsedLevelsAreSubtotals="1" fieldPosition="0">
        <references count="1">
          <reference field="0" count="1">
            <x v="45"/>
          </reference>
        </references>
      </pivotArea>
    </format>
    <format dxfId="219">
      <pivotArea dataOnly="0" labelOnly="1" fieldPosition="0">
        <references count="1">
          <reference field="0" count="1">
            <x v="45"/>
          </reference>
        </references>
      </pivotArea>
    </format>
    <format dxfId="218">
      <pivotArea collapsedLevelsAreSubtotals="1" fieldPosition="0">
        <references count="1">
          <reference field="0" count="1">
            <x v="46"/>
          </reference>
        </references>
      </pivotArea>
    </format>
    <format dxfId="217">
      <pivotArea dataOnly="0" labelOnly="1" fieldPosition="0">
        <references count="1">
          <reference field="0" count="1">
            <x v="46"/>
          </reference>
        </references>
      </pivotArea>
    </format>
    <format dxfId="216">
      <pivotArea collapsedLevelsAreSubtotals="1" fieldPosition="0">
        <references count="1">
          <reference field="0" count="1">
            <x v="47"/>
          </reference>
        </references>
      </pivotArea>
    </format>
    <format dxfId="215">
      <pivotArea dataOnly="0" labelOnly="1" fieldPosition="0">
        <references count="1">
          <reference field="0" count="1">
            <x v="47"/>
          </reference>
        </references>
      </pivotArea>
    </format>
    <format dxfId="214">
      <pivotArea collapsedLevelsAreSubtotals="1" fieldPosition="0">
        <references count="1">
          <reference field="0" count="1">
            <x v="48"/>
          </reference>
        </references>
      </pivotArea>
    </format>
    <format dxfId="213">
      <pivotArea dataOnly="0" labelOnly="1" fieldPosition="0">
        <references count="1">
          <reference field="0" count="1">
            <x v="48"/>
          </reference>
        </references>
      </pivotArea>
    </format>
    <format dxfId="212">
      <pivotArea collapsedLevelsAreSubtotals="1" fieldPosition="0">
        <references count="1">
          <reference field="0" count="1">
            <x v="49"/>
          </reference>
        </references>
      </pivotArea>
    </format>
    <format dxfId="211">
      <pivotArea dataOnly="0" labelOnly="1" fieldPosition="0">
        <references count="1">
          <reference field="0" count="1">
            <x v="49"/>
          </reference>
        </references>
      </pivotArea>
    </format>
    <format dxfId="210">
      <pivotArea collapsedLevelsAreSubtotals="1" fieldPosition="0">
        <references count="1">
          <reference field="0" count="1">
            <x v="50"/>
          </reference>
        </references>
      </pivotArea>
    </format>
    <format dxfId="209">
      <pivotArea dataOnly="0" labelOnly="1" fieldPosition="0">
        <references count="1">
          <reference field="0" count="1">
            <x v="50"/>
          </reference>
        </references>
      </pivotArea>
    </format>
    <format dxfId="208">
      <pivotArea collapsedLevelsAreSubtotals="1" fieldPosition="0">
        <references count="1">
          <reference field="0" count="1">
            <x v="51"/>
          </reference>
        </references>
      </pivotArea>
    </format>
    <format dxfId="207">
      <pivotArea dataOnly="0" labelOnly="1" fieldPosition="0">
        <references count="1">
          <reference field="0" count="1">
            <x v="51"/>
          </reference>
        </references>
      </pivotArea>
    </format>
    <format dxfId="206">
      <pivotArea collapsedLevelsAreSubtotals="1" fieldPosition="0">
        <references count="1">
          <reference field="0" count="1">
            <x v="53"/>
          </reference>
        </references>
      </pivotArea>
    </format>
    <format dxfId="205">
      <pivotArea dataOnly="0" labelOnly="1" fieldPosition="0">
        <references count="1">
          <reference field="0" count="1">
            <x v="53"/>
          </reference>
        </references>
      </pivotArea>
    </format>
    <format dxfId="204">
      <pivotArea collapsedLevelsAreSubtotals="1" fieldPosition="0">
        <references count="1">
          <reference field="0" count="1">
            <x v="56"/>
          </reference>
        </references>
      </pivotArea>
    </format>
    <format dxfId="203">
      <pivotArea dataOnly="0" labelOnly="1" fieldPosition="0">
        <references count="1">
          <reference field="0" count="1">
            <x v="56"/>
          </reference>
        </references>
      </pivotArea>
    </format>
    <format dxfId="202">
      <pivotArea collapsedLevelsAreSubtotals="1" fieldPosition="0">
        <references count="1">
          <reference field="0" count="1">
            <x v="57"/>
          </reference>
        </references>
      </pivotArea>
    </format>
    <format dxfId="201">
      <pivotArea dataOnly="0" labelOnly="1" fieldPosition="0">
        <references count="1">
          <reference field="0" count="1">
            <x v="57"/>
          </reference>
        </references>
      </pivotArea>
    </format>
    <format dxfId="200">
      <pivotArea collapsedLevelsAreSubtotals="1" fieldPosition="0">
        <references count="1">
          <reference field="0" count="1">
            <x v="58"/>
          </reference>
        </references>
      </pivotArea>
    </format>
    <format dxfId="199">
      <pivotArea dataOnly="0" labelOnly="1" fieldPosition="0">
        <references count="1">
          <reference field="0" count="1">
            <x v="58"/>
          </reference>
        </references>
      </pivotArea>
    </format>
    <format dxfId="198">
      <pivotArea collapsedLevelsAreSubtotals="1" fieldPosition="0">
        <references count="1">
          <reference field="0" count="1">
            <x v="59"/>
          </reference>
        </references>
      </pivotArea>
    </format>
    <format dxfId="197">
      <pivotArea dataOnly="0" labelOnly="1" fieldPosition="0">
        <references count="1">
          <reference field="0" count="1">
            <x v="59"/>
          </reference>
        </references>
      </pivotArea>
    </format>
    <format dxfId="196">
      <pivotArea collapsedLevelsAreSubtotals="1" fieldPosition="0">
        <references count="1">
          <reference field="0" count="1">
            <x v="61"/>
          </reference>
        </references>
      </pivotArea>
    </format>
    <format dxfId="195">
      <pivotArea dataOnly="0" labelOnly="1" fieldPosition="0">
        <references count="1">
          <reference field="0" count="1">
            <x v="61"/>
          </reference>
        </references>
      </pivotArea>
    </format>
    <format dxfId="194">
      <pivotArea collapsedLevelsAreSubtotals="1" fieldPosition="0">
        <references count="1">
          <reference field="0" count="2">
            <x v="51"/>
            <x v="52"/>
          </reference>
        </references>
      </pivotArea>
    </format>
    <format dxfId="193">
      <pivotArea dataOnly="0" labelOnly="1" fieldPosition="0">
        <references count="1">
          <reference field="0" count="2">
            <x v="51"/>
            <x v="52"/>
          </reference>
        </references>
      </pivotArea>
    </format>
    <format dxfId="192">
      <pivotArea collapsedLevelsAreSubtotals="1" fieldPosition="0">
        <references count="1">
          <reference field="0" count="2">
            <x v="54"/>
            <x v="55"/>
          </reference>
        </references>
      </pivotArea>
    </format>
    <format dxfId="191">
      <pivotArea dataOnly="0" labelOnly="1" fieldPosition="0">
        <references count="1">
          <reference field="0" count="2">
            <x v="54"/>
            <x v="55"/>
          </reference>
        </references>
      </pivotArea>
    </format>
    <format dxfId="190">
      <pivotArea collapsedLevelsAreSubtotals="1" fieldPosition="0">
        <references count="1">
          <reference field="0" count="1">
            <x v="60"/>
          </reference>
        </references>
      </pivotArea>
    </format>
    <format dxfId="189">
      <pivotArea collapsedLevelsAreSubtotals="1" fieldPosition="0">
        <references count="1">
          <reference field="0" count="1">
            <x v="60"/>
          </reference>
        </references>
      </pivotArea>
    </format>
    <format dxfId="188">
      <pivotArea collapsedLevelsAreSubtotals="1" fieldPosition="0">
        <references count="1">
          <reference field="0" count="1">
            <x v="60"/>
          </reference>
        </references>
      </pivotArea>
    </format>
    <format dxfId="187">
      <pivotArea dataOnly="0" labelOnly="1" fieldPosition="0">
        <references count="1">
          <reference field="0" count="1">
            <x v="60"/>
          </reference>
        </references>
      </pivotArea>
    </format>
    <format dxfId="186">
      <pivotArea collapsedLevelsAreSubtotals="1" fieldPosition="0">
        <references count="1">
          <reference field="0" count="1">
            <x v="38"/>
          </reference>
        </references>
      </pivotArea>
    </format>
    <format dxfId="185">
      <pivotArea dataOnly="0" labelOnly="1" fieldPosition="0">
        <references count="1">
          <reference field="0" count="1">
            <x v="38"/>
          </reference>
        </references>
      </pivotArea>
    </format>
    <format dxfId="184">
      <pivotArea collapsedLevelsAreSubtotals="1" fieldPosition="0">
        <references count="1">
          <reference field="0" count="1">
            <x v="20"/>
          </reference>
        </references>
      </pivotArea>
    </format>
    <format dxfId="183">
      <pivotArea dataOnly="0" labelOnly="1" fieldPosition="0">
        <references count="1">
          <reference field="0" count="1">
            <x v="20"/>
          </reference>
        </references>
      </pivotArea>
    </format>
    <format dxfId="182">
      <pivotArea collapsedLevelsAreSubtotals="1" fieldPosition="0">
        <references count="1">
          <reference field="0" count="11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181">
      <pivotArea dataOnly="0" labelOnly="1" fieldPosition="0">
        <references count="1">
          <reference field="0" count="11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180">
      <pivotArea collapsedLevelsAreSubtotals="1" fieldPosition="0">
        <references count="1">
          <reference field="0" count="2">
            <x v="12"/>
            <x v="13"/>
          </reference>
        </references>
      </pivotArea>
    </format>
    <format dxfId="179">
      <pivotArea dataOnly="0" labelOnly="1" fieldPosition="0">
        <references count="1">
          <reference field="0" count="2">
            <x v="12"/>
            <x v="13"/>
          </reference>
        </references>
      </pivotArea>
    </format>
    <format dxfId="178">
      <pivotArea collapsedLevelsAreSubtotals="1" fieldPosition="0">
        <references count="1">
          <reference field="0" count="1">
            <x v="15"/>
          </reference>
        </references>
      </pivotArea>
    </format>
    <format dxfId="177">
      <pivotArea dataOnly="0" labelOnly="1" fieldPosition="0">
        <references count="1">
          <reference field="0" count="1">
            <x v="15"/>
          </reference>
        </references>
      </pivotArea>
    </format>
    <format dxfId="176">
      <pivotArea collapsedLevelsAreSubtotals="1" fieldPosition="0">
        <references count="1">
          <reference field="0" count="1">
            <x v="14"/>
          </reference>
        </references>
      </pivotArea>
    </format>
    <format dxfId="175">
      <pivotArea dataOnly="0" labelOnly="1" fieldPosition="0">
        <references count="1">
          <reference field="0" count="1">
            <x v="14"/>
          </reference>
        </references>
      </pivotArea>
    </format>
    <format dxfId="174">
      <pivotArea collapsedLevelsAreSubtotals="1" fieldPosition="0">
        <references count="1">
          <reference field="0" count="1">
            <x v="11"/>
          </reference>
        </references>
      </pivotArea>
    </format>
    <format dxfId="173">
      <pivotArea dataOnly="0" labelOnly="1" fieldPosition="0">
        <references count="1">
          <reference field="0" count="1">
            <x v="11"/>
          </reference>
        </references>
      </pivotArea>
    </format>
    <format dxfId="172">
      <pivotArea outline="0" collapsedLevelsAreSubtotals="1" fieldPosition="0"/>
    </format>
    <format dxfId="171">
      <pivotArea dataOnly="0" labelOnly="1" outline="0" axis="axisValues" fieldPosition="0"/>
    </format>
    <format dxfId="170">
      <pivotArea collapsedLevelsAreSubtotals="1" fieldPosition="0">
        <references count="1">
          <reference field="0" count="1">
            <x v="36"/>
          </reference>
        </references>
      </pivotArea>
    </format>
    <format dxfId="169">
      <pivotArea dataOnly="0" labelOnly="1" fieldPosition="0">
        <references count="1">
          <reference field="0" count="1">
            <x v="36"/>
          </reference>
        </references>
      </pivotArea>
    </format>
    <format dxfId="168">
      <pivotArea collapsedLevelsAreSubtotals="1" fieldPosition="0">
        <references count="1">
          <reference field="0" count="1">
            <x v="36"/>
          </reference>
        </references>
      </pivotArea>
    </format>
    <format dxfId="167">
      <pivotArea dataOnly="0" labelOnly="1" fieldPosition="0">
        <references count="1">
          <reference field="0" count="1">
            <x v="36"/>
          </reference>
        </references>
      </pivotArea>
    </format>
    <format dxfId="166">
      <pivotArea collapsedLevelsAreSubtotals="1" fieldPosition="0">
        <references count="1">
          <reference field="0" count="1">
            <x v="58"/>
          </reference>
        </references>
      </pivotArea>
    </format>
    <format dxfId="165">
      <pivotArea dataOnly="0" labelOnly="1" fieldPosition="0">
        <references count="1">
          <reference field="0" count="1">
            <x v="58"/>
          </reference>
        </references>
      </pivotArea>
    </format>
    <format dxfId="164">
      <pivotArea collapsedLevelsAreSubtotals="1" fieldPosition="0">
        <references count="1">
          <reference field="0" count="1">
            <x v="58"/>
          </reference>
        </references>
      </pivotArea>
    </format>
    <format dxfId="163">
      <pivotArea dataOnly="0" labelOnly="1" fieldPosition="0">
        <references count="1">
          <reference field="0" count="1">
            <x v="58"/>
          </reference>
        </references>
      </pivotArea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D8F2A6-BFE0-4FC7-A05B-CFB4BC5BE5B4}" name="Table12" displayName="Table12" ref="A1:G1000">
  <autoFilter ref="A1:G1000" xr:uid="{A8D8F2A6-BFE0-4FC7-A05B-CFB4BC5BE5B4}"/>
  <tableColumns count="7">
    <tableColumn id="6" xr3:uid="{563CE6F2-137B-4D8B-A766-0AEAE7208383}" name="Equipamento" dataDxfId="284"/>
    <tableColumn id="1" xr3:uid="{E5735D37-8623-468E-8A12-75B6C328E47D}" name="Corporativo"/>
    <tableColumn id="2" xr3:uid="{3069A20F-82F0-4225-B350-A754B28BD1E2}" name="Unidade"/>
    <tableColumn id="3" xr3:uid="{6B1EE13D-51AF-43A5-ADAB-207D978242B2}" name="Tipo Equipamento"/>
    <tableColumn id="4" xr3:uid="{BBC9C51D-09F2-4B26-BCD9-69BD890E6A54}" name="Frente"/>
    <tableColumn id="7" xr3:uid="{565DBEC3-E350-4571-A21B-027DDECE7ABC}" name="Operador"/>
    <tableColumn id="8" xr3:uid="{EADD7559-4882-4A32-A560-105678FB0442}" name="Disponibilidade Mecânica" dataDxfId="28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4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967"/>
  <sheetViews>
    <sheetView zoomScale="85" zoomScaleNormal="85" workbookViewId="0">
      <pane ySplit="1" topLeftCell="A11" activePane="bottomLeft" state="frozen"/>
      <selection pane="bottomLeft" sqref="A1:XFD1048576"/>
    </sheetView>
  </sheetViews>
  <sheetFormatPr defaultRowHeight="15" x14ac:dyDescent="0.25"/>
  <cols>
    <col min="1" max="1" width="12" style="7" bestFit="1" customWidth="1"/>
    <col min="2" max="2" width="9.85546875" style="65" bestFit="1" customWidth="1"/>
    <col min="3" max="3" width="26.7109375" style="20" bestFit="1" customWidth="1"/>
    <col min="4" max="4" width="12" style="20" bestFit="1" customWidth="1"/>
    <col min="5" max="5" width="13.85546875" style="20" bestFit="1" customWidth="1"/>
    <col min="6" max="6" width="23" style="20" bestFit="1" customWidth="1"/>
    <col min="7" max="7" width="15.85546875" style="20" bestFit="1" customWidth="1"/>
    <col min="8" max="8" width="60" style="66" bestFit="1" customWidth="1"/>
    <col min="9" max="9" width="8.5703125" style="20" bestFit="1" customWidth="1"/>
    <col min="10" max="16384" width="9.140625" style="20"/>
  </cols>
  <sheetData>
    <row r="1" spans="1:9" x14ac:dyDescent="0.25">
      <c r="A1" s="61" t="s">
        <v>54</v>
      </c>
      <c r="B1" s="62" t="s">
        <v>38</v>
      </c>
      <c r="C1" s="63" t="s">
        <v>39</v>
      </c>
      <c r="D1" s="63" t="s">
        <v>40</v>
      </c>
      <c r="E1" s="63" t="s">
        <v>415</v>
      </c>
      <c r="F1" s="63" t="s">
        <v>416</v>
      </c>
      <c r="G1" s="63" t="s">
        <v>417</v>
      </c>
      <c r="H1" s="64" t="s">
        <v>414</v>
      </c>
      <c r="I1" s="64" t="s">
        <v>457</v>
      </c>
    </row>
    <row r="2" spans="1:9" x14ac:dyDescent="0.25">
      <c r="A2" s="7">
        <v>46129</v>
      </c>
      <c r="B2" s="65">
        <v>2066</v>
      </c>
      <c r="C2" s="20" t="s">
        <v>418</v>
      </c>
      <c r="D2" s="80">
        <v>461.14</v>
      </c>
      <c r="E2" s="20">
        <v>8</v>
      </c>
      <c r="F2" s="80">
        <v>57.643000000000001</v>
      </c>
      <c r="G2" s="80">
        <v>1</v>
      </c>
      <c r="H2" s="66" t="str">
        <f>IF(B2="","",VLOOKUP(B2,[1]BASEEMPRESA!$A$2:$AAA$11936,2))</f>
        <v>NDB HOLDING AGRICOLA LTDA - MATRIZ</v>
      </c>
      <c r="I2" s="20" t="str">
        <f>TEXT(A2,"mmm")</f>
        <v>abr</v>
      </c>
    </row>
    <row r="3" spans="1:9" x14ac:dyDescent="0.25">
      <c r="A3" s="7">
        <v>46129</v>
      </c>
      <c r="B3" s="65">
        <v>2067</v>
      </c>
      <c r="C3" s="20" t="s">
        <v>418</v>
      </c>
      <c r="D3" s="80">
        <v>481.08</v>
      </c>
      <c r="E3" s="20">
        <v>8</v>
      </c>
      <c r="F3" s="80">
        <v>60.134999999999998</v>
      </c>
      <c r="G3" s="80">
        <v>1</v>
      </c>
      <c r="H3" s="66" t="str">
        <f>IF(B3="","",VLOOKUP(B3,[1]BASEEMPRESA!$A$2:$AAA$11936,2))</f>
        <v>NDB HOLDING AGRICOLA LTDA - MATRIZ</v>
      </c>
      <c r="I3" s="20" t="str">
        <f t="shared" ref="I3:I66" si="0">TEXT(A3,"mmm")</f>
        <v>abr</v>
      </c>
    </row>
    <row r="4" spans="1:9" x14ac:dyDescent="0.25">
      <c r="A4" s="7">
        <v>46129</v>
      </c>
      <c r="B4" s="65">
        <v>2107</v>
      </c>
      <c r="C4" s="20" t="s">
        <v>418</v>
      </c>
      <c r="D4" s="80">
        <v>413.18</v>
      </c>
      <c r="E4" s="20">
        <v>7</v>
      </c>
      <c r="F4" s="80">
        <v>59.026000000000003</v>
      </c>
      <c r="G4" s="80">
        <v>1.3009999999999999</v>
      </c>
      <c r="H4" s="66" t="str">
        <f>IF(B4="","",VLOOKUP(B4,[1]BASEEMPRESA!$A$2:$AAA$11936,2))</f>
        <v>NDB HOLDING AGRICOLA LTDA - MATRIZ</v>
      </c>
      <c r="I4" s="20" t="str">
        <f t="shared" si="0"/>
        <v>abr</v>
      </c>
    </row>
    <row r="5" spans="1:9" x14ac:dyDescent="0.25">
      <c r="A5" s="7">
        <v>46129</v>
      </c>
      <c r="B5" s="65">
        <v>7004</v>
      </c>
      <c r="C5" s="20" t="s">
        <v>419</v>
      </c>
      <c r="D5" s="80">
        <v>128.72</v>
      </c>
      <c r="E5" s="20">
        <v>2</v>
      </c>
      <c r="F5" s="80">
        <v>64.36</v>
      </c>
      <c r="G5" s="80">
        <v>47.595999999999997</v>
      </c>
      <c r="H5" s="66" t="str">
        <f>IF(B5="","",VLOOKUP(B5,[1]BASEEMPRESA!$A$2:$AAA$11936,2))</f>
        <v>EMERSON LUIS MORO</v>
      </c>
      <c r="I5" s="20" t="str">
        <f t="shared" si="0"/>
        <v>abr</v>
      </c>
    </row>
    <row r="6" spans="1:9" x14ac:dyDescent="0.25">
      <c r="A6" s="7">
        <v>46129</v>
      </c>
      <c r="B6" s="65">
        <v>7007</v>
      </c>
      <c r="C6" s="20" t="s">
        <v>420</v>
      </c>
      <c r="D6" s="80">
        <v>136.34</v>
      </c>
      <c r="E6" s="20">
        <v>2</v>
      </c>
      <c r="F6" s="80">
        <v>68.17</v>
      </c>
      <c r="G6" s="80">
        <v>48.081000000000003</v>
      </c>
      <c r="H6" s="66" t="str">
        <f>IF(B6="","",VLOOKUP(B6,[1]BASEEMPRESA!$A$2:$AAA$11936,2))</f>
        <v>MVS TRANSPORTE LTDA</v>
      </c>
      <c r="I6" s="20" t="str">
        <f t="shared" si="0"/>
        <v>abr</v>
      </c>
    </row>
    <row r="7" spans="1:9" x14ac:dyDescent="0.25">
      <c r="A7" s="7">
        <v>46129</v>
      </c>
      <c r="B7" s="65">
        <v>7008</v>
      </c>
      <c r="C7" s="20" t="s">
        <v>419</v>
      </c>
      <c r="D7" s="80">
        <v>130.63999999999999</v>
      </c>
      <c r="E7" s="20">
        <v>2</v>
      </c>
      <c r="F7" s="80">
        <v>65.319999999999993</v>
      </c>
      <c r="G7" s="80">
        <v>24.553000000000001</v>
      </c>
      <c r="H7" s="66" t="str">
        <f>IF(B7="","",VLOOKUP(B7,[1]BASEEMPRESA!$A$2:$AAA$11936,2))</f>
        <v>E L DE OLIVEIRA JUNIOR EDIMAR TRANSPORTES</v>
      </c>
      <c r="I7" s="20" t="str">
        <f t="shared" si="0"/>
        <v>abr</v>
      </c>
    </row>
    <row r="8" spans="1:9" x14ac:dyDescent="0.25">
      <c r="A8" s="7">
        <v>46129</v>
      </c>
      <c r="B8" s="65">
        <v>7010</v>
      </c>
      <c r="C8" s="20" t="s">
        <v>419</v>
      </c>
      <c r="D8" s="80">
        <v>58.54</v>
      </c>
      <c r="E8" s="20">
        <v>1</v>
      </c>
      <c r="F8" s="80">
        <v>58.54</v>
      </c>
      <c r="G8" s="80">
        <v>41.75</v>
      </c>
      <c r="H8" s="66" t="str">
        <f>IF(B8="","",VLOOKUP(B8,[1]BASEEMPRESA!$A$2:$AAA$11936,2))</f>
        <v>BAYER LOGISTICA E TRANSPORTES LTDA</v>
      </c>
      <c r="I8" s="20" t="str">
        <f t="shared" si="0"/>
        <v>abr</v>
      </c>
    </row>
    <row r="9" spans="1:9" x14ac:dyDescent="0.25">
      <c r="A9" s="7">
        <v>46129</v>
      </c>
      <c r="B9" s="65">
        <v>7017</v>
      </c>
      <c r="C9" s="20" t="s">
        <v>419</v>
      </c>
      <c r="D9" s="80">
        <v>64.8</v>
      </c>
      <c r="E9" s="20">
        <v>1</v>
      </c>
      <c r="F9" s="80">
        <v>64.8</v>
      </c>
      <c r="G9" s="80">
        <v>58</v>
      </c>
      <c r="H9" s="66" t="str">
        <f>IF(B9="","",VLOOKUP(B9,[1]BASEEMPRESA!$A$2:$AAA$11936,2))</f>
        <v>BAYER LOGISTICA E TRANSPORTES LTDA</v>
      </c>
      <c r="I9" s="20" t="str">
        <f t="shared" si="0"/>
        <v>abr</v>
      </c>
    </row>
    <row r="10" spans="1:9" x14ac:dyDescent="0.25">
      <c r="A10" s="7">
        <v>46129</v>
      </c>
      <c r="B10" s="65">
        <v>7018</v>
      </c>
      <c r="C10" s="20" t="s">
        <v>419</v>
      </c>
      <c r="D10" s="80">
        <v>65.64</v>
      </c>
      <c r="E10" s="20">
        <v>1</v>
      </c>
      <c r="F10" s="80">
        <v>65.64</v>
      </c>
      <c r="G10" s="80">
        <v>3</v>
      </c>
      <c r="H10" s="66" t="str">
        <f>IF(B10="","",VLOOKUP(B10,[1]BASEEMPRESA!$A$2:$AAA$11936,2))</f>
        <v>SC MANUTENCOES LTDA</v>
      </c>
      <c r="I10" s="20" t="str">
        <f t="shared" si="0"/>
        <v>abr</v>
      </c>
    </row>
    <row r="11" spans="1:9" x14ac:dyDescent="0.25">
      <c r="A11" s="7">
        <v>46129</v>
      </c>
      <c r="B11" s="65">
        <v>7021</v>
      </c>
      <c r="C11" s="20" t="s">
        <v>419</v>
      </c>
      <c r="D11" s="80">
        <v>120.62</v>
      </c>
      <c r="E11" s="20">
        <v>2</v>
      </c>
      <c r="F11" s="80">
        <v>60.31</v>
      </c>
      <c r="G11" s="80">
        <v>15</v>
      </c>
      <c r="H11" s="66" t="str">
        <f>IF(B11="","",VLOOKUP(B11,[1]BASEEMPRESA!$A$2:$AAA$11936,2))</f>
        <v>NEIA TRANSPORTES LTDA</v>
      </c>
      <c r="I11" s="20" t="str">
        <f t="shared" si="0"/>
        <v>abr</v>
      </c>
    </row>
    <row r="12" spans="1:9" x14ac:dyDescent="0.25">
      <c r="A12" s="7">
        <v>46129</v>
      </c>
      <c r="B12" s="65">
        <v>7032</v>
      </c>
      <c r="C12" s="20" t="s">
        <v>419</v>
      </c>
      <c r="D12" s="80">
        <v>114.92</v>
      </c>
      <c r="E12" s="20">
        <v>2</v>
      </c>
      <c r="F12" s="80">
        <v>57.46</v>
      </c>
      <c r="G12" s="80">
        <v>49.807000000000002</v>
      </c>
      <c r="H12" s="66" t="str">
        <f>IF(B12="","",VLOOKUP(B12,[1]BASEEMPRESA!$A$2:$AAA$11936,2))</f>
        <v>REGINA M. DOS S. SILVA CARGAS</v>
      </c>
      <c r="I12" s="20" t="str">
        <f t="shared" si="0"/>
        <v>abr</v>
      </c>
    </row>
    <row r="13" spans="1:9" x14ac:dyDescent="0.25">
      <c r="A13" s="7">
        <v>46129</v>
      </c>
      <c r="B13" s="65">
        <v>7033</v>
      </c>
      <c r="C13" s="20" t="s">
        <v>419</v>
      </c>
      <c r="D13" s="80">
        <v>124.96</v>
      </c>
      <c r="E13" s="20">
        <v>2</v>
      </c>
      <c r="F13" s="80">
        <v>62.48</v>
      </c>
      <c r="G13" s="80">
        <v>23.422000000000001</v>
      </c>
      <c r="H13" s="66" t="str">
        <f>IF(B13="","",VLOOKUP(B13,[1]BASEEMPRESA!$A$2:$AAA$11936,2))</f>
        <v>E L DE OLIVEIRA JUNIOR EDIMAR TRANSPORTES</v>
      </c>
      <c r="I13" s="20" t="str">
        <f t="shared" si="0"/>
        <v>abr</v>
      </c>
    </row>
    <row r="14" spans="1:9" x14ac:dyDescent="0.25">
      <c r="A14" s="7">
        <v>46129</v>
      </c>
      <c r="B14" s="65">
        <v>7036</v>
      </c>
      <c r="C14" s="20" t="s">
        <v>419</v>
      </c>
      <c r="D14" s="80">
        <v>123.28</v>
      </c>
      <c r="E14" s="20">
        <v>2</v>
      </c>
      <c r="F14" s="80">
        <v>61.64</v>
      </c>
      <c r="G14" s="80">
        <v>26.216000000000001</v>
      </c>
      <c r="H14" s="66" t="str">
        <f>IF(B14="","",VLOOKUP(B14,[1]BASEEMPRESA!$A$2:$AAA$11936,2))</f>
        <v>EMERSON LUIS MORO</v>
      </c>
      <c r="I14" s="20" t="str">
        <f t="shared" si="0"/>
        <v>abr</v>
      </c>
    </row>
    <row r="15" spans="1:9" x14ac:dyDescent="0.25">
      <c r="A15" s="7">
        <v>46129</v>
      </c>
      <c r="B15" s="65">
        <v>7038</v>
      </c>
      <c r="C15" s="20" t="s">
        <v>420</v>
      </c>
      <c r="D15" s="80">
        <v>115.62</v>
      </c>
      <c r="E15" s="20">
        <v>2</v>
      </c>
      <c r="F15" s="80">
        <v>57.81</v>
      </c>
      <c r="G15" s="80">
        <v>36.087000000000003</v>
      </c>
      <c r="H15" s="66" t="str">
        <f>IF(B15="","",VLOOKUP(B15,[1]BASEEMPRESA!$A$2:$AAA$11936,2))</f>
        <v>JERE SERVICOS DE TRANSPORTE E LOCACAO LTDA</v>
      </c>
      <c r="I15" s="20" t="str">
        <f t="shared" si="0"/>
        <v>abr</v>
      </c>
    </row>
    <row r="16" spans="1:9" x14ac:dyDescent="0.25">
      <c r="A16" s="7">
        <v>46129</v>
      </c>
      <c r="B16" s="65">
        <v>7042</v>
      </c>
      <c r="C16" s="20" t="s">
        <v>420</v>
      </c>
      <c r="D16" s="80">
        <v>125.76</v>
      </c>
      <c r="E16" s="20">
        <v>2</v>
      </c>
      <c r="F16" s="80">
        <v>62.88</v>
      </c>
      <c r="G16" s="80">
        <v>23.408000000000001</v>
      </c>
      <c r="H16" s="66" t="str">
        <f>IF(B16="","",VLOOKUP(B16,[1]BASEEMPRESA!$A$2:$AAA$11936,2))</f>
        <v>SERVICOS DE TRANSPORTES E LOCACAO VALE DO ITAUNAS LTDA</v>
      </c>
      <c r="I16" s="20" t="str">
        <f t="shared" si="0"/>
        <v>abr</v>
      </c>
    </row>
    <row r="17" spans="1:9" x14ac:dyDescent="0.25">
      <c r="A17" s="7">
        <v>46129</v>
      </c>
      <c r="B17" s="65">
        <v>7045</v>
      </c>
      <c r="C17" s="20" t="s">
        <v>421</v>
      </c>
      <c r="D17" s="80">
        <v>130.91999999999999</v>
      </c>
      <c r="E17" s="20">
        <v>2</v>
      </c>
      <c r="F17" s="80">
        <v>65.459999999999994</v>
      </c>
      <c r="G17" s="80">
        <v>48.622999999999998</v>
      </c>
      <c r="H17" s="66" t="str">
        <f>IF(B17="","",VLOOKUP(B17,[1]BASEEMPRESA!$A$2:$AAA$11936,2))</f>
        <v>REGINA M. DOS S. SILVA CARGAS</v>
      </c>
      <c r="I17" s="20" t="str">
        <f t="shared" si="0"/>
        <v>abr</v>
      </c>
    </row>
    <row r="18" spans="1:9" x14ac:dyDescent="0.25">
      <c r="A18" s="7">
        <v>46129</v>
      </c>
      <c r="B18" s="65">
        <v>7047</v>
      </c>
      <c r="C18" s="20" t="s">
        <v>419</v>
      </c>
      <c r="D18" s="80">
        <v>117.9</v>
      </c>
      <c r="E18" s="20">
        <v>2</v>
      </c>
      <c r="F18" s="80">
        <v>58.95</v>
      </c>
      <c r="G18" s="80">
        <v>27.166</v>
      </c>
      <c r="H18" s="66" t="str">
        <f>IF(B18="","",VLOOKUP(B18,[1]BASEEMPRESA!$A$2:$AAA$11936,2))</f>
        <v>BAYER LOGISTICA E TRANSPORTES LTDA</v>
      </c>
      <c r="I18" s="20" t="str">
        <f t="shared" si="0"/>
        <v>abr</v>
      </c>
    </row>
    <row r="19" spans="1:9" x14ac:dyDescent="0.25">
      <c r="A19" s="7">
        <v>46129</v>
      </c>
      <c r="B19" s="65">
        <v>7052</v>
      </c>
      <c r="C19" s="20" t="s">
        <v>420</v>
      </c>
      <c r="D19" s="80">
        <v>65.180000000000007</v>
      </c>
      <c r="E19" s="20">
        <v>1</v>
      </c>
      <c r="F19" s="80">
        <v>65.180000000000007</v>
      </c>
      <c r="G19" s="80">
        <v>15</v>
      </c>
      <c r="H19" s="66" t="str">
        <f>IF(B19="","",VLOOKUP(B19,[1]BASEEMPRESA!$A$2:$AAA$11936,2))</f>
        <v>JERE SERVICOS DE TRANSPORTE E LOCACAO LTDA</v>
      </c>
      <c r="I19" s="20" t="str">
        <f t="shared" si="0"/>
        <v>abr</v>
      </c>
    </row>
    <row r="20" spans="1:9" x14ac:dyDescent="0.25">
      <c r="A20" s="7">
        <v>46129</v>
      </c>
      <c r="B20" s="65">
        <v>7053</v>
      </c>
      <c r="C20" s="20" t="s">
        <v>420</v>
      </c>
      <c r="D20" s="80">
        <v>56.4</v>
      </c>
      <c r="E20" s="20">
        <v>1</v>
      </c>
      <c r="F20" s="80">
        <v>56.4</v>
      </c>
      <c r="G20" s="80">
        <v>38</v>
      </c>
      <c r="H20" s="66" t="str">
        <f>IF(B20="","",VLOOKUP(B20,[1]BASEEMPRESA!$A$2:$AAA$11936,2))</f>
        <v>TAVARES E MORAES TRANSPORTES LTDA</v>
      </c>
      <c r="I20" s="20" t="str">
        <f t="shared" si="0"/>
        <v>abr</v>
      </c>
    </row>
    <row r="21" spans="1:9" x14ac:dyDescent="0.25">
      <c r="A21" s="7">
        <v>46129</v>
      </c>
      <c r="B21" s="65">
        <v>7054</v>
      </c>
      <c r="C21" s="20" t="s">
        <v>419</v>
      </c>
      <c r="D21" s="80">
        <v>66.040000000000006</v>
      </c>
      <c r="E21" s="20">
        <v>1</v>
      </c>
      <c r="F21" s="80">
        <v>66.040000000000006</v>
      </c>
      <c r="G21" s="80">
        <v>38</v>
      </c>
      <c r="H21" s="66" t="str">
        <f>IF(B21="","",VLOOKUP(B21,[1]BASEEMPRESA!$A$2:$AAA$11936,2))</f>
        <v>TAVARES E MORAES TRANSPORTES LTDA</v>
      </c>
      <c r="I21" s="20" t="str">
        <f t="shared" si="0"/>
        <v>abr</v>
      </c>
    </row>
    <row r="22" spans="1:9" x14ac:dyDescent="0.25">
      <c r="A22" s="7">
        <v>46129</v>
      </c>
      <c r="B22" s="65">
        <v>7188</v>
      </c>
      <c r="C22" s="20" t="s">
        <v>419</v>
      </c>
      <c r="D22" s="80">
        <v>132.30000000000001</v>
      </c>
      <c r="E22" s="20">
        <v>2</v>
      </c>
      <c r="F22" s="80">
        <v>66.150000000000006</v>
      </c>
      <c r="G22" s="80">
        <v>26.236999999999998</v>
      </c>
      <c r="H22" s="66" t="str">
        <f>IF(B22="","",VLOOKUP(B22,[1]BASEEMPRESA!$A$2:$AAA$11936,2))</f>
        <v>C C GOMES TRANSPORTES</v>
      </c>
      <c r="I22" s="20" t="str">
        <f t="shared" si="0"/>
        <v>abr</v>
      </c>
    </row>
    <row r="23" spans="1:9" x14ac:dyDescent="0.25">
      <c r="A23" s="7">
        <v>46129</v>
      </c>
      <c r="B23" s="65">
        <v>7221</v>
      </c>
      <c r="C23" s="20" t="s">
        <v>420</v>
      </c>
      <c r="D23" s="80">
        <v>128.38</v>
      </c>
      <c r="E23" s="20">
        <v>2</v>
      </c>
      <c r="F23" s="80">
        <v>64.19</v>
      </c>
      <c r="G23" s="80">
        <v>25.986000000000001</v>
      </c>
      <c r="H23" s="66" t="str">
        <f>IF(B23="","",VLOOKUP(B23,[1]BASEEMPRESA!$A$2:$AAA$11936,2))</f>
        <v>BAYER LOGISTICA E TRANSPORTES LTDA</v>
      </c>
      <c r="I23" s="20" t="str">
        <f t="shared" si="0"/>
        <v>abr</v>
      </c>
    </row>
    <row r="24" spans="1:9" x14ac:dyDescent="0.25">
      <c r="A24" s="7">
        <v>46129</v>
      </c>
      <c r="B24" s="65">
        <v>7224</v>
      </c>
      <c r="C24" s="20" t="s">
        <v>419</v>
      </c>
      <c r="D24" s="80">
        <v>61.98</v>
      </c>
      <c r="E24" s="20">
        <v>1</v>
      </c>
      <c r="F24" s="80">
        <v>61.98</v>
      </c>
      <c r="G24" s="80">
        <v>38</v>
      </c>
      <c r="H24" s="66" t="str">
        <f>IF(B24="","",VLOOKUP(B24,[1]BASEEMPRESA!$A$2:$AAA$11936,2))</f>
        <v>EMERSON LUIS MORO</v>
      </c>
      <c r="I24" s="20" t="str">
        <f t="shared" si="0"/>
        <v>abr</v>
      </c>
    </row>
    <row r="25" spans="1:9" x14ac:dyDescent="0.25">
      <c r="A25" s="7">
        <v>46129</v>
      </c>
      <c r="B25" s="65">
        <v>7228</v>
      </c>
      <c r="C25" s="20" t="s">
        <v>419</v>
      </c>
      <c r="D25" s="80">
        <v>186.74</v>
      </c>
      <c r="E25" s="20">
        <v>3</v>
      </c>
      <c r="F25" s="80">
        <v>62.247</v>
      </c>
      <c r="G25" s="80">
        <v>46.834000000000003</v>
      </c>
      <c r="H25" s="66" t="str">
        <f>IF(B25="","",VLOOKUP(B25,[1]BASEEMPRESA!$A$2:$AAA$11936,2))</f>
        <v>MVS TRANSPORTE LTDA</v>
      </c>
      <c r="I25" s="20" t="str">
        <f t="shared" si="0"/>
        <v>abr</v>
      </c>
    </row>
    <row r="26" spans="1:9" x14ac:dyDescent="0.25">
      <c r="A26" s="7">
        <v>46129</v>
      </c>
      <c r="B26" s="65">
        <v>7234</v>
      </c>
      <c r="C26" s="20" t="s">
        <v>419</v>
      </c>
      <c r="D26" s="80">
        <v>58.32</v>
      </c>
      <c r="E26" s="20">
        <v>1</v>
      </c>
      <c r="F26" s="80">
        <v>58.32</v>
      </c>
      <c r="G26" s="80">
        <v>41.750999999999998</v>
      </c>
      <c r="H26" s="66" t="str">
        <f>IF(B26="","",VLOOKUP(B26,[1]BASEEMPRESA!$A$2:$AAA$11936,2))</f>
        <v>TRANSPORTES M &amp; J LTDA</v>
      </c>
      <c r="I26" s="20" t="str">
        <f t="shared" si="0"/>
        <v>abr</v>
      </c>
    </row>
    <row r="27" spans="1:9" x14ac:dyDescent="0.25">
      <c r="A27" s="7">
        <v>46129</v>
      </c>
      <c r="B27" s="65">
        <v>7238</v>
      </c>
      <c r="C27" s="20" t="s">
        <v>421</v>
      </c>
      <c r="D27" s="80">
        <v>123.82</v>
      </c>
      <c r="E27" s="20">
        <v>2</v>
      </c>
      <c r="F27" s="80">
        <v>61.91</v>
      </c>
      <c r="G27" s="80">
        <v>27.172000000000001</v>
      </c>
      <c r="H27" s="66" t="str">
        <f>IF(B27="","",VLOOKUP(B27,[1]BASEEMPRESA!$A$2:$AAA$11936,2))</f>
        <v>R S SANTOS TRANSPORTES LTDA</v>
      </c>
      <c r="I27" s="20" t="str">
        <f t="shared" si="0"/>
        <v>abr</v>
      </c>
    </row>
    <row r="28" spans="1:9" x14ac:dyDescent="0.25">
      <c r="A28" s="7">
        <v>46129</v>
      </c>
      <c r="B28" s="65">
        <v>7257</v>
      </c>
      <c r="C28" s="20" t="s">
        <v>420</v>
      </c>
      <c r="D28" s="80">
        <v>118.96</v>
      </c>
      <c r="E28" s="20">
        <v>2</v>
      </c>
      <c r="F28" s="80">
        <v>59.48</v>
      </c>
      <c r="G28" s="80">
        <v>50.667000000000002</v>
      </c>
      <c r="H28" s="66" t="str">
        <f>IF(B28="","",VLOOKUP(B28,[1]BASEEMPRESA!$A$2:$AAA$11936,2))</f>
        <v>EMERSON LUIS MORO</v>
      </c>
      <c r="I28" s="20" t="str">
        <f t="shared" si="0"/>
        <v>abr</v>
      </c>
    </row>
    <row r="29" spans="1:9" x14ac:dyDescent="0.25">
      <c r="A29" s="7">
        <v>46129</v>
      </c>
      <c r="B29" s="65">
        <v>7260</v>
      </c>
      <c r="C29" s="20" t="s">
        <v>420</v>
      </c>
      <c r="D29" s="80">
        <v>57.66</v>
      </c>
      <c r="E29" s="20">
        <v>1</v>
      </c>
      <c r="F29" s="80">
        <v>57.66</v>
      </c>
      <c r="G29" s="80">
        <v>38</v>
      </c>
      <c r="H29" s="66" t="str">
        <f>IF(B29="","",VLOOKUP(B29,[1]BASEEMPRESA!$A$2:$AAA$11936,2))</f>
        <v>E L DE OLIVEIRA JUNIOR EDIMAR TRANSPORTES</v>
      </c>
      <c r="I29" s="20" t="str">
        <f t="shared" si="0"/>
        <v>abr</v>
      </c>
    </row>
    <row r="30" spans="1:9" x14ac:dyDescent="0.25">
      <c r="A30" s="7">
        <v>46129</v>
      </c>
      <c r="B30" s="65">
        <v>7263</v>
      </c>
      <c r="C30" s="20" t="s">
        <v>419</v>
      </c>
      <c r="D30" s="80">
        <v>125.16</v>
      </c>
      <c r="E30" s="20">
        <v>2</v>
      </c>
      <c r="F30" s="80">
        <v>62.58</v>
      </c>
      <c r="G30" s="80">
        <v>15</v>
      </c>
      <c r="H30" s="66" t="str">
        <f>IF(B30="","",VLOOKUP(B30,[1]BASEEMPRESA!$A$2:$AAA$11936,2))</f>
        <v>ESTEL SERVICOS DE TRANSPORTES E LOCACAO LTDA</v>
      </c>
      <c r="I30" s="20" t="str">
        <f t="shared" si="0"/>
        <v>abr</v>
      </c>
    </row>
    <row r="31" spans="1:9" x14ac:dyDescent="0.25">
      <c r="A31" s="7">
        <v>46129</v>
      </c>
      <c r="B31" s="65">
        <v>7264</v>
      </c>
      <c r="C31" s="20" t="s">
        <v>419</v>
      </c>
      <c r="D31" s="80">
        <v>140.94</v>
      </c>
      <c r="E31" s="20">
        <v>2</v>
      </c>
      <c r="F31" s="80">
        <v>70.47</v>
      </c>
      <c r="G31" s="80">
        <v>12.288</v>
      </c>
      <c r="H31" s="66" t="str">
        <f>IF(B31="","",VLOOKUP(B31,[1]BASEEMPRESA!$A$2:$AAA$11936,2))</f>
        <v>W &amp; E SERVICOS DE TRANSPORTE LTDA</v>
      </c>
      <c r="I31" s="20" t="str">
        <f t="shared" si="0"/>
        <v>abr</v>
      </c>
    </row>
    <row r="32" spans="1:9" x14ac:dyDescent="0.25">
      <c r="A32" s="7">
        <v>46129</v>
      </c>
      <c r="B32" s="65">
        <v>7279</v>
      </c>
      <c r="C32" s="20" t="s">
        <v>420</v>
      </c>
      <c r="D32" s="80">
        <v>56.88</v>
      </c>
      <c r="E32" s="20">
        <v>1</v>
      </c>
      <c r="F32" s="80">
        <v>56.88</v>
      </c>
      <c r="G32" s="80">
        <v>58</v>
      </c>
      <c r="H32" s="66" t="str">
        <f>IF(B32="","",VLOOKUP(B32,[1]BASEEMPRESA!$A$2:$AAA$11936,2))</f>
        <v>CVL TRANSPORTES LTDA</v>
      </c>
      <c r="I32" s="20" t="str">
        <f t="shared" si="0"/>
        <v>abr</v>
      </c>
    </row>
    <row r="33" spans="1:9" x14ac:dyDescent="0.25">
      <c r="A33" s="7">
        <v>46129</v>
      </c>
      <c r="B33" s="65">
        <v>7282</v>
      </c>
      <c r="C33" s="20" t="s">
        <v>419</v>
      </c>
      <c r="D33" s="80">
        <v>127.52</v>
      </c>
      <c r="E33" s="20">
        <v>2</v>
      </c>
      <c r="F33" s="80">
        <v>63.76</v>
      </c>
      <c r="G33" s="80">
        <v>23.728000000000002</v>
      </c>
      <c r="H33" s="66" t="str">
        <f>IF(B33="","",VLOOKUP(B33,[1]BASEEMPRESA!$A$2:$AAA$11936,2))</f>
        <v>EMERSON LUIS MORO</v>
      </c>
      <c r="I33" s="20" t="str">
        <f t="shared" si="0"/>
        <v>abr</v>
      </c>
    </row>
    <row r="34" spans="1:9" x14ac:dyDescent="0.25">
      <c r="A34" s="7">
        <v>46129</v>
      </c>
      <c r="B34" s="65">
        <v>7301</v>
      </c>
      <c r="C34" s="20" t="s">
        <v>419</v>
      </c>
      <c r="D34" s="80">
        <v>138.22</v>
      </c>
      <c r="E34" s="20">
        <v>2</v>
      </c>
      <c r="F34" s="80">
        <v>69.11</v>
      </c>
      <c r="G34" s="80">
        <v>15</v>
      </c>
      <c r="H34" s="66" t="str">
        <f>IF(B34="","",VLOOKUP(B34,[1]BASEEMPRESA!$A$2:$AAA$11936,2))</f>
        <v>SERVICOS DE TRANSPORTES E LOCACAO VALE DO ITAUNAS LTDA</v>
      </c>
      <c r="I34" s="20" t="str">
        <f t="shared" si="0"/>
        <v>abr</v>
      </c>
    </row>
    <row r="35" spans="1:9" x14ac:dyDescent="0.25">
      <c r="A35" s="7">
        <v>46129</v>
      </c>
      <c r="B35" s="65">
        <v>7304</v>
      </c>
      <c r="C35" s="20" t="s">
        <v>419</v>
      </c>
      <c r="D35" s="80">
        <v>62.34</v>
      </c>
      <c r="E35" s="20">
        <v>1</v>
      </c>
      <c r="F35" s="80">
        <v>62.34</v>
      </c>
      <c r="G35" s="80">
        <v>58</v>
      </c>
      <c r="H35" s="66" t="str">
        <f>IF(B35="","",VLOOKUP(B35,[1]BASEEMPRESA!$A$2:$AAA$11936,2))</f>
        <v>SERVICOS DE TRANSPORTES E LOCACAO VALE DO ITAUNAS LTDA</v>
      </c>
      <c r="I35" s="20" t="str">
        <f t="shared" si="0"/>
        <v>abr</v>
      </c>
    </row>
    <row r="36" spans="1:9" x14ac:dyDescent="0.25">
      <c r="A36" s="7">
        <v>46129</v>
      </c>
      <c r="B36" s="65">
        <v>7334</v>
      </c>
      <c r="C36" s="20" t="s">
        <v>421</v>
      </c>
      <c r="D36" s="80">
        <v>129.72</v>
      </c>
      <c r="E36" s="20">
        <v>2</v>
      </c>
      <c r="F36" s="80">
        <v>64.86</v>
      </c>
      <c r="G36" s="80">
        <v>28.155999999999999</v>
      </c>
      <c r="H36" s="66" t="str">
        <f>IF(B36="","",VLOOKUP(B36,[1]BASEEMPRESA!$A$2:$AAA$11936,2))</f>
        <v>ROCHA TRANSPORTES DE MUCURI LTDA</v>
      </c>
      <c r="I36" s="20" t="str">
        <f t="shared" si="0"/>
        <v>abr</v>
      </c>
    </row>
    <row r="37" spans="1:9" x14ac:dyDescent="0.25">
      <c r="A37" s="7">
        <v>46129</v>
      </c>
      <c r="B37" s="65">
        <v>7337</v>
      </c>
      <c r="C37" s="20" t="s">
        <v>419</v>
      </c>
      <c r="D37" s="80">
        <v>61.18</v>
      </c>
      <c r="E37" s="20">
        <v>1</v>
      </c>
      <c r="F37" s="80">
        <v>61.18</v>
      </c>
      <c r="G37" s="80">
        <v>58</v>
      </c>
      <c r="H37" s="66" t="str">
        <f>IF(B37="","",VLOOKUP(B37,[1]BASEEMPRESA!$A$2:$AAA$11936,2))</f>
        <v>REGINA M. DOS S. SILVA CARGAS</v>
      </c>
      <c r="I37" s="20" t="str">
        <f t="shared" si="0"/>
        <v>abr</v>
      </c>
    </row>
    <row r="38" spans="1:9" x14ac:dyDescent="0.25">
      <c r="A38" s="7">
        <v>46129</v>
      </c>
      <c r="B38" s="65">
        <v>7343</v>
      </c>
      <c r="C38" s="20" t="s">
        <v>421</v>
      </c>
      <c r="D38" s="80">
        <v>228.54</v>
      </c>
      <c r="E38" s="20">
        <v>8</v>
      </c>
      <c r="F38" s="80">
        <v>28.568000000000001</v>
      </c>
      <c r="G38" s="80">
        <v>4.673</v>
      </c>
      <c r="H38" s="66" t="str">
        <f>IF(B38="","",VLOOKUP(B38,[1]BASEEMPRESA!$A$2:$AAA$11936,2))</f>
        <v>E L DE OLIVEIRA JUNIOR EDIMAR TRANSPORTES</v>
      </c>
      <c r="I38" s="20" t="str">
        <f t="shared" si="0"/>
        <v>abr</v>
      </c>
    </row>
    <row r="39" spans="1:9" x14ac:dyDescent="0.25">
      <c r="A39" s="7">
        <v>46129</v>
      </c>
      <c r="B39" s="65">
        <v>7352</v>
      </c>
      <c r="C39" s="20" t="s">
        <v>421</v>
      </c>
      <c r="D39" s="80">
        <v>120.4</v>
      </c>
      <c r="E39" s="20">
        <v>2</v>
      </c>
      <c r="F39" s="80">
        <v>60.2</v>
      </c>
      <c r="G39" s="80">
        <v>28.05</v>
      </c>
      <c r="H39" s="66" t="str">
        <f>IF(B39="","",VLOOKUP(B39,[1]BASEEMPRESA!$A$2:$AAA$11936,2))</f>
        <v>WESLEI M DOS SANTOS</v>
      </c>
      <c r="I39" s="20" t="str">
        <f t="shared" si="0"/>
        <v>abr</v>
      </c>
    </row>
    <row r="40" spans="1:9" x14ac:dyDescent="0.25">
      <c r="A40" s="7">
        <v>46129</v>
      </c>
      <c r="B40" s="65">
        <v>7355</v>
      </c>
      <c r="C40" s="20" t="s">
        <v>419</v>
      </c>
      <c r="D40" s="80">
        <v>119.9</v>
      </c>
      <c r="E40" s="20">
        <v>2</v>
      </c>
      <c r="F40" s="80">
        <v>59.95</v>
      </c>
      <c r="G40" s="80">
        <v>32.210999999999999</v>
      </c>
      <c r="H40" s="66" t="str">
        <f>IF(B40="","",VLOOKUP(B40,[1]BASEEMPRESA!$A$2:$AAA$11936,2))</f>
        <v>WESLEI M DOS SANTOS</v>
      </c>
      <c r="I40" s="20" t="str">
        <f t="shared" si="0"/>
        <v>abr</v>
      </c>
    </row>
    <row r="41" spans="1:9" x14ac:dyDescent="0.25">
      <c r="A41" s="7">
        <v>46129</v>
      </c>
      <c r="B41" s="65">
        <v>7370</v>
      </c>
      <c r="C41" s="20" t="s">
        <v>419</v>
      </c>
      <c r="D41" s="80">
        <v>58.86</v>
      </c>
      <c r="E41" s="20">
        <v>1</v>
      </c>
      <c r="F41" s="80">
        <v>58.86</v>
      </c>
      <c r="G41" s="80">
        <v>15</v>
      </c>
      <c r="H41" s="66" t="str">
        <f>IF(B41="","",VLOOKUP(B41,[1]BASEEMPRESA!$A$2:$AAA$11936,2))</f>
        <v>JOSE HELIO SILVA SANTOS</v>
      </c>
      <c r="I41" s="20" t="str">
        <f t="shared" si="0"/>
        <v>abr</v>
      </c>
    </row>
    <row r="42" spans="1:9" x14ac:dyDescent="0.25">
      <c r="A42" s="7">
        <v>46129</v>
      </c>
      <c r="B42" s="65">
        <v>7373</v>
      </c>
      <c r="C42" s="20" t="s">
        <v>422</v>
      </c>
      <c r="D42" s="80">
        <v>50.92</v>
      </c>
      <c r="E42" s="20">
        <v>1</v>
      </c>
      <c r="F42" s="80">
        <v>50.92</v>
      </c>
      <c r="G42" s="80">
        <v>58</v>
      </c>
      <c r="H42" s="66" t="str">
        <f>IF(B42="","",VLOOKUP(B42,[1]BASEEMPRESA!$A$2:$AAA$11936,2))</f>
        <v>BARBOSA TRANSPORTES E LOGISTICA LTDA</v>
      </c>
      <c r="I42" s="20" t="str">
        <f t="shared" si="0"/>
        <v>abr</v>
      </c>
    </row>
    <row r="43" spans="1:9" x14ac:dyDescent="0.25">
      <c r="A43" s="7">
        <v>46130</v>
      </c>
      <c r="B43" s="20">
        <v>2066</v>
      </c>
      <c r="C43" s="20" t="s">
        <v>418</v>
      </c>
      <c r="D43" s="80">
        <v>583.70000000000005</v>
      </c>
      <c r="E43" s="20">
        <v>10</v>
      </c>
      <c r="F43" s="80">
        <v>58.37</v>
      </c>
      <c r="G43" s="80">
        <v>1</v>
      </c>
      <c r="H43" s="66" t="str">
        <f>IF(B43="","",VLOOKUP(B43,[1]BASEEMPRESA!$A$2:$AAA$11936,2))</f>
        <v>NDB HOLDING AGRICOLA LTDA - MATRIZ</v>
      </c>
      <c r="I43" s="20" t="str">
        <f t="shared" si="0"/>
        <v>abr</v>
      </c>
    </row>
    <row r="44" spans="1:9" x14ac:dyDescent="0.25">
      <c r="A44" s="7">
        <v>46130</v>
      </c>
      <c r="B44" s="20">
        <v>2067</v>
      </c>
      <c r="C44" s="20" t="s">
        <v>418</v>
      </c>
      <c r="D44" s="80">
        <v>841.74</v>
      </c>
      <c r="E44" s="20">
        <v>14</v>
      </c>
      <c r="F44" s="80">
        <v>60.124000000000002</v>
      </c>
      <c r="G44" s="80">
        <v>2.427</v>
      </c>
      <c r="H44" s="66" t="str">
        <f>IF(B44="","",VLOOKUP(B44,[1]BASEEMPRESA!$A$2:$AAA$11936,2))</f>
        <v>NDB HOLDING AGRICOLA LTDA - MATRIZ</v>
      </c>
      <c r="I44" s="20" t="str">
        <f t="shared" si="0"/>
        <v>abr</v>
      </c>
    </row>
    <row r="45" spans="1:9" x14ac:dyDescent="0.25">
      <c r="A45" s="7">
        <v>46130</v>
      </c>
      <c r="B45" s="20">
        <v>2107</v>
      </c>
      <c r="C45" s="20" t="s">
        <v>418</v>
      </c>
      <c r="D45" s="80">
        <v>844.22</v>
      </c>
      <c r="E45" s="20">
        <v>14</v>
      </c>
      <c r="F45" s="80">
        <v>60.301000000000002</v>
      </c>
      <c r="G45" s="80">
        <v>3.1909999999999998</v>
      </c>
      <c r="H45" s="66" t="str">
        <f>IF(B45="","",VLOOKUP(B45,[1]BASEEMPRESA!$A$2:$AAA$11936,2))</f>
        <v>NDB HOLDING AGRICOLA LTDA - MATRIZ</v>
      </c>
      <c r="I45" s="20" t="str">
        <f t="shared" si="0"/>
        <v>abr</v>
      </c>
    </row>
    <row r="46" spans="1:9" x14ac:dyDescent="0.25">
      <c r="A46" s="7">
        <v>46130</v>
      </c>
      <c r="B46" s="20">
        <v>7004</v>
      </c>
      <c r="C46" s="20" t="s">
        <v>419</v>
      </c>
      <c r="D46" s="80">
        <v>192.72</v>
      </c>
      <c r="E46" s="20">
        <v>3</v>
      </c>
      <c r="F46" s="80">
        <v>64.239999999999995</v>
      </c>
      <c r="G46" s="80">
        <v>33.996000000000002</v>
      </c>
      <c r="H46" s="66" t="str">
        <f>IF(B46="","",VLOOKUP(B46,[1]BASEEMPRESA!$A$2:$AAA$11936,2))</f>
        <v>EMERSON LUIS MORO</v>
      </c>
      <c r="I46" s="20" t="str">
        <f t="shared" si="0"/>
        <v>abr</v>
      </c>
    </row>
    <row r="47" spans="1:9" x14ac:dyDescent="0.25">
      <c r="A47" s="7">
        <v>46130</v>
      </c>
      <c r="B47" s="20">
        <v>7006</v>
      </c>
      <c r="C47" s="20" t="s">
        <v>420</v>
      </c>
      <c r="D47" s="80">
        <v>68.5</v>
      </c>
      <c r="E47" s="20">
        <v>1</v>
      </c>
      <c r="F47" s="80">
        <v>68.5</v>
      </c>
      <c r="G47" s="80">
        <v>10</v>
      </c>
      <c r="H47" s="66" t="str">
        <f>IF(B47="","",VLOOKUP(B47,[1]BASEEMPRESA!$A$2:$AAA$11936,2))</f>
        <v>INAMARQUE SOUZA MACHADO</v>
      </c>
      <c r="I47" s="20" t="str">
        <f t="shared" si="0"/>
        <v>abr</v>
      </c>
    </row>
    <row r="48" spans="1:9" x14ac:dyDescent="0.25">
      <c r="A48" s="7">
        <v>46130</v>
      </c>
      <c r="B48" s="20">
        <v>7007</v>
      </c>
      <c r="C48" s="20" t="s">
        <v>420</v>
      </c>
      <c r="D48" s="80">
        <v>264.36</v>
      </c>
      <c r="E48" s="20">
        <v>4</v>
      </c>
      <c r="F48" s="80">
        <v>66.09</v>
      </c>
      <c r="G48" s="80">
        <v>18.591000000000001</v>
      </c>
      <c r="H48" s="66" t="str">
        <f>IF(B48="","",VLOOKUP(B48,[1]BASEEMPRESA!$A$2:$AAA$11936,2))</f>
        <v>MVS TRANSPORTE LTDA</v>
      </c>
      <c r="I48" s="20" t="str">
        <f t="shared" si="0"/>
        <v>abr</v>
      </c>
    </row>
    <row r="49" spans="1:9" x14ac:dyDescent="0.25">
      <c r="A49" s="7">
        <v>46130</v>
      </c>
      <c r="B49" s="20">
        <v>7008</v>
      </c>
      <c r="C49" s="20" t="s">
        <v>419</v>
      </c>
      <c r="D49" s="80">
        <v>119.48</v>
      </c>
      <c r="E49" s="20">
        <v>2</v>
      </c>
      <c r="F49" s="80">
        <v>59.74</v>
      </c>
      <c r="G49" s="80">
        <v>39.871000000000002</v>
      </c>
      <c r="H49" s="66" t="str">
        <f>IF(B49="","",VLOOKUP(B49,[1]BASEEMPRESA!$A$2:$AAA$11936,2))</f>
        <v>E L DE OLIVEIRA JUNIOR EDIMAR TRANSPORTES</v>
      </c>
      <c r="I49" s="20" t="str">
        <f t="shared" si="0"/>
        <v>abr</v>
      </c>
    </row>
    <row r="50" spans="1:9" x14ac:dyDescent="0.25">
      <c r="A50" s="7">
        <v>46130</v>
      </c>
      <c r="B50" s="20">
        <v>7010</v>
      </c>
      <c r="C50" s="20" t="s">
        <v>419</v>
      </c>
      <c r="D50" s="80">
        <v>186.18</v>
      </c>
      <c r="E50" s="20">
        <v>3</v>
      </c>
      <c r="F50" s="80">
        <v>62.06</v>
      </c>
      <c r="G50" s="80">
        <v>30.614000000000001</v>
      </c>
      <c r="H50" s="66" t="str">
        <f>IF(B50="","",VLOOKUP(B50,[1]BASEEMPRESA!$A$2:$AAA$11936,2))</f>
        <v>BAYER LOGISTICA E TRANSPORTES LTDA</v>
      </c>
      <c r="I50" s="20" t="str">
        <f t="shared" si="0"/>
        <v>abr</v>
      </c>
    </row>
    <row r="51" spans="1:9" x14ac:dyDescent="0.25">
      <c r="A51" s="7">
        <v>46130</v>
      </c>
      <c r="B51" s="20">
        <v>7017</v>
      </c>
      <c r="C51" s="20" t="s">
        <v>419</v>
      </c>
      <c r="D51" s="80">
        <v>128.18</v>
      </c>
      <c r="E51" s="20">
        <v>2</v>
      </c>
      <c r="F51" s="80">
        <v>64.09</v>
      </c>
      <c r="G51" s="80">
        <v>39.847999999999999</v>
      </c>
      <c r="H51" s="66" t="str">
        <f>IF(B51="","",VLOOKUP(B51,[1]BASEEMPRESA!$A$2:$AAA$11936,2))</f>
        <v>BAYER LOGISTICA E TRANSPORTES LTDA</v>
      </c>
      <c r="I51" s="20" t="str">
        <f t="shared" si="0"/>
        <v>abr</v>
      </c>
    </row>
    <row r="52" spans="1:9" x14ac:dyDescent="0.25">
      <c r="A52" s="7">
        <v>46130</v>
      </c>
      <c r="B52" s="20">
        <v>7018</v>
      </c>
      <c r="C52" s="20" t="s">
        <v>419</v>
      </c>
      <c r="D52" s="80">
        <v>120.5</v>
      </c>
      <c r="E52" s="20">
        <v>2</v>
      </c>
      <c r="F52" s="80">
        <v>60.25</v>
      </c>
      <c r="G52" s="80">
        <v>62.366</v>
      </c>
      <c r="H52" s="66" t="str">
        <f>IF(B52="","",VLOOKUP(B52,[1]BASEEMPRESA!$A$2:$AAA$11936,2))</f>
        <v>SC MANUTENCOES LTDA</v>
      </c>
      <c r="I52" s="20" t="str">
        <f t="shared" si="0"/>
        <v>abr</v>
      </c>
    </row>
    <row r="53" spans="1:9" x14ac:dyDescent="0.25">
      <c r="A53" s="7">
        <v>46130</v>
      </c>
      <c r="B53" s="20">
        <v>7021</v>
      </c>
      <c r="C53" s="20" t="s">
        <v>419</v>
      </c>
      <c r="D53" s="80">
        <v>116.92</v>
      </c>
      <c r="E53" s="20">
        <v>2</v>
      </c>
      <c r="F53" s="80">
        <v>58.46</v>
      </c>
      <c r="G53" s="80">
        <v>50.378</v>
      </c>
      <c r="H53" s="66" t="str">
        <f>IF(B53="","",VLOOKUP(B53,[1]BASEEMPRESA!$A$2:$AAA$11936,2))</f>
        <v>NEIA TRANSPORTES LTDA</v>
      </c>
      <c r="I53" s="20" t="str">
        <f t="shared" si="0"/>
        <v>abr</v>
      </c>
    </row>
    <row r="54" spans="1:9" x14ac:dyDescent="0.25">
      <c r="A54" s="7">
        <v>46130</v>
      </c>
      <c r="B54" s="20">
        <v>7032</v>
      </c>
      <c r="C54" s="20" t="s">
        <v>419</v>
      </c>
      <c r="D54" s="80">
        <v>179.64</v>
      </c>
      <c r="E54" s="20">
        <v>3</v>
      </c>
      <c r="F54" s="80">
        <v>59.88</v>
      </c>
      <c r="G54" s="80">
        <v>5.4630000000000001</v>
      </c>
      <c r="H54" s="66" t="str">
        <f>IF(B54="","",VLOOKUP(B54,[1]BASEEMPRESA!$A$2:$AAA$11936,2))</f>
        <v>REGINA M. DOS S. SILVA CARGAS</v>
      </c>
      <c r="I54" s="20" t="str">
        <f t="shared" si="0"/>
        <v>abr</v>
      </c>
    </row>
    <row r="55" spans="1:9" x14ac:dyDescent="0.25">
      <c r="A55" s="7">
        <v>46130</v>
      </c>
      <c r="B55" s="20">
        <v>7033</v>
      </c>
      <c r="C55" s="20" t="s">
        <v>419</v>
      </c>
      <c r="D55" s="80">
        <v>262.27999999999997</v>
      </c>
      <c r="E55" s="20">
        <v>4</v>
      </c>
      <c r="F55" s="80">
        <v>65.569999999999993</v>
      </c>
      <c r="G55" s="80">
        <v>13.69</v>
      </c>
      <c r="H55" s="66" t="str">
        <f>IF(B55="","",VLOOKUP(B55,[1]BASEEMPRESA!$A$2:$AAA$11936,2))</f>
        <v>E L DE OLIVEIRA JUNIOR EDIMAR TRANSPORTES</v>
      </c>
      <c r="I55" s="20" t="str">
        <f t="shared" si="0"/>
        <v>abr</v>
      </c>
    </row>
    <row r="56" spans="1:9" x14ac:dyDescent="0.25">
      <c r="A56" s="7">
        <v>46130</v>
      </c>
      <c r="B56" s="20">
        <v>7036</v>
      </c>
      <c r="C56" s="20" t="s">
        <v>419</v>
      </c>
      <c r="D56" s="80">
        <v>257.83999999999997</v>
      </c>
      <c r="E56" s="20">
        <v>4</v>
      </c>
      <c r="F56" s="80">
        <v>64.459999999999994</v>
      </c>
      <c r="G56" s="80">
        <v>29.323</v>
      </c>
      <c r="H56" s="66" t="str">
        <f>IF(B56="","",VLOOKUP(B56,[1]BASEEMPRESA!$A$2:$AAA$11936,2))</f>
        <v>EMERSON LUIS MORO</v>
      </c>
      <c r="I56" s="20" t="str">
        <f t="shared" si="0"/>
        <v>abr</v>
      </c>
    </row>
    <row r="57" spans="1:9" x14ac:dyDescent="0.25">
      <c r="A57" s="7">
        <v>46130</v>
      </c>
      <c r="B57" s="20">
        <v>7038</v>
      </c>
      <c r="C57" s="20" t="s">
        <v>420</v>
      </c>
      <c r="D57" s="80">
        <v>129.74</v>
      </c>
      <c r="E57" s="20">
        <v>2</v>
      </c>
      <c r="F57" s="80">
        <v>64.87</v>
      </c>
      <c r="G57" s="80">
        <v>36.722000000000001</v>
      </c>
      <c r="H57" s="66" t="str">
        <f>IF(B57="","",VLOOKUP(B57,[1]BASEEMPRESA!$A$2:$AAA$11936,2))</f>
        <v>JERE SERVICOS DE TRANSPORTE E LOCACAO LTDA</v>
      </c>
      <c r="I57" s="20" t="str">
        <f t="shared" si="0"/>
        <v>abr</v>
      </c>
    </row>
    <row r="58" spans="1:9" x14ac:dyDescent="0.25">
      <c r="A58" s="7">
        <v>46130</v>
      </c>
      <c r="B58" s="20">
        <v>7042</v>
      </c>
      <c r="C58" s="20" t="s">
        <v>420</v>
      </c>
      <c r="D58" s="80">
        <v>128.58000000000001</v>
      </c>
      <c r="E58" s="20">
        <v>2</v>
      </c>
      <c r="F58" s="80">
        <v>64.290000000000006</v>
      </c>
      <c r="G58" s="80">
        <v>36.308999999999997</v>
      </c>
      <c r="H58" s="66" t="str">
        <f>IF(B58="","",VLOOKUP(B58,[1]BASEEMPRESA!$A$2:$AAA$11936,2))</f>
        <v>SERVICOS DE TRANSPORTES E LOCACAO VALE DO ITAUNAS LTDA</v>
      </c>
      <c r="I58" s="20" t="str">
        <f t="shared" si="0"/>
        <v>abr</v>
      </c>
    </row>
    <row r="59" spans="1:9" x14ac:dyDescent="0.25">
      <c r="A59" s="7">
        <v>46130</v>
      </c>
      <c r="B59" s="20">
        <v>7045</v>
      </c>
      <c r="C59" s="20" t="s">
        <v>421</v>
      </c>
      <c r="D59" s="80">
        <v>181.58</v>
      </c>
      <c r="E59" s="20">
        <v>3</v>
      </c>
      <c r="F59" s="80">
        <v>60.527000000000001</v>
      </c>
      <c r="G59" s="80">
        <v>27.120999999999999</v>
      </c>
      <c r="H59" s="66" t="str">
        <f>IF(B59="","",VLOOKUP(B59,[1]BASEEMPRESA!$A$2:$AAA$11936,2))</f>
        <v>REGINA M. DOS S. SILVA CARGAS</v>
      </c>
      <c r="I59" s="20" t="str">
        <f t="shared" si="0"/>
        <v>abr</v>
      </c>
    </row>
    <row r="60" spans="1:9" x14ac:dyDescent="0.25">
      <c r="A60" s="7">
        <v>46130</v>
      </c>
      <c r="B60" s="20">
        <v>7047</v>
      </c>
      <c r="C60" s="20" t="s">
        <v>419</v>
      </c>
      <c r="D60" s="80">
        <v>258.16000000000003</v>
      </c>
      <c r="E60" s="20">
        <v>4</v>
      </c>
      <c r="F60" s="80">
        <v>64.540000000000006</v>
      </c>
      <c r="G60" s="80">
        <v>23.36</v>
      </c>
      <c r="H60" s="66" t="str">
        <f>IF(B60="","",VLOOKUP(B60,[1]BASEEMPRESA!$A$2:$AAA$11936,2))</f>
        <v>BAYER LOGISTICA E TRANSPORTES LTDA</v>
      </c>
      <c r="I60" s="20" t="str">
        <f t="shared" si="0"/>
        <v>abr</v>
      </c>
    </row>
    <row r="61" spans="1:9" x14ac:dyDescent="0.25">
      <c r="A61" s="7">
        <v>46130</v>
      </c>
      <c r="B61" s="20">
        <v>7048</v>
      </c>
      <c r="C61" s="20" t="s">
        <v>419</v>
      </c>
      <c r="D61" s="80">
        <v>61.22</v>
      </c>
      <c r="E61" s="20">
        <v>1</v>
      </c>
      <c r="F61" s="80">
        <v>61.22</v>
      </c>
      <c r="G61" s="80">
        <v>41.75</v>
      </c>
      <c r="H61" s="66" t="str">
        <f>IF(B61="","",VLOOKUP(B61,[1]BASEEMPRESA!$A$2:$AAA$11936,2))</f>
        <v>SERVICOS DE TRANSPORTES E LOCACAO VALE DO ITAUNAS LTDA</v>
      </c>
      <c r="I61" s="20" t="str">
        <f t="shared" si="0"/>
        <v>abr</v>
      </c>
    </row>
    <row r="62" spans="1:9" x14ac:dyDescent="0.25">
      <c r="A62" s="7">
        <v>46130</v>
      </c>
      <c r="B62" s="20">
        <v>7052</v>
      </c>
      <c r="C62" s="20" t="s">
        <v>420</v>
      </c>
      <c r="D62" s="80">
        <v>177.9</v>
      </c>
      <c r="E62" s="20">
        <v>3</v>
      </c>
      <c r="F62" s="80">
        <v>59.3</v>
      </c>
      <c r="G62" s="80">
        <v>28.792000000000002</v>
      </c>
      <c r="H62" s="66" t="str">
        <f>IF(B62="","",VLOOKUP(B62,[1]BASEEMPRESA!$A$2:$AAA$11936,2))</f>
        <v>JERE SERVICOS DE TRANSPORTE E LOCACAO LTDA</v>
      </c>
      <c r="I62" s="20" t="str">
        <f t="shared" si="0"/>
        <v>abr</v>
      </c>
    </row>
    <row r="63" spans="1:9" x14ac:dyDescent="0.25">
      <c r="A63" s="7">
        <v>46130</v>
      </c>
      <c r="B63" s="20">
        <v>7053</v>
      </c>
      <c r="C63" s="20" t="s">
        <v>420</v>
      </c>
      <c r="D63" s="80">
        <v>188.92</v>
      </c>
      <c r="E63" s="20">
        <v>3</v>
      </c>
      <c r="F63" s="80">
        <v>62.972999999999999</v>
      </c>
      <c r="G63" s="80">
        <v>36.6</v>
      </c>
      <c r="H63" s="66" t="str">
        <f>IF(B63="","",VLOOKUP(B63,[1]BASEEMPRESA!$A$2:$AAA$11936,2))</f>
        <v>TAVARES E MORAES TRANSPORTES LTDA</v>
      </c>
      <c r="I63" s="20" t="str">
        <f t="shared" si="0"/>
        <v>abr</v>
      </c>
    </row>
    <row r="64" spans="1:9" x14ac:dyDescent="0.25">
      <c r="A64" s="7">
        <v>46130</v>
      </c>
      <c r="B64" s="20">
        <v>7054</v>
      </c>
      <c r="C64" s="20" t="s">
        <v>419</v>
      </c>
      <c r="D64" s="80">
        <v>263.18</v>
      </c>
      <c r="E64" s="20">
        <v>4</v>
      </c>
      <c r="F64" s="80">
        <v>65.795000000000002</v>
      </c>
      <c r="G64" s="80">
        <v>34.29</v>
      </c>
      <c r="H64" s="66" t="str">
        <f>IF(B64="","",VLOOKUP(B64,[1]BASEEMPRESA!$A$2:$AAA$11936,2))</f>
        <v>TAVARES E MORAES TRANSPORTES LTDA</v>
      </c>
      <c r="I64" s="20" t="str">
        <f t="shared" si="0"/>
        <v>abr</v>
      </c>
    </row>
    <row r="65" spans="1:9" x14ac:dyDescent="0.25">
      <c r="A65" s="7">
        <v>46130</v>
      </c>
      <c r="B65" s="20">
        <v>7188</v>
      </c>
      <c r="C65" s="20" t="s">
        <v>419</v>
      </c>
      <c r="D65" s="80">
        <v>63.02</v>
      </c>
      <c r="E65" s="20">
        <v>1</v>
      </c>
      <c r="F65" s="80">
        <v>63.02</v>
      </c>
      <c r="G65" s="80">
        <v>85</v>
      </c>
      <c r="H65" s="66" t="str">
        <f>IF(B65="","",VLOOKUP(B65,[1]BASEEMPRESA!$A$2:$AAA$11936,2))</f>
        <v>C C GOMES TRANSPORTES</v>
      </c>
      <c r="I65" s="20" t="str">
        <f t="shared" si="0"/>
        <v>abr</v>
      </c>
    </row>
    <row r="66" spans="1:9" x14ac:dyDescent="0.25">
      <c r="A66" s="7">
        <v>46130</v>
      </c>
      <c r="B66" s="20">
        <v>7221</v>
      </c>
      <c r="C66" s="20" t="s">
        <v>420</v>
      </c>
      <c r="D66" s="80">
        <v>129.62</v>
      </c>
      <c r="E66" s="20">
        <v>2</v>
      </c>
      <c r="F66" s="80">
        <v>64.81</v>
      </c>
      <c r="G66" s="80">
        <v>48.832000000000001</v>
      </c>
      <c r="H66" s="66" t="str">
        <f>IF(B66="","",VLOOKUP(B66,[1]BASEEMPRESA!$A$2:$AAA$11936,2))</f>
        <v>BAYER LOGISTICA E TRANSPORTES LTDA</v>
      </c>
      <c r="I66" s="20" t="str">
        <f t="shared" si="0"/>
        <v>abr</v>
      </c>
    </row>
    <row r="67" spans="1:9" x14ac:dyDescent="0.25">
      <c r="A67" s="7">
        <v>46130</v>
      </c>
      <c r="B67" s="20">
        <v>7224</v>
      </c>
      <c r="C67" s="20" t="s">
        <v>419</v>
      </c>
      <c r="D67" s="80">
        <v>256</v>
      </c>
      <c r="E67" s="20">
        <v>4</v>
      </c>
      <c r="F67" s="80">
        <v>64</v>
      </c>
      <c r="G67" s="80">
        <v>47.97</v>
      </c>
      <c r="H67" s="66" t="str">
        <f>IF(B67="","",VLOOKUP(B67,[1]BASEEMPRESA!$A$2:$AAA$11936,2))</f>
        <v>EMERSON LUIS MORO</v>
      </c>
      <c r="I67" s="20" t="str">
        <f t="shared" ref="I67:I130" si="1">TEXT(A67,"mmm")</f>
        <v>abr</v>
      </c>
    </row>
    <row r="68" spans="1:9" x14ac:dyDescent="0.25">
      <c r="A68" s="7">
        <v>46130</v>
      </c>
      <c r="B68" s="20">
        <v>7228</v>
      </c>
      <c r="C68" s="20" t="s">
        <v>419</v>
      </c>
      <c r="D68" s="80">
        <v>194.02</v>
      </c>
      <c r="E68" s="20">
        <v>3</v>
      </c>
      <c r="F68" s="80">
        <v>64.673000000000002</v>
      </c>
      <c r="G68" s="80">
        <v>26.039000000000001</v>
      </c>
      <c r="H68" s="66" t="str">
        <f>IF(B68="","",VLOOKUP(B68,[1]BASEEMPRESA!$A$2:$AAA$11936,2))</f>
        <v>MVS TRANSPORTE LTDA</v>
      </c>
      <c r="I68" s="20" t="str">
        <f t="shared" si="1"/>
        <v>abr</v>
      </c>
    </row>
    <row r="69" spans="1:9" x14ac:dyDescent="0.25">
      <c r="A69" s="7">
        <v>46130</v>
      </c>
      <c r="B69" s="20">
        <v>7234</v>
      </c>
      <c r="C69" s="20" t="s">
        <v>419</v>
      </c>
      <c r="D69" s="80">
        <v>251.26</v>
      </c>
      <c r="E69" s="20">
        <v>4</v>
      </c>
      <c r="F69" s="80">
        <v>62.814999999999998</v>
      </c>
      <c r="G69" s="80">
        <v>26.664000000000001</v>
      </c>
      <c r="H69" s="66" t="str">
        <f>IF(B69="","",VLOOKUP(B69,[1]BASEEMPRESA!$A$2:$AAA$11936,2))</f>
        <v>TRANSPORTES M &amp; J LTDA</v>
      </c>
      <c r="I69" s="20" t="str">
        <f t="shared" si="1"/>
        <v>abr</v>
      </c>
    </row>
    <row r="70" spans="1:9" x14ac:dyDescent="0.25">
      <c r="A70" s="7">
        <v>46130</v>
      </c>
      <c r="B70" s="20">
        <v>7238</v>
      </c>
      <c r="C70" s="20" t="s">
        <v>421</v>
      </c>
      <c r="D70" s="80">
        <v>134.6</v>
      </c>
      <c r="E70" s="20">
        <v>2</v>
      </c>
      <c r="F70" s="80">
        <v>67.3</v>
      </c>
      <c r="G70" s="80">
        <v>46.173999999999999</v>
      </c>
      <c r="H70" s="66" t="str">
        <f>IF(B70="","",VLOOKUP(B70,[1]BASEEMPRESA!$A$2:$AAA$11936,2))</f>
        <v>R S SANTOS TRANSPORTES LTDA</v>
      </c>
      <c r="I70" s="20" t="str">
        <f t="shared" si="1"/>
        <v>abr</v>
      </c>
    </row>
    <row r="71" spans="1:9" x14ac:dyDescent="0.25">
      <c r="A71" s="7">
        <v>46130</v>
      </c>
      <c r="B71" s="20">
        <v>7257</v>
      </c>
      <c r="C71" s="20" t="s">
        <v>420</v>
      </c>
      <c r="D71" s="80">
        <v>172.88</v>
      </c>
      <c r="E71" s="20">
        <v>5</v>
      </c>
      <c r="F71" s="80">
        <v>34.576000000000001</v>
      </c>
      <c r="G71" s="80">
        <v>33.991999999999997</v>
      </c>
      <c r="H71" s="66" t="str">
        <f>IF(B71="","",VLOOKUP(B71,[1]BASEEMPRESA!$A$2:$AAA$11936,2))</f>
        <v>EMERSON LUIS MORO</v>
      </c>
      <c r="I71" s="20" t="str">
        <f t="shared" si="1"/>
        <v>abr</v>
      </c>
    </row>
    <row r="72" spans="1:9" x14ac:dyDescent="0.25">
      <c r="A72" s="7">
        <v>46130</v>
      </c>
      <c r="B72" s="20">
        <v>7260</v>
      </c>
      <c r="C72" s="20" t="s">
        <v>420</v>
      </c>
      <c r="D72" s="80">
        <v>240.24</v>
      </c>
      <c r="E72" s="20">
        <v>4</v>
      </c>
      <c r="F72" s="80">
        <v>60.06</v>
      </c>
      <c r="G72" s="80">
        <v>24.908000000000001</v>
      </c>
      <c r="H72" s="66" t="str">
        <f>IF(B72="","",VLOOKUP(B72,[1]BASEEMPRESA!$A$2:$AAA$11936,2))</f>
        <v>E L DE OLIVEIRA JUNIOR EDIMAR TRANSPORTES</v>
      </c>
      <c r="I72" s="20" t="str">
        <f t="shared" si="1"/>
        <v>abr</v>
      </c>
    </row>
    <row r="73" spans="1:9" x14ac:dyDescent="0.25">
      <c r="A73" s="7">
        <v>46130</v>
      </c>
      <c r="B73" s="20">
        <v>7263</v>
      </c>
      <c r="C73" s="20" t="s">
        <v>419</v>
      </c>
      <c r="D73" s="80">
        <v>270.60000000000002</v>
      </c>
      <c r="E73" s="20">
        <v>4</v>
      </c>
      <c r="F73" s="80">
        <v>67.650000000000006</v>
      </c>
      <c r="G73" s="80">
        <v>18.045999999999999</v>
      </c>
      <c r="H73" s="66" t="str">
        <f>IF(B73="","",VLOOKUP(B73,[1]BASEEMPRESA!$A$2:$AAA$11936,2))</f>
        <v>ESTEL SERVICOS DE TRANSPORTES E LOCACAO LTDA</v>
      </c>
      <c r="I73" s="20" t="str">
        <f t="shared" si="1"/>
        <v>abr</v>
      </c>
    </row>
    <row r="74" spans="1:9" x14ac:dyDescent="0.25">
      <c r="A74" s="7">
        <v>46130</v>
      </c>
      <c r="B74" s="20">
        <v>7264</v>
      </c>
      <c r="C74" s="20" t="s">
        <v>419</v>
      </c>
      <c r="D74" s="80">
        <v>258.77999999999997</v>
      </c>
      <c r="E74" s="20">
        <v>4</v>
      </c>
      <c r="F74" s="80">
        <v>64.694999999999993</v>
      </c>
      <c r="G74" s="80">
        <v>26.01</v>
      </c>
      <c r="H74" s="66" t="str">
        <f>IF(B74="","",VLOOKUP(B74,[1]BASEEMPRESA!$A$2:$AAA$11936,2))</f>
        <v>W &amp; E SERVICOS DE TRANSPORTE LTDA</v>
      </c>
      <c r="I74" s="20" t="str">
        <f t="shared" si="1"/>
        <v>abr</v>
      </c>
    </row>
    <row r="75" spans="1:9" x14ac:dyDescent="0.25">
      <c r="A75" s="7">
        <v>46130</v>
      </c>
      <c r="B75" s="20">
        <v>7279</v>
      </c>
      <c r="C75" s="20" t="s">
        <v>420</v>
      </c>
      <c r="D75" s="80">
        <v>191.96</v>
      </c>
      <c r="E75" s="20">
        <v>3</v>
      </c>
      <c r="F75" s="80">
        <v>63.987000000000002</v>
      </c>
      <c r="G75" s="80">
        <v>46.023000000000003</v>
      </c>
      <c r="H75" s="66" t="str">
        <f>IF(B75="","",VLOOKUP(B75,[1]BASEEMPRESA!$A$2:$AAA$11936,2))</f>
        <v>CVL TRANSPORTES LTDA</v>
      </c>
      <c r="I75" s="20" t="str">
        <f t="shared" si="1"/>
        <v>abr</v>
      </c>
    </row>
    <row r="76" spans="1:9" x14ac:dyDescent="0.25">
      <c r="A76" s="7">
        <v>46130</v>
      </c>
      <c r="B76" s="20">
        <v>7282</v>
      </c>
      <c r="C76" s="20" t="s">
        <v>419</v>
      </c>
      <c r="D76" s="80">
        <v>249.36</v>
      </c>
      <c r="E76" s="20">
        <v>4</v>
      </c>
      <c r="F76" s="80">
        <v>62.34</v>
      </c>
      <c r="G76" s="80">
        <v>29.143999999999998</v>
      </c>
      <c r="H76" s="66" t="str">
        <f>IF(B76="","",VLOOKUP(B76,[1]BASEEMPRESA!$A$2:$AAA$11936,2))</f>
        <v>EMERSON LUIS MORO</v>
      </c>
      <c r="I76" s="20" t="str">
        <f t="shared" si="1"/>
        <v>abr</v>
      </c>
    </row>
    <row r="77" spans="1:9" x14ac:dyDescent="0.25">
      <c r="A77" s="7">
        <v>46130</v>
      </c>
      <c r="B77" s="20">
        <v>7299</v>
      </c>
      <c r="C77" s="20" t="s">
        <v>419</v>
      </c>
      <c r="D77" s="80">
        <v>120.74</v>
      </c>
      <c r="E77" s="20">
        <v>2</v>
      </c>
      <c r="F77" s="80">
        <v>60.37</v>
      </c>
      <c r="G77" s="80">
        <v>15</v>
      </c>
      <c r="H77" s="66" t="str">
        <f>IF(B77="","",VLOOKUP(B77,[1]BASEEMPRESA!$A$2:$AAA$11936,2))</f>
        <v>JERE SERVICOS DE TRANSPORTE E LOCACAO LTDA</v>
      </c>
      <c r="I77" s="20" t="str">
        <f t="shared" si="1"/>
        <v>abr</v>
      </c>
    </row>
    <row r="78" spans="1:9" x14ac:dyDescent="0.25">
      <c r="A78" s="7">
        <v>46130</v>
      </c>
      <c r="B78" s="20">
        <v>7301</v>
      </c>
      <c r="C78" s="20" t="s">
        <v>419</v>
      </c>
      <c r="D78" s="80">
        <v>130.08000000000001</v>
      </c>
      <c r="E78" s="20">
        <v>2</v>
      </c>
      <c r="F78" s="80">
        <v>65.040000000000006</v>
      </c>
      <c r="G78" s="80">
        <v>49.601999999999997</v>
      </c>
      <c r="H78" s="66" t="str">
        <f>IF(B78="","",VLOOKUP(B78,[1]BASEEMPRESA!$A$2:$AAA$11936,2))</f>
        <v>SERVICOS DE TRANSPORTES E LOCACAO VALE DO ITAUNAS LTDA</v>
      </c>
      <c r="I78" s="20" t="str">
        <f t="shared" si="1"/>
        <v>abr</v>
      </c>
    </row>
    <row r="79" spans="1:9" x14ac:dyDescent="0.25">
      <c r="A79" s="7">
        <v>46130</v>
      </c>
      <c r="B79" s="20">
        <v>7304</v>
      </c>
      <c r="C79" s="20" t="s">
        <v>419</v>
      </c>
      <c r="D79" s="80">
        <v>187.94</v>
      </c>
      <c r="E79" s="20">
        <v>3</v>
      </c>
      <c r="F79" s="80">
        <v>62.646999999999998</v>
      </c>
      <c r="G79" s="80">
        <v>41.533999999999999</v>
      </c>
      <c r="H79" s="66" t="str">
        <f>IF(B79="","",VLOOKUP(B79,[1]BASEEMPRESA!$A$2:$AAA$11936,2))</f>
        <v>SERVICOS DE TRANSPORTES E LOCACAO VALE DO ITAUNAS LTDA</v>
      </c>
      <c r="I79" s="20" t="str">
        <f t="shared" si="1"/>
        <v>abr</v>
      </c>
    </row>
    <row r="80" spans="1:9" x14ac:dyDescent="0.25">
      <c r="A80" s="7">
        <v>46130</v>
      </c>
      <c r="B80" s="20">
        <v>7334</v>
      </c>
      <c r="C80" s="20" t="s">
        <v>421</v>
      </c>
      <c r="D80" s="80">
        <v>125.82</v>
      </c>
      <c r="E80" s="20">
        <v>2</v>
      </c>
      <c r="F80" s="80">
        <v>62.91</v>
      </c>
      <c r="G80" s="80">
        <v>41.557000000000002</v>
      </c>
      <c r="H80" s="66" t="str">
        <f>IF(B80="","",VLOOKUP(B80,[1]BASEEMPRESA!$A$2:$AAA$11936,2))</f>
        <v>ROCHA TRANSPORTES DE MUCURI LTDA</v>
      </c>
      <c r="I80" s="20" t="str">
        <f t="shared" si="1"/>
        <v>abr</v>
      </c>
    </row>
    <row r="81" spans="1:9" x14ac:dyDescent="0.25">
      <c r="A81" s="7">
        <v>46130</v>
      </c>
      <c r="B81" s="20">
        <v>7337</v>
      </c>
      <c r="C81" s="20" t="s">
        <v>419</v>
      </c>
      <c r="D81" s="80">
        <v>184.58</v>
      </c>
      <c r="E81" s="20">
        <v>3</v>
      </c>
      <c r="F81" s="80">
        <v>61.527000000000001</v>
      </c>
      <c r="G81" s="80">
        <v>39.33</v>
      </c>
      <c r="H81" s="66" t="str">
        <f>IF(B81="","",VLOOKUP(B81,[1]BASEEMPRESA!$A$2:$AAA$11936,2))</f>
        <v>REGINA M. DOS S. SILVA CARGAS</v>
      </c>
      <c r="I81" s="20" t="str">
        <f t="shared" si="1"/>
        <v>abr</v>
      </c>
    </row>
    <row r="82" spans="1:9" x14ac:dyDescent="0.25">
      <c r="A82" s="7">
        <v>46130</v>
      </c>
      <c r="B82" s="20">
        <v>7343</v>
      </c>
      <c r="C82" s="20" t="s">
        <v>421</v>
      </c>
      <c r="D82" s="80">
        <v>257.72000000000003</v>
      </c>
      <c r="E82" s="20">
        <v>9</v>
      </c>
      <c r="F82" s="80">
        <v>28.635999999999999</v>
      </c>
      <c r="G82" s="80">
        <v>2.7469999999999999</v>
      </c>
      <c r="H82" s="66" t="str">
        <f>IF(B82="","",VLOOKUP(B82,[1]BASEEMPRESA!$A$2:$AAA$11936,2))</f>
        <v>E L DE OLIVEIRA JUNIOR EDIMAR TRANSPORTES</v>
      </c>
      <c r="I82" s="20" t="str">
        <f t="shared" si="1"/>
        <v>abr</v>
      </c>
    </row>
    <row r="83" spans="1:9" x14ac:dyDescent="0.25">
      <c r="A83" s="7">
        <v>46130</v>
      </c>
      <c r="B83" s="20">
        <v>7352</v>
      </c>
      <c r="C83" s="20" t="s">
        <v>421</v>
      </c>
      <c r="D83" s="80">
        <v>59.28</v>
      </c>
      <c r="E83" s="20">
        <v>1</v>
      </c>
      <c r="F83" s="80">
        <v>59.28</v>
      </c>
      <c r="G83" s="80">
        <v>41.75</v>
      </c>
      <c r="H83" s="66" t="str">
        <f>IF(B83="","",VLOOKUP(B83,[1]BASEEMPRESA!$A$2:$AAA$11936,2))</f>
        <v>WESLEI M DOS SANTOS</v>
      </c>
      <c r="I83" s="20" t="str">
        <f t="shared" si="1"/>
        <v>abr</v>
      </c>
    </row>
    <row r="84" spans="1:9" x14ac:dyDescent="0.25">
      <c r="A84" s="7">
        <v>46130</v>
      </c>
      <c r="B84" s="20">
        <v>7355</v>
      </c>
      <c r="C84" s="20" t="s">
        <v>419</v>
      </c>
      <c r="D84" s="80">
        <v>195.2</v>
      </c>
      <c r="E84" s="20">
        <v>3</v>
      </c>
      <c r="F84" s="80">
        <v>65.066999999999993</v>
      </c>
      <c r="G84" s="80">
        <v>27</v>
      </c>
      <c r="H84" s="66" t="str">
        <f>IF(B84="","",VLOOKUP(B84,[1]BASEEMPRESA!$A$2:$AAA$11936,2))</f>
        <v>WESLEI M DOS SANTOS</v>
      </c>
      <c r="I84" s="20" t="str">
        <f t="shared" si="1"/>
        <v>abr</v>
      </c>
    </row>
    <row r="85" spans="1:9" x14ac:dyDescent="0.25">
      <c r="A85" s="7">
        <v>46130</v>
      </c>
      <c r="B85" s="20">
        <v>7367</v>
      </c>
      <c r="C85" s="20" t="s">
        <v>419</v>
      </c>
      <c r="D85" s="80">
        <v>113.94</v>
      </c>
      <c r="E85" s="20">
        <v>2</v>
      </c>
      <c r="F85" s="80">
        <v>56.97</v>
      </c>
      <c r="G85" s="80">
        <v>27.123999999999999</v>
      </c>
      <c r="H85" s="66" t="str">
        <f>IF(B85="","",VLOOKUP(B85,[1]BASEEMPRESA!$A$2:$AAA$11936,2))</f>
        <v>JOSE HELIO SILVA SANTOS</v>
      </c>
      <c r="I85" s="20" t="str">
        <f t="shared" si="1"/>
        <v>abr</v>
      </c>
    </row>
    <row r="86" spans="1:9" x14ac:dyDescent="0.25">
      <c r="A86" s="7">
        <v>46130</v>
      </c>
      <c r="B86" s="20">
        <v>7370</v>
      </c>
      <c r="C86" s="20" t="s">
        <v>419</v>
      </c>
      <c r="D86" s="80">
        <v>260.94</v>
      </c>
      <c r="E86" s="20">
        <v>4</v>
      </c>
      <c r="F86" s="80">
        <v>65.234999999999999</v>
      </c>
      <c r="G86" s="80">
        <v>25.065999999999999</v>
      </c>
      <c r="H86" s="66" t="str">
        <f>IF(B86="","",VLOOKUP(B86,[1]BASEEMPRESA!$A$2:$AAA$11936,2))</f>
        <v>JOSE HELIO SILVA SANTOS</v>
      </c>
      <c r="I86" s="20" t="str">
        <f t="shared" si="1"/>
        <v>abr</v>
      </c>
    </row>
    <row r="87" spans="1:9" x14ac:dyDescent="0.25">
      <c r="A87" s="7">
        <v>46130</v>
      </c>
      <c r="B87" s="20">
        <v>7373</v>
      </c>
      <c r="C87" s="20" t="s">
        <v>422</v>
      </c>
      <c r="D87" s="80">
        <v>164.26</v>
      </c>
      <c r="E87" s="20">
        <v>3</v>
      </c>
      <c r="F87" s="80">
        <v>54.753</v>
      </c>
      <c r="G87" s="80">
        <v>43.305</v>
      </c>
      <c r="H87" s="66" t="str">
        <f>IF(B87="","",VLOOKUP(B87,[1]BASEEMPRESA!$A$2:$AAA$11936,2))</f>
        <v>BARBOSA TRANSPORTES E LOGISTICA LTDA</v>
      </c>
      <c r="I87" s="20" t="str">
        <f t="shared" si="1"/>
        <v>abr</v>
      </c>
    </row>
    <row r="88" spans="1:9" x14ac:dyDescent="0.25">
      <c r="A88" s="7">
        <v>46131</v>
      </c>
      <c r="B88" s="20">
        <v>2066</v>
      </c>
      <c r="C88" s="20" t="s">
        <v>418</v>
      </c>
      <c r="D88" s="80">
        <v>776.52</v>
      </c>
      <c r="E88" s="20">
        <v>13</v>
      </c>
      <c r="F88" s="80">
        <v>59.731999999999999</v>
      </c>
      <c r="G88" s="80">
        <v>1.8140000000000001</v>
      </c>
      <c r="H88" s="66" t="str">
        <f>IF(B88="","",VLOOKUP(B88,[1]BASEEMPRESA!$A$2:$AAA$11936,2))</f>
        <v>NDB HOLDING AGRICOLA LTDA - MATRIZ</v>
      </c>
      <c r="I88" s="20" t="str">
        <f t="shared" si="1"/>
        <v>abr</v>
      </c>
    </row>
    <row r="89" spans="1:9" x14ac:dyDescent="0.25">
      <c r="A89" s="7">
        <v>46131</v>
      </c>
      <c r="B89" s="20">
        <v>2067</v>
      </c>
      <c r="C89" s="20" t="s">
        <v>418</v>
      </c>
      <c r="D89" s="80">
        <v>775.34</v>
      </c>
      <c r="E89" s="20">
        <v>13</v>
      </c>
      <c r="F89" s="80">
        <v>59.642000000000003</v>
      </c>
      <c r="G89" s="80">
        <v>1.659</v>
      </c>
      <c r="H89" s="66" t="str">
        <f>IF(B89="","",VLOOKUP(B89,[1]BASEEMPRESA!$A$2:$AAA$11936,2))</f>
        <v>NDB HOLDING AGRICOLA LTDA - MATRIZ</v>
      </c>
      <c r="I89" s="20" t="str">
        <f t="shared" si="1"/>
        <v>abr</v>
      </c>
    </row>
    <row r="90" spans="1:9" x14ac:dyDescent="0.25">
      <c r="A90" s="7">
        <v>46131</v>
      </c>
      <c r="B90" s="20">
        <v>2107</v>
      </c>
      <c r="C90" s="20" t="s">
        <v>418</v>
      </c>
      <c r="D90" s="80">
        <v>661.44</v>
      </c>
      <c r="E90" s="20">
        <v>11</v>
      </c>
      <c r="F90" s="80">
        <v>60.131</v>
      </c>
      <c r="G90" s="80">
        <v>2.8239999999999998</v>
      </c>
      <c r="H90" s="66" t="str">
        <f>IF(B90="","",VLOOKUP(B90,[1]BASEEMPRESA!$A$2:$AAA$11936,2))</f>
        <v>NDB HOLDING AGRICOLA LTDA - MATRIZ</v>
      </c>
      <c r="I90" s="20" t="str">
        <f t="shared" si="1"/>
        <v>abr</v>
      </c>
    </row>
    <row r="91" spans="1:9" x14ac:dyDescent="0.25">
      <c r="A91" s="7">
        <v>46131</v>
      </c>
      <c r="B91" s="20">
        <v>2108</v>
      </c>
      <c r="C91" s="20" t="s">
        <v>418</v>
      </c>
      <c r="D91" s="80">
        <v>112.98</v>
      </c>
      <c r="E91" s="20">
        <v>2</v>
      </c>
      <c r="F91" s="80">
        <v>56.49</v>
      </c>
      <c r="G91" s="80">
        <v>1</v>
      </c>
      <c r="H91" s="66" t="str">
        <f>IF(B91="","",VLOOKUP(B91,[1]BASEEMPRESA!$A$2:$AAA$11936,2))</f>
        <v>NDB HOLDING AGRICOLA LTDA - MATRIZ</v>
      </c>
      <c r="I91" s="20" t="str">
        <f t="shared" si="1"/>
        <v>abr</v>
      </c>
    </row>
    <row r="92" spans="1:9" x14ac:dyDescent="0.25">
      <c r="A92" s="7">
        <v>46131</v>
      </c>
      <c r="B92" s="20">
        <v>7004</v>
      </c>
      <c r="C92" s="20" t="s">
        <v>419</v>
      </c>
      <c r="D92" s="80">
        <v>195.22</v>
      </c>
      <c r="E92" s="20">
        <v>3</v>
      </c>
      <c r="F92" s="80">
        <v>65.072999999999993</v>
      </c>
      <c r="G92" s="80">
        <v>44.978999999999999</v>
      </c>
      <c r="H92" s="66" t="str">
        <f>IF(B92="","",VLOOKUP(B92,[1]BASEEMPRESA!$A$2:$AAA$11936,2))</f>
        <v>EMERSON LUIS MORO</v>
      </c>
      <c r="I92" s="20" t="str">
        <f t="shared" si="1"/>
        <v>abr</v>
      </c>
    </row>
    <row r="93" spans="1:9" x14ac:dyDescent="0.25">
      <c r="A93" s="7">
        <v>46131</v>
      </c>
      <c r="B93" s="20">
        <v>7006</v>
      </c>
      <c r="C93" s="20" t="s">
        <v>420</v>
      </c>
      <c r="D93" s="80">
        <v>183.88</v>
      </c>
      <c r="E93" s="20">
        <v>3</v>
      </c>
      <c r="F93" s="80">
        <v>61.292999999999999</v>
      </c>
      <c r="G93" s="80">
        <v>50.957999999999998</v>
      </c>
      <c r="H93" s="66" t="str">
        <f>IF(B93="","",VLOOKUP(B93,[1]BASEEMPRESA!$A$2:$AAA$11936,2))</f>
        <v>INAMARQUE SOUZA MACHADO</v>
      </c>
      <c r="I93" s="20" t="str">
        <f t="shared" si="1"/>
        <v>abr</v>
      </c>
    </row>
    <row r="94" spans="1:9" x14ac:dyDescent="0.25">
      <c r="A94" s="7">
        <v>46131</v>
      </c>
      <c r="B94" s="20">
        <v>7007</v>
      </c>
      <c r="C94" s="20" t="s">
        <v>420</v>
      </c>
      <c r="D94" s="80">
        <v>246.9</v>
      </c>
      <c r="E94" s="20">
        <v>4</v>
      </c>
      <c r="F94" s="80">
        <v>61.725000000000001</v>
      </c>
      <c r="G94" s="80">
        <v>14.688000000000001</v>
      </c>
      <c r="H94" s="66" t="str">
        <f>IF(B94="","",VLOOKUP(B94,[1]BASEEMPRESA!$A$2:$AAA$11936,2))</f>
        <v>MVS TRANSPORTE LTDA</v>
      </c>
      <c r="I94" s="20" t="str">
        <f t="shared" si="1"/>
        <v>abr</v>
      </c>
    </row>
    <row r="95" spans="1:9" x14ac:dyDescent="0.25">
      <c r="A95" s="7">
        <v>46131</v>
      </c>
      <c r="B95" s="20">
        <v>7008</v>
      </c>
      <c r="C95" s="20" t="s">
        <v>419</v>
      </c>
      <c r="D95" s="80">
        <v>251.88</v>
      </c>
      <c r="E95" s="20">
        <v>4</v>
      </c>
      <c r="F95" s="80">
        <v>62.97</v>
      </c>
      <c r="G95" s="80">
        <v>35.588999999999999</v>
      </c>
      <c r="H95" s="66" t="str">
        <f>IF(B95="","",VLOOKUP(B95,[1]BASEEMPRESA!$A$2:$AAA$11936,2))</f>
        <v>E L DE OLIVEIRA JUNIOR EDIMAR TRANSPORTES</v>
      </c>
      <c r="I95" s="20" t="str">
        <f t="shared" si="1"/>
        <v>abr</v>
      </c>
    </row>
    <row r="96" spans="1:9" x14ac:dyDescent="0.25">
      <c r="A96" s="7">
        <v>46131</v>
      </c>
      <c r="B96" s="20">
        <v>7010</v>
      </c>
      <c r="C96" s="20" t="s">
        <v>419</v>
      </c>
      <c r="D96" s="80">
        <v>135.04</v>
      </c>
      <c r="E96" s="20">
        <v>2</v>
      </c>
      <c r="F96" s="80">
        <v>67.52</v>
      </c>
      <c r="G96" s="80">
        <v>25.221</v>
      </c>
      <c r="H96" s="66" t="str">
        <f>IF(B96="","",VLOOKUP(B96,[1]BASEEMPRESA!$A$2:$AAA$11936,2))</f>
        <v>BAYER LOGISTICA E TRANSPORTES LTDA</v>
      </c>
      <c r="I96" s="20" t="str">
        <f t="shared" si="1"/>
        <v>abr</v>
      </c>
    </row>
    <row r="97" spans="1:9" x14ac:dyDescent="0.25">
      <c r="A97" s="7">
        <v>46131</v>
      </c>
      <c r="B97" s="20">
        <v>7017</v>
      </c>
      <c r="C97" s="20" t="s">
        <v>419</v>
      </c>
      <c r="D97" s="80">
        <v>197.84</v>
      </c>
      <c r="E97" s="20">
        <v>3</v>
      </c>
      <c r="F97" s="80">
        <v>65.947000000000003</v>
      </c>
      <c r="G97" s="80">
        <v>37.475000000000001</v>
      </c>
      <c r="H97" s="66" t="str">
        <f>IF(B97="","",VLOOKUP(B97,[1]BASEEMPRESA!$A$2:$AAA$11936,2))</f>
        <v>BAYER LOGISTICA E TRANSPORTES LTDA</v>
      </c>
      <c r="I97" s="20" t="str">
        <f t="shared" si="1"/>
        <v>abr</v>
      </c>
    </row>
    <row r="98" spans="1:9" x14ac:dyDescent="0.25">
      <c r="A98" s="7">
        <v>46131</v>
      </c>
      <c r="B98" s="20">
        <v>7018</v>
      </c>
      <c r="C98" s="20" t="s">
        <v>419</v>
      </c>
      <c r="D98" s="80">
        <v>245.04</v>
      </c>
      <c r="E98" s="20">
        <v>4</v>
      </c>
      <c r="F98" s="80">
        <v>61.26</v>
      </c>
      <c r="G98" s="80">
        <v>44.026000000000003</v>
      </c>
      <c r="H98" s="66" t="str">
        <f>IF(B98="","",VLOOKUP(B98,[1]BASEEMPRESA!$A$2:$AAA$11936,2))</f>
        <v>SC MANUTENCOES LTDA</v>
      </c>
      <c r="I98" s="20" t="str">
        <f t="shared" si="1"/>
        <v>abr</v>
      </c>
    </row>
    <row r="99" spans="1:9" x14ac:dyDescent="0.25">
      <c r="A99" s="7">
        <v>46131</v>
      </c>
      <c r="B99" s="20">
        <v>7021</v>
      </c>
      <c r="C99" s="20" t="s">
        <v>419</v>
      </c>
      <c r="D99" s="80">
        <v>187.12</v>
      </c>
      <c r="E99" s="20">
        <v>3</v>
      </c>
      <c r="F99" s="80">
        <v>62.372999999999998</v>
      </c>
      <c r="G99" s="80">
        <v>43.499000000000002</v>
      </c>
      <c r="H99" s="66" t="str">
        <f>IF(B99="","",VLOOKUP(B99,[1]BASEEMPRESA!$A$2:$AAA$11936,2))</f>
        <v>NEIA TRANSPORTES LTDA</v>
      </c>
      <c r="I99" s="20" t="str">
        <f t="shared" si="1"/>
        <v>abr</v>
      </c>
    </row>
    <row r="100" spans="1:9" x14ac:dyDescent="0.25">
      <c r="A100" s="7">
        <v>46131</v>
      </c>
      <c r="B100" s="20">
        <v>7032</v>
      </c>
      <c r="C100" s="20" t="s">
        <v>419</v>
      </c>
      <c r="D100" s="80">
        <v>193.64</v>
      </c>
      <c r="E100" s="20">
        <v>3</v>
      </c>
      <c r="F100" s="80">
        <v>64.546999999999997</v>
      </c>
      <c r="G100" s="80">
        <v>45.448</v>
      </c>
      <c r="H100" s="66" t="str">
        <f>IF(B100="","",VLOOKUP(B100,[1]BASEEMPRESA!$A$2:$AAA$11936,2))</f>
        <v>REGINA M. DOS S. SILVA CARGAS</v>
      </c>
      <c r="I100" s="20" t="str">
        <f t="shared" si="1"/>
        <v>abr</v>
      </c>
    </row>
    <row r="101" spans="1:9" x14ac:dyDescent="0.25">
      <c r="A101" s="7">
        <v>46131</v>
      </c>
      <c r="B101" s="20">
        <v>7033</v>
      </c>
      <c r="C101" s="20" t="s">
        <v>419</v>
      </c>
      <c r="D101" s="80">
        <v>197.74</v>
      </c>
      <c r="E101" s="20">
        <v>3</v>
      </c>
      <c r="F101" s="80">
        <v>65.912999999999997</v>
      </c>
      <c r="G101" s="80">
        <v>45.997999999999998</v>
      </c>
      <c r="H101" s="66" t="str">
        <f>IF(B101="","",VLOOKUP(B101,[1]BASEEMPRESA!$A$2:$AAA$11936,2))</f>
        <v>E L DE OLIVEIRA JUNIOR EDIMAR TRANSPORTES</v>
      </c>
      <c r="I101" s="20" t="str">
        <f t="shared" si="1"/>
        <v>abr</v>
      </c>
    </row>
    <row r="102" spans="1:9" x14ac:dyDescent="0.25">
      <c r="A102" s="7">
        <v>46131</v>
      </c>
      <c r="B102" s="20">
        <v>7036</v>
      </c>
      <c r="C102" s="20" t="s">
        <v>419</v>
      </c>
      <c r="D102" s="80">
        <v>126.7</v>
      </c>
      <c r="E102" s="20">
        <v>2</v>
      </c>
      <c r="F102" s="80">
        <v>63.35</v>
      </c>
      <c r="G102" s="80">
        <v>23.224</v>
      </c>
      <c r="H102" s="66" t="str">
        <f>IF(B102="","",VLOOKUP(B102,[1]BASEEMPRESA!$A$2:$AAA$11936,2))</f>
        <v>EMERSON LUIS MORO</v>
      </c>
      <c r="I102" s="20" t="str">
        <f t="shared" si="1"/>
        <v>abr</v>
      </c>
    </row>
    <row r="103" spans="1:9" x14ac:dyDescent="0.25">
      <c r="A103" s="7">
        <v>46131</v>
      </c>
      <c r="B103" s="20">
        <v>7038</v>
      </c>
      <c r="C103" s="20" t="s">
        <v>420</v>
      </c>
      <c r="D103" s="80">
        <v>115.82</v>
      </c>
      <c r="E103" s="20">
        <v>2</v>
      </c>
      <c r="F103" s="80">
        <v>57.91</v>
      </c>
      <c r="G103" s="80">
        <v>64.387</v>
      </c>
      <c r="H103" s="66" t="str">
        <f>IF(B103="","",VLOOKUP(B103,[1]BASEEMPRESA!$A$2:$AAA$11936,2))</f>
        <v>JERE SERVICOS DE TRANSPORTE E LOCACAO LTDA</v>
      </c>
      <c r="I103" s="20" t="str">
        <f t="shared" si="1"/>
        <v>abr</v>
      </c>
    </row>
    <row r="104" spans="1:9" x14ac:dyDescent="0.25">
      <c r="A104" s="7">
        <v>46131</v>
      </c>
      <c r="B104" s="20">
        <v>7041</v>
      </c>
      <c r="C104" s="20" t="s">
        <v>419</v>
      </c>
      <c r="D104" s="80">
        <v>54</v>
      </c>
      <c r="E104" s="20">
        <v>1</v>
      </c>
      <c r="F104" s="80">
        <v>54</v>
      </c>
      <c r="G104" s="80">
        <v>38</v>
      </c>
      <c r="H104" s="66" t="str">
        <f>IF(B104="","",VLOOKUP(B104,[1]BASEEMPRESA!$A$2:$AAA$11936,2))</f>
        <v>JERE SERVICOS DE TRANSPORTE E LOCACAO LTDA</v>
      </c>
      <c r="I104" s="20" t="str">
        <f t="shared" si="1"/>
        <v>abr</v>
      </c>
    </row>
    <row r="105" spans="1:9" x14ac:dyDescent="0.25">
      <c r="A105" s="7">
        <v>46131</v>
      </c>
      <c r="B105" s="20">
        <v>7042</v>
      </c>
      <c r="C105" s="20" t="s">
        <v>420</v>
      </c>
      <c r="D105" s="80">
        <v>249.38</v>
      </c>
      <c r="E105" s="20">
        <v>4</v>
      </c>
      <c r="F105" s="80">
        <v>62.344999999999999</v>
      </c>
      <c r="G105" s="80">
        <v>25.131</v>
      </c>
      <c r="H105" s="66" t="str">
        <f>IF(B105="","",VLOOKUP(B105,[1]BASEEMPRESA!$A$2:$AAA$11936,2))</f>
        <v>SERVICOS DE TRANSPORTES E LOCACAO VALE DO ITAUNAS LTDA</v>
      </c>
      <c r="I105" s="20" t="str">
        <f t="shared" si="1"/>
        <v>abr</v>
      </c>
    </row>
    <row r="106" spans="1:9" x14ac:dyDescent="0.25">
      <c r="A106" s="7">
        <v>46131</v>
      </c>
      <c r="B106" s="20">
        <v>7045</v>
      </c>
      <c r="C106" s="20" t="s">
        <v>421</v>
      </c>
      <c r="D106" s="80">
        <v>249.72</v>
      </c>
      <c r="E106" s="20">
        <v>4</v>
      </c>
      <c r="F106" s="80">
        <v>62.43</v>
      </c>
      <c r="G106" s="80">
        <v>19.663</v>
      </c>
      <c r="H106" s="66" t="str">
        <f>IF(B106="","",VLOOKUP(B106,[1]BASEEMPRESA!$A$2:$AAA$11936,2))</f>
        <v>REGINA M. DOS S. SILVA CARGAS</v>
      </c>
      <c r="I106" s="20" t="str">
        <f t="shared" si="1"/>
        <v>abr</v>
      </c>
    </row>
    <row r="107" spans="1:9" x14ac:dyDescent="0.25">
      <c r="A107" s="7">
        <v>46131</v>
      </c>
      <c r="B107" s="20">
        <v>7046</v>
      </c>
      <c r="C107" s="20" t="s">
        <v>419</v>
      </c>
      <c r="D107" s="80">
        <v>126.22</v>
      </c>
      <c r="E107" s="20">
        <v>2</v>
      </c>
      <c r="F107" s="80">
        <v>63.11</v>
      </c>
      <c r="G107" s="80">
        <v>43.311</v>
      </c>
      <c r="H107" s="66" t="str">
        <f>IF(B107="","",VLOOKUP(B107,[1]BASEEMPRESA!$A$2:$AAA$11936,2))</f>
        <v>J.S. LEONIDIO</v>
      </c>
      <c r="I107" s="20" t="str">
        <f t="shared" si="1"/>
        <v>abr</v>
      </c>
    </row>
    <row r="108" spans="1:9" x14ac:dyDescent="0.25">
      <c r="A108" s="7">
        <v>46131</v>
      </c>
      <c r="B108" s="20">
        <v>7047</v>
      </c>
      <c r="C108" s="20" t="s">
        <v>419</v>
      </c>
      <c r="D108" s="80">
        <v>252.76</v>
      </c>
      <c r="E108" s="20">
        <v>4</v>
      </c>
      <c r="F108" s="80">
        <v>63.19</v>
      </c>
      <c r="G108" s="80">
        <v>16.036999999999999</v>
      </c>
      <c r="H108" s="66" t="str">
        <f>IF(B108="","",VLOOKUP(B108,[1]BASEEMPRESA!$A$2:$AAA$11936,2))</f>
        <v>BAYER LOGISTICA E TRANSPORTES LTDA</v>
      </c>
      <c r="I108" s="20" t="str">
        <f t="shared" si="1"/>
        <v>abr</v>
      </c>
    </row>
    <row r="109" spans="1:9" x14ac:dyDescent="0.25">
      <c r="A109" s="7">
        <v>46131</v>
      </c>
      <c r="B109" s="20">
        <v>7048</v>
      </c>
      <c r="C109" s="20" t="s">
        <v>419</v>
      </c>
      <c r="D109" s="80">
        <v>124.6</v>
      </c>
      <c r="E109" s="20">
        <v>2</v>
      </c>
      <c r="F109" s="80">
        <v>62.3</v>
      </c>
      <c r="G109" s="80">
        <v>51.292000000000002</v>
      </c>
      <c r="H109" s="66" t="str">
        <f>IF(B109="","",VLOOKUP(B109,[1]BASEEMPRESA!$A$2:$AAA$11936,2))</f>
        <v>SERVICOS DE TRANSPORTES E LOCACAO VALE DO ITAUNAS LTDA</v>
      </c>
      <c r="I109" s="20" t="str">
        <f t="shared" si="1"/>
        <v>abr</v>
      </c>
    </row>
    <row r="110" spans="1:9" x14ac:dyDescent="0.25">
      <c r="A110" s="7">
        <v>46131</v>
      </c>
      <c r="B110" s="20">
        <v>7052</v>
      </c>
      <c r="C110" s="20" t="s">
        <v>420</v>
      </c>
      <c r="D110" s="80">
        <v>117.8</v>
      </c>
      <c r="E110" s="20">
        <v>2</v>
      </c>
      <c r="F110" s="80">
        <v>58.9</v>
      </c>
      <c r="G110" s="80">
        <v>48.883000000000003</v>
      </c>
      <c r="H110" s="66" t="str">
        <f>IF(B110="","",VLOOKUP(B110,[1]BASEEMPRESA!$A$2:$AAA$11936,2))</f>
        <v>JERE SERVICOS DE TRANSPORTE E LOCACAO LTDA</v>
      </c>
      <c r="I110" s="20" t="str">
        <f t="shared" si="1"/>
        <v>abr</v>
      </c>
    </row>
    <row r="111" spans="1:9" x14ac:dyDescent="0.25">
      <c r="A111" s="7">
        <v>46131</v>
      </c>
      <c r="B111" s="20">
        <v>7053</v>
      </c>
      <c r="C111" s="20" t="s">
        <v>420</v>
      </c>
      <c r="D111" s="80">
        <v>193.1</v>
      </c>
      <c r="E111" s="20">
        <v>3</v>
      </c>
      <c r="F111" s="80">
        <v>64.367000000000004</v>
      </c>
      <c r="G111" s="80">
        <v>50.777000000000001</v>
      </c>
      <c r="H111" s="66" t="str">
        <f>IF(B111="","",VLOOKUP(B111,[1]BASEEMPRESA!$A$2:$AAA$11936,2))</f>
        <v>TAVARES E MORAES TRANSPORTES LTDA</v>
      </c>
      <c r="I111" s="20" t="str">
        <f t="shared" si="1"/>
        <v>abr</v>
      </c>
    </row>
    <row r="112" spans="1:9" x14ac:dyDescent="0.25">
      <c r="A112" s="7">
        <v>46131</v>
      </c>
      <c r="B112" s="20">
        <v>7054</v>
      </c>
      <c r="C112" s="20" t="s">
        <v>419</v>
      </c>
      <c r="D112" s="80">
        <v>131.72</v>
      </c>
      <c r="E112" s="20">
        <v>2</v>
      </c>
      <c r="F112" s="80">
        <v>65.86</v>
      </c>
      <c r="G112" s="80">
        <v>47.905999999999999</v>
      </c>
      <c r="H112" s="66" t="str">
        <f>IF(B112="","",VLOOKUP(B112,[1]BASEEMPRESA!$A$2:$AAA$11936,2))</f>
        <v>TAVARES E MORAES TRANSPORTES LTDA</v>
      </c>
      <c r="I112" s="20" t="str">
        <f t="shared" si="1"/>
        <v>abr</v>
      </c>
    </row>
    <row r="113" spans="1:9" x14ac:dyDescent="0.25">
      <c r="A113" s="7">
        <v>46131</v>
      </c>
      <c r="B113" s="20">
        <v>7188</v>
      </c>
      <c r="C113" s="20" t="s">
        <v>419</v>
      </c>
      <c r="D113" s="80">
        <v>180.12</v>
      </c>
      <c r="E113" s="20">
        <v>3</v>
      </c>
      <c r="F113" s="80">
        <v>60.04</v>
      </c>
      <c r="G113" s="80">
        <v>42.335000000000001</v>
      </c>
      <c r="H113" s="66" t="str">
        <f>IF(B113="","",VLOOKUP(B113,[1]BASEEMPRESA!$A$2:$AAA$11936,2))</f>
        <v>C C GOMES TRANSPORTES</v>
      </c>
      <c r="I113" s="20" t="str">
        <f t="shared" si="1"/>
        <v>abr</v>
      </c>
    </row>
    <row r="114" spans="1:9" x14ac:dyDescent="0.25">
      <c r="A114" s="7">
        <v>46131</v>
      </c>
      <c r="B114" s="20">
        <v>7221</v>
      </c>
      <c r="C114" s="20" t="s">
        <v>420</v>
      </c>
      <c r="D114" s="80">
        <v>251</v>
      </c>
      <c r="E114" s="20">
        <v>4</v>
      </c>
      <c r="F114" s="80">
        <v>62.75</v>
      </c>
      <c r="G114" s="80">
        <v>32.569000000000003</v>
      </c>
      <c r="H114" s="66" t="str">
        <f>IF(B114="","",VLOOKUP(B114,[1]BASEEMPRESA!$A$2:$AAA$11936,2))</f>
        <v>BAYER LOGISTICA E TRANSPORTES LTDA</v>
      </c>
      <c r="I114" s="20" t="str">
        <f t="shared" si="1"/>
        <v>abr</v>
      </c>
    </row>
    <row r="115" spans="1:9" x14ac:dyDescent="0.25">
      <c r="A115" s="7">
        <v>46131</v>
      </c>
      <c r="B115" s="20">
        <v>7224</v>
      </c>
      <c r="C115" s="20" t="s">
        <v>419</v>
      </c>
      <c r="D115" s="80">
        <v>139.6</v>
      </c>
      <c r="E115" s="20">
        <v>2</v>
      </c>
      <c r="F115" s="80">
        <v>69.8</v>
      </c>
      <c r="G115" s="80">
        <v>49.167999999999999</v>
      </c>
      <c r="H115" s="66" t="str">
        <f>IF(B115="","",VLOOKUP(B115,[1]BASEEMPRESA!$A$2:$AAA$11936,2))</f>
        <v>EMERSON LUIS MORO</v>
      </c>
      <c r="I115" s="20" t="str">
        <f t="shared" si="1"/>
        <v>abr</v>
      </c>
    </row>
    <row r="116" spans="1:9" x14ac:dyDescent="0.25">
      <c r="A116" s="7">
        <v>46131</v>
      </c>
      <c r="B116" s="20">
        <v>7228</v>
      </c>
      <c r="C116" s="20" t="s">
        <v>419</v>
      </c>
      <c r="D116" s="80">
        <v>189.36</v>
      </c>
      <c r="E116" s="20">
        <v>3</v>
      </c>
      <c r="F116" s="80">
        <v>63.12</v>
      </c>
      <c r="G116" s="80">
        <v>34.320999999999998</v>
      </c>
      <c r="H116" s="66" t="str">
        <f>IF(B116="","",VLOOKUP(B116,[1]BASEEMPRESA!$A$2:$AAA$11936,2))</f>
        <v>MVS TRANSPORTE LTDA</v>
      </c>
      <c r="I116" s="20" t="str">
        <f t="shared" si="1"/>
        <v>abr</v>
      </c>
    </row>
    <row r="117" spans="1:9" x14ac:dyDescent="0.25">
      <c r="A117" s="7">
        <v>46131</v>
      </c>
      <c r="B117" s="20">
        <v>7234</v>
      </c>
      <c r="C117" s="20" t="s">
        <v>419</v>
      </c>
      <c r="D117" s="80">
        <v>124.74</v>
      </c>
      <c r="E117" s="20">
        <v>2</v>
      </c>
      <c r="F117" s="80">
        <v>62.37</v>
      </c>
      <c r="G117" s="80">
        <v>47.435000000000002</v>
      </c>
      <c r="H117" s="66" t="str">
        <f>IF(B117="","",VLOOKUP(B117,[1]BASEEMPRESA!$A$2:$AAA$11936,2))</f>
        <v>TRANSPORTES M &amp; J LTDA</v>
      </c>
      <c r="I117" s="20" t="str">
        <f t="shared" si="1"/>
        <v>abr</v>
      </c>
    </row>
    <row r="118" spans="1:9" x14ac:dyDescent="0.25">
      <c r="A118" s="7">
        <v>46131</v>
      </c>
      <c r="B118" s="20">
        <v>7238</v>
      </c>
      <c r="C118" s="20" t="s">
        <v>421</v>
      </c>
      <c r="D118" s="80">
        <v>187.38</v>
      </c>
      <c r="E118" s="20">
        <v>3</v>
      </c>
      <c r="F118" s="80">
        <v>62.46</v>
      </c>
      <c r="G118" s="80">
        <v>30.824000000000002</v>
      </c>
      <c r="H118" s="66" t="str">
        <f>IF(B118="","",VLOOKUP(B118,[1]BASEEMPRESA!$A$2:$AAA$11936,2))</f>
        <v>R S SANTOS TRANSPORTES LTDA</v>
      </c>
      <c r="I118" s="20" t="str">
        <f t="shared" si="1"/>
        <v>abr</v>
      </c>
    </row>
    <row r="119" spans="1:9" x14ac:dyDescent="0.25">
      <c r="A119" s="7">
        <v>46131</v>
      </c>
      <c r="B119" s="20">
        <v>7257</v>
      </c>
      <c r="C119" s="20" t="s">
        <v>420</v>
      </c>
      <c r="D119" s="80">
        <v>219.24</v>
      </c>
      <c r="E119" s="20">
        <v>5</v>
      </c>
      <c r="F119" s="80">
        <v>43.847999999999999</v>
      </c>
      <c r="G119" s="80">
        <v>7.0250000000000004</v>
      </c>
      <c r="H119" s="66" t="str">
        <f>IF(B119="","",VLOOKUP(B119,[1]BASEEMPRESA!$A$2:$AAA$11936,2))</f>
        <v>EMERSON LUIS MORO</v>
      </c>
      <c r="I119" s="20" t="str">
        <f t="shared" si="1"/>
        <v>abr</v>
      </c>
    </row>
    <row r="120" spans="1:9" x14ac:dyDescent="0.25">
      <c r="A120" s="7">
        <v>46131</v>
      </c>
      <c r="B120" s="20">
        <v>7260</v>
      </c>
      <c r="C120" s="20" t="s">
        <v>420</v>
      </c>
      <c r="D120" s="80">
        <v>237.36</v>
      </c>
      <c r="E120" s="20">
        <v>4</v>
      </c>
      <c r="F120" s="80">
        <v>59.34</v>
      </c>
      <c r="G120" s="80">
        <v>14.207000000000001</v>
      </c>
      <c r="H120" s="66" t="str">
        <f>IF(B120="","",VLOOKUP(B120,[1]BASEEMPRESA!$A$2:$AAA$11936,2))</f>
        <v>E L DE OLIVEIRA JUNIOR EDIMAR TRANSPORTES</v>
      </c>
      <c r="I120" s="20" t="str">
        <f t="shared" si="1"/>
        <v>abr</v>
      </c>
    </row>
    <row r="121" spans="1:9" x14ac:dyDescent="0.25">
      <c r="A121" s="7">
        <v>46131</v>
      </c>
      <c r="B121" s="20">
        <v>7263</v>
      </c>
      <c r="C121" s="20" t="s">
        <v>419</v>
      </c>
      <c r="D121" s="80">
        <v>266.68</v>
      </c>
      <c r="E121" s="20">
        <v>4</v>
      </c>
      <c r="F121" s="80">
        <v>66.67</v>
      </c>
      <c r="G121" s="80">
        <v>11.396000000000001</v>
      </c>
      <c r="H121" s="66" t="str">
        <f>IF(B121="","",VLOOKUP(B121,[1]BASEEMPRESA!$A$2:$AAA$11936,2))</f>
        <v>ESTEL SERVICOS DE TRANSPORTES E LOCACAO LTDA</v>
      </c>
      <c r="I121" s="20" t="str">
        <f t="shared" si="1"/>
        <v>abr</v>
      </c>
    </row>
    <row r="122" spans="1:9" x14ac:dyDescent="0.25">
      <c r="A122" s="7">
        <v>46131</v>
      </c>
      <c r="B122" s="20">
        <v>7264</v>
      </c>
      <c r="C122" s="20" t="s">
        <v>419</v>
      </c>
      <c r="D122" s="80">
        <v>183.54</v>
      </c>
      <c r="E122" s="20">
        <v>3</v>
      </c>
      <c r="F122" s="80">
        <v>61.18</v>
      </c>
      <c r="G122" s="80">
        <v>32.715000000000003</v>
      </c>
      <c r="H122" s="66" t="str">
        <f>IF(B122="","",VLOOKUP(B122,[1]BASEEMPRESA!$A$2:$AAA$11936,2))</f>
        <v>W &amp; E SERVICOS DE TRANSPORTE LTDA</v>
      </c>
      <c r="I122" s="20" t="str">
        <f t="shared" si="1"/>
        <v>abr</v>
      </c>
    </row>
    <row r="123" spans="1:9" x14ac:dyDescent="0.25">
      <c r="A123" s="7">
        <v>46131</v>
      </c>
      <c r="B123" s="20">
        <v>7279</v>
      </c>
      <c r="C123" s="20" t="s">
        <v>420</v>
      </c>
      <c r="D123" s="80">
        <v>297.98</v>
      </c>
      <c r="E123" s="20">
        <v>5</v>
      </c>
      <c r="F123" s="80">
        <v>59.595999999999997</v>
      </c>
      <c r="G123" s="80">
        <v>27.292000000000002</v>
      </c>
      <c r="H123" s="66" t="str">
        <f>IF(B123="","",VLOOKUP(B123,[1]BASEEMPRESA!$A$2:$AAA$11936,2))</f>
        <v>CVL TRANSPORTES LTDA</v>
      </c>
      <c r="I123" s="20" t="str">
        <f t="shared" si="1"/>
        <v>abr</v>
      </c>
    </row>
    <row r="124" spans="1:9" x14ac:dyDescent="0.25">
      <c r="A124" s="7">
        <v>46131</v>
      </c>
      <c r="B124" s="20">
        <v>7282</v>
      </c>
      <c r="C124" s="20" t="s">
        <v>419</v>
      </c>
      <c r="D124" s="80">
        <v>196.92</v>
      </c>
      <c r="E124" s="20">
        <v>3</v>
      </c>
      <c r="F124" s="80">
        <v>65.64</v>
      </c>
      <c r="G124" s="80">
        <v>41.75</v>
      </c>
      <c r="H124" s="66" t="str">
        <f>IF(B124="","",VLOOKUP(B124,[1]BASEEMPRESA!$A$2:$AAA$11936,2))</f>
        <v>EMERSON LUIS MORO</v>
      </c>
      <c r="I124" s="20" t="str">
        <f t="shared" si="1"/>
        <v>abr</v>
      </c>
    </row>
    <row r="125" spans="1:9" x14ac:dyDescent="0.25">
      <c r="A125" s="7">
        <v>46131</v>
      </c>
      <c r="B125" s="20">
        <v>7292</v>
      </c>
      <c r="C125" s="20" t="s">
        <v>419</v>
      </c>
      <c r="D125" s="80">
        <v>218.86</v>
      </c>
      <c r="E125" s="20">
        <v>4</v>
      </c>
      <c r="F125" s="80">
        <v>54.715000000000003</v>
      </c>
      <c r="G125" s="80">
        <v>31.27</v>
      </c>
      <c r="H125" s="66" t="str">
        <f>IF(B125="","",VLOOKUP(B125,[1]BASEEMPRESA!$A$2:$AAA$11936,2))</f>
        <v>ESTEL SERVICOS DE TRANSPORTES E LOCACAO LTDA</v>
      </c>
      <c r="I125" s="20" t="str">
        <f t="shared" si="1"/>
        <v>abr</v>
      </c>
    </row>
    <row r="126" spans="1:9" x14ac:dyDescent="0.25">
      <c r="A126" s="7">
        <v>46131</v>
      </c>
      <c r="B126" s="20">
        <v>7299</v>
      </c>
      <c r="C126" s="20" t="s">
        <v>419</v>
      </c>
      <c r="D126" s="80">
        <v>53.86</v>
      </c>
      <c r="E126" s="20">
        <v>1</v>
      </c>
      <c r="F126" s="80">
        <v>53.86</v>
      </c>
      <c r="G126" s="80">
        <v>85</v>
      </c>
      <c r="H126" s="66" t="str">
        <f>IF(B126="","",VLOOKUP(B126,[1]BASEEMPRESA!$A$2:$AAA$11936,2))</f>
        <v>JERE SERVICOS DE TRANSPORTE E LOCACAO LTDA</v>
      </c>
      <c r="I126" s="20" t="str">
        <f t="shared" si="1"/>
        <v>abr</v>
      </c>
    </row>
    <row r="127" spans="1:9" x14ac:dyDescent="0.25">
      <c r="A127" s="7">
        <v>46131</v>
      </c>
      <c r="B127" s="20">
        <v>7301</v>
      </c>
      <c r="C127" s="20" t="s">
        <v>419</v>
      </c>
      <c r="D127" s="80">
        <v>204.72</v>
      </c>
      <c r="E127" s="20">
        <v>3</v>
      </c>
      <c r="F127" s="80">
        <v>68.239999999999995</v>
      </c>
      <c r="G127" s="80">
        <v>22.003</v>
      </c>
      <c r="H127" s="66" t="str">
        <f>IF(B127="","",VLOOKUP(B127,[1]BASEEMPRESA!$A$2:$AAA$11936,2))</f>
        <v>SERVICOS DE TRANSPORTES E LOCACAO VALE DO ITAUNAS LTDA</v>
      </c>
      <c r="I127" s="20" t="str">
        <f t="shared" si="1"/>
        <v>abr</v>
      </c>
    </row>
    <row r="128" spans="1:9" x14ac:dyDescent="0.25">
      <c r="A128" s="7">
        <v>46131</v>
      </c>
      <c r="B128" s="20">
        <v>7304</v>
      </c>
      <c r="C128" s="20" t="s">
        <v>419</v>
      </c>
      <c r="D128" s="80">
        <v>192.22</v>
      </c>
      <c r="E128" s="20">
        <v>3</v>
      </c>
      <c r="F128" s="80">
        <v>64.072999999999993</v>
      </c>
      <c r="G128" s="80">
        <v>34.381999999999998</v>
      </c>
      <c r="H128" s="66" t="str">
        <f>IF(B128="","",VLOOKUP(B128,[1]BASEEMPRESA!$A$2:$AAA$11936,2))</f>
        <v>SERVICOS DE TRANSPORTES E LOCACAO VALE DO ITAUNAS LTDA</v>
      </c>
      <c r="I128" s="20" t="str">
        <f t="shared" si="1"/>
        <v>abr</v>
      </c>
    </row>
    <row r="129" spans="1:9" x14ac:dyDescent="0.25">
      <c r="A129" s="7">
        <v>46131</v>
      </c>
      <c r="B129" s="20">
        <v>7334</v>
      </c>
      <c r="C129" s="20" t="s">
        <v>421</v>
      </c>
      <c r="D129" s="80">
        <v>249.4</v>
      </c>
      <c r="E129" s="20">
        <v>4</v>
      </c>
      <c r="F129" s="80">
        <v>62.35</v>
      </c>
      <c r="G129" s="80">
        <v>22.196000000000002</v>
      </c>
      <c r="H129" s="66" t="str">
        <f>IF(B129="","",VLOOKUP(B129,[1]BASEEMPRESA!$A$2:$AAA$11936,2))</f>
        <v>ROCHA TRANSPORTES DE MUCURI LTDA</v>
      </c>
      <c r="I129" s="20" t="str">
        <f t="shared" si="1"/>
        <v>abr</v>
      </c>
    </row>
    <row r="130" spans="1:9" x14ac:dyDescent="0.25">
      <c r="A130" s="7">
        <v>46131</v>
      </c>
      <c r="B130" s="20">
        <v>7337</v>
      </c>
      <c r="C130" s="20" t="s">
        <v>419</v>
      </c>
      <c r="D130" s="80">
        <v>174.98</v>
      </c>
      <c r="E130" s="20">
        <v>3</v>
      </c>
      <c r="F130" s="80">
        <v>58.326999999999998</v>
      </c>
      <c r="G130" s="80">
        <v>39.252000000000002</v>
      </c>
      <c r="H130" s="66" t="str">
        <f>IF(B130="","",VLOOKUP(B130,[1]BASEEMPRESA!$A$2:$AAA$11936,2))</f>
        <v>REGINA M. DOS S. SILVA CARGAS</v>
      </c>
      <c r="I130" s="20" t="str">
        <f t="shared" si="1"/>
        <v>abr</v>
      </c>
    </row>
    <row r="131" spans="1:9" x14ac:dyDescent="0.25">
      <c r="A131" s="7">
        <v>46131</v>
      </c>
      <c r="B131" s="20">
        <v>7343</v>
      </c>
      <c r="C131" s="20" t="s">
        <v>421</v>
      </c>
      <c r="D131" s="80">
        <v>252.66</v>
      </c>
      <c r="E131" s="20">
        <v>9</v>
      </c>
      <c r="F131" s="80">
        <v>28.073</v>
      </c>
      <c r="G131" s="80">
        <v>9.1690000000000005</v>
      </c>
      <c r="H131" s="66" t="str">
        <f>IF(B131="","",VLOOKUP(B131,[1]BASEEMPRESA!$A$2:$AAA$11936,2))</f>
        <v>E L DE OLIVEIRA JUNIOR EDIMAR TRANSPORTES</v>
      </c>
      <c r="I131" s="20" t="str">
        <f t="shared" ref="I131:I194" si="2">TEXT(A131,"mmm")</f>
        <v>abr</v>
      </c>
    </row>
    <row r="132" spans="1:9" x14ac:dyDescent="0.25">
      <c r="A132" s="7">
        <v>46131</v>
      </c>
      <c r="B132" s="20">
        <v>7352</v>
      </c>
      <c r="C132" s="20" t="s">
        <v>421</v>
      </c>
      <c r="D132" s="80">
        <v>122.66</v>
      </c>
      <c r="E132" s="20">
        <v>2</v>
      </c>
      <c r="F132" s="80">
        <v>61.33</v>
      </c>
      <c r="G132" s="80">
        <v>85</v>
      </c>
      <c r="H132" s="66" t="str">
        <f>IF(B132="","",VLOOKUP(B132,[1]BASEEMPRESA!$A$2:$AAA$11936,2))</f>
        <v>WESLEI M DOS SANTOS</v>
      </c>
      <c r="I132" s="20" t="str">
        <f t="shared" si="2"/>
        <v>abr</v>
      </c>
    </row>
    <row r="133" spans="1:9" x14ac:dyDescent="0.25">
      <c r="A133" s="7">
        <v>46131</v>
      </c>
      <c r="B133" s="20">
        <v>7355</v>
      </c>
      <c r="C133" s="20" t="s">
        <v>419</v>
      </c>
      <c r="D133" s="80">
        <v>199.4</v>
      </c>
      <c r="E133" s="20">
        <v>3</v>
      </c>
      <c r="F133" s="80">
        <v>66.466999999999999</v>
      </c>
      <c r="G133" s="80">
        <v>10.66</v>
      </c>
      <c r="H133" s="66" t="str">
        <f>IF(B133="","",VLOOKUP(B133,[1]BASEEMPRESA!$A$2:$AAA$11936,2))</f>
        <v>WESLEI M DOS SANTOS</v>
      </c>
      <c r="I133" s="20" t="str">
        <f t="shared" si="2"/>
        <v>abr</v>
      </c>
    </row>
    <row r="134" spans="1:9" x14ac:dyDescent="0.25">
      <c r="A134" s="7">
        <v>46131</v>
      </c>
      <c r="B134" s="20">
        <v>7367</v>
      </c>
      <c r="C134" s="20" t="s">
        <v>419</v>
      </c>
      <c r="D134" s="80">
        <v>60.5</v>
      </c>
      <c r="E134" s="20">
        <v>1</v>
      </c>
      <c r="F134" s="80">
        <v>60.5</v>
      </c>
      <c r="G134" s="80">
        <v>15</v>
      </c>
      <c r="H134" s="66" t="str">
        <f>IF(B134="","",VLOOKUP(B134,[1]BASEEMPRESA!$A$2:$AAA$11936,2))</f>
        <v>JOSE HELIO SILVA SANTOS</v>
      </c>
      <c r="I134" s="20" t="str">
        <f t="shared" si="2"/>
        <v>abr</v>
      </c>
    </row>
    <row r="135" spans="1:9" x14ac:dyDescent="0.25">
      <c r="A135" s="7">
        <v>46131</v>
      </c>
      <c r="B135" s="20">
        <v>7370</v>
      </c>
      <c r="C135" s="20" t="s">
        <v>419</v>
      </c>
      <c r="D135" s="80">
        <v>181.82</v>
      </c>
      <c r="E135" s="20">
        <v>3</v>
      </c>
      <c r="F135" s="80">
        <v>60.606999999999999</v>
      </c>
      <c r="G135" s="80">
        <v>20.827000000000002</v>
      </c>
      <c r="H135" s="66" t="str">
        <f>IF(B135="","",VLOOKUP(B135,[1]BASEEMPRESA!$A$2:$AAA$11936,2))</f>
        <v>JOSE HELIO SILVA SANTOS</v>
      </c>
      <c r="I135" s="20" t="str">
        <f t="shared" si="2"/>
        <v>abr</v>
      </c>
    </row>
    <row r="136" spans="1:9" x14ac:dyDescent="0.25">
      <c r="A136" s="7">
        <v>46131</v>
      </c>
      <c r="B136" s="20">
        <v>7373</v>
      </c>
      <c r="C136" s="20" t="s">
        <v>422</v>
      </c>
      <c r="D136" s="80">
        <v>171.8</v>
      </c>
      <c r="E136" s="20">
        <v>3</v>
      </c>
      <c r="F136" s="80">
        <v>57.267000000000003</v>
      </c>
      <c r="G136" s="80">
        <v>20.547000000000001</v>
      </c>
      <c r="H136" s="66" t="str">
        <f>IF(B136="","",VLOOKUP(B136,[1]BASEEMPRESA!$A$2:$AAA$11936,2))</f>
        <v>BARBOSA TRANSPORTES E LOGISTICA LTDA</v>
      </c>
      <c r="I136" s="20" t="str">
        <f t="shared" si="2"/>
        <v>abr</v>
      </c>
    </row>
    <row r="137" spans="1:9" x14ac:dyDescent="0.25">
      <c r="A137" s="7">
        <v>46132</v>
      </c>
      <c r="B137" s="20">
        <v>2066</v>
      </c>
      <c r="C137" s="20" t="s">
        <v>418</v>
      </c>
      <c r="D137" s="80">
        <v>282.64</v>
      </c>
      <c r="E137" s="20">
        <v>5</v>
      </c>
      <c r="F137" s="80">
        <v>56.527999999999999</v>
      </c>
      <c r="G137" s="80">
        <v>4.09</v>
      </c>
      <c r="H137" s="66" t="str">
        <f>IF(B137="","",VLOOKUP(B137,[1]BASEEMPRESA!$A$2:$AAA$11936,2))</f>
        <v>NDB HOLDING AGRICOLA LTDA - MATRIZ</v>
      </c>
      <c r="I137" s="20" t="str">
        <f t="shared" si="2"/>
        <v>abr</v>
      </c>
    </row>
    <row r="138" spans="1:9" x14ac:dyDescent="0.25">
      <c r="A138" s="7">
        <v>46132</v>
      </c>
      <c r="B138" s="20">
        <v>2067</v>
      </c>
      <c r="C138" s="20" t="s">
        <v>418</v>
      </c>
      <c r="D138" s="80">
        <v>189.64</v>
      </c>
      <c r="E138" s="20">
        <v>3</v>
      </c>
      <c r="F138" s="80">
        <v>63.213000000000001</v>
      </c>
      <c r="G138" s="80">
        <v>6.1790000000000003</v>
      </c>
      <c r="H138" s="66" t="str">
        <f>IF(B138="","",VLOOKUP(B138,[1]BASEEMPRESA!$A$2:$AAA$11936,2))</f>
        <v>NDB HOLDING AGRICOLA LTDA - MATRIZ</v>
      </c>
      <c r="I138" s="20" t="str">
        <f t="shared" si="2"/>
        <v>abr</v>
      </c>
    </row>
    <row r="139" spans="1:9" x14ac:dyDescent="0.25">
      <c r="A139" s="7">
        <v>46132</v>
      </c>
      <c r="B139" s="20">
        <v>2107</v>
      </c>
      <c r="C139" s="20" t="s">
        <v>418</v>
      </c>
      <c r="D139" s="80">
        <v>282.56</v>
      </c>
      <c r="E139" s="20">
        <v>5</v>
      </c>
      <c r="F139" s="80">
        <v>56.512</v>
      </c>
      <c r="G139" s="80">
        <v>2.2650000000000001</v>
      </c>
      <c r="H139" s="66" t="str">
        <f>IF(B139="","",VLOOKUP(B139,[1]BASEEMPRESA!$A$2:$AAA$11936,2))</f>
        <v>NDB HOLDING AGRICOLA LTDA - MATRIZ</v>
      </c>
      <c r="I139" s="20" t="str">
        <f t="shared" si="2"/>
        <v>abr</v>
      </c>
    </row>
    <row r="140" spans="1:9" x14ac:dyDescent="0.25">
      <c r="A140" s="7">
        <v>46132</v>
      </c>
      <c r="B140" s="20">
        <v>2108</v>
      </c>
      <c r="C140" s="20" t="s">
        <v>418</v>
      </c>
      <c r="D140" s="80">
        <v>347.84</v>
      </c>
      <c r="E140" s="20">
        <v>6</v>
      </c>
      <c r="F140" s="80">
        <v>57.972999999999999</v>
      </c>
      <c r="G140" s="80">
        <v>2.048</v>
      </c>
      <c r="H140" s="66" t="str">
        <f>IF(B140="","",VLOOKUP(B140,[1]BASEEMPRESA!$A$2:$AAA$11936,2))</f>
        <v>NDB HOLDING AGRICOLA LTDA - MATRIZ</v>
      </c>
      <c r="I140" s="20" t="str">
        <f t="shared" si="2"/>
        <v>abr</v>
      </c>
    </row>
    <row r="141" spans="1:9" x14ac:dyDescent="0.25">
      <c r="A141" s="7">
        <v>46132</v>
      </c>
      <c r="B141" s="20">
        <v>7004</v>
      </c>
      <c r="C141" s="20" t="s">
        <v>419</v>
      </c>
      <c r="D141" s="80">
        <v>47.5</v>
      </c>
      <c r="E141" s="20">
        <v>1</v>
      </c>
      <c r="F141" s="80">
        <v>47.5</v>
      </c>
      <c r="G141" s="80">
        <v>3</v>
      </c>
      <c r="H141" s="66" t="str">
        <f>IF(B141="","",VLOOKUP(B141,[1]BASEEMPRESA!$A$2:$AAA$11936,2))</f>
        <v>EMERSON LUIS MORO</v>
      </c>
      <c r="I141" s="20" t="str">
        <f t="shared" si="2"/>
        <v>abr</v>
      </c>
    </row>
    <row r="142" spans="1:9" x14ac:dyDescent="0.25">
      <c r="A142" s="7">
        <v>46132</v>
      </c>
      <c r="B142" s="20">
        <v>7006</v>
      </c>
      <c r="C142" s="20" t="s">
        <v>420</v>
      </c>
      <c r="D142" s="80">
        <v>57.04</v>
      </c>
      <c r="E142" s="20">
        <v>1</v>
      </c>
      <c r="F142" s="80">
        <v>57.04</v>
      </c>
      <c r="G142" s="80">
        <v>38</v>
      </c>
      <c r="H142" s="66" t="str">
        <f>IF(B142="","",VLOOKUP(B142,[1]BASEEMPRESA!$A$2:$AAA$11936,2))</f>
        <v>INAMARQUE SOUZA MACHADO</v>
      </c>
      <c r="I142" s="20" t="str">
        <f t="shared" si="2"/>
        <v>abr</v>
      </c>
    </row>
    <row r="143" spans="1:9" x14ac:dyDescent="0.25">
      <c r="A143" s="7">
        <v>46132</v>
      </c>
      <c r="B143" s="20">
        <v>7007</v>
      </c>
      <c r="C143" s="20" t="s">
        <v>420</v>
      </c>
      <c r="D143" s="80">
        <v>116</v>
      </c>
      <c r="E143" s="20">
        <v>2</v>
      </c>
      <c r="F143" s="80">
        <v>58</v>
      </c>
      <c r="G143" s="80">
        <v>56.542000000000002</v>
      </c>
      <c r="H143" s="66" t="str">
        <f>IF(B143="","",VLOOKUP(B143,[1]BASEEMPRESA!$A$2:$AAA$11936,2))</f>
        <v>MVS TRANSPORTE LTDA</v>
      </c>
      <c r="I143" s="20" t="str">
        <f t="shared" si="2"/>
        <v>abr</v>
      </c>
    </row>
    <row r="144" spans="1:9" x14ac:dyDescent="0.25">
      <c r="A144" s="7">
        <v>46132</v>
      </c>
      <c r="B144" s="20">
        <v>7008</v>
      </c>
      <c r="C144" s="20" t="s">
        <v>419</v>
      </c>
      <c r="D144" s="80">
        <v>126.34</v>
      </c>
      <c r="E144" s="20">
        <v>2</v>
      </c>
      <c r="F144" s="80">
        <v>63.17</v>
      </c>
      <c r="G144" s="80">
        <v>42.591000000000001</v>
      </c>
      <c r="H144" s="66" t="str">
        <f>IF(B144="","",VLOOKUP(B144,[1]BASEEMPRESA!$A$2:$AAA$11936,2))</f>
        <v>E L DE OLIVEIRA JUNIOR EDIMAR TRANSPORTES</v>
      </c>
      <c r="I144" s="20" t="str">
        <f t="shared" si="2"/>
        <v>abr</v>
      </c>
    </row>
    <row r="145" spans="1:9" x14ac:dyDescent="0.25">
      <c r="A145" s="7">
        <v>46132</v>
      </c>
      <c r="B145" s="20">
        <v>7017</v>
      </c>
      <c r="C145" s="20" t="s">
        <v>419</v>
      </c>
      <c r="D145" s="80">
        <v>64</v>
      </c>
      <c r="E145" s="20">
        <v>1</v>
      </c>
      <c r="F145" s="80">
        <v>64</v>
      </c>
      <c r="G145" s="80">
        <v>75.524000000000001</v>
      </c>
      <c r="H145" s="66" t="str">
        <f>IF(B145="","",VLOOKUP(B145,[1]BASEEMPRESA!$A$2:$AAA$11936,2))</f>
        <v>BAYER LOGISTICA E TRANSPORTES LTDA</v>
      </c>
      <c r="I145" s="20" t="str">
        <f t="shared" si="2"/>
        <v>abr</v>
      </c>
    </row>
    <row r="146" spans="1:9" x14ac:dyDescent="0.25">
      <c r="A146" s="7">
        <v>46132</v>
      </c>
      <c r="B146" s="20">
        <v>7018</v>
      </c>
      <c r="C146" s="20" t="s">
        <v>419</v>
      </c>
      <c r="D146" s="80">
        <v>120.4</v>
      </c>
      <c r="E146" s="20">
        <v>2</v>
      </c>
      <c r="F146" s="80">
        <v>60.2</v>
      </c>
      <c r="G146" s="80">
        <v>57.872</v>
      </c>
      <c r="H146" s="66" t="str">
        <f>IF(B146="","",VLOOKUP(B146,[1]BASEEMPRESA!$A$2:$AAA$11936,2))</f>
        <v>SC MANUTENCOES LTDA</v>
      </c>
      <c r="I146" s="20" t="str">
        <f t="shared" si="2"/>
        <v>abr</v>
      </c>
    </row>
    <row r="147" spans="1:9" x14ac:dyDescent="0.25">
      <c r="A147" s="7">
        <v>46132</v>
      </c>
      <c r="B147" s="20">
        <v>7021</v>
      </c>
      <c r="C147" s="20" t="s">
        <v>419</v>
      </c>
      <c r="D147" s="80">
        <v>120.24</v>
      </c>
      <c r="E147" s="20">
        <v>2</v>
      </c>
      <c r="F147" s="80">
        <v>60.12</v>
      </c>
      <c r="G147" s="80">
        <v>39.889000000000003</v>
      </c>
      <c r="H147" s="66" t="str">
        <f>IF(B147="","",VLOOKUP(B147,[1]BASEEMPRESA!$A$2:$AAA$11936,2))</f>
        <v>NEIA TRANSPORTES LTDA</v>
      </c>
      <c r="I147" s="20" t="str">
        <f t="shared" si="2"/>
        <v>abr</v>
      </c>
    </row>
    <row r="148" spans="1:9" x14ac:dyDescent="0.25">
      <c r="A148" s="7">
        <v>46132</v>
      </c>
      <c r="B148" s="20">
        <v>7032</v>
      </c>
      <c r="C148" s="20" t="s">
        <v>419</v>
      </c>
      <c r="D148" s="80">
        <v>114.76</v>
      </c>
      <c r="E148" s="20">
        <v>2</v>
      </c>
      <c r="F148" s="80">
        <v>57.38</v>
      </c>
      <c r="G148" s="80">
        <v>38</v>
      </c>
      <c r="H148" s="66" t="str">
        <f>IF(B148="","",VLOOKUP(B148,[1]BASEEMPRESA!$A$2:$AAA$11936,2))</f>
        <v>REGINA M. DOS S. SILVA CARGAS</v>
      </c>
      <c r="I148" s="20" t="str">
        <f t="shared" si="2"/>
        <v>abr</v>
      </c>
    </row>
    <row r="149" spans="1:9" x14ac:dyDescent="0.25">
      <c r="A149" s="7">
        <v>46132</v>
      </c>
      <c r="B149" s="20">
        <v>7033</v>
      </c>
      <c r="C149" s="20" t="s">
        <v>419</v>
      </c>
      <c r="D149" s="80">
        <v>126.64</v>
      </c>
      <c r="E149" s="20">
        <v>2</v>
      </c>
      <c r="F149" s="80">
        <v>63.32</v>
      </c>
      <c r="G149" s="80">
        <v>22.978999999999999</v>
      </c>
      <c r="H149" s="66" t="str">
        <f>IF(B149="","",VLOOKUP(B149,[1]BASEEMPRESA!$A$2:$AAA$11936,2))</f>
        <v>E L DE OLIVEIRA JUNIOR EDIMAR TRANSPORTES</v>
      </c>
      <c r="I149" s="20" t="str">
        <f t="shared" si="2"/>
        <v>abr</v>
      </c>
    </row>
    <row r="150" spans="1:9" x14ac:dyDescent="0.25">
      <c r="A150" s="7">
        <v>46132</v>
      </c>
      <c r="B150" s="20">
        <v>7036</v>
      </c>
      <c r="C150" s="20" t="s">
        <v>419</v>
      </c>
      <c r="D150" s="80">
        <v>114.44</v>
      </c>
      <c r="E150" s="20">
        <v>2</v>
      </c>
      <c r="F150" s="80">
        <v>57.22</v>
      </c>
      <c r="G150" s="80">
        <v>58.179000000000002</v>
      </c>
      <c r="H150" s="66" t="str">
        <f>IF(B150="","",VLOOKUP(B150,[1]BASEEMPRESA!$A$2:$AAA$11936,2))</f>
        <v>EMERSON LUIS MORO</v>
      </c>
      <c r="I150" s="20" t="str">
        <f t="shared" si="2"/>
        <v>abr</v>
      </c>
    </row>
    <row r="151" spans="1:9" x14ac:dyDescent="0.25">
      <c r="A151" s="7">
        <v>46132</v>
      </c>
      <c r="B151" s="20">
        <v>7038</v>
      </c>
      <c r="C151" s="20" t="s">
        <v>420</v>
      </c>
      <c r="D151" s="80">
        <v>119.04</v>
      </c>
      <c r="E151" s="20">
        <v>2</v>
      </c>
      <c r="F151" s="80">
        <v>59.52</v>
      </c>
      <c r="G151" s="80">
        <v>57.884</v>
      </c>
      <c r="H151" s="66" t="str">
        <f>IF(B151="","",VLOOKUP(B151,[1]BASEEMPRESA!$A$2:$AAA$11936,2))</f>
        <v>JERE SERVICOS DE TRANSPORTE E LOCACAO LTDA</v>
      </c>
      <c r="I151" s="20" t="str">
        <f t="shared" si="2"/>
        <v>abr</v>
      </c>
    </row>
    <row r="152" spans="1:9" x14ac:dyDescent="0.25">
      <c r="A152" s="7">
        <v>46132</v>
      </c>
      <c r="B152" s="20">
        <v>7042</v>
      </c>
      <c r="C152" s="20" t="s">
        <v>420</v>
      </c>
      <c r="D152" s="80">
        <v>114.4</v>
      </c>
      <c r="E152" s="20">
        <v>2</v>
      </c>
      <c r="F152" s="80">
        <v>57.2</v>
      </c>
      <c r="G152" s="80">
        <v>39.838000000000001</v>
      </c>
      <c r="H152" s="66" t="str">
        <f>IF(B152="","",VLOOKUP(B152,[1]BASEEMPRESA!$A$2:$AAA$11936,2))</f>
        <v>SERVICOS DE TRANSPORTES E LOCACAO VALE DO ITAUNAS LTDA</v>
      </c>
      <c r="I152" s="20" t="str">
        <f t="shared" si="2"/>
        <v>abr</v>
      </c>
    </row>
    <row r="153" spans="1:9" x14ac:dyDescent="0.25">
      <c r="A153" s="7">
        <v>46132</v>
      </c>
      <c r="B153" s="20">
        <v>7045</v>
      </c>
      <c r="C153" s="20" t="s">
        <v>421</v>
      </c>
      <c r="D153" s="80">
        <v>119.58</v>
      </c>
      <c r="E153" s="20">
        <v>2</v>
      </c>
      <c r="F153" s="80">
        <v>59.79</v>
      </c>
      <c r="G153" s="80">
        <v>33.104999999999997</v>
      </c>
      <c r="H153" s="66" t="str">
        <f>IF(B153="","",VLOOKUP(B153,[1]BASEEMPRESA!$A$2:$AAA$11936,2))</f>
        <v>REGINA M. DOS S. SILVA CARGAS</v>
      </c>
      <c r="I153" s="20" t="str">
        <f t="shared" si="2"/>
        <v>abr</v>
      </c>
    </row>
    <row r="154" spans="1:9" x14ac:dyDescent="0.25">
      <c r="A154" s="7">
        <v>46132</v>
      </c>
      <c r="B154" s="20">
        <v>7046</v>
      </c>
      <c r="C154" s="20" t="s">
        <v>419</v>
      </c>
      <c r="D154" s="80">
        <v>56.24</v>
      </c>
      <c r="E154" s="20">
        <v>1</v>
      </c>
      <c r="F154" s="80">
        <v>56.24</v>
      </c>
      <c r="G154" s="80">
        <v>58</v>
      </c>
      <c r="H154" s="66" t="str">
        <f>IF(B154="","",VLOOKUP(B154,[1]BASEEMPRESA!$A$2:$AAA$11936,2))</f>
        <v>J.S. LEONIDIO</v>
      </c>
      <c r="I154" s="20" t="str">
        <f t="shared" si="2"/>
        <v>abr</v>
      </c>
    </row>
    <row r="155" spans="1:9" x14ac:dyDescent="0.25">
      <c r="A155" s="7">
        <v>46132</v>
      </c>
      <c r="B155" s="20">
        <v>7047</v>
      </c>
      <c r="C155" s="20" t="s">
        <v>419</v>
      </c>
      <c r="D155" s="80">
        <v>64.28</v>
      </c>
      <c r="E155" s="20">
        <v>1</v>
      </c>
      <c r="F155" s="80">
        <v>64.28</v>
      </c>
      <c r="G155" s="80">
        <v>75.524000000000001</v>
      </c>
      <c r="H155" s="66" t="str">
        <f>IF(B155="","",VLOOKUP(B155,[1]BASEEMPRESA!$A$2:$AAA$11936,2))</f>
        <v>BAYER LOGISTICA E TRANSPORTES LTDA</v>
      </c>
      <c r="I155" s="20" t="str">
        <f t="shared" si="2"/>
        <v>abr</v>
      </c>
    </row>
    <row r="156" spans="1:9" x14ac:dyDescent="0.25">
      <c r="A156" s="7">
        <v>46132</v>
      </c>
      <c r="B156" s="20">
        <v>7048</v>
      </c>
      <c r="C156" s="20" t="s">
        <v>419</v>
      </c>
      <c r="D156" s="80">
        <v>161.08000000000001</v>
      </c>
      <c r="E156" s="20">
        <v>3</v>
      </c>
      <c r="F156" s="80">
        <v>53.692999999999998</v>
      </c>
      <c r="G156" s="80">
        <v>32.694000000000003</v>
      </c>
      <c r="H156" s="66" t="str">
        <f>IF(B156="","",VLOOKUP(B156,[1]BASEEMPRESA!$A$2:$AAA$11936,2))</f>
        <v>SERVICOS DE TRANSPORTES E LOCACAO VALE DO ITAUNAS LTDA</v>
      </c>
      <c r="I156" s="20" t="str">
        <f t="shared" si="2"/>
        <v>abr</v>
      </c>
    </row>
    <row r="157" spans="1:9" x14ac:dyDescent="0.25">
      <c r="A157" s="7">
        <v>46132</v>
      </c>
      <c r="B157" s="20">
        <v>7050</v>
      </c>
      <c r="C157" s="20" t="s">
        <v>419</v>
      </c>
      <c r="D157" s="80">
        <v>59.34</v>
      </c>
      <c r="E157" s="20">
        <v>1</v>
      </c>
      <c r="F157" s="80">
        <v>59.34</v>
      </c>
      <c r="G157" s="80">
        <v>75.524000000000001</v>
      </c>
      <c r="H157" s="66" t="str">
        <f>IF(B157="","",VLOOKUP(B157,[1]BASEEMPRESA!$A$2:$AAA$11936,2))</f>
        <v>ESTEL SERVICOS DE TRANSPORTES E LOCACAO LTDA</v>
      </c>
      <c r="I157" s="20" t="str">
        <f t="shared" si="2"/>
        <v>abr</v>
      </c>
    </row>
    <row r="158" spans="1:9" x14ac:dyDescent="0.25">
      <c r="A158" s="7">
        <v>46132</v>
      </c>
      <c r="B158" s="20">
        <v>7052</v>
      </c>
      <c r="C158" s="20" t="s">
        <v>420</v>
      </c>
      <c r="D158" s="80">
        <v>124.4</v>
      </c>
      <c r="E158" s="20">
        <v>2</v>
      </c>
      <c r="F158" s="80">
        <v>62.2</v>
      </c>
      <c r="G158" s="80">
        <v>75.524000000000001</v>
      </c>
      <c r="H158" s="66" t="str">
        <f>IF(B158="","",VLOOKUP(B158,[1]BASEEMPRESA!$A$2:$AAA$11936,2))</f>
        <v>JERE SERVICOS DE TRANSPORTE E LOCACAO LTDA</v>
      </c>
      <c r="I158" s="20" t="str">
        <f t="shared" si="2"/>
        <v>abr</v>
      </c>
    </row>
    <row r="159" spans="1:9" x14ac:dyDescent="0.25">
      <c r="A159" s="7">
        <v>46132</v>
      </c>
      <c r="B159" s="20">
        <v>7053</v>
      </c>
      <c r="C159" s="20" t="s">
        <v>420</v>
      </c>
      <c r="D159" s="80">
        <v>61.5</v>
      </c>
      <c r="E159" s="20">
        <v>1</v>
      </c>
      <c r="F159" s="80">
        <v>61.5</v>
      </c>
      <c r="G159" s="80">
        <v>75.524000000000001</v>
      </c>
      <c r="H159" s="66" t="str">
        <f>IF(B159="","",VLOOKUP(B159,[1]BASEEMPRESA!$A$2:$AAA$11936,2))</f>
        <v>TAVARES E MORAES TRANSPORTES LTDA</v>
      </c>
      <c r="I159" s="20" t="str">
        <f t="shared" si="2"/>
        <v>abr</v>
      </c>
    </row>
    <row r="160" spans="1:9" x14ac:dyDescent="0.25">
      <c r="A160" s="7">
        <v>46132</v>
      </c>
      <c r="B160" s="20">
        <v>7054</v>
      </c>
      <c r="C160" s="20" t="s">
        <v>419</v>
      </c>
      <c r="D160" s="80">
        <v>115.5</v>
      </c>
      <c r="E160" s="20">
        <v>2</v>
      </c>
      <c r="F160" s="80">
        <v>57.75</v>
      </c>
      <c r="G160" s="80">
        <v>38</v>
      </c>
      <c r="H160" s="66" t="str">
        <f>IF(B160="","",VLOOKUP(B160,[1]BASEEMPRESA!$A$2:$AAA$11936,2))</f>
        <v>TAVARES E MORAES TRANSPORTES LTDA</v>
      </c>
      <c r="I160" s="20" t="str">
        <f t="shared" si="2"/>
        <v>abr</v>
      </c>
    </row>
    <row r="161" spans="1:9" x14ac:dyDescent="0.25">
      <c r="A161" s="7">
        <v>46132</v>
      </c>
      <c r="B161" s="20">
        <v>7188</v>
      </c>
      <c r="C161" s="20" t="s">
        <v>419</v>
      </c>
      <c r="D161" s="80">
        <v>58.7</v>
      </c>
      <c r="E161" s="20">
        <v>1</v>
      </c>
      <c r="F161" s="80">
        <v>58.7</v>
      </c>
      <c r="G161" s="80">
        <v>38</v>
      </c>
      <c r="H161" s="66" t="str">
        <f>IF(B161="","",VLOOKUP(B161,[1]BASEEMPRESA!$A$2:$AAA$11936,2))</f>
        <v>C C GOMES TRANSPORTES</v>
      </c>
      <c r="I161" s="20" t="str">
        <f t="shared" si="2"/>
        <v>abr</v>
      </c>
    </row>
    <row r="162" spans="1:9" x14ac:dyDescent="0.25">
      <c r="A162" s="7">
        <v>46132</v>
      </c>
      <c r="B162" s="20">
        <v>7207</v>
      </c>
      <c r="C162" s="20" t="s">
        <v>420</v>
      </c>
      <c r="D162" s="80">
        <v>57.38</v>
      </c>
      <c r="E162" s="20">
        <v>1</v>
      </c>
      <c r="F162" s="80">
        <v>57.38</v>
      </c>
      <c r="G162" s="80">
        <v>10</v>
      </c>
      <c r="H162" s="66" t="str">
        <f>IF(B162="","",VLOOKUP(B162,[1]BASEEMPRESA!$A$2:$AAA$11936,2))</f>
        <v>TAVARES E MORAES TRANSPORTES LTDA</v>
      </c>
      <c r="I162" s="20" t="str">
        <f t="shared" si="2"/>
        <v>abr</v>
      </c>
    </row>
    <row r="163" spans="1:9" x14ac:dyDescent="0.25">
      <c r="A163" s="7">
        <v>46132</v>
      </c>
      <c r="B163" s="20">
        <v>7221</v>
      </c>
      <c r="C163" s="20" t="s">
        <v>420</v>
      </c>
      <c r="D163" s="80">
        <v>112.54</v>
      </c>
      <c r="E163" s="20">
        <v>2</v>
      </c>
      <c r="F163" s="80">
        <v>56.27</v>
      </c>
      <c r="G163" s="80">
        <v>47.290999999999997</v>
      </c>
      <c r="H163" s="66" t="str">
        <f>IF(B163="","",VLOOKUP(B163,[1]BASEEMPRESA!$A$2:$AAA$11936,2))</f>
        <v>BAYER LOGISTICA E TRANSPORTES LTDA</v>
      </c>
      <c r="I163" s="20" t="str">
        <f t="shared" si="2"/>
        <v>abr</v>
      </c>
    </row>
    <row r="164" spans="1:9" x14ac:dyDescent="0.25">
      <c r="A164" s="7">
        <v>46132</v>
      </c>
      <c r="B164" s="20">
        <v>7224</v>
      </c>
      <c r="C164" s="20" t="s">
        <v>419</v>
      </c>
      <c r="D164" s="80">
        <v>121.1</v>
      </c>
      <c r="E164" s="20">
        <v>2</v>
      </c>
      <c r="F164" s="80">
        <v>60.55</v>
      </c>
      <c r="G164" s="80">
        <v>56.808</v>
      </c>
      <c r="H164" s="66" t="str">
        <f>IF(B164="","",VLOOKUP(B164,[1]BASEEMPRESA!$A$2:$AAA$11936,2))</f>
        <v>EMERSON LUIS MORO</v>
      </c>
      <c r="I164" s="20" t="str">
        <f t="shared" si="2"/>
        <v>abr</v>
      </c>
    </row>
    <row r="165" spans="1:9" x14ac:dyDescent="0.25">
      <c r="A165" s="7">
        <v>46132</v>
      </c>
      <c r="B165" s="20">
        <v>7228</v>
      </c>
      <c r="C165" s="20" t="s">
        <v>419</v>
      </c>
      <c r="D165" s="80">
        <v>126.7</v>
      </c>
      <c r="E165" s="20">
        <v>2</v>
      </c>
      <c r="F165" s="80">
        <v>63.35</v>
      </c>
      <c r="G165" s="80">
        <v>22.986000000000001</v>
      </c>
      <c r="H165" s="66" t="str">
        <f>IF(B165="","",VLOOKUP(B165,[1]BASEEMPRESA!$A$2:$AAA$11936,2))</f>
        <v>MVS TRANSPORTE LTDA</v>
      </c>
      <c r="I165" s="20" t="str">
        <f t="shared" si="2"/>
        <v>abr</v>
      </c>
    </row>
    <row r="166" spans="1:9" x14ac:dyDescent="0.25">
      <c r="A166" s="7">
        <v>46132</v>
      </c>
      <c r="B166" s="20">
        <v>7234</v>
      </c>
      <c r="C166" s="20" t="s">
        <v>419</v>
      </c>
      <c r="D166" s="80">
        <v>60.2</v>
      </c>
      <c r="E166" s="20">
        <v>1</v>
      </c>
      <c r="F166" s="80">
        <v>60.2</v>
      </c>
      <c r="G166" s="80">
        <v>58</v>
      </c>
      <c r="H166" s="66" t="str">
        <f>IF(B166="","",VLOOKUP(B166,[1]BASEEMPRESA!$A$2:$AAA$11936,2))</f>
        <v>TRANSPORTES M &amp; J LTDA</v>
      </c>
      <c r="I166" s="20" t="str">
        <f t="shared" si="2"/>
        <v>abr</v>
      </c>
    </row>
    <row r="167" spans="1:9" x14ac:dyDescent="0.25">
      <c r="A167" s="7">
        <v>46132</v>
      </c>
      <c r="B167" s="20">
        <v>7238</v>
      </c>
      <c r="C167" s="20" t="s">
        <v>421</v>
      </c>
      <c r="D167" s="80">
        <v>113.56</v>
      </c>
      <c r="E167" s="20">
        <v>2</v>
      </c>
      <c r="F167" s="80">
        <v>56.78</v>
      </c>
      <c r="G167" s="80">
        <v>49.706000000000003</v>
      </c>
      <c r="H167" s="66" t="str">
        <f>IF(B167="","",VLOOKUP(B167,[1]BASEEMPRESA!$A$2:$AAA$11936,2))</f>
        <v>R S SANTOS TRANSPORTES LTDA</v>
      </c>
      <c r="I167" s="20" t="str">
        <f t="shared" si="2"/>
        <v>abr</v>
      </c>
    </row>
    <row r="168" spans="1:9" x14ac:dyDescent="0.25">
      <c r="A168" s="7">
        <v>46132</v>
      </c>
      <c r="B168" s="20">
        <v>7257</v>
      </c>
      <c r="C168" s="20" t="s">
        <v>420</v>
      </c>
      <c r="D168" s="80">
        <v>111.9</v>
      </c>
      <c r="E168" s="20">
        <v>2</v>
      </c>
      <c r="F168" s="80">
        <v>55.95</v>
      </c>
      <c r="G168" s="80">
        <v>48.927999999999997</v>
      </c>
      <c r="H168" s="66" t="str">
        <f>IF(B168="","",VLOOKUP(B168,[1]BASEEMPRESA!$A$2:$AAA$11936,2))</f>
        <v>EMERSON LUIS MORO</v>
      </c>
      <c r="I168" s="20" t="str">
        <f t="shared" si="2"/>
        <v>abr</v>
      </c>
    </row>
    <row r="169" spans="1:9" x14ac:dyDescent="0.25">
      <c r="A169" s="7">
        <v>46132</v>
      </c>
      <c r="B169" s="20">
        <v>7260</v>
      </c>
      <c r="C169" s="20" t="s">
        <v>420</v>
      </c>
      <c r="D169" s="80">
        <v>108.84</v>
      </c>
      <c r="E169" s="20">
        <v>2</v>
      </c>
      <c r="F169" s="80">
        <v>54.42</v>
      </c>
      <c r="G169" s="80">
        <v>49.902000000000001</v>
      </c>
      <c r="H169" s="66" t="str">
        <f>IF(B169="","",VLOOKUP(B169,[1]BASEEMPRESA!$A$2:$AAA$11936,2))</f>
        <v>E L DE OLIVEIRA JUNIOR EDIMAR TRANSPORTES</v>
      </c>
      <c r="I169" s="20" t="str">
        <f t="shared" si="2"/>
        <v>abr</v>
      </c>
    </row>
    <row r="170" spans="1:9" x14ac:dyDescent="0.25">
      <c r="A170" s="7">
        <v>46132</v>
      </c>
      <c r="B170" s="20">
        <v>7263</v>
      </c>
      <c r="C170" s="20" t="s">
        <v>419</v>
      </c>
      <c r="D170" s="80">
        <v>54.68</v>
      </c>
      <c r="E170" s="20">
        <v>1</v>
      </c>
      <c r="F170" s="80">
        <v>54.68</v>
      </c>
      <c r="G170" s="80">
        <v>75.524000000000001</v>
      </c>
      <c r="H170" s="66" t="str">
        <f>IF(B170="","",VLOOKUP(B170,[1]BASEEMPRESA!$A$2:$AAA$11936,2))</f>
        <v>ESTEL SERVICOS DE TRANSPORTES E LOCACAO LTDA</v>
      </c>
      <c r="I170" s="20" t="str">
        <f t="shared" si="2"/>
        <v>abr</v>
      </c>
    </row>
    <row r="171" spans="1:9" x14ac:dyDescent="0.25">
      <c r="A171" s="7">
        <v>46132</v>
      </c>
      <c r="B171" s="20">
        <v>7264</v>
      </c>
      <c r="C171" s="20" t="s">
        <v>419</v>
      </c>
      <c r="D171" s="80">
        <v>106.48</v>
      </c>
      <c r="E171" s="20">
        <v>2</v>
      </c>
      <c r="F171" s="80">
        <v>53.24</v>
      </c>
      <c r="G171" s="80">
        <v>21.026</v>
      </c>
      <c r="H171" s="66" t="str">
        <f>IF(B171="","",VLOOKUP(B171,[1]BASEEMPRESA!$A$2:$AAA$11936,2))</f>
        <v>W &amp; E SERVICOS DE TRANSPORTE LTDA</v>
      </c>
      <c r="I171" s="20" t="str">
        <f t="shared" si="2"/>
        <v>abr</v>
      </c>
    </row>
    <row r="172" spans="1:9" x14ac:dyDescent="0.25">
      <c r="A172" s="7">
        <v>46132</v>
      </c>
      <c r="B172" s="20">
        <v>7278</v>
      </c>
      <c r="C172" s="20" t="s">
        <v>419</v>
      </c>
      <c r="D172" s="80">
        <v>47.32</v>
      </c>
      <c r="E172" s="20">
        <v>2</v>
      </c>
      <c r="F172" s="80">
        <v>23.66</v>
      </c>
      <c r="G172" s="80">
        <v>3</v>
      </c>
      <c r="H172" s="66" t="str">
        <f>IF(B172="","",VLOOKUP(B172,[1]BASEEMPRESA!$A$2:$AAA$11936,2))</f>
        <v>LOPES TRANSPORTES LTDA</v>
      </c>
      <c r="I172" s="20" t="str">
        <f t="shared" si="2"/>
        <v>abr</v>
      </c>
    </row>
    <row r="173" spans="1:9" x14ac:dyDescent="0.25">
      <c r="A173" s="7">
        <v>46132</v>
      </c>
      <c r="B173" s="20">
        <v>7279</v>
      </c>
      <c r="C173" s="20" t="s">
        <v>420</v>
      </c>
      <c r="D173" s="80">
        <v>64.88</v>
      </c>
      <c r="E173" s="20">
        <v>1</v>
      </c>
      <c r="F173" s="80">
        <v>64.88</v>
      </c>
      <c r="G173" s="80">
        <v>75.524000000000001</v>
      </c>
      <c r="H173" s="66" t="str">
        <f>IF(B173="","",VLOOKUP(B173,[1]BASEEMPRESA!$A$2:$AAA$11936,2))</f>
        <v>CVL TRANSPORTES LTDA</v>
      </c>
      <c r="I173" s="20" t="str">
        <f t="shared" si="2"/>
        <v>abr</v>
      </c>
    </row>
    <row r="174" spans="1:9" x14ac:dyDescent="0.25">
      <c r="A174" s="7">
        <v>46132</v>
      </c>
      <c r="B174" s="20">
        <v>7282</v>
      </c>
      <c r="C174" s="20" t="s">
        <v>419</v>
      </c>
      <c r="D174" s="80">
        <v>117.54</v>
      </c>
      <c r="E174" s="20">
        <v>2</v>
      </c>
      <c r="F174" s="80">
        <v>58.77</v>
      </c>
      <c r="G174" s="80">
        <v>39.97</v>
      </c>
      <c r="H174" s="66" t="str">
        <f>IF(B174="","",VLOOKUP(B174,[1]BASEEMPRESA!$A$2:$AAA$11936,2))</f>
        <v>EMERSON LUIS MORO</v>
      </c>
      <c r="I174" s="20" t="str">
        <f t="shared" si="2"/>
        <v>abr</v>
      </c>
    </row>
    <row r="175" spans="1:9" x14ac:dyDescent="0.25">
      <c r="A175" s="7">
        <v>46132</v>
      </c>
      <c r="B175" s="20">
        <v>7299</v>
      </c>
      <c r="C175" s="20" t="s">
        <v>419</v>
      </c>
      <c r="D175" s="80">
        <v>57.7</v>
      </c>
      <c r="E175" s="20">
        <v>1</v>
      </c>
      <c r="F175" s="80">
        <v>57.7</v>
      </c>
      <c r="G175" s="80">
        <v>38</v>
      </c>
      <c r="H175" s="66" t="str">
        <f>IF(B175="","",VLOOKUP(B175,[1]BASEEMPRESA!$A$2:$AAA$11936,2))</f>
        <v>JERE SERVICOS DE TRANSPORTE E LOCACAO LTDA</v>
      </c>
      <c r="I175" s="20" t="str">
        <f t="shared" si="2"/>
        <v>abr</v>
      </c>
    </row>
    <row r="176" spans="1:9" x14ac:dyDescent="0.25">
      <c r="A176" s="7">
        <v>46132</v>
      </c>
      <c r="B176" s="20">
        <v>7301</v>
      </c>
      <c r="C176" s="20" t="s">
        <v>419</v>
      </c>
      <c r="D176" s="80">
        <v>124.46</v>
      </c>
      <c r="E176" s="20">
        <v>2</v>
      </c>
      <c r="F176" s="80">
        <v>62.23</v>
      </c>
      <c r="G176" s="80">
        <v>57.679000000000002</v>
      </c>
      <c r="H176" s="66" t="str">
        <f>IF(B176="","",VLOOKUP(B176,[1]BASEEMPRESA!$A$2:$AAA$11936,2))</f>
        <v>SERVICOS DE TRANSPORTES E LOCACAO VALE DO ITAUNAS LTDA</v>
      </c>
      <c r="I176" s="20" t="str">
        <f t="shared" si="2"/>
        <v>abr</v>
      </c>
    </row>
    <row r="177" spans="1:9" x14ac:dyDescent="0.25">
      <c r="A177" s="7">
        <v>46132</v>
      </c>
      <c r="B177" s="20">
        <v>7304</v>
      </c>
      <c r="C177" s="20" t="s">
        <v>419</v>
      </c>
      <c r="D177" s="80">
        <v>111.98</v>
      </c>
      <c r="E177" s="20">
        <v>2</v>
      </c>
      <c r="F177" s="80">
        <v>55.99</v>
      </c>
      <c r="G177" s="80">
        <v>48.537999999999997</v>
      </c>
      <c r="H177" s="66" t="str">
        <f>IF(B177="","",VLOOKUP(B177,[1]BASEEMPRESA!$A$2:$AAA$11936,2))</f>
        <v>SERVICOS DE TRANSPORTES E LOCACAO VALE DO ITAUNAS LTDA</v>
      </c>
      <c r="I177" s="20" t="str">
        <f t="shared" si="2"/>
        <v>abr</v>
      </c>
    </row>
    <row r="178" spans="1:9" x14ac:dyDescent="0.25">
      <c r="A178" s="7">
        <v>46132</v>
      </c>
      <c r="B178" s="20">
        <v>7334</v>
      </c>
      <c r="C178" s="20" t="s">
        <v>421</v>
      </c>
      <c r="D178" s="80">
        <v>104.08</v>
      </c>
      <c r="E178" s="20">
        <v>2</v>
      </c>
      <c r="F178" s="80">
        <v>52.04</v>
      </c>
      <c r="G178" s="80">
        <v>39.850999999999999</v>
      </c>
      <c r="H178" s="66" t="str">
        <f>IF(B178="","",VLOOKUP(B178,[1]BASEEMPRESA!$A$2:$AAA$11936,2))</f>
        <v>ROCHA TRANSPORTES DE MUCURI LTDA</v>
      </c>
      <c r="I178" s="20" t="str">
        <f t="shared" si="2"/>
        <v>abr</v>
      </c>
    </row>
    <row r="179" spans="1:9" x14ac:dyDescent="0.25">
      <c r="A179" s="7">
        <v>46132</v>
      </c>
      <c r="B179" s="20">
        <v>7337</v>
      </c>
      <c r="C179" s="20" t="s">
        <v>419</v>
      </c>
      <c r="D179" s="80">
        <v>58.04</v>
      </c>
      <c r="E179" s="20">
        <v>1</v>
      </c>
      <c r="F179" s="80">
        <v>58.04</v>
      </c>
      <c r="G179" s="80">
        <v>41.75</v>
      </c>
      <c r="H179" s="66" t="str">
        <f>IF(B179="","",VLOOKUP(B179,[1]BASEEMPRESA!$A$2:$AAA$11936,2))</f>
        <v>REGINA M. DOS S. SILVA CARGAS</v>
      </c>
      <c r="I179" s="20" t="str">
        <f t="shared" si="2"/>
        <v>abr</v>
      </c>
    </row>
    <row r="180" spans="1:9" x14ac:dyDescent="0.25">
      <c r="A180" s="7">
        <v>46132</v>
      </c>
      <c r="B180" s="20">
        <v>7343</v>
      </c>
      <c r="C180" s="20" t="s">
        <v>421</v>
      </c>
      <c r="D180" s="80">
        <v>145.76</v>
      </c>
      <c r="E180" s="20">
        <v>5</v>
      </c>
      <c r="F180" s="80">
        <v>29.152000000000001</v>
      </c>
      <c r="G180" s="80">
        <v>2.8159999999999998</v>
      </c>
      <c r="H180" s="66" t="str">
        <f>IF(B180="","",VLOOKUP(B180,[1]BASEEMPRESA!$A$2:$AAA$11936,2))</f>
        <v>E L DE OLIVEIRA JUNIOR EDIMAR TRANSPORTES</v>
      </c>
      <c r="I180" s="20" t="str">
        <f t="shared" si="2"/>
        <v>abr</v>
      </c>
    </row>
    <row r="181" spans="1:9" x14ac:dyDescent="0.25">
      <c r="A181" s="7">
        <v>46132</v>
      </c>
      <c r="B181" s="20">
        <v>7352</v>
      </c>
      <c r="C181" s="20" t="s">
        <v>421</v>
      </c>
      <c r="D181" s="80">
        <v>57.48</v>
      </c>
      <c r="E181" s="20">
        <v>1</v>
      </c>
      <c r="F181" s="80">
        <v>57.48</v>
      </c>
      <c r="G181" s="80">
        <v>75.524000000000001</v>
      </c>
      <c r="H181" s="66" t="str">
        <f>IF(B181="","",VLOOKUP(B181,[1]BASEEMPRESA!$A$2:$AAA$11936,2))</f>
        <v>WESLEI M DOS SANTOS</v>
      </c>
      <c r="I181" s="20" t="str">
        <f t="shared" si="2"/>
        <v>abr</v>
      </c>
    </row>
    <row r="182" spans="1:9" x14ac:dyDescent="0.25">
      <c r="A182" s="7">
        <v>46132</v>
      </c>
      <c r="B182" s="20">
        <v>7355</v>
      </c>
      <c r="C182" s="20" t="s">
        <v>419</v>
      </c>
      <c r="D182" s="80">
        <v>112.36</v>
      </c>
      <c r="E182" s="20">
        <v>2</v>
      </c>
      <c r="F182" s="80">
        <v>56.18</v>
      </c>
      <c r="G182" s="80">
        <v>47.387999999999998</v>
      </c>
      <c r="H182" s="66" t="str">
        <f>IF(B182="","",VLOOKUP(B182,[1]BASEEMPRESA!$A$2:$AAA$11936,2))</f>
        <v>WESLEI M DOS SANTOS</v>
      </c>
      <c r="I182" s="20" t="str">
        <f t="shared" si="2"/>
        <v>abr</v>
      </c>
    </row>
    <row r="183" spans="1:9" x14ac:dyDescent="0.25">
      <c r="A183" s="7">
        <v>46132</v>
      </c>
      <c r="B183" s="20">
        <v>7367</v>
      </c>
      <c r="C183" s="20" t="s">
        <v>419</v>
      </c>
      <c r="D183" s="80">
        <v>64.48</v>
      </c>
      <c r="E183" s="20">
        <v>1</v>
      </c>
      <c r="F183" s="80">
        <v>64.48</v>
      </c>
      <c r="G183" s="80">
        <v>75.524000000000001</v>
      </c>
      <c r="H183" s="66" t="str">
        <f>IF(B183="","",VLOOKUP(B183,[1]BASEEMPRESA!$A$2:$AAA$11936,2))</f>
        <v>JOSE HELIO SILVA SANTOS</v>
      </c>
      <c r="I183" s="20" t="str">
        <f t="shared" si="2"/>
        <v>abr</v>
      </c>
    </row>
    <row r="184" spans="1:9" x14ac:dyDescent="0.25">
      <c r="A184" s="7">
        <v>46132</v>
      </c>
      <c r="B184" s="20">
        <v>7370</v>
      </c>
      <c r="C184" s="20" t="s">
        <v>419</v>
      </c>
      <c r="D184" s="80">
        <v>109.14</v>
      </c>
      <c r="E184" s="20">
        <v>2</v>
      </c>
      <c r="F184" s="80">
        <v>54.57</v>
      </c>
      <c r="G184" s="80">
        <v>38</v>
      </c>
      <c r="H184" s="66" t="str">
        <f>IF(B184="","",VLOOKUP(B184,[1]BASEEMPRESA!$A$2:$AAA$11936,2))</f>
        <v>JOSE HELIO SILVA SANTOS</v>
      </c>
      <c r="I184" s="20" t="str">
        <f t="shared" si="2"/>
        <v>abr</v>
      </c>
    </row>
    <row r="185" spans="1:9" x14ac:dyDescent="0.25">
      <c r="A185" s="7">
        <v>46132</v>
      </c>
      <c r="B185" s="20">
        <v>7373</v>
      </c>
      <c r="C185" s="20" t="s">
        <v>422</v>
      </c>
      <c r="D185" s="80">
        <v>86.78</v>
      </c>
      <c r="E185" s="20">
        <v>2</v>
      </c>
      <c r="F185" s="80">
        <v>43.39</v>
      </c>
      <c r="G185" s="80">
        <v>23.861999999999998</v>
      </c>
      <c r="H185" s="66" t="str">
        <f>IF(B185="","",VLOOKUP(B185,[1]BASEEMPRESA!$A$2:$AAA$11936,2))</f>
        <v>BARBOSA TRANSPORTES E LOGISTICA LTDA</v>
      </c>
      <c r="I185" s="20" t="str">
        <f t="shared" si="2"/>
        <v>abr</v>
      </c>
    </row>
    <row r="186" spans="1:9" x14ac:dyDescent="0.25">
      <c r="A186" s="7">
        <v>46133</v>
      </c>
      <c r="B186" s="20">
        <v>2066</v>
      </c>
      <c r="C186" s="20" t="s">
        <v>418</v>
      </c>
      <c r="D186" s="80">
        <v>402.9</v>
      </c>
      <c r="E186" s="20">
        <v>7</v>
      </c>
      <c r="F186" s="80">
        <v>57.557000000000002</v>
      </c>
      <c r="G186" s="80">
        <v>4</v>
      </c>
      <c r="H186" s="66" t="str">
        <f>IF(B186="","",VLOOKUP(B186,[1]BASEEMPRESA!$A$2:$AAA$11936,2))</f>
        <v>NDB HOLDING AGRICOLA LTDA - MATRIZ</v>
      </c>
      <c r="I186" s="20" t="str">
        <f t="shared" si="2"/>
        <v>abr</v>
      </c>
    </row>
    <row r="187" spans="1:9" x14ac:dyDescent="0.25">
      <c r="A187" s="7">
        <v>46133</v>
      </c>
      <c r="B187" s="20">
        <v>2067</v>
      </c>
      <c r="C187" s="20" t="s">
        <v>418</v>
      </c>
      <c r="D187" s="80">
        <v>204.68</v>
      </c>
      <c r="E187" s="20">
        <v>4</v>
      </c>
      <c r="F187" s="80">
        <v>51.17</v>
      </c>
      <c r="G187" s="80">
        <v>4</v>
      </c>
      <c r="H187" s="66" t="str">
        <f>IF(B187="","",VLOOKUP(B187,[1]BASEEMPRESA!$A$2:$AAA$11936,2))</f>
        <v>NDB HOLDING AGRICOLA LTDA - MATRIZ</v>
      </c>
      <c r="I187" s="20" t="str">
        <f t="shared" si="2"/>
        <v>abr</v>
      </c>
    </row>
    <row r="188" spans="1:9" x14ac:dyDescent="0.25">
      <c r="A188" s="7">
        <v>46133</v>
      </c>
      <c r="B188" s="20">
        <v>2107</v>
      </c>
      <c r="C188" s="20" t="s">
        <v>418</v>
      </c>
      <c r="D188" s="80">
        <v>452.62</v>
      </c>
      <c r="E188" s="20">
        <v>8</v>
      </c>
      <c r="F188" s="80">
        <v>56.578000000000003</v>
      </c>
      <c r="G188" s="80">
        <v>4</v>
      </c>
      <c r="H188" s="66" t="str">
        <f>IF(B188="","",VLOOKUP(B188,[1]BASEEMPRESA!$A$2:$AAA$11936,2))</f>
        <v>NDB HOLDING AGRICOLA LTDA - MATRIZ</v>
      </c>
      <c r="I188" s="20" t="str">
        <f t="shared" si="2"/>
        <v>abr</v>
      </c>
    </row>
    <row r="189" spans="1:9" x14ac:dyDescent="0.25">
      <c r="A189" s="7">
        <v>46133</v>
      </c>
      <c r="B189" s="20">
        <v>2108</v>
      </c>
      <c r="C189" s="20" t="s">
        <v>418</v>
      </c>
      <c r="D189" s="80">
        <v>439.08</v>
      </c>
      <c r="E189" s="20">
        <v>8</v>
      </c>
      <c r="F189" s="80">
        <v>54.884999999999998</v>
      </c>
      <c r="G189" s="80">
        <v>3.879</v>
      </c>
      <c r="H189" s="66" t="str">
        <f>IF(B189="","",VLOOKUP(B189,[1]BASEEMPRESA!$A$2:$AAA$11936,2))</f>
        <v>NDB HOLDING AGRICOLA LTDA - MATRIZ</v>
      </c>
      <c r="I189" s="20" t="str">
        <f t="shared" si="2"/>
        <v>abr</v>
      </c>
    </row>
    <row r="190" spans="1:9" x14ac:dyDescent="0.25">
      <c r="A190" s="7">
        <v>46133</v>
      </c>
      <c r="B190" s="20">
        <v>7004</v>
      </c>
      <c r="C190" s="20" t="s">
        <v>419</v>
      </c>
      <c r="D190" s="80">
        <v>182.16</v>
      </c>
      <c r="E190" s="20">
        <v>3</v>
      </c>
      <c r="F190" s="80">
        <v>60.72</v>
      </c>
      <c r="G190" s="80">
        <v>48.051000000000002</v>
      </c>
      <c r="H190" s="66" t="str">
        <f>IF(B190="","",VLOOKUP(B190,[1]BASEEMPRESA!$A$2:$AAA$11936,2))</f>
        <v>EMERSON LUIS MORO</v>
      </c>
      <c r="I190" s="20" t="str">
        <f t="shared" si="2"/>
        <v>abr</v>
      </c>
    </row>
    <row r="191" spans="1:9" x14ac:dyDescent="0.25">
      <c r="A191" s="7">
        <v>46133</v>
      </c>
      <c r="B191" s="20">
        <v>7006</v>
      </c>
      <c r="C191" s="20" t="s">
        <v>420</v>
      </c>
      <c r="D191" s="80">
        <v>239.89</v>
      </c>
      <c r="E191" s="20">
        <v>4</v>
      </c>
      <c r="F191" s="80">
        <v>59.972999999999999</v>
      </c>
      <c r="G191" s="80">
        <v>40.097000000000001</v>
      </c>
      <c r="H191" s="66" t="str">
        <f>IF(B191="","",VLOOKUP(B191,[1]BASEEMPRESA!$A$2:$AAA$11936,2))</f>
        <v>INAMARQUE SOUZA MACHADO</v>
      </c>
      <c r="I191" s="20" t="str">
        <f t="shared" si="2"/>
        <v>abr</v>
      </c>
    </row>
    <row r="192" spans="1:9" x14ac:dyDescent="0.25">
      <c r="A192" s="7">
        <v>46133</v>
      </c>
      <c r="B192" s="20">
        <v>7007</v>
      </c>
      <c r="C192" s="20" t="s">
        <v>420</v>
      </c>
      <c r="D192" s="80">
        <v>313.3</v>
      </c>
      <c r="E192" s="20">
        <v>5</v>
      </c>
      <c r="F192" s="80">
        <v>62.66</v>
      </c>
      <c r="G192" s="80">
        <v>22.021000000000001</v>
      </c>
      <c r="H192" s="66" t="str">
        <f>IF(B192="","",VLOOKUP(B192,[1]BASEEMPRESA!$A$2:$AAA$11936,2))</f>
        <v>MVS TRANSPORTE LTDA</v>
      </c>
      <c r="I192" s="20" t="str">
        <f t="shared" si="2"/>
        <v>abr</v>
      </c>
    </row>
    <row r="193" spans="1:9" x14ac:dyDescent="0.25">
      <c r="A193" s="7">
        <v>46133</v>
      </c>
      <c r="B193" s="20">
        <v>7008</v>
      </c>
      <c r="C193" s="20" t="s">
        <v>419</v>
      </c>
      <c r="D193" s="80">
        <v>180.14</v>
      </c>
      <c r="E193" s="20">
        <v>3</v>
      </c>
      <c r="F193" s="80">
        <v>60.046999999999997</v>
      </c>
      <c r="G193" s="80">
        <v>48.573999999999998</v>
      </c>
      <c r="H193" s="66" t="str">
        <f>IF(B193="","",VLOOKUP(B193,[1]BASEEMPRESA!$A$2:$AAA$11936,2))</f>
        <v>E L DE OLIVEIRA JUNIOR EDIMAR TRANSPORTES</v>
      </c>
      <c r="I193" s="20" t="str">
        <f t="shared" si="2"/>
        <v>abr</v>
      </c>
    </row>
    <row r="194" spans="1:9" x14ac:dyDescent="0.25">
      <c r="A194" s="7">
        <v>46133</v>
      </c>
      <c r="B194" s="20">
        <v>7013</v>
      </c>
      <c r="C194" s="20" t="s">
        <v>419</v>
      </c>
      <c r="D194" s="80">
        <v>60.78</v>
      </c>
      <c r="E194" s="20">
        <v>1</v>
      </c>
      <c r="F194" s="80">
        <v>60.78</v>
      </c>
      <c r="G194" s="80">
        <v>58</v>
      </c>
      <c r="H194" s="66" t="str">
        <f>IF(B194="","",VLOOKUP(B194,[1]BASEEMPRESA!$A$2:$AAA$11936,2))</f>
        <v>INAMARQUE SOUZA MACHADO</v>
      </c>
      <c r="I194" s="20" t="str">
        <f t="shared" si="2"/>
        <v>abr</v>
      </c>
    </row>
    <row r="195" spans="1:9" x14ac:dyDescent="0.25">
      <c r="A195" s="7">
        <v>46133</v>
      </c>
      <c r="B195" s="20">
        <v>7017</v>
      </c>
      <c r="C195" s="20" t="s">
        <v>419</v>
      </c>
      <c r="D195" s="80">
        <v>182</v>
      </c>
      <c r="E195" s="20">
        <v>3</v>
      </c>
      <c r="F195" s="80">
        <v>60.667000000000002</v>
      </c>
      <c r="G195" s="80">
        <v>30.216000000000001</v>
      </c>
      <c r="H195" s="66" t="str">
        <f>IF(B195="","",VLOOKUP(B195,[1]BASEEMPRESA!$A$2:$AAA$11936,2))</f>
        <v>BAYER LOGISTICA E TRANSPORTES LTDA</v>
      </c>
      <c r="I195" s="20" t="str">
        <f t="shared" ref="I195:I258" si="3">TEXT(A195,"mmm")</f>
        <v>abr</v>
      </c>
    </row>
    <row r="196" spans="1:9" x14ac:dyDescent="0.25">
      <c r="A196" s="7">
        <v>46133</v>
      </c>
      <c r="B196" s="20">
        <v>7018</v>
      </c>
      <c r="C196" s="20" t="s">
        <v>419</v>
      </c>
      <c r="D196" s="80">
        <v>319.22000000000003</v>
      </c>
      <c r="E196" s="20">
        <v>5</v>
      </c>
      <c r="F196" s="80">
        <v>63.844000000000001</v>
      </c>
      <c r="G196" s="80">
        <v>17.032</v>
      </c>
      <c r="H196" s="66" t="str">
        <f>IF(B196="","",VLOOKUP(B196,[1]BASEEMPRESA!$A$2:$AAA$11936,2))</f>
        <v>SC MANUTENCOES LTDA</v>
      </c>
      <c r="I196" s="20" t="str">
        <f t="shared" si="3"/>
        <v>abr</v>
      </c>
    </row>
    <row r="197" spans="1:9" x14ac:dyDescent="0.25">
      <c r="A197" s="7">
        <v>46133</v>
      </c>
      <c r="B197" s="20">
        <v>7021</v>
      </c>
      <c r="C197" s="20" t="s">
        <v>419</v>
      </c>
      <c r="D197" s="80">
        <v>176.7</v>
      </c>
      <c r="E197" s="20">
        <v>3</v>
      </c>
      <c r="F197" s="80">
        <v>58.9</v>
      </c>
      <c r="G197" s="80">
        <v>35.524000000000001</v>
      </c>
      <c r="H197" s="66" t="str">
        <f>IF(B197="","",VLOOKUP(B197,[1]BASEEMPRESA!$A$2:$AAA$11936,2))</f>
        <v>NEIA TRANSPORTES LTDA</v>
      </c>
      <c r="I197" s="20" t="str">
        <f t="shared" si="3"/>
        <v>abr</v>
      </c>
    </row>
    <row r="198" spans="1:9" x14ac:dyDescent="0.25">
      <c r="A198" s="7">
        <v>46133</v>
      </c>
      <c r="B198" s="20">
        <v>7022</v>
      </c>
      <c r="C198" s="20" t="s">
        <v>419</v>
      </c>
      <c r="D198" s="80">
        <v>125.66</v>
      </c>
      <c r="E198" s="20">
        <v>2</v>
      </c>
      <c r="F198" s="80">
        <v>62.83</v>
      </c>
      <c r="G198" s="80">
        <v>24.454000000000001</v>
      </c>
      <c r="H198" s="66" t="str">
        <f>IF(B198="","",VLOOKUP(B198,[1]BASEEMPRESA!$A$2:$AAA$11936,2))</f>
        <v>SMRR TRANSPORTES LTDA</v>
      </c>
      <c r="I198" s="20" t="str">
        <f t="shared" si="3"/>
        <v>abr</v>
      </c>
    </row>
    <row r="199" spans="1:9" x14ac:dyDescent="0.25">
      <c r="A199" s="7">
        <v>46133</v>
      </c>
      <c r="B199" s="20">
        <v>7031</v>
      </c>
      <c r="C199" s="20" t="s">
        <v>419</v>
      </c>
      <c r="D199" s="80">
        <v>137.68</v>
      </c>
      <c r="E199" s="20">
        <v>2</v>
      </c>
      <c r="F199" s="80">
        <v>68.84</v>
      </c>
      <c r="G199" s="80">
        <v>35.457000000000001</v>
      </c>
      <c r="H199" s="66" t="str">
        <f>IF(B199="","",VLOOKUP(B199,[1]BASEEMPRESA!$A$2:$AAA$11936,2))</f>
        <v>INAMARQUE SOUZA MACHADO</v>
      </c>
      <c r="I199" s="20" t="str">
        <f t="shared" si="3"/>
        <v>abr</v>
      </c>
    </row>
    <row r="200" spans="1:9" x14ac:dyDescent="0.25">
      <c r="A200" s="7">
        <v>46133</v>
      </c>
      <c r="B200" s="20">
        <v>7032</v>
      </c>
      <c r="C200" s="20" t="s">
        <v>419</v>
      </c>
      <c r="D200" s="80">
        <v>242.14</v>
      </c>
      <c r="E200" s="20">
        <v>4</v>
      </c>
      <c r="F200" s="80">
        <v>60.534999999999997</v>
      </c>
      <c r="G200" s="80">
        <v>20.847000000000001</v>
      </c>
      <c r="H200" s="66" t="str">
        <f>IF(B200="","",VLOOKUP(B200,[1]BASEEMPRESA!$A$2:$AAA$11936,2))</f>
        <v>REGINA M. DOS S. SILVA CARGAS</v>
      </c>
      <c r="I200" s="20" t="str">
        <f t="shared" si="3"/>
        <v>abr</v>
      </c>
    </row>
    <row r="201" spans="1:9" x14ac:dyDescent="0.25">
      <c r="A201" s="7">
        <v>46133</v>
      </c>
      <c r="B201" s="20">
        <v>7033</v>
      </c>
      <c r="C201" s="20" t="s">
        <v>419</v>
      </c>
      <c r="D201" s="80">
        <v>117.62</v>
      </c>
      <c r="E201" s="20">
        <v>2</v>
      </c>
      <c r="F201" s="80">
        <v>58.81</v>
      </c>
      <c r="G201" s="80">
        <v>39.404000000000003</v>
      </c>
      <c r="H201" s="66" t="str">
        <f>IF(B201="","",VLOOKUP(B201,[1]BASEEMPRESA!$A$2:$AAA$11936,2))</f>
        <v>E L DE OLIVEIRA JUNIOR EDIMAR TRANSPORTES</v>
      </c>
      <c r="I201" s="20" t="str">
        <f t="shared" si="3"/>
        <v>abr</v>
      </c>
    </row>
    <row r="202" spans="1:9" x14ac:dyDescent="0.25">
      <c r="A202" s="7">
        <v>46133</v>
      </c>
      <c r="B202" s="20">
        <v>7036</v>
      </c>
      <c r="C202" s="20" t="s">
        <v>419</v>
      </c>
      <c r="D202" s="80">
        <v>254.38</v>
      </c>
      <c r="E202" s="20">
        <v>4</v>
      </c>
      <c r="F202" s="80">
        <v>63.594999999999999</v>
      </c>
      <c r="G202" s="80">
        <v>23.713999999999999</v>
      </c>
      <c r="H202" s="66" t="str">
        <f>IF(B202="","",VLOOKUP(B202,[1]BASEEMPRESA!$A$2:$AAA$11936,2))</f>
        <v>EMERSON LUIS MORO</v>
      </c>
      <c r="I202" s="20" t="str">
        <f t="shared" si="3"/>
        <v>abr</v>
      </c>
    </row>
    <row r="203" spans="1:9" x14ac:dyDescent="0.25">
      <c r="A203" s="7">
        <v>46133</v>
      </c>
      <c r="B203" s="20">
        <v>7038</v>
      </c>
      <c r="C203" s="20" t="s">
        <v>420</v>
      </c>
      <c r="D203" s="80">
        <v>184.74</v>
      </c>
      <c r="E203" s="20">
        <v>3</v>
      </c>
      <c r="F203" s="80">
        <v>61.58</v>
      </c>
      <c r="G203" s="80">
        <v>40.438000000000002</v>
      </c>
      <c r="H203" s="66" t="str">
        <f>IF(B203="","",VLOOKUP(B203,[1]BASEEMPRESA!$A$2:$AAA$11936,2))</f>
        <v>JERE SERVICOS DE TRANSPORTE E LOCACAO LTDA</v>
      </c>
      <c r="I203" s="20" t="str">
        <f t="shared" si="3"/>
        <v>abr</v>
      </c>
    </row>
    <row r="204" spans="1:9" x14ac:dyDescent="0.25">
      <c r="A204" s="7">
        <v>46133</v>
      </c>
      <c r="B204" s="20">
        <v>7041</v>
      </c>
      <c r="C204" s="20" t="s">
        <v>419</v>
      </c>
      <c r="D204" s="80">
        <v>58.52</v>
      </c>
      <c r="E204" s="20">
        <v>1</v>
      </c>
      <c r="F204" s="80">
        <v>58.52</v>
      </c>
      <c r="G204" s="80">
        <v>35</v>
      </c>
      <c r="H204" s="66" t="str">
        <f>IF(B204="","",VLOOKUP(B204,[1]BASEEMPRESA!$A$2:$AAA$11936,2))</f>
        <v>JERE SERVICOS DE TRANSPORTE E LOCACAO LTDA</v>
      </c>
      <c r="I204" s="20" t="str">
        <f t="shared" si="3"/>
        <v>abr</v>
      </c>
    </row>
    <row r="205" spans="1:9" x14ac:dyDescent="0.25">
      <c r="A205" s="7">
        <v>46133</v>
      </c>
      <c r="B205" s="20">
        <v>7042</v>
      </c>
      <c r="C205" s="20" t="s">
        <v>420</v>
      </c>
      <c r="D205" s="80">
        <v>249.98</v>
      </c>
      <c r="E205" s="20">
        <v>4</v>
      </c>
      <c r="F205" s="80">
        <v>62.494999999999997</v>
      </c>
      <c r="G205" s="80">
        <v>27.585999999999999</v>
      </c>
      <c r="H205" s="66" t="str">
        <f>IF(B205="","",VLOOKUP(B205,[1]BASEEMPRESA!$A$2:$AAA$11936,2))</f>
        <v>SERVICOS DE TRANSPORTES E LOCACAO VALE DO ITAUNAS LTDA</v>
      </c>
      <c r="I205" s="20" t="str">
        <f t="shared" si="3"/>
        <v>abr</v>
      </c>
    </row>
    <row r="206" spans="1:9" x14ac:dyDescent="0.25">
      <c r="A206" s="7">
        <v>46133</v>
      </c>
      <c r="B206" s="20">
        <v>7045</v>
      </c>
      <c r="C206" s="20" t="s">
        <v>421</v>
      </c>
      <c r="D206" s="80">
        <v>179.54</v>
      </c>
      <c r="E206" s="20">
        <v>3</v>
      </c>
      <c r="F206" s="80">
        <v>59.847000000000001</v>
      </c>
      <c r="G206" s="80">
        <v>58.052999999999997</v>
      </c>
      <c r="H206" s="66" t="str">
        <f>IF(B206="","",VLOOKUP(B206,[1]BASEEMPRESA!$A$2:$AAA$11936,2))</f>
        <v>REGINA M. DOS S. SILVA CARGAS</v>
      </c>
      <c r="I206" s="20" t="str">
        <f t="shared" si="3"/>
        <v>abr</v>
      </c>
    </row>
    <row r="207" spans="1:9" x14ac:dyDescent="0.25">
      <c r="A207" s="7">
        <v>46133</v>
      </c>
      <c r="B207" s="20">
        <v>7046</v>
      </c>
      <c r="C207" s="20" t="s">
        <v>419</v>
      </c>
      <c r="D207" s="80">
        <v>306.92</v>
      </c>
      <c r="E207" s="20">
        <v>5</v>
      </c>
      <c r="F207" s="80">
        <v>61.384</v>
      </c>
      <c r="G207" s="80">
        <v>15.146000000000001</v>
      </c>
      <c r="H207" s="66" t="str">
        <f>IF(B207="","",VLOOKUP(B207,[1]BASEEMPRESA!$A$2:$AAA$11936,2))</f>
        <v>J.S. LEONIDIO</v>
      </c>
      <c r="I207" s="20" t="str">
        <f t="shared" si="3"/>
        <v>abr</v>
      </c>
    </row>
    <row r="208" spans="1:9" x14ac:dyDescent="0.25">
      <c r="A208" s="7">
        <v>46133</v>
      </c>
      <c r="B208" s="20">
        <v>7047</v>
      </c>
      <c r="C208" s="20" t="s">
        <v>419</v>
      </c>
      <c r="D208" s="80">
        <v>192.06</v>
      </c>
      <c r="E208" s="20">
        <v>3</v>
      </c>
      <c r="F208" s="80">
        <v>64.02</v>
      </c>
      <c r="G208" s="80">
        <v>38.826000000000001</v>
      </c>
      <c r="H208" s="66" t="str">
        <f>IF(B208="","",VLOOKUP(B208,[1]BASEEMPRESA!$A$2:$AAA$11936,2))</f>
        <v>BAYER LOGISTICA E TRANSPORTES LTDA</v>
      </c>
      <c r="I208" s="20" t="str">
        <f t="shared" si="3"/>
        <v>abr</v>
      </c>
    </row>
    <row r="209" spans="1:9" x14ac:dyDescent="0.25">
      <c r="A209" s="7">
        <v>46133</v>
      </c>
      <c r="B209" s="20">
        <v>7048</v>
      </c>
      <c r="C209" s="20" t="s">
        <v>419</v>
      </c>
      <c r="D209" s="80">
        <v>249.96</v>
      </c>
      <c r="E209" s="20">
        <v>4</v>
      </c>
      <c r="F209" s="80">
        <v>62.49</v>
      </c>
      <c r="G209" s="80">
        <v>24.876999999999999</v>
      </c>
      <c r="H209" s="66" t="str">
        <f>IF(B209="","",VLOOKUP(B209,[1]BASEEMPRESA!$A$2:$AAA$11936,2))</f>
        <v>SERVICOS DE TRANSPORTES E LOCACAO VALE DO ITAUNAS LTDA</v>
      </c>
      <c r="I209" s="20" t="str">
        <f t="shared" si="3"/>
        <v>abr</v>
      </c>
    </row>
    <row r="210" spans="1:9" x14ac:dyDescent="0.25">
      <c r="A210" s="7">
        <v>46133</v>
      </c>
      <c r="B210" s="20">
        <v>7050</v>
      </c>
      <c r="C210" s="20" t="s">
        <v>419</v>
      </c>
      <c r="D210" s="80">
        <v>177.64</v>
      </c>
      <c r="E210" s="20">
        <v>4</v>
      </c>
      <c r="F210" s="80">
        <v>44.41</v>
      </c>
      <c r="G210" s="80">
        <v>40.662999999999997</v>
      </c>
      <c r="H210" s="66" t="str">
        <f>IF(B210="","",VLOOKUP(B210,[1]BASEEMPRESA!$A$2:$AAA$11936,2))</f>
        <v>ESTEL SERVICOS DE TRANSPORTES E LOCACAO LTDA</v>
      </c>
      <c r="I210" s="20" t="str">
        <f t="shared" si="3"/>
        <v>abr</v>
      </c>
    </row>
    <row r="211" spans="1:9" x14ac:dyDescent="0.25">
      <c r="A211" s="7">
        <v>46133</v>
      </c>
      <c r="B211" s="20">
        <v>7052</v>
      </c>
      <c r="C211" s="20" t="s">
        <v>420</v>
      </c>
      <c r="D211" s="80">
        <v>190.32</v>
      </c>
      <c r="E211" s="20">
        <v>3</v>
      </c>
      <c r="F211" s="80">
        <v>63.44</v>
      </c>
      <c r="G211" s="80">
        <v>15.975</v>
      </c>
      <c r="H211" s="66" t="str">
        <f>IF(B211="","",VLOOKUP(B211,[1]BASEEMPRESA!$A$2:$AAA$11936,2))</f>
        <v>JERE SERVICOS DE TRANSPORTE E LOCACAO LTDA</v>
      </c>
      <c r="I211" s="20" t="str">
        <f t="shared" si="3"/>
        <v>abr</v>
      </c>
    </row>
    <row r="212" spans="1:9" x14ac:dyDescent="0.25">
      <c r="A212" s="7">
        <v>46133</v>
      </c>
      <c r="B212" s="20">
        <v>7053</v>
      </c>
      <c r="C212" s="20" t="s">
        <v>420</v>
      </c>
      <c r="D212" s="80">
        <v>177.94</v>
      </c>
      <c r="E212" s="20">
        <v>3</v>
      </c>
      <c r="F212" s="80">
        <v>59.313000000000002</v>
      </c>
      <c r="G212" s="80">
        <v>45.53</v>
      </c>
      <c r="H212" s="66" t="str">
        <f>IF(B212="","",VLOOKUP(B212,[1]BASEEMPRESA!$A$2:$AAA$11936,2))</f>
        <v>TAVARES E MORAES TRANSPORTES LTDA</v>
      </c>
      <c r="I212" s="20" t="str">
        <f t="shared" si="3"/>
        <v>abr</v>
      </c>
    </row>
    <row r="213" spans="1:9" x14ac:dyDescent="0.25">
      <c r="A213" s="7">
        <v>46133</v>
      </c>
      <c r="B213" s="20">
        <v>7054</v>
      </c>
      <c r="C213" s="20" t="s">
        <v>419</v>
      </c>
      <c r="D213" s="80">
        <v>249.2</v>
      </c>
      <c r="E213" s="20">
        <v>4</v>
      </c>
      <c r="F213" s="80">
        <v>62.3</v>
      </c>
      <c r="G213" s="80">
        <v>36.960999999999999</v>
      </c>
      <c r="H213" s="66" t="str">
        <f>IF(B213="","",VLOOKUP(B213,[1]BASEEMPRESA!$A$2:$AAA$11936,2))</f>
        <v>TAVARES E MORAES TRANSPORTES LTDA</v>
      </c>
      <c r="I213" s="20" t="str">
        <f t="shared" si="3"/>
        <v>abr</v>
      </c>
    </row>
    <row r="214" spans="1:9" x14ac:dyDescent="0.25">
      <c r="A214" s="7">
        <v>46133</v>
      </c>
      <c r="B214" s="20">
        <v>7059</v>
      </c>
      <c r="C214" s="20" t="s">
        <v>419</v>
      </c>
      <c r="D214" s="80">
        <v>127.06</v>
      </c>
      <c r="E214" s="20">
        <v>2</v>
      </c>
      <c r="F214" s="80">
        <v>63.53</v>
      </c>
      <c r="G214" s="80">
        <v>12.605</v>
      </c>
      <c r="H214" s="66" t="str">
        <f>IF(B214="","",VLOOKUP(B214,[1]BASEEMPRESA!$A$2:$AAA$11936,2))</f>
        <v>BAYER LOGISTICA E TRANSPORTES LTDA</v>
      </c>
      <c r="I214" s="20" t="str">
        <f t="shared" si="3"/>
        <v>abr</v>
      </c>
    </row>
    <row r="215" spans="1:9" x14ac:dyDescent="0.25">
      <c r="A215" s="7">
        <v>46133</v>
      </c>
      <c r="B215" s="20">
        <v>7188</v>
      </c>
      <c r="C215" s="20" t="s">
        <v>419</v>
      </c>
      <c r="D215" s="80">
        <v>171.74</v>
      </c>
      <c r="E215" s="20">
        <v>3</v>
      </c>
      <c r="F215" s="80">
        <v>57.247</v>
      </c>
      <c r="G215" s="80">
        <v>46.162999999999997</v>
      </c>
      <c r="H215" s="66" t="str">
        <f>IF(B215="","",VLOOKUP(B215,[1]BASEEMPRESA!$A$2:$AAA$11936,2))</f>
        <v>C C GOMES TRANSPORTES</v>
      </c>
      <c r="I215" s="20" t="str">
        <f t="shared" si="3"/>
        <v>abr</v>
      </c>
    </row>
    <row r="216" spans="1:9" x14ac:dyDescent="0.25">
      <c r="A216" s="7">
        <v>46133</v>
      </c>
      <c r="B216" s="20">
        <v>7220</v>
      </c>
      <c r="C216" s="20" t="s">
        <v>421</v>
      </c>
      <c r="D216" s="80">
        <v>173.14</v>
      </c>
      <c r="E216" s="20">
        <v>3</v>
      </c>
      <c r="F216" s="80">
        <v>57.713000000000001</v>
      </c>
      <c r="G216" s="80">
        <v>52</v>
      </c>
      <c r="H216" s="66" t="str">
        <f>IF(B216="","",VLOOKUP(B216,[1]BASEEMPRESA!$A$2:$AAA$11936,2))</f>
        <v>DOS SANTOS PASSOS TRANSPORTES LTDA</v>
      </c>
      <c r="I216" s="20" t="str">
        <f t="shared" si="3"/>
        <v>abr</v>
      </c>
    </row>
    <row r="217" spans="1:9" x14ac:dyDescent="0.25">
      <c r="A217" s="7">
        <v>46133</v>
      </c>
      <c r="B217" s="20">
        <v>7221</v>
      </c>
      <c r="C217" s="20" t="s">
        <v>420</v>
      </c>
      <c r="D217" s="80">
        <v>199.48</v>
      </c>
      <c r="E217" s="20">
        <v>3</v>
      </c>
      <c r="F217" s="80">
        <v>66.492999999999995</v>
      </c>
      <c r="G217" s="80">
        <v>35.820999999999998</v>
      </c>
      <c r="H217" s="66" t="str">
        <f>IF(B217="","",VLOOKUP(B217,[1]BASEEMPRESA!$A$2:$AAA$11936,2))</f>
        <v>BAYER LOGISTICA E TRANSPORTES LTDA</v>
      </c>
      <c r="I217" s="20" t="str">
        <f t="shared" si="3"/>
        <v>abr</v>
      </c>
    </row>
    <row r="218" spans="1:9" x14ac:dyDescent="0.25">
      <c r="A218" s="7">
        <v>46133</v>
      </c>
      <c r="B218" s="20">
        <v>7224</v>
      </c>
      <c r="C218" s="20" t="s">
        <v>419</v>
      </c>
      <c r="D218" s="80">
        <v>248.3</v>
      </c>
      <c r="E218" s="20">
        <v>4</v>
      </c>
      <c r="F218" s="80">
        <v>62.075000000000003</v>
      </c>
      <c r="G218" s="80">
        <v>35.225000000000001</v>
      </c>
      <c r="H218" s="66" t="str">
        <f>IF(B218="","",VLOOKUP(B218,[1]BASEEMPRESA!$A$2:$AAA$11936,2))</f>
        <v>EMERSON LUIS MORO</v>
      </c>
      <c r="I218" s="20" t="str">
        <f t="shared" si="3"/>
        <v>abr</v>
      </c>
    </row>
    <row r="219" spans="1:9" x14ac:dyDescent="0.25">
      <c r="A219" s="7">
        <v>46133</v>
      </c>
      <c r="B219" s="20">
        <v>7228</v>
      </c>
      <c r="C219" s="20" t="s">
        <v>419</v>
      </c>
      <c r="D219" s="80">
        <v>184.92</v>
      </c>
      <c r="E219" s="20">
        <v>3</v>
      </c>
      <c r="F219" s="80">
        <v>61.64</v>
      </c>
      <c r="G219" s="80">
        <v>52.584000000000003</v>
      </c>
      <c r="H219" s="66" t="str">
        <f>IF(B219="","",VLOOKUP(B219,[1]BASEEMPRESA!$A$2:$AAA$11936,2))</f>
        <v>MVS TRANSPORTE LTDA</v>
      </c>
      <c r="I219" s="20" t="str">
        <f t="shared" si="3"/>
        <v>abr</v>
      </c>
    </row>
    <row r="220" spans="1:9" x14ac:dyDescent="0.25">
      <c r="A220" s="7">
        <v>46133</v>
      </c>
      <c r="B220" s="20">
        <v>7234</v>
      </c>
      <c r="C220" s="20" t="s">
        <v>419</v>
      </c>
      <c r="D220" s="80">
        <v>247.68</v>
      </c>
      <c r="E220" s="20">
        <v>4</v>
      </c>
      <c r="F220" s="80">
        <v>61.92</v>
      </c>
      <c r="G220" s="80">
        <v>37.649000000000001</v>
      </c>
      <c r="H220" s="66" t="str">
        <f>IF(B220="","",VLOOKUP(B220,[1]BASEEMPRESA!$A$2:$AAA$11936,2))</f>
        <v>TRANSPORTES M &amp; J LTDA</v>
      </c>
      <c r="I220" s="20" t="str">
        <f t="shared" si="3"/>
        <v>abr</v>
      </c>
    </row>
    <row r="221" spans="1:9" x14ac:dyDescent="0.25">
      <c r="A221" s="7">
        <v>46133</v>
      </c>
      <c r="B221" s="20">
        <v>7238</v>
      </c>
      <c r="C221" s="20" t="s">
        <v>421</v>
      </c>
      <c r="D221" s="80">
        <v>185.12</v>
      </c>
      <c r="E221" s="20">
        <v>3</v>
      </c>
      <c r="F221" s="80">
        <v>61.707000000000001</v>
      </c>
      <c r="G221" s="80">
        <v>38.104999999999997</v>
      </c>
      <c r="H221" s="66" t="str">
        <f>IF(B221="","",VLOOKUP(B221,[1]BASEEMPRESA!$A$2:$AAA$11936,2))</f>
        <v>R S SANTOS TRANSPORTES LTDA</v>
      </c>
      <c r="I221" s="20" t="str">
        <f t="shared" si="3"/>
        <v>abr</v>
      </c>
    </row>
    <row r="222" spans="1:9" x14ac:dyDescent="0.25">
      <c r="A222" s="7">
        <v>46133</v>
      </c>
      <c r="B222" s="20">
        <v>7257</v>
      </c>
      <c r="C222" s="20" t="s">
        <v>420</v>
      </c>
      <c r="D222" s="80">
        <v>256.95999999999998</v>
      </c>
      <c r="E222" s="20">
        <v>4</v>
      </c>
      <c r="F222" s="80">
        <v>64.239999999999995</v>
      </c>
      <c r="G222" s="80">
        <v>23.521000000000001</v>
      </c>
      <c r="H222" s="66" t="str">
        <f>IF(B222="","",VLOOKUP(B222,[1]BASEEMPRESA!$A$2:$AAA$11936,2))</f>
        <v>EMERSON LUIS MORO</v>
      </c>
      <c r="I222" s="20" t="str">
        <f t="shared" si="3"/>
        <v>abr</v>
      </c>
    </row>
    <row r="223" spans="1:9" x14ac:dyDescent="0.25">
      <c r="A223" s="7">
        <v>46133</v>
      </c>
      <c r="B223" s="20">
        <v>7258</v>
      </c>
      <c r="C223" s="20" t="s">
        <v>420</v>
      </c>
      <c r="D223" s="80">
        <v>239.86</v>
      </c>
      <c r="E223" s="20">
        <v>4</v>
      </c>
      <c r="F223" s="80">
        <v>59.965000000000003</v>
      </c>
      <c r="G223" s="80">
        <v>37.820999999999998</v>
      </c>
      <c r="H223" s="66" t="str">
        <f>IF(B223="","",VLOOKUP(B223,[1]BASEEMPRESA!$A$2:$AAA$11936,2))</f>
        <v>REGINA M. DOS S. SILVA CARGAS</v>
      </c>
      <c r="I223" s="20" t="str">
        <f t="shared" si="3"/>
        <v>abr</v>
      </c>
    </row>
    <row r="224" spans="1:9" x14ac:dyDescent="0.25">
      <c r="A224" s="7">
        <v>46133</v>
      </c>
      <c r="B224" s="20">
        <v>7260</v>
      </c>
      <c r="C224" s="20" t="s">
        <v>420</v>
      </c>
      <c r="D224" s="80">
        <v>229.24</v>
      </c>
      <c r="E224" s="20">
        <v>4</v>
      </c>
      <c r="F224" s="80">
        <v>57.31</v>
      </c>
      <c r="G224" s="80">
        <v>37.78</v>
      </c>
      <c r="H224" s="66" t="str">
        <f>IF(B224="","",VLOOKUP(B224,[1]BASEEMPRESA!$A$2:$AAA$11936,2))</f>
        <v>E L DE OLIVEIRA JUNIOR EDIMAR TRANSPORTES</v>
      </c>
      <c r="I224" s="20" t="str">
        <f t="shared" si="3"/>
        <v>abr</v>
      </c>
    </row>
    <row r="225" spans="1:9" x14ac:dyDescent="0.25">
      <c r="A225" s="7">
        <v>46133</v>
      </c>
      <c r="B225" s="20">
        <v>7263</v>
      </c>
      <c r="C225" s="20" t="s">
        <v>419</v>
      </c>
      <c r="D225" s="80">
        <v>316.86</v>
      </c>
      <c r="E225" s="20">
        <v>5</v>
      </c>
      <c r="F225" s="80">
        <v>63.372</v>
      </c>
      <c r="G225" s="80">
        <v>28.242999999999999</v>
      </c>
      <c r="H225" s="66" t="str">
        <f>IF(B225="","",VLOOKUP(B225,[1]BASEEMPRESA!$A$2:$AAA$11936,2))</f>
        <v>ESTEL SERVICOS DE TRANSPORTES E LOCACAO LTDA</v>
      </c>
      <c r="I225" s="20" t="str">
        <f t="shared" si="3"/>
        <v>abr</v>
      </c>
    </row>
    <row r="226" spans="1:9" x14ac:dyDescent="0.25">
      <c r="A226" s="7">
        <v>46133</v>
      </c>
      <c r="B226" s="20">
        <v>7264</v>
      </c>
      <c r="C226" s="20" t="s">
        <v>419</v>
      </c>
      <c r="D226" s="80">
        <v>192.22</v>
      </c>
      <c r="E226" s="20">
        <v>3</v>
      </c>
      <c r="F226" s="80">
        <v>64.072999999999993</v>
      </c>
      <c r="G226" s="80">
        <v>54.22</v>
      </c>
      <c r="H226" s="66" t="str">
        <f>IF(B226="","",VLOOKUP(B226,[1]BASEEMPRESA!$A$2:$AAA$11936,2))</f>
        <v>W &amp; E SERVICOS DE TRANSPORTE LTDA</v>
      </c>
      <c r="I226" s="20" t="str">
        <f t="shared" si="3"/>
        <v>abr</v>
      </c>
    </row>
    <row r="227" spans="1:9" x14ac:dyDescent="0.25">
      <c r="A227" s="7">
        <v>46133</v>
      </c>
      <c r="B227" s="20">
        <v>7278</v>
      </c>
      <c r="C227" s="20" t="s">
        <v>419</v>
      </c>
      <c r="D227" s="80">
        <v>199.22</v>
      </c>
      <c r="E227" s="20">
        <v>7</v>
      </c>
      <c r="F227" s="80">
        <v>28.46</v>
      </c>
      <c r="G227" s="80">
        <v>3</v>
      </c>
      <c r="H227" s="66" t="str">
        <f>IF(B227="","",VLOOKUP(B227,[1]BASEEMPRESA!$A$2:$AAA$11936,2))</f>
        <v>LOPES TRANSPORTES LTDA</v>
      </c>
      <c r="I227" s="20" t="str">
        <f t="shared" si="3"/>
        <v>abr</v>
      </c>
    </row>
    <row r="228" spans="1:9" x14ac:dyDescent="0.25">
      <c r="A228" s="7">
        <v>46133</v>
      </c>
      <c r="B228" s="20">
        <v>7279</v>
      </c>
      <c r="C228" s="20" t="s">
        <v>420</v>
      </c>
      <c r="D228" s="80">
        <v>241.86</v>
      </c>
      <c r="E228" s="20">
        <v>4</v>
      </c>
      <c r="F228" s="80">
        <v>60.465000000000003</v>
      </c>
      <c r="G228" s="80">
        <v>28.956</v>
      </c>
      <c r="H228" s="66" t="str">
        <f>IF(B228="","",VLOOKUP(B228,[1]BASEEMPRESA!$A$2:$AAA$11936,2))</f>
        <v>CVL TRANSPORTES LTDA</v>
      </c>
      <c r="I228" s="20" t="str">
        <f t="shared" si="3"/>
        <v>abr</v>
      </c>
    </row>
    <row r="229" spans="1:9" x14ac:dyDescent="0.25">
      <c r="A229" s="7">
        <v>46133</v>
      </c>
      <c r="B229" s="20">
        <v>7282</v>
      </c>
      <c r="C229" s="20" t="s">
        <v>419</v>
      </c>
      <c r="D229" s="80">
        <v>114.34</v>
      </c>
      <c r="E229" s="20">
        <v>2</v>
      </c>
      <c r="F229" s="80">
        <v>57.17</v>
      </c>
      <c r="G229" s="80">
        <v>46.53</v>
      </c>
      <c r="H229" s="66" t="str">
        <f>IF(B229="","",VLOOKUP(B229,[1]BASEEMPRESA!$A$2:$AAA$11936,2))</f>
        <v>EMERSON LUIS MORO</v>
      </c>
      <c r="I229" s="20" t="str">
        <f t="shared" si="3"/>
        <v>abr</v>
      </c>
    </row>
    <row r="230" spans="1:9" x14ac:dyDescent="0.25">
      <c r="A230" s="7">
        <v>46133</v>
      </c>
      <c r="B230" s="20">
        <v>7292</v>
      </c>
      <c r="C230" s="20" t="s">
        <v>419</v>
      </c>
      <c r="D230" s="80">
        <v>120.94</v>
      </c>
      <c r="E230" s="20">
        <v>2</v>
      </c>
      <c r="F230" s="80">
        <v>60.47</v>
      </c>
      <c r="G230" s="80">
        <v>27.148</v>
      </c>
      <c r="H230" s="66" t="str">
        <f>IF(B230="","",VLOOKUP(B230,[1]BASEEMPRESA!$A$2:$AAA$11936,2))</f>
        <v>ESTEL SERVICOS DE TRANSPORTES E LOCACAO LTDA</v>
      </c>
      <c r="I230" s="20" t="str">
        <f t="shared" si="3"/>
        <v>abr</v>
      </c>
    </row>
    <row r="231" spans="1:9" x14ac:dyDescent="0.25">
      <c r="A231" s="7">
        <v>46133</v>
      </c>
      <c r="B231" s="20">
        <v>7299</v>
      </c>
      <c r="C231" s="20" t="s">
        <v>419</v>
      </c>
      <c r="D231" s="80">
        <v>246.02</v>
      </c>
      <c r="E231" s="20">
        <v>4</v>
      </c>
      <c r="F231" s="80">
        <v>61.505000000000003</v>
      </c>
      <c r="G231" s="80">
        <v>46.798000000000002</v>
      </c>
      <c r="H231" s="66" t="str">
        <f>IF(B231="","",VLOOKUP(B231,[1]BASEEMPRESA!$A$2:$AAA$11936,2))</f>
        <v>JERE SERVICOS DE TRANSPORTE E LOCACAO LTDA</v>
      </c>
      <c r="I231" s="20" t="str">
        <f t="shared" si="3"/>
        <v>abr</v>
      </c>
    </row>
    <row r="232" spans="1:9" x14ac:dyDescent="0.25">
      <c r="A232" s="7">
        <v>46133</v>
      </c>
      <c r="B232" s="20">
        <v>7301</v>
      </c>
      <c r="C232" s="20" t="s">
        <v>419</v>
      </c>
      <c r="D232" s="80">
        <v>115.72</v>
      </c>
      <c r="E232" s="20">
        <v>2</v>
      </c>
      <c r="F232" s="80">
        <v>57.86</v>
      </c>
      <c r="G232" s="80">
        <v>49.250999999999998</v>
      </c>
      <c r="H232" s="66" t="str">
        <f>IF(B232="","",VLOOKUP(B232,[1]BASEEMPRESA!$A$2:$AAA$11936,2))</f>
        <v>SERVICOS DE TRANSPORTES E LOCACAO VALE DO ITAUNAS LTDA</v>
      </c>
      <c r="I232" s="20" t="str">
        <f t="shared" si="3"/>
        <v>abr</v>
      </c>
    </row>
    <row r="233" spans="1:9" x14ac:dyDescent="0.25">
      <c r="A233" s="7">
        <v>46133</v>
      </c>
      <c r="B233" s="20">
        <v>7304</v>
      </c>
      <c r="C233" s="20" t="s">
        <v>419</v>
      </c>
      <c r="D233" s="80">
        <v>180.14</v>
      </c>
      <c r="E233" s="20">
        <v>3</v>
      </c>
      <c r="F233" s="80">
        <v>60.046999999999997</v>
      </c>
      <c r="G233" s="80">
        <v>35.198</v>
      </c>
      <c r="H233" s="66" t="str">
        <f>IF(B233="","",VLOOKUP(B233,[1]BASEEMPRESA!$A$2:$AAA$11936,2))</f>
        <v>SERVICOS DE TRANSPORTES E LOCACAO VALE DO ITAUNAS LTDA</v>
      </c>
      <c r="I233" s="20" t="str">
        <f t="shared" si="3"/>
        <v>abr</v>
      </c>
    </row>
    <row r="234" spans="1:9" x14ac:dyDescent="0.25">
      <c r="A234" s="7">
        <v>46133</v>
      </c>
      <c r="B234" s="20">
        <v>7334</v>
      </c>
      <c r="C234" s="20" t="s">
        <v>421</v>
      </c>
      <c r="D234" s="80">
        <v>120.04</v>
      </c>
      <c r="E234" s="20">
        <v>2</v>
      </c>
      <c r="F234" s="80">
        <v>60.02</v>
      </c>
      <c r="G234" s="80">
        <v>48.162999999999997</v>
      </c>
      <c r="H234" s="66" t="str">
        <f>IF(B234="","",VLOOKUP(B234,[1]BASEEMPRESA!$A$2:$AAA$11936,2))</f>
        <v>ROCHA TRANSPORTES DE MUCURI LTDA</v>
      </c>
      <c r="I234" s="20" t="str">
        <f t="shared" si="3"/>
        <v>abr</v>
      </c>
    </row>
    <row r="235" spans="1:9" x14ac:dyDescent="0.25">
      <c r="A235" s="7">
        <v>46133</v>
      </c>
      <c r="B235" s="20">
        <v>7337</v>
      </c>
      <c r="C235" s="20" t="s">
        <v>419</v>
      </c>
      <c r="D235" s="80">
        <v>241.54</v>
      </c>
      <c r="E235" s="20">
        <v>4</v>
      </c>
      <c r="F235" s="80">
        <v>60.384999999999998</v>
      </c>
      <c r="G235" s="80">
        <v>52.231999999999999</v>
      </c>
      <c r="H235" s="66" t="str">
        <f>IF(B235="","",VLOOKUP(B235,[1]BASEEMPRESA!$A$2:$AAA$11936,2))</f>
        <v>REGINA M. DOS S. SILVA CARGAS</v>
      </c>
      <c r="I235" s="20" t="str">
        <f t="shared" si="3"/>
        <v>abr</v>
      </c>
    </row>
    <row r="236" spans="1:9" x14ac:dyDescent="0.25">
      <c r="A236" s="7">
        <v>46133</v>
      </c>
      <c r="B236" s="20">
        <v>7343</v>
      </c>
      <c r="C236" s="20" t="s">
        <v>421</v>
      </c>
      <c r="D236" s="80">
        <v>235.06</v>
      </c>
      <c r="E236" s="20">
        <v>8</v>
      </c>
      <c r="F236" s="80">
        <v>29.382999999999999</v>
      </c>
      <c r="G236" s="80">
        <v>3</v>
      </c>
      <c r="H236" s="66" t="str">
        <f>IF(B236="","",VLOOKUP(B236,[1]BASEEMPRESA!$A$2:$AAA$11936,2))</f>
        <v>E L DE OLIVEIRA JUNIOR EDIMAR TRANSPORTES</v>
      </c>
      <c r="I236" s="20" t="str">
        <f t="shared" si="3"/>
        <v>abr</v>
      </c>
    </row>
    <row r="237" spans="1:9" x14ac:dyDescent="0.25">
      <c r="A237" s="7">
        <v>46133</v>
      </c>
      <c r="B237" s="20">
        <v>7347</v>
      </c>
      <c r="C237" s="20" t="s">
        <v>420</v>
      </c>
      <c r="D237" s="80">
        <v>249.56</v>
      </c>
      <c r="E237" s="20">
        <v>4</v>
      </c>
      <c r="F237" s="80">
        <v>62.39</v>
      </c>
      <c r="G237" s="80">
        <v>19.114000000000001</v>
      </c>
      <c r="H237" s="66" t="str">
        <f>IF(B237="","",VLOOKUP(B237,[1]BASEEMPRESA!$A$2:$AAA$11936,2))</f>
        <v>TRANSPORTADORA GLOBAL LOGISTICA LTDA</v>
      </c>
      <c r="I237" s="20" t="str">
        <f t="shared" si="3"/>
        <v>abr</v>
      </c>
    </row>
    <row r="238" spans="1:9" x14ac:dyDescent="0.25">
      <c r="A238" s="7">
        <v>46133</v>
      </c>
      <c r="B238" s="20">
        <v>7352</v>
      </c>
      <c r="C238" s="20" t="s">
        <v>421</v>
      </c>
      <c r="D238" s="80">
        <v>112.7</v>
      </c>
      <c r="E238" s="20">
        <v>2</v>
      </c>
      <c r="F238" s="80">
        <v>56.35</v>
      </c>
      <c r="G238" s="80">
        <v>75.524000000000001</v>
      </c>
      <c r="H238" s="66" t="str">
        <f>IF(B238="","",VLOOKUP(B238,[1]BASEEMPRESA!$A$2:$AAA$11936,2))</f>
        <v>WESLEI M DOS SANTOS</v>
      </c>
      <c r="I238" s="20" t="str">
        <f t="shared" si="3"/>
        <v>abr</v>
      </c>
    </row>
    <row r="239" spans="1:9" x14ac:dyDescent="0.25">
      <c r="A239" s="7">
        <v>46133</v>
      </c>
      <c r="B239" s="20">
        <v>7355</v>
      </c>
      <c r="C239" s="20" t="s">
        <v>419</v>
      </c>
      <c r="D239" s="80">
        <v>254.68</v>
      </c>
      <c r="E239" s="20">
        <v>4</v>
      </c>
      <c r="F239" s="80">
        <v>63.67</v>
      </c>
      <c r="G239" s="80">
        <v>25.024999999999999</v>
      </c>
      <c r="H239" s="66" t="str">
        <f>IF(B239="","",VLOOKUP(B239,[1]BASEEMPRESA!$A$2:$AAA$11936,2))</f>
        <v>WESLEI M DOS SANTOS</v>
      </c>
      <c r="I239" s="20" t="str">
        <f t="shared" si="3"/>
        <v>abr</v>
      </c>
    </row>
    <row r="240" spans="1:9" x14ac:dyDescent="0.25">
      <c r="A240" s="7">
        <v>46133</v>
      </c>
      <c r="B240" s="20">
        <v>7367</v>
      </c>
      <c r="C240" s="20" t="s">
        <v>419</v>
      </c>
      <c r="D240" s="80">
        <v>178.4</v>
      </c>
      <c r="E240" s="20">
        <v>3</v>
      </c>
      <c r="F240" s="80">
        <v>59.466999999999999</v>
      </c>
      <c r="G240" s="80">
        <v>39.61</v>
      </c>
      <c r="H240" s="66" t="str">
        <f>IF(B240="","",VLOOKUP(B240,[1]BASEEMPRESA!$A$2:$AAA$11936,2))</f>
        <v>JOSE HELIO SILVA SANTOS</v>
      </c>
      <c r="I240" s="20" t="str">
        <f t="shared" si="3"/>
        <v>abr</v>
      </c>
    </row>
    <row r="241" spans="1:9" x14ac:dyDescent="0.25">
      <c r="A241" s="7">
        <v>46133</v>
      </c>
      <c r="B241" s="20">
        <v>7370</v>
      </c>
      <c r="C241" s="20" t="s">
        <v>419</v>
      </c>
      <c r="D241" s="80">
        <v>257.56</v>
      </c>
      <c r="E241" s="20">
        <v>4</v>
      </c>
      <c r="F241" s="80">
        <v>64.39</v>
      </c>
      <c r="G241" s="80">
        <v>18.526</v>
      </c>
      <c r="H241" s="66" t="str">
        <f>IF(B241="","",VLOOKUP(B241,[1]BASEEMPRESA!$A$2:$AAA$11936,2))</f>
        <v>JOSE HELIO SILVA SANTOS</v>
      </c>
      <c r="I241" s="20" t="str">
        <f t="shared" si="3"/>
        <v>abr</v>
      </c>
    </row>
    <row r="242" spans="1:9" x14ac:dyDescent="0.25">
      <c r="A242" s="7">
        <v>46133</v>
      </c>
      <c r="B242" s="20">
        <v>7373</v>
      </c>
      <c r="C242" s="20" t="s">
        <v>422</v>
      </c>
      <c r="D242" s="80">
        <v>112.82</v>
      </c>
      <c r="E242" s="20">
        <v>2</v>
      </c>
      <c r="F242" s="80">
        <v>56.41</v>
      </c>
      <c r="G242" s="80">
        <v>42.95</v>
      </c>
      <c r="H242" s="66" t="str">
        <f>IF(B242="","",VLOOKUP(B242,[1]BASEEMPRESA!$A$2:$AAA$11936,2))</f>
        <v>BARBOSA TRANSPORTES E LOGISTICA LTDA</v>
      </c>
      <c r="I242" s="20" t="str">
        <f t="shared" si="3"/>
        <v>abr</v>
      </c>
    </row>
    <row r="243" spans="1:9" x14ac:dyDescent="0.25">
      <c r="A243" s="7">
        <v>46133</v>
      </c>
      <c r="B243" s="20">
        <v>7381</v>
      </c>
      <c r="C243" s="20" t="s">
        <v>423</v>
      </c>
      <c r="D243" s="80">
        <v>62.26</v>
      </c>
      <c r="E243" s="20">
        <v>1</v>
      </c>
      <c r="F243" s="80">
        <v>62.26</v>
      </c>
      <c r="G243" s="80">
        <v>35</v>
      </c>
      <c r="H243" s="66" t="str">
        <f>IF(B243="","",VLOOKUP(B243,[1]BASEEMPRESA!$A$2:$AAA$11936,2))</f>
        <v>TRANSPORTE FUMACINHA LTDA</v>
      </c>
      <c r="I243" s="20" t="str">
        <f t="shared" si="3"/>
        <v>abr</v>
      </c>
    </row>
    <row r="244" spans="1:9" x14ac:dyDescent="0.25">
      <c r="A244" s="7">
        <v>46134</v>
      </c>
      <c r="B244" s="20">
        <v>2066</v>
      </c>
      <c r="C244" s="20" t="s">
        <v>418</v>
      </c>
      <c r="D244" s="80">
        <v>485.4</v>
      </c>
      <c r="E244" s="20">
        <v>9</v>
      </c>
      <c r="F244" s="80">
        <v>53.933</v>
      </c>
      <c r="G244" s="80">
        <v>3.5739999999999998</v>
      </c>
      <c r="H244" s="66" t="str">
        <f>IF(B244="","",VLOOKUP(B244,[1]BASEEMPRESA!$A$2:$AAA$11936,2))</f>
        <v>NDB HOLDING AGRICOLA LTDA - MATRIZ</v>
      </c>
      <c r="I244" s="20" t="str">
        <f t="shared" si="3"/>
        <v>abr</v>
      </c>
    </row>
    <row r="245" spans="1:9" x14ac:dyDescent="0.25">
      <c r="A245" s="7">
        <v>46134</v>
      </c>
      <c r="B245" s="20">
        <v>2067</v>
      </c>
      <c r="C245" s="20" t="s">
        <v>418</v>
      </c>
      <c r="D245" s="80">
        <v>336.38</v>
      </c>
      <c r="E245" s="20">
        <v>6</v>
      </c>
      <c r="F245" s="80">
        <v>56.063000000000002</v>
      </c>
      <c r="G245" s="80">
        <v>3.3839999999999999</v>
      </c>
      <c r="H245" s="66" t="str">
        <f>IF(B245="","",VLOOKUP(B245,[1]BASEEMPRESA!$A$2:$AAA$11936,2))</f>
        <v>NDB HOLDING AGRICOLA LTDA - MATRIZ</v>
      </c>
      <c r="I245" s="20" t="str">
        <f t="shared" si="3"/>
        <v>abr</v>
      </c>
    </row>
    <row r="246" spans="1:9" x14ac:dyDescent="0.25">
      <c r="A246" s="7">
        <v>46134</v>
      </c>
      <c r="B246" s="20">
        <v>2107</v>
      </c>
      <c r="C246" s="20" t="s">
        <v>418</v>
      </c>
      <c r="D246" s="80">
        <v>263.77999999999997</v>
      </c>
      <c r="E246" s="20">
        <v>5</v>
      </c>
      <c r="F246" s="80">
        <v>52.756</v>
      </c>
      <c r="G246" s="80">
        <v>3.649</v>
      </c>
      <c r="H246" s="66" t="str">
        <f>IF(B246="","",VLOOKUP(B246,[1]BASEEMPRESA!$A$2:$AAA$11936,2))</f>
        <v>NDB HOLDING AGRICOLA LTDA - MATRIZ</v>
      </c>
      <c r="I246" s="20" t="str">
        <f t="shared" si="3"/>
        <v>abr</v>
      </c>
    </row>
    <row r="247" spans="1:9" x14ac:dyDescent="0.25">
      <c r="A247" s="7">
        <v>46134</v>
      </c>
      <c r="B247" s="20">
        <v>2108</v>
      </c>
      <c r="C247" s="20" t="s">
        <v>418</v>
      </c>
      <c r="D247" s="80">
        <v>412.64</v>
      </c>
      <c r="E247" s="20">
        <v>7</v>
      </c>
      <c r="F247" s="80">
        <v>58.948999999999998</v>
      </c>
      <c r="G247" s="80">
        <v>4.9729999999999999</v>
      </c>
      <c r="H247" s="66" t="str">
        <f>IF(B247="","",VLOOKUP(B247,[1]BASEEMPRESA!$A$2:$AAA$11936,2))</f>
        <v>NDB HOLDING AGRICOLA LTDA - MATRIZ</v>
      </c>
      <c r="I247" s="20" t="str">
        <f t="shared" si="3"/>
        <v>abr</v>
      </c>
    </row>
    <row r="248" spans="1:9" x14ac:dyDescent="0.25">
      <c r="A248" s="7">
        <v>46134</v>
      </c>
      <c r="B248" s="20">
        <v>7004</v>
      </c>
      <c r="C248" s="20" t="s">
        <v>419</v>
      </c>
      <c r="D248" s="80">
        <v>249.26</v>
      </c>
      <c r="E248" s="20">
        <v>4</v>
      </c>
      <c r="F248" s="80">
        <v>62.314999999999998</v>
      </c>
      <c r="G248" s="80">
        <v>39.066000000000003</v>
      </c>
      <c r="H248" s="66" t="str">
        <f>IF(B248="","",VLOOKUP(B248,[1]BASEEMPRESA!$A$2:$AAA$11936,2))</f>
        <v>EMERSON LUIS MORO</v>
      </c>
      <c r="I248" s="20" t="str">
        <f t="shared" si="3"/>
        <v>abr</v>
      </c>
    </row>
    <row r="249" spans="1:9" x14ac:dyDescent="0.25">
      <c r="A249" s="7">
        <v>46134</v>
      </c>
      <c r="B249" s="20">
        <v>7006</v>
      </c>
      <c r="C249" s="20" t="s">
        <v>420</v>
      </c>
      <c r="D249" s="80">
        <v>185.04</v>
      </c>
      <c r="E249" s="20">
        <v>3</v>
      </c>
      <c r="F249" s="80">
        <v>61.68</v>
      </c>
      <c r="G249" s="80">
        <v>15.186999999999999</v>
      </c>
      <c r="H249" s="66" t="str">
        <f>IF(B249="","",VLOOKUP(B249,[1]BASEEMPRESA!$A$2:$AAA$11936,2))</f>
        <v>INAMARQUE SOUZA MACHADO</v>
      </c>
      <c r="I249" s="20" t="str">
        <f t="shared" si="3"/>
        <v>abr</v>
      </c>
    </row>
    <row r="250" spans="1:9" x14ac:dyDescent="0.25">
      <c r="A250" s="7">
        <v>46134</v>
      </c>
      <c r="B250" s="20">
        <v>7007</v>
      </c>
      <c r="C250" s="20" t="s">
        <v>420</v>
      </c>
      <c r="D250" s="80">
        <v>246.84</v>
      </c>
      <c r="E250" s="20">
        <v>4</v>
      </c>
      <c r="F250" s="80">
        <v>61.71</v>
      </c>
      <c r="G250" s="80">
        <v>39.456000000000003</v>
      </c>
      <c r="H250" s="66" t="str">
        <f>IF(B250="","",VLOOKUP(B250,[1]BASEEMPRESA!$A$2:$AAA$11936,2))</f>
        <v>MVS TRANSPORTE LTDA</v>
      </c>
      <c r="I250" s="20" t="str">
        <f t="shared" si="3"/>
        <v>abr</v>
      </c>
    </row>
    <row r="251" spans="1:9" x14ac:dyDescent="0.25">
      <c r="A251" s="7">
        <v>46134</v>
      </c>
      <c r="B251" s="20">
        <v>7008</v>
      </c>
      <c r="C251" s="20" t="s">
        <v>419</v>
      </c>
      <c r="D251" s="80">
        <v>319.95999999999998</v>
      </c>
      <c r="E251" s="20">
        <v>5</v>
      </c>
      <c r="F251" s="80">
        <v>63.991999999999997</v>
      </c>
      <c r="G251" s="80">
        <v>28.725999999999999</v>
      </c>
      <c r="H251" s="66" t="str">
        <f>IF(B251="","",VLOOKUP(B251,[1]BASEEMPRESA!$A$2:$AAA$11936,2))</f>
        <v>E L DE OLIVEIRA JUNIOR EDIMAR TRANSPORTES</v>
      </c>
      <c r="I251" s="20" t="str">
        <f t="shared" si="3"/>
        <v>abr</v>
      </c>
    </row>
    <row r="252" spans="1:9" x14ac:dyDescent="0.25">
      <c r="A252" s="7">
        <v>46134</v>
      </c>
      <c r="B252" s="20">
        <v>7010</v>
      </c>
      <c r="C252" s="20" t="s">
        <v>419</v>
      </c>
      <c r="D252" s="80">
        <v>65.540000000000006</v>
      </c>
      <c r="E252" s="20">
        <v>1</v>
      </c>
      <c r="F252" s="80">
        <v>65.540000000000006</v>
      </c>
      <c r="G252" s="80">
        <v>15</v>
      </c>
      <c r="H252" s="66" t="str">
        <f>IF(B252="","",VLOOKUP(B252,[1]BASEEMPRESA!$A$2:$AAA$11936,2))</f>
        <v>BAYER LOGISTICA E TRANSPORTES LTDA</v>
      </c>
      <c r="I252" s="20" t="str">
        <f t="shared" si="3"/>
        <v>abr</v>
      </c>
    </row>
    <row r="253" spans="1:9" x14ac:dyDescent="0.25">
      <c r="A253" s="7">
        <v>46134</v>
      </c>
      <c r="B253" s="20">
        <v>7013</v>
      </c>
      <c r="C253" s="20" t="s">
        <v>419</v>
      </c>
      <c r="D253" s="80">
        <v>247</v>
      </c>
      <c r="E253" s="20">
        <v>4</v>
      </c>
      <c r="F253" s="80">
        <v>61.75</v>
      </c>
      <c r="G253" s="80">
        <v>43.503</v>
      </c>
      <c r="H253" s="66" t="str">
        <f>IF(B253="","",VLOOKUP(B253,[1]BASEEMPRESA!$A$2:$AAA$11936,2))</f>
        <v>INAMARQUE SOUZA MACHADO</v>
      </c>
      <c r="I253" s="20" t="str">
        <f t="shared" si="3"/>
        <v>abr</v>
      </c>
    </row>
    <row r="254" spans="1:9" x14ac:dyDescent="0.25">
      <c r="A254" s="7">
        <v>46134</v>
      </c>
      <c r="B254" s="20">
        <v>7017</v>
      </c>
      <c r="C254" s="20" t="s">
        <v>419</v>
      </c>
      <c r="D254" s="80">
        <v>200.82</v>
      </c>
      <c r="E254" s="20">
        <v>3</v>
      </c>
      <c r="F254" s="80">
        <v>66.94</v>
      </c>
      <c r="G254" s="80">
        <v>25.84</v>
      </c>
      <c r="H254" s="66" t="str">
        <f>IF(B254="","",VLOOKUP(B254,[1]BASEEMPRESA!$A$2:$AAA$11936,2))</f>
        <v>BAYER LOGISTICA E TRANSPORTES LTDA</v>
      </c>
      <c r="I254" s="20" t="str">
        <f t="shared" si="3"/>
        <v>abr</v>
      </c>
    </row>
    <row r="255" spans="1:9" x14ac:dyDescent="0.25">
      <c r="A255" s="7">
        <v>46134</v>
      </c>
      <c r="B255" s="20">
        <v>7018</v>
      </c>
      <c r="C255" s="20" t="s">
        <v>419</v>
      </c>
      <c r="D255" s="80">
        <v>122.6</v>
      </c>
      <c r="E255" s="20">
        <v>2</v>
      </c>
      <c r="F255" s="80">
        <v>61.3</v>
      </c>
      <c r="G255" s="80">
        <v>65.445999999999998</v>
      </c>
      <c r="H255" s="66" t="str">
        <f>IF(B255="","",VLOOKUP(B255,[1]BASEEMPRESA!$A$2:$AAA$11936,2))</f>
        <v>SC MANUTENCOES LTDA</v>
      </c>
      <c r="I255" s="20" t="str">
        <f t="shared" si="3"/>
        <v>abr</v>
      </c>
    </row>
    <row r="256" spans="1:9" x14ac:dyDescent="0.25">
      <c r="A256" s="7">
        <v>46134</v>
      </c>
      <c r="B256" s="20">
        <v>7021</v>
      </c>
      <c r="C256" s="20" t="s">
        <v>419</v>
      </c>
      <c r="D256" s="80">
        <v>246.88</v>
      </c>
      <c r="E256" s="20">
        <v>4</v>
      </c>
      <c r="F256" s="80">
        <v>61.72</v>
      </c>
      <c r="G256" s="80">
        <v>33.328000000000003</v>
      </c>
      <c r="H256" s="66" t="str">
        <f>IF(B256="","",VLOOKUP(B256,[1]BASEEMPRESA!$A$2:$AAA$11936,2))</f>
        <v>NEIA TRANSPORTES LTDA</v>
      </c>
      <c r="I256" s="20" t="str">
        <f t="shared" si="3"/>
        <v>abr</v>
      </c>
    </row>
    <row r="257" spans="1:9" x14ac:dyDescent="0.25">
      <c r="A257" s="7">
        <v>46134</v>
      </c>
      <c r="B257" s="20">
        <v>7022</v>
      </c>
      <c r="C257" s="20" t="s">
        <v>419</v>
      </c>
      <c r="D257" s="80">
        <v>252.04</v>
      </c>
      <c r="E257" s="20">
        <v>4</v>
      </c>
      <c r="F257" s="80">
        <v>63.01</v>
      </c>
      <c r="G257" s="80">
        <v>20.876999999999999</v>
      </c>
      <c r="H257" s="66" t="str">
        <f>IF(B257="","",VLOOKUP(B257,[1]BASEEMPRESA!$A$2:$AAA$11936,2))</f>
        <v>SMRR TRANSPORTES LTDA</v>
      </c>
      <c r="I257" s="20" t="str">
        <f t="shared" si="3"/>
        <v>abr</v>
      </c>
    </row>
    <row r="258" spans="1:9" x14ac:dyDescent="0.25">
      <c r="A258" s="7">
        <v>46134</v>
      </c>
      <c r="B258" s="20">
        <v>7031</v>
      </c>
      <c r="C258" s="20" t="s">
        <v>419</v>
      </c>
      <c r="D258" s="80">
        <v>179.96</v>
      </c>
      <c r="E258" s="20">
        <v>3</v>
      </c>
      <c r="F258" s="80">
        <v>59.987000000000002</v>
      </c>
      <c r="G258" s="80">
        <v>39.176000000000002</v>
      </c>
      <c r="H258" s="66" t="str">
        <f>IF(B258="","",VLOOKUP(B258,[1]BASEEMPRESA!$A$2:$AAA$11936,2))</f>
        <v>INAMARQUE SOUZA MACHADO</v>
      </c>
      <c r="I258" s="20" t="str">
        <f t="shared" si="3"/>
        <v>abr</v>
      </c>
    </row>
    <row r="259" spans="1:9" x14ac:dyDescent="0.25">
      <c r="A259" s="7">
        <v>46134</v>
      </c>
      <c r="B259" s="20">
        <v>7032</v>
      </c>
      <c r="C259" s="20" t="s">
        <v>419</v>
      </c>
      <c r="D259" s="80">
        <v>233.68</v>
      </c>
      <c r="E259" s="20">
        <v>4</v>
      </c>
      <c r="F259" s="80">
        <v>58.42</v>
      </c>
      <c r="G259" s="80">
        <v>35</v>
      </c>
      <c r="H259" s="66" t="str">
        <f>IF(B259="","",VLOOKUP(B259,[1]BASEEMPRESA!$A$2:$AAA$11936,2))</f>
        <v>REGINA M. DOS S. SILVA CARGAS</v>
      </c>
      <c r="I259" s="20" t="str">
        <f t="shared" ref="I259:I322" si="4">TEXT(A259,"mmm")</f>
        <v>abr</v>
      </c>
    </row>
    <row r="260" spans="1:9" x14ac:dyDescent="0.25">
      <c r="A260" s="7">
        <v>46134</v>
      </c>
      <c r="B260" s="20">
        <v>7033</v>
      </c>
      <c r="C260" s="20" t="s">
        <v>419</v>
      </c>
      <c r="D260" s="80">
        <v>235.82</v>
      </c>
      <c r="E260" s="20">
        <v>4</v>
      </c>
      <c r="F260" s="80">
        <v>58.954999999999998</v>
      </c>
      <c r="G260" s="80">
        <v>26.727</v>
      </c>
      <c r="H260" s="66" t="str">
        <f>IF(B260="","",VLOOKUP(B260,[1]BASEEMPRESA!$A$2:$AAA$11936,2))</f>
        <v>E L DE OLIVEIRA JUNIOR EDIMAR TRANSPORTES</v>
      </c>
      <c r="I260" s="20" t="str">
        <f t="shared" si="4"/>
        <v>abr</v>
      </c>
    </row>
    <row r="261" spans="1:9" x14ac:dyDescent="0.25">
      <c r="A261" s="7">
        <v>46134</v>
      </c>
      <c r="B261" s="20">
        <v>7036</v>
      </c>
      <c r="C261" s="20" t="s">
        <v>419</v>
      </c>
      <c r="D261" s="80">
        <v>124.84</v>
      </c>
      <c r="E261" s="20">
        <v>2</v>
      </c>
      <c r="F261" s="80">
        <v>62.42</v>
      </c>
      <c r="G261" s="80">
        <v>35</v>
      </c>
      <c r="H261" s="66" t="str">
        <f>IF(B261="","",VLOOKUP(B261,[1]BASEEMPRESA!$A$2:$AAA$11936,2))</f>
        <v>EMERSON LUIS MORO</v>
      </c>
      <c r="I261" s="20" t="str">
        <f t="shared" si="4"/>
        <v>abr</v>
      </c>
    </row>
    <row r="262" spans="1:9" x14ac:dyDescent="0.25">
      <c r="A262" s="7">
        <v>46134</v>
      </c>
      <c r="B262" s="20">
        <v>7038</v>
      </c>
      <c r="C262" s="20" t="s">
        <v>420</v>
      </c>
      <c r="D262" s="80">
        <v>258.36</v>
      </c>
      <c r="E262" s="20">
        <v>4</v>
      </c>
      <c r="F262" s="80">
        <v>64.59</v>
      </c>
      <c r="G262" s="80">
        <v>28.625</v>
      </c>
      <c r="H262" s="66" t="str">
        <f>IF(B262="","",VLOOKUP(B262,[1]BASEEMPRESA!$A$2:$AAA$11936,2))</f>
        <v>JERE SERVICOS DE TRANSPORTE E LOCACAO LTDA</v>
      </c>
      <c r="I262" s="20" t="str">
        <f t="shared" si="4"/>
        <v>abr</v>
      </c>
    </row>
    <row r="263" spans="1:9" x14ac:dyDescent="0.25">
      <c r="A263" s="7">
        <v>46134</v>
      </c>
      <c r="B263" s="20">
        <v>7041</v>
      </c>
      <c r="C263" s="20" t="s">
        <v>419</v>
      </c>
      <c r="D263" s="80">
        <v>134.54</v>
      </c>
      <c r="E263" s="20">
        <v>2</v>
      </c>
      <c r="F263" s="80">
        <v>67.27</v>
      </c>
      <c r="G263" s="80">
        <v>12.566000000000001</v>
      </c>
      <c r="H263" s="66" t="str">
        <f>IF(B263="","",VLOOKUP(B263,[1]BASEEMPRESA!$A$2:$AAA$11936,2))</f>
        <v>JERE SERVICOS DE TRANSPORTE E LOCACAO LTDA</v>
      </c>
      <c r="I263" s="20" t="str">
        <f t="shared" si="4"/>
        <v>abr</v>
      </c>
    </row>
    <row r="264" spans="1:9" x14ac:dyDescent="0.25">
      <c r="A264" s="7">
        <v>46134</v>
      </c>
      <c r="B264" s="20">
        <v>7042</v>
      </c>
      <c r="C264" s="20" t="s">
        <v>420</v>
      </c>
      <c r="D264" s="80">
        <v>125.78</v>
      </c>
      <c r="E264" s="20">
        <v>2</v>
      </c>
      <c r="F264" s="80">
        <v>62.89</v>
      </c>
      <c r="G264" s="80">
        <v>66.540000000000006</v>
      </c>
      <c r="H264" s="66" t="str">
        <f>IF(B264="","",VLOOKUP(B264,[1]BASEEMPRESA!$A$2:$AAA$11936,2))</f>
        <v>SERVICOS DE TRANSPORTES E LOCACAO VALE DO ITAUNAS LTDA</v>
      </c>
      <c r="I264" s="20" t="str">
        <f t="shared" si="4"/>
        <v>abr</v>
      </c>
    </row>
    <row r="265" spans="1:9" x14ac:dyDescent="0.25">
      <c r="A265" s="7">
        <v>46134</v>
      </c>
      <c r="B265" s="20">
        <v>7045</v>
      </c>
      <c r="C265" s="20" t="s">
        <v>421</v>
      </c>
      <c r="D265" s="80">
        <v>180.2</v>
      </c>
      <c r="E265" s="20">
        <v>3</v>
      </c>
      <c r="F265" s="80">
        <v>60.067</v>
      </c>
      <c r="G265" s="80">
        <v>38.588000000000001</v>
      </c>
      <c r="H265" s="66" t="str">
        <f>IF(B265="","",VLOOKUP(B265,[1]BASEEMPRESA!$A$2:$AAA$11936,2))</f>
        <v>REGINA M. DOS S. SILVA CARGAS</v>
      </c>
      <c r="I265" s="20" t="str">
        <f t="shared" si="4"/>
        <v>abr</v>
      </c>
    </row>
    <row r="266" spans="1:9" x14ac:dyDescent="0.25">
      <c r="A266" s="7">
        <v>46134</v>
      </c>
      <c r="B266" s="20">
        <v>7046</v>
      </c>
      <c r="C266" s="20" t="s">
        <v>419</v>
      </c>
      <c r="D266" s="80">
        <v>268.68</v>
      </c>
      <c r="E266" s="20">
        <v>4</v>
      </c>
      <c r="F266" s="80">
        <v>67.17</v>
      </c>
      <c r="G266" s="80">
        <v>15</v>
      </c>
      <c r="H266" s="66" t="str">
        <f>IF(B266="","",VLOOKUP(B266,[1]BASEEMPRESA!$A$2:$AAA$11936,2))</f>
        <v>J.S. LEONIDIO</v>
      </c>
      <c r="I266" s="20" t="str">
        <f t="shared" si="4"/>
        <v>abr</v>
      </c>
    </row>
    <row r="267" spans="1:9" x14ac:dyDescent="0.25">
      <c r="A267" s="7">
        <v>46134</v>
      </c>
      <c r="B267" s="20">
        <v>7047</v>
      </c>
      <c r="C267" s="20" t="s">
        <v>419</v>
      </c>
      <c r="D267" s="80">
        <v>255.5</v>
      </c>
      <c r="E267" s="20">
        <v>4</v>
      </c>
      <c r="F267" s="80">
        <v>63.875</v>
      </c>
      <c r="G267" s="80">
        <v>20.721</v>
      </c>
      <c r="H267" s="66" t="str">
        <f>IF(B267="","",VLOOKUP(B267,[1]BASEEMPRESA!$A$2:$AAA$11936,2))</f>
        <v>BAYER LOGISTICA E TRANSPORTES LTDA</v>
      </c>
      <c r="I267" s="20" t="str">
        <f t="shared" si="4"/>
        <v>abr</v>
      </c>
    </row>
    <row r="268" spans="1:9" x14ac:dyDescent="0.25">
      <c r="A268" s="7">
        <v>46134</v>
      </c>
      <c r="B268" s="20">
        <v>7048</v>
      </c>
      <c r="C268" s="20" t="s">
        <v>419</v>
      </c>
      <c r="D268" s="80">
        <v>263.68</v>
      </c>
      <c r="E268" s="20">
        <v>4</v>
      </c>
      <c r="F268" s="80">
        <v>65.92</v>
      </c>
      <c r="G268" s="80">
        <v>29.210999999999999</v>
      </c>
      <c r="H268" s="66" t="str">
        <f>IF(B268="","",VLOOKUP(B268,[1]BASEEMPRESA!$A$2:$AAA$11936,2))</f>
        <v>SERVICOS DE TRANSPORTES E LOCACAO VALE DO ITAUNAS LTDA</v>
      </c>
      <c r="I268" s="20" t="str">
        <f t="shared" si="4"/>
        <v>abr</v>
      </c>
    </row>
    <row r="269" spans="1:9" x14ac:dyDescent="0.25">
      <c r="A269" s="7">
        <v>46134</v>
      </c>
      <c r="B269" s="20">
        <v>7050</v>
      </c>
      <c r="C269" s="20" t="s">
        <v>419</v>
      </c>
      <c r="D269" s="80">
        <v>178.16</v>
      </c>
      <c r="E269" s="20">
        <v>3</v>
      </c>
      <c r="F269" s="80">
        <v>59.387</v>
      </c>
      <c r="G269" s="80">
        <v>42.936</v>
      </c>
      <c r="H269" s="66" t="str">
        <f>IF(B269="","",VLOOKUP(B269,[1]BASEEMPRESA!$A$2:$AAA$11936,2))</f>
        <v>ESTEL SERVICOS DE TRANSPORTES E LOCACAO LTDA</v>
      </c>
      <c r="I269" s="20" t="str">
        <f t="shared" si="4"/>
        <v>abr</v>
      </c>
    </row>
    <row r="270" spans="1:9" x14ac:dyDescent="0.25">
      <c r="A270" s="7">
        <v>46134</v>
      </c>
      <c r="B270" s="20">
        <v>7052</v>
      </c>
      <c r="C270" s="20" t="s">
        <v>420</v>
      </c>
      <c r="D270" s="80">
        <v>52.08</v>
      </c>
      <c r="E270" s="20">
        <v>1</v>
      </c>
      <c r="F270" s="80">
        <v>52.08</v>
      </c>
      <c r="G270" s="80">
        <v>75.524000000000001</v>
      </c>
      <c r="H270" s="66" t="str">
        <f>IF(B270="","",VLOOKUP(B270,[1]BASEEMPRESA!$A$2:$AAA$11936,2))</f>
        <v>JERE SERVICOS DE TRANSPORTE E LOCACAO LTDA</v>
      </c>
      <c r="I270" s="20" t="str">
        <f t="shared" si="4"/>
        <v>abr</v>
      </c>
    </row>
    <row r="271" spans="1:9" x14ac:dyDescent="0.25">
      <c r="A271" s="7">
        <v>46134</v>
      </c>
      <c r="B271" s="20">
        <v>7053</v>
      </c>
      <c r="C271" s="20" t="s">
        <v>420</v>
      </c>
      <c r="D271" s="80">
        <v>120.5</v>
      </c>
      <c r="E271" s="20">
        <v>2</v>
      </c>
      <c r="F271" s="80">
        <v>60.25</v>
      </c>
      <c r="G271" s="80">
        <v>56.593000000000004</v>
      </c>
      <c r="H271" s="66" t="str">
        <f>IF(B271="","",VLOOKUP(B271,[1]BASEEMPRESA!$A$2:$AAA$11936,2))</f>
        <v>TAVARES E MORAES TRANSPORTES LTDA</v>
      </c>
      <c r="I271" s="20" t="str">
        <f t="shared" si="4"/>
        <v>abr</v>
      </c>
    </row>
    <row r="272" spans="1:9" x14ac:dyDescent="0.25">
      <c r="A272" s="7">
        <v>46134</v>
      </c>
      <c r="B272" s="20">
        <v>7054</v>
      </c>
      <c r="C272" s="20" t="s">
        <v>419</v>
      </c>
      <c r="D272" s="80">
        <v>275.60000000000002</v>
      </c>
      <c r="E272" s="20">
        <v>4</v>
      </c>
      <c r="F272" s="80">
        <v>68.900000000000006</v>
      </c>
      <c r="G272" s="80">
        <v>18.635000000000002</v>
      </c>
      <c r="H272" s="66" t="str">
        <f>IF(B272="","",VLOOKUP(B272,[1]BASEEMPRESA!$A$2:$AAA$11936,2))</f>
        <v>TAVARES E MORAES TRANSPORTES LTDA</v>
      </c>
      <c r="I272" s="20" t="str">
        <f t="shared" si="4"/>
        <v>abr</v>
      </c>
    </row>
    <row r="273" spans="1:9" x14ac:dyDescent="0.25">
      <c r="A273" s="7">
        <v>46134</v>
      </c>
      <c r="B273" s="20">
        <v>7059</v>
      </c>
      <c r="C273" s="20" t="s">
        <v>419</v>
      </c>
      <c r="D273" s="80">
        <v>243.1</v>
      </c>
      <c r="E273" s="20">
        <v>4</v>
      </c>
      <c r="F273" s="80">
        <v>60.774999999999999</v>
      </c>
      <c r="G273" s="80">
        <v>26.652000000000001</v>
      </c>
      <c r="H273" s="66" t="str">
        <f>IF(B273="","",VLOOKUP(B273,[1]BASEEMPRESA!$A$2:$AAA$11936,2))</f>
        <v>BAYER LOGISTICA E TRANSPORTES LTDA</v>
      </c>
      <c r="I273" s="20" t="str">
        <f t="shared" si="4"/>
        <v>abr</v>
      </c>
    </row>
    <row r="274" spans="1:9" x14ac:dyDescent="0.25">
      <c r="A274" s="7">
        <v>46134</v>
      </c>
      <c r="B274" s="20">
        <v>7188</v>
      </c>
      <c r="C274" s="20" t="s">
        <v>419</v>
      </c>
      <c r="D274" s="80">
        <v>184.6</v>
      </c>
      <c r="E274" s="20">
        <v>3</v>
      </c>
      <c r="F274" s="80">
        <v>61.533000000000001</v>
      </c>
      <c r="G274" s="80">
        <v>33.033000000000001</v>
      </c>
      <c r="H274" s="66" t="str">
        <f>IF(B274="","",VLOOKUP(B274,[1]BASEEMPRESA!$A$2:$AAA$11936,2))</f>
        <v>C C GOMES TRANSPORTES</v>
      </c>
      <c r="I274" s="20" t="str">
        <f t="shared" si="4"/>
        <v>abr</v>
      </c>
    </row>
    <row r="275" spans="1:9" x14ac:dyDescent="0.25">
      <c r="A275" s="7">
        <v>46134</v>
      </c>
      <c r="B275" s="20">
        <v>7220</v>
      </c>
      <c r="C275" s="20" t="s">
        <v>421</v>
      </c>
      <c r="D275" s="80">
        <v>176.52</v>
      </c>
      <c r="E275" s="20">
        <v>3</v>
      </c>
      <c r="F275" s="80">
        <v>58.84</v>
      </c>
      <c r="G275" s="80">
        <v>34.6</v>
      </c>
      <c r="H275" s="66" t="str">
        <f>IF(B275="","",VLOOKUP(B275,[1]BASEEMPRESA!$A$2:$AAA$11936,2))</f>
        <v>DOS SANTOS PASSOS TRANSPORTES LTDA</v>
      </c>
      <c r="I275" s="20" t="str">
        <f t="shared" si="4"/>
        <v>abr</v>
      </c>
    </row>
    <row r="276" spans="1:9" x14ac:dyDescent="0.25">
      <c r="A276" s="7">
        <v>46134</v>
      </c>
      <c r="B276" s="20">
        <v>7221</v>
      </c>
      <c r="C276" s="20" t="s">
        <v>420</v>
      </c>
      <c r="D276" s="80">
        <v>259.72000000000003</v>
      </c>
      <c r="E276" s="20">
        <v>4</v>
      </c>
      <c r="F276" s="80">
        <v>64.930000000000007</v>
      </c>
      <c r="G276" s="80">
        <v>34.155999999999999</v>
      </c>
      <c r="H276" s="66" t="str">
        <f>IF(B276="","",VLOOKUP(B276,[1]BASEEMPRESA!$A$2:$AAA$11936,2))</f>
        <v>BAYER LOGISTICA E TRANSPORTES LTDA</v>
      </c>
      <c r="I276" s="20" t="str">
        <f t="shared" si="4"/>
        <v>abr</v>
      </c>
    </row>
    <row r="277" spans="1:9" x14ac:dyDescent="0.25">
      <c r="A277" s="7">
        <v>46134</v>
      </c>
      <c r="B277" s="20">
        <v>7224</v>
      </c>
      <c r="C277" s="20" t="s">
        <v>419</v>
      </c>
      <c r="D277" s="80">
        <v>196.78</v>
      </c>
      <c r="E277" s="20">
        <v>3</v>
      </c>
      <c r="F277" s="80">
        <v>65.593000000000004</v>
      </c>
      <c r="G277" s="80">
        <v>41.441000000000003</v>
      </c>
      <c r="H277" s="66" t="str">
        <f>IF(B277="","",VLOOKUP(B277,[1]BASEEMPRESA!$A$2:$AAA$11936,2))</f>
        <v>EMERSON LUIS MORO</v>
      </c>
      <c r="I277" s="20" t="str">
        <f t="shared" si="4"/>
        <v>abr</v>
      </c>
    </row>
    <row r="278" spans="1:9" x14ac:dyDescent="0.25">
      <c r="A278" s="7">
        <v>46134</v>
      </c>
      <c r="B278" s="20">
        <v>7228</v>
      </c>
      <c r="C278" s="20" t="s">
        <v>419</v>
      </c>
      <c r="D278" s="80">
        <v>175.32</v>
      </c>
      <c r="E278" s="20">
        <v>3</v>
      </c>
      <c r="F278" s="80">
        <v>58.44</v>
      </c>
      <c r="G278" s="80">
        <v>45.265000000000001</v>
      </c>
      <c r="H278" s="66" t="str">
        <f>IF(B278="","",VLOOKUP(B278,[1]BASEEMPRESA!$A$2:$AAA$11936,2))</f>
        <v>MVS TRANSPORTE LTDA</v>
      </c>
      <c r="I278" s="20" t="str">
        <f t="shared" si="4"/>
        <v>abr</v>
      </c>
    </row>
    <row r="279" spans="1:9" x14ac:dyDescent="0.25">
      <c r="A279" s="7">
        <v>46134</v>
      </c>
      <c r="B279" s="20">
        <v>7234</v>
      </c>
      <c r="C279" s="20" t="s">
        <v>419</v>
      </c>
      <c r="D279" s="80">
        <v>203.14</v>
      </c>
      <c r="E279" s="20">
        <v>3</v>
      </c>
      <c r="F279" s="80">
        <v>67.712999999999994</v>
      </c>
      <c r="G279" s="80">
        <v>26.956</v>
      </c>
      <c r="H279" s="66" t="str">
        <f>IF(B279="","",VLOOKUP(B279,[1]BASEEMPRESA!$A$2:$AAA$11936,2))</f>
        <v>TRANSPORTES M &amp; J LTDA</v>
      </c>
      <c r="I279" s="20" t="str">
        <f t="shared" si="4"/>
        <v>abr</v>
      </c>
    </row>
    <row r="280" spans="1:9" x14ac:dyDescent="0.25">
      <c r="A280" s="7">
        <v>46134</v>
      </c>
      <c r="B280" s="20">
        <v>7238</v>
      </c>
      <c r="C280" s="20" t="s">
        <v>421</v>
      </c>
      <c r="D280" s="80">
        <v>124</v>
      </c>
      <c r="E280" s="20">
        <v>2</v>
      </c>
      <c r="F280" s="80">
        <v>62</v>
      </c>
      <c r="G280" s="80">
        <v>29.952000000000002</v>
      </c>
      <c r="H280" s="66" t="str">
        <f>IF(B280="","",VLOOKUP(B280,[1]BASEEMPRESA!$A$2:$AAA$11936,2))</f>
        <v>R S SANTOS TRANSPORTES LTDA</v>
      </c>
      <c r="I280" s="20" t="str">
        <f t="shared" si="4"/>
        <v>abr</v>
      </c>
    </row>
    <row r="281" spans="1:9" x14ac:dyDescent="0.25">
      <c r="A281" s="7">
        <v>46134</v>
      </c>
      <c r="B281" s="20">
        <v>7257</v>
      </c>
      <c r="C281" s="20" t="s">
        <v>420</v>
      </c>
      <c r="D281" s="80">
        <v>190.3</v>
      </c>
      <c r="E281" s="20">
        <v>3</v>
      </c>
      <c r="F281" s="80">
        <v>63.433</v>
      </c>
      <c r="G281" s="80">
        <v>25.745000000000001</v>
      </c>
      <c r="H281" s="66" t="str">
        <f>IF(B281="","",VLOOKUP(B281,[1]BASEEMPRESA!$A$2:$AAA$11936,2))</f>
        <v>EMERSON LUIS MORO</v>
      </c>
      <c r="I281" s="20" t="str">
        <f t="shared" si="4"/>
        <v>abr</v>
      </c>
    </row>
    <row r="282" spans="1:9" x14ac:dyDescent="0.25">
      <c r="A282" s="7">
        <v>46134</v>
      </c>
      <c r="B282" s="20">
        <v>7258</v>
      </c>
      <c r="C282" s="20" t="s">
        <v>420</v>
      </c>
      <c r="D282" s="80">
        <v>189.96</v>
      </c>
      <c r="E282" s="20">
        <v>3</v>
      </c>
      <c r="F282" s="80">
        <v>63.32</v>
      </c>
      <c r="G282" s="80">
        <v>27.254000000000001</v>
      </c>
      <c r="H282" s="66" t="str">
        <f>IF(B282="","",VLOOKUP(B282,[1]BASEEMPRESA!$A$2:$AAA$11936,2))</f>
        <v>REGINA M. DOS S. SILVA CARGAS</v>
      </c>
      <c r="I282" s="20" t="str">
        <f t="shared" si="4"/>
        <v>abr</v>
      </c>
    </row>
    <row r="283" spans="1:9" x14ac:dyDescent="0.25">
      <c r="A283" s="7">
        <v>46134</v>
      </c>
      <c r="B283" s="20">
        <v>7260</v>
      </c>
      <c r="C283" s="20" t="s">
        <v>420</v>
      </c>
      <c r="D283" s="80">
        <v>309.74</v>
      </c>
      <c r="E283" s="20">
        <v>5</v>
      </c>
      <c r="F283" s="80">
        <v>61.948</v>
      </c>
      <c r="G283" s="80">
        <v>20.731999999999999</v>
      </c>
      <c r="H283" s="66" t="str">
        <f>IF(B283="","",VLOOKUP(B283,[1]BASEEMPRESA!$A$2:$AAA$11936,2))</f>
        <v>E L DE OLIVEIRA JUNIOR EDIMAR TRANSPORTES</v>
      </c>
      <c r="I283" s="20" t="str">
        <f t="shared" si="4"/>
        <v>abr</v>
      </c>
    </row>
    <row r="284" spans="1:9" x14ac:dyDescent="0.25">
      <c r="A284" s="7">
        <v>46134</v>
      </c>
      <c r="B284" s="20">
        <v>7263</v>
      </c>
      <c r="C284" s="20" t="s">
        <v>419</v>
      </c>
      <c r="D284" s="80">
        <v>185.12</v>
      </c>
      <c r="E284" s="20">
        <v>3</v>
      </c>
      <c r="F284" s="80">
        <v>61.707000000000001</v>
      </c>
      <c r="G284" s="80">
        <v>42.72</v>
      </c>
      <c r="H284" s="66" t="str">
        <f>IF(B284="","",VLOOKUP(B284,[1]BASEEMPRESA!$A$2:$AAA$11936,2))</f>
        <v>ESTEL SERVICOS DE TRANSPORTES E LOCACAO LTDA</v>
      </c>
      <c r="I284" s="20" t="str">
        <f t="shared" si="4"/>
        <v>abr</v>
      </c>
    </row>
    <row r="285" spans="1:9" x14ac:dyDescent="0.25">
      <c r="A285" s="7">
        <v>46134</v>
      </c>
      <c r="B285" s="20">
        <v>7264</v>
      </c>
      <c r="C285" s="20" t="s">
        <v>419</v>
      </c>
      <c r="D285" s="80">
        <v>249.72</v>
      </c>
      <c r="E285" s="20">
        <v>4</v>
      </c>
      <c r="F285" s="80">
        <v>62.43</v>
      </c>
      <c r="G285" s="80">
        <v>42.935000000000002</v>
      </c>
      <c r="H285" s="66" t="str">
        <f>IF(B285="","",VLOOKUP(B285,[1]BASEEMPRESA!$A$2:$AAA$11936,2))</f>
        <v>W &amp; E SERVICOS DE TRANSPORTE LTDA</v>
      </c>
      <c r="I285" s="20" t="str">
        <f t="shared" si="4"/>
        <v>abr</v>
      </c>
    </row>
    <row r="286" spans="1:9" x14ac:dyDescent="0.25">
      <c r="A286" s="7">
        <v>46134</v>
      </c>
      <c r="B286" s="20">
        <v>7278</v>
      </c>
      <c r="C286" s="20" t="s">
        <v>419</v>
      </c>
      <c r="D286" s="80">
        <v>121.54</v>
      </c>
      <c r="E286" s="20">
        <v>4</v>
      </c>
      <c r="F286" s="80">
        <v>30.385000000000002</v>
      </c>
      <c r="G286" s="80">
        <v>3</v>
      </c>
      <c r="H286" s="66" t="str">
        <f>IF(B286="","",VLOOKUP(B286,[1]BASEEMPRESA!$A$2:$AAA$11936,2))</f>
        <v>LOPES TRANSPORTES LTDA</v>
      </c>
      <c r="I286" s="20" t="str">
        <f t="shared" si="4"/>
        <v>abr</v>
      </c>
    </row>
    <row r="287" spans="1:9" x14ac:dyDescent="0.25">
      <c r="A287" s="7">
        <v>46134</v>
      </c>
      <c r="B287" s="20">
        <v>7279</v>
      </c>
      <c r="C287" s="20" t="s">
        <v>420</v>
      </c>
      <c r="D287" s="80">
        <v>190.44</v>
      </c>
      <c r="E287" s="20">
        <v>3</v>
      </c>
      <c r="F287" s="80">
        <v>63.48</v>
      </c>
      <c r="G287" s="80">
        <v>41.133000000000003</v>
      </c>
      <c r="H287" s="66" t="str">
        <f>IF(B287="","",VLOOKUP(B287,[1]BASEEMPRESA!$A$2:$AAA$11936,2))</f>
        <v>CVL TRANSPORTES LTDA</v>
      </c>
      <c r="I287" s="20" t="str">
        <f t="shared" si="4"/>
        <v>abr</v>
      </c>
    </row>
    <row r="288" spans="1:9" x14ac:dyDescent="0.25">
      <c r="A288" s="7">
        <v>46134</v>
      </c>
      <c r="B288" s="20">
        <v>7282</v>
      </c>
      <c r="C288" s="20" t="s">
        <v>419</v>
      </c>
      <c r="D288" s="80">
        <v>305.58</v>
      </c>
      <c r="E288" s="20">
        <v>5</v>
      </c>
      <c r="F288" s="80">
        <v>61.116</v>
      </c>
      <c r="G288" s="80">
        <v>33.110999999999997</v>
      </c>
      <c r="H288" s="66" t="str">
        <f>IF(B288="","",VLOOKUP(B288,[1]BASEEMPRESA!$A$2:$AAA$11936,2))</f>
        <v>EMERSON LUIS MORO</v>
      </c>
      <c r="I288" s="20" t="str">
        <f t="shared" si="4"/>
        <v>abr</v>
      </c>
    </row>
    <row r="289" spans="1:9" x14ac:dyDescent="0.25">
      <c r="A289" s="7">
        <v>46134</v>
      </c>
      <c r="B289" s="20">
        <v>7292</v>
      </c>
      <c r="C289" s="20" t="s">
        <v>419</v>
      </c>
      <c r="D289" s="80">
        <v>120.08</v>
      </c>
      <c r="E289" s="20">
        <v>2</v>
      </c>
      <c r="F289" s="80">
        <v>60.04</v>
      </c>
      <c r="G289" s="80">
        <v>66.27</v>
      </c>
      <c r="H289" s="66" t="str">
        <f>IF(B289="","",VLOOKUP(B289,[1]BASEEMPRESA!$A$2:$AAA$11936,2))</f>
        <v>ESTEL SERVICOS DE TRANSPORTES E LOCACAO LTDA</v>
      </c>
      <c r="I289" s="20" t="str">
        <f t="shared" si="4"/>
        <v>abr</v>
      </c>
    </row>
    <row r="290" spans="1:9" x14ac:dyDescent="0.25">
      <c r="A290" s="7">
        <v>46134</v>
      </c>
      <c r="B290" s="20">
        <v>7299</v>
      </c>
      <c r="C290" s="20" t="s">
        <v>419</v>
      </c>
      <c r="D290" s="80">
        <v>260.42</v>
      </c>
      <c r="E290" s="20">
        <v>4</v>
      </c>
      <c r="F290" s="80">
        <v>65.105000000000004</v>
      </c>
      <c r="G290" s="80">
        <v>17.908000000000001</v>
      </c>
      <c r="H290" s="66" t="str">
        <f>IF(B290="","",VLOOKUP(B290,[1]BASEEMPRESA!$A$2:$AAA$11936,2))</f>
        <v>JERE SERVICOS DE TRANSPORTE E LOCACAO LTDA</v>
      </c>
      <c r="I290" s="20" t="str">
        <f t="shared" si="4"/>
        <v>abr</v>
      </c>
    </row>
    <row r="291" spans="1:9" x14ac:dyDescent="0.25">
      <c r="A291" s="7">
        <v>46134</v>
      </c>
      <c r="B291" s="20">
        <v>7301</v>
      </c>
      <c r="C291" s="20" t="s">
        <v>419</v>
      </c>
      <c r="D291" s="80">
        <v>239.76</v>
      </c>
      <c r="E291" s="20">
        <v>4</v>
      </c>
      <c r="F291" s="80">
        <v>59.94</v>
      </c>
      <c r="G291" s="80">
        <v>28.838999999999999</v>
      </c>
      <c r="H291" s="66" t="str">
        <f>IF(B291="","",VLOOKUP(B291,[1]BASEEMPRESA!$A$2:$AAA$11936,2))</f>
        <v>SERVICOS DE TRANSPORTES E LOCACAO VALE DO ITAUNAS LTDA</v>
      </c>
      <c r="I291" s="20" t="str">
        <f t="shared" si="4"/>
        <v>abr</v>
      </c>
    </row>
    <row r="292" spans="1:9" x14ac:dyDescent="0.25">
      <c r="A292" s="7">
        <v>46134</v>
      </c>
      <c r="B292" s="20">
        <v>7304</v>
      </c>
      <c r="C292" s="20" t="s">
        <v>419</v>
      </c>
      <c r="D292" s="80">
        <v>184.52</v>
      </c>
      <c r="E292" s="20">
        <v>3</v>
      </c>
      <c r="F292" s="80">
        <v>61.506999999999998</v>
      </c>
      <c r="G292" s="80">
        <v>33.558</v>
      </c>
      <c r="H292" s="66" t="str">
        <f>IF(B292="","",VLOOKUP(B292,[1]BASEEMPRESA!$A$2:$AAA$11936,2))</f>
        <v>SERVICOS DE TRANSPORTES E LOCACAO VALE DO ITAUNAS LTDA</v>
      </c>
      <c r="I292" s="20" t="str">
        <f t="shared" si="4"/>
        <v>abr</v>
      </c>
    </row>
    <row r="293" spans="1:9" x14ac:dyDescent="0.25">
      <c r="A293" s="7">
        <v>46134</v>
      </c>
      <c r="B293" s="20">
        <v>7334</v>
      </c>
      <c r="C293" s="20" t="s">
        <v>421</v>
      </c>
      <c r="D293" s="80">
        <v>264.94</v>
      </c>
      <c r="E293" s="20">
        <v>4</v>
      </c>
      <c r="F293" s="80">
        <v>66.234999999999999</v>
      </c>
      <c r="G293" s="80">
        <v>17.234000000000002</v>
      </c>
      <c r="H293" s="66" t="str">
        <f>IF(B293="","",VLOOKUP(B293,[1]BASEEMPRESA!$A$2:$AAA$11936,2))</f>
        <v>ROCHA TRANSPORTES DE MUCURI LTDA</v>
      </c>
      <c r="I293" s="20" t="str">
        <f t="shared" si="4"/>
        <v>abr</v>
      </c>
    </row>
    <row r="294" spans="1:9" x14ac:dyDescent="0.25">
      <c r="A294" s="7">
        <v>46134</v>
      </c>
      <c r="B294" s="20">
        <v>7337</v>
      </c>
      <c r="C294" s="20" t="s">
        <v>419</v>
      </c>
      <c r="D294" s="80">
        <v>186.96</v>
      </c>
      <c r="E294" s="20">
        <v>3</v>
      </c>
      <c r="F294" s="80">
        <v>62.32</v>
      </c>
      <c r="G294" s="80">
        <v>28.228000000000002</v>
      </c>
      <c r="H294" s="66" t="str">
        <f>IF(B294="","",VLOOKUP(B294,[1]BASEEMPRESA!$A$2:$AAA$11936,2))</f>
        <v>REGINA M. DOS S. SILVA CARGAS</v>
      </c>
      <c r="I294" s="20" t="str">
        <f t="shared" si="4"/>
        <v>abr</v>
      </c>
    </row>
    <row r="295" spans="1:9" x14ac:dyDescent="0.25">
      <c r="A295" s="7">
        <v>46134</v>
      </c>
      <c r="B295" s="20">
        <v>7343</v>
      </c>
      <c r="C295" s="20" t="s">
        <v>421</v>
      </c>
      <c r="D295" s="80">
        <v>174.6</v>
      </c>
      <c r="E295" s="20">
        <v>6</v>
      </c>
      <c r="F295" s="80">
        <v>29.1</v>
      </c>
      <c r="G295" s="80">
        <v>3</v>
      </c>
      <c r="H295" s="66" t="str">
        <f>IF(B295="","",VLOOKUP(B295,[1]BASEEMPRESA!$A$2:$AAA$11936,2))</f>
        <v>E L DE OLIVEIRA JUNIOR EDIMAR TRANSPORTES</v>
      </c>
      <c r="I295" s="20" t="str">
        <f t="shared" si="4"/>
        <v>abr</v>
      </c>
    </row>
    <row r="296" spans="1:9" x14ac:dyDescent="0.25">
      <c r="A296" s="7">
        <v>46134</v>
      </c>
      <c r="B296" s="20">
        <v>7347</v>
      </c>
      <c r="C296" s="20" t="s">
        <v>420</v>
      </c>
      <c r="D296" s="80">
        <v>184.34</v>
      </c>
      <c r="E296" s="20">
        <v>3</v>
      </c>
      <c r="F296" s="80">
        <v>61.447000000000003</v>
      </c>
      <c r="G296" s="80">
        <v>46.122</v>
      </c>
      <c r="H296" s="66" t="str">
        <f>IF(B296="","",VLOOKUP(B296,[1]BASEEMPRESA!$A$2:$AAA$11936,2))</f>
        <v>TRANSPORTADORA GLOBAL LOGISTICA LTDA</v>
      </c>
      <c r="I296" s="20" t="str">
        <f t="shared" si="4"/>
        <v>abr</v>
      </c>
    </row>
    <row r="297" spans="1:9" x14ac:dyDescent="0.25">
      <c r="A297" s="7">
        <v>46134</v>
      </c>
      <c r="B297" s="20">
        <v>7352</v>
      </c>
      <c r="C297" s="20" t="s">
        <v>421</v>
      </c>
      <c r="D297" s="80">
        <v>120.12</v>
      </c>
      <c r="E297" s="20">
        <v>2</v>
      </c>
      <c r="F297" s="80">
        <v>60.06</v>
      </c>
      <c r="G297" s="80">
        <v>10</v>
      </c>
      <c r="H297" s="66" t="str">
        <f>IF(B297="","",VLOOKUP(B297,[1]BASEEMPRESA!$A$2:$AAA$11936,2))</f>
        <v>WESLEI M DOS SANTOS</v>
      </c>
      <c r="I297" s="20" t="str">
        <f t="shared" si="4"/>
        <v>abr</v>
      </c>
    </row>
    <row r="298" spans="1:9" x14ac:dyDescent="0.25">
      <c r="A298" s="7">
        <v>46134</v>
      </c>
      <c r="B298" s="20">
        <v>7355</v>
      </c>
      <c r="C298" s="20" t="s">
        <v>419</v>
      </c>
      <c r="D298" s="80">
        <v>183.28</v>
      </c>
      <c r="E298" s="20">
        <v>3</v>
      </c>
      <c r="F298" s="80">
        <v>61.093000000000004</v>
      </c>
      <c r="G298" s="80">
        <v>34.741</v>
      </c>
      <c r="H298" s="66" t="str">
        <f>IF(B298="","",VLOOKUP(B298,[1]BASEEMPRESA!$A$2:$AAA$11936,2))</f>
        <v>WESLEI M DOS SANTOS</v>
      </c>
      <c r="I298" s="20" t="str">
        <f t="shared" si="4"/>
        <v>abr</v>
      </c>
    </row>
    <row r="299" spans="1:9" x14ac:dyDescent="0.25">
      <c r="A299" s="7">
        <v>46134</v>
      </c>
      <c r="B299" s="20">
        <v>7367</v>
      </c>
      <c r="C299" s="20" t="s">
        <v>419</v>
      </c>
      <c r="D299" s="80">
        <v>183.22</v>
      </c>
      <c r="E299" s="20">
        <v>3</v>
      </c>
      <c r="F299" s="80">
        <v>61.073</v>
      </c>
      <c r="G299" s="80">
        <v>47.494</v>
      </c>
      <c r="H299" s="66" t="str">
        <f>IF(B299="","",VLOOKUP(B299,[1]BASEEMPRESA!$A$2:$AAA$11936,2))</f>
        <v>JOSE HELIO SILVA SANTOS</v>
      </c>
      <c r="I299" s="20" t="str">
        <f t="shared" si="4"/>
        <v>abr</v>
      </c>
    </row>
    <row r="300" spans="1:9" x14ac:dyDescent="0.25">
      <c r="A300" s="7">
        <v>46134</v>
      </c>
      <c r="B300" s="20">
        <v>7370</v>
      </c>
      <c r="C300" s="20" t="s">
        <v>419</v>
      </c>
      <c r="D300" s="80">
        <v>113.54</v>
      </c>
      <c r="E300" s="20">
        <v>2</v>
      </c>
      <c r="F300" s="80">
        <v>56.77</v>
      </c>
      <c r="G300" s="80">
        <v>22.489000000000001</v>
      </c>
      <c r="H300" s="66" t="str">
        <f>IF(B300="","",VLOOKUP(B300,[1]BASEEMPRESA!$A$2:$AAA$11936,2))</f>
        <v>JOSE HELIO SILVA SANTOS</v>
      </c>
      <c r="I300" s="20" t="str">
        <f t="shared" si="4"/>
        <v>abr</v>
      </c>
    </row>
    <row r="301" spans="1:9" x14ac:dyDescent="0.25">
      <c r="A301" s="7">
        <v>46134</v>
      </c>
      <c r="B301" s="20">
        <v>7373</v>
      </c>
      <c r="C301" s="20" t="s">
        <v>422</v>
      </c>
      <c r="D301" s="80">
        <v>174.12</v>
      </c>
      <c r="E301" s="20">
        <v>3</v>
      </c>
      <c r="F301" s="80">
        <v>58.04</v>
      </c>
      <c r="G301" s="80">
        <v>11.635</v>
      </c>
      <c r="H301" s="66" t="str">
        <f>IF(B301="","",VLOOKUP(B301,[1]BASEEMPRESA!$A$2:$AAA$11936,2))</f>
        <v>BARBOSA TRANSPORTES E LOGISTICA LTDA</v>
      </c>
      <c r="I301" s="20" t="str">
        <f t="shared" si="4"/>
        <v>abr</v>
      </c>
    </row>
    <row r="302" spans="1:9" x14ac:dyDescent="0.25">
      <c r="A302" s="7">
        <v>46134</v>
      </c>
      <c r="B302" s="20">
        <v>7381</v>
      </c>
      <c r="C302" s="20" t="s">
        <v>423</v>
      </c>
      <c r="D302" s="80">
        <v>243.78</v>
      </c>
      <c r="E302" s="20">
        <v>4</v>
      </c>
      <c r="F302" s="80">
        <v>60.945</v>
      </c>
      <c r="G302" s="80">
        <v>37.256999999999998</v>
      </c>
      <c r="H302" s="66" t="str">
        <f>IF(B302="","",VLOOKUP(B302,[1]BASEEMPRESA!$A$2:$AAA$11936,2))</f>
        <v>TRANSPORTE FUMACINHA LTDA</v>
      </c>
      <c r="I302" s="20" t="str">
        <f t="shared" si="4"/>
        <v>abr</v>
      </c>
    </row>
    <row r="303" spans="1:9" x14ac:dyDescent="0.25">
      <c r="A303" s="7">
        <v>46135</v>
      </c>
      <c r="B303" s="20">
        <v>2066</v>
      </c>
      <c r="C303" s="20" t="s">
        <v>418</v>
      </c>
      <c r="D303" s="80">
        <v>469.58</v>
      </c>
      <c r="E303" s="20">
        <v>8</v>
      </c>
      <c r="F303" s="80">
        <v>58.698</v>
      </c>
      <c r="G303" s="80">
        <v>3.2269999999999999</v>
      </c>
      <c r="H303" s="66" t="str">
        <f>IF(B303="","",VLOOKUP(B303,[1]BASEEMPRESA!$A$2:$AAA$11936,2))</f>
        <v>NDB HOLDING AGRICOLA LTDA - MATRIZ</v>
      </c>
      <c r="I303" s="20" t="str">
        <f t="shared" si="4"/>
        <v>abr</v>
      </c>
    </row>
    <row r="304" spans="1:9" x14ac:dyDescent="0.25">
      <c r="A304" s="7">
        <v>46135</v>
      </c>
      <c r="B304" s="20">
        <v>2067</v>
      </c>
      <c r="C304" s="20" t="s">
        <v>418</v>
      </c>
      <c r="D304" s="80">
        <v>409.64</v>
      </c>
      <c r="E304" s="20">
        <v>7</v>
      </c>
      <c r="F304" s="80">
        <v>58.52</v>
      </c>
      <c r="G304" s="80">
        <v>4.4889999999999999</v>
      </c>
      <c r="H304" s="66" t="str">
        <f>IF(B304="","",VLOOKUP(B304,[1]BASEEMPRESA!$A$2:$AAA$11936,2))</f>
        <v>NDB HOLDING AGRICOLA LTDA - MATRIZ</v>
      </c>
      <c r="I304" s="20" t="str">
        <f t="shared" si="4"/>
        <v>abr</v>
      </c>
    </row>
    <row r="305" spans="1:9" x14ac:dyDescent="0.25">
      <c r="A305" s="7">
        <v>46135</v>
      </c>
      <c r="B305" s="20">
        <v>2107</v>
      </c>
      <c r="C305" s="20" t="s">
        <v>418</v>
      </c>
      <c r="D305" s="80">
        <v>265.48</v>
      </c>
      <c r="E305" s="20">
        <v>5</v>
      </c>
      <c r="F305" s="80">
        <v>53.095999999999997</v>
      </c>
      <c r="G305" s="80">
        <v>2</v>
      </c>
      <c r="H305" s="66" t="str">
        <f>IF(B305="","",VLOOKUP(B305,[1]BASEEMPRESA!$A$2:$AAA$11936,2))</f>
        <v>NDB HOLDING AGRICOLA LTDA - MATRIZ</v>
      </c>
      <c r="I305" s="20" t="str">
        <f t="shared" si="4"/>
        <v>abr</v>
      </c>
    </row>
    <row r="306" spans="1:9" x14ac:dyDescent="0.25">
      <c r="A306" s="7">
        <v>46135</v>
      </c>
      <c r="B306" s="20">
        <v>2108</v>
      </c>
      <c r="C306" s="20" t="s">
        <v>418</v>
      </c>
      <c r="D306" s="80">
        <v>353.58</v>
      </c>
      <c r="E306" s="20">
        <v>6</v>
      </c>
      <c r="F306" s="80">
        <v>58.93</v>
      </c>
      <c r="G306" s="80">
        <v>2</v>
      </c>
      <c r="H306" s="66" t="str">
        <f>IF(B306="","",VLOOKUP(B306,[1]BASEEMPRESA!$A$2:$AAA$11936,2))</f>
        <v>NDB HOLDING AGRICOLA LTDA - MATRIZ</v>
      </c>
      <c r="I306" s="20" t="str">
        <f t="shared" si="4"/>
        <v>abr</v>
      </c>
    </row>
    <row r="307" spans="1:9" x14ac:dyDescent="0.25">
      <c r="A307" s="7">
        <v>46135</v>
      </c>
      <c r="B307" s="20">
        <v>7004</v>
      </c>
      <c r="C307" s="20" t="s">
        <v>419</v>
      </c>
      <c r="D307" s="80">
        <v>175.28</v>
      </c>
      <c r="E307" s="20">
        <v>3</v>
      </c>
      <c r="F307" s="80">
        <v>58.427</v>
      </c>
      <c r="G307" s="80">
        <v>38.216000000000001</v>
      </c>
      <c r="H307" s="66" t="str">
        <f>IF(B307="","",VLOOKUP(B307,[1]BASEEMPRESA!$A$2:$AAA$11936,2))</f>
        <v>EMERSON LUIS MORO</v>
      </c>
      <c r="I307" s="20" t="str">
        <f t="shared" si="4"/>
        <v>abr</v>
      </c>
    </row>
    <row r="308" spans="1:9" x14ac:dyDescent="0.25">
      <c r="A308" s="7">
        <v>46135</v>
      </c>
      <c r="B308" s="20">
        <v>7006</v>
      </c>
      <c r="C308" s="20" t="s">
        <v>420</v>
      </c>
      <c r="D308" s="80">
        <v>122.02</v>
      </c>
      <c r="E308" s="20">
        <v>2</v>
      </c>
      <c r="F308" s="80">
        <v>61.01</v>
      </c>
      <c r="G308" s="80">
        <v>56.682000000000002</v>
      </c>
      <c r="H308" s="66" t="str">
        <f>IF(B308="","",VLOOKUP(B308,[1]BASEEMPRESA!$A$2:$AAA$11936,2))</f>
        <v>INAMARQUE SOUZA MACHADO</v>
      </c>
      <c r="I308" s="20" t="str">
        <f t="shared" si="4"/>
        <v>abr</v>
      </c>
    </row>
    <row r="309" spans="1:9" x14ac:dyDescent="0.25">
      <c r="A309" s="7">
        <v>46135</v>
      </c>
      <c r="B309" s="20">
        <v>7007</v>
      </c>
      <c r="C309" s="20" t="s">
        <v>420</v>
      </c>
      <c r="D309" s="80">
        <v>118.74</v>
      </c>
      <c r="E309" s="20">
        <v>2</v>
      </c>
      <c r="F309" s="80">
        <v>59.37</v>
      </c>
      <c r="G309" s="80">
        <v>18.263999999999999</v>
      </c>
      <c r="H309" s="66" t="str">
        <f>IF(B309="","",VLOOKUP(B309,[1]BASEEMPRESA!$A$2:$AAA$11936,2))</f>
        <v>MVS TRANSPORTE LTDA</v>
      </c>
      <c r="I309" s="20" t="str">
        <f t="shared" si="4"/>
        <v>abr</v>
      </c>
    </row>
    <row r="310" spans="1:9" x14ac:dyDescent="0.25">
      <c r="A310" s="7">
        <v>46135</v>
      </c>
      <c r="B310" s="20">
        <v>7008</v>
      </c>
      <c r="C310" s="20" t="s">
        <v>419</v>
      </c>
      <c r="D310" s="80">
        <v>122.56</v>
      </c>
      <c r="E310" s="20">
        <v>2</v>
      </c>
      <c r="F310" s="80">
        <v>61.28</v>
      </c>
      <c r="G310" s="80">
        <v>18.77</v>
      </c>
      <c r="H310" s="66" t="str">
        <f>IF(B310="","",VLOOKUP(B310,[1]BASEEMPRESA!$A$2:$AAA$11936,2))</f>
        <v>E L DE OLIVEIRA JUNIOR EDIMAR TRANSPORTES</v>
      </c>
      <c r="I310" s="20" t="str">
        <f t="shared" si="4"/>
        <v>abr</v>
      </c>
    </row>
    <row r="311" spans="1:9" x14ac:dyDescent="0.25">
      <c r="A311" s="7">
        <v>46135</v>
      </c>
      <c r="B311" s="20">
        <v>7010</v>
      </c>
      <c r="C311" s="20" t="s">
        <v>419</v>
      </c>
      <c r="D311" s="80">
        <v>124.38</v>
      </c>
      <c r="E311" s="20">
        <v>2</v>
      </c>
      <c r="F311" s="80">
        <v>62.19</v>
      </c>
      <c r="G311" s="80">
        <v>44.332999999999998</v>
      </c>
      <c r="H311" s="66" t="str">
        <f>IF(B311="","",VLOOKUP(B311,[1]BASEEMPRESA!$A$2:$AAA$11936,2))</f>
        <v>BAYER LOGISTICA E TRANSPORTES LTDA</v>
      </c>
      <c r="I311" s="20" t="str">
        <f t="shared" si="4"/>
        <v>abr</v>
      </c>
    </row>
    <row r="312" spans="1:9" x14ac:dyDescent="0.25">
      <c r="A312" s="7">
        <v>46135</v>
      </c>
      <c r="B312" s="20">
        <v>7013</v>
      </c>
      <c r="C312" s="20" t="s">
        <v>419</v>
      </c>
      <c r="D312" s="80">
        <v>135.91999999999999</v>
      </c>
      <c r="E312" s="20">
        <v>2</v>
      </c>
      <c r="F312" s="80">
        <v>67.959999999999994</v>
      </c>
      <c r="G312" s="80">
        <v>44.085999999999999</v>
      </c>
      <c r="H312" s="66" t="str">
        <f>IF(B312="","",VLOOKUP(B312,[1]BASEEMPRESA!$A$2:$AAA$11936,2))</f>
        <v>INAMARQUE SOUZA MACHADO</v>
      </c>
      <c r="I312" s="20" t="str">
        <f t="shared" si="4"/>
        <v>abr</v>
      </c>
    </row>
    <row r="313" spans="1:9" x14ac:dyDescent="0.25">
      <c r="A313" s="7">
        <v>46135</v>
      </c>
      <c r="B313" s="20">
        <v>7017</v>
      </c>
      <c r="C313" s="20" t="s">
        <v>419</v>
      </c>
      <c r="D313" s="80">
        <v>196.22</v>
      </c>
      <c r="E313" s="20">
        <v>3</v>
      </c>
      <c r="F313" s="80">
        <v>65.406999999999996</v>
      </c>
      <c r="G313" s="80">
        <v>8.9749999999999996</v>
      </c>
      <c r="H313" s="66" t="str">
        <f>IF(B313="","",VLOOKUP(B313,[1]BASEEMPRESA!$A$2:$AAA$11936,2))</f>
        <v>BAYER LOGISTICA E TRANSPORTES LTDA</v>
      </c>
      <c r="I313" s="20" t="str">
        <f t="shared" si="4"/>
        <v>abr</v>
      </c>
    </row>
    <row r="314" spans="1:9" x14ac:dyDescent="0.25">
      <c r="A314" s="7">
        <v>46135</v>
      </c>
      <c r="B314" s="20">
        <v>7018</v>
      </c>
      <c r="C314" s="20" t="s">
        <v>419</v>
      </c>
      <c r="D314" s="80">
        <v>184.16</v>
      </c>
      <c r="E314" s="20">
        <v>3</v>
      </c>
      <c r="F314" s="80">
        <v>61.387</v>
      </c>
      <c r="G314" s="80">
        <v>33.28</v>
      </c>
      <c r="H314" s="66" t="str">
        <f>IF(B314="","",VLOOKUP(B314,[1]BASEEMPRESA!$A$2:$AAA$11936,2))</f>
        <v>SC MANUTENCOES LTDA</v>
      </c>
      <c r="I314" s="20" t="str">
        <f t="shared" si="4"/>
        <v>abr</v>
      </c>
    </row>
    <row r="315" spans="1:9" x14ac:dyDescent="0.25">
      <c r="A315" s="7">
        <v>46135</v>
      </c>
      <c r="B315" s="20">
        <v>7021</v>
      </c>
      <c r="C315" s="20" t="s">
        <v>419</v>
      </c>
      <c r="D315" s="80">
        <v>185.48</v>
      </c>
      <c r="E315" s="20">
        <v>3</v>
      </c>
      <c r="F315" s="80">
        <v>61.826999999999998</v>
      </c>
      <c r="G315" s="80">
        <v>30.481999999999999</v>
      </c>
      <c r="H315" s="66" t="str">
        <f>IF(B315="","",VLOOKUP(B315,[1]BASEEMPRESA!$A$2:$AAA$11936,2))</f>
        <v>NEIA TRANSPORTES LTDA</v>
      </c>
      <c r="I315" s="20" t="str">
        <f t="shared" si="4"/>
        <v>abr</v>
      </c>
    </row>
    <row r="316" spans="1:9" x14ac:dyDescent="0.25">
      <c r="A316" s="7">
        <v>46135</v>
      </c>
      <c r="B316" s="20">
        <v>7022</v>
      </c>
      <c r="C316" s="20" t="s">
        <v>419</v>
      </c>
      <c r="D316" s="80">
        <v>111.86</v>
      </c>
      <c r="E316" s="20">
        <v>2</v>
      </c>
      <c r="F316" s="80">
        <v>55.93</v>
      </c>
      <c r="G316" s="80">
        <v>66.543999999999997</v>
      </c>
      <c r="H316" s="66" t="str">
        <f>IF(B316="","",VLOOKUP(B316,[1]BASEEMPRESA!$A$2:$AAA$11936,2))</f>
        <v>SMRR TRANSPORTES LTDA</v>
      </c>
      <c r="I316" s="20" t="str">
        <f t="shared" si="4"/>
        <v>abr</v>
      </c>
    </row>
    <row r="317" spans="1:9" x14ac:dyDescent="0.25">
      <c r="A317" s="7">
        <v>46135</v>
      </c>
      <c r="B317" s="20">
        <v>7031</v>
      </c>
      <c r="C317" s="20" t="s">
        <v>419</v>
      </c>
      <c r="D317" s="80">
        <v>175.94</v>
      </c>
      <c r="E317" s="20">
        <v>3</v>
      </c>
      <c r="F317" s="80">
        <v>58.646999999999998</v>
      </c>
      <c r="G317" s="80">
        <v>47.262999999999998</v>
      </c>
      <c r="H317" s="66" t="str">
        <f>IF(B317="","",VLOOKUP(B317,[1]BASEEMPRESA!$A$2:$AAA$11936,2))</f>
        <v>INAMARQUE SOUZA MACHADO</v>
      </c>
      <c r="I317" s="20" t="str">
        <f t="shared" si="4"/>
        <v>abr</v>
      </c>
    </row>
    <row r="318" spans="1:9" x14ac:dyDescent="0.25">
      <c r="A318" s="7">
        <v>46135</v>
      </c>
      <c r="B318" s="20">
        <v>7032</v>
      </c>
      <c r="C318" s="20" t="s">
        <v>419</v>
      </c>
      <c r="D318" s="80">
        <v>121.1</v>
      </c>
      <c r="E318" s="20">
        <v>2</v>
      </c>
      <c r="F318" s="80">
        <v>60.55</v>
      </c>
      <c r="G318" s="80">
        <v>47.314999999999998</v>
      </c>
      <c r="H318" s="66" t="str">
        <f>IF(B318="","",VLOOKUP(B318,[1]BASEEMPRESA!$A$2:$AAA$11936,2))</f>
        <v>REGINA M. DOS S. SILVA CARGAS</v>
      </c>
      <c r="I318" s="20" t="str">
        <f t="shared" si="4"/>
        <v>abr</v>
      </c>
    </row>
    <row r="319" spans="1:9" x14ac:dyDescent="0.25">
      <c r="A319" s="7">
        <v>46135</v>
      </c>
      <c r="B319" s="20">
        <v>7033</v>
      </c>
      <c r="C319" s="20" t="s">
        <v>419</v>
      </c>
      <c r="D319" s="80">
        <v>182.08</v>
      </c>
      <c r="E319" s="20">
        <v>3</v>
      </c>
      <c r="F319" s="80">
        <v>60.692999999999998</v>
      </c>
      <c r="G319" s="80">
        <v>33.991999999999997</v>
      </c>
      <c r="H319" s="66" t="str">
        <f>IF(B319="","",VLOOKUP(B319,[1]BASEEMPRESA!$A$2:$AAA$11936,2))</f>
        <v>E L DE OLIVEIRA JUNIOR EDIMAR TRANSPORTES</v>
      </c>
      <c r="I319" s="20" t="str">
        <f t="shared" si="4"/>
        <v>abr</v>
      </c>
    </row>
    <row r="320" spans="1:9" x14ac:dyDescent="0.25">
      <c r="A320" s="7">
        <v>46135</v>
      </c>
      <c r="B320" s="20">
        <v>7036</v>
      </c>
      <c r="C320" s="20" t="s">
        <v>419</v>
      </c>
      <c r="D320" s="80">
        <v>128.13999999999999</v>
      </c>
      <c r="E320" s="20">
        <v>2</v>
      </c>
      <c r="F320" s="80">
        <v>64.069999999999993</v>
      </c>
      <c r="G320" s="80">
        <v>32.411999999999999</v>
      </c>
      <c r="H320" s="66" t="str">
        <f>IF(B320="","",VLOOKUP(B320,[1]BASEEMPRESA!$A$2:$AAA$11936,2))</f>
        <v>EMERSON LUIS MORO</v>
      </c>
      <c r="I320" s="20" t="str">
        <f t="shared" si="4"/>
        <v>abr</v>
      </c>
    </row>
    <row r="321" spans="1:9" x14ac:dyDescent="0.25">
      <c r="A321" s="7">
        <v>46135</v>
      </c>
      <c r="B321" s="20">
        <v>7038</v>
      </c>
      <c r="C321" s="20" t="s">
        <v>420</v>
      </c>
      <c r="D321" s="80">
        <v>197.66</v>
      </c>
      <c r="E321" s="20">
        <v>3</v>
      </c>
      <c r="F321" s="80">
        <v>65.887</v>
      </c>
      <c r="G321" s="80">
        <v>19.300999999999998</v>
      </c>
      <c r="H321" s="66" t="str">
        <f>IF(B321="","",VLOOKUP(B321,[1]BASEEMPRESA!$A$2:$AAA$11936,2))</f>
        <v>JERE SERVICOS DE TRANSPORTE E LOCACAO LTDA</v>
      </c>
      <c r="I321" s="20" t="str">
        <f t="shared" si="4"/>
        <v>abr</v>
      </c>
    </row>
    <row r="322" spans="1:9" x14ac:dyDescent="0.25">
      <c r="A322" s="7">
        <v>46135</v>
      </c>
      <c r="B322" s="20">
        <v>7041</v>
      </c>
      <c r="C322" s="20" t="s">
        <v>419</v>
      </c>
      <c r="D322" s="80">
        <v>182.56</v>
      </c>
      <c r="E322" s="20">
        <v>3</v>
      </c>
      <c r="F322" s="80">
        <v>60.853000000000002</v>
      </c>
      <c r="G322" s="80">
        <v>54.021000000000001</v>
      </c>
      <c r="H322" s="66" t="str">
        <f>IF(B322="","",VLOOKUP(B322,[1]BASEEMPRESA!$A$2:$AAA$11936,2))</f>
        <v>JERE SERVICOS DE TRANSPORTE E LOCACAO LTDA</v>
      </c>
      <c r="I322" s="20" t="str">
        <f t="shared" si="4"/>
        <v>abr</v>
      </c>
    </row>
    <row r="323" spans="1:9" x14ac:dyDescent="0.25">
      <c r="A323" s="7">
        <v>46135</v>
      </c>
      <c r="B323" s="20">
        <v>7042</v>
      </c>
      <c r="C323" s="20" t="s">
        <v>420</v>
      </c>
      <c r="D323" s="80">
        <v>180.22</v>
      </c>
      <c r="E323" s="20">
        <v>3</v>
      </c>
      <c r="F323" s="80">
        <v>60.073</v>
      </c>
      <c r="G323" s="80">
        <v>38.759</v>
      </c>
      <c r="H323" s="66" t="str">
        <f>IF(B323="","",VLOOKUP(B323,[1]BASEEMPRESA!$A$2:$AAA$11936,2))</f>
        <v>SERVICOS DE TRANSPORTES E LOCACAO VALE DO ITAUNAS LTDA</v>
      </c>
      <c r="I323" s="20" t="str">
        <f t="shared" ref="I323:I386" si="5">TEXT(A323,"mmm")</f>
        <v>abr</v>
      </c>
    </row>
    <row r="324" spans="1:9" x14ac:dyDescent="0.25">
      <c r="A324" s="7">
        <v>46135</v>
      </c>
      <c r="B324" s="20">
        <v>7045</v>
      </c>
      <c r="C324" s="20" t="s">
        <v>421</v>
      </c>
      <c r="D324" s="80">
        <v>127.42</v>
      </c>
      <c r="E324" s="20">
        <v>2</v>
      </c>
      <c r="F324" s="80">
        <v>63.71</v>
      </c>
      <c r="G324" s="80">
        <v>41.334000000000003</v>
      </c>
      <c r="H324" s="66" t="str">
        <f>IF(B324="","",VLOOKUP(B324,[1]BASEEMPRESA!$A$2:$AAA$11936,2))</f>
        <v>REGINA M. DOS S. SILVA CARGAS</v>
      </c>
      <c r="I324" s="20" t="str">
        <f t="shared" si="5"/>
        <v>abr</v>
      </c>
    </row>
    <row r="325" spans="1:9" x14ac:dyDescent="0.25">
      <c r="A325" s="7">
        <v>46135</v>
      </c>
      <c r="B325" s="20">
        <v>7046</v>
      </c>
      <c r="C325" s="20" t="s">
        <v>419</v>
      </c>
      <c r="D325" s="80">
        <v>122.54</v>
      </c>
      <c r="E325" s="20">
        <v>2</v>
      </c>
      <c r="F325" s="80">
        <v>61.27</v>
      </c>
      <c r="G325" s="80">
        <v>75.524000000000001</v>
      </c>
      <c r="H325" s="66" t="str">
        <f>IF(B325="","",VLOOKUP(B325,[1]BASEEMPRESA!$A$2:$AAA$11936,2))</f>
        <v>J.S. LEONIDIO</v>
      </c>
      <c r="I325" s="20" t="str">
        <f t="shared" si="5"/>
        <v>abr</v>
      </c>
    </row>
    <row r="326" spans="1:9" x14ac:dyDescent="0.25">
      <c r="A326" s="7">
        <v>46135</v>
      </c>
      <c r="B326" s="20">
        <v>7047</v>
      </c>
      <c r="C326" s="20" t="s">
        <v>419</v>
      </c>
      <c r="D326" s="80">
        <v>176.84</v>
      </c>
      <c r="E326" s="20">
        <v>3</v>
      </c>
      <c r="F326" s="80">
        <v>58.947000000000003</v>
      </c>
      <c r="G326" s="80">
        <v>48.631999999999998</v>
      </c>
      <c r="H326" s="66" t="str">
        <f>IF(B326="","",VLOOKUP(B326,[1]BASEEMPRESA!$A$2:$AAA$11936,2))</f>
        <v>BAYER LOGISTICA E TRANSPORTES LTDA</v>
      </c>
      <c r="I326" s="20" t="str">
        <f t="shared" si="5"/>
        <v>abr</v>
      </c>
    </row>
    <row r="327" spans="1:9" x14ac:dyDescent="0.25">
      <c r="A327" s="7">
        <v>46135</v>
      </c>
      <c r="B327" s="20">
        <v>7048</v>
      </c>
      <c r="C327" s="20" t="s">
        <v>419</v>
      </c>
      <c r="D327" s="80">
        <v>120.52</v>
      </c>
      <c r="E327" s="20">
        <v>2</v>
      </c>
      <c r="F327" s="80">
        <v>60.26</v>
      </c>
      <c r="G327" s="80">
        <v>75.524000000000001</v>
      </c>
      <c r="H327" s="66" t="str">
        <f>IF(B327="","",VLOOKUP(B327,[1]BASEEMPRESA!$A$2:$AAA$11936,2))</f>
        <v>SERVICOS DE TRANSPORTES E LOCACAO VALE DO ITAUNAS LTDA</v>
      </c>
      <c r="I327" s="20" t="str">
        <f t="shared" si="5"/>
        <v>abr</v>
      </c>
    </row>
    <row r="328" spans="1:9" x14ac:dyDescent="0.25">
      <c r="A328" s="7">
        <v>46135</v>
      </c>
      <c r="B328" s="20">
        <v>7050</v>
      </c>
      <c r="C328" s="20" t="s">
        <v>419</v>
      </c>
      <c r="D328" s="80">
        <v>179.8</v>
      </c>
      <c r="E328" s="20">
        <v>3</v>
      </c>
      <c r="F328" s="80">
        <v>59.933</v>
      </c>
      <c r="G328" s="80">
        <v>41.805</v>
      </c>
      <c r="H328" s="66" t="str">
        <f>IF(B328="","",VLOOKUP(B328,[1]BASEEMPRESA!$A$2:$AAA$11936,2))</f>
        <v>ESTEL SERVICOS DE TRANSPORTES E LOCACAO LTDA</v>
      </c>
      <c r="I328" s="20" t="str">
        <f t="shared" si="5"/>
        <v>abr</v>
      </c>
    </row>
    <row r="329" spans="1:9" x14ac:dyDescent="0.25">
      <c r="A329" s="7">
        <v>46135</v>
      </c>
      <c r="B329" s="20">
        <v>7053</v>
      </c>
      <c r="C329" s="20" t="s">
        <v>420</v>
      </c>
      <c r="D329" s="80">
        <v>184.7</v>
      </c>
      <c r="E329" s="20">
        <v>3</v>
      </c>
      <c r="F329" s="80">
        <v>61.567</v>
      </c>
      <c r="G329" s="80">
        <v>40.619</v>
      </c>
      <c r="H329" s="66" t="str">
        <f>IF(B329="","",VLOOKUP(B329,[1]BASEEMPRESA!$A$2:$AAA$11936,2))</f>
        <v>TAVARES E MORAES TRANSPORTES LTDA</v>
      </c>
      <c r="I329" s="20" t="str">
        <f t="shared" si="5"/>
        <v>abr</v>
      </c>
    </row>
    <row r="330" spans="1:9" x14ac:dyDescent="0.25">
      <c r="A330" s="7">
        <v>46135</v>
      </c>
      <c r="B330" s="20">
        <v>7054</v>
      </c>
      <c r="C330" s="20" t="s">
        <v>419</v>
      </c>
      <c r="D330" s="80">
        <v>119.6</v>
      </c>
      <c r="E330" s="20">
        <v>2</v>
      </c>
      <c r="F330" s="80">
        <v>59.8</v>
      </c>
      <c r="G330" s="80">
        <v>44.14</v>
      </c>
      <c r="H330" s="66" t="str">
        <f>IF(B330="","",VLOOKUP(B330,[1]BASEEMPRESA!$A$2:$AAA$11936,2))</f>
        <v>TAVARES E MORAES TRANSPORTES LTDA</v>
      </c>
      <c r="I330" s="20" t="str">
        <f t="shared" si="5"/>
        <v>abr</v>
      </c>
    </row>
    <row r="331" spans="1:9" x14ac:dyDescent="0.25">
      <c r="A331" s="7">
        <v>46135</v>
      </c>
      <c r="B331" s="20">
        <v>7059</v>
      </c>
      <c r="C331" s="20" t="s">
        <v>419</v>
      </c>
      <c r="D331" s="80">
        <v>178.1</v>
      </c>
      <c r="E331" s="20">
        <v>3</v>
      </c>
      <c r="F331" s="80">
        <v>59.366999999999997</v>
      </c>
      <c r="G331" s="80">
        <v>13.541</v>
      </c>
      <c r="H331" s="66" t="str">
        <f>IF(B331="","",VLOOKUP(B331,[1]BASEEMPRESA!$A$2:$AAA$11936,2))</f>
        <v>BAYER LOGISTICA E TRANSPORTES LTDA</v>
      </c>
      <c r="I331" s="20" t="str">
        <f t="shared" si="5"/>
        <v>abr</v>
      </c>
    </row>
    <row r="332" spans="1:9" x14ac:dyDescent="0.25">
      <c r="A332" s="7">
        <v>46135</v>
      </c>
      <c r="B332" s="20">
        <v>7188</v>
      </c>
      <c r="C332" s="20" t="s">
        <v>419</v>
      </c>
      <c r="D332" s="80">
        <v>200.8</v>
      </c>
      <c r="E332" s="20">
        <v>3</v>
      </c>
      <c r="F332" s="80">
        <v>66.933000000000007</v>
      </c>
      <c r="G332" s="80">
        <v>13.526</v>
      </c>
      <c r="H332" s="66" t="str">
        <f>IF(B332="","",VLOOKUP(B332,[1]BASEEMPRESA!$A$2:$AAA$11936,2))</f>
        <v>C C GOMES TRANSPORTES</v>
      </c>
      <c r="I332" s="20" t="str">
        <f t="shared" si="5"/>
        <v>abr</v>
      </c>
    </row>
    <row r="333" spans="1:9" x14ac:dyDescent="0.25">
      <c r="A333" s="7">
        <v>46135</v>
      </c>
      <c r="B333" s="20">
        <v>7207</v>
      </c>
      <c r="C333" s="20" t="s">
        <v>420</v>
      </c>
      <c r="D333" s="80">
        <v>62.6</v>
      </c>
      <c r="E333" s="20">
        <v>1</v>
      </c>
      <c r="F333" s="80">
        <v>62.6</v>
      </c>
      <c r="G333" s="80">
        <v>55</v>
      </c>
      <c r="H333" s="66" t="str">
        <f>IF(B333="","",VLOOKUP(B333,[1]BASEEMPRESA!$A$2:$AAA$11936,2))</f>
        <v>TAVARES E MORAES TRANSPORTES LTDA</v>
      </c>
      <c r="I333" s="20" t="str">
        <f t="shared" si="5"/>
        <v>abr</v>
      </c>
    </row>
    <row r="334" spans="1:9" x14ac:dyDescent="0.25">
      <c r="A334" s="7">
        <v>46135</v>
      </c>
      <c r="B334" s="20">
        <v>7220</v>
      </c>
      <c r="C334" s="20" t="s">
        <v>421</v>
      </c>
      <c r="D334" s="80">
        <v>107.46</v>
      </c>
      <c r="E334" s="20">
        <v>2</v>
      </c>
      <c r="F334" s="80">
        <v>53.73</v>
      </c>
      <c r="G334" s="80">
        <v>56.673999999999999</v>
      </c>
      <c r="H334" s="66" t="str">
        <f>IF(B334="","",VLOOKUP(B334,[1]BASEEMPRESA!$A$2:$AAA$11936,2))</f>
        <v>DOS SANTOS PASSOS TRANSPORTES LTDA</v>
      </c>
      <c r="I334" s="20" t="str">
        <f t="shared" si="5"/>
        <v>abr</v>
      </c>
    </row>
    <row r="335" spans="1:9" x14ac:dyDescent="0.25">
      <c r="A335" s="7">
        <v>46135</v>
      </c>
      <c r="B335" s="20">
        <v>7221</v>
      </c>
      <c r="C335" s="20" t="s">
        <v>420</v>
      </c>
      <c r="D335" s="80">
        <v>187.76</v>
      </c>
      <c r="E335" s="20">
        <v>3</v>
      </c>
      <c r="F335" s="80">
        <v>62.587000000000003</v>
      </c>
      <c r="G335" s="80">
        <v>40.683999999999997</v>
      </c>
      <c r="H335" s="66" t="str">
        <f>IF(B335="","",VLOOKUP(B335,[1]BASEEMPRESA!$A$2:$AAA$11936,2))</f>
        <v>BAYER LOGISTICA E TRANSPORTES LTDA</v>
      </c>
      <c r="I335" s="20" t="str">
        <f t="shared" si="5"/>
        <v>abr</v>
      </c>
    </row>
    <row r="336" spans="1:9" x14ac:dyDescent="0.25">
      <c r="A336" s="7">
        <v>46135</v>
      </c>
      <c r="B336" s="20">
        <v>7224</v>
      </c>
      <c r="C336" s="20" t="s">
        <v>419</v>
      </c>
      <c r="D336" s="80">
        <v>112.5</v>
      </c>
      <c r="E336" s="20">
        <v>2</v>
      </c>
      <c r="F336" s="80">
        <v>56.25</v>
      </c>
      <c r="G336" s="80">
        <v>55</v>
      </c>
      <c r="H336" s="66" t="str">
        <f>IF(B336="","",VLOOKUP(B336,[1]BASEEMPRESA!$A$2:$AAA$11936,2))</f>
        <v>EMERSON LUIS MORO</v>
      </c>
      <c r="I336" s="20" t="str">
        <f t="shared" si="5"/>
        <v>abr</v>
      </c>
    </row>
    <row r="337" spans="1:9" x14ac:dyDescent="0.25">
      <c r="A337" s="7">
        <v>46135</v>
      </c>
      <c r="B337" s="20">
        <v>7228</v>
      </c>
      <c r="C337" s="20" t="s">
        <v>419</v>
      </c>
      <c r="D337" s="80">
        <v>189.16</v>
      </c>
      <c r="E337" s="20">
        <v>3</v>
      </c>
      <c r="F337" s="80">
        <v>63.052999999999997</v>
      </c>
      <c r="G337" s="80">
        <v>38.703000000000003</v>
      </c>
      <c r="H337" s="66" t="str">
        <f>IF(B337="","",VLOOKUP(B337,[1]BASEEMPRESA!$A$2:$AAA$11936,2))</f>
        <v>MVS TRANSPORTE LTDA</v>
      </c>
      <c r="I337" s="20" t="str">
        <f t="shared" si="5"/>
        <v>abr</v>
      </c>
    </row>
    <row r="338" spans="1:9" x14ac:dyDescent="0.25">
      <c r="A338" s="7">
        <v>46135</v>
      </c>
      <c r="B338" s="20">
        <v>7234</v>
      </c>
      <c r="C338" s="20" t="s">
        <v>419</v>
      </c>
      <c r="D338" s="80">
        <v>187.3</v>
      </c>
      <c r="E338" s="20">
        <v>3</v>
      </c>
      <c r="F338" s="80">
        <v>62.433</v>
      </c>
      <c r="G338" s="80">
        <v>40.695</v>
      </c>
      <c r="H338" s="66" t="str">
        <f>IF(B338="","",VLOOKUP(B338,[1]BASEEMPRESA!$A$2:$AAA$11936,2))</f>
        <v>TRANSPORTES M &amp; J LTDA</v>
      </c>
      <c r="I338" s="20" t="str">
        <f t="shared" si="5"/>
        <v>abr</v>
      </c>
    </row>
    <row r="339" spans="1:9" x14ac:dyDescent="0.25">
      <c r="A339" s="7">
        <v>46135</v>
      </c>
      <c r="B339" s="20">
        <v>7238</v>
      </c>
      <c r="C339" s="20" t="s">
        <v>421</v>
      </c>
      <c r="D339" s="80">
        <v>190.22</v>
      </c>
      <c r="E339" s="20">
        <v>3</v>
      </c>
      <c r="F339" s="80">
        <v>63.406999999999996</v>
      </c>
      <c r="G339" s="80">
        <v>29.4</v>
      </c>
      <c r="H339" s="66" t="str">
        <f>IF(B339="","",VLOOKUP(B339,[1]BASEEMPRESA!$A$2:$AAA$11936,2))</f>
        <v>R S SANTOS TRANSPORTES LTDA</v>
      </c>
      <c r="I339" s="20" t="str">
        <f t="shared" si="5"/>
        <v>abr</v>
      </c>
    </row>
    <row r="340" spans="1:9" x14ac:dyDescent="0.25">
      <c r="A340" s="7">
        <v>46135</v>
      </c>
      <c r="B340" s="20">
        <v>7257</v>
      </c>
      <c r="C340" s="20" t="s">
        <v>420</v>
      </c>
      <c r="D340" s="80">
        <v>183.76</v>
      </c>
      <c r="E340" s="20">
        <v>3</v>
      </c>
      <c r="F340" s="80">
        <v>61.253</v>
      </c>
      <c r="G340" s="80">
        <v>33.436</v>
      </c>
      <c r="H340" s="66" t="str">
        <f>IF(B340="","",VLOOKUP(B340,[1]BASEEMPRESA!$A$2:$AAA$11936,2))</f>
        <v>EMERSON LUIS MORO</v>
      </c>
      <c r="I340" s="20" t="str">
        <f t="shared" si="5"/>
        <v>abr</v>
      </c>
    </row>
    <row r="341" spans="1:9" x14ac:dyDescent="0.25">
      <c r="A341" s="7">
        <v>46135</v>
      </c>
      <c r="B341" s="20">
        <v>7258</v>
      </c>
      <c r="C341" s="20" t="s">
        <v>420</v>
      </c>
      <c r="D341" s="80">
        <v>54.14</v>
      </c>
      <c r="E341" s="20">
        <v>1</v>
      </c>
      <c r="F341" s="80">
        <v>54.14</v>
      </c>
      <c r="G341" s="80">
        <v>58</v>
      </c>
      <c r="H341" s="66" t="str">
        <f>IF(B341="","",VLOOKUP(B341,[1]BASEEMPRESA!$A$2:$AAA$11936,2))</f>
        <v>REGINA M. DOS S. SILVA CARGAS</v>
      </c>
      <c r="I341" s="20" t="str">
        <f t="shared" si="5"/>
        <v>abr</v>
      </c>
    </row>
    <row r="342" spans="1:9" x14ac:dyDescent="0.25">
      <c r="A342" s="7">
        <v>46135</v>
      </c>
      <c r="B342" s="20">
        <v>7260</v>
      </c>
      <c r="C342" s="20" t="s">
        <v>420</v>
      </c>
      <c r="D342" s="80">
        <v>177.68</v>
      </c>
      <c r="E342" s="20">
        <v>3</v>
      </c>
      <c r="F342" s="80">
        <v>59.226999999999997</v>
      </c>
      <c r="G342" s="80">
        <v>19.663</v>
      </c>
      <c r="H342" s="66" t="str">
        <f>IF(B342="","",VLOOKUP(B342,[1]BASEEMPRESA!$A$2:$AAA$11936,2))</f>
        <v>E L DE OLIVEIRA JUNIOR EDIMAR TRANSPORTES</v>
      </c>
      <c r="I342" s="20" t="str">
        <f t="shared" si="5"/>
        <v>abr</v>
      </c>
    </row>
    <row r="343" spans="1:9" x14ac:dyDescent="0.25">
      <c r="A343" s="7">
        <v>46135</v>
      </c>
      <c r="B343" s="20">
        <v>7263</v>
      </c>
      <c r="C343" s="20" t="s">
        <v>419</v>
      </c>
      <c r="D343" s="80">
        <v>139.1</v>
      </c>
      <c r="E343" s="20">
        <v>2</v>
      </c>
      <c r="F343" s="80">
        <v>69.55</v>
      </c>
      <c r="G343" s="80">
        <v>12.507999999999999</v>
      </c>
      <c r="H343" s="66" t="str">
        <f>IF(B343="","",VLOOKUP(B343,[1]BASEEMPRESA!$A$2:$AAA$11936,2))</f>
        <v>ESTEL SERVICOS DE TRANSPORTES E LOCACAO LTDA</v>
      </c>
      <c r="I343" s="20" t="str">
        <f t="shared" si="5"/>
        <v>abr</v>
      </c>
    </row>
    <row r="344" spans="1:9" x14ac:dyDescent="0.25">
      <c r="A344" s="7">
        <v>46135</v>
      </c>
      <c r="B344" s="20">
        <v>7264</v>
      </c>
      <c r="C344" s="20" t="s">
        <v>419</v>
      </c>
      <c r="D344" s="80">
        <v>192.28</v>
      </c>
      <c r="E344" s="20">
        <v>3</v>
      </c>
      <c r="F344" s="80">
        <v>64.093000000000004</v>
      </c>
      <c r="G344" s="80">
        <v>16.591999999999999</v>
      </c>
      <c r="H344" s="66" t="str">
        <f>IF(B344="","",VLOOKUP(B344,[1]BASEEMPRESA!$A$2:$AAA$11936,2))</f>
        <v>W &amp; E SERVICOS DE TRANSPORTE LTDA</v>
      </c>
      <c r="I344" s="20" t="str">
        <f t="shared" si="5"/>
        <v>abr</v>
      </c>
    </row>
    <row r="345" spans="1:9" x14ac:dyDescent="0.25">
      <c r="A345" s="7">
        <v>46135</v>
      </c>
      <c r="B345" s="20">
        <v>7278</v>
      </c>
      <c r="C345" s="20" t="s">
        <v>419</v>
      </c>
      <c r="D345" s="80">
        <v>116.48</v>
      </c>
      <c r="E345" s="20">
        <v>2</v>
      </c>
      <c r="F345" s="80">
        <v>58.24</v>
      </c>
      <c r="G345" s="80">
        <v>57.113</v>
      </c>
      <c r="H345" s="66" t="str">
        <f>IF(B345="","",VLOOKUP(B345,[1]BASEEMPRESA!$A$2:$AAA$11936,2))</f>
        <v>LOPES TRANSPORTES LTDA</v>
      </c>
      <c r="I345" s="20" t="str">
        <f t="shared" si="5"/>
        <v>abr</v>
      </c>
    </row>
    <row r="346" spans="1:9" x14ac:dyDescent="0.25">
      <c r="A346" s="7">
        <v>46135</v>
      </c>
      <c r="B346" s="20">
        <v>7279</v>
      </c>
      <c r="C346" s="20" t="s">
        <v>420</v>
      </c>
      <c r="D346" s="80">
        <v>181.18</v>
      </c>
      <c r="E346" s="20">
        <v>3</v>
      </c>
      <c r="F346" s="80">
        <v>60.393000000000001</v>
      </c>
      <c r="G346" s="80">
        <v>42.067</v>
      </c>
      <c r="H346" s="66" t="str">
        <f>IF(B346="","",VLOOKUP(B346,[1]BASEEMPRESA!$A$2:$AAA$11936,2))</f>
        <v>CVL TRANSPORTES LTDA</v>
      </c>
      <c r="I346" s="20" t="str">
        <f t="shared" si="5"/>
        <v>abr</v>
      </c>
    </row>
    <row r="347" spans="1:9" x14ac:dyDescent="0.25">
      <c r="A347" s="7">
        <v>46135</v>
      </c>
      <c r="B347" s="20">
        <v>7282</v>
      </c>
      <c r="C347" s="20" t="s">
        <v>419</v>
      </c>
      <c r="D347" s="80">
        <v>126.28</v>
      </c>
      <c r="E347" s="20">
        <v>2</v>
      </c>
      <c r="F347" s="80">
        <v>63.14</v>
      </c>
      <c r="G347" s="80">
        <v>24.256</v>
      </c>
      <c r="H347" s="66" t="str">
        <f>IF(B347="","",VLOOKUP(B347,[1]BASEEMPRESA!$A$2:$AAA$11936,2))</f>
        <v>EMERSON LUIS MORO</v>
      </c>
      <c r="I347" s="20" t="str">
        <f t="shared" si="5"/>
        <v>abr</v>
      </c>
    </row>
    <row r="348" spans="1:9" x14ac:dyDescent="0.25">
      <c r="A348" s="7">
        <v>46135</v>
      </c>
      <c r="B348" s="20">
        <v>7289</v>
      </c>
      <c r="C348" s="20" t="s">
        <v>419</v>
      </c>
      <c r="D348" s="80">
        <v>125.7</v>
      </c>
      <c r="E348" s="20">
        <v>2</v>
      </c>
      <c r="F348" s="80">
        <v>62.85</v>
      </c>
      <c r="G348" s="80">
        <v>22.521999999999998</v>
      </c>
      <c r="H348" s="66" t="str">
        <f>IF(B348="","",VLOOKUP(B348,[1]BASEEMPRESA!$A$2:$AAA$11936,2))</f>
        <v>TAVARES E MORAES TRANSPORTES LTDA</v>
      </c>
      <c r="I348" s="20" t="str">
        <f t="shared" si="5"/>
        <v>abr</v>
      </c>
    </row>
    <row r="349" spans="1:9" x14ac:dyDescent="0.25">
      <c r="A349" s="7">
        <v>46135</v>
      </c>
      <c r="B349" s="20">
        <v>7292</v>
      </c>
      <c r="C349" s="20" t="s">
        <v>419</v>
      </c>
      <c r="D349" s="80">
        <v>66.5</v>
      </c>
      <c r="E349" s="20">
        <v>1</v>
      </c>
      <c r="F349" s="80">
        <v>66.5</v>
      </c>
      <c r="G349" s="80">
        <v>10</v>
      </c>
      <c r="H349" s="66" t="str">
        <f>IF(B349="","",VLOOKUP(B349,[1]BASEEMPRESA!$A$2:$AAA$11936,2))</f>
        <v>ESTEL SERVICOS DE TRANSPORTES E LOCACAO LTDA</v>
      </c>
      <c r="I349" s="20" t="str">
        <f t="shared" si="5"/>
        <v>abr</v>
      </c>
    </row>
    <row r="350" spans="1:9" x14ac:dyDescent="0.25">
      <c r="A350" s="7">
        <v>46135</v>
      </c>
      <c r="B350" s="20">
        <v>7299</v>
      </c>
      <c r="C350" s="20" t="s">
        <v>419</v>
      </c>
      <c r="D350" s="80">
        <v>196.9</v>
      </c>
      <c r="E350" s="20">
        <v>3</v>
      </c>
      <c r="F350" s="80">
        <v>65.632999999999996</v>
      </c>
      <c r="G350" s="80">
        <v>10.536</v>
      </c>
      <c r="H350" s="66" t="str">
        <f>IF(B350="","",VLOOKUP(B350,[1]BASEEMPRESA!$A$2:$AAA$11936,2))</f>
        <v>JERE SERVICOS DE TRANSPORTE E LOCACAO LTDA</v>
      </c>
      <c r="I350" s="20" t="str">
        <f t="shared" si="5"/>
        <v>abr</v>
      </c>
    </row>
    <row r="351" spans="1:9" x14ac:dyDescent="0.25">
      <c r="A351" s="7">
        <v>46135</v>
      </c>
      <c r="B351" s="20">
        <v>7301</v>
      </c>
      <c r="C351" s="20" t="s">
        <v>419</v>
      </c>
      <c r="D351" s="80">
        <v>55.56</v>
      </c>
      <c r="E351" s="20">
        <v>1</v>
      </c>
      <c r="F351" s="80">
        <v>55.56</v>
      </c>
      <c r="G351" s="80">
        <v>35</v>
      </c>
      <c r="H351" s="66" t="str">
        <f>IF(B351="","",VLOOKUP(B351,[1]BASEEMPRESA!$A$2:$AAA$11936,2))</f>
        <v>SERVICOS DE TRANSPORTES E LOCACAO VALE DO ITAUNAS LTDA</v>
      </c>
      <c r="I351" s="20" t="str">
        <f t="shared" si="5"/>
        <v>abr</v>
      </c>
    </row>
    <row r="352" spans="1:9" x14ac:dyDescent="0.25">
      <c r="A352" s="7">
        <v>46135</v>
      </c>
      <c r="B352" s="20">
        <v>7304</v>
      </c>
      <c r="C352" s="20" t="s">
        <v>419</v>
      </c>
      <c r="D352" s="80">
        <v>119.3</v>
      </c>
      <c r="E352" s="20">
        <v>2</v>
      </c>
      <c r="F352" s="80">
        <v>59.65</v>
      </c>
      <c r="G352" s="80">
        <v>66.117000000000004</v>
      </c>
      <c r="H352" s="66" t="str">
        <f>IF(B352="","",VLOOKUP(B352,[1]BASEEMPRESA!$A$2:$AAA$11936,2))</f>
        <v>SERVICOS DE TRANSPORTES E LOCACAO VALE DO ITAUNAS LTDA</v>
      </c>
      <c r="I352" s="20" t="str">
        <f t="shared" si="5"/>
        <v>abr</v>
      </c>
    </row>
    <row r="353" spans="1:9" x14ac:dyDescent="0.25">
      <c r="A353" s="7">
        <v>46135</v>
      </c>
      <c r="B353" s="20">
        <v>7334</v>
      </c>
      <c r="C353" s="20" t="s">
        <v>421</v>
      </c>
      <c r="D353" s="80">
        <v>117.84</v>
      </c>
      <c r="E353" s="20">
        <v>2</v>
      </c>
      <c r="F353" s="80">
        <v>58.92</v>
      </c>
      <c r="G353" s="80">
        <v>67.381</v>
      </c>
      <c r="H353" s="66" t="str">
        <f>IF(B353="","",VLOOKUP(B353,[1]BASEEMPRESA!$A$2:$AAA$11936,2))</f>
        <v>ROCHA TRANSPORTES DE MUCURI LTDA</v>
      </c>
      <c r="I353" s="20" t="str">
        <f t="shared" si="5"/>
        <v>abr</v>
      </c>
    </row>
    <row r="354" spans="1:9" x14ac:dyDescent="0.25">
      <c r="A354" s="7">
        <v>46135</v>
      </c>
      <c r="B354" s="20">
        <v>7337</v>
      </c>
      <c r="C354" s="20" t="s">
        <v>419</v>
      </c>
      <c r="D354" s="80">
        <v>262.86</v>
      </c>
      <c r="E354" s="20">
        <v>4</v>
      </c>
      <c r="F354" s="80">
        <v>65.715000000000003</v>
      </c>
      <c r="G354" s="80">
        <v>19.206</v>
      </c>
      <c r="H354" s="66" t="str">
        <f>IF(B354="","",VLOOKUP(B354,[1]BASEEMPRESA!$A$2:$AAA$11936,2))</f>
        <v>REGINA M. DOS S. SILVA CARGAS</v>
      </c>
      <c r="I354" s="20" t="str">
        <f t="shared" si="5"/>
        <v>abr</v>
      </c>
    </row>
    <row r="355" spans="1:9" x14ac:dyDescent="0.25">
      <c r="A355" s="7">
        <v>46135</v>
      </c>
      <c r="B355" s="20">
        <v>7343</v>
      </c>
      <c r="C355" s="20" t="s">
        <v>421</v>
      </c>
      <c r="D355" s="80">
        <v>154.19999999999999</v>
      </c>
      <c r="E355" s="20">
        <v>5</v>
      </c>
      <c r="F355" s="80">
        <v>30.84</v>
      </c>
      <c r="G355" s="80">
        <v>3</v>
      </c>
      <c r="H355" s="66" t="str">
        <f>IF(B355="","",VLOOKUP(B355,[1]BASEEMPRESA!$A$2:$AAA$11936,2))</f>
        <v>E L DE OLIVEIRA JUNIOR EDIMAR TRANSPORTES</v>
      </c>
      <c r="I355" s="20" t="str">
        <f t="shared" si="5"/>
        <v>abr</v>
      </c>
    </row>
    <row r="356" spans="1:9" x14ac:dyDescent="0.25">
      <c r="A356" s="7">
        <v>46135</v>
      </c>
      <c r="B356" s="20">
        <v>7347</v>
      </c>
      <c r="C356" s="20" t="s">
        <v>420</v>
      </c>
      <c r="D356" s="80">
        <v>188.18</v>
      </c>
      <c r="E356" s="20">
        <v>3</v>
      </c>
      <c r="F356" s="80">
        <v>62.726999999999997</v>
      </c>
      <c r="G356" s="80">
        <v>17.279</v>
      </c>
      <c r="H356" s="66" t="str">
        <f>IF(B356="","",VLOOKUP(B356,[1]BASEEMPRESA!$A$2:$AAA$11936,2))</f>
        <v>TRANSPORTADORA GLOBAL LOGISTICA LTDA</v>
      </c>
      <c r="I356" s="20" t="str">
        <f t="shared" si="5"/>
        <v>abr</v>
      </c>
    </row>
    <row r="357" spans="1:9" x14ac:dyDescent="0.25">
      <c r="A357" s="7">
        <v>46135</v>
      </c>
      <c r="B357" s="20">
        <v>7352</v>
      </c>
      <c r="C357" s="20" t="s">
        <v>421</v>
      </c>
      <c r="D357" s="80">
        <v>188.72</v>
      </c>
      <c r="E357" s="20">
        <v>3</v>
      </c>
      <c r="F357" s="80">
        <v>62.906999999999996</v>
      </c>
      <c r="G357" s="80">
        <v>36.335999999999999</v>
      </c>
      <c r="H357" s="66" t="str">
        <f>IF(B357="","",VLOOKUP(B357,[1]BASEEMPRESA!$A$2:$AAA$11936,2))</f>
        <v>WESLEI M DOS SANTOS</v>
      </c>
      <c r="I357" s="20" t="str">
        <f t="shared" si="5"/>
        <v>abr</v>
      </c>
    </row>
    <row r="358" spans="1:9" x14ac:dyDescent="0.25">
      <c r="A358" s="7">
        <v>46135</v>
      </c>
      <c r="B358" s="20">
        <v>7355</v>
      </c>
      <c r="C358" s="20" t="s">
        <v>419</v>
      </c>
      <c r="D358" s="80">
        <v>112.12</v>
      </c>
      <c r="E358" s="20">
        <v>2</v>
      </c>
      <c r="F358" s="80">
        <v>56.06</v>
      </c>
      <c r="G358" s="80">
        <v>29</v>
      </c>
      <c r="H358" s="66" t="str">
        <f>IF(B358="","",VLOOKUP(B358,[1]BASEEMPRESA!$A$2:$AAA$11936,2))</f>
        <v>WESLEI M DOS SANTOS</v>
      </c>
      <c r="I358" s="20" t="str">
        <f t="shared" si="5"/>
        <v>abr</v>
      </c>
    </row>
    <row r="359" spans="1:9" x14ac:dyDescent="0.25">
      <c r="A359" s="7">
        <v>46135</v>
      </c>
      <c r="B359" s="20">
        <v>7367</v>
      </c>
      <c r="C359" s="20" t="s">
        <v>419</v>
      </c>
      <c r="D359" s="80">
        <v>190.84</v>
      </c>
      <c r="E359" s="20">
        <v>3</v>
      </c>
      <c r="F359" s="80">
        <v>63.613</v>
      </c>
      <c r="G359" s="80">
        <v>31.951000000000001</v>
      </c>
      <c r="H359" s="66" t="str">
        <f>IF(B359="","",VLOOKUP(B359,[1]BASEEMPRESA!$A$2:$AAA$11936,2))</f>
        <v>JOSE HELIO SILVA SANTOS</v>
      </c>
      <c r="I359" s="20" t="str">
        <f t="shared" si="5"/>
        <v>abr</v>
      </c>
    </row>
    <row r="360" spans="1:9" x14ac:dyDescent="0.25">
      <c r="A360" s="7">
        <v>46135</v>
      </c>
      <c r="B360" s="20">
        <v>7370</v>
      </c>
      <c r="C360" s="20" t="s">
        <v>419</v>
      </c>
      <c r="D360" s="80">
        <v>114.82</v>
      </c>
      <c r="E360" s="20">
        <v>2</v>
      </c>
      <c r="F360" s="80">
        <v>57.41</v>
      </c>
      <c r="G360" s="80">
        <v>75.524000000000001</v>
      </c>
      <c r="H360" s="66" t="str">
        <f>IF(B360="","",VLOOKUP(B360,[1]BASEEMPRESA!$A$2:$AAA$11936,2))</f>
        <v>JOSE HELIO SILVA SANTOS</v>
      </c>
      <c r="I360" s="20" t="str">
        <f t="shared" si="5"/>
        <v>abr</v>
      </c>
    </row>
    <row r="361" spans="1:9" x14ac:dyDescent="0.25">
      <c r="A361" s="7">
        <v>46135</v>
      </c>
      <c r="B361" s="20">
        <v>7373</v>
      </c>
      <c r="C361" s="20" t="s">
        <v>422</v>
      </c>
      <c r="D361" s="80">
        <v>171.96</v>
      </c>
      <c r="E361" s="20">
        <v>3</v>
      </c>
      <c r="F361" s="80">
        <v>57.32</v>
      </c>
      <c r="G361" s="80">
        <v>13.457000000000001</v>
      </c>
      <c r="H361" s="66" t="str">
        <f>IF(B361="","",VLOOKUP(B361,[1]BASEEMPRESA!$A$2:$AAA$11936,2))</f>
        <v>BARBOSA TRANSPORTES E LOGISTICA LTDA</v>
      </c>
      <c r="I361" s="20" t="str">
        <f t="shared" si="5"/>
        <v>abr</v>
      </c>
    </row>
    <row r="362" spans="1:9" x14ac:dyDescent="0.25">
      <c r="A362" s="7">
        <v>46135</v>
      </c>
      <c r="B362" s="20">
        <v>7381</v>
      </c>
      <c r="C362" s="20" t="s">
        <v>423</v>
      </c>
      <c r="D362" s="80">
        <v>124.8</v>
      </c>
      <c r="E362" s="20">
        <v>2</v>
      </c>
      <c r="F362" s="80">
        <v>62.4</v>
      </c>
      <c r="G362" s="80">
        <v>45.082999999999998</v>
      </c>
      <c r="H362" s="66" t="str">
        <f>IF(B362="","",VLOOKUP(B362,[1]BASEEMPRESA!$A$2:$AAA$11936,2))</f>
        <v>TRANSPORTE FUMACINHA LTDA</v>
      </c>
      <c r="I362" s="20" t="str">
        <f t="shared" si="5"/>
        <v>abr</v>
      </c>
    </row>
    <row r="363" spans="1:9" x14ac:dyDescent="0.25">
      <c r="A363" s="7">
        <v>46136</v>
      </c>
      <c r="B363" s="20">
        <v>2066</v>
      </c>
      <c r="C363" s="20" t="s">
        <v>418</v>
      </c>
      <c r="D363" s="80">
        <v>530.94000000000005</v>
      </c>
      <c r="E363" s="20">
        <v>9</v>
      </c>
      <c r="F363" s="80">
        <v>58.993000000000002</v>
      </c>
      <c r="G363" s="80">
        <v>2.6230000000000002</v>
      </c>
      <c r="H363" s="66" t="str">
        <f>IF(B363="","",VLOOKUP(B363,[1]BASEEMPRESA!$A$2:$AAA$11936,2))</f>
        <v>NDB HOLDING AGRICOLA LTDA - MATRIZ</v>
      </c>
      <c r="I363" s="20" t="str">
        <f t="shared" si="5"/>
        <v>abr</v>
      </c>
    </row>
    <row r="364" spans="1:9" x14ac:dyDescent="0.25">
      <c r="A364" s="7">
        <v>46136</v>
      </c>
      <c r="B364" s="20">
        <v>2067</v>
      </c>
      <c r="C364" s="20" t="s">
        <v>418</v>
      </c>
      <c r="D364" s="80">
        <v>529.32000000000005</v>
      </c>
      <c r="E364" s="20">
        <v>9</v>
      </c>
      <c r="F364" s="80">
        <v>58.813000000000002</v>
      </c>
      <c r="G364" s="80">
        <v>4.3840000000000003</v>
      </c>
      <c r="H364" s="66" t="str">
        <f>IF(B364="","",VLOOKUP(B364,[1]BASEEMPRESA!$A$2:$AAA$11936,2))</f>
        <v>NDB HOLDING AGRICOLA LTDA - MATRIZ</v>
      </c>
      <c r="I364" s="20" t="str">
        <f t="shared" si="5"/>
        <v>abr</v>
      </c>
    </row>
    <row r="365" spans="1:9" x14ac:dyDescent="0.25">
      <c r="A365" s="7">
        <v>46136</v>
      </c>
      <c r="B365" s="20">
        <v>2107</v>
      </c>
      <c r="C365" s="20" t="s">
        <v>418</v>
      </c>
      <c r="D365" s="80">
        <v>611.38</v>
      </c>
      <c r="E365" s="20">
        <v>10</v>
      </c>
      <c r="F365" s="80">
        <v>61.137999999999998</v>
      </c>
      <c r="G365" s="80">
        <v>4.4370000000000003</v>
      </c>
      <c r="H365" s="66" t="str">
        <f>IF(B365="","",VLOOKUP(B365,[1]BASEEMPRESA!$A$2:$AAA$11936,2))</f>
        <v>NDB HOLDING AGRICOLA LTDA - MATRIZ</v>
      </c>
      <c r="I365" s="20" t="str">
        <f t="shared" si="5"/>
        <v>abr</v>
      </c>
    </row>
    <row r="366" spans="1:9" x14ac:dyDescent="0.25">
      <c r="A366" s="7">
        <v>46136</v>
      </c>
      <c r="B366" s="20">
        <v>2108</v>
      </c>
      <c r="C366" s="20" t="s">
        <v>418</v>
      </c>
      <c r="D366" s="80">
        <v>409.38</v>
      </c>
      <c r="E366" s="20">
        <v>7</v>
      </c>
      <c r="F366" s="80">
        <v>58.482999999999997</v>
      </c>
      <c r="G366" s="80">
        <v>4.1340000000000003</v>
      </c>
      <c r="H366" s="66" t="str">
        <f>IF(B366="","",VLOOKUP(B366,[1]BASEEMPRESA!$A$2:$AAA$11936,2))</f>
        <v>NDB HOLDING AGRICOLA LTDA - MATRIZ</v>
      </c>
      <c r="I366" s="20" t="str">
        <f t="shared" si="5"/>
        <v>abr</v>
      </c>
    </row>
    <row r="367" spans="1:9" x14ac:dyDescent="0.25">
      <c r="A367" s="7">
        <v>46136</v>
      </c>
      <c r="B367" s="20">
        <v>7004</v>
      </c>
      <c r="C367" s="20" t="s">
        <v>419</v>
      </c>
      <c r="D367" s="80">
        <v>128.28</v>
      </c>
      <c r="E367" s="20">
        <v>2</v>
      </c>
      <c r="F367" s="80">
        <v>64.14</v>
      </c>
      <c r="G367" s="80">
        <v>45.878999999999998</v>
      </c>
      <c r="H367" s="66" t="str">
        <f>IF(B367="","",VLOOKUP(B367,[1]BASEEMPRESA!$A$2:$AAA$11936,2))</f>
        <v>EMERSON LUIS MORO</v>
      </c>
      <c r="I367" s="20" t="str">
        <f t="shared" si="5"/>
        <v>abr</v>
      </c>
    </row>
    <row r="368" spans="1:9" x14ac:dyDescent="0.25">
      <c r="A368" s="7">
        <v>46136</v>
      </c>
      <c r="B368" s="20">
        <v>7006</v>
      </c>
      <c r="C368" s="20" t="s">
        <v>420</v>
      </c>
      <c r="D368" s="80">
        <v>166.66</v>
      </c>
      <c r="E368" s="20">
        <v>3</v>
      </c>
      <c r="F368" s="80">
        <v>55.552999999999997</v>
      </c>
      <c r="G368" s="80">
        <v>47.773000000000003</v>
      </c>
      <c r="H368" s="66" t="str">
        <f>IF(B368="","",VLOOKUP(B368,[1]BASEEMPRESA!$A$2:$AAA$11936,2))</f>
        <v>INAMARQUE SOUZA MACHADO</v>
      </c>
      <c r="I368" s="20" t="str">
        <f t="shared" si="5"/>
        <v>abr</v>
      </c>
    </row>
    <row r="369" spans="1:9" x14ac:dyDescent="0.25">
      <c r="A369" s="7">
        <v>46136</v>
      </c>
      <c r="B369" s="20">
        <v>7007</v>
      </c>
      <c r="C369" s="20" t="s">
        <v>420</v>
      </c>
      <c r="D369" s="80">
        <v>181.16</v>
      </c>
      <c r="E369" s="20">
        <v>3</v>
      </c>
      <c r="F369" s="80">
        <v>60.387</v>
      </c>
      <c r="G369" s="80">
        <v>25.126999999999999</v>
      </c>
      <c r="H369" s="66" t="str">
        <f>IF(B369="","",VLOOKUP(B369,[1]BASEEMPRESA!$A$2:$AAA$11936,2))</f>
        <v>MVS TRANSPORTE LTDA</v>
      </c>
      <c r="I369" s="20" t="str">
        <f t="shared" si="5"/>
        <v>abr</v>
      </c>
    </row>
    <row r="370" spans="1:9" x14ac:dyDescent="0.25">
      <c r="A370" s="7">
        <v>46136</v>
      </c>
      <c r="B370" s="20">
        <v>7008</v>
      </c>
      <c r="C370" s="20" t="s">
        <v>419</v>
      </c>
      <c r="D370" s="80">
        <v>124.4</v>
      </c>
      <c r="E370" s="20">
        <v>2</v>
      </c>
      <c r="F370" s="80">
        <v>62.2</v>
      </c>
      <c r="G370" s="80">
        <v>24.890999999999998</v>
      </c>
      <c r="H370" s="66" t="str">
        <f>IF(B370="","",VLOOKUP(B370,[1]BASEEMPRESA!$A$2:$AAA$11936,2))</f>
        <v>E L DE OLIVEIRA JUNIOR EDIMAR TRANSPORTES</v>
      </c>
      <c r="I370" s="20" t="str">
        <f t="shared" si="5"/>
        <v>abr</v>
      </c>
    </row>
    <row r="371" spans="1:9" x14ac:dyDescent="0.25">
      <c r="A371" s="7">
        <v>46136</v>
      </c>
      <c r="B371" s="20">
        <v>7010</v>
      </c>
      <c r="C371" s="20" t="s">
        <v>419</v>
      </c>
      <c r="D371" s="80">
        <v>238</v>
      </c>
      <c r="E371" s="20">
        <v>4</v>
      </c>
      <c r="F371" s="80">
        <v>59.5</v>
      </c>
      <c r="G371" s="80">
        <v>32.606000000000002</v>
      </c>
      <c r="H371" s="66" t="str">
        <f>IF(B371="","",VLOOKUP(B371,[1]BASEEMPRESA!$A$2:$AAA$11936,2))</f>
        <v>BAYER LOGISTICA E TRANSPORTES LTDA</v>
      </c>
      <c r="I371" s="20" t="str">
        <f t="shared" si="5"/>
        <v>abr</v>
      </c>
    </row>
    <row r="372" spans="1:9" x14ac:dyDescent="0.25">
      <c r="A372" s="7">
        <v>46136</v>
      </c>
      <c r="B372" s="20">
        <v>7013</v>
      </c>
      <c r="C372" s="20" t="s">
        <v>419</v>
      </c>
      <c r="D372" s="80">
        <v>246.7</v>
      </c>
      <c r="E372" s="20">
        <v>4</v>
      </c>
      <c r="F372" s="80">
        <v>61.674999999999997</v>
      </c>
      <c r="G372" s="80">
        <v>15.587999999999999</v>
      </c>
      <c r="H372" s="66" t="str">
        <f>IF(B372="","",VLOOKUP(B372,[1]BASEEMPRESA!$A$2:$AAA$11936,2))</f>
        <v>INAMARQUE SOUZA MACHADO</v>
      </c>
      <c r="I372" s="20" t="str">
        <f t="shared" si="5"/>
        <v>abr</v>
      </c>
    </row>
    <row r="373" spans="1:9" x14ac:dyDescent="0.25">
      <c r="A373" s="7">
        <v>46136</v>
      </c>
      <c r="B373" s="20">
        <v>7017</v>
      </c>
      <c r="C373" s="20" t="s">
        <v>419</v>
      </c>
      <c r="D373" s="80">
        <v>183.68</v>
      </c>
      <c r="E373" s="20">
        <v>3</v>
      </c>
      <c r="F373" s="80">
        <v>61.226999999999997</v>
      </c>
      <c r="G373" s="80">
        <v>35.551000000000002</v>
      </c>
      <c r="H373" s="66" t="str">
        <f>IF(B373="","",VLOOKUP(B373,[1]BASEEMPRESA!$A$2:$AAA$11936,2))</f>
        <v>BAYER LOGISTICA E TRANSPORTES LTDA</v>
      </c>
      <c r="I373" s="20" t="str">
        <f t="shared" si="5"/>
        <v>abr</v>
      </c>
    </row>
    <row r="374" spans="1:9" x14ac:dyDescent="0.25">
      <c r="A374" s="7">
        <v>46136</v>
      </c>
      <c r="B374" s="20">
        <v>7018</v>
      </c>
      <c r="C374" s="20" t="s">
        <v>419</v>
      </c>
      <c r="D374" s="80">
        <v>269.98</v>
      </c>
      <c r="E374" s="20">
        <v>4</v>
      </c>
      <c r="F374" s="80">
        <v>67.495000000000005</v>
      </c>
      <c r="G374" s="80">
        <v>12.395</v>
      </c>
      <c r="H374" s="66" t="str">
        <f>IF(B374="","",VLOOKUP(B374,[1]BASEEMPRESA!$A$2:$AAA$11936,2))</f>
        <v>SC MANUTENCOES LTDA</v>
      </c>
      <c r="I374" s="20" t="str">
        <f t="shared" si="5"/>
        <v>abr</v>
      </c>
    </row>
    <row r="375" spans="1:9" x14ac:dyDescent="0.25">
      <c r="A375" s="7">
        <v>46136</v>
      </c>
      <c r="B375" s="20">
        <v>7021</v>
      </c>
      <c r="C375" s="20" t="s">
        <v>419</v>
      </c>
      <c r="D375" s="80">
        <v>255.52</v>
      </c>
      <c r="E375" s="20">
        <v>4</v>
      </c>
      <c r="F375" s="80">
        <v>63.88</v>
      </c>
      <c r="G375" s="80">
        <v>12.500999999999999</v>
      </c>
      <c r="H375" s="66" t="str">
        <f>IF(B375="","",VLOOKUP(B375,[1]BASEEMPRESA!$A$2:$AAA$11936,2))</f>
        <v>NEIA TRANSPORTES LTDA</v>
      </c>
      <c r="I375" s="20" t="str">
        <f t="shared" si="5"/>
        <v>abr</v>
      </c>
    </row>
    <row r="376" spans="1:9" x14ac:dyDescent="0.25">
      <c r="A376" s="7">
        <v>46136</v>
      </c>
      <c r="B376" s="20">
        <v>7022</v>
      </c>
      <c r="C376" s="20" t="s">
        <v>419</v>
      </c>
      <c r="D376" s="80">
        <v>250.36</v>
      </c>
      <c r="E376" s="20">
        <v>4</v>
      </c>
      <c r="F376" s="80">
        <v>62.59</v>
      </c>
      <c r="G376" s="80">
        <v>17.265000000000001</v>
      </c>
      <c r="H376" s="66" t="str">
        <f>IF(B376="","",VLOOKUP(B376,[1]BASEEMPRESA!$A$2:$AAA$11936,2))</f>
        <v>SMRR TRANSPORTES LTDA</v>
      </c>
      <c r="I376" s="20" t="str">
        <f t="shared" si="5"/>
        <v>abr</v>
      </c>
    </row>
    <row r="377" spans="1:9" x14ac:dyDescent="0.25">
      <c r="A377" s="7">
        <v>46136</v>
      </c>
      <c r="B377" s="20">
        <v>7031</v>
      </c>
      <c r="C377" s="20" t="s">
        <v>419</v>
      </c>
      <c r="D377" s="80">
        <v>123.56</v>
      </c>
      <c r="E377" s="20">
        <v>2</v>
      </c>
      <c r="F377" s="80">
        <v>61.78</v>
      </c>
      <c r="G377" s="80">
        <v>58</v>
      </c>
      <c r="H377" s="66" t="str">
        <f>IF(B377="","",VLOOKUP(B377,[1]BASEEMPRESA!$A$2:$AAA$11936,2))</f>
        <v>INAMARQUE SOUZA MACHADO</v>
      </c>
      <c r="I377" s="20" t="str">
        <f t="shared" si="5"/>
        <v>abr</v>
      </c>
    </row>
    <row r="378" spans="1:9" x14ac:dyDescent="0.25">
      <c r="A378" s="7">
        <v>46136</v>
      </c>
      <c r="B378" s="20">
        <v>7032</v>
      </c>
      <c r="C378" s="20" t="s">
        <v>419</v>
      </c>
      <c r="D378" s="80">
        <v>251.98</v>
      </c>
      <c r="E378" s="20">
        <v>4</v>
      </c>
      <c r="F378" s="80">
        <v>62.994999999999997</v>
      </c>
      <c r="G378" s="80">
        <v>32.549999999999997</v>
      </c>
      <c r="H378" s="66" t="str">
        <f>IF(B378="","",VLOOKUP(B378,[1]BASEEMPRESA!$A$2:$AAA$11936,2))</f>
        <v>REGINA M. DOS S. SILVA CARGAS</v>
      </c>
      <c r="I378" s="20" t="str">
        <f t="shared" si="5"/>
        <v>abr</v>
      </c>
    </row>
    <row r="379" spans="1:9" x14ac:dyDescent="0.25">
      <c r="A379" s="7">
        <v>46136</v>
      </c>
      <c r="B379" s="20">
        <v>7033</v>
      </c>
      <c r="C379" s="20" t="s">
        <v>419</v>
      </c>
      <c r="D379" s="80">
        <v>129.80000000000001</v>
      </c>
      <c r="E379" s="20">
        <v>2</v>
      </c>
      <c r="F379" s="80">
        <v>64.900000000000006</v>
      </c>
      <c r="G379" s="80">
        <v>24.306999999999999</v>
      </c>
      <c r="H379" s="66" t="str">
        <f>IF(B379="","",VLOOKUP(B379,[1]BASEEMPRESA!$A$2:$AAA$11936,2))</f>
        <v>E L DE OLIVEIRA JUNIOR EDIMAR TRANSPORTES</v>
      </c>
      <c r="I379" s="20" t="str">
        <f t="shared" si="5"/>
        <v>abr</v>
      </c>
    </row>
    <row r="380" spans="1:9" x14ac:dyDescent="0.25">
      <c r="A380" s="7">
        <v>46136</v>
      </c>
      <c r="B380" s="20">
        <v>7036</v>
      </c>
      <c r="C380" s="20" t="s">
        <v>419</v>
      </c>
      <c r="D380" s="80">
        <v>296.16000000000003</v>
      </c>
      <c r="E380" s="20">
        <v>5</v>
      </c>
      <c r="F380" s="80">
        <v>59.231999999999999</v>
      </c>
      <c r="G380" s="80">
        <v>19.971</v>
      </c>
      <c r="H380" s="66" t="str">
        <f>IF(B380="","",VLOOKUP(B380,[1]BASEEMPRESA!$A$2:$AAA$11936,2))</f>
        <v>EMERSON LUIS MORO</v>
      </c>
      <c r="I380" s="20" t="str">
        <f t="shared" si="5"/>
        <v>abr</v>
      </c>
    </row>
    <row r="381" spans="1:9" x14ac:dyDescent="0.25">
      <c r="A381" s="7">
        <v>46136</v>
      </c>
      <c r="B381" s="20">
        <v>7038</v>
      </c>
      <c r="C381" s="20" t="s">
        <v>420</v>
      </c>
      <c r="D381" s="80">
        <v>119.5</v>
      </c>
      <c r="E381" s="20">
        <v>2</v>
      </c>
      <c r="F381" s="80">
        <v>59.75</v>
      </c>
      <c r="G381" s="80">
        <v>18.097999999999999</v>
      </c>
      <c r="H381" s="66" t="str">
        <f>IF(B381="","",VLOOKUP(B381,[1]BASEEMPRESA!$A$2:$AAA$11936,2))</f>
        <v>JERE SERVICOS DE TRANSPORTE E LOCACAO LTDA</v>
      </c>
      <c r="I381" s="20" t="str">
        <f t="shared" si="5"/>
        <v>abr</v>
      </c>
    </row>
    <row r="382" spans="1:9" x14ac:dyDescent="0.25">
      <c r="A382" s="7">
        <v>46136</v>
      </c>
      <c r="B382" s="20">
        <v>7041</v>
      </c>
      <c r="C382" s="20" t="s">
        <v>419</v>
      </c>
      <c r="D382" s="80">
        <v>131.88</v>
      </c>
      <c r="E382" s="20">
        <v>2</v>
      </c>
      <c r="F382" s="80">
        <v>65.94</v>
      </c>
      <c r="G382" s="80">
        <v>24.332999999999998</v>
      </c>
      <c r="H382" s="66" t="str">
        <f>IF(B382="","",VLOOKUP(B382,[1]BASEEMPRESA!$A$2:$AAA$11936,2))</f>
        <v>JERE SERVICOS DE TRANSPORTE E LOCACAO LTDA</v>
      </c>
      <c r="I382" s="20" t="str">
        <f t="shared" si="5"/>
        <v>abr</v>
      </c>
    </row>
    <row r="383" spans="1:9" x14ac:dyDescent="0.25">
      <c r="A383" s="7">
        <v>46136</v>
      </c>
      <c r="B383" s="20">
        <v>7042</v>
      </c>
      <c r="C383" s="20" t="s">
        <v>420</v>
      </c>
      <c r="D383" s="80">
        <v>119.76</v>
      </c>
      <c r="E383" s="20">
        <v>2</v>
      </c>
      <c r="F383" s="80">
        <v>59.88</v>
      </c>
      <c r="G383" s="80">
        <v>34.719000000000001</v>
      </c>
      <c r="H383" s="66" t="str">
        <f>IF(B383="","",VLOOKUP(B383,[1]BASEEMPRESA!$A$2:$AAA$11936,2))</f>
        <v>SERVICOS DE TRANSPORTES E LOCACAO VALE DO ITAUNAS LTDA</v>
      </c>
      <c r="I383" s="20" t="str">
        <f t="shared" si="5"/>
        <v>abr</v>
      </c>
    </row>
    <row r="384" spans="1:9" x14ac:dyDescent="0.25">
      <c r="A384" s="7">
        <v>46136</v>
      </c>
      <c r="B384" s="20">
        <v>7045</v>
      </c>
      <c r="C384" s="20" t="s">
        <v>421</v>
      </c>
      <c r="D384" s="80">
        <v>118.7</v>
      </c>
      <c r="E384" s="20">
        <v>2</v>
      </c>
      <c r="F384" s="80">
        <v>59.35</v>
      </c>
      <c r="G384" s="80">
        <v>65.772000000000006</v>
      </c>
      <c r="H384" s="66" t="str">
        <f>IF(B384="","",VLOOKUP(B384,[1]BASEEMPRESA!$A$2:$AAA$11936,2))</f>
        <v>REGINA M. DOS S. SILVA CARGAS</v>
      </c>
      <c r="I384" s="20" t="str">
        <f t="shared" si="5"/>
        <v>abr</v>
      </c>
    </row>
    <row r="385" spans="1:9" x14ac:dyDescent="0.25">
      <c r="A385" s="7">
        <v>46136</v>
      </c>
      <c r="B385" s="20">
        <v>7046</v>
      </c>
      <c r="C385" s="20" t="s">
        <v>419</v>
      </c>
      <c r="D385" s="80">
        <v>114.82</v>
      </c>
      <c r="E385" s="20">
        <v>2</v>
      </c>
      <c r="F385" s="80">
        <v>57.41</v>
      </c>
      <c r="G385" s="80">
        <v>40.884999999999998</v>
      </c>
      <c r="H385" s="66" t="str">
        <f>IF(B385="","",VLOOKUP(B385,[1]BASEEMPRESA!$A$2:$AAA$11936,2))</f>
        <v>J.S. LEONIDIO</v>
      </c>
      <c r="I385" s="20" t="str">
        <f t="shared" si="5"/>
        <v>abr</v>
      </c>
    </row>
    <row r="386" spans="1:9" x14ac:dyDescent="0.25">
      <c r="A386" s="7">
        <v>46136</v>
      </c>
      <c r="B386" s="20">
        <v>7047</v>
      </c>
      <c r="C386" s="20" t="s">
        <v>419</v>
      </c>
      <c r="D386" s="80">
        <v>195.14</v>
      </c>
      <c r="E386" s="20">
        <v>3</v>
      </c>
      <c r="F386" s="80">
        <v>65.046999999999997</v>
      </c>
      <c r="G386" s="80">
        <v>26.495000000000001</v>
      </c>
      <c r="H386" s="66" t="str">
        <f>IF(B386="","",VLOOKUP(B386,[1]BASEEMPRESA!$A$2:$AAA$11936,2))</f>
        <v>BAYER LOGISTICA E TRANSPORTES LTDA</v>
      </c>
      <c r="I386" s="20" t="str">
        <f t="shared" si="5"/>
        <v>abr</v>
      </c>
    </row>
    <row r="387" spans="1:9" x14ac:dyDescent="0.25">
      <c r="A387" s="7">
        <v>46136</v>
      </c>
      <c r="B387" s="20">
        <v>7048</v>
      </c>
      <c r="C387" s="20" t="s">
        <v>419</v>
      </c>
      <c r="D387" s="80">
        <v>186.46</v>
      </c>
      <c r="E387" s="20">
        <v>3</v>
      </c>
      <c r="F387" s="80">
        <v>62.152999999999999</v>
      </c>
      <c r="G387" s="80">
        <v>37.069000000000003</v>
      </c>
      <c r="H387" s="66" t="str">
        <f>IF(B387="","",VLOOKUP(B387,[1]BASEEMPRESA!$A$2:$AAA$11936,2))</f>
        <v>SERVICOS DE TRANSPORTES E LOCACAO VALE DO ITAUNAS LTDA</v>
      </c>
      <c r="I387" s="20" t="str">
        <f t="shared" ref="I387:I450" si="6">TEXT(A387,"mmm")</f>
        <v>abr</v>
      </c>
    </row>
    <row r="388" spans="1:9" x14ac:dyDescent="0.25">
      <c r="A388" s="7">
        <v>46136</v>
      </c>
      <c r="B388" s="20">
        <v>7050</v>
      </c>
      <c r="C388" s="20" t="s">
        <v>419</v>
      </c>
      <c r="D388" s="80">
        <v>128.63999999999999</v>
      </c>
      <c r="E388" s="20">
        <v>3</v>
      </c>
      <c r="F388" s="80">
        <v>42.88</v>
      </c>
      <c r="G388" s="80">
        <v>11.425000000000001</v>
      </c>
      <c r="H388" s="66" t="str">
        <f>IF(B388="","",VLOOKUP(B388,[1]BASEEMPRESA!$A$2:$AAA$11936,2))</f>
        <v>ESTEL SERVICOS DE TRANSPORTES E LOCACAO LTDA</v>
      </c>
      <c r="I388" s="20" t="str">
        <f t="shared" si="6"/>
        <v>abr</v>
      </c>
    </row>
    <row r="389" spans="1:9" x14ac:dyDescent="0.25">
      <c r="A389" s="7">
        <v>46136</v>
      </c>
      <c r="B389" s="20">
        <v>7052</v>
      </c>
      <c r="C389" s="20" t="s">
        <v>420</v>
      </c>
      <c r="D389" s="80">
        <v>178.62</v>
      </c>
      <c r="E389" s="20">
        <v>3</v>
      </c>
      <c r="F389" s="80">
        <v>59.54</v>
      </c>
      <c r="G389" s="80">
        <v>25.902000000000001</v>
      </c>
      <c r="H389" s="66" t="str">
        <f>IF(B389="","",VLOOKUP(B389,[1]BASEEMPRESA!$A$2:$AAA$11936,2))</f>
        <v>JERE SERVICOS DE TRANSPORTE E LOCACAO LTDA</v>
      </c>
      <c r="I389" s="20" t="str">
        <f t="shared" si="6"/>
        <v>abr</v>
      </c>
    </row>
    <row r="390" spans="1:9" x14ac:dyDescent="0.25">
      <c r="A390" s="7">
        <v>46136</v>
      </c>
      <c r="B390" s="20">
        <v>7053</v>
      </c>
      <c r="C390" s="20" t="s">
        <v>420</v>
      </c>
      <c r="D390" s="80">
        <v>105.16</v>
      </c>
      <c r="E390" s="20">
        <v>2</v>
      </c>
      <c r="F390" s="80">
        <v>52.58</v>
      </c>
      <c r="G390" s="80">
        <v>46.15</v>
      </c>
      <c r="H390" s="66" t="str">
        <f>IF(B390="","",VLOOKUP(B390,[1]BASEEMPRESA!$A$2:$AAA$11936,2))</f>
        <v>TAVARES E MORAES TRANSPORTES LTDA</v>
      </c>
      <c r="I390" s="20" t="str">
        <f t="shared" si="6"/>
        <v>abr</v>
      </c>
    </row>
    <row r="391" spans="1:9" x14ac:dyDescent="0.25">
      <c r="A391" s="7">
        <v>46136</v>
      </c>
      <c r="B391" s="20">
        <v>7054</v>
      </c>
      <c r="C391" s="20" t="s">
        <v>419</v>
      </c>
      <c r="D391" s="80">
        <v>172.74</v>
      </c>
      <c r="E391" s="20">
        <v>3</v>
      </c>
      <c r="F391" s="80">
        <v>57.58</v>
      </c>
      <c r="G391" s="80">
        <v>35.459000000000003</v>
      </c>
      <c r="H391" s="66" t="str">
        <f>IF(B391="","",VLOOKUP(B391,[1]BASEEMPRESA!$A$2:$AAA$11936,2))</f>
        <v>TAVARES E MORAES TRANSPORTES LTDA</v>
      </c>
      <c r="I391" s="20" t="str">
        <f t="shared" si="6"/>
        <v>abr</v>
      </c>
    </row>
    <row r="392" spans="1:9" x14ac:dyDescent="0.25">
      <c r="A392" s="7">
        <v>46136</v>
      </c>
      <c r="B392" s="20">
        <v>7059</v>
      </c>
      <c r="C392" s="20" t="s">
        <v>419</v>
      </c>
      <c r="D392" s="80">
        <v>56.36</v>
      </c>
      <c r="E392" s="20">
        <v>1</v>
      </c>
      <c r="F392" s="80">
        <v>56.36</v>
      </c>
      <c r="G392" s="80">
        <v>75.524000000000001</v>
      </c>
      <c r="H392" s="66" t="str">
        <f>IF(B392="","",VLOOKUP(B392,[1]BASEEMPRESA!$A$2:$AAA$11936,2))</f>
        <v>BAYER LOGISTICA E TRANSPORTES LTDA</v>
      </c>
      <c r="I392" s="20" t="str">
        <f t="shared" si="6"/>
        <v>abr</v>
      </c>
    </row>
    <row r="393" spans="1:9" x14ac:dyDescent="0.25">
      <c r="A393" s="7">
        <v>46136</v>
      </c>
      <c r="B393" s="20">
        <v>7188</v>
      </c>
      <c r="C393" s="20" t="s">
        <v>419</v>
      </c>
      <c r="D393" s="80">
        <v>266.62</v>
      </c>
      <c r="E393" s="20">
        <v>4</v>
      </c>
      <c r="F393" s="80">
        <v>66.655000000000001</v>
      </c>
      <c r="G393" s="80">
        <v>24.393000000000001</v>
      </c>
      <c r="H393" s="66" t="str">
        <f>IF(B393="","",VLOOKUP(B393,[1]BASEEMPRESA!$A$2:$AAA$11936,2))</f>
        <v>C C GOMES TRANSPORTES</v>
      </c>
      <c r="I393" s="20" t="str">
        <f t="shared" si="6"/>
        <v>abr</v>
      </c>
    </row>
    <row r="394" spans="1:9" x14ac:dyDescent="0.25">
      <c r="A394" s="7">
        <v>46136</v>
      </c>
      <c r="B394" s="20">
        <v>7207</v>
      </c>
      <c r="C394" s="20" t="s">
        <v>420</v>
      </c>
      <c r="D394" s="80">
        <v>186.62</v>
      </c>
      <c r="E394" s="20">
        <v>3</v>
      </c>
      <c r="F394" s="80">
        <v>62.207000000000001</v>
      </c>
      <c r="G394" s="80">
        <v>18.126000000000001</v>
      </c>
      <c r="H394" s="66" t="str">
        <f>IF(B394="","",VLOOKUP(B394,[1]BASEEMPRESA!$A$2:$AAA$11936,2))</f>
        <v>TAVARES E MORAES TRANSPORTES LTDA</v>
      </c>
      <c r="I394" s="20" t="str">
        <f t="shared" si="6"/>
        <v>abr</v>
      </c>
    </row>
    <row r="395" spans="1:9" x14ac:dyDescent="0.25">
      <c r="A395" s="7">
        <v>46136</v>
      </c>
      <c r="B395" s="20">
        <v>7208</v>
      </c>
      <c r="C395" s="20" t="s">
        <v>420</v>
      </c>
      <c r="D395" s="80">
        <v>122.62</v>
      </c>
      <c r="E395" s="20">
        <v>2</v>
      </c>
      <c r="F395" s="80">
        <v>61.31</v>
      </c>
      <c r="G395" s="80">
        <v>24.33</v>
      </c>
      <c r="H395" s="66" t="str">
        <f>IF(B395="","",VLOOKUP(B395,[1]BASEEMPRESA!$A$2:$AAA$11936,2))</f>
        <v>TAVARES E MORAES TRANSPORTES LTDA</v>
      </c>
      <c r="I395" s="20" t="str">
        <f t="shared" si="6"/>
        <v>abr</v>
      </c>
    </row>
    <row r="396" spans="1:9" x14ac:dyDescent="0.25">
      <c r="A396" s="7">
        <v>46136</v>
      </c>
      <c r="B396" s="20">
        <v>7220</v>
      </c>
      <c r="C396" s="20" t="s">
        <v>421</v>
      </c>
      <c r="D396" s="80">
        <v>167.06</v>
      </c>
      <c r="E396" s="20">
        <v>3</v>
      </c>
      <c r="F396" s="80">
        <v>55.686999999999998</v>
      </c>
      <c r="G396" s="80">
        <v>23.190999999999999</v>
      </c>
      <c r="H396" s="66" t="str">
        <f>IF(B396="","",VLOOKUP(B396,[1]BASEEMPRESA!$A$2:$AAA$11936,2))</f>
        <v>DOS SANTOS PASSOS TRANSPORTES LTDA</v>
      </c>
      <c r="I396" s="20" t="str">
        <f t="shared" si="6"/>
        <v>abr</v>
      </c>
    </row>
    <row r="397" spans="1:9" x14ac:dyDescent="0.25">
      <c r="A397" s="7">
        <v>46136</v>
      </c>
      <c r="B397" s="20">
        <v>7221</v>
      </c>
      <c r="C397" s="20" t="s">
        <v>420</v>
      </c>
      <c r="D397" s="80">
        <v>168.98</v>
      </c>
      <c r="E397" s="20">
        <v>3</v>
      </c>
      <c r="F397" s="80">
        <v>56.326999999999998</v>
      </c>
      <c r="G397" s="80">
        <v>42.256999999999998</v>
      </c>
      <c r="H397" s="66" t="str">
        <f>IF(B397="","",VLOOKUP(B397,[1]BASEEMPRESA!$A$2:$AAA$11936,2))</f>
        <v>BAYER LOGISTICA E TRANSPORTES LTDA</v>
      </c>
      <c r="I397" s="20" t="str">
        <f t="shared" si="6"/>
        <v>abr</v>
      </c>
    </row>
    <row r="398" spans="1:9" x14ac:dyDescent="0.25">
      <c r="A398" s="7">
        <v>46136</v>
      </c>
      <c r="B398" s="20">
        <v>7224</v>
      </c>
      <c r="C398" s="20" t="s">
        <v>419</v>
      </c>
      <c r="D398" s="80">
        <v>190.52</v>
      </c>
      <c r="E398" s="20">
        <v>3</v>
      </c>
      <c r="F398" s="80">
        <v>63.506999999999998</v>
      </c>
      <c r="G398" s="80">
        <v>40.179000000000002</v>
      </c>
      <c r="H398" s="66" t="str">
        <f>IF(B398="","",VLOOKUP(B398,[1]BASEEMPRESA!$A$2:$AAA$11936,2))</f>
        <v>EMERSON LUIS MORO</v>
      </c>
      <c r="I398" s="20" t="str">
        <f t="shared" si="6"/>
        <v>abr</v>
      </c>
    </row>
    <row r="399" spans="1:9" x14ac:dyDescent="0.25">
      <c r="A399" s="7">
        <v>46136</v>
      </c>
      <c r="B399" s="20">
        <v>7228</v>
      </c>
      <c r="C399" s="20" t="s">
        <v>419</v>
      </c>
      <c r="D399" s="80">
        <v>131.02000000000001</v>
      </c>
      <c r="E399" s="20">
        <v>2</v>
      </c>
      <c r="F399" s="80">
        <v>65.510000000000005</v>
      </c>
      <c r="G399" s="80">
        <v>45.322000000000003</v>
      </c>
      <c r="H399" s="66" t="str">
        <f>IF(B399="","",VLOOKUP(B399,[1]BASEEMPRESA!$A$2:$AAA$11936,2))</f>
        <v>MVS TRANSPORTE LTDA</v>
      </c>
      <c r="I399" s="20" t="str">
        <f t="shared" si="6"/>
        <v>abr</v>
      </c>
    </row>
    <row r="400" spans="1:9" x14ac:dyDescent="0.25">
      <c r="A400" s="7">
        <v>46136</v>
      </c>
      <c r="B400" s="20">
        <v>7234</v>
      </c>
      <c r="C400" s="20" t="s">
        <v>419</v>
      </c>
      <c r="D400" s="80">
        <v>200.16</v>
      </c>
      <c r="E400" s="20">
        <v>3</v>
      </c>
      <c r="F400" s="80">
        <v>66.72</v>
      </c>
      <c r="G400" s="80">
        <v>30.669</v>
      </c>
      <c r="H400" s="66" t="str">
        <f>IF(B400="","",VLOOKUP(B400,[1]BASEEMPRESA!$A$2:$AAA$11936,2))</f>
        <v>TRANSPORTES M &amp; J LTDA</v>
      </c>
      <c r="I400" s="20" t="str">
        <f t="shared" si="6"/>
        <v>abr</v>
      </c>
    </row>
    <row r="401" spans="1:9" x14ac:dyDescent="0.25">
      <c r="A401" s="7">
        <v>46136</v>
      </c>
      <c r="B401" s="20">
        <v>7238</v>
      </c>
      <c r="C401" s="20" t="s">
        <v>421</v>
      </c>
      <c r="D401" s="80">
        <v>177.88</v>
      </c>
      <c r="E401" s="20">
        <v>3</v>
      </c>
      <c r="F401" s="80">
        <v>59.292999999999999</v>
      </c>
      <c r="G401" s="80">
        <v>69.822000000000003</v>
      </c>
      <c r="H401" s="66" t="str">
        <f>IF(B401="","",VLOOKUP(B401,[1]BASEEMPRESA!$A$2:$AAA$11936,2))</f>
        <v>R S SANTOS TRANSPORTES LTDA</v>
      </c>
      <c r="I401" s="20" t="str">
        <f t="shared" si="6"/>
        <v>abr</v>
      </c>
    </row>
    <row r="402" spans="1:9" x14ac:dyDescent="0.25">
      <c r="A402" s="7">
        <v>46136</v>
      </c>
      <c r="B402" s="20">
        <v>7257</v>
      </c>
      <c r="C402" s="20" t="s">
        <v>420</v>
      </c>
      <c r="D402" s="80">
        <v>113.88</v>
      </c>
      <c r="E402" s="20">
        <v>2</v>
      </c>
      <c r="F402" s="80">
        <v>56.94</v>
      </c>
      <c r="G402" s="80">
        <v>46.753999999999998</v>
      </c>
      <c r="H402" s="66" t="str">
        <f>IF(B402="","",VLOOKUP(B402,[1]BASEEMPRESA!$A$2:$AAA$11936,2))</f>
        <v>EMERSON LUIS MORO</v>
      </c>
      <c r="I402" s="20" t="str">
        <f t="shared" si="6"/>
        <v>abr</v>
      </c>
    </row>
    <row r="403" spans="1:9" x14ac:dyDescent="0.25">
      <c r="A403" s="7">
        <v>46136</v>
      </c>
      <c r="B403" s="20">
        <v>7260</v>
      </c>
      <c r="C403" s="20" t="s">
        <v>420</v>
      </c>
      <c r="D403" s="80">
        <v>170.04</v>
      </c>
      <c r="E403" s="20">
        <v>3</v>
      </c>
      <c r="F403" s="80">
        <v>56.68</v>
      </c>
      <c r="G403" s="80">
        <v>63.436999999999998</v>
      </c>
      <c r="H403" s="66" t="str">
        <f>IF(B403="","",VLOOKUP(B403,[1]BASEEMPRESA!$A$2:$AAA$11936,2))</f>
        <v>E L DE OLIVEIRA JUNIOR EDIMAR TRANSPORTES</v>
      </c>
      <c r="I403" s="20" t="str">
        <f t="shared" si="6"/>
        <v>abr</v>
      </c>
    </row>
    <row r="404" spans="1:9" x14ac:dyDescent="0.25">
      <c r="A404" s="7">
        <v>46136</v>
      </c>
      <c r="B404" s="20">
        <v>7263</v>
      </c>
      <c r="C404" s="20" t="s">
        <v>419</v>
      </c>
      <c r="D404" s="80">
        <v>249.96</v>
      </c>
      <c r="E404" s="20">
        <v>4</v>
      </c>
      <c r="F404" s="80">
        <v>62.49</v>
      </c>
      <c r="G404" s="80">
        <v>29.77</v>
      </c>
      <c r="H404" s="66" t="str">
        <f>IF(B404="","",VLOOKUP(B404,[1]BASEEMPRESA!$A$2:$AAA$11936,2))</f>
        <v>ESTEL SERVICOS DE TRANSPORTES E LOCACAO LTDA</v>
      </c>
      <c r="I404" s="20" t="str">
        <f t="shared" si="6"/>
        <v>abr</v>
      </c>
    </row>
    <row r="405" spans="1:9" x14ac:dyDescent="0.25">
      <c r="A405" s="7">
        <v>46136</v>
      </c>
      <c r="B405" s="20">
        <v>7264</v>
      </c>
      <c r="C405" s="20" t="s">
        <v>419</v>
      </c>
      <c r="D405" s="80">
        <v>191.44</v>
      </c>
      <c r="E405" s="20">
        <v>3</v>
      </c>
      <c r="F405" s="80">
        <v>63.813000000000002</v>
      </c>
      <c r="G405" s="80">
        <v>27.277000000000001</v>
      </c>
      <c r="H405" s="66" t="str">
        <f>IF(B405="","",VLOOKUP(B405,[1]BASEEMPRESA!$A$2:$AAA$11936,2))</f>
        <v>W &amp; E SERVICOS DE TRANSPORTE LTDA</v>
      </c>
      <c r="I405" s="20" t="str">
        <f t="shared" si="6"/>
        <v>abr</v>
      </c>
    </row>
    <row r="406" spans="1:9" x14ac:dyDescent="0.25">
      <c r="A406" s="7">
        <v>46136</v>
      </c>
      <c r="B406" s="20">
        <v>7278</v>
      </c>
      <c r="C406" s="20" t="s">
        <v>419</v>
      </c>
      <c r="D406" s="80">
        <v>113.84</v>
      </c>
      <c r="E406" s="20">
        <v>2</v>
      </c>
      <c r="F406" s="80">
        <v>56.92</v>
      </c>
      <c r="G406" s="80">
        <v>56.484999999999999</v>
      </c>
      <c r="H406" s="66" t="str">
        <f>IF(B406="","",VLOOKUP(B406,[1]BASEEMPRESA!$A$2:$AAA$11936,2))</f>
        <v>LOPES TRANSPORTES LTDA</v>
      </c>
      <c r="I406" s="20" t="str">
        <f t="shared" si="6"/>
        <v>abr</v>
      </c>
    </row>
    <row r="407" spans="1:9" x14ac:dyDescent="0.25">
      <c r="A407" s="7">
        <v>46136</v>
      </c>
      <c r="B407" s="20">
        <v>7279</v>
      </c>
      <c r="C407" s="20" t="s">
        <v>420</v>
      </c>
      <c r="D407" s="80">
        <v>172.3</v>
      </c>
      <c r="E407" s="20">
        <v>3</v>
      </c>
      <c r="F407" s="80">
        <v>57.433</v>
      </c>
      <c r="G407" s="80">
        <v>33.363</v>
      </c>
      <c r="H407" s="66" t="str">
        <f>IF(B407="","",VLOOKUP(B407,[1]BASEEMPRESA!$A$2:$AAA$11936,2))</f>
        <v>CVL TRANSPORTES LTDA</v>
      </c>
      <c r="I407" s="20" t="str">
        <f t="shared" si="6"/>
        <v>abr</v>
      </c>
    </row>
    <row r="408" spans="1:9" x14ac:dyDescent="0.25">
      <c r="A408" s="7">
        <v>46136</v>
      </c>
      <c r="B408" s="20">
        <v>7282</v>
      </c>
      <c r="C408" s="20" t="s">
        <v>419</v>
      </c>
      <c r="D408" s="80">
        <v>119.72</v>
      </c>
      <c r="E408" s="20">
        <v>2</v>
      </c>
      <c r="F408" s="80">
        <v>59.86</v>
      </c>
      <c r="G408" s="80">
        <v>58</v>
      </c>
      <c r="H408" s="66" t="str">
        <f>IF(B408="","",VLOOKUP(B408,[1]BASEEMPRESA!$A$2:$AAA$11936,2))</f>
        <v>EMERSON LUIS MORO</v>
      </c>
      <c r="I408" s="20" t="str">
        <f t="shared" si="6"/>
        <v>abr</v>
      </c>
    </row>
    <row r="409" spans="1:9" x14ac:dyDescent="0.25">
      <c r="A409" s="7">
        <v>46136</v>
      </c>
      <c r="B409" s="20">
        <v>7289</v>
      </c>
      <c r="C409" s="20" t="s">
        <v>419</v>
      </c>
      <c r="D409" s="80">
        <v>124.64</v>
      </c>
      <c r="E409" s="20">
        <v>2</v>
      </c>
      <c r="F409" s="80">
        <v>62.32</v>
      </c>
      <c r="G409" s="80">
        <v>9.3409999999999993</v>
      </c>
      <c r="H409" s="66" t="str">
        <f>IF(B409="","",VLOOKUP(B409,[1]BASEEMPRESA!$A$2:$AAA$11936,2))</f>
        <v>TAVARES E MORAES TRANSPORTES LTDA</v>
      </c>
      <c r="I409" s="20" t="str">
        <f t="shared" si="6"/>
        <v>abr</v>
      </c>
    </row>
    <row r="410" spans="1:9" x14ac:dyDescent="0.25">
      <c r="A410" s="7">
        <v>46136</v>
      </c>
      <c r="B410" s="20">
        <v>7292</v>
      </c>
      <c r="C410" s="20" t="s">
        <v>419</v>
      </c>
      <c r="D410" s="80">
        <v>246.88</v>
      </c>
      <c r="E410" s="20">
        <v>4</v>
      </c>
      <c r="F410" s="80">
        <v>61.72</v>
      </c>
      <c r="G410" s="80">
        <v>29.619</v>
      </c>
      <c r="H410" s="66" t="str">
        <f>IF(B410="","",VLOOKUP(B410,[1]BASEEMPRESA!$A$2:$AAA$11936,2))</f>
        <v>ESTEL SERVICOS DE TRANSPORTES E LOCACAO LTDA</v>
      </c>
      <c r="I410" s="20" t="str">
        <f t="shared" si="6"/>
        <v>abr</v>
      </c>
    </row>
    <row r="411" spans="1:9" x14ac:dyDescent="0.25">
      <c r="A411" s="7">
        <v>46136</v>
      </c>
      <c r="B411" s="20">
        <v>7299</v>
      </c>
      <c r="C411" s="20" t="s">
        <v>419</v>
      </c>
      <c r="D411" s="80">
        <v>176.52</v>
      </c>
      <c r="E411" s="20">
        <v>3</v>
      </c>
      <c r="F411" s="80">
        <v>58.84</v>
      </c>
      <c r="G411" s="80">
        <v>27.972999999999999</v>
      </c>
      <c r="H411" s="66" t="str">
        <f>IF(B411="","",VLOOKUP(B411,[1]BASEEMPRESA!$A$2:$AAA$11936,2))</f>
        <v>JERE SERVICOS DE TRANSPORTE E LOCACAO LTDA</v>
      </c>
      <c r="I411" s="20" t="str">
        <f t="shared" si="6"/>
        <v>abr</v>
      </c>
    </row>
    <row r="412" spans="1:9" x14ac:dyDescent="0.25">
      <c r="A412" s="7">
        <v>46136</v>
      </c>
      <c r="B412" s="20">
        <v>7301</v>
      </c>
      <c r="C412" s="20" t="s">
        <v>419</v>
      </c>
      <c r="D412" s="80">
        <v>120.8</v>
      </c>
      <c r="E412" s="20">
        <v>2</v>
      </c>
      <c r="F412" s="80">
        <v>60.4</v>
      </c>
      <c r="G412" s="80">
        <v>32.656999999999996</v>
      </c>
      <c r="H412" s="66" t="str">
        <f>IF(B412="","",VLOOKUP(B412,[1]BASEEMPRESA!$A$2:$AAA$11936,2))</f>
        <v>SERVICOS DE TRANSPORTES E LOCACAO VALE DO ITAUNAS LTDA</v>
      </c>
      <c r="I412" s="20" t="str">
        <f t="shared" si="6"/>
        <v>abr</v>
      </c>
    </row>
    <row r="413" spans="1:9" x14ac:dyDescent="0.25">
      <c r="A413" s="7">
        <v>46136</v>
      </c>
      <c r="B413" s="20">
        <v>7304</v>
      </c>
      <c r="C413" s="20" t="s">
        <v>419</v>
      </c>
      <c r="D413" s="80">
        <v>108.86</v>
      </c>
      <c r="E413" s="20">
        <v>2</v>
      </c>
      <c r="F413" s="80">
        <v>54.43</v>
      </c>
      <c r="G413" s="80">
        <v>57.091000000000001</v>
      </c>
      <c r="H413" s="66" t="str">
        <f>IF(B413="","",VLOOKUP(B413,[1]BASEEMPRESA!$A$2:$AAA$11936,2))</f>
        <v>SERVICOS DE TRANSPORTES E LOCACAO VALE DO ITAUNAS LTDA</v>
      </c>
      <c r="I413" s="20" t="str">
        <f t="shared" si="6"/>
        <v>abr</v>
      </c>
    </row>
    <row r="414" spans="1:9" x14ac:dyDescent="0.25">
      <c r="A414" s="7">
        <v>46136</v>
      </c>
      <c r="B414" s="20">
        <v>7334</v>
      </c>
      <c r="C414" s="20" t="s">
        <v>421</v>
      </c>
      <c r="D414" s="80">
        <v>60.44</v>
      </c>
      <c r="E414" s="20">
        <v>1</v>
      </c>
      <c r="F414" s="80">
        <v>60.44</v>
      </c>
      <c r="G414" s="80">
        <v>75.524000000000001</v>
      </c>
      <c r="H414" s="66" t="str">
        <f>IF(B414="","",VLOOKUP(B414,[1]BASEEMPRESA!$A$2:$AAA$11936,2))</f>
        <v>ROCHA TRANSPORTES DE MUCURI LTDA</v>
      </c>
      <c r="I414" s="20" t="str">
        <f t="shared" si="6"/>
        <v>abr</v>
      </c>
    </row>
    <row r="415" spans="1:9" x14ac:dyDescent="0.25">
      <c r="A415" s="7">
        <v>46136</v>
      </c>
      <c r="B415" s="20">
        <v>7337</v>
      </c>
      <c r="C415" s="20" t="s">
        <v>419</v>
      </c>
      <c r="D415" s="80">
        <v>187.54</v>
      </c>
      <c r="E415" s="20">
        <v>3</v>
      </c>
      <c r="F415" s="80">
        <v>62.512999999999998</v>
      </c>
      <c r="G415" s="80">
        <v>48.715000000000003</v>
      </c>
      <c r="H415" s="66" t="str">
        <f>IF(B415="","",VLOOKUP(B415,[1]BASEEMPRESA!$A$2:$AAA$11936,2))</f>
        <v>REGINA M. DOS S. SILVA CARGAS</v>
      </c>
      <c r="I415" s="20" t="str">
        <f t="shared" si="6"/>
        <v>abr</v>
      </c>
    </row>
    <row r="416" spans="1:9" x14ac:dyDescent="0.25">
      <c r="A416" s="7">
        <v>46136</v>
      </c>
      <c r="B416" s="20">
        <v>7343</v>
      </c>
      <c r="C416" s="20" t="s">
        <v>421</v>
      </c>
      <c r="D416" s="80">
        <v>201.8</v>
      </c>
      <c r="E416" s="20">
        <v>7</v>
      </c>
      <c r="F416" s="80">
        <v>28.829000000000001</v>
      </c>
      <c r="G416" s="80">
        <v>3</v>
      </c>
      <c r="H416" s="66" t="str">
        <f>IF(B416="","",VLOOKUP(B416,[1]BASEEMPRESA!$A$2:$AAA$11936,2))</f>
        <v>E L DE OLIVEIRA JUNIOR EDIMAR TRANSPORTES</v>
      </c>
      <c r="I416" s="20" t="str">
        <f t="shared" si="6"/>
        <v>abr</v>
      </c>
    </row>
    <row r="417" spans="1:9" x14ac:dyDescent="0.25">
      <c r="A417" s="7">
        <v>46136</v>
      </c>
      <c r="B417" s="20">
        <v>7347</v>
      </c>
      <c r="C417" s="20" t="s">
        <v>420</v>
      </c>
      <c r="D417" s="80">
        <v>174.84</v>
      </c>
      <c r="E417" s="20">
        <v>3</v>
      </c>
      <c r="F417" s="80">
        <v>58.28</v>
      </c>
      <c r="G417" s="80">
        <v>39.229999999999997</v>
      </c>
      <c r="H417" s="66" t="str">
        <f>IF(B417="","",VLOOKUP(B417,[1]BASEEMPRESA!$A$2:$AAA$11936,2))</f>
        <v>TRANSPORTADORA GLOBAL LOGISTICA LTDA</v>
      </c>
      <c r="I417" s="20" t="str">
        <f t="shared" si="6"/>
        <v>abr</v>
      </c>
    </row>
    <row r="418" spans="1:9" x14ac:dyDescent="0.25">
      <c r="A418" s="7">
        <v>46136</v>
      </c>
      <c r="B418" s="20">
        <v>7352</v>
      </c>
      <c r="C418" s="20" t="s">
        <v>421</v>
      </c>
      <c r="D418" s="80">
        <v>187.56</v>
      </c>
      <c r="E418" s="20">
        <v>3</v>
      </c>
      <c r="F418" s="80">
        <v>62.52</v>
      </c>
      <c r="G418" s="80">
        <v>26.312000000000001</v>
      </c>
      <c r="H418" s="66" t="str">
        <f>IF(B418="","",VLOOKUP(B418,[1]BASEEMPRESA!$A$2:$AAA$11936,2))</f>
        <v>WESLEI M DOS SANTOS</v>
      </c>
      <c r="I418" s="20" t="str">
        <f t="shared" si="6"/>
        <v>abr</v>
      </c>
    </row>
    <row r="419" spans="1:9" x14ac:dyDescent="0.25">
      <c r="A419" s="7">
        <v>46136</v>
      </c>
      <c r="B419" s="20">
        <v>7355</v>
      </c>
      <c r="C419" s="20" t="s">
        <v>419</v>
      </c>
      <c r="D419" s="80">
        <v>188.4</v>
      </c>
      <c r="E419" s="20">
        <v>3</v>
      </c>
      <c r="F419" s="80">
        <v>62.8</v>
      </c>
      <c r="G419" s="80">
        <v>27.065000000000001</v>
      </c>
      <c r="H419" s="66" t="str">
        <f>IF(B419="","",VLOOKUP(B419,[1]BASEEMPRESA!$A$2:$AAA$11936,2))</f>
        <v>WESLEI M DOS SANTOS</v>
      </c>
      <c r="I419" s="20" t="str">
        <f t="shared" si="6"/>
        <v>abr</v>
      </c>
    </row>
    <row r="420" spans="1:9" x14ac:dyDescent="0.25">
      <c r="A420" s="7">
        <v>46136</v>
      </c>
      <c r="B420" s="20">
        <v>7367</v>
      </c>
      <c r="C420" s="20" t="s">
        <v>419</v>
      </c>
      <c r="D420" s="80">
        <v>130.44</v>
      </c>
      <c r="E420" s="20">
        <v>2</v>
      </c>
      <c r="F420" s="80">
        <v>65.22</v>
      </c>
      <c r="G420" s="80">
        <v>36.552999999999997</v>
      </c>
      <c r="H420" s="66" t="str">
        <f>IF(B420="","",VLOOKUP(B420,[1]BASEEMPRESA!$A$2:$AAA$11936,2))</f>
        <v>JOSE HELIO SILVA SANTOS</v>
      </c>
      <c r="I420" s="20" t="str">
        <f t="shared" si="6"/>
        <v>abr</v>
      </c>
    </row>
    <row r="421" spans="1:9" x14ac:dyDescent="0.25">
      <c r="A421" s="7">
        <v>46136</v>
      </c>
      <c r="B421" s="20">
        <v>7370</v>
      </c>
      <c r="C421" s="20" t="s">
        <v>419</v>
      </c>
      <c r="D421" s="80">
        <v>177.8</v>
      </c>
      <c r="E421" s="20">
        <v>3</v>
      </c>
      <c r="F421" s="80">
        <v>59.267000000000003</v>
      </c>
      <c r="G421" s="80">
        <v>48.296999999999997</v>
      </c>
      <c r="H421" s="66" t="str">
        <f>IF(B421="","",VLOOKUP(B421,[1]BASEEMPRESA!$A$2:$AAA$11936,2))</f>
        <v>JOSE HELIO SILVA SANTOS</v>
      </c>
      <c r="I421" s="20" t="str">
        <f t="shared" si="6"/>
        <v>abr</v>
      </c>
    </row>
    <row r="422" spans="1:9" x14ac:dyDescent="0.25">
      <c r="A422" s="7">
        <v>46136</v>
      </c>
      <c r="B422" s="20">
        <v>7373</v>
      </c>
      <c r="C422" s="20" t="s">
        <v>422</v>
      </c>
      <c r="D422" s="80">
        <v>174.28</v>
      </c>
      <c r="E422" s="20">
        <v>3</v>
      </c>
      <c r="F422" s="80">
        <v>58.093000000000004</v>
      </c>
      <c r="G422" s="80">
        <v>19.253</v>
      </c>
      <c r="H422" s="66" t="str">
        <f>IF(B422="","",VLOOKUP(B422,[1]BASEEMPRESA!$A$2:$AAA$11936,2))</f>
        <v>BARBOSA TRANSPORTES E LOGISTICA LTDA</v>
      </c>
      <c r="I422" s="20" t="str">
        <f t="shared" si="6"/>
        <v>abr</v>
      </c>
    </row>
    <row r="423" spans="1:9" x14ac:dyDescent="0.25">
      <c r="A423" s="7">
        <v>46136</v>
      </c>
      <c r="B423" s="20">
        <v>7381</v>
      </c>
      <c r="C423" s="20" t="s">
        <v>423</v>
      </c>
      <c r="D423" s="80">
        <v>188.4</v>
      </c>
      <c r="E423" s="20">
        <v>3</v>
      </c>
      <c r="F423" s="80">
        <v>62.8</v>
      </c>
      <c r="G423" s="80">
        <v>17.459</v>
      </c>
      <c r="H423" s="66" t="str">
        <f>IF(B423="","",VLOOKUP(B423,[1]BASEEMPRESA!$A$2:$AAA$11936,2))</f>
        <v>TRANSPORTE FUMACINHA LTDA</v>
      </c>
      <c r="I423" s="20" t="str">
        <f t="shared" si="6"/>
        <v>abr</v>
      </c>
    </row>
    <row r="424" spans="1:9" x14ac:dyDescent="0.25">
      <c r="A424" s="7">
        <v>46137</v>
      </c>
      <c r="B424" s="20">
        <v>2066</v>
      </c>
      <c r="C424" s="20" t="s">
        <v>418</v>
      </c>
      <c r="D424" s="80">
        <v>445.34</v>
      </c>
      <c r="E424" s="20">
        <v>8</v>
      </c>
      <c r="F424" s="80">
        <v>55.667999999999999</v>
      </c>
      <c r="G424" s="80">
        <v>2.2120000000000002</v>
      </c>
      <c r="H424" s="66" t="str">
        <f>IF(B424="","",VLOOKUP(B424,[1]BASEEMPRESA!$A$2:$AAA$11936,2))</f>
        <v>NDB HOLDING AGRICOLA LTDA - MATRIZ</v>
      </c>
      <c r="I424" s="20" t="str">
        <f t="shared" si="6"/>
        <v>abr</v>
      </c>
    </row>
    <row r="425" spans="1:9" x14ac:dyDescent="0.25">
      <c r="A425" s="7">
        <v>46137</v>
      </c>
      <c r="B425" s="20">
        <v>2067</v>
      </c>
      <c r="C425" s="20" t="s">
        <v>418</v>
      </c>
      <c r="D425" s="80">
        <v>545.46</v>
      </c>
      <c r="E425" s="20">
        <v>9</v>
      </c>
      <c r="F425" s="80">
        <v>60.606999999999999</v>
      </c>
      <c r="G425" s="80">
        <v>4.069</v>
      </c>
      <c r="H425" s="66" t="str">
        <f>IF(B425="","",VLOOKUP(B425,[1]BASEEMPRESA!$A$2:$AAA$11936,2))</f>
        <v>NDB HOLDING AGRICOLA LTDA - MATRIZ</v>
      </c>
      <c r="I425" s="20" t="str">
        <f t="shared" si="6"/>
        <v>abr</v>
      </c>
    </row>
    <row r="426" spans="1:9" x14ac:dyDescent="0.25">
      <c r="A426" s="7">
        <v>46137</v>
      </c>
      <c r="B426" s="20">
        <v>2107</v>
      </c>
      <c r="C426" s="20" t="s">
        <v>418</v>
      </c>
      <c r="D426" s="80">
        <v>588.98</v>
      </c>
      <c r="E426" s="20">
        <v>10</v>
      </c>
      <c r="F426" s="80">
        <v>58.898000000000003</v>
      </c>
      <c r="G426" s="80">
        <v>2.0329999999999999</v>
      </c>
      <c r="H426" s="66" t="str">
        <f>IF(B426="","",VLOOKUP(B426,[1]BASEEMPRESA!$A$2:$AAA$11936,2))</f>
        <v>NDB HOLDING AGRICOLA LTDA - MATRIZ</v>
      </c>
      <c r="I426" s="20" t="str">
        <f t="shared" si="6"/>
        <v>abr</v>
      </c>
    </row>
    <row r="427" spans="1:9" x14ac:dyDescent="0.25">
      <c r="A427" s="7">
        <v>46137</v>
      </c>
      <c r="B427" s="20">
        <v>2108</v>
      </c>
      <c r="C427" s="20" t="s">
        <v>418</v>
      </c>
      <c r="D427" s="80">
        <v>452.44</v>
      </c>
      <c r="E427" s="20">
        <v>8</v>
      </c>
      <c r="F427" s="80">
        <v>56.555</v>
      </c>
      <c r="G427" s="80">
        <v>1.131</v>
      </c>
      <c r="H427" s="66" t="str">
        <f>IF(B427="","",VLOOKUP(B427,[1]BASEEMPRESA!$A$2:$AAA$11936,2))</f>
        <v>NDB HOLDING AGRICOLA LTDA - MATRIZ</v>
      </c>
      <c r="I427" s="20" t="str">
        <f t="shared" si="6"/>
        <v>abr</v>
      </c>
    </row>
    <row r="428" spans="1:9" x14ac:dyDescent="0.25">
      <c r="A428" s="7">
        <v>46137</v>
      </c>
      <c r="B428" s="20">
        <v>7004</v>
      </c>
      <c r="C428" s="20" t="s">
        <v>419</v>
      </c>
      <c r="D428" s="80">
        <v>177.96</v>
      </c>
      <c r="E428" s="20">
        <v>3</v>
      </c>
      <c r="F428" s="80">
        <v>59.32</v>
      </c>
      <c r="G428" s="80">
        <v>35.017000000000003</v>
      </c>
      <c r="H428" s="66" t="str">
        <f>IF(B428="","",VLOOKUP(B428,[1]BASEEMPRESA!$A$2:$AAA$11936,2))</f>
        <v>EMERSON LUIS MORO</v>
      </c>
      <c r="I428" s="20" t="str">
        <f t="shared" si="6"/>
        <v>abr</v>
      </c>
    </row>
    <row r="429" spans="1:9" x14ac:dyDescent="0.25">
      <c r="A429" s="7">
        <v>46137</v>
      </c>
      <c r="B429" s="20">
        <v>7005</v>
      </c>
      <c r="C429" s="20" t="s">
        <v>419</v>
      </c>
      <c r="D429" s="80">
        <v>63.24</v>
      </c>
      <c r="E429" s="20">
        <v>1</v>
      </c>
      <c r="F429" s="80">
        <v>63.24</v>
      </c>
      <c r="G429" s="80">
        <v>83</v>
      </c>
      <c r="H429" s="66" t="str">
        <f>IF(B429="","",VLOOKUP(B429,[1]BASEEMPRESA!$A$2:$AAA$11936,2))</f>
        <v>RENE PINA DE ALMEIDA</v>
      </c>
      <c r="I429" s="20" t="str">
        <f t="shared" si="6"/>
        <v>abr</v>
      </c>
    </row>
    <row r="430" spans="1:9" x14ac:dyDescent="0.25">
      <c r="A430" s="7">
        <v>46137</v>
      </c>
      <c r="B430" s="20">
        <v>7006</v>
      </c>
      <c r="C430" s="20" t="s">
        <v>420</v>
      </c>
      <c r="D430" s="80">
        <v>192.16</v>
      </c>
      <c r="E430" s="20">
        <v>3</v>
      </c>
      <c r="F430" s="80">
        <v>64.052999999999997</v>
      </c>
      <c r="G430" s="80">
        <v>36.091000000000001</v>
      </c>
      <c r="H430" s="66" t="str">
        <f>IF(B430="","",VLOOKUP(B430,[1]BASEEMPRESA!$A$2:$AAA$11936,2))</f>
        <v>INAMARQUE SOUZA MACHADO</v>
      </c>
      <c r="I430" s="20" t="str">
        <f t="shared" si="6"/>
        <v>abr</v>
      </c>
    </row>
    <row r="431" spans="1:9" x14ac:dyDescent="0.25">
      <c r="A431" s="7">
        <v>46137</v>
      </c>
      <c r="B431" s="20">
        <v>7007</v>
      </c>
      <c r="C431" s="20" t="s">
        <v>420</v>
      </c>
      <c r="D431" s="80">
        <v>183.24</v>
      </c>
      <c r="E431" s="20">
        <v>3</v>
      </c>
      <c r="F431" s="80">
        <v>61.08</v>
      </c>
      <c r="G431" s="80">
        <v>27.890999999999998</v>
      </c>
      <c r="H431" s="66" t="str">
        <f>IF(B431="","",VLOOKUP(B431,[1]BASEEMPRESA!$A$2:$AAA$11936,2))</f>
        <v>MVS TRANSPORTE LTDA</v>
      </c>
      <c r="I431" s="20" t="str">
        <f t="shared" si="6"/>
        <v>abr</v>
      </c>
    </row>
    <row r="432" spans="1:9" x14ac:dyDescent="0.25">
      <c r="A432" s="7">
        <v>46137</v>
      </c>
      <c r="B432" s="20">
        <v>7008</v>
      </c>
      <c r="C432" s="20" t="s">
        <v>419</v>
      </c>
      <c r="D432" s="80">
        <v>188.22</v>
      </c>
      <c r="E432" s="20">
        <v>3</v>
      </c>
      <c r="F432" s="80">
        <v>62.74</v>
      </c>
      <c r="G432" s="80">
        <v>51.37</v>
      </c>
      <c r="H432" s="66" t="str">
        <f>IF(B432="","",VLOOKUP(B432,[1]BASEEMPRESA!$A$2:$AAA$11936,2))</f>
        <v>E L DE OLIVEIRA JUNIOR EDIMAR TRANSPORTES</v>
      </c>
      <c r="I432" s="20" t="str">
        <f t="shared" si="6"/>
        <v>abr</v>
      </c>
    </row>
    <row r="433" spans="1:9" x14ac:dyDescent="0.25">
      <c r="A433" s="7">
        <v>46137</v>
      </c>
      <c r="B433" s="20">
        <v>7010</v>
      </c>
      <c r="C433" s="20" t="s">
        <v>419</v>
      </c>
      <c r="D433" s="80">
        <v>135.38</v>
      </c>
      <c r="E433" s="20">
        <v>2</v>
      </c>
      <c r="F433" s="80">
        <v>67.69</v>
      </c>
      <c r="G433" s="80">
        <v>48.180999999999997</v>
      </c>
      <c r="H433" s="66" t="str">
        <f>IF(B433="","",VLOOKUP(B433,[1]BASEEMPRESA!$A$2:$AAA$11936,2))</f>
        <v>BAYER LOGISTICA E TRANSPORTES LTDA</v>
      </c>
      <c r="I433" s="20" t="str">
        <f t="shared" si="6"/>
        <v>abr</v>
      </c>
    </row>
    <row r="434" spans="1:9" x14ac:dyDescent="0.25">
      <c r="A434" s="7">
        <v>46137</v>
      </c>
      <c r="B434" s="20">
        <v>7013</v>
      </c>
      <c r="C434" s="20" t="s">
        <v>419</v>
      </c>
      <c r="D434" s="80">
        <v>193.88</v>
      </c>
      <c r="E434" s="20">
        <v>3</v>
      </c>
      <c r="F434" s="80">
        <v>64.626999999999995</v>
      </c>
      <c r="G434" s="80">
        <v>26.295000000000002</v>
      </c>
      <c r="H434" s="66" t="str">
        <f>IF(B434="","",VLOOKUP(B434,[1]BASEEMPRESA!$A$2:$AAA$11936,2))</f>
        <v>INAMARQUE SOUZA MACHADO</v>
      </c>
      <c r="I434" s="20" t="str">
        <f t="shared" si="6"/>
        <v>abr</v>
      </c>
    </row>
    <row r="435" spans="1:9" x14ac:dyDescent="0.25">
      <c r="A435" s="7">
        <v>46137</v>
      </c>
      <c r="B435" s="20">
        <v>7017</v>
      </c>
      <c r="C435" s="20" t="s">
        <v>419</v>
      </c>
      <c r="D435" s="80">
        <v>178.04</v>
      </c>
      <c r="E435" s="20">
        <v>3</v>
      </c>
      <c r="F435" s="80">
        <v>59.347000000000001</v>
      </c>
      <c r="G435" s="80">
        <v>34.953000000000003</v>
      </c>
      <c r="H435" s="66" t="str">
        <f>IF(B435="","",VLOOKUP(B435,[1]BASEEMPRESA!$A$2:$AAA$11936,2))</f>
        <v>BAYER LOGISTICA E TRANSPORTES LTDA</v>
      </c>
      <c r="I435" s="20" t="str">
        <f t="shared" si="6"/>
        <v>abr</v>
      </c>
    </row>
    <row r="436" spans="1:9" x14ac:dyDescent="0.25">
      <c r="A436" s="7">
        <v>46137</v>
      </c>
      <c r="B436" s="20">
        <v>7018</v>
      </c>
      <c r="C436" s="20" t="s">
        <v>419</v>
      </c>
      <c r="D436" s="80">
        <v>177.34</v>
      </c>
      <c r="E436" s="20">
        <v>3</v>
      </c>
      <c r="F436" s="80">
        <v>59.113</v>
      </c>
      <c r="G436" s="80">
        <v>48.029000000000003</v>
      </c>
      <c r="H436" s="66" t="str">
        <f>IF(B436="","",VLOOKUP(B436,[1]BASEEMPRESA!$A$2:$AAA$11936,2))</f>
        <v>SC MANUTENCOES LTDA</v>
      </c>
      <c r="I436" s="20" t="str">
        <f t="shared" si="6"/>
        <v>abr</v>
      </c>
    </row>
    <row r="437" spans="1:9" x14ac:dyDescent="0.25">
      <c r="A437" s="7">
        <v>46137</v>
      </c>
      <c r="B437" s="20">
        <v>7021</v>
      </c>
      <c r="C437" s="20" t="s">
        <v>419</v>
      </c>
      <c r="D437" s="80">
        <v>130.12</v>
      </c>
      <c r="E437" s="20">
        <v>2</v>
      </c>
      <c r="F437" s="80">
        <v>65.06</v>
      </c>
      <c r="G437" s="80">
        <v>62.920999999999999</v>
      </c>
      <c r="H437" s="66" t="str">
        <f>IF(B437="","",VLOOKUP(B437,[1]BASEEMPRESA!$A$2:$AAA$11936,2))</f>
        <v>NEIA TRANSPORTES LTDA</v>
      </c>
      <c r="I437" s="20" t="str">
        <f t="shared" si="6"/>
        <v>abr</v>
      </c>
    </row>
    <row r="438" spans="1:9" x14ac:dyDescent="0.25">
      <c r="A438" s="7">
        <v>46137</v>
      </c>
      <c r="B438" s="20">
        <v>7022</v>
      </c>
      <c r="C438" s="20" t="s">
        <v>419</v>
      </c>
      <c r="D438" s="80">
        <v>248.34</v>
      </c>
      <c r="E438" s="20">
        <v>4</v>
      </c>
      <c r="F438" s="80">
        <v>62.085000000000001</v>
      </c>
      <c r="G438" s="80">
        <v>9.7970000000000006</v>
      </c>
      <c r="H438" s="66" t="str">
        <f>IF(B438="","",VLOOKUP(B438,[1]BASEEMPRESA!$A$2:$AAA$11936,2))</f>
        <v>SMRR TRANSPORTES LTDA</v>
      </c>
      <c r="I438" s="20" t="str">
        <f t="shared" si="6"/>
        <v>abr</v>
      </c>
    </row>
    <row r="439" spans="1:9" x14ac:dyDescent="0.25">
      <c r="A439" s="7">
        <v>46137</v>
      </c>
      <c r="B439" s="20">
        <v>7031</v>
      </c>
      <c r="C439" s="20" t="s">
        <v>419</v>
      </c>
      <c r="D439" s="80">
        <v>193.88</v>
      </c>
      <c r="E439" s="20">
        <v>3</v>
      </c>
      <c r="F439" s="80">
        <v>64.626999999999995</v>
      </c>
      <c r="G439" s="80">
        <v>15</v>
      </c>
      <c r="H439" s="66" t="str">
        <f>IF(B439="","",VLOOKUP(B439,[1]BASEEMPRESA!$A$2:$AAA$11936,2))</f>
        <v>INAMARQUE SOUZA MACHADO</v>
      </c>
      <c r="I439" s="20" t="str">
        <f t="shared" si="6"/>
        <v>abr</v>
      </c>
    </row>
    <row r="440" spans="1:9" x14ac:dyDescent="0.25">
      <c r="A440" s="7">
        <v>46137</v>
      </c>
      <c r="B440" s="20">
        <v>7032</v>
      </c>
      <c r="C440" s="20" t="s">
        <v>419</v>
      </c>
      <c r="D440" s="80">
        <v>196.36</v>
      </c>
      <c r="E440" s="20">
        <v>3</v>
      </c>
      <c r="F440" s="80">
        <v>65.453000000000003</v>
      </c>
      <c r="G440" s="80">
        <v>19.361999999999998</v>
      </c>
      <c r="H440" s="66" t="str">
        <f>IF(B440="","",VLOOKUP(B440,[1]BASEEMPRESA!$A$2:$AAA$11936,2))</f>
        <v>REGINA M. DOS S. SILVA CARGAS</v>
      </c>
      <c r="I440" s="20" t="str">
        <f t="shared" si="6"/>
        <v>abr</v>
      </c>
    </row>
    <row r="441" spans="1:9" x14ac:dyDescent="0.25">
      <c r="A441" s="7">
        <v>46137</v>
      </c>
      <c r="B441" s="20">
        <v>7033</v>
      </c>
      <c r="C441" s="20" t="s">
        <v>419</v>
      </c>
      <c r="D441" s="80">
        <v>242.28</v>
      </c>
      <c r="E441" s="20">
        <v>4</v>
      </c>
      <c r="F441" s="80">
        <v>60.57</v>
      </c>
      <c r="G441" s="80">
        <v>32.343000000000004</v>
      </c>
      <c r="H441" s="66" t="str">
        <f>IF(B441="","",VLOOKUP(B441,[1]BASEEMPRESA!$A$2:$AAA$11936,2))</f>
        <v>E L DE OLIVEIRA JUNIOR EDIMAR TRANSPORTES</v>
      </c>
      <c r="I441" s="20" t="str">
        <f t="shared" si="6"/>
        <v>abr</v>
      </c>
    </row>
    <row r="442" spans="1:9" x14ac:dyDescent="0.25">
      <c r="A442" s="7">
        <v>46137</v>
      </c>
      <c r="B442" s="20">
        <v>7036</v>
      </c>
      <c r="C442" s="20" t="s">
        <v>419</v>
      </c>
      <c r="D442" s="80">
        <v>180.18</v>
      </c>
      <c r="E442" s="20">
        <v>3</v>
      </c>
      <c r="F442" s="80">
        <v>60.06</v>
      </c>
      <c r="G442" s="80">
        <v>26.917000000000002</v>
      </c>
      <c r="H442" s="66" t="str">
        <f>IF(B442="","",VLOOKUP(B442,[1]BASEEMPRESA!$A$2:$AAA$11936,2))</f>
        <v>EMERSON LUIS MORO</v>
      </c>
      <c r="I442" s="20" t="str">
        <f t="shared" si="6"/>
        <v>abr</v>
      </c>
    </row>
    <row r="443" spans="1:9" x14ac:dyDescent="0.25">
      <c r="A443" s="7">
        <v>46137</v>
      </c>
      <c r="B443" s="20">
        <v>7038</v>
      </c>
      <c r="C443" s="20" t="s">
        <v>420</v>
      </c>
      <c r="D443" s="80">
        <v>60.82</v>
      </c>
      <c r="E443" s="20">
        <v>1</v>
      </c>
      <c r="F443" s="80">
        <v>60.82</v>
      </c>
      <c r="G443" s="80">
        <v>58</v>
      </c>
      <c r="H443" s="66" t="str">
        <f>IF(B443="","",VLOOKUP(B443,[1]BASEEMPRESA!$A$2:$AAA$11936,2))</f>
        <v>JERE SERVICOS DE TRANSPORTE E LOCACAO LTDA</v>
      </c>
      <c r="I443" s="20" t="str">
        <f t="shared" si="6"/>
        <v>abr</v>
      </c>
    </row>
    <row r="444" spans="1:9" x14ac:dyDescent="0.25">
      <c r="A444" s="7">
        <v>46137</v>
      </c>
      <c r="B444" s="20">
        <v>7041</v>
      </c>
      <c r="C444" s="20" t="s">
        <v>419</v>
      </c>
      <c r="D444" s="80">
        <v>123.14</v>
      </c>
      <c r="E444" s="20">
        <v>2</v>
      </c>
      <c r="F444" s="80">
        <v>61.57</v>
      </c>
      <c r="G444" s="80">
        <v>69.600999999999999</v>
      </c>
      <c r="H444" s="66" t="str">
        <f>IF(B444="","",VLOOKUP(B444,[1]BASEEMPRESA!$A$2:$AAA$11936,2))</f>
        <v>JERE SERVICOS DE TRANSPORTE E LOCACAO LTDA</v>
      </c>
      <c r="I444" s="20" t="str">
        <f t="shared" si="6"/>
        <v>abr</v>
      </c>
    </row>
    <row r="445" spans="1:9" x14ac:dyDescent="0.25">
      <c r="A445" s="7">
        <v>46137</v>
      </c>
      <c r="B445" s="20">
        <v>7042</v>
      </c>
      <c r="C445" s="20" t="s">
        <v>420</v>
      </c>
      <c r="D445" s="80">
        <v>182.18</v>
      </c>
      <c r="E445" s="20">
        <v>3</v>
      </c>
      <c r="F445" s="80">
        <v>60.726999999999997</v>
      </c>
      <c r="G445" s="80">
        <v>66.006</v>
      </c>
      <c r="H445" s="66" t="str">
        <f>IF(B445="","",VLOOKUP(B445,[1]BASEEMPRESA!$A$2:$AAA$11936,2))</f>
        <v>SERVICOS DE TRANSPORTES E LOCACAO VALE DO ITAUNAS LTDA</v>
      </c>
      <c r="I445" s="20" t="str">
        <f t="shared" si="6"/>
        <v>abr</v>
      </c>
    </row>
    <row r="446" spans="1:9" x14ac:dyDescent="0.25">
      <c r="A446" s="7">
        <v>46137</v>
      </c>
      <c r="B446" s="20">
        <v>7045</v>
      </c>
      <c r="C446" s="20" t="s">
        <v>421</v>
      </c>
      <c r="D446" s="80">
        <v>254.9</v>
      </c>
      <c r="E446" s="20">
        <v>4</v>
      </c>
      <c r="F446" s="80">
        <v>63.725000000000001</v>
      </c>
      <c r="G446" s="80">
        <v>28.222000000000001</v>
      </c>
      <c r="H446" s="66" t="str">
        <f>IF(B446="","",VLOOKUP(B446,[1]BASEEMPRESA!$A$2:$AAA$11936,2))</f>
        <v>REGINA M. DOS S. SILVA CARGAS</v>
      </c>
      <c r="I446" s="20" t="str">
        <f t="shared" si="6"/>
        <v>abr</v>
      </c>
    </row>
    <row r="447" spans="1:9" x14ac:dyDescent="0.25">
      <c r="A447" s="7">
        <v>46137</v>
      </c>
      <c r="B447" s="20">
        <v>7046</v>
      </c>
      <c r="C447" s="20" t="s">
        <v>419</v>
      </c>
      <c r="D447" s="80">
        <v>187</v>
      </c>
      <c r="E447" s="20">
        <v>3</v>
      </c>
      <c r="F447" s="80">
        <v>62.332999999999998</v>
      </c>
      <c r="G447" s="80">
        <v>75.082999999999998</v>
      </c>
      <c r="H447" s="66" t="str">
        <f>IF(B447="","",VLOOKUP(B447,[1]BASEEMPRESA!$A$2:$AAA$11936,2))</f>
        <v>J.S. LEONIDIO</v>
      </c>
      <c r="I447" s="20" t="str">
        <f t="shared" si="6"/>
        <v>abr</v>
      </c>
    </row>
    <row r="448" spans="1:9" x14ac:dyDescent="0.25">
      <c r="A448" s="7">
        <v>46137</v>
      </c>
      <c r="B448" s="20">
        <v>7047</v>
      </c>
      <c r="C448" s="20" t="s">
        <v>419</v>
      </c>
      <c r="D448" s="80">
        <v>237.28</v>
      </c>
      <c r="E448" s="20">
        <v>4</v>
      </c>
      <c r="F448" s="80">
        <v>59.32</v>
      </c>
      <c r="G448" s="80">
        <v>32.697000000000003</v>
      </c>
      <c r="H448" s="66" t="str">
        <f>IF(B448="","",VLOOKUP(B448,[1]BASEEMPRESA!$A$2:$AAA$11936,2))</f>
        <v>BAYER LOGISTICA E TRANSPORTES LTDA</v>
      </c>
      <c r="I448" s="20" t="str">
        <f t="shared" si="6"/>
        <v>abr</v>
      </c>
    </row>
    <row r="449" spans="1:9" x14ac:dyDescent="0.25">
      <c r="A449" s="7">
        <v>46137</v>
      </c>
      <c r="B449" s="20">
        <v>7048</v>
      </c>
      <c r="C449" s="20" t="s">
        <v>419</v>
      </c>
      <c r="D449" s="80">
        <v>185.18</v>
      </c>
      <c r="E449" s="20">
        <v>3</v>
      </c>
      <c r="F449" s="80">
        <v>61.726999999999997</v>
      </c>
      <c r="G449" s="80">
        <v>44.152999999999999</v>
      </c>
      <c r="H449" s="66" t="str">
        <f>IF(B449="","",VLOOKUP(B449,[1]BASEEMPRESA!$A$2:$AAA$11936,2))</f>
        <v>SERVICOS DE TRANSPORTES E LOCACAO VALE DO ITAUNAS LTDA</v>
      </c>
      <c r="I449" s="20" t="str">
        <f t="shared" si="6"/>
        <v>abr</v>
      </c>
    </row>
    <row r="450" spans="1:9" x14ac:dyDescent="0.25">
      <c r="A450" s="7">
        <v>46137</v>
      </c>
      <c r="B450" s="20">
        <v>7050</v>
      </c>
      <c r="C450" s="20" t="s">
        <v>419</v>
      </c>
      <c r="D450" s="80">
        <v>185.32</v>
      </c>
      <c r="E450" s="20">
        <v>3</v>
      </c>
      <c r="F450" s="80">
        <v>61.773000000000003</v>
      </c>
      <c r="G450" s="80">
        <v>26.968</v>
      </c>
      <c r="H450" s="66" t="str">
        <f>IF(B450="","",VLOOKUP(B450,[1]BASEEMPRESA!$A$2:$AAA$11936,2))</f>
        <v>ESTEL SERVICOS DE TRANSPORTES E LOCACAO LTDA</v>
      </c>
      <c r="I450" s="20" t="str">
        <f t="shared" si="6"/>
        <v>abr</v>
      </c>
    </row>
    <row r="451" spans="1:9" x14ac:dyDescent="0.25">
      <c r="A451" s="7">
        <v>46137</v>
      </c>
      <c r="B451" s="20">
        <v>7052</v>
      </c>
      <c r="C451" s="20" t="s">
        <v>420</v>
      </c>
      <c r="D451" s="80">
        <v>63.3</v>
      </c>
      <c r="E451" s="20">
        <v>1</v>
      </c>
      <c r="F451" s="80">
        <v>63.3</v>
      </c>
      <c r="G451" s="80">
        <v>35</v>
      </c>
      <c r="H451" s="66" t="str">
        <f>IF(B451="","",VLOOKUP(B451,[1]BASEEMPRESA!$A$2:$AAA$11936,2))</f>
        <v>JERE SERVICOS DE TRANSPORTE E LOCACAO LTDA</v>
      </c>
      <c r="I451" s="20" t="str">
        <f t="shared" ref="I451:I514" si="7">TEXT(A451,"mmm")</f>
        <v>abr</v>
      </c>
    </row>
    <row r="452" spans="1:9" x14ac:dyDescent="0.25">
      <c r="A452" s="7">
        <v>46137</v>
      </c>
      <c r="B452" s="20">
        <v>7053</v>
      </c>
      <c r="C452" s="20" t="s">
        <v>420</v>
      </c>
      <c r="D452" s="80">
        <v>121.66</v>
      </c>
      <c r="E452" s="20">
        <v>2</v>
      </c>
      <c r="F452" s="80">
        <v>60.83</v>
      </c>
      <c r="G452" s="80">
        <v>62.457000000000001</v>
      </c>
      <c r="H452" s="66" t="str">
        <f>IF(B452="","",VLOOKUP(B452,[1]BASEEMPRESA!$A$2:$AAA$11936,2))</f>
        <v>TAVARES E MORAES TRANSPORTES LTDA</v>
      </c>
      <c r="I452" s="20" t="str">
        <f t="shared" si="7"/>
        <v>abr</v>
      </c>
    </row>
    <row r="453" spans="1:9" x14ac:dyDescent="0.25">
      <c r="A453" s="7">
        <v>46137</v>
      </c>
      <c r="B453" s="20">
        <v>7054</v>
      </c>
      <c r="C453" s="20" t="s">
        <v>419</v>
      </c>
      <c r="D453" s="80">
        <v>65.88</v>
      </c>
      <c r="E453" s="20">
        <v>1</v>
      </c>
      <c r="F453" s="80">
        <v>65.88</v>
      </c>
      <c r="G453" s="80">
        <v>10</v>
      </c>
      <c r="H453" s="66" t="str">
        <f>IF(B453="","",VLOOKUP(B453,[1]BASEEMPRESA!$A$2:$AAA$11936,2))</f>
        <v>TAVARES E MORAES TRANSPORTES LTDA</v>
      </c>
      <c r="I453" s="20" t="str">
        <f t="shared" si="7"/>
        <v>abr</v>
      </c>
    </row>
    <row r="454" spans="1:9" x14ac:dyDescent="0.25">
      <c r="A454" s="7">
        <v>46137</v>
      </c>
      <c r="B454" s="20">
        <v>7059</v>
      </c>
      <c r="C454" s="20" t="s">
        <v>419</v>
      </c>
      <c r="D454" s="80">
        <v>246.02</v>
      </c>
      <c r="E454" s="20">
        <v>4</v>
      </c>
      <c r="F454" s="80">
        <v>61.505000000000003</v>
      </c>
      <c r="G454" s="80">
        <v>16.619</v>
      </c>
      <c r="H454" s="66" t="str">
        <f>IF(B454="","",VLOOKUP(B454,[1]BASEEMPRESA!$A$2:$AAA$11936,2))</f>
        <v>BAYER LOGISTICA E TRANSPORTES LTDA</v>
      </c>
      <c r="I454" s="20" t="str">
        <f t="shared" si="7"/>
        <v>abr</v>
      </c>
    </row>
    <row r="455" spans="1:9" x14ac:dyDescent="0.25">
      <c r="A455" s="7">
        <v>46137</v>
      </c>
      <c r="B455" s="20">
        <v>7188</v>
      </c>
      <c r="C455" s="20" t="s">
        <v>419</v>
      </c>
      <c r="D455" s="80">
        <v>167.16</v>
      </c>
      <c r="E455" s="20">
        <v>3</v>
      </c>
      <c r="F455" s="80">
        <v>55.72</v>
      </c>
      <c r="G455" s="80">
        <v>44.658999999999999</v>
      </c>
      <c r="H455" s="66" t="str">
        <f>IF(B455="","",VLOOKUP(B455,[1]BASEEMPRESA!$A$2:$AAA$11936,2))</f>
        <v>C C GOMES TRANSPORTES</v>
      </c>
      <c r="I455" s="20" t="str">
        <f t="shared" si="7"/>
        <v>abr</v>
      </c>
    </row>
    <row r="456" spans="1:9" x14ac:dyDescent="0.25">
      <c r="A456" s="7">
        <v>46137</v>
      </c>
      <c r="B456" s="20">
        <v>7207</v>
      </c>
      <c r="C456" s="20" t="s">
        <v>420</v>
      </c>
      <c r="D456" s="80">
        <v>139.04</v>
      </c>
      <c r="E456" s="20">
        <v>2</v>
      </c>
      <c r="F456" s="80">
        <v>69.52</v>
      </c>
      <c r="G456" s="80">
        <v>49.88</v>
      </c>
      <c r="H456" s="66" t="str">
        <f>IF(B456="","",VLOOKUP(B456,[1]BASEEMPRESA!$A$2:$AAA$11936,2))</f>
        <v>TAVARES E MORAES TRANSPORTES LTDA</v>
      </c>
      <c r="I456" s="20" t="str">
        <f t="shared" si="7"/>
        <v>abr</v>
      </c>
    </row>
    <row r="457" spans="1:9" x14ac:dyDescent="0.25">
      <c r="A457" s="7">
        <v>46137</v>
      </c>
      <c r="B457" s="20">
        <v>7208</v>
      </c>
      <c r="C457" s="20" t="s">
        <v>420</v>
      </c>
      <c r="D457" s="80">
        <v>270</v>
      </c>
      <c r="E457" s="20">
        <v>4</v>
      </c>
      <c r="F457" s="80">
        <v>67.5</v>
      </c>
      <c r="G457" s="80">
        <v>12.545999999999999</v>
      </c>
      <c r="H457" s="66" t="str">
        <f>IF(B457="","",VLOOKUP(B457,[1]BASEEMPRESA!$A$2:$AAA$11936,2))</f>
        <v>TAVARES E MORAES TRANSPORTES LTDA</v>
      </c>
      <c r="I457" s="20" t="str">
        <f t="shared" si="7"/>
        <v>abr</v>
      </c>
    </row>
    <row r="458" spans="1:9" x14ac:dyDescent="0.25">
      <c r="A458" s="7">
        <v>46137</v>
      </c>
      <c r="B458" s="20">
        <v>7220</v>
      </c>
      <c r="C458" s="20" t="s">
        <v>421</v>
      </c>
      <c r="D458" s="80">
        <v>184.92</v>
      </c>
      <c r="E458" s="20">
        <v>3</v>
      </c>
      <c r="F458" s="80">
        <v>61.64</v>
      </c>
      <c r="G458" s="80">
        <v>40.701999999999998</v>
      </c>
      <c r="H458" s="66" t="str">
        <f>IF(B458="","",VLOOKUP(B458,[1]BASEEMPRESA!$A$2:$AAA$11936,2))</f>
        <v>DOS SANTOS PASSOS TRANSPORTES LTDA</v>
      </c>
      <c r="I458" s="20" t="str">
        <f t="shared" si="7"/>
        <v>abr</v>
      </c>
    </row>
    <row r="459" spans="1:9" x14ac:dyDescent="0.25">
      <c r="A459" s="7">
        <v>46137</v>
      </c>
      <c r="B459" s="20">
        <v>7221</v>
      </c>
      <c r="C459" s="20" t="s">
        <v>420</v>
      </c>
      <c r="D459" s="80">
        <v>190.9</v>
      </c>
      <c r="E459" s="20">
        <v>3</v>
      </c>
      <c r="F459" s="80">
        <v>63.633000000000003</v>
      </c>
      <c r="G459" s="80">
        <v>42.716000000000001</v>
      </c>
      <c r="H459" s="66" t="str">
        <f>IF(B459="","",VLOOKUP(B459,[1]BASEEMPRESA!$A$2:$AAA$11936,2))</f>
        <v>BAYER LOGISTICA E TRANSPORTES LTDA</v>
      </c>
      <c r="I459" s="20" t="str">
        <f t="shared" si="7"/>
        <v>abr</v>
      </c>
    </row>
    <row r="460" spans="1:9" x14ac:dyDescent="0.25">
      <c r="A460" s="7">
        <v>46137</v>
      </c>
      <c r="B460" s="20">
        <v>7224</v>
      </c>
      <c r="C460" s="20" t="s">
        <v>419</v>
      </c>
      <c r="D460" s="80">
        <v>243.7</v>
      </c>
      <c r="E460" s="20">
        <v>4</v>
      </c>
      <c r="F460" s="80">
        <v>60.924999999999997</v>
      </c>
      <c r="G460" s="80">
        <v>45.615000000000002</v>
      </c>
      <c r="H460" s="66" t="str">
        <f>IF(B460="","",VLOOKUP(B460,[1]BASEEMPRESA!$A$2:$AAA$11936,2))</f>
        <v>EMERSON LUIS MORO</v>
      </c>
      <c r="I460" s="20" t="str">
        <f t="shared" si="7"/>
        <v>abr</v>
      </c>
    </row>
    <row r="461" spans="1:9" x14ac:dyDescent="0.25">
      <c r="A461" s="7">
        <v>46137</v>
      </c>
      <c r="B461" s="20">
        <v>7228</v>
      </c>
      <c r="C461" s="20" t="s">
        <v>419</v>
      </c>
      <c r="D461" s="80">
        <v>182.28</v>
      </c>
      <c r="E461" s="20">
        <v>3</v>
      </c>
      <c r="F461" s="80">
        <v>60.76</v>
      </c>
      <c r="G461" s="80">
        <v>73.863</v>
      </c>
      <c r="H461" s="66" t="str">
        <f>IF(B461="","",VLOOKUP(B461,[1]BASEEMPRESA!$A$2:$AAA$11936,2))</f>
        <v>MVS TRANSPORTE LTDA</v>
      </c>
      <c r="I461" s="20" t="str">
        <f t="shared" si="7"/>
        <v>abr</v>
      </c>
    </row>
    <row r="462" spans="1:9" x14ac:dyDescent="0.25">
      <c r="A462" s="7">
        <v>46137</v>
      </c>
      <c r="B462" s="20">
        <v>7234</v>
      </c>
      <c r="C462" s="20" t="s">
        <v>419</v>
      </c>
      <c r="D462" s="80">
        <v>293.58</v>
      </c>
      <c r="E462" s="20">
        <v>5</v>
      </c>
      <c r="F462" s="80">
        <v>58.716000000000001</v>
      </c>
      <c r="G462" s="80">
        <v>19.440999999999999</v>
      </c>
      <c r="H462" s="66" t="str">
        <f>IF(B462="","",VLOOKUP(B462,[1]BASEEMPRESA!$A$2:$AAA$11936,2))</f>
        <v>TRANSPORTES M &amp; J LTDA</v>
      </c>
      <c r="I462" s="20" t="str">
        <f t="shared" si="7"/>
        <v>abr</v>
      </c>
    </row>
    <row r="463" spans="1:9" x14ac:dyDescent="0.25">
      <c r="A463" s="7">
        <v>46137</v>
      </c>
      <c r="B463" s="20">
        <v>7238</v>
      </c>
      <c r="C463" s="20" t="s">
        <v>421</v>
      </c>
      <c r="D463" s="80">
        <v>123.86</v>
      </c>
      <c r="E463" s="20">
        <v>2</v>
      </c>
      <c r="F463" s="80">
        <v>61.93</v>
      </c>
      <c r="G463" s="80">
        <v>61.267000000000003</v>
      </c>
      <c r="H463" s="66" t="str">
        <f>IF(B463="","",VLOOKUP(B463,[1]BASEEMPRESA!$A$2:$AAA$11936,2))</f>
        <v>R S SANTOS TRANSPORTES LTDA</v>
      </c>
      <c r="I463" s="20" t="str">
        <f t="shared" si="7"/>
        <v>abr</v>
      </c>
    </row>
    <row r="464" spans="1:9" x14ac:dyDescent="0.25">
      <c r="A464" s="7">
        <v>46137</v>
      </c>
      <c r="B464" s="20">
        <v>7257</v>
      </c>
      <c r="C464" s="20" t="s">
        <v>420</v>
      </c>
      <c r="D464" s="80">
        <v>187.08</v>
      </c>
      <c r="E464" s="20">
        <v>3</v>
      </c>
      <c r="F464" s="80">
        <v>62.36</v>
      </c>
      <c r="G464" s="80">
        <v>45.86</v>
      </c>
      <c r="H464" s="66" t="str">
        <f>IF(B464="","",VLOOKUP(B464,[1]BASEEMPRESA!$A$2:$AAA$11936,2))</f>
        <v>EMERSON LUIS MORO</v>
      </c>
      <c r="I464" s="20" t="str">
        <f t="shared" si="7"/>
        <v>abr</v>
      </c>
    </row>
    <row r="465" spans="1:9" x14ac:dyDescent="0.25">
      <c r="A465" s="7">
        <v>46137</v>
      </c>
      <c r="B465" s="20">
        <v>7260</v>
      </c>
      <c r="C465" s="20" t="s">
        <v>420</v>
      </c>
      <c r="D465" s="80">
        <v>232.28</v>
      </c>
      <c r="E465" s="20">
        <v>4</v>
      </c>
      <c r="F465" s="80">
        <v>58.07</v>
      </c>
      <c r="G465" s="80">
        <v>32.015999999999998</v>
      </c>
      <c r="H465" s="66" t="str">
        <f>IF(B465="","",VLOOKUP(B465,[1]BASEEMPRESA!$A$2:$AAA$11936,2))</f>
        <v>E L DE OLIVEIRA JUNIOR EDIMAR TRANSPORTES</v>
      </c>
      <c r="I465" s="20" t="str">
        <f t="shared" si="7"/>
        <v>abr</v>
      </c>
    </row>
    <row r="466" spans="1:9" x14ac:dyDescent="0.25">
      <c r="A466" s="7">
        <v>46137</v>
      </c>
      <c r="B466" s="20">
        <v>7263</v>
      </c>
      <c r="C466" s="20" t="s">
        <v>419</v>
      </c>
      <c r="D466" s="80">
        <v>128</v>
      </c>
      <c r="E466" s="20">
        <v>2</v>
      </c>
      <c r="F466" s="80">
        <v>64</v>
      </c>
      <c r="G466" s="80">
        <v>70.938000000000002</v>
      </c>
      <c r="H466" s="66" t="str">
        <f>IF(B466="","",VLOOKUP(B466,[1]BASEEMPRESA!$A$2:$AAA$11936,2))</f>
        <v>ESTEL SERVICOS DE TRANSPORTES E LOCACAO LTDA</v>
      </c>
      <c r="I466" s="20" t="str">
        <f t="shared" si="7"/>
        <v>abr</v>
      </c>
    </row>
    <row r="467" spans="1:9" x14ac:dyDescent="0.25">
      <c r="A467" s="7">
        <v>46137</v>
      </c>
      <c r="B467" s="20">
        <v>7264</v>
      </c>
      <c r="C467" s="20" t="s">
        <v>419</v>
      </c>
      <c r="D467" s="80">
        <v>131.5</v>
      </c>
      <c r="E467" s="20">
        <v>2</v>
      </c>
      <c r="F467" s="80">
        <v>65.75</v>
      </c>
      <c r="G467" s="80">
        <v>25.526</v>
      </c>
      <c r="H467" s="66" t="str">
        <f>IF(B467="","",VLOOKUP(B467,[1]BASEEMPRESA!$A$2:$AAA$11936,2))</f>
        <v>W &amp; E SERVICOS DE TRANSPORTE LTDA</v>
      </c>
      <c r="I467" s="20" t="str">
        <f t="shared" si="7"/>
        <v>abr</v>
      </c>
    </row>
    <row r="468" spans="1:9" x14ac:dyDescent="0.25">
      <c r="A468" s="7">
        <v>46137</v>
      </c>
      <c r="B468" s="20">
        <v>7278</v>
      </c>
      <c r="C468" s="20" t="s">
        <v>419</v>
      </c>
      <c r="D468" s="80">
        <v>184.24</v>
      </c>
      <c r="E468" s="20">
        <v>3</v>
      </c>
      <c r="F468" s="80">
        <v>61.412999999999997</v>
      </c>
      <c r="G468" s="80">
        <v>49.905999999999999</v>
      </c>
      <c r="H468" s="66" t="str">
        <f>IF(B468="","",VLOOKUP(B468,[1]BASEEMPRESA!$A$2:$AAA$11936,2))</f>
        <v>LOPES TRANSPORTES LTDA</v>
      </c>
      <c r="I468" s="20" t="str">
        <f t="shared" si="7"/>
        <v>abr</v>
      </c>
    </row>
    <row r="469" spans="1:9" x14ac:dyDescent="0.25">
      <c r="A469" s="7">
        <v>46137</v>
      </c>
      <c r="B469" s="20">
        <v>7279</v>
      </c>
      <c r="C469" s="20" t="s">
        <v>420</v>
      </c>
      <c r="D469" s="80">
        <v>249.2</v>
      </c>
      <c r="E469" s="20">
        <v>4</v>
      </c>
      <c r="F469" s="80">
        <v>62.3</v>
      </c>
      <c r="G469" s="80">
        <v>25.372</v>
      </c>
      <c r="H469" s="66" t="str">
        <f>IF(B469="","",VLOOKUP(B469,[1]BASEEMPRESA!$A$2:$AAA$11936,2))</f>
        <v>CVL TRANSPORTES LTDA</v>
      </c>
      <c r="I469" s="20" t="str">
        <f t="shared" si="7"/>
        <v>abr</v>
      </c>
    </row>
    <row r="470" spans="1:9" x14ac:dyDescent="0.25">
      <c r="A470" s="7">
        <v>46137</v>
      </c>
      <c r="B470" s="20">
        <v>7282</v>
      </c>
      <c r="C470" s="20" t="s">
        <v>419</v>
      </c>
      <c r="D470" s="80">
        <v>174</v>
      </c>
      <c r="E470" s="20">
        <v>3</v>
      </c>
      <c r="F470" s="80">
        <v>58</v>
      </c>
      <c r="G470" s="80">
        <v>23.963000000000001</v>
      </c>
      <c r="H470" s="66" t="str">
        <f>IF(B470="","",VLOOKUP(B470,[1]BASEEMPRESA!$A$2:$AAA$11936,2))</f>
        <v>EMERSON LUIS MORO</v>
      </c>
      <c r="I470" s="20" t="str">
        <f t="shared" si="7"/>
        <v>abr</v>
      </c>
    </row>
    <row r="471" spans="1:9" x14ac:dyDescent="0.25">
      <c r="A471" s="7">
        <v>46137</v>
      </c>
      <c r="B471" s="20">
        <v>7289</v>
      </c>
      <c r="C471" s="20" t="s">
        <v>419</v>
      </c>
      <c r="D471" s="80">
        <v>254.1</v>
      </c>
      <c r="E471" s="20">
        <v>4</v>
      </c>
      <c r="F471" s="80">
        <v>63.524999999999999</v>
      </c>
      <c r="G471" s="80">
        <v>18.489999999999998</v>
      </c>
      <c r="H471" s="66" t="str">
        <f>IF(B471="","",VLOOKUP(B471,[1]BASEEMPRESA!$A$2:$AAA$11936,2))</f>
        <v>TAVARES E MORAES TRANSPORTES LTDA</v>
      </c>
      <c r="I471" s="20" t="str">
        <f t="shared" si="7"/>
        <v>abr</v>
      </c>
    </row>
    <row r="472" spans="1:9" x14ac:dyDescent="0.25">
      <c r="A472" s="7">
        <v>46137</v>
      </c>
      <c r="B472" s="20">
        <v>7292</v>
      </c>
      <c r="C472" s="20" t="s">
        <v>419</v>
      </c>
      <c r="D472" s="80">
        <v>133.26</v>
      </c>
      <c r="E472" s="20">
        <v>2</v>
      </c>
      <c r="F472" s="80">
        <v>66.63</v>
      </c>
      <c r="G472" s="80">
        <v>10</v>
      </c>
      <c r="H472" s="66" t="str">
        <f>IF(B472="","",VLOOKUP(B472,[1]BASEEMPRESA!$A$2:$AAA$11936,2))</f>
        <v>ESTEL SERVICOS DE TRANSPORTES E LOCACAO LTDA</v>
      </c>
      <c r="I472" s="20" t="str">
        <f t="shared" si="7"/>
        <v>abr</v>
      </c>
    </row>
    <row r="473" spans="1:9" x14ac:dyDescent="0.25">
      <c r="A473" s="7">
        <v>46137</v>
      </c>
      <c r="B473" s="20">
        <v>7299</v>
      </c>
      <c r="C473" s="20" t="s">
        <v>419</v>
      </c>
      <c r="D473" s="80">
        <v>238.26</v>
      </c>
      <c r="E473" s="20">
        <v>4</v>
      </c>
      <c r="F473" s="80">
        <v>59.564999999999998</v>
      </c>
      <c r="G473" s="80">
        <v>17.582999999999998</v>
      </c>
      <c r="H473" s="66" t="str">
        <f>IF(B473="","",VLOOKUP(B473,[1]BASEEMPRESA!$A$2:$AAA$11936,2))</f>
        <v>JERE SERVICOS DE TRANSPORTE E LOCACAO LTDA</v>
      </c>
      <c r="I473" s="20" t="str">
        <f t="shared" si="7"/>
        <v>abr</v>
      </c>
    </row>
    <row r="474" spans="1:9" x14ac:dyDescent="0.25">
      <c r="A474" s="7">
        <v>46137</v>
      </c>
      <c r="B474" s="20">
        <v>7301</v>
      </c>
      <c r="C474" s="20" t="s">
        <v>419</v>
      </c>
      <c r="D474" s="80">
        <v>251.8</v>
      </c>
      <c r="E474" s="20">
        <v>4</v>
      </c>
      <c r="F474" s="80">
        <v>62.95</v>
      </c>
      <c r="G474" s="80">
        <v>35.343000000000004</v>
      </c>
      <c r="H474" s="66" t="str">
        <f>IF(B474="","",VLOOKUP(B474,[1]BASEEMPRESA!$A$2:$AAA$11936,2))</f>
        <v>SERVICOS DE TRANSPORTES E LOCACAO VALE DO ITAUNAS LTDA</v>
      </c>
      <c r="I474" s="20" t="str">
        <f t="shared" si="7"/>
        <v>abr</v>
      </c>
    </row>
    <row r="475" spans="1:9" x14ac:dyDescent="0.25">
      <c r="A475" s="7">
        <v>46137</v>
      </c>
      <c r="B475" s="20">
        <v>7304</v>
      </c>
      <c r="C475" s="20" t="s">
        <v>419</v>
      </c>
      <c r="D475" s="80">
        <v>190.24</v>
      </c>
      <c r="E475" s="20">
        <v>3</v>
      </c>
      <c r="F475" s="80">
        <v>63.412999999999997</v>
      </c>
      <c r="G475" s="80">
        <v>58</v>
      </c>
      <c r="H475" s="66" t="str">
        <f>IF(B475="","",VLOOKUP(B475,[1]BASEEMPRESA!$A$2:$AAA$11936,2))</f>
        <v>SERVICOS DE TRANSPORTES E LOCACAO VALE DO ITAUNAS LTDA</v>
      </c>
      <c r="I475" s="20" t="str">
        <f t="shared" si="7"/>
        <v>abr</v>
      </c>
    </row>
    <row r="476" spans="1:9" x14ac:dyDescent="0.25">
      <c r="A476" s="7">
        <v>46137</v>
      </c>
      <c r="B476" s="20">
        <v>7307</v>
      </c>
      <c r="C476" s="20" t="s">
        <v>419</v>
      </c>
      <c r="D476" s="80">
        <v>114.96</v>
      </c>
      <c r="E476" s="20">
        <v>2</v>
      </c>
      <c r="F476" s="80">
        <v>57.48</v>
      </c>
      <c r="G476" s="80">
        <v>33.531999999999996</v>
      </c>
      <c r="H476" s="66" t="str">
        <f>IF(B476="","",VLOOKUP(B476,[1]BASEEMPRESA!$A$2:$AAA$11936,2))</f>
        <v>SC MANUTENCOES LTDA</v>
      </c>
      <c r="I476" s="20" t="str">
        <f t="shared" si="7"/>
        <v>abr</v>
      </c>
    </row>
    <row r="477" spans="1:9" x14ac:dyDescent="0.25">
      <c r="A477" s="7">
        <v>46137</v>
      </c>
      <c r="B477" s="20">
        <v>7308</v>
      </c>
      <c r="C477" s="20" t="s">
        <v>419</v>
      </c>
      <c r="D477" s="80">
        <v>66.64</v>
      </c>
      <c r="E477" s="20">
        <v>1</v>
      </c>
      <c r="F477" s="80">
        <v>66.64</v>
      </c>
      <c r="G477" s="80">
        <v>10</v>
      </c>
      <c r="H477" s="66" t="str">
        <f>IF(B477="","",VLOOKUP(B477,[1]BASEEMPRESA!$A$2:$AAA$11936,2))</f>
        <v>SANTOS &amp; SILVA TRANSPORTES RODOVIARIOS LTDA</v>
      </c>
      <c r="I477" s="20" t="str">
        <f t="shared" si="7"/>
        <v>abr</v>
      </c>
    </row>
    <row r="478" spans="1:9" x14ac:dyDescent="0.25">
      <c r="A478" s="7">
        <v>46137</v>
      </c>
      <c r="B478" s="20">
        <v>7334</v>
      </c>
      <c r="C478" s="20" t="s">
        <v>421</v>
      </c>
      <c r="D478" s="80">
        <v>186.04</v>
      </c>
      <c r="E478" s="20">
        <v>3</v>
      </c>
      <c r="F478" s="80">
        <v>62.012999999999998</v>
      </c>
      <c r="G478" s="80">
        <v>34.887999999999998</v>
      </c>
      <c r="H478" s="66" t="str">
        <f>IF(B478="","",VLOOKUP(B478,[1]BASEEMPRESA!$A$2:$AAA$11936,2))</f>
        <v>ROCHA TRANSPORTES DE MUCURI LTDA</v>
      </c>
      <c r="I478" s="20" t="str">
        <f t="shared" si="7"/>
        <v>abr</v>
      </c>
    </row>
    <row r="479" spans="1:9" x14ac:dyDescent="0.25">
      <c r="A479" s="7">
        <v>46137</v>
      </c>
      <c r="B479" s="20">
        <v>7337</v>
      </c>
      <c r="C479" s="20" t="s">
        <v>419</v>
      </c>
      <c r="D479" s="80">
        <v>193.66</v>
      </c>
      <c r="E479" s="20">
        <v>3</v>
      </c>
      <c r="F479" s="80">
        <v>64.552999999999997</v>
      </c>
      <c r="G479" s="80">
        <v>37.042000000000002</v>
      </c>
      <c r="H479" s="66" t="str">
        <f>IF(B479="","",VLOOKUP(B479,[1]BASEEMPRESA!$A$2:$AAA$11936,2))</f>
        <v>REGINA M. DOS S. SILVA CARGAS</v>
      </c>
      <c r="I479" s="20" t="str">
        <f t="shared" si="7"/>
        <v>abr</v>
      </c>
    </row>
    <row r="480" spans="1:9" x14ac:dyDescent="0.25">
      <c r="A480" s="7">
        <v>46137</v>
      </c>
      <c r="B480" s="20">
        <v>7343</v>
      </c>
      <c r="C480" s="20" t="s">
        <v>421</v>
      </c>
      <c r="D480" s="80">
        <v>107.46</v>
      </c>
      <c r="E480" s="20">
        <v>4</v>
      </c>
      <c r="F480" s="80">
        <v>26.864999999999998</v>
      </c>
      <c r="G480" s="80">
        <v>3</v>
      </c>
      <c r="H480" s="66" t="str">
        <f>IF(B480="","",VLOOKUP(B480,[1]BASEEMPRESA!$A$2:$AAA$11936,2))</f>
        <v>E L DE OLIVEIRA JUNIOR EDIMAR TRANSPORTES</v>
      </c>
      <c r="I480" s="20" t="str">
        <f t="shared" si="7"/>
        <v>abr</v>
      </c>
    </row>
    <row r="481" spans="1:9" x14ac:dyDescent="0.25">
      <c r="A481" s="7">
        <v>46137</v>
      </c>
      <c r="B481" s="20">
        <v>7347</v>
      </c>
      <c r="C481" s="20" t="s">
        <v>420</v>
      </c>
      <c r="D481" s="80">
        <v>133.41999999999999</v>
      </c>
      <c r="E481" s="20">
        <v>2</v>
      </c>
      <c r="F481" s="80">
        <v>66.709999999999994</v>
      </c>
      <c r="G481" s="80">
        <v>12.829000000000001</v>
      </c>
      <c r="H481" s="66" t="str">
        <f>IF(B481="","",VLOOKUP(B481,[1]BASEEMPRESA!$A$2:$AAA$11936,2))</f>
        <v>TRANSPORTADORA GLOBAL LOGISTICA LTDA</v>
      </c>
      <c r="I481" s="20" t="str">
        <f t="shared" si="7"/>
        <v>abr</v>
      </c>
    </row>
    <row r="482" spans="1:9" x14ac:dyDescent="0.25">
      <c r="A482" s="7">
        <v>46137</v>
      </c>
      <c r="B482" s="20">
        <v>7352</v>
      </c>
      <c r="C482" s="20" t="s">
        <v>421</v>
      </c>
      <c r="D482" s="80">
        <v>165.1</v>
      </c>
      <c r="E482" s="20">
        <v>3</v>
      </c>
      <c r="F482" s="80">
        <v>55.033000000000001</v>
      </c>
      <c r="G482" s="80">
        <v>60.168999999999997</v>
      </c>
      <c r="H482" s="66" t="str">
        <f>IF(B482="","",VLOOKUP(B482,[1]BASEEMPRESA!$A$2:$AAA$11936,2))</f>
        <v>WESLEI M DOS SANTOS</v>
      </c>
      <c r="I482" s="20" t="str">
        <f t="shared" si="7"/>
        <v>abr</v>
      </c>
    </row>
    <row r="483" spans="1:9" x14ac:dyDescent="0.25">
      <c r="A483" s="7">
        <v>46137</v>
      </c>
      <c r="B483" s="20">
        <v>7355</v>
      </c>
      <c r="C483" s="20" t="s">
        <v>419</v>
      </c>
      <c r="D483" s="80">
        <v>196.5</v>
      </c>
      <c r="E483" s="20">
        <v>3</v>
      </c>
      <c r="F483" s="80">
        <v>65.5</v>
      </c>
      <c r="G483" s="80">
        <v>53.853000000000002</v>
      </c>
      <c r="H483" s="66" t="str">
        <f>IF(B483="","",VLOOKUP(B483,[1]BASEEMPRESA!$A$2:$AAA$11936,2))</f>
        <v>WESLEI M DOS SANTOS</v>
      </c>
      <c r="I483" s="20" t="str">
        <f t="shared" si="7"/>
        <v>abr</v>
      </c>
    </row>
    <row r="484" spans="1:9" x14ac:dyDescent="0.25">
      <c r="A484" s="7">
        <v>46137</v>
      </c>
      <c r="B484" s="20">
        <v>7367</v>
      </c>
      <c r="C484" s="20" t="s">
        <v>419</v>
      </c>
      <c r="D484" s="80">
        <v>232.22</v>
      </c>
      <c r="E484" s="20">
        <v>4</v>
      </c>
      <c r="F484" s="80">
        <v>58.055</v>
      </c>
      <c r="G484" s="80">
        <v>47.408000000000001</v>
      </c>
      <c r="H484" s="66" t="str">
        <f>IF(B484="","",VLOOKUP(B484,[1]BASEEMPRESA!$A$2:$AAA$11936,2))</f>
        <v>JOSE HELIO SILVA SANTOS</v>
      </c>
      <c r="I484" s="20" t="str">
        <f t="shared" si="7"/>
        <v>abr</v>
      </c>
    </row>
    <row r="485" spans="1:9" x14ac:dyDescent="0.25">
      <c r="A485" s="7">
        <v>46137</v>
      </c>
      <c r="B485" s="20">
        <v>7370</v>
      </c>
      <c r="C485" s="20" t="s">
        <v>419</v>
      </c>
      <c r="D485" s="80">
        <v>248.2</v>
      </c>
      <c r="E485" s="20">
        <v>4</v>
      </c>
      <c r="F485" s="80">
        <v>62.05</v>
      </c>
      <c r="G485" s="80">
        <v>11.135999999999999</v>
      </c>
      <c r="H485" s="66" t="str">
        <f>IF(B485="","",VLOOKUP(B485,[1]BASEEMPRESA!$A$2:$AAA$11936,2))</f>
        <v>JOSE HELIO SILVA SANTOS</v>
      </c>
      <c r="I485" s="20" t="str">
        <f t="shared" si="7"/>
        <v>abr</v>
      </c>
    </row>
    <row r="486" spans="1:9" x14ac:dyDescent="0.25">
      <c r="A486" s="7">
        <v>46137</v>
      </c>
      <c r="B486" s="20">
        <v>7373</v>
      </c>
      <c r="C486" s="20" t="s">
        <v>422</v>
      </c>
      <c r="D486" s="80">
        <v>169.08</v>
      </c>
      <c r="E486" s="20">
        <v>3</v>
      </c>
      <c r="F486" s="80">
        <v>56.36</v>
      </c>
      <c r="G486" s="80">
        <v>21.56</v>
      </c>
      <c r="H486" s="66" t="str">
        <f>IF(B486="","",VLOOKUP(B486,[1]BASEEMPRESA!$A$2:$AAA$11936,2))</f>
        <v>BARBOSA TRANSPORTES E LOGISTICA LTDA</v>
      </c>
      <c r="I486" s="20" t="str">
        <f t="shared" si="7"/>
        <v>abr</v>
      </c>
    </row>
    <row r="487" spans="1:9" x14ac:dyDescent="0.25">
      <c r="A487" s="7">
        <v>46137</v>
      </c>
      <c r="B487" s="20">
        <v>7381</v>
      </c>
      <c r="C487" s="20" t="s">
        <v>423</v>
      </c>
      <c r="D487" s="80">
        <v>180.72</v>
      </c>
      <c r="E487" s="20">
        <v>3</v>
      </c>
      <c r="F487" s="80">
        <v>60.24</v>
      </c>
      <c r="G487" s="80">
        <v>66.27</v>
      </c>
      <c r="H487" s="66" t="str">
        <f>IF(B487="","",VLOOKUP(B487,[1]BASEEMPRESA!$A$2:$AAA$11936,2))</f>
        <v>TRANSPORTE FUMACINHA LTDA</v>
      </c>
      <c r="I487" s="20" t="str">
        <f t="shared" si="7"/>
        <v>abr</v>
      </c>
    </row>
    <row r="488" spans="1:9" x14ac:dyDescent="0.25">
      <c r="A488" s="7">
        <v>46138</v>
      </c>
      <c r="B488" s="20">
        <v>2066</v>
      </c>
      <c r="C488" s="20" t="s">
        <v>418</v>
      </c>
      <c r="D488" s="80">
        <v>647.64</v>
      </c>
      <c r="E488" s="20">
        <v>11</v>
      </c>
      <c r="F488" s="80">
        <v>58.875999999999998</v>
      </c>
      <c r="G488" s="80">
        <v>1.859</v>
      </c>
      <c r="H488" s="66" t="str">
        <f>IF(B488="","",VLOOKUP(B488,[1]BASEEMPRESA!$A$2:$AAA$11936,2))</f>
        <v>NDB HOLDING AGRICOLA LTDA - MATRIZ</v>
      </c>
      <c r="I488" s="20" t="str">
        <f t="shared" si="7"/>
        <v>abr</v>
      </c>
    </row>
    <row r="489" spans="1:9" x14ac:dyDescent="0.25">
      <c r="A489" s="7">
        <v>46138</v>
      </c>
      <c r="B489" s="20">
        <v>2067</v>
      </c>
      <c r="C489" s="20" t="s">
        <v>418</v>
      </c>
      <c r="D489" s="80">
        <v>521.4</v>
      </c>
      <c r="E489" s="20">
        <v>9</v>
      </c>
      <c r="F489" s="80">
        <v>57.933</v>
      </c>
      <c r="G489" s="80">
        <v>1</v>
      </c>
      <c r="H489" s="66" t="str">
        <f>IF(B489="","",VLOOKUP(B489,[1]BASEEMPRESA!$A$2:$AAA$11936,2))</f>
        <v>NDB HOLDING AGRICOLA LTDA - MATRIZ</v>
      </c>
      <c r="I489" s="20" t="str">
        <f t="shared" si="7"/>
        <v>abr</v>
      </c>
    </row>
    <row r="490" spans="1:9" x14ac:dyDescent="0.25">
      <c r="A490" s="7">
        <v>46138</v>
      </c>
      <c r="B490" s="20">
        <v>2107</v>
      </c>
      <c r="C490" s="20" t="s">
        <v>418</v>
      </c>
      <c r="D490" s="80">
        <v>623.05999999999995</v>
      </c>
      <c r="E490" s="20">
        <v>11</v>
      </c>
      <c r="F490" s="80">
        <v>56.642000000000003</v>
      </c>
      <c r="G490" s="80">
        <v>1</v>
      </c>
      <c r="H490" s="66" t="str">
        <f>IF(B490="","",VLOOKUP(B490,[1]BASEEMPRESA!$A$2:$AAA$11936,2))</f>
        <v>NDB HOLDING AGRICOLA LTDA - MATRIZ</v>
      </c>
      <c r="I490" s="20" t="str">
        <f t="shared" si="7"/>
        <v>abr</v>
      </c>
    </row>
    <row r="491" spans="1:9" x14ac:dyDescent="0.25">
      <c r="A491" s="7">
        <v>46138</v>
      </c>
      <c r="B491" s="20">
        <v>2108</v>
      </c>
      <c r="C491" s="20" t="s">
        <v>418</v>
      </c>
      <c r="D491" s="80">
        <v>677.92</v>
      </c>
      <c r="E491" s="20">
        <v>12</v>
      </c>
      <c r="F491" s="80">
        <v>56.493000000000002</v>
      </c>
      <c r="G491" s="80">
        <v>1.089</v>
      </c>
      <c r="H491" s="66" t="str">
        <f>IF(B491="","",VLOOKUP(B491,[1]BASEEMPRESA!$A$2:$AAA$11936,2))</f>
        <v>NDB HOLDING AGRICOLA LTDA - MATRIZ</v>
      </c>
      <c r="I491" s="20" t="str">
        <f t="shared" si="7"/>
        <v>abr</v>
      </c>
    </row>
    <row r="492" spans="1:9" x14ac:dyDescent="0.25">
      <c r="A492" s="7">
        <v>46138</v>
      </c>
      <c r="B492" s="20">
        <v>7004</v>
      </c>
      <c r="C492" s="20" t="s">
        <v>419</v>
      </c>
      <c r="D492" s="80">
        <v>133.02000000000001</v>
      </c>
      <c r="E492" s="20">
        <v>2</v>
      </c>
      <c r="F492" s="80">
        <v>66.510000000000005</v>
      </c>
      <c r="G492" s="80">
        <v>83</v>
      </c>
      <c r="H492" s="66" t="str">
        <f>IF(B492="","",VLOOKUP(B492,[1]BASEEMPRESA!$A$2:$AAA$11936,2))</f>
        <v>EMERSON LUIS MORO</v>
      </c>
      <c r="I492" s="20" t="str">
        <f t="shared" si="7"/>
        <v>abr</v>
      </c>
    </row>
    <row r="493" spans="1:9" x14ac:dyDescent="0.25">
      <c r="A493" s="7">
        <v>46138</v>
      </c>
      <c r="B493" s="20">
        <v>7005</v>
      </c>
      <c r="C493" s="20" t="s">
        <v>419</v>
      </c>
      <c r="D493" s="80">
        <v>177.66</v>
      </c>
      <c r="E493" s="20">
        <v>3</v>
      </c>
      <c r="F493" s="80">
        <v>59.22</v>
      </c>
      <c r="G493" s="80">
        <v>37.036000000000001</v>
      </c>
      <c r="H493" s="66" t="str">
        <f>IF(B493="","",VLOOKUP(B493,[1]BASEEMPRESA!$A$2:$AAA$11936,2))</f>
        <v>RENE PINA DE ALMEIDA</v>
      </c>
      <c r="I493" s="20" t="str">
        <f t="shared" si="7"/>
        <v>abr</v>
      </c>
    </row>
    <row r="494" spans="1:9" x14ac:dyDescent="0.25">
      <c r="A494" s="7">
        <v>46138</v>
      </c>
      <c r="B494" s="20">
        <v>7006</v>
      </c>
      <c r="C494" s="20" t="s">
        <v>420</v>
      </c>
      <c r="D494" s="80">
        <v>124.98</v>
      </c>
      <c r="E494" s="20">
        <v>2</v>
      </c>
      <c r="F494" s="80">
        <v>62.49</v>
      </c>
      <c r="G494" s="80">
        <v>58</v>
      </c>
      <c r="H494" s="66" t="str">
        <f>IF(B494="","",VLOOKUP(B494,[1]BASEEMPRESA!$A$2:$AAA$11936,2))</f>
        <v>INAMARQUE SOUZA MACHADO</v>
      </c>
      <c r="I494" s="20" t="str">
        <f t="shared" si="7"/>
        <v>abr</v>
      </c>
    </row>
    <row r="495" spans="1:9" x14ac:dyDescent="0.25">
      <c r="A495" s="7">
        <v>46138</v>
      </c>
      <c r="B495" s="20">
        <v>7007</v>
      </c>
      <c r="C495" s="20" t="s">
        <v>420</v>
      </c>
      <c r="D495" s="80">
        <v>183.58</v>
      </c>
      <c r="E495" s="20">
        <v>3</v>
      </c>
      <c r="F495" s="80">
        <v>61.192999999999998</v>
      </c>
      <c r="G495" s="80">
        <v>51.414000000000001</v>
      </c>
      <c r="H495" s="66" t="str">
        <f>IF(B495="","",VLOOKUP(B495,[1]BASEEMPRESA!$A$2:$AAA$11936,2))</f>
        <v>MVS TRANSPORTE LTDA</v>
      </c>
      <c r="I495" s="20" t="str">
        <f t="shared" si="7"/>
        <v>abr</v>
      </c>
    </row>
    <row r="496" spans="1:9" x14ac:dyDescent="0.25">
      <c r="A496" s="7">
        <v>46138</v>
      </c>
      <c r="B496" s="20">
        <v>7008</v>
      </c>
      <c r="C496" s="20" t="s">
        <v>419</v>
      </c>
      <c r="D496" s="80">
        <v>243.4</v>
      </c>
      <c r="E496" s="20">
        <v>4</v>
      </c>
      <c r="F496" s="80">
        <v>60.85</v>
      </c>
      <c r="G496" s="80">
        <v>22.401</v>
      </c>
      <c r="H496" s="66" t="str">
        <f>IF(B496="","",VLOOKUP(B496,[1]BASEEMPRESA!$A$2:$AAA$11936,2))</f>
        <v>E L DE OLIVEIRA JUNIOR EDIMAR TRANSPORTES</v>
      </c>
      <c r="I496" s="20" t="str">
        <f t="shared" si="7"/>
        <v>abr</v>
      </c>
    </row>
    <row r="497" spans="1:9" x14ac:dyDescent="0.25">
      <c r="A497" s="7">
        <v>46138</v>
      </c>
      <c r="B497" s="20">
        <v>7010</v>
      </c>
      <c r="C497" s="20" t="s">
        <v>419</v>
      </c>
      <c r="D497" s="80">
        <v>68.94</v>
      </c>
      <c r="E497" s="20">
        <v>1</v>
      </c>
      <c r="F497" s="80">
        <v>68.94</v>
      </c>
      <c r="G497" s="80">
        <v>83</v>
      </c>
      <c r="H497" s="66" t="str">
        <f>IF(B497="","",VLOOKUP(B497,[1]BASEEMPRESA!$A$2:$AAA$11936,2))</f>
        <v>BAYER LOGISTICA E TRANSPORTES LTDA</v>
      </c>
      <c r="I497" s="20" t="str">
        <f t="shared" si="7"/>
        <v>abr</v>
      </c>
    </row>
    <row r="498" spans="1:9" x14ac:dyDescent="0.25">
      <c r="A498" s="7">
        <v>46138</v>
      </c>
      <c r="B498" s="20">
        <v>7013</v>
      </c>
      <c r="C498" s="20" t="s">
        <v>419</v>
      </c>
      <c r="D498" s="80">
        <v>165</v>
      </c>
      <c r="E498" s="20">
        <v>3</v>
      </c>
      <c r="F498" s="80">
        <v>55</v>
      </c>
      <c r="G498" s="80">
        <v>38</v>
      </c>
      <c r="H498" s="66" t="str">
        <f>IF(B498="","",VLOOKUP(B498,[1]BASEEMPRESA!$A$2:$AAA$11936,2))</f>
        <v>INAMARQUE SOUZA MACHADO</v>
      </c>
      <c r="I498" s="20" t="str">
        <f t="shared" si="7"/>
        <v>abr</v>
      </c>
    </row>
    <row r="499" spans="1:9" x14ac:dyDescent="0.25">
      <c r="A499" s="7">
        <v>46138</v>
      </c>
      <c r="B499" s="20">
        <v>7017</v>
      </c>
      <c r="C499" s="20" t="s">
        <v>419</v>
      </c>
      <c r="D499" s="80">
        <v>185.9</v>
      </c>
      <c r="E499" s="20">
        <v>3</v>
      </c>
      <c r="F499" s="80">
        <v>61.966999999999999</v>
      </c>
      <c r="G499" s="80">
        <v>35.609000000000002</v>
      </c>
      <c r="H499" s="66" t="str">
        <f>IF(B499="","",VLOOKUP(B499,[1]BASEEMPRESA!$A$2:$AAA$11936,2))</f>
        <v>BAYER LOGISTICA E TRANSPORTES LTDA</v>
      </c>
      <c r="I499" s="20" t="str">
        <f t="shared" si="7"/>
        <v>abr</v>
      </c>
    </row>
    <row r="500" spans="1:9" x14ac:dyDescent="0.25">
      <c r="A500" s="7">
        <v>46138</v>
      </c>
      <c r="B500" s="20">
        <v>7018</v>
      </c>
      <c r="C500" s="20" t="s">
        <v>419</v>
      </c>
      <c r="D500" s="80">
        <v>188.12</v>
      </c>
      <c r="E500" s="20">
        <v>3</v>
      </c>
      <c r="F500" s="80">
        <v>62.707000000000001</v>
      </c>
      <c r="G500" s="80">
        <v>11.603999999999999</v>
      </c>
      <c r="H500" s="66" t="str">
        <f>IF(B500="","",VLOOKUP(B500,[1]BASEEMPRESA!$A$2:$AAA$11936,2))</f>
        <v>SC MANUTENCOES LTDA</v>
      </c>
      <c r="I500" s="20" t="str">
        <f t="shared" si="7"/>
        <v>abr</v>
      </c>
    </row>
    <row r="501" spans="1:9" x14ac:dyDescent="0.25">
      <c r="A501" s="7">
        <v>46138</v>
      </c>
      <c r="B501" s="20">
        <v>7021</v>
      </c>
      <c r="C501" s="20" t="s">
        <v>419</v>
      </c>
      <c r="D501" s="80">
        <v>189.18</v>
      </c>
      <c r="E501" s="20">
        <v>3</v>
      </c>
      <c r="F501" s="80">
        <v>63.06</v>
      </c>
      <c r="G501" s="80">
        <v>29.515000000000001</v>
      </c>
      <c r="H501" s="66" t="str">
        <f>IF(B501="","",VLOOKUP(B501,[1]BASEEMPRESA!$A$2:$AAA$11936,2))</f>
        <v>NEIA TRANSPORTES LTDA</v>
      </c>
      <c r="I501" s="20" t="str">
        <f t="shared" si="7"/>
        <v>abr</v>
      </c>
    </row>
    <row r="502" spans="1:9" x14ac:dyDescent="0.25">
      <c r="A502" s="7">
        <v>46138</v>
      </c>
      <c r="B502" s="20">
        <v>7022</v>
      </c>
      <c r="C502" s="20" t="s">
        <v>419</v>
      </c>
      <c r="D502" s="80">
        <v>241.18</v>
      </c>
      <c r="E502" s="20">
        <v>4</v>
      </c>
      <c r="F502" s="80">
        <v>60.295000000000002</v>
      </c>
      <c r="G502" s="80">
        <v>30.443000000000001</v>
      </c>
      <c r="H502" s="66" t="str">
        <f>IF(B502="","",VLOOKUP(B502,[1]BASEEMPRESA!$A$2:$AAA$11936,2))</f>
        <v>SMRR TRANSPORTES LTDA</v>
      </c>
      <c r="I502" s="20" t="str">
        <f t="shared" si="7"/>
        <v>abr</v>
      </c>
    </row>
    <row r="503" spans="1:9" x14ac:dyDescent="0.25">
      <c r="A503" s="7">
        <v>46138</v>
      </c>
      <c r="B503" s="20">
        <v>7031</v>
      </c>
      <c r="C503" s="20" t="s">
        <v>419</v>
      </c>
      <c r="D503" s="80">
        <v>239.04</v>
      </c>
      <c r="E503" s="20">
        <v>4</v>
      </c>
      <c r="F503" s="80">
        <v>59.76</v>
      </c>
      <c r="G503" s="80">
        <v>28.890999999999998</v>
      </c>
      <c r="H503" s="66" t="str">
        <f>IF(B503="","",VLOOKUP(B503,[1]BASEEMPRESA!$A$2:$AAA$11936,2))</f>
        <v>INAMARQUE SOUZA MACHADO</v>
      </c>
      <c r="I503" s="20" t="str">
        <f t="shared" si="7"/>
        <v>abr</v>
      </c>
    </row>
    <row r="504" spans="1:9" x14ac:dyDescent="0.25">
      <c r="A504" s="7">
        <v>46138</v>
      </c>
      <c r="B504" s="20">
        <v>7032</v>
      </c>
      <c r="C504" s="20" t="s">
        <v>419</v>
      </c>
      <c r="D504" s="80">
        <v>178.66</v>
      </c>
      <c r="E504" s="20">
        <v>3</v>
      </c>
      <c r="F504" s="80">
        <v>59.552999999999997</v>
      </c>
      <c r="G504" s="80">
        <v>21.62</v>
      </c>
      <c r="H504" s="66" t="str">
        <f>IF(B504="","",VLOOKUP(B504,[1]BASEEMPRESA!$A$2:$AAA$11936,2))</f>
        <v>REGINA M. DOS S. SILVA CARGAS</v>
      </c>
      <c r="I504" s="20" t="str">
        <f t="shared" si="7"/>
        <v>abr</v>
      </c>
    </row>
    <row r="505" spans="1:9" x14ac:dyDescent="0.25">
      <c r="A505" s="7">
        <v>46138</v>
      </c>
      <c r="B505" s="20">
        <v>7033</v>
      </c>
      <c r="C505" s="20" t="s">
        <v>419</v>
      </c>
      <c r="D505" s="80">
        <v>183.1</v>
      </c>
      <c r="E505" s="20">
        <v>3</v>
      </c>
      <c r="F505" s="80">
        <v>61.033000000000001</v>
      </c>
      <c r="G505" s="80">
        <v>27.24</v>
      </c>
      <c r="H505" s="66" t="str">
        <f>IF(B505="","",VLOOKUP(B505,[1]BASEEMPRESA!$A$2:$AAA$11936,2))</f>
        <v>E L DE OLIVEIRA JUNIOR EDIMAR TRANSPORTES</v>
      </c>
      <c r="I505" s="20" t="str">
        <f t="shared" si="7"/>
        <v>abr</v>
      </c>
    </row>
    <row r="506" spans="1:9" x14ac:dyDescent="0.25">
      <c r="A506" s="7">
        <v>46138</v>
      </c>
      <c r="B506" s="20">
        <v>7036</v>
      </c>
      <c r="C506" s="20" t="s">
        <v>419</v>
      </c>
      <c r="D506" s="80">
        <v>185</v>
      </c>
      <c r="E506" s="20">
        <v>3</v>
      </c>
      <c r="F506" s="80">
        <v>61.667000000000002</v>
      </c>
      <c r="G506" s="80">
        <v>42.668999999999997</v>
      </c>
      <c r="H506" s="66" t="str">
        <f>IF(B506="","",VLOOKUP(B506,[1]BASEEMPRESA!$A$2:$AAA$11936,2))</f>
        <v>EMERSON LUIS MORO</v>
      </c>
      <c r="I506" s="20" t="str">
        <f t="shared" si="7"/>
        <v>abr</v>
      </c>
    </row>
    <row r="507" spans="1:9" x14ac:dyDescent="0.25">
      <c r="A507" s="7">
        <v>46138</v>
      </c>
      <c r="B507" s="20">
        <v>7038</v>
      </c>
      <c r="C507" s="20" t="s">
        <v>420</v>
      </c>
      <c r="D507" s="80">
        <v>248.46</v>
      </c>
      <c r="E507" s="20">
        <v>4</v>
      </c>
      <c r="F507" s="80">
        <v>62.115000000000002</v>
      </c>
      <c r="G507" s="80">
        <v>42.070999999999998</v>
      </c>
      <c r="H507" s="66" t="str">
        <f>IF(B507="","",VLOOKUP(B507,[1]BASEEMPRESA!$A$2:$AAA$11936,2))</f>
        <v>JERE SERVICOS DE TRANSPORTE E LOCACAO LTDA</v>
      </c>
      <c r="I507" s="20" t="str">
        <f t="shared" si="7"/>
        <v>abr</v>
      </c>
    </row>
    <row r="508" spans="1:9" x14ac:dyDescent="0.25">
      <c r="A508" s="7">
        <v>46138</v>
      </c>
      <c r="B508" s="20">
        <v>7041</v>
      </c>
      <c r="C508" s="20" t="s">
        <v>419</v>
      </c>
      <c r="D508" s="80">
        <v>188.98</v>
      </c>
      <c r="E508" s="20">
        <v>3</v>
      </c>
      <c r="F508" s="80">
        <v>62.993000000000002</v>
      </c>
      <c r="G508" s="80">
        <v>49.683999999999997</v>
      </c>
      <c r="H508" s="66" t="str">
        <f>IF(B508="","",VLOOKUP(B508,[1]BASEEMPRESA!$A$2:$AAA$11936,2))</f>
        <v>JERE SERVICOS DE TRANSPORTE E LOCACAO LTDA</v>
      </c>
      <c r="I508" s="20" t="str">
        <f t="shared" si="7"/>
        <v>abr</v>
      </c>
    </row>
    <row r="509" spans="1:9" x14ac:dyDescent="0.25">
      <c r="A509" s="7">
        <v>46138</v>
      </c>
      <c r="B509" s="20">
        <v>7042</v>
      </c>
      <c r="C509" s="20" t="s">
        <v>420</v>
      </c>
      <c r="D509" s="80">
        <v>186.24</v>
      </c>
      <c r="E509" s="20">
        <v>3</v>
      </c>
      <c r="F509" s="80">
        <v>62.08</v>
      </c>
      <c r="G509" s="80">
        <v>37.524000000000001</v>
      </c>
      <c r="H509" s="66" t="str">
        <f>IF(B509="","",VLOOKUP(B509,[1]BASEEMPRESA!$A$2:$AAA$11936,2))</f>
        <v>SERVICOS DE TRANSPORTES E LOCACAO VALE DO ITAUNAS LTDA</v>
      </c>
      <c r="I509" s="20" t="str">
        <f t="shared" si="7"/>
        <v>abr</v>
      </c>
    </row>
    <row r="510" spans="1:9" x14ac:dyDescent="0.25">
      <c r="A510" s="7">
        <v>46138</v>
      </c>
      <c r="B510" s="20">
        <v>7045</v>
      </c>
      <c r="C510" s="20" t="s">
        <v>421</v>
      </c>
      <c r="D510" s="80">
        <v>303.3</v>
      </c>
      <c r="E510" s="20">
        <v>5</v>
      </c>
      <c r="F510" s="80">
        <v>60.66</v>
      </c>
      <c r="G510" s="80">
        <v>20.806999999999999</v>
      </c>
      <c r="H510" s="66" t="str">
        <f>IF(B510="","",VLOOKUP(B510,[1]BASEEMPRESA!$A$2:$AAA$11936,2))</f>
        <v>REGINA M. DOS S. SILVA CARGAS</v>
      </c>
      <c r="I510" s="20" t="str">
        <f t="shared" si="7"/>
        <v>abr</v>
      </c>
    </row>
    <row r="511" spans="1:9" x14ac:dyDescent="0.25">
      <c r="A511" s="7">
        <v>46138</v>
      </c>
      <c r="B511" s="20">
        <v>7046</v>
      </c>
      <c r="C511" s="20" t="s">
        <v>419</v>
      </c>
      <c r="D511" s="80">
        <v>68.36</v>
      </c>
      <c r="E511" s="20">
        <v>1</v>
      </c>
      <c r="F511" s="80">
        <v>68.36</v>
      </c>
      <c r="G511" s="80">
        <v>83</v>
      </c>
      <c r="H511" s="66" t="str">
        <f>IF(B511="","",VLOOKUP(B511,[1]BASEEMPRESA!$A$2:$AAA$11936,2))</f>
        <v>J.S. LEONIDIO</v>
      </c>
      <c r="I511" s="20" t="str">
        <f t="shared" si="7"/>
        <v>abr</v>
      </c>
    </row>
    <row r="512" spans="1:9" x14ac:dyDescent="0.25">
      <c r="A512" s="7">
        <v>46138</v>
      </c>
      <c r="B512" s="20">
        <v>7047</v>
      </c>
      <c r="C512" s="20" t="s">
        <v>419</v>
      </c>
      <c r="D512" s="80">
        <v>175.54</v>
      </c>
      <c r="E512" s="20">
        <v>3</v>
      </c>
      <c r="F512" s="80">
        <v>58.512999999999998</v>
      </c>
      <c r="G512" s="80">
        <v>17.972999999999999</v>
      </c>
      <c r="H512" s="66" t="str">
        <f>IF(B512="","",VLOOKUP(B512,[1]BASEEMPRESA!$A$2:$AAA$11936,2))</f>
        <v>BAYER LOGISTICA E TRANSPORTES LTDA</v>
      </c>
      <c r="I512" s="20" t="str">
        <f t="shared" si="7"/>
        <v>abr</v>
      </c>
    </row>
    <row r="513" spans="1:9" x14ac:dyDescent="0.25">
      <c r="A513" s="7">
        <v>46138</v>
      </c>
      <c r="B513" s="20">
        <v>7048</v>
      </c>
      <c r="C513" s="20" t="s">
        <v>419</v>
      </c>
      <c r="D513" s="80">
        <v>184.82</v>
      </c>
      <c r="E513" s="20">
        <v>3</v>
      </c>
      <c r="F513" s="80">
        <v>61.606999999999999</v>
      </c>
      <c r="G513" s="80">
        <v>26.071000000000002</v>
      </c>
      <c r="H513" s="66" t="str">
        <f>IF(B513="","",VLOOKUP(B513,[1]BASEEMPRESA!$A$2:$AAA$11936,2))</f>
        <v>SERVICOS DE TRANSPORTES E LOCACAO VALE DO ITAUNAS LTDA</v>
      </c>
      <c r="I513" s="20" t="str">
        <f t="shared" si="7"/>
        <v>abr</v>
      </c>
    </row>
    <row r="514" spans="1:9" x14ac:dyDescent="0.25">
      <c r="A514" s="7">
        <v>46138</v>
      </c>
      <c r="B514" s="20">
        <v>7050</v>
      </c>
      <c r="C514" s="20" t="s">
        <v>419</v>
      </c>
      <c r="D514" s="80">
        <v>175.4</v>
      </c>
      <c r="E514" s="20">
        <v>3</v>
      </c>
      <c r="F514" s="80">
        <v>58.466999999999999</v>
      </c>
      <c r="G514" s="80">
        <v>31.138000000000002</v>
      </c>
      <c r="H514" s="66" t="str">
        <f>IF(B514="","",VLOOKUP(B514,[1]BASEEMPRESA!$A$2:$AAA$11936,2))</f>
        <v>ESTEL SERVICOS DE TRANSPORTES E LOCACAO LTDA</v>
      </c>
      <c r="I514" s="20" t="str">
        <f t="shared" si="7"/>
        <v>abr</v>
      </c>
    </row>
    <row r="515" spans="1:9" x14ac:dyDescent="0.25">
      <c r="A515" s="7">
        <v>46138</v>
      </c>
      <c r="B515" s="20">
        <v>7052</v>
      </c>
      <c r="C515" s="20" t="s">
        <v>420</v>
      </c>
      <c r="D515" s="80">
        <v>112.38</v>
      </c>
      <c r="E515" s="20">
        <v>2</v>
      </c>
      <c r="F515" s="80">
        <v>56.19</v>
      </c>
      <c r="G515" s="80">
        <v>47.66</v>
      </c>
      <c r="H515" s="66" t="str">
        <f>IF(B515="","",VLOOKUP(B515,[1]BASEEMPRESA!$A$2:$AAA$11936,2))</f>
        <v>JERE SERVICOS DE TRANSPORTE E LOCACAO LTDA</v>
      </c>
      <c r="I515" s="20" t="str">
        <f t="shared" ref="I515:I578" si="8">TEXT(A515,"mmm")</f>
        <v>abr</v>
      </c>
    </row>
    <row r="516" spans="1:9" x14ac:dyDescent="0.25">
      <c r="A516" s="7">
        <v>46138</v>
      </c>
      <c r="B516" s="20">
        <v>7053</v>
      </c>
      <c r="C516" s="20" t="s">
        <v>420</v>
      </c>
      <c r="D516" s="80">
        <v>121.54</v>
      </c>
      <c r="E516" s="20">
        <v>2</v>
      </c>
      <c r="F516" s="80">
        <v>60.77</v>
      </c>
      <c r="G516" s="80">
        <v>48.564</v>
      </c>
      <c r="H516" s="66" t="str">
        <f>IF(B516="","",VLOOKUP(B516,[1]BASEEMPRESA!$A$2:$AAA$11936,2))</f>
        <v>TAVARES E MORAES TRANSPORTES LTDA</v>
      </c>
      <c r="I516" s="20" t="str">
        <f t="shared" si="8"/>
        <v>abr</v>
      </c>
    </row>
    <row r="517" spans="1:9" x14ac:dyDescent="0.25">
      <c r="A517" s="7">
        <v>46138</v>
      </c>
      <c r="B517" s="20">
        <v>7059</v>
      </c>
      <c r="C517" s="20" t="s">
        <v>419</v>
      </c>
      <c r="D517" s="80">
        <v>57.82</v>
      </c>
      <c r="E517" s="20">
        <v>1</v>
      </c>
      <c r="F517" s="80">
        <v>57.82</v>
      </c>
      <c r="G517" s="80">
        <v>58</v>
      </c>
      <c r="H517" s="66" t="str">
        <f>IF(B517="","",VLOOKUP(B517,[1]BASEEMPRESA!$A$2:$AAA$11936,2))</f>
        <v>BAYER LOGISTICA E TRANSPORTES LTDA</v>
      </c>
      <c r="I517" s="20" t="str">
        <f t="shared" si="8"/>
        <v>abr</v>
      </c>
    </row>
    <row r="518" spans="1:9" x14ac:dyDescent="0.25">
      <c r="A518" s="7">
        <v>46138</v>
      </c>
      <c r="B518" s="20">
        <v>7188</v>
      </c>
      <c r="C518" s="20" t="s">
        <v>419</v>
      </c>
      <c r="D518" s="80">
        <v>190.92</v>
      </c>
      <c r="E518" s="20">
        <v>3</v>
      </c>
      <c r="F518" s="80">
        <v>63.64</v>
      </c>
      <c r="G518" s="80">
        <v>38.226999999999997</v>
      </c>
      <c r="H518" s="66" t="str">
        <f>IF(B518="","",VLOOKUP(B518,[1]BASEEMPRESA!$A$2:$AAA$11936,2))</f>
        <v>C C GOMES TRANSPORTES</v>
      </c>
      <c r="I518" s="20" t="str">
        <f t="shared" si="8"/>
        <v>abr</v>
      </c>
    </row>
    <row r="519" spans="1:9" x14ac:dyDescent="0.25">
      <c r="A519" s="7">
        <v>46138</v>
      </c>
      <c r="B519" s="20">
        <v>7207</v>
      </c>
      <c r="C519" s="20" t="s">
        <v>420</v>
      </c>
      <c r="D519" s="80">
        <v>114.92</v>
      </c>
      <c r="E519" s="20">
        <v>2</v>
      </c>
      <c r="F519" s="80">
        <v>57.46</v>
      </c>
      <c r="G519" s="80">
        <v>45.142000000000003</v>
      </c>
      <c r="H519" s="66" t="str">
        <f>IF(B519="","",VLOOKUP(B519,[1]BASEEMPRESA!$A$2:$AAA$11936,2))</f>
        <v>TAVARES E MORAES TRANSPORTES LTDA</v>
      </c>
      <c r="I519" s="20" t="str">
        <f t="shared" si="8"/>
        <v>abr</v>
      </c>
    </row>
    <row r="520" spans="1:9" x14ac:dyDescent="0.25">
      <c r="A520" s="7">
        <v>46138</v>
      </c>
      <c r="B520" s="20">
        <v>7208</v>
      </c>
      <c r="C520" s="20" t="s">
        <v>420</v>
      </c>
      <c r="D520" s="80">
        <v>193.62</v>
      </c>
      <c r="E520" s="20">
        <v>3</v>
      </c>
      <c r="F520" s="80">
        <v>64.540000000000006</v>
      </c>
      <c r="G520" s="80">
        <v>27.013999999999999</v>
      </c>
      <c r="H520" s="66" t="str">
        <f>IF(B520="","",VLOOKUP(B520,[1]BASEEMPRESA!$A$2:$AAA$11936,2))</f>
        <v>TAVARES E MORAES TRANSPORTES LTDA</v>
      </c>
      <c r="I520" s="20" t="str">
        <f t="shared" si="8"/>
        <v>abr</v>
      </c>
    </row>
    <row r="521" spans="1:9" x14ac:dyDescent="0.25">
      <c r="A521" s="7">
        <v>46138</v>
      </c>
      <c r="B521" s="20">
        <v>7220</v>
      </c>
      <c r="C521" s="20" t="s">
        <v>421</v>
      </c>
      <c r="D521" s="80">
        <v>114.04</v>
      </c>
      <c r="E521" s="20">
        <v>2</v>
      </c>
      <c r="F521" s="80">
        <v>57.02</v>
      </c>
      <c r="G521" s="80">
        <v>70.263000000000005</v>
      </c>
      <c r="H521" s="66" t="str">
        <f>IF(B521="","",VLOOKUP(B521,[1]BASEEMPRESA!$A$2:$AAA$11936,2))</f>
        <v>DOS SANTOS PASSOS TRANSPORTES LTDA</v>
      </c>
      <c r="I521" s="20" t="str">
        <f t="shared" si="8"/>
        <v>abr</v>
      </c>
    </row>
    <row r="522" spans="1:9" x14ac:dyDescent="0.25">
      <c r="A522" s="7">
        <v>46138</v>
      </c>
      <c r="B522" s="20">
        <v>7221</v>
      </c>
      <c r="C522" s="20" t="s">
        <v>420</v>
      </c>
      <c r="D522" s="80">
        <v>241.34</v>
      </c>
      <c r="E522" s="20">
        <v>4</v>
      </c>
      <c r="F522" s="80">
        <v>60.335000000000001</v>
      </c>
      <c r="G522" s="80">
        <v>35.825000000000003</v>
      </c>
      <c r="H522" s="66" t="str">
        <f>IF(B522="","",VLOOKUP(B522,[1]BASEEMPRESA!$A$2:$AAA$11936,2))</f>
        <v>BAYER LOGISTICA E TRANSPORTES LTDA</v>
      </c>
      <c r="I522" s="20" t="str">
        <f t="shared" si="8"/>
        <v>abr</v>
      </c>
    </row>
    <row r="523" spans="1:9" x14ac:dyDescent="0.25">
      <c r="A523" s="7">
        <v>46138</v>
      </c>
      <c r="B523" s="20">
        <v>7224</v>
      </c>
      <c r="C523" s="20" t="s">
        <v>419</v>
      </c>
      <c r="D523" s="80">
        <v>233.58</v>
      </c>
      <c r="E523" s="20">
        <v>4</v>
      </c>
      <c r="F523" s="80">
        <v>58.395000000000003</v>
      </c>
      <c r="G523" s="80">
        <v>35.920999999999999</v>
      </c>
      <c r="H523" s="66" t="str">
        <f>IF(B523="","",VLOOKUP(B523,[1]BASEEMPRESA!$A$2:$AAA$11936,2))</f>
        <v>EMERSON LUIS MORO</v>
      </c>
      <c r="I523" s="20" t="str">
        <f t="shared" si="8"/>
        <v>abr</v>
      </c>
    </row>
    <row r="524" spans="1:9" x14ac:dyDescent="0.25">
      <c r="A524" s="7">
        <v>46138</v>
      </c>
      <c r="B524" s="20">
        <v>7228</v>
      </c>
      <c r="C524" s="20" t="s">
        <v>419</v>
      </c>
      <c r="D524" s="80">
        <v>184.74</v>
      </c>
      <c r="E524" s="20">
        <v>3</v>
      </c>
      <c r="F524" s="80">
        <v>61.58</v>
      </c>
      <c r="G524" s="80">
        <v>51.832999999999998</v>
      </c>
      <c r="H524" s="66" t="str">
        <f>IF(B524="","",VLOOKUP(B524,[1]BASEEMPRESA!$A$2:$AAA$11936,2))</f>
        <v>MVS TRANSPORTE LTDA</v>
      </c>
      <c r="I524" s="20" t="str">
        <f t="shared" si="8"/>
        <v>abr</v>
      </c>
    </row>
    <row r="525" spans="1:9" x14ac:dyDescent="0.25">
      <c r="A525" s="7">
        <v>46138</v>
      </c>
      <c r="B525" s="20">
        <v>7234</v>
      </c>
      <c r="C525" s="20" t="s">
        <v>419</v>
      </c>
      <c r="D525" s="80">
        <v>62.56</v>
      </c>
      <c r="E525" s="20">
        <v>1</v>
      </c>
      <c r="F525" s="80">
        <v>62.56</v>
      </c>
      <c r="G525" s="80">
        <v>58</v>
      </c>
      <c r="H525" s="66" t="str">
        <f>IF(B525="","",VLOOKUP(B525,[1]BASEEMPRESA!$A$2:$AAA$11936,2))</f>
        <v>TRANSPORTES M &amp; J LTDA</v>
      </c>
      <c r="I525" s="20" t="str">
        <f t="shared" si="8"/>
        <v>abr</v>
      </c>
    </row>
    <row r="526" spans="1:9" x14ac:dyDescent="0.25">
      <c r="A526" s="7">
        <v>46138</v>
      </c>
      <c r="B526" s="20">
        <v>7238</v>
      </c>
      <c r="C526" s="20" t="s">
        <v>421</v>
      </c>
      <c r="D526" s="80">
        <v>177.88</v>
      </c>
      <c r="E526" s="20">
        <v>3</v>
      </c>
      <c r="F526" s="80">
        <v>59.292999999999999</v>
      </c>
      <c r="G526" s="80">
        <v>68.757000000000005</v>
      </c>
      <c r="H526" s="66" t="str">
        <f>IF(B526="","",VLOOKUP(B526,[1]BASEEMPRESA!$A$2:$AAA$11936,2))</f>
        <v>R S SANTOS TRANSPORTES LTDA</v>
      </c>
      <c r="I526" s="20" t="str">
        <f t="shared" si="8"/>
        <v>abr</v>
      </c>
    </row>
    <row r="527" spans="1:9" x14ac:dyDescent="0.25">
      <c r="A527" s="7">
        <v>46138</v>
      </c>
      <c r="B527" s="20">
        <v>7257</v>
      </c>
      <c r="C527" s="20" t="s">
        <v>420</v>
      </c>
      <c r="D527" s="80">
        <v>172.56</v>
      </c>
      <c r="E527" s="20">
        <v>3</v>
      </c>
      <c r="F527" s="80">
        <v>57.52</v>
      </c>
      <c r="G527" s="80">
        <v>21.157</v>
      </c>
      <c r="H527" s="66" t="str">
        <f>IF(B527="","",VLOOKUP(B527,[1]BASEEMPRESA!$A$2:$AAA$11936,2))</f>
        <v>EMERSON LUIS MORO</v>
      </c>
      <c r="I527" s="20" t="str">
        <f t="shared" si="8"/>
        <v>abr</v>
      </c>
    </row>
    <row r="528" spans="1:9" x14ac:dyDescent="0.25">
      <c r="A528" s="7">
        <v>46138</v>
      </c>
      <c r="B528" s="20">
        <v>7260</v>
      </c>
      <c r="C528" s="20" t="s">
        <v>420</v>
      </c>
      <c r="D528" s="80">
        <v>121.92</v>
      </c>
      <c r="E528" s="20">
        <v>2</v>
      </c>
      <c r="F528" s="80">
        <v>60.96</v>
      </c>
      <c r="G528" s="80">
        <v>45.195</v>
      </c>
      <c r="H528" s="66" t="str">
        <f>IF(B528="","",VLOOKUP(B528,[1]BASEEMPRESA!$A$2:$AAA$11936,2))</f>
        <v>E L DE OLIVEIRA JUNIOR EDIMAR TRANSPORTES</v>
      </c>
      <c r="I528" s="20" t="str">
        <f t="shared" si="8"/>
        <v>abr</v>
      </c>
    </row>
    <row r="529" spans="1:9" x14ac:dyDescent="0.25">
      <c r="A529" s="7">
        <v>46138</v>
      </c>
      <c r="B529" s="20">
        <v>7263</v>
      </c>
      <c r="C529" s="20" t="s">
        <v>419</v>
      </c>
      <c r="D529" s="80">
        <v>228.88</v>
      </c>
      <c r="E529" s="20">
        <v>4</v>
      </c>
      <c r="F529" s="80">
        <v>57.22</v>
      </c>
      <c r="G529" s="80">
        <v>21.231000000000002</v>
      </c>
      <c r="H529" s="66" t="str">
        <f>IF(B529="","",VLOOKUP(B529,[1]BASEEMPRESA!$A$2:$AAA$11936,2))</f>
        <v>ESTEL SERVICOS DE TRANSPORTES E LOCACAO LTDA</v>
      </c>
      <c r="I529" s="20" t="str">
        <f t="shared" si="8"/>
        <v>abr</v>
      </c>
    </row>
    <row r="530" spans="1:9" x14ac:dyDescent="0.25">
      <c r="A530" s="7">
        <v>46138</v>
      </c>
      <c r="B530" s="20">
        <v>7264</v>
      </c>
      <c r="C530" s="20" t="s">
        <v>419</v>
      </c>
      <c r="D530" s="80">
        <v>187.9</v>
      </c>
      <c r="E530" s="20">
        <v>3</v>
      </c>
      <c r="F530" s="80">
        <v>62.633000000000003</v>
      </c>
      <c r="G530" s="80">
        <v>65.977999999999994</v>
      </c>
      <c r="H530" s="66" t="str">
        <f>IF(B530="","",VLOOKUP(B530,[1]BASEEMPRESA!$A$2:$AAA$11936,2))</f>
        <v>W &amp; E SERVICOS DE TRANSPORTE LTDA</v>
      </c>
      <c r="I530" s="20" t="str">
        <f t="shared" si="8"/>
        <v>abr</v>
      </c>
    </row>
    <row r="531" spans="1:9" x14ac:dyDescent="0.25">
      <c r="A531" s="7">
        <v>46138</v>
      </c>
      <c r="B531" s="20">
        <v>7278</v>
      </c>
      <c r="C531" s="20" t="s">
        <v>419</v>
      </c>
      <c r="D531" s="80">
        <v>192.46</v>
      </c>
      <c r="E531" s="20">
        <v>3</v>
      </c>
      <c r="F531" s="80">
        <v>64.153000000000006</v>
      </c>
      <c r="G531" s="80">
        <v>26.908999999999999</v>
      </c>
      <c r="H531" s="66" t="str">
        <f>IF(B531="","",VLOOKUP(B531,[1]BASEEMPRESA!$A$2:$AAA$11936,2))</f>
        <v>LOPES TRANSPORTES LTDA</v>
      </c>
      <c r="I531" s="20" t="str">
        <f t="shared" si="8"/>
        <v>abr</v>
      </c>
    </row>
    <row r="532" spans="1:9" x14ac:dyDescent="0.25">
      <c r="A532" s="7">
        <v>46138</v>
      </c>
      <c r="B532" s="20">
        <v>7279</v>
      </c>
      <c r="C532" s="20" t="s">
        <v>420</v>
      </c>
      <c r="D532" s="80">
        <v>122.6</v>
      </c>
      <c r="E532" s="20">
        <v>2</v>
      </c>
      <c r="F532" s="80">
        <v>61.3</v>
      </c>
      <c r="G532" s="80">
        <v>49.073</v>
      </c>
      <c r="H532" s="66" t="str">
        <f>IF(B532="","",VLOOKUP(B532,[1]BASEEMPRESA!$A$2:$AAA$11936,2))</f>
        <v>CVL TRANSPORTES LTDA</v>
      </c>
      <c r="I532" s="20" t="str">
        <f t="shared" si="8"/>
        <v>abr</v>
      </c>
    </row>
    <row r="533" spans="1:9" x14ac:dyDescent="0.25">
      <c r="A533" s="7">
        <v>46138</v>
      </c>
      <c r="B533" s="20">
        <v>7282</v>
      </c>
      <c r="C533" s="20" t="s">
        <v>419</v>
      </c>
      <c r="D533" s="80">
        <v>181.06</v>
      </c>
      <c r="E533" s="20">
        <v>3</v>
      </c>
      <c r="F533" s="80">
        <v>60.353000000000002</v>
      </c>
      <c r="G533" s="80">
        <v>66.433999999999997</v>
      </c>
      <c r="H533" s="66" t="str">
        <f>IF(B533="","",VLOOKUP(B533,[1]BASEEMPRESA!$A$2:$AAA$11936,2))</f>
        <v>EMERSON LUIS MORO</v>
      </c>
      <c r="I533" s="20" t="str">
        <f t="shared" si="8"/>
        <v>abr</v>
      </c>
    </row>
    <row r="534" spans="1:9" x14ac:dyDescent="0.25">
      <c r="A534" s="7">
        <v>46138</v>
      </c>
      <c r="B534" s="20">
        <v>7289</v>
      </c>
      <c r="C534" s="20" t="s">
        <v>419</v>
      </c>
      <c r="D534" s="80">
        <v>251.14</v>
      </c>
      <c r="E534" s="20">
        <v>4</v>
      </c>
      <c r="F534" s="80">
        <v>62.784999999999997</v>
      </c>
      <c r="G534" s="80">
        <v>12.49</v>
      </c>
      <c r="H534" s="66" t="str">
        <f>IF(B534="","",VLOOKUP(B534,[1]BASEEMPRESA!$A$2:$AAA$11936,2))</f>
        <v>TAVARES E MORAES TRANSPORTES LTDA</v>
      </c>
      <c r="I534" s="20" t="str">
        <f t="shared" si="8"/>
        <v>abr</v>
      </c>
    </row>
    <row r="535" spans="1:9" x14ac:dyDescent="0.25">
      <c r="A535" s="7">
        <v>46138</v>
      </c>
      <c r="B535" s="20">
        <v>7292</v>
      </c>
      <c r="C535" s="20" t="s">
        <v>419</v>
      </c>
      <c r="D535" s="80">
        <v>173.88</v>
      </c>
      <c r="E535" s="20">
        <v>3</v>
      </c>
      <c r="F535" s="80">
        <v>57.96</v>
      </c>
      <c r="G535" s="80">
        <v>60.741</v>
      </c>
      <c r="H535" s="66" t="str">
        <f>IF(B535="","",VLOOKUP(B535,[1]BASEEMPRESA!$A$2:$AAA$11936,2))</f>
        <v>ESTEL SERVICOS DE TRANSPORTES E LOCACAO LTDA</v>
      </c>
      <c r="I535" s="20" t="str">
        <f t="shared" si="8"/>
        <v>abr</v>
      </c>
    </row>
    <row r="536" spans="1:9" x14ac:dyDescent="0.25">
      <c r="A536" s="7">
        <v>46138</v>
      </c>
      <c r="B536" s="20">
        <v>7295</v>
      </c>
      <c r="C536" s="20" t="s">
        <v>419</v>
      </c>
      <c r="D536" s="80">
        <v>49.6</v>
      </c>
      <c r="E536" s="20">
        <v>1</v>
      </c>
      <c r="F536" s="80">
        <v>49.6</v>
      </c>
      <c r="G536" s="80">
        <v>15</v>
      </c>
      <c r="H536" s="66" t="str">
        <f>IF(B536="","",VLOOKUP(B536,[1]BASEEMPRESA!$A$2:$AAA$11936,2))</f>
        <v>ESTEL SERVICOS DE TRANSPORTES E LOCACAO LTDA</v>
      </c>
      <c r="I536" s="20" t="str">
        <f t="shared" si="8"/>
        <v>abr</v>
      </c>
    </row>
    <row r="537" spans="1:9" x14ac:dyDescent="0.25">
      <c r="A537" s="7">
        <v>46138</v>
      </c>
      <c r="B537" s="20">
        <v>7299</v>
      </c>
      <c r="C537" s="20" t="s">
        <v>419</v>
      </c>
      <c r="D537" s="80">
        <v>174.62</v>
      </c>
      <c r="E537" s="20">
        <v>3</v>
      </c>
      <c r="F537" s="80">
        <v>58.207000000000001</v>
      </c>
      <c r="G537" s="80">
        <v>28.263999999999999</v>
      </c>
      <c r="H537" s="66" t="str">
        <f>IF(B537="","",VLOOKUP(B537,[1]BASEEMPRESA!$A$2:$AAA$11936,2))</f>
        <v>JERE SERVICOS DE TRANSPORTE E LOCACAO LTDA</v>
      </c>
      <c r="I537" s="20" t="str">
        <f t="shared" si="8"/>
        <v>abr</v>
      </c>
    </row>
    <row r="538" spans="1:9" x14ac:dyDescent="0.25">
      <c r="A538" s="7">
        <v>46138</v>
      </c>
      <c r="B538" s="20">
        <v>7301</v>
      </c>
      <c r="C538" s="20" t="s">
        <v>419</v>
      </c>
      <c r="D538" s="80">
        <v>182.58</v>
      </c>
      <c r="E538" s="20">
        <v>3</v>
      </c>
      <c r="F538" s="80">
        <v>60.86</v>
      </c>
      <c r="G538" s="80">
        <v>51.526000000000003</v>
      </c>
      <c r="H538" s="66" t="str">
        <f>IF(B538="","",VLOOKUP(B538,[1]BASEEMPRESA!$A$2:$AAA$11936,2))</f>
        <v>SERVICOS DE TRANSPORTES E LOCACAO VALE DO ITAUNAS LTDA</v>
      </c>
      <c r="I538" s="20" t="str">
        <f t="shared" si="8"/>
        <v>abr</v>
      </c>
    </row>
    <row r="539" spans="1:9" x14ac:dyDescent="0.25">
      <c r="A539" s="7">
        <v>46138</v>
      </c>
      <c r="B539" s="20">
        <v>7304</v>
      </c>
      <c r="C539" s="20" t="s">
        <v>419</v>
      </c>
      <c r="D539" s="80">
        <v>234.7</v>
      </c>
      <c r="E539" s="20">
        <v>4</v>
      </c>
      <c r="F539" s="80">
        <v>58.674999999999997</v>
      </c>
      <c r="G539" s="80">
        <v>17.251000000000001</v>
      </c>
      <c r="H539" s="66" t="str">
        <f>IF(B539="","",VLOOKUP(B539,[1]BASEEMPRESA!$A$2:$AAA$11936,2))</f>
        <v>SERVICOS DE TRANSPORTES E LOCACAO VALE DO ITAUNAS LTDA</v>
      </c>
      <c r="I539" s="20" t="str">
        <f t="shared" si="8"/>
        <v>abr</v>
      </c>
    </row>
    <row r="540" spans="1:9" x14ac:dyDescent="0.25">
      <c r="A540" s="7">
        <v>46138</v>
      </c>
      <c r="B540" s="20">
        <v>7307</v>
      </c>
      <c r="C540" s="20" t="s">
        <v>419</v>
      </c>
      <c r="D540" s="80">
        <v>173.84</v>
      </c>
      <c r="E540" s="20">
        <v>3</v>
      </c>
      <c r="F540" s="80">
        <v>57.947000000000003</v>
      </c>
      <c r="G540" s="80">
        <v>50.173000000000002</v>
      </c>
      <c r="H540" s="66" t="str">
        <f>IF(B540="","",VLOOKUP(B540,[1]BASEEMPRESA!$A$2:$AAA$11936,2))</f>
        <v>SC MANUTENCOES LTDA</v>
      </c>
      <c r="I540" s="20" t="str">
        <f t="shared" si="8"/>
        <v>abr</v>
      </c>
    </row>
    <row r="541" spans="1:9" x14ac:dyDescent="0.25">
      <c r="A541" s="7">
        <v>46138</v>
      </c>
      <c r="B541" s="20">
        <v>7308</v>
      </c>
      <c r="C541" s="20" t="s">
        <v>419</v>
      </c>
      <c r="D541" s="80">
        <v>180.48</v>
      </c>
      <c r="E541" s="20">
        <v>3</v>
      </c>
      <c r="F541" s="80">
        <v>60.16</v>
      </c>
      <c r="G541" s="80">
        <v>59.564999999999998</v>
      </c>
      <c r="H541" s="66" t="str">
        <f>IF(B541="","",VLOOKUP(B541,[1]BASEEMPRESA!$A$2:$AAA$11936,2))</f>
        <v>SANTOS &amp; SILVA TRANSPORTES RODOVIARIOS LTDA</v>
      </c>
      <c r="I541" s="20" t="str">
        <f t="shared" si="8"/>
        <v>abr</v>
      </c>
    </row>
    <row r="542" spans="1:9" x14ac:dyDescent="0.25">
      <c r="A542" s="7">
        <v>46138</v>
      </c>
      <c r="B542" s="20">
        <v>7334</v>
      </c>
      <c r="C542" s="20" t="s">
        <v>421</v>
      </c>
      <c r="D542" s="80">
        <v>307.04000000000002</v>
      </c>
      <c r="E542" s="20">
        <v>5</v>
      </c>
      <c r="F542" s="80">
        <v>61.408000000000001</v>
      </c>
      <c r="G542" s="80">
        <v>15.920999999999999</v>
      </c>
      <c r="H542" s="66" t="str">
        <f>IF(B542="","",VLOOKUP(B542,[1]BASEEMPRESA!$A$2:$AAA$11936,2))</f>
        <v>ROCHA TRANSPORTES DE MUCURI LTDA</v>
      </c>
      <c r="I542" s="20" t="str">
        <f t="shared" si="8"/>
        <v>abr</v>
      </c>
    </row>
    <row r="543" spans="1:9" x14ac:dyDescent="0.25">
      <c r="A543" s="7">
        <v>46138</v>
      </c>
      <c r="B543" s="20">
        <v>7337</v>
      </c>
      <c r="C543" s="20" t="s">
        <v>419</v>
      </c>
      <c r="D543" s="80">
        <v>181.56</v>
      </c>
      <c r="E543" s="20">
        <v>3</v>
      </c>
      <c r="F543" s="80">
        <v>60.52</v>
      </c>
      <c r="G543" s="80">
        <v>47.05</v>
      </c>
      <c r="H543" s="66" t="str">
        <f>IF(B543="","",VLOOKUP(B543,[1]BASEEMPRESA!$A$2:$AAA$11936,2))</f>
        <v>REGINA M. DOS S. SILVA CARGAS</v>
      </c>
      <c r="I543" s="20" t="str">
        <f t="shared" si="8"/>
        <v>abr</v>
      </c>
    </row>
    <row r="544" spans="1:9" x14ac:dyDescent="0.25">
      <c r="A544" s="7">
        <v>46138</v>
      </c>
      <c r="B544" s="20">
        <v>7343</v>
      </c>
      <c r="C544" s="20" t="s">
        <v>421</v>
      </c>
      <c r="D544" s="80">
        <v>150.97999999999999</v>
      </c>
      <c r="E544" s="20">
        <v>5</v>
      </c>
      <c r="F544" s="80">
        <v>30.196000000000002</v>
      </c>
      <c r="G544" s="80">
        <v>7.14</v>
      </c>
      <c r="H544" s="66" t="str">
        <f>IF(B544="","",VLOOKUP(B544,[1]BASEEMPRESA!$A$2:$AAA$11936,2))</f>
        <v>E L DE OLIVEIRA JUNIOR EDIMAR TRANSPORTES</v>
      </c>
      <c r="I544" s="20" t="str">
        <f t="shared" si="8"/>
        <v>abr</v>
      </c>
    </row>
    <row r="545" spans="1:9" x14ac:dyDescent="0.25">
      <c r="A545" s="7">
        <v>46138</v>
      </c>
      <c r="B545" s="20">
        <v>7347</v>
      </c>
      <c r="C545" s="20" t="s">
        <v>420</v>
      </c>
      <c r="D545" s="80">
        <v>172.72</v>
      </c>
      <c r="E545" s="20">
        <v>3</v>
      </c>
      <c r="F545" s="80">
        <v>57.573</v>
      </c>
      <c r="G545" s="80">
        <v>66.884</v>
      </c>
      <c r="H545" s="66" t="str">
        <f>IF(B545="","",VLOOKUP(B545,[1]BASEEMPRESA!$A$2:$AAA$11936,2))</f>
        <v>TRANSPORTADORA GLOBAL LOGISTICA LTDA</v>
      </c>
      <c r="I545" s="20" t="str">
        <f t="shared" si="8"/>
        <v>abr</v>
      </c>
    </row>
    <row r="546" spans="1:9" x14ac:dyDescent="0.25">
      <c r="A546" s="7">
        <v>46138</v>
      </c>
      <c r="B546" s="20">
        <v>7352</v>
      </c>
      <c r="C546" s="20" t="s">
        <v>421</v>
      </c>
      <c r="D546" s="80">
        <v>241.4</v>
      </c>
      <c r="E546" s="20">
        <v>4</v>
      </c>
      <c r="F546" s="80">
        <v>60.35</v>
      </c>
      <c r="G546" s="80">
        <v>11.337999999999999</v>
      </c>
      <c r="H546" s="66" t="str">
        <f>IF(B546="","",VLOOKUP(B546,[1]BASEEMPRESA!$A$2:$AAA$11936,2))</f>
        <v>WESLEI M DOS SANTOS</v>
      </c>
      <c r="I546" s="20" t="str">
        <f t="shared" si="8"/>
        <v>abr</v>
      </c>
    </row>
    <row r="547" spans="1:9" x14ac:dyDescent="0.25">
      <c r="A547" s="7">
        <v>46138</v>
      </c>
      <c r="B547" s="20">
        <v>7355</v>
      </c>
      <c r="C547" s="20" t="s">
        <v>419</v>
      </c>
      <c r="D547" s="80">
        <v>216.68</v>
      </c>
      <c r="E547" s="20">
        <v>6</v>
      </c>
      <c r="F547" s="80">
        <v>36.113</v>
      </c>
      <c r="G547" s="80">
        <v>22.853000000000002</v>
      </c>
      <c r="H547" s="66" t="str">
        <f>IF(B547="","",VLOOKUP(B547,[1]BASEEMPRESA!$A$2:$AAA$11936,2))</f>
        <v>WESLEI M DOS SANTOS</v>
      </c>
      <c r="I547" s="20" t="str">
        <f t="shared" si="8"/>
        <v>abr</v>
      </c>
    </row>
    <row r="548" spans="1:9" x14ac:dyDescent="0.25">
      <c r="A548" s="7">
        <v>46138</v>
      </c>
      <c r="B548" s="20">
        <v>7364</v>
      </c>
      <c r="C548" s="20" t="s">
        <v>419</v>
      </c>
      <c r="D548" s="80">
        <v>125.22</v>
      </c>
      <c r="E548" s="20">
        <v>2</v>
      </c>
      <c r="F548" s="80">
        <v>62.61</v>
      </c>
      <c r="G548" s="80">
        <v>10</v>
      </c>
      <c r="H548" s="66" t="str">
        <f>IF(B548="","",VLOOKUP(B548,[1]BASEEMPRESA!$A$2:$AAA$11936,2))</f>
        <v>TRANSPORTADORA GLOBAL LOGISTICA LTDA</v>
      </c>
      <c r="I548" s="20" t="str">
        <f t="shared" si="8"/>
        <v>abr</v>
      </c>
    </row>
    <row r="549" spans="1:9" x14ac:dyDescent="0.25">
      <c r="A549" s="7">
        <v>46138</v>
      </c>
      <c r="B549" s="20">
        <v>7367</v>
      </c>
      <c r="C549" s="20" t="s">
        <v>419</v>
      </c>
      <c r="D549" s="80">
        <v>178.58</v>
      </c>
      <c r="E549" s="20">
        <v>3</v>
      </c>
      <c r="F549" s="80">
        <v>59.527000000000001</v>
      </c>
      <c r="G549" s="80">
        <v>11.673</v>
      </c>
      <c r="H549" s="66" t="str">
        <f>IF(B549="","",VLOOKUP(B549,[1]BASEEMPRESA!$A$2:$AAA$11936,2))</f>
        <v>JOSE HELIO SILVA SANTOS</v>
      </c>
      <c r="I549" s="20" t="str">
        <f t="shared" si="8"/>
        <v>abr</v>
      </c>
    </row>
    <row r="550" spans="1:9" x14ac:dyDescent="0.25">
      <c r="A550" s="7">
        <v>46138</v>
      </c>
      <c r="B550" s="20">
        <v>7370</v>
      </c>
      <c r="C550" s="20" t="s">
        <v>419</v>
      </c>
      <c r="D550" s="80">
        <v>183.92</v>
      </c>
      <c r="E550" s="20">
        <v>3</v>
      </c>
      <c r="F550" s="80">
        <v>61.307000000000002</v>
      </c>
      <c r="G550" s="80">
        <v>29.215</v>
      </c>
      <c r="H550" s="66" t="str">
        <f>IF(B550="","",VLOOKUP(B550,[1]BASEEMPRESA!$A$2:$AAA$11936,2))</f>
        <v>JOSE HELIO SILVA SANTOS</v>
      </c>
      <c r="I550" s="20" t="str">
        <f t="shared" si="8"/>
        <v>abr</v>
      </c>
    </row>
    <row r="551" spans="1:9" x14ac:dyDescent="0.25">
      <c r="A551" s="7">
        <v>46138</v>
      </c>
      <c r="B551" s="20">
        <v>7381</v>
      </c>
      <c r="C551" s="20" t="s">
        <v>423</v>
      </c>
      <c r="D551" s="80">
        <v>130.88</v>
      </c>
      <c r="E551" s="20">
        <v>2</v>
      </c>
      <c r="F551" s="80">
        <v>65.44</v>
      </c>
      <c r="G551" s="80">
        <v>34.945999999999998</v>
      </c>
      <c r="H551" s="66" t="str">
        <f>IF(B551="","",VLOOKUP(B551,[1]BASEEMPRESA!$A$2:$AAA$11936,2))</f>
        <v>TRANSPORTE FUMACINHA LTDA</v>
      </c>
      <c r="I551" s="20" t="str">
        <f t="shared" si="8"/>
        <v>abr</v>
      </c>
    </row>
    <row r="552" spans="1:9" x14ac:dyDescent="0.25">
      <c r="A552" s="7">
        <v>46139</v>
      </c>
      <c r="B552" s="20">
        <v>2066</v>
      </c>
      <c r="C552" s="20" t="s">
        <v>418</v>
      </c>
      <c r="D552" s="80">
        <v>686.22</v>
      </c>
      <c r="E552" s="20">
        <v>12</v>
      </c>
      <c r="F552" s="80">
        <v>57.185000000000002</v>
      </c>
      <c r="G552" s="80">
        <v>1.7709999999999999</v>
      </c>
      <c r="H552" s="66" t="str">
        <f>IF(B552="","",VLOOKUP(B552,[1]BASEEMPRESA!$A$2:$AAA$11936,2))</f>
        <v>NDB HOLDING AGRICOLA LTDA - MATRIZ</v>
      </c>
      <c r="I552" s="20" t="str">
        <f t="shared" si="8"/>
        <v>abr</v>
      </c>
    </row>
    <row r="553" spans="1:9" x14ac:dyDescent="0.25">
      <c r="A553" s="7">
        <v>46139</v>
      </c>
      <c r="B553" s="20">
        <v>2067</v>
      </c>
      <c r="C553" s="20" t="s">
        <v>418</v>
      </c>
      <c r="D553" s="80">
        <v>575.26</v>
      </c>
      <c r="E553" s="20">
        <v>10</v>
      </c>
      <c r="F553" s="80">
        <v>57.526000000000003</v>
      </c>
      <c r="G553" s="80">
        <v>1</v>
      </c>
      <c r="H553" s="66" t="str">
        <f>IF(B553="","",VLOOKUP(B553,[1]BASEEMPRESA!$A$2:$AAA$11936,2))</f>
        <v>NDB HOLDING AGRICOLA LTDA - MATRIZ</v>
      </c>
      <c r="I553" s="20" t="str">
        <f t="shared" si="8"/>
        <v>abr</v>
      </c>
    </row>
    <row r="554" spans="1:9" x14ac:dyDescent="0.25">
      <c r="A554" s="7">
        <v>46139</v>
      </c>
      <c r="B554" s="20">
        <v>2107</v>
      </c>
      <c r="C554" s="20" t="s">
        <v>418</v>
      </c>
      <c r="D554" s="80">
        <v>561</v>
      </c>
      <c r="E554" s="20">
        <v>10</v>
      </c>
      <c r="F554" s="80">
        <v>56.1</v>
      </c>
      <c r="G554" s="80">
        <v>1</v>
      </c>
      <c r="H554" s="66" t="str">
        <f>IF(B554="","",VLOOKUP(B554,[1]BASEEMPRESA!$A$2:$AAA$11936,2))</f>
        <v>NDB HOLDING AGRICOLA LTDA - MATRIZ</v>
      </c>
      <c r="I554" s="20" t="str">
        <f t="shared" si="8"/>
        <v>abr</v>
      </c>
    </row>
    <row r="555" spans="1:9" x14ac:dyDescent="0.25">
      <c r="A555" s="7">
        <v>46139</v>
      </c>
      <c r="B555" s="20">
        <v>2108</v>
      </c>
      <c r="C555" s="20" t="s">
        <v>418</v>
      </c>
      <c r="D555" s="80">
        <v>341.58</v>
      </c>
      <c r="E555" s="20">
        <v>6</v>
      </c>
      <c r="F555" s="80">
        <v>56.93</v>
      </c>
      <c r="G555" s="80">
        <v>1</v>
      </c>
      <c r="H555" s="66" t="str">
        <f>IF(B555="","",VLOOKUP(B555,[1]BASEEMPRESA!$A$2:$AAA$11936,2))</f>
        <v>NDB HOLDING AGRICOLA LTDA - MATRIZ</v>
      </c>
      <c r="I555" s="20" t="str">
        <f t="shared" si="8"/>
        <v>abr</v>
      </c>
    </row>
    <row r="556" spans="1:9" x14ac:dyDescent="0.25">
      <c r="A556" s="7">
        <v>46139</v>
      </c>
      <c r="B556" s="20">
        <v>7004</v>
      </c>
      <c r="C556" s="20" t="s">
        <v>419</v>
      </c>
      <c r="D556" s="80">
        <v>185.86</v>
      </c>
      <c r="E556" s="20">
        <v>3</v>
      </c>
      <c r="F556" s="80">
        <v>61.953000000000003</v>
      </c>
      <c r="G556" s="80">
        <v>75.543000000000006</v>
      </c>
      <c r="H556" s="66" t="str">
        <f>IF(B556="","",VLOOKUP(B556,[1]BASEEMPRESA!$A$2:$AAA$11936,2))</f>
        <v>EMERSON LUIS MORO</v>
      </c>
      <c r="I556" s="20" t="str">
        <f t="shared" si="8"/>
        <v>abr</v>
      </c>
    </row>
    <row r="557" spans="1:9" x14ac:dyDescent="0.25">
      <c r="A557" s="7">
        <v>46139</v>
      </c>
      <c r="B557" s="20">
        <v>7005</v>
      </c>
      <c r="C557" s="20" t="s">
        <v>419</v>
      </c>
      <c r="D557" s="80">
        <v>108.26</v>
      </c>
      <c r="E557" s="20">
        <v>2</v>
      </c>
      <c r="F557" s="80">
        <v>54.13</v>
      </c>
      <c r="G557" s="80">
        <v>83</v>
      </c>
      <c r="H557" s="66" t="str">
        <f>IF(B557="","",VLOOKUP(B557,[1]BASEEMPRESA!$A$2:$AAA$11936,2))</f>
        <v>RENE PINA DE ALMEIDA</v>
      </c>
      <c r="I557" s="20" t="str">
        <f t="shared" si="8"/>
        <v>abr</v>
      </c>
    </row>
    <row r="558" spans="1:9" x14ac:dyDescent="0.25">
      <c r="A558" s="7">
        <v>46139</v>
      </c>
      <c r="B558" s="20">
        <v>7006</v>
      </c>
      <c r="C558" s="20" t="s">
        <v>420</v>
      </c>
      <c r="D558" s="80">
        <v>192.1</v>
      </c>
      <c r="E558" s="20">
        <v>3</v>
      </c>
      <c r="F558" s="80">
        <v>64.033000000000001</v>
      </c>
      <c r="G558" s="80">
        <v>60.154000000000003</v>
      </c>
      <c r="H558" s="66" t="str">
        <f>IF(B558="","",VLOOKUP(B558,[1]BASEEMPRESA!$A$2:$AAA$11936,2))</f>
        <v>INAMARQUE SOUZA MACHADO</v>
      </c>
      <c r="I558" s="20" t="str">
        <f t="shared" si="8"/>
        <v>abr</v>
      </c>
    </row>
    <row r="559" spans="1:9" x14ac:dyDescent="0.25">
      <c r="A559" s="7">
        <v>46139</v>
      </c>
      <c r="B559" s="20">
        <v>7007</v>
      </c>
      <c r="C559" s="20" t="s">
        <v>420</v>
      </c>
      <c r="D559" s="80">
        <v>249.68</v>
      </c>
      <c r="E559" s="20">
        <v>4</v>
      </c>
      <c r="F559" s="80">
        <v>62.42</v>
      </c>
      <c r="G559" s="80">
        <v>17.689</v>
      </c>
      <c r="H559" s="66" t="str">
        <f>IF(B559="","",VLOOKUP(B559,[1]BASEEMPRESA!$A$2:$AAA$11936,2))</f>
        <v>MVS TRANSPORTE LTDA</v>
      </c>
      <c r="I559" s="20" t="str">
        <f t="shared" si="8"/>
        <v>abr</v>
      </c>
    </row>
    <row r="560" spans="1:9" x14ac:dyDescent="0.25">
      <c r="A560" s="7">
        <v>46139</v>
      </c>
      <c r="B560" s="20">
        <v>7008</v>
      </c>
      <c r="C560" s="20" t="s">
        <v>419</v>
      </c>
      <c r="D560" s="80">
        <v>240.04</v>
      </c>
      <c r="E560" s="20">
        <v>4</v>
      </c>
      <c r="F560" s="80">
        <v>60.01</v>
      </c>
      <c r="G560" s="80">
        <v>29.172000000000001</v>
      </c>
      <c r="H560" s="66" t="str">
        <f>IF(B560="","",VLOOKUP(B560,[1]BASEEMPRESA!$A$2:$AAA$11936,2))</f>
        <v>E L DE OLIVEIRA JUNIOR EDIMAR TRANSPORTES</v>
      </c>
      <c r="I560" s="20" t="str">
        <f t="shared" si="8"/>
        <v>abr</v>
      </c>
    </row>
    <row r="561" spans="1:9" x14ac:dyDescent="0.25">
      <c r="A561" s="7">
        <v>46139</v>
      </c>
      <c r="B561" s="20">
        <v>7010</v>
      </c>
      <c r="C561" s="20" t="s">
        <v>419</v>
      </c>
      <c r="D561" s="80">
        <v>136.18</v>
      </c>
      <c r="E561" s="20">
        <v>2</v>
      </c>
      <c r="F561" s="80">
        <v>68.09</v>
      </c>
      <c r="G561" s="80">
        <v>83</v>
      </c>
      <c r="H561" s="66" t="str">
        <f>IF(B561="","",VLOOKUP(B561,[1]BASEEMPRESA!$A$2:$AAA$11936,2))</f>
        <v>BAYER LOGISTICA E TRANSPORTES LTDA</v>
      </c>
      <c r="I561" s="20" t="str">
        <f t="shared" si="8"/>
        <v>abr</v>
      </c>
    </row>
    <row r="562" spans="1:9" x14ac:dyDescent="0.25">
      <c r="A562" s="7">
        <v>46139</v>
      </c>
      <c r="B562" s="20">
        <v>7013</v>
      </c>
      <c r="C562" s="20" t="s">
        <v>419</v>
      </c>
      <c r="D562" s="80">
        <v>128.80000000000001</v>
      </c>
      <c r="E562" s="20">
        <v>2</v>
      </c>
      <c r="F562" s="80">
        <v>64.400000000000006</v>
      </c>
      <c r="G562" s="80">
        <v>43.658000000000001</v>
      </c>
      <c r="H562" s="66" t="str">
        <f>IF(B562="","",VLOOKUP(B562,[1]BASEEMPRESA!$A$2:$AAA$11936,2))</f>
        <v>INAMARQUE SOUZA MACHADO</v>
      </c>
      <c r="I562" s="20" t="str">
        <f t="shared" si="8"/>
        <v>abr</v>
      </c>
    </row>
    <row r="563" spans="1:9" x14ac:dyDescent="0.25">
      <c r="A563" s="7">
        <v>46139</v>
      </c>
      <c r="B563" s="20">
        <v>7017</v>
      </c>
      <c r="C563" s="20" t="s">
        <v>419</v>
      </c>
      <c r="D563" s="80">
        <v>185.9</v>
      </c>
      <c r="E563" s="20">
        <v>3</v>
      </c>
      <c r="F563" s="80">
        <v>61.966999999999999</v>
      </c>
      <c r="G563" s="80">
        <v>18.684999999999999</v>
      </c>
      <c r="H563" s="66" t="str">
        <f>IF(B563="","",VLOOKUP(B563,[1]BASEEMPRESA!$A$2:$AAA$11936,2))</f>
        <v>BAYER LOGISTICA E TRANSPORTES LTDA</v>
      </c>
      <c r="I563" s="20" t="str">
        <f t="shared" si="8"/>
        <v>abr</v>
      </c>
    </row>
    <row r="564" spans="1:9" x14ac:dyDescent="0.25">
      <c r="A564" s="7">
        <v>46139</v>
      </c>
      <c r="B564" s="20">
        <v>7018</v>
      </c>
      <c r="C564" s="20" t="s">
        <v>419</v>
      </c>
      <c r="D564" s="80">
        <v>238.96</v>
      </c>
      <c r="E564" s="20">
        <v>4</v>
      </c>
      <c r="F564" s="80">
        <v>59.74</v>
      </c>
      <c r="G564" s="80">
        <v>29.12</v>
      </c>
      <c r="H564" s="66" t="str">
        <f>IF(B564="","",VLOOKUP(B564,[1]BASEEMPRESA!$A$2:$AAA$11936,2))</f>
        <v>SC MANUTENCOES LTDA</v>
      </c>
      <c r="I564" s="20" t="str">
        <f t="shared" si="8"/>
        <v>abr</v>
      </c>
    </row>
    <row r="565" spans="1:9" x14ac:dyDescent="0.25">
      <c r="A565" s="7">
        <v>46139</v>
      </c>
      <c r="B565" s="20">
        <v>7021</v>
      </c>
      <c r="C565" s="20" t="s">
        <v>419</v>
      </c>
      <c r="D565" s="80">
        <v>170.08</v>
      </c>
      <c r="E565" s="20">
        <v>3</v>
      </c>
      <c r="F565" s="80">
        <v>56.692999999999998</v>
      </c>
      <c r="G565" s="80">
        <v>36.276000000000003</v>
      </c>
      <c r="H565" s="66" t="str">
        <f>IF(B565="","",VLOOKUP(B565,[1]BASEEMPRESA!$A$2:$AAA$11936,2))</f>
        <v>NEIA TRANSPORTES LTDA</v>
      </c>
      <c r="I565" s="20" t="str">
        <f t="shared" si="8"/>
        <v>abr</v>
      </c>
    </row>
    <row r="566" spans="1:9" x14ac:dyDescent="0.25">
      <c r="A566" s="7">
        <v>46139</v>
      </c>
      <c r="B566" s="20">
        <v>7022</v>
      </c>
      <c r="C566" s="20" t="s">
        <v>419</v>
      </c>
      <c r="D566" s="80">
        <v>128.68</v>
      </c>
      <c r="E566" s="20">
        <v>2</v>
      </c>
      <c r="F566" s="80">
        <v>64.34</v>
      </c>
      <c r="G566" s="80">
        <v>36.734000000000002</v>
      </c>
      <c r="H566" s="66" t="str">
        <f>IF(B566="","",VLOOKUP(B566,[1]BASEEMPRESA!$A$2:$AAA$11936,2))</f>
        <v>SMRR TRANSPORTES LTDA</v>
      </c>
      <c r="I566" s="20" t="str">
        <f t="shared" si="8"/>
        <v>abr</v>
      </c>
    </row>
    <row r="567" spans="1:9" x14ac:dyDescent="0.25">
      <c r="A567" s="7">
        <v>46139</v>
      </c>
      <c r="B567" s="20">
        <v>7031</v>
      </c>
      <c r="C567" s="20" t="s">
        <v>419</v>
      </c>
      <c r="D567" s="80">
        <v>193.84</v>
      </c>
      <c r="E567" s="20">
        <v>3</v>
      </c>
      <c r="F567" s="80">
        <v>64.613</v>
      </c>
      <c r="G567" s="80">
        <v>36.219000000000001</v>
      </c>
      <c r="H567" s="66" t="str">
        <f>IF(B567="","",VLOOKUP(B567,[1]BASEEMPRESA!$A$2:$AAA$11936,2))</f>
        <v>INAMARQUE SOUZA MACHADO</v>
      </c>
      <c r="I567" s="20" t="str">
        <f t="shared" si="8"/>
        <v>abr</v>
      </c>
    </row>
    <row r="568" spans="1:9" x14ac:dyDescent="0.25">
      <c r="A568" s="7">
        <v>46139</v>
      </c>
      <c r="B568" s="20">
        <v>7032</v>
      </c>
      <c r="C568" s="20" t="s">
        <v>419</v>
      </c>
      <c r="D568" s="80">
        <v>175.36</v>
      </c>
      <c r="E568" s="20">
        <v>3</v>
      </c>
      <c r="F568" s="80">
        <v>58.453000000000003</v>
      </c>
      <c r="G568" s="80">
        <v>38.122</v>
      </c>
      <c r="H568" s="66" t="str">
        <f>IF(B568="","",VLOOKUP(B568,[1]BASEEMPRESA!$A$2:$AAA$11936,2))</f>
        <v>REGINA M. DOS S. SILVA CARGAS</v>
      </c>
      <c r="I568" s="20" t="str">
        <f t="shared" si="8"/>
        <v>abr</v>
      </c>
    </row>
    <row r="569" spans="1:9" x14ac:dyDescent="0.25">
      <c r="A569" s="7">
        <v>46139</v>
      </c>
      <c r="B569" s="20">
        <v>7033</v>
      </c>
      <c r="C569" s="20" t="s">
        <v>419</v>
      </c>
      <c r="D569" s="80">
        <v>256.76</v>
      </c>
      <c r="E569" s="20">
        <v>4</v>
      </c>
      <c r="F569" s="80">
        <v>64.19</v>
      </c>
      <c r="G569" s="80">
        <v>17.957999999999998</v>
      </c>
      <c r="H569" s="66" t="str">
        <f>IF(B569="","",VLOOKUP(B569,[1]BASEEMPRESA!$A$2:$AAA$11936,2))</f>
        <v>E L DE OLIVEIRA JUNIOR EDIMAR TRANSPORTES</v>
      </c>
      <c r="I569" s="20" t="str">
        <f t="shared" si="8"/>
        <v>abr</v>
      </c>
    </row>
    <row r="570" spans="1:9" x14ac:dyDescent="0.25">
      <c r="A570" s="7">
        <v>46139</v>
      </c>
      <c r="B570" s="20">
        <v>7036</v>
      </c>
      <c r="C570" s="20" t="s">
        <v>419</v>
      </c>
      <c r="D570" s="80">
        <v>116.46</v>
      </c>
      <c r="E570" s="20">
        <v>2</v>
      </c>
      <c r="F570" s="80">
        <v>58.23</v>
      </c>
      <c r="G570" s="80">
        <v>47.924999999999997</v>
      </c>
      <c r="H570" s="66" t="str">
        <f>IF(B570="","",VLOOKUP(B570,[1]BASEEMPRESA!$A$2:$AAA$11936,2))</f>
        <v>EMERSON LUIS MORO</v>
      </c>
      <c r="I570" s="20" t="str">
        <f t="shared" si="8"/>
        <v>abr</v>
      </c>
    </row>
    <row r="571" spans="1:9" x14ac:dyDescent="0.25">
      <c r="A571" s="7">
        <v>46139</v>
      </c>
      <c r="B571" s="20">
        <v>7038</v>
      </c>
      <c r="C571" s="20" t="s">
        <v>420</v>
      </c>
      <c r="D571" s="80">
        <v>187.92</v>
      </c>
      <c r="E571" s="20">
        <v>3</v>
      </c>
      <c r="F571" s="80">
        <v>62.64</v>
      </c>
      <c r="G571" s="80">
        <v>21.75</v>
      </c>
      <c r="H571" s="66" t="str">
        <f>IF(B571="","",VLOOKUP(B571,[1]BASEEMPRESA!$A$2:$AAA$11936,2))</f>
        <v>JERE SERVICOS DE TRANSPORTE E LOCACAO LTDA</v>
      </c>
      <c r="I571" s="20" t="str">
        <f t="shared" si="8"/>
        <v>abr</v>
      </c>
    </row>
    <row r="572" spans="1:9" x14ac:dyDescent="0.25">
      <c r="A572" s="7">
        <v>46139</v>
      </c>
      <c r="B572" s="20">
        <v>7041</v>
      </c>
      <c r="C572" s="20" t="s">
        <v>419</v>
      </c>
      <c r="D572" s="80">
        <v>195.06</v>
      </c>
      <c r="E572" s="20">
        <v>3</v>
      </c>
      <c r="F572" s="80">
        <v>65.02</v>
      </c>
      <c r="G572" s="80">
        <v>37.012999999999998</v>
      </c>
      <c r="H572" s="66" t="str">
        <f>IF(B572="","",VLOOKUP(B572,[1]BASEEMPRESA!$A$2:$AAA$11936,2))</f>
        <v>JERE SERVICOS DE TRANSPORTE E LOCACAO LTDA</v>
      </c>
      <c r="I572" s="20" t="str">
        <f t="shared" si="8"/>
        <v>abr</v>
      </c>
    </row>
    <row r="573" spans="1:9" x14ac:dyDescent="0.25">
      <c r="A573" s="7">
        <v>46139</v>
      </c>
      <c r="B573" s="20">
        <v>7042</v>
      </c>
      <c r="C573" s="20" t="s">
        <v>420</v>
      </c>
      <c r="D573" s="80">
        <v>64.14</v>
      </c>
      <c r="E573" s="20">
        <v>1</v>
      </c>
      <c r="F573" s="80">
        <v>64.14</v>
      </c>
      <c r="G573" s="80">
        <v>58</v>
      </c>
      <c r="H573" s="66" t="str">
        <f>IF(B573="","",VLOOKUP(B573,[1]BASEEMPRESA!$A$2:$AAA$11936,2))</f>
        <v>SERVICOS DE TRANSPORTES E LOCACAO VALE DO ITAUNAS LTDA</v>
      </c>
      <c r="I573" s="20" t="str">
        <f t="shared" si="8"/>
        <v>abr</v>
      </c>
    </row>
    <row r="574" spans="1:9" x14ac:dyDescent="0.25">
      <c r="A574" s="7">
        <v>46139</v>
      </c>
      <c r="B574" s="20">
        <v>7045</v>
      </c>
      <c r="C574" s="20" t="s">
        <v>421</v>
      </c>
      <c r="D574" s="80">
        <v>183.46</v>
      </c>
      <c r="E574" s="20">
        <v>3</v>
      </c>
      <c r="F574" s="80">
        <v>61.152999999999999</v>
      </c>
      <c r="G574" s="80">
        <v>26.184999999999999</v>
      </c>
      <c r="H574" s="66" t="str">
        <f>IF(B574="","",VLOOKUP(B574,[1]BASEEMPRESA!$A$2:$AAA$11936,2))</f>
        <v>REGINA M. DOS S. SILVA CARGAS</v>
      </c>
      <c r="I574" s="20" t="str">
        <f t="shared" si="8"/>
        <v>abr</v>
      </c>
    </row>
    <row r="575" spans="1:9" x14ac:dyDescent="0.25">
      <c r="A575" s="7">
        <v>46139</v>
      </c>
      <c r="B575" s="20">
        <v>7046</v>
      </c>
      <c r="C575" s="20" t="s">
        <v>419</v>
      </c>
      <c r="D575" s="80">
        <v>185.56</v>
      </c>
      <c r="E575" s="20">
        <v>3</v>
      </c>
      <c r="F575" s="80">
        <v>61.853000000000002</v>
      </c>
      <c r="G575" s="80">
        <v>43.328000000000003</v>
      </c>
      <c r="H575" s="66" t="str">
        <f>IF(B575="","",VLOOKUP(B575,[1]BASEEMPRESA!$A$2:$AAA$11936,2))</f>
        <v>J.S. LEONIDIO</v>
      </c>
      <c r="I575" s="20" t="str">
        <f t="shared" si="8"/>
        <v>abr</v>
      </c>
    </row>
    <row r="576" spans="1:9" x14ac:dyDescent="0.25">
      <c r="A576" s="7">
        <v>46139</v>
      </c>
      <c r="B576" s="20">
        <v>7047</v>
      </c>
      <c r="C576" s="20" t="s">
        <v>419</v>
      </c>
      <c r="D576" s="80">
        <v>190.32</v>
      </c>
      <c r="E576" s="20">
        <v>3</v>
      </c>
      <c r="F576" s="80">
        <v>63.44</v>
      </c>
      <c r="G576" s="80">
        <v>60.648000000000003</v>
      </c>
      <c r="H576" s="66" t="str">
        <f>IF(B576="","",VLOOKUP(B576,[1]BASEEMPRESA!$A$2:$AAA$11936,2))</f>
        <v>BAYER LOGISTICA E TRANSPORTES LTDA</v>
      </c>
      <c r="I576" s="20" t="str">
        <f t="shared" si="8"/>
        <v>abr</v>
      </c>
    </row>
    <row r="577" spans="1:9" x14ac:dyDescent="0.25">
      <c r="A577" s="7">
        <v>46139</v>
      </c>
      <c r="B577" s="20">
        <v>7048</v>
      </c>
      <c r="C577" s="20" t="s">
        <v>419</v>
      </c>
      <c r="D577" s="80">
        <v>63.52</v>
      </c>
      <c r="E577" s="20">
        <v>1</v>
      </c>
      <c r="F577" s="80">
        <v>63.52</v>
      </c>
      <c r="G577" s="80">
        <v>83</v>
      </c>
      <c r="H577" s="66" t="str">
        <f>IF(B577="","",VLOOKUP(B577,[1]BASEEMPRESA!$A$2:$AAA$11936,2))</f>
        <v>SERVICOS DE TRANSPORTES E LOCACAO VALE DO ITAUNAS LTDA</v>
      </c>
      <c r="I577" s="20" t="str">
        <f t="shared" si="8"/>
        <v>abr</v>
      </c>
    </row>
    <row r="578" spans="1:9" x14ac:dyDescent="0.25">
      <c r="A578" s="7">
        <v>46139</v>
      </c>
      <c r="B578" s="20">
        <v>7050</v>
      </c>
      <c r="C578" s="20" t="s">
        <v>419</v>
      </c>
      <c r="D578" s="80">
        <v>187.14</v>
      </c>
      <c r="E578" s="20">
        <v>3</v>
      </c>
      <c r="F578" s="80">
        <v>62.38</v>
      </c>
      <c r="G578" s="80">
        <v>52.508000000000003</v>
      </c>
      <c r="H578" s="66" t="str">
        <f>IF(B578="","",VLOOKUP(B578,[1]BASEEMPRESA!$A$2:$AAA$11936,2))</f>
        <v>ESTEL SERVICOS DE TRANSPORTES E LOCACAO LTDA</v>
      </c>
      <c r="I578" s="20" t="str">
        <f t="shared" si="8"/>
        <v>abr</v>
      </c>
    </row>
    <row r="579" spans="1:9" x14ac:dyDescent="0.25">
      <c r="A579" s="7">
        <v>46139</v>
      </c>
      <c r="B579" s="20">
        <v>7052</v>
      </c>
      <c r="C579" s="20" t="s">
        <v>420</v>
      </c>
      <c r="D579" s="80">
        <v>129.72</v>
      </c>
      <c r="E579" s="20">
        <v>2</v>
      </c>
      <c r="F579" s="80">
        <v>64.86</v>
      </c>
      <c r="G579" s="80">
        <v>83</v>
      </c>
      <c r="H579" s="66" t="str">
        <f>IF(B579="","",VLOOKUP(B579,[1]BASEEMPRESA!$A$2:$AAA$11936,2))</f>
        <v>JERE SERVICOS DE TRANSPORTE E LOCACAO LTDA</v>
      </c>
      <c r="I579" s="20" t="str">
        <f t="shared" ref="I579:I642" si="9">TEXT(A579,"mmm")</f>
        <v>abr</v>
      </c>
    </row>
    <row r="580" spans="1:9" x14ac:dyDescent="0.25">
      <c r="A580" s="7">
        <v>46139</v>
      </c>
      <c r="B580" s="20">
        <v>7053</v>
      </c>
      <c r="C580" s="20" t="s">
        <v>420</v>
      </c>
      <c r="D580" s="80">
        <v>122.82</v>
      </c>
      <c r="E580" s="20">
        <v>2</v>
      </c>
      <c r="F580" s="80">
        <v>61.41</v>
      </c>
      <c r="G580" s="80">
        <v>43.95</v>
      </c>
      <c r="H580" s="66" t="str">
        <f>IF(B580="","",VLOOKUP(B580,[1]BASEEMPRESA!$A$2:$AAA$11936,2))</f>
        <v>TAVARES E MORAES TRANSPORTES LTDA</v>
      </c>
      <c r="I580" s="20" t="str">
        <f t="shared" si="9"/>
        <v>abr</v>
      </c>
    </row>
    <row r="581" spans="1:9" x14ac:dyDescent="0.25">
      <c r="A581" s="7">
        <v>46139</v>
      </c>
      <c r="B581" s="20">
        <v>7054</v>
      </c>
      <c r="C581" s="20" t="s">
        <v>419</v>
      </c>
      <c r="D581" s="80">
        <v>65.2</v>
      </c>
      <c r="E581" s="20">
        <v>1</v>
      </c>
      <c r="F581" s="80">
        <v>65.2</v>
      </c>
      <c r="G581" s="80">
        <v>15</v>
      </c>
      <c r="H581" s="66" t="str">
        <f>IF(B581="","",VLOOKUP(B581,[1]BASEEMPRESA!$A$2:$AAA$11936,2))</f>
        <v>TAVARES E MORAES TRANSPORTES LTDA</v>
      </c>
      <c r="I581" s="20" t="str">
        <f t="shared" si="9"/>
        <v>abr</v>
      </c>
    </row>
    <row r="582" spans="1:9" x14ac:dyDescent="0.25">
      <c r="A582" s="7">
        <v>46139</v>
      </c>
      <c r="B582" s="20">
        <v>7059</v>
      </c>
      <c r="C582" s="20" t="s">
        <v>419</v>
      </c>
      <c r="D582" s="80">
        <v>52.54</v>
      </c>
      <c r="E582" s="20">
        <v>1</v>
      </c>
      <c r="F582" s="80">
        <v>52.54</v>
      </c>
      <c r="G582" s="80">
        <v>38</v>
      </c>
      <c r="H582" s="66" t="str">
        <f>IF(B582="","",VLOOKUP(B582,[1]BASEEMPRESA!$A$2:$AAA$11936,2))</f>
        <v>BAYER LOGISTICA E TRANSPORTES LTDA</v>
      </c>
      <c r="I582" s="20" t="str">
        <f t="shared" si="9"/>
        <v>abr</v>
      </c>
    </row>
    <row r="583" spans="1:9" x14ac:dyDescent="0.25">
      <c r="A583" s="7">
        <v>46139</v>
      </c>
      <c r="B583" s="20">
        <v>7188</v>
      </c>
      <c r="C583" s="20" t="s">
        <v>419</v>
      </c>
      <c r="D583" s="80">
        <v>129.63999999999999</v>
      </c>
      <c r="E583" s="20">
        <v>2</v>
      </c>
      <c r="F583" s="80">
        <v>64.819999999999993</v>
      </c>
      <c r="G583" s="80">
        <v>48.838999999999999</v>
      </c>
      <c r="H583" s="66" t="str">
        <f>IF(B583="","",VLOOKUP(B583,[1]BASEEMPRESA!$A$2:$AAA$11936,2))</f>
        <v>C C GOMES TRANSPORTES</v>
      </c>
      <c r="I583" s="20" t="str">
        <f t="shared" si="9"/>
        <v>abr</v>
      </c>
    </row>
    <row r="584" spans="1:9" x14ac:dyDescent="0.25">
      <c r="A584" s="7">
        <v>46139</v>
      </c>
      <c r="B584" s="20">
        <v>7207</v>
      </c>
      <c r="C584" s="20" t="s">
        <v>420</v>
      </c>
      <c r="D584" s="80">
        <v>180.08</v>
      </c>
      <c r="E584" s="20">
        <v>3</v>
      </c>
      <c r="F584" s="80">
        <v>60.027000000000001</v>
      </c>
      <c r="G584" s="80">
        <v>41.585999999999999</v>
      </c>
      <c r="H584" s="66" t="str">
        <f>IF(B584="","",VLOOKUP(B584,[1]BASEEMPRESA!$A$2:$AAA$11936,2))</f>
        <v>TAVARES E MORAES TRANSPORTES LTDA</v>
      </c>
      <c r="I584" s="20" t="str">
        <f t="shared" si="9"/>
        <v>abr</v>
      </c>
    </row>
    <row r="585" spans="1:9" x14ac:dyDescent="0.25">
      <c r="A585" s="7">
        <v>46139</v>
      </c>
      <c r="B585" s="20">
        <v>7208</v>
      </c>
      <c r="C585" s="20" t="s">
        <v>420</v>
      </c>
      <c r="D585" s="80">
        <v>122.32</v>
      </c>
      <c r="E585" s="20">
        <v>2</v>
      </c>
      <c r="F585" s="80">
        <v>61.16</v>
      </c>
      <c r="G585" s="80">
        <v>23.422999999999998</v>
      </c>
      <c r="H585" s="66" t="str">
        <f>IF(B585="","",VLOOKUP(B585,[1]BASEEMPRESA!$A$2:$AAA$11936,2))</f>
        <v>TAVARES E MORAES TRANSPORTES LTDA</v>
      </c>
      <c r="I585" s="20" t="str">
        <f t="shared" si="9"/>
        <v>abr</v>
      </c>
    </row>
    <row r="586" spans="1:9" x14ac:dyDescent="0.25">
      <c r="A586" s="7">
        <v>46139</v>
      </c>
      <c r="B586" s="20">
        <v>7220</v>
      </c>
      <c r="C586" s="20" t="s">
        <v>421</v>
      </c>
      <c r="D586" s="80">
        <v>227.48</v>
      </c>
      <c r="E586" s="20">
        <v>4</v>
      </c>
      <c r="F586" s="80">
        <v>56.87</v>
      </c>
      <c r="G586" s="80">
        <v>24.018999999999998</v>
      </c>
      <c r="H586" s="66" t="str">
        <f>IF(B586="","",VLOOKUP(B586,[1]BASEEMPRESA!$A$2:$AAA$11936,2))</f>
        <v>DOS SANTOS PASSOS TRANSPORTES LTDA</v>
      </c>
      <c r="I586" s="20" t="str">
        <f t="shared" si="9"/>
        <v>abr</v>
      </c>
    </row>
    <row r="587" spans="1:9" x14ac:dyDescent="0.25">
      <c r="A587" s="7">
        <v>46139</v>
      </c>
      <c r="B587" s="20">
        <v>7221</v>
      </c>
      <c r="C587" s="20" t="s">
        <v>420</v>
      </c>
      <c r="D587" s="80">
        <v>182.84</v>
      </c>
      <c r="E587" s="20">
        <v>3</v>
      </c>
      <c r="F587" s="80">
        <v>60.947000000000003</v>
      </c>
      <c r="G587" s="80">
        <v>36.106000000000002</v>
      </c>
      <c r="H587" s="66" t="str">
        <f>IF(B587="","",VLOOKUP(B587,[1]BASEEMPRESA!$A$2:$AAA$11936,2))</f>
        <v>BAYER LOGISTICA E TRANSPORTES LTDA</v>
      </c>
      <c r="I587" s="20" t="str">
        <f t="shared" si="9"/>
        <v>abr</v>
      </c>
    </row>
    <row r="588" spans="1:9" x14ac:dyDescent="0.25">
      <c r="A588" s="7">
        <v>46139</v>
      </c>
      <c r="B588" s="20">
        <v>7224</v>
      </c>
      <c r="C588" s="20" t="s">
        <v>419</v>
      </c>
      <c r="D588" s="80">
        <v>193.6</v>
      </c>
      <c r="E588" s="20">
        <v>3</v>
      </c>
      <c r="F588" s="80">
        <v>64.533000000000001</v>
      </c>
      <c r="G588" s="80">
        <v>26.484999999999999</v>
      </c>
      <c r="H588" s="66" t="str">
        <f>IF(B588="","",VLOOKUP(B588,[1]BASEEMPRESA!$A$2:$AAA$11936,2))</f>
        <v>EMERSON LUIS MORO</v>
      </c>
      <c r="I588" s="20" t="str">
        <f t="shared" si="9"/>
        <v>abr</v>
      </c>
    </row>
    <row r="589" spans="1:9" x14ac:dyDescent="0.25">
      <c r="A589" s="7">
        <v>46139</v>
      </c>
      <c r="B589" s="20">
        <v>7228</v>
      </c>
      <c r="C589" s="20" t="s">
        <v>419</v>
      </c>
      <c r="D589" s="80">
        <v>179.76</v>
      </c>
      <c r="E589" s="20">
        <v>3</v>
      </c>
      <c r="F589" s="80">
        <v>59.92</v>
      </c>
      <c r="G589" s="80">
        <v>20.28</v>
      </c>
      <c r="H589" s="66" t="str">
        <f>IF(B589="","",VLOOKUP(B589,[1]BASEEMPRESA!$A$2:$AAA$11936,2))</f>
        <v>MVS TRANSPORTE LTDA</v>
      </c>
      <c r="I589" s="20" t="str">
        <f t="shared" si="9"/>
        <v>abr</v>
      </c>
    </row>
    <row r="590" spans="1:9" x14ac:dyDescent="0.25">
      <c r="A590" s="7">
        <v>46139</v>
      </c>
      <c r="B590" s="20">
        <v>7234</v>
      </c>
      <c r="C590" s="20" t="s">
        <v>419</v>
      </c>
      <c r="D590" s="80">
        <v>254.56</v>
      </c>
      <c r="E590" s="20">
        <v>4</v>
      </c>
      <c r="F590" s="80">
        <v>63.64</v>
      </c>
      <c r="G590" s="80">
        <v>36.198</v>
      </c>
      <c r="H590" s="66" t="str">
        <f>IF(B590="","",VLOOKUP(B590,[1]BASEEMPRESA!$A$2:$AAA$11936,2))</f>
        <v>TRANSPORTES M &amp; J LTDA</v>
      </c>
      <c r="I590" s="20" t="str">
        <f t="shared" si="9"/>
        <v>abr</v>
      </c>
    </row>
    <row r="591" spans="1:9" x14ac:dyDescent="0.25">
      <c r="A591" s="7">
        <v>46139</v>
      </c>
      <c r="B591" s="20">
        <v>7238</v>
      </c>
      <c r="C591" s="20" t="s">
        <v>421</v>
      </c>
      <c r="D591" s="80">
        <v>318.08</v>
      </c>
      <c r="E591" s="20">
        <v>5</v>
      </c>
      <c r="F591" s="80">
        <v>63.616</v>
      </c>
      <c r="G591" s="80">
        <v>12.067</v>
      </c>
      <c r="H591" s="66" t="str">
        <f>IF(B591="","",VLOOKUP(B591,[1]BASEEMPRESA!$A$2:$AAA$11936,2))</f>
        <v>R S SANTOS TRANSPORTES LTDA</v>
      </c>
      <c r="I591" s="20" t="str">
        <f t="shared" si="9"/>
        <v>abr</v>
      </c>
    </row>
    <row r="592" spans="1:9" x14ac:dyDescent="0.25">
      <c r="A592" s="7">
        <v>46139</v>
      </c>
      <c r="B592" s="20">
        <v>7257</v>
      </c>
      <c r="C592" s="20" t="s">
        <v>420</v>
      </c>
      <c r="D592" s="80">
        <v>178.28</v>
      </c>
      <c r="E592" s="20">
        <v>3</v>
      </c>
      <c r="F592" s="80">
        <v>59.427</v>
      </c>
      <c r="G592" s="80">
        <v>44.66</v>
      </c>
      <c r="H592" s="66" t="str">
        <f>IF(B592="","",VLOOKUP(B592,[1]BASEEMPRESA!$A$2:$AAA$11936,2))</f>
        <v>EMERSON LUIS MORO</v>
      </c>
      <c r="I592" s="20" t="str">
        <f t="shared" si="9"/>
        <v>abr</v>
      </c>
    </row>
    <row r="593" spans="1:9" x14ac:dyDescent="0.25">
      <c r="A593" s="7">
        <v>46139</v>
      </c>
      <c r="B593" s="20">
        <v>7258</v>
      </c>
      <c r="C593" s="20" t="s">
        <v>420</v>
      </c>
      <c r="D593" s="80">
        <v>117.3</v>
      </c>
      <c r="E593" s="20">
        <v>2</v>
      </c>
      <c r="F593" s="80">
        <v>58.65</v>
      </c>
      <c r="G593" s="80">
        <v>10</v>
      </c>
      <c r="H593" s="66" t="str">
        <f>IF(B593="","",VLOOKUP(B593,[1]BASEEMPRESA!$A$2:$AAA$11936,2))</f>
        <v>REGINA M. DOS S. SILVA CARGAS</v>
      </c>
      <c r="I593" s="20" t="str">
        <f t="shared" si="9"/>
        <v>abr</v>
      </c>
    </row>
    <row r="594" spans="1:9" x14ac:dyDescent="0.25">
      <c r="A594" s="7">
        <v>46139</v>
      </c>
      <c r="B594" s="20">
        <v>7260</v>
      </c>
      <c r="C594" s="20" t="s">
        <v>420</v>
      </c>
      <c r="D594" s="80">
        <v>191.38</v>
      </c>
      <c r="E594" s="20">
        <v>3</v>
      </c>
      <c r="F594" s="80">
        <v>63.792999999999999</v>
      </c>
      <c r="G594" s="80">
        <v>11.648</v>
      </c>
      <c r="H594" s="66" t="str">
        <f>IF(B594="","",VLOOKUP(B594,[1]BASEEMPRESA!$A$2:$AAA$11936,2))</f>
        <v>E L DE OLIVEIRA JUNIOR EDIMAR TRANSPORTES</v>
      </c>
      <c r="I594" s="20" t="str">
        <f t="shared" si="9"/>
        <v>abr</v>
      </c>
    </row>
    <row r="595" spans="1:9" x14ac:dyDescent="0.25">
      <c r="A595" s="7">
        <v>46139</v>
      </c>
      <c r="B595" s="20">
        <v>7263</v>
      </c>
      <c r="C595" s="20" t="s">
        <v>419</v>
      </c>
      <c r="D595" s="80">
        <v>125.04</v>
      </c>
      <c r="E595" s="20">
        <v>2</v>
      </c>
      <c r="F595" s="80">
        <v>62.52</v>
      </c>
      <c r="G595" s="80">
        <v>47.853999999999999</v>
      </c>
      <c r="H595" s="66" t="str">
        <f>IF(B595="","",VLOOKUP(B595,[1]BASEEMPRESA!$A$2:$AAA$11936,2))</f>
        <v>ESTEL SERVICOS DE TRANSPORTES E LOCACAO LTDA</v>
      </c>
      <c r="I595" s="20" t="str">
        <f t="shared" si="9"/>
        <v>abr</v>
      </c>
    </row>
    <row r="596" spans="1:9" x14ac:dyDescent="0.25">
      <c r="A596" s="7">
        <v>46139</v>
      </c>
      <c r="B596" s="20">
        <v>7264</v>
      </c>
      <c r="C596" s="20" t="s">
        <v>419</v>
      </c>
      <c r="D596" s="80">
        <v>256.27999999999997</v>
      </c>
      <c r="E596" s="20">
        <v>4</v>
      </c>
      <c r="F596" s="80">
        <v>64.069999999999993</v>
      </c>
      <c r="G596" s="80">
        <v>12.573</v>
      </c>
      <c r="H596" s="66" t="str">
        <f>IF(B596="","",VLOOKUP(B596,[1]BASEEMPRESA!$A$2:$AAA$11936,2))</f>
        <v>W &amp; E SERVICOS DE TRANSPORTE LTDA</v>
      </c>
      <c r="I596" s="20" t="str">
        <f t="shared" si="9"/>
        <v>abr</v>
      </c>
    </row>
    <row r="597" spans="1:9" x14ac:dyDescent="0.25">
      <c r="A597" s="7">
        <v>46139</v>
      </c>
      <c r="B597" s="20">
        <v>7278</v>
      </c>
      <c r="C597" s="20" t="s">
        <v>419</v>
      </c>
      <c r="D597" s="80">
        <v>177.22</v>
      </c>
      <c r="E597" s="20">
        <v>3</v>
      </c>
      <c r="F597" s="80">
        <v>59.073</v>
      </c>
      <c r="G597" s="80">
        <v>34.789000000000001</v>
      </c>
      <c r="H597" s="66" t="str">
        <f>IF(B597="","",VLOOKUP(B597,[1]BASEEMPRESA!$A$2:$AAA$11936,2))</f>
        <v>LOPES TRANSPORTES LTDA</v>
      </c>
      <c r="I597" s="20" t="str">
        <f t="shared" si="9"/>
        <v>abr</v>
      </c>
    </row>
    <row r="598" spans="1:9" x14ac:dyDescent="0.25">
      <c r="A598" s="7">
        <v>46139</v>
      </c>
      <c r="B598" s="20">
        <v>7279</v>
      </c>
      <c r="C598" s="20" t="s">
        <v>420</v>
      </c>
      <c r="D598" s="80">
        <v>188.38</v>
      </c>
      <c r="E598" s="20">
        <v>3</v>
      </c>
      <c r="F598" s="80">
        <v>62.792999999999999</v>
      </c>
      <c r="G598" s="80">
        <v>33.613</v>
      </c>
      <c r="H598" s="66" t="str">
        <f>IF(B598="","",VLOOKUP(B598,[1]BASEEMPRESA!$A$2:$AAA$11936,2))</f>
        <v>CVL TRANSPORTES LTDA</v>
      </c>
      <c r="I598" s="20" t="str">
        <f t="shared" si="9"/>
        <v>abr</v>
      </c>
    </row>
    <row r="599" spans="1:9" x14ac:dyDescent="0.25">
      <c r="A599" s="7">
        <v>46139</v>
      </c>
      <c r="B599" s="20">
        <v>7282</v>
      </c>
      <c r="C599" s="20" t="s">
        <v>419</v>
      </c>
      <c r="D599" s="80">
        <v>187.82</v>
      </c>
      <c r="E599" s="20">
        <v>3</v>
      </c>
      <c r="F599" s="80">
        <v>62.606999999999999</v>
      </c>
      <c r="G599" s="80">
        <v>36.156999999999996</v>
      </c>
      <c r="H599" s="66" t="str">
        <f>IF(B599="","",VLOOKUP(B599,[1]BASEEMPRESA!$A$2:$AAA$11936,2))</f>
        <v>EMERSON LUIS MORO</v>
      </c>
      <c r="I599" s="20" t="str">
        <f t="shared" si="9"/>
        <v>abr</v>
      </c>
    </row>
    <row r="600" spans="1:9" x14ac:dyDescent="0.25">
      <c r="A600" s="7">
        <v>46139</v>
      </c>
      <c r="B600" s="20">
        <v>7289</v>
      </c>
      <c r="C600" s="20" t="s">
        <v>419</v>
      </c>
      <c r="D600" s="80">
        <v>183.42</v>
      </c>
      <c r="E600" s="20">
        <v>3</v>
      </c>
      <c r="F600" s="80">
        <v>61.14</v>
      </c>
      <c r="G600" s="80">
        <v>36.784999999999997</v>
      </c>
      <c r="H600" s="66" t="str">
        <f>IF(B600="","",VLOOKUP(B600,[1]BASEEMPRESA!$A$2:$AAA$11936,2))</f>
        <v>TAVARES E MORAES TRANSPORTES LTDA</v>
      </c>
      <c r="I600" s="20" t="str">
        <f t="shared" si="9"/>
        <v>abr</v>
      </c>
    </row>
    <row r="601" spans="1:9" x14ac:dyDescent="0.25">
      <c r="A601" s="7">
        <v>46139</v>
      </c>
      <c r="B601" s="20">
        <v>7292</v>
      </c>
      <c r="C601" s="20" t="s">
        <v>419</v>
      </c>
      <c r="D601" s="80">
        <v>136.68</v>
      </c>
      <c r="E601" s="20">
        <v>2</v>
      </c>
      <c r="F601" s="80">
        <v>68.34</v>
      </c>
      <c r="G601" s="80">
        <v>49.398000000000003</v>
      </c>
      <c r="H601" s="66" t="str">
        <f>IF(B601="","",VLOOKUP(B601,[1]BASEEMPRESA!$A$2:$AAA$11936,2))</f>
        <v>ESTEL SERVICOS DE TRANSPORTES E LOCACAO LTDA</v>
      </c>
      <c r="I601" s="20" t="str">
        <f t="shared" si="9"/>
        <v>abr</v>
      </c>
    </row>
    <row r="602" spans="1:9" x14ac:dyDescent="0.25">
      <c r="A602" s="7">
        <v>46139</v>
      </c>
      <c r="B602" s="20">
        <v>7295</v>
      </c>
      <c r="C602" s="20" t="s">
        <v>419</v>
      </c>
      <c r="D602" s="80">
        <v>118.4</v>
      </c>
      <c r="E602" s="20">
        <v>2</v>
      </c>
      <c r="F602" s="80">
        <v>59.2</v>
      </c>
      <c r="G602" s="80">
        <v>12.644</v>
      </c>
      <c r="H602" s="66" t="str">
        <f>IF(B602="","",VLOOKUP(B602,[1]BASEEMPRESA!$A$2:$AAA$11936,2))</f>
        <v>ESTEL SERVICOS DE TRANSPORTES E LOCACAO LTDA</v>
      </c>
      <c r="I602" s="20" t="str">
        <f t="shared" si="9"/>
        <v>abr</v>
      </c>
    </row>
    <row r="603" spans="1:9" x14ac:dyDescent="0.25">
      <c r="A603" s="7">
        <v>46139</v>
      </c>
      <c r="B603" s="20">
        <v>7299</v>
      </c>
      <c r="C603" s="20" t="s">
        <v>419</v>
      </c>
      <c r="D603" s="80">
        <v>134.63999999999999</v>
      </c>
      <c r="E603" s="20">
        <v>2</v>
      </c>
      <c r="F603" s="80">
        <v>67.319999999999993</v>
      </c>
      <c r="G603" s="80">
        <v>70.537000000000006</v>
      </c>
      <c r="H603" s="66" t="str">
        <f>IF(B603="","",VLOOKUP(B603,[1]BASEEMPRESA!$A$2:$AAA$11936,2))</f>
        <v>JERE SERVICOS DE TRANSPORTE E LOCACAO LTDA</v>
      </c>
      <c r="I603" s="20" t="str">
        <f t="shared" si="9"/>
        <v>abr</v>
      </c>
    </row>
    <row r="604" spans="1:9" x14ac:dyDescent="0.25">
      <c r="A604" s="7">
        <v>46139</v>
      </c>
      <c r="B604" s="20">
        <v>7301</v>
      </c>
      <c r="C604" s="20" t="s">
        <v>419</v>
      </c>
      <c r="D604" s="80">
        <v>249.88</v>
      </c>
      <c r="E604" s="20">
        <v>4</v>
      </c>
      <c r="F604" s="80">
        <v>62.47</v>
      </c>
      <c r="G604" s="80">
        <v>13.760999999999999</v>
      </c>
      <c r="H604" s="66" t="str">
        <f>IF(B604="","",VLOOKUP(B604,[1]BASEEMPRESA!$A$2:$AAA$11936,2))</f>
        <v>SERVICOS DE TRANSPORTES E LOCACAO VALE DO ITAUNAS LTDA</v>
      </c>
      <c r="I604" s="20" t="str">
        <f t="shared" si="9"/>
        <v>abr</v>
      </c>
    </row>
    <row r="605" spans="1:9" x14ac:dyDescent="0.25">
      <c r="A605" s="7">
        <v>46139</v>
      </c>
      <c r="B605" s="20">
        <v>7304</v>
      </c>
      <c r="C605" s="20" t="s">
        <v>419</v>
      </c>
      <c r="D605" s="80">
        <v>119.96</v>
      </c>
      <c r="E605" s="20">
        <v>2</v>
      </c>
      <c r="F605" s="80">
        <v>59.98</v>
      </c>
      <c r="G605" s="80">
        <v>48.564</v>
      </c>
      <c r="H605" s="66" t="str">
        <f>IF(B605="","",VLOOKUP(B605,[1]BASEEMPRESA!$A$2:$AAA$11936,2))</f>
        <v>SERVICOS DE TRANSPORTES E LOCACAO VALE DO ITAUNAS LTDA</v>
      </c>
      <c r="I605" s="20" t="str">
        <f t="shared" si="9"/>
        <v>abr</v>
      </c>
    </row>
    <row r="606" spans="1:9" x14ac:dyDescent="0.25">
      <c r="A606" s="7">
        <v>46139</v>
      </c>
      <c r="B606" s="20">
        <v>7307</v>
      </c>
      <c r="C606" s="20" t="s">
        <v>419</v>
      </c>
      <c r="D606" s="80">
        <v>170.14</v>
      </c>
      <c r="E606" s="20">
        <v>3</v>
      </c>
      <c r="F606" s="80">
        <v>56.713000000000001</v>
      </c>
      <c r="G606" s="80">
        <v>34.665999999999997</v>
      </c>
      <c r="H606" s="66" t="str">
        <f>IF(B606="","",VLOOKUP(B606,[1]BASEEMPRESA!$A$2:$AAA$11936,2))</f>
        <v>SC MANUTENCOES LTDA</v>
      </c>
      <c r="I606" s="20" t="str">
        <f t="shared" si="9"/>
        <v>abr</v>
      </c>
    </row>
    <row r="607" spans="1:9" x14ac:dyDescent="0.25">
      <c r="A607" s="7">
        <v>46139</v>
      </c>
      <c r="B607" s="20">
        <v>7308</v>
      </c>
      <c r="C607" s="20" t="s">
        <v>419</v>
      </c>
      <c r="D607" s="80">
        <v>124.9</v>
      </c>
      <c r="E607" s="20">
        <v>3</v>
      </c>
      <c r="F607" s="80">
        <v>41.633000000000003</v>
      </c>
      <c r="G607" s="80">
        <v>8.6150000000000002</v>
      </c>
      <c r="H607" s="66" t="str">
        <f>IF(B607="","",VLOOKUP(B607,[1]BASEEMPRESA!$A$2:$AAA$11936,2))</f>
        <v>SANTOS &amp; SILVA TRANSPORTES RODOVIARIOS LTDA</v>
      </c>
      <c r="I607" s="20" t="str">
        <f t="shared" si="9"/>
        <v>abr</v>
      </c>
    </row>
    <row r="608" spans="1:9" x14ac:dyDescent="0.25">
      <c r="A608" s="7">
        <v>46139</v>
      </c>
      <c r="B608" s="20">
        <v>7334</v>
      </c>
      <c r="C608" s="20" t="s">
        <v>421</v>
      </c>
      <c r="D608" s="80">
        <v>130.76</v>
      </c>
      <c r="E608" s="20">
        <v>2</v>
      </c>
      <c r="F608" s="80">
        <v>65.38</v>
      </c>
      <c r="G608" s="80">
        <v>83</v>
      </c>
      <c r="H608" s="66" t="str">
        <f>IF(B608="","",VLOOKUP(B608,[1]BASEEMPRESA!$A$2:$AAA$11936,2))</f>
        <v>ROCHA TRANSPORTES DE MUCURI LTDA</v>
      </c>
      <c r="I608" s="20" t="str">
        <f t="shared" si="9"/>
        <v>abr</v>
      </c>
    </row>
    <row r="609" spans="1:9" x14ac:dyDescent="0.25">
      <c r="A609" s="7">
        <v>46139</v>
      </c>
      <c r="B609" s="20">
        <v>7337</v>
      </c>
      <c r="C609" s="20" t="s">
        <v>419</v>
      </c>
      <c r="D609" s="80">
        <v>182.12</v>
      </c>
      <c r="E609" s="20">
        <v>3</v>
      </c>
      <c r="F609" s="80">
        <v>60.707000000000001</v>
      </c>
      <c r="G609" s="80">
        <v>43.536000000000001</v>
      </c>
      <c r="H609" s="66" t="str">
        <f>IF(B609="","",VLOOKUP(B609,[1]BASEEMPRESA!$A$2:$AAA$11936,2))</f>
        <v>REGINA M. DOS S. SILVA CARGAS</v>
      </c>
      <c r="I609" s="20" t="str">
        <f t="shared" si="9"/>
        <v>abr</v>
      </c>
    </row>
    <row r="610" spans="1:9" x14ac:dyDescent="0.25">
      <c r="A610" s="7">
        <v>46139</v>
      </c>
      <c r="B610" s="20">
        <v>7340</v>
      </c>
      <c r="C610" s="20" t="s">
        <v>419</v>
      </c>
      <c r="D610" s="80">
        <v>123.94</v>
      </c>
      <c r="E610" s="20">
        <v>4</v>
      </c>
      <c r="F610" s="80">
        <v>30.984999999999999</v>
      </c>
      <c r="G610" s="80">
        <v>6.2009999999999996</v>
      </c>
      <c r="H610" s="66" t="str">
        <f>IF(B610="","",VLOOKUP(B610,[1]BASEEMPRESA!$A$2:$AAA$11936,2))</f>
        <v>W &amp; E SERVICOS DE TRANSPORTE LTDA</v>
      </c>
      <c r="I610" s="20" t="str">
        <f t="shared" si="9"/>
        <v>abr</v>
      </c>
    </row>
    <row r="611" spans="1:9" x14ac:dyDescent="0.25">
      <c r="A611" s="7">
        <v>46139</v>
      </c>
      <c r="B611" s="20">
        <v>7343</v>
      </c>
      <c r="C611" s="20" t="s">
        <v>421</v>
      </c>
      <c r="D611" s="80">
        <v>287.76</v>
      </c>
      <c r="E611" s="20">
        <v>9</v>
      </c>
      <c r="F611" s="80">
        <v>31.972999999999999</v>
      </c>
      <c r="G611" s="80">
        <v>5.8810000000000002</v>
      </c>
      <c r="H611" s="66" t="str">
        <f>IF(B611="","",VLOOKUP(B611,[1]BASEEMPRESA!$A$2:$AAA$11936,2))</f>
        <v>E L DE OLIVEIRA JUNIOR EDIMAR TRANSPORTES</v>
      </c>
      <c r="I611" s="20" t="str">
        <f t="shared" si="9"/>
        <v>abr</v>
      </c>
    </row>
    <row r="612" spans="1:9" x14ac:dyDescent="0.25">
      <c r="A612" s="7">
        <v>46139</v>
      </c>
      <c r="B612" s="20">
        <v>7347</v>
      </c>
      <c r="C612" s="20" t="s">
        <v>420</v>
      </c>
      <c r="D612" s="80">
        <v>188.7</v>
      </c>
      <c r="E612" s="20">
        <v>3</v>
      </c>
      <c r="F612" s="80">
        <v>62.9</v>
      </c>
      <c r="G612" s="80">
        <v>52.308</v>
      </c>
      <c r="H612" s="66" t="str">
        <f>IF(B612="","",VLOOKUP(B612,[1]BASEEMPRESA!$A$2:$AAA$11936,2))</f>
        <v>TRANSPORTADORA GLOBAL LOGISTICA LTDA</v>
      </c>
      <c r="I612" s="20" t="str">
        <f t="shared" si="9"/>
        <v>abr</v>
      </c>
    </row>
    <row r="613" spans="1:9" x14ac:dyDescent="0.25">
      <c r="A613" s="7">
        <v>46139</v>
      </c>
      <c r="B613" s="20">
        <v>7352</v>
      </c>
      <c r="C613" s="20" t="s">
        <v>421</v>
      </c>
      <c r="D613" s="80">
        <v>183.96</v>
      </c>
      <c r="E613" s="20">
        <v>3</v>
      </c>
      <c r="F613" s="80">
        <v>61.32</v>
      </c>
      <c r="G613" s="80">
        <v>42.406999999999996</v>
      </c>
      <c r="H613" s="66" t="str">
        <f>IF(B613="","",VLOOKUP(B613,[1]BASEEMPRESA!$A$2:$AAA$11936,2))</f>
        <v>WESLEI M DOS SANTOS</v>
      </c>
      <c r="I613" s="20" t="str">
        <f t="shared" si="9"/>
        <v>abr</v>
      </c>
    </row>
    <row r="614" spans="1:9" x14ac:dyDescent="0.25">
      <c r="A614" s="7">
        <v>46139</v>
      </c>
      <c r="B614" s="20">
        <v>7355</v>
      </c>
      <c r="C614" s="20" t="s">
        <v>419</v>
      </c>
      <c r="D614" s="80">
        <v>57.18</v>
      </c>
      <c r="E614" s="20">
        <v>1</v>
      </c>
      <c r="F614" s="80">
        <v>57.18</v>
      </c>
      <c r="G614" s="80">
        <v>58</v>
      </c>
      <c r="H614" s="66" t="str">
        <f>IF(B614="","",VLOOKUP(B614,[1]BASEEMPRESA!$A$2:$AAA$11936,2))</f>
        <v>WESLEI M DOS SANTOS</v>
      </c>
      <c r="I614" s="20" t="str">
        <f t="shared" si="9"/>
        <v>abr</v>
      </c>
    </row>
    <row r="615" spans="1:9" x14ac:dyDescent="0.25">
      <c r="A615" s="7">
        <v>46139</v>
      </c>
      <c r="B615" s="20">
        <v>7364</v>
      </c>
      <c r="C615" s="20" t="s">
        <v>419</v>
      </c>
      <c r="D615" s="80">
        <v>123.9</v>
      </c>
      <c r="E615" s="20">
        <v>2</v>
      </c>
      <c r="F615" s="80">
        <v>61.95</v>
      </c>
      <c r="G615" s="80">
        <v>71.555000000000007</v>
      </c>
      <c r="H615" s="66" t="str">
        <f>IF(B615="","",VLOOKUP(B615,[1]BASEEMPRESA!$A$2:$AAA$11936,2))</f>
        <v>TRANSPORTADORA GLOBAL LOGISTICA LTDA</v>
      </c>
      <c r="I615" s="20" t="str">
        <f t="shared" si="9"/>
        <v>abr</v>
      </c>
    </row>
    <row r="616" spans="1:9" x14ac:dyDescent="0.25">
      <c r="A616" s="7">
        <v>46139</v>
      </c>
      <c r="B616" s="20">
        <v>7367</v>
      </c>
      <c r="C616" s="20" t="s">
        <v>419</v>
      </c>
      <c r="D616" s="80">
        <v>305.86</v>
      </c>
      <c r="E616" s="20">
        <v>5</v>
      </c>
      <c r="F616" s="80">
        <v>61.171999999999997</v>
      </c>
      <c r="G616" s="80">
        <v>12.198</v>
      </c>
      <c r="H616" s="66" t="str">
        <f>IF(B616="","",VLOOKUP(B616,[1]BASEEMPRESA!$A$2:$AAA$11936,2))</f>
        <v>JOSE HELIO SILVA SANTOS</v>
      </c>
      <c r="I616" s="20" t="str">
        <f t="shared" si="9"/>
        <v>abr</v>
      </c>
    </row>
    <row r="617" spans="1:9" x14ac:dyDescent="0.25">
      <c r="A617" s="7">
        <v>46139</v>
      </c>
      <c r="B617" s="20">
        <v>7370</v>
      </c>
      <c r="C617" s="20" t="s">
        <v>419</v>
      </c>
      <c r="D617" s="80">
        <v>175.54</v>
      </c>
      <c r="E617" s="20">
        <v>3</v>
      </c>
      <c r="F617" s="80">
        <v>58.512999999999998</v>
      </c>
      <c r="G617" s="80">
        <v>44.569000000000003</v>
      </c>
      <c r="H617" s="66" t="str">
        <f>IF(B617="","",VLOOKUP(B617,[1]BASEEMPRESA!$A$2:$AAA$11936,2))</f>
        <v>JOSE HELIO SILVA SANTOS</v>
      </c>
      <c r="I617" s="20" t="str">
        <f t="shared" si="9"/>
        <v>abr</v>
      </c>
    </row>
    <row r="618" spans="1:9" x14ac:dyDescent="0.25">
      <c r="A618" s="7">
        <v>46139</v>
      </c>
      <c r="B618" s="20">
        <v>7373</v>
      </c>
      <c r="C618" s="20" t="s">
        <v>422</v>
      </c>
      <c r="D618" s="80">
        <v>47.07</v>
      </c>
      <c r="E618" s="20">
        <v>1</v>
      </c>
      <c r="F618" s="80">
        <v>47.07</v>
      </c>
      <c r="G618" s="80">
        <v>58</v>
      </c>
      <c r="H618" s="66" t="str">
        <f>IF(B618="","",VLOOKUP(B618,[1]BASEEMPRESA!$A$2:$AAA$11936,2))</f>
        <v>BARBOSA TRANSPORTES E LOGISTICA LTDA</v>
      </c>
      <c r="I618" s="20" t="str">
        <f t="shared" si="9"/>
        <v>abr</v>
      </c>
    </row>
    <row r="619" spans="1:9" ht="14.25" customHeight="1" x14ac:dyDescent="0.25">
      <c r="A619" s="7">
        <v>46139</v>
      </c>
      <c r="B619" s="20">
        <v>7381</v>
      </c>
      <c r="C619" s="20" t="s">
        <v>423</v>
      </c>
      <c r="D619" s="80">
        <v>187.24</v>
      </c>
      <c r="E619" s="20">
        <v>3</v>
      </c>
      <c r="F619" s="80">
        <v>62.412999999999997</v>
      </c>
      <c r="G619" s="80">
        <v>44.222999999999999</v>
      </c>
      <c r="H619" s="66" t="str">
        <f>IF(B619="","",VLOOKUP(B619,[1]BASEEMPRESA!$A$2:$AAA$11936,2))</f>
        <v>TRANSPORTE FUMACINHA LTDA</v>
      </c>
      <c r="I619" s="20" t="str">
        <f t="shared" si="9"/>
        <v>abr</v>
      </c>
    </row>
    <row r="620" spans="1:9" x14ac:dyDescent="0.25">
      <c r="A620" s="7">
        <v>46140</v>
      </c>
      <c r="B620" s="20">
        <v>2066</v>
      </c>
      <c r="C620" s="20" t="s">
        <v>418</v>
      </c>
      <c r="D620" s="80">
        <v>110.5</v>
      </c>
      <c r="E620" s="20">
        <v>2</v>
      </c>
      <c r="F620" s="80">
        <v>55.25</v>
      </c>
      <c r="G620" s="80">
        <v>1</v>
      </c>
      <c r="H620" s="66" t="str">
        <f>IF(B620="","",VLOOKUP(B620,[1]BASEEMPRESA!$A$2:$AAA$11936,2))</f>
        <v>NDB HOLDING AGRICOLA LTDA - MATRIZ</v>
      </c>
      <c r="I620" s="20" t="str">
        <f t="shared" si="9"/>
        <v>abr</v>
      </c>
    </row>
    <row r="621" spans="1:9" x14ac:dyDescent="0.25">
      <c r="A621" s="7">
        <v>46140</v>
      </c>
      <c r="B621" s="20">
        <v>2067</v>
      </c>
      <c r="C621" s="20" t="s">
        <v>418</v>
      </c>
      <c r="D621" s="80">
        <v>283.56</v>
      </c>
      <c r="E621" s="20">
        <v>5</v>
      </c>
      <c r="F621" s="80">
        <v>56.712000000000003</v>
      </c>
      <c r="G621" s="80">
        <v>1</v>
      </c>
      <c r="H621" s="66" t="str">
        <f>IF(B621="","",VLOOKUP(B621,[1]BASEEMPRESA!$A$2:$AAA$11936,2))</f>
        <v>NDB HOLDING AGRICOLA LTDA - MATRIZ</v>
      </c>
      <c r="I621" s="20" t="str">
        <f t="shared" si="9"/>
        <v>abr</v>
      </c>
    </row>
    <row r="622" spans="1:9" x14ac:dyDescent="0.25">
      <c r="A622" s="7">
        <v>46140</v>
      </c>
      <c r="B622" s="20">
        <v>2107</v>
      </c>
      <c r="C622" s="20" t="s">
        <v>418</v>
      </c>
      <c r="D622" s="80">
        <v>173.2</v>
      </c>
      <c r="E622" s="20">
        <v>3</v>
      </c>
      <c r="F622" s="80">
        <v>57.732999999999997</v>
      </c>
      <c r="G622" s="80">
        <v>1</v>
      </c>
      <c r="H622" s="66" t="str">
        <f>IF(B622="","",VLOOKUP(B622,[1]BASEEMPRESA!$A$2:$AAA$11936,2))</f>
        <v>NDB HOLDING AGRICOLA LTDA - MATRIZ</v>
      </c>
      <c r="I622" s="20" t="str">
        <f t="shared" si="9"/>
        <v>abr</v>
      </c>
    </row>
    <row r="623" spans="1:9" x14ac:dyDescent="0.25">
      <c r="A623" s="7">
        <v>46140</v>
      </c>
      <c r="B623" s="20">
        <v>2108</v>
      </c>
      <c r="C623" s="20" t="s">
        <v>418</v>
      </c>
      <c r="D623" s="80">
        <v>172.7</v>
      </c>
      <c r="E623" s="20">
        <v>3</v>
      </c>
      <c r="F623" s="80">
        <v>57.567</v>
      </c>
      <c r="G623" s="80">
        <v>4.2009999999999996</v>
      </c>
      <c r="H623" s="66" t="str">
        <f>IF(B623="","",VLOOKUP(B623,[1]BASEEMPRESA!$A$2:$AAA$11936,2))</f>
        <v>NDB HOLDING AGRICOLA LTDA - MATRIZ</v>
      </c>
      <c r="I623" s="20" t="str">
        <f t="shared" si="9"/>
        <v>abr</v>
      </c>
    </row>
    <row r="624" spans="1:9" x14ac:dyDescent="0.25">
      <c r="A624" s="7">
        <v>46140</v>
      </c>
      <c r="B624" s="20">
        <v>7004</v>
      </c>
      <c r="C624" s="20" t="s">
        <v>419</v>
      </c>
      <c r="D624" s="80">
        <v>54.66</v>
      </c>
      <c r="E624" s="20">
        <v>1</v>
      </c>
      <c r="F624" s="80">
        <v>54.66</v>
      </c>
      <c r="G624" s="80">
        <v>10</v>
      </c>
      <c r="H624" s="66" t="str">
        <f>IF(B624="","",VLOOKUP(B624,[1]BASEEMPRESA!$A$2:$AAA$11936,2))</f>
        <v>EMERSON LUIS MORO</v>
      </c>
      <c r="I624" s="20" t="str">
        <f t="shared" si="9"/>
        <v>abr</v>
      </c>
    </row>
    <row r="625" spans="1:9" x14ac:dyDescent="0.25">
      <c r="A625" s="7">
        <v>46140</v>
      </c>
      <c r="B625" s="20">
        <v>7006</v>
      </c>
      <c r="C625" s="20" t="s">
        <v>420</v>
      </c>
      <c r="D625" s="80">
        <v>67.12</v>
      </c>
      <c r="E625" s="20">
        <v>1</v>
      </c>
      <c r="F625" s="80">
        <v>67.12</v>
      </c>
      <c r="G625" s="80">
        <v>83</v>
      </c>
      <c r="H625" s="66" t="str">
        <f>IF(B625="","",VLOOKUP(B625,[1]BASEEMPRESA!$A$2:$AAA$11936,2))</f>
        <v>INAMARQUE SOUZA MACHADO</v>
      </c>
      <c r="I625" s="20" t="str">
        <f t="shared" si="9"/>
        <v>abr</v>
      </c>
    </row>
    <row r="626" spans="1:9" x14ac:dyDescent="0.25">
      <c r="A626" s="7">
        <v>46140</v>
      </c>
      <c r="B626" s="20">
        <v>7007</v>
      </c>
      <c r="C626" s="20" t="s">
        <v>420</v>
      </c>
      <c r="D626" s="80">
        <v>57.32</v>
      </c>
      <c r="E626" s="20">
        <v>1</v>
      </c>
      <c r="F626" s="80">
        <v>57.32</v>
      </c>
      <c r="G626" s="80">
        <v>58</v>
      </c>
      <c r="H626" s="66" t="str">
        <f>IF(B626="","",VLOOKUP(B626,[1]BASEEMPRESA!$A$2:$AAA$11936,2))</f>
        <v>MVS TRANSPORTE LTDA</v>
      </c>
      <c r="I626" s="20" t="str">
        <f t="shared" si="9"/>
        <v>abr</v>
      </c>
    </row>
    <row r="627" spans="1:9" x14ac:dyDescent="0.25">
      <c r="A627" s="7">
        <v>46140</v>
      </c>
      <c r="B627" s="20">
        <v>7008</v>
      </c>
      <c r="C627" s="20" t="s">
        <v>419</v>
      </c>
      <c r="D627" s="80">
        <v>63.2</v>
      </c>
      <c r="E627" s="20">
        <v>1</v>
      </c>
      <c r="F627" s="80">
        <v>63.2</v>
      </c>
      <c r="G627" s="80">
        <v>58</v>
      </c>
      <c r="H627" s="66" t="str">
        <f>IF(B627="","",VLOOKUP(B627,[1]BASEEMPRESA!$A$2:$AAA$11936,2))</f>
        <v>E L DE OLIVEIRA JUNIOR EDIMAR TRANSPORTES</v>
      </c>
      <c r="I627" s="20" t="str">
        <f t="shared" si="9"/>
        <v>abr</v>
      </c>
    </row>
    <row r="628" spans="1:9" x14ac:dyDescent="0.25">
      <c r="A628" s="7">
        <v>46140</v>
      </c>
      <c r="B628" s="20">
        <v>7010</v>
      </c>
      <c r="C628" s="20" t="s">
        <v>419</v>
      </c>
      <c r="D628" s="80">
        <v>66.38</v>
      </c>
      <c r="E628" s="20">
        <v>1</v>
      </c>
      <c r="F628" s="80">
        <v>66.38</v>
      </c>
      <c r="G628" s="80">
        <v>83</v>
      </c>
      <c r="H628" s="66" t="str">
        <f>IF(B628="","",VLOOKUP(B628,[1]BASEEMPRESA!$A$2:$AAA$11936,2))</f>
        <v>BAYER LOGISTICA E TRANSPORTES LTDA</v>
      </c>
      <c r="I628" s="20" t="str">
        <f t="shared" si="9"/>
        <v>abr</v>
      </c>
    </row>
    <row r="629" spans="1:9" x14ac:dyDescent="0.25">
      <c r="A629" s="7">
        <v>46140</v>
      </c>
      <c r="B629" s="20">
        <v>7013</v>
      </c>
      <c r="C629" s="20" t="s">
        <v>419</v>
      </c>
      <c r="D629" s="80">
        <v>129.54</v>
      </c>
      <c r="E629" s="20">
        <v>2</v>
      </c>
      <c r="F629" s="80">
        <v>64.77</v>
      </c>
      <c r="G629" s="80">
        <v>48.344000000000001</v>
      </c>
      <c r="H629" s="66" t="str">
        <f>IF(B629="","",VLOOKUP(B629,[1]BASEEMPRESA!$A$2:$AAA$11936,2))</f>
        <v>INAMARQUE SOUZA MACHADO</v>
      </c>
      <c r="I629" s="20" t="str">
        <f t="shared" si="9"/>
        <v>abr</v>
      </c>
    </row>
    <row r="630" spans="1:9" x14ac:dyDescent="0.25">
      <c r="A630" s="7">
        <v>46140</v>
      </c>
      <c r="B630" s="20">
        <v>7018</v>
      </c>
      <c r="C630" s="20" t="s">
        <v>419</v>
      </c>
      <c r="D630" s="80">
        <v>65.16</v>
      </c>
      <c r="E630" s="20">
        <v>1</v>
      </c>
      <c r="F630" s="80">
        <v>65.16</v>
      </c>
      <c r="G630" s="80">
        <v>15</v>
      </c>
      <c r="H630" s="66" t="str">
        <f>IF(B630="","",VLOOKUP(B630,[1]BASEEMPRESA!$A$2:$AAA$11936,2))</f>
        <v>SC MANUTENCOES LTDA</v>
      </c>
      <c r="I630" s="20" t="str">
        <f t="shared" si="9"/>
        <v>abr</v>
      </c>
    </row>
    <row r="631" spans="1:9" x14ac:dyDescent="0.25">
      <c r="A631" s="7">
        <v>46140</v>
      </c>
      <c r="B631" s="20">
        <v>7021</v>
      </c>
      <c r="C631" s="20" t="s">
        <v>419</v>
      </c>
      <c r="D631" s="80">
        <v>61.58</v>
      </c>
      <c r="E631" s="20">
        <v>1</v>
      </c>
      <c r="F631" s="80">
        <v>61.58</v>
      </c>
      <c r="G631" s="80">
        <v>10</v>
      </c>
      <c r="H631" s="66" t="str">
        <f>IF(B631="","",VLOOKUP(B631,[1]BASEEMPRESA!$A$2:$AAA$11936,2))</f>
        <v>NEIA TRANSPORTES LTDA</v>
      </c>
      <c r="I631" s="20" t="str">
        <f t="shared" si="9"/>
        <v>abr</v>
      </c>
    </row>
    <row r="632" spans="1:9" x14ac:dyDescent="0.25">
      <c r="A632" s="7">
        <v>46140</v>
      </c>
      <c r="B632" s="20">
        <v>7022</v>
      </c>
      <c r="C632" s="20" t="s">
        <v>419</v>
      </c>
      <c r="D632" s="80">
        <v>61.6</v>
      </c>
      <c r="E632" s="20">
        <v>1</v>
      </c>
      <c r="F632" s="80">
        <v>61.6</v>
      </c>
      <c r="G632" s="80">
        <v>58</v>
      </c>
      <c r="H632" s="66" t="str">
        <f>IF(B632="","",VLOOKUP(B632,[1]BASEEMPRESA!$A$2:$AAA$11936,2))</f>
        <v>SMRR TRANSPORTES LTDA</v>
      </c>
      <c r="I632" s="20" t="str">
        <f t="shared" si="9"/>
        <v>abr</v>
      </c>
    </row>
    <row r="633" spans="1:9" x14ac:dyDescent="0.25">
      <c r="A633" s="7">
        <v>46140</v>
      </c>
      <c r="B633" s="20">
        <v>7031</v>
      </c>
      <c r="C633" s="20" t="s">
        <v>419</v>
      </c>
      <c r="D633" s="80">
        <v>59.36</v>
      </c>
      <c r="E633" s="20">
        <v>1</v>
      </c>
      <c r="F633" s="80">
        <v>59.36</v>
      </c>
      <c r="G633" s="80">
        <v>10</v>
      </c>
      <c r="H633" s="66" t="str">
        <f>IF(B633="","",VLOOKUP(B633,[1]BASEEMPRESA!$A$2:$AAA$11936,2))</f>
        <v>INAMARQUE SOUZA MACHADO</v>
      </c>
      <c r="I633" s="20" t="str">
        <f t="shared" si="9"/>
        <v>abr</v>
      </c>
    </row>
    <row r="634" spans="1:9" x14ac:dyDescent="0.25">
      <c r="A634" s="7">
        <v>46140</v>
      </c>
      <c r="B634" s="20">
        <v>7032</v>
      </c>
      <c r="C634" s="20" t="s">
        <v>419</v>
      </c>
      <c r="D634" s="80">
        <v>63.82</v>
      </c>
      <c r="E634" s="20">
        <v>1</v>
      </c>
      <c r="F634" s="80">
        <v>63.82</v>
      </c>
      <c r="G634" s="80">
        <v>58</v>
      </c>
      <c r="H634" s="66" t="str">
        <f>IF(B634="","",VLOOKUP(B634,[1]BASEEMPRESA!$A$2:$AAA$11936,2))</f>
        <v>REGINA M. DOS S. SILVA CARGAS</v>
      </c>
      <c r="I634" s="20" t="str">
        <f t="shared" si="9"/>
        <v>abr</v>
      </c>
    </row>
    <row r="635" spans="1:9" x14ac:dyDescent="0.25">
      <c r="A635" s="7">
        <v>46140</v>
      </c>
      <c r="B635" s="20">
        <v>7033</v>
      </c>
      <c r="C635" s="20" t="s">
        <v>419</v>
      </c>
      <c r="D635" s="80">
        <v>65.819999999999993</v>
      </c>
      <c r="E635" s="20">
        <v>1</v>
      </c>
      <c r="F635" s="80">
        <v>65.819999999999993</v>
      </c>
      <c r="G635" s="80">
        <v>83</v>
      </c>
      <c r="H635" s="66" t="str">
        <f>IF(B635="","",VLOOKUP(B635,[1]BASEEMPRESA!$A$2:$AAA$11936,2))</f>
        <v>E L DE OLIVEIRA JUNIOR EDIMAR TRANSPORTES</v>
      </c>
      <c r="I635" s="20" t="str">
        <f t="shared" si="9"/>
        <v>abr</v>
      </c>
    </row>
    <row r="636" spans="1:9" x14ac:dyDescent="0.25">
      <c r="A636" s="7">
        <v>46140</v>
      </c>
      <c r="B636" s="20">
        <v>7036</v>
      </c>
      <c r="C636" s="20" t="s">
        <v>419</v>
      </c>
      <c r="D636" s="80">
        <v>59.78</v>
      </c>
      <c r="E636" s="20">
        <v>1</v>
      </c>
      <c r="F636" s="80">
        <v>59.78</v>
      </c>
      <c r="G636" s="80">
        <v>83</v>
      </c>
      <c r="H636" s="66" t="str">
        <f>IF(B636="","",VLOOKUP(B636,[1]BASEEMPRESA!$A$2:$AAA$11936,2))</f>
        <v>EMERSON LUIS MORO</v>
      </c>
      <c r="I636" s="20" t="str">
        <f t="shared" si="9"/>
        <v>abr</v>
      </c>
    </row>
    <row r="637" spans="1:9" x14ac:dyDescent="0.25">
      <c r="A637" s="7">
        <v>46140</v>
      </c>
      <c r="B637" s="20">
        <v>7038</v>
      </c>
      <c r="C637" s="20" t="s">
        <v>420</v>
      </c>
      <c r="D637" s="80">
        <v>59.64</v>
      </c>
      <c r="E637" s="20">
        <v>1</v>
      </c>
      <c r="F637" s="80">
        <v>59.64</v>
      </c>
      <c r="G637" s="80">
        <v>83</v>
      </c>
      <c r="H637" s="66" t="str">
        <f>IF(B637="","",VLOOKUP(B637,[1]BASEEMPRESA!$A$2:$AAA$11936,2))</f>
        <v>JERE SERVICOS DE TRANSPORTE E LOCACAO LTDA</v>
      </c>
      <c r="I637" s="20" t="str">
        <f t="shared" si="9"/>
        <v>abr</v>
      </c>
    </row>
    <row r="638" spans="1:9" x14ac:dyDescent="0.25">
      <c r="A638" s="7">
        <v>46140</v>
      </c>
      <c r="B638" s="20">
        <v>7041</v>
      </c>
      <c r="C638" s="20" t="s">
        <v>419</v>
      </c>
      <c r="D638" s="80">
        <v>122.16</v>
      </c>
      <c r="E638" s="20">
        <v>2</v>
      </c>
      <c r="F638" s="80">
        <v>61.08</v>
      </c>
      <c r="G638" s="80">
        <v>49.212000000000003</v>
      </c>
      <c r="H638" s="66" t="str">
        <f>IF(B638="","",VLOOKUP(B638,[1]BASEEMPRESA!$A$2:$AAA$11936,2))</f>
        <v>JERE SERVICOS DE TRANSPORTE E LOCACAO LTDA</v>
      </c>
      <c r="I638" s="20" t="str">
        <f t="shared" si="9"/>
        <v>abr</v>
      </c>
    </row>
    <row r="639" spans="1:9" x14ac:dyDescent="0.25">
      <c r="A639" s="7">
        <v>46140</v>
      </c>
      <c r="B639" s="20">
        <v>7042</v>
      </c>
      <c r="C639" s="20" t="s">
        <v>420</v>
      </c>
      <c r="D639" s="80">
        <v>51.78</v>
      </c>
      <c r="E639" s="20">
        <v>1</v>
      </c>
      <c r="F639" s="80">
        <v>51.78</v>
      </c>
      <c r="G639" s="80">
        <v>38</v>
      </c>
      <c r="H639" s="66" t="str">
        <f>IF(B639="","",VLOOKUP(B639,[1]BASEEMPRESA!$A$2:$AAA$11936,2))</f>
        <v>SERVICOS DE TRANSPORTES E LOCACAO VALE DO ITAUNAS LTDA</v>
      </c>
      <c r="I639" s="20" t="str">
        <f t="shared" si="9"/>
        <v>abr</v>
      </c>
    </row>
    <row r="640" spans="1:9" x14ac:dyDescent="0.25">
      <c r="A640" s="7">
        <v>46140</v>
      </c>
      <c r="B640" s="20">
        <v>7045</v>
      </c>
      <c r="C640" s="20" t="s">
        <v>421</v>
      </c>
      <c r="D640" s="80">
        <v>55.84</v>
      </c>
      <c r="E640" s="20">
        <v>1</v>
      </c>
      <c r="F640" s="80">
        <v>55.84</v>
      </c>
      <c r="G640" s="80">
        <v>58</v>
      </c>
      <c r="H640" s="66" t="str">
        <f>IF(B640="","",VLOOKUP(B640,[1]BASEEMPRESA!$A$2:$AAA$11936,2))</f>
        <v>REGINA M. DOS S. SILVA CARGAS</v>
      </c>
      <c r="I640" s="20" t="str">
        <f t="shared" si="9"/>
        <v>abr</v>
      </c>
    </row>
    <row r="641" spans="1:9" x14ac:dyDescent="0.25">
      <c r="A641" s="7">
        <v>46140</v>
      </c>
      <c r="B641" s="20">
        <v>7046</v>
      </c>
      <c r="C641" s="20" t="s">
        <v>419</v>
      </c>
      <c r="D641" s="80">
        <v>60.5</v>
      </c>
      <c r="E641" s="20">
        <v>1</v>
      </c>
      <c r="F641" s="80">
        <v>60.5</v>
      </c>
      <c r="G641" s="80">
        <v>58</v>
      </c>
      <c r="H641" s="66" t="str">
        <f>IF(B641="","",VLOOKUP(B641,[1]BASEEMPRESA!$A$2:$AAA$11936,2))</f>
        <v>J.S. LEONIDIO</v>
      </c>
      <c r="I641" s="20" t="str">
        <f t="shared" si="9"/>
        <v>abr</v>
      </c>
    </row>
    <row r="642" spans="1:9" x14ac:dyDescent="0.25">
      <c r="A642" s="7">
        <v>46140</v>
      </c>
      <c r="B642" s="20">
        <v>7047</v>
      </c>
      <c r="C642" s="20" t="s">
        <v>419</v>
      </c>
      <c r="D642" s="80">
        <v>60.48</v>
      </c>
      <c r="E642" s="20">
        <v>1</v>
      </c>
      <c r="F642" s="80">
        <v>60.48</v>
      </c>
      <c r="G642" s="80">
        <v>15</v>
      </c>
      <c r="H642" s="66" t="str">
        <f>IF(B642="","",VLOOKUP(B642,[1]BASEEMPRESA!$A$2:$AAA$11936,2))</f>
        <v>BAYER LOGISTICA E TRANSPORTES LTDA</v>
      </c>
      <c r="I642" s="20" t="str">
        <f t="shared" si="9"/>
        <v>abr</v>
      </c>
    </row>
    <row r="643" spans="1:9" x14ac:dyDescent="0.25">
      <c r="A643" s="7">
        <v>46140</v>
      </c>
      <c r="B643" s="20">
        <v>7048</v>
      </c>
      <c r="C643" s="20" t="s">
        <v>419</v>
      </c>
      <c r="D643" s="80">
        <v>65.34</v>
      </c>
      <c r="E643" s="20">
        <v>1</v>
      </c>
      <c r="F643" s="80">
        <v>65.34</v>
      </c>
      <c r="G643" s="80">
        <v>83</v>
      </c>
      <c r="H643" s="66" t="str">
        <f>IF(B643="","",VLOOKUP(B643,[1]BASEEMPRESA!$A$2:$AAA$11936,2))</f>
        <v>SERVICOS DE TRANSPORTES E LOCACAO VALE DO ITAUNAS LTDA</v>
      </c>
      <c r="I643" s="20" t="str">
        <f t="shared" ref="I643:I706" si="10">TEXT(A643,"mmm")</f>
        <v>abr</v>
      </c>
    </row>
    <row r="644" spans="1:9" x14ac:dyDescent="0.25">
      <c r="A644" s="7">
        <v>46140</v>
      </c>
      <c r="B644" s="20">
        <v>7052</v>
      </c>
      <c r="C644" s="20" t="s">
        <v>420</v>
      </c>
      <c r="D644" s="80">
        <v>57.14</v>
      </c>
      <c r="E644" s="20">
        <v>1</v>
      </c>
      <c r="F644" s="80">
        <v>57.14</v>
      </c>
      <c r="G644" s="80">
        <v>83</v>
      </c>
      <c r="H644" s="66" t="str">
        <f>IF(B644="","",VLOOKUP(B644,[1]BASEEMPRESA!$A$2:$AAA$11936,2))</f>
        <v>JERE SERVICOS DE TRANSPORTE E LOCACAO LTDA</v>
      </c>
      <c r="I644" s="20" t="str">
        <f t="shared" si="10"/>
        <v>abr</v>
      </c>
    </row>
    <row r="645" spans="1:9" x14ac:dyDescent="0.25">
      <c r="A645" s="7">
        <v>46140</v>
      </c>
      <c r="B645" s="20">
        <v>7053</v>
      </c>
      <c r="C645" s="20" t="s">
        <v>420</v>
      </c>
      <c r="D645" s="80">
        <v>54.88</v>
      </c>
      <c r="E645" s="20">
        <v>1</v>
      </c>
      <c r="F645" s="80">
        <v>54.88</v>
      </c>
      <c r="G645" s="80">
        <v>38</v>
      </c>
      <c r="H645" s="66" t="str">
        <f>IF(B645="","",VLOOKUP(B645,[1]BASEEMPRESA!$A$2:$AAA$11936,2))</f>
        <v>TAVARES E MORAES TRANSPORTES LTDA</v>
      </c>
      <c r="I645" s="20" t="str">
        <f t="shared" si="10"/>
        <v>abr</v>
      </c>
    </row>
    <row r="646" spans="1:9" x14ac:dyDescent="0.25">
      <c r="A646" s="7">
        <v>46140</v>
      </c>
      <c r="B646" s="20">
        <v>7054</v>
      </c>
      <c r="C646" s="20" t="s">
        <v>419</v>
      </c>
      <c r="D646" s="80">
        <v>56.28</v>
      </c>
      <c r="E646" s="20">
        <v>1</v>
      </c>
      <c r="F646" s="80">
        <v>56.28</v>
      </c>
      <c r="G646" s="80">
        <v>58</v>
      </c>
      <c r="H646" s="66" t="str">
        <f>IF(B646="","",VLOOKUP(B646,[1]BASEEMPRESA!$A$2:$AAA$11936,2))</f>
        <v>TAVARES E MORAES TRANSPORTES LTDA</v>
      </c>
      <c r="I646" s="20" t="str">
        <f t="shared" si="10"/>
        <v>abr</v>
      </c>
    </row>
    <row r="647" spans="1:9" x14ac:dyDescent="0.25">
      <c r="A647" s="7">
        <v>46140</v>
      </c>
      <c r="B647" s="20">
        <v>7188</v>
      </c>
      <c r="C647" s="20" t="s">
        <v>419</v>
      </c>
      <c r="D647" s="80">
        <v>64</v>
      </c>
      <c r="E647" s="20">
        <v>1</v>
      </c>
      <c r="F647" s="80">
        <v>64</v>
      </c>
      <c r="G647" s="80">
        <v>83</v>
      </c>
      <c r="H647" s="66" t="str">
        <f>IF(B647="","",VLOOKUP(B647,[1]BASEEMPRESA!$A$2:$AAA$11936,2))</f>
        <v>C C GOMES TRANSPORTES</v>
      </c>
      <c r="I647" s="20" t="str">
        <f t="shared" si="10"/>
        <v>abr</v>
      </c>
    </row>
    <row r="648" spans="1:9" x14ac:dyDescent="0.25">
      <c r="A648" s="7">
        <v>46140</v>
      </c>
      <c r="B648" s="20">
        <v>7207</v>
      </c>
      <c r="C648" s="20" t="s">
        <v>420</v>
      </c>
      <c r="D648" s="80">
        <v>36.78</v>
      </c>
      <c r="E648" s="20">
        <v>1</v>
      </c>
      <c r="F648" s="80">
        <v>36.78</v>
      </c>
      <c r="G648" s="80">
        <v>58</v>
      </c>
      <c r="H648" s="66" t="str">
        <f>IF(B648="","",VLOOKUP(B648,[1]BASEEMPRESA!$A$2:$AAA$11936,2))</f>
        <v>TAVARES E MORAES TRANSPORTES LTDA</v>
      </c>
      <c r="I648" s="20" t="str">
        <f t="shared" si="10"/>
        <v>abr</v>
      </c>
    </row>
    <row r="649" spans="1:9" x14ac:dyDescent="0.25">
      <c r="A649" s="7">
        <v>46140</v>
      </c>
      <c r="B649" s="20">
        <v>7208</v>
      </c>
      <c r="C649" s="20" t="s">
        <v>420</v>
      </c>
      <c r="D649" s="80">
        <v>65.14</v>
      </c>
      <c r="E649" s="20">
        <v>1</v>
      </c>
      <c r="F649" s="80">
        <v>65.14</v>
      </c>
      <c r="G649" s="80">
        <v>10</v>
      </c>
      <c r="H649" s="66" t="str">
        <f>IF(B649="","",VLOOKUP(B649,[1]BASEEMPRESA!$A$2:$AAA$11936,2))</f>
        <v>TAVARES E MORAES TRANSPORTES LTDA</v>
      </c>
      <c r="I649" s="20" t="str">
        <f t="shared" si="10"/>
        <v>abr</v>
      </c>
    </row>
    <row r="650" spans="1:9" x14ac:dyDescent="0.25">
      <c r="A650" s="7">
        <v>46140</v>
      </c>
      <c r="B650" s="20">
        <v>7220</v>
      </c>
      <c r="C650" s="20" t="s">
        <v>421</v>
      </c>
      <c r="D650" s="80">
        <v>61.42</v>
      </c>
      <c r="E650" s="20">
        <v>1</v>
      </c>
      <c r="F650" s="80">
        <v>61.42</v>
      </c>
      <c r="G650" s="80">
        <v>10</v>
      </c>
      <c r="H650" s="66" t="str">
        <f>IF(B650="","",VLOOKUP(B650,[1]BASEEMPRESA!$A$2:$AAA$11936,2))</f>
        <v>DOS SANTOS PASSOS TRANSPORTES LTDA</v>
      </c>
      <c r="I650" s="20" t="str">
        <f t="shared" si="10"/>
        <v>abr</v>
      </c>
    </row>
    <row r="651" spans="1:9" x14ac:dyDescent="0.25">
      <c r="A651" s="7">
        <v>46140</v>
      </c>
      <c r="B651" s="20">
        <v>7221</v>
      </c>
      <c r="C651" s="20" t="s">
        <v>420</v>
      </c>
      <c r="D651" s="80">
        <v>61.92</v>
      </c>
      <c r="E651" s="20">
        <v>1</v>
      </c>
      <c r="F651" s="80">
        <v>61.92</v>
      </c>
      <c r="G651" s="80">
        <v>15</v>
      </c>
      <c r="H651" s="66" t="str">
        <f>IF(B651="","",VLOOKUP(B651,[1]BASEEMPRESA!$A$2:$AAA$11936,2))</f>
        <v>BAYER LOGISTICA E TRANSPORTES LTDA</v>
      </c>
      <c r="I651" s="20" t="str">
        <f t="shared" si="10"/>
        <v>abr</v>
      </c>
    </row>
    <row r="652" spans="1:9" x14ac:dyDescent="0.25">
      <c r="A652" s="7">
        <v>46140</v>
      </c>
      <c r="B652" s="20">
        <v>7224</v>
      </c>
      <c r="C652" s="20" t="s">
        <v>419</v>
      </c>
      <c r="D652" s="80">
        <v>63.64</v>
      </c>
      <c r="E652" s="20">
        <v>1</v>
      </c>
      <c r="F652" s="80">
        <v>63.64</v>
      </c>
      <c r="G652" s="80">
        <v>58</v>
      </c>
      <c r="H652" s="66" t="str">
        <f>IF(B652="","",VLOOKUP(B652,[1]BASEEMPRESA!$A$2:$AAA$11936,2))</f>
        <v>EMERSON LUIS MORO</v>
      </c>
      <c r="I652" s="20" t="str">
        <f t="shared" si="10"/>
        <v>abr</v>
      </c>
    </row>
    <row r="653" spans="1:9" x14ac:dyDescent="0.25">
      <c r="A653" s="7">
        <v>46140</v>
      </c>
      <c r="B653" s="20">
        <v>7228</v>
      </c>
      <c r="C653" s="20" t="s">
        <v>419</v>
      </c>
      <c r="D653" s="80">
        <v>118.66</v>
      </c>
      <c r="E653" s="20">
        <v>2</v>
      </c>
      <c r="F653" s="80">
        <v>59.33</v>
      </c>
      <c r="G653" s="80">
        <v>69.667000000000002</v>
      </c>
      <c r="H653" s="66" t="str">
        <f>IF(B653="","",VLOOKUP(B653,[1]BASEEMPRESA!$A$2:$AAA$11936,2))</f>
        <v>MVS TRANSPORTE LTDA</v>
      </c>
      <c r="I653" s="20" t="str">
        <f t="shared" si="10"/>
        <v>abr</v>
      </c>
    </row>
    <row r="654" spans="1:9" x14ac:dyDescent="0.25">
      <c r="A654" s="7">
        <v>46140</v>
      </c>
      <c r="B654" s="20">
        <v>7234</v>
      </c>
      <c r="C654" s="20" t="s">
        <v>419</v>
      </c>
      <c r="D654" s="80">
        <v>60.12</v>
      </c>
      <c r="E654" s="20">
        <v>1</v>
      </c>
      <c r="F654" s="80">
        <v>60.12</v>
      </c>
      <c r="G654" s="80">
        <v>58</v>
      </c>
      <c r="H654" s="66" t="str">
        <f>IF(B654="","",VLOOKUP(B654,[1]BASEEMPRESA!$A$2:$AAA$11936,2))</f>
        <v>TRANSPORTES M &amp; J LTDA</v>
      </c>
      <c r="I654" s="20" t="str">
        <f t="shared" si="10"/>
        <v>abr</v>
      </c>
    </row>
    <row r="655" spans="1:9" x14ac:dyDescent="0.25">
      <c r="A655" s="7">
        <v>46140</v>
      </c>
      <c r="B655" s="20">
        <v>7238</v>
      </c>
      <c r="C655" s="20" t="s">
        <v>421</v>
      </c>
      <c r="D655" s="80">
        <v>58.82</v>
      </c>
      <c r="E655" s="20">
        <v>1</v>
      </c>
      <c r="F655" s="80">
        <v>58.82</v>
      </c>
      <c r="G655" s="80">
        <v>15</v>
      </c>
      <c r="H655" s="66" t="str">
        <f>IF(B655="","",VLOOKUP(B655,[1]BASEEMPRESA!$A$2:$AAA$11936,2))</f>
        <v>R S SANTOS TRANSPORTES LTDA</v>
      </c>
      <c r="I655" s="20" t="str">
        <f t="shared" si="10"/>
        <v>abr</v>
      </c>
    </row>
    <row r="656" spans="1:9" x14ac:dyDescent="0.25">
      <c r="A656" s="7">
        <v>46140</v>
      </c>
      <c r="B656" s="20">
        <v>7257</v>
      </c>
      <c r="C656" s="20" t="s">
        <v>420</v>
      </c>
      <c r="D656" s="80">
        <v>61.02</v>
      </c>
      <c r="E656" s="20">
        <v>1</v>
      </c>
      <c r="F656" s="80">
        <v>61.02</v>
      </c>
      <c r="G656" s="80">
        <v>15</v>
      </c>
      <c r="H656" s="66" t="str">
        <f>IF(B656="","",VLOOKUP(B656,[1]BASEEMPRESA!$A$2:$AAA$11936,2))</f>
        <v>EMERSON LUIS MORO</v>
      </c>
      <c r="I656" s="20" t="str">
        <f t="shared" si="10"/>
        <v>abr</v>
      </c>
    </row>
    <row r="657" spans="1:9" x14ac:dyDescent="0.25">
      <c r="A657" s="7">
        <v>46140</v>
      </c>
      <c r="B657" s="20">
        <v>7258</v>
      </c>
      <c r="C657" s="20" t="s">
        <v>420</v>
      </c>
      <c r="D657" s="80">
        <v>60.98</v>
      </c>
      <c r="E657" s="20">
        <v>1</v>
      </c>
      <c r="F657" s="80">
        <v>60.98</v>
      </c>
      <c r="G657" s="80">
        <v>10</v>
      </c>
      <c r="H657" s="66" t="str">
        <f>IF(B657="","",VLOOKUP(B657,[1]BASEEMPRESA!$A$2:$AAA$11936,2))</f>
        <v>REGINA M. DOS S. SILVA CARGAS</v>
      </c>
      <c r="I657" s="20" t="str">
        <f t="shared" si="10"/>
        <v>abr</v>
      </c>
    </row>
    <row r="658" spans="1:9" x14ac:dyDescent="0.25">
      <c r="A658" s="7">
        <v>46140</v>
      </c>
      <c r="B658" s="20">
        <v>7260</v>
      </c>
      <c r="C658" s="20" t="s">
        <v>420</v>
      </c>
      <c r="D658" s="80">
        <v>49.3</v>
      </c>
      <c r="E658" s="20">
        <v>1</v>
      </c>
      <c r="F658" s="80">
        <v>49.3</v>
      </c>
      <c r="G658" s="80">
        <v>38</v>
      </c>
      <c r="H658" s="66" t="str">
        <f>IF(B658="","",VLOOKUP(B658,[1]BASEEMPRESA!$A$2:$AAA$11936,2))</f>
        <v>E L DE OLIVEIRA JUNIOR EDIMAR TRANSPORTES</v>
      </c>
      <c r="I658" s="20" t="str">
        <f t="shared" si="10"/>
        <v>abr</v>
      </c>
    </row>
    <row r="659" spans="1:9" x14ac:dyDescent="0.25">
      <c r="A659" s="7">
        <v>46140</v>
      </c>
      <c r="B659" s="20">
        <v>7278</v>
      </c>
      <c r="C659" s="20" t="s">
        <v>419</v>
      </c>
      <c r="D659" s="80">
        <v>58.04</v>
      </c>
      <c r="E659" s="20">
        <v>1</v>
      </c>
      <c r="F659" s="80">
        <v>58.04</v>
      </c>
      <c r="G659" s="80">
        <v>38</v>
      </c>
      <c r="H659" s="66" t="str">
        <f>IF(B659="","",VLOOKUP(B659,[1]BASEEMPRESA!$A$2:$AAA$11936,2))</f>
        <v>LOPES TRANSPORTES LTDA</v>
      </c>
      <c r="I659" s="20" t="str">
        <f t="shared" si="10"/>
        <v>abr</v>
      </c>
    </row>
    <row r="660" spans="1:9" x14ac:dyDescent="0.25">
      <c r="A660" s="7">
        <v>46140</v>
      </c>
      <c r="B660" s="20">
        <v>7279</v>
      </c>
      <c r="C660" s="20" t="s">
        <v>420</v>
      </c>
      <c r="D660" s="80">
        <v>59.74</v>
      </c>
      <c r="E660" s="20">
        <v>1</v>
      </c>
      <c r="F660" s="80">
        <v>59.74</v>
      </c>
      <c r="G660" s="80">
        <v>58</v>
      </c>
      <c r="H660" s="66" t="str">
        <f>IF(B660="","",VLOOKUP(B660,[1]BASEEMPRESA!$A$2:$AAA$11936,2))</f>
        <v>CVL TRANSPORTES LTDA</v>
      </c>
      <c r="I660" s="20" t="str">
        <f t="shared" si="10"/>
        <v>abr</v>
      </c>
    </row>
    <row r="661" spans="1:9" x14ac:dyDescent="0.25">
      <c r="A661" s="7">
        <v>46140</v>
      </c>
      <c r="B661" s="20">
        <v>7282</v>
      </c>
      <c r="C661" s="20" t="s">
        <v>419</v>
      </c>
      <c r="D661" s="80">
        <v>60.36</v>
      </c>
      <c r="E661" s="20">
        <v>1</v>
      </c>
      <c r="F661" s="80">
        <v>60.36</v>
      </c>
      <c r="G661" s="80">
        <v>58</v>
      </c>
      <c r="H661" s="66" t="str">
        <f>IF(B661="","",VLOOKUP(B661,[1]BASEEMPRESA!$A$2:$AAA$11936,2))</f>
        <v>EMERSON LUIS MORO</v>
      </c>
      <c r="I661" s="20" t="str">
        <f t="shared" si="10"/>
        <v>abr</v>
      </c>
    </row>
    <row r="662" spans="1:9" x14ac:dyDescent="0.25">
      <c r="A662" s="7">
        <v>46140</v>
      </c>
      <c r="B662" s="20">
        <v>7289</v>
      </c>
      <c r="C662" s="20" t="s">
        <v>419</v>
      </c>
      <c r="D662" s="80">
        <v>60.76</v>
      </c>
      <c r="E662" s="20">
        <v>1</v>
      </c>
      <c r="F662" s="80">
        <v>60.76</v>
      </c>
      <c r="G662" s="80">
        <v>83</v>
      </c>
      <c r="H662" s="66" t="str">
        <f>IF(B662="","",VLOOKUP(B662,[1]BASEEMPRESA!$A$2:$AAA$11936,2))</f>
        <v>TAVARES E MORAES TRANSPORTES LTDA</v>
      </c>
      <c r="I662" s="20" t="str">
        <f t="shared" si="10"/>
        <v>abr</v>
      </c>
    </row>
    <row r="663" spans="1:9" x14ac:dyDescent="0.25">
      <c r="A663" s="7">
        <v>46140</v>
      </c>
      <c r="B663" s="20">
        <v>7295</v>
      </c>
      <c r="C663" s="20" t="s">
        <v>419</v>
      </c>
      <c r="D663" s="80">
        <v>59.14</v>
      </c>
      <c r="E663" s="20">
        <v>1</v>
      </c>
      <c r="F663" s="80">
        <v>59.14</v>
      </c>
      <c r="G663" s="80">
        <v>58</v>
      </c>
      <c r="H663" s="66" t="str">
        <f>IF(B663="","",VLOOKUP(B663,[1]BASEEMPRESA!$A$2:$AAA$11936,2))</f>
        <v>ESTEL SERVICOS DE TRANSPORTES E LOCACAO LTDA</v>
      </c>
      <c r="I663" s="20" t="str">
        <f t="shared" si="10"/>
        <v>abr</v>
      </c>
    </row>
    <row r="664" spans="1:9" x14ac:dyDescent="0.25">
      <c r="A664" s="7">
        <v>46140</v>
      </c>
      <c r="B664" s="20">
        <v>7299</v>
      </c>
      <c r="C664" s="20" t="s">
        <v>419</v>
      </c>
      <c r="D664" s="80">
        <v>66.5</v>
      </c>
      <c r="E664" s="20">
        <v>1</v>
      </c>
      <c r="F664" s="80">
        <v>66.5</v>
      </c>
      <c r="G664" s="80">
        <v>83</v>
      </c>
      <c r="H664" s="66" t="str">
        <f>IF(B664="","",VLOOKUP(B664,[1]BASEEMPRESA!$A$2:$AAA$11936,2))</f>
        <v>JERE SERVICOS DE TRANSPORTE E LOCACAO LTDA</v>
      </c>
      <c r="I664" s="20" t="str">
        <f t="shared" si="10"/>
        <v>abr</v>
      </c>
    </row>
    <row r="665" spans="1:9" x14ac:dyDescent="0.25">
      <c r="A665" s="7">
        <v>46140</v>
      </c>
      <c r="B665" s="20">
        <v>7304</v>
      </c>
      <c r="C665" s="20" t="s">
        <v>419</v>
      </c>
      <c r="D665" s="80">
        <v>59.14</v>
      </c>
      <c r="E665" s="20">
        <v>1</v>
      </c>
      <c r="F665" s="80">
        <v>59.14</v>
      </c>
      <c r="G665" s="80">
        <v>38</v>
      </c>
      <c r="H665" s="66" t="str">
        <f>IF(B665="","",VLOOKUP(B665,[1]BASEEMPRESA!$A$2:$AAA$11936,2))</f>
        <v>SERVICOS DE TRANSPORTES E LOCACAO VALE DO ITAUNAS LTDA</v>
      </c>
      <c r="I665" s="20" t="str">
        <f t="shared" si="10"/>
        <v>abr</v>
      </c>
    </row>
    <row r="666" spans="1:9" x14ac:dyDescent="0.25">
      <c r="A666" s="7">
        <v>46140</v>
      </c>
      <c r="B666" s="20">
        <v>7307</v>
      </c>
      <c r="C666" s="20" t="s">
        <v>419</v>
      </c>
      <c r="D666" s="80">
        <v>56.6</v>
      </c>
      <c r="E666" s="20">
        <v>1</v>
      </c>
      <c r="F666" s="80">
        <v>56.6</v>
      </c>
      <c r="G666" s="80">
        <v>10</v>
      </c>
      <c r="H666" s="66" t="str">
        <f>IF(B666="","",VLOOKUP(B666,[1]BASEEMPRESA!$A$2:$AAA$11936,2))</f>
        <v>SC MANUTENCOES LTDA</v>
      </c>
      <c r="I666" s="20" t="str">
        <f t="shared" si="10"/>
        <v>abr</v>
      </c>
    </row>
    <row r="667" spans="1:9" x14ac:dyDescent="0.25">
      <c r="A667" s="7">
        <v>46140</v>
      </c>
      <c r="B667" s="20">
        <v>7308</v>
      </c>
      <c r="C667" s="20" t="s">
        <v>419</v>
      </c>
      <c r="D667" s="80">
        <v>129</v>
      </c>
      <c r="E667" s="20">
        <v>2</v>
      </c>
      <c r="F667" s="80">
        <v>64.5</v>
      </c>
      <c r="G667" s="80">
        <v>46.862000000000002</v>
      </c>
      <c r="H667" s="66" t="str">
        <f>IF(B667="","",VLOOKUP(B667,[1]BASEEMPRESA!$A$2:$AAA$11936,2))</f>
        <v>SANTOS &amp; SILVA TRANSPORTES RODOVIARIOS LTDA</v>
      </c>
      <c r="I667" s="20" t="str">
        <f t="shared" si="10"/>
        <v>abr</v>
      </c>
    </row>
    <row r="668" spans="1:9" x14ac:dyDescent="0.25">
      <c r="A668" s="7">
        <v>46140</v>
      </c>
      <c r="B668" s="20">
        <v>7311</v>
      </c>
      <c r="C668" s="20" t="s">
        <v>422</v>
      </c>
      <c r="D668" s="80">
        <v>126</v>
      </c>
      <c r="E668" s="20">
        <v>2</v>
      </c>
      <c r="F668" s="80">
        <v>63</v>
      </c>
      <c r="G668" s="80">
        <v>44.497999999999998</v>
      </c>
      <c r="H668" s="66" t="str">
        <f>IF(B668="","",VLOOKUP(B668,[1]BASEEMPRESA!$A$2:$AAA$11936,2))</f>
        <v>LN LOGISTICA E TRANSPORTES LTDA</v>
      </c>
      <c r="I668" s="20" t="str">
        <f t="shared" si="10"/>
        <v>abr</v>
      </c>
    </row>
    <row r="669" spans="1:9" x14ac:dyDescent="0.25">
      <c r="A669" s="7">
        <v>46140</v>
      </c>
      <c r="B669" s="20">
        <v>7334</v>
      </c>
      <c r="C669" s="20" t="s">
        <v>421</v>
      </c>
      <c r="D669" s="80">
        <v>55.7</v>
      </c>
      <c r="E669" s="20">
        <v>1</v>
      </c>
      <c r="F669" s="80">
        <v>55.7</v>
      </c>
      <c r="G669" s="80">
        <v>10</v>
      </c>
      <c r="H669" s="66" t="str">
        <f>IF(B669="","",VLOOKUP(B669,[1]BASEEMPRESA!$A$2:$AAA$11936,2))</f>
        <v>ROCHA TRANSPORTES DE MUCURI LTDA</v>
      </c>
      <c r="I669" s="20" t="str">
        <f t="shared" si="10"/>
        <v>abr</v>
      </c>
    </row>
    <row r="670" spans="1:9" x14ac:dyDescent="0.25">
      <c r="A670" s="7">
        <v>46140</v>
      </c>
      <c r="B670" s="20">
        <v>7337</v>
      </c>
      <c r="C670" s="20" t="s">
        <v>419</v>
      </c>
      <c r="D670" s="80">
        <v>56.94</v>
      </c>
      <c r="E670" s="20">
        <v>1</v>
      </c>
      <c r="F670" s="80">
        <v>56.94</v>
      </c>
      <c r="G670" s="80">
        <v>58</v>
      </c>
      <c r="H670" s="66" t="str">
        <f>IF(B670="","",VLOOKUP(B670,[1]BASEEMPRESA!$A$2:$AAA$11936,2))</f>
        <v>REGINA M. DOS S. SILVA CARGAS</v>
      </c>
      <c r="I670" s="20" t="str">
        <f t="shared" si="10"/>
        <v>abr</v>
      </c>
    </row>
    <row r="671" spans="1:9" x14ac:dyDescent="0.25">
      <c r="A671" s="7">
        <v>46140</v>
      </c>
      <c r="B671" s="20">
        <v>7340</v>
      </c>
      <c r="C671" s="20" t="s">
        <v>419</v>
      </c>
      <c r="D671" s="80">
        <v>84.04</v>
      </c>
      <c r="E671" s="20">
        <v>3</v>
      </c>
      <c r="F671" s="80">
        <v>28.013000000000002</v>
      </c>
      <c r="G671" s="80">
        <v>3</v>
      </c>
      <c r="H671" s="66" t="str">
        <f>IF(B671="","",VLOOKUP(B671,[1]BASEEMPRESA!$A$2:$AAA$11936,2))</f>
        <v>W &amp; E SERVICOS DE TRANSPORTE LTDA</v>
      </c>
      <c r="I671" s="20" t="str">
        <f t="shared" si="10"/>
        <v>abr</v>
      </c>
    </row>
    <row r="672" spans="1:9" x14ac:dyDescent="0.25">
      <c r="A672" s="7">
        <v>46140</v>
      </c>
      <c r="B672" s="20">
        <v>7343</v>
      </c>
      <c r="C672" s="20" t="s">
        <v>421</v>
      </c>
      <c r="D672" s="80">
        <v>165.34</v>
      </c>
      <c r="E672" s="20">
        <v>5</v>
      </c>
      <c r="F672" s="80">
        <v>33.067999999999998</v>
      </c>
      <c r="G672" s="80">
        <v>10</v>
      </c>
      <c r="H672" s="66" t="str">
        <f>IF(B672="","",VLOOKUP(B672,[1]BASEEMPRESA!$A$2:$AAA$11936,2))</f>
        <v>E L DE OLIVEIRA JUNIOR EDIMAR TRANSPORTES</v>
      </c>
      <c r="I672" s="20" t="str">
        <f t="shared" si="10"/>
        <v>abr</v>
      </c>
    </row>
    <row r="673" spans="1:9" x14ac:dyDescent="0.25">
      <c r="A673" s="7">
        <v>46140</v>
      </c>
      <c r="B673" s="20">
        <v>7347</v>
      </c>
      <c r="C673" s="20" t="s">
        <v>420</v>
      </c>
      <c r="D673" s="80">
        <v>62.26</v>
      </c>
      <c r="E673" s="20">
        <v>1</v>
      </c>
      <c r="F673" s="80">
        <v>62.26</v>
      </c>
      <c r="G673" s="80">
        <v>10</v>
      </c>
      <c r="H673" s="66" t="str">
        <f>IF(B673="","",VLOOKUP(B673,[1]BASEEMPRESA!$A$2:$AAA$11936,2))</f>
        <v>TRANSPORTADORA GLOBAL LOGISTICA LTDA</v>
      </c>
      <c r="I673" s="20" t="str">
        <f t="shared" si="10"/>
        <v>abr</v>
      </c>
    </row>
    <row r="674" spans="1:9" x14ac:dyDescent="0.25">
      <c r="A674" s="7">
        <v>46140</v>
      </c>
      <c r="B674" s="20">
        <v>7352</v>
      </c>
      <c r="C674" s="20" t="s">
        <v>421</v>
      </c>
      <c r="D674" s="80">
        <v>55.96</v>
      </c>
      <c r="E674" s="20">
        <v>1</v>
      </c>
      <c r="F674" s="80">
        <v>55.96</v>
      </c>
      <c r="G674" s="80">
        <v>58</v>
      </c>
      <c r="H674" s="66" t="str">
        <f>IF(B674="","",VLOOKUP(B674,[1]BASEEMPRESA!$A$2:$AAA$11936,2))</f>
        <v>WESLEI M DOS SANTOS</v>
      </c>
      <c r="I674" s="20" t="str">
        <f t="shared" si="10"/>
        <v>abr</v>
      </c>
    </row>
    <row r="675" spans="1:9" x14ac:dyDescent="0.25">
      <c r="A675" s="7">
        <v>46140</v>
      </c>
      <c r="B675" s="20">
        <v>7355</v>
      </c>
      <c r="C675" s="20" t="s">
        <v>419</v>
      </c>
      <c r="D675" s="80">
        <v>62.3</v>
      </c>
      <c r="E675" s="20">
        <v>1</v>
      </c>
      <c r="F675" s="80">
        <v>62.3</v>
      </c>
      <c r="G675" s="80">
        <v>15</v>
      </c>
      <c r="H675" s="66" t="str">
        <f>IF(B675="","",VLOOKUP(B675,[1]BASEEMPRESA!$A$2:$AAA$11936,2))</f>
        <v>WESLEI M DOS SANTOS</v>
      </c>
      <c r="I675" s="20" t="str">
        <f t="shared" si="10"/>
        <v>abr</v>
      </c>
    </row>
    <row r="676" spans="1:9" x14ac:dyDescent="0.25">
      <c r="A676" s="7">
        <v>46140</v>
      </c>
      <c r="B676" s="20">
        <v>7364</v>
      </c>
      <c r="C676" s="20" t="s">
        <v>419</v>
      </c>
      <c r="D676" s="80">
        <v>63.94</v>
      </c>
      <c r="E676" s="20">
        <v>1</v>
      </c>
      <c r="F676" s="80">
        <v>63.94</v>
      </c>
      <c r="G676" s="80">
        <v>83</v>
      </c>
      <c r="H676" s="66" t="str">
        <f>IF(B676="","",VLOOKUP(B676,[1]BASEEMPRESA!$A$2:$AAA$11936,2))</f>
        <v>TRANSPORTADORA GLOBAL LOGISTICA LTDA</v>
      </c>
      <c r="I676" s="20" t="str">
        <f t="shared" si="10"/>
        <v>abr</v>
      </c>
    </row>
    <row r="677" spans="1:9" x14ac:dyDescent="0.25">
      <c r="A677" s="7">
        <v>46140</v>
      </c>
      <c r="B677" s="20">
        <v>7367</v>
      </c>
      <c r="C677" s="20" t="s">
        <v>419</v>
      </c>
      <c r="D677" s="80">
        <v>56.5</v>
      </c>
      <c r="E677" s="20">
        <v>1</v>
      </c>
      <c r="F677" s="80">
        <v>56.5</v>
      </c>
      <c r="G677" s="80">
        <v>3</v>
      </c>
      <c r="H677" s="66" t="str">
        <f>IF(B677="","",VLOOKUP(B677,[1]BASEEMPRESA!$A$2:$AAA$11936,2))</f>
        <v>JOSE HELIO SILVA SANTOS</v>
      </c>
      <c r="I677" s="20" t="str">
        <f t="shared" si="10"/>
        <v>abr</v>
      </c>
    </row>
    <row r="678" spans="1:9" x14ac:dyDescent="0.25">
      <c r="A678" s="7">
        <v>46140</v>
      </c>
      <c r="B678" s="20">
        <v>7370</v>
      </c>
      <c r="C678" s="20" t="s">
        <v>419</v>
      </c>
      <c r="D678" s="80">
        <v>66.040000000000006</v>
      </c>
      <c r="E678" s="20">
        <v>1</v>
      </c>
      <c r="F678" s="80">
        <v>66.040000000000006</v>
      </c>
      <c r="G678" s="80">
        <v>10</v>
      </c>
      <c r="H678" s="66" t="str">
        <f>IF(B678="","",VLOOKUP(B678,[1]BASEEMPRESA!$A$2:$AAA$11936,2))</f>
        <v>JOSE HELIO SILVA SANTOS</v>
      </c>
      <c r="I678" s="20" t="str">
        <f t="shared" si="10"/>
        <v>abr</v>
      </c>
    </row>
    <row r="679" spans="1:9" x14ac:dyDescent="0.25">
      <c r="A679" s="7">
        <v>46140</v>
      </c>
      <c r="B679" s="20">
        <v>7381</v>
      </c>
      <c r="C679" s="20" t="s">
        <v>423</v>
      </c>
      <c r="D679" s="80">
        <v>56.26</v>
      </c>
      <c r="E679" s="20">
        <v>1</v>
      </c>
      <c r="F679" s="80">
        <v>56.26</v>
      </c>
      <c r="G679" s="80">
        <v>3</v>
      </c>
      <c r="H679" s="66" t="str">
        <f>IF(B679="","",VLOOKUP(B679,[1]BASEEMPRESA!$A$2:$AAA$11936,2))</f>
        <v>TRANSPORTE FUMACINHA LTDA</v>
      </c>
      <c r="I679" s="20" t="str">
        <f t="shared" si="10"/>
        <v>abr</v>
      </c>
    </row>
    <row r="680" spans="1:9" x14ac:dyDescent="0.25">
      <c r="A680" s="7">
        <v>46141</v>
      </c>
      <c r="B680" s="20">
        <v>2066</v>
      </c>
      <c r="C680" s="20" t="s">
        <v>418</v>
      </c>
      <c r="D680" s="80">
        <v>530.96</v>
      </c>
      <c r="E680" s="20">
        <v>9</v>
      </c>
      <c r="F680" s="80">
        <v>58.996000000000002</v>
      </c>
      <c r="G680" s="80">
        <v>5.1429999999999998</v>
      </c>
      <c r="H680" s="66" t="str">
        <f>IF(B680="","",VLOOKUP(B680,[1]BASEEMPRESA!$A$2:$AAA$11936,2))</f>
        <v>NDB HOLDING AGRICOLA LTDA - MATRIZ</v>
      </c>
      <c r="I680" s="20" t="str">
        <f t="shared" si="10"/>
        <v>abr</v>
      </c>
    </row>
    <row r="681" spans="1:9" x14ac:dyDescent="0.25">
      <c r="A681" s="7">
        <v>46141</v>
      </c>
      <c r="B681" s="20">
        <v>2067</v>
      </c>
      <c r="C681" s="20" t="s">
        <v>418</v>
      </c>
      <c r="D681" s="80">
        <v>527.17999999999995</v>
      </c>
      <c r="E681" s="20">
        <v>9</v>
      </c>
      <c r="F681" s="80">
        <v>58.576000000000001</v>
      </c>
      <c r="G681" s="80">
        <v>2.992</v>
      </c>
      <c r="H681" s="66" t="str">
        <f>IF(B681="","",VLOOKUP(B681,[1]BASEEMPRESA!$A$2:$AAA$11936,2))</f>
        <v>NDB HOLDING AGRICOLA LTDA - MATRIZ</v>
      </c>
      <c r="I681" s="20" t="str">
        <f t="shared" si="10"/>
        <v>abr</v>
      </c>
    </row>
    <row r="682" spans="1:9" x14ac:dyDescent="0.25">
      <c r="A682" s="7">
        <v>46141</v>
      </c>
      <c r="B682" s="20">
        <v>2107</v>
      </c>
      <c r="C682" s="20" t="s">
        <v>418</v>
      </c>
      <c r="D682" s="80">
        <v>517.86</v>
      </c>
      <c r="E682" s="20">
        <v>9</v>
      </c>
      <c r="F682" s="80">
        <v>57.54</v>
      </c>
      <c r="G682" s="80">
        <v>3.08</v>
      </c>
      <c r="H682" s="66" t="str">
        <f>IF(B682="","",VLOOKUP(B682,[1]BASEEMPRESA!$A$2:$AAA$11936,2))</f>
        <v>NDB HOLDING AGRICOLA LTDA - MATRIZ</v>
      </c>
      <c r="I682" s="20" t="str">
        <f t="shared" si="10"/>
        <v>abr</v>
      </c>
    </row>
    <row r="683" spans="1:9" x14ac:dyDescent="0.25">
      <c r="A683" s="7">
        <v>46141</v>
      </c>
      <c r="B683" s="20">
        <v>2108</v>
      </c>
      <c r="C683" s="20" t="s">
        <v>418</v>
      </c>
      <c r="D683" s="80">
        <v>459.58</v>
      </c>
      <c r="E683" s="20">
        <v>8</v>
      </c>
      <c r="F683" s="80">
        <v>57.448</v>
      </c>
      <c r="G683" s="80">
        <v>4.625</v>
      </c>
      <c r="H683" s="66" t="str">
        <f>IF(B683="","",VLOOKUP(B683,[1]BASEEMPRESA!$A$2:$AAA$11936,2))</f>
        <v>NDB HOLDING AGRICOLA LTDA - MATRIZ</v>
      </c>
      <c r="I683" s="20" t="str">
        <f t="shared" si="10"/>
        <v>abr</v>
      </c>
    </row>
    <row r="684" spans="1:9" x14ac:dyDescent="0.25">
      <c r="A684" s="7">
        <v>46141</v>
      </c>
      <c r="B684" s="20">
        <v>7004</v>
      </c>
      <c r="C684" s="20" t="s">
        <v>419</v>
      </c>
      <c r="D684" s="80">
        <v>183.46</v>
      </c>
      <c r="E684" s="20">
        <v>3</v>
      </c>
      <c r="F684" s="80">
        <v>61.152999999999999</v>
      </c>
      <c r="G684" s="80">
        <v>27.657</v>
      </c>
      <c r="H684" s="66" t="str">
        <f>IF(B684="","",VLOOKUP(B684,[1]BASEEMPRESA!$A$2:$AAA$11936,2))</f>
        <v>EMERSON LUIS MORO</v>
      </c>
      <c r="I684" s="20" t="str">
        <f t="shared" si="10"/>
        <v>abr</v>
      </c>
    </row>
    <row r="685" spans="1:9" x14ac:dyDescent="0.25">
      <c r="A685" s="7">
        <v>46141</v>
      </c>
      <c r="B685" s="20">
        <v>7005</v>
      </c>
      <c r="C685" s="20" t="s">
        <v>419</v>
      </c>
      <c r="D685" s="80">
        <v>253.42</v>
      </c>
      <c r="E685" s="20">
        <v>4</v>
      </c>
      <c r="F685" s="80">
        <v>63.354999999999997</v>
      </c>
      <c r="G685" s="80">
        <v>30.638000000000002</v>
      </c>
      <c r="H685" s="66" t="str">
        <f>IF(B685="","",VLOOKUP(B685,[1]BASEEMPRESA!$A$2:$AAA$11936,2))</f>
        <v>RENE PINA DE ALMEIDA</v>
      </c>
      <c r="I685" s="20" t="str">
        <f t="shared" si="10"/>
        <v>abr</v>
      </c>
    </row>
    <row r="686" spans="1:9" x14ac:dyDescent="0.25">
      <c r="A686" s="7">
        <v>46141</v>
      </c>
      <c r="B686" s="20">
        <v>7006</v>
      </c>
      <c r="C686" s="20" t="s">
        <v>420</v>
      </c>
      <c r="D686" s="80">
        <v>193.76</v>
      </c>
      <c r="E686" s="20">
        <v>3</v>
      </c>
      <c r="F686" s="80">
        <v>64.587000000000003</v>
      </c>
      <c r="G686" s="80">
        <v>35.201000000000001</v>
      </c>
      <c r="H686" s="66" t="str">
        <f>IF(B686="","",VLOOKUP(B686,[1]BASEEMPRESA!$A$2:$AAA$11936,2))</f>
        <v>INAMARQUE SOUZA MACHADO</v>
      </c>
      <c r="I686" s="20" t="str">
        <f t="shared" si="10"/>
        <v>abr</v>
      </c>
    </row>
    <row r="687" spans="1:9" x14ac:dyDescent="0.25">
      <c r="A687" s="7">
        <v>46141</v>
      </c>
      <c r="B687" s="20">
        <v>7007</v>
      </c>
      <c r="C687" s="20" t="s">
        <v>420</v>
      </c>
      <c r="D687" s="80">
        <v>120.66</v>
      </c>
      <c r="E687" s="20">
        <v>2</v>
      </c>
      <c r="F687" s="80">
        <v>60.33</v>
      </c>
      <c r="G687" s="80">
        <v>35.021999999999998</v>
      </c>
      <c r="H687" s="66" t="str">
        <f>IF(B687="","",VLOOKUP(B687,[1]BASEEMPRESA!$A$2:$AAA$11936,2))</f>
        <v>MVS TRANSPORTE LTDA</v>
      </c>
      <c r="I687" s="20" t="str">
        <f t="shared" si="10"/>
        <v>abr</v>
      </c>
    </row>
    <row r="688" spans="1:9" x14ac:dyDescent="0.25">
      <c r="A688" s="7">
        <v>46141</v>
      </c>
      <c r="B688" s="20">
        <v>7008</v>
      </c>
      <c r="C688" s="20" t="s">
        <v>419</v>
      </c>
      <c r="D688" s="80">
        <v>181.28</v>
      </c>
      <c r="E688" s="20">
        <v>3</v>
      </c>
      <c r="F688" s="80">
        <v>60.427</v>
      </c>
      <c r="G688" s="80">
        <v>11.723000000000001</v>
      </c>
      <c r="H688" s="66" t="str">
        <f>IF(B688="","",VLOOKUP(B688,[1]BASEEMPRESA!$A$2:$AAA$11936,2))</f>
        <v>E L DE OLIVEIRA JUNIOR EDIMAR TRANSPORTES</v>
      </c>
      <c r="I688" s="20" t="str">
        <f t="shared" si="10"/>
        <v>abr</v>
      </c>
    </row>
    <row r="689" spans="1:9" x14ac:dyDescent="0.25">
      <c r="A689" s="7">
        <v>46141</v>
      </c>
      <c r="B689" s="20">
        <v>7010</v>
      </c>
      <c r="C689" s="20" t="s">
        <v>419</v>
      </c>
      <c r="D689" s="80">
        <v>195.98</v>
      </c>
      <c r="E689" s="20">
        <v>3</v>
      </c>
      <c r="F689" s="80">
        <v>65.326999999999998</v>
      </c>
      <c r="G689" s="80">
        <v>34.872</v>
      </c>
      <c r="H689" s="66" t="str">
        <f>IF(B689="","",VLOOKUP(B689,[1]BASEEMPRESA!$A$2:$AAA$11936,2))</f>
        <v>BAYER LOGISTICA E TRANSPORTES LTDA</v>
      </c>
      <c r="I689" s="20" t="str">
        <f t="shared" si="10"/>
        <v>abr</v>
      </c>
    </row>
    <row r="690" spans="1:9" x14ac:dyDescent="0.25">
      <c r="A690" s="7">
        <v>46141</v>
      </c>
      <c r="B690" s="20">
        <v>7013</v>
      </c>
      <c r="C690" s="20" t="s">
        <v>419</v>
      </c>
      <c r="D690" s="80">
        <v>177.14</v>
      </c>
      <c r="E690" s="20">
        <v>3</v>
      </c>
      <c r="F690" s="80">
        <v>59.046999999999997</v>
      </c>
      <c r="G690" s="80">
        <v>19.239999999999998</v>
      </c>
      <c r="H690" s="66" t="str">
        <f>IF(B690="","",VLOOKUP(B690,[1]BASEEMPRESA!$A$2:$AAA$11936,2))</f>
        <v>INAMARQUE SOUZA MACHADO</v>
      </c>
      <c r="I690" s="20" t="str">
        <f t="shared" si="10"/>
        <v>abr</v>
      </c>
    </row>
    <row r="691" spans="1:9" x14ac:dyDescent="0.25">
      <c r="A691" s="7">
        <v>46141</v>
      </c>
      <c r="B691" s="20">
        <v>7017</v>
      </c>
      <c r="C691" s="20" t="s">
        <v>419</v>
      </c>
      <c r="D691" s="80">
        <v>185.98</v>
      </c>
      <c r="E691" s="20">
        <v>3</v>
      </c>
      <c r="F691" s="80">
        <v>61.993000000000002</v>
      </c>
      <c r="G691" s="80">
        <v>28.141999999999999</v>
      </c>
      <c r="H691" s="66" t="str">
        <f>IF(B691="","",VLOOKUP(B691,[1]BASEEMPRESA!$A$2:$AAA$11936,2))</f>
        <v>BAYER LOGISTICA E TRANSPORTES LTDA</v>
      </c>
      <c r="I691" s="20" t="str">
        <f t="shared" si="10"/>
        <v>abr</v>
      </c>
    </row>
    <row r="692" spans="1:9" x14ac:dyDescent="0.25">
      <c r="A692" s="7">
        <v>46141</v>
      </c>
      <c r="B692" s="20">
        <v>7018</v>
      </c>
      <c r="C692" s="20" t="s">
        <v>419</v>
      </c>
      <c r="D692" s="80">
        <v>121.52</v>
      </c>
      <c r="E692" s="20">
        <v>2</v>
      </c>
      <c r="F692" s="80">
        <v>60.76</v>
      </c>
      <c r="G692" s="80">
        <v>61.744</v>
      </c>
      <c r="H692" s="66" t="str">
        <f>IF(B692="","",VLOOKUP(B692,[1]BASEEMPRESA!$A$2:$AAA$11936,2))</f>
        <v>SC MANUTENCOES LTDA</v>
      </c>
      <c r="I692" s="20" t="str">
        <f t="shared" si="10"/>
        <v>abr</v>
      </c>
    </row>
    <row r="693" spans="1:9" x14ac:dyDescent="0.25">
      <c r="A693" s="7">
        <v>46141</v>
      </c>
      <c r="B693" s="20">
        <v>7021</v>
      </c>
      <c r="C693" s="20" t="s">
        <v>419</v>
      </c>
      <c r="D693" s="80">
        <v>121.46</v>
      </c>
      <c r="E693" s="20">
        <v>2</v>
      </c>
      <c r="F693" s="80">
        <v>60.73</v>
      </c>
      <c r="G693" s="80">
        <v>60.488999999999997</v>
      </c>
      <c r="H693" s="66" t="str">
        <f>IF(B693="","",VLOOKUP(B693,[1]BASEEMPRESA!$A$2:$AAA$11936,2))</f>
        <v>NEIA TRANSPORTES LTDA</v>
      </c>
      <c r="I693" s="20" t="str">
        <f t="shared" si="10"/>
        <v>abr</v>
      </c>
    </row>
    <row r="694" spans="1:9" x14ac:dyDescent="0.25">
      <c r="A694" s="7">
        <v>46141</v>
      </c>
      <c r="B694" s="20">
        <v>7022</v>
      </c>
      <c r="C694" s="20" t="s">
        <v>419</v>
      </c>
      <c r="D694" s="80">
        <v>58.22</v>
      </c>
      <c r="E694" s="20">
        <v>1</v>
      </c>
      <c r="F694" s="80">
        <v>58.22</v>
      </c>
      <c r="G694" s="80">
        <v>38</v>
      </c>
      <c r="H694" s="66" t="str">
        <f>IF(B694="","",VLOOKUP(B694,[1]BASEEMPRESA!$A$2:$AAA$11936,2))</f>
        <v>SMRR TRANSPORTES LTDA</v>
      </c>
      <c r="I694" s="20" t="str">
        <f t="shared" si="10"/>
        <v>abr</v>
      </c>
    </row>
    <row r="695" spans="1:9" x14ac:dyDescent="0.25">
      <c r="A695" s="7">
        <v>46141</v>
      </c>
      <c r="B695" s="20">
        <v>7031</v>
      </c>
      <c r="C695" s="20" t="s">
        <v>419</v>
      </c>
      <c r="D695" s="80">
        <v>126.32</v>
      </c>
      <c r="E695" s="20">
        <v>2</v>
      </c>
      <c r="F695" s="80">
        <v>63.16</v>
      </c>
      <c r="G695" s="80">
        <v>46.962000000000003</v>
      </c>
      <c r="H695" s="66" t="str">
        <f>IF(B695="","",VLOOKUP(B695,[1]BASEEMPRESA!$A$2:$AAA$11936,2))</f>
        <v>INAMARQUE SOUZA MACHADO</v>
      </c>
      <c r="I695" s="20" t="str">
        <f t="shared" si="10"/>
        <v>abr</v>
      </c>
    </row>
    <row r="696" spans="1:9" x14ac:dyDescent="0.25">
      <c r="A696" s="7">
        <v>46141</v>
      </c>
      <c r="B696" s="20">
        <v>7032</v>
      </c>
      <c r="C696" s="20" t="s">
        <v>419</v>
      </c>
      <c r="D696" s="80">
        <v>124.46</v>
      </c>
      <c r="E696" s="20">
        <v>2</v>
      </c>
      <c r="F696" s="80">
        <v>62.23</v>
      </c>
      <c r="G696" s="80">
        <v>70.959999999999994</v>
      </c>
      <c r="H696" s="66" t="str">
        <f>IF(B696="","",VLOOKUP(B696,[1]BASEEMPRESA!$A$2:$AAA$11936,2))</f>
        <v>REGINA M. DOS S. SILVA CARGAS</v>
      </c>
      <c r="I696" s="20" t="str">
        <f t="shared" si="10"/>
        <v>abr</v>
      </c>
    </row>
    <row r="697" spans="1:9" x14ac:dyDescent="0.25">
      <c r="A697" s="7">
        <v>46141</v>
      </c>
      <c r="B697" s="20">
        <v>7033</v>
      </c>
      <c r="C697" s="20" t="s">
        <v>419</v>
      </c>
      <c r="D697" s="80">
        <v>183.31</v>
      </c>
      <c r="E697" s="20">
        <v>3</v>
      </c>
      <c r="F697" s="80">
        <v>61.103000000000002</v>
      </c>
      <c r="G697" s="80">
        <v>38.031999999999996</v>
      </c>
      <c r="H697" s="66" t="str">
        <f>IF(B697="","",VLOOKUP(B697,[1]BASEEMPRESA!$A$2:$AAA$11936,2))</f>
        <v>E L DE OLIVEIRA JUNIOR EDIMAR TRANSPORTES</v>
      </c>
      <c r="I697" s="20" t="str">
        <f t="shared" si="10"/>
        <v>abr</v>
      </c>
    </row>
    <row r="698" spans="1:9" x14ac:dyDescent="0.25">
      <c r="A698" s="7">
        <v>46141</v>
      </c>
      <c r="B698" s="20">
        <v>7036</v>
      </c>
      <c r="C698" s="20" t="s">
        <v>419</v>
      </c>
      <c r="D698" s="80">
        <v>186.56</v>
      </c>
      <c r="E698" s="20">
        <v>3</v>
      </c>
      <c r="F698" s="80">
        <v>62.186999999999998</v>
      </c>
      <c r="G698" s="80">
        <v>36.878999999999998</v>
      </c>
      <c r="H698" s="66" t="str">
        <f>IF(B698="","",VLOOKUP(B698,[1]BASEEMPRESA!$A$2:$AAA$11936,2))</f>
        <v>EMERSON LUIS MORO</v>
      </c>
      <c r="I698" s="20" t="str">
        <f t="shared" si="10"/>
        <v>abr</v>
      </c>
    </row>
    <row r="699" spans="1:9" x14ac:dyDescent="0.25">
      <c r="A699" s="7">
        <v>46141</v>
      </c>
      <c r="B699" s="20">
        <v>7038</v>
      </c>
      <c r="C699" s="20" t="s">
        <v>420</v>
      </c>
      <c r="D699" s="80">
        <v>115.32</v>
      </c>
      <c r="E699" s="20">
        <v>2</v>
      </c>
      <c r="F699" s="80">
        <v>57.66</v>
      </c>
      <c r="G699" s="80">
        <v>44.624000000000002</v>
      </c>
      <c r="H699" s="66" t="str">
        <f>IF(B699="","",VLOOKUP(B699,[1]BASEEMPRESA!$A$2:$AAA$11936,2))</f>
        <v>JERE SERVICOS DE TRANSPORTE E LOCACAO LTDA</v>
      </c>
      <c r="I699" s="20" t="str">
        <f t="shared" si="10"/>
        <v>abr</v>
      </c>
    </row>
    <row r="700" spans="1:9" x14ac:dyDescent="0.25">
      <c r="A700" s="7">
        <v>46141</v>
      </c>
      <c r="B700" s="20">
        <v>7041</v>
      </c>
      <c r="C700" s="20" t="s">
        <v>419</v>
      </c>
      <c r="D700" s="80">
        <v>120.3</v>
      </c>
      <c r="E700" s="20">
        <v>2</v>
      </c>
      <c r="F700" s="80">
        <v>60.15</v>
      </c>
      <c r="G700" s="80">
        <v>38</v>
      </c>
      <c r="H700" s="66" t="str">
        <f>IF(B700="","",VLOOKUP(B700,[1]BASEEMPRESA!$A$2:$AAA$11936,2))</f>
        <v>JERE SERVICOS DE TRANSPORTE E LOCACAO LTDA</v>
      </c>
      <c r="I700" s="20" t="str">
        <f t="shared" si="10"/>
        <v>abr</v>
      </c>
    </row>
    <row r="701" spans="1:9" x14ac:dyDescent="0.25">
      <c r="A701" s="7">
        <v>46141</v>
      </c>
      <c r="B701" s="20">
        <v>7042</v>
      </c>
      <c r="C701" s="20" t="s">
        <v>420</v>
      </c>
      <c r="D701" s="80">
        <v>127.74</v>
      </c>
      <c r="E701" s="20">
        <v>2</v>
      </c>
      <c r="F701" s="80">
        <v>63.87</v>
      </c>
      <c r="G701" s="80">
        <v>25.638000000000002</v>
      </c>
      <c r="H701" s="66" t="str">
        <f>IF(B701="","",VLOOKUP(B701,[1]BASEEMPRESA!$A$2:$AAA$11936,2))</f>
        <v>SERVICOS DE TRANSPORTES E LOCACAO VALE DO ITAUNAS LTDA</v>
      </c>
      <c r="I701" s="20" t="str">
        <f t="shared" si="10"/>
        <v>abr</v>
      </c>
    </row>
    <row r="702" spans="1:9" x14ac:dyDescent="0.25">
      <c r="A702" s="7">
        <v>46141</v>
      </c>
      <c r="B702" s="20">
        <v>7045</v>
      </c>
      <c r="C702" s="20" t="s">
        <v>421</v>
      </c>
      <c r="D702" s="80">
        <v>181.24</v>
      </c>
      <c r="E702" s="20">
        <v>3</v>
      </c>
      <c r="F702" s="80">
        <v>60.412999999999997</v>
      </c>
      <c r="G702" s="80">
        <v>37.124000000000002</v>
      </c>
      <c r="H702" s="66" t="str">
        <f>IF(B702="","",VLOOKUP(B702,[1]BASEEMPRESA!$A$2:$AAA$11936,2))</f>
        <v>REGINA M. DOS S. SILVA CARGAS</v>
      </c>
      <c r="I702" s="20" t="str">
        <f t="shared" si="10"/>
        <v>abr</v>
      </c>
    </row>
    <row r="703" spans="1:9" x14ac:dyDescent="0.25">
      <c r="A703" s="7">
        <v>46141</v>
      </c>
      <c r="B703" s="20">
        <v>7046</v>
      </c>
      <c r="C703" s="20" t="s">
        <v>419</v>
      </c>
      <c r="D703" s="80">
        <v>250.88</v>
      </c>
      <c r="E703" s="20">
        <v>4</v>
      </c>
      <c r="F703" s="80">
        <v>62.72</v>
      </c>
      <c r="G703" s="80">
        <v>16.696000000000002</v>
      </c>
      <c r="H703" s="66" t="str">
        <f>IF(B703="","",VLOOKUP(B703,[1]BASEEMPRESA!$A$2:$AAA$11936,2))</f>
        <v>J.S. LEONIDIO</v>
      </c>
      <c r="I703" s="20" t="str">
        <f t="shared" si="10"/>
        <v>abr</v>
      </c>
    </row>
    <row r="704" spans="1:9" x14ac:dyDescent="0.25">
      <c r="A704" s="7">
        <v>46141</v>
      </c>
      <c r="B704" s="20">
        <v>7047</v>
      </c>
      <c r="C704" s="20" t="s">
        <v>419</v>
      </c>
      <c r="D704" s="80">
        <v>126.02</v>
      </c>
      <c r="E704" s="20">
        <v>2</v>
      </c>
      <c r="F704" s="80">
        <v>63.01</v>
      </c>
      <c r="G704" s="80">
        <v>38</v>
      </c>
      <c r="H704" s="66" t="str">
        <f>IF(B704="","",VLOOKUP(B704,[1]BASEEMPRESA!$A$2:$AAA$11936,2))</f>
        <v>BAYER LOGISTICA E TRANSPORTES LTDA</v>
      </c>
      <c r="I704" s="20" t="str">
        <f t="shared" si="10"/>
        <v>abr</v>
      </c>
    </row>
    <row r="705" spans="1:9" x14ac:dyDescent="0.25">
      <c r="A705" s="7">
        <v>46141</v>
      </c>
      <c r="B705" s="20">
        <v>7048</v>
      </c>
      <c r="C705" s="20" t="s">
        <v>419</v>
      </c>
      <c r="D705" s="80">
        <v>170.8</v>
      </c>
      <c r="E705" s="20">
        <v>3</v>
      </c>
      <c r="F705" s="80">
        <v>56.933</v>
      </c>
      <c r="G705" s="80">
        <v>33.686999999999998</v>
      </c>
      <c r="H705" s="66" t="str">
        <f>IF(B705="","",VLOOKUP(B705,[1]BASEEMPRESA!$A$2:$AAA$11936,2))</f>
        <v>SERVICOS DE TRANSPORTES E LOCACAO VALE DO ITAUNAS LTDA</v>
      </c>
      <c r="I705" s="20" t="str">
        <f t="shared" si="10"/>
        <v>abr</v>
      </c>
    </row>
    <row r="706" spans="1:9" x14ac:dyDescent="0.25">
      <c r="A706" s="7">
        <v>46141</v>
      </c>
      <c r="B706" s="20">
        <v>7050</v>
      </c>
      <c r="C706" s="20" t="s">
        <v>419</v>
      </c>
      <c r="D706" s="80">
        <v>195.32</v>
      </c>
      <c r="E706" s="20">
        <v>3</v>
      </c>
      <c r="F706" s="80">
        <v>65.106999999999999</v>
      </c>
      <c r="G706" s="80">
        <v>27.617000000000001</v>
      </c>
      <c r="H706" s="66" t="str">
        <f>IF(B706="","",VLOOKUP(B706,[1]BASEEMPRESA!$A$2:$AAA$11936,2))</f>
        <v>ESTEL SERVICOS DE TRANSPORTES E LOCACAO LTDA</v>
      </c>
      <c r="I706" s="20" t="str">
        <f t="shared" si="10"/>
        <v>abr</v>
      </c>
    </row>
    <row r="707" spans="1:9" x14ac:dyDescent="0.25">
      <c r="A707" s="7">
        <v>46141</v>
      </c>
      <c r="B707" s="20">
        <v>7052</v>
      </c>
      <c r="C707" s="20" t="s">
        <v>420</v>
      </c>
      <c r="D707" s="80">
        <v>120.04</v>
      </c>
      <c r="E707" s="20">
        <v>2</v>
      </c>
      <c r="F707" s="80">
        <v>60.02</v>
      </c>
      <c r="G707" s="80">
        <v>62.689</v>
      </c>
      <c r="H707" s="66" t="str">
        <f>IF(B707="","",VLOOKUP(B707,[1]BASEEMPRESA!$A$2:$AAA$11936,2))</f>
        <v>JERE SERVICOS DE TRANSPORTE E LOCACAO LTDA</v>
      </c>
      <c r="I707" s="20" t="str">
        <f t="shared" ref="I707:I770" si="11">TEXT(A707,"mmm")</f>
        <v>abr</v>
      </c>
    </row>
    <row r="708" spans="1:9" x14ac:dyDescent="0.25">
      <c r="A708" s="7">
        <v>46141</v>
      </c>
      <c r="B708" s="20">
        <v>7053</v>
      </c>
      <c r="C708" s="20" t="s">
        <v>420</v>
      </c>
      <c r="D708" s="80">
        <v>59.54</v>
      </c>
      <c r="E708" s="20">
        <v>1</v>
      </c>
      <c r="F708" s="80">
        <v>59.54</v>
      </c>
      <c r="G708" s="80">
        <v>3</v>
      </c>
      <c r="H708" s="66" t="str">
        <f>IF(B708="","",VLOOKUP(B708,[1]BASEEMPRESA!$A$2:$AAA$11936,2))</f>
        <v>TAVARES E MORAES TRANSPORTES LTDA</v>
      </c>
      <c r="I708" s="20" t="str">
        <f t="shared" si="11"/>
        <v>abr</v>
      </c>
    </row>
    <row r="709" spans="1:9" x14ac:dyDescent="0.25">
      <c r="A709" s="7">
        <v>46141</v>
      </c>
      <c r="B709" s="20">
        <v>7054</v>
      </c>
      <c r="C709" s="20" t="s">
        <v>419</v>
      </c>
      <c r="D709" s="80">
        <v>119.54</v>
      </c>
      <c r="E709" s="20">
        <v>2</v>
      </c>
      <c r="F709" s="80">
        <v>59.77</v>
      </c>
      <c r="G709" s="80">
        <v>29.803999999999998</v>
      </c>
      <c r="H709" s="66" t="str">
        <f>IF(B709="","",VLOOKUP(B709,[1]BASEEMPRESA!$A$2:$AAA$11936,2))</f>
        <v>TAVARES E MORAES TRANSPORTES LTDA</v>
      </c>
      <c r="I709" s="20" t="str">
        <f t="shared" si="11"/>
        <v>abr</v>
      </c>
    </row>
    <row r="710" spans="1:9" x14ac:dyDescent="0.25">
      <c r="A710" s="7">
        <v>46141</v>
      </c>
      <c r="B710" s="20">
        <v>7188</v>
      </c>
      <c r="C710" s="20" t="s">
        <v>419</v>
      </c>
      <c r="D710" s="80">
        <v>169.6</v>
      </c>
      <c r="E710" s="20">
        <v>3</v>
      </c>
      <c r="F710" s="80">
        <v>56.533000000000001</v>
      </c>
      <c r="G710" s="80">
        <v>19.379000000000001</v>
      </c>
      <c r="H710" s="66" t="str">
        <f>IF(B710="","",VLOOKUP(B710,[1]BASEEMPRESA!$A$2:$AAA$11936,2))</f>
        <v>C C GOMES TRANSPORTES</v>
      </c>
      <c r="I710" s="20" t="str">
        <f t="shared" si="11"/>
        <v>abr</v>
      </c>
    </row>
    <row r="711" spans="1:9" x14ac:dyDescent="0.25">
      <c r="A711" s="7">
        <v>46141</v>
      </c>
      <c r="B711" s="20">
        <v>7207</v>
      </c>
      <c r="C711" s="20" t="s">
        <v>420</v>
      </c>
      <c r="D711" s="80">
        <v>128.12</v>
      </c>
      <c r="E711" s="20">
        <v>2</v>
      </c>
      <c r="F711" s="80">
        <v>64.06</v>
      </c>
      <c r="G711" s="80">
        <v>36.124000000000002</v>
      </c>
      <c r="H711" s="66" t="str">
        <f>IF(B711="","",VLOOKUP(B711,[1]BASEEMPRESA!$A$2:$AAA$11936,2))</f>
        <v>TAVARES E MORAES TRANSPORTES LTDA</v>
      </c>
      <c r="I711" s="20" t="str">
        <f t="shared" si="11"/>
        <v>abr</v>
      </c>
    </row>
    <row r="712" spans="1:9" x14ac:dyDescent="0.25">
      <c r="A712" s="7">
        <v>46141</v>
      </c>
      <c r="B712" s="20">
        <v>7220</v>
      </c>
      <c r="C712" s="20" t="s">
        <v>421</v>
      </c>
      <c r="D712" s="80">
        <v>120.84</v>
      </c>
      <c r="E712" s="20">
        <v>2</v>
      </c>
      <c r="F712" s="80">
        <v>60.42</v>
      </c>
      <c r="G712" s="80">
        <v>40.954999999999998</v>
      </c>
      <c r="H712" s="66" t="str">
        <f>IF(B712="","",VLOOKUP(B712,[1]BASEEMPRESA!$A$2:$AAA$11936,2))</f>
        <v>DOS SANTOS PASSOS TRANSPORTES LTDA</v>
      </c>
      <c r="I712" s="20" t="str">
        <f t="shared" si="11"/>
        <v>abr</v>
      </c>
    </row>
    <row r="713" spans="1:9" x14ac:dyDescent="0.25">
      <c r="A713" s="7">
        <v>46141</v>
      </c>
      <c r="B713" s="20">
        <v>7221</v>
      </c>
      <c r="C713" s="20" t="s">
        <v>420</v>
      </c>
      <c r="D713" s="80">
        <v>185.94</v>
      </c>
      <c r="E713" s="20">
        <v>3</v>
      </c>
      <c r="F713" s="80">
        <v>61.98</v>
      </c>
      <c r="G713" s="80">
        <v>44.338000000000001</v>
      </c>
      <c r="H713" s="66" t="str">
        <f>IF(B713="","",VLOOKUP(B713,[1]BASEEMPRESA!$A$2:$AAA$11936,2))</f>
        <v>BAYER LOGISTICA E TRANSPORTES LTDA</v>
      </c>
      <c r="I713" s="20" t="str">
        <f t="shared" si="11"/>
        <v>abr</v>
      </c>
    </row>
    <row r="714" spans="1:9" x14ac:dyDescent="0.25">
      <c r="A714" s="7">
        <v>46141</v>
      </c>
      <c r="B714" s="20">
        <v>7224</v>
      </c>
      <c r="C714" s="20" t="s">
        <v>419</v>
      </c>
      <c r="D714" s="80">
        <v>120.36</v>
      </c>
      <c r="E714" s="20">
        <v>2</v>
      </c>
      <c r="F714" s="80">
        <v>60.18</v>
      </c>
      <c r="G714" s="80">
        <v>30.559000000000001</v>
      </c>
      <c r="H714" s="66" t="str">
        <f>IF(B714="","",VLOOKUP(B714,[1]BASEEMPRESA!$A$2:$AAA$11936,2))</f>
        <v>EMERSON LUIS MORO</v>
      </c>
      <c r="I714" s="20" t="str">
        <f t="shared" si="11"/>
        <v>abr</v>
      </c>
    </row>
    <row r="715" spans="1:9" x14ac:dyDescent="0.25">
      <c r="A715" s="7">
        <v>46141</v>
      </c>
      <c r="B715" s="20">
        <v>7228</v>
      </c>
      <c r="C715" s="20" t="s">
        <v>419</v>
      </c>
      <c r="D715" s="80">
        <v>126.1</v>
      </c>
      <c r="E715" s="20">
        <v>2</v>
      </c>
      <c r="F715" s="80">
        <v>63.05</v>
      </c>
      <c r="G715" s="80">
        <v>49.573999999999998</v>
      </c>
      <c r="H715" s="66" t="str">
        <f>IF(B715="","",VLOOKUP(B715,[1]BASEEMPRESA!$A$2:$AAA$11936,2))</f>
        <v>MVS TRANSPORTE LTDA</v>
      </c>
      <c r="I715" s="20" t="str">
        <f t="shared" si="11"/>
        <v>abr</v>
      </c>
    </row>
    <row r="716" spans="1:9" x14ac:dyDescent="0.25">
      <c r="A716" s="7">
        <v>46141</v>
      </c>
      <c r="B716" s="20">
        <v>7234</v>
      </c>
      <c r="C716" s="20" t="s">
        <v>419</v>
      </c>
      <c r="D716" s="80">
        <v>123.06</v>
      </c>
      <c r="E716" s="20">
        <v>2</v>
      </c>
      <c r="F716" s="80">
        <v>61.53</v>
      </c>
      <c r="G716" s="80">
        <v>60.744999999999997</v>
      </c>
      <c r="H716" s="66" t="str">
        <f>IF(B716="","",VLOOKUP(B716,[1]BASEEMPRESA!$A$2:$AAA$11936,2))</f>
        <v>TRANSPORTES M &amp; J LTDA</v>
      </c>
      <c r="I716" s="20" t="str">
        <f t="shared" si="11"/>
        <v>abr</v>
      </c>
    </row>
    <row r="717" spans="1:9" x14ac:dyDescent="0.25">
      <c r="A717" s="7">
        <v>46141</v>
      </c>
      <c r="B717" s="20">
        <v>7238</v>
      </c>
      <c r="C717" s="20" t="s">
        <v>421</v>
      </c>
      <c r="D717" s="80">
        <v>201.64</v>
      </c>
      <c r="E717" s="20">
        <v>3</v>
      </c>
      <c r="F717" s="80">
        <v>67.212999999999994</v>
      </c>
      <c r="G717" s="80">
        <v>15</v>
      </c>
      <c r="H717" s="66" t="str">
        <f>IF(B717="","",VLOOKUP(B717,[1]BASEEMPRESA!$A$2:$AAA$11936,2))</f>
        <v>R S SANTOS TRANSPORTES LTDA</v>
      </c>
      <c r="I717" s="20" t="str">
        <f t="shared" si="11"/>
        <v>abr</v>
      </c>
    </row>
    <row r="718" spans="1:9" x14ac:dyDescent="0.25">
      <c r="A718" s="7">
        <v>46141</v>
      </c>
      <c r="B718" s="20">
        <v>7257</v>
      </c>
      <c r="C718" s="20" t="s">
        <v>420</v>
      </c>
      <c r="D718" s="80">
        <v>188.52</v>
      </c>
      <c r="E718" s="20">
        <v>3</v>
      </c>
      <c r="F718" s="80">
        <v>62.84</v>
      </c>
      <c r="G718" s="80">
        <v>27.422999999999998</v>
      </c>
      <c r="H718" s="66" t="str">
        <f>IF(B718="","",VLOOKUP(B718,[1]BASEEMPRESA!$A$2:$AAA$11936,2))</f>
        <v>EMERSON LUIS MORO</v>
      </c>
      <c r="I718" s="20" t="str">
        <f t="shared" si="11"/>
        <v>abr</v>
      </c>
    </row>
    <row r="719" spans="1:9" x14ac:dyDescent="0.25">
      <c r="A719" s="7">
        <v>46141</v>
      </c>
      <c r="B719" s="20">
        <v>7258</v>
      </c>
      <c r="C719" s="20" t="s">
        <v>420</v>
      </c>
      <c r="D719" s="80">
        <v>181.46</v>
      </c>
      <c r="E719" s="20">
        <v>3</v>
      </c>
      <c r="F719" s="80">
        <v>60.487000000000002</v>
      </c>
      <c r="G719" s="80">
        <v>21.581</v>
      </c>
      <c r="H719" s="66" t="str">
        <f>IF(B719="","",VLOOKUP(B719,[1]BASEEMPRESA!$A$2:$AAA$11936,2))</f>
        <v>REGINA M. DOS S. SILVA CARGAS</v>
      </c>
      <c r="I719" s="20" t="str">
        <f t="shared" si="11"/>
        <v>abr</v>
      </c>
    </row>
    <row r="720" spans="1:9" x14ac:dyDescent="0.25">
      <c r="A720" s="7">
        <v>46141</v>
      </c>
      <c r="B720" s="20">
        <v>7260</v>
      </c>
      <c r="C720" s="20" t="s">
        <v>420</v>
      </c>
      <c r="D720" s="80">
        <v>168.06</v>
      </c>
      <c r="E720" s="20">
        <v>3</v>
      </c>
      <c r="F720" s="80">
        <v>56.02</v>
      </c>
      <c r="G720" s="80">
        <v>35.052</v>
      </c>
      <c r="H720" s="66" t="str">
        <f>IF(B720="","",VLOOKUP(B720,[1]BASEEMPRESA!$A$2:$AAA$11936,2))</f>
        <v>E L DE OLIVEIRA JUNIOR EDIMAR TRANSPORTES</v>
      </c>
      <c r="I720" s="20" t="str">
        <f t="shared" si="11"/>
        <v>abr</v>
      </c>
    </row>
    <row r="721" spans="1:9" x14ac:dyDescent="0.25">
      <c r="A721" s="7">
        <v>46141</v>
      </c>
      <c r="B721" s="20">
        <v>7263</v>
      </c>
      <c r="C721" s="20" t="s">
        <v>419</v>
      </c>
      <c r="D721" s="80">
        <v>178.78</v>
      </c>
      <c r="E721" s="20">
        <v>3</v>
      </c>
      <c r="F721" s="80">
        <v>59.593000000000004</v>
      </c>
      <c r="G721" s="80">
        <v>31.972999999999999</v>
      </c>
      <c r="H721" s="66" t="str">
        <f>IF(B721="","",VLOOKUP(B721,[1]BASEEMPRESA!$A$2:$AAA$11936,2))</f>
        <v>ESTEL SERVICOS DE TRANSPORTES E LOCACAO LTDA</v>
      </c>
      <c r="I721" s="20" t="str">
        <f t="shared" si="11"/>
        <v>abr</v>
      </c>
    </row>
    <row r="722" spans="1:9" x14ac:dyDescent="0.25">
      <c r="A722" s="7">
        <v>46141</v>
      </c>
      <c r="B722" s="20">
        <v>7264</v>
      </c>
      <c r="C722" s="20" t="s">
        <v>419</v>
      </c>
      <c r="D722" s="80">
        <v>195.32</v>
      </c>
      <c r="E722" s="20">
        <v>3</v>
      </c>
      <c r="F722" s="80">
        <v>65.106999999999999</v>
      </c>
      <c r="G722" s="80">
        <v>53.756</v>
      </c>
      <c r="H722" s="66" t="str">
        <f>IF(B722="","",VLOOKUP(B722,[1]BASEEMPRESA!$A$2:$AAA$11936,2))</f>
        <v>W &amp; E SERVICOS DE TRANSPORTE LTDA</v>
      </c>
      <c r="I722" s="20" t="str">
        <f t="shared" si="11"/>
        <v>abr</v>
      </c>
    </row>
    <row r="723" spans="1:9" x14ac:dyDescent="0.25">
      <c r="A723" s="7">
        <v>46141</v>
      </c>
      <c r="B723" s="20">
        <v>7278</v>
      </c>
      <c r="C723" s="20" t="s">
        <v>419</v>
      </c>
      <c r="D723" s="80">
        <v>181.34</v>
      </c>
      <c r="E723" s="20">
        <v>3</v>
      </c>
      <c r="F723" s="80">
        <v>60.447000000000003</v>
      </c>
      <c r="G723" s="80">
        <v>21.009</v>
      </c>
      <c r="H723" s="66" t="str">
        <f>IF(B723="","",VLOOKUP(B723,[1]BASEEMPRESA!$A$2:$AAA$11936,2))</f>
        <v>LOPES TRANSPORTES LTDA</v>
      </c>
      <c r="I723" s="20" t="str">
        <f t="shared" si="11"/>
        <v>abr</v>
      </c>
    </row>
    <row r="724" spans="1:9" x14ac:dyDescent="0.25">
      <c r="A724" s="7">
        <v>46141</v>
      </c>
      <c r="B724" s="20">
        <v>7279</v>
      </c>
      <c r="C724" s="20" t="s">
        <v>420</v>
      </c>
      <c r="D724" s="80">
        <v>184.22</v>
      </c>
      <c r="E724" s="20">
        <v>3</v>
      </c>
      <c r="F724" s="80">
        <v>61.406999999999996</v>
      </c>
      <c r="G724" s="80">
        <v>29.902000000000001</v>
      </c>
      <c r="H724" s="66" t="str">
        <f>IF(B724="","",VLOOKUP(B724,[1]BASEEMPRESA!$A$2:$AAA$11936,2))</f>
        <v>CVL TRANSPORTES LTDA</v>
      </c>
      <c r="I724" s="20" t="str">
        <f t="shared" si="11"/>
        <v>abr</v>
      </c>
    </row>
    <row r="725" spans="1:9" x14ac:dyDescent="0.25">
      <c r="A725" s="7">
        <v>46141</v>
      </c>
      <c r="B725" s="20">
        <v>7282</v>
      </c>
      <c r="C725" s="20" t="s">
        <v>419</v>
      </c>
      <c r="D725" s="80">
        <v>187.26</v>
      </c>
      <c r="E725" s="20">
        <v>3</v>
      </c>
      <c r="F725" s="80">
        <v>62.42</v>
      </c>
      <c r="G725" s="80">
        <v>15</v>
      </c>
      <c r="H725" s="66" t="str">
        <f>IF(B725="","",VLOOKUP(B725,[1]BASEEMPRESA!$A$2:$AAA$11936,2))</f>
        <v>EMERSON LUIS MORO</v>
      </c>
      <c r="I725" s="20" t="str">
        <f t="shared" si="11"/>
        <v>abr</v>
      </c>
    </row>
    <row r="726" spans="1:9" x14ac:dyDescent="0.25">
      <c r="A726" s="7">
        <v>46141</v>
      </c>
      <c r="B726" s="20">
        <v>7289</v>
      </c>
      <c r="C726" s="20" t="s">
        <v>419</v>
      </c>
      <c r="D726" s="80">
        <v>183.96</v>
      </c>
      <c r="E726" s="20">
        <v>3</v>
      </c>
      <c r="F726" s="80">
        <v>61.32</v>
      </c>
      <c r="G726" s="80">
        <v>24.376999999999999</v>
      </c>
      <c r="H726" s="66" t="str">
        <f>IF(B726="","",VLOOKUP(B726,[1]BASEEMPRESA!$A$2:$AAA$11936,2))</f>
        <v>TAVARES E MORAES TRANSPORTES LTDA</v>
      </c>
      <c r="I726" s="20" t="str">
        <f t="shared" si="11"/>
        <v>abr</v>
      </c>
    </row>
    <row r="727" spans="1:9" x14ac:dyDescent="0.25">
      <c r="A727" s="7">
        <v>46141</v>
      </c>
      <c r="B727" s="20">
        <v>7292</v>
      </c>
      <c r="C727" s="20" t="s">
        <v>419</v>
      </c>
      <c r="D727" s="80">
        <v>187.98</v>
      </c>
      <c r="E727" s="20">
        <v>3</v>
      </c>
      <c r="F727" s="80">
        <v>62.66</v>
      </c>
      <c r="G727" s="80">
        <v>50.116999999999997</v>
      </c>
      <c r="H727" s="66" t="str">
        <f>IF(B727="","",VLOOKUP(B727,[1]BASEEMPRESA!$A$2:$AAA$11936,2))</f>
        <v>ESTEL SERVICOS DE TRANSPORTES E LOCACAO LTDA</v>
      </c>
      <c r="I727" s="20" t="str">
        <f t="shared" si="11"/>
        <v>abr</v>
      </c>
    </row>
    <row r="728" spans="1:9" x14ac:dyDescent="0.25">
      <c r="A728" s="7">
        <v>46141</v>
      </c>
      <c r="B728" s="20">
        <v>7295</v>
      </c>
      <c r="C728" s="20" t="s">
        <v>419</v>
      </c>
      <c r="D728" s="80">
        <v>114.08</v>
      </c>
      <c r="E728" s="20">
        <v>2</v>
      </c>
      <c r="F728" s="80">
        <v>57.04</v>
      </c>
      <c r="G728" s="80">
        <v>31.984999999999999</v>
      </c>
      <c r="H728" s="66" t="str">
        <f>IF(B728="","",VLOOKUP(B728,[1]BASEEMPRESA!$A$2:$AAA$11936,2))</f>
        <v>ESTEL SERVICOS DE TRANSPORTES E LOCACAO LTDA</v>
      </c>
      <c r="I728" s="20" t="str">
        <f t="shared" si="11"/>
        <v>abr</v>
      </c>
    </row>
    <row r="729" spans="1:9" x14ac:dyDescent="0.25">
      <c r="A729" s="7">
        <v>46141</v>
      </c>
      <c r="B729" s="20">
        <v>7299</v>
      </c>
      <c r="C729" s="20" t="s">
        <v>419</v>
      </c>
      <c r="D729" s="80">
        <v>116.76</v>
      </c>
      <c r="E729" s="20">
        <v>2</v>
      </c>
      <c r="F729" s="80">
        <v>58.38</v>
      </c>
      <c r="G729" s="80">
        <v>32.031999999999996</v>
      </c>
      <c r="H729" s="66" t="str">
        <f>IF(B729="","",VLOOKUP(B729,[1]BASEEMPRESA!$A$2:$AAA$11936,2))</f>
        <v>JERE SERVICOS DE TRANSPORTE E LOCACAO LTDA</v>
      </c>
      <c r="I729" s="20" t="str">
        <f t="shared" si="11"/>
        <v>abr</v>
      </c>
    </row>
    <row r="730" spans="1:9" x14ac:dyDescent="0.25">
      <c r="A730" s="7">
        <v>46141</v>
      </c>
      <c r="B730" s="20">
        <v>7301</v>
      </c>
      <c r="C730" s="20" t="s">
        <v>419</v>
      </c>
      <c r="D730" s="80">
        <v>114.46</v>
      </c>
      <c r="E730" s="20">
        <v>2</v>
      </c>
      <c r="F730" s="80">
        <v>57.23</v>
      </c>
      <c r="G730" s="80">
        <v>48.529000000000003</v>
      </c>
      <c r="H730" s="66" t="str">
        <f>IF(B730="","",VLOOKUP(B730,[1]BASEEMPRESA!$A$2:$AAA$11936,2))</f>
        <v>SERVICOS DE TRANSPORTES E LOCACAO VALE DO ITAUNAS LTDA</v>
      </c>
      <c r="I730" s="20" t="str">
        <f t="shared" si="11"/>
        <v>abr</v>
      </c>
    </row>
    <row r="731" spans="1:9" x14ac:dyDescent="0.25">
      <c r="A731" s="7">
        <v>46141</v>
      </c>
      <c r="B731" s="20">
        <v>7304</v>
      </c>
      <c r="C731" s="20" t="s">
        <v>419</v>
      </c>
      <c r="D731" s="80">
        <v>110.3</v>
      </c>
      <c r="E731" s="20">
        <v>2</v>
      </c>
      <c r="F731" s="80">
        <v>55.15</v>
      </c>
      <c r="G731" s="80">
        <v>9.4580000000000002</v>
      </c>
      <c r="H731" s="66" t="str">
        <f>IF(B731="","",VLOOKUP(B731,[1]BASEEMPRESA!$A$2:$AAA$11936,2))</f>
        <v>SERVICOS DE TRANSPORTES E LOCACAO VALE DO ITAUNAS LTDA</v>
      </c>
      <c r="I731" s="20" t="str">
        <f t="shared" si="11"/>
        <v>abr</v>
      </c>
    </row>
    <row r="732" spans="1:9" x14ac:dyDescent="0.25">
      <c r="A732" s="7">
        <v>46141</v>
      </c>
      <c r="B732" s="20">
        <v>7307</v>
      </c>
      <c r="C732" s="20" t="s">
        <v>419</v>
      </c>
      <c r="D732" s="80">
        <v>177.18</v>
      </c>
      <c r="E732" s="20">
        <v>3</v>
      </c>
      <c r="F732" s="80">
        <v>59.06</v>
      </c>
      <c r="G732" s="80">
        <v>52.414999999999999</v>
      </c>
      <c r="H732" s="66" t="str">
        <f>IF(B732="","",VLOOKUP(B732,[1]BASEEMPRESA!$A$2:$AAA$11936,2))</f>
        <v>SC MANUTENCOES LTDA</v>
      </c>
      <c r="I732" s="20" t="str">
        <f t="shared" si="11"/>
        <v>abr</v>
      </c>
    </row>
    <row r="733" spans="1:9" x14ac:dyDescent="0.25">
      <c r="A733" s="7">
        <v>46141</v>
      </c>
      <c r="B733" s="20">
        <v>7308</v>
      </c>
      <c r="C733" s="20" t="s">
        <v>419</v>
      </c>
      <c r="D733" s="80">
        <v>59</v>
      </c>
      <c r="E733" s="20">
        <v>1</v>
      </c>
      <c r="F733" s="80">
        <v>59</v>
      </c>
      <c r="G733" s="80">
        <v>58</v>
      </c>
      <c r="H733" s="66" t="str">
        <f>IF(B733="","",VLOOKUP(B733,[1]BASEEMPRESA!$A$2:$AAA$11936,2))</f>
        <v>SANTOS &amp; SILVA TRANSPORTES RODOVIARIOS LTDA</v>
      </c>
      <c r="I733" s="20" t="str">
        <f t="shared" si="11"/>
        <v>abr</v>
      </c>
    </row>
    <row r="734" spans="1:9" x14ac:dyDescent="0.25">
      <c r="A734" s="7">
        <v>46141</v>
      </c>
      <c r="B734" s="20">
        <v>7311</v>
      </c>
      <c r="C734" s="20" t="s">
        <v>422</v>
      </c>
      <c r="D734" s="80">
        <v>68.36</v>
      </c>
      <c r="E734" s="20">
        <v>1</v>
      </c>
      <c r="F734" s="80">
        <v>68.36</v>
      </c>
      <c r="G734" s="80">
        <v>83</v>
      </c>
      <c r="H734" s="66" t="str">
        <f>IF(B734="","",VLOOKUP(B734,[1]BASEEMPRESA!$A$2:$AAA$11936,2))</f>
        <v>LN LOGISTICA E TRANSPORTES LTDA</v>
      </c>
      <c r="I734" s="20" t="str">
        <f t="shared" si="11"/>
        <v>abr</v>
      </c>
    </row>
    <row r="735" spans="1:9" x14ac:dyDescent="0.25">
      <c r="A735" s="7">
        <v>46141</v>
      </c>
      <c r="B735" s="20">
        <v>7334</v>
      </c>
      <c r="C735" s="20" t="s">
        <v>421</v>
      </c>
      <c r="D735" s="80">
        <v>129</v>
      </c>
      <c r="E735" s="20">
        <v>2</v>
      </c>
      <c r="F735" s="80">
        <v>64.5</v>
      </c>
      <c r="G735" s="80">
        <v>32.113</v>
      </c>
      <c r="H735" s="66" t="str">
        <f>IF(B735="","",VLOOKUP(B735,[1]BASEEMPRESA!$A$2:$AAA$11936,2))</f>
        <v>ROCHA TRANSPORTES DE MUCURI LTDA</v>
      </c>
      <c r="I735" s="20" t="str">
        <f t="shared" si="11"/>
        <v>abr</v>
      </c>
    </row>
    <row r="736" spans="1:9" x14ac:dyDescent="0.25">
      <c r="A736" s="7">
        <v>46141</v>
      </c>
      <c r="B736" s="20">
        <v>7337</v>
      </c>
      <c r="C736" s="20" t="s">
        <v>419</v>
      </c>
      <c r="D736" s="80">
        <v>171.98</v>
      </c>
      <c r="E736" s="20">
        <v>3</v>
      </c>
      <c r="F736" s="80">
        <v>57.326999999999998</v>
      </c>
      <c r="G736" s="80">
        <v>25.472000000000001</v>
      </c>
      <c r="H736" s="66" t="str">
        <f>IF(B736="","",VLOOKUP(B736,[1]BASEEMPRESA!$A$2:$AAA$11936,2))</f>
        <v>REGINA M. DOS S. SILVA CARGAS</v>
      </c>
      <c r="I736" s="20" t="str">
        <f t="shared" si="11"/>
        <v>abr</v>
      </c>
    </row>
    <row r="737" spans="1:9" x14ac:dyDescent="0.25">
      <c r="A737" s="7">
        <v>46141</v>
      </c>
      <c r="B737" s="20">
        <v>7340</v>
      </c>
      <c r="C737" s="20" t="s">
        <v>419</v>
      </c>
      <c r="D737" s="80">
        <v>213.7</v>
      </c>
      <c r="E737" s="20">
        <v>8</v>
      </c>
      <c r="F737" s="80">
        <v>26.713000000000001</v>
      </c>
      <c r="G737" s="80">
        <v>3</v>
      </c>
      <c r="H737" s="66" t="str">
        <f>IF(B737="","",VLOOKUP(B737,[1]BASEEMPRESA!$A$2:$AAA$11936,2))</f>
        <v>W &amp; E SERVICOS DE TRANSPORTE LTDA</v>
      </c>
      <c r="I737" s="20" t="str">
        <f t="shared" si="11"/>
        <v>abr</v>
      </c>
    </row>
    <row r="738" spans="1:9" x14ac:dyDescent="0.25">
      <c r="A738" s="7">
        <v>46141</v>
      </c>
      <c r="B738" s="20">
        <v>7343</v>
      </c>
      <c r="C738" s="20" t="s">
        <v>421</v>
      </c>
      <c r="D738" s="80">
        <v>294.83999999999997</v>
      </c>
      <c r="E738" s="20">
        <v>10</v>
      </c>
      <c r="F738" s="80">
        <v>29.484000000000002</v>
      </c>
      <c r="G738" s="80">
        <v>7.548</v>
      </c>
      <c r="H738" s="66" t="str">
        <f>IF(B738="","",VLOOKUP(B738,[1]BASEEMPRESA!$A$2:$AAA$11936,2))</f>
        <v>E L DE OLIVEIRA JUNIOR EDIMAR TRANSPORTES</v>
      </c>
      <c r="I738" s="20" t="str">
        <f t="shared" si="11"/>
        <v>abr</v>
      </c>
    </row>
    <row r="739" spans="1:9" x14ac:dyDescent="0.25">
      <c r="A739" s="7">
        <v>46141</v>
      </c>
      <c r="B739" s="20">
        <v>7347</v>
      </c>
      <c r="C739" s="20" t="s">
        <v>420</v>
      </c>
      <c r="D739" s="80">
        <v>128.54</v>
      </c>
      <c r="E739" s="20">
        <v>2</v>
      </c>
      <c r="F739" s="80">
        <v>64.27</v>
      </c>
      <c r="G739" s="80">
        <v>47.642000000000003</v>
      </c>
      <c r="H739" s="66" t="str">
        <f>IF(B739="","",VLOOKUP(B739,[1]BASEEMPRESA!$A$2:$AAA$11936,2))</f>
        <v>TRANSPORTADORA GLOBAL LOGISTICA LTDA</v>
      </c>
      <c r="I739" s="20" t="str">
        <f t="shared" si="11"/>
        <v>abr</v>
      </c>
    </row>
    <row r="740" spans="1:9" x14ac:dyDescent="0.25">
      <c r="A740" s="7">
        <v>46141</v>
      </c>
      <c r="B740" s="20">
        <v>7352</v>
      </c>
      <c r="C740" s="20" t="s">
        <v>421</v>
      </c>
      <c r="D740" s="80">
        <v>110.14</v>
      </c>
      <c r="E740" s="20">
        <v>2</v>
      </c>
      <c r="F740" s="80">
        <v>55.07</v>
      </c>
      <c r="G740" s="80">
        <v>62.652999999999999</v>
      </c>
      <c r="H740" s="66" t="str">
        <f>IF(B740="","",VLOOKUP(B740,[1]BASEEMPRESA!$A$2:$AAA$11936,2))</f>
        <v>WESLEI M DOS SANTOS</v>
      </c>
      <c r="I740" s="20" t="str">
        <f t="shared" si="11"/>
        <v>abr</v>
      </c>
    </row>
    <row r="741" spans="1:9" x14ac:dyDescent="0.25">
      <c r="A741" s="7">
        <v>46141</v>
      </c>
      <c r="B741" s="20">
        <v>7355</v>
      </c>
      <c r="C741" s="20" t="s">
        <v>419</v>
      </c>
      <c r="D741" s="80">
        <v>178.1</v>
      </c>
      <c r="E741" s="20">
        <v>3</v>
      </c>
      <c r="F741" s="80">
        <v>59.366999999999997</v>
      </c>
      <c r="G741" s="80">
        <v>22.733000000000001</v>
      </c>
      <c r="H741" s="66" t="str">
        <f>IF(B741="","",VLOOKUP(B741,[1]BASEEMPRESA!$A$2:$AAA$11936,2))</f>
        <v>WESLEI M DOS SANTOS</v>
      </c>
      <c r="I741" s="20" t="str">
        <f t="shared" si="11"/>
        <v>abr</v>
      </c>
    </row>
    <row r="742" spans="1:9" x14ac:dyDescent="0.25">
      <c r="A742" s="7">
        <v>46141</v>
      </c>
      <c r="B742" s="20">
        <v>7364</v>
      </c>
      <c r="C742" s="20" t="s">
        <v>419</v>
      </c>
      <c r="D742" s="80">
        <v>170.82</v>
      </c>
      <c r="E742" s="20">
        <v>3</v>
      </c>
      <c r="F742" s="80">
        <v>56.94</v>
      </c>
      <c r="G742" s="80">
        <v>19.155999999999999</v>
      </c>
      <c r="H742" s="66" t="str">
        <f>IF(B742="","",VLOOKUP(B742,[1]BASEEMPRESA!$A$2:$AAA$11936,2))</f>
        <v>TRANSPORTADORA GLOBAL LOGISTICA LTDA</v>
      </c>
      <c r="I742" s="20" t="str">
        <f t="shared" si="11"/>
        <v>abr</v>
      </c>
    </row>
    <row r="743" spans="1:9" x14ac:dyDescent="0.25">
      <c r="A743" s="7">
        <v>46141</v>
      </c>
      <c r="B743" s="20">
        <v>7367</v>
      </c>
      <c r="C743" s="20" t="s">
        <v>419</v>
      </c>
      <c r="D743" s="80">
        <v>119.84</v>
      </c>
      <c r="E743" s="20">
        <v>2</v>
      </c>
      <c r="F743" s="80">
        <v>59.92</v>
      </c>
      <c r="G743" s="80">
        <v>70.988</v>
      </c>
      <c r="H743" s="66" t="str">
        <f>IF(B743="","",VLOOKUP(B743,[1]BASEEMPRESA!$A$2:$AAA$11936,2))</f>
        <v>JOSE HELIO SILVA SANTOS</v>
      </c>
      <c r="I743" s="20" t="str">
        <f t="shared" si="11"/>
        <v>abr</v>
      </c>
    </row>
    <row r="744" spans="1:9" x14ac:dyDescent="0.25">
      <c r="A744" s="7">
        <v>46141</v>
      </c>
      <c r="B744" s="20">
        <v>7370</v>
      </c>
      <c r="C744" s="20" t="s">
        <v>419</v>
      </c>
      <c r="D744" s="80">
        <v>60.34</v>
      </c>
      <c r="E744" s="20">
        <v>1</v>
      </c>
      <c r="F744" s="80">
        <v>60.34</v>
      </c>
      <c r="G744" s="80">
        <v>10</v>
      </c>
      <c r="H744" s="66" t="str">
        <f>IF(B744="","",VLOOKUP(B744,[1]BASEEMPRESA!$A$2:$AAA$11936,2))</f>
        <v>JOSE HELIO SILVA SANTOS</v>
      </c>
      <c r="I744" s="20" t="str">
        <f t="shared" si="11"/>
        <v>abr</v>
      </c>
    </row>
    <row r="745" spans="1:9" x14ac:dyDescent="0.25">
      <c r="A745" s="7">
        <v>46141</v>
      </c>
      <c r="B745" s="20">
        <v>7373</v>
      </c>
      <c r="C745" s="20" t="s">
        <v>422</v>
      </c>
      <c r="D745" s="80">
        <v>111.2</v>
      </c>
      <c r="E745" s="20">
        <v>2</v>
      </c>
      <c r="F745" s="80">
        <v>55.6</v>
      </c>
      <c r="G745" s="80">
        <v>15</v>
      </c>
      <c r="H745" s="66" t="str">
        <f>IF(B745="","",VLOOKUP(B745,[1]BASEEMPRESA!$A$2:$AAA$11936,2))</f>
        <v>BARBOSA TRANSPORTES E LOGISTICA LTDA</v>
      </c>
      <c r="I745" s="20" t="str">
        <f t="shared" si="11"/>
        <v>abr</v>
      </c>
    </row>
    <row r="746" spans="1:9" x14ac:dyDescent="0.25">
      <c r="A746" s="7">
        <v>46141</v>
      </c>
      <c r="B746" s="20">
        <v>7381</v>
      </c>
      <c r="C746" s="20" t="s">
        <v>423</v>
      </c>
      <c r="D746" s="80">
        <v>118.7</v>
      </c>
      <c r="E746" s="20">
        <v>2</v>
      </c>
      <c r="F746" s="80">
        <v>59.35</v>
      </c>
      <c r="G746" s="80">
        <v>62.164000000000001</v>
      </c>
      <c r="H746" s="66" t="str">
        <f>IF(B746="","",VLOOKUP(B746,[1]BASEEMPRESA!$A$2:$AAA$11936,2))</f>
        <v>TRANSPORTE FUMACINHA LTDA</v>
      </c>
      <c r="I746" s="20" t="str">
        <f t="shared" si="11"/>
        <v>abr</v>
      </c>
    </row>
    <row r="747" spans="1:9" x14ac:dyDescent="0.25">
      <c r="A747" s="7">
        <v>46142</v>
      </c>
      <c r="B747" s="20">
        <v>2066</v>
      </c>
      <c r="C747" s="20" t="s">
        <v>418</v>
      </c>
      <c r="D747" s="80">
        <v>544.98</v>
      </c>
      <c r="E747" s="20">
        <v>9</v>
      </c>
      <c r="F747" s="80">
        <v>60.552999999999997</v>
      </c>
      <c r="G747" s="80">
        <v>2.0699999999999998</v>
      </c>
      <c r="H747" s="66" t="str">
        <f>IF(B747="","",VLOOKUP(B747,[1]BASEEMPRESA!$A$2:$AAA$11936,2))</f>
        <v>NDB HOLDING AGRICOLA LTDA - MATRIZ</v>
      </c>
      <c r="I747" s="20" t="str">
        <f t="shared" si="11"/>
        <v>abr</v>
      </c>
    </row>
    <row r="748" spans="1:9" x14ac:dyDescent="0.25">
      <c r="A748" s="7">
        <v>46142</v>
      </c>
      <c r="B748" s="20">
        <v>2067</v>
      </c>
      <c r="C748" s="20" t="s">
        <v>418</v>
      </c>
      <c r="D748" s="80">
        <v>644.29999999999995</v>
      </c>
      <c r="E748" s="20">
        <v>11</v>
      </c>
      <c r="F748" s="80">
        <v>58.573</v>
      </c>
      <c r="G748" s="80">
        <v>3.4889999999999999</v>
      </c>
      <c r="H748" s="66" t="str">
        <f>IF(B748="","",VLOOKUP(B748,[1]BASEEMPRESA!$A$2:$AAA$11936,2))</f>
        <v>NDB HOLDING AGRICOLA LTDA - MATRIZ</v>
      </c>
      <c r="I748" s="20" t="str">
        <f t="shared" si="11"/>
        <v>abr</v>
      </c>
    </row>
    <row r="749" spans="1:9" x14ac:dyDescent="0.25">
      <c r="A749" s="7">
        <v>46142</v>
      </c>
      <c r="B749" s="20">
        <v>2107</v>
      </c>
      <c r="C749" s="20" t="s">
        <v>418</v>
      </c>
      <c r="D749" s="80">
        <v>587.46</v>
      </c>
      <c r="E749" s="20">
        <v>10</v>
      </c>
      <c r="F749" s="80">
        <v>58.746000000000002</v>
      </c>
      <c r="G749" s="80">
        <v>1</v>
      </c>
      <c r="H749" s="66" t="str">
        <f>IF(B749="","",VLOOKUP(B749,[1]BASEEMPRESA!$A$2:$AAA$11936,2))</f>
        <v>NDB HOLDING AGRICOLA LTDA - MATRIZ</v>
      </c>
      <c r="I749" s="20" t="str">
        <f t="shared" si="11"/>
        <v>abr</v>
      </c>
    </row>
    <row r="750" spans="1:9" x14ac:dyDescent="0.25">
      <c r="A750" s="7">
        <v>46142</v>
      </c>
      <c r="B750" s="20">
        <v>2108</v>
      </c>
      <c r="C750" s="20" t="s">
        <v>418</v>
      </c>
      <c r="D750" s="80">
        <v>349.08</v>
      </c>
      <c r="E750" s="20">
        <v>6</v>
      </c>
      <c r="F750" s="80">
        <v>58.18</v>
      </c>
      <c r="G750" s="80">
        <v>2.4929999999999999</v>
      </c>
      <c r="H750" s="66" t="str">
        <f>IF(B750="","",VLOOKUP(B750,[1]BASEEMPRESA!$A$2:$AAA$11936,2))</f>
        <v>NDB HOLDING AGRICOLA LTDA - MATRIZ</v>
      </c>
      <c r="I750" s="20" t="str">
        <f t="shared" si="11"/>
        <v>abr</v>
      </c>
    </row>
    <row r="751" spans="1:9" x14ac:dyDescent="0.25">
      <c r="A751" s="7">
        <v>46142</v>
      </c>
      <c r="B751" s="20">
        <v>7004</v>
      </c>
      <c r="C751" s="20" t="s">
        <v>419</v>
      </c>
      <c r="D751" s="80">
        <v>133.68</v>
      </c>
      <c r="E751" s="20">
        <v>2</v>
      </c>
      <c r="F751" s="80">
        <v>66.84</v>
      </c>
      <c r="G751" s="80">
        <v>51.695999999999998</v>
      </c>
      <c r="H751" s="66" t="str">
        <f>IF(B751="","",VLOOKUP(B751,[1]BASEEMPRESA!$A$2:$AAA$11936,2))</f>
        <v>EMERSON LUIS MORO</v>
      </c>
      <c r="I751" s="20" t="str">
        <f t="shared" si="11"/>
        <v>abr</v>
      </c>
    </row>
    <row r="752" spans="1:9" x14ac:dyDescent="0.25">
      <c r="A752" s="7">
        <v>46142</v>
      </c>
      <c r="B752" s="20">
        <v>7005</v>
      </c>
      <c r="C752" s="20" t="s">
        <v>419</v>
      </c>
      <c r="D752" s="80">
        <v>120.28</v>
      </c>
      <c r="E752" s="20">
        <v>2</v>
      </c>
      <c r="F752" s="80">
        <v>60.14</v>
      </c>
      <c r="G752" s="80">
        <v>26.292999999999999</v>
      </c>
      <c r="H752" s="66" t="str">
        <f>IF(B752="","",VLOOKUP(B752,[1]BASEEMPRESA!$A$2:$AAA$11936,2))</f>
        <v>RENE PINA DE ALMEIDA</v>
      </c>
      <c r="I752" s="20" t="str">
        <f t="shared" si="11"/>
        <v>abr</v>
      </c>
    </row>
    <row r="753" spans="1:9" x14ac:dyDescent="0.25">
      <c r="A753" s="7">
        <v>46142</v>
      </c>
      <c r="B753" s="20">
        <v>7006</v>
      </c>
      <c r="C753" s="20" t="s">
        <v>420</v>
      </c>
      <c r="D753" s="80">
        <v>117.02</v>
      </c>
      <c r="E753" s="20">
        <v>2</v>
      </c>
      <c r="F753" s="80">
        <v>58.51</v>
      </c>
      <c r="G753" s="80">
        <v>29.06</v>
      </c>
      <c r="H753" s="66" t="str">
        <f>IF(B753="","",VLOOKUP(B753,[1]BASEEMPRESA!$A$2:$AAA$11936,2))</f>
        <v>INAMARQUE SOUZA MACHADO</v>
      </c>
      <c r="I753" s="20" t="str">
        <f t="shared" si="11"/>
        <v>abr</v>
      </c>
    </row>
    <row r="754" spans="1:9" x14ac:dyDescent="0.25">
      <c r="A754" s="7">
        <v>46142</v>
      </c>
      <c r="B754" s="20">
        <v>7007</v>
      </c>
      <c r="C754" s="20" t="s">
        <v>420</v>
      </c>
      <c r="D754" s="80">
        <v>125.82</v>
      </c>
      <c r="E754" s="20">
        <v>2</v>
      </c>
      <c r="F754" s="80">
        <v>62.91</v>
      </c>
      <c r="G754" s="80">
        <v>34.091000000000001</v>
      </c>
      <c r="H754" s="66" t="str">
        <f>IF(B754="","",VLOOKUP(B754,[1]BASEEMPRESA!$A$2:$AAA$11936,2))</f>
        <v>MVS TRANSPORTE LTDA</v>
      </c>
      <c r="I754" s="20" t="str">
        <f t="shared" si="11"/>
        <v>abr</v>
      </c>
    </row>
    <row r="755" spans="1:9" x14ac:dyDescent="0.25">
      <c r="A755" s="7">
        <v>46142</v>
      </c>
      <c r="B755" s="20">
        <v>7008</v>
      </c>
      <c r="C755" s="20" t="s">
        <v>419</v>
      </c>
      <c r="D755" s="80">
        <v>172.82</v>
      </c>
      <c r="E755" s="20">
        <v>3</v>
      </c>
      <c r="F755" s="80">
        <v>57.606999999999999</v>
      </c>
      <c r="G755" s="80">
        <v>25.998000000000001</v>
      </c>
      <c r="H755" s="66" t="str">
        <f>IF(B755="","",VLOOKUP(B755,[1]BASEEMPRESA!$A$2:$AAA$11936,2))</f>
        <v>E L DE OLIVEIRA JUNIOR EDIMAR TRANSPORTES</v>
      </c>
      <c r="I755" s="20" t="str">
        <f t="shared" si="11"/>
        <v>abr</v>
      </c>
    </row>
    <row r="756" spans="1:9" x14ac:dyDescent="0.25">
      <c r="A756" s="7">
        <v>46142</v>
      </c>
      <c r="B756" s="20">
        <v>7010</v>
      </c>
      <c r="C756" s="20" t="s">
        <v>419</v>
      </c>
      <c r="D756" s="80">
        <v>224.44</v>
      </c>
      <c r="E756" s="20">
        <v>4</v>
      </c>
      <c r="F756" s="80">
        <v>56.11</v>
      </c>
      <c r="G756" s="80">
        <v>16.739999999999998</v>
      </c>
      <c r="H756" s="66" t="str">
        <f>IF(B756="","",VLOOKUP(B756,[1]BASEEMPRESA!$A$2:$AAA$11936,2))</f>
        <v>BAYER LOGISTICA E TRANSPORTES LTDA</v>
      </c>
      <c r="I756" s="20" t="str">
        <f t="shared" si="11"/>
        <v>abr</v>
      </c>
    </row>
    <row r="757" spans="1:9" x14ac:dyDescent="0.25">
      <c r="A757" s="7">
        <v>46142</v>
      </c>
      <c r="B757" s="20">
        <v>7013</v>
      </c>
      <c r="C757" s="20" t="s">
        <v>419</v>
      </c>
      <c r="D757" s="80">
        <v>242.34</v>
      </c>
      <c r="E757" s="20">
        <v>4</v>
      </c>
      <c r="F757" s="80">
        <v>60.585000000000001</v>
      </c>
      <c r="G757" s="80">
        <v>9.4890000000000008</v>
      </c>
      <c r="H757" s="66" t="str">
        <f>IF(B757="","",VLOOKUP(B757,[1]BASEEMPRESA!$A$2:$AAA$11936,2))</f>
        <v>INAMARQUE SOUZA MACHADO</v>
      </c>
      <c r="I757" s="20" t="str">
        <f t="shared" si="11"/>
        <v>abr</v>
      </c>
    </row>
    <row r="758" spans="1:9" x14ac:dyDescent="0.25">
      <c r="A758" s="7">
        <v>46142</v>
      </c>
      <c r="B758" s="20">
        <v>7017</v>
      </c>
      <c r="C758" s="20" t="s">
        <v>419</v>
      </c>
      <c r="D758" s="80">
        <v>183.84</v>
      </c>
      <c r="E758" s="20">
        <v>3</v>
      </c>
      <c r="F758" s="80">
        <v>61.28</v>
      </c>
      <c r="G758" s="80">
        <v>26.995999999999999</v>
      </c>
      <c r="H758" s="66" t="str">
        <f>IF(B758="","",VLOOKUP(B758,[1]BASEEMPRESA!$A$2:$AAA$11936,2))</f>
        <v>BAYER LOGISTICA E TRANSPORTES LTDA</v>
      </c>
      <c r="I758" s="20" t="str">
        <f t="shared" si="11"/>
        <v>abr</v>
      </c>
    </row>
    <row r="759" spans="1:9" x14ac:dyDescent="0.25">
      <c r="A759" s="7">
        <v>46142</v>
      </c>
      <c r="B759" s="20">
        <v>7018</v>
      </c>
      <c r="C759" s="20" t="s">
        <v>419</v>
      </c>
      <c r="D759" s="80">
        <v>177</v>
      </c>
      <c r="E759" s="20">
        <v>3</v>
      </c>
      <c r="F759" s="80">
        <v>59</v>
      </c>
      <c r="G759" s="80">
        <v>10.363</v>
      </c>
      <c r="H759" s="66" t="str">
        <f>IF(B759="","",VLOOKUP(B759,[1]BASEEMPRESA!$A$2:$AAA$11936,2))</f>
        <v>SC MANUTENCOES LTDA</v>
      </c>
      <c r="I759" s="20" t="str">
        <f t="shared" si="11"/>
        <v>abr</v>
      </c>
    </row>
    <row r="760" spans="1:9" x14ac:dyDescent="0.25">
      <c r="A760" s="7">
        <v>46142</v>
      </c>
      <c r="B760" s="20">
        <v>7021</v>
      </c>
      <c r="C760" s="20" t="s">
        <v>419</v>
      </c>
      <c r="D760" s="80">
        <v>117.8</v>
      </c>
      <c r="E760" s="20">
        <v>2</v>
      </c>
      <c r="F760" s="80">
        <v>58.9</v>
      </c>
      <c r="G760" s="80">
        <v>47.850999999999999</v>
      </c>
      <c r="H760" s="66" t="str">
        <f>IF(B760="","",VLOOKUP(B760,[1]BASEEMPRESA!$A$2:$AAA$11936,2))</f>
        <v>NEIA TRANSPORTES LTDA</v>
      </c>
      <c r="I760" s="20" t="str">
        <f t="shared" si="11"/>
        <v>abr</v>
      </c>
    </row>
    <row r="761" spans="1:9" x14ac:dyDescent="0.25">
      <c r="A761" s="7">
        <v>46142</v>
      </c>
      <c r="B761" s="20">
        <v>7022</v>
      </c>
      <c r="C761" s="20" t="s">
        <v>419</v>
      </c>
      <c r="D761" s="80">
        <v>121.5</v>
      </c>
      <c r="E761" s="20">
        <v>2</v>
      </c>
      <c r="F761" s="80">
        <v>60.75</v>
      </c>
      <c r="G761" s="80">
        <v>72.573999999999998</v>
      </c>
      <c r="H761" s="66" t="str">
        <f>IF(B761="","",VLOOKUP(B761,[1]BASEEMPRESA!$A$2:$AAA$11936,2))</f>
        <v>SMRR TRANSPORTES LTDA</v>
      </c>
      <c r="I761" s="20" t="str">
        <f t="shared" si="11"/>
        <v>abr</v>
      </c>
    </row>
    <row r="762" spans="1:9" x14ac:dyDescent="0.25">
      <c r="A762" s="7">
        <v>46142</v>
      </c>
      <c r="B762" s="20">
        <v>7031</v>
      </c>
      <c r="C762" s="20" t="s">
        <v>419</v>
      </c>
      <c r="D762" s="80">
        <v>188.52</v>
      </c>
      <c r="E762" s="20">
        <v>3</v>
      </c>
      <c r="F762" s="80">
        <v>62.84</v>
      </c>
      <c r="G762" s="80">
        <v>36.889000000000003</v>
      </c>
      <c r="H762" s="66" t="str">
        <f>IF(B762="","",VLOOKUP(B762,[1]BASEEMPRESA!$A$2:$AAA$11936,2))</f>
        <v>INAMARQUE SOUZA MACHADO</v>
      </c>
      <c r="I762" s="20" t="str">
        <f t="shared" si="11"/>
        <v>abr</v>
      </c>
    </row>
    <row r="763" spans="1:9" x14ac:dyDescent="0.25">
      <c r="A763" s="7">
        <v>46142</v>
      </c>
      <c r="B763" s="20">
        <v>7032</v>
      </c>
      <c r="C763" s="20" t="s">
        <v>419</v>
      </c>
      <c r="D763" s="80">
        <v>175.54</v>
      </c>
      <c r="E763" s="20">
        <v>3</v>
      </c>
      <c r="F763" s="80">
        <v>58.512999999999998</v>
      </c>
      <c r="G763" s="80">
        <v>16.364000000000001</v>
      </c>
      <c r="H763" s="66" t="str">
        <f>IF(B763="","",VLOOKUP(B763,[1]BASEEMPRESA!$A$2:$AAA$11936,2))</f>
        <v>REGINA M. DOS S. SILVA CARGAS</v>
      </c>
      <c r="I763" s="20" t="str">
        <f t="shared" si="11"/>
        <v>abr</v>
      </c>
    </row>
    <row r="764" spans="1:9" x14ac:dyDescent="0.25">
      <c r="A764" s="7">
        <v>46142</v>
      </c>
      <c r="B764" s="20">
        <v>7033</v>
      </c>
      <c r="C764" s="20" t="s">
        <v>419</v>
      </c>
      <c r="D764" s="80">
        <v>181.22</v>
      </c>
      <c r="E764" s="20">
        <v>3</v>
      </c>
      <c r="F764" s="80">
        <v>60.406999999999996</v>
      </c>
      <c r="G764" s="80">
        <v>23.788</v>
      </c>
      <c r="H764" s="66" t="str">
        <f>IF(B764="","",VLOOKUP(B764,[1]BASEEMPRESA!$A$2:$AAA$11936,2))</f>
        <v>E L DE OLIVEIRA JUNIOR EDIMAR TRANSPORTES</v>
      </c>
      <c r="I764" s="20" t="str">
        <f t="shared" si="11"/>
        <v>abr</v>
      </c>
    </row>
    <row r="765" spans="1:9" x14ac:dyDescent="0.25">
      <c r="A765" s="7">
        <v>46142</v>
      </c>
      <c r="B765" s="20">
        <v>7036</v>
      </c>
      <c r="C765" s="20" t="s">
        <v>419</v>
      </c>
      <c r="D765" s="80">
        <v>181.76</v>
      </c>
      <c r="E765" s="20">
        <v>3</v>
      </c>
      <c r="F765" s="80">
        <v>60.587000000000003</v>
      </c>
      <c r="G765" s="80">
        <v>19.175000000000001</v>
      </c>
      <c r="H765" s="66" t="str">
        <f>IF(B765="","",VLOOKUP(B765,[1]BASEEMPRESA!$A$2:$AAA$11936,2))</f>
        <v>EMERSON LUIS MORO</v>
      </c>
      <c r="I765" s="20" t="str">
        <f t="shared" si="11"/>
        <v>abr</v>
      </c>
    </row>
    <row r="766" spans="1:9" x14ac:dyDescent="0.25">
      <c r="A766" s="7">
        <v>46142</v>
      </c>
      <c r="B766" s="20">
        <v>7038</v>
      </c>
      <c r="C766" s="20" t="s">
        <v>420</v>
      </c>
      <c r="D766" s="80">
        <v>129.72</v>
      </c>
      <c r="E766" s="20">
        <v>2</v>
      </c>
      <c r="F766" s="80">
        <v>64.86</v>
      </c>
      <c r="G766" s="80">
        <v>47.322000000000003</v>
      </c>
      <c r="H766" s="66" t="str">
        <f>IF(B766="","",VLOOKUP(B766,[1]BASEEMPRESA!$A$2:$AAA$11936,2))</f>
        <v>JERE SERVICOS DE TRANSPORTE E LOCACAO LTDA</v>
      </c>
      <c r="I766" s="20" t="str">
        <f t="shared" si="11"/>
        <v>abr</v>
      </c>
    </row>
    <row r="767" spans="1:9" x14ac:dyDescent="0.25">
      <c r="A767" s="7">
        <v>46142</v>
      </c>
      <c r="B767" s="20">
        <v>7041</v>
      </c>
      <c r="C767" s="20" t="s">
        <v>419</v>
      </c>
      <c r="D767" s="80">
        <v>115.58</v>
      </c>
      <c r="E767" s="20">
        <v>2</v>
      </c>
      <c r="F767" s="80">
        <v>57.79</v>
      </c>
      <c r="G767" s="80">
        <v>71.081999999999994</v>
      </c>
      <c r="H767" s="66" t="str">
        <f>IF(B767="","",VLOOKUP(B767,[1]BASEEMPRESA!$A$2:$AAA$11936,2))</f>
        <v>JERE SERVICOS DE TRANSPORTE E LOCACAO LTDA</v>
      </c>
      <c r="I767" s="20" t="str">
        <f t="shared" si="11"/>
        <v>abr</v>
      </c>
    </row>
    <row r="768" spans="1:9" x14ac:dyDescent="0.25">
      <c r="A768" s="7">
        <v>46142</v>
      </c>
      <c r="B768" s="20">
        <v>7042</v>
      </c>
      <c r="C768" s="20" t="s">
        <v>420</v>
      </c>
      <c r="D768" s="80">
        <v>172.96</v>
      </c>
      <c r="E768" s="20">
        <v>3</v>
      </c>
      <c r="F768" s="80">
        <v>57.652999999999999</v>
      </c>
      <c r="G768" s="80">
        <v>45.064999999999998</v>
      </c>
      <c r="H768" s="66" t="str">
        <f>IF(B768="","",VLOOKUP(B768,[1]BASEEMPRESA!$A$2:$AAA$11936,2))</f>
        <v>SERVICOS DE TRANSPORTES E LOCACAO VALE DO ITAUNAS LTDA</v>
      </c>
      <c r="I768" s="20" t="str">
        <f t="shared" si="11"/>
        <v>abr</v>
      </c>
    </row>
    <row r="769" spans="1:9" x14ac:dyDescent="0.25">
      <c r="A769" s="7">
        <v>46142</v>
      </c>
      <c r="B769" s="20">
        <v>7045</v>
      </c>
      <c r="C769" s="20" t="s">
        <v>421</v>
      </c>
      <c r="D769" s="80">
        <v>104.08</v>
      </c>
      <c r="E769" s="20">
        <v>2</v>
      </c>
      <c r="F769" s="80">
        <v>52.04</v>
      </c>
      <c r="G769" s="80">
        <v>47.185000000000002</v>
      </c>
      <c r="H769" s="66" t="str">
        <f>IF(B769="","",VLOOKUP(B769,[1]BASEEMPRESA!$A$2:$AAA$11936,2))</f>
        <v>REGINA M. DOS S. SILVA CARGAS</v>
      </c>
      <c r="I769" s="20" t="str">
        <f t="shared" si="11"/>
        <v>abr</v>
      </c>
    </row>
    <row r="770" spans="1:9" x14ac:dyDescent="0.25">
      <c r="A770" s="7">
        <v>46142</v>
      </c>
      <c r="B770" s="20">
        <v>7046</v>
      </c>
      <c r="C770" s="20" t="s">
        <v>419</v>
      </c>
      <c r="D770" s="80">
        <v>53.6</v>
      </c>
      <c r="E770" s="20">
        <v>1</v>
      </c>
      <c r="F770" s="80">
        <v>53.6</v>
      </c>
      <c r="G770" s="80">
        <v>58</v>
      </c>
      <c r="H770" s="66" t="str">
        <f>IF(B770="","",VLOOKUP(B770,[1]BASEEMPRESA!$A$2:$AAA$11936,2))</f>
        <v>J.S. LEONIDIO</v>
      </c>
      <c r="I770" s="20" t="str">
        <f t="shared" si="11"/>
        <v>abr</v>
      </c>
    </row>
    <row r="771" spans="1:9" x14ac:dyDescent="0.25">
      <c r="A771" s="7">
        <v>46142</v>
      </c>
      <c r="B771" s="20">
        <v>7047</v>
      </c>
      <c r="C771" s="20" t="s">
        <v>419</v>
      </c>
      <c r="D771" s="80">
        <v>132.6</v>
      </c>
      <c r="E771" s="20">
        <v>2</v>
      </c>
      <c r="F771" s="80">
        <v>66.3</v>
      </c>
      <c r="G771" s="80">
        <v>83</v>
      </c>
      <c r="H771" s="66" t="str">
        <f>IF(B771="","",VLOOKUP(B771,[1]BASEEMPRESA!$A$2:$AAA$11936,2))</f>
        <v>BAYER LOGISTICA E TRANSPORTES LTDA</v>
      </c>
      <c r="I771" s="20" t="str">
        <f t="shared" ref="I771:I834" si="12">TEXT(A771,"mmm")</f>
        <v>abr</v>
      </c>
    </row>
    <row r="772" spans="1:9" x14ac:dyDescent="0.25">
      <c r="A772" s="7">
        <v>46142</v>
      </c>
      <c r="B772" s="20">
        <v>7048</v>
      </c>
      <c r="C772" s="20" t="s">
        <v>419</v>
      </c>
      <c r="D772" s="80">
        <v>177.68</v>
      </c>
      <c r="E772" s="20">
        <v>3</v>
      </c>
      <c r="F772" s="80">
        <v>59.226999999999997</v>
      </c>
      <c r="G772" s="80">
        <v>32.176000000000002</v>
      </c>
      <c r="H772" s="66" t="str">
        <f>IF(B772="","",VLOOKUP(B772,[1]BASEEMPRESA!$A$2:$AAA$11936,2))</f>
        <v>SERVICOS DE TRANSPORTES E LOCACAO VALE DO ITAUNAS LTDA</v>
      </c>
      <c r="I772" s="20" t="str">
        <f t="shared" si="12"/>
        <v>abr</v>
      </c>
    </row>
    <row r="773" spans="1:9" x14ac:dyDescent="0.25">
      <c r="A773" s="7">
        <v>46142</v>
      </c>
      <c r="B773" s="20">
        <v>7050</v>
      </c>
      <c r="C773" s="20" t="s">
        <v>419</v>
      </c>
      <c r="D773" s="80">
        <v>176.6</v>
      </c>
      <c r="E773" s="20">
        <v>3</v>
      </c>
      <c r="F773" s="80">
        <v>58.866999999999997</v>
      </c>
      <c r="G773" s="80">
        <v>24.257999999999999</v>
      </c>
      <c r="H773" s="66" t="str">
        <f>IF(B773="","",VLOOKUP(B773,[1]BASEEMPRESA!$A$2:$AAA$11936,2))</f>
        <v>ESTEL SERVICOS DE TRANSPORTES E LOCACAO LTDA</v>
      </c>
      <c r="I773" s="20" t="str">
        <f t="shared" si="12"/>
        <v>abr</v>
      </c>
    </row>
    <row r="774" spans="1:9" x14ac:dyDescent="0.25">
      <c r="A774" s="7">
        <v>46142</v>
      </c>
      <c r="B774" s="20">
        <v>7052</v>
      </c>
      <c r="C774" s="20" t="s">
        <v>420</v>
      </c>
      <c r="D774" s="80">
        <v>180.66</v>
      </c>
      <c r="E774" s="20">
        <v>3</v>
      </c>
      <c r="F774" s="80">
        <v>60.22</v>
      </c>
      <c r="G774" s="80">
        <v>11.718</v>
      </c>
      <c r="H774" s="66" t="str">
        <f>IF(B774="","",VLOOKUP(B774,[1]BASEEMPRESA!$A$2:$AAA$11936,2))</f>
        <v>JERE SERVICOS DE TRANSPORTE E LOCACAO LTDA</v>
      </c>
      <c r="I774" s="20" t="str">
        <f t="shared" si="12"/>
        <v>abr</v>
      </c>
    </row>
    <row r="775" spans="1:9" x14ac:dyDescent="0.25">
      <c r="A775" s="7">
        <v>46142</v>
      </c>
      <c r="B775" s="20">
        <v>7053</v>
      </c>
      <c r="C775" s="20" t="s">
        <v>420</v>
      </c>
      <c r="D775" s="80">
        <v>122.12</v>
      </c>
      <c r="E775" s="20">
        <v>2</v>
      </c>
      <c r="F775" s="80">
        <v>61.06</v>
      </c>
      <c r="G775" s="80">
        <v>60.735999999999997</v>
      </c>
      <c r="H775" s="66" t="str">
        <f>IF(B775="","",VLOOKUP(B775,[1]BASEEMPRESA!$A$2:$AAA$11936,2))</f>
        <v>TAVARES E MORAES TRANSPORTES LTDA</v>
      </c>
      <c r="I775" s="20" t="str">
        <f t="shared" si="12"/>
        <v>abr</v>
      </c>
    </row>
    <row r="776" spans="1:9" x14ac:dyDescent="0.25">
      <c r="A776" s="7">
        <v>46142</v>
      </c>
      <c r="B776" s="20">
        <v>7054</v>
      </c>
      <c r="C776" s="20" t="s">
        <v>419</v>
      </c>
      <c r="D776" s="80">
        <v>124.74</v>
      </c>
      <c r="E776" s="20">
        <v>2</v>
      </c>
      <c r="F776" s="80">
        <v>62.37</v>
      </c>
      <c r="G776" s="80">
        <v>47.283000000000001</v>
      </c>
      <c r="H776" s="66" t="str">
        <f>IF(B776="","",VLOOKUP(B776,[1]BASEEMPRESA!$A$2:$AAA$11936,2))</f>
        <v>TAVARES E MORAES TRANSPORTES LTDA</v>
      </c>
      <c r="I776" s="20" t="str">
        <f t="shared" si="12"/>
        <v>abr</v>
      </c>
    </row>
    <row r="777" spans="1:9" x14ac:dyDescent="0.25">
      <c r="A777" s="7">
        <v>46142</v>
      </c>
      <c r="B777" s="20">
        <v>7188</v>
      </c>
      <c r="C777" s="20" t="s">
        <v>419</v>
      </c>
      <c r="D777" s="80">
        <v>123.18</v>
      </c>
      <c r="E777" s="20">
        <v>2</v>
      </c>
      <c r="F777" s="80">
        <v>61.59</v>
      </c>
      <c r="G777" s="80">
        <v>60.598999999999997</v>
      </c>
      <c r="H777" s="66" t="str">
        <f>IF(B777="","",VLOOKUP(B777,[1]BASEEMPRESA!$A$2:$AAA$11936,2))</f>
        <v>C C GOMES TRANSPORTES</v>
      </c>
      <c r="I777" s="20" t="str">
        <f t="shared" si="12"/>
        <v>abr</v>
      </c>
    </row>
    <row r="778" spans="1:9" x14ac:dyDescent="0.25">
      <c r="A778" s="7">
        <v>46142</v>
      </c>
      <c r="B778" s="20">
        <v>7208</v>
      </c>
      <c r="C778" s="20" t="s">
        <v>420</v>
      </c>
      <c r="D778" s="80">
        <v>115.04</v>
      </c>
      <c r="E778" s="20">
        <v>2</v>
      </c>
      <c r="F778" s="80">
        <v>57.52</v>
      </c>
      <c r="G778" s="80">
        <v>6.774</v>
      </c>
      <c r="H778" s="66" t="str">
        <f>IF(B778="","",VLOOKUP(B778,[1]BASEEMPRESA!$A$2:$AAA$11936,2))</f>
        <v>TAVARES E MORAES TRANSPORTES LTDA</v>
      </c>
      <c r="I778" s="20" t="str">
        <f t="shared" si="12"/>
        <v>abr</v>
      </c>
    </row>
    <row r="779" spans="1:9" x14ac:dyDescent="0.25">
      <c r="A779" s="7">
        <v>46142</v>
      </c>
      <c r="B779" s="20">
        <v>7220</v>
      </c>
      <c r="C779" s="20" t="s">
        <v>421</v>
      </c>
      <c r="D779" s="80">
        <v>64.260000000000005</v>
      </c>
      <c r="E779" s="20">
        <v>1</v>
      </c>
      <c r="F779" s="80">
        <v>64.260000000000005</v>
      </c>
      <c r="G779" s="80">
        <v>83</v>
      </c>
      <c r="H779" s="66" t="str">
        <f>IF(B779="","",VLOOKUP(B779,[1]BASEEMPRESA!$A$2:$AAA$11936,2))</f>
        <v>DOS SANTOS PASSOS TRANSPORTES LTDA</v>
      </c>
      <c r="I779" s="20" t="str">
        <f t="shared" si="12"/>
        <v>abr</v>
      </c>
    </row>
    <row r="780" spans="1:9" x14ac:dyDescent="0.25">
      <c r="A780" s="7">
        <v>46142</v>
      </c>
      <c r="B780" s="20">
        <v>7221</v>
      </c>
      <c r="C780" s="20" t="s">
        <v>420</v>
      </c>
      <c r="D780" s="80">
        <v>171.98</v>
      </c>
      <c r="E780" s="20">
        <v>3</v>
      </c>
      <c r="F780" s="80">
        <v>57.326999999999998</v>
      </c>
      <c r="G780" s="80">
        <v>30.823</v>
      </c>
      <c r="H780" s="66" t="str">
        <f>IF(B780="","",VLOOKUP(B780,[1]BASEEMPRESA!$A$2:$AAA$11936,2))</f>
        <v>BAYER LOGISTICA E TRANSPORTES LTDA</v>
      </c>
      <c r="I780" s="20" t="str">
        <f t="shared" si="12"/>
        <v>abr</v>
      </c>
    </row>
    <row r="781" spans="1:9" x14ac:dyDescent="0.25">
      <c r="A781" s="7">
        <v>46142</v>
      </c>
      <c r="B781" s="20">
        <v>7224</v>
      </c>
      <c r="C781" s="20" t="s">
        <v>419</v>
      </c>
      <c r="D781" s="80">
        <v>110.68</v>
      </c>
      <c r="E781" s="20">
        <v>2</v>
      </c>
      <c r="F781" s="80">
        <v>55.34</v>
      </c>
      <c r="G781" s="80">
        <v>60.710999999999999</v>
      </c>
      <c r="H781" s="66" t="str">
        <f>IF(B781="","",VLOOKUP(B781,[1]BASEEMPRESA!$A$2:$AAA$11936,2))</f>
        <v>EMERSON LUIS MORO</v>
      </c>
      <c r="I781" s="20" t="str">
        <f t="shared" si="12"/>
        <v>abr</v>
      </c>
    </row>
    <row r="782" spans="1:9" x14ac:dyDescent="0.25">
      <c r="A782" s="7">
        <v>46142</v>
      </c>
      <c r="B782" s="20">
        <v>7228</v>
      </c>
      <c r="C782" s="20" t="s">
        <v>419</v>
      </c>
      <c r="D782" s="80">
        <v>237.34</v>
      </c>
      <c r="E782" s="20">
        <v>4</v>
      </c>
      <c r="F782" s="80">
        <v>59.335000000000001</v>
      </c>
      <c r="G782" s="80">
        <v>17.981999999999999</v>
      </c>
      <c r="H782" s="66" t="str">
        <f>IF(B782="","",VLOOKUP(B782,[1]BASEEMPRESA!$A$2:$AAA$11936,2))</f>
        <v>MVS TRANSPORTE LTDA</v>
      </c>
      <c r="I782" s="20" t="str">
        <f t="shared" si="12"/>
        <v>abr</v>
      </c>
    </row>
    <row r="783" spans="1:9" x14ac:dyDescent="0.25">
      <c r="A783" s="7">
        <v>46142</v>
      </c>
      <c r="B783" s="20">
        <v>7234</v>
      </c>
      <c r="C783" s="20" t="s">
        <v>419</v>
      </c>
      <c r="D783" s="80">
        <v>186.82</v>
      </c>
      <c r="E783" s="20">
        <v>3</v>
      </c>
      <c r="F783" s="80">
        <v>62.273000000000003</v>
      </c>
      <c r="G783" s="80">
        <v>11.593999999999999</v>
      </c>
      <c r="H783" s="66" t="str">
        <f>IF(B783="","",VLOOKUP(B783,[1]BASEEMPRESA!$A$2:$AAA$11936,2))</f>
        <v>TRANSPORTES M &amp; J LTDA</v>
      </c>
      <c r="I783" s="20" t="str">
        <f t="shared" si="12"/>
        <v>abr</v>
      </c>
    </row>
    <row r="784" spans="1:9" x14ac:dyDescent="0.25">
      <c r="A784" s="7">
        <v>46142</v>
      </c>
      <c r="B784" s="20">
        <v>7238</v>
      </c>
      <c r="C784" s="20" t="s">
        <v>421</v>
      </c>
      <c r="D784" s="80">
        <v>240.64</v>
      </c>
      <c r="E784" s="20">
        <v>4</v>
      </c>
      <c r="F784" s="80">
        <v>60.16</v>
      </c>
      <c r="G784" s="80">
        <v>23.846</v>
      </c>
      <c r="H784" s="66" t="str">
        <f>IF(B784="","",VLOOKUP(B784,[1]BASEEMPRESA!$A$2:$AAA$11936,2))</f>
        <v>R S SANTOS TRANSPORTES LTDA</v>
      </c>
      <c r="I784" s="20" t="str">
        <f t="shared" si="12"/>
        <v>abr</v>
      </c>
    </row>
    <row r="785" spans="1:9" x14ac:dyDescent="0.25">
      <c r="A785" s="7">
        <v>46142</v>
      </c>
      <c r="B785" s="20">
        <v>7257</v>
      </c>
      <c r="C785" s="20" t="s">
        <v>420</v>
      </c>
      <c r="D785" s="80">
        <v>111.6</v>
      </c>
      <c r="E785" s="20">
        <v>2</v>
      </c>
      <c r="F785" s="80">
        <v>55.8</v>
      </c>
      <c r="G785" s="80">
        <v>38</v>
      </c>
      <c r="H785" s="66" t="str">
        <f>IF(B785="","",VLOOKUP(B785,[1]BASEEMPRESA!$A$2:$AAA$11936,2))</f>
        <v>EMERSON LUIS MORO</v>
      </c>
      <c r="I785" s="20" t="str">
        <f t="shared" si="12"/>
        <v>abr</v>
      </c>
    </row>
    <row r="786" spans="1:9" x14ac:dyDescent="0.25">
      <c r="A786" s="7">
        <v>46142</v>
      </c>
      <c r="B786" s="20">
        <v>7258</v>
      </c>
      <c r="C786" s="20" t="s">
        <v>420</v>
      </c>
      <c r="D786" s="80">
        <v>169.86</v>
      </c>
      <c r="E786" s="20">
        <v>3</v>
      </c>
      <c r="F786" s="80">
        <v>56.62</v>
      </c>
      <c r="G786" s="80">
        <v>36.402000000000001</v>
      </c>
      <c r="H786" s="66" t="str">
        <f>IF(B786="","",VLOOKUP(B786,[1]BASEEMPRESA!$A$2:$AAA$11936,2))</f>
        <v>REGINA M. DOS S. SILVA CARGAS</v>
      </c>
      <c r="I786" s="20" t="str">
        <f t="shared" si="12"/>
        <v>abr</v>
      </c>
    </row>
    <row r="787" spans="1:9" x14ac:dyDescent="0.25">
      <c r="A787" s="7">
        <v>46142</v>
      </c>
      <c r="B787" s="20">
        <v>7260</v>
      </c>
      <c r="C787" s="20" t="s">
        <v>420</v>
      </c>
      <c r="D787" s="80">
        <v>220.6</v>
      </c>
      <c r="E787" s="20">
        <v>4</v>
      </c>
      <c r="F787" s="80">
        <v>55.15</v>
      </c>
      <c r="G787" s="80">
        <v>28.227</v>
      </c>
      <c r="H787" s="66" t="str">
        <f>IF(B787="","",VLOOKUP(B787,[1]BASEEMPRESA!$A$2:$AAA$11936,2))</f>
        <v>E L DE OLIVEIRA JUNIOR EDIMAR TRANSPORTES</v>
      </c>
      <c r="I787" s="20" t="str">
        <f t="shared" si="12"/>
        <v>abr</v>
      </c>
    </row>
    <row r="788" spans="1:9" x14ac:dyDescent="0.25">
      <c r="A788" s="7">
        <v>46142</v>
      </c>
      <c r="B788" s="20">
        <v>7263</v>
      </c>
      <c r="C788" s="20" t="s">
        <v>419</v>
      </c>
      <c r="D788" s="80">
        <v>180.84</v>
      </c>
      <c r="E788" s="20">
        <v>3</v>
      </c>
      <c r="F788" s="80">
        <v>60.28</v>
      </c>
      <c r="G788" s="80">
        <v>46.518999999999998</v>
      </c>
      <c r="H788" s="66" t="str">
        <f>IF(B788="","",VLOOKUP(B788,[1]BASEEMPRESA!$A$2:$AAA$11936,2))</f>
        <v>ESTEL SERVICOS DE TRANSPORTES E LOCACAO LTDA</v>
      </c>
      <c r="I788" s="20" t="str">
        <f t="shared" si="12"/>
        <v>abr</v>
      </c>
    </row>
    <row r="789" spans="1:9" x14ac:dyDescent="0.25">
      <c r="A789" s="7">
        <v>46142</v>
      </c>
      <c r="B789" s="20">
        <v>7264</v>
      </c>
      <c r="C789" s="20" t="s">
        <v>419</v>
      </c>
      <c r="D789" s="80">
        <v>176.5</v>
      </c>
      <c r="E789" s="20">
        <v>3</v>
      </c>
      <c r="F789" s="80">
        <v>58.832999999999998</v>
      </c>
      <c r="G789" s="80">
        <v>20.501000000000001</v>
      </c>
      <c r="H789" s="66" t="str">
        <f>IF(B789="","",VLOOKUP(B789,[1]BASEEMPRESA!$A$2:$AAA$11936,2))</f>
        <v>W &amp; E SERVICOS DE TRANSPORTE LTDA</v>
      </c>
      <c r="I789" s="20" t="str">
        <f t="shared" si="12"/>
        <v>abr</v>
      </c>
    </row>
    <row r="790" spans="1:9" x14ac:dyDescent="0.25">
      <c r="A790" s="7">
        <v>46142</v>
      </c>
      <c r="B790" s="20">
        <v>7278</v>
      </c>
      <c r="C790" s="20" t="s">
        <v>419</v>
      </c>
      <c r="D790" s="80">
        <v>62.94</v>
      </c>
      <c r="E790" s="20">
        <v>1</v>
      </c>
      <c r="F790" s="80">
        <v>62.94</v>
      </c>
      <c r="G790" s="80">
        <v>15</v>
      </c>
      <c r="H790" s="66" t="str">
        <f>IF(B790="","",VLOOKUP(B790,[1]BASEEMPRESA!$A$2:$AAA$11936,2))</f>
        <v>LOPES TRANSPORTES LTDA</v>
      </c>
      <c r="I790" s="20" t="str">
        <f t="shared" si="12"/>
        <v>abr</v>
      </c>
    </row>
    <row r="791" spans="1:9" x14ac:dyDescent="0.25">
      <c r="A791" s="7">
        <v>46142</v>
      </c>
      <c r="B791" s="20">
        <v>7279</v>
      </c>
      <c r="C791" s="20" t="s">
        <v>420</v>
      </c>
      <c r="D791" s="80">
        <v>226.6</v>
      </c>
      <c r="E791" s="20">
        <v>4</v>
      </c>
      <c r="F791" s="80">
        <v>56.65</v>
      </c>
      <c r="G791" s="80">
        <v>17.512</v>
      </c>
      <c r="H791" s="66" t="str">
        <f>IF(B791="","",VLOOKUP(B791,[1]BASEEMPRESA!$A$2:$AAA$11936,2))</f>
        <v>CVL TRANSPORTES LTDA</v>
      </c>
      <c r="I791" s="20" t="str">
        <f t="shared" si="12"/>
        <v>abr</v>
      </c>
    </row>
    <row r="792" spans="1:9" x14ac:dyDescent="0.25">
      <c r="A792" s="7">
        <v>46142</v>
      </c>
      <c r="B792" s="20">
        <v>7282</v>
      </c>
      <c r="C792" s="20" t="s">
        <v>419</v>
      </c>
      <c r="D792" s="80">
        <v>174.62</v>
      </c>
      <c r="E792" s="20">
        <v>3</v>
      </c>
      <c r="F792" s="80">
        <v>58.207000000000001</v>
      </c>
      <c r="G792" s="80">
        <v>30.78</v>
      </c>
      <c r="H792" s="66" t="str">
        <f>IF(B792="","",VLOOKUP(B792,[1]BASEEMPRESA!$A$2:$AAA$11936,2))</f>
        <v>EMERSON LUIS MORO</v>
      </c>
      <c r="I792" s="20" t="str">
        <f t="shared" si="12"/>
        <v>abr</v>
      </c>
    </row>
    <row r="793" spans="1:9" x14ac:dyDescent="0.25">
      <c r="A793" s="7">
        <v>46142</v>
      </c>
      <c r="B793" s="20">
        <v>7289</v>
      </c>
      <c r="C793" s="20" t="s">
        <v>419</v>
      </c>
      <c r="D793" s="80">
        <v>174.8</v>
      </c>
      <c r="E793" s="20">
        <v>3</v>
      </c>
      <c r="F793" s="80">
        <v>58.267000000000003</v>
      </c>
      <c r="G793" s="80">
        <v>23.937000000000001</v>
      </c>
      <c r="H793" s="66" t="str">
        <f>IF(B793="","",VLOOKUP(B793,[1]BASEEMPRESA!$A$2:$AAA$11936,2))</f>
        <v>TAVARES E MORAES TRANSPORTES LTDA</v>
      </c>
      <c r="I793" s="20" t="str">
        <f t="shared" si="12"/>
        <v>abr</v>
      </c>
    </row>
    <row r="794" spans="1:9" x14ac:dyDescent="0.25">
      <c r="A794" s="7">
        <v>46142</v>
      </c>
      <c r="B794" s="20">
        <v>7292</v>
      </c>
      <c r="C794" s="20" t="s">
        <v>419</v>
      </c>
      <c r="D794" s="80">
        <v>111.4</v>
      </c>
      <c r="E794" s="20">
        <v>2</v>
      </c>
      <c r="F794" s="80">
        <v>55.7</v>
      </c>
      <c r="G794" s="80">
        <v>29.016999999999999</v>
      </c>
      <c r="H794" s="66" t="str">
        <f>IF(B794="","",VLOOKUP(B794,[1]BASEEMPRESA!$A$2:$AAA$11936,2))</f>
        <v>ESTEL SERVICOS DE TRANSPORTES E LOCACAO LTDA</v>
      </c>
      <c r="I794" s="20" t="str">
        <f t="shared" si="12"/>
        <v>abr</v>
      </c>
    </row>
    <row r="795" spans="1:9" x14ac:dyDescent="0.25">
      <c r="A795" s="7">
        <v>46142</v>
      </c>
      <c r="B795" s="20">
        <v>7295</v>
      </c>
      <c r="C795" s="20" t="s">
        <v>419</v>
      </c>
      <c r="D795" s="80">
        <v>173.48</v>
      </c>
      <c r="E795" s="20">
        <v>3</v>
      </c>
      <c r="F795" s="80">
        <v>57.826999999999998</v>
      </c>
      <c r="G795" s="80">
        <v>29.323</v>
      </c>
      <c r="H795" s="66" t="str">
        <f>IF(B795="","",VLOOKUP(B795,[1]BASEEMPRESA!$A$2:$AAA$11936,2))</f>
        <v>ESTEL SERVICOS DE TRANSPORTES E LOCACAO LTDA</v>
      </c>
      <c r="I795" s="20" t="str">
        <f t="shared" si="12"/>
        <v>abr</v>
      </c>
    </row>
    <row r="796" spans="1:9" x14ac:dyDescent="0.25">
      <c r="A796" s="7">
        <v>46142</v>
      </c>
      <c r="B796" s="20">
        <v>7299</v>
      </c>
      <c r="C796" s="20" t="s">
        <v>419</v>
      </c>
      <c r="D796" s="80">
        <v>121.14</v>
      </c>
      <c r="E796" s="20">
        <v>2</v>
      </c>
      <c r="F796" s="80">
        <v>60.57</v>
      </c>
      <c r="G796" s="80">
        <v>33.061999999999998</v>
      </c>
      <c r="H796" s="66" t="str">
        <f>IF(B796="","",VLOOKUP(B796,[1]BASEEMPRESA!$A$2:$AAA$11936,2))</f>
        <v>JERE SERVICOS DE TRANSPORTE E LOCACAO LTDA</v>
      </c>
      <c r="I796" s="20" t="str">
        <f t="shared" si="12"/>
        <v>abr</v>
      </c>
    </row>
    <row r="797" spans="1:9" x14ac:dyDescent="0.25">
      <c r="A797" s="7">
        <v>46142</v>
      </c>
      <c r="B797" s="20">
        <v>7301</v>
      </c>
      <c r="C797" s="20" t="s">
        <v>419</v>
      </c>
      <c r="D797" s="80">
        <v>178.88</v>
      </c>
      <c r="E797" s="20">
        <v>3</v>
      </c>
      <c r="F797" s="80">
        <v>59.627000000000002</v>
      </c>
      <c r="G797" s="80">
        <v>25.029</v>
      </c>
      <c r="H797" s="66" t="str">
        <f>IF(B797="","",VLOOKUP(B797,[1]BASEEMPRESA!$A$2:$AAA$11936,2))</f>
        <v>SERVICOS DE TRANSPORTES E LOCACAO VALE DO ITAUNAS LTDA</v>
      </c>
      <c r="I797" s="20" t="str">
        <f t="shared" si="12"/>
        <v>abr</v>
      </c>
    </row>
    <row r="798" spans="1:9" x14ac:dyDescent="0.25">
      <c r="A798" s="7">
        <v>46142</v>
      </c>
      <c r="B798" s="20">
        <v>7304</v>
      </c>
      <c r="C798" s="20" t="s">
        <v>419</v>
      </c>
      <c r="D798" s="80">
        <v>61.28</v>
      </c>
      <c r="E798" s="20">
        <v>1</v>
      </c>
      <c r="F798" s="80">
        <v>61.28</v>
      </c>
      <c r="G798" s="80">
        <v>38</v>
      </c>
      <c r="H798" s="66" t="str">
        <f>IF(B798="","",VLOOKUP(B798,[1]BASEEMPRESA!$A$2:$AAA$11936,2))</f>
        <v>SERVICOS DE TRANSPORTES E LOCACAO VALE DO ITAUNAS LTDA</v>
      </c>
      <c r="I798" s="20" t="str">
        <f t="shared" si="12"/>
        <v>abr</v>
      </c>
    </row>
    <row r="799" spans="1:9" x14ac:dyDescent="0.25">
      <c r="A799" s="7">
        <v>46142</v>
      </c>
      <c r="B799" s="20">
        <v>7307</v>
      </c>
      <c r="C799" s="20" t="s">
        <v>419</v>
      </c>
      <c r="D799" s="80">
        <v>178.88</v>
      </c>
      <c r="E799" s="20">
        <v>3</v>
      </c>
      <c r="F799" s="80">
        <v>59.627000000000002</v>
      </c>
      <c r="G799" s="80">
        <v>13.420999999999999</v>
      </c>
      <c r="H799" s="66" t="str">
        <f>IF(B799="","",VLOOKUP(B799,[1]BASEEMPRESA!$A$2:$AAA$11936,2))</f>
        <v>SC MANUTENCOES LTDA</v>
      </c>
      <c r="I799" s="20" t="str">
        <f t="shared" si="12"/>
        <v>abr</v>
      </c>
    </row>
    <row r="800" spans="1:9" x14ac:dyDescent="0.25">
      <c r="A800" s="7">
        <v>46142</v>
      </c>
      <c r="B800" s="20">
        <v>7308</v>
      </c>
      <c r="C800" s="20" t="s">
        <v>419</v>
      </c>
      <c r="D800" s="80">
        <v>168.14</v>
      </c>
      <c r="E800" s="20">
        <v>3</v>
      </c>
      <c r="F800" s="80">
        <v>56.046999999999997</v>
      </c>
      <c r="G800" s="80">
        <v>32.686</v>
      </c>
      <c r="H800" s="66" t="str">
        <f>IF(B800="","",VLOOKUP(B800,[1]BASEEMPRESA!$A$2:$AAA$11936,2))</f>
        <v>SANTOS &amp; SILVA TRANSPORTES RODOVIARIOS LTDA</v>
      </c>
      <c r="I800" s="20" t="str">
        <f t="shared" si="12"/>
        <v>abr</v>
      </c>
    </row>
    <row r="801" spans="1:9" x14ac:dyDescent="0.25">
      <c r="A801" s="7">
        <v>46142</v>
      </c>
      <c r="B801" s="20">
        <v>7311</v>
      </c>
      <c r="C801" s="20" t="s">
        <v>422</v>
      </c>
      <c r="D801" s="80">
        <v>115.98</v>
      </c>
      <c r="E801" s="20">
        <v>2</v>
      </c>
      <c r="F801" s="80">
        <v>57.99</v>
      </c>
      <c r="G801" s="80">
        <v>54.622999999999998</v>
      </c>
      <c r="H801" s="66" t="str">
        <f>IF(B801="","",VLOOKUP(B801,[1]BASEEMPRESA!$A$2:$AAA$11936,2))</f>
        <v>LN LOGISTICA E TRANSPORTES LTDA</v>
      </c>
      <c r="I801" s="20" t="str">
        <f t="shared" si="12"/>
        <v>abr</v>
      </c>
    </row>
    <row r="802" spans="1:9" x14ac:dyDescent="0.25">
      <c r="A802" s="7">
        <v>46142</v>
      </c>
      <c r="B802" s="20">
        <v>7334</v>
      </c>
      <c r="C802" s="20" t="s">
        <v>421</v>
      </c>
      <c r="D802" s="80">
        <v>127.68</v>
      </c>
      <c r="E802" s="20">
        <v>2</v>
      </c>
      <c r="F802" s="80">
        <v>63.84</v>
      </c>
      <c r="G802" s="80">
        <v>83</v>
      </c>
      <c r="H802" s="66" t="str">
        <f>IF(B802="","",VLOOKUP(B802,[1]BASEEMPRESA!$A$2:$AAA$11936,2))</f>
        <v>ROCHA TRANSPORTES DE MUCURI LTDA</v>
      </c>
      <c r="I802" s="20" t="str">
        <f t="shared" si="12"/>
        <v>abr</v>
      </c>
    </row>
    <row r="803" spans="1:9" x14ac:dyDescent="0.25">
      <c r="A803" s="7">
        <v>46142</v>
      </c>
      <c r="B803" s="20">
        <v>7337</v>
      </c>
      <c r="C803" s="20" t="s">
        <v>419</v>
      </c>
      <c r="D803" s="80">
        <v>125.12</v>
      </c>
      <c r="E803" s="20">
        <v>2</v>
      </c>
      <c r="F803" s="80">
        <v>62.56</v>
      </c>
      <c r="G803" s="80">
        <v>49.651000000000003</v>
      </c>
      <c r="H803" s="66" t="str">
        <f>IF(B803="","",VLOOKUP(B803,[1]BASEEMPRESA!$A$2:$AAA$11936,2))</f>
        <v>REGINA M. DOS S. SILVA CARGAS</v>
      </c>
      <c r="I803" s="20" t="str">
        <f t="shared" si="12"/>
        <v>abr</v>
      </c>
    </row>
    <row r="804" spans="1:9" x14ac:dyDescent="0.25">
      <c r="A804" s="7">
        <v>46142</v>
      </c>
      <c r="B804" s="20">
        <v>7340</v>
      </c>
      <c r="C804" s="20" t="s">
        <v>419</v>
      </c>
      <c r="D804" s="80">
        <v>195.78</v>
      </c>
      <c r="E804" s="20">
        <v>7</v>
      </c>
      <c r="F804" s="80">
        <v>27.969000000000001</v>
      </c>
      <c r="G804" s="80">
        <v>10.276999999999999</v>
      </c>
      <c r="H804" s="66" t="str">
        <f>IF(B804="","",VLOOKUP(B804,[1]BASEEMPRESA!$A$2:$AAA$11936,2))</f>
        <v>W &amp; E SERVICOS DE TRANSPORTE LTDA</v>
      </c>
      <c r="I804" s="20" t="str">
        <f t="shared" si="12"/>
        <v>abr</v>
      </c>
    </row>
    <row r="805" spans="1:9" x14ac:dyDescent="0.25">
      <c r="A805" s="7">
        <v>46142</v>
      </c>
      <c r="B805" s="20">
        <v>7343</v>
      </c>
      <c r="C805" s="20" t="s">
        <v>421</v>
      </c>
      <c r="D805" s="80">
        <v>204.04</v>
      </c>
      <c r="E805" s="20">
        <v>7</v>
      </c>
      <c r="F805" s="80">
        <v>29.149000000000001</v>
      </c>
      <c r="G805" s="80">
        <v>10.477</v>
      </c>
      <c r="H805" s="66" t="str">
        <f>IF(B805="","",VLOOKUP(B805,[1]BASEEMPRESA!$A$2:$AAA$11936,2))</f>
        <v>E L DE OLIVEIRA JUNIOR EDIMAR TRANSPORTES</v>
      </c>
      <c r="I805" s="20" t="str">
        <f t="shared" si="12"/>
        <v>abr</v>
      </c>
    </row>
    <row r="806" spans="1:9" x14ac:dyDescent="0.25">
      <c r="A806" s="7">
        <v>46142</v>
      </c>
      <c r="B806" s="20">
        <v>7347</v>
      </c>
      <c r="C806" s="20" t="s">
        <v>420</v>
      </c>
      <c r="D806" s="80">
        <v>173.96</v>
      </c>
      <c r="E806" s="20">
        <v>3</v>
      </c>
      <c r="F806" s="80">
        <v>57.987000000000002</v>
      </c>
      <c r="G806" s="80">
        <v>36.619999999999997</v>
      </c>
      <c r="H806" s="66" t="str">
        <f>IF(B806="","",VLOOKUP(B806,[1]BASEEMPRESA!$A$2:$AAA$11936,2))</f>
        <v>TRANSPORTADORA GLOBAL LOGISTICA LTDA</v>
      </c>
      <c r="I806" s="20" t="str">
        <f t="shared" si="12"/>
        <v>abr</v>
      </c>
    </row>
    <row r="807" spans="1:9" x14ac:dyDescent="0.25">
      <c r="A807" s="7">
        <v>46142</v>
      </c>
      <c r="B807" s="20">
        <v>7352</v>
      </c>
      <c r="C807" s="20" t="s">
        <v>421</v>
      </c>
      <c r="D807" s="80">
        <v>119.34</v>
      </c>
      <c r="E807" s="20">
        <v>2</v>
      </c>
      <c r="F807" s="80">
        <v>59.67</v>
      </c>
      <c r="G807" s="80">
        <v>46.860999999999997</v>
      </c>
      <c r="H807" s="66" t="str">
        <f>IF(B807="","",VLOOKUP(B807,[1]BASEEMPRESA!$A$2:$AAA$11936,2))</f>
        <v>WESLEI M DOS SANTOS</v>
      </c>
      <c r="I807" s="20" t="str">
        <f t="shared" si="12"/>
        <v>abr</v>
      </c>
    </row>
    <row r="808" spans="1:9" x14ac:dyDescent="0.25">
      <c r="A808" s="7">
        <v>46142</v>
      </c>
      <c r="B808" s="20">
        <v>7355</v>
      </c>
      <c r="C808" s="20" t="s">
        <v>419</v>
      </c>
      <c r="D808" s="80">
        <v>179.68</v>
      </c>
      <c r="E808" s="20">
        <v>3</v>
      </c>
      <c r="F808" s="80">
        <v>59.893000000000001</v>
      </c>
      <c r="G808" s="80">
        <v>20.949000000000002</v>
      </c>
      <c r="H808" s="66" t="str">
        <f>IF(B808="","",VLOOKUP(B808,[1]BASEEMPRESA!$A$2:$AAA$11936,2))</f>
        <v>WESLEI M DOS SANTOS</v>
      </c>
      <c r="I808" s="20" t="str">
        <f t="shared" si="12"/>
        <v>abr</v>
      </c>
    </row>
    <row r="809" spans="1:9" x14ac:dyDescent="0.25">
      <c r="A809" s="7">
        <v>46142</v>
      </c>
      <c r="B809" s="20">
        <v>7364</v>
      </c>
      <c r="C809" s="20" t="s">
        <v>419</v>
      </c>
      <c r="D809" s="80">
        <v>239.48</v>
      </c>
      <c r="E809" s="20">
        <v>4</v>
      </c>
      <c r="F809" s="80">
        <v>59.87</v>
      </c>
      <c r="G809" s="80">
        <v>15.15</v>
      </c>
      <c r="H809" s="66" t="str">
        <f>IF(B809="","",VLOOKUP(B809,[1]BASEEMPRESA!$A$2:$AAA$11936,2))</f>
        <v>TRANSPORTADORA GLOBAL LOGISTICA LTDA</v>
      </c>
      <c r="I809" s="20" t="str">
        <f t="shared" si="12"/>
        <v>abr</v>
      </c>
    </row>
    <row r="810" spans="1:9" x14ac:dyDescent="0.25">
      <c r="A810" s="7">
        <v>46142</v>
      </c>
      <c r="B810" s="20">
        <v>7367</v>
      </c>
      <c r="C810" s="20" t="s">
        <v>419</v>
      </c>
      <c r="D810" s="80">
        <v>172.36</v>
      </c>
      <c r="E810" s="20">
        <v>3</v>
      </c>
      <c r="F810" s="80">
        <v>57.453000000000003</v>
      </c>
      <c r="G810" s="80">
        <v>22.181999999999999</v>
      </c>
      <c r="H810" s="66" t="str">
        <f>IF(B810="","",VLOOKUP(B810,[1]BASEEMPRESA!$A$2:$AAA$11936,2))</f>
        <v>JOSE HELIO SILVA SANTOS</v>
      </c>
      <c r="I810" s="20" t="str">
        <f t="shared" si="12"/>
        <v>abr</v>
      </c>
    </row>
    <row r="811" spans="1:9" x14ac:dyDescent="0.25">
      <c r="A811" s="7">
        <v>46142</v>
      </c>
      <c r="B811" s="20">
        <v>7370</v>
      </c>
      <c r="C811" s="20" t="s">
        <v>419</v>
      </c>
      <c r="D811" s="80">
        <v>164.96</v>
      </c>
      <c r="E811" s="20">
        <v>3</v>
      </c>
      <c r="F811" s="80">
        <v>54.987000000000002</v>
      </c>
      <c r="G811" s="80">
        <v>17.382999999999999</v>
      </c>
      <c r="H811" s="66" t="str">
        <f>IF(B811="","",VLOOKUP(B811,[1]BASEEMPRESA!$A$2:$AAA$11936,2))</f>
        <v>JOSE HELIO SILVA SANTOS</v>
      </c>
      <c r="I811" s="20" t="str">
        <f t="shared" si="12"/>
        <v>abr</v>
      </c>
    </row>
    <row r="812" spans="1:9" x14ac:dyDescent="0.25">
      <c r="A812" s="7">
        <v>46142</v>
      </c>
      <c r="B812" s="20">
        <v>7373</v>
      </c>
      <c r="C812" s="20" t="s">
        <v>422</v>
      </c>
      <c r="D812" s="80">
        <v>211.72</v>
      </c>
      <c r="E812" s="20">
        <v>4</v>
      </c>
      <c r="F812" s="80">
        <v>52.93</v>
      </c>
      <c r="G812" s="80">
        <v>20.234999999999999</v>
      </c>
      <c r="H812" s="66" t="str">
        <f>IF(B812="","",VLOOKUP(B812,[1]BASEEMPRESA!$A$2:$AAA$11936,2))</f>
        <v>BARBOSA TRANSPORTES E LOGISTICA LTDA</v>
      </c>
      <c r="I812" s="20" t="str">
        <f t="shared" si="12"/>
        <v>abr</v>
      </c>
    </row>
    <row r="813" spans="1:9" x14ac:dyDescent="0.25">
      <c r="A813" s="7">
        <v>46142</v>
      </c>
      <c r="B813" s="20">
        <v>7381</v>
      </c>
      <c r="C813" s="20" t="s">
        <v>423</v>
      </c>
      <c r="D813" s="80">
        <v>72.06</v>
      </c>
      <c r="E813" s="20">
        <v>1</v>
      </c>
      <c r="F813" s="80">
        <v>72.06</v>
      </c>
      <c r="G813" s="80">
        <v>83</v>
      </c>
      <c r="H813" s="66" t="str">
        <f>IF(B813="","",VLOOKUP(B813,[1]BASEEMPRESA!$A$2:$AAA$11936,2))</f>
        <v>TRANSPORTE FUMACINHA LTDA</v>
      </c>
      <c r="I813" s="20" t="str">
        <f t="shared" si="12"/>
        <v>abr</v>
      </c>
    </row>
    <row r="814" spans="1:9" x14ac:dyDescent="0.25">
      <c r="A814" s="7">
        <v>46143</v>
      </c>
      <c r="B814" s="20">
        <v>2066</v>
      </c>
      <c r="C814" s="20" t="s">
        <v>418</v>
      </c>
      <c r="D814" s="80">
        <v>721.62</v>
      </c>
      <c r="E814" s="20">
        <v>12</v>
      </c>
      <c r="F814" s="80">
        <v>60.134999999999998</v>
      </c>
      <c r="G814" s="80">
        <v>1.843</v>
      </c>
      <c r="H814" s="66" t="str">
        <f>IF(B814="","",VLOOKUP(B814,[1]BASEEMPRESA!$A$2:$AAA$11936,2))</f>
        <v>NDB HOLDING AGRICOLA LTDA - MATRIZ</v>
      </c>
      <c r="I814" s="20" t="str">
        <f t="shared" si="12"/>
        <v>mai</v>
      </c>
    </row>
    <row r="815" spans="1:9" x14ac:dyDescent="0.25">
      <c r="A815" s="7">
        <v>46143</v>
      </c>
      <c r="B815" s="20">
        <v>2067</v>
      </c>
      <c r="C815" s="20" t="s">
        <v>418</v>
      </c>
      <c r="D815" s="80">
        <v>586.38</v>
      </c>
      <c r="E815" s="20">
        <v>10</v>
      </c>
      <c r="F815" s="80">
        <v>58.637999999999998</v>
      </c>
      <c r="G815" s="80">
        <v>2.7810000000000001</v>
      </c>
      <c r="H815" s="66" t="str">
        <f>IF(B815="","",VLOOKUP(B815,[1]BASEEMPRESA!$A$2:$AAA$11936,2))</f>
        <v>NDB HOLDING AGRICOLA LTDA - MATRIZ</v>
      </c>
      <c r="I815" s="20" t="str">
        <f t="shared" si="12"/>
        <v>mai</v>
      </c>
    </row>
    <row r="816" spans="1:9" x14ac:dyDescent="0.25">
      <c r="A816" s="7">
        <v>46143</v>
      </c>
      <c r="B816" s="20">
        <v>2107</v>
      </c>
      <c r="C816" s="20" t="s">
        <v>418</v>
      </c>
      <c r="D816" s="80">
        <v>471.14</v>
      </c>
      <c r="E816" s="20">
        <v>8</v>
      </c>
      <c r="F816" s="80">
        <v>58.893000000000001</v>
      </c>
      <c r="G816" s="80">
        <v>2.2789999999999999</v>
      </c>
      <c r="H816" s="66" t="str">
        <f>IF(B816="","",VLOOKUP(B816,[1]BASEEMPRESA!$A$2:$AAA$11936,2))</f>
        <v>NDB HOLDING AGRICOLA LTDA - MATRIZ</v>
      </c>
      <c r="I816" s="20" t="str">
        <f t="shared" si="12"/>
        <v>mai</v>
      </c>
    </row>
    <row r="817" spans="1:9" x14ac:dyDescent="0.25">
      <c r="A817" s="7">
        <v>46143</v>
      </c>
      <c r="B817" s="20">
        <v>2108</v>
      </c>
      <c r="C817" s="20" t="s">
        <v>418</v>
      </c>
      <c r="D817" s="80">
        <v>586.84</v>
      </c>
      <c r="E817" s="20">
        <v>10</v>
      </c>
      <c r="F817" s="80">
        <v>58.683999999999997</v>
      </c>
      <c r="G817" s="80">
        <v>2.8719999999999999</v>
      </c>
      <c r="H817" s="66" t="str">
        <f>IF(B817="","",VLOOKUP(B817,[1]BASEEMPRESA!$A$2:$AAA$11936,2))</f>
        <v>NDB HOLDING AGRICOLA LTDA - MATRIZ</v>
      </c>
      <c r="I817" s="20" t="str">
        <f t="shared" si="12"/>
        <v>mai</v>
      </c>
    </row>
    <row r="818" spans="1:9" x14ac:dyDescent="0.25">
      <c r="A818" s="7">
        <v>46143</v>
      </c>
      <c r="B818" s="20">
        <v>7004</v>
      </c>
      <c r="C818" s="20" t="s">
        <v>419</v>
      </c>
      <c r="D818" s="80">
        <v>184.32</v>
      </c>
      <c r="E818" s="20">
        <v>3</v>
      </c>
      <c r="F818" s="80">
        <v>61.44</v>
      </c>
      <c r="G818" s="80">
        <v>43.213999999999999</v>
      </c>
      <c r="H818" s="66" t="str">
        <f>IF(B818="","",VLOOKUP(B818,[1]BASEEMPRESA!$A$2:$AAA$11936,2))</f>
        <v>EMERSON LUIS MORO</v>
      </c>
      <c r="I818" s="20" t="str">
        <f t="shared" si="12"/>
        <v>mai</v>
      </c>
    </row>
    <row r="819" spans="1:9" x14ac:dyDescent="0.25">
      <c r="A819" s="7">
        <v>46143</v>
      </c>
      <c r="B819" s="20">
        <v>7005</v>
      </c>
      <c r="C819" s="20" t="s">
        <v>419</v>
      </c>
      <c r="D819" s="80">
        <v>191.36</v>
      </c>
      <c r="E819" s="20">
        <v>3</v>
      </c>
      <c r="F819" s="80">
        <v>63.786999999999999</v>
      </c>
      <c r="G819" s="80">
        <v>19.236000000000001</v>
      </c>
      <c r="H819" s="66" t="str">
        <f>IF(B819="","",VLOOKUP(B819,[1]BASEEMPRESA!$A$2:$AAA$11936,2))</f>
        <v>RENE PINA DE ALMEIDA</v>
      </c>
      <c r="I819" s="20" t="str">
        <f t="shared" si="12"/>
        <v>mai</v>
      </c>
    </row>
    <row r="820" spans="1:9" x14ac:dyDescent="0.25">
      <c r="A820" s="7">
        <v>46143</v>
      </c>
      <c r="B820" s="20">
        <v>7006</v>
      </c>
      <c r="C820" s="20" t="s">
        <v>420</v>
      </c>
      <c r="D820" s="80">
        <v>184.66</v>
      </c>
      <c r="E820" s="20">
        <v>3</v>
      </c>
      <c r="F820" s="80">
        <v>61.552999999999997</v>
      </c>
      <c r="G820" s="80">
        <v>46.015000000000001</v>
      </c>
      <c r="H820" s="66" t="str">
        <f>IF(B820="","",VLOOKUP(B820,[1]BASEEMPRESA!$A$2:$AAA$11936,2))</f>
        <v>INAMARQUE SOUZA MACHADO</v>
      </c>
      <c r="I820" s="20" t="str">
        <f t="shared" si="12"/>
        <v>mai</v>
      </c>
    </row>
    <row r="821" spans="1:9" x14ac:dyDescent="0.25">
      <c r="A821" s="7">
        <v>46143</v>
      </c>
      <c r="B821" s="20">
        <v>7007</v>
      </c>
      <c r="C821" s="20" t="s">
        <v>420</v>
      </c>
      <c r="D821" s="80">
        <v>176.72</v>
      </c>
      <c r="E821" s="20">
        <v>3</v>
      </c>
      <c r="F821" s="80">
        <v>58.906999999999996</v>
      </c>
      <c r="G821" s="80">
        <v>73.081000000000003</v>
      </c>
      <c r="H821" s="66" t="str">
        <f>IF(B821="","",VLOOKUP(B821,[1]BASEEMPRESA!$A$2:$AAA$11936,2))</f>
        <v>MVS TRANSPORTE LTDA</v>
      </c>
      <c r="I821" s="20" t="str">
        <f t="shared" si="12"/>
        <v>mai</v>
      </c>
    </row>
    <row r="822" spans="1:9" x14ac:dyDescent="0.25">
      <c r="A822" s="7">
        <v>46143</v>
      </c>
      <c r="B822" s="20">
        <v>7010</v>
      </c>
      <c r="C822" s="20" t="s">
        <v>419</v>
      </c>
      <c r="D822" s="80">
        <v>117.22</v>
      </c>
      <c r="E822" s="20">
        <v>2</v>
      </c>
      <c r="F822" s="80">
        <v>58.61</v>
      </c>
      <c r="G822" s="80">
        <v>29.376999999999999</v>
      </c>
      <c r="H822" s="66" t="str">
        <f>IF(B822="","",VLOOKUP(B822,[1]BASEEMPRESA!$A$2:$AAA$11936,2))</f>
        <v>BAYER LOGISTICA E TRANSPORTES LTDA</v>
      </c>
      <c r="I822" s="20" t="str">
        <f t="shared" si="12"/>
        <v>mai</v>
      </c>
    </row>
    <row r="823" spans="1:9" x14ac:dyDescent="0.25">
      <c r="A823" s="7">
        <v>46143</v>
      </c>
      <c r="B823" s="20">
        <v>7013</v>
      </c>
      <c r="C823" s="20" t="s">
        <v>419</v>
      </c>
      <c r="D823" s="80">
        <v>185.64</v>
      </c>
      <c r="E823" s="20">
        <v>3</v>
      </c>
      <c r="F823" s="80">
        <v>61.88</v>
      </c>
      <c r="G823" s="80">
        <v>33.770000000000003</v>
      </c>
      <c r="H823" s="66" t="str">
        <f>IF(B823="","",VLOOKUP(B823,[1]BASEEMPRESA!$A$2:$AAA$11936,2))</f>
        <v>INAMARQUE SOUZA MACHADO</v>
      </c>
      <c r="I823" s="20" t="str">
        <f t="shared" si="12"/>
        <v>mai</v>
      </c>
    </row>
    <row r="824" spans="1:9" x14ac:dyDescent="0.25">
      <c r="A824" s="7">
        <v>46143</v>
      </c>
      <c r="B824" s="20">
        <v>7017</v>
      </c>
      <c r="C824" s="20" t="s">
        <v>419</v>
      </c>
      <c r="D824" s="80">
        <v>57.8</v>
      </c>
      <c r="E824" s="20">
        <v>1</v>
      </c>
      <c r="F824" s="80">
        <v>57.8</v>
      </c>
      <c r="G824" s="80">
        <v>51</v>
      </c>
      <c r="H824" s="66" t="str">
        <f>IF(B824="","",VLOOKUP(B824,[1]BASEEMPRESA!$A$2:$AAA$11936,2))</f>
        <v>BAYER LOGISTICA E TRANSPORTES LTDA</v>
      </c>
      <c r="I824" s="20" t="str">
        <f t="shared" si="12"/>
        <v>mai</v>
      </c>
    </row>
    <row r="825" spans="1:9" x14ac:dyDescent="0.25">
      <c r="A825" s="7">
        <v>46143</v>
      </c>
      <c r="B825" s="20">
        <v>7018</v>
      </c>
      <c r="C825" s="20" t="s">
        <v>419</v>
      </c>
      <c r="D825" s="80">
        <v>135.16</v>
      </c>
      <c r="E825" s="20">
        <v>2</v>
      </c>
      <c r="F825" s="80">
        <v>67.58</v>
      </c>
      <c r="G825" s="80">
        <v>73.033000000000001</v>
      </c>
      <c r="H825" s="66" t="str">
        <f>IF(B825="","",VLOOKUP(B825,[1]BASEEMPRESA!$A$2:$AAA$11936,2))</f>
        <v>SC MANUTENCOES LTDA</v>
      </c>
      <c r="I825" s="20" t="str">
        <f t="shared" si="12"/>
        <v>mai</v>
      </c>
    </row>
    <row r="826" spans="1:9" x14ac:dyDescent="0.25">
      <c r="A826" s="7">
        <v>46143</v>
      </c>
      <c r="B826" s="20">
        <v>7021</v>
      </c>
      <c r="C826" s="20" t="s">
        <v>419</v>
      </c>
      <c r="D826" s="80">
        <v>185.32</v>
      </c>
      <c r="E826" s="20">
        <v>3</v>
      </c>
      <c r="F826" s="80">
        <v>61.773000000000003</v>
      </c>
      <c r="G826" s="80">
        <v>69.557000000000002</v>
      </c>
      <c r="H826" s="66" t="str">
        <f>IF(B826="","",VLOOKUP(B826,[1]BASEEMPRESA!$A$2:$AAA$11936,2))</f>
        <v>NEIA TRANSPORTES LTDA</v>
      </c>
      <c r="I826" s="20" t="str">
        <f t="shared" si="12"/>
        <v>mai</v>
      </c>
    </row>
    <row r="827" spans="1:9" x14ac:dyDescent="0.25">
      <c r="A827" s="7">
        <v>46143</v>
      </c>
      <c r="B827" s="20">
        <v>7022</v>
      </c>
      <c r="C827" s="20" t="s">
        <v>419</v>
      </c>
      <c r="D827" s="80">
        <v>123.86</v>
      </c>
      <c r="E827" s="20">
        <v>2</v>
      </c>
      <c r="F827" s="80">
        <v>61.93</v>
      </c>
      <c r="G827" s="80">
        <v>68.165000000000006</v>
      </c>
      <c r="H827" s="66" t="str">
        <f>IF(B827="","",VLOOKUP(B827,[1]BASEEMPRESA!$A$2:$AAA$11936,2))</f>
        <v>SMRR TRANSPORTES LTDA</v>
      </c>
      <c r="I827" s="20" t="str">
        <f t="shared" si="12"/>
        <v>mai</v>
      </c>
    </row>
    <row r="828" spans="1:9" x14ac:dyDescent="0.25">
      <c r="A828" s="7">
        <v>46143</v>
      </c>
      <c r="B828" s="20">
        <v>7031</v>
      </c>
      <c r="C828" s="20" t="s">
        <v>419</v>
      </c>
      <c r="D828" s="80">
        <v>189.78</v>
      </c>
      <c r="E828" s="20">
        <v>3</v>
      </c>
      <c r="F828" s="80">
        <v>63.26</v>
      </c>
      <c r="G828" s="80">
        <v>30.198</v>
      </c>
      <c r="H828" s="66" t="str">
        <f>IF(B828="","",VLOOKUP(B828,[1]BASEEMPRESA!$A$2:$AAA$11936,2))</f>
        <v>INAMARQUE SOUZA MACHADO</v>
      </c>
      <c r="I828" s="20" t="str">
        <f t="shared" si="12"/>
        <v>mai</v>
      </c>
    </row>
    <row r="829" spans="1:9" x14ac:dyDescent="0.25">
      <c r="A829" s="7">
        <v>46143</v>
      </c>
      <c r="B829" s="20">
        <v>7032</v>
      </c>
      <c r="C829" s="20" t="s">
        <v>419</v>
      </c>
      <c r="D829" s="80">
        <v>184.88</v>
      </c>
      <c r="E829" s="20">
        <v>3</v>
      </c>
      <c r="F829" s="80">
        <v>61.627000000000002</v>
      </c>
      <c r="G829" s="80">
        <v>50.917999999999999</v>
      </c>
      <c r="H829" s="66" t="str">
        <f>IF(B829="","",VLOOKUP(B829,[1]BASEEMPRESA!$A$2:$AAA$11936,2))</f>
        <v>REGINA M. DOS S. SILVA CARGAS</v>
      </c>
      <c r="I829" s="20" t="str">
        <f t="shared" si="12"/>
        <v>mai</v>
      </c>
    </row>
    <row r="830" spans="1:9" x14ac:dyDescent="0.25">
      <c r="A830" s="7">
        <v>46143</v>
      </c>
      <c r="B830" s="20">
        <v>7033</v>
      </c>
      <c r="C830" s="20" t="s">
        <v>419</v>
      </c>
      <c r="D830" s="80">
        <v>124.14</v>
      </c>
      <c r="E830" s="20">
        <v>2</v>
      </c>
      <c r="F830" s="80">
        <v>62.07</v>
      </c>
      <c r="G830" s="80">
        <v>37.982999999999997</v>
      </c>
      <c r="H830" s="66" t="str">
        <f>IF(B830="","",VLOOKUP(B830,[1]BASEEMPRESA!$A$2:$AAA$11936,2))</f>
        <v>E L DE OLIVEIRA JUNIOR EDIMAR TRANSPORTES</v>
      </c>
      <c r="I830" s="20" t="str">
        <f t="shared" si="12"/>
        <v>mai</v>
      </c>
    </row>
    <row r="831" spans="1:9" x14ac:dyDescent="0.25">
      <c r="A831" s="7">
        <v>46143</v>
      </c>
      <c r="B831" s="20">
        <v>7036</v>
      </c>
      <c r="C831" s="20" t="s">
        <v>419</v>
      </c>
      <c r="D831" s="80">
        <v>175.46</v>
      </c>
      <c r="E831" s="20">
        <v>3</v>
      </c>
      <c r="F831" s="80">
        <v>58.487000000000002</v>
      </c>
      <c r="G831" s="80">
        <v>32.875</v>
      </c>
      <c r="H831" s="66" t="str">
        <f>IF(B831="","",VLOOKUP(B831,[1]BASEEMPRESA!$A$2:$AAA$11936,2))</f>
        <v>EMERSON LUIS MORO</v>
      </c>
      <c r="I831" s="20" t="str">
        <f t="shared" si="12"/>
        <v>mai</v>
      </c>
    </row>
    <row r="832" spans="1:9" x14ac:dyDescent="0.25">
      <c r="A832" s="7">
        <v>46143</v>
      </c>
      <c r="B832" s="20">
        <v>7038</v>
      </c>
      <c r="C832" s="20" t="s">
        <v>420</v>
      </c>
      <c r="D832" s="80">
        <v>116.74</v>
      </c>
      <c r="E832" s="20">
        <v>2</v>
      </c>
      <c r="F832" s="80">
        <v>58.37</v>
      </c>
      <c r="G832" s="80">
        <v>57.731000000000002</v>
      </c>
      <c r="H832" s="66" t="str">
        <f>IF(B832="","",VLOOKUP(B832,[1]BASEEMPRESA!$A$2:$AAA$11936,2))</f>
        <v>JERE SERVICOS DE TRANSPORTE E LOCACAO LTDA</v>
      </c>
      <c r="I832" s="20" t="str">
        <f t="shared" si="12"/>
        <v>mai</v>
      </c>
    </row>
    <row r="833" spans="1:9" x14ac:dyDescent="0.25">
      <c r="A833" s="7">
        <v>46143</v>
      </c>
      <c r="B833" s="20">
        <v>7041</v>
      </c>
      <c r="C833" s="20" t="s">
        <v>419</v>
      </c>
      <c r="D833" s="80">
        <v>195.98</v>
      </c>
      <c r="E833" s="20">
        <v>3</v>
      </c>
      <c r="F833" s="80">
        <v>65.326999999999998</v>
      </c>
      <c r="G833" s="80">
        <v>36.685000000000002</v>
      </c>
      <c r="H833" s="66" t="str">
        <f>IF(B833="","",VLOOKUP(B833,[1]BASEEMPRESA!$A$2:$AAA$11936,2))</f>
        <v>JERE SERVICOS DE TRANSPORTE E LOCACAO LTDA</v>
      </c>
      <c r="I833" s="20" t="str">
        <f t="shared" si="12"/>
        <v>mai</v>
      </c>
    </row>
    <row r="834" spans="1:9" x14ac:dyDescent="0.25">
      <c r="A834" s="7">
        <v>46143</v>
      </c>
      <c r="B834" s="20">
        <v>7042</v>
      </c>
      <c r="C834" s="20" t="s">
        <v>420</v>
      </c>
      <c r="D834" s="80">
        <v>184.6</v>
      </c>
      <c r="E834" s="20">
        <v>3</v>
      </c>
      <c r="F834" s="80">
        <v>61.533000000000001</v>
      </c>
      <c r="G834" s="80">
        <v>30.216999999999999</v>
      </c>
      <c r="H834" s="66" t="str">
        <f>IF(B834="","",VLOOKUP(B834,[1]BASEEMPRESA!$A$2:$AAA$11936,2))</f>
        <v>SERVICOS DE TRANSPORTES E LOCACAO VALE DO ITAUNAS LTDA</v>
      </c>
      <c r="I834" s="20" t="str">
        <f t="shared" si="12"/>
        <v>mai</v>
      </c>
    </row>
    <row r="835" spans="1:9" x14ac:dyDescent="0.25">
      <c r="A835" s="7">
        <v>46143</v>
      </c>
      <c r="B835" s="20">
        <v>7045</v>
      </c>
      <c r="C835" s="20" t="s">
        <v>421</v>
      </c>
      <c r="D835" s="80">
        <v>52.02</v>
      </c>
      <c r="E835" s="20">
        <v>1</v>
      </c>
      <c r="F835" s="80">
        <v>52.02</v>
      </c>
      <c r="G835" s="80">
        <v>51</v>
      </c>
      <c r="H835" s="66" t="str">
        <f>IF(B835="","",VLOOKUP(B835,[1]BASEEMPRESA!$A$2:$AAA$11936,2))</f>
        <v>REGINA M. DOS S. SILVA CARGAS</v>
      </c>
      <c r="I835" s="20" t="str">
        <f t="shared" ref="I835:I898" si="13">TEXT(A835,"mmm")</f>
        <v>mai</v>
      </c>
    </row>
    <row r="836" spans="1:9" x14ac:dyDescent="0.25">
      <c r="A836" s="7">
        <v>46143</v>
      </c>
      <c r="B836" s="20">
        <v>7046</v>
      </c>
      <c r="C836" s="20" t="s">
        <v>419</v>
      </c>
      <c r="D836" s="80">
        <v>246.72</v>
      </c>
      <c r="E836" s="20">
        <v>4</v>
      </c>
      <c r="F836" s="80">
        <v>61.68</v>
      </c>
      <c r="G836" s="80">
        <v>27.094999999999999</v>
      </c>
      <c r="H836" s="66" t="str">
        <f>IF(B836="","",VLOOKUP(B836,[1]BASEEMPRESA!$A$2:$AAA$11936,2))</f>
        <v>J.S. LEONIDIO</v>
      </c>
      <c r="I836" s="20" t="str">
        <f t="shared" si="13"/>
        <v>mai</v>
      </c>
    </row>
    <row r="837" spans="1:9" x14ac:dyDescent="0.25">
      <c r="A837" s="7">
        <v>46143</v>
      </c>
      <c r="B837" s="20">
        <v>7047</v>
      </c>
      <c r="C837" s="20" t="s">
        <v>419</v>
      </c>
      <c r="D837" s="80">
        <v>240.6</v>
      </c>
      <c r="E837" s="20">
        <v>4</v>
      </c>
      <c r="F837" s="80">
        <v>60.15</v>
      </c>
      <c r="G837" s="80">
        <v>26.77</v>
      </c>
      <c r="H837" s="66" t="str">
        <f>IF(B837="","",VLOOKUP(B837,[1]BASEEMPRESA!$A$2:$AAA$11936,2))</f>
        <v>BAYER LOGISTICA E TRANSPORTES LTDA</v>
      </c>
      <c r="I837" s="20" t="str">
        <f t="shared" si="13"/>
        <v>mai</v>
      </c>
    </row>
    <row r="838" spans="1:9" x14ac:dyDescent="0.25">
      <c r="A838" s="7">
        <v>46143</v>
      </c>
      <c r="B838" s="20">
        <v>7048</v>
      </c>
      <c r="C838" s="20" t="s">
        <v>419</v>
      </c>
      <c r="D838" s="80">
        <v>199.42</v>
      </c>
      <c r="E838" s="20">
        <v>3</v>
      </c>
      <c r="F838" s="80">
        <v>66.472999999999999</v>
      </c>
      <c r="G838" s="80">
        <v>45.481999999999999</v>
      </c>
      <c r="H838" s="66" t="str">
        <f>IF(B838="","",VLOOKUP(B838,[1]BASEEMPRESA!$A$2:$AAA$11936,2))</f>
        <v>SERVICOS DE TRANSPORTES E LOCACAO VALE DO ITAUNAS LTDA</v>
      </c>
      <c r="I838" s="20" t="str">
        <f t="shared" si="13"/>
        <v>mai</v>
      </c>
    </row>
    <row r="839" spans="1:9" x14ac:dyDescent="0.25">
      <c r="A839" s="7">
        <v>46143</v>
      </c>
      <c r="B839" s="20">
        <v>7050</v>
      </c>
      <c r="C839" s="20" t="s">
        <v>419</v>
      </c>
      <c r="D839" s="80">
        <v>184.94</v>
      </c>
      <c r="E839" s="20">
        <v>3</v>
      </c>
      <c r="F839" s="80">
        <v>61.646999999999998</v>
      </c>
      <c r="G839" s="80">
        <v>46.834000000000003</v>
      </c>
      <c r="H839" s="66" t="str">
        <f>IF(B839="","",VLOOKUP(B839,[1]BASEEMPRESA!$A$2:$AAA$11936,2))</f>
        <v>ESTEL SERVICOS DE TRANSPORTES E LOCACAO LTDA</v>
      </c>
      <c r="I839" s="20" t="str">
        <f t="shared" si="13"/>
        <v>mai</v>
      </c>
    </row>
    <row r="840" spans="1:9" x14ac:dyDescent="0.25">
      <c r="A840" s="7">
        <v>46143</v>
      </c>
      <c r="B840" s="20">
        <v>7052</v>
      </c>
      <c r="C840" s="20" t="s">
        <v>420</v>
      </c>
      <c r="D840" s="80">
        <v>121.36</v>
      </c>
      <c r="E840" s="20">
        <v>2</v>
      </c>
      <c r="F840" s="80">
        <v>60.68</v>
      </c>
      <c r="G840" s="80">
        <v>60.923000000000002</v>
      </c>
      <c r="H840" s="66" t="str">
        <f>IF(B840="","",VLOOKUP(B840,[1]BASEEMPRESA!$A$2:$AAA$11936,2))</f>
        <v>JERE SERVICOS DE TRANSPORTE E LOCACAO LTDA</v>
      </c>
      <c r="I840" s="20" t="str">
        <f t="shared" si="13"/>
        <v>mai</v>
      </c>
    </row>
    <row r="841" spans="1:9" x14ac:dyDescent="0.25">
      <c r="A841" s="7">
        <v>46143</v>
      </c>
      <c r="B841" s="20">
        <v>7053</v>
      </c>
      <c r="C841" s="20" t="s">
        <v>420</v>
      </c>
      <c r="D841" s="80">
        <v>183.4</v>
      </c>
      <c r="E841" s="20">
        <v>3</v>
      </c>
      <c r="F841" s="80">
        <v>61.133000000000003</v>
      </c>
      <c r="G841" s="80">
        <v>21.370999999999999</v>
      </c>
      <c r="H841" s="66" t="str">
        <f>IF(B841="","",VLOOKUP(B841,[1]BASEEMPRESA!$A$2:$AAA$11936,2))</f>
        <v>TAVARES E MORAES TRANSPORTES LTDA</v>
      </c>
      <c r="I841" s="20" t="str">
        <f t="shared" si="13"/>
        <v>mai</v>
      </c>
    </row>
    <row r="842" spans="1:9" x14ac:dyDescent="0.25">
      <c r="A842" s="7">
        <v>46143</v>
      </c>
      <c r="B842" s="20">
        <v>7054</v>
      </c>
      <c r="C842" s="20" t="s">
        <v>419</v>
      </c>
      <c r="D842" s="80">
        <v>165.28</v>
      </c>
      <c r="E842" s="20">
        <v>3</v>
      </c>
      <c r="F842" s="80">
        <v>55.093000000000004</v>
      </c>
      <c r="G842" s="80">
        <v>46.448999999999998</v>
      </c>
      <c r="H842" s="66" t="str">
        <f>IF(B842="","",VLOOKUP(B842,[1]BASEEMPRESA!$A$2:$AAA$11936,2))</f>
        <v>TAVARES E MORAES TRANSPORTES LTDA</v>
      </c>
      <c r="I842" s="20" t="str">
        <f t="shared" si="13"/>
        <v>mai</v>
      </c>
    </row>
    <row r="843" spans="1:9" x14ac:dyDescent="0.25">
      <c r="A843" s="7">
        <v>46143</v>
      </c>
      <c r="B843" s="20">
        <v>7188</v>
      </c>
      <c r="C843" s="20" t="s">
        <v>419</v>
      </c>
      <c r="D843" s="80">
        <v>122.62</v>
      </c>
      <c r="E843" s="20">
        <v>2</v>
      </c>
      <c r="F843" s="80">
        <v>61.31</v>
      </c>
      <c r="G843" s="80">
        <v>61.201000000000001</v>
      </c>
      <c r="H843" s="66" t="str">
        <f>IF(B843="","",VLOOKUP(B843,[1]BASEEMPRESA!$A$2:$AAA$11936,2))</f>
        <v>C C GOMES TRANSPORTES</v>
      </c>
      <c r="I843" s="20" t="str">
        <f t="shared" si="13"/>
        <v>mai</v>
      </c>
    </row>
    <row r="844" spans="1:9" x14ac:dyDescent="0.25">
      <c r="A844" s="7">
        <v>46143</v>
      </c>
      <c r="B844" s="20">
        <v>7207</v>
      </c>
      <c r="C844" s="20" t="s">
        <v>420</v>
      </c>
      <c r="D844" s="80">
        <v>114.28</v>
      </c>
      <c r="E844" s="20">
        <v>2</v>
      </c>
      <c r="F844" s="80">
        <v>57.14</v>
      </c>
      <c r="G844" s="80">
        <v>32.186999999999998</v>
      </c>
      <c r="H844" s="66" t="str">
        <f>IF(B844="","",VLOOKUP(B844,[1]BASEEMPRESA!$A$2:$AAA$11936,2))</f>
        <v>TAVARES E MORAES TRANSPORTES LTDA</v>
      </c>
      <c r="I844" s="20" t="str">
        <f t="shared" si="13"/>
        <v>mai</v>
      </c>
    </row>
    <row r="845" spans="1:9" x14ac:dyDescent="0.25">
      <c r="A845" s="7">
        <v>46143</v>
      </c>
      <c r="B845" s="20">
        <v>7208</v>
      </c>
      <c r="C845" s="20" t="s">
        <v>420</v>
      </c>
      <c r="D845" s="80">
        <v>177.08</v>
      </c>
      <c r="E845" s="20">
        <v>3</v>
      </c>
      <c r="F845" s="80">
        <v>59.027000000000001</v>
      </c>
      <c r="G845" s="80">
        <v>23.012</v>
      </c>
      <c r="H845" s="66" t="str">
        <f>IF(B845="","",VLOOKUP(B845,[1]BASEEMPRESA!$A$2:$AAA$11936,2))</f>
        <v>TAVARES E MORAES TRANSPORTES LTDA</v>
      </c>
      <c r="I845" s="20" t="str">
        <f t="shared" si="13"/>
        <v>mai</v>
      </c>
    </row>
    <row r="846" spans="1:9" x14ac:dyDescent="0.25">
      <c r="A846" s="7">
        <v>46143</v>
      </c>
      <c r="B846" s="20">
        <v>7220</v>
      </c>
      <c r="C846" s="20" t="s">
        <v>421</v>
      </c>
      <c r="D846" s="80">
        <v>159.82</v>
      </c>
      <c r="E846" s="20">
        <v>3</v>
      </c>
      <c r="F846" s="80">
        <v>53.273000000000003</v>
      </c>
      <c r="G846" s="80">
        <v>31.959</v>
      </c>
      <c r="H846" s="66" t="str">
        <f>IF(B846="","",VLOOKUP(B846,[1]BASEEMPRESA!$A$2:$AAA$11936,2))</f>
        <v>DOS SANTOS PASSOS TRANSPORTES LTDA</v>
      </c>
      <c r="I846" s="20" t="str">
        <f t="shared" si="13"/>
        <v>mai</v>
      </c>
    </row>
    <row r="847" spans="1:9" x14ac:dyDescent="0.25">
      <c r="A847" s="7">
        <v>46143</v>
      </c>
      <c r="B847" s="20">
        <v>7221</v>
      </c>
      <c r="C847" s="20" t="s">
        <v>420</v>
      </c>
      <c r="D847" s="80">
        <v>103.28</v>
      </c>
      <c r="E847" s="20">
        <v>2</v>
      </c>
      <c r="F847" s="80">
        <v>51.64</v>
      </c>
      <c r="G847" s="80">
        <v>29.361000000000001</v>
      </c>
      <c r="H847" s="66" t="str">
        <f>IF(B847="","",VLOOKUP(B847,[1]BASEEMPRESA!$A$2:$AAA$11936,2))</f>
        <v>BAYER LOGISTICA E TRANSPORTES LTDA</v>
      </c>
      <c r="I847" s="20" t="str">
        <f t="shared" si="13"/>
        <v>mai</v>
      </c>
    </row>
    <row r="848" spans="1:9" x14ac:dyDescent="0.25">
      <c r="A848" s="7">
        <v>46143</v>
      </c>
      <c r="B848" s="20">
        <v>7224</v>
      </c>
      <c r="C848" s="20" t="s">
        <v>419</v>
      </c>
      <c r="D848" s="80">
        <v>109</v>
      </c>
      <c r="E848" s="20">
        <v>2</v>
      </c>
      <c r="F848" s="80">
        <v>54.5</v>
      </c>
      <c r="G848" s="80">
        <v>51</v>
      </c>
      <c r="H848" s="66" t="str">
        <f>IF(B848="","",VLOOKUP(B848,[1]BASEEMPRESA!$A$2:$AAA$11936,2))</f>
        <v>EMERSON LUIS MORO</v>
      </c>
      <c r="I848" s="20" t="str">
        <f t="shared" si="13"/>
        <v>mai</v>
      </c>
    </row>
    <row r="849" spans="1:9" x14ac:dyDescent="0.25">
      <c r="A849" s="7">
        <v>46143</v>
      </c>
      <c r="B849" s="20">
        <v>7228</v>
      </c>
      <c r="C849" s="20" t="s">
        <v>419</v>
      </c>
      <c r="D849" s="80">
        <v>182.86</v>
      </c>
      <c r="E849" s="20">
        <v>3</v>
      </c>
      <c r="F849" s="80">
        <v>60.953000000000003</v>
      </c>
      <c r="G849" s="80">
        <v>37.581000000000003</v>
      </c>
      <c r="H849" s="66" t="str">
        <f>IF(B849="","",VLOOKUP(B849,[1]BASEEMPRESA!$A$2:$AAA$11936,2))</f>
        <v>MVS TRANSPORTE LTDA</v>
      </c>
      <c r="I849" s="20" t="str">
        <f t="shared" si="13"/>
        <v>mai</v>
      </c>
    </row>
    <row r="850" spans="1:9" x14ac:dyDescent="0.25">
      <c r="A850" s="7">
        <v>46143</v>
      </c>
      <c r="B850" s="20">
        <v>7234</v>
      </c>
      <c r="C850" s="20" t="s">
        <v>419</v>
      </c>
      <c r="D850" s="80">
        <v>181.34</v>
      </c>
      <c r="E850" s="20">
        <v>3</v>
      </c>
      <c r="F850" s="80">
        <v>60.447000000000003</v>
      </c>
      <c r="G850" s="80">
        <v>26.315999999999999</v>
      </c>
      <c r="H850" s="66" t="str">
        <f>IF(B850="","",VLOOKUP(B850,[1]BASEEMPRESA!$A$2:$AAA$11936,2))</f>
        <v>TRANSPORTES M &amp; J LTDA</v>
      </c>
      <c r="I850" s="20" t="str">
        <f t="shared" si="13"/>
        <v>mai</v>
      </c>
    </row>
    <row r="851" spans="1:9" x14ac:dyDescent="0.25">
      <c r="A851" s="7">
        <v>46143</v>
      </c>
      <c r="B851" s="20">
        <v>7238</v>
      </c>
      <c r="C851" s="20" t="s">
        <v>421</v>
      </c>
      <c r="D851" s="80">
        <v>68.98</v>
      </c>
      <c r="E851" s="20">
        <v>1</v>
      </c>
      <c r="F851" s="80">
        <v>68.98</v>
      </c>
      <c r="G851" s="80">
        <v>83</v>
      </c>
      <c r="H851" s="66" t="str">
        <f>IF(B851="","",VLOOKUP(B851,[1]BASEEMPRESA!$A$2:$AAA$11936,2))</f>
        <v>R S SANTOS TRANSPORTES LTDA</v>
      </c>
      <c r="I851" s="20" t="str">
        <f t="shared" si="13"/>
        <v>mai</v>
      </c>
    </row>
    <row r="852" spans="1:9" x14ac:dyDescent="0.25">
      <c r="A852" s="7">
        <v>46143</v>
      </c>
      <c r="B852" s="20">
        <v>7257</v>
      </c>
      <c r="C852" s="20" t="s">
        <v>420</v>
      </c>
      <c r="D852" s="80">
        <v>117.8</v>
      </c>
      <c r="E852" s="20">
        <v>2</v>
      </c>
      <c r="F852" s="80">
        <v>58.9</v>
      </c>
      <c r="G852" s="80">
        <v>68.064999999999998</v>
      </c>
      <c r="H852" s="66" t="str">
        <f>IF(B852="","",VLOOKUP(B852,[1]BASEEMPRESA!$A$2:$AAA$11936,2))</f>
        <v>EMERSON LUIS MORO</v>
      </c>
      <c r="I852" s="20" t="str">
        <f t="shared" si="13"/>
        <v>mai</v>
      </c>
    </row>
    <row r="853" spans="1:9" x14ac:dyDescent="0.25">
      <c r="A853" s="7">
        <v>46143</v>
      </c>
      <c r="B853" s="20">
        <v>7258</v>
      </c>
      <c r="C853" s="20" t="s">
        <v>420</v>
      </c>
      <c r="D853" s="80">
        <v>122.6</v>
      </c>
      <c r="E853" s="20">
        <v>2</v>
      </c>
      <c r="F853" s="80">
        <v>61.3</v>
      </c>
      <c r="G853" s="80">
        <v>38</v>
      </c>
      <c r="H853" s="66" t="str">
        <f>IF(B853="","",VLOOKUP(B853,[1]BASEEMPRESA!$A$2:$AAA$11936,2))</f>
        <v>REGINA M. DOS S. SILVA CARGAS</v>
      </c>
      <c r="I853" s="20" t="str">
        <f t="shared" si="13"/>
        <v>mai</v>
      </c>
    </row>
    <row r="854" spans="1:9" x14ac:dyDescent="0.25">
      <c r="A854" s="7">
        <v>46143</v>
      </c>
      <c r="B854" s="20">
        <v>7260</v>
      </c>
      <c r="C854" s="20" t="s">
        <v>420</v>
      </c>
      <c r="D854" s="80">
        <v>124.06</v>
      </c>
      <c r="E854" s="20">
        <v>2</v>
      </c>
      <c r="F854" s="80">
        <v>62.03</v>
      </c>
      <c r="G854" s="80">
        <v>83</v>
      </c>
      <c r="H854" s="66" t="str">
        <f>IF(B854="","",VLOOKUP(B854,[1]BASEEMPRESA!$A$2:$AAA$11936,2))</f>
        <v>E L DE OLIVEIRA JUNIOR EDIMAR TRANSPORTES</v>
      </c>
      <c r="I854" s="20" t="str">
        <f t="shared" si="13"/>
        <v>mai</v>
      </c>
    </row>
    <row r="855" spans="1:9" x14ac:dyDescent="0.25">
      <c r="A855" s="7">
        <v>46143</v>
      </c>
      <c r="B855" s="20">
        <v>7263</v>
      </c>
      <c r="C855" s="20" t="s">
        <v>419</v>
      </c>
      <c r="D855" s="80">
        <v>123.96</v>
      </c>
      <c r="E855" s="20">
        <v>2</v>
      </c>
      <c r="F855" s="80">
        <v>61.98</v>
      </c>
      <c r="G855" s="80">
        <v>32.046999999999997</v>
      </c>
      <c r="H855" s="66" t="str">
        <f>IF(B855="","",VLOOKUP(B855,[1]BASEEMPRESA!$A$2:$AAA$11936,2))</f>
        <v>ESTEL SERVICOS DE TRANSPORTES E LOCACAO LTDA</v>
      </c>
      <c r="I855" s="20" t="str">
        <f t="shared" si="13"/>
        <v>mai</v>
      </c>
    </row>
    <row r="856" spans="1:9" x14ac:dyDescent="0.25">
      <c r="A856" s="7">
        <v>46143</v>
      </c>
      <c r="B856" s="20">
        <v>7264</v>
      </c>
      <c r="C856" s="20" t="s">
        <v>419</v>
      </c>
      <c r="D856" s="80">
        <v>126.82</v>
      </c>
      <c r="E856" s="20">
        <v>2</v>
      </c>
      <c r="F856" s="80">
        <v>63.41</v>
      </c>
      <c r="G856" s="80">
        <v>10</v>
      </c>
      <c r="H856" s="66" t="str">
        <f>IF(B856="","",VLOOKUP(B856,[1]BASEEMPRESA!$A$2:$AAA$11936,2))</f>
        <v>W &amp; E SERVICOS DE TRANSPORTE LTDA</v>
      </c>
      <c r="I856" s="20" t="str">
        <f t="shared" si="13"/>
        <v>mai</v>
      </c>
    </row>
    <row r="857" spans="1:9" x14ac:dyDescent="0.25">
      <c r="A857" s="7">
        <v>46143</v>
      </c>
      <c r="B857" s="20">
        <v>7278</v>
      </c>
      <c r="C857" s="20" t="s">
        <v>419</v>
      </c>
      <c r="D857" s="80">
        <v>188.44</v>
      </c>
      <c r="E857" s="20">
        <v>3</v>
      </c>
      <c r="F857" s="80">
        <v>62.813000000000002</v>
      </c>
      <c r="G857" s="80">
        <v>62.798000000000002</v>
      </c>
      <c r="H857" s="66" t="str">
        <f>IF(B857="","",VLOOKUP(B857,[1]BASEEMPRESA!$A$2:$AAA$11936,2))</f>
        <v>LOPES TRANSPORTES LTDA</v>
      </c>
      <c r="I857" s="20" t="str">
        <f t="shared" si="13"/>
        <v>mai</v>
      </c>
    </row>
    <row r="858" spans="1:9" x14ac:dyDescent="0.25">
      <c r="A858" s="7">
        <v>46143</v>
      </c>
      <c r="B858" s="20">
        <v>7279</v>
      </c>
      <c r="C858" s="20" t="s">
        <v>420</v>
      </c>
      <c r="D858" s="80">
        <v>186.8</v>
      </c>
      <c r="E858" s="20">
        <v>3</v>
      </c>
      <c r="F858" s="80">
        <v>62.267000000000003</v>
      </c>
      <c r="G858" s="80">
        <v>22.469000000000001</v>
      </c>
      <c r="H858" s="66" t="str">
        <f>IF(B858="","",VLOOKUP(B858,[1]BASEEMPRESA!$A$2:$AAA$11936,2))</f>
        <v>CVL TRANSPORTES LTDA</v>
      </c>
      <c r="I858" s="20" t="str">
        <f t="shared" si="13"/>
        <v>mai</v>
      </c>
    </row>
    <row r="859" spans="1:9" x14ac:dyDescent="0.25">
      <c r="A859" s="7">
        <v>46143</v>
      </c>
      <c r="B859" s="20">
        <v>7282</v>
      </c>
      <c r="C859" s="20" t="s">
        <v>419</v>
      </c>
      <c r="D859" s="80">
        <v>195.56</v>
      </c>
      <c r="E859" s="20">
        <v>3</v>
      </c>
      <c r="F859" s="80">
        <v>65.186999999999998</v>
      </c>
      <c r="G859" s="80">
        <v>36.076999999999998</v>
      </c>
      <c r="H859" s="66" t="str">
        <f>IF(B859="","",VLOOKUP(B859,[1]BASEEMPRESA!$A$2:$AAA$11936,2))</f>
        <v>EMERSON LUIS MORO</v>
      </c>
      <c r="I859" s="20" t="str">
        <f t="shared" si="13"/>
        <v>mai</v>
      </c>
    </row>
    <row r="860" spans="1:9" x14ac:dyDescent="0.25">
      <c r="A860" s="7">
        <v>46143</v>
      </c>
      <c r="B860" s="20">
        <v>7289</v>
      </c>
      <c r="C860" s="20" t="s">
        <v>419</v>
      </c>
      <c r="D860" s="80">
        <v>115.28</v>
      </c>
      <c r="E860" s="20">
        <v>2</v>
      </c>
      <c r="F860" s="80">
        <v>57.64</v>
      </c>
      <c r="G860" s="80">
        <v>35.051000000000002</v>
      </c>
      <c r="H860" s="66" t="str">
        <f>IF(B860="","",VLOOKUP(B860,[1]BASEEMPRESA!$A$2:$AAA$11936,2))</f>
        <v>TAVARES E MORAES TRANSPORTES LTDA</v>
      </c>
      <c r="I860" s="20" t="str">
        <f t="shared" si="13"/>
        <v>mai</v>
      </c>
    </row>
    <row r="861" spans="1:9" x14ac:dyDescent="0.25">
      <c r="A861" s="7">
        <v>46143</v>
      </c>
      <c r="B861" s="20">
        <v>7292</v>
      </c>
      <c r="C861" s="20" t="s">
        <v>419</v>
      </c>
      <c r="D861" s="80">
        <v>127</v>
      </c>
      <c r="E861" s="20">
        <v>2</v>
      </c>
      <c r="F861" s="80">
        <v>63.5</v>
      </c>
      <c r="G861" s="80">
        <v>26.294</v>
      </c>
      <c r="H861" s="66" t="str">
        <f>IF(B861="","",VLOOKUP(B861,[1]BASEEMPRESA!$A$2:$AAA$11936,2))</f>
        <v>ESTEL SERVICOS DE TRANSPORTES E LOCACAO LTDA</v>
      </c>
      <c r="I861" s="20" t="str">
        <f t="shared" si="13"/>
        <v>mai</v>
      </c>
    </row>
    <row r="862" spans="1:9" x14ac:dyDescent="0.25">
      <c r="A862" s="7">
        <v>46143</v>
      </c>
      <c r="B862" s="20">
        <v>7295</v>
      </c>
      <c r="C862" s="20" t="s">
        <v>419</v>
      </c>
      <c r="D862" s="80">
        <v>134.69999999999999</v>
      </c>
      <c r="E862" s="20">
        <v>2</v>
      </c>
      <c r="F862" s="80">
        <v>67.349999999999994</v>
      </c>
      <c r="G862" s="80">
        <v>40.158000000000001</v>
      </c>
      <c r="H862" s="66" t="str">
        <f>IF(B862="","",VLOOKUP(B862,[1]BASEEMPRESA!$A$2:$AAA$11936,2))</f>
        <v>ESTEL SERVICOS DE TRANSPORTES E LOCACAO LTDA</v>
      </c>
      <c r="I862" s="20" t="str">
        <f t="shared" si="13"/>
        <v>mai</v>
      </c>
    </row>
    <row r="863" spans="1:9" x14ac:dyDescent="0.25">
      <c r="A863" s="7">
        <v>46143</v>
      </c>
      <c r="B863" s="20">
        <v>7299</v>
      </c>
      <c r="C863" s="20" t="s">
        <v>419</v>
      </c>
      <c r="D863" s="80">
        <v>182.74</v>
      </c>
      <c r="E863" s="20">
        <v>3</v>
      </c>
      <c r="F863" s="80">
        <v>60.912999999999997</v>
      </c>
      <c r="G863" s="80">
        <v>35.063000000000002</v>
      </c>
      <c r="H863" s="66" t="str">
        <f>IF(B863="","",VLOOKUP(B863,[1]BASEEMPRESA!$A$2:$AAA$11936,2))</f>
        <v>JERE SERVICOS DE TRANSPORTE E LOCACAO LTDA</v>
      </c>
      <c r="I863" s="20" t="str">
        <f t="shared" si="13"/>
        <v>mai</v>
      </c>
    </row>
    <row r="864" spans="1:9" x14ac:dyDescent="0.25">
      <c r="A864" s="7">
        <v>46143</v>
      </c>
      <c r="B864" s="20">
        <v>7301</v>
      </c>
      <c r="C864" s="20" t="s">
        <v>419</v>
      </c>
      <c r="D864" s="80">
        <v>127.12</v>
      </c>
      <c r="E864" s="20">
        <v>2</v>
      </c>
      <c r="F864" s="80">
        <v>63.56</v>
      </c>
      <c r="G864" s="80">
        <v>36.366999999999997</v>
      </c>
      <c r="H864" s="66" t="str">
        <f>IF(B864="","",VLOOKUP(B864,[1]BASEEMPRESA!$A$2:$AAA$11936,2))</f>
        <v>SERVICOS DE TRANSPORTES E LOCACAO VALE DO ITAUNAS LTDA</v>
      </c>
      <c r="I864" s="20" t="str">
        <f t="shared" si="13"/>
        <v>mai</v>
      </c>
    </row>
    <row r="865" spans="1:9" x14ac:dyDescent="0.25">
      <c r="A865" s="7">
        <v>46143</v>
      </c>
      <c r="B865" s="20">
        <v>7304</v>
      </c>
      <c r="C865" s="20" t="s">
        <v>419</v>
      </c>
      <c r="D865" s="80">
        <v>64.12</v>
      </c>
      <c r="E865" s="20">
        <v>1</v>
      </c>
      <c r="F865" s="80">
        <v>64.12</v>
      </c>
      <c r="G865" s="80">
        <v>83</v>
      </c>
      <c r="H865" s="66" t="str">
        <f>IF(B865="","",VLOOKUP(B865,[1]BASEEMPRESA!$A$2:$AAA$11936,2))</f>
        <v>SERVICOS DE TRANSPORTES E LOCACAO VALE DO ITAUNAS LTDA</v>
      </c>
      <c r="I865" s="20" t="str">
        <f t="shared" si="13"/>
        <v>mai</v>
      </c>
    </row>
    <row r="866" spans="1:9" x14ac:dyDescent="0.25">
      <c r="A866" s="7">
        <v>46143</v>
      </c>
      <c r="B866" s="20">
        <v>7307</v>
      </c>
      <c r="C866" s="20" t="s">
        <v>419</v>
      </c>
      <c r="D866" s="80">
        <v>117.24</v>
      </c>
      <c r="E866" s="20">
        <v>2</v>
      </c>
      <c r="F866" s="80">
        <v>58.62</v>
      </c>
      <c r="G866" s="80">
        <v>28.716000000000001</v>
      </c>
      <c r="H866" s="66" t="str">
        <f>IF(B866="","",VLOOKUP(B866,[1]BASEEMPRESA!$A$2:$AAA$11936,2))</f>
        <v>SC MANUTENCOES LTDA</v>
      </c>
      <c r="I866" s="20" t="str">
        <f t="shared" si="13"/>
        <v>mai</v>
      </c>
    </row>
    <row r="867" spans="1:9" x14ac:dyDescent="0.25">
      <c r="A867" s="7">
        <v>46143</v>
      </c>
      <c r="B867" s="20">
        <v>7308</v>
      </c>
      <c r="C867" s="20" t="s">
        <v>419</v>
      </c>
      <c r="D867" s="80">
        <v>129.06</v>
      </c>
      <c r="E867" s="20">
        <v>2</v>
      </c>
      <c r="F867" s="80">
        <v>64.53</v>
      </c>
      <c r="G867" s="80">
        <v>63</v>
      </c>
      <c r="H867" s="66" t="str">
        <f>IF(B867="","",VLOOKUP(B867,[1]BASEEMPRESA!$A$2:$AAA$11936,2))</f>
        <v>SANTOS &amp; SILVA TRANSPORTES RODOVIARIOS LTDA</v>
      </c>
      <c r="I867" s="20" t="str">
        <f t="shared" si="13"/>
        <v>mai</v>
      </c>
    </row>
    <row r="868" spans="1:9" x14ac:dyDescent="0.25">
      <c r="A868" s="7">
        <v>46143</v>
      </c>
      <c r="B868" s="20">
        <v>7311</v>
      </c>
      <c r="C868" s="20" t="s">
        <v>422</v>
      </c>
      <c r="D868" s="80">
        <v>190.3</v>
      </c>
      <c r="E868" s="20">
        <v>3</v>
      </c>
      <c r="F868" s="80">
        <v>63.433</v>
      </c>
      <c r="G868" s="80">
        <v>34.301000000000002</v>
      </c>
      <c r="H868" s="66" t="str">
        <f>IF(B868="","",VLOOKUP(B868,[1]BASEEMPRESA!$A$2:$AAA$11936,2))</f>
        <v>LN LOGISTICA E TRANSPORTES LTDA</v>
      </c>
      <c r="I868" s="20" t="str">
        <f t="shared" si="13"/>
        <v>mai</v>
      </c>
    </row>
    <row r="869" spans="1:9" x14ac:dyDescent="0.25">
      <c r="A869" s="7">
        <v>46143</v>
      </c>
      <c r="B869" s="20">
        <v>7334</v>
      </c>
      <c r="C869" s="20" t="s">
        <v>421</v>
      </c>
      <c r="D869" s="80">
        <v>190.5</v>
      </c>
      <c r="E869" s="20">
        <v>3</v>
      </c>
      <c r="F869" s="80">
        <v>63.5</v>
      </c>
      <c r="G869" s="80">
        <v>20.966000000000001</v>
      </c>
      <c r="H869" s="66" t="str">
        <f>IF(B869="","",VLOOKUP(B869,[1]BASEEMPRESA!$A$2:$AAA$11936,2))</f>
        <v>ROCHA TRANSPORTES DE MUCURI LTDA</v>
      </c>
      <c r="I869" s="20" t="str">
        <f t="shared" si="13"/>
        <v>mai</v>
      </c>
    </row>
    <row r="870" spans="1:9" x14ac:dyDescent="0.25">
      <c r="A870" s="7">
        <v>46143</v>
      </c>
      <c r="B870" s="20">
        <v>7337</v>
      </c>
      <c r="C870" s="20" t="s">
        <v>419</v>
      </c>
      <c r="D870" s="80">
        <v>186.54</v>
      </c>
      <c r="E870" s="20">
        <v>3</v>
      </c>
      <c r="F870" s="80">
        <v>62.18</v>
      </c>
      <c r="G870" s="80">
        <v>31.071999999999999</v>
      </c>
      <c r="H870" s="66" t="str">
        <f>IF(B870="","",VLOOKUP(B870,[1]BASEEMPRESA!$A$2:$AAA$11936,2))</f>
        <v>REGINA M. DOS S. SILVA CARGAS</v>
      </c>
      <c r="I870" s="20" t="str">
        <f t="shared" si="13"/>
        <v>mai</v>
      </c>
    </row>
    <row r="871" spans="1:9" x14ac:dyDescent="0.25">
      <c r="A871" s="7">
        <v>46143</v>
      </c>
      <c r="B871" s="20">
        <v>7340</v>
      </c>
      <c r="C871" s="20" t="s">
        <v>419</v>
      </c>
      <c r="D871" s="80">
        <v>303.42</v>
      </c>
      <c r="E871" s="20">
        <v>10</v>
      </c>
      <c r="F871" s="80">
        <v>30.341999999999999</v>
      </c>
      <c r="G871" s="80">
        <v>9.1319999999999997</v>
      </c>
      <c r="H871" s="66" t="str">
        <f>IF(B871="","",VLOOKUP(B871,[1]BASEEMPRESA!$A$2:$AAA$11936,2))</f>
        <v>W &amp; E SERVICOS DE TRANSPORTE LTDA</v>
      </c>
      <c r="I871" s="20" t="str">
        <f t="shared" si="13"/>
        <v>mai</v>
      </c>
    </row>
    <row r="872" spans="1:9" x14ac:dyDescent="0.25">
      <c r="A872" s="7">
        <v>46143</v>
      </c>
      <c r="B872" s="20">
        <v>7343</v>
      </c>
      <c r="C872" s="20" t="s">
        <v>421</v>
      </c>
      <c r="D872" s="80">
        <v>331.1</v>
      </c>
      <c r="E872" s="20">
        <v>11</v>
      </c>
      <c r="F872" s="80">
        <v>30.1</v>
      </c>
      <c r="G872" s="80">
        <v>8.8160000000000007</v>
      </c>
      <c r="H872" s="66" t="str">
        <f>IF(B872="","",VLOOKUP(B872,[1]BASEEMPRESA!$A$2:$AAA$11936,2))</f>
        <v>E L DE OLIVEIRA JUNIOR EDIMAR TRANSPORTES</v>
      </c>
      <c r="I872" s="20" t="str">
        <f t="shared" si="13"/>
        <v>mai</v>
      </c>
    </row>
    <row r="873" spans="1:9" x14ac:dyDescent="0.25">
      <c r="A873" s="7">
        <v>46143</v>
      </c>
      <c r="B873" s="20">
        <v>7347</v>
      </c>
      <c r="C873" s="20" t="s">
        <v>420</v>
      </c>
      <c r="D873" s="80">
        <v>191.08</v>
      </c>
      <c r="E873" s="20">
        <v>3</v>
      </c>
      <c r="F873" s="80">
        <v>63.692999999999998</v>
      </c>
      <c r="G873" s="80">
        <v>61.804000000000002</v>
      </c>
      <c r="H873" s="66" t="str">
        <f>IF(B873="","",VLOOKUP(B873,[1]BASEEMPRESA!$A$2:$AAA$11936,2))</f>
        <v>TRANSPORTADORA GLOBAL LOGISTICA LTDA</v>
      </c>
      <c r="I873" s="20" t="str">
        <f t="shared" si="13"/>
        <v>mai</v>
      </c>
    </row>
    <row r="874" spans="1:9" x14ac:dyDescent="0.25">
      <c r="A874" s="7">
        <v>46143</v>
      </c>
      <c r="B874" s="20">
        <v>7352</v>
      </c>
      <c r="C874" s="20" t="s">
        <v>421</v>
      </c>
      <c r="D874" s="80">
        <v>121.34</v>
      </c>
      <c r="E874" s="20">
        <v>2</v>
      </c>
      <c r="F874" s="80">
        <v>60.67</v>
      </c>
      <c r="G874" s="80">
        <v>47.878</v>
      </c>
      <c r="H874" s="66" t="str">
        <f>IF(B874="","",VLOOKUP(B874,[1]BASEEMPRESA!$A$2:$AAA$11936,2))</f>
        <v>WESLEI M DOS SANTOS</v>
      </c>
      <c r="I874" s="20" t="str">
        <f t="shared" si="13"/>
        <v>mai</v>
      </c>
    </row>
    <row r="875" spans="1:9" x14ac:dyDescent="0.25">
      <c r="A875" s="7">
        <v>46143</v>
      </c>
      <c r="B875" s="20">
        <v>7355</v>
      </c>
      <c r="C875" s="20" t="s">
        <v>419</v>
      </c>
      <c r="D875" s="80">
        <v>185.3</v>
      </c>
      <c r="E875" s="20">
        <v>3</v>
      </c>
      <c r="F875" s="80">
        <v>61.767000000000003</v>
      </c>
      <c r="G875" s="80">
        <v>22.73</v>
      </c>
      <c r="H875" s="66" t="str">
        <f>IF(B875="","",VLOOKUP(B875,[1]BASEEMPRESA!$A$2:$AAA$11936,2))</f>
        <v>WESLEI M DOS SANTOS</v>
      </c>
      <c r="I875" s="20" t="str">
        <f t="shared" si="13"/>
        <v>mai</v>
      </c>
    </row>
    <row r="876" spans="1:9" x14ac:dyDescent="0.25">
      <c r="A876" s="7">
        <v>46143</v>
      </c>
      <c r="B876" s="20">
        <v>7364</v>
      </c>
      <c r="C876" s="20" t="s">
        <v>419</v>
      </c>
      <c r="D876" s="80">
        <f>244.88-9.18</f>
        <v>235.7</v>
      </c>
      <c r="E876" s="20">
        <v>4</v>
      </c>
      <c r="F876" s="80">
        <v>61.22</v>
      </c>
      <c r="G876" s="80">
        <v>10</v>
      </c>
      <c r="H876" s="66" t="str">
        <f>IF(B876="","",VLOOKUP(B876,[1]BASEEMPRESA!$A$2:$AAA$11936,2))</f>
        <v>TRANSPORTADORA GLOBAL LOGISTICA LTDA</v>
      </c>
      <c r="I876" s="20" t="str">
        <f t="shared" si="13"/>
        <v>mai</v>
      </c>
    </row>
    <row r="877" spans="1:9" x14ac:dyDescent="0.25">
      <c r="A877" s="7">
        <v>46143</v>
      </c>
      <c r="B877" s="20">
        <v>7367</v>
      </c>
      <c r="C877" s="20" t="s">
        <v>419</v>
      </c>
      <c r="D877" s="80">
        <v>56.92</v>
      </c>
      <c r="E877" s="20">
        <v>1</v>
      </c>
      <c r="F877" s="80">
        <v>56.92</v>
      </c>
      <c r="G877" s="80">
        <v>83</v>
      </c>
      <c r="H877" s="66" t="str">
        <f>IF(B877="","",VLOOKUP(B877,[1]BASEEMPRESA!$A$2:$AAA$11936,2))</f>
        <v>JOSE HELIO SILVA SANTOS</v>
      </c>
      <c r="I877" s="20" t="str">
        <f t="shared" si="13"/>
        <v>mai</v>
      </c>
    </row>
    <row r="878" spans="1:9" x14ac:dyDescent="0.25">
      <c r="A878" s="7">
        <v>46143</v>
      </c>
      <c r="B878" s="20">
        <v>7370</v>
      </c>
      <c r="C878" s="20" t="s">
        <v>419</v>
      </c>
      <c r="D878" s="80">
        <v>177.12</v>
      </c>
      <c r="E878" s="20">
        <v>3</v>
      </c>
      <c r="F878" s="80">
        <v>59.04</v>
      </c>
      <c r="G878" s="80">
        <v>37.832999999999998</v>
      </c>
      <c r="H878" s="66" t="str">
        <f>IF(B878="","",VLOOKUP(B878,[1]BASEEMPRESA!$A$2:$AAA$11936,2))</f>
        <v>JOSE HELIO SILVA SANTOS</v>
      </c>
      <c r="I878" s="20" t="str">
        <f t="shared" si="13"/>
        <v>mai</v>
      </c>
    </row>
    <row r="879" spans="1:9" x14ac:dyDescent="0.25">
      <c r="A879" s="7">
        <v>46143</v>
      </c>
      <c r="B879" s="20">
        <v>7373</v>
      </c>
      <c r="C879" s="20" t="s">
        <v>422</v>
      </c>
      <c r="D879" s="80">
        <v>118.14</v>
      </c>
      <c r="E879" s="20">
        <v>2</v>
      </c>
      <c r="F879" s="80">
        <v>59.07</v>
      </c>
      <c r="G879" s="80">
        <v>12.417</v>
      </c>
      <c r="H879" s="66" t="str">
        <f>IF(B879="","",VLOOKUP(B879,[1]BASEEMPRESA!$A$2:$AAA$11936,2))</f>
        <v>BARBOSA TRANSPORTES E LOGISTICA LTDA</v>
      </c>
      <c r="I879" s="20" t="str">
        <f t="shared" si="13"/>
        <v>mai</v>
      </c>
    </row>
    <row r="880" spans="1:9" x14ac:dyDescent="0.25">
      <c r="A880" s="7">
        <v>46143</v>
      </c>
      <c r="B880" s="20">
        <v>7381</v>
      </c>
      <c r="C880" s="20" t="s">
        <v>423</v>
      </c>
      <c r="D880" s="80">
        <v>191.8</v>
      </c>
      <c r="E880" s="20">
        <v>3</v>
      </c>
      <c r="F880" s="80">
        <v>63.933</v>
      </c>
      <c r="G880" s="80">
        <v>13.37</v>
      </c>
      <c r="H880" s="66" t="str">
        <f>IF(B880="","",VLOOKUP(B880,[1]BASEEMPRESA!$A$2:$AAA$11936,2))</f>
        <v>TRANSPORTE FUMACINHA LTDA</v>
      </c>
      <c r="I880" s="20" t="str">
        <f t="shared" si="13"/>
        <v>mai</v>
      </c>
    </row>
    <row r="881" spans="1:9" x14ac:dyDescent="0.25">
      <c r="A881" s="7">
        <v>46144</v>
      </c>
      <c r="B881" s="20">
        <v>2066</v>
      </c>
      <c r="C881" s="20" t="s">
        <v>418</v>
      </c>
      <c r="D881" s="80">
        <v>467.44</v>
      </c>
      <c r="E881" s="20">
        <v>8</v>
      </c>
      <c r="F881" s="80">
        <v>58.43</v>
      </c>
      <c r="G881" s="80">
        <v>1</v>
      </c>
      <c r="H881" s="66" t="str">
        <f>IF(B881="","",VLOOKUP(B881,[1]BASEEMPRESA!$A$2:$AAA$11936,2))</f>
        <v>NDB HOLDING AGRICOLA LTDA - MATRIZ</v>
      </c>
      <c r="I881" s="20" t="str">
        <f t="shared" si="13"/>
        <v>mai</v>
      </c>
    </row>
    <row r="882" spans="1:9" x14ac:dyDescent="0.25">
      <c r="A882" s="7">
        <v>46144</v>
      </c>
      <c r="B882" s="20">
        <v>2067</v>
      </c>
      <c r="C882" s="20" t="s">
        <v>418</v>
      </c>
      <c r="D882" s="80">
        <v>413.06</v>
      </c>
      <c r="E882" s="20">
        <v>7</v>
      </c>
      <c r="F882" s="80">
        <v>59.009</v>
      </c>
      <c r="G882" s="80">
        <v>1</v>
      </c>
      <c r="H882" s="66" t="str">
        <f>IF(B882="","",VLOOKUP(B882,[1]BASEEMPRESA!$A$2:$AAA$11936,2))</f>
        <v>NDB HOLDING AGRICOLA LTDA - MATRIZ</v>
      </c>
      <c r="I882" s="20" t="str">
        <f t="shared" si="13"/>
        <v>mai</v>
      </c>
    </row>
    <row r="883" spans="1:9" x14ac:dyDescent="0.25">
      <c r="A883" s="7">
        <v>46144</v>
      </c>
      <c r="B883" s="20">
        <v>2107</v>
      </c>
      <c r="C883" s="20" t="s">
        <v>418</v>
      </c>
      <c r="D883" s="80">
        <v>294.82</v>
      </c>
      <c r="E883" s="20">
        <v>5</v>
      </c>
      <c r="F883" s="80">
        <v>58.963999999999999</v>
      </c>
      <c r="G883" s="80">
        <v>2.94</v>
      </c>
      <c r="H883" s="66" t="str">
        <f>IF(B883="","",VLOOKUP(B883,[1]BASEEMPRESA!$A$2:$AAA$11936,2))</f>
        <v>NDB HOLDING AGRICOLA LTDA - MATRIZ</v>
      </c>
      <c r="I883" s="20" t="str">
        <f t="shared" si="13"/>
        <v>mai</v>
      </c>
    </row>
    <row r="884" spans="1:9" x14ac:dyDescent="0.25">
      <c r="A884" s="7">
        <v>46144</v>
      </c>
      <c r="B884" s="20">
        <v>2108</v>
      </c>
      <c r="C884" s="20" t="s">
        <v>418</v>
      </c>
      <c r="D884" s="80">
        <v>412.86</v>
      </c>
      <c r="E884" s="20">
        <v>7</v>
      </c>
      <c r="F884" s="80">
        <v>58.98</v>
      </c>
      <c r="G884" s="80">
        <v>2.3650000000000002</v>
      </c>
      <c r="H884" s="66" t="str">
        <f>IF(B884="","",VLOOKUP(B884,[1]BASEEMPRESA!$A$2:$AAA$11936,2))</f>
        <v>NDB HOLDING AGRICOLA LTDA - MATRIZ</v>
      </c>
      <c r="I884" s="20" t="str">
        <f t="shared" si="13"/>
        <v>mai</v>
      </c>
    </row>
    <row r="885" spans="1:9" x14ac:dyDescent="0.25">
      <c r="A885" s="7">
        <v>46144</v>
      </c>
      <c r="B885" s="20">
        <v>7004</v>
      </c>
      <c r="C885" s="20" t="s">
        <v>419</v>
      </c>
      <c r="D885" s="80">
        <v>119.22</v>
      </c>
      <c r="E885" s="20">
        <v>2</v>
      </c>
      <c r="F885" s="80">
        <v>59.61</v>
      </c>
      <c r="G885" s="80">
        <v>68.194000000000003</v>
      </c>
      <c r="H885" s="66" t="str">
        <f>IF(B885="","",VLOOKUP(B885,[1]BASEEMPRESA!$A$2:$AAA$11936,2))</f>
        <v>EMERSON LUIS MORO</v>
      </c>
      <c r="I885" s="20" t="str">
        <f t="shared" si="13"/>
        <v>mai</v>
      </c>
    </row>
    <row r="886" spans="1:9" x14ac:dyDescent="0.25">
      <c r="A886" s="7">
        <v>46144</v>
      </c>
      <c r="B886" s="20">
        <v>7005</v>
      </c>
      <c r="C886" s="20" t="s">
        <v>419</v>
      </c>
      <c r="D886" s="80">
        <v>118.68</v>
      </c>
      <c r="E886" s="20">
        <v>2</v>
      </c>
      <c r="F886" s="80">
        <v>59.34</v>
      </c>
      <c r="G886" s="80">
        <v>83</v>
      </c>
      <c r="H886" s="66" t="str">
        <f>IF(B886="","",VLOOKUP(B886,[1]BASEEMPRESA!$A$2:$AAA$11936,2))</f>
        <v>RENE PINA DE ALMEIDA</v>
      </c>
      <c r="I886" s="20" t="str">
        <f t="shared" si="13"/>
        <v>mai</v>
      </c>
    </row>
    <row r="887" spans="1:9" x14ac:dyDescent="0.25">
      <c r="A887" s="7">
        <v>46144</v>
      </c>
      <c r="B887" s="20">
        <v>7006</v>
      </c>
      <c r="C887" s="20" t="s">
        <v>420</v>
      </c>
      <c r="D887" s="80">
        <v>194.2</v>
      </c>
      <c r="E887" s="20">
        <v>3</v>
      </c>
      <c r="F887" s="80">
        <v>64.733000000000004</v>
      </c>
      <c r="G887" s="80">
        <v>36.909999999999997</v>
      </c>
      <c r="H887" s="66" t="str">
        <f>IF(B887="","",VLOOKUP(B887,[1]BASEEMPRESA!$A$2:$AAA$11936,2))</f>
        <v>INAMARQUE SOUZA MACHADO</v>
      </c>
      <c r="I887" s="20" t="str">
        <f t="shared" si="13"/>
        <v>mai</v>
      </c>
    </row>
    <row r="888" spans="1:9" x14ac:dyDescent="0.25">
      <c r="A888" s="7">
        <v>46144</v>
      </c>
      <c r="B888" s="20">
        <v>7007</v>
      </c>
      <c r="C888" s="20" t="s">
        <v>420</v>
      </c>
      <c r="D888" s="80">
        <v>181.38</v>
      </c>
      <c r="E888" s="20">
        <v>3</v>
      </c>
      <c r="F888" s="80">
        <v>60.46</v>
      </c>
      <c r="G888" s="80">
        <v>29.001999999999999</v>
      </c>
      <c r="H888" s="66" t="str">
        <f>IF(B888="","",VLOOKUP(B888,[1]BASEEMPRESA!$A$2:$AAA$11936,2))</f>
        <v>MVS TRANSPORTE LTDA</v>
      </c>
      <c r="I888" s="20" t="str">
        <f t="shared" si="13"/>
        <v>mai</v>
      </c>
    </row>
    <row r="889" spans="1:9" x14ac:dyDescent="0.25">
      <c r="A889" s="7">
        <v>46144</v>
      </c>
      <c r="B889" s="20">
        <v>7010</v>
      </c>
      <c r="C889" s="20" t="s">
        <v>419</v>
      </c>
      <c r="D889" s="80">
        <v>129.18</v>
      </c>
      <c r="E889" s="20">
        <v>2</v>
      </c>
      <c r="F889" s="80">
        <v>64.59</v>
      </c>
      <c r="G889" s="80">
        <v>83</v>
      </c>
      <c r="H889" s="66" t="str">
        <f>IF(B889="","",VLOOKUP(B889,[1]BASEEMPRESA!$A$2:$AAA$11936,2))</f>
        <v>BAYER LOGISTICA E TRANSPORTES LTDA</v>
      </c>
      <c r="I889" s="20" t="str">
        <f t="shared" si="13"/>
        <v>mai</v>
      </c>
    </row>
    <row r="890" spans="1:9" x14ac:dyDescent="0.25">
      <c r="A890" s="7">
        <v>46144</v>
      </c>
      <c r="B890" s="20">
        <v>7013</v>
      </c>
      <c r="C890" s="20" t="s">
        <v>419</v>
      </c>
      <c r="D890" s="80">
        <v>111.1</v>
      </c>
      <c r="E890" s="20">
        <v>2</v>
      </c>
      <c r="F890" s="80">
        <v>55.55</v>
      </c>
      <c r="G890" s="80">
        <v>51</v>
      </c>
      <c r="H890" s="66" t="str">
        <f>IF(B890="","",VLOOKUP(B890,[1]BASEEMPRESA!$A$2:$AAA$11936,2))</f>
        <v>INAMARQUE SOUZA MACHADO</v>
      </c>
      <c r="I890" s="20" t="str">
        <f t="shared" si="13"/>
        <v>mai</v>
      </c>
    </row>
    <row r="891" spans="1:9" x14ac:dyDescent="0.25">
      <c r="A891" s="7">
        <v>46144</v>
      </c>
      <c r="B891" s="20">
        <v>7017</v>
      </c>
      <c r="C891" s="20" t="s">
        <v>419</v>
      </c>
      <c r="D891" s="80">
        <v>192.8</v>
      </c>
      <c r="E891" s="20">
        <v>3</v>
      </c>
      <c r="F891" s="80">
        <v>64.266999999999996</v>
      </c>
      <c r="G891" s="80">
        <v>37.767000000000003</v>
      </c>
      <c r="H891" s="66" t="str">
        <f>IF(B891="","",VLOOKUP(B891,[1]BASEEMPRESA!$A$2:$AAA$11936,2))</f>
        <v>BAYER LOGISTICA E TRANSPORTES LTDA</v>
      </c>
      <c r="I891" s="20" t="str">
        <f t="shared" si="13"/>
        <v>mai</v>
      </c>
    </row>
    <row r="892" spans="1:9" x14ac:dyDescent="0.25">
      <c r="A892" s="7">
        <v>46144</v>
      </c>
      <c r="B892" s="20">
        <v>7018</v>
      </c>
      <c r="C892" s="20" t="s">
        <v>419</v>
      </c>
      <c r="D892" s="80">
        <v>193.68</v>
      </c>
      <c r="E892" s="20">
        <v>3</v>
      </c>
      <c r="F892" s="80">
        <v>64.56</v>
      </c>
      <c r="G892" s="80">
        <v>36.866</v>
      </c>
      <c r="H892" s="66" t="str">
        <f>IF(B892="","",VLOOKUP(B892,[1]BASEEMPRESA!$A$2:$AAA$11936,2))</f>
        <v>SC MANUTENCOES LTDA</v>
      </c>
      <c r="I892" s="20" t="str">
        <f t="shared" si="13"/>
        <v>mai</v>
      </c>
    </row>
    <row r="893" spans="1:9" x14ac:dyDescent="0.25">
      <c r="A893" s="7">
        <v>46144</v>
      </c>
      <c r="B893" s="20">
        <v>7021</v>
      </c>
      <c r="C893" s="20" t="s">
        <v>419</v>
      </c>
      <c r="D893" s="80">
        <v>182.48</v>
      </c>
      <c r="E893" s="20">
        <v>3</v>
      </c>
      <c r="F893" s="80">
        <v>60.826999999999998</v>
      </c>
      <c r="G893" s="80">
        <v>13.332000000000001</v>
      </c>
      <c r="H893" s="66" t="str">
        <f>IF(B893="","",VLOOKUP(B893,[1]BASEEMPRESA!$A$2:$AAA$11936,2))</f>
        <v>NEIA TRANSPORTES LTDA</v>
      </c>
      <c r="I893" s="20" t="str">
        <f t="shared" si="13"/>
        <v>mai</v>
      </c>
    </row>
    <row r="894" spans="1:9" x14ac:dyDescent="0.25">
      <c r="A894" s="7">
        <v>46144</v>
      </c>
      <c r="B894" s="20">
        <v>7022</v>
      </c>
      <c r="C894" s="20" t="s">
        <v>419</v>
      </c>
      <c r="D894" s="80">
        <v>185.98</v>
      </c>
      <c r="E894" s="20">
        <v>3</v>
      </c>
      <c r="F894" s="80">
        <v>61.993000000000002</v>
      </c>
      <c r="G894" s="80">
        <v>24.509</v>
      </c>
      <c r="H894" s="66" t="str">
        <f>IF(B894="","",VLOOKUP(B894,[1]BASEEMPRESA!$A$2:$AAA$11936,2))</f>
        <v>SMRR TRANSPORTES LTDA</v>
      </c>
      <c r="I894" s="20" t="str">
        <f t="shared" si="13"/>
        <v>mai</v>
      </c>
    </row>
    <row r="895" spans="1:9" x14ac:dyDescent="0.25">
      <c r="A895" s="7">
        <v>46144</v>
      </c>
      <c r="B895" s="20">
        <v>7032</v>
      </c>
      <c r="C895" s="20" t="s">
        <v>419</v>
      </c>
      <c r="D895" s="80">
        <v>191.6</v>
      </c>
      <c r="E895" s="20">
        <v>3</v>
      </c>
      <c r="F895" s="80">
        <v>63.866999999999997</v>
      </c>
      <c r="G895" s="80">
        <v>43.735999999999997</v>
      </c>
      <c r="H895" s="66" t="str">
        <f>IF(B895="","",VLOOKUP(B895,[1]BASEEMPRESA!$A$2:$AAA$11936,2))</f>
        <v>REGINA M. DOS S. SILVA CARGAS</v>
      </c>
      <c r="I895" s="20" t="str">
        <f t="shared" si="13"/>
        <v>mai</v>
      </c>
    </row>
    <row r="896" spans="1:9" x14ac:dyDescent="0.25">
      <c r="A896" s="7">
        <v>46144</v>
      </c>
      <c r="B896" s="20">
        <v>7033</v>
      </c>
      <c r="C896" s="20" t="s">
        <v>419</v>
      </c>
      <c r="D896" s="80">
        <v>120.08</v>
      </c>
      <c r="E896" s="20">
        <v>2</v>
      </c>
      <c r="F896" s="80">
        <v>60.04</v>
      </c>
      <c r="G896" s="80">
        <v>35.722999999999999</v>
      </c>
      <c r="H896" s="66" t="str">
        <f>IF(B896="","",VLOOKUP(B896,[1]BASEEMPRESA!$A$2:$AAA$11936,2))</f>
        <v>E L DE OLIVEIRA JUNIOR EDIMAR TRANSPORTES</v>
      </c>
      <c r="I896" s="20" t="str">
        <f t="shared" si="13"/>
        <v>mai</v>
      </c>
    </row>
    <row r="897" spans="1:9" x14ac:dyDescent="0.25">
      <c r="A897" s="7">
        <v>46144</v>
      </c>
      <c r="B897" s="20">
        <v>7036</v>
      </c>
      <c r="C897" s="20" t="s">
        <v>419</v>
      </c>
      <c r="D897" s="80">
        <v>180.9</v>
      </c>
      <c r="E897" s="20">
        <v>3</v>
      </c>
      <c r="F897" s="80">
        <v>60.3</v>
      </c>
      <c r="G897" s="80">
        <v>37.625999999999998</v>
      </c>
      <c r="H897" s="66" t="str">
        <f>IF(B897="","",VLOOKUP(B897,[1]BASEEMPRESA!$A$2:$AAA$11936,2))</f>
        <v>EMERSON LUIS MORO</v>
      </c>
      <c r="I897" s="20" t="str">
        <f t="shared" si="13"/>
        <v>mai</v>
      </c>
    </row>
    <row r="898" spans="1:9" x14ac:dyDescent="0.25">
      <c r="A898" s="7">
        <v>46144</v>
      </c>
      <c r="B898" s="20">
        <v>7038</v>
      </c>
      <c r="C898" s="20" t="s">
        <v>420</v>
      </c>
      <c r="D898" s="80">
        <v>122.2</v>
      </c>
      <c r="E898" s="20">
        <v>2</v>
      </c>
      <c r="F898" s="80">
        <v>61.1</v>
      </c>
      <c r="G898" s="80">
        <v>68.162999999999997</v>
      </c>
      <c r="H898" s="66" t="str">
        <f>IF(B898="","",VLOOKUP(B898,[1]BASEEMPRESA!$A$2:$AAA$11936,2))</f>
        <v>JERE SERVICOS DE TRANSPORTE E LOCACAO LTDA</v>
      </c>
      <c r="I898" s="20" t="str">
        <f t="shared" si="13"/>
        <v>mai</v>
      </c>
    </row>
    <row r="899" spans="1:9" x14ac:dyDescent="0.25">
      <c r="A899" s="7">
        <v>46144</v>
      </c>
      <c r="B899" s="20">
        <v>7041</v>
      </c>
      <c r="C899" s="20" t="s">
        <v>419</v>
      </c>
      <c r="D899" s="80">
        <v>119.24</v>
      </c>
      <c r="E899" s="20">
        <v>2</v>
      </c>
      <c r="F899" s="80">
        <v>59.62</v>
      </c>
      <c r="G899" s="80">
        <v>50.088000000000001</v>
      </c>
      <c r="H899" s="66" t="str">
        <f>IF(B899="","",VLOOKUP(B899,[1]BASEEMPRESA!$A$2:$AAA$11936,2))</f>
        <v>JERE SERVICOS DE TRANSPORTE E LOCACAO LTDA</v>
      </c>
      <c r="I899" s="20" t="str">
        <f t="shared" ref="I899:I962" si="14">TEXT(A899,"mmm")</f>
        <v>mai</v>
      </c>
    </row>
    <row r="900" spans="1:9" x14ac:dyDescent="0.25">
      <c r="A900" s="7">
        <v>46144</v>
      </c>
      <c r="B900" s="20">
        <v>7042</v>
      </c>
      <c r="C900" s="20" t="s">
        <v>420</v>
      </c>
      <c r="D900" s="80">
        <v>117.7</v>
      </c>
      <c r="E900" s="20">
        <v>2</v>
      </c>
      <c r="F900" s="80">
        <v>58.85</v>
      </c>
      <c r="G900" s="80">
        <v>44.393000000000001</v>
      </c>
      <c r="H900" s="66" t="str">
        <f>IF(B900="","",VLOOKUP(B900,[1]BASEEMPRESA!$A$2:$AAA$11936,2))</f>
        <v>SERVICOS DE TRANSPORTES E LOCACAO VALE DO ITAUNAS LTDA</v>
      </c>
      <c r="I900" s="20" t="str">
        <f t="shared" si="14"/>
        <v>mai</v>
      </c>
    </row>
    <row r="901" spans="1:9" x14ac:dyDescent="0.25">
      <c r="A901" s="7">
        <v>46144</v>
      </c>
      <c r="B901" s="20">
        <v>7045</v>
      </c>
      <c r="C901" s="20" t="s">
        <v>421</v>
      </c>
      <c r="D901" s="80">
        <v>53.44</v>
      </c>
      <c r="E901" s="20">
        <v>1</v>
      </c>
      <c r="F901" s="80">
        <v>53.44</v>
      </c>
      <c r="G901" s="80">
        <v>51</v>
      </c>
      <c r="H901" s="66" t="str">
        <f>IF(B901="","",VLOOKUP(B901,[1]BASEEMPRESA!$A$2:$AAA$11936,2))</f>
        <v>REGINA M. DOS S. SILVA CARGAS</v>
      </c>
      <c r="I901" s="20" t="str">
        <f t="shared" si="14"/>
        <v>mai</v>
      </c>
    </row>
    <row r="902" spans="1:9" x14ac:dyDescent="0.25">
      <c r="A902" s="7">
        <v>46144</v>
      </c>
      <c r="B902" s="20">
        <v>7046</v>
      </c>
      <c r="C902" s="20" t="s">
        <v>419</v>
      </c>
      <c r="D902" s="80">
        <v>116.82</v>
      </c>
      <c r="E902" s="20">
        <v>2</v>
      </c>
      <c r="F902" s="80">
        <v>58.41</v>
      </c>
      <c r="G902" s="80">
        <v>63</v>
      </c>
      <c r="H902" s="66" t="str">
        <f>IF(B902="","",VLOOKUP(B902,[1]BASEEMPRESA!$A$2:$AAA$11936,2))</f>
        <v>J.S. LEONIDIO</v>
      </c>
      <c r="I902" s="20" t="str">
        <f t="shared" si="14"/>
        <v>mai</v>
      </c>
    </row>
    <row r="903" spans="1:9" x14ac:dyDescent="0.25">
      <c r="A903" s="7">
        <v>46144</v>
      </c>
      <c r="B903" s="20">
        <v>7047</v>
      </c>
      <c r="C903" s="20" t="s">
        <v>419</v>
      </c>
      <c r="D903" s="80">
        <v>186.14</v>
      </c>
      <c r="E903" s="20">
        <v>3</v>
      </c>
      <c r="F903" s="80">
        <v>62.046999999999997</v>
      </c>
      <c r="G903" s="80">
        <v>19.861999999999998</v>
      </c>
      <c r="H903" s="66" t="str">
        <f>IF(B903="","",VLOOKUP(B903,[1]BASEEMPRESA!$A$2:$AAA$11936,2))</f>
        <v>BAYER LOGISTICA E TRANSPORTES LTDA</v>
      </c>
      <c r="I903" s="20" t="str">
        <f t="shared" si="14"/>
        <v>mai</v>
      </c>
    </row>
    <row r="904" spans="1:9" x14ac:dyDescent="0.25">
      <c r="A904" s="7">
        <v>46144</v>
      </c>
      <c r="B904" s="20">
        <v>7048</v>
      </c>
      <c r="C904" s="20" t="s">
        <v>419</v>
      </c>
      <c r="D904" s="80">
        <v>180.38</v>
      </c>
      <c r="E904" s="20">
        <v>3</v>
      </c>
      <c r="F904" s="80">
        <v>60.127000000000002</v>
      </c>
      <c r="G904" s="80">
        <v>26.751000000000001</v>
      </c>
      <c r="H904" s="66" t="str">
        <f>IF(B904="","",VLOOKUP(B904,[1]BASEEMPRESA!$A$2:$AAA$11936,2))</f>
        <v>SERVICOS DE TRANSPORTES E LOCACAO VALE DO ITAUNAS LTDA</v>
      </c>
      <c r="I904" s="20" t="str">
        <f t="shared" si="14"/>
        <v>mai</v>
      </c>
    </row>
    <row r="905" spans="1:9" x14ac:dyDescent="0.25">
      <c r="A905" s="7">
        <v>46144</v>
      </c>
      <c r="B905" s="20">
        <v>7050</v>
      </c>
      <c r="C905" s="20" t="s">
        <v>419</v>
      </c>
      <c r="D905" s="80">
        <v>194.22</v>
      </c>
      <c r="E905" s="20">
        <v>3</v>
      </c>
      <c r="F905" s="80">
        <v>64.739999999999995</v>
      </c>
      <c r="G905" s="80">
        <v>33.475000000000001</v>
      </c>
      <c r="H905" s="66" t="str">
        <f>IF(B905="","",VLOOKUP(B905,[1]BASEEMPRESA!$A$2:$AAA$11936,2))</f>
        <v>ESTEL SERVICOS DE TRANSPORTES E LOCACAO LTDA</v>
      </c>
      <c r="I905" s="20" t="str">
        <f t="shared" si="14"/>
        <v>mai</v>
      </c>
    </row>
    <row r="906" spans="1:9" x14ac:dyDescent="0.25">
      <c r="A906" s="7">
        <v>46144</v>
      </c>
      <c r="B906" s="20">
        <v>7052</v>
      </c>
      <c r="C906" s="20" t="s">
        <v>420</v>
      </c>
      <c r="D906" s="80">
        <v>59.42</v>
      </c>
      <c r="E906" s="20">
        <v>1</v>
      </c>
      <c r="F906" s="80">
        <v>59.42</v>
      </c>
      <c r="G906" s="80">
        <v>38</v>
      </c>
      <c r="H906" s="66" t="str">
        <f>IF(B906="","",VLOOKUP(B906,[1]BASEEMPRESA!$A$2:$AAA$11936,2))</f>
        <v>JERE SERVICOS DE TRANSPORTE E LOCACAO LTDA</v>
      </c>
      <c r="I906" s="20" t="str">
        <f t="shared" si="14"/>
        <v>mai</v>
      </c>
    </row>
    <row r="907" spans="1:9" x14ac:dyDescent="0.25">
      <c r="A907" s="7">
        <v>46144</v>
      </c>
      <c r="B907" s="20">
        <v>7053</v>
      </c>
      <c r="C907" s="20" t="s">
        <v>420</v>
      </c>
      <c r="D907" s="80">
        <v>116.62</v>
      </c>
      <c r="E907" s="20">
        <v>2</v>
      </c>
      <c r="F907" s="80">
        <v>58.31</v>
      </c>
      <c r="G907" s="80">
        <v>57.283000000000001</v>
      </c>
      <c r="H907" s="66" t="str">
        <f>IF(B907="","",VLOOKUP(B907,[1]BASEEMPRESA!$A$2:$AAA$11936,2))</f>
        <v>TAVARES E MORAES TRANSPORTES LTDA</v>
      </c>
      <c r="I907" s="20" t="str">
        <f t="shared" si="14"/>
        <v>mai</v>
      </c>
    </row>
    <row r="908" spans="1:9" x14ac:dyDescent="0.25">
      <c r="A908" s="7">
        <v>46144</v>
      </c>
      <c r="B908" s="20">
        <v>7054</v>
      </c>
      <c r="C908" s="20" t="s">
        <v>419</v>
      </c>
      <c r="D908" s="80">
        <v>121.84</v>
      </c>
      <c r="E908" s="20">
        <v>2</v>
      </c>
      <c r="F908" s="80">
        <v>60.92</v>
      </c>
      <c r="G908" s="80">
        <v>26.919</v>
      </c>
      <c r="H908" s="66" t="str">
        <f>IF(B908="","",VLOOKUP(B908,[1]BASEEMPRESA!$A$2:$AAA$11936,2))</f>
        <v>TAVARES E MORAES TRANSPORTES LTDA</v>
      </c>
      <c r="I908" s="20" t="str">
        <f t="shared" si="14"/>
        <v>mai</v>
      </c>
    </row>
    <row r="909" spans="1:9" x14ac:dyDescent="0.25">
      <c r="A909" s="7">
        <v>46144</v>
      </c>
      <c r="B909" s="20">
        <v>7059</v>
      </c>
      <c r="C909" s="20" t="s">
        <v>419</v>
      </c>
      <c r="D909" s="80">
        <v>189.76</v>
      </c>
      <c r="E909" s="20">
        <v>3</v>
      </c>
      <c r="F909" s="80">
        <v>63.253</v>
      </c>
      <c r="G909" s="80">
        <v>36.68</v>
      </c>
      <c r="H909" s="66" t="str">
        <f>IF(B909="","",VLOOKUP(B909,[1]BASEEMPRESA!$A$2:$AAA$11936,2))</f>
        <v>BAYER LOGISTICA E TRANSPORTES LTDA</v>
      </c>
      <c r="I909" s="20" t="str">
        <f t="shared" si="14"/>
        <v>mai</v>
      </c>
    </row>
    <row r="910" spans="1:9" x14ac:dyDescent="0.25">
      <c r="A910" s="7">
        <v>46144</v>
      </c>
      <c r="B910" s="20">
        <v>7188</v>
      </c>
      <c r="C910" s="20" t="s">
        <v>419</v>
      </c>
      <c r="D910" s="80">
        <v>187.88</v>
      </c>
      <c r="E910" s="20">
        <v>3</v>
      </c>
      <c r="F910" s="80">
        <v>62.627000000000002</v>
      </c>
      <c r="G910" s="80">
        <v>20.821000000000002</v>
      </c>
      <c r="H910" s="66" t="str">
        <f>IF(B910="","",VLOOKUP(B910,[1]BASEEMPRESA!$A$2:$AAA$11936,2))</f>
        <v>C C GOMES TRANSPORTES</v>
      </c>
      <c r="I910" s="20" t="str">
        <f t="shared" si="14"/>
        <v>mai</v>
      </c>
    </row>
    <row r="911" spans="1:9" x14ac:dyDescent="0.25">
      <c r="A911" s="7">
        <v>46144</v>
      </c>
      <c r="B911" s="20">
        <v>7207</v>
      </c>
      <c r="C911" s="20" t="s">
        <v>420</v>
      </c>
      <c r="D911" s="80">
        <v>192.64</v>
      </c>
      <c r="E911" s="20">
        <v>3</v>
      </c>
      <c r="F911" s="80">
        <v>64.212999999999994</v>
      </c>
      <c r="G911" s="80">
        <v>27.795000000000002</v>
      </c>
      <c r="H911" s="66" t="str">
        <f>IF(B911="","",VLOOKUP(B911,[1]BASEEMPRESA!$A$2:$AAA$11936,2))</f>
        <v>TAVARES E MORAES TRANSPORTES LTDA</v>
      </c>
      <c r="I911" s="20" t="str">
        <f t="shared" si="14"/>
        <v>mai</v>
      </c>
    </row>
    <row r="912" spans="1:9" x14ac:dyDescent="0.25">
      <c r="A912" s="7">
        <v>46144</v>
      </c>
      <c r="B912" s="20">
        <v>7208</v>
      </c>
      <c r="C912" s="20" t="s">
        <v>420</v>
      </c>
      <c r="D912" s="80">
        <v>113.78</v>
      </c>
      <c r="E912" s="20">
        <v>2</v>
      </c>
      <c r="F912" s="80">
        <v>56.89</v>
      </c>
      <c r="G912" s="80">
        <v>56.847000000000001</v>
      </c>
      <c r="H912" s="66" t="str">
        <f>IF(B912="","",VLOOKUP(B912,[1]BASEEMPRESA!$A$2:$AAA$11936,2))</f>
        <v>TAVARES E MORAES TRANSPORTES LTDA</v>
      </c>
      <c r="I912" s="20" t="str">
        <f t="shared" si="14"/>
        <v>mai</v>
      </c>
    </row>
    <row r="913" spans="1:9" x14ac:dyDescent="0.25">
      <c r="A913" s="7">
        <v>46144</v>
      </c>
      <c r="B913" s="20">
        <v>7220</v>
      </c>
      <c r="C913" s="20" t="s">
        <v>421</v>
      </c>
      <c r="D913" s="80">
        <v>166.14</v>
      </c>
      <c r="E913" s="20">
        <v>3</v>
      </c>
      <c r="F913" s="80">
        <v>55.38</v>
      </c>
      <c r="G913" s="80">
        <v>61.905999999999999</v>
      </c>
      <c r="H913" s="66" t="str">
        <f>IF(B913="","",VLOOKUP(B913,[1]BASEEMPRESA!$A$2:$AAA$11936,2))</f>
        <v>DOS SANTOS PASSOS TRANSPORTES LTDA</v>
      </c>
      <c r="I913" s="20" t="str">
        <f t="shared" si="14"/>
        <v>mai</v>
      </c>
    </row>
    <row r="914" spans="1:9" x14ac:dyDescent="0.25">
      <c r="A914" s="7">
        <v>46144</v>
      </c>
      <c r="B914" s="20">
        <v>7221</v>
      </c>
      <c r="C914" s="20" t="s">
        <v>420</v>
      </c>
      <c r="D914" s="80">
        <v>177.36</v>
      </c>
      <c r="E914" s="20">
        <v>3</v>
      </c>
      <c r="F914" s="80">
        <v>59.12</v>
      </c>
      <c r="G914" s="80">
        <v>45.094000000000001</v>
      </c>
      <c r="H914" s="66" t="str">
        <f>IF(B914="","",VLOOKUP(B914,[1]BASEEMPRESA!$A$2:$AAA$11936,2))</f>
        <v>BAYER LOGISTICA E TRANSPORTES LTDA</v>
      </c>
      <c r="I914" s="20" t="str">
        <f t="shared" si="14"/>
        <v>mai</v>
      </c>
    </row>
    <row r="915" spans="1:9" x14ac:dyDescent="0.25">
      <c r="A915" s="7">
        <v>46144</v>
      </c>
      <c r="B915" s="20">
        <v>7224</v>
      </c>
      <c r="C915" s="20" t="s">
        <v>419</v>
      </c>
      <c r="D915" s="80">
        <v>118.64</v>
      </c>
      <c r="E915" s="20">
        <v>2</v>
      </c>
      <c r="F915" s="80">
        <v>59.32</v>
      </c>
      <c r="G915" s="80">
        <v>57.048999999999999</v>
      </c>
      <c r="H915" s="66" t="str">
        <f>IF(B915="","",VLOOKUP(B915,[1]BASEEMPRESA!$A$2:$AAA$11936,2))</f>
        <v>EMERSON LUIS MORO</v>
      </c>
      <c r="I915" s="20" t="str">
        <f t="shared" si="14"/>
        <v>mai</v>
      </c>
    </row>
    <row r="916" spans="1:9" x14ac:dyDescent="0.25">
      <c r="A916" s="7">
        <v>46144</v>
      </c>
      <c r="B916" s="20">
        <v>7228</v>
      </c>
      <c r="C916" s="20" t="s">
        <v>419</v>
      </c>
      <c r="D916" s="80">
        <v>182.72</v>
      </c>
      <c r="E916" s="20">
        <v>3</v>
      </c>
      <c r="F916" s="80">
        <v>60.906999999999996</v>
      </c>
      <c r="G916" s="80">
        <v>19.126999999999999</v>
      </c>
      <c r="H916" s="66" t="str">
        <f>IF(B916="","",VLOOKUP(B916,[1]BASEEMPRESA!$A$2:$AAA$11936,2))</f>
        <v>MVS TRANSPORTE LTDA</v>
      </c>
      <c r="I916" s="20" t="str">
        <f t="shared" si="14"/>
        <v>mai</v>
      </c>
    </row>
    <row r="917" spans="1:9" x14ac:dyDescent="0.25">
      <c r="A917" s="7">
        <v>46144</v>
      </c>
      <c r="B917" s="20">
        <v>7234</v>
      </c>
      <c r="C917" s="20" t="s">
        <v>419</v>
      </c>
      <c r="D917" s="80">
        <v>181.46</v>
      </c>
      <c r="E917" s="20">
        <v>3</v>
      </c>
      <c r="F917" s="80">
        <v>60.487000000000002</v>
      </c>
      <c r="G917" s="80">
        <v>25.045000000000002</v>
      </c>
      <c r="H917" s="66" t="str">
        <f>IF(B917="","",VLOOKUP(B917,[1]BASEEMPRESA!$A$2:$AAA$11936,2))</f>
        <v>TRANSPORTES M &amp; J LTDA</v>
      </c>
      <c r="I917" s="20" t="str">
        <f t="shared" si="14"/>
        <v>mai</v>
      </c>
    </row>
    <row r="918" spans="1:9" x14ac:dyDescent="0.25">
      <c r="A918" s="7">
        <v>46144</v>
      </c>
      <c r="B918" s="20">
        <v>7238</v>
      </c>
      <c r="C918" s="20" t="s">
        <v>421</v>
      </c>
      <c r="D918" s="80">
        <v>188.44</v>
      </c>
      <c r="E918" s="20">
        <v>3</v>
      </c>
      <c r="F918" s="80">
        <v>62.813000000000002</v>
      </c>
      <c r="G918" s="80">
        <v>29.625</v>
      </c>
      <c r="H918" s="66" t="str">
        <f>IF(B918="","",VLOOKUP(B918,[1]BASEEMPRESA!$A$2:$AAA$11936,2))</f>
        <v>R S SANTOS TRANSPORTES LTDA</v>
      </c>
      <c r="I918" s="20" t="str">
        <f t="shared" si="14"/>
        <v>mai</v>
      </c>
    </row>
    <row r="919" spans="1:9" x14ac:dyDescent="0.25">
      <c r="A919" s="7">
        <v>46144</v>
      </c>
      <c r="B919" s="20">
        <v>7257</v>
      </c>
      <c r="C919" s="20" t="s">
        <v>420</v>
      </c>
      <c r="D919" s="80">
        <v>126.2</v>
      </c>
      <c r="E919" s="20">
        <v>2</v>
      </c>
      <c r="F919" s="80">
        <v>63.1</v>
      </c>
      <c r="G919" s="80">
        <v>68.186999999999998</v>
      </c>
      <c r="H919" s="66" t="str">
        <f>IF(B919="","",VLOOKUP(B919,[1]BASEEMPRESA!$A$2:$AAA$11936,2))</f>
        <v>EMERSON LUIS MORO</v>
      </c>
      <c r="I919" s="20" t="str">
        <f t="shared" si="14"/>
        <v>mai</v>
      </c>
    </row>
    <row r="920" spans="1:9" x14ac:dyDescent="0.25">
      <c r="A920" s="7">
        <v>46144</v>
      </c>
      <c r="B920" s="20">
        <v>7258</v>
      </c>
      <c r="C920" s="20" t="s">
        <v>420</v>
      </c>
      <c r="D920" s="80">
        <v>240.7</v>
      </c>
      <c r="E920" s="20">
        <v>4</v>
      </c>
      <c r="F920" s="80">
        <v>60.174999999999997</v>
      </c>
      <c r="G920" s="80">
        <v>24.986999999999998</v>
      </c>
      <c r="H920" s="66" t="str">
        <f>IF(B920="","",VLOOKUP(B920,[1]BASEEMPRESA!$A$2:$AAA$11936,2))</f>
        <v>REGINA M. DOS S. SILVA CARGAS</v>
      </c>
      <c r="I920" s="20" t="str">
        <f t="shared" si="14"/>
        <v>mai</v>
      </c>
    </row>
    <row r="921" spans="1:9" x14ac:dyDescent="0.25">
      <c r="A921" s="7">
        <v>46144</v>
      </c>
      <c r="B921" s="20">
        <v>7260</v>
      </c>
      <c r="C921" s="20" t="s">
        <v>420</v>
      </c>
      <c r="D921" s="80">
        <v>114.76</v>
      </c>
      <c r="E921" s="20">
        <v>2</v>
      </c>
      <c r="F921" s="80">
        <v>57.38</v>
      </c>
      <c r="G921" s="80">
        <v>35.465000000000003</v>
      </c>
      <c r="H921" s="66" t="str">
        <f>IF(B921="","",VLOOKUP(B921,[1]BASEEMPRESA!$A$2:$AAA$11936,2))</f>
        <v>E L DE OLIVEIRA JUNIOR EDIMAR TRANSPORTES</v>
      </c>
      <c r="I921" s="20" t="str">
        <f t="shared" si="14"/>
        <v>mai</v>
      </c>
    </row>
    <row r="922" spans="1:9" x14ac:dyDescent="0.25">
      <c r="A922" s="7">
        <v>46144</v>
      </c>
      <c r="B922" s="20">
        <v>7263</v>
      </c>
      <c r="C922" s="20" t="s">
        <v>419</v>
      </c>
      <c r="D922" s="80">
        <v>241.42</v>
      </c>
      <c r="E922" s="20">
        <v>4</v>
      </c>
      <c r="F922" s="80">
        <v>60.354999999999997</v>
      </c>
      <c r="G922" s="80">
        <v>28.734999999999999</v>
      </c>
      <c r="H922" s="66" t="str">
        <f>IF(B922="","",VLOOKUP(B922,[1]BASEEMPRESA!$A$2:$AAA$11936,2))</f>
        <v>ESTEL SERVICOS DE TRANSPORTES E LOCACAO LTDA</v>
      </c>
      <c r="I922" s="20" t="str">
        <f t="shared" si="14"/>
        <v>mai</v>
      </c>
    </row>
    <row r="923" spans="1:9" x14ac:dyDescent="0.25">
      <c r="A923" s="7">
        <v>46144</v>
      </c>
      <c r="B923" s="20">
        <v>7264</v>
      </c>
      <c r="C923" s="20" t="s">
        <v>419</v>
      </c>
      <c r="D923" s="80">
        <v>189.64</v>
      </c>
      <c r="E923" s="20">
        <v>3</v>
      </c>
      <c r="F923" s="80">
        <v>63.213000000000001</v>
      </c>
      <c r="G923" s="80">
        <v>53.457999999999998</v>
      </c>
      <c r="H923" s="66" t="str">
        <f>IF(B923="","",VLOOKUP(B923,[1]BASEEMPRESA!$A$2:$AAA$11936,2))</f>
        <v>W &amp; E SERVICOS DE TRANSPORTE LTDA</v>
      </c>
      <c r="I923" s="20" t="str">
        <f t="shared" si="14"/>
        <v>mai</v>
      </c>
    </row>
    <row r="924" spans="1:9" x14ac:dyDescent="0.25">
      <c r="A924" s="7">
        <v>46144</v>
      </c>
      <c r="B924" s="20">
        <v>7278</v>
      </c>
      <c r="C924" s="20" t="s">
        <v>419</v>
      </c>
      <c r="D924" s="80">
        <v>135.62</v>
      </c>
      <c r="E924" s="20">
        <v>2</v>
      </c>
      <c r="F924" s="80">
        <v>67.81</v>
      </c>
      <c r="G924" s="80">
        <v>50.058</v>
      </c>
      <c r="H924" s="66" t="str">
        <f>IF(B924="","",VLOOKUP(B924,[1]BASEEMPRESA!$A$2:$AAA$11936,2))</f>
        <v>LOPES TRANSPORTES LTDA</v>
      </c>
      <c r="I924" s="20" t="str">
        <f t="shared" si="14"/>
        <v>mai</v>
      </c>
    </row>
    <row r="925" spans="1:9" x14ac:dyDescent="0.25">
      <c r="A925" s="7">
        <v>46144</v>
      </c>
      <c r="B925" s="20">
        <v>7279</v>
      </c>
      <c r="C925" s="20" t="s">
        <v>420</v>
      </c>
      <c r="D925" s="80">
        <v>127.8</v>
      </c>
      <c r="E925" s="20">
        <v>2</v>
      </c>
      <c r="F925" s="80">
        <v>63.9</v>
      </c>
      <c r="G925" s="80">
        <v>48.542000000000002</v>
      </c>
      <c r="H925" s="66" t="str">
        <f>IF(B925="","",VLOOKUP(B925,[1]BASEEMPRESA!$A$2:$AAA$11936,2))</f>
        <v>CVL TRANSPORTES LTDA</v>
      </c>
      <c r="I925" s="20" t="str">
        <f t="shared" si="14"/>
        <v>mai</v>
      </c>
    </row>
    <row r="926" spans="1:9" x14ac:dyDescent="0.25">
      <c r="A926" s="7">
        <v>46144</v>
      </c>
      <c r="B926" s="20">
        <v>7282</v>
      </c>
      <c r="C926" s="20" t="s">
        <v>419</v>
      </c>
      <c r="D926" s="80">
        <v>172.84</v>
      </c>
      <c r="E926" s="20">
        <v>3</v>
      </c>
      <c r="F926" s="80">
        <v>57.613</v>
      </c>
      <c r="G926" s="80">
        <v>30.03</v>
      </c>
      <c r="H926" s="66" t="str">
        <f>IF(B926="","",VLOOKUP(B926,[1]BASEEMPRESA!$A$2:$AAA$11936,2))</f>
        <v>EMERSON LUIS MORO</v>
      </c>
      <c r="I926" s="20" t="str">
        <f t="shared" si="14"/>
        <v>mai</v>
      </c>
    </row>
    <row r="927" spans="1:9" x14ac:dyDescent="0.25">
      <c r="A927" s="7">
        <v>46144</v>
      </c>
      <c r="B927" s="20">
        <v>7289</v>
      </c>
      <c r="C927" s="20" t="s">
        <v>419</v>
      </c>
      <c r="D927" s="80">
        <v>168.62</v>
      </c>
      <c r="E927" s="20">
        <v>3</v>
      </c>
      <c r="F927" s="80">
        <v>56.207000000000001</v>
      </c>
      <c r="G927" s="80">
        <v>55.331000000000003</v>
      </c>
      <c r="H927" s="66" t="str">
        <f>IF(B927="","",VLOOKUP(B927,[1]BASEEMPRESA!$A$2:$AAA$11936,2))</f>
        <v>TAVARES E MORAES TRANSPORTES LTDA</v>
      </c>
      <c r="I927" s="20" t="str">
        <f t="shared" si="14"/>
        <v>mai</v>
      </c>
    </row>
    <row r="928" spans="1:9" x14ac:dyDescent="0.25">
      <c r="A928" s="7">
        <v>46144</v>
      </c>
      <c r="B928" s="20">
        <v>7292</v>
      </c>
      <c r="C928" s="20" t="s">
        <v>419</v>
      </c>
      <c r="D928" s="80">
        <v>108.44</v>
      </c>
      <c r="E928" s="20">
        <v>2</v>
      </c>
      <c r="F928" s="80">
        <v>54.22</v>
      </c>
      <c r="G928" s="80">
        <v>51</v>
      </c>
      <c r="H928" s="66" t="str">
        <f>IF(B928="","",VLOOKUP(B928,[1]BASEEMPRESA!$A$2:$AAA$11936,2))</f>
        <v>ESTEL SERVICOS DE TRANSPORTES E LOCACAO LTDA</v>
      </c>
      <c r="I928" s="20" t="str">
        <f t="shared" si="14"/>
        <v>mai</v>
      </c>
    </row>
    <row r="929" spans="1:9" x14ac:dyDescent="0.25">
      <c r="A929" s="7">
        <v>46144</v>
      </c>
      <c r="B929" s="20">
        <v>7295</v>
      </c>
      <c r="C929" s="20" t="s">
        <v>419</v>
      </c>
      <c r="D929" s="80">
        <v>247.14</v>
      </c>
      <c r="E929" s="20">
        <v>4</v>
      </c>
      <c r="F929" s="80">
        <v>61.784999999999997</v>
      </c>
      <c r="G929" s="80">
        <v>15</v>
      </c>
      <c r="H929" s="66" t="str">
        <f>IF(B929="","",VLOOKUP(B929,[1]BASEEMPRESA!$A$2:$AAA$11936,2))</f>
        <v>ESTEL SERVICOS DE TRANSPORTES E LOCACAO LTDA</v>
      </c>
      <c r="I929" s="20" t="str">
        <f t="shared" si="14"/>
        <v>mai</v>
      </c>
    </row>
    <row r="930" spans="1:9" x14ac:dyDescent="0.25">
      <c r="A930" s="7">
        <v>46144</v>
      </c>
      <c r="B930" s="20">
        <v>7299</v>
      </c>
      <c r="C930" s="20" t="s">
        <v>419</v>
      </c>
      <c r="D930" s="80">
        <v>61</v>
      </c>
      <c r="E930" s="20">
        <v>1</v>
      </c>
      <c r="F930" s="80">
        <v>61</v>
      </c>
      <c r="G930" s="80">
        <v>63</v>
      </c>
      <c r="H930" s="66" t="str">
        <f>IF(B930="","",VLOOKUP(B930,[1]BASEEMPRESA!$A$2:$AAA$11936,2))</f>
        <v>JERE SERVICOS DE TRANSPORTE E LOCACAO LTDA</v>
      </c>
      <c r="I930" s="20" t="str">
        <f t="shared" si="14"/>
        <v>mai</v>
      </c>
    </row>
    <row r="931" spans="1:9" x14ac:dyDescent="0.25">
      <c r="A931" s="7">
        <v>46144</v>
      </c>
      <c r="B931" s="20">
        <v>7301</v>
      </c>
      <c r="C931" s="20" t="s">
        <v>419</v>
      </c>
      <c r="D931" s="80">
        <v>186.89</v>
      </c>
      <c r="E931" s="20">
        <v>3</v>
      </c>
      <c r="F931" s="80">
        <v>62.296999999999997</v>
      </c>
      <c r="G931" s="80">
        <v>61.279000000000003</v>
      </c>
      <c r="H931" s="66" t="str">
        <f>IF(B931="","",VLOOKUP(B931,[1]BASEEMPRESA!$A$2:$AAA$11936,2))</f>
        <v>SERVICOS DE TRANSPORTES E LOCACAO VALE DO ITAUNAS LTDA</v>
      </c>
      <c r="I931" s="20" t="str">
        <f t="shared" si="14"/>
        <v>mai</v>
      </c>
    </row>
    <row r="932" spans="1:9" x14ac:dyDescent="0.25">
      <c r="A932" s="7">
        <v>46144</v>
      </c>
      <c r="B932" s="20">
        <v>7304</v>
      </c>
      <c r="C932" s="20" t="s">
        <v>419</v>
      </c>
      <c r="D932" s="80">
        <v>126.8</v>
      </c>
      <c r="E932" s="20">
        <v>2</v>
      </c>
      <c r="F932" s="80">
        <v>63.4</v>
      </c>
      <c r="G932" s="80">
        <v>50.515999999999998</v>
      </c>
      <c r="H932" s="66" t="str">
        <f>IF(B932="","",VLOOKUP(B932,[1]BASEEMPRESA!$A$2:$AAA$11936,2))</f>
        <v>SERVICOS DE TRANSPORTES E LOCACAO VALE DO ITAUNAS LTDA</v>
      </c>
      <c r="I932" s="20" t="str">
        <f t="shared" si="14"/>
        <v>mai</v>
      </c>
    </row>
    <row r="933" spans="1:9" x14ac:dyDescent="0.25">
      <c r="A933" s="7">
        <v>46144</v>
      </c>
      <c r="B933" s="20">
        <v>7307</v>
      </c>
      <c r="C933" s="20" t="s">
        <v>419</v>
      </c>
      <c r="D933" s="80">
        <v>178.58</v>
      </c>
      <c r="E933" s="20">
        <v>3</v>
      </c>
      <c r="F933" s="80">
        <v>59.527000000000001</v>
      </c>
      <c r="G933" s="80">
        <v>51.551000000000002</v>
      </c>
      <c r="H933" s="66" t="str">
        <f>IF(B933="","",VLOOKUP(B933,[1]BASEEMPRESA!$A$2:$AAA$11936,2))</f>
        <v>SC MANUTENCOES LTDA</v>
      </c>
      <c r="I933" s="20" t="str">
        <f t="shared" si="14"/>
        <v>mai</v>
      </c>
    </row>
    <row r="934" spans="1:9" x14ac:dyDescent="0.25">
      <c r="A934" s="7">
        <v>46144</v>
      </c>
      <c r="B934" s="20">
        <v>7308</v>
      </c>
      <c r="C934" s="20" t="s">
        <v>419</v>
      </c>
      <c r="D934" s="80">
        <v>187.48</v>
      </c>
      <c r="E934" s="20">
        <v>3</v>
      </c>
      <c r="F934" s="80">
        <v>62.493000000000002</v>
      </c>
      <c r="G934" s="80">
        <v>37.539000000000001</v>
      </c>
      <c r="H934" s="66" t="str">
        <f>IF(B934="","",VLOOKUP(B934,[1]BASEEMPRESA!$A$2:$AAA$11936,2))</f>
        <v>SANTOS &amp; SILVA TRANSPORTES RODOVIARIOS LTDA</v>
      </c>
      <c r="I934" s="20" t="str">
        <f t="shared" si="14"/>
        <v>mai</v>
      </c>
    </row>
    <row r="935" spans="1:9" x14ac:dyDescent="0.25">
      <c r="A935" s="7">
        <v>46144</v>
      </c>
      <c r="B935" s="20">
        <v>7311</v>
      </c>
      <c r="C935" s="20" t="s">
        <v>422</v>
      </c>
      <c r="D935" s="80">
        <v>158.22</v>
      </c>
      <c r="E935" s="20">
        <v>3</v>
      </c>
      <c r="F935" s="80">
        <v>52.74</v>
      </c>
      <c r="G935" s="80">
        <v>54.97</v>
      </c>
      <c r="H935" s="66" t="str">
        <f>IF(B935="","",VLOOKUP(B935,[1]BASEEMPRESA!$A$2:$AAA$11936,2))</f>
        <v>LN LOGISTICA E TRANSPORTES LTDA</v>
      </c>
      <c r="I935" s="20" t="str">
        <f t="shared" si="14"/>
        <v>mai</v>
      </c>
    </row>
    <row r="936" spans="1:9" x14ac:dyDescent="0.25">
      <c r="A936" s="7">
        <v>46144</v>
      </c>
      <c r="B936" s="20">
        <v>7334</v>
      </c>
      <c r="C936" s="20" t="s">
        <v>421</v>
      </c>
      <c r="D936" s="80">
        <v>123.44</v>
      </c>
      <c r="E936" s="20">
        <v>2</v>
      </c>
      <c r="F936" s="80">
        <v>61.72</v>
      </c>
      <c r="G936" s="80">
        <v>63</v>
      </c>
      <c r="H936" s="66" t="str">
        <f>IF(B936="","",VLOOKUP(B936,[1]BASEEMPRESA!$A$2:$AAA$11936,2))</f>
        <v>ROCHA TRANSPORTES DE MUCURI LTDA</v>
      </c>
      <c r="I936" s="20" t="str">
        <f t="shared" si="14"/>
        <v>mai</v>
      </c>
    </row>
    <row r="937" spans="1:9" x14ac:dyDescent="0.25">
      <c r="A937" s="7">
        <v>46144</v>
      </c>
      <c r="B937" s="20">
        <v>7337</v>
      </c>
      <c r="C937" s="20" t="s">
        <v>419</v>
      </c>
      <c r="D937" s="80">
        <v>120.12</v>
      </c>
      <c r="E937" s="20">
        <v>2</v>
      </c>
      <c r="F937" s="80">
        <v>60.06</v>
      </c>
      <c r="G937" s="80">
        <v>57.795000000000002</v>
      </c>
      <c r="H937" s="66" t="str">
        <f>IF(B937="","",VLOOKUP(B937,[1]BASEEMPRESA!$A$2:$AAA$11936,2))</f>
        <v>REGINA M. DOS S. SILVA CARGAS</v>
      </c>
      <c r="I937" s="20" t="str">
        <f t="shared" si="14"/>
        <v>mai</v>
      </c>
    </row>
    <row r="938" spans="1:9" x14ac:dyDescent="0.25">
      <c r="A938" s="7">
        <v>46144</v>
      </c>
      <c r="B938" s="20">
        <v>7340</v>
      </c>
      <c r="C938" s="20" t="s">
        <v>419</v>
      </c>
      <c r="D938" s="80">
        <v>297.12</v>
      </c>
      <c r="E938" s="20">
        <v>10</v>
      </c>
      <c r="F938" s="80">
        <v>29.712</v>
      </c>
      <c r="G938" s="80">
        <v>10</v>
      </c>
      <c r="H938" s="66" t="str">
        <f>IF(B938="","",VLOOKUP(B938,[1]BASEEMPRESA!$A$2:$AAA$11936,2))</f>
        <v>W &amp; E SERVICOS DE TRANSPORTE LTDA</v>
      </c>
      <c r="I938" s="20" t="str">
        <f t="shared" si="14"/>
        <v>mai</v>
      </c>
    </row>
    <row r="939" spans="1:9" x14ac:dyDescent="0.25">
      <c r="A939" s="7">
        <v>46144</v>
      </c>
      <c r="B939" s="20">
        <v>7343</v>
      </c>
      <c r="C939" s="20" t="s">
        <v>421</v>
      </c>
      <c r="D939" s="80">
        <v>292.66000000000003</v>
      </c>
      <c r="E939" s="20">
        <v>10</v>
      </c>
      <c r="F939" s="80">
        <v>29.265999999999998</v>
      </c>
      <c r="G939" s="80">
        <v>9.17</v>
      </c>
      <c r="H939" s="66" t="str">
        <f>IF(B939="","",VLOOKUP(B939,[1]BASEEMPRESA!$A$2:$AAA$11936,2))</f>
        <v>E L DE OLIVEIRA JUNIOR EDIMAR TRANSPORTES</v>
      </c>
      <c r="I939" s="20" t="str">
        <f t="shared" si="14"/>
        <v>mai</v>
      </c>
    </row>
    <row r="940" spans="1:9" x14ac:dyDescent="0.25">
      <c r="A940" s="7">
        <v>46144</v>
      </c>
      <c r="B940" s="20">
        <v>7347</v>
      </c>
      <c r="C940" s="20" t="s">
        <v>420</v>
      </c>
      <c r="D940" s="80">
        <v>177.2</v>
      </c>
      <c r="E940" s="20">
        <v>3</v>
      </c>
      <c r="F940" s="80">
        <v>59.067</v>
      </c>
      <c r="G940" s="80">
        <v>33.563000000000002</v>
      </c>
      <c r="H940" s="66" t="str">
        <f>IF(B940="","",VLOOKUP(B940,[1]BASEEMPRESA!$A$2:$AAA$11936,2))</f>
        <v>TRANSPORTADORA GLOBAL LOGISTICA LTDA</v>
      </c>
      <c r="I940" s="20" t="str">
        <f t="shared" si="14"/>
        <v>mai</v>
      </c>
    </row>
    <row r="941" spans="1:9" x14ac:dyDescent="0.25">
      <c r="A941" s="7">
        <v>46144</v>
      </c>
      <c r="B941" s="20">
        <v>7352</v>
      </c>
      <c r="C941" s="20" t="s">
        <v>421</v>
      </c>
      <c r="D941" s="80">
        <v>173.1</v>
      </c>
      <c r="E941" s="20">
        <v>3</v>
      </c>
      <c r="F941" s="80">
        <v>57.7</v>
      </c>
      <c r="G941" s="80">
        <v>38</v>
      </c>
      <c r="H941" s="66" t="str">
        <f>IF(B941="","",VLOOKUP(B941,[1]BASEEMPRESA!$A$2:$AAA$11936,2))</f>
        <v>WESLEI M DOS SANTOS</v>
      </c>
      <c r="I941" s="20" t="str">
        <f t="shared" si="14"/>
        <v>mai</v>
      </c>
    </row>
    <row r="942" spans="1:9" x14ac:dyDescent="0.25">
      <c r="A942" s="7">
        <v>46144</v>
      </c>
      <c r="B942" s="20">
        <v>7355</v>
      </c>
      <c r="C942" s="20" t="s">
        <v>419</v>
      </c>
      <c r="D942" s="80">
        <v>186.16</v>
      </c>
      <c r="E942" s="20">
        <v>3</v>
      </c>
      <c r="F942" s="80">
        <v>62.052999999999997</v>
      </c>
      <c r="G942" s="80">
        <v>31.042999999999999</v>
      </c>
      <c r="H942" s="66" t="str">
        <f>IF(B942="","",VLOOKUP(B942,[1]BASEEMPRESA!$A$2:$AAA$11936,2))</f>
        <v>WESLEI M DOS SANTOS</v>
      </c>
      <c r="I942" s="20" t="str">
        <f t="shared" si="14"/>
        <v>mai</v>
      </c>
    </row>
    <row r="943" spans="1:9" x14ac:dyDescent="0.25">
      <c r="A943" s="7">
        <v>46144</v>
      </c>
      <c r="B943" s="20">
        <v>7364</v>
      </c>
      <c r="C943" s="20" t="s">
        <v>419</v>
      </c>
      <c r="D943" s="80">
        <v>125.08</v>
      </c>
      <c r="E943" s="20">
        <v>2</v>
      </c>
      <c r="F943" s="80">
        <v>62.54</v>
      </c>
      <c r="G943" s="80">
        <v>10</v>
      </c>
      <c r="H943" s="66" t="str">
        <f>IF(B943="","",VLOOKUP(B943,[1]BASEEMPRESA!$A$2:$AAA$11936,2))</f>
        <v>TRANSPORTADORA GLOBAL LOGISTICA LTDA</v>
      </c>
      <c r="I943" s="20" t="str">
        <f t="shared" si="14"/>
        <v>mai</v>
      </c>
    </row>
    <row r="944" spans="1:9" x14ac:dyDescent="0.25">
      <c r="A944" s="7">
        <v>46144</v>
      </c>
      <c r="B944" s="20">
        <v>7367</v>
      </c>
      <c r="C944" s="20" t="s">
        <v>419</v>
      </c>
      <c r="D944" s="80">
        <v>63.64</v>
      </c>
      <c r="E944" s="20">
        <v>1</v>
      </c>
      <c r="F944" s="80">
        <v>63.64</v>
      </c>
      <c r="G944" s="80">
        <v>15</v>
      </c>
      <c r="H944" s="66" t="str">
        <f>IF(B944="","",VLOOKUP(B944,[1]BASEEMPRESA!$A$2:$AAA$11936,2))</f>
        <v>JOSE HELIO SILVA SANTOS</v>
      </c>
      <c r="I944" s="20" t="str">
        <f t="shared" si="14"/>
        <v>mai</v>
      </c>
    </row>
    <row r="945" spans="1:9" x14ac:dyDescent="0.25">
      <c r="A945" s="7">
        <v>46144</v>
      </c>
      <c r="B945" s="20">
        <v>7370</v>
      </c>
      <c r="C945" s="20" t="s">
        <v>419</v>
      </c>
      <c r="D945" s="80">
        <v>113.82</v>
      </c>
      <c r="E945" s="20">
        <v>2</v>
      </c>
      <c r="F945" s="80">
        <v>56.91</v>
      </c>
      <c r="G945" s="80">
        <v>44.283999999999999</v>
      </c>
      <c r="H945" s="66" t="str">
        <f>IF(B945="","",VLOOKUP(B945,[1]BASEEMPRESA!$A$2:$AAA$11936,2))</f>
        <v>JOSE HELIO SILVA SANTOS</v>
      </c>
      <c r="I945" s="20" t="str">
        <f t="shared" si="14"/>
        <v>mai</v>
      </c>
    </row>
    <row r="946" spans="1:9" x14ac:dyDescent="0.25">
      <c r="A946" s="7">
        <v>46144</v>
      </c>
      <c r="B946" s="20">
        <v>7373</v>
      </c>
      <c r="C946" s="20" t="s">
        <v>422</v>
      </c>
      <c r="D946" s="80">
        <v>49.38</v>
      </c>
      <c r="E946" s="20">
        <v>1</v>
      </c>
      <c r="F946" s="80">
        <v>49.38</v>
      </c>
      <c r="G946" s="80">
        <v>51</v>
      </c>
      <c r="H946" s="66" t="str">
        <f>IF(B946="","",VLOOKUP(B946,[1]BASEEMPRESA!$A$2:$AAA$11936,2))</f>
        <v>BARBOSA TRANSPORTES E LOGISTICA LTDA</v>
      </c>
      <c r="I946" s="20" t="str">
        <f t="shared" si="14"/>
        <v>mai</v>
      </c>
    </row>
    <row r="947" spans="1:9" x14ac:dyDescent="0.25">
      <c r="A947" s="7">
        <v>46144</v>
      </c>
      <c r="B947" s="20">
        <v>7381</v>
      </c>
      <c r="C947" s="20" t="s">
        <v>423</v>
      </c>
      <c r="D947" s="80">
        <v>133.54</v>
      </c>
      <c r="E947" s="20">
        <v>2</v>
      </c>
      <c r="F947" s="80">
        <v>66.77</v>
      </c>
      <c r="G947" s="80">
        <v>49.3</v>
      </c>
      <c r="H947" s="66" t="str">
        <f>IF(B947="","",VLOOKUP(B947,[1]BASEEMPRESA!$A$2:$AAA$11936,2))</f>
        <v>TRANSPORTE FUMACINHA LTDA</v>
      </c>
      <c r="I947" s="20" t="str">
        <f t="shared" si="14"/>
        <v>mai</v>
      </c>
    </row>
    <row r="948" spans="1:9" x14ac:dyDescent="0.25">
      <c r="A948" s="7">
        <v>46145</v>
      </c>
      <c r="B948" s="20">
        <v>2066</v>
      </c>
      <c r="C948" s="20" t="s">
        <v>418</v>
      </c>
      <c r="D948" s="80">
        <v>427.22</v>
      </c>
      <c r="E948" s="20">
        <v>7</v>
      </c>
      <c r="F948" s="80">
        <v>61.030999999999999</v>
      </c>
      <c r="G948" s="80">
        <v>3.6269999999999998</v>
      </c>
      <c r="H948" s="66" t="str">
        <f>IF(B948="","",VLOOKUP(B948,[1]BASEEMPRESA!$A$2:$AAA$11936,2))</f>
        <v>NDB HOLDING AGRICOLA LTDA - MATRIZ</v>
      </c>
      <c r="I948" s="20" t="str">
        <f t="shared" si="14"/>
        <v>mai</v>
      </c>
    </row>
    <row r="949" spans="1:9" x14ac:dyDescent="0.25">
      <c r="A949" s="7">
        <v>46145</v>
      </c>
      <c r="B949" s="20">
        <v>2067</v>
      </c>
      <c r="C949" s="20" t="s">
        <v>418</v>
      </c>
      <c r="D949" s="80">
        <v>522.64</v>
      </c>
      <c r="E949" s="20">
        <v>9</v>
      </c>
      <c r="F949" s="80">
        <v>58.070999999999998</v>
      </c>
      <c r="G949" s="80">
        <v>1</v>
      </c>
      <c r="H949" s="66" t="str">
        <f>IF(B949="","",VLOOKUP(B949,[1]BASEEMPRESA!$A$2:$AAA$11936,2))</f>
        <v>NDB HOLDING AGRICOLA LTDA - MATRIZ</v>
      </c>
      <c r="I949" s="20" t="str">
        <f t="shared" si="14"/>
        <v>mai</v>
      </c>
    </row>
    <row r="950" spans="1:9" x14ac:dyDescent="0.25">
      <c r="A950" s="7">
        <v>46145</v>
      </c>
      <c r="B950" s="20">
        <v>2107</v>
      </c>
      <c r="C950" s="20" t="s">
        <v>418</v>
      </c>
      <c r="D950" s="80">
        <v>410.28</v>
      </c>
      <c r="E950" s="20">
        <v>7</v>
      </c>
      <c r="F950" s="80">
        <v>58.610999999999997</v>
      </c>
      <c r="G950" s="80">
        <v>1</v>
      </c>
      <c r="H950" s="66" t="str">
        <f>IF(B950="","",VLOOKUP(B950,[1]BASEEMPRESA!$A$2:$AAA$11936,2))</f>
        <v>NDB HOLDING AGRICOLA LTDA - MATRIZ</v>
      </c>
      <c r="I950" s="20" t="str">
        <f t="shared" si="14"/>
        <v>mai</v>
      </c>
    </row>
    <row r="951" spans="1:9" x14ac:dyDescent="0.25">
      <c r="A951" s="7">
        <v>46145</v>
      </c>
      <c r="B951" s="20">
        <v>2108</v>
      </c>
      <c r="C951" s="20" t="s">
        <v>418</v>
      </c>
      <c r="D951" s="80">
        <v>357.3</v>
      </c>
      <c r="E951" s="20">
        <v>6</v>
      </c>
      <c r="F951" s="80">
        <v>59.55</v>
      </c>
      <c r="G951" s="80">
        <v>1</v>
      </c>
      <c r="H951" s="66" t="str">
        <f>IF(B951="","",VLOOKUP(B951,[1]BASEEMPRESA!$A$2:$AAA$11936,2))</f>
        <v>NDB HOLDING AGRICOLA LTDA - MATRIZ</v>
      </c>
      <c r="I951" s="20" t="str">
        <f t="shared" si="14"/>
        <v>mai</v>
      </c>
    </row>
    <row r="952" spans="1:9" x14ac:dyDescent="0.25">
      <c r="A952" s="7">
        <v>46145</v>
      </c>
      <c r="B952" s="20">
        <v>7004</v>
      </c>
      <c r="C952" s="20" t="s">
        <v>419</v>
      </c>
      <c r="D952" s="80">
        <v>175.18</v>
      </c>
      <c r="E952" s="20">
        <v>3</v>
      </c>
      <c r="F952" s="80">
        <v>58.393000000000001</v>
      </c>
      <c r="G952" s="80">
        <v>28.91</v>
      </c>
      <c r="H952" s="66" t="str">
        <f>IF(B952="","",VLOOKUP(B952,[1]BASEEMPRESA!$A$2:$AAA$11936,2))</f>
        <v>EMERSON LUIS MORO</v>
      </c>
      <c r="I952" s="20" t="str">
        <f t="shared" si="14"/>
        <v>mai</v>
      </c>
    </row>
    <row r="953" spans="1:9" x14ac:dyDescent="0.25">
      <c r="A953" s="7">
        <v>46145</v>
      </c>
      <c r="B953" s="20">
        <v>7005</v>
      </c>
      <c r="C953" s="20" t="s">
        <v>419</v>
      </c>
      <c r="D953" s="80">
        <v>126.1</v>
      </c>
      <c r="E953" s="20">
        <v>2</v>
      </c>
      <c r="F953" s="80">
        <v>63.05</v>
      </c>
      <c r="G953" s="80">
        <v>30.907</v>
      </c>
      <c r="H953" s="66" t="str">
        <f>IF(B953="","",VLOOKUP(B953,[1]BASEEMPRESA!$A$2:$AAA$11936,2))</f>
        <v>RENE PINA DE ALMEIDA</v>
      </c>
      <c r="I953" s="20" t="str">
        <f t="shared" si="14"/>
        <v>mai</v>
      </c>
    </row>
    <row r="954" spans="1:9" x14ac:dyDescent="0.25">
      <c r="A954" s="7">
        <v>46145</v>
      </c>
      <c r="B954" s="20">
        <v>7006</v>
      </c>
      <c r="C954" s="20" t="s">
        <v>420</v>
      </c>
      <c r="D954" s="80">
        <v>125.32</v>
      </c>
      <c r="E954" s="20">
        <v>2</v>
      </c>
      <c r="F954" s="80">
        <v>62.66</v>
      </c>
      <c r="G954" s="80">
        <v>39.337000000000003</v>
      </c>
      <c r="H954" s="66" t="str">
        <f>IF(B954="","",VLOOKUP(B954,[1]BASEEMPRESA!$A$2:$AAA$11936,2))</f>
        <v>INAMARQUE SOUZA MACHADO</v>
      </c>
      <c r="I954" s="20" t="str">
        <f t="shared" si="14"/>
        <v>mai</v>
      </c>
    </row>
    <row r="955" spans="1:9" x14ac:dyDescent="0.25">
      <c r="A955" s="7">
        <v>46145</v>
      </c>
      <c r="B955" s="20">
        <v>7007</v>
      </c>
      <c r="C955" s="20" t="s">
        <v>420</v>
      </c>
      <c r="D955" s="80">
        <v>121.34</v>
      </c>
      <c r="E955" s="20">
        <v>2</v>
      </c>
      <c r="F955" s="80">
        <v>60.67</v>
      </c>
      <c r="G955" s="80">
        <v>23.568000000000001</v>
      </c>
      <c r="H955" s="66" t="str">
        <f>IF(B955="","",VLOOKUP(B955,[1]BASEEMPRESA!$A$2:$AAA$11936,2))</f>
        <v>MVS TRANSPORTE LTDA</v>
      </c>
      <c r="I955" s="20" t="str">
        <f t="shared" si="14"/>
        <v>mai</v>
      </c>
    </row>
    <row r="956" spans="1:9" x14ac:dyDescent="0.25">
      <c r="A956" s="7">
        <v>46145</v>
      </c>
      <c r="B956" s="20">
        <v>7008</v>
      </c>
      <c r="C956" s="20" t="s">
        <v>419</v>
      </c>
      <c r="D956" s="80">
        <v>59.88</v>
      </c>
      <c r="E956" s="20">
        <v>2</v>
      </c>
      <c r="F956" s="80">
        <v>29.94</v>
      </c>
      <c r="G956" s="80">
        <v>12.46</v>
      </c>
      <c r="H956" s="66" t="str">
        <f>IF(B956="","",VLOOKUP(B956,[1]BASEEMPRESA!$A$2:$AAA$11936,2))</f>
        <v>E L DE OLIVEIRA JUNIOR EDIMAR TRANSPORTES</v>
      </c>
      <c r="I956" s="20" t="str">
        <f t="shared" si="14"/>
        <v>mai</v>
      </c>
    </row>
    <row r="957" spans="1:9" x14ac:dyDescent="0.25">
      <c r="A957" s="7">
        <v>46145</v>
      </c>
      <c r="B957" s="20">
        <v>7010</v>
      </c>
      <c r="C957" s="20" t="s">
        <v>419</v>
      </c>
      <c r="D957" s="80">
        <v>66.5</v>
      </c>
      <c r="E957" s="20">
        <v>1</v>
      </c>
      <c r="F957" s="80">
        <v>66.5</v>
      </c>
      <c r="G957" s="80">
        <v>38</v>
      </c>
      <c r="H957" s="66" t="str">
        <f>IF(B957="","",VLOOKUP(B957,[1]BASEEMPRESA!$A$2:$AAA$11936,2))</f>
        <v>BAYER LOGISTICA E TRANSPORTES LTDA</v>
      </c>
      <c r="I957" s="20" t="str">
        <f t="shared" si="14"/>
        <v>mai</v>
      </c>
    </row>
    <row r="958" spans="1:9" x14ac:dyDescent="0.25">
      <c r="A958" s="7">
        <v>46145</v>
      </c>
      <c r="B958" s="20">
        <v>7013</v>
      </c>
      <c r="C958" s="20" t="s">
        <v>419</v>
      </c>
      <c r="D958" s="80">
        <v>68.88</v>
      </c>
      <c r="E958" s="20">
        <v>1</v>
      </c>
      <c r="F958" s="80">
        <v>68.88</v>
      </c>
      <c r="G958" s="80">
        <v>83</v>
      </c>
      <c r="H958" s="66" t="str">
        <f>IF(B958="","",VLOOKUP(B958,[1]BASEEMPRESA!$A$2:$AAA$11936,2))</f>
        <v>INAMARQUE SOUZA MACHADO</v>
      </c>
      <c r="I958" s="20" t="str">
        <f t="shared" si="14"/>
        <v>mai</v>
      </c>
    </row>
    <row r="959" spans="1:9" x14ac:dyDescent="0.25">
      <c r="A959" s="7">
        <v>46145</v>
      </c>
      <c r="B959" s="20">
        <v>7017</v>
      </c>
      <c r="C959" s="20" t="s">
        <v>419</v>
      </c>
      <c r="D959" s="80">
        <v>183.24</v>
      </c>
      <c r="E959" s="20">
        <v>3</v>
      </c>
      <c r="F959" s="80">
        <v>61.08</v>
      </c>
      <c r="G959" s="80">
        <v>10</v>
      </c>
      <c r="H959" s="66" t="str">
        <f>IF(B959="","",VLOOKUP(B959,[1]BASEEMPRESA!$A$2:$AAA$11936,2))</f>
        <v>BAYER LOGISTICA E TRANSPORTES LTDA</v>
      </c>
      <c r="I959" s="20" t="str">
        <f t="shared" si="14"/>
        <v>mai</v>
      </c>
    </row>
    <row r="960" spans="1:9" x14ac:dyDescent="0.25">
      <c r="A960" s="7">
        <v>46145</v>
      </c>
      <c r="B960" s="20">
        <v>7018</v>
      </c>
      <c r="C960" s="20" t="s">
        <v>419</v>
      </c>
      <c r="D960" s="80">
        <v>129.02000000000001</v>
      </c>
      <c r="E960" s="20">
        <v>2</v>
      </c>
      <c r="F960" s="80">
        <v>64.510000000000005</v>
      </c>
      <c r="G960" s="80">
        <v>15</v>
      </c>
      <c r="H960" s="66" t="str">
        <f>IF(B960="","",VLOOKUP(B960,[1]BASEEMPRESA!$A$2:$AAA$11936,2))</f>
        <v>SC MANUTENCOES LTDA</v>
      </c>
      <c r="I960" s="20" t="str">
        <f t="shared" si="14"/>
        <v>mai</v>
      </c>
    </row>
    <row r="961" spans="1:9" x14ac:dyDescent="0.25">
      <c r="A961" s="7">
        <v>46145</v>
      </c>
      <c r="B961" s="20">
        <v>7021</v>
      </c>
      <c r="C961" s="20" t="s">
        <v>419</v>
      </c>
      <c r="D961" s="80">
        <v>66.56</v>
      </c>
      <c r="E961" s="20">
        <v>1</v>
      </c>
      <c r="F961" s="80">
        <v>66.56</v>
      </c>
      <c r="G961" s="80">
        <v>63</v>
      </c>
      <c r="H961" s="66" t="str">
        <f>IF(B961="","",VLOOKUP(B961,[1]BASEEMPRESA!$A$2:$AAA$11936,2))</f>
        <v>NEIA TRANSPORTES LTDA</v>
      </c>
      <c r="I961" s="20" t="str">
        <f t="shared" si="14"/>
        <v>mai</v>
      </c>
    </row>
    <row r="962" spans="1:9" x14ac:dyDescent="0.25">
      <c r="A962" s="7">
        <v>46145</v>
      </c>
      <c r="B962" s="20">
        <v>7022</v>
      </c>
      <c r="C962" s="20" t="s">
        <v>419</v>
      </c>
      <c r="D962" s="80">
        <v>120.28</v>
      </c>
      <c r="E962" s="20">
        <v>2</v>
      </c>
      <c r="F962" s="80">
        <v>60.14</v>
      </c>
      <c r="G962" s="80">
        <v>10</v>
      </c>
      <c r="H962" s="66" t="str">
        <f>IF(B962="","",VLOOKUP(B962,[1]BASEEMPRESA!$A$2:$AAA$11936,2))</f>
        <v>SMRR TRANSPORTES LTDA</v>
      </c>
      <c r="I962" s="20" t="str">
        <f t="shared" si="14"/>
        <v>mai</v>
      </c>
    </row>
    <row r="963" spans="1:9" x14ac:dyDescent="0.25">
      <c r="A963" s="7">
        <v>46145</v>
      </c>
      <c r="B963" s="20">
        <v>7032</v>
      </c>
      <c r="C963" s="20" t="s">
        <v>419</v>
      </c>
      <c r="D963" s="80">
        <v>131.34</v>
      </c>
      <c r="E963" s="20">
        <v>2</v>
      </c>
      <c r="F963" s="80">
        <v>65.67</v>
      </c>
      <c r="G963" s="80">
        <v>25.678999999999998</v>
      </c>
      <c r="H963" s="66" t="str">
        <f>IF(B963="","",VLOOKUP(B963,[1]BASEEMPRESA!$A$2:$AAA$11936,2))</f>
        <v>REGINA M. DOS S. SILVA CARGAS</v>
      </c>
      <c r="I963" s="20" t="str">
        <f t="shared" ref="I963:I1026" si="15">TEXT(A963,"mmm")</f>
        <v>mai</v>
      </c>
    </row>
    <row r="964" spans="1:9" x14ac:dyDescent="0.25">
      <c r="A964" s="7">
        <v>46145</v>
      </c>
      <c r="B964" s="20">
        <v>7033</v>
      </c>
      <c r="C964" s="20" t="s">
        <v>419</v>
      </c>
      <c r="D964" s="80">
        <v>133.26</v>
      </c>
      <c r="E964" s="20">
        <v>2</v>
      </c>
      <c r="F964" s="80">
        <v>66.63</v>
      </c>
      <c r="G964" s="80">
        <v>73.055999999999997</v>
      </c>
      <c r="H964" s="66" t="str">
        <f>IF(B964="","",VLOOKUP(B964,[1]BASEEMPRESA!$A$2:$AAA$11936,2))</f>
        <v>E L DE OLIVEIRA JUNIOR EDIMAR TRANSPORTES</v>
      </c>
      <c r="I964" s="20" t="str">
        <f t="shared" si="15"/>
        <v>mai</v>
      </c>
    </row>
    <row r="965" spans="1:9" x14ac:dyDescent="0.25">
      <c r="A965" s="7">
        <v>46145</v>
      </c>
      <c r="B965" s="20">
        <v>7036</v>
      </c>
      <c r="C965" s="20" t="s">
        <v>419</v>
      </c>
      <c r="D965" s="80">
        <v>66.260000000000005</v>
      </c>
      <c r="E965" s="20">
        <v>1</v>
      </c>
      <c r="F965" s="80">
        <v>66.260000000000005</v>
      </c>
      <c r="G965" s="80">
        <v>63</v>
      </c>
      <c r="H965" s="66" t="str">
        <f>IF(B965="","",VLOOKUP(B965,[1]BASEEMPRESA!$A$2:$AAA$11936,2))</f>
        <v>EMERSON LUIS MORO</v>
      </c>
      <c r="I965" s="20" t="str">
        <f t="shared" si="15"/>
        <v>mai</v>
      </c>
    </row>
    <row r="966" spans="1:9" x14ac:dyDescent="0.25">
      <c r="A966" s="7">
        <v>46145</v>
      </c>
      <c r="B966" s="20">
        <v>7038</v>
      </c>
      <c r="C966" s="20" t="s">
        <v>420</v>
      </c>
      <c r="D966" s="80">
        <v>113.88</v>
      </c>
      <c r="E966" s="20">
        <v>2</v>
      </c>
      <c r="F966" s="80">
        <v>56.94</v>
      </c>
      <c r="G966" s="80">
        <v>31.356000000000002</v>
      </c>
      <c r="H966" s="66" t="str">
        <f>IF(B966="","",VLOOKUP(B966,[1]BASEEMPRESA!$A$2:$AAA$11936,2))</f>
        <v>JERE SERVICOS DE TRANSPORTE E LOCACAO LTDA</v>
      </c>
      <c r="I966" s="20" t="str">
        <f t="shared" si="15"/>
        <v>mai</v>
      </c>
    </row>
    <row r="967" spans="1:9" x14ac:dyDescent="0.25">
      <c r="A967" s="7">
        <v>46145</v>
      </c>
      <c r="B967" s="20">
        <v>7041</v>
      </c>
      <c r="C967" s="20" t="s">
        <v>419</v>
      </c>
      <c r="D967" s="80">
        <v>127.36</v>
      </c>
      <c r="E967" s="20">
        <v>2</v>
      </c>
      <c r="F967" s="80">
        <v>63.68</v>
      </c>
      <c r="G967" s="80">
        <v>36.75</v>
      </c>
      <c r="H967" s="66" t="str">
        <f>IF(B967="","",VLOOKUP(B967,[1]BASEEMPRESA!$A$2:$AAA$11936,2))</f>
        <v>JERE SERVICOS DE TRANSPORTE E LOCACAO LTDA</v>
      </c>
      <c r="I967" s="20" t="str">
        <f t="shared" si="15"/>
        <v>mai</v>
      </c>
    </row>
    <row r="968" spans="1:9" x14ac:dyDescent="0.25">
      <c r="A968" s="7">
        <v>46145</v>
      </c>
      <c r="B968" s="20">
        <v>7042</v>
      </c>
      <c r="C968" s="20" t="s">
        <v>420</v>
      </c>
      <c r="D968" s="80">
        <v>126.12</v>
      </c>
      <c r="E968" s="20">
        <v>2</v>
      </c>
      <c r="F968" s="80">
        <v>63.06</v>
      </c>
      <c r="G968" s="80">
        <v>23.472000000000001</v>
      </c>
      <c r="H968" s="66" t="str">
        <f>IF(B968="","",VLOOKUP(B968,[1]BASEEMPRESA!$A$2:$AAA$11936,2))</f>
        <v>SERVICOS DE TRANSPORTES E LOCACAO VALE DO ITAUNAS LTDA</v>
      </c>
      <c r="I968" s="20" t="str">
        <f t="shared" si="15"/>
        <v>mai</v>
      </c>
    </row>
    <row r="969" spans="1:9" x14ac:dyDescent="0.25">
      <c r="A969" s="7">
        <v>46145</v>
      </c>
      <c r="B969" s="20">
        <v>7045</v>
      </c>
      <c r="C969" s="20" t="s">
        <v>421</v>
      </c>
      <c r="D969" s="80">
        <v>125.7</v>
      </c>
      <c r="E969" s="20">
        <v>2</v>
      </c>
      <c r="F969" s="80">
        <v>62.85</v>
      </c>
      <c r="G969" s="80">
        <v>36.107999999999997</v>
      </c>
      <c r="H969" s="66" t="str">
        <f>IF(B969="","",VLOOKUP(B969,[1]BASEEMPRESA!$A$2:$AAA$11936,2))</f>
        <v>REGINA M. DOS S. SILVA CARGAS</v>
      </c>
      <c r="I969" s="20" t="str">
        <f t="shared" si="15"/>
        <v>mai</v>
      </c>
    </row>
    <row r="970" spans="1:9" x14ac:dyDescent="0.25">
      <c r="A970" s="7">
        <v>46145</v>
      </c>
      <c r="B970" s="20">
        <v>7046</v>
      </c>
      <c r="C970" s="20" t="s">
        <v>419</v>
      </c>
      <c r="D970" s="80">
        <v>124.8</v>
      </c>
      <c r="E970" s="20">
        <v>2</v>
      </c>
      <c r="F970" s="80">
        <v>62.4</v>
      </c>
      <c r="G970" s="80">
        <v>15</v>
      </c>
      <c r="H970" s="66" t="str">
        <f>IF(B970="","",VLOOKUP(B970,[1]BASEEMPRESA!$A$2:$AAA$11936,2))</f>
        <v>J.S. LEONIDIO</v>
      </c>
      <c r="I970" s="20" t="str">
        <f t="shared" si="15"/>
        <v>mai</v>
      </c>
    </row>
    <row r="971" spans="1:9" x14ac:dyDescent="0.25">
      <c r="A971" s="7">
        <v>46145</v>
      </c>
      <c r="B971" s="20">
        <v>7047</v>
      </c>
      <c r="C971" s="20" t="s">
        <v>419</v>
      </c>
      <c r="D971" s="80">
        <v>119.36</v>
      </c>
      <c r="E971" s="20">
        <v>2</v>
      </c>
      <c r="F971" s="80">
        <v>59.68</v>
      </c>
      <c r="G971" s="80">
        <v>49.661999999999999</v>
      </c>
      <c r="H971" s="66" t="str">
        <f>IF(B971="","",VLOOKUP(B971,[1]BASEEMPRESA!$A$2:$AAA$11936,2))</f>
        <v>BAYER LOGISTICA E TRANSPORTES LTDA</v>
      </c>
      <c r="I971" s="20" t="str">
        <f t="shared" si="15"/>
        <v>mai</v>
      </c>
    </row>
    <row r="972" spans="1:9" x14ac:dyDescent="0.25">
      <c r="A972" s="7">
        <v>46145</v>
      </c>
      <c r="B972" s="20">
        <v>7048</v>
      </c>
      <c r="C972" s="20" t="s">
        <v>419</v>
      </c>
      <c r="D972" s="80">
        <v>128.12</v>
      </c>
      <c r="E972" s="20">
        <v>2</v>
      </c>
      <c r="F972" s="80">
        <v>64.06</v>
      </c>
      <c r="G972" s="80">
        <v>15</v>
      </c>
      <c r="H972" s="66" t="str">
        <f>IF(B972="","",VLOOKUP(B972,[1]BASEEMPRESA!$A$2:$AAA$11936,2))</f>
        <v>SERVICOS DE TRANSPORTES E LOCACAO VALE DO ITAUNAS LTDA</v>
      </c>
      <c r="I972" s="20" t="str">
        <f t="shared" si="15"/>
        <v>mai</v>
      </c>
    </row>
    <row r="973" spans="1:9" x14ac:dyDescent="0.25">
      <c r="A973" s="7">
        <v>46145</v>
      </c>
      <c r="B973" s="20">
        <v>7050</v>
      </c>
      <c r="C973" s="20" t="s">
        <v>419</v>
      </c>
      <c r="D973" s="80">
        <v>63.68</v>
      </c>
      <c r="E973" s="20">
        <v>1</v>
      </c>
      <c r="F973" s="80">
        <v>63.68</v>
      </c>
      <c r="G973" s="80">
        <v>63</v>
      </c>
      <c r="H973" s="66" t="str">
        <f>IF(B973="","",VLOOKUP(B973,[1]BASEEMPRESA!$A$2:$AAA$11936,2))</f>
        <v>ESTEL SERVICOS DE TRANSPORTES E LOCACAO LTDA</v>
      </c>
      <c r="I973" s="20" t="str">
        <f t="shared" si="15"/>
        <v>mai</v>
      </c>
    </row>
    <row r="974" spans="1:9" x14ac:dyDescent="0.25">
      <c r="A974" s="7">
        <v>46145</v>
      </c>
      <c r="B974" s="20">
        <v>7052</v>
      </c>
      <c r="C974" s="20" t="s">
        <v>420</v>
      </c>
      <c r="D974" s="80">
        <v>62.7</v>
      </c>
      <c r="E974" s="20">
        <v>1</v>
      </c>
      <c r="F974" s="80">
        <v>62.7</v>
      </c>
      <c r="G974" s="80">
        <v>51</v>
      </c>
      <c r="H974" s="66" t="str">
        <f>IF(B974="","",VLOOKUP(B974,[1]BASEEMPRESA!$A$2:$AAA$11936,2))</f>
        <v>JERE SERVICOS DE TRANSPORTE E LOCACAO LTDA</v>
      </c>
      <c r="I974" s="20" t="str">
        <f t="shared" si="15"/>
        <v>mai</v>
      </c>
    </row>
    <row r="975" spans="1:9" x14ac:dyDescent="0.25">
      <c r="A975" s="7">
        <v>46145</v>
      </c>
      <c r="B975" s="20">
        <v>7053</v>
      </c>
      <c r="C975" s="20" t="s">
        <v>420</v>
      </c>
      <c r="D975" s="80">
        <v>137.19999999999999</v>
      </c>
      <c r="E975" s="20">
        <v>2</v>
      </c>
      <c r="F975" s="80">
        <v>68.599999999999994</v>
      </c>
      <c r="G975" s="80">
        <v>49.746000000000002</v>
      </c>
      <c r="H975" s="66" t="str">
        <f>IF(B975="","",VLOOKUP(B975,[1]BASEEMPRESA!$A$2:$AAA$11936,2))</f>
        <v>TAVARES E MORAES TRANSPORTES LTDA</v>
      </c>
      <c r="I975" s="20" t="str">
        <f t="shared" si="15"/>
        <v>mai</v>
      </c>
    </row>
    <row r="976" spans="1:9" x14ac:dyDescent="0.25">
      <c r="A976" s="7">
        <v>46145</v>
      </c>
      <c r="B976" s="20">
        <v>7054</v>
      </c>
      <c r="C976" s="20" t="s">
        <v>419</v>
      </c>
      <c r="D976" s="80">
        <v>124.56</v>
      </c>
      <c r="E976" s="20">
        <v>2</v>
      </c>
      <c r="F976" s="80">
        <v>62.28</v>
      </c>
      <c r="G976" s="80">
        <v>50.741</v>
      </c>
      <c r="H976" s="66" t="str">
        <f>IF(B976="","",VLOOKUP(B976,[1]BASEEMPRESA!$A$2:$AAA$11936,2))</f>
        <v>TAVARES E MORAES TRANSPORTES LTDA</v>
      </c>
      <c r="I976" s="20" t="str">
        <f t="shared" si="15"/>
        <v>mai</v>
      </c>
    </row>
    <row r="977" spans="1:9" x14ac:dyDescent="0.25">
      <c r="A977" s="7">
        <v>46145</v>
      </c>
      <c r="B977" s="20">
        <v>7059</v>
      </c>
      <c r="C977" s="20" t="s">
        <v>419</v>
      </c>
      <c r="D977" s="80">
        <v>131.18</v>
      </c>
      <c r="E977" s="20">
        <v>2</v>
      </c>
      <c r="F977" s="80">
        <v>65.59</v>
      </c>
      <c r="G977" s="80">
        <v>25.757999999999999</v>
      </c>
      <c r="H977" s="66" t="str">
        <f>IF(B977="","",VLOOKUP(B977,[1]BASEEMPRESA!$A$2:$AAA$11936,2))</f>
        <v>BAYER LOGISTICA E TRANSPORTES LTDA</v>
      </c>
      <c r="I977" s="20" t="str">
        <f t="shared" si="15"/>
        <v>mai</v>
      </c>
    </row>
    <row r="978" spans="1:9" x14ac:dyDescent="0.25">
      <c r="A978" s="7">
        <v>46145</v>
      </c>
      <c r="B978" s="20">
        <v>7188</v>
      </c>
      <c r="C978" s="20" t="s">
        <v>419</v>
      </c>
      <c r="D978" s="80">
        <v>127.9</v>
      </c>
      <c r="E978" s="20">
        <v>2</v>
      </c>
      <c r="F978" s="80">
        <v>63.95</v>
      </c>
      <c r="G978" s="80">
        <v>24.274000000000001</v>
      </c>
      <c r="H978" s="66" t="str">
        <f>IF(B978="","",VLOOKUP(B978,[1]BASEEMPRESA!$A$2:$AAA$11936,2))</f>
        <v>C C GOMES TRANSPORTES</v>
      </c>
      <c r="I978" s="20" t="str">
        <f t="shared" si="15"/>
        <v>mai</v>
      </c>
    </row>
    <row r="979" spans="1:9" x14ac:dyDescent="0.25">
      <c r="A979" s="7">
        <v>46145</v>
      </c>
      <c r="B979" s="20">
        <v>7207</v>
      </c>
      <c r="C979" s="20" t="s">
        <v>420</v>
      </c>
      <c r="D979" s="80">
        <v>118.68</v>
      </c>
      <c r="E979" s="20">
        <v>2</v>
      </c>
      <c r="F979" s="80">
        <v>59.34</v>
      </c>
      <c r="G979" s="80">
        <v>39.290999999999997</v>
      </c>
      <c r="H979" s="66" t="str">
        <f>IF(B979="","",VLOOKUP(B979,[1]BASEEMPRESA!$A$2:$AAA$11936,2))</f>
        <v>TAVARES E MORAES TRANSPORTES LTDA</v>
      </c>
      <c r="I979" s="20" t="str">
        <f t="shared" si="15"/>
        <v>mai</v>
      </c>
    </row>
    <row r="980" spans="1:9" x14ac:dyDescent="0.25">
      <c r="A980" s="7">
        <v>46145</v>
      </c>
      <c r="B980" s="20">
        <v>7208</v>
      </c>
      <c r="C980" s="20" t="s">
        <v>420</v>
      </c>
      <c r="D980" s="80">
        <v>114.98</v>
      </c>
      <c r="E980" s="20">
        <v>2</v>
      </c>
      <c r="F980" s="80">
        <v>57.49</v>
      </c>
      <c r="G980" s="80">
        <v>34.042999999999999</v>
      </c>
      <c r="H980" s="66" t="str">
        <f>IF(B980="","",VLOOKUP(B980,[1]BASEEMPRESA!$A$2:$AAA$11936,2))</f>
        <v>TAVARES E MORAES TRANSPORTES LTDA</v>
      </c>
      <c r="I980" s="20" t="str">
        <f t="shared" si="15"/>
        <v>mai</v>
      </c>
    </row>
    <row r="981" spans="1:9" x14ac:dyDescent="0.25">
      <c r="A981" s="7">
        <v>46145</v>
      </c>
      <c r="B981" s="20">
        <v>7220</v>
      </c>
      <c r="C981" s="20" t="s">
        <v>421</v>
      </c>
      <c r="D981" s="80">
        <v>115.46</v>
      </c>
      <c r="E981" s="20">
        <v>2</v>
      </c>
      <c r="F981" s="80">
        <v>57.73</v>
      </c>
      <c r="G981" s="80">
        <v>40.268000000000001</v>
      </c>
      <c r="H981" s="66" t="str">
        <f>IF(B981="","",VLOOKUP(B981,[1]BASEEMPRESA!$A$2:$AAA$11936,2))</f>
        <v>DOS SANTOS PASSOS TRANSPORTES LTDA</v>
      </c>
      <c r="I981" s="20" t="str">
        <f t="shared" si="15"/>
        <v>mai</v>
      </c>
    </row>
    <row r="982" spans="1:9" x14ac:dyDescent="0.25">
      <c r="A982" s="7">
        <v>46145</v>
      </c>
      <c r="B982" s="20">
        <v>7221</v>
      </c>
      <c r="C982" s="20" t="s">
        <v>420</v>
      </c>
      <c r="D982" s="80">
        <v>130.94</v>
      </c>
      <c r="E982" s="20">
        <v>2</v>
      </c>
      <c r="F982" s="80">
        <v>65.47</v>
      </c>
      <c r="G982" s="80">
        <v>27.152000000000001</v>
      </c>
      <c r="H982" s="66" t="str">
        <f>IF(B982="","",VLOOKUP(B982,[1]BASEEMPRESA!$A$2:$AAA$11936,2))</f>
        <v>BAYER LOGISTICA E TRANSPORTES LTDA</v>
      </c>
      <c r="I982" s="20" t="str">
        <f t="shared" si="15"/>
        <v>mai</v>
      </c>
    </row>
    <row r="983" spans="1:9" x14ac:dyDescent="0.25">
      <c r="A983" s="7">
        <v>46145</v>
      </c>
      <c r="B983" s="20">
        <v>7224</v>
      </c>
      <c r="C983" s="20" t="s">
        <v>419</v>
      </c>
      <c r="D983" s="80">
        <v>187.98</v>
      </c>
      <c r="E983" s="20">
        <v>3</v>
      </c>
      <c r="F983" s="80">
        <v>62.66</v>
      </c>
      <c r="G983" s="80">
        <v>22.635000000000002</v>
      </c>
      <c r="H983" s="66" t="str">
        <f>IF(B983="","",VLOOKUP(B983,[1]BASEEMPRESA!$A$2:$AAA$11936,2))</f>
        <v>EMERSON LUIS MORO</v>
      </c>
      <c r="I983" s="20" t="str">
        <f t="shared" si="15"/>
        <v>mai</v>
      </c>
    </row>
    <row r="984" spans="1:9" x14ac:dyDescent="0.25">
      <c r="A984" s="7">
        <v>46145</v>
      </c>
      <c r="B984" s="20">
        <v>7228</v>
      </c>
      <c r="C984" s="20" t="s">
        <v>419</v>
      </c>
      <c r="D984" s="80">
        <v>181.16</v>
      </c>
      <c r="E984" s="20">
        <v>3</v>
      </c>
      <c r="F984" s="80">
        <v>60.387</v>
      </c>
      <c r="G984" s="80">
        <v>42.042999999999999</v>
      </c>
      <c r="H984" s="66" t="str">
        <f>IF(B984="","",VLOOKUP(B984,[1]BASEEMPRESA!$A$2:$AAA$11936,2))</f>
        <v>MVS TRANSPORTE LTDA</v>
      </c>
      <c r="I984" s="20" t="str">
        <f t="shared" si="15"/>
        <v>mai</v>
      </c>
    </row>
    <row r="985" spans="1:9" x14ac:dyDescent="0.25">
      <c r="A985" s="7">
        <v>46145</v>
      </c>
      <c r="B985" s="20">
        <v>7234</v>
      </c>
      <c r="C985" s="20" t="s">
        <v>419</v>
      </c>
      <c r="D985" s="80">
        <v>120.92</v>
      </c>
      <c r="E985" s="20">
        <v>2</v>
      </c>
      <c r="F985" s="80">
        <v>60.46</v>
      </c>
      <c r="G985" s="80">
        <v>30.922000000000001</v>
      </c>
      <c r="H985" s="66" t="str">
        <f>IF(B985="","",VLOOKUP(B985,[1]BASEEMPRESA!$A$2:$AAA$11936,2))</f>
        <v>TRANSPORTES M &amp; J LTDA</v>
      </c>
      <c r="I985" s="20" t="str">
        <f t="shared" si="15"/>
        <v>mai</v>
      </c>
    </row>
    <row r="986" spans="1:9" x14ac:dyDescent="0.25">
      <c r="A986" s="7">
        <v>46145</v>
      </c>
      <c r="B986" s="20">
        <v>7238</v>
      </c>
      <c r="C986" s="20" t="s">
        <v>421</v>
      </c>
      <c r="D986" s="80">
        <v>126.48</v>
      </c>
      <c r="E986" s="20">
        <v>2</v>
      </c>
      <c r="F986" s="80">
        <v>63.24</v>
      </c>
      <c r="G986" s="80">
        <v>24.558</v>
      </c>
      <c r="H986" s="66" t="str">
        <f>IF(B986="","",VLOOKUP(B986,[1]BASEEMPRESA!$A$2:$AAA$11936,2))</f>
        <v>R S SANTOS TRANSPORTES LTDA</v>
      </c>
      <c r="I986" s="20" t="str">
        <f t="shared" si="15"/>
        <v>mai</v>
      </c>
    </row>
    <row r="987" spans="1:9" x14ac:dyDescent="0.25">
      <c r="A987" s="7">
        <v>46145</v>
      </c>
      <c r="B987" s="20">
        <v>7257</v>
      </c>
      <c r="C987" s="20" t="s">
        <v>420</v>
      </c>
      <c r="D987" s="80">
        <v>192.12</v>
      </c>
      <c r="E987" s="20">
        <v>3</v>
      </c>
      <c r="F987" s="80">
        <v>64.040000000000006</v>
      </c>
      <c r="G987" s="80">
        <v>51.914999999999999</v>
      </c>
      <c r="H987" s="66" t="str">
        <f>IF(B987="","",VLOOKUP(B987,[1]BASEEMPRESA!$A$2:$AAA$11936,2))</f>
        <v>EMERSON LUIS MORO</v>
      </c>
      <c r="I987" s="20" t="str">
        <f t="shared" si="15"/>
        <v>mai</v>
      </c>
    </row>
    <row r="988" spans="1:9" x14ac:dyDescent="0.25">
      <c r="A988" s="7">
        <v>46145</v>
      </c>
      <c r="B988" s="20">
        <v>7258</v>
      </c>
      <c r="C988" s="20" t="s">
        <v>420</v>
      </c>
      <c r="D988" s="80">
        <v>124.42</v>
      </c>
      <c r="E988" s="20">
        <v>2</v>
      </c>
      <c r="F988" s="80">
        <v>62.21</v>
      </c>
      <c r="G988" s="80">
        <v>27.103999999999999</v>
      </c>
      <c r="H988" s="66" t="str">
        <f>IF(B988="","",VLOOKUP(B988,[1]BASEEMPRESA!$A$2:$AAA$11936,2))</f>
        <v>REGINA M. DOS S. SILVA CARGAS</v>
      </c>
      <c r="I988" s="20" t="str">
        <f t="shared" si="15"/>
        <v>mai</v>
      </c>
    </row>
    <row r="989" spans="1:9" x14ac:dyDescent="0.25">
      <c r="A989" s="7">
        <v>46145</v>
      </c>
      <c r="B989" s="20">
        <v>7260</v>
      </c>
      <c r="C989" s="20" t="s">
        <v>420</v>
      </c>
      <c r="D989" s="80">
        <v>117.68</v>
      </c>
      <c r="E989" s="20">
        <v>2</v>
      </c>
      <c r="F989" s="80">
        <v>58.84</v>
      </c>
      <c r="G989" s="80">
        <v>31.678000000000001</v>
      </c>
      <c r="H989" s="66" t="str">
        <f>IF(B989="","",VLOOKUP(B989,[1]BASEEMPRESA!$A$2:$AAA$11936,2))</f>
        <v>E L DE OLIVEIRA JUNIOR EDIMAR TRANSPORTES</v>
      </c>
      <c r="I989" s="20" t="str">
        <f t="shared" si="15"/>
        <v>mai</v>
      </c>
    </row>
    <row r="990" spans="1:9" x14ac:dyDescent="0.25">
      <c r="A990" s="7">
        <v>46145</v>
      </c>
      <c r="B990" s="20">
        <v>7263</v>
      </c>
      <c r="C990" s="20" t="s">
        <v>419</v>
      </c>
      <c r="D990" s="80">
        <v>116.74</v>
      </c>
      <c r="E990" s="20">
        <v>2</v>
      </c>
      <c r="F990" s="80">
        <v>58.37</v>
      </c>
      <c r="G990" s="80">
        <v>30.602</v>
      </c>
      <c r="H990" s="66" t="str">
        <f>IF(B990="","",VLOOKUP(B990,[1]BASEEMPRESA!$A$2:$AAA$11936,2))</f>
        <v>ESTEL SERVICOS DE TRANSPORTES E LOCACAO LTDA</v>
      </c>
      <c r="I990" s="20" t="str">
        <f t="shared" si="15"/>
        <v>mai</v>
      </c>
    </row>
    <row r="991" spans="1:9" x14ac:dyDescent="0.25">
      <c r="A991" s="7">
        <v>46145</v>
      </c>
      <c r="B991" s="20">
        <v>7264</v>
      </c>
      <c r="C991" s="20" t="s">
        <v>419</v>
      </c>
      <c r="D991" s="80">
        <v>125.66</v>
      </c>
      <c r="E991" s="20">
        <v>2</v>
      </c>
      <c r="F991" s="80">
        <v>62.83</v>
      </c>
      <c r="G991" s="80">
        <v>25.495000000000001</v>
      </c>
      <c r="H991" s="66" t="str">
        <f>IF(B991="","",VLOOKUP(B991,[1]BASEEMPRESA!$A$2:$AAA$11936,2))</f>
        <v>W &amp; E SERVICOS DE TRANSPORTE LTDA</v>
      </c>
      <c r="I991" s="20" t="str">
        <f t="shared" si="15"/>
        <v>mai</v>
      </c>
    </row>
    <row r="992" spans="1:9" x14ac:dyDescent="0.25">
      <c r="A992" s="7">
        <v>46145</v>
      </c>
      <c r="B992" s="20">
        <v>7278</v>
      </c>
      <c r="C992" s="20" t="s">
        <v>419</v>
      </c>
      <c r="D992" s="80">
        <v>128.86000000000001</v>
      </c>
      <c r="E992" s="20">
        <v>2</v>
      </c>
      <c r="F992" s="80">
        <v>64.430000000000007</v>
      </c>
      <c r="G992" s="80">
        <v>38</v>
      </c>
      <c r="H992" s="66" t="str">
        <f>IF(B992="","",VLOOKUP(B992,[1]BASEEMPRESA!$A$2:$AAA$11936,2))</f>
        <v>LOPES TRANSPORTES LTDA</v>
      </c>
      <c r="I992" s="20" t="str">
        <f t="shared" si="15"/>
        <v>mai</v>
      </c>
    </row>
    <row r="993" spans="1:9" x14ac:dyDescent="0.25">
      <c r="A993" s="7">
        <v>46145</v>
      </c>
      <c r="B993" s="20">
        <v>7279</v>
      </c>
      <c r="C993" s="20" t="s">
        <v>420</v>
      </c>
      <c r="D993" s="80">
        <v>67.260000000000005</v>
      </c>
      <c r="E993" s="20">
        <v>1</v>
      </c>
      <c r="F993" s="80">
        <v>67.260000000000005</v>
      </c>
      <c r="G993" s="80">
        <v>83</v>
      </c>
      <c r="H993" s="66" t="str">
        <f>IF(B993="","",VLOOKUP(B993,[1]BASEEMPRESA!$A$2:$AAA$11936,2))</f>
        <v>CVL TRANSPORTES LTDA</v>
      </c>
      <c r="I993" s="20" t="str">
        <f t="shared" si="15"/>
        <v>mai</v>
      </c>
    </row>
    <row r="994" spans="1:9" x14ac:dyDescent="0.25">
      <c r="A994" s="7">
        <v>46145</v>
      </c>
      <c r="B994" s="20">
        <v>7282</v>
      </c>
      <c r="C994" s="20" t="s">
        <v>419</v>
      </c>
      <c r="D994" s="80">
        <v>186.72</v>
      </c>
      <c r="E994" s="20">
        <v>3</v>
      </c>
      <c r="F994" s="80">
        <v>62.24</v>
      </c>
      <c r="G994" s="80">
        <v>22.337</v>
      </c>
      <c r="H994" s="66" t="str">
        <f>IF(B994="","",VLOOKUP(B994,[1]BASEEMPRESA!$A$2:$AAA$11936,2))</f>
        <v>EMERSON LUIS MORO</v>
      </c>
      <c r="I994" s="20" t="str">
        <f t="shared" si="15"/>
        <v>mai</v>
      </c>
    </row>
    <row r="995" spans="1:9" x14ac:dyDescent="0.25">
      <c r="A995" s="7">
        <v>46145</v>
      </c>
      <c r="B995" s="20">
        <v>7289</v>
      </c>
      <c r="C995" s="20" t="s">
        <v>419</v>
      </c>
      <c r="D995" s="80">
        <v>49.98</v>
      </c>
      <c r="E995" s="20">
        <v>1</v>
      </c>
      <c r="F995" s="80">
        <v>49.98</v>
      </c>
      <c r="G995" s="80">
        <v>51</v>
      </c>
      <c r="H995" s="66" t="str">
        <f>IF(B995="","",VLOOKUP(B995,[1]BASEEMPRESA!$A$2:$AAA$11936,2))</f>
        <v>TAVARES E MORAES TRANSPORTES LTDA</v>
      </c>
      <c r="I995" s="20" t="str">
        <f t="shared" si="15"/>
        <v>mai</v>
      </c>
    </row>
    <row r="996" spans="1:9" x14ac:dyDescent="0.25">
      <c r="A996" s="7">
        <v>46145</v>
      </c>
      <c r="B996" s="20">
        <v>7292</v>
      </c>
      <c r="C996" s="20" t="s">
        <v>419</v>
      </c>
      <c r="D996" s="80">
        <v>117.8</v>
      </c>
      <c r="E996" s="20">
        <v>2</v>
      </c>
      <c r="F996" s="80">
        <v>58.9</v>
      </c>
      <c r="G996" s="80">
        <v>57.658000000000001</v>
      </c>
      <c r="H996" s="66" t="str">
        <f>IF(B996="","",VLOOKUP(B996,[1]BASEEMPRESA!$A$2:$AAA$11936,2))</f>
        <v>ESTEL SERVICOS DE TRANSPORTES E LOCACAO LTDA</v>
      </c>
      <c r="I996" s="20" t="str">
        <f t="shared" si="15"/>
        <v>mai</v>
      </c>
    </row>
    <row r="997" spans="1:9" x14ac:dyDescent="0.25">
      <c r="A997" s="7">
        <v>46145</v>
      </c>
      <c r="B997" s="20">
        <v>7295</v>
      </c>
      <c r="C997" s="20" t="s">
        <v>419</v>
      </c>
      <c r="D997" s="80">
        <v>66.44</v>
      </c>
      <c r="E997" s="20">
        <v>1</v>
      </c>
      <c r="F997" s="80">
        <v>66.44</v>
      </c>
      <c r="G997" s="80">
        <v>38</v>
      </c>
      <c r="H997" s="66" t="str">
        <f>IF(B997="","",VLOOKUP(B997,[1]BASEEMPRESA!$A$2:$AAA$11936,2))</f>
        <v>ESTEL SERVICOS DE TRANSPORTES E LOCACAO LTDA</v>
      </c>
      <c r="I997" s="20" t="str">
        <f t="shared" si="15"/>
        <v>mai</v>
      </c>
    </row>
    <row r="998" spans="1:9" x14ac:dyDescent="0.25">
      <c r="A998" s="7">
        <v>46145</v>
      </c>
      <c r="B998" s="20">
        <v>7299</v>
      </c>
      <c r="C998" s="20" t="s">
        <v>419</v>
      </c>
      <c r="D998" s="80">
        <v>181.16</v>
      </c>
      <c r="E998" s="20">
        <v>3</v>
      </c>
      <c r="F998" s="80">
        <v>60.387</v>
      </c>
      <c r="G998" s="80">
        <v>21.568000000000001</v>
      </c>
      <c r="H998" s="66" t="str">
        <f>IF(B998="","",VLOOKUP(B998,[1]BASEEMPRESA!$A$2:$AAA$11936,2))</f>
        <v>JERE SERVICOS DE TRANSPORTE E LOCACAO LTDA</v>
      </c>
      <c r="I998" s="20" t="str">
        <f t="shared" si="15"/>
        <v>mai</v>
      </c>
    </row>
    <row r="999" spans="1:9" x14ac:dyDescent="0.25">
      <c r="A999" s="7">
        <v>46145</v>
      </c>
      <c r="B999" s="20">
        <v>7301</v>
      </c>
      <c r="C999" s="20" t="s">
        <v>419</v>
      </c>
      <c r="D999" s="80">
        <v>119.32</v>
      </c>
      <c r="E999" s="20">
        <v>2</v>
      </c>
      <c r="F999" s="80">
        <v>59.66</v>
      </c>
      <c r="G999" s="80">
        <v>32.848999999999997</v>
      </c>
      <c r="H999" s="66" t="str">
        <f>IF(B999="","",VLOOKUP(B999,[1]BASEEMPRESA!$A$2:$AAA$11936,2))</f>
        <v>SERVICOS DE TRANSPORTES E LOCACAO VALE DO ITAUNAS LTDA</v>
      </c>
      <c r="I999" s="20" t="str">
        <f t="shared" si="15"/>
        <v>mai</v>
      </c>
    </row>
    <row r="1000" spans="1:9" x14ac:dyDescent="0.25">
      <c r="A1000" s="7">
        <v>46145</v>
      </c>
      <c r="B1000" s="20">
        <v>7304</v>
      </c>
      <c r="C1000" s="20" t="s">
        <v>419</v>
      </c>
      <c r="D1000" s="80">
        <v>67.52</v>
      </c>
      <c r="E1000" s="20">
        <v>1</v>
      </c>
      <c r="F1000" s="80">
        <v>67.52</v>
      </c>
      <c r="G1000" s="80">
        <v>10</v>
      </c>
      <c r="H1000" s="66" t="str">
        <f>IF(B1000="","",VLOOKUP(B1000,[1]BASEEMPRESA!$A$2:$AAA$11936,2))</f>
        <v>SERVICOS DE TRANSPORTES E LOCACAO VALE DO ITAUNAS LTDA</v>
      </c>
      <c r="I1000" s="20" t="str">
        <f t="shared" si="15"/>
        <v>mai</v>
      </c>
    </row>
    <row r="1001" spans="1:9" x14ac:dyDescent="0.25">
      <c r="A1001" s="7">
        <v>46145</v>
      </c>
      <c r="B1001" s="20">
        <v>7307</v>
      </c>
      <c r="C1001" s="20" t="s">
        <v>419</v>
      </c>
      <c r="D1001" s="80">
        <v>121.36</v>
      </c>
      <c r="E1001" s="20">
        <v>2</v>
      </c>
      <c r="F1001" s="80">
        <v>60.68</v>
      </c>
      <c r="G1001" s="80">
        <v>38</v>
      </c>
      <c r="H1001" s="66" t="str">
        <f>IF(B1001="","",VLOOKUP(B1001,[1]BASEEMPRESA!$A$2:$AAA$11936,2))</f>
        <v>SC MANUTENCOES LTDA</v>
      </c>
      <c r="I1001" s="20" t="str">
        <f t="shared" si="15"/>
        <v>mai</v>
      </c>
    </row>
    <row r="1002" spans="1:9" x14ac:dyDescent="0.25">
      <c r="A1002" s="7">
        <v>46145</v>
      </c>
      <c r="B1002" s="20">
        <v>7308</v>
      </c>
      <c r="C1002" s="20" t="s">
        <v>419</v>
      </c>
      <c r="D1002" s="80">
        <v>121.26</v>
      </c>
      <c r="E1002" s="20">
        <v>2</v>
      </c>
      <c r="F1002" s="80">
        <v>60.63</v>
      </c>
      <c r="G1002" s="80">
        <v>10</v>
      </c>
      <c r="H1002" s="66" t="str">
        <f>IF(B1002="","",VLOOKUP(B1002,[1]BASEEMPRESA!$A$2:$AAA$11936,2))</f>
        <v>SANTOS &amp; SILVA TRANSPORTES RODOVIARIOS LTDA</v>
      </c>
      <c r="I1002" s="20" t="str">
        <f t="shared" si="15"/>
        <v>mai</v>
      </c>
    </row>
    <row r="1003" spans="1:9" x14ac:dyDescent="0.25">
      <c r="A1003" s="7">
        <v>46145</v>
      </c>
      <c r="B1003" s="20">
        <v>7311</v>
      </c>
      <c r="C1003" s="20" t="s">
        <v>422</v>
      </c>
      <c r="D1003" s="80">
        <v>61.2</v>
      </c>
      <c r="E1003" s="20">
        <v>1</v>
      </c>
      <c r="F1003" s="80">
        <v>61.2</v>
      </c>
      <c r="G1003" s="80">
        <v>10</v>
      </c>
      <c r="H1003" s="66" t="str">
        <f>IF(B1003="","",VLOOKUP(B1003,[1]BASEEMPRESA!$A$2:$AAA$11936,2))</f>
        <v>LN LOGISTICA E TRANSPORTES LTDA</v>
      </c>
      <c r="I1003" s="20" t="str">
        <f t="shared" si="15"/>
        <v>mai</v>
      </c>
    </row>
    <row r="1004" spans="1:9" x14ac:dyDescent="0.25">
      <c r="A1004" s="7">
        <v>46145</v>
      </c>
      <c r="B1004" s="20">
        <v>7334</v>
      </c>
      <c r="C1004" s="20" t="s">
        <v>421</v>
      </c>
      <c r="D1004" s="80">
        <v>110.88</v>
      </c>
      <c r="E1004" s="20">
        <v>2</v>
      </c>
      <c r="F1004" s="80">
        <v>55.44</v>
      </c>
      <c r="G1004" s="80">
        <v>28.798999999999999</v>
      </c>
      <c r="H1004" s="66" t="str">
        <f>IF(B1004="","",VLOOKUP(B1004,[1]BASEEMPRESA!$A$2:$AAA$11936,2))</f>
        <v>ROCHA TRANSPORTES DE MUCURI LTDA</v>
      </c>
      <c r="I1004" s="20" t="str">
        <f t="shared" si="15"/>
        <v>mai</v>
      </c>
    </row>
    <row r="1005" spans="1:9" x14ac:dyDescent="0.25">
      <c r="A1005" s="7">
        <v>46145</v>
      </c>
      <c r="B1005" s="20">
        <v>7337</v>
      </c>
      <c r="C1005" s="20" t="s">
        <v>419</v>
      </c>
      <c r="D1005" s="80">
        <v>63.14</v>
      </c>
      <c r="E1005" s="20">
        <v>1</v>
      </c>
      <c r="F1005" s="80">
        <v>63.14</v>
      </c>
      <c r="G1005" s="80">
        <v>83</v>
      </c>
      <c r="H1005" s="66" t="str">
        <f>IF(B1005="","",VLOOKUP(B1005,[1]BASEEMPRESA!$A$2:$AAA$11936,2))</f>
        <v>REGINA M. DOS S. SILVA CARGAS</v>
      </c>
      <c r="I1005" s="20" t="str">
        <f t="shared" si="15"/>
        <v>mai</v>
      </c>
    </row>
    <row r="1006" spans="1:9" x14ac:dyDescent="0.25">
      <c r="A1006" s="7">
        <v>46145</v>
      </c>
      <c r="B1006" s="20">
        <v>7340</v>
      </c>
      <c r="C1006" s="20" t="s">
        <v>419</v>
      </c>
      <c r="D1006" s="80">
        <v>169.44</v>
      </c>
      <c r="E1006" s="20">
        <v>6</v>
      </c>
      <c r="F1006" s="80">
        <v>28.24</v>
      </c>
      <c r="G1006" s="80">
        <v>4.0510000000000002</v>
      </c>
      <c r="H1006" s="66" t="str">
        <f>IF(B1006="","",VLOOKUP(B1006,[1]BASEEMPRESA!$A$2:$AAA$11936,2))</f>
        <v>W &amp; E SERVICOS DE TRANSPORTE LTDA</v>
      </c>
      <c r="I1006" s="20" t="str">
        <f t="shared" si="15"/>
        <v>mai</v>
      </c>
    </row>
    <row r="1007" spans="1:9" x14ac:dyDescent="0.25">
      <c r="A1007" s="7">
        <v>46145</v>
      </c>
      <c r="B1007" s="20">
        <v>7343</v>
      </c>
      <c r="C1007" s="20" t="s">
        <v>421</v>
      </c>
      <c r="D1007" s="80">
        <v>183.4</v>
      </c>
      <c r="E1007" s="20">
        <v>6</v>
      </c>
      <c r="F1007" s="80">
        <v>30.567</v>
      </c>
      <c r="G1007" s="80">
        <v>7.109</v>
      </c>
      <c r="H1007" s="66" t="str">
        <f>IF(B1007="","",VLOOKUP(B1007,[1]BASEEMPRESA!$A$2:$AAA$11936,2))</f>
        <v>E L DE OLIVEIRA JUNIOR EDIMAR TRANSPORTES</v>
      </c>
      <c r="I1007" s="20" t="str">
        <f t="shared" si="15"/>
        <v>mai</v>
      </c>
    </row>
    <row r="1008" spans="1:9" x14ac:dyDescent="0.25">
      <c r="A1008" s="7">
        <v>46145</v>
      </c>
      <c r="B1008" s="20">
        <v>7347</v>
      </c>
      <c r="C1008" s="20" t="s">
        <v>420</v>
      </c>
      <c r="D1008" s="80">
        <v>116.98</v>
      </c>
      <c r="E1008" s="20">
        <v>2</v>
      </c>
      <c r="F1008" s="80">
        <v>58.49</v>
      </c>
      <c r="G1008" s="80">
        <v>30.103999999999999</v>
      </c>
      <c r="H1008" s="66" t="str">
        <f>IF(B1008="","",VLOOKUP(B1008,[1]BASEEMPRESA!$A$2:$AAA$11936,2))</f>
        <v>TRANSPORTADORA GLOBAL LOGISTICA LTDA</v>
      </c>
      <c r="I1008" s="20" t="str">
        <f t="shared" si="15"/>
        <v>mai</v>
      </c>
    </row>
    <row r="1009" spans="1:9" x14ac:dyDescent="0.25">
      <c r="A1009" s="7">
        <v>46145</v>
      </c>
      <c r="B1009" s="20">
        <v>7352</v>
      </c>
      <c r="C1009" s="20" t="s">
        <v>421</v>
      </c>
      <c r="D1009" s="80">
        <v>116.54</v>
      </c>
      <c r="E1009" s="20">
        <v>2</v>
      </c>
      <c r="F1009" s="80">
        <v>58.27</v>
      </c>
      <c r="G1009" s="80">
        <v>38.215000000000003</v>
      </c>
      <c r="H1009" s="66" t="str">
        <f>IF(B1009="","",VLOOKUP(B1009,[1]BASEEMPRESA!$A$2:$AAA$11936,2))</f>
        <v>WESLEI M DOS SANTOS</v>
      </c>
      <c r="I1009" s="20" t="str">
        <f t="shared" si="15"/>
        <v>mai</v>
      </c>
    </row>
    <row r="1010" spans="1:9" x14ac:dyDescent="0.25">
      <c r="A1010" s="7">
        <v>46145</v>
      </c>
      <c r="B1010" s="20">
        <v>7355</v>
      </c>
      <c r="C1010" s="20" t="s">
        <v>419</v>
      </c>
      <c r="D1010" s="80">
        <v>188.86</v>
      </c>
      <c r="E1010" s="20">
        <v>3</v>
      </c>
      <c r="F1010" s="80">
        <v>62.953000000000003</v>
      </c>
      <c r="G1010" s="80">
        <v>22.827999999999999</v>
      </c>
      <c r="H1010" s="66" t="str">
        <f>IF(B1010="","",VLOOKUP(B1010,[1]BASEEMPRESA!$A$2:$AAA$11936,2))</f>
        <v>WESLEI M DOS SANTOS</v>
      </c>
      <c r="I1010" s="20" t="str">
        <f t="shared" si="15"/>
        <v>mai</v>
      </c>
    </row>
    <row r="1011" spans="1:9" x14ac:dyDescent="0.25">
      <c r="A1011" s="7">
        <v>46145</v>
      </c>
      <c r="B1011" s="20">
        <v>7364</v>
      </c>
      <c r="C1011" s="20" t="s">
        <v>419</v>
      </c>
      <c r="D1011" s="80">
        <v>68.2</v>
      </c>
      <c r="E1011" s="20">
        <v>1</v>
      </c>
      <c r="F1011" s="80">
        <v>68.2</v>
      </c>
      <c r="G1011" s="80">
        <v>83</v>
      </c>
      <c r="H1011" s="66" t="str">
        <f>IF(B1011="","",VLOOKUP(B1011,[1]BASEEMPRESA!$A$2:$AAA$11936,2))</f>
        <v>TRANSPORTADORA GLOBAL LOGISTICA LTDA</v>
      </c>
      <c r="I1011" s="20" t="str">
        <f t="shared" si="15"/>
        <v>mai</v>
      </c>
    </row>
    <row r="1012" spans="1:9" x14ac:dyDescent="0.25">
      <c r="A1012" s="7">
        <v>46145</v>
      </c>
      <c r="B1012" s="20">
        <v>7370</v>
      </c>
      <c r="C1012" s="20" t="s">
        <v>419</v>
      </c>
      <c r="D1012" s="80">
        <v>119.98</v>
      </c>
      <c r="E1012" s="20">
        <v>2</v>
      </c>
      <c r="F1012" s="80">
        <v>59.99</v>
      </c>
      <c r="G1012" s="80">
        <v>38.411999999999999</v>
      </c>
      <c r="H1012" s="66" t="str">
        <f>IF(B1012="","",VLOOKUP(B1012,[1]BASEEMPRESA!$A$2:$AAA$11936,2))</f>
        <v>JOSE HELIO SILVA SANTOS</v>
      </c>
      <c r="I1012" s="20" t="str">
        <f t="shared" si="15"/>
        <v>mai</v>
      </c>
    </row>
    <row r="1013" spans="1:9" x14ac:dyDescent="0.25">
      <c r="A1013" s="7">
        <v>46145</v>
      </c>
      <c r="B1013" s="20">
        <v>7373</v>
      </c>
      <c r="C1013" s="20" t="s">
        <v>422</v>
      </c>
      <c r="D1013" s="80">
        <v>55.2</v>
      </c>
      <c r="E1013" s="20">
        <v>1</v>
      </c>
      <c r="F1013" s="80">
        <v>55.2</v>
      </c>
      <c r="G1013" s="80">
        <v>63</v>
      </c>
      <c r="H1013" s="66" t="str">
        <f>IF(B1013="","",VLOOKUP(B1013,[1]BASEEMPRESA!$A$2:$AAA$11936,2))</f>
        <v>BARBOSA TRANSPORTES E LOGISTICA LTDA</v>
      </c>
      <c r="I1013" s="20" t="str">
        <f t="shared" si="15"/>
        <v>mai</v>
      </c>
    </row>
    <row r="1014" spans="1:9" x14ac:dyDescent="0.25">
      <c r="A1014" s="7">
        <v>46145</v>
      </c>
      <c r="B1014" s="20">
        <v>7381</v>
      </c>
      <c r="C1014" s="20" t="s">
        <v>423</v>
      </c>
      <c r="D1014" s="80">
        <v>127.86</v>
      </c>
      <c r="E1014" s="20">
        <v>2</v>
      </c>
      <c r="F1014" s="80">
        <v>63.93</v>
      </c>
      <c r="G1014" s="80">
        <v>36.055999999999997</v>
      </c>
      <c r="H1014" s="66" t="str">
        <f>IF(B1014="","",VLOOKUP(B1014,[1]BASEEMPRESA!$A$2:$AAA$11936,2))</f>
        <v>TRANSPORTE FUMACINHA LTDA</v>
      </c>
      <c r="I1014" s="20" t="str">
        <f t="shared" si="15"/>
        <v>mai</v>
      </c>
    </row>
    <row r="1015" spans="1:9" x14ac:dyDescent="0.25">
      <c r="A1015" s="7">
        <v>46146</v>
      </c>
      <c r="B1015" s="20">
        <v>2066</v>
      </c>
      <c r="C1015" s="20" t="s">
        <v>418</v>
      </c>
      <c r="D1015" s="80">
        <v>126.32</v>
      </c>
      <c r="E1015" s="20">
        <v>2</v>
      </c>
      <c r="F1015" s="80">
        <v>63.16</v>
      </c>
      <c r="G1015" s="80">
        <v>5.3090000000000002</v>
      </c>
      <c r="H1015" s="66" t="str">
        <f>IF(B1015="","",VLOOKUP(B1015,[1]BASEEMPRESA!$A$2:$AAA$11936,2))</f>
        <v>NDB HOLDING AGRICOLA LTDA - MATRIZ</v>
      </c>
      <c r="I1015" s="20" t="str">
        <f t="shared" si="15"/>
        <v>mai</v>
      </c>
    </row>
    <row r="1016" spans="1:9" x14ac:dyDescent="0.25">
      <c r="A1016" s="7">
        <v>46146</v>
      </c>
      <c r="B1016" s="20">
        <v>2107</v>
      </c>
      <c r="C1016" s="20" t="s">
        <v>418</v>
      </c>
      <c r="D1016" s="80">
        <v>121.4</v>
      </c>
      <c r="E1016" s="20">
        <v>2</v>
      </c>
      <c r="F1016" s="80">
        <v>60.7</v>
      </c>
      <c r="G1016" s="80">
        <v>7.7789999999999999</v>
      </c>
      <c r="H1016" s="66" t="str">
        <f>IF(B1016="","",VLOOKUP(B1016,[1]BASEEMPRESA!$A$2:$AAA$11936,2))</f>
        <v>NDB HOLDING AGRICOLA LTDA - MATRIZ</v>
      </c>
      <c r="I1016" s="20" t="str">
        <f t="shared" si="15"/>
        <v>mai</v>
      </c>
    </row>
    <row r="1017" spans="1:9" x14ac:dyDescent="0.25">
      <c r="A1017" s="7">
        <v>46146</v>
      </c>
      <c r="B1017" s="20">
        <v>2108</v>
      </c>
      <c r="C1017" s="20" t="s">
        <v>418</v>
      </c>
      <c r="D1017" s="80">
        <v>118.18</v>
      </c>
      <c r="E1017" s="20">
        <v>2</v>
      </c>
      <c r="F1017" s="80">
        <v>59.09</v>
      </c>
      <c r="G1017" s="80">
        <v>15</v>
      </c>
      <c r="H1017" s="66" t="str">
        <f>IF(B1017="","",VLOOKUP(B1017,[1]BASEEMPRESA!$A$2:$AAA$11936,2))</f>
        <v>NDB HOLDING AGRICOLA LTDA - MATRIZ</v>
      </c>
      <c r="I1017" s="20" t="str">
        <f t="shared" si="15"/>
        <v>mai</v>
      </c>
    </row>
    <row r="1018" spans="1:9" x14ac:dyDescent="0.25">
      <c r="A1018" s="7">
        <v>46146</v>
      </c>
      <c r="B1018" s="20">
        <v>2109</v>
      </c>
      <c r="C1018" s="20" t="s">
        <v>418</v>
      </c>
      <c r="D1018" s="80">
        <v>60.98</v>
      </c>
      <c r="E1018" s="20">
        <v>1</v>
      </c>
      <c r="F1018" s="80">
        <v>60.98</v>
      </c>
      <c r="G1018" s="80">
        <v>15</v>
      </c>
      <c r="H1018" s="66" t="str">
        <f>IF(B1018="","",VLOOKUP(B1018,[1]BASEEMPRESA!$A$2:$AAA$11936,2))</f>
        <v>NDB HOLDING AGRICOLA LTDA - MATRIZ</v>
      </c>
      <c r="I1018" s="20" t="str">
        <f t="shared" si="15"/>
        <v>mai</v>
      </c>
    </row>
    <row r="1019" spans="1:9" x14ac:dyDescent="0.25">
      <c r="A1019" s="7">
        <v>46146</v>
      </c>
      <c r="B1019" s="20">
        <v>7004</v>
      </c>
      <c r="C1019" s="20" t="s">
        <v>419</v>
      </c>
      <c r="D1019" s="80">
        <v>55.78</v>
      </c>
      <c r="E1019" s="20">
        <v>1</v>
      </c>
      <c r="F1019" s="80">
        <v>55.78</v>
      </c>
      <c r="G1019" s="80">
        <v>63</v>
      </c>
      <c r="H1019" s="66" t="str">
        <f>IF(B1019="","",VLOOKUP(B1019,[1]BASEEMPRESA!$A$2:$AAA$11936,2))</f>
        <v>EMERSON LUIS MORO</v>
      </c>
      <c r="I1019" s="20" t="str">
        <f t="shared" si="15"/>
        <v>mai</v>
      </c>
    </row>
    <row r="1020" spans="1:9" x14ac:dyDescent="0.25">
      <c r="A1020" s="7">
        <v>46146</v>
      </c>
      <c r="B1020" s="20">
        <v>7005</v>
      </c>
      <c r="C1020" s="20" t="s">
        <v>419</v>
      </c>
      <c r="D1020" s="80">
        <v>125</v>
      </c>
      <c r="E1020" s="20">
        <v>2</v>
      </c>
      <c r="F1020" s="80">
        <v>62.5</v>
      </c>
      <c r="G1020" s="80">
        <v>26.677</v>
      </c>
      <c r="H1020" s="66" t="str">
        <f>IF(B1020="","",VLOOKUP(B1020,[1]BASEEMPRESA!$A$2:$AAA$11936,2))</f>
        <v>RENE PINA DE ALMEIDA</v>
      </c>
      <c r="I1020" s="20" t="str">
        <f t="shared" si="15"/>
        <v>mai</v>
      </c>
    </row>
    <row r="1021" spans="1:9" x14ac:dyDescent="0.25">
      <c r="A1021" s="7">
        <v>46146</v>
      </c>
      <c r="B1021" s="20">
        <v>7006</v>
      </c>
      <c r="C1021" s="20" t="s">
        <v>420</v>
      </c>
      <c r="D1021" s="80">
        <v>57.04</v>
      </c>
      <c r="E1021" s="20">
        <v>1</v>
      </c>
      <c r="F1021" s="80">
        <v>57.04</v>
      </c>
      <c r="G1021" s="80">
        <v>63</v>
      </c>
      <c r="H1021" s="66" t="str">
        <f>IF(B1021="","",VLOOKUP(B1021,[1]BASEEMPRESA!$A$2:$AAA$11936,2))</f>
        <v>INAMARQUE SOUZA MACHADO</v>
      </c>
      <c r="I1021" s="20" t="str">
        <f t="shared" si="15"/>
        <v>mai</v>
      </c>
    </row>
    <row r="1022" spans="1:9" x14ac:dyDescent="0.25">
      <c r="A1022" s="7">
        <v>46146</v>
      </c>
      <c r="B1022" s="20">
        <v>7007</v>
      </c>
      <c r="C1022" s="20" t="s">
        <v>420</v>
      </c>
      <c r="D1022" s="80">
        <v>98.12</v>
      </c>
      <c r="E1022" s="20">
        <v>2</v>
      </c>
      <c r="F1022" s="80">
        <v>49.06</v>
      </c>
      <c r="G1022" s="80">
        <v>28.727</v>
      </c>
      <c r="H1022" s="66" t="str">
        <f>IF(B1022="","",VLOOKUP(B1022,[1]BASEEMPRESA!$A$2:$AAA$11936,2))</f>
        <v>MVS TRANSPORTE LTDA</v>
      </c>
      <c r="I1022" s="20" t="str">
        <f t="shared" si="15"/>
        <v>mai</v>
      </c>
    </row>
    <row r="1023" spans="1:9" x14ac:dyDescent="0.25">
      <c r="A1023" s="7">
        <v>46146</v>
      </c>
      <c r="B1023" s="20">
        <v>7008</v>
      </c>
      <c r="C1023" s="20" t="s">
        <v>419</v>
      </c>
      <c r="D1023" s="80">
        <v>114.56</v>
      </c>
      <c r="E1023" s="20">
        <v>4</v>
      </c>
      <c r="F1023" s="80">
        <v>28.64</v>
      </c>
      <c r="G1023" s="80">
        <v>15</v>
      </c>
      <c r="H1023" s="66" t="str">
        <f>IF(B1023="","",VLOOKUP(B1023,[1]BASEEMPRESA!$A$2:$AAA$11936,2))</f>
        <v>E L DE OLIVEIRA JUNIOR EDIMAR TRANSPORTES</v>
      </c>
      <c r="I1023" s="20" t="str">
        <f t="shared" si="15"/>
        <v>mai</v>
      </c>
    </row>
    <row r="1024" spans="1:9" x14ac:dyDescent="0.25">
      <c r="A1024" s="7">
        <v>46146</v>
      </c>
      <c r="B1024" s="20">
        <v>7010</v>
      </c>
      <c r="C1024" s="20" t="s">
        <v>419</v>
      </c>
      <c r="D1024" s="80">
        <v>58.86</v>
      </c>
      <c r="E1024" s="20">
        <v>1</v>
      </c>
      <c r="F1024" s="80">
        <v>58.86</v>
      </c>
      <c r="G1024" s="80">
        <v>63</v>
      </c>
      <c r="H1024" s="66" t="str">
        <f>IF(B1024="","",VLOOKUP(B1024,[1]BASEEMPRESA!$A$2:$AAA$11936,2))</f>
        <v>BAYER LOGISTICA E TRANSPORTES LTDA</v>
      </c>
      <c r="I1024" s="20" t="str">
        <f t="shared" si="15"/>
        <v>mai</v>
      </c>
    </row>
    <row r="1025" spans="1:9" x14ac:dyDescent="0.25">
      <c r="A1025" s="7">
        <v>46146</v>
      </c>
      <c r="B1025" s="20">
        <v>7013</v>
      </c>
      <c r="C1025" s="20" t="s">
        <v>419</v>
      </c>
      <c r="D1025" s="80">
        <v>65.260000000000005</v>
      </c>
      <c r="E1025" s="20">
        <v>1</v>
      </c>
      <c r="F1025" s="80">
        <v>65.260000000000005</v>
      </c>
      <c r="G1025" s="80">
        <v>83</v>
      </c>
      <c r="H1025" s="66" t="str">
        <f>IF(B1025="","",VLOOKUP(B1025,[1]BASEEMPRESA!$A$2:$AAA$11936,2))</f>
        <v>INAMARQUE SOUZA MACHADO</v>
      </c>
      <c r="I1025" s="20" t="str">
        <f t="shared" si="15"/>
        <v>mai</v>
      </c>
    </row>
    <row r="1026" spans="1:9" x14ac:dyDescent="0.25">
      <c r="A1026" s="7">
        <v>46146</v>
      </c>
      <c r="B1026" s="20">
        <v>7017</v>
      </c>
      <c r="C1026" s="20" t="s">
        <v>419</v>
      </c>
      <c r="D1026" s="80">
        <v>66.819999999999993</v>
      </c>
      <c r="E1026" s="20">
        <v>1</v>
      </c>
      <c r="F1026" s="80">
        <v>66.819999999999993</v>
      </c>
      <c r="G1026" s="80">
        <v>38</v>
      </c>
      <c r="H1026" s="66" t="str">
        <f>IF(B1026="","",VLOOKUP(B1026,[1]BASEEMPRESA!$A$2:$AAA$11936,2))</f>
        <v>BAYER LOGISTICA E TRANSPORTES LTDA</v>
      </c>
      <c r="I1026" s="20" t="str">
        <f t="shared" si="15"/>
        <v>mai</v>
      </c>
    </row>
    <row r="1027" spans="1:9" x14ac:dyDescent="0.25">
      <c r="A1027" s="7">
        <v>46146</v>
      </c>
      <c r="B1027" s="20">
        <v>7018</v>
      </c>
      <c r="C1027" s="20" t="s">
        <v>419</v>
      </c>
      <c r="D1027" s="80">
        <v>183.84</v>
      </c>
      <c r="E1027" s="20">
        <v>3</v>
      </c>
      <c r="F1027" s="80">
        <v>61.28</v>
      </c>
      <c r="G1027" s="80">
        <v>44.494999999999997</v>
      </c>
      <c r="H1027" s="66" t="str">
        <f>IF(B1027="","",VLOOKUP(B1027,[1]BASEEMPRESA!$A$2:$AAA$11936,2))</f>
        <v>SC MANUTENCOES LTDA</v>
      </c>
      <c r="I1027" s="20" t="str">
        <f t="shared" ref="I1027:I1090" si="16">TEXT(A1027,"mmm")</f>
        <v>mai</v>
      </c>
    </row>
    <row r="1028" spans="1:9" x14ac:dyDescent="0.25">
      <c r="A1028" s="7">
        <v>46146</v>
      </c>
      <c r="B1028" s="20">
        <v>7021</v>
      </c>
      <c r="C1028" s="20" t="s">
        <v>419</v>
      </c>
      <c r="D1028" s="80">
        <v>125.42</v>
      </c>
      <c r="E1028" s="20">
        <v>2</v>
      </c>
      <c r="F1028" s="80">
        <v>62.71</v>
      </c>
      <c r="G1028" s="80">
        <v>38.79</v>
      </c>
      <c r="H1028" s="66" t="str">
        <f>IF(B1028="","",VLOOKUP(B1028,[1]BASEEMPRESA!$A$2:$AAA$11936,2))</f>
        <v>NEIA TRANSPORTES LTDA</v>
      </c>
      <c r="I1028" s="20" t="str">
        <f t="shared" si="16"/>
        <v>mai</v>
      </c>
    </row>
    <row r="1029" spans="1:9" x14ac:dyDescent="0.25">
      <c r="A1029" s="7">
        <v>46146</v>
      </c>
      <c r="B1029" s="20">
        <v>7022</v>
      </c>
      <c r="C1029" s="20" t="s">
        <v>419</v>
      </c>
      <c r="D1029" s="80">
        <v>121.26</v>
      </c>
      <c r="E1029" s="20">
        <v>2</v>
      </c>
      <c r="F1029" s="80">
        <v>60.63</v>
      </c>
      <c r="G1029" s="80">
        <v>36.97</v>
      </c>
      <c r="H1029" s="66" t="str">
        <f>IF(B1029="","",VLOOKUP(B1029,[1]BASEEMPRESA!$A$2:$AAA$11936,2))</f>
        <v>SMRR TRANSPORTES LTDA</v>
      </c>
      <c r="I1029" s="20" t="str">
        <f t="shared" si="16"/>
        <v>mai</v>
      </c>
    </row>
    <row r="1030" spans="1:9" x14ac:dyDescent="0.25">
      <c r="A1030" s="7">
        <v>46146</v>
      </c>
      <c r="B1030" s="20">
        <v>7031</v>
      </c>
      <c r="C1030" s="20" t="s">
        <v>419</v>
      </c>
      <c r="D1030" s="80">
        <v>111.22</v>
      </c>
      <c r="E1030" s="20">
        <v>2</v>
      </c>
      <c r="F1030" s="80">
        <v>55.61</v>
      </c>
      <c r="G1030" s="80">
        <v>56.99</v>
      </c>
      <c r="H1030" s="66" t="str">
        <f>IF(B1030="","",VLOOKUP(B1030,[1]BASEEMPRESA!$A$2:$AAA$11936,2))</f>
        <v>INAMARQUE SOUZA MACHADO</v>
      </c>
      <c r="I1030" s="20" t="str">
        <f t="shared" si="16"/>
        <v>mai</v>
      </c>
    </row>
    <row r="1031" spans="1:9" x14ac:dyDescent="0.25">
      <c r="A1031" s="7">
        <v>46146</v>
      </c>
      <c r="B1031" s="20">
        <v>7032</v>
      </c>
      <c r="C1031" s="20" t="s">
        <v>419</v>
      </c>
      <c r="D1031" s="80">
        <v>127.04</v>
      </c>
      <c r="E1031" s="20">
        <v>2</v>
      </c>
      <c r="F1031" s="80">
        <v>63.52</v>
      </c>
      <c r="G1031" s="80">
        <v>83</v>
      </c>
      <c r="H1031" s="66" t="str">
        <f>IF(B1031="","",VLOOKUP(B1031,[1]BASEEMPRESA!$A$2:$AAA$11936,2))</f>
        <v>REGINA M. DOS S. SILVA CARGAS</v>
      </c>
      <c r="I1031" s="20" t="str">
        <f t="shared" si="16"/>
        <v>mai</v>
      </c>
    </row>
    <row r="1032" spans="1:9" x14ac:dyDescent="0.25">
      <c r="A1032" s="7">
        <v>46146</v>
      </c>
      <c r="B1032" s="20">
        <v>7033</v>
      </c>
      <c r="C1032" s="20" t="s">
        <v>419</v>
      </c>
      <c r="D1032" s="80">
        <v>121.44</v>
      </c>
      <c r="E1032" s="20">
        <v>2</v>
      </c>
      <c r="F1032" s="80">
        <v>60.72</v>
      </c>
      <c r="G1032" s="80">
        <v>59.701000000000001</v>
      </c>
      <c r="H1032" s="66" t="str">
        <f>IF(B1032="","",VLOOKUP(B1032,[1]BASEEMPRESA!$A$2:$AAA$11936,2))</f>
        <v>E L DE OLIVEIRA JUNIOR EDIMAR TRANSPORTES</v>
      </c>
      <c r="I1032" s="20" t="str">
        <f t="shared" si="16"/>
        <v>mai</v>
      </c>
    </row>
    <row r="1033" spans="1:9" x14ac:dyDescent="0.25">
      <c r="A1033" s="7">
        <v>46146</v>
      </c>
      <c r="B1033" s="20">
        <v>7036</v>
      </c>
      <c r="C1033" s="20" t="s">
        <v>419</v>
      </c>
      <c r="D1033" s="80">
        <v>106.54</v>
      </c>
      <c r="E1033" s="20">
        <v>2</v>
      </c>
      <c r="F1033" s="80">
        <v>53.27</v>
      </c>
      <c r="G1033" s="80">
        <v>56.854999999999997</v>
      </c>
      <c r="H1033" s="66" t="str">
        <f>IF(B1033="","",VLOOKUP(B1033,[1]BASEEMPRESA!$A$2:$AAA$11936,2))</f>
        <v>EMERSON LUIS MORO</v>
      </c>
      <c r="I1033" s="20" t="str">
        <f t="shared" si="16"/>
        <v>mai</v>
      </c>
    </row>
    <row r="1034" spans="1:9" x14ac:dyDescent="0.25">
      <c r="A1034" s="7">
        <v>46146</v>
      </c>
      <c r="B1034" s="20">
        <v>7038</v>
      </c>
      <c r="C1034" s="20" t="s">
        <v>420</v>
      </c>
      <c r="D1034" s="80">
        <v>55.1</v>
      </c>
      <c r="E1034" s="20">
        <v>1</v>
      </c>
      <c r="F1034" s="80">
        <v>55.1</v>
      </c>
      <c r="G1034" s="80">
        <v>63</v>
      </c>
      <c r="H1034" s="66" t="str">
        <f>IF(B1034="","",VLOOKUP(B1034,[1]BASEEMPRESA!$A$2:$AAA$11936,2))</f>
        <v>JERE SERVICOS DE TRANSPORTE E LOCACAO LTDA</v>
      </c>
      <c r="I1034" s="20" t="str">
        <f t="shared" si="16"/>
        <v>mai</v>
      </c>
    </row>
    <row r="1035" spans="1:9" x14ac:dyDescent="0.25">
      <c r="A1035" s="7">
        <v>46146</v>
      </c>
      <c r="B1035" s="20">
        <v>7041</v>
      </c>
      <c r="C1035" s="20" t="s">
        <v>419</v>
      </c>
      <c r="D1035" s="80">
        <v>65.88</v>
      </c>
      <c r="E1035" s="20">
        <v>1</v>
      </c>
      <c r="F1035" s="80">
        <v>65.88</v>
      </c>
      <c r="G1035" s="80">
        <v>83</v>
      </c>
      <c r="H1035" s="66" t="str">
        <f>IF(B1035="","",VLOOKUP(B1035,[1]BASEEMPRESA!$A$2:$AAA$11936,2))</f>
        <v>JERE SERVICOS DE TRANSPORTE E LOCACAO LTDA</v>
      </c>
      <c r="I1035" s="20" t="str">
        <f t="shared" si="16"/>
        <v>mai</v>
      </c>
    </row>
    <row r="1036" spans="1:9" x14ac:dyDescent="0.25">
      <c r="A1036" s="7">
        <v>46146</v>
      </c>
      <c r="B1036" s="20">
        <v>7042</v>
      </c>
      <c r="C1036" s="20" t="s">
        <v>420</v>
      </c>
      <c r="D1036" s="80">
        <v>120.66</v>
      </c>
      <c r="E1036" s="20">
        <v>2</v>
      </c>
      <c r="F1036" s="80">
        <v>60.33</v>
      </c>
      <c r="G1036" s="80">
        <v>73.816999999999993</v>
      </c>
      <c r="H1036" s="66" t="str">
        <f>IF(B1036="","",VLOOKUP(B1036,[1]BASEEMPRESA!$A$2:$AAA$11936,2))</f>
        <v>SERVICOS DE TRANSPORTES E LOCACAO VALE DO ITAUNAS LTDA</v>
      </c>
      <c r="I1036" s="20" t="str">
        <f t="shared" si="16"/>
        <v>mai</v>
      </c>
    </row>
    <row r="1037" spans="1:9" x14ac:dyDescent="0.25">
      <c r="A1037" s="7">
        <v>46146</v>
      </c>
      <c r="B1037" s="20">
        <v>7045</v>
      </c>
      <c r="C1037" s="20" t="s">
        <v>421</v>
      </c>
      <c r="D1037" s="80">
        <v>54.56</v>
      </c>
      <c r="E1037" s="20">
        <v>1</v>
      </c>
      <c r="F1037" s="80">
        <v>54.56</v>
      </c>
      <c r="G1037" s="80">
        <v>63</v>
      </c>
      <c r="H1037" s="66" t="str">
        <f>IF(B1037="","",VLOOKUP(B1037,[1]BASEEMPRESA!$A$2:$AAA$11936,2))</f>
        <v>REGINA M. DOS S. SILVA CARGAS</v>
      </c>
      <c r="I1037" s="20" t="str">
        <f t="shared" si="16"/>
        <v>mai</v>
      </c>
    </row>
    <row r="1038" spans="1:9" x14ac:dyDescent="0.25">
      <c r="A1038" s="7">
        <v>46146</v>
      </c>
      <c r="B1038" s="20">
        <v>7046</v>
      </c>
      <c r="C1038" s="20" t="s">
        <v>419</v>
      </c>
      <c r="D1038" s="80">
        <v>65.42</v>
      </c>
      <c r="E1038" s="20">
        <v>1</v>
      </c>
      <c r="F1038" s="80">
        <v>65.42</v>
      </c>
      <c r="G1038" s="80">
        <v>15</v>
      </c>
      <c r="H1038" s="66" t="str">
        <f>IF(B1038="","",VLOOKUP(B1038,[1]BASEEMPRESA!$A$2:$AAA$11936,2))</f>
        <v>J.S. LEONIDIO</v>
      </c>
      <c r="I1038" s="20" t="str">
        <f t="shared" si="16"/>
        <v>mai</v>
      </c>
    </row>
    <row r="1039" spans="1:9" x14ac:dyDescent="0.25">
      <c r="A1039" s="7">
        <v>46146</v>
      </c>
      <c r="B1039" s="20">
        <v>7047</v>
      </c>
      <c r="C1039" s="20" t="s">
        <v>419</v>
      </c>
      <c r="D1039" s="80">
        <v>124.16</v>
      </c>
      <c r="E1039" s="20">
        <v>2</v>
      </c>
      <c r="F1039" s="80">
        <v>62.08</v>
      </c>
      <c r="G1039" s="80">
        <v>59.741999999999997</v>
      </c>
      <c r="H1039" s="66" t="str">
        <f>IF(B1039="","",VLOOKUP(B1039,[1]BASEEMPRESA!$A$2:$AAA$11936,2))</f>
        <v>BAYER LOGISTICA E TRANSPORTES LTDA</v>
      </c>
      <c r="I1039" s="20" t="str">
        <f t="shared" si="16"/>
        <v>mai</v>
      </c>
    </row>
    <row r="1040" spans="1:9" x14ac:dyDescent="0.25">
      <c r="A1040" s="7">
        <v>46146</v>
      </c>
      <c r="B1040" s="20">
        <v>7048</v>
      </c>
      <c r="C1040" s="20" t="s">
        <v>419</v>
      </c>
      <c r="D1040" s="80">
        <v>122.06</v>
      </c>
      <c r="E1040" s="20">
        <v>2</v>
      </c>
      <c r="F1040" s="80">
        <v>61.03</v>
      </c>
      <c r="G1040" s="80">
        <v>61.713000000000001</v>
      </c>
      <c r="H1040" s="66" t="str">
        <f>IF(B1040="","",VLOOKUP(B1040,[1]BASEEMPRESA!$A$2:$AAA$11936,2))</f>
        <v>SERVICOS DE TRANSPORTES E LOCACAO VALE DO ITAUNAS LTDA</v>
      </c>
      <c r="I1040" s="20" t="str">
        <f t="shared" si="16"/>
        <v>mai</v>
      </c>
    </row>
    <row r="1041" spans="1:9" x14ac:dyDescent="0.25">
      <c r="A1041" s="7">
        <v>46146</v>
      </c>
      <c r="B1041" s="20">
        <v>7050</v>
      </c>
      <c r="C1041" s="20" t="s">
        <v>419</v>
      </c>
      <c r="D1041" s="80">
        <v>61.36</v>
      </c>
      <c r="E1041" s="20">
        <v>1</v>
      </c>
      <c r="F1041" s="80">
        <v>61.36</v>
      </c>
      <c r="G1041" s="80">
        <v>63</v>
      </c>
      <c r="H1041" s="66" t="str">
        <f>IF(B1041="","",VLOOKUP(B1041,[1]BASEEMPRESA!$A$2:$AAA$11936,2))</f>
        <v>ESTEL SERVICOS DE TRANSPORTES E LOCACAO LTDA</v>
      </c>
      <c r="I1041" s="20" t="str">
        <f t="shared" si="16"/>
        <v>mai</v>
      </c>
    </row>
    <row r="1042" spans="1:9" x14ac:dyDescent="0.25">
      <c r="A1042" s="7">
        <v>46146</v>
      </c>
      <c r="B1042" s="20">
        <v>7052</v>
      </c>
      <c r="C1042" s="20" t="s">
        <v>420</v>
      </c>
      <c r="D1042" s="80">
        <v>114.2</v>
      </c>
      <c r="E1042" s="20">
        <v>2</v>
      </c>
      <c r="F1042" s="80">
        <v>57.1</v>
      </c>
      <c r="G1042" s="80">
        <v>32.603000000000002</v>
      </c>
      <c r="H1042" s="66" t="str">
        <f>IF(B1042="","",VLOOKUP(B1042,[1]BASEEMPRESA!$A$2:$AAA$11936,2))</f>
        <v>JERE SERVICOS DE TRANSPORTE E LOCACAO LTDA</v>
      </c>
      <c r="I1042" s="20" t="str">
        <f t="shared" si="16"/>
        <v>mai</v>
      </c>
    </row>
    <row r="1043" spans="1:9" x14ac:dyDescent="0.25">
      <c r="A1043" s="7">
        <v>46146</v>
      </c>
      <c r="B1043" s="20">
        <v>7053</v>
      </c>
      <c r="C1043" s="20" t="s">
        <v>420</v>
      </c>
      <c r="D1043" s="80">
        <v>64.540000000000006</v>
      </c>
      <c r="E1043" s="20">
        <v>1</v>
      </c>
      <c r="F1043" s="80">
        <v>64.540000000000006</v>
      </c>
      <c r="G1043" s="80">
        <v>83</v>
      </c>
      <c r="H1043" s="66" t="str">
        <f>IF(B1043="","",VLOOKUP(B1043,[1]BASEEMPRESA!$A$2:$AAA$11936,2))</f>
        <v>TAVARES E MORAES TRANSPORTES LTDA</v>
      </c>
      <c r="I1043" s="20" t="str">
        <f t="shared" si="16"/>
        <v>mai</v>
      </c>
    </row>
    <row r="1044" spans="1:9" x14ac:dyDescent="0.25">
      <c r="A1044" s="7">
        <v>46146</v>
      </c>
      <c r="B1044" s="20">
        <v>7054</v>
      </c>
      <c r="C1044" s="20" t="s">
        <v>419</v>
      </c>
      <c r="D1044" s="80">
        <v>62.12</v>
      </c>
      <c r="E1044" s="20">
        <v>1</v>
      </c>
      <c r="F1044" s="80">
        <v>62.12</v>
      </c>
      <c r="G1044" s="80">
        <v>38</v>
      </c>
      <c r="H1044" s="66" t="str">
        <f>IF(B1044="","",VLOOKUP(B1044,[1]BASEEMPRESA!$A$2:$AAA$11936,2))</f>
        <v>TAVARES E MORAES TRANSPORTES LTDA</v>
      </c>
      <c r="I1044" s="20" t="str">
        <f t="shared" si="16"/>
        <v>mai</v>
      </c>
    </row>
    <row r="1045" spans="1:9" x14ac:dyDescent="0.25">
      <c r="A1045" s="7">
        <v>46146</v>
      </c>
      <c r="B1045" s="20">
        <v>7059</v>
      </c>
      <c r="C1045" s="20" t="s">
        <v>419</v>
      </c>
      <c r="D1045" s="80">
        <v>126.34</v>
      </c>
      <c r="E1045" s="20">
        <v>2</v>
      </c>
      <c r="F1045" s="80">
        <v>63.17</v>
      </c>
      <c r="G1045" s="80">
        <v>83</v>
      </c>
      <c r="H1045" s="66" t="str">
        <f>IF(B1045="","",VLOOKUP(B1045,[1]BASEEMPRESA!$A$2:$AAA$11936,2))</f>
        <v>BAYER LOGISTICA E TRANSPORTES LTDA</v>
      </c>
      <c r="I1045" s="20" t="str">
        <f t="shared" si="16"/>
        <v>mai</v>
      </c>
    </row>
    <row r="1046" spans="1:9" x14ac:dyDescent="0.25">
      <c r="A1046" s="7">
        <v>46146</v>
      </c>
      <c r="B1046" s="20">
        <v>7188</v>
      </c>
      <c r="C1046" s="20" t="s">
        <v>419</v>
      </c>
      <c r="D1046" s="80">
        <v>113.06</v>
      </c>
      <c r="E1046" s="20">
        <v>2</v>
      </c>
      <c r="F1046" s="80">
        <v>56.53</v>
      </c>
      <c r="G1046" s="80">
        <v>63</v>
      </c>
      <c r="H1046" s="66" t="str">
        <f>IF(B1046="","",VLOOKUP(B1046,[1]BASEEMPRESA!$A$2:$AAA$11936,2))</f>
        <v>C C GOMES TRANSPORTES</v>
      </c>
      <c r="I1046" s="20" t="str">
        <f t="shared" si="16"/>
        <v>mai</v>
      </c>
    </row>
    <row r="1047" spans="1:9" x14ac:dyDescent="0.25">
      <c r="A1047" s="7">
        <v>46146</v>
      </c>
      <c r="B1047" s="20">
        <v>7207</v>
      </c>
      <c r="C1047" s="20" t="s">
        <v>420</v>
      </c>
      <c r="D1047" s="80">
        <v>69.48</v>
      </c>
      <c r="E1047" s="20">
        <v>1</v>
      </c>
      <c r="F1047" s="80">
        <v>69.48</v>
      </c>
      <c r="G1047" s="80">
        <v>15</v>
      </c>
      <c r="H1047" s="66" t="str">
        <f>IF(B1047="","",VLOOKUP(B1047,[1]BASEEMPRESA!$A$2:$AAA$11936,2))</f>
        <v>TAVARES E MORAES TRANSPORTES LTDA</v>
      </c>
      <c r="I1047" s="20" t="str">
        <f t="shared" si="16"/>
        <v>mai</v>
      </c>
    </row>
    <row r="1048" spans="1:9" x14ac:dyDescent="0.25">
      <c r="A1048" s="7">
        <v>46146</v>
      </c>
      <c r="B1048" s="20">
        <v>7208</v>
      </c>
      <c r="C1048" s="20" t="s">
        <v>420</v>
      </c>
      <c r="D1048" s="80">
        <v>64.5</v>
      </c>
      <c r="E1048" s="20">
        <v>1</v>
      </c>
      <c r="F1048" s="80">
        <v>64.5</v>
      </c>
      <c r="G1048" s="80">
        <v>83</v>
      </c>
      <c r="H1048" s="66" t="str">
        <f>IF(B1048="","",VLOOKUP(B1048,[1]BASEEMPRESA!$A$2:$AAA$11936,2))</f>
        <v>TAVARES E MORAES TRANSPORTES LTDA</v>
      </c>
      <c r="I1048" s="20" t="str">
        <f t="shared" si="16"/>
        <v>mai</v>
      </c>
    </row>
    <row r="1049" spans="1:9" x14ac:dyDescent="0.25">
      <c r="A1049" s="7">
        <v>46146</v>
      </c>
      <c r="B1049" s="20">
        <v>7220</v>
      </c>
      <c r="C1049" s="20" t="s">
        <v>421</v>
      </c>
      <c r="D1049" s="80">
        <v>57.04</v>
      </c>
      <c r="E1049" s="20">
        <v>1</v>
      </c>
      <c r="F1049" s="80">
        <v>57.04</v>
      </c>
      <c r="G1049" s="80">
        <v>63</v>
      </c>
      <c r="H1049" s="66" t="str">
        <f>IF(B1049="","",VLOOKUP(B1049,[1]BASEEMPRESA!$A$2:$AAA$11936,2))</f>
        <v>DOS SANTOS PASSOS TRANSPORTES LTDA</v>
      </c>
      <c r="I1049" s="20" t="str">
        <f t="shared" si="16"/>
        <v>mai</v>
      </c>
    </row>
    <row r="1050" spans="1:9" x14ac:dyDescent="0.25">
      <c r="A1050" s="7">
        <v>46146</v>
      </c>
      <c r="B1050" s="20">
        <v>7221</v>
      </c>
      <c r="C1050" s="20" t="s">
        <v>420</v>
      </c>
      <c r="D1050" s="80">
        <v>115.88</v>
      </c>
      <c r="E1050" s="20">
        <v>2</v>
      </c>
      <c r="F1050" s="80">
        <v>57.94</v>
      </c>
      <c r="G1050" s="80">
        <v>44.012999999999998</v>
      </c>
      <c r="H1050" s="66" t="str">
        <f>IF(B1050="","",VLOOKUP(B1050,[1]BASEEMPRESA!$A$2:$AAA$11936,2))</f>
        <v>BAYER LOGISTICA E TRANSPORTES LTDA</v>
      </c>
      <c r="I1050" s="20" t="str">
        <f t="shared" si="16"/>
        <v>mai</v>
      </c>
    </row>
    <row r="1051" spans="1:9" x14ac:dyDescent="0.25">
      <c r="A1051" s="7">
        <v>46146</v>
      </c>
      <c r="B1051" s="20">
        <v>7224</v>
      </c>
      <c r="C1051" s="20" t="s">
        <v>419</v>
      </c>
      <c r="D1051" s="80">
        <v>65.099999999999994</v>
      </c>
      <c r="E1051" s="20">
        <v>1</v>
      </c>
      <c r="F1051" s="80">
        <v>65.099999999999994</v>
      </c>
      <c r="G1051" s="80">
        <v>83</v>
      </c>
      <c r="H1051" s="66" t="str">
        <f>IF(B1051="","",VLOOKUP(B1051,[1]BASEEMPRESA!$A$2:$AAA$11936,2))</f>
        <v>EMERSON LUIS MORO</v>
      </c>
      <c r="I1051" s="20" t="str">
        <f t="shared" si="16"/>
        <v>mai</v>
      </c>
    </row>
    <row r="1052" spans="1:9" x14ac:dyDescent="0.25">
      <c r="A1052" s="7">
        <v>46146</v>
      </c>
      <c r="B1052" s="20">
        <v>7228</v>
      </c>
      <c r="C1052" s="20" t="s">
        <v>419</v>
      </c>
      <c r="D1052" s="80">
        <v>116.14</v>
      </c>
      <c r="E1052" s="20">
        <v>2</v>
      </c>
      <c r="F1052" s="80">
        <v>58.07</v>
      </c>
      <c r="G1052" s="80">
        <v>49.302</v>
      </c>
      <c r="H1052" s="66" t="str">
        <f>IF(B1052="","",VLOOKUP(B1052,[1]BASEEMPRESA!$A$2:$AAA$11936,2))</f>
        <v>MVS TRANSPORTE LTDA</v>
      </c>
      <c r="I1052" s="20" t="str">
        <f t="shared" si="16"/>
        <v>mai</v>
      </c>
    </row>
    <row r="1053" spans="1:9" x14ac:dyDescent="0.25">
      <c r="A1053" s="7">
        <v>46146</v>
      </c>
      <c r="B1053" s="20">
        <v>7234</v>
      </c>
      <c r="C1053" s="20" t="s">
        <v>419</v>
      </c>
      <c r="D1053" s="80">
        <v>65.599999999999994</v>
      </c>
      <c r="E1053" s="20">
        <v>1</v>
      </c>
      <c r="F1053" s="80">
        <v>65.599999999999994</v>
      </c>
      <c r="G1053" s="80">
        <v>63</v>
      </c>
      <c r="H1053" s="66" t="str">
        <f>IF(B1053="","",VLOOKUP(B1053,[1]BASEEMPRESA!$A$2:$AAA$11936,2))</f>
        <v>TRANSPORTES M &amp; J LTDA</v>
      </c>
      <c r="I1053" s="20" t="str">
        <f t="shared" si="16"/>
        <v>mai</v>
      </c>
    </row>
    <row r="1054" spans="1:9" x14ac:dyDescent="0.25">
      <c r="A1054" s="7">
        <v>46146</v>
      </c>
      <c r="B1054" s="20">
        <v>7238</v>
      </c>
      <c r="C1054" s="20" t="s">
        <v>421</v>
      </c>
      <c r="D1054" s="80">
        <v>124.2</v>
      </c>
      <c r="E1054" s="20">
        <v>2</v>
      </c>
      <c r="F1054" s="80">
        <v>62.1</v>
      </c>
      <c r="G1054" s="80">
        <v>60.514000000000003</v>
      </c>
      <c r="H1054" s="66" t="str">
        <f>IF(B1054="","",VLOOKUP(B1054,[1]BASEEMPRESA!$A$2:$AAA$11936,2))</f>
        <v>R S SANTOS TRANSPORTES LTDA</v>
      </c>
      <c r="I1054" s="20" t="str">
        <f t="shared" si="16"/>
        <v>mai</v>
      </c>
    </row>
    <row r="1055" spans="1:9" x14ac:dyDescent="0.25">
      <c r="A1055" s="7">
        <v>46146</v>
      </c>
      <c r="B1055" s="20">
        <v>7257</v>
      </c>
      <c r="C1055" s="20" t="s">
        <v>420</v>
      </c>
      <c r="D1055" s="80">
        <v>57.02</v>
      </c>
      <c r="E1055" s="20">
        <v>1</v>
      </c>
      <c r="F1055" s="80">
        <v>57.02</v>
      </c>
      <c r="G1055" s="80">
        <v>63</v>
      </c>
      <c r="H1055" s="66" t="str">
        <f>IF(B1055="","",VLOOKUP(B1055,[1]BASEEMPRESA!$A$2:$AAA$11936,2))</f>
        <v>EMERSON LUIS MORO</v>
      </c>
      <c r="I1055" s="20" t="str">
        <f t="shared" si="16"/>
        <v>mai</v>
      </c>
    </row>
    <row r="1056" spans="1:9" x14ac:dyDescent="0.25">
      <c r="A1056" s="7">
        <v>46146</v>
      </c>
      <c r="B1056" s="20">
        <v>7258</v>
      </c>
      <c r="C1056" s="20" t="s">
        <v>420</v>
      </c>
      <c r="D1056" s="80">
        <v>59.18</v>
      </c>
      <c r="E1056" s="20">
        <v>1</v>
      </c>
      <c r="F1056" s="80">
        <v>59.18</v>
      </c>
      <c r="G1056" s="80">
        <v>36</v>
      </c>
      <c r="H1056" s="66" t="str">
        <f>IF(B1056="","",VLOOKUP(B1056,[1]BASEEMPRESA!$A$2:$AAA$11936,2))</f>
        <v>REGINA M. DOS S. SILVA CARGAS</v>
      </c>
      <c r="I1056" s="20" t="str">
        <f t="shared" si="16"/>
        <v>mai</v>
      </c>
    </row>
    <row r="1057" spans="1:9" x14ac:dyDescent="0.25">
      <c r="A1057" s="7">
        <v>46146</v>
      </c>
      <c r="B1057" s="20">
        <v>7260</v>
      </c>
      <c r="C1057" s="20" t="s">
        <v>420</v>
      </c>
      <c r="D1057" s="80">
        <v>118.5</v>
      </c>
      <c r="E1057" s="20">
        <v>2</v>
      </c>
      <c r="F1057" s="80">
        <v>59.25</v>
      </c>
      <c r="G1057" s="80">
        <v>26.37</v>
      </c>
      <c r="H1057" s="66" t="str">
        <f>IF(B1057="","",VLOOKUP(B1057,[1]BASEEMPRESA!$A$2:$AAA$11936,2))</f>
        <v>E L DE OLIVEIRA JUNIOR EDIMAR TRANSPORTES</v>
      </c>
      <c r="I1057" s="20" t="str">
        <f t="shared" si="16"/>
        <v>mai</v>
      </c>
    </row>
    <row r="1058" spans="1:9" x14ac:dyDescent="0.25">
      <c r="A1058" s="7">
        <v>46146</v>
      </c>
      <c r="B1058" s="20">
        <v>7263</v>
      </c>
      <c r="C1058" s="20" t="s">
        <v>419</v>
      </c>
      <c r="D1058" s="80">
        <v>62.98</v>
      </c>
      <c r="E1058" s="20">
        <v>1</v>
      </c>
      <c r="F1058" s="80">
        <v>62.98</v>
      </c>
      <c r="G1058" s="80">
        <v>83</v>
      </c>
      <c r="H1058" s="66" t="str">
        <f>IF(B1058="","",VLOOKUP(B1058,[1]BASEEMPRESA!$A$2:$AAA$11936,2))</f>
        <v>ESTEL SERVICOS DE TRANSPORTES E LOCACAO LTDA</v>
      </c>
      <c r="I1058" s="20" t="str">
        <f t="shared" si="16"/>
        <v>mai</v>
      </c>
    </row>
    <row r="1059" spans="1:9" x14ac:dyDescent="0.25">
      <c r="A1059" s="7">
        <v>46146</v>
      </c>
      <c r="B1059" s="20">
        <v>7264</v>
      </c>
      <c r="C1059" s="20" t="s">
        <v>419</v>
      </c>
      <c r="D1059" s="80">
        <v>64.099999999999994</v>
      </c>
      <c r="E1059" s="20">
        <v>1</v>
      </c>
      <c r="F1059" s="80">
        <v>64.099999999999994</v>
      </c>
      <c r="G1059" s="80">
        <v>38</v>
      </c>
      <c r="H1059" s="66" t="str">
        <f>IF(B1059="","",VLOOKUP(B1059,[1]BASEEMPRESA!$A$2:$AAA$11936,2))</f>
        <v>W &amp; E SERVICOS DE TRANSPORTE LTDA</v>
      </c>
      <c r="I1059" s="20" t="str">
        <f t="shared" si="16"/>
        <v>mai</v>
      </c>
    </row>
    <row r="1060" spans="1:9" x14ac:dyDescent="0.25">
      <c r="A1060" s="7">
        <v>46146</v>
      </c>
      <c r="B1060" s="20">
        <v>7278</v>
      </c>
      <c r="C1060" s="20" t="s">
        <v>419</v>
      </c>
      <c r="D1060" s="80">
        <v>67.84</v>
      </c>
      <c r="E1060" s="20">
        <v>1</v>
      </c>
      <c r="F1060" s="80">
        <v>67.84</v>
      </c>
      <c r="G1060" s="80">
        <v>83</v>
      </c>
      <c r="H1060" s="66" t="str">
        <f>IF(B1060="","",VLOOKUP(B1060,[1]BASEEMPRESA!$A$2:$AAA$11936,2))</f>
        <v>LOPES TRANSPORTES LTDA</v>
      </c>
      <c r="I1060" s="20" t="str">
        <f t="shared" si="16"/>
        <v>mai</v>
      </c>
    </row>
    <row r="1061" spans="1:9" x14ac:dyDescent="0.25">
      <c r="A1061" s="7">
        <v>46146</v>
      </c>
      <c r="B1061" s="20">
        <v>7279</v>
      </c>
      <c r="C1061" s="20" t="s">
        <v>420</v>
      </c>
      <c r="D1061" s="80">
        <v>63.3</v>
      </c>
      <c r="E1061" s="20">
        <v>1</v>
      </c>
      <c r="F1061" s="80">
        <v>63.3</v>
      </c>
      <c r="G1061" s="80">
        <v>38</v>
      </c>
      <c r="H1061" s="66" t="str">
        <f>IF(B1061="","",VLOOKUP(B1061,[1]BASEEMPRESA!$A$2:$AAA$11936,2))</f>
        <v>CVL TRANSPORTES LTDA</v>
      </c>
      <c r="I1061" s="20" t="str">
        <f t="shared" si="16"/>
        <v>mai</v>
      </c>
    </row>
    <row r="1062" spans="1:9" x14ac:dyDescent="0.25">
      <c r="A1062" s="7">
        <v>46146</v>
      </c>
      <c r="B1062" s="20">
        <v>7282</v>
      </c>
      <c r="C1062" s="20" t="s">
        <v>419</v>
      </c>
      <c r="D1062" s="80">
        <v>124.4</v>
      </c>
      <c r="E1062" s="20">
        <v>2</v>
      </c>
      <c r="F1062" s="80">
        <v>62.2</v>
      </c>
      <c r="G1062" s="80">
        <v>37.049999999999997</v>
      </c>
      <c r="H1062" s="66" t="str">
        <f>IF(B1062="","",VLOOKUP(B1062,[1]BASEEMPRESA!$A$2:$AAA$11936,2))</f>
        <v>EMERSON LUIS MORO</v>
      </c>
      <c r="I1062" s="20" t="str">
        <f t="shared" si="16"/>
        <v>mai</v>
      </c>
    </row>
    <row r="1063" spans="1:9" x14ac:dyDescent="0.25">
      <c r="A1063" s="7">
        <v>46146</v>
      </c>
      <c r="B1063" s="20">
        <v>7289</v>
      </c>
      <c r="C1063" s="20" t="s">
        <v>419</v>
      </c>
      <c r="D1063" s="80">
        <v>117.3</v>
      </c>
      <c r="E1063" s="20">
        <v>2</v>
      </c>
      <c r="F1063" s="80">
        <v>58.65</v>
      </c>
      <c r="G1063" s="80">
        <v>50.488999999999997</v>
      </c>
      <c r="H1063" s="66" t="str">
        <f>IF(B1063="","",VLOOKUP(B1063,[1]BASEEMPRESA!$A$2:$AAA$11936,2))</f>
        <v>TAVARES E MORAES TRANSPORTES LTDA</v>
      </c>
      <c r="I1063" s="20" t="str">
        <f t="shared" si="16"/>
        <v>mai</v>
      </c>
    </row>
    <row r="1064" spans="1:9" x14ac:dyDescent="0.25">
      <c r="A1064" s="7">
        <v>46146</v>
      </c>
      <c r="B1064" s="20">
        <v>7295</v>
      </c>
      <c r="C1064" s="20" t="s">
        <v>419</v>
      </c>
      <c r="D1064" s="80">
        <v>121.39</v>
      </c>
      <c r="E1064" s="20">
        <v>2</v>
      </c>
      <c r="F1064" s="80">
        <v>60.695</v>
      </c>
      <c r="G1064" s="80">
        <v>49.345999999999997</v>
      </c>
      <c r="H1064" s="66" t="str">
        <f>IF(B1064="","",VLOOKUP(B1064,[1]BASEEMPRESA!$A$2:$AAA$11936,2))</f>
        <v>ESTEL SERVICOS DE TRANSPORTES E LOCACAO LTDA</v>
      </c>
      <c r="I1064" s="20" t="str">
        <f t="shared" si="16"/>
        <v>mai</v>
      </c>
    </row>
    <row r="1065" spans="1:9" x14ac:dyDescent="0.25">
      <c r="A1065" s="7">
        <v>46146</v>
      </c>
      <c r="B1065" s="20">
        <v>7299</v>
      </c>
      <c r="C1065" s="20" t="s">
        <v>419</v>
      </c>
      <c r="D1065" s="80">
        <v>64.42</v>
      </c>
      <c r="E1065" s="20">
        <v>1</v>
      </c>
      <c r="F1065" s="80">
        <v>64.42</v>
      </c>
      <c r="G1065" s="80">
        <v>38</v>
      </c>
      <c r="H1065" s="66" t="str">
        <f>IF(B1065="","",VLOOKUP(B1065,[1]BASEEMPRESA!$A$2:$AAA$11936,2))</f>
        <v>JERE SERVICOS DE TRANSPORTE E LOCACAO LTDA</v>
      </c>
      <c r="I1065" s="20" t="str">
        <f t="shared" si="16"/>
        <v>mai</v>
      </c>
    </row>
    <row r="1066" spans="1:9" x14ac:dyDescent="0.25">
      <c r="A1066" s="7">
        <v>46146</v>
      </c>
      <c r="B1066" s="20">
        <v>7301</v>
      </c>
      <c r="C1066" s="20" t="s">
        <v>419</v>
      </c>
      <c r="D1066" s="80">
        <v>56.26</v>
      </c>
      <c r="E1066" s="20">
        <v>1</v>
      </c>
      <c r="F1066" s="80">
        <v>56.26</v>
      </c>
      <c r="G1066" s="80">
        <v>63</v>
      </c>
      <c r="H1066" s="66" t="str">
        <f>IF(B1066="","",VLOOKUP(B1066,[1]BASEEMPRESA!$A$2:$AAA$11936,2))</f>
        <v>SERVICOS DE TRANSPORTES E LOCACAO VALE DO ITAUNAS LTDA</v>
      </c>
      <c r="I1066" s="20" t="str">
        <f t="shared" si="16"/>
        <v>mai</v>
      </c>
    </row>
    <row r="1067" spans="1:9" x14ac:dyDescent="0.25">
      <c r="A1067" s="7">
        <v>46146</v>
      </c>
      <c r="B1067" s="20">
        <v>7304</v>
      </c>
      <c r="C1067" s="20" t="s">
        <v>419</v>
      </c>
      <c r="D1067" s="80">
        <v>115.76</v>
      </c>
      <c r="E1067" s="20">
        <v>2</v>
      </c>
      <c r="F1067" s="80">
        <v>57.88</v>
      </c>
      <c r="G1067" s="80">
        <v>57.262999999999998</v>
      </c>
      <c r="H1067" s="66" t="str">
        <f>IF(B1067="","",VLOOKUP(B1067,[1]BASEEMPRESA!$A$2:$AAA$11936,2))</f>
        <v>SERVICOS DE TRANSPORTES E LOCACAO VALE DO ITAUNAS LTDA</v>
      </c>
      <c r="I1067" s="20" t="str">
        <f t="shared" si="16"/>
        <v>mai</v>
      </c>
    </row>
    <row r="1068" spans="1:9" x14ac:dyDescent="0.25">
      <c r="A1068" s="7">
        <v>46146</v>
      </c>
      <c r="B1068" s="20">
        <v>7307</v>
      </c>
      <c r="C1068" s="20" t="s">
        <v>419</v>
      </c>
      <c r="D1068" s="80">
        <v>122.22</v>
      </c>
      <c r="E1068" s="20">
        <v>2</v>
      </c>
      <c r="F1068" s="80">
        <v>61.11</v>
      </c>
      <c r="G1068" s="80">
        <v>73.155000000000001</v>
      </c>
      <c r="H1068" s="66" t="str">
        <f>IF(B1068="","",VLOOKUP(B1068,[1]BASEEMPRESA!$A$2:$AAA$11936,2))</f>
        <v>SC MANUTENCOES LTDA</v>
      </c>
      <c r="I1068" s="20" t="str">
        <f t="shared" si="16"/>
        <v>mai</v>
      </c>
    </row>
    <row r="1069" spans="1:9" x14ac:dyDescent="0.25">
      <c r="A1069" s="7">
        <v>46146</v>
      </c>
      <c r="B1069" s="20">
        <v>7308</v>
      </c>
      <c r="C1069" s="20" t="s">
        <v>419</v>
      </c>
      <c r="D1069" s="80">
        <v>58.92</v>
      </c>
      <c r="E1069" s="20">
        <v>1</v>
      </c>
      <c r="F1069" s="80">
        <v>58.92</v>
      </c>
      <c r="G1069" s="80">
        <v>63</v>
      </c>
      <c r="H1069" s="66" t="str">
        <f>IF(B1069="","",VLOOKUP(B1069,[1]BASEEMPRESA!$A$2:$AAA$11936,2))</f>
        <v>SANTOS &amp; SILVA TRANSPORTES RODOVIARIOS LTDA</v>
      </c>
      <c r="I1069" s="20" t="str">
        <f t="shared" si="16"/>
        <v>mai</v>
      </c>
    </row>
    <row r="1070" spans="1:9" x14ac:dyDescent="0.25">
      <c r="A1070" s="7">
        <v>46146</v>
      </c>
      <c r="B1070" s="20">
        <v>7311</v>
      </c>
      <c r="C1070" s="20" t="s">
        <v>422</v>
      </c>
      <c r="D1070" s="80">
        <v>115.7</v>
      </c>
      <c r="E1070" s="20">
        <v>2</v>
      </c>
      <c r="F1070" s="80">
        <v>57.85</v>
      </c>
      <c r="G1070" s="80">
        <v>63</v>
      </c>
      <c r="H1070" s="66" t="str">
        <f>IF(B1070="","",VLOOKUP(B1070,[1]BASEEMPRESA!$A$2:$AAA$11936,2))</f>
        <v>LN LOGISTICA E TRANSPORTES LTDA</v>
      </c>
      <c r="I1070" s="20" t="str">
        <f t="shared" si="16"/>
        <v>mai</v>
      </c>
    </row>
    <row r="1071" spans="1:9" x14ac:dyDescent="0.25">
      <c r="A1071" s="7">
        <v>46146</v>
      </c>
      <c r="B1071" s="20">
        <v>7334</v>
      </c>
      <c r="C1071" s="20" t="s">
        <v>421</v>
      </c>
      <c r="D1071" s="80">
        <v>125.02</v>
      </c>
      <c r="E1071" s="20">
        <v>2</v>
      </c>
      <c r="F1071" s="80">
        <v>62.51</v>
      </c>
      <c r="G1071" s="80">
        <v>60.128999999999998</v>
      </c>
      <c r="H1071" s="66" t="str">
        <f>IF(B1071="","",VLOOKUP(B1071,[1]BASEEMPRESA!$A$2:$AAA$11936,2))</f>
        <v>ROCHA TRANSPORTES DE MUCURI LTDA</v>
      </c>
      <c r="I1071" s="20" t="str">
        <f t="shared" si="16"/>
        <v>mai</v>
      </c>
    </row>
    <row r="1072" spans="1:9" x14ac:dyDescent="0.25">
      <c r="A1072" s="7">
        <v>46146</v>
      </c>
      <c r="B1072" s="20">
        <v>7337</v>
      </c>
      <c r="C1072" s="20" t="s">
        <v>419</v>
      </c>
      <c r="D1072" s="80">
        <v>125.92</v>
      </c>
      <c r="E1072" s="20">
        <v>2</v>
      </c>
      <c r="F1072" s="80">
        <v>62.96</v>
      </c>
      <c r="G1072" s="80">
        <v>49.284999999999997</v>
      </c>
      <c r="H1072" s="66" t="str">
        <f>IF(B1072="","",VLOOKUP(B1072,[1]BASEEMPRESA!$A$2:$AAA$11936,2))</f>
        <v>REGINA M. DOS S. SILVA CARGAS</v>
      </c>
      <c r="I1072" s="20" t="str">
        <f t="shared" si="16"/>
        <v>mai</v>
      </c>
    </row>
    <row r="1073" spans="1:9" x14ac:dyDescent="0.25">
      <c r="A1073" s="7">
        <v>46146</v>
      </c>
      <c r="B1073" s="20">
        <v>7340</v>
      </c>
      <c r="C1073" s="20" t="s">
        <v>419</v>
      </c>
      <c r="D1073" s="80">
        <v>87.72</v>
      </c>
      <c r="E1073" s="20">
        <v>3</v>
      </c>
      <c r="F1073" s="80">
        <v>29.24</v>
      </c>
      <c r="G1073" s="80">
        <v>15</v>
      </c>
      <c r="H1073" s="66" t="str">
        <f>IF(B1073="","",VLOOKUP(B1073,[1]BASEEMPRESA!$A$2:$AAA$11936,2))</f>
        <v>W &amp; E SERVICOS DE TRANSPORTE LTDA</v>
      </c>
      <c r="I1073" s="20" t="str">
        <f t="shared" si="16"/>
        <v>mai</v>
      </c>
    </row>
    <row r="1074" spans="1:9" x14ac:dyDescent="0.25">
      <c r="A1074" s="7">
        <v>46146</v>
      </c>
      <c r="B1074" s="20">
        <v>7343</v>
      </c>
      <c r="C1074" s="20" t="s">
        <v>421</v>
      </c>
      <c r="D1074" s="80">
        <v>111.44</v>
      </c>
      <c r="E1074" s="20">
        <v>4</v>
      </c>
      <c r="F1074" s="80">
        <v>27.86</v>
      </c>
      <c r="G1074" s="80">
        <v>15</v>
      </c>
      <c r="H1074" s="66" t="str">
        <f>IF(B1074="","",VLOOKUP(B1074,[1]BASEEMPRESA!$A$2:$AAA$11936,2))</f>
        <v>E L DE OLIVEIRA JUNIOR EDIMAR TRANSPORTES</v>
      </c>
      <c r="I1074" s="20" t="str">
        <f t="shared" si="16"/>
        <v>mai</v>
      </c>
    </row>
    <row r="1075" spans="1:9" x14ac:dyDescent="0.25">
      <c r="A1075" s="7">
        <v>46146</v>
      </c>
      <c r="B1075" s="20">
        <v>7347</v>
      </c>
      <c r="C1075" s="20" t="s">
        <v>420</v>
      </c>
      <c r="D1075" s="80">
        <v>63.02</v>
      </c>
      <c r="E1075" s="20">
        <v>1</v>
      </c>
      <c r="F1075" s="80">
        <v>63.02</v>
      </c>
      <c r="G1075" s="80">
        <v>63</v>
      </c>
      <c r="H1075" s="66" t="str">
        <f>IF(B1075="","",VLOOKUP(B1075,[1]BASEEMPRESA!$A$2:$AAA$11936,2))</f>
        <v>TRANSPORTADORA GLOBAL LOGISTICA LTDA</v>
      </c>
      <c r="I1075" s="20" t="str">
        <f t="shared" si="16"/>
        <v>mai</v>
      </c>
    </row>
    <row r="1076" spans="1:9" x14ac:dyDescent="0.25">
      <c r="A1076" s="7">
        <v>46146</v>
      </c>
      <c r="B1076" s="20">
        <v>7352</v>
      </c>
      <c r="C1076" s="20" t="s">
        <v>421</v>
      </c>
      <c r="D1076" s="80">
        <v>59.54</v>
      </c>
      <c r="E1076" s="20">
        <v>1</v>
      </c>
      <c r="F1076" s="80">
        <v>59.54</v>
      </c>
      <c r="G1076" s="80">
        <v>63</v>
      </c>
      <c r="H1076" s="66" t="str">
        <f>IF(B1076="","",VLOOKUP(B1076,[1]BASEEMPRESA!$A$2:$AAA$11936,2))</f>
        <v>WESLEI M DOS SANTOS</v>
      </c>
      <c r="I1076" s="20" t="str">
        <f t="shared" si="16"/>
        <v>mai</v>
      </c>
    </row>
    <row r="1077" spans="1:9" x14ac:dyDescent="0.25">
      <c r="A1077" s="7">
        <v>46146</v>
      </c>
      <c r="B1077" s="20">
        <v>7355</v>
      </c>
      <c r="C1077" s="20" t="s">
        <v>419</v>
      </c>
      <c r="D1077" s="80">
        <v>118.9</v>
      </c>
      <c r="E1077" s="20">
        <v>2</v>
      </c>
      <c r="F1077" s="80">
        <v>59.45</v>
      </c>
      <c r="G1077" s="80">
        <v>37.021999999999998</v>
      </c>
      <c r="H1077" s="66" t="str">
        <f>IF(B1077="","",VLOOKUP(B1077,[1]BASEEMPRESA!$A$2:$AAA$11936,2))</f>
        <v>WESLEI M DOS SANTOS</v>
      </c>
      <c r="I1077" s="20" t="str">
        <f t="shared" si="16"/>
        <v>mai</v>
      </c>
    </row>
    <row r="1078" spans="1:9" x14ac:dyDescent="0.25">
      <c r="A1078" s="7">
        <v>46146</v>
      </c>
      <c r="B1078" s="20">
        <v>7367</v>
      </c>
      <c r="C1078" s="20" t="s">
        <v>419</v>
      </c>
      <c r="D1078" s="80">
        <v>59.5</v>
      </c>
      <c r="E1078" s="20">
        <v>1</v>
      </c>
      <c r="F1078" s="80">
        <v>59.5</v>
      </c>
      <c r="G1078" s="80">
        <v>83</v>
      </c>
      <c r="H1078" s="66" t="str">
        <f>IF(B1078="","",VLOOKUP(B1078,[1]BASEEMPRESA!$A$2:$AAA$11936,2))</f>
        <v>JOSE HELIO SILVA SANTOS</v>
      </c>
      <c r="I1078" s="20" t="str">
        <f t="shared" si="16"/>
        <v>mai</v>
      </c>
    </row>
    <row r="1079" spans="1:9" x14ac:dyDescent="0.25">
      <c r="A1079" s="7">
        <v>46146</v>
      </c>
      <c r="B1079" s="20">
        <v>7370</v>
      </c>
      <c r="C1079" s="20" t="s">
        <v>419</v>
      </c>
      <c r="D1079" s="80">
        <v>115.98</v>
      </c>
      <c r="E1079" s="20">
        <v>2</v>
      </c>
      <c r="F1079" s="80">
        <v>57.99</v>
      </c>
      <c r="G1079" s="80">
        <v>48.981000000000002</v>
      </c>
      <c r="H1079" s="66" t="str">
        <f>IF(B1079="","",VLOOKUP(B1079,[1]BASEEMPRESA!$A$2:$AAA$11936,2))</f>
        <v>JOSE HELIO SILVA SANTOS</v>
      </c>
      <c r="I1079" s="20" t="str">
        <f t="shared" si="16"/>
        <v>mai</v>
      </c>
    </row>
    <row r="1080" spans="1:9" x14ac:dyDescent="0.25">
      <c r="A1080" s="7">
        <v>46146</v>
      </c>
      <c r="B1080" s="20">
        <v>7373</v>
      </c>
      <c r="C1080" s="20" t="s">
        <v>422</v>
      </c>
      <c r="D1080" s="80">
        <v>56.86</v>
      </c>
      <c r="E1080" s="20">
        <v>1</v>
      </c>
      <c r="F1080" s="80">
        <v>56.86</v>
      </c>
      <c r="G1080" s="80">
        <v>83</v>
      </c>
      <c r="H1080" s="66" t="str">
        <f>IF(B1080="","",VLOOKUP(B1080,[1]BASEEMPRESA!$A$2:$AAA$11936,2))</f>
        <v>BARBOSA TRANSPORTES E LOGISTICA LTDA</v>
      </c>
      <c r="I1080" s="20" t="str">
        <f t="shared" si="16"/>
        <v>mai</v>
      </c>
    </row>
    <row r="1081" spans="1:9" x14ac:dyDescent="0.25">
      <c r="A1081" s="7">
        <v>46146</v>
      </c>
      <c r="B1081" s="20">
        <v>7381</v>
      </c>
      <c r="C1081" s="20" t="s">
        <v>423</v>
      </c>
      <c r="D1081" s="80">
        <v>64.28</v>
      </c>
      <c r="E1081" s="20">
        <v>1</v>
      </c>
      <c r="F1081" s="80">
        <v>64.28</v>
      </c>
      <c r="G1081" s="80">
        <v>63</v>
      </c>
      <c r="H1081" s="66" t="str">
        <f>IF(B1081="","",VLOOKUP(B1081,[1]BASEEMPRESA!$A$2:$AAA$11936,2))</f>
        <v>TRANSPORTE FUMACINHA LTDA</v>
      </c>
      <c r="I1081" s="20" t="str">
        <f t="shared" si="16"/>
        <v>mai</v>
      </c>
    </row>
    <row r="1082" spans="1:9" x14ac:dyDescent="0.25">
      <c r="A1082" s="7">
        <v>46147</v>
      </c>
      <c r="B1082" s="20">
        <v>2067</v>
      </c>
      <c r="C1082" s="20" t="s">
        <v>418</v>
      </c>
      <c r="D1082" s="80">
        <v>297.88</v>
      </c>
      <c r="E1082" s="20">
        <v>5</v>
      </c>
      <c r="F1082" s="80">
        <v>59.576000000000001</v>
      </c>
      <c r="G1082" s="80">
        <v>15</v>
      </c>
      <c r="H1082" s="66" t="str">
        <f>IF(B1082="","",VLOOKUP(B1082,[1]BASEEMPRESA!$A$2:$AAA$11936,2))</f>
        <v>NDB HOLDING AGRICOLA LTDA - MATRIZ</v>
      </c>
      <c r="I1082" s="20" t="str">
        <f t="shared" si="16"/>
        <v>mai</v>
      </c>
    </row>
    <row r="1083" spans="1:9" x14ac:dyDescent="0.25">
      <c r="A1083" s="7">
        <v>46147</v>
      </c>
      <c r="B1083" s="20">
        <v>2107</v>
      </c>
      <c r="C1083" s="20" t="s">
        <v>418</v>
      </c>
      <c r="D1083" s="80">
        <v>226.76</v>
      </c>
      <c r="E1083" s="20">
        <v>4</v>
      </c>
      <c r="F1083" s="80">
        <v>56.69</v>
      </c>
      <c r="G1083" s="80">
        <v>15</v>
      </c>
      <c r="H1083" s="66" t="str">
        <f>IF(B1083="","",VLOOKUP(B1083,[1]BASEEMPRESA!$A$2:$AAA$11936,2))</f>
        <v>NDB HOLDING AGRICOLA LTDA - MATRIZ</v>
      </c>
      <c r="I1083" s="20" t="str">
        <f t="shared" si="16"/>
        <v>mai</v>
      </c>
    </row>
    <row r="1084" spans="1:9" x14ac:dyDescent="0.25">
      <c r="A1084" s="7">
        <v>46147</v>
      </c>
      <c r="B1084" s="20">
        <v>2108</v>
      </c>
      <c r="C1084" s="20" t="s">
        <v>418</v>
      </c>
      <c r="D1084" s="80">
        <v>117.2</v>
      </c>
      <c r="E1084" s="20">
        <v>2</v>
      </c>
      <c r="F1084" s="80">
        <v>58.6</v>
      </c>
      <c r="G1084" s="80">
        <v>15</v>
      </c>
      <c r="H1084" s="66" t="str">
        <f>IF(B1084="","",VLOOKUP(B1084,[1]BASEEMPRESA!$A$2:$AAA$11936,2))</f>
        <v>NDB HOLDING AGRICOLA LTDA - MATRIZ</v>
      </c>
      <c r="I1084" s="20" t="str">
        <f t="shared" si="16"/>
        <v>mai</v>
      </c>
    </row>
    <row r="1085" spans="1:9" x14ac:dyDescent="0.25">
      <c r="A1085" s="7">
        <v>46147</v>
      </c>
      <c r="B1085" s="20">
        <v>2109</v>
      </c>
      <c r="C1085" s="20" t="s">
        <v>418</v>
      </c>
      <c r="D1085" s="80">
        <v>171.08</v>
      </c>
      <c r="E1085" s="20">
        <v>3</v>
      </c>
      <c r="F1085" s="80">
        <v>57.027000000000001</v>
      </c>
      <c r="G1085" s="80">
        <v>15</v>
      </c>
      <c r="H1085" s="66" t="str">
        <f>IF(B1085="","",VLOOKUP(B1085,[1]BASEEMPRESA!$A$2:$AAA$11936,2))</f>
        <v>NDB HOLDING AGRICOLA LTDA - MATRIZ</v>
      </c>
      <c r="I1085" s="20" t="str">
        <f t="shared" si="16"/>
        <v>mai</v>
      </c>
    </row>
    <row r="1086" spans="1:9" x14ac:dyDescent="0.25">
      <c r="A1086" s="7">
        <v>46147</v>
      </c>
      <c r="B1086" s="20">
        <v>7004</v>
      </c>
      <c r="C1086" s="20" t="s">
        <v>419</v>
      </c>
      <c r="D1086" s="80">
        <v>55</v>
      </c>
      <c r="E1086" s="20">
        <v>1</v>
      </c>
      <c r="F1086" s="80">
        <v>55</v>
      </c>
      <c r="G1086" s="80">
        <v>63</v>
      </c>
      <c r="H1086" s="66" t="str">
        <f>IF(B1086="","",VLOOKUP(B1086,[1]BASEEMPRESA!$A$2:$AAA$11936,2))</f>
        <v>EMERSON LUIS MORO</v>
      </c>
      <c r="I1086" s="20" t="str">
        <f t="shared" si="16"/>
        <v>mai</v>
      </c>
    </row>
    <row r="1087" spans="1:9" x14ac:dyDescent="0.25">
      <c r="A1087" s="7">
        <v>46147</v>
      </c>
      <c r="B1087" s="20">
        <v>7005</v>
      </c>
      <c r="C1087" s="20" t="s">
        <v>419</v>
      </c>
      <c r="D1087" s="80">
        <v>57.46</v>
      </c>
      <c r="E1087" s="20">
        <v>1</v>
      </c>
      <c r="F1087" s="80">
        <v>57.46</v>
      </c>
      <c r="G1087" s="80">
        <v>63</v>
      </c>
      <c r="H1087" s="66" t="str">
        <f>IF(B1087="","",VLOOKUP(B1087,[1]BASEEMPRESA!$A$2:$AAA$11936,2))</f>
        <v>RENE PINA DE ALMEIDA</v>
      </c>
      <c r="I1087" s="20" t="str">
        <f t="shared" si="16"/>
        <v>mai</v>
      </c>
    </row>
    <row r="1088" spans="1:9" x14ac:dyDescent="0.25">
      <c r="A1088" s="7">
        <v>46147</v>
      </c>
      <c r="B1088" s="20">
        <v>7006</v>
      </c>
      <c r="C1088" s="20" t="s">
        <v>420</v>
      </c>
      <c r="D1088" s="80">
        <v>59.78</v>
      </c>
      <c r="E1088" s="20">
        <v>1</v>
      </c>
      <c r="F1088" s="80">
        <v>59.78</v>
      </c>
      <c r="G1088" s="80">
        <v>63</v>
      </c>
      <c r="H1088" s="66" t="str">
        <f>IF(B1088="","",VLOOKUP(B1088,[1]BASEEMPRESA!$A$2:$AAA$11936,2))</f>
        <v>INAMARQUE SOUZA MACHADO</v>
      </c>
      <c r="I1088" s="20" t="str">
        <f t="shared" si="16"/>
        <v>mai</v>
      </c>
    </row>
    <row r="1089" spans="1:9" x14ac:dyDescent="0.25">
      <c r="A1089" s="7">
        <v>46147</v>
      </c>
      <c r="B1089" s="20">
        <v>7008</v>
      </c>
      <c r="C1089" s="20" t="s">
        <v>419</v>
      </c>
      <c r="D1089" s="80">
        <v>93.02</v>
      </c>
      <c r="E1089" s="20">
        <v>3</v>
      </c>
      <c r="F1089" s="80">
        <v>31.007000000000001</v>
      </c>
      <c r="G1089" s="80">
        <v>15</v>
      </c>
      <c r="H1089" s="66" t="str">
        <f>IF(B1089="","",VLOOKUP(B1089,[1]BASEEMPRESA!$A$2:$AAA$11936,2))</f>
        <v>E L DE OLIVEIRA JUNIOR EDIMAR TRANSPORTES</v>
      </c>
      <c r="I1089" s="20" t="str">
        <f t="shared" si="16"/>
        <v>mai</v>
      </c>
    </row>
    <row r="1090" spans="1:9" x14ac:dyDescent="0.25">
      <c r="A1090" s="7">
        <v>46147</v>
      </c>
      <c r="B1090" s="20">
        <v>7013</v>
      </c>
      <c r="C1090" s="20" t="s">
        <v>419</v>
      </c>
      <c r="D1090" s="80">
        <v>62.72</v>
      </c>
      <c r="E1090" s="20">
        <v>1</v>
      </c>
      <c r="F1090" s="80">
        <v>62.72</v>
      </c>
      <c r="G1090" s="80">
        <v>83</v>
      </c>
      <c r="H1090" s="66" t="str">
        <f>IF(B1090="","",VLOOKUP(B1090,[1]BASEEMPRESA!$A$2:$AAA$11936,2))</f>
        <v>INAMARQUE SOUZA MACHADO</v>
      </c>
      <c r="I1090" s="20" t="str">
        <f t="shared" si="16"/>
        <v>mai</v>
      </c>
    </row>
    <row r="1091" spans="1:9" x14ac:dyDescent="0.25">
      <c r="A1091" s="7">
        <v>46147</v>
      </c>
      <c r="B1091" s="20">
        <v>7017</v>
      </c>
      <c r="C1091" s="20" t="s">
        <v>419</v>
      </c>
      <c r="D1091" s="80">
        <v>62.32</v>
      </c>
      <c r="E1091" s="20">
        <v>1</v>
      </c>
      <c r="F1091" s="80">
        <v>62.32</v>
      </c>
      <c r="G1091" s="80">
        <v>83</v>
      </c>
      <c r="H1091" s="66" t="str">
        <f>IF(B1091="","",VLOOKUP(B1091,[1]BASEEMPRESA!$A$2:$AAA$11936,2))</f>
        <v>BAYER LOGISTICA E TRANSPORTES LTDA</v>
      </c>
      <c r="I1091" s="20" t="str">
        <f t="shared" ref="I1091:I1154" si="17">TEXT(A1091,"mmm")</f>
        <v>mai</v>
      </c>
    </row>
    <row r="1092" spans="1:9" x14ac:dyDescent="0.25">
      <c r="A1092" s="7">
        <v>46147</v>
      </c>
      <c r="B1092" s="20">
        <v>7021</v>
      </c>
      <c r="C1092" s="20" t="s">
        <v>419</v>
      </c>
      <c r="D1092" s="80">
        <v>54.12</v>
      </c>
      <c r="E1092" s="20">
        <v>1</v>
      </c>
      <c r="F1092" s="80">
        <v>54.12</v>
      </c>
      <c r="G1092" s="80">
        <v>63</v>
      </c>
      <c r="H1092" s="66" t="str">
        <f>IF(B1092="","",VLOOKUP(B1092,[1]BASEEMPRESA!$A$2:$AAA$11936,2))</f>
        <v>NEIA TRANSPORTES LTDA</v>
      </c>
      <c r="I1092" s="20" t="str">
        <f t="shared" si="17"/>
        <v>mai</v>
      </c>
    </row>
    <row r="1093" spans="1:9" x14ac:dyDescent="0.25">
      <c r="A1093" s="7">
        <v>46147</v>
      </c>
      <c r="B1093" s="20">
        <v>7022</v>
      </c>
      <c r="C1093" s="20" t="s">
        <v>419</v>
      </c>
      <c r="D1093" s="80">
        <v>62.2</v>
      </c>
      <c r="E1093" s="20">
        <v>1</v>
      </c>
      <c r="F1093" s="80">
        <v>62.2</v>
      </c>
      <c r="G1093" s="80">
        <v>36</v>
      </c>
      <c r="H1093" s="66" t="str">
        <f>IF(B1093="","",VLOOKUP(B1093,[1]BASEEMPRESA!$A$2:$AAA$11936,2))</f>
        <v>SMRR TRANSPORTES LTDA</v>
      </c>
      <c r="I1093" s="20" t="str">
        <f t="shared" si="17"/>
        <v>mai</v>
      </c>
    </row>
    <row r="1094" spans="1:9" x14ac:dyDescent="0.25">
      <c r="A1094" s="7">
        <v>46147</v>
      </c>
      <c r="B1094" s="20">
        <v>7032</v>
      </c>
      <c r="C1094" s="20" t="s">
        <v>419</v>
      </c>
      <c r="D1094" s="80">
        <v>55.02</v>
      </c>
      <c r="E1094" s="20">
        <v>1</v>
      </c>
      <c r="F1094" s="80">
        <v>55.02</v>
      </c>
      <c r="G1094" s="80">
        <v>36</v>
      </c>
      <c r="H1094" s="66" t="str">
        <f>IF(B1094="","",VLOOKUP(B1094,[1]BASEEMPRESA!$A$2:$AAA$11936,2))</f>
        <v>REGINA M. DOS S. SILVA CARGAS</v>
      </c>
      <c r="I1094" s="20" t="str">
        <f t="shared" si="17"/>
        <v>mai</v>
      </c>
    </row>
    <row r="1095" spans="1:9" x14ac:dyDescent="0.25">
      <c r="A1095" s="7">
        <v>46147</v>
      </c>
      <c r="B1095" s="20">
        <v>7033</v>
      </c>
      <c r="C1095" s="20" t="s">
        <v>419</v>
      </c>
      <c r="D1095" s="80">
        <v>64.260000000000005</v>
      </c>
      <c r="E1095" s="20">
        <v>1</v>
      </c>
      <c r="F1095" s="80">
        <v>64.260000000000005</v>
      </c>
      <c r="G1095" s="80">
        <v>36</v>
      </c>
      <c r="H1095" s="66" t="str">
        <f>IF(B1095="","",VLOOKUP(B1095,[1]BASEEMPRESA!$A$2:$AAA$11936,2))</f>
        <v>E L DE OLIVEIRA JUNIOR EDIMAR TRANSPORTES</v>
      </c>
      <c r="I1095" s="20" t="str">
        <f t="shared" si="17"/>
        <v>mai</v>
      </c>
    </row>
    <row r="1096" spans="1:9" x14ac:dyDescent="0.25">
      <c r="A1096" s="7">
        <v>46147</v>
      </c>
      <c r="B1096" s="20">
        <v>7036</v>
      </c>
      <c r="C1096" s="20" t="s">
        <v>419</v>
      </c>
      <c r="D1096" s="80">
        <v>62</v>
      </c>
      <c r="E1096" s="20">
        <v>1</v>
      </c>
      <c r="F1096" s="80">
        <v>62</v>
      </c>
      <c r="G1096" s="80">
        <v>36</v>
      </c>
      <c r="H1096" s="66" t="str">
        <f>IF(B1096="","",VLOOKUP(B1096,[1]BASEEMPRESA!$A$2:$AAA$11936,2))</f>
        <v>EMERSON LUIS MORO</v>
      </c>
      <c r="I1096" s="20" t="str">
        <f t="shared" si="17"/>
        <v>mai</v>
      </c>
    </row>
    <row r="1097" spans="1:9" x14ac:dyDescent="0.25">
      <c r="A1097" s="7">
        <v>46147</v>
      </c>
      <c r="B1097" s="20">
        <v>7038</v>
      </c>
      <c r="C1097" s="20" t="s">
        <v>420</v>
      </c>
      <c r="D1097" s="80">
        <v>56.48</v>
      </c>
      <c r="E1097" s="20">
        <v>1</v>
      </c>
      <c r="F1097" s="80">
        <v>56.48</v>
      </c>
      <c r="G1097" s="80">
        <v>63</v>
      </c>
      <c r="H1097" s="66" t="str">
        <f>IF(B1097="","",VLOOKUP(B1097,[1]BASEEMPRESA!$A$2:$AAA$11936,2))</f>
        <v>JERE SERVICOS DE TRANSPORTE E LOCACAO LTDA</v>
      </c>
      <c r="I1097" s="20" t="str">
        <f t="shared" si="17"/>
        <v>mai</v>
      </c>
    </row>
    <row r="1098" spans="1:9" x14ac:dyDescent="0.25">
      <c r="A1098" s="7">
        <v>46147</v>
      </c>
      <c r="B1098" s="20">
        <v>7041</v>
      </c>
      <c r="C1098" s="20" t="s">
        <v>419</v>
      </c>
      <c r="D1098" s="80">
        <v>55.54</v>
      </c>
      <c r="E1098" s="20">
        <v>1</v>
      </c>
      <c r="F1098" s="80">
        <v>55.54</v>
      </c>
      <c r="G1098" s="80">
        <v>63</v>
      </c>
      <c r="H1098" s="66" t="str">
        <f>IF(B1098="","",VLOOKUP(B1098,[1]BASEEMPRESA!$A$2:$AAA$11936,2))</f>
        <v>JERE SERVICOS DE TRANSPORTE E LOCACAO LTDA</v>
      </c>
      <c r="I1098" s="20" t="str">
        <f t="shared" si="17"/>
        <v>mai</v>
      </c>
    </row>
    <row r="1099" spans="1:9" x14ac:dyDescent="0.25">
      <c r="A1099" s="7">
        <v>46147</v>
      </c>
      <c r="B1099" s="20">
        <v>7045</v>
      </c>
      <c r="C1099" s="20" t="s">
        <v>421</v>
      </c>
      <c r="D1099" s="80">
        <v>125.38</v>
      </c>
      <c r="E1099" s="20">
        <v>2</v>
      </c>
      <c r="F1099" s="80">
        <v>62.69</v>
      </c>
      <c r="G1099" s="80">
        <v>49.125</v>
      </c>
      <c r="H1099" s="66" t="str">
        <f>IF(B1099="","",VLOOKUP(B1099,[1]BASEEMPRESA!$A$2:$AAA$11936,2))</f>
        <v>REGINA M. DOS S. SILVA CARGAS</v>
      </c>
      <c r="I1099" s="20" t="str">
        <f t="shared" si="17"/>
        <v>mai</v>
      </c>
    </row>
    <row r="1100" spans="1:9" x14ac:dyDescent="0.25">
      <c r="A1100" s="7">
        <v>46147</v>
      </c>
      <c r="B1100" s="20">
        <v>7046</v>
      </c>
      <c r="C1100" s="20" t="s">
        <v>419</v>
      </c>
      <c r="D1100" s="80">
        <v>63.8</v>
      </c>
      <c r="E1100" s="20">
        <v>1</v>
      </c>
      <c r="F1100" s="80">
        <v>63.8</v>
      </c>
      <c r="G1100" s="80">
        <v>83</v>
      </c>
      <c r="H1100" s="66" t="str">
        <f>IF(B1100="","",VLOOKUP(B1100,[1]BASEEMPRESA!$A$2:$AAA$11936,2))</f>
        <v>J.S. LEONIDIO</v>
      </c>
      <c r="I1100" s="20" t="str">
        <f t="shared" si="17"/>
        <v>mai</v>
      </c>
    </row>
    <row r="1101" spans="1:9" x14ac:dyDescent="0.25">
      <c r="A1101" s="7">
        <v>46147</v>
      </c>
      <c r="B1101" s="20">
        <v>7050</v>
      </c>
      <c r="C1101" s="20" t="s">
        <v>419</v>
      </c>
      <c r="D1101" s="80">
        <v>64.84</v>
      </c>
      <c r="E1101" s="20">
        <v>1</v>
      </c>
      <c r="F1101" s="80">
        <v>64.84</v>
      </c>
      <c r="G1101" s="80">
        <v>83</v>
      </c>
      <c r="H1101" s="66" t="str">
        <f>IF(B1101="","",VLOOKUP(B1101,[1]BASEEMPRESA!$A$2:$AAA$11936,2))</f>
        <v>ESTEL SERVICOS DE TRANSPORTES E LOCACAO LTDA</v>
      </c>
      <c r="I1101" s="20" t="str">
        <f t="shared" si="17"/>
        <v>mai</v>
      </c>
    </row>
    <row r="1102" spans="1:9" x14ac:dyDescent="0.25">
      <c r="A1102" s="7">
        <v>46147</v>
      </c>
      <c r="B1102" s="20">
        <v>7052</v>
      </c>
      <c r="C1102" s="20" t="s">
        <v>420</v>
      </c>
      <c r="D1102" s="80">
        <v>62.4</v>
      </c>
      <c r="E1102" s="20">
        <v>1</v>
      </c>
      <c r="F1102" s="80">
        <v>62.4</v>
      </c>
      <c r="G1102" s="80">
        <v>63</v>
      </c>
      <c r="H1102" s="66" t="str">
        <f>IF(B1102="","",VLOOKUP(B1102,[1]BASEEMPRESA!$A$2:$AAA$11936,2))</f>
        <v>JERE SERVICOS DE TRANSPORTE E LOCACAO LTDA</v>
      </c>
      <c r="I1102" s="20" t="str">
        <f t="shared" si="17"/>
        <v>mai</v>
      </c>
    </row>
    <row r="1103" spans="1:9" x14ac:dyDescent="0.25">
      <c r="A1103" s="7">
        <v>46147</v>
      </c>
      <c r="B1103" s="20">
        <v>7054</v>
      </c>
      <c r="C1103" s="20" t="s">
        <v>419</v>
      </c>
      <c r="D1103" s="80">
        <v>65.22</v>
      </c>
      <c r="E1103" s="20">
        <v>1</v>
      </c>
      <c r="F1103" s="80">
        <v>65.22</v>
      </c>
      <c r="G1103" s="80">
        <v>36</v>
      </c>
      <c r="H1103" s="66" t="str">
        <f>IF(B1103="","",VLOOKUP(B1103,[1]BASEEMPRESA!$A$2:$AAA$11936,2))</f>
        <v>TAVARES E MORAES TRANSPORTES LTDA</v>
      </c>
      <c r="I1103" s="20" t="str">
        <f t="shared" si="17"/>
        <v>mai</v>
      </c>
    </row>
    <row r="1104" spans="1:9" x14ac:dyDescent="0.25">
      <c r="A1104" s="7">
        <v>46147</v>
      </c>
      <c r="B1104" s="20">
        <v>7207</v>
      </c>
      <c r="C1104" s="20" t="s">
        <v>420</v>
      </c>
      <c r="D1104" s="80">
        <v>59.8</v>
      </c>
      <c r="E1104" s="20">
        <v>1</v>
      </c>
      <c r="F1104" s="80">
        <v>59.8</v>
      </c>
      <c r="G1104" s="80">
        <v>83</v>
      </c>
      <c r="H1104" s="66" t="str">
        <f>IF(B1104="","",VLOOKUP(B1104,[1]BASEEMPRESA!$A$2:$AAA$11936,2))</f>
        <v>TAVARES E MORAES TRANSPORTES LTDA</v>
      </c>
      <c r="I1104" s="20" t="str">
        <f t="shared" si="17"/>
        <v>mai</v>
      </c>
    </row>
    <row r="1105" spans="1:9" x14ac:dyDescent="0.25">
      <c r="A1105" s="7">
        <v>46147</v>
      </c>
      <c r="B1105" s="20">
        <v>7208</v>
      </c>
      <c r="C1105" s="20" t="s">
        <v>420</v>
      </c>
      <c r="D1105" s="80">
        <v>59.1</v>
      </c>
      <c r="E1105" s="20">
        <v>1</v>
      </c>
      <c r="F1105" s="80">
        <v>59.1</v>
      </c>
      <c r="G1105" s="80">
        <v>36</v>
      </c>
      <c r="H1105" s="66" t="str">
        <f>IF(B1105="","",VLOOKUP(B1105,[1]BASEEMPRESA!$A$2:$AAA$11936,2))</f>
        <v>TAVARES E MORAES TRANSPORTES LTDA</v>
      </c>
      <c r="I1105" s="20" t="str">
        <f t="shared" si="17"/>
        <v>mai</v>
      </c>
    </row>
    <row r="1106" spans="1:9" x14ac:dyDescent="0.25">
      <c r="A1106" s="7">
        <v>46147</v>
      </c>
      <c r="B1106" s="20">
        <v>7221</v>
      </c>
      <c r="C1106" s="20" t="s">
        <v>420</v>
      </c>
      <c r="D1106" s="80">
        <v>60.28</v>
      </c>
      <c r="E1106" s="20">
        <v>1</v>
      </c>
      <c r="F1106" s="80">
        <v>60.28</v>
      </c>
      <c r="G1106" s="80">
        <v>36</v>
      </c>
      <c r="H1106" s="66" t="str">
        <f>IF(B1106="","",VLOOKUP(B1106,[1]BASEEMPRESA!$A$2:$AAA$11936,2))</f>
        <v>BAYER LOGISTICA E TRANSPORTES LTDA</v>
      </c>
      <c r="I1106" s="20" t="str">
        <f t="shared" si="17"/>
        <v>mai</v>
      </c>
    </row>
    <row r="1107" spans="1:9" x14ac:dyDescent="0.25">
      <c r="A1107" s="7">
        <v>46147</v>
      </c>
      <c r="B1107" s="20">
        <v>7224</v>
      </c>
      <c r="C1107" s="20" t="s">
        <v>419</v>
      </c>
      <c r="D1107" s="80">
        <v>57.94</v>
      </c>
      <c r="E1107" s="20">
        <v>1</v>
      </c>
      <c r="F1107" s="80">
        <v>57.94</v>
      </c>
      <c r="G1107" s="80">
        <v>63</v>
      </c>
      <c r="H1107" s="66" t="str">
        <f>IF(B1107="","",VLOOKUP(B1107,[1]BASEEMPRESA!$A$2:$AAA$11936,2))</f>
        <v>EMERSON LUIS MORO</v>
      </c>
      <c r="I1107" s="20" t="str">
        <f t="shared" si="17"/>
        <v>mai</v>
      </c>
    </row>
    <row r="1108" spans="1:9" x14ac:dyDescent="0.25">
      <c r="A1108" s="7">
        <v>46147</v>
      </c>
      <c r="B1108" s="20">
        <v>7234</v>
      </c>
      <c r="C1108" s="20" t="s">
        <v>419</v>
      </c>
      <c r="D1108" s="80">
        <v>59.32</v>
      </c>
      <c r="E1108" s="20">
        <v>1</v>
      </c>
      <c r="F1108" s="80">
        <v>59.32</v>
      </c>
      <c r="G1108" s="80">
        <v>63</v>
      </c>
      <c r="H1108" s="66" t="str">
        <f>IF(B1108="","",VLOOKUP(B1108,[1]BASEEMPRESA!$A$2:$AAA$11936,2))</f>
        <v>TRANSPORTES M &amp; J LTDA</v>
      </c>
      <c r="I1108" s="20" t="str">
        <f t="shared" si="17"/>
        <v>mai</v>
      </c>
    </row>
    <row r="1109" spans="1:9" x14ac:dyDescent="0.25">
      <c r="A1109" s="7">
        <v>46147</v>
      </c>
      <c r="B1109" s="20">
        <v>7258</v>
      </c>
      <c r="C1109" s="20" t="s">
        <v>420</v>
      </c>
      <c r="D1109" s="80">
        <v>61.2</v>
      </c>
      <c r="E1109" s="20">
        <v>1</v>
      </c>
      <c r="F1109" s="80">
        <v>61.2</v>
      </c>
      <c r="G1109" s="80">
        <v>15</v>
      </c>
      <c r="H1109" s="66" t="str">
        <f>IF(B1109="","",VLOOKUP(B1109,[1]BASEEMPRESA!$A$2:$AAA$11936,2))</f>
        <v>REGINA M. DOS S. SILVA CARGAS</v>
      </c>
      <c r="I1109" s="20" t="str">
        <f t="shared" si="17"/>
        <v>mai</v>
      </c>
    </row>
    <row r="1110" spans="1:9" x14ac:dyDescent="0.25">
      <c r="A1110" s="7">
        <v>46147</v>
      </c>
      <c r="B1110" s="20">
        <v>7260</v>
      </c>
      <c r="C1110" s="20" t="s">
        <v>420</v>
      </c>
      <c r="D1110" s="80">
        <v>57.7</v>
      </c>
      <c r="E1110" s="20">
        <v>1</v>
      </c>
      <c r="F1110" s="80">
        <v>57.7</v>
      </c>
      <c r="G1110" s="80">
        <v>83</v>
      </c>
      <c r="H1110" s="66" t="str">
        <f>IF(B1110="","",VLOOKUP(B1110,[1]BASEEMPRESA!$A$2:$AAA$11936,2))</f>
        <v>E L DE OLIVEIRA JUNIOR EDIMAR TRANSPORTES</v>
      </c>
      <c r="I1110" s="20" t="str">
        <f t="shared" si="17"/>
        <v>mai</v>
      </c>
    </row>
    <row r="1111" spans="1:9" x14ac:dyDescent="0.25">
      <c r="A1111" s="7">
        <v>46147</v>
      </c>
      <c r="B1111" s="20">
        <v>7263</v>
      </c>
      <c r="C1111" s="20" t="s">
        <v>419</v>
      </c>
      <c r="D1111" s="80">
        <v>60.12</v>
      </c>
      <c r="E1111" s="20">
        <v>1</v>
      </c>
      <c r="F1111" s="80">
        <v>60.12</v>
      </c>
      <c r="G1111" s="80">
        <v>36</v>
      </c>
      <c r="H1111" s="66" t="str">
        <f>IF(B1111="","",VLOOKUP(B1111,[1]BASEEMPRESA!$A$2:$AAA$11936,2))</f>
        <v>ESTEL SERVICOS DE TRANSPORTES E LOCACAO LTDA</v>
      </c>
      <c r="I1111" s="20" t="str">
        <f t="shared" si="17"/>
        <v>mai</v>
      </c>
    </row>
    <row r="1112" spans="1:9" x14ac:dyDescent="0.25">
      <c r="A1112" s="7">
        <v>46147</v>
      </c>
      <c r="B1112" s="20">
        <v>7264</v>
      </c>
      <c r="C1112" s="20" t="s">
        <v>419</v>
      </c>
      <c r="D1112" s="80">
        <v>63.18</v>
      </c>
      <c r="E1112" s="20">
        <v>1</v>
      </c>
      <c r="F1112" s="80">
        <v>63.18</v>
      </c>
      <c r="G1112" s="80">
        <v>83</v>
      </c>
      <c r="H1112" s="66" t="str">
        <f>IF(B1112="","",VLOOKUP(B1112,[1]BASEEMPRESA!$A$2:$AAA$11936,2))</f>
        <v>W &amp; E SERVICOS DE TRANSPORTE LTDA</v>
      </c>
      <c r="I1112" s="20" t="str">
        <f t="shared" si="17"/>
        <v>mai</v>
      </c>
    </row>
    <row r="1113" spans="1:9" x14ac:dyDescent="0.25">
      <c r="A1113" s="7">
        <v>46147</v>
      </c>
      <c r="B1113" s="20">
        <v>7278</v>
      </c>
      <c r="C1113" s="20" t="s">
        <v>419</v>
      </c>
      <c r="D1113" s="80">
        <v>57.66</v>
      </c>
      <c r="E1113" s="20">
        <v>1</v>
      </c>
      <c r="F1113" s="80">
        <v>57.66</v>
      </c>
      <c r="G1113" s="80">
        <v>63</v>
      </c>
      <c r="H1113" s="66" t="str">
        <f>IF(B1113="","",VLOOKUP(B1113,[1]BASEEMPRESA!$A$2:$AAA$11936,2))</f>
        <v>LOPES TRANSPORTES LTDA</v>
      </c>
      <c r="I1113" s="20" t="str">
        <f t="shared" si="17"/>
        <v>mai</v>
      </c>
    </row>
    <row r="1114" spans="1:9" x14ac:dyDescent="0.25">
      <c r="A1114" s="7">
        <v>46147</v>
      </c>
      <c r="B1114" s="20">
        <v>7279</v>
      </c>
      <c r="C1114" s="20" t="s">
        <v>420</v>
      </c>
      <c r="D1114" s="80">
        <v>57.02</v>
      </c>
      <c r="E1114" s="20">
        <v>1</v>
      </c>
      <c r="F1114" s="80">
        <v>57.02</v>
      </c>
      <c r="G1114" s="80">
        <v>63</v>
      </c>
      <c r="H1114" s="66" t="str">
        <f>IF(B1114="","",VLOOKUP(B1114,[1]BASEEMPRESA!$A$2:$AAA$11936,2))</f>
        <v>CVL TRANSPORTES LTDA</v>
      </c>
      <c r="I1114" s="20" t="str">
        <f t="shared" si="17"/>
        <v>mai</v>
      </c>
    </row>
    <row r="1115" spans="1:9" x14ac:dyDescent="0.25">
      <c r="A1115" s="7">
        <v>46147</v>
      </c>
      <c r="B1115" s="20">
        <v>7289</v>
      </c>
      <c r="C1115" s="20" t="s">
        <v>419</v>
      </c>
      <c r="D1115" s="80">
        <v>60.58</v>
      </c>
      <c r="E1115" s="20">
        <v>1</v>
      </c>
      <c r="F1115" s="80">
        <v>60.58</v>
      </c>
      <c r="G1115" s="80">
        <v>15</v>
      </c>
      <c r="H1115" s="66" t="str">
        <f>IF(B1115="","",VLOOKUP(B1115,[1]BASEEMPRESA!$A$2:$AAA$11936,2))</f>
        <v>TAVARES E MORAES TRANSPORTES LTDA</v>
      </c>
      <c r="I1115" s="20" t="str">
        <f t="shared" si="17"/>
        <v>mai</v>
      </c>
    </row>
    <row r="1116" spans="1:9" x14ac:dyDescent="0.25">
      <c r="A1116" s="7">
        <v>46147</v>
      </c>
      <c r="B1116" s="20">
        <v>7292</v>
      </c>
      <c r="C1116" s="20" t="s">
        <v>419</v>
      </c>
      <c r="D1116" s="80">
        <v>122.96</v>
      </c>
      <c r="E1116" s="20">
        <v>2</v>
      </c>
      <c r="F1116" s="80">
        <v>61.48</v>
      </c>
      <c r="G1116" s="80">
        <v>48.351999999999997</v>
      </c>
      <c r="H1116" s="66" t="str">
        <f>IF(B1116="","",VLOOKUP(B1116,[1]BASEEMPRESA!$A$2:$AAA$11936,2))</f>
        <v>ESTEL SERVICOS DE TRANSPORTES E LOCACAO LTDA</v>
      </c>
      <c r="I1116" s="20" t="str">
        <f t="shared" si="17"/>
        <v>mai</v>
      </c>
    </row>
    <row r="1117" spans="1:9" x14ac:dyDescent="0.25">
      <c r="A1117" s="7">
        <v>46147</v>
      </c>
      <c r="B1117" s="20">
        <v>7299</v>
      </c>
      <c r="C1117" s="20" t="s">
        <v>419</v>
      </c>
      <c r="D1117" s="80">
        <v>62.26</v>
      </c>
      <c r="E1117" s="20">
        <v>1</v>
      </c>
      <c r="F1117" s="80">
        <v>62.26</v>
      </c>
      <c r="G1117" s="80">
        <v>83</v>
      </c>
      <c r="H1117" s="66" t="str">
        <f>IF(B1117="","",VLOOKUP(B1117,[1]BASEEMPRESA!$A$2:$AAA$11936,2))</f>
        <v>JERE SERVICOS DE TRANSPORTE E LOCACAO LTDA</v>
      </c>
      <c r="I1117" s="20" t="str">
        <f t="shared" si="17"/>
        <v>mai</v>
      </c>
    </row>
    <row r="1118" spans="1:9" x14ac:dyDescent="0.25">
      <c r="A1118" s="7">
        <v>46147</v>
      </c>
      <c r="B1118" s="20">
        <v>7301</v>
      </c>
      <c r="C1118" s="20" t="s">
        <v>419</v>
      </c>
      <c r="D1118" s="80">
        <v>60.12</v>
      </c>
      <c r="E1118" s="20">
        <v>1</v>
      </c>
      <c r="F1118" s="80">
        <v>60.12</v>
      </c>
      <c r="G1118" s="80">
        <v>83</v>
      </c>
      <c r="H1118" s="66" t="str">
        <f>IF(B1118="","",VLOOKUP(B1118,[1]BASEEMPRESA!$A$2:$AAA$11936,2))</f>
        <v>SERVICOS DE TRANSPORTES E LOCACAO VALE DO ITAUNAS LTDA</v>
      </c>
      <c r="I1118" s="20" t="str">
        <f t="shared" si="17"/>
        <v>mai</v>
      </c>
    </row>
    <row r="1119" spans="1:9" x14ac:dyDescent="0.25">
      <c r="A1119" s="7">
        <v>46147</v>
      </c>
      <c r="B1119" s="20">
        <v>7304</v>
      </c>
      <c r="C1119" s="20" t="s">
        <v>419</v>
      </c>
      <c r="D1119" s="80">
        <v>59.48</v>
      </c>
      <c r="E1119" s="20">
        <v>1</v>
      </c>
      <c r="F1119" s="80">
        <v>59.48</v>
      </c>
      <c r="G1119" s="80">
        <v>36</v>
      </c>
      <c r="H1119" s="66" t="str">
        <f>IF(B1119="","",VLOOKUP(B1119,[1]BASEEMPRESA!$A$2:$AAA$11936,2))</f>
        <v>SERVICOS DE TRANSPORTES E LOCACAO VALE DO ITAUNAS LTDA</v>
      </c>
      <c r="I1119" s="20" t="str">
        <f t="shared" si="17"/>
        <v>mai</v>
      </c>
    </row>
    <row r="1120" spans="1:9" x14ac:dyDescent="0.25">
      <c r="A1120" s="7">
        <v>46147</v>
      </c>
      <c r="B1120" s="20">
        <v>7307</v>
      </c>
      <c r="C1120" s="20" t="s">
        <v>419</v>
      </c>
      <c r="D1120" s="80">
        <v>58.14</v>
      </c>
      <c r="E1120" s="20">
        <v>1</v>
      </c>
      <c r="F1120" s="80">
        <v>58.14</v>
      </c>
      <c r="G1120" s="80">
        <v>83</v>
      </c>
      <c r="H1120" s="66" t="str">
        <f>IF(B1120="","",VLOOKUP(B1120,[1]BASEEMPRESA!$A$2:$AAA$11936,2))</f>
        <v>SC MANUTENCOES LTDA</v>
      </c>
      <c r="I1120" s="20" t="str">
        <f t="shared" si="17"/>
        <v>mai</v>
      </c>
    </row>
    <row r="1121" spans="1:9" x14ac:dyDescent="0.25">
      <c r="A1121" s="7">
        <v>46147</v>
      </c>
      <c r="B1121" s="20">
        <v>7334</v>
      </c>
      <c r="C1121" s="20" t="s">
        <v>421</v>
      </c>
      <c r="D1121" s="80">
        <v>60.62</v>
      </c>
      <c r="E1121" s="20">
        <v>1</v>
      </c>
      <c r="F1121" s="80">
        <v>60.62</v>
      </c>
      <c r="G1121" s="80">
        <v>36</v>
      </c>
      <c r="H1121" s="66" t="str">
        <f>IF(B1121="","",VLOOKUP(B1121,[1]BASEEMPRESA!$A$2:$AAA$11936,2))</f>
        <v>ROCHA TRANSPORTES DE MUCURI LTDA</v>
      </c>
      <c r="I1121" s="20" t="str">
        <f t="shared" si="17"/>
        <v>mai</v>
      </c>
    </row>
    <row r="1122" spans="1:9" x14ac:dyDescent="0.25">
      <c r="A1122" s="7">
        <v>46147</v>
      </c>
      <c r="B1122" s="20">
        <v>7340</v>
      </c>
      <c r="C1122" s="20" t="s">
        <v>419</v>
      </c>
      <c r="D1122" s="80">
        <v>31.78</v>
      </c>
      <c r="E1122" s="20">
        <v>1</v>
      </c>
      <c r="F1122" s="80">
        <v>31.78</v>
      </c>
      <c r="G1122" s="80">
        <v>15</v>
      </c>
      <c r="H1122" s="66" t="str">
        <f>IF(B1122="","",VLOOKUP(B1122,[1]BASEEMPRESA!$A$2:$AAA$11936,2))</f>
        <v>W &amp; E SERVICOS DE TRANSPORTE LTDA</v>
      </c>
      <c r="I1122" s="20" t="str">
        <f t="shared" si="17"/>
        <v>mai</v>
      </c>
    </row>
    <row r="1123" spans="1:9" x14ac:dyDescent="0.25">
      <c r="A1123" s="7">
        <v>46147</v>
      </c>
      <c r="B1123" s="20">
        <v>7343</v>
      </c>
      <c r="C1123" s="20" t="s">
        <v>421</v>
      </c>
      <c r="D1123" s="80">
        <v>64.92</v>
      </c>
      <c r="E1123" s="20">
        <v>2</v>
      </c>
      <c r="F1123" s="80">
        <v>32.46</v>
      </c>
      <c r="G1123" s="80">
        <v>15</v>
      </c>
      <c r="H1123" s="66" t="str">
        <f>IF(B1123="","",VLOOKUP(B1123,[1]BASEEMPRESA!$A$2:$AAA$11936,2))</f>
        <v>E L DE OLIVEIRA JUNIOR EDIMAR TRANSPORTES</v>
      </c>
      <c r="I1123" s="20" t="str">
        <f t="shared" si="17"/>
        <v>mai</v>
      </c>
    </row>
    <row r="1124" spans="1:9" x14ac:dyDescent="0.25">
      <c r="A1124" s="7">
        <v>46147</v>
      </c>
      <c r="B1124" s="20">
        <v>7347</v>
      </c>
      <c r="C1124" s="20" t="s">
        <v>420</v>
      </c>
      <c r="D1124" s="80">
        <v>63.2</v>
      </c>
      <c r="E1124" s="20">
        <v>1</v>
      </c>
      <c r="F1124" s="80">
        <v>63.2</v>
      </c>
      <c r="G1124" s="80">
        <v>83</v>
      </c>
      <c r="H1124" s="66" t="str">
        <f>IF(B1124="","",VLOOKUP(B1124,[1]BASEEMPRESA!$A$2:$AAA$11936,2))</f>
        <v>TRANSPORTADORA GLOBAL LOGISTICA LTDA</v>
      </c>
      <c r="I1124" s="20" t="str">
        <f t="shared" si="17"/>
        <v>mai</v>
      </c>
    </row>
    <row r="1125" spans="1:9" x14ac:dyDescent="0.25">
      <c r="A1125" s="7">
        <v>46147</v>
      </c>
      <c r="B1125" s="20">
        <v>7352</v>
      </c>
      <c r="C1125" s="20" t="s">
        <v>421</v>
      </c>
      <c r="D1125" s="80">
        <v>58.28</v>
      </c>
      <c r="E1125" s="20">
        <v>1</v>
      </c>
      <c r="F1125" s="80">
        <v>58.28</v>
      </c>
      <c r="G1125" s="80">
        <v>36</v>
      </c>
      <c r="H1125" s="66" t="str">
        <f>IF(B1125="","",VLOOKUP(B1125,[1]BASEEMPRESA!$A$2:$AAA$11936,2))</f>
        <v>WESLEI M DOS SANTOS</v>
      </c>
      <c r="I1125" s="20" t="str">
        <f t="shared" si="17"/>
        <v>mai</v>
      </c>
    </row>
    <row r="1126" spans="1:9" x14ac:dyDescent="0.25">
      <c r="A1126" s="7">
        <v>46147</v>
      </c>
      <c r="B1126" s="20">
        <v>7367</v>
      </c>
      <c r="C1126" s="20" t="s">
        <v>419</v>
      </c>
      <c r="D1126" s="80">
        <v>60.22</v>
      </c>
      <c r="E1126" s="20">
        <v>1</v>
      </c>
      <c r="F1126" s="80">
        <v>60.22</v>
      </c>
      <c r="G1126" s="80">
        <v>36</v>
      </c>
      <c r="H1126" s="66" t="str">
        <f>IF(B1126="","",VLOOKUP(B1126,[1]BASEEMPRESA!$A$2:$AAA$11936,2))</f>
        <v>JOSE HELIO SILVA SANTOS</v>
      </c>
      <c r="I1126" s="20" t="str">
        <f t="shared" si="17"/>
        <v>mai</v>
      </c>
    </row>
    <row r="1127" spans="1:9" x14ac:dyDescent="0.25">
      <c r="A1127" s="7">
        <v>46147</v>
      </c>
      <c r="B1127" s="20">
        <v>7373</v>
      </c>
      <c r="C1127" s="20" t="s">
        <v>422</v>
      </c>
      <c r="D1127" s="80">
        <v>54.7</v>
      </c>
      <c r="E1127" s="20">
        <v>1</v>
      </c>
      <c r="F1127" s="80">
        <v>54.7</v>
      </c>
      <c r="G1127" s="80">
        <v>83</v>
      </c>
      <c r="H1127" s="66" t="str">
        <f>IF(B1127="","",VLOOKUP(B1127,[1]BASEEMPRESA!$A$2:$AAA$11936,2))</f>
        <v>BARBOSA TRANSPORTES E LOGISTICA LTDA</v>
      </c>
      <c r="I1127" s="20" t="str">
        <f t="shared" si="17"/>
        <v>mai</v>
      </c>
    </row>
    <row r="1128" spans="1:9" x14ac:dyDescent="0.25">
      <c r="A1128" s="7">
        <v>46148</v>
      </c>
      <c r="B1128" s="20">
        <v>2067</v>
      </c>
      <c r="C1128" s="20" t="s">
        <v>418</v>
      </c>
      <c r="D1128" s="80">
        <v>514.79999999999995</v>
      </c>
      <c r="E1128" s="20">
        <v>8</v>
      </c>
      <c r="F1128" s="80">
        <v>64.349999999999994</v>
      </c>
      <c r="G1128" s="80">
        <v>9.7639999999999993</v>
      </c>
      <c r="H1128" s="66" t="str">
        <f>IF(B1128="","",VLOOKUP(B1128,[1]BASEEMPRESA!$A$2:$AAA$11936,2))</f>
        <v>NDB HOLDING AGRICOLA LTDA - MATRIZ</v>
      </c>
      <c r="I1128" s="20" t="str">
        <f t="shared" si="17"/>
        <v>mai</v>
      </c>
    </row>
    <row r="1129" spans="1:9" x14ac:dyDescent="0.25">
      <c r="A1129" s="7">
        <v>46148</v>
      </c>
      <c r="B1129" s="20">
        <v>2107</v>
      </c>
      <c r="C1129" s="20" t="s">
        <v>418</v>
      </c>
      <c r="D1129" s="80">
        <v>361.46</v>
      </c>
      <c r="E1129" s="20">
        <v>6</v>
      </c>
      <c r="F1129" s="80">
        <v>60.243000000000002</v>
      </c>
      <c r="G1129" s="80">
        <v>8.1219999999999999</v>
      </c>
      <c r="H1129" s="66" t="str">
        <f>IF(B1129="","",VLOOKUP(B1129,[1]BASEEMPRESA!$A$2:$AAA$11936,2))</f>
        <v>NDB HOLDING AGRICOLA LTDA - MATRIZ</v>
      </c>
      <c r="I1129" s="20" t="str">
        <f t="shared" si="17"/>
        <v>mai</v>
      </c>
    </row>
    <row r="1130" spans="1:9" x14ac:dyDescent="0.25">
      <c r="A1130" s="7">
        <v>46148</v>
      </c>
      <c r="B1130" s="20">
        <v>2108</v>
      </c>
      <c r="C1130" s="20" t="s">
        <v>418</v>
      </c>
      <c r="D1130" s="80">
        <v>440.22</v>
      </c>
      <c r="E1130" s="20">
        <v>7</v>
      </c>
      <c r="F1130" s="80">
        <v>62.889000000000003</v>
      </c>
      <c r="G1130" s="80">
        <v>7.5640000000000001</v>
      </c>
      <c r="H1130" s="66" t="str">
        <f>IF(B1130="","",VLOOKUP(B1130,[1]BASEEMPRESA!$A$2:$AAA$11936,2))</f>
        <v>NDB HOLDING AGRICOLA LTDA - MATRIZ</v>
      </c>
      <c r="I1130" s="20" t="str">
        <f t="shared" si="17"/>
        <v>mai</v>
      </c>
    </row>
    <row r="1131" spans="1:9" x14ac:dyDescent="0.25">
      <c r="A1131" s="7">
        <v>46148</v>
      </c>
      <c r="B1131" s="20">
        <v>2109</v>
      </c>
      <c r="C1131" s="20" t="s">
        <v>418</v>
      </c>
      <c r="D1131" s="80">
        <v>566.34</v>
      </c>
      <c r="E1131" s="20">
        <v>9</v>
      </c>
      <c r="F1131" s="80">
        <v>62.927</v>
      </c>
      <c r="G1131" s="80">
        <v>8.9559999999999995</v>
      </c>
      <c r="H1131" s="66" t="str">
        <f>IF(B1131="","",VLOOKUP(B1131,[1]BASEEMPRESA!$A$2:$AAA$11936,2))</f>
        <v>NDB HOLDING AGRICOLA LTDA - MATRIZ</v>
      </c>
      <c r="I1131" s="20" t="str">
        <f t="shared" si="17"/>
        <v>mai</v>
      </c>
    </row>
    <row r="1132" spans="1:9" x14ac:dyDescent="0.25">
      <c r="A1132" s="7">
        <v>46148</v>
      </c>
      <c r="B1132" s="20">
        <v>7004</v>
      </c>
      <c r="C1132" s="20" t="s">
        <v>419</v>
      </c>
      <c r="D1132" s="80">
        <v>126.54</v>
      </c>
      <c r="E1132" s="20">
        <v>2</v>
      </c>
      <c r="F1132" s="80">
        <v>63.27</v>
      </c>
      <c r="G1132" s="80">
        <v>48.908999999999999</v>
      </c>
      <c r="H1132" s="66" t="str">
        <f>IF(B1132="","",VLOOKUP(B1132,[1]BASEEMPRESA!$A$2:$AAA$11936,2))</f>
        <v>EMERSON LUIS MORO</v>
      </c>
      <c r="I1132" s="20" t="str">
        <f t="shared" si="17"/>
        <v>mai</v>
      </c>
    </row>
    <row r="1133" spans="1:9" x14ac:dyDescent="0.25">
      <c r="A1133" s="7">
        <v>46148</v>
      </c>
      <c r="B1133" s="20">
        <v>7005</v>
      </c>
      <c r="C1133" s="20" t="s">
        <v>419</v>
      </c>
      <c r="D1133" s="80">
        <v>61.1</v>
      </c>
      <c r="E1133" s="20">
        <v>1</v>
      </c>
      <c r="F1133" s="80">
        <v>61.1</v>
      </c>
      <c r="G1133" s="80">
        <v>83</v>
      </c>
      <c r="H1133" s="66" t="str">
        <f>IF(B1133="","",VLOOKUP(B1133,[1]BASEEMPRESA!$A$2:$AAA$11936,2))</f>
        <v>RENE PINA DE ALMEIDA</v>
      </c>
      <c r="I1133" s="20" t="str">
        <f t="shared" si="17"/>
        <v>mai</v>
      </c>
    </row>
    <row r="1134" spans="1:9" x14ac:dyDescent="0.25">
      <c r="A1134" s="7">
        <v>46148</v>
      </c>
      <c r="B1134" s="20">
        <v>7006</v>
      </c>
      <c r="C1134" s="20" t="s">
        <v>420</v>
      </c>
      <c r="D1134" s="80">
        <v>183.26</v>
      </c>
      <c r="E1134" s="20">
        <v>3</v>
      </c>
      <c r="F1134" s="80">
        <v>61.087000000000003</v>
      </c>
      <c r="G1134" s="80">
        <v>22.170999999999999</v>
      </c>
      <c r="H1134" s="66" t="str">
        <f>IF(B1134="","",VLOOKUP(B1134,[1]BASEEMPRESA!$A$2:$AAA$11936,2))</f>
        <v>INAMARQUE SOUZA MACHADO</v>
      </c>
      <c r="I1134" s="20" t="str">
        <f t="shared" si="17"/>
        <v>mai</v>
      </c>
    </row>
    <row r="1135" spans="1:9" x14ac:dyDescent="0.25">
      <c r="A1135" s="7">
        <v>46148</v>
      </c>
      <c r="B1135" s="20">
        <v>7007</v>
      </c>
      <c r="C1135" s="20" t="s">
        <v>420</v>
      </c>
      <c r="D1135" s="80">
        <v>121.8</v>
      </c>
      <c r="E1135" s="20">
        <v>2</v>
      </c>
      <c r="F1135" s="80">
        <v>60.9</v>
      </c>
      <c r="G1135" s="80">
        <v>38.479999999999997</v>
      </c>
      <c r="H1135" s="66" t="str">
        <f>IF(B1135="","",VLOOKUP(B1135,[1]BASEEMPRESA!$A$2:$AAA$11936,2))</f>
        <v>MVS TRANSPORTE LTDA</v>
      </c>
      <c r="I1135" s="20" t="str">
        <f t="shared" si="17"/>
        <v>mai</v>
      </c>
    </row>
    <row r="1136" spans="1:9" x14ac:dyDescent="0.25">
      <c r="A1136" s="7">
        <v>46148</v>
      </c>
      <c r="B1136" s="20">
        <v>7008</v>
      </c>
      <c r="C1136" s="20" t="s">
        <v>419</v>
      </c>
      <c r="D1136" s="80">
        <v>345.38</v>
      </c>
      <c r="E1136" s="20">
        <v>11</v>
      </c>
      <c r="F1136" s="80">
        <v>31.398</v>
      </c>
      <c r="G1136" s="80">
        <v>5.8970000000000002</v>
      </c>
      <c r="H1136" s="66" t="str">
        <f>IF(B1136="","",VLOOKUP(B1136,[1]BASEEMPRESA!$A$2:$AAA$11936,2))</f>
        <v>E L DE OLIVEIRA JUNIOR EDIMAR TRANSPORTES</v>
      </c>
      <c r="I1136" s="20" t="str">
        <f t="shared" si="17"/>
        <v>mai</v>
      </c>
    </row>
    <row r="1137" spans="1:9" x14ac:dyDescent="0.25">
      <c r="A1137" s="7">
        <v>46148</v>
      </c>
      <c r="B1137" s="20">
        <v>7010</v>
      </c>
      <c r="C1137" s="20" t="s">
        <v>419</v>
      </c>
      <c r="D1137" s="80">
        <v>126.2</v>
      </c>
      <c r="E1137" s="20">
        <v>2</v>
      </c>
      <c r="F1137" s="80">
        <v>63.1</v>
      </c>
      <c r="G1137" s="80">
        <v>44.470999999999997</v>
      </c>
      <c r="H1137" s="66" t="str">
        <f>IF(B1137="","",VLOOKUP(B1137,[1]BASEEMPRESA!$A$2:$AAA$11936,2))</f>
        <v>BAYER LOGISTICA E TRANSPORTES LTDA</v>
      </c>
      <c r="I1137" s="20" t="str">
        <f t="shared" si="17"/>
        <v>mai</v>
      </c>
    </row>
    <row r="1138" spans="1:9" x14ac:dyDescent="0.25">
      <c r="A1138" s="7">
        <v>46148</v>
      </c>
      <c r="B1138" s="20">
        <v>7013</v>
      </c>
      <c r="C1138" s="20" t="s">
        <v>419</v>
      </c>
      <c r="D1138" s="80">
        <v>125.66</v>
      </c>
      <c r="E1138" s="20">
        <v>2</v>
      </c>
      <c r="F1138" s="80">
        <v>62.83</v>
      </c>
      <c r="G1138" s="80">
        <v>48.463999999999999</v>
      </c>
      <c r="H1138" s="66" t="str">
        <f>IF(B1138="","",VLOOKUP(B1138,[1]BASEEMPRESA!$A$2:$AAA$11936,2))</f>
        <v>INAMARQUE SOUZA MACHADO</v>
      </c>
      <c r="I1138" s="20" t="str">
        <f t="shared" si="17"/>
        <v>mai</v>
      </c>
    </row>
    <row r="1139" spans="1:9" x14ac:dyDescent="0.25">
      <c r="A1139" s="7">
        <v>46148</v>
      </c>
      <c r="B1139" s="20">
        <v>7017</v>
      </c>
      <c r="C1139" s="20" t="s">
        <v>419</v>
      </c>
      <c r="D1139" s="80">
        <v>126.12</v>
      </c>
      <c r="E1139" s="20">
        <v>2</v>
      </c>
      <c r="F1139" s="80">
        <v>63.06</v>
      </c>
      <c r="G1139" s="80">
        <v>59.357999999999997</v>
      </c>
      <c r="H1139" s="66" t="str">
        <f>IF(B1139="","",VLOOKUP(B1139,[1]BASEEMPRESA!$A$2:$AAA$11936,2))</f>
        <v>BAYER LOGISTICA E TRANSPORTES LTDA</v>
      </c>
      <c r="I1139" s="20" t="str">
        <f t="shared" si="17"/>
        <v>mai</v>
      </c>
    </row>
    <row r="1140" spans="1:9" x14ac:dyDescent="0.25">
      <c r="A1140" s="7">
        <v>46148</v>
      </c>
      <c r="B1140" s="20">
        <v>7018</v>
      </c>
      <c r="C1140" s="20" t="s">
        <v>419</v>
      </c>
      <c r="D1140" s="80">
        <v>125.72</v>
      </c>
      <c r="E1140" s="20">
        <v>2</v>
      </c>
      <c r="F1140" s="80">
        <v>62.86</v>
      </c>
      <c r="G1140" s="80">
        <v>44.578000000000003</v>
      </c>
      <c r="H1140" s="66" t="str">
        <f>IF(B1140="","",VLOOKUP(B1140,[1]BASEEMPRESA!$A$2:$AAA$11936,2))</f>
        <v>SC MANUTENCOES LTDA</v>
      </c>
      <c r="I1140" s="20" t="str">
        <f t="shared" si="17"/>
        <v>mai</v>
      </c>
    </row>
    <row r="1141" spans="1:9" x14ac:dyDescent="0.25">
      <c r="A1141" s="7">
        <v>46148</v>
      </c>
      <c r="B1141" s="20">
        <v>7021</v>
      </c>
      <c r="C1141" s="20" t="s">
        <v>419</v>
      </c>
      <c r="D1141" s="80">
        <v>118.8</v>
      </c>
      <c r="E1141" s="20">
        <v>2</v>
      </c>
      <c r="F1141" s="80">
        <v>59.4</v>
      </c>
      <c r="G1141" s="80">
        <v>73.171999999999997</v>
      </c>
      <c r="H1141" s="66" t="str">
        <f>IF(B1141="","",VLOOKUP(B1141,[1]BASEEMPRESA!$A$2:$AAA$11936,2))</f>
        <v>NEIA TRANSPORTES LTDA</v>
      </c>
      <c r="I1141" s="20" t="str">
        <f t="shared" si="17"/>
        <v>mai</v>
      </c>
    </row>
    <row r="1142" spans="1:9" x14ac:dyDescent="0.25">
      <c r="A1142" s="7">
        <v>46148</v>
      </c>
      <c r="B1142" s="20">
        <v>7022</v>
      </c>
      <c r="C1142" s="20" t="s">
        <v>419</v>
      </c>
      <c r="D1142" s="80">
        <v>52.7</v>
      </c>
      <c r="E1142" s="20">
        <v>1</v>
      </c>
      <c r="F1142" s="80">
        <v>52.7</v>
      </c>
      <c r="G1142" s="80">
        <v>63</v>
      </c>
      <c r="H1142" s="66" t="str">
        <f>IF(B1142="","",VLOOKUP(B1142,[1]BASEEMPRESA!$A$2:$AAA$11936,2))</f>
        <v>SMRR TRANSPORTES LTDA</v>
      </c>
      <c r="I1142" s="20" t="str">
        <f t="shared" si="17"/>
        <v>mai</v>
      </c>
    </row>
    <row r="1143" spans="1:9" x14ac:dyDescent="0.25">
      <c r="A1143" s="7">
        <v>46148</v>
      </c>
      <c r="B1143" s="20">
        <v>7031</v>
      </c>
      <c r="C1143" s="20" t="s">
        <v>419</v>
      </c>
      <c r="D1143" s="80">
        <v>189.76</v>
      </c>
      <c r="E1143" s="20">
        <v>3</v>
      </c>
      <c r="F1143" s="80">
        <v>63.253</v>
      </c>
      <c r="G1143" s="80">
        <v>34.296999999999997</v>
      </c>
      <c r="H1143" s="66" t="str">
        <f>IF(B1143="","",VLOOKUP(B1143,[1]BASEEMPRESA!$A$2:$AAA$11936,2))</f>
        <v>INAMARQUE SOUZA MACHADO</v>
      </c>
      <c r="I1143" s="20" t="str">
        <f t="shared" si="17"/>
        <v>mai</v>
      </c>
    </row>
    <row r="1144" spans="1:9" x14ac:dyDescent="0.25">
      <c r="A1144" s="7">
        <v>46148</v>
      </c>
      <c r="B1144" s="20">
        <v>7032</v>
      </c>
      <c r="C1144" s="20" t="s">
        <v>419</v>
      </c>
      <c r="D1144" s="80">
        <v>115.48</v>
      </c>
      <c r="E1144" s="20">
        <v>2</v>
      </c>
      <c r="F1144" s="80">
        <v>57.74</v>
      </c>
      <c r="G1144" s="80">
        <v>51.095999999999997</v>
      </c>
      <c r="H1144" s="66" t="str">
        <f>IF(B1144="","",VLOOKUP(B1144,[1]BASEEMPRESA!$A$2:$AAA$11936,2))</f>
        <v>REGINA M. DOS S. SILVA CARGAS</v>
      </c>
      <c r="I1144" s="20" t="str">
        <f t="shared" si="17"/>
        <v>mai</v>
      </c>
    </row>
    <row r="1145" spans="1:9" x14ac:dyDescent="0.25">
      <c r="A1145" s="7">
        <v>46148</v>
      </c>
      <c r="B1145" s="20">
        <v>7033</v>
      </c>
      <c r="C1145" s="20" t="s">
        <v>419</v>
      </c>
      <c r="D1145" s="80">
        <v>116.3</v>
      </c>
      <c r="E1145" s="20">
        <v>2</v>
      </c>
      <c r="F1145" s="80">
        <v>58.15</v>
      </c>
      <c r="G1145" s="80">
        <v>39.045000000000002</v>
      </c>
      <c r="H1145" s="66" t="str">
        <f>IF(B1145="","",VLOOKUP(B1145,[1]BASEEMPRESA!$A$2:$AAA$11936,2))</f>
        <v>E L DE OLIVEIRA JUNIOR EDIMAR TRANSPORTES</v>
      </c>
      <c r="I1145" s="20" t="str">
        <f t="shared" si="17"/>
        <v>mai</v>
      </c>
    </row>
    <row r="1146" spans="1:9" x14ac:dyDescent="0.25">
      <c r="A1146" s="7">
        <v>46148</v>
      </c>
      <c r="B1146" s="20">
        <v>7036</v>
      </c>
      <c r="C1146" s="20" t="s">
        <v>419</v>
      </c>
      <c r="D1146" s="80">
        <v>122.96</v>
      </c>
      <c r="E1146" s="20">
        <v>2</v>
      </c>
      <c r="F1146" s="80">
        <v>61.48</v>
      </c>
      <c r="G1146" s="80">
        <v>24.895</v>
      </c>
      <c r="H1146" s="66" t="str">
        <f>IF(B1146="","",VLOOKUP(B1146,[1]BASEEMPRESA!$A$2:$AAA$11936,2))</f>
        <v>EMERSON LUIS MORO</v>
      </c>
      <c r="I1146" s="20" t="str">
        <f t="shared" si="17"/>
        <v>mai</v>
      </c>
    </row>
    <row r="1147" spans="1:9" x14ac:dyDescent="0.25">
      <c r="A1147" s="7">
        <v>46148</v>
      </c>
      <c r="B1147" s="20">
        <v>7038</v>
      </c>
      <c r="C1147" s="20" t="s">
        <v>420</v>
      </c>
      <c r="D1147" s="80">
        <v>117.84</v>
      </c>
      <c r="E1147" s="20">
        <v>2</v>
      </c>
      <c r="F1147" s="80">
        <v>58.92</v>
      </c>
      <c r="G1147" s="80">
        <v>73.540000000000006</v>
      </c>
      <c r="H1147" s="66" t="str">
        <f>IF(B1147="","",VLOOKUP(B1147,[1]BASEEMPRESA!$A$2:$AAA$11936,2))</f>
        <v>JERE SERVICOS DE TRANSPORTE E LOCACAO LTDA</v>
      </c>
      <c r="I1147" s="20" t="str">
        <f t="shared" si="17"/>
        <v>mai</v>
      </c>
    </row>
    <row r="1148" spans="1:9" x14ac:dyDescent="0.25">
      <c r="A1148" s="7">
        <v>46148</v>
      </c>
      <c r="B1148" s="20">
        <v>7041</v>
      </c>
      <c r="C1148" s="20" t="s">
        <v>419</v>
      </c>
      <c r="D1148" s="80">
        <v>128.16</v>
      </c>
      <c r="E1148" s="20">
        <v>2</v>
      </c>
      <c r="F1148" s="80">
        <v>64.08</v>
      </c>
      <c r="G1148" s="80">
        <v>15</v>
      </c>
      <c r="H1148" s="66" t="str">
        <f>IF(B1148="","",VLOOKUP(B1148,[1]BASEEMPRESA!$A$2:$AAA$11936,2))</f>
        <v>JERE SERVICOS DE TRANSPORTE E LOCACAO LTDA</v>
      </c>
      <c r="I1148" s="20" t="str">
        <f t="shared" si="17"/>
        <v>mai</v>
      </c>
    </row>
    <row r="1149" spans="1:9" x14ac:dyDescent="0.25">
      <c r="A1149" s="7">
        <v>46148</v>
      </c>
      <c r="B1149" s="20">
        <v>7042</v>
      </c>
      <c r="C1149" s="20" t="s">
        <v>420</v>
      </c>
      <c r="D1149" s="80">
        <v>179.88</v>
      </c>
      <c r="E1149" s="20">
        <v>3</v>
      </c>
      <c r="F1149" s="80">
        <v>59.96</v>
      </c>
      <c r="G1149" s="80">
        <v>26.346</v>
      </c>
      <c r="H1149" s="66" t="str">
        <f>IF(B1149="","",VLOOKUP(B1149,[1]BASEEMPRESA!$A$2:$AAA$11936,2))</f>
        <v>SERVICOS DE TRANSPORTES E LOCACAO VALE DO ITAUNAS LTDA</v>
      </c>
      <c r="I1149" s="20" t="str">
        <f t="shared" si="17"/>
        <v>mai</v>
      </c>
    </row>
    <row r="1150" spans="1:9" x14ac:dyDescent="0.25">
      <c r="A1150" s="7">
        <v>46148</v>
      </c>
      <c r="B1150" s="20">
        <v>7045</v>
      </c>
      <c r="C1150" s="20" t="s">
        <v>421</v>
      </c>
      <c r="D1150" s="80">
        <v>183.16</v>
      </c>
      <c r="E1150" s="20">
        <v>3</v>
      </c>
      <c r="F1150" s="80">
        <v>61.052999999999997</v>
      </c>
      <c r="G1150" s="80">
        <v>11.57</v>
      </c>
      <c r="H1150" s="66" t="str">
        <f>IF(B1150="","",VLOOKUP(B1150,[1]BASEEMPRESA!$A$2:$AAA$11936,2))</f>
        <v>REGINA M. DOS S. SILVA CARGAS</v>
      </c>
      <c r="I1150" s="20" t="str">
        <f t="shared" si="17"/>
        <v>mai</v>
      </c>
    </row>
    <row r="1151" spans="1:9" x14ac:dyDescent="0.25">
      <c r="A1151" s="7">
        <v>46148</v>
      </c>
      <c r="B1151" s="20">
        <v>7046</v>
      </c>
      <c r="C1151" s="20" t="s">
        <v>419</v>
      </c>
      <c r="D1151" s="80">
        <v>60.88</v>
      </c>
      <c r="E1151" s="20">
        <v>1</v>
      </c>
      <c r="F1151" s="80">
        <v>60.88</v>
      </c>
      <c r="G1151" s="80">
        <v>83</v>
      </c>
      <c r="H1151" s="66" t="str">
        <f>IF(B1151="","",VLOOKUP(B1151,[1]BASEEMPRESA!$A$2:$AAA$11936,2))</f>
        <v>J.S. LEONIDIO</v>
      </c>
      <c r="I1151" s="20" t="str">
        <f t="shared" si="17"/>
        <v>mai</v>
      </c>
    </row>
    <row r="1152" spans="1:9" x14ac:dyDescent="0.25">
      <c r="A1152" s="7">
        <v>46148</v>
      </c>
      <c r="B1152" s="20">
        <v>7047</v>
      </c>
      <c r="C1152" s="20" t="s">
        <v>419</v>
      </c>
      <c r="D1152" s="80">
        <v>172.02</v>
      </c>
      <c r="E1152" s="20">
        <v>3</v>
      </c>
      <c r="F1152" s="80">
        <v>57.34</v>
      </c>
      <c r="G1152" s="80">
        <v>26.542000000000002</v>
      </c>
      <c r="H1152" s="66" t="str">
        <f>IF(B1152="","",VLOOKUP(B1152,[1]BASEEMPRESA!$A$2:$AAA$11936,2))</f>
        <v>BAYER LOGISTICA E TRANSPORTES LTDA</v>
      </c>
      <c r="I1152" s="20" t="str">
        <f t="shared" si="17"/>
        <v>mai</v>
      </c>
    </row>
    <row r="1153" spans="1:9" x14ac:dyDescent="0.25">
      <c r="A1153" s="7">
        <v>46148</v>
      </c>
      <c r="B1153" s="20">
        <v>7048</v>
      </c>
      <c r="C1153" s="20" t="s">
        <v>419</v>
      </c>
      <c r="D1153" s="80">
        <v>136.26</v>
      </c>
      <c r="E1153" s="20">
        <v>2</v>
      </c>
      <c r="F1153" s="80">
        <v>68.13</v>
      </c>
      <c r="G1153" s="80">
        <v>83</v>
      </c>
      <c r="H1153" s="66" t="str">
        <f>IF(B1153="","",VLOOKUP(B1153,[1]BASEEMPRESA!$A$2:$AAA$11936,2))</f>
        <v>SERVICOS DE TRANSPORTES E LOCACAO VALE DO ITAUNAS LTDA</v>
      </c>
      <c r="I1153" s="20" t="str">
        <f t="shared" si="17"/>
        <v>mai</v>
      </c>
    </row>
    <row r="1154" spans="1:9" x14ac:dyDescent="0.25">
      <c r="A1154" s="7">
        <v>46148</v>
      </c>
      <c r="B1154" s="20">
        <v>7050</v>
      </c>
      <c r="C1154" s="20" t="s">
        <v>419</v>
      </c>
      <c r="D1154" s="80">
        <v>129.38</v>
      </c>
      <c r="E1154" s="20">
        <v>2</v>
      </c>
      <c r="F1154" s="80">
        <v>64.69</v>
      </c>
      <c r="G1154" s="80">
        <v>20.013000000000002</v>
      </c>
      <c r="H1154" s="66" t="str">
        <f>IF(B1154="","",VLOOKUP(B1154,[1]BASEEMPRESA!$A$2:$AAA$11936,2))</f>
        <v>ESTEL SERVICOS DE TRANSPORTES E LOCACAO LTDA</v>
      </c>
      <c r="I1154" s="20" t="str">
        <f t="shared" si="17"/>
        <v>mai</v>
      </c>
    </row>
    <row r="1155" spans="1:9" x14ac:dyDescent="0.25">
      <c r="A1155" s="7">
        <v>46148</v>
      </c>
      <c r="B1155" s="20">
        <v>7052</v>
      </c>
      <c r="C1155" s="20" t="s">
        <v>420</v>
      </c>
      <c r="D1155" s="80">
        <v>187.38</v>
      </c>
      <c r="E1155" s="20">
        <v>3</v>
      </c>
      <c r="F1155" s="80">
        <v>62.46</v>
      </c>
      <c r="G1155" s="80">
        <v>4.4260000000000002</v>
      </c>
      <c r="H1155" s="66" t="str">
        <f>IF(B1155="","",VLOOKUP(B1155,[1]BASEEMPRESA!$A$2:$AAA$11936,2))</f>
        <v>JERE SERVICOS DE TRANSPORTE E LOCACAO LTDA</v>
      </c>
      <c r="I1155" s="20" t="str">
        <f t="shared" ref="I1155:I1218" si="18">TEXT(A1155,"mmm")</f>
        <v>mai</v>
      </c>
    </row>
    <row r="1156" spans="1:9" x14ac:dyDescent="0.25">
      <c r="A1156" s="7">
        <v>46148</v>
      </c>
      <c r="B1156" s="20">
        <v>7053</v>
      </c>
      <c r="C1156" s="20" t="s">
        <v>420</v>
      </c>
      <c r="D1156" s="80">
        <v>180.9</v>
      </c>
      <c r="E1156" s="20">
        <v>3</v>
      </c>
      <c r="F1156" s="80">
        <v>60.3</v>
      </c>
      <c r="G1156" s="80">
        <v>38.927</v>
      </c>
      <c r="H1156" s="66" t="str">
        <f>IF(B1156="","",VLOOKUP(B1156,[1]BASEEMPRESA!$A$2:$AAA$11936,2))</f>
        <v>TAVARES E MORAES TRANSPORTES LTDA</v>
      </c>
      <c r="I1156" s="20" t="str">
        <f t="shared" si="18"/>
        <v>mai</v>
      </c>
    </row>
    <row r="1157" spans="1:9" x14ac:dyDescent="0.25">
      <c r="A1157" s="7">
        <v>46148</v>
      </c>
      <c r="B1157" s="20">
        <v>7054</v>
      </c>
      <c r="C1157" s="20" t="s">
        <v>419</v>
      </c>
      <c r="D1157" s="80">
        <v>127.58</v>
      </c>
      <c r="E1157" s="20">
        <v>2</v>
      </c>
      <c r="F1157" s="80">
        <v>63.79</v>
      </c>
      <c r="G1157" s="80">
        <v>39.853999999999999</v>
      </c>
      <c r="H1157" s="66" t="str">
        <f>IF(B1157="","",VLOOKUP(B1157,[1]BASEEMPRESA!$A$2:$AAA$11936,2))</f>
        <v>TAVARES E MORAES TRANSPORTES LTDA</v>
      </c>
      <c r="I1157" s="20" t="str">
        <f t="shared" si="18"/>
        <v>mai</v>
      </c>
    </row>
    <row r="1158" spans="1:9" x14ac:dyDescent="0.25">
      <c r="A1158" s="7">
        <v>46148</v>
      </c>
      <c r="B1158" s="20">
        <v>7059</v>
      </c>
      <c r="C1158" s="20" t="s">
        <v>419</v>
      </c>
      <c r="D1158" s="80">
        <v>172.26</v>
      </c>
      <c r="E1158" s="20">
        <v>3</v>
      </c>
      <c r="F1158" s="80">
        <v>57.42</v>
      </c>
      <c r="G1158" s="80">
        <v>43.134999999999998</v>
      </c>
      <c r="H1158" s="66" t="str">
        <f>IF(B1158="","",VLOOKUP(B1158,[1]BASEEMPRESA!$A$2:$AAA$11936,2))</f>
        <v>BAYER LOGISTICA E TRANSPORTES LTDA</v>
      </c>
      <c r="I1158" s="20" t="str">
        <f t="shared" si="18"/>
        <v>mai</v>
      </c>
    </row>
    <row r="1159" spans="1:9" x14ac:dyDescent="0.25">
      <c r="A1159" s="7">
        <v>46148</v>
      </c>
      <c r="B1159" s="20">
        <v>7188</v>
      </c>
      <c r="C1159" s="20" t="s">
        <v>419</v>
      </c>
      <c r="D1159" s="80">
        <v>185.54</v>
      </c>
      <c r="E1159" s="20">
        <v>3</v>
      </c>
      <c r="F1159" s="80">
        <v>61.847000000000001</v>
      </c>
      <c r="G1159" s="80">
        <v>61.918999999999997</v>
      </c>
      <c r="H1159" s="66" t="str">
        <f>IF(B1159="","",VLOOKUP(B1159,[1]BASEEMPRESA!$A$2:$AAA$11936,2))</f>
        <v>C C GOMES TRANSPORTES</v>
      </c>
      <c r="I1159" s="20" t="str">
        <f t="shared" si="18"/>
        <v>mai</v>
      </c>
    </row>
    <row r="1160" spans="1:9" x14ac:dyDescent="0.25">
      <c r="A1160" s="7">
        <v>46148</v>
      </c>
      <c r="B1160" s="20">
        <v>7207</v>
      </c>
      <c r="C1160" s="20" t="s">
        <v>420</v>
      </c>
      <c r="D1160" s="80">
        <v>124.24</v>
      </c>
      <c r="E1160" s="20">
        <v>2</v>
      </c>
      <c r="F1160" s="80">
        <v>62.12</v>
      </c>
      <c r="G1160" s="80">
        <v>43.259</v>
      </c>
      <c r="H1160" s="66" t="str">
        <f>IF(B1160="","",VLOOKUP(B1160,[1]BASEEMPRESA!$A$2:$AAA$11936,2))</f>
        <v>TAVARES E MORAES TRANSPORTES LTDA</v>
      </c>
      <c r="I1160" s="20" t="str">
        <f t="shared" si="18"/>
        <v>mai</v>
      </c>
    </row>
    <row r="1161" spans="1:9" x14ac:dyDescent="0.25">
      <c r="A1161" s="7">
        <v>46148</v>
      </c>
      <c r="B1161" s="20">
        <v>7208</v>
      </c>
      <c r="C1161" s="20" t="s">
        <v>420</v>
      </c>
      <c r="D1161" s="80">
        <v>120.76</v>
      </c>
      <c r="E1161" s="20">
        <v>2</v>
      </c>
      <c r="F1161" s="80">
        <v>60.38</v>
      </c>
      <c r="G1161" s="80">
        <v>20.771999999999998</v>
      </c>
      <c r="H1161" s="66" t="str">
        <f>IF(B1161="","",VLOOKUP(B1161,[1]BASEEMPRESA!$A$2:$AAA$11936,2))</f>
        <v>TAVARES E MORAES TRANSPORTES LTDA</v>
      </c>
      <c r="I1161" s="20" t="str">
        <f t="shared" si="18"/>
        <v>mai</v>
      </c>
    </row>
    <row r="1162" spans="1:9" x14ac:dyDescent="0.25">
      <c r="A1162" s="7">
        <v>46148</v>
      </c>
      <c r="B1162" s="20">
        <v>7220</v>
      </c>
      <c r="C1162" s="20" t="s">
        <v>421</v>
      </c>
      <c r="D1162" s="80">
        <v>121.84</v>
      </c>
      <c r="E1162" s="20">
        <v>2</v>
      </c>
      <c r="F1162" s="80">
        <v>60.92</v>
      </c>
      <c r="G1162" s="80">
        <v>73.384</v>
      </c>
      <c r="H1162" s="66" t="str">
        <f>IF(B1162="","",VLOOKUP(B1162,[1]BASEEMPRESA!$A$2:$AAA$11936,2))</f>
        <v>DOS SANTOS PASSOS TRANSPORTES LTDA</v>
      </c>
      <c r="I1162" s="20" t="str">
        <f t="shared" si="18"/>
        <v>mai</v>
      </c>
    </row>
    <row r="1163" spans="1:9" x14ac:dyDescent="0.25">
      <c r="A1163" s="7">
        <v>46148</v>
      </c>
      <c r="B1163" s="20">
        <v>7221</v>
      </c>
      <c r="C1163" s="20" t="s">
        <v>420</v>
      </c>
      <c r="D1163" s="80">
        <v>114.34</v>
      </c>
      <c r="E1163" s="20">
        <v>2</v>
      </c>
      <c r="F1163" s="80">
        <v>57.17</v>
      </c>
      <c r="G1163" s="80">
        <v>40.003</v>
      </c>
      <c r="H1163" s="66" t="str">
        <f>IF(B1163="","",VLOOKUP(B1163,[1]BASEEMPRESA!$A$2:$AAA$11936,2))</f>
        <v>BAYER LOGISTICA E TRANSPORTES LTDA</v>
      </c>
      <c r="I1163" s="20" t="str">
        <f t="shared" si="18"/>
        <v>mai</v>
      </c>
    </row>
    <row r="1164" spans="1:9" x14ac:dyDescent="0.25">
      <c r="A1164" s="7">
        <v>46148</v>
      </c>
      <c r="B1164" s="20">
        <v>7224</v>
      </c>
      <c r="C1164" s="20" t="s">
        <v>419</v>
      </c>
      <c r="D1164" s="80">
        <v>124.96</v>
      </c>
      <c r="E1164" s="20">
        <v>2</v>
      </c>
      <c r="F1164" s="80">
        <v>62.48</v>
      </c>
      <c r="G1164" s="80">
        <v>83</v>
      </c>
      <c r="H1164" s="66" t="str">
        <f>IF(B1164="","",VLOOKUP(B1164,[1]BASEEMPRESA!$A$2:$AAA$11936,2))</f>
        <v>EMERSON LUIS MORO</v>
      </c>
      <c r="I1164" s="20" t="str">
        <f t="shared" si="18"/>
        <v>mai</v>
      </c>
    </row>
    <row r="1165" spans="1:9" x14ac:dyDescent="0.25">
      <c r="A1165" s="7">
        <v>46148</v>
      </c>
      <c r="B1165" s="20">
        <v>7228</v>
      </c>
      <c r="C1165" s="20" t="s">
        <v>419</v>
      </c>
      <c r="D1165" s="80">
        <v>125.85</v>
      </c>
      <c r="E1165" s="20">
        <v>2</v>
      </c>
      <c r="F1165" s="80">
        <v>62.924999999999997</v>
      </c>
      <c r="G1165" s="80">
        <v>83</v>
      </c>
      <c r="H1165" s="66" t="str">
        <f>IF(B1165="","",VLOOKUP(B1165,[1]BASEEMPRESA!$A$2:$AAA$11936,2))</f>
        <v>MVS TRANSPORTE LTDA</v>
      </c>
      <c r="I1165" s="20" t="str">
        <f t="shared" si="18"/>
        <v>mai</v>
      </c>
    </row>
    <row r="1166" spans="1:9" x14ac:dyDescent="0.25">
      <c r="A1166" s="7">
        <v>46148</v>
      </c>
      <c r="B1166" s="20">
        <v>7234</v>
      </c>
      <c r="C1166" s="20" t="s">
        <v>419</v>
      </c>
      <c r="D1166" s="80">
        <v>120.66</v>
      </c>
      <c r="E1166" s="20">
        <v>2</v>
      </c>
      <c r="F1166" s="80">
        <v>60.33</v>
      </c>
      <c r="G1166" s="80">
        <v>36</v>
      </c>
      <c r="H1166" s="66" t="str">
        <f>IF(B1166="","",VLOOKUP(B1166,[1]BASEEMPRESA!$A$2:$AAA$11936,2))</f>
        <v>TRANSPORTES M &amp; J LTDA</v>
      </c>
      <c r="I1166" s="20" t="str">
        <f t="shared" si="18"/>
        <v>mai</v>
      </c>
    </row>
    <row r="1167" spans="1:9" x14ac:dyDescent="0.25">
      <c r="A1167" s="7">
        <v>46148</v>
      </c>
      <c r="B1167" s="20">
        <v>7238</v>
      </c>
      <c r="C1167" s="20" t="s">
        <v>421</v>
      </c>
      <c r="D1167" s="80">
        <v>64.08</v>
      </c>
      <c r="E1167" s="20">
        <v>1</v>
      </c>
      <c r="F1167" s="80">
        <v>64.08</v>
      </c>
      <c r="G1167" s="80">
        <v>83</v>
      </c>
      <c r="H1167" s="66" t="str">
        <f>IF(B1167="","",VLOOKUP(B1167,[1]BASEEMPRESA!$A$2:$AAA$11936,2))</f>
        <v>R S SANTOS TRANSPORTES LTDA</v>
      </c>
      <c r="I1167" s="20" t="str">
        <f t="shared" si="18"/>
        <v>mai</v>
      </c>
    </row>
    <row r="1168" spans="1:9" x14ac:dyDescent="0.25">
      <c r="A1168" s="7">
        <v>46148</v>
      </c>
      <c r="B1168" s="20">
        <v>7257</v>
      </c>
      <c r="C1168" s="20" t="s">
        <v>420</v>
      </c>
      <c r="D1168" s="80">
        <v>131.9</v>
      </c>
      <c r="E1168" s="20">
        <v>2</v>
      </c>
      <c r="F1168" s="80">
        <v>65.95</v>
      </c>
      <c r="G1168" s="80">
        <v>73.480999999999995</v>
      </c>
      <c r="H1168" s="66" t="str">
        <f>IF(B1168="","",VLOOKUP(B1168,[1]BASEEMPRESA!$A$2:$AAA$11936,2))</f>
        <v>EMERSON LUIS MORO</v>
      </c>
      <c r="I1168" s="20" t="str">
        <f t="shared" si="18"/>
        <v>mai</v>
      </c>
    </row>
    <row r="1169" spans="1:9" x14ac:dyDescent="0.25">
      <c r="A1169" s="7">
        <v>46148</v>
      </c>
      <c r="B1169" s="20">
        <v>7258</v>
      </c>
      <c r="C1169" s="20" t="s">
        <v>420</v>
      </c>
      <c r="D1169" s="80">
        <v>59.12</v>
      </c>
      <c r="E1169" s="20">
        <v>1</v>
      </c>
      <c r="F1169" s="80">
        <v>59.12</v>
      </c>
      <c r="G1169" s="80">
        <v>36</v>
      </c>
      <c r="H1169" s="66" t="str">
        <f>IF(B1169="","",VLOOKUP(B1169,[1]BASEEMPRESA!$A$2:$AAA$11936,2))</f>
        <v>REGINA M. DOS S. SILVA CARGAS</v>
      </c>
      <c r="I1169" s="20" t="str">
        <f t="shared" si="18"/>
        <v>mai</v>
      </c>
    </row>
    <row r="1170" spans="1:9" x14ac:dyDescent="0.25">
      <c r="A1170" s="7">
        <v>46148</v>
      </c>
      <c r="B1170" s="20">
        <v>7260</v>
      </c>
      <c r="C1170" s="20" t="s">
        <v>420</v>
      </c>
      <c r="D1170" s="80">
        <v>111.96</v>
      </c>
      <c r="E1170" s="20">
        <v>2</v>
      </c>
      <c r="F1170" s="80">
        <v>55.98</v>
      </c>
      <c r="G1170" s="80">
        <v>49.018000000000001</v>
      </c>
      <c r="H1170" s="66" t="str">
        <f>IF(B1170="","",VLOOKUP(B1170,[1]BASEEMPRESA!$A$2:$AAA$11936,2))</f>
        <v>E L DE OLIVEIRA JUNIOR EDIMAR TRANSPORTES</v>
      </c>
      <c r="I1170" s="20" t="str">
        <f t="shared" si="18"/>
        <v>mai</v>
      </c>
    </row>
    <row r="1171" spans="1:9" x14ac:dyDescent="0.25">
      <c r="A1171" s="7">
        <v>46148</v>
      </c>
      <c r="B1171" s="20">
        <v>7263</v>
      </c>
      <c r="C1171" s="20" t="s">
        <v>419</v>
      </c>
      <c r="D1171" s="80">
        <v>127.32</v>
      </c>
      <c r="E1171" s="20">
        <v>2</v>
      </c>
      <c r="F1171" s="80">
        <v>63.66</v>
      </c>
      <c r="G1171" s="80">
        <v>38.472000000000001</v>
      </c>
      <c r="H1171" s="66" t="str">
        <f>IF(B1171="","",VLOOKUP(B1171,[1]BASEEMPRESA!$A$2:$AAA$11936,2))</f>
        <v>ESTEL SERVICOS DE TRANSPORTES E LOCACAO LTDA</v>
      </c>
      <c r="I1171" s="20" t="str">
        <f t="shared" si="18"/>
        <v>mai</v>
      </c>
    </row>
    <row r="1172" spans="1:9" x14ac:dyDescent="0.25">
      <c r="A1172" s="7">
        <v>46148</v>
      </c>
      <c r="B1172" s="20">
        <v>7264</v>
      </c>
      <c r="C1172" s="20" t="s">
        <v>419</v>
      </c>
      <c r="D1172" s="80">
        <v>125.46</v>
      </c>
      <c r="E1172" s="20">
        <v>2</v>
      </c>
      <c r="F1172" s="80">
        <v>62.73</v>
      </c>
      <c r="G1172" s="80">
        <v>45.085000000000001</v>
      </c>
      <c r="H1172" s="66" t="str">
        <f>IF(B1172="","",VLOOKUP(B1172,[1]BASEEMPRESA!$A$2:$AAA$11936,2))</f>
        <v>W &amp; E SERVICOS DE TRANSPORTE LTDA</v>
      </c>
      <c r="I1172" s="20" t="str">
        <f t="shared" si="18"/>
        <v>mai</v>
      </c>
    </row>
    <row r="1173" spans="1:9" x14ac:dyDescent="0.25">
      <c r="A1173" s="7">
        <v>46148</v>
      </c>
      <c r="B1173" s="20">
        <v>7278</v>
      </c>
      <c r="C1173" s="20" t="s">
        <v>419</v>
      </c>
      <c r="D1173" s="80">
        <v>116.46</v>
      </c>
      <c r="E1173" s="20">
        <v>2</v>
      </c>
      <c r="F1173" s="80">
        <v>58.23</v>
      </c>
      <c r="G1173" s="80">
        <v>49.497999999999998</v>
      </c>
      <c r="H1173" s="66" t="str">
        <f>IF(B1173="","",VLOOKUP(B1173,[1]BASEEMPRESA!$A$2:$AAA$11936,2))</f>
        <v>LOPES TRANSPORTES LTDA</v>
      </c>
      <c r="I1173" s="20" t="str">
        <f t="shared" si="18"/>
        <v>mai</v>
      </c>
    </row>
    <row r="1174" spans="1:9" x14ac:dyDescent="0.25">
      <c r="A1174" s="7">
        <v>46148</v>
      </c>
      <c r="B1174" s="20">
        <v>7279</v>
      </c>
      <c r="C1174" s="20" t="s">
        <v>420</v>
      </c>
      <c r="D1174" s="80">
        <v>118.4</v>
      </c>
      <c r="E1174" s="20">
        <v>2</v>
      </c>
      <c r="F1174" s="80">
        <v>59.2</v>
      </c>
      <c r="G1174" s="80">
        <v>63</v>
      </c>
      <c r="H1174" s="66" t="str">
        <f>IF(B1174="","",VLOOKUP(B1174,[1]BASEEMPRESA!$A$2:$AAA$11936,2))</f>
        <v>CVL TRANSPORTES LTDA</v>
      </c>
      <c r="I1174" s="20" t="str">
        <f t="shared" si="18"/>
        <v>mai</v>
      </c>
    </row>
    <row r="1175" spans="1:9" x14ac:dyDescent="0.25">
      <c r="A1175" s="7">
        <v>46148</v>
      </c>
      <c r="B1175" s="20">
        <v>7282</v>
      </c>
      <c r="C1175" s="20" t="s">
        <v>419</v>
      </c>
      <c r="D1175" s="80">
        <v>122.32</v>
      </c>
      <c r="E1175" s="20">
        <v>2</v>
      </c>
      <c r="F1175" s="80">
        <v>61.16</v>
      </c>
      <c r="G1175" s="80">
        <v>49.301000000000002</v>
      </c>
      <c r="H1175" s="66" t="str">
        <f>IF(B1175="","",VLOOKUP(B1175,[1]BASEEMPRESA!$A$2:$AAA$11936,2))</f>
        <v>EMERSON LUIS MORO</v>
      </c>
      <c r="I1175" s="20" t="str">
        <f t="shared" si="18"/>
        <v>mai</v>
      </c>
    </row>
    <row r="1176" spans="1:9" x14ac:dyDescent="0.25">
      <c r="A1176" s="7">
        <v>46148</v>
      </c>
      <c r="B1176" s="20">
        <v>7289</v>
      </c>
      <c r="C1176" s="20" t="s">
        <v>419</v>
      </c>
      <c r="D1176" s="80">
        <v>184.74</v>
      </c>
      <c r="E1176" s="20">
        <v>3</v>
      </c>
      <c r="F1176" s="80">
        <v>61.58</v>
      </c>
      <c r="G1176" s="80">
        <v>11.013999999999999</v>
      </c>
      <c r="H1176" s="66" t="str">
        <f>IF(B1176="","",VLOOKUP(B1176,[1]BASEEMPRESA!$A$2:$AAA$11936,2))</f>
        <v>TAVARES E MORAES TRANSPORTES LTDA</v>
      </c>
      <c r="I1176" s="20" t="str">
        <f t="shared" si="18"/>
        <v>mai</v>
      </c>
    </row>
    <row r="1177" spans="1:9" x14ac:dyDescent="0.25">
      <c r="A1177" s="7">
        <v>46148</v>
      </c>
      <c r="B1177" s="20">
        <v>7292</v>
      </c>
      <c r="C1177" s="20" t="s">
        <v>419</v>
      </c>
      <c r="D1177" s="80">
        <v>119</v>
      </c>
      <c r="E1177" s="20">
        <v>2</v>
      </c>
      <c r="F1177" s="80">
        <v>59.5</v>
      </c>
      <c r="G1177" s="80">
        <v>9.6270000000000007</v>
      </c>
      <c r="H1177" s="66" t="str">
        <f>IF(B1177="","",VLOOKUP(B1177,[1]BASEEMPRESA!$A$2:$AAA$11936,2))</f>
        <v>ESTEL SERVICOS DE TRANSPORTES E LOCACAO LTDA</v>
      </c>
      <c r="I1177" s="20" t="str">
        <f t="shared" si="18"/>
        <v>mai</v>
      </c>
    </row>
    <row r="1178" spans="1:9" x14ac:dyDescent="0.25">
      <c r="A1178" s="7">
        <v>46148</v>
      </c>
      <c r="B1178" s="20">
        <v>7295</v>
      </c>
      <c r="C1178" s="20" t="s">
        <v>419</v>
      </c>
      <c r="D1178" s="80">
        <v>115.9</v>
      </c>
      <c r="E1178" s="20">
        <v>2</v>
      </c>
      <c r="F1178" s="80">
        <v>57.95</v>
      </c>
      <c r="G1178" s="80">
        <v>49.689</v>
      </c>
      <c r="H1178" s="66" t="str">
        <f>IF(B1178="","",VLOOKUP(B1178,[1]BASEEMPRESA!$A$2:$AAA$11936,2))</f>
        <v>ESTEL SERVICOS DE TRANSPORTES E LOCACAO LTDA</v>
      </c>
      <c r="I1178" s="20" t="str">
        <f t="shared" si="18"/>
        <v>mai</v>
      </c>
    </row>
    <row r="1179" spans="1:9" x14ac:dyDescent="0.25">
      <c r="A1179" s="7">
        <v>46148</v>
      </c>
      <c r="B1179" s="20">
        <v>7299</v>
      </c>
      <c r="C1179" s="20" t="s">
        <v>419</v>
      </c>
      <c r="D1179" s="80">
        <v>63.3</v>
      </c>
      <c r="E1179" s="20">
        <v>1</v>
      </c>
      <c r="F1179" s="80">
        <v>63.3</v>
      </c>
      <c r="G1179" s="80">
        <v>63</v>
      </c>
      <c r="H1179" s="66" t="str">
        <f>IF(B1179="","",VLOOKUP(B1179,[1]BASEEMPRESA!$A$2:$AAA$11936,2))</f>
        <v>JERE SERVICOS DE TRANSPORTE E LOCACAO LTDA</v>
      </c>
      <c r="I1179" s="20" t="str">
        <f t="shared" si="18"/>
        <v>mai</v>
      </c>
    </row>
    <row r="1180" spans="1:9" x14ac:dyDescent="0.25">
      <c r="A1180" s="7">
        <v>46148</v>
      </c>
      <c r="B1180" s="20">
        <v>7301</v>
      </c>
      <c r="C1180" s="20" t="s">
        <v>419</v>
      </c>
      <c r="D1180" s="80">
        <v>114.66</v>
      </c>
      <c r="E1180" s="20">
        <v>2</v>
      </c>
      <c r="F1180" s="80">
        <v>57.33</v>
      </c>
      <c r="G1180" s="80">
        <v>29.887</v>
      </c>
      <c r="H1180" s="66" t="str">
        <f>IF(B1180="","",VLOOKUP(B1180,[1]BASEEMPRESA!$A$2:$AAA$11936,2))</f>
        <v>SERVICOS DE TRANSPORTES E LOCACAO VALE DO ITAUNAS LTDA</v>
      </c>
      <c r="I1180" s="20" t="str">
        <f t="shared" si="18"/>
        <v>mai</v>
      </c>
    </row>
    <row r="1181" spans="1:9" x14ac:dyDescent="0.25">
      <c r="A1181" s="7">
        <v>46148</v>
      </c>
      <c r="B1181" s="20">
        <v>7304</v>
      </c>
      <c r="C1181" s="20" t="s">
        <v>419</v>
      </c>
      <c r="D1181" s="80">
        <v>182.1</v>
      </c>
      <c r="E1181" s="20">
        <v>3</v>
      </c>
      <c r="F1181" s="80">
        <v>60.7</v>
      </c>
      <c r="G1181" s="80">
        <v>22.33</v>
      </c>
      <c r="H1181" s="66" t="str">
        <f>IF(B1181="","",VLOOKUP(B1181,[1]BASEEMPRESA!$A$2:$AAA$11936,2))</f>
        <v>SERVICOS DE TRANSPORTES E LOCACAO VALE DO ITAUNAS LTDA</v>
      </c>
      <c r="I1181" s="20" t="str">
        <f t="shared" si="18"/>
        <v>mai</v>
      </c>
    </row>
    <row r="1182" spans="1:9" x14ac:dyDescent="0.25">
      <c r="A1182" s="7">
        <v>46148</v>
      </c>
      <c r="B1182" s="20">
        <v>7307</v>
      </c>
      <c r="C1182" s="20" t="s">
        <v>419</v>
      </c>
      <c r="D1182" s="80">
        <v>116.96</v>
      </c>
      <c r="E1182" s="20">
        <v>2</v>
      </c>
      <c r="F1182" s="80">
        <v>58.48</v>
      </c>
      <c r="G1182" s="80">
        <v>38.499000000000002</v>
      </c>
      <c r="H1182" s="66" t="str">
        <f>IF(B1182="","",VLOOKUP(B1182,[1]BASEEMPRESA!$A$2:$AAA$11936,2))</f>
        <v>SC MANUTENCOES LTDA</v>
      </c>
      <c r="I1182" s="20" t="str">
        <f t="shared" si="18"/>
        <v>mai</v>
      </c>
    </row>
    <row r="1183" spans="1:9" x14ac:dyDescent="0.25">
      <c r="A1183" s="7">
        <v>46148</v>
      </c>
      <c r="B1183" s="20">
        <v>7308</v>
      </c>
      <c r="C1183" s="20" t="s">
        <v>419</v>
      </c>
      <c r="D1183" s="80">
        <v>114.6</v>
      </c>
      <c r="E1183" s="20">
        <v>2</v>
      </c>
      <c r="F1183" s="80">
        <v>57.3</v>
      </c>
      <c r="G1183" s="80">
        <v>73.641999999999996</v>
      </c>
      <c r="H1183" s="66" t="str">
        <f>IF(B1183="","",VLOOKUP(B1183,[1]BASEEMPRESA!$A$2:$AAA$11936,2))</f>
        <v>SANTOS &amp; SILVA TRANSPORTES RODOVIARIOS LTDA</v>
      </c>
      <c r="I1183" s="20" t="str">
        <f t="shared" si="18"/>
        <v>mai</v>
      </c>
    </row>
    <row r="1184" spans="1:9" x14ac:dyDescent="0.25">
      <c r="A1184" s="7">
        <v>46148</v>
      </c>
      <c r="B1184" s="20">
        <v>7311</v>
      </c>
      <c r="C1184" s="20" t="s">
        <v>422</v>
      </c>
      <c r="D1184" s="80">
        <v>188.22</v>
      </c>
      <c r="E1184" s="20">
        <v>3</v>
      </c>
      <c r="F1184" s="80">
        <v>62.74</v>
      </c>
      <c r="G1184" s="80">
        <v>38.469000000000001</v>
      </c>
      <c r="H1184" s="66" t="str">
        <f>IF(B1184="","",VLOOKUP(B1184,[1]BASEEMPRESA!$A$2:$AAA$11936,2))</f>
        <v>LN LOGISTICA E TRANSPORTES LTDA</v>
      </c>
      <c r="I1184" s="20" t="str">
        <f t="shared" si="18"/>
        <v>mai</v>
      </c>
    </row>
    <row r="1185" spans="1:9" x14ac:dyDescent="0.25">
      <c r="A1185" s="7">
        <v>46148</v>
      </c>
      <c r="B1185" s="20">
        <v>7334</v>
      </c>
      <c r="C1185" s="20" t="s">
        <v>421</v>
      </c>
      <c r="D1185" s="80">
        <v>125.74</v>
      </c>
      <c r="E1185" s="20">
        <v>2</v>
      </c>
      <c r="F1185" s="80">
        <v>62.87</v>
      </c>
      <c r="G1185" s="80">
        <v>60.289000000000001</v>
      </c>
      <c r="H1185" s="66" t="str">
        <f>IF(B1185="","",VLOOKUP(B1185,[1]BASEEMPRESA!$A$2:$AAA$11936,2))</f>
        <v>ROCHA TRANSPORTES DE MUCURI LTDA</v>
      </c>
      <c r="I1185" s="20" t="str">
        <f t="shared" si="18"/>
        <v>mai</v>
      </c>
    </row>
    <row r="1186" spans="1:9" x14ac:dyDescent="0.25">
      <c r="A1186" s="7">
        <v>46148</v>
      </c>
      <c r="B1186" s="20">
        <v>7337</v>
      </c>
      <c r="C1186" s="20" t="s">
        <v>419</v>
      </c>
      <c r="D1186" s="80">
        <v>122.08</v>
      </c>
      <c r="E1186" s="20">
        <v>2</v>
      </c>
      <c r="F1186" s="80">
        <v>61.04</v>
      </c>
      <c r="G1186" s="80">
        <v>50.509</v>
      </c>
      <c r="H1186" s="66" t="str">
        <f>IF(B1186="","",VLOOKUP(B1186,[1]BASEEMPRESA!$A$2:$AAA$11936,2))</f>
        <v>REGINA M. DOS S. SILVA CARGAS</v>
      </c>
      <c r="I1186" s="20" t="str">
        <f t="shared" si="18"/>
        <v>mai</v>
      </c>
    </row>
    <row r="1187" spans="1:9" x14ac:dyDescent="0.25">
      <c r="A1187" s="7">
        <v>46148</v>
      </c>
      <c r="B1187" s="20">
        <v>7340</v>
      </c>
      <c r="C1187" s="20" t="s">
        <v>419</v>
      </c>
      <c r="D1187" s="80">
        <v>251.12</v>
      </c>
      <c r="E1187" s="20">
        <v>8</v>
      </c>
      <c r="F1187" s="80">
        <v>31.39</v>
      </c>
      <c r="G1187" s="80">
        <v>6.24</v>
      </c>
      <c r="H1187" s="66" t="str">
        <f>IF(B1187="","",VLOOKUP(B1187,[1]BASEEMPRESA!$A$2:$AAA$11936,2))</f>
        <v>W &amp; E SERVICOS DE TRANSPORTE LTDA</v>
      </c>
      <c r="I1187" s="20" t="str">
        <f t="shared" si="18"/>
        <v>mai</v>
      </c>
    </row>
    <row r="1188" spans="1:9" x14ac:dyDescent="0.25">
      <c r="A1188" s="7">
        <v>46148</v>
      </c>
      <c r="B1188" s="20">
        <v>7343</v>
      </c>
      <c r="C1188" s="20" t="s">
        <v>421</v>
      </c>
      <c r="D1188" s="80">
        <v>284.76</v>
      </c>
      <c r="E1188" s="20">
        <v>9</v>
      </c>
      <c r="F1188" s="80">
        <v>31.64</v>
      </c>
      <c r="G1188" s="80">
        <v>5.72</v>
      </c>
      <c r="H1188" s="66" t="str">
        <f>IF(B1188="","",VLOOKUP(B1188,[1]BASEEMPRESA!$A$2:$AAA$11936,2))</f>
        <v>E L DE OLIVEIRA JUNIOR EDIMAR TRANSPORTES</v>
      </c>
      <c r="I1188" s="20" t="str">
        <f t="shared" si="18"/>
        <v>mai</v>
      </c>
    </row>
    <row r="1189" spans="1:9" x14ac:dyDescent="0.25">
      <c r="A1189" s="7">
        <v>46148</v>
      </c>
      <c r="B1189" s="20">
        <v>7347</v>
      </c>
      <c r="C1189" s="20" t="s">
        <v>420</v>
      </c>
      <c r="D1189" s="80">
        <v>113.38</v>
      </c>
      <c r="E1189" s="20">
        <v>2</v>
      </c>
      <c r="F1189" s="80">
        <v>56.69</v>
      </c>
      <c r="G1189" s="80">
        <v>32.603000000000002</v>
      </c>
      <c r="H1189" s="66" t="str">
        <f>IF(B1189="","",VLOOKUP(B1189,[1]BASEEMPRESA!$A$2:$AAA$11936,2))</f>
        <v>TRANSPORTADORA GLOBAL LOGISTICA LTDA</v>
      </c>
      <c r="I1189" s="20" t="str">
        <f t="shared" si="18"/>
        <v>mai</v>
      </c>
    </row>
    <row r="1190" spans="1:9" x14ac:dyDescent="0.25">
      <c r="A1190" s="7">
        <v>46148</v>
      </c>
      <c r="B1190" s="20">
        <v>7352</v>
      </c>
      <c r="C1190" s="20" t="s">
        <v>421</v>
      </c>
      <c r="D1190" s="80">
        <v>181.1</v>
      </c>
      <c r="E1190" s="20">
        <v>3</v>
      </c>
      <c r="F1190" s="80">
        <v>60.366999999999997</v>
      </c>
      <c r="G1190" s="80">
        <v>18.091999999999999</v>
      </c>
      <c r="H1190" s="66" t="str">
        <f>IF(B1190="","",VLOOKUP(B1190,[1]BASEEMPRESA!$A$2:$AAA$11936,2))</f>
        <v>WESLEI M DOS SANTOS</v>
      </c>
      <c r="I1190" s="20" t="str">
        <f t="shared" si="18"/>
        <v>mai</v>
      </c>
    </row>
    <row r="1191" spans="1:9" x14ac:dyDescent="0.25">
      <c r="A1191" s="7">
        <v>46148</v>
      </c>
      <c r="B1191" s="20">
        <v>7355</v>
      </c>
      <c r="C1191" s="20" t="s">
        <v>419</v>
      </c>
      <c r="D1191" s="80">
        <v>111.58</v>
      </c>
      <c r="E1191" s="20">
        <v>2</v>
      </c>
      <c r="F1191" s="80">
        <v>55.79</v>
      </c>
      <c r="G1191" s="80">
        <v>63</v>
      </c>
      <c r="H1191" s="66" t="str">
        <f>IF(B1191="","",VLOOKUP(B1191,[1]BASEEMPRESA!$A$2:$AAA$11936,2))</f>
        <v>WESLEI M DOS SANTOS</v>
      </c>
      <c r="I1191" s="20" t="str">
        <f t="shared" si="18"/>
        <v>mai</v>
      </c>
    </row>
    <row r="1192" spans="1:9" x14ac:dyDescent="0.25">
      <c r="A1192" s="7">
        <v>46148</v>
      </c>
      <c r="B1192" s="20">
        <v>7364</v>
      </c>
      <c r="C1192" s="20" t="s">
        <v>419</v>
      </c>
      <c r="D1192" s="80">
        <v>113.62</v>
      </c>
      <c r="E1192" s="20">
        <v>2</v>
      </c>
      <c r="F1192" s="80">
        <v>56.81</v>
      </c>
      <c r="G1192" s="80">
        <v>39.274999999999999</v>
      </c>
      <c r="H1192" s="66" t="str">
        <f>IF(B1192="","",VLOOKUP(B1192,[1]BASEEMPRESA!$A$2:$AAA$11936,2))</f>
        <v>TRANSPORTADORA GLOBAL LOGISTICA LTDA</v>
      </c>
      <c r="I1192" s="20" t="str">
        <f t="shared" si="18"/>
        <v>mai</v>
      </c>
    </row>
    <row r="1193" spans="1:9" x14ac:dyDescent="0.25">
      <c r="A1193" s="7">
        <v>46148</v>
      </c>
      <c r="B1193" s="20">
        <v>7367</v>
      </c>
      <c r="C1193" s="20" t="s">
        <v>419</v>
      </c>
      <c r="D1193" s="80">
        <v>124.68</v>
      </c>
      <c r="E1193" s="20">
        <v>2</v>
      </c>
      <c r="F1193" s="80">
        <v>62.34</v>
      </c>
      <c r="G1193" s="80">
        <v>33.543999999999997</v>
      </c>
      <c r="H1193" s="66" t="str">
        <f>IF(B1193="","",VLOOKUP(B1193,[1]BASEEMPRESA!$A$2:$AAA$11936,2))</f>
        <v>JOSE HELIO SILVA SANTOS</v>
      </c>
      <c r="I1193" s="20" t="str">
        <f t="shared" si="18"/>
        <v>mai</v>
      </c>
    </row>
    <row r="1194" spans="1:9" x14ac:dyDescent="0.25">
      <c r="A1194" s="7">
        <v>46148</v>
      </c>
      <c r="B1194" s="20">
        <v>7370</v>
      </c>
      <c r="C1194" s="20" t="s">
        <v>419</v>
      </c>
      <c r="D1194" s="80">
        <v>121.08</v>
      </c>
      <c r="E1194" s="20">
        <v>2</v>
      </c>
      <c r="F1194" s="80">
        <v>60.54</v>
      </c>
      <c r="G1194" s="80">
        <v>38.738</v>
      </c>
      <c r="H1194" s="66" t="str">
        <f>IF(B1194="","",VLOOKUP(B1194,[1]BASEEMPRESA!$A$2:$AAA$11936,2))</f>
        <v>JOSE HELIO SILVA SANTOS</v>
      </c>
      <c r="I1194" s="20" t="str">
        <f t="shared" si="18"/>
        <v>mai</v>
      </c>
    </row>
    <row r="1195" spans="1:9" x14ac:dyDescent="0.25">
      <c r="A1195" s="7">
        <v>46148</v>
      </c>
      <c r="B1195" s="20">
        <v>7373</v>
      </c>
      <c r="C1195" s="20" t="s">
        <v>422</v>
      </c>
      <c r="D1195" s="80">
        <v>104.42</v>
      </c>
      <c r="E1195" s="20">
        <v>2</v>
      </c>
      <c r="F1195" s="80">
        <v>52.21</v>
      </c>
      <c r="G1195" s="80">
        <v>36</v>
      </c>
      <c r="H1195" s="66" t="str">
        <f>IF(B1195="","",VLOOKUP(B1195,[1]BASEEMPRESA!$A$2:$AAA$11936,2))</f>
        <v>BARBOSA TRANSPORTES E LOGISTICA LTDA</v>
      </c>
      <c r="I1195" s="20" t="str">
        <f t="shared" si="18"/>
        <v>mai</v>
      </c>
    </row>
    <row r="1196" spans="1:9" x14ac:dyDescent="0.25">
      <c r="A1196" s="7">
        <v>46148</v>
      </c>
      <c r="B1196" s="20">
        <v>7381</v>
      </c>
      <c r="C1196" s="20" t="s">
        <v>423</v>
      </c>
      <c r="D1196" s="80">
        <v>132.26</v>
      </c>
      <c r="E1196" s="20">
        <v>2</v>
      </c>
      <c r="F1196" s="80">
        <v>66.13</v>
      </c>
      <c r="G1196" s="80">
        <v>83</v>
      </c>
      <c r="H1196" s="66" t="str">
        <f>IF(B1196="","",VLOOKUP(B1196,[1]BASEEMPRESA!$A$2:$AAA$11936,2))</f>
        <v>TRANSPORTE FUMACINHA LTDA</v>
      </c>
      <c r="I1196" s="20" t="str">
        <f t="shared" si="18"/>
        <v>mai</v>
      </c>
    </row>
    <row r="1197" spans="1:9" x14ac:dyDescent="0.25">
      <c r="A1197" s="7">
        <v>46149</v>
      </c>
      <c r="B1197" s="20">
        <v>2066</v>
      </c>
      <c r="C1197" s="20" t="s">
        <v>418</v>
      </c>
      <c r="D1197" s="80">
        <v>307.52</v>
      </c>
      <c r="E1197" s="20">
        <v>5</v>
      </c>
      <c r="F1197" s="80">
        <v>61.503999999999998</v>
      </c>
      <c r="G1197" s="80">
        <v>4.1829999999999998</v>
      </c>
      <c r="H1197" s="66" t="str">
        <f>IF(B1197="","",VLOOKUP(B1197,[1]BASEEMPRESA!$A$2:$AAA$11936,2))</f>
        <v>NDB HOLDING AGRICOLA LTDA - MATRIZ</v>
      </c>
      <c r="I1197" s="20" t="str">
        <f t="shared" si="18"/>
        <v>mai</v>
      </c>
    </row>
    <row r="1198" spans="1:9" x14ac:dyDescent="0.25">
      <c r="A1198" s="7">
        <v>46149</v>
      </c>
      <c r="B1198" s="20">
        <v>2067</v>
      </c>
      <c r="C1198" s="20" t="s">
        <v>418</v>
      </c>
      <c r="D1198" s="80">
        <v>699.34</v>
      </c>
      <c r="E1198" s="20">
        <v>12</v>
      </c>
      <c r="F1198" s="80">
        <v>58.277999999999999</v>
      </c>
      <c r="G1198" s="80">
        <v>4.3540000000000001</v>
      </c>
      <c r="H1198" s="66" t="str">
        <f>IF(B1198="","",VLOOKUP(B1198,[1]BASEEMPRESA!$A$2:$AAA$11936,2))</f>
        <v>NDB HOLDING AGRICOLA LTDA - MATRIZ</v>
      </c>
      <c r="I1198" s="20" t="str">
        <f t="shared" si="18"/>
        <v>mai</v>
      </c>
    </row>
    <row r="1199" spans="1:9" x14ac:dyDescent="0.25">
      <c r="A1199" s="7">
        <v>46149</v>
      </c>
      <c r="B1199" s="20">
        <v>2107</v>
      </c>
      <c r="C1199" s="20" t="s">
        <v>418</v>
      </c>
      <c r="D1199" s="80">
        <v>667.26</v>
      </c>
      <c r="E1199" s="20">
        <v>11</v>
      </c>
      <c r="F1199" s="80">
        <v>60.66</v>
      </c>
      <c r="G1199" s="80">
        <v>4.4269999999999996</v>
      </c>
      <c r="H1199" s="66" t="str">
        <f>IF(B1199="","",VLOOKUP(B1199,[1]BASEEMPRESA!$A$2:$AAA$11936,2))</f>
        <v>NDB HOLDING AGRICOLA LTDA - MATRIZ</v>
      </c>
      <c r="I1199" s="20" t="str">
        <f t="shared" si="18"/>
        <v>mai</v>
      </c>
    </row>
    <row r="1200" spans="1:9" x14ac:dyDescent="0.25">
      <c r="A1200" s="7">
        <v>46149</v>
      </c>
      <c r="B1200" s="20">
        <v>2108</v>
      </c>
      <c r="C1200" s="20" t="s">
        <v>418</v>
      </c>
      <c r="D1200" s="80">
        <v>631</v>
      </c>
      <c r="E1200" s="20">
        <v>11</v>
      </c>
      <c r="F1200" s="80">
        <v>57.363999999999997</v>
      </c>
      <c r="G1200" s="80">
        <v>4.0830000000000002</v>
      </c>
      <c r="H1200" s="66" t="str">
        <f>IF(B1200="","",VLOOKUP(B1200,[1]BASEEMPRESA!$A$2:$AAA$11936,2))</f>
        <v>NDB HOLDING AGRICOLA LTDA - MATRIZ</v>
      </c>
      <c r="I1200" s="20" t="str">
        <f t="shared" si="18"/>
        <v>mai</v>
      </c>
    </row>
    <row r="1201" spans="1:9" x14ac:dyDescent="0.25">
      <c r="A1201" s="7">
        <v>46149</v>
      </c>
      <c r="B1201" s="20">
        <v>2109</v>
      </c>
      <c r="C1201" s="20" t="s">
        <v>418</v>
      </c>
      <c r="D1201" s="80">
        <v>647.41999999999996</v>
      </c>
      <c r="E1201" s="20">
        <v>11</v>
      </c>
      <c r="F1201" s="80">
        <v>58.856000000000002</v>
      </c>
      <c r="G1201" s="80">
        <v>4.4740000000000002</v>
      </c>
      <c r="H1201" s="66" t="str">
        <f>IF(B1201="","",VLOOKUP(B1201,[1]BASEEMPRESA!$A$2:$AAA$11936,2))</f>
        <v>NDB HOLDING AGRICOLA LTDA - MATRIZ</v>
      </c>
      <c r="I1201" s="20" t="str">
        <f t="shared" si="18"/>
        <v>mai</v>
      </c>
    </row>
    <row r="1202" spans="1:9" x14ac:dyDescent="0.25">
      <c r="A1202" s="7">
        <v>46149</v>
      </c>
      <c r="B1202" s="20">
        <v>7004</v>
      </c>
      <c r="C1202" s="20" t="s">
        <v>419</v>
      </c>
      <c r="D1202" s="80">
        <v>116.34</v>
      </c>
      <c r="E1202" s="20">
        <v>2</v>
      </c>
      <c r="F1202" s="80">
        <v>58.17</v>
      </c>
      <c r="G1202" s="80">
        <v>42.856000000000002</v>
      </c>
      <c r="H1202" s="66" t="str">
        <f>IF(B1202="","",VLOOKUP(B1202,[1]BASEEMPRESA!$A$2:$AAA$11936,2))</f>
        <v>EMERSON LUIS MORO</v>
      </c>
      <c r="I1202" s="20" t="str">
        <f t="shared" si="18"/>
        <v>mai</v>
      </c>
    </row>
    <row r="1203" spans="1:9" x14ac:dyDescent="0.25">
      <c r="A1203" s="7">
        <v>46149</v>
      </c>
      <c r="B1203" s="20">
        <v>7005</v>
      </c>
      <c r="C1203" s="20" t="s">
        <v>419</v>
      </c>
      <c r="D1203" s="80">
        <v>112.86</v>
      </c>
      <c r="E1203" s="20">
        <v>2</v>
      </c>
      <c r="F1203" s="80">
        <v>56.43</v>
      </c>
      <c r="G1203" s="80">
        <v>48.018999999999998</v>
      </c>
      <c r="H1203" s="66" t="str">
        <f>IF(B1203="","",VLOOKUP(B1203,[1]BASEEMPRESA!$A$2:$AAA$11936,2))</f>
        <v>RENE PINA DE ALMEIDA</v>
      </c>
      <c r="I1203" s="20" t="str">
        <f t="shared" si="18"/>
        <v>mai</v>
      </c>
    </row>
    <row r="1204" spans="1:9" x14ac:dyDescent="0.25">
      <c r="A1204" s="7">
        <v>46149</v>
      </c>
      <c r="B1204" s="20">
        <v>7006</v>
      </c>
      <c r="C1204" s="20" t="s">
        <v>420</v>
      </c>
      <c r="D1204" s="80">
        <v>119.08</v>
      </c>
      <c r="E1204" s="20">
        <v>2</v>
      </c>
      <c r="F1204" s="80">
        <v>59.54</v>
      </c>
      <c r="G1204" s="80">
        <v>9.6839999999999993</v>
      </c>
      <c r="H1204" s="66" t="str">
        <f>IF(B1204="","",VLOOKUP(B1204,[1]BASEEMPRESA!$A$2:$AAA$11936,2))</f>
        <v>INAMARQUE SOUZA MACHADO</v>
      </c>
      <c r="I1204" s="20" t="str">
        <f t="shared" si="18"/>
        <v>mai</v>
      </c>
    </row>
    <row r="1205" spans="1:9" x14ac:dyDescent="0.25">
      <c r="A1205" s="7">
        <v>46149</v>
      </c>
      <c r="B1205" s="20">
        <v>7007</v>
      </c>
      <c r="C1205" s="20" t="s">
        <v>420</v>
      </c>
      <c r="D1205" s="80">
        <v>173.08</v>
      </c>
      <c r="E1205" s="20">
        <v>3</v>
      </c>
      <c r="F1205" s="80">
        <v>57.692999999999998</v>
      </c>
      <c r="G1205" s="80">
        <v>51.829000000000001</v>
      </c>
      <c r="H1205" s="66" t="str">
        <f>IF(B1205="","",VLOOKUP(B1205,[1]BASEEMPRESA!$A$2:$AAA$11936,2))</f>
        <v>MVS TRANSPORTE LTDA</v>
      </c>
      <c r="I1205" s="20" t="str">
        <f t="shared" si="18"/>
        <v>mai</v>
      </c>
    </row>
    <row r="1206" spans="1:9" x14ac:dyDescent="0.25">
      <c r="A1206" s="7">
        <v>46149</v>
      </c>
      <c r="B1206" s="20">
        <v>7008</v>
      </c>
      <c r="C1206" s="20" t="s">
        <v>419</v>
      </c>
      <c r="D1206" s="80">
        <v>268.08999999999997</v>
      </c>
      <c r="E1206" s="20">
        <v>9</v>
      </c>
      <c r="F1206" s="80">
        <v>29.788</v>
      </c>
      <c r="G1206" s="80">
        <v>5</v>
      </c>
      <c r="H1206" s="66" t="str">
        <f>IF(B1206="","",VLOOKUP(B1206,[1]BASEEMPRESA!$A$2:$AAA$11936,2))</f>
        <v>E L DE OLIVEIRA JUNIOR EDIMAR TRANSPORTES</v>
      </c>
      <c r="I1206" s="20" t="str">
        <f t="shared" si="18"/>
        <v>mai</v>
      </c>
    </row>
    <row r="1207" spans="1:9" x14ac:dyDescent="0.25">
      <c r="A1207" s="7">
        <v>46149</v>
      </c>
      <c r="B1207" s="20">
        <v>7010</v>
      </c>
      <c r="C1207" s="20" t="s">
        <v>419</v>
      </c>
      <c r="D1207" s="80">
        <v>115.38</v>
      </c>
      <c r="E1207" s="20">
        <v>2</v>
      </c>
      <c r="F1207" s="80">
        <v>57.69</v>
      </c>
      <c r="G1207" s="80">
        <v>48.328000000000003</v>
      </c>
      <c r="H1207" s="66" t="str">
        <f>IF(B1207="","",VLOOKUP(B1207,[1]BASEEMPRESA!$A$2:$AAA$11936,2))</f>
        <v>BAYER LOGISTICA E TRANSPORTES LTDA</v>
      </c>
      <c r="I1207" s="20" t="str">
        <f t="shared" si="18"/>
        <v>mai</v>
      </c>
    </row>
    <row r="1208" spans="1:9" x14ac:dyDescent="0.25">
      <c r="A1208" s="7">
        <v>46149</v>
      </c>
      <c r="B1208" s="20">
        <v>7013</v>
      </c>
      <c r="C1208" s="20" t="s">
        <v>419</v>
      </c>
      <c r="D1208" s="80">
        <v>175.06</v>
      </c>
      <c r="E1208" s="20">
        <v>3</v>
      </c>
      <c r="F1208" s="80">
        <v>58.353000000000002</v>
      </c>
      <c r="G1208" s="80">
        <v>15.246</v>
      </c>
      <c r="H1208" s="66" t="str">
        <f>IF(B1208="","",VLOOKUP(B1208,[1]BASEEMPRESA!$A$2:$AAA$11936,2))</f>
        <v>INAMARQUE SOUZA MACHADO</v>
      </c>
      <c r="I1208" s="20" t="str">
        <f t="shared" si="18"/>
        <v>mai</v>
      </c>
    </row>
    <row r="1209" spans="1:9" x14ac:dyDescent="0.25">
      <c r="A1209" s="7">
        <v>46149</v>
      </c>
      <c r="B1209" s="20">
        <v>7017</v>
      </c>
      <c r="C1209" s="20" t="s">
        <v>419</v>
      </c>
      <c r="D1209" s="80">
        <v>124.56</v>
      </c>
      <c r="E1209" s="20">
        <v>2</v>
      </c>
      <c r="F1209" s="80">
        <v>62.28</v>
      </c>
      <c r="G1209" s="80">
        <v>20.728999999999999</v>
      </c>
      <c r="H1209" s="66" t="str">
        <f>IF(B1209="","",VLOOKUP(B1209,[1]BASEEMPRESA!$A$2:$AAA$11936,2))</f>
        <v>BAYER LOGISTICA E TRANSPORTES LTDA</v>
      </c>
      <c r="I1209" s="20" t="str">
        <f t="shared" si="18"/>
        <v>mai</v>
      </c>
    </row>
    <row r="1210" spans="1:9" x14ac:dyDescent="0.25">
      <c r="A1210" s="7">
        <v>46149</v>
      </c>
      <c r="B1210" s="20">
        <v>7018</v>
      </c>
      <c r="C1210" s="20" t="s">
        <v>419</v>
      </c>
      <c r="D1210" s="80">
        <v>113.28</v>
      </c>
      <c r="E1210" s="20">
        <v>2</v>
      </c>
      <c r="F1210" s="80">
        <v>56.64</v>
      </c>
      <c r="G1210" s="80">
        <v>35.414999999999999</v>
      </c>
      <c r="H1210" s="66" t="str">
        <f>IF(B1210="","",VLOOKUP(B1210,[1]BASEEMPRESA!$A$2:$AAA$11936,2))</f>
        <v>SC MANUTENCOES LTDA</v>
      </c>
      <c r="I1210" s="20" t="str">
        <f t="shared" si="18"/>
        <v>mai</v>
      </c>
    </row>
    <row r="1211" spans="1:9" x14ac:dyDescent="0.25">
      <c r="A1211" s="7">
        <v>46149</v>
      </c>
      <c r="B1211" s="20">
        <v>7021</v>
      </c>
      <c r="C1211" s="20" t="s">
        <v>419</v>
      </c>
      <c r="D1211" s="80">
        <v>59.58</v>
      </c>
      <c r="E1211" s="20">
        <v>1</v>
      </c>
      <c r="F1211" s="80">
        <v>59.58</v>
      </c>
      <c r="G1211" s="80">
        <v>63</v>
      </c>
      <c r="H1211" s="66" t="str">
        <f>IF(B1211="","",VLOOKUP(B1211,[1]BASEEMPRESA!$A$2:$AAA$11936,2))</f>
        <v>NEIA TRANSPORTES LTDA</v>
      </c>
      <c r="I1211" s="20" t="str">
        <f t="shared" si="18"/>
        <v>mai</v>
      </c>
    </row>
    <row r="1212" spans="1:9" x14ac:dyDescent="0.25">
      <c r="A1212" s="7">
        <v>46149</v>
      </c>
      <c r="B1212" s="20">
        <v>7022</v>
      </c>
      <c r="C1212" s="20" t="s">
        <v>419</v>
      </c>
      <c r="D1212" s="80">
        <v>119.72</v>
      </c>
      <c r="E1212" s="20">
        <v>2</v>
      </c>
      <c r="F1212" s="80">
        <v>59.86</v>
      </c>
      <c r="G1212" s="80">
        <v>83</v>
      </c>
      <c r="H1212" s="66" t="str">
        <f>IF(B1212="","",VLOOKUP(B1212,[1]BASEEMPRESA!$A$2:$AAA$11936,2))</f>
        <v>SMRR TRANSPORTES LTDA</v>
      </c>
      <c r="I1212" s="20" t="str">
        <f t="shared" si="18"/>
        <v>mai</v>
      </c>
    </row>
    <row r="1213" spans="1:9" x14ac:dyDescent="0.25">
      <c r="A1213" s="7">
        <v>46149</v>
      </c>
      <c r="B1213" s="20">
        <v>7031</v>
      </c>
      <c r="C1213" s="20" t="s">
        <v>419</v>
      </c>
      <c r="D1213" s="80">
        <v>64.62</v>
      </c>
      <c r="E1213" s="20">
        <v>1</v>
      </c>
      <c r="F1213" s="80">
        <v>64.62</v>
      </c>
      <c r="G1213" s="80">
        <v>3</v>
      </c>
      <c r="H1213" s="66" t="str">
        <f>IF(B1213="","",VLOOKUP(B1213,[1]BASEEMPRESA!$A$2:$AAA$11936,2))</f>
        <v>INAMARQUE SOUZA MACHADO</v>
      </c>
      <c r="I1213" s="20" t="str">
        <f t="shared" si="18"/>
        <v>mai</v>
      </c>
    </row>
    <row r="1214" spans="1:9" x14ac:dyDescent="0.25">
      <c r="A1214" s="7">
        <v>46149</v>
      </c>
      <c r="B1214" s="20">
        <v>7032</v>
      </c>
      <c r="C1214" s="20" t="s">
        <v>419</v>
      </c>
      <c r="D1214" s="80">
        <v>115.38</v>
      </c>
      <c r="E1214" s="20">
        <v>2</v>
      </c>
      <c r="F1214" s="80">
        <v>57.69</v>
      </c>
      <c r="G1214" s="80">
        <v>44.075000000000003</v>
      </c>
      <c r="H1214" s="66" t="str">
        <f>IF(B1214="","",VLOOKUP(B1214,[1]BASEEMPRESA!$A$2:$AAA$11936,2))</f>
        <v>REGINA M. DOS S. SILVA CARGAS</v>
      </c>
      <c r="I1214" s="20" t="str">
        <f t="shared" si="18"/>
        <v>mai</v>
      </c>
    </row>
    <row r="1215" spans="1:9" x14ac:dyDescent="0.25">
      <c r="A1215" s="7">
        <v>46149</v>
      </c>
      <c r="B1215" s="20">
        <v>7033</v>
      </c>
      <c r="C1215" s="20" t="s">
        <v>419</v>
      </c>
      <c r="D1215" s="80">
        <v>121.14</v>
      </c>
      <c r="E1215" s="20">
        <v>2</v>
      </c>
      <c r="F1215" s="80">
        <v>60.57</v>
      </c>
      <c r="G1215" s="80">
        <v>10.035</v>
      </c>
      <c r="H1215" s="66" t="str">
        <f>IF(B1215="","",VLOOKUP(B1215,[1]BASEEMPRESA!$A$2:$AAA$11936,2))</f>
        <v>E L DE OLIVEIRA JUNIOR EDIMAR TRANSPORTES</v>
      </c>
      <c r="I1215" s="20" t="str">
        <f t="shared" si="18"/>
        <v>mai</v>
      </c>
    </row>
    <row r="1216" spans="1:9" x14ac:dyDescent="0.25">
      <c r="A1216" s="7">
        <v>46149</v>
      </c>
      <c r="B1216" s="20">
        <v>7036</v>
      </c>
      <c r="C1216" s="20" t="s">
        <v>419</v>
      </c>
      <c r="D1216" s="80">
        <v>173.04</v>
      </c>
      <c r="E1216" s="20">
        <v>3</v>
      </c>
      <c r="F1216" s="80">
        <v>57.68</v>
      </c>
      <c r="G1216" s="80">
        <v>7.4379999999999997</v>
      </c>
      <c r="H1216" s="66" t="str">
        <f>IF(B1216="","",VLOOKUP(B1216,[1]BASEEMPRESA!$A$2:$AAA$11936,2))</f>
        <v>EMERSON LUIS MORO</v>
      </c>
      <c r="I1216" s="20" t="str">
        <f t="shared" si="18"/>
        <v>mai</v>
      </c>
    </row>
    <row r="1217" spans="1:9" x14ac:dyDescent="0.25">
      <c r="A1217" s="7">
        <v>46149</v>
      </c>
      <c r="B1217" s="20">
        <v>7038</v>
      </c>
      <c r="C1217" s="20" t="s">
        <v>420</v>
      </c>
      <c r="D1217" s="80">
        <v>117</v>
      </c>
      <c r="E1217" s="20">
        <v>2</v>
      </c>
      <c r="F1217" s="80">
        <v>58.5</v>
      </c>
      <c r="G1217" s="80">
        <v>3.98</v>
      </c>
      <c r="H1217" s="66" t="str">
        <f>IF(B1217="","",VLOOKUP(B1217,[1]BASEEMPRESA!$A$2:$AAA$11936,2))</f>
        <v>JERE SERVICOS DE TRANSPORTE E LOCACAO LTDA</v>
      </c>
      <c r="I1217" s="20" t="str">
        <f t="shared" si="18"/>
        <v>mai</v>
      </c>
    </row>
    <row r="1218" spans="1:9" x14ac:dyDescent="0.25">
      <c r="A1218" s="7">
        <v>46149</v>
      </c>
      <c r="B1218" s="20">
        <v>7041</v>
      </c>
      <c r="C1218" s="20" t="s">
        <v>419</v>
      </c>
      <c r="D1218" s="80">
        <v>118.94</v>
      </c>
      <c r="E1218" s="20">
        <v>2</v>
      </c>
      <c r="F1218" s="80">
        <v>59.47</v>
      </c>
      <c r="G1218" s="80">
        <v>42.052</v>
      </c>
      <c r="H1218" s="66" t="str">
        <f>IF(B1218="","",VLOOKUP(B1218,[1]BASEEMPRESA!$A$2:$AAA$11936,2))</f>
        <v>JERE SERVICOS DE TRANSPORTE E LOCACAO LTDA</v>
      </c>
      <c r="I1218" s="20" t="str">
        <f t="shared" si="18"/>
        <v>mai</v>
      </c>
    </row>
    <row r="1219" spans="1:9" x14ac:dyDescent="0.25">
      <c r="A1219" s="7">
        <v>46149</v>
      </c>
      <c r="B1219" s="20">
        <v>7042</v>
      </c>
      <c r="C1219" s="20" t="s">
        <v>420</v>
      </c>
      <c r="D1219" s="80">
        <v>58.54</v>
      </c>
      <c r="E1219" s="20">
        <v>1</v>
      </c>
      <c r="F1219" s="80">
        <v>58.54</v>
      </c>
      <c r="G1219" s="80">
        <v>63</v>
      </c>
      <c r="H1219" s="66" t="str">
        <f>IF(B1219="","",VLOOKUP(B1219,[1]BASEEMPRESA!$A$2:$AAA$11936,2))</f>
        <v>SERVICOS DE TRANSPORTES E LOCACAO VALE DO ITAUNAS LTDA</v>
      </c>
      <c r="I1219" s="20" t="str">
        <f t="shared" ref="I1219:I1282" si="19">TEXT(A1219,"mmm")</f>
        <v>mai</v>
      </c>
    </row>
    <row r="1220" spans="1:9" x14ac:dyDescent="0.25">
      <c r="A1220" s="7">
        <v>46149</v>
      </c>
      <c r="B1220" s="20">
        <v>7045</v>
      </c>
      <c r="C1220" s="20" t="s">
        <v>421</v>
      </c>
      <c r="D1220" s="80">
        <v>116.58</v>
      </c>
      <c r="E1220" s="20">
        <v>2</v>
      </c>
      <c r="F1220" s="80">
        <v>58.29</v>
      </c>
      <c r="G1220" s="80">
        <v>9.4109999999999996</v>
      </c>
      <c r="H1220" s="66" t="str">
        <f>IF(B1220="","",VLOOKUP(B1220,[1]BASEEMPRESA!$A$2:$AAA$11936,2))</f>
        <v>REGINA M. DOS S. SILVA CARGAS</v>
      </c>
      <c r="I1220" s="20" t="str">
        <f t="shared" si="19"/>
        <v>mai</v>
      </c>
    </row>
    <row r="1221" spans="1:9" x14ac:dyDescent="0.25">
      <c r="A1221" s="7">
        <v>46149</v>
      </c>
      <c r="B1221" s="20">
        <v>7046</v>
      </c>
      <c r="C1221" s="20" t="s">
        <v>419</v>
      </c>
      <c r="D1221" s="80">
        <v>115.74</v>
      </c>
      <c r="E1221" s="20">
        <v>2</v>
      </c>
      <c r="F1221" s="80">
        <v>57.87</v>
      </c>
      <c r="G1221" s="80">
        <v>63</v>
      </c>
      <c r="H1221" s="66" t="str">
        <f>IF(B1221="","",VLOOKUP(B1221,[1]BASEEMPRESA!$A$2:$AAA$11936,2))</f>
        <v>J.S. LEONIDIO</v>
      </c>
      <c r="I1221" s="20" t="str">
        <f t="shared" si="19"/>
        <v>mai</v>
      </c>
    </row>
    <row r="1222" spans="1:9" x14ac:dyDescent="0.25">
      <c r="A1222" s="7">
        <v>46149</v>
      </c>
      <c r="B1222" s="20">
        <v>7047</v>
      </c>
      <c r="C1222" s="20" t="s">
        <v>419</v>
      </c>
      <c r="D1222" s="80">
        <v>57.6</v>
      </c>
      <c r="E1222" s="20">
        <v>1</v>
      </c>
      <c r="F1222" s="80">
        <v>57.6</v>
      </c>
      <c r="G1222" s="80">
        <v>51</v>
      </c>
      <c r="H1222" s="66" t="str">
        <f>IF(B1222="","",VLOOKUP(B1222,[1]BASEEMPRESA!$A$2:$AAA$11936,2))</f>
        <v>BAYER LOGISTICA E TRANSPORTES LTDA</v>
      </c>
      <c r="I1222" s="20" t="str">
        <f t="shared" si="19"/>
        <v>mai</v>
      </c>
    </row>
    <row r="1223" spans="1:9" x14ac:dyDescent="0.25">
      <c r="A1223" s="7">
        <v>46149</v>
      </c>
      <c r="B1223" s="20">
        <v>7048</v>
      </c>
      <c r="C1223" s="20" t="s">
        <v>419</v>
      </c>
      <c r="D1223" s="80">
        <v>58.4</v>
      </c>
      <c r="E1223" s="20">
        <v>1</v>
      </c>
      <c r="F1223" s="80">
        <v>58.4</v>
      </c>
      <c r="G1223" s="80">
        <v>3</v>
      </c>
      <c r="H1223" s="66" t="str">
        <f>IF(B1223="","",VLOOKUP(B1223,[1]BASEEMPRESA!$A$2:$AAA$11936,2))</f>
        <v>SERVICOS DE TRANSPORTES E LOCACAO VALE DO ITAUNAS LTDA</v>
      </c>
      <c r="I1223" s="20" t="str">
        <f t="shared" si="19"/>
        <v>mai</v>
      </c>
    </row>
    <row r="1224" spans="1:9" x14ac:dyDescent="0.25">
      <c r="A1224" s="7">
        <v>46149</v>
      </c>
      <c r="B1224" s="20">
        <v>7050</v>
      </c>
      <c r="C1224" s="20" t="s">
        <v>419</v>
      </c>
      <c r="D1224" s="80">
        <v>188.66</v>
      </c>
      <c r="E1224" s="20">
        <v>3</v>
      </c>
      <c r="F1224" s="80">
        <v>62.887</v>
      </c>
      <c r="G1224" s="80">
        <v>29.167000000000002</v>
      </c>
      <c r="H1224" s="66" t="str">
        <f>IF(B1224="","",VLOOKUP(B1224,[1]BASEEMPRESA!$A$2:$AAA$11936,2))</f>
        <v>ESTEL SERVICOS DE TRANSPORTES E LOCACAO LTDA</v>
      </c>
      <c r="I1224" s="20" t="str">
        <f t="shared" si="19"/>
        <v>mai</v>
      </c>
    </row>
    <row r="1225" spans="1:9" x14ac:dyDescent="0.25">
      <c r="A1225" s="7">
        <v>46149</v>
      </c>
      <c r="B1225" s="20">
        <v>7052</v>
      </c>
      <c r="C1225" s="20" t="s">
        <v>420</v>
      </c>
      <c r="D1225" s="80">
        <v>56.04</v>
      </c>
      <c r="E1225" s="20">
        <v>1</v>
      </c>
      <c r="F1225" s="80">
        <v>56.04</v>
      </c>
      <c r="G1225" s="80">
        <v>63</v>
      </c>
      <c r="H1225" s="66" t="str">
        <f>IF(B1225="","",VLOOKUP(B1225,[1]BASEEMPRESA!$A$2:$AAA$11936,2))</f>
        <v>JERE SERVICOS DE TRANSPORTE E LOCACAO LTDA</v>
      </c>
      <c r="I1225" s="20" t="str">
        <f t="shared" si="19"/>
        <v>mai</v>
      </c>
    </row>
    <row r="1226" spans="1:9" x14ac:dyDescent="0.25">
      <c r="A1226" s="7">
        <v>46149</v>
      </c>
      <c r="B1226" s="20">
        <v>7053</v>
      </c>
      <c r="C1226" s="20" t="s">
        <v>420</v>
      </c>
      <c r="D1226" s="80">
        <v>58.36</v>
      </c>
      <c r="E1226" s="20">
        <v>1</v>
      </c>
      <c r="F1226" s="80">
        <v>58.36</v>
      </c>
      <c r="G1226" s="80">
        <v>63</v>
      </c>
      <c r="H1226" s="66" t="str">
        <f>IF(B1226="","",VLOOKUP(B1226,[1]BASEEMPRESA!$A$2:$AAA$11936,2))</f>
        <v>TAVARES E MORAES TRANSPORTES LTDA</v>
      </c>
      <c r="I1226" s="20" t="str">
        <f t="shared" si="19"/>
        <v>mai</v>
      </c>
    </row>
    <row r="1227" spans="1:9" x14ac:dyDescent="0.25">
      <c r="A1227" s="7">
        <v>46149</v>
      </c>
      <c r="B1227" s="20">
        <v>7054</v>
      </c>
      <c r="C1227" s="20" t="s">
        <v>419</v>
      </c>
      <c r="D1227" s="80">
        <v>116.9</v>
      </c>
      <c r="E1227" s="20">
        <v>2</v>
      </c>
      <c r="F1227" s="80">
        <v>58.45</v>
      </c>
      <c r="G1227" s="80">
        <v>30.631</v>
      </c>
      <c r="H1227" s="66" t="str">
        <f>IF(B1227="","",VLOOKUP(B1227,[1]BASEEMPRESA!$A$2:$AAA$11936,2))</f>
        <v>TAVARES E MORAES TRANSPORTES LTDA</v>
      </c>
      <c r="I1227" s="20" t="str">
        <f t="shared" si="19"/>
        <v>mai</v>
      </c>
    </row>
    <row r="1228" spans="1:9" x14ac:dyDescent="0.25">
      <c r="A1228" s="7">
        <v>46149</v>
      </c>
      <c r="B1228" s="20">
        <v>7059</v>
      </c>
      <c r="C1228" s="20" t="s">
        <v>419</v>
      </c>
      <c r="D1228" s="80">
        <v>116.16</v>
      </c>
      <c r="E1228" s="20">
        <v>2</v>
      </c>
      <c r="F1228" s="80">
        <v>58.08</v>
      </c>
      <c r="G1228" s="80">
        <v>5</v>
      </c>
      <c r="H1228" s="66" t="str">
        <f>IF(B1228="","",VLOOKUP(B1228,[1]BASEEMPRESA!$A$2:$AAA$11936,2))</f>
        <v>BAYER LOGISTICA E TRANSPORTES LTDA</v>
      </c>
      <c r="I1228" s="20" t="str">
        <f t="shared" si="19"/>
        <v>mai</v>
      </c>
    </row>
    <row r="1229" spans="1:9" x14ac:dyDescent="0.25">
      <c r="A1229" s="7">
        <v>46149</v>
      </c>
      <c r="B1229" s="20">
        <v>7188</v>
      </c>
      <c r="C1229" s="20" t="s">
        <v>419</v>
      </c>
      <c r="D1229" s="80">
        <v>113.92</v>
      </c>
      <c r="E1229" s="20">
        <v>2</v>
      </c>
      <c r="F1229" s="80">
        <v>56.96</v>
      </c>
      <c r="G1229" s="80">
        <v>4.0449999999999999</v>
      </c>
      <c r="H1229" s="66" t="str">
        <f>IF(B1229="","",VLOOKUP(B1229,[1]BASEEMPRESA!$A$2:$AAA$11936,2))</f>
        <v>C C GOMES TRANSPORTES</v>
      </c>
      <c r="I1229" s="20" t="str">
        <f t="shared" si="19"/>
        <v>mai</v>
      </c>
    </row>
    <row r="1230" spans="1:9" x14ac:dyDescent="0.25">
      <c r="A1230" s="7">
        <v>46149</v>
      </c>
      <c r="B1230" s="20">
        <v>7207</v>
      </c>
      <c r="C1230" s="20" t="s">
        <v>420</v>
      </c>
      <c r="D1230" s="80">
        <v>122.62</v>
      </c>
      <c r="E1230" s="20">
        <v>2</v>
      </c>
      <c r="F1230" s="80">
        <v>61.31</v>
      </c>
      <c r="G1230" s="80">
        <v>19.954999999999998</v>
      </c>
      <c r="H1230" s="66" t="str">
        <f>IF(B1230="","",VLOOKUP(B1230,[1]BASEEMPRESA!$A$2:$AAA$11936,2))</f>
        <v>TAVARES E MORAES TRANSPORTES LTDA</v>
      </c>
      <c r="I1230" s="20" t="str">
        <f t="shared" si="19"/>
        <v>mai</v>
      </c>
    </row>
    <row r="1231" spans="1:9" x14ac:dyDescent="0.25">
      <c r="A1231" s="7">
        <v>46149</v>
      </c>
      <c r="B1231" s="20">
        <v>7208</v>
      </c>
      <c r="C1231" s="20" t="s">
        <v>420</v>
      </c>
      <c r="D1231" s="80">
        <v>165.48</v>
      </c>
      <c r="E1231" s="20">
        <v>3</v>
      </c>
      <c r="F1231" s="80">
        <v>55.16</v>
      </c>
      <c r="G1231" s="80">
        <v>14.698</v>
      </c>
      <c r="H1231" s="66" t="str">
        <f>IF(B1231="","",VLOOKUP(B1231,[1]BASEEMPRESA!$A$2:$AAA$11936,2))</f>
        <v>TAVARES E MORAES TRANSPORTES LTDA</v>
      </c>
      <c r="I1231" s="20" t="str">
        <f t="shared" si="19"/>
        <v>mai</v>
      </c>
    </row>
    <row r="1232" spans="1:9" x14ac:dyDescent="0.25">
      <c r="A1232" s="7">
        <v>46149</v>
      </c>
      <c r="B1232" s="20">
        <v>7220</v>
      </c>
      <c r="C1232" s="20" t="s">
        <v>421</v>
      </c>
      <c r="D1232" s="80">
        <v>97.32</v>
      </c>
      <c r="E1232" s="20">
        <v>2</v>
      </c>
      <c r="F1232" s="80">
        <v>48.66</v>
      </c>
      <c r="G1232" s="80">
        <v>44.877000000000002</v>
      </c>
      <c r="H1232" s="66" t="str">
        <f>IF(B1232="","",VLOOKUP(B1232,[1]BASEEMPRESA!$A$2:$AAA$11936,2))</f>
        <v>DOS SANTOS PASSOS TRANSPORTES LTDA</v>
      </c>
      <c r="I1232" s="20" t="str">
        <f t="shared" si="19"/>
        <v>mai</v>
      </c>
    </row>
    <row r="1233" spans="1:9" x14ac:dyDescent="0.25">
      <c r="A1233" s="7">
        <v>46149</v>
      </c>
      <c r="B1233" s="20">
        <v>7221</v>
      </c>
      <c r="C1233" s="20" t="s">
        <v>420</v>
      </c>
      <c r="D1233" s="80">
        <v>121.88</v>
      </c>
      <c r="E1233" s="20">
        <v>2</v>
      </c>
      <c r="F1233" s="80">
        <v>60.94</v>
      </c>
      <c r="G1233" s="80">
        <v>9.5790000000000006</v>
      </c>
      <c r="H1233" s="66" t="str">
        <f>IF(B1233="","",VLOOKUP(B1233,[1]BASEEMPRESA!$A$2:$AAA$11936,2))</f>
        <v>BAYER LOGISTICA E TRANSPORTES LTDA</v>
      </c>
      <c r="I1233" s="20" t="str">
        <f t="shared" si="19"/>
        <v>mai</v>
      </c>
    </row>
    <row r="1234" spans="1:9" x14ac:dyDescent="0.25">
      <c r="A1234" s="7">
        <v>46149</v>
      </c>
      <c r="B1234" s="20">
        <v>7224</v>
      </c>
      <c r="C1234" s="20" t="s">
        <v>419</v>
      </c>
      <c r="D1234" s="80">
        <v>115.32</v>
      </c>
      <c r="E1234" s="20">
        <v>2</v>
      </c>
      <c r="F1234" s="80">
        <v>57.66</v>
      </c>
      <c r="G1234" s="80">
        <v>33.648000000000003</v>
      </c>
      <c r="H1234" s="66" t="str">
        <f>IF(B1234="","",VLOOKUP(B1234,[1]BASEEMPRESA!$A$2:$AAA$11936,2))</f>
        <v>EMERSON LUIS MORO</v>
      </c>
      <c r="I1234" s="20" t="str">
        <f t="shared" si="19"/>
        <v>mai</v>
      </c>
    </row>
    <row r="1235" spans="1:9" x14ac:dyDescent="0.25">
      <c r="A1235" s="7">
        <v>46149</v>
      </c>
      <c r="B1235" s="20">
        <v>7228</v>
      </c>
      <c r="C1235" s="20" t="s">
        <v>419</v>
      </c>
      <c r="D1235" s="80">
        <v>124.68</v>
      </c>
      <c r="E1235" s="20">
        <v>2</v>
      </c>
      <c r="F1235" s="80">
        <v>62.34</v>
      </c>
      <c r="G1235" s="80">
        <v>9.1189999999999998</v>
      </c>
      <c r="H1235" s="66" t="str">
        <f>IF(B1235="","",VLOOKUP(B1235,[1]BASEEMPRESA!$A$2:$AAA$11936,2))</f>
        <v>MVS TRANSPORTE LTDA</v>
      </c>
      <c r="I1235" s="20" t="str">
        <f t="shared" si="19"/>
        <v>mai</v>
      </c>
    </row>
    <row r="1236" spans="1:9" x14ac:dyDescent="0.25">
      <c r="A1236" s="7">
        <v>46149</v>
      </c>
      <c r="B1236" s="20">
        <v>7234</v>
      </c>
      <c r="C1236" s="20" t="s">
        <v>419</v>
      </c>
      <c r="D1236" s="80">
        <v>118.18</v>
      </c>
      <c r="E1236" s="20">
        <v>2</v>
      </c>
      <c r="F1236" s="80">
        <v>59.09</v>
      </c>
      <c r="G1236" s="80">
        <v>39.661999999999999</v>
      </c>
      <c r="H1236" s="66" t="str">
        <f>IF(B1236="","",VLOOKUP(B1236,[1]BASEEMPRESA!$A$2:$AAA$11936,2))</f>
        <v>TRANSPORTES M &amp; J LTDA</v>
      </c>
      <c r="I1236" s="20" t="str">
        <f t="shared" si="19"/>
        <v>mai</v>
      </c>
    </row>
    <row r="1237" spans="1:9" x14ac:dyDescent="0.25">
      <c r="A1237" s="7">
        <v>46149</v>
      </c>
      <c r="B1237" s="20">
        <v>7257</v>
      </c>
      <c r="C1237" s="20" t="s">
        <v>420</v>
      </c>
      <c r="D1237" s="80">
        <v>125.26</v>
      </c>
      <c r="E1237" s="20">
        <v>2</v>
      </c>
      <c r="F1237" s="80">
        <v>62.63</v>
      </c>
      <c r="G1237" s="80">
        <v>35.033000000000001</v>
      </c>
      <c r="H1237" s="66" t="str">
        <f>IF(B1237="","",VLOOKUP(B1237,[1]BASEEMPRESA!$A$2:$AAA$11936,2))</f>
        <v>EMERSON LUIS MORO</v>
      </c>
      <c r="I1237" s="20" t="str">
        <f t="shared" si="19"/>
        <v>mai</v>
      </c>
    </row>
    <row r="1238" spans="1:9" x14ac:dyDescent="0.25">
      <c r="A1238" s="7">
        <v>46149</v>
      </c>
      <c r="B1238" s="20">
        <v>7260</v>
      </c>
      <c r="C1238" s="20" t="s">
        <v>420</v>
      </c>
      <c r="D1238" s="80">
        <v>115.06</v>
      </c>
      <c r="E1238" s="20">
        <v>2</v>
      </c>
      <c r="F1238" s="80">
        <v>57.53</v>
      </c>
      <c r="G1238" s="80">
        <v>37.786000000000001</v>
      </c>
      <c r="H1238" s="66" t="str">
        <f>IF(B1238="","",VLOOKUP(B1238,[1]BASEEMPRESA!$A$2:$AAA$11936,2))</f>
        <v>E L DE OLIVEIRA JUNIOR EDIMAR TRANSPORTES</v>
      </c>
      <c r="I1238" s="20" t="str">
        <f t="shared" si="19"/>
        <v>mai</v>
      </c>
    </row>
    <row r="1239" spans="1:9" x14ac:dyDescent="0.25">
      <c r="A1239" s="7">
        <v>46149</v>
      </c>
      <c r="B1239" s="20">
        <v>7263</v>
      </c>
      <c r="C1239" s="20" t="s">
        <v>419</v>
      </c>
      <c r="D1239" s="80">
        <v>167.36</v>
      </c>
      <c r="E1239" s="20">
        <v>3</v>
      </c>
      <c r="F1239" s="80">
        <v>55.786999999999999</v>
      </c>
      <c r="G1239" s="80">
        <v>23.434000000000001</v>
      </c>
      <c r="H1239" s="66" t="str">
        <f>IF(B1239="","",VLOOKUP(B1239,[1]BASEEMPRESA!$A$2:$AAA$11936,2))</f>
        <v>ESTEL SERVICOS DE TRANSPORTES E LOCACAO LTDA</v>
      </c>
      <c r="I1239" s="20" t="str">
        <f t="shared" si="19"/>
        <v>mai</v>
      </c>
    </row>
    <row r="1240" spans="1:9" x14ac:dyDescent="0.25">
      <c r="A1240" s="7">
        <v>46149</v>
      </c>
      <c r="B1240" s="20">
        <v>7264</v>
      </c>
      <c r="C1240" s="20" t="s">
        <v>419</v>
      </c>
      <c r="D1240" s="80">
        <v>111.54</v>
      </c>
      <c r="E1240" s="20">
        <v>2</v>
      </c>
      <c r="F1240" s="80">
        <v>55.77</v>
      </c>
      <c r="G1240" s="80">
        <v>31.306000000000001</v>
      </c>
      <c r="H1240" s="66" t="str">
        <f>IF(B1240="","",VLOOKUP(B1240,[1]BASEEMPRESA!$A$2:$AAA$11936,2))</f>
        <v>W &amp; E SERVICOS DE TRANSPORTE LTDA</v>
      </c>
      <c r="I1240" s="20" t="str">
        <f t="shared" si="19"/>
        <v>mai</v>
      </c>
    </row>
    <row r="1241" spans="1:9" x14ac:dyDescent="0.25">
      <c r="A1241" s="7">
        <v>46149</v>
      </c>
      <c r="B1241" s="20">
        <v>7278</v>
      </c>
      <c r="C1241" s="20" t="s">
        <v>419</v>
      </c>
      <c r="D1241" s="80">
        <v>108.74</v>
      </c>
      <c r="E1241" s="20">
        <v>2</v>
      </c>
      <c r="F1241" s="80">
        <v>54.37</v>
      </c>
      <c r="G1241" s="80">
        <v>19.065999999999999</v>
      </c>
      <c r="H1241" s="66" t="str">
        <f>IF(B1241="","",VLOOKUP(B1241,[1]BASEEMPRESA!$A$2:$AAA$11936,2))</f>
        <v>LOPES TRANSPORTES LTDA</v>
      </c>
      <c r="I1241" s="20" t="str">
        <f t="shared" si="19"/>
        <v>mai</v>
      </c>
    </row>
    <row r="1242" spans="1:9" x14ac:dyDescent="0.25">
      <c r="A1242" s="7">
        <v>46149</v>
      </c>
      <c r="B1242" s="20">
        <v>7279</v>
      </c>
      <c r="C1242" s="20" t="s">
        <v>420</v>
      </c>
      <c r="D1242" s="80">
        <v>109.02</v>
      </c>
      <c r="E1242" s="20">
        <v>2</v>
      </c>
      <c r="F1242" s="80">
        <v>54.51</v>
      </c>
      <c r="G1242" s="80">
        <v>26.283000000000001</v>
      </c>
      <c r="H1242" s="66" t="str">
        <f>IF(B1242="","",VLOOKUP(B1242,[1]BASEEMPRESA!$A$2:$AAA$11936,2))</f>
        <v>CVL TRANSPORTES LTDA</v>
      </c>
      <c r="I1242" s="20" t="str">
        <f t="shared" si="19"/>
        <v>mai</v>
      </c>
    </row>
    <row r="1243" spans="1:9" x14ac:dyDescent="0.25">
      <c r="A1243" s="7">
        <v>46149</v>
      </c>
      <c r="B1243" s="20">
        <v>7282</v>
      </c>
      <c r="C1243" s="20" t="s">
        <v>419</v>
      </c>
      <c r="D1243" s="80">
        <v>109.98</v>
      </c>
      <c r="E1243" s="20">
        <v>2</v>
      </c>
      <c r="F1243" s="80">
        <v>54.99</v>
      </c>
      <c r="G1243" s="80">
        <v>31.390999999999998</v>
      </c>
      <c r="H1243" s="66" t="str">
        <f>IF(B1243="","",VLOOKUP(B1243,[1]BASEEMPRESA!$A$2:$AAA$11936,2))</f>
        <v>EMERSON LUIS MORO</v>
      </c>
      <c r="I1243" s="20" t="str">
        <f t="shared" si="19"/>
        <v>mai</v>
      </c>
    </row>
    <row r="1244" spans="1:9" x14ac:dyDescent="0.25">
      <c r="A1244" s="7">
        <v>46149</v>
      </c>
      <c r="B1244" s="20">
        <v>7289</v>
      </c>
      <c r="C1244" s="20" t="s">
        <v>419</v>
      </c>
      <c r="D1244" s="80">
        <v>106.02</v>
      </c>
      <c r="E1244" s="20">
        <v>2</v>
      </c>
      <c r="F1244" s="80">
        <v>53.01</v>
      </c>
      <c r="G1244" s="80">
        <v>50.393999999999998</v>
      </c>
      <c r="H1244" s="66" t="str">
        <f>IF(B1244="","",VLOOKUP(B1244,[1]BASEEMPRESA!$A$2:$AAA$11936,2))</f>
        <v>TAVARES E MORAES TRANSPORTES LTDA</v>
      </c>
      <c r="I1244" s="20" t="str">
        <f t="shared" si="19"/>
        <v>mai</v>
      </c>
    </row>
    <row r="1245" spans="1:9" x14ac:dyDescent="0.25">
      <c r="A1245" s="7">
        <v>46149</v>
      </c>
      <c r="B1245" s="20">
        <v>7292</v>
      </c>
      <c r="C1245" s="20" t="s">
        <v>419</v>
      </c>
      <c r="D1245" s="80">
        <v>52.86</v>
      </c>
      <c r="E1245" s="20">
        <v>1</v>
      </c>
      <c r="F1245" s="80">
        <v>52.86</v>
      </c>
      <c r="G1245" s="80">
        <v>3</v>
      </c>
      <c r="H1245" s="66" t="str">
        <f>IF(B1245="","",VLOOKUP(B1245,[1]BASEEMPRESA!$A$2:$AAA$11936,2))</f>
        <v>ESTEL SERVICOS DE TRANSPORTES E LOCACAO LTDA</v>
      </c>
      <c r="I1245" s="20" t="str">
        <f t="shared" si="19"/>
        <v>mai</v>
      </c>
    </row>
    <row r="1246" spans="1:9" x14ac:dyDescent="0.25">
      <c r="A1246" s="7">
        <v>46149</v>
      </c>
      <c r="B1246" s="20">
        <v>7295</v>
      </c>
      <c r="C1246" s="20" t="s">
        <v>419</v>
      </c>
      <c r="D1246" s="80">
        <v>53.46</v>
      </c>
      <c r="E1246" s="20">
        <v>1</v>
      </c>
      <c r="F1246" s="80">
        <v>53.46</v>
      </c>
      <c r="G1246" s="80">
        <v>3</v>
      </c>
      <c r="H1246" s="66" t="str">
        <f>IF(B1246="","",VLOOKUP(B1246,[1]BASEEMPRESA!$A$2:$AAA$11936,2))</f>
        <v>ESTEL SERVICOS DE TRANSPORTES E LOCACAO LTDA</v>
      </c>
      <c r="I1246" s="20" t="str">
        <f t="shared" si="19"/>
        <v>mai</v>
      </c>
    </row>
    <row r="1247" spans="1:9" x14ac:dyDescent="0.25">
      <c r="A1247" s="7">
        <v>46149</v>
      </c>
      <c r="B1247" s="20">
        <v>7299</v>
      </c>
      <c r="C1247" s="20" t="s">
        <v>419</v>
      </c>
      <c r="D1247" s="80">
        <v>179.66</v>
      </c>
      <c r="E1247" s="20">
        <v>3</v>
      </c>
      <c r="F1247" s="80">
        <v>59.887</v>
      </c>
      <c r="G1247" s="80">
        <v>29.170999999999999</v>
      </c>
      <c r="H1247" s="66" t="str">
        <f>IF(B1247="","",VLOOKUP(B1247,[1]BASEEMPRESA!$A$2:$AAA$11936,2))</f>
        <v>JERE SERVICOS DE TRANSPORTE E LOCACAO LTDA</v>
      </c>
      <c r="I1247" s="20" t="str">
        <f t="shared" si="19"/>
        <v>mai</v>
      </c>
    </row>
    <row r="1248" spans="1:9" x14ac:dyDescent="0.25">
      <c r="A1248" s="7">
        <v>46149</v>
      </c>
      <c r="B1248" s="20">
        <v>7301</v>
      </c>
      <c r="C1248" s="20" t="s">
        <v>419</v>
      </c>
      <c r="D1248" s="80">
        <v>62.22</v>
      </c>
      <c r="E1248" s="20">
        <v>1</v>
      </c>
      <c r="F1248" s="80">
        <v>62.22</v>
      </c>
      <c r="G1248" s="80">
        <v>63</v>
      </c>
      <c r="H1248" s="66" t="str">
        <f>IF(B1248="","",VLOOKUP(B1248,[1]BASEEMPRESA!$A$2:$AAA$11936,2))</f>
        <v>SERVICOS DE TRANSPORTES E LOCACAO VALE DO ITAUNAS LTDA</v>
      </c>
      <c r="I1248" s="20" t="str">
        <f t="shared" si="19"/>
        <v>mai</v>
      </c>
    </row>
    <row r="1249" spans="1:9" x14ac:dyDescent="0.25">
      <c r="A1249" s="7">
        <v>46149</v>
      </c>
      <c r="B1249" s="20">
        <v>7307</v>
      </c>
      <c r="C1249" s="20" t="s">
        <v>419</v>
      </c>
      <c r="D1249" s="80">
        <v>93.42</v>
      </c>
      <c r="E1249" s="20">
        <v>2</v>
      </c>
      <c r="F1249" s="80">
        <v>46.71</v>
      </c>
      <c r="G1249" s="80">
        <v>57.908000000000001</v>
      </c>
      <c r="H1249" s="66" t="str">
        <f>IF(B1249="","",VLOOKUP(B1249,[1]BASEEMPRESA!$A$2:$AAA$11936,2))</f>
        <v>SC MANUTENCOES LTDA</v>
      </c>
      <c r="I1249" s="20" t="str">
        <f t="shared" si="19"/>
        <v>mai</v>
      </c>
    </row>
    <row r="1250" spans="1:9" x14ac:dyDescent="0.25">
      <c r="A1250" s="7">
        <v>46149</v>
      </c>
      <c r="B1250" s="20">
        <v>7311</v>
      </c>
      <c r="C1250" s="20" t="s">
        <v>422</v>
      </c>
      <c r="D1250" s="80">
        <v>122.7</v>
      </c>
      <c r="E1250" s="20">
        <v>2</v>
      </c>
      <c r="F1250" s="80">
        <v>61.35</v>
      </c>
      <c r="G1250" s="80">
        <v>32.917000000000002</v>
      </c>
      <c r="H1250" s="66" t="str">
        <f>IF(B1250="","",VLOOKUP(B1250,[1]BASEEMPRESA!$A$2:$AAA$11936,2))</f>
        <v>LN LOGISTICA E TRANSPORTES LTDA</v>
      </c>
      <c r="I1250" s="20" t="str">
        <f t="shared" si="19"/>
        <v>mai</v>
      </c>
    </row>
    <row r="1251" spans="1:9" x14ac:dyDescent="0.25">
      <c r="A1251" s="7">
        <v>46149</v>
      </c>
      <c r="B1251" s="20">
        <v>7334</v>
      </c>
      <c r="C1251" s="20" t="s">
        <v>421</v>
      </c>
      <c r="D1251" s="80">
        <v>119.88</v>
      </c>
      <c r="E1251" s="20">
        <v>2</v>
      </c>
      <c r="F1251" s="80">
        <v>59.94</v>
      </c>
      <c r="G1251" s="80">
        <v>20.106999999999999</v>
      </c>
      <c r="H1251" s="66" t="str">
        <f>IF(B1251="","",VLOOKUP(B1251,[1]BASEEMPRESA!$A$2:$AAA$11936,2))</f>
        <v>ROCHA TRANSPORTES DE MUCURI LTDA</v>
      </c>
      <c r="I1251" s="20" t="str">
        <f t="shared" si="19"/>
        <v>mai</v>
      </c>
    </row>
    <row r="1252" spans="1:9" x14ac:dyDescent="0.25">
      <c r="A1252" s="7">
        <v>46149</v>
      </c>
      <c r="B1252" s="20">
        <v>7337</v>
      </c>
      <c r="C1252" s="20" t="s">
        <v>419</v>
      </c>
      <c r="D1252" s="80">
        <v>119.58</v>
      </c>
      <c r="E1252" s="20">
        <v>2</v>
      </c>
      <c r="F1252" s="80">
        <v>59.79</v>
      </c>
      <c r="G1252" s="80">
        <v>34.921999999999997</v>
      </c>
      <c r="H1252" s="66" t="str">
        <f>IF(B1252="","",VLOOKUP(B1252,[1]BASEEMPRESA!$A$2:$AAA$11936,2))</f>
        <v>REGINA M. DOS S. SILVA CARGAS</v>
      </c>
      <c r="I1252" s="20" t="str">
        <f t="shared" si="19"/>
        <v>mai</v>
      </c>
    </row>
    <row r="1253" spans="1:9" x14ac:dyDescent="0.25">
      <c r="A1253" s="7">
        <v>46149</v>
      </c>
      <c r="B1253" s="20">
        <v>7340</v>
      </c>
      <c r="C1253" s="20" t="s">
        <v>419</v>
      </c>
      <c r="D1253" s="80">
        <v>80.56</v>
      </c>
      <c r="E1253" s="20">
        <v>2</v>
      </c>
      <c r="F1253" s="80">
        <v>40.28</v>
      </c>
      <c r="G1253" s="80">
        <v>43.027999999999999</v>
      </c>
      <c r="H1253" s="66" t="str">
        <f>IF(B1253="","",VLOOKUP(B1253,[1]BASEEMPRESA!$A$2:$AAA$11936,2))</f>
        <v>W &amp; E SERVICOS DE TRANSPORTE LTDA</v>
      </c>
      <c r="I1253" s="20" t="str">
        <f t="shared" si="19"/>
        <v>mai</v>
      </c>
    </row>
    <row r="1254" spans="1:9" x14ac:dyDescent="0.25">
      <c r="A1254" s="7">
        <v>46149</v>
      </c>
      <c r="B1254" s="20">
        <v>7347</v>
      </c>
      <c r="C1254" s="20" t="s">
        <v>420</v>
      </c>
      <c r="D1254" s="80">
        <v>104.74</v>
      </c>
      <c r="E1254" s="20">
        <v>2</v>
      </c>
      <c r="F1254" s="80">
        <v>52.37</v>
      </c>
      <c r="G1254" s="80">
        <v>44.273000000000003</v>
      </c>
      <c r="H1254" s="66" t="str">
        <f>IF(B1254="","",VLOOKUP(B1254,[1]BASEEMPRESA!$A$2:$AAA$11936,2))</f>
        <v>TRANSPORTADORA GLOBAL LOGISTICA LTDA</v>
      </c>
      <c r="I1254" s="20" t="str">
        <f t="shared" si="19"/>
        <v>mai</v>
      </c>
    </row>
    <row r="1255" spans="1:9" x14ac:dyDescent="0.25">
      <c r="A1255" s="7">
        <v>46149</v>
      </c>
      <c r="B1255" s="20">
        <v>7352</v>
      </c>
      <c r="C1255" s="20" t="s">
        <v>421</v>
      </c>
      <c r="D1255" s="80">
        <v>121.92</v>
      </c>
      <c r="E1255" s="20">
        <v>2</v>
      </c>
      <c r="F1255" s="80">
        <v>60.96</v>
      </c>
      <c r="G1255" s="80">
        <v>20.332000000000001</v>
      </c>
      <c r="H1255" s="66" t="str">
        <f>IF(B1255="","",VLOOKUP(B1255,[1]BASEEMPRESA!$A$2:$AAA$11936,2))</f>
        <v>WESLEI M DOS SANTOS</v>
      </c>
      <c r="I1255" s="20" t="str">
        <f t="shared" si="19"/>
        <v>mai</v>
      </c>
    </row>
    <row r="1256" spans="1:9" x14ac:dyDescent="0.25">
      <c r="A1256" s="7">
        <v>46149</v>
      </c>
      <c r="B1256" s="20">
        <v>7355</v>
      </c>
      <c r="C1256" s="20" t="s">
        <v>419</v>
      </c>
      <c r="D1256" s="80">
        <v>54.12</v>
      </c>
      <c r="E1256" s="20">
        <v>1</v>
      </c>
      <c r="F1256" s="80">
        <v>54.12</v>
      </c>
      <c r="G1256" s="80">
        <v>3</v>
      </c>
      <c r="H1256" s="66" t="str">
        <f>IF(B1256="","",VLOOKUP(B1256,[1]BASEEMPRESA!$A$2:$AAA$11936,2))</f>
        <v>WESLEI M DOS SANTOS</v>
      </c>
      <c r="I1256" s="20" t="str">
        <f t="shared" si="19"/>
        <v>mai</v>
      </c>
    </row>
    <row r="1257" spans="1:9" x14ac:dyDescent="0.25">
      <c r="A1257" s="7">
        <v>46149</v>
      </c>
      <c r="B1257" s="20">
        <v>7364</v>
      </c>
      <c r="C1257" s="20" t="s">
        <v>419</v>
      </c>
      <c r="D1257" s="80">
        <v>60.78</v>
      </c>
      <c r="E1257" s="20">
        <v>1</v>
      </c>
      <c r="F1257" s="80">
        <v>60.78</v>
      </c>
      <c r="G1257" s="80">
        <v>5</v>
      </c>
      <c r="H1257" s="66" t="str">
        <f>IF(B1257="","",VLOOKUP(B1257,[1]BASEEMPRESA!$A$2:$AAA$11936,2))</f>
        <v>TRANSPORTADORA GLOBAL LOGISTICA LTDA</v>
      </c>
      <c r="I1257" s="20" t="str">
        <f t="shared" si="19"/>
        <v>mai</v>
      </c>
    </row>
    <row r="1258" spans="1:9" x14ac:dyDescent="0.25">
      <c r="A1258" s="7">
        <v>46149</v>
      </c>
      <c r="B1258" s="20">
        <v>7367</v>
      </c>
      <c r="C1258" s="20" t="s">
        <v>419</v>
      </c>
      <c r="D1258" s="80">
        <v>122.18</v>
      </c>
      <c r="E1258" s="20">
        <v>2</v>
      </c>
      <c r="F1258" s="80">
        <v>61.09</v>
      </c>
      <c r="G1258" s="80">
        <v>34.090000000000003</v>
      </c>
      <c r="H1258" s="66" t="str">
        <f>IF(B1258="","",VLOOKUP(B1258,[1]BASEEMPRESA!$A$2:$AAA$11936,2))</f>
        <v>JOSE HELIO SILVA SANTOS</v>
      </c>
      <c r="I1258" s="20" t="str">
        <f t="shared" si="19"/>
        <v>mai</v>
      </c>
    </row>
    <row r="1259" spans="1:9" x14ac:dyDescent="0.25">
      <c r="A1259" s="7">
        <v>46149</v>
      </c>
      <c r="B1259" s="20">
        <v>7370</v>
      </c>
      <c r="C1259" s="20" t="s">
        <v>419</v>
      </c>
      <c r="D1259" s="80">
        <v>118.18</v>
      </c>
      <c r="E1259" s="20">
        <v>2</v>
      </c>
      <c r="F1259" s="80">
        <v>59.09</v>
      </c>
      <c r="G1259" s="80">
        <v>39.832999999999998</v>
      </c>
      <c r="H1259" s="66" t="str">
        <f>IF(B1259="","",VLOOKUP(B1259,[1]BASEEMPRESA!$A$2:$AAA$11936,2))</f>
        <v>JOSE HELIO SILVA SANTOS</v>
      </c>
      <c r="I1259" s="20" t="str">
        <f t="shared" si="19"/>
        <v>mai</v>
      </c>
    </row>
    <row r="1260" spans="1:9" x14ac:dyDescent="0.25">
      <c r="A1260" s="7">
        <v>46149</v>
      </c>
      <c r="B1260" s="20">
        <v>7373</v>
      </c>
      <c r="C1260" s="20" t="s">
        <v>422</v>
      </c>
      <c r="D1260" s="80">
        <v>53.26</v>
      </c>
      <c r="E1260" s="20">
        <v>1</v>
      </c>
      <c r="F1260" s="80">
        <v>53.26</v>
      </c>
      <c r="G1260" s="80">
        <v>3</v>
      </c>
      <c r="H1260" s="66" t="str">
        <f>IF(B1260="","",VLOOKUP(B1260,[1]BASEEMPRESA!$A$2:$AAA$11936,2))</f>
        <v>BARBOSA TRANSPORTES E LOGISTICA LTDA</v>
      </c>
      <c r="I1260" s="20" t="str">
        <f t="shared" si="19"/>
        <v>mai</v>
      </c>
    </row>
    <row r="1261" spans="1:9" x14ac:dyDescent="0.25">
      <c r="A1261" s="7">
        <v>46149</v>
      </c>
      <c r="B1261" s="20">
        <v>7381</v>
      </c>
      <c r="C1261" s="20" t="s">
        <v>423</v>
      </c>
      <c r="D1261" s="80">
        <v>126.1</v>
      </c>
      <c r="E1261" s="20">
        <v>2</v>
      </c>
      <c r="F1261" s="80">
        <v>63.05</v>
      </c>
      <c r="G1261" s="80">
        <v>46.493000000000002</v>
      </c>
      <c r="H1261" s="66" t="str">
        <f>IF(B1261="","",VLOOKUP(B1261,[1]BASEEMPRESA!$A$2:$AAA$11936,2))</f>
        <v>TRANSPORTE FUMACINHA LTDA</v>
      </c>
      <c r="I1261" s="20" t="str">
        <f t="shared" si="19"/>
        <v>mai</v>
      </c>
    </row>
    <row r="1262" spans="1:9" x14ac:dyDescent="0.25">
      <c r="A1262" s="7">
        <v>46150</v>
      </c>
      <c r="B1262" s="20">
        <v>2066</v>
      </c>
      <c r="C1262" s="20" t="s">
        <v>418</v>
      </c>
      <c r="D1262" s="80">
        <v>236.32</v>
      </c>
      <c r="E1262" s="20">
        <v>4</v>
      </c>
      <c r="F1262" s="80">
        <v>59.08</v>
      </c>
      <c r="G1262" s="80">
        <v>4.024</v>
      </c>
      <c r="H1262" s="66" t="str">
        <f>IF(B1262="","",VLOOKUP(B1262,[1]BASEEMPRESA!$A$2:$AAA$11936,2))</f>
        <v>NDB HOLDING AGRICOLA LTDA - MATRIZ</v>
      </c>
      <c r="I1262" s="20" t="str">
        <f t="shared" si="19"/>
        <v>mai</v>
      </c>
    </row>
    <row r="1263" spans="1:9" x14ac:dyDescent="0.25">
      <c r="A1263" s="7">
        <v>46150</v>
      </c>
      <c r="B1263" s="20">
        <v>2067</v>
      </c>
      <c r="C1263" s="20" t="s">
        <v>418</v>
      </c>
      <c r="D1263" s="80">
        <v>241.38</v>
      </c>
      <c r="E1263" s="20">
        <v>4</v>
      </c>
      <c r="F1263" s="80">
        <v>60.344999999999999</v>
      </c>
      <c r="G1263" s="80">
        <v>4.048</v>
      </c>
      <c r="H1263" s="66" t="str">
        <f>IF(B1263="","",VLOOKUP(B1263,[1]BASEEMPRESA!$A$2:$AAA$11936,2))</f>
        <v>NDB HOLDING AGRICOLA LTDA - MATRIZ</v>
      </c>
      <c r="I1263" s="20" t="str">
        <f t="shared" si="19"/>
        <v>mai</v>
      </c>
    </row>
    <row r="1264" spans="1:9" x14ac:dyDescent="0.25">
      <c r="A1264" s="7">
        <v>46150</v>
      </c>
      <c r="B1264" s="20">
        <v>2107</v>
      </c>
      <c r="C1264" s="20" t="s">
        <v>418</v>
      </c>
      <c r="D1264" s="80">
        <v>307.7</v>
      </c>
      <c r="E1264" s="20">
        <v>5</v>
      </c>
      <c r="F1264" s="80">
        <v>61.54</v>
      </c>
      <c r="G1264" s="80">
        <v>4.3899999999999997</v>
      </c>
      <c r="H1264" s="66" t="str">
        <f>IF(B1264="","",VLOOKUP(B1264,[1]BASEEMPRESA!$A$2:$AAA$11936,2))</f>
        <v>NDB HOLDING AGRICOLA LTDA - MATRIZ</v>
      </c>
      <c r="I1264" s="20" t="str">
        <f t="shared" si="19"/>
        <v>mai</v>
      </c>
    </row>
    <row r="1265" spans="1:9" x14ac:dyDescent="0.25">
      <c r="A1265" s="7">
        <v>46150</v>
      </c>
      <c r="B1265" s="20">
        <v>2108</v>
      </c>
      <c r="C1265" s="20" t="s">
        <v>418</v>
      </c>
      <c r="D1265" s="80">
        <v>316.36</v>
      </c>
      <c r="E1265" s="20">
        <v>5</v>
      </c>
      <c r="F1265" s="80">
        <v>63.271999999999998</v>
      </c>
      <c r="G1265" s="80">
        <v>5.375</v>
      </c>
      <c r="H1265" s="66" t="str">
        <f>IF(B1265="","",VLOOKUP(B1265,[1]BASEEMPRESA!$A$2:$AAA$11936,2))</f>
        <v>NDB HOLDING AGRICOLA LTDA - MATRIZ</v>
      </c>
      <c r="I1265" s="20" t="str">
        <f t="shared" si="19"/>
        <v>mai</v>
      </c>
    </row>
    <row r="1266" spans="1:9" x14ac:dyDescent="0.25">
      <c r="A1266" s="7">
        <v>46150</v>
      </c>
      <c r="B1266" s="20">
        <v>2109</v>
      </c>
      <c r="C1266" s="20" t="s">
        <v>418</v>
      </c>
      <c r="D1266" s="80">
        <v>309.38</v>
      </c>
      <c r="E1266" s="20">
        <v>5</v>
      </c>
      <c r="F1266" s="80">
        <v>61.875999999999998</v>
      </c>
      <c r="G1266" s="80">
        <v>3.988</v>
      </c>
      <c r="H1266" s="66" t="str">
        <f>IF(B1266="","",VLOOKUP(B1266,[1]BASEEMPRESA!$A$2:$AAA$11936,2))</f>
        <v>NDB HOLDING AGRICOLA LTDA - MATRIZ</v>
      </c>
      <c r="I1266" s="20" t="str">
        <f t="shared" si="19"/>
        <v>mai</v>
      </c>
    </row>
    <row r="1267" spans="1:9" x14ac:dyDescent="0.25">
      <c r="A1267" s="7">
        <v>46150</v>
      </c>
      <c r="B1267" s="20">
        <v>7004</v>
      </c>
      <c r="C1267" s="20" t="s">
        <v>419</v>
      </c>
      <c r="D1267" s="80">
        <v>61.88</v>
      </c>
      <c r="E1267" s="20">
        <v>1</v>
      </c>
      <c r="F1267" s="80">
        <v>61.88</v>
      </c>
      <c r="G1267" s="80">
        <v>83</v>
      </c>
      <c r="H1267" s="66" t="str">
        <f>IF(B1267="","",VLOOKUP(B1267,[1]BASEEMPRESA!$A$2:$AAA$11936,2))</f>
        <v>EMERSON LUIS MORO</v>
      </c>
      <c r="I1267" s="20" t="str">
        <f t="shared" si="19"/>
        <v>mai</v>
      </c>
    </row>
    <row r="1268" spans="1:9" x14ac:dyDescent="0.25">
      <c r="A1268" s="7">
        <v>46150</v>
      </c>
      <c r="B1268" s="20">
        <v>7005</v>
      </c>
      <c r="C1268" s="20" t="s">
        <v>419</v>
      </c>
      <c r="D1268" s="80">
        <v>118.02</v>
      </c>
      <c r="E1268" s="20">
        <v>2</v>
      </c>
      <c r="F1268" s="80">
        <v>59.01</v>
      </c>
      <c r="G1268" s="80">
        <v>8.1259999999999994</v>
      </c>
      <c r="H1268" s="66" t="str">
        <f>IF(B1268="","",VLOOKUP(B1268,[1]BASEEMPRESA!$A$2:$AAA$11936,2))</f>
        <v>RENE PINA DE ALMEIDA</v>
      </c>
      <c r="I1268" s="20" t="str">
        <f t="shared" si="19"/>
        <v>mai</v>
      </c>
    </row>
    <row r="1269" spans="1:9" x14ac:dyDescent="0.25">
      <c r="A1269" s="7">
        <v>46150</v>
      </c>
      <c r="B1269" s="20">
        <v>7006</v>
      </c>
      <c r="C1269" s="20" t="s">
        <v>420</v>
      </c>
      <c r="D1269" s="80">
        <v>57.52</v>
      </c>
      <c r="E1269" s="20">
        <v>1</v>
      </c>
      <c r="F1269" s="80">
        <v>57.52</v>
      </c>
      <c r="G1269" s="80">
        <v>15</v>
      </c>
      <c r="H1269" s="66" t="str">
        <f>IF(B1269="","",VLOOKUP(B1269,[1]BASEEMPRESA!$A$2:$AAA$11936,2))</f>
        <v>INAMARQUE SOUZA MACHADO</v>
      </c>
      <c r="I1269" s="20" t="str">
        <f t="shared" si="19"/>
        <v>mai</v>
      </c>
    </row>
    <row r="1270" spans="1:9" x14ac:dyDescent="0.25">
      <c r="A1270" s="7">
        <v>46150</v>
      </c>
      <c r="B1270" s="20">
        <v>7007</v>
      </c>
      <c r="C1270" s="20" t="s">
        <v>420</v>
      </c>
      <c r="D1270" s="80">
        <v>64.760000000000005</v>
      </c>
      <c r="E1270" s="20">
        <v>1</v>
      </c>
      <c r="F1270" s="80">
        <v>64.760000000000005</v>
      </c>
      <c r="G1270" s="80">
        <v>45</v>
      </c>
      <c r="H1270" s="66" t="str">
        <f>IF(B1270="","",VLOOKUP(B1270,[1]BASEEMPRESA!$A$2:$AAA$11936,2))</f>
        <v>MVS TRANSPORTE LTDA</v>
      </c>
      <c r="I1270" s="20" t="str">
        <f t="shared" si="19"/>
        <v>mai</v>
      </c>
    </row>
    <row r="1271" spans="1:9" x14ac:dyDescent="0.25">
      <c r="A1271" s="7">
        <v>46150</v>
      </c>
      <c r="B1271" s="20">
        <v>7008</v>
      </c>
      <c r="C1271" s="20" t="s">
        <v>419</v>
      </c>
      <c r="D1271" s="80">
        <v>93.9</v>
      </c>
      <c r="E1271" s="20">
        <v>2</v>
      </c>
      <c r="F1271" s="80">
        <v>46.95</v>
      </c>
      <c r="G1271" s="80">
        <v>31.248999999999999</v>
      </c>
      <c r="H1271" s="66" t="str">
        <f>IF(B1271="","",VLOOKUP(B1271,[1]BASEEMPRESA!$A$2:$AAA$11936,2))</f>
        <v>E L DE OLIVEIRA JUNIOR EDIMAR TRANSPORTES</v>
      </c>
      <c r="I1271" s="20" t="str">
        <f t="shared" si="19"/>
        <v>mai</v>
      </c>
    </row>
    <row r="1272" spans="1:9" x14ac:dyDescent="0.25">
      <c r="A1272" s="7">
        <v>46150</v>
      </c>
      <c r="B1272" s="20">
        <v>7010</v>
      </c>
      <c r="C1272" s="20" t="s">
        <v>419</v>
      </c>
      <c r="D1272" s="80">
        <v>62.1</v>
      </c>
      <c r="E1272" s="20">
        <v>1</v>
      </c>
      <c r="F1272" s="80">
        <v>62.1</v>
      </c>
      <c r="G1272" s="80">
        <v>71.5</v>
      </c>
      <c r="H1272" s="66" t="str">
        <f>IF(B1272="","",VLOOKUP(B1272,[1]BASEEMPRESA!$A$2:$AAA$11936,2))</f>
        <v>BAYER LOGISTICA E TRANSPORTES LTDA</v>
      </c>
      <c r="I1272" s="20" t="str">
        <f t="shared" si="19"/>
        <v>mai</v>
      </c>
    </row>
    <row r="1273" spans="1:9" x14ac:dyDescent="0.25">
      <c r="A1273" s="7">
        <v>46150</v>
      </c>
      <c r="B1273" s="20">
        <v>7013</v>
      </c>
      <c r="C1273" s="20" t="s">
        <v>419</v>
      </c>
      <c r="D1273" s="80">
        <v>62.94</v>
      </c>
      <c r="E1273" s="20">
        <v>1</v>
      </c>
      <c r="F1273" s="80">
        <v>62.94</v>
      </c>
      <c r="G1273" s="80">
        <v>45</v>
      </c>
      <c r="H1273" s="66" t="str">
        <f>IF(B1273="","",VLOOKUP(B1273,[1]BASEEMPRESA!$A$2:$AAA$11936,2))</f>
        <v>INAMARQUE SOUZA MACHADO</v>
      </c>
      <c r="I1273" s="20" t="str">
        <f t="shared" si="19"/>
        <v>mai</v>
      </c>
    </row>
    <row r="1274" spans="1:9" x14ac:dyDescent="0.25">
      <c r="A1274" s="7">
        <v>46150</v>
      </c>
      <c r="B1274" s="20">
        <v>7017</v>
      </c>
      <c r="C1274" s="20" t="s">
        <v>419</v>
      </c>
      <c r="D1274" s="80">
        <v>63.3</v>
      </c>
      <c r="E1274" s="20">
        <v>1</v>
      </c>
      <c r="F1274" s="80">
        <v>63.3</v>
      </c>
      <c r="G1274" s="80">
        <v>15</v>
      </c>
      <c r="H1274" s="66" t="str">
        <f>IF(B1274="","",VLOOKUP(B1274,[1]BASEEMPRESA!$A$2:$AAA$11936,2))</f>
        <v>BAYER LOGISTICA E TRANSPORTES LTDA</v>
      </c>
      <c r="I1274" s="20" t="str">
        <f t="shared" si="19"/>
        <v>mai</v>
      </c>
    </row>
    <row r="1275" spans="1:9" x14ac:dyDescent="0.25">
      <c r="A1275" s="7">
        <v>46150</v>
      </c>
      <c r="B1275" s="20">
        <v>7018</v>
      </c>
      <c r="C1275" s="20" t="s">
        <v>419</v>
      </c>
      <c r="D1275" s="80">
        <v>62.46</v>
      </c>
      <c r="E1275" s="20">
        <v>1</v>
      </c>
      <c r="F1275" s="80">
        <v>62.46</v>
      </c>
      <c r="G1275" s="80">
        <v>5</v>
      </c>
      <c r="H1275" s="66" t="str">
        <f>IF(B1275="","",VLOOKUP(B1275,[1]BASEEMPRESA!$A$2:$AAA$11936,2))</f>
        <v>SC MANUTENCOES LTDA</v>
      </c>
      <c r="I1275" s="20" t="str">
        <f t="shared" si="19"/>
        <v>mai</v>
      </c>
    </row>
    <row r="1276" spans="1:9" x14ac:dyDescent="0.25">
      <c r="A1276" s="7">
        <v>46150</v>
      </c>
      <c r="B1276" s="20">
        <v>7021</v>
      </c>
      <c r="C1276" s="20" t="s">
        <v>419</v>
      </c>
      <c r="D1276" s="80">
        <v>239.86</v>
      </c>
      <c r="E1276" s="20">
        <v>7</v>
      </c>
      <c r="F1276" s="80">
        <v>34.265999999999998</v>
      </c>
      <c r="G1276" s="80">
        <v>24.308</v>
      </c>
      <c r="H1276" s="66" t="str">
        <f>IF(B1276="","",VLOOKUP(B1276,[1]BASEEMPRESA!$A$2:$AAA$11936,2))</f>
        <v>NEIA TRANSPORTES LTDA</v>
      </c>
      <c r="I1276" s="20" t="str">
        <f t="shared" si="19"/>
        <v>mai</v>
      </c>
    </row>
    <row r="1277" spans="1:9" x14ac:dyDescent="0.25">
      <c r="A1277" s="7">
        <v>46150</v>
      </c>
      <c r="B1277" s="20">
        <v>7022</v>
      </c>
      <c r="C1277" s="20" t="s">
        <v>419</v>
      </c>
      <c r="D1277" s="80">
        <v>62.56</v>
      </c>
      <c r="E1277" s="20">
        <v>1</v>
      </c>
      <c r="F1277" s="80">
        <v>62.56</v>
      </c>
      <c r="G1277" s="80">
        <v>71.5</v>
      </c>
      <c r="H1277" s="66" t="str">
        <f>IF(B1277="","",VLOOKUP(B1277,[1]BASEEMPRESA!$A$2:$AAA$11936,2))</f>
        <v>SMRR TRANSPORTES LTDA</v>
      </c>
      <c r="I1277" s="20" t="str">
        <f t="shared" si="19"/>
        <v>mai</v>
      </c>
    </row>
    <row r="1278" spans="1:9" x14ac:dyDescent="0.25">
      <c r="A1278" s="7">
        <v>46150</v>
      </c>
      <c r="B1278" s="20">
        <v>7031</v>
      </c>
      <c r="C1278" s="20" t="s">
        <v>419</v>
      </c>
      <c r="D1278" s="80">
        <v>114.7</v>
      </c>
      <c r="E1278" s="20">
        <v>2</v>
      </c>
      <c r="F1278" s="80">
        <v>57.35</v>
      </c>
      <c r="G1278" s="80">
        <v>29.393000000000001</v>
      </c>
      <c r="H1278" s="66" t="str">
        <f>IF(B1278="","",VLOOKUP(B1278,[1]BASEEMPRESA!$A$2:$AAA$11936,2))</f>
        <v>INAMARQUE SOUZA MACHADO</v>
      </c>
      <c r="I1278" s="20" t="str">
        <f t="shared" si="19"/>
        <v>mai</v>
      </c>
    </row>
    <row r="1279" spans="1:9" x14ac:dyDescent="0.25">
      <c r="A1279" s="7">
        <v>46150</v>
      </c>
      <c r="B1279" s="20">
        <v>7032</v>
      </c>
      <c r="C1279" s="20" t="s">
        <v>419</v>
      </c>
      <c r="D1279" s="80">
        <v>64.400000000000006</v>
      </c>
      <c r="E1279" s="20">
        <v>1</v>
      </c>
      <c r="F1279" s="80">
        <v>64.400000000000006</v>
      </c>
      <c r="G1279" s="80">
        <v>5</v>
      </c>
      <c r="H1279" s="66" t="str">
        <f>IF(B1279="","",VLOOKUP(B1279,[1]BASEEMPRESA!$A$2:$AAA$11936,2))</f>
        <v>REGINA M. DOS S. SILVA CARGAS</v>
      </c>
      <c r="I1279" s="20" t="str">
        <f t="shared" si="19"/>
        <v>mai</v>
      </c>
    </row>
    <row r="1280" spans="1:9" x14ac:dyDescent="0.25">
      <c r="A1280" s="7">
        <v>46150</v>
      </c>
      <c r="B1280" s="20">
        <v>7033</v>
      </c>
      <c r="C1280" s="20" t="s">
        <v>419</v>
      </c>
      <c r="D1280" s="80">
        <v>123.8</v>
      </c>
      <c r="E1280" s="20">
        <v>2</v>
      </c>
      <c r="F1280" s="80">
        <v>61.9</v>
      </c>
      <c r="G1280" s="80">
        <v>83</v>
      </c>
      <c r="H1280" s="66" t="str">
        <f>IF(B1280="","",VLOOKUP(B1280,[1]BASEEMPRESA!$A$2:$AAA$11936,2))</f>
        <v>E L DE OLIVEIRA JUNIOR EDIMAR TRANSPORTES</v>
      </c>
      <c r="I1280" s="20" t="str">
        <f t="shared" si="19"/>
        <v>mai</v>
      </c>
    </row>
    <row r="1281" spans="1:9" x14ac:dyDescent="0.25">
      <c r="A1281" s="7">
        <v>46150</v>
      </c>
      <c r="B1281" s="20">
        <v>7036</v>
      </c>
      <c r="C1281" s="20" t="s">
        <v>419</v>
      </c>
      <c r="D1281" s="80">
        <v>61.2</v>
      </c>
      <c r="E1281" s="20">
        <v>1</v>
      </c>
      <c r="F1281" s="80">
        <v>61.2</v>
      </c>
      <c r="G1281" s="80">
        <v>5</v>
      </c>
      <c r="H1281" s="66" t="str">
        <f>IF(B1281="","",VLOOKUP(B1281,[1]BASEEMPRESA!$A$2:$AAA$11936,2))</f>
        <v>EMERSON LUIS MORO</v>
      </c>
      <c r="I1281" s="20" t="str">
        <f t="shared" si="19"/>
        <v>mai</v>
      </c>
    </row>
    <row r="1282" spans="1:9" x14ac:dyDescent="0.25">
      <c r="A1282" s="7">
        <v>46150</v>
      </c>
      <c r="B1282" s="20">
        <v>7038</v>
      </c>
      <c r="C1282" s="20" t="s">
        <v>420</v>
      </c>
      <c r="D1282" s="80">
        <v>114.98</v>
      </c>
      <c r="E1282" s="20">
        <v>2</v>
      </c>
      <c r="F1282" s="80">
        <v>57.49</v>
      </c>
      <c r="G1282" s="80">
        <v>7.9729999999999999</v>
      </c>
      <c r="H1282" s="66" t="str">
        <f>IF(B1282="","",VLOOKUP(B1282,[1]BASEEMPRESA!$A$2:$AAA$11936,2))</f>
        <v>JERE SERVICOS DE TRANSPORTE E LOCACAO LTDA</v>
      </c>
      <c r="I1282" s="20" t="str">
        <f t="shared" si="19"/>
        <v>mai</v>
      </c>
    </row>
    <row r="1283" spans="1:9" x14ac:dyDescent="0.25">
      <c r="A1283" s="7">
        <v>46150</v>
      </c>
      <c r="B1283" s="20">
        <v>7041</v>
      </c>
      <c r="C1283" s="20" t="s">
        <v>419</v>
      </c>
      <c r="D1283" s="80">
        <v>117.72</v>
      </c>
      <c r="E1283" s="20">
        <v>2</v>
      </c>
      <c r="F1283" s="80">
        <v>58.86</v>
      </c>
      <c r="G1283" s="80">
        <v>48.892000000000003</v>
      </c>
      <c r="H1283" s="66" t="str">
        <f>IF(B1283="","",VLOOKUP(B1283,[1]BASEEMPRESA!$A$2:$AAA$11936,2))</f>
        <v>JERE SERVICOS DE TRANSPORTE E LOCACAO LTDA</v>
      </c>
      <c r="I1283" s="20" t="str">
        <f t="shared" ref="I1283:I1346" si="20">TEXT(A1283,"mmm")</f>
        <v>mai</v>
      </c>
    </row>
    <row r="1284" spans="1:9" x14ac:dyDescent="0.25">
      <c r="A1284" s="7">
        <v>46150</v>
      </c>
      <c r="B1284" s="20">
        <v>7045</v>
      </c>
      <c r="C1284" s="20" t="s">
        <v>421</v>
      </c>
      <c r="D1284" s="80">
        <v>116.56</v>
      </c>
      <c r="E1284" s="20">
        <v>2</v>
      </c>
      <c r="F1284" s="80">
        <v>58.28</v>
      </c>
      <c r="G1284" s="80">
        <v>23.02</v>
      </c>
      <c r="H1284" s="66" t="str">
        <f>IF(B1284="","",VLOOKUP(B1284,[1]BASEEMPRESA!$A$2:$AAA$11936,2))</f>
        <v>REGINA M. DOS S. SILVA CARGAS</v>
      </c>
      <c r="I1284" s="20" t="str">
        <f t="shared" si="20"/>
        <v>mai</v>
      </c>
    </row>
    <row r="1285" spans="1:9" x14ac:dyDescent="0.25">
      <c r="A1285" s="7">
        <v>46150</v>
      </c>
      <c r="B1285" s="20">
        <v>7046</v>
      </c>
      <c r="C1285" s="20" t="s">
        <v>419</v>
      </c>
      <c r="D1285" s="80">
        <v>57.76</v>
      </c>
      <c r="E1285" s="20">
        <v>1</v>
      </c>
      <c r="F1285" s="80">
        <v>57.76</v>
      </c>
      <c r="G1285" s="80">
        <v>13</v>
      </c>
      <c r="H1285" s="66" t="str">
        <f>IF(B1285="","",VLOOKUP(B1285,[1]BASEEMPRESA!$A$2:$AAA$11936,2))</f>
        <v>J.S. LEONIDIO</v>
      </c>
      <c r="I1285" s="20" t="str">
        <f t="shared" si="20"/>
        <v>mai</v>
      </c>
    </row>
    <row r="1286" spans="1:9" x14ac:dyDescent="0.25">
      <c r="A1286" s="7">
        <v>46150</v>
      </c>
      <c r="B1286" s="20">
        <v>7047</v>
      </c>
      <c r="C1286" s="20" t="s">
        <v>419</v>
      </c>
      <c r="D1286" s="80">
        <v>57.5</v>
      </c>
      <c r="E1286" s="20">
        <v>1</v>
      </c>
      <c r="F1286" s="80">
        <v>57.5</v>
      </c>
      <c r="G1286" s="80">
        <v>71.5</v>
      </c>
      <c r="H1286" s="66" t="str">
        <f>IF(B1286="","",VLOOKUP(B1286,[1]BASEEMPRESA!$A$2:$AAA$11936,2))</f>
        <v>BAYER LOGISTICA E TRANSPORTES LTDA</v>
      </c>
      <c r="I1286" s="20" t="str">
        <f t="shared" si="20"/>
        <v>mai</v>
      </c>
    </row>
    <row r="1287" spans="1:9" x14ac:dyDescent="0.25">
      <c r="A1287" s="7">
        <v>46150</v>
      </c>
      <c r="B1287" s="20">
        <v>7048</v>
      </c>
      <c r="C1287" s="20" t="s">
        <v>419</v>
      </c>
      <c r="D1287" s="80">
        <v>59.74</v>
      </c>
      <c r="E1287" s="20">
        <v>1</v>
      </c>
      <c r="F1287" s="80">
        <v>59.74</v>
      </c>
      <c r="G1287" s="80">
        <v>83</v>
      </c>
      <c r="H1287" s="66" t="str">
        <f>IF(B1287="","",VLOOKUP(B1287,[1]BASEEMPRESA!$A$2:$AAA$11936,2))</f>
        <v>SERVICOS DE TRANSPORTES E LOCACAO VALE DO ITAUNAS LTDA</v>
      </c>
      <c r="I1287" s="20" t="str">
        <f t="shared" si="20"/>
        <v>mai</v>
      </c>
    </row>
    <row r="1288" spans="1:9" x14ac:dyDescent="0.25">
      <c r="A1288" s="7">
        <v>46150</v>
      </c>
      <c r="B1288" s="20">
        <v>7050</v>
      </c>
      <c r="C1288" s="20" t="s">
        <v>419</v>
      </c>
      <c r="D1288" s="80">
        <v>55.8</v>
      </c>
      <c r="E1288" s="20">
        <v>1</v>
      </c>
      <c r="F1288" s="80">
        <v>55.8</v>
      </c>
      <c r="G1288" s="80">
        <v>14</v>
      </c>
      <c r="H1288" s="66" t="str">
        <f>IF(B1288="","",VLOOKUP(B1288,[1]BASEEMPRESA!$A$2:$AAA$11936,2))</f>
        <v>ESTEL SERVICOS DE TRANSPORTES E LOCACAO LTDA</v>
      </c>
      <c r="I1288" s="20" t="str">
        <f t="shared" si="20"/>
        <v>mai</v>
      </c>
    </row>
    <row r="1289" spans="1:9" x14ac:dyDescent="0.25">
      <c r="A1289" s="7">
        <v>46150</v>
      </c>
      <c r="B1289" s="20">
        <v>7052</v>
      </c>
      <c r="C1289" s="20" t="s">
        <v>420</v>
      </c>
      <c r="D1289" s="80">
        <v>47.8</v>
      </c>
      <c r="E1289" s="20">
        <v>1</v>
      </c>
      <c r="F1289" s="80">
        <v>47.8</v>
      </c>
      <c r="G1289" s="80">
        <v>13</v>
      </c>
      <c r="H1289" s="66" t="str">
        <f>IF(B1289="","",VLOOKUP(B1289,[1]BASEEMPRESA!$A$2:$AAA$11936,2))</f>
        <v>JERE SERVICOS DE TRANSPORTE E LOCACAO LTDA</v>
      </c>
      <c r="I1289" s="20" t="str">
        <f t="shared" si="20"/>
        <v>mai</v>
      </c>
    </row>
    <row r="1290" spans="1:9" x14ac:dyDescent="0.25">
      <c r="A1290" s="7">
        <v>46150</v>
      </c>
      <c r="B1290" s="20">
        <v>7053</v>
      </c>
      <c r="C1290" s="20" t="s">
        <v>420</v>
      </c>
      <c r="D1290" s="80">
        <v>54.22</v>
      </c>
      <c r="E1290" s="20">
        <v>1</v>
      </c>
      <c r="F1290" s="80">
        <v>54.22</v>
      </c>
      <c r="G1290" s="80">
        <v>13</v>
      </c>
      <c r="H1290" s="66" t="str">
        <f>IF(B1290="","",VLOOKUP(B1290,[1]BASEEMPRESA!$A$2:$AAA$11936,2))</f>
        <v>TAVARES E MORAES TRANSPORTES LTDA</v>
      </c>
      <c r="I1290" s="20" t="str">
        <f t="shared" si="20"/>
        <v>mai</v>
      </c>
    </row>
    <row r="1291" spans="1:9" x14ac:dyDescent="0.25">
      <c r="A1291" s="7">
        <v>46150</v>
      </c>
      <c r="B1291" s="20">
        <v>7054</v>
      </c>
      <c r="C1291" s="20" t="s">
        <v>419</v>
      </c>
      <c r="D1291" s="80">
        <v>61.98</v>
      </c>
      <c r="E1291" s="20">
        <v>1</v>
      </c>
      <c r="F1291" s="80">
        <v>61.98</v>
      </c>
      <c r="G1291" s="80">
        <v>83</v>
      </c>
      <c r="H1291" s="66" t="str">
        <f>IF(B1291="","",VLOOKUP(B1291,[1]BASEEMPRESA!$A$2:$AAA$11936,2))</f>
        <v>TAVARES E MORAES TRANSPORTES LTDA</v>
      </c>
      <c r="I1291" s="20" t="str">
        <f t="shared" si="20"/>
        <v>mai</v>
      </c>
    </row>
    <row r="1292" spans="1:9" x14ac:dyDescent="0.25">
      <c r="A1292" s="7">
        <v>46150</v>
      </c>
      <c r="B1292" s="20">
        <v>7059</v>
      </c>
      <c r="C1292" s="20" t="s">
        <v>419</v>
      </c>
      <c r="D1292" s="80">
        <v>120.06</v>
      </c>
      <c r="E1292" s="20">
        <v>2</v>
      </c>
      <c r="F1292" s="80">
        <v>60.03</v>
      </c>
      <c r="G1292" s="80">
        <v>17.622</v>
      </c>
      <c r="H1292" s="66" t="str">
        <f>IF(B1292="","",VLOOKUP(B1292,[1]BASEEMPRESA!$A$2:$AAA$11936,2))</f>
        <v>BAYER LOGISTICA E TRANSPORTES LTDA</v>
      </c>
      <c r="I1292" s="20" t="str">
        <f t="shared" si="20"/>
        <v>mai</v>
      </c>
    </row>
    <row r="1293" spans="1:9" x14ac:dyDescent="0.25">
      <c r="A1293" s="7">
        <v>46150</v>
      </c>
      <c r="B1293" s="20">
        <v>7207</v>
      </c>
      <c r="C1293" s="20" t="s">
        <v>420</v>
      </c>
      <c r="D1293" s="80">
        <v>93.82</v>
      </c>
      <c r="E1293" s="20">
        <v>2</v>
      </c>
      <c r="F1293" s="80">
        <v>46.91</v>
      </c>
      <c r="G1293" s="80">
        <v>12.981999999999999</v>
      </c>
      <c r="H1293" s="66" t="str">
        <f>IF(B1293="","",VLOOKUP(B1293,[1]BASEEMPRESA!$A$2:$AAA$11936,2))</f>
        <v>TAVARES E MORAES TRANSPORTES LTDA</v>
      </c>
      <c r="I1293" s="20" t="str">
        <f t="shared" si="20"/>
        <v>mai</v>
      </c>
    </row>
    <row r="1294" spans="1:9" x14ac:dyDescent="0.25">
      <c r="A1294" s="7">
        <v>46150</v>
      </c>
      <c r="B1294" s="20">
        <v>7208</v>
      </c>
      <c r="C1294" s="20" t="s">
        <v>420</v>
      </c>
      <c r="D1294" s="80">
        <v>63.08</v>
      </c>
      <c r="E1294" s="20">
        <v>1</v>
      </c>
      <c r="F1294" s="80">
        <v>63.08</v>
      </c>
      <c r="G1294" s="80">
        <v>5</v>
      </c>
      <c r="H1294" s="66" t="str">
        <f>IF(B1294="","",VLOOKUP(B1294,[1]BASEEMPRESA!$A$2:$AAA$11936,2))</f>
        <v>TAVARES E MORAES TRANSPORTES LTDA</v>
      </c>
      <c r="I1294" s="20" t="str">
        <f t="shared" si="20"/>
        <v>mai</v>
      </c>
    </row>
    <row r="1295" spans="1:9" x14ac:dyDescent="0.25">
      <c r="A1295" s="7">
        <v>46150</v>
      </c>
      <c r="B1295" s="20">
        <v>7220</v>
      </c>
      <c r="C1295" s="20" t="s">
        <v>421</v>
      </c>
      <c r="D1295" s="80">
        <v>53.3</v>
      </c>
      <c r="E1295" s="20">
        <v>1</v>
      </c>
      <c r="F1295" s="80">
        <v>53.3</v>
      </c>
      <c r="G1295" s="80">
        <v>32.999000000000002</v>
      </c>
      <c r="H1295" s="66" t="str">
        <f>IF(B1295="","",VLOOKUP(B1295,[1]BASEEMPRESA!$A$2:$AAA$11936,2))</f>
        <v>DOS SANTOS PASSOS TRANSPORTES LTDA</v>
      </c>
      <c r="I1295" s="20" t="str">
        <f t="shared" si="20"/>
        <v>mai</v>
      </c>
    </row>
    <row r="1296" spans="1:9" x14ac:dyDescent="0.25">
      <c r="A1296" s="7">
        <v>46150</v>
      </c>
      <c r="B1296" s="20">
        <v>7221</v>
      </c>
      <c r="C1296" s="20" t="s">
        <v>420</v>
      </c>
      <c r="D1296" s="80">
        <v>119.04</v>
      </c>
      <c r="E1296" s="20">
        <v>2</v>
      </c>
      <c r="F1296" s="80">
        <v>59.52</v>
      </c>
      <c r="G1296" s="80">
        <v>3.5209999999999999</v>
      </c>
      <c r="H1296" s="66" t="str">
        <f>IF(B1296="","",VLOOKUP(B1296,[1]BASEEMPRESA!$A$2:$AAA$11936,2))</f>
        <v>BAYER LOGISTICA E TRANSPORTES LTDA</v>
      </c>
      <c r="I1296" s="20" t="str">
        <f t="shared" si="20"/>
        <v>mai</v>
      </c>
    </row>
    <row r="1297" spans="1:9" x14ac:dyDescent="0.25">
      <c r="A1297" s="7">
        <v>46150</v>
      </c>
      <c r="B1297" s="20">
        <v>7224</v>
      </c>
      <c r="C1297" s="20" t="s">
        <v>419</v>
      </c>
      <c r="D1297" s="80">
        <v>60.88</v>
      </c>
      <c r="E1297" s="20">
        <v>1</v>
      </c>
      <c r="F1297" s="80">
        <v>60.88</v>
      </c>
      <c r="G1297" s="80">
        <v>83</v>
      </c>
      <c r="H1297" s="66" t="str">
        <f>IF(B1297="","",VLOOKUP(B1297,[1]BASEEMPRESA!$A$2:$AAA$11936,2))</f>
        <v>EMERSON LUIS MORO</v>
      </c>
      <c r="I1297" s="20" t="str">
        <f t="shared" si="20"/>
        <v>mai</v>
      </c>
    </row>
    <row r="1298" spans="1:9" x14ac:dyDescent="0.25">
      <c r="A1298" s="7">
        <v>46150</v>
      </c>
      <c r="B1298" s="20">
        <v>7228</v>
      </c>
      <c r="C1298" s="20" t="s">
        <v>419</v>
      </c>
      <c r="D1298" s="80">
        <v>61.16</v>
      </c>
      <c r="E1298" s="20">
        <v>1</v>
      </c>
      <c r="F1298" s="80">
        <v>61.16</v>
      </c>
      <c r="G1298" s="80">
        <v>71.5</v>
      </c>
      <c r="H1298" s="66" t="str">
        <f>IF(B1298="","",VLOOKUP(B1298,[1]BASEEMPRESA!$A$2:$AAA$11936,2))</f>
        <v>MVS TRANSPORTE LTDA</v>
      </c>
      <c r="I1298" s="20" t="str">
        <f t="shared" si="20"/>
        <v>mai</v>
      </c>
    </row>
    <row r="1299" spans="1:9" x14ac:dyDescent="0.25">
      <c r="A1299" s="7">
        <v>46150</v>
      </c>
      <c r="B1299" s="20">
        <v>7234</v>
      </c>
      <c r="C1299" s="20" t="s">
        <v>419</v>
      </c>
      <c r="D1299" s="80">
        <v>62.7</v>
      </c>
      <c r="E1299" s="20">
        <v>1</v>
      </c>
      <c r="F1299" s="80">
        <v>62.7</v>
      </c>
      <c r="G1299" s="80">
        <v>13</v>
      </c>
      <c r="H1299" s="66" t="str">
        <f>IF(B1299="","",VLOOKUP(B1299,[1]BASEEMPRESA!$A$2:$AAA$11936,2))</f>
        <v>TRANSPORTES M &amp; J LTDA</v>
      </c>
      <c r="I1299" s="20" t="str">
        <f t="shared" si="20"/>
        <v>mai</v>
      </c>
    </row>
    <row r="1300" spans="1:9" x14ac:dyDescent="0.25">
      <c r="A1300" s="7">
        <v>46150</v>
      </c>
      <c r="B1300" s="20">
        <v>7257</v>
      </c>
      <c r="C1300" s="20" t="s">
        <v>420</v>
      </c>
      <c r="D1300" s="80">
        <v>125.22</v>
      </c>
      <c r="E1300" s="20">
        <v>2</v>
      </c>
      <c r="F1300" s="80">
        <v>62.61</v>
      </c>
      <c r="G1300" s="80">
        <v>18.617000000000001</v>
      </c>
      <c r="H1300" s="66" t="str">
        <f>IF(B1300="","",VLOOKUP(B1300,[1]BASEEMPRESA!$A$2:$AAA$11936,2))</f>
        <v>EMERSON LUIS MORO</v>
      </c>
      <c r="I1300" s="20" t="str">
        <f t="shared" si="20"/>
        <v>mai</v>
      </c>
    </row>
    <row r="1301" spans="1:9" x14ac:dyDescent="0.25">
      <c r="A1301" s="7">
        <v>46150</v>
      </c>
      <c r="B1301" s="20">
        <v>7260</v>
      </c>
      <c r="C1301" s="20" t="s">
        <v>420</v>
      </c>
      <c r="D1301" s="80">
        <v>117.26</v>
      </c>
      <c r="E1301" s="20">
        <v>2</v>
      </c>
      <c r="F1301" s="80">
        <v>58.63</v>
      </c>
      <c r="G1301" s="80">
        <v>45.572000000000003</v>
      </c>
      <c r="H1301" s="66" t="str">
        <f>IF(B1301="","",VLOOKUP(B1301,[1]BASEEMPRESA!$A$2:$AAA$11936,2))</f>
        <v>E L DE OLIVEIRA JUNIOR EDIMAR TRANSPORTES</v>
      </c>
      <c r="I1301" s="20" t="str">
        <f t="shared" si="20"/>
        <v>mai</v>
      </c>
    </row>
    <row r="1302" spans="1:9" x14ac:dyDescent="0.25">
      <c r="A1302" s="7">
        <v>46150</v>
      </c>
      <c r="B1302" s="20">
        <v>7263</v>
      </c>
      <c r="C1302" s="20" t="s">
        <v>419</v>
      </c>
      <c r="D1302" s="80">
        <v>53.64</v>
      </c>
      <c r="E1302" s="20">
        <v>1</v>
      </c>
      <c r="F1302" s="80">
        <v>53.64</v>
      </c>
      <c r="G1302" s="80">
        <v>13</v>
      </c>
      <c r="H1302" s="66" t="str">
        <f>IF(B1302="","",VLOOKUP(B1302,[1]BASEEMPRESA!$A$2:$AAA$11936,2))</f>
        <v>ESTEL SERVICOS DE TRANSPORTES E LOCACAO LTDA</v>
      </c>
      <c r="I1302" s="20" t="str">
        <f t="shared" si="20"/>
        <v>mai</v>
      </c>
    </row>
    <row r="1303" spans="1:9" x14ac:dyDescent="0.25">
      <c r="A1303" s="7">
        <v>46150</v>
      </c>
      <c r="B1303" s="20">
        <v>7264</v>
      </c>
      <c r="C1303" s="20" t="s">
        <v>419</v>
      </c>
      <c r="D1303" s="80">
        <v>56.92</v>
      </c>
      <c r="E1303" s="20">
        <v>1</v>
      </c>
      <c r="F1303" s="80">
        <v>56.92</v>
      </c>
      <c r="G1303" s="80">
        <v>45</v>
      </c>
      <c r="H1303" s="66" t="str">
        <f>IF(B1303="","",VLOOKUP(B1303,[1]BASEEMPRESA!$A$2:$AAA$11936,2))</f>
        <v>W &amp; E SERVICOS DE TRANSPORTE LTDA</v>
      </c>
      <c r="I1303" s="20" t="str">
        <f t="shared" si="20"/>
        <v>mai</v>
      </c>
    </row>
    <row r="1304" spans="1:9" x14ac:dyDescent="0.25">
      <c r="A1304" s="7">
        <v>46150</v>
      </c>
      <c r="B1304" s="20">
        <v>7278</v>
      </c>
      <c r="C1304" s="20" t="s">
        <v>419</v>
      </c>
      <c r="D1304" s="80">
        <v>62.06</v>
      </c>
      <c r="E1304" s="20">
        <v>1</v>
      </c>
      <c r="F1304" s="80">
        <v>62.06</v>
      </c>
      <c r="G1304" s="80">
        <v>32.999000000000002</v>
      </c>
      <c r="H1304" s="66" t="str">
        <f>IF(B1304="","",VLOOKUP(B1304,[1]BASEEMPRESA!$A$2:$AAA$11936,2))</f>
        <v>LOPES TRANSPORTES LTDA</v>
      </c>
      <c r="I1304" s="20" t="str">
        <f t="shared" si="20"/>
        <v>mai</v>
      </c>
    </row>
    <row r="1305" spans="1:9" x14ac:dyDescent="0.25">
      <c r="A1305" s="7">
        <v>46150</v>
      </c>
      <c r="B1305" s="20">
        <v>7279</v>
      </c>
      <c r="C1305" s="20" t="s">
        <v>420</v>
      </c>
      <c r="D1305" s="80">
        <v>120.12</v>
      </c>
      <c r="E1305" s="20">
        <v>2</v>
      </c>
      <c r="F1305" s="80">
        <v>60.06</v>
      </c>
      <c r="G1305" s="80">
        <v>13.486000000000001</v>
      </c>
      <c r="H1305" s="66" t="str">
        <f>IF(B1305="","",VLOOKUP(B1305,[1]BASEEMPRESA!$A$2:$AAA$11936,2))</f>
        <v>CVL TRANSPORTES LTDA</v>
      </c>
      <c r="I1305" s="20" t="str">
        <f t="shared" si="20"/>
        <v>mai</v>
      </c>
    </row>
    <row r="1306" spans="1:9" x14ac:dyDescent="0.25">
      <c r="A1306" s="7">
        <v>46150</v>
      </c>
      <c r="B1306" s="20">
        <v>7282</v>
      </c>
      <c r="C1306" s="20" t="s">
        <v>419</v>
      </c>
      <c r="D1306" s="80">
        <v>110.56</v>
      </c>
      <c r="E1306" s="20">
        <v>2</v>
      </c>
      <c r="F1306" s="80">
        <v>55.28</v>
      </c>
      <c r="G1306" s="80">
        <v>43.670999999999999</v>
      </c>
      <c r="H1306" s="66" t="str">
        <f>IF(B1306="","",VLOOKUP(B1306,[1]BASEEMPRESA!$A$2:$AAA$11936,2))</f>
        <v>EMERSON LUIS MORO</v>
      </c>
      <c r="I1306" s="20" t="str">
        <f t="shared" si="20"/>
        <v>mai</v>
      </c>
    </row>
    <row r="1307" spans="1:9" x14ac:dyDescent="0.25">
      <c r="A1307" s="7">
        <v>46150</v>
      </c>
      <c r="B1307" s="20">
        <v>7289</v>
      </c>
      <c r="C1307" s="20" t="s">
        <v>419</v>
      </c>
      <c r="D1307" s="80">
        <v>62.22</v>
      </c>
      <c r="E1307" s="20">
        <v>1</v>
      </c>
      <c r="F1307" s="80">
        <v>62.22</v>
      </c>
      <c r="G1307" s="80">
        <v>5</v>
      </c>
      <c r="H1307" s="66" t="str">
        <f>IF(B1307="","",VLOOKUP(B1307,[1]BASEEMPRESA!$A$2:$AAA$11936,2))</f>
        <v>TAVARES E MORAES TRANSPORTES LTDA</v>
      </c>
      <c r="I1307" s="20" t="str">
        <f t="shared" si="20"/>
        <v>mai</v>
      </c>
    </row>
    <row r="1308" spans="1:9" x14ac:dyDescent="0.25">
      <c r="A1308" s="7">
        <v>46150</v>
      </c>
      <c r="B1308" s="20">
        <v>7292</v>
      </c>
      <c r="C1308" s="20" t="s">
        <v>419</v>
      </c>
      <c r="D1308" s="80">
        <v>122.04</v>
      </c>
      <c r="E1308" s="20">
        <v>2</v>
      </c>
      <c r="F1308" s="80">
        <v>61.02</v>
      </c>
      <c r="G1308" s="80">
        <v>48.597000000000001</v>
      </c>
      <c r="H1308" s="66" t="str">
        <f>IF(B1308="","",VLOOKUP(B1308,[1]BASEEMPRESA!$A$2:$AAA$11936,2))</f>
        <v>ESTEL SERVICOS DE TRANSPORTES E LOCACAO LTDA</v>
      </c>
      <c r="I1308" s="20" t="str">
        <f t="shared" si="20"/>
        <v>mai</v>
      </c>
    </row>
    <row r="1309" spans="1:9" x14ac:dyDescent="0.25">
      <c r="A1309" s="7">
        <v>46150</v>
      </c>
      <c r="B1309" s="20">
        <v>7295</v>
      </c>
      <c r="C1309" s="20" t="s">
        <v>419</v>
      </c>
      <c r="D1309" s="80">
        <v>120.54</v>
      </c>
      <c r="E1309" s="20">
        <v>2</v>
      </c>
      <c r="F1309" s="80">
        <v>60.27</v>
      </c>
      <c r="G1309" s="80">
        <v>49.085999999999999</v>
      </c>
      <c r="H1309" s="66" t="str">
        <f>IF(B1309="","",VLOOKUP(B1309,[1]BASEEMPRESA!$A$2:$AAA$11936,2))</f>
        <v>ESTEL SERVICOS DE TRANSPORTES E LOCACAO LTDA</v>
      </c>
      <c r="I1309" s="20" t="str">
        <f t="shared" si="20"/>
        <v>mai</v>
      </c>
    </row>
    <row r="1310" spans="1:9" x14ac:dyDescent="0.25">
      <c r="A1310" s="7">
        <v>46150</v>
      </c>
      <c r="B1310" s="20">
        <v>7299</v>
      </c>
      <c r="C1310" s="20" t="s">
        <v>419</v>
      </c>
      <c r="D1310" s="80">
        <v>59.84</v>
      </c>
      <c r="E1310" s="20">
        <v>1</v>
      </c>
      <c r="F1310" s="80">
        <v>59.84</v>
      </c>
      <c r="G1310" s="80">
        <v>83</v>
      </c>
      <c r="H1310" s="66" t="str">
        <f>IF(B1310="","",VLOOKUP(B1310,[1]BASEEMPRESA!$A$2:$AAA$11936,2))</f>
        <v>JERE SERVICOS DE TRANSPORTE E LOCACAO LTDA</v>
      </c>
      <c r="I1310" s="20" t="str">
        <f t="shared" si="20"/>
        <v>mai</v>
      </c>
    </row>
    <row r="1311" spans="1:9" x14ac:dyDescent="0.25">
      <c r="A1311" s="7">
        <v>46150</v>
      </c>
      <c r="B1311" s="20">
        <v>7301</v>
      </c>
      <c r="C1311" s="20" t="s">
        <v>419</v>
      </c>
      <c r="D1311" s="80">
        <v>60.58</v>
      </c>
      <c r="E1311" s="20">
        <v>1</v>
      </c>
      <c r="F1311" s="80">
        <v>60.58</v>
      </c>
      <c r="G1311" s="80">
        <v>71.5</v>
      </c>
      <c r="H1311" s="66" t="str">
        <f>IF(B1311="","",VLOOKUP(B1311,[1]BASEEMPRESA!$A$2:$AAA$11936,2))</f>
        <v>SERVICOS DE TRANSPORTES E LOCACAO VALE DO ITAUNAS LTDA</v>
      </c>
      <c r="I1311" s="20" t="str">
        <f t="shared" si="20"/>
        <v>mai</v>
      </c>
    </row>
    <row r="1312" spans="1:9" x14ac:dyDescent="0.25">
      <c r="A1312" s="7">
        <v>46150</v>
      </c>
      <c r="B1312" s="20">
        <v>7304</v>
      </c>
      <c r="C1312" s="20" t="s">
        <v>419</v>
      </c>
      <c r="D1312" s="80">
        <v>55.1</v>
      </c>
      <c r="E1312" s="20">
        <v>1</v>
      </c>
      <c r="F1312" s="80">
        <v>55.1</v>
      </c>
      <c r="G1312" s="80">
        <v>13</v>
      </c>
      <c r="H1312" s="66" t="str">
        <f>IF(B1312="","",VLOOKUP(B1312,[1]BASEEMPRESA!$A$2:$AAA$11936,2))</f>
        <v>SERVICOS DE TRANSPORTES E LOCACAO VALE DO ITAUNAS LTDA</v>
      </c>
      <c r="I1312" s="20" t="str">
        <f t="shared" si="20"/>
        <v>mai</v>
      </c>
    </row>
    <row r="1313" spans="1:9" x14ac:dyDescent="0.25">
      <c r="A1313" s="7">
        <v>46150</v>
      </c>
      <c r="B1313" s="20">
        <v>7307</v>
      </c>
      <c r="C1313" s="20" t="s">
        <v>419</v>
      </c>
      <c r="D1313" s="80">
        <v>56.02</v>
      </c>
      <c r="E1313" s="20">
        <v>1</v>
      </c>
      <c r="F1313" s="80">
        <v>56.02</v>
      </c>
      <c r="G1313" s="80">
        <v>32.999000000000002</v>
      </c>
      <c r="H1313" s="66" t="str">
        <f>IF(B1313="","",VLOOKUP(B1313,[1]BASEEMPRESA!$A$2:$AAA$11936,2))</f>
        <v>SC MANUTENCOES LTDA</v>
      </c>
      <c r="I1313" s="20" t="str">
        <f t="shared" si="20"/>
        <v>mai</v>
      </c>
    </row>
    <row r="1314" spans="1:9" x14ac:dyDescent="0.25">
      <c r="A1314" s="7">
        <v>46150</v>
      </c>
      <c r="B1314" s="20">
        <v>7308</v>
      </c>
      <c r="C1314" s="20" t="s">
        <v>419</v>
      </c>
      <c r="D1314" s="80">
        <v>51.32</v>
      </c>
      <c r="E1314" s="20">
        <v>1</v>
      </c>
      <c r="F1314" s="80">
        <v>51.32</v>
      </c>
      <c r="G1314" s="80">
        <v>71.5</v>
      </c>
      <c r="H1314" s="66" t="str">
        <f>IF(B1314="","",VLOOKUP(B1314,[1]BASEEMPRESA!$A$2:$AAA$11936,2))</f>
        <v>SANTOS &amp; SILVA TRANSPORTES RODOVIARIOS LTDA</v>
      </c>
      <c r="I1314" s="20" t="str">
        <f t="shared" si="20"/>
        <v>mai</v>
      </c>
    </row>
    <row r="1315" spans="1:9" x14ac:dyDescent="0.25">
      <c r="A1315" s="7">
        <v>46150</v>
      </c>
      <c r="B1315" s="20">
        <v>7311</v>
      </c>
      <c r="C1315" s="20" t="s">
        <v>422</v>
      </c>
      <c r="D1315" s="80">
        <v>60.64</v>
      </c>
      <c r="E1315" s="20">
        <v>1</v>
      </c>
      <c r="F1315" s="80">
        <v>60.64</v>
      </c>
      <c r="G1315" s="80">
        <v>45</v>
      </c>
      <c r="H1315" s="66" t="str">
        <f>IF(B1315="","",VLOOKUP(B1315,[1]BASEEMPRESA!$A$2:$AAA$11936,2))</f>
        <v>LN LOGISTICA E TRANSPORTES LTDA</v>
      </c>
      <c r="I1315" s="20" t="str">
        <f t="shared" si="20"/>
        <v>mai</v>
      </c>
    </row>
    <row r="1316" spans="1:9" x14ac:dyDescent="0.25">
      <c r="A1316" s="7">
        <v>46150</v>
      </c>
      <c r="B1316" s="20">
        <v>7334</v>
      </c>
      <c r="C1316" s="20" t="s">
        <v>421</v>
      </c>
      <c r="D1316" s="80">
        <v>117.56</v>
      </c>
      <c r="E1316" s="20">
        <v>2</v>
      </c>
      <c r="F1316" s="80">
        <v>58.78</v>
      </c>
      <c r="G1316" s="80">
        <v>13.994</v>
      </c>
      <c r="H1316" s="66" t="str">
        <f>IF(B1316="","",VLOOKUP(B1316,[1]BASEEMPRESA!$A$2:$AAA$11936,2))</f>
        <v>ROCHA TRANSPORTES DE MUCURI LTDA</v>
      </c>
      <c r="I1316" s="20" t="str">
        <f t="shared" si="20"/>
        <v>mai</v>
      </c>
    </row>
    <row r="1317" spans="1:9" x14ac:dyDescent="0.25">
      <c r="A1317" s="7">
        <v>46150</v>
      </c>
      <c r="B1317" s="20">
        <v>7337</v>
      </c>
      <c r="C1317" s="20" t="s">
        <v>419</v>
      </c>
      <c r="D1317" s="80">
        <v>59.32</v>
      </c>
      <c r="E1317" s="20">
        <v>1</v>
      </c>
      <c r="F1317" s="80">
        <v>59.32</v>
      </c>
      <c r="G1317" s="80">
        <v>15</v>
      </c>
      <c r="H1317" s="66" t="str">
        <f>IF(B1317="","",VLOOKUP(B1317,[1]BASEEMPRESA!$A$2:$AAA$11936,2))</f>
        <v>REGINA M. DOS S. SILVA CARGAS</v>
      </c>
      <c r="I1317" s="20" t="str">
        <f t="shared" si="20"/>
        <v>mai</v>
      </c>
    </row>
    <row r="1318" spans="1:9" x14ac:dyDescent="0.25">
      <c r="A1318" s="7">
        <v>46150</v>
      </c>
      <c r="B1318" s="20">
        <v>7340</v>
      </c>
      <c r="C1318" s="20" t="s">
        <v>419</v>
      </c>
      <c r="D1318" s="80">
        <v>246.02</v>
      </c>
      <c r="E1318" s="20">
        <v>8</v>
      </c>
      <c r="F1318" s="80">
        <v>30.753</v>
      </c>
      <c r="G1318" s="80">
        <v>3.9809999999999999</v>
      </c>
      <c r="H1318" s="66" t="str">
        <f>IF(B1318="","",VLOOKUP(B1318,[1]BASEEMPRESA!$A$2:$AAA$11936,2))</f>
        <v>W &amp; E SERVICOS DE TRANSPORTE LTDA</v>
      </c>
      <c r="I1318" s="20" t="str">
        <f t="shared" si="20"/>
        <v>mai</v>
      </c>
    </row>
    <row r="1319" spans="1:9" x14ac:dyDescent="0.25">
      <c r="A1319" s="7">
        <v>46150</v>
      </c>
      <c r="B1319" s="20">
        <v>7347</v>
      </c>
      <c r="C1319" s="20" t="s">
        <v>420</v>
      </c>
      <c r="D1319" s="80">
        <v>62.22</v>
      </c>
      <c r="E1319" s="20">
        <v>1</v>
      </c>
      <c r="F1319" s="80">
        <v>62.22</v>
      </c>
      <c r="G1319" s="80">
        <v>83</v>
      </c>
      <c r="H1319" s="66" t="str">
        <f>IF(B1319="","",VLOOKUP(B1319,[1]BASEEMPRESA!$A$2:$AAA$11936,2))</f>
        <v>TRANSPORTADORA GLOBAL LOGISTICA LTDA</v>
      </c>
      <c r="I1319" s="20" t="str">
        <f t="shared" si="20"/>
        <v>mai</v>
      </c>
    </row>
    <row r="1320" spans="1:9" x14ac:dyDescent="0.25">
      <c r="A1320" s="7">
        <v>46150</v>
      </c>
      <c r="B1320" s="20">
        <v>7352</v>
      </c>
      <c r="C1320" s="20" t="s">
        <v>421</v>
      </c>
      <c r="D1320" s="80">
        <v>121.26</v>
      </c>
      <c r="E1320" s="20">
        <v>2</v>
      </c>
      <c r="F1320" s="80">
        <v>60.63</v>
      </c>
      <c r="G1320" s="80">
        <v>29.922999999999998</v>
      </c>
      <c r="H1320" s="66" t="str">
        <f>IF(B1320="","",VLOOKUP(B1320,[1]BASEEMPRESA!$A$2:$AAA$11936,2))</f>
        <v>WESLEI M DOS SANTOS</v>
      </c>
      <c r="I1320" s="20" t="str">
        <f t="shared" si="20"/>
        <v>mai</v>
      </c>
    </row>
    <row r="1321" spans="1:9" x14ac:dyDescent="0.25">
      <c r="A1321" s="7">
        <v>46150</v>
      </c>
      <c r="B1321" s="20">
        <v>7355</v>
      </c>
      <c r="C1321" s="20" t="s">
        <v>419</v>
      </c>
      <c r="D1321" s="80">
        <v>119.74</v>
      </c>
      <c r="E1321" s="20">
        <v>2</v>
      </c>
      <c r="F1321" s="80">
        <v>59.87</v>
      </c>
      <c r="G1321" s="80">
        <v>33.545999999999999</v>
      </c>
      <c r="H1321" s="66" t="str">
        <f>IF(B1321="","",VLOOKUP(B1321,[1]BASEEMPRESA!$A$2:$AAA$11936,2))</f>
        <v>WESLEI M DOS SANTOS</v>
      </c>
      <c r="I1321" s="20" t="str">
        <f t="shared" si="20"/>
        <v>mai</v>
      </c>
    </row>
    <row r="1322" spans="1:9" x14ac:dyDescent="0.25">
      <c r="A1322" s="7">
        <v>46150</v>
      </c>
      <c r="B1322" s="20">
        <v>7364</v>
      </c>
      <c r="C1322" s="20" t="s">
        <v>419</v>
      </c>
      <c r="D1322" s="80">
        <v>120.18</v>
      </c>
      <c r="E1322" s="20">
        <v>2</v>
      </c>
      <c r="F1322" s="80">
        <v>60.09</v>
      </c>
      <c r="G1322" s="80">
        <v>46.02</v>
      </c>
      <c r="H1322" s="66" t="str">
        <f>IF(B1322="","",VLOOKUP(B1322,[1]BASEEMPRESA!$A$2:$AAA$11936,2))</f>
        <v>TRANSPORTADORA GLOBAL LOGISTICA LTDA</v>
      </c>
      <c r="I1322" s="20" t="str">
        <f t="shared" si="20"/>
        <v>mai</v>
      </c>
    </row>
    <row r="1323" spans="1:9" x14ac:dyDescent="0.25">
      <c r="A1323" s="7">
        <v>46150</v>
      </c>
      <c r="B1323" s="20">
        <v>7367</v>
      </c>
      <c r="C1323" s="20" t="s">
        <v>419</v>
      </c>
      <c r="D1323" s="80">
        <v>59.42</v>
      </c>
      <c r="E1323" s="20">
        <v>1</v>
      </c>
      <c r="F1323" s="80">
        <v>59.42</v>
      </c>
      <c r="G1323" s="80">
        <v>14</v>
      </c>
      <c r="H1323" s="66" t="str">
        <f>IF(B1323="","",VLOOKUP(B1323,[1]BASEEMPRESA!$A$2:$AAA$11936,2))</f>
        <v>JOSE HELIO SILVA SANTOS</v>
      </c>
      <c r="I1323" s="20" t="str">
        <f t="shared" si="20"/>
        <v>mai</v>
      </c>
    </row>
    <row r="1324" spans="1:9" x14ac:dyDescent="0.25">
      <c r="A1324" s="7">
        <v>46150</v>
      </c>
      <c r="B1324" s="20">
        <v>7370</v>
      </c>
      <c r="C1324" s="20" t="s">
        <v>419</v>
      </c>
      <c r="D1324" s="80">
        <v>117.18</v>
      </c>
      <c r="E1324" s="20">
        <v>2</v>
      </c>
      <c r="F1324" s="80">
        <v>58.59</v>
      </c>
      <c r="G1324" s="80">
        <v>29.19</v>
      </c>
      <c r="H1324" s="66" t="str">
        <f>IF(B1324="","",VLOOKUP(B1324,[1]BASEEMPRESA!$A$2:$AAA$11936,2))</f>
        <v>JOSE HELIO SILVA SANTOS</v>
      </c>
      <c r="I1324" s="20" t="str">
        <f t="shared" si="20"/>
        <v>mai</v>
      </c>
    </row>
    <row r="1325" spans="1:9" x14ac:dyDescent="0.25">
      <c r="A1325" s="7">
        <v>46150</v>
      </c>
      <c r="B1325" s="20">
        <v>7373</v>
      </c>
      <c r="C1325" s="20" t="s">
        <v>422</v>
      </c>
      <c r="D1325" s="80">
        <v>51.3</v>
      </c>
      <c r="E1325" s="20">
        <v>1</v>
      </c>
      <c r="F1325" s="80">
        <v>51.3</v>
      </c>
      <c r="G1325" s="80">
        <v>71.5</v>
      </c>
      <c r="H1325" s="66" t="str">
        <f>IF(B1325="","",VLOOKUP(B1325,[1]BASEEMPRESA!$A$2:$AAA$11936,2))</f>
        <v>BARBOSA TRANSPORTES E LOGISTICA LTDA</v>
      </c>
      <c r="I1325" s="20" t="str">
        <f t="shared" si="20"/>
        <v>mai</v>
      </c>
    </row>
    <row r="1326" spans="1:9" x14ac:dyDescent="0.25">
      <c r="A1326" s="7">
        <v>46150</v>
      </c>
      <c r="B1326" s="20">
        <v>7381</v>
      </c>
      <c r="C1326" s="20" t="s">
        <v>423</v>
      </c>
      <c r="D1326" s="80">
        <v>55.34</v>
      </c>
      <c r="E1326" s="20">
        <v>1</v>
      </c>
      <c r="F1326" s="80">
        <v>55.34</v>
      </c>
      <c r="G1326" s="80">
        <v>3</v>
      </c>
      <c r="H1326" s="66" t="str">
        <f>IF(B1326="","",VLOOKUP(B1326,[1]BASEEMPRESA!$A$2:$AAA$11936,2))</f>
        <v>TRANSPORTE FUMACINHA LTDA</v>
      </c>
      <c r="I1326" s="20" t="str">
        <f t="shared" si="20"/>
        <v>mai</v>
      </c>
    </row>
    <row r="1327" spans="1:9" x14ac:dyDescent="0.25">
      <c r="A1327" s="7">
        <v>46151</v>
      </c>
      <c r="B1327" s="20">
        <v>2066</v>
      </c>
      <c r="C1327" s="20" t="s">
        <v>418</v>
      </c>
      <c r="D1327" s="80">
        <v>539.82000000000005</v>
      </c>
      <c r="E1327" s="20">
        <v>9</v>
      </c>
      <c r="F1327" s="80">
        <v>59.98</v>
      </c>
      <c r="G1327" s="80">
        <v>4.6970000000000001</v>
      </c>
      <c r="H1327" s="66" t="str">
        <f>IF(B1327="","",VLOOKUP(B1327,[1]BASEEMPRESA!$A$2:$AAA$11936,2))</f>
        <v>NDB HOLDING AGRICOLA LTDA - MATRIZ</v>
      </c>
      <c r="I1327" s="20" t="str">
        <f t="shared" si="20"/>
        <v>mai</v>
      </c>
    </row>
    <row r="1328" spans="1:9" x14ac:dyDescent="0.25">
      <c r="A1328" s="7">
        <v>46151</v>
      </c>
      <c r="B1328" s="20">
        <v>2067</v>
      </c>
      <c r="C1328" s="20" t="s">
        <v>418</v>
      </c>
      <c r="D1328" s="80">
        <v>538.66</v>
      </c>
      <c r="E1328" s="20">
        <v>9</v>
      </c>
      <c r="F1328" s="80">
        <v>59.850999999999999</v>
      </c>
      <c r="G1328" s="80">
        <v>4.6509999999999998</v>
      </c>
      <c r="H1328" s="66" t="str">
        <f>IF(B1328="","",VLOOKUP(B1328,[1]BASEEMPRESA!$A$2:$AAA$11936,2))</f>
        <v>NDB HOLDING AGRICOLA LTDA - MATRIZ</v>
      </c>
      <c r="I1328" s="20" t="str">
        <f t="shared" si="20"/>
        <v>mai</v>
      </c>
    </row>
    <row r="1329" spans="1:9" x14ac:dyDescent="0.25">
      <c r="A1329" s="7">
        <v>46151</v>
      </c>
      <c r="B1329" s="20">
        <v>2107</v>
      </c>
      <c r="C1329" s="20" t="s">
        <v>418</v>
      </c>
      <c r="D1329" s="80">
        <v>542.36</v>
      </c>
      <c r="E1329" s="20">
        <v>9</v>
      </c>
      <c r="F1329" s="80">
        <v>60.262</v>
      </c>
      <c r="G1329" s="80">
        <v>4</v>
      </c>
      <c r="H1329" s="66" t="str">
        <f>IF(B1329="","",VLOOKUP(B1329,[1]BASEEMPRESA!$A$2:$AAA$11936,2))</f>
        <v>NDB HOLDING AGRICOLA LTDA - MATRIZ</v>
      </c>
      <c r="I1329" s="20" t="str">
        <f t="shared" si="20"/>
        <v>mai</v>
      </c>
    </row>
    <row r="1330" spans="1:9" x14ac:dyDescent="0.25">
      <c r="A1330" s="7">
        <v>46151</v>
      </c>
      <c r="B1330" s="20">
        <v>2108</v>
      </c>
      <c r="C1330" s="20" t="s">
        <v>418</v>
      </c>
      <c r="D1330" s="80">
        <v>440.18</v>
      </c>
      <c r="E1330" s="20">
        <v>7</v>
      </c>
      <c r="F1330" s="80">
        <v>62.883000000000003</v>
      </c>
      <c r="G1330" s="80">
        <v>4</v>
      </c>
      <c r="H1330" s="66" t="str">
        <f>IF(B1330="","",VLOOKUP(B1330,[1]BASEEMPRESA!$A$2:$AAA$11936,2))</f>
        <v>NDB HOLDING AGRICOLA LTDA - MATRIZ</v>
      </c>
      <c r="I1330" s="20" t="str">
        <f t="shared" si="20"/>
        <v>mai</v>
      </c>
    </row>
    <row r="1331" spans="1:9" x14ac:dyDescent="0.25">
      <c r="A1331" s="7">
        <v>46151</v>
      </c>
      <c r="B1331" s="20">
        <v>2109</v>
      </c>
      <c r="C1331" s="20" t="s">
        <v>418</v>
      </c>
      <c r="D1331" s="80">
        <v>618.34</v>
      </c>
      <c r="E1331" s="20">
        <v>10</v>
      </c>
      <c r="F1331" s="80">
        <v>61.834000000000003</v>
      </c>
      <c r="G1331" s="80">
        <v>4.5490000000000004</v>
      </c>
      <c r="H1331" s="66" t="str">
        <f>IF(B1331="","",VLOOKUP(B1331,[1]BASEEMPRESA!$A$2:$AAA$11936,2))</f>
        <v>NDB HOLDING AGRICOLA LTDA - MATRIZ</v>
      </c>
      <c r="I1331" s="20" t="str">
        <f t="shared" si="20"/>
        <v>mai</v>
      </c>
    </row>
    <row r="1332" spans="1:9" x14ac:dyDescent="0.25">
      <c r="A1332" s="7">
        <v>46151</v>
      </c>
      <c r="B1332" s="20">
        <v>7004</v>
      </c>
      <c r="C1332" s="20" t="s">
        <v>419</v>
      </c>
      <c r="D1332" s="80">
        <v>180.16</v>
      </c>
      <c r="E1332" s="20">
        <v>3</v>
      </c>
      <c r="F1332" s="80">
        <v>60.052999999999997</v>
      </c>
      <c r="G1332" s="80">
        <v>12.303000000000001</v>
      </c>
      <c r="H1332" s="66" t="str">
        <f>IF(B1332="","",VLOOKUP(B1332,[1]BASEEMPRESA!$A$2:$AAA$11936,2))</f>
        <v>EMERSON LUIS MORO</v>
      </c>
      <c r="I1332" s="20" t="str">
        <f t="shared" si="20"/>
        <v>mai</v>
      </c>
    </row>
    <row r="1333" spans="1:9" x14ac:dyDescent="0.25">
      <c r="A1333" s="7">
        <v>46151</v>
      </c>
      <c r="B1333" s="20">
        <v>7005</v>
      </c>
      <c r="C1333" s="20" t="s">
        <v>419</v>
      </c>
      <c r="D1333" s="80">
        <v>171.34</v>
      </c>
      <c r="E1333" s="20">
        <v>3</v>
      </c>
      <c r="F1333" s="80">
        <v>57.113</v>
      </c>
      <c r="G1333" s="80">
        <v>30.809000000000001</v>
      </c>
      <c r="H1333" s="66" t="str">
        <f>IF(B1333="","",VLOOKUP(B1333,[1]BASEEMPRESA!$A$2:$AAA$11936,2))</f>
        <v>RENE PINA DE ALMEIDA</v>
      </c>
      <c r="I1333" s="20" t="str">
        <f t="shared" si="20"/>
        <v>mai</v>
      </c>
    </row>
    <row r="1334" spans="1:9" x14ac:dyDescent="0.25">
      <c r="A1334" s="7">
        <v>46151</v>
      </c>
      <c r="B1334" s="20">
        <v>7006</v>
      </c>
      <c r="C1334" s="20" t="s">
        <v>420</v>
      </c>
      <c r="D1334" s="80">
        <v>183.38</v>
      </c>
      <c r="E1334" s="20">
        <v>3</v>
      </c>
      <c r="F1334" s="80">
        <v>61.127000000000002</v>
      </c>
      <c r="G1334" s="80">
        <v>57.378</v>
      </c>
      <c r="H1334" s="66" t="str">
        <f>IF(B1334="","",VLOOKUP(B1334,[1]BASEEMPRESA!$A$2:$AAA$11936,2))</f>
        <v>INAMARQUE SOUZA MACHADO</v>
      </c>
      <c r="I1334" s="20" t="str">
        <f t="shared" si="20"/>
        <v>mai</v>
      </c>
    </row>
    <row r="1335" spans="1:9" x14ac:dyDescent="0.25">
      <c r="A1335" s="7">
        <v>46151</v>
      </c>
      <c r="B1335" s="20">
        <v>7007</v>
      </c>
      <c r="C1335" s="20" t="s">
        <v>420</v>
      </c>
      <c r="D1335" s="80">
        <v>177.96</v>
      </c>
      <c r="E1335" s="20">
        <v>3</v>
      </c>
      <c r="F1335" s="80">
        <v>59.32</v>
      </c>
      <c r="G1335" s="80">
        <v>45.914999999999999</v>
      </c>
      <c r="H1335" s="66" t="str">
        <f>IF(B1335="","",VLOOKUP(B1335,[1]BASEEMPRESA!$A$2:$AAA$11936,2))</f>
        <v>MVS TRANSPORTE LTDA</v>
      </c>
      <c r="I1335" s="20" t="str">
        <f t="shared" si="20"/>
        <v>mai</v>
      </c>
    </row>
    <row r="1336" spans="1:9" x14ac:dyDescent="0.25">
      <c r="A1336" s="7">
        <v>46151</v>
      </c>
      <c r="B1336" s="20">
        <v>7008</v>
      </c>
      <c r="C1336" s="20" t="s">
        <v>419</v>
      </c>
      <c r="D1336" s="80">
        <v>123.94</v>
      </c>
      <c r="E1336" s="20">
        <v>2</v>
      </c>
      <c r="F1336" s="80">
        <v>61.97</v>
      </c>
      <c r="G1336" s="80">
        <v>23.974</v>
      </c>
      <c r="H1336" s="66" t="str">
        <f>IF(B1336="","",VLOOKUP(B1336,[1]BASEEMPRESA!$A$2:$AAA$11936,2))</f>
        <v>E L DE OLIVEIRA JUNIOR EDIMAR TRANSPORTES</v>
      </c>
      <c r="I1336" s="20" t="str">
        <f t="shared" si="20"/>
        <v>mai</v>
      </c>
    </row>
    <row r="1337" spans="1:9" x14ac:dyDescent="0.25">
      <c r="A1337" s="7">
        <v>46151</v>
      </c>
      <c r="B1337" s="20">
        <v>7010</v>
      </c>
      <c r="C1337" s="20" t="s">
        <v>419</v>
      </c>
      <c r="D1337" s="80">
        <v>63.32</v>
      </c>
      <c r="E1337" s="20">
        <v>1</v>
      </c>
      <c r="F1337" s="80">
        <v>63.32</v>
      </c>
      <c r="G1337" s="80">
        <v>11.96</v>
      </c>
      <c r="H1337" s="66" t="str">
        <f>IF(B1337="","",VLOOKUP(B1337,[1]BASEEMPRESA!$A$2:$AAA$11936,2))</f>
        <v>BAYER LOGISTICA E TRANSPORTES LTDA</v>
      </c>
      <c r="I1337" s="20" t="str">
        <f t="shared" si="20"/>
        <v>mai</v>
      </c>
    </row>
    <row r="1338" spans="1:9" x14ac:dyDescent="0.25">
      <c r="A1338" s="7">
        <v>46151</v>
      </c>
      <c r="B1338" s="20">
        <v>7013</v>
      </c>
      <c r="C1338" s="20" t="s">
        <v>419</v>
      </c>
      <c r="D1338" s="80">
        <v>122.08</v>
      </c>
      <c r="E1338" s="20">
        <v>2</v>
      </c>
      <c r="F1338" s="80">
        <v>61.04</v>
      </c>
      <c r="G1338" s="80">
        <v>17.914999999999999</v>
      </c>
      <c r="H1338" s="66" t="str">
        <f>IF(B1338="","",VLOOKUP(B1338,[1]BASEEMPRESA!$A$2:$AAA$11936,2))</f>
        <v>INAMARQUE SOUZA MACHADO</v>
      </c>
      <c r="I1338" s="20" t="str">
        <f t="shared" si="20"/>
        <v>mai</v>
      </c>
    </row>
    <row r="1339" spans="1:9" x14ac:dyDescent="0.25">
      <c r="A1339" s="7">
        <v>46151</v>
      </c>
      <c r="B1339" s="20">
        <v>7017</v>
      </c>
      <c r="C1339" s="20" t="s">
        <v>419</v>
      </c>
      <c r="D1339" s="80">
        <v>58.72</v>
      </c>
      <c r="E1339" s="20">
        <v>1</v>
      </c>
      <c r="F1339" s="80">
        <v>58.72</v>
      </c>
      <c r="G1339" s="80">
        <v>80.5</v>
      </c>
      <c r="H1339" s="66" t="str">
        <f>IF(B1339="","",VLOOKUP(B1339,[1]BASEEMPRESA!$A$2:$AAA$11936,2))</f>
        <v>BAYER LOGISTICA E TRANSPORTES LTDA</v>
      </c>
      <c r="I1339" s="20" t="str">
        <f t="shared" si="20"/>
        <v>mai</v>
      </c>
    </row>
    <row r="1340" spans="1:9" x14ac:dyDescent="0.25">
      <c r="A1340" s="7">
        <v>46151</v>
      </c>
      <c r="B1340" s="20">
        <v>7018</v>
      </c>
      <c r="C1340" s="20" t="s">
        <v>419</v>
      </c>
      <c r="D1340" s="80">
        <v>64.88</v>
      </c>
      <c r="E1340" s="20">
        <v>1</v>
      </c>
      <c r="F1340" s="80">
        <v>64.88</v>
      </c>
      <c r="G1340" s="80">
        <v>78</v>
      </c>
      <c r="H1340" s="66" t="str">
        <f>IF(B1340="","",VLOOKUP(B1340,[1]BASEEMPRESA!$A$2:$AAA$11936,2))</f>
        <v>SC MANUTENCOES LTDA</v>
      </c>
      <c r="I1340" s="20" t="str">
        <f t="shared" si="20"/>
        <v>mai</v>
      </c>
    </row>
    <row r="1341" spans="1:9" x14ac:dyDescent="0.25">
      <c r="A1341" s="7">
        <v>46151</v>
      </c>
      <c r="B1341" s="20">
        <v>7021</v>
      </c>
      <c r="C1341" s="20" t="s">
        <v>419</v>
      </c>
      <c r="D1341" s="80">
        <v>179.86</v>
      </c>
      <c r="E1341" s="20">
        <v>6</v>
      </c>
      <c r="F1341" s="80">
        <v>29.977</v>
      </c>
      <c r="G1341" s="80">
        <v>4</v>
      </c>
      <c r="H1341" s="66" t="str">
        <f>IF(B1341="","",VLOOKUP(B1341,[1]BASEEMPRESA!$A$2:$AAA$11936,2))</f>
        <v>NEIA TRANSPORTES LTDA</v>
      </c>
      <c r="I1341" s="20" t="str">
        <f t="shared" si="20"/>
        <v>mai</v>
      </c>
    </row>
    <row r="1342" spans="1:9" x14ac:dyDescent="0.25">
      <c r="A1342" s="7">
        <v>46151</v>
      </c>
      <c r="B1342" s="20">
        <v>7022</v>
      </c>
      <c r="C1342" s="20" t="s">
        <v>419</v>
      </c>
      <c r="D1342" s="80">
        <v>65.52</v>
      </c>
      <c r="E1342" s="20">
        <v>1</v>
      </c>
      <c r="F1342" s="80">
        <v>65.52</v>
      </c>
      <c r="G1342" s="80">
        <v>71.5</v>
      </c>
      <c r="H1342" s="66" t="str">
        <f>IF(B1342="","",VLOOKUP(B1342,[1]BASEEMPRESA!$A$2:$AAA$11936,2))</f>
        <v>SMRR TRANSPORTES LTDA</v>
      </c>
      <c r="I1342" s="20" t="str">
        <f t="shared" si="20"/>
        <v>mai</v>
      </c>
    </row>
    <row r="1343" spans="1:9" x14ac:dyDescent="0.25">
      <c r="A1343" s="7">
        <v>46151</v>
      </c>
      <c r="B1343" s="20">
        <v>7031</v>
      </c>
      <c r="C1343" s="20" t="s">
        <v>419</v>
      </c>
      <c r="D1343" s="80">
        <v>121.06</v>
      </c>
      <c r="E1343" s="20">
        <v>2</v>
      </c>
      <c r="F1343" s="80">
        <v>60.53</v>
      </c>
      <c r="G1343" s="80">
        <v>39.399000000000001</v>
      </c>
      <c r="H1343" s="66" t="str">
        <f>IF(B1343="","",VLOOKUP(B1343,[1]BASEEMPRESA!$A$2:$AAA$11936,2))</f>
        <v>INAMARQUE SOUZA MACHADO</v>
      </c>
      <c r="I1343" s="20" t="str">
        <f t="shared" si="20"/>
        <v>mai</v>
      </c>
    </row>
    <row r="1344" spans="1:9" x14ac:dyDescent="0.25">
      <c r="A1344" s="7">
        <v>46151</v>
      </c>
      <c r="B1344" s="20">
        <v>7032</v>
      </c>
      <c r="C1344" s="20" t="s">
        <v>419</v>
      </c>
      <c r="D1344" s="80">
        <v>124.88</v>
      </c>
      <c r="E1344" s="20">
        <v>2</v>
      </c>
      <c r="F1344" s="80">
        <v>62.44</v>
      </c>
      <c r="G1344" s="80">
        <v>56.765000000000001</v>
      </c>
      <c r="H1344" s="66" t="str">
        <f>IF(B1344="","",VLOOKUP(B1344,[1]BASEEMPRESA!$A$2:$AAA$11936,2))</f>
        <v>REGINA M. DOS S. SILVA CARGAS</v>
      </c>
      <c r="I1344" s="20" t="str">
        <f t="shared" si="20"/>
        <v>mai</v>
      </c>
    </row>
    <row r="1345" spans="1:9" x14ac:dyDescent="0.25">
      <c r="A1345" s="7">
        <v>46151</v>
      </c>
      <c r="B1345" s="20">
        <v>7033</v>
      </c>
      <c r="C1345" s="20" t="s">
        <v>419</v>
      </c>
      <c r="D1345" s="80">
        <v>119.14</v>
      </c>
      <c r="E1345" s="20">
        <v>2</v>
      </c>
      <c r="F1345" s="80">
        <v>59.57</v>
      </c>
      <c r="G1345" s="80">
        <v>29.190999999999999</v>
      </c>
      <c r="H1345" s="66" t="str">
        <f>IF(B1345="","",VLOOKUP(B1345,[1]BASEEMPRESA!$A$2:$AAA$11936,2))</f>
        <v>E L DE OLIVEIRA JUNIOR EDIMAR TRANSPORTES</v>
      </c>
      <c r="I1345" s="20" t="str">
        <f t="shared" si="20"/>
        <v>mai</v>
      </c>
    </row>
    <row r="1346" spans="1:9" x14ac:dyDescent="0.25">
      <c r="A1346" s="7">
        <v>46151</v>
      </c>
      <c r="B1346" s="20">
        <v>7036</v>
      </c>
      <c r="C1346" s="20" t="s">
        <v>419</v>
      </c>
      <c r="D1346" s="80">
        <v>176.22</v>
      </c>
      <c r="E1346" s="20">
        <v>3</v>
      </c>
      <c r="F1346" s="80">
        <v>58.74</v>
      </c>
      <c r="G1346" s="80">
        <v>33.228999999999999</v>
      </c>
      <c r="H1346" s="66" t="str">
        <f>IF(B1346="","",VLOOKUP(B1346,[1]BASEEMPRESA!$A$2:$AAA$11936,2))</f>
        <v>EMERSON LUIS MORO</v>
      </c>
      <c r="I1346" s="20" t="str">
        <f t="shared" si="20"/>
        <v>mai</v>
      </c>
    </row>
    <row r="1347" spans="1:9" x14ac:dyDescent="0.25">
      <c r="A1347" s="7">
        <v>46151</v>
      </c>
      <c r="B1347" s="20">
        <v>7038</v>
      </c>
      <c r="C1347" s="20" t="s">
        <v>420</v>
      </c>
      <c r="D1347" s="80">
        <v>119.94</v>
      </c>
      <c r="E1347" s="20">
        <v>2</v>
      </c>
      <c r="F1347" s="80">
        <v>59.97</v>
      </c>
      <c r="G1347" s="80">
        <v>45.734000000000002</v>
      </c>
      <c r="H1347" s="66" t="str">
        <f>IF(B1347="","",VLOOKUP(B1347,[1]BASEEMPRESA!$A$2:$AAA$11936,2))</f>
        <v>JERE SERVICOS DE TRANSPORTE E LOCACAO LTDA</v>
      </c>
      <c r="I1347" s="20" t="str">
        <f t="shared" ref="I1347:I1410" si="21">TEXT(A1347,"mmm")</f>
        <v>mai</v>
      </c>
    </row>
    <row r="1348" spans="1:9" x14ac:dyDescent="0.25">
      <c r="A1348" s="7">
        <v>46151</v>
      </c>
      <c r="B1348" s="20">
        <v>7041</v>
      </c>
      <c r="C1348" s="20" t="s">
        <v>419</v>
      </c>
      <c r="D1348" s="80">
        <v>121.52</v>
      </c>
      <c r="E1348" s="20">
        <v>2</v>
      </c>
      <c r="F1348" s="80">
        <v>60.76</v>
      </c>
      <c r="G1348" s="80">
        <v>21.984000000000002</v>
      </c>
      <c r="H1348" s="66" t="str">
        <f>IF(B1348="","",VLOOKUP(B1348,[1]BASEEMPRESA!$A$2:$AAA$11936,2))</f>
        <v>JERE SERVICOS DE TRANSPORTE E LOCACAO LTDA</v>
      </c>
      <c r="I1348" s="20" t="str">
        <f t="shared" si="21"/>
        <v>mai</v>
      </c>
    </row>
    <row r="1349" spans="1:9" x14ac:dyDescent="0.25">
      <c r="A1349" s="7">
        <v>46151</v>
      </c>
      <c r="B1349" s="20">
        <v>7045</v>
      </c>
      <c r="C1349" s="20" t="s">
        <v>421</v>
      </c>
      <c r="D1349" s="80">
        <v>174.46</v>
      </c>
      <c r="E1349" s="20">
        <v>3</v>
      </c>
      <c r="F1349" s="80">
        <v>58.152999999999999</v>
      </c>
      <c r="G1349" s="80">
        <v>24.111999999999998</v>
      </c>
      <c r="H1349" s="66" t="str">
        <f>IF(B1349="","",VLOOKUP(B1349,[1]BASEEMPRESA!$A$2:$AAA$11936,2))</f>
        <v>REGINA M. DOS S. SILVA CARGAS</v>
      </c>
      <c r="I1349" s="20" t="str">
        <f t="shared" si="21"/>
        <v>mai</v>
      </c>
    </row>
    <row r="1350" spans="1:9" x14ac:dyDescent="0.25">
      <c r="A1350" s="7">
        <v>46151</v>
      </c>
      <c r="B1350" s="20">
        <v>7046</v>
      </c>
      <c r="C1350" s="20" t="s">
        <v>419</v>
      </c>
      <c r="D1350" s="80">
        <v>123.48</v>
      </c>
      <c r="E1350" s="20">
        <v>2</v>
      </c>
      <c r="F1350" s="80">
        <v>61.74</v>
      </c>
      <c r="G1350" s="80">
        <v>44.826999999999998</v>
      </c>
      <c r="H1350" s="66" t="str">
        <f>IF(B1350="","",VLOOKUP(B1350,[1]BASEEMPRESA!$A$2:$AAA$11936,2))</f>
        <v>J.S. LEONIDIO</v>
      </c>
      <c r="I1350" s="20" t="str">
        <f t="shared" si="21"/>
        <v>mai</v>
      </c>
    </row>
    <row r="1351" spans="1:9" x14ac:dyDescent="0.25">
      <c r="A1351" s="7">
        <v>46151</v>
      </c>
      <c r="B1351" s="20">
        <v>7047</v>
      </c>
      <c r="C1351" s="20" t="s">
        <v>419</v>
      </c>
      <c r="D1351" s="80">
        <v>176.16</v>
      </c>
      <c r="E1351" s="20">
        <v>3</v>
      </c>
      <c r="F1351" s="80">
        <v>58.72</v>
      </c>
      <c r="G1351" s="80">
        <v>46.918999999999997</v>
      </c>
      <c r="H1351" s="66" t="str">
        <f>IF(B1351="","",VLOOKUP(B1351,[1]BASEEMPRESA!$A$2:$AAA$11936,2))</f>
        <v>BAYER LOGISTICA E TRANSPORTES LTDA</v>
      </c>
      <c r="I1351" s="20" t="str">
        <f t="shared" si="21"/>
        <v>mai</v>
      </c>
    </row>
    <row r="1352" spans="1:9" x14ac:dyDescent="0.25">
      <c r="A1352" s="7">
        <v>46151</v>
      </c>
      <c r="B1352" s="20">
        <v>7048</v>
      </c>
      <c r="C1352" s="20" t="s">
        <v>419</v>
      </c>
      <c r="D1352" s="80">
        <v>121.02</v>
      </c>
      <c r="E1352" s="20">
        <v>2</v>
      </c>
      <c r="F1352" s="80">
        <v>60.51</v>
      </c>
      <c r="G1352" s="80">
        <v>7.77</v>
      </c>
      <c r="H1352" s="66" t="str">
        <f>IF(B1352="","",VLOOKUP(B1352,[1]BASEEMPRESA!$A$2:$AAA$11936,2))</f>
        <v>SERVICOS DE TRANSPORTES E LOCACAO VALE DO ITAUNAS LTDA</v>
      </c>
      <c r="I1352" s="20" t="str">
        <f t="shared" si="21"/>
        <v>mai</v>
      </c>
    </row>
    <row r="1353" spans="1:9" x14ac:dyDescent="0.25">
      <c r="A1353" s="7">
        <v>46151</v>
      </c>
      <c r="B1353" s="20">
        <v>7050</v>
      </c>
      <c r="C1353" s="20" t="s">
        <v>419</v>
      </c>
      <c r="D1353" s="80">
        <v>114.66</v>
      </c>
      <c r="E1353" s="20">
        <v>2</v>
      </c>
      <c r="F1353" s="80">
        <v>57.33</v>
      </c>
      <c r="G1353" s="80">
        <v>12.465</v>
      </c>
      <c r="H1353" s="66" t="str">
        <f>IF(B1353="","",VLOOKUP(B1353,[1]BASEEMPRESA!$A$2:$AAA$11936,2))</f>
        <v>ESTEL SERVICOS DE TRANSPORTES E LOCACAO LTDA</v>
      </c>
      <c r="I1353" s="20" t="str">
        <f t="shared" si="21"/>
        <v>mai</v>
      </c>
    </row>
    <row r="1354" spans="1:9" x14ac:dyDescent="0.25">
      <c r="A1354" s="7">
        <v>46151</v>
      </c>
      <c r="B1354" s="20">
        <v>7052</v>
      </c>
      <c r="C1354" s="20" t="s">
        <v>420</v>
      </c>
      <c r="D1354" s="80">
        <v>127.66</v>
      </c>
      <c r="E1354" s="20">
        <v>2</v>
      </c>
      <c r="F1354" s="80">
        <v>63.83</v>
      </c>
      <c r="G1354" s="80">
        <v>40.951000000000001</v>
      </c>
      <c r="H1354" s="66" t="str">
        <f>IF(B1354="","",VLOOKUP(B1354,[1]BASEEMPRESA!$A$2:$AAA$11936,2))</f>
        <v>JERE SERVICOS DE TRANSPORTE E LOCACAO LTDA</v>
      </c>
      <c r="I1354" s="20" t="str">
        <f t="shared" si="21"/>
        <v>mai</v>
      </c>
    </row>
    <row r="1355" spans="1:9" x14ac:dyDescent="0.25">
      <c r="A1355" s="7">
        <v>46151</v>
      </c>
      <c r="B1355" s="20">
        <v>7053</v>
      </c>
      <c r="C1355" s="20" t="s">
        <v>420</v>
      </c>
      <c r="D1355" s="80">
        <v>172.1</v>
      </c>
      <c r="E1355" s="20">
        <v>3</v>
      </c>
      <c r="F1355" s="80">
        <v>57.366999999999997</v>
      </c>
      <c r="G1355" s="80">
        <v>40.747</v>
      </c>
      <c r="H1355" s="66" t="str">
        <f>IF(B1355="","",VLOOKUP(B1355,[1]BASEEMPRESA!$A$2:$AAA$11936,2))</f>
        <v>TAVARES E MORAES TRANSPORTES LTDA</v>
      </c>
      <c r="I1355" s="20" t="str">
        <f t="shared" si="21"/>
        <v>mai</v>
      </c>
    </row>
    <row r="1356" spans="1:9" x14ac:dyDescent="0.25">
      <c r="A1356" s="7">
        <v>46151</v>
      </c>
      <c r="B1356" s="20">
        <v>7054</v>
      </c>
      <c r="C1356" s="20" t="s">
        <v>419</v>
      </c>
      <c r="D1356" s="80">
        <v>180.8</v>
      </c>
      <c r="E1356" s="20">
        <v>3</v>
      </c>
      <c r="F1356" s="80">
        <v>60.267000000000003</v>
      </c>
      <c r="G1356" s="80">
        <v>21.75</v>
      </c>
      <c r="H1356" s="66" t="str">
        <f>IF(B1356="","",VLOOKUP(B1356,[1]BASEEMPRESA!$A$2:$AAA$11936,2))</f>
        <v>TAVARES E MORAES TRANSPORTES LTDA</v>
      </c>
      <c r="I1356" s="20" t="str">
        <f t="shared" si="21"/>
        <v>mai</v>
      </c>
    </row>
    <row r="1357" spans="1:9" x14ac:dyDescent="0.25">
      <c r="A1357" s="7">
        <v>46151</v>
      </c>
      <c r="B1357" s="20">
        <v>7059</v>
      </c>
      <c r="C1357" s="20" t="s">
        <v>419</v>
      </c>
      <c r="D1357" s="80">
        <v>121.78</v>
      </c>
      <c r="E1357" s="20">
        <v>2</v>
      </c>
      <c r="F1357" s="80">
        <v>60.89</v>
      </c>
      <c r="G1357" s="80">
        <v>21.541</v>
      </c>
      <c r="H1357" s="66" t="str">
        <f>IF(B1357="","",VLOOKUP(B1357,[1]BASEEMPRESA!$A$2:$AAA$11936,2))</f>
        <v>BAYER LOGISTICA E TRANSPORTES LTDA</v>
      </c>
      <c r="I1357" s="20" t="str">
        <f t="shared" si="21"/>
        <v>mai</v>
      </c>
    </row>
    <row r="1358" spans="1:9" x14ac:dyDescent="0.25">
      <c r="A1358" s="7">
        <v>46151</v>
      </c>
      <c r="B1358" s="20">
        <v>7188</v>
      </c>
      <c r="C1358" s="20" t="s">
        <v>419</v>
      </c>
      <c r="D1358" s="80">
        <v>184.78</v>
      </c>
      <c r="E1358" s="20">
        <v>3</v>
      </c>
      <c r="F1358" s="80">
        <v>61.593000000000004</v>
      </c>
      <c r="G1358" s="80">
        <v>59.710999999999999</v>
      </c>
      <c r="H1358" s="66" t="str">
        <f>IF(B1358="","",VLOOKUP(B1358,[1]BASEEMPRESA!$A$2:$AAA$11936,2))</f>
        <v>C C GOMES TRANSPORTES</v>
      </c>
      <c r="I1358" s="20" t="str">
        <f t="shared" si="21"/>
        <v>mai</v>
      </c>
    </row>
    <row r="1359" spans="1:9" x14ac:dyDescent="0.25">
      <c r="A1359" s="7">
        <v>46151</v>
      </c>
      <c r="B1359" s="20">
        <v>7207</v>
      </c>
      <c r="C1359" s="20" t="s">
        <v>420</v>
      </c>
      <c r="D1359" s="80">
        <v>117.82</v>
      </c>
      <c r="E1359" s="20">
        <v>2</v>
      </c>
      <c r="F1359" s="80">
        <v>58.91</v>
      </c>
      <c r="G1359" s="80">
        <v>47.646000000000001</v>
      </c>
      <c r="H1359" s="66" t="str">
        <f>IF(B1359="","",VLOOKUP(B1359,[1]BASEEMPRESA!$A$2:$AAA$11936,2))</f>
        <v>TAVARES E MORAES TRANSPORTES LTDA</v>
      </c>
      <c r="I1359" s="20" t="str">
        <f t="shared" si="21"/>
        <v>mai</v>
      </c>
    </row>
    <row r="1360" spans="1:9" x14ac:dyDescent="0.25">
      <c r="A1360" s="7">
        <v>46151</v>
      </c>
      <c r="B1360" s="20">
        <v>7208</v>
      </c>
      <c r="C1360" s="20" t="s">
        <v>420</v>
      </c>
      <c r="D1360" s="80">
        <v>174.64</v>
      </c>
      <c r="E1360" s="20">
        <v>3</v>
      </c>
      <c r="F1360" s="80">
        <v>58.213000000000001</v>
      </c>
      <c r="G1360" s="80">
        <v>12.645</v>
      </c>
      <c r="H1360" s="66" t="str">
        <f>IF(B1360="","",VLOOKUP(B1360,[1]BASEEMPRESA!$A$2:$AAA$11936,2))</f>
        <v>TAVARES E MORAES TRANSPORTES LTDA</v>
      </c>
      <c r="I1360" s="20" t="str">
        <f t="shared" si="21"/>
        <v>mai</v>
      </c>
    </row>
    <row r="1361" spans="1:9" x14ac:dyDescent="0.25">
      <c r="A1361" s="7">
        <v>46151</v>
      </c>
      <c r="B1361" s="20">
        <v>7220</v>
      </c>
      <c r="C1361" s="20" t="s">
        <v>421</v>
      </c>
      <c r="D1361" s="80">
        <v>110.66</v>
      </c>
      <c r="E1361" s="20">
        <v>2</v>
      </c>
      <c r="F1361" s="80">
        <v>55.33</v>
      </c>
      <c r="G1361" s="80">
        <v>43.392000000000003</v>
      </c>
      <c r="H1361" s="66" t="str">
        <f>IF(B1361="","",VLOOKUP(B1361,[1]BASEEMPRESA!$A$2:$AAA$11936,2))</f>
        <v>DOS SANTOS PASSOS TRANSPORTES LTDA</v>
      </c>
      <c r="I1361" s="20" t="str">
        <f t="shared" si="21"/>
        <v>mai</v>
      </c>
    </row>
    <row r="1362" spans="1:9" x14ac:dyDescent="0.25">
      <c r="A1362" s="7">
        <v>46151</v>
      </c>
      <c r="B1362" s="20">
        <v>7221</v>
      </c>
      <c r="C1362" s="20" t="s">
        <v>420</v>
      </c>
      <c r="D1362" s="80">
        <v>175.42</v>
      </c>
      <c r="E1362" s="20">
        <v>3</v>
      </c>
      <c r="F1362" s="80">
        <v>58.472999999999999</v>
      </c>
      <c r="G1362" s="80">
        <v>35.380000000000003</v>
      </c>
      <c r="H1362" s="66" t="str">
        <f>IF(B1362="","",VLOOKUP(B1362,[1]BASEEMPRESA!$A$2:$AAA$11936,2))</f>
        <v>BAYER LOGISTICA E TRANSPORTES LTDA</v>
      </c>
      <c r="I1362" s="20" t="str">
        <f t="shared" si="21"/>
        <v>mai</v>
      </c>
    </row>
    <row r="1363" spans="1:9" x14ac:dyDescent="0.25">
      <c r="A1363" s="7">
        <v>46151</v>
      </c>
      <c r="B1363" s="20">
        <v>7224</v>
      </c>
      <c r="C1363" s="20" t="s">
        <v>419</v>
      </c>
      <c r="D1363" s="80">
        <v>122.04</v>
      </c>
      <c r="E1363" s="20">
        <v>2</v>
      </c>
      <c r="F1363" s="80">
        <v>61.02</v>
      </c>
      <c r="G1363" s="80">
        <v>29.535</v>
      </c>
      <c r="H1363" s="66" t="str">
        <f>IF(B1363="","",VLOOKUP(B1363,[1]BASEEMPRESA!$A$2:$AAA$11936,2))</f>
        <v>EMERSON LUIS MORO</v>
      </c>
      <c r="I1363" s="20" t="str">
        <f t="shared" si="21"/>
        <v>mai</v>
      </c>
    </row>
    <row r="1364" spans="1:9" x14ac:dyDescent="0.25">
      <c r="A1364" s="7">
        <v>46151</v>
      </c>
      <c r="B1364" s="20">
        <v>7228</v>
      </c>
      <c r="C1364" s="20" t="s">
        <v>419</v>
      </c>
      <c r="D1364" s="80">
        <v>180.86</v>
      </c>
      <c r="E1364" s="20">
        <v>3</v>
      </c>
      <c r="F1364" s="80">
        <v>60.286999999999999</v>
      </c>
      <c r="G1364" s="80">
        <v>30.773</v>
      </c>
      <c r="H1364" s="66" t="str">
        <f>IF(B1364="","",VLOOKUP(B1364,[1]BASEEMPRESA!$A$2:$AAA$11936,2))</f>
        <v>MVS TRANSPORTE LTDA</v>
      </c>
      <c r="I1364" s="20" t="str">
        <f t="shared" si="21"/>
        <v>mai</v>
      </c>
    </row>
    <row r="1365" spans="1:9" x14ac:dyDescent="0.25">
      <c r="A1365" s="7">
        <v>46151</v>
      </c>
      <c r="B1365" s="20">
        <v>7234</v>
      </c>
      <c r="C1365" s="20" t="s">
        <v>419</v>
      </c>
      <c r="D1365" s="80">
        <v>124.44</v>
      </c>
      <c r="E1365" s="20">
        <v>2</v>
      </c>
      <c r="F1365" s="80">
        <v>62.22</v>
      </c>
      <c r="G1365" s="80">
        <v>12.44</v>
      </c>
      <c r="H1365" s="66" t="str">
        <f>IF(B1365="","",VLOOKUP(B1365,[1]BASEEMPRESA!$A$2:$AAA$11936,2))</f>
        <v>TRANSPORTES M &amp; J LTDA</v>
      </c>
      <c r="I1365" s="20" t="str">
        <f t="shared" si="21"/>
        <v>mai</v>
      </c>
    </row>
    <row r="1366" spans="1:9" x14ac:dyDescent="0.25">
      <c r="A1366" s="7">
        <v>46151</v>
      </c>
      <c r="B1366" s="20">
        <v>7257</v>
      </c>
      <c r="C1366" s="20" t="s">
        <v>420</v>
      </c>
      <c r="D1366" s="80">
        <v>125.22</v>
      </c>
      <c r="E1366" s="20">
        <v>2</v>
      </c>
      <c r="F1366" s="80">
        <v>62.61</v>
      </c>
      <c r="G1366" s="80">
        <v>45</v>
      </c>
      <c r="H1366" s="66" t="str">
        <f>IF(B1366="","",VLOOKUP(B1366,[1]BASEEMPRESA!$A$2:$AAA$11936,2))</f>
        <v>EMERSON LUIS MORO</v>
      </c>
      <c r="I1366" s="20" t="str">
        <f t="shared" si="21"/>
        <v>mai</v>
      </c>
    </row>
    <row r="1367" spans="1:9" x14ac:dyDescent="0.25">
      <c r="A1367" s="7">
        <v>46151</v>
      </c>
      <c r="B1367" s="20">
        <v>7260</v>
      </c>
      <c r="C1367" s="20" t="s">
        <v>420</v>
      </c>
      <c r="D1367" s="80">
        <v>120.32</v>
      </c>
      <c r="E1367" s="20">
        <v>2</v>
      </c>
      <c r="F1367" s="80">
        <v>60.16</v>
      </c>
      <c r="G1367" s="80">
        <v>28.661000000000001</v>
      </c>
      <c r="H1367" s="66" t="str">
        <f>IF(B1367="","",VLOOKUP(B1367,[1]BASEEMPRESA!$A$2:$AAA$11936,2))</f>
        <v>E L DE OLIVEIRA JUNIOR EDIMAR TRANSPORTES</v>
      </c>
      <c r="I1367" s="20" t="str">
        <f t="shared" si="21"/>
        <v>mai</v>
      </c>
    </row>
    <row r="1368" spans="1:9" x14ac:dyDescent="0.25">
      <c r="A1368" s="7">
        <v>46151</v>
      </c>
      <c r="B1368" s="20">
        <v>7263</v>
      </c>
      <c r="C1368" s="20" t="s">
        <v>419</v>
      </c>
      <c r="D1368" s="80">
        <v>172.68</v>
      </c>
      <c r="E1368" s="20">
        <v>3</v>
      </c>
      <c r="F1368" s="80">
        <v>57.56</v>
      </c>
      <c r="G1368" s="80">
        <v>13</v>
      </c>
      <c r="H1368" s="66" t="str">
        <f>IF(B1368="","",VLOOKUP(B1368,[1]BASEEMPRESA!$A$2:$AAA$11936,2))</f>
        <v>ESTEL SERVICOS DE TRANSPORTES E LOCACAO LTDA</v>
      </c>
      <c r="I1368" s="20" t="str">
        <f t="shared" si="21"/>
        <v>mai</v>
      </c>
    </row>
    <row r="1369" spans="1:9" x14ac:dyDescent="0.25">
      <c r="A1369" s="7">
        <v>46151</v>
      </c>
      <c r="B1369" s="20">
        <v>7264</v>
      </c>
      <c r="C1369" s="20" t="s">
        <v>419</v>
      </c>
      <c r="D1369" s="80">
        <v>128.36000000000001</v>
      </c>
      <c r="E1369" s="20">
        <v>2</v>
      </c>
      <c r="F1369" s="80">
        <v>64.180000000000007</v>
      </c>
      <c r="G1369" s="80">
        <v>40.506</v>
      </c>
      <c r="H1369" s="66" t="str">
        <f>IF(B1369="","",VLOOKUP(B1369,[1]BASEEMPRESA!$A$2:$AAA$11936,2))</f>
        <v>W &amp; E SERVICOS DE TRANSPORTE LTDA</v>
      </c>
      <c r="I1369" s="20" t="str">
        <f t="shared" si="21"/>
        <v>mai</v>
      </c>
    </row>
    <row r="1370" spans="1:9" x14ac:dyDescent="0.25">
      <c r="A1370" s="7">
        <v>46151</v>
      </c>
      <c r="B1370" s="20">
        <v>7278</v>
      </c>
      <c r="C1370" s="20" t="s">
        <v>419</v>
      </c>
      <c r="D1370" s="80">
        <v>121.58</v>
      </c>
      <c r="E1370" s="20">
        <v>2</v>
      </c>
      <c r="F1370" s="80">
        <v>60.79</v>
      </c>
      <c r="G1370" s="80">
        <v>71.5</v>
      </c>
      <c r="H1370" s="66" t="str">
        <f>IF(B1370="","",VLOOKUP(B1370,[1]BASEEMPRESA!$A$2:$AAA$11936,2))</f>
        <v>LOPES TRANSPORTES LTDA</v>
      </c>
      <c r="I1370" s="20" t="str">
        <f t="shared" si="21"/>
        <v>mai</v>
      </c>
    </row>
    <row r="1371" spans="1:9" x14ac:dyDescent="0.25">
      <c r="A1371" s="7">
        <v>46151</v>
      </c>
      <c r="B1371" s="20">
        <v>7279</v>
      </c>
      <c r="C1371" s="20" t="s">
        <v>420</v>
      </c>
      <c r="D1371" s="80">
        <v>95.24</v>
      </c>
      <c r="E1371" s="20">
        <v>2</v>
      </c>
      <c r="F1371" s="80">
        <v>47.62</v>
      </c>
      <c r="G1371" s="80">
        <v>13</v>
      </c>
      <c r="H1371" s="66" t="str">
        <f>IF(B1371="","",VLOOKUP(B1371,[1]BASEEMPRESA!$A$2:$AAA$11936,2))</f>
        <v>CVL TRANSPORTES LTDA</v>
      </c>
      <c r="I1371" s="20" t="str">
        <f t="shared" si="21"/>
        <v>mai</v>
      </c>
    </row>
    <row r="1372" spans="1:9" x14ac:dyDescent="0.25">
      <c r="A1372" s="7">
        <v>46151</v>
      </c>
      <c r="B1372" s="20">
        <v>7282</v>
      </c>
      <c r="C1372" s="20" t="s">
        <v>419</v>
      </c>
      <c r="D1372" s="80">
        <v>116.96</v>
      </c>
      <c r="E1372" s="20">
        <v>2</v>
      </c>
      <c r="F1372" s="80">
        <v>58.48</v>
      </c>
      <c r="G1372" s="80">
        <v>45</v>
      </c>
      <c r="H1372" s="66" t="str">
        <f>IF(B1372="","",VLOOKUP(B1372,[1]BASEEMPRESA!$A$2:$AAA$11936,2))</f>
        <v>EMERSON LUIS MORO</v>
      </c>
      <c r="I1372" s="20" t="str">
        <f t="shared" si="21"/>
        <v>mai</v>
      </c>
    </row>
    <row r="1373" spans="1:9" x14ac:dyDescent="0.25">
      <c r="A1373" s="7">
        <v>46151</v>
      </c>
      <c r="B1373" s="20">
        <v>7289</v>
      </c>
      <c r="C1373" s="20" t="s">
        <v>419</v>
      </c>
      <c r="D1373" s="80">
        <v>116.2</v>
      </c>
      <c r="E1373" s="20">
        <v>2</v>
      </c>
      <c r="F1373" s="80">
        <v>58.1</v>
      </c>
      <c r="G1373" s="80">
        <v>45</v>
      </c>
      <c r="H1373" s="66" t="str">
        <f>IF(B1373="","",VLOOKUP(B1373,[1]BASEEMPRESA!$A$2:$AAA$11936,2))</f>
        <v>TAVARES E MORAES TRANSPORTES LTDA</v>
      </c>
      <c r="I1373" s="20" t="str">
        <f t="shared" si="21"/>
        <v>mai</v>
      </c>
    </row>
    <row r="1374" spans="1:9" x14ac:dyDescent="0.25">
      <c r="A1374" s="7">
        <v>46151</v>
      </c>
      <c r="B1374" s="20">
        <v>7292</v>
      </c>
      <c r="C1374" s="20" t="s">
        <v>419</v>
      </c>
      <c r="D1374" s="80">
        <v>126.22</v>
      </c>
      <c r="E1374" s="20">
        <v>2</v>
      </c>
      <c r="F1374" s="80">
        <v>63.11</v>
      </c>
      <c r="G1374" s="80">
        <v>12.438000000000001</v>
      </c>
      <c r="H1374" s="66" t="str">
        <f>IF(B1374="","",VLOOKUP(B1374,[1]BASEEMPRESA!$A$2:$AAA$11936,2))</f>
        <v>ESTEL SERVICOS DE TRANSPORTES E LOCACAO LTDA</v>
      </c>
      <c r="I1374" s="20" t="str">
        <f t="shared" si="21"/>
        <v>mai</v>
      </c>
    </row>
    <row r="1375" spans="1:9" x14ac:dyDescent="0.25">
      <c r="A1375" s="7">
        <v>46151</v>
      </c>
      <c r="B1375" s="20">
        <v>7295</v>
      </c>
      <c r="C1375" s="20" t="s">
        <v>419</v>
      </c>
      <c r="D1375" s="80">
        <v>172.46</v>
      </c>
      <c r="E1375" s="20">
        <v>3</v>
      </c>
      <c r="F1375" s="80">
        <v>57.487000000000002</v>
      </c>
      <c r="G1375" s="80">
        <v>20.055</v>
      </c>
      <c r="H1375" s="66" t="str">
        <f>IF(B1375="","",VLOOKUP(B1375,[1]BASEEMPRESA!$A$2:$AAA$11936,2))</f>
        <v>ESTEL SERVICOS DE TRANSPORTES E LOCACAO LTDA</v>
      </c>
      <c r="I1375" s="20" t="str">
        <f t="shared" si="21"/>
        <v>mai</v>
      </c>
    </row>
    <row r="1376" spans="1:9" x14ac:dyDescent="0.25">
      <c r="A1376" s="7">
        <v>46151</v>
      </c>
      <c r="B1376" s="20">
        <v>7299</v>
      </c>
      <c r="C1376" s="20" t="s">
        <v>419</v>
      </c>
      <c r="D1376" s="80">
        <v>120.14</v>
      </c>
      <c r="E1376" s="20">
        <v>2</v>
      </c>
      <c r="F1376" s="80">
        <v>60.07</v>
      </c>
      <c r="G1376" s="80">
        <v>12.468</v>
      </c>
      <c r="H1376" s="66" t="str">
        <f>IF(B1376="","",VLOOKUP(B1376,[1]BASEEMPRESA!$A$2:$AAA$11936,2))</f>
        <v>JERE SERVICOS DE TRANSPORTE E LOCACAO LTDA</v>
      </c>
      <c r="I1376" s="20" t="str">
        <f t="shared" si="21"/>
        <v>mai</v>
      </c>
    </row>
    <row r="1377" spans="1:9" x14ac:dyDescent="0.25">
      <c r="A1377" s="7">
        <v>46151</v>
      </c>
      <c r="B1377" s="20">
        <v>7301</v>
      </c>
      <c r="C1377" s="20" t="s">
        <v>419</v>
      </c>
      <c r="D1377" s="80">
        <v>178.5</v>
      </c>
      <c r="E1377" s="20">
        <v>3</v>
      </c>
      <c r="F1377" s="80">
        <v>59.5</v>
      </c>
      <c r="G1377" s="80">
        <v>12.632999999999999</v>
      </c>
      <c r="H1377" s="66" t="str">
        <f>IF(B1377="","",VLOOKUP(B1377,[1]BASEEMPRESA!$A$2:$AAA$11936,2))</f>
        <v>SERVICOS DE TRANSPORTES E LOCACAO VALE DO ITAUNAS LTDA</v>
      </c>
      <c r="I1377" s="20" t="str">
        <f t="shared" si="21"/>
        <v>mai</v>
      </c>
    </row>
    <row r="1378" spans="1:9" x14ac:dyDescent="0.25">
      <c r="A1378" s="7">
        <v>46151</v>
      </c>
      <c r="B1378" s="20">
        <v>7304</v>
      </c>
      <c r="C1378" s="20" t="s">
        <v>419</v>
      </c>
      <c r="D1378" s="80">
        <v>178.76</v>
      </c>
      <c r="E1378" s="20">
        <v>3</v>
      </c>
      <c r="F1378" s="80">
        <v>59.587000000000003</v>
      </c>
      <c r="G1378" s="80">
        <v>19.341000000000001</v>
      </c>
      <c r="H1378" s="66" t="str">
        <f>IF(B1378="","",VLOOKUP(B1378,[1]BASEEMPRESA!$A$2:$AAA$11936,2))</f>
        <v>SERVICOS DE TRANSPORTES E LOCACAO VALE DO ITAUNAS LTDA</v>
      </c>
      <c r="I1378" s="20" t="str">
        <f t="shared" si="21"/>
        <v>mai</v>
      </c>
    </row>
    <row r="1379" spans="1:9" x14ac:dyDescent="0.25">
      <c r="A1379" s="7">
        <v>46151</v>
      </c>
      <c r="B1379" s="20">
        <v>7307</v>
      </c>
      <c r="C1379" s="20" t="s">
        <v>419</v>
      </c>
      <c r="D1379" s="80">
        <v>116.04</v>
      </c>
      <c r="E1379" s="20">
        <v>2</v>
      </c>
      <c r="F1379" s="80">
        <v>58.02</v>
      </c>
      <c r="G1379" s="80">
        <v>43.146999999999998</v>
      </c>
      <c r="H1379" s="66" t="str">
        <f>IF(B1379="","",VLOOKUP(B1379,[1]BASEEMPRESA!$A$2:$AAA$11936,2))</f>
        <v>SC MANUTENCOES LTDA</v>
      </c>
      <c r="I1379" s="20" t="str">
        <f t="shared" si="21"/>
        <v>mai</v>
      </c>
    </row>
    <row r="1380" spans="1:9" x14ac:dyDescent="0.25">
      <c r="A1380" s="7">
        <v>46151</v>
      </c>
      <c r="B1380" s="20">
        <v>7308</v>
      </c>
      <c r="C1380" s="20" t="s">
        <v>419</v>
      </c>
      <c r="D1380" s="80">
        <v>177.52</v>
      </c>
      <c r="E1380" s="20">
        <v>3</v>
      </c>
      <c r="F1380" s="80">
        <v>59.173000000000002</v>
      </c>
      <c r="G1380" s="80">
        <v>44.103000000000002</v>
      </c>
      <c r="H1380" s="66" t="str">
        <f>IF(B1380="","",VLOOKUP(B1380,[1]BASEEMPRESA!$A$2:$AAA$11936,2))</f>
        <v>SANTOS &amp; SILVA TRANSPORTES RODOVIARIOS LTDA</v>
      </c>
      <c r="I1380" s="20" t="str">
        <f t="shared" si="21"/>
        <v>mai</v>
      </c>
    </row>
    <row r="1381" spans="1:9" x14ac:dyDescent="0.25">
      <c r="A1381" s="7">
        <v>46151</v>
      </c>
      <c r="B1381" s="20">
        <v>7311</v>
      </c>
      <c r="C1381" s="20" t="s">
        <v>422</v>
      </c>
      <c r="D1381" s="80">
        <v>179.08</v>
      </c>
      <c r="E1381" s="20">
        <v>3</v>
      </c>
      <c r="F1381" s="80">
        <v>59.692999999999998</v>
      </c>
      <c r="G1381" s="80">
        <v>19.893000000000001</v>
      </c>
      <c r="H1381" s="66" t="str">
        <f>IF(B1381="","",VLOOKUP(B1381,[1]BASEEMPRESA!$A$2:$AAA$11936,2))</f>
        <v>LN LOGISTICA E TRANSPORTES LTDA</v>
      </c>
      <c r="I1381" s="20" t="str">
        <f t="shared" si="21"/>
        <v>mai</v>
      </c>
    </row>
    <row r="1382" spans="1:9" x14ac:dyDescent="0.25">
      <c r="A1382" s="7">
        <v>46151</v>
      </c>
      <c r="B1382" s="20">
        <v>7334</v>
      </c>
      <c r="C1382" s="20" t="s">
        <v>421</v>
      </c>
      <c r="D1382" s="80">
        <v>171.8</v>
      </c>
      <c r="E1382" s="20">
        <v>3</v>
      </c>
      <c r="F1382" s="80">
        <v>57.267000000000003</v>
      </c>
      <c r="G1382" s="80">
        <v>34.83</v>
      </c>
      <c r="H1382" s="66" t="str">
        <f>IF(B1382="","",VLOOKUP(B1382,[1]BASEEMPRESA!$A$2:$AAA$11936,2))</f>
        <v>ROCHA TRANSPORTES DE MUCURI LTDA</v>
      </c>
      <c r="I1382" s="20" t="str">
        <f t="shared" si="21"/>
        <v>mai</v>
      </c>
    </row>
    <row r="1383" spans="1:9" x14ac:dyDescent="0.25">
      <c r="A1383" s="7">
        <v>46151</v>
      </c>
      <c r="B1383" s="20">
        <v>7337</v>
      </c>
      <c r="C1383" s="20" t="s">
        <v>419</v>
      </c>
      <c r="D1383" s="80">
        <v>115.32</v>
      </c>
      <c r="E1383" s="20">
        <v>2</v>
      </c>
      <c r="F1383" s="80">
        <v>57.66</v>
      </c>
      <c r="G1383" s="80">
        <v>32.999000000000002</v>
      </c>
      <c r="H1383" s="66" t="str">
        <f>IF(B1383="","",VLOOKUP(B1383,[1]BASEEMPRESA!$A$2:$AAA$11936,2))</f>
        <v>REGINA M. DOS S. SILVA CARGAS</v>
      </c>
      <c r="I1383" s="20" t="str">
        <f t="shared" si="21"/>
        <v>mai</v>
      </c>
    </row>
    <row r="1384" spans="1:9" x14ac:dyDescent="0.25">
      <c r="A1384" s="7">
        <v>46151</v>
      </c>
      <c r="B1384" s="20">
        <v>7340</v>
      </c>
      <c r="C1384" s="20" t="s">
        <v>419</v>
      </c>
      <c r="D1384" s="80">
        <v>144.97999999999999</v>
      </c>
      <c r="E1384" s="20">
        <v>5</v>
      </c>
      <c r="F1384" s="80">
        <v>28.995999999999999</v>
      </c>
      <c r="G1384" s="80">
        <v>13.648999999999999</v>
      </c>
      <c r="H1384" s="66" t="str">
        <f>IF(B1384="","",VLOOKUP(B1384,[1]BASEEMPRESA!$A$2:$AAA$11936,2))</f>
        <v>W &amp; E SERVICOS DE TRANSPORTE LTDA</v>
      </c>
      <c r="I1384" s="20" t="str">
        <f t="shared" si="21"/>
        <v>mai</v>
      </c>
    </row>
    <row r="1385" spans="1:9" x14ac:dyDescent="0.25">
      <c r="A1385" s="7">
        <v>46151</v>
      </c>
      <c r="B1385" s="20">
        <v>7347</v>
      </c>
      <c r="C1385" s="20" t="s">
        <v>420</v>
      </c>
      <c r="D1385" s="80">
        <v>122.36</v>
      </c>
      <c r="E1385" s="20">
        <v>2</v>
      </c>
      <c r="F1385" s="80">
        <v>61.18</v>
      </c>
      <c r="G1385" s="80">
        <v>44.161999999999999</v>
      </c>
      <c r="H1385" s="66" t="str">
        <f>IF(B1385="","",VLOOKUP(B1385,[1]BASEEMPRESA!$A$2:$AAA$11936,2))</f>
        <v>TRANSPORTADORA GLOBAL LOGISTICA LTDA</v>
      </c>
      <c r="I1385" s="20" t="str">
        <f t="shared" si="21"/>
        <v>mai</v>
      </c>
    </row>
    <row r="1386" spans="1:9" x14ac:dyDescent="0.25">
      <c r="A1386" s="7">
        <v>46151</v>
      </c>
      <c r="B1386" s="20">
        <v>7352</v>
      </c>
      <c r="C1386" s="20" t="s">
        <v>421</v>
      </c>
      <c r="D1386" s="80">
        <v>118.68</v>
      </c>
      <c r="E1386" s="20">
        <v>2</v>
      </c>
      <c r="F1386" s="80">
        <v>59.34</v>
      </c>
      <c r="G1386" s="80">
        <v>74.977000000000004</v>
      </c>
      <c r="H1386" s="66" t="str">
        <f>IF(B1386="","",VLOOKUP(B1386,[1]BASEEMPRESA!$A$2:$AAA$11936,2))</f>
        <v>WESLEI M DOS SANTOS</v>
      </c>
      <c r="I1386" s="20" t="str">
        <f t="shared" si="21"/>
        <v>mai</v>
      </c>
    </row>
    <row r="1387" spans="1:9" x14ac:dyDescent="0.25">
      <c r="A1387" s="7">
        <v>46151</v>
      </c>
      <c r="B1387" s="20">
        <v>7355</v>
      </c>
      <c r="C1387" s="20" t="s">
        <v>419</v>
      </c>
      <c r="D1387" s="80">
        <v>124.08</v>
      </c>
      <c r="E1387" s="20">
        <v>2</v>
      </c>
      <c r="F1387" s="80">
        <v>62.04</v>
      </c>
      <c r="G1387" s="80">
        <v>41.874000000000002</v>
      </c>
      <c r="H1387" s="66" t="str">
        <f>IF(B1387="","",VLOOKUP(B1387,[1]BASEEMPRESA!$A$2:$AAA$11936,2))</f>
        <v>WESLEI M DOS SANTOS</v>
      </c>
      <c r="I1387" s="20" t="str">
        <f t="shared" si="21"/>
        <v>mai</v>
      </c>
    </row>
    <row r="1388" spans="1:9" x14ac:dyDescent="0.25">
      <c r="A1388" s="7">
        <v>46151</v>
      </c>
      <c r="B1388" s="20">
        <v>7364</v>
      </c>
      <c r="C1388" s="20" t="s">
        <v>419</v>
      </c>
      <c r="D1388" s="80">
        <v>124.38</v>
      </c>
      <c r="E1388" s="20">
        <v>2</v>
      </c>
      <c r="F1388" s="80">
        <v>62.19</v>
      </c>
      <c r="G1388" s="80">
        <v>28.434999999999999</v>
      </c>
      <c r="H1388" s="66" t="str">
        <f>IF(B1388="","",VLOOKUP(B1388,[1]BASEEMPRESA!$A$2:$AAA$11936,2))</f>
        <v>TRANSPORTADORA GLOBAL LOGISTICA LTDA</v>
      </c>
      <c r="I1388" s="20" t="str">
        <f t="shared" si="21"/>
        <v>mai</v>
      </c>
    </row>
    <row r="1389" spans="1:9" x14ac:dyDescent="0.25">
      <c r="A1389" s="7">
        <v>46151</v>
      </c>
      <c r="B1389" s="20">
        <v>7367</v>
      </c>
      <c r="C1389" s="20" t="s">
        <v>419</v>
      </c>
      <c r="D1389" s="80">
        <v>171.3</v>
      </c>
      <c r="E1389" s="20">
        <v>3</v>
      </c>
      <c r="F1389" s="80">
        <v>57.1</v>
      </c>
      <c r="G1389" s="80">
        <v>41.783000000000001</v>
      </c>
      <c r="H1389" s="66" t="str">
        <f>IF(B1389="","",VLOOKUP(B1389,[1]BASEEMPRESA!$A$2:$AAA$11936,2))</f>
        <v>JOSE HELIO SILVA SANTOS</v>
      </c>
      <c r="I1389" s="20" t="str">
        <f t="shared" si="21"/>
        <v>mai</v>
      </c>
    </row>
    <row r="1390" spans="1:9" x14ac:dyDescent="0.25">
      <c r="A1390" s="7">
        <v>46151</v>
      </c>
      <c r="B1390" s="20">
        <v>7370</v>
      </c>
      <c r="C1390" s="20" t="s">
        <v>419</v>
      </c>
      <c r="D1390" s="80">
        <v>60.66</v>
      </c>
      <c r="E1390" s="20">
        <v>1</v>
      </c>
      <c r="F1390" s="80">
        <v>60.66</v>
      </c>
      <c r="G1390" s="80">
        <v>11.96</v>
      </c>
      <c r="H1390" s="66" t="str">
        <f>IF(B1390="","",VLOOKUP(B1390,[1]BASEEMPRESA!$A$2:$AAA$11936,2))</f>
        <v>JOSE HELIO SILVA SANTOS</v>
      </c>
      <c r="I1390" s="20" t="str">
        <f t="shared" si="21"/>
        <v>mai</v>
      </c>
    </row>
    <row r="1391" spans="1:9" x14ac:dyDescent="0.25">
      <c r="A1391" s="7">
        <v>46151</v>
      </c>
      <c r="B1391" s="20">
        <v>7373</v>
      </c>
      <c r="C1391" s="20" t="s">
        <v>422</v>
      </c>
      <c r="D1391" s="80">
        <v>116.26</v>
      </c>
      <c r="E1391" s="20">
        <v>2</v>
      </c>
      <c r="F1391" s="80">
        <v>58.13</v>
      </c>
      <c r="G1391" s="80">
        <v>39.058999999999997</v>
      </c>
      <c r="H1391" s="66" t="str">
        <f>IF(B1391="","",VLOOKUP(B1391,[1]BASEEMPRESA!$A$2:$AAA$11936,2))</f>
        <v>BARBOSA TRANSPORTES E LOGISTICA LTDA</v>
      </c>
      <c r="I1391" s="20" t="str">
        <f t="shared" si="21"/>
        <v>mai</v>
      </c>
    </row>
    <row r="1392" spans="1:9" x14ac:dyDescent="0.25">
      <c r="A1392" s="7">
        <v>46151</v>
      </c>
      <c r="B1392" s="20">
        <v>7381</v>
      </c>
      <c r="C1392" s="20" t="s">
        <v>423</v>
      </c>
      <c r="D1392" s="80">
        <v>125.42</v>
      </c>
      <c r="E1392" s="20">
        <v>2</v>
      </c>
      <c r="F1392" s="80">
        <v>62.71</v>
      </c>
      <c r="G1392" s="80">
        <v>45</v>
      </c>
      <c r="H1392" s="66" t="str">
        <f>IF(B1392="","",VLOOKUP(B1392,[1]BASEEMPRESA!$A$2:$AAA$11936,2))</f>
        <v>TRANSPORTE FUMACINHA LTDA</v>
      </c>
      <c r="I1392" s="20" t="str">
        <f t="shared" si="21"/>
        <v>mai</v>
      </c>
    </row>
    <row r="1393" spans="1:9" x14ac:dyDescent="0.25">
      <c r="A1393" s="7">
        <v>46152</v>
      </c>
      <c r="B1393" s="20">
        <v>2066</v>
      </c>
      <c r="C1393" s="20" t="s">
        <v>418</v>
      </c>
      <c r="D1393" s="80">
        <v>356.68</v>
      </c>
      <c r="E1393" s="20">
        <v>6</v>
      </c>
      <c r="F1393" s="80">
        <v>59.447000000000003</v>
      </c>
      <c r="G1393" s="80">
        <v>4</v>
      </c>
      <c r="H1393" s="66" t="str">
        <f>IF(B1393="","",VLOOKUP(B1393,[1]BASEEMPRESA!$A$2:$AAA$11936,2))</f>
        <v>NDB HOLDING AGRICOLA LTDA - MATRIZ</v>
      </c>
      <c r="I1393" s="20" t="str">
        <f t="shared" si="21"/>
        <v>mai</v>
      </c>
    </row>
    <row r="1394" spans="1:9" x14ac:dyDescent="0.25">
      <c r="A1394" s="7">
        <v>46152</v>
      </c>
      <c r="B1394" s="20">
        <v>2067</v>
      </c>
      <c r="C1394" s="20" t="s">
        <v>418</v>
      </c>
      <c r="D1394" s="80">
        <v>320.33999999999997</v>
      </c>
      <c r="E1394" s="20">
        <v>5</v>
      </c>
      <c r="F1394" s="80">
        <v>64.067999999999998</v>
      </c>
      <c r="G1394" s="80">
        <v>5.5970000000000004</v>
      </c>
      <c r="H1394" s="66" t="str">
        <f>IF(B1394="","",VLOOKUP(B1394,[1]BASEEMPRESA!$A$2:$AAA$11936,2))</f>
        <v>NDB HOLDING AGRICOLA LTDA - MATRIZ</v>
      </c>
      <c r="I1394" s="20" t="str">
        <f t="shared" si="21"/>
        <v>mai</v>
      </c>
    </row>
    <row r="1395" spans="1:9" x14ac:dyDescent="0.25">
      <c r="A1395" s="7">
        <v>46152</v>
      </c>
      <c r="B1395" s="20">
        <v>2107</v>
      </c>
      <c r="C1395" s="20" t="s">
        <v>418</v>
      </c>
      <c r="D1395" s="80">
        <v>61.66</v>
      </c>
      <c r="E1395" s="20">
        <v>1</v>
      </c>
      <c r="F1395" s="80">
        <v>61.66</v>
      </c>
      <c r="G1395" s="80">
        <v>11.96</v>
      </c>
      <c r="H1395" s="66" t="str">
        <f>IF(B1395="","",VLOOKUP(B1395,[1]BASEEMPRESA!$A$2:$AAA$11936,2))</f>
        <v>NDB HOLDING AGRICOLA LTDA - MATRIZ</v>
      </c>
      <c r="I1395" s="20" t="str">
        <f t="shared" si="21"/>
        <v>mai</v>
      </c>
    </row>
    <row r="1396" spans="1:9" x14ac:dyDescent="0.25">
      <c r="A1396" s="7">
        <v>46152</v>
      </c>
      <c r="B1396" s="20">
        <v>2108</v>
      </c>
      <c r="C1396" s="20" t="s">
        <v>418</v>
      </c>
      <c r="D1396" s="80">
        <v>243.34</v>
      </c>
      <c r="E1396" s="20">
        <v>4</v>
      </c>
      <c r="F1396" s="80">
        <v>60.835000000000001</v>
      </c>
      <c r="G1396" s="80">
        <v>4</v>
      </c>
      <c r="H1396" s="66" t="str">
        <f>IF(B1396="","",VLOOKUP(B1396,[1]BASEEMPRESA!$A$2:$AAA$11936,2))</f>
        <v>NDB HOLDING AGRICOLA LTDA - MATRIZ</v>
      </c>
      <c r="I1396" s="20" t="str">
        <f t="shared" si="21"/>
        <v>mai</v>
      </c>
    </row>
    <row r="1397" spans="1:9" x14ac:dyDescent="0.25">
      <c r="A1397" s="7">
        <v>46152</v>
      </c>
      <c r="B1397" s="20">
        <v>2109</v>
      </c>
      <c r="C1397" s="20" t="s">
        <v>418</v>
      </c>
      <c r="D1397" s="80">
        <v>185.18</v>
      </c>
      <c r="E1397" s="20">
        <v>3</v>
      </c>
      <c r="F1397" s="80">
        <v>61.726999999999997</v>
      </c>
      <c r="G1397" s="80">
        <v>6.5949999999999998</v>
      </c>
      <c r="H1397" s="66" t="str">
        <f>IF(B1397="","",VLOOKUP(B1397,[1]BASEEMPRESA!$A$2:$AAA$11936,2))</f>
        <v>NDB HOLDING AGRICOLA LTDA - MATRIZ</v>
      </c>
      <c r="I1397" s="20" t="str">
        <f t="shared" si="21"/>
        <v>mai</v>
      </c>
    </row>
    <row r="1398" spans="1:9" x14ac:dyDescent="0.25">
      <c r="A1398" s="7">
        <v>46152</v>
      </c>
      <c r="B1398" s="20">
        <v>7004</v>
      </c>
      <c r="C1398" s="20" t="s">
        <v>419</v>
      </c>
      <c r="D1398" s="80">
        <v>112.18</v>
      </c>
      <c r="E1398" s="20">
        <v>2</v>
      </c>
      <c r="F1398" s="80">
        <v>56.09</v>
      </c>
      <c r="G1398" s="80">
        <v>12.468999999999999</v>
      </c>
      <c r="H1398" s="66" t="str">
        <f>IF(B1398="","",VLOOKUP(B1398,[1]BASEEMPRESA!$A$2:$AAA$11936,2))</f>
        <v>EMERSON LUIS MORO</v>
      </c>
      <c r="I1398" s="20" t="str">
        <f t="shared" si="21"/>
        <v>mai</v>
      </c>
    </row>
    <row r="1399" spans="1:9" x14ac:dyDescent="0.25">
      <c r="A1399" s="7">
        <v>46152</v>
      </c>
      <c r="B1399" s="20">
        <v>7005</v>
      </c>
      <c r="C1399" s="20" t="s">
        <v>419</v>
      </c>
      <c r="D1399" s="80">
        <v>121.06</v>
      </c>
      <c r="E1399" s="20">
        <v>2</v>
      </c>
      <c r="F1399" s="80">
        <v>60.53</v>
      </c>
      <c r="G1399" s="80">
        <v>11.96</v>
      </c>
      <c r="H1399" s="66" t="str">
        <f>IF(B1399="","",VLOOKUP(B1399,[1]BASEEMPRESA!$A$2:$AAA$11936,2))</f>
        <v>RENE PINA DE ALMEIDA</v>
      </c>
      <c r="I1399" s="20" t="str">
        <f t="shared" si="21"/>
        <v>mai</v>
      </c>
    </row>
    <row r="1400" spans="1:9" x14ac:dyDescent="0.25">
      <c r="A1400" s="7">
        <v>46152</v>
      </c>
      <c r="B1400" s="20">
        <v>7006</v>
      </c>
      <c r="C1400" s="20" t="s">
        <v>420</v>
      </c>
      <c r="D1400" s="80">
        <v>116.78</v>
      </c>
      <c r="E1400" s="20">
        <v>2</v>
      </c>
      <c r="F1400" s="80">
        <v>58.39</v>
      </c>
      <c r="G1400" s="80">
        <v>41.511000000000003</v>
      </c>
      <c r="H1400" s="66" t="str">
        <f>IF(B1400="","",VLOOKUP(B1400,[1]BASEEMPRESA!$A$2:$AAA$11936,2))</f>
        <v>INAMARQUE SOUZA MACHADO</v>
      </c>
      <c r="I1400" s="20" t="str">
        <f t="shared" si="21"/>
        <v>mai</v>
      </c>
    </row>
    <row r="1401" spans="1:9" x14ac:dyDescent="0.25">
      <c r="A1401" s="7">
        <v>46152</v>
      </c>
      <c r="B1401" s="20">
        <v>7007</v>
      </c>
      <c r="C1401" s="20" t="s">
        <v>420</v>
      </c>
      <c r="D1401" s="80">
        <v>117.66</v>
      </c>
      <c r="E1401" s="20">
        <v>2</v>
      </c>
      <c r="F1401" s="80">
        <v>58.83</v>
      </c>
      <c r="G1401" s="80">
        <v>29.558</v>
      </c>
      <c r="H1401" s="66" t="str">
        <f>IF(B1401="","",VLOOKUP(B1401,[1]BASEEMPRESA!$A$2:$AAA$11936,2))</f>
        <v>MVS TRANSPORTE LTDA</v>
      </c>
      <c r="I1401" s="20" t="str">
        <f t="shared" si="21"/>
        <v>mai</v>
      </c>
    </row>
    <row r="1402" spans="1:9" x14ac:dyDescent="0.25">
      <c r="A1402" s="7">
        <v>46152</v>
      </c>
      <c r="B1402" s="20">
        <v>7008</v>
      </c>
      <c r="C1402" s="20" t="s">
        <v>419</v>
      </c>
      <c r="D1402" s="80">
        <v>128.5</v>
      </c>
      <c r="E1402" s="20">
        <v>2</v>
      </c>
      <c r="F1402" s="80">
        <v>64.25</v>
      </c>
      <c r="G1402" s="80">
        <v>29.187000000000001</v>
      </c>
      <c r="H1402" s="66" t="str">
        <f>IF(B1402="","",VLOOKUP(B1402,[1]BASEEMPRESA!$A$2:$AAA$11936,2))</f>
        <v>E L DE OLIVEIRA JUNIOR EDIMAR TRANSPORTES</v>
      </c>
      <c r="I1402" s="20" t="str">
        <f t="shared" si="21"/>
        <v>mai</v>
      </c>
    </row>
    <row r="1403" spans="1:9" x14ac:dyDescent="0.25">
      <c r="A1403" s="7">
        <v>46152</v>
      </c>
      <c r="B1403" s="20">
        <v>7010</v>
      </c>
      <c r="C1403" s="20" t="s">
        <v>419</v>
      </c>
      <c r="D1403" s="80">
        <v>127.08</v>
      </c>
      <c r="E1403" s="20">
        <v>2</v>
      </c>
      <c r="F1403" s="80">
        <v>63.54</v>
      </c>
      <c r="G1403" s="80">
        <v>46.963000000000001</v>
      </c>
      <c r="H1403" s="66" t="str">
        <f>IF(B1403="","",VLOOKUP(B1403,[1]BASEEMPRESA!$A$2:$AAA$11936,2))</f>
        <v>BAYER LOGISTICA E TRANSPORTES LTDA</v>
      </c>
      <c r="I1403" s="20" t="str">
        <f t="shared" si="21"/>
        <v>mai</v>
      </c>
    </row>
    <row r="1404" spans="1:9" x14ac:dyDescent="0.25">
      <c r="A1404" s="7">
        <v>46152</v>
      </c>
      <c r="B1404" s="20">
        <v>7013</v>
      </c>
      <c r="C1404" s="20" t="s">
        <v>419</v>
      </c>
      <c r="D1404" s="80">
        <v>111.88</v>
      </c>
      <c r="E1404" s="20">
        <v>2</v>
      </c>
      <c r="F1404" s="80">
        <v>55.94</v>
      </c>
      <c r="G1404" s="80">
        <v>49.329000000000001</v>
      </c>
      <c r="H1404" s="66" t="str">
        <f>IF(B1404="","",VLOOKUP(B1404,[1]BASEEMPRESA!$A$2:$AAA$11936,2))</f>
        <v>INAMARQUE SOUZA MACHADO</v>
      </c>
      <c r="I1404" s="20" t="str">
        <f t="shared" si="21"/>
        <v>mai</v>
      </c>
    </row>
    <row r="1405" spans="1:9" x14ac:dyDescent="0.25">
      <c r="A1405" s="7">
        <v>46152</v>
      </c>
      <c r="B1405" s="20">
        <v>7017</v>
      </c>
      <c r="C1405" s="20" t="s">
        <v>419</v>
      </c>
      <c r="D1405" s="80">
        <v>114.58</v>
      </c>
      <c r="E1405" s="20">
        <v>2</v>
      </c>
      <c r="F1405" s="80">
        <v>57.29</v>
      </c>
      <c r="G1405" s="80">
        <v>34.213999999999999</v>
      </c>
      <c r="H1405" s="66" t="str">
        <f>IF(B1405="","",VLOOKUP(B1405,[1]BASEEMPRESA!$A$2:$AAA$11936,2))</f>
        <v>BAYER LOGISTICA E TRANSPORTES LTDA</v>
      </c>
      <c r="I1405" s="20" t="str">
        <f t="shared" si="21"/>
        <v>mai</v>
      </c>
    </row>
    <row r="1406" spans="1:9" x14ac:dyDescent="0.25">
      <c r="A1406" s="7">
        <v>46152</v>
      </c>
      <c r="B1406" s="20">
        <v>7018</v>
      </c>
      <c r="C1406" s="20" t="s">
        <v>419</v>
      </c>
      <c r="D1406" s="80">
        <v>184.08</v>
      </c>
      <c r="E1406" s="20">
        <v>3</v>
      </c>
      <c r="F1406" s="80">
        <v>61.36</v>
      </c>
      <c r="G1406" s="80">
        <v>43.094000000000001</v>
      </c>
      <c r="H1406" s="66" t="str">
        <f>IF(B1406="","",VLOOKUP(B1406,[1]BASEEMPRESA!$A$2:$AAA$11936,2))</f>
        <v>SC MANUTENCOES LTDA</v>
      </c>
      <c r="I1406" s="20" t="str">
        <f t="shared" si="21"/>
        <v>mai</v>
      </c>
    </row>
    <row r="1407" spans="1:9" x14ac:dyDescent="0.25">
      <c r="A1407" s="7">
        <v>46152</v>
      </c>
      <c r="B1407" s="20">
        <v>7021</v>
      </c>
      <c r="C1407" s="20" t="s">
        <v>419</v>
      </c>
      <c r="D1407" s="80">
        <v>360.16</v>
      </c>
      <c r="E1407" s="20">
        <v>12</v>
      </c>
      <c r="F1407" s="80">
        <v>30.013000000000002</v>
      </c>
      <c r="G1407" s="80">
        <v>4</v>
      </c>
      <c r="H1407" s="66" t="str">
        <f>IF(B1407="","",VLOOKUP(B1407,[1]BASEEMPRESA!$A$2:$AAA$11936,2))</f>
        <v>NEIA TRANSPORTES LTDA</v>
      </c>
      <c r="I1407" s="20" t="str">
        <f t="shared" si="21"/>
        <v>mai</v>
      </c>
    </row>
    <row r="1408" spans="1:9" x14ac:dyDescent="0.25">
      <c r="A1408" s="7">
        <v>46152</v>
      </c>
      <c r="B1408" s="20">
        <v>7022</v>
      </c>
      <c r="C1408" s="20" t="s">
        <v>419</v>
      </c>
      <c r="D1408" s="80">
        <v>125.44</v>
      </c>
      <c r="E1408" s="20">
        <v>2</v>
      </c>
      <c r="F1408" s="80">
        <v>62.72</v>
      </c>
      <c r="G1408" s="80">
        <v>57.835999999999999</v>
      </c>
      <c r="H1408" s="66" t="str">
        <f>IF(B1408="","",VLOOKUP(B1408,[1]BASEEMPRESA!$A$2:$AAA$11936,2))</f>
        <v>SMRR TRANSPORTES LTDA</v>
      </c>
      <c r="I1408" s="20" t="str">
        <f t="shared" si="21"/>
        <v>mai</v>
      </c>
    </row>
    <row r="1409" spans="1:9" x14ac:dyDescent="0.25">
      <c r="A1409" s="7">
        <v>46152</v>
      </c>
      <c r="B1409" s="20">
        <v>7031</v>
      </c>
      <c r="C1409" s="20" t="s">
        <v>419</v>
      </c>
      <c r="D1409" s="80">
        <v>123.38</v>
      </c>
      <c r="E1409" s="20">
        <v>2</v>
      </c>
      <c r="F1409" s="80">
        <v>61.69</v>
      </c>
      <c r="G1409" s="80">
        <v>48.055</v>
      </c>
      <c r="H1409" s="66" t="str">
        <f>IF(B1409="","",VLOOKUP(B1409,[1]BASEEMPRESA!$A$2:$AAA$11936,2))</f>
        <v>INAMARQUE SOUZA MACHADO</v>
      </c>
      <c r="I1409" s="20" t="str">
        <f t="shared" si="21"/>
        <v>mai</v>
      </c>
    </row>
    <row r="1410" spans="1:9" x14ac:dyDescent="0.25">
      <c r="A1410" s="7">
        <v>46152</v>
      </c>
      <c r="B1410" s="20">
        <v>7032</v>
      </c>
      <c r="C1410" s="20" t="s">
        <v>419</v>
      </c>
      <c r="D1410" s="80">
        <v>119.68</v>
      </c>
      <c r="E1410" s="20">
        <v>2</v>
      </c>
      <c r="F1410" s="80">
        <v>59.84</v>
      </c>
      <c r="G1410" s="80">
        <v>28.221</v>
      </c>
      <c r="H1410" s="66" t="str">
        <f>IF(B1410="","",VLOOKUP(B1410,[1]BASEEMPRESA!$A$2:$AAA$11936,2))</f>
        <v>REGINA M. DOS S. SILVA CARGAS</v>
      </c>
      <c r="I1410" s="20" t="str">
        <f t="shared" si="21"/>
        <v>mai</v>
      </c>
    </row>
    <row r="1411" spans="1:9" x14ac:dyDescent="0.25">
      <c r="A1411" s="7">
        <v>46152</v>
      </c>
      <c r="B1411" s="20">
        <v>7033</v>
      </c>
      <c r="C1411" s="20" t="s">
        <v>419</v>
      </c>
      <c r="D1411" s="80">
        <v>114.62</v>
      </c>
      <c r="E1411" s="20">
        <v>2</v>
      </c>
      <c r="F1411" s="80">
        <v>57.31</v>
      </c>
      <c r="G1411" s="80">
        <v>66.661000000000001</v>
      </c>
      <c r="H1411" s="66" t="str">
        <f>IF(B1411="","",VLOOKUP(B1411,[1]BASEEMPRESA!$A$2:$AAA$11936,2))</f>
        <v>E L DE OLIVEIRA JUNIOR EDIMAR TRANSPORTES</v>
      </c>
      <c r="I1411" s="20" t="str">
        <f t="shared" ref="I1411:I1474" si="22">TEXT(A1411,"mmm")</f>
        <v>mai</v>
      </c>
    </row>
    <row r="1412" spans="1:9" x14ac:dyDescent="0.25">
      <c r="A1412" s="7">
        <v>46152</v>
      </c>
      <c r="B1412" s="20">
        <v>7036</v>
      </c>
      <c r="C1412" s="20" t="s">
        <v>419</v>
      </c>
      <c r="D1412" s="80">
        <v>108.88</v>
      </c>
      <c r="E1412" s="20">
        <v>2</v>
      </c>
      <c r="F1412" s="80">
        <v>54.44</v>
      </c>
      <c r="G1412" s="80">
        <v>23.024999999999999</v>
      </c>
      <c r="H1412" s="66" t="str">
        <f>IF(B1412="","",VLOOKUP(B1412,[1]BASEEMPRESA!$A$2:$AAA$11936,2))</f>
        <v>EMERSON LUIS MORO</v>
      </c>
      <c r="I1412" s="20" t="str">
        <f t="shared" si="22"/>
        <v>mai</v>
      </c>
    </row>
    <row r="1413" spans="1:9" x14ac:dyDescent="0.25">
      <c r="A1413" s="7">
        <v>46152</v>
      </c>
      <c r="B1413" s="20">
        <v>7038</v>
      </c>
      <c r="C1413" s="20" t="s">
        <v>420</v>
      </c>
      <c r="D1413" s="80">
        <v>56.72</v>
      </c>
      <c r="E1413" s="20">
        <v>1</v>
      </c>
      <c r="F1413" s="80">
        <v>56.72</v>
      </c>
      <c r="G1413" s="80">
        <v>13</v>
      </c>
      <c r="H1413" s="66" t="str">
        <f>IF(B1413="","",VLOOKUP(B1413,[1]BASEEMPRESA!$A$2:$AAA$11936,2))</f>
        <v>JERE SERVICOS DE TRANSPORTE E LOCACAO LTDA</v>
      </c>
      <c r="I1413" s="20" t="str">
        <f t="shared" si="22"/>
        <v>mai</v>
      </c>
    </row>
    <row r="1414" spans="1:9" x14ac:dyDescent="0.25">
      <c r="A1414" s="7">
        <v>46152</v>
      </c>
      <c r="B1414" s="20">
        <v>7041</v>
      </c>
      <c r="C1414" s="20" t="s">
        <v>419</v>
      </c>
      <c r="D1414" s="80">
        <v>176.64</v>
      </c>
      <c r="E1414" s="20">
        <v>3</v>
      </c>
      <c r="F1414" s="80">
        <v>58.88</v>
      </c>
      <c r="G1414" s="80">
        <v>35.968000000000004</v>
      </c>
      <c r="H1414" s="66" t="str">
        <f>IF(B1414="","",VLOOKUP(B1414,[1]BASEEMPRESA!$A$2:$AAA$11936,2))</f>
        <v>JERE SERVICOS DE TRANSPORTE E LOCACAO LTDA</v>
      </c>
      <c r="I1414" s="20" t="str">
        <f t="shared" si="22"/>
        <v>mai</v>
      </c>
    </row>
    <row r="1415" spans="1:9" x14ac:dyDescent="0.25">
      <c r="A1415" s="7">
        <v>46152</v>
      </c>
      <c r="B1415" s="20">
        <v>7045</v>
      </c>
      <c r="C1415" s="20" t="s">
        <v>421</v>
      </c>
      <c r="D1415" s="80">
        <v>118.84</v>
      </c>
      <c r="E1415" s="20">
        <v>2</v>
      </c>
      <c r="F1415" s="80">
        <v>59.42</v>
      </c>
      <c r="G1415" s="80">
        <v>66.463999999999999</v>
      </c>
      <c r="H1415" s="66" t="str">
        <f>IF(B1415="","",VLOOKUP(B1415,[1]BASEEMPRESA!$A$2:$AAA$11936,2))</f>
        <v>REGINA M. DOS S. SILVA CARGAS</v>
      </c>
      <c r="I1415" s="20" t="str">
        <f t="shared" si="22"/>
        <v>mai</v>
      </c>
    </row>
    <row r="1416" spans="1:9" x14ac:dyDescent="0.25">
      <c r="A1416" s="7">
        <v>46152</v>
      </c>
      <c r="B1416" s="20">
        <v>7046</v>
      </c>
      <c r="C1416" s="20" t="s">
        <v>419</v>
      </c>
      <c r="D1416" s="80">
        <v>120.54</v>
      </c>
      <c r="E1416" s="20">
        <v>2</v>
      </c>
      <c r="F1416" s="80">
        <v>60.27</v>
      </c>
      <c r="G1416" s="80">
        <v>44.875999999999998</v>
      </c>
      <c r="H1416" s="66" t="str">
        <f>IF(B1416="","",VLOOKUP(B1416,[1]BASEEMPRESA!$A$2:$AAA$11936,2))</f>
        <v>J.S. LEONIDIO</v>
      </c>
      <c r="I1416" s="20" t="str">
        <f t="shared" si="22"/>
        <v>mai</v>
      </c>
    </row>
    <row r="1417" spans="1:9" x14ac:dyDescent="0.25">
      <c r="A1417" s="7">
        <v>46152</v>
      </c>
      <c r="B1417" s="20">
        <v>7047</v>
      </c>
      <c r="C1417" s="20" t="s">
        <v>419</v>
      </c>
      <c r="D1417" s="80">
        <v>122.78</v>
      </c>
      <c r="E1417" s="20">
        <v>2</v>
      </c>
      <c r="F1417" s="80">
        <v>61.39</v>
      </c>
      <c r="G1417" s="80">
        <v>44.136000000000003</v>
      </c>
      <c r="H1417" s="66" t="str">
        <f>IF(B1417="","",VLOOKUP(B1417,[1]BASEEMPRESA!$A$2:$AAA$11936,2))</f>
        <v>BAYER LOGISTICA E TRANSPORTES LTDA</v>
      </c>
      <c r="I1417" s="20" t="str">
        <f t="shared" si="22"/>
        <v>mai</v>
      </c>
    </row>
    <row r="1418" spans="1:9" x14ac:dyDescent="0.25">
      <c r="A1418" s="7">
        <v>46152</v>
      </c>
      <c r="B1418" s="20">
        <v>7048</v>
      </c>
      <c r="C1418" s="20" t="s">
        <v>419</v>
      </c>
      <c r="D1418" s="80">
        <v>117.68</v>
      </c>
      <c r="E1418" s="20">
        <v>2</v>
      </c>
      <c r="F1418" s="80">
        <v>58.84</v>
      </c>
      <c r="G1418" s="80">
        <v>62.515999999999998</v>
      </c>
      <c r="H1418" s="66" t="str">
        <f>IF(B1418="","",VLOOKUP(B1418,[1]BASEEMPRESA!$A$2:$AAA$11936,2))</f>
        <v>SERVICOS DE TRANSPORTES E LOCACAO VALE DO ITAUNAS LTDA</v>
      </c>
      <c r="I1418" s="20" t="str">
        <f t="shared" si="22"/>
        <v>mai</v>
      </c>
    </row>
    <row r="1419" spans="1:9" x14ac:dyDescent="0.25">
      <c r="A1419" s="7">
        <v>46152</v>
      </c>
      <c r="B1419" s="20">
        <v>7050</v>
      </c>
      <c r="C1419" s="20" t="s">
        <v>419</v>
      </c>
      <c r="D1419" s="80">
        <v>131.12</v>
      </c>
      <c r="E1419" s="20">
        <v>2</v>
      </c>
      <c r="F1419" s="80">
        <v>65.56</v>
      </c>
      <c r="G1419" s="80">
        <v>57.652000000000001</v>
      </c>
      <c r="H1419" s="66" t="str">
        <f>IF(B1419="","",VLOOKUP(B1419,[1]BASEEMPRESA!$A$2:$AAA$11936,2))</f>
        <v>ESTEL SERVICOS DE TRANSPORTES E LOCACAO LTDA</v>
      </c>
      <c r="I1419" s="20" t="str">
        <f t="shared" si="22"/>
        <v>mai</v>
      </c>
    </row>
    <row r="1420" spans="1:9" x14ac:dyDescent="0.25">
      <c r="A1420" s="7">
        <v>46152</v>
      </c>
      <c r="B1420" s="20">
        <v>7052</v>
      </c>
      <c r="C1420" s="20" t="s">
        <v>420</v>
      </c>
      <c r="D1420" s="80">
        <v>127.6</v>
      </c>
      <c r="E1420" s="20">
        <v>2</v>
      </c>
      <c r="F1420" s="80">
        <v>63.8</v>
      </c>
      <c r="G1420" s="80">
        <v>29.381</v>
      </c>
      <c r="H1420" s="66" t="str">
        <f>IF(B1420="","",VLOOKUP(B1420,[1]BASEEMPRESA!$A$2:$AAA$11936,2))</f>
        <v>JERE SERVICOS DE TRANSPORTE E LOCACAO LTDA</v>
      </c>
      <c r="I1420" s="20" t="str">
        <f t="shared" si="22"/>
        <v>mai</v>
      </c>
    </row>
    <row r="1421" spans="1:9" x14ac:dyDescent="0.25">
      <c r="A1421" s="7">
        <v>46152</v>
      </c>
      <c r="B1421" s="20">
        <v>7053</v>
      </c>
      <c r="C1421" s="20" t="s">
        <v>420</v>
      </c>
      <c r="D1421" s="80">
        <v>118.68</v>
      </c>
      <c r="E1421" s="20">
        <v>2</v>
      </c>
      <c r="F1421" s="80">
        <v>59.34</v>
      </c>
      <c r="G1421" s="80">
        <v>33.210999999999999</v>
      </c>
      <c r="H1421" s="66" t="str">
        <f>IF(B1421="","",VLOOKUP(B1421,[1]BASEEMPRESA!$A$2:$AAA$11936,2))</f>
        <v>TAVARES E MORAES TRANSPORTES LTDA</v>
      </c>
      <c r="I1421" s="20" t="str">
        <f t="shared" si="22"/>
        <v>mai</v>
      </c>
    </row>
    <row r="1422" spans="1:9" x14ac:dyDescent="0.25">
      <c r="A1422" s="7">
        <v>46152</v>
      </c>
      <c r="B1422" s="20">
        <v>7054</v>
      </c>
      <c r="C1422" s="20" t="s">
        <v>419</v>
      </c>
      <c r="D1422" s="80">
        <v>119.82</v>
      </c>
      <c r="E1422" s="20">
        <v>2</v>
      </c>
      <c r="F1422" s="80">
        <v>59.91</v>
      </c>
      <c r="G1422" s="80">
        <v>30.361999999999998</v>
      </c>
      <c r="H1422" s="66" t="str">
        <f>IF(B1422="","",VLOOKUP(B1422,[1]BASEEMPRESA!$A$2:$AAA$11936,2))</f>
        <v>TAVARES E MORAES TRANSPORTES LTDA</v>
      </c>
      <c r="I1422" s="20" t="str">
        <f t="shared" si="22"/>
        <v>mai</v>
      </c>
    </row>
    <row r="1423" spans="1:9" x14ac:dyDescent="0.25">
      <c r="A1423" s="7">
        <v>46152</v>
      </c>
      <c r="B1423" s="20">
        <v>7059</v>
      </c>
      <c r="C1423" s="20" t="s">
        <v>419</v>
      </c>
      <c r="D1423" s="80">
        <v>122.88</v>
      </c>
      <c r="E1423" s="20">
        <v>2</v>
      </c>
      <c r="F1423" s="80">
        <v>61.44</v>
      </c>
      <c r="G1423" s="80">
        <v>61.896999999999998</v>
      </c>
      <c r="H1423" s="66" t="str">
        <f>IF(B1423="","",VLOOKUP(B1423,[1]BASEEMPRESA!$A$2:$AAA$11936,2))</f>
        <v>BAYER LOGISTICA E TRANSPORTES LTDA</v>
      </c>
      <c r="I1423" s="20" t="str">
        <f t="shared" si="22"/>
        <v>mai</v>
      </c>
    </row>
    <row r="1424" spans="1:9" x14ac:dyDescent="0.25">
      <c r="A1424" s="7">
        <v>46152</v>
      </c>
      <c r="B1424" s="20">
        <v>7188</v>
      </c>
      <c r="C1424" s="20" t="s">
        <v>419</v>
      </c>
      <c r="D1424" s="80">
        <v>129.69999999999999</v>
      </c>
      <c r="E1424" s="20">
        <v>2</v>
      </c>
      <c r="F1424" s="80">
        <v>64.849999999999994</v>
      </c>
      <c r="G1424" s="80">
        <v>29.847999999999999</v>
      </c>
      <c r="H1424" s="66" t="str">
        <f>IF(B1424="","",VLOOKUP(B1424,[1]BASEEMPRESA!$A$2:$AAA$11936,2))</f>
        <v>C C GOMES TRANSPORTES</v>
      </c>
      <c r="I1424" s="20" t="str">
        <f t="shared" si="22"/>
        <v>mai</v>
      </c>
    </row>
    <row r="1425" spans="1:9" x14ac:dyDescent="0.25">
      <c r="A1425" s="7">
        <v>46152</v>
      </c>
      <c r="B1425" s="20">
        <v>7207</v>
      </c>
      <c r="C1425" s="20" t="s">
        <v>420</v>
      </c>
      <c r="D1425" s="80">
        <v>122.7</v>
      </c>
      <c r="E1425" s="20">
        <v>2</v>
      </c>
      <c r="F1425" s="80">
        <v>61.35</v>
      </c>
      <c r="G1425" s="80">
        <v>42.405000000000001</v>
      </c>
      <c r="H1425" s="66" t="str">
        <f>IF(B1425="","",VLOOKUP(B1425,[1]BASEEMPRESA!$A$2:$AAA$11936,2))</f>
        <v>TAVARES E MORAES TRANSPORTES LTDA</v>
      </c>
      <c r="I1425" s="20" t="str">
        <f t="shared" si="22"/>
        <v>mai</v>
      </c>
    </row>
    <row r="1426" spans="1:9" x14ac:dyDescent="0.25">
      <c r="A1426" s="7">
        <v>46152</v>
      </c>
      <c r="B1426" s="20">
        <v>7220</v>
      </c>
      <c r="C1426" s="20" t="s">
        <v>421</v>
      </c>
      <c r="D1426" s="80">
        <v>121.76</v>
      </c>
      <c r="E1426" s="20">
        <v>2</v>
      </c>
      <c r="F1426" s="80">
        <v>60.88</v>
      </c>
      <c r="G1426" s="80">
        <v>45.628</v>
      </c>
      <c r="H1426" s="66" t="str">
        <f>IF(B1426="","",VLOOKUP(B1426,[1]BASEEMPRESA!$A$2:$AAA$11936,2))</f>
        <v>DOS SANTOS PASSOS TRANSPORTES LTDA</v>
      </c>
      <c r="I1426" s="20" t="str">
        <f t="shared" si="22"/>
        <v>mai</v>
      </c>
    </row>
    <row r="1427" spans="1:9" x14ac:dyDescent="0.25">
      <c r="A1427" s="7">
        <v>46152</v>
      </c>
      <c r="B1427" s="20">
        <v>7221</v>
      </c>
      <c r="C1427" s="20" t="s">
        <v>420</v>
      </c>
      <c r="D1427" s="80">
        <v>109.02</v>
      </c>
      <c r="E1427" s="20">
        <v>2</v>
      </c>
      <c r="F1427" s="80">
        <v>54.51</v>
      </c>
      <c r="G1427" s="80">
        <v>67.082999999999998</v>
      </c>
      <c r="H1427" s="66" t="str">
        <f>IF(B1427="","",VLOOKUP(B1427,[1]BASEEMPRESA!$A$2:$AAA$11936,2))</f>
        <v>BAYER LOGISTICA E TRANSPORTES LTDA</v>
      </c>
      <c r="I1427" s="20" t="str">
        <f t="shared" si="22"/>
        <v>mai</v>
      </c>
    </row>
    <row r="1428" spans="1:9" x14ac:dyDescent="0.25">
      <c r="A1428" s="7">
        <v>46152</v>
      </c>
      <c r="B1428" s="20">
        <v>7224</v>
      </c>
      <c r="C1428" s="20" t="s">
        <v>419</v>
      </c>
      <c r="D1428" s="80">
        <v>131.6</v>
      </c>
      <c r="E1428" s="20">
        <v>2</v>
      </c>
      <c r="F1428" s="80">
        <v>65.8</v>
      </c>
      <c r="G1428" s="80">
        <v>65.658000000000001</v>
      </c>
      <c r="H1428" s="66" t="str">
        <f>IF(B1428="","",VLOOKUP(B1428,[1]BASEEMPRESA!$A$2:$AAA$11936,2))</f>
        <v>EMERSON LUIS MORO</v>
      </c>
      <c r="I1428" s="20" t="str">
        <f t="shared" si="22"/>
        <v>mai</v>
      </c>
    </row>
    <row r="1429" spans="1:9" x14ac:dyDescent="0.25">
      <c r="A1429" s="7">
        <v>46152</v>
      </c>
      <c r="B1429" s="20">
        <v>7228</v>
      </c>
      <c r="C1429" s="20" t="s">
        <v>419</v>
      </c>
      <c r="D1429" s="80">
        <v>121.28</v>
      </c>
      <c r="E1429" s="20">
        <v>2</v>
      </c>
      <c r="F1429" s="80">
        <v>60.64</v>
      </c>
      <c r="G1429" s="80">
        <v>44.691000000000003</v>
      </c>
      <c r="H1429" s="66" t="str">
        <f>IF(B1429="","",VLOOKUP(B1429,[1]BASEEMPRESA!$A$2:$AAA$11936,2))</f>
        <v>MVS TRANSPORTE LTDA</v>
      </c>
      <c r="I1429" s="20" t="str">
        <f t="shared" si="22"/>
        <v>mai</v>
      </c>
    </row>
    <row r="1430" spans="1:9" x14ac:dyDescent="0.25">
      <c r="A1430" s="7">
        <v>46152</v>
      </c>
      <c r="B1430" s="20">
        <v>7234</v>
      </c>
      <c r="C1430" s="20" t="s">
        <v>419</v>
      </c>
      <c r="D1430" s="80">
        <v>61.58</v>
      </c>
      <c r="E1430" s="20">
        <v>1</v>
      </c>
      <c r="F1430" s="80">
        <v>61.58</v>
      </c>
      <c r="G1430" s="80">
        <v>71.5</v>
      </c>
      <c r="H1430" s="66" t="str">
        <f>IF(B1430="","",VLOOKUP(B1430,[1]BASEEMPRESA!$A$2:$AAA$11936,2))</f>
        <v>TRANSPORTES M &amp; J LTDA</v>
      </c>
      <c r="I1430" s="20" t="str">
        <f t="shared" si="22"/>
        <v>mai</v>
      </c>
    </row>
    <row r="1431" spans="1:9" x14ac:dyDescent="0.25">
      <c r="A1431" s="7">
        <v>46152</v>
      </c>
      <c r="B1431" s="20">
        <v>7257</v>
      </c>
      <c r="C1431" s="20" t="s">
        <v>420</v>
      </c>
      <c r="D1431" s="80">
        <v>127.04</v>
      </c>
      <c r="E1431" s="20">
        <v>2</v>
      </c>
      <c r="F1431" s="80">
        <v>63.52</v>
      </c>
      <c r="G1431" s="80">
        <v>39.527999999999999</v>
      </c>
      <c r="H1431" s="66" t="str">
        <f>IF(B1431="","",VLOOKUP(B1431,[1]BASEEMPRESA!$A$2:$AAA$11936,2))</f>
        <v>EMERSON LUIS MORO</v>
      </c>
      <c r="I1431" s="20" t="str">
        <f t="shared" si="22"/>
        <v>mai</v>
      </c>
    </row>
    <row r="1432" spans="1:9" x14ac:dyDescent="0.25">
      <c r="A1432" s="7">
        <v>46152</v>
      </c>
      <c r="B1432" s="20">
        <v>7258</v>
      </c>
      <c r="C1432" s="20" t="s">
        <v>420</v>
      </c>
      <c r="D1432" s="80">
        <v>262.3</v>
      </c>
      <c r="E1432" s="20">
        <v>9</v>
      </c>
      <c r="F1432" s="80">
        <v>29.143999999999998</v>
      </c>
      <c r="G1432" s="80">
        <v>4</v>
      </c>
      <c r="H1432" s="66" t="str">
        <f>IF(B1432="","",VLOOKUP(B1432,[1]BASEEMPRESA!$A$2:$AAA$11936,2))</f>
        <v>REGINA M. DOS S. SILVA CARGAS</v>
      </c>
      <c r="I1432" s="20" t="str">
        <f t="shared" si="22"/>
        <v>mai</v>
      </c>
    </row>
    <row r="1433" spans="1:9" x14ac:dyDescent="0.25">
      <c r="A1433" s="7">
        <v>46152</v>
      </c>
      <c r="B1433" s="20">
        <v>7260</v>
      </c>
      <c r="C1433" s="20" t="s">
        <v>420</v>
      </c>
      <c r="D1433" s="80">
        <v>166.14</v>
      </c>
      <c r="E1433" s="20">
        <v>3</v>
      </c>
      <c r="F1433" s="80">
        <v>55.38</v>
      </c>
      <c r="G1433" s="80">
        <v>26.763999999999999</v>
      </c>
      <c r="H1433" s="66" t="str">
        <f>IF(B1433="","",VLOOKUP(B1433,[1]BASEEMPRESA!$A$2:$AAA$11936,2))</f>
        <v>E L DE OLIVEIRA JUNIOR EDIMAR TRANSPORTES</v>
      </c>
      <c r="I1433" s="20" t="str">
        <f t="shared" si="22"/>
        <v>mai</v>
      </c>
    </row>
    <row r="1434" spans="1:9" x14ac:dyDescent="0.25">
      <c r="A1434" s="7">
        <v>46152</v>
      </c>
      <c r="B1434" s="20">
        <v>7263</v>
      </c>
      <c r="C1434" s="20" t="s">
        <v>419</v>
      </c>
      <c r="D1434" s="80">
        <v>117.84</v>
      </c>
      <c r="E1434" s="20">
        <v>2</v>
      </c>
      <c r="F1434" s="80">
        <v>58.92</v>
      </c>
      <c r="G1434" s="80">
        <v>46.668999999999997</v>
      </c>
      <c r="H1434" s="66" t="str">
        <f>IF(B1434="","",VLOOKUP(B1434,[1]BASEEMPRESA!$A$2:$AAA$11936,2))</f>
        <v>ESTEL SERVICOS DE TRANSPORTES E LOCACAO LTDA</v>
      </c>
      <c r="I1434" s="20" t="str">
        <f t="shared" si="22"/>
        <v>mai</v>
      </c>
    </row>
    <row r="1435" spans="1:9" x14ac:dyDescent="0.25">
      <c r="A1435" s="7">
        <v>46152</v>
      </c>
      <c r="B1435" s="20">
        <v>7264</v>
      </c>
      <c r="C1435" s="20" t="s">
        <v>419</v>
      </c>
      <c r="D1435" s="80">
        <v>129.58000000000001</v>
      </c>
      <c r="E1435" s="20">
        <v>2</v>
      </c>
      <c r="F1435" s="80">
        <v>64.790000000000006</v>
      </c>
      <c r="G1435" s="80">
        <v>32.999000000000002</v>
      </c>
      <c r="H1435" s="66" t="str">
        <f>IF(B1435="","",VLOOKUP(B1435,[1]BASEEMPRESA!$A$2:$AAA$11936,2))</f>
        <v>W &amp; E SERVICOS DE TRANSPORTE LTDA</v>
      </c>
      <c r="I1435" s="20" t="str">
        <f t="shared" si="22"/>
        <v>mai</v>
      </c>
    </row>
    <row r="1436" spans="1:9" x14ac:dyDescent="0.25">
      <c r="A1436" s="7">
        <v>46152</v>
      </c>
      <c r="B1436" s="20">
        <v>7278</v>
      </c>
      <c r="C1436" s="20" t="s">
        <v>419</v>
      </c>
      <c r="D1436" s="80">
        <v>113.92</v>
      </c>
      <c r="E1436" s="20">
        <v>2</v>
      </c>
      <c r="F1436" s="80">
        <v>56.96</v>
      </c>
      <c r="G1436" s="80">
        <v>28.939</v>
      </c>
      <c r="H1436" s="66" t="str">
        <f>IF(B1436="","",VLOOKUP(B1436,[1]BASEEMPRESA!$A$2:$AAA$11936,2))</f>
        <v>LOPES TRANSPORTES LTDA</v>
      </c>
      <c r="I1436" s="20" t="str">
        <f t="shared" si="22"/>
        <v>mai</v>
      </c>
    </row>
    <row r="1437" spans="1:9" x14ac:dyDescent="0.25">
      <c r="A1437" s="7">
        <v>46152</v>
      </c>
      <c r="B1437" s="20">
        <v>7279</v>
      </c>
      <c r="C1437" s="20" t="s">
        <v>420</v>
      </c>
      <c r="D1437" s="80">
        <v>124.96</v>
      </c>
      <c r="E1437" s="20">
        <v>2</v>
      </c>
      <c r="F1437" s="80">
        <v>62.48</v>
      </c>
      <c r="G1437" s="80">
        <v>56.767000000000003</v>
      </c>
      <c r="H1437" s="66" t="str">
        <f>IF(B1437="","",VLOOKUP(B1437,[1]BASEEMPRESA!$A$2:$AAA$11936,2))</f>
        <v>CVL TRANSPORTES LTDA</v>
      </c>
      <c r="I1437" s="20" t="str">
        <f t="shared" si="22"/>
        <v>mai</v>
      </c>
    </row>
    <row r="1438" spans="1:9" x14ac:dyDescent="0.25">
      <c r="A1438" s="7">
        <v>46152</v>
      </c>
      <c r="B1438" s="20">
        <v>7282</v>
      </c>
      <c r="C1438" s="20" t="s">
        <v>419</v>
      </c>
      <c r="D1438" s="80">
        <v>130.12</v>
      </c>
      <c r="E1438" s="20">
        <v>2</v>
      </c>
      <c r="F1438" s="80">
        <v>65.06</v>
      </c>
      <c r="G1438" s="80">
        <v>11.96</v>
      </c>
      <c r="H1438" s="66" t="str">
        <f>IF(B1438="","",VLOOKUP(B1438,[1]BASEEMPRESA!$A$2:$AAA$11936,2))</f>
        <v>EMERSON LUIS MORO</v>
      </c>
      <c r="I1438" s="20" t="str">
        <f t="shared" si="22"/>
        <v>mai</v>
      </c>
    </row>
    <row r="1439" spans="1:9" x14ac:dyDescent="0.25">
      <c r="A1439" s="7">
        <v>46152</v>
      </c>
      <c r="B1439" s="20">
        <v>7289</v>
      </c>
      <c r="C1439" s="20" t="s">
        <v>419</v>
      </c>
      <c r="D1439" s="80">
        <v>120.02</v>
      </c>
      <c r="E1439" s="20">
        <v>2</v>
      </c>
      <c r="F1439" s="80">
        <v>60.01</v>
      </c>
      <c r="G1439" s="80">
        <v>23.457999999999998</v>
      </c>
      <c r="H1439" s="66" t="str">
        <f>IF(B1439="","",VLOOKUP(B1439,[1]BASEEMPRESA!$A$2:$AAA$11936,2))</f>
        <v>TAVARES E MORAES TRANSPORTES LTDA</v>
      </c>
      <c r="I1439" s="20" t="str">
        <f t="shared" si="22"/>
        <v>mai</v>
      </c>
    </row>
    <row r="1440" spans="1:9" x14ac:dyDescent="0.25">
      <c r="A1440" s="7">
        <v>46152</v>
      </c>
      <c r="B1440" s="20">
        <v>7292</v>
      </c>
      <c r="C1440" s="20" t="s">
        <v>419</v>
      </c>
      <c r="D1440" s="80">
        <v>117.68</v>
      </c>
      <c r="E1440" s="20">
        <v>2</v>
      </c>
      <c r="F1440" s="80">
        <v>58.84</v>
      </c>
      <c r="G1440" s="80">
        <v>53.27</v>
      </c>
      <c r="H1440" s="66" t="str">
        <f>IF(B1440="","",VLOOKUP(B1440,[1]BASEEMPRESA!$A$2:$AAA$11936,2))</f>
        <v>ESTEL SERVICOS DE TRANSPORTES E LOCACAO LTDA</v>
      </c>
      <c r="I1440" s="20" t="str">
        <f t="shared" si="22"/>
        <v>mai</v>
      </c>
    </row>
    <row r="1441" spans="1:9" x14ac:dyDescent="0.25">
      <c r="A1441" s="7">
        <v>46152</v>
      </c>
      <c r="B1441" s="20">
        <v>7295</v>
      </c>
      <c r="C1441" s="20" t="s">
        <v>419</v>
      </c>
      <c r="D1441" s="80">
        <v>63.94</v>
      </c>
      <c r="E1441" s="20">
        <v>1</v>
      </c>
      <c r="F1441" s="80">
        <v>63.94</v>
      </c>
      <c r="G1441" s="80">
        <v>78</v>
      </c>
      <c r="H1441" s="66" t="str">
        <f>IF(B1441="","",VLOOKUP(B1441,[1]BASEEMPRESA!$A$2:$AAA$11936,2))</f>
        <v>ESTEL SERVICOS DE TRANSPORTES E LOCACAO LTDA</v>
      </c>
      <c r="I1441" s="20" t="str">
        <f t="shared" si="22"/>
        <v>mai</v>
      </c>
    </row>
    <row r="1442" spans="1:9" x14ac:dyDescent="0.25">
      <c r="A1442" s="7">
        <v>46152</v>
      </c>
      <c r="B1442" s="20">
        <v>7299</v>
      </c>
      <c r="C1442" s="20" t="s">
        <v>419</v>
      </c>
      <c r="D1442" s="80">
        <v>113.54</v>
      </c>
      <c r="E1442" s="20">
        <v>2</v>
      </c>
      <c r="F1442" s="80">
        <v>56.77</v>
      </c>
      <c r="G1442" s="80">
        <v>66.582999999999998</v>
      </c>
      <c r="H1442" s="66" t="str">
        <f>IF(B1442="","",VLOOKUP(B1442,[1]BASEEMPRESA!$A$2:$AAA$11936,2))</f>
        <v>JERE SERVICOS DE TRANSPORTE E LOCACAO LTDA</v>
      </c>
      <c r="I1442" s="20" t="str">
        <f t="shared" si="22"/>
        <v>mai</v>
      </c>
    </row>
    <row r="1443" spans="1:9" x14ac:dyDescent="0.25">
      <c r="A1443" s="7">
        <v>46152</v>
      </c>
      <c r="B1443" s="20">
        <v>7301</v>
      </c>
      <c r="C1443" s="20" t="s">
        <v>419</v>
      </c>
      <c r="D1443" s="80">
        <v>129.30000000000001</v>
      </c>
      <c r="E1443" s="20">
        <v>2</v>
      </c>
      <c r="F1443" s="80">
        <v>64.650000000000006</v>
      </c>
      <c r="G1443" s="80">
        <v>78</v>
      </c>
      <c r="H1443" s="66" t="str">
        <f>IF(B1443="","",VLOOKUP(B1443,[1]BASEEMPRESA!$A$2:$AAA$11936,2))</f>
        <v>SERVICOS DE TRANSPORTES E LOCACAO VALE DO ITAUNAS LTDA</v>
      </c>
      <c r="I1443" s="20" t="str">
        <f t="shared" si="22"/>
        <v>mai</v>
      </c>
    </row>
    <row r="1444" spans="1:9" x14ac:dyDescent="0.25">
      <c r="A1444" s="7">
        <v>46152</v>
      </c>
      <c r="B1444" s="20">
        <v>7304</v>
      </c>
      <c r="C1444" s="20" t="s">
        <v>419</v>
      </c>
      <c r="D1444" s="80">
        <v>174.46</v>
      </c>
      <c r="E1444" s="20">
        <v>3</v>
      </c>
      <c r="F1444" s="80">
        <v>58.152999999999999</v>
      </c>
      <c r="G1444" s="80">
        <v>22.617999999999999</v>
      </c>
      <c r="H1444" s="66" t="str">
        <f>IF(B1444="","",VLOOKUP(B1444,[1]BASEEMPRESA!$A$2:$AAA$11936,2))</f>
        <v>SERVICOS DE TRANSPORTES E LOCACAO VALE DO ITAUNAS LTDA</v>
      </c>
      <c r="I1444" s="20" t="str">
        <f t="shared" si="22"/>
        <v>mai</v>
      </c>
    </row>
    <row r="1445" spans="1:9" x14ac:dyDescent="0.25">
      <c r="A1445" s="7">
        <v>46152</v>
      </c>
      <c r="B1445" s="20">
        <v>7307</v>
      </c>
      <c r="C1445" s="20" t="s">
        <v>419</v>
      </c>
      <c r="D1445" s="80">
        <v>169.86</v>
      </c>
      <c r="E1445" s="20">
        <v>3</v>
      </c>
      <c r="F1445" s="80">
        <v>56.62</v>
      </c>
      <c r="G1445" s="80">
        <v>38.497999999999998</v>
      </c>
      <c r="H1445" s="66" t="str">
        <f>IF(B1445="","",VLOOKUP(B1445,[1]BASEEMPRESA!$A$2:$AAA$11936,2))</f>
        <v>SC MANUTENCOES LTDA</v>
      </c>
      <c r="I1445" s="20" t="str">
        <f t="shared" si="22"/>
        <v>mai</v>
      </c>
    </row>
    <row r="1446" spans="1:9" x14ac:dyDescent="0.25">
      <c r="A1446" s="7">
        <v>46152</v>
      </c>
      <c r="B1446" s="20">
        <v>7308</v>
      </c>
      <c r="C1446" s="20" t="s">
        <v>419</v>
      </c>
      <c r="D1446" s="80">
        <v>110.94</v>
      </c>
      <c r="E1446" s="20">
        <v>2</v>
      </c>
      <c r="F1446" s="80">
        <v>55.47</v>
      </c>
      <c r="G1446" s="80">
        <v>34.412999999999997</v>
      </c>
      <c r="H1446" s="66" t="str">
        <f>IF(B1446="","",VLOOKUP(B1446,[1]BASEEMPRESA!$A$2:$AAA$11936,2))</f>
        <v>SANTOS &amp; SILVA TRANSPORTES RODOVIARIOS LTDA</v>
      </c>
      <c r="I1446" s="20" t="str">
        <f t="shared" si="22"/>
        <v>mai</v>
      </c>
    </row>
    <row r="1447" spans="1:9" x14ac:dyDescent="0.25">
      <c r="A1447" s="7">
        <v>46152</v>
      </c>
      <c r="B1447" s="20">
        <v>7334</v>
      </c>
      <c r="C1447" s="20" t="s">
        <v>421</v>
      </c>
      <c r="D1447" s="80">
        <v>120.6</v>
      </c>
      <c r="E1447" s="20">
        <v>2</v>
      </c>
      <c r="F1447" s="80">
        <v>60.3</v>
      </c>
      <c r="G1447" s="80">
        <v>38.923999999999999</v>
      </c>
      <c r="H1447" s="66" t="str">
        <f>IF(B1447="","",VLOOKUP(B1447,[1]BASEEMPRESA!$A$2:$AAA$11936,2))</f>
        <v>ROCHA TRANSPORTES DE MUCURI LTDA</v>
      </c>
      <c r="I1447" s="20" t="str">
        <f t="shared" si="22"/>
        <v>mai</v>
      </c>
    </row>
    <row r="1448" spans="1:9" x14ac:dyDescent="0.25">
      <c r="A1448" s="7">
        <v>46152</v>
      </c>
      <c r="B1448" s="20">
        <v>7337</v>
      </c>
      <c r="C1448" s="20" t="s">
        <v>419</v>
      </c>
      <c r="D1448" s="80">
        <v>126.92</v>
      </c>
      <c r="E1448" s="20">
        <v>2</v>
      </c>
      <c r="F1448" s="80">
        <v>63.46</v>
      </c>
      <c r="G1448" s="80">
        <v>78</v>
      </c>
      <c r="H1448" s="66" t="str">
        <f>IF(B1448="","",VLOOKUP(B1448,[1]BASEEMPRESA!$A$2:$AAA$11936,2))</f>
        <v>REGINA M. DOS S. SILVA CARGAS</v>
      </c>
      <c r="I1448" s="20" t="str">
        <f t="shared" si="22"/>
        <v>mai</v>
      </c>
    </row>
    <row r="1449" spans="1:9" x14ac:dyDescent="0.25">
      <c r="A1449" s="7">
        <v>46152</v>
      </c>
      <c r="B1449" s="20">
        <v>7340</v>
      </c>
      <c r="C1449" s="20" t="s">
        <v>419</v>
      </c>
      <c r="D1449" s="80">
        <v>338.7</v>
      </c>
      <c r="E1449" s="20">
        <v>11</v>
      </c>
      <c r="F1449" s="80">
        <v>30.791</v>
      </c>
      <c r="G1449" s="80">
        <v>11.96</v>
      </c>
      <c r="H1449" s="66" t="str">
        <f>IF(B1449="","",VLOOKUP(B1449,[1]BASEEMPRESA!$A$2:$AAA$11936,2))</f>
        <v>W &amp; E SERVICOS DE TRANSPORTE LTDA</v>
      </c>
      <c r="I1449" s="20" t="str">
        <f t="shared" si="22"/>
        <v>mai</v>
      </c>
    </row>
    <row r="1450" spans="1:9" x14ac:dyDescent="0.25">
      <c r="A1450" s="7">
        <v>46152</v>
      </c>
      <c r="B1450" s="20">
        <v>7343</v>
      </c>
      <c r="C1450" s="20" t="s">
        <v>421</v>
      </c>
      <c r="D1450" s="80">
        <v>242.44</v>
      </c>
      <c r="E1450" s="20">
        <v>8</v>
      </c>
      <c r="F1450" s="80">
        <v>30.305</v>
      </c>
      <c r="G1450" s="80">
        <v>4.9989999999999997</v>
      </c>
      <c r="H1450" s="66" t="str">
        <f>IF(B1450="","",VLOOKUP(B1450,[1]BASEEMPRESA!$A$2:$AAA$11936,2))</f>
        <v>E L DE OLIVEIRA JUNIOR EDIMAR TRANSPORTES</v>
      </c>
      <c r="I1450" s="20" t="str">
        <f t="shared" si="22"/>
        <v>mai</v>
      </c>
    </row>
    <row r="1451" spans="1:9" x14ac:dyDescent="0.25">
      <c r="A1451" s="7">
        <v>46152</v>
      </c>
      <c r="B1451" s="20">
        <v>7347</v>
      </c>
      <c r="C1451" s="20" t="s">
        <v>420</v>
      </c>
      <c r="D1451" s="80">
        <v>128.4</v>
      </c>
      <c r="E1451" s="20">
        <v>2</v>
      </c>
      <c r="F1451" s="80">
        <v>64.2</v>
      </c>
      <c r="G1451" s="80">
        <v>71.5</v>
      </c>
      <c r="H1451" s="66" t="str">
        <f>IF(B1451="","",VLOOKUP(B1451,[1]BASEEMPRESA!$A$2:$AAA$11936,2))</f>
        <v>TRANSPORTADORA GLOBAL LOGISTICA LTDA</v>
      </c>
      <c r="I1451" s="20" t="str">
        <f t="shared" si="22"/>
        <v>mai</v>
      </c>
    </row>
    <row r="1452" spans="1:9" x14ac:dyDescent="0.25">
      <c r="A1452" s="7">
        <v>46152</v>
      </c>
      <c r="B1452" s="20">
        <v>7352</v>
      </c>
      <c r="C1452" s="20" t="s">
        <v>421</v>
      </c>
      <c r="D1452" s="80">
        <v>58.66</v>
      </c>
      <c r="E1452" s="20">
        <v>1</v>
      </c>
      <c r="F1452" s="80">
        <v>58.66</v>
      </c>
      <c r="G1452" s="80">
        <v>11.96</v>
      </c>
      <c r="H1452" s="66" t="str">
        <f>IF(B1452="","",VLOOKUP(B1452,[1]BASEEMPRESA!$A$2:$AAA$11936,2))</f>
        <v>WESLEI M DOS SANTOS</v>
      </c>
      <c r="I1452" s="20" t="str">
        <f t="shared" si="22"/>
        <v>mai</v>
      </c>
    </row>
    <row r="1453" spans="1:9" x14ac:dyDescent="0.25">
      <c r="A1453" s="7">
        <v>46152</v>
      </c>
      <c r="B1453" s="20">
        <v>7355</v>
      </c>
      <c r="C1453" s="20" t="s">
        <v>419</v>
      </c>
      <c r="D1453" s="80">
        <v>118.44</v>
      </c>
      <c r="E1453" s="20">
        <v>2</v>
      </c>
      <c r="F1453" s="80">
        <v>59.22</v>
      </c>
      <c r="G1453" s="80">
        <v>57.363999999999997</v>
      </c>
      <c r="H1453" s="66" t="str">
        <f>IF(B1453="","",VLOOKUP(B1453,[1]BASEEMPRESA!$A$2:$AAA$11936,2))</f>
        <v>WESLEI M DOS SANTOS</v>
      </c>
      <c r="I1453" s="20" t="str">
        <f t="shared" si="22"/>
        <v>mai</v>
      </c>
    </row>
    <row r="1454" spans="1:9" x14ac:dyDescent="0.25">
      <c r="A1454" s="7">
        <v>46152</v>
      </c>
      <c r="B1454" s="20">
        <v>7364</v>
      </c>
      <c r="C1454" s="20" t="s">
        <v>419</v>
      </c>
      <c r="D1454" s="80">
        <v>113.78</v>
      </c>
      <c r="E1454" s="20">
        <v>2</v>
      </c>
      <c r="F1454" s="80">
        <v>56.89</v>
      </c>
      <c r="G1454" s="80">
        <v>33.127000000000002</v>
      </c>
      <c r="H1454" s="66" t="str">
        <f>IF(B1454="","",VLOOKUP(B1454,[1]BASEEMPRESA!$A$2:$AAA$11936,2))</f>
        <v>TRANSPORTADORA GLOBAL LOGISTICA LTDA</v>
      </c>
      <c r="I1454" s="20" t="str">
        <f t="shared" si="22"/>
        <v>mai</v>
      </c>
    </row>
    <row r="1455" spans="1:9" x14ac:dyDescent="0.25">
      <c r="A1455" s="7">
        <v>46152</v>
      </c>
      <c r="B1455" s="20">
        <v>7367</v>
      </c>
      <c r="C1455" s="20" t="s">
        <v>419</v>
      </c>
      <c r="D1455" s="80">
        <v>123.38</v>
      </c>
      <c r="E1455" s="20">
        <v>2</v>
      </c>
      <c r="F1455" s="80">
        <v>61.69</v>
      </c>
      <c r="G1455" s="80">
        <v>11.96</v>
      </c>
      <c r="H1455" s="66" t="str">
        <f>IF(B1455="","",VLOOKUP(B1455,[1]BASEEMPRESA!$A$2:$AAA$11936,2))</f>
        <v>JOSE HELIO SILVA SANTOS</v>
      </c>
      <c r="I1455" s="20" t="str">
        <f t="shared" si="22"/>
        <v>mai</v>
      </c>
    </row>
    <row r="1456" spans="1:9" x14ac:dyDescent="0.25">
      <c r="A1456" s="7">
        <v>46152</v>
      </c>
      <c r="B1456" s="20">
        <v>7370</v>
      </c>
      <c r="C1456" s="20" t="s">
        <v>419</v>
      </c>
      <c r="D1456" s="80">
        <v>120.16</v>
      </c>
      <c r="E1456" s="20">
        <v>2</v>
      </c>
      <c r="F1456" s="80">
        <v>60.08</v>
      </c>
      <c r="G1456" s="80">
        <v>11.96</v>
      </c>
      <c r="H1456" s="66" t="str">
        <f>IF(B1456="","",VLOOKUP(B1456,[1]BASEEMPRESA!$A$2:$AAA$11936,2))</f>
        <v>JOSE HELIO SILVA SANTOS</v>
      </c>
      <c r="I1456" s="20" t="str">
        <f t="shared" si="22"/>
        <v>mai</v>
      </c>
    </row>
    <row r="1457" spans="1:9" x14ac:dyDescent="0.25">
      <c r="A1457" s="7">
        <v>46152</v>
      </c>
      <c r="B1457" s="20">
        <v>7373</v>
      </c>
      <c r="C1457" s="20" t="s">
        <v>422</v>
      </c>
      <c r="D1457" s="80">
        <v>52.2</v>
      </c>
      <c r="E1457" s="20">
        <v>1</v>
      </c>
      <c r="F1457" s="80">
        <v>52.2</v>
      </c>
      <c r="G1457" s="80">
        <v>45</v>
      </c>
      <c r="H1457" s="66" t="str">
        <f>IF(B1457="","",VLOOKUP(B1457,[1]BASEEMPRESA!$A$2:$AAA$11936,2))</f>
        <v>BARBOSA TRANSPORTES E LOGISTICA LTDA</v>
      </c>
      <c r="I1457" s="20" t="str">
        <f t="shared" si="22"/>
        <v>mai</v>
      </c>
    </row>
    <row r="1458" spans="1:9" x14ac:dyDescent="0.25">
      <c r="A1458" s="7">
        <v>46152</v>
      </c>
      <c r="B1458" s="20">
        <v>7381</v>
      </c>
      <c r="C1458" s="20" t="s">
        <v>423</v>
      </c>
      <c r="D1458" s="80">
        <v>121.38</v>
      </c>
      <c r="E1458" s="20">
        <v>2</v>
      </c>
      <c r="F1458" s="80">
        <v>60.69</v>
      </c>
      <c r="G1458" s="80">
        <v>61.948999999999998</v>
      </c>
      <c r="H1458" s="66" t="str">
        <f>IF(B1458="","",VLOOKUP(B1458,[1]BASEEMPRESA!$A$2:$AAA$11936,2))</f>
        <v>TRANSPORTE FUMACINHA LTDA</v>
      </c>
      <c r="I1458" s="20" t="str">
        <f t="shared" si="22"/>
        <v>mai</v>
      </c>
    </row>
    <row r="1459" spans="1:9" x14ac:dyDescent="0.25">
      <c r="A1459" s="7">
        <v>46153</v>
      </c>
      <c r="B1459" s="20">
        <v>2066</v>
      </c>
      <c r="C1459" s="20" t="s">
        <v>418</v>
      </c>
      <c r="D1459" s="80">
        <v>75.44</v>
      </c>
      <c r="E1459" s="20">
        <v>2</v>
      </c>
      <c r="F1459" s="80">
        <v>37.72</v>
      </c>
      <c r="G1459" s="80">
        <v>4.8040000000000003</v>
      </c>
      <c r="H1459" s="66" t="str">
        <f>IF(B1459="","",VLOOKUP(B1459,[1]BASEEMPRESA!$A$2:$AAA$11936,2))</f>
        <v>NDB HOLDING AGRICOLA LTDA - MATRIZ</v>
      </c>
      <c r="I1459" s="20" t="str">
        <f t="shared" si="22"/>
        <v>mai</v>
      </c>
    </row>
    <row r="1460" spans="1:9" x14ac:dyDescent="0.25">
      <c r="A1460" s="7">
        <v>46153</v>
      </c>
      <c r="B1460" s="20">
        <v>2067</v>
      </c>
      <c r="C1460" s="20" t="s">
        <v>418</v>
      </c>
      <c r="D1460" s="80">
        <v>503.34</v>
      </c>
      <c r="E1460" s="20">
        <v>8</v>
      </c>
      <c r="F1460" s="80">
        <v>62.917999999999999</v>
      </c>
      <c r="G1460" s="80">
        <v>4.95</v>
      </c>
      <c r="H1460" s="66" t="str">
        <f>IF(B1460="","",VLOOKUP(B1460,[1]BASEEMPRESA!$A$2:$AAA$11936,2))</f>
        <v>NDB HOLDING AGRICOLA LTDA - MATRIZ</v>
      </c>
      <c r="I1460" s="20" t="str">
        <f t="shared" si="22"/>
        <v>mai</v>
      </c>
    </row>
    <row r="1461" spans="1:9" x14ac:dyDescent="0.25">
      <c r="A1461" s="7">
        <v>46153</v>
      </c>
      <c r="B1461" s="20">
        <v>2107</v>
      </c>
      <c r="C1461" s="20" t="s">
        <v>418</v>
      </c>
      <c r="D1461" s="80">
        <v>676.94</v>
      </c>
      <c r="E1461" s="20">
        <v>11</v>
      </c>
      <c r="F1461" s="80">
        <v>61.54</v>
      </c>
      <c r="G1461" s="80">
        <v>9.702</v>
      </c>
      <c r="H1461" s="66" t="str">
        <f>IF(B1461="","",VLOOKUP(B1461,[1]BASEEMPRESA!$A$2:$AAA$11936,2))</f>
        <v>NDB HOLDING AGRICOLA LTDA - MATRIZ</v>
      </c>
      <c r="I1461" s="20" t="str">
        <f t="shared" si="22"/>
        <v>mai</v>
      </c>
    </row>
    <row r="1462" spans="1:9" x14ac:dyDescent="0.25">
      <c r="A1462" s="7">
        <v>46153</v>
      </c>
      <c r="B1462" s="20">
        <v>2108</v>
      </c>
      <c r="C1462" s="20" t="s">
        <v>418</v>
      </c>
      <c r="D1462" s="80">
        <v>623.20000000000005</v>
      </c>
      <c r="E1462" s="20">
        <v>10</v>
      </c>
      <c r="F1462" s="80">
        <v>62.32</v>
      </c>
      <c r="G1462" s="80">
        <v>5.5679999999999996</v>
      </c>
      <c r="H1462" s="66" t="str">
        <f>IF(B1462="","",VLOOKUP(B1462,[1]BASEEMPRESA!$A$2:$AAA$11936,2))</f>
        <v>NDB HOLDING AGRICOLA LTDA - MATRIZ</v>
      </c>
      <c r="I1462" s="20" t="str">
        <f t="shared" si="22"/>
        <v>mai</v>
      </c>
    </row>
    <row r="1463" spans="1:9" x14ac:dyDescent="0.25">
      <c r="A1463" s="7">
        <v>46153</v>
      </c>
      <c r="B1463" s="20">
        <v>2109</v>
      </c>
      <c r="C1463" s="20" t="s">
        <v>418</v>
      </c>
      <c r="D1463" s="80">
        <v>512.84</v>
      </c>
      <c r="E1463" s="20">
        <v>8</v>
      </c>
      <c r="F1463" s="80">
        <v>64.105000000000004</v>
      </c>
      <c r="G1463" s="80">
        <v>5.8789999999999996</v>
      </c>
      <c r="H1463" s="66" t="str">
        <f>IF(B1463="","",VLOOKUP(B1463,[1]BASEEMPRESA!$A$2:$AAA$11936,2))</f>
        <v>NDB HOLDING AGRICOLA LTDA - MATRIZ</v>
      </c>
      <c r="I1463" s="20" t="str">
        <f t="shared" si="22"/>
        <v>mai</v>
      </c>
    </row>
    <row r="1464" spans="1:9" x14ac:dyDescent="0.25">
      <c r="A1464" s="7">
        <v>46153</v>
      </c>
      <c r="B1464" s="20">
        <v>7004</v>
      </c>
      <c r="C1464" s="20" t="s">
        <v>419</v>
      </c>
      <c r="D1464" s="80">
        <v>179.72</v>
      </c>
      <c r="E1464" s="20">
        <v>3</v>
      </c>
      <c r="F1464" s="80">
        <v>59.906999999999996</v>
      </c>
      <c r="G1464" s="80">
        <v>68.415999999999997</v>
      </c>
      <c r="H1464" s="66" t="str">
        <f>IF(B1464="","",VLOOKUP(B1464,[1]BASEEMPRESA!$A$2:$AAA$11936,2))</f>
        <v>EMERSON LUIS MORO</v>
      </c>
      <c r="I1464" s="20" t="str">
        <f t="shared" si="22"/>
        <v>mai</v>
      </c>
    </row>
    <row r="1465" spans="1:9" x14ac:dyDescent="0.25">
      <c r="A1465" s="7">
        <v>46153</v>
      </c>
      <c r="B1465" s="20">
        <v>7005</v>
      </c>
      <c r="C1465" s="20" t="s">
        <v>419</v>
      </c>
      <c r="D1465" s="80">
        <v>118.6</v>
      </c>
      <c r="E1465" s="20">
        <v>2</v>
      </c>
      <c r="F1465" s="80">
        <v>59.3</v>
      </c>
      <c r="G1465" s="80">
        <v>24.23</v>
      </c>
      <c r="H1465" s="66" t="str">
        <f>IF(B1465="","",VLOOKUP(B1465,[1]BASEEMPRESA!$A$2:$AAA$11936,2))</f>
        <v>RENE PINA DE ALMEIDA</v>
      </c>
      <c r="I1465" s="20" t="str">
        <f t="shared" si="22"/>
        <v>mai</v>
      </c>
    </row>
    <row r="1466" spans="1:9" x14ac:dyDescent="0.25">
      <c r="A1466" s="7">
        <v>46153</v>
      </c>
      <c r="B1466" s="20">
        <v>7006</v>
      </c>
      <c r="C1466" s="20" t="s">
        <v>420</v>
      </c>
      <c r="D1466" s="80">
        <v>119.42</v>
      </c>
      <c r="E1466" s="20">
        <v>2</v>
      </c>
      <c r="F1466" s="80">
        <v>59.71</v>
      </c>
      <c r="G1466" s="80">
        <v>41.106999999999999</v>
      </c>
      <c r="H1466" s="66" t="str">
        <f>IF(B1466="","",VLOOKUP(B1466,[1]BASEEMPRESA!$A$2:$AAA$11936,2))</f>
        <v>INAMARQUE SOUZA MACHADO</v>
      </c>
      <c r="I1466" s="20" t="str">
        <f t="shared" si="22"/>
        <v>mai</v>
      </c>
    </row>
    <row r="1467" spans="1:9" x14ac:dyDescent="0.25">
      <c r="A1467" s="7">
        <v>46153</v>
      </c>
      <c r="B1467" s="20">
        <v>7007</v>
      </c>
      <c r="C1467" s="20" t="s">
        <v>420</v>
      </c>
      <c r="D1467" s="80">
        <v>168.18</v>
      </c>
      <c r="E1467" s="20">
        <v>3</v>
      </c>
      <c r="F1467" s="80">
        <v>56.06</v>
      </c>
      <c r="G1467" s="80">
        <v>42.826000000000001</v>
      </c>
      <c r="H1467" s="66" t="str">
        <f>IF(B1467="","",VLOOKUP(B1467,[1]BASEEMPRESA!$A$2:$AAA$11936,2))</f>
        <v>MVS TRANSPORTE LTDA</v>
      </c>
      <c r="I1467" s="20" t="str">
        <f t="shared" si="22"/>
        <v>mai</v>
      </c>
    </row>
    <row r="1468" spans="1:9" x14ac:dyDescent="0.25">
      <c r="A1468" s="7">
        <v>46153</v>
      </c>
      <c r="B1468" s="20">
        <v>7008</v>
      </c>
      <c r="C1468" s="20" t="s">
        <v>419</v>
      </c>
      <c r="D1468" s="80">
        <v>179.86</v>
      </c>
      <c r="E1468" s="20">
        <v>3</v>
      </c>
      <c r="F1468" s="80">
        <v>59.953000000000003</v>
      </c>
      <c r="G1468" s="80">
        <v>59.460999999999999</v>
      </c>
      <c r="H1468" s="66" t="str">
        <f>IF(B1468="","",VLOOKUP(B1468,[1]BASEEMPRESA!$A$2:$AAA$11936,2))</f>
        <v>E L DE OLIVEIRA JUNIOR EDIMAR TRANSPORTES</v>
      </c>
      <c r="I1468" s="20" t="str">
        <f t="shared" si="22"/>
        <v>mai</v>
      </c>
    </row>
    <row r="1469" spans="1:9" x14ac:dyDescent="0.25">
      <c r="A1469" s="7">
        <v>46153</v>
      </c>
      <c r="B1469" s="20">
        <v>7010</v>
      </c>
      <c r="C1469" s="20" t="s">
        <v>419</v>
      </c>
      <c r="D1469" s="80">
        <v>124.56</v>
      </c>
      <c r="E1469" s="20">
        <v>2</v>
      </c>
      <c r="F1469" s="80">
        <v>62.28</v>
      </c>
      <c r="G1469" s="80">
        <v>74.501000000000005</v>
      </c>
      <c r="H1469" s="66" t="str">
        <f>IF(B1469="","",VLOOKUP(B1469,[1]BASEEMPRESA!$A$2:$AAA$11936,2))</f>
        <v>BAYER LOGISTICA E TRANSPORTES LTDA</v>
      </c>
      <c r="I1469" s="20" t="str">
        <f t="shared" si="22"/>
        <v>mai</v>
      </c>
    </row>
    <row r="1470" spans="1:9" x14ac:dyDescent="0.25">
      <c r="A1470" s="7">
        <v>46153</v>
      </c>
      <c r="B1470" s="20">
        <v>7013</v>
      </c>
      <c r="C1470" s="20" t="s">
        <v>419</v>
      </c>
      <c r="D1470" s="80">
        <v>119.74</v>
      </c>
      <c r="E1470" s="20">
        <v>2</v>
      </c>
      <c r="F1470" s="80">
        <v>59.87</v>
      </c>
      <c r="G1470" s="80">
        <v>12.478</v>
      </c>
      <c r="H1470" s="66" t="str">
        <f>IF(B1470="","",VLOOKUP(B1470,[1]BASEEMPRESA!$A$2:$AAA$11936,2))</f>
        <v>INAMARQUE SOUZA MACHADO</v>
      </c>
      <c r="I1470" s="20" t="str">
        <f t="shared" si="22"/>
        <v>mai</v>
      </c>
    </row>
    <row r="1471" spans="1:9" x14ac:dyDescent="0.25">
      <c r="A1471" s="7">
        <v>46153</v>
      </c>
      <c r="B1471" s="20">
        <v>7017</v>
      </c>
      <c r="C1471" s="20" t="s">
        <v>419</v>
      </c>
      <c r="D1471" s="80">
        <v>176.9</v>
      </c>
      <c r="E1471" s="20">
        <v>3</v>
      </c>
      <c r="F1471" s="80">
        <v>58.966999999999999</v>
      </c>
      <c r="G1471" s="80">
        <v>34.325000000000003</v>
      </c>
      <c r="H1471" s="66" t="str">
        <f>IF(B1471="","",VLOOKUP(B1471,[1]BASEEMPRESA!$A$2:$AAA$11936,2))</f>
        <v>BAYER LOGISTICA E TRANSPORTES LTDA</v>
      </c>
      <c r="I1471" s="20" t="str">
        <f t="shared" si="22"/>
        <v>mai</v>
      </c>
    </row>
    <row r="1472" spans="1:9" x14ac:dyDescent="0.25">
      <c r="A1472" s="7">
        <v>46153</v>
      </c>
      <c r="B1472" s="20">
        <v>7018</v>
      </c>
      <c r="C1472" s="20" t="s">
        <v>419</v>
      </c>
      <c r="D1472" s="80">
        <v>115.7</v>
      </c>
      <c r="E1472" s="20">
        <v>2</v>
      </c>
      <c r="F1472" s="80">
        <v>57.85</v>
      </c>
      <c r="G1472" s="80">
        <v>55.743000000000002</v>
      </c>
      <c r="H1472" s="66" t="str">
        <f>IF(B1472="","",VLOOKUP(B1472,[1]BASEEMPRESA!$A$2:$AAA$11936,2))</f>
        <v>SC MANUTENCOES LTDA</v>
      </c>
      <c r="I1472" s="20" t="str">
        <f t="shared" si="22"/>
        <v>mai</v>
      </c>
    </row>
    <row r="1473" spans="1:9" x14ac:dyDescent="0.25">
      <c r="A1473" s="7">
        <v>46153</v>
      </c>
      <c r="B1473" s="20">
        <v>7021</v>
      </c>
      <c r="C1473" s="20" t="s">
        <v>419</v>
      </c>
      <c r="D1473" s="80">
        <v>162.16</v>
      </c>
      <c r="E1473" s="20">
        <v>5</v>
      </c>
      <c r="F1473" s="80">
        <v>32.432000000000002</v>
      </c>
      <c r="G1473" s="80">
        <v>4</v>
      </c>
      <c r="H1473" s="66" t="str">
        <f>IF(B1473="","",VLOOKUP(B1473,[1]BASEEMPRESA!$A$2:$AAA$11936,2))</f>
        <v>NEIA TRANSPORTES LTDA</v>
      </c>
      <c r="I1473" s="20" t="str">
        <f t="shared" si="22"/>
        <v>mai</v>
      </c>
    </row>
    <row r="1474" spans="1:9" x14ac:dyDescent="0.25">
      <c r="A1474" s="7">
        <v>46153</v>
      </c>
      <c r="B1474" s="20">
        <v>7022</v>
      </c>
      <c r="C1474" s="20" t="s">
        <v>419</v>
      </c>
      <c r="D1474" s="80">
        <v>178.84</v>
      </c>
      <c r="E1474" s="20">
        <v>3</v>
      </c>
      <c r="F1474" s="80">
        <v>59.613</v>
      </c>
      <c r="G1474" s="80">
        <v>51.375999999999998</v>
      </c>
      <c r="H1474" s="66" t="str">
        <f>IF(B1474="","",VLOOKUP(B1474,[1]BASEEMPRESA!$A$2:$AAA$11936,2))</f>
        <v>SMRR TRANSPORTES LTDA</v>
      </c>
      <c r="I1474" s="20" t="str">
        <f t="shared" si="22"/>
        <v>mai</v>
      </c>
    </row>
    <row r="1475" spans="1:9" x14ac:dyDescent="0.25">
      <c r="A1475" s="7">
        <v>46153</v>
      </c>
      <c r="B1475" s="20">
        <v>7031</v>
      </c>
      <c r="C1475" s="20" t="s">
        <v>419</v>
      </c>
      <c r="D1475" s="80">
        <v>158.16</v>
      </c>
      <c r="E1475" s="20">
        <v>3</v>
      </c>
      <c r="F1475" s="80">
        <v>52.72</v>
      </c>
      <c r="G1475" s="80">
        <v>48.75</v>
      </c>
      <c r="H1475" s="66" t="str">
        <f>IF(B1475="","",VLOOKUP(B1475,[1]BASEEMPRESA!$A$2:$AAA$11936,2))</f>
        <v>INAMARQUE SOUZA MACHADO</v>
      </c>
      <c r="I1475" s="20" t="str">
        <f t="shared" ref="I1475:I1538" si="23">TEXT(A1475,"mmm")</f>
        <v>mai</v>
      </c>
    </row>
    <row r="1476" spans="1:9" x14ac:dyDescent="0.25">
      <c r="A1476" s="7">
        <v>46153</v>
      </c>
      <c r="B1476" s="20">
        <v>7032</v>
      </c>
      <c r="C1476" s="20" t="s">
        <v>419</v>
      </c>
      <c r="D1476" s="80">
        <v>172.42</v>
      </c>
      <c r="E1476" s="20">
        <v>3</v>
      </c>
      <c r="F1476" s="80">
        <v>57.472999999999999</v>
      </c>
      <c r="G1476" s="80">
        <v>63.237000000000002</v>
      </c>
      <c r="H1476" s="66" t="str">
        <f>IF(B1476="","",VLOOKUP(B1476,[1]BASEEMPRESA!$A$2:$AAA$11936,2))</f>
        <v>REGINA M. DOS S. SILVA CARGAS</v>
      </c>
      <c r="I1476" s="20" t="str">
        <f t="shared" si="23"/>
        <v>mai</v>
      </c>
    </row>
    <row r="1477" spans="1:9" x14ac:dyDescent="0.25">
      <c r="A1477" s="7">
        <v>46153</v>
      </c>
      <c r="B1477" s="20">
        <v>7033</v>
      </c>
      <c r="C1477" s="20" t="s">
        <v>419</v>
      </c>
      <c r="D1477" s="80">
        <v>187.34</v>
      </c>
      <c r="E1477" s="20">
        <v>3</v>
      </c>
      <c r="F1477" s="80">
        <v>62.447000000000003</v>
      </c>
      <c r="G1477" s="80">
        <v>33.904000000000003</v>
      </c>
      <c r="H1477" s="66" t="str">
        <f>IF(B1477="","",VLOOKUP(B1477,[1]BASEEMPRESA!$A$2:$AAA$11936,2))</f>
        <v>E L DE OLIVEIRA JUNIOR EDIMAR TRANSPORTES</v>
      </c>
      <c r="I1477" s="20" t="str">
        <f t="shared" si="23"/>
        <v>mai</v>
      </c>
    </row>
    <row r="1478" spans="1:9" x14ac:dyDescent="0.25">
      <c r="A1478" s="7">
        <v>46153</v>
      </c>
      <c r="B1478" s="20">
        <v>7036</v>
      </c>
      <c r="C1478" s="20" t="s">
        <v>419</v>
      </c>
      <c r="D1478" s="80">
        <v>124.26</v>
      </c>
      <c r="E1478" s="20">
        <v>2</v>
      </c>
      <c r="F1478" s="80">
        <v>62.13</v>
      </c>
      <c r="G1478" s="80">
        <v>66.766999999999996</v>
      </c>
      <c r="H1478" s="66" t="str">
        <f>IF(B1478="","",VLOOKUP(B1478,[1]BASEEMPRESA!$A$2:$AAA$11936,2))</f>
        <v>EMERSON LUIS MORO</v>
      </c>
      <c r="I1478" s="20" t="str">
        <f t="shared" si="23"/>
        <v>mai</v>
      </c>
    </row>
    <row r="1479" spans="1:9" x14ac:dyDescent="0.25">
      <c r="A1479" s="7">
        <v>46153</v>
      </c>
      <c r="B1479" s="20">
        <v>7038</v>
      </c>
      <c r="C1479" s="20" t="s">
        <v>420</v>
      </c>
      <c r="D1479" s="80">
        <v>179.18</v>
      </c>
      <c r="E1479" s="20">
        <v>3</v>
      </c>
      <c r="F1479" s="80">
        <v>59.726999999999997</v>
      </c>
      <c r="G1479" s="80">
        <v>61.582999999999998</v>
      </c>
      <c r="H1479" s="66" t="str">
        <f>IF(B1479="","",VLOOKUP(B1479,[1]BASEEMPRESA!$A$2:$AAA$11936,2))</f>
        <v>JERE SERVICOS DE TRANSPORTE E LOCACAO LTDA</v>
      </c>
      <c r="I1479" s="20" t="str">
        <f t="shared" si="23"/>
        <v>mai</v>
      </c>
    </row>
    <row r="1480" spans="1:9" x14ac:dyDescent="0.25">
      <c r="A1480" s="7">
        <v>46153</v>
      </c>
      <c r="B1480" s="20">
        <v>7041</v>
      </c>
      <c r="C1480" s="20" t="s">
        <v>419</v>
      </c>
      <c r="D1480" s="80">
        <v>61.46</v>
      </c>
      <c r="E1480" s="20">
        <v>1</v>
      </c>
      <c r="F1480" s="80">
        <v>61.46</v>
      </c>
      <c r="G1480" s="80">
        <v>77</v>
      </c>
      <c r="H1480" s="66" t="str">
        <f>IF(B1480="","",VLOOKUP(B1480,[1]BASEEMPRESA!$A$2:$AAA$11936,2))</f>
        <v>JERE SERVICOS DE TRANSPORTE E LOCACAO LTDA</v>
      </c>
      <c r="I1480" s="20" t="str">
        <f t="shared" si="23"/>
        <v>mai</v>
      </c>
    </row>
    <row r="1481" spans="1:9" x14ac:dyDescent="0.25">
      <c r="A1481" s="7">
        <v>46153</v>
      </c>
      <c r="B1481" s="20">
        <v>7045</v>
      </c>
      <c r="C1481" s="20" t="s">
        <v>421</v>
      </c>
      <c r="D1481" s="80">
        <v>121.34</v>
      </c>
      <c r="E1481" s="20">
        <v>2</v>
      </c>
      <c r="F1481" s="80">
        <v>60.67</v>
      </c>
      <c r="G1481" s="80">
        <v>13.372999999999999</v>
      </c>
      <c r="H1481" s="66" t="str">
        <f>IF(B1481="","",VLOOKUP(B1481,[1]BASEEMPRESA!$A$2:$AAA$11936,2))</f>
        <v>REGINA M. DOS S. SILVA CARGAS</v>
      </c>
      <c r="I1481" s="20" t="str">
        <f t="shared" si="23"/>
        <v>mai</v>
      </c>
    </row>
    <row r="1482" spans="1:9" x14ac:dyDescent="0.25">
      <c r="A1482" s="7">
        <v>46153</v>
      </c>
      <c r="B1482" s="20">
        <v>7046</v>
      </c>
      <c r="C1482" s="20" t="s">
        <v>419</v>
      </c>
      <c r="D1482" s="80">
        <v>168.72</v>
      </c>
      <c r="E1482" s="20">
        <v>3</v>
      </c>
      <c r="F1482" s="80">
        <v>56.24</v>
      </c>
      <c r="G1482" s="80">
        <v>31.555</v>
      </c>
      <c r="H1482" s="66" t="str">
        <f>IF(B1482="","",VLOOKUP(B1482,[1]BASEEMPRESA!$A$2:$AAA$11936,2))</f>
        <v>J.S. LEONIDIO</v>
      </c>
      <c r="I1482" s="20" t="str">
        <f t="shared" si="23"/>
        <v>mai</v>
      </c>
    </row>
    <row r="1483" spans="1:9" x14ac:dyDescent="0.25">
      <c r="A1483" s="7">
        <v>46153</v>
      </c>
      <c r="B1483" s="20">
        <v>7047</v>
      </c>
      <c r="C1483" s="20" t="s">
        <v>419</v>
      </c>
      <c r="D1483" s="80">
        <v>171.02</v>
      </c>
      <c r="E1483" s="20">
        <v>3</v>
      </c>
      <c r="F1483" s="80">
        <v>57.006999999999998</v>
      </c>
      <c r="G1483" s="80">
        <v>46.67</v>
      </c>
      <c r="H1483" s="66" t="str">
        <f>IF(B1483="","",VLOOKUP(B1483,[1]BASEEMPRESA!$A$2:$AAA$11936,2))</f>
        <v>BAYER LOGISTICA E TRANSPORTES LTDA</v>
      </c>
      <c r="I1483" s="20" t="str">
        <f t="shared" si="23"/>
        <v>mai</v>
      </c>
    </row>
    <row r="1484" spans="1:9" x14ac:dyDescent="0.25">
      <c r="A1484" s="7">
        <v>46153</v>
      </c>
      <c r="B1484" s="20">
        <v>7048</v>
      </c>
      <c r="C1484" s="20" t="s">
        <v>419</v>
      </c>
      <c r="D1484" s="80">
        <v>174.62</v>
      </c>
      <c r="E1484" s="20">
        <v>3</v>
      </c>
      <c r="F1484" s="80">
        <v>58.207000000000001</v>
      </c>
      <c r="G1484" s="80">
        <v>44.51</v>
      </c>
      <c r="H1484" s="66" t="str">
        <f>IF(B1484="","",VLOOKUP(B1484,[1]BASEEMPRESA!$A$2:$AAA$11936,2))</f>
        <v>SERVICOS DE TRANSPORTES E LOCACAO VALE DO ITAUNAS LTDA</v>
      </c>
      <c r="I1484" s="20" t="str">
        <f t="shared" si="23"/>
        <v>mai</v>
      </c>
    </row>
    <row r="1485" spans="1:9" x14ac:dyDescent="0.25">
      <c r="A1485" s="7">
        <v>46153</v>
      </c>
      <c r="B1485" s="20">
        <v>7050</v>
      </c>
      <c r="C1485" s="20" t="s">
        <v>419</v>
      </c>
      <c r="D1485" s="80">
        <v>171.5</v>
      </c>
      <c r="E1485" s="20">
        <v>3</v>
      </c>
      <c r="F1485" s="80">
        <v>57.167000000000002</v>
      </c>
      <c r="G1485" s="80">
        <v>57.11</v>
      </c>
      <c r="H1485" s="66" t="str">
        <f>IF(B1485="","",VLOOKUP(B1485,[1]BASEEMPRESA!$A$2:$AAA$11936,2))</f>
        <v>ESTEL SERVICOS DE TRANSPORTES E LOCACAO LTDA</v>
      </c>
      <c r="I1485" s="20" t="str">
        <f t="shared" si="23"/>
        <v>mai</v>
      </c>
    </row>
    <row r="1486" spans="1:9" x14ac:dyDescent="0.25">
      <c r="A1486" s="7">
        <v>46153</v>
      </c>
      <c r="B1486" s="20">
        <v>7052</v>
      </c>
      <c r="C1486" s="20" t="s">
        <v>420</v>
      </c>
      <c r="D1486" s="80">
        <v>112.54</v>
      </c>
      <c r="E1486" s="20">
        <v>2</v>
      </c>
      <c r="F1486" s="80">
        <v>56.27</v>
      </c>
      <c r="G1486" s="80">
        <v>23.701000000000001</v>
      </c>
      <c r="H1486" s="66" t="str">
        <f>IF(B1486="","",VLOOKUP(B1486,[1]BASEEMPRESA!$A$2:$AAA$11936,2))</f>
        <v>JERE SERVICOS DE TRANSPORTE E LOCACAO LTDA</v>
      </c>
      <c r="I1486" s="20" t="str">
        <f t="shared" si="23"/>
        <v>mai</v>
      </c>
    </row>
    <row r="1487" spans="1:9" x14ac:dyDescent="0.25">
      <c r="A1487" s="7">
        <v>46153</v>
      </c>
      <c r="B1487" s="20">
        <v>7053</v>
      </c>
      <c r="C1487" s="20" t="s">
        <v>420</v>
      </c>
      <c r="D1487" s="80">
        <v>114.24</v>
      </c>
      <c r="E1487" s="20">
        <v>2</v>
      </c>
      <c r="F1487" s="80">
        <v>57.12</v>
      </c>
      <c r="G1487" s="80">
        <v>13.051</v>
      </c>
      <c r="H1487" s="66" t="str">
        <f>IF(B1487="","",VLOOKUP(B1487,[1]BASEEMPRESA!$A$2:$AAA$11936,2))</f>
        <v>TAVARES E MORAES TRANSPORTES LTDA</v>
      </c>
      <c r="I1487" s="20" t="str">
        <f t="shared" si="23"/>
        <v>mai</v>
      </c>
    </row>
    <row r="1488" spans="1:9" x14ac:dyDescent="0.25">
      <c r="A1488" s="7">
        <v>46153</v>
      </c>
      <c r="B1488" s="20">
        <v>7054</v>
      </c>
      <c r="C1488" s="20" t="s">
        <v>419</v>
      </c>
      <c r="D1488" s="80">
        <v>176.12</v>
      </c>
      <c r="E1488" s="20">
        <v>3</v>
      </c>
      <c r="F1488" s="80">
        <v>58.707000000000001</v>
      </c>
      <c r="G1488" s="80">
        <v>19.486000000000001</v>
      </c>
      <c r="H1488" s="66" t="str">
        <f>IF(B1488="","",VLOOKUP(B1488,[1]BASEEMPRESA!$A$2:$AAA$11936,2))</f>
        <v>TAVARES E MORAES TRANSPORTES LTDA</v>
      </c>
      <c r="I1488" s="20" t="str">
        <f t="shared" si="23"/>
        <v>mai</v>
      </c>
    </row>
    <row r="1489" spans="1:9" x14ac:dyDescent="0.25">
      <c r="A1489" s="7">
        <v>46153</v>
      </c>
      <c r="B1489" s="20">
        <v>7059</v>
      </c>
      <c r="C1489" s="20" t="s">
        <v>419</v>
      </c>
      <c r="D1489" s="80">
        <v>163.62</v>
      </c>
      <c r="E1489" s="20">
        <v>3</v>
      </c>
      <c r="F1489" s="80">
        <v>54.54</v>
      </c>
      <c r="G1489" s="80">
        <v>41.820999999999998</v>
      </c>
      <c r="H1489" s="66" t="str">
        <f>IF(B1489="","",VLOOKUP(B1489,[1]BASEEMPRESA!$A$2:$AAA$11936,2))</f>
        <v>BAYER LOGISTICA E TRANSPORTES LTDA</v>
      </c>
      <c r="I1489" s="20" t="str">
        <f t="shared" si="23"/>
        <v>mai</v>
      </c>
    </row>
    <row r="1490" spans="1:9" x14ac:dyDescent="0.25">
      <c r="A1490" s="7">
        <v>46153</v>
      </c>
      <c r="B1490" s="20">
        <v>7188</v>
      </c>
      <c r="C1490" s="20" t="s">
        <v>419</v>
      </c>
      <c r="D1490" s="80">
        <v>119.32</v>
      </c>
      <c r="E1490" s="20">
        <v>2</v>
      </c>
      <c r="F1490" s="80">
        <v>59.66</v>
      </c>
      <c r="G1490" s="80">
        <v>57.393000000000001</v>
      </c>
      <c r="H1490" s="66" t="str">
        <f>IF(B1490="","",VLOOKUP(B1490,[1]BASEEMPRESA!$A$2:$AAA$11936,2))</f>
        <v>C C GOMES TRANSPORTES</v>
      </c>
      <c r="I1490" s="20" t="str">
        <f t="shared" si="23"/>
        <v>mai</v>
      </c>
    </row>
    <row r="1491" spans="1:9" x14ac:dyDescent="0.25">
      <c r="A1491" s="7">
        <v>46153</v>
      </c>
      <c r="B1491" s="20">
        <v>7207</v>
      </c>
      <c r="C1491" s="20" t="s">
        <v>420</v>
      </c>
      <c r="D1491" s="80">
        <v>173.42</v>
      </c>
      <c r="E1491" s="20">
        <v>3</v>
      </c>
      <c r="F1491" s="80">
        <v>57.807000000000002</v>
      </c>
      <c r="G1491" s="80">
        <v>32.92</v>
      </c>
      <c r="H1491" s="66" t="str">
        <f>IF(B1491="","",VLOOKUP(B1491,[1]BASEEMPRESA!$A$2:$AAA$11936,2))</f>
        <v>TAVARES E MORAES TRANSPORTES LTDA</v>
      </c>
      <c r="I1491" s="20" t="str">
        <f t="shared" si="23"/>
        <v>mai</v>
      </c>
    </row>
    <row r="1492" spans="1:9" x14ac:dyDescent="0.25">
      <c r="A1492" s="7">
        <v>46153</v>
      </c>
      <c r="B1492" s="20">
        <v>7208</v>
      </c>
      <c r="C1492" s="20" t="s">
        <v>420</v>
      </c>
      <c r="D1492" s="80">
        <v>110.54</v>
      </c>
      <c r="E1492" s="20">
        <v>2</v>
      </c>
      <c r="F1492" s="80">
        <v>55.27</v>
      </c>
      <c r="G1492" s="80">
        <v>46.191000000000003</v>
      </c>
      <c r="H1492" s="66" t="str">
        <f>IF(B1492="","",VLOOKUP(B1492,[1]BASEEMPRESA!$A$2:$AAA$11936,2))</f>
        <v>TAVARES E MORAES TRANSPORTES LTDA</v>
      </c>
      <c r="I1492" s="20" t="str">
        <f t="shared" si="23"/>
        <v>mai</v>
      </c>
    </row>
    <row r="1493" spans="1:9" x14ac:dyDescent="0.25">
      <c r="A1493" s="7">
        <v>46153</v>
      </c>
      <c r="B1493" s="20">
        <v>7220</v>
      </c>
      <c r="C1493" s="20" t="s">
        <v>421</v>
      </c>
      <c r="D1493" s="80">
        <v>173.56</v>
      </c>
      <c r="E1493" s="20">
        <v>3</v>
      </c>
      <c r="F1493" s="80">
        <v>57.853000000000002</v>
      </c>
      <c r="G1493" s="80">
        <v>40.448</v>
      </c>
      <c r="H1493" s="66" t="str">
        <f>IF(B1493="","",VLOOKUP(B1493,[1]BASEEMPRESA!$A$2:$AAA$11936,2))</f>
        <v>DOS SANTOS PASSOS TRANSPORTES LTDA</v>
      </c>
      <c r="I1493" s="20" t="str">
        <f t="shared" si="23"/>
        <v>mai</v>
      </c>
    </row>
    <row r="1494" spans="1:9" x14ac:dyDescent="0.25">
      <c r="A1494" s="7">
        <v>46153</v>
      </c>
      <c r="B1494" s="20">
        <v>7221</v>
      </c>
      <c r="C1494" s="20" t="s">
        <v>420</v>
      </c>
      <c r="D1494" s="80">
        <v>107.76</v>
      </c>
      <c r="E1494" s="20">
        <v>2</v>
      </c>
      <c r="F1494" s="80">
        <v>53.88</v>
      </c>
      <c r="G1494" s="80">
        <v>45.792999999999999</v>
      </c>
      <c r="H1494" s="66" t="str">
        <f>IF(B1494="","",VLOOKUP(B1494,[1]BASEEMPRESA!$A$2:$AAA$11936,2))</f>
        <v>BAYER LOGISTICA E TRANSPORTES LTDA</v>
      </c>
      <c r="I1494" s="20" t="str">
        <f t="shared" si="23"/>
        <v>mai</v>
      </c>
    </row>
    <row r="1495" spans="1:9" x14ac:dyDescent="0.25">
      <c r="A1495" s="7">
        <v>46153</v>
      </c>
      <c r="B1495" s="20">
        <v>7224</v>
      </c>
      <c r="C1495" s="20" t="s">
        <v>419</v>
      </c>
      <c r="D1495" s="80">
        <v>168.22</v>
      </c>
      <c r="E1495" s="20">
        <v>3</v>
      </c>
      <c r="F1495" s="80">
        <v>56.073</v>
      </c>
      <c r="G1495" s="80">
        <v>36.387999999999998</v>
      </c>
      <c r="H1495" s="66" t="str">
        <f>IF(B1495="","",VLOOKUP(B1495,[1]BASEEMPRESA!$A$2:$AAA$11936,2))</f>
        <v>EMERSON LUIS MORO</v>
      </c>
      <c r="I1495" s="20" t="str">
        <f t="shared" si="23"/>
        <v>mai</v>
      </c>
    </row>
    <row r="1496" spans="1:9" x14ac:dyDescent="0.25">
      <c r="A1496" s="7">
        <v>46153</v>
      </c>
      <c r="B1496" s="20">
        <v>7228</v>
      </c>
      <c r="C1496" s="20" t="s">
        <v>419</v>
      </c>
      <c r="D1496" s="80">
        <v>131.44</v>
      </c>
      <c r="E1496" s="20">
        <v>2</v>
      </c>
      <c r="F1496" s="80">
        <v>65.72</v>
      </c>
      <c r="G1496" s="80">
        <v>77.957999999999998</v>
      </c>
      <c r="H1496" s="66" t="str">
        <f>IF(B1496="","",VLOOKUP(B1496,[1]BASEEMPRESA!$A$2:$AAA$11936,2))</f>
        <v>MVS TRANSPORTE LTDA</v>
      </c>
      <c r="I1496" s="20" t="str">
        <f t="shared" si="23"/>
        <v>mai</v>
      </c>
    </row>
    <row r="1497" spans="1:9" x14ac:dyDescent="0.25">
      <c r="A1497" s="7">
        <v>46153</v>
      </c>
      <c r="B1497" s="20">
        <v>7234</v>
      </c>
      <c r="C1497" s="20" t="s">
        <v>419</v>
      </c>
      <c r="D1497" s="80">
        <v>173.66</v>
      </c>
      <c r="E1497" s="20">
        <v>3</v>
      </c>
      <c r="F1497" s="80">
        <v>57.887</v>
      </c>
      <c r="G1497" s="80">
        <v>41.152000000000001</v>
      </c>
      <c r="H1497" s="66" t="str">
        <f>IF(B1497="","",VLOOKUP(B1497,[1]BASEEMPRESA!$A$2:$AAA$11936,2))</f>
        <v>TRANSPORTES M &amp; J LTDA</v>
      </c>
      <c r="I1497" s="20" t="str">
        <f t="shared" si="23"/>
        <v>mai</v>
      </c>
    </row>
    <row r="1498" spans="1:9" x14ac:dyDescent="0.25">
      <c r="A1498" s="7">
        <v>46153</v>
      </c>
      <c r="B1498" s="20">
        <v>7257</v>
      </c>
      <c r="C1498" s="20" t="s">
        <v>420</v>
      </c>
      <c r="D1498" s="80">
        <v>188.3</v>
      </c>
      <c r="E1498" s="20">
        <v>3</v>
      </c>
      <c r="F1498" s="80">
        <v>62.767000000000003</v>
      </c>
      <c r="G1498" s="80">
        <v>37.212000000000003</v>
      </c>
      <c r="H1498" s="66" t="str">
        <f>IF(B1498="","",VLOOKUP(B1498,[1]BASEEMPRESA!$A$2:$AAA$11936,2))</f>
        <v>EMERSON LUIS MORO</v>
      </c>
      <c r="I1498" s="20" t="str">
        <f t="shared" si="23"/>
        <v>mai</v>
      </c>
    </row>
    <row r="1499" spans="1:9" x14ac:dyDescent="0.25">
      <c r="A1499" s="7">
        <v>46153</v>
      </c>
      <c r="B1499" s="20">
        <v>7258</v>
      </c>
      <c r="C1499" s="20" t="s">
        <v>420</v>
      </c>
      <c r="D1499" s="80">
        <v>129.54</v>
      </c>
      <c r="E1499" s="20">
        <v>2</v>
      </c>
      <c r="F1499" s="80">
        <v>64.77</v>
      </c>
      <c r="G1499" s="80">
        <v>33.338999999999999</v>
      </c>
      <c r="H1499" s="66" t="str">
        <f>IF(B1499="","",VLOOKUP(B1499,[1]BASEEMPRESA!$A$2:$AAA$11936,2))</f>
        <v>REGINA M. DOS S. SILVA CARGAS</v>
      </c>
      <c r="I1499" s="20" t="str">
        <f t="shared" si="23"/>
        <v>mai</v>
      </c>
    </row>
    <row r="1500" spans="1:9" x14ac:dyDescent="0.25">
      <c r="A1500" s="7">
        <v>46153</v>
      </c>
      <c r="B1500" s="20">
        <v>7260</v>
      </c>
      <c r="C1500" s="20" t="s">
        <v>420</v>
      </c>
      <c r="D1500" s="80">
        <v>110.48</v>
      </c>
      <c r="E1500" s="20">
        <v>2</v>
      </c>
      <c r="F1500" s="80">
        <v>55.24</v>
      </c>
      <c r="G1500" s="80">
        <v>35.442</v>
      </c>
      <c r="H1500" s="66" t="str">
        <f>IF(B1500="","",VLOOKUP(B1500,[1]BASEEMPRESA!$A$2:$AAA$11936,2))</f>
        <v>E L DE OLIVEIRA JUNIOR EDIMAR TRANSPORTES</v>
      </c>
      <c r="I1500" s="20" t="str">
        <f t="shared" si="23"/>
        <v>mai</v>
      </c>
    </row>
    <row r="1501" spans="1:9" x14ac:dyDescent="0.25">
      <c r="A1501" s="7">
        <v>46153</v>
      </c>
      <c r="B1501" s="20">
        <v>7263</v>
      </c>
      <c r="C1501" s="20" t="s">
        <v>419</v>
      </c>
      <c r="D1501" s="80">
        <v>185.78</v>
      </c>
      <c r="E1501" s="20">
        <v>3</v>
      </c>
      <c r="F1501" s="80">
        <v>61.927</v>
      </c>
      <c r="G1501" s="80">
        <v>13.052</v>
      </c>
      <c r="H1501" s="66" t="str">
        <f>IF(B1501="","",VLOOKUP(B1501,[1]BASEEMPRESA!$A$2:$AAA$11936,2))</f>
        <v>ESTEL SERVICOS DE TRANSPORTES E LOCACAO LTDA</v>
      </c>
      <c r="I1501" s="20" t="str">
        <f t="shared" si="23"/>
        <v>mai</v>
      </c>
    </row>
    <row r="1502" spans="1:9" x14ac:dyDescent="0.25">
      <c r="A1502" s="7">
        <v>46153</v>
      </c>
      <c r="B1502" s="20">
        <v>7264</v>
      </c>
      <c r="C1502" s="20" t="s">
        <v>419</v>
      </c>
      <c r="D1502" s="80">
        <v>122.3</v>
      </c>
      <c r="E1502" s="20">
        <v>2</v>
      </c>
      <c r="F1502" s="80">
        <v>61.15</v>
      </c>
      <c r="G1502" s="80">
        <v>44.259</v>
      </c>
      <c r="H1502" s="66" t="str">
        <f>IF(B1502="","",VLOOKUP(B1502,[1]BASEEMPRESA!$A$2:$AAA$11936,2))</f>
        <v>W &amp; E SERVICOS DE TRANSPORTE LTDA</v>
      </c>
      <c r="I1502" s="20" t="str">
        <f t="shared" si="23"/>
        <v>mai</v>
      </c>
    </row>
    <row r="1503" spans="1:9" x14ac:dyDescent="0.25">
      <c r="A1503" s="7">
        <v>46153</v>
      </c>
      <c r="B1503" s="20">
        <v>7278</v>
      </c>
      <c r="C1503" s="20" t="s">
        <v>419</v>
      </c>
      <c r="D1503" s="80">
        <v>132.78</v>
      </c>
      <c r="E1503" s="20">
        <v>2</v>
      </c>
      <c r="F1503" s="80">
        <v>66.39</v>
      </c>
      <c r="G1503" s="80">
        <v>77.706000000000003</v>
      </c>
      <c r="H1503" s="66" t="str">
        <f>IF(B1503="","",VLOOKUP(B1503,[1]BASEEMPRESA!$A$2:$AAA$11936,2))</f>
        <v>LOPES TRANSPORTES LTDA</v>
      </c>
      <c r="I1503" s="20" t="str">
        <f t="shared" si="23"/>
        <v>mai</v>
      </c>
    </row>
    <row r="1504" spans="1:9" x14ac:dyDescent="0.25">
      <c r="A1504" s="7">
        <v>46153</v>
      </c>
      <c r="B1504" s="20">
        <v>7279</v>
      </c>
      <c r="C1504" s="20" t="s">
        <v>420</v>
      </c>
      <c r="D1504" s="80">
        <v>167.74</v>
      </c>
      <c r="E1504" s="20">
        <v>3</v>
      </c>
      <c r="F1504" s="80">
        <v>55.912999999999997</v>
      </c>
      <c r="G1504" s="80">
        <v>41.908999999999999</v>
      </c>
      <c r="H1504" s="66" t="str">
        <f>IF(B1504="","",VLOOKUP(B1504,[1]BASEEMPRESA!$A$2:$AAA$11936,2))</f>
        <v>CVL TRANSPORTES LTDA</v>
      </c>
      <c r="I1504" s="20" t="str">
        <f t="shared" si="23"/>
        <v>mai</v>
      </c>
    </row>
    <row r="1505" spans="1:9" x14ac:dyDescent="0.25">
      <c r="A1505" s="7">
        <v>46153</v>
      </c>
      <c r="B1505" s="20">
        <v>7282</v>
      </c>
      <c r="C1505" s="20" t="s">
        <v>419</v>
      </c>
      <c r="D1505" s="80">
        <v>173.04</v>
      </c>
      <c r="E1505" s="20">
        <v>3</v>
      </c>
      <c r="F1505" s="80">
        <v>57.68</v>
      </c>
      <c r="G1505" s="80">
        <v>27.31</v>
      </c>
      <c r="H1505" s="66" t="str">
        <f>IF(B1505="","",VLOOKUP(B1505,[1]BASEEMPRESA!$A$2:$AAA$11936,2))</f>
        <v>EMERSON LUIS MORO</v>
      </c>
      <c r="I1505" s="20" t="str">
        <f t="shared" si="23"/>
        <v>mai</v>
      </c>
    </row>
    <row r="1506" spans="1:9" x14ac:dyDescent="0.25">
      <c r="A1506" s="7">
        <v>46153</v>
      </c>
      <c r="B1506" s="20">
        <v>7289</v>
      </c>
      <c r="C1506" s="20" t="s">
        <v>419</v>
      </c>
      <c r="D1506" s="80">
        <v>111.7</v>
      </c>
      <c r="E1506" s="20">
        <v>2</v>
      </c>
      <c r="F1506" s="80">
        <v>55.85</v>
      </c>
      <c r="G1506" s="80">
        <v>24.062000000000001</v>
      </c>
      <c r="H1506" s="66" t="str">
        <f>IF(B1506="","",VLOOKUP(B1506,[1]BASEEMPRESA!$A$2:$AAA$11936,2))</f>
        <v>TAVARES E MORAES TRANSPORTES LTDA</v>
      </c>
      <c r="I1506" s="20" t="str">
        <f t="shared" si="23"/>
        <v>mai</v>
      </c>
    </row>
    <row r="1507" spans="1:9" x14ac:dyDescent="0.25">
      <c r="A1507" s="7">
        <v>46153</v>
      </c>
      <c r="B1507" s="20">
        <v>7292</v>
      </c>
      <c r="C1507" s="20" t="s">
        <v>419</v>
      </c>
      <c r="D1507" s="80">
        <v>112.7</v>
      </c>
      <c r="E1507" s="20">
        <v>2</v>
      </c>
      <c r="F1507" s="80">
        <v>56.35</v>
      </c>
      <c r="G1507" s="80">
        <v>55.746000000000002</v>
      </c>
      <c r="H1507" s="66" t="str">
        <f>IF(B1507="","",VLOOKUP(B1507,[1]BASEEMPRESA!$A$2:$AAA$11936,2))</f>
        <v>ESTEL SERVICOS DE TRANSPORTES E LOCACAO LTDA</v>
      </c>
      <c r="I1507" s="20" t="str">
        <f t="shared" si="23"/>
        <v>mai</v>
      </c>
    </row>
    <row r="1508" spans="1:9" x14ac:dyDescent="0.25">
      <c r="A1508" s="7">
        <v>46153</v>
      </c>
      <c r="B1508" s="20">
        <v>7295</v>
      </c>
      <c r="C1508" s="20" t="s">
        <v>419</v>
      </c>
      <c r="D1508" s="80">
        <v>172.74</v>
      </c>
      <c r="E1508" s="20">
        <v>3</v>
      </c>
      <c r="F1508" s="80">
        <v>57.58</v>
      </c>
      <c r="G1508" s="80">
        <v>42.823</v>
      </c>
      <c r="H1508" s="66" t="str">
        <f>IF(B1508="","",VLOOKUP(B1508,[1]BASEEMPRESA!$A$2:$AAA$11936,2))</f>
        <v>ESTEL SERVICOS DE TRANSPORTES E LOCACAO LTDA</v>
      </c>
      <c r="I1508" s="20" t="str">
        <f t="shared" si="23"/>
        <v>mai</v>
      </c>
    </row>
    <row r="1509" spans="1:9" x14ac:dyDescent="0.25">
      <c r="A1509" s="7">
        <v>46153</v>
      </c>
      <c r="B1509" s="20">
        <v>7299</v>
      </c>
      <c r="C1509" s="20" t="s">
        <v>419</v>
      </c>
      <c r="D1509" s="80">
        <v>172.18</v>
      </c>
      <c r="E1509" s="20">
        <v>3</v>
      </c>
      <c r="F1509" s="80">
        <v>57.393000000000001</v>
      </c>
      <c r="G1509" s="80">
        <v>20.372</v>
      </c>
      <c r="H1509" s="66" t="str">
        <f>IF(B1509="","",VLOOKUP(B1509,[1]BASEEMPRESA!$A$2:$AAA$11936,2))</f>
        <v>JERE SERVICOS DE TRANSPORTE E LOCACAO LTDA</v>
      </c>
      <c r="I1509" s="20" t="str">
        <f t="shared" si="23"/>
        <v>mai</v>
      </c>
    </row>
    <row r="1510" spans="1:9" x14ac:dyDescent="0.25">
      <c r="A1510" s="7">
        <v>46153</v>
      </c>
      <c r="B1510" s="20">
        <v>7301</v>
      </c>
      <c r="C1510" s="20" t="s">
        <v>419</v>
      </c>
      <c r="D1510" s="80">
        <v>120.1</v>
      </c>
      <c r="E1510" s="20">
        <v>2</v>
      </c>
      <c r="F1510" s="80">
        <v>60.05</v>
      </c>
      <c r="G1510" s="80">
        <v>46.73</v>
      </c>
      <c r="H1510" s="66" t="str">
        <f>IF(B1510="","",VLOOKUP(B1510,[1]BASEEMPRESA!$A$2:$AAA$11936,2))</f>
        <v>SERVICOS DE TRANSPORTES E LOCACAO VALE DO ITAUNAS LTDA</v>
      </c>
      <c r="I1510" s="20" t="str">
        <f t="shared" si="23"/>
        <v>mai</v>
      </c>
    </row>
    <row r="1511" spans="1:9" x14ac:dyDescent="0.25">
      <c r="A1511" s="7">
        <v>46153</v>
      </c>
      <c r="B1511" s="20">
        <v>7304</v>
      </c>
      <c r="C1511" s="20" t="s">
        <v>419</v>
      </c>
      <c r="D1511" s="80">
        <v>116.9</v>
      </c>
      <c r="E1511" s="20">
        <v>2</v>
      </c>
      <c r="F1511" s="80">
        <v>58.45</v>
      </c>
      <c r="G1511" s="80">
        <v>59.884999999999998</v>
      </c>
      <c r="H1511" s="66" t="str">
        <f>IF(B1511="","",VLOOKUP(B1511,[1]BASEEMPRESA!$A$2:$AAA$11936,2))</f>
        <v>SERVICOS DE TRANSPORTES E LOCACAO VALE DO ITAUNAS LTDA</v>
      </c>
      <c r="I1511" s="20" t="str">
        <f t="shared" si="23"/>
        <v>mai</v>
      </c>
    </row>
    <row r="1512" spans="1:9" x14ac:dyDescent="0.25">
      <c r="A1512" s="7">
        <v>46153</v>
      </c>
      <c r="B1512" s="20">
        <v>7307</v>
      </c>
      <c r="C1512" s="20" t="s">
        <v>419</v>
      </c>
      <c r="D1512" s="80">
        <v>108.86</v>
      </c>
      <c r="E1512" s="20">
        <v>2</v>
      </c>
      <c r="F1512" s="80">
        <v>54.43</v>
      </c>
      <c r="G1512" s="80">
        <v>46.284999999999997</v>
      </c>
      <c r="H1512" s="66" t="str">
        <f>IF(B1512="","",VLOOKUP(B1512,[1]BASEEMPRESA!$A$2:$AAA$11936,2))</f>
        <v>SC MANUTENCOES LTDA</v>
      </c>
      <c r="I1512" s="20" t="str">
        <f t="shared" si="23"/>
        <v>mai</v>
      </c>
    </row>
    <row r="1513" spans="1:9" x14ac:dyDescent="0.25">
      <c r="A1513" s="7">
        <v>46153</v>
      </c>
      <c r="B1513" s="20">
        <v>7308</v>
      </c>
      <c r="C1513" s="20" t="s">
        <v>419</v>
      </c>
      <c r="D1513" s="80">
        <v>185.22</v>
      </c>
      <c r="E1513" s="20">
        <v>3</v>
      </c>
      <c r="F1513" s="80">
        <v>61.74</v>
      </c>
      <c r="G1513" s="80">
        <v>38.698</v>
      </c>
      <c r="H1513" s="66" t="str">
        <f>IF(B1513="","",VLOOKUP(B1513,[1]BASEEMPRESA!$A$2:$AAA$11936,2))</f>
        <v>SANTOS &amp; SILVA TRANSPORTES RODOVIARIOS LTDA</v>
      </c>
      <c r="I1513" s="20" t="str">
        <f t="shared" si="23"/>
        <v>mai</v>
      </c>
    </row>
    <row r="1514" spans="1:9" x14ac:dyDescent="0.25">
      <c r="A1514" s="7">
        <v>46153</v>
      </c>
      <c r="B1514" s="20">
        <v>7311</v>
      </c>
      <c r="C1514" s="20" t="s">
        <v>422</v>
      </c>
      <c r="D1514" s="80">
        <v>63.72</v>
      </c>
      <c r="E1514" s="20">
        <v>1</v>
      </c>
      <c r="F1514" s="80">
        <v>63.72</v>
      </c>
      <c r="G1514" s="80">
        <v>71.5</v>
      </c>
      <c r="H1514" s="66" t="str">
        <f>IF(B1514="","",VLOOKUP(B1514,[1]BASEEMPRESA!$A$2:$AAA$11936,2))</f>
        <v>LN LOGISTICA E TRANSPORTES LTDA</v>
      </c>
      <c r="I1514" s="20" t="str">
        <f t="shared" si="23"/>
        <v>mai</v>
      </c>
    </row>
    <row r="1515" spans="1:9" x14ac:dyDescent="0.25">
      <c r="A1515" s="7">
        <v>46153</v>
      </c>
      <c r="B1515" s="20">
        <v>7334</v>
      </c>
      <c r="C1515" s="20" t="s">
        <v>421</v>
      </c>
      <c r="D1515" s="80">
        <v>124.46</v>
      </c>
      <c r="E1515" s="20">
        <v>2</v>
      </c>
      <c r="F1515" s="80">
        <v>62.23</v>
      </c>
      <c r="G1515" s="80">
        <v>56.771000000000001</v>
      </c>
      <c r="H1515" s="66" t="str">
        <f>IF(B1515="","",VLOOKUP(B1515,[1]BASEEMPRESA!$A$2:$AAA$11936,2))</f>
        <v>ROCHA TRANSPORTES DE MUCURI LTDA</v>
      </c>
      <c r="I1515" s="20" t="str">
        <f t="shared" si="23"/>
        <v>mai</v>
      </c>
    </row>
    <row r="1516" spans="1:9" x14ac:dyDescent="0.25">
      <c r="A1516" s="7">
        <v>46153</v>
      </c>
      <c r="B1516" s="20">
        <v>7337</v>
      </c>
      <c r="C1516" s="20" t="s">
        <v>419</v>
      </c>
      <c r="D1516" s="80">
        <v>159.5</v>
      </c>
      <c r="E1516" s="20">
        <v>3</v>
      </c>
      <c r="F1516" s="80">
        <v>53.167000000000002</v>
      </c>
      <c r="G1516" s="80">
        <v>43.137999999999998</v>
      </c>
      <c r="H1516" s="66" t="str">
        <f>IF(B1516="","",VLOOKUP(B1516,[1]BASEEMPRESA!$A$2:$AAA$11936,2))</f>
        <v>REGINA M. DOS S. SILVA CARGAS</v>
      </c>
      <c r="I1516" s="20" t="str">
        <f t="shared" si="23"/>
        <v>mai</v>
      </c>
    </row>
    <row r="1517" spans="1:9" x14ac:dyDescent="0.25">
      <c r="A1517" s="7">
        <v>46153</v>
      </c>
      <c r="B1517" s="20">
        <v>7340</v>
      </c>
      <c r="C1517" s="20" t="s">
        <v>419</v>
      </c>
      <c r="D1517" s="80">
        <v>276.72000000000003</v>
      </c>
      <c r="E1517" s="20">
        <v>9</v>
      </c>
      <c r="F1517" s="80">
        <v>30.747</v>
      </c>
      <c r="G1517" s="80">
        <v>5.4989999999999997</v>
      </c>
      <c r="H1517" s="66" t="str">
        <f>IF(B1517="","",VLOOKUP(B1517,[1]BASEEMPRESA!$A$2:$AAA$11936,2))</f>
        <v>W &amp; E SERVICOS DE TRANSPORTE LTDA</v>
      </c>
      <c r="I1517" s="20" t="str">
        <f t="shared" si="23"/>
        <v>mai</v>
      </c>
    </row>
    <row r="1518" spans="1:9" x14ac:dyDescent="0.25">
      <c r="A1518" s="7">
        <v>46153</v>
      </c>
      <c r="B1518" s="20">
        <v>7343</v>
      </c>
      <c r="C1518" s="20" t="s">
        <v>421</v>
      </c>
      <c r="D1518" s="80">
        <v>277.8</v>
      </c>
      <c r="E1518" s="20">
        <v>9</v>
      </c>
      <c r="F1518" s="80">
        <v>30.867000000000001</v>
      </c>
      <c r="G1518" s="80">
        <v>5.6520000000000001</v>
      </c>
      <c r="H1518" s="66" t="str">
        <f>IF(B1518="","",VLOOKUP(B1518,[1]BASEEMPRESA!$A$2:$AAA$11936,2))</f>
        <v>E L DE OLIVEIRA JUNIOR EDIMAR TRANSPORTES</v>
      </c>
      <c r="I1518" s="20" t="str">
        <f t="shared" si="23"/>
        <v>mai</v>
      </c>
    </row>
    <row r="1519" spans="1:9" x14ac:dyDescent="0.25">
      <c r="A1519" s="7">
        <v>46153</v>
      </c>
      <c r="B1519" s="20">
        <v>7347</v>
      </c>
      <c r="C1519" s="20" t="s">
        <v>420</v>
      </c>
      <c r="D1519" s="80">
        <v>112.86</v>
      </c>
      <c r="E1519" s="20">
        <v>2</v>
      </c>
      <c r="F1519" s="80">
        <v>56.43</v>
      </c>
      <c r="G1519" s="80">
        <v>35.341000000000001</v>
      </c>
      <c r="H1519" s="66" t="str">
        <f>IF(B1519="","",VLOOKUP(B1519,[1]BASEEMPRESA!$A$2:$AAA$11936,2))</f>
        <v>TRANSPORTADORA GLOBAL LOGISTICA LTDA</v>
      </c>
      <c r="I1519" s="20" t="str">
        <f t="shared" si="23"/>
        <v>mai</v>
      </c>
    </row>
    <row r="1520" spans="1:9" x14ac:dyDescent="0.25">
      <c r="A1520" s="7">
        <v>46153</v>
      </c>
      <c r="B1520" s="20">
        <v>7352</v>
      </c>
      <c r="C1520" s="20" t="s">
        <v>421</v>
      </c>
      <c r="D1520" s="80">
        <v>169.46</v>
      </c>
      <c r="E1520" s="20">
        <v>3</v>
      </c>
      <c r="F1520" s="80">
        <v>56.487000000000002</v>
      </c>
      <c r="G1520" s="80">
        <v>66.013999999999996</v>
      </c>
      <c r="H1520" s="66" t="str">
        <f>IF(B1520="","",VLOOKUP(B1520,[1]BASEEMPRESA!$A$2:$AAA$11936,2))</f>
        <v>WESLEI M DOS SANTOS</v>
      </c>
      <c r="I1520" s="20" t="str">
        <f t="shared" si="23"/>
        <v>mai</v>
      </c>
    </row>
    <row r="1521" spans="1:9" x14ac:dyDescent="0.25">
      <c r="A1521" s="7">
        <v>46153</v>
      </c>
      <c r="B1521" s="20">
        <v>7355</v>
      </c>
      <c r="C1521" s="20" t="s">
        <v>419</v>
      </c>
      <c r="D1521" s="80">
        <v>107.7</v>
      </c>
      <c r="E1521" s="20">
        <v>2</v>
      </c>
      <c r="F1521" s="80">
        <v>53.85</v>
      </c>
      <c r="G1521" s="80">
        <v>64.213999999999999</v>
      </c>
      <c r="H1521" s="66" t="str">
        <f>IF(B1521="","",VLOOKUP(B1521,[1]BASEEMPRESA!$A$2:$AAA$11936,2))</f>
        <v>WESLEI M DOS SANTOS</v>
      </c>
      <c r="I1521" s="20" t="str">
        <f t="shared" si="23"/>
        <v>mai</v>
      </c>
    </row>
    <row r="1522" spans="1:9" x14ac:dyDescent="0.25">
      <c r="A1522" s="7">
        <v>46153</v>
      </c>
      <c r="B1522" s="20">
        <v>7364</v>
      </c>
      <c r="C1522" s="20" t="s">
        <v>419</v>
      </c>
      <c r="D1522" s="80">
        <v>175.72</v>
      </c>
      <c r="E1522" s="20">
        <v>3</v>
      </c>
      <c r="F1522" s="80">
        <v>58.573</v>
      </c>
      <c r="G1522" s="80">
        <v>43.296999999999997</v>
      </c>
      <c r="H1522" s="66" t="str">
        <f>IF(B1522="","",VLOOKUP(B1522,[1]BASEEMPRESA!$A$2:$AAA$11936,2))</f>
        <v>TRANSPORTADORA GLOBAL LOGISTICA LTDA</v>
      </c>
      <c r="I1522" s="20" t="str">
        <f t="shared" si="23"/>
        <v>mai</v>
      </c>
    </row>
    <row r="1523" spans="1:9" x14ac:dyDescent="0.25">
      <c r="A1523" s="7">
        <v>46153</v>
      </c>
      <c r="B1523" s="20">
        <v>7367</v>
      </c>
      <c r="C1523" s="20" t="s">
        <v>419</v>
      </c>
      <c r="D1523" s="80">
        <v>176.14</v>
      </c>
      <c r="E1523" s="20">
        <v>3</v>
      </c>
      <c r="F1523" s="80">
        <v>58.713000000000001</v>
      </c>
      <c r="G1523" s="80">
        <v>36.454999999999998</v>
      </c>
      <c r="H1523" s="66" t="str">
        <f>IF(B1523="","",VLOOKUP(B1523,[1]BASEEMPRESA!$A$2:$AAA$11936,2))</f>
        <v>JOSE HELIO SILVA SANTOS</v>
      </c>
      <c r="I1523" s="20" t="str">
        <f t="shared" si="23"/>
        <v>mai</v>
      </c>
    </row>
    <row r="1524" spans="1:9" x14ac:dyDescent="0.25">
      <c r="A1524" s="7">
        <v>46153</v>
      </c>
      <c r="B1524" s="20">
        <v>7370</v>
      </c>
      <c r="C1524" s="20" t="s">
        <v>419</v>
      </c>
      <c r="D1524" s="80">
        <v>173.5</v>
      </c>
      <c r="E1524" s="20">
        <v>3</v>
      </c>
      <c r="F1524" s="80">
        <v>57.832999999999998</v>
      </c>
      <c r="G1524" s="80">
        <v>50.822000000000003</v>
      </c>
      <c r="H1524" s="66" t="str">
        <f>IF(B1524="","",VLOOKUP(B1524,[1]BASEEMPRESA!$A$2:$AAA$11936,2))</f>
        <v>JOSE HELIO SILVA SANTOS</v>
      </c>
      <c r="I1524" s="20" t="str">
        <f t="shared" si="23"/>
        <v>mai</v>
      </c>
    </row>
    <row r="1525" spans="1:9" x14ac:dyDescent="0.25">
      <c r="A1525" s="7">
        <v>46153</v>
      </c>
      <c r="B1525" s="20">
        <v>7373</v>
      </c>
      <c r="C1525" s="20" t="s">
        <v>422</v>
      </c>
      <c r="D1525" s="80">
        <v>212.84</v>
      </c>
      <c r="E1525" s="20">
        <v>6</v>
      </c>
      <c r="F1525" s="80">
        <v>35.472999999999999</v>
      </c>
      <c r="G1525" s="80">
        <v>17.751999999999999</v>
      </c>
      <c r="H1525" s="66" t="str">
        <f>IF(B1525="","",VLOOKUP(B1525,[1]BASEEMPRESA!$A$2:$AAA$11936,2))</f>
        <v>BARBOSA TRANSPORTES E LOGISTICA LTDA</v>
      </c>
      <c r="I1525" s="20" t="str">
        <f t="shared" si="23"/>
        <v>mai</v>
      </c>
    </row>
    <row r="1526" spans="1:9" x14ac:dyDescent="0.25">
      <c r="A1526" s="7">
        <v>46153</v>
      </c>
      <c r="B1526" s="20">
        <v>7381</v>
      </c>
      <c r="C1526" s="20" t="s">
        <v>423</v>
      </c>
      <c r="D1526" s="80">
        <v>119</v>
      </c>
      <c r="E1526" s="20">
        <v>2</v>
      </c>
      <c r="F1526" s="80">
        <v>59.5</v>
      </c>
      <c r="G1526" s="80">
        <v>56.158000000000001</v>
      </c>
      <c r="H1526" s="66" t="str">
        <f>IF(B1526="","",VLOOKUP(B1526,[1]BASEEMPRESA!$A$2:$AAA$11936,2))</f>
        <v>TRANSPORTE FUMACINHA LTDA</v>
      </c>
      <c r="I1526" s="20" t="str">
        <f t="shared" si="23"/>
        <v>mai</v>
      </c>
    </row>
    <row r="1527" spans="1:9" x14ac:dyDescent="0.25">
      <c r="A1527" s="7">
        <v>46154</v>
      </c>
      <c r="B1527" s="20">
        <v>2066</v>
      </c>
      <c r="C1527" s="20" t="s">
        <v>418</v>
      </c>
      <c r="D1527" s="80">
        <v>57.34</v>
      </c>
      <c r="E1527" s="20">
        <v>1</v>
      </c>
      <c r="F1527" s="80">
        <v>57.34</v>
      </c>
      <c r="G1527" s="80">
        <v>11.96</v>
      </c>
      <c r="H1527" s="66" t="str">
        <f>IF(B1527="","",VLOOKUP(B1527,[1]BASEEMPRESA!$A$2:$AAA$11936,2))</f>
        <v>NDB HOLDING AGRICOLA LTDA - MATRIZ</v>
      </c>
      <c r="I1527" s="20" t="str">
        <f t="shared" si="23"/>
        <v>mai</v>
      </c>
    </row>
    <row r="1528" spans="1:9" x14ac:dyDescent="0.25">
      <c r="A1528" s="7">
        <v>46154</v>
      </c>
      <c r="B1528" s="20">
        <v>2107</v>
      </c>
      <c r="C1528" s="20" t="s">
        <v>418</v>
      </c>
      <c r="D1528" s="80">
        <v>574.24</v>
      </c>
      <c r="E1528" s="20">
        <v>10</v>
      </c>
      <c r="F1528" s="80">
        <v>57.423999999999999</v>
      </c>
      <c r="G1528" s="80">
        <v>8.8520000000000003</v>
      </c>
      <c r="H1528" s="66" t="str">
        <f>IF(B1528="","",VLOOKUP(B1528,[1]BASEEMPRESA!$A$2:$AAA$11936,2))</f>
        <v>NDB HOLDING AGRICOLA LTDA - MATRIZ</v>
      </c>
      <c r="I1528" s="20" t="str">
        <f t="shared" si="23"/>
        <v>mai</v>
      </c>
    </row>
    <row r="1529" spans="1:9" x14ac:dyDescent="0.25">
      <c r="A1529" s="7">
        <v>46154</v>
      </c>
      <c r="B1529" s="20">
        <v>2108</v>
      </c>
      <c r="C1529" s="20" t="s">
        <v>418</v>
      </c>
      <c r="D1529" s="80">
        <v>406.66</v>
      </c>
      <c r="E1529" s="20">
        <v>7</v>
      </c>
      <c r="F1529" s="80">
        <v>58.094000000000001</v>
      </c>
      <c r="G1529" s="80">
        <v>7.76</v>
      </c>
      <c r="H1529" s="66" t="str">
        <f>IF(B1529="","",VLOOKUP(B1529,[1]BASEEMPRESA!$A$2:$AAA$11936,2))</f>
        <v>NDB HOLDING AGRICOLA LTDA - MATRIZ</v>
      </c>
      <c r="I1529" s="20" t="str">
        <f t="shared" si="23"/>
        <v>mai</v>
      </c>
    </row>
    <row r="1530" spans="1:9" x14ac:dyDescent="0.25">
      <c r="A1530" s="7">
        <v>46154</v>
      </c>
      <c r="B1530" s="20">
        <v>2109</v>
      </c>
      <c r="C1530" s="20" t="s">
        <v>418</v>
      </c>
      <c r="D1530" s="80">
        <v>592.29999999999995</v>
      </c>
      <c r="E1530" s="20">
        <v>10</v>
      </c>
      <c r="F1530" s="80">
        <v>59.23</v>
      </c>
      <c r="G1530" s="80">
        <v>8.2110000000000003</v>
      </c>
      <c r="H1530" s="66" t="str">
        <f>IF(B1530="","",VLOOKUP(B1530,[1]BASEEMPRESA!$A$2:$AAA$11936,2))</f>
        <v>NDB HOLDING AGRICOLA LTDA - MATRIZ</v>
      </c>
      <c r="I1530" s="20" t="str">
        <f t="shared" si="23"/>
        <v>mai</v>
      </c>
    </row>
    <row r="1531" spans="1:9" x14ac:dyDescent="0.25">
      <c r="A1531" s="7">
        <v>46154</v>
      </c>
      <c r="B1531" s="20">
        <v>7004</v>
      </c>
      <c r="C1531" s="20" t="s">
        <v>419</v>
      </c>
      <c r="D1531" s="80">
        <v>106.6</v>
      </c>
      <c r="E1531" s="20">
        <v>2</v>
      </c>
      <c r="F1531" s="80">
        <v>53.3</v>
      </c>
      <c r="G1531" s="80">
        <v>24.986000000000001</v>
      </c>
      <c r="H1531" s="66" t="str">
        <f>IF(B1531="","",VLOOKUP(B1531,[1]BASEEMPRESA!$A$2:$AAA$11936,2))</f>
        <v>EMERSON LUIS MORO</v>
      </c>
      <c r="I1531" s="20" t="str">
        <f t="shared" si="23"/>
        <v>mai</v>
      </c>
    </row>
    <row r="1532" spans="1:9" x14ac:dyDescent="0.25">
      <c r="A1532" s="7">
        <v>46154</v>
      </c>
      <c r="B1532" s="20">
        <v>7005</v>
      </c>
      <c r="C1532" s="20" t="s">
        <v>419</v>
      </c>
      <c r="D1532" s="80">
        <v>167.84</v>
      </c>
      <c r="E1532" s="20">
        <v>3</v>
      </c>
      <c r="F1532" s="80">
        <v>55.947000000000003</v>
      </c>
      <c r="G1532" s="80">
        <v>22.484999999999999</v>
      </c>
      <c r="H1532" s="66" t="str">
        <f>IF(B1532="","",VLOOKUP(B1532,[1]BASEEMPRESA!$A$2:$AAA$11936,2))</f>
        <v>RENE PINA DE ALMEIDA</v>
      </c>
      <c r="I1532" s="20" t="str">
        <f t="shared" si="23"/>
        <v>mai</v>
      </c>
    </row>
    <row r="1533" spans="1:9" x14ac:dyDescent="0.25">
      <c r="A1533" s="7">
        <v>46154</v>
      </c>
      <c r="B1533" s="20">
        <v>7006</v>
      </c>
      <c r="C1533" s="20" t="s">
        <v>420</v>
      </c>
      <c r="D1533" s="80">
        <v>187.9</v>
      </c>
      <c r="E1533" s="20">
        <v>3</v>
      </c>
      <c r="F1533" s="80">
        <v>62.633000000000003</v>
      </c>
      <c r="G1533" s="80">
        <v>50.863999999999997</v>
      </c>
      <c r="H1533" s="66" t="str">
        <f>IF(B1533="","",VLOOKUP(B1533,[1]BASEEMPRESA!$A$2:$AAA$11936,2))</f>
        <v>INAMARQUE SOUZA MACHADO</v>
      </c>
      <c r="I1533" s="20" t="str">
        <f t="shared" si="23"/>
        <v>mai</v>
      </c>
    </row>
    <row r="1534" spans="1:9" x14ac:dyDescent="0.25">
      <c r="A1534" s="7">
        <v>46154</v>
      </c>
      <c r="B1534" s="20">
        <v>7007</v>
      </c>
      <c r="C1534" s="20" t="s">
        <v>420</v>
      </c>
      <c r="D1534" s="80">
        <v>118.64</v>
      </c>
      <c r="E1534" s="20">
        <v>2</v>
      </c>
      <c r="F1534" s="80">
        <v>59.32</v>
      </c>
      <c r="G1534" s="80">
        <v>60.710999999999999</v>
      </c>
      <c r="H1534" s="66" t="str">
        <f>IF(B1534="","",VLOOKUP(B1534,[1]BASEEMPRESA!$A$2:$AAA$11936,2))</f>
        <v>MVS TRANSPORTE LTDA</v>
      </c>
      <c r="I1534" s="20" t="str">
        <f t="shared" si="23"/>
        <v>mai</v>
      </c>
    </row>
    <row r="1535" spans="1:9" x14ac:dyDescent="0.25">
      <c r="A1535" s="7">
        <v>46154</v>
      </c>
      <c r="B1535" s="20">
        <v>7008</v>
      </c>
      <c r="C1535" s="20" t="s">
        <v>419</v>
      </c>
      <c r="D1535" s="80">
        <v>173.12</v>
      </c>
      <c r="E1535" s="20">
        <v>3</v>
      </c>
      <c r="F1535" s="80">
        <v>57.707000000000001</v>
      </c>
      <c r="G1535" s="80">
        <v>49.738999999999997</v>
      </c>
      <c r="H1535" s="66" t="str">
        <f>IF(B1535="","",VLOOKUP(B1535,[1]BASEEMPRESA!$A$2:$AAA$11936,2))</f>
        <v>E L DE OLIVEIRA JUNIOR EDIMAR TRANSPORTES</v>
      </c>
      <c r="I1535" s="20" t="str">
        <f t="shared" si="23"/>
        <v>mai</v>
      </c>
    </row>
    <row r="1536" spans="1:9" x14ac:dyDescent="0.25">
      <c r="A1536" s="7">
        <v>46154</v>
      </c>
      <c r="B1536" s="20">
        <v>7010</v>
      </c>
      <c r="C1536" s="20" t="s">
        <v>419</v>
      </c>
      <c r="D1536" s="80">
        <v>167.64</v>
      </c>
      <c r="E1536" s="20">
        <v>3</v>
      </c>
      <c r="F1536" s="80">
        <v>55.88</v>
      </c>
      <c r="G1536" s="80">
        <v>13.874000000000001</v>
      </c>
      <c r="H1536" s="66" t="str">
        <f>IF(B1536="","",VLOOKUP(B1536,[1]BASEEMPRESA!$A$2:$AAA$11936,2))</f>
        <v>BAYER LOGISTICA E TRANSPORTES LTDA</v>
      </c>
      <c r="I1536" s="20" t="str">
        <f t="shared" si="23"/>
        <v>mai</v>
      </c>
    </row>
    <row r="1537" spans="1:9" x14ac:dyDescent="0.25">
      <c r="A1537" s="7">
        <v>46154</v>
      </c>
      <c r="B1537" s="20">
        <v>7013</v>
      </c>
      <c r="C1537" s="20" t="s">
        <v>419</v>
      </c>
      <c r="D1537" s="80">
        <v>167.16</v>
      </c>
      <c r="E1537" s="20">
        <v>3</v>
      </c>
      <c r="F1537" s="80">
        <v>55.72</v>
      </c>
      <c r="G1537" s="80">
        <v>55.414000000000001</v>
      </c>
      <c r="H1537" s="66" t="str">
        <f>IF(B1537="","",VLOOKUP(B1537,[1]BASEEMPRESA!$A$2:$AAA$11936,2))</f>
        <v>INAMARQUE SOUZA MACHADO</v>
      </c>
      <c r="I1537" s="20" t="str">
        <f t="shared" si="23"/>
        <v>mai</v>
      </c>
    </row>
    <row r="1538" spans="1:9" x14ac:dyDescent="0.25">
      <c r="A1538" s="7">
        <v>46154</v>
      </c>
      <c r="B1538" s="20">
        <v>7017</v>
      </c>
      <c r="C1538" s="20" t="s">
        <v>419</v>
      </c>
      <c r="D1538" s="80">
        <v>162.4</v>
      </c>
      <c r="E1538" s="20">
        <v>3</v>
      </c>
      <c r="F1538" s="80">
        <v>54.133000000000003</v>
      </c>
      <c r="G1538" s="80">
        <v>28.998999999999999</v>
      </c>
      <c r="H1538" s="66" t="str">
        <f>IF(B1538="","",VLOOKUP(B1538,[1]BASEEMPRESA!$A$2:$AAA$11936,2))</f>
        <v>BAYER LOGISTICA E TRANSPORTES LTDA</v>
      </c>
      <c r="I1538" s="20" t="str">
        <f t="shared" si="23"/>
        <v>mai</v>
      </c>
    </row>
    <row r="1539" spans="1:9" x14ac:dyDescent="0.25">
      <c r="A1539" s="7">
        <v>46154</v>
      </c>
      <c r="B1539" s="20">
        <v>7018</v>
      </c>
      <c r="C1539" s="20" t="s">
        <v>419</v>
      </c>
      <c r="D1539" s="80">
        <v>174.86</v>
      </c>
      <c r="E1539" s="20">
        <v>3</v>
      </c>
      <c r="F1539" s="80">
        <v>58.286999999999999</v>
      </c>
      <c r="G1539" s="80">
        <v>37.046999999999997</v>
      </c>
      <c r="H1539" s="66" t="str">
        <f>IF(B1539="","",VLOOKUP(B1539,[1]BASEEMPRESA!$A$2:$AAA$11936,2))</f>
        <v>SC MANUTENCOES LTDA</v>
      </c>
      <c r="I1539" s="20" t="str">
        <f t="shared" ref="I1539:I1602" si="24">TEXT(A1539,"mmm")</f>
        <v>mai</v>
      </c>
    </row>
    <row r="1540" spans="1:9" x14ac:dyDescent="0.25">
      <c r="A1540" s="7">
        <v>46154</v>
      </c>
      <c r="B1540" s="20">
        <v>7021</v>
      </c>
      <c r="C1540" s="20" t="s">
        <v>419</v>
      </c>
      <c r="D1540" s="80">
        <v>196.42</v>
      </c>
      <c r="E1540" s="20">
        <v>5</v>
      </c>
      <c r="F1540" s="80">
        <v>39.283999999999999</v>
      </c>
      <c r="G1540" s="80">
        <v>26.911999999999999</v>
      </c>
      <c r="H1540" s="66" t="str">
        <f>IF(B1540="","",VLOOKUP(B1540,[1]BASEEMPRESA!$A$2:$AAA$11936,2))</f>
        <v>NEIA TRANSPORTES LTDA</v>
      </c>
      <c r="I1540" s="20" t="str">
        <f t="shared" si="24"/>
        <v>mai</v>
      </c>
    </row>
    <row r="1541" spans="1:9" x14ac:dyDescent="0.25">
      <c r="A1541" s="7">
        <v>46154</v>
      </c>
      <c r="B1541" s="20">
        <v>7022</v>
      </c>
      <c r="C1541" s="20" t="s">
        <v>419</v>
      </c>
      <c r="D1541" s="80">
        <v>180.04</v>
      </c>
      <c r="E1541" s="20">
        <v>3</v>
      </c>
      <c r="F1541" s="80">
        <v>60.012999999999998</v>
      </c>
      <c r="G1541" s="80">
        <v>22.33</v>
      </c>
      <c r="H1541" s="66" t="str">
        <f>IF(B1541="","",VLOOKUP(B1541,[1]BASEEMPRESA!$A$2:$AAA$11936,2))</f>
        <v>SMRR TRANSPORTES LTDA</v>
      </c>
      <c r="I1541" s="20" t="str">
        <f t="shared" si="24"/>
        <v>mai</v>
      </c>
    </row>
    <row r="1542" spans="1:9" x14ac:dyDescent="0.25">
      <c r="A1542" s="7">
        <v>46154</v>
      </c>
      <c r="B1542" s="20">
        <v>7031</v>
      </c>
      <c r="C1542" s="20" t="s">
        <v>419</v>
      </c>
      <c r="D1542" s="80">
        <v>172.96</v>
      </c>
      <c r="E1542" s="20">
        <v>3</v>
      </c>
      <c r="F1542" s="80">
        <v>57.652999999999999</v>
      </c>
      <c r="G1542" s="80">
        <v>30.841000000000001</v>
      </c>
      <c r="H1542" s="66" t="str">
        <f>IF(B1542="","",VLOOKUP(B1542,[1]BASEEMPRESA!$A$2:$AAA$11936,2))</f>
        <v>INAMARQUE SOUZA MACHADO</v>
      </c>
      <c r="I1542" s="20" t="str">
        <f t="shared" si="24"/>
        <v>mai</v>
      </c>
    </row>
    <row r="1543" spans="1:9" x14ac:dyDescent="0.25">
      <c r="A1543" s="7">
        <v>46154</v>
      </c>
      <c r="B1543" s="20">
        <v>7032</v>
      </c>
      <c r="C1543" s="20" t="s">
        <v>419</v>
      </c>
      <c r="D1543" s="80">
        <v>118.28</v>
      </c>
      <c r="E1543" s="20">
        <v>2</v>
      </c>
      <c r="F1543" s="80">
        <v>59.14</v>
      </c>
      <c r="G1543" s="80">
        <v>48.631</v>
      </c>
      <c r="H1543" s="66" t="str">
        <f>IF(B1543="","",VLOOKUP(B1543,[1]BASEEMPRESA!$A$2:$AAA$11936,2))</f>
        <v>REGINA M. DOS S. SILVA CARGAS</v>
      </c>
      <c r="I1543" s="20" t="str">
        <f t="shared" si="24"/>
        <v>mai</v>
      </c>
    </row>
    <row r="1544" spans="1:9" x14ac:dyDescent="0.25">
      <c r="A1544" s="7">
        <v>46154</v>
      </c>
      <c r="B1544" s="20">
        <v>7033</v>
      </c>
      <c r="C1544" s="20" t="s">
        <v>419</v>
      </c>
      <c r="D1544" s="80">
        <v>170.86</v>
      </c>
      <c r="E1544" s="20">
        <v>3</v>
      </c>
      <c r="F1544" s="80">
        <v>56.953000000000003</v>
      </c>
      <c r="G1544" s="80">
        <v>42.152999999999999</v>
      </c>
      <c r="H1544" s="66" t="str">
        <f>IF(B1544="","",VLOOKUP(B1544,[1]BASEEMPRESA!$A$2:$AAA$11936,2))</f>
        <v>E L DE OLIVEIRA JUNIOR EDIMAR TRANSPORTES</v>
      </c>
      <c r="I1544" s="20" t="str">
        <f t="shared" si="24"/>
        <v>mai</v>
      </c>
    </row>
    <row r="1545" spans="1:9" x14ac:dyDescent="0.25">
      <c r="A1545" s="7">
        <v>46154</v>
      </c>
      <c r="B1545" s="20">
        <v>7036</v>
      </c>
      <c r="C1545" s="20" t="s">
        <v>419</v>
      </c>
      <c r="D1545" s="80">
        <v>168.18</v>
      </c>
      <c r="E1545" s="20">
        <v>3</v>
      </c>
      <c r="F1545" s="80">
        <v>56.06</v>
      </c>
      <c r="G1545" s="80">
        <v>36.546999999999997</v>
      </c>
      <c r="H1545" s="66" t="str">
        <f>IF(B1545="","",VLOOKUP(B1545,[1]BASEEMPRESA!$A$2:$AAA$11936,2))</f>
        <v>EMERSON LUIS MORO</v>
      </c>
      <c r="I1545" s="20" t="str">
        <f t="shared" si="24"/>
        <v>mai</v>
      </c>
    </row>
    <row r="1546" spans="1:9" x14ac:dyDescent="0.25">
      <c r="A1546" s="7">
        <v>46154</v>
      </c>
      <c r="B1546" s="20">
        <v>7038</v>
      </c>
      <c r="C1546" s="20" t="s">
        <v>420</v>
      </c>
      <c r="D1546" s="80">
        <v>120.52</v>
      </c>
      <c r="E1546" s="20">
        <v>2</v>
      </c>
      <c r="F1546" s="80">
        <v>60.26</v>
      </c>
      <c r="G1546" s="80">
        <v>24.324999999999999</v>
      </c>
      <c r="H1546" s="66" t="str">
        <f>IF(B1546="","",VLOOKUP(B1546,[1]BASEEMPRESA!$A$2:$AAA$11936,2))</f>
        <v>JERE SERVICOS DE TRANSPORTE E LOCACAO LTDA</v>
      </c>
      <c r="I1546" s="20" t="str">
        <f t="shared" si="24"/>
        <v>mai</v>
      </c>
    </row>
    <row r="1547" spans="1:9" x14ac:dyDescent="0.25">
      <c r="A1547" s="7">
        <v>46154</v>
      </c>
      <c r="B1547" s="20">
        <v>7041</v>
      </c>
      <c r="C1547" s="20" t="s">
        <v>419</v>
      </c>
      <c r="D1547" s="80">
        <v>177.12</v>
      </c>
      <c r="E1547" s="20">
        <v>3</v>
      </c>
      <c r="F1547" s="80">
        <v>59.04</v>
      </c>
      <c r="G1547" s="80">
        <v>40.832999999999998</v>
      </c>
      <c r="H1547" s="66" t="str">
        <f>IF(B1547="","",VLOOKUP(B1547,[1]BASEEMPRESA!$A$2:$AAA$11936,2))</f>
        <v>JERE SERVICOS DE TRANSPORTE E LOCACAO LTDA</v>
      </c>
      <c r="I1547" s="20" t="str">
        <f t="shared" si="24"/>
        <v>mai</v>
      </c>
    </row>
    <row r="1548" spans="1:9" x14ac:dyDescent="0.25">
      <c r="A1548" s="7">
        <v>46154</v>
      </c>
      <c r="B1548" s="20">
        <v>7042</v>
      </c>
      <c r="C1548" s="20" t="s">
        <v>420</v>
      </c>
      <c r="D1548" s="80">
        <v>61.82</v>
      </c>
      <c r="E1548" s="20">
        <v>1</v>
      </c>
      <c r="F1548" s="80">
        <v>61.82</v>
      </c>
      <c r="G1548" s="80">
        <v>3</v>
      </c>
      <c r="H1548" s="66" t="str">
        <f>IF(B1548="","",VLOOKUP(B1548,[1]BASEEMPRESA!$A$2:$AAA$11936,2))</f>
        <v>SERVICOS DE TRANSPORTES E LOCACAO VALE DO ITAUNAS LTDA</v>
      </c>
      <c r="I1548" s="20" t="str">
        <f t="shared" si="24"/>
        <v>mai</v>
      </c>
    </row>
    <row r="1549" spans="1:9" x14ac:dyDescent="0.25">
      <c r="A1549" s="7">
        <v>46154</v>
      </c>
      <c r="B1549" s="20">
        <v>7045</v>
      </c>
      <c r="C1549" s="20" t="s">
        <v>421</v>
      </c>
      <c r="D1549" s="80">
        <v>231.9</v>
      </c>
      <c r="E1549" s="20">
        <v>4</v>
      </c>
      <c r="F1549" s="80">
        <v>57.975000000000001</v>
      </c>
      <c r="G1549" s="80">
        <v>33.274999999999999</v>
      </c>
      <c r="H1549" s="66" t="str">
        <f>IF(B1549="","",VLOOKUP(B1549,[1]BASEEMPRESA!$A$2:$AAA$11936,2))</f>
        <v>REGINA M. DOS S. SILVA CARGAS</v>
      </c>
      <c r="I1549" s="20" t="str">
        <f t="shared" si="24"/>
        <v>mai</v>
      </c>
    </row>
    <row r="1550" spans="1:9" x14ac:dyDescent="0.25">
      <c r="A1550" s="7">
        <v>46154</v>
      </c>
      <c r="B1550" s="20">
        <v>7046</v>
      </c>
      <c r="C1550" s="20" t="s">
        <v>419</v>
      </c>
      <c r="D1550" s="80">
        <v>169.42</v>
      </c>
      <c r="E1550" s="20">
        <v>3</v>
      </c>
      <c r="F1550" s="80">
        <v>56.472999999999999</v>
      </c>
      <c r="G1550" s="80">
        <v>26.564</v>
      </c>
      <c r="H1550" s="66" t="str">
        <f>IF(B1550="","",VLOOKUP(B1550,[1]BASEEMPRESA!$A$2:$AAA$11936,2))</f>
        <v>J.S. LEONIDIO</v>
      </c>
      <c r="I1550" s="20" t="str">
        <f t="shared" si="24"/>
        <v>mai</v>
      </c>
    </row>
    <row r="1551" spans="1:9" x14ac:dyDescent="0.25">
      <c r="A1551" s="7">
        <v>46154</v>
      </c>
      <c r="B1551" s="20">
        <v>7047</v>
      </c>
      <c r="C1551" s="20" t="s">
        <v>419</v>
      </c>
      <c r="D1551" s="80">
        <v>173.54</v>
      </c>
      <c r="E1551" s="20">
        <v>3</v>
      </c>
      <c r="F1551" s="80">
        <v>57.847000000000001</v>
      </c>
      <c r="G1551" s="80">
        <v>41.006</v>
      </c>
      <c r="H1551" s="66" t="str">
        <f>IF(B1551="","",VLOOKUP(B1551,[1]BASEEMPRESA!$A$2:$AAA$11936,2))</f>
        <v>BAYER LOGISTICA E TRANSPORTES LTDA</v>
      </c>
      <c r="I1551" s="20" t="str">
        <f t="shared" si="24"/>
        <v>mai</v>
      </c>
    </row>
    <row r="1552" spans="1:9" x14ac:dyDescent="0.25">
      <c r="A1552" s="7">
        <v>46154</v>
      </c>
      <c r="B1552" s="20">
        <v>7048</v>
      </c>
      <c r="C1552" s="20" t="s">
        <v>419</v>
      </c>
      <c r="D1552" s="80">
        <v>108.74</v>
      </c>
      <c r="E1552" s="20">
        <v>2</v>
      </c>
      <c r="F1552" s="80">
        <v>54.37</v>
      </c>
      <c r="G1552" s="80">
        <v>59.768999999999998</v>
      </c>
      <c r="H1552" s="66" t="str">
        <f>IF(B1552="","",VLOOKUP(B1552,[1]BASEEMPRESA!$A$2:$AAA$11936,2))</f>
        <v>SERVICOS DE TRANSPORTES E LOCACAO VALE DO ITAUNAS LTDA</v>
      </c>
      <c r="I1552" s="20" t="str">
        <f t="shared" si="24"/>
        <v>mai</v>
      </c>
    </row>
    <row r="1553" spans="1:9" x14ac:dyDescent="0.25">
      <c r="A1553" s="7">
        <v>46154</v>
      </c>
      <c r="B1553" s="20">
        <v>7050</v>
      </c>
      <c r="C1553" s="20" t="s">
        <v>419</v>
      </c>
      <c r="D1553" s="80">
        <v>111.88</v>
      </c>
      <c r="E1553" s="20">
        <v>2</v>
      </c>
      <c r="F1553" s="80">
        <v>55.94</v>
      </c>
      <c r="G1553" s="80">
        <v>46.466999999999999</v>
      </c>
      <c r="H1553" s="66" t="str">
        <f>IF(B1553="","",VLOOKUP(B1553,[1]BASEEMPRESA!$A$2:$AAA$11936,2))</f>
        <v>ESTEL SERVICOS DE TRANSPORTES E LOCACAO LTDA</v>
      </c>
      <c r="I1553" s="20" t="str">
        <f t="shared" si="24"/>
        <v>mai</v>
      </c>
    </row>
    <row r="1554" spans="1:9" x14ac:dyDescent="0.25">
      <c r="A1554" s="7">
        <v>46154</v>
      </c>
      <c r="B1554" s="20">
        <v>7052</v>
      </c>
      <c r="C1554" s="20" t="s">
        <v>420</v>
      </c>
      <c r="D1554" s="80">
        <v>179.3</v>
      </c>
      <c r="E1554" s="20">
        <v>3</v>
      </c>
      <c r="F1554" s="80">
        <v>59.767000000000003</v>
      </c>
      <c r="G1554" s="80">
        <v>13.872999999999999</v>
      </c>
      <c r="H1554" s="66" t="str">
        <f>IF(B1554="","",VLOOKUP(B1554,[1]BASEEMPRESA!$A$2:$AAA$11936,2))</f>
        <v>JERE SERVICOS DE TRANSPORTE E LOCACAO LTDA</v>
      </c>
      <c r="I1554" s="20" t="str">
        <f t="shared" si="24"/>
        <v>mai</v>
      </c>
    </row>
    <row r="1555" spans="1:9" x14ac:dyDescent="0.25">
      <c r="A1555" s="7">
        <v>46154</v>
      </c>
      <c r="B1555" s="20">
        <v>7053</v>
      </c>
      <c r="C1555" s="20" t="s">
        <v>420</v>
      </c>
      <c r="D1555" s="80">
        <v>121.66</v>
      </c>
      <c r="E1555" s="20">
        <v>2</v>
      </c>
      <c r="F1555" s="80">
        <v>60.83</v>
      </c>
      <c r="G1555" s="80">
        <v>64.094999999999999</v>
      </c>
      <c r="H1555" s="66" t="str">
        <f>IF(B1555="","",VLOOKUP(B1555,[1]BASEEMPRESA!$A$2:$AAA$11936,2))</f>
        <v>TAVARES E MORAES TRANSPORTES LTDA</v>
      </c>
      <c r="I1555" s="20" t="str">
        <f t="shared" si="24"/>
        <v>mai</v>
      </c>
    </row>
    <row r="1556" spans="1:9" x14ac:dyDescent="0.25">
      <c r="A1556" s="7">
        <v>46154</v>
      </c>
      <c r="B1556" s="20">
        <v>7054</v>
      </c>
      <c r="C1556" s="20" t="s">
        <v>419</v>
      </c>
      <c r="D1556" s="80">
        <v>179.22</v>
      </c>
      <c r="E1556" s="20">
        <v>3</v>
      </c>
      <c r="F1556" s="80">
        <v>59.74</v>
      </c>
      <c r="G1556" s="80">
        <v>58.551000000000002</v>
      </c>
      <c r="H1556" s="66" t="str">
        <f>IF(B1556="","",VLOOKUP(B1556,[1]BASEEMPRESA!$A$2:$AAA$11936,2))</f>
        <v>TAVARES E MORAES TRANSPORTES LTDA</v>
      </c>
      <c r="I1556" s="20" t="str">
        <f t="shared" si="24"/>
        <v>mai</v>
      </c>
    </row>
    <row r="1557" spans="1:9" x14ac:dyDescent="0.25">
      <c r="A1557" s="7">
        <v>46154</v>
      </c>
      <c r="B1557" s="20">
        <v>7059</v>
      </c>
      <c r="C1557" s="20" t="s">
        <v>419</v>
      </c>
      <c r="D1557" s="80">
        <v>120.42</v>
      </c>
      <c r="E1557" s="20">
        <v>2</v>
      </c>
      <c r="F1557" s="80">
        <v>60.21</v>
      </c>
      <c r="G1557" s="80">
        <v>78</v>
      </c>
      <c r="H1557" s="66" t="str">
        <f>IF(B1557="","",VLOOKUP(B1557,[1]BASEEMPRESA!$A$2:$AAA$11936,2))</f>
        <v>BAYER LOGISTICA E TRANSPORTES LTDA</v>
      </c>
      <c r="I1557" s="20" t="str">
        <f t="shared" si="24"/>
        <v>mai</v>
      </c>
    </row>
    <row r="1558" spans="1:9" x14ac:dyDescent="0.25">
      <c r="A1558" s="7">
        <v>46154</v>
      </c>
      <c r="B1558" s="20">
        <v>7188</v>
      </c>
      <c r="C1558" s="20" t="s">
        <v>419</v>
      </c>
      <c r="D1558" s="80">
        <v>172.06</v>
      </c>
      <c r="E1558" s="20">
        <v>3</v>
      </c>
      <c r="F1558" s="80">
        <v>57.353000000000002</v>
      </c>
      <c r="G1558" s="80">
        <v>36.951999999999998</v>
      </c>
      <c r="H1558" s="66" t="str">
        <f>IF(B1558="","",VLOOKUP(B1558,[1]BASEEMPRESA!$A$2:$AAA$11936,2))</f>
        <v>C C GOMES TRANSPORTES</v>
      </c>
      <c r="I1558" s="20" t="str">
        <f t="shared" si="24"/>
        <v>mai</v>
      </c>
    </row>
    <row r="1559" spans="1:9" x14ac:dyDescent="0.25">
      <c r="A1559" s="7">
        <v>46154</v>
      </c>
      <c r="B1559" s="20">
        <v>7207</v>
      </c>
      <c r="C1559" s="20" t="s">
        <v>420</v>
      </c>
      <c r="D1559" s="80">
        <v>111.14</v>
      </c>
      <c r="E1559" s="20">
        <v>2</v>
      </c>
      <c r="F1559" s="80">
        <v>55.57</v>
      </c>
      <c r="G1559" s="80">
        <v>54.1</v>
      </c>
      <c r="H1559" s="66" t="str">
        <f>IF(B1559="","",VLOOKUP(B1559,[1]BASEEMPRESA!$A$2:$AAA$11936,2))</f>
        <v>TAVARES E MORAES TRANSPORTES LTDA</v>
      </c>
      <c r="I1559" s="20" t="str">
        <f t="shared" si="24"/>
        <v>mai</v>
      </c>
    </row>
    <row r="1560" spans="1:9" x14ac:dyDescent="0.25">
      <c r="A1560" s="7">
        <v>46154</v>
      </c>
      <c r="B1560" s="20">
        <v>7208</v>
      </c>
      <c r="C1560" s="20" t="s">
        <v>420</v>
      </c>
      <c r="D1560" s="80">
        <v>172.78</v>
      </c>
      <c r="E1560" s="20">
        <v>3</v>
      </c>
      <c r="F1560" s="80">
        <v>57.593000000000004</v>
      </c>
      <c r="G1560" s="80">
        <v>35.387999999999998</v>
      </c>
      <c r="H1560" s="66" t="str">
        <f>IF(B1560="","",VLOOKUP(B1560,[1]BASEEMPRESA!$A$2:$AAA$11936,2))</f>
        <v>TAVARES E MORAES TRANSPORTES LTDA</v>
      </c>
      <c r="I1560" s="20" t="str">
        <f t="shared" si="24"/>
        <v>mai</v>
      </c>
    </row>
    <row r="1561" spans="1:9" x14ac:dyDescent="0.25">
      <c r="A1561" s="7">
        <v>46154</v>
      </c>
      <c r="B1561" s="20">
        <v>7220</v>
      </c>
      <c r="C1561" s="20" t="s">
        <v>421</v>
      </c>
      <c r="D1561" s="80">
        <v>165.78</v>
      </c>
      <c r="E1561" s="20">
        <v>3</v>
      </c>
      <c r="F1561" s="80">
        <v>55.26</v>
      </c>
      <c r="G1561" s="80">
        <v>20.946999999999999</v>
      </c>
      <c r="H1561" s="66" t="str">
        <f>IF(B1561="","",VLOOKUP(B1561,[1]BASEEMPRESA!$A$2:$AAA$11936,2))</f>
        <v>DOS SANTOS PASSOS TRANSPORTES LTDA</v>
      </c>
      <c r="I1561" s="20" t="str">
        <f t="shared" si="24"/>
        <v>mai</v>
      </c>
    </row>
    <row r="1562" spans="1:9" x14ac:dyDescent="0.25">
      <c r="A1562" s="7">
        <v>46154</v>
      </c>
      <c r="B1562" s="20">
        <v>7221</v>
      </c>
      <c r="C1562" s="20" t="s">
        <v>420</v>
      </c>
      <c r="D1562" s="80">
        <v>170.48</v>
      </c>
      <c r="E1562" s="20">
        <v>3</v>
      </c>
      <c r="F1562" s="80">
        <v>56.826999999999998</v>
      </c>
      <c r="G1562" s="80">
        <v>57.515000000000001</v>
      </c>
      <c r="H1562" s="66" t="str">
        <f>IF(B1562="","",VLOOKUP(B1562,[1]BASEEMPRESA!$A$2:$AAA$11936,2))</f>
        <v>BAYER LOGISTICA E TRANSPORTES LTDA</v>
      </c>
      <c r="I1562" s="20" t="str">
        <f t="shared" si="24"/>
        <v>mai</v>
      </c>
    </row>
    <row r="1563" spans="1:9" x14ac:dyDescent="0.25">
      <c r="A1563" s="7">
        <v>46154</v>
      </c>
      <c r="B1563" s="20">
        <v>7224</v>
      </c>
      <c r="C1563" s="20" t="s">
        <v>419</v>
      </c>
      <c r="D1563" s="80">
        <v>177.44</v>
      </c>
      <c r="E1563" s="20">
        <v>3</v>
      </c>
      <c r="F1563" s="80">
        <v>59.146999999999998</v>
      </c>
      <c r="G1563" s="80">
        <v>21.725000000000001</v>
      </c>
      <c r="H1563" s="66" t="str">
        <f>IF(B1563="","",VLOOKUP(B1563,[1]BASEEMPRESA!$A$2:$AAA$11936,2))</f>
        <v>EMERSON LUIS MORO</v>
      </c>
      <c r="I1563" s="20" t="str">
        <f t="shared" si="24"/>
        <v>mai</v>
      </c>
    </row>
    <row r="1564" spans="1:9" x14ac:dyDescent="0.25">
      <c r="A1564" s="7">
        <v>46154</v>
      </c>
      <c r="B1564" s="20">
        <v>7228</v>
      </c>
      <c r="C1564" s="20" t="s">
        <v>419</v>
      </c>
      <c r="D1564" s="80">
        <v>181.62</v>
      </c>
      <c r="E1564" s="20">
        <v>3</v>
      </c>
      <c r="F1564" s="80">
        <v>60.54</v>
      </c>
      <c r="G1564" s="80">
        <v>47.363</v>
      </c>
      <c r="H1564" s="66" t="str">
        <f>IF(B1564="","",VLOOKUP(B1564,[1]BASEEMPRESA!$A$2:$AAA$11936,2))</f>
        <v>MVS TRANSPORTE LTDA</v>
      </c>
      <c r="I1564" s="20" t="str">
        <f t="shared" si="24"/>
        <v>mai</v>
      </c>
    </row>
    <row r="1565" spans="1:9" x14ac:dyDescent="0.25">
      <c r="A1565" s="7">
        <v>46154</v>
      </c>
      <c r="B1565" s="20">
        <v>7234</v>
      </c>
      <c r="C1565" s="20" t="s">
        <v>419</v>
      </c>
      <c r="D1565" s="80">
        <v>189.4</v>
      </c>
      <c r="E1565" s="20">
        <v>3</v>
      </c>
      <c r="F1565" s="80">
        <v>63.133000000000003</v>
      </c>
      <c r="G1565" s="80">
        <v>36.182000000000002</v>
      </c>
      <c r="H1565" s="66" t="str">
        <f>IF(B1565="","",VLOOKUP(B1565,[1]BASEEMPRESA!$A$2:$AAA$11936,2))</f>
        <v>TRANSPORTES M &amp; J LTDA</v>
      </c>
      <c r="I1565" s="20" t="str">
        <f t="shared" si="24"/>
        <v>mai</v>
      </c>
    </row>
    <row r="1566" spans="1:9" x14ac:dyDescent="0.25">
      <c r="A1566" s="7">
        <v>46154</v>
      </c>
      <c r="B1566" s="20">
        <v>7238</v>
      </c>
      <c r="C1566" s="20" t="s">
        <v>421</v>
      </c>
      <c r="D1566" s="80">
        <v>177.24</v>
      </c>
      <c r="E1566" s="20">
        <v>3</v>
      </c>
      <c r="F1566" s="80">
        <v>59.08</v>
      </c>
      <c r="G1566" s="80">
        <v>21.317</v>
      </c>
      <c r="H1566" s="66" t="str">
        <f>IF(B1566="","",VLOOKUP(B1566,[1]BASEEMPRESA!$A$2:$AAA$11936,2))</f>
        <v>R S SANTOS TRANSPORTES LTDA</v>
      </c>
      <c r="I1566" s="20" t="str">
        <f t="shared" si="24"/>
        <v>mai</v>
      </c>
    </row>
    <row r="1567" spans="1:9" x14ac:dyDescent="0.25">
      <c r="A1567" s="7">
        <v>46154</v>
      </c>
      <c r="B1567" s="20">
        <v>7257</v>
      </c>
      <c r="C1567" s="20" t="s">
        <v>420</v>
      </c>
      <c r="D1567" s="80">
        <v>63.54</v>
      </c>
      <c r="E1567" s="20">
        <v>1</v>
      </c>
      <c r="F1567" s="80">
        <v>63.54</v>
      </c>
      <c r="G1567" s="80">
        <v>32.999000000000002</v>
      </c>
      <c r="H1567" s="66" t="str">
        <f>IF(B1567="","",VLOOKUP(B1567,[1]BASEEMPRESA!$A$2:$AAA$11936,2))</f>
        <v>EMERSON LUIS MORO</v>
      </c>
      <c r="I1567" s="20" t="str">
        <f t="shared" si="24"/>
        <v>mai</v>
      </c>
    </row>
    <row r="1568" spans="1:9" x14ac:dyDescent="0.25">
      <c r="A1568" s="7">
        <v>46154</v>
      </c>
      <c r="B1568" s="20">
        <v>7258</v>
      </c>
      <c r="C1568" s="20" t="s">
        <v>420</v>
      </c>
      <c r="D1568" s="80">
        <v>180.86</v>
      </c>
      <c r="E1568" s="20">
        <v>3</v>
      </c>
      <c r="F1568" s="80">
        <v>60.286999999999999</v>
      </c>
      <c r="G1568" s="80">
        <v>43.02</v>
      </c>
      <c r="H1568" s="66" t="str">
        <f>IF(B1568="","",VLOOKUP(B1568,[1]BASEEMPRESA!$A$2:$AAA$11936,2))</f>
        <v>REGINA M. DOS S. SILVA CARGAS</v>
      </c>
      <c r="I1568" s="20" t="str">
        <f t="shared" si="24"/>
        <v>mai</v>
      </c>
    </row>
    <row r="1569" spans="1:9" x14ac:dyDescent="0.25">
      <c r="A1569" s="7">
        <v>46154</v>
      </c>
      <c r="B1569" s="20">
        <v>7260</v>
      </c>
      <c r="C1569" s="20" t="s">
        <v>420</v>
      </c>
      <c r="D1569" s="80">
        <v>189.34</v>
      </c>
      <c r="E1569" s="20">
        <v>3</v>
      </c>
      <c r="F1569" s="80">
        <v>63.113</v>
      </c>
      <c r="G1569" s="80">
        <v>65.081999999999994</v>
      </c>
      <c r="H1569" s="66" t="str">
        <f>IF(B1569="","",VLOOKUP(B1569,[1]BASEEMPRESA!$A$2:$AAA$11936,2))</f>
        <v>E L DE OLIVEIRA JUNIOR EDIMAR TRANSPORTES</v>
      </c>
      <c r="I1569" s="20" t="str">
        <f t="shared" si="24"/>
        <v>mai</v>
      </c>
    </row>
    <row r="1570" spans="1:9" x14ac:dyDescent="0.25">
      <c r="A1570" s="7">
        <v>46154</v>
      </c>
      <c r="B1570" s="20">
        <v>7263</v>
      </c>
      <c r="C1570" s="20" t="s">
        <v>419</v>
      </c>
      <c r="D1570" s="80">
        <v>188.78</v>
      </c>
      <c r="E1570" s="20">
        <v>3</v>
      </c>
      <c r="F1570" s="80">
        <v>62.927</v>
      </c>
      <c r="G1570" s="80">
        <v>42.426000000000002</v>
      </c>
      <c r="H1570" s="66" t="str">
        <f>IF(B1570="","",VLOOKUP(B1570,[1]BASEEMPRESA!$A$2:$AAA$11936,2))</f>
        <v>ESTEL SERVICOS DE TRANSPORTES E LOCACAO LTDA</v>
      </c>
      <c r="I1570" s="20" t="str">
        <f t="shared" si="24"/>
        <v>mai</v>
      </c>
    </row>
    <row r="1571" spans="1:9" x14ac:dyDescent="0.25">
      <c r="A1571" s="7">
        <v>46154</v>
      </c>
      <c r="B1571" s="20">
        <v>7264</v>
      </c>
      <c r="C1571" s="20" t="s">
        <v>419</v>
      </c>
      <c r="D1571" s="80">
        <v>184.98</v>
      </c>
      <c r="E1571" s="20">
        <v>3</v>
      </c>
      <c r="F1571" s="80">
        <v>61.66</v>
      </c>
      <c r="G1571" s="80">
        <v>37.015999999999998</v>
      </c>
      <c r="H1571" s="66" t="str">
        <f>IF(B1571="","",VLOOKUP(B1571,[1]BASEEMPRESA!$A$2:$AAA$11936,2))</f>
        <v>W &amp; E SERVICOS DE TRANSPORTE LTDA</v>
      </c>
      <c r="I1571" s="20" t="str">
        <f t="shared" si="24"/>
        <v>mai</v>
      </c>
    </row>
    <row r="1572" spans="1:9" x14ac:dyDescent="0.25">
      <c r="A1572" s="7">
        <v>46154</v>
      </c>
      <c r="B1572" s="20">
        <v>7278</v>
      </c>
      <c r="C1572" s="20" t="s">
        <v>419</v>
      </c>
      <c r="D1572" s="80">
        <v>122.86</v>
      </c>
      <c r="E1572" s="20">
        <v>2</v>
      </c>
      <c r="F1572" s="80">
        <v>61.43</v>
      </c>
      <c r="G1572" s="80">
        <v>77.754999999999995</v>
      </c>
      <c r="H1572" s="66" t="str">
        <f>IF(B1572="","",VLOOKUP(B1572,[1]BASEEMPRESA!$A$2:$AAA$11936,2))</f>
        <v>LOPES TRANSPORTES LTDA</v>
      </c>
      <c r="I1572" s="20" t="str">
        <f t="shared" si="24"/>
        <v>mai</v>
      </c>
    </row>
    <row r="1573" spans="1:9" x14ac:dyDescent="0.25">
      <c r="A1573" s="7">
        <v>46154</v>
      </c>
      <c r="B1573" s="20">
        <v>7279</v>
      </c>
      <c r="C1573" s="20" t="s">
        <v>420</v>
      </c>
      <c r="D1573" s="80">
        <v>174.58</v>
      </c>
      <c r="E1573" s="20">
        <v>4</v>
      </c>
      <c r="F1573" s="80">
        <v>43.645000000000003</v>
      </c>
      <c r="G1573" s="80">
        <v>6.9939999999999998</v>
      </c>
      <c r="H1573" s="66" t="str">
        <f>IF(B1573="","",VLOOKUP(B1573,[1]BASEEMPRESA!$A$2:$AAA$11936,2))</f>
        <v>CVL TRANSPORTES LTDA</v>
      </c>
      <c r="I1573" s="20" t="str">
        <f t="shared" si="24"/>
        <v>mai</v>
      </c>
    </row>
    <row r="1574" spans="1:9" x14ac:dyDescent="0.25">
      <c r="A1574" s="7">
        <v>46154</v>
      </c>
      <c r="B1574" s="20">
        <v>7282</v>
      </c>
      <c r="C1574" s="20" t="s">
        <v>419</v>
      </c>
      <c r="D1574" s="80">
        <v>167.04</v>
      </c>
      <c r="E1574" s="20">
        <v>3</v>
      </c>
      <c r="F1574" s="80">
        <v>55.68</v>
      </c>
      <c r="G1574" s="80">
        <v>27.710999999999999</v>
      </c>
      <c r="H1574" s="66" t="str">
        <f>IF(B1574="","",VLOOKUP(B1574,[1]BASEEMPRESA!$A$2:$AAA$11936,2))</f>
        <v>EMERSON LUIS MORO</v>
      </c>
      <c r="I1574" s="20" t="str">
        <f t="shared" si="24"/>
        <v>mai</v>
      </c>
    </row>
    <row r="1575" spans="1:9" x14ac:dyDescent="0.25">
      <c r="A1575" s="7">
        <v>46154</v>
      </c>
      <c r="B1575" s="20">
        <v>7289</v>
      </c>
      <c r="C1575" s="20" t="s">
        <v>419</v>
      </c>
      <c r="D1575" s="80">
        <v>178.96</v>
      </c>
      <c r="E1575" s="20">
        <v>3</v>
      </c>
      <c r="F1575" s="80">
        <v>59.652999999999999</v>
      </c>
      <c r="G1575" s="80">
        <v>43.442999999999998</v>
      </c>
      <c r="H1575" s="66" t="str">
        <f>IF(B1575="","",VLOOKUP(B1575,[1]BASEEMPRESA!$A$2:$AAA$11936,2))</f>
        <v>TAVARES E MORAES TRANSPORTES LTDA</v>
      </c>
      <c r="I1575" s="20" t="str">
        <f t="shared" si="24"/>
        <v>mai</v>
      </c>
    </row>
    <row r="1576" spans="1:9" x14ac:dyDescent="0.25">
      <c r="A1576" s="7">
        <v>46154</v>
      </c>
      <c r="B1576" s="20">
        <v>7292</v>
      </c>
      <c r="C1576" s="20" t="s">
        <v>419</v>
      </c>
      <c r="D1576" s="80">
        <v>181.9</v>
      </c>
      <c r="E1576" s="20">
        <v>3</v>
      </c>
      <c r="F1576" s="80">
        <v>60.633000000000003</v>
      </c>
      <c r="G1576" s="80">
        <v>30.972999999999999</v>
      </c>
      <c r="H1576" s="66" t="str">
        <f>IF(B1576="","",VLOOKUP(B1576,[1]BASEEMPRESA!$A$2:$AAA$11936,2))</f>
        <v>ESTEL SERVICOS DE TRANSPORTES E LOCACAO LTDA</v>
      </c>
      <c r="I1576" s="20" t="str">
        <f t="shared" si="24"/>
        <v>mai</v>
      </c>
    </row>
    <row r="1577" spans="1:9" x14ac:dyDescent="0.25">
      <c r="A1577" s="7">
        <v>46154</v>
      </c>
      <c r="B1577" s="20">
        <v>7295</v>
      </c>
      <c r="C1577" s="20" t="s">
        <v>419</v>
      </c>
      <c r="D1577" s="80">
        <v>168.26</v>
      </c>
      <c r="E1577" s="20">
        <v>3</v>
      </c>
      <c r="F1577" s="80">
        <v>56.087000000000003</v>
      </c>
      <c r="G1577" s="80">
        <v>29.547000000000001</v>
      </c>
      <c r="H1577" s="66" t="str">
        <f>IF(B1577="","",VLOOKUP(B1577,[1]BASEEMPRESA!$A$2:$AAA$11936,2))</f>
        <v>ESTEL SERVICOS DE TRANSPORTES E LOCACAO LTDA</v>
      </c>
      <c r="I1577" s="20" t="str">
        <f t="shared" si="24"/>
        <v>mai</v>
      </c>
    </row>
    <row r="1578" spans="1:9" x14ac:dyDescent="0.25">
      <c r="A1578" s="7">
        <v>46154</v>
      </c>
      <c r="B1578" s="20">
        <v>7299</v>
      </c>
      <c r="C1578" s="20" t="s">
        <v>419</v>
      </c>
      <c r="D1578" s="80">
        <v>123.66</v>
      </c>
      <c r="E1578" s="20">
        <v>2</v>
      </c>
      <c r="F1578" s="80">
        <v>61.83</v>
      </c>
      <c r="G1578" s="80">
        <v>77.754999999999995</v>
      </c>
      <c r="H1578" s="66" t="str">
        <f>IF(B1578="","",VLOOKUP(B1578,[1]BASEEMPRESA!$A$2:$AAA$11936,2))</f>
        <v>JERE SERVICOS DE TRANSPORTE E LOCACAO LTDA</v>
      </c>
      <c r="I1578" s="20" t="str">
        <f t="shared" si="24"/>
        <v>mai</v>
      </c>
    </row>
    <row r="1579" spans="1:9" x14ac:dyDescent="0.25">
      <c r="A1579" s="7">
        <v>46154</v>
      </c>
      <c r="B1579" s="20">
        <v>7301</v>
      </c>
      <c r="C1579" s="20" t="s">
        <v>419</v>
      </c>
      <c r="D1579" s="80">
        <v>172.56</v>
      </c>
      <c r="E1579" s="20">
        <v>3</v>
      </c>
      <c r="F1579" s="80">
        <v>57.52</v>
      </c>
      <c r="G1579" s="80">
        <v>21.888000000000002</v>
      </c>
      <c r="H1579" s="66" t="str">
        <f>IF(B1579="","",VLOOKUP(B1579,[1]BASEEMPRESA!$A$2:$AAA$11936,2))</f>
        <v>SERVICOS DE TRANSPORTES E LOCACAO VALE DO ITAUNAS LTDA</v>
      </c>
      <c r="I1579" s="20" t="str">
        <f t="shared" si="24"/>
        <v>mai</v>
      </c>
    </row>
    <row r="1580" spans="1:9" x14ac:dyDescent="0.25">
      <c r="A1580" s="7">
        <v>46154</v>
      </c>
      <c r="B1580" s="20">
        <v>7304</v>
      </c>
      <c r="C1580" s="20" t="s">
        <v>419</v>
      </c>
      <c r="D1580" s="80">
        <v>123.34</v>
      </c>
      <c r="E1580" s="20">
        <v>2</v>
      </c>
      <c r="F1580" s="80">
        <v>61.67</v>
      </c>
      <c r="G1580" s="80">
        <v>60.156999999999996</v>
      </c>
      <c r="H1580" s="66" t="str">
        <f>IF(B1580="","",VLOOKUP(B1580,[1]BASEEMPRESA!$A$2:$AAA$11936,2))</f>
        <v>SERVICOS DE TRANSPORTES E LOCACAO VALE DO ITAUNAS LTDA</v>
      </c>
      <c r="I1580" s="20" t="str">
        <f t="shared" si="24"/>
        <v>mai</v>
      </c>
    </row>
    <row r="1581" spans="1:9" x14ac:dyDescent="0.25">
      <c r="A1581" s="7">
        <v>46154</v>
      </c>
      <c r="B1581" s="20">
        <v>7307</v>
      </c>
      <c r="C1581" s="20" t="s">
        <v>419</v>
      </c>
      <c r="D1581" s="80">
        <v>109.48</v>
      </c>
      <c r="E1581" s="20">
        <v>2</v>
      </c>
      <c r="F1581" s="80">
        <v>54.74</v>
      </c>
      <c r="G1581" s="80">
        <v>64.646000000000001</v>
      </c>
      <c r="H1581" s="66" t="str">
        <f>IF(B1581="","",VLOOKUP(B1581,[1]BASEEMPRESA!$A$2:$AAA$11936,2))</f>
        <v>SC MANUTENCOES LTDA</v>
      </c>
      <c r="I1581" s="20" t="str">
        <f t="shared" si="24"/>
        <v>mai</v>
      </c>
    </row>
    <row r="1582" spans="1:9" x14ac:dyDescent="0.25">
      <c r="A1582" s="7">
        <v>46154</v>
      </c>
      <c r="B1582" s="20">
        <v>7308</v>
      </c>
      <c r="C1582" s="20" t="s">
        <v>419</v>
      </c>
      <c r="D1582" s="80">
        <v>61.3</v>
      </c>
      <c r="E1582" s="20">
        <v>1</v>
      </c>
      <c r="F1582" s="80">
        <v>61.3</v>
      </c>
      <c r="G1582" s="80">
        <v>78</v>
      </c>
      <c r="H1582" s="66" t="str">
        <f>IF(B1582="","",VLOOKUP(B1582,[1]BASEEMPRESA!$A$2:$AAA$11936,2))</f>
        <v>SANTOS &amp; SILVA TRANSPORTES RODOVIARIOS LTDA</v>
      </c>
      <c r="I1582" s="20" t="str">
        <f t="shared" si="24"/>
        <v>mai</v>
      </c>
    </row>
    <row r="1583" spans="1:9" x14ac:dyDescent="0.25">
      <c r="A1583" s="7">
        <v>46154</v>
      </c>
      <c r="B1583" s="20">
        <v>7311</v>
      </c>
      <c r="C1583" s="20" t="s">
        <v>422</v>
      </c>
      <c r="D1583" s="80">
        <v>164.64</v>
      </c>
      <c r="E1583" s="20">
        <v>3</v>
      </c>
      <c r="F1583" s="80">
        <v>54.88</v>
      </c>
      <c r="G1583" s="80">
        <v>30.47</v>
      </c>
      <c r="H1583" s="66" t="str">
        <f>IF(B1583="","",VLOOKUP(B1583,[1]BASEEMPRESA!$A$2:$AAA$11936,2))</f>
        <v>LN LOGISTICA E TRANSPORTES LTDA</v>
      </c>
      <c r="I1583" s="20" t="str">
        <f t="shared" si="24"/>
        <v>mai</v>
      </c>
    </row>
    <row r="1584" spans="1:9" x14ac:dyDescent="0.25">
      <c r="A1584" s="7">
        <v>46154</v>
      </c>
      <c r="B1584" s="20">
        <v>7334</v>
      </c>
      <c r="C1584" s="20" t="s">
        <v>421</v>
      </c>
      <c r="D1584" s="80">
        <v>129</v>
      </c>
      <c r="E1584" s="20">
        <v>2</v>
      </c>
      <c r="F1584" s="80">
        <v>64.5</v>
      </c>
      <c r="G1584" s="80">
        <v>74.941999999999993</v>
      </c>
      <c r="H1584" s="66" t="str">
        <f>IF(B1584="","",VLOOKUP(B1584,[1]BASEEMPRESA!$A$2:$AAA$11936,2))</f>
        <v>ROCHA TRANSPORTES DE MUCURI LTDA</v>
      </c>
      <c r="I1584" s="20" t="str">
        <f t="shared" si="24"/>
        <v>mai</v>
      </c>
    </row>
    <row r="1585" spans="1:9" x14ac:dyDescent="0.25">
      <c r="A1585" s="7">
        <v>46154</v>
      </c>
      <c r="B1585" s="20">
        <v>7337</v>
      </c>
      <c r="C1585" s="20" t="s">
        <v>419</v>
      </c>
      <c r="D1585" s="80">
        <v>171.12</v>
      </c>
      <c r="E1585" s="20">
        <v>3</v>
      </c>
      <c r="F1585" s="80">
        <v>57.04</v>
      </c>
      <c r="G1585" s="80">
        <v>43.951999999999998</v>
      </c>
      <c r="H1585" s="66" t="str">
        <f>IF(B1585="","",VLOOKUP(B1585,[1]BASEEMPRESA!$A$2:$AAA$11936,2))</f>
        <v>REGINA M. DOS S. SILVA CARGAS</v>
      </c>
      <c r="I1585" s="20" t="str">
        <f t="shared" si="24"/>
        <v>mai</v>
      </c>
    </row>
    <row r="1586" spans="1:9" x14ac:dyDescent="0.25">
      <c r="A1586" s="7">
        <v>46154</v>
      </c>
      <c r="B1586" s="20">
        <v>7340</v>
      </c>
      <c r="C1586" s="20" t="s">
        <v>419</v>
      </c>
      <c r="D1586" s="80">
        <v>152.6</v>
      </c>
      <c r="E1586" s="20">
        <v>5</v>
      </c>
      <c r="F1586" s="80">
        <v>30.52</v>
      </c>
      <c r="G1586" s="80">
        <v>3</v>
      </c>
      <c r="H1586" s="66" t="str">
        <f>IF(B1586="","",VLOOKUP(B1586,[1]BASEEMPRESA!$A$2:$AAA$11936,2))</f>
        <v>W &amp; E SERVICOS DE TRANSPORTE LTDA</v>
      </c>
      <c r="I1586" s="20" t="str">
        <f t="shared" si="24"/>
        <v>mai</v>
      </c>
    </row>
    <row r="1587" spans="1:9" x14ac:dyDescent="0.25">
      <c r="A1587" s="7">
        <v>46154</v>
      </c>
      <c r="B1587" s="20">
        <v>7343</v>
      </c>
      <c r="C1587" s="20" t="s">
        <v>421</v>
      </c>
      <c r="D1587" s="80">
        <v>211.16</v>
      </c>
      <c r="E1587" s="20">
        <v>7</v>
      </c>
      <c r="F1587" s="80">
        <v>30.166</v>
      </c>
      <c r="G1587" s="80">
        <v>3</v>
      </c>
      <c r="H1587" s="66" t="str">
        <f>IF(B1587="","",VLOOKUP(B1587,[1]BASEEMPRESA!$A$2:$AAA$11936,2))</f>
        <v>E L DE OLIVEIRA JUNIOR EDIMAR TRANSPORTES</v>
      </c>
      <c r="I1587" s="20" t="str">
        <f t="shared" si="24"/>
        <v>mai</v>
      </c>
    </row>
    <row r="1588" spans="1:9" x14ac:dyDescent="0.25">
      <c r="A1588" s="7">
        <v>46154</v>
      </c>
      <c r="B1588" s="20">
        <v>7347</v>
      </c>
      <c r="C1588" s="20" t="s">
        <v>420</v>
      </c>
      <c r="D1588" s="80">
        <v>164.64</v>
      </c>
      <c r="E1588" s="20">
        <v>3</v>
      </c>
      <c r="F1588" s="80">
        <v>54.88</v>
      </c>
      <c r="G1588" s="80">
        <v>28.988</v>
      </c>
      <c r="H1588" s="66" t="str">
        <f>IF(B1588="","",VLOOKUP(B1588,[1]BASEEMPRESA!$A$2:$AAA$11936,2))</f>
        <v>TRANSPORTADORA GLOBAL LOGISTICA LTDA</v>
      </c>
      <c r="I1588" s="20" t="str">
        <f t="shared" si="24"/>
        <v>mai</v>
      </c>
    </row>
    <row r="1589" spans="1:9" x14ac:dyDescent="0.25">
      <c r="A1589" s="7">
        <v>46154</v>
      </c>
      <c r="B1589" s="20">
        <v>7352</v>
      </c>
      <c r="C1589" s="20" t="s">
        <v>421</v>
      </c>
      <c r="D1589" s="80">
        <v>113.48</v>
      </c>
      <c r="E1589" s="20">
        <v>2</v>
      </c>
      <c r="F1589" s="80">
        <v>56.74</v>
      </c>
      <c r="G1589" s="80">
        <v>26.7</v>
      </c>
      <c r="H1589" s="66" t="str">
        <f>IF(B1589="","",VLOOKUP(B1589,[1]BASEEMPRESA!$A$2:$AAA$11936,2))</f>
        <v>WESLEI M DOS SANTOS</v>
      </c>
      <c r="I1589" s="20" t="str">
        <f t="shared" si="24"/>
        <v>mai</v>
      </c>
    </row>
    <row r="1590" spans="1:9" x14ac:dyDescent="0.25">
      <c r="A1590" s="7">
        <v>46154</v>
      </c>
      <c r="B1590" s="20">
        <v>7355</v>
      </c>
      <c r="C1590" s="20" t="s">
        <v>419</v>
      </c>
      <c r="D1590" s="80">
        <v>171.8</v>
      </c>
      <c r="E1590" s="20">
        <v>3</v>
      </c>
      <c r="F1590" s="80">
        <v>57.267000000000003</v>
      </c>
      <c r="G1590" s="80">
        <v>20.189</v>
      </c>
      <c r="H1590" s="66" t="str">
        <f>IF(B1590="","",VLOOKUP(B1590,[1]BASEEMPRESA!$A$2:$AAA$11936,2))</f>
        <v>WESLEI M DOS SANTOS</v>
      </c>
      <c r="I1590" s="20" t="str">
        <f t="shared" si="24"/>
        <v>mai</v>
      </c>
    </row>
    <row r="1591" spans="1:9" x14ac:dyDescent="0.25">
      <c r="A1591" s="7">
        <v>46154</v>
      </c>
      <c r="B1591" s="20">
        <v>7364</v>
      </c>
      <c r="C1591" s="20" t="s">
        <v>419</v>
      </c>
      <c r="D1591" s="80">
        <v>176.62</v>
      </c>
      <c r="E1591" s="20">
        <v>3</v>
      </c>
      <c r="F1591" s="80">
        <v>58.872999999999998</v>
      </c>
      <c r="G1591" s="80">
        <v>34.582000000000001</v>
      </c>
      <c r="H1591" s="66" t="str">
        <f>IF(B1591="","",VLOOKUP(B1591,[1]BASEEMPRESA!$A$2:$AAA$11936,2))</f>
        <v>TRANSPORTADORA GLOBAL LOGISTICA LTDA</v>
      </c>
      <c r="I1591" s="20" t="str">
        <f t="shared" si="24"/>
        <v>mai</v>
      </c>
    </row>
    <row r="1592" spans="1:9" x14ac:dyDescent="0.25">
      <c r="A1592" s="7">
        <v>46154</v>
      </c>
      <c r="B1592" s="20">
        <v>7367</v>
      </c>
      <c r="C1592" s="20" t="s">
        <v>419</v>
      </c>
      <c r="D1592" s="80">
        <v>164.34</v>
      </c>
      <c r="E1592" s="20">
        <v>3</v>
      </c>
      <c r="F1592" s="80">
        <v>54.78</v>
      </c>
      <c r="G1592" s="80">
        <v>29.617000000000001</v>
      </c>
      <c r="H1592" s="66" t="str">
        <f>IF(B1592="","",VLOOKUP(B1592,[1]BASEEMPRESA!$A$2:$AAA$11936,2))</f>
        <v>JOSE HELIO SILVA SANTOS</v>
      </c>
      <c r="I1592" s="20" t="str">
        <f t="shared" si="24"/>
        <v>mai</v>
      </c>
    </row>
    <row r="1593" spans="1:9" x14ac:dyDescent="0.25">
      <c r="A1593" s="7">
        <v>46154</v>
      </c>
      <c r="B1593" s="20">
        <v>7370</v>
      </c>
      <c r="C1593" s="20" t="s">
        <v>419</v>
      </c>
      <c r="D1593" s="80">
        <v>116.46</v>
      </c>
      <c r="E1593" s="20">
        <v>2</v>
      </c>
      <c r="F1593" s="80">
        <v>58.23</v>
      </c>
      <c r="G1593" s="80">
        <v>59.411999999999999</v>
      </c>
      <c r="H1593" s="66" t="str">
        <f>IF(B1593="","",VLOOKUP(B1593,[1]BASEEMPRESA!$A$2:$AAA$11936,2))</f>
        <v>JOSE HELIO SILVA SANTOS</v>
      </c>
      <c r="I1593" s="20" t="str">
        <f t="shared" si="24"/>
        <v>mai</v>
      </c>
    </row>
    <row r="1594" spans="1:9" x14ac:dyDescent="0.25">
      <c r="A1594" s="7">
        <v>46154</v>
      </c>
      <c r="B1594" s="20">
        <v>7373</v>
      </c>
      <c r="C1594" s="20" t="s">
        <v>422</v>
      </c>
      <c r="D1594" s="80">
        <v>287.2</v>
      </c>
      <c r="E1594" s="20">
        <v>10</v>
      </c>
      <c r="F1594" s="80">
        <v>28.72</v>
      </c>
      <c r="G1594" s="80">
        <v>3</v>
      </c>
      <c r="H1594" s="66" t="str">
        <f>IF(B1594="","",VLOOKUP(B1594,[1]BASEEMPRESA!$A$2:$AAA$11936,2))</f>
        <v>BARBOSA TRANSPORTES E LOGISTICA LTDA</v>
      </c>
      <c r="I1594" s="20" t="str">
        <f t="shared" si="24"/>
        <v>mai</v>
      </c>
    </row>
    <row r="1595" spans="1:9" x14ac:dyDescent="0.25">
      <c r="A1595" s="7">
        <v>46154</v>
      </c>
      <c r="B1595" s="20">
        <v>7381</v>
      </c>
      <c r="C1595" s="20" t="s">
        <v>423</v>
      </c>
      <c r="D1595" s="80">
        <v>128.62</v>
      </c>
      <c r="E1595" s="20">
        <v>2</v>
      </c>
      <c r="F1595" s="80">
        <v>64.31</v>
      </c>
      <c r="G1595" s="80">
        <v>55.552</v>
      </c>
      <c r="H1595" s="66" t="str">
        <f>IF(B1595="","",VLOOKUP(B1595,[1]BASEEMPRESA!$A$2:$AAA$11936,2))</f>
        <v>TRANSPORTE FUMACINHA LTDA</v>
      </c>
      <c r="I1595" s="20" t="str">
        <f t="shared" si="24"/>
        <v>mai</v>
      </c>
    </row>
    <row r="1596" spans="1:9" x14ac:dyDescent="0.25">
      <c r="A1596" s="7">
        <v>46155</v>
      </c>
      <c r="B1596" s="20">
        <v>2066</v>
      </c>
      <c r="C1596" s="20" t="s">
        <v>418</v>
      </c>
      <c r="D1596" s="80">
        <v>114.9</v>
      </c>
      <c r="E1596" s="20">
        <v>2</v>
      </c>
      <c r="F1596" s="80">
        <v>57.45</v>
      </c>
      <c r="G1596" s="80">
        <v>6.8049999999999997</v>
      </c>
      <c r="H1596" s="66" t="str">
        <f>IF(B1596="","",VLOOKUP(B1596,[1]BASEEMPRESA!$A$2:$AAA$11936,2))</f>
        <v>NDB HOLDING AGRICOLA LTDA - MATRIZ</v>
      </c>
      <c r="I1596" s="20" t="str">
        <f t="shared" si="24"/>
        <v>mai</v>
      </c>
    </row>
    <row r="1597" spans="1:9" x14ac:dyDescent="0.25">
      <c r="A1597" s="7">
        <v>46155</v>
      </c>
      <c r="B1597" s="20">
        <v>2067</v>
      </c>
      <c r="C1597" s="20" t="s">
        <v>418</v>
      </c>
      <c r="D1597" s="80">
        <v>64.78</v>
      </c>
      <c r="E1597" s="20">
        <v>1</v>
      </c>
      <c r="F1597" s="80">
        <v>64.78</v>
      </c>
      <c r="G1597" s="80">
        <v>4</v>
      </c>
      <c r="H1597" s="66" t="str">
        <f>IF(B1597="","",VLOOKUP(B1597,[1]BASEEMPRESA!$A$2:$AAA$11936,2))</f>
        <v>NDB HOLDING AGRICOLA LTDA - MATRIZ</v>
      </c>
      <c r="I1597" s="20" t="str">
        <f t="shared" si="24"/>
        <v>mai</v>
      </c>
    </row>
    <row r="1598" spans="1:9" x14ac:dyDescent="0.25">
      <c r="A1598" s="7">
        <v>46155</v>
      </c>
      <c r="B1598" s="20">
        <v>2107</v>
      </c>
      <c r="C1598" s="20" t="s">
        <v>418</v>
      </c>
      <c r="D1598" s="80">
        <v>615.34</v>
      </c>
      <c r="E1598" s="20">
        <v>10</v>
      </c>
      <c r="F1598" s="80">
        <v>61.533999999999999</v>
      </c>
      <c r="G1598" s="80">
        <v>6.7649999999999997</v>
      </c>
      <c r="H1598" s="66" t="str">
        <f>IF(B1598="","",VLOOKUP(B1598,[1]BASEEMPRESA!$A$2:$AAA$11936,2))</f>
        <v>NDB HOLDING AGRICOLA LTDA - MATRIZ</v>
      </c>
      <c r="I1598" s="20" t="str">
        <f t="shared" si="24"/>
        <v>mai</v>
      </c>
    </row>
    <row r="1599" spans="1:9" x14ac:dyDescent="0.25">
      <c r="A1599" s="7">
        <v>46155</v>
      </c>
      <c r="B1599" s="20">
        <v>2108</v>
      </c>
      <c r="C1599" s="20" t="s">
        <v>418</v>
      </c>
      <c r="D1599" s="80">
        <v>613.72</v>
      </c>
      <c r="E1599" s="20">
        <v>10</v>
      </c>
      <c r="F1599" s="80">
        <v>61.372</v>
      </c>
      <c r="G1599" s="80">
        <v>8.5960000000000001</v>
      </c>
      <c r="H1599" s="66" t="str">
        <f>IF(B1599="","",VLOOKUP(B1599,[1]BASEEMPRESA!$A$2:$AAA$11936,2))</f>
        <v>NDB HOLDING AGRICOLA LTDA - MATRIZ</v>
      </c>
      <c r="I1599" s="20" t="str">
        <f t="shared" si="24"/>
        <v>mai</v>
      </c>
    </row>
    <row r="1600" spans="1:9" x14ac:dyDescent="0.25">
      <c r="A1600" s="7">
        <v>46155</v>
      </c>
      <c r="B1600" s="20">
        <v>2109</v>
      </c>
      <c r="C1600" s="20" t="s">
        <v>418</v>
      </c>
      <c r="D1600" s="80">
        <v>534.4</v>
      </c>
      <c r="E1600" s="20">
        <v>9</v>
      </c>
      <c r="F1600" s="80">
        <v>59.378</v>
      </c>
      <c r="G1600" s="80">
        <v>9.1489999999999991</v>
      </c>
      <c r="H1600" s="66" t="str">
        <f>IF(B1600="","",VLOOKUP(B1600,[1]BASEEMPRESA!$A$2:$AAA$11936,2))</f>
        <v>NDB HOLDING AGRICOLA LTDA - MATRIZ</v>
      </c>
      <c r="I1600" s="20" t="str">
        <f t="shared" si="24"/>
        <v>mai</v>
      </c>
    </row>
    <row r="1601" spans="1:9" x14ac:dyDescent="0.25">
      <c r="A1601" s="7">
        <v>46155</v>
      </c>
      <c r="B1601" s="20">
        <v>7004</v>
      </c>
      <c r="C1601" s="20" t="s">
        <v>419</v>
      </c>
      <c r="D1601" s="80">
        <v>187.1</v>
      </c>
      <c r="E1601" s="20">
        <v>3</v>
      </c>
      <c r="F1601" s="80">
        <v>62.366999999999997</v>
      </c>
      <c r="G1601" s="80">
        <v>39.357999999999997</v>
      </c>
      <c r="H1601" s="66" t="str">
        <f>IF(B1601="","",VLOOKUP(B1601,[1]BASEEMPRESA!$A$2:$AAA$11936,2))</f>
        <v>EMERSON LUIS MORO</v>
      </c>
      <c r="I1601" s="20" t="str">
        <f t="shared" si="24"/>
        <v>mai</v>
      </c>
    </row>
    <row r="1602" spans="1:9" x14ac:dyDescent="0.25">
      <c r="A1602" s="7">
        <v>46155</v>
      </c>
      <c r="B1602" s="20">
        <v>7005</v>
      </c>
      <c r="C1602" s="20" t="s">
        <v>419</v>
      </c>
      <c r="D1602" s="80">
        <v>183.24</v>
      </c>
      <c r="E1602" s="20">
        <v>3</v>
      </c>
      <c r="F1602" s="80">
        <v>61.08</v>
      </c>
      <c r="G1602" s="80">
        <v>37.258000000000003</v>
      </c>
      <c r="H1602" s="66" t="str">
        <f>IF(B1602="","",VLOOKUP(B1602,[1]BASEEMPRESA!$A$2:$AAA$11936,2))</f>
        <v>RENE PINA DE ALMEIDA</v>
      </c>
      <c r="I1602" s="20" t="str">
        <f t="shared" si="24"/>
        <v>mai</v>
      </c>
    </row>
    <row r="1603" spans="1:9" x14ac:dyDescent="0.25">
      <c r="A1603" s="7">
        <v>46155</v>
      </c>
      <c r="B1603" s="20">
        <v>7006</v>
      </c>
      <c r="C1603" s="20" t="s">
        <v>420</v>
      </c>
      <c r="D1603" s="80">
        <v>128.44</v>
      </c>
      <c r="E1603" s="20">
        <v>2</v>
      </c>
      <c r="F1603" s="80">
        <v>64.22</v>
      </c>
      <c r="G1603" s="80">
        <v>24.309000000000001</v>
      </c>
      <c r="H1603" s="66" t="str">
        <f>IF(B1603="","",VLOOKUP(B1603,[1]BASEEMPRESA!$A$2:$AAA$11936,2))</f>
        <v>INAMARQUE SOUZA MACHADO</v>
      </c>
      <c r="I1603" s="20" t="str">
        <f t="shared" ref="I1603:I1666" si="25">TEXT(A1603,"mmm")</f>
        <v>mai</v>
      </c>
    </row>
    <row r="1604" spans="1:9" x14ac:dyDescent="0.25">
      <c r="A1604" s="7">
        <v>46155</v>
      </c>
      <c r="B1604" s="20">
        <v>7007</v>
      </c>
      <c r="C1604" s="20" t="s">
        <v>420</v>
      </c>
      <c r="D1604" s="80">
        <v>229.58</v>
      </c>
      <c r="E1604" s="20">
        <v>4</v>
      </c>
      <c r="F1604" s="80">
        <v>57.395000000000003</v>
      </c>
      <c r="G1604" s="80">
        <v>22.72</v>
      </c>
      <c r="H1604" s="66" t="str">
        <f>IF(B1604="","",VLOOKUP(B1604,[1]BASEEMPRESA!$A$2:$AAA$11936,2))</f>
        <v>MVS TRANSPORTE LTDA</v>
      </c>
      <c r="I1604" s="20" t="str">
        <f t="shared" si="25"/>
        <v>mai</v>
      </c>
    </row>
    <row r="1605" spans="1:9" x14ac:dyDescent="0.25">
      <c r="A1605" s="7">
        <v>46155</v>
      </c>
      <c r="B1605" s="20">
        <v>7008</v>
      </c>
      <c r="C1605" s="20" t="s">
        <v>419</v>
      </c>
      <c r="D1605" s="80">
        <v>114.44</v>
      </c>
      <c r="E1605" s="20">
        <v>2</v>
      </c>
      <c r="F1605" s="80">
        <v>57.22</v>
      </c>
      <c r="G1605" s="80">
        <v>26.701000000000001</v>
      </c>
      <c r="H1605" s="66" t="str">
        <f>IF(B1605="","",VLOOKUP(B1605,[1]BASEEMPRESA!$A$2:$AAA$11936,2))</f>
        <v>E L DE OLIVEIRA JUNIOR EDIMAR TRANSPORTES</v>
      </c>
      <c r="I1605" s="20" t="str">
        <f t="shared" si="25"/>
        <v>mai</v>
      </c>
    </row>
    <row r="1606" spans="1:9" x14ac:dyDescent="0.25">
      <c r="A1606" s="7">
        <v>46155</v>
      </c>
      <c r="B1606" s="20">
        <v>7010</v>
      </c>
      <c r="C1606" s="20" t="s">
        <v>419</v>
      </c>
      <c r="D1606" s="80">
        <v>176.22</v>
      </c>
      <c r="E1606" s="20">
        <v>3</v>
      </c>
      <c r="F1606" s="80">
        <v>58.74</v>
      </c>
      <c r="G1606" s="80">
        <v>22.856000000000002</v>
      </c>
      <c r="H1606" s="66" t="str">
        <f>IF(B1606="","",VLOOKUP(B1606,[1]BASEEMPRESA!$A$2:$AAA$11936,2))</f>
        <v>BAYER LOGISTICA E TRANSPORTES LTDA</v>
      </c>
      <c r="I1606" s="20" t="str">
        <f t="shared" si="25"/>
        <v>mai</v>
      </c>
    </row>
    <row r="1607" spans="1:9" x14ac:dyDescent="0.25">
      <c r="A1607" s="7">
        <v>46155</v>
      </c>
      <c r="B1607" s="20">
        <v>7013</v>
      </c>
      <c r="C1607" s="20" t="s">
        <v>419</v>
      </c>
      <c r="D1607" s="80">
        <v>180</v>
      </c>
      <c r="E1607" s="20">
        <v>3</v>
      </c>
      <c r="F1607" s="80">
        <v>60</v>
      </c>
      <c r="G1607" s="80">
        <v>22.460999999999999</v>
      </c>
      <c r="H1607" s="66" t="str">
        <f>IF(B1607="","",VLOOKUP(B1607,[1]BASEEMPRESA!$A$2:$AAA$11936,2))</f>
        <v>INAMARQUE SOUZA MACHADO</v>
      </c>
      <c r="I1607" s="20" t="str">
        <f t="shared" si="25"/>
        <v>mai</v>
      </c>
    </row>
    <row r="1608" spans="1:9" x14ac:dyDescent="0.25">
      <c r="A1608" s="7">
        <v>46155</v>
      </c>
      <c r="B1608" s="20">
        <v>7017</v>
      </c>
      <c r="C1608" s="20" t="s">
        <v>419</v>
      </c>
      <c r="D1608" s="80">
        <v>232.48</v>
      </c>
      <c r="E1608" s="20">
        <v>4</v>
      </c>
      <c r="F1608" s="80">
        <v>58.12</v>
      </c>
      <c r="G1608" s="80">
        <v>25.79</v>
      </c>
      <c r="H1608" s="66" t="str">
        <f>IF(B1608="","",VLOOKUP(B1608,[1]BASEEMPRESA!$A$2:$AAA$11936,2))</f>
        <v>BAYER LOGISTICA E TRANSPORTES LTDA</v>
      </c>
      <c r="I1608" s="20" t="str">
        <f t="shared" si="25"/>
        <v>mai</v>
      </c>
    </row>
    <row r="1609" spans="1:9" x14ac:dyDescent="0.25">
      <c r="A1609" s="7">
        <v>46155</v>
      </c>
      <c r="B1609" s="20">
        <v>7018</v>
      </c>
      <c r="C1609" s="20" t="s">
        <v>419</v>
      </c>
      <c r="D1609" s="80">
        <v>105.98</v>
      </c>
      <c r="E1609" s="20">
        <v>2</v>
      </c>
      <c r="F1609" s="80">
        <v>52.99</v>
      </c>
      <c r="G1609" s="80">
        <v>23.916</v>
      </c>
      <c r="H1609" s="66" t="str">
        <f>IF(B1609="","",VLOOKUP(B1609,[1]BASEEMPRESA!$A$2:$AAA$11936,2))</f>
        <v>SC MANUTENCOES LTDA</v>
      </c>
      <c r="I1609" s="20" t="str">
        <f t="shared" si="25"/>
        <v>mai</v>
      </c>
    </row>
    <row r="1610" spans="1:9" x14ac:dyDescent="0.25">
      <c r="A1610" s="7">
        <v>46155</v>
      </c>
      <c r="B1610" s="20">
        <v>7021</v>
      </c>
      <c r="C1610" s="20" t="s">
        <v>419</v>
      </c>
      <c r="D1610" s="80">
        <v>183.5</v>
      </c>
      <c r="E1610" s="20">
        <v>3</v>
      </c>
      <c r="F1610" s="80">
        <v>61.167000000000002</v>
      </c>
      <c r="G1610" s="80">
        <v>29.93</v>
      </c>
      <c r="H1610" s="66" t="str">
        <f>IF(B1610="","",VLOOKUP(B1610,[1]BASEEMPRESA!$A$2:$AAA$11936,2))</f>
        <v>NEIA TRANSPORTES LTDA</v>
      </c>
      <c r="I1610" s="20" t="str">
        <f t="shared" si="25"/>
        <v>mai</v>
      </c>
    </row>
    <row r="1611" spans="1:9" x14ac:dyDescent="0.25">
      <c r="A1611" s="7">
        <v>46155</v>
      </c>
      <c r="B1611" s="20">
        <v>7022</v>
      </c>
      <c r="C1611" s="20" t="s">
        <v>419</v>
      </c>
      <c r="D1611" s="80">
        <v>117.04</v>
      </c>
      <c r="E1611" s="20">
        <v>2</v>
      </c>
      <c r="F1611" s="80">
        <v>58.52</v>
      </c>
      <c r="G1611" s="80">
        <v>26.196999999999999</v>
      </c>
      <c r="H1611" s="66" t="str">
        <f>IF(B1611="","",VLOOKUP(B1611,[1]BASEEMPRESA!$A$2:$AAA$11936,2))</f>
        <v>SMRR TRANSPORTES LTDA</v>
      </c>
      <c r="I1611" s="20" t="str">
        <f t="shared" si="25"/>
        <v>mai</v>
      </c>
    </row>
    <row r="1612" spans="1:9" x14ac:dyDescent="0.25">
      <c r="A1612" s="7">
        <v>46155</v>
      </c>
      <c r="B1612" s="20">
        <v>7031</v>
      </c>
      <c r="C1612" s="20" t="s">
        <v>419</v>
      </c>
      <c r="D1612" s="80">
        <v>170.34</v>
      </c>
      <c r="E1612" s="20">
        <v>3</v>
      </c>
      <c r="F1612" s="80">
        <v>56.78</v>
      </c>
      <c r="G1612" s="80">
        <v>45.195999999999998</v>
      </c>
      <c r="H1612" s="66" t="str">
        <f>IF(B1612="","",VLOOKUP(B1612,[1]BASEEMPRESA!$A$2:$AAA$11936,2))</f>
        <v>INAMARQUE SOUZA MACHADO</v>
      </c>
      <c r="I1612" s="20" t="str">
        <f t="shared" si="25"/>
        <v>mai</v>
      </c>
    </row>
    <row r="1613" spans="1:9" x14ac:dyDescent="0.25">
      <c r="A1613" s="7">
        <v>46155</v>
      </c>
      <c r="B1613" s="20">
        <v>7032</v>
      </c>
      <c r="C1613" s="20" t="s">
        <v>419</v>
      </c>
      <c r="D1613" s="80">
        <v>186.24</v>
      </c>
      <c r="E1613" s="20">
        <v>3</v>
      </c>
      <c r="F1613" s="80">
        <v>62.08</v>
      </c>
      <c r="G1613" s="80">
        <v>47.289000000000001</v>
      </c>
      <c r="H1613" s="66" t="str">
        <f>IF(B1613="","",VLOOKUP(B1613,[1]BASEEMPRESA!$A$2:$AAA$11936,2))</f>
        <v>REGINA M. DOS S. SILVA CARGAS</v>
      </c>
      <c r="I1613" s="20" t="str">
        <f t="shared" si="25"/>
        <v>mai</v>
      </c>
    </row>
    <row r="1614" spans="1:9" x14ac:dyDescent="0.25">
      <c r="A1614" s="7">
        <v>46155</v>
      </c>
      <c r="B1614" s="20">
        <v>7033</v>
      </c>
      <c r="C1614" s="20" t="s">
        <v>419</v>
      </c>
      <c r="D1614" s="80">
        <v>183.36</v>
      </c>
      <c r="E1614" s="20">
        <v>3</v>
      </c>
      <c r="F1614" s="80">
        <v>61.12</v>
      </c>
      <c r="G1614" s="80">
        <v>27.347000000000001</v>
      </c>
      <c r="H1614" s="66" t="str">
        <f>IF(B1614="","",VLOOKUP(B1614,[1]BASEEMPRESA!$A$2:$AAA$11936,2))</f>
        <v>E L DE OLIVEIRA JUNIOR EDIMAR TRANSPORTES</v>
      </c>
      <c r="I1614" s="20" t="str">
        <f t="shared" si="25"/>
        <v>mai</v>
      </c>
    </row>
    <row r="1615" spans="1:9" x14ac:dyDescent="0.25">
      <c r="A1615" s="7">
        <v>46155</v>
      </c>
      <c r="B1615" s="20">
        <v>7036</v>
      </c>
      <c r="C1615" s="20" t="s">
        <v>419</v>
      </c>
      <c r="D1615" s="80">
        <v>180.2</v>
      </c>
      <c r="E1615" s="20">
        <v>3</v>
      </c>
      <c r="F1615" s="80">
        <v>60.067</v>
      </c>
      <c r="G1615" s="80">
        <v>39.430999999999997</v>
      </c>
      <c r="H1615" s="66" t="str">
        <f>IF(B1615="","",VLOOKUP(B1615,[1]BASEEMPRESA!$A$2:$AAA$11936,2))</f>
        <v>EMERSON LUIS MORO</v>
      </c>
      <c r="I1615" s="20" t="str">
        <f t="shared" si="25"/>
        <v>mai</v>
      </c>
    </row>
    <row r="1616" spans="1:9" x14ac:dyDescent="0.25">
      <c r="A1616" s="7">
        <v>46155</v>
      </c>
      <c r="B1616" s="20">
        <v>7038</v>
      </c>
      <c r="C1616" s="20" t="s">
        <v>420</v>
      </c>
      <c r="D1616" s="80">
        <v>181.68</v>
      </c>
      <c r="E1616" s="20">
        <v>3</v>
      </c>
      <c r="F1616" s="80">
        <v>60.56</v>
      </c>
      <c r="G1616" s="80">
        <v>36.520000000000003</v>
      </c>
      <c r="H1616" s="66" t="str">
        <f>IF(B1616="","",VLOOKUP(B1616,[1]BASEEMPRESA!$A$2:$AAA$11936,2))</f>
        <v>JERE SERVICOS DE TRANSPORTE E LOCACAO LTDA</v>
      </c>
      <c r="I1616" s="20" t="str">
        <f t="shared" si="25"/>
        <v>mai</v>
      </c>
    </row>
    <row r="1617" spans="1:9" x14ac:dyDescent="0.25">
      <c r="A1617" s="7">
        <v>46155</v>
      </c>
      <c r="B1617" s="20">
        <v>7041</v>
      </c>
      <c r="C1617" s="20" t="s">
        <v>419</v>
      </c>
      <c r="D1617" s="80">
        <v>50.64</v>
      </c>
      <c r="E1617" s="20">
        <v>1</v>
      </c>
      <c r="F1617" s="80">
        <v>50.64</v>
      </c>
      <c r="G1617" s="80">
        <v>38</v>
      </c>
      <c r="H1617" s="66" t="str">
        <f>IF(B1617="","",VLOOKUP(B1617,[1]BASEEMPRESA!$A$2:$AAA$11936,2))</f>
        <v>JERE SERVICOS DE TRANSPORTE E LOCACAO LTDA</v>
      </c>
      <c r="I1617" s="20" t="str">
        <f t="shared" si="25"/>
        <v>mai</v>
      </c>
    </row>
    <row r="1618" spans="1:9" x14ac:dyDescent="0.25">
      <c r="A1618" s="7">
        <v>46155</v>
      </c>
      <c r="B1618" s="20">
        <v>7042</v>
      </c>
      <c r="C1618" s="20" t="s">
        <v>420</v>
      </c>
      <c r="D1618" s="80">
        <v>181.7</v>
      </c>
      <c r="E1618" s="20">
        <v>3</v>
      </c>
      <c r="F1618" s="80">
        <v>60.567</v>
      </c>
      <c r="G1618" s="80">
        <v>56.665999999999997</v>
      </c>
      <c r="H1618" s="66" t="str">
        <f>IF(B1618="","",VLOOKUP(B1618,[1]BASEEMPRESA!$A$2:$AAA$11936,2))</f>
        <v>SERVICOS DE TRANSPORTES E LOCACAO VALE DO ITAUNAS LTDA</v>
      </c>
      <c r="I1618" s="20" t="str">
        <f t="shared" si="25"/>
        <v>mai</v>
      </c>
    </row>
    <row r="1619" spans="1:9" x14ac:dyDescent="0.25">
      <c r="A1619" s="7">
        <v>46155</v>
      </c>
      <c r="B1619" s="20">
        <v>7045</v>
      </c>
      <c r="C1619" s="20" t="s">
        <v>421</v>
      </c>
      <c r="D1619" s="80">
        <v>130.04</v>
      </c>
      <c r="E1619" s="20">
        <v>2</v>
      </c>
      <c r="F1619" s="80">
        <v>65.02</v>
      </c>
      <c r="G1619" s="80">
        <v>60.11</v>
      </c>
      <c r="H1619" s="66" t="str">
        <f>IF(B1619="","",VLOOKUP(B1619,[1]BASEEMPRESA!$A$2:$AAA$11936,2))</f>
        <v>REGINA M. DOS S. SILVA CARGAS</v>
      </c>
      <c r="I1619" s="20" t="str">
        <f t="shared" si="25"/>
        <v>mai</v>
      </c>
    </row>
    <row r="1620" spans="1:9" x14ac:dyDescent="0.25">
      <c r="A1620" s="7">
        <v>46155</v>
      </c>
      <c r="B1620" s="20">
        <v>7046</v>
      </c>
      <c r="C1620" s="20" t="s">
        <v>419</v>
      </c>
      <c r="D1620" s="80">
        <v>170.94</v>
      </c>
      <c r="E1620" s="20">
        <v>3</v>
      </c>
      <c r="F1620" s="80">
        <v>56.98</v>
      </c>
      <c r="G1620" s="80">
        <v>28.251000000000001</v>
      </c>
      <c r="H1620" s="66" t="str">
        <f>IF(B1620="","",VLOOKUP(B1620,[1]BASEEMPRESA!$A$2:$AAA$11936,2))</f>
        <v>J.S. LEONIDIO</v>
      </c>
      <c r="I1620" s="20" t="str">
        <f t="shared" si="25"/>
        <v>mai</v>
      </c>
    </row>
    <row r="1621" spans="1:9" x14ac:dyDescent="0.25">
      <c r="A1621" s="7">
        <v>46155</v>
      </c>
      <c r="B1621" s="20">
        <v>7047</v>
      </c>
      <c r="C1621" s="20" t="s">
        <v>419</v>
      </c>
      <c r="D1621" s="80">
        <v>179.84</v>
      </c>
      <c r="E1621" s="20">
        <v>3</v>
      </c>
      <c r="F1621" s="80">
        <v>59.947000000000003</v>
      </c>
      <c r="G1621" s="80">
        <v>28.1</v>
      </c>
      <c r="H1621" s="66" t="str">
        <f>IF(B1621="","",VLOOKUP(B1621,[1]BASEEMPRESA!$A$2:$AAA$11936,2))</f>
        <v>BAYER LOGISTICA E TRANSPORTES LTDA</v>
      </c>
      <c r="I1621" s="20" t="str">
        <f t="shared" si="25"/>
        <v>mai</v>
      </c>
    </row>
    <row r="1622" spans="1:9" x14ac:dyDescent="0.25">
      <c r="A1622" s="7">
        <v>46155</v>
      </c>
      <c r="B1622" s="20">
        <v>7048</v>
      </c>
      <c r="C1622" s="20" t="s">
        <v>419</v>
      </c>
      <c r="D1622" s="80">
        <v>173.38</v>
      </c>
      <c r="E1622" s="20">
        <v>3</v>
      </c>
      <c r="F1622" s="80">
        <v>57.792999999999999</v>
      </c>
      <c r="G1622" s="80">
        <v>45.826000000000001</v>
      </c>
      <c r="H1622" s="66" t="str">
        <f>IF(B1622="","",VLOOKUP(B1622,[1]BASEEMPRESA!$A$2:$AAA$11936,2))</f>
        <v>SERVICOS DE TRANSPORTES E LOCACAO VALE DO ITAUNAS LTDA</v>
      </c>
      <c r="I1622" s="20" t="str">
        <f t="shared" si="25"/>
        <v>mai</v>
      </c>
    </row>
    <row r="1623" spans="1:9" x14ac:dyDescent="0.25">
      <c r="A1623" s="7">
        <v>46155</v>
      </c>
      <c r="B1623" s="20">
        <v>7050</v>
      </c>
      <c r="C1623" s="20" t="s">
        <v>419</v>
      </c>
      <c r="D1623" s="80">
        <v>181.96</v>
      </c>
      <c r="E1623" s="20">
        <v>3</v>
      </c>
      <c r="F1623" s="80">
        <v>60.652999999999999</v>
      </c>
      <c r="G1623" s="80">
        <v>29.765000000000001</v>
      </c>
      <c r="H1623" s="66" t="str">
        <f>IF(B1623="","",VLOOKUP(B1623,[1]BASEEMPRESA!$A$2:$AAA$11936,2))</f>
        <v>ESTEL SERVICOS DE TRANSPORTES E LOCACAO LTDA</v>
      </c>
      <c r="I1623" s="20" t="str">
        <f t="shared" si="25"/>
        <v>mai</v>
      </c>
    </row>
    <row r="1624" spans="1:9" x14ac:dyDescent="0.25">
      <c r="A1624" s="7">
        <v>46155</v>
      </c>
      <c r="B1624" s="20">
        <v>7052</v>
      </c>
      <c r="C1624" s="20" t="s">
        <v>420</v>
      </c>
      <c r="D1624" s="80">
        <v>134.69999999999999</v>
      </c>
      <c r="E1624" s="20">
        <v>2</v>
      </c>
      <c r="F1624" s="80">
        <v>67.349999999999994</v>
      </c>
      <c r="G1624" s="80">
        <v>46.902000000000001</v>
      </c>
      <c r="H1624" s="66" t="str">
        <f>IF(B1624="","",VLOOKUP(B1624,[1]BASEEMPRESA!$A$2:$AAA$11936,2))</f>
        <v>JERE SERVICOS DE TRANSPORTE E LOCACAO LTDA</v>
      </c>
      <c r="I1624" s="20" t="str">
        <f t="shared" si="25"/>
        <v>mai</v>
      </c>
    </row>
    <row r="1625" spans="1:9" x14ac:dyDescent="0.25">
      <c r="A1625" s="7">
        <v>46155</v>
      </c>
      <c r="B1625" s="20">
        <v>7053</v>
      </c>
      <c r="C1625" s="20" t="s">
        <v>420</v>
      </c>
      <c r="D1625" s="80">
        <v>177.12</v>
      </c>
      <c r="E1625" s="20">
        <v>3</v>
      </c>
      <c r="F1625" s="80">
        <v>59.04</v>
      </c>
      <c r="G1625" s="80">
        <v>22.608000000000001</v>
      </c>
      <c r="H1625" s="66" t="str">
        <f>IF(B1625="","",VLOOKUP(B1625,[1]BASEEMPRESA!$A$2:$AAA$11936,2))</f>
        <v>TAVARES E MORAES TRANSPORTES LTDA</v>
      </c>
      <c r="I1625" s="20" t="str">
        <f t="shared" si="25"/>
        <v>mai</v>
      </c>
    </row>
    <row r="1626" spans="1:9" x14ac:dyDescent="0.25">
      <c r="A1626" s="7">
        <v>46155</v>
      </c>
      <c r="B1626" s="20">
        <v>7054</v>
      </c>
      <c r="C1626" s="20" t="s">
        <v>419</v>
      </c>
      <c r="D1626" s="80">
        <v>130.76</v>
      </c>
      <c r="E1626" s="20">
        <v>2</v>
      </c>
      <c r="F1626" s="80">
        <v>65.38</v>
      </c>
      <c r="G1626" s="80">
        <v>58.959000000000003</v>
      </c>
      <c r="H1626" s="66" t="str">
        <f>IF(B1626="","",VLOOKUP(B1626,[1]BASEEMPRESA!$A$2:$AAA$11936,2))</f>
        <v>TAVARES E MORAES TRANSPORTES LTDA</v>
      </c>
      <c r="I1626" s="20" t="str">
        <f t="shared" si="25"/>
        <v>mai</v>
      </c>
    </row>
    <row r="1627" spans="1:9" x14ac:dyDescent="0.25">
      <c r="A1627" s="7">
        <v>46155</v>
      </c>
      <c r="B1627" s="20">
        <v>7059</v>
      </c>
      <c r="C1627" s="20" t="s">
        <v>419</v>
      </c>
      <c r="D1627" s="80">
        <v>122.3</v>
      </c>
      <c r="E1627" s="20">
        <v>2</v>
      </c>
      <c r="F1627" s="80">
        <v>61.15</v>
      </c>
      <c r="G1627" s="80">
        <v>46.052</v>
      </c>
      <c r="H1627" s="66" t="str">
        <f>IF(B1627="","",VLOOKUP(B1627,[1]BASEEMPRESA!$A$2:$AAA$11936,2))</f>
        <v>BAYER LOGISTICA E TRANSPORTES LTDA</v>
      </c>
      <c r="I1627" s="20" t="str">
        <f t="shared" si="25"/>
        <v>mai</v>
      </c>
    </row>
    <row r="1628" spans="1:9" x14ac:dyDescent="0.25">
      <c r="A1628" s="7">
        <v>46155</v>
      </c>
      <c r="B1628" s="20">
        <v>7188</v>
      </c>
      <c r="C1628" s="20" t="s">
        <v>419</v>
      </c>
      <c r="D1628" s="80">
        <v>188.88</v>
      </c>
      <c r="E1628" s="20">
        <v>3</v>
      </c>
      <c r="F1628" s="80">
        <v>62.96</v>
      </c>
      <c r="G1628" s="80">
        <v>37.872999999999998</v>
      </c>
      <c r="H1628" s="66" t="str">
        <f>IF(B1628="","",VLOOKUP(B1628,[1]BASEEMPRESA!$A$2:$AAA$11936,2))</f>
        <v>C C GOMES TRANSPORTES</v>
      </c>
      <c r="I1628" s="20" t="str">
        <f t="shared" si="25"/>
        <v>mai</v>
      </c>
    </row>
    <row r="1629" spans="1:9" x14ac:dyDescent="0.25">
      <c r="A1629" s="7">
        <v>46155</v>
      </c>
      <c r="B1629" s="20">
        <v>7207</v>
      </c>
      <c r="C1629" s="20" t="s">
        <v>420</v>
      </c>
      <c r="D1629" s="80">
        <v>65.38</v>
      </c>
      <c r="E1629" s="20">
        <v>1</v>
      </c>
      <c r="F1629" s="80">
        <v>65.38</v>
      </c>
      <c r="G1629" s="80">
        <v>15</v>
      </c>
      <c r="H1629" s="66" t="str">
        <f>IF(B1629="","",VLOOKUP(B1629,[1]BASEEMPRESA!$A$2:$AAA$11936,2))</f>
        <v>TAVARES E MORAES TRANSPORTES LTDA</v>
      </c>
      <c r="I1629" s="20" t="str">
        <f t="shared" si="25"/>
        <v>mai</v>
      </c>
    </row>
    <row r="1630" spans="1:9" x14ac:dyDescent="0.25">
      <c r="A1630" s="7">
        <v>46155</v>
      </c>
      <c r="B1630" s="20">
        <v>7208</v>
      </c>
      <c r="C1630" s="20" t="s">
        <v>420</v>
      </c>
      <c r="D1630" s="80">
        <v>124.32</v>
      </c>
      <c r="E1630" s="20">
        <v>2</v>
      </c>
      <c r="F1630" s="80">
        <v>62.16</v>
      </c>
      <c r="G1630" s="80">
        <v>78</v>
      </c>
      <c r="H1630" s="66" t="str">
        <f>IF(B1630="","",VLOOKUP(B1630,[1]BASEEMPRESA!$A$2:$AAA$11936,2))</f>
        <v>TAVARES E MORAES TRANSPORTES LTDA</v>
      </c>
      <c r="I1630" s="20" t="str">
        <f t="shared" si="25"/>
        <v>mai</v>
      </c>
    </row>
    <row r="1631" spans="1:9" x14ac:dyDescent="0.25">
      <c r="A1631" s="7">
        <v>46155</v>
      </c>
      <c r="B1631" s="20">
        <v>7220</v>
      </c>
      <c r="C1631" s="20" t="s">
        <v>421</v>
      </c>
      <c r="D1631" s="80">
        <v>177.8</v>
      </c>
      <c r="E1631" s="20">
        <v>3</v>
      </c>
      <c r="F1631" s="80">
        <v>59.267000000000003</v>
      </c>
      <c r="G1631" s="80">
        <v>31.518999999999998</v>
      </c>
      <c r="H1631" s="66" t="str">
        <f>IF(B1631="","",VLOOKUP(B1631,[1]BASEEMPRESA!$A$2:$AAA$11936,2))</f>
        <v>DOS SANTOS PASSOS TRANSPORTES LTDA</v>
      </c>
      <c r="I1631" s="20" t="str">
        <f t="shared" si="25"/>
        <v>mai</v>
      </c>
    </row>
    <row r="1632" spans="1:9" x14ac:dyDescent="0.25">
      <c r="A1632" s="7">
        <v>46155</v>
      </c>
      <c r="B1632" s="20">
        <v>7221</v>
      </c>
      <c r="C1632" s="20" t="s">
        <v>420</v>
      </c>
      <c r="D1632" s="80">
        <v>125.5</v>
      </c>
      <c r="E1632" s="20">
        <v>2</v>
      </c>
      <c r="F1632" s="80">
        <v>62.75</v>
      </c>
      <c r="G1632" s="80">
        <v>43.292000000000002</v>
      </c>
      <c r="H1632" s="66" t="str">
        <f>IF(B1632="","",VLOOKUP(B1632,[1]BASEEMPRESA!$A$2:$AAA$11936,2))</f>
        <v>BAYER LOGISTICA E TRANSPORTES LTDA</v>
      </c>
      <c r="I1632" s="20" t="str">
        <f t="shared" si="25"/>
        <v>mai</v>
      </c>
    </row>
    <row r="1633" spans="1:9" x14ac:dyDescent="0.25">
      <c r="A1633" s="7">
        <v>46155</v>
      </c>
      <c r="B1633" s="20">
        <v>7224</v>
      </c>
      <c r="C1633" s="20" t="s">
        <v>419</v>
      </c>
      <c r="D1633" s="80">
        <v>178.98</v>
      </c>
      <c r="E1633" s="20">
        <v>3</v>
      </c>
      <c r="F1633" s="80">
        <v>59.66</v>
      </c>
      <c r="G1633" s="80">
        <v>20.562999999999999</v>
      </c>
      <c r="H1633" s="66" t="str">
        <f>IF(B1633="","",VLOOKUP(B1633,[1]BASEEMPRESA!$A$2:$AAA$11936,2))</f>
        <v>EMERSON LUIS MORO</v>
      </c>
      <c r="I1633" s="20" t="str">
        <f t="shared" si="25"/>
        <v>mai</v>
      </c>
    </row>
    <row r="1634" spans="1:9" x14ac:dyDescent="0.25">
      <c r="A1634" s="7">
        <v>46155</v>
      </c>
      <c r="B1634" s="20">
        <v>7228</v>
      </c>
      <c r="C1634" s="20" t="s">
        <v>419</v>
      </c>
      <c r="D1634" s="80">
        <v>221.08</v>
      </c>
      <c r="E1634" s="20">
        <v>4</v>
      </c>
      <c r="F1634" s="80">
        <v>55.27</v>
      </c>
      <c r="G1634" s="80">
        <v>42.274000000000001</v>
      </c>
      <c r="H1634" s="66" t="str">
        <f>IF(B1634="","",VLOOKUP(B1634,[1]BASEEMPRESA!$A$2:$AAA$11936,2))</f>
        <v>MVS TRANSPORTE LTDA</v>
      </c>
      <c r="I1634" s="20" t="str">
        <f t="shared" si="25"/>
        <v>mai</v>
      </c>
    </row>
    <row r="1635" spans="1:9" x14ac:dyDescent="0.25">
      <c r="A1635" s="7">
        <v>46155</v>
      </c>
      <c r="B1635" s="20">
        <v>7234</v>
      </c>
      <c r="C1635" s="20" t="s">
        <v>419</v>
      </c>
      <c r="D1635" s="80">
        <v>113.3</v>
      </c>
      <c r="E1635" s="20">
        <v>2</v>
      </c>
      <c r="F1635" s="80">
        <v>56.65</v>
      </c>
      <c r="G1635" s="80">
        <v>35.313000000000002</v>
      </c>
      <c r="H1635" s="66" t="str">
        <f>IF(B1635="","",VLOOKUP(B1635,[1]BASEEMPRESA!$A$2:$AAA$11936,2))</f>
        <v>TRANSPORTES M &amp; J LTDA</v>
      </c>
      <c r="I1635" s="20" t="str">
        <f t="shared" si="25"/>
        <v>mai</v>
      </c>
    </row>
    <row r="1636" spans="1:9" x14ac:dyDescent="0.25">
      <c r="A1636" s="7">
        <v>46155</v>
      </c>
      <c r="B1636" s="20">
        <v>7238</v>
      </c>
      <c r="C1636" s="20" t="s">
        <v>421</v>
      </c>
      <c r="D1636" s="80">
        <v>191.78</v>
      </c>
      <c r="E1636" s="20">
        <v>3</v>
      </c>
      <c r="F1636" s="80">
        <v>63.927</v>
      </c>
      <c r="G1636" s="80">
        <v>15</v>
      </c>
      <c r="H1636" s="66" t="str">
        <f>IF(B1636="","",VLOOKUP(B1636,[1]BASEEMPRESA!$A$2:$AAA$11936,2))</f>
        <v>R S SANTOS TRANSPORTES LTDA</v>
      </c>
      <c r="I1636" s="20" t="str">
        <f t="shared" si="25"/>
        <v>mai</v>
      </c>
    </row>
    <row r="1637" spans="1:9" x14ac:dyDescent="0.25">
      <c r="A1637" s="7">
        <v>46155</v>
      </c>
      <c r="B1637" s="20">
        <v>7257</v>
      </c>
      <c r="C1637" s="20" t="s">
        <v>420</v>
      </c>
      <c r="D1637" s="80">
        <v>67.62</v>
      </c>
      <c r="E1637" s="20">
        <v>1</v>
      </c>
      <c r="F1637" s="80">
        <v>67.62</v>
      </c>
      <c r="G1637" s="80">
        <v>78</v>
      </c>
      <c r="H1637" s="66" t="str">
        <f>IF(B1637="","",VLOOKUP(B1637,[1]BASEEMPRESA!$A$2:$AAA$11936,2))</f>
        <v>EMERSON LUIS MORO</v>
      </c>
      <c r="I1637" s="20" t="str">
        <f t="shared" si="25"/>
        <v>mai</v>
      </c>
    </row>
    <row r="1638" spans="1:9" x14ac:dyDescent="0.25">
      <c r="A1638" s="7">
        <v>46155</v>
      </c>
      <c r="B1638" s="20">
        <v>7258</v>
      </c>
      <c r="C1638" s="20" t="s">
        <v>420</v>
      </c>
      <c r="D1638" s="80">
        <v>167.76</v>
      </c>
      <c r="E1638" s="20">
        <v>3</v>
      </c>
      <c r="F1638" s="80">
        <v>55.92</v>
      </c>
      <c r="G1638" s="80">
        <v>20.757999999999999</v>
      </c>
      <c r="H1638" s="66" t="str">
        <f>IF(B1638="","",VLOOKUP(B1638,[1]BASEEMPRESA!$A$2:$AAA$11936,2))</f>
        <v>REGINA M. DOS S. SILVA CARGAS</v>
      </c>
      <c r="I1638" s="20" t="str">
        <f t="shared" si="25"/>
        <v>mai</v>
      </c>
    </row>
    <row r="1639" spans="1:9" x14ac:dyDescent="0.25">
      <c r="A1639" s="7">
        <v>46155</v>
      </c>
      <c r="B1639" s="20">
        <v>7260</v>
      </c>
      <c r="C1639" s="20" t="s">
        <v>420</v>
      </c>
      <c r="D1639" s="80">
        <v>115.26</v>
      </c>
      <c r="E1639" s="20">
        <v>2</v>
      </c>
      <c r="F1639" s="80">
        <v>57.63</v>
      </c>
      <c r="G1639" s="80">
        <v>78</v>
      </c>
      <c r="H1639" s="66" t="str">
        <f>IF(B1639="","",VLOOKUP(B1639,[1]BASEEMPRESA!$A$2:$AAA$11936,2))</f>
        <v>E L DE OLIVEIRA JUNIOR EDIMAR TRANSPORTES</v>
      </c>
      <c r="I1639" s="20" t="str">
        <f t="shared" si="25"/>
        <v>mai</v>
      </c>
    </row>
    <row r="1640" spans="1:9" x14ac:dyDescent="0.25">
      <c r="A1640" s="7">
        <v>46155</v>
      </c>
      <c r="B1640" s="20">
        <v>7263</v>
      </c>
      <c r="C1640" s="20" t="s">
        <v>419</v>
      </c>
      <c r="D1640" s="80">
        <v>125.14</v>
      </c>
      <c r="E1640" s="20">
        <v>2</v>
      </c>
      <c r="F1640" s="80">
        <v>62.57</v>
      </c>
      <c r="G1640" s="80">
        <v>78</v>
      </c>
      <c r="H1640" s="66" t="str">
        <f>IF(B1640="","",VLOOKUP(B1640,[1]BASEEMPRESA!$A$2:$AAA$11936,2))</f>
        <v>ESTEL SERVICOS DE TRANSPORTES E LOCACAO LTDA</v>
      </c>
      <c r="I1640" s="20" t="str">
        <f t="shared" si="25"/>
        <v>mai</v>
      </c>
    </row>
    <row r="1641" spans="1:9" x14ac:dyDescent="0.25">
      <c r="A1641" s="7">
        <v>46155</v>
      </c>
      <c r="B1641" s="20">
        <v>7264</v>
      </c>
      <c r="C1641" s="20" t="s">
        <v>419</v>
      </c>
      <c r="D1641" s="80">
        <v>126.06</v>
      </c>
      <c r="E1641" s="20">
        <v>2</v>
      </c>
      <c r="F1641" s="80">
        <v>63.03</v>
      </c>
      <c r="G1641" s="80">
        <v>26.585999999999999</v>
      </c>
      <c r="H1641" s="66" t="str">
        <f>IF(B1641="","",VLOOKUP(B1641,[1]BASEEMPRESA!$A$2:$AAA$11936,2))</f>
        <v>W &amp; E SERVICOS DE TRANSPORTE LTDA</v>
      </c>
      <c r="I1641" s="20" t="str">
        <f t="shared" si="25"/>
        <v>mai</v>
      </c>
    </row>
    <row r="1642" spans="1:9" x14ac:dyDescent="0.25">
      <c r="A1642" s="7">
        <v>46155</v>
      </c>
      <c r="B1642" s="20">
        <v>7278</v>
      </c>
      <c r="C1642" s="20" t="s">
        <v>419</v>
      </c>
      <c r="D1642" s="80">
        <v>173.66</v>
      </c>
      <c r="E1642" s="20">
        <v>3</v>
      </c>
      <c r="F1642" s="80">
        <v>57.887</v>
      </c>
      <c r="G1642" s="80">
        <v>20.978000000000002</v>
      </c>
      <c r="H1642" s="66" t="str">
        <f>IF(B1642="","",VLOOKUP(B1642,[1]BASEEMPRESA!$A$2:$AAA$11936,2))</f>
        <v>LOPES TRANSPORTES LTDA</v>
      </c>
      <c r="I1642" s="20" t="str">
        <f t="shared" si="25"/>
        <v>mai</v>
      </c>
    </row>
    <row r="1643" spans="1:9" x14ac:dyDescent="0.25">
      <c r="A1643" s="7">
        <v>46155</v>
      </c>
      <c r="B1643" s="20">
        <v>7279</v>
      </c>
      <c r="C1643" s="20" t="s">
        <v>420</v>
      </c>
      <c r="D1643" s="80">
        <v>171.66</v>
      </c>
      <c r="E1643" s="20">
        <v>3</v>
      </c>
      <c r="F1643" s="80">
        <v>57.22</v>
      </c>
      <c r="G1643" s="80">
        <v>26.664999999999999</v>
      </c>
      <c r="H1643" s="66" t="str">
        <f>IF(B1643="","",VLOOKUP(B1643,[1]BASEEMPRESA!$A$2:$AAA$11936,2))</f>
        <v>CVL TRANSPORTES LTDA</v>
      </c>
      <c r="I1643" s="20" t="str">
        <f t="shared" si="25"/>
        <v>mai</v>
      </c>
    </row>
    <row r="1644" spans="1:9" x14ac:dyDescent="0.25">
      <c r="A1644" s="7">
        <v>46155</v>
      </c>
      <c r="B1644" s="20">
        <v>7282</v>
      </c>
      <c r="C1644" s="20" t="s">
        <v>419</v>
      </c>
      <c r="D1644" s="80">
        <v>166.38</v>
      </c>
      <c r="E1644" s="20">
        <v>3</v>
      </c>
      <c r="F1644" s="80">
        <v>55.46</v>
      </c>
      <c r="G1644" s="80">
        <v>49.161000000000001</v>
      </c>
      <c r="H1644" s="66" t="str">
        <f>IF(B1644="","",VLOOKUP(B1644,[1]BASEEMPRESA!$A$2:$AAA$11936,2))</f>
        <v>EMERSON LUIS MORO</v>
      </c>
      <c r="I1644" s="20" t="str">
        <f t="shared" si="25"/>
        <v>mai</v>
      </c>
    </row>
    <row r="1645" spans="1:9" x14ac:dyDescent="0.25">
      <c r="A1645" s="7">
        <v>46155</v>
      </c>
      <c r="B1645" s="20">
        <v>7289</v>
      </c>
      <c r="C1645" s="20" t="s">
        <v>419</v>
      </c>
      <c r="D1645" s="80">
        <v>175.18</v>
      </c>
      <c r="E1645" s="20">
        <v>3</v>
      </c>
      <c r="F1645" s="80">
        <v>58.393000000000001</v>
      </c>
      <c r="G1645" s="80">
        <v>48.584000000000003</v>
      </c>
      <c r="H1645" s="66" t="str">
        <f>IF(B1645="","",VLOOKUP(B1645,[1]BASEEMPRESA!$A$2:$AAA$11936,2))</f>
        <v>TAVARES E MORAES TRANSPORTES LTDA</v>
      </c>
      <c r="I1645" s="20" t="str">
        <f t="shared" si="25"/>
        <v>mai</v>
      </c>
    </row>
    <row r="1646" spans="1:9" x14ac:dyDescent="0.25">
      <c r="A1646" s="7">
        <v>46155</v>
      </c>
      <c r="B1646" s="20">
        <v>7292</v>
      </c>
      <c r="C1646" s="20" t="s">
        <v>419</v>
      </c>
      <c r="D1646" s="80">
        <v>67.52</v>
      </c>
      <c r="E1646" s="20">
        <v>1</v>
      </c>
      <c r="F1646" s="80">
        <v>67.52</v>
      </c>
      <c r="G1646" s="80">
        <v>40</v>
      </c>
      <c r="H1646" s="66" t="str">
        <f>IF(B1646="","",VLOOKUP(B1646,[1]BASEEMPRESA!$A$2:$AAA$11936,2))</f>
        <v>ESTEL SERVICOS DE TRANSPORTES E LOCACAO LTDA</v>
      </c>
      <c r="I1646" s="20" t="str">
        <f t="shared" si="25"/>
        <v>mai</v>
      </c>
    </row>
    <row r="1647" spans="1:9" x14ac:dyDescent="0.25">
      <c r="A1647" s="7">
        <v>46155</v>
      </c>
      <c r="B1647" s="20">
        <v>7295</v>
      </c>
      <c r="C1647" s="20" t="s">
        <v>419</v>
      </c>
      <c r="D1647" s="80">
        <v>184</v>
      </c>
      <c r="E1647" s="20">
        <v>3</v>
      </c>
      <c r="F1647" s="80">
        <v>61.332999999999998</v>
      </c>
      <c r="G1647" s="80">
        <v>15</v>
      </c>
      <c r="H1647" s="66" t="str">
        <f>IF(B1647="","",VLOOKUP(B1647,[1]BASEEMPRESA!$A$2:$AAA$11936,2))</f>
        <v>ESTEL SERVICOS DE TRANSPORTES E LOCACAO LTDA</v>
      </c>
      <c r="I1647" s="20" t="str">
        <f t="shared" si="25"/>
        <v>mai</v>
      </c>
    </row>
    <row r="1648" spans="1:9" x14ac:dyDescent="0.25">
      <c r="A1648" s="7">
        <v>46155</v>
      </c>
      <c r="B1648" s="20">
        <v>7299</v>
      </c>
      <c r="C1648" s="20" t="s">
        <v>419</v>
      </c>
      <c r="D1648" s="80">
        <v>121.7</v>
      </c>
      <c r="E1648" s="20">
        <v>2</v>
      </c>
      <c r="F1648" s="80">
        <v>60.85</v>
      </c>
      <c r="G1648" s="80">
        <v>46.463999999999999</v>
      </c>
      <c r="H1648" s="66" t="str">
        <f>IF(B1648="","",VLOOKUP(B1648,[1]BASEEMPRESA!$A$2:$AAA$11936,2))</f>
        <v>JERE SERVICOS DE TRANSPORTE E LOCACAO LTDA</v>
      </c>
      <c r="I1648" s="20" t="str">
        <f t="shared" si="25"/>
        <v>mai</v>
      </c>
    </row>
    <row r="1649" spans="1:9" x14ac:dyDescent="0.25">
      <c r="A1649" s="7">
        <v>46155</v>
      </c>
      <c r="B1649" s="20">
        <v>7301</v>
      </c>
      <c r="C1649" s="20" t="s">
        <v>419</v>
      </c>
      <c r="D1649" s="80">
        <v>272.02</v>
      </c>
      <c r="E1649" s="20">
        <v>7</v>
      </c>
      <c r="F1649" s="80">
        <v>38.86</v>
      </c>
      <c r="G1649" s="80">
        <v>14.563000000000001</v>
      </c>
      <c r="H1649" s="66" t="str">
        <f>IF(B1649="","",VLOOKUP(B1649,[1]BASEEMPRESA!$A$2:$AAA$11936,2))</f>
        <v>SERVICOS DE TRANSPORTES E LOCACAO VALE DO ITAUNAS LTDA</v>
      </c>
      <c r="I1649" s="20" t="str">
        <f t="shared" si="25"/>
        <v>mai</v>
      </c>
    </row>
    <row r="1650" spans="1:9" x14ac:dyDescent="0.25">
      <c r="A1650" s="7">
        <v>46155</v>
      </c>
      <c r="B1650" s="20">
        <v>7304</v>
      </c>
      <c r="C1650" s="20" t="s">
        <v>419</v>
      </c>
      <c r="D1650" s="80">
        <v>185.5</v>
      </c>
      <c r="E1650" s="20">
        <v>3</v>
      </c>
      <c r="F1650" s="80">
        <v>61.832999999999998</v>
      </c>
      <c r="G1650" s="80">
        <v>44.789000000000001</v>
      </c>
      <c r="H1650" s="66" t="str">
        <f>IF(B1650="","",VLOOKUP(B1650,[1]BASEEMPRESA!$A$2:$AAA$11936,2))</f>
        <v>SERVICOS DE TRANSPORTES E LOCACAO VALE DO ITAUNAS LTDA</v>
      </c>
      <c r="I1650" s="20" t="str">
        <f t="shared" si="25"/>
        <v>mai</v>
      </c>
    </row>
    <row r="1651" spans="1:9" x14ac:dyDescent="0.25">
      <c r="A1651" s="7">
        <v>46155</v>
      </c>
      <c r="B1651" s="20">
        <v>7307</v>
      </c>
      <c r="C1651" s="20" t="s">
        <v>419</v>
      </c>
      <c r="D1651" s="80">
        <v>168.24</v>
      </c>
      <c r="E1651" s="20">
        <v>3</v>
      </c>
      <c r="F1651" s="80">
        <v>56.08</v>
      </c>
      <c r="G1651" s="80">
        <v>52.640999999999998</v>
      </c>
      <c r="H1651" s="66" t="str">
        <f>IF(B1651="","",VLOOKUP(B1651,[1]BASEEMPRESA!$A$2:$AAA$11936,2))</f>
        <v>SC MANUTENCOES LTDA</v>
      </c>
      <c r="I1651" s="20" t="str">
        <f t="shared" si="25"/>
        <v>mai</v>
      </c>
    </row>
    <row r="1652" spans="1:9" x14ac:dyDescent="0.25">
      <c r="A1652" s="7">
        <v>46155</v>
      </c>
      <c r="B1652" s="20">
        <v>7311</v>
      </c>
      <c r="C1652" s="20" t="s">
        <v>422</v>
      </c>
      <c r="D1652" s="80">
        <v>123.14</v>
      </c>
      <c r="E1652" s="20">
        <v>2</v>
      </c>
      <c r="F1652" s="80">
        <v>61.57</v>
      </c>
      <c r="G1652" s="80">
        <v>55.51</v>
      </c>
      <c r="H1652" s="66" t="str">
        <f>IF(B1652="","",VLOOKUP(B1652,[1]BASEEMPRESA!$A$2:$AAA$11936,2))</f>
        <v>LN LOGISTICA E TRANSPORTES LTDA</v>
      </c>
      <c r="I1652" s="20" t="str">
        <f t="shared" si="25"/>
        <v>mai</v>
      </c>
    </row>
    <row r="1653" spans="1:9" x14ac:dyDescent="0.25">
      <c r="A1653" s="7">
        <v>46155</v>
      </c>
      <c r="B1653" s="20">
        <v>7334</v>
      </c>
      <c r="C1653" s="20" t="s">
        <v>421</v>
      </c>
      <c r="D1653" s="80">
        <v>181.1</v>
      </c>
      <c r="E1653" s="20">
        <v>3</v>
      </c>
      <c r="F1653" s="80">
        <v>60.366999999999997</v>
      </c>
      <c r="G1653" s="80">
        <v>21.077999999999999</v>
      </c>
      <c r="H1653" s="66" t="str">
        <f>IF(B1653="","",VLOOKUP(B1653,[1]BASEEMPRESA!$A$2:$AAA$11936,2))</f>
        <v>ROCHA TRANSPORTES DE MUCURI LTDA</v>
      </c>
      <c r="I1653" s="20" t="str">
        <f t="shared" si="25"/>
        <v>mai</v>
      </c>
    </row>
    <row r="1654" spans="1:9" x14ac:dyDescent="0.25">
      <c r="A1654" s="7">
        <v>46155</v>
      </c>
      <c r="B1654" s="20">
        <v>7337</v>
      </c>
      <c r="C1654" s="20" t="s">
        <v>419</v>
      </c>
      <c r="D1654" s="80">
        <v>194.28</v>
      </c>
      <c r="E1654" s="20">
        <v>3</v>
      </c>
      <c r="F1654" s="80">
        <v>64.760000000000005</v>
      </c>
      <c r="G1654" s="80">
        <v>32.247999999999998</v>
      </c>
      <c r="H1654" s="66" t="str">
        <f>IF(B1654="","",VLOOKUP(B1654,[1]BASEEMPRESA!$A$2:$AAA$11936,2))</f>
        <v>REGINA M. DOS S. SILVA CARGAS</v>
      </c>
      <c r="I1654" s="20" t="str">
        <f t="shared" si="25"/>
        <v>mai</v>
      </c>
    </row>
    <row r="1655" spans="1:9" x14ac:dyDescent="0.25">
      <c r="A1655" s="7">
        <v>46155</v>
      </c>
      <c r="B1655" s="20">
        <v>7340</v>
      </c>
      <c r="C1655" s="20" t="s">
        <v>419</v>
      </c>
      <c r="D1655" s="80">
        <v>304.2</v>
      </c>
      <c r="E1655" s="20">
        <v>10</v>
      </c>
      <c r="F1655" s="80">
        <v>30.42</v>
      </c>
      <c r="G1655" s="80">
        <v>3.69</v>
      </c>
      <c r="H1655" s="66" t="str">
        <f>IF(B1655="","",VLOOKUP(B1655,[1]BASEEMPRESA!$A$2:$AAA$11936,2))</f>
        <v>W &amp; E SERVICOS DE TRANSPORTE LTDA</v>
      </c>
      <c r="I1655" s="20" t="str">
        <f t="shared" si="25"/>
        <v>mai</v>
      </c>
    </row>
    <row r="1656" spans="1:9" x14ac:dyDescent="0.25">
      <c r="A1656" s="7">
        <v>46155</v>
      </c>
      <c r="B1656" s="20">
        <v>7343</v>
      </c>
      <c r="C1656" s="20" t="s">
        <v>421</v>
      </c>
      <c r="D1656" s="80">
        <v>315.98</v>
      </c>
      <c r="E1656" s="20">
        <v>10</v>
      </c>
      <c r="F1656" s="80">
        <v>31.597999999999999</v>
      </c>
      <c r="G1656" s="80">
        <v>5.91</v>
      </c>
      <c r="H1656" s="66" t="str">
        <f>IF(B1656="","",VLOOKUP(B1656,[1]BASEEMPRESA!$A$2:$AAA$11936,2))</f>
        <v>E L DE OLIVEIRA JUNIOR EDIMAR TRANSPORTES</v>
      </c>
      <c r="I1656" s="20" t="str">
        <f t="shared" si="25"/>
        <v>mai</v>
      </c>
    </row>
    <row r="1657" spans="1:9" x14ac:dyDescent="0.25">
      <c r="A1657" s="7">
        <v>46155</v>
      </c>
      <c r="B1657" s="20">
        <v>7347</v>
      </c>
      <c r="C1657" s="20" t="s">
        <v>420</v>
      </c>
      <c r="D1657" s="80">
        <v>178.78</v>
      </c>
      <c r="E1657" s="20">
        <v>3</v>
      </c>
      <c r="F1657" s="80">
        <v>59.593000000000004</v>
      </c>
      <c r="G1657" s="80">
        <v>46.906999999999996</v>
      </c>
      <c r="H1657" s="66" t="str">
        <f>IF(B1657="","",VLOOKUP(B1657,[1]BASEEMPRESA!$A$2:$AAA$11936,2))</f>
        <v>TRANSPORTADORA GLOBAL LOGISTICA LTDA</v>
      </c>
      <c r="I1657" s="20" t="str">
        <f t="shared" si="25"/>
        <v>mai</v>
      </c>
    </row>
    <row r="1658" spans="1:9" x14ac:dyDescent="0.25">
      <c r="A1658" s="7">
        <v>46155</v>
      </c>
      <c r="B1658" s="20">
        <v>7352</v>
      </c>
      <c r="C1658" s="20" t="s">
        <v>421</v>
      </c>
      <c r="D1658" s="80">
        <v>174.5</v>
      </c>
      <c r="E1658" s="20">
        <v>3</v>
      </c>
      <c r="F1658" s="80">
        <v>58.167000000000002</v>
      </c>
      <c r="G1658" s="80">
        <v>47.96</v>
      </c>
      <c r="H1658" s="66" t="str">
        <f>IF(B1658="","",VLOOKUP(B1658,[1]BASEEMPRESA!$A$2:$AAA$11936,2))</f>
        <v>WESLEI M DOS SANTOS</v>
      </c>
      <c r="I1658" s="20" t="str">
        <f t="shared" si="25"/>
        <v>mai</v>
      </c>
    </row>
    <row r="1659" spans="1:9" x14ac:dyDescent="0.25">
      <c r="A1659" s="7">
        <v>46155</v>
      </c>
      <c r="B1659" s="20">
        <v>7355</v>
      </c>
      <c r="C1659" s="20" t="s">
        <v>419</v>
      </c>
      <c r="D1659" s="80">
        <v>112.44</v>
      </c>
      <c r="E1659" s="20">
        <v>2</v>
      </c>
      <c r="F1659" s="80">
        <v>56.22</v>
      </c>
      <c r="G1659" s="80">
        <v>38</v>
      </c>
      <c r="H1659" s="66" t="str">
        <f>IF(B1659="","",VLOOKUP(B1659,[1]BASEEMPRESA!$A$2:$AAA$11936,2))</f>
        <v>WESLEI M DOS SANTOS</v>
      </c>
      <c r="I1659" s="20" t="str">
        <f t="shared" si="25"/>
        <v>mai</v>
      </c>
    </row>
    <row r="1660" spans="1:9" x14ac:dyDescent="0.25">
      <c r="A1660" s="7">
        <v>46155</v>
      </c>
      <c r="B1660" s="20">
        <v>7364</v>
      </c>
      <c r="C1660" s="20" t="s">
        <v>419</v>
      </c>
      <c r="D1660" s="80">
        <v>121.22</v>
      </c>
      <c r="E1660" s="20">
        <v>2</v>
      </c>
      <c r="F1660" s="80">
        <v>60.61</v>
      </c>
      <c r="G1660" s="80">
        <v>54.1</v>
      </c>
      <c r="H1660" s="66" t="str">
        <f>IF(B1660="","",VLOOKUP(B1660,[1]BASEEMPRESA!$A$2:$AAA$11936,2))</f>
        <v>TRANSPORTADORA GLOBAL LOGISTICA LTDA</v>
      </c>
      <c r="I1660" s="20" t="str">
        <f t="shared" si="25"/>
        <v>mai</v>
      </c>
    </row>
    <row r="1661" spans="1:9" x14ac:dyDescent="0.25">
      <c r="A1661" s="7">
        <v>46155</v>
      </c>
      <c r="B1661" s="20">
        <v>7367</v>
      </c>
      <c r="C1661" s="20" t="s">
        <v>419</v>
      </c>
      <c r="D1661" s="80">
        <v>176.54</v>
      </c>
      <c r="E1661" s="20">
        <v>3</v>
      </c>
      <c r="F1661" s="80">
        <v>58.847000000000001</v>
      </c>
      <c r="G1661" s="80">
        <v>43.679000000000002</v>
      </c>
      <c r="H1661" s="66" t="str">
        <f>IF(B1661="","",VLOOKUP(B1661,[1]BASEEMPRESA!$A$2:$AAA$11936,2))</f>
        <v>JOSE HELIO SILVA SANTOS</v>
      </c>
      <c r="I1661" s="20" t="str">
        <f t="shared" si="25"/>
        <v>mai</v>
      </c>
    </row>
    <row r="1662" spans="1:9" x14ac:dyDescent="0.25">
      <c r="A1662" s="7">
        <v>46155</v>
      </c>
      <c r="B1662" s="20">
        <v>7370</v>
      </c>
      <c r="C1662" s="20" t="s">
        <v>419</v>
      </c>
      <c r="D1662" s="80">
        <v>115.66</v>
      </c>
      <c r="E1662" s="20">
        <v>2</v>
      </c>
      <c r="F1662" s="80">
        <v>57.83</v>
      </c>
      <c r="G1662" s="80">
        <v>54.499000000000002</v>
      </c>
      <c r="H1662" s="66" t="str">
        <f>IF(B1662="","",VLOOKUP(B1662,[1]BASEEMPRESA!$A$2:$AAA$11936,2))</f>
        <v>JOSE HELIO SILVA SANTOS</v>
      </c>
      <c r="I1662" s="20" t="str">
        <f t="shared" si="25"/>
        <v>mai</v>
      </c>
    </row>
    <row r="1663" spans="1:9" x14ac:dyDescent="0.25">
      <c r="A1663" s="7">
        <v>46155</v>
      </c>
      <c r="B1663" s="20">
        <v>7373</v>
      </c>
      <c r="C1663" s="20" t="s">
        <v>422</v>
      </c>
      <c r="D1663" s="80">
        <v>108.08</v>
      </c>
      <c r="E1663" s="20">
        <v>4</v>
      </c>
      <c r="F1663" s="80">
        <v>27.02</v>
      </c>
      <c r="G1663" s="80">
        <v>3</v>
      </c>
      <c r="H1663" s="66" t="str">
        <f>IF(B1663="","",VLOOKUP(B1663,[1]BASEEMPRESA!$A$2:$AAA$11936,2))</f>
        <v>BARBOSA TRANSPORTES E LOGISTICA LTDA</v>
      </c>
      <c r="I1663" s="20" t="str">
        <f t="shared" si="25"/>
        <v>mai</v>
      </c>
    </row>
    <row r="1664" spans="1:9" x14ac:dyDescent="0.25">
      <c r="A1664" s="7">
        <v>46155</v>
      </c>
      <c r="B1664" s="20">
        <v>7381</v>
      </c>
      <c r="C1664" s="20" t="s">
        <v>423</v>
      </c>
      <c r="D1664" s="80">
        <v>177.17</v>
      </c>
      <c r="E1664" s="20">
        <v>3</v>
      </c>
      <c r="F1664" s="80">
        <v>59.057000000000002</v>
      </c>
      <c r="G1664" s="80">
        <v>57.436999999999998</v>
      </c>
      <c r="H1664" s="66" t="str">
        <f>IF(B1664="","",VLOOKUP(B1664,[1]BASEEMPRESA!$A$2:$AAA$11936,2))</f>
        <v>TRANSPORTE FUMACINHA LTDA</v>
      </c>
      <c r="I1664" s="20" t="str">
        <f t="shared" si="25"/>
        <v>mai</v>
      </c>
    </row>
    <row r="1665" spans="1:9" x14ac:dyDescent="0.25">
      <c r="A1665" s="7">
        <v>46156</v>
      </c>
      <c r="B1665" s="20">
        <v>2066</v>
      </c>
      <c r="C1665" s="20" t="s">
        <v>418</v>
      </c>
      <c r="D1665" s="80">
        <v>491.78</v>
      </c>
      <c r="E1665" s="20">
        <v>8</v>
      </c>
      <c r="F1665" s="80">
        <v>61.472999999999999</v>
      </c>
      <c r="G1665" s="80">
        <v>4</v>
      </c>
      <c r="H1665" s="66" t="str">
        <f>IF(B1665="","",VLOOKUP(B1665,[1]BASEEMPRESA!$A$2:$AAA$11936,2))</f>
        <v>NDB HOLDING AGRICOLA LTDA - MATRIZ</v>
      </c>
      <c r="I1665" s="20" t="str">
        <f t="shared" si="25"/>
        <v>mai</v>
      </c>
    </row>
    <row r="1666" spans="1:9" x14ac:dyDescent="0.25">
      <c r="A1666" s="7">
        <v>46156</v>
      </c>
      <c r="B1666" s="20">
        <v>2067</v>
      </c>
      <c r="C1666" s="20" t="s">
        <v>418</v>
      </c>
      <c r="D1666" s="80">
        <v>311.14</v>
      </c>
      <c r="E1666" s="20">
        <v>5</v>
      </c>
      <c r="F1666" s="80">
        <v>62.228000000000002</v>
      </c>
      <c r="G1666" s="80">
        <v>5.1840000000000002</v>
      </c>
      <c r="H1666" s="66" t="str">
        <f>IF(B1666="","",VLOOKUP(B1666,[1]BASEEMPRESA!$A$2:$AAA$11936,2))</f>
        <v>NDB HOLDING AGRICOLA LTDA - MATRIZ</v>
      </c>
      <c r="I1666" s="20" t="str">
        <f t="shared" si="25"/>
        <v>mai</v>
      </c>
    </row>
    <row r="1667" spans="1:9" x14ac:dyDescent="0.25">
      <c r="A1667" s="7">
        <v>46156</v>
      </c>
      <c r="B1667" s="20">
        <v>2107</v>
      </c>
      <c r="C1667" s="20" t="s">
        <v>418</v>
      </c>
      <c r="D1667" s="80">
        <v>164.44</v>
      </c>
      <c r="E1667" s="20">
        <v>3</v>
      </c>
      <c r="F1667" s="80">
        <v>54.813000000000002</v>
      </c>
      <c r="G1667" s="80">
        <v>10</v>
      </c>
      <c r="H1667" s="66" t="str">
        <f>IF(B1667="","",VLOOKUP(B1667,[1]BASEEMPRESA!$A$2:$AAA$11936,2))</f>
        <v>NDB HOLDING AGRICOLA LTDA - MATRIZ</v>
      </c>
      <c r="I1667" s="20" t="str">
        <f t="shared" ref="I1667:I1730" si="26">TEXT(A1667,"mmm")</f>
        <v>mai</v>
      </c>
    </row>
    <row r="1668" spans="1:9" x14ac:dyDescent="0.25">
      <c r="A1668" s="7">
        <v>46156</v>
      </c>
      <c r="B1668" s="20">
        <v>2108</v>
      </c>
      <c r="C1668" s="20" t="s">
        <v>418</v>
      </c>
      <c r="D1668" s="80">
        <v>363.72</v>
      </c>
      <c r="E1668" s="20">
        <v>6</v>
      </c>
      <c r="F1668" s="80">
        <v>60.62</v>
      </c>
      <c r="G1668" s="80">
        <v>5.391</v>
      </c>
      <c r="H1668" s="66" t="str">
        <f>IF(B1668="","",VLOOKUP(B1668,[1]BASEEMPRESA!$A$2:$AAA$11936,2))</f>
        <v>NDB HOLDING AGRICOLA LTDA - MATRIZ</v>
      </c>
      <c r="I1668" s="20" t="str">
        <f t="shared" si="26"/>
        <v>mai</v>
      </c>
    </row>
    <row r="1669" spans="1:9" x14ac:dyDescent="0.25">
      <c r="A1669" s="7">
        <v>46156</v>
      </c>
      <c r="B1669" s="20">
        <v>2109</v>
      </c>
      <c r="C1669" s="20" t="s">
        <v>418</v>
      </c>
      <c r="D1669" s="80">
        <v>679.94</v>
      </c>
      <c r="E1669" s="20">
        <v>11</v>
      </c>
      <c r="F1669" s="80">
        <v>61.813000000000002</v>
      </c>
      <c r="G1669" s="80">
        <v>5.532</v>
      </c>
      <c r="H1669" s="66" t="str">
        <f>IF(B1669="","",VLOOKUP(B1669,[1]BASEEMPRESA!$A$2:$AAA$11936,2))</f>
        <v>NDB HOLDING AGRICOLA LTDA - MATRIZ</v>
      </c>
      <c r="I1669" s="20" t="str">
        <f t="shared" si="26"/>
        <v>mai</v>
      </c>
    </row>
    <row r="1670" spans="1:9" x14ac:dyDescent="0.25">
      <c r="A1670" s="7">
        <v>46156</v>
      </c>
      <c r="B1670" s="20">
        <v>7004</v>
      </c>
      <c r="C1670" s="20" t="s">
        <v>419</v>
      </c>
      <c r="D1670" s="80">
        <v>171.44</v>
      </c>
      <c r="E1670" s="20">
        <v>3</v>
      </c>
      <c r="F1670" s="80">
        <v>57.146999999999998</v>
      </c>
      <c r="G1670" s="80">
        <v>44.838000000000001</v>
      </c>
      <c r="H1670" s="66" t="str">
        <f>IF(B1670="","",VLOOKUP(B1670,[1]BASEEMPRESA!$A$2:$AAA$11936,2))</f>
        <v>EMERSON LUIS MORO</v>
      </c>
      <c r="I1670" s="20" t="str">
        <f t="shared" si="26"/>
        <v>mai</v>
      </c>
    </row>
    <row r="1671" spans="1:9" x14ac:dyDescent="0.25">
      <c r="A1671" s="7">
        <v>46156</v>
      </c>
      <c r="B1671" s="20">
        <v>7005</v>
      </c>
      <c r="C1671" s="20" t="s">
        <v>419</v>
      </c>
      <c r="D1671" s="80">
        <v>125.46</v>
      </c>
      <c r="E1671" s="20">
        <v>2</v>
      </c>
      <c r="F1671" s="80">
        <v>62.73</v>
      </c>
      <c r="G1671" s="80">
        <v>57.475000000000001</v>
      </c>
      <c r="H1671" s="66" t="str">
        <f>IF(B1671="","",VLOOKUP(B1671,[1]BASEEMPRESA!$A$2:$AAA$11936,2))</f>
        <v>RENE PINA DE ALMEIDA</v>
      </c>
      <c r="I1671" s="20" t="str">
        <f t="shared" si="26"/>
        <v>mai</v>
      </c>
    </row>
    <row r="1672" spans="1:9" x14ac:dyDescent="0.25">
      <c r="A1672" s="7">
        <v>46156</v>
      </c>
      <c r="B1672" s="20">
        <v>7006</v>
      </c>
      <c r="C1672" s="20" t="s">
        <v>420</v>
      </c>
      <c r="D1672" s="80">
        <v>186.62</v>
      </c>
      <c r="E1672" s="20">
        <v>3</v>
      </c>
      <c r="F1672" s="80">
        <v>62.207000000000001</v>
      </c>
      <c r="G1672" s="80">
        <v>25.867999999999999</v>
      </c>
      <c r="H1672" s="66" t="str">
        <f>IF(B1672="","",VLOOKUP(B1672,[1]BASEEMPRESA!$A$2:$AAA$11936,2))</f>
        <v>INAMARQUE SOUZA MACHADO</v>
      </c>
      <c r="I1672" s="20" t="str">
        <f t="shared" si="26"/>
        <v>mai</v>
      </c>
    </row>
    <row r="1673" spans="1:9" x14ac:dyDescent="0.25">
      <c r="A1673" s="7">
        <v>46156</v>
      </c>
      <c r="B1673" s="20">
        <v>7007</v>
      </c>
      <c r="C1673" s="20" t="s">
        <v>420</v>
      </c>
      <c r="D1673" s="80">
        <v>177.26</v>
      </c>
      <c r="E1673" s="20">
        <v>3</v>
      </c>
      <c r="F1673" s="80">
        <v>59.087000000000003</v>
      </c>
      <c r="G1673" s="80">
        <v>45.518000000000001</v>
      </c>
      <c r="H1673" s="66" t="str">
        <f>IF(B1673="","",VLOOKUP(B1673,[1]BASEEMPRESA!$A$2:$AAA$11936,2))</f>
        <v>MVS TRANSPORTE LTDA</v>
      </c>
      <c r="I1673" s="20" t="str">
        <f t="shared" si="26"/>
        <v>mai</v>
      </c>
    </row>
    <row r="1674" spans="1:9" x14ac:dyDescent="0.25">
      <c r="A1674" s="7">
        <v>46156</v>
      </c>
      <c r="B1674" s="20">
        <v>7008</v>
      </c>
      <c r="C1674" s="20" t="s">
        <v>419</v>
      </c>
      <c r="D1674" s="80">
        <v>163.68</v>
      </c>
      <c r="E1674" s="20">
        <v>3</v>
      </c>
      <c r="F1674" s="80">
        <v>54.56</v>
      </c>
      <c r="G1674" s="80">
        <v>58.698</v>
      </c>
      <c r="H1674" s="66" t="str">
        <f>IF(B1674="","",VLOOKUP(B1674,[1]BASEEMPRESA!$A$2:$AAA$11936,2))</f>
        <v>E L DE OLIVEIRA JUNIOR EDIMAR TRANSPORTES</v>
      </c>
      <c r="I1674" s="20" t="str">
        <f t="shared" si="26"/>
        <v>mai</v>
      </c>
    </row>
    <row r="1675" spans="1:9" x14ac:dyDescent="0.25">
      <c r="A1675" s="7">
        <v>46156</v>
      </c>
      <c r="B1675" s="20">
        <v>7010</v>
      </c>
      <c r="C1675" s="20" t="s">
        <v>419</v>
      </c>
      <c r="D1675" s="80">
        <v>124.34</v>
      </c>
      <c r="E1675" s="20">
        <v>2</v>
      </c>
      <c r="F1675" s="80">
        <v>62.17</v>
      </c>
      <c r="G1675" s="80">
        <v>47.427</v>
      </c>
      <c r="H1675" s="66" t="str">
        <f>IF(B1675="","",VLOOKUP(B1675,[1]BASEEMPRESA!$A$2:$AAA$11936,2))</f>
        <v>BAYER LOGISTICA E TRANSPORTES LTDA</v>
      </c>
      <c r="I1675" s="20" t="str">
        <f t="shared" si="26"/>
        <v>mai</v>
      </c>
    </row>
    <row r="1676" spans="1:9" x14ac:dyDescent="0.25">
      <c r="A1676" s="7">
        <v>46156</v>
      </c>
      <c r="B1676" s="20">
        <v>7013</v>
      </c>
      <c r="C1676" s="20" t="s">
        <v>419</v>
      </c>
      <c r="D1676" s="80">
        <v>178.34</v>
      </c>
      <c r="E1676" s="20">
        <v>3</v>
      </c>
      <c r="F1676" s="80">
        <v>59.447000000000003</v>
      </c>
      <c r="G1676" s="80">
        <v>29.78</v>
      </c>
      <c r="H1676" s="66" t="str">
        <f>IF(B1676="","",VLOOKUP(B1676,[1]BASEEMPRESA!$A$2:$AAA$11936,2))</f>
        <v>INAMARQUE SOUZA MACHADO</v>
      </c>
      <c r="I1676" s="20" t="str">
        <f t="shared" si="26"/>
        <v>mai</v>
      </c>
    </row>
    <row r="1677" spans="1:9" x14ac:dyDescent="0.25">
      <c r="A1677" s="7">
        <v>46156</v>
      </c>
      <c r="B1677" s="20">
        <v>7017</v>
      </c>
      <c r="C1677" s="20" t="s">
        <v>419</v>
      </c>
      <c r="D1677" s="80">
        <v>127.54</v>
      </c>
      <c r="E1677" s="20">
        <v>2</v>
      </c>
      <c r="F1677" s="80">
        <v>63.77</v>
      </c>
      <c r="G1677" s="80">
        <v>56.652999999999999</v>
      </c>
      <c r="H1677" s="66" t="str">
        <f>IF(B1677="","",VLOOKUP(B1677,[1]BASEEMPRESA!$A$2:$AAA$11936,2))</f>
        <v>BAYER LOGISTICA E TRANSPORTES LTDA</v>
      </c>
      <c r="I1677" s="20" t="str">
        <f t="shared" si="26"/>
        <v>mai</v>
      </c>
    </row>
    <row r="1678" spans="1:9" x14ac:dyDescent="0.25">
      <c r="A1678" s="7">
        <v>46156</v>
      </c>
      <c r="B1678" s="20">
        <v>7018</v>
      </c>
      <c r="C1678" s="20" t="s">
        <v>419</v>
      </c>
      <c r="D1678" s="80">
        <v>177.32</v>
      </c>
      <c r="E1678" s="20">
        <v>3</v>
      </c>
      <c r="F1678" s="80">
        <v>59.106999999999999</v>
      </c>
      <c r="G1678" s="80">
        <v>21.242999999999999</v>
      </c>
      <c r="H1678" s="66" t="str">
        <f>IF(B1678="","",VLOOKUP(B1678,[1]BASEEMPRESA!$A$2:$AAA$11936,2))</f>
        <v>SC MANUTENCOES LTDA</v>
      </c>
      <c r="I1678" s="20" t="str">
        <f t="shared" si="26"/>
        <v>mai</v>
      </c>
    </row>
    <row r="1679" spans="1:9" x14ac:dyDescent="0.25">
      <c r="A1679" s="7">
        <v>46156</v>
      </c>
      <c r="B1679" s="20">
        <v>7021</v>
      </c>
      <c r="C1679" s="20" t="s">
        <v>419</v>
      </c>
      <c r="D1679" s="80">
        <v>129</v>
      </c>
      <c r="E1679" s="20">
        <v>2</v>
      </c>
      <c r="F1679" s="80">
        <v>64.5</v>
      </c>
      <c r="G1679" s="80">
        <v>59.454000000000001</v>
      </c>
      <c r="H1679" s="66" t="str">
        <f>IF(B1679="","",VLOOKUP(B1679,[1]BASEEMPRESA!$A$2:$AAA$11936,2))</f>
        <v>NEIA TRANSPORTES LTDA</v>
      </c>
      <c r="I1679" s="20" t="str">
        <f t="shared" si="26"/>
        <v>mai</v>
      </c>
    </row>
    <row r="1680" spans="1:9" x14ac:dyDescent="0.25">
      <c r="A1680" s="7">
        <v>46156</v>
      </c>
      <c r="B1680" s="20">
        <v>7022</v>
      </c>
      <c r="C1680" s="20" t="s">
        <v>419</v>
      </c>
      <c r="D1680" s="80">
        <v>230.42</v>
      </c>
      <c r="E1680" s="20">
        <v>4</v>
      </c>
      <c r="F1680" s="80">
        <v>57.604999999999997</v>
      </c>
      <c r="G1680" s="80">
        <v>29.628</v>
      </c>
      <c r="H1680" s="66" t="str">
        <f>IF(B1680="","",VLOOKUP(B1680,[1]BASEEMPRESA!$A$2:$AAA$11936,2))</f>
        <v>SMRR TRANSPORTES LTDA</v>
      </c>
      <c r="I1680" s="20" t="str">
        <f t="shared" si="26"/>
        <v>mai</v>
      </c>
    </row>
    <row r="1681" spans="1:9" x14ac:dyDescent="0.25">
      <c r="A1681" s="7">
        <v>46156</v>
      </c>
      <c r="B1681" s="20">
        <v>7032</v>
      </c>
      <c r="C1681" s="20" t="s">
        <v>419</v>
      </c>
      <c r="D1681" s="80">
        <v>179.96</v>
      </c>
      <c r="E1681" s="20">
        <v>3</v>
      </c>
      <c r="F1681" s="80">
        <v>59.987000000000002</v>
      </c>
      <c r="G1681" s="80">
        <v>27.677</v>
      </c>
      <c r="H1681" s="66" t="str">
        <f>IF(B1681="","",VLOOKUP(B1681,[1]BASEEMPRESA!$A$2:$AAA$11936,2))</f>
        <v>REGINA M. DOS S. SILVA CARGAS</v>
      </c>
      <c r="I1681" s="20" t="str">
        <f t="shared" si="26"/>
        <v>mai</v>
      </c>
    </row>
    <row r="1682" spans="1:9" x14ac:dyDescent="0.25">
      <c r="A1682" s="7">
        <v>46156</v>
      </c>
      <c r="B1682" s="20">
        <v>7033</v>
      </c>
      <c r="C1682" s="20" t="s">
        <v>419</v>
      </c>
      <c r="D1682" s="80">
        <v>236.1</v>
      </c>
      <c r="E1682" s="20">
        <v>4</v>
      </c>
      <c r="F1682" s="80">
        <v>59.024999999999999</v>
      </c>
      <c r="G1682" s="80">
        <v>32.36</v>
      </c>
      <c r="H1682" s="66" t="str">
        <f>IF(B1682="","",VLOOKUP(B1682,[1]BASEEMPRESA!$A$2:$AAA$11936,2))</f>
        <v>E L DE OLIVEIRA JUNIOR EDIMAR TRANSPORTES</v>
      </c>
      <c r="I1682" s="20" t="str">
        <f t="shared" si="26"/>
        <v>mai</v>
      </c>
    </row>
    <row r="1683" spans="1:9" x14ac:dyDescent="0.25">
      <c r="A1683" s="7">
        <v>46156</v>
      </c>
      <c r="B1683" s="20">
        <v>7036</v>
      </c>
      <c r="C1683" s="20" t="s">
        <v>419</v>
      </c>
      <c r="D1683" s="80">
        <v>127.22</v>
      </c>
      <c r="E1683" s="20">
        <v>2</v>
      </c>
      <c r="F1683" s="80">
        <v>63.61</v>
      </c>
      <c r="G1683" s="80">
        <v>78</v>
      </c>
      <c r="H1683" s="66" t="str">
        <f>IF(B1683="","",VLOOKUP(B1683,[1]BASEEMPRESA!$A$2:$AAA$11936,2))</f>
        <v>EMERSON LUIS MORO</v>
      </c>
      <c r="I1683" s="20" t="str">
        <f t="shared" si="26"/>
        <v>mai</v>
      </c>
    </row>
    <row r="1684" spans="1:9" x14ac:dyDescent="0.25">
      <c r="A1684" s="7">
        <v>46156</v>
      </c>
      <c r="B1684" s="20">
        <v>7038</v>
      </c>
      <c r="C1684" s="20" t="s">
        <v>420</v>
      </c>
      <c r="D1684" s="80">
        <v>175.88</v>
      </c>
      <c r="E1684" s="20">
        <v>3</v>
      </c>
      <c r="F1684" s="80">
        <v>58.627000000000002</v>
      </c>
      <c r="G1684" s="80">
        <v>20.849</v>
      </c>
      <c r="H1684" s="66" t="str">
        <f>IF(B1684="","",VLOOKUP(B1684,[1]BASEEMPRESA!$A$2:$AAA$11936,2))</f>
        <v>JERE SERVICOS DE TRANSPORTE E LOCACAO LTDA</v>
      </c>
      <c r="I1684" s="20" t="str">
        <f t="shared" si="26"/>
        <v>mai</v>
      </c>
    </row>
    <row r="1685" spans="1:9" x14ac:dyDescent="0.25">
      <c r="A1685" s="7">
        <v>46156</v>
      </c>
      <c r="B1685" s="20">
        <v>7041</v>
      </c>
      <c r="C1685" s="20" t="s">
        <v>419</v>
      </c>
      <c r="D1685" s="80">
        <v>120.4</v>
      </c>
      <c r="E1685" s="20">
        <v>2</v>
      </c>
      <c r="F1685" s="80">
        <v>60.2</v>
      </c>
      <c r="G1685" s="80">
        <v>35.134999999999998</v>
      </c>
      <c r="H1685" s="66" t="str">
        <f>IF(B1685="","",VLOOKUP(B1685,[1]BASEEMPRESA!$A$2:$AAA$11936,2))</f>
        <v>JERE SERVICOS DE TRANSPORTE E LOCACAO LTDA</v>
      </c>
      <c r="I1685" s="20" t="str">
        <f t="shared" si="26"/>
        <v>mai</v>
      </c>
    </row>
    <row r="1686" spans="1:9" x14ac:dyDescent="0.25">
      <c r="A1686" s="7">
        <v>46156</v>
      </c>
      <c r="B1686" s="20">
        <v>7042</v>
      </c>
      <c r="C1686" s="20" t="s">
        <v>420</v>
      </c>
      <c r="D1686" s="80">
        <v>173.1</v>
      </c>
      <c r="E1686" s="20">
        <v>3</v>
      </c>
      <c r="F1686" s="80">
        <v>57.7</v>
      </c>
      <c r="G1686" s="80">
        <v>29.681999999999999</v>
      </c>
      <c r="H1686" s="66" t="str">
        <f>IF(B1686="","",VLOOKUP(B1686,[1]BASEEMPRESA!$A$2:$AAA$11936,2))</f>
        <v>SERVICOS DE TRANSPORTES E LOCACAO VALE DO ITAUNAS LTDA</v>
      </c>
      <c r="I1686" s="20" t="str">
        <f t="shared" si="26"/>
        <v>mai</v>
      </c>
    </row>
    <row r="1687" spans="1:9" x14ac:dyDescent="0.25">
      <c r="A1687" s="7">
        <v>46156</v>
      </c>
      <c r="B1687" s="20">
        <v>7045</v>
      </c>
      <c r="C1687" s="20" t="s">
        <v>421</v>
      </c>
      <c r="D1687" s="80">
        <v>190.6</v>
      </c>
      <c r="E1687" s="20">
        <v>3</v>
      </c>
      <c r="F1687" s="80">
        <v>63.533000000000001</v>
      </c>
      <c r="G1687" s="80">
        <v>39.106999999999999</v>
      </c>
      <c r="H1687" s="66" t="str">
        <f>IF(B1687="","",VLOOKUP(B1687,[1]BASEEMPRESA!$A$2:$AAA$11936,2))</f>
        <v>REGINA M. DOS S. SILVA CARGAS</v>
      </c>
      <c r="I1687" s="20" t="str">
        <f t="shared" si="26"/>
        <v>mai</v>
      </c>
    </row>
    <row r="1688" spans="1:9" x14ac:dyDescent="0.25">
      <c r="A1688" s="7">
        <v>46156</v>
      </c>
      <c r="B1688" s="20">
        <v>7046</v>
      </c>
      <c r="C1688" s="20" t="s">
        <v>419</v>
      </c>
      <c r="D1688" s="80">
        <v>177.72</v>
      </c>
      <c r="E1688" s="20">
        <v>3</v>
      </c>
      <c r="F1688" s="80">
        <v>59.24</v>
      </c>
      <c r="G1688" s="80">
        <v>21.007999999999999</v>
      </c>
      <c r="H1688" s="66" t="str">
        <f>IF(B1688="","",VLOOKUP(B1688,[1]BASEEMPRESA!$A$2:$AAA$11936,2))</f>
        <v>J.S. LEONIDIO</v>
      </c>
      <c r="I1688" s="20" t="str">
        <f t="shared" si="26"/>
        <v>mai</v>
      </c>
    </row>
    <row r="1689" spans="1:9" x14ac:dyDescent="0.25">
      <c r="A1689" s="7">
        <v>46156</v>
      </c>
      <c r="B1689" s="20">
        <v>7047</v>
      </c>
      <c r="C1689" s="20" t="s">
        <v>419</v>
      </c>
      <c r="D1689" s="80">
        <v>188.5</v>
      </c>
      <c r="E1689" s="20">
        <v>3</v>
      </c>
      <c r="F1689" s="80">
        <v>62.832999999999998</v>
      </c>
      <c r="G1689" s="80">
        <v>44.442</v>
      </c>
      <c r="H1689" s="66" t="str">
        <f>IF(B1689="","",VLOOKUP(B1689,[1]BASEEMPRESA!$A$2:$AAA$11936,2))</f>
        <v>BAYER LOGISTICA E TRANSPORTES LTDA</v>
      </c>
      <c r="I1689" s="20" t="str">
        <f t="shared" si="26"/>
        <v>mai</v>
      </c>
    </row>
    <row r="1690" spans="1:9" x14ac:dyDescent="0.25">
      <c r="A1690" s="7">
        <v>46156</v>
      </c>
      <c r="B1690" s="20">
        <v>7048</v>
      </c>
      <c r="C1690" s="20" t="s">
        <v>419</v>
      </c>
      <c r="D1690" s="80">
        <v>65.52</v>
      </c>
      <c r="E1690" s="20">
        <v>1</v>
      </c>
      <c r="F1690" s="80">
        <v>65.52</v>
      </c>
      <c r="G1690" s="80">
        <v>78</v>
      </c>
      <c r="H1690" s="66" t="str">
        <f>IF(B1690="","",VLOOKUP(B1690,[1]BASEEMPRESA!$A$2:$AAA$11936,2))</f>
        <v>SERVICOS DE TRANSPORTES E LOCACAO VALE DO ITAUNAS LTDA</v>
      </c>
      <c r="I1690" s="20" t="str">
        <f t="shared" si="26"/>
        <v>mai</v>
      </c>
    </row>
    <row r="1691" spans="1:9" x14ac:dyDescent="0.25">
      <c r="A1691" s="7">
        <v>46156</v>
      </c>
      <c r="B1691" s="20">
        <v>7050</v>
      </c>
      <c r="C1691" s="20" t="s">
        <v>419</v>
      </c>
      <c r="D1691" s="80">
        <v>181.64</v>
      </c>
      <c r="E1691" s="20">
        <v>3</v>
      </c>
      <c r="F1691" s="80">
        <v>60.546999999999997</v>
      </c>
      <c r="G1691" s="80">
        <v>21.042000000000002</v>
      </c>
      <c r="H1691" s="66" t="str">
        <f>IF(B1691="","",VLOOKUP(B1691,[1]BASEEMPRESA!$A$2:$AAA$11936,2))</f>
        <v>ESTEL SERVICOS DE TRANSPORTES E LOCACAO LTDA</v>
      </c>
      <c r="I1691" s="20" t="str">
        <f t="shared" si="26"/>
        <v>mai</v>
      </c>
    </row>
    <row r="1692" spans="1:9" x14ac:dyDescent="0.25">
      <c r="A1692" s="7">
        <v>46156</v>
      </c>
      <c r="B1692" s="20">
        <v>7052</v>
      </c>
      <c r="C1692" s="20" t="s">
        <v>420</v>
      </c>
      <c r="D1692" s="80">
        <v>61.9</v>
      </c>
      <c r="E1692" s="20">
        <v>1</v>
      </c>
      <c r="F1692" s="80">
        <v>61.9</v>
      </c>
      <c r="G1692" s="80">
        <v>78</v>
      </c>
      <c r="H1692" s="66" t="str">
        <f>IF(B1692="","",VLOOKUP(B1692,[1]BASEEMPRESA!$A$2:$AAA$11936,2))</f>
        <v>JERE SERVICOS DE TRANSPORTE E LOCACAO LTDA</v>
      </c>
      <c r="I1692" s="20" t="str">
        <f t="shared" si="26"/>
        <v>mai</v>
      </c>
    </row>
    <row r="1693" spans="1:9" x14ac:dyDescent="0.25">
      <c r="A1693" s="7">
        <v>46156</v>
      </c>
      <c r="B1693" s="20">
        <v>7053</v>
      </c>
      <c r="C1693" s="20" t="s">
        <v>420</v>
      </c>
      <c r="D1693" s="80">
        <v>127.24</v>
      </c>
      <c r="E1693" s="20">
        <v>2</v>
      </c>
      <c r="F1693" s="80">
        <v>63.62</v>
      </c>
      <c r="G1693" s="80">
        <v>48.091000000000001</v>
      </c>
      <c r="H1693" s="66" t="str">
        <f>IF(B1693="","",VLOOKUP(B1693,[1]BASEEMPRESA!$A$2:$AAA$11936,2))</f>
        <v>TAVARES E MORAES TRANSPORTES LTDA</v>
      </c>
      <c r="I1693" s="20" t="str">
        <f t="shared" si="26"/>
        <v>mai</v>
      </c>
    </row>
    <row r="1694" spans="1:9" x14ac:dyDescent="0.25">
      <c r="A1694" s="7">
        <v>46156</v>
      </c>
      <c r="B1694" s="20">
        <v>7054</v>
      </c>
      <c r="C1694" s="20" t="s">
        <v>419</v>
      </c>
      <c r="D1694" s="80">
        <v>109.34</v>
      </c>
      <c r="E1694" s="20">
        <v>2</v>
      </c>
      <c r="F1694" s="80">
        <v>54.67</v>
      </c>
      <c r="G1694" s="80">
        <v>46.786000000000001</v>
      </c>
      <c r="H1694" s="66" t="str">
        <f>IF(B1694="","",VLOOKUP(B1694,[1]BASEEMPRESA!$A$2:$AAA$11936,2))</f>
        <v>TAVARES E MORAES TRANSPORTES LTDA</v>
      </c>
      <c r="I1694" s="20" t="str">
        <f t="shared" si="26"/>
        <v>mai</v>
      </c>
    </row>
    <row r="1695" spans="1:9" x14ac:dyDescent="0.25">
      <c r="A1695" s="7">
        <v>46156</v>
      </c>
      <c r="B1695" s="20">
        <v>7059</v>
      </c>
      <c r="C1695" s="20" t="s">
        <v>419</v>
      </c>
      <c r="D1695" s="80">
        <v>119.92</v>
      </c>
      <c r="E1695" s="20">
        <v>2</v>
      </c>
      <c r="F1695" s="80">
        <v>59.96</v>
      </c>
      <c r="G1695" s="80">
        <v>24.439</v>
      </c>
      <c r="H1695" s="66" t="str">
        <f>IF(B1695="","",VLOOKUP(B1695,[1]BASEEMPRESA!$A$2:$AAA$11936,2))</f>
        <v>BAYER LOGISTICA E TRANSPORTES LTDA</v>
      </c>
      <c r="I1695" s="20" t="str">
        <f t="shared" si="26"/>
        <v>mai</v>
      </c>
    </row>
    <row r="1696" spans="1:9" x14ac:dyDescent="0.25">
      <c r="A1696" s="7">
        <v>46156</v>
      </c>
      <c r="B1696" s="20">
        <v>7188</v>
      </c>
      <c r="C1696" s="20" t="s">
        <v>419</v>
      </c>
      <c r="D1696" s="80">
        <v>116.3</v>
      </c>
      <c r="E1696" s="20">
        <v>2</v>
      </c>
      <c r="F1696" s="80">
        <v>58.15</v>
      </c>
      <c r="G1696" s="80">
        <v>33.006999999999998</v>
      </c>
      <c r="H1696" s="66" t="str">
        <f>IF(B1696="","",VLOOKUP(B1696,[1]BASEEMPRESA!$A$2:$AAA$11936,2))</f>
        <v>C C GOMES TRANSPORTES</v>
      </c>
      <c r="I1696" s="20" t="str">
        <f t="shared" si="26"/>
        <v>mai</v>
      </c>
    </row>
    <row r="1697" spans="1:9" x14ac:dyDescent="0.25">
      <c r="A1697" s="7">
        <v>46156</v>
      </c>
      <c r="B1697" s="20">
        <v>7207</v>
      </c>
      <c r="C1697" s="20" t="s">
        <v>420</v>
      </c>
      <c r="D1697" s="80">
        <v>172.38</v>
      </c>
      <c r="E1697" s="20">
        <v>3</v>
      </c>
      <c r="F1697" s="80">
        <v>57.46</v>
      </c>
      <c r="G1697" s="80">
        <v>44.292000000000002</v>
      </c>
      <c r="H1697" s="66" t="str">
        <f>IF(B1697="","",VLOOKUP(B1697,[1]BASEEMPRESA!$A$2:$AAA$11936,2))</f>
        <v>TAVARES E MORAES TRANSPORTES LTDA</v>
      </c>
      <c r="I1697" s="20" t="str">
        <f t="shared" si="26"/>
        <v>mai</v>
      </c>
    </row>
    <row r="1698" spans="1:9" x14ac:dyDescent="0.25">
      <c r="A1698" s="7">
        <v>46156</v>
      </c>
      <c r="B1698" s="20">
        <v>7208</v>
      </c>
      <c r="C1698" s="20" t="s">
        <v>420</v>
      </c>
      <c r="D1698" s="80">
        <v>149</v>
      </c>
      <c r="E1698" s="20">
        <v>5</v>
      </c>
      <c r="F1698" s="80">
        <v>29.8</v>
      </c>
      <c r="G1698" s="80">
        <v>6.2610000000000001</v>
      </c>
      <c r="H1698" s="66" t="str">
        <f>IF(B1698="","",VLOOKUP(B1698,[1]BASEEMPRESA!$A$2:$AAA$11936,2))</f>
        <v>TAVARES E MORAES TRANSPORTES LTDA</v>
      </c>
      <c r="I1698" s="20" t="str">
        <f t="shared" si="26"/>
        <v>mai</v>
      </c>
    </row>
    <row r="1699" spans="1:9" x14ac:dyDescent="0.25">
      <c r="A1699" s="7">
        <v>46156</v>
      </c>
      <c r="B1699" s="20">
        <v>7220</v>
      </c>
      <c r="C1699" s="20" t="s">
        <v>421</v>
      </c>
      <c r="D1699" s="80">
        <v>167.38</v>
      </c>
      <c r="E1699" s="20">
        <v>3</v>
      </c>
      <c r="F1699" s="80">
        <v>55.792999999999999</v>
      </c>
      <c r="G1699" s="80">
        <v>52.963999999999999</v>
      </c>
      <c r="H1699" s="66" t="str">
        <f>IF(B1699="","",VLOOKUP(B1699,[1]BASEEMPRESA!$A$2:$AAA$11936,2))</f>
        <v>DOS SANTOS PASSOS TRANSPORTES LTDA</v>
      </c>
      <c r="I1699" s="20" t="str">
        <f t="shared" si="26"/>
        <v>mai</v>
      </c>
    </row>
    <row r="1700" spans="1:9" x14ac:dyDescent="0.25">
      <c r="A1700" s="7">
        <v>46156</v>
      </c>
      <c r="B1700" s="20">
        <v>7221</v>
      </c>
      <c r="C1700" s="20" t="s">
        <v>420</v>
      </c>
      <c r="D1700" s="80">
        <v>119</v>
      </c>
      <c r="E1700" s="20">
        <v>2</v>
      </c>
      <c r="F1700" s="80">
        <v>59.5</v>
      </c>
      <c r="G1700" s="80">
        <v>48.533999999999999</v>
      </c>
      <c r="H1700" s="66" t="str">
        <f>IF(B1700="","",VLOOKUP(B1700,[1]BASEEMPRESA!$A$2:$AAA$11936,2))</f>
        <v>BAYER LOGISTICA E TRANSPORTES LTDA</v>
      </c>
      <c r="I1700" s="20" t="str">
        <f t="shared" si="26"/>
        <v>mai</v>
      </c>
    </row>
    <row r="1701" spans="1:9" x14ac:dyDescent="0.25">
      <c r="A1701" s="7">
        <v>46156</v>
      </c>
      <c r="B1701" s="20">
        <v>7224</v>
      </c>
      <c r="C1701" s="20" t="s">
        <v>419</v>
      </c>
      <c r="D1701" s="80">
        <v>183.08</v>
      </c>
      <c r="E1701" s="20">
        <v>3</v>
      </c>
      <c r="F1701" s="80">
        <v>61.027000000000001</v>
      </c>
      <c r="G1701" s="80">
        <v>59.295000000000002</v>
      </c>
      <c r="H1701" s="66" t="str">
        <f>IF(B1701="","",VLOOKUP(B1701,[1]BASEEMPRESA!$A$2:$AAA$11936,2))</f>
        <v>EMERSON LUIS MORO</v>
      </c>
      <c r="I1701" s="20" t="str">
        <f t="shared" si="26"/>
        <v>mai</v>
      </c>
    </row>
    <row r="1702" spans="1:9" x14ac:dyDescent="0.25">
      <c r="A1702" s="7">
        <v>46156</v>
      </c>
      <c r="B1702" s="20">
        <v>7228</v>
      </c>
      <c r="C1702" s="20" t="s">
        <v>419</v>
      </c>
      <c r="D1702" s="80">
        <v>122.04</v>
      </c>
      <c r="E1702" s="20">
        <v>2</v>
      </c>
      <c r="F1702" s="80">
        <v>61.02</v>
      </c>
      <c r="G1702" s="80">
        <v>21.582000000000001</v>
      </c>
      <c r="H1702" s="66" t="str">
        <f>IF(B1702="","",VLOOKUP(B1702,[1]BASEEMPRESA!$A$2:$AAA$11936,2))</f>
        <v>MVS TRANSPORTE LTDA</v>
      </c>
      <c r="I1702" s="20" t="str">
        <f t="shared" si="26"/>
        <v>mai</v>
      </c>
    </row>
    <row r="1703" spans="1:9" x14ac:dyDescent="0.25">
      <c r="A1703" s="7">
        <v>46156</v>
      </c>
      <c r="B1703" s="20">
        <v>7234</v>
      </c>
      <c r="C1703" s="20" t="s">
        <v>419</v>
      </c>
      <c r="D1703" s="80">
        <v>179.2</v>
      </c>
      <c r="E1703" s="20">
        <v>3</v>
      </c>
      <c r="F1703" s="80">
        <v>59.732999999999997</v>
      </c>
      <c r="G1703" s="80">
        <v>19.46</v>
      </c>
      <c r="H1703" s="66" t="str">
        <f>IF(B1703="","",VLOOKUP(B1703,[1]BASEEMPRESA!$A$2:$AAA$11936,2))</f>
        <v>TRANSPORTES M &amp; J LTDA</v>
      </c>
      <c r="I1703" s="20" t="str">
        <f t="shared" si="26"/>
        <v>mai</v>
      </c>
    </row>
    <row r="1704" spans="1:9" x14ac:dyDescent="0.25">
      <c r="A1704" s="7">
        <v>46156</v>
      </c>
      <c r="B1704" s="20">
        <v>7238</v>
      </c>
      <c r="C1704" s="20" t="s">
        <v>421</v>
      </c>
      <c r="D1704" s="80">
        <v>187.64</v>
      </c>
      <c r="E1704" s="20">
        <v>3</v>
      </c>
      <c r="F1704" s="80">
        <v>62.546999999999997</v>
      </c>
      <c r="G1704" s="80">
        <v>24.161000000000001</v>
      </c>
      <c r="H1704" s="66" t="str">
        <f>IF(B1704="","",VLOOKUP(B1704,[1]BASEEMPRESA!$A$2:$AAA$11936,2))</f>
        <v>R S SANTOS TRANSPORTES LTDA</v>
      </c>
      <c r="I1704" s="20" t="str">
        <f t="shared" si="26"/>
        <v>mai</v>
      </c>
    </row>
    <row r="1705" spans="1:9" x14ac:dyDescent="0.25">
      <c r="A1705" s="7">
        <v>46156</v>
      </c>
      <c r="B1705" s="20">
        <v>7257</v>
      </c>
      <c r="C1705" s="20" t="s">
        <v>420</v>
      </c>
      <c r="D1705" s="80">
        <v>129.18</v>
      </c>
      <c r="E1705" s="20">
        <v>2</v>
      </c>
      <c r="F1705" s="80">
        <v>64.59</v>
      </c>
      <c r="G1705" s="80">
        <v>39.095999999999997</v>
      </c>
      <c r="H1705" s="66" t="str">
        <f>IF(B1705="","",VLOOKUP(B1705,[1]BASEEMPRESA!$A$2:$AAA$11936,2))</f>
        <v>EMERSON LUIS MORO</v>
      </c>
      <c r="I1705" s="20" t="str">
        <f t="shared" si="26"/>
        <v>mai</v>
      </c>
    </row>
    <row r="1706" spans="1:9" x14ac:dyDescent="0.25">
      <c r="A1706" s="7">
        <v>46156</v>
      </c>
      <c r="B1706" s="20">
        <v>7258</v>
      </c>
      <c r="C1706" s="20" t="s">
        <v>420</v>
      </c>
      <c r="D1706" s="80">
        <v>174.3</v>
      </c>
      <c r="E1706" s="20">
        <v>3</v>
      </c>
      <c r="F1706" s="80">
        <v>58.1</v>
      </c>
      <c r="G1706" s="80">
        <v>50.73</v>
      </c>
      <c r="H1706" s="66" t="str">
        <f>IF(B1706="","",VLOOKUP(B1706,[1]BASEEMPRESA!$A$2:$AAA$11936,2))</f>
        <v>REGINA M. DOS S. SILVA CARGAS</v>
      </c>
      <c r="I1706" s="20" t="str">
        <f t="shared" si="26"/>
        <v>mai</v>
      </c>
    </row>
    <row r="1707" spans="1:9" x14ac:dyDescent="0.25">
      <c r="A1707" s="7">
        <v>46156</v>
      </c>
      <c r="B1707" s="20">
        <v>7260</v>
      </c>
      <c r="C1707" s="20" t="s">
        <v>420</v>
      </c>
      <c r="D1707" s="80">
        <v>180.08</v>
      </c>
      <c r="E1707" s="20">
        <v>3</v>
      </c>
      <c r="F1707" s="80">
        <v>60.027000000000001</v>
      </c>
      <c r="G1707" s="80">
        <v>40.706000000000003</v>
      </c>
      <c r="H1707" s="66" t="str">
        <f>IF(B1707="","",VLOOKUP(B1707,[1]BASEEMPRESA!$A$2:$AAA$11936,2))</f>
        <v>E L DE OLIVEIRA JUNIOR EDIMAR TRANSPORTES</v>
      </c>
      <c r="I1707" s="20" t="str">
        <f t="shared" si="26"/>
        <v>mai</v>
      </c>
    </row>
    <row r="1708" spans="1:9" x14ac:dyDescent="0.25">
      <c r="A1708" s="7">
        <v>46156</v>
      </c>
      <c r="B1708" s="20">
        <v>7263</v>
      </c>
      <c r="C1708" s="20" t="s">
        <v>419</v>
      </c>
      <c r="D1708" s="80">
        <v>115.88</v>
      </c>
      <c r="E1708" s="20">
        <v>2</v>
      </c>
      <c r="F1708" s="80">
        <v>57.94</v>
      </c>
      <c r="G1708" s="80">
        <v>12.496</v>
      </c>
      <c r="H1708" s="66" t="str">
        <f>IF(B1708="","",VLOOKUP(B1708,[1]BASEEMPRESA!$A$2:$AAA$11936,2))</f>
        <v>ESTEL SERVICOS DE TRANSPORTES E LOCACAO LTDA</v>
      </c>
      <c r="I1708" s="20" t="str">
        <f t="shared" si="26"/>
        <v>mai</v>
      </c>
    </row>
    <row r="1709" spans="1:9" x14ac:dyDescent="0.25">
      <c r="A1709" s="7">
        <v>46156</v>
      </c>
      <c r="B1709" s="20">
        <v>7264</v>
      </c>
      <c r="C1709" s="20" t="s">
        <v>419</v>
      </c>
      <c r="D1709" s="80">
        <v>185.78</v>
      </c>
      <c r="E1709" s="20">
        <v>3</v>
      </c>
      <c r="F1709" s="80">
        <v>61.927</v>
      </c>
      <c r="G1709" s="80">
        <v>50.332000000000001</v>
      </c>
      <c r="H1709" s="66" t="str">
        <f>IF(B1709="","",VLOOKUP(B1709,[1]BASEEMPRESA!$A$2:$AAA$11936,2))</f>
        <v>W &amp; E SERVICOS DE TRANSPORTE LTDA</v>
      </c>
      <c r="I1709" s="20" t="str">
        <f t="shared" si="26"/>
        <v>mai</v>
      </c>
    </row>
    <row r="1710" spans="1:9" x14ac:dyDescent="0.25">
      <c r="A1710" s="7">
        <v>46156</v>
      </c>
      <c r="B1710" s="20">
        <v>7278</v>
      </c>
      <c r="C1710" s="20" t="s">
        <v>419</v>
      </c>
      <c r="D1710" s="80">
        <v>122.06</v>
      </c>
      <c r="E1710" s="20">
        <v>2</v>
      </c>
      <c r="F1710" s="80">
        <v>61.03</v>
      </c>
      <c r="G1710" s="80">
        <v>39.121000000000002</v>
      </c>
      <c r="H1710" s="66" t="str">
        <f>IF(B1710="","",VLOOKUP(B1710,[1]BASEEMPRESA!$A$2:$AAA$11936,2))</f>
        <v>LOPES TRANSPORTES LTDA</v>
      </c>
      <c r="I1710" s="20" t="str">
        <f t="shared" si="26"/>
        <v>mai</v>
      </c>
    </row>
    <row r="1711" spans="1:9" x14ac:dyDescent="0.25">
      <c r="A1711" s="7">
        <v>46156</v>
      </c>
      <c r="B1711" s="20">
        <v>7279</v>
      </c>
      <c r="C1711" s="20" t="s">
        <v>420</v>
      </c>
      <c r="D1711" s="80">
        <v>113.74</v>
      </c>
      <c r="E1711" s="20">
        <v>2</v>
      </c>
      <c r="F1711" s="80">
        <v>56.87</v>
      </c>
      <c r="G1711" s="80">
        <v>38</v>
      </c>
      <c r="H1711" s="66" t="str">
        <f>IF(B1711="","",VLOOKUP(B1711,[1]BASEEMPRESA!$A$2:$AAA$11936,2))</f>
        <v>CVL TRANSPORTES LTDA</v>
      </c>
      <c r="I1711" s="20" t="str">
        <f t="shared" si="26"/>
        <v>mai</v>
      </c>
    </row>
    <row r="1712" spans="1:9" x14ac:dyDescent="0.25">
      <c r="A1712" s="7">
        <v>46156</v>
      </c>
      <c r="B1712" s="20">
        <v>7282</v>
      </c>
      <c r="C1712" s="20" t="s">
        <v>419</v>
      </c>
      <c r="D1712" s="80">
        <v>176.78</v>
      </c>
      <c r="E1712" s="20">
        <v>3</v>
      </c>
      <c r="F1712" s="80">
        <v>58.927</v>
      </c>
      <c r="G1712" s="80">
        <v>21.956</v>
      </c>
      <c r="H1712" s="66" t="str">
        <f>IF(B1712="","",VLOOKUP(B1712,[1]BASEEMPRESA!$A$2:$AAA$11936,2))</f>
        <v>EMERSON LUIS MORO</v>
      </c>
      <c r="I1712" s="20" t="str">
        <f t="shared" si="26"/>
        <v>mai</v>
      </c>
    </row>
    <row r="1713" spans="1:9" x14ac:dyDescent="0.25">
      <c r="A1713" s="7">
        <v>46156</v>
      </c>
      <c r="B1713" s="20">
        <v>7289</v>
      </c>
      <c r="C1713" s="20" t="s">
        <v>419</v>
      </c>
      <c r="D1713" s="80">
        <v>122.26</v>
      </c>
      <c r="E1713" s="20">
        <v>2</v>
      </c>
      <c r="F1713" s="80">
        <v>61.13</v>
      </c>
      <c r="G1713" s="80">
        <v>58.872999999999998</v>
      </c>
      <c r="H1713" s="66" t="str">
        <f>IF(B1713="","",VLOOKUP(B1713,[1]BASEEMPRESA!$A$2:$AAA$11936,2))</f>
        <v>TAVARES E MORAES TRANSPORTES LTDA</v>
      </c>
      <c r="I1713" s="20" t="str">
        <f t="shared" si="26"/>
        <v>mai</v>
      </c>
    </row>
    <row r="1714" spans="1:9" x14ac:dyDescent="0.25">
      <c r="A1714" s="7">
        <v>46156</v>
      </c>
      <c r="B1714" s="20">
        <v>7292</v>
      </c>
      <c r="C1714" s="20" t="s">
        <v>419</v>
      </c>
      <c r="D1714" s="80">
        <v>179.3</v>
      </c>
      <c r="E1714" s="20">
        <v>3</v>
      </c>
      <c r="F1714" s="80">
        <v>59.767000000000003</v>
      </c>
      <c r="G1714" s="80">
        <v>35.473999999999997</v>
      </c>
      <c r="H1714" s="66" t="str">
        <f>IF(B1714="","",VLOOKUP(B1714,[1]BASEEMPRESA!$A$2:$AAA$11936,2))</f>
        <v>ESTEL SERVICOS DE TRANSPORTES E LOCACAO LTDA</v>
      </c>
      <c r="I1714" s="20" t="str">
        <f t="shared" si="26"/>
        <v>mai</v>
      </c>
    </row>
    <row r="1715" spans="1:9" x14ac:dyDescent="0.25">
      <c r="A1715" s="7">
        <v>46156</v>
      </c>
      <c r="B1715" s="20">
        <v>7295</v>
      </c>
      <c r="C1715" s="20" t="s">
        <v>419</v>
      </c>
      <c r="D1715" s="80">
        <v>123.06</v>
      </c>
      <c r="E1715" s="20">
        <v>2</v>
      </c>
      <c r="F1715" s="80">
        <v>61.53</v>
      </c>
      <c r="G1715" s="80">
        <v>50.192</v>
      </c>
      <c r="H1715" s="66" t="str">
        <f>IF(B1715="","",VLOOKUP(B1715,[1]BASEEMPRESA!$A$2:$AAA$11936,2))</f>
        <v>ESTEL SERVICOS DE TRANSPORTES E LOCACAO LTDA</v>
      </c>
      <c r="I1715" s="20" t="str">
        <f t="shared" si="26"/>
        <v>mai</v>
      </c>
    </row>
    <row r="1716" spans="1:9" x14ac:dyDescent="0.25">
      <c r="A1716" s="7">
        <v>46156</v>
      </c>
      <c r="B1716" s="20">
        <v>7299</v>
      </c>
      <c r="C1716" s="20" t="s">
        <v>419</v>
      </c>
      <c r="D1716" s="80">
        <v>238</v>
      </c>
      <c r="E1716" s="20">
        <v>7</v>
      </c>
      <c r="F1716" s="80">
        <v>34</v>
      </c>
      <c r="G1716" s="80">
        <v>18.286999999999999</v>
      </c>
      <c r="H1716" s="66" t="str">
        <f>IF(B1716="","",VLOOKUP(B1716,[1]BASEEMPRESA!$A$2:$AAA$11936,2))</f>
        <v>JERE SERVICOS DE TRANSPORTE E LOCACAO LTDA</v>
      </c>
      <c r="I1716" s="20" t="str">
        <f t="shared" si="26"/>
        <v>mai</v>
      </c>
    </row>
    <row r="1717" spans="1:9" x14ac:dyDescent="0.25">
      <c r="A1717" s="7">
        <v>46156</v>
      </c>
      <c r="B1717" s="20">
        <v>7301</v>
      </c>
      <c r="C1717" s="20" t="s">
        <v>419</v>
      </c>
      <c r="D1717" s="80">
        <v>91.08</v>
      </c>
      <c r="E1717" s="20">
        <v>3</v>
      </c>
      <c r="F1717" s="80">
        <v>30.36</v>
      </c>
      <c r="G1717" s="80">
        <v>8.0540000000000003</v>
      </c>
      <c r="H1717" s="66" t="str">
        <f>IF(B1717="","",VLOOKUP(B1717,[1]BASEEMPRESA!$A$2:$AAA$11936,2))</f>
        <v>SERVICOS DE TRANSPORTES E LOCACAO VALE DO ITAUNAS LTDA</v>
      </c>
      <c r="I1717" s="20" t="str">
        <f t="shared" si="26"/>
        <v>mai</v>
      </c>
    </row>
    <row r="1718" spans="1:9" x14ac:dyDescent="0.25">
      <c r="A1718" s="7">
        <v>46156</v>
      </c>
      <c r="B1718" s="20">
        <v>7304</v>
      </c>
      <c r="C1718" s="20" t="s">
        <v>419</v>
      </c>
      <c r="D1718" s="80">
        <v>119.88</v>
      </c>
      <c r="E1718" s="20">
        <v>2</v>
      </c>
      <c r="F1718" s="80">
        <v>59.94</v>
      </c>
      <c r="G1718" s="80">
        <v>24.106999999999999</v>
      </c>
      <c r="H1718" s="66" t="str">
        <f>IF(B1718="","",VLOOKUP(B1718,[1]BASEEMPRESA!$A$2:$AAA$11936,2))</f>
        <v>SERVICOS DE TRANSPORTES E LOCACAO VALE DO ITAUNAS LTDA</v>
      </c>
      <c r="I1718" s="20" t="str">
        <f t="shared" si="26"/>
        <v>mai</v>
      </c>
    </row>
    <row r="1719" spans="1:9" x14ac:dyDescent="0.25">
      <c r="A1719" s="7">
        <v>46156</v>
      </c>
      <c r="B1719" s="20">
        <v>7307</v>
      </c>
      <c r="C1719" s="20" t="s">
        <v>419</v>
      </c>
      <c r="D1719" s="80">
        <v>118.02</v>
      </c>
      <c r="E1719" s="20">
        <v>2</v>
      </c>
      <c r="F1719" s="80">
        <v>59.01</v>
      </c>
      <c r="G1719" s="80">
        <v>49.841000000000001</v>
      </c>
      <c r="H1719" s="66" t="str">
        <f>IF(B1719="","",VLOOKUP(B1719,[1]BASEEMPRESA!$A$2:$AAA$11936,2))</f>
        <v>SC MANUTENCOES LTDA</v>
      </c>
      <c r="I1719" s="20" t="str">
        <f t="shared" si="26"/>
        <v>mai</v>
      </c>
    </row>
    <row r="1720" spans="1:9" x14ac:dyDescent="0.25">
      <c r="A1720" s="7">
        <v>46156</v>
      </c>
      <c r="B1720" s="20">
        <v>7308</v>
      </c>
      <c r="C1720" s="20" t="s">
        <v>419</v>
      </c>
      <c r="D1720" s="80">
        <v>177.7</v>
      </c>
      <c r="E1720" s="20">
        <v>3</v>
      </c>
      <c r="F1720" s="80">
        <v>59.232999999999997</v>
      </c>
      <c r="G1720" s="80">
        <v>22.663</v>
      </c>
      <c r="H1720" s="66" t="str">
        <f>IF(B1720="","",VLOOKUP(B1720,[1]BASEEMPRESA!$A$2:$AAA$11936,2))</f>
        <v>SANTOS &amp; SILVA TRANSPORTES RODOVIARIOS LTDA</v>
      </c>
      <c r="I1720" s="20" t="str">
        <f t="shared" si="26"/>
        <v>mai</v>
      </c>
    </row>
    <row r="1721" spans="1:9" x14ac:dyDescent="0.25">
      <c r="A1721" s="7">
        <v>46156</v>
      </c>
      <c r="B1721" s="20">
        <v>7311</v>
      </c>
      <c r="C1721" s="20" t="s">
        <v>422</v>
      </c>
      <c r="D1721" s="80">
        <v>176.04</v>
      </c>
      <c r="E1721" s="20">
        <v>3</v>
      </c>
      <c r="F1721" s="80">
        <v>58.68</v>
      </c>
      <c r="G1721" s="80">
        <v>20.887</v>
      </c>
      <c r="H1721" s="66" t="str">
        <f>IF(B1721="","",VLOOKUP(B1721,[1]BASEEMPRESA!$A$2:$AAA$11936,2))</f>
        <v>LN LOGISTICA E TRANSPORTES LTDA</v>
      </c>
      <c r="I1721" s="20" t="str">
        <f t="shared" si="26"/>
        <v>mai</v>
      </c>
    </row>
    <row r="1722" spans="1:9" x14ac:dyDescent="0.25">
      <c r="A1722" s="7">
        <v>46156</v>
      </c>
      <c r="B1722" s="20">
        <v>7334</v>
      </c>
      <c r="C1722" s="20" t="s">
        <v>421</v>
      </c>
      <c r="D1722" s="80">
        <v>190.24</v>
      </c>
      <c r="E1722" s="20">
        <v>3</v>
      </c>
      <c r="F1722" s="80">
        <v>63.412999999999997</v>
      </c>
      <c r="G1722" s="80">
        <v>52.316000000000003</v>
      </c>
      <c r="H1722" s="66" t="str">
        <f>IF(B1722="","",VLOOKUP(B1722,[1]BASEEMPRESA!$A$2:$AAA$11936,2))</f>
        <v>ROCHA TRANSPORTES DE MUCURI LTDA</v>
      </c>
      <c r="I1722" s="20" t="str">
        <f t="shared" si="26"/>
        <v>mai</v>
      </c>
    </row>
    <row r="1723" spans="1:9" x14ac:dyDescent="0.25">
      <c r="A1723" s="7">
        <v>46156</v>
      </c>
      <c r="B1723" s="20">
        <v>7337</v>
      </c>
      <c r="C1723" s="20" t="s">
        <v>419</v>
      </c>
      <c r="D1723" s="80">
        <v>124.5</v>
      </c>
      <c r="E1723" s="20">
        <v>2</v>
      </c>
      <c r="F1723" s="80">
        <v>62.25</v>
      </c>
      <c r="G1723" s="80">
        <v>48.265999999999998</v>
      </c>
      <c r="H1723" s="66" t="str">
        <f>IF(B1723="","",VLOOKUP(B1723,[1]BASEEMPRESA!$A$2:$AAA$11936,2))</f>
        <v>REGINA M. DOS S. SILVA CARGAS</v>
      </c>
      <c r="I1723" s="20" t="str">
        <f t="shared" si="26"/>
        <v>mai</v>
      </c>
    </row>
    <row r="1724" spans="1:9" x14ac:dyDescent="0.25">
      <c r="A1724" s="7">
        <v>46156</v>
      </c>
      <c r="B1724" s="20">
        <v>7340</v>
      </c>
      <c r="C1724" s="20" t="s">
        <v>419</v>
      </c>
      <c r="D1724" s="80">
        <v>259.14</v>
      </c>
      <c r="E1724" s="20">
        <v>9</v>
      </c>
      <c r="F1724" s="80">
        <v>28.792999999999999</v>
      </c>
      <c r="G1724" s="80">
        <v>10</v>
      </c>
      <c r="H1724" s="66" t="str">
        <f>IF(B1724="","",VLOOKUP(B1724,[1]BASEEMPRESA!$A$2:$AAA$11936,2))</f>
        <v>W &amp; E SERVICOS DE TRANSPORTE LTDA</v>
      </c>
      <c r="I1724" s="20" t="str">
        <f t="shared" si="26"/>
        <v>mai</v>
      </c>
    </row>
    <row r="1725" spans="1:9" x14ac:dyDescent="0.25">
      <c r="A1725" s="7">
        <v>46156</v>
      </c>
      <c r="B1725" s="20">
        <v>7343</v>
      </c>
      <c r="C1725" s="20" t="s">
        <v>421</v>
      </c>
      <c r="D1725" s="80">
        <v>210.38</v>
      </c>
      <c r="E1725" s="20">
        <v>7</v>
      </c>
      <c r="F1725" s="80">
        <v>30.053999999999998</v>
      </c>
      <c r="G1725" s="80">
        <v>11.452999999999999</v>
      </c>
      <c r="H1725" s="66" t="str">
        <f>IF(B1725="","",VLOOKUP(B1725,[1]BASEEMPRESA!$A$2:$AAA$11936,2))</f>
        <v>E L DE OLIVEIRA JUNIOR EDIMAR TRANSPORTES</v>
      </c>
      <c r="I1725" s="20" t="str">
        <f t="shared" si="26"/>
        <v>mai</v>
      </c>
    </row>
    <row r="1726" spans="1:9" x14ac:dyDescent="0.25">
      <c r="A1726" s="7">
        <v>46156</v>
      </c>
      <c r="B1726" s="20">
        <v>7347</v>
      </c>
      <c r="C1726" s="20" t="s">
        <v>420</v>
      </c>
      <c r="D1726" s="80">
        <v>130.78</v>
      </c>
      <c r="E1726" s="20">
        <v>2</v>
      </c>
      <c r="F1726" s="80">
        <v>65.39</v>
      </c>
      <c r="G1726" s="80">
        <v>28.939</v>
      </c>
      <c r="H1726" s="66" t="str">
        <f>IF(B1726="","",VLOOKUP(B1726,[1]BASEEMPRESA!$A$2:$AAA$11936,2))</f>
        <v>TRANSPORTADORA GLOBAL LOGISTICA LTDA</v>
      </c>
      <c r="I1726" s="20" t="str">
        <f t="shared" si="26"/>
        <v>mai</v>
      </c>
    </row>
    <row r="1727" spans="1:9" x14ac:dyDescent="0.25">
      <c r="A1727" s="7">
        <v>46156</v>
      </c>
      <c r="B1727" s="20">
        <v>7352</v>
      </c>
      <c r="C1727" s="20" t="s">
        <v>421</v>
      </c>
      <c r="D1727" s="80">
        <v>175.2</v>
      </c>
      <c r="E1727" s="20">
        <v>3</v>
      </c>
      <c r="F1727" s="80">
        <v>58.4</v>
      </c>
      <c r="G1727" s="80">
        <v>23.010999999999999</v>
      </c>
      <c r="H1727" s="66" t="str">
        <f>IF(B1727="","",VLOOKUP(B1727,[1]BASEEMPRESA!$A$2:$AAA$11936,2))</f>
        <v>WESLEI M DOS SANTOS</v>
      </c>
      <c r="I1727" s="20" t="str">
        <f t="shared" si="26"/>
        <v>mai</v>
      </c>
    </row>
    <row r="1728" spans="1:9" x14ac:dyDescent="0.25">
      <c r="A1728" s="7">
        <v>46156</v>
      </c>
      <c r="B1728" s="20">
        <v>7355</v>
      </c>
      <c r="C1728" s="20" t="s">
        <v>419</v>
      </c>
      <c r="D1728" s="80">
        <v>184.66</v>
      </c>
      <c r="E1728" s="20">
        <v>3</v>
      </c>
      <c r="F1728" s="80">
        <v>61.552999999999997</v>
      </c>
      <c r="G1728" s="80">
        <v>38.164999999999999</v>
      </c>
      <c r="H1728" s="66" t="str">
        <f>IF(B1728="","",VLOOKUP(B1728,[1]BASEEMPRESA!$A$2:$AAA$11936,2))</f>
        <v>WESLEI M DOS SANTOS</v>
      </c>
      <c r="I1728" s="20" t="str">
        <f t="shared" si="26"/>
        <v>mai</v>
      </c>
    </row>
    <row r="1729" spans="1:9" x14ac:dyDescent="0.25">
      <c r="A1729" s="7">
        <v>46156</v>
      </c>
      <c r="B1729" s="20">
        <v>7364</v>
      </c>
      <c r="C1729" s="20" t="s">
        <v>419</v>
      </c>
      <c r="D1729" s="80">
        <v>174.7</v>
      </c>
      <c r="E1729" s="20">
        <v>3</v>
      </c>
      <c r="F1729" s="80">
        <v>58.232999999999997</v>
      </c>
      <c r="G1729" s="80">
        <v>20.655999999999999</v>
      </c>
      <c r="H1729" s="66" t="str">
        <f>IF(B1729="","",VLOOKUP(B1729,[1]BASEEMPRESA!$A$2:$AAA$11936,2))</f>
        <v>TRANSPORTADORA GLOBAL LOGISTICA LTDA</v>
      </c>
      <c r="I1729" s="20" t="str">
        <f t="shared" si="26"/>
        <v>mai</v>
      </c>
    </row>
    <row r="1730" spans="1:9" x14ac:dyDescent="0.25">
      <c r="A1730" s="7">
        <v>46156</v>
      </c>
      <c r="B1730" s="20">
        <v>7367</v>
      </c>
      <c r="C1730" s="20" t="s">
        <v>419</v>
      </c>
      <c r="D1730" s="80">
        <v>186.52</v>
      </c>
      <c r="E1730" s="20">
        <v>3</v>
      </c>
      <c r="F1730" s="80">
        <v>62.173000000000002</v>
      </c>
      <c r="G1730" s="80">
        <v>51.529000000000003</v>
      </c>
      <c r="H1730" s="66" t="str">
        <f>IF(B1730="","",VLOOKUP(B1730,[1]BASEEMPRESA!$A$2:$AAA$11936,2))</f>
        <v>JOSE HELIO SILVA SANTOS</v>
      </c>
      <c r="I1730" s="20" t="str">
        <f t="shared" si="26"/>
        <v>mai</v>
      </c>
    </row>
    <row r="1731" spans="1:9" x14ac:dyDescent="0.25">
      <c r="A1731" s="7">
        <v>46156</v>
      </c>
      <c r="B1731" s="20">
        <v>7370</v>
      </c>
      <c r="C1731" s="20" t="s">
        <v>419</v>
      </c>
      <c r="D1731" s="80">
        <v>119.74</v>
      </c>
      <c r="E1731" s="20">
        <v>2</v>
      </c>
      <c r="F1731" s="80">
        <v>59.87</v>
      </c>
      <c r="G1731" s="80">
        <v>60.506999999999998</v>
      </c>
      <c r="H1731" s="66" t="str">
        <f>IF(B1731="","",VLOOKUP(B1731,[1]BASEEMPRESA!$A$2:$AAA$11936,2))</f>
        <v>JOSE HELIO SILVA SANTOS</v>
      </c>
      <c r="I1731" s="20" t="str">
        <f t="shared" ref="I1731:I1794" si="27">TEXT(A1731,"mmm")</f>
        <v>mai</v>
      </c>
    </row>
    <row r="1732" spans="1:9" x14ac:dyDescent="0.25">
      <c r="A1732" s="7">
        <v>46156</v>
      </c>
      <c r="B1732" s="20">
        <v>7373</v>
      </c>
      <c r="C1732" s="20" t="s">
        <v>422</v>
      </c>
      <c r="D1732" s="80">
        <v>123.18</v>
      </c>
      <c r="E1732" s="20">
        <v>3</v>
      </c>
      <c r="F1732" s="80">
        <v>41.06</v>
      </c>
      <c r="G1732" s="80">
        <v>54.892000000000003</v>
      </c>
      <c r="H1732" s="66" t="str">
        <f>IF(B1732="","",VLOOKUP(B1732,[1]BASEEMPRESA!$A$2:$AAA$11936,2))</f>
        <v>BARBOSA TRANSPORTES E LOGISTICA LTDA</v>
      </c>
      <c r="I1732" s="20" t="str">
        <f t="shared" si="27"/>
        <v>mai</v>
      </c>
    </row>
    <row r="1733" spans="1:9" x14ac:dyDescent="0.25">
      <c r="A1733" s="7">
        <v>46156</v>
      </c>
      <c r="B1733" s="20">
        <v>7381</v>
      </c>
      <c r="C1733" s="20" t="s">
        <v>423</v>
      </c>
      <c r="D1733" s="80">
        <v>172.26</v>
      </c>
      <c r="E1733" s="20">
        <v>3</v>
      </c>
      <c r="F1733" s="80">
        <v>57.42</v>
      </c>
      <c r="G1733" s="80">
        <v>21.786000000000001</v>
      </c>
      <c r="H1733" s="66" t="str">
        <f>IF(B1733="","",VLOOKUP(B1733,[1]BASEEMPRESA!$A$2:$AAA$11936,2))</f>
        <v>TRANSPORTE FUMACINHA LTDA</v>
      </c>
      <c r="I1733" s="20" t="str">
        <f t="shared" si="27"/>
        <v>mai</v>
      </c>
    </row>
    <row r="1734" spans="1:9" x14ac:dyDescent="0.25">
      <c r="A1734" s="7">
        <v>46157</v>
      </c>
      <c r="B1734" s="20">
        <v>2066</v>
      </c>
      <c r="C1734" s="20" t="s">
        <v>418</v>
      </c>
      <c r="D1734" s="80">
        <v>498.46</v>
      </c>
      <c r="E1734" s="20">
        <v>8</v>
      </c>
      <c r="F1734" s="80">
        <v>62.308</v>
      </c>
      <c r="G1734" s="80">
        <v>4</v>
      </c>
      <c r="H1734" s="66" t="str">
        <f>IF(B1734="","",VLOOKUP(B1734,[1]BASEEMPRESA!$A$2:$AAA$11936,2))</f>
        <v>NDB HOLDING AGRICOLA LTDA - MATRIZ</v>
      </c>
      <c r="I1734" s="20" t="str">
        <f t="shared" si="27"/>
        <v>mai</v>
      </c>
    </row>
    <row r="1735" spans="1:9" x14ac:dyDescent="0.25">
      <c r="A1735" s="7">
        <v>46157</v>
      </c>
      <c r="B1735" s="20">
        <v>2067</v>
      </c>
      <c r="C1735" s="20" t="s">
        <v>418</v>
      </c>
      <c r="D1735" s="80">
        <v>601.79999999999995</v>
      </c>
      <c r="E1735" s="20">
        <v>10</v>
      </c>
      <c r="F1735" s="80">
        <v>60.18</v>
      </c>
      <c r="G1735" s="80">
        <v>4.5640000000000001</v>
      </c>
      <c r="H1735" s="66" t="str">
        <f>IF(B1735="","",VLOOKUP(B1735,[1]BASEEMPRESA!$A$2:$AAA$11936,2))</f>
        <v>NDB HOLDING AGRICOLA LTDA - MATRIZ</v>
      </c>
      <c r="I1735" s="20" t="str">
        <f t="shared" si="27"/>
        <v>mai</v>
      </c>
    </row>
    <row r="1736" spans="1:9" x14ac:dyDescent="0.25">
      <c r="A1736" s="7">
        <v>46157</v>
      </c>
      <c r="B1736" s="20">
        <v>2107</v>
      </c>
      <c r="C1736" s="20" t="s">
        <v>418</v>
      </c>
      <c r="D1736" s="80">
        <v>45.82</v>
      </c>
      <c r="E1736" s="20">
        <v>1</v>
      </c>
      <c r="F1736" s="80">
        <v>45.82</v>
      </c>
      <c r="G1736" s="80">
        <v>10</v>
      </c>
      <c r="H1736" s="66" t="str">
        <f>IF(B1736="","",VLOOKUP(B1736,[1]BASEEMPRESA!$A$2:$AAA$11936,2))</f>
        <v>NDB HOLDING AGRICOLA LTDA - MATRIZ</v>
      </c>
      <c r="I1736" s="20" t="str">
        <f t="shared" si="27"/>
        <v>mai</v>
      </c>
    </row>
    <row r="1737" spans="1:9" x14ac:dyDescent="0.25">
      <c r="A1737" s="7">
        <v>46157</v>
      </c>
      <c r="B1737" s="20">
        <v>2108</v>
      </c>
      <c r="C1737" s="20" t="s">
        <v>418</v>
      </c>
      <c r="D1737" s="80">
        <v>561.22</v>
      </c>
      <c r="E1737" s="20">
        <v>9</v>
      </c>
      <c r="F1737" s="80">
        <v>62.357999999999997</v>
      </c>
      <c r="G1737" s="80">
        <v>4.6429999999999998</v>
      </c>
      <c r="H1737" s="66" t="str">
        <f>IF(B1737="","",VLOOKUP(B1737,[1]BASEEMPRESA!$A$2:$AAA$11936,2))</f>
        <v>NDB HOLDING AGRICOLA LTDA - MATRIZ</v>
      </c>
      <c r="I1737" s="20" t="str">
        <f t="shared" si="27"/>
        <v>mai</v>
      </c>
    </row>
    <row r="1738" spans="1:9" x14ac:dyDescent="0.25">
      <c r="A1738" s="7">
        <v>46157</v>
      </c>
      <c r="B1738" s="20">
        <v>2109</v>
      </c>
      <c r="C1738" s="20" t="s">
        <v>418</v>
      </c>
      <c r="D1738" s="80">
        <v>423.24</v>
      </c>
      <c r="E1738" s="20">
        <v>7</v>
      </c>
      <c r="F1738" s="80">
        <v>60.463000000000001</v>
      </c>
      <c r="G1738" s="80">
        <v>4.9119999999999999</v>
      </c>
      <c r="H1738" s="66" t="str">
        <f>IF(B1738="","",VLOOKUP(B1738,[1]BASEEMPRESA!$A$2:$AAA$11936,2))</f>
        <v>NDB HOLDING AGRICOLA LTDA - MATRIZ</v>
      </c>
      <c r="I1738" s="20" t="str">
        <f t="shared" si="27"/>
        <v>mai</v>
      </c>
    </row>
    <row r="1739" spans="1:9" x14ac:dyDescent="0.25">
      <c r="A1739" s="7">
        <v>46157</v>
      </c>
      <c r="B1739" s="20">
        <v>7004</v>
      </c>
      <c r="C1739" s="20" t="s">
        <v>419</v>
      </c>
      <c r="D1739" s="80">
        <v>187.68</v>
      </c>
      <c r="E1739" s="20">
        <v>3</v>
      </c>
      <c r="F1739" s="80">
        <v>62.56</v>
      </c>
      <c r="G1739" s="80">
        <v>19.373000000000001</v>
      </c>
      <c r="H1739" s="66" t="str">
        <f>IF(B1739="","",VLOOKUP(B1739,[1]BASEEMPRESA!$A$2:$AAA$11936,2))</f>
        <v>EMERSON LUIS MORO</v>
      </c>
      <c r="I1739" s="20" t="str">
        <f t="shared" si="27"/>
        <v>mai</v>
      </c>
    </row>
    <row r="1740" spans="1:9" x14ac:dyDescent="0.25">
      <c r="A1740" s="7">
        <v>46157</v>
      </c>
      <c r="B1740" s="20">
        <v>7005</v>
      </c>
      <c r="C1740" s="20" t="s">
        <v>419</v>
      </c>
      <c r="D1740" s="80">
        <v>167.52</v>
      </c>
      <c r="E1740" s="20">
        <v>3</v>
      </c>
      <c r="F1740" s="80">
        <v>55.84</v>
      </c>
      <c r="G1740" s="80">
        <v>33.316000000000003</v>
      </c>
      <c r="H1740" s="66" t="str">
        <f>IF(B1740="","",VLOOKUP(B1740,[1]BASEEMPRESA!$A$2:$AAA$11936,2))</f>
        <v>RENE PINA DE ALMEIDA</v>
      </c>
      <c r="I1740" s="20" t="str">
        <f t="shared" si="27"/>
        <v>mai</v>
      </c>
    </row>
    <row r="1741" spans="1:9" x14ac:dyDescent="0.25">
      <c r="A1741" s="7">
        <v>46157</v>
      </c>
      <c r="B1741" s="20">
        <v>7006</v>
      </c>
      <c r="C1741" s="20" t="s">
        <v>420</v>
      </c>
      <c r="D1741" s="80">
        <v>246.62</v>
      </c>
      <c r="E1741" s="20">
        <v>4</v>
      </c>
      <c r="F1741" s="80">
        <v>61.655000000000001</v>
      </c>
      <c r="G1741" s="80">
        <v>26.417999999999999</v>
      </c>
      <c r="H1741" s="66" t="str">
        <f>IF(B1741="","",VLOOKUP(B1741,[1]BASEEMPRESA!$A$2:$AAA$11936,2))</f>
        <v>INAMARQUE SOUZA MACHADO</v>
      </c>
      <c r="I1741" s="20" t="str">
        <f t="shared" si="27"/>
        <v>mai</v>
      </c>
    </row>
    <row r="1742" spans="1:9" x14ac:dyDescent="0.25">
      <c r="A1742" s="7">
        <v>46157</v>
      </c>
      <c r="B1742" s="20">
        <v>7007</v>
      </c>
      <c r="C1742" s="20" t="s">
        <v>420</v>
      </c>
      <c r="D1742" s="80">
        <v>128.66</v>
      </c>
      <c r="E1742" s="20">
        <v>2</v>
      </c>
      <c r="F1742" s="80">
        <v>64.33</v>
      </c>
      <c r="G1742" s="80">
        <v>40.223999999999997</v>
      </c>
      <c r="H1742" s="66" t="str">
        <f>IF(B1742="","",VLOOKUP(B1742,[1]BASEEMPRESA!$A$2:$AAA$11936,2))</f>
        <v>MVS TRANSPORTE LTDA</v>
      </c>
      <c r="I1742" s="20" t="str">
        <f t="shared" si="27"/>
        <v>mai</v>
      </c>
    </row>
    <row r="1743" spans="1:9" x14ac:dyDescent="0.25">
      <c r="A1743" s="7">
        <v>46157</v>
      </c>
      <c r="B1743" s="20">
        <v>7008</v>
      </c>
      <c r="C1743" s="20" t="s">
        <v>419</v>
      </c>
      <c r="D1743" s="80">
        <v>199.78</v>
      </c>
      <c r="E1743" s="20">
        <v>3</v>
      </c>
      <c r="F1743" s="80">
        <v>66.593000000000004</v>
      </c>
      <c r="G1743" s="80">
        <v>49.390999999999998</v>
      </c>
      <c r="H1743" s="66" t="str">
        <f>IF(B1743="","",VLOOKUP(B1743,[1]BASEEMPRESA!$A$2:$AAA$11936,2))</f>
        <v>E L DE OLIVEIRA JUNIOR EDIMAR TRANSPORTES</v>
      </c>
      <c r="I1743" s="20" t="str">
        <f t="shared" si="27"/>
        <v>mai</v>
      </c>
    </row>
    <row r="1744" spans="1:9" x14ac:dyDescent="0.25">
      <c r="A1744" s="7">
        <v>46157</v>
      </c>
      <c r="B1744" s="20">
        <v>7010</v>
      </c>
      <c r="C1744" s="20" t="s">
        <v>419</v>
      </c>
      <c r="D1744" s="80">
        <v>59.18</v>
      </c>
      <c r="E1744" s="20">
        <v>1</v>
      </c>
      <c r="F1744" s="80">
        <v>59.18</v>
      </c>
      <c r="G1744" s="80">
        <v>15</v>
      </c>
      <c r="H1744" s="66" t="str">
        <f>IF(B1744="","",VLOOKUP(B1744,[1]BASEEMPRESA!$A$2:$AAA$11936,2))</f>
        <v>BAYER LOGISTICA E TRANSPORTES LTDA</v>
      </c>
      <c r="I1744" s="20" t="str">
        <f t="shared" si="27"/>
        <v>mai</v>
      </c>
    </row>
    <row r="1745" spans="1:9" x14ac:dyDescent="0.25">
      <c r="A1745" s="7">
        <v>46157</v>
      </c>
      <c r="B1745" s="20">
        <v>7013</v>
      </c>
      <c r="C1745" s="20" t="s">
        <v>419</v>
      </c>
      <c r="D1745" s="80">
        <v>193.52</v>
      </c>
      <c r="E1745" s="20">
        <v>3</v>
      </c>
      <c r="F1745" s="80">
        <v>64.507000000000005</v>
      </c>
      <c r="G1745" s="80">
        <v>59.277000000000001</v>
      </c>
      <c r="H1745" s="66" t="str">
        <f>IF(B1745="","",VLOOKUP(B1745,[1]BASEEMPRESA!$A$2:$AAA$11936,2))</f>
        <v>INAMARQUE SOUZA MACHADO</v>
      </c>
      <c r="I1745" s="20" t="str">
        <f t="shared" si="27"/>
        <v>mai</v>
      </c>
    </row>
    <row r="1746" spans="1:9" x14ac:dyDescent="0.25">
      <c r="A1746" s="7">
        <v>46157</v>
      </c>
      <c r="B1746" s="20">
        <v>7017</v>
      </c>
      <c r="C1746" s="20" t="s">
        <v>419</v>
      </c>
      <c r="D1746" s="80">
        <v>249.68</v>
      </c>
      <c r="E1746" s="20">
        <v>4</v>
      </c>
      <c r="F1746" s="80">
        <v>62.42</v>
      </c>
      <c r="G1746" s="80">
        <v>25.657</v>
      </c>
      <c r="H1746" s="66" t="str">
        <f>IF(B1746="","",VLOOKUP(B1746,[1]BASEEMPRESA!$A$2:$AAA$11936,2))</f>
        <v>BAYER LOGISTICA E TRANSPORTES LTDA</v>
      </c>
      <c r="I1746" s="20" t="str">
        <f t="shared" si="27"/>
        <v>mai</v>
      </c>
    </row>
    <row r="1747" spans="1:9" x14ac:dyDescent="0.25">
      <c r="A1747" s="7">
        <v>46157</v>
      </c>
      <c r="B1747" s="20">
        <v>7018</v>
      </c>
      <c r="C1747" s="20" t="s">
        <v>419</v>
      </c>
      <c r="D1747" s="80">
        <v>188.04</v>
      </c>
      <c r="E1747" s="20">
        <v>3</v>
      </c>
      <c r="F1747" s="80">
        <v>62.68</v>
      </c>
      <c r="G1747" s="80">
        <v>31.106999999999999</v>
      </c>
      <c r="H1747" s="66" t="str">
        <f>IF(B1747="","",VLOOKUP(B1747,[1]BASEEMPRESA!$A$2:$AAA$11936,2))</f>
        <v>SC MANUTENCOES LTDA</v>
      </c>
      <c r="I1747" s="20" t="str">
        <f t="shared" si="27"/>
        <v>mai</v>
      </c>
    </row>
    <row r="1748" spans="1:9" x14ac:dyDescent="0.25">
      <c r="A1748" s="7">
        <v>46157</v>
      </c>
      <c r="B1748" s="20">
        <v>7021</v>
      </c>
      <c r="C1748" s="20" t="s">
        <v>419</v>
      </c>
      <c r="D1748" s="80">
        <v>178.52</v>
      </c>
      <c r="E1748" s="20">
        <v>3</v>
      </c>
      <c r="F1748" s="80">
        <v>59.506999999999998</v>
      </c>
      <c r="G1748" s="80">
        <v>24.282</v>
      </c>
      <c r="H1748" s="66" t="str">
        <f>IF(B1748="","",VLOOKUP(B1748,[1]BASEEMPRESA!$A$2:$AAA$11936,2))</f>
        <v>NEIA TRANSPORTES LTDA</v>
      </c>
      <c r="I1748" s="20" t="str">
        <f t="shared" si="27"/>
        <v>mai</v>
      </c>
    </row>
    <row r="1749" spans="1:9" x14ac:dyDescent="0.25">
      <c r="A1749" s="7">
        <v>46157</v>
      </c>
      <c r="B1749" s="20">
        <v>7031</v>
      </c>
      <c r="C1749" s="20" t="s">
        <v>419</v>
      </c>
      <c r="D1749" s="80">
        <v>70.62</v>
      </c>
      <c r="E1749" s="20">
        <v>1</v>
      </c>
      <c r="F1749" s="80">
        <v>70.62</v>
      </c>
      <c r="G1749" s="80">
        <v>60</v>
      </c>
      <c r="H1749" s="66" t="str">
        <f>IF(B1749="","",VLOOKUP(B1749,[1]BASEEMPRESA!$A$2:$AAA$11936,2))</f>
        <v>INAMARQUE SOUZA MACHADO</v>
      </c>
      <c r="I1749" s="20" t="str">
        <f t="shared" si="27"/>
        <v>mai</v>
      </c>
    </row>
    <row r="1750" spans="1:9" x14ac:dyDescent="0.25">
      <c r="A1750" s="7">
        <v>46157</v>
      </c>
      <c r="B1750" s="20">
        <v>7032</v>
      </c>
      <c r="C1750" s="20" t="s">
        <v>419</v>
      </c>
      <c r="D1750" s="80">
        <v>122.32</v>
      </c>
      <c r="E1750" s="20">
        <v>2</v>
      </c>
      <c r="F1750" s="80">
        <v>61.16</v>
      </c>
      <c r="G1750" s="80">
        <v>15</v>
      </c>
      <c r="H1750" s="66" t="str">
        <f>IF(B1750="","",VLOOKUP(B1750,[1]BASEEMPRESA!$A$2:$AAA$11936,2))</f>
        <v>REGINA M. DOS S. SILVA CARGAS</v>
      </c>
      <c r="I1750" s="20" t="str">
        <f t="shared" si="27"/>
        <v>mai</v>
      </c>
    </row>
    <row r="1751" spans="1:9" x14ac:dyDescent="0.25">
      <c r="A1751" s="7">
        <v>46157</v>
      </c>
      <c r="B1751" s="20">
        <v>7033</v>
      </c>
      <c r="C1751" s="20" t="s">
        <v>419</v>
      </c>
      <c r="D1751" s="80">
        <v>134.38</v>
      </c>
      <c r="E1751" s="20">
        <v>2</v>
      </c>
      <c r="F1751" s="80">
        <v>67.19</v>
      </c>
      <c r="G1751" s="80">
        <v>68.837999999999994</v>
      </c>
      <c r="H1751" s="66" t="str">
        <f>IF(B1751="","",VLOOKUP(B1751,[1]BASEEMPRESA!$A$2:$AAA$11936,2))</f>
        <v>E L DE OLIVEIRA JUNIOR EDIMAR TRANSPORTES</v>
      </c>
      <c r="I1751" s="20" t="str">
        <f t="shared" si="27"/>
        <v>mai</v>
      </c>
    </row>
    <row r="1752" spans="1:9" x14ac:dyDescent="0.25">
      <c r="A1752" s="7">
        <v>46157</v>
      </c>
      <c r="B1752" s="20">
        <v>7036</v>
      </c>
      <c r="C1752" s="20" t="s">
        <v>419</v>
      </c>
      <c r="D1752" s="80">
        <v>191.04</v>
      </c>
      <c r="E1752" s="20">
        <v>3</v>
      </c>
      <c r="F1752" s="80">
        <v>63.68</v>
      </c>
      <c r="G1752" s="80">
        <v>45.875999999999998</v>
      </c>
      <c r="H1752" s="66" t="str">
        <f>IF(B1752="","",VLOOKUP(B1752,[1]BASEEMPRESA!$A$2:$AAA$11936,2))</f>
        <v>EMERSON LUIS MORO</v>
      </c>
      <c r="I1752" s="20" t="str">
        <f t="shared" si="27"/>
        <v>mai</v>
      </c>
    </row>
    <row r="1753" spans="1:9" x14ac:dyDescent="0.25">
      <c r="A1753" s="7">
        <v>46157</v>
      </c>
      <c r="B1753" s="20">
        <v>7038</v>
      </c>
      <c r="C1753" s="20" t="s">
        <v>420</v>
      </c>
      <c r="D1753" s="80">
        <v>173.3</v>
      </c>
      <c r="E1753" s="20">
        <v>3</v>
      </c>
      <c r="F1753" s="80">
        <v>57.767000000000003</v>
      </c>
      <c r="G1753" s="80">
        <v>56.378</v>
      </c>
      <c r="H1753" s="66" t="str">
        <f>IF(B1753="","",VLOOKUP(B1753,[1]BASEEMPRESA!$A$2:$AAA$11936,2))</f>
        <v>JERE SERVICOS DE TRANSPORTE E LOCACAO LTDA</v>
      </c>
      <c r="I1753" s="20" t="str">
        <f t="shared" si="27"/>
        <v>mai</v>
      </c>
    </row>
    <row r="1754" spans="1:9" x14ac:dyDescent="0.25">
      <c r="A1754" s="7">
        <v>46157</v>
      </c>
      <c r="B1754" s="20">
        <v>7041</v>
      </c>
      <c r="C1754" s="20" t="s">
        <v>419</v>
      </c>
      <c r="D1754" s="80">
        <v>242.84</v>
      </c>
      <c r="E1754" s="20">
        <v>4</v>
      </c>
      <c r="F1754" s="80">
        <v>60.71</v>
      </c>
      <c r="G1754" s="80">
        <v>44.738999999999997</v>
      </c>
      <c r="H1754" s="66" t="str">
        <f>IF(B1754="","",VLOOKUP(B1754,[1]BASEEMPRESA!$A$2:$AAA$11936,2))</f>
        <v>JERE SERVICOS DE TRANSPORTE E LOCACAO LTDA</v>
      </c>
      <c r="I1754" s="20" t="str">
        <f t="shared" si="27"/>
        <v>mai</v>
      </c>
    </row>
    <row r="1755" spans="1:9" x14ac:dyDescent="0.25">
      <c r="A1755" s="7">
        <v>46157</v>
      </c>
      <c r="B1755" s="20">
        <v>7042</v>
      </c>
      <c r="C1755" s="20" t="s">
        <v>420</v>
      </c>
      <c r="D1755" s="80">
        <v>120.44</v>
      </c>
      <c r="E1755" s="20">
        <v>2</v>
      </c>
      <c r="F1755" s="80">
        <v>60.22</v>
      </c>
      <c r="G1755" s="80">
        <v>44.286999999999999</v>
      </c>
      <c r="H1755" s="66" t="str">
        <f>IF(B1755="","",VLOOKUP(B1755,[1]BASEEMPRESA!$A$2:$AAA$11936,2))</f>
        <v>SERVICOS DE TRANSPORTES E LOCACAO VALE DO ITAUNAS LTDA</v>
      </c>
      <c r="I1755" s="20" t="str">
        <f t="shared" si="27"/>
        <v>mai</v>
      </c>
    </row>
    <row r="1756" spans="1:9" x14ac:dyDescent="0.25">
      <c r="A1756" s="7">
        <v>46157</v>
      </c>
      <c r="B1756" s="20">
        <v>7045</v>
      </c>
      <c r="C1756" s="20" t="s">
        <v>421</v>
      </c>
      <c r="D1756" s="80">
        <v>192.12</v>
      </c>
      <c r="E1756" s="20">
        <v>3</v>
      </c>
      <c r="F1756" s="80">
        <v>64.040000000000006</v>
      </c>
      <c r="G1756" s="80">
        <v>34.658000000000001</v>
      </c>
      <c r="H1756" s="66" t="str">
        <f>IF(B1756="","",VLOOKUP(B1756,[1]BASEEMPRESA!$A$2:$AAA$11936,2))</f>
        <v>REGINA M. DOS S. SILVA CARGAS</v>
      </c>
      <c r="I1756" s="20" t="str">
        <f t="shared" si="27"/>
        <v>mai</v>
      </c>
    </row>
    <row r="1757" spans="1:9" x14ac:dyDescent="0.25">
      <c r="A1757" s="7">
        <v>46157</v>
      </c>
      <c r="B1757" s="20">
        <v>7046</v>
      </c>
      <c r="C1757" s="20" t="s">
        <v>419</v>
      </c>
      <c r="D1757" s="80">
        <v>179.04</v>
      </c>
      <c r="E1757" s="20">
        <v>3</v>
      </c>
      <c r="F1757" s="80">
        <v>59.68</v>
      </c>
      <c r="G1757" s="80">
        <v>13.275</v>
      </c>
      <c r="H1757" s="66" t="str">
        <f>IF(B1757="","",VLOOKUP(B1757,[1]BASEEMPRESA!$A$2:$AAA$11936,2))</f>
        <v>J.S. LEONIDIO</v>
      </c>
      <c r="I1757" s="20" t="str">
        <f t="shared" si="27"/>
        <v>mai</v>
      </c>
    </row>
    <row r="1758" spans="1:9" x14ac:dyDescent="0.25">
      <c r="A1758" s="7">
        <v>46157</v>
      </c>
      <c r="B1758" s="20">
        <v>7047</v>
      </c>
      <c r="C1758" s="20" t="s">
        <v>419</v>
      </c>
      <c r="D1758" s="80">
        <v>180.54</v>
      </c>
      <c r="E1758" s="20">
        <v>3</v>
      </c>
      <c r="F1758" s="80">
        <v>60.18</v>
      </c>
      <c r="G1758" s="80">
        <v>13.355</v>
      </c>
      <c r="H1758" s="66" t="str">
        <f>IF(B1758="","",VLOOKUP(B1758,[1]BASEEMPRESA!$A$2:$AAA$11936,2))</f>
        <v>BAYER LOGISTICA E TRANSPORTES LTDA</v>
      </c>
      <c r="I1758" s="20" t="str">
        <f t="shared" si="27"/>
        <v>mai</v>
      </c>
    </row>
    <row r="1759" spans="1:9" x14ac:dyDescent="0.25">
      <c r="A1759" s="7">
        <v>46157</v>
      </c>
      <c r="B1759" s="20">
        <v>7048</v>
      </c>
      <c r="C1759" s="20" t="s">
        <v>419</v>
      </c>
      <c r="D1759" s="80">
        <v>173.7</v>
      </c>
      <c r="E1759" s="20">
        <v>3</v>
      </c>
      <c r="F1759" s="80">
        <v>57.9</v>
      </c>
      <c r="G1759" s="80">
        <v>32.006</v>
      </c>
      <c r="H1759" s="66" t="str">
        <f>IF(B1759="","",VLOOKUP(B1759,[1]BASEEMPRESA!$A$2:$AAA$11936,2))</f>
        <v>SERVICOS DE TRANSPORTES E LOCACAO VALE DO ITAUNAS LTDA</v>
      </c>
      <c r="I1759" s="20" t="str">
        <f t="shared" si="27"/>
        <v>mai</v>
      </c>
    </row>
    <row r="1760" spans="1:9" x14ac:dyDescent="0.25">
      <c r="A1760" s="7">
        <v>46157</v>
      </c>
      <c r="B1760" s="20">
        <v>7050</v>
      </c>
      <c r="C1760" s="20" t="s">
        <v>419</v>
      </c>
      <c r="D1760" s="80">
        <v>180.2</v>
      </c>
      <c r="E1760" s="20">
        <v>3</v>
      </c>
      <c r="F1760" s="80">
        <v>60.067</v>
      </c>
      <c r="G1760" s="80">
        <v>50.182000000000002</v>
      </c>
      <c r="H1760" s="66" t="str">
        <f>IF(B1760="","",VLOOKUP(B1760,[1]BASEEMPRESA!$A$2:$AAA$11936,2))</f>
        <v>ESTEL SERVICOS DE TRANSPORTES E LOCACAO LTDA</v>
      </c>
      <c r="I1760" s="20" t="str">
        <f t="shared" si="27"/>
        <v>mai</v>
      </c>
    </row>
    <row r="1761" spans="1:9" x14ac:dyDescent="0.25">
      <c r="A1761" s="7">
        <v>46157</v>
      </c>
      <c r="B1761" s="20">
        <v>7052</v>
      </c>
      <c r="C1761" s="20" t="s">
        <v>420</v>
      </c>
      <c r="D1761" s="80">
        <v>179.48</v>
      </c>
      <c r="E1761" s="20">
        <v>3</v>
      </c>
      <c r="F1761" s="80">
        <v>59.826999999999998</v>
      </c>
      <c r="G1761" s="80">
        <v>16.835999999999999</v>
      </c>
      <c r="H1761" s="66" t="str">
        <f>IF(B1761="","",VLOOKUP(B1761,[1]BASEEMPRESA!$A$2:$AAA$11936,2))</f>
        <v>JERE SERVICOS DE TRANSPORTE E LOCACAO LTDA</v>
      </c>
      <c r="I1761" s="20" t="str">
        <f t="shared" si="27"/>
        <v>mai</v>
      </c>
    </row>
    <row r="1762" spans="1:9" x14ac:dyDescent="0.25">
      <c r="A1762" s="7">
        <v>46157</v>
      </c>
      <c r="B1762" s="20">
        <v>7053</v>
      </c>
      <c r="C1762" s="20" t="s">
        <v>420</v>
      </c>
      <c r="D1762" s="80">
        <v>185.86</v>
      </c>
      <c r="E1762" s="20">
        <v>3</v>
      </c>
      <c r="F1762" s="80">
        <v>61.953000000000003</v>
      </c>
      <c r="G1762" s="80">
        <v>22.178000000000001</v>
      </c>
      <c r="H1762" s="66" t="str">
        <f>IF(B1762="","",VLOOKUP(B1762,[1]BASEEMPRESA!$A$2:$AAA$11936,2))</f>
        <v>TAVARES E MORAES TRANSPORTES LTDA</v>
      </c>
      <c r="I1762" s="20" t="str">
        <f t="shared" si="27"/>
        <v>mai</v>
      </c>
    </row>
    <row r="1763" spans="1:9" x14ac:dyDescent="0.25">
      <c r="A1763" s="7">
        <v>46157</v>
      </c>
      <c r="B1763" s="20">
        <v>7054</v>
      </c>
      <c r="C1763" s="20" t="s">
        <v>419</v>
      </c>
      <c r="D1763" s="80">
        <v>184.72</v>
      </c>
      <c r="E1763" s="20">
        <v>3</v>
      </c>
      <c r="F1763" s="80">
        <v>61.573</v>
      </c>
      <c r="G1763" s="80">
        <v>37.823999999999998</v>
      </c>
      <c r="H1763" s="66" t="str">
        <f>IF(B1763="","",VLOOKUP(B1763,[1]BASEEMPRESA!$A$2:$AAA$11936,2))</f>
        <v>TAVARES E MORAES TRANSPORTES LTDA</v>
      </c>
      <c r="I1763" s="20" t="str">
        <f t="shared" si="27"/>
        <v>mai</v>
      </c>
    </row>
    <row r="1764" spans="1:9" x14ac:dyDescent="0.25">
      <c r="A1764" s="7">
        <v>46157</v>
      </c>
      <c r="B1764" s="20">
        <v>7059</v>
      </c>
      <c r="C1764" s="20" t="s">
        <v>419</v>
      </c>
      <c r="D1764" s="80">
        <v>203.72</v>
      </c>
      <c r="E1764" s="20">
        <v>3</v>
      </c>
      <c r="F1764" s="80">
        <v>67.906999999999996</v>
      </c>
      <c r="G1764" s="80">
        <v>65.784000000000006</v>
      </c>
      <c r="H1764" s="66" t="str">
        <f>IF(B1764="","",VLOOKUP(B1764,[1]BASEEMPRESA!$A$2:$AAA$11936,2))</f>
        <v>BAYER LOGISTICA E TRANSPORTES LTDA</v>
      </c>
      <c r="I1764" s="20" t="str">
        <f t="shared" si="27"/>
        <v>mai</v>
      </c>
    </row>
    <row r="1765" spans="1:9" x14ac:dyDescent="0.25">
      <c r="A1765" s="7">
        <v>46157</v>
      </c>
      <c r="B1765" s="20">
        <v>7188</v>
      </c>
      <c r="C1765" s="20" t="s">
        <v>419</v>
      </c>
      <c r="D1765" s="80">
        <v>194.84</v>
      </c>
      <c r="E1765" s="20">
        <v>3</v>
      </c>
      <c r="F1765" s="80">
        <v>64.947000000000003</v>
      </c>
      <c r="G1765" s="80">
        <v>52.158000000000001</v>
      </c>
      <c r="H1765" s="66" t="str">
        <f>IF(B1765="","",VLOOKUP(B1765,[1]BASEEMPRESA!$A$2:$AAA$11936,2))</f>
        <v>C C GOMES TRANSPORTES</v>
      </c>
      <c r="I1765" s="20" t="str">
        <f t="shared" si="27"/>
        <v>mai</v>
      </c>
    </row>
    <row r="1766" spans="1:9" x14ac:dyDescent="0.25">
      <c r="A1766" s="7">
        <v>46157</v>
      </c>
      <c r="B1766" s="20">
        <v>7207</v>
      </c>
      <c r="C1766" s="20" t="s">
        <v>420</v>
      </c>
      <c r="D1766" s="80">
        <v>251.82</v>
      </c>
      <c r="E1766" s="20">
        <v>4</v>
      </c>
      <c r="F1766" s="80">
        <v>62.954999999999998</v>
      </c>
      <c r="G1766" s="80">
        <v>16.271000000000001</v>
      </c>
      <c r="H1766" s="66" t="str">
        <f>IF(B1766="","",VLOOKUP(B1766,[1]BASEEMPRESA!$A$2:$AAA$11936,2))</f>
        <v>TAVARES E MORAES TRANSPORTES LTDA</v>
      </c>
      <c r="I1766" s="20" t="str">
        <f t="shared" si="27"/>
        <v>mai</v>
      </c>
    </row>
    <row r="1767" spans="1:9" x14ac:dyDescent="0.25">
      <c r="A1767" s="7">
        <v>46157</v>
      </c>
      <c r="B1767" s="20">
        <v>7208</v>
      </c>
      <c r="C1767" s="20" t="s">
        <v>420</v>
      </c>
      <c r="D1767" s="80">
        <v>266.22000000000003</v>
      </c>
      <c r="E1767" s="20">
        <v>9</v>
      </c>
      <c r="F1767" s="80">
        <v>29.58</v>
      </c>
      <c r="G1767" s="80">
        <v>6.8440000000000003</v>
      </c>
      <c r="H1767" s="66" t="str">
        <f>IF(B1767="","",VLOOKUP(B1767,[1]BASEEMPRESA!$A$2:$AAA$11936,2))</f>
        <v>TAVARES E MORAES TRANSPORTES LTDA</v>
      </c>
      <c r="I1767" s="20" t="str">
        <f t="shared" si="27"/>
        <v>mai</v>
      </c>
    </row>
    <row r="1768" spans="1:9" x14ac:dyDescent="0.25">
      <c r="A1768" s="7">
        <v>46157</v>
      </c>
      <c r="B1768" s="20">
        <v>7220</v>
      </c>
      <c r="C1768" s="20" t="s">
        <v>421</v>
      </c>
      <c r="D1768" s="80">
        <v>175.7</v>
      </c>
      <c r="E1768" s="20">
        <v>3</v>
      </c>
      <c r="F1768" s="80">
        <v>58.567</v>
      </c>
      <c r="G1768" s="80">
        <v>21.812000000000001</v>
      </c>
      <c r="H1768" s="66" t="str">
        <f>IF(B1768="","",VLOOKUP(B1768,[1]BASEEMPRESA!$A$2:$AAA$11936,2))</f>
        <v>DOS SANTOS PASSOS TRANSPORTES LTDA</v>
      </c>
      <c r="I1768" s="20" t="str">
        <f t="shared" si="27"/>
        <v>mai</v>
      </c>
    </row>
    <row r="1769" spans="1:9" x14ac:dyDescent="0.25">
      <c r="A1769" s="7">
        <v>46157</v>
      </c>
      <c r="B1769" s="20">
        <v>7221</v>
      </c>
      <c r="C1769" s="20" t="s">
        <v>420</v>
      </c>
      <c r="D1769" s="80">
        <v>248.62</v>
      </c>
      <c r="E1769" s="20">
        <v>4</v>
      </c>
      <c r="F1769" s="80">
        <v>62.155000000000001</v>
      </c>
      <c r="G1769" s="80">
        <v>28.382999999999999</v>
      </c>
      <c r="H1769" s="66" t="str">
        <f>IF(B1769="","",VLOOKUP(B1769,[1]BASEEMPRESA!$A$2:$AAA$11936,2))</f>
        <v>BAYER LOGISTICA E TRANSPORTES LTDA</v>
      </c>
      <c r="I1769" s="20" t="str">
        <f t="shared" si="27"/>
        <v>mai</v>
      </c>
    </row>
    <row r="1770" spans="1:9" x14ac:dyDescent="0.25">
      <c r="A1770" s="7">
        <v>46157</v>
      </c>
      <c r="B1770" s="20">
        <v>7224</v>
      </c>
      <c r="C1770" s="20" t="s">
        <v>419</v>
      </c>
      <c r="D1770" s="80">
        <v>176.28</v>
      </c>
      <c r="E1770" s="20">
        <v>3</v>
      </c>
      <c r="F1770" s="80">
        <v>58.76</v>
      </c>
      <c r="G1770" s="80">
        <v>56.936</v>
      </c>
      <c r="H1770" s="66" t="str">
        <f>IF(B1770="","",VLOOKUP(B1770,[1]BASEEMPRESA!$A$2:$AAA$11936,2))</f>
        <v>EMERSON LUIS MORO</v>
      </c>
      <c r="I1770" s="20" t="str">
        <f t="shared" si="27"/>
        <v>mai</v>
      </c>
    </row>
    <row r="1771" spans="1:9" x14ac:dyDescent="0.25">
      <c r="A1771" s="7">
        <v>46157</v>
      </c>
      <c r="B1771" s="20">
        <v>7228</v>
      </c>
      <c r="C1771" s="20" t="s">
        <v>419</v>
      </c>
      <c r="D1771" s="80">
        <v>246.34</v>
      </c>
      <c r="E1771" s="20">
        <v>4</v>
      </c>
      <c r="F1771" s="80">
        <v>61.585000000000001</v>
      </c>
      <c r="G1771" s="80">
        <v>43.332999999999998</v>
      </c>
      <c r="H1771" s="66" t="str">
        <f>IF(B1771="","",VLOOKUP(B1771,[1]BASEEMPRESA!$A$2:$AAA$11936,2))</f>
        <v>MVS TRANSPORTE LTDA</v>
      </c>
      <c r="I1771" s="20" t="str">
        <f t="shared" si="27"/>
        <v>mai</v>
      </c>
    </row>
    <row r="1772" spans="1:9" x14ac:dyDescent="0.25">
      <c r="A1772" s="7">
        <v>46157</v>
      </c>
      <c r="B1772" s="20">
        <v>7234</v>
      </c>
      <c r="C1772" s="20" t="s">
        <v>419</v>
      </c>
      <c r="D1772" s="80">
        <v>182.36</v>
      </c>
      <c r="E1772" s="20">
        <v>3</v>
      </c>
      <c r="F1772" s="80">
        <v>60.786999999999999</v>
      </c>
      <c r="G1772" s="80">
        <v>56.332000000000001</v>
      </c>
      <c r="H1772" s="66" t="str">
        <f>IF(B1772="","",VLOOKUP(B1772,[1]BASEEMPRESA!$A$2:$AAA$11936,2))</f>
        <v>TRANSPORTES M &amp; J LTDA</v>
      </c>
      <c r="I1772" s="20" t="str">
        <f t="shared" si="27"/>
        <v>mai</v>
      </c>
    </row>
    <row r="1773" spans="1:9" x14ac:dyDescent="0.25">
      <c r="A1773" s="7">
        <v>46157</v>
      </c>
      <c r="B1773" s="20">
        <v>7238</v>
      </c>
      <c r="C1773" s="20" t="s">
        <v>421</v>
      </c>
      <c r="D1773" s="80">
        <v>55.98</v>
      </c>
      <c r="E1773" s="20">
        <v>1</v>
      </c>
      <c r="F1773" s="80">
        <v>55.98</v>
      </c>
      <c r="G1773" s="80">
        <v>15</v>
      </c>
      <c r="H1773" s="66" t="str">
        <f>IF(B1773="","",VLOOKUP(B1773,[1]BASEEMPRESA!$A$2:$AAA$11936,2))</f>
        <v>R S SANTOS TRANSPORTES LTDA</v>
      </c>
      <c r="I1773" s="20" t="str">
        <f t="shared" si="27"/>
        <v>mai</v>
      </c>
    </row>
    <row r="1774" spans="1:9" x14ac:dyDescent="0.25">
      <c r="A1774" s="7">
        <v>46157</v>
      </c>
      <c r="B1774" s="20">
        <v>7257</v>
      </c>
      <c r="C1774" s="20" t="s">
        <v>420</v>
      </c>
      <c r="D1774" s="80">
        <v>187.9</v>
      </c>
      <c r="E1774" s="20">
        <v>3</v>
      </c>
      <c r="F1774" s="80">
        <v>62.633000000000003</v>
      </c>
      <c r="G1774" s="80">
        <v>62.872</v>
      </c>
      <c r="H1774" s="66" t="str">
        <f>IF(B1774="","",VLOOKUP(B1774,[1]BASEEMPRESA!$A$2:$AAA$11936,2))</f>
        <v>EMERSON LUIS MORO</v>
      </c>
      <c r="I1774" s="20" t="str">
        <f t="shared" si="27"/>
        <v>mai</v>
      </c>
    </row>
    <row r="1775" spans="1:9" x14ac:dyDescent="0.25">
      <c r="A1775" s="7">
        <v>46157</v>
      </c>
      <c r="B1775" s="20">
        <v>7258</v>
      </c>
      <c r="C1775" s="20" t="s">
        <v>420</v>
      </c>
      <c r="D1775" s="80">
        <v>187.3</v>
      </c>
      <c r="E1775" s="20">
        <v>3</v>
      </c>
      <c r="F1775" s="80">
        <v>62.433</v>
      </c>
      <c r="G1775" s="80">
        <v>62.554000000000002</v>
      </c>
      <c r="H1775" s="66" t="str">
        <f>IF(B1775="","",VLOOKUP(B1775,[1]BASEEMPRESA!$A$2:$AAA$11936,2))</f>
        <v>REGINA M. DOS S. SILVA CARGAS</v>
      </c>
      <c r="I1775" s="20" t="str">
        <f t="shared" si="27"/>
        <v>mai</v>
      </c>
    </row>
    <row r="1776" spans="1:9" x14ac:dyDescent="0.25">
      <c r="A1776" s="7">
        <v>46157</v>
      </c>
      <c r="B1776" s="20">
        <v>7260</v>
      </c>
      <c r="C1776" s="20" t="s">
        <v>420</v>
      </c>
      <c r="D1776" s="80">
        <v>177.54</v>
      </c>
      <c r="E1776" s="20">
        <v>3</v>
      </c>
      <c r="F1776" s="80">
        <v>59.18</v>
      </c>
      <c r="G1776" s="80">
        <v>15</v>
      </c>
      <c r="H1776" s="66" t="str">
        <f>IF(B1776="","",VLOOKUP(B1776,[1]BASEEMPRESA!$A$2:$AAA$11936,2))</f>
        <v>E L DE OLIVEIRA JUNIOR EDIMAR TRANSPORTES</v>
      </c>
      <c r="I1776" s="20" t="str">
        <f t="shared" si="27"/>
        <v>mai</v>
      </c>
    </row>
    <row r="1777" spans="1:9" x14ac:dyDescent="0.25">
      <c r="A1777" s="7">
        <v>46157</v>
      </c>
      <c r="B1777" s="20">
        <v>7263</v>
      </c>
      <c r="C1777" s="20" t="s">
        <v>419</v>
      </c>
      <c r="D1777" s="80">
        <v>191.88</v>
      </c>
      <c r="E1777" s="20">
        <v>3</v>
      </c>
      <c r="F1777" s="80">
        <v>63.96</v>
      </c>
      <c r="G1777" s="80">
        <v>65.908000000000001</v>
      </c>
      <c r="H1777" s="66" t="str">
        <f>IF(B1777="","",VLOOKUP(B1777,[1]BASEEMPRESA!$A$2:$AAA$11936,2))</f>
        <v>ESTEL SERVICOS DE TRANSPORTES E LOCACAO LTDA</v>
      </c>
      <c r="I1777" s="20" t="str">
        <f t="shared" si="27"/>
        <v>mai</v>
      </c>
    </row>
    <row r="1778" spans="1:9" x14ac:dyDescent="0.25">
      <c r="A1778" s="7">
        <v>46157</v>
      </c>
      <c r="B1778" s="20">
        <v>7264</v>
      </c>
      <c r="C1778" s="20" t="s">
        <v>419</v>
      </c>
      <c r="D1778" s="80">
        <v>181.72</v>
      </c>
      <c r="E1778" s="20">
        <v>3</v>
      </c>
      <c r="F1778" s="80">
        <v>60.573</v>
      </c>
      <c r="G1778" s="80">
        <v>13.481</v>
      </c>
      <c r="H1778" s="66" t="str">
        <f>IF(B1778="","",VLOOKUP(B1778,[1]BASEEMPRESA!$A$2:$AAA$11936,2))</f>
        <v>W &amp; E SERVICOS DE TRANSPORTE LTDA</v>
      </c>
      <c r="I1778" s="20" t="str">
        <f t="shared" si="27"/>
        <v>mai</v>
      </c>
    </row>
    <row r="1779" spans="1:9" x14ac:dyDescent="0.25">
      <c r="A1779" s="7">
        <v>46157</v>
      </c>
      <c r="B1779" s="20">
        <v>7278</v>
      </c>
      <c r="C1779" s="20" t="s">
        <v>419</v>
      </c>
      <c r="D1779" s="80">
        <v>188.98</v>
      </c>
      <c r="E1779" s="20">
        <v>3</v>
      </c>
      <c r="F1779" s="80">
        <v>62.993000000000002</v>
      </c>
      <c r="G1779" s="80">
        <v>30.611999999999998</v>
      </c>
      <c r="H1779" s="66" t="str">
        <f>IF(B1779="","",VLOOKUP(B1779,[1]BASEEMPRESA!$A$2:$AAA$11936,2))</f>
        <v>LOPES TRANSPORTES LTDA</v>
      </c>
      <c r="I1779" s="20" t="str">
        <f t="shared" si="27"/>
        <v>mai</v>
      </c>
    </row>
    <row r="1780" spans="1:9" x14ac:dyDescent="0.25">
      <c r="A1780" s="7">
        <v>46157</v>
      </c>
      <c r="B1780" s="20">
        <v>7279</v>
      </c>
      <c r="C1780" s="20" t="s">
        <v>420</v>
      </c>
      <c r="D1780" s="80">
        <v>248.08</v>
      </c>
      <c r="E1780" s="20">
        <v>4</v>
      </c>
      <c r="F1780" s="80">
        <v>62.02</v>
      </c>
      <c r="G1780" s="80">
        <v>33.771000000000001</v>
      </c>
      <c r="H1780" s="66" t="str">
        <f>IF(B1780="","",VLOOKUP(B1780,[1]BASEEMPRESA!$A$2:$AAA$11936,2))</f>
        <v>CVL TRANSPORTES LTDA</v>
      </c>
      <c r="I1780" s="20" t="str">
        <f t="shared" si="27"/>
        <v>mai</v>
      </c>
    </row>
    <row r="1781" spans="1:9" x14ac:dyDescent="0.25">
      <c r="A1781" s="7">
        <v>46157</v>
      </c>
      <c r="B1781" s="20">
        <v>7282</v>
      </c>
      <c r="C1781" s="20" t="s">
        <v>419</v>
      </c>
      <c r="D1781" s="80">
        <v>183.36</v>
      </c>
      <c r="E1781" s="20">
        <v>3</v>
      </c>
      <c r="F1781" s="80">
        <v>61.12</v>
      </c>
      <c r="G1781" s="80">
        <v>50.332999999999998</v>
      </c>
      <c r="H1781" s="66" t="str">
        <f>IF(B1781="","",VLOOKUP(B1781,[1]BASEEMPRESA!$A$2:$AAA$11936,2))</f>
        <v>EMERSON LUIS MORO</v>
      </c>
      <c r="I1781" s="20" t="str">
        <f t="shared" si="27"/>
        <v>mai</v>
      </c>
    </row>
    <row r="1782" spans="1:9" x14ac:dyDescent="0.25">
      <c r="A1782" s="7">
        <v>46157</v>
      </c>
      <c r="B1782" s="20">
        <v>7289</v>
      </c>
      <c r="C1782" s="20" t="s">
        <v>419</v>
      </c>
      <c r="D1782" s="80">
        <v>246.54</v>
      </c>
      <c r="E1782" s="20">
        <v>4</v>
      </c>
      <c r="F1782" s="80">
        <v>61.634999999999998</v>
      </c>
      <c r="G1782" s="80">
        <v>13.744999999999999</v>
      </c>
      <c r="H1782" s="66" t="str">
        <f>IF(B1782="","",VLOOKUP(B1782,[1]BASEEMPRESA!$A$2:$AAA$11936,2))</f>
        <v>TAVARES E MORAES TRANSPORTES LTDA</v>
      </c>
      <c r="I1782" s="20" t="str">
        <f t="shared" si="27"/>
        <v>mai</v>
      </c>
    </row>
    <row r="1783" spans="1:9" x14ac:dyDescent="0.25">
      <c r="A1783" s="7">
        <v>46157</v>
      </c>
      <c r="B1783" s="20">
        <v>7292</v>
      </c>
      <c r="C1783" s="20" t="s">
        <v>419</v>
      </c>
      <c r="D1783" s="80">
        <v>183.82</v>
      </c>
      <c r="E1783" s="20">
        <v>3</v>
      </c>
      <c r="F1783" s="80">
        <v>61.273000000000003</v>
      </c>
      <c r="G1783" s="80">
        <v>42.18</v>
      </c>
      <c r="H1783" s="66" t="str">
        <f>IF(B1783="","",VLOOKUP(B1783,[1]BASEEMPRESA!$A$2:$AAA$11936,2))</f>
        <v>ESTEL SERVICOS DE TRANSPORTES E LOCACAO LTDA</v>
      </c>
      <c r="I1783" s="20" t="str">
        <f t="shared" si="27"/>
        <v>mai</v>
      </c>
    </row>
    <row r="1784" spans="1:9" x14ac:dyDescent="0.25">
      <c r="A1784" s="7">
        <v>46157</v>
      </c>
      <c r="B1784" s="20">
        <v>7295</v>
      </c>
      <c r="C1784" s="20" t="s">
        <v>419</v>
      </c>
      <c r="D1784" s="80">
        <v>126.12</v>
      </c>
      <c r="E1784" s="20">
        <v>2</v>
      </c>
      <c r="F1784" s="80">
        <v>63.06</v>
      </c>
      <c r="G1784" s="80">
        <v>78</v>
      </c>
      <c r="H1784" s="66" t="str">
        <f>IF(B1784="","",VLOOKUP(B1784,[1]BASEEMPRESA!$A$2:$AAA$11936,2))</f>
        <v>ESTEL SERVICOS DE TRANSPORTES E LOCACAO LTDA</v>
      </c>
      <c r="I1784" s="20" t="str">
        <f t="shared" si="27"/>
        <v>mai</v>
      </c>
    </row>
    <row r="1785" spans="1:9" x14ac:dyDescent="0.25">
      <c r="A1785" s="7">
        <v>46157</v>
      </c>
      <c r="B1785" s="20">
        <v>7299</v>
      </c>
      <c r="C1785" s="20" t="s">
        <v>419</v>
      </c>
      <c r="D1785" s="80">
        <v>129.38</v>
      </c>
      <c r="E1785" s="20">
        <v>4</v>
      </c>
      <c r="F1785" s="80">
        <v>32.344999999999999</v>
      </c>
      <c r="G1785" s="80">
        <v>8.4160000000000004</v>
      </c>
      <c r="H1785" s="66" t="str">
        <f>IF(B1785="","",VLOOKUP(B1785,[1]BASEEMPRESA!$A$2:$AAA$11936,2))</f>
        <v>JERE SERVICOS DE TRANSPORTE E LOCACAO LTDA</v>
      </c>
      <c r="I1785" s="20" t="str">
        <f t="shared" si="27"/>
        <v>mai</v>
      </c>
    </row>
    <row r="1786" spans="1:9" x14ac:dyDescent="0.25">
      <c r="A1786" s="7">
        <v>46157</v>
      </c>
      <c r="B1786" s="20">
        <v>7304</v>
      </c>
      <c r="C1786" s="20" t="s">
        <v>419</v>
      </c>
      <c r="D1786" s="80">
        <v>189.86</v>
      </c>
      <c r="E1786" s="20">
        <v>3</v>
      </c>
      <c r="F1786" s="80">
        <v>63.286999999999999</v>
      </c>
      <c r="G1786" s="80">
        <v>36.631</v>
      </c>
      <c r="H1786" s="66" t="str">
        <f>IF(B1786="","",VLOOKUP(B1786,[1]BASEEMPRESA!$A$2:$AAA$11936,2))</f>
        <v>SERVICOS DE TRANSPORTES E LOCACAO VALE DO ITAUNAS LTDA</v>
      </c>
      <c r="I1786" s="20" t="str">
        <f t="shared" si="27"/>
        <v>mai</v>
      </c>
    </row>
    <row r="1787" spans="1:9" x14ac:dyDescent="0.25">
      <c r="A1787" s="7">
        <v>46157</v>
      </c>
      <c r="B1787" s="20">
        <v>7307</v>
      </c>
      <c r="C1787" s="20" t="s">
        <v>419</v>
      </c>
      <c r="D1787" s="80">
        <v>180.9</v>
      </c>
      <c r="E1787" s="20">
        <v>3</v>
      </c>
      <c r="F1787" s="80">
        <v>60.3</v>
      </c>
      <c r="G1787" s="80">
        <v>62.372</v>
      </c>
      <c r="H1787" s="66" t="str">
        <f>IF(B1787="","",VLOOKUP(B1787,[1]BASEEMPRESA!$A$2:$AAA$11936,2))</f>
        <v>SC MANUTENCOES LTDA</v>
      </c>
      <c r="I1787" s="20" t="str">
        <f t="shared" si="27"/>
        <v>mai</v>
      </c>
    </row>
    <row r="1788" spans="1:9" x14ac:dyDescent="0.25">
      <c r="A1788" s="7">
        <v>46157</v>
      </c>
      <c r="B1788" s="20">
        <v>7308</v>
      </c>
      <c r="C1788" s="20" t="s">
        <v>419</v>
      </c>
      <c r="D1788" s="80">
        <v>175.06</v>
      </c>
      <c r="E1788" s="20">
        <v>3</v>
      </c>
      <c r="F1788" s="80">
        <v>58.353000000000002</v>
      </c>
      <c r="G1788" s="80">
        <v>23.946000000000002</v>
      </c>
      <c r="H1788" s="66" t="str">
        <f>IF(B1788="","",VLOOKUP(B1788,[1]BASEEMPRESA!$A$2:$AAA$11936,2))</f>
        <v>SANTOS &amp; SILVA TRANSPORTES RODOVIARIOS LTDA</v>
      </c>
      <c r="I1788" s="20" t="str">
        <f t="shared" si="27"/>
        <v>mai</v>
      </c>
    </row>
    <row r="1789" spans="1:9" x14ac:dyDescent="0.25">
      <c r="A1789" s="7">
        <v>46157</v>
      </c>
      <c r="B1789" s="20">
        <v>7311</v>
      </c>
      <c r="C1789" s="20" t="s">
        <v>422</v>
      </c>
      <c r="D1789" s="80">
        <v>235.48</v>
      </c>
      <c r="E1789" s="20">
        <v>4</v>
      </c>
      <c r="F1789" s="80">
        <v>58.87</v>
      </c>
      <c r="G1789" s="80">
        <v>19.452999999999999</v>
      </c>
      <c r="H1789" s="66" t="str">
        <f>IF(B1789="","",VLOOKUP(B1789,[1]BASEEMPRESA!$A$2:$AAA$11936,2))</f>
        <v>LN LOGISTICA E TRANSPORTES LTDA</v>
      </c>
      <c r="I1789" s="20" t="str">
        <f t="shared" si="27"/>
        <v>mai</v>
      </c>
    </row>
    <row r="1790" spans="1:9" x14ac:dyDescent="0.25">
      <c r="A1790" s="7">
        <v>46157</v>
      </c>
      <c r="B1790" s="20">
        <v>7334</v>
      </c>
      <c r="C1790" s="20" t="s">
        <v>421</v>
      </c>
      <c r="D1790" s="80">
        <v>271.58</v>
      </c>
      <c r="E1790" s="20">
        <v>4</v>
      </c>
      <c r="F1790" s="80">
        <v>67.894999999999996</v>
      </c>
      <c r="G1790" s="80">
        <v>36.131999999999998</v>
      </c>
      <c r="H1790" s="66" t="str">
        <f>IF(B1790="","",VLOOKUP(B1790,[1]BASEEMPRESA!$A$2:$AAA$11936,2))</f>
        <v>ROCHA TRANSPORTES DE MUCURI LTDA</v>
      </c>
      <c r="I1790" s="20" t="str">
        <f t="shared" si="27"/>
        <v>mai</v>
      </c>
    </row>
    <row r="1791" spans="1:9" x14ac:dyDescent="0.25">
      <c r="A1791" s="7">
        <v>46157</v>
      </c>
      <c r="B1791" s="20">
        <v>7337</v>
      </c>
      <c r="C1791" s="20" t="s">
        <v>419</v>
      </c>
      <c r="D1791" s="80">
        <v>241.84</v>
      </c>
      <c r="E1791" s="20">
        <v>4</v>
      </c>
      <c r="F1791" s="80">
        <v>60.46</v>
      </c>
      <c r="G1791" s="80">
        <v>16.434999999999999</v>
      </c>
      <c r="H1791" s="66" t="str">
        <f>IF(B1791="","",VLOOKUP(B1791,[1]BASEEMPRESA!$A$2:$AAA$11936,2))</f>
        <v>REGINA M. DOS S. SILVA CARGAS</v>
      </c>
      <c r="I1791" s="20" t="str">
        <f t="shared" si="27"/>
        <v>mai</v>
      </c>
    </row>
    <row r="1792" spans="1:9" x14ac:dyDescent="0.25">
      <c r="A1792" s="7">
        <v>46157</v>
      </c>
      <c r="B1792" s="20">
        <v>7340</v>
      </c>
      <c r="C1792" s="20" t="s">
        <v>419</v>
      </c>
      <c r="D1792" s="80">
        <v>334.46</v>
      </c>
      <c r="E1792" s="20">
        <v>11</v>
      </c>
      <c r="F1792" s="80">
        <v>30.405000000000001</v>
      </c>
      <c r="G1792" s="80">
        <v>4.58</v>
      </c>
      <c r="H1792" s="66" t="str">
        <f>IF(B1792="","",VLOOKUP(B1792,[1]BASEEMPRESA!$A$2:$AAA$11936,2))</f>
        <v>W &amp; E SERVICOS DE TRANSPORTE LTDA</v>
      </c>
      <c r="I1792" s="20" t="str">
        <f t="shared" si="27"/>
        <v>mai</v>
      </c>
    </row>
    <row r="1793" spans="1:9" x14ac:dyDescent="0.25">
      <c r="A1793" s="7">
        <v>46157</v>
      </c>
      <c r="B1793" s="20">
        <v>7343</v>
      </c>
      <c r="C1793" s="20" t="s">
        <v>421</v>
      </c>
      <c r="D1793" s="80">
        <v>237.98</v>
      </c>
      <c r="E1793" s="20">
        <v>8</v>
      </c>
      <c r="F1793" s="80">
        <v>29.748000000000001</v>
      </c>
      <c r="G1793" s="80">
        <v>5.859</v>
      </c>
      <c r="H1793" s="66" t="str">
        <f>IF(B1793="","",VLOOKUP(B1793,[1]BASEEMPRESA!$A$2:$AAA$11936,2))</f>
        <v>E L DE OLIVEIRA JUNIOR EDIMAR TRANSPORTES</v>
      </c>
      <c r="I1793" s="20" t="str">
        <f t="shared" si="27"/>
        <v>mai</v>
      </c>
    </row>
    <row r="1794" spans="1:9" x14ac:dyDescent="0.25">
      <c r="A1794" s="7">
        <v>46157</v>
      </c>
      <c r="B1794" s="20">
        <v>7347</v>
      </c>
      <c r="C1794" s="20" t="s">
        <v>420</v>
      </c>
      <c r="D1794" s="80">
        <v>201.32</v>
      </c>
      <c r="E1794" s="20">
        <v>3</v>
      </c>
      <c r="F1794" s="80">
        <v>67.106999999999999</v>
      </c>
      <c r="G1794" s="80">
        <v>53.264000000000003</v>
      </c>
      <c r="H1794" s="66" t="str">
        <f>IF(B1794="","",VLOOKUP(B1794,[1]BASEEMPRESA!$A$2:$AAA$11936,2))</f>
        <v>TRANSPORTADORA GLOBAL LOGISTICA LTDA</v>
      </c>
      <c r="I1794" s="20" t="str">
        <f t="shared" si="27"/>
        <v>mai</v>
      </c>
    </row>
    <row r="1795" spans="1:9" x14ac:dyDescent="0.25">
      <c r="A1795" s="7">
        <v>46157</v>
      </c>
      <c r="B1795" s="20">
        <v>7352</v>
      </c>
      <c r="C1795" s="20" t="s">
        <v>421</v>
      </c>
      <c r="D1795" s="80">
        <v>120.86</v>
      </c>
      <c r="E1795" s="20">
        <v>2</v>
      </c>
      <c r="F1795" s="80">
        <v>60.43</v>
      </c>
      <c r="G1795" s="80">
        <v>45.317</v>
      </c>
      <c r="H1795" s="66" t="str">
        <f>IF(B1795="","",VLOOKUP(B1795,[1]BASEEMPRESA!$A$2:$AAA$11936,2))</f>
        <v>WESLEI M DOS SANTOS</v>
      </c>
      <c r="I1795" s="20" t="str">
        <f t="shared" ref="I1795:I1858" si="28">TEXT(A1795,"mmm")</f>
        <v>mai</v>
      </c>
    </row>
    <row r="1796" spans="1:9" x14ac:dyDescent="0.25">
      <c r="A1796" s="7">
        <v>46157</v>
      </c>
      <c r="B1796" s="20">
        <v>7355</v>
      </c>
      <c r="C1796" s="20" t="s">
        <v>419</v>
      </c>
      <c r="D1796" s="80">
        <v>57.9</v>
      </c>
      <c r="E1796" s="20">
        <v>1</v>
      </c>
      <c r="F1796" s="80">
        <v>57.9</v>
      </c>
      <c r="G1796" s="80">
        <v>78</v>
      </c>
      <c r="H1796" s="66" t="str">
        <f>IF(B1796="","",VLOOKUP(B1796,[1]BASEEMPRESA!$A$2:$AAA$11936,2))</f>
        <v>WESLEI M DOS SANTOS</v>
      </c>
      <c r="I1796" s="20" t="str">
        <f t="shared" si="28"/>
        <v>mai</v>
      </c>
    </row>
    <row r="1797" spans="1:9" x14ac:dyDescent="0.25">
      <c r="A1797" s="7">
        <v>46157</v>
      </c>
      <c r="B1797" s="20">
        <v>7361</v>
      </c>
      <c r="C1797" s="20" t="s">
        <v>423</v>
      </c>
      <c r="D1797" s="80">
        <v>62.68</v>
      </c>
      <c r="E1797" s="20">
        <v>1</v>
      </c>
      <c r="F1797" s="80">
        <v>62.68</v>
      </c>
      <c r="G1797" s="80">
        <v>78</v>
      </c>
      <c r="H1797" s="66" t="str">
        <f>IF(B1797="","",VLOOKUP(B1797,[1]BASEEMPRESA!$A$2:$AAA$11936,2))</f>
        <v>TRANSPORTE FUMACINHA LTDA</v>
      </c>
      <c r="I1797" s="20" t="str">
        <f t="shared" si="28"/>
        <v>mai</v>
      </c>
    </row>
    <row r="1798" spans="1:9" x14ac:dyDescent="0.25">
      <c r="A1798" s="7">
        <v>46157</v>
      </c>
      <c r="B1798" s="20">
        <v>7364</v>
      </c>
      <c r="C1798" s="20" t="s">
        <v>419</v>
      </c>
      <c r="D1798" s="80">
        <v>122.86</v>
      </c>
      <c r="E1798" s="20">
        <v>2</v>
      </c>
      <c r="F1798" s="80">
        <v>61.43</v>
      </c>
      <c r="G1798" s="80">
        <v>44.305</v>
      </c>
      <c r="H1798" s="66" t="str">
        <f>IF(B1798="","",VLOOKUP(B1798,[1]BASEEMPRESA!$A$2:$AAA$11936,2))</f>
        <v>TRANSPORTADORA GLOBAL LOGISTICA LTDA</v>
      </c>
      <c r="I1798" s="20" t="str">
        <f t="shared" si="28"/>
        <v>mai</v>
      </c>
    </row>
    <row r="1799" spans="1:9" x14ac:dyDescent="0.25">
      <c r="A1799" s="7">
        <v>46157</v>
      </c>
      <c r="B1799" s="20">
        <v>7367</v>
      </c>
      <c r="C1799" s="20" t="s">
        <v>419</v>
      </c>
      <c r="D1799" s="80">
        <v>124.88</v>
      </c>
      <c r="E1799" s="20">
        <v>2</v>
      </c>
      <c r="F1799" s="80">
        <v>62.44</v>
      </c>
      <c r="G1799" s="80">
        <v>25.183</v>
      </c>
      <c r="H1799" s="66" t="str">
        <f>IF(B1799="","",VLOOKUP(B1799,[1]BASEEMPRESA!$A$2:$AAA$11936,2))</f>
        <v>JOSE HELIO SILVA SANTOS</v>
      </c>
      <c r="I1799" s="20" t="str">
        <f t="shared" si="28"/>
        <v>mai</v>
      </c>
    </row>
    <row r="1800" spans="1:9" x14ac:dyDescent="0.25">
      <c r="A1800" s="7">
        <v>46157</v>
      </c>
      <c r="B1800" s="20">
        <v>7370</v>
      </c>
      <c r="C1800" s="20" t="s">
        <v>419</v>
      </c>
      <c r="D1800" s="80">
        <v>183.38</v>
      </c>
      <c r="E1800" s="20">
        <v>3</v>
      </c>
      <c r="F1800" s="80">
        <v>61.127000000000002</v>
      </c>
      <c r="G1800" s="80">
        <v>58.911999999999999</v>
      </c>
      <c r="H1800" s="66" t="str">
        <f>IF(B1800="","",VLOOKUP(B1800,[1]BASEEMPRESA!$A$2:$AAA$11936,2))</f>
        <v>JOSE HELIO SILVA SANTOS</v>
      </c>
      <c r="I1800" s="20" t="str">
        <f t="shared" si="28"/>
        <v>mai</v>
      </c>
    </row>
    <row r="1801" spans="1:9" x14ac:dyDescent="0.25">
      <c r="A1801" s="7">
        <v>46157</v>
      </c>
      <c r="B1801" s="20">
        <v>7373</v>
      </c>
      <c r="C1801" s="20" t="s">
        <v>422</v>
      </c>
      <c r="D1801" s="80">
        <v>166.88</v>
      </c>
      <c r="E1801" s="20">
        <v>3</v>
      </c>
      <c r="F1801" s="80">
        <v>55.627000000000002</v>
      </c>
      <c r="G1801" s="80">
        <v>29.512</v>
      </c>
      <c r="H1801" s="66" t="str">
        <f>IF(B1801="","",VLOOKUP(B1801,[1]BASEEMPRESA!$A$2:$AAA$11936,2))</f>
        <v>BARBOSA TRANSPORTES E LOGISTICA LTDA</v>
      </c>
      <c r="I1801" s="20" t="str">
        <f t="shared" si="28"/>
        <v>mai</v>
      </c>
    </row>
    <row r="1802" spans="1:9" x14ac:dyDescent="0.25">
      <c r="A1802" s="7">
        <v>46157</v>
      </c>
      <c r="B1802" s="20">
        <v>7381</v>
      </c>
      <c r="C1802" s="20" t="s">
        <v>423</v>
      </c>
      <c r="D1802" s="80">
        <v>140.04</v>
      </c>
      <c r="E1802" s="20">
        <v>2</v>
      </c>
      <c r="F1802" s="80">
        <v>70.02</v>
      </c>
      <c r="G1802" s="80">
        <v>57.698</v>
      </c>
      <c r="H1802" s="66" t="str">
        <f>IF(B1802="","",VLOOKUP(B1802,[1]BASEEMPRESA!$A$2:$AAA$11936,2))</f>
        <v>TRANSPORTE FUMACINHA LTDA</v>
      </c>
      <c r="I1802" s="20" t="str">
        <f t="shared" si="28"/>
        <v>mai</v>
      </c>
    </row>
    <row r="1803" spans="1:9" x14ac:dyDescent="0.25">
      <c r="A1803" s="7">
        <v>46158</v>
      </c>
      <c r="B1803" s="20">
        <v>2066</v>
      </c>
      <c r="C1803" s="20" t="s">
        <v>418</v>
      </c>
      <c r="D1803" s="80">
        <v>614.6</v>
      </c>
      <c r="E1803" s="20">
        <v>10</v>
      </c>
      <c r="F1803" s="80">
        <v>61.46</v>
      </c>
      <c r="G1803" s="80">
        <v>4</v>
      </c>
      <c r="H1803" s="66" t="str">
        <f>IF(B1803="","",VLOOKUP(B1803,[1]BASEEMPRESA!$A$2:$AAA$11936,2))</f>
        <v>NDB HOLDING AGRICOLA LTDA - MATRIZ</v>
      </c>
      <c r="I1803" s="20" t="str">
        <f t="shared" si="28"/>
        <v>mai</v>
      </c>
    </row>
    <row r="1804" spans="1:9" x14ac:dyDescent="0.25">
      <c r="A1804" s="7">
        <v>46158</v>
      </c>
      <c r="B1804" s="20">
        <v>2067</v>
      </c>
      <c r="C1804" s="20" t="s">
        <v>418</v>
      </c>
      <c r="D1804" s="80">
        <v>610.12</v>
      </c>
      <c r="E1804" s="20">
        <v>10</v>
      </c>
      <c r="F1804" s="80">
        <v>61.012</v>
      </c>
      <c r="G1804" s="80">
        <v>4</v>
      </c>
      <c r="H1804" s="66" t="str">
        <f>IF(B1804="","",VLOOKUP(B1804,[1]BASEEMPRESA!$A$2:$AAA$11936,2))</f>
        <v>NDB HOLDING AGRICOLA LTDA - MATRIZ</v>
      </c>
      <c r="I1804" s="20" t="str">
        <f t="shared" si="28"/>
        <v>mai</v>
      </c>
    </row>
    <row r="1805" spans="1:9" x14ac:dyDescent="0.25">
      <c r="A1805" s="7">
        <v>46158</v>
      </c>
      <c r="B1805" s="20">
        <v>2108</v>
      </c>
      <c r="C1805" s="20" t="s">
        <v>418</v>
      </c>
      <c r="D1805" s="80">
        <v>544.08000000000004</v>
      </c>
      <c r="E1805" s="20">
        <v>9</v>
      </c>
      <c r="F1805" s="80">
        <v>60.453000000000003</v>
      </c>
      <c r="G1805" s="80">
        <v>4</v>
      </c>
      <c r="H1805" s="66" t="str">
        <f>IF(B1805="","",VLOOKUP(B1805,[1]BASEEMPRESA!$A$2:$AAA$11936,2))</f>
        <v>NDB HOLDING AGRICOLA LTDA - MATRIZ</v>
      </c>
      <c r="I1805" s="20" t="str">
        <f t="shared" si="28"/>
        <v>mai</v>
      </c>
    </row>
    <row r="1806" spans="1:9" x14ac:dyDescent="0.25">
      <c r="A1806" s="7">
        <v>46158</v>
      </c>
      <c r="B1806" s="20">
        <v>2109</v>
      </c>
      <c r="C1806" s="20" t="s">
        <v>418</v>
      </c>
      <c r="D1806" s="80">
        <v>487.14</v>
      </c>
      <c r="E1806" s="20">
        <v>8</v>
      </c>
      <c r="F1806" s="80">
        <v>60.893000000000001</v>
      </c>
      <c r="G1806" s="80">
        <v>4.7350000000000003</v>
      </c>
      <c r="H1806" s="66" t="str">
        <f>IF(B1806="","",VLOOKUP(B1806,[1]BASEEMPRESA!$A$2:$AAA$11936,2))</f>
        <v>NDB HOLDING AGRICOLA LTDA - MATRIZ</v>
      </c>
      <c r="I1806" s="20" t="str">
        <f t="shared" si="28"/>
        <v>mai</v>
      </c>
    </row>
    <row r="1807" spans="1:9" x14ac:dyDescent="0.25">
      <c r="A1807" s="7">
        <v>46158</v>
      </c>
      <c r="B1807" s="20">
        <v>7004</v>
      </c>
      <c r="C1807" s="20" t="s">
        <v>419</v>
      </c>
      <c r="D1807" s="80">
        <v>178.36</v>
      </c>
      <c r="E1807" s="20">
        <v>3</v>
      </c>
      <c r="F1807" s="80">
        <v>59.453000000000003</v>
      </c>
      <c r="G1807" s="80">
        <v>54.918999999999997</v>
      </c>
      <c r="H1807" s="66" t="str">
        <f>IF(B1807="","",VLOOKUP(B1807,[1]BASEEMPRESA!$A$2:$AAA$11936,2))</f>
        <v>EMERSON LUIS MORO</v>
      </c>
      <c r="I1807" s="20" t="str">
        <f t="shared" si="28"/>
        <v>mai</v>
      </c>
    </row>
    <row r="1808" spans="1:9" x14ac:dyDescent="0.25">
      <c r="A1808" s="7">
        <v>46158</v>
      </c>
      <c r="B1808" s="20">
        <v>7005</v>
      </c>
      <c r="C1808" s="20" t="s">
        <v>419</v>
      </c>
      <c r="D1808" s="80">
        <v>189.14</v>
      </c>
      <c r="E1808" s="20">
        <v>3</v>
      </c>
      <c r="F1808" s="80">
        <v>63.046999999999997</v>
      </c>
      <c r="G1808" s="80">
        <v>19.739000000000001</v>
      </c>
      <c r="H1808" s="66" t="str">
        <f>IF(B1808="","",VLOOKUP(B1808,[1]BASEEMPRESA!$A$2:$AAA$11936,2))</f>
        <v>RENE PINA DE ALMEIDA</v>
      </c>
      <c r="I1808" s="20" t="str">
        <f t="shared" si="28"/>
        <v>mai</v>
      </c>
    </row>
    <row r="1809" spans="1:9" x14ac:dyDescent="0.25">
      <c r="A1809" s="7">
        <v>46158</v>
      </c>
      <c r="B1809" s="20">
        <v>7006</v>
      </c>
      <c r="C1809" s="20" t="s">
        <v>420</v>
      </c>
      <c r="D1809" s="80">
        <v>173.38</v>
      </c>
      <c r="E1809" s="20">
        <v>3</v>
      </c>
      <c r="F1809" s="80">
        <v>57.792999999999999</v>
      </c>
      <c r="G1809" s="80">
        <v>35.094999999999999</v>
      </c>
      <c r="H1809" s="66" t="str">
        <f>IF(B1809="","",VLOOKUP(B1809,[1]BASEEMPRESA!$A$2:$AAA$11936,2))</f>
        <v>INAMARQUE SOUZA MACHADO</v>
      </c>
      <c r="I1809" s="20" t="str">
        <f t="shared" si="28"/>
        <v>mai</v>
      </c>
    </row>
    <row r="1810" spans="1:9" x14ac:dyDescent="0.25">
      <c r="A1810" s="7">
        <v>46158</v>
      </c>
      <c r="B1810" s="20">
        <v>7007</v>
      </c>
      <c r="C1810" s="20" t="s">
        <v>420</v>
      </c>
      <c r="D1810" s="80">
        <v>180.3</v>
      </c>
      <c r="E1810" s="20">
        <v>3</v>
      </c>
      <c r="F1810" s="80">
        <v>60.1</v>
      </c>
      <c r="G1810" s="80">
        <v>58.814</v>
      </c>
      <c r="H1810" s="66" t="str">
        <f>IF(B1810="","",VLOOKUP(B1810,[1]BASEEMPRESA!$A$2:$AAA$11936,2))</f>
        <v>MVS TRANSPORTE LTDA</v>
      </c>
      <c r="I1810" s="20" t="str">
        <f t="shared" si="28"/>
        <v>mai</v>
      </c>
    </row>
    <row r="1811" spans="1:9" x14ac:dyDescent="0.25">
      <c r="A1811" s="7">
        <v>46158</v>
      </c>
      <c r="B1811" s="20">
        <v>7008</v>
      </c>
      <c r="C1811" s="20" t="s">
        <v>419</v>
      </c>
      <c r="D1811" s="80">
        <v>236</v>
      </c>
      <c r="E1811" s="20">
        <v>4</v>
      </c>
      <c r="F1811" s="80">
        <v>59</v>
      </c>
      <c r="G1811" s="80">
        <v>22.29</v>
      </c>
      <c r="H1811" s="66" t="str">
        <f>IF(B1811="","",VLOOKUP(B1811,[1]BASEEMPRESA!$A$2:$AAA$11936,2))</f>
        <v>E L DE OLIVEIRA JUNIOR EDIMAR TRANSPORTES</v>
      </c>
      <c r="I1811" s="20" t="str">
        <f t="shared" si="28"/>
        <v>mai</v>
      </c>
    </row>
    <row r="1812" spans="1:9" x14ac:dyDescent="0.25">
      <c r="A1812" s="7">
        <v>46158</v>
      </c>
      <c r="B1812" s="20">
        <v>7010</v>
      </c>
      <c r="C1812" s="20" t="s">
        <v>419</v>
      </c>
      <c r="D1812" s="80">
        <v>189.5</v>
      </c>
      <c r="E1812" s="20">
        <v>3</v>
      </c>
      <c r="F1812" s="80">
        <v>63.167000000000002</v>
      </c>
      <c r="G1812" s="80">
        <v>45.561999999999998</v>
      </c>
      <c r="H1812" s="66" t="str">
        <f>IF(B1812="","",VLOOKUP(B1812,[1]BASEEMPRESA!$A$2:$AAA$11936,2))</f>
        <v>BAYER LOGISTICA E TRANSPORTES LTDA</v>
      </c>
      <c r="I1812" s="20" t="str">
        <f t="shared" si="28"/>
        <v>mai</v>
      </c>
    </row>
    <row r="1813" spans="1:9" x14ac:dyDescent="0.25">
      <c r="A1813" s="7">
        <v>46158</v>
      </c>
      <c r="B1813" s="20">
        <v>7013</v>
      </c>
      <c r="C1813" s="20" t="s">
        <v>419</v>
      </c>
      <c r="D1813" s="80">
        <v>183.44</v>
      </c>
      <c r="E1813" s="20">
        <v>3</v>
      </c>
      <c r="F1813" s="80">
        <v>61.146999999999998</v>
      </c>
      <c r="G1813" s="80">
        <v>50.087000000000003</v>
      </c>
      <c r="H1813" s="66" t="str">
        <f>IF(B1813="","",VLOOKUP(B1813,[1]BASEEMPRESA!$A$2:$AAA$11936,2))</f>
        <v>INAMARQUE SOUZA MACHADO</v>
      </c>
      <c r="I1813" s="20" t="str">
        <f t="shared" si="28"/>
        <v>mai</v>
      </c>
    </row>
    <row r="1814" spans="1:9" x14ac:dyDescent="0.25">
      <c r="A1814" s="7">
        <v>46158</v>
      </c>
      <c r="B1814" s="20">
        <v>7017</v>
      </c>
      <c r="C1814" s="20" t="s">
        <v>419</v>
      </c>
      <c r="D1814" s="80">
        <v>121.3</v>
      </c>
      <c r="E1814" s="20">
        <v>2</v>
      </c>
      <c r="F1814" s="80">
        <v>60.65</v>
      </c>
      <c r="G1814" s="80">
        <v>44.094999999999999</v>
      </c>
      <c r="H1814" s="66" t="str">
        <f>IF(B1814="","",VLOOKUP(B1814,[1]BASEEMPRESA!$A$2:$AAA$11936,2))</f>
        <v>BAYER LOGISTICA E TRANSPORTES LTDA</v>
      </c>
      <c r="I1814" s="20" t="str">
        <f t="shared" si="28"/>
        <v>mai</v>
      </c>
    </row>
    <row r="1815" spans="1:9" x14ac:dyDescent="0.25">
      <c r="A1815" s="7">
        <v>46158</v>
      </c>
      <c r="B1815" s="20">
        <v>7018</v>
      </c>
      <c r="C1815" s="20" t="s">
        <v>419</v>
      </c>
      <c r="D1815" s="80">
        <v>126.82</v>
      </c>
      <c r="E1815" s="20">
        <v>2</v>
      </c>
      <c r="F1815" s="80">
        <v>63.41</v>
      </c>
      <c r="G1815" s="80">
        <v>60</v>
      </c>
      <c r="H1815" s="66" t="str">
        <f>IF(B1815="","",VLOOKUP(B1815,[1]BASEEMPRESA!$A$2:$AAA$11936,2))</f>
        <v>SC MANUTENCOES LTDA</v>
      </c>
      <c r="I1815" s="20" t="str">
        <f t="shared" si="28"/>
        <v>mai</v>
      </c>
    </row>
    <row r="1816" spans="1:9" x14ac:dyDescent="0.25">
      <c r="A1816" s="7">
        <v>46158</v>
      </c>
      <c r="B1816" s="20">
        <v>7021</v>
      </c>
      <c r="C1816" s="20" t="s">
        <v>419</v>
      </c>
      <c r="D1816" s="80">
        <v>177.7</v>
      </c>
      <c r="E1816" s="20">
        <v>3</v>
      </c>
      <c r="F1816" s="80">
        <v>59.232999999999997</v>
      </c>
      <c r="G1816" s="80">
        <v>47.526000000000003</v>
      </c>
      <c r="H1816" s="66" t="str">
        <f>IF(B1816="","",VLOOKUP(B1816,[1]BASEEMPRESA!$A$2:$AAA$11936,2))</f>
        <v>NEIA TRANSPORTES LTDA</v>
      </c>
      <c r="I1816" s="20" t="str">
        <f t="shared" si="28"/>
        <v>mai</v>
      </c>
    </row>
    <row r="1817" spans="1:9" x14ac:dyDescent="0.25">
      <c r="A1817" s="7">
        <v>46158</v>
      </c>
      <c r="B1817" s="20">
        <v>7031</v>
      </c>
      <c r="C1817" s="20" t="s">
        <v>419</v>
      </c>
      <c r="D1817" s="80">
        <v>186.58</v>
      </c>
      <c r="E1817" s="20">
        <v>3</v>
      </c>
      <c r="F1817" s="80">
        <v>62.192999999999998</v>
      </c>
      <c r="G1817" s="80">
        <v>26.100999999999999</v>
      </c>
      <c r="H1817" s="66" t="str">
        <f>IF(B1817="","",VLOOKUP(B1817,[1]BASEEMPRESA!$A$2:$AAA$11936,2))</f>
        <v>INAMARQUE SOUZA MACHADO</v>
      </c>
      <c r="I1817" s="20" t="str">
        <f t="shared" si="28"/>
        <v>mai</v>
      </c>
    </row>
    <row r="1818" spans="1:9" x14ac:dyDescent="0.25">
      <c r="A1818" s="7">
        <v>46158</v>
      </c>
      <c r="B1818" s="20">
        <v>7032</v>
      </c>
      <c r="C1818" s="20" t="s">
        <v>419</v>
      </c>
      <c r="D1818" s="80">
        <v>190.62</v>
      </c>
      <c r="E1818" s="20">
        <v>3</v>
      </c>
      <c r="F1818" s="80">
        <v>63.54</v>
      </c>
      <c r="G1818" s="80">
        <v>49.517000000000003</v>
      </c>
      <c r="H1818" s="66" t="str">
        <f>IF(B1818="","",VLOOKUP(B1818,[1]BASEEMPRESA!$A$2:$AAA$11936,2))</f>
        <v>REGINA M. DOS S. SILVA CARGAS</v>
      </c>
      <c r="I1818" s="20" t="str">
        <f t="shared" si="28"/>
        <v>mai</v>
      </c>
    </row>
    <row r="1819" spans="1:9" x14ac:dyDescent="0.25">
      <c r="A1819" s="7">
        <v>46158</v>
      </c>
      <c r="B1819" s="20">
        <v>7033</v>
      </c>
      <c r="C1819" s="20" t="s">
        <v>419</v>
      </c>
      <c r="D1819" s="80">
        <v>185.24</v>
      </c>
      <c r="E1819" s="20">
        <v>3</v>
      </c>
      <c r="F1819" s="80">
        <v>61.747</v>
      </c>
      <c r="G1819" s="80">
        <v>56.69</v>
      </c>
      <c r="H1819" s="66" t="str">
        <f>IF(B1819="","",VLOOKUP(B1819,[1]BASEEMPRESA!$A$2:$AAA$11936,2))</f>
        <v>E L DE OLIVEIRA JUNIOR EDIMAR TRANSPORTES</v>
      </c>
      <c r="I1819" s="20" t="str">
        <f t="shared" si="28"/>
        <v>mai</v>
      </c>
    </row>
    <row r="1820" spans="1:9" x14ac:dyDescent="0.25">
      <c r="A1820" s="7">
        <v>46158</v>
      </c>
      <c r="B1820" s="20">
        <v>7036</v>
      </c>
      <c r="C1820" s="20" t="s">
        <v>419</v>
      </c>
      <c r="D1820" s="80">
        <v>119.48</v>
      </c>
      <c r="E1820" s="20">
        <v>2</v>
      </c>
      <c r="F1820" s="80">
        <v>59.74</v>
      </c>
      <c r="G1820" s="80">
        <v>62.537999999999997</v>
      </c>
      <c r="H1820" s="66" t="str">
        <f>IF(B1820="","",VLOOKUP(B1820,[1]BASEEMPRESA!$A$2:$AAA$11936,2))</f>
        <v>EMERSON LUIS MORO</v>
      </c>
      <c r="I1820" s="20" t="str">
        <f t="shared" si="28"/>
        <v>mai</v>
      </c>
    </row>
    <row r="1821" spans="1:9" x14ac:dyDescent="0.25">
      <c r="A1821" s="7">
        <v>46158</v>
      </c>
      <c r="B1821" s="20">
        <v>7038</v>
      </c>
      <c r="C1821" s="20" t="s">
        <v>420</v>
      </c>
      <c r="D1821" s="80">
        <v>177.46</v>
      </c>
      <c r="E1821" s="20">
        <v>3</v>
      </c>
      <c r="F1821" s="80">
        <v>59.152999999999999</v>
      </c>
      <c r="G1821" s="80">
        <v>25.53</v>
      </c>
      <c r="H1821" s="66" t="str">
        <f>IF(B1821="","",VLOOKUP(B1821,[1]BASEEMPRESA!$A$2:$AAA$11936,2))</f>
        <v>JERE SERVICOS DE TRANSPORTE E LOCACAO LTDA</v>
      </c>
      <c r="I1821" s="20" t="str">
        <f t="shared" si="28"/>
        <v>mai</v>
      </c>
    </row>
    <row r="1822" spans="1:9" x14ac:dyDescent="0.25">
      <c r="A1822" s="7">
        <v>46158</v>
      </c>
      <c r="B1822" s="20">
        <v>7041</v>
      </c>
      <c r="C1822" s="20" t="s">
        <v>419</v>
      </c>
      <c r="D1822" s="80">
        <v>131.47999999999999</v>
      </c>
      <c r="E1822" s="20">
        <v>2</v>
      </c>
      <c r="F1822" s="80">
        <v>65.739999999999995</v>
      </c>
      <c r="G1822" s="80">
        <v>40</v>
      </c>
      <c r="H1822" s="66" t="str">
        <f>IF(B1822="","",VLOOKUP(B1822,[1]BASEEMPRESA!$A$2:$AAA$11936,2))</f>
        <v>JERE SERVICOS DE TRANSPORTE E LOCACAO LTDA</v>
      </c>
      <c r="I1822" s="20" t="str">
        <f t="shared" si="28"/>
        <v>mai</v>
      </c>
    </row>
    <row r="1823" spans="1:9" x14ac:dyDescent="0.25">
      <c r="A1823" s="7">
        <v>46158</v>
      </c>
      <c r="B1823" s="20">
        <v>7042</v>
      </c>
      <c r="C1823" s="20" t="s">
        <v>420</v>
      </c>
      <c r="D1823" s="80">
        <v>125.92</v>
      </c>
      <c r="E1823" s="20">
        <v>2</v>
      </c>
      <c r="F1823" s="80">
        <v>62.96</v>
      </c>
      <c r="G1823" s="80">
        <v>27.405000000000001</v>
      </c>
      <c r="H1823" s="66" t="str">
        <f>IF(B1823="","",VLOOKUP(B1823,[1]BASEEMPRESA!$A$2:$AAA$11936,2))</f>
        <v>SERVICOS DE TRANSPORTES E LOCACAO VALE DO ITAUNAS LTDA</v>
      </c>
      <c r="I1823" s="20" t="str">
        <f t="shared" si="28"/>
        <v>mai</v>
      </c>
    </row>
    <row r="1824" spans="1:9" x14ac:dyDescent="0.25">
      <c r="A1824" s="7">
        <v>46158</v>
      </c>
      <c r="B1824" s="20">
        <v>7045</v>
      </c>
      <c r="C1824" s="20" t="s">
        <v>421</v>
      </c>
      <c r="D1824" s="80">
        <v>135.46</v>
      </c>
      <c r="E1824" s="20">
        <v>2</v>
      </c>
      <c r="F1824" s="80">
        <v>67.73</v>
      </c>
      <c r="G1824" s="80">
        <v>62.323</v>
      </c>
      <c r="H1824" s="66" t="str">
        <f>IF(B1824="","",VLOOKUP(B1824,[1]BASEEMPRESA!$A$2:$AAA$11936,2))</f>
        <v>REGINA M. DOS S. SILVA CARGAS</v>
      </c>
      <c r="I1824" s="20" t="str">
        <f t="shared" si="28"/>
        <v>mai</v>
      </c>
    </row>
    <row r="1825" spans="1:9" x14ac:dyDescent="0.25">
      <c r="A1825" s="7">
        <v>46158</v>
      </c>
      <c r="B1825" s="20">
        <v>7046</v>
      </c>
      <c r="C1825" s="20" t="s">
        <v>419</v>
      </c>
      <c r="D1825" s="80">
        <v>123.42</v>
      </c>
      <c r="E1825" s="20">
        <v>2</v>
      </c>
      <c r="F1825" s="80">
        <v>61.71</v>
      </c>
      <c r="G1825" s="80">
        <v>68.709999999999994</v>
      </c>
      <c r="H1825" s="66" t="str">
        <f>IF(B1825="","",VLOOKUP(B1825,[1]BASEEMPRESA!$A$2:$AAA$11936,2))</f>
        <v>J.S. LEONIDIO</v>
      </c>
      <c r="I1825" s="20" t="str">
        <f t="shared" si="28"/>
        <v>mai</v>
      </c>
    </row>
    <row r="1826" spans="1:9" x14ac:dyDescent="0.25">
      <c r="A1826" s="7">
        <v>46158</v>
      </c>
      <c r="B1826" s="20">
        <v>7047</v>
      </c>
      <c r="C1826" s="20" t="s">
        <v>419</v>
      </c>
      <c r="D1826" s="80">
        <v>188.32</v>
      </c>
      <c r="E1826" s="20">
        <v>3</v>
      </c>
      <c r="F1826" s="80">
        <v>62.773000000000003</v>
      </c>
      <c r="G1826" s="80">
        <v>29.821999999999999</v>
      </c>
      <c r="H1826" s="66" t="str">
        <f>IF(B1826="","",VLOOKUP(B1826,[1]BASEEMPRESA!$A$2:$AAA$11936,2))</f>
        <v>BAYER LOGISTICA E TRANSPORTES LTDA</v>
      </c>
      <c r="I1826" s="20" t="str">
        <f t="shared" si="28"/>
        <v>mai</v>
      </c>
    </row>
    <row r="1827" spans="1:9" x14ac:dyDescent="0.25">
      <c r="A1827" s="7">
        <v>46158</v>
      </c>
      <c r="B1827" s="20">
        <v>7048</v>
      </c>
      <c r="C1827" s="20" t="s">
        <v>419</v>
      </c>
      <c r="D1827" s="80">
        <v>179.12</v>
      </c>
      <c r="E1827" s="20">
        <v>3</v>
      </c>
      <c r="F1827" s="80">
        <v>59.707000000000001</v>
      </c>
      <c r="G1827" s="80">
        <v>45.026000000000003</v>
      </c>
      <c r="H1827" s="66" t="str">
        <f>IF(B1827="","",VLOOKUP(B1827,[1]BASEEMPRESA!$A$2:$AAA$11936,2))</f>
        <v>SERVICOS DE TRANSPORTES E LOCACAO VALE DO ITAUNAS LTDA</v>
      </c>
      <c r="I1827" s="20" t="str">
        <f t="shared" si="28"/>
        <v>mai</v>
      </c>
    </row>
    <row r="1828" spans="1:9" x14ac:dyDescent="0.25">
      <c r="A1828" s="7">
        <v>46158</v>
      </c>
      <c r="B1828" s="20">
        <v>7050</v>
      </c>
      <c r="C1828" s="20" t="s">
        <v>419</v>
      </c>
      <c r="D1828" s="80">
        <v>129.41999999999999</v>
      </c>
      <c r="E1828" s="20">
        <v>2</v>
      </c>
      <c r="F1828" s="80">
        <v>64.709999999999994</v>
      </c>
      <c r="G1828" s="80">
        <v>39.228000000000002</v>
      </c>
      <c r="H1828" s="66" t="str">
        <f>IF(B1828="","",VLOOKUP(B1828,[1]BASEEMPRESA!$A$2:$AAA$11936,2))</f>
        <v>ESTEL SERVICOS DE TRANSPORTES E LOCACAO LTDA</v>
      </c>
      <c r="I1828" s="20" t="str">
        <f t="shared" si="28"/>
        <v>mai</v>
      </c>
    </row>
    <row r="1829" spans="1:9" x14ac:dyDescent="0.25">
      <c r="A1829" s="7">
        <v>46158</v>
      </c>
      <c r="B1829" s="20">
        <v>7052</v>
      </c>
      <c r="C1829" s="20" t="s">
        <v>420</v>
      </c>
      <c r="D1829" s="80">
        <v>118.34</v>
      </c>
      <c r="E1829" s="20">
        <v>2</v>
      </c>
      <c r="F1829" s="80">
        <v>59.17</v>
      </c>
      <c r="G1829" s="80">
        <v>26.776</v>
      </c>
      <c r="H1829" s="66" t="str">
        <f>IF(B1829="","",VLOOKUP(B1829,[1]BASEEMPRESA!$A$2:$AAA$11936,2))</f>
        <v>JERE SERVICOS DE TRANSPORTE E LOCACAO LTDA</v>
      </c>
      <c r="I1829" s="20" t="str">
        <f t="shared" si="28"/>
        <v>mai</v>
      </c>
    </row>
    <row r="1830" spans="1:9" x14ac:dyDescent="0.25">
      <c r="A1830" s="7">
        <v>46158</v>
      </c>
      <c r="B1830" s="20">
        <v>7053</v>
      </c>
      <c r="C1830" s="20" t="s">
        <v>420</v>
      </c>
      <c r="D1830" s="80">
        <v>177.88</v>
      </c>
      <c r="E1830" s="20">
        <v>3</v>
      </c>
      <c r="F1830" s="80">
        <v>59.292999999999999</v>
      </c>
      <c r="G1830" s="80">
        <v>24.352</v>
      </c>
      <c r="H1830" s="66" t="str">
        <f>IF(B1830="","",VLOOKUP(B1830,[1]BASEEMPRESA!$A$2:$AAA$11936,2))</f>
        <v>TAVARES E MORAES TRANSPORTES LTDA</v>
      </c>
      <c r="I1830" s="20" t="str">
        <f t="shared" si="28"/>
        <v>mai</v>
      </c>
    </row>
    <row r="1831" spans="1:9" x14ac:dyDescent="0.25">
      <c r="A1831" s="7">
        <v>46158</v>
      </c>
      <c r="B1831" s="20">
        <v>7054</v>
      </c>
      <c r="C1831" s="20" t="s">
        <v>419</v>
      </c>
      <c r="D1831" s="80">
        <v>186.14</v>
      </c>
      <c r="E1831" s="20">
        <v>3</v>
      </c>
      <c r="F1831" s="80">
        <v>62.046999999999997</v>
      </c>
      <c r="G1831" s="80">
        <v>53.155999999999999</v>
      </c>
      <c r="H1831" s="66" t="str">
        <f>IF(B1831="","",VLOOKUP(B1831,[1]BASEEMPRESA!$A$2:$AAA$11936,2))</f>
        <v>TAVARES E MORAES TRANSPORTES LTDA</v>
      </c>
      <c r="I1831" s="20" t="str">
        <f t="shared" si="28"/>
        <v>mai</v>
      </c>
    </row>
    <row r="1832" spans="1:9" x14ac:dyDescent="0.25">
      <c r="A1832" s="7">
        <v>46158</v>
      </c>
      <c r="B1832" s="20">
        <v>7059</v>
      </c>
      <c r="C1832" s="20" t="s">
        <v>419</v>
      </c>
      <c r="D1832" s="80">
        <v>182.68</v>
      </c>
      <c r="E1832" s="20">
        <v>3</v>
      </c>
      <c r="F1832" s="80">
        <v>60.893000000000001</v>
      </c>
      <c r="G1832" s="80">
        <v>32.984000000000002</v>
      </c>
      <c r="H1832" s="66" t="str">
        <f>IF(B1832="","",VLOOKUP(B1832,[1]BASEEMPRESA!$A$2:$AAA$11936,2))</f>
        <v>BAYER LOGISTICA E TRANSPORTES LTDA</v>
      </c>
      <c r="I1832" s="20" t="str">
        <f t="shared" si="28"/>
        <v>mai</v>
      </c>
    </row>
    <row r="1833" spans="1:9" x14ac:dyDescent="0.25">
      <c r="A1833" s="7">
        <v>46158</v>
      </c>
      <c r="B1833" s="20">
        <v>7188</v>
      </c>
      <c r="C1833" s="20" t="s">
        <v>419</v>
      </c>
      <c r="D1833" s="80">
        <v>232.76</v>
      </c>
      <c r="E1833" s="20">
        <v>6</v>
      </c>
      <c r="F1833" s="80">
        <v>38.792999999999999</v>
      </c>
      <c r="G1833" s="80">
        <v>26.605</v>
      </c>
      <c r="H1833" s="66" t="str">
        <f>IF(B1833="","",VLOOKUP(B1833,[1]BASEEMPRESA!$A$2:$AAA$11936,2))</f>
        <v>C C GOMES TRANSPORTES</v>
      </c>
      <c r="I1833" s="20" t="str">
        <f t="shared" si="28"/>
        <v>mai</v>
      </c>
    </row>
    <row r="1834" spans="1:9" x14ac:dyDescent="0.25">
      <c r="A1834" s="7">
        <v>46158</v>
      </c>
      <c r="B1834" s="20">
        <v>7207</v>
      </c>
      <c r="C1834" s="20" t="s">
        <v>420</v>
      </c>
      <c r="D1834" s="80">
        <v>138.36000000000001</v>
      </c>
      <c r="E1834" s="20">
        <v>2</v>
      </c>
      <c r="F1834" s="80">
        <v>69.180000000000007</v>
      </c>
      <c r="G1834" s="80">
        <v>68.771000000000001</v>
      </c>
      <c r="H1834" s="66" t="str">
        <f>IF(B1834="","",VLOOKUP(B1834,[1]BASEEMPRESA!$A$2:$AAA$11936,2))</f>
        <v>TAVARES E MORAES TRANSPORTES LTDA</v>
      </c>
      <c r="I1834" s="20" t="str">
        <f t="shared" si="28"/>
        <v>mai</v>
      </c>
    </row>
    <row r="1835" spans="1:9" x14ac:dyDescent="0.25">
      <c r="A1835" s="7">
        <v>46158</v>
      </c>
      <c r="B1835" s="20">
        <v>7208</v>
      </c>
      <c r="C1835" s="20" t="s">
        <v>420</v>
      </c>
      <c r="D1835" s="80">
        <v>236.2</v>
      </c>
      <c r="E1835" s="20">
        <v>8</v>
      </c>
      <c r="F1835" s="80">
        <v>29.524999999999999</v>
      </c>
      <c r="G1835" s="80">
        <v>8.5510000000000002</v>
      </c>
      <c r="H1835" s="66" t="str">
        <f>IF(B1835="","",VLOOKUP(B1835,[1]BASEEMPRESA!$A$2:$AAA$11936,2))</f>
        <v>TAVARES E MORAES TRANSPORTES LTDA</v>
      </c>
      <c r="I1835" s="20" t="str">
        <f t="shared" si="28"/>
        <v>mai</v>
      </c>
    </row>
    <row r="1836" spans="1:9" x14ac:dyDescent="0.25">
      <c r="A1836" s="7">
        <v>46158</v>
      </c>
      <c r="B1836" s="20">
        <v>7220</v>
      </c>
      <c r="C1836" s="20" t="s">
        <v>421</v>
      </c>
      <c r="D1836" s="80">
        <v>123.54</v>
      </c>
      <c r="E1836" s="20">
        <v>2</v>
      </c>
      <c r="F1836" s="80">
        <v>61.77</v>
      </c>
      <c r="G1836" s="80">
        <v>35.061</v>
      </c>
      <c r="H1836" s="66" t="str">
        <f>IF(B1836="","",VLOOKUP(B1836,[1]BASEEMPRESA!$A$2:$AAA$11936,2))</f>
        <v>DOS SANTOS PASSOS TRANSPORTES LTDA</v>
      </c>
      <c r="I1836" s="20" t="str">
        <f t="shared" si="28"/>
        <v>mai</v>
      </c>
    </row>
    <row r="1837" spans="1:9" x14ac:dyDescent="0.25">
      <c r="A1837" s="7">
        <v>46158</v>
      </c>
      <c r="B1837" s="20">
        <v>7221</v>
      </c>
      <c r="C1837" s="20" t="s">
        <v>420</v>
      </c>
      <c r="D1837" s="80">
        <v>134.16</v>
      </c>
      <c r="E1837" s="20">
        <v>2</v>
      </c>
      <c r="F1837" s="80">
        <v>67.08</v>
      </c>
      <c r="G1837" s="80">
        <v>45.57</v>
      </c>
      <c r="H1837" s="66" t="str">
        <f>IF(B1837="","",VLOOKUP(B1837,[1]BASEEMPRESA!$A$2:$AAA$11936,2))</f>
        <v>BAYER LOGISTICA E TRANSPORTES LTDA</v>
      </c>
      <c r="I1837" s="20" t="str">
        <f t="shared" si="28"/>
        <v>mai</v>
      </c>
    </row>
    <row r="1838" spans="1:9" x14ac:dyDescent="0.25">
      <c r="A1838" s="7">
        <v>46158</v>
      </c>
      <c r="B1838" s="20">
        <v>7224</v>
      </c>
      <c r="C1838" s="20" t="s">
        <v>419</v>
      </c>
      <c r="D1838" s="80">
        <v>136.1</v>
      </c>
      <c r="E1838" s="20">
        <v>2</v>
      </c>
      <c r="F1838" s="80">
        <v>68.05</v>
      </c>
      <c r="G1838" s="80">
        <v>50.503999999999998</v>
      </c>
      <c r="H1838" s="66" t="str">
        <f>IF(B1838="","",VLOOKUP(B1838,[1]BASEEMPRESA!$A$2:$AAA$11936,2))</f>
        <v>EMERSON LUIS MORO</v>
      </c>
      <c r="I1838" s="20" t="str">
        <f t="shared" si="28"/>
        <v>mai</v>
      </c>
    </row>
    <row r="1839" spans="1:9" x14ac:dyDescent="0.25">
      <c r="A1839" s="7">
        <v>46158</v>
      </c>
      <c r="B1839" s="20">
        <v>7228</v>
      </c>
      <c r="C1839" s="20" t="s">
        <v>419</v>
      </c>
      <c r="D1839" s="80">
        <v>246.88</v>
      </c>
      <c r="E1839" s="20">
        <v>4</v>
      </c>
      <c r="F1839" s="80">
        <v>61.72</v>
      </c>
      <c r="G1839" s="80">
        <v>29.72</v>
      </c>
      <c r="H1839" s="66" t="str">
        <f>IF(B1839="","",VLOOKUP(B1839,[1]BASEEMPRESA!$A$2:$AAA$11936,2))</f>
        <v>MVS TRANSPORTE LTDA</v>
      </c>
      <c r="I1839" s="20" t="str">
        <f t="shared" si="28"/>
        <v>mai</v>
      </c>
    </row>
    <row r="1840" spans="1:9" x14ac:dyDescent="0.25">
      <c r="A1840" s="7">
        <v>46158</v>
      </c>
      <c r="B1840" s="20">
        <v>7234</v>
      </c>
      <c r="C1840" s="20" t="s">
        <v>419</v>
      </c>
      <c r="D1840" s="80">
        <v>192.92</v>
      </c>
      <c r="E1840" s="20">
        <v>3</v>
      </c>
      <c r="F1840" s="80">
        <v>64.307000000000002</v>
      </c>
      <c r="G1840" s="80">
        <v>45.59</v>
      </c>
      <c r="H1840" s="66" t="str">
        <f>IF(B1840="","",VLOOKUP(B1840,[1]BASEEMPRESA!$A$2:$AAA$11936,2))</f>
        <v>TRANSPORTES M &amp; J LTDA</v>
      </c>
      <c r="I1840" s="20" t="str">
        <f t="shared" si="28"/>
        <v>mai</v>
      </c>
    </row>
    <row r="1841" spans="1:9" x14ac:dyDescent="0.25">
      <c r="A1841" s="7">
        <v>46158</v>
      </c>
      <c r="B1841" s="20">
        <v>7238</v>
      </c>
      <c r="C1841" s="20" t="s">
        <v>421</v>
      </c>
      <c r="D1841" s="80">
        <v>157.63999999999999</v>
      </c>
      <c r="E1841" s="20">
        <v>4</v>
      </c>
      <c r="F1841" s="80">
        <v>39.409999999999997</v>
      </c>
      <c r="G1841" s="80">
        <v>10.816000000000001</v>
      </c>
      <c r="H1841" s="66" t="str">
        <f>IF(B1841="","",VLOOKUP(B1841,[1]BASEEMPRESA!$A$2:$AAA$11936,2))</f>
        <v>R S SANTOS TRANSPORTES LTDA</v>
      </c>
      <c r="I1841" s="20" t="str">
        <f t="shared" si="28"/>
        <v>mai</v>
      </c>
    </row>
    <row r="1842" spans="1:9" x14ac:dyDescent="0.25">
      <c r="A1842" s="7">
        <v>46158</v>
      </c>
      <c r="B1842" s="20">
        <v>7257</v>
      </c>
      <c r="C1842" s="20" t="s">
        <v>420</v>
      </c>
      <c r="D1842" s="80">
        <v>177.16</v>
      </c>
      <c r="E1842" s="20">
        <v>3</v>
      </c>
      <c r="F1842" s="80">
        <v>59.052999999999997</v>
      </c>
      <c r="G1842" s="80">
        <v>53.061999999999998</v>
      </c>
      <c r="H1842" s="66" t="str">
        <f>IF(B1842="","",VLOOKUP(B1842,[1]BASEEMPRESA!$A$2:$AAA$11936,2))</f>
        <v>EMERSON LUIS MORO</v>
      </c>
      <c r="I1842" s="20" t="str">
        <f t="shared" si="28"/>
        <v>mai</v>
      </c>
    </row>
    <row r="1843" spans="1:9" x14ac:dyDescent="0.25">
      <c r="A1843" s="7">
        <v>46158</v>
      </c>
      <c r="B1843" s="20">
        <v>7258</v>
      </c>
      <c r="C1843" s="20" t="s">
        <v>420</v>
      </c>
      <c r="D1843" s="80">
        <v>111.56</v>
      </c>
      <c r="E1843" s="20">
        <v>2</v>
      </c>
      <c r="F1843" s="80">
        <v>55.78</v>
      </c>
      <c r="G1843" s="80">
        <v>31.725999999999999</v>
      </c>
      <c r="H1843" s="66" t="str">
        <f>IF(B1843="","",VLOOKUP(B1843,[1]BASEEMPRESA!$A$2:$AAA$11936,2))</f>
        <v>REGINA M. DOS S. SILVA CARGAS</v>
      </c>
      <c r="I1843" s="20" t="str">
        <f t="shared" si="28"/>
        <v>mai</v>
      </c>
    </row>
    <row r="1844" spans="1:9" x14ac:dyDescent="0.25">
      <c r="A1844" s="7">
        <v>46158</v>
      </c>
      <c r="B1844" s="20">
        <v>7260</v>
      </c>
      <c r="C1844" s="20" t="s">
        <v>420</v>
      </c>
      <c r="D1844" s="80">
        <v>168.92</v>
      </c>
      <c r="E1844" s="20">
        <v>3</v>
      </c>
      <c r="F1844" s="80">
        <v>56.307000000000002</v>
      </c>
      <c r="G1844" s="80">
        <v>22.326000000000001</v>
      </c>
      <c r="H1844" s="66" t="str">
        <f>IF(B1844="","",VLOOKUP(B1844,[1]BASEEMPRESA!$A$2:$AAA$11936,2))</f>
        <v>E L DE OLIVEIRA JUNIOR EDIMAR TRANSPORTES</v>
      </c>
      <c r="I1844" s="20" t="str">
        <f t="shared" si="28"/>
        <v>mai</v>
      </c>
    </row>
    <row r="1845" spans="1:9" x14ac:dyDescent="0.25">
      <c r="A1845" s="7">
        <v>46158</v>
      </c>
      <c r="B1845" s="20">
        <v>7263</v>
      </c>
      <c r="C1845" s="20" t="s">
        <v>419</v>
      </c>
      <c r="D1845" s="80">
        <v>120.02</v>
      </c>
      <c r="E1845" s="20">
        <v>2</v>
      </c>
      <c r="F1845" s="80">
        <v>60.01</v>
      </c>
      <c r="G1845" s="80">
        <v>36.612000000000002</v>
      </c>
      <c r="H1845" s="66" t="str">
        <f>IF(B1845="","",VLOOKUP(B1845,[1]BASEEMPRESA!$A$2:$AAA$11936,2))</f>
        <v>ESTEL SERVICOS DE TRANSPORTES E LOCACAO LTDA</v>
      </c>
      <c r="I1845" s="20" t="str">
        <f t="shared" si="28"/>
        <v>mai</v>
      </c>
    </row>
    <row r="1846" spans="1:9" x14ac:dyDescent="0.25">
      <c r="A1846" s="7">
        <v>46158</v>
      </c>
      <c r="B1846" s="20">
        <v>7264</v>
      </c>
      <c r="C1846" s="20" t="s">
        <v>419</v>
      </c>
      <c r="D1846" s="80">
        <v>189.28</v>
      </c>
      <c r="E1846" s="20">
        <v>3</v>
      </c>
      <c r="F1846" s="80">
        <v>63.093000000000004</v>
      </c>
      <c r="G1846" s="80">
        <v>30.611000000000001</v>
      </c>
      <c r="H1846" s="66" t="str">
        <f>IF(B1846="","",VLOOKUP(B1846,[1]BASEEMPRESA!$A$2:$AAA$11936,2))</f>
        <v>W &amp; E SERVICOS DE TRANSPORTE LTDA</v>
      </c>
      <c r="I1846" s="20" t="str">
        <f t="shared" si="28"/>
        <v>mai</v>
      </c>
    </row>
    <row r="1847" spans="1:9" x14ac:dyDescent="0.25">
      <c r="A1847" s="7">
        <v>46158</v>
      </c>
      <c r="B1847" s="20">
        <v>7278</v>
      </c>
      <c r="C1847" s="20" t="s">
        <v>419</v>
      </c>
      <c r="D1847" s="80">
        <v>186.88</v>
      </c>
      <c r="E1847" s="20">
        <v>3</v>
      </c>
      <c r="F1847" s="80">
        <v>62.292999999999999</v>
      </c>
      <c r="G1847" s="80">
        <v>52.976999999999997</v>
      </c>
      <c r="H1847" s="66" t="str">
        <f>IF(B1847="","",VLOOKUP(B1847,[1]BASEEMPRESA!$A$2:$AAA$11936,2))</f>
        <v>LOPES TRANSPORTES LTDA</v>
      </c>
      <c r="I1847" s="20" t="str">
        <f t="shared" si="28"/>
        <v>mai</v>
      </c>
    </row>
    <row r="1848" spans="1:9" x14ac:dyDescent="0.25">
      <c r="A1848" s="7">
        <v>46158</v>
      </c>
      <c r="B1848" s="20">
        <v>7279</v>
      </c>
      <c r="C1848" s="20" t="s">
        <v>420</v>
      </c>
      <c r="D1848" s="80">
        <v>125.44</v>
      </c>
      <c r="E1848" s="20">
        <v>2</v>
      </c>
      <c r="F1848" s="80">
        <v>62.72</v>
      </c>
      <c r="G1848" s="80">
        <v>44.042999999999999</v>
      </c>
      <c r="H1848" s="66" t="str">
        <f>IF(B1848="","",VLOOKUP(B1848,[1]BASEEMPRESA!$A$2:$AAA$11936,2))</f>
        <v>CVL TRANSPORTES LTDA</v>
      </c>
      <c r="I1848" s="20" t="str">
        <f t="shared" si="28"/>
        <v>mai</v>
      </c>
    </row>
    <row r="1849" spans="1:9" x14ac:dyDescent="0.25">
      <c r="A1849" s="7">
        <v>46158</v>
      </c>
      <c r="B1849" s="20">
        <v>7282</v>
      </c>
      <c r="C1849" s="20" t="s">
        <v>419</v>
      </c>
      <c r="D1849" s="80">
        <v>171.68</v>
      </c>
      <c r="E1849" s="20">
        <v>3</v>
      </c>
      <c r="F1849" s="80">
        <v>57.226999999999997</v>
      </c>
      <c r="G1849" s="80">
        <v>25.710999999999999</v>
      </c>
      <c r="H1849" s="66" t="str">
        <f>IF(B1849="","",VLOOKUP(B1849,[1]BASEEMPRESA!$A$2:$AAA$11936,2))</f>
        <v>EMERSON LUIS MORO</v>
      </c>
      <c r="I1849" s="20" t="str">
        <f t="shared" si="28"/>
        <v>mai</v>
      </c>
    </row>
    <row r="1850" spans="1:9" x14ac:dyDescent="0.25">
      <c r="A1850" s="7">
        <v>46158</v>
      </c>
      <c r="B1850" s="20">
        <v>7289</v>
      </c>
      <c r="C1850" s="20" t="s">
        <v>419</v>
      </c>
      <c r="D1850" s="80">
        <v>181.96</v>
      </c>
      <c r="E1850" s="20">
        <v>3</v>
      </c>
      <c r="F1850" s="80">
        <v>60.652999999999999</v>
      </c>
      <c r="G1850" s="80">
        <v>39.384</v>
      </c>
      <c r="H1850" s="66" t="str">
        <f>IF(B1850="","",VLOOKUP(B1850,[1]BASEEMPRESA!$A$2:$AAA$11936,2))</f>
        <v>TAVARES E MORAES TRANSPORTES LTDA</v>
      </c>
      <c r="I1850" s="20" t="str">
        <f t="shared" si="28"/>
        <v>mai</v>
      </c>
    </row>
    <row r="1851" spans="1:9" x14ac:dyDescent="0.25">
      <c r="A1851" s="7">
        <v>46158</v>
      </c>
      <c r="B1851" s="20">
        <v>7292</v>
      </c>
      <c r="C1851" s="20" t="s">
        <v>419</v>
      </c>
      <c r="D1851" s="80">
        <v>186.58</v>
      </c>
      <c r="E1851" s="20">
        <v>3</v>
      </c>
      <c r="F1851" s="80">
        <v>62.192999999999998</v>
      </c>
      <c r="G1851" s="80">
        <v>57.484000000000002</v>
      </c>
      <c r="H1851" s="66" t="str">
        <f>IF(B1851="","",VLOOKUP(B1851,[1]BASEEMPRESA!$A$2:$AAA$11936,2))</f>
        <v>ESTEL SERVICOS DE TRANSPORTES E LOCACAO LTDA</v>
      </c>
      <c r="I1851" s="20" t="str">
        <f t="shared" si="28"/>
        <v>mai</v>
      </c>
    </row>
    <row r="1852" spans="1:9" x14ac:dyDescent="0.25">
      <c r="A1852" s="7">
        <v>46158</v>
      </c>
      <c r="B1852" s="20">
        <v>7295</v>
      </c>
      <c r="C1852" s="20" t="s">
        <v>419</v>
      </c>
      <c r="D1852" s="80">
        <v>185.08</v>
      </c>
      <c r="E1852" s="20">
        <v>3</v>
      </c>
      <c r="F1852" s="80">
        <v>61.692999999999998</v>
      </c>
      <c r="G1852" s="80">
        <v>21.276</v>
      </c>
      <c r="H1852" s="66" t="str">
        <f>IF(B1852="","",VLOOKUP(B1852,[1]BASEEMPRESA!$A$2:$AAA$11936,2))</f>
        <v>ESTEL SERVICOS DE TRANSPORTES E LOCACAO LTDA</v>
      </c>
      <c r="I1852" s="20" t="str">
        <f t="shared" si="28"/>
        <v>mai</v>
      </c>
    </row>
    <row r="1853" spans="1:9" x14ac:dyDescent="0.25">
      <c r="A1853" s="7">
        <v>46158</v>
      </c>
      <c r="B1853" s="20">
        <v>7299</v>
      </c>
      <c r="C1853" s="20" t="s">
        <v>419</v>
      </c>
      <c r="D1853" s="80">
        <v>130.74</v>
      </c>
      <c r="E1853" s="20">
        <v>2</v>
      </c>
      <c r="F1853" s="80">
        <v>65.37</v>
      </c>
      <c r="G1853" s="80">
        <v>26.786999999999999</v>
      </c>
      <c r="H1853" s="66" t="str">
        <f>IF(B1853="","",VLOOKUP(B1853,[1]BASEEMPRESA!$A$2:$AAA$11936,2))</f>
        <v>JERE SERVICOS DE TRANSPORTE E LOCACAO LTDA</v>
      </c>
      <c r="I1853" s="20" t="str">
        <f t="shared" si="28"/>
        <v>mai</v>
      </c>
    </row>
    <row r="1854" spans="1:9" x14ac:dyDescent="0.25">
      <c r="A1854" s="7">
        <v>46158</v>
      </c>
      <c r="B1854" s="20">
        <v>7301</v>
      </c>
      <c r="C1854" s="20" t="s">
        <v>419</v>
      </c>
      <c r="D1854" s="80">
        <v>182.64</v>
      </c>
      <c r="E1854" s="20">
        <v>3</v>
      </c>
      <c r="F1854" s="80">
        <v>60.88</v>
      </c>
      <c r="G1854" s="80">
        <v>41.503999999999998</v>
      </c>
      <c r="H1854" s="66" t="str">
        <f>IF(B1854="","",VLOOKUP(B1854,[1]BASEEMPRESA!$A$2:$AAA$11936,2))</f>
        <v>SERVICOS DE TRANSPORTES E LOCACAO VALE DO ITAUNAS LTDA</v>
      </c>
      <c r="I1854" s="20" t="str">
        <f t="shared" si="28"/>
        <v>mai</v>
      </c>
    </row>
    <row r="1855" spans="1:9" x14ac:dyDescent="0.25">
      <c r="A1855" s="7">
        <v>46158</v>
      </c>
      <c r="B1855" s="20">
        <v>7304</v>
      </c>
      <c r="C1855" s="20" t="s">
        <v>419</v>
      </c>
      <c r="D1855" s="80">
        <v>166.16</v>
      </c>
      <c r="E1855" s="20">
        <v>3</v>
      </c>
      <c r="F1855" s="80">
        <v>55.387</v>
      </c>
      <c r="G1855" s="80">
        <v>34.033000000000001</v>
      </c>
      <c r="H1855" s="66" t="str">
        <f>IF(B1855="","",VLOOKUP(B1855,[1]BASEEMPRESA!$A$2:$AAA$11936,2))</f>
        <v>SERVICOS DE TRANSPORTES E LOCACAO VALE DO ITAUNAS LTDA</v>
      </c>
      <c r="I1855" s="20" t="str">
        <f t="shared" si="28"/>
        <v>mai</v>
      </c>
    </row>
    <row r="1856" spans="1:9" x14ac:dyDescent="0.25">
      <c r="A1856" s="7">
        <v>46158</v>
      </c>
      <c r="B1856" s="20">
        <v>7307</v>
      </c>
      <c r="C1856" s="20" t="s">
        <v>419</v>
      </c>
      <c r="D1856" s="80">
        <v>231.82</v>
      </c>
      <c r="E1856" s="20">
        <v>4</v>
      </c>
      <c r="F1856" s="80">
        <v>57.954999999999998</v>
      </c>
      <c r="G1856" s="80">
        <v>13.898999999999999</v>
      </c>
      <c r="H1856" s="66" t="str">
        <f>IF(B1856="","",VLOOKUP(B1856,[1]BASEEMPRESA!$A$2:$AAA$11936,2))</f>
        <v>SC MANUTENCOES LTDA</v>
      </c>
      <c r="I1856" s="20" t="str">
        <f t="shared" si="28"/>
        <v>mai</v>
      </c>
    </row>
    <row r="1857" spans="1:9" x14ac:dyDescent="0.25">
      <c r="A1857" s="7">
        <v>46158</v>
      </c>
      <c r="B1857" s="20">
        <v>7308</v>
      </c>
      <c r="C1857" s="20" t="s">
        <v>419</v>
      </c>
      <c r="D1857" s="80">
        <v>118.42</v>
      </c>
      <c r="E1857" s="20">
        <v>2</v>
      </c>
      <c r="F1857" s="80">
        <v>59.21</v>
      </c>
      <c r="G1857" s="80">
        <v>28.38</v>
      </c>
      <c r="H1857" s="66" t="str">
        <f>IF(B1857="","",VLOOKUP(B1857,[1]BASEEMPRESA!$A$2:$AAA$11936,2))</f>
        <v>SANTOS &amp; SILVA TRANSPORTES RODOVIARIOS LTDA</v>
      </c>
      <c r="I1857" s="20" t="str">
        <f t="shared" si="28"/>
        <v>mai</v>
      </c>
    </row>
    <row r="1858" spans="1:9" x14ac:dyDescent="0.25">
      <c r="A1858" s="7">
        <v>46158</v>
      </c>
      <c r="B1858" s="20">
        <v>7311</v>
      </c>
      <c r="C1858" s="20" t="s">
        <v>422</v>
      </c>
      <c r="D1858" s="80">
        <v>122.56</v>
      </c>
      <c r="E1858" s="20">
        <v>2</v>
      </c>
      <c r="F1858" s="80">
        <v>61.28</v>
      </c>
      <c r="G1858" s="80">
        <v>68.424000000000007</v>
      </c>
      <c r="H1858" s="66" t="str">
        <f>IF(B1858="","",VLOOKUP(B1858,[1]BASEEMPRESA!$A$2:$AAA$11936,2))</f>
        <v>LN LOGISTICA E TRANSPORTES LTDA</v>
      </c>
      <c r="I1858" s="20" t="str">
        <f t="shared" si="28"/>
        <v>mai</v>
      </c>
    </row>
    <row r="1859" spans="1:9" x14ac:dyDescent="0.25">
      <c r="A1859" s="7">
        <v>46158</v>
      </c>
      <c r="B1859" s="20">
        <v>7334</v>
      </c>
      <c r="C1859" s="20" t="s">
        <v>421</v>
      </c>
      <c r="D1859" s="80">
        <v>189.2</v>
      </c>
      <c r="E1859" s="20">
        <v>3</v>
      </c>
      <c r="F1859" s="80">
        <v>63.067</v>
      </c>
      <c r="G1859" s="80">
        <v>43.857999999999997</v>
      </c>
      <c r="H1859" s="66" t="str">
        <f>IF(B1859="","",VLOOKUP(B1859,[1]BASEEMPRESA!$A$2:$AAA$11936,2))</f>
        <v>ROCHA TRANSPORTES DE MUCURI LTDA</v>
      </c>
      <c r="I1859" s="20" t="str">
        <f t="shared" ref="I1859:I1922" si="29">TEXT(A1859,"mmm")</f>
        <v>mai</v>
      </c>
    </row>
    <row r="1860" spans="1:9" x14ac:dyDescent="0.25">
      <c r="A1860" s="7">
        <v>46158</v>
      </c>
      <c r="B1860" s="20">
        <v>7337</v>
      </c>
      <c r="C1860" s="20" t="s">
        <v>419</v>
      </c>
      <c r="D1860" s="80">
        <v>254.2</v>
      </c>
      <c r="E1860" s="20">
        <v>4</v>
      </c>
      <c r="F1860" s="80">
        <v>63.55</v>
      </c>
      <c r="G1860" s="80">
        <v>23.24</v>
      </c>
      <c r="H1860" s="66" t="str">
        <f>IF(B1860="","",VLOOKUP(B1860,[1]BASEEMPRESA!$A$2:$AAA$11936,2))</f>
        <v>REGINA M. DOS S. SILVA CARGAS</v>
      </c>
      <c r="I1860" s="20" t="str">
        <f t="shared" si="29"/>
        <v>mai</v>
      </c>
    </row>
    <row r="1861" spans="1:9" x14ac:dyDescent="0.25">
      <c r="A1861" s="7">
        <v>46158</v>
      </c>
      <c r="B1861" s="20">
        <v>7340</v>
      </c>
      <c r="C1861" s="20" t="s">
        <v>419</v>
      </c>
      <c r="D1861" s="80">
        <v>134.56</v>
      </c>
      <c r="E1861" s="20">
        <v>5</v>
      </c>
      <c r="F1861" s="80">
        <v>26.911999999999999</v>
      </c>
      <c r="G1861" s="80">
        <v>8.6940000000000008</v>
      </c>
      <c r="H1861" s="66" t="str">
        <f>IF(B1861="","",VLOOKUP(B1861,[1]BASEEMPRESA!$A$2:$AAA$11936,2))</f>
        <v>W &amp; E SERVICOS DE TRANSPORTE LTDA</v>
      </c>
      <c r="I1861" s="20" t="str">
        <f t="shared" si="29"/>
        <v>mai</v>
      </c>
    </row>
    <row r="1862" spans="1:9" x14ac:dyDescent="0.25">
      <c r="A1862" s="7">
        <v>46158</v>
      </c>
      <c r="B1862" s="20">
        <v>7343</v>
      </c>
      <c r="C1862" s="20" t="s">
        <v>421</v>
      </c>
      <c r="D1862" s="80">
        <v>241.9</v>
      </c>
      <c r="E1862" s="20">
        <v>8</v>
      </c>
      <c r="F1862" s="80">
        <v>30.238</v>
      </c>
      <c r="G1862" s="80">
        <v>9.1229999999999993</v>
      </c>
      <c r="H1862" s="66" t="str">
        <f>IF(B1862="","",VLOOKUP(B1862,[1]BASEEMPRESA!$A$2:$AAA$11936,2))</f>
        <v>E L DE OLIVEIRA JUNIOR EDIMAR TRANSPORTES</v>
      </c>
      <c r="I1862" s="20" t="str">
        <f t="shared" si="29"/>
        <v>mai</v>
      </c>
    </row>
    <row r="1863" spans="1:9" x14ac:dyDescent="0.25">
      <c r="A1863" s="7">
        <v>46158</v>
      </c>
      <c r="B1863" s="20">
        <v>7347</v>
      </c>
      <c r="C1863" s="20" t="s">
        <v>420</v>
      </c>
      <c r="D1863" s="80">
        <v>189.96</v>
      </c>
      <c r="E1863" s="20">
        <v>3</v>
      </c>
      <c r="F1863" s="80">
        <v>63.32</v>
      </c>
      <c r="G1863" s="80">
        <v>40.880000000000003</v>
      </c>
      <c r="H1863" s="66" t="str">
        <f>IF(B1863="","",VLOOKUP(B1863,[1]BASEEMPRESA!$A$2:$AAA$11936,2))</f>
        <v>TRANSPORTADORA GLOBAL LOGISTICA LTDA</v>
      </c>
      <c r="I1863" s="20" t="str">
        <f t="shared" si="29"/>
        <v>mai</v>
      </c>
    </row>
    <row r="1864" spans="1:9" x14ac:dyDescent="0.25">
      <c r="A1864" s="7">
        <v>46158</v>
      </c>
      <c r="B1864" s="20">
        <v>7352</v>
      </c>
      <c r="C1864" s="20" t="s">
        <v>421</v>
      </c>
      <c r="D1864" s="80">
        <v>178.02</v>
      </c>
      <c r="E1864" s="20">
        <v>3</v>
      </c>
      <c r="F1864" s="80">
        <v>59.34</v>
      </c>
      <c r="G1864" s="80">
        <v>49.042999999999999</v>
      </c>
      <c r="H1864" s="66" t="str">
        <f>IF(B1864="","",VLOOKUP(B1864,[1]BASEEMPRESA!$A$2:$AAA$11936,2))</f>
        <v>WESLEI M DOS SANTOS</v>
      </c>
      <c r="I1864" s="20" t="str">
        <f t="shared" si="29"/>
        <v>mai</v>
      </c>
    </row>
    <row r="1865" spans="1:9" x14ac:dyDescent="0.25">
      <c r="A1865" s="7">
        <v>46158</v>
      </c>
      <c r="B1865" s="20">
        <v>7355</v>
      </c>
      <c r="C1865" s="20" t="s">
        <v>419</v>
      </c>
      <c r="D1865" s="80">
        <v>172.16</v>
      </c>
      <c r="E1865" s="20">
        <v>3</v>
      </c>
      <c r="F1865" s="80">
        <v>57.387</v>
      </c>
      <c r="G1865" s="80">
        <v>64.88</v>
      </c>
      <c r="H1865" s="66" t="str">
        <f>IF(B1865="","",VLOOKUP(B1865,[1]BASEEMPRESA!$A$2:$AAA$11936,2))</f>
        <v>WESLEI M DOS SANTOS</v>
      </c>
      <c r="I1865" s="20" t="str">
        <f t="shared" si="29"/>
        <v>mai</v>
      </c>
    </row>
    <row r="1866" spans="1:9" x14ac:dyDescent="0.25">
      <c r="A1866" s="7">
        <v>46158</v>
      </c>
      <c r="B1866" s="20">
        <v>7361</v>
      </c>
      <c r="C1866" s="20" t="s">
        <v>423</v>
      </c>
      <c r="D1866" s="80">
        <v>178.76</v>
      </c>
      <c r="E1866" s="20">
        <v>3</v>
      </c>
      <c r="F1866" s="80">
        <v>59.587000000000003</v>
      </c>
      <c r="G1866" s="80">
        <v>13.417999999999999</v>
      </c>
      <c r="H1866" s="66" t="str">
        <f>IF(B1866="","",VLOOKUP(B1866,[1]BASEEMPRESA!$A$2:$AAA$11936,2))</f>
        <v>TRANSPORTE FUMACINHA LTDA</v>
      </c>
      <c r="I1866" s="20" t="str">
        <f t="shared" si="29"/>
        <v>mai</v>
      </c>
    </row>
    <row r="1867" spans="1:9" x14ac:dyDescent="0.25">
      <c r="A1867" s="7">
        <v>46158</v>
      </c>
      <c r="B1867" s="20">
        <v>7364</v>
      </c>
      <c r="C1867" s="20" t="s">
        <v>419</v>
      </c>
      <c r="D1867" s="80">
        <v>177.94</v>
      </c>
      <c r="E1867" s="20">
        <v>3</v>
      </c>
      <c r="F1867" s="80">
        <v>59.313000000000002</v>
      </c>
      <c r="G1867" s="80">
        <v>31.972999999999999</v>
      </c>
      <c r="H1867" s="66" t="str">
        <f>IF(B1867="","",VLOOKUP(B1867,[1]BASEEMPRESA!$A$2:$AAA$11936,2))</f>
        <v>TRANSPORTADORA GLOBAL LOGISTICA LTDA</v>
      </c>
      <c r="I1867" s="20" t="str">
        <f t="shared" si="29"/>
        <v>mai</v>
      </c>
    </row>
    <row r="1868" spans="1:9" x14ac:dyDescent="0.25">
      <c r="A1868" s="7">
        <v>46158</v>
      </c>
      <c r="B1868" s="20">
        <v>7367</v>
      </c>
      <c r="C1868" s="20" t="s">
        <v>419</v>
      </c>
      <c r="D1868" s="80">
        <v>172.3</v>
      </c>
      <c r="E1868" s="20">
        <v>3</v>
      </c>
      <c r="F1868" s="80">
        <v>57.433</v>
      </c>
      <c r="G1868" s="80">
        <v>36.362000000000002</v>
      </c>
      <c r="H1868" s="66" t="str">
        <f>IF(B1868="","",VLOOKUP(B1868,[1]BASEEMPRESA!$A$2:$AAA$11936,2))</f>
        <v>JOSE HELIO SILVA SANTOS</v>
      </c>
      <c r="I1868" s="20" t="str">
        <f t="shared" si="29"/>
        <v>mai</v>
      </c>
    </row>
    <row r="1869" spans="1:9" x14ac:dyDescent="0.25">
      <c r="A1869" s="7">
        <v>46158</v>
      </c>
      <c r="B1869" s="20">
        <v>7370</v>
      </c>
      <c r="C1869" s="20" t="s">
        <v>419</v>
      </c>
      <c r="D1869" s="80">
        <v>178.36</v>
      </c>
      <c r="E1869" s="20">
        <v>3</v>
      </c>
      <c r="F1869" s="80">
        <v>59.453000000000003</v>
      </c>
      <c r="G1869" s="80">
        <v>34.703000000000003</v>
      </c>
      <c r="H1869" s="66" t="str">
        <f>IF(B1869="","",VLOOKUP(B1869,[1]BASEEMPRESA!$A$2:$AAA$11936,2))</f>
        <v>JOSE HELIO SILVA SANTOS</v>
      </c>
      <c r="I1869" s="20" t="str">
        <f t="shared" si="29"/>
        <v>mai</v>
      </c>
    </row>
    <row r="1870" spans="1:9" x14ac:dyDescent="0.25">
      <c r="A1870" s="7">
        <v>46158</v>
      </c>
      <c r="B1870" s="20">
        <v>7373</v>
      </c>
      <c r="C1870" s="20" t="s">
        <v>422</v>
      </c>
      <c r="D1870" s="80">
        <v>119.12</v>
      </c>
      <c r="E1870" s="20">
        <v>2</v>
      </c>
      <c r="F1870" s="80">
        <v>59.56</v>
      </c>
      <c r="G1870" s="80">
        <v>6.8789999999999996</v>
      </c>
      <c r="H1870" s="66" t="str">
        <f>IF(B1870="","",VLOOKUP(B1870,[1]BASEEMPRESA!$A$2:$AAA$11936,2))</f>
        <v>BARBOSA TRANSPORTES E LOGISTICA LTDA</v>
      </c>
      <c r="I1870" s="20" t="str">
        <f t="shared" si="29"/>
        <v>mai</v>
      </c>
    </row>
    <row r="1871" spans="1:9" x14ac:dyDescent="0.25">
      <c r="A1871" s="7">
        <v>46158</v>
      </c>
      <c r="B1871" s="20">
        <v>7381</v>
      </c>
      <c r="C1871" s="20" t="s">
        <v>423</v>
      </c>
      <c r="D1871" s="80">
        <v>179.3</v>
      </c>
      <c r="E1871" s="20">
        <v>3</v>
      </c>
      <c r="F1871" s="80">
        <v>59.767000000000003</v>
      </c>
      <c r="G1871" s="80">
        <v>50.667000000000002</v>
      </c>
      <c r="H1871" s="66" t="str">
        <f>IF(B1871="","",VLOOKUP(B1871,[1]BASEEMPRESA!$A$2:$AAA$11936,2))</f>
        <v>TRANSPORTE FUMACINHA LTDA</v>
      </c>
      <c r="I1871" s="20" t="str">
        <f t="shared" si="29"/>
        <v>mai</v>
      </c>
    </row>
    <row r="1872" spans="1:9" x14ac:dyDescent="0.25">
      <c r="A1872" s="7">
        <v>46159</v>
      </c>
      <c r="B1872" s="20">
        <v>2109</v>
      </c>
      <c r="C1872" s="20" t="s">
        <v>418</v>
      </c>
      <c r="D1872" s="80">
        <v>63.76</v>
      </c>
      <c r="E1872" s="20">
        <v>1</v>
      </c>
      <c r="F1872" s="80">
        <v>63.76</v>
      </c>
      <c r="G1872" s="80">
        <v>4</v>
      </c>
      <c r="H1872" s="66" t="str">
        <f>IF(B1872="","",VLOOKUP(B1872,[1]BASEEMPRESA!$A$2:$AAA$11936,2))</f>
        <v>NDB HOLDING AGRICOLA LTDA - MATRIZ</v>
      </c>
      <c r="I1872" s="20" t="str">
        <f t="shared" si="29"/>
        <v>mai</v>
      </c>
    </row>
    <row r="1873" spans="1:9" x14ac:dyDescent="0.25">
      <c r="A1873" s="7">
        <v>46159</v>
      </c>
      <c r="B1873" s="20">
        <v>2066</v>
      </c>
      <c r="C1873" s="20" t="s">
        <v>418</v>
      </c>
      <c r="D1873" s="80">
        <v>622.55999999999995</v>
      </c>
      <c r="E1873" s="20">
        <v>10</v>
      </c>
      <c r="F1873" s="80">
        <v>62.256</v>
      </c>
      <c r="G1873" s="80">
        <v>4</v>
      </c>
      <c r="H1873" s="66" t="str">
        <f>IF(B1873="","",VLOOKUP(B1873,[1]BASEEMPRESA!$A$2:$AAA$11936,2))</f>
        <v>NDB HOLDING AGRICOLA LTDA - MATRIZ</v>
      </c>
      <c r="I1873" s="20" t="str">
        <f t="shared" si="29"/>
        <v>mai</v>
      </c>
    </row>
    <row r="1874" spans="1:9" x14ac:dyDescent="0.25">
      <c r="A1874" s="7">
        <v>46159</v>
      </c>
      <c r="B1874" s="20">
        <v>2067</v>
      </c>
      <c r="C1874" s="20" t="s">
        <v>418</v>
      </c>
      <c r="D1874" s="80">
        <v>361.32</v>
      </c>
      <c r="E1874" s="20">
        <v>6</v>
      </c>
      <c r="F1874" s="80">
        <v>60.22</v>
      </c>
      <c r="G1874" s="80">
        <v>5.0140000000000002</v>
      </c>
      <c r="H1874" s="66" t="str">
        <f>IF(B1874="","",VLOOKUP(B1874,[1]BASEEMPRESA!$A$2:$AAA$11936,2))</f>
        <v>NDB HOLDING AGRICOLA LTDA - MATRIZ</v>
      </c>
      <c r="I1874" s="20" t="str">
        <f t="shared" si="29"/>
        <v>mai</v>
      </c>
    </row>
    <row r="1875" spans="1:9" x14ac:dyDescent="0.25">
      <c r="A1875" s="7">
        <v>46159</v>
      </c>
      <c r="B1875" s="20">
        <v>2108</v>
      </c>
      <c r="C1875" s="20" t="s">
        <v>418</v>
      </c>
      <c r="D1875" s="80">
        <v>557.20000000000005</v>
      </c>
      <c r="E1875" s="20">
        <v>9</v>
      </c>
      <c r="F1875" s="80">
        <v>61.911000000000001</v>
      </c>
      <c r="G1875" s="80">
        <v>4.7290000000000001</v>
      </c>
      <c r="H1875" s="66" t="str">
        <f>IF(B1875="","",VLOOKUP(B1875,[1]BASEEMPRESA!$A$2:$AAA$11936,2))</f>
        <v>NDB HOLDING AGRICOLA LTDA - MATRIZ</v>
      </c>
      <c r="I1875" s="20" t="str">
        <f t="shared" si="29"/>
        <v>mai</v>
      </c>
    </row>
    <row r="1876" spans="1:9" x14ac:dyDescent="0.25">
      <c r="A1876" s="7">
        <v>46159</v>
      </c>
      <c r="B1876" s="20">
        <v>2109</v>
      </c>
      <c r="C1876" s="20" t="s">
        <v>418</v>
      </c>
      <c r="D1876" s="80">
        <v>561.67999999999995</v>
      </c>
      <c r="E1876" s="20">
        <v>9</v>
      </c>
      <c r="F1876" s="80">
        <v>62.408999999999999</v>
      </c>
      <c r="G1876" s="80">
        <v>4</v>
      </c>
      <c r="H1876" s="66" t="str">
        <f>IF(B1876="","",VLOOKUP(B1876,[1]BASEEMPRESA!$A$2:$AAA$11936,2))</f>
        <v>NDB HOLDING AGRICOLA LTDA - MATRIZ</v>
      </c>
      <c r="I1876" s="20" t="str">
        <f t="shared" si="29"/>
        <v>mai</v>
      </c>
    </row>
    <row r="1877" spans="1:9" x14ac:dyDescent="0.25">
      <c r="A1877" s="7">
        <v>46159</v>
      </c>
      <c r="B1877" s="20">
        <v>7004</v>
      </c>
      <c r="C1877" s="20" t="s">
        <v>419</v>
      </c>
      <c r="D1877" s="80">
        <v>253.42</v>
      </c>
      <c r="E1877" s="20">
        <v>4</v>
      </c>
      <c r="F1877" s="80">
        <v>63.354999999999997</v>
      </c>
      <c r="G1877" s="80">
        <v>21.791</v>
      </c>
      <c r="H1877" s="66" t="str">
        <f>IF(B1877="","",VLOOKUP(B1877,[1]BASEEMPRESA!$A$2:$AAA$11936,2))</f>
        <v>EMERSON LUIS MORO</v>
      </c>
      <c r="I1877" s="20" t="str">
        <f t="shared" si="29"/>
        <v>mai</v>
      </c>
    </row>
    <row r="1878" spans="1:9" x14ac:dyDescent="0.25">
      <c r="A1878" s="7">
        <v>46159</v>
      </c>
      <c r="B1878" s="20">
        <v>7005</v>
      </c>
      <c r="C1878" s="20" t="s">
        <v>419</v>
      </c>
      <c r="D1878" s="80">
        <v>132.13999999999999</v>
      </c>
      <c r="E1878" s="20">
        <v>2</v>
      </c>
      <c r="F1878" s="80">
        <v>66.069999999999993</v>
      </c>
      <c r="G1878" s="80">
        <v>43.069000000000003</v>
      </c>
      <c r="H1878" s="66" t="str">
        <f>IF(B1878="","",VLOOKUP(B1878,[1]BASEEMPRESA!$A$2:$AAA$11936,2))</f>
        <v>RENE PINA DE ALMEIDA</v>
      </c>
      <c r="I1878" s="20" t="str">
        <f t="shared" si="29"/>
        <v>mai</v>
      </c>
    </row>
    <row r="1879" spans="1:9" x14ac:dyDescent="0.25">
      <c r="A1879" s="7">
        <v>46159</v>
      </c>
      <c r="B1879" s="20">
        <v>7006</v>
      </c>
      <c r="C1879" s="20" t="s">
        <v>420</v>
      </c>
      <c r="D1879" s="80">
        <v>114.64</v>
      </c>
      <c r="E1879" s="20">
        <v>2</v>
      </c>
      <c r="F1879" s="80">
        <v>57.32</v>
      </c>
      <c r="G1879" s="80">
        <v>49.393000000000001</v>
      </c>
      <c r="H1879" s="66" t="str">
        <f>IF(B1879="","",VLOOKUP(B1879,[1]BASEEMPRESA!$A$2:$AAA$11936,2))</f>
        <v>INAMARQUE SOUZA MACHADO</v>
      </c>
      <c r="I1879" s="20" t="str">
        <f t="shared" si="29"/>
        <v>mai</v>
      </c>
    </row>
    <row r="1880" spans="1:9" x14ac:dyDescent="0.25">
      <c r="A1880" s="7">
        <v>46159</v>
      </c>
      <c r="B1880" s="20">
        <v>7007</v>
      </c>
      <c r="C1880" s="20" t="s">
        <v>420</v>
      </c>
      <c r="D1880" s="80">
        <v>62.04</v>
      </c>
      <c r="E1880" s="20">
        <v>1</v>
      </c>
      <c r="F1880" s="80">
        <v>62.04</v>
      </c>
      <c r="G1880" s="80">
        <v>77</v>
      </c>
      <c r="H1880" s="66" t="str">
        <f>IF(B1880="","",VLOOKUP(B1880,[1]BASEEMPRESA!$A$2:$AAA$11936,2))</f>
        <v>MVS TRANSPORTE LTDA</v>
      </c>
      <c r="I1880" s="20" t="str">
        <f t="shared" si="29"/>
        <v>mai</v>
      </c>
    </row>
    <row r="1881" spans="1:9" x14ac:dyDescent="0.25">
      <c r="A1881" s="7">
        <v>46159</v>
      </c>
      <c r="B1881" s="20">
        <v>7008</v>
      </c>
      <c r="C1881" s="20" t="s">
        <v>419</v>
      </c>
      <c r="D1881" s="80">
        <v>185.08</v>
      </c>
      <c r="E1881" s="20">
        <v>3</v>
      </c>
      <c r="F1881" s="80">
        <v>61.692999999999998</v>
      </c>
      <c r="G1881" s="80">
        <v>13.419</v>
      </c>
      <c r="H1881" s="66" t="str">
        <f>IF(B1881="","",VLOOKUP(B1881,[1]BASEEMPRESA!$A$2:$AAA$11936,2))</f>
        <v>E L DE OLIVEIRA JUNIOR EDIMAR TRANSPORTES</v>
      </c>
      <c r="I1881" s="20" t="str">
        <f t="shared" si="29"/>
        <v>mai</v>
      </c>
    </row>
    <row r="1882" spans="1:9" x14ac:dyDescent="0.25">
      <c r="A1882" s="7">
        <v>46159</v>
      </c>
      <c r="B1882" s="20">
        <v>7010</v>
      </c>
      <c r="C1882" s="20" t="s">
        <v>419</v>
      </c>
      <c r="D1882" s="80">
        <v>193.04</v>
      </c>
      <c r="E1882" s="20">
        <v>3</v>
      </c>
      <c r="F1882" s="80">
        <v>64.346999999999994</v>
      </c>
      <c r="G1882" s="80">
        <v>30.706</v>
      </c>
      <c r="H1882" s="66" t="str">
        <f>IF(B1882="","",VLOOKUP(B1882,[1]BASEEMPRESA!$A$2:$AAA$11936,2))</f>
        <v>BAYER LOGISTICA E TRANSPORTES LTDA</v>
      </c>
      <c r="I1882" s="20" t="str">
        <f t="shared" si="29"/>
        <v>mai</v>
      </c>
    </row>
    <row r="1883" spans="1:9" x14ac:dyDescent="0.25">
      <c r="A1883" s="7">
        <v>46159</v>
      </c>
      <c r="B1883" s="20">
        <v>7013</v>
      </c>
      <c r="C1883" s="20" t="s">
        <v>419</v>
      </c>
      <c r="D1883" s="80">
        <v>198.14</v>
      </c>
      <c r="E1883" s="20">
        <v>3</v>
      </c>
      <c r="F1883" s="80">
        <v>66.046999999999997</v>
      </c>
      <c r="G1883" s="80">
        <v>37.17</v>
      </c>
      <c r="H1883" s="66" t="str">
        <f>IF(B1883="","",VLOOKUP(B1883,[1]BASEEMPRESA!$A$2:$AAA$11936,2))</f>
        <v>INAMARQUE SOUZA MACHADO</v>
      </c>
      <c r="I1883" s="20" t="str">
        <f t="shared" si="29"/>
        <v>mai</v>
      </c>
    </row>
    <row r="1884" spans="1:9" x14ac:dyDescent="0.25">
      <c r="A1884" s="7">
        <v>46159</v>
      </c>
      <c r="B1884" s="20">
        <v>7017</v>
      </c>
      <c r="C1884" s="20" t="s">
        <v>419</v>
      </c>
      <c r="D1884" s="80">
        <v>245.2</v>
      </c>
      <c r="E1884" s="20">
        <v>4</v>
      </c>
      <c r="F1884" s="80">
        <v>61.3</v>
      </c>
      <c r="G1884" s="80">
        <v>29.643999999999998</v>
      </c>
      <c r="H1884" s="66" t="str">
        <f>IF(B1884="","",VLOOKUP(B1884,[1]BASEEMPRESA!$A$2:$AAA$11936,2))</f>
        <v>BAYER LOGISTICA E TRANSPORTES LTDA</v>
      </c>
      <c r="I1884" s="20" t="str">
        <f t="shared" si="29"/>
        <v>mai</v>
      </c>
    </row>
    <row r="1885" spans="1:9" x14ac:dyDescent="0.25">
      <c r="A1885" s="7">
        <v>46159</v>
      </c>
      <c r="B1885" s="20">
        <v>7018</v>
      </c>
      <c r="C1885" s="20" t="s">
        <v>419</v>
      </c>
      <c r="D1885" s="80">
        <v>124.4</v>
      </c>
      <c r="E1885" s="20">
        <v>2</v>
      </c>
      <c r="F1885" s="80">
        <v>62.2</v>
      </c>
      <c r="G1885" s="80">
        <v>44.826999999999998</v>
      </c>
      <c r="H1885" s="66" t="str">
        <f>IF(B1885="","",VLOOKUP(B1885,[1]BASEEMPRESA!$A$2:$AAA$11936,2))</f>
        <v>SC MANUTENCOES LTDA</v>
      </c>
      <c r="I1885" s="20" t="str">
        <f t="shared" si="29"/>
        <v>mai</v>
      </c>
    </row>
    <row r="1886" spans="1:9" x14ac:dyDescent="0.25">
      <c r="A1886" s="7">
        <v>46159</v>
      </c>
      <c r="B1886" s="20">
        <v>7021</v>
      </c>
      <c r="C1886" s="20" t="s">
        <v>419</v>
      </c>
      <c r="D1886" s="80">
        <v>175.66</v>
      </c>
      <c r="E1886" s="20">
        <v>3</v>
      </c>
      <c r="F1886" s="80">
        <v>58.552999999999997</v>
      </c>
      <c r="G1886" s="80">
        <v>26.38</v>
      </c>
      <c r="H1886" s="66" t="str">
        <f>IF(B1886="","",VLOOKUP(B1886,[1]BASEEMPRESA!$A$2:$AAA$11936,2))</f>
        <v>NEIA TRANSPORTES LTDA</v>
      </c>
      <c r="I1886" s="20" t="str">
        <f t="shared" si="29"/>
        <v>mai</v>
      </c>
    </row>
    <row r="1887" spans="1:9" x14ac:dyDescent="0.25">
      <c r="A1887" s="7">
        <v>46159</v>
      </c>
      <c r="B1887" s="20">
        <v>7022</v>
      </c>
      <c r="C1887" s="20" t="s">
        <v>419</v>
      </c>
      <c r="D1887" s="80">
        <v>230.96</v>
      </c>
      <c r="E1887" s="20">
        <v>4</v>
      </c>
      <c r="F1887" s="80">
        <v>57.74</v>
      </c>
      <c r="G1887" s="80">
        <v>29.004999999999999</v>
      </c>
      <c r="H1887" s="66" t="str">
        <f>IF(B1887="","",VLOOKUP(B1887,[1]BASEEMPRESA!$A$2:$AAA$11936,2))</f>
        <v>SMRR TRANSPORTES LTDA</v>
      </c>
      <c r="I1887" s="20" t="str">
        <f t="shared" si="29"/>
        <v>mai</v>
      </c>
    </row>
    <row r="1888" spans="1:9" x14ac:dyDescent="0.25">
      <c r="A1888" s="7">
        <v>46159</v>
      </c>
      <c r="B1888" s="20">
        <v>7031</v>
      </c>
      <c r="C1888" s="20" t="s">
        <v>419</v>
      </c>
      <c r="D1888" s="80">
        <v>195</v>
      </c>
      <c r="E1888" s="20">
        <v>3</v>
      </c>
      <c r="F1888" s="80">
        <v>65</v>
      </c>
      <c r="G1888" s="80">
        <v>38.421999999999997</v>
      </c>
      <c r="H1888" s="66" t="str">
        <f>IF(B1888="","",VLOOKUP(B1888,[1]BASEEMPRESA!$A$2:$AAA$11936,2))</f>
        <v>INAMARQUE SOUZA MACHADO</v>
      </c>
      <c r="I1888" s="20" t="str">
        <f t="shared" si="29"/>
        <v>mai</v>
      </c>
    </row>
    <row r="1889" spans="1:9" x14ac:dyDescent="0.25">
      <c r="A1889" s="7">
        <v>46159</v>
      </c>
      <c r="B1889" s="20">
        <v>7032</v>
      </c>
      <c r="C1889" s="20" t="s">
        <v>419</v>
      </c>
      <c r="D1889" s="80">
        <v>202.94</v>
      </c>
      <c r="E1889" s="20">
        <v>3</v>
      </c>
      <c r="F1889" s="80">
        <v>67.647000000000006</v>
      </c>
      <c r="G1889" s="80">
        <v>40.082999999999998</v>
      </c>
      <c r="H1889" s="66" t="str">
        <f>IF(B1889="","",VLOOKUP(B1889,[1]BASEEMPRESA!$A$2:$AAA$11936,2))</f>
        <v>REGINA M. DOS S. SILVA CARGAS</v>
      </c>
      <c r="I1889" s="20" t="str">
        <f t="shared" si="29"/>
        <v>mai</v>
      </c>
    </row>
    <row r="1890" spans="1:9" x14ac:dyDescent="0.25">
      <c r="A1890" s="7">
        <v>46159</v>
      </c>
      <c r="B1890" s="20">
        <v>7033</v>
      </c>
      <c r="C1890" s="20" t="s">
        <v>419</v>
      </c>
      <c r="D1890" s="80">
        <v>182.04</v>
      </c>
      <c r="E1890" s="20">
        <v>3</v>
      </c>
      <c r="F1890" s="80">
        <v>60.68</v>
      </c>
      <c r="G1890" s="80">
        <v>48.988999999999997</v>
      </c>
      <c r="H1890" s="66" t="str">
        <f>IF(B1890="","",VLOOKUP(B1890,[1]BASEEMPRESA!$A$2:$AAA$11936,2))</f>
        <v>E L DE OLIVEIRA JUNIOR EDIMAR TRANSPORTES</v>
      </c>
      <c r="I1890" s="20" t="str">
        <f t="shared" si="29"/>
        <v>mai</v>
      </c>
    </row>
    <row r="1891" spans="1:9" x14ac:dyDescent="0.25">
      <c r="A1891" s="7">
        <v>46159</v>
      </c>
      <c r="B1891" s="20">
        <v>7036</v>
      </c>
      <c r="C1891" s="20" t="s">
        <v>419</v>
      </c>
      <c r="D1891" s="80">
        <v>128.13999999999999</v>
      </c>
      <c r="E1891" s="20">
        <v>2</v>
      </c>
      <c r="F1891" s="80">
        <v>64.069999999999993</v>
      </c>
      <c r="G1891" s="80">
        <v>21.913</v>
      </c>
      <c r="H1891" s="66" t="str">
        <f>IF(B1891="","",VLOOKUP(B1891,[1]BASEEMPRESA!$A$2:$AAA$11936,2))</f>
        <v>EMERSON LUIS MORO</v>
      </c>
      <c r="I1891" s="20" t="str">
        <f t="shared" si="29"/>
        <v>mai</v>
      </c>
    </row>
    <row r="1892" spans="1:9" x14ac:dyDescent="0.25">
      <c r="A1892" s="7">
        <v>46159</v>
      </c>
      <c r="B1892" s="20">
        <v>7038</v>
      </c>
      <c r="C1892" s="20" t="s">
        <v>420</v>
      </c>
      <c r="D1892" s="80">
        <v>127.86</v>
      </c>
      <c r="E1892" s="20">
        <v>2</v>
      </c>
      <c r="F1892" s="80">
        <v>63.93</v>
      </c>
      <c r="G1892" s="80">
        <v>28.850999999999999</v>
      </c>
      <c r="H1892" s="66" t="str">
        <f>IF(B1892="","",VLOOKUP(B1892,[1]BASEEMPRESA!$A$2:$AAA$11936,2))</f>
        <v>JERE SERVICOS DE TRANSPORTE E LOCACAO LTDA</v>
      </c>
      <c r="I1892" s="20" t="str">
        <f t="shared" si="29"/>
        <v>mai</v>
      </c>
    </row>
    <row r="1893" spans="1:9" x14ac:dyDescent="0.25">
      <c r="A1893" s="7">
        <v>46159</v>
      </c>
      <c r="B1893" s="20">
        <v>7041</v>
      </c>
      <c r="C1893" s="20" t="s">
        <v>419</v>
      </c>
      <c r="D1893" s="80">
        <v>122.98</v>
      </c>
      <c r="E1893" s="20">
        <v>2</v>
      </c>
      <c r="F1893" s="80">
        <v>61.49</v>
      </c>
      <c r="G1893" s="80">
        <v>68.369</v>
      </c>
      <c r="H1893" s="66" t="str">
        <f>IF(B1893="","",VLOOKUP(B1893,[1]BASEEMPRESA!$A$2:$AAA$11936,2))</f>
        <v>JERE SERVICOS DE TRANSPORTE E LOCACAO LTDA</v>
      </c>
      <c r="I1893" s="20" t="str">
        <f t="shared" si="29"/>
        <v>mai</v>
      </c>
    </row>
    <row r="1894" spans="1:9" x14ac:dyDescent="0.25">
      <c r="A1894" s="7">
        <v>46159</v>
      </c>
      <c r="B1894" s="20">
        <v>7042</v>
      </c>
      <c r="C1894" s="20" t="s">
        <v>420</v>
      </c>
      <c r="D1894" s="80">
        <v>191.8</v>
      </c>
      <c r="E1894" s="20">
        <v>3</v>
      </c>
      <c r="F1894" s="80">
        <v>63.933</v>
      </c>
      <c r="G1894" s="80">
        <v>46.091000000000001</v>
      </c>
      <c r="H1894" s="66" t="str">
        <f>IF(B1894="","",VLOOKUP(B1894,[1]BASEEMPRESA!$A$2:$AAA$11936,2))</f>
        <v>SERVICOS DE TRANSPORTES E LOCACAO VALE DO ITAUNAS LTDA</v>
      </c>
      <c r="I1894" s="20" t="str">
        <f t="shared" si="29"/>
        <v>mai</v>
      </c>
    </row>
    <row r="1895" spans="1:9" x14ac:dyDescent="0.25">
      <c r="A1895" s="7">
        <v>46159</v>
      </c>
      <c r="B1895" s="20">
        <v>7045</v>
      </c>
      <c r="C1895" s="20" t="s">
        <v>421</v>
      </c>
      <c r="D1895" s="80">
        <v>251.52</v>
      </c>
      <c r="E1895" s="20">
        <v>4</v>
      </c>
      <c r="F1895" s="80">
        <v>62.88</v>
      </c>
      <c r="G1895" s="80">
        <v>21.372</v>
      </c>
      <c r="H1895" s="66" t="str">
        <f>IF(B1895="","",VLOOKUP(B1895,[1]BASEEMPRESA!$A$2:$AAA$11936,2))</f>
        <v>REGINA M. DOS S. SILVA CARGAS</v>
      </c>
      <c r="I1895" s="20" t="str">
        <f t="shared" si="29"/>
        <v>mai</v>
      </c>
    </row>
    <row r="1896" spans="1:9" x14ac:dyDescent="0.25">
      <c r="A1896" s="7">
        <v>46159</v>
      </c>
      <c r="B1896" s="20">
        <v>7046</v>
      </c>
      <c r="C1896" s="20" t="s">
        <v>419</v>
      </c>
      <c r="D1896" s="80">
        <v>179.6</v>
      </c>
      <c r="E1896" s="20">
        <v>3</v>
      </c>
      <c r="F1896" s="80">
        <v>59.866999999999997</v>
      </c>
      <c r="G1896" s="80">
        <v>38.588000000000001</v>
      </c>
      <c r="H1896" s="66" t="str">
        <f>IF(B1896="","",VLOOKUP(B1896,[1]BASEEMPRESA!$A$2:$AAA$11936,2))</f>
        <v>J.S. LEONIDIO</v>
      </c>
      <c r="I1896" s="20" t="str">
        <f t="shared" si="29"/>
        <v>mai</v>
      </c>
    </row>
    <row r="1897" spans="1:9" x14ac:dyDescent="0.25">
      <c r="A1897" s="7">
        <v>46159</v>
      </c>
      <c r="B1897" s="20">
        <v>7047</v>
      </c>
      <c r="C1897" s="20" t="s">
        <v>419</v>
      </c>
      <c r="D1897" s="80">
        <v>177.84</v>
      </c>
      <c r="E1897" s="20">
        <v>3</v>
      </c>
      <c r="F1897" s="80">
        <v>59.28</v>
      </c>
      <c r="G1897" s="80">
        <v>34.17</v>
      </c>
      <c r="H1897" s="66" t="str">
        <f>IF(B1897="","",VLOOKUP(B1897,[1]BASEEMPRESA!$A$2:$AAA$11936,2))</f>
        <v>BAYER LOGISTICA E TRANSPORTES LTDA</v>
      </c>
      <c r="I1897" s="20" t="str">
        <f t="shared" si="29"/>
        <v>mai</v>
      </c>
    </row>
    <row r="1898" spans="1:9" x14ac:dyDescent="0.25">
      <c r="A1898" s="7">
        <v>46159</v>
      </c>
      <c r="B1898" s="20">
        <v>7048</v>
      </c>
      <c r="C1898" s="20" t="s">
        <v>419</v>
      </c>
      <c r="D1898" s="80">
        <v>192.62</v>
      </c>
      <c r="E1898" s="20">
        <v>3</v>
      </c>
      <c r="F1898" s="80">
        <v>64.206999999999994</v>
      </c>
      <c r="G1898" s="80">
        <v>25.099</v>
      </c>
      <c r="H1898" s="66" t="str">
        <f>IF(B1898="","",VLOOKUP(B1898,[1]BASEEMPRESA!$A$2:$AAA$11936,2))</f>
        <v>SERVICOS DE TRANSPORTES E LOCACAO VALE DO ITAUNAS LTDA</v>
      </c>
      <c r="I1898" s="20" t="str">
        <f t="shared" si="29"/>
        <v>mai</v>
      </c>
    </row>
    <row r="1899" spans="1:9" x14ac:dyDescent="0.25">
      <c r="A1899" s="7">
        <v>46159</v>
      </c>
      <c r="B1899" s="20">
        <v>7050</v>
      </c>
      <c r="C1899" s="20" t="s">
        <v>419</v>
      </c>
      <c r="D1899" s="80">
        <v>183.72</v>
      </c>
      <c r="E1899" s="20">
        <v>3</v>
      </c>
      <c r="F1899" s="80">
        <v>61.24</v>
      </c>
      <c r="G1899" s="80">
        <v>32.210999999999999</v>
      </c>
      <c r="H1899" s="66" t="str">
        <f>IF(B1899="","",VLOOKUP(B1899,[1]BASEEMPRESA!$A$2:$AAA$11936,2))</f>
        <v>ESTEL SERVICOS DE TRANSPORTES E LOCACAO LTDA</v>
      </c>
      <c r="I1899" s="20" t="str">
        <f t="shared" si="29"/>
        <v>mai</v>
      </c>
    </row>
    <row r="1900" spans="1:9" x14ac:dyDescent="0.25">
      <c r="A1900" s="7">
        <v>46159</v>
      </c>
      <c r="B1900" s="20">
        <v>7052</v>
      </c>
      <c r="C1900" s="20" t="s">
        <v>420</v>
      </c>
      <c r="D1900" s="80">
        <v>201.56</v>
      </c>
      <c r="E1900" s="20">
        <v>3</v>
      </c>
      <c r="F1900" s="80">
        <v>67.186999999999998</v>
      </c>
      <c r="G1900" s="80">
        <v>58.454000000000001</v>
      </c>
      <c r="H1900" s="66" t="str">
        <f>IF(B1900="","",VLOOKUP(B1900,[1]BASEEMPRESA!$A$2:$AAA$11936,2))</f>
        <v>JERE SERVICOS DE TRANSPORTE E LOCACAO LTDA</v>
      </c>
      <c r="I1900" s="20" t="str">
        <f t="shared" si="29"/>
        <v>mai</v>
      </c>
    </row>
    <row r="1901" spans="1:9" x14ac:dyDescent="0.25">
      <c r="A1901" s="7">
        <v>46159</v>
      </c>
      <c r="B1901" s="20">
        <v>7053</v>
      </c>
      <c r="C1901" s="20" t="s">
        <v>420</v>
      </c>
      <c r="D1901" s="80">
        <v>128.32</v>
      </c>
      <c r="E1901" s="20">
        <v>2</v>
      </c>
      <c r="F1901" s="80">
        <v>64.16</v>
      </c>
      <c r="G1901" s="80">
        <v>44.241</v>
      </c>
      <c r="H1901" s="66" t="str">
        <f>IF(B1901="","",VLOOKUP(B1901,[1]BASEEMPRESA!$A$2:$AAA$11936,2))</f>
        <v>TAVARES E MORAES TRANSPORTES LTDA</v>
      </c>
      <c r="I1901" s="20" t="str">
        <f t="shared" si="29"/>
        <v>mai</v>
      </c>
    </row>
    <row r="1902" spans="1:9" x14ac:dyDescent="0.25">
      <c r="A1902" s="7">
        <v>46159</v>
      </c>
      <c r="B1902" s="20">
        <v>7054</v>
      </c>
      <c r="C1902" s="20" t="s">
        <v>419</v>
      </c>
      <c r="D1902" s="80">
        <v>136.38</v>
      </c>
      <c r="E1902" s="20">
        <v>2</v>
      </c>
      <c r="F1902" s="80">
        <v>68.19</v>
      </c>
      <c r="G1902" s="80">
        <v>54.463999999999999</v>
      </c>
      <c r="H1902" s="66" t="str">
        <f>IF(B1902="","",VLOOKUP(B1902,[1]BASEEMPRESA!$A$2:$AAA$11936,2))</f>
        <v>TAVARES E MORAES TRANSPORTES LTDA</v>
      </c>
      <c r="I1902" s="20" t="str">
        <f t="shared" si="29"/>
        <v>mai</v>
      </c>
    </row>
    <row r="1903" spans="1:9" x14ac:dyDescent="0.25">
      <c r="A1903" s="7">
        <v>46159</v>
      </c>
      <c r="B1903" s="20">
        <v>7059</v>
      </c>
      <c r="C1903" s="20" t="s">
        <v>419</v>
      </c>
      <c r="D1903" s="80">
        <v>115.72</v>
      </c>
      <c r="E1903" s="20">
        <v>2</v>
      </c>
      <c r="F1903" s="80">
        <v>57.86</v>
      </c>
      <c r="G1903" s="80">
        <v>36.994</v>
      </c>
      <c r="H1903" s="66" t="str">
        <f>IF(B1903="","",VLOOKUP(B1903,[1]BASEEMPRESA!$A$2:$AAA$11936,2))</f>
        <v>BAYER LOGISTICA E TRANSPORTES LTDA</v>
      </c>
      <c r="I1903" s="20" t="str">
        <f t="shared" si="29"/>
        <v>mai</v>
      </c>
    </row>
    <row r="1904" spans="1:9" x14ac:dyDescent="0.25">
      <c r="A1904" s="7">
        <v>46159</v>
      </c>
      <c r="B1904" s="20">
        <v>7188</v>
      </c>
      <c r="C1904" s="20" t="s">
        <v>419</v>
      </c>
      <c r="D1904" s="80">
        <v>142.08000000000001</v>
      </c>
      <c r="E1904" s="20">
        <v>3</v>
      </c>
      <c r="F1904" s="80">
        <v>47.36</v>
      </c>
      <c r="G1904" s="80">
        <v>22.643999999999998</v>
      </c>
      <c r="H1904" s="66" t="str">
        <f>IF(B1904="","",VLOOKUP(B1904,[1]BASEEMPRESA!$A$2:$AAA$11936,2))</f>
        <v>C C GOMES TRANSPORTES</v>
      </c>
      <c r="I1904" s="20" t="str">
        <f t="shared" si="29"/>
        <v>mai</v>
      </c>
    </row>
    <row r="1905" spans="1:9" x14ac:dyDescent="0.25">
      <c r="A1905" s="7">
        <v>46159</v>
      </c>
      <c r="B1905" s="20">
        <v>7207</v>
      </c>
      <c r="C1905" s="20" t="s">
        <v>420</v>
      </c>
      <c r="D1905" s="80">
        <v>238.36</v>
      </c>
      <c r="E1905" s="20">
        <v>4</v>
      </c>
      <c r="F1905" s="80">
        <v>59.59</v>
      </c>
      <c r="G1905" s="80">
        <v>12.459</v>
      </c>
      <c r="H1905" s="66" t="str">
        <f>IF(B1905="","",VLOOKUP(B1905,[1]BASEEMPRESA!$A$2:$AAA$11936,2))</f>
        <v>TAVARES E MORAES TRANSPORTES LTDA</v>
      </c>
      <c r="I1905" s="20" t="str">
        <f t="shared" si="29"/>
        <v>mai</v>
      </c>
    </row>
    <row r="1906" spans="1:9" x14ac:dyDescent="0.25">
      <c r="A1906" s="7">
        <v>46159</v>
      </c>
      <c r="B1906" s="20">
        <v>7208</v>
      </c>
      <c r="C1906" s="20" t="s">
        <v>420</v>
      </c>
      <c r="D1906" s="80">
        <v>295.92</v>
      </c>
      <c r="E1906" s="20">
        <v>9</v>
      </c>
      <c r="F1906" s="80">
        <v>32.880000000000003</v>
      </c>
      <c r="G1906" s="80">
        <v>9.327</v>
      </c>
      <c r="H1906" s="66" t="str">
        <f>IF(B1906="","",VLOOKUP(B1906,[1]BASEEMPRESA!$A$2:$AAA$11936,2))</f>
        <v>TAVARES E MORAES TRANSPORTES LTDA</v>
      </c>
      <c r="I1906" s="20" t="str">
        <f t="shared" si="29"/>
        <v>mai</v>
      </c>
    </row>
    <row r="1907" spans="1:9" x14ac:dyDescent="0.25">
      <c r="A1907" s="7">
        <v>46159</v>
      </c>
      <c r="B1907" s="20">
        <v>7220</v>
      </c>
      <c r="C1907" s="20" t="s">
        <v>421</v>
      </c>
      <c r="D1907" s="80">
        <v>169.88</v>
      </c>
      <c r="E1907" s="20">
        <v>3</v>
      </c>
      <c r="F1907" s="80">
        <v>56.627000000000002</v>
      </c>
      <c r="G1907" s="80">
        <v>50.412999999999997</v>
      </c>
      <c r="H1907" s="66" t="str">
        <f>IF(B1907="","",VLOOKUP(B1907,[1]BASEEMPRESA!$A$2:$AAA$11936,2))</f>
        <v>DOS SANTOS PASSOS TRANSPORTES LTDA</v>
      </c>
      <c r="I1907" s="20" t="str">
        <f t="shared" si="29"/>
        <v>mai</v>
      </c>
    </row>
    <row r="1908" spans="1:9" x14ac:dyDescent="0.25">
      <c r="A1908" s="7">
        <v>46159</v>
      </c>
      <c r="B1908" s="20">
        <v>7221</v>
      </c>
      <c r="C1908" s="20" t="s">
        <v>420</v>
      </c>
      <c r="D1908" s="80">
        <v>180.72</v>
      </c>
      <c r="E1908" s="20">
        <v>3</v>
      </c>
      <c r="F1908" s="80">
        <v>60.24</v>
      </c>
      <c r="G1908" s="80">
        <v>44.691000000000003</v>
      </c>
      <c r="H1908" s="66" t="str">
        <f>IF(B1908="","",VLOOKUP(B1908,[1]BASEEMPRESA!$A$2:$AAA$11936,2))</f>
        <v>BAYER LOGISTICA E TRANSPORTES LTDA</v>
      </c>
      <c r="I1908" s="20" t="str">
        <f t="shared" si="29"/>
        <v>mai</v>
      </c>
    </row>
    <row r="1909" spans="1:9" x14ac:dyDescent="0.25">
      <c r="A1909" s="7">
        <v>46159</v>
      </c>
      <c r="B1909" s="20">
        <v>7224</v>
      </c>
      <c r="C1909" s="20" t="s">
        <v>419</v>
      </c>
      <c r="D1909" s="80">
        <v>123.94</v>
      </c>
      <c r="E1909" s="20">
        <v>2</v>
      </c>
      <c r="F1909" s="80">
        <v>61.97</v>
      </c>
      <c r="G1909" s="80">
        <v>48.988999999999997</v>
      </c>
      <c r="H1909" s="66" t="str">
        <f>IF(B1909="","",VLOOKUP(B1909,[1]BASEEMPRESA!$A$2:$AAA$11936,2))</f>
        <v>EMERSON LUIS MORO</v>
      </c>
      <c r="I1909" s="20" t="str">
        <f t="shared" si="29"/>
        <v>mai</v>
      </c>
    </row>
    <row r="1910" spans="1:9" x14ac:dyDescent="0.25">
      <c r="A1910" s="7">
        <v>46159</v>
      </c>
      <c r="B1910" s="20">
        <v>7228</v>
      </c>
      <c r="C1910" s="20" t="s">
        <v>419</v>
      </c>
      <c r="D1910" s="80">
        <v>186.12</v>
      </c>
      <c r="E1910" s="20">
        <v>3</v>
      </c>
      <c r="F1910" s="80">
        <v>62.04</v>
      </c>
      <c r="G1910" s="80">
        <v>23.376000000000001</v>
      </c>
      <c r="H1910" s="66" t="str">
        <f>IF(B1910="","",VLOOKUP(B1910,[1]BASEEMPRESA!$A$2:$AAA$11936,2))</f>
        <v>MVS TRANSPORTE LTDA</v>
      </c>
      <c r="I1910" s="20" t="str">
        <f t="shared" si="29"/>
        <v>mai</v>
      </c>
    </row>
    <row r="1911" spans="1:9" x14ac:dyDescent="0.25">
      <c r="A1911" s="7">
        <v>46159</v>
      </c>
      <c r="B1911" s="20">
        <v>7234</v>
      </c>
      <c r="C1911" s="20" t="s">
        <v>419</v>
      </c>
      <c r="D1911" s="80">
        <v>130.69999999999999</v>
      </c>
      <c r="E1911" s="20">
        <v>2</v>
      </c>
      <c r="F1911" s="80">
        <v>65.349999999999994</v>
      </c>
      <c r="G1911" s="80">
        <v>31.919</v>
      </c>
      <c r="H1911" s="66" t="str">
        <f>IF(B1911="","",VLOOKUP(B1911,[1]BASEEMPRESA!$A$2:$AAA$11936,2))</f>
        <v>TRANSPORTES M &amp; J LTDA</v>
      </c>
      <c r="I1911" s="20" t="str">
        <f t="shared" si="29"/>
        <v>mai</v>
      </c>
    </row>
    <row r="1912" spans="1:9" x14ac:dyDescent="0.25">
      <c r="A1912" s="7">
        <v>46159</v>
      </c>
      <c r="B1912" s="20">
        <v>7257</v>
      </c>
      <c r="C1912" s="20" t="s">
        <v>420</v>
      </c>
      <c r="D1912" s="80">
        <v>128.80000000000001</v>
      </c>
      <c r="E1912" s="20">
        <v>2</v>
      </c>
      <c r="F1912" s="80">
        <v>64.400000000000006</v>
      </c>
      <c r="G1912" s="80">
        <v>40</v>
      </c>
      <c r="H1912" s="66" t="str">
        <f>IF(B1912="","",VLOOKUP(B1912,[1]BASEEMPRESA!$A$2:$AAA$11936,2))</f>
        <v>EMERSON LUIS MORO</v>
      </c>
      <c r="I1912" s="20" t="str">
        <f t="shared" si="29"/>
        <v>mai</v>
      </c>
    </row>
    <row r="1913" spans="1:9" x14ac:dyDescent="0.25">
      <c r="A1913" s="7">
        <v>46159</v>
      </c>
      <c r="B1913" s="20">
        <v>7258</v>
      </c>
      <c r="C1913" s="20" t="s">
        <v>420</v>
      </c>
      <c r="D1913" s="80">
        <v>180.1</v>
      </c>
      <c r="E1913" s="20">
        <v>3</v>
      </c>
      <c r="F1913" s="80">
        <v>60.033000000000001</v>
      </c>
      <c r="G1913" s="80">
        <v>13.382</v>
      </c>
      <c r="H1913" s="66" t="str">
        <f>IF(B1913="","",VLOOKUP(B1913,[1]BASEEMPRESA!$A$2:$AAA$11936,2))</f>
        <v>REGINA M. DOS S. SILVA CARGAS</v>
      </c>
      <c r="I1913" s="20" t="str">
        <f t="shared" si="29"/>
        <v>mai</v>
      </c>
    </row>
    <row r="1914" spans="1:9" x14ac:dyDescent="0.25">
      <c r="A1914" s="7">
        <v>46159</v>
      </c>
      <c r="B1914" s="20">
        <v>7260</v>
      </c>
      <c r="C1914" s="20" t="s">
        <v>420</v>
      </c>
      <c r="D1914" s="80">
        <v>58.56</v>
      </c>
      <c r="E1914" s="20">
        <v>1</v>
      </c>
      <c r="F1914" s="80">
        <v>58.56</v>
      </c>
      <c r="G1914" s="80">
        <v>78</v>
      </c>
      <c r="H1914" s="66" t="str">
        <f>IF(B1914="","",VLOOKUP(B1914,[1]BASEEMPRESA!$A$2:$AAA$11936,2))</f>
        <v>E L DE OLIVEIRA JUNIOR EDIMAR TRANSPORTES</v>
      </c>
      <c r="I1914" s="20" t="str">
        <f t="shared" si="29"/>
        <v>mai</v>
      </c>
    </row>
    <row r="1915" spans="1:9" x14ac:dyDescent="0.25">
      <c r="A1915" s="7">
        <v>46159</v>
      </c>
      <c r="B1915" s="20">
        <v>7263</v>
      </c>
      <c r="C1915" s="20" t="s">
        <v>419</v>
      </c>
      <c r="D1915" s="80">
        <v>187.28</v>
      </c>
      <c r="E1915" s="20">
        <v>3</v>
      </c>
      <c r="F1915" s="80">
        <v>62.427</v>
      </c>
      <c r="G1915" s="80">
        <v>45.036000000000001</v>
      </c>
      <c r="H1915" s="66" t="str">
        <f>IF(B1915="","",VLOOKUP(B1915,[1]BASEEMPRESA!$A$2:$AAA$11936,2))</f>
        <v>ESTEL SERVICOS DE TRANSPORTES E LOCACAO LTDA</v>
      </c>
      <c r="I1915" s="20" t="str">
        <f t="shared" si="29"/>
        <v>mai</v>
      </c>
    </row>
    <row r="1916" spans="1:9" x14ac:dyDescent="0.25">
      <c r="A1916" s="7">
        <v>46159</v>
      </c>
      <c r="B1916" s="20">
        <v>7264</v>
      </c>
      <c r="C1916" s="20" t="s">
        <v>419</v>
      </c>
      <c r="D1916" s="80">
        <v>126.84</v>
      </c>
      <c r="E1916" s="20">
        <v>2</v>
      </c>
      <c r="F1916" s="80">
        <v>63.42</v>
      </c>
      <c r="G1916" s="80">
        <v>57.652000000000001</v>
      </c>
      <c r="H1916" s="66" t="str">
        <f>IF(B1916="","",VLOOKUP(B1916,[1]BASEEMPRESA!$A$2:$AAA$11936,2))</f>
        <v>W &amp; E SERVICOS DE TRANSPORTE LTDA</v>
      </c>
      <c r="I1916" s="20" t="str">
        <f t="shared" si="29"/>
        <v>mai</v>
      </c>
    </row>
    <row r="1917" spans="1:9" x14ac:dyDescent="0.25">
      <c r="A1917" s="7">
        <v>46159</v>
      </c>
      <c r="B1917" s="20">
        <v>7278</v>
      </c>
      <c r="C1917" s="20" t="s">
        <v>419</v>
      </c>
      <c r="D1917" s="80">
        <v>178.52</v>
      </c>
      <c r="E1917" s="20">
        <v>3</v>
      </c>
      <c r="F1917" s="80">
        <v>59.506999999999998</v>
      </c>
      <c r="G1917" s="80">
        <v>46.945</v>
      </c>
      <c r="H1917" s="66" t="str">
        <f>IF(B1917="","",VLOOKUP(B1917,[1]BASEEMPRESA!$A$2:$AAA$11936,2))</f>
        <v>LOPES TRANSPORTES LTDA</v>
      </c>
      <c r="I1917" s="20" t="str">
        <f t="shared" si="29"/>
        <v>mai</v>
      </c>
    </row>
    <row r="1918" spans="1:9" x14ac:dyDescent="0.25">
      <c r="A1918" s="7">
        <v>46159</v>
      </c>
      <c r="B1918" s="20">
        <v>7279</v>
      </c>
      <c r="C1918" s="20" t="s">
        <v>420</v>
      </c>
      <c r="D1918" s="80">
        <v>184.46</v>
      </c>
      <c r="E1918" s="20">
        <v>3</v>
      </c>
      <c r="F1918" s="80">
        <v>61.487000000000002</v>
      </c>
      <c r="G1918" s="80">
        <v>35.164000000000001</v>
      </c>
      <c r="H1918" s="66" t="str">
        <f>IF(B1918="","",VLOOKUP(B1918,[1]BASEEMPRESA!$A$2:$AAA$11936,2))</f>
        <v>CVL TRANSPORTES LTDA</v>
      </c>
      <c r="I1918" s="20" t="str">
        <f t="shared" si="29"/>
        <v>mai</v>
      </c>
    </row>
    <row r="1919" spans="1:9" x14ac:dyDescent="0.25">
      <c r="A1919" s="7">
        <v>46159</v>
      </c>
      <c r="B1919" s="20">
        <v>7282</v>
      </c>
      <c r="C1919" s="20" t="s">
        <v>419</v>
      </c>
      <c r="D1919" s="80">
        <v>107.14</v>
      </c>
      <c r="E1919" s="20">
        <v>2</v>
      </c>
      <c r="F1919" s="80">
        <v>53.57</v>
      </c>
      <c r="G1919" s="80">
        <v>60</v>
      </c>
      <c r="H1919" s="66" t="str">
        <f>IF(B1919="","",VLOOKUP(B1919,[1]BASEEMPRESA!$A$2:$AAA$11936,2))</f>
        <v>EMERSON LUIS MORO</v>
      </c>
      <c r="I1919" s="20" t="str">
        <f t="shared" si="29"/>
        <v>mai</v>
      </c>
    </row>
    <row r="1920" spans="1:9" x14ac:dyDescent="0.25">
      <c r="A1920" s="7">
        <v>46159</v>
      </c>
      <c r="B1920" s="20">
        <v>7289</v>
      </c>
      <c r="C1920" s="20" t="s">
        <v>419</v>
      </c>
      <c r="D1920" s="80">
        <v>131.02000000000001</v>
      </c>
      <c r="E1920" s="20">
        <v>2</v>
      </c>
      <c r="F1920" s="80">
        <v>65.510000000000005</v>
      </c>
      <c r="G1920" s="80">
        <v>48.988999999999997</v>
      </c>
      <c r="H1920" s="66" t="str">
        <f>IF(B1920="","",VLOOKUP(B1920,[1]BASEEMPRESA!$A$2:$AAA$11936,2))</f>
        <v>TAVARES E MORAES TRANSPORTES LTDA</v>
      </c>
      <c r="I1920" s="20" t="str">
        <f t="shared" si="29"/>
        <v>mai</v>
      </c>
    </row>
    <row r="1921" spans="1:9" x14ac:dyDescent="0.25">
      <c r="A1921" s="7">
        <v>46159</v>
      </c>
      <c r="B1921" s="20">
        <v>7292</v>
      </c>
      <c r="C1921" s="20" t="s">
        <v>419</v>
      </c>
      <c r="D1921" s="80">
        <v>122.04</v>
      </c>
      <c r="E1921" s="20">
        <v>2</v>
      </c>
      <c r="F1921" s="80">
        <v>61.02</v>
      </c>
      <c r="G1921" s="80">
        <v>44.281999999999996</v>
      </c>
      <c r="H1921" s="66" t="str">
        <f>IF(B1921="","",VLOOKUP(B1921,[1]BASEEMPRESA!$A$2:$AAA$11936,2))</f>
        <v>ESTEL SERVICOS DE TRANSPORTES E LOCACAO LTDA</v>
      </c>
      <c r="I1921" s="20" t="str">
        <f t="shared" si="29"/>
        <v>mai</v>
      </c>
    </row>
    <row r="1922" spans="1:9" x14ac:dyDescent="0.25">
      <c r="A1922" s="7">
        <v>46159</v>
      </c>
      <c r="B1922" s="20">
        <v>7295</v>
      </c>
      <c r="C1922" s="20" t="s">
        <v>419</v>
      </c>
      <c r="D1922" s="80">
        <v>124.44</v>
      </c>
      <c r="E1922" s="20">
        <v>2</v>
      </c>
      <c r="F1922" s="80">
        <v>62.22</v>
      </c>
      <c r="G1922" s="80">
        <v>62.648000000000003</v>
      </c>
      <c r="H1922" s="66" t="str">
        <f>IF(B1922="","",VLOOKUP(B1922,[1]BASEEMPRESA!$A$2:$AAA$11936,2))</f>
        <v>ESTEL SERVICOS DE TRANSPORTES E LOCACAO LTDA</v>
      </c>
      <c r="I1922" s="20" t="str">
        <f t="shared" si="29"/>
        <v>mai</v>
      </c>
    </row>
    <row r="1923" spans="1:9" x14ac:dyDescent="0.25">
      <c r="A1923" s="7">
        <v>46159</v>
      </c>
      <c r="B1923" s="20">
        <v>7299</v>
      </c>
      <c r="C1923" s="20" t="s">
        <v>419</v>
      </c>
      <c r="D1923" s="80">
        <v>128.97999999999999</v>
      </c>
      <c r="E1923" s="20">
        <v>2</v>
      </c>
      <c r="F1923" s="80">
        <v>64.489999999999995</v>
      </c>
      <c r="G1923" s="80">
        <v>44.66</v>
      </c>
      <c r="H1923" s="66" t="str">
        <f>IF(B1923="","",VLOOKUP(B1923,[1]BASEEMPRESA!$A$2:$AAA$11936,2))</f>
        <v>JERE SERVICOS DE TRANSPORTE E LOCACAO LTDA</v>
      </c>
      <c r="I1923" s="20" t="str">
        <f t="shared" ref="I1923:I1986" si="30">TEXT(A1923,"mmm")</f>
        <v>mai</v>
      </c>
    </row>
    <row r="1924" spans="1:9" x14ac:dyDescent="0.25">
      <c r="A1924" s="7">
        <v>46159</v>
      </c>
      <c r="B1924" s="20">
        <v>7301</v>
      </c>
      <c r="C1924" s="20" t="s">
        <v>419</v>
      </c>
      <c r="D1924" s="80">
        <v>133.13999999999999</v>
      </c>
      <c r="E1924" s="20">
        <v>2</v>
      </c>
      <c r="F1924" s="80">
        <v>66.569999999999993</v>
      </c>
      <c r="G1924" s="80">
        <v>48.988999999999997</v>
      </c>
      <c r="H1924" s="66" t="str">
        <f>IF(B1924="","",VLOOKUP(B1924,[1]BASEEMPRESA!$A$2:$AAA$11936,2))</f>
        <v>SERVICOS DE TRANSPORTES E LOCACAO VALE DO ITAUNAS LTDA</v>
      </c>
      <c r="I1924" s="20" t="str">
        <f t="shared" si="30"/>
        <v>mai</v>
      </c>
    </row>
    <row r="1925" spans="1:9" x14ac:dyDescent="0.25">
      <c r="A1925" s="7">
        <v>46159</v>
      </c>
      <c r="B1925" s="20">
        <v>7304</v>
      </c>
      <c r="C1925" s="20" t="s">
        <v>419</v>
      </c>
      <c r="D1925" s="80">
        <v>173.42</v>
      </c>
      <c r="E1925" s="20">
        <v>3</v>
      </c>
      <c r="F1925" s="80">
        <v>57.807000000000002</v>
      </c>
      <c r="G1925" s="80">
        <v>36.517000000000003</v>
      </c>
      <c r="H1925" s="66" t="str">
        <f>IF(B1925="","",VLOOKUP(B1925,[1]BASEEMPRESA!$A$2:$AAA$11936,2))</f>
        <v>SERVICOS DE TRANSPORTES E LOCACAO VALE DO ITAUNAS LTDA</v>
      </c>
      <c r="I1925" s="20" t="str">
        <f t="shared" si="30"/>
        <v>mai</v>
      </c>
    </row>
    <row r="1926" spans="1:9" x14ac:dyDescent="0.25">
      <c r="A1926" s="7">
        <v>46159</v>
      </c>
      <c r="B1926" s="20">
        <v>7307</v>
      </c>
      <c r="C1926" s="20" t="s">
        <v>419</v>
      </c>
      <c r="D1926" s="80">
        <v>112.38</v>
      </c>
      <c r="E1926" s="20">
        <v>2</v>
      </c>
      <c r="F1926" s="80">
        <v>56.19</v>
      </c>
      <c r="G1926" s="80">
        <v>37.872</v>
      </c>
      <c r="H1926" s="66" t="str">
        <f>IF(B1926="","",VLOOKUP(B1926,[1]BASEEMPRESA!$A$2:$AAA$11936,2))</f>
        <v>SC MANUTENCOES LTDA</v>
      </c>
      <c r="I1926" s="20" t="str">
        <f t="shared" si="30"/>
        <v>mai</v>
      </c>
    </row>
    <row r="1927" spans="1:9" x14ac:dyDescent="0.25">
      <c r="A1927" s="7">
        <v>46159</v>
      </c>
      <c r="B1927" s="20">
        <v>7308</v>
      </c>
      <c r="C1927" s="20" t="s">
        <v>419</v>
      </c>
      <c r="D1927" s="80">
        <v>69.42</v>
      </c>
      <c r="E1927" s="20">
        <v>1</v>
      </c>
      <c r="F1927" s="80">
        <v>69.42</v>
      </c>
      <c r="G1927" s="80">
        <v>48.988999999999997</v>
      </c>
      <c r="H1927" s="66" t="str">
        <f>IF(B1927="","",VLOOKUP(B1927,[1]BASEEMPRESA!$A$2:$AAA$11936,2))</f>
        <v>SANTOS &amp; SILVA TRANSPORTES RODOVIARIOS LTDA</v>
      </c>
      <c r="I1927" s="20" t="str">
        <f t="shared" si="30"/>
        <v>mai</v>
      </c>
    </row>
    <row r="1928" spans="1:9" x14ac:dyDescent="0.25">
      <c r="A1928" s="7">
        <v>46159</v>
      </c>
      <c r="B1928" s="20">
        <v>7311</v>
      </c>
      <c r="C1928" s="20" t="s">
        <v>422</v>
      </c>
      <c r="D1928" s="80">
        <v>122.64</v>
      </c>
      <c r="E1928" s="20">
        <v>2</v>
      </c>
      <c r="F1928" s="80">
        <v>61.32</v>
      </c>
      <c r="G1928" s="80">
        <v>68.281000000000006</v>
      </c>
      <c r="H1928" s="66" t="str">
        <f>IF(B1928="","",VLOOKUP(B1928,[1]BASEEMPRESA!$A$2:$AAA$11936,2))</f>
        <v>LN LOGISTICA E TRANSPORTES LTDA</v>
      </c>
      <c r="I1928" s="20" t="str">
        <f t="shared" si="30"/>
        <v>mai</v>
      </c>
    </row>
    <row r="1929" spans="1:9" x14ac:dyDescent="0.25">
      <c r="A1929" s="7">
        <v>46159</v>
      </c>
      <c r="B1929" s="20">
        <v>7334</v>
      </c>
      <c r="C1929" s="20" t="s">
        <v>421</v>
      </c>
      <c r="D1929" s="80">
        <v>112.2</v>
      </c>
      <c r="E1929" s="20">
        <v>2</v>
      </c>
      <c r="F1929" s="80">
        <v>56.1</v>
      </c>
      <c r="G1929" s="80">
        <v>70.546999999999997</v>
      </c>
      <c r="H1929" s="66" t="str">
        <f>IF(B1929="","",VLOOKUP(B1929,[1]BASEEMPRESA!$A$2:$AAA$11936,2))</f>
        <v>ROCHA TRANSPORTES DE MUCURI LTDA</v>
      </c>
      <c r="I1929" s="20" t="str">
        <f t="shared" si="30"/>
        <v>mai</v>
      </c>
    </row>
    <row r="1930" spans="1:9" x14ac:dyDescent="0.25">
      <c r="A1930" s="7">
        <v>46159</v>
      </c>
      <c r="B1930" s="20">
        <v>7337</v>
      </c>
      <c r="C1930" s="20" t="s">
        <v>419</v>
      </c>
      <c r="D1930" s="80">
        <v>185.04</v>
      </c>
      <c r="E1930" s="20">
        <v>3</v>
      </c>
      <c r="F1930" s="80">
        <v>61.68</v>
      </c>
      <c r="G1930" s="80">
        <v>22.23</v>
      </c>
      <c r="H1930" s="66" t="str">
        <f>IF(B1930="","",VLOOKUP(B1930,[1]BASEEMPRESA!$A$2:$AAA$11936,2))</f>
        <v>REGINA M. DOS S. SILVA CARGAS</v>
      </c>
      <c r="I1930" s="20" t="str">
        <f t="shared" si="30"/>
        <v>mai</v>
      </c>
    </row>
    <row r="1931" spans="1:9" x14ac:dyDescent="0.25">
      <c r="A1931" s="7">
        <v>46159</v>
      </c>
      <c r="B1931" s="20">
        <v>7340</v>
      </c>
      <c r="C1931" s="20" t="s">
        <v>419</v>
      </c>
      <c r="D1931" s="80">
        <v>255.3</v>
      </c>
      <c r="E1931" s="20">
        <v>8</v>
      </c>
      <c r="F1931" s="80">
        <v>31.913</v>
      </c>
      <c r="G1931" s="80">
        <v>10</v>
      </c>
      <c r="H1931" s="66" t="str">
        <f>IF(B1931="","",VLOOKUP(B1931,[1]BASEEMPRESA!$A$2:$AAA$11936,2))</f>
        <v>W &amp; E SERVICOS DE TRANSPORTE LTDA</v>
      </c>
      <c r="I1931" s="20" t="str">
        <f t="shared" si="30"/>
        <v>mai</v>
      </c>
    </row>
    <row r="1932" spans="1:9" x14ac:dyDescent="0.25">
      <c r="A1932" s="7">
        <v>46159</v>
      </c>
      <c r="B1932" s="20">
        <v>7343</v>
      </c>
      <c r="C1932" s="20" t="s">
        <v>421</v>
      </c>
      <c r="D1932" s="80">
        <v>144.02000000000001</v>
      </c>
      <c r="E1932" s="20">
        <v>4</v>
      </c>
      <c r="F1932" s="80">
        <v>36.005000000000003</v>
      </c>
      <c r="G1932" s="80">
        <v>13.086</v>
      </c>
      <c r="H1932" s="66" t="str">
        <f>IF(B1932="","",VLOOKUP(B1932,[1]BASEEMPRESA!$A$2:$AAA$11936,2))</f>
        <v>E L DE OLIVEIRA JUNIOR EDIMAR TRANSPORTES</v>
      </c>
      <c r="I1932" s="20" t="str">
        <f t="shared" si="30"/>
        <v>mai</v>
      </c>
    </row>
    <row r="1933" spans="1:9" x14ac:dyDescent="0.25">
      <c r="A1933" s="7">
        <v>46159</v>
      </c>
      <c r="B1933" s="20">
        <v>7347</v>
      </c>
      <c r="C1933" s="20" t="s">
        <v>420</v>
      </c>
      <c r="D1933" s="80">
        <v>181.74</v>
      </c>
      <c r="E1933" s="20">
        <v>3</v>
      </c>
      <c r="F1933" s="80">
        <v>60.58</v>
      </c>
      <c r="G1933" s="80">
        <v>30.812000000000001</v>
      </c>
      <c r="H1933" s="66" t="str">
        <f>IF(B1933="","",VLOOKUP(B1933,[1]BASEEMPRESA!$A$2:$AAA$11936,2))</f>
        <v>TRANSPORTADORA GLOBAL LOGISTICA LTDA</v>
      </c>
      <c r="I1933" s="20" t="str">
        <f t="shared" si="30"/>
        <v>mai</v>
      </c>
    </row>
    <row r="1934" spans="1:9" x14ac:dyDescent="0.25">
      <c r="A1934" s="7">
        <v>46159</v>
      </c>
      <c r="B1934" s="20">
        <v>7352</v>
      </c>
      <c r="C1934" s="20" t="s">
        <v>421</v>
      </c>
      <c r="D1934" s="80">
        <v>157.82</v>
      </c>
      <c r="E1934" s="20">
        <v>3</v>
      </c>
      <c r="F1934" s="80">
        <v>52.606999999999999</v>
      </c>
      <c r="G1934" s="80">
        <v>27.95</v>
      </c>
      <c r="H1934" s="66" t="str">
        <f>IF(B1934="","",VLOOKUP(B1934,[1]BASEEMPRESA!$A$2:$AAA$11936,2))</f>
        <v>WESLEI M DOS SANTOS</v>
      </c>
      <c r="I1934" s="20" t="str">
        <f t="shared" si="30"/>
        <v>mai</v>
      </c>
    </row>
    <row r="1935" spans="1:9" x14ac:dyDescent="0.25">
      <c r="A1935" s="7">
        <v>46159</v>
      </c>
      <c r="B1935" s="20">
        <v>7355</v>
      </c>
      <c r="C1935" s="20" t="s">
        <v>419</v>
      </c>
      <c r="D1935" s="80">
        <v>111.44</v>
      </c>
      <c r="E1935" s="20">
        <v>2</v>
      </c>
      <c r="F1935" s="80">
        <v>55.72</v>
      </c>
      <c r="G1935" s="80">
        <v>34.264000000000003</v>
      </c>
      <c r="H1935" s="66" t="str">
        <f>IF(B1935="","",VLOOKUP(B1935,[1]BASEEMPRESA!$A$2:$AAA$11936,2))</f>
        <v>WESLEI M DOS SANTOS</v>
      </c>
      <c r="I1935" s="20" t="str">
        <f t="shared" si="30"/>
        <v>mai</v>
      </c>
    </row>
    <row r="1936" spans="1:9" x14ac:dyDescent="0.25">
      <c r="A1936" s="7">
        <v>46159</v>
      </c>
      <c r="B1936" s="20">
        <v>7361</v>
      </c>
      <c r="C1936" s="20" t="s">
        <v>423</v>
      </c>
      <c r="D1936" s="80">
        <v>170.58</v>
      </c>
      <c r="E1936" s="20">
        <v>3</v>
      </c>
      <c r="F1936" s="80">
        <v>56.86</v>
      </c>
      <c r="G1936" s="80">
        <v>51.548000000000002</v>
      </c>
      <c r="H1936" s="66" t="str">
        <f>IF(B1936="","",VLOOKUP(B1936,[1]BASEEMPRESA!$A$2:$AAA$11936,2))</f>
        <v>TRANSPORTE FUMACINHA LTDA</v>
      </c>
      <c r="I1936" s="20" t="str">
        <f t="shared" si="30"/>
        <v>mai</v>
      </c>
    </row>
    <row r="1937" spans="1:9" x14ac:dyDescent="0.25">
      <c r="A1937" s="7">
        <v>46159</v>
      </c>
      <c r="B1937" s="20">
        <v>7364</v>
      </c>
      <c r="C1937" s="20" t="s">
        <v>419</v>
      </c>
      <c r="D1937" s="80">
        <v>192.68</v>
      </c>
      <c r="E1937" s="20">
        <v>3</v>
      </c>
      <c r="F1937" s="80">
        <v>64.227000000000004</v>
      </c>
      <c r="G1937" s="80">
        <v>7.8650000000000002</v>
      </c>
      <c r="H1937" s="66" t="str">
        <f>IF(B1937="","",VLOOKUP(B1937,[1]BASEEMPRESA!$A$2:$AAA$11936,2))</f>
        <v>TRANSPORTADORA GLOBAL LOGISTICA LTDA</v>
      </c>
      <c r="I1937" s="20" t="str">
        <f t="shared" si="30"/>
        <v>mai</v>
      </c>
    </row>
    <row r="1938" spans="1:9" x14ac:dyDescent="0.25">
      <c r="A1938" s="7">
        <v>46159</v>
      </c>
      <c r="B1938" s="20">
        <v>7367</v>
      </c>
      <c r="C1938" s="20" t="s">
        <v>419</v>
      </c>
      <c r="D1938" s="80">
        <v>58.4</v>
      </c>
      <c r="E1938" s="20">
        <v>1</v>
      </c>
      <c r="F1938" s="80">
        <v>58.4</v>
      </c>
      <c r="G1938" s="80">
        <v>10</v>
      </c>
      <c r="H1938" s="66" t="str">
        <f>IF(B1938="","",VLOOKUP(B1938,[1]BASEEMPRESA!$A$2:$AAA$11936,2))</f>
        <v>JOSE HELIO SILVA SANTOS</v>
      </c>
      <c r="I1938" s="20" t="str">
        <f t="shared" si="30"/>
        <v>mai</v>
      </c>
    </row>
    <row r="1939" spans="1:9" x14ac:dyDescent="0.25">
      <c r="A1939" s="7">
        <v>46159</v>
      </c>
      <c r="B1939" s="20">
        <v>7370</v>
      </c>
      <c r="C1939" s="20" t="s">
        <v>419</v>
      </c>
      <c r="D1939" s="80">
        <v>126.3</v>
      </c>
      <c r="E1939" s="20">
        <v>2</v>
      </c>
      <c r="F1939" s="80">
        <v>63.15</v>
      </c>
      <c r="G1939" s="80">
        <v>27.457999999999998</v>
      </c>
      <c r="H1939" s="66" t="str">
        <f>IF(B1939="","",VLOOKUP(B1939,[1]BASEEMPRESA!$A$2:$AAA$11936,2))</f>
        <v>JOSE HELIO SILVA SANTOS</v>
      </c>
      <c r="I1939" s="20" t="str">
        <f t="shared" si="30"/>
        <v>mai</v>
      </c>
    </row>
    <row r="1940" spans="1:9" x14ac:dyDescent="0.25">
      <c r="A1940" s="7">
        <v>46159</v>
      </c>
      <c r="B1940" s="20">
        <v>7373</v>
      </c>
      <c r="C1940" s="20" t="s">
        <v>422</v>
      </c>
      <c r="D1940" s="80">
        <v>151.08000000000001</v>
      </c>
      <c r="E1940" s="20">
        <v>3</v>
      </c>
      <c r="F1940" s="80">
        <v>50.36</v>
      </c>
      <c r="G1940" s="80">
        <v>29.071000000000002</v>
      </c>
      <c r="H1940" s="66" t="str">
        <f>IF(B1940="","",VLOOKUP(B1940,[1]BASEEMPRESA!$A$2:$AAA$11936,2))</f>
        <v>BARBOSA TRANSPORTES E LOGISTICA LTDA</v>
      </c>
      <c r="I1940" s="20" t="str">
        <f t="shared" si="30"/>
        <v>mai</v>
      </c>
    </row>
    <row r="1941" spans="1:9" x14ac:dyDescent="0.25">
      <c r="A1941" s="7">
        <v>46159</v>
      </c>
      <c r="B1941" s="20">
        <v>7381</v>
      </c>
      <c r="C1941" s="20" t="s">
        <v>423</v>
      </c>
      <c r="D1941" s="80">
        <v>63.72</v>
      </c>
      <c r="E1941" s="20">
        <v>1</v>
      </c>
      <c r="F1941" s="80">
        <v>63.72</v>
      </c>
      <c r="G1941" s="80">
        <v>78</v>
      </c>
      <c r="H1941" s="66" t="str">
        <f>IF(B1941="","",VLOOKUP(B1941,[1]BASEEMPRESA!$A$2:$AAA$11936,2))</f>
        <v>TRANSPORTE FUMACINHA LTDA</v>
      </c>
      <c r="I1941" s="20" t="str">
        <f t="shared" si="30"/>
        <v>mai</v>
      </c>
    </row>
    <row r="1942" spans="1:9" x14ac:dyDescent="0.25">
      <c r="A1942" s="7">
        <v>46160</v>
      </c>
      <c r="B1942" s="20">
        <v>2066</v>
      </c>
      <c r="C1942" s="20" t="s">
        <v>418</v>
      </c>
      <c r="D1942" s="80">
        <v>242.58</v>
      </c>
      <c r="E1942" s="20">
        <v>4</v>
      </c>
      <c r="F1942" s="80">
        <v>60.645000000000003</v>
      </c>
      <c r="G1942" s="80">
        <v>4</v>
      </c>
      <c r="H1942" s="66" t="str">
        <f>IF(B1942="","",VLOOKUP(B1942,[1]BASEEMPRESA!$A$2:$AAA$11936,2))</f>
        <v>NDB HOLDING AGRICOLA LTDA - MATRIZ</v>
      </c>
      <c r="I1942" s="20" t="str">
        <f t="shared" si="30"/>
        <v>mai</v>
      </c>
    </row>
    <row r="1943" spans="1:9" x14ac:dyDescent="0.25">
      <c r="A1943" s="7">
        <v>46160</v>
      </c>
      <c r="B1943" s="20">
        <v>2067</v>
      </c>
      <c r="C1943" s="20" t="s">
        <v>418</v>
      </c>
      <c r="D1943" s="80">
        <v>355.36</v>
      </c>
      <c r="E1943" s="20">
        <v>6</v>
      </c>
      <c r="F1943" s="80">
        <v>59.226999999999997</v>
      </c>
      <c r="G1943" s="80">
        <v>4</v>
      </c>
      <c r="H1943" s="66" t="str">
        <f>IF(B1943="","",VLOOKUP(B1943,[1]BASEEMPRESA!$A$2:$AAA$11936,2))</f>
        <v>NDB HOLDING AGRICOLA LTDA - MATRIZ</v>
      </c>
      <c r="I1943" s="20" t="str">
        <f t="shared" si="30"/>
        <v>mai</v>
      </c>
    </row>
    <row r="1944" spans="1:9" x14ac:dyDescent="0.25">
      <c r="A1944" s="7">
        <v>46160</v>
      </c>
      <c r="B1944" s="20">
        <v>2108</v>
      </c>
      <c r="C1944" s="20" t="s">
        <v>418</v>
      </c>
      <c r="D1944" s="80">
        <v>241.46</v>
      </c>
      <c r="E1944" s="20">
        <v>4</v>
      </c>
      <c r="F1944" s="80">
        <v>60.365000000000002</v>
      </c>
      <c r="G1944" s="80">
        <v>4</v>
      </c>
      <c r="H1944" s="66" t="str">
        <f>IF(B1944="","",VLOOKUP(B1944,[1]BASEEMPRESA!$A$2:$AAA$11936,2))</f>
        <v>NDB HOLDING AGRICOLA LTDA - MATRIZ</v>
      </c>
      <c r="I1944" s="20" t="str">
        <f t="shared" si="30"/>
        <v>mai</v>
      </c>
    </row>
    <row r="1945" spans="1:9" x14ac:dyDescent="0.25">
      <c r="A1945" s="7">
        <v>46160</v>
      </c>
      <c r="B1945" s="20">
        <v>2109</v>
      </c>
      <c r="C1945" s="20" t="s">
        <v>418</v>
      </c>
      <c r="D1945" s="80">
        <v>297.33999999999997</v>
      </c>
      <c r="E1945" s="20">
        <v>5</v>
      </c>
      <c r="F1945" s="80">
        <v>59.468000000000004</v>
      </c>
      <c r="G1945" s="80">
        <v>4</v>
      </c>
      <c r="H1945" s="66" t="str">
        <f>IF(B1945="","",VLOOKUP(B1945,[1]BASEEMPRESA!$A$2:$AAA$11936,2))</f>
        <v>NDB HOLDING AGRICOLA LTDA - MATRIZ</v>
      </c>
      <c r="I1945" s="20" t="str">
        <f t="shared" si="30"/>
        <v>mai</v>
      </c>
    </row>
    <row r="1946" spans="1:9" x14ac:dyDescent="0.25">
      <c r="A1946" s="7">
        <v>46160</v>
      </c>
      <c r="B1946" s="20">
        <v>7004</v>
      </c>
      <c r="C1946" s="20" t="s">
        <v>419</v>
      </c>
      <c r="D1946" s="80">
        <v>59.96</v>
      </c>
      <c r="E1946" s="20">
        <v>1</v>
      </c>
      <c r="F1946" s="80">
        <v>59.96</v>
      </c>
      <c r="G1946" s="80">
        <v>48.988999999999997</v>
      </c>
      <c r="H1946" s="66" t="str">
        <f>IF(B1946="","",VLOOKUP(B1946,[1]BASEEMPRESA!$A$2:$AAA$11936,2))</f>
        <v>EMERSON LUIS MORO</v>
      </c>
      <c r="I1946" s="20" t="str">
        <f t="shared" si="30"/>
        <v>mai</v>
      </c>
    </row>
    <row r="1947" spans="1:9" x14ac:dyDescent="0.25">
      <c r="A1947" s="7">
        <v>46160</v>
      </c>
      <c r="B1947" s="20">
        <v>7005</v>
      </c>
      <c r="C1947" s="20" t="s">
        <v>419</v>
      </c>
      <c r="D1947" s="80">
        <v>132.32</v>
      </c>
      <c r="E1947" s="20">
        <v>2</v>
      </c>
      <c r="F1947" s="80">
        <v>66.16</v>
      </c>
      <c r="G1947" s="80">
        <v>40</v>
      </c>
      <c r="H1947" s="66" t="str">
        <f>IF(B1947="","",VLOOKUP(B1947,[1]BASEEMPRESA!$A$2:$AAA$11936,2))</f>
        <v>RENE PINA DE ALMEIDA</v>
      </c>
      <c r="I1947" s="20" t="str">
        <f t="shared" si="30"/>
        <v>mai</v>
      </c>
    </row>
    <row r="1948" spans="1:9" x14ac:dyDescent="0.25">
      <c r="A1948" s="7">
        <v>46160</v>
      </c>
      <c r="B1948" s="20">
        <v>7006</v>
      </c>
      <c r="C1948" s="20" t="s">
        <v>420</v>
      </c>
      <c r="D1948" s="80">
        <v>133.47999999999999</v>
      </c>
      <c r="E1948" s="20">
        <v>2</v>
      </c>
      <c r="F1948" s="80">
        <v>66.739999999999995</v>
      </c>
      <c r="G1948" s="80">
        <v>25.327999999999999</v>
      </c>
      <c r="H1948" s="66" t="str">
        <f>IF(B1948="","",VLOOKUP(B1948,[1]BASEEMPRESA!$A$2:$AAA$11936,2))</f>
        <v>INAMARQUE SOUZA MACHADO</v>
      </c>
      <c r="I1948" s="20" t="str">
        <f t="shared" si="30"/>
        <v>mai</v>
      </c>
    </row>
    <row r="1949" spans="1:9" x14ac:dyDescent="0.25">
      <c r="A1949" s="7">
        <v>46160</v>
      </c>
      <c r="B1949" s="20">
        <v>7007</v>
      </c>
      <c r="C1949" s="20" t="s">
        <v>420</v>
      </c>
      <c r="D1949" s="80">
        <v>114.26</v>
      </c>
      <c r="E1949" s="20">
        <v>2</v>
      </c>
      <c r="F1949" s="80">
        <v>57.13</v>
      </c>
      <c r="G1949" s="80">
        <v>27.765000000000001</v>
      </c>
      <c r="H1949" s="66" t="str">
        <f>IF(B1949="","",VLOOKUP(B1949,[1]BASEEMPRESA!$A$2:$AAA$11936,2))</f>
        <v>MVS TRANSPORTE LTDA</v>
      </c>
      <c r="I1949" s="20" t="str">
        <f t="shared" si="30"/>
        <v>mai</v>
      </c>
    </row>
    <row r="1950" spans="1:9" x14ac:dyDescent="0.25">
      <c r="A1950" s="7">
        <v>46160</v>
      </c>
      <c r="B1950" s="20">
        <v>7008</v>
      </c>
      <c r="C1950" s="20" t="s">
        <v>419</v>
      </c>
      <c r="D1950" s="80">
        <v>108.26</v>
      </c>
      <c r="E1950" s="20">
        <v>2</v>
      </c>
      <c r="F1950" s="80">
        <v>54.13</v>
      </c>
      <c r="G1950" s="80">
        <v>48.353999999999999</v>
      </c>
      <c r="H1950" s="66" t="str">
        <f>IF(B1950="","",VLOOKUP(B1950,[1]BASEEMPRESA!$A$2:$AAA$11936,2))</f>
        <v>E L DE OLIVEIRA JUNIOR EDIMAR TRANSPORTES</v>
      </c>
      <c r="I1950" s="20" t="str">
        <f t="shared" si="30"/>
        <v>mai</v>
      </c>
    </row>
    <row r="1951" spans="1:9" x14ac:dyDescent="0.25">
      <c r="A1951" s="7">
        <v>46160</v>
      </c>
      <c r="B1951" s="20">
        <v>7010</v>
      </c>
      <c r="C1951" s="20" t="s">
        <v>419</v>
      </c>
      <c r="D1951" s="80">
        <v>107.38</v>
      </c>
      <c r="E1951" s="20">
        <v>2</v>
      </c>
      <c r="F1951" s="80">
        <v>53.69</v>
      </c>
      <c r="G1951" s="80">
        <v>35.459000000000003</v>
      </c>
      <c r="H1951" s="66" t="str">
        <f>IF(B1951="","",VLOOKUP(B1951,[1]BASEEMPRESA!$A$2:$AAA$11936,2))</f>
        <v>BAYER LOGISTICA E TRANSPORTES LTDA</v>
      </c>
      <c r="I1951" s="20" t="str">
        <f t="shared" si="30"/>
        <v>mai</v>
      </c>
    </row>
    <row r="1952" spans="1:9" x14ac:dyDescent="0.25">
      <c r="A1952" s="7">
        <v>46160</v>
      </c>
      <c r="B1952" s="20">
        <v>7013</v>
      </c>
      <c r="C1952" s="20" t="s">
        <v>419</v>
      </c>
      <c r="D1952" s="80">
        <v>126.14</v>
      </c>
      <c r="E1952" s="20">
        <v>2</v>
      </c>
      <c r="F1952" s="80">
        <v>63.07</v>
      </c>
      <c r="G1952" s="80">
        <v>57.012999999999998</v>
      </c>
      <c r="H1952" s="66" t="str">
        <f>IF(B1952="","",VLOOKUP(B1952,[1]BASEEMPRESA!$A$2:$AAA$11936,2))</f>
        <v>INAMARQUE SOUZA MACHADO</v>
      </c>
      <c r="I1952" s="20" t="str">
        <f t="shared" si="30"/>
        <v>mai</v>
      </c>
    </row>
    <row r="1953" spans="1:9" x14ac:dyDescent="0.25">
      <c r="A1953" s="7">
        <v>46160</v>
      </c>
      <c r="B1953" s="20">
        <v>7017</v>
      </c>
      <c r="C1953" s="20" t="s">
        <v>419</v>
      </c>
      <c r="D1953" s="80">
        <v>114.34</v>
      </c>
      <c r="E1953" s="20">
        <v>2</v>
      </c>
      <c r="F1953" s="80">
        <v>57.17</v>
      </c>
      <c r="G1953" s="80">
        <v>9.3780000000000001</v>
      </c>
      <c r="H1953" s="66" t="str">
        <f>IF(B1953="","",VLOOKUP(B1953,[1]BASEEMPRESA!$A$2:$AAA$11936,2))</f>
        <v>BAYER LOGISTICA E TRANSPORTES LTDA</v>
      </c>
      <c r="I1953" s="20" t="str">
        <f t="shared" si="30"/>
        <v>mai</v>
      </c>
    </row>
    <row r="1954" spans="1:9" x14ac:dyDescent="0.25">
      <c r="A1954" s="7">
        <v>46160</v>
      </c>
      <c r="B1954" s="20">
        <v>7018</v>
      </c>
      <c r="C1954" s="20" t="s">
        <v>419</v>
      </c>
      <c r="D1954" s="80">
        <v>128.16</v>
      </c>
      <c r="E1954" s="20">
        <v>2</v>
      </c>
      <c r="F1954" s="80">
        <v>64.08</v>
      </c>
      <c r="G1954" s="80">
        <v>44.593000000000004</v>
      </c>
      <c r="H1954" s="66" t="str">
        <f>IF(B1954="","",VLOOKUP(B1954,[1]BASEEMPRESA!$A$2:$AAA$11936,2))</f>
        <v>SC MANUTENCOES LTDA</v>
      </c>
      <c r="I1954" s="20" t="str">
        <f t="shared" si="30"/>
        <v>mai</v>
      </c>
    </row>
    <row r="1955" spans="1:9" x14ac:dyDescent="0.25">
      <c r="A1955" s="7">
        <v>46160</v>
      </c>
      <c r="B1955" s="20">
        <v>7021</v>
      </c>
      <c r="C1955" s="20" t="s">
        <v>419</v>
      </c>
      <c r="D1955" s="80">
        <v>110.48</v>
      </c>
      <c r="E1955" s="20">
        <v>2</v>
      </c>
      <c r="F1955" s="80">
        <v>55.24</v>
      </c>
      <c r="G1955" s="80">
        <v>34.429000000000002</v>
      </c>
      <c r="H1955" s="66" t="str">
        <f>IF(B1955="","",VLOOKUP(B1955,[1]BASEEMPRESA!$A$2:$AAA$11936,2))</f>
        <v>NEIA TRANSPORTES LTDA</v>
      </c>
      <c r="I1955" s="20" t="str">
        <f t="shared" si="30"/>
        <v>mai</v>
      </c>
    </row>
    <row r="1956" spans="1:9" x14ac:dyDescent="0.25">
      <c r="A1956" s="7">
        <v>46160</v>
      </c>
      <c r="B1956" s="20">
        <v>7022</v>
      </c>
      <c r="C1956" s="20" t="s">
        <v>419</v>
      </c>
      <c r="D1956" s="80">
        <v>119.32</v>
      </c>
      <c r="E1956" s="20">
        <v>2</v>
      </c>
      <c r="F1956" s="80">
        <v>59.66</v>
      </c>
      <c r="G1956" s="80">
        <v>40.927999999999997</v>
      </c>
      <c r="H1956" s="66" t="str">
        <f>IF(B1956="","",VLOOKUP(B1956,[1]BASEEMPRESA!$A$2:$AAA$11936,2))</f>
        <v>SMRR TRANSPORTES LTDA</v>
      </c>
      <c r="I1956" s="20" t="str">
        <f t="shared" si="30"/>
        <v>mai</v>
      </c>
    </row>
    <row r="1957" spans="1:9" x14ac:dyDescent="0.25">
      <c r="A1957" s="7">
        <v>46160</v>
      </c>
      <c r="B1957" s="20">
        <v>7031</v>
      </c>
      <c r="C1957" s="20" t="s">
        <v>419</v>
      </c>
      <c r="D1957" s="80">
        <v>125.08</v>
      </c>
      <c r="E1957" s="20">
        <v>2</v>
      </c>
      <c r="F1957" s="80">
        <v>62.54</v>
      </c>
      <c r="G1957" s="80">
        <v>7.2030000000000003</v>
      </c>
      <c r="H1957" s="66" t="str">
        <f>IF(B1957="","",VLOOKUP(B1957,[1]BASEEMPRESA!$A$2:$AAA$11936,2))</f>
        <v>INAMARQUE SOUZA MACHADO</v>
      </c>
      <c r="I1957" s="20" t="str">
        <f t="shared" si="30"/>
        <v>mai</v>
      </c>
    </row>
    <row r="1958" spans="1:9" x14ac:dyDescent="0.25">
      <c r="A1958" s="7">
        <v>46160</v>
      </c>
      <c r="B1958" s="20">
        <v>7032</v>
      </c>
      <c r="C1958" s="20" t="s">
        <v>419</v>
      </c>
      <c r="D1958" s="80">
        <v>48.02</v>
      </c>
      <c r="E1958" s="20">
        <v>1</v>
      </c>
      <c r="F1958" s="80">
        <v>48.02</v>
      </c>
      <c r="G1958" s="80">
        <v>60</v>
      </c>
      <c r="H1958" s="66" t="str">
        <f>IF(B1958="","",VLOOKUP(B1958,[1]BASEEMPRESA!$A$2:$AAA$11936,2))</f>
        <v>REGINA M. DOS S. SILVA CARGAS</v>
      </c>
      <c r="I1958" s="20" t="str">
        <f t="shared" si="30"/>
        <v>mai</v>
      </c>
    </row>
    <row r="1959" spans="1:9" x14ac:dyDescent="0.25">
      <c r="A1959" s="7">
        <v>46160</v>
      </c>
      <c r="B1959" s="20">
        <v>7033</v>
      </c>
      <c r="C1959" s="20" t="s">
        <v>419</v>
      </c>
      <c r="D1959" s="80">
        <v>135.30000000000001</v>
      </c>
      <c r="E1959" s="20">
        <v>2</v>
      </c>
      <c r="F1959" s="80">
        <v>67.650000000000006</v>
      </c>
      <c r="G1959" s="80">
        <v>48.988999999999997</v>
      </c>
      <c r="H1959" s="66" t="str">
        <f>IF(B1959="","",VLOOKUP(B1959,[1]BASEEMPRESA!$A$2:$AAA$11936,2))</f>
        <v>E L DE OLIVEIRA JUNIOR EDIMAR TRANSPORTES</v>
      </c>
      <c r="I1959" s="20" t="str">
        <f t="shared" si="30"/>
        <v>mai</v>
      </c>
    </row>
    <row r="1960" spans="1:9" x14ac:dyDescent="0.25">
      <c r="A1960" s="7">
        <v>46160</v>
      </c>
      <c r="B1960" s="20">
        <v>7036</v>
      </c>
      <c r="C1960" s="20" t="s">
        <v>419</v>
      </c>
      <c r="D1960" s="80">
        <v>106.98</v>
      </c>
      <c r="E1960" s="20">
        <v>2</v>
      </c>
      <c r="F1960" s="80">
        <v>53.49</v>
      </c>
      <c r="G1960" s="80">
        <v>69.257999999999996</v>
      </c>
      <c r="H1960" s="66" t="str">
        <f>IF(B1960="","",VLOOKUP(B1960,[1]BASEEMPRESA!$A$2:$AAA$11936,2))</f>
        <v>EMERSON LUIS MORO</v>
      </c>
      <c r="I1960" s="20" t="str">
        <f t="shared" si="30"/>
        <v>mai</v>
      </c>
    </row>
    <row r="1961" spans="1:9" x14ac:dyDescent="0.25">
      <c r="A1961" s="7">
        <v>46160</v>
      </c>
      <c r="B1961" s="20">
        <v>7038</v>
      </c>
      <c r="C1961" s="20" t="s">
        <v>420</v>
      </c>
      <c r="D1961" s="80">
        <v>115.66</v>
      </c>
      <c r="E1961" s="20">
        <v>2</v>
      </c>
      <c r="F1961" s="80">
        <v>57.83</v>
      </c>
      <c r="G1961" s="80">
        <v>48.017000000000003</v>
      </c>
      <c r="H1961" s="66" t="str">
        <f>IF(B1961="","",VLOOKUP(B1961,[1]BASEEMPRESA!$A$2:$AAA$11936,2))</f>
        <v>JERE SERVICOS DE TRANSPORTE E LOCACAO LTDA</v>
      </c>
      <c r="I1961" s="20" t="str">
        <f t="shared" si="30"/>
        <v>mai</v>
      </c>
    </row>
    <row r="1962" spans="1:9" x14ac:dyDescent="0.25">
      <c r="A1962" s="7">
        <v>46160</v>
      </c>
      <c r="B1962" s="20">
        <v>7041</v>
      </c>
      <c r="C1962" s="20" t="s">
        <v>419</v>
      </c>
      <c r="D1962" s="80">
        <v>130.74</v>
      </c>
      <c r="E1962" s="20">
        <v>2</v>
      </c>
      <c r="F1962" s="80">
        <v>65.37</v>
      </c>
      <c r="G1962" s="80">
        <v>44.677999999999997</v>
      </c>
      <c r="H1962" s="66" t="str">
        <f>IF(B1962="","",VLOOKUP(B1962,[1]BASEEMPRESA!$A$2:$AAA$11936,2))</f>
        <v>JERE SERVICOS DE TRANSPORTE E LOCACAO LTDA</v>
      </c>
      <c r="I1962" s="20" t="str">
        <f t="shared" si="30"/>
        <v>mai</v>
      </c>
    </row>
    <row r="1963" spans="1:9" x14ac:dyDescent="0.25">
      <c r="A1963" s="7">
        <v>46160</v>
      </c>
      <c r="B1963" s="20">
        <v>7042</v>
      </c>
      <c r="C1963" s="20" t="s">
        <v>420</v>
      </c>
      <c r="D1963" s="80">
        <v>126.72</v>
      </c>
      <c r="E1963" s="20">
        <v>2</v>
      </c>
      <c r="F1963" s="80">
        <v>63.36</v>
      </c>
      <c r="G1963" s="80">
        <v>24.986000000000001</v>
      </c>
      <c r="H1963" s="66" t="str">
        <f>IF(B1963="","",VLOOKUP(B1963,[1]BASEEMPRESA!$A$2:$AAA$11936,2))</f>
        <v>SERVICOS DE TRANSPORTES E LOCACAO VALE DO ITAUNAS LTDA</v>
      </c>
      <c r="I1963" s="20" t="str">
        <f t="shared" si="30"/>
        <v>mai</v>
      </c>
    </row>
    <row r="1964" spans="1:9" x14ac:dyDescent="0.25">
      <c r="A1964" s="7">
        <v>46160</v>
      </c>
      <c r="B1964" s="20">
        <v>7045</v>
      </c>
      <c r="C1964" s="20" t="s">
        <v>421</v>
      </c>
      <c r="D1964" s="80">
        <v>64.900000000000006</v>
      </c>
      <c r="E1964" s="20">
        <v>1</v>
      </c>
      <c r="F1964" s="80">
        <v>64.900000000000006</v>
      </c>
      <c r="G1964" s="80">
        <v>10</v>
      </c>
      <c r="H1964" s="66" t="str">
        <f>IF(B1964="","",VLOOKUP(B1964,[1]BASEEMPRESA!$A$2:$AAA$11936,2))</f>
        <v>REGINA M. DOS S. SILVA CARGAS</v>
      </c>
      <c r="I1964" s="20" t="str">
        <f t="shared" si="30"/>
        <v>mai</v>
      </c>
    </row>
    <row r="1965" spans="1:9" x14ac:dyDescent="0.25">
      <c r="A1965" s="7">
        <v>46160</v>
      </c>
      <c r="B1965" s="20">
        <v>7046</v>
      </c>
      <c r="C1965" s="20" t="s">
        <v>419</v>
      </c>
      <c r="D1965" s="80">
        <v>125.14</v>
      </c>
      <c r="E1965" s="20">
        <v>2</v>
      </c>
      <c r="F1965" s="80">
        <v>62.57</v>
      </c>
      <c r="G1965" s="80">
        <v>42.284999999999997</v>
      </c>
      <c r="H1965" s="66" t="str">
        <f>IF(B1965="","",VLOOKUP(B1965,[1]BASEEMPRESA!$A$2:$AAA$11936,2))</f>
        <v>J.S. LEONIDIO</v>
      </c>
      <c r="I1965" s="20" t="str">
        <f t="shared" si="30"/>
        <v>mai</v>
      </c>
    </row>
    <row r="1966" spans="1:9" x14ac:dyDescent="0.25">
      <c r="A1966" s="7">
        <v>46160</v>
      </c>
      <c r="B1966" s="20">
        <v>7047</v>
      </c>
      <c r="C1966" s="20" t="s">
        <v>419</v>
      </c>
      <c r="D1966" s="80">
        <v>105.58</v>
      </c>
      <c r="E1966" s="20">
        <v>2</v>
      </c>
      <c r="F1966" s="80">
        <v>52.79</v>
      </c>
      <c r="G1966" s="80">
        <v>30.856000000000002</v>
      </c>
      <c r="H1966" s="66" t="str">
        <f>IF(B1966="","",VLOOKUP(B1966,[1]BASEEMPRESA!$A$2:$AAA$11936,2))</f>
        <v>BAYER LOGISTICA E TRANSPORTES LTDA</v>
      </c>
      <c r="I1966" s="20" t="str">
        <f t="shared" si="30"/>
        <v>mai</v>
      </c>
    </row>
    <row r="1967" spans="1:9" x14ac:dyDescent="0.25">
      <c r="A1967" s="7">
        <v>46160</v>
      </c>
      <c r="B1967" s="20">
        <v>7048</v>
      </c>
      <c r="C1967" s="20" t="s">
        <v>419</v>
      </c>
      <c r="D1967" s="80">
        <v>114.9</v>
      </c>
      <c r="E1967" s="20">
        <v>2</v>
      </c>
      <c r="F1967" s="80">
        <v>57.45</v>
      </c>
      <c r="G1967" s="80">
        <v>53.581000000000003</v>
      </c>
      <c r="H1967" s="66" t="str">
        <f>IF(B1967="","",VLOOKUP(B1967,[1]BASEEMPRESA!$A$2:$AAA$11936,2))</f>
        <v>SERVICOS DE TRANSPORTES E LOCACAO VALE DO ITAUNAS LTDA</v>
      </c>
      <c r="I1967" s="20" t="str">
        <f t="shared" si="30"/>
        <v>mai</v>
      </c>
    </row>
    <row r="1968" spans="1:9" x14ac:dyDescent="0.25">
      <c r="A1968" s="7">
        <v>46160</v>
      </c>
      <c r="B1968" s="20">
        <v>7050</v>
      </c>
      <c r="C1968" s="20" t="s">
        <v>419</v>
      </c>
      <c r="D1968" s="80">
        <v>67.38</v>
      </c>
      <c r="E1968" s="20">
        <v>1</v>
      </c>
      <c r="F1968" s="80">
        <v>67.38</v>
      </c>
      <c r="G1968" s="80">
        <v>4</v>
      </c>
      <c r="H1968" s="66" t="str">
        <f>IF(B1968="","",VLOOKUP(B1968,[1]BASEEMPRESA!$A$2:$AAA$11936,2))</f>
        <v>ESTEL SERVICOS DE TRANSPORTES E LOCACAO LTDA</v>
      </c>
      <c r="I1968" s="20" t="str">
        <f t="shared" si="30"/>
        <v>mai</v>
      </c>
    </row>
    <row r="1969" spans="1:9" x14ac:dyDescent="0.25">
      <c r="A1969" s="7">
        <v>46160</v>
      </c>
      <c r="B1969" s="20">
        <v>7053</v>
      </c>
      <c r="C1969" s="20" t="s">
        <v>420</v>
      </c>
      <c r="D1969" s="80">
        <v>106.38</v>
      </c>
      <c r="E1969" s="20">
        <v>2</v>
      </c>
      <c r="F1969" s="80">
        <v>53.19</v>
      </c>
      <c r="G1969" s="80">
        <v>28.794</v>
      </c>
      <c r="H1969" s="66" t="str">
        <f>IF(B1969="","",VLOOKUP(B1969,[1]BASEEMPRESA!$A$2:$AAA$11936,2))</f>
        <v>TAVARES E MORAES TRANSPORTES LTDA</v>
      </c>
      <c r="I1969" s="20" t="str">
        <f t="shared" si="30"/>
        <v>mai</v>
      </c>
    </row>
    <row r="1970" spans="1:9" x14ac:dyDescent="0.25">
      <c r="A1970" s="7">
        <v>46160</v>
      </c>
      <c r="B1970" s="20">
        <v>7054</v>
      </c>
      <c r="C1970" s="20" t="s">
        <v>419</v>
      </c>
      <c r="D1970" s="80">
        <v>116.9</v>
      </c>
      <c r="E1970" s="20">
        <v>2</v>
      </c>
      <c r="F1970" s="80">
        <v>58.45</v>
      </c>
      <c r="G1970" s="80">
        <v>12.413</v>
      </c>
      <c r="H1970" s="66" t="str">
        <f>IF(B1970="","",VLOOKUP(B1970,[1]BASEEMPRESA!$A$2:$AAA$11936,2))</f>
        <v>TAVARES E MORAES TRANSPORTES LTDA</v>
      </c>
      <c r="I1970" s="20" t="str">
        <f t="shared" si="30"/>
        <v>mai</v>
      </c>
    </row>
    <row r="1971" spans="1:9" x14ac:dyDescent="0.25">
      <c r="A1971" s="7">
        <v>46160</v>
      </c>
      <c r="B1971" s="20">
        <v>7059</v>
      </c>
      <c r="C1971" s="20" t="s">
        <v>419</v>
      </c>
      <c r="D1971" s="80">
        <v>128.1</v>
      </c>
      <c r="E1971" s="20">
        <v>2</v>
      </c>
      <c r="F1971" s="80">
        <v>64.05</v>
      </c>
      <c r="G1971" s="80">
        <v>44.456000000000003</v>
      </c>
      <c r="H1971" s="66" t="str">
        <f>IF(B1971="","",VLOOKUP(B1971,[1]BASEEMPRESA!$A$2:$AAA$11936,2))</f>
        <v>BAYER LOGISTICA E TRANSPORTES LTDA</v>
      </c>
      <c r="I1971" s="20" t="str">
        <f t="shared" si="30"/>
        <v>mai</v>
      </c>
    </row>
    <row r="1972" spans="1:9" x14ac:dyDescent="0.25">
      <c r="A1972" s="7">
        <v>46160</v>
      </c>
      <c r="B1972" s="20">
        <v>7188</v>
      </c>
      <c r="C1972" s="20" t="s">
        <v>419</v>
      </c>
      <c r="D1972" s="80">
        <v>117.14</v>
      </c>
      <c r="E1972" s="20">
        <v>2</v>
      </c>
      <c r="F1972" s="80">
        <v>58.57</v>
      </c>
      <c r="G1972" s="80">
        <v>39.878999999999998</v>
      </c>
      <c r="H1972" s="66" t="str">
        <f>IF(B1972="","",VLOOKUP(B1972,[1]BASEEMPRESA!$A$2:$AAA$11936,2))</f>
        <v>C C GOMES TRANSPORTES</v>
      </c>
      <c r="I1972" s="20" t="str">
        <f t="shared" si="30"/>
        <v>mai</v>
      </c>
    </row>
    <row r="1973" spans="1:9" x14ac:dyDescent="0.25">
      <c r="A1973" s="7">
        <v>46160</v>
      </c>
      <c r="B1973" s="20">
        <v>7207</v>
      </c>
      <c r="C1973" s="20" t="s">
        <v>420</v>
      </c>
      <c r="D1973" s="80">
        <v>63.5</v>
      </c>
      <c r="E1973" s="20">
        <v>1</v>
      </c>
      <c r="F1973" s="80">
        <v>63.5</v>
      </c>
      <c r="G1973" s="80">
        <v>77</v>
      </c>
      <c r="H1973" s="66" t="str">
        <f>IF(B1973="","",VLOOKUP(B1973,[1]BASEEMPRESA!$A$2:$AAA$11936,2))</f>
        <v>TAVARES E MORAES TRANSPORTES LTDA</v>
      </c>
      <c r="I1973" s="20" t="str">
        <f t="shared" si="30"/>
        <v>mai</v>
      </c>
    </row>
    <row r="1974" spans="1:9" x14ac:dyDescent="0.25">
      <c r="A1974" s="7">
        <v>46160</v>
      </c>
      <c r="B1974" s="20">
        <v>7208</v>
      </c>
      <c r="C1974" s="20" t="s">
        <v>420</v>
      </c>
      <c r="D1974" s="80">
        <v>166.06</v>
      </c>
      <c r="E1974" s="20">
        <v>5</v>
      </c>
      <c r="F1974" s="80">
        <v>33.212000000000003</v>
      </c>
      <c r="G1974" s="80">
        <v>10</v>
      </c>
      <c r="H1974" s="66" t="str">
        <f>IF(B1974="","",VLOOKUP(B1974,[1]BASEEMPRESA!$A$2:$AAA$11936,2))</f>
        <v>TAVARES E MORAES TRANSPORTES LTDA</v>
      </c>
      <c r="I1974" s="20" t="str">
        <f t="shared" si="30"/>
        <v>mai</v>
      </c>
    </row>
    <row r="1975" spans="1:9" x14ac:dyDescent="0.25">
      <c r="A1975" s="7">
        <v>46160</v>
      </c>
      <c r="B1975" s="20">
        <v>7220</v>
      </c>
      <c r="C1975" s="20" t="s">
        <v>421</v>
      </c>
      <c r="D1975" s="80">
        <v>53.46</v>
      </c>
      <c r="E1975" s="20">
        <v>1</v>
      </c>
      <c r="F1975" s="80">
        <v>53.46</v>
      </c>
      <c r="G1975" s="80">
        <v>15</v>
      </c>
      <c r="H1975" s="66" t="str">
        <f>IF(B1975="","",VLOOKUP(B1975,[1]BASEEMPRESA!$A$2:$AAA$11936,2))</f>
        <v>DOS SANTOS PASSOS TRANSPORTES LTDA</v>
      </c>
      <c r="I1975" s="20" t="str">
        <f t="shared" si="30"/>
        <v>mai</v>
      </c>
    </row>
    <row r="1976" spans="1:9" x14ac:dyDescent="0.25">
      <c r="A1976" s="7">
        <v>46160</v>
      </c>
      <c r="B1976" s="20">
        <v>7221</v>
      </c>
      <c r="C1976" s="20" t="s">
        <v>420</v>
      </c>
      <c r="D1976" s="80">
        <v>115.96</v>
      </c>
      <c r="E1976" s="20">
        <v>2</v>
      </c>
      <c r="F1976" s="80">
        <v>57.98</v>
      </c>
      <c r="G1976" s="80">
        <v>9.5530000000000008</v>
      </c>
      <c r="H1976" s="66" t="str">
        <f>IF(B1976="","",VLOOKUP(B1976,[1]BASEEMPRESA!$A$2:$AAA$11936,2))</f>
        <v>BAYER LOGISTICA E TRANSPORTES LTDA</v>
      </c>
      <c r="I1976" s="20" t="str">
        <f t="shared" si="30"/>
        <v>mai</v>
      </c>
    </row>
    <row r="1977" spans="1:9" x14ac:dyDescent="0.25">
      <c r="A1977" s="7">
        <v>46160</v>
      </c>
      <c r="B1977" s="20">
        <v>7224</v>
      </c>
      <c r="C1977" s="20" t="s">
        <v>419</v>
      </c>
      <c r="D1977" s="80">
        <v>65.900000000000006</v>
      </c>
      <c r="E1977" s="20">
        <v>1</v>
      </c>
      <c r="F1977" s="80">
        <v>65.900000000000006</v>
      </c>
      <c r="G1977" s="80">
        <v>10</v>
      </c>
      <c r="H1977" s="66" t="str">
        <f>IF(B1977="","",VLOOKUP(B1977,[1]BASEEMPRESA!$A$2:$AAA$11936,2))</f>
        <v>EMERSON LUIS MORO</v>
      </c>
      <c r="I1977" s="20" t="str">
        <f t="shared" si="30"/>
        <v>mai</v>
      </c>
    </row>
    <row r="1978" spans="1:9" x14ac:dyDescent="0.25">
      <c r="A1978" s="7">
        <v>46160</v>
      </c>
      <c r="B1978" s="20">
        <v>7228</v>
      </c>
      <c r="C1978" s="20" t="s">
        <v>419</v>
      </c>
      <c r="D1978" s="80">
        <v>111.52</v>
      </c>
      <c r="E1978" s="20">
        <v>2</v>
      </c>
      <c r="F1978" s="80">
        <v>55.76</v>
      </c>
      <c r="G1978" s="80">
        <v>53.499000000000002</v>
      </c>
      <c r="H1978" s="66" t="str">
        <f>IF(B1978="","",VLOOKUP(B1978,[1]BASEEMPRESA!$A$2:$AAA$11936,2))</f>
        <v>MVS TRANSPORTE LTDA</v>
      </c>
      <c r="I1978" s="20" t="str">
        <f t="shared" si="30"/>
        <v>mai</v>
      </c>
    </row>
    <row r="1979" spans="1:9" x14ac:dyDescent="0.25">
      <c r="A1979" s="7">
        <v>46160</v>
      </c>
      <c r="B1979" s="20">
        <v>7234</v>
      </c>
      <c r="C1979" s="20" t="s">
        <v>419</v>
      </c>
      <c r="D1979" s="80">
        <v>119.3</v>
      </c>
      <c r="E1979" s="20">
        <v>2</v>
      </c>
      <c r="F1979" s="80">
        <v>59.65</v>
      </c>
      <c r="G1979" s="80">
        <v>77</v>
      </c>
      <c r="H1979" s="66" t="str">
        <f>IF(B1979="","",VLOOKUP(B1979,[1]BASEEMPRESA!$A$2:$AAA$11936,2))</f>
        <v>TRANSPORTES M &amp; J LTDA</v>
      </c>
      <c r="I1979" s="20" t="str">
        <f t="shared" si="30"/>
        <v>mai</v>
      </c>
    </row>
    <row r="1980" spans="1:9" x14ac:dyDescent="0.25">
      <c r="A1980" s="7">
        <v>46160</v>
      </c>
      <c r="B1980" s="20">
        <v>7257</v>
      </c>
      <c r="C1980" s="20" t="s">
        <v>420</v>
      </c>
      <c r="D1980" s="80">
        <v>204.8</v>
      </c>
      <c r="E1980" s="20">
        <v>3</v>
      </c>
      <c r="F1980" s="80">
        <v>68.266999999999996</v>
      </c>
      <c r="G1980" s="80">
        <v>45.765000000000001</v>
      </c>
      <c r="H1980" s="66" t="str">
        <f>IF(B1980="","",VLOOKUP(B1980,[1]BASEEMPRESA!$A$2:$AAA$11936,2))</f>
        <v>EMERSON LUIS MORO</v>
      </c>
      <c r="I1980" s="20" t="str">
        <f t="shared" si="30"/>
        <v>mai</v>
      </c>
    </row>
    <row r="1981" spans="1:9" x14ac:dyDescent="0.25">
      <c r="A1981" s="7">
        <v>46160</v>
      </c>
      <c r="B1981" s="20">
        <v>7258</v>
      </c>
      <c r="C1981" s="20" t="s">
        <v>420</v>
      </c>
      <c r="D1981" s="80">
        <v>107.8</v>
      </c>
      <c r="E1981" s="20">
        <v>2</v>
      </c>
      <c r="F1981" s="80">
        <v>53.9</v>
      </c>
      <c r="G1981" s="80">
        <v>49.064999999999998</v>
      </c>
      <c r="H1981" s="66" t="str">
        <f>IF(B1981="","",VLOOKUP(B1981,[1]BASEEMPRESA!$A$2:$AAA$11936,2))</f>
        <v>REGINA M. DOS S. SILVA CARGAS</v>
      </c>
      <c r="I1981" s="20" t="str">
        <f t="shared" si="30"/>
        <v>mai</v>
      </c>
    </row>
    <row r="1982" spans="1:9" x14ac:dyDescent="0.25">
      <c r="A1982" s="7">
        <v>46160</v>
      </c>
      <c r="B1982" s="20">
        <v>7260</v>
      </c>
      <c r="C1982" s="20" t="s">
        <v>420</v>
      </c>
      <c r="D1982" s="80">
        <v>99.16</v>
      </c>
      <c r="E1982" s="20">
        <v>3</v>
      </c>
      <c r="F1982" s="80">
        <v>33.052999999999997</v>
      </c>
      <c r="G1982" s="80">
        <v>10</v>
      </c>
      <c r="H1982" s="66" t="str">
        <f>IF(B1982="","",VLOOKUP(B1982,[1]BASEEMPRESA!$A$2:$AAA$11936,2))</f>
        <v>E L DE OLIVEIRA JUNIOR EDIMAR TRANSPORTES</v>
      </c>
      <c r="I1982" s="20" t="str">
        <f t="shared" si="30"/>
        <v>mai</v>
      </c>
    </row>
    <row r="1983" spans="1:9" x14ac:dyDescent="0.25">
      <c r="A1983" s="7">
        <v>46160</v>
      </c>
      <c r="B1983" s="20">
        <v>7263</v>
      </c>
      <c r="C1983" s="20" t="s">
        <v>419</v>
      </c>
      <c r="D1983" s="80">
        <v>128.88</v>
      </c>
      <c r="E1983" s="20">
        <v>2</v>
      </c>
      <c r="F1983" s="80">
        <v>64.44</v>
      </c>
      <c r="G1983" s="80">
        <v>12.387</v>
      </c>
      <c r="H1983" s="66" t="str">
        <f>IF(B1983="","",VLOOKUP(B1983,[1]BASEEMPRESA!$A$2:$AAA$11936,2))</f>
        <v>ESTEL SERVICOS DE TRANSPORTES E LOCACAO LTDA</v>
      </c>
      <c r="I1983" s="20" t="str">
        <f t="shared" si="30"/>
        <v>mai</v>
      </c>
    </row>
    <row r="1984" spans="1:9" x14ac:dyDescent="0.25">
      <c r="A1984" s="7">
        <v>46160</v>
      </c>
      <c r="B1984" s="20">
        <v>7264</v>
      </c>
      <c r="C1984" s="20" t="s">
        <v>419</v>
      </c>
      <c r="D1984" s="80">
        <v>120.64</v>
      </c>
      <c r="E1984" s="20">
        <v>2</v>
      </c>
      <c r="F1984" s="80">
        <v>60.32</v>
      </c>
      <c r="G1984" s="80">
        <v>53.58</v>
      </c>
      <c r="H1984" s="66" t="str">
        <f>IF(B1984="","",VLOOKUP(B1984,[1]BASEEMPRESA!$A$2:$AAA$11936,2))</f>
        <v>W &amp; E SERVICOS DE TRANSPORTE LTDA</v>
      </c>
      <c r="I1984" s="20" t="str">
        <f t="shared" si="30"/>
        <v>mai</v>
      </c>
    </row>
    <row r="1985" spans="1:9" x14ac:dyDescent="0.25">
      <c r="A1985" s="7">
        <v>46160</v>
      </c>
      <c r="B1985" s="20">
        <v>7278</v>
      </c>
      <c r="C1985" s="20" t="s">
        <v>419</v>
      </c>
      <c r="D1985" s="80">
        <v>61.4</v>
      </c>
      <c r="E1985" s="20">
        <v>1</v>
      </c>
      <c r="F1985" s="80">
        <v>61.4</v>
      </c>
      <c r="G1985" s="80">
        <v>40</v>
      </c>
      <c r="H1985" s="66" t="str">
        <f>IF(B1985="","",VLOOKUP(B1985,[1]BASEEMPRESA!$A$2:$AAA$11936,2))</f>
        <v>LOPES TRANSPORTES LTDA</v>
      </c>
      <c r="I1985" s="20" t="str">
        <f t="shared" si="30"/>
        <v>mai</v>
      </c>
    </row>
    <row r="1986" spans="1:9" x14ac:dyDescent="0.25">
      <c r="A1986" s="7">
        <v>46160</v>
      </c>
      <c r="B1986" s="20">
        <v>7279</v>
      </c>
      <c r="C1986" s="20" t="s">
        <v>420</v>
      </c>
      <c r="D1986" s="80">
        <v>67.92</v>
      </c>
      <c r="E1986" s="20">
        <v>1</v>
      </c>
      <c r="F1986" s="80">
        <v>67.92</v>
      </c>
      <c r="G1986" s="80">
        <v>48.988999999999997</v>
      </c>
      <c r="H1986" s="66" t="str">
        <f>IF(B1986="","",VLOOKUP(B1986,[1]BASEEMPRESA!$A$2:$AAA$11936,2))</f>
        <v>CVL TRANSPORTES LTDA</v>
      </c>
      <c r="I1986" s="20" t="str">
        <f t="shared" si="30"/>
        <v>mai</v>
      </c>
    </row>
    <row r="1987" spans="1:9" x14ac:dyDescent="0.25">
      <c r="A1987" s="7">
        <v>46160</v>
      </c>
      <c r="B1987" s="20">
        <v>7282</v>
      </c>
      <c r="C1987" s="20" t="s">
        <v>419</v>
      </c>
      <c r="D1987" s="80">
        <v>119.6</v>
      </c>
      <c r="E1987" s="20">
        <v>2</v>
      </c>
      <c r="F1987" s="80">
        <v>59.8</v>
      </c>
      <c r="G1987" s="80">
        <v>33.648000000000003</v>
      </c>
      <c r="H1987" s="66" t="str">
        <f>IF(B1987="","",VLOOKUP(B1987,[1]BASEEMPRESA!$A$2:$AAA$11936,2))</f>
        <v>EMERSON LUIS MORO</v>
      </c>
      <c r="I1987" s="20" t="str">
        <f t="shared" ref="I1987:I2050" si="31">TEXT(A1987,"mmm")</f>
        <v>mai</v>
      </c>
    </row>
    <row r="1988" spans="1:9" x14ac:dyDescent="0.25">
      <c r="A1988" s="7">
        <v>46160</v>
      </c>
      <c r="B1988" s="20">
        <v>7289</v>
      </c>
      <c r="C1988" s="20" t="s">
        <v>419</v>
      </c>
      <c r="D1988" s="80">
        <v>175.18</v>
      </c>
      <c r="E1988" s="20">
        <v>3</v>
      </c>
      <c r="F1988" s="80">
        <v>58.393000000000001</v>
      </c>
      <c r="G1988" s="80">
        <v>11.009</v>
      </c>
      <c r="H1988" s="66" t="str">
        <f>IF(B1988="","",VLOOKUP(B1988,[1]BASEEMPRESA!$A$2:$AAA$11936,2))</f>
        <v>TAVARES E MORAES TRANSPORTES LTDA</v>
      </c>
      <c r="I1988" s="20" t="str">
        <f t="shared" si="31"/>
        <v>mai</v>
      </c>
    </row>
    <row r="1989" spans="1:9" x14ac:dyDescent="0.25">
      <c r="A1989" s="7">
        <v>46160</v>
      </c>
      <c r="B1989" s="20">
        <v>7292</v>
      </c>
      <c r="C1989" s="20" t="s">
        <v>419</v>
      </c>
      <c r="D1989" s="80">
        <v>105.3</v>
      </c>
      <c r="E1989" s="20">
        <v>2</v>
      </c>
      <c r="F1989" s="80">
        <v>52.65</v>
      </c>
      <c r="G1989" s="80">
        <v>69.218000000000004</v>
      </c>
      <c r="H1989" s="66" t="str">
        <f>IF(B1989="","",VLOOKUP(B1989,[1]BASEEMPRESA!$A$2:$AAA$11936,2))</f>
        <v>ESTEL SERVICOS DE TRANSPORTES E LOCACAO LTDA</v>
      </c>
      <c r="I1989" s="20" t="str">
        <f t="shared" si="31"/>
        <v>mai</v>
      </c>
    </row>
    <row r="1990" spans="1:9" x14ac:dyDescent="0.25">
      <c r="A1990" s="7">
        <v>46160</v>
      </c>
      <c r="B1990" s="20">
        <v>7295</v>
      </c>
      <c r="C1990" s="20" t="s">
        <v>419</v>
      </c>
      <c r="D1990" s="80">
        <v>113.82</v>
      </c>
      <c r="E1990" s="20">
        <v>2</v>
      </c>
      <c r="F1990" s="80">
        <v>56.91</v>
      </c>
      <c r="G1990" s="80">
        <v>46.418999999999997</v>
      </c>
      <c r="H1990" s="66" t="str">
        <f>IF(B1990="","",VLOOKUP(B1990,[1]BASEEMPRESA!$A$2:$AAA$11936,2))</f>
        <v>ESTEL SERVICOS DE TRANSPORTES E LOCACAO LTDA</v>
      </c>
      <c r="I1990" s="20" t="str">
        <f t="shared" si="31"/>
        <v>mai</v>
      </c>
    </row>
    <row r="1991" spans="1:9" x14ac:dyDescent="0.25">
      <c r="A1991" s="7">
        <v>46160</v>
      </c>
      <c r="B1991" s="20">
        <v>7299</v>
      </c>
      <c r="C1991" s="20" t="s">
        <v>419</v>
      </c>
      <c r="D1991" s="80">
        <v>132.4</v>
      </c>
      <c r="E1991" s="20">
        <v>2</v>
      </c>
      <c r="F1991" s="80">
        <v>66.2</v>
      </c>
      <c r="G1991" s="80">
        <v>48.988999999999997</v>
      </c>
      <c r="H1991" s="66" t="str">
        <f>IF(B1991="","",VLOOKUP(B1991,[1]BASEEMPRESA!$A$2:$AAA$11936,2))</f>
        <v>JERE SERVICOS DE TRANSPORTE E LOCACAO LTDA</v>
      </c>
      <c r="I1991" s="20" t="str">
        <f t="shared" si="31"/>
        <v>mai</v>
      </c>
    </row>
    <row r="1992" spans="1:9" x14ac:dyDescent="0.25">
      <c r="A1992" s="7">
        <v>46160</v>
      </c>
      <c r="B1992" s="20">
        <v>7301</v>
      </c>
      <c r="C1992" s="20" t="s">
        <v>419</v>
      </c>
      <c r="D1992" s="80">
        <v>117.36</v>
      </c>
      <c r="E1992" s="20">
        <v>2</v>
      </c>
      <c r="F1992" s="80">
        <v>58.68</v>
      </c>
      <c r="G1992" s="80">
        <v>46.94</v>
      </c>
      <c r="H1992" s="66" t="str">
        <f>IF(B1992="","",VLOOKUP(B1992,[1]BASEEMPRESA!$A$2:$AAA$11936,2))</f>
        <v>SERVICOS DE TRANSPORTES E LOCACAO VALE DO ITAUNAS LTDA</v>
      </c>
      <c r="I1992" s="20" t="str">
        <f t="shared" si="31"/>
        <v>mai</v>
      </c>
    </row>
    <row r="1993" spans="1:9" x14ac:dyDescent="0.25">
      <c r="A1993" s="7">
        <v>46160</v>
      </c>
      <c r="B1993" s="20">
        <v>7304</v>
      </c>
      <c r="C1993" s="20" t="s">
        <v>419</v>
      </c>
      <c r="D1993" s="80">
        <v>107.88</v>
      </c>
      <c r="E1993" s="20">
        <v>2</v>
      </c>
      <c r="F1993" s="80">
        <v>53.94</v>
      </c>
      <c r="G1993" s="80">
        <v>33.737000000000002</v>
      </c>
      <c r="H1993" s="66" t="str">
        <f>IF(B1993="","",VLOOKUP(B1993,[1]BASEEMPRESA!$A$2:$AAA$11936,2))</f>
        <v>SERVICOS DE TRANSPORTES E LOCACAO VALE DO ITAUNAS LTDA</v>
      </c>
      <c r="I1993" s="20" t="str">
        <f t="shared" si="31"/>
        <v>mai</v>
      </c>
    </row>
    <row r="1994" spans="1:9" x14ac:dyDescent="0.25">
      <c r="A1994" s="7">
        <v>46160</v>
      </c>
      <c r="B1994" s="20">
        <v>7307</v>
      </c>
      <c r="C1994" s="20" t="s">
        <v>419</v>
      </c>
      <c r="D1994" s="80">
        <v>170.02</v>
      </c>
      <c r="E1994" s="20">
        <v>3</v>
      </c>
      <c r="F1994" s="80">
        <v>56.673000000000002</v>
      </c>
      <c r="G1994" s="80">
        <v>44.116</v>
      </c>
      <c r="H1994" s="66" t="str">
        <f>IF(B1994="","",VLOOKUP(B1994,[1]BASEEMPRESA!$A$2:$AAA$11936,2))</f>
        <v>SC MANUTENCOES LTDA</v>
      </c>
      <c r="I1994" s="20" t="str">
        <f t="shared" si="31"/>
        <v>mai</v>
      </c>
    </row>
    <row r="1995" spans="1:9" x14ac:dyDescent="0.25">
      <c r="A1995" s="7">
        <v>46160</v>
      </c>
      <c r="B1995" s="20">
        <v>7308</v>
      </c>
      <c r="C1995" s="20" t="s">
        <v>419</v>
      </c>
      <c r="D1995" s="80">
        <v>118.38</v>
      </c>
      <c r="E1995" s="20">
        <v>2</v>
      </c>
      <c r="F1995" s="80">
        <v>59.19</v>
      </c>
      <c r="G1995" s="80">
        <v>12.305</v>
      </c>
      <c r="H1995" s="66" t="str">
        <f>IF(B1995="","",VLOOKUP(B1995,[1]BASEEMPRESA!$A$2:$AAA$11936,2))</f>
        <v>SANTOS &amp; SILVA TRANSPORTES RODOVIARIOS LTDA</v>
      </c>
      <c r="I1995" s="20" t="str">
        <f t="shared" si="31"/>
        <v>mai</v>
      </c>
    </row>
    <row r="1996" spans="1:9" x14ac:dyDescent="0.25">
      <c r="A1996" s="7">
        <v>46160</v>
      </c>
      <c r="B1996" s="20">
        <v>7311</v>
      </c>
      <c r="C1996" s="20" t="s">
        <v>422</v>
      </c>
      <c r="D1996" s="80">
        <v>112</v>
      </c>
      <c r="E1996" s="20">
        <v>2</v>
      </c>
      <c r="F1996" s="80">
        <v>56</v>
      </c>
      <c r="G1996" s="80">
        <v>15</v>
      </c>
      <c r="H1996" s="66" t="str">
        <f>IF(B1996="","",VLOOKUP(B1996,[1]BASEEMPRESA!$A$2:$AAA$11936,2))</f>
        <v>LN LOGISTICA E TRANSPORTES LTDA</v>
      </c>
      <c r="I1996" s="20" t="str">
        <f t="shared" si="31"/>
        <v>mai</v>
      </c>
    </row>
    <row r="1997" spans="1:9" x14ac:dyDescent="0.25">
      <c r="A1997" s="7">
        <v>46160</v>
      </c>
      <c r="B1997" s="20">
        <v>7334</v>
      </c>
      <c r="C1997" s="20" t="s">
        <v>421</v>
      </c>
      <c r="D1997" s="80">
        <v>50.32</v>
      </c>
      <c r="E1997" s="20">
        <v>1</v>
      </c>
      <c r="F1997" s="80">
        <v>50.32</v>
      </c>
      <c r="G1997" s="80">
        <v>60</v>
      </c>
      <c r="H1997" s="66" t="str">
        <f>IF(B1997="","",VLOOKUP(B1997,[1]BASEEMPRESA!$A$2:$AAA$11936,2))</f>
        <v>ROCHA TRANSPORTES DE MUCURI LTDA</v>
      </c>
      <c r="I1997" s="20" t="str">
        <f t="shared" si="31"/>
        <v>mai</v>
      </c>
    </row>
    <row r="1998" spans="1:9" x14ac:dyDescent="0.25">
      <c r="A1998" s="7">
        <v>46160</v>
      </c>
      <c r="B1998" s="20">
        <v>7337</v>
      </c>
      <c r="C1998" s="20" t="s">
        <v>419</v>
      </c>
      <c r="D1998" s="80">
        <v>124.88</v>
      </c>
      <c r="E1998" s="20">
        <v>2</v>
      </c>
      <c r="F1998" s="80">
        <v>62.44</v>
      </c>
      <c r="G1998" s="80">
        <v>28.763999999999999</v>
      </c>
      <c r="H1998" s="66" t="str">
        <f>IF(B1998="","",VLOOKUP(B1998,[1]BASEEMPRESA!$A$2:$AAA$11936,2))</f>
        <v>REGINA M. DOS S. SILVA CARGAS</v>
      </c>
      <c r="I1998" s="20" t="str">
        <f t="shared" si="31"/>
        <v>mai</v>
      </c>
    </row>
    <row r="1999" spans="1:9" x14ac:dyDescent="0.25">
      <c r="A1999" s="7">
        <v>46160</v>
      </c>
      <c r="B1999" s="20">
        <v>7340</v>
      </c>
      <c r="C1999" s="20" t="s">
        <v>419</v>
      </c>
      <c r="D1999" s="80">
        <v>227.04</v>
      </c>
      <c r="E1999" s="20">
        <v>7</v>
      </c>
      <c r="F1999" s="80">
        <v>32.433999999999997</v>
      </c>
      <c r="G1999" s="80">
        <v>8.2970000000000006</v>
      </c>
      <c r="H1999" s="66" t="str">
        <f>IF(B1999="","",VLOOKUP(B1999,[1]BASEEMPRESA!$A$2:$AAA$11936,2))</f>
        <v>W &amp; E SERVICOS DE TRANSPORTE LTDA</v>
      </c>
      <c r="I1999" s="20" t="str">
        <f t="shared" si="31"/>
        <v>mai</v>
      </c>
    </row>
    <row r="2000" spans="1:9" x14ac:dyDescent="0.25">
      <c r="A2000" s="7">
        <v>46160</v>
      </c>
      <c r="B2000" s="20">
        <v>7343</v>
      </c>
      <c r="C2000" s="20" t="s">
        <v>421</v>
      </c>
      <c r="D2000" s="80">
        <v>149.02000000000001</v>
      </c>
      <c r="E2000" s="20">
        <v>3</v>
      </c>
      <c r="F2000" s="80">
        <v>49.673000000000002</v>
      </c>
      <c r="G2000" s="80">
        <v>34.835999999999999</v>
      </c>
      <c r="H2000" s="66" t="str">
        <f>IF(B2000="","",VLOOKUP(B2000,[1]BASEEMPRESA!$A$2:$AAA$11936,2))</f>
        <v>E L DE OLIVEIRA JUNIOR EDIMAR TRANSPORTES</v>
      </c>
      <c r="I2000" s="20" t="str">
        <f t="shared" si="31"/>
        <v>mai</v>
      </c>
    </row>
    <row r="2001" spans="1:9" x14ac:dyDescent="0.25">
      <c r="A2001" s="7">
        <v>46160</v>
      </c>
      <c r="B2001" s="20">
        <v>7347</v>
      </c>
      <c r="C2001" s="20" t="s">
        <v>420</v>
      </c>
      <c r="D2001" s="80">
        <v>128.19999999999999</v>
      </c>
      <c r="E2001" s="20">
        <v>2</v>
      </c>
      <c r="F2001" s="80">
        <v>64.099999999999994</v>
      </c>
      <c r="G2001" s="80">
        <v>42.192999999999998</v>
      </c>
      <c r="H2001" s="66" t="str">
        <f>IF(B2001="","",VLOOKUP(B2001,[1]BASEEMPRESA!$A$2:$AAA$11936,2))</f>
        <v>TRANSPORTADORA GLOBAL LOGISTICA LTDA</v>
      </c>
      <c r="I2001" s="20" t="str">
        <f t="shared" si="31"/>
        <v>mai</v>
      </c>
    </row>
    <row r="2002" spans="1:9" x14ac:dyDescent="0.25">
      <c r="A2002" s="7">
        <v>46160</v>
      </c>
      <c r="B2002" s="20">
        <v>7352</v>
      </c>
      <c r="C2002" s="20" t="s">
        <v>421</v>
      </c>
      <c r="D2002" s="80">
        <v>55.92</v>
      </c>
      <c r="E2002" s="20">
        <v>1</v>
      </c>
      <c r="F2002" s="80">
        <v>55.92</v>
      </c>
      <c r="G2002" s="80">
        <v>77</v>
      </c>
      <c r="H2002" s="66" t="str">
        <f>IF(B2002="","",VLOOKUP(B2002,[1]BASEEMPRESA!$A$2:$AAA$11936,2))</f>
        <v>WESLEI M DOS SANTOS</v>
      </c>
      <c r="I2002" s="20" t="str">
        <f t="shared" si="31"/>
        <v>mai</v>
      </c>
    </row>
    <row r="2003" spans="1:9" x14ac:dyDescent="0.25">
      <c r="A2003" s="7">
        <v>46160</v>
      </c>
      <c r="B2003" s="20">
        <v>7355</v>
      </c>
      <c r="C2003" s="20" t="s">
        <v>419</v>
      </c>
      <c r="D2003" s="80">
        <v>124.92</v>
      </c>
      <c r="E2003" s="20">
        <v>2</v>
      </c>
      <c r="F2003" s="80">
        <v>62.46</v>
      </c>
      <c r="G2003" s="80">
        <v>12.244999999999999</v>
      </c>
      <c r="H2003" s="66" t="str">
        <f>IF(B2003="","",VLOOKUP(B2003,[1]BASEEMPRESA!$A$2:$AAA$11936,2))</f>
        <v>WESLEI M DOS SANTOS</v>
      </c>
      <c r="I2003" s="20" t="str">
        <f t="shared" si="31"/>
        <v>mai</v>
      </c>
    </row>
    <row r="2004" spans="1:9" x14ac:dyDescent="0.25">
      <c r="A2004" s="7">
        <v>46160</v>
      </c>
      <c r="B2004" s="20">
        <v>7361</v>
      </c>
      <c r="C2004" s="20" t="s">
        <v>423</v>
      </c>
      <c r="D2004" s="80">
        <v>69.14</v>
      </c>
      <c r="E2004" s="20">
        <v>1</v>
      </c>
      <c r="F2004" s="80">
        <v>69.14</v>
      </c>
      <c r="G2004" s="80">
        <v>48.988999999999997</v>
      </c>
      <c r="H2004" s="66" t="str">
        <f>IF(B2004="","",VLOOKUP(B2004,[1]BASEEMPRESA!$A$2:$AAA$11936,2))</f>
        <v>TRANSPORTE FUMACINHA LTDA</v>
      </c>
      <c r="I2004" s="20" t="str">
        <f t="shared" si="31"/>
        <v>mai</v>
      </c>
    </row>
    <row r="2005" spans="1:9" x14ac:dyDescent="0.25">
      <c r="A2005" s="7">
        <v>46160</v>
      </c>
      <c r="B2005" s="20">
        <v>7364</v>
      </c>
      <c r="C2005" s="20" t="s">
        <v>419</v>
      </c>
      <c r="D2005" s="80">
        <v>131.88</v>
      </c>
      <c r="E2005" s="20">
        <v>2</v>
      </c>
      <c r="F2005" s="80">
        <v>65.94</v>
      </c>
      <c r="G2005" s="80">
        <v>29.175000000000001</v>
      </c>
      <c r="H2005" s="66" t="str">
        <f>IF(B2005="","",VLOOKUP(B2005,[1]BASEEMPRESA!$A$2:$AAA$11936,2))</f>
        <v>TRANSPORTADORA GLOBAL LOGISTICA LTDA</v>
      </c>
      <c r="I2005" s="20" t="str">
        <f t="shared" si="31"/>
        <v>mai</v>
      </c>
    </row>
    <row r="2006" spans="1:9" x14ac:dyDescent="0.25">
      <c r="A2006" s="7">
        <v>46160</v>
      </c>
      <c r="B2006" s="20">
        <v>7370</v>
      </c>
      <c r="C2006" s="20" t="s">
        <v>419</v>
      </c>
      <c r="D2006" s="80">
        <v>182.82</v>
      </c>
      <c r="E2006" s="20">
        <v>3</v>
      </c>
      <c r="F2006" s="80">
        <v>60.94</v>
      </c>
      <c r="G2006" s="80">
        <v>18.507999999999999</v>
      </c>
      <c r="H2006" s="66" t="str">
        <f>IF(B2006="","",VLOOKUP(B2006,[1]BASEEMPRESA!$A$2:$AAA$11936,2))</f>
        <v>JOSE HELIO SILVA SANTOS</v>
      </c>
      <c r="I2006" s="20" t="str">
        <f t="shared" si="31"/>
        <v>mai</v>
      </c>
    </row>
    <row r="2007" spans="1:9" x14ac:dyDescent="0.25">
      <c r="A2007" s="7">
        <v>46160</v>
      </c>
      <c r="B2007" s="20">
        <v>7373</v>
      </c>
      <c r="C2007" s="20" t="s">
        <v>422</v>
      </c>
      <c r="D2007" s="80">
        <v>114.12</v>
      </c>
      <c r="E2007" s="20">
        <v>2</v>
      </c>
      <c r="F2007" s="80">
        <v>57.06</v>
      </c>
      <c r="G2007" s="80">
        <v>28.021000000000001</v>
      </c>
      <c r="H2007" s="66" t="str">
        <f>IF(B2007="","",VLOOKUP(B2007,[1]BASEEMPRESA!$A$2:$AAA$11936,2))</f>
        <v>BARBOSA TRANSPORTES E LOGISTICA LTDA</v>
      </c>
      <c r="I2007" s="20" t="str">
        <f t="shared" si="31"/>
        <v>mai</v>
      </c>
    </row>
    <row r="2008" spans="1:9" x14ac:dyDescent="0.25">
      <c r="A2008" s="7">
        <v>46160</v>
      </c>
      <c r="B2008" s="20">
        <v>7381</v>
      </c>
      <c r="C2008" s="20" t="s">
        <v>423</v>
      </c>
      <c r="D2008" s="80">
        <v>133.9</v>
      </c>
      <c r="E2008" s="20">
        <v>2</v>
      </c>
      <c r="F2008" s="80">
        <v>66.95</v>
      </c>
      <c r="G2008" s="80">
        <v>30.248000000000001</v>
      </c>
      <c r="H2008" s="66" t="str">
        <f>IF(B2008="","",VLOOKUP(B2008,[1]BASEEMPRESA!$A$2:$AAA$11936,2))</f>
        <v>TRANSPORTE FUMACINHA LTDA</v>
      </c>
      <c r="I2008" s="20" t="str">
        <f t="shared" si="31"/>
        <v>mai</v>
      </c>
    </row>
    <row r="2009" spans="1:9" x14ac:dyDescent="0.25">
      <c r="A2009" s="7">
        <v>46161</v>
      </c>
      <c r="B2009" s="20">
        <v>2066</v>
      </c>
      <c r="C2009" s="20" t="s">
        <v>418</v>
      </c>
      <c r="D2009" s="80">
        <v>232.2</v>
      </c>
      <c r="E2009" s="20">
        <v>4</v>
      </c>
      <c r="F2009" s="80">
        <v>58.05</v>
      </c>
      <c r="G2009" s="80">
        <v>4</v>
      </c>
      <c r="H2009" s="66" t="str">
        <f>IF(B2009="","",VLOOKUP(B2009,[1]BASEEMPRESA!$A$2:$AAA$11936,2))</f>
        <v>NDB HOLDING AGRICOLA LTDA - MATRIZ</v>
      </c>
      <c r="I2009" s="20" t="str">
        <f t="shared" si="31"/>
        <v>mai</v>
      </c>
    </row>
    <row r="2010" spans="1:9" x14ac:dyDescent="0.25">
      <c r="A2010" s="7">
        <v>46161</v>
      </c>
      <c r="B2010" s="20">
        <v>2067</v>
      </c>
      <c r="C2010" s="20" t="s">
        <v>418</v>
      </c>
      <c r="D2010" s="80">
        <v>296.77999999999997</v>
      </c>
      <c r="E2010" s="20">
        <v>5</v>
      </c>
      <c r="F2010" s="80">
        <v>59.356000000000002</v>
      </c>
      <c r="G2010" s="80">
        <v>4</v>
      </c>
      <c r="H2010" s="66" t="str">
        <f>IF(B2010="","",VLOOKUP(B2010,[1]BASEEMPRESA!$A$2:$AAA$11936,2))</f>
        <v>NDB HOLDING AGRICOLA LTDA - MATRIZ</v>
      </c>
      <c r="I2010" s="20" t="str">
        <f t="shared" si="31"/>
        <v>mai</v>
      </c>
    </row>
    <row r="2011" spans="1:9" x14ac:dyDescent="0.25">
      <c r="A2011" s="7">
        <v>46161</v>
      </c>
      <c r="B2011" s="20">
        <v>2108</v>
      </c>
      <c r="C2011" s="20" t="s">
        <v>418</v>
      </c>
      <c r="D2011" s="80">
        <v>424.94</v>
      </c>
      <c r="E2011" s="20">
        <v>7</v>
      </c>
      <c r="F2011" s="80">
        <v>60.706000000000003</v>
      </c>
      <c r="G2011" s="80">
        <v>4</v>
      </c>
      <c r="H2011" s="66" t="str">
        <f>IF(B2011="","",VLOOKUP(B2011,[1]BASEEMPRESA!$A$2:$AAA$11936,2))</f>
        <v>NDB HOLDING AGRICOLA LTDA - MATRIZ</v>
      </c>
      <c r="I2011" s="20" t="str">
        <f t="shared" si="31"/>
        <v>mai</v>
      </c>
    </row>
    <row r="2012" spans="1:9" x14ac:dyDescent="0.25">
      <c r="A2012" s="7">
        <v>46161</v>
      </c>
      <c r="B2012" s="20">
        <v>2109</v>
      </c>
      <c r="C2012" s="20" t="s">
        <v>418</v>
      </c>
      <c r="D2012" s="80">
        <v>410.34</v>
      </c>
      <c r="E2012" s="20">
        <v>7</v>
      </c>
      <c r="F2012" s="80">
        <v>58.62</v>
      </c>
      <c r="G2012" s="80">
        <v>4</v>
      </c>
      <c r="H2012" s="66" t="str">
        <f>IF(B2012="","",VLOOKUP(B2012,[1]BASEEMPRESA!$A$2:$AAA$11936,2))</f>
        <v>NDB HOLDING AGRICOLA LTDA - MATRIZ</v>
      </c>
      <c r="I2012" s="20" t="str">
        <f t="shared" si="31"/>
        <v>mai</v>
      </c>
    </row>
    <row r="2013" spans="1:9" x14ac:dyDescent="0.25">
      <c r="A2013" s="7">
        <v>46161</v>
      </c>
      <c r="B2013" s="20">
        <v>7004</v>
      </c>
      <c r="C2013" s="20" t="s">
        <v>419</v>
      </c>
      <c r="D2013" s="80">
        <v>192.98</v>
      </c>
      <c r="E2013" s="20">
        <v>3</v>
      </c>
      <c r="F2013" s="80">
        <v>64.326999999999998</v>
      </c>
      <c r="G2013" s="80">
        <v>32.832000000000001</v>
      </c>
      <c r="H2013" s="66" t="str">
        <f>IF(B2013="","",VLOOKUP(B2013,[1]BASEEMPRESA!$A$2:$AAA$11936,2))</f>
        <v>EMERSON LUIS MORO</v>
      </c>
      <c r="I2013" s="20" t="str">
        <f t="shared" si="31"/>
        <v>mai</v>
      </c>
    </row>
    <row r="2014" spans="1:9" x14ac:dyDescent="0.25">
      <c r="A2014" s="7">
        <v>46161</v>
      </c>
      <c r="B2014" s="20">
        <v>7005</v>
      </c>
      <c r="C2014" s="20" t="s">
        <v>419</v>
      </c>
      <c r="D2014" s="80">
        <v>110.88</v>
      </c>
      <c r="E2014" s="20">
        <v>2</v>
      </c>
      <c r="F2014" s="80">
        <v>55.44</v>
      </c>
      <c r="G2014" s="80">
        <v>35.981999999999999</v>
      </c>
      <c r="H2014" s="66" t="str">
        <f>IF(B2014="","",VLOOKUP(B2014,[1]BASEEMPRESA!$A$2:$AAA$11936,2))</f>
        <v>RENE PINA DE ALMEIDA</v>
      </c>
      <c r="I2014" s="20" t="str">
        <f t="shared" si="31"/>
        <v>mai</v>
      </c>
    </row>
    <row r="2015" spans="1:9" x14ac:dyDescent="0.25">
      <c r="A2015" s="7">
        <v>46161</v>
      </c>
      <c r="B2015" s="20">
        <v>7006</v>
      </c>
      <c r="C2015" s="20" t="s">
        <v>420</v>
      </c>
      <c r="D2015" s="80">
        <v>183.74</v>
      </c>
      <c r="E2015" s="20">
        <v>3</v>
      </c>
      <c r="F2015" s="80">
        <v>61.247</v>
      </c>
      <c r="G2015" s="80">
        <v>23.427</v>
      </c>
      <c r="H2015" s="66" t="str">
        <f>IF(B2015="","",VLOOKUP(B2015,[1]BASEEMPRESA!$A$2:$AAA$11936,2))</f>
        <v>INAMARQUE SOUZA MACHADO</v>
      </c>
      <c r="I2015" s="20" t="str">
        <f t="shared" si="31"/>
        <v>mai</v>
      </c>
    </row>
    <row r="2016" spans="1:9" x14ac:dyDescent="0.25">
      <c r="A2016" s="7">
        <v>46161</v>
      </c>
      <c r="B2016" s="20">
        <v>7007</v>
      </c>
      <c r="C2016" s="20" t="s">
        <v>420</v>
      </c>
      <c r="D2016" s="80">
        <v>196.78</v>
      </c>
      <c r="E2016" s="20">
        <v>3</v>
      </c>
      <c r="F2016" s="80">
        <v>65.593000000000004</v>
      </c>
      <c r="G2016" s="80">
        <v>23.57</v>
      </c>
      <c r="H2016" s="66" t="str">
        <f>IF(B2016="","",VLOOKUP(B2016,[1]BASEEMPRESA!$A$2:$AAA$11936,2))</f>
        <v>MVS TRANSPORTE LTDA</v>
      </c>
      <c r="I2016" s="20" t="str">
        <f t="shared" si="31"/>
        <v>mai</v>
      </c>
    </row>
    <row r="2017" spans="1:9" x14ac:dyDescent="0.25">
      <c r="A2017" s="7">
        <v>46161</v>
      </c>
      <c r="B2017" s="20">
        <v>7008</v>
      </c>
      <c r="C2017" s="20" t="s">
        <v>419</v>
      </c>
      <c r="D2017" s="80">
        <v>124.52</v>
      </c>
      <c r="E2017" s="20">
        <v>2</v>
      </c>
      <c r="F2017" s="80">
        <v>62.26</v>
      </c>
      <c r="G2017" s="80">
        <v>41.52</v>
      </c>
      <c r="H2017" s="66" t="str">
        <f>IF(B2017="","",VLOOKUP(B2017,[1]BASEEMPRESA!$A$2:$AAA$11936,2))</f>
        <v>E L DE OLIVEIRA JUNIOR EDIMAR TRANSPORTES</v>
      </c>
      <c r="I2017" s="20" t="str">
        <f t="shared" si="31"/>
        <v>mai</v>
      </c>
    </row>
    <row r="2018" spans="1:9" x14ac:dyDescent="0.25">
      <c r="A2018" s="7">
        <v>46161</v>
      </c>
      <c r="B2018" s="20">
        <v>7010</v>
      </c>
      <c r="C2018" s="20" t="s">
        <v>419</v>
      </c>
      <c r="D2018" s="80">
        <v>54.8</v>
      </c>
      <c r="E2018" s="20">
        <v>1</v>
      </c>
      <c r="F2018" s="80">
        <v>54.8</v>
      </c>
      <c r="G2018" s="80">
        <v>60</v>
      </c>
      <c r="H2018" s="66" t="str">
        <f>IF(B2018="","",VLOOKUP(B2018,[1]BASEEMPRESA!$A$2:$AAA$11936,2))</f>
        <v>BAYER LOGISTICA E TRANSPORTES LTDA</v>
      </c>
      <c r="I2018" s="20" t="str">
        <f t="shared" si="31"/>
        <v>mai</v>
      </c>
    </row>
    <row r="2019" spans="1:9" x14ac:dyDescent="0.25">
      <c r="A2019" s="7">
        <v>46161</v>
      </c>
      <c r="B2019" s="20">
        <v>7013</v>
      </c>
      <c r="C2019" s="20" t="s">
        <v>419</v>
      </c>
      <c r="D2019" s="80">
        <v>70.2</v>
      </c>
      <c r="E2019" s="20">
        <v>1</v>
      </c>
      <c r="F2019" s="80">
        <v>70.2</v>
      </c>
      <c r="G2019" s="80">
        <v>40</v>
      </c>
      <c r="H2019" s="66" t="str">
        <f>IF(B2019="","",VLOOKUP(B2019,[1]BASEEMPRESA!$A$2:$AAA$11936,2))</f>
        <v>INAMARQUE SOUZA MACHADO</v>
      </c>
      <c r="I2019" s="20" t="str">
        <f t="shared" si="31"/>
        <v>mai</v>
      </c>
    </row>
    <row r="2020" spans="1:9" x14ac:dyDescent="0.25">
      <c r="A2020" s="7">
        <v>46161</v>
      </c>
      <c r="B2020" s="20">
        <v>7017</v>
      </c>
      <c r="C2020" s="20" t="s">
        <v>419</v>
      </c>
      <c r="D2020" s="80">
        <v>115.88</v>
      </c>
      <c r="E2020" s="20">
        <v>2</v>
      </c>
      <c r="F2020" s="80">
        <v>57.94</v>
      </c>
      <c r="G2020" s="80">
        <v>30.823</v>
      </c>
      <c r="H2020" s="66" t="str">
        <f>IF(B2020="","",VLOOKUP(B2020,[1]BASEEMPRESA!$A$2:$AAA$11936,2))</f>
        <v>BAYER LOGISTICA E TRANSPORTES LTDA</v>
      </c>
      <c r="I2020" s="20" t="str">
        <f t="shared" si="31"/>
        <v>mai</v>
      </c>
    </row>
    <row r="2021" spans="1:9" x14ac:dyDescent="0.25">
      <c r="A2021" s="7">
        <v>46161</v>
      </c>
      <c r="B2021" s="20">
        <v>7018</v>
      </c>
      <c r="C2021" s="20" t="s">
        <v>419</v>
      </c>
      <c r="D2021" s="80">
        <v>118.24</v>
      </c>
      <c r="E2021" s="20">
        <v>2</v>
      </c>
      <c r="F2021" s="80">
        <v>59.12</v>
      </c>
      <c r="G2021" s="80">
        <v>30.611000000000001</v>
      </c>
      <c r="H2021" s="66" t="str">
        <f>IF(B2021="","",VLOOKUP(B2021,[1]BASEEMPRESA!$A$2:$AAA$11936,2))</f>
        <v>SC MANUTENCOES LTDA</v>
      </c>
      <c r="I2021" s="20" t="str">
        <f t="shared" si="31"/>
        <v>mai</v>
      </c>
    </row>
    <row r="2022" spans="1:9" x14ac:dyDescent="0.25">
      <c r="A2022" s="7">
        <v>46161</v>
      </c>
      <c r="B2022" s="20">
        <v>7021</v>
      </c>
      <c r="C2022" s="20" t="s">
        <v>419</v>
      </c>
      <c r="D2022" s="80">
        <v>125.56</v>
      </c>
      <c r="E2022" s="20">
        <v>2</v>
      </c>
      <c r="F2022" s="80">
        <v>62.78</v>
      </c>
      <c r="G2022" s="80">
        <v>32.411000000000001</v>
      </c>
      <c r="H2022" s="66" t="str">
        <f>IF(B2022="","",VLOOKUP(B2022,[1]BASEEMPRESA!$A$2:$AAA$11936,2))</f>
        <v>NEIA TRANSPORTES LTDA</v>
      </c>
      <c r="I2022" s="20" t="str">
        <f t="shared" si="31"/>
        <v>mai</v>
      </c>
    </row>
    <row r="2023" spans="1:9" x14ac:dyDescent="0.25">
      <c r="A2023" s="7">
        <v>46161</v>
      </c>
      <c r="B2023" s="20">
        <v>7022</v>
      </c>
      <c r="C2023" s="20" t="s">
        <v>419</v>
      </c>
      <c r="D2023" s="80">
        <v>134.24</v>
      </c>
      <c r="E2023" s="20">
        <v>2</v>
      </c>
      <c r="F2023" s="80">
        <v>67.12</v>
      </c>
      <c r="G2023" s="80">
        <v>28.855</v>
      </c>
      <c r="H2023" s="66" t="str">
        <f>IF(B2023="","",VLOOKUP(B2023,[1]BASEEMPRESA!$A$2:$AAA$11936,2))</f>
        <v>SMRR TRANSPORTES LTDA</v>
      </c>
      <c r="I2023" s="20" t="str">
        <f t="shared" si="31"/>
        <v>mai</v>
      </c>
    </row>
    <row r="2024" spans="1:9" x14ac:dyDescent="0.25">
      <c r="A2024" s="7">
        <v>46161</v>
      </c>
      <c r="B2024" s="20">
        <v>7031</v>
      </c>
      <c r="C2024" s="20" t="s">
        <v>419</v>
      </c>
      <c r="D2024" s="80">
        <v>123.56</v>
      </c>
      <c r="E2024" s="20">
        <v>2</v>
      </c>
      <c r="F2024" s="80">
        <v>61.78</v>
      </c>
      <c r="G2024" s="80">
        <v>27.65</v>
      </c>
      <c r="H2024" s="66" t="str">
        <f>IF(B2024="","",VLOOKUP(B2024,[1]BASEEMPRESA!$A$2:$AAA$11936,2))</f>
        <v>INAMARQUE SOUZA MACHADO</v>
      </c>
      <c r="I2024" s="20" t="str">
        <f t="shared" si="31"/>
        <v>mai</v>
      </c>
    </row>
    <row r="2025" spans="1:9" x14ac:dyDescent="0.25">
      <c r="A2025" s="7">
        <v>46161</v>
      </c>
      <c r="B2025" s="20">
        <v>7032</v>
      </c>
      <c r="C2025" s="20" t="s">
        <v>419</v>
      </c>
      <c r="D2025" s="80">
        <v>167.82</v>
      </c>
      <c r="E2025" s="20">
        <v>3</v>
      </c>
      <c r="F2025" s="80">
        <v>55.94</v>
      </c>
      <c r="G2025" s="80">
        <v>39.423999999999999</v>
      </c>
      <c r="H2025" s="66" t="str">
        <f>IF(B2025="","",VLOOKUP(B2025,[1]BASEEMPRESA!$A$2:$AAA$11936,2))</f>
        <v>REGINA M. DOS S. SILVA CARGAS</v>
      </c>
      <c r="I2025" s="20" t="str">
        <f t="shared" si="31"/>
        <v>mai</v>
      </c>
    </row>
    <row r="2026" spans="1:9" x14ac:dyDescent="0.25">
      <c r="A2026" s="7">
        <v>46161</v>
      </c>
      <c r="B2026" s="20">
        <v>7033</v>
      </c>
      <c r="C2026" s="20" t="s">
        <v>419</v>
      </c>
      <c r="D2026" s="80">
        <v>129.28</v>
      </c>
      <c r="E2026" s="20">
        <v>2</v>
      </c>
      <c r="F2026" s="80">
        <v>64.64</v>
      </c>
      <c r="G2026" s="80">
        <v>44.595999999999997</v>
      </c>
      <c r="H2026" s="66" t="str">
        <f>IF(B2026="","",VLOOKUP(B2026,[1]BASEEMPRESA!$A$2:$AAA$11936,2))</f>
        <v>E L DE OLIVEIRA JUNIOR EDIMAR TRANSPORTES</v>
      </c>
      <c r="I2026" s="20" t="str">
        <f t="shared" si="31"/>
        <v>mai</v>
      </c>
    </row>
    <row r="2027" spans="1:9" x14ac:dyDescent="0.25">
      <c r="A2027" s="7">
        <v>46161</v>
      </c>
      <c r="B2027" s="20">
        <v>7036</v>
      </c>
      <c r="C2027" s="20" t="s">
        <v>419</v>
      </c>
      <c r="D2027" s="80">
        <v>57.12</v>
      </c>
      <c r="E2027" s="20">
        <v>1</v>
      </c>
      <c r="F2027" s="80">
        <v>57.12</v>
      </c>
      <c r="G2027" s="80">
        <v>77</v>
      </c>
      <c r="H2027" s="66" t="str">
        <f>IF(B2027="","",VLOOKUP(B2027,[1]BASEEMPRESA!$A$2:$AAA$11936,2))</f>
        <v>EMERSON LUIS MORO</v>
      </c>
      <c r="I2027" s="20" t="str">
        <f t="shared" si="31"/>
        <v>mai</v>
      </c>
    </row>
    <row r="2028" spans="1:9" x14ac:dyDescent="0.25">
      <c r="A2028" s="7">
        <v>46161</v>
      </c>
      <c r="B2028" s="20">
        <v>7038</v>
      </c>
      <c r="C2028" s="20" t="s">
        <v>420</v>
      </c>
      <c r="D2028" s="80">
        <v>107.94</v>
      </c>
      <c r="E2028" s="20">
        <v>2</v>
      </c>
      <c r="F2028" s="80">
        <v>53.97</v>
      </c>
      <c r="G2028" s="80">
        <v>33.576999999999998</v>
      </c>
      <c r="H2028" s="66" t="str">
        <f>IF(B2028="","",VLOOKUP(B2028,[1]BASEEMPRESA!$A$2:$AAA$11936,2))</f>
        <v>JERE SERVICOS DE TRANSPORTE E LOCACAO LTDA</v>
      </c>
      <c r="I2028" s="20" t="str">
        <f t="shared" si="31"/>
        <v>mai</v>
      </c>
    </row>
    <row r="2029" spans="1:9" x14ac:dyDescent="0.25">
      <c r="A2029" s="7">
        <v>46161</v>
      </c>
      <c r="B2029" s="20">
        <v>7042</v>
      </c>
      <c r="C2029" s="20" t="s">
        <v>420</v>
      </c>
      <c r="D2029" s="80">
        <v>65.36</v>
      </c>
      <c r="E2029" s="20">
        <v>1</v>
      </c>
      <c r="F2029" s="80">
        <v>65.36</v>
      </c>
      <c r="G2029" s="80">
        <v>10</v>
      </c>
      <c r="H2029" s="66" t="str">
        <f>IF(B2029="","",VLOOKUP(B2029,[1]BASEEMPRESA!$A$2:$AAA$11936,2))</f>
        <v>SERVICOS DE TRANSPORTES E LOCACAO VALE DO ITAUNAS LTDA</v>
      </c>
      <c r="I2029" s="20" t="str">
        <f t="shared" si="31"/>
        <v>mai</v>
      </c>
    </row>
    <row r="2030" spans="1:9" x14ac:dyDescent="0.25">
      <c r="A2030" s="7">
        <v>46161</v>
      </c>
      <c r="B2030" s="20">
        <v>7045</v>
      </c>
      <c r="C2030" s="20" t="s">
        <v>421</v>
      </c>
      <c r="D2030" s="80">
        <v>169.84</v>
      </c>
      <c r="E2030" s="20">
        <v>3</v>
      </c>
      <c r="F2030" s="80">
        <v>56.613</v>
      </c>
      <c r="G2030" s="80">
        <v>38.314999999999998</v>
      </c>
      <c r="H2030" s="66" t="str">
        <f>IF(B2030="","",VLOOKUP(B2030,[1]BASEEMPRESA!$A$2:$AAA$11936,2))</f>
        <v>REGINA M. DOS S. SILVA CARGAS</v>
      </c>
      <c r="I2030" s="20" t="str">
        <f t="shared" si="31"/>
        <v>mai</v>
      </c>
    </row>
    <row r="2031" spans="1:9" x14ac:dyDescent="0.25">
      <c r="A2031" s="7">
        <v>46161</v>
      </c>
      <c r="B2031" s="20">
        <v>7046</v>
      </c>
      <c r="C2031" s="20" t="s">
        <v>419</v>
      </c>
      <c r="D2031" s="80">
        <v>115.84</v>
      </c>
      <c r="E2031" s="20">
        <v>2</v>
      </c>
      <c r="F2031" s="80">
        <v>57.92</v>
      </c>
      <c r="G2031" s="80">
        <v>35.884</v>
      </c>
      <c r="H2031" s="66" t="str">
        <f>IF(B2031="","",VLOOKUP(B2031,[1]BASEEMPRESA!$A$2:$AAA$11936,2))</f>
        <v>J.S. LEONIDIO</v>
      </c>
      <c r="I2031" s="20" t="str">
        <f t="shared" si="31"/>
        <v>mai</v>
      </c>
    </row>
    <row r="2032" spans="1:9" x14ac:dyDescent="0.25">
      <c r="A2032" s="7">
        <v>46161</v>
      </c>
      <c r="B2032" s="20">
        <v>7047</v>
      </c>
      <c r="C2032" s="20" t="s">
        <v>419</v>
      </c>
      <c r="D2032" s="80">
        <v>116.52</v>
      </c>
      <c r="E2032" s="20">
        <v>2</v>
      </c>
      <c r="F2032" s="80">
        <v>58.26</v>
      </c>
      <c r="G2032" s="80">
        <v>44.404000000000003</v>
      </c>
      <c r="H2032" s="66" t="str">
        <f>IF(B2032="","",VLOOKUP(B2032,[1]BASEEMPRESA!$A$2:$AAA$11936,2))</f>
        <v>BAYER LOGISTICA E TRANSPORTES LTDA</v>
      </c>
      <c r="I2032" s="20" t="str">
        <f t="shared" si="31"/>
        <v>mai</v>
      </c>
    </row>
    <row r="2033" spans="1:9" x14ac:dyDescent="0.25">
      <c r="A2033" s="7">
        <v>46161</v>
      </c>
      <c r="B2033" s="20">
        <v>7048</v>
      </c>
      <c r="C2033" s="20" t="s">
        <v>419</v>
      </c>
      <c r="D2033" s="80">
        <v>139.5</v>
      </c>
      <c r="E2033" s="20">
        <v>2</v>
      </c>
      <c r="F2033" s="80">
        <v>69.75</v>
      </c>
      <c r="G2033" s="80">
        <v>48.988999999999997</v>
      </c>
      <c r="H2033" s="66" t="str">
        <f>IF(B2033="","",VLOOKUP(B2033,[1]BASEEMPRESA!$A$2:$AAA$11936,2))</f>
        <v>SERVICOS DE TRANSPORTES E LOCACAO VALE DO ITAUNAS LTDA</v>
      </c>
      <c r="I2033" s="20" t="str">
        <f t="shared" si="31"/>
        <v>mai</v>
      </c>
    </row>
    <row r="2034" spans="1:9" x14ac:dyDescent="0.25">
      <c r="A2034" s="7">
        <v>46161</v>
      </c>
      <c r="B2034" s="20">
        <v>7050</v>
      </c>
      <c r="C2034" s="20" t="s">
        <v>419</v>
      </c>
      <c r="D2034" s="80">
        <v>134.80000000000001</v>
      </c>
      <c r="E2034" s="20">
        <v>2</v>
      </c>
      <c r="F2034" s="80">
        <v>67.400000000000006</v>
      </c>
      <c r="G2034" s="80">
        <v>62.021999999999998</v>
      </c>
      <c r="H2034" s="66" t="str">
        <f>IF(B2034="","",VLOOKUP(B2034,[1]BASEEMPRESA!$A$2:$AAA$11936,2))</f>
        <v>ESTEL SERVICOS DE TRANSPORTES E LOCACAO LTDA</v>
      </c>
      <c r="I2034" s="20" t="str">
        <f t="shared" si="31"/>
        <v>mai</v>
      </c>
    </row>
    <row r="2035" spans="1:9" x14ac:dyDescent="0.25">
      <c r="A2035" s="7">
        <v>46161</v>
      </c>
      <c r="B2035" s="20">
        <v>7052</v>
      </c>
      <c r="C2035" s="20" t="s">
        <v>420</v>
      </c>
      <c r="D2035" s="80">
        <v>61.04</v>
      </c>
      <c r="E2035" s="20">
        <v>1</v>
      </c>
      <c r="F2035" s="80">
        <v>61.04</v>
      </c>
      <c r="G2035" s="80">
        <v>48.988999999999997</v>
      </c>
      <c r="H2035" s="66" t="str">
        <f>IF(B2035="","",VLOOKUP(B2035,[1]BASEEMPRESA!$A$2:$AAA$11936,2))</f>
        <v>JERE SERVICOS DE TRANSPORTE E LOCACAO LTDA</v>
      </c>
      <c r="I2035" s="20" t="str">
        <f t="shared" si="31"/>
        <v>mai</v>
      </c>
    </row>
    <row r="2036" spans="1:9" x14ac:dyDescent="0.25">
      <c r="A2036" s="7">
        <v>46161</v>
      </c>
      <c r="B2036" s="20">
        <v>7053</v>
      </c>
      <c r="C2036" s="20" t="s">
        <v>420</v>
      </c>
      <c r="D2036" s="80">
        <v>136.22</v>
      </c>
      <c r="E2036" s="20">
        <v>2</v>
      </c>
      <c r="F2036" s="80">
        <v>68.11</v>
      </c>
      <c r="G2036" s="80">
        <v>29.606000000000002</v>
      </c>
      <c r="H2036" s="66" t="str">
        <f>IF(B2036="","",VLOOKUP(B2036,[1]BASEEMPRESA!$A$2:$AAA$11936,2))</f>
        <v>TAVARES E MORAES TRANSPORTES LTDA</v>
      </c>
      <c r="I2036" s="20" t="str">
        <f t="shared" si="31"/>
        <v>mai</v>
      </c>
    </row>
    <row r="2037" spans="1:9" x14ac:dyDescent="0.25">
      <c r="A2037" s="7">
        <v>46161</v>
      </c>
      <c r="B2037" s="20">
        <v>7054</v>
      </c>
      <c r="C2037" s="20" t="s">
        <v>419</v>
      </c>
      <c r="D2037" s="80">
        <v>124.82</v>
      </c>
      <c r="E2037" s="20">
        <v>2</v>
      </c>
      <c r="F2037" s="80">
        <v>62.41</v>
      </c>
      <c r="G2037" s="80">
        <v>61.34</v>
      </c>
      <c r="H2037" s="66" t="str">
        <f>IF(B2037="","",VLOOKUP(B2037,[1]BASEEMPRESA!$A$2:$AAA$11936,2))</f>
        <v>TAVARES E MORAES TRANSPORTES LTDA</v>
      </c>
      <c r="I2037" s="20" t="str">
        <f t="shared" si="31"/>
        <v>mai</v>
      </c>
    </row>
    <row r="2038" spans="1:9" x14ac:dyDescent="0.25">
      <c r="A2038" s="7">
        <v>46161</v>
      </c>
      <c r="B2038" s="20">
        <v>7059</v>
      </c>
      <c r="C2038" s="20" t="s">
        <v>419</v>
      </c>
      <c r="D2038" s="80">
        <v>127.72</v>
      </c>
      <c r="E2038" s="20">
        <v>2</v>
      </c>
      <c r="F2038" s="80">
        <v>63.86</v>
      </c>
      <c r="G2038" s="80">
        <v>62.323</v>
      </c>
      <c r="H2038" s="66" t="str">
        <f>IF(B2038="","",VLOOKUP(B2038,[1]BASEEMPRESA!$A$2:$AAA$11936,2))</f>
        <v>BAYER LOGISTICA E TRANSPORTES LTDA</v>
      </c>
      <c r="I2038" s="20" t="str">
        <f t="shared" si="31"/>
        <v>mai</v>
      </c>
    </row>
    <row r="2039" spans="1:9" x14ac:dyDescent="0.25">
      <c r="A2039" s="7">
        <v>46161</v>
      </c>
      <c r="B2039" s="20">
        <v>7188</v>
      </c>
      <c r="C2039" s="20" t="s">
        <v>419</v>
      </c>
      <c r="D2039" s="80">
        <v>127.9</v>
      </c>
      <c r="E2039" s="20">
        <v>2</v>
      </c>
      <c r="F2039" s="80">
        <v>63.95</v>
      </c>
      <c r="G2039" s="80">
        <v>33.99</v>
      </c>
      <c r="H2039" s="66" t="str">
        <f>IF(B2039="","",VLOOKUP(B2039,[1]BASEEMPRESA!$A$2:$AAA$11936,2))</f>
        <v>C C GOMES TRANSPORTES</v>
      </c>
      <c r="I2039" s="20" t="str">
        <f t="shared" si="31"/>
        <v>mai</v>
      </c>
    </row>
    <row r="2040" spans="1:9" x14ac:dyDescent="0.25">
      <c r="A2040" s="7">
        <v>46161</v>
      </c>
      <c r="B2040" s="20">
        <v>7207</v>
      </c>
      <c r="C2040" s="20" t="s">
        <v>420</v>
      </c>
      <c r="D2040" s="80">
        <v>57.78</v>
      </c>
      <c r="E2040" s="20">
        <v>1</v>
      </c>
      <c r="F2040" s="80">
        <v>57.78</v>
      </c>
      <c r="G2040" s="80">
        <v>77</v>
      </c>
      <c r="H2040" s="66" t="str">
        <f>IF(B2040="","",VLOOKUP(B2040,[1]BASEEMPRESA!$A$2:$AAA$11936,2))</f>
        <v>TAVARES E MORAES TRANSPORTES LTDA</v>
      </c>
      <c r="I2040" s="20" t="str">
        <f t="shared" si="31"/>
        <v>mai</v>
      </c>
    </row>
    <row r="2041" spans="1:9" x14ac:dyDescent="0.25">
      <c r="A2041" s="7">
        <v>46161</v>
      </c>
      <c r="B2041" s="20">
        <v>7220</v>
      </c>
      <c r="C2041" s="20" t="s">
        <v>421</v>
      </c>
      <c r="D2041" s="80">
        <v>99.62</v>
      </c>
      <c r="E2041" s="20">
        <v>2</v>
      </c>
      <c r="F2041" s="80">
        <v>49.81</v>
      </c>
      <c r="G2041" s="80">
        <v>33.429000000000002</v>
      </c>
      <c r="H2041" s="66" t="str">
        <f>IF(B2041="","",VLOOKUP(B2041,[1]BASEEMPRESA!$A$2:$AAA$11936,2))</f>
        <v>DOS SANTOS PASSOS TRANSPORTES LTDA</v>
      </c>
      <c r="I2041" s="20" t="str">
        <f t="shared" si="31"/>
        <v>mai</v>
      </c>
    </row>
    <row r="2042" spans="1:9" x14ac:dyDescent="0.25">
      <c r="A2042" s="7">
        <v>46161</v>
      </c>
      <c r="B2042" s="20">
        <v>7221</v>
      </c>
      <c r="C2042" s="20" t="s">
        <v>420</v>
      </c>
      <c r="D2042" s="80">
        <v>117.32</v>
      </c>
      <c r="E2042" s="20">
        <v>2</v>
      </c>
      <c r="F2042" s="80">
        <v>58.66</v>
      </c>
      <c r="G2042" s="80">
        <v>47.521999999999998</v>
      </c>
      <c r="H2042" s="66" t="str">
        <f>IF(B2042="","",VLOOKUP(B2042,[1]BASEEMPRESA!$A$2:$AAA$11936,2))</f>
        <v>BAYER LOGISTICA E TRANSPORTES LTDA</v>
      </c>
      <c r="I2042" s="20" t="str">
        <f t="shared" si="31"/>
        <v>mai</v>
      </c>
    </row>
    <row r="2043" spans="1:9" x14ac:dyDescent="0.25">
      <c r="A2043" s="7">
        <v>46161</v>
      </c>
      <c r="B2043" s="20">
        <v>7224</v>
      </c>
      <c r="C2043" s="20" t="s">
        <v>419</v>
      </c>
      <c r="D2043" s="80">
        <v>126.8</v>
      </c>
      <c r="E2043" s="20">
        <v>2</v>
      </c>
      <c r="F2043" s="80">
        <v>63.4</v>
      </c>
      <c r="G2043" s="80">
        <v>24.844000000000001</v>
      </c>
      <c r="H2043" s="66" t="str">
        <f>IF(B2043="","",VLOOKUP(B2043,[1]BASEEMPRESA!$A$2:$AAA$11936,2))</f>
        <v>EMERSON LUIS MORO</v>
      </c>
      <c r="I2043" s="20" t="str">
        <f t="shared" si="31"/>
        <v>mai</v>
      </c>
    </row>
    <row r="2044" spans="1:9" x14ac:dyDescent="0.25">
      <c r="A2044" s="7">
        <v>46161</v>
      </c>
      <c r="B2044" s="20">
        <v>7228</v>
      </c>
      <c r="C2044" s="20" t="s">
        <v>419</v>
      </c>
      <c r="D2044" s="80">
        <v>68.38</v>
      </c>
      <c r="E2044" s="20">
        <v>1</v>
      </c>
      <c r="F2044" s="80">
        <v>68.38</v>
      </c>
      <c r="G2044" s="80">
        <v>48.988999999999997</v>
      </c>
      <c r="H2044" s="66" t="str">
        <f>IF(B2044="","",VLOOKUP(B2044,[1]BASEEMPRESA!$A$2:$AAA$11936,2))</f>
        <v>MVS TRANSPORTE LTDA</v>
      </c>
      <c r="I2044" s="20" t="str">
        <f t="shared" si="31"/>
        <v>mai</v>
      </c>
    </row>
    <row r="2045" spans="1:9" x14ac:dyDescent="0.25">
      <c r="A2045" s="7">
        <v>46161</v>
      </c>
      <c r="B2045" s="20">
        <v>7234</v>
      </c>
      <c r="C2045" s="20" t="s">
        <v>419</v>
      </c>
      <c r="D2045" s="80">
        <v>64.94</v>
      </c>
      <c r="E2045" s="20">
        <v>1</v>
      </c>
      <c r="F2045" s="80">
        <v>64.94</v>
      </c>
      <c r="G2045" s="80">
        <v>40</v>
      </c>
      <c r="H2045" s="66" t="str">
        <f>IF(B2045="","",VLOOKUP(B2045,[1]BASEEMPRESA!$A$2:$AAA$11936,2))</f>
        <v>TRANSPORTES M &amp; J LTDA</v>
      </c>
      <c r="I2045" s="20" t="str">
        <f t="shared" si="31"/>
        <v>mai</v>
      </c>
    </row>
    <row r="2046" spans="1:9" x14ac:dyDescent="0.25">
      <c r="A2046" s="7">
        <v>46161</v>
      </c>
      <c r="B2046" s="20">
        <v>7257</v>
      </c>
      <c r="C2046" s="20" t="s">
        <v>420</v>
      </c>
      <c r="D2046" s="80">
        <v>129.94</v>
      </c>
      <c r="E2046" s="20">
        <v>2</v>
      </c>
      <c r="F2046" s="80">
        <v>64.97</v>
      </c>
      <c r="G2046" s="80">
        <v>62.375999999999998</v>
      </c>
      <c r="H2046" s="66" t="str">
        <f>IF(B2046="","",VLOOKUP(B2046,[1]BASEEMPRESA!$A$2:$AAA$11936,2))</f>
        <v>EMERSON LUIS MORO</v>
      </c>
      <c r="I2046" s="20" t="str">
        <f t="shared" si="31"/>
        <v>mai</v>
      </c>
    </row>
    <row r="2047" spans="1:9" x14ac:dyDescent="0.25">
      <c r="A2047" s="7">
        <v>46161</v>
      </c>
      <c r="B2047" s="20">
        <v>7258</v>
      </c>
      <c r="C2047" s="20" t="s">
        <v>420</v>
      </c>
      <c r="D2047" s="80">
        <v>114.06</v>
      </c>
      <c r="E2047" s="20">
        <v>2</v>
      </c>
      <c r="F2047" s="80">
        <v>57.03</v>
      </c>
      <c r="G2047" s="80">
        <v>49.258000000000003</v>
      </c>
      <c r="H2047" s="66" t="str">
        <f>IF(B2047="","",VLOOKUP(B2047,[1]BASEEMPRESA!$A$2:$AAA$11936,2))</f>
        <v>REGINA M. DOS S. SILVA CARGAS</v>
      </c>
      <c r="I2047" s="20" t="str">
        <f t="shared" si="31"/>
        <v>mai</v>
      </c>
    </row>
    <row r="2048" spans="1:9" x14ac:dyDescent="0.25">
      <c r="A2048" s="7">
        <v>46161</v>
      </c>
      <c r="B2048" s="20">
        <v>7260</v>
      </c>
      <c r="C2048" s="20" t="s">
        <v>420</v>
      </c>
      <c r="D2048" s="80">
        <v>122.62</v>
      </c>
      <c r="E2048" s="20">
        <v>2</v>
      </c>
      <c r="F2048" s="80">
        <v>61.31</v>
      </c>
      <c r="G2048" s="80">
        <v>32.612000000000002</v>
      </c>
      <c r="H2048" s="66" t="str">
        <f>IF(B2048="","",VLOOKUP(B2048,[1]BASEEMPRESA!$A$2:$AAA$11936,2))</f>
        <v>E L DE OLIVEIRA JUNIOR EDIMAR TRANSPORTES</v>
      </c>
      <c r="I2048" s="20" t="str">
        <f t="shared" si="31"/>
        <v>mai</v>
      </c>
    </row>
    <row r="2049" spans="1:9" x14ac:dyDescent="0.25">
      <c r="A2049" s="7">
        <v>46161</v>
      </c>
      <c r="B2049" s="20">
        <v>7263</v>
      </c>
      <c r="C2049" s="20" t="s">
        <v>419</v>
      </c>
      <c r="D2049" s="80">
        <v>117.82</v>
      </c>
      <c r="E2049" s="20">
        <v>2</v>
      </c>
      <c r="F2049" s="80">
        <v>58.91</v>
      </c>
      <c r="G2049" s="80">
        <v>53.427999999999997</v>
      </c>
      <c r="H2049" s="66" t="str">
        <f>IF(B2049="","",VLOOKUP(B2049,[1]BASEEMPRESA!$A$2:$AAA$11936,2))</f>
        <v>ESTEL SERVICOS DE TRANSPORTES E LOCACAO LTDA</v>
      </c>
      <c r="I2049" s="20" t="str">
        <f t="shared" si="31"/>
        <v>mai</v>
      </c>
    </row>
    <row r="2050" spans="1:9" x14ac:dyDescent="0.25">
      <c r="A2050" s="7">
        <v>46161</v>
      </c>
      <c r="B2050" s="20">
        <v>7264</v>
      </c>
      <c r="C2050" s="20" t="s">
        <v>419</v>
      </c>
      <c r="D2050" s="80">
        <v>57.78</v>
      </c>
      <c r="E2050" s="20">
        <v>1</v>
      </c>
      <c r="F2050" s="80">
        <v>57.78</v>
      </c>
      <c r="G2050" s="80">
        <v>77</v>
      </c>
      <c r="H2050" s="66" t="str">
        <f>IF(B2050="","",VLOOKUP(B2050,[1]BASEEMPRESA!$A$2:$AAA$11936,2))</f>
        <v>W &amp; E SERVICOS DE TRANSPORTE LTDA</v>
      </c>
      <c r="I2050" s="20" t="str">
        <f t="shared" si="31"/>
        <v>mai</v>
      </c>
    </row>
    <row r="2051" spans="1:9" x14ac:dyDescent="0.25">
      <c r="A2051" s="7">
        <v>46161</v>
      </c>
      <c r="B2051" s="20">
        <v>7278</v>
      </c>
      <c r="C2051" s="20" t="s">
        <v>419</v>
      </c>
      <c r="D2051" s="80">
        <v>132.56</v>
      </c>
      <c r="E2051" s="20">
        <v>2</v>
      </c>
      <c r="F2051" s="80">
        <v>66.28</v>
      </c>
      <c r="G2051" s="80">
        <v>29.3</v>
      </c>
      <c r="H2051" s="66" t="str">
        <f>IF(B2051="","",VLOOKUP(B2051,[1]BASEEMPRESA!$A$2:$AAA$11936,2))</f>
        <v>LOPES TRANSPORTES LTDA</v>
      </c>
      <c r="I2051" s="20" t="str">
        <f t="shared" ref="I2051:I2114" si="32">TEXT(A2051,"mmm")</f>
        <v>mai</v>
      </c>
    </row>
    <row r="2052" spans="1:9" x14ac:dyDescent="0.25">
      <c r="A2052" s="7">
        <v>46161</v>
      </c>
      <c r="B2052" s="20">
        <v>7279</v>
      </c>
      <c r="C2052" s="20" t="s">
        <v>420</v>
      </c>
      <c r="D2052" s="80">
        <v>111.02</v>
      </c>
      <c r="E2052" s="20">
        <v>2</v>
      </c>
      <c r="F2052" s="80">
        <v>55.51</v>
      </c>
      <c r="G2052" s="80">
        <v>48.981999999999999</v>
      </c>
      <c r="H2052" s="66" t="str">
        <f>IF(B2052="","",VLOOKUP(B2052,[1]BASEEMPRESA!$A$2:$AAA$11936,2))</f>
        <v>CVL TRANSPORTES LTDA</v>
      </c>
      <c r="I2052" s="20" t="str">
        <f t="shared" si="32"/>
        <v>mai</v>
      </c>
    </row>
    <row r="2053" spans="1:9" x14ac:dyDescent="0.25">
      <c r="A2053" s="7">
        <v>46161</v>
      </c>
      <c r="B2053" s="20">
        <v>7282</v>
      </c>
      <c r="C2053" s="20" t="s">
        <v>419</v>
      </c>
      <c r="D2053" s="80">
        <v>65.22</v>
      </c>
      <c r="E2053" s="20">
        <v>1</v>
      </c>
      <c r="F2053" s="80">
        <v>65.22</v>
      </c>
      <c r="G2053" s="80">
        <v>48.988999999999997</v>
      </c>
      <c r="H2053" s="66" t="str">
        <f>IF(B2053="","",VLOOKUP(B2053,[1]BASEEMPRESA!$A$2:$AAA$11936,2))</f>
        <v>EMERSON LUIS MORO</v>
      </c>
      <c r="I2053" s="20" t="str">
        <f t="shared" si="32"/>
        <v>mai</v>
      </c>
    </row>
    <row r="2054" spans="1:9" x14ac:dyDescent="0.25">
      <c r="A2054" s="7">
        <v>46161</v>
      </c>
      <c r="B2054" s="20">
        <v>7289</v>
      </c>
      <c r="C2054" s="20" t="s">
        <v>419</v>
      </c>
      <c r="D2054" s="80">
        <v>60.58</v>
      </c>
      <c r="E2054" s="20">
        <v>1</v>
      </c>
      <c r="F2054" s="80">
        <v>60.58</v>
      </c>
      <c r="G2054" s="80">
        <v>15</v>
      </c>
      <c r="H2054" s="66" t="str">
        <f>IF(B2054="","",VLOOKUP(B2054,[1]BASEEMPRESA!$A$2:$AAA$11936,2))</f>
        <v>TAVARES E MORAES TRANSPORTES LTDA</v>
      </c>
      <c r="I2054" s="20" t="str">
        <f t="shared" si="32"/>
        <v>mai</v>
      </c>
    </row>
    <row r="2055" spans="1:9" x14ac:dyDescent="0.25">
      <c r="A2055" s="7">
        <v>46161</v>
      </c>
      <c r="B2055" s="20">
        <v>7292</v>
      </c>
      <c r="C2055" s="20" t="s">
        <v>419</v>
      </c>
      <c r="D2055" s="80">
        <v>137.69999999999999</v>
      </c>
      <c r="E2055" s="20">
        <v>2</v>
      </c>
      <c r="F2055" s="80">
        <v>68.849999999999994</v>
      </c>
      <c r="G2055" s="80">
        <v>30.754000000000001</v>
      </c>
      <c r="H2055" s="66" t="str">
        <f>IF(B2055="","",VLOOKUP(B2055,[1]BASEEMPRESA!$A$2:$AAA$11936,2))</f>
        <v>ESTEL SERVICOS DE TRANSPORTES E LOCACAO LTDA</v>
      </c>
      <c r="I2055" s="20" t="str">
        <f t="shared" si="32"/>
        <v>mai</v>
      </c>
    </row>
    <row r="2056" spans="1:9" x14ac:dyDescent="0.25">
      <c r="A2056" s="7">
        <v>46161</v>
      </c>
      <c r="B2056" s="20">
        <v>7295</v>
      </c>
      <c r="C2056" s="20" t="s">
        <v>419</v>
      </c>
      <c r="D2056" s="80">
        <v>60.84</v>
      </c>
      <c r="E2056" s="20">
        <v>1</v>
      </c>
      <c r="F2056" s="80">
        <v>60.84</v>
      </c>
      <c r="G2056" s="80">
        <v>40</v>
      </c>
      <c r="H2056" s="66" t="str">
        <f>IF(B2056="","",VLOOKUP(B2056,[1]BASEEMPRESA!$A$2:$AAA$11936,2))</f>
        <v>ESTEL SERVICOS DE TRANSPORTES E LOCACAO LTDA</v>
      </c>
      <c r="I2056" s="20" t="str">
        <f t="shared" si="32"/>
        <v>mai</v>
      </c>
    </row>
    <row r="2057" spans="1:9" x14ac:dyDescent="0.25">
      <c r="A2057" s="7">
        <v>46161</v>
      </c>
      <c r="B2057" s="20">
        <v>7299</v>
      </c>
      <c r="C2057" s="20" t="s">
        <v>419</v>
      </c>
      <c r="D2057" s="80">
        <v>62.02</v>
      </c>
      <c r="E2057" s="20">
        <v>1</v>
      </c>
      <c r="F2057" s="80">
        <v>62.02</v>
      </c>
      <c r="G2057" s="80">
        <v>77</v>
      </c>
      <c r="H2057" s="66" t="str">
        <f>IF(B2057="","",VLOOKUP(B2057,[1]BASEEMPRESA!$A$2:$AAA$11936,2))</f>
        <v>JERE SERVICOS DE TRANSPORTE E LOCACAO LTDA</v>
      </c>
      <c r="I2057" s="20" t="str">
        <f t="shared" si="32"/>
        <v>mai</v>
      </c>
    </row>
    <row r="2058" spans="1:9" x14ac:dyDescent="0.25">
      <c r="A2058" s="7">
        <v>46161</v>
      </c>
      <c r="B2058" s="20">
        <v>7301</v>
      </c>
      <c r="C2058" s="20" t="s">
        <v>419</v>
      </c>
      <c r="D2058" s="80">
        <v>118.88</v>
      </c>
      <c r="E2058" s="20">
        <v>3</v>
      </c>
      <c r="F2058" s="80">
        <v>39.627000000000002</v>
      </c>
      <c r="G2058" s="80">
        <v>12.351000000000001</v>
      </c>
      <c r="H2058" s="66" t="str">
        <f>IF(B2058="","",VLOOKUP(B2058,[1]BASEEMPRESA!$A$2:$AAA$11936,2))</f>
        <v>SERVICOS DE TRANSPORTES E LOCACAO VALE DO ITAUNAS LTDA</v>
      </c>
      <c r="I2058" s="20" t="str">
        <f t="shared" si="32"/>
        <v>mai</v>
      </c>
    </row>
    <row r="2059" spans="1:9" x14ac:dyDescent="0.25">
      <c r="A2059" s="7">
        <v>46161</v>
      </c>
      <c r="B2059" s="20">
        <v>7304</v>
      </c>
      <c r="C2059" s="20" t="s">
        <v>419</v>
      </c>
      <c r="D2059" s="80">
        <v>122.5</v>
      </c>
      <c r="E2059" s="20">
        <v>2</v>
      </c>
      <c r="F2059" s="80">
        <v>61.25</v>
      </c>
      <c r="G2059" s="80">
        <v>15</v>
      </c>
      <c r="H2059" s="66" t="str">
        <f>IF(B2059="","",VLOOKUP(B2059,[1]BASEEMPRESA!$A$2:$AAA$11936,2))</f>
        <v>SERVICOS DE TRANSPORTES E LOCACAO VALE DO ITAUNAS LTDA</v>
      </c>
      <c r="I2059" s="20" t="str">
        <f t="shared" si="32"/>
        <v>mai</v>
      </c>
    </row>
    <row r="2060" spans="1:9" x14ac:dyDescent="0.25">
      <c r="A2060" s="7">
        <v>46161</v>
      </c>
      <c r="B2060" s="20">
        <v>7307</v>
      </c>
      <c r="C2060" s="20" t="s">
        <v>419</v>
      </c>
      <c r="D2060" s="80">
        <v>129.34</v>
      </c>
      <c r="E2060" s="20">
        <v>2</v>
      </c>
      <c r="F2060" s="80">
        <v>64.67</v>
      </c>
      <c r="G2060" s="80">
        <v>12.451000000000001</v>
      </c>
      <c r="H2060" s="66" t="str">
        <f>IF(B2060="","",VLOOKUP(B2060,[1]BASEEMPRESA!$A$2:$AAA$11936,2))</f>
        <v>SC MANUTENCOES LTDA</v>
      </c>
      <c r="I2060" s="20" t="str">
        <f t="shared" si="32"/>
        <v>mai</v>
      </c>
    </row>
    <row r="2061" spans="1:9" x14ac:dyDescent="0.25">
      <c r="A2061" s="7">
        <v>46161</v>
      </c>
      <c r="B2061" s="20">
        <v>7311</v>
      </c>
      <c r="C2061" s="20" t="s">
        <v>422</v>
      </c>
      <c r="D2061" s="80">
        <v>48.36</v>
      </c>
      <c r="E2061" s="20">
        <v>1</v>
      </c>
      <c r="F2061" s="80">
        <v>48.36</v>
      </c>
      <c r="G2061" s="80">
        <v>60</v>
      </c>
      <c r="H2061" s="66" t="str">
        <f>IF(B2061="","",VLOOKUP(B2061,[1]BASEEMPRESA!$A$2:$AAA$11936,2))</f>
        <v>LN LOGISTICA E TRANSPORTES LTDA</v>
      </c>
      <c r="I2061" s="20" t="str">
        <f t="shared" si="32"/>
        <v>mai</v>
      </c>
    </row>
    <row r="2062" spans="1:9" x14ac:dyDescent="0.25">
      <c r="A2062" s="7">
        <v>46161</v>
      </c>
      <c r="B2062" s="20">
        <v>7334</v>
      </c>
      <c r="C2062" s="20" t="s">
        <v>421</v>
      </c>
      <c r="D2062" s="80">
        <v>130.26</v>
      </c>
      <c r="E2062" s="20">
        <v>2</v>
      </c>
      <c r="F2062" s="80">
        <v>65.13</v>
      </c>
      <c r="G2062" s="80">
        <v>62.128</v>
      </c>
      <c r="H2062" s="66" t="str">
        <f>IF(B2062="","",VLOOKUP(B2062,[1]BASEEMPRESA!$A$2:$AAA$11936,2))</f>
        <v>ROCHA TRANSPORTES DE MUCURI LTDA</v>
      </c>
      <c r="I2062" s="20" t="str">
        <f t="shared" si="32"/>
        <v>mai</v>
      </c>
    </row>
    <row r="2063" spans="1:9" x14ac:dyDescent="0.25">
      <c r="A2063" s="7">
        <v>46161</v>
      </c>
      <c r="B2063" s="20">
        <v>7337</v>
      </c>
      <c r="C2063" s="20" t="s">
        <v>419</v>
      </c>
      <c r="D2063" s="80">
        <v>128.88</v>
      </c>
      <c r="E2063" s="20">
        <v>2</v>
      </c>
      <c r="F2063" s="80">
        <v>64.44</v>
      </c>
      <c r="G2063" s="80">
        <v>44.701000000000001</v>
      </c>
      <c r="H2063" s="66" t="str">
        <f>IF(B2063="","",VLOOKUP(B2063,[1]BASEEMPRESA!$A$2:$AAA$11936,2))</f>
        <v>REGINA M. DOS S. SILVA CARGAS</v>
      </c>
      <c r="I2063" s="20" t="str">
        <f t="shared" si="32"/>
        <v>mai</v>
      </c>
    </row>
    <row r="2064" spans="1:9" x14ac:dyDescent="0.25">
      <c r="A2064" s="7">
        <v>46161</v>
      </c>
      <c r="B2064" s="20">
        <v>7340</v>
      </c>
      <c r="C2064" s="20" t="s">
        <v>419</v>
      </c>
      <c r="D2064" s="80">
        <v>193.78</v>
      </c>
      <c r="E2064" s="20">
        <v>6</v>
      </c>
      <c r="F2064" s="80">
        <v>32.296999999999997</v>
      </c>
      <c r="G2064" s="80">
        <v>10</v>
      </c>
      <c r="H2064" s="66" t="str">
        <f>IF(B2064="","",VLOOKUP(B2064,[1]BASEEMPRESA!$A$2:$AAA$11936,2))</f>
        <v>W &amp; E SERVICOS DE TRANSPORTE LTDA</v>
      </c>
      <c r="I2064" s="20" t="str">
        <f t="shared" si="32"/>
        <v>mai</v>
      </c>
    </row>
    <row r="2065" spans="1:9" x14ac:dyDescent="0.25">
      <c r="A2065" s="7">
        <v>46161</v>
      </c>
      <c r="B2065" s="20">
        <v>7343</v>
      </c>
      <c r="C2065" s="20" t="s">
        <v>421</v>
      </c>
      <c r="D2065" s="80">
        <v>110.86</v>
      </c>
      <c r="E2065" s="20">
        <v>3</v>
      </c>
      <c r="F2065" s="80">
        <v>36.953000000000003</v>
      </c>
      <c r="G2065" s="80">
        <v>32.380000000000003</v>
      </c>
      <c r="H2065" s="66" t="str">
        <f>IF(B2065="","",VLOOKUP(B2065,[1]BASEEMPRESA!$A$2:$AAA$11936,2))</f>
        <v>E L DE OLIVEIRA JUNIOR EDIMAR TRANSPORTES</v>
      </c>
      <c r="I2065" s="20" t="str">
        <f t="shared" si="32"/>
        <v>mai</v>
      </c>
    </row>
    <row r="2066" spans="1:9" x14ac:dyDescent="0.25">
      <c r="A2066" s="7">
        <v>46161</v>
      </c>
      <c r="B2066" s="20">
        <v>7347</v>
      </c>
      <c r="C2066" s="20" t="s">
        <v>420</v>
      </c>
      <c r="D2066" s="80">
        <v>66.48</v>
      </c>
      <c r="E2066" s="20">
        <v>1</v>
      </c>
      <c r="F2066" s="80">
        <v>66.48</v>
      </c>
      <c r="G2066" s="80">
        <v>48.988999999999997</v>
      </c>
      <c r="H2066" s="66" t="str">
        <f>IF(B2066="","",VLOOKUP(B2066,[1]BASEEMPRESA!$A$2:$AAA$11936,2))</f>
        <v>TRANSPORTADORA GLOBAL LOGISTICA LTDA</v>
      </c>
      <c r="I2066" s="20" t="str">
        <f t="shared" si="32"/>
        <v>mai</v>
      </c>
    </row>
    <row r="2067" spans="1:9" x14ac:dyDescent="0.25">
      <c r="A2067" s="7">
        <v>46161</v>
      </c>
      <c r="B2067" s="20">
        <v>7352</v>
      </c>
      <c r="C2067" s="20" t="s">
        <v>421</v>
      </c>
      <c r="D2067" s="80">
        <v>52.08</v>
      </c>
      <c r="E2067" s="20">
        <v>1</v>
      </c>
      <c r="F2067" s="80">
        <v>52.08</v>
      </c>
      <c r="G2067" s="80">
        <v>60</v>
      </c>
      <c r="H2067" s="66" t="str">
        <f>IF(B2067="","",VLOOKUP(B2067,[1]BASEEMPRESA!$A$2:$AAA$11936,2))</f>
        <v>WESLEI M DOS SANTOS</v>
      </c>
      <c r="I2067" s="20" t="str">
        <f t="shared" si="32"/>
        <v>mai</v>
      </c>
    </row>
    <row r="2068" spans="1:9" x14ac:dyDescent="0.25">
      <c r="A2068" s="7">
        <v>46161</v>
      </c>
      <c r="B2068" s="20">
        <v>7355</v>
      </c>
      <c r="C2068" s="20" t="s">
        <v>419</v>
      </c>
      <c r="D2068" s="80">
        <v>172.12</v>
      </c>
      <c r="E2068" s="20">
        <v>3</v>
      </c>
      <c r="F2068" s="80">
        <v>57.372999999999998</v>
      </c>
      <c r="G2068" s="80">
        <v>27.649000000000001</v>
      </c>
      <c r="H2068" s="66" t="str">
        <f>IF(B2068="","",VLOOKUP(B2068,[1]BASEEMPRESA!$A$2:$AAA$11936,2))</f>
        <v>WESLEI M DOS SANTOS</v>
      </c>
      <c r="I2068" s="20" t="str">
        <f t="shared" si="32"/>
        <v>mai</v>
      </c>
    </row>
    <row r="2069" spans="1:9" x14ac:dyDescent="0.25">
      <c r="A2069" s="7">
        <v>46161</v>
      </c>
      <c r="B2069" s="20">
        <v>7361</v>
      </c>
      <c r="C2069" s="20" t="s">
        <v>423</v>
      </c>
      <c r="D2069" s="80">
        <v>199.82</v>
      </c>
      <c r="E2069" s="20">
        <v>3</v>
      </c>
      <c r="F2069" s="80">
        <v>66.606999999999999</v>
      </c>
      <c r="G2069" s="80">
        <v>22.030999999999999</v>
      </c>
      <c r="H2069" s="66" t="str">
        <f>IF(B2069="","",VLOOKUP(B2069,[1]BASEEMPRESA!$A$2:$AAA$11936,2))</f>
        <v>TRANSPORTE FUMACINHA LTDA</v>
      </c>
      <c r="I2069" s="20" t="str">
        <f t="shared" si="32"/>
        <v>mai</v>
      </c>
    </row>
    <row r="2070" spans="1:9" x14ac:dyDescent="0.25">
      <c r="A2070" s="7">
        <v>46161</v>
      </c>
      <c r="B2070" s="20">
        <v>7364</v>
      </c>
      <c r="C2070" s="20" t="s">
        <v>419</v>
      </c>
      <c r="D2070" s="80">
        <v>130.63999999999999</v>
      </c>
      <c r="E2070" s="20">
        <v>2</v>
      </c>
      <c r="F2070" s="80">
        <v>65.319999999999993</v>
      </c>
      <c r="G2070" s="80">
        <v>24.385000000000002</v>
      </c>
      <c r="H2070" s="66" t="str">
        <f>IF(B2070="","",VLOOKUP(B2070,[1]BASEEMPRESA!$A$2:$AAA$11936,2))</f>
        <v>TRANSPORTADORA GLOBAL LOGISTICA LTDA</v>
      </c>
      <c r="I2070" s="20" t="str">
        <f t="shared" si="32"/>
        <v>mai</v>
      </c>
    </row>
    <row r="2071" spans="1:9" x14ac:dyDescent="0.25">
      <c r="A2071" s="7">
        <v>46161</v>
      </c>
      <c r="B2071" s="20">
        <v>7370</v>
      </c>
      <c r="C2071" s="20" t="s">
        <v>419</v>
      </c>
      <c r="D2071" s="80">
        <v>64.84</v>
      </c>
      <c r="E2071" s="20">
        <v>1</v>
      </c>
      <c r="F2071" s="80">
        <v>64.84</v>
      </c>
      <c r="G2071" s="80">
        <v>40</v>
      </c>
      <c r="H2071" s="66" t="str">
        <f>IF(B2071="","",VLOOKUP(B2071,[1]BASEEMPRESA!$A$2:$AAA$11936,2))</f>
        <v>JOSE HELIO SILVA SANTOS</v>
      </c>
      <c r="I2071" s="20" t="str">
        <f t="shared" si="32"/>
        <v>mai</v>
      </c>
    </row>
    <row r="2072" spans="1:9" x14ac:dyDescent="0.25">
      <c r="A2072" s="7">
        <v>46161</v>
      </c>
      <c r="B2072" s="20">
        <v>7373</v>
      </c>
      <c r="C2072" s="20" t="s">
        <v>422</v>
      </c>
      <c r="D2072" s="80">
        <v>100.46</v>
      </c>
      <c r="E2072" s="20">
        <v>2</v>
      </c>
      <c r="F2072" s="80">
        <v>50.23</v>
      </c>
      <c r="G2072" s="80">
        <v>35.578000000000003</v>
      </c>
      <c r="H2072" s="66" t="str">
        <f>IF(B2072="","",VLOOKUP(B2072,[1]BASEEMPRESA!$A$2:$AAA$11936,2))</f>
        <v>BARBOSA TRANSPORTES E LOGISTICA LTDA</v>
      </c>
      <c r="I2072" s="20" t="str">
        <f t="shared" si="32"/>
        <v>mai</v>
      </c>
    </row>
    <row r="2073" spans="1:9" x14ac:dyDescent="0.25">
      <c r="A2073" s="7">
        <v>46161</v>
      </c>
      <c r="B2073" s="20">
        <v>7381</v>
      </c>
      <c r="C2073" s="20" t="s">
        <v>423</v>
      </c>
      <c r="D2073" s="80">
        <v>121.98</v>
      </c>
      <c r="E2073" s="20">
        <v>2</v>
      </c>
      <c r="F2073" s="80">
        <v>60.99</v>
      </c>
      <c r="G2073" s="80">
        <v>44.707000000000001</v>
      </c>
      <c r="H2073" s="66" t="str">
        <f>IF(B2073="","",VLOOKUP(B2073,[1]BASEEMPRESA!$A$2:$AAA$11936,2))</f>
        <v>TRANSPORTE FUMACINHA LTDA</v>
      </c>
      <c r="I2073" s="20" t="str">
        <f t="shared" si="32"/>
        <v>mai</v>
      </c>
    </row>
    <row r="2074" spans="1:9" x14ac:dyDescent="0.25">
      <c r="A2074" s="7">
        <v>46162</v>
      </c>
      <c r="B2074" s="20">
        <v>2066</v>
      </c>
      <c r="C2074" s="20" t="s">
        <v>418</v>
      </c>
      <c r="D2074" s="80">
        <v>541.72</v>
      </c>
      <c r="E2074" s="20">
        <v>9</v>
      </c>
      <c r="F2074" s="80">
        <v>60.191000000000003</v>
      </c>
      <c r="G2074" s="80">
        <v>4</v>
      </c>
      <c r="H2074" s="66" t="str">
        <f>IF(B2074="","",VLOOKUP(B2074,[1]BASEEMPRESA!$A$2:$AAA$11936,2))</f>
        <v>NDB HOLDING AGRICOLA LTDA - MATRIZ</v>
      </c>
      <c r="I2074" s="20" t="str">
        <f t="shared" si="32"/>
        <v>mai</v>
      </c>
    </row>
    <row r="2075" spans="1:9" x14ac:dyDescent="0.25">
      <c r="A2075" s="7">
        <v>46162</v>
      </c>
      <c r="B2075" s="20">
        <v>2067</v>
      </c>
      <c r="C2075" s="20" t="s">
        <v>418</v>
      </c>
      <c r="D2075" s="80">
        <v>418.06</v>
      </c>
      <c r="E2075" s="20">
        <v>7</v>
      </c>
      <c r="F2075" s="80">
        <v>59.722999999999999</v>
      </c>
      <c r="G2075" s="80">
        <v>3.8610000000000002</v>
      </c>
      <c r="H2075" s="66" t="str">
        <f>IF(B2075="","",VLOOKUP(B2075,[1]BASEEMPRESA!$A$2:$AAA$11936,2))</f>
        <v>NDB HOLDING AGRICOLA LTDA - MATRIZ</v>
      </c>
      <c r="I2075" s="20" t="str">
        <f t="shared" si="32"/>
        <v>mai</v>
      </c>
    </row>
    <row r="2076" spans="1:9" x14ac:dyDescent="0.25">
      <c r="A2076" s="7">
        <v>46162</v>
      </c>
      <c r="B2076" s="20">
        <v>2108</v>
      </c>
      <c r="C2076" s="20" t="s">
        <v>418</v>
      </c>
      <c r="D2076" s="80">
        <v>544.29999999999995</v>
      </c>
      <c r="E2076" s="20">
        <v>9</v>
      </c>
      <c r="F2076" s="80">
        <v>60.478000000000002</v>
      </c>
      <c r="G2076" s="80">
        <v>4.7190000000000003</v>
      </c>
      <c r="H2076" s="66" t="str">
        <f>IF(B2076="","",VLOOKUP(B2076,[1]BASEEMPRESA!$A$2:$AAA$11936,2))</f>
        <v>NDB HOLDING AGRICOLA LTDA - MATRIZ</v>
      </c>
      <c r="I2076" s="20" t="str">
        <f t="shared" si="32"/>
        <v>mai</v>
      </c>
    </row>
    <row r="2077" spans="1:9" x14ac:dyDescent="0.25">
      <c r="A2077" s="7">
        <v>46162</v>
      </c>
      <c r="B2077" s="20">
        <v>2109</v>
      </c>
      <c r="C2077" s="20" t="s">
        <v>418</v>
      </c>
      <c r="D2077" s="80">
        <v>357.96</v>
      </c>
      <c r="E2077" s="20">
        <v>6</v>
      </c>
      <c r="F2077" s="80">
        <v>59.66</v>
      </c>
      <c r="G2077" s="80">
        <v>4</v>
      </c>
      <c r="H2077" s="66" t="str">
        <f>IF(B2077="","",VLOOKUP(B2077,[1]BASEEMPRESA!$A$2:$AAA$11936,2))</f>
        <v>NDB HOLDING AGRICOLA LTDA - MATRIZ</v>
      </c>
      <c r="I2077" s="20" t="str">
        <f t="shared" si="32"/>
        <v>mai</v>
      </c>
    </row>
    <row r="2078" spans="1:9" x14ac:dyDescent="0.25">
      <c r="A2078" s="7">
        <v>46162</v>
      </c>
      <c r="B2078" s="20">
        <v>7004</v>
      </c>
      <c r="C2078" s="20" t="s">
        <v>419</v>
      </c>
      <c r="D2078" s="80">
        <v>187.5</v>
      </c>
      <c r="E2078" s="20">
        <v>3</v>
      </c>
      <c r="F2078" s="80">
        <v>62.5</v>
      </c>
      <c r="G2078" s="80">
        <v>38.826999999999998</v>
      </c>
      <c r="H2078" s="66" t="str">
        <f>IF(B2078="","",VLOOKUP(B2078,[1]BASEEMPRESA!$A$2:$AAA$11936,2))</f>
        <v>EMERSON LUIS MORO</v>
      </c>
      <c r="I2078" s="20" t="str">
        <f t="shared" si="32"/>
        <v>mai</v>
      </c>
    </row>
    <row r="2079" spans="1:9" x14ac:dyDescent="0.25">
      <c r="A2079" s="7">
        <v>46162</v>
      </c>
      <c r="B2079" s="20">
        <v>7005</v>
      </c>
      <c r="C2079" s="20" t="s">
        <v>419</v>
      </c>
      <c r="D2079" s="80">
        <v>132.4</v>
      </c>
      <c r="E2079" s="20">
        <v>2</v>
      </c>
      <c r="F2079" s="80">
        <v>66.2</v>
      </c>
      <c r="G2079" s="80">
        <v>48.988999999999997</v>
      </c>
      <c r="H2079" s="66" t="str">
        <f>IF(B2079="","",VLOOKUP(B2079,[1]BASEEMPRESA!$A$2:$AAA$11936,2))</f>
        <v>RENE PINA DE ALMEIDA</v>
      </c>
      <c r="I2079" s="20" t="str">
        <f t="shared" si="32"/>
        <v>mai</v>
      </c>
    </row>
    <row r="2080" spans="1:9" x14ac:dyDescent="0.25">
      <c r="A2080" s="7">
        <v>46162</v>
      </c>
      <c r="B2080" s="20">
        <v>7006</v>
      </c>
      <c r="C2080" s="20" t="s">
        <v>420</v>
      </c>
      <c r="D2080" s="80">
        <v>177.1</v>
      </c>
      <c r="E2080" s="20">
        <v>3</v>
      </c>
      <c r="F2080" s="80">
        <v>59.033000000000001</v>
      </c>
      <c r="G2080" s="80">
        <v>51.963999999999999</v>
      </c>
      <c r="H2080" s="66" t="str">
        <f>IF(B2080="","",VLOOKUP(B2080,[1]BASEEMPRESA!$A$2:$AAA$11936,2))</f>
        <v>INAMARQUE SOUZA MACHADO</v>
      </c>
      <c r="I2080" s="20" t="str">
        <f t="shared" si="32"/>
        <v>mai</v>
      </c>
    </row>
    <row r="2081" spans="1:9" x14ac:dyDescent="0.25">
      <c r="A2081" s="7">
        <v>46162</v>
      </c>
      <c r="B2081" s="20">
        <v>7007</v>
      </c>
      <c r="C2081" s="20" t="s">
        <v>420</v>
      </c>
      <c r="D2081" s="80">
        <v>194.36</v>
      </c>
      <c r="E2081" s="20">
        <v>3</v>
      </c>
      <c r="F2081" s="80">
        <v>64.787000000000006</v>
      </c>
      <c r="G2081" s="80">
        <v>36.134999999999998</v>
      </c>
      <c r="H2081" s="66" t="str">
        <f>IF(B2081="","",VLOOKUP(B2081,[1]BASEEMPRESA!$A$2:$AAA$11936,2))</f>
        <v>MVS TRANSPORTE LTDA</v>
      </c>
      <c r="I2081" s="20" t="str">
        <f t="shared" si="32"/>
        <v>mai</v>
      </c>
    </row>
    <row r="2082" spans="1:9" x14ac:dyDescent="0.25">
      <c r="A2082" s="7">
        <v>46162</v>
      </c>
      <c r="B2082" s="20">
        <v>7008</v>
      </c>
      <c r="C2082" s="20" t="s">
        <v>419</v>
      </c>
      <c r="D2082" s="80">
        <v>230.74</v>
      </c>
      <c r="E2082" s="20">
        <v>4</v>
      </c>
      <c r="F2082" s="80">
        <v>57.685000000000002</v>
      </c>
      <c r="G2082" s="80">
        <v>30.425999999999998</v>
      </c>
      <c r="H2082" s="66" t="str">
        <f>IF(B2082="","",VLOOKUP(B2082,[1]BASEEMPRESA!$A$2:$AAA$11936,2))</f>
        <v>E L DE OLIVEIRA JUNIOR EDIMAR TRANSPORTES</v>
      </c>
      <c r="I2082" s="20" t="str">
        <f t="shared" si="32"/>
        <v>mai</v>
      </c>
    </row>
    <row r="2083" spans="1:9" x14ac:dyDescent="0.25">
      <c r="A2083" s="7">
        <v>46162</v>
      </c>
      <c r="B2083" s="20">
        <v>7010</v>
      </c>
      <c r="C2083" s="20" t="s">
        <v>419</v>
      </c>
      <c r="D2083" s="80">
        <v>134.26</v>
      </c>
      <c r="E2083" s="20">
        <v>2</v>
      </c>
      <c r="F2083" s="80">
        <v>67.13</v>
      </c>
      <c r="G2083" s="80">
        <v>63.116999999999997</v>
      </c>
      <c r="H2083" s="66" t="str">
        <f>IF(B2083="","",VLOOKUP(B2083,[1]BASEEMPRESA!$A$2:$AAA$11936,2))</f>
        <v>BAYER LOGISTICA E TRANSPORTES LTDA</v>
      </c>
      <c r="I2083" s="20" t="str">
        <f t="shared" si="32"/>
        <v>mai</v>
      </c>
    </row>
    <row r="2084" spans="1:9" x14ac:dyDescent="0.25">
      <c r="A2084" s="7">
        <v>46162</v>
      </c>
      <c r="B2084" s="20">
        <v>7013</v>
      </c>
      <c r="C2084" s="20" t="s">
        <v>419</v>
      </c>
      <c r="D2084" s="80">
        <v>245.58</v>
      </c>
      <c r="E2084" s="20">
        <v>4</v>
      </c>
      <c r="F2084" s="80">
        <v>61.395000000000003</v>
      </c>
      <c r="G2084" s="80">
        <v>32.884</v>
      </c>
      <c r="H2084" s="66" t="str">
        <f>IF(B2084="","",VLOOKUP(B2084,[1]BASEEMPRESA!$A$2:$AAA$11936,2))</f>
        <v>INAMARQUE SOUZA MACHADO</v>
      </c>
      <c r="I2084" s="20" t="str">
        <f t="shared" si="32"/>
        <v>mai</v>
      </c>
    </row>
    <row r="2085" spans="1:9" x14ac:dyDescent="0.25">
      <c r="A2085" s="7">
        <v>46162</v>
      </c>
      <c r="B2085" s="20">
        <v>7017</v>
      </c>
      <c r="C2085" s="20" t="s">
        <v>419</v>
      </c>
      <c r="D2085" s="80">
        <v>195.18</v>
      </c>
      <c r="E2085" s="20">
        <v>3</v>
      </c>
      <c r="F2085" s="80">
        <v>65.06</v>
      </c>
      <c r="G2085" s="80">
        <v>43.691000000000003</v>
      </c>
      <c r="H2085" s="66" t="str">
        <f>IF(B2085="","",VLOOKUP(B2085,[1]BASEEMPRESA!$A$2:$AAA$11936,2))</f>
        <v>BAYER LOGISTICA E TRANSPORTES LTDA</v>
      </c>
      <c r="I2085" s="20" t="str">
        <f t="shared" si="32"/>
        <v>mai</v>
      </c>
    </row>
    <row r="2086" spans="1:9" x14ac:dyDescent="0.25">
      <c r="A2086" s="7">
        <v>46162</v>
      </c>
      <c r="B2086" s="20">
        <v>7018</v>
      </c>
      <c r="C2086" s="20" t="s">
        <v>419</v>
      </c>
      <c r="D2086" s="80">
        <v>169.58</v>
      </c>
      <c r="E2086" s="20">
        <v>3</v>
      </c>
      <c r="F2086" s="80">
        <v>56.527000000000001</v>
      </c>
      <c r="G2086" s="80">
        <v>27.545999999999999</v>
      </c>
      <c r="H2086" s="66" t="str">
        <f>IF(B2086="","",VLOOKUP(B2086,[1]BASEEMPRESA!$A$2:$AAA$11936,2))</f>
        <v>SC MANUTENCOES LTDA</v>
      </c>
      <c r="I2086" s="20" t="str">
        <f t="shared" si="32"/>
        <v>mai</v>
      </c>
    </row>
    <row r="2087" spans="1:9" x14ac:dyDescent="0.25">
      <c r="A2087" s="7">
        <v>46162</v>
      </c>
      <c r="B2087" s="20">
        <v>7021</v>
      </c>
      <c r="C2087" s="20" t="s">
        <v>419</v>
      </c>
      <c r="D2087" s="80">
        <v>189.54</v>
      </c>
      <c r="E2087" s="20">
        <v>3</v>
      </c>
      <c r="F2087" s="80">
        <v>63.18</v>
      </c>
      <c r="G2087" s="80">
        <v>13.63</v>
      </c>
      <c r="H2087" s="66" t="str">
        <f>IF(B2087="","",VLOOKUP(B2087,[1]BASEEMPRESA!$A$2:$AAA$11936,2))</f>
        <v>NEIA TRANSPORTES LTDA</v>
      </c>
      <c r="I2087" s="20" t="str">
        <f t="shared" si="32"/>
        <v>mai</v>
      </c>
    </row>
    <row r="2088" spans="1:9" x14ac:dyDescent="0.25">
      <c r="A2088" s="7">
        <v>46162</v>
      </c>
      <c r="B2088" s="20">
        <v>7022</v>
      </c>
      <c r="C2088" s="20" t="s">
        <v>419</v>
      </c>
      <c r="D2088" s="80">
        <v>180.48</v>
      </c>
      <c r="E2088" s="20">
        <v>3</v>
      </c>
      <c r="F2088" s="80">
        <v>60.16</v>
      </c>
      <c r="G2088" s="80">
        <v>43.472000000000001</v>
      </c>
      <c r="H2088" s="66" t="str">
        <f>IF(B2088="","",VLOOKUP(B2088,[1]BASEEMPRESA!$A$2:$AAA$11936,2))</f>
        <v>SMRR TRANSPORTES LTDA</v>
      </c>
      <c r="I2088" s="20" t="str">
        <f t="shared" si="32"/>
        <v>mai</v>
      </c>
    </row>
    <row r="2089" spans="1:9" x14ac:dyDescent="0.25">
      <c r="A2089" s="7">
        <v>46162</v>
      </c>
      <c r="B2089" s="20">
        <v>7031</v>
      </c>
      <c r="C2089" s="20" t="s">
        <v>419</v>
      </c>
      <c r="D2089" s="80">
        <v>187.26</v>
      </c>
      <c r="E2089" s="20">
        <v>3</v>
      </c>
      <c r="F2089" s="80">
        <v>62.42</v>
      </c>
      <c r="G2089" s="80">
        <v>45.381999999999998</v>
      </c>
      <c r="H2089" s="66" t="str">
        <f>IF(B2089="","",VLOOKUP(B2089,[1]BASEEMPRESA!$A$2:$AAA$11936,2))</f>
        <v>INAMARQUE SOUZA MACHADO</v>
      </c>
      <c r="I2089" s="20" t="str">
        <f t="shared" si="32"/>
        <v>mai</v>
      </c>
    </row>
    <row r="2090" spans="1:9" x14ac:dyDescent="0.25">
      <c r="A2090" s="7">
        <v>46162</v>
      </c>
      <c r="B2090" s="20">
        <v>7032</v>
      </c>
      <c r="C2090" s="20" t="s">
        <v>419</v>
      </c>
      <c r="D2090" s="80">
        <v>177.08</v>
      </c>
      <c r="E2090" s="20">
        <v>3</v>
      </c>
      <c r="F2090" s="80">
        <v>59.027000000000001</v>
      </c>
      <c r="G2090" s="80">
        <v>49.573</v>
      </c>
      <c r="H2090" s="66" t="str">
        <f>IF(B2090="","",VLOOKUP(B2090,[1]BASEEMPRESA!$A$2:$AAA$11936,2))</f>
        <v>REGINA M. DOS S. SILVA CARGAS</v>
      </c>
      <c r="I2090" s="20" t="str">
        <f t="shared" si="32"/>
        <v>mai</v>
      </c>
    </row>
    <row r="2091" spans="1:9" x14ac:dyDescent="0.25">
      <c r="A2091" s="7">
        <v>46162</v>
      </c>
      <c r="B2091" s="20">
        <v>7033</v>
      </c>
      <c r="C2091" s="20" t="s">
        <v>419</v>
      </c>
      <c r="D2091" s="80">
        <v>162.56</v>
      </c>
      <c r="E2091" s="20">
        <v>3</v>
      </c>
      <c r="F2091" s="80">
        <v>54.186999999999998</v>
      </c>
      <c r="G2091" s="80">
        <v>31.126000000000001</v>
      </c>
      <c r="H2091" s="66" t="str">
        <f>IF(B2091="","",VLOOKUP(B2091,[1]BASEEMPRESA!$A$2:$AAA$11936,2))</f>
        <v>E L DE OLIVEIRA JUNIOR EDIMAR TRANSPORTES</v>
      </c>
      <c r="I2091" s="20" t="str">
        <f t="shared" si="32"/>
        <v>mai</v>
      </c>
    </row>
    <row r="2092" spans="1:9" x14ac:dyDescent="0.25">
      <c r="A2092" s="7">
        <v>46162</v>
      </c>
      <c r="B2092" s="20">
        <v>7036</v>
      </c>
      <c r="C2092" s="20" t="s">
        <v>419</v>
      </c>
      <c r="D2092" s="80">
        <v>190.02</v>
      </c>
      <c r="E2092" s="20">
        <v>3</v>
      </c>
      <c r="F2092" s="80">
        <v>63.34</v>
      </c>
      <c r="G2092" s="80">
        <v>55.491</v>
      </c>
      <c r="H2092" s="66" t="str">
        <f>IF(B2092="","",VLOOKUP(B2092,[1]BASEEMPRESA!$A$2:$AAA$11936,2))</f>
        <v>EMERSON LUIS MORO</v>
      </c>
      <c r="I2092" s="20" t="str">
        <f t="shared" si="32"/>
        <v>mai</v>
      </c>
    </row>
    <row r="2093" spans="1:9" x14ac:dyDescent="0.25">
      <c r="A2093" s="7">
        <v>46162</v>
      </c>
      <c r="B2093" s="20">
        <v>7038</v>
      </c>
      <c r="C2093" s="20" t="s">
        <v>420</v>
      </c>
      <c r="D2093" s="80">
        <v>165.9</v>
      </c>
      <c r="E2093" s="20">
        <v>3</v>
      </c>
      <c r="F2093" s="80">
        <v>55.3</v>
      </c>
      <c r="G2093" s="80">
        <v>24.890999999999998</v>
      </c>
      <c r="H2093" s="66" t="str">
        <f>IF(B2093="","",VLOOKUP(B2093,[1]BASEEMPRESA!$A$2:$AAA$11936,2))</f>
        <v>JERE SERVICOS DE TRANSPORTE E LOCACAO LTDA</v>
      </c>
      <c r="I2093" s="20" t="str">
        <f t="shared" si="32"/>
        <v>mai</v>
      </c>
    </row>
    <row r="2094" spans="1:9" x14ac:dyDescent="0.25">
      <c r="A2094" s="7">
        <v>46162</v>
      </c>
      <c r="B2094" s="20">
        <v>7042</v>
      </c>
      <c r="C2094" s="20" t="s">
        <v>420</v>
      </c>
      <c r="D2094" s="80">
        <v>225.18</v>
      </c>
      <c r="E2094" s="20">
        <v>4</v>
      </c>
      <c r="F2094" s="80">
        <v>56.295000000000002</v>
      </c>
      <c r="G2094" s="80">
        <v>33.636000000000003</v>
      </c>
      <c r="H2094" s="66" t="str">
        <f>IF(B2094="","",VLOOKUP(B2094,[1]BASEEMPRESA!$A$2:$AAA$11936,2))</f>
        <v>SERVICOS DE TRANSPORTES E LOCACAO VALE DO ITAUNAS LTDA</v>
      </c>
      <c r="I2094" s="20" t="str">
        <f t="shared" si="32"/>
        <v>mai</v>
      </c>
    </row>
    <row r="2095" spans="1:9" x14ac:dyDescent="0.25">
      <c r="A2095" s="7">
        <v>46162</v>
      </c>
      <c r="B2095" s="20">
        <v>7045</v>
      </c>
      <c r="C2095" s="20" t="s">
        <v>421</v>
      </c>
      <c r="D2095" s="80">
        <v>186.5</v>
      </c>
      <c r="E2095" s="20">
        <v>3</v>
      </c>
      <c r="F2095" s="80">
        <v>62.167000000000002</v>
      </c>
      <c r="G2095" s="80">
        <v>36.695999999999998</v>
      </c>
      <c r="H2095" s="66" t="str">
        <f>IF(B2095="","",VLOOKUP(B2095,[1]BASEEMPRESA!$A$2:$AAA$11936,2))</f>
        <v>REGINA M. DOS S. SILVA CARGAS</v>
      </c>
      <c r="I2095" s="20" t="str">
        <f t="shared" si="32"/>
        <v>mai</v>
      </c>
    </row>
    <row r="2096" spans="1:9" x14ac:dyDescent="0.25">
      <c r="A2096" s="7">
        <v>46162</v>
      </c>
      <c r="B2096" s="20">
        <v>7046</v>
      </c>
      <c r="C2096" s="20" t="s">
        <v>419</v>
      </c>
      <c r="D2096" s="80">
        <v>182.82</v>
      </c>
      <c r="E2096" s="20">
        <v>3</v>
      </c>
      <c r="F2096" s="80">
        <v>60.94</v>
      </c>
      <c r="G2096" s="80">
        <v>37.350999999999999</v>
      </c>
      <c r="H2096" s="66" t="str">
        <f>IF(B2096="","",VLOOKUP(B2096,[1]BASEEMPRESA!$A$2:$AAA$11936,2))</f>
        <v>J.S. LEONIDIO</v>
      </c>
      <c r="I2096" s="20" t="str">
        <f t="shared" si="32"/>
        <v>mai</v>
      </c>
    </row>
    <row r="2097" spans="1:9" x14ac:dyDescent="0.25">
      <c r="A2097" s="7">
        <v>46162</v>
      </c>
      <c r="B2097" s="20">
        <v>7047</v>
      </c>
      <c r="C2097" s="20" t="s">
        <v>419</v>
      </c>
      <c r="D2097" s="80">
        <v>189.2</v>
      </c>
      <c r="E2097" s="20">
        <v>3</v>
      </c>
      <c r="F2097" s="80">
        <v>63.067</v>
      </c>
      <c r="G2097" s="80">
        <v>10.606</v>
      </c>
      <c r="H2097" s="66" t="str">
        <f>IF(B2097="","",VLOOKUP(B2097,[1]BASEEMPRESA!$A$2:$AAA$11936,2))</f>
        <v>BAYER LOGISTICA E TRANSPORTES LTDA</v>
      </c>
      <c r="I2097" s="20" t="str">
        <f t="shared" si="32"/>
        <v>mai</v>
      </c>
    </row>
    <row r="2098" spans="1:9" x14ac:dyDescent="0.25">
      <c r="A2098" s="7">
        <v>46162</v>
      </c>
      <c r="B2098" s="20">
        <v>7048</v>
      </c>
      <c r="C2098" s="20" t="s">
        <v>419</v>
      </c>
      <c r="D2098" s="80">
        <v>113.24</v>
      </c>
      <c r="E2098" s="20">
        <v>2</v>
      </c>
      <c r="F2098" s="80">
        <v>56.62</v>
      </c>
      <c r="G2098" s="80">
        <v>33.188000000000002</v>
      </c>
      <c r="H2098" s="66" t="str">
        <f>IF(B2098="","",VLOOKUP(B2098,[1]BASEEMPRESA!$A$2:$AAA$11936,2))</f>
        <v>SERVICOS DE TRANSPORTES E LOCACAO VALE DO ITAUNAS LTDA</v>
      </c>
      <c r="I2098" s="20" t="str">
        <f t="shared" si="32"/>
        <v>mai</v>
      </c>
    </row>
    <row r="2099" spans="1:9" x14ac:dyDescent="0.25">
      <c r="A2099" s="7">
        <v>46162</v>
      </c>
      <c r="B2099" s="20">
        <v>7050</v>
      </c>
      <c r="C2099" s="20" t="s">
        <v>419</v>
      </c>
      <c r="D2099" s="80">
        <v>126.12</v>
      </c>
      <c r="E2099" s="20">
        <v>2</v>
      </c>
      <c r="F2099" s="80">
        <v>63.06</v>
      </c>
      <c r="G2099" s="80">
        <v>48.988999999999997</v>
      </c>
      <c r="H2099" s="66" t="str">
        <f>IF(B2099="","",VLOOKUP(B2099,[1]BASEEMPRESA!$A$2:$AAA$11936,2))</f>
        <v>ESTEL SERVICOS DE TRANSPORTES E LOCACAO LTDA</v>
      </c>
      <c r="I2099" s="20" t="str">
        <f t="shared" si="32"/>
        <v>mai</v>
      </c>
    </row>
    <row r="2100" spans="1:9" x14ac:dyDescent="0.25">
      <c r="A2100" s="7">
        <v>46162</v>
      </c>
      <c r="B2100" s="20">
        <v>7052</v>
      </c>
      <c r="C2100" s="20" t="s">
        <v>420</v>
      </c>
      <c r="D2100" s="80">
        <v>187.32</v>
      </c>
      <c r="E2100" s="20">
        <v>3</v>
      </c>
      <c r="F2100" s="80">
        <v>62.44</v>
      </c>
      <c r="G2100" s="80">
        <v>46.045999999999999</v>
      </c>
      <c r="H2100" s="66" t="str">
        <f>IF(B2100="","",VLOOKUP(B2100,[1]BASEEMPRESA!$A$2:$AAA$11936,2))</f>
        <v>JERE SERVICOS DE TRANSPORTE E LOCACAO LTDA</v>
      </c>
      <c r="I2100" s="20" t="str">
        <f t="shared" si="32"/>
        <v>mai</v>
      </c>
    </row>
    <row r="2101" spans="1:9" x14ac:dyDescent="0.25">
      <c r="A2101" s="7">
        <v>46162</v>
      </c>
      <c r="B2101" s="20">
        <v>7053</v>
      </c>
      <c r="C2101" s="20" t="s">
        <v>420</v>
      </c>
      <c r="D2101" s="80">
        <v>180.42</v>
      </c>
      <c r="E2101" s="20">
        <v>3</v>
      </c>
      <c r="F2101" s="80">
        <v>60.14</v>
      </c>
      <c r="G2101" s="80">
        <v>21.913</v>
      </c>
      <c r="H2101" s="66" t="str">
        <f>IF(B2101="","",VLOOKUP(B2101,[1]BASEEMPRESA!$A$2:$AAA$11936,2))</f>
        <v>TAVARES E MORAES TRANSPORTES LTDA</v>
      </c>
      <c r="I2101" s="20" t="str">
        <f t="shared" si="32"/>
        <v>mai</v>
      </c>
    </row>
    <row r="2102" spans="1:9" x14ac:dyDescent="0.25">
      <c r="A2102" s="7">
        <v>46162</v>
      </c>
      <c r="B2102" s="20">
        <v>7054</v>
      </c>
      <c r="C2102" s="20" t="s">
        <v>419</v>
      </c>
      <c r="D2102" s="80">
        <v>183</v>
      </c>
      <c r="E2102" s="20">
        <v>3</v>
      </c>
      <c r="F2102" s="80">
        <v>61</v>
      </c>
      <c r="G2102" s="80">
        <v>11.044</v>
      </c>
      <c r="H2102" s="66" t="str">
        <f>IF(B2102="","",VLOOKUP(B2102,[1]BASEEMPRESA!$A$2:$AAA$11936,2))</f>
        <v>TAVARES E MORAES TRANSPORTES LTDA</v>
      </c>
      <c r="I2102" s="20" t="str">
        <f t="shared" si="32"/>
        <v>mai</v>
      </c>
    </row>
    <row r="2103" spans="1:9" x14ac:dyDescent="0.25">
      <c r="A2103" s="7">
        <v>46162</v>
      </c>
      <c r="B2103" s="20">
        <v>7059</v>
      </c>
      <c r="C2103" s="20" t="s">
        <v>419</v>
      </c>
      <c r="D2103" s="80">
        <v>177.66</v>
      </c>
      <c r="E2103" s="20">
        <v>3</v>
      </c>
      <c r="F2103" s="80">
        <v>59.22</v>
      </c>
      <c r="G2103" s="80">
        <v>18.97</v>
      </c>
      <c r="H2103" s="66" t="str">
        <f>IF(B2103="","",VLOOKUP(B2103,[1]BASEEMPRESA!$A$2:$AAA$11936,2))</f>
        <v>BAYER LOGISTICA E TRANSPORTES LTDA</v>
      </c>
      <c r="I2103" s="20" t="str">
        <f t="shared" si="32"/>
        <v>mai</v>
      </c>
    </row>
    <row r="2104" spans="1:9" x14ac:dyDescent="0.25">
      <c r="A2104" s="7">
        <v>46162</v>
      </c>
      <c r="B2104" s="20">
        <v>7188</v>
      </c>
      <c r="C2104" s="20" t="s">
        <v>419</v>
      </c>
      <c r="D2104" s="80">
        <v>190.62</v>
      </c>
      <c r="E2104" s="20">
        <v>3</v>
      </c>
      <c r="F2104" s="80">
        <v>63.54</v>
      </c>
      <c r="G2104" s="80">
        <v>23.062000000000001</v>
      </c>
      <c r="H2104" s="66" t="str">
        <f>IF(B2104="","",VLOOKUP(B2104,[1]BASEEMPRESA!$A$2:$AAA$11936,2))</f>
        <v>C C GOMES TRANSPORTES</v>
      </c>
      <c r="I2104" s="20" t="str">
        <f t="shared" si="32"/>
        <v>mai</v>
      </c>
    </row>
    <row r="2105" spans="1:9" x14ac:dyDescent="0.25">
      <c r="A2105" s="7">
        <v>46162</v>
      </c>
      <c r="B2105" s="20">
        <v>7207</v>
      </c>
      <c r="C2105" s="20" t="s">
        <v>420</v>
      </c>
      <c r="D2105" s="80">
        <v>112.62</v>
      </c>
      <c r="E2105" s="20">
        <v>2</v>
      </c>
      <c r="F2105" s="80">
        <v>56.31</v>
      </c>
      <c r="G2105" s="80">
        <v>69.938999999999993</v>
      </c>
      <c r="H2105" s="66" t="str">
        <f>IF(B2105="","",VLOOKUP(B2105,[1]BASEEMPRESA!$A$2:$AAA$11936,2))</f>
        <v>TAVARES E MORAES TRANSPORTES LTDA</v>
      </c>
      <c r="I2105" s="20" t="str">
        <f t="shared" si="32"/>
        <v>mai</v>
      </c>
    </row>
    <row r="2106" spans="1:9" x14ac:dyDescent="0.25">
      <c r="A2106" s="7">
        <v>46162</v>
      </c>
      <c r="B2106" s="20">
        <v>7208</v>
      </c>
      <c r="C2106" s="20" t="s">
        <v>420</v>
      </c>
      <c r="D2106" s="80">
        <v>126.3</v>
      </c>
      <c r="E2106" s="20">
        <v>2</v>
      </c>
      <c r="F2106" s="80">
        <v>63.15</v>
      </c>
      <c r="G2106" s="80">
        <v>63.058999999999997</v>
      </c>
      <c r="H2106" s="66" t="str">
        <f>IF(B2106="","",VLOOKUP(B2106,[1]BASEEMPRESA!$A$2:$AAA$11936,2))</f>
        <v>TAVARES E MORAES TRANSPORTES LTDA</v>
      </c>
      <c r="I2106" s="20" t="str">
        <f t="shared" si="32"/>
        <v>mai</v>
      </c>
    </row>
    <row r="2107" spans="1:9" x14ac:dyDescent="0.25">
      <c r="A2107" s="7">
        <v>46162</v>
      </c>
      <c r="B2107" s="20">
        <v>7220</v>
      </c>
      <c r="C2107" s="20" t="s">
        <v>421</v>
      </c>
      <c r="D2107" s="80">
        <v>109</v>
      </c>
      <c r="E2107" s="20">
        <v>2</v>
      </c>
      <c r="F2107" s="80">
        <v>54.5</v>
      </c>
      <c r="G2107" s="80">
        <v>68.64</v>
      </c>
      <c r="H2107" s="66" t="str">
        <f>IF(B2107="","",VLOOKUP(B2107,[1]BASEEMPRESA!$A$2:$AAA$11936,2))</f>
        <v>DOS SANTOS PASSOS TRANSPORTES LTDA</v>
      </c>
      <c r="I2107" s="20" t="str">
        <f t="shared" si="32"/>
        <v>mai</v>
      </c>
    </row>
    <row r="2108" spans="1:9" x14ac:dyDescent="0.25">
      <c r="A2108" s="7">
        <v>46162</v>
      </c>
      <c r="B2108" s="20">
        <v>7221</v>
      </c>
      <c r="C2108" s="20" t="s">
        <v>420</v>
      </c>
      <c r="D2108" s="80">
        <v>174.6</v>
      </c>
      <c r="E2108" s="20">
        <v>3</v>
      </c>
      <c r="F2108" s="80">
        <v>58.2</v>
      </c>
      <c r="G2108" s="80">
        <v>40.698999999999998</v>
      </c>
      <c r="H2108" s="66" t="str">
        <f>IF(B2108="","",VLOOKUP(B2108,[1]BASEEMPRESA!$A$2:$AAA$11936,2))</f>
        <v>BAYER LOGISTICA E TRANSPORTES LTDA</v>
      </c>
      <c r="I2108" s="20" t="str">
        <f t="shared" si="32"/>
        <v>mai</v>
      </c>
    </row>
    <row r="2109" spans="1:9" x14ac:dyDescent="0.25">
      <c r="A2109" s="7">
        <v>46162</v>
      </c>
      <c r="B2109" s="20">
        <v>7224</v>
      </c>
      <c r="C2109" s="20" t="s">
        <v>419</v>
      </c>
      <c r="D2109" s="80">
        <v>186.12</v>
      </c>
      <c r="E2109" s="20">
        <v>3</v>
      </c>
      <c r="F2109" s="80">
        <v>62.04</v>
      </c>
      <c r="G2109" s="80">
        <v>20.734000000000002</v>
      </c>
      <c r="H2109" s="66" t="str">
        <f>IF(B2109="","",VLOOKUP(B2109,[1]BASEEMPRESA!$A$2:$AAA$11936,2))</f>
        <v>EMERSON LUIS MORO</v>
      </c>
      <c r="I2109" s="20" t="str">
        <f t="shared" si="32"/>
        <v>mai</v>
      </c>
    </row>
    <row r="2110" spans="1:9" x14ac:dyDescent="0.25">
      <c r="A2110" s="7">
        <v>46162</v>
      </c>
      <c r="B2110" s="20">
        <v>7228</v>
      </c>
      <c r="C2110" s="20" t="s">
        <v>419</v>
      </c>
      <c r="D2110" s="80">
        <v>190.26</v>
      </c>
      <c r="E2110" s="20">
        <v>3</v>
      </c>
      <c r="F2110" s="80">
        <v>63.42</v>
      </c>
      <c r="G2110" s="80">
        <v>32.216999999999999</v>
      </c>
      <c r="H2110" s="66" t="str">
        <f>IF(B2110="","",VLOOKUP(B2110,[1]BASEEMPRESA!$A$2:$AAA$11936,2))</f>
        <v>MVS TRANSPORTE LTDA</v>
      </c>
      <c r="I2110" s="20" t="str">
        <f t="shared" si="32"/>
        <v>mai</v>
      </c>
    </row>
    <row r="2111" spans="1:9" x14ac:dyDescent="0.25">
      <c r="A2111" s="7">
        <v>46162</v>
      </c>
      <c r="B2111" s="20">
        <v>7234</v>
      </c>
      <c r="C2111" s="20" t="s">
        <v>419</v>
      </c>
      <c r="D2111" s="80">
        <v>128.44</v>
      </c>
      <c r="E2111" s="20">
        <v>2</v>
      </c>
      <c r="F2111" s="80">
        <v>64.22</v>
      </c>
      <c r="G2111" s="80">
        <v>48.988999999999997</v>
      </c>
      <c r="H2111" s="66" t="str">
        <f>IF(B2111="","",VLOOKUP(B2111,[1]BASEEMPRESA!$A$2:$AAA$11936,2))</f>
        <v>TRANSPORTES M &amp; J LTDA</v>
      </c>
      <c r="I2111" s="20" t="str">
        <f t="shared" si="32"/>
        <v>mai</v>
      </c>
    </row>
    <row r="2112" spans="1:9" x14ac:dyDescent="0.25">
      <c r="A2112" s="7">
        <v>46162</v>
      </c>
      <c r="B2112" s="20">
        <v>7257</v>
      </c>
      <c r="C2112" s="20" t="s">
        <v>420</v>
      </c>
      <c r="D2112" s="80">
        <v>94.98</v>
      </c>
      <c r="E2112" s="20">
        <v>2</v>
      </c>
      <c r="F2112" s="80">
        <v>47.49</v>
      </c>
      <c r="G2112" s="80">
        <v>60</v>
      </c>
      <c r="H2112" s="66" t="str">
        <f>IF(B2112="","",VLOOKUP(B2112,[1]BASEEMPRESA!$A$2:$AAA$11936,2))</f>
        <v>EMERSON LUIS MORO</v>
      </c>
      <c r="I2112" s="20" t="str">
        <f t="shared" si="32"/>
        <v>mai</v>
      </c>
    </row>
    <row r="2113" spans="1:9" x14ac:dyDescent="0.25">
      <c r="A2113" s="7">
        <v>46162</v>
      </c>
      <c r="B2113" s="20">
        <v>7258</v>
      </c>
      <c r="C2113" s="20" t="s">
        <v>420</v>
      </c>
      <c r="D2113" s="80">
        <v>188</v>
      </c>
      <c r="E2113" s="20">
        <v>3</v>
      </c>
      <c r="F2113" s="80">
        <v>62.667000000000002</v>
      </c>
      <c r="G2113" s="80">
        <v>18.268999999999998</v>
      </c>
      <c r="H2113" s="66" t="str">
        <f>IF(B2113="","",VLOOKUP(B2113,[1]BASEEMPRESA!$A$2:$AAA$11936,2))</f>
        <v>REGINA M. DOS S. SILVA CARGAS</v>
      </c>
      <c r="I2113" s="20" t="str">
        <f t="shared" si="32"/>
        <v>mai</v>
      </c>
    </row>
    <row r="2114" spans="1:9" x14ac:dyDescent="0.25">
      <c r="A2114" s="7">
        <v>46162</v>
      </c>
      <c r="B2114" s="20">
        <v>7260</v>
      </c>
      <c r="C2114" s="20" t="s">
        <v>420</v>
      </c>
      <c r="D2114" s="80">
        <v>118.46</v>
      </c>
      <c r="E2114" s="20">
        <v>2</v>
      </c>
      <c r="F2114" s="80">
        <v>59.23</v>
      </c>
      <c r="G2114" s="80">
        <v>57.628999999999998</v>
      </c>
      <c r="H2114" s="66" t="str">
        <f>IF(B2114="","",VLOOKUP(B2114,[1]BASEEMPRESA!$A$2:$AAA$11936,2))</f>
        <v>E L DE OLIVEIRA JUNIOR EDIMAR TRANSPORTES</v>
      </c>
      <c r="I2114" s="20" t="str">
        <f t="shared" si="32"/>
        <v>mai</v>
      </c>
    </row>
    <row r="2115" spans="1:9" x14ac:dyDescent="0.25">
      <c r="A2115" s="7">
        <v>46162</v>
      </c>
      <c r="B2115" s="20">
        <v>7263</v>
      </c>
      <c r="C2115" s="20" t="s">
        <v>419</v>
      </c>
      <c r="D2115" s="80">
        <v>241.04</v>
      </c>
      <c r="E2115" s="20">
        <v>4</v>
      </c>
      <c r="F2115" s="80">
        <v>60.26</v>
      </c>
      <c r="G2115" s="80">
        <v>17.855</v>
      </c>
      <c r="H2115" s="66" t="str">
        <f>IF(B2115="","",VLOOKUP(B2115,[1]BASEEMPRESA!$A$2:$AAA$11936,2))</f>
        <v>ESTEL SERVICOS DE TRANSPORTES E LOCACAO LTDA</v>
      </c>
      <c r="I2115" s="20" t="str">
        <f t="shared" ref="I2115:I2178" si="33">TEXT(A2115,"mmm")</f>
        <v>mai</v>
      </c>
    </row>
    <row r="2116" spans="1:9" x14ac:dyDescent="0.25">
      <c r="A2116" s="7">
        <v>46162</v>
      </c>
      <c r="B2116" s="20">
        <v>7264</v>
      </c>
      <c r="C2116" s="20" t="s">
        <v>419</v>
      </c>
      <c r="D2116" s="80">
        <v>164.8</v>
      </c>
      <c r="E2116" s="20">
        <v>3</v>
      </c>
      <c r="F2116" s="80">
        <v>54.933</v>
      </c>
      <c r="G2116" s="80">
        <v>25.431999999999999</v>
      </c>
      <c r="H2116" s="66" t="str">
        <f>IF(B2116="","",VLOOKUP(B2116,[1]BASEEMPRESA!$A$2:$AAA$11936,2))</f>
        <v>W &amp; E SERVICOS DE TRANSPORTE LTDA</v>
      </c>
      <c r="I2116" s="20" t="str">
        <f t="shared" si="33"/>
        <v>mai</v>
      </c>
    </row>
    <row r="2117" spans="1:9" x14ac:dyDescent="0.25">
      <c r="A2117" s="7">
        <v>46162</v>
      </c>
      <c r="B2117" s="20">
        <v>7278</v>
      </c>
      <c r="C2117" s="20" t="s">
        <v>419</v>
      </c>
      <c r="D2117" s="80">
        <v>117.18</v>
      </c>
      <c r="E2117" s="20">
        <v>2</v>
      </c>
      <c r="F2117" s="80">
        <v>58.59</v>
      </c>
      <c r="G2117" s="80">
        <v>53.95</v>
      </c>
      <c r="H2117" s="66" t="str">
        <f>IF(B2117="","",VLOOKUP(B2117,[1]BASEEMPRESA!$A$2:$AAA$11936,2))</f>
        <v>LOPES TRANSPORTES LTDA</v>
      </c>
      <c r="I2117" s="20" t="str">
        <f t="shared" si="33"/>
        <v>mai</v>
      </c>
    </row>
    <row r="2118" spans="1:9" x14ac:dyDescent="0.25">
      <c r="A2118" s="7">
        <v>46162</v>
      </c>
      <c r="B2118" s="20">
        <v>7279</v>
      </c>
      <c r="C2118" s="20" t="s">
        <v>420</v>
      </c>
      <c r="D2118" s="80">
        <v>186.86</v>
      </c>
      <c r="E2118" s="20">
        <v>3</v>
      </c>
      <c r="F2118" s="80">
        <v>62.286999999999999</v>
      </c>
      <c r="G2118" s="80">
        <v>55.378999999999998</v>
      </c>
      <c r="H2118" s="66" t="str">
        <f>IF(B2118="","",VLOOKUP(B2118,[1]BASEEMPRESA!$A$2:$AAA$11936,2))</f>
        <v>CVL TRANSPORTES LTDA</v>
      </c>
      <c r="I2118" s="20" t="str">
        <f t="shared" si="33"/>
        <v>mai</v>
      </c>
    </row>
    <row r="2119" spans="1:9" x14ac:dyDescent="0.25">
      <c r="A2119" s="7">
        <v>46162</v>
      </c>
      <c r="B2119" s="20">
        <v>7282</v>
      </c>
      <c r="C2119" s="20" t="s">
        <v>419</v>
      </c>
      <c r="D2119" s="80">
        <v>185.58</v>
      </c>
      <c r="E2119" s="20">
        <v>3</v>
      </c>
      <c r="F2119" s="80">
        <v>61.86</v>
      </c>
      <c r="G2119" s="80">
        <v>43.887999999999998</v>
      </c>
      <c r="H2119" s="66" t="str">
        <f>IF(B2119="","",VLOOKUP(B2119,[1]BASEEMPRESA!$A$2:$AAA$11936,2))</f>
        <v>EMERSON LUIS MORO</v>
      </c>
      <c r="I2119" s="20" t="str">
        <f t="shared" si="33"/>
        <v>mai</v>
      </c>
    </row>
    <row r="2120" spans="1:9" x14ac:dyDescent="0.25">
      <c r="A2120" s="7">
        <v>46162</v>
      </c>
      <c r="B2120" s="20">
        <v>7289</v>
      </c>
      <c r="C2120" s="20" t="s">
        <v>419</v>
      </c>
      <c r="D2120" s="80">
        <v>246.5</v>
      </c>
      <c r="E2120" s="20">
        <v>4</v>
      </c>
      <c r="F2120" s="80">
        <v>61.625</v>
      </c>
      <c r="G2120" s="80">
        <v>38.621000000000002</v>
      </c>
      <c r="H2120" s="66" t="str">
        <f>IF(B2120="","",VLOOKUP(B2120,[1]BASEEMPRESA!$A$2:$AAA$11936,2))</f>
        <v>TAVARES E MORAES TRANSPORTES LTDA</v>
      </c>
      <c r="I2120" s="20" t="str">
        <f t="shared" si="33"/>
        <v>mai</v>
      </c>
    </row>
    <row r="2121" spans="1:9" x14ac:dyDescent="0.25">
      <c r="A2121" s="7">
        <v>46162</v>
      </c>
      <c r="B2121" s="20">
        <v>7292</v>
      </c>
      <c r="C2121" s="20" t="s">
        <v>419</v>
      </c>
      <c r="D2121" s="80">
        <v>119.54</v>
      </c>
      <c r="E2121" s="20">
        <v>2</v>
      </c>
      <c r="F2121" s="80">
        <v>59.77</v>
      </c>
      <c r="G2121" s="80">
        <v>34.762</v>
      </c>
      <c r="H2121" s="66" t="str">
        <f>IF(B2121="","",VLOOKUP(B2121,[1]BASEEMPRESA!$A$2:$AAA$11936,2))</f>
        <v>ESTEL SERVICOS DE TRANSPORTES E LOCACAO LTDA</v>
      </c>
      <c r="I2121" s="20" t="str">
        <f t="shared" si="33"/>
        <v>mai</v>
      </c>
    </row>
    <row r="2122" spans="1:9" x14ac:dyDescent="0.25">
      <c r="A2122" s="7">
        <v>46162</v>
      </c>
      <c r="B2122" s="20">
        <v>7295</v>
      </c>
      <c r="C2122" s="20" t="s">
        <v>419</v>
      </c>
      <c r="D2122" s="80">
        <v>172.78</v>
      </c>
      <c r="E2122" s="20">
        <v>3</v>
      </c>
      <c r="F2122" s="80">
        <v>57.593000000000004</v>
      </c>
      <c r="G2122" s="80">
        <v>48.634</v>
      </c>
      <c r="H2122" s="66" t="str">
        <f>IF(B2122="","",VLOOKUP(B2122,[1]BASEEMPRESA!$A$2:$AAA$11936,2))</f>
        <v>ESTEL SERVICOS DE TRANSPORTES E LOCACAO LTDA</v>
      </c>
      <c r="I2122" s="20" t="str">
        <f t="shared" si="33"/>
        <v>mai</v>
      </c>
    </row>
    <row r="2123" spans="1:9" x14ac:dyDescent="0.25">
      <c r="A2123" s="7">
        <v>46162</v>
      </c>
      <c r="B2123" s="20">
        <v>7299</v>
      </c>
      <c r="C2123" s="20" t="s">
        <v>419</v>
      </c>
      <c r="D2123" s="80">
        <v>127.08</v>
      </c>
      <c r="E2123" s="20">
        <v>2</v>
      </c>
      <c r="F2123" s="80">
        <v>63.54</v>
      </c>
      <c r="G2123" s="80">
        <v>44.707999999999998</v>
      </c>
      <c r="H2123" s="66" t="str">
        <f>IF(B2123="","",VLOOKUP(B2123,[1]BASEEMPRESA!$A$2:$AAA$11936,2))</f>
        <v>JERE SERVICOS DE TRANSPORTE E LOCACAO LTDA</v>
      </c>
      <c r="I2123" s="20" t="str">
        <f t="shared" si="33"/>
        <v>mai</v>
      </c>
    </row>
    <row r="2124" spans="1:9" x14ac:dyDescent="0.25">
      <c r="A2124" s="7">
        <v>46162</v>
      </c>
      <c r="B2124" s="20">
        <v>7301</v>
      </c>
      <c r="C2124" s="20" t="s">
        <v>419</v>
      </c>
      <c r="D2124" s="80">
        <v>129.84</v>
      </c>
      <c r="E2124" s="20">
        <v>3</v>
      </c>
      <c r="F2124" s="80">
        <v>43.28</v>
      </c>
      <c r="G2124" s="80">
        <v>24.199000000000002</v>
      </c>
      <c r="H2124" s="66" t="str">
        <f>IF(B2124="","",VLOOKUP(B2124,[1]BASEEMPRESA!$A$2:$AAA$11936,2))</f>
        <v>SERVICOS DE TRANSPORTES E LOCACAO VALE DO ITAUNAS LTDA</v>
      </c>
      <c r="I2124" s="20" t="str">
        <f t="shared" si="33"/>
        <v>mai</v>
      </c>
    </row>
    <row r="2125" spans="1:9" x14ac:dyDescent="0.25">
      <c r="A2125" s="7">
        <v>46162</v>
      </c>
      <c r="B2125" s="20">
        <v>7304</v>
      </c>
      <c r="C2125" s="20" t="s">
        <v>419</v>
      </c>
      <c r="D2125" s="80">
        <v>184.66</v>
      </c>
      <c r="E2125" s="20">
        <v>3</v>
      </c>
      <c r="F2125" s="80">
        <v>61.552999999999997</v>
      </c>
      <c r="G2125" s="80">
        <v>8.1669999999999998</v>
      </c>
      <c r="H2125" s="66" t="str">
        <f>IF(B2125="","",VLOOKUP(B2125,[1]BASEEMPRESA!$A$2:$AAA$11936,2))</f>
        <v>SERVICOS DE TRANSPORTES E LOCACAO VALE DO ITAUNAS LTDA</v>
      </c>
      <c r="I2125" s="20" t="str">
        <f t="shared" si="33"/>
        <v>mai</v>
      </c>
    </row>
    <row r="2126" spans="1:9" x14ac:dyDescent="0.25">
      <c r="A2126" s="7">
        <v>46162</v>
      </c>
      <c r="B2126" s="20">
        <v>7307</v>
      </c>
      <c r="C2126" s="20" t="s">
        <v>419</v>
      </c>
      <c r="D2126" s="80">
        <v>177.62</v>
      </c>
      <c r="E2126" s="20">
        <v>3</v>
      </c>
      <c r="F2126" s="80">
        <v>59.207000000000001</v>
      </c>
      <c r="G2126" s="80">
        <v>19.265999999999998</v>
      </c>
      <c r="H2126" s="66" t="str">
        <f>IF(B2126="","",VLOOKUP(B2126,[1]BASEEMPRESA!$A$2:$AAA$11936,2))</f>
        <v>SC MANUTENCOES LTDA</v>
      </c>
      <c r="I2126" s="20" t="str">
        <f t="shared" si="33"/>
        <v>mai</v>
      </c>
    </row>
    <row r="2127" spans="1:9" x14ac:dyDescent="0.25">
      <c r="A2127" s="7">
        <v>46162</v>
      </c>
      <c r="B2127" s="20">
        <v>7308</v>
      </c>
      <c r="C2127" s="20" t="s">
        <v>419</v>
      </c>
      <c r="D2127" s="80">
        <v>188.24</v>
      </c>
      <c r="E2127" s="20">
        <v>3</v>
      </c>
      <c r="F2127" s="80">
        <v>62.747</v>
      </c>
      <c r="G2127" s="80">
        <v>19.986000000000001</v>
      </c>
      <c r="H2127" s="66" t="str">
        <f>IF(B2127="","",VLOOKUP(B2127,[1]BASEEMPRESA!$A$2:$AAA$11936,2))</f>
        <v>SANTOS &amp; SILVA TRANSPORTES RODOVIARIOS LTDA</v>
      </c>
      <c r="I2127" s="20" t="str">
        <f t="shared" si="33"/>
        <v>mai</v>
      </c>
    </row>
    <row r="2128" spans="1:9" x14ac:dyDescent="0.25">
      <c r="A2128" s="7">
        <v>46162</v>
      </c>
      <c r="B2128" s="20">
        <v>7311</v>
      </c>
      <c r="C2128" s="20" t="s">
        <v>422</v>
      </c>
      <c r="D2128" s="80">
        <v>121.7</v>
      </c>
      <c r="E2128" s="20">
        <v>2</v>
      </c>
      <c r="F2128" s="80">
        <v>60.85</v>
      </c>
      <c r="G2128" s="80">
        <v>58.655000000000001</v>
      </c>
      <c r="H2128" s="66" t="str">
        <f>IF(B2128="","",VLOOKUP(B2128,[1]BASEEMPRESA!$A$2:$AAA$11936,2))</f>
        <v>LN LOGISTICA E TRANSPORTES LTDA</v>
      </c>
      <c r="I2128" s="20" t="str">
        <f t="shared" si="33"/>
        <v>mai</v>
      </c>
    </row>
    <row r="2129" spans="1:9" x14ac:dyDescent="0.25">
      <c r="A2129" s="7">
        <v>46162</v>
      </c>
      <c r="B2129" s="20">
        <v>7334</v>
      </c>
      <c r="C2129" s="20" t="s">
        <v>421</v>
      </c>
      <c r="D2129" s="80">
        <v>113.22</v>
      </c>
      <c r="E2129" s="20">
        <v>2</v>
      </c>
      <c r="F2129" s="80">
        <v>56.61</v>
      </c>
      <c r="G2129" s="80">
        <v>69.224999999999994</v>
      </c>
      <c r="H2129" s="66" t="str">
        <f>IF(B2129="","",VLOOKUP(B2129,[1]BASEEMPRESA!$A$2:$AAA$11936,2))</f>
        <v>ROCHA TRANSPORTES DE MUCURI LTDA</v>
      </c>
      <c r="I2129" s="20" t="str">
        <f t="shared" si="33"/>
        <v>mai</v>
      </c>
    </row>
    <row r="2130" spans="1:9" x14ac:dyDescent="0.25">
      <c r="A2130" s="7">
        <v>46162</v>
      </c>
      <c r="B2130" s="20">
        <v>7337</v>
      </c>
      <c r="C2130" s="20" t="s">
        <v>419</v>
      </c>
      <c r="D2130" s="80">
        <v>190.64</v>
      </c>
      <c r="E2130" s="20">
        <v>3</v>
      </c>
      <c r="F2130" s="80">
        <v>63.546999999999997</v>
      </c>
      <c r="G2130" s="80">
        <v>43.633000000000003</v>
      </c>
      <c r="H2130" s="66" t="str">
        <f>IF(B2130="","",VLOOKUP(B2130,[1]BASEEMPRESA!$A$2:$AAA$11936,2))</f>
        <v>REGINA M. DOS S. SILVA CARGAS</v>
      </c>
      <c r="I2130" s="20" t="str">
        <f t="shared" si="33"/>
        <v>mai</v>
      </c>
    </row>
    <row r="2131" spans="1:9" x14ac:dyDescent="0.25">
      <c r="A2131" s="7">
        <v>46162</v>
      </c>
      <c r="B2131" s="20">
        <v>7340</v>
      </c>
      <c r="C2131" s="20" t="s">
        <v>419</v>
      </c>
      <c r="D2131" s="80">
        <v>311.8</v>
      </c>
      <c r="E2131" s="20">
        <v>10</v>
      </c>
      <c r="F2131" s="80">
        <v>31.18</v>
      </c>
      <c r="G2131" s="80">
        <v>10</v>
      </c>
      <c r="H2131" s="66" t="str">
        <f>IF(B2131="","",VLOOKUP(B2131,[1]BASEEMPRESA!$A$2:$AAA$11936,2))</f>
        <v>W &amp; E SERVICOS DE TRANSPORTE LTDA</v>
      </c>
      <c r="I2131" s="20" t="str">
        <f t="shared" si="33"/>
        <v>mai</v>
      </c>
    </row>
    <row r="2132" spans="1:9" x14ac:dyDescent="0.25">
      <c r="A2132" s="7">
        <v>46162</v>
      </c>
      <c r="B2132" s="20">
        <v>7343</v>
      </c>
      <c r="C2132" s="20" t="s">
        <v>421</v>
      </c>
      <c r="D2132" s="80">
        <v>178.98</v>
      </c>
      <c r="E2132" s="20">
        <v>3</v>
      </c>
      <c r="F2132" s="80">
        <v>59.66</v>
      </c>
      <c r="G2132" s="80">
        <v>19.524000000000001</v>
      </c>
      <c r="H2132" s="66" t="str">
        <f>IF(B2132="","",VLOOKUP(B2132,[1]BASEEMPRESA!$A$2:$AAA$11936,2))</f>
        <v>E L DE OLIVEIRA JUNIOR EDIMAR TRANSPORTES</v>
      </c>
      <c r="I2132" s="20" t="str">
        <f t="shared" si="33"/>
        <v>mai</v>
      </c>
    </row>
    <row r="2133" spans="1:9" x14ac:dyDescent="0.25">
      <c r="A2133" s="7">
        <v>46162</v>
      </c>
      <c r="B2133" s="20">
        <v>7347</v>
      </c>
      <c r="C2133" s="20" t="s">
        <v>420</v>
      </c>
      <c r="D2133" s="80">
        <v>253.94</v>
      </c>
      <c r="E2133" s="20">
        <v>4</v>
      </c>
      <c r="F2133" s="80">
        <v>63.484999999999999</v>
      </c>
      <c r="G2133" s="80">
        <v>26.742999999999999</v>
      </c>
      <c r="H2133" s="66" t="str">
        <f>IF(B2133="","",VLOOKUP(B2133,[1]BASEEMPRESA!$A$2:$AAA$11936,2))</f>
        <v>TRANSPORTADORA GLOBAL LOGISTICA LTDA</v>
      </c>
      <c r="I2133" s="20" t="str">
        <f t="shared" si="33"/>
        <v>mai</v>
      </c>
    </row>
    <row r="2134" spans="1:9" x14ac:dyDescent="0.25">
      <c r="A2134" s="7">
        <v>46162</v>
      </c>
      <c r="B2134" s="20">
        <v>7352</v>
      </c>
      <c r="C2134" s="20" t="s">
        <v>421</v>
      </c>
      <c r="D2134" s="80">
        <v>176.78</v>
      </c>
      <c r="E2134" s="20">
        <v>3</v>
      </c>
      <c r="F2134" s="80">
        <v>58.927</v>
      </c>
      <c r="G2134" s="80">
        <v>37.280999999999999</v>
      </c>
      <c r="H2134" s="66" t="str">
        <f>IF(B2134="","",VLOOKUP(B2134,[1]BASEEMPRESA!$A$2:$AAA$11936,2))</f>
        <v>WESLEI M DOS SANTOS</v>
      </c>
      <c r="I2134" s="20" t="str">
        <f t="shared" si="33"/>
        <v>mai</v>
      </c>
    </row>
    <row r="2135" spans="1:9" x14ac:dyDescent="0.25">
      <c r="A2135" s="7">
        <v>46162</v>
      </c>
      <c r="B2135" s="20">
        <v>7355</v>
      </c>
      <c r="C2135" s="20" t="s">
        <v>419</v>
      </c>
      <c r="D2135" s="80">
        <v>111.24</v>
      </c>
      <c r="E2135" s="20">
        <v>2</v>
      </c>
      <c r="F2135" s="80">
        <v>55.62</v>
      </c>
      <c r="G2135" s="80">
        <v>68.906999999999996</v>
      </c>
      <c r="H2135" s="66" t="str">
        <f>IF(B2135="","",VLOOKUP(B2135,[1]BASEEMPRESA!$A$2:$AAA$11936,2))</f>
        <v>WESLEI M DOS SANTOS</v>
      </c>
      <c r="I2135" s="20" t="str">
        <f t="shared" si="33"/>
        <v>mai</v>
      </c>
    </row>
    <row r="2136" spans="1:9" x14ac:dyDescent="0.25">
      <c r="A2136" s="7">
        <v>46162</v>
      </c>
      <c r="B2136" s="20">
        <v>7361</v>
      </c>
      <c r="C2136" s="20" t="s">
        <v>423</v>
      </c>
      <c r="D2136" s="80">
        <v>160.74</v>
      </c>
      <c r="E2136" s="20">
        <v>3</v>
      </c>
      <c r="F2136" s="80">
        <v>53.58</v>
      </c>
      <c r="G2136" s="80">
        <v>42.573999999999998</v>
      </c>
      <c r="H2136" s="66" t="str">
        <f>IF(B2136="","",VLOOKUP(B2136,[1]BASEEMPRESA!$A$2:$AAA$11936,2))</f>
        <v>TRANSPORTE FUMACINHA LTDA</v>
      </c>
      <c r="I2136" s="20" t="str">
        <f t="shared" si="33"/>
        <v>mai</v>
      </c>
    </row>
    <row r="2137" spans="1:9" x14ac:dyDescent="0.25">
      <c r="A2137" s="7">
        <v>46162</v>
      </c>
      <c r="B2137" s="20">
        <v>7364</v>
      </c>
      <c r="C2137" s="20" t="s">
        <v>419</v>
      </c>
      <c r="D2137" s="80">
        <v>235.54</v>
      </c>
      <c r="E2137" s="20">
        <v>4</v>
      </c>
      <c r="F2137" s="80">
        <v>58.884999999999998</v>
      </c>
      <c r="G2137" s="80">
        <v>21.844999999999999</v>
      </c>
      <c r="H2137" s="66" t="str">
        <f>IF(B2137="","",VLOOKUP(B2137,[1]BASEEMPRESA!$A$2:$AAA$11936,2))</f>
        <v>TRANSPORTADORA GLOBAL LOGISTICA LTDA</v>
      </c>
      <c r="I2137" s="20" t="str">
        <f t="shared" si="33"/>
        <v>mai</v>
      </c>
    </row>
    <row r="2138" spans="1:9" x14ac:dyDescent="0.25">
      <c r="A2138" s="7">
        <v>46162</v>
      </c>
      <c r="B2138" s="20">
        <v>7370</v>
      </c>
      <c r="C2138" s="20" t="s">
        <v>419</v>
      </c>
      <c r="D2138" s="80">
        <v>188.68</v>
      </c>
      <c r="E2138" s="20">
        <v>3</v>
      </c>
      <c r="F2138" s="80">
        <v>62.893000000000001</v>
      </c>
      <c r="G2138" s="80">
        <v>48.988999999999997</v>
      </c>
      <c r="H2138" s="66" t="str">
        <f>IF(B2138="","",VLOOKUP(B2138,[1]BASEEMPRESA!$A$2:$AAA$11936,2))</f>
        <v>JOSE HELIO SILVA SANTOS</v>
      </c>
      <c r="I2138" s="20" t="str">
        <f t="shared" si="33"/>
        <v>mai</v>
      </c>
    </row>
    <row r="2139" spans="1:9" x14ac:dyDescent="0.25">
      <c r="A2139" s="7">
        <v>46162</v>
      </c>
      <c r="B2139" s="20">
        <v>7373</v>
      </c>
      <c r="C2139" s="20" t="s">
        <v>422</v>
      </c>
      <c r="D2139" s="80">
        <v>59.82</v>
      </c>
      <c r="E2139" s="20">
        <v>1</v>
      </c>
      <c r="F2139" s="80">
        <v>59.82</v>
      </c>
      <c r="G2139" s="80">
        <v>10</v>
      </c>
      <c r="H2139" s="66" t="str">
        <f>IF(B2139="","",VLOOKUP(B2139,[1]BASEEMPRESA!$A$2:$AAA$11936,2))</f>
        <v>BARBOSA TRANSPORTES E LOGISTICA LTDA</v>
      </c>
      <c r="I2139" s="20" t="str">
        <f t="shared" si="33"/>
        <v>mai</v>
      </c>
    </row>
    <row r="2140" spans="1:9" x14ac:dyDescent="0.25">
      <c r="A2140" s="7">
        <v>46162</v>
      </c>
      <c r="B2140" s="20">
        <v>7381</v>
      </c>
      <c r="C2140" s="20" t="s">
        <v>423</v>
      </c>
      <c r="D2140" s="80">
        <v>132.6</v>
      </c>
      <c r="E2140" s="20">
        <v>2</v>
      </c>
      <c r="F2140" s="80">
        <v>66.3</v>
      </c>
      <c r="G2140" s="80">
        <v>61.945999999999998</v>
      </c>
      <c r="H2140" s="66" t="str">
        <f>IF(B2140="","",VLOOKUP(B2140,[1]BASEEMPRESA!$A$2:$AAA$11936,2))</f>
        <v>TRANSPORTE FUMACINHA LTDA</v>
      </c>
      <c r="I2140" s="20" t="str">
        <f t="shared" si="33"/>
        <v>mai</v>
      </c>
    </row>
    <row r="2141" spans="1:9" x14ac:dyDescent="0.25">
      <c r="A2141" s="7">
        <v>46163</v>
      </c>
      <c r="B2141" s="67">
        <v>2066</v>
      </c>
      <c r="C2141" s="20" t="s">
        <v>418</v>
      </c>
      <c r="D2141" s="20">
        <v>415.06</v>
      </c>
      <c r="E2141" s="20">
        <v>7</v>
      </c>
      <c r="F2141" s="20">
        <v>59.293999999999997</v>
      </c>
      <c r="G2141" s="20">
        <v>4</v>
      </c>
      <c r="H2141" s="66" t="str">
        <f>IF(B2141="","",VLOOKUP(B2141,[1]BASEEMPRESA!$A$2:$AAA$11936,2))</f>
        <v>NDB HOLDING AGRICOLA LTDA - MATRIZ</v>
      </c>
      <c r="I2141" s="20" t="str">
        <f t="shared" si="33"/>
        <v>mai</v>
      </c>
    </row>
    <row r="2142" spans="1:9" x14ac:dyDescent="0.25">
      <c r="A2142" s="7">
        <v>46163</v>
      </c>
      <c r="B2142" s="67">
        <v>2067</v>
      </c>
      <c r="C2142" s="20" t="s">
        <v>418</v>
      </c>
      <c r="D2142" s="20">
        <v>475.14</v>
      </c>
      <c r="E2142" s="20">
        <v>8</v>
      </c>
      <c r="F2142" s="20">
        <v>59.393000000000001</v>
      </c>
      <c r="G2142" s="20">
        <v>4</v>
      </c>
      <c r="H2142" s="66" t="str">
        <f>IF(B2142="","",VLOOKUP(B2142,[1]BASEEMPRESA!$A$2:$AAA$11936,2))</f>
        <v>NDB HOLDING AGRICOLA LTDA - MATRIZ</v>
      </c>
      <c r="I2142" s="20" t="str">
        <f t="shared" si="33"/>
        <v>mai</v>
      </c>
    </row>
    <row r="2143" spans="1:9" x14ac:dyDescent="0.25">
      <c r="A2143" s="7">
        <v>46163</v>
      </c>
      <c r="B2143" s="67">
        <v>2107</v>
      </c>
      <c r="C2143" s="20" t="s">
        <v>418</v>
      </c>
      <c r="D2143" s="20">
        <v>62.42</v>
      </c>
      <c r="E2143" s="20">
        <v>1</v>
      </c>
      <c r="F2143" s="20">
        <v>62.42</v>
      </c>
      <c r="G2143" s="20">
        <v>4</v>
      </c>
      <c r="H2143" s="66" t="str">
        <f>IF(B2143="","",VLOOKUP(B2143,[1]BASEEMPRESA!$A$2:$AAA$11936,2))</f>
        <v>NDB HOLDING AGRICOLA LTDA - MATRIZ</v>
      </c>
      <c r="I2143" s="20" t="str">
        <f t="shared" si="33"/>
        <v>mai</v>
      </c>
    </row>
    <row r="2144" spans="1:9" x14ac:dyDescent="0.25">
      <c r="A2144" s="7">
        <v>46163</v>
      </c>
      <c r="B2144" s="67">
        <v>2108</v>
      </c>
      <c r="C2144" s="20" t="s">
        <v>418</v>
      </c>
      <c r="D2144" s="20">
        <v>480.36</v>
      </c>
      <c r="E2144" s="20">
        <v>8</v>
      </c>
      <c r="F2144" s="20">
        <v>60.045000000000002</v>
      </c>
      <c r="G2144" s="20">
        <v>4</v>
      </c>
      <c r="H2144" s="66" t="str">
        <f>IF(B2144="","",VLOOKUP(B2144,[1]BASEEMPRESA!$A$2:$AAA$11936,2))</f>
        <v>NDB HOLDING AGRICOLA LTDA - MATRIZ</v>
      </c>
      <c r="I2144" s="20" t="str">
        <f t="shared" si="33"/>
        <v>mai</v>
      </c>
    </row>
    <row r="2145" spans="1:9" x14ac:dyDescent="0.25">
      <c r="A2145" s="7">
        <v>46163</v>
      </c>
      <c r="B2145" s="67">
        <v>2109</v>
      </c>
      <c r="C2145" s="20" t="s">
        <v>418</v>
      </c>
      <c r="D2145" s="20">
        <v>535.41999999999996</v>
      </c>
      <c r="E2145" s="20">
        <v>9</v>
      </c>
      <c r="F2145" s="20">
        <v>59.491</v>
      </c>
      <c r="G2145" s="20">
        <v>4</v>
      </c>
      <c r="H2145" s="66" t="str">
        <f>IF(B2145="","",VLOOKUP(B2145,[1]BASEEMPRESA!$A$2:$AAA$11936,2))</f>
        <v>NDB HOLDING AGRICOLA LTDA - MATRIZ</v>
      </c>
      <c r="I2145" s="20" t="str">
        <f t="shared" si="33"/>
        <v>mai</v>
      </c>
    </row>
    <row r="2146" spans="1:9" x14ac:dyDescent="0.25">
      <c r="A2146" s="7">
        <v>46163</v>
      </c>
      <c r="B2146" s="67">
        <v>7004</v>
      </c>
      <c r="C2146" s="20" t="s">
        <v>419</v>
      </c>
      <c r="D2146" s="20">
        <v>235.6</v>
      </c>
      <c r="E2146" s="20">
        <v>4</v>
      </c>
      <c r="F2146" s="20">
        <v>58.9</v>
      </c>
      <c r="G2146" s="20">
        <v>10.744999999999999</v>
      </c>
      <c r="H2146" s="66" t="str">
        <f>IF(B2146="","",VLOOKUP(B2146,[1]BASEEMPRESA!$A$2:$AAA$11936,2))</f>
        <v>EMERSON LUIS MORO</v>
      </c>
      <c r="I2146" s="20" t="str">
        <f t="shared" si="33"/>
        <v>mai</v>
      </c>
    </row>
    <row r="2147" spans="1:9" x14ac:dyDescent="0.25">
      <c r="A2147" s="7">
        <v>46163</v>
      </c>
      <c r="B2147" s="67">
        <v>7005</v>
      </c>
      <c r="C2147" s="20" t="s">
        <v>419</v>
      </c>
      <c r="D2147" s="20">
        <v>160.06</v>
      </c>
      <c r="E2147" s="20">
        <v>3</v>
      </c>
      <c r="F2147" s="20">
        <v>53.353000000000002</v>
      </c>
      <c r="G2147" s="20">
        <v>43.192</v>
      </c>
      <c r="H2147" s="66" t="str">
        <f>IF(B2147="","",VLOOKUP(B2147,[1]BASEEMPRESA!$A$2:$AAA$11936,2))</f>
        <v>RENE PINA DE ALMEIDA</v>
      </c>
      <c r="I2147" s="20" t="str">
        <f t="shared" si="33"/>
        <v>mai</v>
      </c>
    </row>
    <row r="2148" spans="1:9" x14ac:dyDescent="0.25">
      <c r="A2148" s="7">
        <v>46163</v>
      </c>
      <c r="B2148" s="67">
        <v>7006</v>
      </c>
      <c r="C2148" s="20" t="s">
        <v>420</v>
      </c>
      <c r="D2148" s="20">
        <v>180.94</v>
      </c>
      <c r="E2148" s="20">
        <v>3</v>
      </c>
      <c r="F2148" s="20">
        <v>60.313000000000002</v>
      </c>
      <c r="G2148" s="20">
        <v>44.176000000000002</v>
      </c>
      <c r="H2148" s="66" t="str">
        <f>IF(B2148="","",VLOOKUP(B2148,[1]BASEEMPRESA!$A$2:$AAA$11936,2))</f>
        <v>INAMARQUE SOUZA MACHADO</v>
      </c>
      <c r="I2148" s="20" t="str">
        <f t="shared" si="33"/>
        <v>mai</v>
      </c>
    </row>
    <row r="2149" spans="1:9" x14ac:dyDescent="0.25">
      <c r="A2149" s="7">
        <v>46163</v>
      </c>
      <c r="B2149" s="67">
        <v>7007</v>
      </c>
      <c r="C2149" s="20" t="s">
        <v>420</v>
      </c>
      <c r="D2149" s="20">
        <v>181.36</v>
      </c>
      <c r="E2149" s="20">
        <v>3</v>
      </c>
      <c r="F2149" s="20">
        <v>60.453000000000003</v>
      </c>
      <c r="G2149" s="20">
        <v>23.006</v>
      </c>
      <c r="H2149" s="66" t="str">
        <f>IF(B2149="","",VLOOKUP(B2149,[1]BASEEMPRESA!$A$2:$AAA$11936,2))</f>
        <v>MVS TRANSPORTE LTDA</v>
      </c>
      <c r="I2149" s="20" t="str">
        <f t="shared" si="33"/>
        <v>mai</v>
      </c>
    </row>
    <row r="2150" spans="1:9" x14ac:dyDescent="0.25">
      <c r="A2150" s="7">
        <v>46163</v>
      </c>
      <c r="B2150" s="67">
        <v>7008</v>
      </c>
      <c r="C2150" s="20" t="s">
        <v>419</v>
      </c>
      <c r="D2150" s="20">
        <v>128.06</v>
      </c>
      <c r="E2150" s="20">
        <v>2</v>
      </c>
      <c r="F2150" s="20">
        <v>64.03</v>
      </c>
      <c r="G2150" s="20">
        <v>62.725000000000001</v>
      </c>
      <c r="H2150" s="66" t="str">
        <f>IF(B2150="","",VLOOKUP(B2150,[1]BASEEMPRESA!$A$2:$AAA$11936,2))</f>
        <v>E L DE OLIVEIRA JUNIOR EDIMAR TRANSPORTES</v>
      </c>
      <c r="I2150" s="20" t="str">
        <f t="shared" si="33"/>
        <v>mai</v>
      </c>
    </row>
    <row r="2151" spans="1:9" x14ac:dyDescent="0.25">
      <c r="A2151" s="7">
        <v>46163</v>
      </c>
      <c r="B2151" s="67">
        <v>7010</v>
      </c>
      <c r="C2151" s="20" t="s">
        <v>419</v>
      </c>
      <c r="D2151" s="20">
        <v>180.62</v>
      </c>
      <c r="E2151" s="20">
        <v>3</v>
      </c>
      <c r="F2151" s="20">
        <v>60.207000000000001</v>
      </c>
      <c r="G2151" s="20">
        <v>33.427999999999997</v>
      </c>
      <c r="H2151" s="66" t="str">
        <f>IF(B2151="","",VLOOKUP(B2151,[1]BASEEMPRESA!$A$2:$AAA$11936,2))</f>
        <v>BAYER LOGISTICA E TRANSPORTES LTDA</v>
      </c>
      <c r="I2151" s="20" t="str">
        <f t="shared" si="33"/>
        <v>mai</v>
      </c>
    </row>
    <row r="2152" spans="1:9" x14ac:dyDescent="0.25">
      <c r="A2152" s="7">
        <v>46163</v>
      </c>
      <c r="B2152" s="67">
        <v>7013</v>
      </c>
      <c r="C2152" s="20" t="s">
        <v>419</v>
      </c>
      <c r="D2152" s="20">
        <v>118.96</v>
      </c>
      <c r="E2152" s="20">
        <v>2</v>
      </c>
      <c r="F2152" s="20">
        <v>59.48</v>
      </c>
      <c r="G2152" s="20">
        <v>31.361999999999998</v>
      </c>
      <c r="H2152" s="66" t="str">
        <f>IF(B2152="","",VLOOKUP(B2152,[1]BASEEMPRESA!$A$2:$AAA$11936,2))</f>
        <v>INAMARQUE SOUZA MACHADO</v>
      </c>
      <c r="I2152" s="20" t="str">
        <f t="shared" si="33"/>
        <v>mai</v>
      </c>
    </row>
    <row r="2153" spans="1:9" x14ac:dyDescent="0.25">
      <c r="A2153" s="7">
        <v>46163</v>
      </c>
      <c r="B2153" s="67">
        <v>7017</v>
      </c>
      <c r="C2153" s="20" t="s">
        <v>419</v>
      </c>
      <c r="D2153" s="20">
        <v>187.74</v>
      </c>
      <c r="E2153" s="20">
        <v>3</v>
      </c>
      <c r="F2153" s="20">
        <v>62.58</v>
      </c>
      <c r="G2153" s="20">
        <v>37.587000000000003</v>
      </c>
      <c r="H2153" s="66" t="str">
        <f>IF(B2153="","",VLOOKUP(B2153,[1]BASEEMPRESA!$A$2:$AAA$11936,2))</f>
        <v>BAYER LOGISTICA E TRANSPORTES LTDA</v>
      </c>
      <c r="I2153" s="20" t="str">
        <f t="shared" si="33"/>
        <v>mai</v>
      </c>
    </row>
    <row r="2154" spans="1:9" x14ac:dyDescent="0.25">
      <c r="A2154" s="7">
        <v>46163</v>
      </c>
      <c r="B2154" s="67">
        <v>7018</v>
      </c>
      <c r="C2154" s="20" t="s">
        <v>419</v>
      </c>
      <c r="D2154" s="20">
        <v>181.52</v>
      </c>
      <c r="E2154" s="20">
        <v>3</v>
      </c>
      <c r="F2154" s="20">
        <v>60.506999999999998</v>
      </c>
      <c r="G2154" s="20">
        <v>43.331000000000003</v>
      </c>
      <c r="H2154" s="66" t="str">
        <f>IF(B2154="","",VLOOKUP(B2154,[1]BASEEMPRESA!$A$2:$AAA$11936,2))</f>
        <v>SC MANUTENCOES LTDA</v>
      </c>
      <c r="I2154" s="20" t="str">
        <f t="shared" si="33"/>
        <v>mai</v>
      </c>
    </row>
    <row r="2155" spans="1:9" x14ac:dyDescent="0.25">
      <c r="A2155" s="7">
        <v>46163</v>
      </c>
      <c r="B2155" s="67">
        <v>7021</v>
      </c>
      <c r="C2155" s="20" t="s">
        <v>419</v>
      </c>
      <c r="D2155" s="20">
        <v>180.78</v>
      </c>
      <c r="E2155" s="20">
        <v>3</v>
      </c>
      <c r="F2155" s="20">
        <v>60.26</v>
      </c>
      <c r="G2155" s="20">
        <v>55.161000000000001</v>
      </c>
      <c r="H2155" s="66" t="str">
        <f>IF(B2155="","",VLOOKUP(B2155,[1]BASEEMPRESA!$A$2:$AAA$11936,2))</f>
        <v>NEIA TRANSPORTES LTDA</v>
      </c>
      <c r="I2155" s="20" t="str">
        <f t="shared" si="33"/>
        <v>mai</v>
      </c>
    </row>
    <row r="2156" spans="1:9" x14ac:dyDescent="0.25">
      <c r="A2156" s="7">
        <v>46163</v>
      </c>
      <c r="B2156" s="67">
        <v>7022</v>
      </c>
      <c r="C2156" s="20" t="s">
        <v>419</v>
      </c>
      <c r="D2156" s="20">
        <v>124.74</v>
      </c>
      <c r="E2156" s="20">
        <v>2</v>
      </c>
      <c r="F2156" s="20">
        <v>62.37</v>
      </c>
      <c r="G2156" s="20">
        <v>58.283000000000001</v>
      </c>
      <c r="H2156" s="66" t="str">
        <f>IF(B2156="","",VLOOKUP(B2156,[1]BASEEMPRESA!$A$2:$AAA$11936,2))</f>
        <v>SMRR TRANSPORTES LTDA</v>
      </c>
      <c r="I2156" s="20" t="str">
        <f t="shared" si="33"/>
        <v>mai</v>
      </c>
    </row>
    <row r="2157" spans="1:9" x14ac:dyDescent="0.25">
      <c r="A2157" s="7">
        <v>46163</v>
      </c>
      <c r="B2157" s="67">
        <v>7031</v>
      </c>
      <c r="C2157" s="20" t="s">
        <v>419</v>
      </c>
      <c r="D2157" s="20">
        <v>111.04</v>
      </c>
      <c r="E2157" s="20">
        <v>2</v>
      </c>
      <c r="F2157" s="20">
        <v>55.52</v>
      </c>
      <c r="G2157" s="20">
        <v>68.695999999999998</v>
      </c>
      <c r="H2157" s="66" t="str">
        <f>IF(B2157="","",VLOOKUP(B2157,[1]BASEEMPRESA!$A$2:$AAA$11936,2))</f>
        <v>INAMARQUE SOUZA MACHADO</v>
      </c>
      <c r="I2157" s="20" t="str">
        <f t="shared" si="33"/>
        <v>mai</v>
      </c>
    </row>
    <row r="2158" spans="1:9" x14ac:dyDescent="0.25">
      <c r="A2158" s="7">
        <v>46163</v>
      </c>
      <c r="B2158" s="67">
        <v>7032</v>
      </c>
      <c r="C2158" s="20" t="s">
        <v>419</v>
      </c>
      <c r="D2158" s="20">
        <v>124.58</v>
      </c>
      <c r="E2158" s="20">
        <v>2</v>
      </c>
      <c r="F2158" s="20">
        <v>62.29</v>
      </c>
      <c r="G2158" s="20">
        <v>62.61</v>
      </c>
      <c r="H2158" s="66" t="str">
        <f>IF(B2158="","",VLOOKUP(B2158,[1]BASEEMPRESA!$A$2:$AAA$11936,2))</f>
        <v>REGINA M. DOS S. SILVA CARGAS</v>
      </c>
      <c r="I2158" s="20" t="str">
        <f t="shared" si="33"/>
        <v>mai</v>
      </c>
    </row>
    <row r="2159" spans="1:9" x14ac:dyDescent="0.25">
      <c r="A2159" s="7">
        <v>46163</v>
      </c>
      <c r="B2159" s="67">
        <v>7033</v>
      </c>
      <c r="C2159" s="20" t="s">
        <v>419</v>
      </c>
      <c r="D2159" s="20">
        <v>186.18</v>
      </c>
      <c r="E2159" s="20">
        <v>3</v>
      </c>
      <c r="F2159" s="20">
        <v>62.06</v>
      </c>
      <c r="G2159" s="20">
        <v>12.003</v>
      </c>
      <c r="H2159" s="66" t="str">
        <f>IF(B2159="","",VLOOKUP(B2159,[1]BASEEMPRESA!$A$2:$AAA$11936,2))</f>
        <v>E L DE OLIVEIRA JUNIOR EDIMAR TRANSPORTES</v>
      </c>
      <c r="I2159" s="20" t="str">
        <f t="shared" si="33"/>
        <v>mai</v>
      </c>
    </row>
    <row r="2160" spans="1:9" x14ac:dyDescent="0.25">
      <c r="A2160" s="7">
        <v>46163</v>
      </c>
      <c r="B2160" s="67">
        <v>7036</v>
      </c>
      <c r="C2160" s="20" t="s">
        <v>419</v>
      </c>
      <c r="D2160" s="20">
        <v>125.34</v>
      </c>
      <c r="E2160" s="20">
        <v>2</v>
      </c>
      <c r="F2160" s="20">
        <v>62.67</v>
      </c>
      <c r="G2160" s="20">
        <v>54.125999999999998</v>
      </c>
      <c r="H2160" s="66" t="str">
        <f>IF(B2160="","",VLOOKUP(B2160,[1]BASEEMPRESA!$A$2:$AAA$11936,2))</f>
        <v>EMERSON LUIS MORO</v>
      </c>
      <c r="I2160" s="20" t="str">
        <f t="shared" si="33"/>
        <v>mai</v>
      </c>
    </row>
    <row r="2161" spans="1:9" x14ac:dyDescent="0.25">
      <c r="A2161" s="7">
        <v>46163</v>
      </c>
      <c r="B2161" s="67">
        <v>7038</v>
      </c>
      <c r="C2161" s="20" t="s">
        <v>420</v>
      </c>
      <c r="D2161" s="20">
        <v>181.38</v>
      </c>
      <c r="E2161" s="20">
        <v>3</v>
      </c>
      <c r="F2161" s="20">
        <v>60.46</v>
      </c>
      <c r="G2161" s="20">
        <v>9.0410000000000004</v>
      </c>
      <c r="H2161" s="66" t="str">
        <f>IF(B2161="","",VLOOKUP(B2161,[1]BASEEMPRESA!$A$2:$AAA$11936,2))</f>
        <v>JERE SERVICOS DE TRANSPORTE E LOCACAO LTDA</v>
      </c>
      <c r="I2161" s="20" t="str">
        <f t="shared" si="33"/>
        <v>mai</v>
      </c>
    </row>
    <row r="2162" spans="1:9" x14ac:dyDescent="0.25">
      <c r="A2162" s="7">
        <v>46163</v>
      </c>
      <c r="B2162" s="67">
        <v>7042</v>
      </c>
      <c r="C2162" s="20" t="s">
        <v>420</v>
      </c>
      <c r="D2162" s="20">
        <v>171.34</v>
      </c>
      <c r="E2162" s="20">
        <v>3</v>
      </c>
      <c r="F2162" s="20">
        <v>57.113</v>
      </c>
      <c r="G2162" s="20">
        <v>28.167999999999999</v>
      </c>
      <c r="H2162" s="66" t="str">
        <f>IF(B2162="","",VLOOKUP(B2162,[1]BASEEMPRESA!$A$2:$AAA$11936,2))</f>
        <v>SERVICOS DE TRANSPORTES E LOCACAO VALE DO ITAUNAS LTDA</v>
      </c>
      <c r="I2162" s="20" t="str">
        <f t="shared" si="33"/>
        <v>mai</v>
      </c>
    </row>
    <row r="2163" spans="1:9" x14ac:dyDescent="0.25">
      <c r="A2163" s="7">
        <v>46163</v>
      </c>
      <c r="B2163" s="67">
        <v>7045</v>
      </c>
      <c r="C2163" s="20" t="s">
        <v>421</v>
      </c>
      <c r="D2163" s="20">
        <v>134.94</v>
      </c>
      <c r="E2163" s="20">
        <v>2</v>
      </c>
      <c r="F2163" s="20">
        <v>67.47</v>
      </c>
      <c r="G2163" s="20">
        <v>62.996000000000002</v>
      </c>
      <c r="H2163" s="66" t="str">
        <f>IF(B2163="","",VLOOKUP(B2163,[1]BASEEMPRESA!$A$2:$AAA$11936,2))</f>
        <v>REGINA M. DOS S. SILVA CARGAS</v>
      </c>
      <c r="I2163" s="20" t="str">
        <f t="shared" si="33"/>
        <v>mai</v>
      </c>
    </row>
    <row r="2164" spans="1:9" x14ac:dyDescent="0.25">
      <c r="A2164" s="7">
        <v>46163</v>
      </c>
      <c r="B2164" s="67">
        <v>7046</v>
      </c>
      <c r="C2164" s="20" t="s">
        <v>419</v>
      </c>
      <c r="D2164" s="20">
        <v>182.48</v>
      </c>
      <c r="E2164" s="20">
        <v>3</v>
      </c>
      <c r="F2164" s="20">
        <v>60.826999999999998</v>
      </c>
      <c r="G2164" s="20">
        <v>10</v>
      </c>
      <c r="H2164" s="66" t="str">
        <f>IF(B2164="","",VLOOKUP(B2164,[1]BASEEMPRESA!$A$2:$AAA$11936,2))</f>
        <v>J.S. LEONIDIO</v>
      </c>
      <c r="I2164" s="20" t="str">
        <f t="shared" si="33"/>
        <v>mai</v>
      </c>
    </row>
    <row r="2165" spans="1:9" x14ac:dyDescent="0.25">
      <c r="A2165" s="7">
        <v>46163</v>
      </c>
      <c r="B2165" s="67">
        <v>7047</v>
      </c>
      <c r="C2165" s="20" t="s">
        <v>419</v>
      </c>
      <c r="D2165" s="20">
        <v>190.86</v>
      </c>
      <c r="E2165" s="20">
        <v>3</v>
      </c>
      <c r="F2165" s="20">
        <v>63.62</v>
      </c>
      <c r="G2165" s="20">
        <v>34.015999999999998</v>
      </c>
      <c r="H2165" s="66" t="str">
        <f>IF(B2165="","",VLOOKUP(B2165,[1]BASEEMPRESA!$A$2:$AAA$11936,2))</f>
        <v>BAYER LOGISTICA E TRANSPORTES LTDA</v>
      </c>
      <c r="I2165" s="20" t="str">
        <f t="shared" si="33"/>
        <v>mai</v>
      </c>
    </row>
    <row r="2166" spans="1:9" x14ac:dyDescent="0.25">
      <c r="A2166" s="7">
        <v>46163</v>
      </c>
      <c r="B2166" s="67">
        <v>7048</v>
      </c>
      <c r="C2166" s="20" t="s">
        <v>419</v>
      </c>
      <c r="D2166" s="20">
        <v>193.7</v>
      </c>
      <c r="E2166" s="20">
        <v>3</v>
      </c>
      <c r="F2166" s="20">
        <v>64.566999999999993</v>
      </c>
      <c r="G2166" s="20">
        <v>32.517000000000003</v>
      </c>
      <c r="H2166" s="66" t="str">
        <f>IF(B2166="","",VLOOKUP(B2166,[1]BASEEMPRESA!$A$2:$AAA$11936,2))</f>
        <v>SERVICOS DE TRANSPORTES E LOCACAO VALE DO ITAUNAS LTDA</v>
      </c>
      <c r="I2166" s="20" t="str">
        <f t="shared" si="33"/>
        <v>mai</v>
      </c>
    </row>
    <row r="2167" spans="1:9" x14ac:dyDescent="0.25">
      <c r="A2167" s="7">
        <v>46163</v>
      </c>
      <c r="B2167" s="67">
        <v>7050</v>
      </c>
      <c r="C2167" s="20" t="s">
        <v>419</v>
      </c>
      <c r="D2167" s="20">
        <v>183.1</v>
      </c>
      <c r="E2167" s="20">
        <v>3</v>
      </c>
      <c r="F2167" s="20">
        <v>61.033000000000001</v>
      </c>
      <c r="G2167" s="20">
        <v>40.643999999999998</v>
      </c>
      <c r="H2167" s="66" t="str">
        <f>IF(B2167="","",VLOOKUP(B2167,[1]BASEEMPRESA!$A$2:$AAA$11936,2))</f>
        <v>ESTEL SERVICOS DE TRANSPORTES E LOCACAO LTDA</v>
      </c>
      <c r="I2167" s="20" t="str">
        <f t="shared" si="33"/>
        <v>mai</v>
      </c>
    </row>
    <row r="2168" spans="1:9" x14ac:dyDescent="0.25">
      <c r="A2168" s="7">
        <v>46163</v>
      </c>
      <c r="B2168" s="67">
        <v>7052</v>
      </c>
      <c r="C2168" s="20" t="s">
        <v>420</v>
      </c>
      <c r="D2168" s="20">
        <v>118.1</v>
      </c>
      <c r="E2168" s="20">
        <v>2</v>
      </c>
      <c r="F2168" s="20">
        <v>59.05</v>
      </c>
      <c r="G2168" s="20">
        <v>68.728999999999999</v>
      </c>
      <c r="H2168" s="66" t="str">
        <f>IF(B2168="","",VLOOKUP(B2168,[1]BASEEMPRESA!$A$2:$AAA$11936,2))</f>
        <v>JERE SERVICOS DE TRANSPORTE E LOCACAO LTDA</v>
      </c>
      <c r="I2168" s="20" t="str">
        <f t="shared" si="33"/>
        <v>mai</v>
      </c>
    </row>
    <row r="2169" spans="1:9" x14ac:dyDescent="0.25">
      <c r="A2169" s="7">
        <v>46163</v>
      </c>
      <c r="B2169" s="67">
        <v>7053</v>
      </c>
      <c r="C2169" s="20" t="s">
        <v>420</v>
      </c>
      <c r="D2169" s="20">
        <v>175.8</v>
      </c>
      <c r="E2169" s="20">
        <v>3</v>
      </c>
      <c r="F2169" s="20">
        <v>58.6</v>
      </c>
      <c r="G2169" s="20">
        <v>52.582999999999998</v>
      </c>
      <c r="H2169" s="66" t="str">
        <f>IF(B2169="","",VLOOKUP(B2169,[1]BASEEMPRESA!$A$2:$AAA$11936,2))</f>
        <v>TAVARES E MORAES TRANSPORTES LTDA</v>
      </c>
      <c r="I2169" s="20" t="str">
        <f t="shared" si="33"/>
        <v>mai</v>
      </c>
    </row>
    <row r="2170" spans="1:9" x14ac:dyDescent="0.25">
      <c r="A2170" s="7">
        <v>46163</v>
      </c>
      <c r="B2170" s="67">
        <v>7054</v>
      </c>
      <c r="C2170" s="20" t="s">
        <v>419</v>
      </c>
      <c r="D2170" s="20">
        <v>192.16</v>
      </c>
      <c r="E2170" s="20">
        <v>3</v>
      </c>
      <c r="F2170" s="20">
        <v>64.052999999999997</v>
      </c>
      <c r="G2170" s="20">
        <v>57.976999999999997</v>
      </c>
      <c r="H2170" s="66" t="str">
        <f>IF(B2170="","",VLOOKUP(B2170,[1]BASEEMPRESA!$A$2:$AAA$11936,2))</f>
        <v>TAVARES E MORAES TRANSPORTES LTDA</v>
      </c>
      <c r="I2170" s="20" t="str">
        <f t="shared" si="33"/>
        <v>mai</v>
      </c>
    </row>
    <row r="2171" spans="1:9" x14ac:dyDescent="0.25">
      <c r="A2171" s="7">
        <v>46163</v>
      </c>
      <c r="B2171" s="67">
        <v>7059</v>
      </c>
      <c r="C2171" s="20" t="s">
        <v>419</v>
      </c>
      <c r="D2171" s="20">
        <v>181</v>
      </c>
      <c r="E2171" s="20">
        <v>3</v>
      </c>
      <c r="F2171" s="20">
        <v>60.332999999999998</v>
      </c>
      <c r="G2171" s="20">
        <v>21.812999999999999</v>
      </c>
      <c r="H2171" s="66" t="str">
        <f>IF(B2171="","",VLOOKUP(B2171,[1]BASEEMPRESA!$A$2:$AAA$11936,2))</f>
        <v>BAYER LOGISTICA E TRANSPORTES LTDA</v>
      </c>
      <c r="I2171" s="20" t="str">
        <f t="shared" si="33"/>
        <v>mai</v>
      </c>
    </row>
    <row r="2172" spans="1:9" x14ac:dyDescent="0.25">
      <c r="A2172" s="7">
        <v>46163</v>
      </c>
      <c r="B2172" s="67">
        <v>7188</v>
      </c>
      <c r="C2172" s="20" t="s">
        <v>419</v>
      </c>
      <c r="D2172" s="20">
        <v>187.34</v>
      </c>
      <c r="E2172" s="20">
        <v>3</v>
      </c>
      <c r="F2172" s="20">
        <v>62.447000000000003</v>
      </c>
      <c r="G2172" s="20">
        <v>37.826999999999998</v>
      </c>
      <c r="H2172" s="66" t="str">
        <f>IF(B2172="","",VLOOKUP(B2172,[1]BASEEMPRESA!$A$2:$AAA$11936,2))</f>
        <v>C C GOMES TRANSPORTES</v>
      </c>
      <c r="I2172" s="20" t="str">
        <f t="shared" si="33"/>
        <v>mai</v>
      </c>
    </row>
    <row r="2173" spans="1:9" x14ac:dyDescent="0.25">
      <c r="A2173" s="7">
        <v>46163</v>
      </c>
      <c r="B2173" s="67">
        <v>7207</v>
      </c>
      <c r="C2173" s="20" t="s">
        <v>420</v>
      </c>
      <c r="D2173" s="20">
        <v>131.54</v>
      </c>
      <c r="E2173" s="20">
        <v>2</v>
      </c>
      <c r="F2173" s="20">
        <v>65.77</v>
      </c>
      <c r="G2173" s="20">
        <v>24.905999999999999</v>
      </c>
      <c r="H2173" s="66" t="str">
        <f>IF(B2173="","",VLOOKUP(B2173,[1]BASEEMPRESA!$A$2:$AAA$11936,2))</f>
        <v>TAVARES E MORAES TRANSPORTES LTDA</v>
      </c>
      <c r="I2173" s="20" t="str">
        <f t="shared" si="33"/>
        <v>mai</v>
      </c>
    </row>
    <row r="2174" spans="1:9" x14ac:dyDescent="0.25">
      <c r="A2174" s="7">
        <v>46163</v>
      </c>
      <c r="B2174" s="67">
        <v>7208</v>
      </c>
      <c r="C2174" s="20" t="s">
        <v>420</v>
      </c>
      <c r="D2174" s="20">
        <v>115.24</v>
      </c>
      <c r="E2174" s="20">
        <v>2</v>
      </c>
      <c r="F2174" s="20">
        <v>57.62</v>
      </c>
      <c r="G2174" s="20">
        <v>25.812000000000001</v>
      </c>
      <c r="H2174" s="66" t="str">
        <f>IF(B2174="","",VLOOKUP(B2174,[1]BASEEMPRESA!$A$2:$AAA$11936,2))</f>
        <v>TAVARES E MORAES TRANSPORTES LTDA</v>
      </c>
      <c r="I2174" s="20" t="str">
        <f t="shared" si="33"/>
        <v>mai</v>
      </c>
    </row>
    <row r="2175" spans="1:9" x14ac:dyDescent="0.25">
      <c r="A2175" s="7">
        <v>46163</v>
      </c>
      <c r="B2175" s="67">
        <v>7220</v>
      </c>
      <c r="C2175" s="20" t="s">
        <v>421</v>
      </c>
      <c r="D2175" s="20">
        <v>168.66</v>
      </c>
      <c r="E2175" s="20">
        <v>3</v>
      </c>
      <c r="F2175" s="20">
        <v>56.22</v>
      </c>
      <c r="G2175" s="20">
        <v>58.216000000000001</v>
      </c>
      <c r="H2175" s="66" t="str">
        <f>IF(B2175="","",VLOOKUP(B2175,[1]BASEEMPRESA!$A$2:$AAA$11936,2))</f>
        <v>DOS SANTOS PASSOS TRANSPORTES LTDA</v>
      </c>
      <c r="I2175" s="20" t="str">
        <f t="shared" si="33"/>
        <v>mai</v>
      </c>
    </row>
    <row r="2176" spans="1:9" x14ac:dyDescent="0.25">
      <c r="A2176" s="7">
        <v>46163</v>
      </c>
      <c r="B2176" s="67">
        <v>7221</v>
      </c>
      <c r="C2176" s="20" t="s">
        <v>420</v>
      </c>
      <c r="D2176" s="20">
        <v>190.72</v>
      </c>
      <c r="E2176" s="20">
        <v>3</v>
      </c>
      <c r="F2176" s="20">
        <v>63.573</v>
      </c>
      <c r="G2176" s="20">
        <v>67.981999999999999</v>
      </c>
      <c r="H2176" s="66" t="str">
        <f>IF(B2176="","",VLOOKUP(B2176,[1]BASEEMPRESA!$A$2:$AAA$11936,2))</f>
        <v>BAYER LOGISTICA E TRANSPORTES LTDA</v>
      </c>
      <c r="I2176" s="20" t="str">
        <f t="shared" si="33"/>
        <v>mai</v>
      </c>
    </row>
    <row r="2177" spans="1:9" x14ac:dyDescent="0.25">
      <c r="A2177" s="7">
        <v>46163</v>
      </c>
      <c r="B2177" s="67">
        <v>7224</v>
      </c>
      <c r="C2177" s="20" t="s">
        <v>419</v>
      </c>
      <c r="D2177" s="20">
        <v>170.44</v>
      </c>
      <c r="E2177" s="20">
        <v>3</v>
      </c>
      <c r="F2177" s="20">
        <v>56.813000000000002</v>
      </c>
      <c r="G2177" s="20">
        <v>41.155000000000001</v>
      </c>
      <c r="H2177" s="66" t="str">
        <f>IF(B2177="","",VLOOKUP(B2177,[1]BASEEMPRESA!$A$2:$AAA$11936,2))</f>
        <v>EMERSON LUIS MORO</v>
      </c>
      <c r="I2177" s="20" t="str">
        <f t="shared" si="33"/>
        <v>mai</v>
      </c>
    </row>
    <row r="2178" spans="1:9" x14ac:dyDescent="0.25">
      <c r="A2178" s="7">
        <v>46163</v>
      </c>
      <c r="B2178" s="67">
        <v>7228</v>
      </c>
      <c r="C2178" s="20" t="s">
        <v>419</v>
      </c>
      <c r="D2178" s="20">
        <v>180.22</v>
      </c>
      <c r="E2178" s="20">
        <v>3</v>
      </c>
      <c r="F2178" s="20">
        <v>60.073</v>
      </c>
      <c r="G2178" s="20">
        <v>31.518999999999998</v>
      </c>
      <c r="H2178" s="66" t="str">
        <f>IF(B2178="","",VLOOKUP(B2178,[1]BASEEMPRESA!$A$2:$AAA$11936,2))</f>
        <v>MVS TRANSPORTE LTDA</v>
      </c>
      <c r="I2178" s="20" t="str">
        <f t="shared" si="33"/>
        <v>mai</v>
      </c>
    </row>
    <row r="2179" spans="1:9" x14ac:dyDescent="0.25">
      <c r="A2179" s="7">
        <v>46163</v>
      </c>
      <c r="B2179" s="67">
        <v>7234</v>
      </c>
      <c r="C2179" s="20" t="s">
        <v>419</v>
      </c>
      <c r="D2179" s="20">
        <v>188.52</v>
      </c>
      <c r="E2179" s="20">
        <v>3</v>
      </c>
      <c r="F2179" s="20">
        <v>62.84</v>
      </c>
      <c r="G2179" s="20">
        <v>67.623999999999995</v>
      </c>
      <c r="H2179" s="66" t="str">
        <f>IF(B2179="","",VLOOKUP(B2179,[1]BASEEMPRESA!$A$2:$AAA$11936,2))</f>
        <v>TRANSPORTES M &amp; J LTDA</v>
      </c>
      <c r="I2179" s="20" t="str">
        <f t="shared" ref="I2179:I2242" si="34">TEXT(A2179,"mmm")</f>
        <v>mai</v>
      </c>
    </row>
    <row r="2180" spans="1:9" x14ac:dyDescent="0.25">
      <c r="A2180" s="7">
        <v>46163</v>
      </c>
      <c r="B2180" s="67">
        <v>7257</v>
      </c>
      <c r="C2180" s="20" t="s">
        <v>420</v>
      </c>
      <c r="D2180" s="20">
        <v>122.66</v>
      </c>
      <c r="E2180" s="20">
        <v>2</v>
      </c>
      <c r="F2180" s="20">
        <v>61.33</v>
      </c>
      <c r="G2180" s="20">
        <v>26.405000000000001</v>
      </c>
      <c r="H2180" s="66" t="str">
        <f>IF(B2180="","",VLOOKUP(B2180,[1]BASEEMPRESA!$A$2:$AAA$11936,2))</f>
        <v>EMERSON LUIS MORO</v>
      </c>
      <c r="I2180" s="20" t="str">
        <f t="shared" si="34"/>
        <v>mai</v>
      </c>
    </row>
    <row r="2181" spans="1:9" x14ac:dyDescent="0.25">
      <c r="A2181" s="7">
        <v>46163</v>
      </c>
      <c r="B2181" s="67">
        <v>7258</v>
      </c>
      <c r="C2181" s="20" t="s">
        <v>420</v>
      </c>
      <c r="D2181" s="20">
        <v>176.4</v>
      </c>
      <c r="E2181" s="20">
        <v>3</v>
      </c>
      <c r="F2181" s="20">
        <v>58.8</v>
      </c>
      <c r="G2181" s="20">
        <v>40.472999999999999</v>
      </c>
      <c r="H2181" s="66" t="str">
        <f>IF(B2181="","",VLOOKUP(B2181,[1]BASEEMPRESA!$A$2:$AAA$11936,2))</f>
        <v>REGINA M. DOS S. SILVA CARGAS</v>
      </c>
      <c r="I2181" s="20" t="str">
        <f t="shared" si="34"/>
        <v>mai</v>
      </c>
    </row>
    <row r="2182" spans="1:9" x14ac:dyDescent="0.25">
      <c r="A2182" s="7">
        <v>46163</v>
      </c>
      <c r="B2182" s="67">
        <v>7260</v>
      </c>
      <c r="C2182" s="20" t="s">
        <v>420</v>
      </c>
      <c r="D2182" s="20">
        <v>176.52</v>
      </c>
      <c r="E2182" s="20">
        <v>3</v>
      </c>
      <c r="F2182" s="20">
        <v>58.84</v>
      </c>
      <c r="G2182" s="20">
        <v>25.385999999999999</v>
      </c>
      <c r="H2182" s="66" t="str">
        <f>IF(B2182="","",VLOOKUP(B2182,[1]BASEEMPRESA!$A$2:$AAA$11936,2))</f>
        <v>E L DE OLIVEIRA JUNIOR EDIMAR TRANSPORTES</v>
      </c>
      <c r="I2182" s="20" t="str">
        <f t="shared" si="34"/>
        <v>mai</v>
      </c>
    </row>
    <row r="2183" spans="1:9" x14ac:dyDescent="0.25">
      <c r="A2183" s="7">
        <v>46163</v>
      </c>
      <c r="B2183" s="67">
        <v>7263</v>
      </c>
      <c r="C2183" s="20" t="s">
        <v>419</v>
      </c>
      <c r="D2183" s="20">
        <v>116.5</v>
      </c>
      <c r="E2183" s="20">
        <v>2</v>
      </c>
      <c r="F2183" s="20">
        <v>58.25</v>
      </c>
      <c r="G2183" s="20">
        <v>43.094000000000001</v>
      </c>
      <c r="H2183" s="66" t="str">
        <f>IF(B2183="","",VLOOKUP(B2183,[1]BASEEMPRESA!$A$2:$AAA$11936,2))</f>
        <v>ESTEL SERVICOS DE TRANSPORTES E LOCACAO LTDA</v>
      </c>
      <c r="I2183" s="20" t="str">
        <f t="shared" si="34"/>
        <v>mai</v>
      </c>
    </row>
    <row r="2184" spans="1:9" x14ac:dyDescent="0.25">
      <c r="A2184" s="7">
        <v>46163</v>
      </c>
      <c r="B2184" s="67">
        <v>7264</v>
      </c>
      <c r="C2184" s="20" t="s">
        <v>419</v>
      </c>
      <c r="D2184" s="20">
        <v>193.38</v>
      </c>
      <c r="E2184" s="20">
        <v>3</v>
      </c>
      <c r="F2184" s="20">
        <v>64.459999999999994</v>
      </c>
      <c r="G2184" s="20">
        <v>45.781999999999996</v>
      </c>
      <c r="H2184" s="66" t="str">
        <f>IF(B2184="","",VLOOKUP(B2184,[1]BASEEMPRESA!$A$2:$AAA$11936,2))</f>
        <v>W &amp; E SERVICOS DE TRANSPORTE LTDA</v>
      </c>
      <c r="I2184" s="20" t="str">
        <f t="shared" si="34"/>
        <v>mai</v>
      </c>
    </row>
    <row r="2185" spans="1:9" x14ac:dyDescent="0.25">
      <c r="A2185" s="7">
        <v>46163</v>
      </c>
      <c r="B2185" s="67">
        <v>7278</v>
      </c>
      <c r="C2185" s="20" t="s">
        <v>419</v>
      </c>
      <c r="D2185" s="20">
        <v>247.76</v>
      </c>
      <c r="E2185" s="20">
        <v>4</v>
      </c>
      <c r="F2185" s="20">
        <v>61.94</v>
      </c>
      <c r="G2185" s="20">
        <v>38.868000000000002</v>
      </c>
      <c r="H2185" s="66" t="str">
        <f>IF(B2185="","",VLOOKUP(B2185,[1]BASEEMPRESA!$A$2:$AAA$11936,2))</f>
        <v>LOPES TRANSPORTES LTDA</v>
      </c>
      <c r="I2185" s="20" t="str">
        <f t="shared" si="34"/>
        <v>mai</v>
      </c>
    </row>
    <row r="2186" spans="1:9" x14ac:dyDescent="0.25">
      <c r="A2186" s="7">
        <v>46163</v>
      </c>
      <c r="B2186" s="67">
        <v>7279</v>
      </c>
      <c r="C2186" s="20" t="s">
        <v>420</v>
      </c>
      <c r="D2186" s="20">
        <v>190.94</v>
      </c>
      <c r="E2186" s="20">
        <v>3</v>
      </c>
      <c r="F2186" s="20">
        <v>63.646999999999998</v>
      </c>
      <c r="G2186" s="20">
        <v>19.355</v>
      </c>
      <c r="H2186" s="66" t="str">
        <f>IF(B2186="","",VLOOKUP(B2186,[1]BASEEMPRESA!$A$2:$AAA$11936,2))</f>
        <v>CVL TRANSPORTES LTDA</v>
      </c>
      <c r="I2186" s="20" t="str">
        <f t="shared" si="34"/>
        <v>mai</v>
      </c>
    </row>
    <row r="2187" spans="1:9" x14ac:dyDescent="0.25">
      <c r="A2187" s="7">
        <v>46163</v>
      </c>
      <c r="B2187" s="67">
        <v>7282</v>
      </c>
      <c r="C2187" s="20" t="s">
        <v>419</v>
      </c>
      <c r="D2187" s="20">
        <v>182.22</v>
      </c>
      <c r="E2187" s="20">
        <v>3</v>
      </c>
      <c r="F2187" s="20">
        <v>60.74</v>
      </c>
      <c r="G2187" s="20">
        <v>21.419</v>
      </c>
      <c r="H2187" s="66" t="str">
        <f>IF(B2187="","",VLOOKUP(B2187,[1]BASEEMPRESA!$A$2:$AAA$11936,2))</f>
        <v>EMERSON LUIS MORO</v>
      </c>
      <c r="I2187" s="20" t="str">
        <f t="shared" si="34"/>
        <v>mai</v>
      </c>
    </row>
    <row r="2188" spans="1:9" x14ac:dyDescent="0.25">
      <c r="A2188" s="7">
        <v>46163</v>
      </c>
      <c r="B2188" s="67">
        <v>7289</v>
      </c>
      <c r="C2188" s="20" t="s">
        <v>419</v>
      </c>
      <c r="D2188" s="20">
        <v>132.30000000000001</v>
      </c>
      <c r="E2188" s="20">
        <v>2</v>
      </c>
      <c r="F2188" s="20">
        <v>66.150000000000006</v>
      </c>
      <c r="G2188" s="20">
        <v>48.988999999999997</v>
      </c>
      <c r="H2188" s="66" t="str">
        <f>IF(B2188="","",VLOOKUP(B2188,[1]BASEEMPRESA!$A$2:$AAA$11936,2))</f>
        <v>TAVARES E MORAES TRANSPORTES LTDA</v>
      </c>
      <c r="I2188" s="20" t="str">
        <f t="shared" si="34"/>
        <v>mai</v>
      </c>
    </row>
    <row r="2189" spans="1:9" x14ac:dyDescent="0.25">
      <c r="A2189" s="7">
        <v>46163</v>
      </c>
      <c r="B2189" s="67">
        <v>7292</v>
      </c>
      <c r="C2189" s="20" t="s">
        <v>419</v>
      </c>
      <c r="D2189" s="20">
        <v>131.91999999999999</v>
      </c>
      <c r="E2189" s="20">
        <v>2</v>
      </c>
      <c r="F2189" s="20">
        <v>65.959999999999994</v>
      </c>
      <c r="G2189" s="20">
        <v>45.348999999999997</v>
      </c>
      <c r="H2189" s="66" t="str">
        <f>IF(B2189="","",VLOOKUP(B2189,[1]BASEEMPRESA!$A$2:$AAA$11936,2))</f>
        <v>ESTEL SERVICOS DE TRANSPORTES E LOCACAO LTDA</v>
      </c>
      <c r="I2189" s="20" t="str">
        <f t="shared" si="34"/>
        <v>mai</v>
      </c>
    </row>
    <row r="2190" spans="1:9" x14ac:dyDescent="0.25">
      <c r="A2190" s="7">
        <v>46163</v>
      </c>
      <c r="B2190" s="67">
        <v>7295</v>
      </c>
      <c r="C2190" s="20" t="s">
        <v>419</v>
      </c>
      <c r="D2190" s="20">
        <v>116.52</v>
      </c>
      <c r="E2190" s="20">
        <v>2</v>
      </c>
      <c r="F2190" s="20">
        <v>58.26</v>
      </c>
      <c r="G2190" s="20">
        <v>49.073</v>
      </c>
      <c r="H2190" s="66" t="str">
        <f>IF(B2190="","",VLOOKUP(B2190,[1]BASEEMPRESA!$A$2:$AAA$11936,2))</f>
        <v>ESTEL SERVICOS DE TRANSPORTES E LOCACAO LTDA</v>
      </c>
      <c r="I2190" s="20" t="str">
        <f t="shared" si="34"/>
        <v>mai</v>
      </c>
    </row>
    <row r="2191" spans="1:9" x14ac:dyDescent="0.25">
      <c r="A2191" s="7">
        <v>46163</v>
      </c>
      <c r="B2191" s="67">
        <v>7299</v>
      </c>
      <c r="C2191" s="20" t="s">
        <v>419</v>
      </c>
      <c r="D2191" s="20">
        <v>121.46</v>
      </c>
      <c r="E2191" s="20">
        <v>2</v>
      </c>
      <c r="F2191" s="20">
        <v>60.73</v>
      </c>
      <c r="G2191" s="20">
        <v>43.825000000000003</v>
      </c>
      <c r="H2191" s="66" t="str">
        <f>IF(B2191="","",VLOOKUP(B2191,[1]BASEEMPRESA!$A$2:$AAA$11936,2))</f>
        <v>JERE SERVICOS DE TRANSPORTE E LOCACAO LTDA</v>
      </c>
      <c r="I2191" s="20" t="str">
        <f t="shared" si="34"/>
        <v>mai</v>
      </c>
    </row>
    <row r="2192" spans="1:9" x14ac:dyDescent="0.25">
      <c r="A2192" s="7">
        <v>46163</v>
      </c>
      <c r="B2192" s="67">
        <v>7301</v>
      </c>
      <c r="C2192" s="20" t="s">
        <v>419</v>
      </c>
      <c r="D2192" s="20">
        <v>113.9</v>
      </c>
      <c r="E2192" s="20">
        <v>2</v>
      </c>
      <c r="F2192" s="20">
        <v>56.95</v>
      </c>
      <c r="G2192" s="20">
        <v>26.067</v>
      </c>
      <c r="H2192" s="66" t="str">
        <f>IF(B2192="","",VLOOKUP(B2192,[1]BASEEMPRESA!$A$2:$AAA$11936,2))</f>
        <v>SERVICOS DE TRANSPORTES E LOCACAO VALE DO ITAUNAS LTDA</v>
      </c>
      <c r="I2192" s="20" t="str">
        <f t="shared" si="34"/>
        <v>mai</v>
      </c>
    </row>
    <row r="2193" spans="1:9" x14ac:dyDescent="0.25">
      <c r="A2193" s="7">
        <v>46163</v>
      </c>
      <c r="B2193" s="67">
        <v>7304</v>
      </c>
      <c r="C2193" s="20" t="s">
        <v>419</v>
      </c>
      <c r="D2193" s="20">
        <v>228.48</v>
      </c>
      <c r="E2193" s="20">
        <v>4</v>
      </c>
      <c r="F2193" s="20">
        <v>57.12</v>
      </c>
      <c r="G2193" s="20">
        <v>22.744</v>
      </c>
      <c r="H2193" s="66" t="str">
        <f>IF(B2193="","",VLOOKUP(B2193,[1]BASEEMPRESA!$A$2:$AAA$11936,2))</f>
        <v>SERVICOS DE TRANSPORTES E LOCACAO VALE DO ITAUNAS LTDA</v>
      </c>
      <c r="I2193" s="20" t="str">
        <f t="shared" si="34"/>
        <v>mai</v>
      </c>
    </row>
    <row r="2194" spans="1:9" x14ac:dyDescent="0.25">
      <c r="A2194" s="7">
        <v>46163</v>
      </c>
      <c r="B2194" s="67">
        <v>7307</v>
      </c>
      <c r="C2194" s="20" t="s">
        <v>419</v>
      </c>
      <c r="D2194" s="20">
        <v>115.16</v>
      </c>
      <c r="E2194" s="20">
        <v>2</v>
      </c>
      <c r="F2194" s="20">
        <v>57.58</v>
      </c>
      <c r="G2194" s="20">
        <v>11.55</v>
      </c>
      <c r="H2194" s="66" t="str">
        <f>IF(B2194="","",VLOOKUP(B2194,[1]BASEEMPRESA!$A$2:$AAA$11936,2))</f>
        <v>SC MANUTENCOES LTDA</v>
      </c>
      <c r="I2194" s="20" t="str">
        <f t="shared" si="34"/>
        <v>mai</v>
      </c>
    </row>
    <row r="2195" spans="1:9" x14ac:dyDescent="0.25">
      <c r="A2195" s="7">
        <v>46163</v>
      </c>
      <c r="B2195" s="67">
        <v>7308</v>
      </c>
      <c r="C2195" s="20" t="s">
        <v>419</v>
      </c>
      <c r="D2195" s="20">
        <v>112.4</v>
      </c>
      <c r="E2195" s="20">
        <v>2</v>
      </c>
      <c r="F2195" s="20">
        <v>56.2</v>
      </c>
      <c r="G2195" s="20">
        <v>35.555</v>
      </c>
      <c r="H2195" s="66" t="str">
        <f>IF(B2195="","",VLOOKUP(B2195,[1]BASEEMPRESA!$A$2:$AAA$11936,2))</f>
        <v>SANTOS &amp; SILVA TRANSPORTES RODOVIARIOS LTDA</v>
      </c>
      <c r="I2195" s="20" t="str">
        <f t="shared" si="34"/>
        <v>mai</v>
      </c>
    </row>
    <row r="2196" spans="1:9" x14ac:dyDescent="0.25">
      <c r="A2196" s="7">
        <v>46163</v>
      </c>
      <c r="B2196" s="67">
        <v>7311</v>
      </c>
      <c r="C2196" s="20" t="s">
        <v>422</v>
      </c>
      <c r="D2196" s="20">
        <v>184.8</v>
      </c>
      <c r="E2196" s="20">
        <v>3</v>
      </c>
      <c r="F2196" s="20">
        <v>61.6</v>
      </c>
      <c r="G2196" s="20">
        <v>32.353999999999999</v>
      </c>
      <c r="H2196" s="66" t="str">
        <f>IF(B2196="","",VLOOKUP(B2196,[1]BASEEMPRESA!$A$2:$AAA$11936,2))</f>
        <v>LN LOGISTICA E TRANSPORTES LTDA</v>
      </c>
      <c r="I2196" s="20" t="str">
        <f t="shared" si="34"/>
        <v>mai</v>
      </c>
    </row>
    <row r="2197" spans="1:9" x14ac:dyDescent="0.25">
      <c r="A2197" s="7">
        <v>46163</v>
      </c>
      <c r="B2197" s="67">
        <v>7334</v>
      </c>
      <c r="C2197" s="20" t="s">
        <v>421</v>
      </c>
      <c r="D2197" s="20">
        <v>127.78</v>
      </c>
      <c r="E2197" s="20">
        <v>2</v>
      </c>
      <c r="F2197" s="20">
        <v>63.89</v>
      </c>
      <c r="G2197" s="20">
        <v>62.795000000000002</v>
      </c>
      <c r="H2197" s="66" t="str">
        <f>IF(B2197="","",VLOOKUP(B2197,[1]BASEEMPRESA!$A$2:$AAA$11936,2))</f>
        <v>ROCHA TRANSPORTES DE MUCURI LTDA</v>
      </c>
      <c r="I2197" s="20" t="str">
        <f t="shared" si="34"/>
        <v>mai</v>
      </c>
    </row>
    <row r="2198" spans="1:9" x14ac:dyDescent="0.25">
      <c r="A2198" s="7">
        <v>46163</v>
      </c>
      <c r="B2198" s="67">
        <v>7337</v>
      </c>
      <c r="C2198" s="20" t="s">
        <v>419</v>
      </c>
      <c r="D2198" s="20">
        <v>193.08</v>
      </c>
      <c r="E2198" s="20">
        <v>3</v>
      </c>
      <c r="F2198" s="20">
        <v>64.36</v>
      </c>
      <c r="G2198" s="20">
        <v>37.417000000000002</v>
      </c>
      <c r="H2198" s="66" t="str">
        <f>IF(B2198="","",VLOOKUP(B2198,[1]BASEEMPRESA!$A$2:$AAA$11936,2))</f>
        <v>REGINA M. DOS S. SILVA CARGAS</v>
      </c>
      <c r="I2198" s="20" t="str">
        <f t="shared" si="34"/>
        <v>mai</v>
      </c>
    </row>
    <row r="2199" spans="1:9" x14ac:dyDescent="0.25">
      <c r="A2199" s="7">
        <v>46163</v>
      </c>
      <c r="B2199" s="67">
        <v>7340</v>
      </c>
      <c r="C2199" s="20" t="s">
        <v>419</v>
      </c>
      <c r="D2199" s="20">
        <v>178.56</v>
      </c>
      <c r="E2199" s="20">
        <v>6</v>
      </c>
      <c r="F2199" s="20">
        <v>29.76</v>
      </c>
      <c r="G2199" s="20">
        <v>10</v>
      </c>
      <c r="H2199" s="66" t="str">
        <f>IF(B2199="","",VLOOKUP(B2199,[1]BASEEMPRESA!$A$2:$AAA$11936,2))</f>
        <v>W &amp; E SERVICOS DE TRANSPORTE LTDA</v>
      </c>
      <c r="I2199" s="20" t="str">
        <f t="shared" si="34"/>
        <v>mai</v>
      </c>
    </row>
    <row r="2200" spans="1:9" x14ac:dyDescent="0.25">
      <c r="A2200" s="7">
        <v>46163</v>
      </c>
      <c r="B2200" s="67">
        <v>7343</v>
      </c>
      <c r="C2200" s="20" t="s">
        <v>421</v>
      </c>
      <c r="D2200" s="20">
        <v>188.86</v>
      </c>
      <c r="E2200" s="20">
        <v>3</v>
      </c>
      <c r="F2200" s="20">
        <v>62.953000000000003</v>
      </c>
      <c r="G2200" s="20">
        <v>46.317</v>
      </c>
      <c r="H2200" s="66" t="str">
        <f>IF(B2200="","",VLOOKUP(B2200,[1]BASEEMPRESA!$A$2:$AAA$11936,2))</f>
        <v>E L DE OLIVEIRA JUNIOR EDIMAR TRANSPORTES</v>
      </c>
      <c r="I2200" s="20" t="str">
        <f t="shared" si="34"/>
        <v>mai</v>
      </c>
    </row>
    <row r="2201" spans="1:9" x14ac:dyDescent="0.25">
      <c r="A2201" s="7">
        <v>46163</v>
      </c>
      <c r="B2201" s="67">
        <v>7347</v>
      </c>
      <c r="C2201" s="20" t="s">
        <v>420</v>
      </c>
      <c r="D2201" s="20">
        <v>186.98</v>
      </c>
      <c r="E2201" s="20">
        <v>3</v>
      </c>
      <c r="F2201" s="20">
        <v>62.326999999999998</v>
      </c>
      <c r="G2201" s="20">
        <v>32.173000000000002</v>
      </c>
      <c r="H2201" s="66" t="str">
        <f>IF(B2201="","",VLOOKUP(B2201,[1]BASEEMPRESA!$A$2:$AAA$11936,2))</f>
        <v>TRANSPORTADORA GLOBAL LOGISTICA LTDA</v>
      </c>
      <c r="I2201" s="20" t="str">
        <f t="shared" si="34"/>
        <v>mai</v>
      </c>
    </row>
    <row r="2202" spans="1:9" x14ac:dyDescent="0.25">
      <c r="A2202" s="7">
        <v>46163</v>
      </c>
      <c r="B2202" s="67">
        <v>7352</v>
      </c>
      <c r="C2202" s="20" t="s">
        <v>421</v>
      </c>
      <c r="D2202" s="20">
        <v>115.2</v>
      </c>
      <c r="E2202" s="20">
        <v>2</v>
      </c>
      <c r="F2202" s="20">
        <v>57.6</v>
      </c>
      <c r="G2202" s="20">
        <v>25.323</v>
      </c>
      <c r="H2202" s="66" t="str">
        <f>IF(B2202="","",VLOOKUP(B2202,[1]BASEEMPRESA!$A$2:$AAA$11936,2))</f>
        <v>WESLEI M DOS SANTOS</v>
      </c>
      <c r="I2202" s="20" t="str">
        <f t="shared" si="34"/>
        <v>mai</v>
      </c>
    </row>
    <row r="2203" spans="1:9" x14ac:dyDescent="0.25">
      <c r="A2203" s="7">
        <v>46163</v>
      </c>
      <c r="B2203" s="67">
        <v>7355</v>
      </c>
      <c r="C2203" s="20" t="s">
        <v>419</v>
      </c>
      <c r="D2203" s="20">
        <v>121.12</v>
      </c>
      <c r="E2203" s="20">
        <v>2</v>
      </c>
      <c r="F2203" s="20">
        <v>60.56</v>
      </c>
      <c r="G2203" s="20">
        <v>77</v>
      </c>
      <c r="H2203" s="66" t="str">
        <f>IF(B2203="","",VLOOKUP(B2203,[1]BASEEMPRESA!$A$2:$AAA$11936,2))</f>
        <v>WESLEI M DOS SANTOS</v>
      </c>
      <c r="I2203" s="20" t="str">
        <f t="shared" si="34"/>
        <v>mai</v>
      </c>
    </row>
    <row r="2204" spans="1:9" x14ac:dyDescent="0.25">
      <c r="A2204" s="7">
        <v>46163</v>
      </c>
      <c r="B2204" s="67">
        <v>7361</v>
      </c>
      <c r="C2204" s="20" t="s">
        <v>423</v>
      </c>
      <c r="D2204" s="20">
        <v>127.98</v>
      </c>
      <c r="E2204" s="20">
        <v>2</v>
      </c>
      <c r="F2204" s="20">
        <v>63.99</v>
      </c>
      <c r="G2204" s="20">
        <v>58.091999999999999</v>
      </c>
      <c r="H2204" s="66" t="str">
        <f>IF(B2204="","",VLOOKUP(B2204,[1]BASEEMPRESA!$A$2:$AAA$11936,2))</f>
        <v>TRANSPORTE FUMACINHA LTDA</v>
      </c>
      <c r="I2204" s="20" t="str">
        <f t="shared" si="34"/>
        <v>mai</v>
      </c>
    </row>
    <row r="2205" spans="1:9" x14ac:dyDescent="0.25">
      <c r="A2205" s="7">
        <v>46163</v>
      </c>
      <c r="B2205" s="67">
        <v>7364</v>
      </c>
      <c r="C2205" s="20" t="s">
        <v>419</v>
      </c>
      <c r="D2205" s="20">
        <v>110.46</v>
      </c>
      <c r="E2205" s="20">
        <v>2</v>
      </c>
      <c r="F2205" s="20">
        <v>55.23</v>
      </c>
      <c r="G2205" s="20">
        <v>36.552999999999997</v>
      </c>
      <c r="H2205" s="66" t="str">
        <f>IF(B2205="","",VLOOKUP(B2205,[1]BASEEMPRESA!$A$2:$AAA$11936,2))</f>
        <v>TRANSPORTADORA GLOBAL LOGISTICA LTDA</v>
      </c>
      <c r="I2205" s="20" t="str">
        <f t="shared" si="34"/>
        <v>mai</v>
      </c>
    </row>
    <row r="2206" spans="1:9" x14ac:dyDescent="0.25">
      <c r="A2206" s="7">
        <v>46163</v>
      </c>
      <c r="B2206" s="67">
        <v>7370</v>
      </c>
      <c r="C2206" s="20" t="s">
        <v>419</v>
      </c>
      <c r="D2206" s="20">
        <v>109.76</v>
      </c>
      <c r="E2206" s="20">
        <v>2</v>
      </c>
      <c r="F2206" s="20">
        <v>54.88</v>
      </c>
      <c r="G2206" s="20">
        <v>34.835999999999999</v>
      </c>
      <c r="H2206" s="66" t="str">
        <f>IF(B2206="","",VLOOKUP(B2206,[1]BASEEMPRESA!$A$2:$AAA$11936,2))</f>
        <v>JOSE HELIO SILVA SANTOS</v>
      </c>
      <c r="I2206" s="20" t="str">
        <f t="shared" si="34"/>
        <v>mai</v>
      </c>
    </row>
    <row r="2207" spans="1:9" x14ac:dyDescent="0.25">
      <c r="A2207" s="7">
        <v>46163</v>
      </c>
      <c r="B2207" s="67">
        <v>7381</v>
      </c>
      <c r="C2207" s="20" t="s">
        <v>423</v>
      </c>
      <c r="D2207" s="20">
        <v>193.48</v>
      </c>
      <c r="E2207" s="20">
        <v>3</v>
      </c>
      <c r="F2207" s="20">
        <v>64.492999999999995</v>
      </c>
      <c r="G2207" s="20">
        <v>32.838999999999999</v>
      </c>
      <c r="H2207" s="66" t="str">
        <f>IF(B2207="","",VLOOKUP(B2207,[1]BASEEMPRESA!$A$2:$AAA$11936,2))</f>
        <v>TRANSPORTE FUMACINHA LTDA</v>
      </c>
      <c r="I2207" s="20" t="str">
        <f t="shared" si="34"/>
        <v>mai</v>
      </c>
    </row>
    <row r="2208" spans="1:9" x14ac:dyDescent="0.25">
      <c r="A2208" s="7">
        <v>46164</v>
      </c>
      <c r="B2208" s="20">
        <v>2066</v>
      </c>
      <c r="C2208" s="20" t="s">
        <v>418</v>
      </c>
      <c r="D2208" s="80">
        <v>347.72</v>
      </c>
      <c r="E2208" s="20">
        <v>6</v>
      </c>
      <c r="F2208" s="80">
        <v>57.953000000000003</v>
      </c>
      <c r="G2208" s="80">
        <v>4</v>
      </c>
      <c r="H2208" s="66" t="str">
        <f>IF(B2208="","",VLOOKUP(B2208,[1]BASEEMPRESA!$A$2:$AAA$11936,2))</f>
        <v>NDB HOLDING AGRICOLA LTDA - MATRIZ</v>
      </c>
      <c r="I2208" s="20" t="str">
        <f t="shared" si="34"/>
        <v>mai</v>
      </c>
    </row>
    <row r="2209" spans="1:9" x14ac:dyDescent="0.25">
      <c r="A2209" s="7">
        <v>46164</v>
      </c>
      <c r="B2209" s="20">
        <v>2067</v>
      </c>
      <c r="C2209" s="20" t="s">
        <v>418</v>
      </c>
      <c r="D2209" s="80">
        <v>233.36</v>
      </c>
      <c r="E2209" s="20">
        <v>4</v>
      </c>
      <c r="F2209" s="80">
        <v>58.34</v>
      </c>
      <c r="G2209" s="80">
        <v>4</v>
      </c>
      <c r="H2209" s="66" t="str">
        <f>IF(B2209="","",VLOOKUP(B2209,[1]BASEEMPRESA!$A$2:$AAA$11936,2))</f>
        <v>NDB HOLDING AGRICOLA LTDA - MATRIZ</v>
      </c>
      <c r="I2209" s="20" t="str">
        <f t="shared" si="34"/>
        <v>mai</v>
      </c>
    </row>
    <row r="2210" spans="1:9" x14ac:dyDescent="0.25">
      <c r="A2210" s="7">
        <v>46164</v>
      </c>
      <c r="B2210" s="20">
        <v>2107</v>
      </c>
      <c r="C2210" s="20" t="s">
        <v>418</v>
      </c>
      <c r="D2210" s="80">
        <v>291.3</v>
      </c>
      <c r="E2210" s="20">
        <v>5</v>
      </c>
      <c r="F2210" s="80">
        <v>58.26</v>
      </c>
      <c r="G2210" s="80">
        <v>4</v>
      </c>
      <c r="H2210" s="66" t="str">
        <f>IF(B2210="","",VLOOKUP(B2210,[1]BASEEMPRESA!$A$2:$AAA$11936,2))</f>
        <v>NDB HOLDING AGRICOLA LTDA - MATRIZ</v>
      </c>
      <c r="I2210" s="20" t="str">
        <f t="shared" si="34"/>
        <v>mai</v>
      </c>
    </row>
    <row r="2211" spans="1:9" x14ac:dyDescent="0.25">
      <c r="A2211" s="7">
        <v>46164</v>
      </c>
      <c r="B2211" s="20">
        <v>2108</v>
      </c>
      <c r="C2211" s="20" t="s">
        <v>418</v>
      </c>
      <c r="D2211" s="80">
        <v>293.68</v>
      </c>
      <c r="E2211" s="20">
        <v>5</v>
      </c>
      <c r="F2211" s="80">
        <v>58.735999999999997</v>
      </c>
      <c r="G2211" s="80">
        <v>4</v>
      </c>
      <c r="H2211" s="66" t="str">
        <f>IF(B2211="","",VLOOKUP(B2211,[1]BASEEMPRESA!$A$2:$AAA$11936,2))</f>
        <v>NDB HOLDING AGRICOLA LTDA - MATRIZ</v>
      </c>
      <c r="I2211" s="20" t="str">
        <f t="shared" si="34"/>
        <v>mai</v>
      </c>
    </row>
    <row r="2212" spans="1:9" x14ac:dyDescent="0.25">
      <c r="A2212" s="7">
        <v>46164</v>
      </c>
      <c r="B2212" s="20">
        <v>2109</v>
      </c>
      <c r="C2212" s="20" t="s">
        <v>418</v>
      </c>
      <c r="D2212" s="80">
        <v>246.96</v>
      </c>
      <c r="E2212" s="20">
        <v>4</v>
      </c>
      <c r="F2212" s="80">
        <v>61.74</v>
      </c>
      <c r="G2212" s="80">
        <v>4</v>
      </c>
      <c r="H2212" s="66" t="str">
        <f>IF(B2212="","",VLOOKUP(B2212,[1]BASEEMPRESA!$A$2:$AAA$11936,2))</f>
        <v>NDB HOLDING AGRICOLA LTDA - MATRIZ</v>
      </c>
      <c r="I2212" s="20" t="str">
        <f t="shared" si="34"/>
        <v>mai</v>
      </c>
    </row>
    <row r="2213" spans="1:9" x14ac:dyDescent="0.25">
      <c r="A2213" s="7">
        <v>46164</v>
      </c>
      <c r="B2213" s="20">
        <v>7004</v>
      </c>
      <c r="C2213" s="20" t="s">
        <v>419</v>
      </c>
      <c r="D2213" s="80">
        <v>66.92</v>
      </c>
      <c r="E2213" s="20">
        <v>1</v>
      </c>
      <c r="F2213" s="80">
        <v>66.92</v>
      </c>
      <c r="G2213" s="80">
        <v>77</v>
      </c>
      <c r="H2213" s="66" t="str">
        <f>IF(B2213="","",VLOOKUP(B2213,[1]BASEEMPRESA!$A$2:$AAA$11936,2))</f>
        <v>EMERSON LUIS MORO</v>
      </c>
      <c r="I2213" s="20" t="str">
        <f t="shared" si="34"/>
        <v>mai</v>
      </c>
    </row>
    <row r="2214" spans="1:9" x14ac:dyDescent="0.25">
      <c r="A2214" s="7">
        <v>46164</v>
      </c>
      <c r="B2214" s="20">
        <v>7005</v>
      </c>
      <c r="C2214" s="20" t="s">
        <v>419</v>
      </c>
      <c r="D2214" s="80">
        <v>116.76</v>
      </c>
      <c r="E2214" s="20">
        <v>2</v>
      </c>
      <c r="F2214" s="80">
        <v>58.38</v>
      </c>
      <c r="G2214" s="80">
        <v>12.029</v>
      </c>
      <c r="H2214" s="66" t="str">
        <f>IF(B2214="","",VLOOKUP(B2214,[1]BASEEMPRESA!$A$2:$AAA$11936,2))</f>
        <v>RENE PINA DE ALMEIDA</v>
      </c>
      <c r="I2214" s="20" t="str">
        <f t="shared" si="34"/>
        <v>mai</v>
      </c>
    </row>
    <row r="2215" spans="1:9" x14ac:dyDescent="0.25">
      <c r="A2215" s="7">
        <v>46164</v>
      </c>
      <c r="B2215" s="20">
        <v>7006</v>
      </c>
      <c r="C2215" s="20" t="s">
        <v>420</v>
      </c>
      <c r="D2215" s="80">
        <v>61.18</v>
      </c>
      <c r="E2215" s="20">
        <v>1</v>
      </c>
      <c r="F2215" s="80">
        <v>61.18</v>
      </c>
      <c r="G2215" s="80">
        <v>40</v>
      </c>
      <c r="H2215" s="66" t="str">
        <f>IF(B2215="","",VLOOKUP(B2215,[1]BASEEMPRESA!$A$2:$AAA$11936,2))</f>
        <v>INAMARQUE SOUZA MACHADO</v>
      </c>
      <c r="I2215" s="20" t="str">
        <f t="shared" si="34"/>
        <v>mai</v>
      </c>
    </row>
    <row r="2216" spans="1:9" x14ac:dyDescent="0.25">
      <c r="A2216" s="7">
        <v>46164</v>
      </c>
      <c r="B2216" s="20">
        <v>7007</v>
      </c>
      <c r="C2216" s="20" t="s">
        <v>420</v>
      </c>
      <c r="D2216" s="80">
        <v>121.12</v>
      </c>
      <c r="E2216" s="20">
        <v>2</v>
      </c>
      <c r="F2216" s="80">
        <v>60.56</v>
      </c>
      <c r="G2216" s="80">
        <v>25.951000000000001</v>
      </c>
      <c r="H2216" s="66" t="str">
        <f>IF(B2216="","",VLOOKUP(B2216,[1]BASEEMPRESA!$A$2:$AAA$11936,2))</f>
        <v>MVS TRANSPORTE LTDA</v>
      </c>
      <c r="I2216" s="20" t="str">
        <f t="shared" si="34"/>
        <v>mai</v>
      </c>
    </row>
    <row r="2217" spans="1:9" x14ac:dyDescent="0.25">
      <c r="A2217" s="7">
        <v>46164</v>
      </c>
      <c r="B2217" s="20">
        <v>7008</v>
      </c>
      <c r="C2217" s="20" t="s">
        <v>419</v>
      </c>
      <c r="D2217" s="80">
        <v>109.5</v>
      </c>
      <c r="E2217" s="20">
        <v>2</v>
      </c>
      <c r="F2217" s="80">
        <v>54.75</v>
      </c>
      <c r="G2217" s="80">
        <v>10.478999999999999</v>
      </c>
      <c r="H2217" s="66" t="str">
        <f>IF(B2217="","",VLOOKUP(B2217,[1]BASEEMPRESA!$A$2:$AAA$11936,2))</f>
        <v>E L DE OLIVEIRA JUNIOR EDIMAR TRANSPORTES</v>
      </c>
      <c r="I2217" s="20" t="str">
        <f t="shared" si="34"/>
        <v>mai</v>
      </c>
    </row>
    <row r="2218" spans="1:9" x14ac:dyDescent="0.25">
      <c r="A2218" s="7">
        <v>46164</v>
      </c>
      <c r="B2218" s="20">
        <v>7010</v>
      </c>
      <c r="C2218" s="20" t="s">
        <v>419</v>
      </c>
      <c r="D2218" s="80">
        <v>119.32</v>
      </c>
      <c r="E2218" s="20">
        <v>2</v>
      </c>
      <c r="F2218" s="80">
        <v>59.66</v>
      </c>
      <c r="G2218" s="80">
        <v>47.316000000000003</v>
      </c>
      <c r="H2218" s="66" t="str">
        <f>IF(B2218="","",VLOOKUP(B2218,[1]BASEEMPRESA!$A$2:$AAA$11936,2))</f>
        <v>BAYER LOGISTICA E TRANSPORTES LTDA</v>
      </c>
      <c r="I2218" s="20" t="str">
        <f t="shared" si="34"/>
        <v>mai</v>
      </c>
    </row>
    <row r="2219" spans="1:9" x14ac:dyDescent="0.25">
      <c r="A2219" s="7">
        <v>46164</v>
      </c>
      <c r="B2219" s="20">
        <v>7013</v>
      </c>
      <c r="C2219" s="20" t="s">
        <v>419</v>
      </c>
      <c r="D2219" s="80">
        <v>125.14</v>
      </c>
      <c r="E2219" s="20">
        <v>2</v>
      </c>
      <c r="F2219" s="80">
        <v>62.57</v>
      </c>
      <c r="G2219" s="80">
        <v>57.029000000000003</v>
      </c>
      <c r="H2219" s="66" t="str">
        <f>IF(B2219="","",VLOOKUP(B2219,[1]BASEEMPRESA!$A$2:$AAA$11936,2))</f>
        <v>INAMARQUE SOUZA MACHADO</v>
      </c>
      <c r="I2219" s="20" t="str">
        <f t="shared" si="34"/>
        <v>mai</v>
      </c>
    </row>
    <row r="2220" spans="1:9" x14ac:dyDescent="0.25">
      <c r="A2220" s="7">
        <v>46164</v>
      </c>
      <c r="B2220" s="20">
        <v>7017</v>
      </c>
      <c r="C2220" s="20" t="s">
        <v>419</v>
      </c>
      <c r="D2220" s="80">
        <v>115.3</v>
      </c>
      <c r="E2220" s="20">
        <v>2</v>
      </c>
      <c r="F2220" s="80">
        <v>57.65</v>
      </c>
      <c r="G2220" s="80">
        <v>24.762</v>
      </c>
      <c r="H2220" s="66" t="str">
        <f>IF(B2220="","",VLOOKUP(B2220,[1]BASEEMPRESA!$A$2:$AAA$11936,2))</f>
        <v>BAYER LOGISTICA E TRANSPORTES LTDA</v>
      </c>
      <c r="I2220" s="20" t="str">
        <f t="shared" si="34"/>
        <v>mai</v>
      </c>
    </row>
    <row r="2221" spans="1:9" x14ac:dyDescent="0.25">
      <c r="A2221" s="7">
        <v>46164</v>
      </c>
      <c r="B2221" s="20">
        <v>7021</v>
      </c>
      <c r="C2221" s="20" t="s">
        <v>419</v>
      </c>
      <c r="D2221" s="80">
        <v>54.76</v>
      </c>
      <c r="E2221" s="20">
        <v>1</v>
      </c>
      <c r="F2221" s="80">
        <v>54.76</v>
      </c>
      <c r="G2221" s="80">
        <v>60</v>
      </c>
      <c r="H2221" s="66" t="str">
        <f>IF(B2221="","",VLOOKUP(B2221,[1]BASEEMPRESA!$A$2:$AAA$11936,2))</f>
        <v>NEIA TRANSPORTES LTDA</v>
      </c>
      <c r="I2221" s="20" t="str">
        <f t="shared" si="34"/>
        <v>mai</v>
      </c>
    </row>
    <row r="2222" spans="1:9" x14ac:dyDescent="0.25">
      <c r="A2222" s="7">
        <v>46164</v>
      </c>
      <c r="B2222" s="20">
        <v>7022</v>
      </c>
      <c r="C2222" s="20" t="s">
        <v>419</v>
      </c>
      <c r="D2222" s="80">
        <v>120.88</v>
      </c>
      <c r="E2222" s="20">
        <v>2</v>
      </c>
      <c r="F2222" s="80">
        <v>60.44</v>
      </c>
      <c r="G2222" s="80">
        <v>38.500999999999998</v>
      </c>
      <c r="H2222" s="66" t="str">
        <f>IF(B2222="","",VLOOKUP(B2222,[1]BASEEMPRESA!$A$2:$AAA$11936,2))</f>
        <v>SMRR TRANSPORTES LTDA</v>
      </c>
      <c r="I2222" s="20" t="str">
        <f t="shared" si="34"/>
        <v>mai</v>
      </c>
    </row>
    <row r="2223" spans="1:9" x14ac:dyDescent="0.25">
      <c r="A2223" s="7">
        <v>46164</v>
      </c>
      <c r="B2223" s="20">
        <v>7031</v>
      </c>
      <c r="C2223" s="20" t="s">
        <v>419</v>
      </c>
      <c r="D2223" s="80">
        <v>115.58</v>
      </c>
      <c r="E2223" s="20">
        <v>2</v>
      </c>
      <c r="F2223" s="80">
        <v>57.79</v>
      </c>
      <c r="G2223" s="80">
        <v>12.057</v>
      </c>
      <c r="H2223" s="66" t="str">
        <f>IF(B2223="","",VLOOKUP(B2223,[1]BASEEMPRESA!$A$2:$AAA$11936,2))</f>
        <v>INAMARQUE SOUZA MACHADO</v>
      </c>
      <c r="I2223" s="20" t="str">
        <f t="shared" si="34"/>
        <v>mai</v>
      </c>
    </row>
    <row r="2224" spans="1:9" x14ac:dyDescent="0.25">
      <c r="A2224" s="7">
        <v>46164</v>
      </c>
      <c r="B2224" s="20">
        <v>7032</v>
      </c>
      <c r="C2224" s="20" t="s">
        <v>419</v>
      </c>
      <c r="D2224" s="80">
        <v>126.18</v>
      </c>
      <c r="E2224" s="20">
        <v>2</v>
      </c>
      <c r="F2224" s="80">
        <v>63.09</v>
      </c>
      <c r="G2224" s="80">
        <v>58.075000000000003</v>
      </c>
      <c r="H2224" s="66" t="str">
        <f>IF(B2224="","",VLOOKUP(B2224,[1]BASEEMPRESA!$A$2:$AAA$11936,2))</f>
        <v>REGINA M. DOS S. SILVA CARGAS</v>
      </c>
      <c r="I2224" s="20" t="str">
        <f t="shared" si="34"/>
        <v>mai</v>
      </c>
    </row>
    <row r="2225" spans="1:9" x14ac:dyDescent="0.25">
      <c r="A2225" s="7">
        <v>46164</v>
      </c>
      <c r="B2225" s="20">
        <v>7033</v>
      </c>
      <c r="C2225" s="20" t="s">
        <v>419</v>
      </c>
      <c r="D2225" s="80">
        <v>61.08</v>
      </c>
      <c r="E2225" s="20">
        <v>1</v>
      </c>
      <c r="F2225" s="80">
        <v>61.08</v>
      </c>
      <c r="G2225" s="80">
        <v>77</v>
      </c>
      <c r="H2225" s="66" t="str">
        <f>IF(B2225="","",VLOOKUP(B2225,[1]BASEEMPRESA!$A$2:$AAA$11936,2))</f>
        <v>E L DE OLIVEIRA JUNIOR EDIMAR TRANSPORTES</v>
      </c>
      <c r="I2225" s="20" t="str">
        <f t="shared" si="34"/>
        <v>mai</v>
      </c>
    </row>
    <row r="2226" spans="1:9" x14ac:dyDescent="0.25">
      <c r="A2226" s="7">
        <v>46164</v>
      </c>
      <c r="B2226" s="20">
        <v>7036</v>
      </c>
      <c r="C2226" s="20" t="s">
        <v>419</v>
      </c>
      <c r="D2226" s="80">
        <v>119.38</v>
      </c>
      <c r="E2226" s="20">
        <v>2</v>
      </c>
      <c r="F2226" s="80">
        <v>59.69</v>
      </c>
      <c r="G2226" s="80">
        <v>34.881999999999998</v>
      </c>
      <c r="H2226" s="66" t="str">
        <f>IF(B2226="","",VLOOKUP(B2226,[1]BASEEMPRESA!$A$2:$AAA$11936,2))</f>
        <v>EMERSON LUIS MORO</v>
      </c>
      <c r="I2226" s="20" t="str">
        <f t="shared" si="34"/>
        <v>mai</v>
      </c>
    </row>
    <row r="2227" spans="1:9" x14ac:dyDescent="0.25">
      <c r="A2227" s="7">
        <v>46164</v>
      </c>
      <c r="B2227" s="20">
        <v>7038</v>
      </c>
      <c r="C2227" s="20" t="s">
        <v>420</v>
      </c>
      <c r="D2227" s="80">
        <v>123.52</v>
      </c>
      <c r="E2227" s="20">
        <v>2</v>
      </c>
      <c r="F2227" s="80">
        <v>61.76</v>
      </c>
      <c r="G2227" s="80">
        <v>57.317</v>
      </c>
      <c r="H2227" s="66" t="str">
        <f>IF(B2227="","",VLOOKUP(B2227,[1]BASEEMPRESA!$A$2:$AAA$11936,2))</f>
        <v>JERE SERVICOS DE TRANSPORTE E LOCACAO LTDA</v>
      </c>
      <c r="I2227" s="20" t="str">
        <f t="shared" si="34"/>
        <v>mai</v>
      </c>
    </row>
    <row r="2228" spans="1:9" x14ac:dyDescent="0.25">
      <c r="A2228" s="7">
        <v>46164</v>
      </c>
      <c r="B2228" s="20">
        <v>7042</v>
      </c>
      <c r="C2228" s="20" t="s">
        <v>420</v>
      </c>
      <c r="D2228" s="80">
        <v>53.18</v>
      </c>
      <c r="E2228" s="20">
        <v>1</v>
      </c>
      <c r="F2228" s="80">
        <v>53.18</v>
      </c>
      <c r="G2228" s="80">
        <v>10</v>
      </c>
      <c r="H2228" s="66" t="str">
        <f>IF(B2228="","",VLOOKUP(B2228,[1]BASEEMPRESA!$A$2:$AAA$11936,2))</f>
        <v>SERVICOS DE TRANSPORTES E LOCACAO VALE DO ITAUNAS LTDA</v>
      </c>
      <c r="I2228" s="20" t="str">
        <f t="shared" si="34"/>
        <v>mai</v>
      </c>
    </row>
    <row r="2229" spans="1:9" x14ac:dyDescent="0.25">
      <c r="A2229" s="7">
        <v>46164</v>
      </c>
      <c r="B2229" s="20">
        <v>7045</v>
      </c>
      <c r="C2229" s="20" t="s">
        <v>421</v>
      </c>
      <c r="D2229" s="80">
        <v>127.54</v>
      </c>
      <c r="E2229" s="20">
        <v>2</v>
      </c>
      <c r="F2229" s="80">
        <v>63.77</v>
      </c>
      <c r="G2229" s="80">
        <v>55.811</v>
      </c>
      <c r="H2229" s="66" t="str">
        <f>IF(B2229="","",VLOOKUP(B2229,[1]BASEEMPRESA!$A$2:$AAA$11936,2))</f>
        <v>REGINA M. DOS S. SILVA CARGAS</v>
      </c>
      <c r="I2229" s="20" t="str">
        <f t="shared" si="34"/>
        <v>mai</v>
      </c>
    </row>
    <row r="2230" spans="1:9" x14ac:dyDescent="0.25">
      <c r="A2230" s="7">
        <v>46164</v>
      </c>
      <c r="B2230" s="20">
        <v>7046</v>
      </c>
      <c r="C2230" s="20" t="s">
        <v>419</v>
      </c>
      <c r="D2230" s="80">
        <v>61.9</v>
      </c>
      <c r="E2230" s="20">
        <v>1</v>
      </c>
      <c r="F2230" s="80">
        <v>61.9</v>
      </c>
      <c r="G2230" s="80">
        <v>37</v>
      </c>
      <c r="H2230" s="66" t="str">
        <f>IF(B2230="","",VLOOKUP(B2230,[1]BASEEMPRESA!$A$2:$AAA$11936,2))</f>
        <v>J.S. LEONIDIO</v>
      </c>
      <c r="I2230" s="20" t="str">
        <f t="shared" si="34"/>
        <v>mai</v>
      </c>
    </row>
    <row r="2231" spans="1:9" x14ac:dyDescent="0.25">
      <c r="A2231" s="7">
        <v>46164</v>
      </c>
      <c r="B2231" s="20">
        <v>7047</v>
      </c>
      <c r="C2231" s="20" t="s">
        <v>419</v>
      </c>
      <c r="D2231" s="80">
        <v>126.7</v>
      </c>
      <c r="E2231" s="20">
        <v>2</v>
      </c>
      <c r="F2231" s="80">
        <v>63.35</v>
      </c>
      <c r="G2231" s="80">
        <v>44.362000000000002</v>
      </c>
      <c r="H2231" s="66" t="str">
        <f>IF(B2231="","",VLOOKUP(B2231,[1]BASEEMPRESA!$A$2:$AAA$11936,2))</f>
        <v>BAYER LOGISTICA E TRANSPORTES LTDA</v>
      </c>
      <c r="I2231" s="20" t="str">
        <f t="shared" si="34"/>
        <v>mai</v>
      </c>
    </row>
    <row r="2232" spans="1:9" x14ac:dyDescent="0.25">
      <c r="A2232" s="7">
        <v>46164</v>
      </c>
      <c r="B2232" s="20">
        <v>7048</v>
      </c>
      <c r="C2232" s="20" t="s">
        <v>419</v>
      </c>
      <c r="D2232" s="80">
        <v>109.06</v>
      </c>
      <c r="E2232" s="20">
        <v>2</v>
      </c>
      <c r="F2232" s="80">
        <v>54.53</v>
      </c>
      <c r="G2232" s="80">
        <v>33.878</v>
      </c>
      <c r="H2232" s="66" t="str">
        <f>IF(B2232="","",VLOOKUP(B2232,[1]BASEEMPRESA!$A$2:$AAA$11936,2))</f>
        <v>SERVICOS DE TRANSPORTES E LOCACAO VALE DO ITAUNAS LTDA</v>
      </c>
      <c r="I2232" s="20" t="str">
        <f t="shared" si="34"/>
        <v>mai</v>
      </c>
    </row>
    <row r="2233" spans="1:9" x14ac:dyDescent="0.25">
      <c r="A2233" s="7">
        <v>46164</v>
      </c>
      <c r="B2233" s="20">
        <v>7050</v>
      </c>
      <c r="C2233" s="20" t="s">
        <v>419</v>
      </c>
      <c r="D2233" s="80">
        <v>127.12</v>
      </c>
      <c r="E2233" s="20">
        <v>2</v>
      </c>
      <c r="F2233" s="80">
        <v>63.56</v>
      </c>
      <c r="G2233" s="80">
        <v>26.643999999999998</v>
      </c>
      <c r="H2233" s="66" t="str">
        <f>IF(B2233="","",VLOOKUP(B2233,[1]BASEEMPRESA!$A$2:$AAA$11936,2))</f>
        <v>ESTEL SERVICOS DE TRANSPORTES E LOCACAO LTDA</v>
      </c>
      <c r="I2233" s="20" t="str">
        <f t="shared" si="34"/>
        <v>mai</v>
      </c>
    </row>
    <row r="2234" spans="1:9" x14ac:dyDescent="0.25">
      <c r="A2234" s="7">
        <v>46164</v>
      </c>
      <c r="B2234" s="20">
        <v>7052</v>
      </c>
      <c r="C2234" s="20" t="s">
        <v>420</v>
      </c>
      <c r="D2234" s="80">
        <v>66.64</v>
      </c>
      <c r="E2234" s="20">
        <v>1</v>
      </c>
      <c r="F2234" s="80">
        <v>66.64</v>
      </c>
      <c r="G2234" s="80">
        <v>40</v>
      </c>
      <c r="H2234" s="66" t="str">
        <f>IF(B2234="","",VLOOKUP(B2234,[1]BASEEMPRESA!$A$2:$AAA$11936,2))</f>
        <v>JERE SERVICOS DE TRANSPORTE E LOCACAO LTDA</v>
      </c>
      <c r="I2234" s="20" t="str">
        <f t="shared" si="34"/>
        <v>mai</v>
      </c>
    </row>
    <row r="2235" spans="1:9" x14ac:dyDescent="0.25">
      <c r="A2235" s="7">
        <v>46164</v>
      </c>
      <c r="B2235" s="20">
        <v>7053</v>
      </c>
      <c r="C2235" s="20" t="s">
        <v>420</v>
      </c>
      <c r="D2235" s="80">
        <v>134.68</v>
      </c>
      <c r="E2235" s="20">
        <v>2</v>
      </c>
      <c r="F2235" s="80">
        <v>67.34</v>
      </c>
      <c r="G2235" s="80">
        <v>26.384</v>
      </c>
      <c r="H2235" s="66" t="str">
        <f>IF(B2235="","",VLOOKUP(B2235,[1]BASEEMPRESA!$A$2:$AAA$11936,2))</f>
        <v>TAVARES E MORAES TRANSPORTES LTDA</v>
      </c>
      <c r="I2235" s="20" t="str">
        <f t="shared" si="34"/>
        <v>mai</v>
      </c>
    </row>
    <row r="2236" spans="1:9" x14ac:dyDescent="0.25">
      <c r="A2236" s="7">
        <v>46164</v>
      </c>
      <c r="B2236" s="20">
        <v>7054</v>
      </c>
      <c r="C2236" s="20" t="s">
        <v>419</v>
      </c>
      <c r="D2236" s="80">
        <v>54.32</v>
      </c>
      <c r="E2236" s="20">
        <v>1</v>
      </c>
      <c r="F2236" s="80">
        <v>54.32</v>
      </c>
      <c r="G2236" s="80">
        <v>10</v>
      </c>
      <c r="H2236" s="66" t="str">
        <f>IF(B2236="","",VLOOKUP(B2236,[1]BASEEMPRESA!$A$2:$AAA$11936,2))</f>
        <v>TAVARES E MORAES TRANSPORTES LTDA</v>
      </c>
      <c r="I2236" s="20" t="str">
        <f t="shared" si="34"/>
        <v>mai</v>
      </c>
    </row>
    <row r="2237" spans="1:9" x14ac:dyDescent="0.25">
      <c r="A2237" s="7">
        <v>46164</v>
      </c>
      <c r="B2237" s="20">
        <v>7059</v>
      </c>
      <c r="C2237" s="20" t="s">
        <v>419</v>
      </c>
      <c r="D2237" s="80">
        <v>126.58</v>
      </c>
      <c r="E2237" s="20">
        <v>2</v>
      </c>
      <c r="F2237" s="80">
        <v>63.29</v>
      </c>
      <c r="G2237" s="80">
        <v>57.566000000000003</v>
      </c>
      <c r="H2237" s="66" t="str">
        <f>IF(B2237="","",VLOOKUP(B2237,[1]BASEEMPRESA!$A$2:$AAA$11936,2))</f>
        <v>BAYER LOGISTICA E TRANSPORTES LTDA</v>
      </c>
      <c r="I2237" s="20" t="str">
        <f t="shared" si="34"/>
        <v>mai</v>
      </c>
    </row>
    <row r="2238" spans="1:9" x14ac:dyDescent="0.25">
      <c r="A2238" s="7">
        <v>46164</v>
      </c>
      <c r="B2238" s="20">
        <v>7188</v>
      </c>
      <c r="C2238" s="20" t="s">
        <v>419</v>
      </c>
      <c r="D2238" s="80">
        <v>58.14</v>
      </c>
      <c r="E2238" s="20">
        <v>1</v>
      </c>
      <c r="F2238" s="80">
        <v>58.14</v>
      </c>
      <c r="G2238" s="80">
        <v>60</v>
      </c>
      <c r="H2238" s="66" t="str">
        <f>IF(B2238="","",VLOOKUP(B2238,[1]BASEEMPRESA!$A$2:$AAA$11936,2))</f>
        <v>C C GOMES TRANSPORTES</v>
      </c>
      <c r="I2238" s="20" t="str">
        <f t="shared" si="34"/>
        <v>mai</v>
      </c>
    </row>
    <row r="2239" spans="1:9" x14ac:dyDescent="0.25">
      <c r="A2239" s="7">
        <v>46164</v>
      </c>
      <c r="B2239" s="20">
        <v>7205</v>
      </c>
      <c r="C2239" s="20" t="s">
        <v>420</v>
      </c>
      <c r="D2239" s="80">
        <v>60.86</v>
      </c>
      <c r="E2239" s="20">
        <v>1</v>
      </c>
      <c r="F2239" s="80">
        <v>60.86</v>
      </c>
      <c r="G2239" s="80">
        <v>13</v>
      </c>
      <c r="H2239" s="66" t="str">
        <f>IF(B2239="","",VLOOKUP(B2239,[1]BASEEMPRESA!$A$2:$AAA$11936,2))</f>
        <v>RSL TRANSPORTES LTDA</v>
      </c>
      <c r="I2239" s="20" t="str">
        <f t="shared" si="34"/>
        <v>mai</v>
      </c>
    </row>
    <row r="2240" spans="1:9" x14ac:dyDescent="0.25">
      <c r="A2240" s="7">
        <v>46164</v>
      </c>
      <c r="B2240" s="20">
        <v>7207</v>
      </c>
      <c r="C2240" s="20" t="s">
        <v>420</v>
      </c>
      <c r="D2240" s="80">
        <v>122.44</v>
      </c>
      <c r="E2240" s="20">
        <v>2</v>
      </c>
      <c r="F2240" s="80">
        <v>61.22</v>
      </c>
      <c r="G2240" s="80">
        <v>27.553000000000001</v>
      </c>
      <c r="H2240" s="66" t="str">
        <f>IF(B2240="","",VLOOKUP(B2240,[1]BASEEMPRESA!$A$2:$AAA$11936,2))</f>
        <v>TAVARES E MORAES TRANSPORTES LTDA</v>
      </c>
      <c r="I2240" s="20" t="str">
        <f t="shared" si="34"/>
        <v>mai</v>
      </c>
    </row>
    <row r="2241" spans="1:9" x14ac:dyDescent="0.25">
      <c r="A2241" s="7">
        <v>46164</v>
      </c>
      <c r="B2241" s="20">
        <v>7208</v>
      </c>
      <c r="C2241" s="20" t="s">
        <v>420</v>
      </c>
      <c r="D2241" s="80">
        <v>122.98</v>
      </c>
      <c r="E2241" s="20">
        <v>2</v>
      </c>
      <c r="F2241" s="80">
        <v>61.49</v>
      </c>
      <c r="G2241" s="80">
        <v>25.209</v>
      </c>
      <c r="H2241" s="66" t="str">
        <f>IF(B2241="","",VLOOKUP(B2241,[1]BASEEMPRESA!$A$2:$AAA$11936,2))</f>
        <v>TAVARES E MORAES TRANSPORTES LTDA</v>
      </c>
      <c r="I2241" s="20" t="str">
        <f t="shared" si="34"/>
        <v>mai</v>
      </c>
    </row>
    <row r="2242" spans="1:9" x14ac:dyDescent="0.25">
      <c r="A2242" s="7">
        <v>46164</v>
      </c>
      <c r="B2242" s="20">
        <v>7220</v>
      </c>
      <c r="C2242" s="20" t="s">
        <v>421</v>
      </c>
      <c r="D2242" s="80">
        <v>50.78</v>
      </c>
      <c r="E2242" s="20">
        <v>1</v>
      </c>
      <c r="F2242" s="80">
        <v>50.78</v>
      </c>
      <c r="G2242" s="80">
        <v>10</v>
      </c>
      <c r="H2242" s="66" t="str">
        <f>IF(B2242="","",VLOOKUP(B2242,[1]BASEEMPRESA!$A$2:$AAA$11936,2))</f>
        <v>DOS SANTOS PASSOS TRANSPORTES LTDA</v>
      </c>
      <c r="I2242" s="20" t="str">
        <f t="shared" si="34"/>
        <v>mai</v>
      </c>
    </row>
    <row r="2243" spans="1:9" x14ac:dyDescent="0.25">
      <c r="A2243" s="7">
        <v>46164</v>
      </c>
      <c r="B2243" s="20">
        <v>7221</v>
      </c>
      <c r="C2243" s="20" t="s">
        <v>420</v>
      </c>
      <c r="D2243" s="80">
        <v>126.6</v>
      </c>
      <c r="E2243" s="20">
        <v>2</v>
      </c>
      <c r="F2243" s="80">
        <v>63.3</v>
      </c>
      <c r="G2243" s="80">
        <v>25.193000000000001</v>
      </c>
      <c r="H2243" s="66" t="str">
        <f>IF(B2243="","",VLOOKUP(B2243,[1]BASEEMPRESA!$A$2:$AAA$11936,2))</f>
        <v>BAYER LOGISTICA E TRANSPORTES LTDA</v>
      </c>
      <c r="I2243" s="20" t="str">
        <f t="shared" ref="I2243:I2306" si="35">TEXT(A2243,"mmm")</f>
        <v>mai</v>
      </c>
    </row>
    <row r="2244" spans="1:9" x14ac:dyDescent="0.25">
      <c r="A2244" s="7">
        <v>46164</v>
      </c>
      <c r="B2244" s="20">
        <v>7224</v>
      </c>
      <c r="C2244" s="20" t="s">
        <v>419</v>
      </c>
      <c r="D2244" s="80">
        <v>123.56</v>
      </c>
      <c r="E2244" s="20">
        <v>2</v>
      </c>
      <c r="F2244" s="80">
        <v>61.78</v>
      </c>
      <c r="G2244" s="80">
        <v>24.759</v>
      </c>
      <c r="H2244" s="66" t="str">
        <f>IF(B2244="","",VLOOKUP(B2244,[1]BASEEMPRESA!$A$2:$AAA$11936,2))</f>
        <v>EMERSON LUIS MORO</v>
      </c>
      <c r="I2244" s="20" t="str">
        <f t="shared" si="35"/>
        <v>mai</v>
      </c>
    </row>
    <row r="2245" spans="1:9" x14ac:dyDescent="0.25">
      <c r="A2245" s="7">
        <v>46164</v>
      </c>
      <c r="B2245" s="20">
        <v>7228</v>
      </c>
      <c r="C2245" s="20" t="s">
        <v>419</v>
      </c>
      <c r="D2245" s="80">
        <v>111.68</v>
      </c>
      <c r="E2245" s="20">
        <v>2</v>
      </c>
      <c r="F2245" s="80">
        <v>55.84</v>
      </c>
      <c r="G2245" s="80">
        <v>35.753999999999998</v>
      </c>
      <c r="H2245" s="66" t="str">
        <f>IF(B2245="","",VLOOKUP(B2245,[1]BASEEMPRESA!$A$2:$AAA$11936,2))</f>
        <v>MVS TRANSPORTE LTDA</v>
      </c>
      <c r="I2245" s="20" t="str">
        <f t="shared" si="35"/>
        <v>mai</v>
      </c>
    </row>
    <row r="2246" spans="1:9" x14ac:dyDescent="0.25">
      <c r="A2246" s="7">
        <v>46164</v>
      </c>
      <c r="B2246" s="20">
        <v>7234</v>
      </c>
      <c r="C2246" s="20" t="s">
        <v>419</v>
      </c>
      <c r="D2246" s="80">
        <v>60.56</v>
      </c>
      <c r="E2246" s="20">
        <v>1</v>
      </c>
      <c r="F2246" s="80">
        <v>60.56</v>
      </c>
      <c r="G2246" s="80">
        <v>13</v>
      </c>
      <c r="H2246" s="66" t="str">
        <f>IF(B2246="","",VLOOKUP(B2246,[1]BASEEMPRESA!$A$2:$AAA$11936,2))</f>
        <v>TRANSPORTES M &amp; J LTDA</v>
      </c>
      <c r="I2246" s="20" t="str">
        <f t="shared" si="35"/>
        <v>mai</v>
      </c>
    </row>
    <row r="2247" spans="1:9" x14ac:dyDescent="0.25">
      <c r="A2247" s="7">
        <v>46164</v>
      </c>
      <c r="B2247" s="20">
        <v>7238</v>
      </c>
      <c r="C2247" s="20" t="s">
        <v>421</v>
      </c>
      <c r="D2247" s="80">
        <v>55.38</v>
      </c>
      <c r="E2247" s="20">
        <v>1</v>
      </c>
      <c r="F2247" s="80">
        <v>55.38</v>
      </c>
      <c r="G2247" s="80">
        <v>11</v>
      </c>
      <c r="H2247" s="66" t="str">
        <f>IF(B2247="","",VLOOKUP(B2247,[1]BASEEMPRESA!$A$2:$AAA$11936,2))</f>
        <v>R S SANTOS TRANSPORTES LTDA</v>
      </c>
      <c r="I2247" s="20" t="str">
        <f t="shared" si="35"/>
        <v>mai</v>
      </c>
    </row>
    <row r="2248" spans="1:9" x14ac:dyDescent="0.25">
      <c r="A2248" s="7">
        <v>46164</v>
      </c>
      <c r="B2248" s="20">
        <v>7257</v>
      </c>
      <c r="C2248" s="20" t="s">
        <v>420</v>
      </c>
      <c r="D2248" s="80">
        <v>122.6</v>
      </c>
      <c r="E2248" s="20">
        <v>2</v>
      </c>
      <c r="F2248" s="80">
        <v>61.3</v>
      </c>
      <c r="G2248" s="80">
        <v>26.611999999999998</v>
      </c>
      <c r="H2248" s="66" t="str">
        <f>IF(B2248="","",VLOOKUP(B2248,[1]BASEEMPRESA!$A$2:$AAA$11936,2))</f>
        <v>EMERSON LUIS MORO</v>
      </c>
      <c r="I2248" s="20" t="str">
        <f t="shared" si="35"/>
        <v>mai</v>
      </c>
    </row>
    <row r="2249" spans="1:9" x14ac:dyDescent="0.25">
      <c r="A2249" s="7">
        <v>46164</v>
      </c>
      <c r="B2249" s="20">
        <v>7258</v>
      </c>
      <c r="C2249" s="20" t="s">
        <v>420</v>
      </c>
      <c r="D2249" s="80">
        <v>56.36</v>
      </c>
      <c r="E2249" s="20">
        <v>1</v>
      </c>
      <c r="F2249" s="80">
        <v>56.36</v>
      </c>
      <c r="G2249" s="80">
        <v>77</v>
      </c>
      <c r="H2249" s="66" t="str">
        <f>IF(B2249="","",VLOOKUP(B2249,[1]BASEEMPRESA!$A$2:$AAA$11936,2))</f>
        <v>REGINA M. DOS S. SILVA CARGAS</v>
      </c>
      <c r="I2249" s="20" t="str">
        <f t="shared" si="35"/>
        <v>mai</v>
      </c>
    </row>
    <row r="2250" spans="1:9" x14ac:dyDescent="0.25">
      <c r="A2250" s="7">
        <v>46164</v>
      </c>
      <c r="B2250" s="20">
        <v>7260</v>
      </c>
      <c r="C2250" s="20" t="s">
        <v>420</v>
      </c>
      <c r="D2250" s="80">
        <v>111.14</v>
      </c>
      <c r="E2250" s="20">
        <v>2</v>
      </c>
      <c r="F2250" s="80">
        <v>55.57</v>
      </c>
      <c r="G2250" s="80">
        <v>30.893000000000001</v>
      </c>
      <c r="H2250" s="66" t="str">
        <f>IF(B2250="","",VLOOKUP(B2250,[1]BASEEMPRESA!$A$2:$AAA$11936,2))</f>
        <v>E L DE OLIVEIRA JUNIOR EDIMAR TRANSPORTES</v>
      </c>
      <c r="I2250" s="20" t="str">
        <f t="shared" si="35"/>
        <v>mai</v>
      </c>
    </row>
    <row r="2251" spans="1:9" x14ac:dyDescent="0.25">
      <c r="A2251" s="7">
        <v>46164</v>
      </c>
      <c r="B2251" s="20">
        <v>7263</v>
      </c>
      <c r="C2251" s="20" t="s">
        <v>419</v>
      </c>
      <c r="D2251" s="80">
        <v>125.2</v>
      </c>
      <c r="E2251" s="20">
        <v>2</v>
      </c>
      <c r="F2251" s="80">
        <v>62.6</v>
      </c>
      <c r="G2251" s="80">
        <v>57.307000000000002</v>
      </c>
      <c r="H2251" s="66" t="str">
        <f>IF(B2251="","",VLOOKUP(B2251,[1]BASEEMPRESA!$A$2:$AAA$11936,2))</f>
        <v>ESTEL SERVICOS DE TRANSPORTES E LOCACAO LTDA</v>
      </c>
      <c r="I2251" s="20" t="str">
        <f t="shared" si="35"/>
        <v>mai</v>
      </c>
    </row>
    <row r="2252" spans="1:9" x14ac:dyDescent="0.25">
      <c r="A2252" s="7">
        <v>46164</v>
      </c>
      <c r="B2252" s="20">
        <v>7264</v>
      </c>
      <c r="C2252" s="20" t="s">
        <v>419</v>
      </c>
      <c r="D2252" s="80">
        <v>62.14</v>
      </c>
      <c r="E2252" s="20">
        <v>1</v>
      </c>
      <c r="F2252" s="80">
        <v>62.14</v>
      </c>
      <c r="G2252" s="80">
        <v>40</v>
      </c>
      <c r="H2252" s="66" t="str">
        <f>IF(B2252="","",VLOOKUP(B2252,[1]BASEEMPRESA!$A$2:$AAA$11936,2))</f>
        <v>W &amp; E SERVICOS DE TRANSPORTE LTDA</v>
      </c>
      <c r="I2252" s="20" t="str">
        <f t="shared" si="35"/>
        <v>mai</v>
      </c>
    </row>
    <row r="2253" spans="1:9" x14ac:dyDescent="0.25">
      <c r="A2253" s="7">
        <v>46164</v>
      </c>
      <c r="B2253" s="20">
        <v>7278</v>
      </c>
      <c r="C2253" s="20" t="s">
        <v>419</v>
      </c>
      <c r="D2253" s="80">
        <v>69.08</v>
      </c>
      <c r="E2253" s="20">
        <v>1</v>
      </c>
      <c r="F2253" s="80">
        <v>69.08</v>
      </c>
      <c r="G2253" s="80">
        <v>37</v>
      </c>
      <c r="H2253" s="66" t="str">
        <f>IF(B2253="","",VLOOKUP(B2253,[1]BASEEMPRESA!$A$2:$AAA$11936,2))</f>
        <v>LOPES TRANSPORTES LTDA</v>
      </c>
      <c r="I2253" s="20" t="str">
        <f t="shared" si="35"/>
        <v>mai</v>
      </c>
    </row>
    <row r="2254" spans="1:9" x14ac:dyDescent="0.25">
      <c r="A2254" s="7">
        <v>46164</v>
      </c>
      <c r="B2254" s="20">
        <v>7279</v>
      </c>
      <c r="C2254" s="20" t="s">
        <v>420</v>
      </c>
      <c r="D2254" s="80">
        <v>60.18</v>
      </c>
      <c r="E2254" s="20">
        <v>1</v>
      </c>
      <c r="F2254" s="80">
        <v>60.18</v>
      </c>
      <c r="G2254" s="80">
        <v>60</v>
      </c>
      <c r="H2254" s="66" t="str">
        <f>IF(B2254="","",VLOOKUP(B2254,[1]BASEEMPRESA!$A$2:$AAA$11936,2))</f>
        <v>CVL TRANSPORTES LTDA</v>
      </c>
      <c r="I2254" s="20" t="str">
        <f t="shared" si="35"/>
        <v>mai</v>
      </c>
    </row>
    <row r="2255" spans="1:9" x14ac:dyDescent="0.25">
      <c r="A2255" s="7">
        <v>46164</v>
      </c>
      <c r="B2255" s="20">
        <v>7282</v>
      </c>
      <c r="C2255" s="20" t="s">
        <v>419</v>
      </c>
      <c r="D2255" s="80">
        <v>67.66</v>
      </c>
      <c r="E2255" s="20">
        <v>1</v>
      </c>
      <c r="F2255" s="80">
        <v>67.66</v>
      </c>
      <c r="G2255" s="80">
        <v>77</v>
      </c>
      <c r="H2255" s="66" t="str">
        <f>IF(B2255="","",VLOOKUP(B2255,[1]BASEEMPRESA!$A$2:$AAA$11936,2))</f>
        <v>EMERSON LUIS MORO</v>
      </c>
      <c r="I2255" s="20" t="str">
        <f t="shared" si="35"/>
        <v>mai</v>
      </c>
    </row>
    <row r="2256" spans="1:9" x14ac:dyDescent="0.25">
      <c r="A2256" s="7">
        <v>46164</v>
      </c>
      <c r="B2256" s="20">
        <v>7289</v>
      </c>
      <c r="C2256" s="20" t="s">
        <v>419</v>
      </c>
      <c r="D2256" s="80">
        <v>58.16</v>
      </c>
      <c r="E2256" s="20">
        <v>1</v>
      </c>
      <c r="F2256" s="80">
        <v>58.16</v>
      </c>
      <c r="G2256" s="80">
        <v>60</v>
      </c>
      <c r="H2256" s="66" t="str">
        <f>IF(B2256="","",VLOOKUP(B2256,[1]BASEEMPRESA!$A$2:$AAA$11936,2))</f>
        <v>TAVARES E MORAES TRANSPORTES LTDA</v>
      </c>
      <c r="I2256" s="20" t="str">
        <f t="shared" si="35"/>
        <v>mai</v>
      </c>
    </row>
    <row r="2257" spans="1:9" x14ac:dyDescent="0.25">
      <c r="A2257" s="7">
        <v>46164</v>
      </c>
      <c r="B2257" s="20">
        <v>7292</v>
      </c>
      <c r="C2257" s="20" t="s">
        <v>419</v>
      </c>
      <c r="D2257" s="80">
        <v>126.34</v>
      </c>
      <c r="E2257" s="20">
        <v>2</v>
      </c>
      <c r="F2257" s="80">
        <v>63.17</v>
      </c>
      <c r="G2257" s="80">
        <v>38.542999999999999</v>
      </c>
      <c r="H2257" s="66" t="str">
        <f>IF(B2257="","",VLOOKUP(B2257,[1]BASEEMPRESA!$A$2:$AAA$11936,2))</f>
        <v>ESTEL SERVICOS DE TRANSPORTES E LOCACAO LTDA</v>
      </c>
      <c r="I2257" s="20" t="str">
        <f t="shared" si="35"/>
        <v>mai</v>
      </c>
    </row>
    <row r="2258" spans="1:9" x14ac:dyDescent="0.25">
      <c r="A2258" s="7">
        <v>46164</v>
      </c>
      <c r="B2258" s="20">
        <v>7295</v>
      </c>
      <c r="C2258" s="20" t="s">
        <v>419</v>
      </c>
      <c r="D2258" s="80">
        <v>62.32</v>
      </c>
      <c r="E2258" s="20">
        <v>1</v>
      </c>
      <c r="F2258" s="80">
        <v>62.32</v>
      </c>
      <c r="G2258" s="80">
        <v>40</v>
      </c>
      <c r="H2258" s="66" t="str">
        <f>IF(B2258="","",VLOOKUP(B2258,[1]BASEEMPRESA!$A$2:$AAA$11936,2))</f>
        <v>ESTEL SERVICOS DE TRANSPORTES E LOCACAO LTDA</v>
      </c>
      <c r="I2258" s="20" t="str">
        <f t="shared" si="35"/>
        <v>mai</v>
      </c>
    </row>
    <row r="2259" spans="1:9" x14ac:dyDescent="0.25">
      <c r="A2259" s="7">
        <v>46164</v>
      </c>
      <c r="B2259" s="20">
        <v>7299</v>
      </c>
      <c r="C2259" s="20" t="s">
        <v>419</v>
      </c>
      <c r="D2259" s="80">
        <v>130.30000000000001</v>
      </c>
      <c r="E2259" s="20">
        <v>2</v>
      </c>
      <c r="F2259" s="80">
        <v>65.150000000000006</v>
      </c>
      <c r="G2259" s="80">
        <v>40</v>
      </c>
      <c r="H2259" s="66" t="str">
        <f>IF(B2259="","",VLOOKUP(B2259,[1]BASEEMPRESA!$A$2:$AAA$11936,2))</f>
        <v>JERE SERVICOS DE TRANSPORTE E LOCACAO LTDA</v>
      </c>
      <c r="I2259" s="20" t="str">
        <f t="shared" si="35"/>
        <v>mai</v>
      </c>
    </row>
    <row r="2260" spans="1:9" x14ac:dyDescent="0.25">
      <c r="A2260" s="7">
        <v>46164</v>
      </c>
      <c r="B2260" s="20">
        <v>7301</v>
      </c>
      <c r="C2260" s="20" t="s">
        <v>419</v>
      </c>
      <c r="D2260" s="80">
        <v>114.4</v>
      </c>
      <c r="E2260" s="20">
        <v>2</v>
      </c>
      <c r="F2260" s="80">
        <v>57.2</v>
      </c>
      <c r="G2260" s="80">
        <v>6.8940000000000001</v>
      </c>
      <c r="H2260" s="66" t="str">
        <f>IF(B2260="","",VLOOKUP(B2260,[1]BASEEMPRESA!$A$2:$AAA$11936,2))</f>
        <v>SERVICOS DE TRANSPORTES E LOCACAO VALE DO ITAUNAS LTDA</v>
      </c>
      <c r="I2260" s="20" t="str">
        <f t="shared" si="35"/>
        <v>mai</v>
      </c>
    </row>
    <row r="2261" spans="1:9" x14ac:dyDescent="0.25">
      <c r="A2261" s="7">
        <v>46164</v>
      </c>
      <c r="B2261" s="20">
        <v>7304</v>
      </c>
      <c r="C2261" s="20" t="s">
        <v>419</v>
      </c>
      <c r="D2261" s="80">
        <v>54.36</v>
      </c>
      <c r="E2261" s="20">
        <v>1</v>
      </c>
      <c r="F2261" s="80">
        <v>54.36</v>
      </c>
      <c r="G2261" s="80">
        <v>11</v>
      </c>
      <c r="H2261" s="66" t="str">
        <f>IF(B2261="","",VLOOKUP(B2261,[1]BASEEMPRESA!$A$2:$AAA$11936,2))</f>
        <v>SERVICOS DE TRANSPORTES E LOCACAO VALE DO ITAUNAS LTDA</v>
      </c>
      <c r="I2261" s="20" t="str">
        <f t="shared" si="35"/>
        <v>mai</v>
      </c>
    </row>
    <row r="2262" spans="1:9" x14ac:dyDescent="0.25">
      <c r="A2262" s="7">
        <v>46164</v>
      </c>
      <c r="B2262" s="20">
        <v>7307</v>
      </c>
      <c r="C2262" s="20" t="s">
        <v>419</v>
      </c>
      <c r="D2262" s="80">
        <v>61.94</v>
      </c>
      <c r="E2262" s="20">
        <v>1</v>
      </c>
      <c r="F2262" s="80">
        <v>61.94</v>
      </c>
      <c r="G2262" s="80">
        <v>77</v>
      </c>
      <c r="H2262" s="66" t="str">
        <f>IF(B2262="","",VLOOKUP(B2262,[1]BASEEMPRESA!$A$2:$AAA$11936,2))</f>
        <v>SC MANUTENCOES LTDA</v>
      </c>
      <c r="I2262" s="20" t="str">
        <f t="shared" si="35"/>
        <v>mai</v>
      </c>
    </row>
    <row r="2263" spans="1:9" x14ac:dyDescent="0.25">
      <c r="A2263" s="7">
        <v>46164</v>
      </c>
      <c r="B2263" s="20">
        <v>7308</v>
      </c>
      <c r="C2263" s="20" t="s">
        <v>419</v>
      </c>
      <c r="D2263" s="80">
        <v>52.84</v>
      </c>
      <c r="E2263" s="20">
        <v>1</v>
      </c>
      <c r="F2263" s="80">
        <v>52.84</v>
      </c>
      <c r="G2263" s="80">
        <v>10</v>
      </c>
      <c r="H2263" s="66" t="str">
        <f>IF(B2263="","",VLOOKUP(B2263,[1]BASEEMPRESA!$A$2:$AAA$11936,2))</f>
        <v>SANTOS &amp; SILVA TRANSPORTES RODOVIARIOS LTDA</v>
      </c>
      <c r="I2263" s="20" t="str">
        <f t="shared" si="35"/>
        <v>mai</v>
      </c>
    </row>
    <row r="2264" spans="1:9" x14ac:dyDescent="0.25">
      <c r="A2264" s="7">
        <v>46164</v>
      </c>
      <c r="B2264" s="20">
        <v>7311</v>
      </c>
      <c r="C2264" s="20" t="s">
        <v>422</v>
      </c>
      <c r="D2264" s="80">
        <v>123.24</v>
      </c>
      <c r="E2264" s="20">
        <v>2</v>
      </c>
      <c r="F2264" s="80">
        <v>61.62</v>
      </c>
      <c r="G2264" s="80">
        <v>45.145000000000003</v>
      </c>
      <c r="H2264" s="66" t="str">
        <f>IF(B2264="","",VLOOKUP(B2264,[1]BASEEMPRESA!$A$2:$AAA$11936,2))</f>
        <v>LN LOGISTICA E TRANSPORTES LTDA</v>
      </c>
      <c r="I2264" s="20" t="str">
        <f t="shared" si="35"/>
        <v>mai</v>
      </c>
    </row>
    <row r="2265" spans="1:9" x14ac:dyDescent="0.25">
      <c r="A2265" s="7">
        <v>46164</v>
      </c>
      <c r="B2265" s="20">
        <v>7334</v>
      </c>
      <c r="C2265" s="20" t="s">
        <v>421</v>
      </c>
      <c r="D2265" s="80">
        <v>64.12</v>
      </c>
      <c r="E2265" s="20">
        <v>1</v>
      </c>
      <c r="F2265" s="80">
        <v>64.12</v>
      </c>
      <c r="G2265" s="80">
        <v>77</v>
      </c>
      <c r="H2265" s="66" t="str">
        <f>IF(B2265="","",VLOOKUP(B2265,[1]BASEEMPRESA!$A$2:$AAA$11936,2))</f>
        <v>ROCHA TRANSPORTES DE MUCURI LTDA</v>
      </c>
      <c r="I2265" s="20" t="str">
        <f t="shared" si="35"/>
        <v>mai</v>
      </c>
    </row>
    <row r="2266" spans="1:9" x14ac:dyDescent="0.25">
      <c r="A2266" s="7">
        <v>46164</v>
      </c>
      <c r="B2266" s="20">
        <v>7337</v>
      </c>
      <c r="C2266" s="20" t="s">
        <v>419</v>
      </c>
      <c r="D2266" s="80">
        <v>60.72</v>
      </c>
      <c r="E2266" s="20">
        <v>1</v>
      </c>
      <c r="F2266" s="80">
        <v>60.72</v>
      </c>
      <c r="G2266" s="80">
        <v>77</v>
      </c>
      <c r="H2266" s="66" t="str">
        <f>IF(B2266="","",VLOOKUP(B2266,[1]BASEEMPRESA!$A$2:$AAA$11936,2))</f>
        <v>REGINA M. DOS S. SILVA CARGAS</v>
      </c>
      <c r="I2266" s="20" t="str">
        <f t="shared" si="35"/>
        <v>mai</v>
      </c>
    </row>
    <row r="2267" spans="1:9" x14ac:dyDescent="0.25">
      <c r="A2267" s="7">
        <v>46164</v>
      </c>
      <c r="B2267" s="20">
        <v>7340</v>
      </c>
      <c r="C2267" s="20" t="s">
        <v>419</v>
      </c>
      <c r="D2267" s="80">
        <v>168.9</v>
      </c>
      <c r="E2267" s="20">
        <v>6</v>
      </c>
      <c r="F2267" s="80">
        <v>28.15</v>
      </c>
      <c r="G2267" s="80">
        <v>4.8230000000000004</v>
      </c>
      <c r="H2267" s="66" t="str">
        <f>IF(B2267="","",VLOOKUP(B2267,[1]BASEEMPRESA!$A$2:$AAA$11936,2))</f>
        <v>W &amp; E SERVICOS DE TRANSPORTE LTDA</v>
      </c>
      <c r="I2267" s="20" t="str">
        <f t="shared" si="35"/>
        <v>mai</v>
      </c>
    </row>
    <row r="2268" spans="1:9" x14ac:dyDescent="0.25">
      <c r="A2268" s="7">
        <v>46164</v>
      </c>
      <c r="B2268" s="20">
        <v>7343</v>
      </c>
      <c r="C2268" s="20" t="s">
        <v>421</v>
      </c>
      <c r="D2268" s="80">
        <v>67.02</v>
      </c>
      <c r="E2268" s="20">
        <v>1</v>
      </c>
      <c r="F2268" s="80">
        <v>67.02</v>
      </c>
      <c r="G2268" s="80">
        <v>40</v>
      </c>
      <c r="H2268" s="66" t="str">
        <f>IF(B2268="","",VLOOKUP(B2268,[1]BASEEMPRESA!$A$2:$AAA$11936,2))</f>
        <v>E L DE OLIVEIRA JUNIOR EDIMAR TRANSPORTES</v>
      </c>
      <c r="I2268" s="20" t="str">
        <f t="shared" si="35"/>
        <v>mai</v>
      </c>
    </row>
    <row r="2269" spans="1:9" x14ac:dyDescent="0.25">
      <c r="A2269" s="7">
        <v>46164</v>
      </c>
      <c r="B2269" s="20">
        <v>7347</v>
      </c>
      <c r="C2269" s="20" t="s">
        <v>420</v>
      </c>
      <c r="D2269" s="80">
        <v>65.5</v>
      </c>
      <c r="E2269" s="20">
        <v>1</v>
      </c>
      <c r="F2269" s="80">
        <v>65.5</v>
      </c>
      <c r="G2269" s="80">
        <v>40</v>
      </c>
      <c r="H2269" s="66" t="str">
        <f>IF(B2269="","",VLOOKUP(B2269,[1]BASEEMPRESA!$A$2:$AAA$11936,2))</f>
        <v>TRANSPORTADORA GLOBAL LOGISTICA LTDA</v>
      </c>
      <c r="I2269" s="20" t="str">
        <f t="shared" si="35"/>
        <v>mai</v>
      </c>
    </row>
    <row r="2270" spans="1:9" x14ac:dyDescent="0.25">
      <c r="A2270" s="7">
        <v>46164</v>
      </c>
      <c r="B2270" s="20">
        <v>7352</v>
      </c>
      <c r="C2270" s="20" t="s">
        <v>421</v>
      </c>
      <c r="D2270" s="80">
        <v>117.5</v>
      </c>
      <c r="E2270" s="20">
        <v>2</v>
      </c>
      <c r="F2270" s="80">
        <v>58.75</v>
      </c>
      <c r="G2270" s="80">
        <v>68.061999999999998</v>
      </c>
      <c r="H2270" s="66" t="str">
        <f>IF(B2270="","",VLOOKUP(B2270,[1]BASEEMPRESA!$A$2:$AAA$11936,2))</f>
        <v>WESLEI M DOS SANTOS</v>
      </c>
      <c r="I2270" s="20" t="str">
        <f t="shared" si="35"/>
        <v>mai</v>
      </c>
    </row>
    <row r="2271" spans="1:9" x14ac:dyDescent="0.25">
      <c r="A2271" s="7">
        <v>46164</v>
      </c>
      <c r="B2271" s="20">
        <v>7355</v>
      </c>
      <c r="C2271" s="20" t="s">
        <v>419</v>
      </c>
      <c r="D2271" s="80">
        <v>57.64</v>
      </c>
      <c r="E2271" s="20">
        <v>1</v>
      </c>
      <c r="F2271" s="80">
        <v>57.64</v>
      </c>
      <c r="G2271" s="80">
        <v>37</v>
      </c>
      <c r="H2271" s="66" t="str">
        <f>IF(B2271="","",VLOOKUP(B2271,[1]BASEEMPRESA!$A$2:$AAA$11936,2))</f>
        <v>WESLEI M DOS SANTOS</v>
      </c>
      <c r="I2271" s="20" t="str">
        <f t="shared" si="35"/>
        <v>mai</v>
      </c>
    </row>
    <row r="2272" spans="1:9" x14ac:dyDescent="0.25">
      <c r="A2272" s="7">
        <v>46164</v>
      </c>
      <c r="B2272" s="20">
        <v>7364</v>
      </c>
      <c r="C2272" s="20" t="s">
        <v>419</v>
      </c>
      <c r="D2272" s="80">
        <v>65.760000000000005</v>
      </c>
      <c r="E2272" s="20">
        <v>1</v>
      </c>
      <c r="F2272" s="80">
        <v>65.760000000000005</v>
      </c>
      <c r="G2272" s="80">
        <v>40</v>
      </c>
      <c r="H2272" s="66" t="str">
        <f>IF(B2272="","",VLOOKUP(B2272,[1]BASEEMPRESA!$A$2:$AAA$11936,2))</f>
        <v>TRANSPORTADORA GLOBAL LOGISTICA LTDA</v>
      </c>
      <c r="I2272" s="20" t="str">
        <f t="shared" si="35"/>
        <v>mai</v>
      </c>
    </row>
    <row r="2273" spans="1:9" x14ac:dyDescent="0.25">
      <c r="A2273" s="7">
        <v>46164</v>
      </c>
      <c r="B2273" s="20">
        <v>7367</v>
      </c>
      <c r="C2273" s="20" t="s">
        <v>419</v>
      </c>
      <c r="D2273" s="80">
        <v>59.7</v>
      </c>
      <c r="E2273" s="20">
        <v>1</v>
      </c>
      <c r="F2273" s="80">
        <v>59.7</v>
      </c>
      <c r="G2273" s="80">
        <v>40</v>
      </c>
      <c r="H2273" s="66" t="str">
        <f>IF(B2273="","",VLOOKUP(B2273,[1]BASEEMPRESA!$A$2:$AAA$11936,2))</f>
        <v>JOSE HELIO SILVA SANTOS</v>
      </c>
      <c r="I2273" s="20" t="str">
        <f t="shared" si="35"/>
        <v>mai</v>
      </c>
    </row>
    <row r="2274" spans="1:9" x14ac:dyDescent="0.25">
      <c r="A2274" s="7">
        <v>46164</v>
      </c>
      <c r="B2274" s="20">
        <v>7370</v>
      </c>
      <c r="C2274" s="20" t="s">
        <v>419</v>
      </c>
      <c r="D2274" s="80">
        <v>68.84</v>
      </c>
      <c r="E2274" s="20">
        <v>1</v>
      </c>
      <c r="F2274" s="80">
        <v>68.84</v>
      </c>
      <c r="G2274" s="80">
        <v>40</v>
      </c>
      <c r="H2274" s="66" t="str">
        <f>IF(B2274="","",VLOOKUP(B2274,[1]BASEEMPRESA!$A$2:$AAA$11936,2))</f>
        <v>JOSE HELIO SILVA SANTOS</v>
      </c>
      <c r="I2274" s="20" t="str">
        <f t="shared" si="35"/>
        <v>mai</v>
      </c>
    </row>
    <row r="2275" spans="1:9" x14ac:dyDescent="0.25">
      <c r="A2275" s="7">
        <v>46164</v>
      </c>
      <c r="B2275" s="20">
        <v>7381</v>
      </c>
      <c r="C2275" s="20" t="s">
        <v>423</v>
      </c>
      <c r="D2275" s="80">
        <v>60.58</v>
      </c>
      <c r="E2275" s="20">
        <v>1</v>
      </c>
      <c r="F2275" s="80">
        <v>60.58</v>
      </c>
      <c r="G2275" s="80">
        <v>60</v>
      </c>
      <c r="H2275" s="66" t="str">
        <f>IF(B2275="","",VLOOKUP(B2275,[1]BASEEMPRESA!$A$2:$AAA$11936,2))</f>
        <v>TRANSPORTE FUMACINHA LTDA</v>
      </c>
      <c r="I2275" s="20" t="str">
        <f t="shared" si="35"/>
        <v>mai</v>
      </c>
    </row>
    <row r="2276" spans="1:9" x14ac:dyDescent="0.25">
      <c r="A2276" s="7">
        <v>46165</v>
      </c>
      <c r="B2276" s="20">
        <v>2066</v>
      </c>
      <c r="C2276" s="20" t="s">
        <v>418</v>
      </c>
      <c r="D2276" s="80">
        <v>0</v>
      </c>
      <c r="E2276" s="20">
        <v>0</v>
      </c>
      <c r="F2276" s="80">
        <v>0</v>
      </c>
      <c r="G2276" s="80">
        <v>0</v>
      </c>
      <c r="H2276" s="66" t="str">
        <f>IF(B2276="","",VLOOKUP(B2276,[1]BASEEMPRESA!$A$2:$AAA$11936,2))</f>
        <v>NDB HOLDING AGRICOLA LTDA - MATRIZ</v>
      </c>
      <c r="I2276" s="20" t="str">
        <f t="shared" si="35"/>
        <v>mai</v>
      </c>
    </row>
    <row r="2277" spans="1:9" x14ac:dyDescent="0.25">
      <c r="A2277" s="7">
        <v>46165</v>
      </c>
      <c r="B2277" s="20">
        <v>2067</v>
      </c>
      <c r="C2277" s="20" t="s">
        <v>418</v>
      </c>
      <c r="D2277" s="80">
        <v>0</v>
      </c>
      <c r="E2277" s="20">
        <v>0</v>
      </c>
      <c r="F2277" s="80">
        <v>0</v>
      </c>
      <c r="G2277" s="80">
        <v>0</v>
      </c>
      <c r="H2277" s="66" t="str">
        <f>IF(B2277="","",VLOOKUP(B2277,[1]BASEEMPRESA!$A$2:$AAA$11936,2))</f>
        <v>NDB HOLDING AGRICOLA LTDA - MATRIZ</v>
      </c>
      <c r="I2277" s="20" t="str">
        <f t="shared" si="35"/>
        <v>mai</v>
      </c>
    </row>
    <row r="2278" spans="1:9" x14ac:dyDescent="0.25">
      <c r="A2278" s="7">
        <v>46165</v>
      </c>
      <c r="B2278" s="20">
        <v>2107</v>
      </c>
      <c r="C2278" s="20" t="s">
        <v>418</v>
      </c>
      <c r="D2278" s="80">
        <v>0</v>
      </c>
      <c r="E2278" s="20">
        <v>0</v>
      </c>
      <c r="F2278" s="80">
        <v>0</v>
      </c>
      <c r="G2278" s="80">
        <v>0</v>
      </c>
      <c r="H2278" s="66" t="str">
        <f>IF(B2278="","",VLOOKUP(B2278,[1]BASEEMPRESA!$A$2:$AAA$11936,2))</f>
        <v>NDB HOLDING AGRICOLA LTDA - MATRIZ</v>
      </c>
      <c r="I2278" s="20" t="str">
        <f t="shared" si="35"/>
        <v>mai</v>
      </c>
    </row>
    <row r="2279" spans="1:9" x14ac:dyDescent="0.25">
      <c r="A2279" s="7">
        <v>46165</v>
      </c>
      <c r="B2279" s="20">
        <v>2108</v>
      </c>
      <c r="C2279" s="20" t="s">
        <v>418</v>
      </c>
      <c r="D2279" s="80">
        <v>0</v>
      </c>
      <c r="E2279" s="20">
        <v>0</v>
      </c>
      <c r="F2279" s="80">
        <v>0</v>
      </c>
      <c r="G2279" s="80">
        <v>0</v>
      </c>
      <c r="H2279" s="66" t="str">
        <f>IF(B2279="","",VLOOKUP(B2279,[1]BASEEMPRESA!$A$2:$AAA$11936,2))</f>
        <v>NDB HOLDING AGRICOLA LTDA - MATRIZ</v>
      </c>
      <c r="I2279" s="20" t="str">
        <f t="shared" si="35"/>
        <v>mai</v>
      </c>
    </row>
    <row r="2280" spans="1:9" x14ac:dyDescent="0.25">
      <c r="A2280" s="7">
        <v>46165</v>
      </c>
      <c r="B2280" s="20">
        <v>2109</v>
      </c>
      <c r="C2280" s="20" t="s">
        <v>418</v>
      </c>
      <c r="D2280" s="80">
        <v>0</v>
      </c>
      <c r="E2280" s="20">
        <v>0</v>
      </c>
      <c r="F2280" s="80">
        <v>0</v>
      </c>
      <c r="G2280" s="80">
        <v>0</v>
      </c>
      <c r="H2280" s="66" t="str">
        <f>IF(B2280="","",VLOOKUP(B2280,[1]BASEEMPRESA!$A$2:$AAA$11936,2))</f>
        <v>NDB HOLDING AGRICOLA LTDA - MATRIZ</v>
      </c>
      <c r="I2280" s="20" t="str">
        <f t="shared" si="35"/>
        <v>mai</v>
      </c>
    </row>
    <row r="2281" spans="1:9" x14ac:dyDescent="0.25">
      <c r="A2281" s="7">
        <v>46165</v>
      </c>
      <c r="B2281" s="20">
        <v>7004</v>
      </c>
      <c r="C2281" s="20" t="s">
        <v>419</v>
      </c>
      <c r="D2281" s="80">
        <v>0</v>
      </c>
      <c r="E2281" s="20">
        <v>0</v>
      </c>
      <c r="F2281" s="80">
        <v>0</v>
      </c>
      <c r="G2281" s="80">
        <v>0</v>
      </c>
      <c r="H2281" s="66" t="str">
        <f>IF(B2281="","",VLOOKUP(B2281,[1]BASEEMPRESA!$A$2:$AAA$11936,2))</f>
        <v>EMERSON LUIS MORO</v>
      </c>
      <c r="I2281" s="20" t="str">
        <f t="shared" si="35"/>
        <v>mai</v>
      </c>
    </row>
    <row r="2282" spans="1:9" x14ac:dyDescent="0.25">
      <c r="A2282" s="7">
        <v>46165</v>
      </c>
      <c r="B2282" s="20">
        <v>7005</v>
      </c>
      <c r="C2282" s="20" t="s">
        <v>419</v>
      </c>
      <c r="D2282" s="80">
        <v>0</v>
      </c>
      <c r="E2282" s="20">
        <v>0</v>
      </c>
      <c r="F2282" s="80">
        <v>0</v>
      </c>
      <c r="G2282" s="80">
        <v>0</v>
      </c>
      <c r="H2282" s="66" t="str">
        <f>IF(B2282="","",VLOOKUP(B2282,[1]BASEEMPRESA!$A$2:$AAA$11936,2))</f>
        <v>RENE PINA DE ALMEIDA</v>
      </c>
      <c r="I2282" s="20" t="str">
        <f t="shared" si="35"/>
        <v>mai</v>
      </c>
    </row>
    <row r="2283" spans="1:9" x14ac:dyDescent="0.25">
      <c r="A2283" s="7">
        <v>46165</v>
      </c>
      <c r="B2283" s="20">
        <v>7006</v>
      </c>
      <c r="C2283" s="20" t="s">
        <v>420</v>
      </c>
      <c r="D2283" s="80">
        <v>0</v>
      </c>
      <c r="E2283" s="20">
        <v>0</v>
      </c>
      <c r="F2283" s="80">
        <v>0</v>
      </c>
      <c r="G2283" s="80">
        <v>0</v>
      </c>
      <c r="H2283" s="66" t="str">
        <f>IF(B2283="","",VLOOKUP(B2283,[1]BASEEMPRESA!$A$2:$AAA$11936,2))</f>
        <v>INAMARQUE SOUZA MACHADO</v>
      </c>
      <c r="I2283" s="20" t="str">
        <f t="shared" si="35"/>
        <v>mai</v>
      </c>
    </row>
    <row r="2284" spans="1:9" x14ac:dyDescent="0.25">
      <c r="A2284" s="7">
        <v>46165</v>
      </c>
      <c r="B2284" s="20">
        <v>7007</v>
      </c>
      <c r="C2284" s="20" t="s">
        <v>420</v>
      </c>
      <c r="D2284" s="80">
        <v>0</v>
      </c>
      <c r="E2284" s="20">
        <v>0</v>
      </c>
      <c r="F2284" s="80">
        <v>0</v>
      </c>
      <c r="G2284" s="80">
        <v>0</v>
      </c>
      <c r="H2284" s="66" t="str">
        <f>IF(B2284="","",VLOOKUP(B2284,[1]BASEEMPRESA!$A$2:$AAA$11936,2))</f>
        <v>MVS TRANSPORTE LTDA</v>
      </c>
      <c r="I2284" s="20" t="str">
        <f t="shared" si="35"/>
        <v>mai</v>
      </c>
    </row>
    <row r="2285" spans="1:9" x14ac:dyDescent="0.25">
      <c r="A2285" s="7">
        <v>46165</v>
      </c>
      <c r="B2285" s="20">
        <v>7008</v>
      </c>
      <c r="C2285" s="20" t="s">
        <v>419</v>
      </c>
      <c r="D2285" s="80">
        <v>0</v>
      </c>
      <c r="E2285" s="20">
        <v>0</v>
      </c>
      <c r="F2285" s="80">
        <v>0</v>
      </c>
      <c r="G2285" s="80">
        <v>0</v>
      </c>
      <c r="H2285" s="66" t="str">
        <f>IF(B2285="","",VLOOKUP(B2285,[1]BASEEMPRESA!$A$2:$AAA$11936,2))</f>
        <v>E L DE OLIVEIRA JUNIOR EDIMAR TRANSPORTES</v>
      </c>
      <c r="I2285" s="20" t="str">
        <f t="shared" si="35"/>
        <v>mai</v>
      </c>
    </row>
    <row r="2286" spans="1:9" x14ac:dyDescent="0.25">
      <c r="A2286" s="7">
        <v>46165</v>
      </c>
      <c r="B2286" s="20">
        <v>7010</v>
      </c>
      <c r="C2286" s="20" t="s">
        <v>419</v>
      </c>
      <c r="D2286" s="80">
        <v>0</v>
      </c>
      <c r="E2286" s="20">
        <v>0</v>
      </c>
      <c r="F2286" s="80">
        <v>0</v>
      </c>
      <c r="G2286" s="80">
        <v>0</v>
      </c>
      <c r="H2286" s="66" t="str">
        <f>IF(B2286="","",VLOOKUP(B2286,[1]BASEEMPRESA!$A$2:$AAA$11936,2))</f>
        <v>BAYER LOGISTICA E TRANSPORTES LTDA</v>
      </c>
      <c r="I2286" s="20" t="str">
        <f t="shared" si="35"/>
        <v>mai</v>
      </c>
    </row>
    <row r="2287" spans="1:9" x14ac:dyDescent="0.25">
      <c r="A2287" s="7">
        <v>46165</v>
      </c>
      <c r="B2287" s="20">
        <v>7013</v>
      </c>
      <c r="C2287" s="20" t="s">
        <v>419</v>
      </c>
      <c r="D2287" s="80">
        <v>0</v>
      </c>
      <c r="E2287" s="20">
        <v>0</v>
      </c>
      <c r="F2287" s="80">
        <v>0</v>
      </c>
      <c r="G2287" s="80">
        <v>0</v>
      </c>
      <c r="H2287" s="66" t="str">
        <f>IF(B2287="","",VLOOKUP(B2287,[1]BASEEMPRESA!$A$2:$AAA$11936,2))</f>
        <v>INAMARQUE SOUZA MACHADO</v>
      </c>
      <c r="I2287" s="20" t="str">
        <f t="shared" si="35"/>
        <v>mai</v>
      </c>
    </row>
    <row r="2288" spans="1:9" x14ac:dyDescent="0.25">
      <c r="A2288" s="7">
        <v>46165</v>
      </c>
      <c r="B2288" s="20">
        <v>7017</v>
      </c>
      <c r="C2288" s="20" t="s">
        <v>419</v>
      </c>
      <c r="D2288" s="80">
        <v>0</v>
      </c>
      <c r="E2288" s="20">
        <v>0</v>
      </c>
      <c r="F2288" s="80">
        <v>0</v>
      </c>
      <c r="G2288" s="80">
        <v>0</v>
      </c>
      <c r="H2288" s="66" t="str">
        <f>IF(B2288="","",VLOOKUP(B2288,[1]BASEEMPRESA!$A$2:$AAA$11936,2))</f>
        <v>BAYER LOGISTICA E TRANSPORTES LTDA</v>
      </c>
      <c r="I2288" s="20" t="str">
        <f t="shared" si="35"/>
        <v>mai</v>
      </c>
    </row>
    <row r="2289" spans="1:9" x14ac:dyDescent="0.25">
      <c r="A2289" s="7">
        <v>46165</v>
      </c>
      <c r="B2289" s="20">
        <v>7021</v>
      </c>
      <c r="C2289" s="20" t="s">
        <v>419</v>
      </c>
      <c r="D2289" s="80">
        <v>0</v>
      </c>
      <c r="E2289" s="20">
        <v>0</v>
      </c>
      <c r="F2289" s="80">
        <v>0</v>
      </c>
      <c r="G2289" s="80">
        <v>0</v>
      </c>
      <c r="H2289" s="66" t="str">
        <f>IF(B2289="","",VLOOKUP(B2289,[1]BASEEMPRESA!$A$2:$AAA$11936,2))</f>
        <v>NEIA TRANSPORTES LTDA</v>
      </c>
      <c r="I2289" s="20" t="str">
        <f t="shared" si="35"/>
        <v>mai</v>
      </c>
    </row>
    <row r="2290" spans="1:9" x14ac:dyDescent="0.25">
      <c r="A2290" s="7">
        <v>46165</v>
      </c>
      <c r="B2290" s="20">
        <v>7022</v>
      </c>
      <c r="C2290" s="20" t="s">
        <v>419</v>
      </c>
      <c r="D2290" s="80">
        <v>0</v>
      </c>
      <c r="E2290" s="20">
        <v>0</v>
      </c>
      <c r="F2290" s="80">
        <v>0</v>
      </c>
      <c r="G2290" s="80">
        <v>0</v>
      </c>
      <c r="H2290" s="66" t="str">
        <f>IF(B2290="","",VLOOKUP(B2290,[1]BASEEMPRESA!$A$2:$AAA$11936,2))</f>
        <v>SMRR TRANSPORTES LTDA</v>
      </c>
      <c r="I2290" s="20" t="str">
        <f t="shared" si="35"/>
        <v>mai</v>
      </c>
    </row>
    <row r="2291" spans="1:9" x14ac:dyDescent="0.25">
      <c r="A2291" s="7">
        <v>46165</v>
      </c>
      <c r="B2291" s="20">
        <v>7031</v>
      </c>
      <c r="C2291" s="20" t="s">
        <v>419</v>
      </c>
      <c r="D2291" s="80">
        <v>0</v>
      </c>
      <c r="E2291" s="20">
        <v>0</v>
      </c>
      <c r="F2291" s="80">
        <v>0</v>
      </c>
      <c r="G2291" s="80">
        <v>0</v>
      </c>
      <c r="H2291" s="66" t="str">
        <f>IF(B2291="","",VLOOKUP(B2291,[1]BASEEMPRESA!$A$2:$AAA$11936,2))</f>
        <v>INAMARQUE SOUZA MACHADO</v>
      </c>
      <c r="I2291" s="20" t="str">
        <f t="shared" si="35"/>
        <v>mai</v>
      </c>
    </row>
    <row r="2292" spans="1:9" x14ac:dyDescent="0.25">
      <c r="A2292" s="7">
        <v>46165</v>
      </c>
      <c r="B2292" s="20">
        <v>7032</v>
      </c>
      <c r="C2292" s="20" t="s">
        <v>419</v>
      </c>
      <c r="D2292" s="80">
        <v>0</v>
      </c>
      <c r="E2292" s="20">
        <v>0</v>
      </c>
      <c r="F2292" s="80">
        <v>0</v>
      </c>
      <c r="G2292" s="80">
        <v>0</v>
      </c>
      <c r="H2292" s="66" t="str">
        <f>IF(B2292="","",VLOOKUP(B2292,[1]BASEEMPRESA!$A$2:$AAA$11936,2))</f>
        <v>REGINA M. DOS S. SILVA CARGAS</v>
      </c>
      <c r="I2292" s="20" t="str">
        <f t="shared" si="35"/>
        <v>mai</v>
      </c>
    </row>
    <row r="2293" spans="1:9" x14ac:dyDescent="0.25">
      <c r="A2293" s="7">
        <v>46165</v>
      </c>
      <c r="B2293" s="20">
        <v>7033</v>
      </c>
      <c r="C2293" s="20" t="s">
        <v>419</v>
      </c>
      <c r="D2293" s="80">
        <v>0</v>
      </c>
      <c r="E2293" s="20">
        <v>0</v>
      </c>
      <c r="F2293" s="80">
        <v>0</v>
      </c>
      <c r="G2293" s="80">
        <v>0</v>
      </c>
      <c r="H2293" s="66" t="str">
        <f>IF(B2293="","",VLOOKUP(B2293,[1]BASEEMPRESA!$A$2:$AAA$11936,2))</f>
        <v>E L DE OLIVEIRA JUNIOR EDIMAR TRANSPORTES</v>
      </c>
      <c r="I2293" s="20" t="str">
        <f t="shared" si="35"/>
        <v>mai</v>
      </c>
    </row>
    <row r="2294" spans="1:9" x14ac:dyDescent="0.25">
      <c r="A2294" s="7">
        <v>46165</v>
      </c>
      <c r="B2294" s="20">
        <v>7036</v>
      </c>
      <c r="C2294" s="20" t="s">
        <v>419</v>
      </c>
      <c r="D2294" s="80">
        <v>0</v>
      </c>
      <c r="E2294" s="20">
        <v>0</v>
      </c>
      <c r="F2294" s="80">
        <v>0</v>
      </c>
      <c r="G2294" s="80">
        <v>0</v>
      </c>
      <c r="H2294" s="66" t="str">
        <f>IF(B2294="","",VLOOKUP(B2294,[1]BASEEMPRESA!$A$2:$AAA$11936,2))</f>
        <v>EMERSON LUIS MORO</v>
      </c>
      <c r="I2294" s="20" t="str">
        <f t="shared" si="35"/>
        <v>mai</v>
      </c>
    </row>
    <row r="2295" spans="1:9" x14ac:dyDescent="0.25">
      <c r="A2295" s="7">
        <v>46165</v>
      </c>
      <c r="B2295" s="20">
        <v>7038</v>
      </c>
      <c r="C2295" s="20" t="s">
        <v>420</v>
      </c>
      <c r="D2295" s="80">
        <v>0</v>
      </c>
      <c r="E2295" s="20">
        <v>0</v>
      </c>
      <c r="F2295" s="80">
        <v>0</v>
      </c>
      <c r="G2295" s="80">
        <v>0</v>
      </c>
      <c r="H2295" s="66" t="str">
        <f>IF(B2295="","",VLOOKUP(B2295,[1]BASEEMPRESA!$A$2:$AAA$11936,2))</f>
        <v>JERE SERVICOS DE TRANSPORTE E LOCACAO LTDA</v>
      </c>
      <c r="I2295" s="20" t="str">
        <f t="shared" si="35"/>
        <v>mai</v>
      </c>
    </row>
    <row r="2296" spans="1:9" x14ac:dyDescent="0.25">
      <c r="A2296" s="7">
        <v>46165</v>
      </c>
      <c r="B2296" s="20">
        <v>7042</v>
      </c>
      <c r="C2296" s="20" t="s">
        <v>420</v>
      </c>
      <c r="D2296" s="80">
        <v>0</v>
      </c>
      <c r="E2296" s="20">
        <v>0</v>
      </c>
      <c r="F2296" s="80">
        <v>0</v>
      </c>
      <c r="G2296" s="80">
        <v>0</v>
      </c>
      <c r="H2296" s="66" t="str">
        <f>IF(B2296="","",VLOOKUP(B2296,[1]BASEEMPRESA!$A$2:$AAA$11936,2))</f>
        <v>SERVICOS DE TRANSPORTES E LOCACAO VALE DO ITAUNAS LTDA</v>
      </c>
      <c r="I2296" s="20" t="str">
        <f t="shared" si="35"/>
        <v>mai</v>
      </c>
    </row>
    <row r="2297" spans="1:9" x14ac:dyDescent="0.25">
      <c r="A2297" s="7">
        <v>46165</v>
      </c>
      <c r="B2297" s="20">
        <v>7045</v>
      </c>
      <c r="C2297" s="20" t="s">
        <v>421</v>
      </c>
      <c r="D2297" s="80">
        <v>0</v>
      </c>
      <c r="E2297" s="20">
        <v>0</v>
      </c>
      <c r="F2297" s="80">
        <v>0</v>
      </c>
      <c r="G2297" s="80">
        <v>0</v>
      </c>
      <c r="H2297" s="66" t="str">
        <f>IF(B2297="","",VLOOKUP(B2297,[1]BASEEMPRESA!$A$2:$AAA$11936,2))</f>
        <v>REGINA M. DOS S. SILVA CARGAS</v>
      </c>
      <c r="I2297" s="20" t="str">
        <f t="shared" si="35"/>
        <v>mai</v>
      </c>
    </row>
    <row r="2298" spans="1:9" x14ac:dyDescent="0.25">
      <c r="A2298" s="7">
        <v>46165</v>
      </c>
      <c r="B2298" s="20">
        <v>7046</v>
      </c>
      <c r="C2298" s="20" t="s">
        <v>419</v>
      </c>
      <c r="D2298" s="80">
        <v>0</v>
      </c>
      <c r="E2298" s="20">
        <v>0</v>
      </c>
      <c r="F2298" s="80">
        <v>0</v>
      </c>
      <c r="G2298" s="80">
        <v>0</v>
      </c>
      <c r="H2298" s="66" t="str">
        <f>IF(B2298="","",VLOOKUP(B2298,[1]BASEEMPRESA!$A$2:$AAA$11936,2))</f>
        <v>J.S. LEONIDIO</v>
      </c>
      <c r="I2298" s="20" t="str">
        <f t="shared" si="35"/>
        <v>mai</v>
      </c>
    </row>
    <row r="2299" spans="1:9" x14ac:dyDescent="0.25">
      <c r="A2299" s="7">
        <v>46165</v>
      </c>
      <c r="B2299" s="20">
        <v>7047</v>
      </c>
      <c r="C2299" s="20" t="s">
        <v>419</v>
      </c>
      <c r="D2299" s="80">
        <v>0</v>
      </c>
      <c r="E2299" s="20">
        <v>0</v>
      </c>
      <c r="F2299" s="80">
        <v>0</v>
      </c>
      <c r="G2299" s="80">
        <v>0</v>
      </c>
      <c r="H2299" s="66" t="str">
        <f>IF(B2299="","",VLOOKUP(B2299,[1]BASEEMPRESA!$A$2:$AAA$11936,2))</f>
        <v>BAYER LOGISTICA E TRANSPORTES LTDA</v>
      </c>
      <c r="I2299" s="20" t="str">
        <f t="shared" si="35"/>
        <v>mai</v>
      </c>
    </row>
    <row r="2300" spans="1:9" x14ac:dyDescent="0.25">
      <c r="A2300" s="7">
        <v>46165</v>
      </c>
      <c r="B2300" s="20">
        <v>7048</v>
      </c>
      <c r="C2300" s="20" t="s">
        <v>419</v>
      </c>
      <c r="D2300" s="80">
        <v>0</v>
      </c>
      <c r="E2300" s="20">
        <v>0</v>
      </c>
      <c r="F2300" s="80">
        <v>0</v>
      </c>
      <c r="G2300" s="80">
        <v>0</v>
      </c>
      <c r="H2300" s="66" t="str">
        <f>IF(B2300="","",VLOOKUP(B2300,[1]BASEEMPRESA!$A$2:$AAA$11936,2))</f>
        <v>SERVICOS DE TRANSPORTES E LOCACAO VALE DO ITAUNAS LTDA</v>
      </c>
      <c r="I2300" s="20" t="str">
        <f t="shared" si="35"/>
        <v>mai</v>
      </c>
    </row>
    <row r="2301" spans="1:9" x14ac:dyDescent="0.25">
      <c r="A2301" s="7">
        <v>46165</v>
      </c>
      <c r="B2301" s="20">
        <v>7050</v>
      </c>
      <c r="C2301" s="20" t="s">
        <v>419</v>
      </c>
      <c r="D2301" s="80">
        <v>0</v>
      </c>
      <c r="E2301" s="20">
        <v>0</v>
      </c>
      <c r="F2301" s="80">
        <v>0</v>
      </c>
      <c r="G2301" s="80">
        <v>0</v>
      </c>
      <c r="H2301" s="66" t="str">
        <f>IF(B2301="","",VLOOKUP(B2301,[1]BASEEMPRESA!$A$2:$AAA$11936,2))</f>
        <v>ESTEL SERVICOS DE TRANSPORTES E LOCACAO LTDA</v>
      </c>
      <c r="I2301" s="20" t="str">
        <f t="shared" si="35"/>
        <v>mai</v>
      </c>
    </row>
    <row r="2302" spans="1:9" x14ac:dyDescent="0.25">
      <c r="A2302" s="7">
        <v>46165</v>
      </c>
      <c r="B2302" s="20">
        <v>7052</v>
      </c>
      <c r="C2302" s="20" t="s">
        <v>420</v>
      </c>
      <c r="D2302" s="80">
        <v>0</v>
      </c>
      <c r="E2302" s="20">
        <v>0</v>
      </c>
      <c r="F2302" s="80">
        <v>0</v>
      </c>
      <c r="G2302" s="80">
        <v>0</v>
      </c>
      <c r="H2302" s="66" t="str">
        <f>IF(B2302="","",VLOOKUP(B2302,[1]BASEEMPRESA!$A$2:$AAA$11936,2))</f>
        <v>JERE SERVICOS DE TRANSPORTE E LOCACAO LTDA</v>
      </c>
      <c r="I2302" s="20" t="str">
        <f t="shared" si="35"/>
        <v>mai</v>
      </c>
    </row>
    <row r="2303" spans="1:9" x14ac:dyDescent="0.25">
      <c r="A2303" s="7">
        <v>46165</v>
      </c>
      <c r="B2303" s="20">
        <v>7053</v>
      </c>
      <c r="C2303" s="20" t="s">
        <v>420</v>
      </c>
      <c r="D2303" s="80">
        <v>0</v>
      </c>
      <c r="E2303" s="20">
        <v>0</v>
      </c>
      <c r="F2303" s="80">
        <v>0</v>
      </c>
      <c r="G2303" s="80">
        <v>0</v>
      </c>
      <c r="H2303" s="66" t="str">
        <f>IF(B2303="","",VLOOKUP(B2303,[1]BASEEMPRESA!$A$2:$AAA$11936,2))</f>
        <v>TAVARES E MORAES TRANSPORTES LTDA</v>
      </c>
      <c r="I2303" s="20" t="str">
        <f t="shared" si="35"/>
        <v>mai</v>
      </c>
    </row>
    <row r="2304" spans="1:9" x14ac:dyDescent="0.25">
      <c r="A2304" s="7">
        <v>46165</v>
      </c>
      <c r="B2304" s="20">
        <v>7054</v>
      </c>
      <c r="C2304" s="20" t="s">
        <v>419</v>
      </c>
      <c r="D2304" s="80">
        <v>0</v>
      </c>
      <c r="E2304" s="20">
        <v>0</v>
      </c>
      <c r="F2304" s="80">
        <v>0</v>
      </c>
      <c r="G2304" s="80">
        <v>0</v>
      </c>
      <c r="H2304" s="66" t="str">
        <f>IF(B2304="","",VLOOKUP(B2304,[1]BASEEMPRESA!$A$2:$AAA$11936,2))</f>
        <v>TAVARES E MORAES TRANSPORTES LTDA</v>
      </c>
      <c r="I2304" s="20" t="str">
        <f t="shared" si="35"/>
        <v>mai</v>
      </c>
    </row>
    <row r="2305" spans="1:9" x14ac:dyDescent="0.25">
      <c r="A2305" s="7">
        <v>46165</v>
      </c>
      <c r="B2305" s="20">
        <v>7059</v>
      </c>
      <c r="C2305" s="20" t="s">
        <v>419</v>
      </c>
      <c r="D2305" s="80">
        <v>0</v>
      </c>
      <c r="E2305" s="20">
        <v>0</v>
      </c>
      <c r="F2305" s="80">
        <v>0</v>
      </c>
      <c r="G2305" s="80">
        <v>0</v>
      </c>
      <c r="H2305" s="66" t="str">
        <f>IF(B2305="","",VLOOKUP(B2305,[1]BASEEMPRESA!$A$2:$AAA$11936,2))</f>
        <v>BAYER LOGISTICA E TRANSPORTES LTDA</v>
      </c>
      <c r="I2305" s="20" t="str">
        <f t="shared" si="35"/>
        <v>mai</v>
      </c>
    </row>
    <row r="2306" spans="1:9" x14ac:dyDescent="0.25">
      <c r="A2306" s="7">
        <v>46165</v>
      </c>
      <c r="B2306" s="20">
        <v>7188</v>
      </c>
      <c r="C2306" s="20" t="s">
        <v>419</v>
      </c>
      <c r="D2306" s="80">
        <v>0</v>
      </c>
      <c r="E2306" s="20">
        <v>0</v>
      </c>
      <c r="F2306" s="80">
        <v>0</v>
      </c>
      <c r="G2306" s="80">
        <v>0</v>
      </c>
      <c r="H2306" s="66" t="str">
        <f>IF(B2306="","",VLOOKUP(B2306,[1]BASEEMPRESA!$A$2:$AAA$11936,2))</f>
        <v>C C GOMES TRANSPORTES</v>
      </c>
      <c r="I2306" s="20" t="str">
        <f t="shared" si="35"/>
        <v>mai</v>
      </c>
    </row>
    <row r="2307" spans="1:9" x14ac:dyDescent="0.25">
      <c r="A2307" s="7">
        <v>46165</v>
      </c>
      <c r="B2307" s="20">
        <v>7205</v>
      </c>
      <c r="C2307" s="20" t="s">
        <v>420</v>
      </c>
      <c r="D2307" s="80">
        <v>0</v>
      </c>
      <c r="E2307" s="20">
        <v>0</v>
      </c>
      <c r="F2307" s="80">
        <v>0</v>
      </c>
      <c r="G2307" s="80">
        <v>0</v>
      </c>
      <c r="H2307" s="66" t="str">
        <f>IF(B2307="","",VLOOKUP(B2307,[1]BASEEMPRESA!$A$2:$AAA$11936,2))</f>
        <v>RSL TRANSPORTES LTDA</v>
      </c>
      <c r="I2307" s="20" t="str">
        <f t="shared" ref="I2307:I2370" si="36">TEXT(A2307,"mmm")</f>
        <v>mai</v>
      </c>
    </row>
    <row r="2308" spans="1:9" x14ac:dyDescent="0.25">
      <c r="A2308" s="7">
        <v>46165</v>
      </c>
      <c r="B2308" s="20">
        <v>7207</v>
      </c>
      <c r="C2308" s="20" t="s">
        <v>420</v>
      </c>
      <c r="D2308" s="80">
        <v>0</v>
      </c>
      <c r="E2308" s="20">
        <v>0</v>
      </c>
      <c r="F2308" s="80">
        <v>0</v>
      </c>
      <c r="G2308" s="80">
        <v>0</v>
      </c>
      <c r="H2308" s="66" t="str">
        <f>IF(B2308="","",VLOOKUP(B2308,[1]BASEEMPRESA!$A$2:$AAA$11936,2))</f>
        <v>TAVARES E MORAES TRANSPORTES LTDA</v>
      </c>
      <c r="I2308" s="20" t="str">
        <f t="shared" si="36"/>
        <v>mai</v>
      </c>
    </row>
    <row r="2309" spans="1:9" x14ac:dyDescent="0.25">
      <c r="A2309" s="7">
        <v>46165</v>
      </c>
      <c r="B2309" s="20">
        <v>7208</v>
      </c>
      <c r="C2309" s="20" t="s">
        <v>420</v>
      </c>
      <c r="D2309" s="80">
        <v>0</v>
      </c>
      <c r="E2309" s="20">
        <v>0</v>
      </c>
      <c r="F2309" s="80">
        <v>0</v>
      </c>
      <c r="G2309" s="80">
        <v>0</v>
      </c>
      <c r="H2309" s="66" t="str">
        <f>IF(B2309="","",VLOOKUP(B2309,[1]BASEEMPRESA!$A$2:$AAA$11936,2))</f>
        <v>TAVARES E MORAES TRANSPORTES LTDA</v>
      </c>
      <c r="I2309" s="20" t="str">
        <f t="shared" si="36"/>
        <v>mai</v>
      </c>
    </row>
    <row r="2310" spans="1:9" x14ac:dyDescent="0.25">
      <c r="A2310" s="7">
        <v>46165</v>
      </c>
      <c r="B2310" s="20">
        <v>7220</v>
      </c>
      <c r="C2310" s="20" t="s">
        <v>421</v>
      </c>
      <c r="D2310" s="80">
        <v>0</v>
      </c>
      <c r="E2310" s="20">
        <v>0</v>
      </c>
      <c r="F2310" s="80">
        <v>0</v>
      </c>
      <c r="G2310" s="80">
        <v>0</v>
      </c>
      <c r="H2310" s="66" t="str">
        <f>IF(B2310="","",VLOOKUP(B2310,[1]BASEEMPRESA!$A$2:$AAA$11936,2))</f>
        <v>DOS SANTOS PASSOS TRANSPORTES LTDA</v>
      </c>
      <c r="I2310" s="20" t="str">
        <f t="shared" si="36"/>
        <v>mai</v>
      </c>
    </row>
    <row r="2311" spans="1:9" x14ac:dyDescent="0.25">
      <c r="A2311" s="7">
        <v>46165</v>
      </c>
      <c r="B2311" s="20">
        <v>7221</v>
      </c>
      <c r="C2311" s="20" t="s">
        <v>420</v>
      </c>
      <c r="D2311" s="80">
        <v>0</v>
      </c>
      <c r="E2311" s="20">
        <v>0</v>
      </c>
      <c r="F2311" s="80">
        <v>0</v>
      </c>
      <c r="G2311" s="80">
        <v>0</v>
      </c>
      <c r="H2311" s="66" t="str">
        <f>IF(B2311="","",VLOOKUP(B2311,[1]BASEEMPRESA!$A$2:$AAA$11936,2))</f>
        <v>BAYER LOGISTICA E TRANSPORTES LTDA</v>
      </c>
      <c r="I2311" s="20" t="str">
        <f t="shared" si="36"/>
        <v>mai</v>
      </c>
    </row>
    <row r="2312" spans="1:9" x14ac:dyDescent="0.25">
      <c r="A2312" s="7">
        <v>46165</v>
      </c>
      <c r="B2312" s="20">
        <v>7224</v>
      </c>
      <c r="C2312" s="20" t="s">
        <v>419</v>
      </c>
      <c r="D2312" s="80">
        <v>0</v>
      </c>
      <c r="E2312" s="20">
        <v>0</v>
      </c>
      <c r="F2312" s="80">
        <v>0</v>
      </c>
      <c r="G2312" s="80">
        <v>0</v>
      </c>
      <c r="H2312" s="66" t="str">
        <f>IF(B2312="","",VLOOKUP(B2312,[1]BASEEMPRESA!$A$2:$AAA$11936,2))</f>
        <v>EMERSON LUIS MORO</v>
      </c>
      <c r="I2312" s="20" t="str">
        <f t="shared" si="36"/>
        <v>mai</v>
      </c>
    </row>
    <row r="2313" spans="1:9" x14ac:dyDescent="0.25">
      <c r="A2313" s="7">
        <v>46165</v>
      </c>
      <c r="B2313" s="20">
        <v>7228</v>
      </c>
      <c r="C2313" s="20" t="s">
        <v>419</v>
      </c>
      <c r="D2313" s="80">
        <v>0</v>
      </c>
      <c r="E2313" s="20">
        <v>0</v>
      </c>
      <c r="F2313" s="80">
        <v>0</v>
      </c>
      <c r="G2313" s="80">
        <v>0</v>
      </c>
      <c r="H2313" s="66" t="str">
        <f>IF(B2313="","",VLOOKUP(B2313,[1]BASEEMPRESA!$A$2:$AAA$11936,2))</f>
        <v>MVS TRANSPORTE LTDA</v>
      </c>
      <c r="I2313" s="20" t="str">
        <f t="shared" si="36"/>
        <v>mai</v>
      </c>
    </row>
    <row r="2314" spans="1:9" x14ac:dyDescent="0.25">
      <c r="A2314" s="7">
        <v>46165</v>
      </c>
      <c r="B2314" s="20">
        <v>7234</v>
      </c>
      <c r="C2314" s="20" t="s">
        <v>419</v>
      </c>
      <c r="D2314" s="80">
        <v>0</v>
      </c>
      <c r="E2314" s="20">
        <v>0</v>
      </c>
      <c r="F2314" s="80">
        <v>0</v>
      </c>
      <c r="G2314" s="80">
        <v>0</v>
      </c>
      <c r="H2314" s="66" t="str">
        <f>IF(B2314="","",VLOOKUP(B2314,[1]BASEEMPRESA!$A$2:$AAA$11936,2))</f>
        <v>TRANSPORTES M &amp; J LTDA</v>
      </c>
      <c r="I2314" s="20" t="str">
        <f t="shared" si="36"/>
        <v>mai</v>
      </c>
    </row>
    <row r="2315" spans="1:9" x14ac:dyDescent="0.25">
      <c r="A2315" s="7">
        <v>46165</v>
      </c>
      <c r="B2315" s="20">
        <v>7238</v>
      </c>
      <c r="C2315" s="20" t="s">
        <v>421</v>
      </c>
      <c r="D2315" s="80">
        <v>0</v>
      </c>
      <c r="E2315" s="20">
        <v>0</v>
      </c>
      <c r="F2315" s="80">
        <v>0</v>
      </c>
      <c r="G2315" s="80">
        <v>0</v>
      </c>
      <c r="H2315" s="66" t="str">
        <f>IF(B2315="","",VLOOKUP(B2315,[1]BASEEMPRESA!$A$2:$AAA$11936,2))</f>
        <v>R S SANTOS TRANSPORTES LTDA</v>
      </c>
      <c r="I2315" s="20" t="str">
        <f t="shared" si="36"/>
        <v>mai</v>
      </c>
    </row>
    <row r="2316" spans="1:9" x14ac:dyDescent="0.25">
      <c r="A2316" s="7">
        <v>46165</v>
      </c>
      <c r="B2316" s="20">
        <v>7257</v>
      </c>
      <c r="C2316" s="20" t="s">
        <v>420</v>
      </c>
      <c r="D2316" s="80">
        <v>0</v>
      </c>
      <c r="E2316" s="20">
        <v>0</v>
      </c>
      <c r="F2316" s="80">
        <v>0</v>
      </c>
      <c r="G2316" s="80">
        <v>0</v>
      </c>
      <c r="H2316" s="66" t="str">
        <f>IF(B2316="","",VLOOKUP(B2316,[1]BASEEMPRESA!$A$2:$AAA$11936,2))</f>
        <v>EMERSON LUIS MORO</v>
      </c>
      <c r="I2316" s="20" t="str">
        <f t="shared" si="36"/>
        <v>mai</v>
      </c>
    </row>
    <row r="2317" spans="1:9" x14ac:dyDescent="0.25">
      <c r="A2317" s="7">
        <v>46165</v>
      </c>
      <c r="B2317" s="20">
        <v>7258</v>
      </c>
      <c r="C2317" s="20" t="s">
        <v>420</v>
      </c>
      <c r="D2317" s="80">
        <v>0</v>
      </c>
      <c r="E2317" s="20">
        <v>0</v>
      </c>
      <c r="F2317" s="80">
        <v>0</v>
      </c>
      <c r="G2317" s="80">
        <v>0</v>
      </c>
      <c r="H2317" s="66" t="str">
        <f>IF(B2317="","",VLOOKUP(B2317,[1]BASEEMPRESA!$A$2:$AAA$11936,2))</f>
        <v>REGINA M. DOS S. SILVA CARGAS</v>
      </c>
      <c r="I2317" s="20" t="str">
        <f t="shared" si="36"/>
        <v>mai</v>
      </c>
    </row>
    <row r="2318" spans="1:9" x14ac:dyDescent="0.25">
      <c r="A2318" s="7">
        <v>46165</v>
      </c>
      <c r="B2318" s="20">
        <v>7260</v>
      </c>
      <c r="C2318" s="20" t="s">
        <v>420</v>
      </c>
      <c r="D2318" s="80">
        <v>0</v>
      </c>
      <c r="E2318" s="20">
        <v>0</v>
      </c>
      <c r="F2318" s="80">
        <v>0</v>
      </c>
      <c r="G2318" s="80">
        <v>0</v>
      </c>
      <c r="H2318" s="66" t="str">
        <f>IF(B2318="","",VLOOKUP(B2318,[1]BASEEMPRESA!$A$2:$AAA$11936,2))</f>
        <v>E L DE OLIVEIRA JUNIOR EDIMAR TRANSPORTES</v>
      </c>
      <c r="I2318" s="20" t="str">
        <f t="shared" si="36"/>
        <v>mai</v>
      </c>
    </row>
    <row r="2319" spans="1:9" x14ac:dyDescent="0.25">
      <c r="A2319" s="7">
        <v>46165</v>
      </c>
      <c r="B2319" s="20">
        <v>7263</v>
      </c>
      <c r="C2319" s="20" t="s">
        <v>419</v>
      </c>
      <c r="D2319" s="80">
        <v>0</v>
      </c>
      <c r="E2319" s="20">
        <v>0</v>
      </c>
      <c r="F2319" s="80">
        <v>0</v>
      </c>
      <c r="G2319" s="80">
        <v>0</v>
      </c>
      <c r="H2319" s="66" t="str">
        <f>IF(B2319="","",VLOOKUP(B2319,[1]BASEEMPRESA!$A$2:$AAA$11936,2))</f>
        <v>ESTEL SERVICOS DE TRANSPORTES E LOCACAO LTDA</v>
      </c>
      <c r="I2319" s="20" t="str">
        <f t="shared" si="36"/>
        <v>mai</v>
      </c>
    </row>
    <row r="2320" spans="1:9" x14ac:dyDescent="0.25">
      <c r="A2320" s="7">
        <v>46165</v>
      </c>
      <c r="B2320" s="20">
        <v>7264</v>
      </c>
      <c r="C2320" s="20" t="s">
        <v>419</v>
      </c>
      <c r="D2320" s="80">
        <v>0</v>
      </c>
      <c r="E2320" s="20">
        <v>0</v>
      </c>
      <c r="F2320" s="80">
        <v>0</v>
      </c>
      <c r="G2320" s="80">
        <v>0</v>
      </c>
      <c r="H2320" s="66" t="str">
        <f>IF(B2320="","",VLOOKUP(B2320,[1]BASEEMPRESA!$A$2:$AAA$11936,2))</f>
        <v>W &amp; E SERVICOS DE TRANSPORTE LTDA</v>
      </c>
      <c r="I2320" s="20" t="str">
        <f t="shared" si="36"/>
        <v>mai</v>
      </c>
    </row>
    <row r="2321" spans="1:9" x14ac:dyDescent="0.25">
      <c r="A2321" s="7">
        <v>46165</v>
      </c>
      <c r="B2321" s="20">
        <v>7278</v>
      </c>
      <c r="C2321" s="20" t="s">
        <v>419</v>
      </c>
      <c r="D2321" s="80">
        <v>0</v>
      </c>
      <c r="E2321" s="20">
        <v>0</v>
      </c>
      <c r="F2321" s="80">
        <v>0</v>
      </c>
      <c r="G2321" s="80">
        <v>0</v>
      </c>
      <c r="H2321" s="66" t="str">
        <f>IF(B2321="","",VLOOKUP(B2321,[1]BASEEMPRESA!$A$2:$AAA$11936,2))</f>
        <v>LOPES TRANSPORTES LTDA</v>
      </c>
      <c r="I2321" s="20" t="str">
        <f t="shared" si="36"/>
        <v>mai</v>
      </c>
    </row>
    <row r="2322" spans="1:9" x14ac:dyDescent="0.25">
      <c r="A2322" s="7">
        <v>46165</v>
      </c>
      <c r="B2322" s="20">
        <v>7279</v>
      </c>
      <c r="C2322" s="20" t="s">
        <v>420</v>
      </c>
      <c r="D2322" s="80">
        <v>0</v>
      </c>
      <c r="E2322" s="20">
        <v>0</v>
      </c>
      <c r="F2322" s="80">
        <v>0</v>
      </c>
      <c r="G2322" s="80">
        <v>0</v>
      </c>
      <c r="H2322" s="66" t="str">
        <f>IF(B2322="","",VLOOKUP(B2322,[1]BASEEMPRESA!$A$2:$AAA$11936,2))</f>
        <v>CVL TRANSPORTES LTDA</v>
      </c>
      <c r="I2322" s="20" t="str">
        <f t="shared" si="36"/>
        <v>mai</v>
      </c>
    </row>
    <row r="2323" spans="1:9" x14ac:dyDescent="0.25">
      <c r="A2323" s="7">
        <v>46165</v>
      </c>
      <c r="B2323" s="20">
        <v>7282</v>
      </c>
      <c r="C2323" s="20" t="s">
        <v>419</v>
      </c>
      <c r="D2323" s="80">
        <v>0</v>
      </c>
      <c r="E2323" s="20">
        <v>0</v>
      </c>
      <c r="F2323" s="80">
        <v>0</v>
      </c>
      <c r="G2323" s="80">
        <v>0</v>
      </c>
      <c r="H2323" s="66" t="str">
        <f>IF(B2323="","",VLOOKUP(B2323,[1]BASEEMPRESA!$A$2:$AAA$11936,2))</f>
        <v>EMERSON LUIS MORO</v>
      </c>
      <c r="I2323" s="20" t="str">
        <f t="shared" si="36"/>
        <v>mai</v>
      </c>
    </row>
    <row r="2324" spans="1:9" x14ac:dyDescent="0.25">
      <c r="A2324" s="7">
        <v>46165</v>
      </c>
      <c r="B2324" s="20">
        <v>7289</v>
      </c>
      <c r="C2324" s="20" t="s">
        <v>419</v>
      </c>
      <c r="D2324" s="80">
        <v>0</v>
      </c>
      <c r="E2324" s="20">
        <v>0</v>
      </c>
      <c r="F2324" s="80">
        <v>0</v>
      </c>
      <c r="G2324" s="80">
        <v>0</v>
      </c>
      <c r="H2324" s="66" t="str">
        <f>IF(B2324="","",VLOOKUP(B2324,[1]BASEEMPRESA!$A$2:$AAA$11936,2))</f>
        <v>TAVARES E MORAES TRANSPORTES LTDA</v>
      </c>
      <c r="I2324" s="20" t="str">
        <f t="shared" si="36"/>
        <v>mai</v>
      </c>
    </row>
    <row r="2325" spans="1:9" x14ac:dyDescent="0.25">
      <c r="A2325" s="7">
        <v>46165</v>
      </c>
      <c r="B2325" s="20">
        <v>7292</v>
      </c>
      <c r="C2325" s="20" t="s">
        <v>419</v>
      </c>
      <c r="D2325" s="80">
        <v>0</v>
      </c>
      <c r="E2325" s="20">
        <v>0</v>
      </c>
      <c r="F2325" s="80">
        <v>0</v>
      </c>
      <c r="G2325" s="80">
        <v>0</v>
      </c>
      <c r="H2325" s="66" t="str">
        <f>IF(B2325="","",VLOOKUP(B2325,[1]BASEEMPRESA!$A$2:$AAA$11936,2))</f>
        <v>ESTEL SERVICOS DE TRANSPORTES E LOCACAO LTDA</v>
      </c>
      <c r="I2325" s="20" t="str">
        <f t="shared" si="36"/>
        <v>mai</v>
      </c>
    </row>
    <row r="2326" spans="1:9" x14ac:dyDescent="0.25">
      <c r="A2326" s="7">
        <v>46165</v>
      </c>
      <c r="B2326" s="20">
        <v>7295</v>
      </c>
      <c r="C2326" s="20" t="s">
        <v>419</v>
      </c>
      <c r="D2326" s="80">
        <v>0</v>
      </c>
      <c r="E2326" s="20">
        <v>0</v>
      </c>
      <c r="F2326" s="80">
        <v>0</v>
      </c>
      <c r="G2326" s="80">
        <v>0</v>
      </c>
      <c r="H2326" s="66" t="str">
        <f>IF(B2326="","",VLOOKUP(B2326,[1]BASEEMPRESA!$A$2:$AAA$11936,2))</f>
        <v>ESTEL SERVICOS DE TRANSPORTES E LOCACAO LTDA</v>
      </c>
      <c r="I2326" s="20" t="str">
        <f t="shared" si="36"/>
        <v>mai</v>
      </c>
    </row>
    <row r="2327" spans="1:9" x14ac:dyDescent="0.25">
      <c r="A2327" s="7">
        <v>46165</v>
      </c>
      <c r="B2327" s="20">
        <v>7299</v>
      </c>
      <c r="C2327" s="20" t="s">
        <v>419</v>
      </c>
      <c r="D2327" s="80">
        <v>0</v>
      </c>
      <c r="E2327" s="20">
        <v>0</v>
      </c>
      <c r="F2327" s="80">
        <v>0</v>
      </c>
      <c r="G2327" s="80">
        <v>0</v>
      </c>
      <c r="H2327" s="66" t="str">
        <f>IF(B2327="","",VLOOKUP(B2327,[1]BASEEMPRESA!$A$2:$AAA$11936,2))</f>
        <v>JERE SERVICOS DE TRANSPORTE E LOCACAO LTDA</v>
      </c>
      <c r="I2327" s="20" t="str">
        <f t="shared" si="36"/>
        <v>mai</v>
      </c>
    </row>
    <row r="2328" spans="1:9" x14ac:dyDescent="0.25">
      <c r="A2328" s="7">
        <v>46165</v>
      </c>
      <c r="B2328" s="20">
        <v>7301</v>
      </c>
      <c r="C2328" s="20" t="s">
        <v>419</v>
      </c>
      <c r="D2328" s="80">
        <v>0</v>
      </c>
      <c r="E2328" s="20">
        <v>0</v>
      </c>
      <c r="F2328" s="80">
        <v>0</v>
      </c>
      <c r="G2328" s="80">
        <v>0</v>
      </c>
      <c r="H2328" s="66" t="str">
        <f>IF(B2328="","",VLOOKUP(B2328,[1]BASEEMPRESA!$A$2:$AAA$11936,2))</f>
        <v>SERVICOS DE TRANSPORTES E LOCACAO VALE DO ITAUNAS LTDA</v>
      </c>
      <c r="I2328" s="20" t="str">
        <f t="shared" si="36"/>
        <v>mai</v>
      </c>
    </row>
    <row r="2329" spans="1:9" x14ac:dyDescent="0.25">
      <c r="A2329" s="7">
        <v>46165</v>
      </c>
      <c r="B2329" s="20">
        <v>7304</v>
      </c>
      <c r="C2329" s="20" t="s">
        <v>419</v>
      </c>
      <c r="D2329" s="80">
        <v>0</v>
      </c>
      <c r="E2329" s="20">
        <v>0</v>
      </c>
      <c r="F2329" s="80">
        <v>0</v>
      </c>
      <c r="G2329" s="80">
        <v>0</v>
      </c>
      <c r="H2329" s="66" t="str">
        <f>IF(B2329="","",VLOOKUP(B2329,[1]BASEEMPRESA!$A$2:$AAA$11936,2))</f>
        <v>SERVICOS DE TRANSPORTES E LOCACAO VALE DO ITAUNAS LTDA</v>
      </c>
      <c r="I2329" s="20" t="str">
        <f t="shared" si="36"/>
        <v>mai</v>
      </c>
    </row>
    <row r="2330" spans="1:9" x14ac:dyDescent="0.25">
      <c r="A2330" s="7">
        <v>46165</v>
      </c>
      <c r="B2330" s="20">
        <v>7307</v>
      </c>
      <c r="C2330" s="20" t="s">
        <v>419</v>
      </c>
      <c r="D2330" s="80">
        <v>0</v>
      </c>
      <c r="E2330" s="20">
        <v>0</v>
      </c>
      <c r="F2330" s="80">
        <v>0</v>
      </c>
      <c r="G2330" s="80">
        <v>0</v>
      </c>
      <c r="H2330" s="66" t="str">
        <f>IF(B2330="","",VLOOKUP(B2330,[1]BASEEMPRESA!$A$2:$AAA$11936,2))</f>
        <v>SC MANUTENCOES LTDA</v>
      </c>
      <c r="I2330" s="20" t="str">
        <f t="shared" si="36"/>
        <v>mai</v>
      </c>
    </row>
    <row r="2331" spans="1:9" x14ac:dyDescent="0.25">
      <c r="A2331" s="7">
        <v>46165</v>
      </c>
      <c r="B2331" s="20">
        <v>7308</v>
      </c>
      <c r="C2331" s="20" t="s">
        <v>419</v>
      </c>
      <c r="D2331" s="80">
        <v>0</v>
      </c>
      <c r="E2331" s="20">
        <v>0</v>
      </c>
      <c r="F2331" s="80">
        <v>0</v>
      </c>
      <c r="G2331" s="80">
        <v>0</v>
      </c>
      <c r="H2331" s="66" t="str">
        <f>IF(B2331="","",VLOOKUP(B2331,[1]BASEEMPRESA!$A$2:$AAA$11936,2))</f>
        <v>SANTOS &amp; SILVA TRANSPORTES RODOVIARIOS LTDA</v>
      </c>
      <c r="I2331" s="20" t="str">
        <f t="shared" si="36"/>
        <v>mai</v>
      </c>
    </row>
    <row r="2332" spans="1:9" x14ac:dyDescent="0.25">
      <c r="A2332" s="7">
        <v>46165</v>
      </c>
      <c r="B2332" s="20">
        <v>7311</v>
      </c>
      <c r="C2332" s="20" t="s">
        <v>422</v>
      </c>
      <c r="D2332" s="80">
        <v>0</v>
      </c>
      <c r="E2332" s="20">
        <v>0</v>
      </c>
      <c r="F2332" s="80">
        <v>0</v>
      </c>
      <c r="G2332" s="80">
        <v>0</v>
      </c>
      <c r="H2332" s="66" t="str">
        <f>IF(B2332="","",VLOOKUP(B2332,[1]BASEEMPRESA!$A$2:$AAA$11936,2))</f>
        <v>LN LOGISTICA E TRANSPORTES LTDA</v>
      </c>
      <c r="I2332" s="20" t="str">
        <f t="shared" si="36"/>
        <v>mai</v>
      </c>
    </row>
    <row r="2333" spans="1:9" x14ac:dyDescent="0.25">
      <c r="A2333" s="7">
        <v>46165</v>
      </c>
      <c r="B2333" s="20">
        <v>7334</v>
      </c>
      <c r="C2333" s="20" t="s">
        <v>421</v>
      </c>
      <c r="D2333" s="80">
        <v>0</v>
      </c>
      <c r="E2333" s="20">
        <v>0</v>
      </c>
      <c r="F2333" s="80">
        <v>0</v>
      </c>
      <c r="G2333" s="80">
        <v>0</v>
      </c>
      <c r="H2333" s="66" t="str">
        <f>IF(B2333="","",VLOOKUP(B2333,[1]BASEEMPRESA!$A$2:$AAA$11936,2))</f>
        <v>ROCHA TRANSPORTES DE MUCURI LTDA</v>
      </c>
      <c r="I2333" s="20" t="str">
        <f t="shared" si="36"/>
        <v>mai</v>
      </c>
    </row>
    <row r="2334" spans="1:9" x14ac:dyDescent="0.25">
      <c r="A2334" s="7">
        <v>46165</v>
      </c>
      <c r="B2334" s="20">
        <v>7337</v>
      </c>
      <c r="C2334" s="20" t="s">
        <v>419</v>
      </c>
      <c r="D2334" s="80">
        <v>0</v>
      </c>
      <c r="E2334" s="20">
        <v>0</v>
      </c>
      <c r="F2334" s="80">
        <v>0</v>
      </c>
      <c r="G2334" s="80">
        <v>0</v>
      </c>
      <c r="H2334" s="66" t="str">
        <f>IF(B2334="","",VLOOKUP(B2334,[1]BASEEMPRESA!$A$2:$AAA$11936,2))</f>
        <v>REGINA M. DOS S. SILVA CARGAS</v>
      </c>
      <c r="I2334" s="20" t="str">
        <f t="shared" si="36"/>
        <v>mai</v>
      </c>
    </row>
    <row r="2335" spans="1:9" x14ac:dyDescent="0.25">
      <c r="A2335" s="7">
        <v>46165</v>
      </c>
      <c r="B2335" s="20">
        <v>7340</v>
      </c>
      <c r="C2335" s="20" t="s">
        <v>419</v>
      </c>
      <c r="D2335" s="80">
        <v>0</v>
      </c>
      <c r="E2335" s="20">
        <v>0</v>
      </c>
      <c r="F2335" s="80">
        <v>0</v>
      </c>
      <c r="G2335" s="80">
        <v>0</v>
      </c>
      <c r="H2335" s="66" t="str">
        <f>IF(B2335="","",VLOOKUP(B2335,[1]BASEEMPRESA!$A$2:$AAA$11936,2))</f>
        <v>W &amp; E SERVICOS DE TRANSPORTE LTDA</v>
      </c>
      <c r="I2335" s="20" t="str">
        <f t="shared" si="36"/>
        <v>mai</v>
      </c>
    </row>
    <row r="2336" spans="1:9" x14ac:dyDescent="0.25">
      <c r="A2336" s="7">
        <v>46165</v>
      </c>
      <c r="B2336" s="20">
        <v>7343</v>
      </c>
      <c r="C2336" s="20" t="s">
        <v>421</v>
      </c>
      <c r="D2336" s="80">
        <v>0</v>
      </c>
      <c r="E2336" s="20">
        <v>0</v>
      </c>
      <c r="F2336" s="80">
        <v>0</v>
      </c>
      <c r="G2336" s="80">
        <v>0</v>
      </c>
      <c r="H2336" s="66" t="str">
        <f>IF(B2336="","",VLOOKUP(B2336,[1]BASEEMPRESA!$A$2:$AAA$11936,2))</f>
        <v>E L DE OLIVEIRA JUNIOR EDIMAR TRANSPORTES</v>
      </c>
      <c r="I2336" s="20" t="str">
        <f t="shared" si="36"/>
        <v>mai</v>
      </c>
    </row>
    <row r="2337" spans="1:9" x14ac:dyDescent="0.25">
      <c r="A2337" s="7">
        <v>46165</v>
      </c>
      <c r="B2337" s="20">
        <v>7347</v>
      </c>
      <c r="C2337" s="20" t="s">
        <v>420</v>
      </c>
      <c r="D2337" s="80">
        <v>0</v>
      </c>
      <c r="E2337" s="20">
        <v>0</v>
      </c>
      <c r="F2337" s="80">
        <v>0</v>
      </c>
      <c r="G2337" s="80">
        <v>0</v>
      </c>
      <c r="H2337" s="66" t="str">
        <f>IF(B2337="","",VLOOKUP(B2337,[1]BASEEMPRESA!$A$2:$AAA$11936,2))</f>
        <v>TRANSPORTADORA GLOBAL LOGISTICA LTDA</v>
      </c>
      <c r="I2337" s="20" t="str">
        <f t="shared" si="36"/>
        <v>mai</v>
      </c>
    </row>
    <row r="2338" spans="1:9" x14ac:dyDescent="0.25">
      <c r="A2338" s="7">
        <v>46165</v>
      </c>
      <c r="B2338" s="20">
        <v>7352</v>
      </c>
      <c r="C2338" s="20" t="s">
        <v>421</v>
      </c>
      <c r="D2338" s="80">
        <v>0</v>
      </c>
      <c r="E2338" s="20">
        <v>0</v>
      </c>
      <c r="F2338" s="80">
        <v>0</v>
      </c>
      <c r="G2338" s="80">
        <v>0</v>
      </c>
      <c r="H2338" s="66" t="str">
        <f>IF(B2338="","",VLOOKUP(B2338,[1]BASEEMPRESA!$A$2:$AAA$11936,2))</f>
        <v>WESLEI M DOS SANTOS</v>
      </c>
      <c r="I2338" s="20" t="str">
        <f t="shared" si="36"/>
        <v>mai</v>
      </c>
    </row>
    <row r="2339" spans="1:9" x14ac:dyDescent="0.25">
      <c r="A2339" s="7">
        <v>46165</v>
      </c>
      <c r="B2339" s="20">
        <v>7355</v>
      </c>
      <c r="C2339" s="20" t="s">
        <v>419</v>
      </c>
      <c r="D2339" s="80">
        <v>0</v>
      </c>
      <c r="E2339" s="20">
        <v>0</v>
      </c>
      <c r="F2339" s="80">
        <v>0</v>
      </c>
      <c r="G2339" s="80">
        <v>0</v>
      </c>
      <c r="H2339" s="66" t="str">
        <f>IF(B2339="","",VLOOKUP(B2339,[1]BASEEMPRESA!$A$2:$AAA$11936,2))</f>
        <v>WESLEI M DOS SANTOS</v>
      </c>
      <c r="I2339" s="20" t="str">
        <f t="shared" si="36"/>
        <v>mai</v>
      </c>
    </row>
    <row r="2340" spans="1:9" x14ac:dyDescent="0.25">
      <c r="A2340" s="7">
        <v>46165</v>
      </c>
      <c r="B2340" s="20">
        <v>7364</v>
      </c>
      <c r="C2340" s="20" t="s">
        <v>419</v>
      </c>
      <c r="D2340" s="80">
        <v>0</v>
      </c>
      <c r="E2340" s="20">
        <v>0</v>
      </c>
      <c r="F2340" s="80">
        <v>0</v>
      </c>
      <c r="G2340" s="80">
        <v>0</v>
      </c>
      <c r="H2340" s="66" t="str">
        <f>IF(B2340="","",VLOOKUP(B2340,[1]BASEEMPRESA!$A$2:$AAA$11936,2))</f>
        <v>TRANSPORTADORA GLOBAL LOGISTICA LTDA</v>
      </c>
      <c r="I2340" s="20" t="str">
        <f t="shared" si="36"/>
        <v>mai</v>
      </c>
    </row>
    <row r="2341" spans="1:9" x14ac:dyDescent="0.25">
      <c r="A2341" s="7">
        <v>46165</v>
      </c>
      <c r="B2341" s="20">
        <v>7367</v>
      </c>
      <c r="C2341" s="20" t="s">
        <v>419</v>
      </c>
      <c r="D2341" s="80">
        <v>0</v>
      </c>
      <c r="E2341" s="20">
        <v>0</v>
      </c>
      <c r="F2341" s="80">
        <v>0</v>
      </c>
      <c r="G2341" s="80">
        <v>0</v>
      </c>
      <c r="H2341" s="66" t="str">
        <f>IF(B2341="","",VLOOKUP(B2341,[1]BASEEMPRESA!$A$2:$AAA$11936,2))</f>
        <v>JOSE HELIO SILVA SANTOS</v>
      </c>
      <c r="I2341" s="20" t="str">
        <f t="shared" si="36"/>
        <v>mai</v>
      </c>
    </row>
    <row r="2342" spans="1:9" x14ac:dyDescent="0.25">
      <c r="A2342" s="7">
        <v>46165</v>
      </c>
      <c r="B2342" s="20">
        <v>7370</v>
      </c>
      <c r="C2342" s="20" t="s">
        <v>419</v>
      </c>
      <c r="D2342" s="80">
        <v>0</v>
      </c>
      <c r="E2342" s="20">
        <v>0</v>
      </c>
      <c r="F2342" s="80">
        <v>0</v>
      </c>
      <c r="G2342" s="80">
        <v>0</v>
      </c>
      <c r="H2342" s="66" t="str">
        <f>IF(B2342="","",VLOOKUP(B2342,[1]BASEEMPRESA!$A$2:$AAA$11936,2))</f>
        <v>JOSE HELIO SILVA SANTOS</v>
      </c>
      <c r="I2342" s="20" t="str">
        <f t="shared" si="36"/>
        <v>mai</v>
      </c>
    </row>
    <row r="2343" spans="1:9" x14ac:dyDescent="0.25">
      <c r="A2343" s="7">
        <v>46165</v>
      </c>
      <c r="B2343" s="20">
        <v>7381</v>
      </c>
      <c r="C2343" s="20" t="s">
        <v>423</v>
      </c>
      <c r="D2343" s="80">
        <v>0</v>
      </c>
      <c r="E2343" s="20">
        <v>0</v>
      </c>
      <c r="F2343" s="80">
        <v>0</v>
      </c>
      <c r="G2343" s="80">
        <v>0</v>
      </c>
      <c r="H2343" s="66" t="str">
        <f>IF(B2343="","",VLOOKUP(B2343,[1]BASEEMPRESA!$A$2:$AAA$11936,2))</f>
        <v>TRANSPORTE FUMACINHA LTDA</v>
      </c>
      <c r="I2343" s="20" t="str">
        <f t="shared" si="36"/>
        <v>mai</v>
      </c>
    </row>
    <row r="2344" spans="1:9" x14ac:dyDescent="0.25">
      <c r="A2344" s="7">
        <v>46166</v>
      </c>
      <c r="B2344" s="20">
        <v>2066</v>
      </c>
      <c r="C2344" s="20" t="s">
        <v>418</v>
      </c>
      <c r="D2344" s="80">
        <v>322.39999999999998</v>
      </c>
      <c r="E2344" s="20">
        <v>5</v>
      </c>
      <c r="F2344" s="80">
        <v>64.48</v>
      </c>
      <c r="G2344" s="80">
        <v>14</v>
      </c>
      <c r="H2344" s="66" t="str">
        <f>IF(B2344="","",VLOOKUP(B2344,[1]BASEEMPRESA!$A$2:$AAA$11936,2))</f>
        <v>NDB HOLDING AGRICOLA LTDA - MATRIZ</v>
      </c>
      <c r="I2344" s="20" t="str">
        <f t="shared" si="36"/>
        <v>mai</v>
      </c>
    </row>
    <row r="2345" spans="1:9" x14ac:dyDescent="0.25">
      <c r="A2345" s="7">
        <v>46166</v>
      </c>
      <c r="B2345" s="20">
        <v>2067</v>
      </c>
      <c r="C2345" s="20" t="s">
        <v>418</v>
      </c>
      <c r="D2345" s="80">
        <v>238.18</v>
      </c>
      <c r="E2345" s="20">
        <v>4</v>
      </c>
      <c r="F2345" s="80">
        <v>59.545000000000002</v>
      </c>
      <c r="G2345" s="80">
        <v>11.728</v>
      </c>
      <c r="H2345" s="66" t="str">
        <f>IF(B2345="","",VLOOKUP(B2345,[1]BASEEMPRESA!$A$2:$AAA$11936,2))</f>
        <v>NDB HOLDING AGRICOLA LTDA - MATRIZ</v>
      </c>
      <c r="I2345" s="20" t="str">
        <f t="shared" si="36"/>
        <v>mai</v>
      </c>
    </row>
    <row r="2346" spans="1:9" x14ac:dyDescent="0.25">
      <c r="A2346" s="7">
        <v>46166</v>
      </c>
      <c r="B2346" s="20">
        <v>2107</v>
      </c>
      <c r="C2346" s="20" t="s">
        <v>418</v>
      </c>
      <c r="D2346" s="80">
        <v>296.24</v>
      </c>
      <c r="E2346" s="20">
        <v>5</v>
      </c>
      <c r="F2346" s="80">
        <v>59.247999999999998</v>
      </c>
      <c r="G2346" s="80">
        <v>13.616</v>
      </c>
      <c r="H2346" s="66" t="str">
        <f>IF(B2346="","",VLOOKUP(B2346,[1]BASEEMPRESA!$A$2:$AAA$11936,2))</f>
        <v>NDB HOLDING AGRICOLA LTDA - MATRIZ</v>
      </c>
      <c r="I2346" s="20" t="str">
        <f t="shared" si="36"/>
        <v>mai</v>
      </c>
    </row>
    <row r="2347" spans="1:9" x14ac:dyDescent="0.25">
      <c r="A2347" s="7">
        <v>46166</v>
      </c>
      <c r="B2347" s="20">
        <v>2108</v>
      </c>
      <c r="C2347" s="20" t="s">
        <v>418</v>
      </c>
      <c r="D2347" s="80">
        <v>250.18</v>
      </c>
      <c r="E2347" s="20">
        <v>4</v>
      </c>
      <c r="F2347" s="80">
        <v>62.545000000000002</v>
      </c>
      <c r="G2347" s="80">
        <v>11.763</v>
      </c>
      <c r="H2347" s="66" t="str">
        <f>IF(B2347="","",VLOOKUP(B2347,[1]BASEEMPRESA!$A$2:$AAA$11936,2))</f>
        <v>NDB HOLDING AGRICOLA LTDA - MATRIZ</v>
      </c>
      <c r="I2347" s="20" t="str">
        <f t="shared" si="36"/>
        <v>mai</v>
      </c>
    </row>
    <row r="2348" spans="1:9" x14ac:dyDescent="0.25">
      <c r="A2348" s="7">
        <v>46166</v>
      </c>
      <c r="B2348" s="20">
        <v>2109</v>
      </c>
      <c r="C2348" s="20" t="s">
        <v>418</v>
      </c>
      <c r="D2348" s="80">
        <v>239.48</v>
      </c>
      <c r="E2348" s="20">
        <v>4</v>
      </c>
      <c r="F2348" s="80">
        <v>59.87</v>
      </c>
      <c r="G2348" s="80">
        <v>11.587999999999999</v>
      </c>
      <c r="H2348" s="66" t="str">
        <f>IF(B2348="","",VLOOKUP(B2348,[1]BASEEMPRESA!$A$2:$AAA$11936,2))</f>
        <v>NDB HOLDING AGRICOLA LTDA - MATRIZ</v>
      </c>
      <c r="I2348" s="20" t="str">
        <f t="shared" si="36"/>
        <v>mai</v>
      </c>
    </row>
    <row r="2349" spans="1:9" x14ac:dyDescent="0.25">
      <c r="A2349" s="7">
        <v>46166</v>
      </c>
      <c r="B2349" s="20">
        <v>7004</v>
      </c>
      <c r="C2349" s="20" t="s">
        <v>419</v>
      </c>
      <c r="D2349" s="80">
        <v>172.84</v>
      </c>
      <c r="E2349" s="20">
        <v>3</v>
      </c>
      <c r="F2349" s="80">
        <v>57.613</v>
      </c>
      <c r="G2349" s="80">
        <v>37</v>
      </c>
      <c r="H2349" s="66" t="str">
        <f>IF(B2349="","",VLOOKUP(B2349,[1]BASEEMPRESA!$A$2:$AAA$11936,2))</f>
        <v>EMERSON LUIS MORO</v>
      </c>
      <c r="I2349" s="20" t="str">
        <f t="shared" si="36"/>
        <v>mai</v>
      </c>
    </row>
    <row r="2350" spans="1:9" x14ac:dyDescent="0.25">
      <c r="A2350" s="7">
        <v>46166</v>
      </c>
      <c r="B2350" s="20">
        <v>7005</v>
      </c>
      <c r="C2350" s="20" t="s">
        <v>419</v>
      </c>
      <c r="D2350" s="80">
        <v>118.98</v>
      </c>
      <c r="E2350" s="20">
        <v>2</v>
      </c>
      <c r="F2350" s="80">
        <v>59.49</v>
      </c>
      <c r="G2350" s="80">
        <v>24.532</v>
      </c>
      <c r="H2350" s="66" t="str">
        <f>IF(B2350="","",VLOOKUP(B2350,[1]BASEEMPRESA!$A$2:$AAA$11936,2))</f>
        <v>RENE PINA DE ALMEIDA</v>
      </c>
      <c r="I2350" s="20" t="str">
        <f t="shared" si="36"/>
        <v>mai</v>
      </c>
    </row>
    <row r="2351" spans="1:9" x14ac:dyDescent="0.25">
      <c r="A2351" s="7">
        <v>46166</v>
      </c>
      <c r="B2351" s="20">
        <v>7006</v>
      </c>
      <c r="C2351" s="20" t="s">
        <v>420</v>
      </c>
      <c r="D2351" s="80">
        <v>172.94</v>
      </c>
      <c r="E2351" s="20">
        <v>3</v>
      </c>
      <c r="F2351" s="80">
        <v>57.646999999999998</v>
      </c>
      <c r="G2351" s="80">
        <v>21.802</v>
      </c>
      <c r="H2351" s="66" t="str">
        <f>IF(B2351="","",VLOOKUP(B2351,[1]BASEEMPRESA!$A$2:$AAA$11936,2))</f>
        <v>INAMARQUE SOUZA MACHADO</v>
      </c>
      <c r="I2351" s="20" t="str">
        <f t="shared" si="36"/>
        <v>mai</v>
      </c>
    </row>
    <row r="2352" spans="1:9" x14ac:dyDescent="0.25">
      <c r="A2352" s="7">
        <v>46166</v>
      </c>
      <c r="B2352" s="20">
        <v>7007</v>
      </c>
      <c r="C2352" s="20" t="s">
        <v>420</v>
      </c>
      <c r="D2352" s="80">
        <v>116.94</v>
      </c>
      <c r="E2352" s="20">
        <v>2</v>
      </c>
      <c r="F2352" s="80">
        <v>58.47</v>
      </c>
      <c r="G2352" s="80">
        <v>37</v>
      </c>
      <c r="H2352" s="66" t="str">
        <f>IF(B2352="","",VLOOKUP(B2352,[1]BASEEMPRESA!$A$2:$AAA$11936,2))</f>
        <v>MVS TRANSPORTE LTDA</v>
      </c>
      <c r="I2352" s="20" t="str">
        <f t="shared" si="36"/>
        <v>mai</v>
      </c>
    </row>
    <row r="2353" spans="1:9" x14ac:dyDescent="0.25">
      <c r="A2353" s="7">
        <v>46166</v>
      </c>
      <c r="B2353" s="20">
        <v>7008</v>
      </c>
      <c r="C2353" s="20" t="s">
        <v>419</v>
      </c>
      <c r="D2353" s="80">
        <v>125.76</v>
      </c>
      <c r="E2353" s="20">
        <v>2</v>
      </c>
      <c r="F2353" s="80">
        <v>62.88</v>
      </c>
      <c r="G2353" s="80">
        <v>58.290999999999997</v>
      </c>
      <c r="H2353" s="66" t="str">
        <f>IF(B2353="","",VLOOKUP(B2353,[1]BASEEMPRESA!$A$2:$AAA$11936,2))</f>
        <v>E L DE OLIVEIRA JUNIOR EDIMAR TRANSPORTES</v>
      </c>
      <c r="I2353" s="20" t="str">
        <f t="shared" si="36"/>
        <v>mai</v>
      </c>
    </row>
    <row r="2354" spans="1:9" x14ac:dyDescent="0.25">
      <c r="A2354" s="7">
        <v>46166</v>
      </c>
      <c r="B2354" s="20">
        <v>7010</v>
      </c>
      <c r="C2354" s="20" t="s">
        <v>419</v>
      </c>
      <c r="D2354" s="80">
        <v>117.24</v>
      </c>
      <c r="E2354" s="20">
        <v>2</v>
      </c>
      <c r="F2354" s="80">
        <v>58.62</v>
      </c>
      <c r="G2354" s="80">
        <v>34.883000000000003</v>
      </c>
      <c r="H2354" s="66" t="str">
        <f>IF(B2354="","",VLOOKUP(B2354,[1]BASEEMPRESA!$A$2:$AAA$11936,2))</f>
        <v>BAYER LOGISTICA E TRANSPORTES LTDA</v>
      </c>
      <c r="I2354" s="20" t="str">
        <f t="shared" si="36"/>
        <v>mai</v>
      </c>
    </row>
    <row r="2355" spans="1:9" x14ac:dyDescent="0.25">
      <c r="A2355" s="7">
        <v>46166</v>
      </c>
      <c r="B2355" s="20">
        <v>7013</v>
      </c>
      <c r="C2355" s="20" t="s">
        <v>419</v>
      </c>
      <c r="D2355" s="80">
        <v>120.2</v>
      </c>
      <c r="E2355" s="20">
        <v>2</v>
      </c>
      <c r="F2355" s="80">
        <v>60.1</v>
      </c>
      <c r="G2355" s="80">
        <v>50.17</v>
      </c>
      <c r="H2355" s="66" t="str">
        <f>IF(B2355="","",VLOOKUP(B2355,[1]BASEEMPRESA!$A$2:$AAA$11936,2))</f>
        <v>INAMARQUE SOUZA MACHADO</v>
      </c>
      <c r="I2355" s="20" t="str">
        <f t="shared" si="36"/>
        <v>mai</v>
      </c>
    </row>
    <row r="2356" spans="1:9" x14ac:dyDescent="0.25">
      <c r="A2356" s="7">
        <v>46166</v>
      </c>
      <c r="B2356" s="20">
        <v>7017</v>
      </c>
      <c r="C2356" s="20" t="s">
        <v>419</v>
      </c>
      <c r="D2356" s="80">
        <v>126.48</v>
      </c>
      <c r="E2356" s="20">
        <v>2</v>
      </c>
      <c r="F2356" s="80">
        <v>63.24</v>
      </c>
      <c r="G2356" s="80">
        <v>27.068000000000001</v>
      </c>
      <c r="H2356" s="66" t="str">
        <f>IF(B2356="","",VLOOKUP(B2356,[1]BASEEMPRESA!$A$2:$AAA$11936,2))</f>
        <v>BAYER LOGISTICA E TRANSPORTES LTDA</v>
      </c>
      <c r="I2356" s="20" t="str">
        <f t="shared" si="36"/>
        <v>mai</v>
      </c>
    </row>
    <row r="2357" spans="1:9" x14ac:dyDescent="0.25">
      <c r="A2357" s="7">
        <v>46166</v>
      </c>
      <c r="B2357" s="20">
        <v>7018</v>
      </c>
      <c r="C2357" s="20" t="s">
        <v>419</v>
      </c>
      <c r="D2357" s="80">
        <v>67.02</v>
      </c>
      <c r="E2357" s="20">
        <v>1</v>
      </c>
      <c r="F2357" s="80">
        <v>67.02</v>
      </c>
      <c r="G2357" s="80">
        <v>77</v>
      </c>
      <c r="H2357" s="66" t="str">
        <f>IF(B2357="","",VLOOKUP(B2357,[1]BASEEMPRESA!$A$2:$AAA$11936,2))</f>
        <v>SC MANUTENCOES LTDA</v>
      </c>
      <c r="I2357" s="20" t="str">
        <f t="shared" si="36"/>
        <v>mai</v>
      </c>
    </row>
    <row r="2358" spans="1:9" x14ac:dyDescent="0.25">
      <c r="A2358" s="7">
        <v>46166</v>
      </c>
      <c r="B2358" s="20">
        <v>7021</v>
      </c>
      <c r="C2358" s="20" t="s">
        <v>419</v>
      </c>
      <c r="D2358" s="80">
        <v>63.04</v>
      </c>
      <c r="E2358" s="20">
        <v>1</v>
      </c>
      <c r="F2358" s="80">
        <v>63.04</v>
      </c>
      <c r="G2358" s="80">
        <v>48.988999999999997</v>
      </c>
      <c r="H2358" s="66" t="str">
        <f>IF(B2358="","",VLOOKUP(B2358,[1]BASEEMPRESA!$A$2:$AAA$11936,2))</f>
        <v>NEIA TRANSPORTES LTDA</v>
      </c>
      <c r="I2358" s="20" t="str">
        <f t="shared" si="36"/>
        <v>mai</v>
      </c>
    </row>
    <row r="2359" spans="1:9" x14ac:dyDescent="0.25">
      <c r="A2359" s="7">
        <v>46166</v>
      </c>
      <c r="B2359" s="20">
        <v>7022</v>
      </c>
      <c r="C2359" s="20" t="s">
        <v>419</v>
      </c>
      <c r="D2359" s="80">
        <v>119.22</v>
      </c>
      <c r="E2359" s="20">
        <v>2</v>
      </c>
      <c r="F2359" s="80">
        <v>59.61</v>
      </c>
      <c r="G2359" s="80">
        <v>23.335999999999999</v>
      </c>
      <c r="H2359" s="66" t="str">
        <f>IF(B2359="","",VLOOKUP(B2359,[1]BASEEMPRESA!$A$2:$AAA$11936,2))</f>
        <v>SMRR TRANSPORTES LTDA</v>
      </c>
      <c r="I2359" s="20" t="str">
        <f t="shared" si="36"/>
        <v>mai</v>
      </c>
    </row>
    <row r="2360" spans="1:9" x14ac:dyDescent="0.25">
      <c r="A2360" s="7">
        <v>46166</v>
      </c>
      <c r="B2360" s="20">
        <v>7031</v>
      </c>
      <c r="C2360" s="20" t="s">
        <v>419</v>
      </c>
      <c r="D2360" s="80">
        <v>121.1</v>
      </c>
      <c r="E2360" s="20">
        <v>2</v>
      </c>
      <c r="F2360" s="80">
        <v>60.55</v>
      </c>
      <c r="G2360" s="80">
        <v>24.609000000000002</v>
      </c>
      <c r="H2360" s="66" t="str">
        <f>IF(B2360="","",VLOOKUP(B2360,[1]BASEEMPRESA!$A$2:$AAA$11936,2))</f>
        <v>INAMARQUE SOUZA MACHADO</v>
      </c>
      <c r="I2360" s="20" t="str">
        <f t="shared" si="36"/>
        <v>mai</v>
      </c>
    </row>
    <row r="2361" spans="1:9" x14ac:dyDescent="0.25">
      <c r="A2361" s="7">
        <v>46166</v>
      </c>
      <c r="B2361" s="20">
        <v>7032</v>
      </c>
      <c r="C2361" s="20" t="s">
        <v>419</v>
      </c>
      <c r="D2361" s="80">
        <v>117.54</v>
      </c>
      <c r="E2361" s="20">
        <v>2</v>
      </c>
      <c r="F2361" s="80">
        <v>58.77</v>
      </c>
      <c r="G2361" s="80">
        <v>25.353000000000002</v>
      </c>
      <c r="H2361" s="66" t="str">
        <f>IF(B2361="","",VLOOKUP(B2361,[1]BASEEMPRESA!$A$2:$AAA$11936,2))</f>
        <v>REGINA M. DOS S. SILVA CARGAS</v>
      </c>
      <c r="I2361" s="20" t="str">
        <f t="shared" si="36"/>
        <v>mai</v>
      </c>
    </row>
    <row r="2362" spans="1:9" x14ac:dyDescent="0.25">
      <c r="A2362" s="7">
        <v>46166</v>
      </c>
      <c r="B2362" s="20">
        <v>7033</v>
      </c>
      <c r="C2362" s="20" t="s">
        <v>419</v>
      </c>
      <c r="D2362" s="80">
        <v>188.5</v>
      </c>
      <c r="E2362" s="20">
        <v>3</v>
      </c>
      <c r="F2362" s="80">
        <v>62.832999999999998</v>
      </c>
      <c r="G2362" s="80">
        <v>14.622999999999999</v>
      </c>
      <c r="H2362" s="66" t="str">
        <f>IF(B2362="","",VLOOKUP(B2362,[1]BASEEMPRESA!$A$2:$AAA$11936,2))</f>
        <v>E L DE OLIVEIRA JUNIOR EDIMAR TRANSPORTES</v>
      </c>
      <c r="I2362" s="20" t="str">
        <f t="shared" si="36"/>
        <v>mai</v>
      </c>
    </row>
    <row r="2363" spans="1:9" x14ac:dyDescent="0.25">
      <c r="A2363" s="7">
        <v>46166</v>
      </c>
      <c r="B2363" s="20">
        <v>7036</v>
      </c>
      <c r="C2363" s="20" t="s">
        <v>419</v>
      </c>
      <c r="D2363" s="80">
        <v>177.5</v>
      </c>
      <c r="E2363" s="20">
        <v>3</v>
      </c>
      <c r="F2363" s="80">
        <v>59.167000000000002</v>
      </c>
      <c r="G2363" s="80">
        <v>37</v>
      </c>
      <c r="H2363" s="66" t="str">
        <f>IF(B2363="","",VLOOKUP(B2363,[1]BASEEMPRESA!$A$2:$AAA$11936,2))</f>
        <v>EMERSON LUIS MORO</v>
      </c>
      <c r="I2363" s="20" t="str">
        <f t="shared" si="36"/>
        <v>mai</v>
      </c>
    </row>
    <row r="2364" spans="1:9" x14ac:dyDescent="0.25">
      <c r="A2364" s="7">
        <v>46166</v>
      </c>
      <c r="B2364" s="20">
        <v>7038</v>
      </c>
      <c r="C2364" s="20" t="s">
        <v>420</v>
      </c>
      <c r="D2364" s="80">
        <v>125.98</v>
      </c>
      <c r="E2364" s="20">
        <v>2</v>
      </c>
      <c r="F2364" s="80">
        <v>62.99</v>
      </c>
      <c r="G2364" s="80">
        <v>57.524999999999999</v>
      </c>
      <c r="H2364" s="66" t="str">
        <f>IF(B2364="","",VLOOKUP(B2364,[1]BASEEMPRESA!$A$2:$AAA$11936,2))</f>
        <v>JERE SERVICOS DE TRANSPORTE E LOCACAO LTDA</v>
      </c>
      <c r="I2364" s="20" t="str">
        <f t="shared" si="36"/>
        <v>mai</v>
      </c>
    </row>
    <row r="2365" spans="1:9" x14ac:dyDescent="0.25">
      <c r="A2365" s="7">
        <v>46166</v>
      </c>
      <c r="B2365" s="20">
        <v>7041</v>
      </c>
      <c r="C2365" s="20" t="s">
        <v>419</v>
      </c>
      <c r="D2365" s="80">
        <v>120.54</v>
      </c>
      <c r="E2365" s="20">
        <v>2</v>
      </c>
      <c r="F2365" s="80">
        <v>60.27</v>
      </c>
      <c r="G2365" s="80">
        <v>37</v>
      </c>
      <c r="H2365" s="66" t="str">
        <f>IF(B2365="","",VLOOKUP(B2365,[1]BASEEMPRESA!$A$2:$AAA$11936,2))</f>
        <v>JERE SERVICOS DE TRANSPORTE E LOCACAO LTDA</v>
      </c>
      <c r="I2365" s="20" t="str">
        <f t="shared" si="36"/>
        <v>mai</v>
      </c>
    </row>
    <row r="2366" spans="1:9" x14ac:dyDescent="0.25">
      <c r="A2366" s="7">
        <v>46166</v>
      </c>
      <c r="B2366" s="20">
        <v>7042</v>
      </c>
      <c r="C2366" s="20" t="s">
        <v>420</v>
      </c>
      <c r="D2366" s="80">
        <v>181.4</v>
      </c>
      <c r="E2366" s="20">
        <v>3</v>
      </c>
      <c r="F2366" s="80">
        <v>60.466999999999999</v>
      </c>
      <c r="G2366" s="80">
        <v>46.945</v>
      </c>
      <c r="H2366" s="66" t="str">
        <f>IF(B2366="","",VLOOKUP(B2366,[1]BASEEMPRESA!$A$2:$AAA$11936,2))</f>
        <v>SERVICOS DE TRANSPORTES E LOCACAO VALE DO ITAUNAS LTDA</v>
      </c>
      <c r="I2366" s="20" t="str">
        <f t="shared" si="36"/>
        <v>mai</v>
      </c>
    </row>
    <row r="2367" spans="1:9" x14ac:dyDescent="0.25">
      <c r="A2367" s="7">
        <v>46166</v>
      </c>
      <c r="B2367" s="20">
        <v>7045</v>
      </c>
      <c r="C2367" s="20" t="s">
        <v>421</v>
      </c>
      <c r="D2367" s="80">
        <v>117.54</v>
      </c>
      <c r="E2367" s="20">
        <v>2</v>
      </c>
      <c r="F2367" s="80">
        <v>58.77</v>
      </c>
      <c r="G2367" s="80">
        <v>33</v>
      </c>
      <c r="H2367" s="66" t="str">
        <f>IF(B2367="","",VLOOKUP(B2367,[1]BASEEMPRESA!$A$2:$AAA$11936,2))</f>
        <v>REGINA M. DOS S. SILVA CARGAS</v>
      </c>
      <c r="I2367" s="20" t="str">
        <f t="shared" si="36"/>
        <v>mai</v>
      </c>
    </row>
    <row r="2368" spans="1:9" x14ac:dyDescent="0.25">
      <c r="A2368" s="7">
        <v>46166</v>
      </c>
      <c r="B2368" s="20">
        <v>7046</v>
      </c>
      <c r="C2368" s="20" t="s">
        <v>419</v>
      </c>
      <c r="D2368" s="80">
        <v>115.12</v>
      </c>
      <c r="E2368" s="20">
        <v>2</v>
      </c>
      <c r="F2368" s="80">
        <v>57.56</v>
      </c>
      <c r="G2368" s="80">
        <v>26.89</v>
      </c>
      <c r="H2368" s="66" t="str">
        <f>IF(B2368="","",VLOOKUP(B2368,[1]BASEEMPRESA!$A$2:$AAA$11936,2))</f>
        <v>J.S. LEONIDIO</v>
      </c>
      <c r="I2368" s="20" t="str">
        <f t="shared" si="36"/>
        <v>mai</v>
      </c>
    </row>
    <row r="2369" spans="1:9" x14ac:dyDescent="0.25">
      <c r="A2369" s="7">
        <v>46166</v>
      </c>
      <c r="B2369" s="20">
        <v>7047</v>
      </c>
      <c r="C2369" s="20" t="s">
        <v>419</v>
      </c>
      <c r="D2369" s="80">
        <v>110.88</v>
      </c>
      <c r="E2369" s="20">
        <v>2</v>
      </c>
      <c r="F2369" s="80">
        <v>55.44</v>
      </c>
      <c r="G2369" s="80">
        <v>47.139000000000003</v>
      </c>
      <c r="H2369" s="66" t="str">
        <f>IF(B2369="","",VLOOKUP(B2369,[1]BASEEMPRESA!$A$2:$AAA$11936,2))</f>
        <v>BAYER LOGISTICA E TRANSPORTES LTDA</v>
      </c>
      <c r="I2369" s="20" t="str">
        <f t="shared" si="36"/>
        <v>mai</v>
      </c>
    </row>
    <row r="2370" spans="1:9" x14ac:dyDescent="0.25">
      <c r="A2370" s="7">
        <v>46166</v>
      </c>
      <c r="B2370" s="20">
        <v>7048</v>
      </c>
      <c r="C2370" s="20" t="s">
        <v>419</v>
      </c>
      <c r="D2370" s="80">
        <v>113.22</v>
      </c>
      <c r="E2370" s="20">
        <v>2</v>
      </c>
      <c r="F2370" s="80">
        <v>56.61</v>
      </c>
      <c r="G2370" s="80">
        <v>48.398000000000003</v>
      </c>
      <c r="H2370" s="66" t="str">
        <f>IF(B2370="","",VLOOKUP(B2370,[1]BASEEMPRESA!$A$2:$AAA$11936,2))</f>
        <v>SERVICOS DE TRANSPORTES E LOCACAO VALE DO ITAUNAS LTDA</v>
      </c>
      <c r="I2370" s="20" t="str">
        <f t="shared" si="36"/>
        <v>mai</v>
      </c>
    </row>
    <row r="2371" spans="1:9" x14ac:dyDescent="0.25">
      <c r="A2371" s="7">
        <v>46166</v>
      </c>
      <c r="B2371" s="20">
        <v>7050</v>
      </c>
      <c r="C2371" s="20" t="s">
        <v>419</v>
      </c>
      <c r="D2371" s="80">
        <v>121.02</v>
      </c>
      <c r="E2371" s="20">
        <v>2</v>
      </c>
      <c r="F2371" s="80">
        <v>60.51</v>
      </c>
      <c r="G2371" s="80">
        <v>26.504999999999999</v>
      </c>
      <c r="H2371" s="66" t="str">
        <f>IF(B2371="","",VLOOKUP(B2371,[1]BASEEMPRESA!$A$2:$AAA$11936,2))</f>
        <v>ESTEL SERVICOS DE TRANSPORTES E LOCACAO LTDA</v>
      </c>
      <c r="I2371" s="20" t="str">
        <f t="shared" ref="I2371:I2434" si="37">TEXT(A2371,"mmm")</f>
        <v>mai</v>
      </c>
    </row>
    <row r="2372" spans="1:9" x14ac:dyDescent="0.25">
      <c r="A2372" s="7">
        <v>46166</v>
      </c>
      <c r="B2372" s="20">
        <v>7052</v>
      </c>
      <c r="C2372" s="20" t="s">
        <v>420</v>
      </c>
      <c r="D2372" s="80">
        <v>118.58</v>
      </c>
      <c r="E2372" s="20">
        <v>2</v>
      </c>
      <c r="F2372" s="80">
        <v>59.29</v>
      </c>
      <c r="G2372" s="80">
        <v>37</v>
      </c>
      <c r="H2372" s="66" t="str">
        <f>IF(B2372="","",VLOOKUP(B2372,[1]BASEEMPRESA!$A$2:$AAA$11936,2))</f>
        <v>JERE SERVICOS DE TRANSPORTE E LOCACAO LTDA</v>
      </c>
      <c r="I2372" s="20" t="str">
        <f t="shared" si="37"/>
        <v>mai</v>
      </c>
    </row>
    <row r="2373" spans="1:9" x14ac:dyDescent="0.25">
      <c r="A2373" s="7">
        <v>46166</v>
      </c>
      <c r="B2373" s="20">
        <v>7053</v>
      </c>
      <c r="C2373" s="20" t="s">
        <v>420</v>
      </c>
      <c r="D2373" s="80">
        <v>123.08</v>
      </c>
      <c r="E2373" s="20">
        <v>2</v>
      </c>
      <c r="F2373" s="80">
        <v>61.54</v>
      </c>
      <c r="G2373" s="80">
        <v>22.858000000000001</v>
      </c>
      <c r="H2373" s="66" t="str">
        <f>IF(B2373="","",VLOOKUP(B2373,[1]BASEEMPRESA!$A$2:$AAA$11936,2))</f>
        <v>TAVARES E MORAES TRANSPORTES LTDA</v>
      </c>
      <c r="I2373" s="20" t="str">
        <f t="shared" si="37"/>
        <v>mai</v>
      </c>
    </row>
    <row r="2374" spans="1:9" x14ac:dyDescent="0.25">
      <c r="A2374" s="7">
        <v>46166</v>
      </c>
      <c r="B2374" s="20">
        <v>7054</v>
      </c>
      <c r="C2374" s="20" t="s">
        <v>419</v>
      </c>
      <c r="D2374" s="80">
        <v>189.48</v>
      </c>
      <c r="E2374" s="20">
        <v>3</v>
      </c>
      <c r="F2374" s="80">
        <v>63.16</v>
      </c>
      <c r="G2374" s="80">
        <v>41.106000000000002</v>
      </c>
      <c r="H2374" s="66" t="str">
        <f>IF(B2374="","",VLOOKUP(B2374,[1]BASEEMPRESA!$A$2:$AAA$11936,2))</f>
        <v>TAVARES E MORAES TRANSPORTES LTDA</v>
      </c>
      <c r="I2374" s="20" t="str">
        <f t="shared" si="37"/>
        <v>mai</v>
      </c>
    </row>
    <row r="2375" spans="1:9" x14ac:dyDescent="0.25">
      <c r="A2375" s="7">
        <v>46166</v>
      </c>
      <c r="B2375" s="20">
        <v>7059</v>
      </c>
      <c r="C2375" s="20" t="s">
        <v>419</v>
      </c>
      <c r="D2375" s="80">
        <v>62.54</v>
      </c>
      <c r="E2375" s="20">
        <v>1</v>
      </c>
      <c r="F2375" s="80">
        <v>62.54</v>
      </c>
      <c r="G2375" s="80">
        <v>37</v>
      </c>
      <c r="H2375" s="66" t="str">
        <f>IF(B2375="","",VLOOKUP(B2375,[1]BASEEMPRESA!$A$2:$AAA$11936,2))</f>
        <v>BAYER LOGISTICA E TRANSPORTES LTDA</v>
      </c>
      <c r="I2375" s="20" t="str">
        <f t="shared" si="37"/>
        <v>mai</v>
      </c>
    </row>
    <row r="2376" spans="1:9" x14ac:dyDescent="0.25">
      <c r="A2376" s="7">
        <v>46166</v>
      </c>
      <c r="B2376" s="20">
        <v>7188</v>
      </c>
      <c r="C2376" s="20" t="s">
        <v>419</v>
      </c>
      <c r="D2376" s="80">
        <v>106.6</v>
      </c>
      <c r="E2376" s="20">
        <v>2</v>
      </c>
      <c r="F2376" s="80">
        <v>53.3</v>
      </c>
      <c r="G2376" s="80">
        <v>49.402000000000001</v>
      </c>
      <c r="H2376" s="66" t="str">
        <f>IF(B2376="","",VLOOKUP(B2376,[1]BASEEMPRESA!$A$2:$AAA$11936,2))</f>
        <v>C C GOMES TRANSPORTES</v>
      </c>
      <c r="I2376" s="20" t="str">
        <f t="shared" si="37"/>
        <v>mai</v>
      </c>
    </row>
    <row r="2377" spans="1:9" x14ac:dyDescent="0.25">
      <c r="A2377" s="7">
        <v>46166</v>
      </c>
      <c r="B2377" s="20">
        <v>7205</v>
      </c>
      <c r="C2377" s="20" t="s">
        <v>420</v>
      </c>
      <c r="D2377" s="80">
        <v>178.62</v>
      </c>
      <c r="E2377" s="20">
        <v>3</v>
      </c>
      <c r="F2377" s="80">
        <v>59.54</v>
      </c>
      <c r="G2377" s="80">
        <v>28.574000000000002</v>
      </c>
      <c r="H2377" s="66" t="str">
        <f>IF(B2377="","",VLOOKUP(B2377,[1]BASEEMPRESA!$A$2:$AAA$11936,2))</f>
        <v>RSL TRANSPORTES LTDA</v>
      </c>
      <c r="I2377" s="20" t="str">
        <f t="shared" si="37"/>
        <v>mai</v>
      </c>
    </row>
    <row r="2378" spans="1:9" x14ac:dyDescent="0.25">
      <c r="A2378" s="7">
        <v>46166</v>
      </c>
      <c r="B2378" s="20">
        <v>7207</v>
      </c>
      <c r="C2378" s="20" t="s">
        <v>420</v>
      </c>
      <c r="D2378" s="80">
        <v>125.68</v>
      </c>
      <c r="E2378" s="20">
        <v>2</v>
      </c>
      <c r="F2378" s="80">
        <v>62.84</v>
      </c>
      <c r="G2378" s="80">
        <v>24.907</v>
      </c>
      <c r="H2378" s="66" t="str">
        <f>IF(B2378="","",VLOOKUP(B2378,[1]BASEEMPRESA!$A$2:$AAA$11936,2))</f>
        <v>TAVARES E MORAES TRANSPORTES LTDA</v>
      </c>
      <c r="I2378" s="20" t="str">
        <f t="shared" si="37"/>
        <v>mai</v>
      </c>
    </row>
    <row r="2379" spans="1:9" x14ac:dyDescent="0.25">
      <c r="A2379" s="7">
        <v>46166</v>
      </c>
      <c r="B2379" s="20">
        <v>7208</v>
      </c>
      <c r="C2379" s="20" t="s">
        <v>420</v>
      </c>
      <c r="D2379" s="80">
        <v>187.52</v>
      </c>
      <c r="E2379" s="20">
        <v>6</v>
      </c>
      <c r="F2379" s="80">
        <v>31.253</v>
      </c>
      <c r="G2379" s="80">
        <v>14</v>
      </c>
      <c r="H2379" s="66" t="str">
        <f>IF(B2379="","",VLOOKUP(B2379,[1]BASEEMPRESA!$A$2:$AAA$11936,2))</f>
        <v>TAVARES E MORAES TRANSPORTES LTDA</v>
      </c>
      <c r="I2379" s="20" t="str">
        <f t="shared" si="37"/>
        <v>mai</v>
      </c>
    </row>
    <row r="2380" spans="1:9" x14ac:dyDescent="0.25">
      <c r="A2380" s="7">
        <v>46166</v>
      </c>
      <c r="B2380" s="20">
        <v>7220</v>
      </c>
      <c r="C2380" s="20" t="s">
        <v>421</v>
      </c>
      <c r="D2380" s="80">
        <v>163.68</v>
      </c>
      <c r="E2380" s="20">
        <v>3</v>
      </c>
      <c r="F2380" s="80">
        <v>54.56</v>
      </c>
      <c r="G2380" s="80">
        <v>18.001000000000001</v>
      </c>
      <c r="H2380" s="66" t="str">
        <f>IF(B2380="","",VLOOKUP(B2380,[1]BASEEMPRESA!$A$2:$AAA$11936,2))</f>
        <v>DOS SANTOS PASSOS TRANSPORTES LTDA</v>
      </c>
      <c r="I2380" s="20" t="str">
        <f t="shared" si="37"/>
        <v>mai</v>
      </c>
    </row>
    <row r="2381" spans="1:9" x14ac:dyDescent="0.25">
      <c r="A2381" s="7">
        <v>46166</v>
      </c>
      <c r="B2381" s="20">
        <v>7221</v>
      </c>
      <c r="C2381" s="20" t="s">
        <v>420</v>
      </c>
      <c r="D2381" s="80">
        <v>122.38</v>
      </c>
      <c r="E2381" s="20">
        <v>2</v>
      </c>
      <c r="F2381" s="80">
        <v>61.19</v>
      </c>
      <c r="G2381" s="80">
        <v>33</v>
      </c>
      <c r="H2381" s="66" t="str">
        <f>IF(B2381="","",VLOOKUP(B2381,[1]BASEEMPRESA!$A$2:$AAA$11936,2))</f>
        <v>BAYER LOGISTICA E TRANSPORTES LTDA</v>
      </c>
      <c r="I2381" s="20" t="str">
        <f t="shared" si="37"/>
        <v>mai</v>
      </c>
    </row>
    <row r="2382" spans="1:9" x14ac:dyDescent="0.25">
      <c r="A2382" s="7">
        <v>46166</v>
      </c>
      <c r="B2382" s="20">
        <v>7224</v>
      </c>
      <c r="C2382" s="20" t="s">
        <v>419</v>
      </c>
      <c r="D2382" s="80">
        <v>118.7</v>
      </c>
      <c r="E2382" s="20">
        <v>2</v>
      </c>
      <c r="F2382" s="80">
        <v>59.35</v>
      </c>
      <c r="G2382" s="80">
        <v>26.311</v>
      </c>
      <c r="H2382" s="66" t="str">
        <f>IF(B2382="","",VLOOKUP(B2382,[1]BASEEMPRESA!$A$2:$AAA$11936,2))</f>
        <v>EMERSON LUIS MORO</v>
      </c>
      <c r="I2382" s="20" t="str">
        <f t="shared" si="37"/>
        <v>mai</v>
      </c>
    </row>
    <row r="2383" spans="1:9" x14ac:dyDescent="0.25">
      <c r="A2383" s="7">
        <v>46166</v>
      </c>
      <c r="B2383" s="20">
        <v>7228</v>
      </c>
      <c r="C2383" s="20" t="s">
        <v>419</v>
      </c>
      <c r="D2383" s="80">
        <v>179.5</v>
      </c>
      <c r="E2383" s="20">
        <v>3</v>
      </c>
      <c r="F2383" s="80">
        <v>59.832999999999998</v>
      </c>
      <c r="G2383" s="80">
        <v>15.273999999999999</v>
      </c>
      <c r="H2383" s="66" t="str">
        <f>IF(B2383="","",VLOOKUP(B2383,[1]BASEEMPRESA!$A$2:$AAA$11936,2))</f>
        <v>MVS TRANSPORTE LTDA</v>
      </c>
      <c r="I2383" s="20" t="str">
        <f t="shared" si="37"/>
        <v>mai</v>
      </c>
    </row>
    <row r="2384" spans="1:9" x14ac:dyDescent="0.25">
      <c r="A2384" s="7">
        <v>46166</v>
      </c>
      <c r="B2384" s="20">
        <v>7234</v>
      </c>
      <c r="C2384" s="20" t="s">
        <v>419</v>
      </c>
      <c r="D2384" s="80">
        <v>130.32</v>
      </c>
      <c r="E2384" s="20">
        <v>2</v>
      </c>
      <c r="F2384" s="80">
        <v>65.16</v>
      </c>
      <c r="G2384" s="80">
        <v>25.954999999999998</v>
      </c>
      <c r="H2384" s="66" t="str">
        <f>IF(B2384="","",VLOOKUP(B2384,[1]BASEEMPRESA!$A$2:$AAA$11936,2))</f>
        <v>TRANSPORTES M &amp; J LTDA</v>
      </c>
      <c r="I2384" s="20" t="str">
        <f t="shared" si="37"/>
        <v>mai</v>
      </c>
    </row>
    <row r="2385" spans="1:9" x14ac:dyDescent="0.25">
      <c r="A2385" s="7">
        <v>46166</v>
      </c>
      <c r="B2385" s="20">
        <v>7238</v>
      </c>
      <c r="C2385" s="20" t="s">
        <v>421</v>
      </c>
      <c r="D2385" s="80">
        <v>129.13999999999999</v>
      </c>
      <c r="E2385" s="20">
        <v>2</v>
      </c>
      <c r="F2385" s="80">
        <v>64.569999999999993</v>
      </c>
      <c r="G2385" s="80">
        <v>25.373999999999999</v>
      </c>
      <c r="H2385" s="66" t="str">
        <f>IF(B2385="","",VLOOKUP(B2385,[1]BASEEMPRESA!$A$2:$AAA$11936,2))</f>
        <v>R S SANTOS TRANSPORTES LTDA</v>
      </c>
      <c r="I2385" s="20" t="str">
        <f t="shared" si="37"/>
        <v>mai</v>
      </c>
    </row>
    <row r="2386" spans="1:9" x14ac:dyDescent="0.25">
      <c r="A2386" s="7">
        <v>46166</v>
      </c>
      <c r="B2386" s="20">
        <v>7257</v>
      </c>
      <c r="C2386" s="20" t="s">
        <v>420</v>
      </c>
      <c r="D2386" s="80">
        <v>181.3</v>
      </c>
      <c r="E2386" s="20">
        <v>3</v>
      </c>
      <c r="F2386" s="80">
        <v>60.433</v>
      </c>
      <c r="G2386" s="80">
        <v>30.734999999999999</v>
      </c>
      <c r="H2386" s="66" t="str">
        <f>IF(B2386="","",VLOOKUP(B2386,[1]BASEEMPRESA!$A$2:$AAA$11936,2))</f>
        <v>EMERSON LUIS MORO</v>
      </c>
      <c r="I2386" s="20" t="str">
        <f t="shared" si="37"/>
        <v>mai</v>
      </c>
    </row>
    <row r="2387" spans="1:9" x14ac:dyDescent="0.25">
      <c r="A2387" s="7">
        <v>46166</v>
      </c>
      <c r="B2387" s="20">
        <v>7258</v>
      </c>
      <c r="C2387" s="20" t="s">
        <v>420</v>
      </c>
      <c r="D2387" s="80">
        <v>184.64</v>
      </c>
      <c r="E2387" s="20">
        <v>3</v>
      </c>
      <c r="F2387" s="80">
        <v>61.546999999999997</v>
      </c>
      <c r="G2387" s="80">
        <v>39.655000000000001</v>
      </c>
      <c r="H2387" s="66" t="str">
        <f>IF(B2387="","",VLOOKUP(B2387,[1]BASEEMPRESA!$A$2:$AAA$11936,2))</f>
        <v>REGINA M. DOS S. SILVA CARGAS</v>
      </c>
      <c r="I2387" s="20" t="str">
        <f t="shared" si="37"/>
        <v>mai</v>
      </c>
    </row>
    <row r="2388" spans="1:9" x14ac:dyDescent="0.25">
      <c r="A2388" s="7">
        <v>46166</v>
      </c>
      <c r="B2388" s="20">
        <v>7260</v>
      </c>
      <c r="C2388" s="20" t="s">
        <v>420</v>
      </c>
      <c r="D2388" s="80">
        <v>112.04</v>
      </c>
      <c r="E2388" s="20">
        <v>2</v>
      </c>
      <c r="F2388" s="80">
        <v>56.02</v>
      </c>
      <c r="G2388" s="80">
        <v>24.206</v>
      </c>
      <c r="H2388" s="66" t="str">
        <f>IF(B2388="","",VLOOKUP(B2388,[1]BASEEMPRESA!$A$2:$AAA$11936,2))</f>
        <v>E L DE OLIVEIRA JUNIOR EDIMAR TRANSPORTES</v>
      </c>
      <c r="I2388" s="20" t="str">
        <f t="shared" si="37"/>
        <v>mai</v>
      </c>
    </row>
    <row r="2389" spans="1:9" x14ac:dyDescent="0.25">
      <c r="A2389" s="7">
        <v>46166</v>
      </c>
      <c r="B2389" s="20">
        <v>7263</v>
      </c>
      <c r="C2389" s="20" t="s">
        <v>419</v>
      </c>
      <c r="D2389" s="80">
        <v>134.5</v>
      </c>
      <c r="E2389" s="20">
        <v>2</v>
      </c>
      <c r="F2389" s="80">
        <v>67.25</v>
      </c>
      <c r="G2389" s="80">
        <v>45.823</v>
      </c>
      <c r="H2389" s="66" t="str">
        <f>IF(B2389="","",VLOOKUP(B2389,[1]BASEEMPRESA!$A$2:$AAA$11936,2))</f>
        <v>ESTEL SERVICOS DE TRANSPORTES E LOCACAO LTDA</v>
      </c>
      <c r="I2389" s="20" t="str">
        <f t="shared" si="37"/>
        <v>mai</v>
      </c>
    </row>
    <row r="2390" spans="1:9" x14ac:dyDescent="0.25">
      <c r="A2390" s="7">
        <v>46166</v>
      </c>
      <c r="B2390" s="20">
        <v>7264</v>
      </c>
      <c r="C2390" s="20" t="s">
        <v>419</v>
      </c>
      <c r="D2390" s="80">
        <v>120.88</v>
      </c>
      <c r="E2390" s="20">
        <v>2</v>
      </c>
      <c r="F2390" s="80">
        <v>60.44</v>
      </c>
      <c r="G2390" s="80">
        <v>59.515000000000001</v>
      </c>
      <c r="H2390" s="66" t="str">
        <f>IF(B2390="","",VLOOKUP(B2390,[1]BASEEMPRESA!$A$2:$AAA$11936,2))</f>
        <v>W &amp; E SERVICOS DE TRANSPORTE LTDA</v>
      </c>
      <c r="I2390" s="20" t="str">
        <f t="shared" si="37"/>
        <v>mai</v>
      </c>
    </row>
    <row r="2391" spans="1:9" x14ac:dyDescent="0.25">
      <c r="A2391" s="7">
        <v>46166</v>
      </c>
      <c r="B2391" s="20">
        <v>7278</v>
      </c>
      <c r="C2391" s="20" t="s">
        <v>419</v>
      </c>
      <c r="D2391" s="80">
        <v>116.64</v>
      </c>
      <c r="E2391" s="20">
        <v>2</v>
      </c>
      <c r="F2391" s="80">
        <v>58.32</v>
      </c>
      <c r="G2391" s="80">
        <v>33</v>
      </c>
      <c r="H2391" s="66" t="str">
        <f>IF(B2391="","",VLOOKUP(B2391,[1]BASEEMPRESA!$A$2:$AAA$11936,2))</f>
        <v>LOPES TRANSPORTES LTDA</v>
      </c>
      <c r="I2391" s="20" t="str">
        <f t="shared" si="37"/>
        <v>mai</v>
      </c>
    </row>
    <row r="2392" spans="1:9" x14ac:dyDescent="0.25">
      <c r="A2392" s="7">
        <v>46166</v>
      </c>
      <c r="B2392" s="20">
        <v>7279</v>
      </c>
      <c r="C2392" s="20" t="s">
        <v>420</v>
      </c>
      <c r="D2392" s="80">
        <v>116.92</v>
      </c>
      <c r="E2392" s="20">
        <v>2</v>
      </c>
      <c r="F2392" s="80">
        <v>58.46</v>
      </c>
      <c r="G2392" s="80">
        <v>15.009</v>
      </c>
      <c r="H2392" s="66" t="str">
        <f>IF(B2392="","",VLOOKUP(B2392,[1]BASEEMPRESA!$A$2:$AAA$11936,2))</f>
        <v>CVL TRANSPORTES LTDA</v>
      </c>
      <c r="I2392" s="20" t="str">
        <f t="shared" si="37"/>
        <v>mai</v>
      </c>
    </row>
    <row r="2393" spans="1:9" x14ac:dyDescent="0.25">
      <c r="A2393" s="7">
        <v>46166</v>
      </c>
      <c r="B2393" s="20">
        <v>7282</v>
      </c>
      <c r="C2393" s="20" t="s">
        <v>419</v>
      </c>
      <c r="D2393" s="80">
        <v>128.80000000000001</v>
      </c>
      <c r="E2393" s="20">
        <v>2</v>
      </c>
      <c r="F2393" s="80">
        <v>64.400000000000006</v>
      </c>
      <c r="G2393" s="80">
        <v>24.992999999999999</v>
      </c>
      <c r="H2393" s="66" t="str">
        <f>IF(B2393="","",VLOOKUP(B2393,[1]BASEEMPRESA!$A$2:$AAA$11936,2))</f>
        <v>EMERSON LUIS MORO</v>
      </c>
      <c r="I2393" s="20" t="str">
        <f t="shared" si="37"/>
        <v>mai</v>
      </c>
    </row>
    <row r="2394" spans="1:9" x14ac:dyDescent="0.25">
      <c r="A2394" s="7">
        <v>46166</v>
      </c>
      <c r="B2394" s="20">
        <v>7289</v>
      </c>
      <c r="C2394" s="20" t="s">
        <v>419</v>
      </c>
      <c r="D2394" s="80">
        <v>176.6</v>
      </c>
      <c r="E2394" s="20">
        <v>3</v>
      </c>
      <c r="F2394" s="80">
        <v>58.866999999999997</v>
      </c>
      <c r="G2394" s="80">
        <v>29.649000000000001</v>
      </c>
      <c r="H2394" s="66" t="str">
        <f>IF(B2394="","",VLOOKUP(B2394,[1]BASEEMPRESA!$A$2:$AAA$11936,2))</f>
        <v>TAVARES E MORAES TRANSPORTES LTDA</v>
      </c>
      <c r="I2394" s="20" t="str">
        <f t="shared" si="37"/>
        <v>mai</v>
      </c>
    </row>
    <row r="2395" spans="1:9" x14ac:dyDescent="0.25">
      <c r="A2395" s="7">
        <v>46166</v>
      </c>
      <c r="B2395" s="20">
        <v>7292</v>
      </c>
      <c r="C2395" s="20" t="s">
        <v>419</v>
      </c>
      <c r="D2395" s="80">
        <v>120.84</v>
      </c>
      <c r="E2395" s="20">
        <v>2</v>
      </c>
      <c r="F2395" s="80">
        <v>60.42</v>
      </c>
      <c r="G2395" s="80">
        <v>14.927</v>
      </c>
      <c r="H2395" s="66" t="str">
        <f>IF(B2395="","",VLOOKUP(B2395,[1]BASEEMPRESA!$A$2:$AAA$11936,2))</f>
        <v>ESTEL SERVICOS DE TRANSPORTES E LOCACAO LTDA</v>
      </c>
      <c r="I2395" s="20" t="str">
        <f t="shared" si="37"/>
        <v>mai</v>
      </c>
    </row>
    <row r="2396" spans="1:9" x14ac:dyDescent="0.25">
      <c r="A2396" s="7">
        <v>46166</v>
      </c>
      <c r="B2396" s="20">
        <v>7295</v>
      </c>
      <c r="C2396" s="20" t="s">
        <v>419</v>
      </c>
      <c r="D2396" s="80">
        <v>179.06</v>
      </c>
      <c r="E2396" s="20">
        <v>3</v>
      </c>
      <c r="F2396" s="80">
        <v>59.686999999999998</v>
      </c>
      <c r="G2396" s="80">
        <v>27.285</v>
      </c>
      <c r="H2396" s="66" t="str">
        <f>IF(B2396="","",VLOOKUP(B2396,[1]BASEEMPRESA!$A$2:$AAA$11936,2))</f>
        <v>ESTEL SERVICOS DE TRANSPORTES E LOCACAO LTDA</v>
      </c>
      <c r="I2396" s="20" t="str">
        <f t="shared" si="37"/>
        <v>mai</v>
      </c>
    </row>
    <row r="2397" spans="1:9" x14ac:dyDescent="0.25">
      <c r="A2397" s="7">
        <v>46166</v>
      </c>
      <c r="B2397" s="20">
        <v>7299</v>
      </c>
      <c r="C2397" s="20" t="s">
        <v>419</v>
      </c>
      <c r="D2397" s="80">
        <v>112.44</v>
      </c>
      <c r="E2397" s="20">
        <v>2</v>
      </c>
      <c r="F2397" s="80">
        <v>56.22</v>
      </c>
      <c r="G2397" s="80">
        <v>35.08</v>
      </c>
      <c r="H2397" s="66" t="str">
        <f>IF(B2397="","",VLOOKUP(B2397,[1]BASEEMPRESA!$A$2:$AAA$11936,2))</f>
        <v>JERE SERVICOS DE TRANSPORTE E LOCACAO LTDA</v>
      </c>
      <c r="I2397" s="20" t="str">
        <f t="shared" si="37"/>
        <v>mai</v>
      </c>
    </row>
    <row r="2398" spans="1:9" x14ac:dyDescent="0.25">
      <c r="A2398" s="7">
        <v>46166</v>
      </c>
      <c r="B2398" s="20">
        <v>7301</v>
      </c>
      <c r="C2398" s="20" t="s">
        <v>419</v>
      </c>
      <c r="D2398" s="80">
        <v>180.34</v>
      </c>
      <c r="E2398" s="20">
        <v>3</v>
      </c>
      <c r="F2398" s="80">
        <v>60.113</v>
      </c>
      <c r="G2398" s="80">
        <v>37</v>
      </c>
      <c r="H2398" s="66" t="str">
        <f>IF(B2398="","",VLOOKUP(B2398,[1]BASEEMPRESA!$A$2:$AAA$11936,2))</f>
        <v>SERVICOS DE TRANSPORTES E LOCACAO VALE DO ITAUNAS LTDA</v>
      </c>
      <c r="I2398" s="20" t="str">
        <f t="shared" si="37"/>
        <v>mai</v>
      </c>
    </row>
    <row r="2399" spans="1:9" x14ac:dyDescent="0.25">
      <c r="A2399" s="7">
        <v>46166</v>
      </c>
      <c r="B2399" s="20">
        <v>7304</v>
      </c>
      <c r="C2399" s="20" t="s">
        <v>419</v>
      </c>
      <c r="D2399" s="80">
        <v>182.8</v>
      </c>
      <c r="E2399" s="20">
        <v>3</v>
      </c>
      <c r="F2399" s="80">
        <v>60.933</v>
      </c>
      <c r="G2399" s="80">
        <v>20.773</v>
      </c>
      <c r="H2399" s="66" t="str">
        <f>IF(B2399="","",VLOOKUP(B2399,[1]BASEEMPRESA!$A$2:$AAA$11936,2))</f>
        <v>SERVICOS DE TRANSPORTES E LOCACAO VALE DO ITAUNAS LTDA</v>
      </c>
      <c r="I2399" s="20" t="str">
        <f t="shared" si="37"/>
        <v>mai</v>
      </c>
    </row>
    <row r="2400" spans="1:9" x14ac:dyDescent="0.25">
      <c r="A2400" s="7">
        <v>46166</v>
      </c>
      <c r="B2400" s="20">
        <v>7307</v>
      </c>
      <c r="C2400" s="20" t="s">
        <v>419</v>
      </c>
      <c r="D2400" s="80">
        <v>174.3</v>
      </c>
      <c r="E2400" s="20">
        <v>3</v>
      </c>
      <c r="F2400" s="80">
        <v>58.1</v>
      </c>
      <c r="G2400" s="80">
        <v>28.356000000000002</v>
      </c>
      <c r="H2400" s="66" t="str">
        <f>IF(B2400="","",VLOOKUP(B2400,[1]BASEEMPRESA!$A$2:$AAA$11936,2))</f>
        <v>SC MANUTENCOES LTDA</v>
      </c>
      <c r="I2400" s="20" t="str">
        <f t="shared" si="37"/>
        <v>mai</v>
      </c>
    </row>
    <row r="2401" spans="1:9" x14ac:dyDescent="0.25">
      <c r="A2401" s="7">
        <v>46166</v>
      </c>
      <c r="B2401" s="20">
        <v>7308</v>
      </c>
      <c r="C2401" s="20" t="s">
        <v>419</v>
      </c>
      <c r="D2401" s="80">
        <v>113.48</v>
      </c>
      <c r="E2401" s="20">
        <v>2</v>
      </c>
      <c r="F2401" s="80">
        <v>56.74</v>
      </c>
      <c r="G2401" s="80">
        <v>35.106000000000002</v>
      </c>
      <c r="H2401" s="66" t="str">
        <f>IF(B2401="","",VLOOKUP(B2401,[1]BASEEMPRESA!$A$2:$AAA$11936,2))</f>
        <v>SANTOS &amp; SILVA TRANSPORTES RODOVIARIOS LTDA</v>
      </c>
      <c r="I2401" s="20" t="str">
        <f t="shared" si="37"/>
        <v>mai</v>
      </c>
    </row>
    <row r="2402" spans="1:9" x14ac:dyDescent="0.25">
      <c r="A2402" s="7">
        <v>46166</v>
      </c>
      <c r="B2402" s="20">
        <v>7334</v>
      </c>
      <c r="C2402" s="20" t="s">
        <v>421</v>
      </c>
      <c r="D2402" s="80">
        <v>185.66</v>
      </c>
      <c r="E2402" s="20">
        <v>3</v>
      </c>
      <c r="F2402" s="80">
        <v>61.887</v>
      </c>
      <c r="G2402" s="80">
        <v>21.923999999999999</v>
      </c>
      <c r="H2402" s="66" t="str">
        <f>IF(B2402="","",VLOOKUP(B2402,[1]BASEEMPRESA!$A$2:$AAA$11936,2))</f>
        <v>ROCHA TRANSPORTES DE MUCURI LTDA</v>
      </c>
      <c r="I2402" s="20" t="str">
        <f t="shared" si="37"/>
        <v>mai</v>
      </c>
    </row>
    <row r="2403" spans="1:9" x14ac:dyDescent="0.25">
      <c r="A2403" s="7">
        <v>46166</v>
      </c>
      <c r="B2403" s="20">
        <v>7337</v>
      </c>
      <c r="C2403" s="20" t="s">
        <v>419</v>
      </c>
      <c r="D2403" s="80">
        <v>131.02000000000001</v>
      </c>
      <c r="E2403" s="20">
        <v>2</v>
      </c>
      <c r="F2403" s="80">
        <v>65.510000000000005</v>
      </c>
      <c r="G2403" s="80">
        <v>37</v>
      </c>
      <c r="H2403" s="66" t="str">
        <f>IF(B2403="","",VLOOKUP(B2403,[1]BASEEMPRESA!$A$2:$AAA$11936,2))</f>
        <v>REGINA M. DOS S. SILVA CARGAS</v>
      </c>
      <c r="I2403" s="20" t="str">
        <f t="shared" si="37"/>
        <v>mai</v>
      </c>
    </row>
    <row r="2404" spans="1:9" x14ac:dyDescent="0.25">
      <c r="A2404" s="7">
        <v>46166</v>
      </c>
      <c r="B2404" s="20">
        <v>7340</v>
      </c>
      <c r="C2404" s="20" t="s">
        <v>419</v>
      </c>
      <c r="D2404" s="80">
        <v>130.80000000000001</v>
      </c>
      <c r="E2404" s="20">
        <v>4</v>
      </c>
      <c r="F2404" s="80">
        <v>32.700000000000003</v>
      </c>
      <c r="G2404" s="80">
        <v>14</v>
      </c>
      <c r="H2404" s="66" t="str">
        <f>IF(B2404="","",VLOOKUP(B2404,[1]BASEEMPRESA!$A$2:$AAA$11936,2))</f>
        <v>W &amp; E SERVICOS DE TRANSPORTE LTDA</v>
      </c>
      <c r="I2404" s="20" t="str">
        <f t="shared" si="37"/>
        <v>mai</v>
      </c>
    </row>
    <row r="2405" spans="1:9" x14ac:dyDescent="0.25">
      <c r="A2405" s="7">
        <v>46166</v>
      </c>
      <c r="B2405" s="20">
        <v>7343</v>
      </c>
      <c r="C2405" s="20" t="s">
        <v>421</v>
      </c>
      <c r="D2405" s="80">
        <v>179.2</v>
      </c>
      <c r="E2405" s="20">
        <v>3</v>
      </c>
      <c r="F2405" s="80">
        <v>59.732999999999997</v>
      </c>
      <c r="G2405" s="80">
        <v>35.622999999999998</v>
      </c>
      <c r="H2405" s="66" t="str">
        <f>IF(B2405="","",VLOOKUP(B2405,[1]BASEEMPRESA!$A$2:$AAA$11936,2))</f>
        <v>E L DE OLIVEIRA JUNIOR EDIMAR TRANSPORTES</v>
      </c>
      <c r="I2405" s="20" t="str">
        <f t="shared" si="37"/>
        <v>mai</v>
      </c>
    </row>
    <row r="2406" spans="1:9" x14ac:dyDescent="0.25">
      <c r="A2406" s="7">
        <v>46166</v>
      </c>
      <c r="B2406" s="20">
        <v>7347</v>
      </c>
      <c r="C2406" s="20" t="s">
        <v>420</v>
      </c>
      <c r="D2406" s="80">
        <v>133.62</v>
      </c>
      <c r="E2406" s="20">
        <v>2</v>
      </c>
      <c r="F2406" s="80">
        <v>66.81</v>
      </c>
      <c r="G2406" s="80">
        <v>58.191000000000003</v>
      </c>
      <c r="H2406" s="66" t="str">
        <f>IF(B2406="","",VLOOKUP(B2406,[1]BASEEMPRESA!$A$2:$AAA$11936,2))</f>
        <v>TRANSPORTADORA GLOBAL LOGISTICA LTDA</v>
      </c>
      <c r="I2406" s="20" t="str">
        <f t="shared" si="37"/>
        <v>mai</v>
      </c>
    </row>
    <row r="2407" spans="1:9" x14ac:dyDescent="0.25">
      <c r="A2407" s="7">
        <v>46166</v>
      </c>
      <c r="B2407" s="20">
        <v>7352</v>
      </c>
      <c r="C2407" s="20" t="s">
        <v>421</v>
      </c>
      <c r="D2407" s="80">
        <v>114.56</v>
      </c>
      <c r="E2407" s="20">
        <v>2</v>
      </c>
      <c r="F2407" s="80">
        <v>57.28</v>
      </c>
      <c r="G2407" s="80">
        <v>37</v>
      </c>
      <c r="H2407" s="66" t="str">
        <f>IF(B2407="","",VLOOKUP(B2407,[1]BASEEMPRESA!$A$2:$AAA$11936,2))</f>
        <v>WESLEI M DOS SANTOS</v>
      </c>
      <c r="I2407" s="20" t="str">
        <f t="shared" si="37"/>
        <v>mai</v>
      </c>
    </row>
    <row r="2408" spans="1:9" x14ac:dyDescent="0.25">
      <c r="A2408" s="7">
        <v>46166</v>
      </c>
      <c r="B2408" s="20">
        <v>7355</v>
      </c>
      <c r="C2408" s="20" t="s">
        <v>419</v>
      </c>
      <c r="D2408" s="80">
        <v>115.54</v>
      </c>
      <c r="E2408" s="20">
        <v>2</v>
      </c>
      <c r="F2408" s="80">
        <v>57.77</v>
      </c>
      <c r="G2408" s="80">
        <v>57.695999999999998</v>
      </c>
      <c r="H2408" s="66" t="str">
        <f>IF(B2408="","",VLOOKUP(B2408,[1]BASEEMPRESA!$A$2:$AAA$11936,2))</f>
        <v>WESLEI M DOS SANTOS</v>
      </c>
      <c r="I2408" s="20" t="str">
        <f t="shared" si="37"/>
        <v>mai</v>
      </c>
    </row>
    <row r="2409" spans="1:9" x14ac:dyDescent="0.25">
      <c r="A2409" s="7">
        <v>46166</v>
      </c>
      <c r="B2409" s="20">
        <v>7364</v>
      </c>
      <c r="C2409" s="20" t="s">
        <v>419</v>
      </c>
      <c r="D2409" s="80">
        <v>119.32</v>
      </c>
      <c r="E2409" s="20">
        <v>2</v>
      </c>
      <c r="F2409" s="80">
        <v>59.66</v>
      </c>
      <c r="G2409" s="80">
        <v>24.544</v>
      </c>
      <c r="H2409" s="66" t="str">
        <f>IF(B2409="","",VLOOKUP(B2409,[1]BASEEMPRESA!$A$2:$AAA$11936,2))</f>
        <v>TRANSPORTADORA GLOBAL LOGISTICA LTDA</v>
      </c>
      <c r="I2409" s="20" t="str">
        <f t="shared" si="37"/>
        <v>mai</v>
      </c>
    </row>
    <row r="2410" spans="1:9" x14ac:dyDescent="0.25">
      <c r="A2410" s="7">
        <v>46166</v>
      </c>
      <c r="B2410" s="20">
        <v>7367</v>
      </c>
      <c r="C2410" s="20" t="s">
        <v>419</v>
      </c>
      <c r="D2410" s="80">
        <v>171.82</v>
      </c>
      <c r="E2410" s="20">
        <v>3</v>
      </c>
      <c r="F2410" s="80">
        <v>57.273000000000003</v>
      </c>
      <c r="G2410" s="80">
        <v>20.855</v>
      </c>
      <c r="H2410" s="66" t="str">
        <f>IF(B2410="","",VLOOKUP(B2410,[1]BASEEMPRESA!$A$2:$AAA$11936,2))</f>
        <v>JOSE HELIO SILVA SANTOS</v>
      </c>
      <c r="I2410" s="20" t="str">
        <f t="shared" si="37"/>
        <v>mai</v>
      </c>
    </row>
    <row r="2411" spans="1:9" x14ac:dyDescent="0.25">
      <c r="A2411" s="7">
        <v>46166</v>
      </c>
      <c r="B2411" s="20">
        <v>7370</v>
      </c>
      <c r="C2411" s="20" t="s">
        <v>419</v>
      </c>
      <c r="D2411" s="80">
        <v>125.86</v>
      </c>
      <c r="E2411" s="20">
        <v>2</v>
      </c>
      <c r="F2411" s="80">
        <v>62.93</v>
      </c>
      <c r="G2411" s="80">
        <v>25.268000000000001</v>
      </c>
      <c r="H2411" s="66" t="str">
        <f>IF(B2411="","",VLOOKUP(B2411,[1]BASEEMPRESA!$A$2:$AAA$11936,2))</f>
        <v>JOSE HELIO SILVA SANTOS</v>
      </c>
      <c r="I2411" s="20" t="str">
        <f t="shared" si="37"/>
        <v>mai</v>
      </c>
    </row>
    <row r="2412" spans="1:9" x14ac:dyDescent="0.25">
      <c r="A2412" s="7">
        <v>46166</v>
      </c>
      <c r="B2412" s="20">
        <v>7381</v>
      </c>
      <c r="C2412" s="20" t="s">
        <v>423</v>
      </c>
      <c r="D2412" s="80">
        <v>114.52</v>
      </c>
      <c r="E2412" s="20">
        <v>2</v>
      </c>
      <c r="F2412" s="80">
        <v>57.26</v>
      </c>
      <c r="G2412" s="80">
        <v>14.914999999999999</v>
      </c>
      <c r="H2412" s="66" t="str">
        <f>IF(B2412="","",VLOOKUP(B2412,[1]BASEEMPRESA!$A$2:$AAA$11936,2))</f>
        <v>TRANSPORTE FUMACINHA LTDA</v>
      </c>
      <c r="I2412" s="20" t="str">
        <f t="shared" si="37"/>
        <v>mai</v>
      </c>
    </row>
    <row r="2413" spans="1:9" x14ac:dyDescent="0.25">
      <c r="A2413" s="7">
        <v>46167</v>
      </c>
      <c r="B2413" s="20">
        <v>2066</v>
      </c>
      <c r="C2413" s="20" t="s">
        <v>418</v>
      </c>
      <c r="D2413" s="80">
        <v>368.72</v>
      </c>
      <c r="E2413" s="20">
        <v>6</v>
      </c>
      <c r="F2413" s="80">
        <v>61.453000000000003</v>
      </c>
      <c r="G2413" s="80">
        <v>14</v>
      </c>
      <c r="H2413" s="66" t="str">
        <f>IF(B2413="","",VLOOKUP(B2413,[1]BASEEMPRESA!$A$2:$AAA$11936,2))</f>
        <v>NDB HOLDING AGRICOLA LTDA - MATRIZ</v>
      </c>
      <c r="I2413" s="20" t="str">
        <f t="shared" si="37"/>
        <v>mai</v>
      </c>
    </row>
    <row r="2414" spans="1:9" x14ac:dyDescent="0.25">
      <c r="A2414" s="7">
        <v>46167</v>
      </c>
      <c r="B2414" s="20">
        <v>2067</v>
      </c>
      <c r="C2414" s="20" t="s">
        <v>418</v>
      </c>
      <c r="D2414" s="80">
        <v>385.42</v>
      </c>
      <c r="E2414" s="20">
        <v>6</v>
      </c>
      <c r="F2414" s="80">
        <v>64.236999999999995</v>
      </c>
      <c r="G2414" s="80">
        <v>14</v>
      </c>
      <c r="H2414" s="66" t="str">
        <f>IF(B2414="","",VLOOKUP(B2414,[1]BASEEMPRESA!$A$2:$AAA$11936,2))</f>
        <v>NDB HOLDING AGRICOLA LTDA - MATRIZ</v>
      </c>
      <c r="I2414" s="20" t="str">
        <f t="shared" si="37"/>
        <v>mai</v>
      </c>
    </row>
    <row r="2415" spans="1:9" x14ac:dyDescent="0.25">
      <c r="A2415" s="7">
        <v>46167</v>
      </c>
      <c r="B2415" s="20">
        <v>2107</v>
      </c>
      <c r="C2415" s="20" t="s">
        <v>418</v>
      </c>
      <c r="D2415" s="80">
        <v>383.92</v>
      </c>
      <c r="E2415" s="20">
        <v>6</v>
      </c>
      <c r="F2415" s="80">
        <v>63.987000000000002</v>
      </c>
      <c r="G2415" s="80">
        <v>14</v>
      </c>
      <c r="H2415" s="66" t="str">
        <f>IF(B2415="","",VLOOKUP(B2415,[1]BASEEMPRESA!$A$2:$AAA$11936,2))</f>
        <v>NDB HOLDING AGRICOLA LTDA - MATRIZ</v>
      </c>
      <c r="I2415" s="20" t="str">
        <f t="shared" si="37"/>
        <v>mai</v>
      </c>
    </row>
    <row r="2416" spans="1:9" x14ac:dyDescent="0.25">
      <c r="A2416" s="7">
        <v>46167</v>
      </c>
      <c r="B2416" s="20">
        <v>2108</v>
      </c>
      <c r="C2416" s="20" t="s">
        <v>418</v>
      </c>
      <c r="D2416" s="80">
        <v>441.64</v>
      </c>
      <c r="E2416" s="20">
        <v>7</v>
      </c>
      <c r="F2416" s="80">
        <v>63.091000000000001</v>
      </c>
      <c r="G2416" s="80">
        <v>14</v>
      </c>
      <c r="H2416" s="66" t="str">
        <f>IF(B2416="","",VLOOKUP(B2416,[1]BASEEMPRESA!$A$2:$AAA$11936,2))</f>
        <v>NDB HOLDING AGRICOLA LTDA - MATRIZ</v>
      </c>
      <c r="I2416" s="20" t="str">
        <f t="shared" si="37"/>
        <v>mai</v>
      </c>
    </row>
    <row r="2417" spans="1:9" x14ac:dyDescent="0.25">
      <c r="A2417" s="7">
        <v>46167</v>
      </c>
      <c r="B2417" s="20">
        <v>2109</v>
      </c>
      <c r="C2417" s="20" t="s">
        <v>418</v>
      </c>
      <c r="D2417" s="80">
        <v>374.16</v>
      </c>
      <c r="E2417" s="20">
        <v>6</v>
      </c>
      <c r="F2417" s="80">
        <v>62.36</v>
      </c>
      <c r="G2417" s="80">
        <v>14</v>
      </c>
      <c r="H2417" s="66" t="str">
        <f>IF(B2417="","",VLOOKUP(B2417,[1]BASEEMPRESA!$A$2:$AAA$11936,2))</f>
        <v>NDB HOLDING AGRICOLA LTDA - MATRIZ</v>
      </c>
      <c r="I2417" s="20" t="str">
        <f t="shared" si="37"/>
        <v>mai</v>
      </c>
    </row>
    <row r="2418" spans="1:9" x14ac:dyDescent="0.25">
      <c r="A2418" s="7">
        <v>46167</v>
      </c>
      <c r="B2418" s="20">
        <v>7004</v>
      </c>
      <c r="C2418" s="20" t="s">
        <v>419</v>
      </c>
      <c r="D2418" s="80">
        <v>127.08</v>
      </c>
      <c r="E2418" s="20">
        <v>2</v>
      </c>
      <c r="F2418" s="80">
        <v>63.54</v>
      </c>
      <c r="G2418" s="80">
        <v>57.353000000000002</v>
      </c>
      <c r="H2418" s="66" t="str">
        <f>IF(B2418="","",VLOOKUP(B2418,[1]BASEEMPRESA!$A$2:$AAA$11936,2))</f>
        <v>EMERSON LUIS MORO</v>
      </c>
      <c r="I2418" s="20" t="str">
        <f t="shared" si="37"/>
        <v>mai</v>
      </c>
    </row>
    <row r="2419" spans="1:9" x14ac:dyDescent="0.25">
      <c r="A2419" s="7">
        <v>46167</v>
      </c>
      <c r="B2419" s="20">
        <v>7005</v>
      </c>
      <c r="C2419" s="20" t="s">
        <v>419</v>
      </c>
      <c r="D2419" s="80">
        <v>179.56</v>
      </c>
      <c r="E2419" s="20">
        <v>3</v>
      </c>
      <c r="F2419" s="80">
        <v>59.853000000000002</v>
      </c>
      <c r="G2419" s="80">
        <v>39.576000000000001</v>
      </c>
      <c r="H2419" s="66" t="str">
        <f>IF(B2419="","",VLOOKUP(B2419,[1]BASEEMPRESA!$A$2:$AAA$11936,2))</f>
        <v>RENE PINA DE ALMEIDA</v>
      </c>
      <c r="I2419" s="20" t="str">
        <f t="shared" si="37"/>
        <v>mai</v>
      </c>
    </row>
    <row r="2420" spans="1:9" x14ac:dyDescent="0.25">
      <c r="A2420" s="7">
        <v>46167</v>
      </c>
      <c r="B2420" s="20">
        <v>7006</v>
      </c>
      <c r="C2420" s="20" t="s">
        <v>420</v>
      </c>
      <c r="D2420" s="80">
        <v>179.54</v>
      </c>
      <c r="E2420" s="20">
        <v>3</v>
      </c>
      <c r="F2420" s="80">
        <v>59.847000000000001</v>
      </c>
      <c r="G2420" s="80">
        <v>50.59</v>
      </c>
      <c r="H2420" s="66" t="str">
        <f>IF(B2420="","",VLOOKUP(B2420,[1]BASEEMPRESA!$A$2:$AAA$11936,2))</f>
        <v>INAMARQUE SOUZA MACHADO</v>
      </c>
      <c r="I2420" s="20" t="str">
        <f t="shared" si="37"/>
        <v>mai</v>
      </c>
    </row>
    <row r="2421" spans="1:9" x14ac:dyDescent="0.25">
      <c r="A2421" s="7">
        <v>46167</v>
      </c>
      <c r="B2421" s="20">
        <v>7007</v>
      </c>
      <c r="C2421" s="20" t="s">
        <v>420</v>
      </c>
      <c r="D2421" s="80">
        <v>163.82</v>
      </c>
      <c r="E2421" s="20">
        <v>3</v>
      </c>
      <c r="F2421" s="80">
        <v>54.606999999999999</v>
      </c>
      <c r="G2421" s="80">
        <v>21.414999999999999</v>
      </c>
      <c r="H2421" s="66" t="str">
        <f>IF(B2421="","",VLOOKUP(B2421,[1]BASEEMPRESA!$A$2:$AAA$11936,2))</f>
        <v>MVS TRANSPORTE LTDA</v>
      </c>
      <c r="I2421" s="20" t="str">
        <f t="shared" si="37"/>
        <v>mai</v>
      </c>
    </row>
    <row r="2422" spans="1:9" x14ac:dyDescent="0.25">
      <c r="A2422" s="7">
        <v>46167</v>
      </c>
      <c r="B2422" s="20">
        <v>7008</v>
      </c>
      <c r="C2422" s="20" t="s">
        <v>419</v>
      </c>
      <c r="D2422" s="80">
        <v>176.46</v>
      </c>
      <c r="E2422" s="20">
        <v>3</v>
      </c>
      <c r="F2422" s="80">
        <v>58.82</v>
      </c>
      <c r="G2422" s="80">
        <v>50.652000000000001</v>
      </c>
      <c r="H2422" s="66" t="str">
        <f>IF(B2422="","",VLOOKUP(B2422,[1]BASEEMPRESA!$A$2:$AAA$11936,2))</f>
        <v>E L DE OLIVEIRA JUNIOR EDIMAR TRANSPORTES</v>
      </c>
      <c r="I2422" s="20" t="str">
        <f t="shared" si="37"/>
        <v>mai</v>
      </c>
    </row>
    <row r="2423" spans="1:9" x14ac:dyDescent="0.25">
      <c r="A2423" s="7">
        <v>46167</v>
      </c>
      <c r="B2423" s="20">
        <v>7010</v>
      </c>
      <c r="C2423" s="20" t="s">
        <v>419</v>
      </c>
      <c r="D2423" s="80">
        <v>184.16</v>
      </c>
      <c r="E2423" s="20">
        <v>3</v>
      </c>
      <c r="F2423" s="80">
        <v>61.387</v>
      </c>
      <c r="G2423" s="80">
        <v>33.619</v>
      </c>
      <c r="H2423" s="66" t="str">
        <f>IF(B2423="","",VLOOKUP(B2423,[1]BASEEMPRESA!$A$2:$AAA$11936,2))</f>
        <v>BAYER LOGISTICA E TRANSPORTES LTDA</v>
      </c>
      <c r="I2423" s="20" t="str">
        <f t="shared" si="37"/>
        <v>mai</v>
      </c>
    </row>
    <row r="2424" spans="1:9" x14ac:dyDescent="0.25">
      <c r="A2424" s="7">
        <v>46167</v>
      </c>
      <c r="B2424" s="20">
        <v>7013</v>
      </c>
      <c r="C2424" s="20" t="s">
        <v>419</v>
      </c>
      <c r="D2424" s="80">
        <v>118</v>
      </c>
      <c r="E2424" s="20">
        <v>2</v>
      </c>
      <c r="F2424" s="80">
        <v>59</v>
      </c>
      <c r="G2424" s="80">
        <v>33</v>
      </c>
      <c r="H2424" s="66" t="str">
        <f>IF(B2424="","",VLOOKUP(B2424,[1]BASEEMPRESA!$A$2:$AAA$11936,2))</f>
        <v>INAMARQUE SOUZA MACHADO</v>
      </c>
      <c r="I2424" s="20" t="str">
        <f t="shared" si="37"/>
        <v>mai</v>
      </c>
    </row>
    <row r="2425" spans="1:9" x14ac:dyDescent="0.25">
      <c r="A2425" s="7">
        <v>46167</v>
      </c>
      <c r="B2425" s="20">
        <v>7017</v>
      </c>
      <c r="C2425" s="20" t="s">
        <v>419</v>
      </c>
      <c r="D2425" s="80">
        <v>235.28</v>
      </c>
      <c r="E2425" s="20">
        <v>4</v>
      </c>
      <c r="F2425" s="80">
        <v>58.82</v>
      </c>
      <c r="G2425" s="80">
        <v>26.138000000000002</v>
      </c>
      <c r="H2425" s="66" t="str">
        <f>IF(B2425="","",VLOOKUP(B2425,[1]BASEEMPRESA!$A$2:$AAA$11936,2))</f>
        <v>BAYER LOGISTICA E TRANSPORTES LTDA</v>
      </c>
      <c r="I2425" s="20" t="str">
        <f t="shared" si="37"/>
        <v>mai</v>
      </c>
    </row>
    <row r="2426" spans="1:9" x14ac:dyDescent="0.25">
      <c r="A2426" s="7">
        <v>46167</v>
      </c>
      <c r="B2426" s="20">
        <v>7018</v>
      </c>
      <c r="C2426" s="20" t="s">
        <v>419</v>
      </c>
      <c r="D2426" s="80">
        <v>166.52</v>
      </c>
      <c r="E2426" s="20">
        <v>3</v>
      </c>
      <c r="F2426" s="80">
        <v>55.506999999999998</v>
      </c>
      <c r="G2426" s="80">
        <v>47.988</v>
      </c>
      <c r="H2426" s="66" t="str">
        <f>IF(B2426="","",VLOOKUP(B2426,[1]BASEEMPRESA!$A$2:$AAA$11936,2))</f>
        <v>SC MANUTENCOES LTDA</v>
      </c>
      <c r="I2426" s="20" t="str">
        <f t="shared" si="37"/>
        <v>mai</v>
      </c>
    </row>
    <row r="2427" spans="1:9" x14ac:dyDescent="0.25">
      <c r="A2427" s="7">
        <v>46167</v>
      </c>
      <c r="B2427" s="20">
        <v>7021</v>
      </c>
      <c r="C2427" s="20" t="s">
        <v>419</v>
      </c>
      <c r="D2427" s="80">
        <v>176.64</v>
      </c>
      <c r="E2427" s="20">
        <v>3</v>
      </c>
      <c r="F2427" s="80">
        <v>58.88</v>
      </c>
      <c r="G2427" s="80">
        <v>28.221</v>
      </c>
      <c r="H2427" s="66" t="str">
        <f>IF(B2427="","",VLOOKUP(B2427,[1]BASEEMPRESA!$A$2:$AAA$11936,2))</f>
        <v>NEIA TRANSPORTES LTDA</v>
      </c>
      <c r="I2427" s="20" t="str">
        <f t="shared" si="37"/>
        <v>mai</v>
      </c>
    </row>
    <row r="2428" spans="1:9" x14ac:dyDescent="0.25">
      <c r="A2428" s="7">
        <v>46167</v>
      </c>
      <c r="B2428" s="20">
        <v>7022</v>
      </c>
      <c r="C2428" s="20" t="s">
        <v>419</v>
      </c>
      <c r="D2428" s="80">
        <v>171.56</v>
      </c>
      <c r="E2428" s="20">
        <v>3</v>
      </c>
      <c r="F2428" s="80">
        <v>57.186999999999998</v>
      </c>
      <c r="G2428" s="80">
        <v>59.064999999999998</v>
      </c>
      <c r="H2428" s="66" t="str">
        <f>IF(B2428="","",VLOOKUP(B2428,[1]BASEEMPRESA!$A$2:$AAA$11936,2))</f>
        <v>SMRR TRANSPORTES LTDA</v>
      </c>
      <c r="I2428" s="20" t="str">
        <f t="shared" si="37"/>
        <v>mai</v>
      </c>
    </row>
    <row r="2429" spans="1:9" x14ac:dyDescent="0.25">
      <c r="A2429" s="7">
        <v>46167</v>
      </c>
      <c r="B2429" s="20">
        <v>7031</v>
      </c>
      <c r="C2429" s="20" t="s">
        <v>419</v>
      </c>
      <c r="D2429" s="80">
        <v>173.06</v>
      </c>
      <c r="E2429" s="20">
        <v>3</v>
      </c>
      <c r="F2429" s="80">
        <v>57.686999999999998</v>
      </c>
      <c r="G2429" s="80">
        <v>42.082000000000001</v>
      </c>
      <c r="H2429" s="66" t="str">
        <f>IF(B2429="","",VLOOKUP(B2429,[1]BASEEMPRESA!$A$2:$AAA$11936,2))</f>
        <v>INAMARQUE SOUZA MACHADO</v>
      </c>
      <c r="I2429" s="20" t="str">
        <f t="shared" si="37"/>
        <v>mai</v>
      </c>
    </row>
    <row r="2430" spans="1:9" x14ac:dyDescent="0.25">
      <c r="A2430" s="7">
        <v>46167</v>
      </c>
      <c r="B2430" s="20">
        <v>7032</v>
      </c>
      <c r="C2430" s="20" t="s">
        <v>419</v>
      </c>
      <c r="D2430" s="80">
        <v>116.46</v>
      </c>
      <c r="E2430" s="20">
        <v>2</v>
      </c>
      <c r="F2430" s="80">
        <v>58.23</v>
      </c>
      <c r="G2430" s="80">
        <v>68.968000000000004</v>
      </c>
      <c r="H2430" s="66" t="str">
        <f>IF(B2430="","",VLOOKUP(B2430,[1]BASEEMPRESA!$A$2:$AAA$11936,2))</f>
        <v>REGINA M. DOS S. SILVA CARGAS</v>
      </c>
      <c r="I2430" s="20" t="str">
        <f t="shared" si="37"/>
        <v>mai</v>
      </c>
    </row>
    <row r="2431" spans="1:9" x14ac:dyDescent="0.25">
      <c r="A2431" s="7">
        <v>46167</v>
      </c>
      <c r="B2431" s="20">
        <v>7033</v>
      </c>
      <c r="C2431" s="20" t="s">
        <v>419</v>
      </c>
      <c r="D2431" s="80">
        <v>186.82</v>
      </c>
      <c r="E2431" s="20">
        <v>3</v>
      </c>
      <c r="F2431" s="80">
        <v>62.273000000000003</v>
      </c>
      <c r="G2431" s="80">
        <v>49.542999999999999</v>
      </c>
      <c r="H2431" s="66" t="str">
        <f>IF(B2431="","",VLOOKUP(B2431,[1]BASEEMPRESA!$A$2:$AAA$11936,2))</f>
        <v>E L DE OLIVEIRA JUNIOR EDIMAR TRANSPORTES</v>
      </c>
      <c r="I2431" s="20" t="str">
        <f t="shared" si="37"/>
        <v>mai</v>
      </c>
    </row>
    <row r="2432" spans="1:9" x14ac:dyDescent="0.25">
      <c r="A2432" s="7">
        <v>46167</v>
      </c>
      <c r="B2432" s="20">
        <v>7036</v>
      </c>
      <c r="C2432" s="20" t="s">
        <v>419</v>
      </c>
      <c r="D2432" s="80">
        <v>128.4</v>
      </c>
      <c r="E2432" s="20">
        <v>2</v>
      </c>
      <c r="F2432" s="80">
        <v>64.2</v>
      </c>
      <c r="G2432" s="80">
        <v>77</v>
      </c>
      <c r="H2432" s="66" t="str">
        <f>IF(B2432="","",VLOOKUP(B2432,[1]BASEEMPRESA!$A$2:$AAA$11936,2))</f>
        <v>EMERSON LUIS MORO</v>
      </c>
      <c r="I2432" s="20" t="str">
        <f t="shared" si="37"/>
        <v>mai</v>
      </c>
    </row>
    <row r="2433" spans="1:9" x14ac:dyDescent="0.25">
      <c r="A2433" s="7">
        <v>46167</v>
      </c>
      <c r="B2433" s="20">
        <v>7038</v>
      </c>
      <c r="C2433" s="20" t="s">
        <v>420</v>
      </c>
      <c r="D2433" s="80">
        <v>165.32</v>
      </c>
      <c r="E2433" s="20">
        <v>3</v>
      </c>
      <c r="F2433" s="80">
        <v>55.106999999999999</v>
      </c>
      <c r="G2433" s="80">
        <v>32.289000000000001</v>
      </c>
      <c r="H2433" s="66" t="str">
        <f>IF(B2433="","",VLOOKUP(B2433,[1]BASEEMPRESA!$A$2:$AAA$11936,2))</f>
        <v>JERE SERVICOS DE TRANSPORTE E LOCACAO LTDA</v>
      </c>
      <c r="I2433" s="20" t="str">
        <f t="shared" si="37"/>
        <v>mai</v>
      </c>
    </row>
    <row r="2434" spans="1:9" x14ac:dyDescent="0.25">
      <c r="A2434" s="7">
        <v>46167</v>
      </c>
      <c r="B2434" s="20">
        <v>7041</v>
      </c>
      <c r="C2434" s="20" t="s">
        <v>419</v>
      </c>
      <c r="D2434" s="80">
        <v>136.69999999999999</v>
      </c>
      <c r="E2434" s="20">
        <v>2</v>
      </c>
      <c r="F2434" s="80">
        <v>68.349999999999994</v>
      </c>
      <c r="G2434" s="80">
        <v>77</v>
      </c>
      <c r="H2434" s="66" t="str">
        <f>IF(B2434="","",VLOOKUP(B2434,[1]BASEEMPRESA!$A$2:$AAA$11936,2))</f>
        <v>JERE SERVICOS DE TRANSPORTE E LOCACAO LTDA</v>
      </c>
      <c r="I2434" s="20" t="str">
        <f t="shared" si="37"/>
        <v>mai</v>
      </c>
    </row>
    <row r="2435" spans="1:9" x14ac:dyDescent="0.25">
      <c r="A2435" s="7">
        <v>46167</v>
      </c>
      <c r="B2435" s="20">
        <v>7042</v>
      </c>
      <c r="C2435" s="20" t="s">
        <v>420</v>
      </c>
      <c r="D2435" s="80">
        <v>134.66</v>
      </c>
      <c r="E2435" s="20">
        <v>2</v>
      </c>
      <c r="F2435" s="80">
        <v>67.33</v>
      </c>
      <c r="G2435" s="80">
        <v>57.311999999999998</v>
      </c>
      <c r="H2435" s="66" t="str">
        <f>IF(B2435="","",VLOOKUP(B2435,[1]BASEEMPRESA!$A$2:$AAA$11936,2))</f>
        <v>SERVICOS DE TRANSPORTES E LOCACAO VALE DO ITAUNAS LTDA</v>
      </c>
      <c r="I2435" s="20" t="str">
        <f t="shared" ref="I2435:I2498" si="38">TEXT(A2435,"mmm")</f>
        <v>mai</v>
      </c>
    </row>
    <row r="2436" spans="1:9" x14ac:dyDescent="0.25">
      <c r="A2436" s="7">
        <v>46167</v>
      </c>
      <c r="B2436" s="20">
        <v>7045</v>
      </c>
      <c r="C2436" s="20" t="s">
        <v>421</v>
      </c>
      <c r="D2436" s="80">
        <v>115.16</v>
      </c>
      <c r="E2436" s="20">
        <v>2</v>
      </c>
      <c r="F2436" s="80">
        <v>57.58</v>
      </c>
      <c r="G2436" s="80">
        <v>48.767000000000003</v>
      </c>
      <c r="H2436" s="66" t="str">
        <f>IF(B2436="","",VLOOKUP(B2436,[1]BASEEMPRESA!$A$2:$AAA$11936,2))</f>
        <v>REGINA M. DOS S. SILVA CARGAS</v>
      </c>
      <c r="I2436" s="20" t="str">
        <f t="shared" si="38"/>
        <v>mai</v>
      </c>
    </row>
    <row r="2437" spans="1:9" x14ac:dyDescent="0.25">
      <c r="A2437" s="7">
        <v>46167</v>
      </c>
      <c r="B2437" s="20">
        <v>7046</v>
      </c>
      <c r="C2437" s="20" t="s">
        <v>419</v>
      </c>
      <c r="D2437" s="80">
        <v>190.24</v>
      </c>
      <c r="E2437" s="20">
        <v>3</v>
      </c>
      <c r="F2437" s="80">
        <v>63.412999999999997</v>
      </c>
      <c r="G2437" s="80">
        <v>49.27</v>
      </c>
      <c r="H2437" s="66" t="str">
        <f>IF(B2437="","",VLOOKUP(B2437,[1]BASEEMPRESA!$A$2:$AAA$11936,2))</f>
        <v>J.S. LEONIDIO</v>
      </c>
      <c r="I2437" s="20" t="str">
        <f t="shared" si="38"/>
        <v>mai</v>
      </c>
    </row>
    <row r="2438" spans="1:9" x14ac:dyDescent="0.25">
      <c r="A2438" s="7">
        <v>46167</v>
      </c>
      <c r="B2438" s="20">
        <v>7047</v>
      </c>
      <c r="C2438" s="20" t="s">
        <v>419</v>
      </c>
      <c r="D2438" s="80">
        <v>194.62</v>
      </c>
      <c r="E2438" s="20">
        <v>3</v>
      </c>
      <c r="F2438" s="80">
        <v>64.873000000000005</v>
      </c>
      <c r="G2438" s="80">
        <v>54.143000000000001</v>
      </c>
      <c r="H2438" s="66" t="str">
        <f>IF(B2438="","",VLOOKUP(B2438,[1]BASEEMPRESA!$A$2:$AAA$11936,2))</f>
        <v>BAYER LOGISTICA E TRANSPORTES LTDA</v>
      </c>
      <c r="I2438" s="20" t="str">
        <f t="shared" si="38"/>
        <v>mai</v>
      </c>
    </row>
    <row r="2439" spans="1:9" x14ac:dyDescent="0.25">
      <c r="A2439" s="7">
        <v>46167</v>
      </c>
      <c r="B2439" s="20">
        <v>7048</v>
      </c>
      <c r="C2439" s="20" t="s">
        <v>419</v>
      </c>
      <c r="D2439" s="80">
        <v>125.88</v>
      </c>
      <c r="E2439" s="20">
        <v>2</v>
      </c>
      <c r="F2439" s="80">
        <v>62.94</v>
      </c>
      <c r="G2439" s="80">
        <v>43.122</v>
      </c>
      <c r="H2439" s="66" t="str">
        <f>IF(B2439="","",VLOOKUP(B2439,[1]BASEEMPRESA!$A$2:$AAA$11936,2))</f>
        <v>SERVICOS DE TRANSPORTES E LOCACAO VALE DO ITAUNAS LTDA</v>
      </c>
      <c r="I2439" s="20" t="str">
        <f t="shared" si="38"/>
        <v>mai</v>
      </c>
    </row>
    <row r="2440" spans="1:9" x14ac:dyDescent="0.25">
      <c r="A2440" s="7">
        <v>46167</v>
      </c>
      <c r="B2440" s="20">
        <v>7050</v>
      </c>
      <c r="C2440" s="20" t="s">
        <v>419</v>
      </c>
      <c r="D2440" s="80">
        <v>177.28</v>
      </c>
      <c r="E2440" s="20">
        <v>3</v>
      </c>
      <c r="F2440" s="80">
        <v>59.093000000000004</v>
      </c>
      <c r="G2440" s="80">
        <v>37</v>
      </c>
      <c r="H2440" s="66" t="str">
        <f>IF(B2440="","",VLOOKUP(B2440,[1]BASEEMPRESA!$A$2:$AAA$11936,2))</f>
        <v>ESTEL SERVICOS DE TRANSPORTES E LOCACAO LTDA</v>
      </c>
      <c r="I2440" s="20" t="str">
        <f t="shared" si="38"/>
        <v>mai</v>
      </c>
    </row>
    <row r="2441" spans="1:9" x14ac:dyDescent="0.25">
      <c r="A2441" s="7">
        <v>46167</v>
      </c>
      <c r="B2441" s="20">
        <v>7052</v>
      </c>
      <c r="C2441" s="20" t="s">
        <v>420</v>
      </c>
      <c r="D2441" s="80">
        <v>71.400000000000006</v>
      </c>
      <c r="E2441" s="20">
        <v>1</v>
      </c>
      <c r="F2441" s="80">
        <v>71.400000000000006</v>
      </c>
      <c r="G2441" s="80">
        <v>48.988999999999997</v>
      </c>
      <c r="H2441" s="66" t="str">
        <f>IF(B2441="","",VLOOKUP(B2441,[1]BASEEMPRESA!$A$2:$AAA$11936,2))</f>
        <v>JERE SERVICOS DE TRANSPORTE E LOCACAO LTDA</v>
      </c>
      <c r="I2441" s="20" t="str">
        <f t="shared" si="38"/>
        <v>mai</v>
      </c>
    </row>
    <row r="2442" spans="1:9" x14ac:dyDescent="0.25">
      <c r="A2442" s="7">
        <v>46167</v>
      </c>
      <c r="B2442" s="20">
        <v>7053</v>
      </c>
      <c r="C2442" s="20" t="s">
        <v>420</v>
      </c>
      <c r="D2442" s="80">
        <v>119.22</v>
      </c>
      <c r="E2442" s="20">
        <v>2</v>
      </c>
      <c r="F2442" s="80">
        <v>59.61</v>
      </c>
      <c r="G2442" s="80">
        <v>37</v>
      </c>
      <c r="H2442" s="66" t="str">
        <f>IF(B2442="","",VLOOKUP(B2442,[1]BASEEMPRESA!$A$2:$AAA$11936,2))</f>
        <v>TAVARES E MORAES TRANSPORTES LTDA</v>
      </c>
      <c r="I2442" s="20" t="str">
        <f t="shared" si="38"/>
        <v>mai</v>
      </c>
    </row>
    <row r="2443" spans="1:9" x14ac:dyDescent="0.25">
      <c r="A2443" s="7">
        <v>46167</v>
      </c>
      <c r="B2443" s="20">
        <v>7054</v>
      </c>
      <c r="C2443" s="20" t="s">
        <v>419</v>
      </c>
      <c r="D2443" s="80">
        <v>133.62</v>
      </c>
      <c r="E2443" s="20">
        <v>2</v>
      </c>
      <c r="F2443" s="80">
        <v>66.81</v>
      </c>
      <c r="G2443" s="80">
        <v>62.363</v>
      </c>
      <c r="H2443" s="66" t="str">
        <f>IF(B2443="","",VLOOKUP(B2443,[1]BASEEMPRESA!$A$2:$AAA$11936,2))</f>
        <v>TAVARES E MORAES TRANSPORTES LTDA</v>
      </c>
      <c r="I2443" s="20" t="str">
        <f t="shared" si="38"/>
        <v>mai</v>
      </c>
    </row>
    <row r="2444" spans="1:9" x14ac:dyDescent="0.25">
      <c r="A2444" s="7">
        <v>46167</v>
      </c>
      <c r="B2444" s="20">
        <v>7059</v>
      </c>
      <c r="C2444" s="20" t="s">
        <v>419</v>
      </c>
      <c r="D2444" s="80">
        <v>114.82</v>
      </c>
      <c r="E2444" s="20">
        <v>2</v>
      </c>
      <c r="F2444" s="80">
        <v>57.41</v>
      </c>
      <c r="G2444" s="80">
        <v>57.616999999999997</v>
      </c>
      <c r="H2444" s="66" t="str">
        <f>IF(B2444="","",VLOOKUP(B2444,[1]BASEEMPRESA!$A$2:$AAA$11936,2))</f>
        <v>BAYER LOGISTICA E TRANSPORTES LTDA</v>
      </c>
      <c r="I2444" s="20" t="str">
        <f t="shared" si="38"/>
        <v>mai</v>
      </c>
    </row>
    <row r="2445" spans="1:9" x14ac:dyDescent="0.25">
      <c r="A2445" s="7">
        <v>46167</v>
      </c>
      <c r="B2445" s="20">
        <v>7188</v>
      </c>
      <c r="C2445" s="20" t="s">
        <v>419</v>
      </c>
      <c r="D2445" s="80">
        <v>178.08</v>
      </c>
      <c r="E2445" s="20">
        <v>3</v>
      </c>
      <c r="F2445" s="80">
        <v>59.36</v>
      </c>
      <c r="G2445" s="80">
        <v>49.966999999999999</v>
      </c>
      <c r="H2445" s="66" t="str">
        <f>IF(B2445="","",VLOOKUP(B2445,[1]BASEEMPRESA!$A$2:$AAA$11936,2))</f>
        <v>C C GOMES TRANSPORTES</v>
      </c>
      <c r="I2445" s="20" t="str">
        <f t="shared" si="38"/>
        <v>mai</v>
      </c>
    </row>
    <row r="2446" spans="1:9" x14ac:dyDescent="0.25">
      <c r="A2446" s="7">
        <v>46167</v>
      </c>
      <c r="B2446" s="20">
        <v>7205</v>
      </c>
      <c r="C2446" s="20" t="s">
        <v>420</v>
      </c>
      <c r="D2446" s="80">
        <v>182.44</v>
      </c>
      <c r="E2446" s="20">
        <v>3</v>
      </c>
      <c r="F2446" s="80">
        <v>60.813000000000002</v>
      </c>
      <c r="G2446" s="80">
        <v>43.591999999999999</v>
      </c>
      <c r="H2446" s="66" t="str">
        <f>IF(B2446="","",VLOOKUP(B2446,[1]BASEEMPRESA!$A$2:$AAA$11936,2))</f>
        <v>RSL TRANSPORTES LTDA</v>
      </c>
      <c r="I2446" s="20" t="str">
        <f t="shared" si="38"/>
        <v>mai</v>
      </c>
    </row>
    <row r="2447" spans="1:9" x14ac:dyDescent="0.25">
      <c r="A2447" s="7">
        <v>46167</v>
      </c>
      <c r="B2447" s="20">
        <v>7207</v>
      </c>
      <c r="C2447" s="20" t="s">
        <v>420</v>
      </c>
      <c r="D2447" s="80">
        <v>232.3</v>
      </c>
      <c r="E2447" s="20">
        <v>4</v>
      </c>
      <c r="F2447" s="80">
        <v>58.075000000000003</v>
      </c>
      <c r="G2447" s="80">
        <v>31.314</v>
      </c>
      <c r="H2447" s="66" t="str">
        <f>IF(B2447="","",VLOOKUP(B2447,[1]BASEEMPRESA!$A$2:$AAA$11936,2))</f>
        <v>TAVARES E MORAES TRANSPORTES LTDA</v>
      </c>
      <c r="I2447" s="20" t="str">
        <f t="shared" si="38"/>
        <v>mai</v>
      </c>
    </row>
    <row r="2448" spans="1:9" x14ac:dyDescent="0.25">
      <c r="A2448" s="7">
        <v>46167</v>
      </c>
      <c r="B2448" s="20">
        <v>7208</v>
      </c>
      <c r="C2448" s="20" t="s">
        <v>420</v>
      </c>
      <c r="D2448" s="80">
        <v>180.24</v>
      </c>
      <c r="E2448" s="20">
        <v>6</v>
      </c>
      <c r="F2448" s="80">
        <v>30.04</v>
      </c>
      <c r="G2448" s="80">
        <v>14</v>
      </c>
      <c r="H2448" s="66" t="str">
        <f>IF(B2448="","",VLOOKUP(B2448,[1]BASEEMPRESA!$A$2:$AAA$11936,2))</f>
        <v>TAVARES E MORAES TRANSPORTES LTDA</v>
      </c>
      <c r="I2448" s="20" t="str">
        <f t="shared" si="38"/>
        <v>mai</v>
      </c>
    </row>
    <row r="2449" spans="1:9" x14ac:dyDescent="0.25">
      <c r="A2449" s="7">
        <v>46167</v>
      </c>
      <c r="B2449" s="20">
        <v>7220</v>
      </c>
      <c r="C2449" s="20" t="s">
        <v>421</v>
      </c>
      <c r="D2449" s="80">
        <v>169.98</v>
      </c>
      <c r="E2449" s="20">
        <v>3</v>
      </c>
      <c r="F2449" s="80">
        <v>56.66</v>
      </c>
      <c r="G2449" s="80">
        <v>21.553000000000001</v>
      </c>
      <c r="H2449" s="66" t="str">
        <f>IF(B2449="","",VLOOKUP(B2449,[1]BASEEMPRESA!$A$2:$AAA$11936,2))</f>
        <v>DOS SANTOS PASSOS TRANSPORTES LTDA</v>
      </c>
      <c r="I2449" s="20" t="str">
        <f t="shared" si="38"/>
        <v>mai</v>
      </c>
    </row>
    <row r="2450" spans="1:9" x14ac:dyDescent="0.25">
      <c r="A2450" s="7">
        <v>46167</v>
      </c>
      <c r="B2450" s="20">
        <v>7221</v>
      </c>
      <c r="C2450" s="20" t="s">
        <v>420</v>
      </c>
      <c r="D2450" s="80">
        <v>188.8</v>
      </c>
      <c r="E2450" s="20">
        <v>3</v>
      </c>
      <c r="F2450" s="80">
        <v>62.933</v>
      </c>
      <c r="G2450" s="80">
        <v>54.393000000000001</v>
      </c>
      <c r="H2450" s="66" t="str">
        <f>IF(B2450="","",VLOOKUP(B2450,[1]BASEEMPRESA!$A$2:$AAA$11936,2))</f>
        <v>BAYER LOGISTICA E TRANSPORTES LTDA</v>
      </c>
      <c r="I2450" s="20" t="str">
        <f t="shared" si="38"/>
        <v>mai</v>
      </c>
    </row>
    <row r="2451" spans="1:9" x14ac:dyDescent="0.25">
      <c r="A2451" s="7">
        <v>46167</v>
      </c>
      <c r="B2451" s="20">
        <v>7224</v>
      </c>
      <c r="C2451" s="20" t="s">
        <v>419</v>
      </c>
      <c r="D2451" s="80">
        <v>179.08</v>
      </c>
      <c r="E2451" s="20">
        <v>3</v>
      </c>
      <c r="F2451" s="80">
        <v>59.692999999999998</v>
      </c>
      <c r="G2451" s="80">
        <v>45.959000000000003</v>
      </c>
      <c r="H2451" s="66" t="str">
        <f>IF(B2451="","",VLOOKUP(B2451,[1]BASEEMPRESA!$A$2:$AAA$11936,2))</f>
        <v>EMERSON LUIS MORO</v>
      </c>
      <c r="I2451" s="20" t="str">
        <f t="shared" si="38"/>
        <v>mai</v>
      </c>
    </row>
    <row r="2452" spans="1:9" x14ac:dyDescent="0.25">
      <c r="A2452" s="7">
        <v>46167</v>
      </c>
      <c r="B2452" s="20">
        <v>7228</v>
      </c>
      <c r="C2452" s="20" t="s">
        <v>419</v>
      </c>
      <c r="D2452" s="80">
        <v>174.5</v>
      </c>
      <c r="E2452" s="20">
        <v>3</v>
      </c>
      <c r="F2452" s="80">
        <v>58.167000000000002</v>
      </c>
      <c r="G2452" s="80">
        <v>24.018999999999998</v>
      </c>
      <c r="H2452" s="66" t="str">
        <f>IF(B2452="","",VLOOKUP(B2452,[1]BASEEMPRESA!$A$2:$AAA$11936,2))</f>
        <v>MVS TRANSPORTE LTDA</v>
      </c>
      <c r="I2452" s="20" t="str">
        <f t="shared" si="38"/>
        <v>mai</v>
      </c>
    </row>
    <row r="2453" spans="1:9" x14ac:dyDescent="0.25">
      <c r="A2453" s="7">
        <v>46167</v>
      </c>
      <c r="B2453" s="20">
        <v>7234</v>
      </c>
      <c r="C2453" s="20" t="s">
        <v>419</v>
      </c>
      <c r="D2453" s="80">
        <v>120.46</v>
      </c>
      <c r="E2453" s="20">
        <v>2</v>
      </c>
      <c r="F2453" s="80">
        <v>60.23</v>
      </c>
      <c r="G2453" s="80">
        <v>46.095999999999997</v>
      </c>
      <c r="H2453" s="66" t="str">
        <f>IF(B2453="","",VLOOKUP(B2453,[1]BASEEMPRESA!$A$2:$AAA$11936,2))</f>
        <v>TRANSPORTES M &amp; J LTDA</v>
      </c>
      <c r="I2453" s="20" t="str">
        <f t="shared" si="38"/>
        <v>mai</v>
      </c>
    </row>
    <row r="2454" spans="1:9" x14ac:dyDescent="0.25">
      <c r="A2454" s="7">
        <v>46167</v>
      </c>
      <c r="B2454" s="20">
        <v>7238</v>
      </c>
      <c r="C2454" s="20" t="s">
        <v>421</v>
      </c>
      <c r="D2454" s="80">
        <v>176.5</v>
      </c>
      <c r="E2454" s="20">
        <v>3</v>
      </c>
      <c r="F2454" s="80">
        <v>58.832999999999998</v>
      </c>
      <c r="G2454" s="80">
        <v>36.03</v>
      </c>
      <c r="H2454" s="66" t="str">
        <f>IF(B2454="","",VLOOKUP(B2454,[1]BASEEMPRESA!$A$2:$AAA$11936,2))</f>
        <v>R S SANTOS TRANSPORTES LTDA</v>
      </c>
      <c r="I2454" s="20" t="str">
        <f t="shared" si="38"/>
        <v>mai</v>
      </c>
    </row>
    <row r="2455" spans="1:9" x14ac:dyDescent="0.25">
      <c r="A2455" s="7">
        <v>46167</v>
      </c>
      <c r="B2455" s="20">
        <v>7257</v>
      </c>
      <c r="C2455" s="20" t="s">
        <v>420</v>
      </c>
      <c r="D2455" s="80">
        <v>192.38</v>
      </c>
      <c r="E2455" s="20">
        <v>3</v>
      </c>
      <c r="F2455" s="80">
        <v>64.126999999999995</v>
      </c>
      <c r="G2455" s="80">
        <v>54.447000000000003</v>
      </c>
      <c r="H2455" s="66" t="str">
        <f>IF(B2455="","",VLOOKUP(B2455,[1]BASEEMPRESA!$A$2:$AAA$11936,2))</f>
        <v>EMERSON LUIS MORO</v>
      </c>
      <c r="I2455" s="20" t="str">
        <f t="shared" si="38"/>
        <v>mai</v>
      </c>
    </row>
    <row r="2456" spans="1:9" x14ac:dyDescent="0.25">
      <c r="A2456" s="7">
        <v>46167</v>
      </c>
      <c r="B2456" s="20">
        <v>7258</v>
      </c>
      <c r="C2456" s="20" t="s">
        <v>420</v>
      </c>
      <c r="D2456" s="80">
        <v>128.12</v>
      </c>
      <c r="E2456" s="20">
        <v>2</v>
      </c>
      <c r="F2456" s="80">
        <v>64.06</v>
      </c>
      <c r="G2456" s="80">
        <v>77</v>
      </c>
      <c r="H2456" s="66" t="str">
        <f>IF(B2456="","",VLOOKUP(B2456,[1]BASEEMPRESA!$A$2:$AAA$11936,2))</f>
        <v>REGINA M. DOS S. SILVA CARGAS</v>
      </c>
      <c r="I2456" s="20" t="str">
        <f t="shared" si="38"/>
        <v>mai</v>
      </c>
    </row>
    <row r="2457" spans="1:9" x14ac:dyDescent="0.25">
      <c r="A2457" s="7">
        <v>46167</v>
      </c>
      <c r="B2457" s="20">
        <v>7260</v>
      </c>
      <c r="C2457" s="20" t="s">
        <v>420</v>
      </c>
      <c r="D2457" s="80">
        <v>178.2</v>
      </c>
      <c r="E2457" s="20">
        <v>3</v>
      </c>
      <c r="F2457" s="80">
        <v>59.4</v>
      </c>
      <c r="G2457" s="80">
        <v>65.831000000000003</v>
      </c>
      <c r="H2457" s="66" t="str">
        <f>IF(B2457="","",VLOOKUP(B2457,[1]BASEEMPRESA!$A$2:$AAA$11936,2))</f>
        <v>E L DE OLIVEIRA JUNIOR EDIMAR TRANSPORTES</v>
      </c>
      <c r="I2457" s="20" t="str">
        <f t="shared" si="38"/>
        <v>mai</v>
      </c>
    </row>
    <row r="2458" spans="1:9" x14ac:dyDescent="0.25">
      <c r="A2458" s="7">
        <v>46167</v>
      </c>
      <c r="B2458" s="20">
        <v>7263</v>
      </c>
      <c r="C2458" s="20" t="s">
        <v>419</v>
      </c>
      <c r="D2458" s="80">
        <v>181.28</v>
      </c>
      <c r="E2458" s="20">
        <v>3</v>
      </c>
      <c r="F2458" s="80">
        <v>60.427</v>
      </c>
      <c r="G2458" s="80">
        <v>35.131999999999998</v>
      </c>
      <c r="H2458" s="66" t="str">
        <f>IF(B2458="","",VLOOKUP(B2458,[1]BASEEMPRESA!$A$2:$AAA$11936,2))</f>
        <v>ESTEL SERVICOS DE TRANSPORTES E LOCACAO LTDA</v>
      </c>
      <c r="I2458" s="20" t="str">
        <f t="shared" si="38"/>
        <v>mai</v>
      </c>
    </row>
    <row r="2459" spans="1:9" x14ac:dyDescent="0.25">
      <c r="A2459" s="7">
        <v>46167</v>
      </c>
      <c r="B2459" s="20">
        <v>7264</v>
      </c>
      <c r="C2459" s="20" t="s">
        <v>419</v>
      </c>
      <c r="D2459" s="80">
        <v>187.16</v>
      </c>
      <c r="E2459" s="20">
        <v>3</v>
      </c>
      <c r="F2459" s="80">
        <v>62.387</v>
      </c>
      <c r="G2459" s="80">
        <v>39.552</v>
      </c>
      <c r="H2459" s="66" t="str">
        <f>IF(B2459="","",VLOOKUP(B2459,[1]BASEEMPRESA!$A$2:$AAA$11936,2))</f>
        <v>W &amp; E SERVICOS DE TRANSPORTE LTDA</v>
      </c>
      <c r="I2459" s="20" t="str">
        <f t="shared" si="38"/>
        <v>mai</v>
      </c>
    </row>
    <row r="2460" spans="1:9" x14ac:dyDescent="0.25">
      <c r="A2460" s="7">
        <v>46167</v>
      </c>
      <c r="B2460" s="20">
        <v>7278</v>
      </c>
      <c r="C2460" s="20" t="s">
        <v>419</v>
      </c>
      <c r="D2460" s="80">
        <v>251.16</v>
      </c>
      <c r="E2460" s="20">
        <v>4</v>
      </c>
      <c r="F2460" s="80">
        <v>62.79</v>
      </c>
      <c r="G2460" s="80">
        <v>33.81</v>
      </c>
      <c r="H2460" s="66" t="str">
        <f>IF(B2460="","",VLOOKUP(B2460,[1]BASEEMPRESA!$A$2:$AAA$11936,2))</f>
        <v>LOPES TRANSPORTES LTDA</v>
      </c>
      <c r="I2460" s="20" t="str">
        <f t="shared" si="38"/>
        <v>mai</v>
      </c>
    </row>
    <row r="2461" spans="1:9" x14ac:dyDescent="0.25">
      <c r="A2461" s="7">
        <v>46167</v>
      </c>
      <c r="B2461" s="20">
        <v>7279</v>
      </c>
      <c r="C2461" s="20" t="s">
        <v>420</v>
      </c>
      <c r="D2461" s="80">
        <v>181.14</v>
      </c>
      <c r="E2461" s="20">
        <v>3</v>
      </c>
      <c r="F2461" s="80">
        <v>60.38</v>
      </c>
      <c r="G2461" s="80">
        <v>42.463000000000001</v>
      </c>
      <c r="H2461" s="66" t="str">
        <f>IF(B2461="","",VLOOKUP(B2461,[1]BASEEMPRESA!$A$2:$AAA$11936,2))</f>
        <v>CVL TRANSPORTES LTDA</v>
      </c>
      <c r="I2461" s="20" t="str">
        <f t="shared" si="38"/>
        <v>mai</v>
      </c>
    </row>
    <row r="2462" spans="1:9" x14ac:dyDescent="0.25">
      <c r="A2462" s="7">
        <v>46167</v>
      </c>
      <c r="B2462" s="20">
        <v>7282</v>
      </c>
      <c r="C2462" s="20" t="s">
        <v>419</v>
      </c>
      <c r="D2462" s="80">
        <v>173.42</v>
      </c>
      <c r="E2462" s="20">
        <v>3</v>
      </c>
      <c r="F2462" s="80">
        <v>57.807000000000002</v>
      </c>
      <c r="G2462" s="80">
        <v>52.790999999999997</v>
      </c>
      <c r="H2462" s="66" t="str">
        <f>IF(B2462="","",VLOOKUP(B2462,[1]BASEEMPRESA!$A$2:$AAA$11936,2))</f>
        <v>EMERSON LUIS MORO</v>
      </c>
      <c r="I2462" s="20" t="str">
        <f t="shared" si="38"/>
        <v>mai</v>
      </c>
    </row>
    <row r="2463" spans="1:9" x14ac:dyDescent="0.25">
      <c r="A2463" s="7">
        <v>46167</v>
      </c>
      <c r="B2463" s="20">
        <v>7289</v>
      </c>
      <c r="C2463" s="20" t="s">
        <v>419</v>
      </c>
      <c r="D2463" s="80">
        <v>187.2</v>
      </c>
      <c r="E2463" s="20">
        <v>3</v>
      </c>
      <c r="F2463" s="80">
        <v>62.4</v>
      </c>
      <c r="G2463" s="80">
        <v>27.289000000000001</v>
      </c>
      <c r="H2463" s="66" t="str">
        <f>IF(B2463="","",VLOOKUP(B2463,[1]BASEEMPRESA!$A$2:$AAA$11936,2))</f>
        <v>TAVARES E MORAES TRANSPORTES LTDA</v>
      </c>
      <c r="I2463" s="20" t="str">
        <f t="shared" si="38"/>
        <v>mai</v>
      </c>
    </row>
    <row r="2464" spans="1:9" x14ac:dyDescent="0.25">
      <c r="A2464" s="7">
        <v>46167</v>
      </c>
      <c r="B2464" s="20">
        <v>7292</v>
      </c>
      <c r="C2464" s="20" t="s">
        <v>419</v>
      </c>
      <c r="D2464" s="80">
        <v>176.32</v>
      </c>
      <c r="E2464" s="20">
        <v>3</v>
      </c>
      <c r="F2464" s="80">
        <v>58.773000000000003</v>
      </c>
      <c r="G2464" s="80">
        <v>35.716999999999999</v>
      </c>
      <c r="H2464" s="66" t="str">
        <f>IF(B2464="","",VLOOKUP(B2464,[1]BASEEMPRESA!$A$2:$AAA$11936,2))</f>
        <v>ESTEL SERVICOS DE TRANSPORTES E LOCACAO LTDA</v>
      </c>
      <c r="I2464" s="20" t="str">
        <f t="shared" si="38"/>
        <v>mai</v>
      </c>
    </row>
    <row r="2465" spans="1:9" x14ac:dyDescent="0.25">
      <c r="A2465" s="7">
        <v>46167</v>
      </c>
      <c r="B2465" s="20">
        <v>7295</v>
      </c>
      <c r="C2465" s="20" t="s">
        <v>419</v>
      </c>
      <c r="D2465" s="80">
        <v>112.52</v>
      </c>
      <c r="E2465" s="20">
        <v>2</v>
      </c>
      <c r="F2465" s="80">
        <v>56.26</v>
      </c>
      <c r="G2465" s="80">
        <v>54.863</v>
      </c>
      <c r="H2465" s="66" t="str">
        <f>IF(B2465="","",VLOOKUP(B2465,[1]BASEEMPRESA!$A$2:$AAA$11936,2))</f>
        <v>ESTEL SERVICOS DE TRANSPORTES E LOCACAO LTDA</v>
      </c>
      <c r="I2465" s="20" t="str">
        <f t="shared" si="38"/>
        <v>mai</v>
      </c>
    </row>
    <row r="2466" spans="1:9" x14ac:dyDescent="0.25">
      <c r="A2466" s="7">
        <v>46167</v>
      </c>
      <c r="B2466" s="20">
        <v>7299</v>
      </c>
      <c r="C2466" s="20" t="s">
        <v>419</v>
      </c>
      <c r="D2466" s="80">
        <v>188.68</v>
      </c>
      <c r="E2466" s="20">
        <v>3</v>
      </c>
      <c r="F2466" s="80">
        <v>62.893000000000001</v>
      </c>
      <c r="G2466" s="80">
        <v>30.119</v>
      </c>
      <c r="H2466" s="66" t="str">
        <f>IF(B2466="","",VLOOKUP(B2466,[1]BASEEMPRESA!$A$2:$AAA$11936,2))</f>
        <v>JERE SERVICOS DE TRANSPORTE E LOCACAO LTDA</v>
      </c>
      <c r="I2466" s="20" t="str">
        <f t="shared" si="38"/>
        <v>mai</v>
      </c>
    </row>
    <row r="2467" spans="1:9" x14ac:dyDescent="0.25">
      <c r="A2467" s="7">
        <v>46167</v>
      </c>
      <c r="B2467" s="20">
        <v>7301</v>
      </c>
      <c r="C2467" s="20" t="s">
        <v>419</v>
      </c>
      <c r="D2467" s="80">
        <v>122.96</v>
      </c>
      <c r="E2467" s="20">
        <v>2</v>
      </c>
      <c r="F2467" s="80">
        <v>61.48</v>
      </c>
      <c r="G2467" s="80">
        <v>43.216999999999999</v>
      </c>
      <c r="H2467" s="66" t="str">
        <f>IF(B2467="","",VLOOKUP(B2467,[1]BASEEMPRESA!$A$2:$AAA$11936,2))</f>
        <v>SERVICOS DE TRANSPORTES E LOCACAO VALE DO ITAUNAS LTDA</v>
      </c>
      <c r="I2467" s="20" t="str">
        <f t="shared" si="38"/>
        <v>mai</v>
      </c>
    </row>
    <row r="2468" spans="1:9" x14ac:dyDescent="0.25">
      <c r="A2468" s="7">
        <v>46167</v>
      </c>
      <c r="B2468" s="20">
        <v>7304</v>
      </c>
      <c r="C2468" s="20" t="s">
        <v>419</v>
      </c>
      <c r="D2468" s="80">
        <v>196.9</v>
      </c>
      <c r="E2468" s="20">
        <v>3</v>
      </c>
      <c r="F2468" s="80">
        <v>65.632999999999996</v>
      </c>
      <c r="G2468" s="80">
        <v>38.759</v>
      </c>
      <c r="H2468" s="66" t="str">
        <f>IF(B2468="","",VLOOKUP(B2468,[1]BASEEMPRESA!$A$2:$AAA$11936,2))</f>
        <v>SERVICOS DE TRANSPORTES E LOCACAO VALE DO ITAUNAS LTDA</v>
      </c>
      <c r="I2468" s="20" t="str">
        <f t="shared" si="38"/>
        <v>mai</v>
      </c>
    </row>
    <row r="2469" spans="1:9" x14ac:dyDescent="0.25">
      <c r="A2469" s="7">
        <v>46167</v>
      </c>
      <c r="B2469" s="20">
        <v>7307</v>
      </c>
      <c r="C2469" s="20" t="s">
        <v>419</v>
      </c>
      <c r="D2469" s="80">
        <v>123.64</v>
      </c>
      <c r="E2469" s="20">
        <v>2</v>
      </c>
      <c r="F2469" s="80">
        <v>61.82</v>
      </c>
      <c r="G2469" s="80">
        <v>59.588000000000001</v>
      </c>
      <c r="H2469" s="66" t="str">
        <f>IF(B2469="","",VLOOKUP(B2469,[1]BASEEMPRESA!$A$2:$AAA$11936,2))</f>
        <v>SC MANUTENCOES LTDA</v>
      </c>
      <c r="I2469" s="20" t="str">
        <f t="shared" si="38"/>
        <v>mai</v>
      </c>
    </row>
    <row r="2470" spans="1:9" x14ac:dyDescent="0.25">
      <c r="A2470" s="7">
        <v>46167</v>
      </c>
      <c r="B2470" s="20">
        <v>7308</v>
      </c>
      <c r="C2470" s="20" t="s">
        <v>419</v>
      </c>
      <c r="D2470" s="80">
        <v>171.78</v>
      </c>
      <c r="E2470" s="20">
        <v>3</v>
      </c>
      <c r="F2470" s="80">
        <v>57.26</v>
      </c>
      <c r="G2470" s="80">
        <v>53.076999999999998</v>
      </c>
      <c r="H2470" s="66" t="str">
        <f>IF(B2470="","",VLOOKUP(B2470,[1]BASEEMPRESA!$A$2:$AAA$11936,2))</f>
        <v>SANTOS &amp; SILVA TRANSPORTES RODOVIARIOS LTDA</v>
      </c>
      <c r="I2470" s="20" t="str">
        <f t="shared" si="38"/>
        <v>mai</v>
      </c>
    </row>
    <row r="2471" spans="1:9" x14ac:dyDescent="0.25">
      <c r="A2471" s="7">
        <v>46167</v>
      </c>
      <c r="B2471" s="20">
        <v>7311</v>
      </c>
      <c r="C2471" s="20" t="s">
        <v>422</v>
      </c>
      <c r="D2471" s="80">
        <v>55.8</v>
      </c>
      <c r="E2471" s="20">
        <v>1</v>
      </c>
      <c r="F2471" s="80">
        <v>55.8</v>
      </c>
      <c r="G2471" s="80">
        <v>37</v>
      </c>
      <c r="H2471" s="66" t="str">
        <f>IF(B2471="","",VLOOKUP(B2471,[1]BASEEMPRESA!$A$2:$AAA$11936,2))</f>
        <v>LN LOGISTICA E TRANSPORTES LTDA</v>
      </c>
      <c r="I2471" s="20" t="str">
        <f t="shared" si="38"/>
        <v>mai</v>
      </c>
    </row>
    <row r="2472" spans="1:9" x14ac:dyDescent="0.25">
      <c r="A2472" s="7">
        <v>46167</v>
      </c>
      <c r="B2472" s="20">
        <v>7334</v>
      </c>
      <c r="C2472" s="20" t="s">
        <v>421</v>
      </c>
      <c r="D2472" s="80">
        <v>185.22</v>
      </c>
      <c r="E2472" s="20">
        <v>3</v>
      </c>
      <c r="F2472" s="80">
        <v>61.74</v>
      </c>
      <c r="G2472" s="80">
        <v>40.908999999999999</v>
      </c>
      <c r="H2472" s="66" t="str">
        <f>IF(B2472="","",VLOOKUP(B2472,[1]BASEEMPRESA!$A$2:$AAA$11936,2))</f>
        <v>ROCHA TRANSPORTES DE MUCURI LTDA</v>
      </c>
      <c r="I2472" s="20" t="str">
        <f t="shared" si="38"/>
        <v>mai</v>
      </c>
    </row>
    <row r="2473" spans="1:9" x14ac:dyDescent="0.25">
      <c r="A2473" s="7">
        <v>46167</v>
      </c>
      <c r="B2473" s="20">
        <v>7337</v>
      </c>
      <c r="C2473" s="20" t="s">
        <v>419</v>
      </c>
      <c r="D2473" s="80">
        <v>169.4</v>
      </c>
      <c r="E2473" s="20">
        <v>3</v>
      </c>
      <c r="F2473" s="80">
        <v>56.466999999999999</v>
      </c>
      <c r="G2473" s="80">
        <v>48.1</v>
      </c>
      <c r="H2473" s="66" t="str">
        <f>IF(B2473="","",VLOOKUP(B2473,[1]BASEEMPRESA!$A$2:$AAA$11936,2))</f>
        <v>REGINA M. DOS S. SILVA CARGAS</v>
      </c>
      <c r="I2473" s="20" t="str">
        <f t="shared" si="38"/>
        <v>mai</v>
      </c>
    </row>
    <row r="2474" spans="1:9" x14ac:dyDescent="0.25">
      <c r="A2474" s="7">
        <v>46167</v>
      </c>
      <c r="B2474" s="20">
        <v>7340</v>
      </c>
      <c r="C2474" s="20" t="s">
        <v>419</v>
      </c>
      <c r="D2474" s="80">
        <v>192.72</v>
      </c>
      <c r="E2474" s="20">
        <v>6</v>
      </c>
      <c r="F2474" s="80">
        <v>32.119999999999997</v>
      </c>
      <c r="G2474" s="80">
        <v>14</v>
      </c>
      <c r="H2474" s="66" t="str">
        <f>IF(B2474="","",VLOOKUP(B2474,[1]BASEEMPRESA!$A$2:$AAA$11936,2))</f>
        <v>W &amp; E SERVICOS DE TRANSPORTE LTDA</v>
      </c>
      <c r="I2474" s="20" t="str">
        <f t="shared" si="38"/>
        <v>mai</v>
      </c>
    </row>
    <row r="2475" spans="1:9" x14ac:dyDescent="0.25">
      <c r="A2475" s="7">
        <v>46167</v>
      </c>
      <c r="B2475" s="20">
        <v>7343</v>
      </c>
      <c r="C2475" s="20" t="s">
        <v>421</v>
      </c>
      <c r="D2475" s="80">
        <v>182.62</v>
      </c>
      <c r="E2475" s="20">
        <v>3</v>
      </c>
      <c r="F2475" s="80">
        <v>60.872999999999998</v>
      </c>
      <c r="G2475" s="80">
        <v>38.591000000000001</v>
      </c>
      <c r="H2475" s="66" t="str">
        <f>IF(B2475="","",VLOOKUP(B2475,[1]BASEEMPRESA!$A$2:$AAA$11936,2))</f>
        <v>E L DE OLIVEIRA JUNIOR EDIMAR TRANSPORTES</v>
      </c>
      <c r="I2475" s="20" t="str">
        <f t="shared" si="38"/>
        <v>mai</v>
      </c>
    </row>
    <row r="2476" spans="1:9" x14ac:dyDescent="0.25">
      <c r="A2476" s="7">
        <v>46167</v>
      </c>
      <c r="B2476" s="20">
        <v>7347</v>
      </c>
      <c r="C2476" s="20" t="s">
        <v>420</v>
      </c>
      <c r="D2476" s="80">
        <v>176.64</v>
      </c>
      <c r="E2476" s="20">
        <v>3</v>
      </c>
      <c r="F2476" s="80">
        <v>58.88</v>
      </c>
      <c r="G2476" s="80">
        <v>44.738</v>
      </c>
      <c r="H2476" s="66" t="str">
        <f>IF(B2476="","",VLOOKUP(B2476,[1]BASEEMPRESA!$A$2:$AAA$11936,2))</f>
        <v>TRANSPORTADORA GLOBAL LOGISTICA LTDA</v>
      </c>
      <c r="I2476" s="20" t="str">
        <f t="shared" si="38"/>
        <v>mai</v>
      </c>
    </row>
    <row r="2477" spans="1:9" x14ac:dyDescent="0.25">
      <c r="A2477" s="7">
        <v>46167</v>
      </c>
      <c r="B2477" s="20">
        <v>7352</v>
      </c>
      <c r="C2477" s="20" t="s">
        <v>421</v>
      </c>
      <c r="D2477" s="80">
        <v>117.62</v>
      </c>
      <c r="E2477" s="20">
        <v>2</v>
      </c>
      <c r="F2477" s="80">
        <v>58.81</v>
      </c>
      <c r="G2477" s="80">
        <v>57.16</v>
      </c>
      <c r="H2477" s="66" t="str">
        <f>IF(B2477="","",VLOOKUP(B2477,[1]BASEEMPRESA!$A$2:$AAA$11936,2))</f>
        <v>WESLEI M DOS SANTOS</v>
      </c>
      <c r="I2477" s="20" t="str">
        <f t="shared" si="38"/>
        <v>mai</v>
      </c>
    </row>
    <row r="2478" spans="1:9" x14ac:dyDescent="0.25">
      <c r="A2478" s="7">
        <v>46167</v>
      </c>
      <c r="B2478" s="20">
        <v>7355</v>
      </c>
      <c r="C2478" s="20" t="s">
        <v>419</v>
      </c>
      <c r="D2478" s="80">
        <v>126.5</v>
      </c>
      <c r="E2478" s="20">
        <v>2</v>
      </c>
      <c r="F2478" s="80">
        <v>63.25</v>
      </c>
      <c r="G2478" s="80">
        <v>49.655999999999999</v>
      </c>
      <c r="H2478" s="66" t="str">
        <f>IF(B2478="","",VLOOKUP(B2478,[1]BASEEMPRESA!$A$2:$AAA$11936,2))</f>
        <v>WESLEI M DOS SANTOS</v>
      </c>
      <c r="I2478" s="20" t="str">
        <f t="shared" si="38"/>
        <v>mai</v>
      </c>
    </row>
    <row r="2479" spans="1:9" x14ac:dyDescent="0.25">
      <c r="A2479" s="7">
        <v>46167</v>
      </c>
      <c r="B2479" s="20">
        <v>7364</v>
      </c>
      <c r="C2479" s="20" t="s">
        <v>419</v>
      </c>
      <c r="D2479" s="80">
        <v>120.76</v>
      </c>
      <c r="E2479" s="20">
        <v>2</v>
      </c>
      <c r="F2479" s="80">
        <v>60.38</v>
      </c>
      <c r="G2479" s="80">
        <v>46.908999999999999</v>
      </c>
      <c r="H2479" s="66" t="str">
        <f>IF(B2479="","",VLOOKUP(B2479,[1]BASEEMPRESA!$A$2:$AAA$11936,2))</f>
        <v>TRANSPORTADORA GLOBAL LOGISTICA LTDA</v>
      </c>
      <c r="I2479" s="20" t="str">
        <f t="shared" si="38"/>
        <v>mai</v>
      </c>
    </row>
    <row r="2480" spans="1:9" x14ac:dyDescent="0.25">
      <c r="A2480" s="7">
        <v>46167</v>
      </c>
      <c r="B2480" s="20">
        <v>7367</v>
      </c>
      <c r="C2480" s="20" t="s">
        <v>419</v>
      </c>
      <c r="D2480" s="80">
        <v>121.4</v>
      </c>
      <c r="E2480" s="20">
        <v>2</v>
      </c>
      <c r="F2480" s="80">
        <v>60.7</v>
      </c>
      <c r="G2480" s="80">
        <v>27.745999999999999</v>
      </c>
      <c r="H2480" s="66" t="str">
        <f>IF(B2480="","",VLOOKUP(B2480,[1]BASEEMPRESA!$A$2:$AAA$11936,2))</f>
        <v>JOSE HELIO SILVA SANTOS</v>
      </c>
      <c r="I2480" s="20" t="str">
        <f t="shared" si="38"/>
        <v>mai</v>
      </c>
    </row>
    <row r="2481" spans="1:9" x14ac:dyDescent="0.25">
      <c r="A2481" s="7">
        <v>46167</v>
      </c>
      <c r="B2481" s="20">
        <v>7370</v>
      </c>
      <c r="C2481" s="20" t="s">
        <v>419</v>
      </c>
      <c r="D2481" s="80">
        <v>174.48</v>
      </c>
      <c r="E2481" s="20">
        <v>3</v>
      </c>
      <c r="F2481" s="80">
        <v>58.16</v>
      </c>
      <c r="G2481" s="80">
        <v>41.914999999999999</v>
      </c>
      <c r="H2481" s="66" t="str">
        <f>IF(B2481="","",VLOOKUP(B2481,[1]BASEEMPRESA!$A$2:$AAA$11936,2))</f>
        <v>JOSE HELIO SILVA SANTOS</v>
      </c>
      <c r="I2481" s="20" t="str">
        <f t="shared" si="38"/>
        <v>mai</v>
      </c>
    </row>
    <row r="2482" spans="1:9" x14ac:dyDescent="0.25">
      <c r="A2482" s="7">
        <v>46167</v>
      </c>
      <c r="B2482" s="20">
        <v>7381</v>
      </c>
      <c r="C2482" s="20" t="s">
        <v>423</v>
      </c>
      <c r="D2482" s="80">
        <v>128.28</v>
      </c>
      <c r="E2482" s="20">
        <v>2</v>
      </c>
      <c r="F2482" s="80">
        <v>64.14</v>
      </c>
      <c r="G2482" s="80">
        <v>48.786999999999999</v>
      </c>
      <c r="H2482" s="66" t="str">
        <f>IF(B2482="","",VLOOKUP(B2482,[1]BASEEMPRESA!$A$2:$AAA$11936,2))</f>
        <v>TRANSPORTE FUMACINHA LTDA</v>
      </c>
      <c r="I2482" s="20" t="str">
        <f t="shared" si="38"/>
        <v>mai</v>
      </c>
    </row>
    <row r="2483" spans="1:9" x14ac:dyDescent="0.25">
      <c r="A2483" s="7">
        <v>46168</v>
      </c>
      <c r="B2483" s="20">
        <v>2066</v>
      </c>
      <c r="C2483" s="20" t="s">
        <v>418</v>
      </c>
      <c r="D2483" s="80">
        <v>283.04000000000002</v>
      </c>
      <c r="E2483" s="20">
        <v>5</v>
      </c>
      <c r="F2483" s="80">
        <v>56.607999999999997</v>
      </c>
      <c r="G2483" s="80">
        <v>12.336</v>
      </c>
      <c r="H2483" s="66" t="str">
        <f>IF(B2483="","",VLOOKUP(B2483,[1]BASEEMPRESA!$A$2:$AAA$11936,2))</f>
        <v>NDB HOLDING AGRICOLA LTDA - MATRIZ</v>
      </c>
      <c r="I2483" s="20" t="str">
        <f t="shared" si="38"/>
        <v>mai</v>
      </c>
    </row>
    <row r="2484" spans="1:9" x14ac:dyDescent="0.25">
      <c r="A2484" s="7">
        <v>46168</v>
      </c>
      <c r="B2484" s="20">
        <v>2067</v>
      </c>
      <c r="C2484" s="20" t="s">
        <v>418</v>
      </c>
      <c r="D2484" s="80">
        <v>345.36</v>
      </c>
      <c r="E2484" s="20">
        <v>6</v>
      </c>
      <c r="F2484" s="80">
        <v>57.56</v>
      </c>
      <c r="G2484" s="80">
        <v>13.106999999999999</v>
      </c>
      <c r="H2484" s="66" t="str">
        <f>IF(B2484="","",VLOOKUP(B2484,[1]BASEEMPRESA!$A$2:$AAA$11936,2))</f>
        <v>NDB HOLDING AGRICOLA LTDA - MATRIZ</v>
      </c>
      <c r="I2484" s="20" t="str">
        <f t="shared" si="38"/>
        <v>mai</v>
      </c>
    </row>
    <row r="2485" spans="1:9" x14ac:dyDescent="0.25">
      <c r="A2485" s="7">
        <v>46168</v>
      </c>
      <c r="B2485" s="20">
        <v>2107</v>
      </c>
      <c r="C2485" s="20" t="s">
        <v>418</v>
      </c>
      <c r="D2485" s="80">
        <v>356.68</v>
      </c>
      <c r="E2485" s="20">
        <v>6</v>
      </c>
      <c r="F2485" s="80">
        <v>59.447000000000003</v>
      </c>
      <c r="G2485" s="80">
        <v>12.57</v>
      </c>
      <c r="H2485" s="66" t="str">
        <f>IF(B2485="","",VLOOKUP(B2485,[1]BASEEMPRESA!$A$2:$AAA$11936,2))</f>
        <v>NDB HOLDING AGRICOLA LTDA - MATRIZ</v>
      </c>
      <c r="I2485" s="20" t="str">
        <f t="shared" si="38"/>
        <v>mai</v>
      </c>
    </row>
    <row r="2486" spans="1:9" x14ac:dyDescent="0.25">
      <c r="A2486" s="7">
        <v>46168</v>
      </c>
      <c r="B2486" s="20">
        <v>2108</v>
      </c>
      <c r="C2486" s="20" t="s">
        <v>418</v>
      </c>
      <c r="D2486" s="80">
        <v>285.36</v>
      </c>
      <c r="E2486" s="20">
        <v>5</v>
      </c>
      <c r="F2486" s="80">
        <v>57.072000000000003</v>
      </c>
      <c r="G2486" s="80">
        <v>12.22</v>
      </c>
      <c r="H2486" s="66" t="str">
        <f>IF(B2486="","",VLOOKUP(B2486,[1]BASEEMPRESA!$A$2:$AAA$11936,2))</f>
        <v>NDB HOLDING AGRICOLA LTDA - MATRIZ</v>
      </c>
      <c r="I2486" s="20" t="str">
        <f t="shared" si="38"/>
        <v>mai</v>
      </c>
    </row>
    <row r="2487" spans="1:9" x14ac:dyDescent="0.25">
      <c r="A2487" s="7">
        <v>46168</v>
      </c>
      <c r="B2487" s="20">
        <v>2109</v>
      </c>
      <c r="C2487" s="20" t="s">
        <v>418</v>
      </c>
      <c r="D2487" s="80">
        <v>326.14</v>
      </c>
      <c r="E2487" s="20">
        <v>6</v>
      </c>
      <c r="F2487" s="80">
        <v>54.356999999999999</v>
      </c>
      <c r="G2487" s="80">
        <v>12.045</v>
      </c>
      <c r="H2487" s="66" t="str">
        <f>IF(B2487="","",VLOOKUP(B2487,[1]BASEEMPRESA!$A$2:$AAA$11936,2))</f>
        <v>NDB HOLDING AGRICOLA LTDA - MATRIZ</v>
      </c>
      <c r="I2487" s="20" t="str">
        <f t="shared" si="38"/>
        <v>mai</v>
      </c>
    </row>
    <row r="2488" spans="1:9" x14ac:dyDescent="0.25">
      <c r="A2488" s="7">
        <v>46168</v>
      </c>
      <c r="B2488" s="20">
        <v>7004</v>
      </c>
      <c r="C2488" s="20" t="s">
        <v>419</v>
      </c>
      <c r="D2488" s="80">
        <v>175.6</v>
      </c>
      <c r="E2488" s="20">
        <v>3</v>
      </c>
      <c r="F2488" s="80">
        <v>58.533000000000001</v>
      </c>
      <c r="G2488" s="80">
        <v>37.451000000000001</v>
      </c>
      <c r="H2488" s="66" t="str">
        <f>IF(B2488="","",VLOOKUP(B2488,[1]BASEEMPRESA!$A$2:$AAA$11936,2))</f>
        <v>EMERSON LUIS MORO</v>
      </c>
      <c r="I2488" s="20" t="str">
        <f t="shared" si="38"/>
        <v>mai</v>
      </c>
    </row>
    <row r="2489" spans="1:9" x14ac:dyDescent="0.25">
      <c r="A2489" s="7">
        <v>46168</v>
      </c>
      <c r="B2489" s="20">
        <v>7005</v>
      </c>
      <c r="C2489" s="20" t="s">
        <v>419</v>
      </c>
      <c r="D2489" s="80">
        <v>124.76</v>
      </c>
      <c r="E2489" s="20">
        <v>2</v>
      </c>
      <c r="F2489" s="80">
        <v>62.38</v>
      </c>
      <c r="G2489" s="80">
        <v>34.930999999999997</v>
      </c>
      <c r="H2489" s="66" t="str">
        <f>IF(B2489="","",VLOOKUP(B2489,[1]BASEEMPRESA!$A$2:$AAA$11936,2))</f>
        <v>RENE PINA DE ALMEIDA</v>
      </c>
      <c r="I2489" s="20" t="str">
        <f t="shared" si="38"/>
        <v>mai</v>
      </c>
    </row>
    <row r="2490" spans="1:9" x14ac:dyDescent="0.25">
      <c r="A2490" s="7">
        <v>46168</v>
      </c>
      <c r="B2490" s="20">
        <v>7006</v>
      </c>
      <c r="C2490" s="20" t="s">
        <v>420</v>
      </c>
      <c r="D2490" s="80">
        <v>126.62</v>
      </c>
      <c r="E2490" s="20">
        <v>2</v>
      </c>
      <c r="F2490" s="80">
        <v>63.31</v>
      </c>
      <c r="G2490" s="80">
        <v>58.274000000000001</v>
      </c>
      <c r="H2490" s="66" t="str">
        <f>IF(B2490="","",VLOOKUP(B2490,[1]BASEEMPRESA!$A$2:$AAA$11936,2))</f>
        <v>INAMARQUE SOUZA MACHADO</v>
      </c>
      <c r="I2490" s="20" t="str">
        <f t="shared" si="38"/>
        <v>mai</v>
      </c>
    </row>
    <row r="2491" spans="1:9" x14ac:dyDescent="0.25">
      <c r="A2491" s="7">
        <v>46168</v>
      </c>
      <c r="B2491" s="20">
        <v>7007</v>
      </c>
      <c r="C2491" s="20" t="s">
        <v>420</v>
      </c>
      <c r="D2491" s="80">
        <v>185.44</v>
      </c>
      <c r="E2491" s="20">
        <v>3</v>
      </c>
      <c r="F2491" s="80">
        <v>61.813000000000002</v>
      </c>
      <c r="G2491" s="80">
        <v>33.671999999999997</v>
      </c>
      <c r="H2491" s="66" t="str">
        <f>IF(B2491="","",VLOOKUP(B2491,[1]BASEEMPRESA!$A$2:$AAA$11936,2))</f>
        <v>MVS TRANSPORTE LTDA</v>
      </c>
      <c r="I2491" s="20" t="str">
        <f t="shared" si="38"/>
        <v>mai</v>
      </c>
    </row>
    <row r="2492" spans="1:9" x14ac:dyDescent="0.25">
      <c r="A2492" s="7">
        <v>46168</v>
      </c>
      <c r="B2492" s="20">
        <v>7008</v>
      </c>
      <c r="C2492" s="20" t="s">
        <v>419</v>
      </c>
      <c r="D2492" s="80">
        <v>131.32</v>
      </c>
      <c r="E2492" s="20">
        <v>2</v>
      </c>
      <c r="F2492" s="80">
        <v>65.66</v>
      </c>
      <c r="G2492" s="80">
        <v>55.399000000000001</v>
      </c>
      <c r="H2492" s="66" t="str">
        <f>IF(B2492="","",VLOOKUP(B2492,[1]BASEEMPRESA!$A$2:$AAA$11936,2))</f>
        <v>E L DE OLIVEIRA JUNIOR EDIMAR TRANSPORTES</v>
      </c>
      <c r="I2492" s="20" t="str">
        <f t="shared" si="38"/>
        <v>mai</v>
      </c>
    </row>
    <row r="2493" spans="1:9" x14ac:dyDescent="0.25">
      <c r="A2493" s="7">
        <v>46168</v>
      </c>
      <c r="B2493" s="20">
        <v>7010</v>
      </c>
      <c r="C2493" s="20" t="s">
        <v>419</v>
      </c>
      <c r="D2493" s="80">
        <v>65.52</v>
      </c>
      <c r="E2493" s="20">
        <v>1</v>
      </c>
      <c r="F2493" s="80">
        <v>65.52</v>
      </c>
      <c r="G2493" s="80">
        <v>48.988999999999997</v>
      </c>
      <c r="H2493" s="66" t="str">
        <f>IF(B2493="","",VLOOKUP(B2493,[1]BASEEMPRESA!$A$2:$AAA$11936,2))</f>
        <v>BAYER LOGISTICA E TRANSPORTES LTDA</v>
      </c>
      <c r="I2493" s="20" t="str">
        <f t="shared" si="38"/>
        <v>mai</v>
      </c>
    </row>
    <row r="2494" spans="1:9" x14ac:dyDescent="0.25">
      <c r="A2494" s="7">
        <v>46168</v>
      </c>
      <c r="B2494" s="20">
        <v>7013</v>
      </c>
      <c r="C2494" s="20" t="s">
        <v>419</v>
      </c>
      <c r="D2494" s="80">
        <v>124.5</v>
      </c>
      <c r="E2494" s="20">
        <v>2</v>
      </c>
      <c r="F2494" s="80">
        <v>62.25</v>
      </c>
      <c r="G2494" s="80">
        <v>65.27</v>
      </c>
      <c r="H2494" s="66" t="str">
        <f>IF(B2494="","",VLOOKUP(B2494,[1]BASEEMPRESA!$A$2:$AAA$11936,2))</f>
        <v>INAMARQUE SOUZA MACHADO</v>
      </c>
      <c r="I2494" s="20" t="str">
        <f t="shared" si="38"/>
        <v>mai</v>
      </c>
    </row>
    <row r="2495" spans="1:9" x14ac:dyDescent="0.25">
      <c r="A2495" s="7">
        <v>46168</v>
      </c>
      <c r="B2495" s="20">
        <v>7017</v>
      </c>
      <c r="C2495" s="20" t="s">
        <v>419</v>
      </c>
      <c r="D2495" s="80">
        <v>180.34</v>
      </c>
      <c r="E2495" s="20">
        <v>3</v>
      </c>
      <c r="F2495" s="80">
        <v>60.113</v>
      </c>
      <c r="G2495" s="80">
        <v>42.075000000000003</v>
      </c>
      <c r="H2495" s="66" t="str">
        <f>IF(B2495="","",VLOOKUP(B2495,[1]BASEEMPRESA!$A$2:$AAA$11936,2))</f>
        <v>BAYER LOGISTICA E TRANSPORTES LTDA</v>
      </c>
      <c r="I2495" s="20" t="str">
        <f t="shared" si="38"/>
        <v>mai</v>
      </c>
    </row>
    <row r="2496" spans="1:9" x14ac:dyDescent="0.25">
      <c r="A2496" s="7">
        <v>46168</v>
      </c>
      <c r="B2496" s="20">
        <v>7018</v>
      </c>
      <c r="C2496" s="20" t="s">
        <v>419</v>
      </c>
      <c r="D2496" s="80">
        <v>185.64</v>
      </c>
      <c r="E2496" s="20">
        <v>3</v>
      </c>
      <c r="F2496" s="80">
        <v>61.88</v>
      </c>
      <c r="G2496" s="80">
        <v>46.231999999999999</v>
      </c>
      <c r="H2496" s="66" t="str">
        <f>IF(B2496="","",VLOOKUP(B2496,[1]BASEEMPRESA!$A$2:$AAA$11936,2))</f>
        <v>SC MANUTENCOES LTDA</v>
      </c>
      <c r="I2496" s="20" t="str">
        <f t="shared" si="38"/>
        <v>mai</v>
      </c>
    </row>
    <row r="2497" spans="1:9" x14ac:dyDescent="0.25">
      <c r="A2497" s="7">
        <v>46168</v>
      </c>
      <c r="B2497" s="20">
        <v>7021</v>
      </c>
      <c r="C2497" s="20" t="s">
        <v>419</v>
      </c>
      <c r="D2497" s="80">
        <v>187.92</v>
      </c>
      <c r="E2497" s="20">
        <v>3</v>
      </c>
      <c r="F2497" s="80">
        <v>62.64</v>
      </c>
      <c r="G2497" s="80">
        <v>41.177</v>
      </c>
      <c r="H2497" s="66" t="str">
        <f>IF(B2497="","",VLOOKUP(B2497,[1]BASEEMPRESA!$A$2:$AAA$11936,2))</f>
        <v>NEIA TRANSPORTES LTDA</v>
      </c>
      <c r="I2497" s="20" t="str">
        <f t="shared" si="38"/>
        <v>mai</v>
      </c>
    </row>
    <row r="2498" spans="1:9" x14ac:dyDescent="0.25">
      <c r="A2498" s="7">
        <v>46168</v>
      </c>
      <c r="B2498" s="20">
        <v>7022</v>
      </c>
      <c r="C2498" s="20" t="s">
        <v>419</v>
      </c>
      <c r="D2498" s="80">
        <v>118.14</v>
      </c>
      <c r="E2498" s="20">
        <v>2</v>
      </c>
      <c r="F2498" s="80">
        <v>59.07</v>
      </c>
      <c r="G2498" s="80">
        <v>33</v>
      </c>
      <c r="H2498" s="66" t="str">
        <f>IF(B2498="","",VLOOKUP(B2498,[1]BASEEMPRESA!$A$2:$AAA$11936,2))</f>
        <v>SMRR TRANSPORTES LTDA</v>
      </c>
      <c r="I2498" s="20" t="str">
        <f t="shared" si="38"/>
        <v>mai</v>
      </c>
    </row>
    <row r="2499" spans="1:9" x14ac:dyDescent="0.25">
      <c r="A2499" s="7">
        <v>46168</v>
      </c>
      <c r="B2499" s="20">
        <v>7031</v>
      </c>
      <c r="C2499" s="20" t="s">
        <v>419</v>
      </c>
      <c r="D2499" s="80">
        <v>182.18</v>
      </c>
      <c r="E2499" s="20">
        <v>3</v>
      </c>
      <c r="F2499" s="80">
        <v>60.726999999999997</v>
      </c>
      <c r="G2499" s="80">
        <v>30.213000000000001</v>
      </c>
      <c r="H2499" s="66" t="str">
        <f>IF(B2499="","",VLOOKUP(B2499,[1]BASEEMPRESA!$A$2:$AAA$11936,2))</f>
        <v>INAMARQUE SOUZA MACHADO</v>
      </c>
      <c r="I2499" s="20" t="str">
        <f t="shared" ref="I2499:I2562" si="39">TEXT(A2499,"mmm")</f>
        <v>mai</v>
      </c>
    </row>
    <row r="2500" spans="1:9" x14ac:dyDescent="0.25">
      <c r="A2500" s="7">
        <v>46168</v>
      </c>
      <c r="B2500" s="20">
        <v>7032</v>
      </c>
      <c r="C2500" s="20" t="s">
        <v>419</v>
      </c>
      <c r="D2500" s="80">
        <v>186.04</v>
      </c>
      <c r="E2500" s="20">
        <v>3</v>
      </c>
      <c r="F2500" s="80">
        <v>62.012999999999998</v>
      </c>
      <c r="G2500" s="80">
        <v>59.296999999999997</v>
      </c>
      <c r="H2500" s="66" t="str">
        <f>IF(B2500="","",VLOOKUP(B2500,[1]BASEEMPRESA!$A$2:$AAA$11936,2))</f>
        <v>REGINA M. DOS S. SILVA CARGAS</v>
      </c>
      <c r="I2500" s="20" t="str">
        <f t="shared" si="39"/>
        <v>mai</v>
      </c>
    </row>
    <row r="2501" spans="1:9" x14ac:dyDescent="0.25">
      <c r="A2501" s="7">
        <v>46168</v>
      </c>
      <c r="B2501" s="20">
        <v>7033</v>
      </c>
      <c r="C2501" s="20" t="s">
        <v>419</v>
      </c>
      <c r="D2501" s="80">
        <v>120.52</v>
      </c>
      <c r="E2501" s="20">
        <v>2</v>
      </c>
      <c r="F2501" s="80">
        <v>60.26</v>
      </c>
      <c r="G2501" s="80">
        <v>64.986000000000004</v>
      </c>
      <c r="H2501" s="66" t="str">
        <f>IF(B2501="","",VLOOKUP(B2501,[1]BASEEMPRESA!$A$2:$AAA$11936,2))</f>
        <v>E L DE OLIVEIRA JUNIOR EDIMAR TRANSPORTES</v>
      </c>
      <c r="I2501" s="20" t="str">
        <f t="shared" si="39"/>
        <v>mai</v>
      </c>
    </row>
    <row r="2502" spans="1:9" x14ac:dyDescent="0.25">
      <c r="A2502" s="7">
        <v>46168</v>
      </c>
      <c r="B2502" s="20">
        <v>7036</v>
      </c>
      <c r="C2502" s="20" t="s">
        <v>419</v>
      </c>
      <c r="D2502" s="80">
        <v>184.94</v>
      </c>
      <c r="E2502" s="20">
        <v>3</v>
      </c>
      <c r="F2502" s="80">
        <v>61.646999999999998</v>
      </c>
      <c r="G2502" s="80">
        <v>43.884</v>
      </c>
      <c r="H2502" s="66" t="str">
        <f>IF(B2502="","",VLOOKUP(B2502,[1]BASEEMPRESA!$A$2:$AAA$11936,2))</f>
        <v>EMERSON LUIS MORO</v>
      </c>
      <c r="I2502" s="20" t="str">
        <f t="shared" si="39"/>
        <v>mai</v>
      </c>
    </row>
    <row r="2503" spans="1:9" x14ac:dyDescent="0.25">
      <c r="A2503" s="7">
        <v>46168</v>
      </c>
      <c r="B2503" s="20">
        <v>7038</v>
      </c>
      <c r="C2503" s="20" t="s">
        <v>420</v>
      </c>
      <c r="D2503" s="80">
        <v>184.01</v>
      </c>
      <c r="E2503" s="20">
        <v>3</v>
      </c>
      <c r="F2503" s="80">
        <v>61.337000000000003</v>
      </c>
      <c r="G2503" s="80">
        <v>34.613</v>
      </c>
      <c r="H2503" s="66" t="str">
        <f>IF(B2503="","",VLOOKUP(B2503,[1]BASEEMPRESA!$A$2:$AAA$11936,2))</f>
        <v>JERE SERVICOS DE TRANSPORTE E LOCACAO LTDA</v>
      </c>
      <c r="I2503" s="20" t="str">
        <f t="shared" si="39"/>
        <v>mai</v>
      </c>
    </row>
    <row r="2504" spans="1:9" x14ac:dyDescent="0.25">
      <c r="A2504" s="7">
        <v>46168</v>
      </c>
      <c r="B2504" s="20">
        <v>7041</v>
      </c>
      <c r="C2504" s="20" t="s">
        <v>419</v>
      </c>
      <c r="D2504" s="80">
        <v>174.96</v>
      </c>
      <c r="E2504" s="20">
        <v>3</v>
      </c>
      <c r="F2504" s="80">
        <v>58.32</v>
      </c>
      <c r="G2504" s="80">
        <v>35.908000000000001</v>
      </c>
      <c r="H2504" s="66" t="str">
        <f>IF(B2504="","",VLOOKUP(B2504,[1]BASEEMPRESA!$A$2:$AAA$11936,2))</f>
        <v>JERE SERVICOS DE TRANSPORTE E LOCACAO LTDA</v>
      </c>
      <c r="I2504" s="20" t="str">
        <f t="shared" si="39"/>
        <v>mai</v>
      </c>
    </row>
    <row r="2505" spans="1:9" x14ac:dyDescent="0.25">
      <c r="A2505" s="7">
        <v>46168</v>
      </c>
      <c r="B2505" s="20">
        <v>7042</v>
      </c>
      <c r="C2505" s="20" t="s">
        <v>420</v>
      </c>
      <c r="D2505" s="80">
        <v>185.7</v>
      </c>
      <c r="E2505" s="20">
        <v>3</v>
      </c>
      <c r="F2505" s="80">
        <v>61.9</v>
      </c>
      <c r="G2505" s="80">
        <v>44.956000000000003</v>
      </c>
      <c r="H2505" s="66" t="str">
        <f>IF(B2505="","",VLOOKUP(B2505,[1]BASEEMPRESA!$A$2:$AAA$11936,2))</f>
        <v>SERVICOS DE TRANSPORTES E LOCACAO VALE DO ITAUNAS LTDA</v>
      </c>
      <c r="I2505" s="20" t="str">
        <f t="shared" si="39"/>
        <v>mai</v>
      </c>
    </row>
    <row r="2506" spans="1:9" x14ac:dyDescent="0.25">
      <c r="A2506" s="7">
        <v>46168</v>
      </c>
      <c r="B2506" s="20">
        <v>7045</v>
      </c>
      <c r="C2506" s="20" t="s">
        <v>421</v>
      </c>
      <c r="D2506" s="80">
        <v>191.6</v>
      </c>
      <c r="E2506" s="20">
        <v>3</v>
      </c>
      <c r="F2506" s="80">
        <v>63.866999999999997</v>
      </c>
      <c r="G2506" s="80">
        <v>55.204000000000001</v>
      </c>
      <c r="H2506" s="66" t="str">
        <f>IF(B2506="","",VLOOKUP(B2506,[1]BASEEMPRESA!$A$2:$AAA$11936,2))</f>
        <v>REGINA M. DOS S. SILVA CARGAS</v>
      </c>
      <c r="I2506" s="20" t="str">
        <f t="shared" si="39"/>
        <v>mai</v>
      </c>
    </row>
    <row r="2507" spans="1:9" x14ac:dyDescent="0.25">
      <c r="A2507" s="7">
        <v>46168</v>
      </c>
      <c r="B2507" s="20">
        <v>7046</v>
      </c>
      <c r="C2507" s="20" t="s">
        <v>419</v>
      </c>
      <c r="D2507" s="80">
        <v>127.12</v>
      </c>
      <c r="E2507" s="20">
        <v>2</v>
      </c>
      <c r="F2507" s="80">
        <v>63.56</v>
      </c>
      <c r="G2507" s="80">
        <v>58.287999999999997</v>
      </c>
      <c r="H2507" s="66" t="str">
        <f>IF(B2507="","",VLOOKUP(B2507,[1]BASEEMPRESA!$A$2:$AAA$11936,2))</f>
        <v>J.S. LEONIDIO</v>
      </c>
      <c r="I2507" s="20" t="str">
        <f t="shared" si="39"/>
        <v>mai</v>
      </c>
    </row>
    <row r="2508" spans="1:9" x14ac:dyDescent="0.25">
      <c r="A2508" s="7">
        <v>46168</v>
      </c>
      <c r="B2508" s="20">
        <v>7047</v>
      </c>
      <c r="C2508" s="20" t="s">
        <v>419</v>
      </c>
      <c r="D2508" s="80">
        <v>198.62</v>
      </c>
      <c r="E2508" s="20">
        <v>3</v>
      </c>
      <c r="F2508" s="80">
        <v>66.206999999999994</v>
      </c>
      <c r="G2508" s="80">
        <v>49.253999999999998</v>
      </c>
      <c r="H2508" s="66" t="str">
        <f>IF(B2508="","",VLOOKUP(B2508,[1]BASEEMPRESA!$A$2:$AAA$11936,2))</f>
        <v>BAYER LOGISTICA E TRANSPORTES LTDA</v>
      </c>
      <c r="I2508" s="20" t="str">
        <f t="shared" si="39"/>
        <v>mai</v>
      </c>
    </row>
    <row r="2509" spans="1:9" x14ac:dyDescent="0.25">
      <c r="A2509" s="7">
        <v>46168</v>
      </c>
      <c r="B2509" s="20">
        <v>7048</v>
      </c>
      <c r="C2509" s="20" t="s">
        <v>419</v>
      </c>
      <c r="D2509" s="80">
        <v>237.94</v>
      </c>
      <c r="E2509" s="20">
        <v>4</v>
      </c>
      <c r="F2509" s="80">
        <v>59.484999999999999</v>
      </c>
      <c r="G2509" s="80">
        <v>30.913</v>
      </c>
      <c r="H2509" s="66" t="str">
        <f>IF(B2509="","",VLOOKUP(B2509,[1]BASEEMPRESA!$A$2:$AAA$11936,2))</f>
        <v>SERVICOS DE TRANSPORTES E LOCACAO VALE DO ITAUNAS LTDA</v>
      </c>
      <c r="I2509" s="20" t="str">
        <f t="shared" si="39"/>
        <v>mai</v>
      </c>
    </row>
    <row r="2510" spans="1:9" x14ac:dyDescent="0.25">
      <c r="A2510" s="7">
        <v>46168</v>
      </c>
      <c r="B2510" s="20">
        <v>7050</v>
      </c>
      <c r="C2510" s="20" t="s">
        <v>419</v>
      </c>
      <c r="D2510" s="80">
        <v>125.88</v>
      </c>
      <c r="E2510" s="20">
        <v>2</v>
      </c>
      <c r="F2510" s="80">
        <v>62.94</v>
      </c>
      <c r="G2510" s="80">
        <v>41.67</v>
      </c>
      <c r="H2510" s="66" t="str">
        <f>IF(B2510="","",VLOOKUP(B2510,[1]BASEEMPRESA!$A$2:$AAA$11936,2))</f>
        <v>ESTEL SERVICOS DE TRANSPORTES E LOCACAO LTDA</v>
      </c>
      <c r="I2510" s="20" t="str">
        <f t="shared" si="39"/>
        <v>mai</v>
      </c>
    </row>
    <row r="2511" spans="1:9" x14ac:dyDescent="0.25">
      <c r="A2511" s="7">
        <v>46168</v>
      </c>
      <c r="B2511" s="20">
        <v>7052</v>
      </c>
      <c r="C2511" s="20" t="s">
        <v>420</v>
      </c>
      <c r="D2511" s="80">
        <v>174.74</v>
      </c>
      <c r="E2511" s="20">
        <v>3</v>
      </c>
      <c r="F2511" s="80">
        <v>58.247</v>
      </c>
      <c r="G2511" s="80">
        <v>39.340000000000003</v>
      </c>
      <c r="H2511" s="66" t="str">
        <f>IF(B2511="","",VLOOKUP(B2511,[1]BASEEMPRESA!$A$2:$AAA$11936,2))</f>
        <v>JERE SERVICOS DE TRANSPORTE E LOCACAO LTDA</v>
      </c>
      <c r="I2511" s="20" t="str">
        <f t="shared" si="39"/>
        <v>mai</v>
      </c>
    </row>
    <row r="2512" spans="1:9" x14ac:dyDescent="0.25">
      <c r="A2512" s="7">
        <v>46168</v>
      </c>
      <c r="B2512" s="20">
        <v>7053</v>
      </c>
      <c r="C2512" s="20" t="s">
        <v>420</v>
      </c>
      <c r="D2512" s="80">
        <v>189.48</v>
      </c>
      <c r="E2512" s="20">
        <v>3</v>
      </c>
      <c r="F2512" s="80">
        <v>63.16</v>
      </c>
      <c r="G2512" s="80">
        <v>50.3</v>
      </c>
      <c r="H2512" s="66" t="str">
        <f>IF(B2512="","",VLOOKUP(B2512,[1]BASEEMPRESA!$A$2:$AAA$11936,2))</f>
        <v>TAVARES E MORAES TRANSPORTES LTDA</v>
      </c>
      <c r="I2512" s="20" t="str">
        <f t="shared" si="39"/>
        <v>mai</v>
      </c>
    </row>
    <row r="2513" spans="1:9" x14ac:dyDescent="0.25">
      <c r="A2513" s="7">
        <v>46168</v>
      </c>
      <c r="B2513" s="20">
        <v>7054</v>
      </c>
      <c r="C2513" s="20" t="s">
        <v>419</v>
      </c>
      <c r="D2513" s="80">
        <v>184.08</v>
      </c>
      <c r="E2513" s="20">
        <v>3</v>
      </c>
      <c r="F2513" s="80">
        <v>61.36</v>
      </c>
      <c r="G2513" s="80">
        <v>41.521999999999998</v>
      </c>
      <c r="H2513" s="66" t="str">
        <f>IF(B2513="","",VLOOKUP(B2513,[1]BASEEMPRESA!$A$2:$AAA$11936,2))</f>
        <v>TAVARES E MORAES TRANSPORTES LTDA</v>
      </c>
      <c r="I2513" s="20" t="str">
        <f t="shared" si="39"/>
        <v>mai</v>
      </c>
    </row>
    <row r="2514" spans="1:9" x14ac:dyDescent="0.25">
      <c r="A2514" s="7">
        <v>46168</v>
      </c>
      <c r="B2514" s="20">
        <v>7059</v>
      </c>
      <c r="C2514" s="20" t="s">
        <v>419</v>
      </c>
      <c r="D2514" s="80">
        <v>179.46</v>
      </c>
      <c r="E2514" s="20">
        <v>3</v>
      </c>
      <c r="F2514" s="80">
        <v>59.82</v>
      </c>
      <c r="G2514" s="80">
        <v>35.215000000000003</v>
      </c>
      <c r="H2514" s="66" t="str">
        <f>IF(B2514="","",VLOOKUP(B2514,[1]BASEEMPRESA!$A$2:$AAA$11936,2))</f>
        <v>BAYER LOGISTICA E TRANSPORTES LTDA</v>
      </c>
      <c r="I2514" s="20" t="str">
        <f t="shared" si="39"/>
        <v>mai</v>
      </c>
    </row>
    <row r="2515" spans="1:9" x14ac:dyDescent="0.25">
      <c r="A2515" s="7">
        <v>46168</v>
      </c>
      <c r="B2515" s="20">
        <v>7188</v>
      </c>
      <c r="C2515" s="20" t="s">
        <v>419</v>
      </c>
      <c r="D2515" s="80">
        <v>119.56</v>
      </c>
      <c r="E2515" s="20">
        <v>2</v>
      </c>
      <c r="F2515" s="80">
        <v>59.78</v>
      </c>
      <c r="G2515" s="80">
        <v>65.158000000000001</v>
      </c>
      <c r="H2515" s="66" t="str">
        <f>IF(B2515="","",VLOOKUP(B2515,[1]BASEEMPRESA!$A$2:$AAA$11936,2))</f>
        <v>C C GOMES TRANSPORTES</v>
      </c>
      <c r="I2515" s="20" t="str">
        <f t="shared" si="39"/>
        <v>mai</v>
      </c>
    </row>
    <row r="2516" spans="1:9" x14ac:dyDescent="0.25">
      <c r="A2516" s="7">
        <v>46168</v>
      </c>
      <c r="B2516" s="20">
        <v>7205</v>
      </c>
      <c r="C2516" s="20" t="s">
        <v>420</v>
      </c>
      <c r="D2516" s="80">
        <v>114.66</v>
      </c>
      <c r="E2516" s="20">
        <v>2</v>
      </c>
      <c r="F2516" s="80">
        <v>57.33</v>
      </c>
      <c r="G2516" s="80">
        <v>47.887</v>
      </c>
      <c r="H2516" s="66" t="str">
        <f>IF(B2516="","",VLOOKUP(B2516,[1]BASEEMPRESA!$A$2:$AAA$11936,2))</f>
        <v>RSL TRANSPORTES LTDA</v>
      </c>
      <c r="I2516" s="20" t="str">
        <f t="shared" si="39"/>
        <v>mai</v>
      </c>
    </row>
    <row r="2517" spans="1:9" x14ac:dyDescent="0.25">
      <c r="A2517" s="7">
        <v>46168</v>
      </c>
      <c r="B2517" s="20">
        <v>7207</v>
      </c>
      <c r="C2517" s="20" t="s">
        <v>420</v>
      </c>
      <c r="D2517" s="80">
        <v>114.04</v>
      </c>
      <c r="E2517" s="20">
        <v>2</v>
      </c>
      <c r="F2517" s="80">
        <v>57.02</v>
      </c>
      <c r="G2517" s="80">
        <v>47.448999999999998</v>
      </c>
      <c r="H2517" s="66" t="str">
        <f>IF(B2517="","",VLOOKUP(B2517,[1]BASEEMPRESA!$A$2:$AAA$11936,2))</f>
        <v>TAVARES E MORAES TRANSPORTES LTDA</v>
      </c>
      <c r="I2517" s="20" t="str">
        <f t="shared" si="39"/>
        <v>mai</v>
      </c>
    </row>
    <row r="2518" spans="1:9" x14ac:dyDescent="0.25">
      <c r="A2518" s="7">
        <v>46168</v>
      </c>
      <c r="B2518" s="20">
        <v>7208</v>
      </c>
      <c r="C2518" s="20" t="s">
        <v>420</v>
      </c>
      <c r="D2518" s="80">
        <v>198.18</v>
      </c>
      <c r="E2518" s="20">
        <v>7</v>
      </c>
      <c r="F2518" s="80">
        <v>28.311</v>
      </c>
      <c r="G2518" s="80">
        <v>13.131</v>
      </c>
      <c r="H2518" s="66" t="str">
        <f>IF(B2518="","",VLOOKUP(B2518,[1]BASEEMPRESA!$A$2:$AAA$11936,2))</f>
        <v>TAVARES E MORAES TRANSPORTES LTDA</v>
      </c>
      <c r="I2518" s="20" t="str">
        <f t="shared" si="39"/>
        <v>mai</v>
      </c>
    </row>
    <row r="2519" spans="1:9" x14ac:dyDescent="0.25">
      <c r="A2519" s="7">
        <v>46168</v>
      </c>
      <c r="B2519" s="20">
        <v>7220</v>
      </c>
      <c r="C2519" s="20" t="s">
        <v>421</v>
      </c>
      <c r="D2519" s="80">
        <v>119.34</v>
      </c>
      <c r="E2519" s="20">
        <v>2</v>
      </c>
      <c r="F2519" s="80">
        <v>59.67</v>
      </c>
      <c r="G2519" s="80">
        <v>64.944999999999993</v>
      </c>
      <c r="H2519" s="66" t="str">
        <f>IF(B2519="","",VLOOKUP(B2519,[1]BASEEMPRESA!$A$2:$AAA$11936,2))</f>
        <v>DOS SANTOS PASSOS TRANSPORTES LTDA</v>
      </c>
      <c r="I2519" s="20" t="str">
        <f t="shared" si="39"/>
        <v>mai</v>
      </c>
    </row>
    <row r="2520" spans="1:9" x14ac:dyDescent="0.25">
      <c r="A2520" s="7">
        <v>46168</v>
      </c>
      <c r="B2520" s="20">
        <v>7221</v>
      </c>
      <c r="C2520" s="20" t="s">
        <v>420</v>
      </c>
      <c r="D2520" s="80">
        <v>181.16</v>
      </c>
      <c r="E2520" s="20">
        <v>3</v>
      </c>
      <c r="F2520" s="80">
        <v>60.387</v>
      </c>
      <c r="G2520" s="80">
        <v>38.600999999999999</v>
      </c>
      <c r="H2520" s="66" t="str">
        <f>IF(B2520="","",VLOOKUP(B2520,[1]BASEEMPRESA!$A$2:$AAA$11936,2))</f>
        <v>BAYER LOGISTICA E TRANSPORTES LTDA</v>
      </c>
      <c r="I2520" s="20" t="str">
        <f t="shared" si="39"/>
        <v>mai</v>
      </c>
    </row>
    <row r="2521" spans="1:9" x14ac:dyDescent="0.25">
      <c r="A2521" s="7">
        <v>46168</v>
      </c>
      <c r="B2521" s="20">
        <v>7224</v>
      </c>
      <c r="C2521" s="20" t="s">
        <v>419</v>
      </c>
      <c r="D2521" s="80">
        <v>179.98</v>
      </c>
      <c r="E2521" s="20">
        <v>3</v>
      </c>
      <c r="F2521" s="80">
        <v>59.993000000000002</v>
      </c>
      <c r="G2521" s="80">
        <v>50.506999999999998</v>
      </c>
      <c r="H2521" s="66" t="str">
        <f>IF(B2521="","",VLOOKUP(B2521,[1]BASEEMPRESA!$A$2:$AAA$11936,2))</f>
        <v>EMERSON LUIS MORO</v>
      </c>
      <c r="I2521" s="20" t="str">
        <f t="shared" si="39"/>
        <v>mai</v>
      </c>
    </row>
    <row r="2522" spans="1:9" x14ac:dyDescent="0.25">
      <c r="A2522" s="7">
        <v>46168</v>
      </c>
      <c r="B2522" s="20">
        <v>7228</v>
      </c>
      <c r="C2522" s="20" t="s">
        <v>419</v>
      </c>
      <c r="D2522" s="80">
        <v>123.32</v>
      </c>
      <c r="E2522" s="20">
        <v>2</v>
      </c>
      <c r="F2522" s="80">
        <v>61.66</v>
      </c>
      <c r="G2522" s="80">
        <v>52.244</v>
      </c>
      <c r="H2522" s="66" t="str">
        <f>IF(B2522="","",VLOOKUP(B2522,[1]BASEEMPRESA!$A$2:$AAA$11936,2))</f>
        <v>MVS TRANSPORTE LTDA</v>
      </c>
      <c r="I2522" s="20" t="str">
        <f t="shared" si="39"/>
        <v>mai</v>
      </c>
    </row>
    <row r="2523" spans="1:9" x14ac:dyDescent="0.25">
      <c r="A2523" s="7">
        <v>46168</v>
      </c>
      <c r="B2523" s="20">
        <v>7234</v>
      </c>
      <c r="C2523" s="20" t="s">
        <v>419</v>
      </c>
      <c r="D2523" s="80">
        <v>181.24</v>
      </c>
      <c r="E2523" s="20">
        <v>3</v>
      </c>
      <c r="F2523" s="80">
        <v>60.412999999999997</v>
      </c>
      <c r="G2523" s="80">
        <v>44.59</v>
      </c>
      <c r="H2523" s="66" t="str">
        <f>IF(B2523="","",VLOOKUP(B2523,[1]BASEEMPRESA!$A$2:$AAA$11936,2))</f>
        <v>TRANSPORTES M &amp; J LTDA</v>
      </c>
      <c r="I2523" s="20" t="str">
        <f t="shared" si="39"/>
        <v>mai</v>
      </c>
    </row>
    <row r="2524" spans="1:9" x14ac:dyDescent="0.25">
      <c r="A2524" s="7">
        <v>46168</v>
      </c>
      <c r="B2524" s="20">
        <v>7238</v>
      </c>
      <c r="C2524" s="20" t="s">
        <v>421</v>
      </c>
      <c r="D2524" s="80">
        <v>180.28</v>
      </c>
      <c r="E2524" s="20">
        <v>3</v>
      </c>
      <c r="F2524" s="80">
        <v>60.093000000000004</v>
      </c>
      <c r="G2524" s="80">
        <v>48.033000000000001</v>
      </c>
      <c r="H2524" s="66" t="str">
        <f>IF(B2524="","",VLOOKUP(B2524,[1]BASEEMPRESA!$A$2:$AAA$11936,2))</f>
        <v>R S SANTOS TRANSPORTES LTDA</v>
      </c>
      <c r="I2524" s="20" t="str">
        <f t="shared" si="39"/>
        <v>mai</v>
      </c>
    </row>
    <row r="2525" spans="1:9" x14ac:dyDescent="0.25">
      <c r="A2525" s="7">
        <v>46168</v>
      </c>
      <c r="B2525" s="20">
        <v>7257</v>
      </c>
      <c r="C2525" s="20" t="s">
        <v>420</v>
      </c>
      <c r="D2525" s="80">
        <v>192.18</v>
      </c>
      <c r="E2525" s="20">
        <v>3</v>
      </c>
      <c r="F2525" s="80">
        <v>64.06</v>
      </c>
      <c r="G2525" s="80">
        <v>40.551000000000002</v>
      </c>
      <c r="H2525" s="66" t="str">
        <f>IF(B2525="","",VLOOKUP(B2525,[1]BASEEMPRESA!$A$2:$AAA$11936,2))</f>
        <v>EMERSON LUIS MORO</v>
      </c>
      <c r="I2525" s="20" t="str">
        <f t="shared" si="39"/>
        <v>mai</v>
      </c>
    </row>
    <row r="2526" spans="1:9" x14ac:dyDescent="0.25">
      <c r="A2526" s="7">
        <v>46168</v>
      </c>
      <c r="B2526" s="20">
        <v>7258</v>
      </c>
      <c r="C2526" s="20" t="s">
        <v>420</v>
      </c>
      <c r="D2526" s="80">
        <v>180.34</v>
      </c>
      <c r="E2526" s="20">
        <v>3</v>
      </c>
      <c r="F2526" s="80">
        <v>60.113</v>
      </c>
      <c r="G2526" s="80">
        <v>45.031999999999996</v>
      </c>
      <c r="H2526" s="66" t="str">
        <f>IF(B2526="","",VLOOKUP(B2526,[1]BASEEMPRESA!$A$2:$AAA$11936,2))</f>
        <v>REGINA M. DOS S. SILVA CARGAS</v>
      </c>
      <c r="I2526" s="20" t="str">
        <f t="shared" si="39"/>
        <v>mai</v>
      </c>
    </row>
    <row r="2527" spans="1:9" x14ac:dyDescent="0.25">
      <c r="A2527" s="7">
        <v>46168</v>
      </c>
      <c r="B2527" s="20">
        <v>7260</v>
      </c>
      <c r="C2527" s="20" t="s">
        <v>420</v>
      </c>
      <c r="D2527" s="80">
        <v>120.68</v>
      </c>
      <c r="E2527" s="20">
        <v>2</v>
      </c>
      <c r="F2527" s="80">
        <v>60.34</v>
      </c>
      <c r="G2527" s="80">
        <v>58.359000000000002</v>
      </c>
      <c r="H2527" s="66" t="str">
        <f>IF(B2527="","",VLOOKUP(B2527,[1]BASEEMPRESA!$A$2:$AAA$11936,2))</f>
        <v>E L DE OLIVEIRA JUNIOR EDIMAR TRANSPORTES</v>
      </c>
      <c r="I2527" s="20" t="str">
        <f t="shared" si="39"/>
        <v>mai</v>
      </c>
    </row>
    <row r="2528" spans="1:9" x14ac:dyDescent="0.25">
      <c r="A2528" s="7">
        <v>46168</v>
      </c>
      <c r="B2528" s="20">
        <v>7263</v>
      </c>
      <c r="C2528" s="20" t="s">
        <v>419</v>
      </c>
      <c r="D2528" s="80">
        <v>131.91999999999999</v>
      </c>
      <c r="E2528" s="20">
        <v>2</v>
      </c>
      <c r="F2528" s="80">
        <v>65.959999999999994</v>
      </c>
      <c r="G2528" s="80">
        <v>58.417000000000002</v>
      </c>
      <c r="H2528" s="66" t="str">
        <f>IF(B2528="","",VLOOKUP(B2528,[1]BASEEMPRESA!$A$2:$AAA$11936,2))</f>
        <v>ESTEL SERVICOS DE TRANSPORTES E LOCACAO LTDA</v>
      </c>
      <c r="I2528" s="20" t="str">
        <f t="shared" si="39"/>
        <v>mai</v>
      </c>
    </row>
    <row r="2529" spans="1:9" x14ac:dyDescent="0.25">
      <c r="A2529" s="7">
        <v>46168</v>
      </c>
      <c r="B2529" s="20">
        <v>7264</v>
      </c>
      <c r="C2529" s="20" t="s">
        <v>419</v>
      </c>
      <c r="D2529" s="80">
        <v>128.02000000000001</v>
      </c>
      <c r="E2529" s="20">
        <v>2</v>
      </c>
      <c r="F2529" s="80">
        <v>64.010000000000005</v>
      </c>
      <c r="G2529" s="80">
        <v>65.123000000000005</v>
      </c>
      <c r="H2529" s="66" t="str">
        <f>IF(B2529="","",VLOOKUP(B2529,[1]BASEEMPRESA!$A$2:$AAA$11936,2))</f>
        <v>W &amp; E SERVICOS DE TRANSPORTE LTDA</v>
      </c>
      <c r="I2529" s="20" t="str">
        <f t="shared" si="39"/>
        <v>mai</v>
      </c>
    </row>
    <row r="2530" spans="1:9" x14ac:dyDescent="0.25">
      <c r="A2530" s="7">
        <v>46168</v>
      </c>
      <c r="B2530" s="20">
        <v>7278</v>
      </c>
      <c r="C2530" s="20" t="s">
        <v>419</v>
      </c>
      <c r="D2530" s="80">
        <v>121.96</v>
      </c>
      <c r="E2530" s="20">
        <v>2</v>
      </c>
      <c r="F2530" s="80">
        <v>60.98</v>
      </c>
      <c r="G2530" s="80">
        <v>62</v>
      </c>
      <c r="H2530" s="66" t="str">
        <f>IF(B2530="","",VLOOKUP(B2530,[1]BASEEMPRESA!$A$2:$AAA$11936,2))</f>
        <v>LOPES TRANSPORTES LTDA</v>
      </c>
      <c r="I2530" s="20" t="str">
        <f t="shared" si="39"/>
        <v>mai</v>
      </c>
    </row>
    <row r="2531" spans="1:9" x14ac:dyDescent="0.25">
      <c r="A2531" s="7">
        <v>46168</v>
      </c>
      <c r="B2531" s="20">
        <v>7279</v>
      </c>
      <c r="C2531" s="20" t="s">
        <v>420</v>
      </c>
      <c r="D2531" s="80">
        <v>184.66</v>
      </c>
      <c r="E2531" s="20">
        <v>3</v>
      </c>
      <c r="F2531" s="80">
        <v>61.552999999999997</v>
      </c>
      <c r="G2531" s="80">
        <v>38.476999999999997</v>
      </c>
      <c r="H2531" s="66" t="str">
        <f>IF(B2531="","",VLOOKUP(B2531,[1]BASEEMPRESA!$A$2:$AAA$11936,2))</f>
        <v>CVL TRANSPORTES LTDA</v>
      </c>
      <c r="I2531" s="20" t="str">
        <f t="shared" si="39"/>
        <v>mai</v>
      </c>
    </row>
    <row r="2532" spans="1:9" x14ac:dyDescent="0.25">
      <c r="A2532" s="7">
        <v>46168</v>
      </c>
      <c r="B2532" s="20">
        <v>7282</v>
      </c>
      <c r="C2532" s="20" t="s">
        <v>419</v>
      </c>
      <c r="D2532" s="80">
        <v>123.44</v>
      </c>
      <c r="E2532" s="20">
        <v>2</v>
      </c>
      <c r="F2532" s="80">
        <v>61.72</v>
      </c>
      <c r="G2532" s="80">
        <v>47.195</v>
      </c>
      <c r="H2532" s="66" t="str">
        <f>IF(B2532="","",VLOOKUP(B2532,[1]BASEEMPRESA!$A$2:$AAA$11936,2))</f>
        <v>EMERSON LUIS MORO</v>
      </c>
      <c r="I2532" s="20" t="str">
        <f t="shared" si="39"/>
        <v>mai</v>
      </c>
    </row>
    <row r="2533" spans="1:9" x14ac:dyDescent="0.25">
      <c r="A2533" s="7">
        <v>46168</v>
      </c>
      <c r="B2533" s="20">
        <v>7289</v>
      </c>
      <c r="C2533" s="20" t="s">
        <v>419</v>
      </c>
      <c r="D2533" s="80">
        <v>172.2</v>
      </c>
      <c r="E2533" s="20">
        <v>3</v>
      </c>
      <c r="F2533" s="80">
        <v>57.4</v>
      </c>
      <c r="G2533" s="80">
        <v>33.436</v>
      </c>
      <c r="H2533" s="66" t="str">
        <f>IF(B2533="","",VLOOKUP(B2533,[1]BASEEMPRESA!$A$2:$AAA$11936,2))</f>
        <v>TAVARES E MORAES TRANSPORTES LTDA</v>
      </c>
      <c r="I2533" s="20" t="str">
        <f t="shared" si="39"/>
        <v>mai</v>
      </c>
    </row>
    <row r="2534" spans="1:9" x14ac:dyDescent="0.25">
      <c r="A2534" s="7">
        <v>46168</v>
      </c>
      <c r="B2534" s="20">
        <v>7292</v>
      </c>
      <c r="C2534" s="20" t="s">
        <v>419</v>
      </c>
      <c r="D2534" s="80">
        <v>128.88</v>
      </c>
      <c r="E2534" s="20">
        <v>2</v>
      </c>
      <c r="F2534" s="80">
        <v>64.44</v>
      </c>
      <c r="G2534" s="80">
        <v>52.244999999999997</v>
      </c>
      <c r="H2534" s="66" t="str">
        <f>IF(B2534="","",VLOOKUP(B2534,[1]BASEEMPRESA!$A$2:$AAA$11936,2))</f>
        <v>ESTEL SERVICOS DE TRANSPORTES E LOCACAO LTDA</v>
      </c>
      <c r="I2534" s="20" t="str">
        <f t="shared" si="39"/>
        <v>mai</v>
      </c>
    </row>
    <row r="2535" spans="1:9" x14ac:dyDescent="0.25">
      <c r="A2535" s="7">
        <v>46168</v>
      </c>
      <c r="B2535" s="20">
        <v>7295</v>
      </c>
      <c r="C2535" s="20" t="s">
        <v>419</v>
      </c>
      <c r="D2535" s="80">
        <v>182.82</v>
      </c>
      <c r="E2535" s="20">
        <v>3</v>
      </c>
      <c r="F2535" s="80">
        <v>60.94</v>
      </c>
      <c r="G2535" s="80">
        <v>50.706000000000003</v>
      </c>
      <c r="H2535" s="66" t="str">
        <f>IF(B2535="","",VLOOKUP(B2535,[1]BASEEMPRESA!$A$2:$AAA$11936,2))</f>
        <v>ESTEL SERVICOS DE TRANSPORTES E LOCACAO LTDA</v>
      </c>
      <c r="I2535" s="20" t="str">
        <f t="shared" si="39"/>
        <v>mai</v>
      </c>
    </row>
    <row r="2536" spans="1:9" x14ac:dyDescent="0.25">
      <c r="A2536" s="7">
        <v>46168</v>
      </c>
      <c r="B2536" s="20">
        <v>7299</v>
      </c>
      <c r="C2536" s="20" t="s">
        <v>419</v>
      </c>
      <c r="D2536" s="80">
        <v>132.13999999999999</v>
      </c>
      <c r="E2536" s="20">
        <v>2</v>
      </c>
      <c r="F2536" s="80">
        <v>66.069999999999993</v>
      </c>
      <c r="G2536" s="80">
        <v>37</v>
      </c>
      <c r="H2536" s="66" t="str">
        <f>IF(B2536="","",VLOOKUP(B2536,[1]BASEEMPRESA!$A$2:$AAA$11936,2))</f>
        <v>JERE SERVICOS DE TRANSPORTE E LOCACAO LTDA</v>
      </c>
      <c r="I2536" s="20" t="str">
        <f t="shared" si="39"/>
        <v>mai</v>
      </c>
    </row>
    <row r="2537" spans="1:9" x14ac:dyDescent="0.25">
      <c r="A2537" s="7">
        <v>46168</v>
      </c>
      <c r="B2537" s="20">
        <v>7301</v>
      </c>
      <c r="C2537" s="20" t="s">
        <v>419</v>
      </c>
      <c r="D2537" s="80">
        <v>123.02</v>
      </c>
      <c r="E2537" s="20">
        <v>2</v>
      </c>
      <c r="F2537" s="80">
        <v>61.51</v>
      </c>
      <c r="G2537" s="80">
        <v>49.124000000000002</v>
      </c>
      <c r="H2537" s="66" t="str">
        <f>IF(B2537="","",VLOOKUP(B2537,[1]BASEEMPRESA!$A$2:$AAA$11936,2))</f>
        <v>SERVICOS DE TRANSPORTES E LOCACAO VALE DO ITAUNAS LTDA</v>
      </c>
      <c r="I2537" s="20" t="str">
        <f t="shared" si="39"/>
        <v>mai</v>
      </c>
    </row>
    <row r="2538" spans="1:9" x14ac:dyDescent="0.25">
      <c r="A2538" s="7">
        <v>46168</v>
      </c>
      <c r="B2538" s="20">
        <v>7304</v>
      </c>
      <c r="C2538" s="20" t="s">
        <v>419</v>
      </c>
      <c r="D2538" s="80">
        <v>186.22</v>
      </c>
      <c r="E2538" s="20">
        <v>3</v>
      </c>
      <c r="F2538" s="80">
        <v>62.073</v>
      </c>
      <c r="G2538" s="80">
        <v>47.761000000000003</v>
      </c>
      <c r="H2538" s="66" t="str">
        <f>IF(B2538="","",VLOOKUP(B2538,[1]BASEEMPRESA!$A$2:$AAA$11936,2))</f>
        <v>SERVICOS DE TRANSPORTES E LOCACAO VALE DO ITAUNAS LTDA</v>
      </c>
      <c r="I2538" s="20" t="str">
        <f t="shared" si="39"/>
        <v>mai</v>
      </c>
    </row>
    <row r="2539" spans="1:9" x14ac:dyDescent="0.25">
      <c r="A2539" s="7">
        <v>46168</v>
      </c>
      <c r="B2539" s="20">
        <v>7307</v>
      </c>
      <c r="C2539" s="20" t="s">
        <v>419</v>
      </c>
      <c r="D2539" s="80">
        <v>176.92</v>
      </c>
      <c r="E2539" s="20">
        <v>3</v>
      </c>
      <c r="F2539" s="80">
        <v>58.972999999999999</v>
      </c>
      <c r="G2539" s="80">
        <v>39.683999999999997</v>
      </c>
      <c r="H2539" s="66" t="str">
        <f>IF(B2539="","",VLOOKUP(B2539,[1]BASEEMPRESA!$A$2:$AAA$11936,2))</f>
        <v>SC MANUTENCOES LTDA</v>
      </c>
      <c r="I2539" s="20" t="str">
        <f t="shared" si="39"/>
        <v>mai</v>
      </c>
    </row>
    <row r="2540" spans="1:9" x14ac:dyDescent="0.25">
      <c r="A2540" s="7">
        <v>46168</v>
      </c>
      <c r="B2540" s="20">
        <v>7308</v>
      </c>
      <c r="C2540" s="20" t="s">
        <v>419</v>
      </c>
      <c r="D2540" s="80">
        <v>197.38</v>
      </c>
      <c r="E2540" s="20">
        <v>3</v>
      </c>
      <c r="F2540" s="80">
        <v>65.793000000000006</v>
      </c>
      <c r="G2540" s="80">
        <v>44.805</v>
      </c>
      <c r="H2540" s="66" t="str">
        <f>IF(B2540="","",VLOOKUP(B2540,[1]BASEEMPRESA!$A$2:$AAA$11936,2))</f>
        <v>SANTOS &amp; SILVA TRANSPORTES RODOVIARIOS LTDA</v>
      </c>
      <c r="I2540" s="20" t="str">
        <f t="shared" si="39"/>
        <v>mai</v>
      </c>
    </row>
    <row r="2541" spans="1:9" x14ac:dyDescent="0.25">
      <c r="A2541" s="7">
        <v>46168</v>
      </c>
      <c r="B2541" s="20">
        <v>7311</v>
      </c>
      <c r="C2541" s="20" t="s">
        <v>422</v>
      </c>
      <c r="D2541" s="80">
        <v>171.7</v>
      </c>
      <c r="E2541" s="20">
        <v>3</v>
      </c>
      <c r="F2541" s="80">
        <v>57.232999999999997</v>
      </c>
      <c r="G2541" s="80">
        <v>39.238999999999997</v>
      </c>
      <c r="H2541" s="66" t="str">
        <f>IF(B2541="","",VLOOKUP(B2541,[1]BASEEMPRESA!$A$2:$AAA$11936,2))</f>
        <v>LN LOGISTICA E TRANSPORTES LTDA</v>
      </c>
      <c r="I2541" s="20" t="str">
        <f t="shared" si="39"/>
        <v>mai</v>
      </c>
    </row>
    <row r="2542" spans="1:9" x14ac:dyDescent="0.25">
      <c r="A2542" s="7">
        <v>46168</v>
      </c>
      <c r="B2542" s="20">
        <v>7334</v>
      </c>
      <c r="C2542" s="20" t="s">
        <v>421</v>
      </c>
      <c r="D2542" s="80">
        <v>187.14</v>
      </c>
      <c r="E2542" s="20">
        <v>3</v>
      </c>
      <c r="F2542" s="80">
        <v>62.38</v>
      </c>
      <c r="G2542" s="80">
        <v>37.201000000000001</v>
      </c>
      <c r="H2542" s="66" t="str">
        <f>IF(B2542="","",VLOOKUP(B2542,[1]BASEEMPRESA!$A$2:$AAA$11936,2))</f>
        <v>ROCHA TRANSPORTES DE MUCURI LTDA</v>
      </c>
      <c r="I2542" s="20" t="str">
        <f t="shared" si="39"/>
        <v>mai</v>
      </c>
    </row>
    <row r="2543" spans="1:9" x14ac:dyDescent="0.25">
      <c r="A2543" s="7">
        <v>46168</v>
      </c>
      <c r="B2543" s="20">
        <v>7337</v>
      </c>
      <c r="C2543" s="20" t="s">
        <v>419</v>
      </c>
      <c r="D2543" s="80">
        <v>121.16</v>
      </c>
      <c r="E2543" s="20">
        <v>2</v>
      </c>
      <c r="F2543" s="80">
        <v>60.58</v>
      </c>
      <c r="G2543" s="80">
        <v>65.097999999999999</v>
      </c>
      <c r="H2543" s="66" t="str">
        <f>IF(B2543="","",VLOOKUP(B2543,[1]BASEEMPRESA!$A$2:$AAA$11936,2))</f>
        <v>REGINA M. DOS S. SILVA CARGAS</v>
      </c>
      <c r="I2543" s="20" t="str">
        <f t="shared" si="39"/>
        <v>mai</v>
      </c>
    </row>
    <row r="2544" spans="1:9" x14ac:dyDescent="0.25">
      <c r="A2544" s="7">
        <v>46168</v>
      </c>
      <c r="B2544" s="20">
        <v>7340</v>
      </c>
      <c r="C2544" s="20" t="s">
        <v>419</v>
      </c>
      <c r="D2544" s="80">
        <v>174.08</v>
      </c>
      <c r="E2544" s="20">
        <v>6</v>
      </c>
      <c r="F2544" s="80">
        <v>29.013000000000002</v>
      </c>
      <c r="G2544" s="80">
        <v>13.548999999999999</v>
      </c>
      <c r="H2544" s="66" t="str">
        <f>IF(B2544="","",VLOOKUP(B2544,[1]BASEEMPRESA!$A$2:$AAA$11936,2))</f>
        <v>W &amp; E SERVICOS DE TRANSPORTE LTDA</v>
      </c>
      <c r="I2544" s="20" t="str">
        <f t="shared" si="39"/>
        <v>mai</v>
      </c>
    </row>
    <row r="2545" spans="1:9" x14ac:dyDescent="0.25">
      <c r="A2545" s="7">
        <v>46168</v>
      </c>
      <c r="B2545" s="20">
        <v>7343</v>
      </c>
      <c r="C2545" s="20" t="s">
        <v>421</v>
      </c>
      <c r="D2545" s="80">
        <v>182.66</v>
      </c>
      <c r="E2545" s="20">
        <v>3</v>
      </c>
      <c r="F2545" s="80">
        <v>60.887</v>
      </c>
      <c r="G2545" s="80">
        <v>52.09</v>
      </c>
      <c r="H2545" s="66" t="str">
        <f>IF(B2545="","",VLOOKUP(B2545,[1]BASEEMPRESA!$A$2:$AAA$11936,2))</f>
        <v>E L DE OLIVEIRA JUNIOR EDIMAR TRANSPORTES</v>
      </c>
      <c r="I2545" s="20" t="str">
        <f t="shared" si="39"/>
        <v>mai</v>
      </c>
    </row>
    <row r="2546" spans="1:9" x14ac:dyDescent="0.25">
      <c r="A2546" s="7">
        <v>46168</v>
      </c>
      <c r="B2546" s="20">
        <v>7347</v>
      </c>
      <c r="C2546" s="20" t="s">
        <v>420</v>
      </c>
      <c r="D2546" s="80">
        <v>190.38</v>
      </c>
      <c r="E2546" s="20">
        <v>3</v>
      </c>
      <c r="F2546" s="80">
        <v>63.46</v>
      </c>
      <c r="G2546" s="80">
        <v>48.901000000000003</v>
      </c>
      <c r="H2546" s="66" t="str">
        <f>IF(B2546="","",VLOOKUP(B2546,[1]BASEEMPRESA!$A$2:$AAA$11936,2))</f>
        <v>TRANSPORTADORA GLOBAL LOGISTICA LTDA</v>
      </c>
      <c r="I2546" s="20" t="str">
        <f t="shared" si="39"/>
        <v>mai</v>
      </c>
    </row>
    <row r="2547" spans="1:9" x14ac:dyDescent="0.25">
      <c r="A2547" s="7">
        <v>46168</v>
      </c>
      <c r="B2547" s="20">
        <v>7352</v>
      </c>
      <c r="C2547" s="20" t="s">
        <v>421</v>
      </c>
      <c r="D2547" s="80">
        <v>146.1</v>
      </c>
      <c r="E2547" s="20">
        <v>5</v>
      </c>
      <c r="F2547" s="80">
        <v>29.22</v>
      </c>
      <c r="G2547" s="80">
        <v>13.351000000000001</v>
      </c>
      <c r="H2547" s="66" t="str">
        <f>IF(B2547="","",VLOOKUP(B2547,[1]BASEEMPRESA!$A$2:$AAA$11936,2))</f>
        <v>WESLEI M DOS SANTOS</v>
      </c>
      <c r="I2547" s="20" t="str">
        <f t="shared" si="39"/>
        <v>mai</v>
      </c>
    </row>
    <row r="2548" spans="1:9" x14ac:dyDescent="0.25">
      <c r="A2548" s="7">
        <v>46168</v>
      </c>
      <c r="B2548" s="20">
        <v>7355</v>
      </c>
      <c r="C2548" s="20" t="s">
        <v>419</v>
      </c>
      <c r="D2548" s="80">
        <v>183.22</v>
      </c>
      <c r="E2548" s="20">
        <v>3</v>
      </c>
      <c r="F2548" s="80">
        <v>61.073</v>
      </c>
      <c r="G2548" s="80">
        <v>44.97</v>
      </c>
      <c r="H2548" s="66" t="str">
        <f>IF(B2548="","",VLOOKUP(B2548,[1]BASEEMPRESA!$A$2:$AAA$11936,2))</f>
        <v>WESLEI M DOS SANTOS</v>
      </c>
      <c r="I2548" s="20" t="str">
        <f t="shared" si="39"/>
        <v>mai</v>
      </c>
    </row>
    <row r="2549" spans="1:9" x14ac:dyDescent="0.25">
      <c r="A2549" s="7">
        <v>46168</v>
      </c>
      <c r="B2549" s="20">
        <v>7361</v>
      </c>
      <c r="C2549" s="20" t="s">
        <v>423</v>
      </c>
      <c r="D2549" s="80">
        <v>181.28</v>
      </c>
      <c r="E2549" s="20">
        <v>3</v>
      </c>
      <c r="F2549" s="80">
        <v>60.427</v>
      </c>
      <c r="G2549" s="80">
        <v>44.411000000000001</v>
      </c>
      <c r="H2549" s="66" t="str">
        <f>IF(B2549="","",VLOOKUP(B2549,[1]BASEEMPRESA!$A$2:$AAA$11936,2))</f>
        <v>TRANSPORTE FUMACINHA LTDA</v>
      </c>
      <c r="I2549" s="20" t="str">
        <f t="shared" si="39"/>
        <v>mai</v>
      </c>
    </row>
    <row r="2550" spans="1:9" x14ac:dyDescent="0.25">
      <c r="A2550" s="7">
        <v>46168</v>
      </c>
      <c r="B2550" s="20">
        <v>7364</v>
      </c>
      <c r="C2550" s="20" t="s">
        <v>419</v>
      </c>
      <c r="D2550" s="80">
        <v>188.38</v>
      </c>
      <c r="E2550" s="20">
        <v>3</v>
      </c>
      <c r="F2550" s="80">
        <v>62.792999999999999</v>
      </c>
      <c r="G2550" s="80">
        <v>23.241</v>
      </c>
      <c r="H2550" s="66" t="str">
        <f>IF(B2550="","",VLOOKUP(B2550,[1]BASEEMPRESA!$A$2:$AAA$11936,2))</f>
        <v>TRANSPORTADORA GLOBAL LOGISTICA LTDA</v>
      </c>
      <c r="I2550" s="20" t="str">
        <f t="shared" si="39"/>
        <v>mai</v>
      </c>
    </row>
    <row r="2551" spans="1:9" x14ac:dyDescent="0.25">
      <c r="A2551" s="7">
        <v>46168</v>
      </c>
      <c r="B2551" s="20">
        <v>7367</v>
      </c>
      <c r="C2551" s="20" t="s">
        <v>419</v>
      </c>
      <c r="D2551" s="80">
        <v>126.32</v>
      </c>
      <c r="E2551" s="20">
        <v>2</v>
      </c>
      <c r="F2551" s="80">
        <v>63.16</v>
      </c>
      <c r="G2551" s="80">
        <v>55.503</v>
      </c>
      <c r="H2551" s="66" t="str">
        <f>IF(B2551="","",VLOOKUP(B2551,[1]BASEEMPRESA!$A$2:$AAA$11936,2))</f>
        <v>JOSE HELIO SILVA SANTOS</v>
      </c>
      <c r="I2551" s="20" t="str">
        <f t="shared" si="39"/>
        <v>mai</v>
      </c>
    </row>
    <row r="2552" spans="1:9" x14ac:dyDescent="0.25">
      <c r="A2552" s="7">
        <v>46168</v>
      </c>
      <c r="B2552" s="20">
        <v>7370</v>
      </c>
      <c r="C2552" s="20" t="s">
        <v>419</v>
      </c>
      <c r="D2552" s="80">
        <v>177.56</v>
      </c>
      <c r="E2552" s="20">
        <v>3</v>
      </c>
      <c r="F2552" s="80">
        <v>59.186999999999998</v>
      </c>
      <c r="G2552" s="80">
        <v>53.213999999999999</v>
      </c>
      <c r="H2552" s="66" t="str">
        <f>IF(B2552="","",VLOOKUP(B2552,[1]BASEEMPRESA!$A$2:$AAA$11936,2))</f>
        <v>JOSE HELIO SILVA SANTOS</v>
      </c>
      <c r="I2552" s="20" t="str">
        <f t="shared" si="39"/>
        <v>mai</v>
      </c>
    </row>
    <row r="2553" spans="1:9" x14ac:dyDescent="0.25">
      <c r="A2553" s="7">
        <v>46168</v>
      </c>
      <c r="B2553" s="20">
        <v>7373</v>
      </c>
      <c r="C2553" s="20" t="s">
        <v>422</v>
      </c>
      <c r="D2553" s="80">
        <v>110.48</v>
      </c>
      <c r="E2553" s="20">
        <v>2</v>
      </c>
      <c r="F2553" s="80">
        <v>55.24</v>
      </c>
      <c r="G2553" s="80">
        <v>54.734000000000002</v>
      </c>
      <c r="H2553" s="66" t="str">
        <f>IF(B2553="","",VLOOKUP(B2553,[1]BASEEMPRESA!$A$2:$AAA$11936,2))</f>
        <v>BARBOSA TRANSPORTES E LOGISTICA LTDA</v>
      </c>
      <c r="I2553" s="20" t="str">
        <f t="shared" si="39"/>
        <v>mai</v>
      </c>
    </row>
    <row r="2554" spans="1:9" x14ac:dyDescent="0.25">
      <c r="A2554" s="7">
        <v>46168</v>
      </c>
      <c r="B2554" s="20">
        <v>7381</v>
      </c>
      <c r="C2554" s="20" t="s">
        <v>423</v>
      </c>
      <c r="D2554" s="80">
        <v>194.9</v>
      </c>
      <c r="E2554" s="20">
        <v>3</v>
      </c>
      <c r="F2554" s="80">
        <v>64.966999999999999</v>
      </c>
      <c r="G2554" s="80">
        <v>43.048999999999999</v>
      </c>
      <c r="H2554" s="66" t="str">
        <f>IF(B2554="","",VLOOKUP(B2554,[1]BASEEMPRESA!$A$2:$AAA$11936,2))</f>
        <v>TRANSPORTE FUMACINHA LTDA</v>
      </c>
      <c r="I2554" s="20" t="str">
        <f t="shared" si="39"/>
        <v>mai</v>
      </c>
    </row>
    <row r="2555" spans="1:9" x14ac:dyDescent="0.25">
      <c r="A2555" s="7">
        <v>46169</v>
      </c>
      <c r="B2555" s="20">
        <v>2066</v>
      </c>
      <c r="C2555" s="20" t="s">
        <v>418</v>
      </c>
      <c r="D2555" s="80">
        <v>444.36</v>
      </c>
      <c r="E2555" s="20">
        <v>8</v>
      </c>
      <c r="F2555" s="80">
        <v>55.545000000000002</v>
      </c>
      <c r="G2555" s="80">
        <v>7.5229999999999997</v>
      </c>
      <c r="H2555" s="66" t="str">
        <f>IF(B2555="","",VLOOKUP(B2555,[1]BASEEMPRESA!$A$2:$AAA$11936,2))</f>
        <v>NDB HOLDING AGRICOLA LTDA - MATRIZ</v>
      </c>
      <c r="I2555" s="20" t="str">
        <f t="shared" si="39"/>
        <v>mai</v>
      </c>
    </row>
    <row r="2556" spans="1:9" x14ac:dyDescent="0.25">
      <c r="A2556" s="7">
        <v>46169</v>
      </c>
      <c r="B2556" s="20">
        <v>2067</v>
      </c>
      <c r="C2556" s="20" t="s">
        <v>418</v>
      </c>
      <c r="D2556" s="80">
        <v>388.72</v>
      </c>
      <c r="E2556" s="20">
        <v>7</v>
      </c>
      <c r="F2556" s="80">
        <v>55.530999999999999</v>
      </c>
      <c r="G2556" s="80">
        <v>8.0449999999999999</v>
      </c>
      <c r="H2556" s="66" t="str">
        <f>IF(B2556="","",VLOOKUP(B2556,[1]BASEEMPRESA!$A$2:$AAA$11936,2))</f>
        <v>NDB HOLDING AGRICOLA LTDA - MATRIZ</v>
      </c>
      <c r="I2556" s="20" t="str">
        <f t="shared" si="39"/>
        <v>mai</v>
      </c>
    </row>
    <row r="2557" spans="1:9" x14ac:dyDescent="0.25">
      <c r="A2557" s="7">
        <v>46169</v>
      </c>
      <c r="B2557" s="20">
        <v>2107</v>
      </c>
      <c r="C2557" s="20" t="s">
        <v>418</v>
      </c>
      <c r="D2557" s="80">
        <v>508.36</v>
      </c>
      <c r="E2557" s="20">
        <v>9</v>
      </c>
      <c r="F2557" s="80">
        <v>56.484000000000002</v>
      </c>
      <c r="G2557" s="80">
        <v>7.0490000000000004</v>
      </c>
      <c r="H2557" s="66" t="str">
        <f>IF(B2557="","",VLOOKUP(B2557,[1]BASEEMPRESA!$A$2:$AAA$11936,2))</f>
        <v>NDB HOLDING AGRICOLA LTDA - MATRIZ</v>
      </c>
      <c r="I2557" s="20" t="str">
        <f t="shared" si="39"/>
        <v>mai</v>
      </c>
    </row>
    <row r="2558" spans="1:9" x14ac:dyDescent="0.25">
      <c r="A2558" s="7">
        <v>46169</v>
      </c>
      <c r="B2558" s="20">
        <v>2108</v>
      </c>
      <c r="C2558" s="20" t="s">
        <v>418</v>
      </c>
      <c r="D2558" s="80">
        <v>535.55999999999995</v>
      </c>
      <c r="E2558" s="20">
        <v>10</v>
      </c>
      <c r="F2558" s="80">
        <v>53.555999999999997</v>
      </c>
      <c r="G2558" s="80">
        <v>7.3470000000000004</v>
      </c>
      <c r="H2558" s="66" t="str">
        <f>IF(B2558="","",VLOOKUP(B2558,[1]BASEEMPRESA!$A$2:$AAA$11936,2))</f>
        <v>NDB HOLDING AGRICOLA LTDA - MATRIZ</v>
      </c>
      <c r="I2558" s="20" t="str">
        <f t="shared" si="39"/>
        <v>mai</v>
      </c>
    </row>
    <row r="2559" spans="1:9" x14ac:dyDescent="0.25">
      <c r="A2559" s="7">
        <v>46169</v>
      </c>
      <c r="B2559" s="20">
        <v>2109</v>
      </c>
      <c r="C2559" s="20" t="s">
        <v>418</v>
      </c>
      <c r="D2559" s="80">
        <v>436.66</v>
      </c>
      <c r="E2559" s="20">
        <v>8</v>
      </c>
      <c r="F2559" s="80">
        <v>54.582999999999998</v>
      </c>
      <c r="G2559" s="80">
        <v>7.4349999999999996</v>
      </c>
      <c r="H2559" s="66" t="str">
        <f>IF(B2559="","",VLOOKUP(B2559,[1]BASEEMPRESA!$A$2:$AAA$11936,2))</f>
        <v>NDB HOLDING AGRICOLA LTDA - MATRIZ</v>
      </c>
      <c r="I2559" s="20" t="str">
        <f t="shared" si="39"/>
        <v>mai</v>
      </c>
    </row>
    <row r="2560" spans="1:9" x14ac:dyDescent="0.25">
      <c r="A2560" s="7">
        <v>46169</v>
      </c>
      <c r="B2560" s="20">
        <v>7004</v>
      </c>
      <c r="C2560" s="20" t="s">
        <v>419</v>
      </c>
      <c r="D2560" s="80">
        <v>185.32</v>
      </c>
      <c r="E2560" s="20">
        <v>3</v>
      </c>
      <c r="F2560" s="80">
        <v>61.773000000000003</v>
      </c>
      <c r="G2560" s="80">
        <v>66.097999999999999</v>
      </c>
      <c r="H2560" s="66" t="str">
        <f>IF(B2560="","",VLOOKUP(B2560,[1]BASEEMPRESA!$A$2:$AAA$11936,2))</f>
        <v>EMERSON LUIS MORO</v>
      </c>
      <c r="I2560" s="20" t="str">
        <f t="shared" si="39"/>
        <v>mai</v>
      </c>
    </row>
    <row r="2561" spans="1:9" x14ac:dyDescent="0.25">
      <c r="A2561" s="7">
        <v>46169</v>
      </c>
      <c r="B2561" s="20">
        <v>7005</v>
      </c>
      <c r="C2561" s="20" t="s">
        <v>419</v>
      </c>
      <c r="D2561" s="80">
        <v>234.78</v>
      </c>
      <c r="E2561" s="20">
        <v>4</v>
      </c>
      <c r="F2561" s="80">
        <v>58.695</v>
      </c>
      <c r="G2561" s="80">
        <v>54.667999999999999</v>
      </c>
      <c r="H2561" s="66" t="str">
        <f>IF(B2561="","",VLOOKUP(B2561,[1]BASEEMPRESA!$A$2:$AAA$11936,2))</f>
        <v>RENE PINA DE ALMEIDA</v>
      </c>
      <c r="I2561" s="20" t="str">
        <f t="shared" si="39"/>
        <v>mai</v>
      </c>
    </row>
    <row r="2562" spans="1:9" x14ac:dyDescent="0.25">
      <c r="A2562" s="7">
        <v>46169</v>
      </c>
      <c r="B2562" s="20">
        <v>7006</v>
      </c>
      <c r="C2562" s="20" t="s">
        <v>420</v>
      </c>
      <c r="D2562" s="80">
        <v>187.36</v>
      </c>
      <c r="E2562" s="20">
        <v>3</v>
      </c>
      <c r="F2562" s="80">
        <v>62.453000000000003</v>
      </c>
      <c r="G2562" s="80">
        <v>47.115000000000002</v>
      </c>
      <c r="H2562" s="66" t="str">
        <f>IF(B2562="","",VLOOKUP(B2562,[1]BASEEMPRESA!$A$2:$AAA$11936,2))</f>
        <v>INAMARQUE SOUZA MACHADO</v>
      </c>
      <c r="I2562" s="20" t="str">
        <f t="shared" si="39"/>
        <v>mai</v>
      </c>
    </row>
    <row r="2563" spans="1:9" x14ac:dyDescent="0.25">
      <c r="A2563" s="7">
        <v>46169</v>
      </c>
      <c r="B2563" s="20">
        <v>7007</v>
      </c>
      <c r="C2563" s="20" t="s">
        <v>420</v>
      </c>
      <c r="D2563" s="80">
        <v>115.02</v>
      </c>
      <c r="E2563" s="20">
        <v>2</v>
      </c>
      <c r="F2563" s="80">
        <v>57.51</v>
      </c>
      <c r="G2563" s="80">
        <v>65.14</v>
      </c>
      <c r="H2563" s="66" t="str">
        <f>IF(B2563="","",VLOOKUP(B2563,[1]BASEEMPRESA!$A$2:$AAA$11936,2))</f>
        <v>MVS TRANSPORTE LTDA</v>
      </c>
      <c r="I2563" s="20" t="str">
        <f t="shared" ref="I2563:I2626" si="40">TEXT(A2563,"mmm")</f>
        <v>mai</v>
      </c>
    </row>
    <row r="2564" spans="1:9" x14ac:dyDescent="0.25">
      <c r="A2564" s="7">
        <v>46169</v>
      </c>
      <c r="B2564" s="20">
        <v>7008</v>
      </c>
      <c r="C2564" s="20" t="s">
        <v>419</v>
      </c>
      <c r="D2564" s="80">
        <v>179.66</v>
      </c>
      <c r="E2564" s="20">
        <v>3</v>
      </c>
      <c r="F2564" s="80">
        <v>59.887</v>
      </c>
      <c r="G2564" s="80">
        <v>66.022000000000006</v>
      </c>
      <c r="H2564" s="66" t="str">
        <f>IF(B2564="","",VLOOKUP(B2564,[1]BASEEMPRESA!$A$2:$AAA$11936,2))</f>
        <v>E L DE OLIVEIRA JUNIOR EDIMAR TRANSPORTES</v>
      </c>
      <c r="I2564" s="20" t="str">
        <f t="shared" si="40"/>
        <v>mai</v>
      </c>
    </row>
    <row r="2565" spans="1:9" x14ac:dyDescent="0.25">
      <c r="A2565" s="7">
        <v>46169</v>
      </c>
      <c r="B2565" s="20">
        <v>7013</v>
      </c>
      <c r="C2565" s="20" t="s">
        <v>419</v>
      </c>
      <c r="D2565" s="80">
        <v>178.82</v>
      </c>
      <c r="E2565" s="20">
        <v>3</v>
      </c>
      <c r="F2565" s="80">
        <v>59.606999999999999</v>
      </c>
      <c r="G2565" s="80">
        <v>56.356999999999999</v>
      </c>
      <c r="H2565" s="66" t="str">
        <f>IF(B2565="","",VLOOKUP(B2565,[1]BASEEMPRESA!$A$2:$AAA$11936,2))</f>
        <v>INAMARQUE SOUZA MACHADO</v>
      </c>
      <c r="I2565" s="20" t="str">
        <f t="shared" si="40"/>
        <v>mai</v>
      </c>
    </row>
    <row r="2566" spans="1:9" x14ac:dyDescent="0.25">
      <c r="A2566" s="7">
        <v>46169</v>
      </c>
      <c r="B2566" s="20">
        <v>7017</v>
      </c>
      <c r="C2566" s="20" t="s">
        <v>419</v>
      </c>
      <c r="D2566" s="80">
        <v>179.76</v>
      </c>
      <c r="E2566" s="20">
        <v>3</v>
      </c>
      <c r="F2566" s="80">
        <v>59.92</v>
      </c>
      <c r="G2566" s="80">
        <v>50.545999999999999</v>
      </c>
      <c r="H2566" s="66" t="str">
        <f>IF(B2566="","",VLOOKUP(B2566,[1]BASEEMPRESA!$A$2:$AAA$11936,2))</f>
        <v>BAYER LOGISTICA E TRANSPORTES LTDA</v>
      </c>
      <c r="I2566" s="20" t="str">
        <f t="shared" si="40"/>
        <v>mai</v>
      </c>
    </row>
    <row r="2567" spans="1:9" x14ac:dyDescent="0.25">
      <c r="A2567" s="7">
        <v>46169</v>
      </c>
      <c r="B2567" s="20">
        <v>7018</v>
      </c>
      <c r="C2567" s="20" t="s">
        <v>419</v>
      </c>
      <c r="D2567" s="80">
        <v>176.32</v>
      </c>
      <c r="E2567" s="20">
        <v>3</v>
      </c>
      <c r="F2567" s="80">
        <v>58.773000000000003</v>
      </c>
      <c r="G2567" s="80">
        <v>28.413</v>
      </c>
      <c r="H2567" s="66" t="str">
        <f>IF(B2567="","",VLOOKUP(B2567,[1]BASEEMPRESA!$A$2:$AAA$11936,2))</f>
        <v>SC MANUTENCOES LTDA</v>
      </c>
      <c r="I2567" s="20" t="str">
        <f t="shared" si="40"/>
        <v>mai</v>
      </c>
    </row>
    <row r="2568" spans="1:9" x14ac:dyDescent="0.25">
      <c r="A2568" s="7">
        <v>46169</v>
      </c>
      <c r="B2568" s="20">
        <v>7021</v>
      </c>
      <c r="C2568" s="20" t="s">
        <v>419</v>
      </c>
      <c r="D2568" s="80">
        <v>173.86</v>
      </c>
      <c r="E2568" s="20">
        <v>3</v>
      </c>
      <c r="F2568" s="80">
        <v>57.953000000000003</v>
      </c>
      <c r="G2568" s="80">
        <v>48.633000000000003</v>
      </c>
      <c r="H2568" s="66" t="str">
        <f>IF(B2568="","",VLOOKUP(B2568,[1]BASEEMPRESA!$A$2:$AAA$11936,2))</f>
        <v>NEIA TRANSPORTES LTDA</v>
      </c>
      <c r="I2568" s="20" t="str">
        <f t="shared" si="40"/>
        <v>mai</v>
      </c>
    </row>
    <row r="2569" spans="1:9" x14ac:dyDescent="0.25">
      <c r="A2569" s="7">
        <v>46169</v>
      </c>
      <c r="B2569" s="20">
        <v>7022</v>
      </c>
      <c r="C2569" s="20" t="s">
        <v>419</v>
      </c>
      <c r="D2569" s="80">
        <v>185.38</v>
      </c>
      <c r="E2569" s="20">
        <v>3</v>
      </c>
      <c r="F2569" s="80">
        <v>61.792999999999999</v>
      </c>
      <c r="G2569" s="80">
        <v>41</v>
      </c>
      <c r="H2569" s="66" t="str">
        <f>IF(B2569="","",VLOOKUP(B2569,[1]BASEEMPRESA!$A$2:$AAA$11936,2))</f>
        <v>SMRR TRANSPORTES LTDA</v>
      </c>
      <c r="I2569" s="20" t="str">
        <f t="shared" si="40"/>
        <v>mai</v>
      </c>
    </row>
    <row r="2570" spans="1:9" x14ac:dyDescent="0.25">
      <c r="A2570" s="7">
        <v>46169</v>
      </c>
      <c r="B2570" s="20">
        <v>7031</v>
      </c>
      <c r="C2570" s="20" t="s">
        <v>419</v>
      </c>
      <c r="D2570" s="80">
        <v>122.74</v>
      </c>
      <c r="E2570" s="20">
        <v>2</v>
      </c>
      <c r="F2570" s="80">
        <v>61.37</v>
      </c>
      <c r="G2570" s="80">
        <v>51.594000000000001</v>
      </c>
      <c r="H2570" s="66" t="str">
        <f>IF(B2570="","",VLOOKUP(B2570,[1]BASEEMPRESA!$A$2:$AAA$11936,2))</f>
        <v>INAMARQUE SOUZA MACHADO</v>
      </c>
      <c r="I2570" s="20" t="str">
        <f t="shared" si="40"/>
        <v>mai</v>
      </c>
    </row>
    <row r="2571" spans="1:9" x14ac:dyDescent="0.25">
      <c r="A2571" s="7">
        <v>46169</v>
      </c>
      <c r="B2571" s="20">
        <v>7032</v>
      </c>
      <c r="C2571" s="20" t="s">
        <v>419</v>
      </c>
      <c r="D2571" s="80">
        <v>182.04</v>
      </c>
      <c r="E2571" s="20">
        <v>3</v>
      </c>
      <c r="F2571" s="80">
        <v>60.68</v>
      </c>
      <c r="G2571" s="80">
        <v>66.141999999999996</v>
      </c>
      <c r="H2571" s="66" t="str">
        <f>IF(B2571="","",VLOOKUP(B2571,[1]BASEEMPRESA!$A$2:$AAA$11936,2))</f>
        <v>REGINA M. DOS S. SILVA CARGAS</v>
      </c>
      <c r="I2571" s="20" t="str">
        <f t="shared" si="40"/>
        <v>mai</v>
      </c>
    </row>
    <row r="2572" spans="1:9" x14ac:dyDescent="0.25">
      <c r="A2572" s="7">
        <v>46169</v>
      </c>
      <c r="B2572" s="20">
        <v>7033</v>
      </c>
      <c r="C2572" s="20" t="s">
        <v>419</v>
      </c>
      <c r="D2572" s="80">
        <v>174.62</v>
      </c>
      <c r="E2572" s="20">
        <v>3</v>
      </c>
      <c r="F2572" s="80">
        <v>58.207000000000001</v>
      </c>
      <c r="G2572" s="80">
        <v>57.679000000000002</v>
      </c>
      <c r="H2572" s="66" t="str">
        <f>IF(B2572="","",VLOOKUP(B2572,[1]BASEEMPRESA!$A$2:$AAA$11936,2))</f>
        <v>E L DE OLIVEIRA JUNIOR EDIMAR TRANSPORTES</v>
      </c>
      <c r="I2572" s="20" t="str">
        <f t="shared" si="40"/>
        <v>mai</v>
      </c>
    </row>
    <row r="2573" spans="1:9" x14ac:dyDescent="0.25">
      <c r="A2573" s="7">
        <v>46169</v>
      </c>
      <c r="B2573" s="20">
        <v>7036</v>
      </c>
      <c r="C2573" s="20" t="s">
        <v>419</v>
      </c>
      <c r="D2573" s="80">
        <v>227.74</v>
      </c>
      <c r="E2573" s="20">
        <v>4</v>
      </c>
      <c r="F2573" s="80">
        <v>56.935000000000002</v>
      </c>
      <c r="G2573" s="80">
        <v>32.106000000000002</v>
      </c>
      <c r="H2573" s="66" t="str">
        <f>IF(B2573="","",VLOOKUP(B2573,[1]BASEEMPRESA!$A$2:$AAA$11936,2))</f>
        <v>EMERSON LUIS MORO</v>
      </c>
      <c r="I2573" s="20" t="str">
        <f t="shared" si="40"/>
        <v>mai</v>
      </c>
    </row>
    <row r="2574" spans="1:9" x14ac:dyDescent="0.25">
      <c r="A2574" s="7">
        <v>46169</v>
      </c>
      <c r="B2574" s="20">
        <v>7038</v>
      </c>
      <c r="C2574" s="20" t="s">
        <v>420</v>
      </c>
      <c r="D2574" s="80">
        <v>174</v>
      </c>
      <c r="E2574" s="20">
        <v>3</v>
      </c>
      <c r="F2574" s="80">
        <v>58</v>
      </c>
      <c r="G2574" s="80">
        <v>48.35</v>
      </c>
      <c r="H2574" s="66" t="str">
        <f>IF(B2574="","",VLOOKUP(B2574,[1]BASEEMPRESA!$A$2:$AAA$11936,2))</f>
        <v>JERE SERVICOS DE TRANSPORTE E LOCACAO LTDA</v>
      </c>
      <c r="I2574" s="20" t="str">
        <f t="shared" si="40"/>
        <v>mai</v>
      </c>
    </row>
    <row r="2575" spans="1:9" x14ac:dyDescent="0.25">
      <c r="A2575" s="7">
        <v>46169</v>
      </c>
      <c r="B2575" s="20">
        <v>7041</v>
      </c>
      <c r="C2575" s="20" t="s">
        <v>419</v>
      </c>
      <c r="D2575" s="80">
        <v>117.32</v>
      </c>
      <c r="E2575" s="20">
        <v>2</v>
      </c>
      <c r="F2575" s="80">
        <v>58.66</v>
      </c>
      <c r="G2575" s="80">
        <v>65.135999999999996</v>
      </c>
      <c r="H2575" s="66" t="str">
        <f>IF(B2575="","",VLOOKUP(B2575,[1]BASEEMPRESA!$A$2:$AAA$11936,2))</f>
        <v>JERE SERVICOS DE TRANSPORTE E LOCACAO LTDA</v>
      </c>
      <c r="I2575" s="20" t="str">
        <f t="shared" si="40"/>
        <v>mai</v>
      </c>
    </row>
    <row r="2576" spans="1:9" x14ac:dyDescent="0.25">
      <c r="A2576" s="7">
        <v>46169</v>
      </c>
      <c r="B2576" s="20">
        <v>7042</v>
      </c>
      <c r="C2576" s="20" t="s">
        <v>420</v>
      </c>
      <c r="D2576" s="80">
        <v>180.56</v>
      </c>
      <c r="E2576" s="20">
        <v>3</v>
      </c>
      <c r="F2576" s="80">
        <v>60.186999999999998</v>
      </c>
      <c r="G2576" s="80">
        <v>31.777999999999999</v>
      </c>
      <c r="H2576" s="66" t="str">
        <f>IF(B2576="","",VLOOKUP(B2576,[1]BASEEMPRESA!$A$2:$AAA$11936,2))</f>
        <v>SERVICOS DE TRANSPORTES E LOCACAO VALE DO ITAUNAS LTDA</v>
      </c>
      <c r="I2576" s="20" t="str">
        <f t="shared" si="40"/>
        <v>mai</v>
      </c>
    </row>
    <row r="2577" spans="1:9" x14ac:dyDescent="0.25">
      <c r="A2577" s="7">
        <v>46169</v>
      </c>
      <c r="B2577" s="20">
        <v>7045</v>
      </c>
      <c r="C2577" s="20" t="s">
        <v>421</v>
      </c>
      <c r="D2577" s="80">
        <v>185.82</v>
      </c>
      <c r="E2577" s="20">
        <v>3</v>
      </c>
      <c r="F2577" s="80">
        <v>61.94</v>
      </c>
      <c r="G2577" s="80">
        <v>63.99</v>
      </c>
      <c r="H2577" s="66" t="str">
        <f>IF(B2577="","",VLOOKUP(B2577,[1]BASEEMPRESA!$A$2:$AAA$11936,2))</f>
        <v>REGINA M. DOS S. SILVA CARGAS</v>
      </c>
      <c r="I2577" s="20" t="str">
        <f t="shared" si="40"/>
        <v>mai</v>
      </c>
    </row>
    <row r="2578" spans="1:9" x14ac:dyDescent="0.25">
      <c r="A2578" s="7">
        <v>46169</v>
      </c>
      <c r="B2578" s="20">
        <v>7046</v>
      </c>
      <c r="C2578" s="20" t="s">
        <v>419</v>
      </c>
      <c r="D2578" s="80">
        <v>186.94</v>
      </c>
      <c r="E2578" s="20">
        <v>3</v>
      </c>
      <c r="F2578" s="80">
        <v>62.313000000000002</v>
      </c>
      <c r="G2578" s="80">
        <v>50.17</v>
      </c>
      <c r="H2578" s="66" t="str">
        <f>IF(B2578="","",VLOOKUP(B2578,[1]BASEEMPRESA!$A$2:$AAA$11936,2))</f>
        <v>J.S. LEONIDIO</v>
      </c>
      <c r="I2578" s="20" t="str">
        <f t="shared" si="40"/>
        <v>mai</v>
      </c>
    </row>
    <row r="2579" spans="1:9" x14ac:dyDescent="0.25">
      <c r="A2579" s="7">
        <v>46169</v>
      </c>
      <c r="B2579" s="20">
        <v>7047</v>
      </c>
      <c r="C2579" s="20" t="s">
        <v>419</v>
      </c>
      <c r="D2579" s="80">
        <v>172.42</v>
      </c>
      <c r="E2579" s="20">
        <v>3</v>
      </c>
      <c r="F2579" s="80">
        <v>57.472999999999999</v>
      </c>
      <c r="G2579" s="80">
        <v>39.664000000000001</v>
      </c>
      <c r="H2579" s="66" t="str">
        <f>IF(B2579="","",VLOOKUP(B2579,[1]BASEEMPRESA!$A$2:$AAA$11936,2))</f>
        <v>BAYER LOGISTICA E TRANSPORTES LTDA</v>
      </c>
      <c r="I2579" s="20" t="str">
        <f t="shared" si="40"/>
        <v>mai</v>
      </c>
    </row>
    <row r="2580" spans="1:9" x14ac:dyDescent="0.25">
      <c r="A2580" s="7">
        <v>46169</v>
      </c>
      <c r="B2580" s="20">
        <v>7048</v>
      </c>
      <c r="C2580" s="20" t="s">
        <v>419</v>
      </c>
      <c r="D2580" s="80">
        <v>64.8</v>
      </c>
      <c r="E2580" s="20">
        <v>1</v>
      </c>
      <c r="F2580" s="80">
        <v>64.8</v>
      </c>
      <c r="G2580" s="80">
        <v>62</v>
      </c>
      <c r="H2580" s="66" t="str">
        <f>IF(B2580="","",VLOOKUP(B2580,[1]BASEEMPRESA!$A$2:$AAA$11936,2))</f>
        <v>SERVICOS DE TRANSPORTES E LOCACAO VALE DO ITAUNAS LTDA</v>
      </c>
      <c r="I2580" s="20" t="str">
        <f t="shared" si="40"/>
        <v>mai</v>
      </c>
    </row>
    <row r="2581" spans="1:9" x14ac:dyDescent="0.25">
      <c r="A2581" s="7">
        <v>46169</v>
      </c>
      <c r="B2581" s="20">
        <v>7050</v>
      </c>
      <c r="C2581" s="20" t="s">
        <v>419</v>
      </c>
      <c r="D2581" s="80">
        <v>181.7</v>
      </c>
      <c r="E2581" s="20">
        <v>3</v>
      </c>
      <c r="F2581" s="80">
        <v>60.567</v>
      </c>
      <c r="G2581" s="80">
        <v>49.133000000000003</v>
      </c>
      <c r="H2581" s="66" t="str">
        <f>IF(B2581="","",VLOOKUP(B2581,[1]BASEEMPRESA!$A$2:$AAA$11936,2))</f>
        <v>ESTEL SERVICOS DE TRANSPORTES E LOCACAO LTDA</v>
      </c>
      <c r="I2581" s="20" t="str">
        <f t="shared" si="40"/>
        <v>mai</v>
      </c>
    </row>
    <row r="2582" spans="1:9" x14ac:dyDescent="0.25">
      <c r="A2582" s="7">
        <v>46169</v>
      </c>
      <c r="B2582" s="20">
        <v>7052</v>
      </c>
      <c r="C2582" s="20" t="s">
        <v>420</v>
      </c>
      <c r="D2582" s="80">
        <v>126.2</v>
      </c>
      <c r="E2582" s="20">
        <v>2</v>
      </c>
      <c r="F2582" s="80">
        <v>63.1</v>
      </c>
      <c r="G2582" s="80">
        <v>41</v>
      </c>
      <c r="H2582" s="66" t="str">
        <f>IF(B2582="","",VLOOKUP(B2582,[1]BASEEMPRESA!$A$2:$AAA$11936,2))</f>
        <v>JERE SERVICOS DE TRANSPORTE E LOCACAO LTDA</v>
      </c>
      <c r="I2582" s="20" t="str">
        <f t="shared" si="40"/>
        <v>mai</v>
      </c>
    </row>
    <row r="2583" spans="1:9" x14ac:dyDescent="0.25">
      <c r="A2583" s="7">
        <v>46169</v>
      </c>
      <c r="B2583" s="20">
        <v>7053</v>
      </c>
      <c r="C2583" s="20" t="s">
        <v>420</v>
      </c>
      <c r="D2583" s="80">
        <v>177.38</v>
      </c>
      <c r="E2583" s="20">
        <v>3</v>
      </c>
      <c r="F2583" s="80">
        <v>59.127000000000002</v>
      </c>
      <c r="G2583" s="80">
        <v>38.575000000000003</v>
      </c>
      <c r="H2583" s="66" t="str">
        <f>IF(B2583="","",VLOOKUP(B2583,[1]BASEEMPRESA!$A$2:$AAA$11936,2))</f>
        <v>TAVARES E MORAES TRANSPORTES LTDA</v>
      </c>
      <c r="I2583" s="20" t="str">
        <f t="shared" si="40"/>
        <v>mai</v>
      </c>
    </row>
    <row r="2584" spans="1:9" x14ac:dyDescent="0.25">
      <c r="A2584" s="7">
        <v>46169</v>
      </c>
      <c r="B2584" s="20">
        <v>7054</v>
      </c>
      <c r="C2584" s="20" t="s">
        <v>419</v>
      </c>
      <c r="D2584" s="80">
        <v>175.9</v>
      </c>
      <c r="E2584" s="20">
        <v>3</v>
      </c>
      <c r="F2584" s="80">
        <v>58.633000000000003</v>
      </c>
      <c r="G2584" s="80">
        <v>46.027999999999999</v>
      </c>
      <c r="H2584" s="66" t="str">
        <f>IF(B2584="","",VLOOKUP(B2584,[1]BASEEMPRESA!$A$2:$AAA$11936,2))</f>
        <v>TAVARES E MORAES TRANSPORTES LTDA</v>
      </c>
      <c r="I2584" s="20" t="str">
        <f t="shared" si="40"/>
        <v>mai</v>
      </c>
    </row>
    <row r="2585" spans="1:9" x14ac:dyDescent="0.25">
      <c r="A2585" s="7">
        <v>46169</v>
      </c>
      <c r="B2585" s="20">
        <v>7059</v>
      </c>
      <c r="C2585" s="20" t="s">
        <v>419</v>
      </c>
      <c r="D2585" s="80">
        <v>178.54</v>
      </c>
      <c r="E2585" s="20">
        <v>3</v>
      </c>
      <c r="F2585" s="80">
        <v>59.512999999999998</v>
      </c>
      <c r="G2585" s="80">
        <v>43.482999999999997</v>
      </c>
      <c r="H2585" s="66" t="str">
        <f>IF(B2585="","",VLOOKUP(B2585,[1]BASEEMPRESA!$A$2:$AAA$11936,2))</f>
        <v>BAYER LOGISTICA E TRANSPORTES LTDA</v>
      </c>
      <c r="I2585" s="20" t="str">
        <f t="shared" si="40"/>
        <v>mai</v>
      </c>
    </row>
    <row r="2586" spans="1:9" x14ac:dyDescent="0.25">
      <c r="A2586" s="7">
        <v>46169</v>
      </c>
      <c r="B2586" s="20">
        <v>7188</v>
      </c>
      <c r="C2586" s="20" t="s">
        <v>419</v>
      </c>
      <c r="D2586" s="80">
        <v>181.98</v>
      </c>
      <c r="E2586" s="20">
        <v>3</v>
      </c>
      <c r="F2586" s="80">
        <v>60.66</v>
      </c>
      <c r="G2586" s="80">
        <v>44.658000000000001</v>
      </c>
      <c r="H2586" s="66" t="str">
        <f>IF(B2586="","",VLOOKUP(B2586,[1]BASEEMPRESA!$A$2:$AAA$11936,2))</f>
        <v>C C GOMES TRANSPORTES</v>
      </c>
      <c r="I2586" s="20" t="str">
        <f t="shared" si="40"/>
        <v>mai</v>
      </c>
    </row>
    <row r="2587" spans="1:9" x14ac:dyDescent="0.25">
      <c r="A2587" s="7">
        <v>46169</v>
      </c>
      <c r="B2587" s="20">
        <v>7205</v>
      </c>
      <c r="C2587" s="20" t="s">
        <v>420</v>
      </c>
      <c r="D2587" s="80">
        <v>165.24</v>
      </c>
      <c r="E2587" s="20">
        <v>3</v>
      </c>
      <c r="F2587" s="80">
        <v>55.08</v>
      </c>
      <c r="G2587" s="80">
        <v>22.998999999999999</v>
      </c>
      <c r="H2587" s="66" t="str">
        <f>IF(B2587="","",VLOOKUP(B2587,[1]BASEEMPRESA!$A$2:$AAA$11936,2))</f>
        <v>RSL TRANSPORTES LTDA</v>
      </c>
      <c r="I2587" s="20" t="str">
        <f t="shared" si="40"/>
        <v>mai</v>
      </c>
    </row>
    <row r="2588" spans="1:9" x14ac:dyDescent="0.25">
      <c r="A2588" s="7">
        <v>46169</v>
      </c>
      <c r="B2588" s="20">
        <v>7207</v>
      </c>
      <c r="C2588" s="20" t="s">
        <v>420</v>
      </c>
      <c r="D2588" s="80">
        <v>114.6</v>
      </c>
      <c r="E2588" s="20">
        <v>2</v>
      </c>
      <c r="F2588" s="80">
        <v>57.3</v>
      </c>
      <c r="G2588" s="80">
        <v>27.948</v>
      </c>
      <c r="H2588" s="66" t="str">
        <f>IF(B2588="","",VLOOKUP(B2588,[1]BASEEMPRESA!$A$2:$AAA$11936,2))</f>
        <v>TAVARES E MORAES TRANSPORTES LTDA</v>
      </c>
      <c r="I2588" s="20" t="str">
        <f t="shared" si="40"/>
        <v>mai</v>
      </c>
    </row>
    <row r="2589" spans="1:9" x14ac:dyDescent="0.25">
      <c r="A2589" s="7">
        <v>46169</v>
      </c>
      <c r="B2589" s="20">
        <v>7208</v>
      </c>
      <c r="C2589" s="20" t="s">
        <v>420</v>
      </c>
      <c r="D2589" s="80">
        <v>109.76</v>
      </c>
      <c r="E2589" s="20">
        <v>4</v>
      </c>
      <c r="F2589" s="80">
        <v>27.44</v>
      </c>
      <c r="G2589" s="80">
        <v>7.468</v>
      </c>
      <c r="H2589" s="66" t="str">
        <f>IF(B2589="","",VLOOKUP(B2589,[1]BASEEMPRESA!$A$2:$AAA$11936,2))</f>
        <v>TAVARES E MORAES TRANSPORTES LTDA</v>
      </c>
      <c r="I2589" s="20" t="str">
        <f t="shared" si="40"/>
        <v>mai</v>
      </c>
    </row>
    <row r="2590" spans="1:9" x14ac:dyDescent="0.25">
      <c r="A2590" s="7">
        <v>46169</v>
      </c>
      <c r="B2590" s="20">
        <v>7220</v>
      </c>
      <c r="C2590" s="20" t="s">
        <v>421</v>
      </c>
      <c r="D2590" s="80">
        <v>118.9</v>
      </c>
      <c r="E2590" s="20">
        <v>2</v>
      </c>
      <c r="F2590" s="80">
        <v>59.45</v>
      </c>
      <c r="G2590" s="80">
        <v>64.91</v>
      </c>
      <c r="H2590" s="66" t="str">
        <f>IF(B2590="","",VLOOKUP(B2590,[1]BASEEMPRESA!$A$2:$AAA$11936,2))</f>
        <v>DOS SANTOS PASSOS TRANSPORTES LTDA</v>
      </c>
      <c r="I2590" s="20" t="str">
        <f t="shared" si="40"/>
        <v>mai</v>
      </c>
    </row>
    <row r="2591" spans="1:9" x14ac:dyDescent="0.25">
      <c r="A2591" s="7">
        <v>46169</v>
      </c>
      <c r="B2591" s="20">
        <v>7221</v>
      </c>
      <c r="C2591" s="20" t="s">
        <v>420</v>
      </c>
      <c r="D2591" s="80">
        <v>119.54</v>
      </c>
      <c r="E2591" s="20">
        <v>2</v>
      </c>
      <c r="F2591" s="80">
        <v>59.77</v>
      </c>
      <c r="G2591" s="80">
        <v>50.908000000000001</v>
      </c>
      <c r="H2591" s="66" t="str">
        <f>IF(B2591="","",VLOOKUP(B2591,[1]BASEEMPRESA!$A$2:$AAA$11936,2))</f>
        <v>BAYER LOGISTICA E TRANSPORTES LTDA</v>
      </c>
      <c r="I2591" s="20" t="str">
        <f t="shared" si="40"/>
        <v>mai</v>
      </c>
    </row>
    <row r="2592" spans="1:9" x14ac:dyDescent="0.25">
      <c r="A2592" s="7">
        <v>46169</v>
      </c>
      <c r="B2592" s="20">
        <v>7224</v>
      </c>
      <c r="C2592" s="20" t="s">
        <v>419</v>
      </c>
      <c r="D2592" s="80">
        <v>177.06</v>
      </c>
      <c r="E2592" s="20">
        <v>3</v>
      </c>
      <c r="F2592" s="80">
        <v>59.02</v>
      </c>
      <c r="G2592" s="80">
        <v>45.219000000000001</v>
      </c>
      <c r="H2592" s="66" t="str">
        <f>IF(B2592="","",VLOOKUP(B2592,[1]BASEEMPRESA!$A$2:$AAA$11936,2))</f>
        <v>EMERSON LUIS MORO</v>
      </c>
      <c r="I2592" s="20" t="str">
        <f t="shared" si="40"/>
        <v>mai</v>
      </c>
    </row>
    <row r="2593" spans="1:9" x14ac:dyDescent="0.25">
      <c r="A2593" s="7">
        <v>46169</v>
      </c>
      <c r="B2593" s="20">
        <v>7228</v>
      </c>
      <c r="C2593" s="20" t="s">
        <v>419</v>
      </c>
      <c r="D2593" s="80">
        <v>229.76</v>
      </c>
      <c r="E2593" s="20">
        <v>4</v>
      </c>
      <c r="F2593" s="80">
        <v>57.44</v>
      </c>
      <c r="G2593" s="80">
        <v>20.684000000000001</v>
      </c>
      <c r="H2593" s="66" t="str">
        <f>IF(B2593="","",VLOOKUP(B2593,[1]BASEEMPRESA!$A$2:$AAA$11936,2))</f>
        <v>MVS TRANSPORTE LTDA</v>
      </c>
      <c r="I2593" s="20" t="str">
        <f t="shared" si="40"/>
        <v>mai</v>
      </c>
    </row>
    <row r="2594" spans="1:9" x14ac:dyDescent="0.25">
      <c r="A2594" s="7">
        <v>46169</v>
      </c>
      <c r="B2594" s="20">
        <v>7234</v>
      </c>
      <c r="C2594" s="20" t="s">
        <v>419</v>
      </c>
      <c r="D2594" s="80">
        <v>186.86</v>
      </c>
      <c r="E2594" s="20">
        <v>3</v>
      </c>
      <c r="F2594" s="80">
        <v>62.286999999999999</v>
      </c>
      <c r="G2594" s="80">
        <v>57.027000000000001</v>
      </c>
      <c r="H2594" s="66" t="str">
        <f>IF(B2594="","",VLOOKUP(B2594,[1]BASEEMPRESA!$A$2:$AAA$11936,2))</f>
        <v>TRANSPORTES M &amp; J LTDA</v>
      </c>
      <c r="I2594" s="20" t="str">
        <f t="shared" si="40"/>
        <v>mai</v>
      </c>
    </row>
    <row r="2595" spans="1:9" x14ac:dyDescent="0.25">
      <c r="A2595" s="7">
        <v>46169</v>
      </c>
      <c r="B2595" s="20">
        <v>7238</v>
      </c>
      <c r="C2595" s="20" t="s">
        <v>421</v>
      </c>
      <c r="D2595" s="80">
        <v>178.32</v>
      </c>
      <c r="E2595" s="20">
        <v>3</v>
      </c>
      <c r="F2595" s="80">
        <v>59.44</v>
      </c>
      <c r="G2595" s="80">
        <v>47.015000000000001</v>
      </c>
      <c r="H2595" s="66" t="str">
        <f>IF(B2595="","",VLOOKUP(B2595,[1]BASEEMPRESA!$A$2:$AAA$11936,2))</f>
        <v>R S SANTOS TRANSPORTES LTDA</v>
      </c>
      <c r="I2595" s="20" t="str">
        <f t="shared" si="40"/>
        <v>mai</v>
      </c>
    </row>
    <row r="2596" spans="1:9" x14ac:dyDescent="0.25">
      <c r="A2596" s="7">
        <v>46169</v>
      </c>
      <c r="B2596" s="20">
        <v>7257</v>
      </c>
      <c r="C2596" s="20" t="s">
        <v>420</v>
      </c>
      <c r="D2596" s="80">
        <v>156.66</v>
      </c>
      <c r="E2596" s="20">
        <v>3</v>
      </c>
      <c r="F2596" s="80">
        <v>52.22</v>
      </c>
      <c r="G2596" s="80">
        <v>32.512</v>
      </c>
      <c r="H2596" s="66" t="str">
        <f>IF(B2596="","",VLOOKUP(B2596,[1]BASEEMPRESA!$A$2:$AAA$11936,2))</f>
        <v>EMERSON LUIS MORO</v>
      </c>
      <c r="I2596" s="20" t="str">
        <f t="shared" si="40"/>
        <v>mai</v>
      </c>
    </row>
    <row r="2597" spans="1:9" x14ac:dyDescent="0.25">
      <c r="A2597" s="7">
        <v>46169</v>
      </c>
      <c r="B2597" s="20">
        <v>7258</v>
      </c>
      <c r="C2597" s="20" t="s">
        <v>420</v>
      </c>
      <c r="D2597" s="80">
        <v>178.18</v>
      </c>
      <c r="E2597" s="20">
        <v>3</v>
      </c>
      <c r="F2597" s="80">
        <v>59.393000000000001</v>
      </c>
      <c r="G2597" s="80">
        <v>21.971</v>
      </c>
      <c r="H2597" s="66" t="str">
        <f>IF(B2597="","",VLOOKUP(B2597,[1]BASEEMPRESA!$A$2:$AAA$11936,2))</f>
        <v>REGINA M. DOS S. SILVA CARGAS</v>
      </c>
      <c r="I2597" s="20" t="str">
        <f t="shared" si="40"/>
        <v>mai</v>
      </c>
    </row>
    <row r="2598" spans="1:9" x14ac:dyDescent="0.25">
      <c r="A2598" s="7">
        <v>46169</v>
      </c>
      <c r="B2598" s="20">
        <v>7260</v>
      </c>
      <c r="C2598" s="20" t="s">
        <v>420</v>
      </c>
      <c r="D2598" s="80">
        <v>103.8</v>
      </c>
      <c r="E2598" s="20">
        <v>2</v>
      </c>
      <c r="F2598" s="80">
        <v>51.9</v>
      </c>
      <c r="G2598" s="80">
        <v>35.262</v>
      </c>
      <c r="H2598" s="66" t="str">
        <f>IF(B2598="","",VLOOKUP(B2598,[1]BASEEMPRESA!$A$2:$AAA$11936,2))</f>
        <v>E L DE OLIVEIRA JUNIOR EDIMAR TRANSPORTES</v>
      </c>
      <c r="I2598" s="20" t="str">
        <f t="shared" si="40"/>
        <v>mai</v>
      </c>
    </row>
    <row r="2599" spans="1:9" x14ac:dyDescent="0.25">
      <c r="A2599" s="7">
        <v>46169</v>
      </c>
      <c r="B2599" s="20">
        <v>7263</v>
      </c>
      <c r="C2599" s="20" t="s">
        <v>419</v>
      </c>
      <c r="D2599" s="80">
        <v>113.32</v>
      </c>
      <c r="E2599" s="20">
        <v>2</v>
      </c>
      <c r="F2599" s="80">
        <v>56.66</v>
      </c>
      <c r="G2599" s="80">
        <v>65.114999999999995</v>
      </c>
      <c r="H2599" s="66" t="str">
        <f>IF(B2599="","",VLOOKUP(B2599,[1]BASEEMPRESA!$A$2:$AAA$11936,2))</f>
        <v>ESTEL SERVICOS DE TRANSPORTES E LOCACAO LTDA</v>
      </c>
      <c r="I2599" s="20" t="str">
        <f t="shared" si="40"/>
        <v>mai</v>
      </c>
    </row>
    <row r="2600" spans="1:9" x14ac:dyDescent="0.25">
      <c r="A2600" s="7">
        <v>46169</v>
      </c>
      <c r="B2600" s="20">
        <v>7264</v>
      </c>
      <c r="C2600" s="20" t="s">
        <v>419</v>
      </c>
      <c r="D2600" s="80">
        <v>174.66</v>
      </c>
      <c r="E2600" s="20">
        <v>3</v>
      </c>
      <c r="F2600" s="80">
        <v>58.22</v>
      </c>
      <c r="G2600" s="80">
        <v>21.216000000000001</v>
      </c>
      <c r="H2600" s="66" t="str">
        <f>IF(B2600="","",VLOOKUP(B2600,[1]BASEEMPRESA!$A$2:$AAA$11936,2))</f>
        <v>W &amp; E SERVICOS DE TRANSPORTE LTDA</v>
      </c>
      <c r="I2600" s="20" t="str">
        <f t="shared" si="40"/>
        <v>mai</v>
      </c>
    </row>
    <row r="2601" spans="1:9" x14ac:dyDescent="0.25">
      <c r="A2601" s="7">
        <v>46169</v>
      </c>
      <c r="B2601" s="20">
        <v>7278</v>
      </c>
      <c r="C2601" s="20" t="s">
        <v>419</v>
      </c>
      <c r="D2601" s="80">
        <v>186.68</v>
      </c>
      <c r="E2601" s="20">
        <v>3</v>
      </c>
      <c r="F2601" s="80">
        <v>62.226999999999997</v>
      </c>
      <c r="G2601" s="80">
        <v>19.713000000000001</v>
      </c>
      <c r="H2601" s="66" t="str">
        <f>IF(B2601="","",VLOOKUP(B2601,[1]BASEEMPRESA!$A$2:$AAA$11936,2))</f>
        <v>LOPES TRANSPORTES LTDA</v>
      </c>
      <c r="I2601" s="20" t="str">
        <f t="shared" si="40"/>
        <v>mai</v>
      </c>
    </row>
    <row r="2602" spans="1:9" x14ac:dyDescent="0.25">
      <c r="A2602" s="7">
        <v>46169</v>
      </c>
      <c r="B2602" s="20">
        <v>7279</v>
      </c>
      <c r="C2602" s="20" t="s">
        <v>420</v>
      </c>
      <c r="D2602" s="80">
        <v>179.56</v>
      </c>
      <c r="E2602" s="20">
        <v>3</v>
      </c>
      <c r="F2602" s="80">
        <v>59.853000000000002</v>
      </c>
      <c r="G2602" s="80">
        <v>56.508000000000003</v>
      </c>
      <c r="H2602" s="66" t="str">
        <f>IF(B2602="","",VLOOKUP(B2602,[1]BASEEMPRESA!$A$2:$AAA$11936,2))</f>
        <v>CVL TRANSPORTES LTDA</v>
      </c>
      <c r="I2602" s="20" t="str">
        <f t="shared" si="40"/>
        <v>mai</v>
      </c>
    </row>
    <row r="2603" spans="1:9" x14ac:dyDescent="0.25">
      <c r="A2603" s="7">
        <v>46169</v>
      </c>
      <c r="B2603" s="20">
        <v>7282</v>
      </c>
      <c r="C2603" s="20" t="s">
        <v>419</v>
      </c>
      <c r="D2603" s="80">
        <v>173.9</v>
      </c>
      <c r="E2603" s="20">
        <v>3</v>
      </c>
      <c r="F2603" s="80">
        <v>57.966999999999999</v>
      </c>
      <c r="G2603" s="80">
        <v>39.643999999999998</v>
      </c>
      <c r="H2603" s="66" t="str">
        <f>IF(B2603="","",VLOOKUP(B2603,[1]BASEEMPRESA!$A$2:$AAA$11936,2))</f>
        <v>EMERSON LUIS MORO</v>
      </c>
      <c r="I2603" s="20" t="str">
        <f t="shared" si="40"/>
        <v>mai</v>
      </c>
    </row>
    <row r="2604" spans="1:9" x14ac:dyDescent="0.25">
      <c r="A2604" s="7">
        <v>46169</v>
      </c>
      <c r="B2604" s="20">
        <v>7289</v>
      </c>
      <c r="C2604" s="20" t="s">
        <v>419</v>
      </c>
      <c r="D2604" s="80">
        <v>119.52</v>
      </c>
      <c r="E2604" s="20">
        <v>2</v>
      </c>
      <c r="F2604" s="80">
        <v>59.76</v>
      </c>
      <c r="G2604" s="80">
        <v>68</v>
      </c>
      <c r="H2604" s="66" t="str">
        <f>IF(B2604="","",VLOOKUP(B2604,[1]BASEEMPRESA!$A$2:$AAA$11936,2))</f>
        <v>TAVARES E MORAES TRANSPORTES LTDA</v>
      </c>
      <c r="I2604" s="20" t="str">
        <f t="shared" si="40"/>
        <v>mai</v>
      </c>
    </row>
    <row r="2605" spans="1:9" x14ac:dyDescent="0.25">
      <c r="A2605" s="7">
        <v>46169</v>
      </c>
      <c r="B2605" s="20">
        <v>7292</v>
      </c>
      <c r="C2605" s="20" t="s">
        <v>419</v>
      </c>
      <c r="D2605" s="80">
        <v>182.44</v>
      </c>
      <c r="E2605" s="20">
        <v>3</v>
      </c>
      <c r="F2605" s="80">
        <v>60.813000000000002</v>
      </c>
      <c r="G2605" s="80">
        <v>50.582999999999998</v>
      </c>
      <c r="H2605" s="66" t="str">
        <f>IF(B2605="","",VLOOKUP(B2605,[1]BASEEMPRESA!$A$2:$AAA$11936,2))</f>
        <v>ESTEL SERVICOS DE TRANSPORTES E LOCACAO LTDA</v>
      </c>
      <c r="I2605" s="20" t="str">
        <f t="shared" si="40"/>
        <v>mai</v>
      </c>
    </row>
    <row r="2606" spans="1:9" x14ac:dyDescent="0.25">
      <c r="A2606" s="7">
        <v>46169</v>
      </c>
      <c r="B2606" s="20">
        <v>7295</v>
      </c>
      <c r="C2606" s="20" t="s">
        <v>419</v>
      </c>
      <c r="D2606" s="80">
        <v>180.46</v>
      </c>
      <c r="E2606" s="20">
        <v>3</v>
      </c>
      <c r="F2606" s="80">
        <v>60.152999999999999</v>
      </c>
      <c r="G2606" s="80">
        <v>47.999000000000002</v>
      </c>
      <c r="H2606" s="66" t="str">
        <f>IF(B2606="","",VLOOKUP(B2606,[1]BASEEMPRESA!$A$2:$AAA$11936,2))</f>
        <v>ESTEL SERVICOS DE TRANSPORTES E LOCACAO LTDA</v>
      </c>
      <c r="I2606" s="20" t="str">
        <f t="shared" si="40"/>
        <v>mai</v>
      </c>
    </row>
    <row r="2607" spans="1:9" x14ac:dyDescent="0.25">
      <c r="A2607" s="7">
        <v>46169</v>
      </c>
      <c r="B2607" s="20">
        <v>7299</v>
      </c>
      <c r="C2607" s="20" t="s">
        <v>419</v>
      </c>
      <c r="D2607" s="80">
        <v>176.42</v>
      </c>
      <c r="E2607" s="20">
        <v>3</v>
      </c>
      <c r="F2607" s="80">
        <v>58.807000000000002</v>
      </c>
      <c r="G2607" s="80">
        <v>56.606999999999999</v>
      </c>
      <c r="H2607" s="66" t="str">
        <f>IF(B2607="","",VLOOKUP(B2607,[1]BASEEMPRESA!$A$2:$AAA$11936,2))</f>
        <v>JERE SERVICOS DE TRANSPORTE E LOCACAO LTDA</v>
      </c>
      <c r="I2607" s="20" t="str">
        <f t="shared" si="40"/>
        <v>mai</v>
      </c>
    </row>
    <row r="2608" spans="1:9" x14ac:dyDescent="0.25">
      <c r="A2608" s="7">
        <v>46169</v>
      </c>
      <c r="B2608" s="20">
        <v>7301</v>
      </c>
      <c r="C2608" s="20" t="s">
        <v>419</v>
      </c>
      <c r="D2608" s="80">
        <v>171.54</v>
      </c>
      <c r="E2608" s="20">
        <v>3</v>
      </c>
      <c r="F2608" s="80">
        <v>57.18</v>
      </c>
      <c r="G2608" s="80">
        <v>47.585999999999999</v>
      </c>
      <c r="H2608" s="66" t="str">
        <f>IF(B2608="","",VLOOKUP(B2608,[1]BASEEMPRESA!$A$2:$AAA$11936,2))</f>
        <v>SERVICOS DE TRANSPORTES E LOCACAO VALE DO ITAUNAS LTDA</v>
      </c>
      <c r="I2608" s="20" t="str">
        <f t="shared" si="40"/>
        <v>mai</v>
      </c>
    </row>
    <row r="2609" spans="1:9" x14ac:dyDescent="0.25">
      <c r="A2609" s="7">
        <v>46169</v>
      </c>
      <c r="B2609" s="20">
        <v>7304</v>
      </c>
      <c r="C2609" s="20" t="s">
        <v>419</v>
      </c>
      <c r="D2609" s="80">
        <v>110.36</v>
      </c>
      <c r="E2609" s="20">
        <v>2</v>
      </c>
      <c r="F2609" s="80">
        <v>55.18</v>
      </c>
      <c r="G2609" s="80">
        <v>62</v>
      </c>
      <c r="H2609" s="66" t="str">
        <f>IF(B2609="","",VLOOKUP(B2609,[1]BASEEMPRESA!$A$2:$AAA$11936,2))</f>
        <v>SERVICOS DE TRANSPORTES E LOCACAO VALE DO ITAUNAS LTDA</v>
      </c>
      <c r="I2609" s="20" t="str">
        <f t="shared" si="40"/>
        <v>mai</v>
      </c>
    </row>
    <row r="2610" spans="1:9" x14ac:dyDescent="0.25">
      <c r="A2610" s="7">
        <v>46169</v>
      </c>
      <c r="B2610" s="20">
        <v>7307</v>
      </c>
      <c r="C2610" s="20" t="s">
        <v>419</v>
      </c>
      <c r="D2610" s="80">
        <v>161.74</v>
      </c>
      <c r="E2610" s="20">
        <v>3</v>
      </c>
      <c r="F2610" s="80">
        <v>53.912999999999997</v>
      </c>
      <c r="G2610" s="80">
        <v>47.81</v>
      </c>
      <c r="H2610" s="66" t="str">
        <f>IF(B2610="","",VLOOKUP(B2610,[1]BASEEMPRESA!$A$2:$AAA$11936,2))</f>
        <v>SC MANUTENCOES LTDA</v>
      </c>
      <c r="I2610" s="20" t="str">
        <f t="shared" si="40"/>
        <v>mai</v>
      </c>
    </row>
    <row r="2611" spans="1:9" x14ac:dyDescent="0.25">
      <c r="A2611" s="7">
        <v>46169</v>
      </c>
      <c r="B2611" s="20">
        <v>7308</v>
      </c>
      <c r="C2611" s="20" t="s">
        <v>419</v>
      </c>
      <c r="D2611" s="80">
        <v>118.22</v>
      </c>
      <c r="E2611" s="20">
        <v>2</v>
      </c>
      <c r="F2611" s="80">
        <v>59.11</v>
      </c>
      <c r="G2611" s="80">
        <v>54.848999999999997</v>
      </c>
      <c r="H2611" s="66" t="str">
        <f>IF(B2611="","",VLOOKUP(B2611,[1]BASEEMPRESA!$A$2:$AAA$11936,2))</f>
        <v>SANTOS &amp; SILVA TRANSPORTES RODOVIARIOS LTDA</v>
      </c>
      <c r="I2611" s="20" t="str">
        <f t="shared" si="40"/>
        <v>mai</v>
      </c>
    </row>
    <row r="2612" spans="1:9" x14ac:dyDescent="0.25">
      <c r="A2612" s="7">
        <v>46169</v>
      </c>
      <c r="B2612" s="20">
        <v>7311</v>
      </c>
      <c r="C2612" s="20" t="s">
        <v>422</v>
      </c>
      <c r="D2612" s="80">
        <v>175.8</v>
      </c>
      <c r="E2612" s="20">
        <v>3</v>
      </c>
      <c r="F2612" s="80">
        <v>58.6</v>
      </c>
      <c r="G2612" s="80">
        <v>28.233000000000001</v>
      </c>
      <c r="H2612" s="66" t="str">
        <f>IF(B2612="","",VLOOKUP(B2612,[1]BASEEMPRESA!$A$2:$AAA$11936,2))</f>
        <v>LN LOGISTICA E TRANSPORTES LTDA</v>
      </c>
      <c r="I2612" s="20" t="str">
        <f t="shared" si="40"/>
        <v>mai</v>
      </c>
    </row>
    <row r="2613" spans="1:9" x14ac:dyDescent="0.25">
      <c r="A2613" s="7">
        <v>46169</v>
      </c>
      <c r="B2613" s="20">
        <v>7334</v>
      </c>
      <c r="C2613" s="20" t="s">
        <v>421</v>
      </c>
      <c r="D2613" s="80">
        <v>178.46</v>
      </c>
      <c r="E2613" s="20">
        <v>3</v>
      </c>
      <c r="F2613" s="80">
        <v>59.487000000000002</v>
      </c>
      <c r="G2613" s="80">
        <v>59.395000000000003</v>
      </c>
      <c r="H2613" s="66" t="str">
        <f>IF(B2613="","",VLOOKUP(B2613,[1]BASEEMPRESA!$A$2:$AAA$11936,2))</f>
        <v>ROCHA TRANSPORTES DE MUCURI LTDA</v>
      </c>
      <c r="I2613" s="20" t="str">
        <f t="shared" si="40"/>
        <v>mai</v>
      </c>
    </row>
    <row r="2614" spans="1:9" x14ac:dyDescent="0.25">
      <c r="A2614" s="7">
        <v>46169</v>
      </c>
      <c r="B2614" s="20">
        <v>7337</v>
      </c>
      <c r="C2614" s="20" t="s">
        <v>419</v>
      </c>
      <c r="D2614" s="80">
        <v>199.78</v>
      </c>
      <c r="E2614" s="20">
        <v>3</v>
      </c>
      <c r="F2614" s="80">
        <v>66.593000000000004</v>
      </c>
      <c r="G2614" s="80">
        <v>49.978999999999999</v>
      </c>
      <c r="H2614" s="66" t="str">
        <f>IF(B2614="","",VLOOKUP(B2614,[1]BASEEMPRESA!$A$2:$AAA$11936,2))</f>
        <v>REGINA M. DOS S. SILVA CARGAS</v>
      </c>
      <c r="I2614" s="20" t="str">
        <f t="shared" si="40"/>
        <v>mai</v>
      </c>
    </row>
    <row r="2615" spans="1:9" x14ac:dyDescent="0.25">
      <c r="A2615" s="7">
        <v>46169</v>
      </c>
      <c r="B2615" s="20">
        <v>7340</v>
      </c>
      <c r="C2615" s="20" t="s">
        <v>419</v>
      </c>
      <c r="D2615" s="80">
        <v>165.66</v>
      </c>
      <c r="E2615" s="20">
        <v>6</v>
      </c>
      <c r="F2615" s="80">
        <v>27.61</v>
      </c>
      <c r="G2615" s="80">
        <v>6.27</v>
      </c>
      <c r="H2615" s="66" t="str">
        <f>IF(B2615="","",VLOOKUP(B2615,[1]BASEEMPRESA!$A$2:$AAA$11936,2))</f>
        <v>W &amp; E SERVICOS DE TRANSPORTE LTDA</v>
      </c>
      <c r="I2615" s="20" t="str">
        <f t="shared" si="40"/>
        <v>mai</v>
      </c>
    </row>
    <row r="2616" spans="1:9" x14ac:dyDescent="0.25">
      <c r="A2616" s="7">
        <v>46169</v>
      </c>
      <c r="B2616" s="20">
        <v>7343</v>
      </c>
      <c r="C2616" s="20" t="s">
        <v>421</v>
      </c>
      <c r="D2616" s="80">
        <v>179.6</v>
      </c>
      <c r="E2616" s="20">
        <v>3</v>
      </c>
      <c r="F2616" s="80">
        <v>59.866999999999997</v>
      </c>
      <c r="G2616" s="80">
        <v>31.178999999999998</v>
      </c>
      <c r="H2616" s="66" t="str">
        <f>IF(B2616="","",VLOOKUP(B2616,[1]BASEEMPRESA!$A$2:$AAA$11936,2))</f>
        <v>E L DE OLIVEIRA JUNIOR EDIMAR TRANSPORTES</v>
      </c>
      <c r="I2616" s="20" t="str">
        <f t="shared" si="40"/>
        <v>mai</v>
      </c>
    </row>
    <row r="2617" spans="1:9" x14ac:dyDescent="0.25">
      <c r="A2617" s="7">
        <v>46169</v>
      </c>
      <c r="B2617" s="20">
        <v>7347</v>
      </c>
      <c r="C2617" s="20" t="s">
        <v>420</v>
      </c>
      <c r="D2617" s="80">
        <v>182.96</v>
      </c>
      <c r="E2617" s="20">
        <v>3</v>
      </c>
      <c r="F2617" s="80">
        <v>60.987000000000002</v>
      </c>
      <c r="G2617" s="80">
        <v>40.881</v>
      </c>
      <c r="H2617" s="66" t="str">
        <f>IF(B2617="","",VLOOKUP(B2617,[1]BASEEMPRESA!$A$2:$AAA$11936,2))</f>
        <v>TRANSPORTADORA GLOBAL LOGISTICA LTDA</v>
      </c>
      <c r="I2617" s="20" t="str">
        <f t="shared" si="40"/>
        <v>mai</v>
      </c>
    </row>
    <row r="2618" spans="1:9" x14ac:dyDescent="0.25">
      <c r="A2618" s="7">
        <v>46169</v>
      </c>
      <c r="B2618" s="20">
        <v>7352</v>
      </c>
      <c r="C2618" s="20" t="s">
        <v>421</v>
      </c>
      <c r="D2618" s="80">
        <v>199.68</v>
      </c>
      <c r="E2618" s="20">
        <v>7</v>
      </c>
      <c r="F2618" s="80">
        <v>28.526</v>
      </c>
      <c r="G2618" s="80">
        <v>7.0039999999999996</v>
      </c>
      <c r="H2618" s="66" t="str">
        <f>IF(B2618="","",VLOOKUP(B2618,[1]BASEEMPRESA!$A$2:$AAA$11936,2))</f>
        <v>WESLEI M DOS SANTOS</v>
      </c>
      <c r="I2618" s="20" t="str">
        <f t="shared" si="40"/>
        <v>mai</v>
      </c>
    </row>
    <row r="2619" spans="1:9" x14ac:dyDescent="0.25">
      <c r="A2619" s="7">
        <v>46169</v>
      </c>
      <c r="B2619" s="20">
        <v>7355</v>
      </c>
      <c r="C2619" s="20" t="s">
        <v>419</v>
      </c>
      <c r="D2619" s="80">
        <v>167.8</v>
      </c>
      <c r="E2619" s="20">
        <v>3</v>
      </c>
      <c r="F2619" s="80">
        <v>55.933</v>
      </c>
      <c r="G2619" s="80">
        <v>12.856</v>
      </c>
      <c r="H2619" s="66" t="str">
        <f>IF(B2619="","",VLOOKUP(B2619,[1]BASEEMPRESA!$A$2:$AAA$11936,2))</f>
        <v>WESLEI M DOS SANTOS</v>
      </c>
      <c r="I2619" s="20" t="str">
        <f t="shared" si="40"/>
        <v>mai</v>
      </c>
    </row>
    <row r="2620" spans="1:9" x14ac:dyDescent="0.25">
      <c r="A2620" s="7">
        <v>46169</v>
      </c>
      <c r="B2620" s="20">
        <v>7361</v>
      </c>
      <c r="C2620" s="20" t="s">
        <v>423</v>
      </c>
      <c r="D2620" s="80">
        <v>167.14</v>
      </c>
      <c r="E2620" s="20">
        <v>3</v>
      </c>
      <c r="F2620" s="80">
        <v>55.713000000000001</v>
      </c>
      <c r="G2620" s="80">
        <v>37.646000000000001</v>
      </c>
      <c r="H2620" s="66" t="str">
        <f>IF(B2620="","",VLOOKUP(B2620,[1]BASEEMPRESA!$A$2:$AAA$11936,2))</f>
        <v>TRANSPORTE FUMACINHA LTDA</v>
      </c>
      <c r="I2620" s="20" t="str">
        <f t="shared" si="40"/>
        <v>mai</v>
      </c>
    </row>
    <row r="2621" spans="1:9" x14ac:dyDescent="0.25">
      <c r="A2621" s="7">
        <v>46169</v>
      </c>
      <c r="B2621" s="20">
        <v>7364</v>
      </c>
      <c r="C2621" s="20" t="s">
        <v>419</v>
      </c>
      <c r="D2621" s="80">
        <v>172.64</v>
      </c>
      <c r="E2621" s="20">
        <v>3</v>
      </c>
      <c r="F2621" s="80">
        <v>57.546999999999997</v>
      </c>
      <c r="G2621" s="80">
        <v>48.16</v>
      </c>
      <c r="H2621" s="66" t="str">
        <f>IF(B2621="","",VLOOKUP(B2621,[1]BASEEMPRESA!$A$2:$AAA$11936,2))</f>
        <v>TRANSPORTADORA GLOBAL LOGISTICA LTDA</v>
      </c>
      <c r="I2621" s="20" t="str">
        <f t="shared" si="40"/>
        <v>mai</v>
      </c>
    </row>
    <row r="2622" spans="1:9" x14ac:dyDescent="0.25">
      <c r="A2622" s="7">
        <v>46169</v>
      </c>
      <c r="B2622" s="20">
        <v>7367</v>
      </c>
      <c r="C2622" s="20" t="s">
        <v>419</v>
      </c>
      <c r="D2622" s="80">
        <v>173.6</v>
      </c>
      <c r="E2622" s="20">
        <v>3</v>
      </c>
      <c r="F2622" s="80">
        <v>57.866999999999997</v>
      </c>
      <c r="G2622" s="80">
        <v>45.725000000000001</v>
      </c>
      <c r="H2622" s="66" t="str">
        <f>IF(B2622="","",VLOOKUP(B2622,[1]BASEEMPRESA!$A$2:$AAA$11936,2))</f>
        <v>JOSE HELIO SILVA SANTOS</v>
      </c>
      <c r="I2622" s="20" t="str">
        <f t="shared" si="40"/>
        <v>mai</v>
      </c>
    </row>
    <row r="2623" spans="1:9" x14ac:dyDescent="0.25">
      <c r="A2623" s="7">
        <v>46169</v>
      </c>
      <c r="B2623" s="20">
        <v>7370</v>
      </c>
      <c r="C2623" s="20" t="s">
        <v>419</v>
      </c>
      <c r="D2623" s="80">
        <v>177.46</v>
      </c>
      <c r="E2623" s="20">
        <v>3</v>
      </c>
      <c r="F2623" s="80">
        <v>59.152999999999999</v>
      </c>
      <c r="G2623" s="80">
        <v>50.613999999999997</v>
      </c>
      <c r="H2623" s="66" t="str">
        <f>IF(B2623="","",VLOOKUP(B2623,[1]BASEEMPRESA!$A$2:$AAA$11936,2))</f>
        <v>JOSE HELIO SILVA SANTOS</v>
      </c>
      <c r="I2623" s="20" t="str">
        <f t="shared" si="40"/>
        <v>mai</v>
      </c>
    </row>
    <row r="2624" spans="1:9" x14ac:dyDescent="0.25">
      <c r="A2624" s="7">
        <v>46169</v>
      </c>
      <c r="B2624" s="20">
        <v>7373</v>
      </c>
      <c r="C2624" s="20" t="s">
        <v>422</v>
      </c>
      <c r="D2624" s="80">
        <v>52.54</v>
      </c>
      <c r="E2624" s="20">
        <v>1</v>
      </c>
      <c r="F2624" s="80">
        <v>52.54</v>
      </c>
      <c r="G2624" s="80">
        <v>62</v>
      </c>
      <c r="H2624" s="66" t="str">
        <f>IF(B2624="","",VLOOKUP(B2624,[1]BASEEMPRESA!$A$2:$AAA$11936,2))</f>
        <v>BARBOSA TRANSPORTES E LOGISTICA LTDA</v>
      </c>
      <c r="I2624" s="20" t="str">
        <f t="shared" si="40"/>
        <v>mai</v>
      </c>
    </row>
    <row r="2625" spans="1:9" x14ac:dyDescent="0.25">
      <c r="A2625" s="7">
        <v>46169</v>
      </c>
      <c r="B2625" s="20">
        <v>7381</v>
      </c>
      <c r="C2625" s="20" t="s">
        <v>423</v>
      </c>
      <c r="D2625" s="80">
        <v>179.88</v>
      </c>
      <c r="E2625" s="20">
        <v>3</v>
      </c>
      <c r="F2625" s="80">
        <v>59.96</v>
      </c>
      <c r="G2625" s="80">
        <v>48.722999999999999</v>
      </c>
      <c r="H2625" s="66" t="str">
        <f>IF(B2625="","",VLOOKUP(B2625,[1]BASEEMPRESA!$A$2:$AAA$11936,2))</f>
        <v>TRANSPORTE FUMACINHA LTDA</v>
      </c>
      <c r="I2625" s="20" t="str">
        <f t="shared" si="40"/>
        <v>mai</v>
      </c>
    </row>
    <row r="2626" spans="1:9" x14ac:dyDescent="0.25">
      <c r="A2626" s="7">
        <v>46170</v>
      </c>
      <c r="B2626" s="20">
        <v>2066</v>
      </c>
      <c r="C2626" s="20" t="s">
        <v>418</v>
      </c>
      <c r="D2626" s="80">
        <v>516.74</v>
      </c>
      <c r="E2626" s="20">
        <v>9</v>
      </c>
      <c r="F2626" s="80">
        <v>57.415999999999997</v>
      </c>
      <c r="G2626" s="80">
        <v>4.2910000000000004</v>
      </c>
      <c r="H2626" s="66" t="str">
        <f>IF(B2626="","",VLOOKUP(B2626,[1]BASEEMPRESA!$A$2:$AAA$11936,2))</f>
        <v>NDB HOLDING AGRICOLA LTDA - MATRIZ</v>
      </c>
      <c r="I2626" s="20" t="str">
        <f t="shared" si="40"/>
        <v>mai</v>
      </c>
    </row>
    <row r="2627" spans="1:9" x14ac:dyDescent="0.25">
      <c r="A2627" s="7">
        <v>46170</v>
      </c>
      <c r="B2627" s="20">
        <v>2067</v>
      </c>
      <c r="C2627" s="20" t="s">
        <v>418</v>
      </c>
      <c r="D2627" s="80">
        <v>331.5</v>
      </c>
      <c r="E2627" s="20">
        <v>6</v>
      </c>
      <c r="F2627" s="80">
        <v>55.25</v>
      </c>
      <c r="G2627" s="80">
        <v>3.3530000000000002</v>
      </c>
      <c r="H2627" s="66" t="str">
        <f>IF(B2627="","",VLOOKUP(B2627,[1]BASEEMPRESA!$A$2:$AAA$11936,2))</f>
        <v>NDB HOLDING AGRICOLA LTDA - MATRIZ</v>
      </c>
      <c r="I2627" s="20" t="str">
        <f t="shared" ref="I2627:I2690" si="41">TEXT(A2627,"mmm")</f>
        <v>mai</v>
      </c>
    </row>
    <row r="2628" spans="1:9" x14ac:dyDescent="0.25">
      <c r="A2628" s="7">
        <v>46170</v>
      </c>
      <c r="B2628" s="20">
        <v>2107</v>
      </c>
      <c r="C2628" s="20" t="s">
        <v>418</v>
      </c>
      <c r="D2628" s="80">
        <v>449.84</v>
      </c>
      <c r="E2628" s="20">
        <v>8</v>
      </c>
      <c r="F2628" s="80">
        <v>56.23</v>
      </c>
      <c r="G2628" s="80">
        <v>3.238</v>
      </c>
      <c r="H2628" s="66" t="str">
        <f>IF(B2628="","",VLOOKUP(B2628,[1]BASEEMPRESA!$A$2:$AAA$11936,2))</f>
        <v>NDB HOLDING AGRICOLA LTDA - MATRIZ</v>
      </c>
      <c r="I2628" s="20" t="str">
        <f t="shared" si="41"/>
        <v>mai</v>
      </c>
    </row>
    <row r="2629" spans="1:9" x14ac:dyDescent="0.25">
      <c r="A2629" s="7">
        <v>46170</v>
      </c>
      <c r="B2629" s="20">
        <v>2108</v>
      </c>
      <c r="C2629" s="20" t="s">
        <v>418</v>
      </c>
      <c r="D2629" s="80">
        <v>399.52</v>
      </c>
      <c r="E2629" s="20">
        <v>7</v>
      </c>
      <c r="F2629" s="80">
        <v>57.073999999999998</v>
      </c>
      <c r="G2629" s="80">
        <v>4.4569999999999999</v>
      </c>
      <c r="H2629" s="66" t="str">
        <f>IF(B2629="","",VLOOKUP(B2629,[1]BASEEMPRESA!$A$2:$AAA$11936,2))</f>
        <v>NDB HOLDING AGRICOLA LTDA - MATRIZ</v>
      </c>
      <c r="I2629" s="20" t="str">
        <f t="shared" si="41"/>
        <v>mai</v>
      </c>
    </row>
    <row r="2630" spans="1:9" x14ac:dyDescent="0.25">
      <c r="A2630" s="7">
        <v>46170</v>
      </c>
      <c r="B2630" s="20">
        <v>2109</v>
      </c>
      <c r="C2630" s="20" t="s">
        <v>418</v>
      </c>
      <c r="D2630" s="80">
        <v>225.26</v>
      </c>
      <c r="E2630" s="20">
        <v>4</v>
      </c>
      <c r="F2630" s="80">
        <v>56.314999999999998</v>
      </c>
      <c r="G2630" s="80">
        <v>3.4660000000000002</v>
      </c>
      <c r="H2630" s="66" t="str">
        <f>IF(B2630="","",VLOOKUP(B2630,[1]BASEEMPRESA!$A$2:$AAA$11936,2))</f>
        <v>NDB HOLDING AGRICOLA LTDA - MATRIZ</v>
      </c>
      <c r="I2630" s="20" t="str">
        <f t="shared" si="41"/>
        <v>mai</v>
      </c>
    </row>
    <row r="2631" spans="1:9" x14ac:dyDescent="0.25">
      <c r="A2631" s="7">
        <v>46170</v>
      </c>
      <c r="B2631" s="20">
        <v>7004</v>
      </c>
      <c r="C2631" s="20" t="s">
        <v>419</v>
      </c>
      <c r="D2631" s="80">
        <v>186.8</v>
      </c>
      <c r="E2631" s="20">
        <v>3</v>
      </c>
      <c r="F2631" s="80">
        <v>62.267000000000003</v>
      </c>
      <c r="G2631" s="80">
        <v>49.475999999999999</v>
      </c>
      <c r="H2631" s="66" t="str">
        <f>IF(B2631="","",VLOOKUP(B2631,[1]BASEEMPRESA!$A$2:$AAA$11936,2))</f>
        <v>EMERSON LUIS MORO</v>
      </c>
      <c r="I2631" s="20" t="str">
        <f t="shared" si="41"/>
        <v>mai</v>
      </c>
    </row>
    <row r="2632" spans="1:9" x14ac:dyDescent="0.25">
      <c r="A2632" s="7">
        <v>46170</v>
      </c>
      <c r="B2632" s="20">
        <v>7005</v>
      </c>
      <c r="C2632" s="20" t="s">
        <v>419</v>
      </c>
      <c r="D2632" s="80">
        <v>185.48</v>
      </c>
      <c r="E2632" s="20">
        <v>3</v>
      </c>
      <c r="F2632" s="80">
        <v>61.826999999999998</v>
      </c>
      <c r="G2632" s="80">
        <v>32.280999999999999</v>
      </c>
      <c r="H2632" s="66" t="str">
        <f>IF(B2632="","",VLOOKUP(B2632,[1]BASEEMPRESA!$A$2:$AAA$11936,2))</f>
        <v>RENE PINA DE ALMEIDA</v>
      </c>
      <c r="I2632" s="20" t="str">
        <f t="shared" si="41"/>
        <v>mai</v>
      </c>
    </row>
    <row r="2633" spans="1:9" x14ac:dyDescent="0.25">
      <c r="A2633" s="7">
        <v>46170</v>
      </c>
      <c r="B2633" s="20">
        <v>7006</v>
      </c>
      <c r="C2633" s="20" t="s">
        <v>420</v>
      </c>
      <c r="D2633" s="80">
        <v>100.8</v>
      </c>
      <c r="E2633" s="20">
        <v>2</v>
      </c>
      <c r="F2633" s="80">
        <v>50.4</v>
      </c>
      <c r="G2633" s="80">
        <v>64.707999999999998</v>
      </c>
      <c r="H2633" s="66" t="str">
        <f>IF(B2633="","",VLOOKUP(B2633,[1]BASEEMPRESA!$A$2:$AAA$11936,2))</f>
        <v>INAMARQUE SOUZA MACHADO</v>
      </c>
      <c r="I2633" s="20" t="str">
        <f t="shared" si="41"/>
        <v>mai</v>
      </c>
    </row>
    <row r="2634" spans="1:9" x14ac:dyDescent="0.25">
      <c r="A2634" s="7">
        <v>46170</v>
      </c>
      <c r="B2634" s="20">
        <v>7007</v>
      </c>
      <c r="C2634" s="20" t="s">
        <v>420</v>
      </c>
      <c r="D2634" s="80">
        <v>165.96</v>
      </c>
      <c r="E2634" s="20">
        <v>3</v>
      </c>
      <c r="F2634" s="80">
        <v>55.32</v>
      </c>
      <c r="G2634" s="80">
        <v>57.396999999999998</v>
      </c>
      <c r="H2634" s="66" t="str">
        <f>IF(B2634="","",VLOOKUP(B2634,[1]BASEEMPRESA!$A$2:$AAA$11936,2))</f>
        <v>MVS TRANSPORTE LTDA</v>
      </c>
      <c r="I2634" s="20" t="str">
        <f t="shared" si="41"/>
        <v>mai</v>
      </c>
    </row>
    <row r="2635" spans="1:9" x14ac:dyDescent="0.25">
      <c r="A2635" s="7">
        <v>46170</v>
      </c>
      <c r="B2635" s="20">
        <v>7008</v>
      </c>
      <c r="C2635" s="20" t="s">
        <v>419</v>
      </c>
      <c r="D2635" s="80">
        <v>190.88</v>
      </c>
      <c r="E2635" s="20">
        <v>3</v>
      </c>
      <c r="F2635" s="80">
        <v>63.627000000000002</v>
      </c>
      <c r="G2635" s="80">
        <v>54.237000000000002</v>
      </c>
      <c r="H2635" s="66" t="str">
        <f>IF(B2635="","",VLOOKUP(B2635,[1]BASEEMPRESA!$A$2:$AAA$11936,2))</f>
        <v>E L DE OLIVEIRA JUNIOR EDIMAR TRANSPORTES</v>
      </c>
      <c r="I2635" s="20" t="str">
        <f t="shared" si="41"/>
        <v>mai</v>
      </c>
    </row>
    <row r="2636" spans="1:9" x14ac:dyDescent="0.25">
      <c r="A2636" s="7">
        <v>46170</v>
      </c>
      <c r="B2636" s="20">
        <v>7013</v>
      </c>
      <c r="C2636" s="20" t="s">
        <v>419</v>
      </c>
      <c r="D2636" s="80">
        <v>191.2</v>
      </c>
      <c r="E2636" s="20">
        <v>3</v>
      </c>
      <c r="F2636" s="80">
        <v>63.732999999999997</v>
      </c>
      <c r="G2636" s="80">
        <v>31.809000000000001</v>
      </c>
      <c r="H2636" s="66" t="str">
        <f>IF(B2636="","",VLOOKUP(B2636,[1]BASEEMPRESA!$A$2:$AAA$11936,2))</f>
        <v>INAMARQUE SOUZA MACHADO</v>
      </c>
      <c r="I2636" s="20" t="str">
        <f t="shared" si="41"/>
        <v>mai</v>
      </c>
    </row>
    <row r="2637" spans="1:9" x14ac:dyDescent="0.25">
      <c r="A2637" s="7">
        <v>46170</v>
      </c>
      <c r="B2637" s="20">
        <v>7017</v>
      </c>
      <c r="C2637" s="20" t="s">
        <v>419</v>
      </c>
      <c r="D2637" s="80">
        <v>177.56</v>
      </c>
      <c r="E2637" s="20">
        <v>3</v>
      </c>
      <c r="F2637" s="80">
        <v>59.186999999999998</v>
      </c>
      <c r="G2637" s="80">
        <v>44.96</v>
      </c>
      <c r="H2637" s="66" t="str">
        <f>IF(B2637="","",VLOOKUP(B2637,[1]BASEEMPRESA!$A$2:$AAA$11936,2))</f>
        <v>BAYER LOGISTICA E TRANSPORTES LTDA</v>
      </c>
      <c r="I2637" s="20" t="str">
        <f t="shared" si="41"/>
        <v>mai</v>
      </c>
    </row>
    <row r="2638" spans="1:9" x14ac:dyDescent="0.25">
      <c r="A2638" s="7">
        <v>46170</v>
      </c>
      <c r="B2638" s="20">
        <v>7018</v>
      </c>
      <c r="C2638" s="20" t="s">
        <v>419</v>
      </c>
      <c r="D2638" s="80">
        <v>176.96</v>
      </c>
      <c r="E2638" s="20">
        <v>3</v>
      </c>
      <c r="F2638" s="80">
        <v>58.987000000000002</v>
      </c>
      <c r="G2638" s="80">
        <v>39.863999999999997</v>
      </c>
      <c r="H2638" s="66" t="str">
        <f>IF(B2638="","",VLOOKUP(B2638,[1]BASEEMPRESA!$A$2:$AAA$11936,2))</f>
        <v>SC MANUTENCOES LTDA</v>
      </c>
      <c r="I2638" s="20" t="str">
        <f t="shared" si="41"/>
        <v>mai</v>
      </c>
    </row>
    <row r="2639" spans="1:9" x14ac:dyDescent="0.25">
      <c r="A2639" s="7">
        <v>46170</v>
      </c>
      <c r="B2639" s="20">
        <v>7021</v>
      </c>
      <c r="C2639" s="20" t="s">
        <v>419</v>
      </c>
      <c r="D2639" s="80">
        <v>178.96</v>
      </c>
      <c r="E2639" s="20">
        <v>3</v>
      </c>
      <c r="F2639" s="80">
        <v>59.652999999999999</v>
      </c>
      <c r="G2639" s="80">
        <v>46.664000000000001</v>
      </c>
      <c r="H2639" s="66" t="str">
        <f>IF(B2639="","",VLOOKUP(B2639,[1]BASEEMPRESA!$A$2:$AAA$11936,2))</f>
        <v>NEIA TRANSPORTES LTDA</v>
      </c>
      <c r="I2639" s="20" t="str">
        <f t="shared" si="41"/>
        <v>mai</v>
      </c>
    </row>
    <row r="2640" spans="1:9" x14ac:dyDescent="0.25">
      <c r="A2640" s="7">
        <v>46170</v>
      </c>
      <c r="B2640" s="20">
        <v>7022</v>
      </c>
      <c r="C2640" s="20" t="s">
        <v>419</v>
      </c>
      <c r="D2640" s="80">
        <v>180.02</v>
      </c>
      <c r="E2640" s="20">
        <v>3</v>
      </c>
      <c r="F2640" s="80">
        <v>60.006999999999998</v>
      </c>
      <c r="G2640" s="80">
        <v>47.085999999999999</v>
      </c>
      <c r="H2640" s="66" t="str">
        <f>IF(B2640="","",VLOOKUP(B2640,[1]BASEEMPRESA!$A$2:$AAA$11936,2))</f>
        <v>SMRR TRANSPORTES LTDA</v>
      </c>
      <c r="I2640" s="20" t="str">
        <f t="shared" si="41"/>
        <v>mai</v>
      </c>
    </row>
    <row r="2641" spans="1:9" x14ac:dyDescent="0.25">
      <c r="A2641" s="7">
        <v>46170</v>
      </c>
      <c r="B2641" s="20">
        <v>7031</v>
      </c>
      <c r="C2641" s="20" t="s">
        <v>419</v>
      </c>
      <c r="D2641" s="80">
        <v>236.5</v>
      </c>
      <c r="E2641" s="20">
        <v>4</v>
      </c>
      <c r="F2641" s="80">
        <v>59.125</v>
      </c>
      <c r="G2641" s="80">
        <v>47.826000000000001</v>
      </c>
      <c r="H2641" s="66" t="str">
        <f>IF(B2641="","",VLOOKUP(B2641,[1]BASEEMPRESA!$A$2:$AAA$11936,2))</f>
        <v>INAMARQUE SOUZA MACHADO</v>
      </c>
      <c r="I2641" s="20" t="str">
        <f t="shared" si="41"/>
        <v>mai</v>
      </c>
    </row>
    <row r="2642" spans="1:9" x14ac:dyDescent="0.25">
      <c r="A2642" s="7">
        <v>46170</v>
      </c>
      <c r="B2642" s="20">
        <v>7032</v>
      </c>
      <c r="C2642" s="20" t="s">
        <v>419</v>
      </c>
      <c r="D2642" s="80">
        <v>188.14</v>
      </c>
      <c r="E2642" s="20">
        <v>3</v>
      </c>
      <c r="F2642" s="80">
        <v>62.713000000000001</v>
      </c>
      <c r="G2642" s="80">
        <v>46.612000000000002</v>
      </c>
      <c r="H2642" s="66" t="str">
        <f>IF(B2642="","",VLOOKUP(B2642,[1]BASEEMPRESA!$A$2:$AAA$11936,2))</f>
        <v>REGINA M. DOS S. SILVA CARGAS</v>
      </c>
      <c r="I2642" s="20" t="str">
        <f t="shared" si="41"/>
        <v>mai</v>
      </c>
    </row>
    <row r="2643" spans="1:9" x14ac:dyDescent="0.25">
      <c r="A2643" s="7">
        <v>46170</v>
      </c>
      <c r="B2643" s="20">
        <v>7033</v>
      </c>
      <c r="C2643" s="20" t="s">
        <v>419</v>
      </c>
      <c r="D2643" s="80">
        <v>177.44</v>
      </c>
      <c r="E2643" s="20">
        <v>3</v>
      </c>
      <c r="F2643" s="80">
        <v>59.146999999999998</v>
      </c>
      <c r="G2643" s="80">
        <v>55.573</v>
      </c>
      <c r="H2643" s="66" t="str">
        <f>IF(B2643="","",VLOOKUP(B2643,[1]BASEEMPRESA!$A$2:$AAA$11936,2))</f>
        <v>E L DE OLIVEIRA JUNIOR EDIMAR TRANSPORTES</v>
      </c>
      <c r="I2643" s="20" t="str">
        <f t="shared" si="41"/>
        <v>mai</v>
      </c>
    </row>
    <row r="2644" spans="1:9" x14ac:dyDescent="0.25">
      <c r="A2644" s="7">
        <v>46170</v>
      </c>
      <c r="B2644" s="20">
        <v>7036</v>
      </c>
      <c r="C2644" s="20" t="s">
        <v>419</v>
      </c>
      <c r="D2644" s="80">
        <v>193.82</v>
      </c>
      <c r="E2644" s="20">
        <v>3</v>
      </c>
      <c r="F2644" s="80">
        <v>64.606999999999999</v>
      </c>
      <c r="G2644" s="80">
        <v>57.877000000000002</v>
      </c>
      <c r="H2644" s="66" t="str">
        <f>IF(B2644="","",VLOOKUP(B2644,[1]BASEEMPRESA!$A$2:$AAA$11936,2))</f>
        <v>EMERSON LUIS MORO</v>
      </c>
      <c r="I2644" s="20" t="str">
        <f t="shared" si="41"/>
        <v>mai</v>
      </c>
    </row>
    <row r="2645" spans="1:9" x14ac:dyDescent="0.25">
      <c r="A2645" s="7">
        <v>46170</v>
      </c>
      <c r="B2645" s="20">
        <v>7038</v>
      </c>
      <c r="C2645" s="20" t="s">
        <v>420</v>
      </c>
      <c r="D2645" s="80">
        <v>168.98</v>
      </c>
      <c r="E2645" s="20">
        <v>3</v>
      </c>
      <c r="F2645" s="80">
        <v>56.326999999999998</v>
      </c>
      <c r="G2645" s="80">
        <v>39.835999999999999</v>
      </c>
      <c r="H2645" s="66" t="str">
        <f>IF(B2645="","",VLOOKUP(B2645,[1]BASEEMPRESA!$A$2:$AAA$11936,2))</f>
        <v>JERE SERVICOS DE TRANSPORTE E LOCACAO LTDA</v>
      </c>
      <c r="I2645" s="20" t="str">
        <f t="shared" si="41"/>
        <v>mai</v>
      </c>
    </row>
    <row r="2646" spans="1:9" x14ac:dyDescent="0.25">
      <c r="A2646" s="7">
        <v>46170</v>
      </c>
      <c r="B2646" s="20">
        <v>7041</v>
      </c>
      <c r="C2646" s="20" t="s">
        <v>419</v>
      </c>
      <c r="D2646" s="80">
        <v>182.02</v>
      </c>
      <c r="E2646" s="20">
        <v>3</v>
      </c>
      <c r="F2646" s="80">
        <v>60.673000000000002</v>
      </c>
      <c r="G2646" s="80">
        <v>58.055999999999997</v>
      </c>
      <c r="H2646" s="66" t="str">
        <f>IF(B2646="","",VLOOKUP(B2646,[1]BASEEMPRESA!$A$2:$AAA$11936,2))</f>
        <v>JERE SERVICOS DE TRANSPORTE E LOCACAO LTDA</v>
      </c>
      <c r="I2646" s="20" t="str">
        <f t="shared" si="41"/>
        <v>mai</v>
      </c>
    </row>
    <row r="2647" spans="1:9" x14ac:dyDescent="0.25">
      <c r="A2647" s="7">
        <v>46170</v>
      </c>
      <c r="B2647" s="20">
        <v>7042</v>
      </c>
      <c r="C2647" s="20" t="s">
        <v>420</v>
      </c>
      <c r="D2647" s="80">
        <v>122.04</v>
      </c>
      <c r="E2647" s="20">
        <v>2</v>
      </c>
      <c r="F2647" s="80">
        <v>61.02</v>
      </c>
      <c r="G2647" s="80">
        <v>53.804000000000002</v>
      </c>
      <c r="H2647" s="66" t="str">
        <f>IF(B2647="","",VLOOKUP(B2647,[1]BASEEMPRESA!$A$2:$AAA$11936,2))</f>
        <v>SERVICOS DE TRANSPORTES E LOCACAO VALE DO ITAUNAS LTDA</v>
      </c>
      <c r="I2647" s="20" t="str">
        <f t="shared" si="41"/>
        <v>mai</v>
      </c>
    </row>
    <row r="2648" spans="1:9" x14ac:dyDescent="0.25">
      <c r="A2648" s="7">
        <v>46170</v>
      </c>
      <c r="B2648" s="20">
        <v>7045</v>
      </c>
      <c r="C2648" s="20" t="s">
        <v>421</v>
      </c>
      <c r="D2648" s="80">
        <v>197.76</v>
      </c>
      <c r="E2648" s="20">
        <v>3</v>
      </c>
      <c r="F2648" s="80">
        <v>65.92</v>
      </c>
      <c r="G2648" s="80">
        <v>54.88</v>
      </c>
      <c r="H2648" s="66" t="str">
        <f>IF(B2648="","",VLOOKUP(B2648,[1]BASEEMPRESA!$A$2:$AAA$11936,2))</f>
        <v>REGINA M. DOS S. SILVA CARGAS</v>
      </c>
      <c r="I2648" s="20" t="str">
        <f t="shared" si="41"/>
        <v>mai</v>
      </c>
    </row>
    <row r="2649" spans="1:9" x14ac:dyDescent="0.25">
      <c r="A2649" s="7">
        <v>46170</v>
      </c>
      <c r="B2649" s="20">
        <v>7046</v>
      </c>
      <c r="C2649" s="20" t="s">
        <v>419</v>
      </c>
      <c r="D2649" s="80">
        <v>180.1</v>
      </c>
      <c r="E2649" s="20">
        <v>3</v>
      </c>
      <c r="F2649" s="80">
        <v>60.033000000000001</v>
      </c>
      <c r="G2649" s="80">
        <v>36.753999999999998</v>
      </c>
      <c r="H2649" s="66" t="str">
        <f>IF(B2649="","",VLOOKUP(B2649,[1]BASEEMPRESA!$A$2:$AAA$11936,2))</f>
        <v>J.S. LEONIDIO</v>
      </c>
      <c r="I2649" s="20" t="str">
        <f t="shared" si="41"/>
        <v>mai</v>
      </c>
    </row>
    <row r="2650" spans="1:9" x14ac:dyDescent="0.25">
      <c r="A2650" s="7">
        <v>46170</v>
      </c>
      <c r="B2650" s="20">
        <v>7047</v>
      </c>
      <c r="C2650" s="20" t="s">
        <v>419</v>
      </c>
      <c r="D2650" s="80">
        <v>251.96</v>
      </c>
      <c r="E2650" s="20">
        <v>4</v>
      </c>
      <c r="F2650" s="80">
        <v>62.99</v>
      </c>
      <c r="G2650" s="80">
        <v>37.720999999999997</v>
      </c>
      <c r="H2650" s="66" t="str">
        <f>IF(B2650="","",VLOOKUP(B2650,[1]BASEEMPRESA!$A$2:$AAA$11936,2))</f>
        <v>BAYER LOGISTICA E TRANSPORTES LTDA</v>
      </c>
      <c r="I2650" s="20" t="str">
        <f t="shared" si="41"/>
        <v>mai</v>
      </c>
    </row>
    <row r="2651" spans="1:9" x14ac:dyDescent="0.25">
      <c r="A2651" s="7">
        <v>46170</v>
      </c>
      <c r="B2651" s="20">
        <v>7048</v>
      </c>
      <c r="C2651" s="20" t="s">
        <v>419</v>
      </c>
      <c r="D2651" s="80">
        <v>245.18</v>
      </c>
      <c r="E2651" s="20">
        <v>4</v>
      </c>
      <c r="F2651" s="80">
        <v>61.295000000000002</v>
      </c>
      <c r="G2651" s="80">
        <v>40.527999999999999</v>
      </c>
      <c r="H2651" s="66" t="str">
        <f>IF(B2651="","",VLOOKUP(B2651,[1]BASEEMPRESA!$A$2:$AAA$11936,2))</f>
        <v>SERVICOS DE TRANSPORTES E LOCACAO VALE DO ITAUNAS LTDA</v>
      </c>
      <c r="I2651" s="20" t="str">
        <f t="shared" si="41"/>
        <v>mai</v>
      </c>
    </row>
    <row r="2652" spans="1:9" x14ac:dyDescent="0.25">
      <c r="A2652" s="7">
        <v>46170</v>
      </c>
      <c r="B2652" s="20">
        <v>7050</v>
      </c>
      <c r="C2652" s="20" t="s">
        <v>419</v>
      </c>
      <c r="D2652" s="80">
        <v>121.86</v>
      </c>
      <c r="E2652" s="20">
        <v>2</v>
      </c>
      <c r="F2652" s="80">
        <v>60.93</v>
      </c>
      <c r="G2652" s="80">
        <v>53.947000000000003</v>
      </c>
      <c r="H2652" s="66" t="str">
        <f>IF(B2652="","",VLOOKUP(B2652,[1]BASEEMPRESA!$A$2:$AAA$11936,2))</f>
        <v>ESTEL SERVICOS DE TRANSPORTES E LOCACAO LTDA</v>
      </c>
      <c r="I2652" s="20" t="str">
        <f t="shared" si="41"/>
        <v>mai</v>
      </c>
    </row>
    <row r="2653" spans="1:9" x14ac:dyDescent="0.25">
      <c r="A2653" s="7">
        <v>46170</v>
      </c>
      <c r="B2653" s="20">
        <v>7052</v>
      </c>
      <c r="C2653" s="20" t="s">
        <v>420</v>
      </c>
      <c r="D2653" s="80">
        <v>62.46</v>
      </c>
      <c r="E2653" s="20">
        <v>1</v>
      </c>
      <c r="F2653" s="80">
        <v>62.46</v>
      </c>
      <c r="G2653" s="80">
        <v>41</v>
      </c>
      <c r="H2653" s="66" t="str">
        <f>IF(B2653="","",VLOOKUP(B2653,[1]BASEEMPRESA!$A$2:$AAA$11936,2))</f>
        <v>JERE SERVICOS DE TRANSPORTE E LOCACAO LTDA</v>
      </c>
      <c r="I2653" s="20" t="str">
        <f t="shared" si="41"/>
        <v>mai</v>
      </c>
    </row>
    <row r="2654" spans="1:9" x14ac:dyDescent="0.25">
      <c r="A2654" s="7">
        <v>46170</v>
      </c>
      <c r="B2654" s="20">
        <v>7053</v>
      </c>
      <c r="C2654" s="20" t="s">
        <v>420</v>
      </c>
      <c r="D2654" s="80">
        <v>118.62</v>
      </c>
      <c r="E2654" s="20">
        <v>2</v>
      </c>
      <c r="F2654" s="80">
        <v>59.31</v>
      </c>
      <c r="G2654" s="80">
        <v>41.75</v>
      </c>
      <c r="H2654" s="66" t="str">
        <f>IF(B2654="","",VLOOKUP(B2654,[1]BASEEMPRESA!$A$2:$AAA$11936,2))</f>
        <v>TAVARES E MORAES TRANSPORTES LTDA</v>
      </c>
      <c r="I2654" s="20" t="str">
        <f t="shared" si="41"/>
        <v>mai</v>
      </c>
    </row>
    <row r="2655" spans="1:9" x14ac:dyDescent="0.25">
      <c r="A2655" s="7">
        <v>46170</v>
      </c>
      <c r="B2655" s="20">
        <v>7054</v>
      </c>
      <c r="C2655" s="20" t="s">
        <v>419</v>
      </c>
      <c r="D2655" s="80">
        <v>251.86</v>
      </c>
      <c r="E2655" s="20">
        <v>4</v>
      </c>
      <c r="F2655" s="80">
        <v>62.965000000000003</v>
      </c>
      <c r="G2655" s="80">
        <v>39.734999999999999</v>
      </c>
      <c r="H2655" s="66" t="str">
        <f>IF(B2655="","",VLOOKUP(B2655,[1]BASEEMPRESA!$A$2:$AAA$11936,2))</f>
        <v>TAVARES E MORAES TRANSPORTES LTDA</v>
      </c>
      <c r="I2655" s="20" t="str">
        <f t="shared" si="41"/>
        <v>mai</v>
      </c>
    </row>
    <row r="2656" spans="1:9" x14ac:dyDescent="0.25">
      <c r="A2656" s="7">
        <v>46170</v>
      </c>
      <c r="B2656" s="20">
        <v>7059</v>
      </c>
      <c r="C2656" s="20" t="s">
        <v>419</v>
      </c>
      <c r="D2656" s="80">
        <v>165.52</v>
      </c>
      <c r="E2656" s="20">
        <v>3</v>
      </c>
      <c r="F2656" s="80">
        <v>55.173000000000002</v>
      </c>
      <c r="G2656" s="80">
        <v>31.125</v>
      </c>
      <c r="H2656" s="66" t="str">
        <f>IF(B2656="","",VLOOKUP(B2656,[1]BASEEMPRESA!$A$2:$AAA$11936,2))</f>
        <v>BAYER LOGISTICA E TRANSPORTES LTDA</v>
      </c>
      <c r="I2656" s="20" t="str">
        <f t="shared" si="41"/>
        <v>mai</v>
      </c>
    </row>
    <row r="2657" spans="1:9" x14ac:dyDescent="0.25">
      <c r="A2657" s="7">
        <v>46170</v>
      </c>
      <c r="B2657" s="20">
        <v>7188</v>
      </c>
      <c r="C2657" s="20" t="s">
        <v>419</v>
      </c>
      <c r="D2657" s="80">
        <v>125.98</v>
      </c>
      <c r="E2657" s="20">
        <v>2</v>
      </c>
      <c r="F2657" s="80">
        <v>62.99</v>
      </c>
      <c r="G2657" s="80">
        <v>53.473999999999997</v>
      </c>
      <c r="H2657" s="66" t="str">
        <f>IF(B2657="","",VLOOKUP(B2657,[1]BASEEMPRESA!$A$2:$AAA$11936,2))</f>
        <v>C C GOMES TRANSPORTES</v>
      </c>
      <c r="I2657" s="20" t="str">
        <f t="shared" si="41"/>
        <v>mai</v>
      </c>
    </row>
    <row r="2658" spans="1:9" x14ac:dyDescent="0.25">
      <c r="A2658" s="7">
        <v>46170</v>
      </c>
      <c r="B2658" s="20">
        <v>7205</v>
      </c>
      <c r="C2658" s="20" t="s">
        <v>420</v>
      </c>
      <c r="D2658" s="80">
        <v>229.02</v>
      </c>
      <c r="E2658" s="20">
        <v>4</v>
      </c>
      <c r="F2658" s="80">
        <v>57.255000000000003</v>
      </c>
      <c r="G2658" s="80">
        <v>25.335999999999999</v>
      </c>
      <c r="H2658" s="66" t="str">
        <f>IF(B2658="","",VLOOKUP(B2658,[1]BASEEMPRESA!$A$2:$AAA$11936,2))</f>
        <v>RSL TRANSPORTES LTDA</v>
      </c>
      <c r="I2658" s="20" t="str">
        <f t="shared" si="41"/>
        <v>mai</v>
      </c>
    </row>
    <row r="2659" spans="1:9" x14ac:dyDescent="0.25">
      <c r="A2659" s="7">
        <v>46170</v>
      </c>
      <c r="B2659" s="20">
        <v>7207</v>
      </c>
      <c r="C2659" s="20" t="s">
        <v>420</v>
      </c>
      <c r="D2659" s="80">
        <v>183.52</v>
      </c>
      <c r="E2659" s="20">
        <v>3</v>
      </c>
      <c r="F2659" s="80">
        <v>61.173000000000002</v>
      </c>
      <c r="G2659" s="80">
        <v>31.777000000000001</v>
      </c>
      <c r="H2659" s="66" t="str">
        <f>IF(B2659="","",VLOOKUP(B2659,[1]BASEEMPRESA!$A$2:$AAA$11936,2))</f>
        <v>TAVARES E MORAES TRANSPORTES LTDA</v>
      </c>
      <c r="I2659" s="20" t="str">
        <f t="shared" si="41"/>
        <v>mai</v>
      </c>
    </row>
    <row r="2660" spans="1:9" x14ac:dyDescent="0.25">
      <c r="A2660" s="7">
        <v>46170</v>
      </c>
      <c r="B2660" s="20">
        <v>7208</v>
      </c>
      <c r="C2660" s="20" t="s">
        <v>420</v>
      </c>
      <c r="D2660" s="80">
        <v>201.88</v>
      </c>
      <c r="E2660" s="20">
        <v>7</v>
      </c>
      <c r="F2660" s="80">
        <v>28.84</v>
      </c>
      <c r="G2660" s="80">
        <v>11</v>
      </c>
      <c r="H2660" s="66" t="str">
        <f>IF(B2660="","",VLOOKUP(B2660,[1]BASEEMPRESA!$A$2:$AAA$11936,2))</f>
        <v>TAVARES E MORAES TRANSPORTES LTDA</v>
      </c>
      <c r="I2660" s="20" t="str">
        <f t="shared" si="41"/>
        <v>mai</v>
      </c>
    </row>
    <row r="2661" spans="1:9" x14ac:dyDescent="0.25">
      <c r="A2661" s="7">
        <v>46170</v>
      </c>
      <c r="B2661" s="20">
        <v>7220</v>
      </c>
      <c r="C2661" s="20" t="s">
        <v>421</v>
      </c>
      <c r="D2661" s="80">
        <v>242.78</v>
      </c>
      <c r="E2661" s="20">
        <v>4</v>
      </c>
      <c r="F2661" s="80">
        <v>60.695</v>
      </c>
      <c r="G2661" s="80">
        <v>51.698</v>
      </c>
      <c r="H2661" s="66" t="str">
        <f>IF(B2661="","",VLOOKUP(B2661,[1]BASEEMPRESA!$A$2:$AAA$11936,2))</f>
        <v>DOS SANTOS PASSOS TRANSPORTES LTDA</v>
      </c>
      <c r="I2661" s="20" t="str">
        <f t="shared" si="41"/>
        <v>mai</v>
      </c>
    </row>
    <row r="2662" spans="1:9" x14ac:dyDescent="0.25">
      <c r="A2662" s="7">
        <v>46170</v>
      </c>
      <c r="B2662" s="20">
        <v>7221</v>
      </c>
      <c r="C2662" s="20" t="s">
        <v>420</v>
      </c>
      <c r="D2662" s="80">
        <v>246.58</v>
      </c>
      <c r="E2662" s="20">
        <v>4</v>
      </c>
      <c r="F2662" s="80">
        <v>61.645000000000003</v>
      </c>
      <c r="G2662" s="80">
        <v>39.133000000000003</v>
      </c>
      <c r="H2662" s="66" t="str">
        <f>IF(B2662="","",VLOOKUP(B2662,[1]BASEEMPRESA!$A$2:$AAA$11936,2))</f>
        <v>BAYER LOGISTICA E TRANSPORTES LTDA</v>
      </c>
      <c r="I2662" s="20" t="str">
        <f t="shared" si="41"/>
        <v>mai</v>
      </c>
    </row>
    <row r="2663" spans="1:9" x14ac:dyDescent="0.25">
      <c r="A2663" s="7">
        <v>46170</v>
      </c>
      <c r="B2663" s="20">
        <v>7224</v>
      </c>
      <c r="C2663" s="20" t="s">
        <v>419</v>
      </c>
      <c r="D2663" s="80">
        <v>188.28</v>
      </c>
      <c r="E2663" s="20">
        <v>3</v>
      </c>
      <c r="F2663" s="80">
        <v>62.76</v>
      </c>
      <c r="G2663" s="80">
        <v>54.573</v>
      </c>
      <c r="H2663" s="66" t="str">
        <f>IF(B2663="","",VLOOKUP(B2663,[1]BASEEMPRESA!$A$2:$AAA$11936,2))</f>
        <v>EMERSON LUIS MORO</v>
      </c>
      <c r="I2663" s="20" t="str">
        <f t="shared" si="41"/>
        <v>mai</v>
      </c>
    </row>
    <row r="2664" spans="1:9" x14ac:dyDescent="0.25">
      <c r="A2664" s="7">
        <v>46170</v>
      </c>
      <c r="B2664" s="20">
        <v>7228</v>
      </c>
      <c r="C2664" s="20" t="s">
        <v>419</v>
      </c>
      <c r="D2664" s="80">
        <v>183.54</v>
      </c>
      <c r="E2664" s="20">
        <v>3</v>
      </c>
      <c r="F2664" s="80">
        <v>61.18</v>
      </c>
      <c r="G2664" s="80">
        <v>40.57</v>
      </c>
      <c r="H2664" s="66" t="str">
        <f>IF(B2664="","",VLOOKUP(B2664,[1]BASEEMPRESA!$A$2:$AAA$11936,2))</f>
        <v>MVS TRANSPORTE LTDA</v>
      </c>
      <c r="I2664" s="20" t="str">
        <f t="shared" si="41"/>
        <v>mai</v>
      </c>
    </row>
    <row r="2665" spans="1:9" x14ac:dyDescent="0.25">
      <c r="A2665" s="7">
        <v>46170</v>
      </c>
      <c r="B2665" s="20">
        <v>7234</v>
      </c>
      <c r="C2665" s="20" t="s">
        <v>419</v>
      </c>
      <c r="D2665" s="80">
        <v>119.92</v>
      </c>
      <c r="E2665" s="20">
        <v>2</v>
      </c>
      <c r="F2665" s="80">
        <v>59.96</v>
      </c>
      <c r="G2665" s="80">
        <v>41.343000000000004</v>
      </c>
      <c r="H2665" s="66" t="str">
        <f>IF(B2665="","",VLOOKUP(B2665,[1]BASEEMPRESA!$A$2:$AAA$11936,2))</f>
        <v>TRANSPORTES M &amp; J LTDA</v>
      </c>
      <c r="I2665" s="20" t="str">
        <f t="shared" si="41"/>
        <v>mai</v>
      </c>
    </row>
    <row r="2666" spans="1:9" x14ac:dyDescent="0.25">
      <c r="A2666" s="7">
        <v>46170</v>
      </c>
      <c r="B2666" s="20">
        <v>7238</v>
      </c>
      <c r="C2666" s="20" t="s">
        <v>421</v>
      </c>
      <c r="D2666" s="80">
        <v>194.5</v>
      </c>
      <c r="E2666" s="20">
        <v>3</v>
      </c>
      <c r="F2666" s="80">
        <v>64.832999999999998</v>
      </c>
      <c r="G2666" s="80">
        <v>37.209000000000003</v>
      </c>
      <c r="H2666" s="66" t="str">
        <f>IF(B2666="","",VLOOKUP(B2666,[1]BASEEMPRESA!$A$2:$AAA$11936,2))</f>
        <v>R S SANTOS TRANSPORTES LTDA</v>
      </c>
      <c r="I2666" s="20" t="str">
        <f t="shared" si="41"/>
        <v>mai</v>
      </c>
    </row>
    <row r="2667" spans="1:9" x14ac:dyDescent="0.25">
      <c r="A2667" s="7">
        <v>46170</v>
      </c>
      <c r="B2667" s="20">
        <v>7257</v>
      </c>
      <c r="C2667" s="20" t="s">
        <v>420</v>
      </c>
      <c r="D2667" s="80">
        <v>255.08</v>
      </c>
      <c r="E2667" s="20">
        <v>4</v>
      </c>
      <c r="F2667" s="80">
        <v>63.77</v>
      </c>
      <c r="G2667" s="80">
        <v>48.457000000000001</v>
      </c>
      <c r="H2667" s="66" t="str">
        <f>IF(B2667="","",VLOOKUP(B2667,[1]BASEEMPRESA!$A$2:$AAA$11936,2))</f>
        <v>EMERSON LUIS MORO</v>
      </c>
      <c r="I2667" s="20" t="str">
        <f t="shared" si="41"/>
        <v>mai</v>
      </c>
    </row>
    <row r="2668" spans="1:9" x14ac:dyDescent="0.25">
      <c r="A2668" s="7">
        <v>46170</v>
      </c>
      <c r="B2668" s="20">
        <v>7258</v>
      </c>
      <c r="C2668" s="20" t="s">
        <v>420</v>
      </c>
      <c r="D2668" s="80">
        <v>181.84</v>
      </c>
      <c r="E2668" s="20">
        <v>3</v>
      </c>
      <c r="F2668" s="80">
        <v>60.613</v>
      </c>
      <c r="G2668" s="80">
        <v>38.000999999999998</v>
      </c>
      <c r="H2668" s="66" t="str">
        <f>IF(B2668="","",VLOOKUP(B2668,[1]BASEEMPRESA!$A$2:$AAA$11936,2))</f>
        <v>REGINA M. DOS S. SILVA CARGAS</v>
      </c>
      <c r="I2668" s="20" t="str">
        <f t="shared" si="41"/>
        <v>mai</v>
      </c>
    </row>
    <row r="2669" spans="1:9" x14ac:dyDescent="0.25">
      <c r="A2669" s="7">
        <v>46170</v>
      </c>
      <c r="B2669" s="20">
        <v>7260</v>
      </c>
      <c r="C2669" s="20" t="s">
        <v>420</v>
      </c>
      <c r="D2669" s="80">
        <v>161.62</v>
      </c>
      <c r="E2669" s="20">
        <v>3</v>
      </c>
      <c r="F2669" s="80">
        <v>53.872999999999998</v>
      </c>
      <c r="G2669" s="80">
        <v>44.783999999999999</v>
      </c>
      <c r="H2669" s="66" t="str">
        <f>IF(B2669="","",VLOOKUP(B2669,[1]BASEEMPRESA!$A$2:$AAA$11936,2))</f>
        <v>E L DE OLIVEIRA JUNIOR EDIMAR TRANSPORTES</v>
      </c>
      <c r="I2669" s="20" t="str">
        <f t="shared" si="41"/>
        <v>mai</v>
      </c>
    </row>
    <row r="2670" spans="1:9" x14ac:dyDescent="0.25">
      <c r="A2670" s="7">
        <v>46170</v>
      </c>
      <c r="B2670" s="20">
        <v>7263</v>
      </c>
      <c r="C2670" s="20" t="s">
        <v>419</v>
      </c>
      <c r="D2670" s="80">
        <v>248.96</v>
      </c>
      <c r="E2670" s="20">
        <v>4</v>
      </c>
      <c r="F2670" s="80">
        <v>62.24</v>
      </c>
      <c r="G2670" s="80">
        <v>45.076999999999998</v>
      </c>
      <c r="H2670" s="66" t="str">
        <f>IF(B2670="","",VLOOKUP(B2670,[1]BASEEMPRESA!$A$2:$AAA$11936,2))</f>
        <v>ESTEL SERVICOS DE TRANSPORTES E LOCACAO LTDA</v>
      </c>
      <c r="I2670" s="20" t="str">
        <f t="shared" si="41"/>
        <v>mai</v>
      </c>
    </row>
    <row r="2671" spans="1:9" x14ac:dyDescent="0.25">
      <c r="A2671" s="7">
        <v>46170</v>
      </c>
      <c r="B2671" s="20">
        <v>7264</v>
      </c>
      <c r="C2671" s="20" t="s">
        <v>419</v>
      </c>
      <c r="D2671" s="80">
        <v>179.02</v>
      </c>
      <c r="E2671" s="20">
        <v>3</v>
      </c>
      <c r="F2671" s="80">
        <v>59.673000000000002</v>
      </c>
      <c r="G2671" s="80">
        <v>47.402000000000001</v>
      </c>
      <c r="H2671" s="66" t="str">
        <f>IF(B2671="","",VLOOKUP(B2671,[1]BASEEMPRESA!$A$2:$AAA$11936,2))</f>
        <v>W &amp; E SERVICOS DE TRANSPORTE LTDA</v>
      </c>
      <c r="I2671" s="20" t="str">
        <f t="shared" si="41"/>
        <v>mai</v>
      </c>
    </row>
    <row r="2672" spans="1:9" x14ac:dyDescent="0.25">
      <c r="A2672" s="7">
        <v>46170</v>
      </c>
      <c r="B2672" s="20">
        <v>7278</v>
      </c>
      <c r="C2672" s="20" t="s">
        <v>419</v>
      </c>
      <c r="D2672" s="80">
        <v>183.44</v>
      </c>
      <c r="E2672" s="20">
        <v>3</v>
      </c>
      <c r="F2672" s="80">
        <v>61.146999999999998</v>
      </c>
      <c r="G2672" s="80">
        <v>47.621000000000002</v>
      </c>
      <c r="H2672" s="66" t="str">
        <f>IF(B2672="","",VLOOKUP(B2672,[1]BASEEMPRESA!$A$2:$AAA$11936,2))</f>
        <v>LOPES TRANSPORTES LTDA</v>
      </c>
      <c r="I2672" s="20" t="str">
        <f t="shared" si="41"/>
        <v>mai</v>
      </c>
    </row>
    <row r="2673" spans="1:9" x14ac:dyDescent="0.25">
      <c r="A2673" s="7">
        <v>46170</v>
      </c>
      <c r="B2673" s="20">
        <v>7279</v>
      </c>
      <c r="C2673" s="20" t="s">
        <v>420</v>
      </c>
      <c r="D2673" s="80">
        <v>124.8</v>
      </c>
      <c r="E2673" s="20">
        <v>2</v>
      </c>
      <c r="F2673" s="80">
        <v>62.4</v>
      </c>
      <c r="G2673" s="80">
        <v>64.728999999999999</v>
      </c>
      <c r="H2673" s="66" t="str">
        <f>IF(B2673="","",VLOOKUP(B2673,[1]BASEEMPRESA!$A$2:$AAA$11936,2))</f>
        <v>CVL TRANSPORTES LTDA</v>
      </c>
      <c r="I2673" s="20" t="str">
        <f t="shared" si="41"/>
        <v>mai</v>
      </c>
    </row>
    <row r="2674" spans="1:9" x14ac:dyDescent="0.25">
      <c r="A2674" s="7">
        <v>46170</v>
      </c>
      <c r="B2674" s="20">
        <v>7282</v>
      </c>
      <c r="C2674" s="20" t="s">
        <v>419</v>
      </c>
      <c r="D2674" s="80">
        <v>184.56</v>
      </c>
      <c r="E2674" s="20">
        <v>3</v>
      </c>
      <c r="F2674" s="80">
        <v>61.52</v>
      </c>
      <c r="G2674" s="80">
        <v>61.643999999999998</v>
      </c>
      <c r="H2674" s="66" t="str">
        <f>IF(B2674="","",VLOOKUP(B2674,[1]BASEEMPRESA!$A$2:$AAA$11936,2))</f>
        <v>EMERSON LUIS MORO</v>
      </c>
      <c r="I2674" s="20" t="str">
        <f t="shared" si="41"/>
        <v>mai</v>
      </c>
    </row>
    <row r="2675" spans="1:9" x14ac:dyDescent="0.25">
      <c r="A2675" s="7">
        <v>46170</v>
      </c>
      <c r="B2675" s="20">
        <v>7289</v>
      </c>
      <c r="C2675" s="20" t="s">
        <v>419</v>
      </c>
      <c r="D2675" s="80">
        <v>185.88</v>
      </c>
      <c r="E2675" s="20">
        <v>3</v>
      </c>
      <c r="F2675" s="80">
        <v>61.96</v>
      </c>
      <c r="G2675" s="80">
        <v>31.625</v>
      </c>
      <c r="H2675" s="66" t="str">
        <f>IF(B2675="","",VLOOKUP(B2675,[1]BASEEMPRESA!$A$2:$AAA$11936,2))</f>
        <v>TAVARES E MORAES TRANSPORTES LTDA</v>
      </c>
      <c r="I2675" s="20" t="str">
        <f t="shared" si="41"/>
        <v>mai</v>
      </c>
    </row>
    <row r="2676" spans="1:9" x14ac:dyDescent="0.25">
      <c r="A2676" s="7">
        <v>46170</v>
      </c>
      <c r="B2676" s="20">
        <v>7292</v>
      </c>
      <c r="C2676" s="20" t="s">
        <v>419</v>
      </c>
      <c r="D2676" s="80">
        <v>192.54</v>
      </c>
      <c r="E2676" s="20">
        <v>3</v>
      </c>
      <c r="F2676" s="80">
        <v>64.180000000000007</v>
      </c>
      <c r="G2676" s="80">
        <v>31.448</v>
      </c>
      <c r="H2676" s="66" t="str">
        <f>IF(B2676="","",VLOOKUP(B2676,[1]BASEEMPRESA!$A$2:$AAA$11936,2))</f>
        <v>ESTEL SERVICOS DE TRANSPORTES E LOCACAO LTDA</v>
      </c>
      <c r="I2676" s="20" t="str">
        <f t="shared" si="41"/>
        <v>mai</v>
      </c>
    </row>
    <row r="2677" spans="1:9" x14ac:dyDescent="0.25">
      <c r="A2677" s="7">
        <v>46170</v>
      </c>
      <c r="B2677" s="20">
        <v>7295</v>
      </c>
      <c r="C2677" s="20" t="s">
        <v>419</v>
      </c>
      <c r="D2677" s="80">
        <v>251.42</v>
      </c>
      <c r="E2677" s="20">
        <v>4</v>
      </c>
      <c r="F2677" s="80">
        <v>62.854999999999997</v>
      </c>
      <c r="G2677" s="80">
        <v>33.774000000000001</v>
      </c>
      <c r="H2677" s="66" t="str">
        <f>IF(B2677="","",VLOOKUP(B2677,[1]BASEEMPRESA!$A$2:$AAA$11936,2))</f>
        <v>ESTEL SERVICOS DE TRANSPORTES E LOCACAO LTDA</v>
      </c>
      <c r="I2677" s="20" t="str">
        <f t="shared" si="41"/>
        <v>mai</v>
      </c>
    </row>
    <row r="2678" spans="1:9" x14ac:dyDescent="0.25">
      <c r="A2678" s="7">
        <v>46170</v>
      </c>
      <c r="B2678" s="20">
        <v>7299</v>
      </c>
      <c r="C2678" s="20" t="s">
        <v>419</v>
      </c>
      <c r="D2678" s="80">
        <v>122.58</v>
      </c>
      <c r="E2678" s="20">
        <v>2</v>
      </c>
      <c r="F2678" s="80">
        <v>61.29</v>
      </c>
      <c r="G2678" s="80">
        <v>41.749000000000002</v>
      </c>
      <c r="H2678" s="66" t="str">
        <f>IF(B2678="","",VLOOKUP(B2678,[1]BASEEMPRESA!$A$2:$AAA$11936,2))</f>
        <v>JERE SERVICOS DE TRANSPORTE E LOCACAO LTDA</v>
      </c>
      <c r="I2678" s="20" t="str">
        <f t="shared" si="41"/>
        <v>mai</v>
      </c>
    </row>
    <row r="2679" spans="1:9" x14ac:dyDescent="0.25">
      <c r="A2679" s="7">
        <v>46170</v>
      </c>
      <c r="B2679" s="20">
        <v>7301</v>
      </c>
      <c r="C2679" s="20" t="s">
        <v>419</v>
      </c>
      <c r="D2679" s="80">
        <v>123.26</v>
      </c>
      <c r="E2679" s="20">
        <v>2</v>
      </c>
      <c r="F2679" s="80">
        <v>61.63</v>
      </c>
      <c r="G2679" s="80">
        <v>41.353999999999999</v>
      </c>
      <c r="H2679" s="66" t="str">
        <f>IF(B2679="","",VLOOKUP(B2679,[1]BASEEMPRESA!$A$2:$AAA$11936,2))</f>
        <v>SERVICOS DE TRANSPORTES E LOCACAO VALE DO ITAUNAS LTDA</v>
      </c>
      <c r="I2679" s="20" t="str">
        <f t="shared" si="41"/>
        <v>mai</v>
      </c>
    </row>
    <row r="2680" spans="1:9" x14ac:dyDescent="0.25">
      <c r="A2680" s="7">
        <v>46170</v>
      </c>
      <c r="B2680" s="20">
        <v>7304</v>
      </c>
      <c r="C2680" s="20" t="s">
        <v>419</v>
      </c>
      <c r="D2680" s="80">
        <v>233.16</v>
      </c>
      <c r="E2680" s="20">
        <v>4</v>
      </c>
      <c r="F2680" s="80">
        <v>58.29</v>
      </c>
      <c r="G2680" s="80">
        <v>31.95</v>
      </c>
      <c r="H2680" s="66" t="str">
        <f>IF(B2680="","",VLOOKUP(B2680,[1]BASEEMPRESA!$A$2:$AAA$11936,2))</f>
        <v>SERVICOS DE TRANSPORTES E LOCACAO VALE DO ITAUNAS LTDA</v>
      </c>
      <c r="I2680" s="20" t="str">
        <f t="shared" si="41"/>
        <v>mai</v>
      </c>
    </row>
    <row r="2681" spans="1:9" x14ac:dyDescent="0.25">
      <c r="A2681" s="7">
        <v>46170</v>
      </c>
      <c r="B2681" s="20">
        <v>7307</v>
      </c>
      <c r="C2681" s="20" t="s">
        <v>419</v>
      </c>
      <c r="D2681" s="80">
        <v>113.86</v>
      </c>
      <c r="E2681" s="20">
        <v>2</v>
      </c>
      <c r="F2681" s="80">
        <v>56.93</v>
      </c>
      <c r="G2681" s="80">
        <v>66.994</v>
      </c>
      <c r="H2681" s="66" t="str">
        <f>IF(B2681="","",VLOOKUP(B2681,[1]BASEEMPRESA!$A$2:$AAA$11936,2))</f>
        <v>SC MANUTENCOES LTDA</v>
      </c>
      <c r="I2681" s="20" t="str">
        <f t="shared" si="41"/>
        <v>mai</v>
      </c>
    </row>
    <row r="2682" spans="1:9" x14ac:dyDescent="0.25">
      <c r="A2682" s="7">
        <v>46170</v>
      </c>
      <c r="B2682" s="20">
        <v>7308</v>
      </c>
      <c r="C2682" s="20" t="s">
        <v>419</v>
      </c>
      <c r="D2682" s="80">
        <v>195.96</v>
      </c>
      <c r="E2682" s="20">
        <v>3</v>
      </c>
      <c r="F2682" s="80">
        <v>65.319999999999993</v>
      </c>
      <c r="G2682" s="80">
        <v>45.905000000000001</v>
      </c>
      <c r="H2682" s="66" t="str">
        <f>IF(B2682="","",VLOOKUP(B2682,[1]BASEEMPRESA!$A$2:$AAA$11936,2))</f>
        <v>SANTOS &amp; SILVA TRANSPORTES RODOVIARIOS LTDA</v>
      </c>
      <c r="I2682" s="20" t="str">
        <f t="shared" si="41"/>
        <v>mai</v>
      </c>
    </row>
    <row r="2683" spans="1:9" x14ac:dyDescent="0.25">
      <c r="A2683" s="7">
        <v>46170</v>
      </c>
      <c r="B2683" s="20">
        <v>7311</v>
      </c>
      <c r="C2683" s="20" t="s">
        <v>422</v>
      </c>
      <c r="D2683" s="80">
        <v>116</v>
      </c>
      <c r="E2683" s="20">
        <v>2</v>
      </c>
      <c r="F2683" s="80">
        <v>58</v>
      </c>
      <c r="G2683" s="80">
        <v>65.046000000000006</v>
      </c>
      <c r="H2683" s="66" t="str">
        <f>IF(B2683="","",VLOOKUP(B2683,[1]BASEEMPRESA!$A$2:$AAA$11936,2))</f>
        <v>LN LOGISTICA E TRANSPORTES LTDA</v>
      </c>
      <c r="I2683" s="20" t="str">
        <f t="shared" si="41"/>
        <v>mai</v>
      </c>
    </row>
    <row r="2684" spans="1:9" x14ac:dyDescent="0.25">
      <c r="A2684" s="7">
        <v>46170</v>
      </c>
      <c r="B2684" s="20">
        <v>7337</v>
      </c>
      <c r="C2684" s="20" t="s">
        <v>419</v>
      </c>
      <c r="D2684" s="80">
        <v>173.52</v>
      </c>
      <c r="E2684" s="20">
        <v>3</v>
      </c>
      <c r="F2684" s="80">
        <v>57.84</v>
      </c>
      <c r="G2684" s="80">
        <v>28.957999999999998</v>
      </c>
      <c r="H2684" s="66" t="str">
        <f>IF(B2684="","",VLOOKUP(B2684,[1]BASEEMPRESA!$A$2:$AAA$11936,2))</f>
        <v>REGINA M. DOS S. SILVA CARGAS</v>
      </c>
      <c r="I2684" s="20" t="str">
        <f t="shared" si="41"/>
        <v>mai</v>
      </c>
    </row>
    <row r="2685" spans="1:9" x14ac:dyDescent="0.25">
      <c r="A2685" s="7">
        <v>46170</v>
      </c>
      <c r="B2685" s="20">
        <v>7340</v>
      </c>
      <c r="C2685" s="20" t="s">
        <v>419</v>
      </c>
      <c r="D2685" s="80">
        <v>140.5</v>
      </c>
      <c r="E2685" s="20">
        <v>5</v>
      </c>
      <c r="F2685" s="80">
        <v>28.1</v>
      </c>
      <c r="G2685" s="80">
        <v>11</v>
      </c>
      <c r="H2685" s="66" t="str">
        <f>IF(B2685="","",VLOOKUP(B2685,[1]BASEEMPRESA!$A$2:$AAA$11936,2))</f>
        <v>W &amp; E SERVICOS DE TRANSPORTE LTDA</v>
      </c>
      <c r="I2685" s="20" t="str">
        <f t="shared" si="41"/>
        <v>mai</v>
      </c>
    </row>
    <row r="2686" spans="1:9" x14ac:dyDescent="0.25">
      <c r="A2686" s="7">
        <v>46170</v>
      </c>
      <c r="B2686" s="20">
        <v>7343</v>
      </c>
      <c r="C2686" s="20" t="s">
        <v>421</v>
      </c>
      <c r="D2686" s="80">
        <v>177.76</v>
      </c>
      <c r="E2686" s="20">
        <v>3</v>
      </c>
      <c r="F2686" s="80">
        <v>59.253</v>
      </c>
      <c r="G2686" s="80">
        <v>56.496000000000002</v>
      </c>
      <c r="H2686" s="66" t="str">
        <f>IF(B2686="","",VLOOKUP(B2686,[1]BASEEMPRESA!$A$2:$AAA$11936,2))</f>
        <v>E L DE OLIVEIRA JUNIOR EDIMAR TRANSPORTES</v>
      </c>
      <c r="I2686" s="20" t="str">
        <f t="shared" si="41"/>
        <v>mai</v>
      </c>
    </row>
    <row r="2687" spans="1:9" x14ac:dyDescent="0.25">
      <c r="A2687" s="7">
        <v>46170</v>
      </c>
      <c r="B2687" s="20">
        <v>7347</v>
      </c>
      <c r="C2687" s="20" t="s">
        <v>420</v>
      </c>
      <c r="D2687" s="80">
        <v>116.14</v>
      </c>
      <c r="E2687" s="20">
        <v>2</v>
      </c>
      <c r="F2687" s="80">
        <v>58.07</v>
      </c>
      <c r="G2687" s="80">
        <v>64.150999999999996</v>
      </c>
      <c r="H2687" s="66" t="str">
        <f>IF(B2687="","",VLOOKUP(B2687,[1]BASEEMPRESA!$A$2:$AAA$11936,2))</f>
        <v>TRANSPORTADORA GLOBAL LOGISTICA LTDA</v>
      </c>
      <c r="I2687" s="20" t="str">
        <f t="shared" si="41"/>
        <v>mai</v>
      </c>
    </row>
    <row r="2688" spans="1:9" x14ac:dyDescent="0.25">
      <c r="A2688" s="7">
        <v>46170</v>
      </c>
      <c r="B2688" s="20">
        <v>7352</v>
      </c>
      <c r="C2688" s="20" t="s">
        <v>421</v>
      </c>
      <c r="D2688" s="80">
        <v>55.54</v>
      </c>
      <c r="E2688" s="20">
        <v>2</v>
      </c>
      <c r="F2688" s="80">
        <v>27.77</v>
      </c>
      <c r="G2688" s="80">
        <v>11</v>
      </c>
      <c r="H2688" s="66" t="str">
        <f>IF(B2688="","",VLOOKUP(B2688,[1]BASEEMPRESA!$A$2:$AAA$11936,2))</f>
        <v>WESLEI M DOS SANTOS</v>
      </c>
      <c r="I2688" s="20" t="str">
        <f t="shared" si="41"/>
        <v>mai</v>
      </c>
    </row>
    <row r="2689" spans="1:9" x14ac:dyDescent="0.25">
      <c r="A2689" s="7">
        <v>46170</v>
      </c>
      <c r="B2689" s="20">
        <v>7355</v>
      </c>
      <c r="C2689" s="20" t="s">
        <v>419</v>
      </c>
      <c r="D2689" s="80">
        <v>253.24</v>
      </c>
      <c r="E2689" s="20">
        <v>4</v>
      </c>
      <c r="F2689" s="80">
        <v>63.31</v>
      </c>
      <c r="G2689" s="80">
        <v>38.231999999999999</v>
      </c>
      <c r="H2689" s="66" t="str">
        <f>IF(B2689="","",VLOOKUP(B2689,[1]BASEEMPRESA!$A$2:$AAA$11936,2))</f>
        <v>WESLEI M DOS SANTOS</v>
      </c>
      <c r="I2689" s="20" t="str">
        <f t="shared" si="41"/>
        <v>mai</v>
      </c>
    </row>
    <row r="2690" spans="1:9" x14ac:dyDescent="0.25">
      <c r="A2690" s="7">
        <v>46170</v>
      </c>
      <c r="B2690" s="20">
        <v>7361</v>
      </c>
      <c r="C2690" s="20" t="s">
        <v>423</v>
      </c>
      <c r="D2690" s="80">
        <v>235.5</v>
      </c>
      <c r="E2690" s="20">
        <v>4</v>
      </c>
      <c r="F2690" s="80">
        <v>58.875</v>
      </c>
      <c r="G2690" s="80">
        <v>30.693999999999999</v>
      </c>
      <c r="H2690" s="66" t="str">
        <f>IF(B2690="","",VLOOKUP(B2690,[1]BASEEMPRESA!$A$2:$AAA$11936,2))</f>
        <v>TRANSPORTE FUMACINHA LTDA</v>
      </c>
      <c r="I2690" s="20" t="str">
        <f t="shared" si="41"/>
        <v>mai</v>
      </c>
    </row>
    <row r="2691" spans="1:9" x14ac:dyDescent="0.25">
      <c r="A2691" s="7">
        <v>46170</v>
      </c>
      <c r="B2691" s="20">
        <v>7364</v>
      </c>
      <c r="C2691" s="20" t="s">
        <v>419</v>
      </c>
      <c r="D2691" s="80">
        <v>160.96</v>
      </c>
      <c r="E2691" s="20">
        <v>3</v>
      </c>
      <c r="F2691" s="80">
        <v>53.652999999999999</v>
      </c>
      <c r="G2691" s="80">
        <v>37.432000000000002</v>
      </c>
      <c r="H2691" s="66" t="str">
        <f>IF(B2691="","",VLOOKUP(B2691,[1]BASEEMPRESA!$A$2:$AAA$11936,2))</f>
        <v>TRANSPORTADORA GLOBAL LOGISTICA LTDA</v>
      </c>
      <c r="I2691" s="20" t="str">
        <f t="shared" ref="I2691:I2754" si="42">TEXT(A2691,"mmm")</f>
        <v>mai</v>
      </c>
    </row>
    <row r="2692" spans="1:9" x14ac:dyDescent="0.25">
      <c r="A2692" s="7">
        <v>46170</v>
      </c>
      <c r="B2692" s="20">
        <v>7367</v>
      </c>
      <c r="C2692" s="20" t="s">
        <v>419</v>
      </c>
      <c r="D2692" s="80">
        <v>168.54</v>
      </c>
      <c r="E2692" s="20">
        <v>3</v>
      </c>
      <c r="F2692" s="80">
        <v>56.18</v>
      </c>
      <c r="G2692" s="80">
        <v>36.978999999999999</v>
      </c>
      <c r="H2692" s="66" t="str">
        <f>IF(B2692="","",VLOOKUP(B2692,[1]BASEEMPRESA!$A$2:$AAA$11936,2))</f>
        <v>JOSE HELIO SILVA SANTOS</v>
      </c>
      <c r="I2692" s="20" t="str">
        <f t="shared" si="42"/>
        <v>mai</v>
      </c>
    </row>
    <row r="2693" spans="1:9" x14ac:dyDescent="0.25">
      <c r="A2693" s="7">
        <v>46170</v>
      </c>
      <c r="B2693" s="20">
        <v>7370</v>
      </c>
      <c r="C2693" s="20" t="s">
        <v>419</v>
      </c>
      <c r="D2693" s="80">
        <v>113.26</v>
      </c>
      <c r="E2693" s="20">
        <v>2</v>
      </c>
      <c r="F2693" s="80">
        <v>56.63</v>
      </c>
      <c r="G2693" s="80">
        <v>38.962000000000003</v>
      </c>
      <c r="H2693" s="66" t="str">
        <f>IF(B2693="","",VLOOKUP(B2693,[1]BASEEMPRESA!$A$2:$AAA$11936,2))</f>
        <v>JOSE HELIO SILVA SANTOS</v>
      </c>
      <c r="I2693" s="20" t="str">
        <f t="shared" si="42"/>
        <v>mai</v>
      </c>
    </row>
    <row r="2694" spans="1:9" x14ac:dyDescent="0.25">
      <c r="A2694" s="7">
        <v>46170</v>
      </c>
      <c r="B2694" s="20">
        <v>7381</v>
      </c>
      <c r="C2694" s="20" t="s">
        <v>423</v>
      </c>
      <c r="D2694" s="80">
        <v>237.26</v>
      </c>
      <c r="E2694" s="20">
        <v>4</v>
      </c>
      <c r="F2694" s="80">
        <v>59.314999999999998</v>
      </c>
      <c r="G2694" s="80">
        <v>39.622999999999998</v>
      </c>
      <c r="H2694" s="66" t="str">
        <f>IF(B2694="","",VLOOKUP(B2694,[1]BASEEMPRESA!$A$2:$AAA$11936,2))</f>
        <v>TRANSPORTE FUMACINHA LTDA</v>
      </c>
      <c r="I2694" s="20" t="str">
        <f t="shared" si="42"/>
        <v>mai</v>
      </c>
    </row>
    <row r="2695" spans="1:9" x14ac:dyDescent="0.25">
      <c r="A2695" s="7">
        <v>46171</v>
      </c>
      <c r="B2695" s="20">
        <v>2066</v>
      </c>
      <c r="C2695" s="20" t="s">
        <v>418</v>
      </c>
      <c r="D2695" s="80">
        <v>466.02</v>
      </c>
      <c r="E2695" s="20">
        <v>8</v>
      </c>
      <c r="F2695" s="80">
        <v>58.253</v>
      </c>
      <c r="G2695" s="80">
        <v>4.1619999999999999</v>
      </c>
      <c r="H2695" s="66" t="str">
        <f>IF(B2695="","",VLOOKUP(B2695,[1]BASEEMPRESA!$A$2:$AAA$11936,2))</f>
        <v>NDB HOLDING AGRICOLA LTDA - MATRIZ</v>
      </c>
      <c r="I2695" s="20" t="str">
        <f t="shared" si="42"/>
        <v>mai</v>
      </c>
    </row>
    <row r="2696" spans="1:9" x14ac:dyDescent="0.25">
      <c r="A2696" s="7">
        <v>46171</v>
      </c>
      <c r="B2696" s="20">
        <v>2067</v>
      </c>
      <c r="C2696" s="20" t="s">
        <v>418</v>
      </c>
      <c r="D2696" s="80">
        <v>283.3</v>
      </c>
      <c r="E2696" s="20">
        <v>5</v>
      </c>
      <c r="F2696" s="80">
        <v>56.66</v>
      </c>
      <c r="G2696" s="80">
        <v>2</v>
      </c>
      <c r="H2696" s="66" t="str">
        <f>IF(B2696="","",VLOOKUP(B2696,[1]BASEEMPRESA!$A$2:$AAA$11936,2))</f>
        <v>NDB HOLDING AGRICOLA LTDA - MATRIZ</v>
      </c>
      <c r="I2696" s="20" t="str">
        <f t="shared" si="42"/>
        <v>mai</v>
      </c>
    </row>
    <row r="2697" spans="1:9" x14ac:dyDescent="0.25">
      <c r="A2697" s="7">
        <v>46171</v>
      </c>
      <c r="B2697" s="20">
        <v>2107</v>
      </c>
      <c r="C2697" s="20" t="s">
        <v>418</v>
      </c>
      <c r="D2697" s="80">
        <v>345.22</v>
      </c>
      <c r="E2697" s="20">
        <v>6</v>
      </c>
      <c r="F2697" s="80">
        <v>57.536999999999999</v>
      </c>
      <c r="G2697" s="80">
        <v>4.8760000000000003</v>
      </c>
      <c r="H2697" s="66" t="str">
        <f>IF(B2697="","",VLOOKUP(B2697,[1]BASEEMPRESA!$A$2:$AAA$11936,2))</f>
        <v>NDB HOLDING AGRICOLA LTDA - MATRIZ</v>
      </c>
      <c r="I2697" s="20" t="str">
        <f t="shared" si="42"/>
        <v>mai</v>
      </c>
    </row>
    <row r="2698" spans="1:9" x14ac:dyDescent="0.25">
      <c r="A2698" s="7">
        <v>46171</v>
      </c>
      <c r="B2698" s="20">
        <v>2108</v>
      </c>
      <c r="C2698" s="20" t="s">
        <v>418</v>
      </c>
      <c r="D2698" s="80">
        <v>344.06</v>
      </c>
      <c r="E2698" s="20">
        <v>6</v>
      </c>
      <c r="F2698" s="80">
        <v>57.343000000000004</v>
      </c>
      <c r="G2698" s="80">
        <v>2</v>
      </c>
      <c r="H2698" s="66" t="str">
        <f>IF(B2698="","",VLOOKUP(B2698,[1]BASEEMPRESA!$A$2:$AAA$11936,2))</f>
        <v>NDB HOLDING AGRICOLA LTDA - MATRIZ</v>
      </c>
      <c r="I2698" s="20" t="str">
        <f t="shared" si="42"/>
        <v>mai</v>
      </c>
    </row>
    <row r="2699" spans="1:9" x14ac:dyDescent="0.25">
      <c r="A2699" s="7">
        <v>46171</v>
      </c>
      <c r="B2699" s="20">
        <v>2109</v>
      </c>
      <c r="C2699" s="20" t="s">
        <v>418</v>
      </c>
      <c r="D2699" s="80">
        <v>456.82</v>
      </c>
      <c r="E2699" s="20">
        <v>8</v>
      </c>
      <c r="F2699" s="80">
        <v>57.103000000000002</v>
      </c>
      <c r="G2699" s="80">
        <v>7.7809999999999997</v>
      </c>
      <c r="H2699" s="66" t="str">
        <f>IF(B2699="","",VLOOKUP(B2699,[1]BASEEMPRESA!$A$2:$AAA$11936,2))</f>
        <v>NDB HOLDING AGRICOLA LTDA - MATRIZ</v>
      </c>
      <c r="I2699" s="20" t="str">
        <f t="shared" si="42"/>
        <v>mai</v>
      </c>
    </row>
    <row r="2700" spans="1:9" x14ac:dyDescent="0.25">
      <c r="A2700" s="7">
        <v>46171</v>
      </c>
      <c r="B2700" s="20">
        <v>7004</v>
      </c>
      <c r="C2700" s="20" t="s">
        <v>419</v>
      </c>
      <c r="D2700" s="80">
        <v>186.92</v>
      </c>
      <c r="E2700" s="20">
        <v>3</v>
      </c>
      <c r="F2700" s="80">
        <v>62.307000000000002</v>
      </c>
      <c r="G2700" s="80">
        <v>30.683</v>
      </c>
      <c r="H2700" s="66" t="str">
        <f>IF(B2700="","",VLOOKUP(B2700,[1]BASEEMPRESA!$A$2:$AAA$11936,2))</f>
        <v>EMERSON LUIS MORO</v>
      </c>
      <c r="I2700" s="20" t="str">
        <f t="shared" si="42"/>
        <v>mai</v>
      </c>
    </row>
    <row r="2701" spans="1:9" x14ac:dyDescent="0.25">
      <c r="A2701" s="7">
        <v>46171</v>
      </c>
      <c r="B2701" s="20">
        <v>7005</v>
      </c>
      <c r="C2701" s="20" t="s">
        <v>419</v>
      </c>
      <c r="D2701" s="80">
        <v>179.72</v>
      </c>
      <c r="E2701" s="20">
        <v>3</v>
      </c>
      <c r="F2701" s="80">
        <v>59.906999999999996</v>
      </c>
      <c r="G2701" s="80">
        <v>36.305999999999997</v>
      </c>
      <c r="H2701" s="66" t="str">
        <f>IF(B2701="","",VLOOKUP(B2701,[1]BASEEMPRESA!$A$2:$AAA$11936,2))</f>
        <v>RENE PINA DE ALMEIDA</v>
      </c>
      <c r="I2701" s="20" t="str">
        <f t="shared" si="42"/>
        <v>mai</v>
      </c>
    </row>
    <row r="2702" spans="1:9" x14ac:dyDescent="0.25">
      <c r="A2702" s="7">
        <v>46171</v>
      </c>
      <c r="B2702" s="20">
        <v>7006</v>
      </c>
      <c r="C2702" s="20" t="s">
        <v>420</v>
      </c>
      <c r="D2702" s="80">
        <v>195.87</v>
      </c>
      <c r="E2702" s="20">
        <v>3</v>
      </c>
      <c r="F2702" s="80">
        <v>65.290000000000006</v>
      </c>
      <c r="G2702" s="80">
        <v>60</v>
      </c>
      <c r="H2702" s="66" t="str">
        <f>IF(B2702="","",VLOOKUP(B2702,[1]BASEEMPRESA!$A$2:$AAA$11936,2))</f>
        <v>INAMARQUE SOUZA MACHADO</v>
      </c>
      <c r="I2702" s="20" t="str">
        <f t="shared" si="42"/>
        <v>mai</v>
      </c>
    </row>
    <row r="2703" spans="1:9" x14ac:dyDescent="0.25">
      <c r="A2703" s="7">
        <v>46171</v>
      </c>
      <c r="B2703" s="20">
        <v>7007</v>
      </c>
      <c r="C2703" s="20" t="s">
        <v>420</v>
      </c>
      <c r="D2703" s="80">
        <v>192.74</v>
      </c>
      <c r="E2703" s="20">
        <v>3</v>
      </c>
      <c r="F2703" s="80">
        <v>64.247</v>
      </c>
      <c r="G2703" s="80">
        <v>36.673000000000002</v>
      </c>
      <c r="H2703" s="66" t="str">
        <f>IF(B2703="","",VLOOKUP(B2703,[1]BASEEMPRESA!$A$2:$AAA$11936,2))</f>
        <v>MVS TRANSPORTE LTDA</v>
      </c>
      <c r="I2703" s="20" t="str">
        <f t="shared" si="42"/>
        <v>mai</v>
      </c>
    </row>
    <row r="2704" spans="1:9" x14ac:dyDescent="0.25">
      <c r="A2704" s="7">
        <v>46171</v>
      </c>
      <c r="B2704" s="20">
        <v>7008</v>
      </c>
      <c r="C2704" s="20" t="s">
        <v>419</v>
      </c>
      <c r="D2704" s="80">
        <v>191.42</v>
      </c>
      <c r="E2704" s="20">
        <v>3</v>
      </c>
      <c r="F2704" s="80">
        <v>63.807000000000002</v>
      </c>
      <c r="G2704" s="80">
        <v>58.744</v>
      </c>
      <c r="H2704" s="66" t="str">
        <f>IF(B2704="","",VLOOKUP(B2704,[1]BASEEMPRESA!$A$2:$AAA$11936,2))</f>
        <v>E L DE OLIVEIRA JUNIOR EDIMAR TRANSPORTES</v>
      </c>
      <c r="I2704" s="20" t="str">
        <f t="shared" si="42"/>
        <v>mai</v>
      </c>
    </row>
    <row r="2705" spans="1:9" x14ac:dyDescent="0.25">
      <c r="A2705" s="7">
        <v>46171</v>
      </c>
      <c r="B2705" s="20">
        <v>7010</v>
      </c>
      <c r="C2705" s="20" t="s">
        <v>419</v>
      </c>
      <c r="D2705" s="80">
        <v>192.8</v>
      </c>
      <c r="E2705" s="20">
        <v>3</v>
      </c>
      <c r="F2705" s="80">
        <v>64.266999999999996</v>
      </c>
      <c r="G2705" s="80">
        <v>58.042999999999999</v>
      </c>
      <c r="H2705" s="66" t="str">
        <f>IF(B2705="","",VLOOKUP(B2705,[1]BASEEMPRESA!$A$2:$AAA$11936,2))</f>
        <v>BAYER LOGISTICA E TRANSPORTES LTDA</v>
      </c>
      <c r="I2705" s="20" t="str">
        <f t="shared" si="42"/>
        <v>mai</v>
      </c>
    </row>
    <row r="2706" spans="1:9" x14ac:dyDescent="0.25">
      <c r="A2706" s="7">
        <v>46171</v>
      </c>
      <c r="B2706" s="20">
        <v>7013</v>
      </c>
      <c r="C2706" s="20" t="s">
        <v>419</v>
      </c>
      <c r="D2706" s="80">
        <v>185.96</v>
      </c>
      <c r="E2706" s="20">
        <v>3</v>
      </c>
      <c r="F2706" s="80">
        <v>61.987000000000002</v>
      </c>
      <c r="G2706" s="80">
        <v>48.645000000000003</v>
      </c>
      <c r="H2706" s="66" t="str">
        <f>IF(B2706="","",VLOOKUP(B2706,[1]BASEEMPRESA!$A$2:$AAA$11936,2))</f>
        <v>INAMARQUE SOUZA MACHADO</v>
      </c>
      <c r="I2706" s="20" t="str">
        <f t="shared" si="42"/>
        <v>mai</v>
      </c>
    </row>
    <row r="2707" spans="1:9" x14ac:dyDescent="0.25">
      <c r="A2707" s="7">
        <v>46171</v>
      </c>
      <c r="B2707" s="20">
        <v>7017</v>
      </c>
      <c r="C2707" s="20" t="s">
        <v>419</v>
      </c>
      <c r="D2707" s="80">
        <v>174.46</v>
      </c>
      <c r="E2707" s="20">
        <v>3</v>
      </c>
      <c r="F2707" s="80">
        <v>58.152999999999999</v>
      </c>
      <c r="G2707" s="80">
        <v>21.579000000000001</v>
      </c>
      <c r="H2707" s="66" t="str">
        <f>IF(B2707="","",VLOOKUP(B2707,[1]BASEEMPRESA!$A$2:$AAA$11936,2))</f>
        <v>BAYER LOGISTICA E TRANSPORTES LTDA</v>
      </c>
      <c r="I2707" s="20" t="str">
        <f t="shared" si="42"/>
        <v>mai</v>
      </c>
    </row>
    <row r="2708" spans="1:9" x14ac:dyDescent="0.25">
      <c r="A2708" s="7">
        <v>46171</v>
      </c>
      <c r="B2708" s="20">
        <v>7018</v>
      </c>
      <c r="C2708" s="20" t="s">
        <v>419</v>
      </c>
      <c r="D2708" s="80">
        <v>179.44</v>
      </c>
      <c r="E2708" s="20">
        <v>3</v>
      </c>
      <c r="F2708" s="80">
        <v>59.813000000000002</v>
      </c>
      <c r="G2708" s="80">
        <v>37.037999999999997</v>
      </c>
      <c r="H2708" s="66" t="str">
        <f>IF(B2708="","",VLOOKUP(B2708,[1]BASEEMPRESA!$A$2:$AAA$11936,2))</f>
        <v>SC MANUTENCOES LTDA</v>
      </c>
      <c r="I2708" s="20" t="str">
        <f t="shared" si="42"/>
        <v>mai</v>
      </c>
    </row>
    <row r="2709" spans="1:9" x14ac:dyDescent="0.25">
      <c r="A2709" s="7">
        <v>46171</v>
      </c>
      <c r="B2709" s="20">
        <v>7021</v>
      </c>
      <c r="C2709" s="20" t="s">
        <v>419</v>
      </c>
      <c r="D2709" s="80">
        <v>171.52</v>
      </c>
      <c r="E2709" s="20">
        <v>3</v>
      </c>
      <c r="F2709" s="80">
        <v>57.173000000000002</v>
      </c>
      <c r="G2709" s="80">
        <v>21.423999999999999</v>
      </c>
      <c r="H2709" s="66" t="str">
        <f>IF(B2709="","",VLOOKUP(B2709,[1]BASEEMPRESA!$A$2:$AAA$11936,2))</f>
        <v>NEIA TRANSPORTES LTDA</v>
      </c>
      <c r="I2709" s="20" t="str">
        <f t="shared" si="42"/>
        <v>mai</v>
      </c>
    </row>
    <row r="2710" spans="1:9" x14ac:dyDescent="0.25">
      <c r="A2710" s="7">
        <v>46171</v>
      </c>
      <c r="B2710" s="20">
        <v>7022</v>
      </c>
      <c r="C2710" s="20" t="s">
        <v>419</v>
      </c>
      <c r="D2710" s="80">
        <v>186.68</v>
      </c>
      <c r="E2710" s="20">
        <v>3</v>
      </c>
      <c r="F2710" s="80">
        <v>62.226999999999997</v>
      </c>
      <c r="G2710" s="80">
        <v>59.317999999999998</v>
      </c>
      <c r="H2710" s="66" t="str">
        <f>IF(B2710="","",VLOOKUP(B2710,[1]BASEEMPRESA!$A$2:$AAA$11936,2))</f>
        <v>SMRR TRANSPORTES LTDA</v>
      </c>
      <c r="I2710" s="20" t="str">
        <f t="shared" si="42"/>
        <v>mai</v>
      </c>
    </row>
    <row r="2711" spans="1:9" x14ac:dyDescent="0.25">
      <c r="A2711" s="7">
        <v>46171</v>
      </c>
      <c r="B2711" s="20">
        <v>7031</v>
      </c>
      <c r="C2711" s="20" t="s">
        <v>419</v>
      </c>
      <c r="D2711" s="80">
        <v>126.04</v>
      </c>
      <c r="E2711" s="20">
        <v>2</v>
      </c>
      <c r="F2711" s="80">
        <v>63.02</v>
      </c>
      <c r="G2711" s="80">
        <v>66</v>
      </c>
      <c r="H2711" s="66" t="str">
        <f>IF(B2711="","",VLOOKUP(B2711,[1]BASEEMPRESA!$A$2:$AAA$11936,2))</f>
        <v>INAMARQUE SOUZA MACHADO</v>
      </c>
      <c r="I2711" s="20" t="str">
        <f t="shared" si="42"/>
        <v>mai</v>
      </c>
    </row>
    <row r="2712" spans="1:9" x14ac:dyDescent="0.25">
      <c r="A2712" s="7">
        <v>46171</v>
      </c>
      <c r="B2712" s="20">
        <v>7032</v>
      </c>
      <c r="C2712" s="20" t="s">
        <v>419</v>
      </c>
      <c r="D2712" s="80">
        <v>196.58</v>
      </c>
      <c r="E2712" s="20">
        <v>3</v>
      </c>
      <c r="F2712" s="80">
        <v>65.527000000000001</v>
      </c>
      <c r="G2712" s="80">
        <v>59.381</v>
      </c>
      <c r="H2712" s="66" t="str">
        <f>IF(B2712="","",VLOOKUP(B2712,[1]BASEEMPRESA!$A$2:$AAA$11936,2))</f>
        <v>REGINA M. DOS S. SILVA CARGAS</v>
      </c>
      <c r="I2712" s="20" t="str">
        <f t="shared" si="42"/>
        <v>mai</v>
      </c>
    </row>
    <row r="2713" spans="1:9" x14ac:dyDescent="0.25">
      <c r="A2713" s="7">
        <v>46171</v>
      </c>
      <c r="B2713" s="20">
        <v>7033</v>
      </c>
      <c r="C2713" s="20" t="s">
        <v>419</v>
      </c>
      <c r="D2713" s="80">
        <v>183.54</v>
      </c>
      <c r="E2713" s="20">
        <v>3</v>
      </c>
      <c r="F2713" s="80">
        <v>61.18</v>
      </c>
      <c r="G2713" s="80">
        <v>49.228000000000002</v>
      </c>
      <c r="H2713" s="66" t="str">
        <f>IF(B2713="","",VLOOKUP(B2713,[1]BASEEMPRESA!$A$2:$AAA$11936,2))</f>
        <v>E L DE OLIVEIRA JUNIOR EDIMAR TRANSPORTES</v>
      </c>
      <c r="I2713" s="20" t="str">
        <f t="shared" si="42"/>
        <v>mai</v>
      </c>
    </row>
    <row r="2714" spans="1:9" x14ac:dyDescent="0.25">
      <c r="A2714" s="7">
        <v>46171</v>
      </c>
      <c r="B2714" s="20">
        <v>7036</v>
      </c>
      <c r="C2714" s="20" t="s">
        <v>419</v>
      </c>
      <c r="D2714" s="80">
        <v>172.5</v>
      </c>
      <c r="E2714" s="20">
        <v>3</v>
      </c>
      <c r="F2714" s="80">
        <v>57.5</v>
      </c>
      <c r="G2714" s="80">
        <v>48.61</v>
      </c>
      <c r="H2714" s="66" t="str">
        <f>IF(B2714="","",VLOOKUP(B2714,[1]BASEEMPRESA!$A$2:$AAA$11936,2))</f>
        <v>EMERSON LUIS MORO</v>
      </c>
      <c r="I2714" s="20" t="str">
        <f t="shared" si="42"/>
        <v>mai</v>
      </c>
    </row>
    <row r="2715" spans="1:9" x14ac:dyDescent="0.25">
      <c r="A2715" s="7">
        <v>46171</v>
      </c>
      <c r="B2715" s="20">
        <v>7038</v>
      </c>
      <c r="C2715" s="20" t="s">
        <v>420</v>
      </c>
      <c r="D2715" s="80">
        <v>117.04</v>
      </c>
      <c r="E2715" s="20">
        <v>2</v>
      </c>
      <c r="F2715" s="80">
        <v>58.52</v>
      </c>
      <c r="G2715" s="80">
        <v>66</v>
      </c>
      <c r="H2715" s="66" t="str">
        <f>IF(B2715="","",VLOOKUP(B2715,[1]BASEEMPRESA!$A$2:$AAA$11936,2))</f>
        <v>JERE SERVICOS DE TRANSPORTE E LOCACAO LTDA</v>
      </c>
      <c r="I2715" s="20" t="str">
        <f t="shared" si="42"/>
        <v>mai</v>
      </c>
    </row>
    <row r="2716" spans="1:9" x14ac:dyDescent="0.25">
      <c r="A2716" s="7">
        <v>46171</v>
      </c>
      <c r="B2716" s="20">
        <v>7041</v>
      </c>
      <c r="C2716" s="20" t="s">
        <v>419</v>
      </c>
      <c r="D2716" s="80">
        <v>68.94</v>
      </c>
      <c r="E2716" s="20">
        <v>1</v>
      </c>
      <c r="F2716" s="80">
        <v>68.94</v>
      </c>
      <c r="G2716" s="80">
        <v>56</v>
      </c>
      <c r="H2716" s="66" t="str">
        <f>IF(B2716="","",VLOOKUP(B2716,[1]BASEEMPRESA!$A$2:$AAA$11936,2))</f>
        <v>JERE SERVICOS DE TRANSPORTE E LOCACAO LTDA</v>
      </c>
      <c r="I2716" s="20" t="str">
        <f t="shared" si="42"/>
        <v>mai</v>
      </c>
    </row>
    <row r="2717" spans="1:9" x14ac:dyDescent="0.25">
      <c r="A2717" s="7">
        <v>46171</v>
      </c>
      <c r="B2717" s="20">
        <v>7042</v>
      </c>
      <c r="C2717" s="20" t="s">
        <v>420</v>
      </c>
      <c r="D2717" s="80">
        <v>193.94</v>
      </c>
      <c r="E2717" s="20">
        <v>3</v>
      </c>
      <c r="F2717" s="80">
        <v>64.647000000000006</v>
      </c>
      <c r="G2717" s="80">
        <v>51.572000000000003</v>
      </c>
      <c r="H2717" s="66" t="str">
        <f>IF(B2717="","",VLOOKUP(B2717,[1]BASEEMPRESA!$A$2:$AAA$11936,2))</f>
        <v>SERVICOS DE TRANSPORTES E LOCACAO VALE DO ITAUNAS LTDA</v>
      </c>
      <c r="I2717" s="20" t="str">
        <f t="shared" si="42"/>
        <v>mai</v>
      </c>
    </row>
    <row r="2718" spans="1:9" x14ac:dyDescent="0.25">
      <c r="A2718" s="7">
        <v>46171</v>
      </c>
      <c r="B2718" s="20">
        <v>7045</v>
      </c>
      <c r="C2718" s="20" t="s">
        <v>421</v>
      </c>
      <c r="D2718" s="80">
        <v>205.2</v>
      </c>
      <c r="E2718" s="20">
        <v>3</v>
      </c>
      <c r="F2718" s="80">
        <v>68.400000000000006</v>
      </c>
      <c r="G2718" s="80">
        <v>46.256</v>
      </c>
      <c r="H2718" s="66" t="str">
        <f>IF(B2718="","",VLOOKUP(B2718,[1]BASEEMPRESA!$A$2:$AAA$11936,2))</f>
        <v>REGINA M. DOS S. SILVA CARGAS</v>
      </c>
      <c r="I2718" s="20" t="str">
        <f t="shared" si="42"/>
        <v>mai</v>
      </c>
    </row>
    <row r="2719" spans="1:9" x14ac:dyDescent="0.25">
      <c r="A2719" s="7">
        <v>46171</v>
      </c>
      <c r="B2719" s="20">
        <v>7046</v>
      </c>
      <c r="C2719" s="20" t="s">
        <v>419</v>
      </c>
      <c r="D2719" s="80">
        <v>187.02</v>
      </c>
      <c r="E2719" s="20">
        <v>3</v>
      </c>
      <c r="F2719" s="80">
        <v>62.34</v>
      </c>
      <c r="G2719" s="80">
        <v>40.981999999999999</v>
      </c>
      <c r="H2719" s="66" t="str">
        <f>IF(B2719="","",VLOOKUP(B2719,[1]BASEEMPRESA!$A$2:$AAA$11936,2))</f>
        <v>J.S. LEONIDIO</v>
      </c>
      <c r="I2719" s="20" t="str">
        <f t="shared" si="42"/>
        <v>mai</v>
      </c>
    </row>
    <row r="2720" spans="1:9" x14ac:dyDescent="0.25">
      <c r="A2720" s="7">
        <v>46171</v>
      </c>
      <c r="B2720" s="20">
        <v>7047</v>
      </c>
      <c r="C2720" s="20" t="s">
        <v>419</v>
      </c>
      <c r="D2720" s="80">
        <v>188.24</v>
      </c>
      <c r="E2720" s="20">
        <v>3</v>
      </c>
      <c r="F2720" s="80">
        <v>62.747</v>
      </c>
      <c r="G2720" s="80">
        <v>45.884999999999998</v>
      </c>
      <c r="H2720" s="66" t="str">
        <f>IF(B2720="","",VLOOKUP(B2720,[1]BASEEMPRESA!$A$2:$AAA$11936,2))</f>
        <v>BAYER LOGISTICA E TRANSPORTES LTDA</v>
      </c>
      <c r="I2720" s="20" t="str">
        <f t="shared" si="42"/>
        <v>mai</v>
      </c>
    </row>
    <row r="2721" spans="1:9" x14ac:dyDescent="0.25">
      <c r="A2721" s="7">
        <v>46171</v>
      </c>
      <c r="B2721" s="20">
        <v>7048</v>
      </c>
      <c r="C2721" s="20" t="s">
        <v>419</v>
      </c>
      <c r="D2721" s="80">
        <v>185.94</v>
      </c>
      <c r="E2721" s="20">
        <v>3</v>
      </c>
      <c r="F2721" s="80">
        <v>61.98</v>
      </c>
      <c r="G2721" s="80">
        <v>49.04</v>
      </c>
      <c r="H2721" s="66" t="str">
        <f>IF(B2721="","",VLOOKUP(B2721,[1]BASEEMPRESA!$A$2:$AAA$11936,2))</f>
        <v>SERVICOS DE TRANSPORTES E LOCACAO VALE DO ITAUNAS LTDA</v>
      </c>
      <c r="I2721" s="20" t="str">
        <f t="shared" si="42"/>
        <v>mai</v>
      </c>
    </row>
    <row r="2722" spans="1:9" x14ac:dyDescent="0.25">
      <c r="A2722" s="7">
        <v>46171</v>
      </c>
      <c r="B2722" s="20">
        <v>7050</v>
      </c>
      <c r="C2722" s="20" t="s">
        <v>419</v>
      </c>
      <c r="D2722" s="80">
        <v>189.22</v>
      </c>
      <c r="E2722" s="20">
        <v>3</v>
      </c>
      <c r="F2722" s="80">
        <v>63.073</v>
      </c>
      <c r="G2722" s="80">
        <v>54.396000000000001</v>
      </c>
      <c r="H2722" s="66" t="str">
        <f>IF(B2722="","",VLOOKUP(B2722,[1]BASEEMPRESA!$A$2:$AAA$11936,2))</f>
        <v>ESTEL SERVICOS DE TRANSPORTES E LOCACAO LTDA</v>
      </c>
      <c r="I2722" s="20" t="str">
        <f t="shared" si="42"/>
        <v>mai</v>
      </c>
    </row>
    <row r="2723" spans="1:9" x14ac:dyDescent="0.25">
      <c r="A2723" s="7">
        <v>46171</v>
      </c>
      <c r="B2723" s="20">
        <v>7052</v>
      </c>
      <c r="C2723" s="20" t="s">
        <v>420</v>
      </c>
      <c r="D2723" s="80">
        <v>171.72</v>
      </c>
      <c r="E2723" s="20">
        <v>3</v>
      </c>
      <c r="F2723" s="80">
        <v>57.24</v>
      </c>
      <c r="G2723" s="80">
        <v>46.698999999999998</v>
      </c>
      <c r="H2723" s="66" t="str">
        <f>IF(B2723="","",VLOOKUP(B2723,[1]BASEEMPRESA!$A$2:$AAA$11936,2))</f>
        <v>JERE SERVICOS DE TRANSPORTE E LOCACAO LTDA</v>
      </c>
      <c r="I2723" s="20" t="str">
        <f t="shared" si="42"/>
        <v>mai</v>
      </c>
    </row>
    <row r="2724" spans="1:9" x14ac:dyDescent="0.25">
      <c r="A2724" s="7">
        <v>46171</v>
      </c>
      <c r="B2724" s="20">
        <v>7053</v>
      </c>
      <c r="C2724" s="20" t="s">
        <v>420</v>
      </c>
      <c r="D2724" s="80">
        <v>188.14</v>
      </c>
      <c r="E2724" s="20">
        <v>3</v>
      </c>
      <c r="F2724" s="80">
        <v>62.713000000000001</v>
      </c>
      <c r="G2724" s="80">
        <v>49.405000000000001</v>
      </c>
      <c r="H2724" s="66" t="str">
        <f>IF(B2724="","",VLOOKUP(B2724,[1]BASEEMPRESA!$A$2:$AAA$11936,2))</f>
        <v>TAVARES E MORAES TRANSPORTES LTDA</v>
      </c>
      <c r="I2724" s="20" t="str">
        <f t="shared" si="42"/>
        <v>mai</v>
      </c>
    </row>
    <row r="2725" spans="1:9" x14ac:dyDescent="0.25">
      <c r="A2725" s="7">
        <v>46171</v>
      </c>
      <c r="B2725" s="20">
        <v>7054</v>
      </c>
      <c r="C2725" s="20" t="s">
        <v>419</v>
      </c>
      <c r="D2725" s="80">
        <v>136.96</v>
      </c>
      <c r="E2725" s="20">
        <v>2</v>
      </c>
      <c r="F2725" s="80">
        <v>68.48</v>
      </c>
      <c r="G2725" s="80">
        <v>58.817</v>
      </c>
      <c r="H2725" s="66" t="str">
        <f>IF(B2725="","",VLOOKUP(B2725,[1]BASEEMPRESA!$A$2:$AAA$11936,2))</f>
        <v>TAVARES E MORAES TRANSPORTES LTDA</v>
      </c>
      <c r="I2725" s="20" t="str">
        <f t="shared" si="42"/>
        <v>mai</v>
      </c>
    </row>
    <row r="2726" spans="1:9" x14ac:dyDescent="0.25">
      <c r="A2726" s="7">
        <v>46171</v>
      </c>
      <c r="B2726" s="20">
        <v>7059</v>
      </c>
      <c r="C2726" s="20" t="s">
        <v>419</v>
      </c>
      <c r="D2726" s="80">
        <v>121.98</v>
      </c>
      <c r="E2726" s="20">
        <v>2</v>
      </c>
      <c r="F2726" s="80">
        <v>60.99</v>
      </c>
      <c r="G2726" s="80">
        <v>52.228999999999999</v>
      </c>
      <c r="H2726" s="66" t="str">
        <f>IF(B2726="","",VLOOKUP(B2726,[1]BASEEMPRESA!$A$2:$AAA$11936,2))</f>
        <v>BAYER LOGISTICA E TRANSPORTES LTDA</v>
      </c>
      <c r="I2726" s="20" t="str">
        <f t="shared" si="42"/>
        <v>mai</v>
      </c>
    </row>
    <row r="2727" spans="1:9" x14ac:dyDescent="0.25">
      <c r="A2727" s="7">
        <v>46171</v>
      </c>
      <c r="B2727" s="20">
        <v>7188</v>
      </c>
      <c r="C2727" s="20" t="s">
        <v>419</v>
      </c>
      <c r="D2727" s="80">
        <v>191.66</v>
      </c>
      <c r="E2727" s="20">
        <v>3</v>
      </c>
      <c r="F2727" s="80">
        <v>63.887</v>
      </c>
      <c r="G2727" s="80">
        <v>60.996000000000002</v>
      </c>
      <c r="H2727" s="66" t="str">
        <f>IF(B2727="","",VLOOKUP(B2727,[1]BASEEMPRESA!$A$2:$AAA$11936,2))</f>
        <v>C C GOMES TRANSPORTES</v>
      </c>
      <c r="I2727" s="20" t="str">
        <f t="shared" si="42"/>
        <v>mai</v>
      </c>
    </row>
    <row r="2728" spans="1:9" x14ac:dyDescent="0.25">
      <c r="A2728" s="7">
        <v>46171</v>
      </c>
      <c r="B2728" s="20">
        <v>7205</v>
      </c>
      <c r="C2728" s="20" t="s">
        <v>420</v>
      </c>
      <c r="D2728" s="80">
        <v>166.68</v>
      </c>
      <c r="E2728" s="20">
        <v>3</v>
      </c>
      <c r="F2728" s="80">
        <v>55.56</v>
      </c>
      <c r="G2728" s="80">
        <v>39.155999999999999</v>
      </c>
      <c r="H2728" s="66" t="str">
        <f>IF(B2728="","",VLOOKUP(B2728,[1]BASEEMPRESA!$A$2:$AAA$11936,2))</f>
        <v>RSL TRANSPORTES LTDA</v>
      </c>
      <c r="I2728" s="20" t="str">
        <f t="shared" si="42"/>
        <v>mai</v>
      </c>
    </row>
    <row r="2729" spans="1:9" x14ac:dyDescent="0.25">
      <c r="A2729" s="7">
        <v>46171</v>
      </c>
      <c r="B2729" s="20">
        <v>7207</v>
      </c>
      <c r="C2729" s="20" t="s">
        <v>420</v>
      </c>
      <c r="D2729" s="80">
        <v>132.74</v>
      </c>
      <c r="E2729" s="20">
        <v>2</v>
      </c>
      <c r="F2729" s="80">
        <v>66.37</v>
      </c>
      <c r="G2729" s="80">
        <v>41.359000000000002</v>
      </c>
      <c r="H2729" s="66" t="str">
        <f>IF(B2729="","",VLOOKUP(B2729,[1]BASEEMPRESA!$A$2:$AAA$11936,2))</f>
        <v>TAVARES E MORAES TRANSPORTES LTDA</v>
      </c>
      <c r="I2729" s="20" t="str">
        <f t="shared" si="42"/>
        <v>mai</v>
      </c>
    </row>
    <row r="2730" spans="1:9" x14ac:dyDescent="0.25">
      <c r="A2730" s="7">
        <v>46171</v>
      </c>
      <c r="B2730" s="20">
        <v>7208</v>
      </c>
      <c r="C2730" s="20" t="s">
        <v>420</v>
      </c>
      <c r="D2730" s="80">
        <v>173.04</v>
      </c>
      <c r="E2730" s="20">
        <v>6</v>
      </c>
      <c r="F2730" s="80">
        <v>28.84</v>
      </c>
      <c r="G2730" s="80">
        <v>11</v>
      </c>
      <c r="H2730" s="66" t="str">
        <f>IF(B2730="","",VLOOKUP(B2730,[1]BASEEMPRESA!$A$2:$AAA$11936,2))</f>
        <v>TAVARES E MORAES TRANSPORTES LTDA</v>
      </c>
      <c r="I2730" s="20" t="str">
        <f t="shared" si="42"/>
        <v>mai</v>
      </c>
    </row>
    <row r="2731" spans="1:9" x14ac:dyDescent="0.25">
      <c r="A2731" s="7">
        <v>46171</v>
      </c>
      <c r="B2731" s="20">
        <v>7220</v>
      </c>
      <c r="C2731" s="20" t="s">
        <v>421</v>
      </c>
      <c r="D2731" s="80">
        <v>119.7</v>
      </c>
      <c r="E2731" s="20">
        <v>2</v>
      </c>
      <c r="F2731" s="80">
        <v>59.85</v>
      </c>
      <c r="G2731" s="80">
        <v>48.98</v>
      </c>
      <c r="H2731" s="66" t="str">
        <f>IF(B2731="","",VLOOKUP(B2731,[1]BASEEMPRESA!$A$2:$AAA$11936,2))</f>
        <v>DOS SANTOS PASSOS TRANSPORTES LTDA</v>
      </c>
      <c r="I2731" s="20" t="str">
        <f t="shared" si="42"/>
        <v>mai</v>
      </c>
    </row>
    <row r="2732" spans="1:9" x14ac:dyDescent="0.25">
      <c r="A2732" s="7">
        <v>46171</v>
      </c>
      <c r="B2732" s="20">
        <v>7221</v>
      </c>
      <c r="C2732" s="20" t="s">
        <v>420</v>
      </c>
      <c r="D2732" s="80">
        <v>135.44</v>
      </c>
      <c r="E2732" s="20">
        <v>2</v>
      </c>
      <c r="F2732" s="80">
        <v>67.72</v>
      </c>
      <c r="G2732" s="80">
        <v>48.631</v>
      </c>
      <c r="H2732" s="66" t="str">
        <f>IF(B2732="","",VLOOKUP(B2732,[1]BASEEMPRESA!$A$2:$AAA$11936,2))</f>
        <v>BAYER LOGISTICA E TRANSPORTES LTDA</v>
      </c>
      <c r="I2732" s="20" t="str">
        <f t="shared" si="42"/>
        <v>mai</v>
      </c>
    </row>
    <row r="2733" spans="1:9" x14ac:dyDescent="0.25">
      <c r="A2733" s="7">
        <v>46171</v>
      </c>
      <c r="B2733" s="20">
        <v>7224</v>
      </c>
      <c r="C2733" s="20" t="s">
        <v>419</v>
      </c>
      <c r="D2733" s="80">
        <v>195.62</v>
      </c>
      <c r="E2733" s="20">
        <v>3</v>
      </c>
      <c r="F2733" s="80">
        <v>65.206999999999994</v>
      </c>
      <c r="G2733" s="80">
        <v>32.095999999999997</v>
      </c>
      <c r="H2733" s="66" t="str">
        <f>IF(B2733="","",VLOOKUP(B2733,[1]BASEEMPRESA!$A$2:$AAA$11936,2))</f>
        <v>EMERSON LUIS MORO</v>
      </c>
      <c r="I2733" s="20" t="str">
        <f t="shared" si="42"/>
        <v>mai</v>
      </c>
    </row>
    <row r="2734" spans="1:9" x14ac:dyDescent="0.25">
      <c r="A2734" s="7">
        <v>46171</v>
      </c>
      <c r="B2734" s="20">
        <v>7228</v>
      </c>
      <c r="C2734" s="20" t="s">
        <v>419</v>
      </c>
      <c r="D2734" s="80">
        <v>182.12</v>
      </c>
      <c r="E2734" s="20">
        <v>3</v>
      </c>
      <c r="F2734" s="80">
        <v>60.707000000000001</v>
      </c>
      <c r="G2734" s="80">
        <v>32.030999999999999</v>
      </c>
      <c r="H2734" s="66" t="str">
        <f>IF(B2734="","",VLOOKUP(B2734,[1]BASEEMPRESA!$A$2:$AAA$11936,2))</f>
        <v>MVS TRANSPORTE LTDA</v>
      </c>
      <c r="I2734" s="20" t="str">
        <f t="shared" si="42"/>
        <v>mai</v>
      </c>
    </row>
    <row r="2735" spans="1:9" x14ac:dyDescent="0.25">
      <c r="A2735" s="7">
        <v>46171</v>
      </c>
      <c r="B2735" s="20">
        <v>7234</v>
      </c>
      <c r="C2735" s="20" t="s">
        <v>419</v>
      </c>
      <c r="D2735" s="80">
        <v>129.96</v>
      </c>
      <c r="E2735" s="20">
        <v>2</v>
      </c>
      <c r="F2735" s="80">
        <v>64.98</v>
      </c>
      <c r="G2735" s="80">
        <v>61.094999999999999</v>
      </c>
      <c r="H2735" s="66" t="str">
        <f>IF(B2735="","",VLOOKUP(B2735,[1]BASEEMPRESA!$A$2:$AAA$11936,2))</f>
        <v>TRANSPORTES M &amp; J LTDA</v>
      </c>
      <c r="I2735" s="20" t="str">
        <f t="shared" si="42"/>
        <v>mai</v>
      </c>
    </row>
    <row r="2736" spans="1:9" x14ac:dyDescent="0.25">
      <c r="A2736" s="7">
        <v>46171</v>
      </c>
      <c r="B2736" s="20">
        <v>7238</v>
      </c>
      <c r="C2736" s="20" t="s">
        <v>421</v>
      </c>
      <c r="D2736" s="80">
        <v>188.64</v>
      </c>
      <c r="E2736" s="20">
        <v>3</v>
      </c>
      <c r="F2736" s="80">
        <v>62.88</v>
      </c>
      <c r="G2736" s="80">
        <v>53.527000000000001</v>
      </c>
      <c r="H2736" s="66" t="str">
        <f>IF(B2736="","",VLOOKUP(B2736,[1]BASEEMPRESA!$A$2:$AAA$11936,2))</f>
        <v>R S SANTOS TRANSPORTES LTDA</v>
      </c>
      <c r="I2736" s="20" t="str">
        <f t="shared" si="42"/>
        <v>mai</v>
      </c>
    </row>
    <row r="2737" spans="1:9" x14ac:dyDescent="0.25">
      <c r="A2737" s="7">
        <v>46171</v>
      </c>
      <c r="B2737" s="20">
        <v>7257</v>
      </c>
      <c r="C2737" s="20" t="s">
        <v>420</v>
      </c>
      <c r="D2737" s="80">
        <v>130.56</v>
      </c>
      <c r="E2737" s="20">
        <v>2</v>
      </c>
      <c r="F2737" s="80">
        <v>65.28</v>
      </c>
      <c r="G2737" s="80">
        <v>49.119</v>
      </c>
      <c r="H2737" s="66" t="str">
        <f>IF(B2737="","",VLOOKUP(B2737,[1]BASEEMPRESA!$A$2:$AAA$11936,2))</f>
        <v>EMERSON LUIS MORO</v>
      </c>
      <c r="I2737" s="20" t="str">
        <f t="shared" si="42"/>
        <v>mai</v>
      </c>
    </row>
    <row r="2738" spans="1:9" x14ac:dyDescent="0.25">
      <c r="A2738" s="7">
        <v>46171</v>
      </c>
      <c r="B2738" s="20">
        <v>7258</v>
      </c>
      <c r="C2738" s="20" t="s">
        <v>420</v>
      </c>
      <c r="D2738" s="80">
        <v>191.34</v>
      </c>
      <c r="E2738" s="20">
        <v>3</v>
      </c>
      <c r="F2738" s="80">
        <v>63.78</v>
      </c>
      <c r="G2738" s="80">
        <v>53.704999999999998</v>
      </c>
      <c r="H2738" s="66" t="str">
        <f>IF(B2738="","",VLOOKUP(B2738,[1]BASEEMPRESA!$A$2:$AAA$11936,2))</f>
        <v>REGINA M. DOS S. SILVA CARGAS</v>
      </c>
      <c r="I2738" s="20" t="str">
        <f t="shared" si="42"/>
        <v>mai</v>
      </c>
    </row>
    <row r="2739" spans="1:9" x14ac:dyDescent="0.25">
      <c r="A2739" s="7">
        <v>46171</v>
      </c>
      <c r="B2739" s="20">
        <v>7260</v>
      </c>
      <c r="C2739" s="20" t="s">
        <v>420</v>
      </c>
      <c r="D2739" s="80">
        <v>180.78</v>
      </c>
      <c r="E2739" s="20">
        <v>3</v>
      </c>
      <c r="F2739" s="80">
        <v>60.26</v>
      </c>
      <c r="G2739" s="80">
        <v>41.23</v>
      </c>
      <c r="H2739" s="66" t="str">
        <f>IF(B2739="","",VLOOKUP(B2739,[1]BASEEMPRESA!$A$2:$AAA$11936,2))</f>
        <v>E L DE OLIVEIRA JUNIOR EDIMAR TRANSPORTES</v>
      </c>
      <c r="I2739" s="20" t="str">
        <f t="shared" si="42"/>
        <v>mai</v>
      </c>
    </row>
    <row r="2740" spans="1:9" x14ac:dyDescent="0.25">
      <c r="A2740" s="7">
        <v>46171</v>
      </c>
      <c r="B2740" s="20">
        <v>7263</v>
      </c>
      <c r="C2740" s="20" t="s">
        <v>419</v>
      </c>
      <c r="D2740" s="80">
        <v>172.4</v>
      </c>
      <c r="E2740" s="20">
        <v>3</v>
      </c>
      <c r="F2740" s="80">
        <v>57.466999999999999</v>
      </c>
      <c r="G2740" s="80">
        <v>49.258000000000003</v>
      </c>
      <c r="H2740" s="66" t="str">
        <f>IF(B2740="","",VLOOKUP(B2740,[1]BASEEMPRESA!$A$2:$AAA$11936,2))</f>
        <v>ESTEL SERVICOS DE TRANSPORTES E LOCACAO LTDA</v>
      </c>
      <c r="I2740" s="20" t="str">
        <f t="shared" si="42"/>
        <v>mai</v>
      </c>
    </row>
    <row r="2741" spans="1:9" x14ac:dyDescent="0.25">
      <c r="A2741" s="7">
        <v>46171</v>
      </c>
      <c r="B2741" s="20">
        <v>7264</v>
      </c>
      <c r="C2741" s="20" t="s">
        <v>419</v>
      </c>
      <c r="D2741" s="80">
        <v>179.96</v>
      </c>
      <c r="E2741" s="20">
        <v>3</v>
      </c>
      <c r="F2741" s="80">
        <v>59.987000000000002</v>
      </c>
      <c r="G2741" s="80">
        <v>47.194000000000003</v>
      </c>
      <c r="H2741" s="66" t="str">
        <f>IF(B2741="","",VLOOKUP(B2741,[1]BASEEMPRESA!$A$2:$AAA$11936,2))</f>
        <v>W &amp; E SERVICOS DE TRANSPORTE LTDA</v>
      </c>
      <c r="I2741" s="20" t="str">
        <f t="shared" si="42"/>
        <v>mai</v>
      </c>
    </row>
    <row r="2742" spans="1:9" x14ac:dyDescent="0.25">
      <c r="A2742" s="7">
        <v>46171</v>
      </c>
      <c r="B2742" s="20">
        <v>7278</v>
      </c>
      <c r="C2742" s="20" t="s">
        <v>419</v>
      </c>
      <c r="D2742" s="80">
        <v>187.28</v>
      </c>
      <c r="E2742" s="20">
        <v>3</v>
      </c>
      <c r="F2742" s="80">
        <v>62.427</v>
      </c>
      <c r="G2742" s="80">
        <v>46.091000000000001</v>
      </c>
      <c r="H2742" s="66" t="str">
        <f>IF(B2742="","",VLOOKUP(B2742,[1]BASEEMPRESA!$A$2:$AAA$11936,2))</f>
        <v>LOPES TRANSPORTES LTDA</v>
      </c>
      <c r="I2742" s="20" t="str">
        <f t="shared" si="42"/>
        <v>mai</v>
      </c>
    </row>
    <row r="2743" spans="1:9" x14ac:dyDescent="0.25">
      <c r="A2743" s="7">
        <v>46171</v>
      </c>
      <c r="B2743" s="20">
        <v>7279</v>
      </c>
      <c r="C2743" s="20" t="s">
        <v>420</v>
      </c>
      <c r="D2743" s="80">
        <v>187.04</v>
      </c>
      <c r="E2743" s="20">
        <v>3</v>
      </c>
      <c r="F2743" s="80">
        <v>62.347000000000001</v>
      </c>
      <c r="G2743" s="80">
        <v>44.61</v>
      </c>
      <c r="H2743" s="66" t="str">
        <f>IF(B2743="","",VLOOKUP(B2743,[1]BASEEMPRESA!$A$2:$AAA$11936,2))</f>
        <v>CVL TRANSPORTES LTDA</v>
      </c>
      <c r="I2743" s="20" t="str">
        <f t="shared" si="42"/>
        <v>mai</v>
      </c>
    </row>
    <row r="2744" spans="1:9" x14ac:dyDescent="0.25">
      <c r="A2744" s="7">
        <v>46171</v>
      </c>
      <c r="B2744" s="20">
        <v>7282</v>
      </c>
      <c r="C2744" s="20" t="s">
        <v>419</v>
      </c>
      <c r="D2744" s="80">
        <v>186.3</v>
      </c>
      <c r="E2744" s="20">
        <v>3</v>
      </c>
      <c r="F2744" s="80">
        <v>62.1</v>
      </c>
      <c r="G2744" s="80">
        <v>41.21</v>
      </c>
      <c r="H2744" s="66" t="str">
        <f>IF(B2744="","",VLOOKUP(B2744,[1]BASEEMPRESA!$A$2:$AAA$11936,2))</f>
        <v>EMERSON LUIS MORO</v>
      </c>
      <c r="I2744" s="20" t="str">
        <f t="shared" si="42"/>
        <v>mai</v>
      </c>
    </row>
    <row r="2745" spans="1:9" x14ac:dyDescent="0.25">
      <c r="A2745" s="7">
        <v>46171</v>
      </c>
      <c r="B2745" s="20">
        <v>7289</v>
      </c>
      <c r="C2745" s="20" t="s">
        <v>419</v>
      </c>
      <c r="D2745" s="80">
        <v>120.2</v>
      </c>
      <c r="E2745" s="20">
        <v>2</v>
      </c>
      <c r="F2745" s="80">
        <v>60.1</v>
      </c>
      <c r="G2745" s="80">
        <v>11</v>
      </c>
      <c r="H2745" s="66" t="str">
        <f>IF(B2745="","",VLOOKUP(B2745,[1]BASEEMPRESA!$A$2:$AAA$11936,2))</f>
        <v>TAVARES E MORAES TRANSPORTES LTDA</v>
      </c>
      <c r="I2745" s="20" t="str">
        <f t="shared" si="42"/>
        <v>mai</v>
      </c>
    </row>
    <row r="2746" spans="1:9" x14ac:dyDescent="0.25">
      <c r="A2746" s="7">
        <v>46171</v>
      </c>
      <c r="B2746" s="20">
        <v>7292</v>
      </c>
      <c r="C2746" s="20" t="s">
        <v>419</v>
      </c>
      <c r="D2746" s="80">
        <v>190.04</v>
      </c>
      <c r="E2746" s="20">
        <v>3</v>
      </c>
      <c r="F2746" s="80">
        <v>63.347000000000001</v>
      </c>
      <c r="G2746" s="80">
        <v>37.414999999999999</v>
      </c>
      <c r="H2746" s="66" t="str">
        <f>IF(B2746="","",VLOOKUP(B2746,[1]BASEEMPRESA!$A$2:$AAA$11936,2))</f>
        <v>ESTEL SERVICOS DE TRANSPORTES E LOCACAO LTDA</v>
      </c>
      <c r="I2746" s="20" t="str">
        <f t="shared" si="42"/>
        <v>mai</v>
      </c>
    </row>
    <row r="2747" spans="1:9" x14ac:dyDescent="0.25">
      <c r="A2747" s="7">
        <v>46171</v>
      </c>
      <c r="B2747" s="20">
        <v>7295</v>
      </c>
      <c r="C2747" s="20" t="s">
        <v>419</v>
      </c>
      <c r="D2747" s="80">
        <v>125.08</v>
      </c>
      <c r="E2747" s="20">
        <v>2</v>
      </c>
      <c r="F2747" s="80">
        <v>62.54</v>
      </c>
      <c r="G2747" s="80">
        <v>53.508000000000003</v>
      </c>
      <c r="H2747" s="66" t="str">
        <f>IF(B2747="","",VLOOKUP(B2747,[1]BASEEMPRESA!$A$2:$AAA$11936,2))</f>
        <v>ESTEL SERVICOS DE TRANSPORTES E LOCACAO LTDA</v>
      </c>
      <c r="I2747" s="20" t="str">
        <f t="shared" si="42"/>
        <v>mai</v>
      </c>
    </row>
    <row r="2748" spans="1:9" x14ac:dyDescent="0.25">
      <c r="A2748" s="7">
        <v>46171</v>
      </c>
      <c r="B2748" s="20">
        <v>7299</v>
      </c>
      <c r="C2748" s="20" t="s">
        <v>419</v>
      </c>
      <c r="D2748" s="80">
        <v>178.66</v>
      </c>
      <c r="E2748" s="20">
        <v>3</v>
      </c>
      <c r="F2748" s="80">
        <v>59.552999999999997</v>
      </c>
      <c r="G2748" s="80">
        <v>47.088000000000001</v>
      </c>
      <c r="H2748" s="66" t="str">
        <f>IF(B2748="","",VLOOKUP(B2748,[1]BASEEMPRESA!$A$2:$AAA$11936,2))</f>
        <v>JERE SERVICOS DE TRANSPORTE E LOCACAO LTDA</v>
      </c>
      <c r="I2748" s="20" t="str">
        <f t="shared" si="42"/>
        <v>mai</v>
      </c>
    </row>
    <row r="2749" spans="1:9" x14ac:dyDescent="0.25">
      <c r="A2749" s="7">
        <v>46171</v>
      </c>
      <c r="B2749" s="20">
        <v>7301</v>
      </c>
      <c r="C2749" s="20" t="s">
        <v>419</v>
      </c>
      <c r="D2749" s="80">
        <v>187.3</v>
      </c>
      <c r="E2749" s="20">
        <v>3</v>
      </c>
      <c r="F2749" s="80">
        <v>62.433</v>
      </c>
      <c r="G2749" s="80">
        <v>51.384999999999998</v>
      </c>
      <c r="H2749" s="66" t="str">
        <f>IF(B2749="","",VLOOKUP(B2749,[1]BASEEMPRESA!$A$2:$AAA$11936,2))</f>
        <v>SERVICOS DE TRANSPORTES E LOCACAO VALE DO ITAUNAS LTDA</v>
      </c>
      <c r="I2749" s="20" t="str">
        <f t="shared" si="42"/>
        <v>mai</v>
      </c>
    </row>
    <row r="2750" spans="1:9" x14ac:dyDescent="0.25">
      <c r="A2750" s="7">
        <v>46171</v>
      </c>
      <c r="B2750" s="20">
        <v>7304</v>
      </c>
      <c r="C2750" s="20" t="s">
        <v>419</v>
      </c>
      <c r="D2750" s="80">
        <v>124.02</v>
      </c>
      <c r="E2750" s="20">
        <v>2</v>
      </c>
      <c r="F2750" s="80">
        <v>62.01</v>
      </c>
      <c r="G2750" s="80">
        <v>58.905000000000001</v>
      </c>
      <c r="H2750" s="66" t="str">
        <f>IF(B2750="","",VLOOKUP(B2750,[1]BASEEMPRESA!$A$2:$AAA$11936,2))</f>
        <v>SERVICOS DE TRANSPORTES E LOCACAO VALE DO ITAUNAS LTDA</v>
      </c>
      <c r="I2750" s="20" t="str">
        <f t="shared" si="42"/>
        <v>mai</v>
      </c>
    </row>
    <row r="2751" spans="1:9" x14ac:dyDescent="0.25">
      <c r="A2751" s="7">
        <v>46171</v>
      </c>
      <c r="B2751" s="20">
        <v>7307</v>
      </c>
      <c r="C2751" s="20" t="s">
        <v>419</v>
      </c>
      <c r="D2751" s="80">
        <v>120.78</v>
      </c>
      <c r="E2751" s="20">
        <v>2</v>
      </c>
      <c r="F2751" s="80">
        <v>60.39</v>
      </c>
      <c r="G2751" s="80">
        <v>54.05</v>
      </c>
      <c r="H2751" s="66" t="str">
        <f>IF(B2751="","",VLOOKUP(B2751,[1]BASEEMPRESA!$A$2:$AAA$11936,2))</f>
        <v>SC MANUTENCOES LTDA</v>
      </c>
      <c r="I2751" s="20" t="str">
        <f t="shared" si="42"/>
        <v>mai</v>
      </c>
    </row>
    <row r="2752" spans="1:9" x14ac:dyDescent="0.25">
      <c r="A2752" s="7">
        <v>46171</v>
      </c>
      <c r="B2752" s="20">
        <v>7308</v>
      </c>
      <c r="C2752" s="20" t="s">
        <v>419</v>
      </c>
      <c r="D2752" s="80">
        <v>171.04</v>
      </c>
      <c r="E2752" s="20">
        <v>3</v>
      </c>
      <c r="F2752" s="80">
        <v>57.012999999999998</v>
      </c>
      <c r="G2752" s="80">
        <v>37.313000000000002</v>
      </c>
      <c r="H2752" s="66" t="str">
        <f>IF(B2752="","",VLOOKUP(B2752,[1]BASEEMPRESA!$A$2:$AAA$11936,2))</f>
        <v>SANTOS &amp; SILVA TRANSPORTES RODOVIARIOS LTDA</v>
      </c>
      <c r="I2752" s="20" t="str">
        <f t="shared" si="42"/>
        <v>mai</v>
      </c>
    </row>
    <row r="2753" spans="1:9" x14ac:dyDescent="0.25">
      <c r="A2753" s="7">
        <v>46171</v>
      </c>
      <c r="B2753" s="20">
        <v>7311</v>
      </c>
      <c r="C2753" s="20" t="s">
        <v>422</v>
      </c>
      <c r="D2753" s="80">
        <v>124.56</v>
      </c>
      <c r="E2753" s="20">
        <v>2</v>
      </c>
      <c r="F2753" s="80">
        <v>62.28</v>
      </c>
      <c r="G2753" s="80">
        <v>52.167000000000002</v>
      </c>
      <c r="H2753" s="66" t="str">
        <f>IF(B2753="","",VLOOKUP(B2753,[1]BASEEMPRESA!$A$2:$AAA$11936,2))</f>
        <v>LN LOGISTICA E TRANSPORTES LTDA</v>
      </c>
      <c r="I2753" s="20" t="str">
        <f t="shared" si="42"/>
        <v>mai</v>
      </c>
    </row>
    <row r="2754" spans="1:9" x14ac:dyDescent="0.25">
      <c r="A2754" s="7">
        <v>46171</v>
      </c>
      <c r="B2754" s="20">
        <v>7334</v>
      </c>
      <c r="C2754" s="20" t="s">
        <v>421</v>
      </c>
      <c r="D2754" s="80">
        <v>141.28</v>
      </c>
      <c r="E2754" s="20">
        <v>5</v>
      </c>
      <c r="F2754" s="80">
        <v>28.256</v>
      </c>
      <c r="G2754" s="80">
        <v>11</v>
      </c>
      <c r="H2754" s="66" t="str">
        <f>IF(B2754="","",VLOOKUP(B2754,[1]BASEEMPRESA!$A$2:$AAA$11936,2))</f>
        <v>ROCHA TRANSPORTES DE MUCURI LTDA</v>
      </c>
      <c r="I2754" s="20" t="str">
        <f t="shared" si="42"/>
        <v>mai</v>
      </c>
    </row>
    <row r="2755" spans="1:9" x14ac:dyDescent="0.25">
      <c r="A2755" s="7">
        <v>46171</v>
      </c>
      <c r="B2755" s="20">
        <v>7337</v>
      </c>
      <c r="C2755" s="20" t="s">
        <v>419</v>
      </c>
      <c r="D2755" s="80">
        <v>193.5</v>
      </c>
      <c r="E2755" s="20">
        <v>3</v>
      </c>
      <c r="F2755" s="80">
        <v>64.5</v>
      </c>
      <c r="G2755" s="80">
        <v>46.652999999999999</v>
      </c>
      <c r="H2755" s="66" t="str">
        <f>IF(B2755="","",VLOOKUP(B2755,[1]BASEEMPRESA!$A$2:$AAA$11936,2))</f>
        <v>REGINA M. DOS S. SILVA CARGAS</v>
      </c>
      <c r="I2755" s="20" t="str">
        <f t="shared" ref="I2755:I2818" si="43">TEXT(A2755,"mmm")</f>
        <v>mai</v>
      </c>
    </row>
    <row r="2756" spans="1:9" x14ac:dyDescent="0.25">
      <c r="A2756" s="7">
        <v>46171</v>
      </c>
      <c r="B2756" s="20">
        <v>7340</v>
      </c>
      <c r="C2756" s="20" t="s">
        <v>419</v>
      </c>
      <c r="D2756" s="80">
        <v>80.540000000000006</v>
      </c>
      <c r="E2756" s="20">
        <v>3</v>
      </c>
      <c r="F2756" s="80">
        <v>26.847000000000001</v>
      </c>
      <c r="G2756" s="80">
        <v>11</v>
      </c>
      <c r="H2756" s="66" t="str">
        <f>IF(B2756="","",VLOOKUP(B2756,[1]BASEEMPRESA!$A$2:$AAA$11936,2))</f>
        <v>W &amp; E SERVICOS DE TRANSPORTE LTDA</v>
      </c>
      <c r="I2756" s="20" t="str">
        <f t="shared" si="43"/>
        <v>mai</v>
      </c>
    </row>
    <row r="2757" spans="1:9" x14ac:dyDescent="0.25">
      <c r="A2757" s="7">
        <v>46171</v>
      </c>
      <c r="B2757" s="20">
        <v>7343</v>
      </c>
      <c r="C2757" s="20" t="s">
        <v>421</v>
      </c>
      <c r="D2757" s="80">
        <v>188.74</v>
      </c>
      <c r="E2757" s="20">
        <v>3</v>
      </c>
      <c r="F2757" s="80">
        <v>62.912999999999997</v>
      </c>
      <c r="G2757" s="80">
        <v>32.610999999999997</v>
      </c>
      <c r="H2757" s="66" t="str">
        <f>IF(B2757="","",VLOOKUP(B2757,[1]BASEEMPRESA!$A$2:$AAA$11936,2))</f>
        <v>E L DE OLIVEIRA JUNIOR EDIMAR TRANSPORTES</v>
      </c>
      <c r="I2757" s="20" t="str">
        <f t="shared" si="43"/>
        <v>mai</v>
      </c>
    </row>
    <row r="2758" spans="1:9" x14ac:dyDescent="0.25">
      <c r="A2758" s="7">
        <v>46171</v>
      </c>
      <c r="B2758" s="20">
        <v>7347</v>
      </c>
      <c r="C2758" s="20" t="s">
        <v>420</v>
      </c>
      <c r="D2758" s="80">
        <v>236.32</v>
      </c>
      <c r="E2758" s="20">
        <v>4</v>
      </c>
      <c r="F2758" s="80">
        <v>59.08</v>
      </c>
      <c r="G2758" s="80">
        <v>39.671999999999997</v>
      </c>
      <c r="H2758" s="66" t="str">
        <f>IF(B2758="","",VLOOKUP(B2758,[1]BASEEMPRESA!$A$2:$AAA$11936,2))</f>
        <v>TRANSPORTADORA GLOBAL LOGISTICA LTDA</v>
      </c>
      <c r="I2758" s="20" t="str">
        <f t="shared" si="43"/>
        <v>mai</v>
      </c>
    </row>
    <row r="2759" spans="1:9" x14ac:dyDescent="0.25">
      <c r="A2759" s="7">
        <v>46171</v>
      </c>
      <c r="B2759" s="20">
        <v>7352</v>
      </c>
      <c r="C2759" s="20" t="s">
        <v>421</v>
      </c>
      <c r="D2759" s="80">
        <v>191.66</v>
      </c>
      <c r="E2759" s="20">
        <v>3</v>
      </c>
      <c r="F2759" s="80">
        <v>63.887</v>
      </c>
      <c r="G2759" s="80">
        <v>62.375</v>
      </c>
      <c r="H2759" s="66" t="str">
        <f>IF(B2759="","",VLOOKUP(B2759,[1]BASEEMPRESA!$A$2:$AAA$11936,2))</f>
        <v>WESLEI M DOS SANTOS</v>
      </c>
      <c r="I2759" s="20" t="str">
        <f t="shared" si="43"/>
        <v>mai</v>
      </c>
    </row>
    <row r="2760" spans="1:9" x14ac:dyDescent="0.25">
      <c r="A2760" s="7">
        <v>46171</v>
      </c>
      <c r="B2760" s="20">
        <v>7355</v>
      </c>
      <c r="C2760" s="20" t="s">
        <v>419</v>
      </c>
      <c r="D2760" s="80">
        <v>134.41999999999999</v>
      </c>
      <c r="E2760" s="20">
        <v>2</v>
      </c>
      <c r="F2760" s="80">
        <v>67.209999999999994</v>
      </c>
      <c r="G2760" s="80">
        <v>49.344999999999999</v>
      </c>
      <c r="H2760" s="66" t="str">
        <f>IF(B2760="","",VLOOKUP(B2760,[1]BASEEMPRESA!$A$2:$AAA$11936,2))</f>
        <v>WESLEI M DOS SANTOS</v>
      </c>
      <c r="I2760" s="20" t="str">
        <f t="shared" si="43"/>
        <v>mai</v>
      </c>
    </row>
    <row r="2761" spans="1:9" x14ac:dyDescent="0.25">
      <c r="A2761" s="7">
        <v>46171</v>
      </c>
      <c r="B2761" s="20">
        <v>7361</v>
      </c>
      <c r="C2761" s="20" t="s">
        <v>423</v>
      </c>
      <c r="D2761" s="80">
        <v>195.7</v>
      </c>
      <c r="E2761" s="20">
        <v>3</v>
      </c>
      <c r="F2761" s="80">
        <v>65.233000000000004</v>
      </c>
      <c r="G2761" s="80">
        <v>53.618000000000002</v>
      </c>
      <c r="H2761" s="66" t="str">
        <f>IF(B2761="","",VLOOKUP(B2761,[1]BASEEMPRESA!$A$2:$AAA$11936,2))</f>
        <v>TRANSPORTE FUMACINHA LTDA</v>
      </c>
      <c r="I2761" s="20" t="str">
        <f t="shared" si="43"/>
        <v>mai</v>
      </c>
    </row>
    <row r="2762" spans="1:9" x14ac:dyDescent="0.25">
      <c r="A2762" s="7">
        <v>46171</v>
      </c>
      <c r="B2762" s="20">
        <v>7364</v>
      </c>
      <c r="C2762" s="20" t="s">
        <v>419</v>
      </c>
      <c r="D2762" s="80">
        <v>137.30000000000001</v>
      </c>
      <c r="E2762" s="20">
        <v>2</v>
      </c>
      <c r="F2762" s="80">
        <v>68.650000000000006</v>
      </c>
      <c r="G2762" s="80">
        <v>53.494999999999997</v>
      </c>
      <c r="H2762" s="66" t="str">
        <f>IF(B2762="","",VLOOKUP(B2762,[1]BASEEMPRESA!$A$2:$AAA$11936,2))</f>
        <v>TRANSPORTADORA GLOBAL LOGISTICA LTDA</v>
      </c>
      <c r="I2762" s="20" t="str">
        <f t="shared" si="43"/>
        <v>mai</v>
      </c>
    </row>
    <row r="2763" spans="1:9" x14ac:dyDescent="0.25">
      <c r="A2763" s="7">
        <v>46171</v>
      </c>
      <c r="B2763" s="20">
        <v>7367</v>
      </c>
      <c r="C2763" s="20" t="s">
        <v>419</v>
      </c>
      <c r="D2763" s="80">
        <v>123.9</v>
      </c>
      <c r="E2763" s="20">
        <v>2</v>
      </c>
      <c r="F2763" s="80">
        <v>61.95</v>
      </c>
      <c r="G2763" s="80">
        <v>34.651000000000003</v>
      </c>
      <c r="H2763" s="66" t="str">
        <f>IF(B2763="","",VLOOKUP(B2763,[1]BASEEMPRESA!$A$2:$AAA$11936,2))</f>
        <v>JOSE HELIO SILVA SANTOS</v>
      </c>
      <c r="I2763" s="20" t="str">
        <f t="shared" si="43"/>
        <v>mai</v>
      </c>
    </row>
    <row r="2764" spans="1:9" x14ac:dyDescent="0.25">
      <c r="A2764" s="7">
        <v>46171</v>
      </c>
      <c r="B2764" s="20">
        <v>7370</v>
      </c>
      <c r="C2764" s="20" t="s">
        <v>419</v>
      </c>
      <c r="D2764" s="80">
        <v>188.7</v>
      </c>
      <c r="E2764" s="20">
        <v>3</v>
      </c>
      <c r="F2764" s="80">
        <v>62.9</v>
      </c>
      <c r="G2764" s="80">
        <v>54.271000000000001</v>
      </c>
      <c r="H2764" s="66" t="str">
        <f>IF(B2764="","",VLOOKUP(B2764,[1]BASEEMPRESA!$A$2:$AAA$11936,2))</f>
        <v>JOSE HELIO SILVA SANTOS</v>
      </c>
      <c r="I2764" s="20" t="str">
        <f t="shared" si="43"/>
        <v>mai</v>
      </c>
    </row>
    <row r="2765" spans="1:9" x14ac:dyDescent="0.25">
      <c r="A2765" s="7">
        <v>46171</v>
      </c>
      <c r="B2765" s="20">
        <v>7381</v>
      </c>
      <c r="C2765" s="20" t="s">
        <v>423</v>
      </c>
      <c r="D2765" s="80">
        <v>118.06</v>
      </c>
      <c r="E2765" s="20">
        <v>2</v>
      </c>
      <c r="F2765" s="80">
        <v>59.03</v>
      </c>
      <c r="G2765" s="80">
        <v>51.98</v>
      </c>
      <c r="H2765" s="66" t="str">
        <f>IF(B2765="","",VLOOKUP(B2765,[1]BASEEMPRESA!$A$2:$AAA$11936,2))</f>
        <v>TRANSPORTE FUMACINHA LTDA</v>
      </c>
      <c r="I2765" s="20" t="str">
        <f t="shared" si="43"/>
        <v>mai</v>
      </c>
    </row>
    <row r="2766" spans="1:9" x14ac:dyDescent="0.25">
      <c r="A2766" s="7">
        <v>46172</v>
      </c>
      <c r="B2766" s="20">
        <v>2066</v>
      </c>
      <c r="C2766" s="20" t="s">
        <v>418</v>
      </c>
      <c r="D2766" s="80">
        <v>391.4</v>
      </c>
      <c r="E2766" s="20">
        <v>7</v>
      </c>
      <c r="F2766" s="80">
        <v>55.914000000000001</v>
      </c>
      <c r="G2766" s="80">
        <v>4.4960000000000004</v>
      </c>
      <c r="H2766" s="66" t="str">
        <f>IF(B2766="","",VLOOKUP(B2766,[1]BASEEMPRESA!$A$2:$AAA$11936,2))</f>
        <v>NDB HOLDING AGRICOLA LTDA - MATRIZ</v>
      </c>
      <c r="I2766" s="20" t="str">
        <f t="shared" si="43"/>
        <v>mai</v>
      </c>
    </row>
    <row r="2767" spans="1:9" x14ac:dyDescent="0.25">
      <c r="A2767" s="7">
        <v>46172</v>
      </c>
      <c r="B2767" s="20">
        <v>2067</v>
      </c>
      <c r="C2767" s="20" t="s">
        <v>418</v>
      </c>
      <c r="D2767" s="80">
        <v>583.05999999999995</v>
      </c>
      <c r="E2767" s="20">
        <v>10</v>
      </c>
      <c r="F2767" s="80">
        <v>58.305999999999997</v>
      </c>
      <c r="G2767" s="80">
        <v>4.6779999999999999</v>
      </c>
      <c r="H2767" s="66" t="str">
        <f>IF(B2767="","",VLOOKUP(B2767,[1]BASEEMPRESA!$A$2:$AAA$11936,2))</f>
        <v>NDB HOLDING AGRICOLA LTDA - MATRIZ</v>
      </c>
      <c r="I2767" s="20" t="str">
        <f t="shared" si="43"/>
        <v>mai</v>
      </c>
    </row>
    <row r="2768" spans="1:9" x14ac:dyDescent="0.25">
      <c r="A2768" s="7">
        <v>46172</v>
      </c>
      <c r="B2768" s="20">
        <v>2107</v>
      </c>
      <c r="C2768" s="20" t="s">
        <v>418</v>
      </c>
      <c r="D2768" s="80">
        <v>460.82</v>
      </c>
      <c r="E2768" s="20">
        <v>8</v>
      </c>
      <c r="F2768" s="80">
        <v>57.603000000000002</v>
      </c>
      <c r="G2768" s="80">
        <v>4.1429999999999998</v>
      </c>
      <c r="H2768" s="66" t="str">
        <f>IF(B2768="","",VLOOKUP(B2768,[1]BASEEMPRESA!$A$2:$AAA$11936,2))</f>
        <v>NDB HOLDING AGRICOLA LTDA - MATRIZ</v>
      </c>
      <c r="I2768" s="20" t="str">
        <f t="shared" si="43"/>
        <v>mai</v>
      </c>
    </row>
    <row r="2769" spans="1:9" x14ac:dyDescent="0.25">
      <c r="A2769" s="7">
        <v>46172</v>
      </c>
      <c r="B2769" s="20">
        <v>2108</v>
      </c>
      <c r="C2769" s="20" t="s">
        <v>418</v>
      </c>
      <c r="D2769" s="80">
        <v>382.52</v>
      </c>
      <c r="E2769" s="20">
        <v>7</v>
      </c>
      <c r="F2769" s="80">
        <v>54.646000000000001</v>
      </c>
      <c r="G2769" s="80">
        <v>8.1880000000000006</v>
      </c>
      <c r="H2769" s="66" t="str">
        <f>IF(B2769="","",VLOOKUP(B2769,[1]BASEEMPRESA!$A$2:$AAA$11936,2))</f>
        <v>NDB HOLDING AGRICOLA LTDA - MATRIZ</v>
      </c>
      <c r="I2769" s="20" t="str">
        <f t="shared" si="43"/>
        <v>mai</v>
      </c>
    </row>
    <row r="2770" spans="1:9" x14ac:dyDescent="0.25">
      <c r="A2770" s="7">
        <v>46172</v>
      </c>
      <c r="B2770" s="20">
        <v>2109</v>
      </c>
      <c r="C2770" s="20" t="s">
        <v>418</v>
      </c>
      <c r="D2770" s="80">
        <v>457.66</v>
      </c>
      <c r="E2770" s="20">
        <v>8</v>
      </c>
      <c r="F2770" s="80">
        <v>57.207999999999998</v>
      </c>
      <c r="G2770" s="80">
        <v>5.3419999999999996</v>
      </c>
      <c r="H2770" s="66" t="str">
        <f>IF(B2770="","",VLOOKUP(B2770,[1]BASEEMPRESA!$A$2:$AAA$11936,2))</f>
        <v>NDB HOLDING AGRICOLA LTDA - MATRIZ</v>
      </c>
      <c r="I2770" s="20" t="str">
        <f t="shared" si="43"/>
        <v>mai</v>
      </c>
    </row>
    <row r="2771" spans="1:9" x14ac:dyDescent="0.25">
      <c r="A2771" s="7">
        <v>46172</v>
      </c>
      <c r="B2771" s="20">
        <v>7004</v>
      </c>
      <c r="C2771" s="20" t="s">
        <v>419</v>
      </c>
      <c r="D2771" s="80">
        <v>180.14</v>
      </c>
      <c r="E2771" s="20">
        <v>3</v>
      </c>
      <c r="F2771" s="80">
        <v>60.046999999999997</v>
      </c>
      <c r="G2771" s="80">
        <v>47.622</v>
      </c>
      <c r="H2771" s="66" t="str">
        <f>IF(B2771="","",VLOOKUP(B2771,[1]BASEEMPRESA!$A$2:$AAA$11936,2))</f>
        <v>EMERSON LUIS MORO</v>
      </c>
      <c r="I2771" s="20" t="str">
        <f t="shared" si="43"/>
        <v>mai</v>
      </c>
    </row>
    <row r="2772" spans="1:9" x14ac:dyDescent="0.25">
      <c r="A2772" s="7">
        <v>46172</v>
      </c>
      <c r="B2772" s="20">
        <v>7005</v>
      </c>
      <c r="C2772" s="20" t="s">
        <v>419</v>
      </c>
      <c r="D2772" s="80">
        <v>56.6</v>
      </c>
      <c r="E2772" s="20">
        <v>1</v>
      </c>
      <c r="F2772" s="80">
        <v>56.6</v>
      </c>
      <c r="G2772" s="80">
        <v>66</v>
      </c>
      <c r="H2772" s="66" t="str">
        <f>IF(B2772="","",VLOOKUP(B2772,[1]BASEEMPRESA!$A$2:$AAA$11936,2))</f>
        <v>RENE PINA DE ALMEIDA</v>
      </c>
      <c r="I2772" s="20" t="str">
        <f t="shared" si="43"/>
        <v>mai</v>
      </c>
    </row>
    <row r="2773" spans="1:9" x14ac:dyDescent="0.25">
      <c r="A2773" s="7">
        <v>46172</v>
      </c>
      <c r="B2773" s="20">
        <v>7006</v>
      </c>
      <c r="C2773" s="20" t="s">
        <v>420</v>
      </c>
      <c r="D2773" s="80">
        <v>116.38</v>
      </c>
      <c r="E2773" s="20">
        <v>2</v>
      </c>
      <c r="F2773" s="80">
        <v>58.19</v>
      </c>
      <c r="G2773" s="80">
        <v>25.966000000000001</v>
      </c>
      <c r="H2773" s="66" t="str">
        <f>IF(B2773="","",VLOOKUP(B2773,[1]BASEEMPRESA!$A$2:$AAA$11936,2))</f>
        <v>INAMARQUE SOUZA MACHADO</v>
      </c>
      <c r="I2773" s="20" t="str">
        <f t="shared" si="43"/>
        <v>mai</v>
      </c>
    </row>
    <row r="2774" spans="1:9" x14ac:dyDescent="0.25">
      <c r="A2774" s="7">
        <v>46172</v>
      </c>
      <c r="B2774" s="20">
        <v>7007</v>
      </c>
      <c r="C2774" s="20" t="s">
        <v>420</v>
      </c>
      <c r="D2774" s="80">
        <v>177.38</v>
      </c>
      <c r="E2774" s="20">
        <v>3</v>
      </c>
      <c r="F2774" s="80">
        <v>59.127000000000002</v>
      </c>
      <c r="G2774" s="80">
        <v>57.037999999999997</v>
      </c>
      <c r="H2774" s="66" t="str">
        <f>IF(B2774="","",VLOOKUP(B2774,[1]BASEEMPRESA!$A$2:$AAA$11936,2))</f>
        <v>MVS TRANSPORTE LTDA</v>
      </c>
      <c r="I2774" s="20" t="str">
        <f t="shared" si="43"/>
        <v>mai</v>
      </c>
    </row>
    <row r="2775" spans="1:9" x14ac:dyDescent="0.25">
      <c r="A2775" s="7">
        <v>46172</v>
      </c>
      <c r="B2775" s="20">
        <v>7008</v>
      </c>
      <c r="C2775" s="20" t="s">
        <v>419</v>
      </c>
      <c r="D2775" s="80">
        <v>205.52</v>
      </c>
      <c r="E2775" s="20">
        <v>3</v>
      </c>
      <c r="F2775" s="80">
        <v>68.507000000000005</v>
      </c>
      <c r="G2775" s="80">
        <v>50.683999999999997</v>
      </c>
      <c r="H2775" s="66" t="str">
        <f>IF(B2775="","",VLOOKUP(B2775,[1]BASEEMPRESA!$A$2:$AAA$11936,2))</f>
        <v>E L DE OLIVEIRA JUNIOR EDIMAR TRANSPORTES</v>
      </c>
      <c r="I2775" s="20" t="str">
        <f t="shared" si="43"/>
        <v>mai</v>
      </c>
    </row>
    <row r="2776" spans="1:9" x14ac:dyDescent="0.25">
      <c r="A2776" s="7">
        <v>46172</v>
      </c>
      <c r="B2776" s="20">
        <v>7010</v>
      </c>
      <c r="C2776" s="20" t="s">
        <v>419</v>
      </c>
      <c r="D2776" s="80">
        <v>133.13999999999999</v>
      </c>
      <c r="E2776" s="20">
        <v>2</v>
      </c>
      <c r="F2776" s="80">
        <v>66.569999999999993</v>
      </c>
      <c r="G2776" s="80">
        <v>60.817</v>
      </c>
      <c r="H2776" s="66" t="str">
        <f>IF(B2776="","",VLOOKUP(B2776,[1]BASEEMPRESA!$A$2:$AAA$11936,2))</f>
        <v>BAYER LOGISTICA E TRANSPORTES LTDA</v>
      </c>
      <c r="I2776" s="20" t="str">
        <f t="shared" si="43"/>
        <v>mai</v>
      </c>
    </row>
    <row r="2777" spans="1:9" x14ac:dyDescent="0.25">
      <c r="A2777" s="7">
        <v>46172</v>
      </c>
      <c r="B2777" s="20">
        <v>7013</v>
      </c>
      <c r="C2777" s="20" t="s">
        <v>419</v>
      </c>
      <c r="D2777" s="80">
        <v>186.2</v>
      </c>
      <c r="E2777" s="20">
        <v>3</v>
      </c>
      <c r="F2777" s="80">
        <v>62.067</v>
      </c>
      <c r="G2777" s="80">
        <v>54.834000000000003</v>
      </c>
      <c r="H2777" s="66" t="str">
        <f>IF(B2777="","",VLOOKUP(B2777,[1]BASEEMPRESA!$A$2:$AAA$11936,2))</f>
        <v>INAMARQUE SOUZA MACHADO</v>
      </c>
      <c r="I2777" s="20" t="str">
        <f t="shared" si="43"/>
        <v>mai</v>
      </c>
    </row>
    <row r="2778" spans="1:9" x14ac:dyDescent="0.25">
      <c r="A2778" s="7">
        <v>46172</v>
      </c>
      <c r="B2778" s="20">
        <v>7017</v>
      </c>
      <c r="C2778" s="20" t="s">
        <v>419</v>
      </c>
      <c r="D2778" s="80">
        <v>180.2</v>
      </c>
      <c r="E2778" s="20">
        <v>3</v>
      </c>
      <c r="F2778" s="80">
        <v>60.067</v>
      </c>
      <c r="G2778" s="80">
        <v>39.698999999999998</v>
      </c>
      <c r="H2778" s="66" t="str">
        <f>IF(B2778="","",VLOOKUP(B2778,[1]BASEEMPRESA!$A$2:$AAA$11936,2))</f>
        <v>BAYER LOGISTICA E TRANSPORTES LTDA</v>
      </c>
      <c r="I2778" s="20" t="str">
        <f t="shared" si="43"/>
        <v>mai</v>
      </c>
    </row>
    <row r="2779" spans="1:9" x14ac:dyDescent="0.25">
      <c r="A2779" s="7">
        <v>46172</v>
      </c>
      <c r="B2779" s="20">
        <v>7018</v>
      </c>
      <c r="C2779" s="20" t="s">
        <v>419</v>
      </c>
      <c r="D2779" s="80">
        <v>122.88</v>
      </c>
      <c r="E2779" s="20">
        <v>2</v>
      </c>
      <c r="F2779" s="80">
        <v>61.44</v>
      </c>
      <c r="G2779" s="80">
        <v>54.268999999999998</v>
      </c>
      <c r="H2779" s="66" t="str">
        <f>IF(B2779="","",VLOOKUP(B2779,[1]BASEEMPRESA!$A$2:$AAA$11936,2))</f>
        <v>SC MANUTENCOES LTDA</v>
      </c>
      <c r="I2779" s="20" t="str">
        <f t="shared" si="43"/>
        <v>mai</v>
      </c>
    </row>
    <row r="2780" spans="1:9" x14ac:dyDescent="0.25">
      <c r="A2780" s="7">
        <v>46172</v>
      </c>
      <c r="B2780" s="20">
        <v>7021</v>
      </c>
      <c r="C2780" s="20" t="s">
        <v>419</v>
      </c>
      <c r="D2780" s="80">
        <v>194.52</v>
      </c>
      <c r="E2780" s="20">
        <v>3</v>
      </c>
      <c r="F2780" s="80">
        <v>64.84</v>
      </c>
      <c r="G2780" s="80">
        <v>51.612000000000002</v>
      </c>
      <c r="H2780" s="66" t="str">
        <f>IF(B2780="","",VLOOKUP(B2780,[1]BASEEMPRESA!$A$2:$AAA$11936,2))</f>
        <v>NEIA TRANSPORTES LTDA</v>
      </c>
      <c r="I2780" s="20" t="str">
        <f t="shared" si="43"/>
        <v>mai</v>
      </c>
    </row>
    <row r="2781" spans="1:9" x14ac:dyDescent="0.25">
      <c r="A2781" s="7">
        <v>46172</v>
      </c>
      <c r="B2781" s="20">
        <v>7022</v>
      </c>
      <c r="C2781" s="20" t="s">
        <v>419</v>
      </c>
      <c r="D2781" s="80">
        <v>192.32</v>
      </c>
      <c r="E2781" s="20">
        <v>3</v>
      </c>
      <c r="F2781" s="80">
        <v>64.106999999999999</v>
      </c>
      <c r="G2781" s="80">
        <v>52.673999999999999</v>
      </c>
      <c r="H2781" s="66" t="str">
        <f>IF(B2781="","",VLOOKUP(B2781,[1]BASEEMPRESA!$A$2:$AAA$11936,2))</f>
        <v>SMRR TRANSPORTES LTDA</v>
      </c>
      <c r="I2781" s="20" t="str">
        <f t="shared" si="43"/>
        <v>mai</v>
      </c>
    </row>
    <row r="2782" spans="1:9" x14ac:dyDescent="0.25">
      <c r="A2782" s="7">
        <v>46172</v>
      </c>
      <c r="B2782" s="20">
        <v>7031</v>
      </c>
      <c r="C2782" s="20" t="s">
        <v>419</v>
      </c>
      <c r="D2782" s="80">
        <v>196.08</v>
      </c>
      <c r="E2782" s="20">
        <v>3</v>
      </c>
      <c r="F2782" s="80">
        <v>65.36</v>
      </c>
      <c r="G2782" s="80">
        <v>43.125</v>
      </c>
      <c r="H2782" s="66" t="str">
        <f>IF(B2782="","",VLOOKUP(B2782,[1]BASEEMPRESA!$A$2:$AAA$11936,2))</f>
        <v>INAMARQUE SOUZA MACHADO</v>
      </c>
      <c r="I2782" s="20" t="str">
        <f t="shared" si="43"/>
        <v>mai</v>
      </c>
    </row>
    <row r="2783" spans="1:9" x14ac:dyDescent="0.25">
      <c r="A2783" s="7">
        <v>46172</v>
      </c>
      <c r="B2783" s="20">
        <v>7032</v>
      </c>
      <c r="C2783" s="20" t="s">
        <v>419</v>
      </c>
      <c r="D2783" s="80">
        <v>182.48</v>
      </c>
      <c r="E2783" s="20">
        <v>3</v>
      </c>
      <c r="F2783" s="80">
        <v>60.826999999999998</v>
      </c>
      <c r="G2783" s="80">
        <v>53.572000000000003</v>
      </c>
      <c r="H2783" s="66" t="str">
        <f>IF(B2783="","",VLOOKUP(B2783,[1]BASEEMPRESA!$A$2:$AAA$11936,2))</f>
        <v>REGINA M. DOS S. SILVA CARGAS</v>
      </c>
      <c r="I2783" s="20" t="str">
        <f t="shared" si="43"/>
        <v>mai</v>
      </c>
    </row>
    <row r="2784" spans="1:9" x14ac:dyDescent="0.25">
      <c r="A2784" s="7">
        <v>46172</v>
      </c>
      <c r="B2784" s="20">
        <v>7033</v>
      </c>
      <c r="C2784" s="20" t="s">
        <v>419</v>
      </c>
      <c r="D2784" s="80">
        <v>179.96</v>
      </c>
      <c r="E2784" s="20">
        <v>3</v>
      </c>
      <c r="F2784" s="80">
        <v>59.987000000000002</v>
      </c>
      <c r="G2784" s="80">
        <v>31.190999999999999</v>
      </c>
      <c r="H2784" s="66" t="str">
        <f>IF(B2784="","",VLOOKUP(B2784,[1]BASEEMPRESA!$A$2:$AAA$11936,2))</f>
        <v>E L DE OLIVEIRA JUNIOR EDIMAR TRANSPORTES</v>
      </c>
      <c r="I2784" s="20" t="str">
        <f t="shared" si="43"/>
        <v>mai</v>
      </c>
    </row>
    <row r="2785" spans="1:9" x14ac:dyDescent="0.25">
      <c r="A2785" s="7">
        <v>46172</v>
      </c>
      <c r="B2785" s="20">
        <v>7036</v>
      </c>
      <c r="C2785" s="20" t="s">
        <v>419</v>
      </c>
      <c r="D2785" s="80">
        <v>122.6</v>
      </c>
      <c r="E2785" s="20">
        <v>2</v>
      </c>
      <c r="F2785" s="80">
        <v>61.3</v>
      </c>
      <c r="G2785" s="80">
        <v>66</v>
      </c>
      <c r="H2785" s="66" t="str">
        <f>IF(B2785="","",VLOOKUP(B2785,[1]BASEEMPRESA!$A$2:$AAA$11936,2))</f>
        <v>EMERSON LUIS MORO</v>
      </c>
      <c r="I2785" s="20" t="str">
        <f t="shared" si="43"/>
        <v>mai</v>
      </c>
    </row>
    <row r="2786" spans="1:9" x14ac:dyDescent="0.25">
      <c r="A2786" s="7">
        <v>46172</v>
      </c>
      <c r="B2786" s="20">
        <v>7038</v>
      </c>
      <c r="C2786" s="20" t="s">
        <v>420</v>
      </c>
      <c r="D2786" s="80">
        <v>131.06</v>
      </c>
      <c r="E2786" s="20">
        <v>2</v>
      </c>
      <c r="F2786" s="80">
        <v>65.53</v>
      </c>
      <c r="G2786" s="80">
        <v>48.738999999999997</v>
      </c>
      <c r="H2786" s="66" t="str">
        <f>IF(B2786="","",VLOOKUP(B2786,[1]BASEEMPRESA!$A$2:$AAA$11936,2))</f>
        <v>JERE SERVICOS DE TRANSPORTE E LOCACAO LTDA</v>
      </c>
      <c r="I2786" s="20" t="str">
        <f t="shared" si="43"/>
        <v>mai</v>
      </c>
    </row>
    <row r="2787" spans="1:9" x14ac:dyDescent="0.25">
      <c r="A2787" s="7">
        <v>46172</v>
      </c>
      <c r="B2787" s="20">
        <v>7041</v>
      </c>
      <c r="C2787" s="20" t="s">
        <v>419</v>
      </c>
      <c r="D2787" s="80">
        <v>118.52</v>
      </c>
      <c r="E2787" s="20">
        <v>2</v>
      </c>
      <c r="F2787" s="80">
        <v>59.26</v>
      </c>
      <c r="G2787" s="80">
        <v>52.268000000000001</v>
      </c>
      <c r="H2787" s="66" t="str">
        <f>IF(B2787="","",VLOOKUP(B2787,[1]BASEEMPRESA!$A$2:$AAA$11936,2))</f>
        <v>JERE SERVICOS DE TRANSPORTE E LOCACAO LTDA</v>
      </c>
      <c r="I2787" s="20" t="str">
        <f t="shared" si="43"/>
        <v>mai</v>
      </c>
    </row>
    <row r="2788" spans="1:9" x14ac:dyDescent="0.25">
      <c r="A2788" s="7">
        <v>46172</v>
      </c>
      <c r="B2788" s="20">
        <v>7042</v>
      </c>
      <c r="C2788" s="20" t="s">
        <v>420</v>
      </c>
      <c r="D2788" s="80">
        <v>121.74</v>
      </c>
      <c r="E2788" s="20">
        <v>2</v>
      </c>
      <c r="F2788" s="80">
        <v>60.87</v>
      </c>
      <c r="G2788" s="80">
        <v>55.267000000000003</v>
      </c>
      <c r="H2788" s="66" t="str">
        <f>IF(B2788="","",VLOOKUP(B2788,[1]BASEEMPRESA!$A$2:$AAA$11936,2))</f>
        <v>SERVICOS DE TRANSPORTES E LOCACAO VALE DO ITAUNAS LTDA</v>
      </c>
      <c r="I2788" s="20" t="str">
        <f t="shared" si="43"/>
        <v>mai</v>
      </c>
    </row>
    <row r="2789" spans="1:9" x14ac:dyDescent="0.25">
      <c r="A2789" s="7">
        <v>46172</v>
      </c>
      <c r="B2789" s="20">
        <v>7045</v>
      </c>
      <c r="C2789" s="20" t="s">
        <v>421</v>
      </c>
      <c r="D2789" s="80">
        <v>168.9</v>
      </c>
      <c r="E2789" s="20">
        <v>3</v>
      </c>
      <c r="F2789" s="80">
        <v>56.3</v>
      </c>
      <c r="G2789" s="80">
        <v>40.767000000000003</v>
      </c>
      <c r="H2789" s="66" t="str">
        <f>IF(B2789="","",VLOOKUP(B2789,[1]BASEEMPRESA!$A$2:$AAA$11936,2))</f>
        <v>REGINA M. DOS S. SILVA CARGAS</v>
      </c>
      <c r="I2789" s="20" t="str">
        <f t="shared" si="43"/>
        <v>mai</v>
      </c>
    </row>
    <row r="2790" spans="1:9" x14ac:dyDescent="0.25">
      <c r="A2790" s="7">
        <v>46172</v>
      </c>
      <c r="B2790" s="20">
        <v>7046</v>
      </c>
      <c r="C2790" s="20" t="s">
        <v>419</v>
      </c>
      <c r="D2790" s="80">
        <v>186.16</v>
      </c>
      <c r="E2790" s="20">
        <v>3</v>
      </c>
      <c r="F2790" s="80">
        <v>62.052999999999997</v>
      </c>
      <c r="G2790" s="80">
        <v>54.661000000000001</v>
      </c>
      <c r="H2790" s="66" t="str">
        <f>IF(B2790="","",VLOOKUP(B2790,[1]BASEEMPRESA!$A$2:$AAA$11936,2))</f>
        <v>J.S. LEONIDIO</v>
      </c>
      <c r="I2790" s="20" t="str">
        <f t="shared" si="43"/>
        <v>mai</v>
      </c>
    </row>
    <row r="2791" spans="1:9" x14ac:dyDescent="0.25">
      <c r="A2791" s="7">
        <v>46172</v>
      </c>
      <c r="B2791" s="20">
        <v>7047</v>
      </c>
      <c r="C2791" s="20" t="s">
        <v>419</v>
      </c>
      <c r="D2791" s="80">
        <v>126.16</v>
      </c>
      <c r="E2791" s="20">
        <v>2</v>
      </c>
      <c r="F2791" s="80">
        <v>63.08</v>
      </c>
      <c r="G2791" s="80">
        <v>53.765999999999998</v>
      </c>
      <c r="H2791" s="66" t="str">
        <f>IF(B2791="","",VLOOKUP(B2791,[1]BASEEMPRESA!$A$2:$AAA$11936,2))</f>
        <v>BAYER LOGISTICA E TRANSPORTES LTDA</v>
      </c>
      <c r="I2791" s="20" t="str">
        <f t="shared" si="43"/>
        <v>mai</v>
      </c>
    </row>
    <row r="2792" spans="1:9" x14ac:dyDescent="0.25">
      <c r="A2792" s="7">
        <v>46172</v>
      </c>
      <c r="B2792" s="20">
        <v>7048</v>
      </c>
      <c r="C2792" s="20" t="s">
        <v>419</v>
      </c>
      <c r="D2792" s="80">
        <v>178.22</v>
      </c>
      <c r="E2792" s="20">
        <v>3</v>
      </c>
      <c r="F2792" s="80">
        <v>59.406999999999996</v>
      </c>
      <c r="G2792" s="80">
        <v>31.614000000000001</v>
      </c>
      <c r="H2792" s="66" t="str">
        <f>IF(B2792="","",VLOOKUP(B2792,[1]BASEEMPRESA!$A$2:$AAA$11936,2))</f>
        <v>SERVICOS DE TRANSPORTES E LOCACAO VALE DO ITAUNAS LTDA</v>
      </c>
      <c r="I2792" s="20" t="str">
        <f t="shared" si="43"/>
        <v>mai</v>
      </c>
    </row>
    <row r="2793" spans="1:9" x14ac:dyDescent="0.25">
      <c r="A2793" s="7">
        <v>46172</v>
      </c>
      <c r="B2793" s="20">
        <v>7050</v>
      </c>
      <c r="C2793" s="20" t="s">
        <v>419</v>
      </c>
      <c r="D2793" s="80">
        <v>132.68</v>
      </c>
      <c r="E2793" s="20">
        <v>2</v>
      </c>
      <c r="F2793" s="80">
        <v>66.34</v>
      </c>
      <c r="G2793" s="80">
        <v>49.253</v>
      </c>
      <c r="H2793" s="66" t="str">
        <f>IF(B2793="","",VLOOKUP(B2793,[1]BASEEMPRESA!$A$2:$AAA$11936,2))</f>
        <v>ESTEL SERVICOS DE TRANSPORTES E LOCACAO LTDA</v>
      </c>
      <c r="I2793" s="20" t="str">
        <f t="shared" si="43"/>
        <v>mai</v>
      </c>
    </row>
    <row r="2794" spans="1:9" x14ac:dyDescent="0.25">
      <c r="A2794" s="7">
        <v>46172</v>
      </c>
      <c r="B2794" s="20">
        <v>7052</v>
      </c>
      <c r="C2794" s="20" t="s">
        <v>420</v>
      </c>
      <c r="D2794" s="80">
        <v>120.66</v>
      </c>
      <c r="E2794" s="20">
        <v>2</v>
      </c>
      <c r="F2794" s="80">
        <v>60.33</v>
      </c>
      <c r="G2794" s="80">
        <v>52.32</v>
      </c>
      <c r="H2794" s="66" t="str">
        <f>IF(B2794="","",VLOOKUP(B2794,[1]BASEEMPRESA!$A$2:$AAA$11936,2))</f>
        <v>JERE SERVICOS DE TRANSPORTE E LOCACAO LTDA</v>
      </c>
      <c r="I2794" s="20" t="str">
        <f t="shared" si="43"/>
        <v>mai</v>
      </c>
    </row>
    <row r="2795" spans="1:9" x14ac:dyDescent="0.25">
      <c r="A2795" s="7">
        <v>46172</v>
      </c>
      <c r="B2795" s="20">
        <v>7053</v>
      </c>
      <c r="C2795" s="20" t="s">
        <v>420</v>
      </c>
      <c r="D2795" s="80">
        <v>184.72</v>
      </c>
      <c r="E2795" s="20">
        <v>3</v>
      </c>
      <c r="F2795" s="80">
        <v>61.573</v>
      </c>
      <c r="G2795" s="80">
        <v>37.604999999999997</v>
      </c>
      <c r="H2795" s="66" t="str">
        <f>IF(B2795="","",VLOOKUP(B2795,[1]BASEEMPRESA!$A$2:$AAA$11936,2))</f>
        <v>TAVARES E MORAES TRANSPORTES LTDA</v>
      </c>
      <c r="I2795" s="20" t="str">
        <f t="shared" si="43"/>
        <v>mai</v>
      </c>
    </row>
    <row r="2796" spans="1:9" x14ac:dyDescent="0.25">
      <c r="A2796" s="7">
        <v>46172</v>
      </c>
      <c r="B2796" s="20">
        <v>7054</v>
      </c>
      <c r="C2796" s="20" t="s">
        <v>419</v>
      </c>
      <c r="D2796" s="80">
        <v>187.04</v>
      </c>
      <c r="E2796" s="20">
        <v>3</v>
      </c>
      <c r="F2796" s="80">
        <v>62.347000000000001</v>
      </c>
      <c r="G2796" s="80">
        <v>46.656999999999996</v>
      </c>
      <c r="H2796" s="66" t="str">
        <f>IF(B2796="","",VLOOKUP(B2796,[1]BASEEMPRESA!$A$2:$AAA$11936,2))</f>
        <v>TAVARES E MORAES TRANSPORTES LTDA</v>
      </c>
      <c r="I2796" s="20" t="str">
        <f t="shared" si="43"/>
        <v>mai</v>
      </c>
    </row>
    <row r="2797" spans="1:9" x14ac:dyDescent="0.25">
      <c r="A2797" s="7">
        <v>46172</v>
      </c>
      <c r="B2797" s="20">
        <v>7059</v>
      </c>
      <c r="C2797" s="20" t="s">
        <v>419</v>
      </c>
      <c r="D2797" s="80">
        <v>179.64</v>
      </c>
      <c r="E2797" s="20">
        <v>3</v>
      </c>
      <c r="F2797" s="80">
        <v>59.88</v>
      </c>
      <c r="G2797" s="80">
        <v>31.797999999999998</v>
      </c>
      <c r="H2797" s="66" t="str">
        <f>IF(B2797="","",VLOOKUP(B2797,[1]BASEEMPRESA!$A$2:$AAA$11936,2))</f>
        <v>BAYER LOGISTICA E TRANSPORTES LTDA</v>
      </c>
      <c r="I2797" s="20" t="str">
        <f t="shared" si="43"/>
        <v>mai</v>
      </c>
    </row>
    <row r="2798" spans="1:9" x14ac:dyDescent="0.25">
      <c r="A2798" s="7">
        <v>46172</v>
      </c>
      <c r="B2798" s="20">
        <v>7188</v>
      </c>
      <c r="C2798" s="20" t="s">
        <v>419</v>
      </c>
      <c r="D2798" s="80">
        <v>175.66</v>
      </c>
      <c r="E2798" s="20">
        <v>3</v>
      </c>
      <c r="F2798" s="80">
        <v>58.552999999999997</v>
      </c>
      <c r="G2798" s="80">
        <v>56.713999999999999</v>
      </c>
      <c r="H2798" s="66" t="str">
        <f>IF(B2798="","",VLOOKUP(B2798,[1]BASEEMPRESA!$A$2:$AAA$11936,2))</f>
        <v>C C GOMES TRANSPORTES</v>
      </c>
      <c r="I2798" s="20" t="str">
        <f t="shared" si="43"/>
        <v>mai</v>
      </c>
    </row>
    <row r="2799" spans="1:9" x14ac:dyDescent="0.25">
      <c r="A2799" s="7">
        <v>46172</v>
      </c>
      <c r="B2799" s="20">
        <v>7207</v>
      </c>
      <c r="C2799" s="20" t="s">
        <v>420</v>
      </c>
      <c r="D2799" s="80">
        <v>195.14</v>
      </c>
      <c r="E2799" s="20">
        <v>3</v>
      </c>
      <c r="F2799" s="80">
        <v>65.046999999999997</v>
      </c>
      <c r="G2799" s="80">
        <v>41.683999999999997</v>
      </c>
      <c r="H2799" s="66" t="str">
        <f>IF(B2799="","",VLOOKUP(B2799,[1]BASEEMPRESA!$A$2:$AAA$11936,2))</f>
        <v>TAVARES E MORAES TRANSPORTES LTDA</v>
      </c>
      <c r="I2799" s="20" t="str">
        <f t="shared" si="43"/>
        <v>mai</v>
      </c>
    </row>
    <row r="2800" spans="1:9" x14ac:dyDescent="0.25">
      <c r="A2800" s="7">
        <v>46172</v>
      </c>
      <c r="B2800" s="20">
        <v>7208</v>
      </c>
      <c r="C2800" s="20" t="s">
        <v>420</v>
      </c>
      <c r="D2800" s="80">
        <v>160.88</v>
      </c>
      <c r="E2800" s="20">
        <v>4</v>
      </c>
      <c r="F2800" s="80">
        <v>40.22</v>
      </c>
      <c r="G2800" s="80">
        <v>11</v>
      </c>
      <c r="H2800" s="66" t="str">
        <f>IF(B2800="","",VLOOKUP(B2800,[1]BASEEMPRESA!$A$2:$AAA$11936,2))</f>
        <v>TAVARES E MORAES TRANSPORTES LTDA</v>
      </c>
      <c r="I2800" s="20" t="str">
        <f t="shared" si="43"/>
        <v>mai</v>
      </c>
    </row>
    <row r="2801" spans="1:9" x14ac:dyDescent="0.25">
      <c r="A2801" s="7">
        <v>46172</v>
      </c>
      <c r="B2801" s="20">
        <v>7220</v>
      </c>
      <c r="C2801" s="20" t="s">
        <v>421</v>
      </c>
      <c r="D2801" s="80">
        <v>168.94</v>
      </c>
      <c r="E2801" s="20">
        <v>3</v>
      </c>
      <c r="F2801" s="80">
        <v>56.313000000000002</v>
      </c>
      <c r="G2801" s="80">
        <v>49.423000000000002</v>
      </c>
      <c r="H2801" s="66" t="str">
        <f>IF(B2801="","",VLOOKUP(B2801,[1]BASEEMPRESA!$A$2:$AAA$11936,2))</f>
        <v>DOS SANTOS PASSOS TRANSPORTES LTDA</v>
      </c>
      <c r="I2801" s="20" t="str">
        <f t="shared" si="43"/>
        <v>mai</v>
      </c>
    </row>
    <row r="2802" spans="1:9" x14ac:dyDescent="0.25">
      <c r="A2802" s="7">
        <v>46172</v>
      </c>
      <c r="B2802" s="20">
        <v>7221</v>
      </c>
      <c r="C2802" s="20" t="s">
        <v>420</v>
      </c>
      <c r="D2802" s="80">
        <v>242.78</v>
      </c>
      <c r="E2802" s="20">
        <v>4</v>
      </c>
      <c r="F2802" s="80">
        <v>60.695</v>
      </c>
      <c r="G2802" s="80">
        <v>38.659999999999997</v>
      </c>
      <c r="H2802" s="66" t="str">
        <f>IF(B2802="","",VLOOKUP(B2802,[1]BASEEMPRESA!$A$2:$AAA$11936,2))</f>
        <v>BAYER LOGISTICA E TRANSPORTES LTDA</v>
      </c>
      <c r="I2802" s="20" t="str">
        <f t="shared" si="43"/>
        <v>mai</v>
      </c>
    </row>
    <row r="2803" spans="1:9" x14ac:dyDescent="0.25">
      <c r="A2803" s="7">
        <v>46172</v>
      </c>
      <c r="B2803" s="20">
        <v>7224</v>
      </c>
      <c r="C2803" s="20" t="s">
        <v>419</v>
      </c>
      <c r="D2803" s="80">
        <v>190.34</v>
      </c>
      <c r="E2803" s="20">
        <v>3</v>
      </c>
      <c r="F2803" s="80">
        <v>63.447000000000003</v>
      </c>
      <c r="G2803" s="80">
        <v>53.75</v>
      </c>
      <c r="H2803" s="66" t="str">
        <f>IF(B2803="","",VLOOKUP(B2803,[1]BASEEMPRESA!$A$2:$AAA$11936,2))</f>
        <v>EMERSON LUIS MORO</v>
      </c>
      <c r="I2803" s="20" t="str">
        <f t="shared" si="43"/>
        <v>mai</v>
      </c>
    </row>
    <row r="2804" spans="1:9" x14ac:dyDescent="0.25">
      <c r="A2804" s="7">
        <v>46172</v>
      </c>
      <c r="B2804" s="20">
        <v>7228</v>
      </c>
      <c r="C2804" s="20" t="s">
        <v>419</v>
      </c>
      <c r="D2804" s="80">
        <v>194.58</v>
      </c>
      <c r="E2804" s="20">
        <v>3</v>
      </c>
      <c r="F2804" s="80">
        <v>64.86</v>
      </c>
      <c r="G2804" s="80">
        <v>58.987000000000002</v>
      </c>
      <c r="H2804" s="66" t="str">
        <f>IF(B2804="","",VLOOKUP(B2804,[1]BASEEMPRESA!$A$2:$AAA$11936,2))</f>
        <v>MVS TRANSPORTE LTDA</v>
      </c>
      <c r="I2804" s="20" t="str">
        <f t="shared" si="43"/>
        <v>mai</v>
      </c>
    </row>
    <row r="2805" spans="1:9" x14ac:dyDescent="0.25">
      <c r="A2805" s="7">
        <v>46172</v>
      </c>
      <c r="B2805" s="20">
        <v>7234</v>
      </c>
      <c r="C2805" s="20" t="s">
        <v>419</v>
      </c>
      <c r="D2805" s="80">
        <v>189.4</v>
      </c>
      <c r="E2805" s="20">
        <v>3</v>
      </c>
      <c r="F2805" s="80">
        <v>63.133000000000003</v>
      </c>
      <c r="G2805" s="80">
        <v>56.152000000000001</v>
      </c>
      <c r="H2805" s="66" t="str">
        <f>IF(B2805="","",VLOOKUP(B2805,[1]BASEEMPRESA!$A$2:$AAA$11936,2))</f>
        <v>TRANSPORTES M &amp; J LTDA</v>
      </c>
      <c r="I2805" s="20" t="str">
        <f t="shared" si="43"/>
        <v>mai</v>
      </c>
    </row>
    <row r="2806" spans="1:9" x14ac:dyDescent="0.25">
      <c r="A2806" s="7">
        <v>46172</v>
      </c>
      <c r="B2806" s="20">
        <v>7238</v>
      </c>
      <c r="C2806" s="20" t="s">
        <v>421</v>
      </c>
      <c r="D2806" s="80">
        <v>121.44</v>
      </c>
      <c r="E2806" s="20">
        <v>2</v>
      </c>
      <c r="F2806" s="80">
        <v>60.72</v>
      </c>
      <c r="G2806" s="80">
        <v>41.354999999999997</v>
      </c>
      <c r="H2806" s="66" t="str">
        <f>IF(B2806="","",VLOOKUP(B2806,[1]BASEEMPRESA!$A$2:$AAA$11936,2))</f>
        <v>R S SANTOS TRANSPORTES LTDA</v>
      </c>
      <c r="I2806" s="20" t="str">
        <f t="shared" si="43"/>
        <v>mai</v>
      </c>
    </row>
    <row r="2807" spans="1:9" x14ac:dyDescent="0.25">
      <c r="A2807" s="7">
        <v>46172</v>
      </c>
      <c r="B2807" s="20">
        <v>7257</v>
      </c>
      <c r="C2807" s="20" t="s">
        <v>420</v>
      </c>
      <c r="D2807" s="80">
        <v>253.66</v>
      </c>
      <c r="E2807" s="20">
        <v>4</v>
      </c>
      <c r="F2807" s="80">
        <v>63.414999999999999</v>
      </c>
      <c r="G2807" s="80">
        <v>38.091000000000001</v>
      </c>
      <c r="H2807" s="66" t="str">
        <f>IF(B2807="","",VLOOKUP(B2807,[1]BASEEMPRESA!$A$2:$AAA$11936,2))</f>
        <v>EMERSON LUIS MORO</v>
      </c>
      <c r="I2807" s="20" t="str">
        <f t="shared" si="43"/>
        <v>mai</v>
      </c>
    </row>
    <row r="2808" spans="1:9" x14ac:dyDescent="0.25">
      <c r="A2808" s="7">
        <v>46172</v>
      </c>
      <c r="B2808" s="20">
        <v>7258</v>
      </c>
      <c r="C2808" s="20" t="s">
        <v>420</v>
      </c>
      <c r="D2808" s="80">
        <v>119.36</v>
      </c>
      <c r="E2808" s="20">
        <v>2</v>
      </c>
      <c r="F2808" s="80">
        <v>59.68</v>
      </c>
      <c r="G2808" s="80">
        <v>52.313000000000002</v>
      </c>
      <c r="H2808" s="66" t="str">
        <f>IF(B2808="","",VLOOKUP(B2808,[1]BASEEMPRESA!$A$2:$AAA$11936,2))</f>
        <v>REGINA M. DOS S. SILVA CARGAS</v>
      </c>
      <c r="I2808" s="20" t="str">
        <f t="shared" si="43"/>
        <v>mai</v>
      </c>
    </row>
    <row r="2809" spans="1:9" x14ac:dyDescent="0.25">
      <c r="A2809" s="7">
        <v>46172</v>
      </c>
      <c r="B2809" s="20">
        <v>7260</v>
      </c>
      <c r="C2809" s="20" t="s">
        <v>420</v>
      </c>
      <c r="D2809" s="80">
        <v>173.3</v>
      </c>
      <c r="E2809" s="20">
        <v>3</v>
      </c>
      <c r="F2809" s="80">
        <v>57.767000000000003</v>
      </c>
      <c r="G2809" s="80">
        <v>32.018999999999998</v>
      </c>
      <c r="H2809" s="66" t="str">
        <f>IF(B2809="","",VLOOKUP(B2809,[1]BASEEMPRESA!$A$2:$AAA$11936,2))</f>
        <v>E L DE OLIVEIRA JUNIOR EDIMAR TRANSPORTES</v>
      </c>
      <c r="I2809" s="20" t="str">
        <f t="shared" si="43"/>
        <v>mai</v>
      </c>
    </row>
    <row r="2810" spans="1:9" x14ac:dyDescent="0.25">
      <c r="A2810" s="7">
        <v>46172</v>
      </c>
      <c r="B2810" s="20">
        <v>7263</v>
      </c>
      <c r="C2810" s="20" t="s">
        <v>419</v>
      </c>
      <c r="D2810" s="80">
        <v>176.86</v>
      </c>
      <c r="E2810" s="20">
        <v>3</v>
      </c>
      <c r="F2810" s="80">
        <v>58.953000000000003</v>
      </c>
      <c r="G2810" s="80">
        <v>60.767000000000003</v>
      </c>
      <c r="H2810" s="66" t="str">
        <f>IF(B2810="","",VLOOKUP(B2810,[1]BASEEMPRESA!$A$2:$AAA$11936,2))</f>
        <v>ESTEL SERVICOS DE TRANSPORTES E LOCACAO LTDA</v>
      </c>
      <c r="I2810" s="20" t="str">
        <f t="shared" si="43"/>
        <v>mai</v>
      </c>
    </row>
    <row r="2811" spans="1:9" x14ac:dyDescent="0.25">
      <c r="A2811" s="7">
        <v>46172</v>
      </c>
      <c r="B2811" s="20">
        <v>7264</v>
      </c>
      <c r="C2811" s="20" t="s">
        <v>419</v>
      </c>
      <c r="D2811" s="80">
        <v>133.19999999999999</v>
      </c>
      <c r="E2811" s="20">
        <v>2</v>
      </c>
      <c r="F2811" s="80">
        <v>66.599999999999994</v>
      </c>
      <c r="G2811" s="80">
        <v>58.777000000000001</v>
      </c>
      <c r="H2811" s="66" t="str">
        <f>IF(B2811="","",VLOOKUP(B2811,[1]BASEEMPRESA!$A$2:$AAA$11936,2))</f>
        <v>W &amp; E SERVICOS DE TRANSPORTE LTDA</v>
      </c>
      <c r="I2811" s="20" t="str">
        <f t="shared" si="43"/>
        <v>mai</v>
      </c>
    </row>
    <row r="2812" spans="1:9" x14ac:dyDescent="0.25">
      <c r="A2812" s="7">
        <v>46172</v>
      </c>
      <c r="B2812" s="20">
        <v>7278</v>
      </c>
      <c r="C2812" s="20" t="s">
        <v>419</v>
      </c>
      <c r="D2812" s="80">
        <v>194.96</v>
      </c>
      <c r="E2812" s="20">
        <v>3</v>
      </c>
      <c r="F2812" s="80">
        <v>64.986999999999995</v>
      </c>
      <c r="G2812" s="80">
        <v>42.603000000000002</v>
      </c>
      <c r="H2812" s="66" t="str">
        <f>IF(B2812="","",VLOOKUP(B2812,[1]BASEEMPRESA!$A$2:$AAA$11936,2))</f>
        <v>LOPES TRANSPORTES LTDA</v>
      </c>
      <c r="I2812" s="20" t="str">
        <f t="shared" si="43"/>
        <v>mai</v>
      </c>
    </row>
    <row r="2813" spans="1:9" x14ac:dyDescent="0.25">
      <c r="A2813" s="7">
        <v>46172</v>
      </c>
      <c r="B2813" s="20">
        <v>7279</v>
      </c>
      <c r="C2813" s="20" t="s">
        <v>420</v>
      </c>
      <c r="D2813" s="80">
        <v>174.4</v>
      </c>
      <c r="E2813" s="20">
        <v>3</v>
      </c>
      <c r="F2813" s="80">
        <v>58.133000000000003</v>
      </c>
      <c r="G2813" s="80">
        <v>58.034999999999997</v>
      </c>
      <c r="H2813" s="66" t="str">
        <f>IF(B2813="","",VLOOKUP(B2813,[1]BASEEMPRESA!$A$2:$AAA$11936,2))</f>
        <v>CVL TRANSPORTES LTDA</v>
      </c>
      <c r="I2813" s="20" t="str">
        <f t="shared" si="43"/>
        <v>mai</v>
      </c>
    </row>
    <row r="2814" spans="1:9" x14ac:dyDescent="0.25">
      <c r="A2814" s="7">
        <v>46172</v>
      </c>
      <c r="B2814" s="20">
        <v>7282</v>
      </c>
      <c r="C2814" s="20" t="s">
        <v>419</v>
      </c>
      <c r="D2814" s="80">
        <v>117</v>
      </c>
      <c r="E2814" s="20">
        <v>2</v>
      </c>
      <c r="F2814" s="80">
        <v>58.5</v>
      </c>
      <c r="G2814" s="80">
        <v>51.732999999999997</v>
      </c>
      <c r="H2814" s="66" t="str">
        <f>IF(B2814="","",VLOOKUP(B2814,[1]BASEEMPRESA!$A$2:$AAA$11936,2))</f>
        <v>EMERSON LUIS MORO</v>
      </c>
      <c r="I2814" s="20" t="str">
        <f t="shared" si="43"/>
        <v>mai</v>
      </c>
    </row>
    <row r="2815" spans="1:9" x14ac:dyDescent="0.25">
      <c r="A2815" s="7">
        <v>46172</v>
      </c>
      <c r="B2815" s="20">
        <v>7289</v>
      </c>
      <c r="C2815" s="20" t="s">
        <v>419</v>
      </c>
      <c r="D2815" s="80">
        <v>186.28</v>
      </c>
      <c r="E2815" s="20">
        <v>3</v>
      </c>
      <c r="F2815" s="80">
        <v>62.093000000000004</v>
      </c>
      <c r="G2815" s="80">
        <v>43.634999999999998</v>
      </c>
      <c r="H2815" s="66" t="str">
        <f>IF(B2815="","",VLOOKUP(B2815,[1]BASEEMPRESA!$A$2:$AAA$11936,2))</f>
        <v>TAVARES E MORAES TRANSPORTES LTDA</v>
      </c>
      <c r="I2815" s="20" t="str">
        <f t="shared" si="43"/>
        <v>mai</v>
      </c>
    </row>
    <row r="2816" spans="1:9" x14ac:dyDescent="0.25">
      <c r="A2816" s="7">
        <v>46172</v>
      </c>
      <c r="B2816" s="20">
        <v>7292</v>
      </c>
      <c r="C2816" s="20" t="s">
        <v>419</v>
      </c>
      <c r="D2816" s="80">
        <v>173.82</v>
      </c>
      <c r="E2816" s="20">
        <v>3</v>
      </c>
      <c r="F2816" s="80">
        <v>57.94</v>
      </c>
      <c r="G2816" s="80">
        <v>50.046999999999997</v>
      </c>
      <c r="H2816" s="66" t="str">
        <f>IF(B2816="","",VLOOKUP(B2816,[1]BASEEMPRESA!$A$2:$AAA$11936,2))</f>
        <v>ESTEL SERVICOS DE TRANSPORTES E LOCACAO LTDA</v>
      </c>
      <c r="I2816" s="20" t="str">
        <f t="shared" si="43"/>
        <v>mai</v>
      </c>
    </row>
    <row r="2817" spans="1:9" x14ac:dyDescent="0.25">
      <c r="A2817" s="7">
        <v>46172</v>
      </c>
      <c r="B2817" s="20">
        <v>7295</v>
      </c>
      <c r="C2817" s="20" t="s">
        <v>419</v>
      </c>
      <c r="D2817" s="80">
        <v>123.12</v>
      </c>
      <c r="E2817" s="20">
        <v>2</v>
      </c>
      <c r="F2817" s="80">
        <v>61.56</v>
      </c>
      <c r="G2817" s="80">
        <v>41</v>
      </c>
      <c r="H2817" s="66" t="str">
        <f>IF(B2817="","",VLOOKUP(B2817,[1]BASEEMPRESA!$A$2:$AAA$11936,2))</f>
        <v>ESTEL SERVICOS DE TRANSPORTES E LOCACAO LTDA</v>
      </c>
      <c r="I2817" s="20" t="str">
        <f t="shared" si="43"/>
        <v>mai</v>
      </c>
    </row>
    <row r="2818" spans="1:9" x14ac:dyDescent="0.25">
      <c r="A2818" s="7">
        <v>46172</v>
      </c>
      <c r="B2818" s="20">
        <v>7299</v>
      </c>
      <c r="C2818" s="20" t="s">
        <v>419</v>
      </c>
      <c r="D2818" s="80">
        <v>135.46</v>
      </c>
      <c r="E2818" s="20">
        <v>2</v>
      </c>
      <c r="F2818" s="80">
        <v>67.73</v>
      </c>
      <c r="G2818" s="80">
        <v>60.813000000000002</v>
      </c>
      <c r="H2818" s="66" t="str">
        <f>IF(B2818="","",VLOOKUP(B2818,[1]BASEEMPRESA!$A$2:$AAA$11936,2))</f>
        <v>JERE SERVICOS DE TRANSPORTE E LOCACAO LTDA</v>
      </c>
      <c r="I2818" s="20" t="str">
        <f t="shared" si="43"/>
        <v>mai</v>
      </c>
    </row>
    <row r="2819" spans="1:9" x14ac:dyDescent="0.25">
      <c r="A2819" s="7">
        <v>46172</v>
      </c>
      <c r="B2819" s="20">
        <v>7301</v>
      </c>
      <c r="C2819" s="20" t="s">
        <v>419</v>
      </c>
      <c r="D2819" s="80">
        <v>218.28</v>
      </c>
      <c r="E2819" s="20">
        <v>5</v>
      </c>
      <c r="F2819" s="80">
        <v>43.655999999999999</v>
      </c>
      <c r="G2819" s="80">
        <v>39.741999999999997</v>
      </c>
      <c r="H2819" s="66" t="str">
        <f>IF(B2819="","",VLOOKUP(B2819,[1]BASEEMPRESA!$A$2:$AAA$11936,2))</f>
        <v>SERVICOS DE TRANSPORTES E LOCACAO VALE DO ITAUNAS LTDA</v>
      </c>
      <c r="I2819" s="20" t="str">
        <f t="shared" ref="I2819:I2882" si="44">TEXT(A2819,"mmm")</f>
        <v>mai</v>
      </c>
    </row>
    <row r="2820" spans="1:9" x14ac:dyDescent="0.25">
      <c r="A2820" s="7">
        <v>46172</v>
      </c>
      <c r="B2820" s="20">
        <v>7304</v>
      </c>
      <c r="C2820" s="20" t="s">
        <v>419</v>
      </c>
      <c r="D2820" s="80">
        <v>120.32</v>
      </c>
      <c r="E2820" s="20">
        <v>2</v>
      </c>
      <c r="F2820" s="80">
        <v>60.16</v>
      </c>
      <c r="G2820" s="80">
        <v>41.320999999999998</v>
      </c>
      <c r="H2820" s="66" t="str">
        <f>IF(B2820="","",VLOOKUP(B2820,[1]BASEEMPRESA!$A$2:$AAA$11936,2))</f>
        <v>SERVICOS DE TRANSPORTES E LOCACAO VALE DO ITAUNAS LTDA</v>
      </c>
      <c r="I2820" s="20" t="str">
        <f t="shared" si="44"/>
        <v>mai</v>
      </c>
    </row>
    <row r="2821" spans="1:9" x14ac:dyDescent="0.25">
      <c r="A2821" s="7">
        <v>46172</v>
      </c>
      <c r="B2821" s="20">
        <v>7307</v>
      </c>
      <c r="C2821" s="20" t="s">
        <v>419</v>
      </c>
      <c r="D2821" s="80">
        <v>176.54</v>
      </c>
      <c r="E2821" s="20">
        <v>3</v>
      </c>
      <c r="F2821" s="80">
        <v>58.847000000000001</v>
      </c>
      <c r="G2821" s="80">
        <v>41.237000000000002</v>
      </c>
      <c r="H2821" s="66" t="str">
        <f>IF(B2821="","",VLOOKUP(B2821,[1]BASEEMPRESA!$A$2:$AAA$11936,2))</f>
        <v>SC MANUTENCOES LTDA</v>
      </c>
      <c r="I2821" s="20" t="str">
        <f t="shared" si="44"/>
        <v>mai</v>
      </c>
    </row>
    <row r="2822" spans="1:9" x14ac:dyDescent="0.25">
      <c r="A2822" s="7">
        <v>46172</v>
      </c>
      <c r="B2822" s="20">
        <v>7308</v>
      </c>
      <c r="C2822" s="20" t="s">
        <v>419</v>
      </c>
      <c r="D2822" s="80">
        <v>168.94</v>
      </c>
      <c r="E2822" s="20">
        <v>3</v>
      </c>
      <c r="F2822" s="80">
        <v>56.313000000000002</v>
      </c>
      <c r="G2822" s="80">
        <v>47.911000000000001</v>
      </c>
      <c r="H2822" s="66" t="str">
        <f>IF(B2822="","",VLOOKUP(B2822,[1]BASEEMPRESA!$A$2:$AAA$11936,2))</f>
        <v>SANTOS &amp; SILVA TRANSPORTES RODOVIARIOS LTDA</v>
      </c>
      <c r="I2822" s="20" t="str">
        <f t="shared" si="44"/>
        <v>mai</v>
      </c>
    </row>
    <row r="2823" spans="1:9" x14ac:dyDescent="0.25">
      <c r="A2823" s="7">
        <v>46172</v>
      </c>
      <c r="B2823" s="20">
        <v>7311</v>
      </c>
      <c r="C2823" s="20" t="s">
        <v>422</v>
      </c>
      <c r="D2823" s="80">
        <v>183.62</v>
      </c>
      <c r="E2823" s="20">
        <v>3</v>
      </c>
      <c r="F2823" s="80">
        <v>61.207000000000001</v>
      </c>
      <c r="G2823" s="80">
        <v>57.250999999999998</v>
      </c>
      <c r="H2823" s="66" t="str">
        <f>IF(B2823="","",VLOOKUP(B2823,[1]BASEEMPRESA!$A$2:$AAA$11936,2))</f>
        <v>LN LOGISTICA E TRANSPORTES LTDA</v>
      </c>
      <c r="I2823" s="20" t="str">
        <f t="shared" si="44"/>
        <v>mai</v>
      </c>
    </row>
    <row r="2824" spans="1:9" x14ac:dyDescent="0.25">
      <c r="A2824" s="7">
        <v>46172</v>
      </c>
      <c r="B2824" s="20">
        <v>7334</v>
      </c>
      <c r="C2824" s="20" t="s">
        <v>421</v>
      </c>
      <c r="D2824" s="80">
        <v>208.5</v>
      </c>
      <c r="E2824" s="20">
        <v>6</v>
      </c>
      <c r="F2824" s="80">
        <v>34.75</v>
      </c>
      <c r="G2824" s="80">
        <v>17.099</v>
      </c>
      <c r="H2824" s="66" t="str">
        <f>IF(B2824="","",VLOOKUP(B2824,[1]BASEEMPRESA!$A$2:$AAA$11936,2))</f>
        <v>ROCHA TRANSPORTES DE MUCURI LTDA</v>
      </c>
      <c r="I2824" s="20" t="str">
        <f t="shared" si="44"/>
        <v>mai</v>
      </c>
    </row>
    <row r="2825" spans="1:9" x14ac:dyDescent="0.25">
      <c r="A2825" s="7">
        <v>46172</v>
      </c>
      <c r="B2825" s="20">
        <v>7337</v>
      </c>
      <c r="C2825" s="20" t="s">
        <v>419</v>
      </c>
      <c r="D2825" s="80">
        <v>198.24</v>
      </c>
      <c r="E2825" s="20">
        <v>3</v>
      </c>
      <c r="F2825" s="80">
        <v>66.08</v>
      </c>
      <c r="G2825" s="80">
        <v>51.408999999999999</v>
      </c>
      <c r="H2825" s="66" t="str">
        <f>IF(B2825="","",VLOOKUP(B2825,[1]BASEEMPRESA!$A$2:$AAA$11936,2))</f>
        <v>REGINA M. DOS S. SILVA CARGAS</v>
      </c>
      <c r="I2825" s="20" t="str">
        <f t="shared" si="44"/>
        <v>mai</v>
      </c>
    </row>
    <row r="2826" spans="1:9" x14ac:dyDescent="0.25">
      <c r="A2826" s="7">
        <v>46172</v>
      </c>
      <c r="B2826" s="20">
        <v>7340</v>
      </c>
      <c r="C2826" s="20" t="s">
        <v>419</v>
      </c>
      <c r="D2826" s="80">
        <v>222.88</v>
      </c>
      <c r="E2826" s="20">
        <v>8</v>
      </c>
      <c r="F2826" s="80">
        <v>27.86</v>
      </c>
      <c r="G2826" s="80">
        <v>11</v>
      </c>
      <c r="H2826" s="66" t="str">
        <f>IF(B2826="","",VLOOKUP(B2826,[1]BASEEMPRESA!$A$2:$AAA$11936,2))</f>
        <v>W &amp; E SERVICOS DE TRANSPORTE LTDA</v>
      </c>
      <c r="I2826" s="20" t="str">
        <f t="shared" si="44"/>
        <v>mai</v>
      </c>
    </row>
    <row r="2827" spans="1:9" x14ac:dyDescent="0.25">
      <c r="A2827" s="7">
        <v>46172</v>
      </c>
      <c r="B2827" s="20">
        <v>7343</v>
      </c>
      <c r="C2827" s="20" t="s">
        <v>421</v>
      </c>
      <c r="D2827" s="80">
        <v>190.76</v>
      </c>
      <c r="E2827" s="20">
        <v>3</v>
      </c>
      <c r="F2827" s="80">
        <v>63.587000000000003</v>
      </c>
      <c r="G2827" s="80">
        <v>53.043999999999997</v>
      </c>
      <c r="H2827" s="66" t="str">
        <f>IF(B2827="","",VLOOKUP(B2827,[1]BASEEMPRESA!$A$2:$AAA$11936,2))</f>
        <v>E L DE OLIVEIRA JUNIOR EDIMAR TRANSPORTES</v>
      </c>
      <c r="I2827" s="20" t="str">
        <f t="shared" si="44"/>
        <v>mai</v>
      </c>
    </row>
    <row r="2828" spans="1:9" x14ac:dyDescent="0.25">
      <c r="A2828" s="7">
        <v>46172</v>
      </c>
      <c r="B2828" s="20">
        <v>7347</v>
      </c>
      <c r="C2828" s="20" t="s">
        <v>420</v>
      </c>
      <c r="D2828" s="80">
        <v>67.38</v>
      </c>
      <c r="E2828" s="20">
        <v>1</v>
      </c>
      <c r="F2828" s="80">
        <v>67.38</v>
      </c>
      <c r="G2828" s="80">
        <v>56</v>
      </c>
      <c r="H2828" s="66" t="str">
        <f>IF(B2828="","",VLOOKUP(B2828,[1]BASEEMPRESA!$A$2:$AAA$11936,2))</f>
        <v>TRANSPORTADORA GLOBAL LOGISTICA LTDA</v>
      </c>
      <c r="I2828" s="20" t="str">
        <f t="shared" si="44"/>
        <v>mai</v>
      </c>
    </row>
    <row r="2829" spans="1:9" x14ac:dyDescent="0.25">
      <c r="A2829" s="7">
        <v>46172</v>
      </c>
      <c r="B2829" s="20">
        <v>7352</v>
      </c>
      <c r="C2829" s="20" t="s">
        <v>421</v>
      </c>
      <c r="D2829" s="80">
        <v>172.82</v>
      </c>
      <c r="E2829" s="20">
        <v>3</v>
      </c>
      <c r="F2829" s="80">
        <v>57.606999999999999</v>
      </c>
      <c r="G2829" s="80">
        <v>48.459000000000003</v>
      </c>
      <c r="H2829" s="66" t="str">
        <f>IF(B2829="","",VLOOKUP(B2829,[1]BASEEMPRESA!$A$2:$AAA$11936,2))</f>
        <v>WESLEI M DOS SANTOS</v>
      </c>
      <c r="I2829" s="20" t="str">
        <f t="shared" si="44"/>
        <v>mai</v>
      </c>
    </row>
    <row r="2830" spans="1:9" x14ac:dyDescent="0.25">
      <c r="A2830" s="7">
        <v>46172</v>
      </c>
      <c r="B2830" s="20">
        <v>7355</v>
      </c>
      <c r="C2830" s="20" t="s">
        <v>419</v>
      </c>
      <c r="D2830" s="80">
        <v>179.7</v>
      </c>
      <c r="E2830" s="20">
        <v>3</v>
      </c>
      <c r="F2830" s="80">
        <v>59.9</v>
      </c>
      <c r="G2830" s="80">
        <v>57.552999999999997</v>
      </c>
      <c r="H2830" s="66" t="str">
        <f>IF(B2830="","",VLOOKUP(B2830,[1]BASEEMPRESA!$A$2:$AAA$11936,2))</f>
        <v>WESLEI M DOS SANTOS</v>
      </c>
      <c r="I2830" s="20" t="str">
        <f t="shared" si="44"/>
        <v>mai</v>
      </c>
    </row>
    <row r="2831" spans="1:9" x14ac:dyDescent="0.25">
      <c r="A2831" s="7">
        <v>46172</v>
      </c>
      <c r="B2831" s="20">
        <v>7361</v>
      </c>
      <c r="C2831" s="20" t="s">
        <v>423</v>
      </c>
      <c r="D2831" s="80">
        <v>195.46</v>
      </c>
      <c r="E2831" s="20">
        <v>3</v>
      </c>
      <c r="F2831" s="80">
        <v>65.153000000000006</v>
      </c>
      <c r="G2831" s="80">
        <v>42.545999999999999</v>
      </c>
      <c r="H2831" s="66" t="str">
        <f>IF(B2831="","",VLOOKUP(B2831,[1]BASEEMPRESA!$A$2:$AAA$11936,2))</f>
        <v>TRANSPORTE FUMACINHA LTDA</v>
      </c>
      <c r="I2831" s="20" t="str">
        <f t="shared" si="44"/>
        <v>mai</v>
      </c>
    </row>
    <row r="2832" spans="1:9" x14ac:dyDescent="0.25">
      <c r="A2832" s="7">
        <v>46172</v>
      </c>
      <c r="B2832" s="20">
        <v>7364</v>
      </c>
      <c r="C2832" s="20" t="s">
        <v>419</v>
      </c>
      <c r="D2832" s="80">
        <v>199.74</v>
      </c>
      <c r="E2832" s="20">
        <v>3</v>
      </c>
      <c r="F2832" s="80">
        <v>66.58</v>
      </c>
      <c r="G2832" s="80">
        <v>56</v>
      </c>
      <c r="H2832" s="66" t="str">
        <f>IF(B2832="","",VLOOKUP(B2832,[1]BASEEMPRESA!$A$2:$AAA$11936,2))</f>
        <v>TRANSPORTADORA GLOBAL LOGISTICA LTDA</v>
      </c>
      <c r="I2832" s="20" t="str">
        <f t="shared" si="44"/>
        <v>mai</v>
      </c>
    </row>
    <row r="2833" spans="1:9" x14ac:dyDescent="0.25">
      <c r="A2833" s="7">
        <v>46172</v>
      </c>
      <c r="B2833" s="20">
        <v>7367</v>
      </c>
      <c r="C2833" s="20" t="s">
        <v>419</v>
      </c>
      <c r="D2833" s="80">
        <v>182.86</v>
      </c>
      <c r="E2833" s="20">
        <v>3</v>
      </c>
      <c r="F2833" s="80">
        <v>60.953000000000003</v>
      </c>
      <c r="G2833" s="80">
        <v>49.362000000000002</v>
      </c>
      <c r="H2833" s="66" t="str">
        <f>IF(B2833="","",VLOOKUP(B2833,[1]BASEEMPRESA!$A$2:$AAA$11936,2))</f>
        <v>JOSE HELIO SILVA SANTOS</v>
      </c>
      <c r="I2833" s="20" t="str">
        <f t="shared" si="44"/>
        <v>mai</v>
      </c>
    </row>
    <row r="2834" spans="1:9" x14ac:dyDescent="0.25">
      <c r="A2834" s="7">
        <v>46172</v>
      </c>
      <c r="B2834" s="20">
        <v>7370</v>
      </c>
      <c r="C2834" s="20" t="s">
        <v>419</v>
      </c>
      <c r="D2834" s="80">
        <v>128.06</v>
      </c>
      <c r="E2834" s="20">
        <v>2</v>
      </c>
      <c r="F2834" s="80">
        <v>64.03</v>
      </c>
      <c r="G2834" s="80">
        <v>60.615000000000002</v>
      </c>
      <c r="H2834" s="66" t="str">
        <f>IF(B2834="","",VLOOKUP(B2834,[1]BASEEMPRESA!$A$2:$AAA$11936,2))</f>
        <v>JOSE HELIO SILVA SANTOS</v>
      </c>
      <c r="I2834" s="20" t="str">
        <f t="shared" si="44"/>
        <v>mai</v>
      </c>
    </row>
    <row r="2835" spans="1:9" x14ac:dyDescent="0.25">
      <c r="A2835" s="7">
        <v>46172</v>
      </c>
      <c r="B2835" s="20">
        <v>7381</v>
      </c>
      <c r="C2835" s="20" t="s">
        <v>423</v>
      </c>
      <c r="D2835" s="80">
        <v>188.46</v>
      </c>
      <c r="E2835" s="20">
        <v>3</v>
      </c>
      <c r="F2835" s="80">
        <v>62.82</v>
      </c>
      <c r="G2835" s="80">
        <v>47.012</v>
      </c>
      <c r="H2835" s="66" t="str">
        <f>IF(B2835="","",VLOOKUP(B2835,[1]BASEEMPRESA!$A$2:$AAA$11936,2))</f>
        <v>TRANSPORTE FUMACINHA LTDA</v>
      </c>
      <c r="I2835" s="20" t="str">
        <f t="shared" si="44"/>
        <v>mai</v>
      </c>
    </row>
    <row r="2836" spans="1:9" x14ac:dyDescent="0.25">
      <c r="A2836" s="7">
        <v>46173</v>
      </c>
      <c r="B2836" s="20">
        <v>2066</v>
      </c>
      <c r="C2836" s="20" t="s">
        <v>418</v>
      </c>
      <c r="D2836" s="80">
        <v>402.24</v>
      </c>
      <c r="E2836" s="20">
        <v>7</v>
      </c>
      <c r="F2836" s="80">
        <v>57.463000000000001</v>
      </c>
      <c r="G2836" s="80">
        <v>5.63</v>
      </c>
      <c r="H2836" s="66" t="str">
        <f>IF(B2836="","",VLOOKUP(B2836,[1]BASEEMPRESA!$A$2:$AAA$11936,2))</f>
        <v>NDB HOLDING AGRICOLA LTDA - MATRIZ</v>
      </c>
      <c r="I2836" s="20" t="str">
        <f t="shared" si="44"/>
        <v>mai</v>
      </c>
    </row>
    <row r="2837" spans="1:9" x14ac:dyDescent="0.25">
      <c r="A2837" s="7">
        <v>46173</v>
      </c>
      <c r="B2837" s="20">
        <v>2067</v>
      </c>
      <c r="C2837" s="20" t="s">
        <v>418</v>
      </c>
      <c r="D2837" s="80">
        <v>408.42</v>
      </c>
      <c r="E2837" s="20">
        <v>7</v>
      </c>
      <c r="F2837" s="80">
        <v>58.345999999999997</v>
      </c>
      <c r="G2837" s="80">
        <v>3.149</v>
      </c>
      <c r="H2837" s="66" t="str">
        <f>IF(B2837="","",VLOOKUP(B2837,[1]BASEEMPRESA!$A$2:$AAA$11936,2))</f>
        <v>NDB HOLDING AGRICOLA LTDA - MATRIZ</v>
      </c>
      <c r="I2837" s="20" t="str">
        <f t="shared" si="44"/>
        <v>mai</v>
      </c>
    </row>
    <row r="2838" spans="1:9" x14ac:dyDescent="0.25">
      <c r="A2838" s="7">
        <v>46173</v>
      </c>
      <c r="B2838" s="20">
        <v>2107</v>
      </c>
      <c r="C2838" s="20" t="s">
        <v>418</v>
      </c>
      <c r="D2838" s="80">
        <v>455.3</v>
      </c>
      <c r="E2838" s="20">
        <v>8</v>
      </c>
      <c r="F2838" s="80">
        <v>56.912999999999997</v>
      </c>
      <c r="G2838" s="80">
        <v>4</v>
      </c>
      <c r="H2838" s="66" t="str">
        <f>IF(B2838="","",VLOOKUP(B2838,[1]BASEEMPRESA!$A$2:$AAA$11936,2))</f>
        <v>NDB HOLDING AGRICOLA LTDA - MATRIZ</v>
      </c>
      <c r="I2838" s="20" t="str">
        <f t="shared" si="44"/>
        <v>mai</v>
      </c>
    </row>
    <row r="2839" spans="1:9" x14ac:dyDescent="0.25">
      <c r="A2839" s="7">
        <v>46173</v>
      </c>
      <c r="B2839" s="20">
        <v>2108</v>
      </c>
      <c r="C2839" s="20" t="s">
        <v>418</v>
      </c>
      <c r="D2839" s="80">
        <v>412.16</v>
      </c>
      <c r="E2839" s="20">
        <v>7</v>
      </c>
      <c r="F2839" s="80">
        <v>58.88</v>
      </c>
      <c r="G2839" s="80">
        <v>4.3890000000000002</v>
      </c>
      <c r="H2839" s="66" t="str">
        <f>IF(B2839="","",VLOOKUP(B2839,[1]BASEEMPRESA!$A$2:$AAA$11936,2))</f>
        <v>NDB HOLDING AGRICOLA LTDA - MATRIZ</v>
      </c>
      <c r="I2839" s="20" t="str">
        <f t="shared" si="44"/>
        <v>mai</v>
      </c>
    </row>
    <row r="2840" spans="1:9" x14ac:dyDescent="0.25">
      <c r="A2840" s="7">
        <v>46173</v>
      </c>
      <c r="B2840" s="20">
        <v>2109</v>
      </c>
      <c r="C2840" s="20" t="s">
        <v>418</v>
      </c>
      <c r="D2840" s="80">
        <v>646.41999999999996</v>
      </c>
      <c r="E2840" s="20">
        <v>11</v>
      </c>
      <c r="F2840" s="80">
        <v>58.765000000000001</v>
      </c>
      <c r="G2840" s="80">
        <v>3.492</v>
      </c>
      <c r="H2840" s="66" t="str">
        <f>IF(B2840="","",VLOOKUP(B2840,[1]BASEEMPRESA!$A$2:$AAA$11936,2))</f>
        <v>NDB HOLDING AGRICOLA LTDA - MATRIZ</v>
      </c>
      <c r="I2840" s="20" t="str">
        <f t="shared" si="44"/>
        <v>mai</v>
      </c>
    </row>
    <row r="2841" spans="1:9" x14ac:dyDescent="0.25">
      <c r="A2841" s="7">
        <v>46173</v>
      </c>
      <c r="B2841" s="20">
        <v>7004</v>
      </c>
      <c r="C2841" s="20" t="s">
        <v>419</v>
      </c>
      <c r="D2841" s="80">
        <v>183.22</v>
      </c>
      <c r="E2841" s="20">
        <v>3</v>
      </c>
      <c r="F2841" s="80">
        <v>61.073</v>
      </c>
      <c r="G2841" s="80">
        <v>51.899000000000001</v>
      </c>
      <c r="H2841" s="66" t="str">
        <f>IF(B2841="","",VLOOKUP(B2841,[1]BASEEMPRESA!$A$2:$AAA$11936,2))</f>
        <v>EMERSON LUIS MORO</v>
      </c>
      <c r="I2841" s="20" t="str">
        <f t="shared" si="44"/>
        <v>mai</v>
      </c>
    </row>
    <row r="2842" spans="1:9" x14ac:dyDescent="0.25">
      <c r="A2842" s="7">
        <v>46173</v>
      </c>
      <c r="B2842" s="20">
        <v>7006</v>
      </c>
      <c r="C2842" s="20" t="s">
        <v>420</v>
      </c>
      <c r="D2842" s="80">
        <v>129.91999999999999</v>
      </c>
      <c r="E2842" s="20">
        <v>2</v>
      </c>
      <c r="F2842" s="80">
        <v>64.959999999999994</v>
      </c>
      <c r="G2842" s="80">
        <v>41</v>
      </c>
      <c r="H2842" s="66" t="str">
        <f>IF(B2842="","",VLOOKUP(B2842,[1]BASEEMPRESA!$A$2:$AAA$11936,2))</f>
        <v>INAMARQUE SOUZA MACHADO</v>
      </c>
      <c r="I2842" s="20" t="str">
        <f t="shared" si="44"/>
        <v>mai</v>
      </c>
    </row>
    <row r="2843" spans="1:9" x14ac:dyDescent="0.25">
      <c r="A2843" s="7">
        <v>46173</v>
      </c>
      <c r="B2843" s="20">
        <v>7007</v>
      </c>
      <c r="C2843" s="20" t="s">
        <v>420</v>
      </c>
      <c r="D2843" s="80">
        <v>202.28</v>
      </c>
      <c r="E2843" s="20">
        <v>3</v>
      </c>
      <c r="F2843" s="80">
        <v>67.427000000000007</v>
      </c>
      <c r="G2843" s="80">
        <v>51.177999999999997</v>
      </c>
      <c r="H2843" s="66" t="str">
        <f>IF(B2843="","",VLOOKUP(B2843,[1]BASEEMPRESA!$A$2:$AAA$11936,2))</f>
        <v>MVS TRANSPORTE LTDA</v>
      </c>
      <c r="I2843" s="20" t="str">
        <f t="shared" si="44"/>
        <v>mai</v>
      </c>
    </row>
    <row r="2844" spans="1:9" x14ac:dyDescent="0.25">
      <c r="A2844" s="7">
        <v>46173</v>
      </c>
      <c r="B2844" s="20">
        <v>7008</v>
      </c>
      <c r="C2844" s="20" t="s">
        <v>419</v>
      </c>
      <c r="D2844" s="80">
        <v>191.76</v>
      </c>
      <c r="E2844" s="20">
        <v>3</v>
      </c>
      <c r="F2844" s="80">
        <v>63.92</v>
      </c>
      <c r="G2844" s="80">
        <v>51.706000000000003</v>
      </c>
      <c r="H2844" s="66" t="str">
        <f>IF(B2844="","",VLOOKUP(B2844,[1]BASEEMPRESA!$A$2:$AAA$11936,2))</f>
        <v>E L DE OLIVEIRA JUNIOR EDIMAR TRANSPORTES</v>
      </c>
      <c r="I2844" s="20" t="str">
        <f t="shared" si="44"/>
        <v>mai</v>
      </c>
    </row>
    <row r="2845" spans="1:9" x14ac:dyDescent="0.25">
      <c r="A2845" s="7">
        <v>46173</v>
      </c>
      <c r="B2845" s="20">
        <v>7010</v>
      </c>
      <c r="C2845" s="20" t="s">
        <v>419</v>
      </c>
      <c r="D2845" s="80">
        <v>203.92</v>
      </c>
      <c r="E2845" s="20">
        <v>3</v>
      </c>
      <c r="F2845" s="80">
        <v>67.972999999999999</v>
      </c>
      <c r="G2845" s="80">
        <v>50.716000000000001</v>
      </c>
      <c r="H2845" s="66" t="str">
        <f>IF(B2845="","",VLOOKUP(B2845,[1]BASEEMPRESA!$A$2:$AAA$11936,2))</f>
        <v>BAYER LOGISTICA E TRANSPORTES LTDA</v>
      </c>
      <c r="I2845" s="20" t="str">
        <f t="shared" si="44"/>
        <v>mai</v>
      </c>
    </row>
    <row r="2846" spans="1:9" x14ac:dyDescent="0.25">
      <c r="A2846" s="7">
        <v>46173</v>
      </c>
      <c r="B2846" s="20">
        <v>7013</v>
      </c>
      <c r="C2846" s="20" t="s">
        <v>419</v>
      </c>
      <c r="D2846" s="80">
        <v>134.96</v>
      </c>
      <c r="E2846" s="20">
        <v>2</v>
      </c>
      <c r="F2846" s="80">
        <v>67.48</v>
      </c>
      <c r="G2846" s="80">
        <v>48.106999999999999</v>
      </c>
      <c r="H2846" s="66" t="str">
        <f>IF(B2846="","",VLOOKUP(B2846,[1]BASEEMPRESA!$A$2:$AAA$11936,2))</f>
        <v>INAMARQUE SOUZA MACHADO</v>
      </c>
      <c r="I2846" s="20" t="str">
        <f t="shared" si="44"/>
        <v>mai</v>
      </c>
    </row>
    <row r="2847" spans="1:9" x14ac:dyDescent="0.25">
      <c r="A2847" s="7">
        <v>46173</v>
      </c>
      <c r="B2847" s="20">
        <v>7017</v>
      </c>
      <c r="C2847" s="20" t="s">
        <v>419</v>
      </c>
      <c r="D2847" s="80">
        <v>177.74</v>
      </c>
      <c r="E2847" s="20">
        <v>3</v>
      </c>
      <c r="F2847" s="80">
        <v>59.247</v>
      </c>
      <c r="G2847" s="80">
        <v>42.957000000000001</v>
      </c>
      <c r="H2847" s="66" t="str">
        <f>IF(B2847="","",VLOOKUP(B2847,[1]BASEEMPRESA!$A$2:$AAA$11936,2))</f>
        <v>BAYER LOGISTICA E TRANSPORTES LTDA</v>
      </c>
      <c r="I2847" s="20" t="str">
        <f t="shared" si="44"/>
        <v>mai</v>
      </c>
    </row>
    <row r="2848" spans="1:9" x14ac:dyDescent="0.25">
      <c r="A2848" s="7">
        <v>46173</v>
      </c>
      <c r="B2848" s="20">
        <v>7018</v>
      </c>
      <c r="C2848" s="20" t="s">
        <v>419</v>
      </c>
      <c r="D2848" s="80">
        <v>248.3</v>
      </c>
      <c r="E2848" s="20">
        <v>4</v>
      </c>
      <c r="F2848" s="80">
        <v>62.075000000000003</v>
      </c>
      <c r="G2848" s="80">
        <v>35.844000000000001</v>
      </c>
      <c r="H2848" s="66" t="str">
        <f>IF(B2848="","",VLOOKUP(B2848,[1]BASEEMPRESA!$A$2:$AAA$11936,2))</f>
        <v>SC MANUTENCOES LTDA</v>
      </c>
      <c r="I2848" s="20" t="str">
        <f t="shared" si="44"/>
        <v>mai</v>
      </c>
    </row>
    <row r="2849" spans="1:9" x14ac:dyDescent="0.25">
      <c r="A2849" s="7">
        <v>46173</v>
      </c>
      <c r="B2849" s="20">
        <v>7021</v>
      </c>
      <c r="C2849" s="20" t="s">
        <v>419</v>
      </c>
      <c r="D2849" s="80">
        <v>130.41999999999999</v>
      </c>
      <c r="E2849" s="20">
        <v>2</v>
      </c>
      <c r="F2849" s="80">
        <v>65.209999999999994</v>
      </c>
      <c r="G2849" s="80">
        <v>41</v>
      </c>
      <c r="H2849" s="66" t="str">
        <f>IF(B2849="","",VLOOKUP(B2849,[1]BASEEMPRESA!$A$2:$AAA$11936,2))</f>
        <v>NEIA TRANSPORTES LTDA</v>
      </c>
      <c r="I2849" s="20" t="str">
        <f t="shared" si="44"/>
        <v>mai</v>
      </c>
    </row>
    <row r="2850" spans="1:9" x14ac:dyDescent="0.25">
      <c r="A2850" s="7">
        <v>46173</v>
      </c>
      <c r="B2850" s="20">
        <v>7022</v>
      </c>
      <c r="C2850" s="20" t="s">
        <v>419</v>
      </c>
      <c r="D2850" s="80">
        <v>165.26</v>
      </c>
      <c r="E2850" s="20">
        <v>3</v>
      </c>
      <c r="F2850" s="80">
        <v>55.087000000000003</v>
      </c>
      <c r="G2850" s="80">
        <v>30.01</v>
      </c>
      <c r="H2850" s="66" t="str">
        <f>IF(B2850="","",VLOOKUP(B2850,[1]BASEEMPRESA!$A$2:$AAA$11936,2))</f>
        <v>SMRR TRANSPORTES LTDA</v>
      </c>
      <c r="I2850" s="20" t="str">
        <f t="shared" si="44"/>
        <v>mai</v>
      </c>
    </row>
    <row r="2851" spans="1:9" x14ac:dyDescent="0.25">
      <c r="A2851" s="7">
        <v>46173</v>
      </c>
      <c r="B2851" s="20">
        <v>7031</v>
      </c>
      <c r="C2851" s="20" t="s">
        <v>419</v>
      </c>
      <c r="D2851" s="80">
        <v>195.54</v>
      </c>
      <c r="E2851" s="20">
        <v>3</v>
      </c>
      <c r="F2851" s="80">
        <v>65.180000000000007</v>
      </c>
      <c r="G2851" s="80">
        <v>46.14</v>
      </c>
      <c r="H2851" s="66" t="str">
        <f>IF(B2851="","",VLOOKUP(B2851,[1]BASEEMPRESA!$A$2:$AAA$11936,2))</f>
        <v>INAMARQUE SOUZA MACHADO</v>
      </c>
      <c r="I2851" s="20" t="str">
        <f t="shared" si="44"/>
        <v>mai</v>
      </c>
    </row>
    <row r="2852" spans="1:9" x14ac:dyDescent="0.25">
      <c r="A2852" s="7">
        <v>46173</v>
      </c>
      <c r="B2852" s="20">
        <v>7032</v>
      </c>
      <c r="C2852" s="20" t="s">
        <v>419</v>
      </c>
      <c r="D2852" s="80">
        <v>122.58</v>
      </c>
      <c r="E2852" s="20">
        <v>2</v>
      </c>
      <c r="F2852" s="80">
        <v>61.29</v>
      </c>
      <c r="G2852" s="80">
        <v>27.215</v>
      </c>
      <c r="H2852" s="66" t="str">
        <f>IF(B2852="","",VLOOKUP(B2852,[1]BASEEMPRESA!$A$2:$AAA$11936,2))</f>
        <v>REGINA M. DOS S. SILVA CARGAS</v>
      </c>
      <c r="I2852" s="20" t="str">
        <f t="shared" si="44"/>
        <v>mai</v>
      </c>
    </row>
    <row r="2853" spans="1:9" x14ac:dyDescent="0.25">
      <c r="A2853" s="7">
        <v>46173</v>
      </c>
      <c r="B2853" s="20">
        <v>7033</v>
      </c>
      <c r="C2853" s="20" t="s">
        <v>419</v>
      </c>
      <c r="D2853" s="80">
        <v>121.06</v>
      </c>
      <c r="E2853" s="20">
        <v>2</v>
      </c>
      <c r="F2853" s="80">
        <v>60.53</v>
      </c>
      <c r="G2853" s="80">
        <v>51.735999999999997</v>
      </c>
      <c r="H2853" s="66" t="str">
        <f>IF(B2853="","",VLOOKUP(B2853,[1]BASEEMPRESA!$A$2:$AAA$11936,2))</f>
        <v>E L DE OLIVEIRA JUNIOR EDIMAR TRANSPORTES</v>
      </c>
      <c r="I2853" s="20" t="str">
        <f t="shared" si="44"/>
        <v>mai</v>
      </c>
    </row>
    <row r="2854" spans="1:9" x14ac:dyDescent="0.25">
      <c r="A2854" s="7">
        <v>46173</v>
      </c>
      <c r="B2854" s="20">
        <v>7036</v>
      </c>
      <c r="C2854" s="20" t="s">
        <v>419</v>
      </c>
      <c r="D2854" s="80">
        <v>193.16</v>
      </c>
      <c r="E2854" s="20">
        <v>3</v>
      </c>
      <c r="F2854" s="80">
        <v>64.387</v>
      </c>
      <c r="G2854" s="80">
        <v>37.366999999999997</v>
      </c>
      <c r="H2854" s="66" t="str">
        <f>IF(B2854="","",VLOOKUP(B2854,[1]BASEEMPRESA!$A$2:$AAA$11936,2))</f>
        <v>EMERSON LUIS MORO</v>
      </c>
      <c r="I2854" s="20" t="str">
        <f t="shared" si="44"/>
        <v>mai</v>
      </c>
    </row>
    <row r="2855" spans="1:9" x14ac:dyDescent="0.25">
      <c r="A2855" s="7">
        <v>46173</v>
      </c>
      <c r="B2855" s="20">
        <v>7038</v>
      </c>
      <c r="C2855" s="20" t="s">
        <v>420</v>
      </c>
      <c r="D2855" s="80">
        <v>181.74</v>
      </c>
      <c r="E2855" s="20">
        <v>3</v>
      </c>
      <c r="F2855" s="80">
        <v>60.58</v>
      </c>
      <c r="G2855" s="80">
        <v>46.533999999999999</v>
      </c>
      <c r="H2855" s="66" t="str">
        <f>IF(B2855="","",VLOOKUP(B2855,[1]BASEEMPRESA!$A$2:$AAA$11936,2))</f>
        <v>JERE SERVICOS DE TRANSPORTE E LOCACAO LTDA</v>
      </c>
      <c r="I2855" s="20" t="str">
        <f t="shared" si="44"/>
        <v>mai</v>
      </c>
    </row>
    <row r="2856" spans="1:9" x14ac:dyDescent="0.25">
      <c r="A2856" s="7">
        <v>46173</v>
      </c>
      <c r="B2856" s="20">
        <v>7041</v>
      </c>
      <c r="C2856" s="20" t="s">
        <v>419</v>
      </c>
      <c r="D2856" s="80">
        <v>60.98</v>
      </c>
      <c r="E2856" s="20">
        <v>1</v>
      </c>
      <c r="F2856" s="80">
        <v>60.98</v>
      </c>
      <c r="G2856" s="80">
        <v>41</v>
      </c>
      <c r="H2856" s="66" t="str">
        <f>IF(B2856="","",VLOOKUP(B2856,[1]BASEEMPRESA!$A$2:$AAA$11936,2))</f>
        <v>JERE SERVICOS DE TRANSPORTE E LOCACAO LTDA</v>
      </c>
      <c r="I2856" s="20" t="str">
        <f t="shared" si="44"/>
        <v>mai</v>
      </c>
    </row>
    <row r="2857" spans="1:9" x14ac:dyDescent="0.25">
      <c r="A2857" s="7">
        <v>46173</v>
      </c>
      <c r="B2857" s="20">
        <v>7042</v>
      </c>
      <c r="C2857" s="20" t="s">
        <v>420</v>
      </c>
      <c r="D2857" s="80">
        <v>121.64</v>
      </c>
      <c r="E2857" s="20">
        <v>2</v>
      </c>
      <c r="F2857" s="80">
        <v>60.82</v>
      </c>
      <c r="G2857" s="80">
        <v>51.552</v>
      </c>
      <c r="H2857" s="66" t="str">
        <f>IF(B2857="","",VLOOKUP(B2857,[1]BASEEMPRESA!$A$2:$AAA$11936,2))</f>
        <v>SERVICOS DE TRANSPORTES E LOCACAO VALE DO ITAUNAS LTDA</v>
      </c>
      <c r="I2857" s="20" t="str">
        <f t="shared" si="44"/>
        <v>mai</v>
      </c>
    </row>
    <row r="2858" spans="1:9" x14ac:dyDescent="0.25">
      <c r="A2858" s="7">
        <v>46173</v>
      </c>
      <c r="B2858" s="20">
        <v>7045</v>
      </c>
      <c r="C2858" s="20" t="s">
        <v>421</v>
      </c>
      <c r="D2858" s="80">
        <v>181.4</v>
      </c>
      <c r="E2858" s="20">
        <v>3</v>
      </c>
      <c r="F2858" s="80">
        <v>60.466999999999999</v>
      </c>
      <c r="G2858" s="80">
        <v>52.622</v>
      </c>
      <c r="H2858" s="66" t="str">
        <f>IF(B2858="","",VLOOKUP(B2858,[1]BASEEMPRESA!$A$2:$AAA$11936,2))</f>
        <v>REGINA M. DOS S. SILVA CARGAS</v>
      </c>
      <c r="I2858" s="20" t="str">
        <f t="shared" si="44"/>
        <v>mai</v>
      </c>
    </row>
    <row r="2859" spans="1:9" x14ac:dyDescent="0.25">
      <c r="A2859" s="7">
        <v>46173</v>
      </c>
      <c r="B2859" s="20">
        <v>7046</v>
      </c>
      <c r="C2859" s="20" t="s">
        <v>419</v>
      </c>
      <c r="D2859" s="80">
        <v>138.34</v>
      </c>
      <c r="E2859" s="20">
        <v>2</v>
      </c>
      <c r="F2859" s="80">
        <v>69.17</v>
      </c>
      <c r="G2859" s="80">
        <v>56</v>
      </c>
      <c r="H2859" s="66" t="str">
        <f>IF(B2859="","",VLOOKUP(B2859,[1]BASEEMPRESA!$A$2:$AAA$11936,2))</f>
        <v>J.S. LEONIDIO</v>
      </c>
      <c r="I2859" s="20" t="str">
        <f t="shared" si="44"/>
        <v>mai</v>
      </c>
    </row>
    <row r="2860" spans="1:9" x14ac:dyDescent="0.25">
      <c r="A2860" s="7">
        <v>46173</v>
      </c>
      <c r="B2860" s="20">
        <v>7047</v>
      </c>
      <c r="C2860" s="20" t="s">
        <v>419</v>
      </c>
      <c r="D2860" s="80">
        <v>243.44</v>
      </c>
      <c r="E2860" s="20">
        <v>4</v>
      </c>
      <c r="F2860" s="80">
        <v>60.86</v>
      </c>
      <c r="G2860" s="80">
        <v>34.703000000000003</v>
      </c>
      <c r="H2860" s="66" t="str">
        <f>IF(B2860="","",VLOOKUP(B2860,[1]BASEEMPRESA!$A$2:$AAA$11936,2))</f>
        <v>BAYER LOGISTICA E TRANSPORTES LTDA</v>
      </c>
      <c r="I2860" s="20" t="str">
        <f t="shared" si="44"/>
        <v>mai</v>
      </c>
    </row>
    <row r="2861" spans="1:9" x14ac:dyDescent="0.25">
      <c r="A2861" s="7">
        <v>46173</v>
      </c>
      <c r="B2861" s="20">
        <v>7048</v>
      </c>
      <c r="C2861" s="20" t="s">
        <v>419</v>
      </c>
      <c r="D2861" s="80">
        <v>183.08</v>
      </c>
      <c r="E2861" s="20">
        <v>3</v>
      </c>
      <c r="F2861" s="80">
        <v>61.027000000000001</v>
      </c>
      <c r="G2861" s="80">
        <v>37.914999999999999</v>
      </c>
      <c r="H2861" s="66" t="str">
        <f>IF(B2861="","",VLOOKUP(B2861,[1]BASEEMPRESA!$A$2:$AAA$11936,2))</f>
        <v>SERVICOS DE TRANSPORTES E LOCACAO VALE DO ITAUNAS LTDA</v>
      </c>
      <c r="I2861" s="20" t="str">
        <f t="shared" si="44"/>
        <v>mai</v>
      </c>
    </row>
    <row r="2862" spans="1:9" x14ac:dyDescent="0.25">
      <c r="A2862" s="7">
        <v>46173</v>
      </c>
      <c r="B2862" s="20">
        <v>7050</v>
      </c>
      <c r="C2862" s="20" t="s">
        <v>419</v>
      </c>
      <c r="D2862" s="80">
        <v>190.72</v>
      </c>
      <c r="E2862" s="20">
        <v>3</v>
      </c>
      <c r="F2862" s="80">
        <v>63.573</v>
      </c>
      <c r="G2862" s="80">
        <v>47.588000000000001</v>
      </c>
      <c r="H2862" s="66" t="str">
        <f>IF(B2862="","",VLOOKUP(B2862,[1]BASEEMPRESA!$A$2:$AAA$11936,2))</f>
        <v>ESTEL SERVICOS DE TRANSPORTES E LOCACAO LTDA</v>
      </c>
      <c r="I2862" s="20" t="str">
        <f t="shared" si="44"/>
        <v>mai</v>
      </c>
    </row>
    <row r="2863" spans="1:9" x14ac:dyDescent="0.25">
      <c r="A2863" s="7">
        <v>46173</v>
      </c>
      <c r="B2863" s="20">
        <v>7052</v>
      </c>
      <c r="C2863" s="20" t="s">
        <v>420</v>
      </c>
      <c r="D2863" s="80">
        <v>122.64</v>
      </c>
      <c r="E2863" s="20">
        <v>2</v>
      </c>
      <c r="F2863" s="80">
        <v>61.32</v>
      </c>
      <c r="G2863" s="80">
        <v>26.684999999999999</v>
      </c>
      <c r="H2863" s="66" t="str">
        <f>IF(B2863="","",VLOOKUP(B2863,[1]BASEEMPRESA!$A$2:$AAA$11936,2))</f>
        <v>JERE SERVICOS DE TRANSPORTE E LOCACAO LTDA</v>
      </c>
      <c r="I2863" s="20" t="str">
        <f t="shared" si="44"/>
        <v>mai</v>
      </c>
    </row>
    <row r="2864" spans="1:9" x14ac:dyDescent="0.25">
      <c r="A2864" s="7">
        <v>46173</v>
      </c>
      <c r="B2864" s="20">
        <v>7053</v>
      </c>
      <c r="C2864" s="20" t="s">
        <v>420</v>
      </c>
      <c r="D2864" s="80">
        <v>199.18</v>
      </c>
      <c r="E2864" s="20">
        <v>3</v>
      </c>
      <c r="F2864" s="80">
        <v>66.393000000000001</v>
      </c>
      <c r="G2864" s="80">
        <v>55.375999999999998</v>
      </c>
      <c r="H2864" s="66" t="str">
        <f>IF(B2864="","",VLOOKUP(B2864,[1]BASEEMPRESA!$A$2:$AAA$11936,2))</f>
        <v>TAVARES E MORAES TRANSPORTES LTDA</v>
      </c>
      <c r="I2864" s="20" t="str">
        <f t="shared" si="44"/>
        <v>mai</v>
      </c>
    </row>
    <row r="2865" spans="1:9" x14ac:dyDescent="0.25">
      <c r="A2865" s="7">
        <v>46173</v>
      </c>
      <c r="B2865" s="20">
        <v>7054</v>
      </c>
      <c r="C2865" s="20" t="s">
        <v>419</v>
      </c>
      <c r="D2865" s="80">
        <v>190.3</v>
      </c>
      <c r="E2865" s="20">
        <v>3</v>
      </c>
      <c r="F2865" s="80">
        <v>63.433</v>
      </c>
      <c r="G2865" s="80">
        <v>57.363999999999997</v>
      </c>
      <c r="H2865" s="66" t="str">
        <f>IF(B2865="","",VLOOKUP(B2865,[1]BASEEMPRESA!$A$2:$AAA$11936,2))</f>
        <v>TAVARES E MORAES TRANSPORTES LTDA</v>
      </c>
      <c r="I2865" s="20" t="str">
        <f t="shared" si="44"/>
        <v>mai</v>
      </c>
    </row>
    <row r="2866" spans="1:9" x14ac:dyDescent="0.25">
      <c r="A2866" s="7">
        <v>46173</v>
      </c>
      <c r="B2866" s="20">
        <v>7059</v>
      </c>
      <c r="C2866" s="20" t="s">
        <v>419</v>
      </c>
      <c r="D2866" s="80">
        <v>119.92</v>
      </c>
      <c r="E2866" s="20">
        <v>2</v>
      </c>
      <c r="F2866" s="80">
        <v>59.96</v>
      </c>
      <c r="G2866" s="80">
        <v>49.5</v>
      </c>
      <c r="H2866" s="66" t="str">
        <f>IF(B2866="","",VLOOKUP(B2866,[1]BASEEMPRESA!$A$2:$AAA$11936,2))</f>
        <v>BAYER LOGISTICA E TRANSPORTES LTDA</v>
      </c>
      <c r="I2866" s="20" t="str">
        <f t="shared" si="44"/>
        <v>mai</v>
      </c>
    </row>
    <row r="2867" spans="1:9" x14ac:dyDescent="0.25">
      <c r="A2867" s="7">
        <v>46173</v>
      </c>
      <c r="B2867" s="20">
        <v>7188</v>
      </c>
      <c r="C2867" s="20" t="s">
        <v>419</v>
      </c>
      <c r="D2867" s="80">
        <v>184.46</v>
      </c>
      <c r="E2867" s="20">
        <v>3</v>
      </c>
      <c r="F2867" s="80">
        <v>61.487000000000002</v>
      </c>
      <c r="G2867" s="80">
        <v>32.165999999999997</v>
      </c>
      <c r="H2867" s="66" t="str">
        <f>IF(B2867="","",VLOOKUP(B2867,[1]BASEEMPRESA!$A$2:$AAA$11936,2))</f>
        <v>C C GOMES TRANSPORTES</v>
      </c>
      <c r="I2867" s="20" t="str">
        <f t="shared" si="44"/>
        <v>mai</v>
      </c>
    </row>
    <row r="2868" spans="1:9" x14ac:dyDescent="0.25">
      <c r="A2868" s="7">
        <v>46173</v>
      </c>
      <c r="B2868" s="20">
        <v>7207</v>
      </c>
      <c r="C2868" s="20" t="s">
        <v>420</v>
      </c>
      <c r="D2868" s="80">
        <v>142.58000000000001</v>
      </c>
      <c r="E2868" s="20">
        <v>2</v>
      </c>
      <c r="F2868" s="80">
        <v>71.290000000000006</v>
      </c>
      <c r="G2868" s="80">
        <v>48.89</v>
      </c>
      <c r="H2868" s="66" t="str">
        <f>IF(B2868="","",VLOOKUP(B2868,[1]BASEEMPRESA!$A$2:$AAA$11936,2))</f>
        <v>TAVARES E MORAES TRANSPORTES LTDA</v>
      </c>
      <c r="I2868" s="20" t="str">
        <f t="shared" si="44"/>
        <v>mai</v>
      </c>
    </row>
    <row r="2869" spans="1:9" x14ac:dyDescent="0.25">
      <c r="A2869" s="7">
        <v>46173</v>
      </c>
      <c r="B2869" s="20">
        <v>7208</v>
      </c>
      <c r="C2869" s="20" t="s">
        <v>420</v>
      </c>
      <c r="D2869" s="80">
        <v>182.5</v>
      </c>
      <c r="E2869" s="20">
        <v>3</v>
      </c>
      <c r="F2869" s="80">
        <v>60.832999999999998</v>
      </c>
      <c r="G2869" s="80">
        <v>20.111999999999998</v>
      </c>
      <c r="H2869" s="66" t="str">
        <f>IF(B2869="","",VLOOKUP(B2869,[1]BASEEMPRESA!$A$2:$AAA$11936,2))</f>
        <v>TAVARES E MORAES TRANSPORTES LTDA</v>
      </c>
      <c r="I2869" s="20" t="str">
        <f t="shared" si="44"/>
        <v>mai</v>
      </c>
    </row>
    <row r="2870" spans="1:9" x14ac:dyDescent="0.25">
      <c r="A2870" s="7">
        <v>46173</v>
      </c>
      <c r="B2870" s="20">
        <v>7220</v>
      </c>
      <c r="C2870" s="20" t="s">
        <v>421</v>
      </c>
      <c r="D2870" s="80">
        <v>118.82</v>
      </c>
      <c r="E2870" s="20">
        <v>2</v>
      </c>
      <c r="F2870" s="80">
        <v>59.41</v>
      </c>
      <c r="G2870" s="80">
        <v>55.093000000000004</v>
      </c>
      <c r="H2870" s="66" t="str">
        <f>IF(B2870="","",VLOOKUP(B2870,[1]BASEEMPRESA!$A$2:$AAA$11936,2))</f>
        <v>DOS SANTOS PASSOS TRANSPORTES LTDA</v>
      </c>
      <c r="I2870" s="20" t="str">
        <f t="shared" si="44"/>
        <v>mai</v>
      </c>
    </row>
    <row r="2871" spans="1:9" x14ac:dyDescent="0.25">
      <c r="A2871" s="7">
        <v>46173</v>
      </c>
      <c r="B2871" s="20">
        <v>7221</v>
      </c>
      <c r="C2871" s="20" t="s">
        <v>420</v>
      </c>
      <c r="D2871" s="80">
        <v>189.54</v>
      </c>
      <c r="E2871" s="20">
        <v>3</v>
      </c>
      <c r="F2871" s="80">
        <v>63.18</v>
      </c>
      <c r="G2871" s="80">
        <v>37.573</v>
      </c>
      <c r="H2871" s="66" t="str">
        <f>IF(B2871="","",VLOOKUP(B2871,[1]BASEEMPRESA!$A$2:$AAA$11936,2))</f>
        <v>BAYER LOGISTICA E TRANSPORTES LTDA</v>
      </c>
      <c r="I2871" s="20" t="str">
        <f t="shared" si="44"/>
        <v>mai</v>
      </c>
    </row>
    <row r="2872" spans="1:9" x14ac:dyDescent="0.25">
      <c r="A2872" s="7">
        <v>46173</v>
      </c>
      <c r="B2872" s="20">
        <v>7224</v>
      </c>
      <c r="C2872" s="20" t="s">
        <v>419</v>
      </c>
      <c r="D2872" s="80">
        <v>193.76</v>
      </c>
      <c r="E2872" s="20">
        <v>3</v>
      </c>
      <c r="F2872" s="80">
        <v>64.587000000000003</v>
      </c>
      <c r="G2872" s="80">
        <v>41.235999999999997</v>
      </c>
      <c r="H2872" s="66" t="str">
        <f>IF(B2872="","",VLOOKUP(B2872,[1]BASEEMPRESA!$A$2:$AAA$11936,2))</f>
        <v>EMERSON LUIS MORO</v>
      </c>
      <c r="I2872" s="20" t="str">
        <f t="shared" si="44"/>
        <v>mai</v>
      </c>
    </row>
    <row r="2873" spans="1:9" x14ac:dyDescent="0.25">
      <c r="A2873" s="7">
        <v>46173</v>
      </c>
      <c r="B2873" s="20">
        <v>7228</v>
      </c>
      <c r="C2873" s="20" t="s">
        <v>419</v>
      </c>
      <c r="D2873" s="80">
        <v>185.48</v>
      </c>
      <c r="E2873" s="20">
        <v>4</v>
      </c>
      <c r="F2873" s="80">
        <v>46.37</v>
      </c>
      <c r="G2873" s="80">
        <v>45.862000000000002</v>
      </c>
      <c r="H2873" s="66" t="str">
        <f>IF(B2873="","",VLOOKUP(B2873,[1]BASEEMPRESA!$A$2:$AAA$11936,2))</f>
        <v>MVS TRANSPORTE LTDA</v>
      </c>
      <c r="I2873" s="20" t="str">
        <f t="shared" si="44"/>
        <v>mai</v>
      </c>
    </row>
    <row r="2874" spans="1:9" x14ac:dyDescent="0.25">
      <c r="A2874" s="7">
        <v>46173</v>
      </c>
      <c r="B2874" s="20">
        <v>7234</v>
      </c>
      <c r="C2874" s="20" t="s">
        <v>419</v>
      </c>
      <c r="D2874" s="80">
        <v>133.28</v>
      </c>
      <c r="E2874" s="20">
        <v>2</v>
      </c>
      <c r="F2874" s="80">
        <v>66.64</v>
      </c>
      <c r="G2874" s="80">
        <v>49.103999999999999</v>
      </c>
      <c r="H2874" s="66" t="str">
        <f>IF(B2874="","",VLOOKUP(B2874,[1]BASEEMPRESA!$A$2:$AAA$11936,2))</f>
        <v>TRANSPORTES M &amp; J LTDA</v>
      </c>
      <c r="I2874" s="20" t="str">
        <f t="shared" si="44"/>
        <v>mai</v>
      </c>
    </row>
    <row r="2875" spans="1:9" x14ac:dyDescent="0.25">
      <c r="A2875" s="7">
        <v>46173</v>
      </c>
      <c r="B2875" s="20">
        <v>7238</v>
      </c>
      <c r="C2875" s="20" t="s">
        <v>421</v>
      </c>
      <c r="D2875" s="80">
        <v>199.12</v>
      </c>
      <c r="E2875" s="20">
        <v>3</v>
      </c>
      <c r="F2875" s="80">
        <v>66.373000000000005</v>
      </c>
      <c r="G2875" s="80">
        <v>60.692</v>
      </c>
      <c r="H2875" s="66" t="str">
        <f>IF(B2875="","",VLOOKUP(B2875,[1]BASEEMPRESA!$A$2:$AAA$11936,2))</f>
        <v>R S SANTOS TRANSPORTES LTDA</v>
      </c>
      <c r="I2875" s="20" t="str">
        <f t="shared" si="44"/>
        <v>mai</v>
      </c>
    </row>
    <row r="2876" spans="1:9" x14ac:dyDescent="0.25">
      <c r="A2876" s="7">
        <v>46173</v>
      </c>
      <c r="B2876" s="20">
        <v>7257</v>
      </c>
      <c r="C2876" s="20" t="s">
        <v>420</v>
      </c>
      <c r="D2876" s="80">
        <v>188.08</v>
      </c>
      <c r="E2876" s="20">
        <v>3</v>
      </c>
      <c r="F2876" s="80">
        <v>62.692999999999998</v>
      </c>
      <c r="G2876" s="80">
        <v>50.88</v>
      </c>
      <c r="H2876" s="66" t="str">
        <f>IF(B2876="","",VLOOKUP(B2876,[1]BASEEMPRESA!$A$2:$AAA$11936,2))</f>
        <v>EMERSON LUIS MORO</v>
      </c>
      <c r="I2876" s="20" t="str">
        <f t="shared" si="44"/>
        <v>mai</v>
      </c>
    </row>
    <row r="2877" spans="1:9" x14ac:dyDescent="0.25">
      <c r="A2877" s="7">
        <v>46173</v>
      </c>
      <c r="B2877" s="20">
        <v>7258</v>
      </c>
      <c r="C2877" s="20" t="s">
        <v>420</v>
      </c>
      <c r="D2877" s="80">
        <v>200.52</v>
      </c>
      <c r="E2877" s="20">
        <v>3</v>
      </c>
      <c r="F2877" s="80">
        <v>66.84</v>
      </c>
      <c r="G2877" s="80">
        <v>59.058</v>
      </c>
      <c r="H2877" s="66" t="str">
        <f>IF(B2877="","",VLOOKUP(B2877,[1]BASEEMPRESA!$A$2:$AAA$11936,2))</f>
        <v>REGINA M. DOS S. SILVA CARGAS</v>
      </c>
      <c r="I2877" s="20" t="str">
        <f t="shared" si="44"/>
        <v>mai</v>
      </c>
    </row>
    <row r="2878" spans="1:9" x14ac:dyDescent="0.25">
      <c r="A2878" s="7">
        <v>46173</v>
      </c>
      <c r="B2878" s="20">
        <v>7260</v>
      </c>
      <c r="C2878" s="20" t="s">
        <v>420</v>
      </c>
      <c r="D2878" s="80">
        <v>177.02</v>
      </c>
      <c r="E2878" s="20">
        <v>3</v>
      </c>
      <c r="F2878" s="80">
        <v>59.006999999999998</v>
      </c>
      <c r="G2878" s="80">
        <v>51.604999999999997</v>
      </c>
      <c r="H2878" s="66" t="str">
        <f>IF(B2878="","",VLOOKUP(B2878,[1]BASEEMPRESA!$A$2:$AAA$11936,2))</f>
        <v>E L DE OLIVEIRA JUNIOR EDIMAR TRANSPORTES</v>
      </c>
      <c r="I2878" s="20" t="str">
        <f t="shared" si="44"/>
        <v>mai</v>
      </c>
    </row>
    <row r="2879" spans="1:9" x14ac:dyDescent="0.25">
      <c r="A2879" s="7">
        <v>46173</v>
      </c>
      <c r="B2879" s="20">
        <v>7263</v>
      </c>
      <c r="C2879" s="20" t="s">
        <v>419</v>
      </c>
      <c r="D2879" s="80">
        <v>117.72</v>
      </c>
      <c r="E2879" s="20">
        <v>2</v>
      </c>
      <c r="F2879" s="80">
        <v>58.86</v>
      </c>
      <c r="G2879" s="80">
        <v>54</v>
      </c>
      <c r="H2879" s="66" t="str">
        <f>IF(B2879="","",VLOOKUP(B2879,[1]BASEEMPRESA!$A$2:$AAA$11936,2))</f>
        <v>ESTEL SERVICOS DE TRANSPORTES E LOCACAO LTDA</v>
      </c>
      <c r="I2879" s="20" t="str">
        <f t="shared" si="44"/>
        <v>mai</v>
      </c>
    </row>
    <row r="2880" spans="1:9" x14ac:dyDescent="0.25">
      <c r="A2880" s="7">
        <v>46173</v>
      </c>
      <c r="B2880" s="20">
        <v>7264</v>
      </c>
      <c r="C2880" s="20" t="s">
        <v>419</v>
      </c>
      <c r="D2880" s="80">
        <v>198.06</v>
      </c>
      <c r="E2880" s="20">
        <v>3</v>
      </c>
      <c r="F2880" s="80">
        <v>66.02</v>
      </c>
      <c r="G2880" s="80">
        <v>46.578000000000003</v>
      </c>
      <c r="H2880" s="66" t="str">
        <f>IF(B2880="","",VLOOKUP(B2880,[1]BASEEMPRESA!$A$2:$AAA$11936,2))</f>
        <v>W &amp; E SERVICOS DE TRANSPORTE LTDA</v>
      </c>
      <c r="I2880" s="20" t="str">
        <f t="shared" si="44"/>
        <v>mai</v>
      </c>
    </row>
    <row r="2881" spans="1:9" x14ac:dyDescent="0.25">
      <c r="A2881" s="7">
        <v>46173</v>
      </c>
      <c r="B2881" s="20">
        <v>7278</v>
      </c>
      <c r="C2881" s="20" t="s">
        <v>419</v>
      </c>
      <c r="D2881" s="80">
        <v>187.2</v>
      </c>
      <c r="E2881" s="20">
        <v>3</v>
      </c>
      <c r="F2881" s="80">
        <v>62.4</v>
      </c>
      <c r="G2881" s="80">
        <v>50.676000000000002</v>
      </c>
      <c r="H2881" s="66" t="str">
        <f>IF(B2881="","",VLOOKUP(B2881,[1]BASEEMPRESA!$A$2:$AAA$11936,2))</f>
        <v>LOPES TRANSPORTES LTDA</v>
      </c>
      <c r="I2881" s="20" t="str">
        <f t="shared" si="44"/>
        <v>mai</v>
      </c>
    </row>
    <row r="2882" spans="1:9" x14ac:dyDescent="0.25">
      <c r="A2882" s="7">
        <v>46173</v>
      </c>
      <c r="B2882" s="20">
        <v>7279</v>
      </c>
      <c r="C2882" s="20" t="s">
        <v>420</v>
      </c>
      <c r="D2882" s="80">
        <v>180.78</v>
      </c>
      <c r="E2882" s="20">
        <v>3</v>
      </c>
      <c r="F2882" s="80">
        <v>60.26</v>
      </c>
      <c r="G2882" s="80">
        <v>46.508000000000003</v>
      </c>
      <c r="H2882" s="66" t="str">
        <f>IF(B2882="","",VLOOKUP(B2882,[1]BASEEMPRESA!$A$2:$AAA$11936,2))</f>
        <v>CVL TRANSPORTES LTDA</v>
      </c>
      <c r="I2882" s="20" t="str">
        <f t="shared" si="44"/>
        <v>mai</v>
      </c>
    </row>
    <row r="2883" spans="1:9" x14ac:dyDescent="0.25">
      <c r="A2883" s="7">
        <v>46173</v>
      </c>
      <c r="B2883" s="20">
        <v>7282</v>
      </c>
      <c r="C2883" s="20" t="s">
        <v>419</v>
      </c>
      <c r="D2883" s="80">
        <v>168.8</v>
      </c>
      <c r="E2883" s="20">
        <v>3</v>
      </c>
      <c r="F2883" s="80">
        <v>56.267000000000003</v>
      </c>
      <c r="G2883" s="80">
        <v>39.595999999999997</v>
      </c>
      <c r="H2883" s="66" t="str">
        <f>IF(B2883="","",VLOOKUP(B2883,[1]BASEEMPRESA!$A$2:$AAA$11936,2))</f>
        <v>EMERSON LUIS MORO</v>
      </c>
      <c r="I2883" s="20" t="str">
        <f t="shared" ref="I2883:I2946" si="45">TEXT(A2883,"mmm")</f>
        <v>mai</v>
      </c>
    </row>
    <row r="2884" spans="1:9" x14ac:dyDescent="0.25">
      <c r="A2884" s="7">
        <v>46173</v>
      </c>
      <c r="B2884" s="20">
        <v>7289</v>
      </c>
      <c r="C2884" s="20" t="s">
        <v>419</v>
      </c>
      <c r="D2884" s="80">
        <v>183.66</v>
      </c>
      <c r="E2884" s="20">
        <v>3</v>
      </c>
      <c r="F2884" s="80">
        <v>61.22</v>
      </c>
      <c r="G2884" s="80">
        <v>50.38</v>
      </c>
      <c r="H2884" s="66" t="str">
        <f>IF(B2884="","",VLOOKUP(B2884,[1]BASEEMPRESA!$A$2:$AAA$11936,2))</f>
        <v>TAVARES E MORAES TRANSPORTES LTDA</v>
      </c>
      <c r="I2884" s="20" t="str">
        <f t="shared" si="45"/>
        <v>mai</v>
      </c>
    </row>
    <row r="2885" spans="1:9" x14ac:dyDescent="0.25">
      <c r="A2885" s="7">
        <v>46173</v>
      </c>
      <c r="B2885" s="20">
        <v>7292</v>
      </c>
      <c r="C2885" s="20" t="s">
        <v>419</v>
      </c>
      <c r="D2885" s="80">
        <v>185.8</v>
      </c>
      <c r="E2885" s="20">
        <v>3</v>
      </c>
      <c r="F2885" s="80">
        <v>61.933</v>
      </c>
      <c r="G2885" s="80">
        <v>18.684000000000001</v>
      </c>
      <c r="H2885" s="66" t="str">
        <f>IF(B2885="","",VLOOKUP(B2885,[1]BASEEMPRESA!$A$2:$AAA$11936,2))</f>
        <v>ESTEL SERVICOS DE TRANSPORTES E LOCACAO LTDA</v>
      </c>
      <c r="I2885" s="20" t="str">
        <f t="shared" si="45"/>
        <v>mai</v>
      </c>
    </row>
    <row r="2886" spans="1:9" x14ac:dyDescent="0.25">
      <c r="A2886" s="7">
        <v>46173</v>
      </c>
      <c r="B2886" s="20">
        <v>7295</v>
      </c>
      <c r="C2886" s="20" t="s">
        <v>419</v>
      </c>
      <c r="D2886" s="80">
        <v>115.94</v>
      </c>
      <c r="E2886" s="20">
        <v>2</v>
      </c>
      <c r="F2886" s="80">
        <v>57.97</v>
      </c>
      <c r="G2886" s="80">
        <v>39.558</v>
      </c>
      <c r="H2886" s="66" t="str">
        <f>IF(B2886="","",VLOOKUP(B2886,[1]BASEEMPRESA!$A$2:$AAA$11936,2))</f>
        <v>ESTEL SERVICOS DE TRANSPORTES E LOCACAO LTDA</v>
      </c>
      <c r="I2886" s="20" t="str">
        <f t="shared" si="45"/>
        <v>mai</v>
      </c>
    </row>
    <row r="2887" spans="1:9" x14ac:dyDescent="0.25">
      <c r="A2887" s="7">
        <v>46173</v>
      </c>
      <c r="B2887" s="20">
        <v>7299</v>
      </c>
      <c r="C2887" s="20" t="s">
        <v>419</v>
      </c>
      <c r="D2887" s="80">
        <v>177.56</v>
      </c>
      <c r="E2887" s="20">
        <v>3</v>
      </c>
      <c r="F2887" s="80">
        <v>59.186999999999998</v>
      </c>
      <c r="G2887" s="80">
        <v>37.526000000000003</v>
      </c>
      <c r="H2887" s="66" t="str">
        <f>IF(B2887="","",VLOOKUP(B2887,[1]BASEEMPRESA!$A$2:$AAA$11936,2))</f>
        <v>JERE SERVICOS DE TRANSPORTE E LOCACAO LTDA</v>
      </c>
      <c r="I2887" s="20" t="str">
        <f t="shared" si="45"/>
        <v>mai</v>
      </c>
    </row>
    <row r="2888" spans="1:9" x14ac:dyDescent="0.25">
      <c r="A2888" s="7">
        <v>46173</v>
      </c>
      <c r="B2888" s="20">
        <v>7301</v>
      </c>
      <c r="C2888" s="20" t="s">
        <v>419</v>
      </c>
      <c r="D2888" s="80">
        <v>225.54</v>
      </c>
      <c r="E2888" s="20">
        <v>8</v>
      </c>
      <c r="F2888" s="80">
        <v>28.193000000000001</v>
      </c>
      <c r="G2888" s="80">
        <v>7.49</v>
      </c>
      <c r="H2888" s="66" t="str">
        <f>IF(B2888="","",VLOOKUP(B2888,[1]BASEEMPRESA!$A$2:$AAA$11936,2))</f>
        <v>SERVICOS DE TRANSPORTES E LOCACAO VALE DO ITAUNAS LTDA</v>
      </c>
      <c r="I2888" s="20" t="str">
        <f t="shared" si="45"/>
        <v>mai</v>
      </c>
    </row>
    <row r="2889" spans="1:9" x14ac:dyDescent="0.25">
      <c r="A2889" s="7">
        <v>46173</v>
      </c>
      <c r="B2889" s="20">
        <v>7304</v>
      </c>
      <c r="C2889" s="20" t="s">
        <v>419</v>
      </c>
      <c r="D2889" s="80">
        <v>186.98</v>
      </c>
      <c r="E2889" s="20">
        <v>3</v>
      </c>
      <c r="F2889" s="80">
        <v>62.326999999999998</v>
      </c>
      <c r="G2889" s="80">
        <v>53.253999999999998</v>
      </c>
      <c r="H2889" s="66" t="str">
        <f>IF(B2889="","",VLOOKUP(B2889,[1]BASEEMPRESA!$A$2:$AAA$11936,2))</f>
        <v>SERVICOS DE TRANSPORTES E LOCACAO VALE DO ITAUNAS LTDA</v>
      </c>
      <c r="I2889" s="20" t="str">
        <f t="shared" si="45"/>
        <v>mai</v>
      </c>
    </row>
    <row r="2890" spans="1:9" x14ac:dyDescent="0.25">
      <c r="A2890" s="7">
        <v>46173</v>
      </c>
      <c r="B2890" s="20">
        <v>7307</v>
      </c>
      <c r="C2890" s="20" t="s">
        <v>419</v>
      </c>
      <c r="D2890" s="80">
        <v>189.4</v>
      </c>
      <c r="E2890" s="20">
        <v>3</v>
      </c>
      <c r="F2890" s="80">
        <v>63.133000000000003</v>
      </c>
      <c r="G2890" s="80">
        <v>51.35</v>
      </c>
      <c r="H2890" s="66" t="str">
        <f>IF(B2890="","",VLOOKUP(B2890,[1]BASEEMPRESA!$A$2:$AAA$11936,2))</f>
        <v>SC MANUTENCOES LTDA</v>
      </c>
      <c r="I2890" s="20" t="str">
        <f t="shared" si="45"/>
        <v>mai</v>
      </c>
    </row>
    <row r="2891" spans="1:9" x14ac:dyDescent="0.25">
      <c r="A2891" s="7">
        <v>46173</v>
      </c>
      <c r="B2891" s="20">
        <v>7308</v>
      </c>
      <c r="C2891" s="20" t="s">
        <v>419</v>
      </c>
      <c r="D2891" s="80">
        <v>191.24</v>
      </c>
      <c r="E2891" s="20">
        <v>3</v>
      </c>
      <c r="F2891" s="80">
        <v>63.747</v>
      </c>
      <c r="G2891" s="80">
        <v>43.722000000000001</v>
      </c>
      <c r="H2891" s="66" t="str">
        <f>IF(B2891="","",VLOOKUP(B2891,[1]BASEEMPRESA!$A$2:$AAA$11936,2))</f>
        <v>SANTOS &amp; SILVA TRANSPORTES RODOVIARIOS LTDA</v>
      </c>
      <c r="I2891" s="20" t="str">
        <f t="shared" si="45"/>
        <v>mai</v>
      </c>
    </row>
    <row r="2892" spans="1:9" x14ac:dyDescent="0.25">
      <c r="A2892" s="7">
        <v>46173</v>
      </c>
      <c r="B2892" s="20">
        <v>7311</v>
      </c>
      <c r="C2892" s="20" t="s">
        <v>422</v>
      </c>
      <c r="D2892" s="80">
        <v>121.58</v>
      </c>
      <c r="E2892" s="20">
        <v>2</v>
      </c>
      <c r="F2892" s="80">
        <v>60.79</v>
      </c>
      <c r="G2892" s="80">
        <v>47.646000000000001</v>
      </c>
      <c r="H2892" s="66" t="str">
        <f>IF(B2892="","",VLOOKUP(B2892,[1]BASEEMPRESA!$A$2:$AAA$11936,2))</f>
        <v>LN LOGISTICA E TRANSPORTES LTDA</v>
      </c>
      <c r="I2892" s="20" t="str">
        <f t="shared" si="45"/>
        <v>mai</v>
      </c>
    </row>
    <row r="2893" spans="1:9" x14ac:dyDescent="0.25">
      <c r="A2893" s="7">
        <v>46173</v>
      </c>
      <c r="B2893" s="20">
        <v>7334</v>
      </c>
      <c r="C2893" s="20" t="s">
        <v>421</v>
      </c>
      <c r="D2893" s="80">
        <v>177.96</v>
      </c>
      <c r="E2893" s="20">
        <v>3</v>
      </c>
      <c r="F2893" s="80">
        <v>59.32</v>
      </c>
      <c r="G2893" s="80">
        <v>22.545999999999999</v>
      </c>
      <c r="H2893" s="66" t="str">
        <f>IF(B2893="","",VLOOKUP(B2893,[1]BASEEMPRESA!$A$2:$AAA$11936,2))</f>
        <v>ROCHA TRANSPORTES DE MUCURI LTDA</v>
      </c>
      <c r="I2893" s="20" t="str">
        <f t="shared" si="45"/>
        <v>mai</v>
      </c>
    </row>
    <row r="2894" spans="1:9" x14ac:dyDescent="0.25">
      <c r="A2894" s="7">
        <v>46173</v>
      </c>
      <c r="B2894" s="20">
        <v>7337</v>
      </c>
      <c r="C2894" s="20" t="s">
        <v>419</v>
      </c>
      <c r="D2894" s="80">
        <v>121.72</v>
      </c>
      <c r="E2894" s="20">
        <v>2</v>
      </c>
      <c r="F2894" s="80">
        <v>60.86</v>
      </c>
      <c r="G2894" s="80">
        <v>26.995999999999999</v>
      </c>
      <c r="H2894" s="66" t="str">
        <f>IF(B2894="","",VLOOKUP(B2894,[1]BASEEMPRESA!$A$2:$AAA$11936,2))</f>
        <v>REGINA M. DOS S. SILVA CARGAS</v>
      </c>
      <c r="I2894" s="20" t="str">
        <f t="shared" si="45"/>
        <v>mai</v>
      </c>
    </row>
    <row r="2895" spans="1:9" x14ac:dyDescent="0.25">
      <c r="A2895" s="7">
        <v>46173</v>
      </c>
      <c r="B2895" s="20">
        <v>7340</v>
      </c>
      <c r="C2895" s="20" t="s">
        <v>419</v>
      </c>
      <c r="D2895" s="80">
        <v>273.82</v>
      </c>
      <c r="E2895" s="20">
        <v>9</v>
      </c>
      <c r="F2895" s="80">
        <v>30.423999999999999</v>
      </c>
      <c r="G2895" s="80">
        <v>2</v>
      </c>
      <c r="H2895" s="66" t="str">
        <f>IF(B2895="","",VLOOKUP(B2895,[1]BASEEMPRESA!$A$2:$AAA$11936,2))</f>
        <v>W &amp; E SERVICOS DE TRANSPORTE LTDA</v>
      </c>
      <c r="I2895" s="20" t="str">
        <f t="shared" si="45"/>
        <v>mai</v>
      </c>
    </row>
    <row r="2896" spans="1:9" x14ac:dyDescent="0.25">
      <c r="A2896" s="7">
        <v>46173</v>
      </c>
      <c r="B2896" s="20">
        <v>7343</v>
      </c>
      <c r="C2896" s="20" t="s">
        <v>421</v>
      </c>
      <c r="D2896" s="80">
        <v>121.12</v>
      </c>
      <c r="E2896" s="20">
        <v>2</v>
      </c>
      <c r="F2896" s="80">
        <v>60.56</v>
      </c>
      <c r="G2896" s="80">
        <v>41.405999999999999</v>
      </c>
      <c r="H2896" s="66" t="str">
        <f>IF(B2896="","",VLOOKUP(B2896,[1]BASEEMPRESA!$A$2:$AAA$11936,2))</f>
        <v>E L DE OLIVEIRA JUNIOR EDIMAR TRANSPORTES</v>
      </c>
      <c r="I2896" s="20" t="str">
        <f t="shared" si="45"/>
        <v>mai</v>
      </c>
    </row>
    <row r="2897" spans="1:9" x14ac:dyDescent="0.25">
      <c r="A2897" s="7">
        <v>46173</v>
      </c>
      <c r="B2897" s="20">
        <v>7347</v>
      </c>
      <c r="C2897" s="20" t="s">
        <v>420</v>
      </c>
      <c r="D2897" s="80">
        <v>173.28</v>
      </c>
      <c r="E2897" s="20">
        <v>3</v>
      </c>
      <c r="F2897" s="80">
        <v>57.76</v>
      </c>
      <c r="G2897" s="80">
        <v>38.665999999999997</v>
      </c>
      <c r="H2897" s="66" t="str">
        <f>IF(B2897="","",VLOOKUP(B2897,[1]BASEEMPRESA!$A$2:$AAA$11936,2))</f>
        <v>TRANSPORTADORA GLOBAL LOGISTICA LTDA</v>
      </c>
      <c r="I2897" s="20" t="str">
        <f t="shared" si="45"/>
        <v>mai</v>
      </c>
    </row>
    <row r="2898" spans="1:9" x14ac:dyDescent="0.25">
      <c r="A2898" s="7">
        <v>46173</v>
      </c>
      <c r="B2898" s="20">
        <v>7352</v>
      </c>
      <c r="C2898" s="20" t="s">
        <v>421</v>
      </c>
      <c r="D2898" s="80">
        <v>123.4</v>
      </c>
      <c r="E2898" s="20">
        <v>2</v>
      </c>
      <c r="F2898" s="80">
        <v>61.7</v>
      </c>
      <c r="G2898" s="80">
        <v>51.186999999999998</v>
      </c>
      <c r="H2898" s="66" t="str">
        <f>IF(B2898="","",VLOOKUP(B2898,[1]BASEEMPRESA!$A$2:$AAA$11936,2))</f>
        <v>WESLEI M DOS SANTOS</v>
      </c>
      <c r="I2898" s="20" t="str">
        <f t="shared" si="45"/>
        <v>mai</v>
      </c>
    </row>
    <row r="2899" spans="1:9" x14ac:dyDescent="0.25">
      <c r="A2899" s="7">
        <v>46173</v>
      </c>
      <c r="B2899" s="20">
        <v>7355</v>
      </c>
      <c r="C2899" s="20" t="s">
        <v>419</v>
      </c>
      <c r="D2899" s="80">
        <v>130.72</v>
      </c>
      <c r="E2899" s="20">
        <v>2</v>
      </c>
      <c r="F2899" s="80">
        <v>65.36</v>
      </c>
      <c r="G2899" s="80">
        <v>49.052999999999997</v>
      </c>
      <c r="H2899" s="66" t="str">
        <f>IF(B2899="","",VLOOKUP(B2899,[1]BASEEMPRESA!$A$2:$AAA$11936,2))</f>
        <v>WESLEI M DOS SANTOS</v>
      </c>
      <c r="I2899" s="20" t="str">
        <f t="shared" si="45"/>
        <v>mai</v>
      </c>
    </row>
    <row r="2900" spans="1:9" x14ac:dyDescent="0.25">
      <c r="A2900" s="7">
        <v>46173</v>
      </c>
      <c r="B2900" s="20">
        <v>7361</v>
      </c>
      <c r="C2900" s="20" t="s">
        <v>423</v>
      </c>
      <c r="D2900" s="80">
        <v>182.36</v>
      </c>
      <c r="E2900" s="20">
        <v>3</v>
      </c>
      <c r="F2900" s="80">
        <v>60.786999999999999</v>
      </c>
      <c r="G2900" s="80">
        <v>21.292999999999999</v>
      </c>
      <c r="H2900" s="66" t="str">
        <f>IF(B2900="","",VLOOKUP(B2900,[1]BASEEMPRESA!$A$2:$AAA$11936,2))</f>
        <v>TRANSPORTE FUMACINHA LTDA</v>
      </c>
      <c r="I2900" s="20" t="str">
        <f t="shared" si="45"/>
        <v>mai</v>
      </c>
    </row>
    <row r="2901" spans="1:9" x14ac:dyDescent="0.25">
      <c r="A2901" s="7">
        <v>46173</v>
      </c>
      <c r="B2901" s="20">
        <v>7364</v>
      </c>
      <c r="C2901" s="20" t="s">
        <v>419</v>
      </c>
      <c r="D2901" s="80">
        <v>115.02</v>
      </c>
      <c r="E2901" s="20">
        <v>2</v>
      </c>
      <c r="F2901" s="80">
        <v>57.51</v>
      </c>
      <c r="G2901" s="80">
        <v>32.338999999999999</v>
      </c>
      <c r="H2901" s="66" t="str">
        <f>IF(B2901="","",VLOOKUP(B2901,[1]BASEEMPRESA!$A$2:$AAA$11936,2))</f>
        <v>TRANSPORTADORA GLOBAL LOGISTICA LTDA</v>
      </c>
      <c r="I2901" s="20" t="str">
        <f t="shared" si="45"/>
        <v>mai</v>
      </c>
    </row>
    <row r="2902" spans="1:9" x14ac:dyDescent="0.25">
      <c r="A2902" s="7">
        <v>46173</v>
      </c>
      <c r="B2902" s="20">
        <v>7367</v>
      </c>
      <c r="C2902" s="20" t="s">
        <v>419</v>
      </c>
      <c r="D2902" s="80">
        <v>184.36</v>
      </c>
      <c r="E2902" s="20">
        <v>3</v>
      </c>
      <c r="F2902" s="80">
        <v>61.453000000000003</v>
      </c>
      <c r="G2902" s="80">
        <v>42.561</v>
      </c>
      <c r="H2902" s="66" t="str">
        <f>IF(B2902="","",VLOOKUP(B2902,[1]BASEEMPRESA!$A$2:$AAA$11936,2))</f>
        <v>JOSE HELIO SILVA SANTOS</v>
      </c>
      <c r="I2902" s="20" t="str">
        <f t="shared" si="45"/>
        <v>mai</v>
      </c>
    </row>
    <row r="2903" spans="1:9" x14ac:dyDescent="0.25">
      <c r="A2903" s="7">
        <v>46173</v>
      </c>
      <c r="B2903" s="20">
        <v>7370</v>
      </c>
      <c r="C2903" s="20" t="s">
        <v>419</v>
      </c>
      <c r="D2903" s="80">
        <v>231.06</v>
      </c>
      <c r="E2903" s="20">
        <v>4</v>
      </c>
      <c r="F2903" s="80">
        <v>57.765000000000001</v>
      </c>
      <c r="G2903" s="80">
        <v>24.38</v>
      </c>
      <c r="H2903" s="66" t="str">
        <f>IF(B2903="","",VLOOKUP(B2903,[1]BASEEMPRESA!$A$2:$AAA$11936,2))</f>
        <v>JOSE HELIO SILVA SANTOS</v>
      </c>
      <c r="I2903" s="20" t="str">
        <f t="shared" si="45"/>
        <v>mai</v>
      </c>
    </row>
    <row r="2904" spans="1:9" x14ac:dyDescent="0.25">
      <c r="A2904" s="7">
        <v>46173</v>
      </c>
      <c r="B2904" s="20">
        <v>7381</v>
      </c>
      <c r="C2904" s="20" t="s">
        <v>423</v>
      </c>
      <c r="D2904" s="80">
        <v>133.08000000000001</v>
      </c>
      <c r="E2904" s="20">
        <v>2</v>
      </c>
      <c r="F2904" s="80">
        <v>66.540000000000006</v>
      </c>
      <c r="G2904" s="80">
        <v>58.965000000000003</v>
      </c>
      <c r="H2904" s="66" t="str">
        <f>IF(B2904="","",VLOOKUP(B2904,[1]BASEEMPRESA!$A$2:$AAA$11936,2))</f>
        <v>TRANSPORTE FUMACINHA LTDA</v>
      </c>
      <c r="I2904" s="20" t="str">
        <f t="shared" si="45"/>
        <v>mai</v>
      </c>
    </row>
    <row r="2905" spans="1:9" x14ac:dyDescent="0.25">
      <c r="A2905" s="7">
        <v>46174</v>
      </c>
      <c r="B2905" s="20">
        <v>2066</v>
      </c>
      <c r="C2905" s="20" t="s">
        <v>418</v>
      </c>
      <c r="D2905" s="80">
        <v>466.54</v>
      </c>
      <c r="E2905" s="20">
        <v>8</v>
      </c>
      <c r="F2905" s="80">
        <v>58.317999999999998</v>
      </c>
      <c r="G2905" s="80">
        <v>4.0510000000000002</v>
      </c>
      <c r="H2905" s="66" t="str">
        <f>IF(B2905="","",VLOOKUP(B2905,[1]BASEEMPRESA!$A$2:$AAA$11936,2))</f>
        <v>NDB HOLDING AGRICOLA LTDA - MATRIZ</v>
      </c>
      <c r="I2905" s="20" t="str">
        <f t="shared" si="45"/>
        <v>jun</v>
      </c>
    </row>
    <row r="2906" spans="1:9" x14ac:dyDescent="0.25">
      <c r="A2906" s="7">
        <v>46174</v>
      </c>
      <c r="B2906" s="20">
        <v>2067</v>
      </c>
      <c r="C2906" s="20" t="s">
        <v>418</v>
      </c>
      <c r="D2906" s="80">
        <v>441.44</v>
      </c>
      <c r="E2906" s="20">
        <v>8</v>
      </c>
      <c r="F2906" s="80">
        <v>55.18</v>
      </c>
      <c r="G2906" s="80">
        <v>6.2560000000000002</v>
      </c>
      <c r="H2906" s="66" t="str">
        <f>IF(B2906="","",VLOOKUP(B2906,[1]BASEEMPRESA!$A$2:$AAA$11936,2))</f>
        <v>NDB HOLDING AGRICOLA LTDA - MATRIZ</v>
      </c>
      <c r="I2906" s="20" t="str">
        <f t="shared" si="45"/>
        <v>jun</v>
      </c>
    </row>
    <row r="2907" spans="1:9" x14ac:dyDescent="0.25">
      <c r="A2907" s="7">
        <v>46174</v>
      </c>
      <c r="B2907" s="20">
        <v>2107</v>
      </c>
      <c r="C2907" s="20" t="s">
        <v>418</v>
      </c>
      <c r="D2907" s="80">
        <v>421.36</v>
      </c>
      <c r="E2907" s="20">
        <v>7</v>
      </c>
      <c r="F2907" s="80">
        <v>60.194000000000003</v>
      </c>
      <c r="G2907" s="80">
        <v>2</v>
      </c>
      <c r="H2907" s="66" t="str">
        <f>IF(B2907="","",VLOOKUP(B2907,[1]BASEEMPRESA!$A$2:$AAA$11936,2))</f>
        <v>NDB HOLDING AGRICOLA LTDA - MATRIZ</v>
      </c>
      <c r="I2907" s="20" t="str">
        <f t="shared" si="45"/>
        <v>jun</v>
      </c>
    </row>
    <row r="2908" spans="1:9" x14ac:dyDescent="0.25">
      <c r="A2908" s="7">
        <v>46174</v>
      </c>
      <c r="B2908" s="20">
        <v>2108</v>
      </c>
      <c r="C2908" s="20" t="s">
        <v>418</v>
      </c>
      <c r="D2908" s="80">
        <v>633.05999999999995</v>
      </c>
      <c r="E2908" s="20">
        <v>11</v>
      </c>
      <c r="F2908" s="80">
        <v>57.551000000000002</v>
      </c>
      <c r="G2908" s="80">
        <v>5.1100000000000003</v>
      </c>
      <c r="H2908" s="66" t="str">
        <f>IF(B2908="","",VLOOKUP(B2908,[1]BASEEMPRESA!$A$2:$AAA$11936,2))</f>
        <v>NDB HOLDING AGRICOLA LTDA - MATRIZ</v>
      </c>
      <c r="I2908" s="20" t="str">
        <f t="shared" si="45"/>
        <v>jun</v>
      </c>
    </row>
    <row r="2909" spans="1:9" x14ac:dyDescent="0.25">
      <c r="A2909" s="7">
        <v>46174</v>
      </c>
      <c r="B2909" s="20">
        <v>2109</v>
      </c>
      <c r="C2909" s="20" t="s">
        <v>418</v>
      </c>
      <c r="D2909" s="80">
        <v>409.16</v>
      </c>
      <c r="E2909" s="20">
        <v>7</v>
      </c>
      <c r="F2909" s="80">
        <v>58.451000000000001</v>
      </c>
      <c r="G2909" s="80">
        <v>3.2919999999999998</v>
      </c>
      <c r="H2909" s="66" t="str">
        <f>IF(B2909="","",VLOOKUP(B2909,[1]BASEEMPRESA!$A$2:$AAA$11936,2))</f>
        <v>NDB HOLDING AGRICOLA LTDA - MATRIZ</v>
      </c>
      <c r="I2909" s="20" t="str">
        <f t="shared" si="45"/>
        <v>jun</v>
      </c>
    </row>
    <row r="2910" spans="1:9" x14ac:dyDescent="0.25">
      <c r="A2910" s="7">
        <v>46174</v>
      </c>
      <c r="B2910" s="20">
        <v>7004</v>
      </c>
      <c r="C2910" s="20" t="s">
        <v>419</v>
      </c>
      <c r="D2910" s="80">
        <v>183.82</v>
      </c>
      <c r="E2910" s="20">
        <v>3</v>
      </c>
      <c r="F2910" s="80">
        <v>61.273000000000003</v>
      </c>
      <c r="G2910" s="80">
        <v>45.38</v>
      </c>
      <c r="H2910" s="66" t="str">
        <f>IF(B2910="","",VLOOKUP(B2910,[1]BASEEMPRESA!$A$2:$AAA$11936,2))</f>
        <v>EMERSON LUIS MORO</v>
      </c>
      <c r="I2910" s="20" t="str">
        <f t="shared" si="45"/>
        <v>jun</v>
      </c>
    </row>
    <row r="2911" spans="1:9" x14ac:dyDescent="0.25">
      <c r="A2911" s="7">
        <v>46174</v>
      </c>
      <c r="B2911" s="20">
        <v>7006</v>
      </c>
      <c r="C2911" s="20" t="s">
        <v>420</v>
      </c>
      <c r="D2911" s="80">
        <v>259.52</v>
      </c>
      <c r="E2911" s="20">
        <v>4</v>
      </c>
      <c r="F2911" s="80">
        <v>64.88</v>
      </c>
      <c r="G2911" s="80">
        <v>49.015999999999998</v>
      </c>
      <c r="H2911" s="66" t="str">
        <f>IF(B2911="","",VLOOKUP(B2911,[1]BASEEMPRESA!$A$2:$AAA$11936,2))</f>
        <v>INAMARQUE SOUZA MACHADO</v>
      </c>
      <c r="I2911" s="20" t="str">
        <f t="shared" si="45"/>
        <v>jun</v>
      </c>
    </row>
    <row r="2912" spans="1:9" x14ac:dyDescent="0.25">
      <c r="A2912" s="7">
        <v>46174</v>
      </c>
      <c r="B2912" s="20">
        <v>7007</v>
      </c>
      <c r="C2912" s="20" t="s">
        <v>420</v>
      </c>
      <c r="D2912" s="80">
        <v>198</v>
      </c>
      <c r="E2912" s="20">
        <v>3</v>
      </c>
      <c r="F2912" s="80">
        <v>66</v>
      </c>
      <c r="G2912" s="80">
        <v>41.252000000000002</v>
      </c>
      <c r="H2912" s="66" t="str">
        <f>IF(B2912="","",VLOOKUP(B2912,[1]BASEEMPRESA!$A$2:$AAA$11936,2))</f>
        <v>MVS TRANSPORTE LTDA</v>
      </c>
      <c r="I2912" s="20" t="str">
        <f t="shared" si="45"/>
        <v>jun</v>
      </c>
    </row>
    <row r="2913" spans="1:9" x14ac:dyDescent="0.25">
      <c r="A2913" s="7">
        <v>46174</v>
      </c>
      <c r="B2913" s="20">
        <v>7008</v>
      </c>
      <c r="C2913" s="20" t="s">
        <v>419</v>
      </c>
      <c r="D2913" s="80">
        <v>173.22</v>
      </c>
      <c r="E2913" s="20">
        <v>3</v>
      </c>
      <c r="F2913" s="80">
        <v>57.74</v>
      </c>
      <c r="G2913" s="80">
        <v>36.747999999999998</v>
      </c>
      <c r="H2913" s="66" t="str">
        <f>IF(B2913="","",VLOOKUP(B2913,[1]BASEEMPRESA!$A$2:$AAA$11936,2))</f>
        <v>E L DE OLIVEIRA JUNIOR EDIMAR TRANSPORTES</v>
      </c>
      <c r="I2913" s="20" t="str">
        <f t="shared" si="45"/>
        <v>jun</v>
      </c>
    </row>
    <row r="2914" spans="1:9" x14ac:dyDescent="0.25">
      <c r="A2914" s="7">
        <v>46174</v>
      </c>
      <c r="B2914" s="20">
        <v>7010</v>
      </c>
      <c r="C2914" s="20" t="s">
        <v>419</v>
      </c>
      <c r="D2914" s="80">
        <v>178.76</v>
      </c>
      <c r="E2914" s="20">
        <v>3</v>
      </c>
      <c r="F2914" s="80">
        <v>59.587000000000003</v>
      </c>
      <c r="G2914" s="80">
        <v>37.744</v>
      </c>
      <c r="H2914" s="66" t="str">
        <f>IF(B2914="","",VLOOKUP(B2914,[1]BASEEMPRESA!$A$2:$AAA$11936,2))</f>
        <v>BAYER LOGISTICA E TRANSPORTES LTDA</v>
      </c>
      <c r="I2914" s="20" t="str">
        <f t="shared" si="45"/>
        <v>jun</v>
      </c>
    </row>
    <row r="2915" spans="1:9" x14ac:dyDescent="0.25">
      <c r="A2915" s="7">
        <v>46174</v>
      </c>
      <c r="B2915" s="20">
        <v>7013</v>
      </c>
      <c r="C2915" s="20" t="s">
        <v>419</v>
      </c>
      <c r="D2915" s="80">
        <v>132.74</v>
      </c>
      <c r="E2915" s="20">
        <v>2</v>
      </c>
      <c r="F2915" s="80">
        <v>66.37</v>
      </c>
      <c r="G2915" s="80">
        <v>41.369</v>
      </c>
      <c r="H2915" s="66" t="str">
        <f>IF(B2915="","",VLOOKUP(B2915,[1]BASEEMPRESA!$A$2:$AAA$11936,2))</f>
        <v>INAMARQUE SOUZA MACHADO</v>
      </c>
      <c r="I2915" s="20" t="str">
        <f t="shared" si="45"/>
        <v>jun</v>
      </c>
    </row>
    <row r="2916" spans="1:9" x14ac:dyDescent="0.25">
      <c r="A2916" s="7">
        <v>46174</v>
      </c>
      <c r="B2916" s="20">
        <v>7017</v>
      </c>
      <c r="C2916" s="20" t="s">
        <v>419</v>
      </c>
      <c r="D2916" s="80">
        <v>130.1</v>
      </c>
      <c r="E2916" s="20">
        <v>2</v>
      </c>
      <c r="F2916" s="80">
        <v>65.05</v>
      </c>
      <c r="G2916" s="80">
        <v>50.576000000000001</v>
      </c>
      <c r="H2916" s="66" t="str">
        <f>IF(B2916="","",VLOOKUP(B2916,[1]BASEEMPRESA!$A$2:$AAA$11936,2))</f>
        <v>BAYER LOGISTICA E TRANSPORTES LTDA</v>
      </c>
      <c r="I2916" s="20" t="str">
        <f t="shared" si="45"/>
        <v>jun</v>
      </c>
    </row>
    <row r="2917" spans="1:9" x14ac:dyDescent="0.25">
      <c r="A2917" s="7">
        <v>46174</v>
      </c>
      <c r="B2917" s="20">
        <v>7018</v>
      </c>
      <c r="C2917" s="20" t="s">
        <v>419</v>
      </c>
      <c r="D2917" s="80">
        <v>191.24</v>
      </c>
      <c r="E2917" s="20">
        <v>3</v>
      </c>
      <c r="F2917" s="80">
        <v>63.747</v>
      </c>
      <c r="G2917" s="80">
        <v>46.558999999999997</v>
      </c>
      <c r="H2917" s="66" t="str">
        <f>IF(B2917="","",VLOOKUP(B2917,[1]BASEEMPRESA!$A$2:$AAA$11936,2))</f>
        <v>SC MANUTENCOES LTDA</v>
      </c>
      <c r="I2917" s="20" t="str">
        <f t="shared" si="45"/>
        <v>jun</v>
      </c>
    </row>
    <row r="2918" spans="1:9" x14ac:dyDescent="0.25">
      <c r="A2918" s="7">
        <v>46174</v>
      </c>
      <c r="B2918" s="20">
        <v>7021</v>
      </c>
      <c r="C2918" s="20" t="s">
        <v>419</v>
      </c>
      <c r="D2918" s="80">
        <v>195.04</v>
      </c>
      <c r="E2918" s="20">
        <v>3</v>
      </c>
      <c r="F2918" s="80">
        <v>65.013000000000005</v>
      </c>
      <c r="G2918" s="80">
        <v>50.354999999999997</v>
      </c>
      <c r="H2918" s="66" t="str">
        <f>IF(B2918="","",VLOOKUP(B2918,[1]BASEEMPRESA!$A$2:$AAA$11936,2))</f>
        <v>NEIA TRANSPORTES LTDA</v>
      </c>
      <c r="I2918" s="20" t="str">
        <f t="shared" si="45"/>
        <v>jun</v>
      </c>
    </row>
    <row r="2919" spans="1:9" x14ac:dyDescent="0.25">
      <c r="A2919" s="7">
        <v>46174</v>
      </c>
      <c r="B2919" s="20">
        <v>7022</v>
      </c>
      <c r="C2919" s="20" t="s">
        <v>419</v>
      </c>
      <c r="D2919" s="80">
        <v>131</v>
      </c>
      <c r="E2919" s="20">
        <v>2</v>
      </c>
      <c r="F2919" s="80">
        <v>65.5</v>
      </c>
      <c r="G2919" s="80">
        <v>57.996000000000002</v>
      </c>
      <c r="H2919" s="66" t="str">
        <f>IF(B2919="","",VLOOKUP(B2919,[1]BASEEMPRESA!$A$2:$AAA$11936,2))</f>
        <v>SMRR TRANSPORTES LTDA</v>
      </c>
      <c r="I2919" s="20" t="str">
        <f t="shared" si="45"/>
        <v>jun</v>
      </c>
    </row>
    <row r="2920" spans="1:9" x14ac:dyDescent="0.25">
      <c r="A2920" s="7">
        <v>46174</v>
      </c>
      <c r="B2920" s="20">
        <v>7031</v>
      </c>
      <c r="C2920" s="20" t="s">
        <v>419</v>
      </c>
      <c r="D2920" s="80">
        <v>134.4</v>
      </c>
      <c r="E2920" s="20">
        <v>2</v>
      </c>
      <c r="F2920" s="80">
        <v>67.2</v>
      </c>
      <c r="G2920" s="80">
        <v>57.97</v>
      </c>
      <c r="H2920" s="66" t="str">
        <f>IF(B2920="","",VLOOKUP(B2920,[1]BASEEMPRESA!$A$2:$AAA$11936,2))</f>
        <v>INAMARQUE SOUZA MACHADO</v>
      </c>
      <c r="I2920" s="20" t="str">
        <f t="shared" si="45"/>
        <v>jun</v>
      </c>
    </row>
    <row r="2921" spans="1:9" x14ac:dyDescent="0.25">
      <c r="A2921" s="7">
        <v>46174</v>
      </c>
      <c r="B2921" s="20">
        <v>7032</v>
      </c>
      <c r="C2921" s="20" t="s">
        <v>419</v>
      </c>
      <c r="D2921" s="80">
        <v>251.28</v>
      </c>
      <c r="E2921" s="20">
        <v>4</v>
      </c>
      <c r="F2921" s="80">
        <v>62.82</v>
      </c>
      <c r="G2921" s="80">
        <v>42.514000000000003</v>
      </c>
      <c r="H2921" s="66" t="str">
        <f>IF(B2921="","",VLOOKUP(B2921,[1]BASEEMPRESA!$A$2:$AAA$11936,2))</f>
        <v>REGINA M. DOS S. SILVA CARGAS</v>
      </c>
      <c r="I2921" s="20" t="str">
        <f t="shared" si="45"/>
        <v>jun</v>
      </c>
    </row>
    <row r="2922" spans="1:9" x14ac:dyDescent="0.25">
      <c r="A2922" s="7">
        <v>46174</v>
      </c>
      <c r="B2922" s="20">
        <v>7033</v>
      </c>
      <c r="C2922" s="20" t="s">
        <v>419</v>
      </c>
      <c r="D2922" s="80">
        <v>242.68</v>
      </c>
      <c r="E2922" s="20">
        <v>4</v>
      </c>
      <c r="F2922" s="80">
        <v>60.67</v>
      </c>
      <c r="G2922" s="80">
        <v>38.51</v>
      </c>
      <c r="H2922" s="66" t="str">
        <f>IF(B2922="","",VLOOKUP(B2922,[1]BASEEMPRESA!$A$2:$AAA$11936,2))</f>
        <v>E L DE OLIVEIRA JUNIOR EDIMAR TRANSPORTES</v>
      </c>
      <c r="I2922" s="20" t="str">
        <f t="shared" si="45"/>
        <v>jun</v>
      </c>
    </row>
    <row r="2923" spans="1:9" x14ac:dyDescent="0.25">
      <c r="A2923" s="7">
        <v>46174</v>
      </c>
      <c r="B2923" s="20">
        <v>7036</v>
      </c>
      <c r="C2923" s="20" t="s">
        <v>419</v>
      </c>
      <c r="D2923" s="80">
        <v>183.8</v>
      </c>
      <c r="E2923" s="20">
        <v>3</v>
      </c>
      <c r="F2923" s="80">
        <v>61.267000000000003</v>
      </c>
      <c r="G2923" s="80">
        <v>37.649000000000001</v>
      </c>
      <c r="H2923" s="66" t="str">
        <f>IF(B2923="","",VLOOKUP(B2923,[1]BASEEMPRESA!$A$2:$AAA$11936,2))</f>
        <v>EMERSON LUIS MORO</v>
      </c>
      <c r="I2923" s="20" t="str">
        <f t="shared" si="45"/>
        <v>jun</v>
      </c>
    </row>
    <row r="2924" spans="1:9" x14ac:dyDescent="0.25">
      <c r="A2924" s="7">
        <v>46174</v>
      </c>
      <c r="B2924" s="20">
        <v>7038</v>
      </c>
      <c r="C2924" s="20" t="s">
        <v>420</v>
      </c>
      <c r="D2924" s="80">
        <v>237.96</v>
      </c>
      <c r="E2924" s="20">
        <v>4</v>
      </c>
      <c r="F2924" s="80">
        <v>59.49</v>
      </c>
      <c r="G2924" s="80">
        <v>33.786000000000001</v>
      </c>
      <c r="H2924" s="66" t="str">
        <f>IF(B2924="","",VLOOKUP(B2924,[1]BASEEMPRESA!$A$2:$AAA$11936,2))</f>
        <v>JERE SERVICOS DE TRANSPORTE E LOCACAO LTDA</v>
      </c>
      <c r="I2924" s="20" t="str">
        <f t="shared" si="45"/>
        <v>jun</v>
      </c>
    </row>
    <row r="2925" spans="1:9" x14ac:dyDescent="0.25">
      <c r="A2925" s="7">
        <v>46174</v>
      </c>
      <c r="B2925" s="20">
        <v>7041</v>
      </c>
      <c r="C2925" s="20" t="s">
        <v>419</v>
      </c>
      <c r="D2925" s="80">
        <v>109.04</v>
      </c>
      <c r="E2925" s="20">
        <v>2</v>
      </c>
      <c r="F2925" s="80">
        <v>54.52</v>
      </c>
      <c r="G2925" s="80">
        <v>11</v>
      </c>
      <c r="H2925" s="66" t="str">
        <f>IF(B2925="","",VLOOKUP(B2925,[1]BASEEMPRESA!$A$2:$AAA$11936,2))</f>
        <v>JERE SERVICOS DE TRANSPORTE E LOCACAO LTDA</v>
      </c>
      <c r="I2925" s="20" t="str">
        <f t="shared" si="45"/>
        <v>jun</v>
      </c>
    </row>
    <row r="2926" spans="1:9" x14ac:dyDescent="0.25">
      <c r="A2926" s="7">
        <v>46174</v>
      </c>
      <c r="B2926" s="20">
        <v>7042</v>
      </c>
      <c r="C2926" s="20" t="s">
        <v>420</v>
      </c>
      <c r="D2926" s="80">
        <v>186.64</v>
      </c>
      <c r="E2926" s="20">
        <v>3</v>
      </c>
      <c r="F2926" s="80">
        <v>62.213000000000001</v>
      </c>
      <c r="G2926" s="80">
        <v>46.201000000000001</v>
      </c>
      <c r="H2926" s="66" t="str">
        <f>IF(B2926="","",VLOOKUP(B2926,[1]BASEEMPRESA!$A$2:$AAA$11936,2))</f>
        <v>SERVICOS DE TRANSPORTES E LOCACAO VALE DO ITAUNAS LTDA</v>
      </c>
      <c r="I2926" s="20" t="str">
        <f t="shared" si="45"/>
        <v>jun</v>
      </c>
    </row>
    <row r="2927" spans="1:9" x14ac:dyDescent="0.25">
      <c r="A2927" s="7">
        <v>46174</v>
      </c>
      <c r="B2927" s="20">
        <v>7045</v>
      </c>
      <c r="C2927" s="20" t="s">
        <v>421</v>
      </c>
      <c r="D2927" s="80">
        <v>187.7</v>
      </c>
      <c r="E2927" s="20">
        <v>3</v>
      </c>
      <c r="F2927" s="80">
        <v>62.567</v>
      </c>
      <c r="G2927" s="80">
        <v>39.195</v>
      </c>
      <c r="H2927" s="66" t="str">
        <f>IF(B2927="","",VLOOKUP(B2927,[1]BASEEMPRESA!$A$2:$AAA$11936,2))</f>
        <v>REGINA M. DOS S. SILVA CARGAS</v>
      </c>
      <c r="I2927" s="20" t="str">
        <f t="shared" si="45"/>
        <v>jun</v>
      </c>
    </row>
    <row r="2928" spans="1:9" x14ac:dyDescent="0.25">
      <c r="A2928" s="7">
        <v>46174</v>
      </c>
      <c r="B2928" s="20">
        <v>7046</v>
      </c>
      <c r="C2928" s="20" t="s">
        <v>419</v>
      </c>
      <c r="D2928" s="80">
        <v>236.94</v>
      </c>
      <c r="E2928" s="20">
        <v>4</v>
      </c>
      <c r="F2928" s="80">
        <v>59.234999999999999</v>
      </c>
      <c r="G2928" s="80">
        <v>39.381</v>
      </c>
      <c r="H2928" s="66" t="str">
        <f>IF(B2928="","",VLOOKUP(B2928,[1]BASEEMPRESA!$A$2:$AAA$11936,2))</f>
        <v>J.S. LEONIDIO</v>
      </c>
      <c r="I2928" s="20" t="str">
        <f t="shared" si="45"/>
        <v>jun</v>
      </c>
    </row>
    <row r="2929" spans="1:9" x14ac:dyDescent="0.25">
      <c r="A2929" s="7">
        <v>46174</v>
      </c>
      <c r="B2929" s="20">
        <v>7047</v>
      </c>
      <c r="C2929" s="20" t="s">
        <v>419</v>
      </c>
      <c r="D2929" s="80">
        <v>62.68</v>
      </c>
      <c r="E2929" s="20">
        <v>1</v>
      </c>
      <c r="F2929" s="80">
        <v>62.68</v>
      </c>
      <c r="G2929" s="80">
        <v>56</v>
      </c>
      <c r="H2929" s="66" t="str">
        <f>IF(B2929="","",VLOOKUP(B2929,[1]BASEEMPRESA!$A$2:$AAA$11936,2))</f>
        <v>BAYER LOGISTICA E TRANSPORTES LTDA</v>
      </c>
      <c r="I2929" s="20" t="str">
        <f t="shared" si="45"/>
        <v>jun</v>
      </c>
    </row>
    <row r="2930" spans="1:9" x14ac:dyDescent="0.25">
      <c r="A2930" s="7">
        <v>46174</v>
      </c>
      <c r="B2930" s="20">
        <v>7048</v>
      </c>
      <c r="C2930" s="20" t="s">
        <v>419</v>
      </c>
      <c r="D2930" s="80">
        <v>178.12</v>
      </c>
      <c r="E2930" s="20">
        <v>3</v>
      </c>
      <c r="F2930" s="80">
        <v>59.372999999999998</v>
      </c>
      <c r="G2930" s="80">
        <v>49.713000000000001</v>
      </c>
      <c r="H2930" s="66" t="str">
        <f>IF(B2930="","",VLOOKUP(B2930,[1]BASEEMPRESA!$A$2:$AAA$11936,2))</f>
        <v>SERVICOS DE TRANSPORTES E LOCACAO VALE DO ITAUNAS LTDA</v>
      </c>
      <c r="I2930" s="20" t="str">
        <f t="shared" si="45"/>
        <v>jun</v>
      </c>
    </row>
    <row r="2931" spans="1:9" x14ac:dyDescent="0.25">
      <c r="A2931" s="7">
        <v>46174</v>
      </c>
      <c r="B2931" s="20">
        <v>7050</v>
      </c>
      <c r="C2931" s="20" t="s">
        <v>419</v>
      </c>
      <c r="D2931" s="80">
        <v>121.62</v>
      </c>
      <c r="E2931" s="20">
        <v>2</v>
      </c>
      <c r="F2931" s="80">
        <v>60.81</v>
      </c>
      <c r="G2931" s="80">
        <v>27.763999999999999</v>
      </c>
      <c r="H2931" s="66" t="str">
        <f>IF(B2931="","",VLOOKUP(B2931,[1]BASEEMPRESA!$A$2:$AAA$11936,2))</f>
        <v>ESTEL SERVICOS DE TRANSPORTES E LOCACAO LTDA</v>
      </c>
      <c r="I2931" s="20" t="str">
        <f t="shared" si="45"/>
        <v>jun</v>
      </c>
    </row>
    <row r="2932" spans="1:9" x14ac:dyDescent="0.25">
      <c r="A2932" s="7">
        <v>46174</v>
      </c>
      <c r="B2932" s="20">
        <v>7052</v>
      </c>
      <c r="C2932" s="20" t="s">
        <v>420</v>
      </c>
      <c r="D2932" s="80">
        <v>177.68</v>
      </c>
      <c r="E2932" s="20">
        <v>3</v>
      </c>
      <c r="F2932" s="80">
        <v>59.226999999999997</v>
      </c>
      <c r="G2932" s="80">
        <v>44.293999999999997</v>
      </c>
      <c r="H2932" s="66" t="str">
        <f>IF(B2932="","",VLOOKUP(B2932,[1]BASEEMPRESA!$A$2:$AAA$11936,2))</f>
        <v>JERE SERVICOS DE TRANSPORTE E LOCACAO LTDA</v>
      </c>
      <c r="I2932" s="20" t="str">
        <f t="shared" si="45"/>
        <v>jun</v>
      </c>
    </row>
    <row r="2933" spans="1:9" x14ac:dyDescent="0.25">
      <c r="A2933" s="7">
        <v>46174</v>
      </c>
      <c r="B2933" s="20">
        <v>7053</v>
      </c>
      <c r="C2933" s="20" t="s">
        <v>420</v>
      </c>
      <c r="D2933" s="80">
        <v>125.04</v>
      </c>
      <c r="E2933" s="20">
        <v>2</v>
      </c>
      <c r="F2933" s="80">
        <v>62.52</v>
      </c>
      <c r="G2933" s="80">
        <v>33.945999999999998</v>
      </c>
      <c r="H2933" s="66" t="str">
        <f>IF(B2933="","",VLOOKUP(B2933,[1]BASEEMPRESA!$A$2:$AAA$11936,2))</f>
        <v>TAVARES E MORAES TRANSPORTES LTDA</v>
      </c>
      <c r="I2933" s="20" t="str">
        <f t="shared" si="45"/>
        <v>jun</v>
      </c>
    </row>
    <row r="2934" spans="1:9" x14ac:dyDescent="0.25">
      <c r="A2934" s="7">
        <v>46174</v>
      </c>
      <c r="B2934" s="20">
        <v>7054</v>
      </c>
      <c r="C2934" s="20" t="s">
        <v>419</v>
      </c>
      <c r="D2934" s="80">
        <v>196</v>
      </c>
      <c r="E2934" s="20">
        <v>3</v>
      </c>
      <c r="F2934" s="80">
        <v>65.332999999999998</v>
      </c>
      <c r="G2934" s="80">
        <v>32.731999999999999</v>
      </c>
      <c r="H2934" s="66" t="str">
        <f>IF(B2934="","",VLOOKUP(B2934,[1]BASEEMPRESA!$A$2:$AAA$11936,2))</f>
        <v>TAVARES E MORAES TRANSPORTES LTDA</v>
      </c>
      <c r="I2934" s="20" t="str">
        <f t="shared" si="45"/>
        <v>jun</v>
      </c>
    </row>
    <row r="2935" spans="1:9" x14ac:dyDescent="0.25">
      <c r="A2935" s="7">
        <v>46174</v>
      </c>
      <c r="B2935" s="20">
        <v>7059</v>
      </c>
      <c r="C2935" s="20" t="s">
        <v>419</v>
      </c>
      <c r="D2935" s="80">
        <v>175.7</v>
      </c>
      <c r="E2935" s="20">
        <v>3</v>
      </c>
      <c r="F2935" s="80">
        <v>58.567</v>
      </c>
      <c r="G2935" s="80">
        <v>51.493000000000002</v>
      </c>
      <c r="H2935" s="66" t="str">
        <f>IF(B2935="","",VLOOKUP(B2935,[1]BASEEMPRESA!$A$2:$AAA$11936,2))</f>
        <v>BAYER LOGISTICA E TRANSPORTES LTDA</v>
      </c>
      <c r="I2935" s="20" t="str">
        <f t="shared" si="45"/>
        <v>jun</v>
      </c>
    </row>
    <row r="2936" spans="1:9" x14ac:dyDescent="0.25">
      <c r="A2936" s="7">
        <v>46174</v>
      </c>
      <c r="B2936" s="20">
        <v>7188</v>
      </c>
      <c r="C2936" s="20" t="s">
        <v>419</v>
      </c>
      <c r="D2936" s="80">
        <v>131.6</v>
      </c>
      <c r="E2936" s="20">
        <v>2</v>
      </c>
      <c r="F2936" s="80">
        <v>65.8</v>
      </c>
      <c r="G2936" s="80">
        <v>41.75</v>
      </c>
      <c r="H2936" s="66" t="str">
        <f>IF(B2936="","",VLOOKUP(B2936,[1]BASEEMPRESA!$A$2:$AAA$11936,2))</f>
        <v>C C GOMES TRANSPORTES</v>
      </c>
      <c r="I2936" s="20" t="str">
        <f t="shared" si="45"/>
        <v>jun</v>
      </c>
    </row>
    <row r="2937" spans="1:9" x14ac:dyDescent="0.25">
      <c r="A2937" s="7">
        <v>46174</v>
      </c>
      <c r="B2937" s="20">
        <v>7207</v>
      </c>
      <c r="C2937" s="20" t="s">
        <v>420</v>
      </c>
      <c r="D2937" s="80">
        <v>108.56</v>
      </c>
      <c r="E2937" s="20">
        <v>2</v>
      </c>
      <c r="F2937" s="80">
        <v>54.28</v>
      </c>
      <c r="G2937" s="80">
        <v>47.171999999999997</v>
      </c>
      <c r="H2937" s="66" t="str">
        <f>IF(B2937="","",VLOOKUP(B2937,[1]BASEEMPRESA!$A$2:$AAA$11936,2))</f>
        <v>TAVARES E MORAES TRANSPORTES LTDA</v>
      </c>
      <c r="I2937" s="20" t="str">
        <f t="shared" si="45"/>
        <v>jun</v>
      </c>
    </row>
    <row r="2938" spans="1:9" x14ac:dyDescent="0.25">
      <c r="A2938" s="7">
        <v>46174</v>
      </c>
      <c r="B2938" s="20">
        <v>7208</v>
      </c>
      <c r="C2938" s="20" t="s">
        <v>420</v>
      </c>
      <c r="D2938" s="80">
        <v>126.12</v>
      </c>
      <c r="E2938" s="20">
        <v>2</v>
      </c>
      <c r="F2938" s="80">
        <v>63.06</v>
      </c>
      <c r="G2938" s="80">
        <v>41.363999999999997</v>
      </c>
      <c r="H2938" s="66" t="str">
        <f>IF(B2938="","",VLOOKUP(B2938,[1]BASEEMPRESA!$A$2:$AAA$11936,2))</f>
        <v>TAVARES E MORAES TRANSPORTES LTDA</v>
      </c>
      <c r="I2938" s="20" t="str">
        <f t="shared" si="45"/>
        <v>jun</v>
      </c>
    </row>
    <row r="2939" spans="1:9" x14ac:dyDescent="0.25">
      <c r="A2939" s="7">
        <v>46174</v>
      </c>
      <c r="B2939" s="20">
        <v>7220</v>
      </c>
      <c r="C2939" s="20" t="s">
        <v>421</v>
      </c>
      <c r="D2939" s="80">
        <v>167.84</v>
      </c>
      <c r="E2939" s="20">
        <v>3</v>
      </c>
      <c r="F2939" s="80">
        <v>55.947000000000003</v>
      </c>
      <c r="G2939" s="80">
        <v>47.02</v>
      </c>
      <c r="H2939" s="66" t="str">
        <f>IF(B2939="","",VLOOKUP(B2939,[1]BASEEMPRESA!$A$2:$AAA$11936,2))</f>
        <v>DOS SANTOS PASSOS TRANSPORTES LTDA</v>
      </c>
      <c r="I2939" s="20" t="str">
        <f t="shared" si="45"/>
        <v>jun</v>
      </c>
    </row>
    <row r="2940" spans="1:9" x14ac:dyDescent="0.25">
      <c r="A2940" s="7">
        <v>46174</v>
      </c>
      <c r="B2940" s="20">
        <v>7221</v>
      </c>
      <c r="C2940" s="20" t="s">
        <v>420</v>
      </c>
      <c r="D2940" s="80">
        <v>187.44</v>
      </c>
      <c r="E2940" s="20">
        <v>3</v>
      </c>
      <c r="F2940" s="80">
        <v>62.48</v>
      </c>
      <c r="G2940" s="80">
        <v>32.823999999999998</v>
      </c>
      <c r="H2940" s="66" t="str">
        <f>IF(B2940="","",VLOOKUP(B2940,[1]BASEEMPRESA!$A$2:$AAA$11936,2))</f>
        <v>BAYER LOGISTICA E TRANSPORTES LTDA</v>
      </c>
      <c r="I2940" s="20" t="str">
        <f t="shared" si="45"/>
        <v>jun</v>
      </c>
    </row>
    <row r="2941" spans="1:9" x14ac:dyDescent="0.25">
      <c r="A2941" s="7">
        <v>46174</v>
      </c>
      <c r="B2941" s="20">
        <v>7224</v>
      </c>
      <c r="C2941" s="20" t="s">
        <v>419</v>
      </c>
      <c r="D2941" s="80">
        <v>163.72</v>
      </c>
      <c r="E2941" s="20">
        <v>3</v>
      </c>
      <c r="F2941" s="80">
        <v>54.573</v>
      </c>
      <c r="G2941" s="80">
        <v>58.53</v>
      </c>
      <c r="H2941" s="66" t="str">
        <f>IF(B2941="","",VLOOKUP(B2941,[1]BASEEMPRESA!$A$2:$AAA$11936,2))</f>
        <v>EMERSON LUIS MORO</v>
      </c>
      <c r="I2941" s="20" t="str">
        <f t="shared" si="45"/>
        <v>jun</v>
      </c>
    </row>
    <row r="2942" spans="1:9" x14ac:dyDescent="0.25">
      <c r="A2942" s="7">
        <v>46174</v>
      </c>
      <c r="B2942" s="20">
        <v>7228</v>
      </c>
      <c r="C2942" s="20" t="s">
        <v>419</v>
      </c>
      <c r="D2942" s="80">
        <v>213.8</v>
      </c>
      <c r="E2942" s="20">
        <v>5</v>
      </c>
      <c r="F2942" s="80">
        <v>42.76</v>
      </c>
      <c r="G2942" s="80">
        <v>33.802999999999997</v>
      </c>
      <c r="H2942" s="66" t="str">
        <f>IF(B2942="","",VLOOKUP(B2942,[1]BASEEMPRESA!$A$2:$AAA$11936,2))</f>
        <v>MVS TRANSPORTE LTDA</v>
      </c>
      <c r="I2942" s="20" t="str">
        <f t="shared" si="45"/>
        <v>jun</v>
      </c>
    </row>
    <row r="2943" spans="1:9" x14ac:dyDescent="0.25">
      <c r="A2943" s="7">
        <v>46174</v>
      </c>
      <c r="B2943" s="20">
        <v>7234</v>
      </c>
      <c r="C2943" s="20" t="s">
        <v>419</v>
      </c>
      <c r="D2943" s="80">
        <v>174.36</v>
      </c>
      <c r="E2943" s="20">
        <v>3</v>
      </c>
      <c r="F2943" s="80">
        <v>58.12</v>
      </c>
      <c r="G2943" s="80">
        <v>44.585000000000001</v>
      </c>
      <c r="H2943" s="66" t="str">
        <f>IF(B2943="","",VLOOKUP(B2943,[1]BASEEMPRESA!$A$2:$AAA$11936,2))</f>
        <v>TRANSPORTES M &amp; J LTDA</v>
      </c>
      <c r="I2943" s="20" t="str">
        <f t="shared" si="45"/>
        <v>jun</v>
      </c>
    </row>
    <row r="2944" spans="1:9" x14ac:dyDescent="0.25">
      <c r="A2944" s="7">
        <v>46174</v>
      </c>
      <c r="B2944" s="20">
        <v>7238</v>
      </c>
      <c r="C2944" s="20" t="s">
        <v>421</v>
      </c>
      <c r="D2944" s="80">
        <v>184.68</v>
      </c>
      <c r="E2944" s="20">
        <v>3</v>
      </c>
      <c r="F2944" s="80">
        <v>61.56</v>
      </c>
      <c r="G2944" s="80">
        <v>37.576999999999998</v>
      </c>
      <c r="H2944" s="66" t="str">
        <f>IF(B2944="","",VLOOKUP(B2944,[1]BASEEMPRESA!$A$2:$AAA$11936,2))</f>
        <v>R S SANTOS TRANSPORTES LTDA</v>
      </c>
      <c r="I2944" s="20" t="str">
        <f t="shared" si="45"/>
        <v>jun</v>
      </c>
    </row>
    <row r="2945" spans="1:9" x14ac:dyDescent="0.25">
      <c r="A2945" s="7">
        <v>46174</v>
      </c>
      <c r="B2945" s="20">
        <v>7257</v>
      </c>
      <c r="C2945" s="20" t="s">
        <v>420</v>
      </c>
      <c r="D2945" s="80">
        <v>173.42</v>
      </c>
      <c r="E2945" s="20">
        <v>3</v>
      </c>
      <c r="F2945" s="80">
        <v>57.807000000000002</v>
      </c>
      <c r="G2945" s="80">
        <v>25.5</v>
      </c>
      <c r="H2945" s="66" t="str">
        <f>IF(B2945="","",VLOOKUP(B2945,[1]BASEEMPRESA!$A$2:$AAA$11936,2))</f>
        <v>EMERSON LUIS MORO</v>
      </c>
      <c r="I2945" s="20" t="str">
        <f t="shared" si="45"/>
        <v>jun</v>
      </c>
    </row>
    <row r="2946" spans="1:9" x14ac:dyDescent="0.25">
      <c r="A2946" s="7">
        <v>46174</v>
      </c>
      <c r="B2946" s="20">
        <v>7258</v>
      </c>
      <c r="C2946" s="20" t="s">
        <v>420</v>
      </c>
      <c r="D2946" s="80">
        <v>194.32</v>
      </c>
      <c r="E2946" s="20">
        <v>3</v>
      </c>
      <c r="F2946" s="80">
        <v>64.772999999999996</v>
      </c>
      <c r="G2946" s="80">
        <v>41.488</v>
      </c>
      <c r="H2946" s="66" t="str">
        <f>IF(B2946="","",VLOOKUP(B2946,[1]BASEEMPRESA!$A$2:$AAA$11936,2))</f>
        <v>REGINA M. DOS S. SILVA CARGAS</v>
      </c>
      <c r="I2946" s="20" t="str">
        <f t="shared" si="45"/>
        <v>jun</v>
      </c>
    </row>
    <row r="2947" spans="1:9" x14ac:dyDescent="0.25">
      <c r="A2947" s="7">
        <v>46174</v>
      </c>
      <c r="B2947" s="20">
        <v>7260</v>
      </c>
      <c r="C2947" s="20" t="s">
        <v>420</v>
      </c>
      <c r="D2947" s="80">
        <v>114.94</v>
      </c>
      <c r="E2947" s="20">
        <v>2</v>
      </c>
      <c r="F2947" s="80">
        <v>57.47</v>
      </c>
      <c r="G2947" s="80">
        <v>57.710999999999999</v>
      </c>
      <c r="H2947" s="66" t="str">
        <f>IF(B2947="","",VLOOKUP(B2947,[1]BASEEMPRESA!$A$2:$AAA$11936,2))</f>
        <v>E L DE OLIVEIRA JUNIOR EDIMAR TRANSPORTES</v>
      </c>
      <c r="I2947" s="20" t="str">
        <f t="shared" ref="I2947:I3010" si="46">TEXT(A2947,"mmm")</f>
        <v>jun</v>
      </c>
    </row>
    <row r="2948" spans="1:9" x14ac:dyDescent="0.25">
      <c r="A2948" s="7">
        <v>46174</v>
      </c>
      <c r="B2948" s="20">
        <v>7263</v>
      </c>
      <c r="C2948" s="20" t="s">
        <v>419</v>
      </c>
      <c r="D2948" s="80">
        <v>191.54</v>
      </c>
      <c r="E2948" s="20">
        <v>3</v>
      </c>
      <c r="F2948" s="80">
        <v>63.847000000000001</v>
      </c>
      <c r="G2948" s="80">
        <v>46.258000000000003</v>
      </c>
      <c r="H2948" s="66" t="str">
        <f>IF(B2948="","",VLOOKUP(B2948,[1]BASEEMPRESA!$A$2:$AAA$11936,2))</f>
        <v>ESTEL SERVICOS DE TRANSPORTES E LOCACAO LTDA</v>
      </c>
      <c r="I2948" s="20" t="str">
        <f t="shared" si="46"/>
        <v>jun</v>
      </c>
    </row>
    <row r="2949" spans="1:9" x14ac:dyDescent="0.25">
      <c r="A2949" s="7">
        <v>46174</v>
      </c>
      <c r="B2949" s="20">
        <v>7264</v>
      </c>
      <c r="C2949" s="20" t="s">
        <v>419</v>
      </c>
      <c r="D2949" s="80">
        <v>121.46</v>
      </c>
      <c r="E2949" s="20">
        <v>2</v>
      </c>
      <c r="F2949" s="80">
        <v>60.73</v>
      </c>
      <c r="G2949" s="80">
        <v>47.728999999999999</v>
      </c>
      <c r="H2949" s="66" t="str">
        <f>IF(B2949="","",VLOOKUP(B2949,[1]BASEEMPRESA!$A$2:$AAA$11936,2))</f>
        <v>W &amp; E SERVICOS DE TRANSPORTE LTDA</v>
      </c>
      <c r="I2949" s="20" t="str">
        <f t="shared" si="46"/>
        <v>jun</v>
      </c>
    </row>
    <row r="2950" spans="1:9" x14ac:dyDescent="0.25">
      <c r="A2950" s="7">
        <v>46174</v>
      </c>
      <c r="B2950" s="20">
        <v>7278</v>
      </c>
      <c r="C2950" s="20" t="s">
        <v>419</v>
      </c>
      <c r="D2950" s="80">
        <v>127.84</v>
      </c>
      <c r="E2950" s="20">
        <v>2</v>
      </c>
      <c r="F2950" s="80">
        <v>63.92</v>
      </c>
      <c r="G2950" s="80">
        <v>47.61</v>
      </c>
      <c r="H2950" s="66" t="str">
        <f>IF(B2950="","",VLOOKUP(B2950,[1]BASEEMPRESA!$A$2:$AAA$11936,2))</f>
        <v>LOPES TRANSPORTES LTDA</v>
      </c>
      <c r="I2950" s="20" t="str">
        <f t="shared" si="46"/>
        <v>jun</v>
      </c>
    </row>
    <row r="2951" spans="1:9" x14ac:dyDescent="0.25">
      <c r="A2951" s="7">
        <v>46174</v>
      </c>
      <c r="B2951" s="20">
        <v>7279</v>
      </c>
      <c r="C2951" s="20" t="s">
        <v>420</v>
      </c>
      <c r="D2951" s="80">
        <v>129.13999999999999</v>
      </c>
      <c r="E2951" s="20">
        <v>2</v>
      </c>
      <c r="F2951" s="80">
        <v>64.569999999999993</v>
      </c>
      <c r="G2951" s="80">
        <v>48.954000000000001</v>
      </c>
      <c r="H2951" s="66" t="str">
        <f>IF(B2951="","",VLOOKUP(B2951,[1]BASEEMPRESA!$A$2:$AAA$11936,2))</f>
        <v>CVL TRANSPORTES LTDA</v>
      </c>
      <c r="I2951" s="20" t="str">
        <f t="shared" si="46"/>
        <v>jun</v>
      </c>
    </row>
    <row r="2952" spans="1:9" x14ac:dyDescent="0.25">
      <c r="A2952" s="7">
        <v>46174</v>
      </c>
      <c r="B2952" s="20">
        <v>7282</v>
      </c>
      <c r="C2952" s="20" t="s">
        <v>419</v>
      </c>
      <c r="D2952" s="80">
        <v>182.18</v>
      </c>
      <c r="E2952" s="20">
        <v>3</v>
      </c>
      <c r="F2952" s="80">
        <v>60.726999999999997</v>
      </c>
      <c r="G2952" s="80">
        <v>49.417000000000002</v>
      </c>
      <c r="H2952" s="66" t="str">
        <f>IF(B2952="","",VLOOKUP(B2952,[1]BASEEMPRESA!$A$2:$AAA$11936,2))</f>
        <v>EMERSON LUIS MORO</v>
      </c>
      <c r="I2952" s="20" t="str">
        <f t="shared" si="46"/>
        <v>jun</v>
      </c>
    </row>
    <row r="2953" spans="1:9" x14ac:dyDescent="0.25">
      <c r="A2953" s="7">
        <v>46174</v>
      </c>
      <c r="B2953" s="20">
        <v>7289</v>
      </c>
      <c r="C2953" s="20" t="s">
        <v>419</v>
      </c>
      <c r="D2953" s="80">
        <v>127.22</v>
      </c>
      <c r="E2953" s="20">
        <v>2</v>
      </c>
      <c r="F2953" s="80">
        <v>63.61</v>
      </c>
      <c r="G2953" s="80">
        <v>50.506</v>
      </c>
      <c r="H2953" s="66" t="str">
        <f>IF(B2953="","",VLOOKUP(B2953,[1]BASEEMPRESA!$A$2:$AAA$11936,2))</f>
        <v>TAVARES E MORAES TRANSPORTES LTDA</v>
      </c>
      <c r="I2953" s="20" t="str">
        <f t="shared" si="46"/>
        <v>jun</v>
      </c>
    </row>
    <row r="2954" spans="1:9" x14ac:dyDescent="0.25">
      <c r="A2954" s="7">
        <v>46174</v>
      </c>
      <c r="B2954" s="20">
        <v>7292</v>
      </c>
      <c r="C2954" s="20" t="s">
        <v>419</v>
      </c>
      <c r="D2954" s="80">
        <v>198.14</v>
      </c>
      <c r="E2954" s="20">
        <v>3</v>
      </c>
      <c r="F2954" s="80">
        <v>66.046999999999997</v>
      </c>
      <c r="G2954" s="80">
        <v>56</v>
      </c>
      <c r="H2954" s="66" t="str">
        <f>IF(B2954="","",VLOOKUP(B2954,[1]BASEEMPRESA!$A$2:$AAA$11936,2))</f>
        <v>ESTEL SERVICOS DE TRANSPORTES E LOCACAO LTDA</v>
      </c>
      <c r="I2954" s="20" t="str">
        <f t="shared" si="46"/>
        <v>jun</v>
      </c>
    </row>
    <row r="2955" spans="1:9" x14ac:dyDescent="0.25">
      <c r="A2955" s="7">
        <v>46174</v>
      </c>
      <c r="B2955" s="20">
        <v>7295</v>
      </c>
      <c r="C2955" s="20" t="s">
        <v>419</v>
      </c>
      <c r="D2955" s="80">
        <v>125.6</v>
      </c>
      <c r="E2955" s="20">
        <v>2</v>
      </c>
      <c r="F2955" s="80">
        <v>62.8</v>
      </c>
      <c r="G2955" s="80">
        <v>55.097999999999999</v>
      </c>
      <c r="H2955" s="66" t="str">
        <f>IF(B2955="","",VLOOKUP(B2955,[1]BASEEMPRESA!$A$2:$AAA$11936,2))</f>
        <v>ESTEL SERVICOS DE TRANSPORTES E LOCACAO LTDA</v>
      </c>
      <c r="I2955" s="20" t="str">
        <f t="shared" si="46"/>
        <v>jun</v>
      </c>
    </row>
    <row r="2956" spans="1:9" x14ac:dyDescent="0.25">
      <c r="A2956" s="7">
        <v>46174</v>
      </c>
      <c r="B2956" s="20">
        <v>7299</v>
      </c>
      <c r="C2956" s="20" t="s">
        <v>419</v>
      </c>
      <c r="D2956" s="80">
        <v>178.8</v>
      </c>
      <c r="E2956" s="20">
        <v>3</v>
      </c>
      <c r="F2956" s="80">
        <v>59.6</v>
      </c>
      <c r="G2956" s="80">
        <v>42.414999999999999</v>
      </c>
      <c r="H2956" s="66" t="str">
        <f>IF(B2956="","",VLOOKUP(B2956,[1]BASEEMPRESA!$A$2:$AAA$11936,2))</f>
        <v>JERE SERVICOS DE TRANSPORTE E LOCACAO LTDA</v>
      </c>
      <c r="I2956" s="20" t="str">
        <f t="shared" si="46"/>
        <v>jun</v>
      </c>
    </row>
    <row r="2957" spans="1:9" x14ac:dyDescent="0.25">
      <c r="A2957" s="7">
        <v>46174</v>
      </c>
      <c r="B2957" s="20">
        <v>7301</v>
      </c>
      <c r="C2957" s="20" t="s">
        <v>419</v>
      </c>
      <c r="D2957" s="80">
        <v>157.74</v>
      </c>
      <c r="E2957" s="20">
        <v>5</v>
      </c>
      <c r="F2957" s="80">
        <v>31.547999999999998</v>
      </c>
      <c r="G2957" s="80">
        <v>11</v>
      </c>
      <c r="H2957" s="66" t="str">
        <f>IF(B2957="","",VLOOKUP(B2957,[1]BASEEMPRESA!$A$2:$AAA$11936,2))</f>
        <v>SERVICOS DE TRANSPORTES E LOCACAO VALE DO ITAUNAS LTDA</v>
      </c>
      <c r="I2957" s="20" t="str">
        <f t="shared" si="46"/>
        <v>jun</v>
      </c>
    </row>
    <row r="2958" spans="1:9" x14ac:dyDescent="0.25">
      <c r="A2958" s="7">
        <v>46174</v>
      </c>
      <c r="B2958" s="20">
        <v>7304</v>
      </c>
      <c r="C2958" s="20" t="s">
        <v>419</v>
      </c>
      <c r="D2958" s="80">
        <v>177</v>
      </c>
      <c r="E2958" s="20">
        <v>3</v>
      </c>
      <c r="F2958" s="80">
        <v>59</v>
      </c>
      <c r="G2958" s="80">
        <v>45.496000000000002</v>
      </c>
      <c r="H2958" s="66" t="str">
        <f>IF(B2958="","",VLOOKUP(B2958,[1]BASEEMPRESA!$A$2:$AAA$11936,2))</f>
        <v>SERVICOS DE TRANSPORTES E LOCACAO VALE DO ITAUNAS LTDA</v>
      </c>
      <c r="I2958" s="20" t="str">
        <f t="shared" si="46"/>
        <v>jun</v>
      </c>
    </row>
    <row r="2959" spans="1:9" x14ac:dyDescent="0.25">
      <c r="A2959" s="7">
        <v>46174</v>
      </c>
      <c r="B2959" s="20">
        <v>7307</v>
      </c>
      <c r="C2959" s="20" t="s">
        <v>419</v>
      </c>
      <c r="D2959" s="80">
        <v>234.88</v>
      </c>
      <c r="E2959" s="20">
        <v>4</v>
      </c>
      <c r="F2959" s="80">
        <v>58.72</v>
      </c>
      <c r="G2959" s="80">
        <v>38.493000000000002</v>
      </c>
      <c r="H2959" s="66" t="str">
        <f>IF(B2959="","",VLOOKUP(B2959,[1]BASEEMPRESA!$A$2:$AAA$11936,2))</f>
        <v>SC MANUTENCOES LTDA</v>
      </c>
      <c r="I2959" s="20" t="str">
        <f t="shared" si="46"/>
        <v>jun</v>
      </c>
    </row>
    <row r="2960" spans="1:9" x14ac:dyDescent="0.25">
      <c r="A2960" s="7">
        <v>46174</v>
      </c>
      <c r="B2960" s="20">
        <v>7308</v>
      </c>
      <c r="C2960" s="20" t="s">
        <v>419</v>
      </c>
      <c r="D2960" s="80">
        <v>181.04</v>
      </c>
      <c r="E2960" s="20">
        <v>3</v>
      </c>
      <c r="F2960" s="80">
        <v>60.347000000000001</v>
      </c>
      <c r="G2960" s="80">
        <v>36.384</v>
      </c>
      <c r="H2960" s="66" t="str">
        <f>IF(B2960="","",VLOOKUP(B2960,[1]BASEEMPRESA!$A$2:$AAA$11936,2))</f>
        <v>SANTOS &amp; SILVA TRANSPORTES RODOVIARIOS LTDA</v>
      </c>
      <c r="I2960" s="20" t="str">
        <f t="shared" si="46"/>
        <v>jun</v>
      </c>
    </row>
    <row r="2961" spans="1:9" x14ac:dyDescent="0.25">
      <c r="A2961" s="7">
        <v>46174</v>
      </c>
      <c r="B2961" s="20">
        <v>7311</v>
      </c>
      <c r="C2961" s="20" t="s">
        <v>422</v>
      </c>
      <c r="D2961" s="80">
        <v>107.24</v>
      </c>
      <c r="E2961" s="20">
        <v>2</v>
      </c>
      <c r="F2961" s="80">
        <v>53.62</v>
      </c>
      <c r="G2961" s="80">
        <v>56.578000000000003</v>
      </c>
      <c r="H2961" s="66" t="str">
        <f>IF(B2961="","",VLOOKUP(B2961,[1]BASEEMPRESA!$A$2:$AAA$11936,2))</f>
        <v>LN LOGISTICA E TRANSPORTES LTDA</v>
      </c>
      <c r="I2961" s="20" t="str">
        <f t="shared" si="46"/>
        <v>jun</v>
      </c>
    </row>
    <row r="2962" spans="1:9" x14ac:dyDescent="0.25">
      <c r="A2962" s="7">
        <v>46174</v>
      </c>
      <c r="B2962" s="20">
        <v>7334</v>
      </c>
      <c r="C2962" s="20" t="s">
        <v>421</v>
      </c>
      <c r="D2962" s="80">
        <v>165.58</v>
      </c>
      <c r="E2962" s="20">
        <v>3</v>
      </c>
      <c r="F2962" s="80">
        <v>55.192999999999998</v>
      </c>
      <c r="G2962" s="80">
        <v>44.756999999999998</v>
      </c>
      <c r="H2962" s="66" t="str">
        <f>IF(B2962="","",VLOOKUP(B2962,[1]BASEEMPRESA!$A$2:$AAA$11936,2))</f>
        <v>ROCHA TRANSPORTES DE MUCURI LTDA</v>
      </c>
      <c r="I2962" s="20" t="str">
        <f t="shared" si="46"/>
        <v>jun</v>
      </c>
    </row>
    <row r="2963" spans="1:9" x14ac:dyDescent="0.25">
      <c r="A2963" s="7">
        <v>46174</v>
      </c>
      <c r="B2963" s="20">
        <v>7337</v>
      </c>
      <c r="C2963" s="20" t="s">
        <v>419</v>
      </c>
      <c r="D2963" s="80">
        <v>175.68</v>
      </c>
      <c r="E2963" s="20">
        <v>3</v>
      </c>
      <c r="F2963" s="80">
        <v>58.56</v>
      </c>
      <c r="G2963" s="80">
        <v>50.868000000000002</v>
      </c>
      <c r="H2963" s="66" t="str">
        <f>IF(B2963="","",VLOOKUP(B2963,[1]BASEEMPRESA!$A$2:$AAA$11936,2))</f>
        <v>REGINA M. DOS S. SILVA CARGAS</v>
      </c>
      <c r="I2963" s="20" t="str">
        <f t="shared" si="46"/>
        <v>jun</v>
      </c>
    </row>
    <row r="2964" spans="1:9" x14ac:dyDescent="0.25">
      <c r="A2964" s="7">
        <v>46174</v>
      </c>
      <c r="B2964" s="20">
        <v>7340</v>
      </c>
      <c r="C2964" s="20" t="s">
        <v>419</v>
      </c>
      <c r="D2964" s="80">
        <v>156.4</v>
      </c>
      <c r="E2964" s="20">
        <v>5</v>
      </c>
      <c r="F2964" s="80">
        <v>31.28</v>
      </c>
      <c r="G2964" s="80">
        <v>2</v>
      </c>
      <c r="H2964" s="66" t="str">
        <f>IF(B2964="","",VLOOKUP(B2964,[1]BASEEMPRESA!$A$2:$AAA$11936,2))</f>
        <v>W &amp; E SERVICOS DE TRANSPORTE LTDA</v>
      </c>
      <c r="I2964" s="20" t="str">
        <f t="shared" si="46"/>
        <v>jun</v>
      </c>
    </row>
    <row r="2965" spans="1:9" x14ac:dyDescent="0.25">
      <c r="A2965" s="7">
        <v>46174</v>
      </c>
      <c r="B2965" s="20">
        <v>7343</v>
      </c>
      <c r="C2965" s="20" t="s">
        <v>421</v>
      </c>
      <c r="D2965" s="80">
        <v>248.56</v>
      </c>
      <c r="E2965" s="20">
        <v>4</v>
      </c>
      <c r="F2965" s="80">
        <v>62.14</v>
      </c>
      <c r="G2965" s="80">
        <v>41.363999999999997</v>
      </c>
      <c r="H2965" s="66" t="str">
        <f>IF(B2965="","",VLOOKUP(B2965,[1]BASEEMPRESA!$A$2:$AAA$11936,2))</f>
        <v>E L DE OLIVEIRA JUNIOR EDIMAR TRANSPORTES</v>
      </c>
      <c r="I2965" s="20" t="str">
        <f t="shared" si="46"/>
        <v>jun</v>
      </c>
    </row>
    <row r="2966" spans="1:9" x14ac:dyDescent="0.25">
      <c r="A2966" s="7">
        <v>46174</v>
      </c>
      <c r="B2966" s="20">
        <v>7347</v>
      </c>
      <c r="C2966" s="20" t="s">
        <v>420</v>
      </c>
      <c r="D2966" s="80">
        <v>169.56</v>
      </c>
      <c r="E2966" s="20">
        <v>3</v>
      </c>
      <c r="F2966" s="80">
        <v>56.52</v>
      </c>
      <c r="G2966" s="80">
        <v>43.256999999999998</v>
      </c>
      <c r="H2966" s="66" t="str">
        <f>IF(B2966="","",VLOOKUP(B2966,[1]BASEEMPRESA!$A$2:$AAA$11936,2))</f>
        <v>TRANSPORTADORA GLOBAL LOGISTICA LTDA</v>
      </c>
      <c r="I2966" s="20" t="str">
        <f t="shared" si="46"/>
        <v>jun</v>
      </c>
    </row>
    <row r="2967" spans="1:9" x14ac:dyDescent="0.25">
      <c r="A2967" s="7">
        <v>46174</v>
      </c>
      <c r="B2967" s="20">
        <v>7355</v>
      </c>
      <c r="C2967" s="20" t="s">
        <v>419</v>
      </c>
      <c r="D2967" s="80">
        <v>191.02</v>
      </c>
      <c r="E2967" s="20">
        <v>3</v>
      </c>
      <c r="F2967" s="80">
        <v>63.673000000000002</v>
      </c>
      <c r="G2967" s="80">
        <v>54.679000000000002</v>
      </c>
      <c r="H2967" s="66" t="str">
        <f>IF(B2967="","",VLOOKUP(B2967,[1]BASEEMPRESA!$A$2:$AAA$11936,2))</f>
        <v>WESLEI M DOS SANTOS</v>
      </c>
      <c r="I2967" s="20" t="str">
        <f t="shared" si="46"/>
        <v>jun</v>
      </c>
    </row>
    <row r="2968" spans="1:9" x14ac:dyDescent="0.25">
      <c r="A2968" s="7">
        <v>46174</v>
      </c>
      <c r="B2968" s="20">
        <v>7361</v>
      </c>
      <c r="C2968" s="20" t="s">
        <v>423</v>
      </c>
      <c r="D2968" s="80">
        <v>194.52</v>
      </c>
      <c r="E2968" s="20">
        <v>3</v>
      </c>
      <c r="F2968" s="80">
        <v>64.84</v>
      </c>
      <c r="G2968" s="80">
        <v>34.247999999999998</v>
      </c>
      <c r="H2968" s="66" t="str">
        <f>IF(B2968="","",VLOOKUP(B2968,[1]BASEEMPRESA!$A$2:$AAA$11936,2))</f>
        <v>TRANSPORTE FUMACINHA LTDA</v>
      </c>
      <c r="I2968" s="20" t="str">
        <f t="shared" si="46"/>
        <v>jun</v>
      </c>
    </row>
    <row r="2969" spans="1:9" x14ac:dyDescent="0.25">
      <c r="A2969" s="7">
        <v>46174</v>
      </c>
      <c r="B2969" s="20">
        <v>7364</v>
      </c>
      <c r="C2969" s="20" t="s">
        <v>419</v>
      </c>
      <c r="D2969" s="80">
        <v>138.72</v>
      </c>
      <c r="E2969" s="20">
        <v>2</v>
      </c>
      <c r="F2969" s="80">
        <v>69.36</v>
      </c>
      <c r="G2969" s="80">
        <v>48.375</v>
      </c>
      <c r="H2969" s="66" t="str">
        <f>IF(B2969="","",VLOOKUP(B2969,[1]BASEEMPRESA!$A$2:$AAA$11936,2))</f>
        <v>TRANSPORTADORA GLOBAL LOGISTICA LTDA</v>
      </c>
      <c r="I2969" s="20" t="str">
        <f t="shared" si="46"/>
        <v>jun</v>
      </c>
    </row>
    <row r="2970" spans="1:9" x14ac:dyDescent="0.25">
      <c r="A2970" s="7">
        <v>46174</v>
      </c>
      <c r="B2970" s="20">
        <v>7367</v>
      </c>
      <c r="C2970" s="20" t="s">
        <v>419</v>
      </c>
      <c r="D2970" s="80">
        <v>229.98</v>
      </c>
      <c r="E2970" s="20">
        <v>4</v>
      </c>
      <c r="F2970" s="80">
        <v>57.494999999999997</v>
      </c>
      <c r="G2970" s="80">
        <v>31.140999999999998</v>
      </c>
      <c r="H2970" s="66" t="str">
        <f>IF(B2970="","",VLOOKUP(B2970,[1]BASEEMPRESA!$A$2:$AAA$11936,2))</f>
        <v>JOSE HELIO SILVA SANTOS</v>
      </c>
      <c r="I2970" s="20" t="str">
        <f t="shared" si="46"/>
        <v>jun</v>
      </c>
    </row>
    <row r="2971" spans="1:9" x14ac:dyDescent="0.25">
      <c r="A2971" s="7">
        <v>46174</v>
      </c>
      <c r="B2971" s="20">
        <v>7370</v>
      </c>
      <c r="C2971" s="20" t="s">
        <v>419</v>
      </c>
      <c r="D2971" s="80">
        <v>179.12</v>
      </c>
      <c r="E2971" s="20">
        <v>3</v>
      </c>
      <c r="F2971" s="80">
        <v>59.707000000000001</v>
      </c>
      <c r="G2971" s="80">
        <v>43.177</v>
      </c>
      <c r="H2971" s="66" t="str">
        <f>IF(B2971="","",VLOOKUP(B2971,[1]BASEEMPRESA!$A$2:$AAA$11936,2))</f>
        <v>JOSE HELIO SILVA SANTOS</v>
      </c>
      <c r="I2971" s="20" t="str">
        <f t="shared" si="46"/>
        <v>jun</v>
      </c>
    </row>
    <row r="2972" spans="1:9" x14ac:dyDescent="0.25">
      <c r="A2972" s="7">
        <v>46174</v>
      </c>
      <c r="B2972" s="20">
        <v>7381</v>
      </c>
      <c r="C2972" s="20" t="s">
        <v>423</v>
      </c>
      <c r="D2972" s="80">
        <v>197</v>
      </c>
      <c r="E2972" s="20">
        <v>3</v>
      </c>
      <c r="F2972" s="80">
        <v>65.667000000000002</v>
      </c>
      <c r="G2972" s="80">
        <v>57.180999999999997</v>
      </c>
      <c r="H2972" s="66" t="str">
        <f>IF(B2972="","",VLOOKUP(B2972,[1]BASEEMPRESA!$A$2:$AAA$11936,2))</f>
        <v>TRANSPORTE FUMACINHA LTDA</v>
      </c>
      <c r="I2972" s="20" t="str">
        <f t="shared" si="46"/>
        <v>jun</v>
      </c>
    </row>
    <row r="2973" spans="1:9" x14ac:dyDescent="0.25">
      <c r="A2973" s="7">
        <v>46175</v>
      </c>
      <c r="B2973" s="20">
        <v>2066</v>
      </c>
      <c r="C2973" s="20" t="s">
        <v>418</v>
      </c>
      <c r="D2973" s="80">
        <v>505.02</v>
      </c>
      <c r="E2973" s="20">
        <v>9</v>
      </c>
      <c r="F2973" s="80">
        <v>56.113</v>
      </c>
      <c r="G2973" s="80">
        <v>5.9210000000000003</v>
      </c>
      <c r="H2973" s="66" t="str">
        <f>IF(B2973="","",VLOOKUP(B2973,[1]BASEEMPRESA!$A$2:$AAA$11936,2))</f>
        <v>NDB HOLDING AGRICOLA LTDA - MATRIZ</v>
      </c>
      <c r="I2973" s="20" t="str">
        <f t="shared" si="46"/>
        <v>jun</v>
      </c>
    </row>
    <row r="2974" spans="1:9" x14ac:dyDescent="0.25">
      <c r="A2974" s="7">
        <v>46175</v>
      </c>
      <c r="B2974" s="20">
        <v>2067</v>
      </c>
      <c r="C2974" s="20" t="s">
        <v>418</v>
      </c>
      <c r="D2974" s="80">
        <v>566.5</v>
      </c>
      <c r="E2974" s="20">
        <v>10</v>
      </c>
      <c r="F2974" s="80">
        <v>56.65</v>
      </c>
      <c r="G2974" s="80">
        <v>3.7189999999999999</v>
      </c>
      <c r="H2974" s="66" t="str">
        <f>IF(B2974="","",VLOOKUP(B2974,[1]BASEEMPRESA!$A$2:$AAA$11936,2))</f>
        <v>NDB HOLDING AGRICOLA LTDA - MATRIZ</v>
      </c>
      <c r="I2974" s="20" t="str">
        <f t="shared" si="46"/>
        <v>jun</v>
      </c>
    </row>
    <row r="2975" spans="1:9" x14ac:dyDescent="0.25">
      <c r="A2975" s="7">
        <v>46175</v>
      </c>
      <c r="B2975" s="20">
        <v>2107</v>
      </c>
      <c r="C2975" s="20" t="s">
        <v>418</v>
      </c>
      <c r="D2975" s="80">
        <v>472.92</v>
      </c>
      <c r="E2975" s="20">
        <v>8</v>
      </c>
      <c r="F2975" s="80">
        <v>59.115000000000002</v>
      </c>
      <c r="G2975" s="80">
        <v>2.9980000000000002</v>
      </c>
      <c r="H2975" s="66" t="str">
        <f>IF(B2975="","",VLOOKUP(B2975,[1]BASEEMPRESA!$A$2:$AAA$11936,2))</f>
        <v>NDB HOLDING AGRICOLA LTDA - MATRIZ</v>
      </c>
      <c r="I2975" s="20" t="str">
        <f t="shared" si="46"/>
        <v>jun</v>
      </c>
    </row>
    <row r="2976" spans="1:9" x14ac:dyDescent="0.25">
      <c r="A2976" s="7">
        <v>46175</v>
      </c>
      <c r="B2976" s="20">
        <v>2108</v>
      </c>
      <c r="C2976" s="20" t="s">
        <v>418</v>
      </c>
      <c r="D2976" s="80">
        <v>583.6</v>
      </c>
      <c r="E2976" s="20">
        <v>10</v>
      </c>
      <c r="F2976" s="80">
        <v>58.36</v>
      </c>
      <c r="G2976" s="80">
        <v>2</v>
      </c>
      <c r="H2976" s="66" t="str">
        <f>IF(B2976="","",VLOOKUP(B2976,[1]BASEEMPRESA!$A$2:$AAA$11936,2))</f>
        <v>NDB HOLDING AGRICOLA LTDA - MATRIZ</v>
      </c>
      <c r="I2976" s="20" t="str">
        <f t="shared" si="46"/>
        <v>jun</v>
      </c>
    </row>
    <row r="2977" spans="1:9" x14ac:dyDescent="0.25">
      <c r="A2977" s="7">
        <v>46175</v>
      </c>
      <c r="B2977" s="20">
        <v>2109</v>
      </c>
      <c r="C2977" s="20" t="s">
        <v>418</v>
      </c>
      <c r="D2977" s="80">
        <v>644.05999999999995</v>
      </c>
      <c r="E2977" s="20">
        <v>11</v>
      </c>
      <c r="F2977" s="80">
        <v>58.551000000000002</v>
      </c>
      <c r="G2977" s="80">
        <v>2.6629999999999998</v>
      </c>
      <c r="H2977" s="66" t="str">
        <f>IF(B2977="","",VLOOKUP(B2977,[1]BASEEMPRESA!$A$2:$AAA$11936,2))</f>
        <v>NDB HOLDING AGRICOLA LTDA - MATRIZ</v>
      </c>
      <c r="I2977" s="20" t="str">
        <f t="shared" si="46"/>
        <v>jun</v>
      </c>
    </row>
    <row r="2978" spans="1:9" x14ac:dyDescent="0.25">
      <c r="A2978" s="7">
        <v>46175</v>
      </c>
      <c r="B2978" s="20">
        <v>7004</v>
      </c>
      <c r="C2978" s="20" t="s">
        <v>419</v>
      </c>
      <c r="D2978" s="80">
        <v>186.26</v>
      </c>
      <c r="E2978" s="20">
        <v>3</v>
      </c>
      <c r="F2978" s="80">
        <v>62.087000000000003</v>
      </c>
      <c r="G2978" s="80">
        <v>41.238</v>
      </c>
      <c r="H2978" s="66" t="str">
        <f>IF(B2978="","",VLOOKUP(B2978,[1]BASEEMPRESA!$A$2:$AAA$11936,2))</f>
        <v>EMERSON LUIS MORO</v>
      </c>
      <c r="I2978" s="20" t="str">
        <f t="shared" si="46"/>
        <v>jun</v>
      </c>
    </row>
    <row r="2979" spans="1:9" x14ac:dyDescent="0.25">
      <c r="A2979" s="7">
        <v>46175</v>
      </c>
      <c r="B2979" s="20">
        <v>7005</v>
      </c>
      <c r="C2979" s="20" t="s">
        <v>419</v>
      </c>
      <c r="D2979" s="80">
        <v>105.72</v>
      </c>
      <c r="E2979" s="20">
        <v>2</v>
      </c>
      <c r="F2979" s="80">
        <v>52.86</v>
      </c>
      <c r="G2979" s="80">
        <v>57.823</v>
      </c>
      <c r="H2979" s="66" t="str">
        <f>IF(B2979="","",VLOOKUP(B2979,[1]BASEEMPRESA!$A$2:$AAA$11936,2))</f>
        <v>RENE PINA DE ALMEIDA</v>
      </c>
      <c r="I2979" s="20" t="str">
        <f t="shared" si="46"/>
        <v>jun</v>
      </c>
    </row>
    <row r="2980" spans="1:9" x14ac:dyDescent="0.25">
      <c r="A2980" s="7">
        <v>46175</v>
      </c>
      <c r="B2980" s="20">
        <v>7006</v>
      </c>
      <c r="C2980" s="20" t="s">
        <v>420</v>
      </c>
      <c r="D2980" s="80">
        <v>190.36</v>
      </c>
      <c r="E2980" s="20">
        <v>3</v>
      </c>
      <c r="F2980" s="80">
        <v>63.453000000000003</v>
      </c>
      <c r="G2980" s="80">
        <v>50.628</v>
      </c>
      <c r="H2980" s="66" t="str">
        <f>IF(B2980="","",VLOOKUP(B2980,[1]BASEEMPRESA!$A$2:$AAA$11936,2))</f>
        <v>INAMARQUE SOUZA MACHADO</v>
      </c>
      <c r="I2980" s="20" t="str">
        <f t="shared" si="46"/>
        <v>jun</v>
      </c>
    </row>
    <row r="2981" spans="1:9" x14ac:dyDescent="0.25">
      <c r="A2981" s="7">
        <v>46175</v>
      </c>
      <c r="B2981" s="20">
        <v>7007</v>
      </c>
      <c r="C2981" s="20" t="s">
        <v>420</v>
      </c>
      <c r="D2981" s="80">
        <v>246</v>
      </c>
      <c r="E2981" s="20">
        <v>4</v>
      </c>
      <c r="F2981" s="80">
        <v>61.5</v>
      </c>
      <c r="G2981" s="80">
        <v>43.56</v>
      </c>
      <c r="H2981" s="66" t="str">
        <f>IF(B2981="","",VLOOKUP(B2981,[1]BASEEMPRESA!$A$2:$AAA$11936,2))</f>
        <v>MVS TRANSPORTE LTDA</v>
      </c>
      <c r="I2981" s="20" t="str">
        <f t="shared" si="46"/>
        <v>jun</v>
      </c>
    </row>
    <row r="2982" spans="1:9" x14ac:dyDescent="0.25">
      <c r="A2982" s="7">
        <v>46175</v>
      </c>
      <c r="B2982" s="20">
        <v>7008</v>
      </c>
      <c r="C2982" s="20" t="s">
        <v>419</v>
      </c>
      <c r="D2982" s="80">
        <v>218.88</v>
      </c>
      <c r="E2982" s="20">
        <v>4</v>
      </c>
      <c r="F2982" s="80">
        <v>54.72</v>
      </c>
      <c r="G2982" s="80">
        <v>42.57</v>
      </c>
      <c r="H2982" s="66" t="str">
        <f>IF(B2982="","",VLOOKUP(B2982,[1]BASEEMPRESA!$A$2:$AAA$11936,2))</f>
        <v>E L DE OLIVEIRA JUNIOR EDIMAR TRANSPORTES</v>
      </c>
      <c r="I2982" s="20" t="str">
        <f t="shared" si="46"/>
        <v>jun</v>
      </c>
    </row>
    <row r="2983" spans="1:9" x14ac:dyDescent="0.25">
      <c r="A2983" s="7">
        <v>46175</v>
      </c>
      <c r="B2983" s="20">
        <v>7010</v>
      </c>
      <c r="C2983" s="20" t="s">
        <v>419</v>
      </c>
      <c r="D2983" s="80">
        <v>197.08</v>
      </c>
      <c r="E2983" s="20">
        <v>3</v>
      </c>
      <c r="F2983" s="80">
        <v>65.692999999999998</v>
      </c>
      <c r="G2983" s="80">
        <v>50.954999999999998</v>
      </c>
      <c r="H2983" s="66" t="str">
        <f>IF(B2983="","",VLOOKUP(B2983,[1]BASEEMPRESA!$A$2:$AAA$11936,2))</f>
        <v>BAYER LOGISTICA E TRANSPORTES LTDA</v>
      </c>
      <c r="I2983" s="20" t="str">
        <f t="shared" si="46"/>
        <v>jun</v>
      </c>
    </row>
    <row r="2984" spans="1:9" x14ac:dyDescent="0.25">
      <c r="A2984" s="7">
        <v>46175</v>
      </c>
      <c r="B2984" s="20">
        <v>7013</v>
      </c>
      <c r="C2984" s="20" t="s">
        <v>419</v>
      </c>
      <c r="D2984" s="80">
        <v>181.82</v>
      </c>
      <c r="E2984" s="20">
        <v>3</v>
      </c>
      <c r="F2984" s="80">
        <v>60.606999999999999</v>
      </c>
      <c r="G2984" s="80">
        <v>41.228000000000002</v>
      </c>
      <c r="H2984" s="66" t="str">
        <f>IF(B2984="","",VLOOKUP(B2984,[1]BASEEMPRESA!$A$2:$AAA$11936,2))</f>
        <v>INAMARQUE SOUZA MACHADO</v>
      </c>
      <c r="I2984" s="20" t="str">
        <f t="shared" si="46"/>
        <v>jun</v>
      </c>
    </row>
    <row r="2985" spans="1:9" x14ac:dyDescent="0.25">
      <c r="A2985" s="7">
        <v>46175</v>
      </c>
      <c r="B2985" s="20">
        <v>7017</v>
      </c>
      <c r="C2985" s="20" t="s">
        <v>419</v>
      </c>
      <c r="D2985" s="80">
        <v>183.64</v>
      </c>
      <c r="E2985" s="20">
        <v>3</v>
      </c>
      <c r="F2985" s="80">
        <v>61.213000000000001</v>
      </c>
      <c r="G2985" s="80">
        <v>54.768000000000001</v>
      </c>
      <c r="H2985" s="66" t="str">
        <f>IF(B2985="","",VLOOKUP(B2985,[1]BASEEMPRESA!$A$2:$AAA$11936,2))</f>
        <v>BAYER LOGISTICA E TRANSPORTES LTDA</v>
      </c>
      <c r="I2985" s="20" t="str">
        <f t="shared" si="46"/>
        <v>jun</v>
      </c>
    </row>
    <row r="2986" spans="1:9" x14ac:dyDescent="0.25">
      <c r="A2986" s="7">
        <v>46175</v>
      </c>
      <c r="B2986" s="20">
        <v>7018</v>
      </c>
      <c r="C2986" s="20" t="s">
        <v>419</v>
      </c>
      <c r="D2986" s="80">
        <v>137.4</v>
      </c>
      <c r="E2986" s="20">
        <v>2</v>
      </c>
      <c r="F2986" s="80">
        <v>68.7</v>
      </c>
      <c r="G2986" s="80">
        <v>49.383000000000003</v>
      </c>
      <c r="H2986" s="66" t="str">
        <f>IF(B2986="","",VLOOKUP(B2986,[1]BASEEMPRESA!$A$2:$AAA$11936,2))</f>
        <v>SC MANUTENCOES LTDA</v>
      </c>
      <c r="I2986" s="20" t="str">
        <f t="shared" si="46"/>
        <v>jun</v>
      </c>
    </row>
    <row r="2987" spans="1:9" x14ac:dyDescent="0.25">
      <c r="A2987" s="7">
        <v>46175</v>
      </c>
      <c r="B2987" s="20">
        <v>7021</v>
      </c>
      <c r="C2987" s="20" t="s">
        <v>419</v>
      </c>
      <c r="D2987" s="80">
        <v>189.88</v>
      </c>
      <c r="E2987" s="20">
        <v>3</v>
      </c>
      <c r="F2987" s="80">
        <v>63.292999999999999</v>
      </c>
      <c r="G2987" s="80">
        <v>46.319000000000003</v>
      </c>
      <c r="H2987" s="66" t="str">
        <f>IF(B2987="","",VLOOKUP(B2987,[1]BASEEMPRESA!$A$2:$AAA$11936,2))</f>
        <v>NEIA TRANSPORTES LTDA</v>
      </c>
      <c r="I2987" s="20" t="str">
        <f t="shared" si="46"/>
        <v>jun</v>
      </c>
    </row>
    <row r="2988" spans="1:9" x14ac:dyDescent="0.25">
      <c r="A2988" s="7">
        <v>46175</v>
      </c>
      <c r="B2988" s="20">
        <v>7022</v>
      </c>
      <c r="C2988" s="20" t="s">
        <v>419</v>
      </c>
      <c r="D2988" s="80">
        <v>118.26</v>
      </c>
      <c r="E2988" s="20">
        <v>2</v>
      </c>
      <c r="F2988" s="80">
        <v>59.13</v>
      </c>
      <c r="G2988" s="80">
        <v>47.901000000000003</v>
      </c>
      <c r="H2988" s="66" t="str">
        <f>IF(B2988="","",VLOOKUP(B2988,[1]BASEEMPRESA!$A$2:$AAA$11936,2))</f>
        <v>SMRR TRANSPORTES LTDA</v>
      </c>
      <c r="I2988" s="20" t="str">
        <f t="shared" si="46"/>
        <v>jun</v>
      </c>
    </row>
    <row r="2989" spans="1:9" x14ac:dyDescent="0.25">
      <c r="A2989" s="7">
        <v>46175</v>
      </c>
      <c r="B2989" s="20">
        <v>7031</v>
      </c>
      <c r="C2989" s="20" t="s">
        <v>419</v>
      </c>
      <c r="D2989" s="80">
        <v>178.64</v>
      </c>
      <c r="E2989" s="20">
        <v>3</v>
      </c>
      <c r="F2989" s="80">
        <v>59.546999999999997</v>
      </c>
      <c r="G2989" s="80">
        <v>45.323</v>
      </c>
      <c r="H2989" s="66" t="str">
        <f>IF(B2989="","",VLOOKUP(B2989,[1]BASEEMPRESA!$A$2:$AAA$11936,2))</f>
        <v>INAMARQUE SOUZA MACHADO</v>
      </c>
      <c r="I2989" s="20" t="str">
        <f t="shared" si="46"/>
        <v>jun</v>
      </c>
    </row>
    <row r="2990" spans="1:9" x14ac:dyDescent="0.25">
      <c r="A2990" s="7">
        <v>46175</v>
      </c>
      <c r="B2990" s="20">
        <v>7032</v>
      </c>
      <c r="C2990" s="20" t="s">
        <v>419</v>
      </c>
      <c r="D2990" s="80">
        <v>190.48</v>
      </c>
      <c r="E2990" s="20">
        <v>3</v>
      </c>
      <c r="F2990" s="80">
        <v>63.493000000000002</v>
      </c>
      <c r="G2990" s="80">
        <v>37.71</v>
      </c>
      <c r="H2990" s="66" t="str">
        <f>IF(B2990="","",VLOOKUP(B2990,[1]BASEEMPRESA!$A$2:$AAA$11936,2))</f>
        <v>REGINA M. DOS S. SILVA CARGAS</v>
      </c>
      <c r="I2990" s="20" t="str">
        <f t="shared" si="46"/>
        <v>jun</v>
      </c>
    </row>
    <row r="2991" spans="1:9" x14ac:dyDescent="0.25">
      <c r="A2991" s="7">
        <v>46175</v>
      </c>
      <c r="B2991" s="20">
        <v>7033</v>
      </c>
      <c r="C2991" s="20" t="s">
        <v>419</v>
      </c>
      <c r="D2991" s="80">
        <v>154.86000000000001</v>
      </c>
      <c r="E2991" s="20">
        <v>3</v>
      </c>
      <c r="F2991" s="80">
        <v>51.62</v>
      </c>
      <c r="G2991" s="80">
        <v>28.175000000000001</v>
      </c>
      <c r="H2991" s="66" t="str">
        <f>IF(B2991="","",VLOOKUP(B2991,[1]BASEEMPRESA!$A$2:$AAA$11936,2))</f>
        <v>E L DE OLIVEIRA JUNIOR EDIMAR TRANSPORTES</v>
      </c>
      <c r="I2991" s="20" t="str">
        <f t="shared" si="46"/>
        <v>jun</v>
      </c>
    </row>
    <row r="2992" spans="1:9" x14ac:dyDescent="0.25">
      <c r="A2992" s="7">
        <v>46175</v>
      </c>
      <c r="B2992" s="20">
        <v>7036</v>
      </c>
      <c r="C2992" s="20" t="s">
        <v>419</v>
      </c>
      <c r="D2992" s="80">
        <v>188.02</v>
      </c>
      <c r="E2992" s="20">
        <v>3</v>
      </c>
      <c r="F2992" s="80">
        <v>62.673000000000002</v>
      </c>
      <c r="G2992" s="80">
        <v>41.491</v>
      </c>
      <c r="H2992" s="66" t="str">
        <f>IF(B2992="","",VLOOKUP(B2992,[1]BASEEMPRESA!$A$2:$AAA$11936,2))</f>
        <v>EMERSON LUIS MORO</v>
      </c>
      <c r="I2992" s="20" t="str">
        <f t="shared" si="46"/>
        <v>jun</v>
      </c>
    </row>
    <row r="2993" spans="1:9" x14ac:dyDescent="0.25">
      <c r="A2993" s="7">
        <v>46175</v>
      </c>
      <c r="B2993" s="20">
        <v>7038</v>
      </c>
      <c r="C2993" s="20" t="s">
        <v>420</v>
      </c>
      <c r="D2993" s="80">
        <v>180.92</v>
      </c>
      <c r="E2993" s="20">
        <v>3</v>
      </c>
      <c r="F2993" s="80">
        <v>60.307000000000002</v>
      </c>
      <c r="G2993" s="80">
        <v>31.077999999999999</v>
      </c>
      <c r="H2993" s="66" t="str">
        <f>IF(B2993="","",VLOOKUP(B2993,[1]BASEEMPRESA!$A$2:$AAA$11936,2))</f>
        <v>JERE SERVICOS DE TRANSPORTE E LOCACAO LTDA</v>
      </c>
      <c r="I2993" s="20" t="str">
        <f t="shared" si="46"/>
        <v>jun</v>
      </c>
    </row>
    <row r="2994" spans="1:9" x14ac:dyDescent="0.25">
      <c r="A2994" s="7">
        <v>46175</v>
      </c>
      <c r="B2994" s="20">
        <v>7041</v>
      </c>
      <c r="C2994" s="20" t="s">
        <v>419</v>
      </c>
      <c r="D2994" s="80">
        <v>225.7</v>
      </c>
      <c r="E2994" s="20">
        <v>4</v>
      </c>
      <c r="F2994" s="80">
        <v>56.424999999999997</v>
      </c>
      <c r="G2994" s="80">
        <v>30.991</v>
      </c>
      <c r="H2994" s="66" t="str">
        <f>IF(B2994="","",VLOOKUP(B2994,[1]BASEEMPRESA!$A$2:$AAA$11936,2))</f>
        <v>JERE SERVICOS DE TRANSPORTE E LOCACAO LTDA</v>
      </c>
      <c r="I2994" s="20" t="str">
        <f t="shared" si="46"/>
        <v>jun</v>
      </c>
    </row>
    <row r="2995" spans="1:9" x14ac:dyDescent="0.25">
      <c r="A2995" s="7">
        <v>46175</v>
      </c>
      <c r="B2995" s="20">
        <v>7042</v>
      </c>
      <c r="C2995" s="20" t="s">
        <v>420</v>
      </c>
      <c r="D2995" s="80">
        <v>173.26</v>
      </c>
      <c r="E2995" s="20">
        <v>3</v>
      </c>
      <c r="F2995" s="80">
        <v>57.753</v>
      </c>
      <c r="G2995" s="80">
        <v>46.732999999999997</v>
      </c>
      <c r="H2995" s="66" t="str">
        <f>IF(B2995="","",VLOOKUP(B2995,[1]BASEEMPRESA!$A$2:$AAA$11936,2))</f>
        <v>SERVICOS DE TRANSPORTES E LOCACAO VALE DO ITAUNAS LTDA</v>
      </c>
      <c r="I2995" s="20" t="str">
        <f t="shared" si="46"/>
        <v>jun</v>
      </c>
    </row>
    <row r="2996" spans="1:9" x14ac:dyDescent="0.25">
      <c r="A2996" s="7">
        <v>46175</v>
      </c>
      <c r="B2996" s="20">
        <v>7045</v>
      </c>
      <c r="C2996" s="20" t="s">
        <v>421</v>
      </c>
      <c r="D2996" s="80">
        <v>167.56</v>
      </c>
      <c r="E2996" s="20">
        <v>3</v>
      </c>
      <c r="F2996" s="80">
        <v>55.853000000000002</v>
      </c>
      <c r="G2996" s="80">
        <v>49.128999999999998</v>
      </c>
      <c r="H2996" s="66" t="str">
        <f>IF(B2996="","",VLOOKUP(B2996,[1]BASEEMPRESA!$A$2:$AAA$11936,2))</f>
        <v>REGINA M. DOS S. SILVA CARGAS</v>
      </c>
      <c r="I2996" s="20" t="str">
        <f t="shared" si="46"/>
        <v>jun</v>
      </c>
    </row>
    <row r="2997" spans="1:9" x14ac:dyDescent="0.25">
      <c r="A2997" s="7">
        <v>46175</v>
      </c>
      <c r="B2997" s="20">
        <v>7046</v>
      </c>
      <c r="C2997" s="20" t="s">
        <v>419</v>
      </c>
      <c r="D2997" s="80">
        <v>130.56</v>
      </c>
      <c r="E2997" s="20">
        <v>2</v>
      </c>
      <c r="F2997" s="80">
        <v>65.28</v>
      </c>
      <c r="G2997" s="80">
        <v>49.256</v>
      </c>
      <c r="H2997" s="66" t="str">
        <f>IF(B2997="","",VLOOKUP(B2997,[1]BASEEMPRESA!$A$2:$AAA$11936,2))</f>
        <v>J.S. LEONIDIO</v>
      </c>
      <c r="I2997" s="20" t="str">
        <f t="shared" si="46"/>
        <v>jun</v>
      </c>
    </row>
    <row r="2998" spans="1:9" x14ac:dyDescent="0.25">
      <c r="A2998" s="7">
        <v>46175</v>
      </c>
      <c r="B2998" s="20">
        <v>7047</v>
      </c>
      <c r="C2998" s="20" t="s">
        <v>419</v>
      </c>
      <c r="D2998" s="80">
        <v>180.84</v>
      </c>
      <c r="E2998" s="20">
        <v>3</v>
      </c>
      <c r="F2998" s="80">
        <v>60.28</v>
      </c>
      <c r="G2998" s="80">
        <v>41.52</v>
      </c>
      <c r="H2998" s="66" t="str">
        <f>IF(B2998="","",VLOOKUP(B2998,[1]BASEEMPRESA!$A$2:$AAA$11936,2))</f>
        <v>BAYER LOGISTICA E TRANSPORTES LTDA</v>
      </c>
      <c r="I2998" s="20" t="str">
        <f t="shared" si="46"/>
        <v>jun</v>
      </c>
    </row>
    <row r="2999" spans="1:9" x14ac:dyDescent="0.25">
      <c r="A2999" s="7">
        <v>46175</v>
      </c>
      <c r="B2999" s="20">
        <v>7048</v>
      </c>
      <c r="C2999" s="20" t="s">
        <v>419</v>
      </c>
      <c r="D2999" s="80">
        <v>67.180000000000007</v>
      </c>
      <c r="E2999" s="20">
        <v>1</v>
      </c>
      <c r="F2999" s="80">
        <v>67.180000000000007</v>
      </c>
      <c r="G2999" s="80">
        <v>41</v>
      </c>
      <c r="H2999" s="66" t="str">
        <f>IF(B2999="","",VLOOKUP(B2999,[1]BASEEMPRESA!$A$2:$AAA$11936,2))</f>
        <v>SERVICOS DE TRANSPORTES E LOCACAO VALE DO ITAUNAS LTDA</v>
      </c>
      <c r="I2999" s="20" t="str">
        <f t="shared" si="46"/>
        <v>jun</v>
      </c>
    </row>
    <row r="3000" spans="1:9" x14ac:dyDescent="0.25">
      <c r="A3000" s="7">
        <v>46175</v>
      </c>
      <c r="B3000" s="20">
        <v>7050</v>
      </c>
      <c r="C3000" s="20" t="s">
        <v>419</v>
      </c>
      <c r="D3000" s="80">
        <v>173.5</v>
      </c>
      <c r="E3000" s="20">
        <v>3</v>
      </c>
      <c r="F3000" s="80">
        <v>57.832999999999998</v>
      </c>
      <c r="G3000" s="80">
        <v>35.851999999999997</v>
      </c>
      <c r="H3000" s="66" t="str">
        <f>IF(B3000="","",VLOOKUP(B3000,[1]BASEEMPRESA!$A$2:$AAA$11936,2))</f>
        <v>ESTEL SERVICOS DE TRANSPORTES E LOCACAO LTDA</v>
      </c>
      <c r="I3000" s="20" t="str">
        <f t="shared" si="46"/>
        <v>jun</v>
      </c>
    </row>
    <row r="3001" spans="1:9" x14ac:dyDescent="0.25">
      <c r="A3001" s="7">
        <v>46175</v>
      </c>
      <c r="B3001" s="20">
        <v>7052</v>
      </c>
      <c r="C3001" s="20" t="s">
        <v>420</v>
      </c>
      <c r="D3001" s="80">
        <v>128.6</v>
      </c>
      <c r="E3001" s="20">
        <v>2</v>
      </c>
      <c r="F3001" s="80">
        <v>64.3</v>
      </c>
      <c r="G3001" s="80">
        <v>41</v>
      </c>
      <c r="H3001" s="66" t="str">
        <f>IF(B3001="","",VLOOKUP(B3001,[1]BASEEMPRESA!$A$2:$AAA$11936,2))</f>
        <v>JERE SERVICOS DE TRANSPORTE E LOCACAO LTDA</v>
      </c>
      <c r="I3001" s="20" t="str">
        <f t="shared" si="46"/>
        <v>jun</v>
      </c>
    </row>
    <row r="3002" spans="1:9" x14ac:dyDescent="0.25">
      <c r="A3002" s="7">
        <v>46175</v>
      </c>
      <c r="B3002" s="20">
        <v>7053</v>
      </c>
      <c r="C3002" s="20" t="s">
        <v>420</v>
      </c>
      <c r="D3002" s="80">
        <v>132.9</v>
      </c>
      <c r="E3002" s="20">
        <v>2</v>
      </c>
      <c r="F3002" s="80">
        <v>66.45</v>
      </c>
      <c r="G3002" s="80">
        <v>49.295999999999999</v>
      </c>
      <c r="H3002" s="66" t="str">
        <f>IF(B3002="","",VLOOKUP(B3002,[1]BASEEMPRESA!$A$2:$AAA$11936,2))</f>
        <v>TAVARES E MORAES TRANSPORTES LTDA</v>
      </c>
      <c r="I3002" s="20" t="str">
        <f t="shared" si="46"/>
        <v>jun</v>
      </c>
    </row>
    <row r="3003" spans="1:9" x14ac:dyDescent="0.25">
      <c r="A3003" s="7">
        <v>46175</v>
      </c>
      <c r="B3003" s="20">
        <v>7054</v>
      </c>
      <c r="C3003" s="20" t="s">
        <v>419</v>
      </c>
      <c r="D3003" s="80">
        <v>170.44</v>
      </c>
      <c r="E3003" s="20">
        <v>3</v>
      </c>
      <c r="F3003" s="80">
        <v>56.813000000000002</v>
      </c>
      <c r="G3003" s="80">
        <v>41.978999999999999</v>
      </c>
      <c r="H3003" s="66" t="str">
        <f>IF(B3003="","",VLOOKUP(B3003,[1]BASEEMPRESA!$A$2:$AAA$11936,2))</f>
        <v>TAVARES E MORAES TRANSPORTES LTDA</v>
      </c>
      <c r="I3003" s="20" t="str">
        <f t="shared" si="46"/>
        <v>jun</v>
      </c>
    </row>
    <row r="3004" spans="1:9" x14ac:dyDescent="0.25">
      <c r="A3004" s="7">
        <v>46175</v>
      </c>
      <c r="B3004" s="20">
        <v>7059</v>
      </c>
      <c r="C3004" s="20" t="s">
        <v>419</v>
      </c>
      <c r="D3004" s="80">
        <v>185.88</v>
      </c>
      <c r="E3004" s="20">
        <v>3</v>
      </c>
      <c r="F3004" s="80">
        <v>61.96</v>
      </c>
      <c r="G3004" s="80">
        <v>50.335000000000001</v>
      </c>
      <c r="H3004" s="66" t="str">
        <f>IF(B3004="","",VLOOKUP(B3004,[1]BASEEMPRESA!$A$2:$AAA$11936,2))</f>
        <v>BAYER LOGISTICA E TRANSPORTES LTDA</v>
      </c>
      <c r="I3004" s="20" t="str">
        <f t="shared" si="46"/>
        <v>jun</v>
      </c>
    </row>
    <row r="3005" spans="1:9" x14ac:dyDescent="0.25">
      <c r="A3005" s="7">
        <v>46175</v>
      </c>
      <c r="B3005" s="20">
        <v>7188</v>
      </c>
      <c r="C3005" s="20" t="s">
        <v>419</v>
      </c>
      <c r="D3005" s="80">
        <v>180.9</v>
      </c>
      <c r="E3005" s="20">
        <v>3</v>
      </c>
      <c r="F3005" s="80">
        <v>60.3</v>
      </c>
      <c r="G3005" s="80">
        <v>51.606000000000002</v>
      </c>
      <c r="H3005" s="66" t="str">
        <f>IF(B3005="","",VLOOKUP(B3005,[1]BASEEMPRESA!$A$2:$AAA$11936,2))</f>
        <v>C C GOMES TRANSPORTES</v>
      </c>
      <c r="I3005" s="20" t="str">
        <f t="shared" si="46"/>
        <v>jun</v>
      </c>
    </row>
    <row r="3006" spans="1:9" x14ac:dyDescent="0.25">
      <c r="A3006" s="7">
        <v>46175</v>
      </c>
      <c r="B3006" s="20">
        <v>7207</v>
      </c>
      <c r="C3006" s="20" t="s">
        <v>420</v>
      </c>
      <c r="D3006" s="80">
        <v>59.2</v>
      </c>
      <c r="E3006" s="20">
        <v>1</v>
      </c>
      <c r="F3006" s="80">
        <v>59.2</v>
      </c>
      <c r="G3006" s="80">
        <v>41.75</v>
      </c>
      <c r="H3006" s="66" t="str">
        <f>IF(B3006="","",VLOOKUP(B3006,[1]BASEEMPRESA!$A$2:$AAA$11936,2))</f>
        <v>TAVARES E MORAES TRANSPORTES LTDA</v>
      </c>
      <c r="I3006" s="20" t="str">
        <f t="shared" si="46"/>
        <v>jun</v>
      </c>
    </row>
    <row r="3007" spans="1:9" x14ac:dyDescent="0.25">
      <c r="A3007" s="7">
        <v>46175</v>
      </c>
      <c r="B3007" s="20">
        <v>7208</v>
      </c>
      <c r="C3007" s="20" t="s">
        <v>420</v>
      </c>
      <c r="D3007" s="80">
        <v>124.68</v>
      </c>
      <c r="E3007" s="20">
        <v>2</v>
      </c>
      <c r="F3007" s="80">
        <v>62.34</v>
      </c>
      <c r="G3007" s="80">
        <v>55.107999999999997</v>
      </c>
      <c r="H3007" s="66" t="str">
        <f>IF(B3007="","",VLOOKUP(B3007,[1]BASEEMPRESA!$A$2:$AAA$11936,2))</f>
        <v>TAVARES E MORAES TRANSPORTES LTDA</v>
      </c>
      <c r="I3007" s="20" t="str">
        <f t="shared" si="46"/>
        <v>jun</v>
      </c>
    </row>
    <row r="3008" spans="1:9" x14ac:dyDescent="0.25">
      <c r="A3008" s="7">
        <v>46175</v>
      </c>
      <c r="B3008" s="20">
        <v>7220</v>
      </c>
      <c r="C3008" s="20" t="s">
        <v>421</v>
      </c>
      <c r="D3008" s="80">
        <v>181</v>
      </c>
      <c r="E3008" s="20">
        <v>3</v>
      </c>
      <c r="F3008" s="80">
        <v>60.332999999999998</v>
      </c>
      <c r="G3008" s="80">
        <v>45.994</v>
      </c>
      <c r="H3008" s="66" t="str">
        <f>IF(B3008="","",VLOOKUP(B3008,[1]BASEEMPRESA!$A$2:$AAA$11936,2))</f>
        <v>DOS SANTOS PASSOS TRANSPORTES LTDA</v>
      </c>
      <c r="I3008" s="20" t="str">
        <f t="shared" si="46"/>
        <v>jun</v>
      </c>
    </row>
    <row r="3009" spans="1:9" x14ac:dyDescent="0.25">
      <c r="A3009" s="7">
        <v>46175</v>
      </c>
      <c r="B3009" s="20">
        <v>7221</v>
      </c>
      <c r="C3009" s="20" t="s">
        <v>420</v>
      </c>
      <c r="D3009" s="80">
        <v>199.12</v>
      </c>
      <c r="E3009" s="20">
        <v>3</v>
      </c>
      <c r="F3009" s="80">
        <v>66.373000000000005</v>
      </c>
      <c r="G3009" s="80">
        <v>51.503999999999998</v>
      </c>
      <c r="H3009" s="66" t="str">
        <f>IF(B3009="","",VLOOKUP(B3009,[1]BASEEMPRESA!$A$2:$AAA$11936,2))</f>
        <v>BAYER LOGISTICA E TRANSPORTES LTDA</v>
      </c>
      <c r="I3009" s="20" t="str">
        <f t="shared" si="46"/>
        <v>jun</v>
      </c>
    </row>
    <row r="3010" spans="1:9" x14ac:dyDescent="0.25">
      <c r="A3010" s="7">
        <v>46175</v>
      </c>
      <c r="B3010" s="20">
        <v>7224</v>
      </c>
      <c r="C3010" s="20" t="s">
        <v>419</v>
      </c>
      <c r="D3010" s="80">
        <v>182.24</v>
      </c>
      <c r="E3010" s="20">
        <v>3</v>
      </c>
      <c r="F3010" s="80">
        <v>60.747</v>
      </c>
      <c r="G3010" s="80">
        <v>36.219000000000001</v>
      </c>
      <c r="H3010" s="66" t="str">
        <f>IF(B3010="","",VLOOKUP(B3010,[1]BASEEMPRESA!$A$2:$AAA$11936,2))</f>
        <v>EMERSON LUIS MORO</v>
      </c>
      <c r="I3010" s="20" t="str">
        <f t="shared" si="46"/>
        <v>jun</v>
      </c>
    </row>
    <row r="3011" spans="1:9" x14ac:dyDescent="0.25">
      <c r="A3011" s="7">
        <v>46175</v>
      </c>
      <c r="B3011" s="20">
        <v>7228</v>
      </c>
      <c r="C3011" s="20" t="s">
        <v>419</v>
      </c>
      <c r="D3011" s="80">
        <v>173.56</v>
      </c>
      <c r="E3011" s="20">
        <v>3</v>
      </c>
      <c r="F3011" s="80">
        <v>57.853000000000002</v>
      </c>
      <c r="G3011" s="80">
        <v>38.898000000000003</v>
      </c>
      <c r="H3011" s="66" t="str">
        <f>IF(B3011="","",VLOOKUP(B3011,[1]BASEEMPRESA!$A$2:$AAA$11936,2))</f>
        <v>MVS TRANSPORTE LTDA</v>
      </c>
      <c r="I3011" s="20" t="str">
        <f t="shared" ref="I3011:I3074" si="47">TEXT(A3011,"mmm")</f>
        <v>jun</v>
      </c>
    </row>
    <row r="3012" spans="1:9" x14ac:dyDescent="0.25">
      <c r="A3012" s="7">
        <v>46175</v>
      </c>
      <c r="B3012" s="20">
        <v>7234</v>
      </c>
      <c r="C3012" s="20" t="s">
        <v>419</v>
      </c>
      <c r="D3012" s="80">
        <v>54.98</v>
      </c>
      <c r="E3012" s="20">
        <v>1</v>
      </c>
      <c r="F3012" s="80">
        <v>54.98</v>
      </c>
      <c r="G3012" s="80">
        <v>62</v>
      </c>
      <c r="H3012" s="66" t="str">
        <f>IF(B3012="","",VLOOKUP(B3012,[1]BASEEMPRESA!$A$2:$AAA$11936,2))</f>
        <v>TRANSPORTES M &amp; J LTDA</v>
      </c>
      <c r="I3012" s="20" t="str">
        <f t="shared" si="47"/>
        <v>jun</v>
      </c>
    </row>
    <row r="3013" spans="1:9" x14ac:dyDescent="0.25">
      <c r="A3013" s="7">
        <v>46175</v>
      </c>
      <c r="B3013" s="20">
        <v>7238</v>
      </c>
      <c r="C3013" s="20" t="s">
        <v>421</v>
      </c>
      <c r="D3013" s="80">
        <v>182.28</v>
      </c>
      <c r="E3013" s="20">
        <v>3</v>
      </c>
      <c r="F3013" s="80">
        <v>60.76</v>
      </c>
      <c r="G3013" s="80">
        <v>54.722999999999999</v>
      </c>
      <c r="H3013" s="66" t="str">
        <f>IF(B3013="","",VLOOKUP(B3013,[1]BASEEMPRESA!$A$2:$AAA$11936,2))</f>
        <v>R S SANTOS TRANSPORTES LTDA</v>
      </c>
      <c r="I3013" s="20" t="str">
        <f t="shared" si="47"/>
        <v>jun</v>
      </c>
    </row>
    <row r="3014" spans="1:9" x14ac:dyDescent="0.25">
      <c r="A3014" s="7">
        <v>46175</v>
      </c>
      <c r="B3014" s="20">
        <v>7257</v>
      </c>
      <c r="C3014" s="20" t="s">
        <v>420</v>
      </c>
      <c r="D3014" s="80">
        <v>193.06</v>
      </c>
      <c r="E3014" s="20">
        <v>3</v>
      </c>
      <c r="F3014" s="80">
        <v>64.352999999999994</v>
      </c>
      <c r="G3014" s="80">
        <v>32.838999999999999</v>
      </c>
      <c r="H3014" s="66" t="str">
        <f>IF(B3014="","",VLOOKUP(B3014,[1]BASEEMPRESA!$A$2:$AAA$11936,2))</f>
        <v>EMERSON LUIS MORO</v>
      </c>
      <c r="I3014" s="20" t="str">
        <f t="shared" si="47"/>
        <v>jun</v>
      </c>
    </row>
    <row r="3015" spans="1:9" x14ac:dyDescent="0.25">
      <c r="A3015" s="7">
        <v>46175</v>
      </c>
      <c r="B3015" s="20">
        <v>7258</v>
      </c>
      <c r="C3015" s="20" t="s">
        <v>420</v>
      </c>
      <c r="D3015" s="80">
        <v>239.99</v>
      </c>
      <c r="E3015" s="20">
        <v>4</v>
      </c>
      <c r="F3015" s="80">
        <v>59.997999999999998</v>
      </c>
      <c r="G3015" s="80">
        <v>24.87</v>
      </c>
      <c r="H3015" s="66" t="str">
        <f>IF(B3015="","",VLOOKUP(B3015,[1]BASEEMPRESA!$A$2:$AAA$11936,2))</f>
        <v>REGINA M. DOS S. SILVA CARGAS</v>
      </c>
      <c r="I3015" s="20" t="str">
        <f t="shared" si="47"/>
        <v>jun</v>
      </c>
    </row>
    <row r="3016" spans="1:9" x14ac:dyDescent="0.25">
      <c r="A3016" s="7">
        <v>46175</v>
      </c>
      <c r="B3016" s="20">
        <v>7260</v>
      </c>
      <c r="C3016" s="20" t="s">
        <v>420</v>
      </c>
      <c r="D3016" s="80">
        <v>211.72</v>
      </c>
      <c r="E3016" s="20">
        <v>4</v>
      </c>
      <c r="F3016" s="80">
        <v>52.93</v>
      </c>
      <c r="G3016" s="80">
        <v>19.117999999999999</v>
      </c>
      <c r="H3016" s="66" t="str">
        <f>IF(B3016="","",VLOOKUP(B3016,[1]BASEEMPRESA!$A$2:$AAA$11936,2))</f>
        <v>E L DE OLIVEIRA JUNIOR EDIMAR TRANSPORTES</v>
      </c>
      <c r="I3016" s="20" t="str">
        <f t="shared" si="47"/>
        <v>jun</v>
      </c>
    </row>
    <row r="3017" spans="1:9" x14ac:dyDescent="0.25">
      <c r="A3017" s="7">
        <v>46175</v>
      </c>
      <c r="B3017" s="20">
        <v>7263</v>
      </c>
      <c r="C3017" s="20" t="s">
        <v>419</v>
      </c>
      <c r="D3017" s="80">
        <v>202.68</v>
      </c>
      <c r="E3017" s="20">
        <v>3</v>
      </c>
      <c r="F3017" s="80">
        <v>67.56</v>
      </c>
      <c r="G3017" s="80">
        <v>51.360999999999997</v>
      </c>
      <c r="H3017" s="66" t="str">
        <f>IF(B3017="","",VLOOKUP(B3017,[1]BASEEMPRESA!$A$2:$AAA$11936,2))</f>
        <v>ESTEL SERVICOS DE TRANSPORTES E LOCACAO LTDA</v>
      </c>
      <c r="I3017" s="20" t="str">
        <f t="shared" si="47"/>
        <v>jun</v>
      </c>
    </row>
    <row r="3018" spans="1:9" x14ac:dyDescent="0.25">
      <c r="A3018" s="7">
        <v>46175</v>
      </c>
      <c r="B3018" s="20">
        <v>7264</v>
      </c>
      <c r="C3018" s="20" t="s">
        <v>419</v>
      </c>
      <c r="D3018" s="80">
        <v>215.12</v>
      </c>
      <c r="E3018" s="20">
        <v>4</v>
      </c>
      <c r="F3018" s="80">
        <v>53.78</v>
      </c>
      <c r="G3018" s="80">
        <v>30.481999999999999</v>
      </c>
      <c r="H3018" s="66" t="str">
        <f>IF(B3018="","",VLOOKUP(B3018,[1]BASEEMPRESA!$A$2:$AAA$11936,2))</f>
        <v>W &amp; E SERVICOS DE TRANSPORTE LTDA</v>
      </c>
      <c r="I3018" s="20" t="str">
        <f t="shared" si="47"/>
        <v>jun</v>
      </c>
    </row>
    <row r="3019" spans="1:9" x14ac:dyDescent="0.25">
      <c r="A3019" s="7">
        <v>46175</v>
      </c>
      <c r="B3019" s="20">
        <v>7278</v>
      </c>
      <c r="C3019" s="20" t="s">
        <v>419</v>
      </c>
      <c r="D3019" s="80">
        <v>182.4</v>
      </c>
      <c r="E3019" s="20">
        <v>3</v>
      </c>
      <c r="F3019" s="80">
        <v>60.8</v>
      </c>
      <c r="G3019" s="80">
        <v>49.067</v>
      </c>
      <c r="H3019" s="66" t="str">
        <f>IF(B3019="","",VLOOKUP(B3019,[1]BASEEMPRESA!$A$2:$AAA$11936,2))</f>
        <v>LOPES TRANSPORTES LTDA</v>
      </c>
      <c r="I3019" s="20" t="str">
        <f t="shared" si="47"/>
        <v>jun</v>
      </c>
    </row>
    <row r="3020" spans="1:9" x14ac:dyDescent="0.25">
      <c r="A3020" s="7">
        <v>46175</v>
      </c>
      <c r="B3020" s="20">
        <v>7279</v>
      </c>
      <c r="C3020" s="20" t="s">
        <v>420</v>
      </c>
      <c r="D3020" s="80">
        <v>191.96</v>
      </c>
      <c r="E3020" s="20">
        <v>3</v>
      </c>
      <c r="F3020" s="80">
        <v>63.987000000000002</v>
      </c>
      <c r="G3020" s="80">
        <v>41.508000000000003</v>
      </c>
      <c r="H3020" s="66" t="str">
        <f>IF(B3020="","",VLOOKUP(B3020,[1]BASEEMPRESA!$A$2:$AAA$11936,2))</f>
        <v>CVL TRANSPORTES LTDA</v>
      </c>
      <c r="I3020" s="20" t="str">
        <f t="shared" si="47"/>
        <v>jun</v>
      </c>
    </row>
    <row r="3021" spans="1:9" x14ac:dyDescent="0.25">
      <c r="A3021" s="7">
        <v>46175</v>
      </c>
      <c r="B3021" s="20">
        <v>7282</v>
      </c>
      <c r="C3021" s="20" t="s">
        <v>419</v>
      </c>
      <c r="D3021" s="80">
        <v>169.88</v>
      </c>
      <c r="E3021" s="20">
        <v>3</v>
      </c>
      <c r="F3021" s="80">
        <v>56.627000000000002</v>
      </c>
      <c r="G3021" s="80">
        <v>46.662999999999997</v>
      </c>
      <c r="H3021" s="66" t="str">
        <f>IF(B3021="","",VLOOKUP(B3021,[1]BASEEMPRESA!$A$2:$AAA$11936,2))</f>
        <v>EMERSON LUIS MORO</v>
      </c>
      <c r="I3021" s="20" t="str">
        <f t="shared" si="47"/>
        <v>jun</v>
      </c>
    </row>
    <row r="3022" spans="1:9" x14ac:dyDescent="0.25">
      <c r="A3022" s="7">
        <v>46175</v>
      </c>
      <c r="B3022" s="20">
        <v>7289</v>
      </c>
      <c r="C3022" s="20" t="s">
        <v>419</v>
      </c>
      <c r="D3022" s="80">
        <v>240.84</v>
      </c>
      <c r="E3022" s="20">
        <v>4</v>
      </c>
      <c r="F3022" s="80">
        <v>60.21</v>
      </c>
      <c r="G3022" s="80">
        <v>39.421999999999997</v>
      </c>
      <c r="H3022" s="66" t="str">
        <f>IF(B3022="","",VLOOKUP(B3022,[1]BASEEMPRESA!$A$2:$AAA$11936,2))</f>
        <v>TAVARES E MORAES TRANSPORTES LTDA</v>
      </c>
      <c r="I3022" s="20" t="str">
        <f t="shared" si="47"/>
        <v>jun</v>
      </c>
    </row>
    <row r="3023" spans="1:9" x14ac:dyDescent="0.25">
      <c r="A3023" s="7">
        <v>46175</v>
      </c>
      <c r="B3023" s="20">
        <v>7292</v>
      </c>
      <c r="C3023" s="20" t="s">
        <v>419</v>
      </c>
      <c r="D3023" s="80">
        <v>171.86</v>
      </c>
      <c r="E3023" s="20">
        <v>3</v>
      </c>
      <c r="F3023" s="80">
        <v>57.286999999999999</v>
      </c>
      <c r="G3023" s="80">
        <v>33.01</v>
      </c>
      <c r="H3023" s="66" t="str">
        <f>IF(B3023="","",VLOOKUP(B3023,[1]BASEEMPRESA!$A$2:$AAA$11936,2))</f>
        <v>ESTEL SERVICOS DE TRANSPORTES E LOCACAO LTDA</v>
      </c>
      <c r="I3023" s="20" t="str">
        <f t="shared" si="47"/>
        <v>jun</v>
      </c>
    </row>
    <row r="3024" spans="1:9" x14ac:dyDescent="0.25">
      <c r="A3024" s="7">
        <v>46175</v>
      </c>
      <c r="B3024" s="20">
        <v>7295</v>
      </c>
      <c r="C3024" s="20" t="s">
        <v>419</v>
      </c>
      <c r="D3024" s="80">
        <v>123.34</v>
      </c>
      <c r="E3024" s="20">
        <v>2</v>
      </c>
      <c r="F3024" s="80">
        <v>61.67</v>
      </c>
      <c r="G3024" s="80">
        <v>41</v>
      </c>
      <c r="H3024" s="66" t="str">
        <f>IF(B3024="","",VLOOKUP(B3024,[1]BASEEMPRESA!$A$2:$AAA$11936,2))</f>
        <v>ESTEL SERVICOS DE TRANSPORTES E LOCACAO LTDA</v>
      </c>
      <c r="I3024" s="20" t="str">
        <f t="shared" si="47"/>
        <v>jun</v>
      </c>
    </row>
    <row r="3025" spans="1:9" x14ac:dyDescent="0.25">
      <c r="A3025" s="7">
        <v>46175</v>
      </c>
      <c r="B3025" s="20">
        <v>7299</v>
      </c>
      <c r="C3025" s="20" t="s">
        <v>419</v>
      </c>
      <c r="D3025" s="80">
        <v>115.54</v>
      </c>
      <c r="E3025" s="20">
        <v>2</v>
      </c>
      <c r="F3025" s="80">
        <v>57.77</v>
      </c>
      <c r="G3025" s="80">
        <v>54</v>
      </c>
      <c r="H3025" s="66" t="str">
        <f>IF(B3025="","",VLOOKUP(B3025,[1]BASEEMPRESA!$A$2:$AAA$11936,2))</f>
        <v>JERE SERVICOS DE TRANSPORTE E LOCACAO LTDA</v>
      </c>
      <c r="I3025" s="20" t="str">
        <f t="shared" si="47"/>
        <v>jun</v>
      </c>
    </row>
    <row r="3026" spans="1:9" x14ac:dyDescent="0.25">
      <c r="A3026" s="7">
        <v>46175</v>
      </c>
      <c r="B3026" s="20">
        <v>7301</v>
      </c>
      <c r="C3026" s="20" t="s">
        <v>419</v>
      </c>
      <c r="D3026" s="80">
        <v>174.12</v>
      </c>
      <c r="E3026" s="20">
        <v>3</v>
      </c>
      <c r="F3026" s="80">
        <v>58.04</v>
      </c>
      <c r="G3026" s="80">
        <v>37.225999999999999</v>
      </c>
      <c r="H3026" s="66" t="str">
        <f>IF(B3026="","",VLOOKUP(B3026,[1]BASEEMPRESA!$A$2:$AAA$11936,2))</f>
        <v>SERVICOS DE TRANSPORTES E LOCACAO VALE DO ITAUNAS LTDA</v>
      </c>
      <c r="I3026" s="20" t="str">
        <f t="shared" si="47"/>
        <v>jun</v>
      </c>
    </row>
    <row r="3027" spans="1:9" x14ac:dyDescent="0.25">
      <c r="A3027" s="7">
        <v>46175</v>
      </c>
      <c r="B3027" s="20">
        <v>7304</v>
      </c>
      <c r="C3027" s="20" t="s">
        <v>419</v>
      </c>
      <c r="D3027" s="80">
        <v>191.66</v>
      </c>
      <c r="E3027" s="20">
        <v>3</v>
      </c>
      <c r="F3027" s="80">
        <v>63.887</v>
      </c>
      <c r="G3027" s="80">
        <v>52.859000000000002</v>
      </c>
      <c r="H3027" s="66" t="str">
        <f>IF(B3027="","",VLOOKUP(B3027,[1]BASEEMPRESA!$A$2:$AAA$11936,2))</f>
        <v>SERVICOS DE TRANSPORTES E LOCACAO VALE DO ITAUNAS LTDA</v>
      </c>
      <c r="I3027" s="20" t="str">
        <f t="shared" si="47"/>
        <v>jun</v>
      </c>
    </row>
    <row r="3028" spans="1:9" x14ac:dyDescent="0.25">
      <c r="A3028" s="7">
        <v>46175</v>
      </c>
      <c r="B3028" s="20">
        <v>7307</v>
      </c>
      <c r="C3028" s="20" t="s">
        <v>419</v>
      </c>
      <c r="D3028" s="80">
        <v>118.56</v>
      </c>
      <c r="E3028" s="20">
        <v>2</v>
      </c>
      <c r="F3028" s="80">
        <v>59.28</v>
      </c>
      <c r="G3028" s="80">
        <v>55.075000000000003</v>
      </c>
      <c r="H3028" s="66" t="str">
        <f>IF(B3028="","",VLOOKUP(B3028,[1]BASEEMPRESA!$A$2:$AAA$11936,2))</f>
        <v>SC MANUTENCOES LTDA</v>
      </c>
      <c r="I3028" s="20" t="str">
        <f t="shared" si="47"/>
        <v>jun</v>
      </c>
    </row>
    <row r="3029" spans="1:9" x14ac:dyDescent="0.25">
      <c r="A3029" s="7">
        <v>46175</v>
      </c>
      <c r="B3029" s="20">
        <v>7308</v>
      </c>
      <c r="C3029" s="20" t="s">
        <v>419</v>
      </c>
      <c r="D3029" s="80">
        <v>178.78</v>
      </c>
      <c r="E3029" s="20">
        <v>3</v>
      </c>
      <c r="F3029" s="80">
        <v>59.593000000000004</v>
      </c>
      <c r="G3029" s="80">
        <v>42.363</v>
      </c>
      <c r="H3029" s="66" t="str">
        <f>IF(B3029="","",VLOOKUP(B3029,[1]BASEEMPRESA!$A$2:$AAA$11936,2))</f>
        <v>SANTOS &amp; SILVA TRANSPORTES RODOVIARIOS LTDA</v>
      </c>
      <c r="I3029" s="20" t="str">
        <f t="shared" si="47"/>
        <v>jun</v>
      </c>
    </row>
    <row r="3030" spans="1:9" x14ac:dyDescent="0.25">
      <c r="A3030" s="7">
        <v>46175</v>
      </c>
      <c r="B3030" s="20">
        <v>7311</v>
      </c>
      <c r="C3030" s="20" t="s">
        <v>422</v>
      </c>
      <c r="D3030" s="80">
        <v>123.96</v>
      </c>
      <c r="E3030" s="20">
        <v>2</v>
      </c>
      <c r="F3030" s="80">
        <v>61.98</v>
      </c>
      <c r="G3030" s="80">
        <v>58.595999999999997</v>
      </c>
      <c r="H3030" s="66" t="str">
        <f>IF(B3030="","",VLOOKUP(B3030,[1]BASEEMPRESA!$A$2:$AAA$11936,2))</f>
        <v>LN LOGISTICA E TRANSPORTES LTDA</v>
      </c>
      <c r="I3030" s="20" t="str">
        <f t="shared" si="47"/>
        <v>jun</v>
      </c>
    </row>
    <row r="3031" spans="1:9" x14ac:dyDescent="0.25">
      <c r="A3031" s="7">
        <v>46175</v>
      </c>
      <c r="B3031" s="20">
        <v>7334</v>
      </c>
      <c r="C3031" s="20" t="s">
        <v>421</v>
      </c>
      <c r="D3031" s="80">
        <v>183.46</v>
      </c>
      <c r="E3031" s="20">
        <v>3</v>
      </c>
      <c r="F3031" s="80">
        <v>61.152999999999999</v>
      </c>
      <c r="G3031" s="80">
        <v>50.56</v>
      </c>
      <c r="H3031" s="66" t="str">
        <f>IF(B3031="","",VLOOKUP(B3031,[1]BASEEMPRESA!$A$2:$AAA$11936,2))</f>
        <v>ROCHA TRANSPORTES DE MUCURI LTDA</v>
      </c>
      <c r="I3031" s="20" t="str">
        <f t="shared" si="47"/>
        <v>jun</v>
      </c>
    </row>
    <row r="3032" spans="1:9" x14ac:dyDescent="0.25">
      <c r="A3032" s="7">
        <v>46175</v>
      </c>
      <c r="B3032" s="20">
        <v>7337</v>
      </c>
      <c r="C3032" s="20" t="s">
        <v>419</v>
      </c>
      <c r="D3032" s="80">
        <v>186.66</v>
      </c>
      <c r="E3032" s="20">
        <v>3</v>
      </c>
      <c r="F3032" s="80">
        <v>62.22</v>
      </c>
      <c r="G3032" s="80">
        <v>52.677999999999997</v>
      </c>
      <c r="H3032" s="66" t="str">
        <f>IF(B3032="","",VLOOKUP(B3032,[1]BASEEMPRESA!$A$2:$AAA$11936,2))</f>
        <v>REGINA M. DOS S. SILVA CARGAS</v>
      </c>
      <c r="I3032" s="20" t="str">
        <f t="shared" si="47"/>
        <v>jun</v>
      </c>
    </row>
    <row r="3033" spans="1:9" x14ac:dyDescent="0.25">
      <c r="A3033" s="7">
        <v>46175</v>
      </c>
      <c r="B3033" s="20">
        <v>7340</v>
      </c>
      <c r="C3033" s="20" t="s">
        <v>419</v>
      </c>
      <c r="D3033" s="80">
        <v>233.62</v>
      </c>
      <c r="E3033" s="20">
        <v>8</v>
      </c>
      <c r="F3033" s="80">
        <v>29.202999999999999</v>
      </c>
      <c r="G3033" s="80">
        <v>2</v>
      </c>
      <c r="H3033" s="66" t="str">
        <f>IF(B3033="","",VLOOKUP(B3033,[1]BASEEMPRESA!$A$2:$AAA$11936,2))</f>
        <v>W &amp; E SERVICOS DE TRANSPORTE LTDA</v>
      </c>
      <c r="I3033" s="20" t="str">
        <f t="shared" si="47"/>
        <v>jun</v>
      </c>
    </row>
    <row r="3034" spans="1:9" x14ac:dyDescent="0.25">
      <c r="A3034" s="7">
        <v>46175</v>
      </c>
      <c r="B3034" s="20">
        <v>7343</v>
      </c>
      <c r="C3034" s="20" t="s">
        <v>421</v>
      </c>
      <c r="D3034" s="80">
        <v>110.84</v>
      </c>
      <c r="E3034" s="20">
        <v>2</v>
      </c>
      <c r="F3034" s="80">
        <v>55.42</v>
      </c>
      <c r="G3034" s="80">
        <v>35.076000000000001</v>
      </c>
      <c r="H3034" s="66" t="str">
        <f>IF(B3034="","",VLOOKUP(B3034,[1]BASEEMPRESA!$A$2:$AAA$11936,2))</f>
        <v>E L DE OLIVEIRA JUNIOR EDIMAR TRANSPORTES</v>
      </c>
      <c r="I3034" s="20" t="str">
        <f t="shared" si="47"/>
        <v>jun</v>
      </c>
    </row>
    <row r="3035" spans="1:9" x14ac:dyDescent="0.25">
      <c r="A3035" s="7">
        <v>46175</v>
      </c>
      <c r="B3035" s="20">
        <v>7347</v>
      </c>
      <c r="C3035" s="20" t="s">
        <v>420</v>
      </c>
      <c r="D3035" s="80">
        <v>184.9</v>
      </c>
      <c r="E3035" s="20">
        <v>3</v>
      </c>
      <c r="F3035" s="80">
        <v>61.633000000000003</v>
      </c>
      <c r="G3035" s="80">
        <v>38.143999999999998</v>
      </c>
      <c r="H3035" s="66" t="str">
        <f>IF(B3035="","",VLOOKUP(B3035,[1]BASEEMPRESA!$A$2:$AAA$11936,2))</f>
        <v>TRANSPORTADORA GLOBAL LOGISTICA LTDA</v>
      </c>
      <c r="I3035" s="20" t="str">
        <f t="shared" si="47"/>
        <v>jun</v>
      </c>
    </row>
    <row r="3036" spans="1:9" x14ac:dyDescent="0.25">
      <c r="A3036" s="7">
        <v>46175</v>
      </c>
      <c r="B3036" s="20">
        <v>7352</v>
      </c>
      <c r="C3036" s="20" t="s">
        <v>421</v>
      </c>
      <c r="D3036" s="80">
        <v>121.72</v>
      </c>
      <c r="E3036" s="20">
        <v>2</v>
      </c>
      <c r="F3036" s="80">
        <v>60.86</v>
      </c>
      <c r="G3036" s="80">
        <v>48.457999999999998</v>
      </c>
      <c r="H3036" s="66" t="str">
        <f>IF(B3036="","",VLOOKUP(B3036,[1]BASEEMPRESA!$A$2:$AAA$11936,2))</f>
        <v>WESLEI M DOS SANTOS</v>
      </c>
      <c r="I3036" s="20" t="str">
        <f t="shared" si="47"/>
        <v>jun</v>
      </c>
    </row>
    <row r="3037" spans="1:9" x14ac:dyDescent="0.25">
      <c r="A3037" s="7">
        <v>46175</v>
      </c>
      <c r="B3037" s="20">
        <v>7355</v>
      </c>
      <c r="C3037" s="20" t="s">
        <v>419</v>
      </c>
      <c r="D3037" s="80">
        <v>186.54</v>
      </c>
      <c r="E3037" s="20">
        <v>3</v>
      </c>
      <c r="F3037" s="80">
        <v>62.18</v>
      </c>
      <c r="G3037" s="80">
        <v>54.752000000000002</v>
      </c>
      <c r="H3037" s="66" t="str">
        <f>IF(B3037="","",VLOOKUP(B3037,[1]BASEEMPRESA!$A$2:$AAA$11936,2))</f>
        <v>WESLEI M DOS SANTOS</v>
      </c>
      <c r="I3037" s="20" t="str">
        <f t="shared" si="47"/>
        <v>jun</v>
      </c>
    </row>
    <row r="3038" spans="1:9" x14ac:dyDescent="0.25">
      <c r="A3038" s="7">
        <v>46175</v>
      </c>
      <c r="B3038" s="20">
        <v>7361</v>
      </c>
      <c r="C3038" s="20" t="s">
        <v>423</v>
      </c>
      <c r="D3038" s="80">
        <v>204.86</v>
      </c>
      <c r="E3038" s="20">
        <v>3</v>
      </c>
      <c r="F3038" s="80">
        <v>68.287000000000006</v>
      </c>
      <c r="G3038" s="80">
        <v>46.386000000000003</v>
      </c>
      <c r="H3038" s="66" t="str">
        <f>IF(B3038="","",VLOOKUP(B3038,[1]BASEEMPRESA!$A$2:$AAA$11936,2))</f>
        <v>TRANSPORTE FUMACINHA LTDA</v>
      </c>
      <c r="I3038" s="20" t="str">
        <f t="shared" si="47"/>
        <v>jun</v>
      </c>
    </row>
    <row r="3039" spans="1:9" x14ac:dyDescent="0.25">
      <c r="A3039" s="7">
        <v>46175</v>
      </c>
      <c r="B3039" s="20">
        <v>7364</v>
      </c>
      <c r="C3039" s="20" t="s">
        <v>419</v>
      </c>
      <c r="D3039" s="80">
        <v>114.04</v>
      </c>
      <c r="E3039" s="20">
        <v>2</v>
      </c>
      <c r="F3039" s="80">
        <v>57.02</v>
      </c>
      <c r="G3039" s="80">
        <v>57.703000000000003</v>
      </c>
      <c r="H3039" s="66" t="str">
        <f>IF(B3039="","",VLOOKUP(B3039,[1]BASEEMPRESA!$A$2:$AAA$11936,2))</f>
        <v>TRANSPORTADORA GLOBAL LOGISTICA LTDA</v>
      </c>
      <c r="I3039" s="20" t="str">
        <f t="shared" si="47"/>
        <v>jun</v>
      </c>
    </row>
    <row r="3040" spans="1:9" x14ac:dyDescent="0.25">
      <c r="A3040" s="7">
        <v>46175</v>
      </c>
      <c r="B3040" s="20">
        <v>7367</v>
      </c>
      <c r="C3040" s="20" t="s">
        <v>419</v>
      </c>
      <c r="D3040" s="80">
        <v>163.72</v>
      </c>
      <c r="E3040" s="20">
        <v>3</v>
      </c>
      <c r="F3040" s="80">
        <v>54.573</v>
      </c>
      <c r="G3040" s="80">
        <v>38.805999999999997</v>
      </c>
      <c r="H3040" s="66" t="str">
        <f>IF(B3040="","",VLOOKUP(B3040,[1]BASEEMPRESA!$A$2:$AAA$11936,2))</f>
        <v>JOSE HELIO SILVA SANTOS</v>
      </c>
      <c r="I3040" s="20" t="str">
        <f t="shared" si="47"/>
        <v>jun</v>
      </c>
    </row>
    <row r="3041" spans="1:9" x14ac:dyDescent="0.25">
      <c r="A3041" s="7">
        <v>46175</v>
      </c>
      <c r="B3041" s="20">
        <v>7370</v>
      </c>
      <c r="C3041" s="20" t="s">
        <v>419</v>
      </c>
      <c r="D3041" s="80">
        <v>125.2</v>
      </c>
      <c r="E3041" s="20">
        <v>2</v>
      </c>
      <c r="F3041" s="80">
        <v>62.6</v>
      </c>
      <c r="G3041" s="80">
        <v>48.972000000000001</v>
      </c>
      <c r="H3041" s="66" t="str">
        <f>IF(B3041="","",VLOOKUP(B3041,[1]BASEEMPRESA!$A$2:$AAA$11936,2))</f>
        <v>JOSE HELIO SILVA SANTOS</v>
      </c>
      <c r="I3041" s="20" t="str">
        <f t="shared" si="47"/>
        <v>jun</v>
      </c>
    </row>
    <row r="3042" spans="1:9" x14ac:dyDescent="0.25">
      <c r="A3042" s="7">
        <v>46175</v>
      </c>
      <c r="B3042" s="20">
        <v>7373</v>
      </c>
      <c r="C3042" s="20" t="s">
        <v>422</v>
      </c>
      <c r="D3042" s="80">
        <v>100.76</v>
      </c>
      <c r="E3042" s="20">
        <v>2</v>
      </c>
      <c r="F3042" s="80">
        <v>50.38</v>
      </c>
      <c r="G3042" s="80">
        <v>49.81</v>
      </c>
      <c r="H3042" s="66" t="str">
        <f>IF(B3042="","",VLOOKUP(B3042,[1]BASEEMPRESA!$A$2:$AAA$11936,2))</f>
        <v>BARBOSA TRANSPORTES E LOGISTICA LTDA</v>
      </c>
      <c r="I3042" s="20" t="str">
        <f t="shared" si="47"/>
        <v>jun</v>
      </c>
    </row>
    <row r="3043" spans="1:9" x14ac:dyDescent="0.25">
      <c r="A3043" s="7">
        <v>46175</v>
      </c>
      <c r="B3043" s="20">
        <v>7381</v>
      </c>
      <c r="C3043" s="20" t="s">
        <v>423</v>
      </c>
      <c r="D3043" s="80">
        <v>117.44</v>
      </c>
      <c r="E3043" s="20">
        <v>2</v>
      </c>
      <c r="F3043" s="80">
        <v>58.72</v>
      </c>
      <c r="G3043" s="80">
        <v>29.489000000000001</v>
      </c>
      <c r="H3043" s="66" t="str">
        <f>IF(B3043="","",VLOOKUP(B3043,[1]BASEEMPRESA!$A$2:$AAA$11936,2))</f>
        <v>TRANSPORTE FUMACINHA LTDA</v>
      </c>
      <c r="I3043" s="20" t="str">
        <f t="shared" si="47"/>
        <v>jun</v>
      </c>
    </row>
    <row r="3044" spans="1:9" x14ac:dyDescent="0.25">
      <c r="A3044" s="7">
        <v>46176</v>
      </c>
      <c r="B3044" s="20">
        <v>2066</v>
      </c>
      <c r="C3044" s="20" t="s">
        <v>418</v>
      </c>
      <c r="D3044" s="80">
        <v>332.64</v>
      </c>
      <c r="E3044" s="20">
        <v>6</v>
      </c>
      <c r="F3044" s="80">
        <v>55.44</v>
      </c>
      <c r="G3044" s="80">
        <v>6.9279999999999999</v>
      </c>
      <c r="H3044" s="66" t="str">
        <f>IF(B3044="","",VLOOKUP(B3044,[1]BASEEMPRESA!$A$2:$AAA$11936,2))</f>
        <v>NDB HOLDING AGRICOLA LTDA - MATRIZ</v>
      </c>
      <c r="I3044" s="20" t="str">
        <f t="shared" si="47"/>
        <v>jun</v>
      </c>
    </row>
    <row r="3045" spans="1:9" x14ac:dyDescent="0.25">
      <c r="A3045" s="7">
        <v>46176</v>
      </c>
      <c r="B3045" s="20">
        <v>2067</v>
      </c>
      <c r="C3045" s="20" t="s">
        <v>418</v>
      </c>
      <c r="D3045" s="80">
        <v>392.48</v>
      </c>
      <c r="E3045" s="20">
        <v>7</v>
      </c>
      <c r="F3045" s="80">
        <v>56.069000000000003</v>
      </c>
      <c r="G3045" s="80">
        <v>5.0149999999999997</v>
      </c>
      <c r="H3045" s="66" t="str">
        <f>IF(B3045="","",VLOOKUP(B3045,[1]BASEEMPRESA!$A$2:$AAA$11936,2))</f>
        <v>NDB HOLDING AGRICOLA LTDA - MATRIZ</v>
      </c>
      <c r="I3045" s="20" t="str">
        <f t="shared" si="47"/>
        <v>jun</v>
      </c>
    </row>
    <row r="3046" spans="1:9" x14ac:dyDescent="0.25">
      <c r="A3046" s="7">
        <v>46176</v>
      </c>
      <c r="B3046" s="20">
        <v>2107</v>
      </c>
      <c r="C3046" s="20" t="s">
        <v>418</v>
      </c>
      <c r="D3046" s="80">
        <v>611.4</v>
      </c>
      <c r="E3046" s="20">
        <v>10</v>
      </c>
      <c r="F3046" s="80">
        <v>61.14</v>
      </c>
      <c r="G3046" s="80">
        <v>2</v>
      </c>
      <c r="H3046" s="66" t="str">
        <f>IF(B3046="","",VLOOKUP(B3046,[1]BASEEMPRESA!$A$2:$AAA$11936,2))</f>
        <v>NDB HOLDING AGRICOLA LTDA - MATRIZ</v>
      </c>
      <c r="I3046" s="20" t="str">
        <f t="shared" si="47"/>
        <v>jun</v>
      </c>
    </row>
    <row r="3047" spans="1:9" x14ac:dyDescent="0.25">
      <c r="A3047" s="7">
        <v>46176</v>
      </c>
      <c r="B3047" s="20">
        <v>2108</v>
      </c>
      <c r="C3047" s="20" t="s">
        <v>418</v>
      </c>
      <c r="D3047" s="80">
        <v>271.76</v>
      </c>
      <c r="E3047" s="20">
        <v>5</v>
      </c>
      <c r="F3047" s="80">
        <v>54.351999999999997</v>
      </c>
      <c r="G3047" s="80">
        <v>5.9930000000000003</v>
      </c>
      <c r="H3047" s="66" t="str">
        <f>IF(B3047="","",VLOOKUP(B3047,[1]BASEEMPRESA!$A$2:$AAA$11936,2))</f>
        <v>NDB HOLDING AGRICOLA LTDA - MATRIZ</v>
      </c>
      <c r="I3047" s="20" t="str">
        <f t="shared" si="47"/>
        <v>jun</v>
      </c>
    </row>
    <row r="3048" spans="1:9" x14ac:dyDescent="0.25">
      <c r="A3048" s="7">
        <v>46176</v>
      </c>
      <c r="B3048" s="20">
        <v>2109</v>
      </c>
      <c r="C3048" s="20" t="s">
        <v>418</v>
      </c>
      <c r="D3048" s="80">
        <v>275.16000000000003</v>
      </c>
      <c r="E3048" s="20">
        <v>5</v>
      </c>
      <c r="F3048" s="80">
        <v>55.031999999999996</v>
      </c>
      <c r="G3048" s="80">
        <v>3.9550000000000001</v>
      </c>
      <c r="H3048" s="66" t="str">
        <f>IF(B3048="","",VLOOKUP(B3048,[1]BASEEMPRESA!$A$2:$AAA$11936,2))</f>
        <v>NDB HOLDING AGRICOLA LTDA - MATRIZ</v>
      </c>
      <c r="I3048" s="20" t="str">
        <f t="shared" si="47"/>
        <v>jun</v>
      </c>
    </row>
    <row r="3049" spans="1:9" x14ac:dyDescent="0.25">
      <c r="A3049" s="7">
        <v>46176</v>
      </c>
      <c r="B3049" s="20">
        <v>7004</v>
      </c>
      <c r="C3049" s="20" t="s">
        <v>419</v>
      </c>
      <c r="D3049" s="80">
        <v>62.44</v>
      </c>
      <c r="E3049" s="20">
        <v>1</v>
      </c>
      <c r="F3049" s="80">
        <v>62.44</v>
      </c>
      <c r="G3049" s="80">
        <v>62</v>
      </c>
      <c r="H3049" s="66" t="str">
        <f>IF(B3049="","",VLOOKUP(B3049,[1]BASEEMPRESA!$A$2:$AAA$11936,2))</f>
        <v>EMERSON LUIS MORO</v>
      </c>
      <c r="I3049" s="20" t="str">
        <f t="shared" si="47"/>
        <v>jun</v>
      </c>
    </row>
    <row r="3050" spans="1:9" x14ac:dyDescent="0.25">
      <c r="A3050" s="7">
        <v>46176</v>
      </c>
      <c r="B3050" s="20">
        <v>7005</v>
      </c>
      <c r="C3050" s="20" t="s">
        <v>419</v>
      </c>
      <c r="D3050" s="80">
        <v>124.66</v>
      </c>
      <c r="E3050" s="20">
        <v>2</v>
      </c>
      <c r="F3050" s="80">
        <v>62.33</v>
      </c>
      <c r="G3050" s="80">
        <v>52.795999999999999</v>
      </c>
      <c r="H3050" s="66" t="str">
        <f>IF(B3050="","",VLOOKUP(B3050,[1]BASEEMPRESA!$A$2:$AAA$11936,2))</f>
        <v>RENE PINA DE ALMEIDA</v>
      </c>
      <c r="I3050" s="20" t="str">
        <f t="shared" si="47"/>
        <v>jun</v>
      </c>
    </row>
    <row r="3051" spans="1:9" x14ac:dyDescent="0.25">
      <c r="A3051" s="7">
        <v>46176</v>
      </c>
      <c r="B3051" s="20">
        <v>7006</v>
      </c>
      <c r="C3051" s="20" t="s">
        <v>420</v>
      </c>
      <c r="D3051" s="80">
        <v>111.44</v>
      </c>
      <c r="E3051" s="20">
        <v>2</v>
      </c>
      <c r="F3051" s="80">
        <v>55.72</v>
      </c>
      <c r="G3051" s="80">
        <v>28.265999999999998</v>
      </c>
      <c r="H3051" s="66" t="str">
        <f>IF(B3051="","",VLOOKUP(B3051,[1]BASEEMPRESA!$A$2:$AAA$11936,2))</f>
        <v>INAMARQUE SOUZA MACHADO</v>
      </c>
      <c r="I3051" s="20" t="str">
        <f t="shared" si="47"/>
        <v>jun</v>
      </c>
    </row>
    <row r="3052" spans="1:9" x14ac:dyDescent="0.25">
      <c r="A3052" s="7">
        <v>46176</v>
      </c>
      <c r="B3052" s="20">
        <v>7007</v>
      </c>
      <c r="C3052" s="20" t="s">
        <v>420</v>
      </c>
      <c r="D3052" s="80">
        <v>126.3</v>
      </c>
      <c r="E3052" s="20">
        <v>2</v>
      </c>
      <c r="F3052" s="80">
        <v>63.15</v>
      </c>
      <c r="G3052" s="80">
        <v>41.75</v>
      </c>
      <c r="H3052" s="66" t="str">
        <f>IF(B3052="","",VLOOKUP(B3052,[1]BASEEMPRESA!$A$2:$AAA$11936,2))</f>
        <v>MVS TRANSPORTE LTDA</v>
      </c>
      <c r="I3052" s="20" t="str">
        <f t="shared" si="47"/>
        <v>jun</v>
      </c>
    </row>
    <row r="3053" spans="1:9" x14ac:dyDescent="0.25">
      <c r="A3053" s="7">
        <v>46176</v>
      </c>
      <c r="B3053" s="20">
        <v>7008</v>
      </c>
      <c r="C3053" s="20" t="s">
        <v>419</v>
      </c>
      <c r="D3053" s="80">
        <v>109.64</v>
      </c>
      <c r="E3053" s="20">
        <v>2</v>
      </c>
      <c r="F3053" s="80">
        <v>54.82</v>
      </c>
      <c r="G3053" s="80">
        <v>28.701000000000001</v>
      </c>
      <c r="H3053" s="66" t="str">
        <f>IF(B3053="","",VLOOKUP(B3053,[1]BASEEMPRESA!$A$2:$AAA$11936,2))</f>
        <v>E L DE OLIVEIRA JUNIOR EDIMAR TRANSPORTES</v>
      </c>
      <c r="I3053" s="20" t="str">
        <f t="shared" si="47"/>
        <v>jun</v>
      </c>
    </row>
    <row r="3054" spans="1:9" x14ac:dyDescent="0.25">
      <c r="A3054" s="7">
        <v>46176</v>
      </c>
      <c r="B3054" s="20">
        <v>7010</v>
      </c>
      <c r="C3054" s="20" t="s">
        <v>419</v>
      </c>
      <c r="D3054" s="80">
        <v>122.34</v>
      </c>
      <c r="E3054" s="20">
        <v>2</v>
      </c>
      <c r="F3054" s="80">
        <v>61.17</v>
      </c>
      <c r="G3054" s="80">
        <v>41.402000000000001</v>
      </c>
      <c r="H3054" s="66" t="str">
        <f>IF(B3054="","",VLOOKUP(B3054,[1]BASEEMPRESA!$A$2:$AAA$11936,2))</f>
        <v>BAYER LOGISTICA E TRANSPORTES LTDA</v>
      </c>
      <c r="I3054" s="20" t="str">
        <f t="shared" si="47"/>
        <v>jun</v>
      </c>
    </row>
    <row r="3055" spans="1:9" x14ac:dyDescent="0.25">
      <c r="A3055" s="7">
        <v>46176</v>
      </c>
      <c r="B3055" s="20">
        <v>7013</v>
      </c>
      <c r="C3055" s="20" t="s">
        <v>419</v>
      </c>
      <c r="D3055" s="80">
        <v>129.08000000000001</v>
      </c>
      <c r="E3055" s="20">
        <v>2</v>
      </c>
      <c r="F3055" s="80">
        <v>64.540000000000006</v>
      </c>
      <c r="G3055" s="80">
        <v>41.75</v>
      </c>
      <c r="H3055" s="66" t="str">
        <f>IF(B3055="","",VLOOKUP(B3055,[1]BASEEMPRESA!$A$2:$AAA$11936,2))</f>
        <v>INAMARQUE SOUZA MACHADO</v>
      </c>
      <c r="I3055" s="20" t="str">
        <f t="shared" si="47"/>
        <v>jun</v>
      </c>
    </row>
    <row r="3056" spans="1:9" x14ac:dyDescent="0.25">
      <c r="A3056" s="7">
        <v>46176</v>
      </c>
      <c r="B3056" s="20">
        <v>7017</v>
      </c>
      <c r="C3056" s="20" t="s">
        <v>419</v>
      </c>
      <c r="D3056" s="80">
        <v>125.56</v>
      </c>
      <c r="E3056" s="20">
        <v>2</v>
      </c>
      <c r="F3056" s="80">
        <v>62.78</v>
      </c>
      <c r="G3056" s="80">
        <v>33.389000000000003</v>
      </c>
      <c r="H3056" s="66" t="str">
        <f>IF(B3056="","",VLOOKUP(B3056,[1]BASEEMPRESA!$A$2:$AAA$11936,2))</f>
        <v>BAYER LOGISTICA E TRANSPORTES LTDA</v>
      </c>
      <c r="I3056" s="20" t="str">
        <f t="shared" si="47"/>
        <v>jun</v>
      </c>
    </row>
    <row r="3057" spans="1:9" x14ac:dyDescent="0.25">
      <c r="A3057" s="7">
        <v>46176</v>
      </c>
      <c r="B3057" s="20">
        <v>7018</v>
      </c>
      <c r="C3057" s="20" t="s">
        <v>419</v>
      </c>
      <c r="D3057" s="80">
        <v>168.98</v>
      </c>
      <c r="E3057" s="20">
        <v>3</v>
      </c>
      <c r="F3057" s="80">
        <v>56.326999999999998</v>
      </c>
      <c r="G3057" s="80">
        <v>26.067</v>
      </c>
      <c r="H3057" s="66" t="str">
        <f>IF(B3057="","",VLOOKUP(B3057,[1]BASEEMPRESA!$A$2:$AAA$11936,2))</f>
        <v>SC MANUTENCOES LTDA</v>
      </c>
      <c r="I3057" s="20" t="str">
        <f t="shared" si="47"/>
        <v>jun</v>
      </c>
    </row>
    <row r="3058" spans="1:9" x14ac:dyDescent="0.25">
      <c r="A3058" s="7">
        <v>46176</v>
      </c>
      <c r="B3058" s="20">
        <v>7021</v>
      </c>
      <c r="C3058" s="20" t="s">
        <v>419</v>
      </c>
      <c r="D3058" s="80">
        <v>164.32</v>
      </c>
      <c r="E3058" s="20">
        <v>3</v>
      </c>
      <c r="F3058" s="80">
        <v>54.773000000000003</v>
      </c>
      <c r="G3058" s="80">
        <v>42.582000000000001</v>
      </c>
      <c r="H3058" s="66" t="str">
        <f>IF(B3058="","",VLOOKUP(B3058,[1]BASEEMPRESA!$A$2:$AAA$11936,2))</f>
        <v>NEIA TRANSPORTES LTDA</v>
      </c>
      <c r="I3058" s="20" t="str">
        <f t="shared" si="47"/>
        <v>jun</v>
      </c>
    </row>
    <row r="3059" spans="1:9" x14ac:dyDescent="0.25">
      <c r="A3059" s="7">
        <v>46176</v>
      </c>
      <c r="B3059" s="20">
        <v>7022</v>
      </c>
      <c r="C3059" s="20" t="s">
        <v>419</v>
      </c>
      <c r="D3059" s="80">
        <v>191</v>
      </c>
      <c r="E3059" s="20">
        <v>3</v>
      </c>
      <c r="F3059" s="80">
        <v>63.667000000000002</v>
      </c>
      <c r="G3059" s="80">
        <v>45.37</v>
      </c>
      <c r="H3059" s="66" t="str">
        <f>IF(B3059="","",VLOOKUP(B3059,[1]BASEEMPRESA!$A$2:$AAA$11936,2))</f>
        <v>SMRR TRANSPORTES LTDA</v>
      </c>
      <c r="I3059" s="20" t="str">
        <f t="shared" si="47"/>
        <v>jun</v>
      </c>
    </row>
    <row r="3060" spans="1:9" x14ac:dyDescent="0.25">
      <c r="A3060" s="7">
        <v>46176</v>
      </c>
      <c r="B3060" s="20">
        <v>7031</v>
      </c>
      <c r="C3060" s="20" t="s">
        <v>419</v>
      </c>
      <c r="D3060" s="80">
        <v>122.06</v>
      </c>
      <c r="E3060" s="20">
        <v>2</v>
      </c>
      <c r="F3060" s="80">
        <v>61.03</v>
      </c>
      <c r="G3060" s="80">
        <v>46.853999999999999</v>
      </c>
      <c r="H3060" s="66" t="str">
        <f>IF(B3060="","",VLOOKUP(B3060,[1]BASEEMPRESA!$A$2:$AAA$11936,2))</f>
        <v>INAMARQUE SOUZA MACHADO</v>
      </c>
      <c r="I3060" s="20" t="str">
        <f t="shared" si="47"/>
        <v>jun</v>
      </c>
    </row>
    <row r="3061" spans="1:9" x14ac:dyDescent="0.25">
      <c r="A3061" s="7">
        <v>46176</v>
      </c>
      <c r="B3061" s="20">
        <v>7032</v>
      </c>
      <c r="C3061" s="20" t="s">
        <v>419</v>
      </c>
      <c r="D3061" s="80">
        <v>125.86</v>
      </c>
      <c r="E3061" s="20">
        <v>2</v>
      </c>
      <c r="F3061" s="80">
        <v>62.93</v>
      </c>
      <c r="G3061" s="80">
        <v>62</v>
      </c>
      <c r="H3061" s="66" t="str">
        <f>IF(B3061="","",VLOOKUP(B3061,[1]BASEEMPRESA!$A$2:$AAA$11936,2))</f>
        <v>REGINA M. DOS S. SILVA CARGAS</v>
      </c>
      <c r="I3061" s="20" t="str">
        <f t="shared" si="47"/>
        <v>jun</v>
      </c>
    </row>
    <row r="3062" spans="1:9" x14ac:dyDescent="0.25">
      <c r="A3062" s="7">
        <v>46176</v>
      </c>
      <c r="B3062" s="20">
        <v>7033</v>
      </c>
      <c r="C3062" s="20" t="s">
        <v>419</v>
      </c>
      <c r="D3062" s="80">
        <v>126.12</v>
      </c>
      <c r="E3062" s="20">
        <v>2</v>
      </c>
      <c r="F3062" s="80">
        <v>63.06</v>
      </c>
      <c r="G3062" s="80">
        <v>50.646999999999998</v>
      </c>
      <c r="H3062" s="66" t="str">
        <f>IF(B3062="","",VLOOKUP(B3062,[1]BASEEMPRESA!$A$2:$AAA$11936,2))</f>
        <v>E L DE OLIVEIRA JUNIOR EDIMAR TRANSPORTES</v>
      </c>
      <c r="I3062" s="20" t="str">
        <f t="shared" si="47"/>
        <v>jun</v>
      </c>
    </row>
    <row r="3063" spans="1:9" x14ac:dyDescent="0.25">
      <c r="A3063" s="7">
        <v>46176</v>
      </c>
      <c r="B3063" s="20">
        <v>7036</v>
      </c>
      <c r="C3063" s="20" t="s">
        <v>419</v>
      </c>
      <c r="D3063" s="80">
        <v>129.04</v>
      </c>
      <c r="E3063" s="20">
        <v>2</v>
      </c>
      <c r="F3063" s="80">
        <v>64.52</v>
      </c>
      <c r="G3063" s="80">
        <v>52.003999999999998</v>
      </c>
      <c r="H3063" s="66" t="str">
        <f>IF(B3063="","",VLOOKUP(B3063,[1]BASEEMPRESA!$A$2:$AAA$11936,2))</f>
        <v>EMERSON LUIS MORO</v>
      </c>
      <c r="I3063" s="20" t="str">
        <f t="shared" si="47"/>
        <v>jun</v>
      </c>
    </row>
    <row r="3064" spans="1:9" x14ac:dyDescent="0.25">
      <c r="A3064" s="7">
        <v>46176</v>
      </c>
      <c r="B3064" s="20">
        <v>7038</v>
      </c>
      <c r="C3064" s="20" t="s">
        <v>420</v>
      </c>
      <c r="D3064" s="80">
        <v>120.69</v>
      </c>
      <c r="E3064" s="20">
        <v>2</v>
      </c>
      <c r="F3064" s="80">
        <v>60.344999999999999</v>
      </c>
      <c r="G3064" s="80">
        <v>52.241999999999997</v>
      </c>
      <c r="H3064" s="66" t="str">
        <f>IF(B3064="","",VLOOKUP(B3064,[1]BASEEMPRESA!$A$2:$AAA$11936,2))</f>
        <v>JERE SERVICOS DE TRANSPORTE E LOCACAO LTDA</v>
      </c>
      <c r="I3064" s="20" t="str">
        <f t="shared" si="47"/>
        <v>jun</v>
      </c>
    </row>
    <row r="3065" spans="1:9" x14ac:dyDescent="0.25">
      <c r="A3065" s="7">
        <v>46176</v>
      </c>
      <c r="B3065" s="20">
        <v>7041</v>
      </c>
      <c r="C3065" s="20" t="s">
        <v>419</v>
      </c>
      <c r="D3065" s="80">
        <v>120.98</v>
      </c>
      <c r="E3065" s="20">
        <v>2</v>
      </c>
      <c r="F3065" s="80">
        <v>60.49</v>
      </c>
      <c r="G3065" s="80">
        <v>28.497</v>
      </c>
      <c r="H3065" s="66" t="str">
        <f>IF(B3065="","",VLOOKUP(B3065,[1]BASEEMPRESA!$A$2:$AAA$11936,2))</f>
        <v>JERE SERVICOS DE TRANSPORTE E LOCACAO LTDA</v>
      </c>
      <c r="I3065" s="20" t="str">
        <f t="shared" si="47"/>
        <v>jun</v>
      </c>
    </row>
    <row r="3066" spans="1:9" x14ac:dyDescent="0.25">
      <c r="A3066" s="7">
        <v>46176</v>
      </c>
      <c r="B3066" s="20">
        <v>7042</v>
      </c>
      <c r="C3066" s="20" t="s">
        <v>420</v>
      </c>
      <c r="D3066" s="80">
        <v>61.58</v>
      </c>
      <c r="E3066" s="20">
        <v>1</v>
      </c>
      <c r="F3066" s="80">
        <v>61.58</v>
      </c>
      <c r="G3066" s="80">
        <v>62</v>
      </c>
      <c r="H3066" s="66" t="str">
        <f>IF(B3066="","",VLOOKUP(B3066,[1]BASEEMPRESA!$A$2:$AAA$11936,2))</f>
        <v>SERVICOS DE TRANSPORTES E LOCACAO VALE DO ITAUNAS LTDA</v>
      </c>
      <c r="I3066" s="20" t="str">
        <f t="shared" si="47"/>
        <v>jun</v>
      </c>
    </row>
    <row r="3067" spans="1:9" x14ac:dyDescent="0.25">
      <c r="A3067" s="7">
        <v>46176</v>
      </c>
      <c r="B3067" s="20">
        <v>7045</v>
      </c>
      <c r="C3067" s="20" t="s">
        <v>421</v>
      </c>
      <c r="D3067" s="80">
        <v>124.14</v>
      </c>
      <c r="E3067" s="20">
        <v>2</v>
      </c>
      <c r="F3067" s="80">
        <v>62.07</v>
      </c>
      <c r="G3067" s="80">
        <v>46.749000000000002</v>
      </c>
      <c r="H3067" s="66" t="str">
        <f>IF(B3067="","",VLOOKUP(B3067,[1]BASEEMPRESA!$A$2:$AAA$11936,2))</f>
        <v>REGINA M. DOS S. SILVA CARGAS</v>
      </c>
      <c r="I3067" s="20" t="str">
        <f t="shared" si="47"/>
        <v>jun</v>
      </c>
    </row>
    <row r="3068" spans="1:9" x14ac:dyDescent="0.25">
      <c r="A3068" s="7">
        <v>46176</v>
      </c>
      <c r="B3068" s="20">
        <v>7046</v>
      </c>
      <c r="C3068" s="20" t="s">
        <v>419</v>
      </c>
      <c r="D3068" s="80">
        <v>59.86</v>
      </c>
      <c r="E3068" s="20">
        <v>1</v>
      </c>
      <c r="F3068" s="80">
        <v>59.86</v>
      </c>
      <c r="G3068" s="80">
        <v>62</v>
      </c>
      <c r="H3068" s="66" t="str">
        <f>IF(B3068="","",VLOOKUP(B3068,[1]BASEEMPRESA!$A$2:$AAA$11936,2))</f>
        <v>J.S. LEONIDIO</v>
      </c>
      <c r="I3068" s="20" t="str">
        <f t="shared" si="47"/>
        <v>jun</v>
      </c>
    </row>
    <row r="3069" spans="1:9" x14ac:dyDescent="0.25">
      <c r="A3069" s="7">
        <v>46176</v>
      </c>
      <c r="B3069" s="20">
        <v>7047</v>
      </c>
      <c r="C3069" s="20" t="s">
        <v>419</v>
      </c>
      <c r="D3069" s="80">
        <v>191.24</v>
      </c>
      <c r="E3069" s="20">
        <v>3</v>
      </c>
      <c r="F3069" s="80">
        <v>63.747</v>
      </c>
      <c r="G3069" s="80">
        <v>41.25</v>
      </c>
      <c r="H3069" s="66" t="str">
        <f>IF(B3069="","",VLOOKUP(B3069,[1]BASEEMPRESA!$A$2:$AAA$11936,2))</f>
        <v>BAYER LOGISTICA E TRANSPORTES LTDA</v>
      </c>
      <c r="I3069" s="20" t="str">
        <f t="shared" si="47"/>
        <v>jun</v>
      </c>
    </row>
    <row r="3070" spans="1:9" x14ac:dyDescent="0.25">
      <c r="A3070" s="7">
        <v>46176</v>
      </c>
      <c r="B3070" s="20">
        <v>7048</v>
      </c>
      <c r="C3070" s="20" t="s">
        <v>419</v>
      </c>
      <c r="D3070" s="80">
        <v>135.32</v>
      </c>
      <c r="E3070" s="20">
        <v>4</v>
      </c>
      <c r="F3070" s="80">
        <v>33.83</v>
      </c>
      <c r="G3070" s="80">
        <v>26.449000000000002</v>
      </c>
      <c r="H3070" s="66" t="str">
        <f>IF(B3070="","",VLOOKUP(B3070,[1]BASEEMPRESA!$A$2:$AAA$11936,2))</f>
        <v>SERVICOS DE TRANSPORTES E LOCACAO VALE DO ITAUNAS LTDA</v>
      </c>
      <c r="I3070" s="20" t="str">
        <f t="shared" si="47"/>
        <v>jun</v>
      </c>
    </row>
    <row r="3071" spans="1:9" x14ac:dyDescent="0.25">
      <c r="A3071" s="7">
        <v>46176</v>
      </c>
      <c r="B3071" s="20">
        <v>7050</v>
      </c>
      <c r="C3071" s="20" t="s">
        <v>419</v>
      </c>
      <c r="D3071" s="80">
        <v>126.86</v>
      </c>
      <c r="E3071" s="20">
        <v>2</v>
      </c>
      <c r="F3071" s="80">
        <v>63.43</v>
      </c>
      <c r="G3071" s="80">
        <v>47.430999999999997</v>
      </c>
      <c r="H3071" s="66" t="str">
        <f>IF(B3071="","",VLOOKUP(B3071,[1]BASEEMPRESA!$A$2:$AAA$11936,2))</f>
        <v>ESTEL SERVICOS DE TRANSPORTES E LOCACAO LTDA</v>
      </c>
      <c r="I3071" s="20" t="str">
        <f t="shared" si="47"/>
        <v>jun</v>
      </c>
    </row>
    <row r="3072" spans="1:9" x14ac:dyDescent="0.25">
      <c r="A3072" s="7">
        <v>46176</v>
      </c>
      <c r="B3072" s="20">
        <v>7052</v>
      </c>
      <c r="C3072" s="20" t="s">
        <v>420</v>
      </c>
      <c r="D3072" s="80">
        <v>113.78</v>
      </c>
      <c r="E3072" s="20">
        <v>2</v>
      </c>
      <c r="F3072" s="80">
        <v>56.89</v>
      </c>
      <c r="G3072" s="80">
        <v>39.924999999999997</v>
      </c>
      <c r="H3072" s="66" t="str">
        <f>IF(B3072="","",VLOOKUP(B3072,[1]BASEEMPRESA!$A$2:$AAA$11936,2))</f>
        <v>JERE SERVICOS DE TRANSPORTE E LOCACAO LTDA</v>
      </c>
      <c r="I3072" s="20" t="str">
        <f t="shared" si="47"/>
        <v>jun</v>
      </c>
    </row>
    <row r="3073" spans="1:9" x14ac:dyDescent="0.25">
      <c r="A3073" s="7">
        <v>46176</v>
      </c>
      <c r="B3073" s="20">
        <v>7053</v>
      </c>
      <c r="C3073" s="20" t="s">
        <v>420</v>
      </c>
      <c r="D3073" s="80">
        <v>121.72</v>
      </c>
      <c r="E3073" s="20">
        <v>2</v>
      </c>
      <c r="F3073" s="80">
        <v>60.86</v>
      </c>
      <c r="G3073" s="80">
        <v>47.731000000000002</v>
      </c>
      <c r="H3073" s="66" t="str">
        <f>IF(B3073="","",VLOOKUP(B3073,[1]BASEEMPRESA!$A$2:$AAA$11936,2))</f>
        <v>TAVARES E MORAES TRANSPORTES LTDA</v>
      </c>
      <c r="I3073" s="20" t="str">
        <f t="shared" si="47"/>
        <v>jun</v>
      </c>
    </row>
    <row r="3074" spans="1:9" x14ac:dyDescent="0.25">
      <c r="A3074" s="7">
        <v>46176</v>
      </c>
      <c r="B3074" s="20">
        <v>7054</v>
      </c>
      <c r="C3074" s="20" t="s">
        <v>419</v>
      </c>
      <c r="D3074" s="80">
        <v>166.52</v>
      </c>
      <c r="E3074" s="20">
        <v>3</v>
      </c>
      <c r="F3074" s="80">
        <v>55.506999999999998</v>
      </c>
      <c r="G3074" s="80">
        <v>23.882999999999999</v>
      </c>
      <c r="H3074" s="66" t="str">
        <f>IF(B3074="","",VLOOKUP(B3074,[1]BASEEMPRESA!$A$2:$AAA$11936,2))</f>
        <v>TAVARES E MORAES TRANSPORTES LTDA</v>
      </c>
      <c r="I3074" s="20" t="str">
        <f t="shared" si="47"/>
        <v>jun</v>
      </c>
    </row>
    <row r="3075" spans="1:9" x14ac:dyDescent="0.25">
      <c r="A3075" s="7">
        <v>46176</v>
      </c>
      <c r="B3075" s="20">
        <v>7059</v>
      </c>
      <c r="C3075" s="20" t="s">
        <v>419</v>
      </c>
      <c r="D3075" s="80">
        <v>130.74</v>
      </c>
      <c r="E3075" s="20">
        <v>2</v>
      </c>
      <c r="F3075" s="80">
        <v>65.37</v>
      </c>
      <c r="G3075" s="80">
        <v>51.841999999999999</v>
      </c>
      <c r="H3075" s="66" t="str">
        <f>IF(B3075="","",VLOOKUP(B3075,[1]BASEEMPRESA!$A$2:$AAA$11936,2))</f>
        <v>BAYER LOGISTICA E TRANSPORTES LTDA</v>
      </c>
      <c r="I3075" s="20" t="str">
        <f t="shared" ref="I3075:I3138" si="48">TEXT(A3075,"mmm")</f>
        <v>jun</v>
      </c>
    </row>
    <row r="3076" spans="1:9" x14ac:dyDescent="0.25">
      <c r="A3076" s="7">
        <v>46176</v>
      </c>
      <c r="B3076" s="20">
        <v>7188</v>
      </c>
      <c r="C3076" s="20" t="s">
        <v>419</v>
      </c>
      <c r="D3076" s="80">
        <v>182.34</v>
      </c>
      <c r="E3076" s="20">
        <v>3</v>
      </c>
      <c r="F3076" s="80">
        <v>60.78</v>
      </c>
      <c r="G3076" s="80">
        <v>32.784999999999997</v>
      </c>
      <c r="H3076" s="66" t="str">
        <f>IF(B3076="","",VLOOKUP(B3076,[1]BASEEMPRESA!$A$2:$AAA$11936,2))</f>
        <v>C C GOMES TRANSPORTES</v>
      </c>
      <c r="I3076" s="20" t="str">
        <f t="shared" si="48"/>
        <v>jun</v>
      </c>
    </row>
    <row r="3077" spans="1:9" x14ac:dyDescent="0.25">
      <c r="A3077" s="7">
        <v>46176</v>
      </c>
      <c r="B3077" s="20">
        <v>7207</v>
      </c>
      <c r="C3077" s="20" t="s">
        <v>420</v>
      </c>
      <c r="D3077" s="80">
        <v>133.88</v>
      </c>
      <c r="E3077" s="20">
        <v>2</v>
      </c>
      <c r="F3077" s="80">
        <v>66.94</v>
      </c>
      <c r="G3077" s="80">
        <v>48.470999999999997</v>
      </c>
      <c r="H3077" s="66" t="str">
        <f>IF(B3077="","",VLOOKUP(B3077,[1]BASEEMPRESA!$A$2:$AAA$11936,2))</f>
        <v>TAVARES E MORAES TRANSPORTES LTDA</v>
      </c>
      <c r="I3077" s="20" t="str">
        <f t="shared" si="48"/>
        <v>jun</v>
      </c>
    </row>
    <row r="3078" spans="1:9" x14ac:dyDescent="0.25">
      <c r="A3078" s="7">
        <v>46176</v>
      </c>
      <c r="B3078" s="20">
        <v>7208</v>
      </c>
      <c r="C3078" s="20" t="s">
        <v>420</v>
      </c>
      <c r="D3078" s="80">
        <v>122.5</v>
      </c>
      <c r="E3078" s="20">
        <v>2</v>
      </c>
      <c r="F3078" s="80">
        <v>61.25</v>
      </c>
      <c r="G3078" s="80">
        <v>51.671999999999997</v>
      </c>
      <c r="H3078" s="66" t="str">
        <f>IF(B3078="","",VLOOKUP(B3078,[1]BASEEMPRESA!$A$2:$AAA$11936,2))</f>
        <v>TAVARES E MORAES TRANSPORTES LTDA</v>
      </c>
      <c r="I3078" s="20" t="str">
        <f t="shared" si="48"/>
        <v>jun</v>
      </c>
    </row>
    <row r="3079" spans="1:9" x14ac:dyDescent="0.25">
      <c r="A3079" s="7">
        <v>46176</v>
      </c>
      <c r="B3079" s="20">
        <v>7221</v>
      </c>
      <c r="C3079" s="20" t="s">
        <v>420</v>
      </c>
      <c r="D3079" s="80">
        <v>174.72</v>
      </c>
      <c r="E3079" s="20">
        <v>3</v>
      </c>
      <c r="F3079" s="80">
        <v>58.24</v>
      </c>
      <c r="G3079" s="80">
        <v>45.173999999999999</v>
      </c>
      <c r="H3079" s="66" t="str">
        <f>IF(B3079="","",VLOOKUP(B3079,[1]BASEEMPRESA!$A$2:$AAA$11936,2))</f>
        <v>BAYER LOGISTICA E TRANSPORTES LTDA</v>
      </c>
      <c r="I3079" s="20" t="str">
        <f t="shared" si="48"/>
        <v>jun</v>
      </c>
    </row>
    <row r="3080" spans="1:9" x14ac:dyDescent="0.25">
      <c r="A3080" s="7">
        <v>46176</v>
      </c>
      <c r="B3080" s="20">
        <v>7224</v>
      </c>
      <c r="C3080" s="20" t="s">
        <v>419</v>
      </c>
      <c r="D3080" s="80">
        <v>58.86</v>
      </c>
      <c r="E3080" s="20">
        <v>1</v>
      </c>
      <c r="F3080" s="80">
        <v>58.86</v>
      </c>
      <c r="G3080" s="80">
        <v>54</v>
      </c>
      <c r="H3080" s="66" t="str">
        <f>IF(B3080="","",VLOOKUP(B3080,[1]BASEEMPRESA!$A$2:$AAA$11936,2))</f>
        <v>EMERSON LUIS MORO</v>
      </c>
      <c r="I3080" s="20" t="str">
        <f t="shared" si="48"/>
        <v>jun</v>
      </c>
    </row>
    <row r="3081" spans="1:9" x14ac:dyDescent="0.25">
      <c r="A3081" s="7">
        <v>46176</v>
      </c>
      <c r="B3081" s="20">
        <v>7228</v>
      </c>
      <c r="C3081" s="20" t="s">
        <v>419</v>
      </c>
      <c r="D3081" s="80">
        <v>113.64</v>
      </c>
      <c r="E3081" s="20">
        <v>2</v>
      </c>
      <c r="F3081" s="80">
        <v>56.82</v>
      </c>
      <c r="G3081" s="80">
        <v>54</v>
      </c>
      <c r="H3081" s="66" t="str">
        <f>IF(B3081="","",VLOOKUP(B3081,[1]BASEEMPRESA!$A$2:$AAA$11936,2))</f>
        <v>MVS TRANSPORTE LTDA</v>
      </c>
      <c r="I3081" s="20" t="str">
        <f t="shared" si="48"/>
        <v>jun</v>
      </c>
    </row>
    <row r="3082" spans="1:9" x14ac:dyDescent="0.25">
      <c r="A3082" s="7">
        <v>46176</v>
      </c>
      <c r="B3082" s="20">
        <v>7234</v>
      </c>
      <c r="C3082" s="20" t="s">
        <v>419</v>
      </c>
      <c r="D3082" s="80">
        <v>167.42</v>
      </c>
      <c r="E3082" s="20">
        <v>3</v>
      </c>
      <c r="F3082" s="80">
        <v>55.807000000000002</v>
      </c>
      <c r="G3082" s="80">
        <v>23.991</v>
      </c>
      <c r="H3082" s="66" t="str">
        <f>IF(B3082="","",VLOOKUP(B3082,[1]BASEEMPRESA!$A$2:$AAA$11936,2))</f>
        <v>TRANSPORTES M &amp; J LTDA</v>
      </c>
      <c r="I3082" s="20" t="str">
        <f t="shared" si="48"/>
        <v>jun</v>
      </c>
    </row>
    <row r="3083" spans="1:9" x14ac:dyDescent="0.25">
      <c r="A3083" s="7">
        <v>46176</v>
      </c>
      <c r="B3083" s="20">
        <v>7238</v>
      </c>
      <c r="C3083" s="20" t="s">
        <v>421</v>
      </c>
      <c r="D3083" s="80">
        <v>119.28</v>
      </c>
      <c r="E3083" s="20">
        <v>2</v>
      </c>
      <c r="F3083" s="80">
        <v>59.64</v>
      </c>
      <c r="G3083" s="80">
        <v>46.853000000000002</v>
      </c>
      <c r="H3083" s="66" t="str">
        <f>IF(B3083="","",VLOOKUP(B3083,[1]BASEEMPRESA!$A$2:$AAA$11936,2))</f>
        <v>R S SANTOS TRANSPORTES LTDA</v>
      </c>
      <c r="I3083" s="20" t="str">
        <f t="shared" si="48"/>
        <v>jun</v>
      </c>
    </row>
    <row r="3084" spans="1:9" x14ac:dyDescent="0.25">
      <c r="A3084" s="7">
        <v>46176</v>
      </c>
      <c r="B3084" s="20">
        <v>7257</v>
      </c>
      <c r="C3084" s="20" t="s">
        <v>420</v>
      </c>
      <c r="D3084" s="80">
        <v>108.08</v>
      </c>
      <c r="E3084" s="20">
        <v>2</v>
      </c>
      <c r="F3084" s="80">
        <v>54.04</v>
      </c>
      <c r="G3084" s="80">
        <v>39.259</v>
      </c>
      <c r="H3084" s="66" t="str">
        <f>IF(B3084="","",VLOOKUP(B3084,[1]BASEEMPRESA!$A$2:$AAA$11936,2))</f>
        <v>EMERSON LUIS MORO</v>
      </c>
      <c r="I3084" s="20" t="str">
        <f t="shared" si="48"/>
        <v>jun</v>
      </c>
    </row>
    <row r="3085" spans="1:9" x14ac:dyDescent="0.25">
      <c r="A3085" s="7">
        <v>46176</v>
      </c>
      <c r="B3085" s="20">
        <v>7258</v>
      </c>
      <c r="C3085" s="20" t="s">
        <v>420</v>
      </c>
      <c r="D3085" s="80">
        <v>120.16</v>
      </c>
      <c r="E3085" s="20">
        <v>2</v>
      </c>
      <c r="F3085" s="80">
        <v>60.08</v>
      </c>
      <c r="G3085" s="80">
        <v>46.841999999999999</v>
      </c>
      <c r="H3085" s="66" t="str">
        <f>IF(B3085="","",VLOOKUP(B3085,[1]BASEEMPRESA!$A$2:$AAA$11936,2))</f>
        <v>REGINA M. DOS S. SILVA CARGAS</v>
      </c>
      <c r="I3085" s="20" t="str">
        <f t="shared" si="48"/>
        <v>jun</v>
      </c>
    </row>
    <row r="3086" spans="1:9" x14ac:dyDescent="0.25">
      <c r="A3086" s="7">
        <v>46176</v>
      </c>
      <c r="B3086" s="20">
        <v>7260</v>
      </c>
      <c r="C3086" s="20" t="s">
        <v>420</v>
      </c>
      <c r="D3086" s="80">
        <v>112.6</v>
      </c>
      <c r="E3086" s="20">
        <v>2</v>
      </c>
      <c r="F3086" s="80">
        <v>56.3</v>
      </c>
      <c r="G3086" s="80">
        <v>39.884999999999998</v>
      </c>
      <c r="H3086" s="66" t="str">
        <f>IF(B3086="","",VLOOKUP(B3086,[1]BASEEMPRESA!$A$2:$AAA$11936,2))</f>
        <v>E L DE OLIVEIRA JUNIOR EDIMAR TRANSPORTES</v>
      </c>
      <c r="I3086" s="20" t="str">
        <f t="shared" si="48"/>
        <v>jun</v>
      </c>
    </row>
    <row r="3087" spans="1:9" x14ac:dyDescent="0.25">
      <c r="A3087" s="7">
        <v>46176</v>
      </c>
      <c r="B3087" s="20">
        <v>7263</v>
      </c>
      <c r="C3087" s="20" t="s">
        <v>419</v>
      </c>
      <c r="D3087" s="80">
        <v>119.08</v>
      </c>
      <c r="E3087" s="20">
        <v>2</v>
      </c>
      <c r="F3087" s="80">
        <v>59.54</v>
      </c>
      <c r="G3087" s="80">
        <v>50.777000000000001</v>
      </c>
      <c r="H3087" s="66" t="str">
        <f>IF(B3087="","",VLOOKUP(B3087,[1]BASEEMPRESA!$A$2:$AAA$11936,2))</f>
        <v>ESTEL SERVICOS DE TRANSPORTES E LOCACAO LTDA</v>
      </c>
      <c r="I3087" s="20" t="str">
        <f t="shared" si="48"/>
        <v>jun</v>
      </c>
    </row>
    <row r="3088" spans="1:9" x14ac:dyDescent="0.25">
      <c r="A3088" s="7">
        <v>46176</v>
      </c>
      <c r="B3088" s="20">
        <v>7264</v>
      </c>
      <c r="C3088" s="20" t="s">
        <v>419</v>
      </c>
      <c r="D3088" s="80">
        <v>116.62</v>
      </c>
      <c r="E3088" s="20">
        <v>2</v>
      </c>
      <c r="F3088" s="80">
        <v>58.31</v>
      </c>
      <c r="G3088" s="80">
        <v>39.722999999999999</v>
      </c>
      <c r="H3088" s="66" t="str">
        <f>IF(B3088="","",VLOOKUP(B3088,[1]BASEEMPRESA!$A$2:$AAA$11936,2))</f>
        <v>W &amp; E SERVICOS DE TRANSPORTE LTDA</v>
      </c>
      <c r="I3088" s="20" t="str">
        <f t="shared" si="48"/>
        <v>jun</v>
      </c>
    </row>
    <row r="3089" spans="1:9" x14ac:dyDescent="0.25">
      <c r="A3089" s="7">
        <v>46176</v>
      </c>
      <c r="B3089" s="20">
        <v>7278</v>
      </c>
      <c r="C3089" s="20" t="s">
        <v>419</v>
      </c>
      <c r="D3089" s="80">
        <v>190.42</v>
      </c>
      <c r="E3089" s="20">
        <v>3</v>
      </c>
      <c r="F3089" s="80">
        <v>63.472999999999999</v>
      </c>
      <c r="G3089" s="80">
        <v>48.08</v>
      </c>
      <c r="H3089" s="66" t="str">
        <f>IF(B3089="","",VLOOKUP(B3089,[1]BASEEMPRESA!$A$2:$AAA$11936,2))</f>
        <v>LOPES TRANSPORTES LTDA</v>
      </c>
      <c r="I3089" s="20" t="str">
        <f t="shared" si="48"/>
        <v>jun</v>
      </c>
    </row>
    <row r="3090" spans="1:9" x14ac:dyDescent="0.25">
      <c r="A3090" s="7">
        <v>46176</v>
      </c>
      <c r="B3090" s="20">
        <v>7279</v>
      </c>
      <c r="C3090" s="20" t="s">
        <v>420</v>
      </c>
      <c r="D3090" s="80">
        <v>126.88</v>
      </c>
      <c r="E3090" s="20">
        <v>2</v>
      </c>
      <c r="F3090" s="80">
        <v>63.44</v>
      </c>
      <c r="G3090" s="80">
        <v>52.225000000000001</v>
      </c>
      <c r="H3090" s="66" t="str">
        <f>IF(B3090="","",VLOOKUP(B3090,[1]BASEEMPRESA!$A$2:$AAA$11936,2))</f>
        <v>CVL TRANSPORTES LTDA</v>
      </c>
      <c r="I3090" s="20" t="str">
        <f t="shared" si="48"/>
        <v>jun</v>
      </c>
    </row>
    <row r="3091" spans="1:9" x14ac:dyDescent="0.25">
      <c r="A3091" s="7">
        <v>46176</v>
      </c>
      <c r="B3091" s="20">
        <v>7282</v>
      </c>
      <c r="C3091" s="20" t="s">
        <v>419</v>
      </c>
      <c r="D3091" s="80">
        <v>124.22</v>
      </c>
      <c r="E3091" s="20">
        <v>2</v>
      </c>
      <c r="F3091" s="80">
        <v>62.11</v>
      </c>
      <c r="G3091" s="80">
        <v>47.807000000000002</v>
      </c>
      <c r="H3091" s="66" t="str">
        <f>IF(B3091="","",VLOOKUP(B3091,[1]BASEEMPRESA!$A$2:$AAA$11936,2))</f>
        <v>EMERSON LUIS MORO</v>
      </c>
      <c r="I3091" s="20" t="str">
        <f t="shared" si="48"/>
        <v>jun</v>
      </c>
    </row>
    <row r="3092" spans="1:9" x14ac:dyDescent="0.25">
      <c r="A3092" s="7">
        <v>46176</v>
      </c>
      <c r="B3092" s="20">
        <v>7289</v>
      </c>
      <c r="C3092" s="20" t="s">
        <v>419</v>
      </c>
      <c r="D3092" s="80">
        <v>119.64</v>
      </c>
      <c r="E3092" s="20">
        <v>2</v>
      </c>
      <c r="F3092" s="80">
        <v>59.82</v>
      </c>
      <c r="G3092" s="80">
        <v>39.915999999999997</v>
      </c>
      <c r="H3092" s="66" t="str">
        <f>IF(B3092="","",VLOOKUP(B3092,[1]BASEEMPRESA!$A$2:$AAA$11936,2))</f>
        <v>TAVARES E MORAES TRANSPORTES LTDA</v>
      </c>
      <c r="I3092" s="20" t="str">
        <f t="shared" si="48"/>
        <v>jun</v>
      </c>
    </row>
    <row r="3093" spans="1:9" x14ac:dyDescent="0.25">
      <c r="A3093" s="7">
        <v>46176</v>
      </c>
      <c r="B3093" s="20">
        <v>7292</v>
      </c>
      <c r="C3093" s="20" t="s">
        <v>419</v>
      </c>
      <c r="D3093" s="80">
        <v>121.94</v>
      </c>
      <c r="E3093" s="20">
        <v>2</v>
      </c>
      <c r="F3093" s="80">
        <v>60.97</v>
      </c>
      <c r="G3093" s="80">
        <v>28.123000000000001</v>
      </c>
      <c r="H3093" s="66" t="str">
        <f>IF(B3093="","",VLOOKUP(B3093,[1]BASEEMPRESA!$A$2:$AAA$11936,2))</f>
        <v>ESTEL SERVICOS DE TRANSPORTES E LOCACAO LTDA</v>
      </c>
      <c r="I3093" s="20" t="str">
        <f t="shared" si="48"/>
        <v>jun</v>
      </c>
    </row>
    <row r="3094" spans="1:9" x14ac:dyDescent="0.25">
      <c r="A3094" s="7">
        <v>46176</v>
      </c>
      <c r="B3094" s="20">
        <v>7295</v>
      </c>
      <c r="C3094" s="20" t="s">
        <v>419</v>
      </c>
      <c r="D3094" s="80">
        <v>117.78</v>
      </c>
      <c r="E3094" s="20">
        <v>2</v>
      </c>
      <c r="F3094" s="80">
        <v>58.89</v>
      </c>
      <c r="G3094" s="80">
        <v>51.604999999999997</v>
      </c>
      <c r="H3094" s="66" t="str">
        <f>IF(B3094="","",VLOOKUP(B3094,[1]BASEEMPRESA!$A$2:$AAA$11936,2))</f>
        <v>ESTEL SERVICOS DE TRANSPORTES E LOCACAO LTDA</v>
      </c>
      <c r="I3094" s="20" t="str">
        <f t="shared" si="48"/>
        <v>jun</v>
      </c>
    </row>
    <row r="3095" spans="1:9" x14ac:dyDescent="0.25">
      <c r="A3095" s="7">
        <v>46176</v>
      </c>
      <c r="B3095" s="20">
        <v>7299</v>
      </c>
      <c r="C3095" s="20" t="s">
        <v>419</v>
      </c>
      <c r="D3095" s="80">
        <v>118.68</v>
      </c>
      <c r="E3095" s="20">
        <v>2</v>
      </c>
      <c r="F3095" s="80">
        <v>59.34</v>
      </c>
      <c r="G3095" s="80">
        <v>41.332000000000001</v>
      </c>
      <c r="H3095" s="66" t="str">
        <f>IF(B3095="","",VLOOKUP(B3095,[1]BASEEMPRESA!$A$2:$AAA$11936,2))</f>
        <v>JERE SERVICOS DE TRANSPORTE E LOCACAO LTDA</v>
      </c>
      <c r="I3095" s="20" t="str">
        <f t="shared" si="48"/>
        <v>jun</v>
      </c>
    </row>
    <row r="3096" spans="1:9" x14ac:dyDescent="0.25">
      <c r="A3096" s="7">
        <v>46176</v>
      </c>
      <c r="B3096" s="20">
        <v>7301</v>
      </c>
      <c r="C3096" s="20" t="s">
        <v>419</v>
      </c>
      <c r="D3096" s="80">
        <v>95.9</v>
      </c>
      <c r="E3096" s="20">
        <v>2</v>
      </c>
      <c r="F3096" s="80">
        <v>47.95</v>
      </c>
      <c r="G3096" s="80">
        <v>13</v>
      </c>
      <c r="H3096" s="66" t="str">
        <f>IF(B3096="","",VLOOKUP(B3096,[1]BASEEMPRESA!$A$2:$AAA$11936,2))</f>
        <v>SERVICOS DE TRANSPORTES E LOCACAO VALE DO ITAUNAS LTDA</v>
      </c>
      <c r="I3096" s="20" t="str">
        <f t="shared" si="48"/>
        <v>jun</v>
      </c>
    </row>
    <row r="3097" spans="1:9" x14ac:dyDescent="0.25">
      <c r="A3097" s="7">
        <v>46176</v>
      </c>
      <c r="B3097" s="20">
        <v>7304</v>
      </c>
      <c r="C3097" s="20" t="s">
        <v>419</v>
      </c>
      <c r="D3097" s="80">
        <v>118.4</v>
      </c>
      <c r="E3097" s="20">
        <v>2</v>
      </c>
      <c r="F3097" s="80">
        <v>59.2</v>
      </c>
      <c r="G3097" s="80">
        <v>28.545999999999999</v>
      </c>
      <c r="H3097" s="66" t="str">
        <f>IF(B3097="","",VLOOKUP(B3097,[1]BASEEMPRESA!$A$2:$AAA$11936,2))</f>
        <v>SERVICOS DE TRANSPORTES E LOCACAO VALE DO ITAUNAS LTDA</v>
      </c>
      <c r="I3097" s="20" t="str">
        <f t="shared" si="48"/>
        <v>jun</v>
      </c>
    </row>
    <row r="3098" spans="1:9" x14ac:dyDescent="0.25">
      <c r="A3098" s="7">
        <v>46176</v>
      </c>
      <c r="B3098" s="20">
        <v>7307</v>
      </c>
      <c r="C3098" s="20" t="s">
        <v>419</v>
      </c>
      <c r="D3098" s="80">
        <v>120.62</v>
      </c>
      <c r="E3098" s="20">
        <v>2</v>
      </c>
      <c r="F3098" s="80">
        <v>60.31</v>
      </c>
      <c r="G3098" s="80">
        <v>58.109000000000002</v>
      </c>
      <c r="H3098" s="66" t="str">
        <f>IF(B3098="","",VLOOKUP(B3098,[1]BASEEMPRESA!$A$2:$AAA$11936,2))</f>
        <v>SC MANUTENCOES LTDA</v>
      </c>
      <c r="I3098" s="20" t="str">
        <f t="shared" si="48"/>
        <v>jun</v>
      </c>
    </row>
    <row r="3099" spans="1:9" x14ac:dyDescent="0.25">
      <c r="A3099" s="7">
        <v>46176</v>
      </c>
      <c r="B3099" s="20">
        <v>7308</v>
      </c>
      <c r="C3099" s="20" t="s">
        <v>419</v>
      </c>
      <c r="D3099" s="80">
        <v>119.58</v>
      </c>
      <c r="E3099" s="20">
        <v>2</v>
      </c>
      <c r="F3099" s="80">
        <v>59.79</v>
      </c>
      <c r="G3099" s="80">
        <v>28.515000000000001</v>
      </c>
      <c r="H3099" s="66" t="str">
        <f>IF(B3099="","",VLOOKUP(B3099,[1]BASEEMPRESA!$A$2:$AAA$11936,2))</f>
        <v>SANTOS &amp; SILVA TRANSPORTES RODOVIARIOS LTDA</v>
      </c>
      <c r="I3099" s="20" t="str">
        <f t="shared" si="48"/>
        <v>jun</v>
      </c>
    </row>
    <row r="3100" spans="1:9" x14ac:dyDescent="0.25">
      <c r="A3100" s="7">
        <v>46176</v>
      </c>
      <c r="B3100" s="20">
        <v>7311</v>
      </c>
      <c r="C3100" s="20" t="s">
        <v>422</v>
      </c>
      <c r="D3100" s="80">
        <v>130.22</v>
      </c>
      <c r="E3100" s="20">
        <v>2</v>
      </c>
      <c r="F3100" s="80">
        <v>65.11</v>
      </c>
      <c r="G3100" s="80">
        <v>51.378999999999998</v>
      </c>
      <c r="H3100" s="66" t="str">
        <f>IF(B3100="","",VLOOKUP(B3100,[1]BASEEMPRESA!$A$2:$AAA$11936,2))</f>
        <v>LN LOGISTICA E TRANSPORTES LTDA</v>
      </c>
      <c r="I3100" s="20" t="str">
        <f t="shared" si="48"/>
        <v>jun</v>
      </c>
    </row>
    <row r="3101" spans="1:9" x14ac:dyDescent="0.25">
      <c r="A3101" s="7">
        <v>46176</v>
      </c>
      <c r="B3101" s="20">
        <v>7312</v>
      </c>
      <c r="C3101" s="20" t="s">
        <v>422</v>
      </c>
      <c r="D3101" s="80">
        <v>62.32</v>
      </c>
      <c r="E3101" s="20">
        <v>1</v>
      </c>
      <c r="F3101" s="80">
        <v>62.32</v>
      </c>
      <c r="G3101" s="80">
        <v>41</v>
      </c>
      <c r="H3101" s="66" t="str">
        <f>IF(B3101="","",VLOOKUP(B3101,[1]BASEEMPRESA!$A$2:$AAA$11936,2))</f>
        <v>LN LOGISTICA E TRANSPORTES LTDA</v>
      </c>
      <c r="I3101" s="20" t="str">
        <f t="shared" si="48"/>
        <v>jun</v>
      </c>
    </row>
    <row r="3102" spans="1:9" x14ac:dyDescent="0.25">
      <c r="A3102" s="7">
        <v>46176</v>
      </c>
      <c r="B3102" s="20">
        <v>7334</v>
      </c>
      <c r="C3102" s="20" t="s">
        <v>421</v>
      </c>
      <c r="D3102" s="80">
        <v>117.8</v>
      </c>
      <c r="E3102" s="20">
        <v>2</v>
      </c>
      <c r="F3102" s="80">
        <v>58.9</v>
      </c>
      <c r="G3102" s="80">
        <v>28.044</v>
      </c>
      <c r="H3102" s="66" t="str">
        <f>IF(B3102="","",VLOOKUP(B3102,[1]BASEEMPRESA!$A$2:$AAA$11936,2))</f>
        <v>ROCHA TRANSPORTES DE MUCURI LTDA</v>
      </c>
      <c r="I3102" s="20" t="str">
        <f t="shared" si="48"/>
        <v>jun</v>
      </c>
    </row>
    <row r="3103" spans="1:9" x14ac:dyDescent="0.25">
      <c r="A3103" s="7">
        <v>46176</v>
      </c>
      <c r="B3103" s="20">
        <v>7340</v>
      </c>
      <c r="C3103" s="20" t="s">
        <v>419</v>
      </c>
      <c r="D3103" s="80">
        <v>259.48</v>
      </c>
      <c r="E3103" s="20">
        <v>9</v>
      </c>
      <c r="F3103" s="80">
        <v>28.831</v>
      </c>
      <c r="G3103" s="80">
        <v>2</v>
      </c>
      <c r="H3103" s="66" t="str">
        <f>IF(B3103="","",VLOOKUP(B3103,[1]BASEEMPRESA!$A$2:$AAA$11936,2))</f>
        <v>W &amp; E SERVICOS DE TRANSPORTE LTDA</v>
      </c>
      <c r="I3103" s="20" t="str">
        <f t="shared" si="48"/>
        <v>jun</v>
      </c>
    </row>
    <row r="3104" spans="1:9" x14ac:dyDescent="0.25">
      <c r="A3104" s="7">
        <v>46176</v>
      </c>
      <c r="B3104" s="20">
        <v>7343</v>
      </c>
      <c r="C3104" s="20" t="s">
        <v>421</v>
      </c>
      <c r="D3104" s="80">
        <v>182.42</v>
      </c>
      <c r="E3104" s="20">
        <v>3</v>
      </c>
      <c r="F3104" s="80">
        <v>60.807000000000002</v>
      </c>
      <c r="G3104" s="80">
        <v>33.085000000000001</v>
      </c>
      <c r="H3104" s="66" t="str">
        <f>IF(B3104="","",VLOOKUP(B3104,[1]BASEEMPRESA!$A$2:$AAA$11936,2))</f>
        <v>E L DE OLIVEIRA JUNIOR EDIMAR TRANSPORTES</v>
      </c>
      <c r="I3104" s="20" t="str">
        <f t="shared" si="48"/>
        <v>jun</v>
      </c>
    </row>
    <row r="3105" spans="1:9" x14ac:dyDescent="0.25">
      <c r="A3105" s="7">
        <v>46176</v>
      </c>
      <c r="B3105" s="20">
        <v>7347</v>
      </c>
      <c r="C3105" s="20" t="s">
        <v>420</v>
      </c>
      <c r="D3105" s="80">
        <v>175.2</v>
      </c>
      <c r="E3105" s="20">
        <v>3</v>
      </c>
      <c r="F3105" s="80">
        <v>58.4</v>
      </c>
      <c r="G3105" s="80">
        <v>33.567999999999998</v>
      </c>
      <c r="H3105" s="66" t="str">
        <f>IF(B3105="","",VLOOKUP(B3105,[1]BASEEMPRESA!$A$2:$AAA$11936,2))</f>
        <v>TRANSPORTADORA GLOBAL LOGISTICA LTDA</v>
      </c>
      <c r="I3105" s="20" t="str">
        <f t="shared" si="48"/>
        <v>jun</v>
      </c>
    </row>
    <row r="3106" spans="1:9" x14ac:dyDescent="0.25">
      <c r="A3106" s="7">
        <v>46176</v>
      </c>
      <c r="B3106" s="20">
        <v>7352</v>
      </c>
      <c r="C3106" s="20" t="s">
        <v>421</v>
      </c>
      <c r="D3106" s="80">
        <v>125.38</v>
      </c>
      <c r="E3106" s="20">
        <v>2</v>
      </c>
      <c r="F3106" s="80">
        <v>62.69</v>
      </c>
      <c r="G3106" s="80">
        <v>52.402999999999999</v>
      </c>
      <c r="H3106" s="66" t="str">
        <f>IF(B3106="","",VLOOKUP(B3106,[1]BASEEMPRESA!$A$2:$AAA$11936,2))</f>
        <v>WESLEI M DOS SANTOS</v>
      </c>
      <c r="I3106" s="20" t="str">
        <f t="shared" si="48"/>
        <v>jun</v>
      </c>
    </row>
    <row r="3107" spans="1:9" x14ac:dyDescent="0.25">
      <c r="A3107" s="7">
        <v>46176</v>
      </c>
      <c r="B3107" s="20">
        <v>7355</v>
      </c>
      <c r="C3107" s="20" t="s">
        <v>419</v>
      </c>
      <c r="D3107" s="80">
        <v>57.94</v>
      </c>
      <c r="E3107" s="20">
        <v>1</v>
      </c>
      <c r="F3107" s="80">
        <v>57.94</v>
      </c>
      <c r="G3107" s="80">
        <v>54</v>
      </c>
      <c r="H3107" s="66" t="str">
        <f>IF(B3107="","",VLOOKUP(B3107,[1]BASEEMPRESA!$A$2:$AAA$11936,2))</f>
        <v>WESLEI M DOS SANTOS</v>
      </c>
      <c r="I3107" s="20" t="str">
        <f t="shared" si="48"/>
        <v>jun</v>
      </c>
    </row>
    <row r="3108" spans="1:9" x14ac:dyDescent="0.25">
      <c r="A3108" s="7">
        <v>46176</v>
      </c>
      <c r="B3108" s="20">
        <v>7361</v>
      </c>
      <c r="C3108" s="20" t="s">
        <v>423</v>
      </c>
      <c r="D3108" s="80">
        <v>132.06</v>
      </c>
      <c r="E3108" s="20">
        <v>2</v>
      </c>
      <c r="F3108" s="80">
        <v>66.03</v>
      </c>
      <c r="G3108" s="80">
        <v>51.655999999999999</v>
      </c>
      <c r="H3108" s="66" t="str">
        <f>IF(B3108="","",VLOOKUP(B3108,[1]BASEEMPRESA!$A$2:$AAA$11936,2))</f>
        <v>TRANSPORTE FUMACINHA LTDA</v>
      </c>
      <c r="I3108" s="20" t="str">
        <f t="shared" si="48"/>
        <v>jun</v>
      </c>
    </row>
    <row r="3109" spans="1:9" x14ac:dyDescent="0.25">
      <c r="A3109" s="7">
        <v>46176</v>
      </c>
      <c r="B3109" s="20">
        <v>7364</v>
      </c>
      <c r="C3109" s="20" t="s">
        <v>419</v>
      </c>
      <c r="D3109" s="80">
        <v>117.48</v>
      </c>
      <c r="E3109" s="20">
        <v>2</v>
      </c>
      <c r="F3109" s="80">
        <v>58.74</v>
      </c>
      <c r="G3109" s="80">
        <v>47.238999999999997</v>
      </c>
      <c r="H3109" s="66" t="str">
        <f>IF(B3109="","",VLOOKUP(B3109,[1]BASEEMPRESA!$A$2:$AAA$11936,2))</f>
        <v>TRANSPORTADORA GLOBAL LOGISTICA LTDA</v>
      </c>
      <c r="I3109" s="20" t="str">
        <f t="shared" si="48"/>
        <v>jun</v>
      </c>
    </row>
    <row r="3110" spans="1:9" x14ac:dyDescent="0.25">
      <c r="A3110" s="7">
        <v>46176</v>
      </c>
      <c r="B3110" s="20">
        <v>7367</v>
      </c>
      <c r="C3110" s="20" t="s">
        <v>419</v>
      </c>
      <c r="D3110" s="80">
        <v>117.78</v>
      </c>
      <c r="E3110" s="20">
        <v>2</v>
      </c>
      <c r="F3110" s="80">
        <v>58.89</v>
      </c>
      <c r="G3110" s="80">
        <v>27.611000000000001</v>
      </c>
      <c r="H3110" s="66" t="str">
        <f>IF(B3110="","",VLOOKUP(B3110,[1]BASEEMPRESA!$A$2:$AAA$11936,2))</f>
        <v>JOSE HELIO SILVA SANTOS</v>
      </c>
      <c r="I3110" s="20" t="str">
        <f t="shared" si="48"/>
        <v>jun</v>
      </c>
    </row>
    <row r="3111" spans="1:9" x14ac:dyDescent="0.25">
      <c r="A3111" s="7">
        <v>46176</v>
      </c>
      <c r="B3111" s="20">
        <v>7370</v>
      </c>
      <c r="C3111" s="20" t="s">
        <v>419</v>
      </c>
      <c r="D3111" s="80">
        <v>116.48</v>
      </c>
      <c r="E3111" s="20">
        <v>2</v>
      </c>
      <c r="F3111" s="80">
        <v>58.24</v>
      </c>
      <c r="G3111" s="80">
        <v>47.911000000000001</v>
      </c>
      <c r="H3111" s="66" t="str">
        <f>IF(B3111="","",VLOOKUP(B3111,[1]BASEEMPRESA!$A$2:$AAA$11936,2))</f>
        <v>JOSE HELIO SILVA SANTOS</v>
      </c>
      <c r="I3111" s="20" t="str">
        <f t="shared" si="48"/>
        <v>jun</v>
      </c>
    </row>
    <row r="3112" spans="1:9" x14ac:dyDescent="0.25">
      <c r="A3112" s="7">
        <v>46176</v>
      </c>
      <c r="B3112" s="20">
        <v>7373</v>
      </c>
      <c r="C3112" s="20" t="s">
        <v>422</v>
      </c>
      <c r="D3112" s="80">
        <v>108.98</v>
      </c>
      <c r="E3112" s="20">
        <v>2</v>
      </c>
      <c r="F3112" s="80">
        <v>54.49</v>
      </c>
      <c r="G3112" s="80">
        <v>54.01</v>
      </c>
      <c r="H3112" s="66" t="str">
        <f>IF(B3112="","",VLOOKUP(B3112,[1]BASEEMPRESA!$A$2:$AAA$11936,2))</f>
        <v>BARBOSA TRANSPORTES E LOGISTICA LTDA</v>
      </c>
      <c r="I3112" s="20" t="str">
        <f t="shared" si="48"/>
        <v>jun</v>
      </c>
    </row>
    <row r="3113" spans="1:9" x14ac:dyDescent="0.25">
      <c r="A3113" s="7">
        <v>46177</v>
      </c>
      <c r="B3113" s="20">
        <v>2066</v>
      </c>
      <c r="C3113" s="20" t="s">
        <v>418</v>
      </c>
      <c r="D3113" s="80">
        <v>463.96</v>
      </c>
      <c r="E3113" s="20">
        <v>8</v>
      </c>
      <c r="F3113" s="80">
        <v>57.994999999999997</v>
      </c>
      <c r="G3113" s="80">
        <v>4.5220000000000002</v>
      </c>
      <c r="H3113" s="66" t="str">
        <f>IF(B3113="","",VLOOKUP(B3113,[1]BASEEMPRESA!$A$2:$AAA$11936,2))</f>
        <v>NDB HOLDING AGRICOLA LTDA - MATRIZ</v>
      </c>
      <c r="I3113" s="20" t="str">
        <f t="shared" si="48"/>
        <v>jun</v>
      </c>
    </row>
    <row r="3114" spans="1:9" x14ac:dyDescent="0.25">
      <c r="A3114" s="7">
        <v>46177</v>
      </c>
      <c r="B3114" s="20">
        <v>2067</v>
      </c>
      <c r="C3114" s="20" t="s">
        <v>418</v>
      </c>
      <c r="D3114" s="80">
        <v>454.76</v>
      </c>
      <c r="E3114" s="20">
        <v>8</v>
      </c>
      <c r="F3114" s="80">
        <v>56.844999999999999</v>
      </c>
      <c r="G3114" s="80">
        <v>3.2770000000000001</v>
      </c>
      <c r="H3114" s="66" t="str">
        <f>IF(B3114="","",VLOOKUP(B3114,[1]BASEEMPRESA!$A$2:$AAA$11936,2))</f>
        <v>NDB HOLDING AGRICOLA LTDA - MATRIZ</v>
      </c>
      <c r="I3114" s="20" t="str">
        <f t="shared" si="48"/>
        <v>jun</v>
      </c>
    </row>
    <row r="3115" spans="1:9" x14ac:dyDescent="0.25">
      <c r="A3115" s="7">
        <v>46177</v>
      </c>
      <c r="B3115" s="20">
        <v>2107</v>
      </c>
      <c r="C3115" s="20" t="s">
        <v>418</v>
      </c>
      <c r="D3115" s="80">
        <v>398.7</v>
      </c>
      <c r="E3115" s="20">
        <v>7</v>
      </c>
      <c r="F3115" s="80">
        <v>56.957000000000001</v>
      </c>
      <c r="G3115" s="80">
        <v>3.5720000000000001</v>
      </c>
      <c r="H3115" s="66" t="str">
        <f>IF(B3115="","",VLOOKUP(B3115,[1]BASEEMPRESA!$A$2:$AAA$11936,2))</f>
        <v>NDB HOLDING AGRICOLA LTDA - MATRIZ</v>
      </c>
      <c r="I3115" s="20" t="str">
        <f t="shared" si="48"/>
        <v>jun</v>
      </c>
    </row>
    <row r="3116" spans="1:9" x14ac:dyDescent="0.25">
      <c r="A3116" s="7">
        <v>46177</v>
      </c>
      <c r="B3116" s="20">
        <v>2108</v>
      </c>
      <c r="C3116" s="20" t="s">
        <v>418</v>
      </c>
      <c r="D3116" s="80">
        <v>394.72</v>
      </c>
      <c r="E3116" s="20">
        <v>7</v>
      </c>
      <c r="F3116" s="80">
        <v>56.389000000000003</v>
      </c>
      <c r="G3116" s="80">
        <v>4.8869999999999996</v>
      </c>
      <c r="H3116" s="66" t="str">
        <f>IF(B3116="","",VLOOKUP(B3116,[1]BASEEMPRESA!$A$2:$AAA$11936,2))</f>
        <v>NDB HOLDING AGRICOLA LTDA - MATRIZ</v>
      </c>
      <c r="I3116" s="20" t="str">
        <f t="shared" si="48"/>
        <v>jun</v>
      </c>
    </row>
    <row r="3117" spans="1:9" x14ac:dyDescent="0.25">
      <c r="A3117" s="7">
        <v>46177</v>
      </c>
      <c r="B3117" s="20">
        <v>2109</v>
      </c>
      <c r="C3117" s="20" t="s">
        <v>418</v>
      </c>
      <c r="D3117" s="80">
        <v>402.08</v>
      </c>
      <c r="E3117" s="20">
        <v>7</v>
      </c>
      <c r="F3117" s="80">
        <v>57.44</v>
      </c>
      <c r="G3117" s="80">
        <v>3.4940000000000002</v>
      </c>
      <c r="H3117" s="66" t="str">
        <f>IF(B3117="","",VLOOKUP(B3117,[1]BASEEMPRESA!$A$2:$AAA$11936,2))</f>
        <v>NDB HOLDING AGRICOLA LTDA - MATRIZ</v>
      </c>
      <c r="I3117" s="20" t="str">
        <f t="shared" si="48"/>
        <v>jun</v>
      </c>
    </row>
    <row r="3118" spans="1:9" x14ac:dyDescent="0.25">
      <c r="A3118" s="7">
        <v>46177</v>
      </c>
      <c r="B3118" s="20">
        <v>7004</v>
      </c>
      <c r="C3118" s="20" t="s">
        <v>419</v>
      </c>
      <c r="D3118" s="80">
        <v>113.4</v>
      </c>
      <c r="E3118" s="20">
        <v>2</v>
      </c>
      <c r="F3118" s="80">
        <v>56.7</v>
      </c>
      <c r="G3118" s="80">
        <v>33.369999999999997</v>
      </c>
      <c r="H3118" s="66" t="str">
        <f>IF(B3118="","",VLOOKUP(B3118,[1]BASEEMPRESA!$A$2:$AAA$11936,2))</f>
        <v>EMERSON LUIS MORO</v>
      </c>
      <c r="I3118" s="20" t="str">
        <f t="shared" si="48"/>
        <v>jun</v>
      </c>
    </row>
    <row r="3119" spans="1:9" x14ac:dyDescent="0.25">
      <c r="A3119" s="7">
        <v>46177</v>
      </c>
      <c r="B3119" s="20">
        <v>7005</v>
      </c>
      <c r="C3119" s="20" t="s">
        <v>419</v>
      </c>
      <c r="D3119" s="80">
        <v>187.38</v>
      </c>
      <c r="E3119" s="20">
        <v>3</v>
      </c>
      <c r="F3119" s="80">
        <v>62.46</v>
      </c>
      <c r="G3119" s="80">
        <v>33.009</v>
      </c>
      <c r="H3119" s="66" t="str">
        <f>IF(B3119="","",VLOOKUP(B3119,[1]BASEEMPRESA!$A$2:$AAA$11936,2))</f>
        <v>RENE PINA DE ALMEIDA</v>
      </c>
      <c r="I3119" s="20" t="str">
        <f t="shared" si="48"/>
        <v>jun</v>
      </c>
    </row>
    <row r="3120" spans="1:9" x14ac:dyDescent="0.25">
      <c r="A3120" s="7">
        <v>46177</v>
      </c>
      <c r="B3120" s="20">
        <v>7006</v>
      </c>
      <c r="C3120" s="20" t="s">
        <v>420</v>
      </c>
      <c r="D3120" s="80">
        <v>117.38</v>
      </c>
      <c r="E3120" s="20">
        <v>2</v>
      </c>
      <c r="F3120" s="80">
        <v>58.69</v>
      </c>
      <c r="G3120" s="80">
        <v>35.479999999999997</v>
      </c>
      <c r="H3120" s="66" t="str">
        <f>IF(B3120="","",VLOOKUP(B3120,[1]BASEEMPRESA!$A$2:$AAA$11936,2))</f>
        <v>INAMARQUE SOUZA MACHADO</v>
      </c>
      <c r="I3120" s="20" t="str">
        <f t="shared" si="48"/>
        <v>jun</v>
      </c>
    </row>
    <row r="3121" spans="1:9" x14ac:dyDescent="0.25">
      <c r="A3121" s="7">
        <v>46177</v>
      </c>
      <c r="B3121" s="20">
        <v>7007</v>
      </c>
      <c r="C3121" s="20" t="s">
        <v>420</v>
      </c>
      <c r="D3121" s="80">
        <v>182.94</v>
      </c>
      <c r="E3121" s="20">
        <v>3</v>
      </c>
      <c r="F3121" s="80">
        <v>60.98</v>
      </c>
      <c r="G3121" s="80">
        <v>47.017000000000003</v>
      </c>
      <c r="H3121" s="66" t="str">
        <f>IF(B3121="","",VLOOKUP(B3121,[1]BASEEMPRESA!$A$2:$AAA$11936,2))</f>
        <v>MVS TRANSPORTE LTDA</v>
      </c>
      <c r="I3121" s="20" t="str">
        <f t="shared" si="48"/>
        <v>jun</v>
      </c>
    </row>
    <row r="3122" spans="1:9" x14ac:dyDescent="0.25">
      <c r="A3122" s="7">
        <v>46177</v>
      </c>
      <c r="B3122" s="20">
        <v>7008</v>
      </c>
      <c r="C3122" s="20" t="s">
        <v>419</v>
      </c>
      <c r="D3122" s="80">
        <v>191.96</v>
      </c>
      <c r="E3122" s="20">
        <v>3</v>
      </c>
      <c r="F3122" s="80">
        <v>63.987000000000002</v>
      </c>
      <c r="G3122" s="80">
        <v>61.67</v>
      </c>
      <c r="H3122" s="66" t="str">
        <f>IF(B3122="","",VLOOKUP(B3122,[1]BASEEMPRESA!$A$2:$AAA$11936,2))</f>
        <v>E L DE OLIVEIRA JUNIOR EDIMAR TRANSPORTES</v>
      </c>
      <c r="I3122" s="20" t="str">
        <f t="shared" si="48"/>
        <v>jun</v>
      </c>
    </row>
    <row r="3123" spans="1:9" x14ac:dyDescent="0.25">
      <c r="A3123" s="7">
        <v>46177</v>
      </c>
      <c r="B3123" s="20">
        <v>7010</v>
      </c>
      <c r="C3123" s="20" t="s">
        <v>419</v>
      </c>
      <c r="D3123" s="80">
        <v>168.6</v>
      </c>
      <c r="E3123" s="20">
        <v>3</v>
      </c>
      <c r="F3123" s="80">
        <v>56.2</v>
      </c>
      <c r="G3123" s="80">
        <v>40.08</v>
      </c>
      <c r="H3123" s="66" t="str">
        <f>IF(B3123="","",VLOOKUP(B3123,[1]BASEEMPRESA!$A$2:$AAA$11936,2))</f>
        <v>BAYER LOGISTICA E TRANSPORTES LTDA</v>
      </c>
      <c r="I3123" s="20" t="str">
        <f t="shared" si="48"/>
        <v>jun</v>
      </c>
    </row>
    <row r="3124" spans="1:9" x14ac:dyDescent="0.25">
      <c r="A3124" s="7">
        <v>46177</v>
      </c>
      <c r="B3124" s="20">
        <v>7013</v>
      </c>
      <c r="C3124" s="20" t="s">
        <v>419</v>
      </c>
      <c r="D3124" s="80">
        <v>188.38</v>
      </c>
      <c r="E3124" s="20">
        <v>3</v>
      </c>
      <c r="F3124" s="80">
        <v>62.792999999999999</v>
      </c>
      <c r="G3124" s="80">
        <v>53.71</v>
      </c>
      <c r="H3124" s="66" t="str">
        <f>IF(B3124="","",VLOOKUP(B3124,[1]BASEEMPRESA!$A$2:$AAA$11936,2))</f>
        <v>INAMARQUE SOUZA MACHADO</v>
      </c>
      <c r="I3124" s="20" t="str">
        <f t="shared" si="48"/>
        <v>jun</v>
      </c>
    </row>
    <row r="3125" spans="1:9" x14ac:dyDescent="0.25">
      <c r="A3125" s="7">
        <v>46177</v>
      </c>
      <c r="B3125" s="20">
        <v>7017</v>
      </c>
      <c r="C3125" s="20" t="s">
        <v>419</v>
      </c>
      <c r="D3125" s="80">
        <v>190.7</v>
      </c>
      <c r="E3125" s="20">
        <v>3</v>
      </c>
      <c r="F3125" s="80">
        <v>63.567</v>
      </c>
      <c r="G3125" s="80">
        <v>54.241</v>
      </c>
      <c r="H3125" s="66" t="str">
        <f>IF(B3125="","",VLOOKUP(B3125,[1]BASEEMPRESA!$A$2:$AAA$11936,2))</f>
        <v>BAYER LOGISTICA E TRANSPORTES LTDA</v>
      </c>
      <c r="I3125" s="20" t="str">
        <f t="shared" si="48"/>
        <v>jun</v>
      </c>
    </row>
    <row r="3126" spans="1:9" x14ac:dyDescent="0.25">
      <c r="A3126" s="7">
        <v>46177</v>
      </c>
      <c r="B3126" s="20">
        <v>7018</v>
      </c>
      <c r="C3126" s="20" t="s">
        <v>419</v>
      </c>
      <c r="D3126" s="80">
        <v>124.44</v>
      </c>
      <c r="E3126" s="20">
        <v>2</v>
      </c>
      <c r="F3126" s="80">
        <v>62.22</v>
      </c>
      <c r="G3126" s="80">
        <v>28.53</v>
      </c>
      <c r="H3126" s="66" t="str">
        <f>IF(B3126="","",VLOOKUP(B3126,[1]BASEEMPRESA!$A$2:$AAA$11936,2))</f>
        <v>SC MANUTENCOES LTDA</v>
      </c>
      <c r="I3126" s="20" t="str">
        <f t="shared" si="48"/>
        <v>jun</v>
      </c>
    </row>
    <row r="3127" spans="1:9" x14ac:dyDescent="0.25">
      <c r="A3127" s="7">
        <v>46177</v>
      </c>
      <c r="B3127" s="20">
        <v>7021</v>
      </c>
      <c r="C3127" s="20" t="s">
        <v>419</v>
      </c>
      <c r="D3127" s="80">
        <v>121.22</v>
      </c>
      <c r="E3127" s="20">
        <v>2</v>
      </c>
      <c r="F3127" s="80">
        <v>60.61</v>
      </c>
      <c r="G3127" s="80">
        <v>49.192</v>
      </c>
      <c r="H3127" s="66" t="str">
        <f>IF(B3127="","",VLOOKUP(B3127,[1]BASEEMPRESA!$A$2:$AAA$11936,2))</f>
        <v>NEIA TRANSPORTES LTDA</v>
      </c>
      <c r="I3127" s="20" t="str">
        <f t="shared" si="48"/>
        <v>jun</v>
      </c>
    </row>
    <row r="3128" spans="1:9" x14ac:dyDescent="0.25">
      <c r="A3128" s="7">
        <v>46177</v>
      </c>
      <c r="B3128" s="20">
        <v>7022</v>
      </c>
      <c r="C3128" s="20" t="s">
        <v>419</v>
      </c>
      <c r="D3128" s="80">
        <v>119.26</v>
      </c>
      <c r="E3128" s="20">
        <v>2</v>
      </c>
      <c r="F3128" s="80">
        <v>59.63</v>
      </c>
      <c r="G3128" s="80">
        <v>58.265999999999998</v>
      </c>
      <c r="H3128" s="66" t="str">
        <f>IF(B3128="","",VLOOKUP(B3128,[1]BASEEMPRESA!$A$2:$AAA$11936,2))</f>
        <v>SMRR TRANSPORTES LTDA</v>
      </c>
      <c r="I3128" s="20" t="str">
        <f t="shared" si="48"/>
        <v>jun</v>
      </c>
    </row>
    <row r="3129" spans="1:9" x14ac:dyDescent="0.25">
      <c r="A3129" s="7">
        <v>46177</v>
      </c>
      <c r="B3129" s="20">
        <v>7031</v>
      </c>
      <c r="C3129" s="20" t="s">
        <v>419</v>
      </c>
      <c r="D3129" s="80">
        <v>133.52000000000001</v>
      </c>
      <c r="E3129" s="20">
        <v>2</v>
      </c>
      <c r="F3129" s="80">
        <v>66.760000000000005</v>
      </c>
      <c r="G3129" s="80">
        <v>41</v>
      </c>
      <c r="H3129" s="66" t="str">
        <f>IF(B3129="","",VLOOKUP(B3129,[1]BASEEMPRESA!$A$2:$AAA$11936,2))</f>
        <v>INAMARQUE SOUZA MACHADO</v>
      </c>
      <c r="I3129" s="20" t="str">
        <f t="shared" si="48"/>
        <v>jun</v>
      </c>
    </row>
    <row r="3130" spans="1:9" x14ac:dyDescent="0.25">
      <c r="A3130" s="7">
        <v>46177</v>
      </c>
      <c r="B3130" s="20">
        <v>7032</v>
      </c>
      <c r="C3130" s="20" t="s">
        <v>419</v>
      </c>
      <c r="D3130" s="80">
        <v>172.34</v>
      </c>
      <c r="E3130" s="20">
        <v>3</v>
      </c>
      <c r="F3130" s="80">
        <v>57.447000000000003</v>
      </c>
      <c r="G3130" s="80">
        <v>47.976999999999997</v>
      </c>
      <c r="H3130" s="66" t="str">
        <f>IF(B3130="","",VLOOKUP(B3130,[1]BASEEMPRESA!$A$2:$AAA$11936,2))</f>
        <v>REGINA M. DOS S. SILVA CARGAS</v>
      </c>
      <c r="I3130" s="20" t="str">
        <f t="shared" si="48"/>
        <v>jun</v>
      </c>
    </row>
    <row r="3131" spans="1:9" x14ac:dyDescent="0.25">
      <c r="A3131" s="7">
        <v>46177</v>
      </c>
      <c r="B3131" s="20">
        <v>7033</v>
      </c>
      <c r="C3131" s="20" t="s">
        <v>419</v>
      </c>
      <c r="D3131" s="80">
        <v>166.3</v>
      </c>
      <c r="E3131" s="20">
        <v>3</v>
      </c>
      <c r="F3131" s="80">
        <v>55.433</v>
      </c>
      <c r="G3131" s="80">
        <v>46.713999999999999</v>
      </c>
      <c r="H3131" s="66" t="str">
        <f>IF(B3131="","",VLOOKUP(B3131,[1]BASEEMPRESA!$A$2:$AAA$11936,2))</f>
        <v>E L DE OLIVEIRA JUNIOR EDIMAR TRANSPORTES</v>
      </c>
      <c r="I3131" s="20" t="str">
        <f t="shared" si="48"/>
        <v>jun</v>
      </c>
    </row>
    <row r="3132" spans="1:9" x14ac:dyDescent="0.25">
      <c r="A3132" s="7">
        <v>46177</v>
      </c>
      <c r="B3132" s="20">
        <v>7036</v>
      </c>
      <c r="C3132" s="20" t="s">
        <v>419</v>
      </c>
      <c r="D3132" s="80">
        <v>165.66</v>
      </c>
      <c r="E3132" s="20">
        <v>3</v>
      </c>
      <c r="F3132" s="80">
        <v>55.22</v>
      </c>
      <c r="G3132" s="80">
        <v>36.024999999999999</v>
      </c>
      <c r="H3132" s="66" t="str">
        <f>IF(B3132="","",VLOOKUP(B3132,[1]BASEEMPRESA!$A$2:$AAA$11936,2))</f>
        <v>EMERSON LUIS MORO</v>
      </c>
      <c r="I3132" s="20" t="str">
        <f t="shared" si="48"/>
        <v>jun</v>
      </c>
    </row>
    <row r="3133" spans="1:9" x14ac:dyDescent="0.25">
      <c r="A3133" s="7">
        <v>46177</v>
      </c>
      <c r="B3133" s="20">
        <v>7038</v>
      </c>
      <c r="C3133" s="20" t="s">
        <v>420</v>
      </c>
      <c r="D3133" s="80">
        <v>108.24</v>
      </c>
      <c r="E3133" s="20">
        <v>2</v>
      </c>
      <c r="F3133" s="80">
        <v>54.12</v>
      </c>
      <c r="G3133" s="80">
        <v>30.97</v>
      </c>
      <c r="H3133" s="66" t="str">
        <f>IF(B3133="","",VLOOKUP(B3133,[1]BASEEMPRESA!$A$2:$AAA$11936,2))</f>
        <v>JERE SERVICOS DE TRANSPORTE E LOCACAO LTDA</v>
      </c>
      <c r="I3133" s="20" t="str">
        <f t="shared" si="48"/>
        <v>jun</v>
      </c>
    </row>
    <row r="3134" spans="1:9" x14ac:dyDescent="0.25">
      <c r="A3134" s="7">
        <v>46177</v>
      </c>
      <c r="B3134" s="20">
        <v>7041</v>
      </c>
      <c r="C3134" s="20" t="s">
        <v>419</v>
      </c>
      <c r="D3134" s="80">
        <v>60.7</v>
      </c>
      <c r="E3134" s="20">
        <v>1</v>
      </c>
      <c r="F3134" s="80">
        <v>60.7</v>
      </c>
      <c r="G3134" s="80">
        <v>41</v>
      </c>
      <c r="H3134" s="66" t="str">
        <f>IF(B3134="","",VLOOKUP(B3134,[1]BASEEMPRESA!$A$2:$AAA$11936,2))</f>
        <v>JERE SERVICOS DE TRANSPORTE E LOCACAO LTDA</v>
      </c>
      <c r="I3134" s="20" t="str">
        <f t="shared" si="48"/>
        <v>jun</v>
      </c>
    </row>
    <row r="3135" spans="1:9" x14ac:dyDescent="0.25">
      <c r="A3135" s="7">
        <v>46177</v>
      </c>
      <c r="B3135" s="20">
        <v>7042</v>
      </c>
      <c r="C3135" s="20" t="s">
        <v>420</v>
      </c>
      <c r="D3135" s="80">
        <v>169.84</v>
      </c>
      <c r="E3135" s="20">
        <v>3</v>
      </c>
      <c r="F3135" s="80">
        <v>56.613</v>
      </c>
      <c r="G3135" s="80">
        <v>59.703000000000003</v>
      </c>
      <c r="H3135" s="66" t="str">
        <f>IF(B3135="","",VLOOKUP(B3135,[1]BASEEMPRESA!$A$2:$AAA$11936,2))</f>
        <v>SERVICOS DE TRANSPORTES E LOCACAO VALE DO ITAUNAS LTDA</v>
      </c>
      <c r="I3135" s="20" t="str">
        <f t="shared" si="48"/>
        <v>jun</v>
      </c>
    </row>
    <row r="3136" spans="1:9" x14ac:dyDescent="0.25">
      <c r="A3136" s="7">
        <v>46177</v>
      </c>
      <c r="B3136" s="20">
        <v>7045</v>
      </c>
      <c r="C3136" s="20" t="s">
        <v>421</v>
      </c>
      <c r="D3136" s="80">
        <v>177.44</v>
      </c>
      <c r="E3136" s="20">
        <v>3</v>
      </c>
      <c r="F3136" s="80">
        <v>59.146999999999998</v>
      </c>
      <c r="G3136" s="80">
        <v>39.460999999999999</v>
      </c>
      <c r="H3136" s="66" t="str">
        <f>IF(B3136="","",VLOOKUP(B3136,[1]BASEEMPRESA!$A$2:$AAA$11936,2))</f>
        <v>REGINA M. DOS S. SILVA CARGAS</v>
      </c>
      <c r="I3136" s="20" t="str">
        <f t="shared" si="48"/>
        <v>jun</v>
      </c>
    </row>
    <row r="3137" spans="1:9" x14ac:dyDescent="0.25">
      <c r="A3137" s="7">
        <v>46177</v>
      </c>
      <c r="B3137" s="20">
        <v>7046</v>
      </c>
      <c r="C3137" s="20" t="s">
        <v>419</v>
      </c>
      <c r="D3137" s="80">
        <v>182.74</v>
      </c>
      <c r="E3137" s="20">
        <v>3</v>
      </c>
      <c r="F3137" s="80">
        <v>60.912999999999997</v>
      </c>
      <c r="G3137" s="80">
        <v>34.31</v>
      </c>
      <c r="H3137" s="66" t="str">
        <f>IF(B3137="","",VLOOKUP(B3137,[1]BASEEMPRESA!$A$2:$AAA$11936,2))</f>
        <v>J.S. LEONIDIO</v>
      </c>
      <c r="I3137" s="20" t="str">
        <f t="shared" si="48"/>
        <v>jun</v>
      </c>
    </row>
    <row r="3138" spans="1:9" x14ac:dyDescent="0.25">
      <c r="A3138" s="7">
        <v>46177</v>
      </c>
      <c r="B3138" s="20">
        <v>7047</v>
      </c>
      <c r="C3138" s="20" t="s">
        <v>419</v>
      </c>
      <c r="D3138" s="80">
        <v>195.02</v>
      </c>
      <c r="E3138" s="20">
        <v>3</v>
      </c>
      <c r="F3138" s="80">
        <v>65.007000000000005</v>
      </c>
      <c r="G3138" s="80">
        <v>47.892000000000003</v>
      </c>
      <c r="H3138" s="66" t="str">
        <f>IF(B3138="","",VLOOKUP(B3138,[1]BASEEMPRESA!$A$2:$AAA$11936,2))</f>
        <v>BAYER LOGISTICA E TRANSPORTES LTDA</v>
      </c>
      <c r="I3138" s="20" t="str">
        <f t="shared" si="48"/>
        <v>jun</v>
      </c>
    </row>
    <row r="3139" spans="1:9" x14ac:dyDescent="0.25">
      <c r="A3139" s="7">
        <v>46177</v>
      </c>
      <c r="B3139" s="20">
        <v>7048</v>
      </c>
      <c r="C3139" s="20" t="s">
        <v>419</v>
      </c>
      <c r="D3139" s="80">
        <v>112.54</v>
      </c>
      <c r="E3139" s="20">
        <v>3</v>
      </c>
      <c r="F3139" s="80">
        <v>37.512999999999998</v>
      </c>
      <c r="G3139" s="80">
        <v>39.820999999999998</v>
      </c>
      <c r="H3139" s="66" t="str">
        <f>IF(B3139="","",VLOOKUP(B3139,[1]BASEEMPRESA!$A$2:$AAA$11936,2))</f>
        <v>SERVICOS DE TRANSPORTES E LOCACAO VALE DO ITAUNAS LTDA</v>
      </c>
      <c r="I3139" s="20" t="str">
        <f t="shared" ref="I3139:I3202" si="49">TEXT(A3139,"mmm")</f>
        <v>jun</v>
      </c>
    </row>
    <row r="3140" spans="1:9" x14ac:dyDescent="0.25">
      <c r="A3140" s="7">
        <v>46177</v>
      </c>
      <c r="B3140" s="20">
        <v>7050</v>
      </c>
      <c r="C3140" s="20" t="s">
        <v>419</v>
      </c>
      <c r="D3140" s="80">
        <v>56.64</v>
      </c>
      <c r="E3140" s="20">
        <v>1</v>
      </c>
      <c r="F3140" s="80">
        <v>56.64</v>
      </c>
      <c r="G3140" s="80">
        <v>54</v>
      </c>
      <c r="H3140" s="66" t="str">
        <f>IF(B3140="","",VLOOKUP(B3140,[1]BASEEMPRESA!$A$2:$AAA$11936,2))</f>
        <v>ESTEL SERVICOS DE TRANSPORTES E LOCACAO LTDA</v>
      </c>
      <c r="I3140" s="20" t="str">
        <f t="shared" si="49"/>
        <v>jun</v>
      </c>
    </row>
    <row r="3141" spans="1:9" x14ac:dyDescent="0.25">
      <c r="A3141" s="7">
        <v>46177</v>
      </c>
      <c r="B3141" s="20">
        <v>7052</v>
      </c>
      <c r="C3141" s="20" t="s">
        <v>420</v>
      </c>
      <c r="D3141" s="80">
        <v>115.38</v>
      </c>
      <c r="E3141" s="20">
        <v>2</v>
      </c>
      <c r="F3141" s="80">
        <v>57.69</v>
      </c>
      <c r="G3141" s="80">
        <v>37.36</v>
      </c>
      <c r="H3141" s="66" t="str">
        <f>IF(B3141="","",VLOOKUP(B3141,[1]BASEEMPRESA!$A$2:$AAA$11936,2))</f>
        <v>JERE SERVICOS DE TRANSPORTE E LOCACAO LTDA</v>
      </c>
      <c r="I3141" s="20" t="str">
        <f t="shared" si="49"/>
        <v>jun</v>
      </c>
    </row>
    <row r="3142" spans="1:9" x14ac:dyDescent="0.25">
      <c r="A3142" s="7">
        <v>46177</v>
      </c>
      <c r="B3142" s="20">
        <v>7053</v>
      </c>
      <c r="C3142" s="20" t="s">
        <v>420</v>
      </c>
      <c r="D3142" s="80">
        <v>57.12</v>
      </c>
      <c r="E3142" s="20">
        <v>1</v>
      </c>
      <c r="F3142" s="80">
        <v>57.12</v>
      </c>
      <c r="G3142" s="80">
        <v>62</v>
      </c>
      <c r="H3142" s="66" t="str">
        <f>IF(B3142="","",VLOOKUP(B3142,[1]BASEEMPRESA!$A$2:$AAA$11936,2))</f>
        <v>TAVARES E MORAES TRANSPORTES LTDA</v>
      </c>
      <c r="I3142" s="20" t="str">
        <f t="shared" si="49"/>
        <v>jun</v>
      </c>
    </row>
    <row r="3143" spans="1:9" x14ac:dyDescent="0.25">
      <c r="A3143" s="7">
        <v>46177</v>
      </c>
      <c r="B3143" s="20">
        <v>7054</v>
      </c>
      <c r="C3143" s="20" t="s">
        <v>419</v>
      </c>
      <c r="D3143" s="80">
        <v>165.32</v>
      </c>
      <c r="E3143" s="20">
        <v>3</v>
      </c>
      <c r="F3143" s="80">
        <v>55.106999999999999</v>
      </c>
      <c r="G3143" s="80">
        <v>33.018999999999998</v>
      </c>
      <c r="H3143" s="66" t="str">
        <f>IF(B3143="","",VLOOKUP(B3143,[1]BASEEMPRESA!$A$2:$AAA$11936,2))</f>
        <v>TAVARES E MORAES TRANSPORTES LTDA</v>
      </c>
      <c r="I3143" s="20" t="str">
        <f t="shared" si="49"/>
        <v>jun</v>
      </c>
    </row>
    <row r="3144" spans="1:9" x14ac:dyDescent="0.25">
      <c r="A3144" s="7">
        <v>46177</v>
      </c>
      <c r="B3144" s="20">
        <v>7059</v>
      </c>
      <c r="C3144" s="20" t="s">
        <v>419</v>
      </c>
      <c r="D3144" s="80">
        <v>114.22</v>
      </c>
      <c r="E3144" s="20">
        <v>2</v>
      </c>
      <c r="F3144" s="80">
        <v>57.11</v>
      </c>
      <c r="G3144" s="80">
        <v>50.034999999999997</v>
      </c>
      <c r="H3144" s="66" t="str">
        <f>IF(B3144="","",VLOOKUP(B3144,[1]BASEEMPRESA!$A$2:$AAA$11936,2))</f>
        <v>BAYER LOGISTICA E TRANSPORTES LTDA</v>
      </c>
      <c r="I3144" s="20" t="str">
        <f t="shared" si="49"/>
        <v>jun</v>
      </c>
    </row>
    <row r="3145" spans="1:9" x14ac:dyDescent="0.25">
      <c r="A3145" s="7">
        <v>46177</v>
      </c>
      <c r="B3145" s="20">
        <v>7188</v>
      </c>
      <c r="C3145" s="20" t="s">
        <v>419</v>
      </c>
      <c r="D3145" s="80">
        <v>125.34</v>
      </c>
      <c r="E3145" s="20">
        <v>2</v>
      </c>
      <c r="F3145" s="80">
        <v>62.67</v>
      </c>
      <c r="G3145" s="80">
        <v>53.366</v>
      </c>
      <c r="H3145" s="66" t="str">
        <f>IF(B3145="","",VLOOKUP(B3145,[1]BASEEMPRESA!$A$2:$AAA$11936,2))</f>
        <v>C C GOMES TRANSPORTES</v>
      </c>
      <c r="I3145" s="20" t="str">
        <f t="shared" si="49"/>
        <v>jun</v>
      </c>
    </row>
    <row r="3146" spans="1:9" x14ac:dyDescent="0.25">
      <c r="A3146" s="7">
        <v>46177</v>
      </c>
      <c r="B3146" s="20">
        <v>7205</v>
      </c>
      <c r="C3146" s="20" t="s">
        <v>420</v>
      </c>
      <c r="D3146" s="80">
        <v>56.8</v>
      </c>
      <c r="E3146" s="20">
        <v>1</v>
      </c>
      <c r="F3146" s="80">
        <v>56.8</v>
      </c>
      <c r="G3146" s="80">
        <v>41</v>
      </c>
      <c r="H3146" s="66" t="str">
        <f>IF(B3146="","",VLOOKUP(B3146,[1]BASEEMPRESA!$A$2:$AAA$11936,2))</f>
        <v>RSL TRANSPORTES LTDA</v>
      </c>
      <c r="I3146" s="20" t="str">
        <f t="shared" si="49"/>
        <v>jun</v>
      </c>
    </row>
    <row r="3147" spans="1:9" x14ac:dyDescent="0.25">
      <c r="A3147" s="7">
        <v>46177</v>
      </c>
      <c r="B3147" s="20">
        <v>7207</v>
      </c>
      <c r="C3147" s="20" t="s">
        <v>420</v>
      </c>
      <c r="D3147" s="80">
        <v>94.62</v>
      </c>
      <c r="E3147" s="20">
        <v>2</v>
      </c>
      <c r="F3147" s="80">
        <v>47.31</v>
      </c>
      <c r="G3147" s="80">
        <v>32.021999999999998</v>
      </c>
      <c r="H3147" s="66" t="str">
        <f>IF(B3147="","",VLOOKUP(B3147,[1]BASEEMPRESA!$A$2:$AAA$11936,2))</f>
        <v>TAVARES E MORAES TRANSPORTES LTDA</v>
      </c>
      <c r="I3147" s="20" t="str">
        <f t="shared" si="49"/>
        <v>jun</v>
      </c>
    </row>
    <row r="3148" spans="1:9" x14ac:dyDescent="0.25">
      <c r="A3148" s="7">
        <v>46177</v>
      </c>
      <c r="B3148" s="20">
        <v>7208</v>
      </c>
      <c r="C3148" s="20" t="s">
        <v>420</v>
      </c>
      <c r="D3148" s="80">
        <v>172.74</v>
      </c>
      <c r="E3148" s="20">
        <v>3</v>
      </c>
      <c r="F3148" s="80">
        <v>57.58</v>
      </c>
      <c r="G3148" s="80">
        <v>49.494999999999997</v>
      </c>
      <c r="H3148" s="66" t="str">
        <f>IF(B3148="","",VLOOKUP(B3148,[1]BASEEMPRESA!$A$2:$AAA$11936,2))</f>
        <v>TAVARES E MORAES TRANSPORTES LTDA</v>
      </c>
      <c r="I3148" s="20" t="str">
        <f t="shared" si="49"/>
        <v>jun</v>
      </c>
    </row>
    <row r="3149" spans="1:9" x14ac:dyDescent="0.25">
      <c r="A3149" s="7">
        <v>46177</v>
      </c>
      <c r="B3149" s="20">
        <v>7220</v>
      </c>
      <c r="C3149" s="20" t="s">
        <v>421</v>
      </c>
      <c r="D3149" s="80">
        <v>115.08</v>
      </c>
      <c r="E3149" s="20">
        <v>2</v>
      </c>
      <c r="F3149" s="80">
        <v>57.54</v>
      </c>
      <c r="G3149" s="80">
        <v>29.879000000000001</v>
      </c>
      <c r="H3149" s="66" t="str">
        <f>IF(B3149="","",VLOOKUP(B3149,[1]BASEEMPRESA!$A$2:$AAA$11936,2))</f>
        <v>DOS SANTOS PASSOS TRANSPORTES LTDA</v>
      </c>
      <c r="I3149" s="20" t="str">
        <f t="shared" si="49"/>
        <v>jun</v>
      </c>
    </row>
    <row r="3150" spans="1:9" x14ac:dyDescent="0.25">
      <c r="A3150" s="7">
        <v>46177</v>
      </c>
      <c r="B3150" s="20">
        <v>7221</v>
      </c>
      <c r="C3150" s="20" t="s">
        <v>420</v>
      </c>
      <c r="D3150" s="80">
        <v>122.56</v>
      </c>
      <c r="E3150" s="20">
        <v>2</v>
      </c>
      <c r="F3150" s="80">
        <v>61.28</v>
      </c>
      <c r="G3150" s="80">
        <v>51.459000000000003</v>
      </c>
      <c r="H3150" s="66" t="str">
        <f>IF(B3150="","",VLOOKUP(B3150,[1]BASEEMPRESA!$A$2:$AAA$11936,2))</f>
        <v>BAYER LOGISTICA E TRANSPORTES LTDA</v>
      </c>
      <c r="I3150" s="20" t="str">
        <f t="shared" si="49"/>
        <v>jun</v>
      </c>
    </row>
    <row r="3151" spans="1:9" x14ac:dyDescent="0.25">
      <c r="A3151" s="7">
        <v>46177</v>
      </c>
      <c r="B3151" s="20">
        <v>7224</v>
      </c>
      <c r="C3151" s="20" t="s">
        <v>419</v>
      </c>
      <c r="D3151" s="80">
        <v>54.96</v>
      </c>
      <c r="E3151" s="20">
        <v>1</v>
      </c>
      <c r="F3151" s="80">
        <v>54.96</v>
      </c>
      <c r="G3151" s="80">
        <v>54</v>
      </c>
      <c r="H3151" s="66" t="str">
        <f>IF(B3151="","",VLOOKUP(B3151,[1]BASEEMPRESA!$A$2:$AAA$11936,2))</f>
        <v>EMERSON LUIS MORO</v>
      </c>
      <c r="I3151" s="20" t="str">
        <f t="shared" si="49"/>
        <v>jun</v>
      </c>
    </row>
    <row r="3152" spans="1:9" x14ac:dyDescent="0.25">
      <c r="A3152" s="7">
        <v>46177</v>
      </c>
      <c r="B3152" s="20">
        <v>7228</v>
      </c>
      <c r="C3152" s="20" t="s">
        <v>419</v>
      </c>
      <c r="D3152" s="80">
        <v>188.26</v>
      </c>
      <c r="E3152" s="20">
        <v>3</v>
      </c>
      <c r="F3152" s="80">
        <v>62.753</v>
      </c>
      <c r="G3152" s="80">
        <v>47.555</v>
      </c>
      <c r="H3152" s="66" t="str">
        <f>IF(B3152="","",VLOOKUP(B3152,[1]BASEEMPRESA!$A$2:$AAA$11936,2))</f>
        <v>MVS TRANSPORTE LTDA</v>
      </c>
      <c r="I3152" s="20" t="str">
        <f t="shared" si="49"/>
        <v>jun</v>
      </c>
    </row>
    <row r="3153" spans="1:9" x14ac:dyDescent="0.25">
      <c r="A3153" s="7">
        <v>46177</v>
      </c>
      <c r="B3153" s="20">
        <v>7234</v>
      </c>
      <c r="C3153" s="20" t="s">
        <v>419</v>
      </c>
      <c r="D3153" s="80">
        <v>125.04</v>
      </c>
      <c r="E3153" s="20">
        <v>2</v>
      </c>
      <c r="F3153" s="80">
        <v>62.52</v>
      </c>
      <c r="G3153" s="80">
        <v>53.012999999999998</v>
      </c>
      <c r="H3153" s="66" t="str">
        <f>IF(B3153="","",VLOOKUP(B3153,[1]BASEEMPRESA!$A$2:$AAA$11936,2))</f>
        <v>TRANSPORTES M &amp; J LTDA</v>
      </c>
      <c r="I3153" s="20" t="str">
        <f t="shared" si="49"/>
        <v>jun</v>
      </c>
    </row>
    <row r="3154" spans="1:9" x14ac:dyDescent="0.25">
      <c r="A3154" s="7">
        <v>46177</v>
      </c>
      <c r="B3154" s="20">
        <v>7238</v>
      </c>
      <c r="C3154" s="20" t="s">
        <v>421</v>
      </c>
      <c r="D3154" s="80">
        <v>105.26</v>
      </c>
      <c r="E3154" s="20">
        <v>2</v>
      </c>
      <c r="F3154" s="80">
        <v>52.63</v>
      </c>
      <c r="G3154" s="80">
        <v>34.524000000000001</v>
      </c>
      <c r="H3154" s="66" t="str">
        <f>IF(B3154="","",VLOOKUP(B3154,[1]BASEEMPRESA!$A$2:$AAA$11936,2))</f>
        <v>R S SANTOS TRANSPORTES LTDA</v>
      </c>
      <c r="I3154" s="20" t="str">
        <f t="shared" si="49"/>
        <v>jun</v>
      </c>
    </row>
    <row r="3155" spans="1:9" x14ac:dyDescent="0.25">
      <c r="A3155" s="7">
        <v>46177</v>
      </c>
      <c r="B3155" s="20">
        <v>7257</v>
      </c>
      <c r="C3155" s="20" t="s">
        <v>420</v>
      </c>
      <c r="D3155" s="80">
        <v>205.4</v>
      </c>
      <c r="E3155" s="20">
        <v>3</v>
      </c>
      <c r="F3155" s="80">
        <v>68.466999999999999</v>
      </c>
      <c r="G3155" s="80">
        <v>42.351999999999997</v>
      </c>
      <c r="H3155" s="66" t="str">
        <f>IF(B3155="","",VLOOKUP(B3155,[1]BASEEMPRESA!$A$2:$AAA$11936,2))</f>
        <v>EMERSON LUIS MORO</v>
      </c>
      <c r="I3155" s="20" t="str">
        <f t="shared" si="49"/>
        <v>jun</v>
      </c>
    </row>
    <row r="3156" spans="1:9" x14ac:dyDescent="0.25">
      <c r="A3156" s="7">
        <v>46177</v>
      </c>
      <c r="B3156" s="20">
        <v>7258</v>
      </c>
      <c r="C3156" s="20" t="s">
        <v>420</v>
      </c>
      <c r="D3156" s="80">
        <v>184.9</v>
      </c>
      <c r="E3156" s="20">
        <v>3</v>
      </c>
      <c r="F3156" s="80">
        <v>61.633000000000003</v>
      </c>
      <c r="G3156" s="80">
        <v>54.814999999999998</v>
      </c>
      <c r="H3156" s="66" t="str">
        <f>IF(B3156="","",VLOOKUP(B3156,[1]BASEEMPRESA!$A$2:$AAA$11936,2))</f>
        <v>REGINA M. DOS S. SILVA CARGAS</v>
      </c>
      <c r="I3156" s="20" t="str">
        <f t="shared" si="49"/>
        <v>jun</v>
      </c>
    </row>
    <row r="3157" spans="1:9" x14ac:dyDescent="0.25">
      <c r="A3157" s="7">
        <v>46177</v>
      </c>
      <c r="B3157" s="20">
        <v>7260</v>
      </c>
      <c r="C3157" s="20" t="s">
        <v>420</v>
      </c>
      <c r="D3157" s="80">
        <v>169.86</v>
      </c>
      <c r="E3157" s="20">
        <v>3</v>
      </c>
      <c r="F3157" s="80">
        <v>56.62</v>
      </c>
      <c r="G3157" s="80">
        <v>53.633000000000003</v>
      </c>
      <c r="H3157" s="66" t="str">
        <f>IF(B3157="","",VLOOKUP(B3157,[1]BASEEMPRESA!$A$2:$AAA$11936,2))</f>
        <v>E L DE OLIVEIRA JUNIOR EDIMAR TRANSPORTES</v>
      </c>
      <c r="I3157" s="20" t="str">
        <f t="shared" si="49"/>
        <v>jun</v>
      </c>
    </row>
    <row r="3158" spans="1:9" x14ac:dyDescent="0.25">
      <c r="A3158" s="7">
        <v>46177</v>
      </c>
      <c r="B3158" s="20">
        <v>7263</v>
      </c>
      <c r="C3158" s="20" t="s">
        <v>419</v>
      </c>
      <c r="D3158" s="80">
        <v>158.6</v>
      </c>
      <c r="E3158" s="20">
        <v>3</v>
      </c>
      <c r="F3158" s="80">
        <v>52.866999999999997</v>
      </c>
      <c r="G3158" s="80">
        <v>27.827999999999999</v>
      </c>
      <c r="H3158" s="66" t="str">
        <f>IF(B3158="","",VLOOKUP(B3158,[1]BASEEMPRESA!$A$2:$AAA$11936,2))</f>
        <v>ESTEL SERVICOS DE TRANSPORTES E LOCACAO LTDA</v>
      </c>
      <c r="I3158" s="20" t="str">
        <f t="shared" si="49"/>
        <v>jun</v>
      </c>
    </row>
    <row r="3159" spans="1:9" x14ac:dyDescent="0.25">
      <c r="A3159" s="7">
        <v>46177</v>
      </c>
      <c r="B3159" s="20">
        <v>7264</v>
      </c>
      <c r="C3159" s="20" t="s">
        <v>419</v>
      </c>
      <c r="D3159" s="80">
        <v>181.82</v>
      </c>
      <c r="E3159" s="20">
        <v>3</v>
      </c>
      <c r="F3159" s="80">
        <v>60.606999999999999</v>
      </c>
      <c r="G3159" s="80">
        <v>41.573</v>
      </c>
      <c r="H3159" s="66" t="str">
        <f>IF(B3159="","",VLOOKUP(B3159,[1]BASEEMPRESA!$A$2:$AAA$11936,2))</f>
        <v>W &amp; E SERVICOS DE TRANSPORTE LTDA</v>
      </c>
      <c r="I3159" s="20" t="str">
        <f t="shared" si="49"/>
        <v>jun</v>
      </c>
    </row>
    <row r="3160" spans="1:9" x14ac:dyDescent="0.25">
      <c r="A3160" s="7">
        <v>46177</v>
      </c>
      <c r="B3160" s="20">
        <v>7278</v>
      </c>
      <c r="C3160" s="20" t="s">
        <v>419</v>
      </c>
      <c r="D3160" s="80">
        <v>165.76</v>
      </c>
      <c r="E3160" s="20">
        <v>3</v>
      </c>
      <c r="F3160" s="80">
        <v>55.253</v>
      </c>
      <c r="G3160" s="80">
        <v>35.622</v>
      </c>
      <c r="H3160" s="66" t="str">
        <f>IF(B3160="","",VLOOKUP(B3160,[1]BASEEMPRESA!$A$2:$AAA$11936,2))</f>
        <v>LOPES TRANSPORTES LTDA</v>
      </c>
      <c r="I3160" s="20" t="str">
        <f t="shared" si="49"/>
        <v>jun</v>
      </c>
    </row>
    <row r="3161" spans="1:9" x14ac:dyDescent="0.25">
      <c r="A3161" s="7">
        <v>46177</v>
      </c>
      <c r="B3161" s="20">
        <v>7279</v>
      </c>
      <c r="C3161" s="20" t="s">
        <v>420</v>
      </c>
      <c r="D3161" s="80">
        <v>173.08</v>
      </c>
      <c r="E3161" s="20">
        <v>3</v>
      </c>
      <c r="F3161" s="80">
        <v>57.692999999999998</v>
      </c>
      <c r="G3161" s="80">
        <v>27.204999999999998</v>
      </c>
      <c r="H3161" s="66" t="str">
        <f>IF(B3161="","",VLOOKUP(B3161,[1]BASEEMPRESA!$A$2:$AAA$11936,2))</f>
        <v>CVL TRANSPORTES LTDA</v>
      </c>
      <c r="I3161" s="20" t="str">
        <f t="shared" si="49"/>
        <v>jun</v>
      </c>
    </row>
    <row r="3162" spans="1:9" x14ac:dyDescent="0.25">
      <c r="A3162" s="7">
        <v>46177</v>
      </c>
      <c r="B3162" s="20">
        <v>7282</v>
      </c>
      <c r="C3162" s="20" t="s">
        <v>419</v>
      </c>
      <c r="D3162" s="80">
        <v>174.16</v>
      </c>
      <c r="E3162" s="20">
        <v>3</v>
      </c>
      <c r="F3162" s="80">
        <v>58.052999999999997</v>
      </c>
      <c r="G3162" s="80">
        <v>59.652000000000001</v>
      </c>
      <c r="H3162" s="66" t="str">
        <f>IF(B3162="","",VLOOKUP(B3162,[1]BASEEMPRESA!$A$2:$AAA$11936,2))</f>
        <v>EMERSON LUIS MORO</v>
      </c>
      <c r="I3162" s="20" t="str">
        <f t="shared" si="49"/>
        <v>jun</v>
      </c>
    </row>
    <row r="3163" spans="1:9" x14ac:dyDescent="0.25">
      <c r="A3163" s="7">
        <v>46177</v>
      </c>
      <c r="B3163" s="20">
        <v>7289</v>
      </c>
      <c r="C3163" s="20" t="s">
        <v>419</v>
      </c>
      <c r="D3163" s="80">
        <v>173.72</v>
      </c>
      <c r="E3163" s="20">
        <v>3</v>
      </c>
      <c r="F3163" s="80">
        <v>57.906999999999996</v>
      </c>
      <c r="G3163" s="80">
        <v>36.621000000000002</v>
      </c>
      <c r="H3163" s="66" t="str">
        <f>IF(B3163="","",VLOOKUP(B3163,[1]BASEEMPRESA!$A$2:$AAA$11936,2))</f>
        <v>TAVARES E MORAES TRANSPORTES LTDA</v>
      </c>
      <c r="I3163" s="20" t="str">
        <f t="shared" si="49"/>
        <v>jun</v>
      </c>
    </row>
    <row r="3164" spans="1:9" x14ac:dyDescent="0.25">
      <c r="A3164" s="7">
        <v>46177</v>
      </c>
      <c r="B3164" s="20">
        <v>7292</v>
      </c>
      <c r="C3164" s="20" t="s">
        <v>419</v>
      </c>
      <c r="D3164" s="80">
        <v>153.30000000000001</v>
      </c>
      <c r="E3164" s="20">
        <v>3</v>
      </c>
      <c r="F3164" s="80">
        <v>51.1</v>
      </c>
      <c r="G3164" s="80">
        <v>26.939</v>
      </c>
      <c r="H3164" s="66" t="str">
        <f>IF(B3164="","",VLOOKUP(B3164,[1]BASEEMPRESA!$A$2:$AAA$11936,2))</f>
        <v>ESTEL SERVICOS DE TRANSPORTES E LOCACAO LTDA</v>
      </c>
      <c r="I3164" s="20" t="str">
        <f t="shared" si="49"/>
        <v>jun</v>
      </c>
    </row>
    <row r="3165" spans="1:9" x14ac:dyDescent="0.25">
      <c r="A3165" s="7">
        <v>46177</v>
      </c>
      <c r="B3165" s="20">
        <v>7295</v>
      </c>
      <c r="C3165" s="20" t="s">
        <v>419</v>
      </c>
      <c r="D3165" s="80">
        <v>117.7</v>
      </c>
      <c r="E3165" s="20">
        <v>2</v>
      </c>
      <c r="F3165" s="80">
        <v>58.85</v>
      </c>
      <c r="G3165" s="80">
        <v>58.243000000000002</v>
      </c>
      <c r="H3165" s="66" t="str">
        <f>IF(B3165="","",VLOOKUP(B3165,[1]BASEEMPRESA!$A$2:$AAA$11936,2))</f>
        <v>ESTEL SERVICOS DE TRANSPORTES E LOCACAO LTDA</v>
      </c>
      <c r="I3165" s="20" t="str">
        <f t="shared" si="49"/>
        <v>jun</v>
      </c>
    </row>
    <row r="3166" spans="1:9" x14ac:dyDescent="0.25">
      <c r="A3166" s="7">
        <v>46177</v>
      </c>
      <c r="B3166" s="20">
        <v>7299</v>
      </c>
      <c r="C3166" s="20" t="s">
        <v>419</v>
      </c>
      <c r="D3166" s="80">
        <v>131.86000000000001</v>
      </c>
      <c r="E3166" s="20">
        <v>2</v>
      </c>
      <c r="F3166" s="80">
        <v>65.930000000000007</v>
      </c>
      <c r="G3166" s="80">
        <v>22.047000000000001</v>
      </c>
      <c r="H3166" s="66" t="str">
        <f>IF(B3166="","",VLOOKUP(B3166,[1]BASEEMPRESA!$A$2:$AAA$11936,2))</f>
        <v>JERE SERVICOS DE TRANSPORTE E LOCACAO LTDA</v>
      </c>
      <c r="I3166" s="20" t="str">
        <f t="shared" si="49"/>
        <v>jun</v>
      </c>
    </row>
    <row r="3167" spans="1:9" x14ac:dyDescent="0.25">
      <c r="A3167" s="7">
        <v>46177</v>
      </c>
      <c r="B3167" s="20">
        <v>7301</v>
      </c>
      <c r="C3167" s="20" t="s">
        <v>419</v>
      </c>
      <c r="D3167" s="80">
        <v>122.64</v>
      </c>
      <c r="E3167" s="20">
        <v>2</v>
      </c>
      <c r="F3167" s="80">
        <v>61.32</v>
      </c>
      <c r="G3167" s="80">
        <v>49.591999999999999</v>
      </c>
      <c r="H3167" s="66" t="str">
        <f>IF(B3167="","",VLOOKUP(B3167,[1]BASEEMPRESA!$A$2:$AAA$11936,2))</f>
        <v>SERVICOS DE TRANSPORTES E LOCACAO VALE DO ITAUNAS LTDA</v>
      </c>
      <c r="I3167" s="20" t="str">
        <f t="shared" si="49"/>
        <v>jun</v>
      </c>
    </row>
    <row r="3168" spans="1:9" x14ac:dyDescent="0.25">
      <c r="A3168" s="7">
        <v>46177</v>
      </c>
      <c r="B3168" s="20">
        <v>7304</v>
      </c>
      <c r="C3168" s="20" t="s">
        <v>419</v>
      </c>
      <c r="D3168" s="80">
        <v>125.38</v>
      </c>
      <c r="E3168" s="20">
        <v>2</v>
      </c>
      <c r="F3168" s="80">
        <v>62.69</v>
      </c>
      <c r="G3168" s="80">
        <v>43.014000000000003</v>
      </c>
      <c r="H3168" s="66" t="str">
        <f>IF(B3168="","",VLOOKUP(B3168,[1]BASEEMPRESA!$A$2:$AAA$11936,2))</f>
        <v>SERVICOS DE TRANSPORTES E LOCACAO VALE DO ITAUNAS LTDA</v>
      </c>
      <c r="I3168" s="20" t="str">
        <f t="shared" si="49"/>
        <v>jun</v>
      </c>
    </row>
    <row r="3169" spans="1:9" x14ac:dyDescent="0.25">
      <c r="A3169" s="7">
        <v>46177</v>
      </c>
      <c r="B3169" s="20">
        <v>7307</v>
      </c>
      <c r="C3169" s="20" t="s">
        <v>419</v>
      </c>
      <c r="D3169" s="80">
        <v>173.52</v>
      </c>
      <c r="E3169" s="20">
        <v>3</v>
      </c>
      <c r="F3169" s="80">
        <v>57.84</v>
      </c>
      <c r="G3169" s="80">
        <v>40.17</v>
      </c>
      <c r="H3169" s="66" t="str">
        <f>IF(B3169="","",VLOOKUP(B3169,[1]BASEEMPRESA!$A$2:$AAA$11936,2))</f>
        <v>SC MANUTENCOES LTDA</v>
      </c>
      <c r="I3169" s="20" t="str">
        <f t="shared" si="49"/>
        <v>jun</v>
      </c>
    </row>
    <row r="3170" spans="1:9" x14ac:dyDescent="0.25">
      <c r="A3170" s="7">
        <v>46177</v>
      </c>
      <c r="B3170" s="20">
        <v>7308</v>
      </c>
      <c r="C3170" s="20" t="s">
        <v>419</v>
      </c>
      <c r="D3170" s="80">
        <v>119.26</v>
      </c>
      <c r="E3170" s="20">
        <v>2</v>
      </c>
      <c r="F3170" s="80">
        <v>59.63</v>
      </c>
      <c r="G3170" s="80">
        <v>47.558</v>
      </c>
      <c r="H3170" s="66" t="str">
        <f>IF(B3170="","",VLOOKUP(B3170,[1]BASEEMPRESA!$A$2:$AAA$11936,2))</f>
        <v>SANTOS &amp; SILVA TRANSPORTES RODOVIARIOS LTDA</v>
      </c>
      <c r="I3170" s="20" t="str">
        <f t="shared" si="49"/>
        <v>jun</v>
      </c>
    </row>
    <row r="3171" spans="1:9" x14ac:dyDescent="0.25">
      <c r="A3171" s="7">
        <v>46177</v>
      </c>
      <c r="B3171" s="20">
        <v>7311</v>
      </c>
      <c r="C3171" s="20" t="s">
        <v>422</v>
      </c>
      <c r="D3171" s="80">
        <v>63.32</v>
      </c>
      <c r="E3171" s="20">
        <v>1</v>
      </c>
      <c r="F3171" s="80">
        <v>63.32</v>
      </c>
      <c r="G3171" s="80">
        <v>62</v>
      </c>
      <c r="H3171" s="66" t="str">
        <f>IF(B3171="","",VLOOKUP(B3171,[1]BASEEMPRESA!$A$2:$AAA$11936,2))</f>
        <v>LN LOGISTICA E TRANSPORTES LTDA</v>
      </c>
      <c r="I3171" s="20" t="str">
        <f t="shared" si="49"/>
        <v>jun</v>
      </c>
    </row>
    <row r="3172" spans="1:9" x14ac:dyDescent="0.25">
      <c r="A3172" s="7">
        <v>46177</v>
      </c>
      <c r="B3172" s="20">
        <v>7334</v>
      </c>
      <c r="C3172" s="20" t="s">
        <v>421</v>
      </c>
      <c r="D3172" s="80">
        <v>184.32</v>
      </c>
      <c r="E3172" s="20">
        <v>3</v>
      </c>
      <c r="F3172" s="80">
        <v>61.44</v>
      </c>
      <c r="G3172" s="80">
        <v>47.420999999999999</v>
      </c>
      <c r="H3172" s="66" t="str">
        <f>IF(B3172="","",VLOOKUP(B3172,[1]BASEEMPRESA!$A$2:$AAA$11936,2))</f>
        <v>ROCHA TRANSPORTES DE MUCURI LTDA</v>
      </c>
      <c r="I3172" s="20" t="str">
        <f t="shared" si="49"/>
        <v>jun</v>
      </c>
    </row>
    <row r="3173" spans="1:9" x14ac:dyDescent="0.25">
      <c r="A3173" s="7">
        <v>46177</v>
      </c>
      <c r="B3173" s="20">
        <v>7337</v>
      </c>
      <c r="C3173" s="20" t="s">
        <v>419</v>
      </c>
      <c r="D3173" s="80">
        <v>168.02</v>
      </c>
      <c r="E3173" s="20">
        <v>3</v>
      </c>
      <c r="F3173" s="80">
        <v>56.006999999999998</v>
      </c>
      <c r="G3173" s="80">
        <v>23.518999999999998</v>
      </c>
      <c r="H3173" s="66" t="str">
        <f>IF(B3173="","",VLOOKUP(B3173,[1]BASEEMPRESA!$A$2:$AAA$11936,2))</f>
        <v>REGINA M. DOS S. SILVA CARGAS</v>
      </c>
      <c r="I3173" s="20" t="str">
        <f t="shared" si="49"/>
        <v>jun</v>
      </c>
    </row>
    <row r="3174" spans="1:9" x14ac:dyDescent="0.25">
      <c r="A3174" s="7">
        <v>46177</v>
      </c>
      <c r="B3174" s="20">
        <v>7340</v>
      </c>
      <c r="C3174" s="20" t="s">
        <v>419</v>
      </c>
      <c r="D3174" s="80">
        <v>106.64</v>
      </c>
      <c r="E3174" s="20">
        <v>4</v>
      </c>
      <c r="F3174" s="80">
        <v>26.66</v>
      </c>
      <c r="G3174" s="80">
        <v>4.2709999999999999</v>
      </c>
      <c r="H3174" s="66" t="str">
        <f>IF(B3174="","",VLOOKUP(B3174,[1]BASEEMPRESA!$A$2:$AAA$11936,2))</f>
        <v>W &amp; E SERVICOS DE TRANSPORTE LTDA</v>
      </c>
      <c r="I3174" s="20" t="str">
        <f t="shared" si="49"/>
        <v>jun</v>
      </c>
    </row>
    <row r="3175" spans="1:9" x14ac:dyDescent="0.25">
      <c r="A3175" s="7">
        <v>46177</v>
      </c>
      <c r="B3175" s="20">
        <v>7343</v>
      </c>
      <c r="C3175" s="20" t="s">
        <v>421</v>
      </c>
      <c r="D3175" s="80">
        <v>173.6</v>
      </c>
      <c r="E3175" s="20">
        <v>3</v>
      </c>
      <c r="F3175" s="80">
        <v>57.866999999999997</v>
      </c>
      <c r="G3175" s="80">
        <v>41.494</v>
      </c>
      <c r="H3175" s="66" t="str">
        <f>IF(B3175="","",VLOOKUP(B3175,[1]BASEEMPRESA!$A$2:$AAA$11936,2))</f>
        <v>E L DE OLIVEIRA JUNIOR EDIMAR TRANSPORTES</v>
      </c>
      <c r="I3175" s="20" t="str">
        <f t="shared" si="49"/>
        <v>jun</v>
      </c>
    </row>
    <row r="3176" spans="1:9" x14ac:dyDescent="0.25">
      <c r="A3176" s="7">
        <v>46177</v>
      </c>
      <c r="B3176" s="20">
        <v>7347</v>
      </c>
      <c r="C3176" s="20" t="s">
        <v>420</v>
      </c>
      <c r="D3176" s="80">
        <v>119.28</v>
      </c>
      <c r="E3176" s="20">
        <v>2</v>
      </c>
      <c r="F3176" s="80">
        <v>59.64</v>
      </c>
      <c r="G3176" s="80">
        <v>33.951999999999998</v>
      </c>
      <c r="H3176" s="66" t="str">
        <f>IF(B3176="","",VLOOKUP(B3176,[1]BASEEMPRESA!$A$2:$AAA$11936,2))</f>
        <v>TRANSPORTADORA GLOBAL LOGISTICA LTDA</v>
      </c>
      <c r="I3176" s="20" t="str">
        <f t="shared" si="49"/>
        <v>jun</v>
      </c>
    </row>
    <row r="3177" spans="1:9" x14ac:dyDescent="0.25">
      <c r="A3177" s="7">
        <v>46177</v>
      </c>
      <c r="B3177" s="20">
        <v>7352</v>
      </c>
      <c r="C3177" s="20" t="s">
        <v>421</v>
      </c>
      <c r="D3177" s="80">
        <v>114.7</v>
      </c>
      <c r="E3177" s="20">
        <v>2</v>
      </c>
      <c r="F3177" s="80">
        <v>57.35</v>
      </c>
      <c r="G3177" s="80">
        <v>62</v>
      </c>
      <c r="H3177" s="66" t="str">
        <f>IF(B3177="","",VLOOKUP(B3177,[1]BASEEMPRESA!$A$2:$AAA$11936,2))</f>
        <v>WESLEI M DOS SANTOS</v>
      </c>
      <c r="I3177" s="20" t="str">
        <f t="shared" si="49"/>
        <v>jun</v>
      </c>
    </row>
    <row r="3178" spans="1:9" x14ac:dyDescent="0.25">
      <c r="A3178" s="7">
        <v>46177</v>
      </c>
      <c r="B3178" s="20">
        <v>7355</v>
      </c>
      <c r="C3178" s="20" t="s">
        <v>419</v>
      </c>
      <c r="D3178" s="80">
        <v>183.42</v>
      </c>
      <c r="E3178" s="20">
        <v>3</v>
      </c>
      <c r="F3178" s="80">
        <v>61.14</v>
      </c>
      <c r="G3178" s="80">
        <v>39.78</v>
      </c>
      <c r="H3178" s="66" t="str">
        <f>IF(B3178="","",VLOOKUP(B3178,[1]BASEEMPRESA!$A$2:$AAA$11936,2))</f>
        <v>WESLEI M DOS SANTOS</v>
      </c>
      <c r="I3178" s="20" t="str">
        <f t="shared" si="49"/>
        <v>jun</v>
      </c>
    </row>
    <row r="3179" spans="1:9" x14ac:dyDescent="0.25">
      <c r="A3179" s="7">
        <v>46177</v>
      </c>
      <c r="B3179" s="20">
        <v>7361</v>
      </c>
      <c r="C3179" s="20" t="s">
        <v>423</v>
      </c>
      <c r="D3179" s="80">
        <v>131.04</v>
      </c>
      <c r="E3179" s="20">
        <v>2</v>
      </c>
      <c r="F3179" s="80">
        <v>65.52</v>
      </c>
      <c r="G3179" s="80">
        <v>45</v>
      </c>
      <c r="H3179" s="66" t="str">
        <f>IF(B3179="","",VLOOKUP(B3179,[1]BASEEMPRESA!$A$2:$AAA$11936,2))</f>
        <v>TRANSPORTE FUMACINHA LTDA</v>
      </c>
      <c r="I3179" s="20" t="str">
        <f t="shared" si="49"/>
        <v>jun</v>
      </c>
    </row>
    <row r="3180" spans="1:9" x14ac:dyDescent="0.25">
      <c r="A3180" s="7">
        <v>46177</v>
      </c>
      <c r="B3180" s="20">
        <v>7364</v>
      </c>
      <c r="C3180" s="20" t="s">
        <v>419</v>
      </c>
      <c r="D3180" s="80">
        <v>171.34</v>
      </c>
      <c r="E3180" s="20">
        <v>3</v>
      </c>
      <c r="F3180" s="80">
        <v>57.113</v>
      </c>
      <c r="G3180" s="80">
        <v>49.500999999999998</v>
      </c>
      <c r="H3180" s="66" t="str">
        <f>IF(B3180="","",VLOOKUP(B3180,[1]BASEEMPRESA!$A$2:$AAA$11936,2))</f>
        <v>TRANSPORTADORA GLOBAL LOGISTICA LTDA</v>
      </c>
      <c r="I3180" s="20" t="str">
        <f t="shared" si="49"/>
        <v>jun</v>
      </c>
    </row>
    <row r="3181" spans="1:9" x14ac:dyDescent="0.25">
      <c r="A3181" s="7">
        <v>46177</v>
      </c>
      <c r="B3181" s="20">
        <v>7367</v>
      </c>
      <c r="C3181" s="20" t="s">
        <v>419</v>
      </c>
      <c r="D3181" s="80">
        <v>124.42</v>
      </c>
      <c r="E3181" s="20">
        <v>2</v>
      </c>
      <c r="F3181" s="80">
        <v>62.21</v>
      </c>
      <c r="G3181" s="80">
        <v>62</v>
      </c>
      <c r="H3181" s="66" t="str">
        <f>IF(B3181="","",VLOOKUP(B3181,[1]BASEEMPRESA!$A$2:$AAA$11936,2))</f>
        <v>JOSE HELIO SILVA SANTOS</v>
      </c>
      <c r="I3181" s="20" t="str">
        <f t="shared" si="49"/>
        <v>jun</v>
      </c>
    </row>
    <row r="3182" spans="1:9" x14ac:dyDescent="0.25">
      <c r="A3182" s="7">
        <v>46177</v>
      </c>
      <c r="B3182" s="20">
        <v>7370</v>
      </c>
      <c r="C3182" s="20" t="s">
        <v>419</v>
      </c>
      <c r="D3182" s="80">
        <v>168.66</v>
      </c>
      <c r="E3182" s="20">
        <v>3</v>
      </c>
      <c r="F3182" s="80">
        <v>56.22</v>
      </c>
      <c r="G3182" s="80">
        <v>26.06</v>
      </c>
      <c r="H3182" s="66" t="str">
        <f>IF(B3182="","",VLOOKUP(B3182,[1]BASEEMPRESA!$A$2:$AAA$11936,2))</f>
        <v>JOSE HELIO SILVA SANTOS</v>
      </c>
      <c r="I3182" s="20" t="str">
        <f t="shared" si="49"/>
        <v>jun</v>
      </c>
    </row>
    <row r="3183" spans="1:9" x14ac:dyDescent="0.25">
      <c r="A3183" s="7">
        <v>46177</v>
      </c>
      <c r="B3183" s="20">
        <v>7373</v>
      </c>
      <c r="C3183" s="20" t="s">
        <v>422</v>
      </c>
      <c r="D3183" s="80">
        <v>153.63999999999999</v>
      </c>
      <c r="E3183" s="20">
        <v>3</v>
      </c>
      <c r="F3183" s="80">
        <v>51.213000000000001</v>
      </c>
      <c r="G3183" s="80">
        <v>27.292999999999999</v>
      </c>
      <c r="H3183" s="66" t="str">
        <f>IF(B3183="","",VLOOKUP(B3183,[1]BASEEMPRESA!$A$2:$AAA$11936,2))</f>
        <v>BARBOSA TRANSPORTES E LOGISTICA LTDA</v>
      </c>
      <c r="I3183" s="20" t="str">
        <f t="shared" si="49"/>
        <v>jun</v>
      </c>
    </row>
    <row r="3184" spans="1:9" x14ac:dyDescent="0.25">
      <c r="A3184" s="7">
        <v>46177</v>
      </c>
      <c r="B3184" s="20">
        <v>7381</v>
      </c>
      <c r="C3184" s="20" t="s">
        <v>423</v>
      </c>
      <c r="D3184" s="80">
        <v>182</v>
      </c>
      <c r="E3184" s="20">
        <v>3</v>
      </c>
      <c r="F3184" s="80">
        <v>60.667000000000002</v>
      </c>
      <c r="G3184" s="80">
        <v>39.872</v>
      </c>
      <c r="H3184" s="66" t="str">
        <f>IF(B3184="","",VLOOKUP(B3184,[1]BASEEMPRESA!$A$2:$AAA$11936,2))</f>
        <v>TRANSPORTE FUMACINHA LTDA</v>
      </c>
      <c r="I3184" s="20" t="str">
        <f t="shared" si="49"/>
        <v>jun</v>
      </c>
    </row>
    <row r="3185" spans="1:9" x14ac:dyDescent="0.25">
      <c r="A3185" s="7">
        <v>46178</v>
      </c>
      <c r="B3185" s="20">
        <v>2066</v>
      </c>
      <c r="C3185" s="20" t="s">
        <v>418</v>
      </c>
      <c r="D3185" s="80">
        <v>566.02</v>
      </c>
      <c r="E3185" s="20">
        <v>10</v>
      </c>
      <c r="F3185" s="80">
        <v>56.601999999999997</v>
      </c>
      <c r="G3185" s="80">
        <v>3.0110000000000001</v>
      </c>
      <c r="H3185" s="66" t="str">
        <f>IF(B3185="","",VLOOKUP(B3185,[1]BASEEMPRESA!$A$2:$AAA$11936,2))</f>
        <v>NDB HOLDING AGRICOLA LTDA - MATRIZ</v>
      </c>
      <c r="I3185" s="20" t="str">
        <f t="shared" si="49"/>
        <v>jun</v>
      </c>
    </row>
    <row r="3186" spans="1:9" x14ac:dyDescent="0.25">
      <c r="A3186" s="7">
        <v>46178</v>
      </c>
      <c r="B3186" s="20">
        <v>2067</v>
      </c>
      <c r="C3186" s="20" t="s">
        <v>418</v>
      </c>
      <c r="D3186" s="80">
        <v>406.9</v>
      </c>
      <c r="E3186" s="20">
        <v>7</v>
      </c>
      <c r="F3186" s="80">
        <v>58.128999999999998</v>
      </c>
      <c r="G3186" s="80">
        <v>2</v>
      </c>
      <c r="H3186" s="66" t="str">
        <f>IF(B3186="","",VLOOKUP(B3186,[1]BASEEMPRESA!$A$2:$AAA$11936,2))</f>
        <v>NDB HOLDING AGRICOLA LTDA - MATRIZ</v>
      </c>
      <c r="I3186" s="20" t="str">
        <f t="shared" si="49"/>
        <v>jun</v>
      </c>
    </row>
    <row r="3187" spans="1:9" x14ac:dyDescent="0.25">
      <c r="A3187" s="7">
        <v>46178</v>
      </c>
      <c r="B3187" s="20">
        <v>2107</v>
      </c>
      <c r="C3187" s="20" t="s">
        <v>418</v>
      </c>
      <c r="D3187" s="80">
        <v>510.28</v>
      </c>
      <c r="E3187" s="20">
        <v>9</v>
      </c>
      <c r="F3187" s="80">
        <v>56.698</v>
      </c>
      <c r="G3187" s="80">
        <v>2</v>
      </c>
      <c r="H3187" s="66" t="str">
        <f>IF(B3187="","",VLOOKUP(B3187,[1]BASEEMPRESA!$A$2:$AAA$11936,2))</f>
        <v>NDB HOLDING AGRICOLA LTDA - MATRIZ</v>
      </c>
      <c r="I3187" s="20" t="str">
        <f t="shared" si="49"/>
        <v>jun</v>
      </c>
    </row>
    <row r="3188" spans="1:9" x14ac:dyDescent="0.25">
      <c r="A3188" s="7">
        <v>46178</v>
      </c>
      <c r="B3188" s="20">
        <v>2108</v>
      </c>
      <c r="C3188" s="20" t="s">
        <v>418</v>
      </c>
      <c r="D3188" s="80">
        <v>327.12</v>
      </c>
      <c r="E3188" s="20">
        <v>6</v>
      </c>
      <c r="F3188" s="80">
        <v>54.52</v>
      </c>
      <c r="G3188" s="80">
        <v>7.07</v>
      </c>
      <c r="H3188" s="66" t="str">
        <f>IF(B3188="","",VLOOKUP(B3188,[1]BASEEMPRESA!$A$2:$AAA$11936,2))</f>
        <v>NDB HOLDING AGRICOLA LTDA - MATRIZ</v>
      </c>
      <c r="I3188" s="20" t="str">
        <f t="shared" si="49"/>
        <v>jun</v>
      </c>
    </row>
    <row r="3189" spans="1:9" x14ac:dyDescent="0.25">
      <c r="A3189" s="7">
        <v>46178</v>
      </c>
      <c r="B3189" s="20">
        <v>2109</v>
      </c>
      <c r="C3189" s="20" t="s">
        <v>418</v>
      </c>
      <c r="D3189" s="80">
        <v>409.54</v>
      </c>
      <c r="E3189" s="20">
        <v>7</v>
      </c>
      <c r="F3189" s="80">
        <v>58.506</v>
      </c>
      <c r="G3189" s="80">
        <v>2</v>
      </c>
      <c r="H3189" s="66" t="str">
        <f>IF(B3189="","",VLOOKUP(B3189,[1]BASEEMPRESA!$A$2:$AAA$11936,2))</f>
        <v>NDB HOLDING AGRICOLA LTDA - MATRIZ</v>
      </c>
      <c r="I3189" s="20" t="str">
        <f t="shared" si="49"/>
        <v>jun</v>
      </c>
    </row>
    <row r="3190" spans="1:9" x14ac:dyDescent="0.25">
      <c r="A3190" s="7">
        <v>46178</v>
      </c>
      <c r="B3190" s="20">
        <v>7004</v>
      </c>
      <c r="C3190" s="20" t="s">
        <v>419</v>
      </c>
      <c r="D3190" s="80">
        <v>111.86</v>
      </c>
      <c r="E3190" s="20">
        <v>2</v>
      </c>
      <c r="F3190" s="80">
        <v>55.93</v>
      </c>
      <c r="G3190" s="80">
        <v>27.503</v>
      </c>
      <c r="H3190" s="66" t="str">
        <f>IF(B3190="","",VLOOKUP(B3190,[1]BASEEMPRESA!$A$2:$AAA$11936,2))</f>
        <v>EMERSON LUIS MORO</v>
      </c>
      <c r="I3190" s="20" t="str">
        <f t="shared" si="49"/>
        <v>jun</v>
      </c>
    </row>
    <row r="3191" spans="1:9" x14ac:dyDescent="0.25">
      <c r="A3191" s="7">
        <v>46178</v>
      </c>
      <c r="B3191" s="20">
        <v>7005</v>
      </c>
      <c r="C3191" s="20" t="s">
        <v>419</v>
      </c>
      <c r="D3191" s="80">
        <v>118.42</v>
      </c>
      <c r="E3191" s="20">
        <v>2</v>
      </c>
      <c r="F3191" s="80">
        <v>59.21</v>
      </c>
      <c r="G3191" s="80">
        <v>60.125</v>
      </c>
      <c r="H3191" s="66" t="str">
        <f>IF(B3191="","",VLOOKUP(B3191,[1]BASEEMPRESA!$A$2:$AAA$11936,2))</f>
        <v>RENE PINA DE ALMEIDA</v>
      </c>
      <c r="I3191" s="20" t="str">
        <f t="shared" si="49"/>
        <v>jun</v>
      </c>
    </row>
    <row r="3192" spans="1:9" x14ac:dyDescent="0.25">
      <c r="A3192" s="7">
        <v>46178</v>
      </c>
      <c r="B3192" s="20">
        <v>7006</v>
      </c>
      <c r="C3192" s="20" t="s">
        <v>420</v>
      </c>
      <c r="D3192" s="80">
        <v>123.38</v>
      </c>
      <c r="E3192" s="20">
        <v>2</v>
      </c>
      <c r="F3192" s="80">
        <v>61.69</v>
      </c>
      <c r="G3192" s="80">
        <v>50.991999999999997</v>
      </c>
      <c r="H3192" s="66" t="str">
        <f>IF(B3192="","",VLOOKUP(B3192,[1]BASEEMPRESA!$A$2:$AAA$11936,2))</f>
        <v>INAMARQUE SOUZA MACHADO</v>
      </c>
      <c r="I3192" s="20" t="str">
        <f t="shared" si="49"/>
        <v>jun</v>
      </c>
    </row>
    <row r="3193" spans="1:9" x14ac:dyDescent="0.25">
      <c r="A3193" s="7">
        <v>46178</v>
      </c>
      <c r="B3193" s="20">
        <v>7007</v>
      </c>
      <c r="C3193" s="20" t="s">
        <v>420</v>
      </c>
      <c r="D3193" s="80">
        <v>114.34</v>
      </c>
      <c r="E3193" s="20">
        <v>2</v>
      </c>
      <c r="F3193" s="80">
        <v>57.17</v>
      </c>
      <c r="G3193" s="80">
        <v>49.732999999999997</v>
      </c>
      <c r="H3193" s="66" t="str">
        <f>IF(B3193="","",VLOOKUP(B3193,[1]BASEEMPRESA!$A$2:$AAA$11936,2))</f>
        <v>MVS TRANSPORTE LTDA</v>
      </c>
      <c r="I3193" s="20" t="str">
        <f t="shared" si="49"/>
        <v>jun</v>
      </c>
    </row>
    <row r="3194" spans="1:9" x14ac:dyDescent="0.25">
      <c r="A3194" s="7">
        <v>46178</v>
      </c>
      <c r="B3194" s="20">
        <v>7008</v>
      </c>
      <c r="C3194" s="20" t="s">
        <v>419</v>
      </c>
      <c r="D3194" s="80">
        <v>165.42</v>
      </c>
      <c r="E3194" s="20">
        <v>3</v>
      </c>
      <c r="F3194" s="80">
        <v>55.14</v>
      </c>
      <c r="G3194" s="80">
        <v>49.508000000000003</v>
      </c>
      <c r="H3194" s="66" t="str">
        <f>IF(B3194="","",VLOOKUP(B3194,[1]BASEEMPRESA!$A$2:$AAA$11936,2))</f>
        <v>E L DE OLIVEIRA JUNIOR EDIMAR TRANSPORTES</v>
      </c>
      <c r="I3194" s="20" t="str">
        <f t="shared" si="49"/>
        <v>jun</v>
      </c>
    </row>
    <row r="3195" spans="1:9" x14ac:dyDescent="0.25">
      <c r="A3195" s="7">
        <v>46178</v>
      </c>
      <c r="B3195" s="20">
        <v>7010</v>
      </c>
      <c r="C3195" s="20" t="s">
        <v>419</v>
      </c>
      <c r="D3195" s="80">
        <v>115.12</v>
      </c>
      <c r="E3195" s="20">
        <v>2</v>
      </c>
      <c r="F3195" s="80">
        <v>57.56</v>
      </c>
      <c r="G3195" s="80">
        <v>60.113999999999997</v>
      </c>
      <c r="H3195" s="66" t="str">
        <f>IF(B3195="","",VLOOKUP(B3195,[1]BASEEMPRESA!$A$2:$AAA$11936,2))</f>
        <v>BAYER LOGISTICA E TRANSPORTES LTDA</v>
      </c>
      <c r="I3195" s="20" t="str">
        <f t="shared" si="49"/>
        <v>jun</v>
      </c>
    </row>
    <row r="3196" spans="1:9" x14ac:dyDescent="0.25">
      <c r="A3196" s="7">
        <v>46178</v>
      </c>
      <c r="B3196" s="20">
        <v>7013</v>
      </c>
      <c r="C3196" s="20" t="s">
        <v>419</v>
      </c>
      <c r="D3196" s="80">
        <v>176.1</v>
      </c>
      <c r="E3196" s="20">
        <v>3</v>
      </c>
      <c r="F3196" s="80">
        <v>58.7</v>
      </c>
      <c r="G3196" s="80">
        <v>45.046999999999997</v>
      </c>
      <c r="H3196" s="66" t="str">
        <f>IF(B3196="","",VLOOKUP(B3196,[1]BASEEMPRESA!$A$2:$AAA$11936,2))</f>
        <v>INAMARQUE SOUZA MACHADO</v>
      </c>
      <c r="I3196" s="20" t="str">
        <f t="shared" si="49"/>
        <v>jun</v>
      </c>
    </row>
    <row r="3197" spans="1:9" x14ac:dyDescent="0.25">
      <c r="A3197" s="7">
        <v>46178</v>
      </c>
      <c r="B3197" s="20">
        <v>7017</v>
      </c>
      <c r="C3197" s="20" t="s">
        <v>419</v>
      </c>
      <c r="D3197" s="80">
        <v>123.56</v>
      </c>
      <c r="E3197" s="20">
        <v>2</v>
      </c>
      <c r="F3197" s="80">
        <v>61.78</v>
      </c>
      <c r="G3197" s="80">
        <v>61</v>
      </c>
      <c r="H3197" s="66" t="str">
        <f>IF(B3197="","",VLOOKUP(B3197,[1]BASEEMPRESA!$A$2:$AAA$11936,2))</f>
        <v>BAYER LOGISTICA E TRANSPORTES LTDA</v>
      </c>
      <c r="I3197" s="20" t="str">
        <f t="shared" si="49"/>
        <v>jun</v>
      </c>
    </row>
    <row r="3198" spans="1:9" x14ac:dyDescent="0.25">
      <c r="A3198" s="7">
        <v>46178</v>
      </c>
      <c r="B3198" s="20">
        <v>7018</v>
      </c>
      <c r="C3198" s="20" t="s">
        <v>419</v>
      </c>
      <c r="D3198" s="80">
        <v>174.46</v>
      </c>
      <c r="E3198" s="20">
        <v>3</v>
      </c>
      <c r="F3198" s="80">
        <v>58.152999999999999</v>
      </c>
      <c r="G3198" s="80">
        <v>43.642000000000003</v>
      </c>
      <c r="H3198" s="66" t="str">
        <f>IF(B3198="","",VLOOKUP(B3198,[1]BASEEMPRESA!$A$2:$AAA$11936,2))</f>
        <v>SC MANUTENCOES LTDA</v>
      </c>
      <c r="I3198" s="20" t="str">
        <f t="shared" si="49"/>
        <v>jun</v>
      </c>
    </row>
    <row r="3199" spans="1:9" x14ac:dyDescent="0.25">
      <c r="A3199" s="7">
        <v>46178</v>
      </c>
      <c r="B3199" s="20">
        <v>7021</v>
      </c>
      <c r="C3199" s="20" t="s">
        <v>419</v>
      </c>
      <c r="D3199" s="80">
        <v>158.04</v>
      </c>
      <c r="E3199" s="20">
        <v>3</v>
      </c>
      <c r="F3199" s="80">
        <v>52.68</v>
      </c>
      <c r="G3199" s="80">
        <v>42.238</v>
      </c>
      <c r="H3199" s="66" t="str">
        <f>IF(B3199="","",VLOOKUP(B3199,[1]BASEEMPRESA!$A$2:$AAA$11936,2))</f>
        <v>NEIA TRANSPORTES LTDA</v>
      </c>
      <c r="I3199" s="20" t="str">
        <f t="shared" si="49"/>
        <v>jun</v>
      </c>
    </row>
    <row r="3200" spans="1:9" x14ac:dyDescent="0.25">
      <c r="A3200" s="7">
        <v>46178</v>
      </c>
      <c r="B3200" s="20">
        <v>7022</v>
      </c>
      <c r="C3200" s="20" t="s">
        <v>419</v>
      </c>
      <c r="D3200" s="80">
        <v>181.9</v>
      </c>
      <c r="E3200" s="20">
        <v>3</v>
      </c>
      <c r="F3200" s="80">
        <v>60.633000000000003</v>
      </c>
      <c r="G3200" s="80">
        <v>54.929000000000002</v>
      </c>
      <c r="H3200" s="66" t="str">
        <f>IF(B3200="","",VLOOKUP(B3200,[1]BASEEMPRESA!$A$2:$AAA$11936,2))</f>
        <v>SMRR TRANSPORTES LTDA</v>
      </c>
      <c r="I3200" s="20" t="str">
        <f t="shared" si="49"/>
        <v>jun</v>
      </c>
    </row>
    <row r="3201" spans="1:9" x14ac:dyDescent="0.25">
      <c r="A3201" s="7">
        <v>46178</v>
      </c>
      <c r="B3201" s="20">
        <v>7031</v>
      </c>
      <c r="C3201" s="20" t="s">
        <v>419</v>
      </c>
      <c r="D3201" s="80">
        <v>59.84</v>
      </c>
      <c r="E3201" s="20">
        <v>1</v>
      </c>
      <c r="F3201" s="80">
        <v>59.84</v>
      </c>
      <c r="G3201" s="80">
        <v>45</v>
      </c>
      <c r="H3201" s="66" t="str">
        <f>IF(B3201="","",VLOOKUP(B3201,[1]BASEEMPRESA!$A$2:$AAA$11936,2))</f>
        <v>INAMARQUE SOUZA MACHADO</v>
      </c>
      <c r="I3201" s="20" t="str">
        <f t="shared" si="49"/>
        <v>jun</v>
      </c>
    </row>
    <row r="3202" spans="1:9" x14ac:dyDescent="0.25">
      <c r="A3202" s="7">
        <v>46178</v>
      </c>
      <c r="B3202" s="20">
        <v>7032</v>
      </c>
      <c r="C3202" s="20" t="s">
        <v>419</v>
      </c>
      <c r="D3202" s="80">
        <v>183.66</v>
      </c>
      <c r="E3202" s="20">
        <v>3</v>
      </c>
      <c r="F3202" s="80">
        <v>61.22</v>
      </c>
      <c r="G3202" s="80">
        <v>32.993000000000002</v>
      </c>
      <c r="H3202" s="66" t="str">
        <f>IF(B3202="","",VLOOKUP(B3202,[1]BASEEMPRESA!$A$2:$AAA$11936,2))</f>
        <v>REGINA M. DOS S. SILVA CARGAS</v>
      </c>
      <c r="I3202" s="20" t="str">
        <f t="shared" si="49"/>
        <v>jun</v>
      </c>
    </row>
    <row r="3203" spans="1:9" x14ac:dyDescent="0.25">
      <c r="A3203" s="7">
        <v>46178</v>
      </c>
      <c r="B3203" s="20">
        <v>7033</v>
      </c>
      <c r="C3203" s="20" t="s">
        <v>419</v>
      </c>
      <c r="D3203" s="80">
        <v>169.24</v>
      </c>
      <c r="E3203" s="20">
        <v>3</v>
      </c>
      <c r="F3203" s="80">
        <v>56.412999999999997</v>
      </c>
      <c r="G3203" s="80">
        <v>31.617000000000001</v>
      </c>
      <c r="H3203" s="66" t="str">
        <f>IF(B3203="","",VLOOKUP(B3203,[1]BASEEMPRESA!$A$2:$AAA$11936,2))</f>
        <v>E L DE OLIVEIRA JUNIOR EDIMAR TRANSPORTES</v>
      </c>
      <c r="I3203" s="20" t="str">
        <f t="shared" ref="I3203:I3266" si="50">TEXT(A3203,"mmm")</f>
        <v>jun</v>
      </c>
    </row>
    <row r="3204" spans="1:9" x14ac:dyDescent="0.25">
      <c r="A3204" s="7">
        <v>46178</v>
      </c>
      <c r="B3204" s="20">
        <v>7036</v>
      </c>
      <c r="C3204" s="20" t="s">
        <v>419</v>
      </c>
      <c r="D3204" s="80">
        <v>189.98</v>
      </c>
      <c r="E3204" s="20">
        <v>3</v>
      </c>
      <c r="F3204" s="80">
        <v>63.326999999999998</v>
      </c>
      <c r="G3204" s="80">
        <v>49.031999999999996</v>
      </c>
      <c r="H3204" s="66" t="str">
        <f>IF(B3204="","",VLOOKUP(B3204,[1]BASEEMPRESA!$A$2:$AAA$11936,2))</f>
        <v>EMERSON LUIS MORO</v>
      </c>
      <c r="I3204" s="20" t="str">
        <f t="shared" si="50"/>
        <v>jun</v>
      </c>
    </row>
    <row r="3205" spans="1:9" x14ac:dyDescent="0.25">
      <c r="A3205" s="7">
        <v>46178</v>
      </c>
      <c r="B3205" s="20">
        <v>7038</v>
      </c>
      <c r="C3205" s="20" t="s">
        <v>420</v>
      </c>
      <c r="D3205" s="80">
        <v>187.7</v>
      </c>
      <c r="E3205" s="20">
        <v>3</v>
      </c>
      <c r="F3205" s="80">
        <v>62.567</v>
      </c>
      <c r="G3205" s="80">
        <v>55.887</v>
      </c>
      <c r="H3205" s="66" t="str">
        <f>IF(B3205="","",VLOOKUP(B3205,[1]BASEEMPRESA!$A$2:$AAA$11936,2))</f>
        <v>JERE SERVICOS DE TRANSPORTE E LOCACAO LTDA</v>
      </c>
      <c r="I3205" s="20" t="str">
        <f t="shared" si="50"/>
        <v>jun</v>
      </c>
    </row>
    <row r="3206" spans="1:9" x14ac:dyDescent="0.25">
      <c r="A3206" s="7">
        <v>46178</v>
      </c>
      <c r="B3206" s="20">
        <v>7041</v>
      </c>
      <c r="C3206" s="20" t="s">
        <v>419</v>
      </c>
      <c r="D3206" s="80">
        <v>169.2</v>
      </c>
      <c r="E3206" s="20">
        <v>3</v>
      </c>
      <c r="F3206" s="80">
        <v>56.4</v>
      </c>
      <c r="G3206" s="80">
        <v>58.191000000000003</v>
      </c>
      <c r="H3206" s="66" t="str">
        <f>IF(B3206="","",VLOOKUP(B3206,[1]BASEEMPRESA!$A$2:$AAA$11936,2))</f>
        <v>JERE SERVICOS DE TRANSPORTE E LOCACAO LTDA</v>
      </c>
      <c r="I3206" s="20" t="str">
        <f t="shared" si="50"/>
        <v>jun</v>
      </c>
    </row>
    <row r="3207" spans="1:9" x14ac:dyDescent="0.25">
      <c r="A3207" s="7">
        <v>46178</v>
      </c>
      <c r="B3207" s="20">
        <v>7042</v>
      </c>
      <c r="C3207" s="20" t="s">
        <v>420</v>
      </c>
      <c r="D3207" s="80">
        <v>61.28</v>
      </c>
      <c r="E3207" s="20">
        <v>1</v>
      </c>
      <c r="F3207" s="80">
        <v>61.28</v>
      </c>
      <c r="G3207" s="80">
        <v>54</v>
      </c>
      <c r="H3207" s="66" t="str">
        <f>IF(B3207="","",VLOOKUP(B3207,[1]BASEEMPRESA!$A$2:$AAA$11936,2))</f>
        <v>SERVICOS DE TRANSPORTES E LOCACAO VALE DO ITAUNAS LTDA</v>
      </c>
      <c r="I3207" s="20" t="str">
        <f t="shared" si="50"/>
        <v>jun</v>
      </c>
    </row>
    <row r="3208" spans="1:9" x14ac:dyDescent="0.25">
      <c r="A3208" s="7">
        <v>46178</v>
      </c>
      <c r="B3208" s="20">
        <v>7045</v>
      </c>
      <c r="C3208" s="20" t="s">
        <v>421</v>
      </c>
      <c r="D3208" s="80">
        <v>179.02</v>
      </c>
      <c r="E3208" s="20">
        <v>3</v>
      </c>
      <c r="F3208" s="80">
        <v>59.673000000000002</v>
      </c>
      <c r="G3208" s="80">
        <v>46.758000000000003</v>
      </c>
      <c r="H3208" s="66" t="str">
        <f>IF(B3208="","",VLOOKUP(B3208,[1]BASEEMPRESA!$A$2:$AAA$11936,2))</f>
        <v>REGINA M. DOS S. SILVA CARGAS</v>
      </c>
      <c r="I3208" s="20" t="str">
        <f t="shared" si="50"/>
        <v>jun</v>
      </c>
    </row>
    <row r="3209" spans="1:9" x14ac:dyDescent="0.25">
      <c r="A3209" s="7">
        <v>46178</v>
      </c>
      <c r="B3209" s="20">
        <v>7046</v>
      </c>
      <c r="C3209" s="20" t="s">
        <v>419</v>
      </c>
      <c r="D3209" s="80">
        <v>152.82</v>
      </c>
      <c r="E3209" s="20">
        <v>3</v>
      </c>
      <c r="F3209" s="80">
        <v>50.94</v>
      </c>
      <c r="G3209" s="80">
        <v>13</v>
      </c>
      <c r="H3209" s="66" t="str">
        <f>IF(B3209="","",VLOOKUP(B3209,[1]BASEEMPRESA!$A$2:$AAA$11936,2))</f>
        <v>J.S. LEONIDIO</v>
      </c>
      <c r="I3209" s="20" t="str">
        <f t="shared" si="50"/>
        <v>jun</v>
      </c>
    </row>
    <row r="3210" spans="1:9" x14ac:dyDescent="0.25">
      <c r="A3210" s="7">
        <v>46178</v>
      </c>
      <c r="B3210" s="20">
        <v>7047</v>
      </c>
      <c r="C3210" s="20" t="s">
        <v>419</v>
      </c>
      <c r="D3210" s="80">
        <v>182.42</v>
      </c>
      <c r="E3210" s="20">
        <v>3</v>
      </c>
      <c r="F3210" s="80">
        <v>60.807000000000002</v>
      </c>
      <c r="G3210" s="80">
        <v>46.323</v>
      </c>
      <c r="H3210" s="66" t="str">
        <f>IF(B3210="","",VLOOKUP(B3210,[1]BASEEMPRESA!$A$2:$AAA$11936,2))</f>
        <v>BAYER LOGISTICA E TRANSPORTES LTDA</v>
      </c>
      <c r="I3210" s="20" t="str">
        <f t="shared" si="50"/>
        <v>jun</v>
      </c>
    </row>
    <row r="3211" spans="1:9" x14ac:dyDescent="0.25">
      <c r="A3211" s="7">
        <v>46178</v>
      </c>
      <c r="B3211" s="20">
        <v>7048</v>
      </c>
      <c r="C3211" s="20" t="s">
        <v>419</v>
      </c>
      <c r="D3211" s="80">
        <v>182.46</v>
      </c>
      <c r="E3211" s="20">
        <v>3</v>
      </c>
      <c r="F3211" s="80">
        <v>60.82</v>
      </c>
      <c r="G3211" s="80">
        <v>52.445999999999998</v>
      </c>
      <c r="H3211" s="66" t="str">
        <f>IF(B3211="","",VLOOKUP(B3211,[1]BASEEMPRESA!$A$2:$AAA$11936,2))</f>
        <v>SERVICOS DE TRANSPORTES E LOCACAO VALE DO ITAUNAS LTDA</v>
      </c>
      <c r="I3211" s="20" t="str">
        <f t="shared" si="50"/>
        <v>jun</v>
      </c>
    </row>
    <row r="3212" spans="1:9" x14ac:dyDescent="0.25">
      <c r="A3212" s="7">
        <v>46178</v>
      </c>
      <c r="B3212" s="20">
        <v>7050</v>
      </c>
      <c r="C3212" s="20" t="s">
        <v>419</v>
      </c>
      <c r="D3212" s="80">
        <v>176.9</v>
      </c>
      <c r="E3212" s="20">
        <v>3</v>
      </c>
      <c r="F3212" s="80">
        <v>58.966999999999999</v>
      </c>
      <c r="G3212" s="80">
        <v>51.548000000000002</v>
      </c>
      <c r="H3212" s="66" t="str">
        <f>IF(B3212="","",VLOOKUP(B3212,[1]BASEEMPRESA!$A$2:$AAA$11936,2))</f>
        <v>ESTEL SERVICOS DE TRANSPORTES E LOCACAO LTDA</v>
      </c>
      <c r="I3212" s="20" t="str">
        <f t="shared" si="50"/>
        <v>jun</v>
      </c>
    </row>
    <row r="3213" spans="1:9" x14ac:dyDescent="0.25">
      <c r="A3213" s="7">
        <v>46178</v>
      </c>
      <c r="B3213" s="20">
        <v>7052</v>
      </c>
      <c r="C3213" s="20" t="s">
        <v>420</v>
      </c>
      <c r="D3213" s="80">
        <v>175.8</v>
      </c>
      <c r="E3213" s="20">
        <v>3</v>
      </c>
      <c r="F3213" s="80">
        <v>58.6</v>
      </c>
      <c r="G3213" s="80">
        <v>33.036000000000001</v>
      </c>
      <c r="H3213" s="66" t="str">
        <f>IF(B3213="","",VLOOKUP(B3213,[1]BASEEMPRESA!$A$2:$AAA$11936,2))</f>
        <v>JERE SERVICOS DE TRANSPORTE E LOCACAO LTDA</v>
      </c>
      <c r="I3213" s="20" t="str">
        <f t="shared" si="50"/>
        <v>jun</v>
      </c>
    </row>
    <row r="3214" spans="1:9" x14ac:dyDescent="0.25">
      <c r="A3214" s="7">
        <v>46178</v>
      </c>
      <c r="B3214" s="20">
        <v>7053</v>
      </c>
      <c r="C3214" s="20" t="s">
        <v>420</v>
      </c>
      <c r="D3214" s="80">
        <v>183.72</v>
      </c>
      <c r="E3214" s="20">
        <v>3</v>
      </c>
      <c r="F3214" s="80">
        <v>61.24</v>
      </c>
      <c r="G3214" s="80">
        <v>49.395000000000003</v>
      </c>
      <c r="H3214" s="66" t="str">
        <f>IF(B3214="","",VLOOKUP(B3214,[1]BASEEMPRESA!$A$2:$AAA$11936,2))</f>
        <v>TAVARES E MORAES TRANSPORTES LTDA</v>
      </c>
      <c r="I3214" s="20" t="str">
        <f t="shared" si="50"/>
        <v>jun</v>
      </c>
    </row>
    <row r="3215" spans="1:9" x14ac:dyDescent="0.25">
      <c r="A3215" s="7">
        <v>46178</v>
      </c>
      <c r="B3215" s="20">
        <v>7054</v>
      </c>
      <c r="C3215" s="20" t="s">
        <v>419</v>
      </c>
      <c r="D3215" s="80">
        <v>170.84</v>
      </c>
      <c r="E3215" s="20">
        <v>3</v>
      </c>
      <c r="F3215" s="80">
        <v>56.947000000000003</v>
      </c>
      <c r="G3215" s="80">
        <v>41.475000000000001</v>
      </c>
      <c r="H3215" s="66" t="str">
        <f>IF(B3215="","",VLOOKUP(B3215,[1]BASEEMPRESA!$A$2:$AAA$11936,2))</f>
        <v>TAVARES E MORAES TRANSPORTES LTDA</v>
      </c>
      <c r="I3215" s="20" t="str">
        <f t="shared" si="50"/>
        <v>jun</v>
      </c>
    </row>
    <row r="3216" spans="1:9" x14ac:dyDescent="0.25">
      <c r="A3216" s="7">
        <v>46178</v>
      </c>
      <c r="B3216" s="20">
        <v>7059</v>
      </c>
      <c r="C3216" s="20" t="s">
        <v>419</v>
      </c>
      <c r="D3216" s="80">
        <v>170.46</v>
      </c>
      <c r="E3216" s="20">
        <v>3</v>
      </c>
      <c r="F3216" s="80">
        <v>56.82</v>
      </c>
      <c r="G3216" s="80">
        <v>52.156999999999996</v>
      </c>
      <c r="H3216" s="66" t="str">
        <f>IF(B3216="","",VLOOKUP(B3216,[1]BASEEMPRESA!$A$2:$AAA$11936,2))</f>
        <v>BAYER LOGISTICA E TRANSPORTES LTDA</v>
      </c>
      <c r="I3216" s="20" t="str">
        <f t="shared" si="50"/>
        <v>jun</v>
      </c>
    </row>
    <row r="3217" spans="1:9" x14ac:dyDescent="0.25">
      <c r="A3217" s="7">
        <v>46178</v>
      </c>
      <c r="B3217" s="20">
        <v>7188</v>
      </c>
      <c r="C3217" s="20" t="s">
        <v>419</v>
      </c>
      <c r="D3217" s="80">
        <v>172.44</v>
      </c>
      <c r="E3217" s="20">
        <v>3</v>
      </c>
      <c r="F3217" s="80">
        <v>57.48</v>
      </c>
      <c r="G3217" s="80">
        <v>39.841999999999999</v>
      </c>
      <c r="H3217" s="66" t="str">
        <f>IF(B3217="","",VLOOKUP(B3217,[1]BASEEMPRESA!$A$2:$AAA$11936,2))</f>
        <v>C C GOMES TRANSPORTES</v>
      </c>
      <c r="I3217" s="20" t="str">
        <f t="shared" si="50"/>
        <v>jun</v>
      </c>
    </row>
    <row r="3218" spans="1:9" x14ac:dyDescent="0.25">
      <c r="A3218" s="7">
        <v>46178</v>
      </c>
      <c r="B3218" s="20">
        <v>7205</v>
      </c>
      <c r="C3218" s="20" t="s">
        <v>420</v>
      </c>
      <c r="D3218" s="80">
        <v>173.1</v>
      </c>
      <c r="E3218" s="20">
        <v>3</v>
      </c>
      <c r="F3218" s="80">
        <v>57.7</v>
      </c>
      <c r="G3218" s="80">
        <v>47.781999999999996</v>
      </c>
      <c r="H3218" s="66" t="str">
        <f>IF(B3218="","",VLOOKUP(B3218,[1]BASEEMPRESA!$A$2:$AAA$11936,2))</f>
        <v>RSL TRANSPORTES LTDA</v>
      </c>
      <c r="I3218" s="20" t="str">
        <f t="shared" si="50"/>
        <v>jun</v>
      </c>
    </row>
    <row r="3219" spans="1:9" x14ac:dyDescent="0.25">
      <c r="A3219" s="7">
        <v>46178</v>
      </c>
      <c r="B3219" s="20">
        <v>7207</v>
      </c>
      <c r="C3219" s="20" t="s">
        <v>420</v>
      </c>
      <c r="D3219" s="80">
        <v>102.52</v>
      </c>
      <c r="E3219" s="20">
        <v>2</v>
      </c>
      <c r="F3219" s="80">
        <v>51.26</v>
      </c>
      <c r="G3219" s="80">
        <v>35.874000000000002</v>
      </c>
      <c r="H3219" s="66" t="str">
        <f>IF(B3219="","",VLOOKUP(B3219,[1]BASEEMPRESA!$A$2:$AAA$11936,2))</f>
        <v>TAVARES E MORAES TRANSPORTES LTDA</v>
      </c>
      <c r="I3219" s="20" t="str">
        <f t="shared" si="50"/>
        <v>jun</v>
      </c>
    </row>
    <row r="3220" spans="1:9" x14ac:dyDescent="0.25">
      <c r="A3220" s="7">
        <v>46178</v>
      </c>
      <c r="B3220" s="20">
        <v>7208</v>
      </c>
      <c r="C3220" s="20" t="s">
        <v>420</v>
      </c>
      <c r="D3220" s="80">
        <v>118.08</v>
      </c>
      <c r="E3220" s="20">
        <v>2</v>
      </c>
      <c r="F3220" s="80">
        <v>59.04</v>
      </c>
      <c r="G3220" s="80">
        <v>28.907</v>
      </c>
      <c r="H3220" s="66" t="str">
        <f>IF(B3220="","",VLOOKUP(B3220,[1]BASEEMPRESA!$A$2:$AAA$11936,2))</f>
        <v>TAVARES E MORAES TRANSPORTES LTDA</v>
      </c>
      <c r="I3220" s="20" t="str">
        <f t="shared" si="50"/>
        <v>jun</v>
      </c>
    </row>
    <row r="3221" spans="1:9" x14ac:dyDescent="0.25">
      <c r="A3221" s="7">
        <v>46178</v>
      </c>
      <c r="B3221" s="20">
        <v>7220</v>
      </c>
      <c r="C3221" s="20" t="s">
        <v>421</v>
      </c>
      <c r="D3221" s="80">
        <v>155.36000000000001</v>
      </c>
      <c r="E3221" s="20">
        <v>3</v>
      </c>
      <c r="F3221" s="80">
        <v>51.786999999999999</v>
      </c>
      <c r="G3221" s="80">
        <v>46.347000000000001</v>
      </c>
      <c r="H3221" s="66" t="str">
        <f>IF(B3221="","",VLOOKUP(B3221,[1]BASEEMPRESA!$A$2:$AAA$11936,2))</f>
        <v>DOS SANTOS PASSOS TRANSPORTES LTDA</v>
      </c>
      <c r="I3221" s="20" t="str">
        <f t="shared" si="50"/>
        <v>jun</v>
      </c>
    </row>
    <row r="3222" spans="1:9" x14ac:dyDescent="0.25">
      <c r="A3222" s="7">
        <v>46178</v>
      </c>
      <c r="B3222" s="20">
        <v>7221</v>
      </c>
      <c r="C3222" s="20" t="s">
        <v>420</v>
      </c>
      <c r="D3222" s="80">
        <v>231.68</v>
      </c>
      <c r="E3222" s="20">
        <v>4</v>
      </c>
      <c r="F3222" s="80">
        <v>57.92</v>
      </c>
      <c r="G3222" s="80">
        <v>43.622</v>
      </c>
      <c r="H3222" s="66" t="str">
        <f>IF(B3222="","",VLOOKUP(B3222,[1]BASEEMPRESA!$A$2:$AAA$11936,2))</f>
        <v>BAYER LOGISTICA E TRANSPORTES LTDA</v>
      </c>
      <c r="I3222" s="20" t="str">
        <f t="shared" si="50"/>
        <v>jun</v>
      </c>
    </row>
    <row r="3223" spans="1:9" x14ac:dyDescent="0.25">
      <c r="A3223" s="7">
        <v>46178</v>
      </c>
      <c r="B3223" s="20">
        <v>7224</v>
      </c>
      <c r="C3223" s="20" t="s">
        <v>419</v>
      </c>
      <c r="D3223" s="80">
        <v>184.34</v>
      </c>
      <c r="E3223" s="20">
        <v>3</v>
      </c>
      <c r="F3223" s="80">
        <v>61.447000000000003</v>
      </c>
      <c r="G3223" s="80">
        <v>61</v>
      </c>
      <c r="H3223" s="66" t="str">
        <f>IF(B3223="","",VLOOKUP(B3223,[1]BASEEMPRESA!$A$2:$AAA$11936,2))</f>
        <v>EMERSON LUIS MORO</v>
      </c>
      <c r="I3223" s="20" t="str">
        <f t="shared" si="50"/>
        <v>jun</v>
      </c>
    </row>
    <row r="3224" spans="1:9" x14ac:dyDescent="0.25">
      <c r="A3224" s="7">
        <v>46178</v>
      </c>
      <c r="B3224" s="20">
        <v>7228</v>
      </c>
      <c r="C3224" s="20" t="s">
        <v>419</v>
      </c>
      <c r="D3224" s="80">
        <v>172.54</v>
      </c>
      <c r="E3224" s="20">
        <v>3</v>
      </c>
      <c r="F3224" s="80">
        <v>57.512999999999998</v>
      </c>
      <c r="G3224" s="80">
        <v>47.863999999999997</v>
      </c>
      <c r="H3224" s="66" t="str">
        <f>IF(B3224="","",VLOOKUP(B3224,[1]BASEEMPRESA!$A$2:$AAA$11936,2))</f>
        <v>MVS TRANSPORTE LTDA</v>
      </c>
      <c r="I3224" s="20" t="str">
        <f t="shared" si="50"/>
        <v>jun</v>
      </c>
    </row>
    <row r="3225" spans="1:9" x14ac:dyDescent="0.25">
      <c r="A3225" s="7">
        <v>46178</v>
      </c>
      <c r="B3225" s="20">
        <v>7234</v>
      </c>
      <c r="C3225" s="20" t="s">
        <v>419</v>
      </c>
      <c r="D3225" s="80">
        <v>125.96</v>
      </c>
      <c r="E3225" s="20">
        <v>2</v>
      </c>
      <c r="F3225" s="80">
        <v>62.98</v>
      </c>
      <c r="G3225" s="80">
        <v>43.308</v>
      </c>
      <c r="H3225" s="66" t="str">
        <f>IF(B3225="","",VLOOKUP(B3225,[1]BASEEMPRESA!$A$2:$AAA$11936,2))</f>
        <v>TRANSPORTES M &amp; J LTDA</v>
      </c>
      <c r="I3225" s="20" t="str">
        <f t="shared" si="50"/>
        <v>jun</v>
      </c>
    </row>
    <row r="3226" spans="1:9" x14ac:dyDescent="0.25">
      <c r="A3226" s="7">
        <v>46178</v>
      </c>
      <c r="B3226" s="20">
        <v>7238</v>
      </c>
      <c r="C3226" s="20" t="s">
        <v>421</v>
      </c>
      <c r="D3226" s="80">
        <v>174.52</v>
      </c>
      <c r="E3226" s="20">
        <v>3</v>
      </c>
      <c r="F3226" s="80">
        <v>58.173000000000002</v>
      </c>
      <c r="G3226" s="80">
        <v>58.475999999999999</v>
      </c>
      <c r="H3226" s="66" t="str">
        <f>IF(B3226="","",VLOOKUP(B3226,[1]BASEEMPRESA!$A$2:$AAA$11936,2))</f>
        <v>R S SANTOS TRANSPORTES LTDA</v>
      </c>
      <c r="I3226" s="20" t="str">
        <f t="shared" si="50"/>
        <v>jun</v>
      </c>
    </row>
    <row r="3227" spans="1:9" x14ac:dyDescent="0.25">
      <c r="A3227" s="7">
        <v>46178</v>
      </c>
      <c r="B3227" s="20">
        <v>7257</v>
      </c>
      <c r="C3227" s="20" t="s">
        <v>420</v>
      </c>
      <c r="D3227" s="80">
        <v>170.48</v>
      </c>
      <c r="E3227" s="20">
        <v>3</v>
      </c>
      <c r="F3227" s="80">
        <v>56.826999999999998</v>
      </c>
      <c r="G3227" s="80">
        <v>38.051000000000002</v>
      </c>
      <c r="H3227" s="66" t="str">
        <f>IF(B3227="","",VLOOKUP(B3227,[1]BASEEMPRESA!$A$2:$AAA$11936,2))</f>
        <v>EMERSON LUIS MORO</v>
      </c>
      <c r="I3227" s="20" t="str">
        <f t="shared" si="50"/>
        <v>jun</v>
      </c>
    </row>
    <row r="3228" spans="1:9" x14ac:dyDescent="0.25">
      <c r="A3228" s="7">
        <v>46178</v>
      </c>
      <c r="B3228" s="20">
        <v>7258</v>
      </c>
      <c r="C3228" s="20" t="s">
        <v>420</v>
      </c>
      <c r="D3228" s="80">
        <v>208.32</v>
      </c>
      <c r="E3228" s="20">
        <v>4</v>
      </c>
      <c r="F3228" s="80">
        <v>52.08</v>
      </c>
      <c r="G3228" s="80">
        <v>21.22</v>
      </c>
      <c r="H3228" s="66" t="str">
        <f>IF(B3228="","",VLOOKUP(B3228,[1]BASEEMPRESA!$A$2:$AAA$11936,2))</f>
        <v>REGINA M. DOS S. SILVA CARGAS</v>
      </c>
      <c r="I3228" s="20" t="str">
        <f t="shared" si="50"/>
        <v>jun</v>
      </c>
    </row>
    <row r="3229" spans="1:9" x14ac:dyDescent="0.25">
      <c r="A3229" s="7">
        <v>46178</v>
      </c>
      <c r="B3229" s="20">
        <v>7260</v>
      </c>
      <c r="C3229" s="20" t="s">
        <v>420</v>
      </c>
      <c r="D3229" s="80">
        <v>106.76</v>
      </c>
      <c r="E3229" s="20">
        <v>2</v>
      </c>
      <c r="F3229" s="80">
        <v>53.38</v>
      </c>
      <c r="G3229" s="80">
        <v>49.93</v>
      </c>
      <c r="H3229" s="66" t="str">
        <f>IF(B3229="","",VLOOKUP(B3229,[1]BASEEMPRESA!$A$2:$AAA$11936,2))</f>
        <v>E L DE OLIVEIRA JUNIOR EDIMAR TRANSPORTES</v>
      </c>
      <c r="I3229" s="20" t="str">
        <f t="shared" si="50"/>
        <v>jun</v>
      </c>
    </row>
    <row r="3230" spans="1:9" x14ac:dyDescent="0.25">
      <c r="A3230" s="7">
        <v>46178</v>
      </c>
      <c r="B3230" s="20">
        <v>7263</v>
      </c>
      <c r="C3230" s="20" t="s">
        <v>419</v>
      </c>
      <c r="D3230" s="80">
        <v>169.54</v>
      </c>
      <c r="E3230" s="20">
        <v>3</v>
      </c>
      <c r="F3230" s="80">
        <v>56.512999999999998</v>
      </c>
      <c r="G3230" s="80">
        <v>33.811999999999998</v>
      </c>
      <c r="H3230" s="66" t="str">
        <f>IF(B3230="","",VLOOKUP(B3230,[1]BASEEMPRESA!$A$2:$AAA$11936,2))</f>
        <v>ESTEL SERVICOS DE TRANSPORTES E LOCACAO LTDA</v>
      </c>
      <c r="I3230" s="20" t="str">
        <f t="shared" si="50"/>
        <v>jun</v>
      </c>
    </row>
    <row r="3231" spans="1:9" x14ac:dyDescent="0.25">
      <c r="A3231" s="7">
        <v>46178</v>
      </c>
      <c r="B3231" s="20">
        <v>7264</v>
      </c>
      <c r="C3231" s="20" t="s">
        <v>419</v>
      </c>
      <c r="D3231" s="80">
        <v>188.44</v>
      </c>
      <c r="E3231" s="20">
        <v>3</v>
      </c>
      <c r="F3231" s="80">
        <v>62.813000000000002</v>
      </c>
      <c r="G3231" s="80">
        <v>40.201000000000001</v>
      </c>
      <c r="H3231" s="66" t="str">
        <f>IF(B3231="","",VLOOKUP(B3231,[1]BASEEMPRESA!$A$2:$AAA$11936,2))</f>
        <v>W &amp; E SERVICOS DE TRANSPORTE LTDA</v>
      </c>
      <c r="I3231" s="20" t="str">
        <f t="shared" si="50"/>
        <v>jun</v>
      </c>
    </row>
    <row r="3232" spans="1:9" x14ac:dyDescent="0.25">
      <c r="A3232" s="7">
        <v>46178</v>
      </c>
      <c r="B3232" s="20">
        <v>7278</v>
      </c>
      <c r="C3232" s="20" t="s">
        <v>419</v>
      </c>
      <c r="D3232" s="80">
        <v>129.56</v>
      </c>
      <c r="E3232" s="20">
        <v>2</v>
      </c>
      <c r="F3232" s="80">
        <v>64.78</v>
      </c>
      <c r="G3232" s="80">
        <v>41</v>
      </c>
      <c r="H3232" s="66" t="str">
        <f>IF(B3232="","",VLOOKUP(B3232,[1]BASEEMPRESA!$A$2:$AAA$11936,2))</f>
        <v>LOPES TRANSPORTES LTDA</v>
      </c>
      <c r="I3232" s="20" t="str">
        <f t="shared" si="50"/>
        <v>jun</v>
      </c>
    </row>
    <row r="3233" spans="1:9" x14ac:dyDescent="0.25">
      <c r="A3233" s="7">
        <v>46178</v>
      </c>
      <c r="B3233" s="20">
        <v>7279</v>
      </c>
      <c r="C3233" s="20" t="s">
        <v>420</v>
      </c>
      <c r="D3233" s="80">
        <v>188.02</v>
      </c>
      <c r="E3233" s="20">
        <v>3</v>
      </c>
      <c r="F3233" s="80">
        <v>62.673000000000002</v>
      </c>
      <c r="G3233" s="80">
        <v>47.713999999999999</v>
      </c>
      <c r="H3233" s="66" t="str">
        <f>IF(B3233="","",VLOOKUP(B3233,[1]BASEEMPRESA!$A$2:$AAA$11936,2))</f>
        <v>CVL TRANSPORTES LTDA</v>
      </c>
      <c r="I3233" s="20" t="str">
        <f t="shared" si="50"/>
        <v>jun</v>
      </c>
    </row>
    <row r="3234" spans="1:9" x14ac:dyDescent="0.25">
      <c r="A3234" s="7">
        <v>46178</v>
      </c>
      <c r="B3234" s="20">
        <v>7282</v>
      </c>
      <c r="C3234" s="20" t="s">
        <v>419</v>
      </c>
      <c r="D3234" s="80">
        <v>176.98</v>
      </c>
      <c r="E3234" s="20">
        <v>3</v>
      </c>
      <c r="F3234" s="80">
        <v>58.993000000000002</v>
      </c>
      <c r="G3234" s="80">
        <v>52.261000000000003</v>
      </c>
      <c r="H3234" s="66" t="str">
        <f>IF(B3234="","",VLOOKUP(B3234,[1]BASEEMPRESA!$A$2:$AAA$11936,2))</f>
        <v>EMERSON LUIS MORO</v>
      </c>
      <c r="I3234" s="20" t="str">
        <f t="shared" si="50"/>
        <v>jun</v>
      </c>
    </row>
    <row r="3235" spans="1:9" x14ac:dyDescent="0.25">
      <c r="A3235" s="7">
        <v>46178</v>
      </c>
      <c r="B3235" s="20">
        <v>7289</v>
      </c>
      <c r="C3235" s="20" t="s">
        <v>419</v>
      </c>
      <c r="D3235" s="80">
        <v>177.8</v>
      </c>
      <c r="E3235" s="20">
        <v>3</v>
      </c>
      <c r="F3235" s="80">
        <v>59.267000000000003</v>
      </c>
      <c r="G3235" s="80">
        <v>47.868000000000002</v>
      </c>
      <c r="H3235" s="66" t="str">
        <f>IF(B3235="","",VLOOKUP(B3235,[1]BASEEMPRESA!$A$2:$AAA$11936,2))</f>
        <v>TAVARES E MORAES TRANSPORTES LTDA</v>
      </c>
      <c r="I3235" s="20" t="str">
        <f t="shared" si="50"/>
        <v>jun</v>
      </c>
    </row>
    <row r="3236" spans="1:9" x14ac:dyDescent="0.25">
      <c r="A3236" s="7">
        <v>46178</v>
      </c>
      <c r="B3236" s="20">
        <v>7292</v>
      </c>
      <c r="C3236" s="20" t="s">
        <v>419</v>
      </c>
      <c r="D3236" s="80">
        <v>163.28</v>
      </c>
      <c r="E3236" s="20">
        <v>3</v>
      </c>
      <c r="F3236" s="80">
        <v>54.427</v>
      </c>
      <c r="G3236" s="80">
        <v>54.183</v>
      </c>
      <c r="H3236" s="66" t="str">
        <f>IF(B3236="","",VLOOKUP(B3236,[1]BASEEMPRESA!$A$2:$AAA$11936,2))</f>
        <v>ESTEL SERVICOS DE TRANSPORTES E LOCACAO LTDA</v>
      </c>
      <c r="I3236" s="20" t="str">
        <f t="shared" si="50"/>
        <v>jun</v>
      </c>
    </row>
    <row r="3237" spans="1:9" x14ac:dyDescent="0.25">
      <c r="A3237" s="7">
        <v>46178</v>
      </c>
      <c r="B3237" s="20">
        <v>7295</v>
      </c>
      <c r="C3237" s="20" t="s">
        <v>419</v>
      </c>
      <c r="D3237" s="80">
        <v>159.28</v>
      </c>
      <c r="E3237" s="20">
        <v>3</v>
      </c>
      <c r="F3237" s="80">
        <v>53.093000000000004</v>
      </c>
      <c r="G3237" s="80">
        <v>43.344999999999999</v>
      </c>
      <c r="H3237" s="66" t="str">
        <f>IF(B3237="","",VLOOKUP(B3237,[1]BASEEMPRESA!$A$2:$AAA$11936,2))</f>
        <v>ESTEL SERVICOS DE TRANSPORTES E LOCACAO LTDA</v>
      </c>
      <c r="I3237" s="20" t="str">
        <f t="shared" si="50"/>
        <v>jun</v>
      </c>
    </row>
    <row r="3238" spans="1:9" x14ac:dyDescent="0.25">
      <c r="A3238" s="7">
        <v>46178</v>
      </c>
      <c r="B3238" s="20">
        <v>7299</v>
      </c>
      <c r="C3238" s="20" t="s">
        <v>419</v>
      </c>
      <c r="D3238" s="80">
        <v>158.82</v>
      </c>
      <c r="E3238" s="20">
        <v>6</v>
      </c>
      <c r="F3238" s="80">
        <v>26.47</v>
      </c>
      <c r="G3238" s="80">
        <v>13</v>
      </c>
      <c r="H3238" s="66" t="str">
        <f>IF(B3238="","",VLOOKUP(B3238,[1]BASEEMPRESA!$A$2:$AAA$11936,2))</f>
        <v>JERE SERVICOS DE TRANSPORTE E LOCACAO LTDA</v>
      </c>
      <c r="I3238" s="20" t="str">
        <f t="shared" si="50"/>
        <v>jun</v>
      </c>
    </row>
    <row r="3239" spans="1:9" x14ac:dyDescent="0.25">
      <c r="A3239" s="7">
        <v>46178</v>
      </c>
      <c r="B3239" s="20">
        <v>7301</v>
      </c>
      <c r="C3239" s="20" t="s">
        <v>419</v>
      </c>
      <c r="D3239" s="80">
        <v>153.04</v>
      </c>
      <c r="E3239" s="20">
        <v>3</v>
      </c>
      <c r="F3239" s="80">
        <v>51.012999999999998</v>
      </c>
      <c r="G3239" s="80">
        <v>40.481999999999999</v>
      </c>
      <c r="H3239" s="66" t="str">
        <f>IF(B3239="","",VLOOKUP(B3239,[1]BASEEMPRESA!$A$2:$AAA$11936,2))</f>
        <v>SERVICOS DE TRANSPORTES E LOCACAO VALE DO ITAUNAS LTDA</v>
      </c>
      <c r="I3239" s="20" t="str">
        <f t="shared" si="50"/>
        <v>jun</v>
      </c>
    </row>
    <row r="3240" spans="1:9" x14ac:dyDescent="0.25">
      <c r="A3240" s="7">
        <v>46178</v>
      </c>
      <c r="B3240" s="20">
        <v>7304</v>
      </c>
      <c r="C3240" s="20" t="s">
        <v>419</v>
      </c>
      <c r="D3240" s="80">
        <v>180.96</v>
      </c>
      <c r="E3240" s="20">
        <v>3</v>
      </c>
      <c r="F3240" s="80">
        <v>60.32</v>
      </c>
      <c r="G3240" s="80">
        <v>33.143000000000001</v>
      </c>
      <c r="H3240" s="66" t="str">
        <f>IF(B3240="","",VLOOKUP(B3240,[1]BASEEMPRESA!$A$2:$AAA$11936,2))</f>
        <v>SERVICOS DE TRANSPORTES E LOCACAO VALE DO ITAUNAS LTDA</v>
      </c>
      <c r="I3240" s="20" t="str">
        <f t="shared" si="50"/>
        <v>jun</v>
      </c>
    </row>
    <row r="3241" spans="1:9" x14ac:dyDescent="0.25">
      <c r="A3241" s="7">
        <v>46178</v>
      </c>
      <c r="B3241" s="20">
        <v>7307</v>
      </c>
      <c r="C3241" s="20" t="s">
        <v>419</v>
      </c>
      <c r="D3241" s="80">
        <v>107.6</v>
      </c>
      <c r="E3241" s="20">
        <v>2</v>
      </c>
      <c r="F3241" s="80">
        <v>53.8</v>
      </c>
      <c r="G3241" s="80">
        <v>29.260999999999999</v>
      </c>
      <c r="H3241" s="66" t="str">
        <f>IF(B3241="","",VLOOKUP(B3241,[1]BASEEMPRESA!$A$2:$AAA$11936,2))</f>
        <v>SC MANUTENCOES LTDA</v>
      </c>
      <c r="I3241" s="20" t="str">
        <f t="shared" si="50"/>
        <v>jun</v>
      </c>
    </row>
    <row r="3242" spans="1:9" x14ac:dyDescent="0.25">
      <c r="A3242" s="7">
        <v>46178</v>
      </c>
      <c r="B3242" s="20">
        <v>7308</v>
      </c>
      <c r="C3242" s="20" t="s">
        <v>419</v>
      </c>
      <c r="D3242" s="80">
        <v>167.64</v>
      </c>
      <c r="E3242" s="20">
        <v>3</v>
      </c>
      <c r="F3242" s="80">
        <v>55.88</v>
      </c>
      <c r="G3242" s="80">
        <v>34.445</v>
      </c>
      <c r="H3242" s="66" t="str">
        <f>IF(B3242="","",VLOOKUP(B3242,[1]BASEEMPRESA!$A$2:$AAA$11936,2))</f>
        <v>SANTOS &amp; SILVA TRANSPORTES RODOVIARIOS LTDA</v>
      </c>
      <c r="I3242" s="20" t="str">
        <f t="shared" si="50"/>
        <v>jun</v>
      </c>
    </row>
    <row r="3243" spans="1:9" x14ac:dyDescent="0.25">
      <c r="A3243" s="7">
        <v>46178</v>
      </c>
      <c r="B3243" s="20">
        <v>7311</v>
      </c>
      <c r="C3243" s="20" t="s">
        <v>422</v>
      </c>
      <c r="D3243" s="80">
        <v>119.82</v>
      </c>
      <c r="E3243" s="20">
        <v>2</v>
      </c>
      <c r="F3243" s="80">
        <v>59.91</v>
      </c>
      <c r="G3243" s="80">
        <v>39.448</v>
      </c>
      <c r="H3243" s="66" t="str">
        <f>IF(B3243="","",VLOOKUP(B3243,[1]BASEEMPRESA!$A$2:$AAA$11936,2))</f>
        <v>LN LOGISTICA E TRANSPORTES LTDA</v>
      </c>
      <c r="I3243" s="20" t="str">
        <f t="shared" si="50"/>
        <v>jun</v>
      </c>
    </row>
    <row r="3244" spans="1:9" x14ac:dyDescent="0.25">
      <c r="A3244" s="7">
        <v>46178</v>
      </c>
      <c r="B3244" s="20">
        <v>7334</v>
      </c>
      <c r="C3244" s="20" t="s">
        <v>421</v>
      </c>
      <c r="D3244" s="80">
        <v>184.52</v>
      </c>
      <c r="E3244" s="20">
        <v>3</v>
      </c>
      <c r="F3244" s="80">
        <v>61.506999999999998</v>
      </c>
      <c r="G3244" s="80">
        <v>34.332999999999998</v>
      </c>
      <c r="H3244" s="66" t="str">
        <f>IF(B3244="","",VLOOKUP(B3244,[1]BASEEMPRESA!$A$2:$AAA$11936,2))</f>
        <v>ROCHA TRANSPORTES DE MUCURI LTDA</v>
      </c>
      <c r="I3244" s="20" t="str">
        <f t="shared" si="50"/>
        <v>jun</v>
      </c>
    </row>
    <row r="3245" spans="1:9" x14ac:dyDescent="0.25">
      <c r="A3245" s="7">
        <v>46178</v>
      </c>
      <c r="B3245" s="20">
        <v>7337</v>
      </c>
      <c r="C3245" s="20" t="s">
        <v>419</v>
      </c>
      <c r="D3245" s="80">
        <v>239.5</v>
      </c>
      <c r="E3245" s="20">
        <v>4</v>
      </c>
      <c r="F3245" s="80">
        <v>59.875</v>
      </c>
      <c r="G3245" s="80">
        <v>34.865000000000002</v>
      </c>
      <c r="H3245" s="66" t="str">
        <f>IF(B3245="","",VLOOKUP(B3245,[1]BASEEMPRESA!$A$2:$AAA$11936,2))</f>
        <v>REGINA M. DOS S. SILVA CARGAS</v>
      </c>
      <c r="I3245" s="20" t="str">
        <f t="shared" si="50"/>
        <v>jun</v>
      </c>
    </row>
    <row r="3246" spans="1:9" x14ac:dyDescent="0.25">
      <c r="A3246" s="7">
        <v>46178</v>
      </c>
      <c r="B3246" s="20">
        <v>7340</v>
      </c>
      <c r="C3246" s="20" t="s">
        <v>419</v>
      </c>
      <c r="D3246" s="80">
        <v>260.8</v>
      </c>
      <c r="E3246" s="20">
        <v>9</v>
      </c>
      <c r="F3246" s="80">
        <v>28.978000000000002</v>
      </c>
      <c r="G3246" s="80">
        <v>2</v>
      </c>
      <c r="H3246" s="66" t="str">
        <f>IF(B3246="","",VLOOKUP(B3246,[1]BASEEMPRESA!$A$2:$AAA$11936,2))</f>
        <v>W &amp; E SERVICOS DE TRANSPORTE LTDA</v>
      </c>
      <c r="I3246" s="20" t="str">
        <f t="shared" si="50"/>
        <v>jun</v>
      </c>
    </row>
    <row r="3247" spans="1:9" x14ac:dyDescent="0.25">
      <c r="A3247" s="7">
        <v>46178</v>
      </c>
      <c r="B3247" s="20">
        <v>7343</v>
      </c>
      <c r="C3247" s="20" t="s">
        <v>421</v>
      </c>
      <c r="D3247" s="80">
        <v>198.7</v>
      </c>
      <c r="E3247" s="20">
        <v>3</v>
      </c>
      <c r="F3247" s="80">
        <v>66.233000000000004</v>
      </c>
      <c r="G3247" s="80">
        <v>41</v>
      </c>
      <c r="H3247" s="66" t="str">
        <f>IF(B3247="","",VLOOKUP(B3247,[1]BASEEMPRESA!$A$2:$AAA$11936,2))</f>
        <v>E L DE OLIVEIRA JUNIOR EDIMAR TRANSPORTES</v>
      </c>
      <c r="I3247" s="20" t="str">
        <f t="shared" si="50"/>
        <v>jun</v>
      </c>
    </row>
    <row r="3248" spans="1:9" x14ac:dyDescent="0.25">
      <c r="A3248" s="7">
        <v>46178</v>
      </c>
      <c r="B3248" s="20">
        <v>7347</v>
      </c>
      <c r="C3248" s="20" t="s">
        <v>420</v>
      </c>
      <c r="D3248" s="80">
        <v>188.12</v>
      </c>
      <c r="E3248" s="20">
        <v>3</v>
      </c>
      <c r="F3248" s="80">
        <v>62.707000000000001</v>
      </c>
      <c r="G3248" s="80">
        <v>54.289000000000001</v>
      </c>
      <c r="H3248" s="66" t="str">
        <f>IF(B3248="","",VLOOKUP(B3248,[1]BASEEMPRESA!$A$2:$AAA$11936,2))</f>
        <v>TRANSPORTADORA GLOBAL LOGISTICA LTDA</v>
      </c>
      <c r="I3248" s="20" t="str">
        <f t="shared" si="50"/>
        <v>jun</v>
      </c>
    </row>
    <row r="3249" spans="1:9" x14ac:dyDescent="0.25">
      <c r="A3249" s="7">
        <v>46178</v>
      </c>
      <c r="B3249" s="20">
        <v>7352</v>
      </c>
      <c r="C3249" s="20" t="s">
        <v>421</v>
      </c>
      <c r="D3249" s="80">
        <v>185.26</v>
      </c>
      <c r="E3249" s="20">
        <v>3</v>
      </c>
      <c r="F3249" s="80">
        <v>61.753</v>
      </c>
      <c r="G3249" s="80">
        <v>41</v>
      </c>
      <c r="H3249" s="66" t="str">
        <f>IF(B3249="","",VLOOKUP(B3249,[1]BASEEMPRESA!$A$2:$AAA$11936,2))</f>
        <v>WESLEI M DOS SANTOS</v>
      </c>
      <c r="I3249" s="20" t="str">
        <f t="shared" si="50"/>
        <v>jun</v>
      </c>
    </row>
    <row r="3250" spans="1:9" x14ac:dyDescent="0.25">
      <c r="A3250" s="7">
        <v>46178</v>
      </c>
      <c r="B3250" s="20">
        <v>7355</v>
      </c>
      <c r="C3250" s="20" t="s">
        <v>419</v>
      </c>
      <c r="D3250" s="80">
        <v>175.62</v>
      </c>
      <c r="E3250" s="20">
        <v>3</v>
      </c>
      <c r="F3250" s="80">
        <v>58.54</v>
      </c>
      <c r="G3250" s="80">
        <v>33.99</v>
      </c>
      <c r="H3250" s="66" t="str">
        <f>IF(B3250="","",VLOOKUP(B3250,[1]BASEEMPRESA!$A$2:$AAA$11936,2))</f>
        <v>WESLEI M DOS SANTOS</v>
      </c>
      <c r="I3250" s="20" t="str">
        <f t="shared" si="50"/>
        <v>jun</v>
      </c>
    </row>
    <row r="3251" spans="1:9" x14ac:dyDescent="0.25">
      <c r="A3251" s="7">
        <v>46178</v>
      </c>
      <c r="B3251" s="20">
        <v>7361</v>
      </c>
      <c r="C3251" s="20" t="s">
        <v>423</v>
      </c>
      <c r="D3251" s="80">
        <v>188.72</v>
      </c>
      <c r="E3251" s="20">
        <v>3</v>
      </c>
      <c r="F3251" s="80">
        <v>62.906999999999996</v>
      </c>
      <c r="G3251" s="80">
        <v>33.156999999999996</v>
      </c>
      <c r="H3251" s="66" t="str">
        <f>IF(B3251="","",VLOOKUP(B3251,[1]BASEEMPRESA!$A$2:$AAA$11936,2))</f>
        <v>TRANSPORTE FUMACINHA LTDA</v>
      </c>
      <c r="I3251" s="20" t="str">
        <f t="shared" si="50"/>
        <v>jun</v>
      </c>
    </row>
    <row r="3252" spans="1:9" x14ac:dyDescent="0.25">
      <c r="A3252" s="7">
        <v>46178</v>
      </c>
      <c r="B3252" s="20">
        <v>7364</v>
      </c>
      <c r="C3252" s="20" t="s">
        <v>419</v>
      </c>
      <c r="D3252" s="80">
        <v>67.64</v>
      </c>
      <c r="E3252" s="20">
        <v>1</v>
      </c>
      <c r="F3252" s="80">
        <v>67.64</v>
      </c>
      <c r="G3252" s="80">
        <v>41</v>
      </c>
      <c r="H3252" s="66" t="str">
        <f>IF(B3252="","",VLOOKUP(B3252,[1]BASEEMPRESA!$A$2:$AAA$11936,2))</f>
        <v>TRANSPORTADORA GLOBAL LOGISTICA LTDA</v>
      </c>
      <c r="I3252" s="20" t="str">
        <f t="shared" si="50"/>
        <v>jun</v>
      </c>
    </row>
    <row r="3253" spans="1:9" x14ac:dyDescent="0.25">
      <c r="A3253" s="7">
        <v>46178</v>
      </c>
      <c r="B3253" s="20">
        <v>7367</v>
      </c>
      <c r="C3253" s="20" t="s">
        <v>419</v>
      </c>
      <c r="D3253" s="80">
        <v>123.78</v>
      </c>
      <c r="E3253" s="20">
        <v>2</v>
      </c>
      <c r="F3253" s="80">
        <v>61.89</v>
      </c>
      <c r="G3253" s="80">
        <v>61</v>
      </c>
      <c r="H3253" s="66" t="str">
        <f>IF(B3253="","",VLOOKUP(B3253,[1]BASEEMPRESA!$A$2:$AAA$11936,2))</f>
        <v>JOSE HELIO SILVA SANTOS</v>
      </c>
      <c r="I3253" s="20" t="str">
        <f t="shared" si="50"/>
        <v>jun</v>
      </c>
    </row>
    <row r="3254" spans="1:9" x14ac:dyDescent="0.25">
      <c r="A3254" s="7">
        <v>46178</v>
      </c>
      <c r="B3254" s="20">
        <v>7370</v>
      </c>
      <c r="C3254" s="20" t="s">
        <v>419</v>
      </c>
      <c r="D3254" s="80">
        <v>230.26</v>
      </c>
      <c r="E3254" s="20">
        <v>4</v>
      </c>
      <c r="F3254" s="80">
        <v>57.564999999999998</v>
      </c>
      <c r="G3254" s="80">
        <v>35.140999999999998</v>
      </c>
      <c r="H3254" s="66" t="str">
        <f>IF(B3254="","",VLOOKUP(B3254,[1]BASEEMPRESA!$A$2:$AAA$11936,2))</f>
        <v>JOSE HELIO SILVA SANTOS</v>
      </c>
      <c r="I3254" s="20" t="str">
        <f t="shared" si="50"/>
        <v>jun</v>
      </c>
    </row>
    <row r="3255" spans="1:9" x14ac:dyDescent="0.25">
      <c r="A3255" s="7">
        <v>46178</v>
      </c>
      <c r="B3255" s="20">
        <v>7373</v>
      </c>
      <c r="C3255" s="20" t="s">
        <v>422</v>
      </c>
      <c r="D3255" s="80">
        <v>101.4</v>
      </c>
      <c r="E3255" s="20">
        <v>2</v>
      </c>
      <c r="F3255" s="80">
        <v>50.7</v>
      </c>
      <c r="G3255" s="80">
        <v>57.625999999999998</v>
      </c>
      <c r="H3255" s="66" t="str">
        <f>IF(B3255="","",VLOOKUP(B3255,[1]BASEEMPRESA!$A$2:$AAA$11936,2))</f>
        <v>BARBOSA TRANSPORTES E LOGISTICA LTDA</v>
      </c>
      <c r="I3255" s="20" t="str">
        <f t="shared" si="50"/>
        <v>jun</v>
      </c>
    </row>
    <row r="3256" spans="1:9" x14ac:dyDescent="0.25">
      <c r="A3256" s="7">
        <v>46178</v>
      </c>
      <c r="B3256" s="20">
        <v>7381</v>
      </c>
      <c r="C3256" s="20" t="s">
        <v>423</v>
      </c>
      <c r="D3256" s="80">
        <v>165.92</v>
      </c>
      <c r="E3256" s="20">
        <v>3</v>
      </c>
      <c r="F3256" s="80">
        <v>55.307000000000002</v>
      </c>
      <c r="G3256" s="80">
        <v>51.05</v>
      </c>
      <c r="H3256" s="66" t="str">
        <f>IF(B3256="","",VLOOKUP(B3256,[1]BASEEMPRESA!$A$2:$AAA$11936,2))</f>
        <v>TRANSPORTE FUMACINHA LTDA</v>
      </c>
      <c r="I3256" s="20" t="str">
        <f t="shared" si="50"/>
        <v>jun</v>
      </c>
    </row>
    <row r="3257" spans="1:9" x14ac:dyDescent="0.25">
      <c r="A3257" s="7">
        <v>46179</v>
      </c>
      <c r="B3257" s="20">
        <v>2066</v>
      </c>
      <c r="C3257" s="20" t="s">
        <v>418</v>
      </c>
      <c r="D3257" s="80">
        <v>349.24</v>
      </c>
      <c r="E3257" s="20">
        <v>6</v>
      </c>
      <c r="F3257" s="80">
        <v>58.207000000000001</v>
      </c>
      <c r="G3257" s="80">
        <v>5.383</v>
      </c>
      <c r="H3257" s="66" t="str">
        <f>IF(B3257="","",VLOOKUP(B3257,[1]BASEEMPRESA!$A$2:$AAA$11936,2))</f>
        <v>NDB HOLDING AGRICOLA LTDA - MATRIZ</v>
      </c>
      <c r="I3257" s="20" t="str">
        <f t="shared" si="50"/>
        <v>jun</v>
      </c>
    </row>
    <row r="3258" spans="1:9" x14ac:dyDescent="0.25">
      <c r="A3258" s="7">
        <v>46179</v>
      </c>
      <c r="B3258" s="20">
        <v>2067</v>
      </c>
      <c r="C3258" s="20" t="s">
        <v>418</v>
      </c>
      <c r="D3258" s="80">
        <v>444.82</v>
      </c>
      <c r="E3258" s="20">
        <v>8</v>
      </c>
      <c r="F3258" s="80">
        <v>55.603000000000002</v>
      </c>
      <c r="G3258" s="80">
        <v>5.7190000000000003</v>
      </c>
      <c r="H3258" s="66" t="str">
        <f>IF(B3258="","",VLOOKUP(B3258,[1]BASEEMPRESA!$A$2:$AAA$11936,2))</f>
        <v>NDB HOLDING AGRICOLA LTDA - MATRIZ</v>
      </c>
      <c r="I3258" s="20" t="str">
        <f t="shared" si="50"/>
        <v>jun</v>
      </c>
    </row>
    <row r="3259" spans="1:9" x14ac:dyDescent="0.25">
      <c r="A3259" s="7">
        <v>46179</v>
      </c>
      <c r="B3259" s="20">
        <v>2107</v>
      </c>
      <c r="C3259" s="20" t="s">
        <v>418</v>
      </c>
      <c r="D3259" s="80">
        <v>439.64</v>
      </c>
      <c r="E3259" s="20">
        <v>8</v>
      </c>
      <c r="F3259" s="80">
        <v>54.954999999999998</v>
      </c>
      <c r="G3259" s="80">
        <v>5.9939999999999998</v>
      </c>
      <c r="H3259" s="66" t="str">
        <f>IF(B3259="","",VLOOKUP(B3259,[1]BASEEMPRESA!$A$2:$AAA$11936,2))</f>
        <v>NDB HOLDING AGRICOLA LTDA - MATRIZ</v>
      </c>
      <c r="I3259" s="20" t="str">
        <f t="shared" si="50"/>
        <v>jun</v>
      </c>
    </row>
    <row r="3260" spans="1:9" x14ac:dyDescent="0.25">
      <c r="A3260" s="7">
        <v>46179</v>
      </c>
      <c r="B3260" s="20">
        <v>2108</v>
      </c>
      <c r="C3260" s="20" t="s">
        <v>418</v>
      </c>
      <c r="D3260" s="80">
        <v>557.58000000000004</v>
      </c>
      <c r="E3260" s="20">
        <v>10</v>
      </c>
      <c r="F3260" s="80">
        <v>55.758000000000003</v>
      </c>
      <c r="G3260" s="80">
        <v>6.4180000000000001</v>
      </c>
      <c r="H3260" s="66" t="str">
        <f>IF(B3260="","",VLOOKUP(B3260,[1]BASEEMPRESA!$A$2:$AAA$11936,2))</f>
        <v>NDB HOLDING AGRICOLA LTDA - MATRIZ</v>
      </c>
      <c r="I3260" s="20" t="str">
        <f t="shared" si="50"/>
        <v>jun</v>
      </c>
    </row>
    <row r="3261" spans="1:9" x14ac:dyDescent="0.25">
      <c r="A3261" s="7">
        <v>46179</v>
      </c>
      <c r="B3261" s="20">
        <v>2109</v>
      </c>
      <c r="C3261" s="20" t="s">
        <v>418</v>
      </c>
      <c r="D3261" s="80">
        <v>445.84</v>
      </c>
      <c r="E3261" s="20">
        <v>8</v>
      </c>
      <c r="F3261" s="80">
        <v>55.73</v>
      </c>
      <c r="G3261" s="80">
        <v>4.5469999999999997</v>
      </c>
      <c r="H3261" s="66" t="str">
        <f>IF(B3261="","",VLOOKUP(B3261,[1]BASEEMPRESA!$A$2:$AAA$11936,2))</f>
        <v>NDB HOLDING AGRICOLA LTDA - MATRIZ</v>
      </c>
      <c r="I3261" s="20" t="str">
        <f t="shared" si="50"/>
        <v>jun</v>
      </c>
    </row>
    <row r="3262" spans="1:9" x14ac:dyDescent="0.25">
      <c r="A3262" s="7">
        <v>46179</v>
      </c>
      <c r="B3262" s="20">
        <v>7004</v>
      </c>
      <c r="C3262" s="20" t="s">
        <v>419</v>
      </c>
      <c r="D3262" s="80">
        <v>168.94</v>
      </c>
      <c r="E3262" s="20">
        <v>3</v>
      </c>
      <c r="F3262" s="80">
        <v>56.313000000000002</v>
      </c>
      <c r="G3262" s="80">
        <v>25.81</v>
      </c>
      <c r="H3262" s="66" t="str">
        <f>IF(B3262="","",VLOOKUP(B3262,[1]BASEEMPRESA!$A$2:$AAA$11936,2))</f>
        <v>EMERSON LUIS MORO</v>
      </c>
      <c r="I3262" s="20" t="str">
        <f t="shared" si="50"/>
        <v>jun</v>
      </c>
    </row>
    <row r="3263" spans="1:9" x14ac:dyDescent="0.25">
      <c r="A3263" s="7">
        <v>46179</v>
      </c>
      <c r="B3263" s="20">
        <v>7005</v>
      </c>
      <c r="C3263" s="20" t="s">
        <v>419</v>
      </c>
      <c r="D3263" s="80">
        <v>170.84</v>
      </c>
      <c r="E3263" s="20">
        <v>3</v>
      </c>
      <c r="F3263" s="80">
        <v>56.947000000000003</v>
      </c>
      <c r="G3263" s="80">
        <v>61.642000000000003</v>
      </c>
      <c r="H3263" s="66" t="str">
        <f>IF(B3263="","",VLOOKUP(B3263,[1]BASEEMPRESA!$A$2:$AAA$11936,2))</f>
        <v>RENE PINA DE ALMEIDA</v>
      </c>
      <c r="I3263" s="20" t="str">
        <f t="shared" si="50"/>
        <v>jun</v>
      </c>
    </row>
    <row r="3264" spans="1:9" x14ac:dyDescent="0.25">
      <c r="A3264" s="7">
        <v>46179</v>
      </c>
      <c r="B3264" s="20">
        <v>7006</v>
      </c>
      <c r="C3264" s="20" t="s">
        <v>420</v>
      </c>
      <c r="D3264" s="80">
        <v>175.88</v>
      </c>
      <c r="E3264" s="20">
        <v>3</v>
      </c>
      <c r="F3264" s="80">
        <v>58.627000000000002</v>
      </c>
      <c r="G3264" s="80">
        <v>52.664000000000001</v>
      </c>
      <c r="H3264" s="66" t="str">
        <f>IF(B3264="","",VLOOKUP(B3264,[1]BASEEMPRESA!$A$2:$AAA$11936,2))</f>
        <v>INAMARQUE SOUZA MACHADO</v>
      </c>
      <c r="I3264" s="20" t="str">
        <f t="shared" si="50"/>
        <v>jun</v>
      </c>
    </row>
    <row r="3265" spans="1:9" x14ac:dyDescent="0.25">
      <c r="A3265" s="7">
        <v>46179</v>
      </c>
      <c r="B3265" s="20">
        <v>7007</v>
      </c>
      <c r="C3265" s="20" t="s">
        <v>420</v>
      </c>
      <c r="D3265" s="80">
        <v>226.48</v>
      </c>
      <c r="E3265" s="20">
        <v>4</v>
      </c>
      <c r="F3265" s="80">
        <v>56.62</v>
      </c>
      <c r="G3265" s="80">
        <v>44.529000000000003</v>
      </c>
      <c r="H3265" s="66" t="str">
        <f>IF(B3265="","",VLOOKUP(B3265,[1]BASEEMPRESA!$A$2:$AAA$11936,2))</f>
        <v>MVS TRANSPORTE LTDA</v>
      </c>
      <c r="I3265" s="20" t="str">
        <f t="shared" si="50"/>
        <v>jun</v>
      </c>
    </row>
    <row r="3266" spans="1:9" x14ac:dyDescent="0.25">
      <c r="A3266" s="7">
        <v>46179</v>
      </c>
      <c r="B3266" s="20">
        <v>7008</v>
      </c>
      <c r="C3266" s="20" t="s">
        <v>419</v>
      </c>
      <c r="D3266" s="80">
        <v>63.68</v>
      </c>
      <c r="E3266" s="20">
        <v>1</v>
      </c>
      <c r="F3266" s="80">
        <v>63.68</v>
      </c>
      <c r="G3266" s="80">
        <v>54</v>
      </c>
      <c r="H3266" s="66" t="str">
        <f>IF(B3266="","",VLOOKUP(B3266,[1]BASEEMPRESA!$A$2:$AAA$11936,2))</f>
        <v>E L DE OLIVEIRA JUNIOR EDIMAR TRANSPORTES</v>
      </c>
      <c r="I3266" s="20" t="str">
        <f t="shared" si="50"/>
        <v>jun</v>
      </c>
    </row>
    <row r="3267" spans="1:9" x14ac:dyDescent="0.25">
      <c r="A3267" s="7">
        <v>46179</v>
      </c>
      <c r="B3267" s="20">
        <v>7010</v>
      </c>
      <c r="C3267" s="20" t="s">
        <v>419</v>
      </c>
      <c r="D3267" s="80">
        <v>119.62</v>
      </c>
      <c r="E3267" s="20">
        <v>2</v>
      </c>
      <c r="F3267" s="80">
        <v>59.81</v>
      </c>
      <c r="G3267" s="80">
        <v>50.536999999999999</v>
      </c>
      <c r="H3267" s="66" t="str">
        <f>IF(B3267="","",VLOOKUP(B3267,[1]BASEEMPRESA!$A$2:$AAA$11936,2))</f>
        <v>BAYER LOGISTICA E TRANSPORTES LTDA</v>
      </c>
      <c r="I3267" s="20" t="str">
        <f t="shared" ref="I3267:I3330" si="51">TEXT(A3267,"mmm")</f>
        <v>jun</v>
      </c>
    </row>
    <row r="3268" spans="1:9" x14ac:dyDescent="0.25">
      <c r="A3268" s="7">
        <v>46179</v>
      </c>
      <c r="B3268" s="20">
        <v>7013</v>
      </c>
      <c r="C3268" s="20" t="s">
        <v>419</v>
      </c>
      <c r="D3268" s="80">
        <v>235.36</v>
      </c>
      <c r="E3268" s="20">
        <v>4</v>
      </c>
      <c r="F3268" s="80">
        <v>58.84</v>
      </c>
      <c r="G3268" s="80">
        <v>22.771999999999998</v>
      </c>
      <c r="H3268" s="66" t="str">
        <f>IF(B3268="","",VLOOKUP(B3268,[1]BASEEMPRESA!$A$2:$AAA$11936,2))</f>
        <v>INAMARQUE SOUZA MACHADO</v>
      </c>
      <c r="I3268" s="20" t="str">
        <f t="shared" si="51"/>
        <v>jun</v>
      </c>
    </row>
    <row r="3269" spans="1:9" x14ac:dyDescent="0.25">
      <c r="A3269" s="7">
        <v>46179</v>
      </c>
      <c r="B3269" s="20">
        <v>7017</v>
      </c>
      <c r="C3269" s="20" t="s">
        <v>419</v>
      </c>
      <c r="D3269" s="80">
        <v>184.7</v>
      </c>
      <c r="E3269" s="20">
        <v>3</v>
      </c>
      <c r="F3269" s="80">
        <v>61.567</v>
      </c>
      <c r="G3269" s="80">
        <v>53.853000000000002</v>
      </c>
      <c r="H3269" s="66" t="str">
        <f>IF(B3269="","",VLOOKUP(B3269,[1]BASEEMPRESA!$A$2:$AAA$11936,2))</f>
        <v>BAYER LOGISTICA E TRANSPORTES LTDA</v>
      </c>
      <c r="I3269" s="20" t="str">
        <f t="shared" si="51"/>
        <v>jun</v>
      </c>
    </row>
    <row r="3270" spans="1:9" x14ac:dyDescent="0.25">
      <c r="A3270" s="7">
        <v>46179</v>
      </c>
      <c r="B3270" s="20">
        <v>7018</v>
      </c>
      <c r="C3270" s="20" t="s">
        <v>419</v>
      </c>
      <c r="D3270" s="80">
        <v>174.92</v>
      </c>
      <c r="E3270" s="20">
        <v>3</v>
      </c>
      <c r="F3270" s="80">
        <v>58.307000000000002</v>
      </c>
      <c r="G3270" s="80">
        <v>33.634</v>
      </c>
      <c r="H3270" s="66" t="str">
        <f>IF(B3270="","",VLOOKUP(B3270,[1]BASEEMPRESA!$A$2:$AAA$11936,2))</f>
        <v>SC MANUTENCOES LTDA</v>
      </c>
      <c r="I3270" s="20" t="str">
        <f t="shared" si="51"/>
        <v>jun</v>
      </c>
    </row>
    <row r="3271" spans="1:9" x14ac:dyDescent="0.25">
      <c r="A3271" s="7">
        <v>46179</v>
      </c>
      <c r="B3271" s="20">
        <v>7021</v>
      </c>
      <c r="C3271" s="20" t="s">
        <v>419</v>
      </c>
      <c r="D3271" s="80">
        <v>178.5</v>
      </c>
      <c r="E3271" s="20">
        <v>3</v>
      </c>
      <c r="F3271" s="80">
        <v>59.5</v>
      </c>
      <c r="G3271" s="80">
        <v>36.72</v>
      </c>
      <c r="H3271" s="66" t="str">
        <f>IF(B3271="","",VLOOKUP(B3271,[1]BASEEMPRESA!$A$2:$AAA$11936,2))</f>
        <v>NEIA TRANSPORTES LTDA</v>
      </c>
      <c r="I3271" s="20" t="str">
        <f t="shared" si="51"/>
        <v>jun</v>
      </c>
    </row>
    <row r="3272" spans="1:9" x14ac:dyDescent="0.25">
      <c r="A3272" s="7">
        <v>46179</v>
      </c>
      <c r="B3272" s="20">
        <v>7022</v>
      </c>
      <c r="C3272" s="20" t="s">
        <v>419</v>
      </c>
      <c r="D3272" s="80">
        <v>160.52000000000001</v>
      </c>
      <c r="E3272" s="20">
        <v>3</v>
      </c>
      <c r="F3272" s="80">
        <v>53.506999999999998</v>
      </c>
      <c r="G3272" s="80">
        <v>41.768999999999998</v>
      </c>
      <c r="H3272" s="66" t="str">
        <f>IF(B3272="","",VLOOKUP(B3272,[1]BASEEMPRESA!$A$2:$AAA$11936,2))</f>
        <v>SMRR TRANSPORTES LTDA</v>
      </c>
      <c r="I3272" s="20" t="str">
        <f t="shared" si="51"/>
        <v>jun</v>
      </c>
    </row>
    <row r="3273" spans="1:9" x14ac:dyDescent="0.25">
      <c r="A3273" s="7">
        <v>46179</v>
      </c>
      <c r="B3273" s="20">
        <v>7032</v>
      </c>
      <c r="C3273" s="20" t="s">
        <v>419</v>
      </c>
      <c r="D3273" s="80">
        <v>180.12</v>
      </c>
      <c r="E3273" s="20">
        <v>3</v>
      </c>
      <c r="F3273" s="80">
        <v>60.04</v>
      </c>
      <c r="G3273" s="80">
        <v>37.222000000000001</v>
      </c>
      <c r="H3273" s="66" t="str">
        <f>IF(B3273="","",VLOOKUP(B3273,[1]BASEEMPRESA!$A$2:$AAA$11936,2))</f>
        <v>REGINA M. DOS S. SILVA CARGAS</v>
      </c>
      <c r="I3273" s="20" t="str">
        <f t="shared" si="51"/>
        <v>jun</v>
      </c>
    </row>
    <row r="3274" spans="1:9" x14ac:dyDescent="0.25">
      <c r="A3274" s="7">
        <v>46179</v>
      </c>
      <c r="B3274" s="20">
        <v>7033</v>
      </c>
      <c r="C3274" s="20" t="s">
        <v>419</v>
      </c>
      <c r="D3274" s="80">
        <v>177.02</v>
      </c>
      <c r="E3274" s="20">
        <v>3</v>
      </c>
      <c r="F3274" s="80">
        <v>59.006999999999998</v>
      </c>
      <c r="G3274" s="80">
        <v>37.246000000000002</v>
      </c>
      <c r="H3274" s="66" t="str">
        <f>IF(B3274="","",VLOOKUP(B3274,[1]BASEEMPRESA!$A$2:$AAA$11936,2))</f>
        <v>E L DE OLIVEIRA JUNIOR EDIMAR TRANSPORTES</v>
      </c>
      <c r="I3274" s="20" t="str">
        <f t="shared" si="51"/>
        <v>jun</v>
      </c>
    </row>
    <row r="3275" spans="1:9" x14ac:dyDescent="0.25">
      <c r="A3275" s="7">
        <v>46179</v>
      </c>
      <c r="B3275" s="20">
        <v>7036</v>
      </c>
      <c r="C3275" s="20" t="s">
        <v>419</v>
      </c>
      <c r="D3275" s="80">
        <v>183.18</v>
      </c>
      <c r="E3275" s="20">
        <v>3</v>
      </c>
      <c r="F3275" s="80">
        <v>61.06</v>
      </c>
      <c r="G3275" s="80">
        <v>34.051000000000002</v>
      </c>
      <c r="H3275" s="66" t="str">
        <f>IF(B3275="","",VLOOKUP(B3275,[1]BASEEMPRESA!$A$2:$AAA$11936,2))</f>
        <v>EMERSON LUIS MORO</v>
      </c>
      <c r="I3275" s="20" t="str">
        <f t="shared" si="51"/>
        <v>jun</v>
      </c>
    </row>
    <row r="3276" spans="1:9" x14ac:dyDescent="0.25">
      <c r="A3276" s="7">
        <v>46179</v>
      </c>
      <c r="B3276" s="20">
        <v>7038</v>
      </c>
      <c r="C3276" s="20" t="s">
        <v>420</v>
      </c>
      <c r="D3276" s="80">
        <v>162.91999999999999</v>
      </c>
      <c r="E3276" s="20">
        <v>3</v>
      </c>
      <c r="F3276" s="80">
        <v>54.307000000000002</v>
      </c>
      <c r="G3276" s="80">
        <v>28.192</v>
      </c>
      <c r="H3276" s="66" t="str">
        <f>IF(B3276="","",VLOOKUP(B3276,[1]BASEEMPRESA!$A$2:$AAA$11936,2))</f>
        <v>JERE SERVICOS DE TRANSPORTE E LOCACAO LTDA</v>
      </c>
      <c r="I3276" s="20" t="str">
        <f t="shared" si="51"/>
        <v>jun</v>
      </c>
    </row>
    <row r="3277" spans="1:9" x14ac:dyDescent="0.25">
      <c r="A3277" s="7">
        <v>46179</v>
      </c>
      <c r="B3277" s="20">
        <v>7041</v>
      </c>
      <c r="C3277" s="20" t="s">
        <v>419</v>
      </c>
      <c r="D3277" s="80">
        <v>123.22</v>
      </c>
      <c r="E3277" s="20">
        <v>2</v>
      </c>
      <c r="F3277" s="80">
        <v>61.61</v>
      </c>
      <c r="G3277" s="80">
        <v>49.942999999999998</v>
      </c>
      <c r="H3277" s="66" t="str">
        <f>IF(B3277="","",VLOOKUP(B3277,[1]BASEEMPRESA!$A$2:$AAA$11936,2))</f>
        <v>JERE SERVICOS DE TRANSPORTE E LOCACAO LTDA</v>
      </c>
      <c r="I3277" s="20" t="str">
        <f t="shared" si="51"/>
        <v>jun</v>
      </c>
    </row>
    <row r="3278" spans="1:9" x14ac:dyDescent="0.25">
      <c r="A3278" s="7">
        <v>46179</v>
      </c>
      <c r="B3278" s="20">
        <v>7042</v>
      </c>
      <c r="C3278" s="20" t="s">
        <v>420</v>
      </c>
      <c r="D3278" s="80">
        <v>108.9</v>
      </c>
      <c r="E3278" s="20">
        <v>2</v>
      </c>
      <c r="F3278" s="80">
        <v>54.45</v>
      </c>
      <c r="G3278" s="80">
        <v>56.357999999999997</v>
      </c>
      <c r="H3278" s="66" t="str">
        <f>IF(B3278="","",VLOOKUP(B3278,[1]BASEEMPRESA!$A$2:$AAA$11936,2))</f>
        <v>SERVICOS DE TRANSPORTES E LOCACAO VALE DO ITAUNAS LTDA</v>
      </c>
      <c r="I3278" s="20" t="str">
        <f t="shared" si="51"/>
        <v>jun</v>
      </c>
    </row>
    <row r="3279" spans="1:9" x14ac:dyDescent="0.25">
      <c r="A3279" s="7">
        <v>46179</v>
      </c>
      <c r="B3279" s="20">
        <v>7045</v>
      </c>
      <c r="C3279" s="20" t="s">
        <v>421</v>
      </c>
      <c r="D3279" s="80">
        <v>119.48</v>
      </c>
      <c r="E3279" s="20">
        <v>2</v>
      </c>
      <c r="F3279" s="80">
        <v>59.74</v>
      </c>
      <c r="G3279" s="80">
        <v>54</v>
      </c>
      <c r="H3279" s="66" t="str">
        <f>IF(B3279="","",VLOOKUP(B3279,[1]BASEEMPRESA!$A$2:$AAA$11936,2))</f>
        <v>REGINA M. DOS S. SILVA CARGAS</v>
      </c>
      <c r="I3279" s="20" t="str">
        <f t="shared" si="51"/>
        <v>jun</v>
      </c>
    </row>
    <row r="3280" spans="1:9" x14ac:dyDescent="0.25">
      <c r="A3280" s="7">
        <v>46179</v>
      </c>
      <c r="B3280" s="20">
        <v>7046</v>
      </c>
      <c r="C3280" s="20" t="s">
        <v>419</v>
      </c>
      <c r="D3280" s="80">
        <v>180.58</v>
      </c>
      <c r="E3280" s="20">
        <v>3</v>
      </c>
      <c r="F3280" s="80">
        <v>60.192999999999998</v>
      </c>
      <c r="G3280" s="80">
        <v>54.186999999999998</v>
      </c>
      <c r="H3280" s="66" t="str">
        <f>IF(B3280="","",VLOOKUP(B3280,[1]BASEEMPRESA!$A$2:$AAA$11936,2))</f>
        <v>J.S. LEONIDIO</v>
      </c>
      <c r="I3280" s="20" t="str">
        <f t="shared" si="51"/>
        <v>jun</v>
      </c>
    </row>
    <row r="3281" spans="1:9" x14ac:dyDescent="0.25">
      <c r="A3281" s="7">
        <v>46179</v>
      </c>
      <c r="B3281" s="20">
        <v>7047</v>
      </c>
      <c r="C3281" s="20" t="s">
        <v>419</v>
      </c>
      <c r="D3281" s="80">
        <v>164.8</v>
      </c>
      <c r="E3281" s="20">
        <v>3</v>
      </c>
      <c r="F3281" s="80">
        <v>54.933</v>
      </c>
      <c r="G3281" s="80">
        <v>59.066000000000003</v>
      </c>
      <c r="H3281" s="66" t="str">
        <f>IF(B3281="","",VLOOKUP(B3281,[1]BASEEMPRESA!$A$2:$AAA$11936,2))</f>
        <v>BAYER LOGISTICA E TRANSPORTES LTDA</v>
      </c>
      <c r="I3281" s="20" t="str">
        <f t="shared" si="51"/>
        <v>jun</v>
      </c>
    </row>
    <row r="3282" spans="1:9" x14ac:dyDescent="0.25">
      <c r="A3282" s="7">
        <v>46179</v>
      </c>
      <c r="B3282" s="20">
        <v>7048</v>
      </c>
      <c r="C3282" s="20" t="s">
        <v>419</v>
      </c>
      <c r="D3282" s="80">
        <v>123.76</v>
      </c>
      <c r="E3282" s="20">
        <v>2</v>
      </c>
      <c r="F3282" s="80">
        <v>61.88</v>
      </c>
      <c r="G3282" s="80">
        <v>50.220999999999997</v>
      </c>
      <c r="H3282" s="66" t="str">
        <f>IF(B3282="","",VLOOKUP(B3282,[1]BASEEMPRESA!$A$2:$AAA$11936,2))</f>
        <v>SERVICOS DE TRANSPORTES E LOCACAO VALE DO ITAUNAS LTDA</v>
      </c>
      <c r="I3282" s="20" t="str">
        <f t="shared" si="51"/>
        <v>jun</v>
      </c>
    </row>
    <row r="3283" spans="1:9" x14ac:dyDescent="0.25">
      <c r="A3283" s="7">
        <v>46179</v>
      </c>
      <c r="B3283" s="20">
        <v>7050</v>
      </c>
      <c r="C3283" s="20" t="s">
        <v>419</v>
      </c>
      <c r="D3283" s="80">
        <v>185.4</v>
      </c>
      <c r="E3283" s="20">
        <v>3</v>
      </c>
      <c r="F3283" s="80">
        <v>61.8</v>
      </c>
      <c r="G3283" s="80">
        <v>39.167000000000002</v>
      </c>
      <c r="H3283" s="66" t="str">
        <f>IF(B3283="","",VLOOKUP(B3283,[1]BASEEMPRESA!$A$2:$AAA$11936,2))</f>
        <v>ESTEL SERVICOS DE TRANSPORTES E LOCACAO LTDA</v>
      </c>
      <c r="I3283" s="20" t="str">
        <f t="shared" si="51"/>
        <v>jun</v>
      </c>
    </row>
    <row r="3284" spans="1:9" x14ac:dyDescent="0.25">
      <c r="A3284" s="7">
        <v>46179</v>
      </c>
      <c r="B3284" s="20">
        <v>7052</v>
      </c>
      <c r="C3284" s="20" t="s">
        <v>420</v>
      </c>
      <c r="D3284" s="80">
        <v>107.74</v>
      </c>
      <c r="E3284" s="20">
        <v>2</v>
      </c>
      <c r="F3284" s="80">
        <v>53.87</v>
      </c>
      <c r="G3284" s="80">
        <v>13</v>
      </c>
      <c r="H3284" s="66" t="str">
        <f>IF(B3284="","",VLOOKUP(B3284,[1]BASEEMPRESA!$A$2:$AAA$11936,2))</f>
        <v>JERE SERVICOS DE TRANSPORTE E LOCACAO LTDA</v>
      </c>
      <c r="I3284" s="20" t="str">
        <f t="shared" si="51"/>
        <v>jun</v>
      </c>
    </row>
    <row r="3285" spans="1:9" x14ac:dyDescent="0.25">
      <c r="A3285" s="7">
        <v>46179</v>
      </c>
      <c r="B3285" s="20">
        <v>7053</v>
      </c>
      <c r="C3285" s="20" t="s">
        <v>420</v>
      </c>
      <c r="D3285" s="80">
        <v>178.14</v>
      </c>
      <c r="E3285" s="20">
        <v>3</v>
      </c>
      <c r="F3285" s="80">
        <v>59.38</v>
      </c>
      <c r="G3285" s="80">
        <v>47.393999999999998</v>
      </c>
      <c r="H3285" s="66" t="str">
        <f>IF(B3285="","",VLOOKUP(B3285,[1]BASEEMPRESA!$A$2:$AAA$11936,2))</f>
        <v>TAVARES E MORAES TRANSPORTES LTDA</v>
      </c>
      <c r="I3285" s="20" t="str">
        <f t="shared" si="51"/>
        <v>jun</v>
      </c>
    </row>
    <row r="3286" spans="1:9" x14ac:dyDescent="0.25">
      <c r="A3286" s="7">
        <v>46179</v>
      </c>
      <c r="B3286" s="20">
        <v>7054</v>
      </c>
      <c r="C3286" s="20" t="s">
        <v>419</v>
      </c>
      <c r="D3286" s="80">
        <v>188.68</v>
      </c>
      <c r="E3286" s="20">
        <v>3</v>
      </c>
      <c r="F3286" s="80">
        <v>62.893000000000001</v>
      </c>
      <c r="G3286" s="80">
        <v>41</v>
      </c>
      <c r="H3286" s="66" t="str">
        <f>IF(B3286="","",VLOOKUP(B3286,[1]BASEEMPRESA!$A$2:$AAA$11936,2))</f>
        <v>TAVARES E MORAES TRANSPORTES LTDA</v>
      </c>
      <c r="I3286" s="20" t="str">
        <f t="shared" si="51"/>
        <v>jun</v>
      </c>
    </row>
    <row r="3287" spans="1:9" x14ac:dyDescent="0.25">
      <c r="A3287" s="7">
        <v>46179</v>
      </c>
      <c r="B3287" s="20">
        <v>7059</v>
      </c>
      <c r="C3287" s="20" t="s">
        <v>419</v>
      </c>
      <c r="D3287" s="80">
        <v>182.2</v>
      </c>
      <c r="E3287" s="20">
        <v>3</v>
      </c>
      <c r="F3287" s="80">
        <v>60.732999999999997</v>
      </c>
      <c r="G3287" s="80">
        <v>48.75</v>
      </c>
      <c r="H3287" s="66" t="str">
        <f>IF(B3287="","",VLOOKUP(B3287,[1]BASEEMPRESA!$A$2:$AAA$11936,2))</f>
        <v>BAYER LOGISTICA E TRANSPORTES LTDA</v>
      </c>
      <c r="I3287" s="20" t="str">
        <f t="shared" si="51"/>
        <v>jun</v>
      </c>
    </row>
    <row r="3288" spans="1:9" x14ac:dyDescent="0.25">
      <c r="A3288" s="7">
        <v>46179</v>
      </c>
      <c r="B3288" s="20">
        <v>7188</v>
      </c>
      <c r="C3288" s="20" t="s">
        <v>419</v>
      </c>
      <c r="D3288" s="80">
        <v>118.34</v>
      </c>
      <c r="E3288" s="20">
        <v>2</v>
      </c>
      <c r="F3288" s="80">
        <v>59.17</v>
      </c>
      <c r="G3288" s="80">
        <v>60.106000000000002</v>
      </c>
      <c r="H3288" s="66" t="str">
        <f>IF(B3288="","",VLOOKUP(B3288,[1]BASEEMPRESA!$A$2:$AAA$11936,2))</f>
        <v>C C GOMES TRANSPORTES</v>
      </c>
      <c r="I3288" s="20" t="str">
        <f t="shared" si="51"/>
        <v>jun</v>
      </c>
    </row>
    <row r="3289" spans="1:9" x14ac:dyDescent="0.25">
      <c r="A3289" s="7">
        <v>46179</v>
      </c>
      <c r="B3289" s="20">
        <v>7205</v>
      </c>
      <c r="C3289" s="20" t="s">
        <v>420</v>
      </c>
      <c r="D3289" s="80">
        <v>109.2</v>
      </c>
      <c r="E3289" s="20">
        <v>2</v>
      </c>
      <c r="F3289" s="80">
        <v>54.6</v>
      </c>
      <c r="G3289" s="80">
        <v>57.287999999999997</v>
      </c>
      <c r="H3289" s="66" t="str">
        <f>IF(B3289="","",VLOOKUP(B3289,[1]BASEEMPRESA!$A$2:$AAA$11936,2))</f>
        <v>RSL TRANSPORTES LTDA</v>
      </c>
      <c r="I3289" s="20" t="str">
        <f t="shared" si="51"/>
        <v>jun</v>
      </c>
    </row>
    <row r="3290" spans="1:9" x14ac:dyDescent="0.25">
      <c r="A3290" s="7">
        <v>46179</v>
      </c>
      <c r="B3290" s="20">
        <v>7207</v>
      </c>
      <c r="C3290" s="20" t="s">
        <v>420</v>
      </c>
      <c r="D3290" s="80">
        <v>122.2</v>
      </c>
      <c r="E3290" s="20">
        <v>2</v>
      </c>
      <c r="F3290" s="80">
        <v>61.1</v>
      </c>
      <c r="G3290" s="80">
        <v>27.344000000000001</v>
      </c>
      <c r="H3290" s="66" t="str">
        <f>IF(B3290="","",VLOOKUP(B3290,[1]BASEEMPRESA!$A$2:$AAA$11936,2))</f>
        <v>TAVARES E MORAES TRANSPORTES LTDA</v>
      </c>
      <c r="I3290" s="20" t="str">
        <f t="shared" si="51"/>
        <v>jun</v>
      </c>
    </row>
    <row r="3291" spans="1:9" x14ac:dyDescent="0.25">
      <c r="A3291" s="7">
        <v>46179</v>
      </c>
      <c r="B3291" s="20">
        <v>7208</v>
      </c>
      <c r="C3291" s="20" t="s">
        <v>420</v>
      </c>
      <c r="D3291" s="80">
        <v>162.41999999999999</v>
      </c>
      <c r="E3291" s="20">
        <v>3</v>
      </c>
      <c r="F3291" s="80">
        <v>54.14</v>
      </c>
      <c r="G3291" s="80">
        <v>38.137</v>
      </c>
      <c r="H3291" s="66" t="str">
        <f>IF(B3291="","",VLOOKUP(B3291,[1]BASEEMPRESA!$A$2:$AAA$11936,2))</f>
        <v>TAVARES E MORAES TRANSPORTES LTDA</v>
      </c>
      <c r="I3291" s="20" t="str">
        <f t="shared" si="51"/>
        <v>jun</v>
      </c>
    </row>
    <row r="3292" spans="1:9" x14ac:dyDescent="0.25">
      <c r="A3292" s="7">
        <v>46179</v>
      </c>
      <c r="B3292" s="20">
        <v>7220</v>
      </c>
      <c r="C3292" s="20" t="s">
        <v>421</v>
      </c>
      <c r="D3292" s="80">
        <v>60.86</v>
      </c>
      <c r="E3292" s="20">
        <v>1</v>
      </c>
      <c r="F3292" s="80">
        <v>60.86</v>
      </c>
      <c r="G3292" s="80">
        <v>54</v>
      </c>
      <c r="H3292" s="66" t="str">
        <f>IF(B3292="","",VLOOKUP(B3292,[1]BASEEMPRESA!$A$2:$AAA$11936,2))</f>
        <v>DOS SANTOS PASSOS TRANSPORTES LTDA</v>
      </c>
      <c r="I3292" s="20" t="str">
        <f t="shared" si="51"/>
        <v>jun</v>
      </c>
    </row>
    <row r="3293" spans="1:9" x14ac:dyDescent="0.25">
      <c r="A3293" s="7">
        <v>46179</v>
      </c>
      <c r="B3293" s="20">
        <v>7221</v>
      </c>
      <c r="C3293" s="20" t="s">
        <v>420</v>
      </c>
      <c r="D3293" s="80">
        <v>122</v>
      </c>
      <c r="E3293" s="20">
        <v>2</v>
      </c>
      <c r="F3293" s="80">
        <v>61</v>
      </c>
      <c r="G3293" s="80">
        <v>50.518000000000001</v>
      </c>
      <c r="H3293" s="66" t="str">
        <f>IF(B3293="","",VLOOKUP(B3293,[1]BASEEMPRESA!$A$2:$AAA$11936,2))</f>
        <v>BAYER LOGISTICA E TRANSPORTES LTDA</v>
      </c>
      <c r="I3293" s="20" t="str">
        <f t="shared" si="51"/>
        <v>jun</v>
      </c>
    </row>
    <row r="3294" spans="1:9" x14ac:dyDescent="0.25">
      <c r="A3294" s="7">
        <v>46179</v>
      </c>
      <c r="B3294" s="20">
        <v>7224</v>
      </c>
      <c r="C3294" s="20" t="s">
        <v>419</v>
      </c>
      <c r="D3294" s="80">
        <v>121.84</v>
      </c>
      <c r="E3294" s="20">
        <v>2</v>
      </c>
      <c r="F3294" s="80">
        <v>60.92</v>
      </c>
      <c r="G3294" s="80">
        <v>54</v>
      </c>
      <c r="H3294" s="66" t="str">
        <f>IF(B3294="","",VLOOKUP(B3294,[1]BASEEMPRESA!$A$2:$AAA$11936,2))</f>
        <v>EMERSON LUIS MORO</v>
      </c>
      <c r="I3294" s="20" t="str">
        <f t="shared" si="51"/>
        <v>jun</v>
      </c>
    </row>
    <row r="3295" spans="1:9" x14ac:dyDescent="0.25">
      <c r="A3295" s="7">
        <v>46179</v>
      </c>
      <c r="B3295" s="20">
        <v>7228</v>
      </c>
      <c r="C3295" s="20" t="s">
        <v>419</v>
      </c>
      <c r="D3295" s="80">
        <v>122.48</v>
      </c>
      <c r="E3295" s="20">
        <v>2</v>
      </c>
      <c r="F3295" s="80">
        <v>61.24</v>
      </c>
      <c r="G3295" s="80">
        <v>50.305999999999997</v>
      </c>
      <c r="H3295" s="66" t="str">
        <f>IF(B3295="","",VLOOKUP(B3295,[1]BASEEMPRESA!$A$2:$AAA$11936,2))</f>
        <v>MVS TRANSPORTE LTDA</v>
      </c>
      <c r="I3295" s="20" t="str">
        <f t="shared" si="51"/>
        <v>jun</v>
      </c>
    </row>
    <row r="3296" spans="1:9" x14ac:dyDescent="0.25">
      <c r="A3296" s="7">
        <v>46179</v>
      </c>
      <c r="B3296" s="20">
        <v>7234</v>
      </c>
      <c r="C3296" s="20" t="s">
        <v>419</v>
      </c>
      <c r="D3296" s="80">
        <v>169.22</v>
      </c>
      <c r="E3296" s="20">
        <v>3</v>
      </c>
      <c r="F3296" s="80">
        <v>56.406999999999996</v>
      </c>
      <c r="G3296" s="80">
        <v>51.296999999999997</v>
      </c>
      <c r="H3296" s="66" t="str">
        <f>IF(B3296="","",VLOOKUP(B3296,[1]BASEEMPRESA!$A$2:$AAA$11936,2))</f>
        <v>TRANSPORTES M &amp; J LTDA</v>
      </c>
      <c r="I3296" s="20" t="str">
        <f t="shared" si="51"/>
        <v>jun</v>
      </c>
    </row>
    <row r="3297" spans="1:9" x14ac:dyDescent="0.25">
      <c r="A3297" s="7">
        <v>46179</v>
      </c>
      <c r="B3297" s="20">
        <v>7238</v>
      </c>
      <c r="C3297" s="20" t="s">
        <v>421</v>
      </c>
      <c r="D3297" s="80">
        <v>111.82</v>
      </c>
      <c r="E3297" s="20">
        <v>2</v>
      </c>
      <c r="F3297" s="80">
        <v>55.91</v>
      </c>
      <c r="G3297" s="80">
        <v>60.082000000000001</v>
      </c>
      <c r="H3297" s="66" t="str">
        <f>IF(B3297="","",VLOOKUP(B3297,[1]BASEEMPRESA!$A$2:$AAA$11936,2))</f>
        <v>R S SANTOS TRANSPORTES LTDA</v>
      </c>
      <c r="I3297" s="20" t="str">
        <f t="shared" si="51"/>
        <v>jun</v>
      </c>
    </row>
    <row r="3298" spans="1:9" x14ac:dyDescent="0.25">
      <c r="A3298" s="7">
        <v>46179</v>
      </c>
      <c r="B3298" s="20">
        <v>7257</v>
      </c>
      <c r="C3298" s="20" t="s">
        <v>420</v>
      </c>
      <c r="D3298" s="80">
        <v>265.88</v>
      </c>
      <c r="E3298" s="20">
        <v>4</v>
      </c>
      <c r="F3298" s="80">
        <v>66.47</v>
      </c>
      <c r="G3298" s="80">
        <v>35.308</v>
      </c>
      <c r="H3298" s="66" t="str">
        <f>IF(B3298="","",VLOOKUP(B3298,[1]BASEEMPRESA!$A$2:$AAA$11936,2))</f>
        <v>EMERSON LUIS MORO</v>
      </c>
      <c r="I3298" s="20" t="str">
        <f t="shared" si="51"/>
        <v>jun</v>
      </c>
    </row>
    <row r="3299" spans="1:9" x14ac:dyDescent="0.25">
      <c r="A3299" s="7">
        <v>46179</v>
      </c>
      <c r="B3299" s="20">
        <v>7258</v>
      </c>
      <c r="C3299" s="20" t="s">
        <v>420</v>
      </c>
      <c r="D3299" s="80">
        <v>116.36</v>
      </c>
      <c r="E3299" s="20">
        <v>2</v>
      </c>
      <c r="F3299" s="80">
        <v>58.18</v>
      </c>
      <c r="G3299" s="80">
        <v>48.195999999999998</v>
      </c>
      <c r="H3299" s="66" t="str">
        <f>IF(B3299="","",VLOOKUP(B3299,[1]BASEEMPRESA!$A$2:$AAA$11936,2))</f>
        <v>REGINA M. DOS S. SILVA CARGAS</v>
      </c>
      <c r="I3299" s="20" t="str">
        <f t="shared" si="51"/>
        <v>jun</v>
      </c>
    </row>
    <row r="3300" spans="1:9" x14ac:dyDescent="0.25">
      <c r="A3300" s="7">
        <v>46179</v>
      </c>
      <c r="B3300" s="20">
        <v>7260</v>
      </c>
      <c r="C3300" s="20" t="s">
        <v>420</v>
      </c>
      <c r="D3300" s="80">
        <v>215.44</v>
      </c>
      <c r="E3300" s="20">
        <v>4</v>
      </c>
      <c r="F3300" s="80">
        <v>53.86</v>
      </c>
      <c r="G3300" s="80">
        <v>29.456</v>
      </c>
      <c r="H3300" s="66" t="str">
        <f>IF(B3300="","",VLOOKUP(B3300,[1]BASEEMPRESA!$A$2:$AAA$11936,2))</f>
        <v>E L DE OLIVEIRA JUNIOR EDIMAR TRANSPORTES</v>
      </c>
      <c r="I3300" s="20" t="str">
        <f t="shared" si="51"/>
        <v>jun</v>
      </c>
    </row>
    <row r="3301" spans="1:9" x14ac:dyDescent="0.25">
      <c r="A3301" s="7">
        <v>46179</v>
      </c>
      <c r="B3301" s="20">
        <v>7263</v>
      </c>
      <c r="C3301" s="20" t="s">
        <v>419</v>
      </c>
      <c r="D3301" s="80">
        <v>129.82</v>
      </c>
      <c r="E3301" s="20">
        <v>2</v>
      </c>
      <c r="F3301" s="80">
        <v>64.91</v>
      </c>
      <c r="G3301" s="80">
        <v>47.348999999999997</v>
      </c>
      <c r="H3301" s="66" t="str">
        <f>IF(B3301="","",VLOOKUP(B3301,[1]BASEEMPRESA!$A$2:$AAA$11936,2))</f>
        <v>ESTEL SERVICOS DE TRANSPORTES E LOCACAO LTDA</v>
      </c>
      <c r="I3301" s="20" t="str">
        <f t="shared" si="51"/>
        <v>jun</v>
      </c>
    </row>
    <row r="3302" spans="1:9" x14ac:dyDescent="0.25">
      <c r="A3302" s="7">
        <v>46179</v>
      </c>
      <c r="B3302" s="20">
        <v>7264</v>
      </c>
      <c r="C3302" s="20" t="s">
        <v>419</v>
      </c>
      <c r="D3302" s="80">
        <v>123.04</v>
      </c>
      <c r="E3302" s="20">
        <v>2</v>
      </c>
      <c r="F3302" s="80">
        <v>61.52</v>
      </c>
      <c r="G3302" s="80">
        <v>50.749000000000002</v>
      </c>
      <c r="H3302" s="66" t="str">
        <f>IF(B3302="","",VLOOKUP(B3302,[1]BASEEMPRESA!$A$2:$AAA$11936,2))</f>
        <v>W &amp; E SERVICOS DE TRANSPORTE LTDA</v>
      </c>
      <c r="I3302" s="20" t="str">
        <f t="shared" si="51"/>
        <v>jun</v>
      </c>
    </row>
    <row r="3303" spans="1:9" x14ac:dyDescent="0.25">
      <c r="A3303" s="7">
        <v>46179</v>
      </c>
      <c r="B3303" s="20">
        <v>7278</v>
      </c>
      <c r="C3303" s="20" t="s">
        <v>419</v>
      </c>
      <c r="D3303" s="80">
        <v>158.34</v>
      </c>
      <c r="E3303" s="20">
        <v>3</v>
      </c>
      <c r="F3303" s="80">
        <v>52.78</v>
      </c>
      <c r="G3303" s="80">
        <v>58.493000000000002</v>
      </c>
      <c r="H3303" s="66" t="str">
        <f>IF(B3303="","",VLOOKUP(B3303,[1]BASEEMPRESA!$A$2:$AAA$11936,2))</f>
        <v>LOPES TRANSPORTES LTDA</v>
      </c>
      <c r="I3303" s="20" t="str">
        <f t="shared" si="51"/>
        <v>jun</v>
      </c>
    </row>
    <row r="3304" spans="1:9" x14ac:dyDescent="0.25">
      <c r="A3304" s="7">
        <v>46179</v>
      </c>
      <c r="B3304" s="20">
        <v>7279</v>
      </c>
      <c r="C3304" s="20" t="s">
        <v>420</v>
      </c>
      <c r="D3304" s="80">
        <v>187.8</v>
      </c>
      <c r="E3304" s="20">
        <v>3</v>
      </c>
      <c r="F3304" s="80">
        <v>62.6</v>
      </c>
      <c r="G3304" s="80">
        <v>37.601999999999997</v>
      </c>
      <c r="H3304" s="66" t="str">
        <f>IF(B3304="","",VLOOKUP(B3304,[1]BASEEMPRESA!$A$2:$AAA$11936,2))</f>
        <v>CVL TRANSPORTES LTDA</v>
      </c>
      <c r="I3304" s="20" t="str">
        <f t="shared" si="51"/>
        <v>jun</v>
      </c>
    </row>
    <row r="3305" spans="1:9" x14ac:dyDescent="0.25">
      <c r="A3305" s="7">
        <v>46179</v>
      </c>
      <c r="B3305" s="20">
        <v>7282</v>
      </c>
      <c r="C3305" s="20" t="s">
        <v>419</v>
      </c>
      <c r="D3305" s="80">
        <v>117.58</v>
      </c>
      <c r="E3305" s="20">
        <v>2</v>
      </c>
      <c r="F3305" s="80">
        <v>58.79</v>
      </c>
      <c r="G3305" s="80">
        <v>35.929000000000002</v>
      </c>
      <c r="H3305" s="66" t="str">
        <f>IF(B3305="","",VLOOKUP(B3305,[1]BASEEMPRESA!$A$2:$AAA$11936,2))</f>
        <v>EMERSON LUIS MORO</v>
      </c>
      <c r="I3305" s="20" t="str">
        <f t="shared" si="51"/>
        <v>jun</v>
      </c>
    </row>
    <row r="3306" spans="1:9" x14ac:dyDescent="0.25">
      <c r="A3306" s="7">
        <v>46179</v>
      </c>
      <c r="B3306" s="20">
        <v>7289</v>
      </c>
      <c r="C3306" s="20" t="s">
        <v>419</v>
      </c>
      <c r="D3306" s="80">
        <v>114.76</v>
      </c>
      <c r="E3306" s="20">
        <v>2</v>
      </c>
      <c r="F3306" s="80">
        <v>57.38</v>
      </c>
      <c r="G3306" s="80">
        <v>54</v>
      </c>
      <c r="H3306" s="66" t="str">
        <f>IF(B3306="","",VLOOKUP(B3306,[1]BASEEMPRESA!$A$2:$AAA$11936,2))</f>
        <v>TAVARES E MORAES TRANSPORTES LTDA</v>
      </c>
      <c r="I3306" s="20" t="str">
        <f t="shared" si="51"/>
        <v>jun</v>
      </c>
    </row>
    <row r="3307" spans="1:9" x14ac:dyDescent="0.25">
      <c r="A3307" s="7">
        <v>46179</v>
      </c>
      <c r="B3307" s="20">
        <v>7292</v>
      </c>
      <c r="C3307" s="20" t="s">
        <v>419</v>
      </c>
      <c r="D3307" s="80">
        <v>124.16</v>
      </c>
      <c r="E3307" s="20">
        <v>2</v>
      </c>
      <c r="F3307" s="80">
        <v>62.08</v>
      </c>
      <c r="G3307" s="80">
        <v>30.696000000000002</v>
      </c>
      <c r="H3307" s="66" t="str">
        <f>IF(B3307="","",VLOOKUP(B3307,[1]BASEEMPRESA!$A$2:$AAA$11936,2))</f>
        <v>ESTEL SERVICOS DE TRANSPORTES E LOCACAO LTDA</v>
      </c>
      <c r="I3307" s="20" t="str">
        <f t="shared" si="51"/>
        <v>jun</v>
      </c>
    </row>
    <row r="3308" spans="1:9" x14ac:dyDescent="0.25">
      <c r="A3308" s="7">
        <v>46179</v>
      </c>
      <c r="B3308" s="20">
        <v>7295</v>
      </c>
      <c r="C3308" s="20" t="s">
        <v>419</v>
      </c>
      <c r="D3308" s="80">
        <v>162.69999999999999</v>
      </c>
      <c r="E3308" s="20">
        <v>3</v>
      </c>
      <c r="F3308" s="80">
        <v>54.232999999999997</v>
      </c>
      <c r="G3308" s="80">
        <v>36.085999999999999</v>
      </c>
      <c r="H3308" s="66" t="str">
        <f>IF(B3308="","",VLOOKUP(B3308,[1]BASEEMPRESA!$A$2:$AAA$11936,2))</f>
        <v>ESTEL SERVICOS DE TRANSPORTES E LOCACAO LTDA</v>
      </c>
      <c r="I3308" s="20" t="str">
        <f t="shared" si="51"/>
        <v>jun</v>
      </c>
    </row>
    <row r="3309" spans="1:9" x14ac:dyDescent="0.25">
      <c r="A3309" s="7">
        <v>46179</v>
      </c>
      <c r="B3309" s="20">
        <v>7299</v>
      </c>
      <c r="C3309" s="20" t="s">
        <v>419</v>
      </c>
      <c r="D3309" s="80">
        <v>182.02</v>
      </c>
      <c r="E3309" s="20">
        <v>7</v>
      </c>
      <c r="F3309" s="80">
        <v>26.003</v>
      </c>
      <c r="G3309" s="80">
        <v>11.510999999999999</v>
      </c>
      <c r="H3309" s="66" t="str">
        <f>IF(B3309="","",VLOOKUP(B3309,[1]BASEEMPRESA!$A$2:$AAA$11936,2))</f>
        <v>JERE SERVICOS DE TRANSPORTE E LOCACAO LTDA</v>
      </c>
      <c r="I3309" s="20" t="str">
        <f t="shared" si="51"/>
        <v>jun</v>
      </c>
    </row>
    <row r="3310" spans="1:9" x14ac:dyDescent="0.25">
      <c r="A3310" s="7">
        <v>46179</v>
      </c>
      <c r="B3310" s="20">
        <v>7301</v>
      </c>
      <c r="C3310" s="20" t="s">
        <v>419</v>
      </c>
      <c r="D3310" s="80">
        <v>106.66</v>
      </c>
      <c r="E3310" s="20">
        <v>2</v>
      </c>
      <c r="F3310" s="80">
        <v>53.33</v>
      </c>
      <c r="G3310" s="80">
        <v>38.706000000000003</v>
      </c>
      <c r="H3310" s="66" t="str">
        <f>IF(B3310="","",VLOOKUP(B3310,[1]BASEEMPRESA!$A$2:$AAA$11936,2))</f>
        <v>SERVICOS DE TRANSPORTES E LOCACAO VALE DO ITAUNAS LTDA</v>
      </c>
      <c r="I3310" s="20" t="str">
        <f t="shared" si="51"/>
        <v>jun</v>
      </c>
    </row>
    <row r="3311" spans="1:9" x14ac:dyDescent="0.25">
      <c r="A3311" s="7">
        <v>46179</v>
      </c>
      <c r="B3311" s="20">
        <v>7304</v>
      </c>
      <c r="C3311" s="20" t="s">
        <v>419</v>
      </c>
      <c r="D3311" s="80">
        <v>173.18</v>
      </c>
      <c r="E3311" s="20">
        <v>3</v>
      </c>
      <c r="F3311" s="80">
        <v>57.726999999999997</v>
      </c>
      <c r="G3311" s="80">
        <v>55.683</v>
      </c>
      <c r="H3311" s="66" t="str">
        <f>IF(B3311="","",VLOOKUP(B3311,[1]BASEEMPRESA!$A$2:$AAA$11936,2))</f>
        <v>SERVICOS DE TRANSPORTES E LOCACAO VALE DO ITAUNAS LTDA</v>
      </c>
      <c r="I3311" s="20" t="str">
        <f t="shared" si="51"/>
        <v>jun</v>
      </c>
    </row>
    <row r="3312" spans="1:9" x14ac:dyDescent="0.25">
      <c r="A3312" s="7">
        <v>46179</v>
      </c>
      <c r="B3312" s="20">
        <v>7307</v>
      </c>
      <c r="C3312" s="20" t="s">
        <v>419</v>
      </c>
      <c r="D3312" s="80">
        <v>166.62</v>
      </c>
      <c r="E3312" s="20">
        <v>3</v>
      </c>
      <c r="F3312" s="80">
        <v>55.54</v>
      </c>
      <c r="G3312" s="80">
        <v>24.8</v>
      </c>
      <c r="H3312" s="66" t="str">
        <f>IF(B3312="","",VLOOKUP(B3312,[1]BASEEMPRESA!$A$2:$AAA$11936,2))</f>
        <v>SC MANUTENCOES LTDA</v>
      </c>
      <c r="I3312" s="20" t="str">
        <f t="shared" si="51"/>
        <v>jun</v>
      </c>
    </row>
    <row r="3313" spans="1:9" x14ac:dyDescent="0.25">
      <c r="A3313" s="7">
        <v>46179</v>
      </c>
      <c r="B3313" s="20">
        <v>7308</v>
      </c>
      <c r="C3313" s="20" t="s">
        <v>419</v>
      </c>
      <c r="D3313" s="80">
        <v>240.94</v>
      </c>
      <c r="E3313" s="20">
        <v>4</v>
      </c>
      <c r="F3313" s="80">
        <v>60.234999999999999</v>
      </c>
      <c r="G3313" s="80">
        <v>30.715</v>
      </c>
      <c r="H3313" s="66" t="str">
        <f>IF(B3313="","",VLOOKUP(B3313,[1]BASEEMPRESA!$A$2:$AAA$11936,2))</f>
        <v>SANTOS &amp; SILVA TRANSPORTES RODOVIARIOS LTDA</v>
      </c>
      <c r="I3313" s="20" t="str">
        <f t="shared" si="51"/>
        <v>jun</v>
      </c>
    </row>
    <row r="3314" spans="1:9" x14ac:dyDescent="0.25">
      <c r="A3314" s="7">
        <v>46179</v>
      </c>
      <c r="B3314" s="20">
        <v>7311</v>
      </c>
      <c r="C3314" s="20" t="s">
        <v>422</v>
      </c>
      <c r="D3314" s="80">
        <v>174.94</v>
      </c>
      <c r="E3314" s="20">
        <v>3</v>
      </c>
      <c r="F3314" s="80">
        <v>58.313000000000002</v>
      </c>
      <c r="G3314" s="80">
        <v>33.814</v>
      </c>
      <c r="H3314" s="66" t="str">
        <f>IF(B3314="","",VLOOKUP(B3314,[1]BASEEMPRESA!$A$2:$AAA$11936,2))</f>
        <v>LN LOGISTICA E TRANSPORTES LTDA</v>
      </c>
      <c r="I3314" s="20" t="str">
        <f t="shared" si="51"/>
        <v>jun</v>
      </c>
    </row>
    <row r="3315" spans="1:9" x14ac:dyDescent="0.25">
      <c r="A3315" s="7">
        <v>46179</v>
      </c>
      <c r="B3315" s="20">
        <v>7312</v>
      </c>
      <c r="C3315" s="20" t="s">
        <v>422</v>
      </c>
      <c r="D3315" s="80">
        <v>107.74</v>
      </c>
      <c r="E3315" s="20">
        <v>2</v>
      </c>
      <c r="F3315" s="80">
        <v>53.87</v>
      </c>
      <c r="G3315" s="80">
        <v>61</v>
      </c>
      <c r="H3315" s="66" t="str">
        <f>IF(B3315="","",VLOOKUP(B3315,[1]BASEEMPRESA!$A$2:$AAA$11936,2))</f>
        <v>LN LOGISTICA E TRANSPORTES LTDA</v>
      </c>
      <c r="I3315" s="20" t="str">
        <f t="shared" si="51"/>
        <v>jun</v>
      </c>
    </row>
    <row r="3316" spans="1:9" ht="16.5" customHeight="1" x14ac:dyDescent="0.25">
      <c r="A3316" s="7">
        <v>46179</v>
      </c>
      <c r="B3316" s="20">
        <v>7334</v>
      </c>
      <c r="C3316" s="20" t="s">
        <v>421</v>
      </c>
      <c r="D3316" s="80">
        <v>186.12</v>
      </c>
      <c r="E3316" s="20">
        <v>3</v>
      </c>
      <c r="F3316" s="80">
        <v>62.04</v>
      </c>
      <c r="G3316" s="80">
        <v>53.738</v>
      </c>
      <c r="H3316" s="66" t="str">
        <f>IF(B3316="","",VLOOKUP(B3316,[1]BASEEMPRESA!$A$2:$AAA$11936,2))</f>
        <v>ROCHA TRANSPORTES DE MUCURI LTDA</v>
      </c>
      <c r="I3316" s="20" t="str">
        <f t="shared" si="51"/>
        <v>jun</v>
      </c>
    </row>
    <row r="3317" spans="1:9" x14ac:dyDescent="0.25">
      <c r="A3317" s="7">
        <v>46179</v>
      </c>
      <c r="B3317" s="20">
        <v>7337</v>
      </c>
      <c r="C3317" s="20" t="s">
        <v>419</v>
      </c>
      <c r="D3317" s="80">
        <v>137.12</v>
      </c>
      <c r="E3317" s="20">
        <v>2</v>
      </c>
      <c r="F3317" s="80">
        <v>68.56</v>
      </c>
      <c r="G3317" s="80">
        <v>43.396000000000001</v>
      </c>
      <c r="H3317" s="66" t="str">
        <f>IF(B3317="","",VLOOKUP(B3317,[1]BASEEMPRESA!$A$2:$AAA$11936,2))</f>
        <v>REGINA M. DOS S. SILVA CARGAS</v>
      </c>
      <c r="I3317" s="20" t="str">
        <f t="shared" si="51"/>
        <v>jun</v>
      </c>
    </row>
    <row r="3318" spans="1:9" x14ac:dyDescent="0.25">
      <c r="A3318" s="7">
        <v>46179</v>
      </c>
      <c r="B3318" s="20">
        <v>7340</v>
      </c>
      <c r="C3318" s="20" t="s">
        <v>419</v>
      </c>
      <c r="D3318" s="80">
        <v>188.94</v>
      </c>
      <c r="E3318" s="20">
        <v>7</v>
      </c>
      <c r="F3318" s="80">
        <v>26.991</v>
      </c>
      <c r="G3318" s="80">
        <v>9.6440000000000001</v>
      </c>
      <c r="H3318" s="66" t="str">
        <f>IF(B3318="","",VLOOKUP(B3318,[1]BASEEMPRESA!$A$2:$AAA$11936,2))</f>
        <v>W &amp; E SERVICOS DE TRANSPORTE LTDA</v>
      </c>
      <c r="I3318" s="20" t="str">
        <f t="shared" si="51"/>
        <v>jun</v>
      </c>
    </row>
    <row r="3319" spans="1:9" x14ac:dyDescent="0.25">
      <c r="A3319" s="7">
        <v>46179</v>
      </c>
      <c r="B3319" s="20">
        <v>7343</v>
      </c>
      <c r="C3319" s="20" t="s">
        <v>421</v>
      </c>
      <c r="D3319" s="80">
        <v>116.22</v>
      </c>
      <c r="E3319" s="20">
        <v>2</v>
      </c>
      <c r="F3319" s="80">
        <v>58.11</v>
      </c>
      <c r="G3319" s="80">
        <v>32.276000000000003</v>
      </c>
      <c r="H3319" s="66" t="str">
        <f>IF(B3319="","",VLOOKUP(B3319,[1]BASEEMPRESA!$A$2:$AAA$11936,2))</f>
        <v>E L DE OLIVEIRA JUNIOR EDIMAR TRANSPORTES</v>
      </c>
      <c r="I3319" s="20" t="str">
        <f t="shared" si="51"/>
        <v>jun</v>
      </c>
    </row>
    <row r="3320" spans="1:9" x14ac:dyDescent="0.25">
      <c r="A3320" s="7">
        <v>46179</v>
      </c>
      <c r="B3320" s="20">
        <v>7347</v>
      </c>
      <c r="C3320" s="20" t="s">
        <v>420</v>
      </c>
      <c r="D3320" s="80">
        <v>191.92</v>
      </c>
      <c r="E3320" s="20">
        <v>3</v>
      </c>
      <c r="F3320" s="80">
        <v>63.972999999999999</v>
      </c>
      <c r="G3320" s="80">
        <v>48.899000000000001</v>
      </c>
      <c r="H3320" s="66" t="str">
        <f>IF(B3320="","",VLOOKUP(B3320,[1]BASEEMPRESA!$A$2:$AAA$11936,2))</f>
        <v>TRANSPORTADORA GLOBAL LOGISTICA LTDA</v>
      </c>
      <c r="I3320" s="20" t="str">
        <f t="shared" si="51"/>
        <v>jun</v>
      </c>
    </row>
    <row r="3321" spans="1:9" x14ac:dyDescent="0.25">
      <c r="A3321" s="7">
        <v>46179</v>
      </c>
      <c r="B3321" s="20">
        <v>7352</v>
      </c>
      <c r="C3321" s="20" t="s">
        <v>421</v>
      </c>
      <c r="D3321" s="80">
        <v>180.46</v>
      </c>
      <c r="E3321" s="20">
        <v>3</v>
      </c>
      <c r="F3321" s="80">
        <v>60.152999999999999</v>
      </c>
      <c r="G3321" s="80">
        <v>26.920999999999999</v>
      </c>
      <c r="H3321" s="66" t="str">
        <f>IF(B3321="","",VLOOKUP(B3321,[1]BASEEMPRESA!$A$2:$AAA$11936,2))</f>
        <v>WESLEI M DOS SANTOS</v>
      </c>
      <c r="I3321" s="20" t="str">
        <f t="shared" si="51"/>
        <v>jun</v>
      </c>
    </row>
    <row r="3322" spans="1:9" x14ac:dyDescent="0.25">
      <c r="A3322" s="7">
        <v>46179</v>
      </c>
      <c r="B3322" s="20">
        <v>7355</v>
      </c>
      <c r="C3322" s="20" t="s">
        <v>419</v>
      </c>
      <c r="D3322" s="80">
        <v>116.4</v>
      </c>
      <c r="E3322" s="20">
        <v>2</v>
      </c>
      <c r="F3322" s="80">
        <v>58.2</v>
      </c>
      <c r="G3322" s="80">
        <v>43.613</v>
      </c>
      <c r="H3322" s="66" t="str">
        <f>IF(B3322="","",VLOOKUP(B3322,[1]BASEEMPRESA!$A$2:$AAA$11936,2))</f>
        <v>WESLEI M DOS SANTOS</v>
      </c>
      <c r="I3322" s="20" t="str">
        <f t="shared" si="51"/>
        <v>jun</v>
      </c>
    </row>
    <row r="3323" spans="1:9" x14ac:dyDescent="0.25">
      <c r="A3323" s="7">
        <v>46179</v>
      </c>
      <c r="B3323" s="20">
        <v>7361</v>
      </c>
      <c r="C3323" s="20" t="s">
        <v>423</v>
      </c>
      <c r="D3323" s="80">
        <v>197.52</v>
      </c>
      <c r="E3323" s="20">
        <v>3</v>
      </c>
      <c r="F3323" s="80">
        <v>65.84</v>
      </c>
      <c r="G3323" s="80">
        <v>47.287999999999997</v>
      </c>
      <c r="H3323" s="66" t="str">
        <f>IF(B3323="","",VLOOKUP(B3323,[1]BASEEMPRESA!$A$2:$AAA$11936,2))</f>
        <v>TRANSPORTE FUMACINHA LTDA</v>
      </c>
      <c r="I3323" s="20" t="str">
        <f t="shared" si="51"/>
        <v>jun</v>
      </c>
    </row>
    <row r="3324" spans="1:9" x14ac:dyDescent="0.25">
      <c r="A3324" s="7">
        <v>46179</v>
      </c>
      <c r="B3324" s="20">
        <v>7364</v>
      </c>
      <c r="C3324" s="20" t="s">
        <v>419</v>
      </c>
      <c r="D3324" s="80">
        <v>178.84</v>
      </c>
      <c r="E3324" s="20">
        <v>3</v>
      </c>
      <c r="F3324" s="80">
        <v>59.613</v>
      </c>
      <c r="G3324" s="80">
        <v>44.38</v>
      </c>
      <c r="H3324" s="66" t="str">
        <f>IF(B3324="","",VLOOKUP(B3324,[1]BASEEMPRESA!$A$2:$AAA$11936,2))</f>
        <v>TRANSPORTADORA GLOBAL LOGISTICA LTDA</v>
      </c>
      <c r="I3324" s="20" t="str">
        <f t="shared" si="51"/>
        <v>jun</v>
      </c>
    </row>
    <row r="3325" spans="1:9" x14ac:dyDescent="0.25">
      <c r="A3325" s="7">
        <v>46179</v>
      </c>
      <c r="B3325" s="20">
        <v>7367</v>
      </c>
      <c r="C3325" s="20" t="s">
        <v>419</v>
      </c>
      <c r="D3325" s="80">
        <v>180</v>
      </c>
      <c r="E3325" s="20">
        <v>3</v>
      </c>
      <c r="F3325" s="80">
        <v>60</v>
      </c>
      <c r="G3325" s="80">
        <v>46.793999999999997</v>
      </c>
      <c r="H3325" s="66" t="str">
        <f>IF(B3325="","",VLOOKUP(B3325,[1]BASEEMPRESA!$A$2:$AAA$11936,2))</f>
        <v>JOSE HELIO SILVA SANTOS</v>
      </c>
      <c r="I3325" s="20" t="str">
        <f t="shared" si="51"/>
        <v>jun</v>
      </c>
    </row>
    <row r="3326" spans="1:9" x14ac:dyDescent="0.25">
      <c r="A3326" s="7">
        <v>46179</v>
      </c>
      <c r="B3326" s="20">
        <v>7370</v>
      </c>
      <c r="C3326" s="20" t="s">
        <v>419</v>
      </c>
      <c r="D3326" s="80">
        <v>165.76</v>
      </c>
      <c r="E3326" s="20">
        <v>3</v>
      </c>
      <c r="F3326" s="80">
        <v>55.253</v>
      </c>
      <c r="G3326" s="80">
        <v>52.210999999999999</v>
      </c>
      <c r="H3326" s="66" t="str">
        <f>IF(B3326="","",VLOOKUP(B3326,[1]BASEEMPRESA!$A$2:$AAA$11936,2))</f>
        <v>JOSE HELIO SILVA SANTOS</v>
      </c>
      <c r="I3326" s="20" t="str">
        <f t="shared" si="51"/>
        <v>jun</v>
      </c>
    </row>
    <row r="3327" spans="1:9" x14ac:dyDescent="0.25">
      <c r="A3327" s="7">
        <v>46179</v>
      </c>
      <c r="B3327" s="20">
        <v>7373</v>
      </c>
      <c r="C3327" s="20" t="s">
        <v>422</v>
      </c>
      <c r="D3327" s="80">
        <v>163</v>
      </c>
      <c r="E3327" s="20">
        <v>3</v>
      </c>
      <c r="F3327" s="80">
        <v>54.332999999999998</v>
      </c>
      <c r="G3327" s="80">
        <v>33.485999999999997</v>
      </c>
      <c r="H3327" s="66" t="str">
        <f>IF(B3327="","",VLOOKUP(B3327,[1]BASEEMPRESA!$A$2:$AAA$11936,2))</f>
        <v>BARBOSA TRANSPORTES E LOGISTICA LTDA</v>
      </c>
      <c r="I3327" s="20" t="str">
        <f t="shared" si="51"/>
        <v>jun</v>
      </c>
    </row>
    <row r="3328" spans="1:9" x14ac:dyDescent="0.25">
      <c r="A3328" s="7">
        <v>46179</v>
      </c>
      <c r="B3328" s="20">
        <v>7381</v>
      </c>
      <c r="C3328" s="20" t="s">
        <v>423</v>
      </c>
      <c r="D3328" s="80">
        <v>172.28</v>
      </c>
      <c r="E3328" s="20">
        <v>3</v>
      </c>
      <c r="F3328" s="80">
        <v>57.427</v>
      </c>
      <c r="G3328" s="80">
        <v>38.003</v>
      </c>
      <c r="H3328" s="66" t="str">
        <f>IF(B3328="","",VLOOKUP(B3328,[1]BASEEMPRESA!$A$2:$AAA$11936,2))</f>
        <v>TRANSPORTE FUMACINHA LTDA</v>
      </c>
      <c r="I3328" s="20" t="str">
        <f t="shared" si="51"/>
        <v>jun</v>
      </c>
    </row>
    <row r="3329" spans="1:9" x14ac:dyDescent="0.25">
      <c r="A3329" s="7">
        <v>46180</v>
      </c>
      <c r="B3329" s="20">
        <v>2066</v>
      </c>
      <c r="C3329" s="20" t="s">
        <v>418</v>
      </c>
      <c r="D3329" s="80">
        <v>308.76</v>
      </c>
      <c r="E3329" s="20">
        <v>6</v>
      </c>
      <c r="F3329" s="80">
        <v>51.46</v>
      </c>
      <c r="G3329" s="80">
        <v>13</v>
      </c>
      <c r="H3329" s="66" t="str">
        <f>IF(B3329="","",VLOOKUP(B3329,[1]BASEEMPRESA!$A$2:$AAA$11936,2))</f>
        <v>NDB HOLDING AGRICOLA LTDA - MATRIZ</v>
      </c>
      <c r="I3329" s="20" t="str">
        <f t="shared" si="51"/>
        <v>jun</v>
      </c>
    </row>
    <row r="3330" spans="1:9" x14ac:dyDescent="0.25">
      <c r="A3330" s="7">
        <v>46180</v>
      </c>
      <c r="B3330" s="20">
        <v>2067</v>
      </c>
      <c r="C3330" s="20" t="s">
        <v>418</v>
      </c>
      <c r="D3330" s="80">
        <v>307.88</v>
      </c>
      <c r="E3330" s="20">
        <v>6</v>
      </c>
      <c r="F3330" s="80">
        <v>51.313000000000002</v>
      </c>
      <c r="G3330" s="80">
        <v>13</v>
      </c>
      <c r="H3330" s="66" t="str">
        <f>IF(B3330="","",VLOOKUP(B3330,[1]BASEEMPRESA!$A$2:$AAA$11936,2))</f>
        <v>NDB HOLDING AGRICOLA LTDA - MATRIZ</v>
      </c>
      <c r="I3330" s="20" t="str">
        <f t="shared" si="51"/>
        <v>jun</v>
      </c>
    </row>
    <row r="3331" spans="1:9" x14ac:dyDescent="0.25">
      <c r="A3331" s="7">
        <v>46180</v>
      </c>
      <c r="B3331" s="20">
        <v>2107</v>
      </c>
      <c r="C3331" s="20" t="s">
        <v>418</v>
      </c>
      <c r="D3331" s="80">
        <v>321.86</v>
      </c>
      <c r="E3331" s="20">
        <v>6</v>
      </c>
      <c r="F3331" s="80">
        <v>53.643000000000001</v>
      </c>
      <c r="G3331" s="80">
        <v>13</v>
      </c>
      <c r="H3331" s="66" t="str">
        <f>IF(B3331="","",VLOOKUP(B3331,[1]BASEEMPRESA!$A$2:$AAA$11936,2))</f>
        <v>NDB HOLDING AGRICOLA LTDA - MATRIZ</v>
      </c>
      <c r="I3331" s="20" t="str">
        <f t="shared" ref="I3331:I3394" si="52">TEXT(A3331,"mmm")</f>
        <v>jun</v>
      </c>
    </row>
    <row r="3332" spans="1:9" x14ac:dyDescent="0.25">
      <c r="A3332" s="7">
        <v>46180</v>
      </c>
      <c r="B3332" s="20">
        <v>2108</v>
      </c>
      <c r="C3332" s="20" t="s">
        <v>418</v>
      </c>
      <c r="D3332" s="80">
        <v>318.42</v>
      </c>
      <c r="E3332" s="20">
        <v>6</v>
      </c>
      <c r="F3332" s="80">
        <v>53.07</v>
      </c>
      <c r="G3332" s="80">
        <v>13</v>
      </c>
      <c r="H3332" s="66" t="str">
        <f>IF(B3332="","",VLOOKUP(B3332,[1]BASEEMPRESA!$A$2:$AAA$11936,2))</f>
        <v>NDB HOLDING AGRICOLA LTDA - MATRIZ</v>
      </c>
      <c r="I3332" s="20" t="str">
        <f t="shared" si="52"/>
        <v>jun</v>
      </c>
    </row>
    <row r="3333" spans="1:9" x14ac:dyDescent="0.25">
      <c r="A3333" s="7">
        <v>46180</v>
      </c>
      <c r="B3333" s="20">
        <v>2109</v>
      </c>
      <c r="C3333" s="20" t="s">
        <v>418</v>
      </c>
      <c r="D3333" s="80">
        <v>408.4</v>
      </c>
      <c r="E3333" s="20">
        <v>8</v>
      </c>
      <c r="F3333" s="80">
        <v>51.05</v>
      </c>
      <c r="G3333" s="80">
        <v>13</v>
      </c>
      <c r="H3333" s="66" t="str">
        <f>IF(B3333="","",VLOOKUP(B3333,[1]BASEEMPRESA!$A$2:$AAA$11936,2))</f>
        <v>NDB HOLDING AGRICOLA LTDA - MATRIZ</v>
      </c>
      <c r="I3333" s="20" t="str">
        <f t="shared" si="52"/>
        <v>jun</v>
      </c>
    </row>
    <row r="3334" spans="1:9" x14ac:dyDescent="0.25">
      <c r="A3334" s="7">
        <v>46180</v>
      </c>
      <c r="B3334" s="20">
        <v>7004</v>
      </c>
      <c r="C3334" s="20" t="s">
        <v>419</v>
      </c>
      <c r="D3334" s="80">
        <v>114.1</v>
      </c>
      <c r="E3334" s="20">
        <v>2</v>
      </c>
      <c r="F3334" s="80">
        <v>57.05</v>
      </c>
      <c r="G3334" s="80">
        <v>53.545000000000002</v>
      </c>
      <c r="H3334" s="66" t="str">
        <f>IF(B3334="","",VLOOKUP(B3334,[1]BASEEMPRESA!$A$2:$AAA$11936,2))</f>
        <v>EMERSON LUIS MORO</v>
      </c>
      <c r="I3334" s="20" t="str">
        <f t="shared" si="52"/>
        <v>jun</v>
      </c>
    </row>
    <row r="3335" spans="1:9" x14ac:dyDescent="0.25">
      <c r="A3335" s="7">
        <v>46180</v>
      </c>
      <c r="B3335" s="20">
        <v>7005</v>
      </c>
      <c r="C3335" s="20" t="s">
        <v>419</v>
      </c>
      <c r="D3335" s="80">
        <v>121.92</v>
      </c>
      <c r="E3335" s="20">
        <v>2</v>
      </c>
      <c r="F3335" s="80">
        <v>60.96</v>
      </c>
      <c r="G3335" s="80">
        <v>33.381999999999998</v>
      </c>
      <c r="H3335" s="66" t="str">
        <f>IF(B3335="","",VLOOKUP(B3335,[1]BASEEMPRESA!$A$2:$AAA$11936,2))</f>
        <v>RENE PINA DE ALMEIDA</v>
      </c>
      <c r="I3335" s="20" t="str">
        <f t="shared" si="52"/>
        <v>jun</v>
      </c>
    </row>
    <row r="3336" spans="1:9" x14ac:dyDescent="0.25">
      <c r="A3336" s="7">
        <v>46180</v>
      </c>
      <c r="B3336" s="20">
        <v>7006</v>
      </c>
      <c r="C3336" s="20" t="s">
        <v>420</v>
      </c>
      <c r="D3336" s="80">
        <v>191.4</v>
      </c>
      <c r="E3336" s="20">
        <v>3</v>
      </c>
      <c r="F3336" s="80">
        <v>63.8</v>
      </c>
      <c r="G3336" s="80">
        <v>52.237000000000002</v>
      </c>
      <c r="H3336" s="66" t="str">
        <f>IF(B3336="","",VLOOKUP(B3336,[1]BASEEMPRESA!$A$2:$AAA$11936,2))</f>
        <v>INAMARQUE SOUZA MACHADO</v>
      </c>
      <c r="I3336" s="20" t="str">
        <f t="shared" si="52"/>
        <v>jun</v>
      </c>
    </row>
    <row r="3337" spans="1:9" x14ac:dyDescent="0.25">
      <c r="A3337" s="7">
        <v>46180</v>
      </c>
      <c r="B3337" s="20">
        <v>7007</v>
      </c>
      <c r="C3337" s="20" t="s">
        <v>420</v>
      </c>
      <c r="D3337" s="80">
        <v>131.19999999999999</v>
      </c>
      <c r="E3337" s="20">
        <v>2</v>
      </c>
      <c r="F3337" s="80">
        <v>65.599999999999994</v>
      </c>
      <c r="G3337" s="80">
        <v>54.518999999999998</v>
      </c>
      <c r="H3337" s="66" t="str">
        <f>IF(B3337="","",VLOOKUP(B3337,[1]BASEEMPRESA!$A$2:$AAA$11936,2))</f>
        <v>MVS TRANSPORTE LTDA</v>
      </c>
      <c r="I3337" s="20" t="str">
        <f t="shared" si="52"/>
        <v>jun</v>
      </c>
    </row>
    <row r="3338" spans="1:9" x14ac:dyDescent="0.25">
      <c r="A3338" s="7">
        <v>46180</v>
      </c>
      <c r="B3338" s="20">
        <v>7008</v>
      </c>
      <c r="C3338" s="20" t="s">
        <v>419</v>
      </c>
      <c r="D3338" s="80">
        <v>175.04</v>
      </c>
      <c r="E3338" s="20">
        <v>3</v>
      </c>
      <c r="F3338" s="80">
        <v>58.347000000000001</v>
      </c>
      <c r="G3338" s="80">
        <v>42.453000000000003</v>
      </c>
      <c r="H3338" s="66" t="str">
        <f>IF(B3338="","",VLOOKUP(B3338,[1]BASEEMPRESA!$A$2:$AAA$11936,2))</f>
        <v>E L DE OLIVEIRA JUNIOR EDIMAR TRANSPORTES</v>
      </c>
      <c r="I3338" s="20" t="str">
        <f t="shared" si="52"/>
        <v>jun</v>
      </c>
    </row>
    <row r="3339" spans="1:9" x14ac:dyDescent="0.25">
      <c r="A3339" s="7">
        <v>46180</v>
      </c>
      <c r="B3339" s="20">
        <v>7010</v>
      </c>
      <c r="C3339" s="20" t="s">
        <v>419</v>
      </c>
      <c r="D3339" s="80">
        <v>114.66</v>
      </c>
      <c r="E3339" s="20">
        <v>2</v>
      </c>
      <c r="F3339" s="80">
        <v>57.33</v>
      </c>
      <c r="G3339" s="80">
        <v>50.962000000000003</v>
      </c>
      <c r="H3339" s="66" t="str">
        <f>IF(B3339="","",VLOOKUP(B3339,[1]BASEEMPRESA!$A$2:$AAA$11936,2))</f>
        <v>BAYER LOGISTICA E TRANSPORTES LTDA</v>
      </c>
      <c r="I3339" s="20" t="str">
        <f t="shared" si="52"/>
        <v>jun</v>
      </c>
    </row>
    <row r="3340" spans="1:9" x14ac:dyDescent="0.25">
      <c r="A3340" s="7">
        <v>46180</v>
      </c>
      <c r="B3340" s="20">
        <v>7013</v>
      </c>
      <c r="C3340" s="20" t="s">
        <v>419</v>
      </c>
      <c r="D3340" s="80">
        <v>115.32</v>
      </c>
      <c r="E3340" s="20">
        <v>2</v>
      </c>
      <c r="F3340" s="80">
        <v>57.66</v>
      </c>
      <c r="G3340" s="80">
        <v>34.542000000000002</v>
      </c>
      <c r="H3340" s="66" t="str">
        <f>IF(B3340="","",VLOOKUP(B3340,[1]BASEEMPRESA!$A$2:$AAA$11936,2))</f>
        <v>INAMARQUE SOUZA MACHADO</v>
      </c>
      <c r="I3340" s="20" t="str">
        <f t="shared" si="52"/>
        <v>jun</v>
      </c>
    </row>
    <row r="3341" spans="1:9" x14ac:dyDescent="0.25">
      <c r="A3341" s="7">
        <v>46180</v>
      </c>
      <c r="B3341" s="20">
        <v>7017</v>
      </c>
      <c r="C3341" s="20" t="s">
        <v>419</v>
      </c>
      <c r="D3341" s="80">
        <v>127.64</v>
      </c>
      <c r="E3341" s="20">
        <v>2</v>
      </c>
      <c r="F3341" s="80">
        <v>63.82</v>
      </c>
      <c r="G3341" s="80">
        <v>33.938000000000002</v>
      </c>
      <c r="H3341" s="66" t="str">
        <f>IF(B3341="","",VLOOKUP(B3341,[1]BASEEMPRESA!$A$2:$AAA$11936,2))</f>
        <v>BAYER LOGISTICA E TRANSPORTES LTDA</v>
      </c>
      <c r="I3341" s="20" t="str">
        <f t="shared" si="52"/>
        <v>jun</v>
      </c>
    </row>
    <row r="3342" spans="1:9" x14ac:dyDescent="0.25">
      <c r="A3342" s="7">
        <v>46180</v>
      </c>
      <c r="B3342" s="20">
        <v>7018</v>
      </c>
      <c r="C3342" s="20" t="s">
        <v>419</v>
      </c>
      <c r="D3342" s="80">
        <v>122.2</v>
      </c>
      <c r="E3342" s="20">
        <v>2</v>
      </c>
      <c r="F3342" s="80">
        <v>61.1</v>
      </c>
      <c r="G3342" s="80">
        <v>47.304000000000002</v>
      </c>
      <c r="H3342" s="66" t="str">
        <f>IF(B3342="","",VLOOKUP(B3342,[1]BASEEMPRESA!$A$2:$AAA$11936,2))</f>
        <v>SC MANUTENCOES LTDA</v>
      </c>
      <c r="I3342" s="20" t="str">
        <f t="shared" si="52"/>
        <v>jun</v>
      </c>
    </row>
    <row r="3343" spans="1:9" x14ac:dyDescent="0.25">
      <c r="A3343" s="7">
        <v>46180</v>
      </c>
      <c r="B3343" s="20">
        <v>7021</v>
      </c>
      <c r="C3343" s="20" t="s">
        <v>419</v>
      </c>
      <c r="D3343" s="80">
        <v>180.84</v>
      </c>
      <c r="E3343" s="20">
        <v>3</v>
      </c>
      <c r="F3343" s="80">
        <v>60.28</v>
      </c>
      <c r="G3343" s="80">
        <v>39.363999999999997</v>
      </c>
      <c r="H3343" s="66" t="str">
        <f>IF(B3343="","",VLOOKUP(B3343,[1]BASEEMPRESA!$A$2:$AAA$11936,2))</f>
        <v>NEIA TRANSPORTES LTDA</v>
      </c>
      <c r="I3343" s="20" t="str">
        <f t="shared" si="52"/>
        <v>jun</v>
      </c>
    </row>
    <row r="3344" spans="1:9" x14ac:dyDescent="0.25">
      <c r="A3344" s="7">
        <v>46180</v>
      </c>
      <c r="B3344" s="20">
        <v>7022</v>
      </c>
      <c r="C3344" s="20" t="s">
        <v>419</v>
      </c>
      <c r="D3344" s="80">
        <v>174.68</v>
      </c>
      <c r="E3344" s="20">
        <v>3</v>
      </c>
      <c r="F3344" s="80">
        <v>58.226999999999997</v>
      </c>
      <c r="G3344" s="80">
        <v>22.905999999999999</v>
      </c>
      <c r="H3344" s="66" t="str">
        <f>IF(B3344="","",VLOOKUP(B3344,[1]BASEEMPRESA!$A$2:$AAA$11936,2))</f>
        <v>SMRR TRANSPORTES LTDA</v>
      </c>
      <c r="I3344" s="20" t="str">
        <f t="shared" si="52"/>
        <v>jun</v>
      </c>
    </row>
    <row r="3345" spans="1:9" x14ac:dyDescent="0.25">
      <c r="A3345" s="7">
        <v>46180</v>
      </c>
      <c r="B3345" s="20">
        <v>7031</v>
      </c>
      <c r="C3345" s="20" t="s">
        <v>419</v>
      </c>
      <c r="D3345" s="80">
        <v>57.3</v>
      </c>
      <c r="E3345" s="20">
        <v>1</v>
      </c>
      <c r="F3345" s="80">
        <v>57.3</v>
      </c>
      <c r="G3345" s="80">
        <v>59</v>
      </c>
      <c r="H3345" s="66" t="str">
        <f>IF(B3345="","",VLOOKUP(B3345,[1]BASEEMPRESA!$A$2:$AAA$11936,2))</f>
        <v>INAMARQUE SOUZA MACHADO</v>
      </c>
      <c r="I3345" s="20" t="str">
        <f t="shared" si="52"/>
        <v>jun</v>
      </c>
    </row>
    <row r="3346" spans="1:9" x14ac:dyDescent="0.25">
      <c r="A3346" s="7">
        <v>46180</v>
      </c>
      <c r="B3346" s="20">
        <v>7032</v>
      </c>
      <c r="C3346" s="20" t="s">
        <v>419</v>
      </c>
      <c r="D3346" s="80">
        <v>120.34</v>
      </c>
      <c r="E3346" s="20">
        <v>2</v>
      </c>
      <c r="F3346" s="80">
        <v>60.17</v>
      </c>
      <c r="G3346" s="80">
        <v>54</v>
      </c>
      <c r="H3346" s="66" t="str">
        <f>IF(B3346="","",VLOOKUP(B3346,[1]BASEEMPRESA!$A$2:$AAA$11936,2))</f>
        <v>REGINA M. DOS S. SILVA CARGAS</v>
      </c>
      <c r="I3346" s="20" t="str">
        <f t="shared" si="52"/>
        <v>jun</v>
      </c>
    </row>
    <row r="3347" spans="1:9" x14ac:dyDescent="0.25">
      <c r="A3347" s="7">
        <v>46180</v>
      </c>
      <c r="B3347" s="20">
        <v>7033</v>
      </c>
      <c r="C3347" s="20" t="s">
        <v>419</v>
      </c>
      <c r="D3347" s="80">
        <v>125.28</v>
      </c>
      <c r="E3347" s="20">
        <v>2</v>
      </c>
      <c r="F3347" s="80">
        <v>62.64</v>
      </c>
      <c r="G3347" s="80">
        <v>49.902000000000001</v>
      </c>
      <c r="H3347" s="66" t="str">
        <f>IF(B3347="","",VLOOKUP(B3347,[1]BASEEMPRESA!$A$2:$AAA$11936,2))</f>
        <v>E L DE OLIVEIRA JUNIOR EDIMAR TRANSPORTES</v>
      </c>
      <c r="I3347" s="20" t="str">
        <f t="shared" si="52"/>
        <v>jun</v>
      </c>
    </row>
    <row r="3348" spans="1:9" x14ac:dyDescent="0.25">
      <c r="A3348" s="7">
        <v>46180</v>
      </c>
      <c r="B3348" s="20">
        <v>7036</v>
      </c>
      <c r="C3348" s="20" t="s">
        <v>419</v>
      </c>
      <c r="D3348" s="80">
        <v>108.48</v>
      </c>
      <c r="E3348" s="20">
        <v>2</v>
      </c>
      <c r="F3348" s="80">
        <v>54.24</v>
      </c>
      <c r="G3348" s="80">
        <v>51.213000000000001</v>
      </c>
      <c r="H3348" s="66" t="str">
        <f>IF(B3348="","",VLOOKUP(B3348,[1]BASEEMPRESA!$A$2:$AAA$11936,2))</f>
        <v>EMERSON LUIS MORO</v>
      </c>
      <c r="I3348" s="20" t="str">
        <f t="shared" si="52"/>
        <v>jun</v>
      </c>
    </row>
    <row r="3349" spans="1:9" x14ac:dyDescent="0.25">
      <c r="A3349" s="7">
        <v>46180</v>
      </c>
      <c r="B3349" s="20">
        <v>7038</v>
      </c>
      <c r="C3349" s="20" t="s">
        <v>420</v>
      </c>
      <c r="D3349" s="80">
        <v>117.88</v>
      </c>
      <c r="E3349" s="20">
        <v>2</v>
      </c>
      <c r="F3349" s="80">
        <v>58.94</v>
      </c>
      <c r="G3349" s="80">
        <v>57.841000000000001</v>
      </c>
      <c r="H3349" s="66" t="str">
        <f>IF(B3349="","",VLOOKUP(B3349,[1]BASEEMPRESA!$A$2:$AAA$11936,2))</f>
        <v>JERE SERVICOS DE TRANSPORTE E LOCACAO LTDA</v>
      </c>
      <c r="I3349" s="20" t="str">
        <f t="shared" si="52"/>
        <v>jun</v>
      </c>
    </row>
    <row r="3350" spans="1:9" x14ac:dyDescent="0.25">
      <c r="A3350" s="7">
        <v>46180</v>
      </c>
      <c r="B3350" s="20">
        <v>7041</v>
      </c>
      <c r="C3350" s="20" t="s">
        <v>419</v>
      </c>
      <c r="D3350" s="80">
        <v>186.18</v>
      </c>
      <c r="E3350" s="20">
        <v>3</v>
      </c>
      <c r="F3350" s="80">
        <v>62.06</v>
      </c>
      <c r="G3350" s="80">
        <v>37.622999999999998</v>
      </c>
      <c r="H3350" s="66" t="str">
        <f>IF(B3350="","",VLOOKUP(B3350,[1]BASEEMPRESA!$A$2:$AAA$11936,2))</f>
        <v>JERE SERVICOS DE TRANSPORTE E LOCACAO LTDA</v>
      </c>
      <c r="I3350" s="20" t="str">
        <f t="shared" si="52"/>
        <v>jun</v>
      </c>
    </row>
    <row r="3351" spans="1:9" x14ac:dyDescent="0.25">
      <c r="A3351" s="7">
        <v>46180</v>
      </c>
      <c r="B3351" s="20">
        <v>7042</v>
      </c>
      <c r="C3351" s="20" t="s">
        <v>420</v>
      </c>
      <c r="D3351" s="80">
        <v>158.91999999999999</v>
      </c>
      <c r="E3351" s="20">
        <v>3</v>
      </c>
      <c r="F3351" s="80">
        <v>52.972999999999999</v>
      </c>
      <c r="G3351" s="80">
        <v>28.427</v>
      </c>
      <c r="H3351" s="66" t="str">
        <f>IF(B3351="","",VLOOKUP(B3351,[1]BASEEMPRESA!$A$2:$AAA$11936,2))</f>
        <v>SERVICOS DE TRANSPORTES E LOCACAO VALE DO ITAUNAS LTDA</v>
      </c>
      <c r="I3351" s="20" t="str">
        <f t="shared" si="52"/>
        <v>jun</v>
      </c>
    </row>
    <row r="3352" spans="1:9" x14ac:dyDescent="0.25">
      <c r="A3352" s="7">
        <v>46180</v>
      </c>
      <c r="B3352" s="20">
        <v>7045</v>
      </c>
      <c r="C3352" s="20" t="s">
        <v>421</v>
      </c>
      <c r="D3352" s="80">
        <v>242.32</v>
      </c>
      <c r="E3352" s="20">
        <v>4</v>
      </c>
      <c r="F3352" s="80">
        <v>60.58</v>
      </c>
      <c r="G3352" s="80">
        <v>40.503</v>
      </c>
      <c r="H3352" s="66" t="str">
        <f>IF(B3352="","",VLOOKUP(B3352,[1]BASEEMPRESA!$A$2:$AAA$11936,2))</f>
        <v>REGINA M. DOS S. SILVA CARGAS</v>
      </c>
      <c r="I3352" s="20" t="str">
        <f t="shared" si="52"/>
        <v>jun</v>
      </c>
    </row>
    <row r="3353" spans="1:9" x14ac:dyDescent="0.25">
      <c r="A3353" s="7">
        <v>46180</v>
      </c>
      <c r="B3353" s="20">
        <v>7046</v>
      </c>
      <c r="C3353" s="20" t="s">
        <v>419</v>
      </c>
      <c r="D3353" s="80">
        <v>163.41999999999999</v>
      </c>
      <c r="E3353" s="20">
        <v>3</v>
      </c>
      <c r="F3353" s="80">
        <v>54.472999999999999</v>
      </c>
      <c r="G3353" s="80">
        <v>44.398000000000003</v>
      </c>
      <c r="H3353" s="66" t="str">
        <f>IF(B3353="","",VLOOKUP(B3353,[1]BASEEMPRESA!$A$2:$AAA$11936,2))</f>
        <v>J.S. LEONIDIO</v>
      </c>
      <c r="I3353" s="20" t="str">
        <f t="shared" si="52"/>
        <v>jun</v>
      </c>
    </row>
    <row r="3354" spans="1:9" x14ac:dyDescent="0.25">
      <c r="A3354" s="7">
        <v>46180</v>
      </c>
      <c r="B3354" s="20">
        <v>7047</v>
      </c>
      <c r="C3354" s="20" t="s">
        <v>419</v>
      </c>
      <c r="D3354" s="80">
        <v>123.82</v>
      </c>
      <c r="E3354" s="20">
        <v>2</v>
      </c>
      <c r="F3354" s="80">
        <v>61.91</v>
      </c>
      <c r="G3354" s="80">
        <v>57.777000000000001</v>
      </c>
      <c r="H3354" s="66" t="str">
        <f>IF(B3354="","",VLOOKUP(B3354,[1]BASEEMPRESA!$A$2:$AAA$11936,2))</f>
        <v>BAYER LOGISTICA E TRANSPORTES LTDA</v>
      </c>
      <c r="I3354" s="20" t="str">
        <f t="shared" si="52"/>
        <v>jun</v>
      </c>
    </row>
    <row r="3355" spans="1:9" x14ac:dyDescent="0.25">
      <c r="A3355" s="7">
        <v>46180</v>
      </c>
      <c r="B3355" s="20">
        <v>7048</v>
      </c>
      <c r="C3355" s="20" t="s">
        <v>419</v>
      </c>
      <c r="D3355" s="80">
        <v>126.58</v>
      </c>
      <c r="E3355" s="20">
        <v>2</v>
      </c>
      <c r="F3355" s="80">
        <v>63.29</v>
      </c>
      <c r="G3355" s="80">
        <v>34.276000000000003</v>
      </c>
      <c r="H3355" s="66" t="str">
        <f>IF(B3355="","",VLOOKUP(B3355,[1]BASEEMPRESA!$A$2:$AAA$11936,2))</f>
        <v>SERVICOS DE TRANSPORTES E LOCACAO VALE DO ITAUNAS LTDA</v>
      </c>
      <c r="I3355" s="20" t="str">
        <f t="shared" si="52"/>
        <v>jun</v>
      </c>
    </row>
    <row r="3356" spans="1:9" x14ac:dyDescent="0.25">
      <c r="A3356" s="7">
        <v>46180</v>
      </c>
      <c r="B3356" s="20">
        <v>7050</v>
      </c>
      <c r="C3356" s="20" t="s">
        <v>419</v>
      </c>
      <c r="D3356" s="80">
        <v>112.32</v>
      </c>
      <c r="E3356" s="20">
        <v>2</v>
      </c>
      <c r="F3356" s="80">
        <v>56.16</v>
      </c>
      <c r="G3356" s="80">
        <v>63</v>
      </c>
      <c r="H3356" s="66" t="str">
        <f>IF(B3356="","",VLOOKUP(B3356,[1]BASEEMPRESA!$A$2:$AAA$11936,2))</f>
        <v>ESTEL SERVICOS DE TRANSPORTES E LOCACAO LTDA</v>
      </c>
      <c r="I3356" s="20" t="str">
        <f t="shared" si="52"/>
        <v>jun</v>
      </c>
    </row>
    <row r="3357" spans="1:9" x14ac:dyDescent="0.25">
      <c r="A3357" s="7">
        <v>46180</v>
      </c>
      <c r="B3357" s="20">
        <v>7053</v>
      </c>
      <c r="C3357" s="20" t="s">
        <v>420</v>
      </c>
      <c r="D3357" s="80">
        <v>184.08</v>
      </c>
      <c r="E3357" s="20">
        <v>3</v>
      </c>
      <c r="F3357" s="80">
        <v>61.36</v>
      </c>
      <c r="G3357" s="80">
        <v>26.905000000000001</v>
      </c>
      <c r="H3357" s="66" t="str">
        <f>IF(B3357="","",VLOOKUP(B3357,[1]BASEEMPRESA!$A$2:$AAA$11936,2))</f>
        <v>TAVARES E MORAES TRANSPORTES LTDA</v>
      </c>
      <c r="I3357" s="20" t="str">
        <f t="shared" si="52"/>
        <v>jun</v>
      </c>
    </row>
    <row r="3358" spans="1:9" x14ac:dyDescent="0.25">
      <c r="A3358" s="7">
        <v>46180</v>
      </c>
      <c r="B3358" s="20">
        <v>7054</v>
      </c>
      <c r="C3358" s="20" t="s">
        <v>419</v>
      </c>
      <c r="D3358" s="80">
        <v>177.2</v>
      </c>
      <c r="E3358" s="20">
        <v>3</v>
      </c>
      <c r="F3358" s="80">
        <v>59.067</v>
      </c>
      <c r="G3358" s="80">
        <v>24.869</v>
      </c>
      <c r="H3358" s="66" t="str">
        <f>IF(B3358="","",VLOOKUP(B3358,[1]BASEEMPRESA!$A$2:$AAA$11936,2))</f>
        <v>TAVARES E MORAES TRANSPORTES LTDA</v>
      </c>
      <c r="I3358" s="20" t="str">
        <f t="shared" si="52"/>
        <v>jun</v>
      </c>
    </row>
    <row r="3359" spans="1:9" x14ac:dyDescent="0.25">
      <c r="A3359" s="7">
        <v>46180</v>
      </c>
      <c r="B3359" s="20">
        <v>7059</v>
      </c>
      <c r="C3359" s="20" t="s">
        <v>419</v>
      </c>
      <c r="D3359" s="80">
        <v>114.18</v>
      </c>
      <c r="E3359" s="20">
        <v>2</v>
      </c>
      <c r="F3359" s="80">
        <v>57.09</v>
      </c>
      <c r="G3359" s="80">
        <v>25.204000000000001</v>
      </c>
      <c r="H3359" s="66" t="str">
        <f>IF(B3359="","",VLOOKUP(B3359,[1]BASEEMPRESA!$A$2:$AAA$11936,2))</f>
        <v>BAYER LOGISTICA E TRANSPORTES LTDA</v>
      </c>
      <c r="I3359" s="20" t="str">
        <f t="shared" si="52"/>
        <v>jun</v>
      </c>
    </row>
    <row r="3360" spans="1:9" x14ac:dyDescent="0.25">
      <c r="A3360" s="7">
        <v>46180</v>
      </c>
      <c r="B3360" s="20">
        <v>7188</v>
      </c>
      <c r="C3360" s="20" t="s">
        <v>419</v>
      </c>
      <c r="D3360" s="80">
        <v>244.78</v>
      </c>
      <c r="E3360" s="20">
        <v>4</v>
      </c>
      <c r="F3360" s="80">
        <v>61.195</v>
      </c>
      <c r="G3360" s="80">
        <v>27.753</v>
      </c>
      <c r="H3360" s="66" t="str">
        <f>IF(B3360="","",VLOOKUP(B3360,[1]BASEEMPRESA!$A$2:$AAA$11936,2))</f>
        <v>C C GOMES TRANSPORTES</v>
      </c>
      <c r="I3360" s="20" t="str">
        <f t="shared" si="52"/>
        <v>jun</v>
      </c>
    </row>
    <row r="3361" spans="1:9" x14ac:dyDescent="0.25">
      <c r="A3361" s="7">
        <v>46180</v>
      </c>
      <c r="B3361" s="20">
        <v>7205</v>
      </c>
      <c r="C3361" s="20" t="s">
        <v>420</v>
      </c>
      <c r="D3361" s="80">
        <v>165.16</v>
      </c>
      <c r="E3361" s="20">
        <v>3</v>
      </c>
      <c r="F3361" s="80">
        <v>55.052999999999997</v>
      </c>
      <c r="G3361" s="80">
        <v>27.207999999999998</v>
      </c>
      <c r="H3361" s="66" t="str">
        <f>IF(B3361="","",VLOOKUP(B3361,[1]BASEEMPRESA!$A$2:$AAA$11936,2))</f>
        <v>RSL TRANSPORTES LTDA</v>
      </c>
      <c r="I3361" s="20" t="str">
        <f t="shared" si="52"/>
        <v>jun</v>
      </c>
    </row>
    <row r="3362" spans="1:9" x14ac:dyDescent="0.25">
      <c r="A3362" s="7">
        <v>46180</v>
      </c>
      <c r="B3362" s="20">
        <v>7207</v>
      </c>
      <c r="C3362" s="20" t="s">
        <v>420</v>
      </c>
      <c r="D3362" s="80">
        <v>176.98</v>
      </c>
      <c r="E3362" s="20">
        <v>3</v>
      </c>
      <c r="F3362" s="80">
        <v>58.993000000000002</v>
      </c>
      <c r="G3362" s="80">
        <v>38.014000000000003</v>
      </c>
      <c r="H3362" s="66" t="str">
        <f>IF(B3362="","",VLOOKUP(B3362,[1]BASEEMPRESA!$A$2:$AAA$11936,2))</f>
        <v>TAVARES E MORAES TRANSPORTES LTDA</v>
      </c>
      <c r="I3362" s="20" t="str">
        <f t="shared" si="52"/>
        <v>jun</v>
      </c>
    </row>
    <row r="3363" spans="1:9" x14ac:dyDescent="0.25">
      <c r="A3363" s="7">
        <v>46180</v>
      </c>
      <c r="B3363" s="20">
        <v>7208</v>
      </c>
      <c r="C3363" s="20" t="s">
        <v>420</v>
      </c>
      <c r="D3363" s="80">
        <v>175.16</v>
      </c>
      <c r="E3363" s="20">
        <v>3</v>
      </c>
      <c r="F3363" s="80">
        <v>58.387</v>
      </c>
      <c r="G3363" s="80">
        <v>36.813000000000002</v>
      </c>
      <c r="H3363" s="66" t="str">
        <f>IF(B3363="","",VLOOKUP(B3363,[1]BASEEMPRESA!$A$2:$AAA$11936,2))</f>
        <v>TAVARES E MORAES TRANSPORTES LTDA</v>
      </c>
      <c r="I3363" s="20" t="str">
        <f t="shared" si="52"/>
        <v>jun</v>
      </c>
    </row>
    <row r="3364" spans="1:9" x14ac:dyDescent="0.25">
      <c r="A3364" s="7">
        <v>46180</v>
      </c>
      <c r="B3364" s="20">
        <v>7220</v>
      </c>
      <c r="C3364" s="20" t="s">
        <v>421</v>
      </c>
      <c r="D3364" s="80">
        <v>88.16</v>
      </c>
      <c r="E3364" s="20">
        <v>2</v>
      </c>
      <c r="F3364" s="80">
        <v>44.08</v>
      </c>
      <c r="G3364" s="80">
        <v>61.131999999999998</v>
      </c>
      <c r="H3364" s="66" t="str">
        <f>IF(B3364="","",VLOOKUP(B3364,[1]BASEEMPRESA!$A$2:$AAA$11936,2))</f>
        <v>DOS SANTOS PASSOS TRANSPORTES LTDA</v>
      </c>
      <c r="I3364" s="20" t="str">
        <f t="shared" si="52"/>
        <v>jun</v>
      </c>
    </row>
    <row r="3365" spans="1:9" x14ac:dyDescent="0.25">
      <c r="A3365" s="7">
        <v>46180</v>
      </c>
      <c r="B3365" s="20">
        <v>7221</v>
      </c>
      <c r="C3365" s="20" t="s">
        <v>420</v>
      </c>
      <c r="D3365" s="80">
        <v>168.2</v>
      </c>
      <c r="E3365" s="20">
        <v>3</v>
      </c>
      <c r="F3365" s="80">
        <v>56.067</v>
      </c>
      <c r="G3365" s="80">
        <v>56.536999999999999</v>
      </c>
      <c r="H3365" s="66" t="str">
        <f>IF(B3365="","",VLOOKUP(B3365,[1]BASEEMPRESA!$A$2:$AAA$11936,2))</f>
        <v>BAYER LOGISTICA E TRANSPORTES LTDA</v>
      </c>
      <c r="I3365" s="20" t="str">
        <f t="shared" si="52"/>
        <v>jun</v>
      </c>
    </row>
    <row r="3366" spans="1:9" x14ac:dyDescent="0.25">
      <c r="A3366" s="7">
        <v>46180</v>
      </c>
      <c r="B3366" s="20">
        <v>7224</v>
      </c>
      <c r="C3366" s="20" t="s">
        <v>419</v>
      </c>
      <c r="D3366" s="80">
        <v>170.32</v>
      </c>
      <c r="E3366" s="20">
        <v>3</v>
      </c>
      <c r="F3366" s="80">
        <v>56.773000000000003</v>
      </c>
      <c r="G3366" s="80">
        <v>26.471</v>
      </c>
      <c r="H3366" s="66" t="str">
        <f>IF(B3366="","",VLOOKUP(B3366,[1]BASEEMPRESA!$A$2:$AAA$11936,2))</f>
        <v>EMERSON LUIS MORO</v>
      </c>
      <c r="I3366" s="20" t="str">
        <f t="shared" si="52"/>
        <v>jun</v>
      </c>
    </row>
    <row r="3367" spans="1:9" x14ac:dyDescent="0.25">
      <c r="A3367" s="7">
        <v>46180</v>
      </c>
      <c r="B3367" s="20">
        <v>7228</v>
      </c>
      <c r="C3367" s="20" t="s">
        <v>419</v>
      </c>
      <c r="D3367" s="80">
        <v>189.04</v>
      </c>
      <c r="E3367" s="20">
        <v>3</v>
      </c>
      <c r="F3367" s="80">
        <v>63.012999999999998</v>
      </c>
      <c r="G3367" s="80">
        <v>34.225000000000001</v>
      </c>
      <c r="H3367" s="66" t="str">
        <f>IF(B3367="","",VLOOKUP(B3367,[1]BASEEMPRESA!$A$2:$AAA$11936,2))</f>
        <v>MVS TRANSPORTE LTDA</v>
      </c>
      <c r="I3367" s="20" t="str">
        <f t="shared" si="52"/>
        <v>jun</v>
      </c>
    </row>
    <row r="3368" spans="1:9" x14ac:dyDescent="0.25">
      <c r="A3368" s="7">
        <v>46180</v>
      </c>
      <c r="B3368" s="20">
        <v>7234</v>
      </c>
      <c r="C3368" s="20" t="s">
        <v>419</v>
      </c>
      <c r="D3368" s="80">
        <v>105.66</v>
      </c>
      <c r="E3368" s="20">
        <v>2</v>
      </c>
      <c r="F3368" s="80">
        <v>52.83</v>
      </c>
      <c r="G3368" s="80">
        <v>63</v>
      </c>
      <c r="H3368" s="66" t="str">
        <f>IF(B3368="","",VLOOKUP(B3368,[1]BASEEMPRESA!$A$2:$AAA$11936,2))</f>
        <v>TRANSPORTES M &amp; J LTDA</v>
      </c>
      <c r="I3368" s="20" t="str">
        <f t="shared" si="52"/>
        <v>jun</v>
      </c>
    </row>
    <row r="3369" spans="1:9" x14ac:dyDescent="0.25">
      <c r="A3369" s="7">
        <v>46180</v>
      </c>
      <c r="B3369" s="20">
        <v>7238</v>
      </c>
      <c r="C3369" s="20" t="s">
        <v>421</v>
      </c>
      <c r="D3369" s="80">
        <v>97.74</v>
      </c>
      <c r="E3369" s="20">
        <v>2</v>
      </c>
      <c r="F3369" s="80">
        <v>48.87</v>
      </c>
      <c r="G3369" s="80">
        <v>56.57</v>
      </c>
      <c r="H3369" s="66" t="str">
        <f>IF(B3369="","",VLOOKUP(B3369,[1]BASEEMPRESA!$A$2:$AAA$11936,2))</f>
        <v>R S SANTOS TRANSPORTES LTDA</v>
      </c>
      <c r="I3369" s="20" t="str">
        <f t="shared" si="52"/>
        <v>jun</v>
      </c>
    </row>
    <row r="3370" spans="1:9" x14ac:dyDescent="0.25">
      <c r="A3370" s="7">
        <v>46180</v>
      </c>
      <c r="B3370" s="20">
        <v>7257</v>
      </c>
      <c r="C3370" s="20" t="s">
        <v>420</v>
      </c>
      <c r="D3370" s="80">
        <v>59.08</v>
      </c>
      <c r="E3370" s="20">
        <v>1</v>
      </c>
      <c r="F3370" s="80">
        <v>59.08</v>
      </c>
      <c r="G3370" s="80">
        <v>54</v>
      </c>
      <c r="H3370" s="66" t="str">
        <f>IF(B3370="","",VLOOKUP(B3370,[1]BASEEMPRESA!$A$2:$AAA$11936,2))</f>
        <v>EMERSON LUIS MORO</v>
      </c>
      <c r="I3370" s="20" t="str">
        <f t="shared" si="52"/>
        <v>jun</v>
      </c>
    </row>
    <row r="3371" spans="1:9" x14ac:dyDescent="0.25">
      <c r="A3371" s="7">
        <v>46180</v>
      </c>
      <c r="B3371" s="20">
        <v>7258</v>
      </c>
      <c r="C3371" s="20" t="s">
        <v>420</v>
      </c>
      <c r="D3371" s="80">
        <v>167.24</v>
      </c>
      <c r="E3371" s="20">
        <v>3</v>
      </c>
      <c r="F3371" s="80">
        <v>55.747</v>
      </c>
      <c r="G3371" s="80">
        <v>59.026000000000003</v>
      </c>
      <c r="H3371" s="66" t="str">
        <f>IF(B3371="","",VLOOKUP(B3371,[1]BASEEMPRESA!$A$2:$AAA$11936,2))</f>
        <v>REGINA M. DOS S. SILVA CARGAS</v>
      </c>
      <c r="I3371" s="20" t="str">
        <f t="shared" si="52"/>
        <v>jun</v>
      </c>
    </row>
    <row r="3372" spans="1:9" x14ac:dyDescent="0.25">
      <c r="A3372" s="7">
        <v>46180</v>
      </c>
      <c r="B3372" s="20">
        <v>7260</v>
      </c>
      <c r="C3372" s="20" t="s">
        <v>420</v>
      </c>
      <c r="D3372" s="80">
        <v>162.13999999999999</v>
      </c>
      <c r="E3372" s="20">
        <v>3</v>
      </c>
      <c r="F3372" s="80">
        <v>54.046999999999997</v>
      </c>
      <c r="G3372" s="80">
        <v>26.914000000000001</v>
      </c>
      <c r="H3372" s="66" t="str">
        <f>IF(B3372="","",VLOOKUP(B3372,[1]BASEEMPRESA!$A$2:$AAA$11936,2))</f>
        <v>E L DE OLIVEIRA JUNIOR EDIMAR TRANSPORTES</v>
      </c>
      <c r="I3372" s="20" t="str">
        <f t="shared" si="52"/>
        <v>jun</v>
      </c>
    </row>
    <row r="3373" spans="1:9" x14ac:dyDescent="0.25">
      <c r="A3373" s="7">
        <v>46180</v>
      </c>
      <c r="B3373" s="20">
        <v>7263</v>
      </c>
      <c r="C3373" s="20" t="s">
        <v>419</v>
      </c>
      <c r="D3373" s="80">
        <v>111.58</v>
      </c>
      <c r="E3373" s="20">
        <v>2</v>
      </c>
      <c r="F3373" s="80">
        <v>55.79</v>
      </c>
      <c r="G3373" s="80">
        <v>56.402999999999999</v>
      </c>
      <c r="H3373" s="66" t="str">
        <f>IF(B3373="","",VLOOKUP(B3373,[1]BASEEMPRESA!$A$2:$AAA$11936,2))</f>
        <v>ESTEL SERVICOS DE TRANSPORTES E LOCACAO LTDA</v>
      </c>
      <c r="I3373" s="20" t="str">
        <f t="shared" si="52"/>
        <v>jun</v>
      </c>
    </row>
    <row r="3374" spans="1:9" x14ac:dyDescent="0.25">
      <c r="A3374" s="7">
        <v>46180</v>
      </c>
      <c r="B3374" s="20">
        <v>7264</v>
      </c>
      <c r="C3374" s="20" t="s">
        <v>419</v>
      </c>
      <c r="D3374" s="80">
        <v>124.84</v>
      </c>
      <c r="E3374" s="20">
        <v>2</v>
      </c>
      <c r="F3374" s="80">
        <v>62.42</v>
      </c>
      <c r="G3374" s="80">
        <v>58.118000000000002</v>
      </c>
      <c r="H3374" s="66" t="str">
        <f>IF(B3374="","",VLOOKUP(B3374,[1]BASEEMPRESA!$A$2:$AAA$11936,2))</f>
        <v>W &amp; E SERVICOS DE TRANSPORTE LTDA</v>
      </c>
      <c r="I3374" s="20" t="str">
        <f t="shared" si="52"/>
        <v>jun</v>
      </c>
    </row>
    <row r="3375" spans="1:9" x14ac:dyDescent="0.25">
      <c r="A3375" s="7">
        <v>46180</v>
      </c>
      <c r="B3375" s="20">
        <v>7278</v>
      </c>
      <c r="C3375" s="20" t="s">
        <v>419</v>
      </c>
      <c r="D3375" s="80">
        <v>179.86</v>
      </c>
      <c r="E3375" s="20">
        <v>3</v>
      </c>
      <c r="F3375" s="80">
        <v>59.953000000000003</v>
      </c>
      <c r="G3375" s="80">
        <v>37.816000000000003</v>
      </c>
      <c r="H3375" s="66" t="str">
        <f>IF(B3375="","",VLOOKUP(B3375,[1]BASEEMPRESA!$A$2:$AAA$11936,2))</f>
        <v>LOPES TRANSPORTES LTDA</v>
      </c>
      <c r="I3375" s="20" t="str">
        <f t="shared" si="52"/>
        <v>jun</v>
      </c>
    </row>
    <row r="3376" spans="1:9" x14ac:dyDescent="0.25">
      <c r="A3376" s="7">
        <v>46180</v>
      </c>
      <c r="B3376" s="20">
        <v>7279</v>
      </c>
      <c r="C3376" s="20" t="s">
        <v>420</v>
      </c>
      <c r="D3376" s="80">
        <v>186.92</v>
      </c>
      <c r="E3376" s="20">
        <v>3</v>
      </c>
      <c r="F3376" s="80">
        <v>62.307000000000002</v>
      </c>
      <c r="G3376" s="80">
        <v>54.676000000000002</v>
      </c>
      <c r="H3376" s="66" t="str">
        <f>IF(B3376="","",VLOOKUP(B3376,[1]BASEEMPRESA!$A$2:$AAA$11936,2))</f>
        <v>CVL TRANSPORTES LTDA</v>
      </c>
      <c r="I3376" s="20" t="str">
        <f t="shared" si="52"/>
        <v>jun</v>
      </c>
    </row>
    <row r="3377" spans="1:9" x14ac:dyDescent="0.25">
      <c r="A3377" s="7">
        <v>46180</v>
      </c>
      <c r="B3377" s="20">
        <v>7282</v>
      </c>
      <c r="C3377" s="20" t="s">
        <v>419</v>
      </c>
      <c r="D3377" s="80">
        <v>188.02</v>
      </c>
      <c r="E3377" s="20">
        <v>3</v>
      </c>
      <c r="F3377" s="80">
        <v>62.673000000000002</v>
      </c>
      <c r="G3377" s="80">
        <v>52.18</v>
      </c>
      <c r="H3377" s="66" t="str">
        <f>IF(B3377="","",VLOOKUP(B3377,[1]BASEEMPRESA!$A$2:$AAA$11936,2))</f>
        <v>EMERSON LUIS MORO</v>
      </c>
      <c r="I3377" s="20" t="str">
        <f t="shared" si="52"/>
        <v>jun</v>
      </c>
    </row>
    <row r="3378" spans="1:9" x14ac:dyDescent="0.25">
      <c r="A3378" s="7">
        <v>46180</v>
      </c>
      <c r="B3378" s="20">
        <v>7289</v>
      </c>
      <c r="C3378" s="20" t="s">
        <v>419</v>
      </c>
      <c r="D3378" s="80">
        <v>173.04</v>
      </c>
      <c r="E3378" s="20">
        <v>3</v>
      </c>
      <c r="F3378" s="80">
        <v>57.68</v>
      </c>
      <c r="G3378" s="80">
        <v>56.405000000000001</v>
      </c>
      <c r="H3378" s="66" t="str">
        <f>IF(B3378="","",VLOOKUP(B3378,[1]BASEEMPRESA!$A$2:$AAA$11936,2))</f>
        <v>TAVARES E MORAES TRANSPORTES LTDA</v>
      </c>
      <c r="I3378" s="20" t="str">
        <f t="shared" si="52"/>
        <v>jun</v>
      </c>
    </row>
    <row r="3379" spans="1:9" x14ac:dyDescent="0.25">
      <c r="A3379" s="7">
        <v>46180</v>
      </c>
      <c r="B3379" s="20">
        <v>7292</v>
      </c>
      <c r="C3379" s="20" t="s">
        <v>419</v>
      </c>
      <c r="D3379" s="80">
        <v>116.84</v>
      </c>
      <c r="E3379" s="20">
        <v>2</v>
      </c>
      <c r="F3379" s="80">
        <v>58.42</v>
      </c>
      <c r="G3379" s="80">
        <v>49.063000000000002</v>
      </c>
      <c r="H3379" s="66" t="str">
        <f>IF(B3379="","",VLOOKUP(B3379,[1]BASEEMPRESA!$A$2:$AAA$11936,2))</f>
        <v>ESTEL SERVICOS DE TRANSPORTES E LOCACAO LTDA</v>
      </c>
      <c r="I3379" s="20" t="str">
        <f t="shared" si="52"/>
        <v>jun</v>
      </c>
    </row>
    <row r="3380" spans="1:9" x14ac:dyDescent="0.25">
      <c r="A3380" s="7">
        <v>46180</v>
      </c>
      <c r="B3380" s="20">
        <v>7295</v>
      </c>
      <c r="C3380" s="20" t="s">
        <v>419</v>
      </c>
      <c r="D3380" s="80">
        <v>181.52</v>
      </c>
      <c r="E3380" s="20">
        <v>3</v>
      </c>
      <c r="F3380" s="80">
        <v>60.506999999999998</v>
      </c>
      <c r="G3380" s="80">
        <v>40.921999999999997</v>
      </c>
      <c r="H3380" s="66" t="str">
        <f>IF(B3380="","",VLOOKUP(B3380,[1]BASEEMPRESA!$A$2:$AAA$11936,2))</f>
        <v>ESTEL SERVICOS DE TRANSPORTES E LOCACAO LTDA</v>
      </c>
      <c r="I3380" s="20" t="str">
        <f t="shared" si="52"/>
        <v>jun</v>
      </c>
    </row>
    <row r="3381" spans="1:9" x14ac:dyDescent="0.25">
      <c r="A3381" s="7">
        <v>46180</v>
      </c>
      <c r="B3381" s="20">
        <v>7299</v>
      </c>
      <c r="C3381" s="20" t="s">
        <v>419</v>
      </c>
      <c r="D3381" s="80">
        <v>128.26</v>
      </c>
      <c r="E3381" s="20">
        <v>5</v>
      </c>
      <c r="F3381" s="80">
        <v>25.652000000000001</v>
      </c>
      <c r="G3381" s="80">
        <v>13</v>
      </c>
      <c r="H3381" s="66" t="str">
        <f>IF(B3381="","",VLOOKUP(B3381,[1]BASEEMPRESA!$A$2:$AAA$11936,2))</f>
        <v>JERE SERVICOS DE TRANSPORTE E LOCACAO LTDA</v>
      </c>
      <c r="I3381" s="20" t="str">
        <f t="shared" si="52"/>
        <v>jun</v>
      </c>
    </row>
    <row r="3382" spans="1:9" x14ac:dyDescent="0.25">
      <c r="A3382" s="7">
        <v>46180</v>
      </c>
      <c r="B3382" s="20">
        <v>7301</v>
      </c>
      <c r="C3382" s="20" t="s">
        <v>419</v>
      </c>
      <c r="D3382" s="80">
        <v>98.42</v>
      </c>
      <c r="E3382" s="20">
        <v>2</v>
      </c>
      <c r="F3382" s="80">
        <v>49.21</v>
      </c>
      <c r="G3382" s="80">
        <v>49.923999999999999</v>
      </c>
      <c r="H3382" s="66" t="str">
        <f>IF(B3382="","",VLOOKUP(B3382,[1]BASEEMPRESA!$A$2:$AAA$11936,2))</f>
        <v>SERVICOS DE TRANSPORTES E LOCACAO VALE DO ITAUNAS LTDA</v>
      </c>
      <c r="I3382" s="20" t="str">
        <f t="shared" si="52"/>
        <v>jun</v>
      </c>
    </row>
    <row r="3383" spans="1:9" x14ac:dyDescent="0.25">
      <c r="A3383" s="7">
        <v>46180</v>
      </c>
      <c r="B3383" s="20">
        <v>7304</v>
      </c>
      <c r="C3383" s="20" t="s">
        <v>419</v>
      </c>
      <c r="D3383" s="80">
        <v>171.26</v>
      </c>
      <c r="E3383" s="20">
        <v>3</v>
      </c>
      <c r="F3383" s="80">
        <v>57.087000000000003</v>
      </c>
      <c r="G3383" s="80">
        <v>35.726999999999997</v>
      </c>
      <c r="H3383" s="66" t="str">
        <f>IF(B3383="","",VLOOKUP(B3383,[1]BASEEMPRESA!$A$2:$AAA$11936,2))</f>
        <v>SERVICOS DE TRANSPORTES E LOCACAO VALE DO ITAUNAS LTDA</v>
      </c>
      <c r="I3383" s="20" t="str">
        <f t="shared" si="52"/>
        <v>jun</v>
      </c>
    </row>
    <row r="3384" spans="1:9" x14ac:dyDescent="0.25">
      <c r="A3384" s="7">
        <v>46180</v>
      </c>
      <c r="B3384" s="20">
        <v>7307</v>
      </c>
      <c r="C3384" s="20" t="s">
        <v>419</v>
      </c>
      <c r="D3384" s="80">
        <v>57.48</v>
      </c>
      <c r="E3384" s="20">
        <v>1</v>
      </c>
      <c r="F3384" s="80">
        <v>57.48</v>
      </c>
      <c r="G3384" s="80">
        <v>54</v>
      </c>
      <c r="H3384" s="66" t="str">
        <f>IF(B3384="","",VLOOKUP(B3384,[1]BASEEMPRESA!$A$2:$AAA$11936,2))</f>
        <v>SC MANUTENCOES LTDA</v>
      </c>
      <c r="I3384" s="20" t="str">
        <f t="shared" si="52"/>
        <v>jun</v>
      </c>
    </row>
    <row r="3385" spans="1:9" x14ac:dyDescent="0.25">
      <c r="A3385" s="7">
        <v>46180</v>
      </c>
      <c r="B3385" s="20">
        <v>7308</v>
      </c>
      <c r="C3385" s="20" t="s">
        <v>419</v>
      </c>
      <c r="D3385" s="80">
        <v>50.76</v>
      </c>
      <c r="E3385" s="20">
        <v>1</v>
      </c>
      <c r="F3385" s="80">
        <v>50.76</v>
      </c>
      <c r="G3385" s="80">
        <v>63</v>
      </c>
      <c r="H3385" s="66" t="str">
        <f>IF(B3385="","",VLOOKUP(B3385,[1]BASEEMPRESA!$A$2:$AAA$11936,2))</f>
        <v>SANTOS &amp; SILVA TRANSPORTES RODOVIARIOS LTDA</v>
      </c>
      <c r="I3385" s="20" t="str">
        <f t="shared" si="52"/>
        <v>jun</v>
      </c>
    </row>
    <row r="3386" spans="1:9" x14ac:dyDescent="0.25">
      <c r="A3386" s="7">
        <v>46180</v>
      </c>
      <c r="B3386" s="20">
        <v>7311</v>
      </c>
      <c r="C3386" s="20" t="s">
        <v>422</v>
      </c>
      <c r="D3386" s="80">
        <v>161.16</v>
      </c>
      <c r="E3386" s="20">
        <v>3</v>
      </c>
      <c r="F3386" s="80">
        <v>53.72</v>
      </c>
      <c r="G3386" s="80">
        <v>59.853000000000002</v>
      </c>
      <c r="H3386" s="66" t="str">
        <f>IF(B3386="","",VLOOKUP(B3386,[1]BASEEMPRESA!$A$2:$AAA$11936,2))</f>
        <v>LN LOGISTICA E TRANSPORTES LTDA</v>
      </c>
      <c r="I3386" s="20" t="str">
        <f t="shared" si="52"/>
        <v>jun</v>
      </c>
    </row>
    <row r="3387" spans="1:9" x14ac:dyDescent="0.25">
      <c r="A3387" s="7">
        <v>46180</v>
      </c>
      <c r="B3387" s="20">
        <v>7334</v>
      </c>
      <c r="C3387" s="20" t="s">
        <v>421</v>
      </c>
      <c r="D3387" s="80">
        <v>121.44</v>
      </c>
      <c r="E3387" s="20">
        <v>2</v>
      </c>
      <c r="F3387" s="80">
        <v>60.72</v>
      </c>
      <c r="G3387" s="80">
        <v>35.972000000000001</v>
      </c>
      <c r="H3387" s="66" t="str">
        <f>IF(B3387="","",VLOOKUP(B3387,[1]BASEEMPRESA!$A$2:$AAA$11936,2))</f>
        <v>ROCHA TRANSPORTES DE MUCURI LTDA</v>
      </c>
      <c r="I3387" s="20" t="str">
        <f t="shared" si="52"/>
        <v>jun</v>
      </c>
    </row>
    <row r="3388" spans="1:9" x14ac:dyDescent="0.25">
      <c r="A3388" s="7">
        <v>46180</v>
      </c>
      <c r="B3388" s="20">
        <v>7337</v>
      </c>
      <c r="C3388" s="20" t="s">
        <v>419</v>
      </c>
      <c r="D3388" s="80">
        <v>168.86</v>
      </c>
      <c r="E3388" s="20">
        <v>3</v>
      </c>
      <c r="F3388" s="80">
        <v>56.286999999999999</v>
      </c>
      <c r="G3388" s="80">
        <v>43.552</v>
      </c>
      <c r="H3388" s="66" t="str">
        <f>IF(B3388="","",VLOOKUP(B3388,[1]BASEEMPRESA!$A$2:$AAA$11936,2))</f>
        <v>REGINA M. DOS S. SILVA CARGAS</v>
      </c>
      <c r="I3388" s="20" t="str">
        <f t="shared" si="52"/>
        <v>jun</v>
      </c>
    </row>
    <row r="3389" spans="1:9" x14ac:dyDescent="0.25">
      <c r="A3389" s="7">
        <v>46180</v>
      </c>
      <c r="B3389" s="20">
        <v>7340</v>
      </c>
      <c r="C3389" s="20" t="s">
        <v>419</v>
      </c>
      <c r="D3389" s="80">
        <v>229.22</v>
      </c>
      <c r="E3389" s="20">
        <v>8</v>
      </c>
      <c r="F3389" s="80">
        <v>28.652999999999999</v>
      </c>
      <c r="G3389" s="80">
        <v>11</v>
      </c>
      <c r="H3389" s="66" t="str">
        <f>IF(B3389="","",VLOOKUP(B3389,[1]BASEEMPRESA!$A$2:$AAA$11936,2))</f>
        <v>W &amp; E SERVICOS DE TRANSPORTE LTDA</v>
      </c>
      <c r="I3389" s="20" t="str">
        <f t="shared" si="52"/>
        <v>jun</v>
      </c>
    </row>
    <row r="3390" spans="1:9" x14ac:dyDescent="0.25">
      <c r="A3390" s="7">
        <v>46180</v>
      </c>
      <c r="B3390" s="20">
        <v>7343</v>
      </c>
      <c r="C3390" s="20" t="s">
        <v>421</v>
      </c>
      <c r="D3390" s="80">
        <v>156.46</v>
      </c>
      <c r="E3390" s="20">
        <v>3</v>
      </c>
      <c r="F3390" s="80">
        <v>52.152999999999999</v>
      </c>
      <c r="G3390" s="80">
        <v>55.195</v>
      </c>
      <c r="H3390" s="66" t="str">
        <f>IF(B3390="","",VLOOKUP(B3390,[1]BASEEMPRESA!$A$2:$AAA$11936,2))</f>
        <v>E L DE OLIVEIRA JUNIOR EDIMAR TRANSPORTES</v>
      </c>
      <c r="I3390" s="20" t="str">
        <f t="shared" si="52"/>
        <v>jun</v>
      </c>
    </row>
    <row r="3391" spans="1:9" x14ac:dyDescent="0.25">
      <c r="A3391" s="7">
        <v>46180</v>
      </c>
      <c r="B3391" s="20">
        <v>7347</v>
      </c>
      <c r="C3391" s="20" t="s">
        <v>420</v>
      </c>
      <c r="D3391" s="80">
        <v>106.98</v>
      </c>
      <c r="E3391" s="20">
        <v>2</v>
      </c>
      <c r="F3391" s="80">
        <v>53.49</v>
      </c>
      <c r="G3391" s="80">
        <v>62.664000000000001</v>
      </c>
      <c r="H3391" s="66" t="str">
        <f>IF(B3391="","",VLOOKUP(B3391,[1]BASEEMPRESA!$A$2:$AAA$11936,2))</f>
        <v>TRANSPORTADORA GLOBAL LOGISTICA LTDA</v>
      </c>
      <c r="I3391" s="20" t="str">
        <f t="shared" si="52"/>
        <v>jun</v>
      </c>
    </row>
    <row r="3392" spans="1:9" x14ac:dyDescent="0.25">
      <c r="A3392" s="7">
        <v>46180</v>
      </c>
      <c r="B3392" s="20">
        <v>7352</v>
      </c>
      <c r="C3392" s="20" t="s">
        <v>421</v>
      </c>
      <c r="D3392" s="80">
        <v>177.54</v>
      </c>
      <c r="E3392" s="20">
        <v>3</v>
      </c>
      <c r="F3392" s="80">
        <v>59.18</v>
      </c>
      <c r="G3392" s="80">
        <v>57.002000000000002</v>
      </c>
      <c r="H3392" s="66" t="str">
        <f>IF(B3392="","",VLOOKUP(B3392,[1]BASEEMPRESA!$A$2:$AAA$11936,2))</f>
        <v>WESLEI M DOS SANTOS</v>
      </c>
      <c r="I3392" s="20" t="str">
        <f t="shared" si="52"/>
        <v>jun</v>
      </c>
    </row>
    <row r="3393" spans="1:9" x14ac:dyDescent="0.25">
      <c r="A3393" s="7">
        <v>46180</v>
      </c>
      <c r="B3393" s="20">
        <v>7355</v>
      </c>
      <c r="C3393" s="20" t="s">
        <v>419</v>
      </c>
      <c r="D3393" s="80">
        <v>131.16</v>
      </c>
      <c r="E3393" s="20">
        <v>2</v>
      </c>
      <c r="F3393" s="80">
        <v>65.58</v>
      </c>
      <c r="G3393" s="80">
        <v>57.18</v>
      </c>
      <c r="H3393" s="66" t="str">
        <f>IF(B3393="","",VLOOKUP(B3393,[1]BASEEMPRESA!$A$2:$AAA$11936,2))</f>
        <v>WESLEI M DOS SANTOS</v>
      </c>
      <c r="I3393" s="20" t="str">
        <f t="shared" si="52"/>
        <v>jun</v>
      </c>
    </row>
    <row r="3394" spans="1:9" x14ac:dyDescent="0.25">
      <c r="A3394" s="7">
        <v>46180</v>
      </c>
      <c r="B3394" s="20">
        <v>7361</v>
      </c>
      <c r="C3394" s="20" t="s">
        <v>423</v>
      </c>
      <c r="D3394" s="80">
        <v>107.14</v>
      </c>
      <c r="E3394" s="20">
        <v>2</v>
      </c>
      <c r="F3394" s="80">
        <v>53.57</v>
      </c>
      <c r="G3394" s="80">
        <v>59</v>
      </c>
      <c r="H3394" s="66" t="str">
        <f>IF(B3394="","",VLOOKUP(B3394,[1]BASEEMPRESA!$A$2:$AAA$11936,2))</f>
        <v>TRANSPORTE FUMACINHA LTDA</v>
      </c>
      <c r="I3394" s="20" t="str">
        <f t="shared" si="52"/>
        <v>jun</v>
      </c>
    </row>
    <row r="3395" spans="1:9" x14ac:dyDescent="0.25">
      <c r="A3395" s="7">
        <v>46180</v>
      </c>
      <c r="B3395" s="20">
        <v>7364</v>
      </c>
      <c r="C3395" s="20" t="s">
        <v>419</v>
      </c>
      <c r="D3395" s="80">
        <v>116.38</v>
      </c>
      <c r="E3395" s="20">
        <v>2</v>
      </c>
      <c r="F3395" s="80">
        <v>58.19</v>
      </c>
      <c r="G3395" s="80">
        <v>48.591000000000001</v>
      </c>
      <c r="H3395" s="66" t="str">
        <f>IF(B3395="","",VLOOKUP(B3395,[1]BASEEMPRESA!$A$2:$AAA$11936,2))</f>
        <v>TRANSPORTADORA GLOBAL LOGISTICA LTDA</v>
      </c>
      <c r="I3395" s="20" t="str">
        <f t="shared" ref="I3395:I3458" si="53">TEXT(A3395,"mmm")</f>
        <v>jun</v>
      </c>
    </row>
    <row r="3396" spans="1:9" x14ac:dyDescent="0.25">
      <c r="A3396" s="7">
        <v>46180</v>
      </c>
      <c r="B3396" s="20">
        <v>7367</v>
      </c>
      <c r="C3396" s="20" t="s">
        <v>419</v>
      </c>
      <c r="D3396" s="80">
        <v>91.52</v>
      </c>
      <c r="E3396" s="20">
        <v>2</v>
      </c>
      <c r="F3396" s="80">
        <v>45.76</v>
      </c>
      <c r="G3396" s="80">
        <v>62.536000000000001</v>
      </c>
      <c r="H3396" s="66" t="str">
        <f>IF(B3396="","",VLOOKUP(B3396,[1]BASEEMPRESA!$A$2:$AAA$11936,2))</f>
        <v>JOSE HELIO SILVA SANTOS</v>
      </c>
      <c r="I3396" s="20" t="str">
        <f t="shared" si="53"/>
        <v>jun</v>
      </c>
    </row>
    <row r="3397" spans="1:9" x14ac:dyDescent="0.25">
      <c r="A3397" s="7">
        <v>46180</v>
      </c>
      <c r="B3397" s="20">
        <v>7370</v>
      </c>
      <c r="C3397" s="20" t="s">
        <v>419</v>
      </c>
      <c r="D3397" s="80">
        <v>129.66</v>
      </c>
      <c r="E3397" s="20">
        <v>2</v>
      </c>
      <c r="F3397" s="80">
        <v>64.83</v>
      </c>
      <c r="G3397" s="80">
        <v>49.817999999999998</v>
      </c>
      <c r="H3397" s="66" t="str">
        <f>IF(B3397="","",VLOOKUP(B3397,[1]BASEEMPRESA!$A$2:$AAA$11936,2))</f>
        <v>JOSE HELIO SILVA SANTOS</v>
      </c>
      <c r="I3397" s="20" t="str">
        <f t="shared" si="53"/>
        <v>jun</v>
      </c>
    </row>
    <row r="3398" spans="1:9" x14ac:dyDescent="0.25">
      <c r="A3398" s="7">
        <v>46180</v>
      </c>
      <c r="B3398" s="20">
        <v>7373</v>
      </c>
      <c r="C3398" s="20" t="s">
        <v>422</v>
      </c>
      <c r="D3398" s="80">
        <v>162.80000000000001</v>
      </c>
      <c r="E3398" s="20">
        <v>3</v>
      </c>
      <c r="F3398" s="80">
        <v>54.267000000000003</v>
      </c>
      <c r="G3398" s="80">
        <v>33.002000000000002</v>
      </c>
      <c r="H3398" s="66" t="str">
        <f>IF(B3398="","",VLOOKUP(B3398,[1]BASEEMPRESA!$A$2:$AAA$11936,2))</f>
        <v>BARBOSA TRANSPORTES E LOGISTICA LTDA</v>
      </c>
      <c r="I3398" s="20" t="str">
        <f t="shared" si="53"/>
        <v>jun</v>
      </c>
    </row>
    <row r="3399" spans="1:9" x14ac:dyDescent="0.25">
      <c r="A3399" s="7">
        <v>46180</v>
      </c>
      <c r="B3399" s="20">
        <v>7381</v>
      </c>
      <c r="C3399" s="20" t="s">
        <v>423</v>
      </c>
      <c r="D3399" s="80">
        <v>117.58</v>
      </c>
      <c r="E3399" s="20">
        <v>2</v>
      </c>
      <c r="F3399" s="80">
        <v>58.79</v>
      </c>
      <c r="G3399" s="80">
        <v>33.191000000000003</v>
      </c>
      <c r="H3399" s="66" t="str">
        <f>IF(B3399="","",VLOOKUP(B3399,[1]BASEEMPRESA!$A$2:$AAA$11936,2))</f>
        <v>TRANSPORTE FUMACINHA LTDA</v>
      </c>
      <c r="I3399" s="20" t="str">
        <f t="shared" si="53"/>
        <v>jun</v>
      </c>
    </row>
    <row r="3400" spans="1:9" x14ac:dyDescent="0.25">
      <c r="A3400" s="7">
        <v>46181</v>
      </c>
      <c r="B3400" s="20">
        <v>2066</v>
      </c>
      <c r="C3400" s="20" t="s">
        <v>418</v>
      </c>
      <c r="D3400" s="80">
        <v>315.06</v>
      </c>
      <c r="E3400" s="20">
        <v>6</v>
      </c>
      <c r="F3400" s="80">
        <v>52.51</v>
      </c>
      <c r="G3400" s="80">
        <v>11.315</v>
      </c>
      <c r="H3400" s="66" t="str">
        <f>IF(B3400="","",VLOOKUP(B3400,[1]BASEEMPRESA!$A$2:$AAA$11936,2))</f>
        <v>NDB HOLDING AGRICOLA LTDA - MATRIZ</v>
      </c>
      <c r="I3400" s="20" t="str">
        <f t="shared" si="53"/>
        <v>jun</v>
      </c>
    </row>
    <row r="3401" spans="1:9" x14ac:dyDescent="0.25">
      <c r="A3401" s="7">
        <v>46181</v>
      </c>
      <c r="B3401" s="20">
        <v>2067</v>
      </c>
      <c r="C3401" s="20" t="s">
        <v>418</v>
      </c>
      <c r="D3401" s="80">
        <v>316.56</v>
      </c>
      <c r="E3401" s="20">
        <v>6</v>
      </c>
      <c r="F3401" s="80">
        <v>52.76</v>
      </c>
      <c r="G3401" s="80">
        <v>9.6280000000000001</v>
      </c>
      <c r="H3401" s="66" t="str">
        <f>IF(B3401="","",VLOOKUP(B3401,[1]BASEEMPRESA!$A$2:$AAA$11936,2))</f>
        <v>NDB HOLDING AGRICOLA LTDA - MATRIZ</v>
      </c>
      <c r="I3401" s="20" t="str">
        <f t="shared" si="53"/>
        <v>jun</v>
      </c>
    </row>
    <row r="3402" spans="1:9" x14ac:dyDescent="0.25">
      <c r="A3402" s="7">
        <v>46181</v>
      </c>
      <c r="B3402" s="20">
        <v>2107</v>
      </c>
      <c r="C3402" s="20" t="s">
        <v>418</v>
      </c>
      <c r="D3402" s="80">
        <v>379.3</v>
      </c>
      <c r="E3402" s="20">
        <v>7</v>
      </c>
      <c r="F3402" s="80">
        <v>54.186</v>
      </c>
      <c r="G3402" s="80">
        <v>8.5350000000000001</v>
      </c>
      <c r="H3402" s="66" t="str">
        <f>IF(B3402="","",VLOOKUP(B3402,[1]BASEEMPRESA!$A$2:$AAA$11936,2))</f>
        <v>NDB HOLDING AGRICOLA LTDA - MATRIZ</v>
      </c>
      <c r="I3402" s="20" t="str">
        <f t="shared" si="53"/>
        <v>jun</v>
      </c>
    </row>
    <row r="3403" spans="1:9" x14ac:dyDescent="0.25">
      <c r="A3403" s="7">
        <v>46181</v>
      </c>
      <c r="B3403" s="20">
        <v>2108</v>
      </c>
      <c r="C3403" s="20" t="s">
        <v>418</v>
      </c>
      <c r="D3403" s="80">
        <v>283.02</v>
      </c>
      <c r="E3403" s="20">
        <v>5</v>
      </c>
      <c r="F3403" s="80">
        <v>56.603999999999999</v>
      </c>
      <c r="G3403" s="80">
        <v>8.6170000000000009</v>
      </c>
      <c r="H3403" s="66" t="str">
        <f>IF(B3403="","",VLOOKUP(B3403,[1]BASEEMPRESA!$A$2:$AAA$11936,2))</f>
        <v>NDB HOLDING AGRICOLA LTDA - MATRIZ</v>
      </c>
      <c r="I3403" s="20" t="str">
        <f t="shared" si="53"/>
        <v>jun</v>
      </c>
    </row>
    <row r="3404" spans="1:9" x14ac:dyDescent="0.25">
      <c r="A3404" s="7">
        <v>46181</v>
      </c>
      <c r="B3404" s="20">
        <v>2109</v>
      </c>
      <c r="C3404" s="20" t="s">
        <v>418</v>
      </c>
      <c r="D3404" s="80">
        <v>277.3</v>
      </c>
      <c r="E3404" s="20">
        <v>5</v>
      </c>
      <c r="F3404" s="80">
        <v>55.46</v>
      </c>
      <c r="G3404" s="80">
        <v>8.8559999999999999</v>
      </c>
      <c r="H3404" s="66" t="str">
        <f>IF(B3404="","",VLOOKUP(B3404,[1]BASEEMPRESA!$A$2:$AAA$11936,2))</f>
        <v>NDB HOLDING AGRICOLA LTDA - MATRIZ</v>
      </c>
      <c r="I3404" s="20" t="str">
        <f t="shared" si="53"/>
        <v>jun</v>
      </c>
    </row>
    <row r="3405" spans="1:9" x14ac:dyDescent="0.25">
      <c r="A3405" s="7">
        <v>46181</v>
      </c>
      <c r="B3405" s="20">
        <v>7004</v>
      </c>
      <c r="C3405" s="20" t="s">
        <v>419</v>
      </c>
      <c r="D3405" s="80">
        <v>232.14</v>
      </c>
      <c r="E3405" s="20">
        <v>4</v>
      </c>
      <c r="F3405" s="80">
        <v>58.034999999999997</v>
      </c>
      <c r="G3405" s="80">
        <v>46.012</v>
      </c>
      <c r="H3405" s="66" t="str">
        <f>IF(B3405="","",VLOOKUP(B3405,[1]BASEEMPRESA!$A$2:$AAA$11936,2))</f>
        <v>EMERSON LUIS MORO</v>
      </c>
      <c r="I3405" s="20" t="str">
        <f t="shared" si="53"/>
        <v>jun</v>
      </c>
    </row>
    <row r="3406" spans="1:9" x14ac:dyDescent="0.25">
      <c r="A3406" s="7">
        <v>46181</v>
      </c>
      <c r="B3406" s="20">
        <v>7005</v>
      </c>
      <c r="C3406" s="20" t="s">
        <v>419</v>
      </c>
      <c r="D3406" s="80">
        <v>173.3</v>
      </c>
      <c r="E3406" s="20">
        <v>3</v>
      </c>
      <c r="F3406" s="80">
        <v>57.767000000000003</v>
      </c>
      <c r="G3406" s="80">
        <v>59.838999999999999</v>
      </c>
      <c r="H3406" s="66" t="str">
        <f>IF(B3406="","",VLOOKUP(B3406,[1]BASEEMPRESA!$A$2:$AAA$11936,2))</f>
        <v>RENE PINA DE ALMEIDA</v>
      </c>
      <c r="I3406" s="20" t="str">
        <f t="shared" si="53"/>
        <v>jun</v>
      </c>
    </row>
    <row r="3407" spans="1:9" x14ac:dyDescent="0.25">
      <c r="A3407" s="7">
        <v>46181</v>
      </c>
      <c r="B3407" s="20">
        <v>7006</v>
      </c>
      <c r="C3407" s="20" t="s">
        <v>420</v>
      </c>
      <c r="D3407" s="80">
        <v>187.54</v>
      </c>
      <c r="E3407" s="20">
        <v>3</v>
      </c>
      <c r="F3407" s="80">
        <v>62.512999999999998</v>
      </c>
      <c r="G3407" s="80">
        <v>41.284999999999997</v>
      </c>
      <c r="H3407" s="66" t="str">
        <f>IF(B3407="","",VLOOKUP(B3407,[1]BASEEMPRESA!$A$2:$AAA$11936,2))</f>
        <v>INAMARQUE SOUZA MACHADO</v>
      </c>
      <c r="I3407" s="20" t="str">
        <f t="shared" si="53"/>
        <v>jun</v>
      </c>
    </row>
    <row r="3408" spans="1:9" x14ac:dyDescent="0.25">
      <c r="A3408" s="7">
        <v>46181</v>
      </c>
      <c r="B3408" s="20">
        <v>7007</v>
      </c>
      <c r="C3408" s="20" t="s">
        <v>420</v>
      </c>
      <c r="D3408" s="80">
        <v>233.58</v>
      </c>
      <c r="E3408" s="20">
        <v>4</v>
      </c>
      <c r="F3408" s="80">
        <v>58.395000000000003</v>
      </c>
      <c r="G3408" s="80">
        <v>58.396000000000001</v>
      </c>
      <c r="H3408" s="66" t="str">
        <f>IF(B3408="","",VLOOKUP(B3408,[1]BASEEMPRESA!$A$2:$AAA$11936,2))</f>
        <v>MVS TRANSPORTE LTDA</v>
      </c>
      <c r="I3408" s="20" t="str">
        <f t="shared" si="53"/>
        <v>jun</v>
      </c>
    </row>
    <row r="3409" spans="1:9" x14ac:dyDescent="0.25">
      <c r="A3409" s="7">
        <v>46181</v>
      </c>
      <c r="B3409" s="20">
        <v>7008</v>
      </c>
      <c r="C3409" s="20" t="s">
        <v>419</v>
      </c>
      <c r="D3409" s="80">
        <v>178.44</v>
      </c>
      <c r="E3409" s="20">
        <v>3</v>
      </c>
      <c r="F3409" s="80">
        <v>59.48</v>
      </c>
      <c r="G3409" s="80">
        <v>39.606999999999999</v>
      </c>
      <c r="H3409" s="66" t="str">
        <f>IF(B3409="","",VLOOKUP(B3409,[1]BASEEMPRESA!$A$2:$AAA$11936,2))</f>
        <v>E L DE OLIVEIRA JUNIOR EDIMAR TRANSPORTES</v>
      </c>
      <c r="I3409" s="20" t="str">
        <f t="shared" si="53"/>
        <v>jun</v>
      </c>
    </row>
    <row r="3410" spans="1:9" x14ac:dyDescent="0.25">
      <c r="A3410" s="7">
        <v>46181</v>
      </c>
      <c r="B3410" s="20">
        <v>7010</v>
      </c>
      <c r="C3410" s="20" t="s">
        <v>419</v>
      </c>
      <c r="D3410" s="80">
        <v>162.18</v>
      </c>
      <c r="E3410" s="20">
        <v>3</v>
      </c>
      <c r="F3410" s="80">
        <v>54.06</v>
      </c>
      <c r="G3410" s="80">
        <v>62.668999999999997</v>
      </c>
      <c r="H3410" s="66" t="str">
        <f>IF(B3410="","",VLOOKUP(B3410,[1]BASEEMPRESA!$A$2:$AAA$11936,2))</f>
        <v>BAYER LOGISTICA E TRANSPORTES LTDA</v>
      </c>
      <c r="I3410" s="20" t="str">
        <f t="shared" si="53"/>
        <v>jun</v>
      </c>
    </row>
    <row r="3411" spans="1:9" x14ac:dyDescent="0.25">
      <c r="A3411" s="7">
        <v>46181</v>
      </c>
      <c r="B3411" s="20">
        <v>7013</v>
      </c>
      <c r="C3411" s="20" t="s">
        <v>419</v>
      </c>
      <c r="D3411" s="80">
        <v>191.52</v>
      </c>
      <c r="E3411" s="20">
        <v>3</v>
      </c>
      <c r="F3411" s="80">
        <v>63.84</v>
      </c>
      <c r="G3411" s="80">
        <v>55</v>
      </c>
      <c r="H3411" s="66" t="str">
        <f>IF(B3411="","",VLOOKUP(B3411,[1]BASEEMPRESA!$A$2:$AAA$11936,2))</f>
        <v>INAMARQUE SOUZA MACHADO</v>
      </c>
      <c r="I3411" s="20" t="str">
        <f t="shared" si="53"/>
        <v>jun</v>
      </c>
    </row>
    <row r="3412" spans="1:9" x14ac:dyDescent="0.25">
      <c r="A3412" s="7">
        <v>46181</v>
      </c>
      <c r="B3412" s="20">
        <v>7017</v>
      </c>
      <c r="C3412" s="20" t="s">
        <v>419</v>
      </c>
      <c r="D3412" s="80">
        <v>182.76</v>
      </c>
      <c r="E3412" s="20">
        <v>3</v>
      </c>
      <c r="F3412" s="80">
        <v>60.92</v>
      </c>
      <c r="G3412" s="80">
        <v>48.889000000000003</v>
      </c>
      <c r="H3412" s="66" t="str">
        <f>IF(B3412="","",VLOOKUP(B3412,[1]BASEEMPRESA!$A$2:$AAA$11936,2))</f>
        <v>BAYER LOGISTICA E TRANSPORTES LTDA</v>
      </c>
      <c r="I3412" s="20" t="str">
        <f t="shared" si="53"/>
        <v>jun</v>
      </c>
    </row>
    <row r="3413" spans="1:9" x14ac:dyDescent="0.25">
      <c r="A3413" s="7">
        <v>46181</v>
      </c>
      <c r="B3413" s="20">
        <v>7018</v>
      </c>
      <c r="C3413" s="20" t="s">
        <v>419</v>
      </c>
      <c r="D3413" s="80">
        <v>176.1</v>
      </c>
      <c r="E3413" s="20">
        <v>3</v>
      </c>
      <c r="F3413" s="80">
        <v>58.7</v>
      </c>
      <c r="G3413" s="80">
        <v>60.154000000000003</v>
      </c>
      <c r="H3413" s="66" t="str">
        <f>IF(B3413="","",VLOOKUP(B3413,[1]BASEEMPRESA!$A$2:$AAA$11936,2))</f>
        <v>SC MANUTENCOES LTDA</v>
      </c>
      <c r="I3413" s="20" t="str">
        <f t="shared" si="53"/>
        <v>jun</v>
      </c>
    </row>
    <row r="3414" spans="1:9" x14ac:dyDescent="0.25">
      <c r="A3414" s="7">
        <v>46181</v>
      </c>
      <c r="B3414" s="20">
        <v>7021</v>
      </c>
      <c r="C3414" s="20" t="s">
        <v>419</v>
      </c>
      <c r="D3414" s="80">
        <v>135.5</v>
      </c>
      <c r="E3414" s="20">
        <v>2</v>
      </c>
      <c r="F3414" s="80">
        <v>67.75</v>
      </c>
      <c r="G3414" s="80">
        <v>55</v>
      </c>
      <c r="H3414" s="66" t="str">
        <f>IF(B3414="","",VLOOKUP(B3414,[1]BASEEMPRESA!$A$2:$AAA$11936,2))</f>
        <v>NEIA TRANSPORTES LTDA</v>
      </c>
      <c r="I3414" s="20" t="str">
        <f t="shared" si="53"/>
        <v>jun</v>
      </c>
    </row>
    <row r="3415" spans="1:9" x14ac:dyDescent="0.25">
      <c r="A3415" s="7">
        <v>46181</v>
      </c>
      <c r="B3415" s="20">
        <v>7022</v>
      </c>
      <c r="C3415" s="20" t="s">
        <v>419</v>
      </c>
      <c r="D3415" s="80">
        <v>185.8</v>
      </c>
      <c r="E3415" s="20">
        <v>3</v>
      </c>
      <c r="F3415" s="80">
        <v>61.933</v>
      </c>
      <c r="G3415" s="80">
        <v>44.292999999999999</v>
      </c>
      <c r="H3415" s="66" t="str">
        <f>IF(B3415="","",VLOOKUP(B3415,[1]BASEEMPRESA!$A$2:$AAA$11936,2))</f>
        <v>SMRR TRANSPORTES LTDA</v>
      </c>
      <c r="I3415" s="20" t="str">
        <f t="shared" si="53"/>
        <v>jun</v>
      </c>
    </row>
    <row r="3416" spans="1:9" x14ac:dyDescent="0.25">
      <c r="A3416" s="7">
        <v>46181</v>
      </c>
      <c r="B3416" s="20">
        <v>7031</v>
      </c>
      <c r="C3416" s="20" t="s">
        <v>419</v>
      </c>
      <c r="D3416" s="80">
        <v>177.54</v>
      </c>
      <c r="E3416" s="20">
        <v>3</v>
      </c>
      <c r="F3416" s="80">
        <v>59.18</v>
      </c>
      <c r="G3416" s="80">
        <v>55</v>
      </c>
      <c r="H3416" s="66" t="str">
        <f>IF(B3416="","",VLOOKUP(B3416,[1]BASEEMPRESA!$A$2:$AAA$11936,2))</f>
        <v>INAMARQUE SOUZA MACHADO</v>
      </c>
      <c r="I3416" s="20" t="str">
        <f t="shared" si="53"/>
        <v>jun</v>
      </c>
    </row>
    <row r="3417" spans="1:9" x14ac:dyDescent="0.25">
      <c r="A3417" s="7">
        <v>46181</v>
      </c>
      <c r="B3417" s="20">
        <v>7032</v>
      </c>
      <c r="C3417" s="20" t="s">
        <v>419</v>
      </c>
      <c r="D3417" s="80">
        <v>143.6</v>
      </c>
      <c r="E3417" s="20">
        <v>3</v>
      </c>
      <c r="F3417" s="80">
        <v>47.866999999999997</v>
      </c>
      <c r="G3417" s="80">
        <v>52.701000000000001</v>
      </c>
      <c r="H3417" s="66" t="str">
        <f>IF(B3417="","",VLOOKUP(B3417,[1]BASEEMPRESA!$A$2:$AAA$11936,2))</f>
        <v>REGINA M. DOS S. SILVA CARGAS</v>
      </c>
      <c r="I3417" s="20" t="str">
        <f t="shared" si="53"/>
        <v>jun</v>
      </c>
    </row>
    <row r="3418" spans="1:9" x14ac:dyDescent="0.25">
      <c r="A3418" s="7">
        <v>46181</v>
      </c>
      <c r="B3418" s="20">
        <v>7033</v>
      </c>
      <c r="C3418" s="20" t="s">
        <v>419</v>
      </c>
      <c r="D3418" s="80">
        <v>167.72</v>
      </c>
      <c r="E3418" s="20">
        <v>3</v>
      </c>
      <c r="F3418" s="80">
        <v>55.906999999999996</v>
      </c>
      <c r="G3418" s="80">
        <v>38.273000000000003</v>
      </c>
      <c r="H3418" s="66" t="str">
        <f>IF(B3418="","",VLOOKUP(B3418,[1]BASEEMPRESA!$A$2:$AAA$11936,2))</f>
        <v>E L DE OLIVEIRA JUNIOR EDIMAR TRANSPORTES</v>
      </c>
      <c r="I3418" s="20" t="str">
        <f t="shared" si="53"/>
        <v>jun</v>
      </c>
    </row>
    <row r="3419" spans="1:9" x14ac:dyDescent="0.25">
      <c r="A3419" s="7">
        <v>46181</v>
      </c>
      <c r="B3419" s="20">
        <v>7036</v>
      </c>
      <c r="C3419" s="20" t="s">
        <v>419</v>
      </c>
      <c r="D3419" s="80">
        <v>178.9</v>
      </c>
      <c r="E3419" s="20">
        <v>3</v>
      </c>
      <c r="F3419" s="80">
        <v>59.633000000000003</v>
      </c>
      <c r="G3419" s="80">
        <v>56.654000000000003</v>
      </c>
      <c r="H3419" s="66" t="str">
        <f>IF(B3419="","",VLOOKUP(B3419,[1]BASEEMPRESA!$A$2:$AAA$11936,2))</f>
        <v>EMERSON LUIS MORO</v>
      </c>
      <c r="I3419" s="20" t="str">
        <f t="shared" si="53"/>
        <v>jun</v>
      </c>
    </row>
    <row r="3420" spans="1:9" x14ac:dyDescent="0.25">
      <c r="A3420" s="7">
        <v>46181</v>
      </c>
      <c r="B3420" s="20">
        <v>7038</v>
      </c>
      <c r="C3420" s="20" t="s">
        <v>420</v>
      </c>
      <c r="D3420" s="80">
        <v>175.96</v>
      </c>
      <c r="E3420" s="20">
        <v>3</v>
      </c>
      <c r="F3420" s="80">
        <v>58.652999999999999</v>
      </c>
      <c r="G3420" s="80">
        <v>57.073999999999998</v>
      </c>
      <c r="H3420" s="66" t="str">
        <f>IF(B3420="","",VLOOKUP(B3420,[1]BASEEMPRESA!$A$2:$AAA$11936,2))</f>
        <v>JERE SERVICOS DE TRANSPORTE E LOCACAO LTDA</v>
      </c>
      <c r="I3420" s="20" t="str">
        <f t="shared" si="53"/>
        <v>jun</v>
      </c>
    </row>
    <row r="3421" spans="1:9" x14ac:dyDescent="0.25">
      <c r="A3421" s="7">
        <v>46181</v>
      </c>
      <c r="B3421" s="20">
        <v>7041</v>
      </c>
      <c r="C3421" s="20" t="s">
        <v>419</v>
      </c>
      <c r="D3421" s="80">
        <v>50.46</v>
      </c>
      <c r="E3421" s="20">
        <v>1</v>
      </c>
      <c r="F3421" s="80">
        <v>50.46</v>
      </c>
      <c r="G3421" s="80">
        <v>62</v>
      </c>
      <c r="H3421" s="66" t="str">
        <f>IF(B3421="","",VLOOKUP(B3421,[1]BASEEMPRESA!$A$2:$AAA$11936,2))</f>
        <v>JERE SERVICOS DE TRANSPORTE E LOCACAO LTDA</v>
      </c>
      <c r="I3421" s="20" t="str">
        <f t="shared" si="53"/>
        <v>jun</v>
      </c>
    </row>
    <row r="3422" spans="1:9" x14ac:dyDescent="0.25">
      <c r="A3422" s="7">
        <v>46181</v>
      </c>
      <c r="B3422" s="20">
        <v>7042</v>
      </c>
      <c r="C3422" s="20" t="s">
        <v>420</v>
      </c>
      <c r="D3422" s="80">
        <v>179.3</v>
      </c>
      <c r="E3422" s="20">
        <v>3</v>
      </c>
      <c r="F3422" s="80">
        <v>59.767000000000003</v>
      </c>
      <c r="G3422" s="80">
        <v>39.423000000000002</v>
      </c>
      <c r="H3422" s="66" t="str">
        <f>IF(B3422="","",VLOOKUP(B3422,[1]BASEEMPRESA!$A$2:$AAA$11936,2))</f>
        <v>SERVICOS DE TRANSPORTES E LOCACAO VALE DO ITAUNAS LTDA</v>
      </c>
      <c r="I3422" s="20" t="str">
        <f t="shared" si="53"/>
        <v>jun</v>
      </c>
    </row>
    <row r="3423" spans="1:9" x14ac:dyDescent="0.25">
      <c r="A3423" s="7">
        <v>46181</v>
      </c>
      <c r="B3423" s="20">
        <v>7045</v>
      </c>
      <c r="C3423" s="20" t="s">
        <v>421</v>
      </c>
      <c r="D3423" s="80">
        <v>116.88</v>
      </c>
      <c r="E3423" s="20">
        <v>2</v>
      </c>
      <c r="F3423" s="80">
        <v>58.44</v>
      </c>
      <c r="G3423" s="80">
        <v>53.764000000000003</v>
      </c>
      <c r="H3423" s="66" t="str">
        <f>IF(B3423="","",VLOOKUP(B3423,[1]BASEEMPRESA!$A$2:$AAA$11936,2))</f>
        <v>REGINA M. DOS S. SILVA CARGAS</v>
      </c>
      <c r="I3423" s="20" t="str">
        <f t="shared" si="53"/>
        <v>jun</v>
      </c>
    </row>
    <row r="3424" spans="1:9" x14ac:dyDescent="0.25">
      <c r="A3424" s="7">
        <v>46181</v>
      </c>
      <c r="B3424" s="20">
        <v>7046</v>
      </c>
      <c r="C3424" s="20" t="s">
        <v>419</v>
      </c>
      <c r="D3424" s="80">
        <v>131.91999999999999</v>
      </c>
      <c r="E3424" s="20">
        <v>2</v>
      </c>
      <c r="F3424" s="80">
        <v>65.959999999999994</v>
      </c>
      <c r="G3424" s="80">
        <v>55</v>
      </c>
      <c r="H3424" s="66" t="str">
        <f>IF(B3424="","",VLOOKUP(B3424,[1]BASEEMPRESA!$A$2:$AAA$11936,2))</f>
        <v>J.S. LEONIDIO</v>
      </c>
      <c r="I3424" s="20" t="str">
        <f t="shared" si="53"/>
        <v>jun</v>
      </c>
    </row>
    <row r="3425" spans="1:9" x14ac:dyDescent="0.25">
      <c r="A3425" s="7">
        <v>46181</v>
      </c>
      <c r="B3425" s="20">
        <v>7047</v>
      </c>
      <c r="C3425" s="20" t="s">
        <v>419</v>
      </c>
      <c r="D3425" s="80">
        <v>129.41999999999999</v>
      </c>
      <c r="E3425" s="20">
        <v>2</v>
      </c>
      <c r="F3425" s="80">
        <v>64.709999999999994</v>
      </c>
      <c r="G3425" s="80">
        <v>58.43</v>
      </c>
      <c r="H3425" s="66" t="str">
        <f>IF(B3425="","",VLOOKUP(B3425,[1]BASEEMPRESA!$A$2:$AAA$11936,2))</f>
        <v>BAYER LOGISTICA E TRANSPORTES LTDA</v>
      </c>
      <c r="I3425" s="20" t="str">
        <f t="shared" si="53"/>
        <v>jun</v>
      </c>
    </row>
    <row r="3426" spans="1:9" x14ac:dyDescent="0.25">
      <c r="A3426" s="7">
        <v>46181</v>
      </c>
      <c r="B3426" s="20">
        <v>7048</v>
      </c>
      <c r="C3426" s="20" t="s">
        <v>419</v>
      </c>
      <c r="D3426" s="80">
        <v>120.42</v>
      </c>
      <c r="E3426" s="20">
        <v>2</v>
      </c>
      <c r="F3426" s="80">
        <v>60.21</v>
      </c>
      <c r="G3426" s="80">
        <v>53.456000000000003</v>
      </c>
      <c r="H3426" s="66" t="str">
        <f>IF(B3426="","",VLOOKUP(B3426,[1]BASEEMPRESA!$A$2:$AAA$11936,2))</f>
        <v>SERVICOS DE TRANSPORTES E LOCACAO VALE DO ITAUNAS LTDA</v>
      </c>
      <c r="I3426" s="20" t="str">
        <f t="shared" si="53"/>
        <v>jun</v>
      </c>
    </row>
    <row r="3427" spans="1:9" x14ac:dyDescent="0.25">
      <c r="A3427" s="7">
        <v>46181</v>
      </c>
      <c r="B3427" s="20">
        <v>7050</v>
      </c>
      <c r="C3427" s="20" t="s">
        <v>419</v>
      </c>
      <c r="D3427" s="80">
        <v>167.32</v>
      </c>
      <c r="E3427" s="20">
        <v>3</v>
      </c>
      <c r="F3427" s="80">
        <v>55.773000000000003</v>
      </c>
      <c r="G3427" s="80">
        <v>45.128</v>
      </c>
      <c r="H3427" s="66" t="str">
        <f>IF(B3427="","",VLOOKUP(B3427,[1]BASEEMPRESA!$A$2:$AAA$11936,2))</f>
        <v>ESTEL SERVICOS DE TRANSPORTES E LOCACAO LTDA</v>
      </c>
      <c r="I3427" s="20" t="str">
        <f t="shared" si="53"/>
        <v>jun</v>
      </c>
    </row>
    <row r="3428" spans="1:9" x14ac:dyDescent="0.25">
      <c r="A3428" s="7">
        <v>46181</v>
      </c>
      <c r="B3428" s="20">
        <v>7052</v>
      </c>
      <c r="C3428" s="20" t="s">
        <v>420</v>
      </c>
      <c r="D3428" s="80">
        <v>60.78</v>
      </c>
      <c r="E3428" s="20">
        <v>1</v>
      </c>
      <c r="F3428" s="80">
        <v>60.78</v>
      </c>
      <c r="G3428" s="80">
        <v>62.3</v>
      </c>
      <c r="H3428" s="66" t="str">
        <f>IF(B3428="","",VLOOKUP(B3428,[1]BASEEMPRESA!$A$2:$AAA$11936,2))</f>
        <v>JERE SERVICOS DE TRANSPORTE E LOCACAO LTDA</v>
      </c>
      <c r="I3428" s="20" t="str">
        <f t="shared" si="53"/>
        <v>jun</v>
      </c>
    </row>
    <row r="3429" spans="1:9" x14ac:dyDescent="0.25">
      <c r="A3429" s="7">
        <v>46181</v>
      </c>
      <c r="B3429" s="20">
        <v>7053</v>
      </c>
      <c r="C3429" s="20" t="s">
        <v>420</v>
      </c>
      <c r="D3429" s="80">
        <v>124.58</v>
      </c>
      <c r="E3429" s="20">
        <v>2</v>
      </c>
      <c r="F3429" s="80">
        <v>62.29</v>
      </c>
      <c r="G3429" s="80">
        <v>55</v>
      </c>
      <c r="H3429" s="66" t="str">
        <f>IF(B3429="","",VLOOKUP(B3429,[1]BASEEMPRESA!$A$2:$AAA$11936,2))</f>
        <v>TAVARES E MORAES TRANSPORTES LTDA</v>
      </c>
      <c r="I3429" s="20" t="str">
        <f t="shared" si="53"/>
        <v>jun</v>
      </c>
    </row>
    <row r="3430" spans="1:9" x14ac:dyDescent="0.25">
      <c r="A3430" s="7">
        <v>46181</v>
      </c>
      <c r="B3430" s="20">
        <v>7054</v>
      </c>
      <c r="C3430" s="20" t="s">
        <v>419</v>
      </c>
      <c r="D3430" s="80">
        <v>182.42</v>
      </c>
      <c r="E3430" s="20">
        <v>3</v>
      </c>
      <c r="F3430" s="80">
        <v>60.807000000000002</v>
      </c>
      <c r="G3430" s="80">
        <v>26.6</v>
      </c>
      <c r="H3430" s="66" t="str">
        <f>IF(B3430="","",VLOOKUP(B3430,[1]BASEEMPRESA!$A$2:$AAA$11936,2))</f>
        <v>TAVARES E MORAES TRANSPORTES LTDA</v>
      </c>
      <c r="I3430" s="20" t="str">
        <f t="shared" si="53"/>
        <v>jun</v>
      </c>
    </row>
    <row r="3431" spans="1:9" x14ac:dyDescent="0.25">
      <c r="A3431" s="7">
        <v>46181</v>
      </c>
      <c r="B3431" s="20">
        <v>7059</v>
      </c>
      <c r="C3431" s="20" t="s">
        <v>419</v>
      </c>
      <c r="D3431" s="80">
        <v>190.22</v>
      </c>
      <c r="E3431" s="20">
        <v>3</v>
      </c>
      <c r="F3431" s="80">
        <v>63.406999999999996</v>
      </c>
      <c r="G3431" s="80">
        <v>40.673000000000002</v>
      </c>
      <c r="H3431" s="66" t="str">
        <f>IF(B3431="","",VLOOKUP(B3431,[1]BASEEMPRESA!$A$2:$AAA$11936,2))</f>
        <v>BAYER LOGISTICA E TRANSPORTES LTDA</v>
      </c>
      <c r="I3431" s="20" t="str">
        <f t="shared" si="53"/>
        <v>jun</v>
      </c>
    </row>
    <row r="3432" spans="1:9" x14ac:dyDescent="0.25">
      <c r="A3432" s="7">
        <v>46181</v>
      </c>
      <c r="B3432" s="20">
        <v>7188</v>
      </c>
      <c r="C3432" s="20" t="s">
        <v>419</v>
      </c>
      <c r="D3432" s="80">
        <v>180.2</v>
      </c>
      <c r="E3432" s="20">
        <v>3</v>
      </c>
      <c r="F3432" s="80">
        <v>60.067</v>
      </c>
      <c r="G3432" s="80">
        <v>43.338000000000001</v>
      </c>
      <c r="H3432" s="66" t="str">
        <f>IF(B3432="","",VLOOKUP(B3432,[1]BASEEMPRESA!$A$2:$AAA$11936,2))</f>
        <v>C C GOMES TRANSPORTES</v>
      </c>
      <c r="I3432" s="20" t="str">
        <f t="shared" si="53"/>
        <v>jun</v>
      </c>
    </row>
    <row r="3433" spans="1:9" x14ac:dyDescent="0.25">
      <c r="A3433" s="7">
        <v>46181</v>
      </c>
      <c r="B3433" s="20">
        <v>7205</v>
      </c>
      <c r="C3433" s="20" t="s">
        <v>420</v>
      </c>
      <c r="D3433" s="80">
        <v>112.32</v>
      </c>
      <c r="E3433" s="20">
        <v>2</v>
      </c>
      <c r="F3433" s="80">
        <v>56.16</v>
      </c>
      <c r="G3433" s="80">
        <v>50.408999999999999</v>
      </c>
      <c r="H3433" s="66" t="str">
        <f>IF(B3433="","",VLOOKUP(B3433,[1]BASEEMPRESA!$A$2:$AAA$11936,2))</f>
        <v>RSL TRANSPORTES LTDA</v>
      </c>
      <c r="I3433" s="20" t="str">
        <f t="shared" si="53"/>
        <v>jun</v>
      </c>
    </row>
    <row r="3434" spans="1:9" x14ac:dyDescent="0.25">
      <c r="A3434" s="7">
        <v>46181</v>
      </c>
      <c r="B3434" s="20">
        <v>7207</v>
      </c>
      <c r="C3434" s="20" t="s">
        <v>420</v>
      </c>
      <c r="D3434" s="80">
        <v>180.72</v>
      </c>
      <c r="E3434" s="20">
        <v>3</v>
      </c>
      <c r="F3434" s="80">
        <v>60.24</v>
      </c>
      <c r="G3434" s="80">
        <v>57.145000000000003</v>
      </c>
      <c r="H3434" s="66" t="str">
        <f>IF(B3434="","",VLOOKUP(B3434,[1]BASEEMPRESA!$A$2:$AAA$11936,2))</f>
        <v>TAVARES E MORAES TRANSPORTES LTDA</v>
      </c>
      <c r="I3434" s="20" t="str">
        <f t="shared" si="53"/>
        <v>jun</v>
      </c>
    </row>
    <row r="3435" spans="1:9" x14ac:dyDescent="0.25">
      <c r="A3435" s="7">
        <v>46181</v>
      </c>
      <c r="B3435" s="20">
        <v>7208</v>
      </c>
      <c r="C3435" s="20" t="s">
        <v>420</v>
      </c>
      <c r="D3435" s="80">
        <v>178.84</v>
      </c>
      <c r="E3435" s="20">
        <v>3</v>
      </c>
      <c r="F3435" s="80">
        <v>59.613</v>
      </c>
      <c r="G3435" s="80">
        <v>57.188000000000002</v>
      </c>
      <c r="H3435" s="66" t="str">
        <f>IF(B3435="","",VLOOKUP(B3435,[1]BASEEMPRESA!$A$2:$AAA$11936,2))</f>
        <v>TAVARES E MORAES TRANSPORTES LTDA</v>
      </c>
      <c r="I3435" s="20" t="str">
        <f t="shared" si="53"/>
        <v>jun</v>
      </c>
    </row>
    <row r="3436" spans="1:9" x14ac:dyDescent="0.25">
      <c r="A3436" s="7">
        <v>46181</v>
      </c>
      <c r="B3436" s="20">
        <v>7220</v>
      </c>
      <c r="C3436" s="20" t="s">
        <v>421</v>
      </c>
      <c r="D3436" s="80">
        <v>170</v>
      </c>
      <c r="E3436" s="20">
        <v>3</v>
      </c>
      <c r="F3436" s="80">
        <v>56.667000000000002</v>
      </c>
      <c r="G3436" s="80">
        <v>57.018999999999998</v>
      </c>
      <c r="H3436" s="66" t="str">
        <f>IF(B3436="","",VLOOKUP(B3436,[1]BASEEMPRESA!$A$2:$AAA$11936,2))</f>
        <v>DOS SANTOS PASSOS TRANSPORTES LTDA</v>
      </c>
      <c r="I3436" s="20" t="str">
        <f t="shared" si="53"/>
        <v>jun</v>
      </c>
    </row>
    <row r="3437" spans="1:9" x14ac:dyDescent="0.25">
      <c r="A3437" s="7">
        <v>46181</v>
      </c>
      <c r="B3437" s="20">
        <v>7221</v>
      </c>
      <c r="C3437" s="20" t="s">
        <v>420</v>
      </c>
      <c r="D3437" s="80">
        <v>54.02</v>
      </c>
      <c r="E3437" s="20">
        <v>1</v>
      </c>
      <c r="F3437" s="80">
        <v>54.02</v>
      </c>
      <c r="G3437" s="80">
        <v>13</v>
      </c>
      <c r="H3437" s="66" t="str">
        <f>IF(B3437="","",VLOOKUP(B3437,[1]BASEEMPRESA!$A$2:$AAA$11936,2))</f>
        <v>BAYER LOGISTICA E TRANSPORTES LTDA</v>
      </c>
      <c r="I3437" s="20" t="str">
        <f t="shared" si="53"/>
        <v>jun</v>
      </c>
    </row>
    <row r="3438" spans="1:9" x14ac:dyDescent="0.25">
      <c r="A3438" s="7">
        <v>46181</v>
      </c>
      <c r="B3438" s="20">
        <v>7224</v>
      </c>
      <c r="C3438" s="20" t="s">
        <v>419</v>
      </c>
      <c r="D3438" s="80">
        <v>254.2</v>
      </c>
      <c r="E3438" s="20">
        <v>4</v>
      </c>
      <c r="F3438" s="80">
        <v>63.55</v>
      </c>
      <c r="G3438" s="80">
        <v>41.551000000000002</v>
      </c>
      <c r="H3438" s="66" t="str">
        <f>IF(B3438="","",VLOOKUP(B3438,[1]BASEEMPRESA!$A$2:$AAA$11936,2))</f>
        <v>EMERSON LUIS MORO</v>
      </c>
      <c r="I3438" s="20" t="str">
        <f t="shared" si="53"/>
        <v>jun</v>
      </c>
    </row>
    <row r="3439" spans="1:9" x14ac:dyDescent="0.25">
      <c r="A3439" s="7">
        <v>46181</v>
      </c>
      <c r="B3439" s="20">
        <v>7228</v>
      </c>
      <c r="C3439" s="20" t="s">
        <v>419</v>
      </c>
      <c r="D3439" s="80">
        <v>183.88</v>
      </c>
      <c r="E3439" s="20">
        <v>3</v>
      </c>
      <c r="F3439" s="80">
        <v>61.292999999999999</v>
      </c>
      <c r="G3439" s="80">
        <v>55</v>
      </c>
      <c r="H3439" s="66" t="str">
        <f>IF(B3439="","",VLOOKUP(B3439,[1]BASEEMPRESA!$A$2:$AAA$11936,2))</f>
        <v>MVS TRANSPORTE LTDA</v>
      </c>
      <c r="I3439" s="20" t="str">
        <f t="shared" si="53"/>
        <v>jun</v>
      </c>
    </row>
    <row r="3440" spans="1:9" x14ac:dyDescent="0.25">
      <c r="A3440" s="7">
        <v>46181</v>
      </c>
      <c r="B3440" s="20">
        <v>7234</v>
      </c>
      <c r="C3440" s="20" t="s">
        <v>419</v>
      </c>
      <c r="D3440" s="80">
        <v>190.18</v>
      </c>
      <c r="E3440" s="20">
        <v>3</v>
      </c>
      <c r="F3440" s="80">
        <v>63.393000000000001</v>
      </c>
      <c r="G3440" s="80">
        <v>53.460999999999999</v>
      </c>
      <c r="H3440" s="66" t="str">
        <f>IF(B3440="","",VLOOKUP(B3440,[1]BASEEMPRESA!$A$2:$AAA$11936,2))</f>
        <v>TRANSPORTES M &amp; J LTDA</v>
      </c>
      <c r="I3440" s="20" t="str">
        <f t="shared" si="53"/>
        <v>jun</v>
      </c>
    </row>
    <row r="3441" spans="1:9" x14ac:dyDescent="0.25">
      <c r="A3441" s="7">
        <v>46181</v>
      </c>
      <c r="B3441" s="20">
        <v>7238</v>
      </c>
      <c r="C3441" s="20" t="s">
        <v>421</v>
      </c>
      <c r="D3441" s="80">
        <v>173.32</v>
      </c>
      <c r="E3441" s="20">
        <v>3</v>
      </c>
      <c r="F3441" s="80">
        <v>57.773000000000003</v>
      </c>
      <c r="G3441" s="80">
        <v>43.441000000000003</v>
      </c>
      <c r="H3441" s="66" t="str">
        <f>IF(B3441="","",VLOOKUP(B3441,[1]BASEEMPRESA!$A$2:$AAA$11936,2))</f>
        <v>R S SANTOS TRANSPORTES LTDA</v>
      </c>
      <c r="I3441" s="20" t="str">
        <f t="shared" si="53"/>
        <v>jun</v>
      </c>
    </row>
    <row r="3442" spans="1:9" x14ac:dyDescent="0.25">
      <c r="A3442" s="7">
        <v>46181</v>
      </c>
      <c r="B3442" s="20">
        <v>7257</v>
      </c>
      <c r="C3442" s="20" t="s">
        <v>420</v>
      </c>
      <c r="D3442" s="80">
        <v>181.06</v>
      </c>
      <c r="E3442" s="20">
        <v>3</v>
      </c>
      <c r="F3442" s="80">
        <v>60.353000000000002</v>
      </c>
      <c r="G3442" s="80">
        <v>57.222000000000001</v>
      </c>
      <c r="H3442" s="66" t="str">
        <f>IF(B3442="","",VLOOKUP(B3442,[1]BASEEMPRESA!$A$2:$AAA$11936,2))</f>
        <v>EMERSON LUIS MORO</v>
      </c>
      <c r="I3442" s="20" t="str">
        <f t="shared" si="53"/>
        <v>jun</v>
      </c>
    </row>
    <row r="3443" spans="1:9" x14ac:dyDescent="0.25">
      <c r="A3443" s="7">
        <v>46181</v>
      </c>
      <c r="B3443" s="20">
        <v>7258</v>
      </c>
      <c r="C3443" s="20" t="s">
        <v>420</v>
      </c>
      <c r="D3443" s="80">
        <v>112.5</v>
      </c>
      <c r="E3443" s="20">
        <v>2</v>
      </c>
      <c r="F3443" s="80">
        <v>56.25</v>
      </c>
      <c r="G3443" s="80">
        <v>62.637</v>
      </c>
      <c r="H3443" s="66" t="str">
        <f>IF(B3443="","",VLOOKUP(B3443,[1]BASEEMPRESA!$A$2:$AAA$11936,2))</f>
        <v>REGINA M. DOS S. SILVA CARGAS</v>
      </c>
      <c r="I3443" s="20" t="str">
        <f t="shared" si="53"/>
        <v>jun</v>
      </c>
    </row>
    <row r="3444" spans="1:9" x14ac:dyDescent="0.25">
      <c r="A3444" s="7">
        <v>46181</v>
      </c>
      <c r="B3444" s="20">
        <v>7260</v>
      </c>
      <c r="C3444" s="20" t="s">
        <v>420</v>
      </c>
      <c r="D3444" s="80">
        <v>103.36</v>
      </c>
      <c r="E3444" s="20">
        <v>2</v>
      </c>
      <c r="F3444" s="80">
        <v>51.68</v>
      </c>
      <c r="G3444" s="80">
        <v>62.649000000000001</v>
      </c>
      <c r="H3444" s="66" t="str">
        <f>IF(B3444="","",VLOOKUP(B3444,[1]BASEEMPRESA!$A$2:$AAA$11936,2))</f>
        <v>E L DE OLIVEIRA JUNIOR EDIMAR TRANSPORTES</v>
      </c>
      <c r="I3444" s="20" t="str">
        <f t="shared" si="53"/>
        <v>jun</v>
      </c>
    </row>
    <row r="3445" spans="1:9" x14ac:dyDescent="0.25">
      <c r="A3445" s="7">
        <v>46181</v>
      </c>
      <c r="B3445" s="20">
        <v>7263</v>
      </c>
      <c r="C3445" s="20" t="s">
        <v>419</v>
      </c>
      <c r="D3445" s="80">
        <v>184.32</v>
      </c>
      <c r="E3445" s="20">
        <v>3</v>
      </c>
      <c r="F3445" s="80">
        <v>61.44</v>
      </c>
      <c r="G3445" s="80">
        <v>41.192999999999998</v>
      </c>
      <c r="H3445" s="66" t="str">
        <f>IF(B3445="","",VLOOKUP(B3445,[1]BASEEMPRESA!$A$2:$AAA$11936,2))</f>
        <v>ESTEL SERVICOS DE TRANSPORTES E LOCACAO LTDA</v>
      </c>
      <c r="I3445" s="20" t="str">
        <f t="shared" si="53"/>
        <v>jun</v>
      </c>
    </row>
    <row r="3446" spans="1:9" x14ac:dyDescent="0.25">
      <c r="A3446" s="7">
        <v>46181</v>
      </c>
      <c r="B3446" s="20">
        <v>7264</v>
      </c>
      <c r="C3446" s="20" t="s">
        <v>419</v>
      </c>
      <c r="D3446" s="80">
        <v>110.74</v>
      </c>
      <c r="E3446" s="20">
        <v>2</v>
      </c>
      <c r="F3446" s="80">
        <v>55.37</v>
      </c>
      <c r="G3446" s="80">
        <v>53.109000000000002</v>
      </c>
      <c r="H3446" s="66" t="str">
        <f>IF(B3446="","",VLOOKUP(B3446,[1]BASEEMPRESA!$A$2:$AAA$11936,2))</f>
        <v>W &amp; E SERVICOS DE TRANSPORTE LTDA</v>
      </c>
      <c r="I3446" s="20" t="str">
        <f t="shared" si="53"/>
        <v>jun</v>
      </c>
    </row>
    <row r="3447" spans="1:9" x14ac:dyDescent="0.25">
      <c r="A3447" s="7">
        <v>46181</v>
      </c>
      <c r="B3447" s="20">
        <v>7278</v>
      </c>
      <c r="C3447" s="20" t="s">
        <v>419</v>
      </c>
      <c r="D3447" s="80">
        <v>119.04</v>
      </c>
      <c r="E3447" s="20">
        <v>2</v>
      </c>
      <c r="F3447" s="80">
        <v>59.52</v>
      </c>
      <c r="G3447" s="80">
        <v>55</v>
      </c>
      <c r="H3447" s="66" t="str">
        <f>IF(B3447="","",VLOOKUP(B3447,[1]BASEEMPRESA!$A$2:$AAA$11936,2))</f>
        <v>LOPES TRANSPORTES LTDA</v>
      </c>
      <c r="I3447" s="20" t="str">
        <f t="shared" si="53"/>
        <v>jun</v>
      </c>
    </row>
    <row r="3448" spans="1:9" x14ac:dyDescent="0.25">
      <c r="A3448" s="7">
        <v>46181</v>
      </c>
      <c r="B3448" s="20">
        <v>7279</v>
      </c>
      <c r="C3448" s="20" t="s">
        <v>420</v>
      </c>
      <c r="D3448" s="80">
        <v>190.06</v>
      </c>
      <c r="E3448" s="20">
        <v>3</v>
      </c>
      <c r="F3448" s="80">
        <v>63.353000000000002</v>
      </c>
      <c r="G3448" s="80">
        <v>52.054000000000002</v>
      </c>
      <c r="H3448" s="66" t="str">
        <f>IF(B3448="","",VLOOKUP(B3448,[1]BASEEMPRESA!$A$2:$AAA$11936,2))</f>
        <v>CVL TRANSPORTES LTDA</v>
      </c>
      <c r="I3448" s="20" t="str">
        <f t="shared" si="53"/>
        <v>jun</v>
      </c>
    </row>
    <row r="3449" spans="1:9" x14ac:dyDescent="0.25">
      <c r="A3449" s="7">
        <v>46181</v>
      </c>
      <c r="B3449" s="20">
        <v>7282</v>
      </c>
      <c r="C3449" s="20" t="s">
        <v>419</v>
      </c>
      <c r="D3449" s="80">
        <v>172.08</v>
      </c>
      <c r="E3449" s="20">
        <v>3</v>
      </c>
      <c r="F3449" s="80">
        <v>57.36</v>
      </c>
      <c r="G3449" s="80">
        <v>45.084000000000003</v>
      </c>
      <c r="H3449" s="66" t="str">
        <f>IF(B3449="","",VLOOKUP(B3449,[1]BASEEMPRESA!$A$2:$AAA$11936,2))</f>
        <v>EMERSON LUIS MORO</v>
      </c>
      <c r="I3449" s="20" t="str">
        <f t="shared" si="53"/>
        <v>jun</v>
      </c>
    </row>
    <row r="3450" spans="1:9" x14ac:dyDescent="0.25">
      <c r="A3450" s="7">
        <v>46181</v>
      </c>
      <c r="B3450" s="20">
        <v>7289</v>
      </c>
      <c r="C3450" s="20" t="s">
        <v>419</v>
      </c>
      <c r="D3450" s="80">
        <v>108</v>
      </c>
      <c r="E3450" s="20">
        <v>2</v>
      </c>
      <c r="F3450" s="80">
        <v>54</v>
      </c>
      <c r="G3450" s="80">
        <v>62.64</v>
      </c>
      <c r="H3450" s="66" t="str">
        <f>IF(B3450="","",VLOOKUP(B3450,[1]BASEEMPRESA!$A$2:$AAA$11936,2))</f>
        <v>TAVARES E MORAES TRANSPORTES LTDA</v>
      </c>
      <c r="I3450" s="20" t="str">
        <f t="shared" si="53"/>
        <v>jun</v>
      </c>
    </row>
    <row r="3451" spans="1:9" x14ac:dyDescent="0.25">
      <c r="A3451" s="7">
        <v>46181</v>
      </c>
      <c r="B3451" s="20">
        <v>7292</v>
      </c>
      <c r="C3451" s="20" t="s">
        <v>419</v>
      </c>
      <c r="D3451" s="80">
        <v>174.46</v>
      </c>
      <c r="E3451" s="20">
        <v>3</v>
      </c>
      <c r="F3451" s="80">
        <v>58.152999999999999</v>
      </c>
      <c r="G3451" s="80">
        <v>42.817999999999998</v>
      </c>
      <c r="H3451" s="66" t="str">
        <f>IF(B3451="","",VLOOKUP(B3451,[1]BASEEMPRESA!$A$2:$AAA$11936,2))</f>
        <v>ESTEL SERVICOS DE TRANSPORTES E LOCACAO LTDA</v>
      </c>
      <c r="I3451" s="20" t="str">
        <f t="shared" si="53"/>
        <v>jun</v>
      </c>
    </row>
    <row r="3452" spans="1:9" x14ac:dyDescent="0.25">
      <c r="A3452" s="7">
        <v>46181</v>
      </c>
      <c r="B3452" s="20">
        <v>7295</v>
      </c>
      <c r="C3452" s="20" t="s">
        <v>419</v>
      </c>
      <c r="D3452" s="80">
        <v>94.54</v>
      </c>
      <c r="E3452" s="20">
        <v>3</v>
      </c>
      <c r="F3452" s="80">
        <v>31.513000000000002</v>
      </c>
      <c r="G3452" s="80">
        <v>3</v>
      </c>
      <c r="H3452" s="66" t="str">
        <f>IF(B3452="","",VLOOKUP(B3452,[1]BASEEMPRESA!$A$2:$AAA$11936,2))</f>
        <v>ESTEL SERVICOS DE TRANSPORTES E LOCACAO LTDA</v>
      </c>
      <c r="I3452" s="20" t="str">
        <f t="shared" si="53"/>
        <v>jun</v>
      </c>
    </row>
    <row r="3453" spans="1:9" x14ac:dyDescent="0.25">
      <c r="A3453" s="7">
        <v>46181</v>
      </c>
      <c r="B3453" s="20">
        <v>7299</v>
      </c>
      <c r="C3453" s="20" t="s">
        <v>419</v>
      </c>
      <c r="D3453" s="80">
        <v>131.30000000000001</v>
      </c>
      <c r="E3453" s="20">
        <v>4</v>
      </c>
      <c r="F3453" s="80">
        <v>32.825000000000003</v>
      </c>
      <c r="G3453" s="80">
        <v>32.566000000000003</v>
      </c>
      <c r="H3453" s="66" t="str">
        <f>IF(B3453="","",VLOOKUP(B3453,[1]BASEEMPRESA!$A$2:$AAA$11936,2))</f>
        <v>JERE SERVICOS DE TRANSPORTE E LOCACAO LTDA</v>
      </c>
      <c r="I3453" s="20" t="str">
        <f t="shared" si="53"/>
        <v>jun</v>
      </c>
    </row>
    <row r="3454" spans="1:9" x14ac:dyDescent="0.25">
      <c r="A3454" s="7">
        <v>46181</v>
      </c>
      <c r="B3454" s="20">
        <v>7301</v>
      </c>
      <c r="C3454" s="20" t="s">
        <v>419</v>
      </c>
      <c r="D3454" s="80">
        <v>183.26</v>
      </c>
      <c r="E3454" s="20">
        <v>3</v>
      </c>
      <c r="F3454" s="80">
        <v>61.087000000000003</v>
      </c>
      <c r="G3454" s="80">
        <v>38.235999999999997</v>
      </c>
      <c r="H3454" s="66" t="str">
        <f>IF(B3454="","",VLOOKUP(B3454,[1]BASEEMPRESA!$A$2:$AAA$11936,2))</f>
        <v>SERVICOS DE TRANSPORTES E LOCACAO VALE DO ITAUNAS LTDA</v>
      </c>
      <c r="I3454" s="20" t="str">
        <f t="shared" si="53"/>
        <v>jun</v>
      </c>
    </row>
    <row r="3455" spans="1:9" x14ac:dyDescent="0.25">
      <c r="A3455" s="7">
        <v>46181</v>
      </c>
      <c r="B3455" s="20">
        <v>7304</v>
      </c>
      <c r="C3455" s="20" t="s">
        <v>419</v>
      </c>
      <c r="D3455" s="80">
        <v>120.5</v>
      </c>
      <c r="E3455" s="20">
        <v>2</v>
      </c>
      <c r="F3455" s="80">
        <v>60.25</v>
      </c>
      <c r="G3455" s="80">
        <v>58.332000000000001</v>
      </c>
      <c r="H3455" s="66" t="str">
        <f>IF(B3455="","",VLOOKUP(B3455,[1]BASEEMPRESA!$A$2:$AAA$11936,2))</f>
        <v>SERVICOS DE TRANSPORTES E LOCACAO VALE DO ITAUNAS LTDA</v>
      </c>
      <c r="I3455" s="20" t="str">
        <f t="shared" si="53"/>
        <v>jun</v>
      </c>
    </row>
    <row r="3456" spans="1:9" x14ac:dyDescent="0.25">
      <c r="A3456" s="7">
        <v>46181</v>
      </c>
      <c r="B3456" s="20">
        <v>7307</v>
      </c>
      <c r="C3456" s="20" t="s">
        <v>419</v>
      </c>
      <c r="D3456" s="80">
        <v>164.86</v>
      </c>
      <c r="E3456" s="20">
        <v>3</v>
      </c>
      <c r="F3456" s="80">
        <v>54.953000000000003</v>
      </c>
      <c r="G3456" s="80">
        <v>59.988</v>
      </c>
      <c r="H3456" s="66" t="str">
        <f>IF(B3456="","",VLOOKUP(B3456,[1]BASEEMPRESA!$A$2:$AAA$11936,2))</f>
        <v>SC MANUTENCOES LTDA</v>
      </c>
      <c r="I3456" s="20" t="str">
        <f t="shared" si="53"/>
        <v>jun</v>
      </c>
    </row>
    <row r="3457" spans="1:9" x14ac:dyDescent="0.25">
      <c r="A3457" s="7">
        <v>46181</v>
      </c>
      <c r="B3457" s="20">
        <v>7308</v>
      </c>
      <c r="C3457" s="20" t="s">
        <v>419</v>
      </c>
      <c r="D3457" s="80">
        <v>182.36</v>
      </c>
      <c r="E3457" s="20">
        <v>3</v>
      </c>
      <c r="F3457" s="80">
        <v>60.786999999999999</v>
      </c>
      <c r="G3457" s="80">
        <v>53.698</v>
      </c>
      <c r="H3457" s="66" t="str">
        <f>IF(B3457="","",VLOOKUP(B3457,[1]BASEEMPRESA!$A$2:$AAA$11936,2))</f>
        <v>SANTOS &amp; SILVA TRANSPORTES RODOVIARIOS LTDA</v>
      </c>
      <c r="I3457" s="20" t="str">
        <f t="shared" si="53"/>
        <v>jun</v>
      </c>
    </row>
    <row r="3458" spans="1:9" x14ac:dyDescent="0.25">
      <c r="A3458" s="7">
        <v>46181</v>
      </c>
      <c r="B3458" s="20">
        <v>7311</v>
      </c>
      <c r="C3458" s="20" t="s">
        <v>422</v>
      </c>
      <c r="D3458" s="80">
        <v>172.5</v>
      </c>
      <c r="E3458" s="20">
        <v>3</v>
      </c>
      <c r="F3458" s="80">
        <v>57.5</v>
      </c>
      <c r="G3458" s="80">
        <v>25.974</v>
      </c>
      <c r="H3458" s="66" t="str">
        <f>IF(B3458="","",VLOOKUP(B3458,[1]BASEEMPRESA!$A$2:$AAA$11936,2))</f>
        <v>LN LOGISTICA E TRANSPORTES LTDA</v>
      </c>
      <c r="I3458" s="20" t="str">
        <f t="shared" si="53"/>
        <v>jun</v>
      </c>
    </row>
    <row r="3459" spans="1:9" x14ac:dyDescent="0.25">
      <c r="A3459" s="7">
        <v>46181</v>
      </c>
      <c r="B3459" s="20">
        <v>7312</v>
      </c>
      <c r="C3459" s="20" t="s">
        <v>422</v>
      </c>
      <c r="D3459" s="80">
        <v>118.52</v>
      </c>
      <c r="E3459" s="20">
        <v>2</v>
      </c>
      <c r="F3459" s="80">
        <v>59.26</v>
      </c>
      <c r="G3459" s="80">
        <v>40.429000000000002</v>
      </c>
      <c r="H3459" s="66" t="str">
        <f>IF(B3459="","",VLOOKUP(B3459,[1]BASEEMPRESA!$A$2:$AAA$11936,2))</f>
        <v>LN LOGISTICA E TRANSPORTES LTDA</v>
      </c>
      <c r="I3459" s="20" t="str">
        <f t="shared" ref="I3459:I3522" si="54">TEXT(A3459,"mmm")</f>
        <v>jun</v>
      </c>
    </row>
    <row r="3460" spans="1:9" x14ac:dyDescent="0.25">
      <c r="A3460" s="7">
        <v>46181</v>
      </c>
      <c r="B3460" s="20">
        <v>7334</v>
      </c>
      <c r="C3460" s="20" t="s">
        <v>421</v>
      </c>
      <c r="D3460" s="80">
        <v>248.84</v>
      </c>
      <c r="E3460" s="20">
        <v>4</v>
      </c>
      <c r="F3460" s="80">
        <v>62.21</v>
      </c>
      <c r="G3460" s="80">
        <v>45.276000000000003</v>
      </c>
      <c r="H3460" s="66" t="str">
        <f>IF(B3460="","",VLOOKUP(B3460,[1]BASEEMPRESA!$A$2:$AAA$11936,2))</f>
        <v>ROCHA TRANSPORTES DE MUCURI LTDA</v>
      </c>
      <c r="I3460" s="20" t="str">
        <f t="shared" si="54"/>
        <v>jun</v>
      </c>
    </row>
    <row r="3461" spans="1:9" x14ac:dyDescent="0.25">
      <c r="A3461" s="7">
        <v>46181</v>
      </c>
      <c r="B3461" s="20">
        <v>7337</v>
      </c>
      <c r="C3461" s="20" t="s">
        <v>419</v>
      </c>
      <c r="D3461" s="80">
        <v>187.52</v>
      </c>
      <c r="E3461" s="20">
        <v>3</v>
      </c>
      <c r="F3461" s="80">
        <v>62.506999999999998</v>
      </c>
      <c r="G3461" s="80">
        <v>39.002000000000002</v>
      </c>
      <c r="H3461" s="66" t="str">
        <f>IF(B3461="","",VLOOKUP(B3461,[1]BASEEMPRESA!$A$2:$AAA$11936,2))</f>
        <v>REGINA M. DOS S. SILVA CARGAS</v>
      </c>
      <c r="I3461" s="20" t="str">
        <f t="shared" si="54"/>
        <v>jun</v>
      </c>
    </row>
    <row r="3462" spans="1:9" x14ac:dyDescent="0.25">
      <c r="A3462" s="7">
        <v>46181</v>
      </c>
      <c r="B3462" s="20">
        <v>7340</v>
      </c>
      <c r="C3462" s="20" t="s">
        <v>419</v>
      </c>
      <c r="D3462" s="80">
        <v>191.22</v>
      </c>
      <c r="E3462" s="20">
        <v>7</v>
      </c>
      <c r="F3462" s="80">
        <v>27.317</v>
      </c>
      <c r="G3462" s="80">
        <v>9.532</v>
      </c>
      <c r="H3462" s="66" t="str">
        <f>IF(B3462="","",VLOOKUP(B3462,[1]BASEEMPRESA!$A$2:$AAA$11936,2))</f>
        <v>W &amp; E SERVICOS DE TRANSPORTE LTDA</v>
      </c>
      <c r="I3462" s="20" t="str">
        <f t="shared" si="54"/>
        <v>jun</v>
      </c>
    </row>
    <row r="3463" spans="1:9" x14ac:dyDescent="0.25">
      <c r="A3463" s="7">
        <v>46181</v>
      </c>
      <c r="B3463" s="20">
        <v>7343</v>
      </c>
      <c r="C3463" s="20" t="s">
        <v>421</v>
      </c>
      <c r="D3463" s="80">
        <v>121.82</v>
      </c>
      <c r="E3463" s="20">
        <v>2</v>
      </c>
      <c r="F3463" s="80">
        <v>60.91</v>
      </c>
      <c r="G3463" s="80">
        <v>58.765999999999998</v>
      </c>
      <c r="H3463" s="66" t="str">
        <f>IF(B3463="","",VLOOKUP(B3463,[1]BASEEMPRESA!$A$2:$AAA$11936,2))</f>
        <v>E L DE OLIVEIRA JUNIOR EDIMAR TRANSPORTES</v>
      </c>
      <c r="I3463" s="20" t="str">
        <f t="shared" si="54"/>
        <v>jun</v>
      </c>
    </row>
    <row r="3464" spans="1:9" x14ac:dyDescent="0.25">
      <c r="A3464" s="7">
        <v>46181</v>
      </c>
      <c r="B3464" s="20">
        <v>7347</v>
      </c>
      <c r="C3464" s="20" t="s">
        <v>420</v>
      </c>
      <c r="D3464" s="80">
        <v>175.16</v>
      </c>
      <c r="E3464" s="20">
        <v>3</v>
      </c>
      <c r="F3464" s="80">
        <v>58.387</v>
      </c>
      <c r="G3464" s="80">
        <v>57.451000000000001</v>
      </c>
      <c r="H3464" s="66" t="str">
        <f>IF(B3464="","",VLOOKUP(B3464,[1]BASEEMPRESA!$A$2:$AAA$11936,2))</f>
        <v>TRANSPORTADORA GLOBAL LOGISTICA LTDA</v>
      </c>
      <c r="I3464" s="20" t="str">
        <f t="shared" si="54"/>
        <v>jun</v>
      </c>
    </row>
    <row r="3465" spans="1:9" x14ac:dyDescent="0.25">
      <c r="A3465" s="7">
        <v>46181</v>
      </c>
      <c r="B3465" s="20">
        <v>7352</v>
      </c>
      <c r="C3465" s="20" t="s">
        <v>421</v>
      </c>
      <c r="D3465" s="80">
        <v>175.54</v>
      </c>
      <c r="E3465" s="20">
        <v>3</v>
      </c>
      <c r="F3465" s="80">
        <v>58.512999999999998</v>
      </c>
      <c r="G3465" s="80">
        <v>59.831000000000003</v>
      </c>
      <c r="H3465" s="66" t="str">
        <f>IF(B3465="","",VLOOKUP(B3465,[1]BASEEMPRESA!$A$2:$AAA$11936,2))</f>
        <v>WESLEI M DOS SANTOS</v>
      </c>
      <c r="I3465" s="20" t="str">
        <f t="shared" si="54"/>
        <v>jun</v>
      </c>
    </row>
    <row r="3466" spans="1:9" x14ac:dyDescent="0.25">
      <c r="A3466" s="7">
        <v>46181</v>
      </c>
      <c r="B3466" s="20">
        <v>7355</v>
      </c>
      <c r="C3466" s="20" t="s">
        <v>419</v>
      </c>
      <c r="D3466" s="80">
        <v>120.7</v>
      </c>
      <c r="E3466" s="20">
        <v>2</v>
      </c>
      <c r="F3466" s="80">
        <v>60.35</v>
      </c>
      <c r="G3466" s="80">
        <v>58.390999999999998</v>
      </c>
      <c r="H3466" s="66" t="str">
        <f>IF(B3466="","",VLOOKUP(B3466,[1]BASEEMPRESA!$A$2:$AAA$11936,2))</f>
        <v>WESLEI M DOS SANTOS</v>
      </c>
      <c r="I3466" s="20" t="str">
        <f t="shared" si="54"/>
        <v>jun</v>
      </c>
    </row>
    <row r="3467" spans="1:9" x14ac:dyDescent="0.25">
      <c r="A3467" s="7">
        <v>46181</v>
      </c>
      <c r="B3467" s="20">
        <v>7361</v>
      </c>
      <c r="C3467" s="20" t="s">
        <v>423</v>
      </c>
      <c r="D3467" s="80">
        <v>194.42</v>
      </c>
      <c r="E3467" s="20">
        <v>3</v>
      </c>
      <c r="F3467" s="80">
        <v>64.807000000000002</v>
      </c>
      <c r="G3467" s="80">
        <v>51.683999999999997</v>
      </c>
      <c r="H3467" s="66" t="str">
        <f>IF(B3467="","",VLOOKUP(B3467,[1]BASEEMPRESA!$A$2:$AAA$11936,2))</f>
        <v>TRANSPORTE FUMACINHA LTDA</v>
      </c>
      <c r="I3467" s="20" t="str">
        <f t="shared" si="54"/>
        <v>jun</v>
      </c>
    </row>
    <row r="3468" spans="1:9" x14ac:dyDescent="0.25">
      <c r="A3468" s="7">
        <v>46181</v>
      </c>
      <c r="B3468" s="20">
        <v>7364</v>
      </c>
      <c r="C3468" s="20" t="s">
        <v>419</v>
      </c>
      <c r="D3468" s="80">
        <v>61.66</v>
      </c>
      <c r="E3468" s="20">
        <v>1</v>
      </c>
      <c r="F3468" s="80">
        <v>61.66</v>
      </c>
      <c r="G3468" s="80">
        <v>63</v>
      </c>
      <c r="H3468" s="66" t="str">
        <f>IF(B3468="","",VLOOKUP(B3468,[1]BASEEMPRESA!$A$2:$AAA$11936,2))</f>
        <v>TRANSPORTADORA GLOBAL LOGISTICA LTDA</v>
      </c>
      <c r="I3468" s="20" t="str">
        <f t="shared" si="54"/>
        <v>jun</v>
      </c>
    </row>
    <row r="3469" spans="1:9" x14ac:dyDescent="0.25">
      <c r="A3469" s="7">
        <v>46181</v>
      </c>
      <c r="B3469" s="20">
        <v>7367</v>
      </c>
      <c r="C3469" s="20" t="s">
        <v>419</v>
      </c>
      <c r="D3469" s="80">
        <v>171.3</v>
      </c>
      <c r="E3469" s="20">
        <v>3</v>
      </c>
      <c r="F3469" s="80">
        <v>57.1</v>
      </c>
      <c r="G3469" s="80">
        <v>60.167999999999999</v>
      </c>
      <c r="H3469" s="66" t="str">
        <f>IF(B3469="","",VLOOKUP(B3469,[1]BASEEMPRESA!$A$2:$AAA$11936,2))</f>
        <v>JOSE HELIO SILVA SANTOS</v>
      </c>
      <c r="I3469" s="20" t="str">
        <f t="shared" si="54"/>
        <v>jun</v>
      </c>
    </row>
    <row r="3470" spans="1:9" x14ac:dyDescent="0.25">
      <c r="A3470" s="7">
        <v>46181</v>
      </c>
      <c r="B3470" s="20">
        <v>7370</v>
      </c>
      <c r="C3470" s="20" t="s">
        <v>419</v>
      </c>
      <c r="D3470" s="80">
        <v>170.72</v>
      </c>
      <c r="E3470" s="20">
        <v>3</v>
      </c>
      <c r="F3470" s="80">
        <v>56.906999999999996</v>
      </c>
      <c r="G3470" s="80">
        <v>54.073999999999998</v>
      </c>
      <c r="H3470" s="66" t="str">
        <f>IF(B3470="","",VLOOKUP(B3470,[1]BASEEMPRESA!$A$2:$AAA$11936,2))</f>
        <v>JOSE HELIO SILVA SANTOS</v>
      </c>
      <c r="I3470" s="20" t="str">
        <f t="shared" si="54"/>
        <v>jun</v>
      </c>
    </row>
    <row r="3471" spans="1:9" x14ac:dyDescent="0.25">
      <c r="A3471" s="7">
        <v>46181</v>
      </c>
      <c r="B3471" s="20">
        <v>7373</v>
      </c>
      <c r="C3471" s="20" t="s">
        <v>422</v>
      </c>
      <c r="D3471" s="80">
        <v>95.44</v>
      </c>
      <c r="E3471" s="20">
        <v>2</v>
      </c>
      <c r="F3471" s="80">
        <v>47.72</v>
      </c>
      <c r="G3471" s="80">
        <v>62.643000000000001</v>
      </c>
      <c r="H3471" s="66" t="str">
        <f>IF(B3471="","",VLOOKUP(B3471,[1]BASEEMPRESA!$A$2:$AAA$11936,2))</f>
        <v>BARBOSA TRANSPORTES E LOGISTICA LTDA</v>
      </c>
      <c r="I3471" s="20" t="str">
        <f t="shared" si="54"/>
        <v>jun</v>
      </c>
    </row>
    <row r="3472" spans="1:9" x14ac:dyDescent="0.25">
      <c r="A3472" s="7">
        <v>46181</v>
      </c>
      <c r="B3472" s="20">
        <v>7381</v>
      </c>
      <c r="C3472" s="20" t="s">
        <v>423</v>
      </c>
      <c r="D3472" s="80">
        <v>169.7</v>
      </c>
      <c r="E3472" s="20">
        <v>3</v>
      </c>
      <c r="F3472" s="80">
        <v>56.567</v>
      </c>
      <c r="G3472" s="80">
        <v>56.588999999999999</v>
      </c>
      <c r="H3472" s="66" t="str">
        <f>IF(B3472="","",VLOOKUP(B3472,[1]BASEEMPRESA!$A$2:$AAA$11936,2))</f>
        <v>TRANSPORTE FUMACINHA LTDA</v>
      </c>
      <c r="I3472" s="20" t="str">
        <f t="shared" si="54"/>
        <v>jun</v>
      </c>
    </row>
    <row r="3473" spans="1:9" x14ac:dyDescent="0.25">
      <c r="A3473" s="7">
        <v>46182</v>
      </c>
      <c r="B3473" s="20">
        <v>2066</v>
      </c>
      <c r="C3473" s="20" t="s">
        <v>418</v>
      </c>
      <c r="D3473" s="80">
        <v>346.16</v>
      </c>
      <c r="E3473" s="20">
        <v>6</v>
      </c>
      <c r="F3473" s="80">
        <v>57.692999999999998</v>
      </c>
      <c r="G3473" s="80">
        <v>6.3460000000000001</v>
      </c>
      <c r="H3473" s="66" t="str">
        <f>IF(B3473="","",VLOOKUP(B3473,[1]BASEEMPRESA!$A$2:$AAA$11936,2))</f>
        <v>NDB HOLDING AGRICOLA LTDA - MATRIZ</v>
      </c>
      <c r="I3473" s="20" t="str">
        <f t="shared" si="54"/>
        <v>jun</v>
      </c>
    </row>
    <row r="3474" spans="1:9" x14ac:dyDescent="0.25">
      <c r="A3474" s="7">
        <v>46182</v>
      </c>
      <c r="B3474" s="20">
        <v>2067</v>
      </c>
      <c r="C3474" s="20" t="s">
        <v>418</v>
      </c>
      <c r="D3474" s="80">
        <v>475.92</v>
      </c>
      <c r="E3474" s="20">
        <v>8</v>
      </c>
      <c r="F3474" s="80">
        <v>59.49</v>
      </c>
      <c r="G3474" s="80">
        <v>5.5</v>
      </c>
      <c r="H3474" s="66" t="str">
        <f>IF(B3474="","",VLOOKUP(B3474,[1]BASEEMPRESA!$A$2:$AAA$11936,2))</f>
        <v>NDB HOLDING AGRICOLA LTDA - MATRIZ</v>
      </c>
      <c r="I3474" s="20" t="str">
        <f t="shared" si="54"/>
        <v>jun</v>
      </c>
    </row>
    <row r="3475" spans="1:9" x14ac:dyDescent="0.25">
      <c r="A3475" s="7">
        <v>46182</v>
      </c>
      <c r="B3475" s="20">
        <v>2107</v>
      </c>
      <c r="C3475" s="20" t="s">
        <v>418</v>
      </c>
      <c r="D3475" s="80">
        <v>363.92</v>
      </c>
      <c r="E3475" s="20">
        <v>6</v>
      </c>
      <c r="F3475" s="80">
        <v>60.652999999999999</v>
      </c>
      <c r="G3475" s="80">
        <v>3</v>
      </c>
      <c r="H3475" s="66" t="str">
        <f>IF(B3475="","",VLOOKUP(B3475,[1]BASEEMPRESA!$A$2:$AAA$11936,2))</f>
        <v>NDB HOLDING AGRICOLA LTDA - MATRIZ</v>
      </c>
      <c r="I3475" s="20" t="str">
        <f t="shared" si="54"/>
        <v>jun</v>
      </c>
    </row>
    <row r="3476" spans="1:9" x14ac:dyDescent="0.25">
      <c r="A3476" s="7">
        <v>46182</v>
      </c>
      <c r="B3476" s="20">
        <v>2108</v>
      </c>
      <c r="C3476" s="20" t="s">
        <v>418</v>
      </c>
      <c r="D3476" s="80">
        <v>470.06</v>
      </c>
      <c r="E3476" s="20">
        <v>8</v>
      </c>
      <c r="F3476" s="80">
        <v>58.758000000000003</v>
      </c>
      <c r="G3476" s="80">
        <v>6.5940000000000003</v>
      </c>
      <c r="H3476" s="66" t="str">
        <f>IF(B3476="","",VLOOKUP(B3476,[1]BASEEMPRESA!$A$2:$AAA$11936,2))</f>
        <v>NDB HOLDING AGRICOLA LTDA - MATRIZ</v>
      </c>
      <c r="I3476" s="20" t="str">
        <f t="shared" si="54"/>
        <v>jun</v>
      </c>
    </row>
    <row r="3477" spans="1:9" x14ac:dyDescent="0.25">
      <c r="A3477" s="7">
        <v>46182</v>
      </c>
      <c r="B3477" s="20">
        <v>2109</v>
      </c>
      <c r="C3477" s="20" t="s">
        <v>418</v>
      </c>
      <c r="D3477" s="80">
        <v>408.46</v>
      </c>
      <c r="E3477" s="20">
        <v>7</v>
      </c>
      <c r="F3477" s="80">
        <v>58.350999999999999</v>
      </c>
      <c r="G3477" s="80">
        <v>5.6619999999999999</v>
      </c>
      <c r="H3477" s="66" t="str">
        <f>IF(B3477="","",VLOOKUP(B3477,[1]BASEEMPRESA!$A$2:$AAA$11936,2))</f>
        <v>NDB HOLDING AGRICOLA LTDA - MATRIZ</v>
      </c>
      <c r="I3477" s="20" t="str">
        <f t="shared" si="54"/>
        <v>jun</v>
      </c>
    </row>
    <row r="3478" spans="1:9" x14ac:dyDescent="0.25">
      <c r="A3478" s="7">
        <v>46182</v>
      </c>
      <c r="B3478" s="20">
        <v>7004</v>
      </c>
      <c r="C3478" s="20" t="s">
        <v>419</v>
      </c>
      <c r="D3478" s="80">
        <v>182.48</v>
      </c>
      <c r="E3478" s="20">
        <v>3</v>
      </c>
      <c r="F3478" s="80">
        <v>60.826999999999998</v>
      </c>
      <c r="G3478" s="80">
        <v>42.792000000000002</v>
      </c>
      <c r="H3478" s="66" t="str">
        <f>IF(B3478="","",VLOOKUP(B3478,[1]BASEEMPRESA!$A$2:$AAA$11936,2))</f>
        <v>EMERSON LUIS MORO</v>
      </c>
      <c r="I3478" s="20" t="str">
        <f t="shared" si="54"/>
        <v>jun</v>
      </c>
    </row>
    <row r="3479" spans="1:9" x14ac:dyDescent="0.25">
      <c r="A3479" s="7">
        <v>46182</v>
      </c>
      <c r="B3479" s="20">
        <v>7005</v>
      </c>
      <c r="C3479" s="20" t="s">
        <v>419</v>
      </c>
      <c r="D3479" s="80">
        <v>180.06</v>
      </c>
      <c r="E3479" s="20">
        <v>3</v>
      </c>
      <c r="F3479" s="80">
        <v>60.02</v>
      </c>
      <c r="G3479" s="80">
        <v>57.456000000000003</v>
      </c>
      <c r="H3479" s="66" t="str">
        <f>IF(B3479="","",VLOOKUP(B3479,[1]BASEEMPRESA!$A$2:$AAA$11936,2))</f>
        <v>RENE PINA DE ALMEIDA</v>
      </c>
      <c r="I3479" s="20" t="str">
        <f t="shared" si="54"/>
        <v>jun</v>
      </c>
    </row>
    <row r="3480" spans="1:9" x14ac:dyDescent="0.25">
      <c r="A3480" s="7">
        <v>46182</v>
      </c>
      <c r="B3480" s="20">
        <v>7006</v>
      </c>
      <c r="C3480" s="20" t="s">
        <v>420</v>
      </c>
      <c r="D3480" s="80">
        <v>175.98</v>
      </c>
      <c r="E3480" s="20">
        <v>3</v>
      </c>
      <c r="F3480" s="80">
        <v>58.66</v>
      </c>
      <c r="G3480" s="80">
        <v>41.329000000000001</v>
      </c>
      <c r="H3480" s="66" t="str">
        <f>IF(B3480="","",VLOOKUP(B3480,[1]BASEEMPRESA!$A$2:$AAA$11936,2))</f>
        <v>INAMARQUE SOUZA MACHADO</v>
      </c>
      <c r="I3480" s="20" t="str">
        <f t="shared" si="54"/>
        <v>jun</v>
      </c>
    </row>
    <row r="3481" spans="1:9" x14ac:dyDescent="0.25">
      <c r="A3481" s="7">
        <v>46182</v>
      </c>
      <c r="B3481" s="20">
        <v>7007</v>
      </c>
      <c r="C3481" s="20" t="s">
        <v>420</v>
      </c>
      <c r="D3481" s="80">
        <v>128.6</v>
      </c>
      <c r="E3481" s="20">
        <v>2</v>
      </c>
      <c r="F3481" s="80">
        <v>64.3</v>
      </c>
      <c r="G3481" s="80">
        <v>52.648000000000003</v>
      </c>
      <c r="H3481" s="66" t="str">
        <f>IF(B3481="","",VLOOKUP(B3481,[1]BASEEMPRESA!$A$2:$AAA$11936,2))</f>
        <v>MVS TRANSPORTE LTDA</v>
      </c>
      <c r="I3481" s="20" t="str">
        <f t="shared" si="54"/>
        <v>jun</v>
      </c>
    </row>
    <row r="3482" spans="1:9" x14ac:dyDescent="0.25">
      <c r="A3482" s="7">
        <v>46182</v>
      </c>
      <c r="B3482" s="20">
        <v>7008</v>
      </c>
      <c r="C3482" s="20" t="s">
        <v>419</v>
      </c>
      <c r="D3482" s="80">
        <v>169.08</v>
      </c>
      <c r="E3482" s="20">
        <v>3</v>
      </c>
      <c r="F3482" s="80">
        <v>56.36</v>
      </c>
      <c r="G3482" s="80">
        <v>37.606999999999999</v>
      </c>
      <c r="H3482" s="66" t="str">
        <f>IF(B3482="","",VLOOKUP(B3482,[1]BASEEMPRESA!$A$2:$AAA$11936,2))</f>
        <v>E L DE OLIVEIRA JUNIOR EDIMAR TRANSPORTES</v>
      </c>
      <c r="I3482" s="20" t="str">
        <f t="shared" si="54"/>
        <v>jun</v>
      </c>
    </row>
    <row r="3483" spans="1:9" x14ac:dyDescent="0.25">
      <c r="A3483" s="7">
        <v>46182</v>
      </c>
      <c r="B3483" s="20">
        <v>7010</v>
      </c>
      <c r="C3483" s="20" t="s">
        <v>419</v>
      </c>
      <c r="D3483" s="80">
        <v>184.54</v>
      </c>
      <c r="E3483" s="20">
        <v>3</v>
      </c>
      <c r="F3483" s="80">
        <v>61.512999999999998</v>
      </c>
      <c r="G3483" s="80">
        <v>42.451000000000001</v>
      </c>
      <c r="H3483" s="66" t="str">
        <f>IF(B3483="","",VLOOKUP(B3483,[1]BASEEMPRESA!$A$2:$AAA$11936,2))</f>
        <v>BAYER LOGISTICA E TRANSPORTES LTDA</v>
      </c>
      <c r="I3483" s="20" t="str">
        <f t="shared" si="54"/>
        <v>jun</v>
      </c>
    </row>
    <row r="3484" spans="1:9" x14ac:dyDescent="0.25">
      <c r="A3484" s="7">
        <v>46182</v>
      </c>
      <c r="B3484" s="20">
        <v>7013</v>
      </c>
      <c r="C3484" s="20" t="s">
        <v>419</v>
      </c>
      <c r="D3484" s="80">
        <v>183.82</v>
      </c>
      <c r="E3484" s="20">
        <v>3</v>
      </c>
      <c r="F3484" s="80">
        <v>61.273000000000003</v>
      </c>
      <c r="G3484" s="80">
        <v>54.164999999999999</v>
      </c>
      <c r="H3484" s="66" t="str">
        <f>IF(B3484="","",VLOOKUP(B3484,[1]BASEEMPRESA!$A$2:$AAA$11936,2))</f>
        <v>INAMARQUE SOUZA MACHADO</v>
      </c>
      <c r="I3484" s="20" t="str">
        <f t="shared" si="54"/>
        <v>jun</v>
      </c>
    </row>
    <row r="3485" spans="1:9" x14ac:dyDescent="0.25">
      <c r="A3485" s="7">
        <v>46182</v>
      </c>
      <c r="B3485" s="20">
        <v>7017</v>
      </c>
      <c r="C3485" s="20" t="s">
        <v>419</v>
      </c>
      <c r="D3485" s="80">
        <v>128.30000000000001</v>
      </c>
      <c r="E3485" s="20">
        <v>2</v>
      </c>
      <c r="F3485" s="80">
        <v>64.150000000000006</v>
      </c>
      <c r="G3485" s="80">
        <v>52.338000000000001</v>
      </c>
      <c r="H3485" s="66" t="str">
        <f>IF(B3485="","",VLOOKUP(B3485,[1]BASEEMPRESA!$A$2:$AAA$11936,2))</f>
        <v>BAYER LOGISTICA E TRANSPORTES LTDA</v>
      </c>
      <c r="I3485" s="20" t="str">
        <f t="shared" si="54"/>
        <v>jun</v>
      </c>
    </row>
    <row r="3486" spans="1:9" x14ac:dyDescent="0.25">
      <c r="A3486" s="7">
        <v>46182</v>
      </c>
      <c r="B3486" s="20">
        <v>7018</v>
      </c>
      <c r="C3486" s="20" t="s">
        <v>419</v>
      </c>
      <c r="D3486" s="80">
        <v>177.82</v>
      </c>
      <c r="E3486" s="20">
        <v>3</v>
      </c>
      <c r="F3486" s="80">
        <v>59.273000000000003</v>
      </c>
      <c r="G3486" s="80">
        <v>35.661999999999999</v>
      </c>
      <c r="H3486" s="66" t="str">
        <f>IF(B3486="","",VLOOKUP(B3486,[1]BASEEMPRESA!$A$2:$AAA$11936,2))</f>
        <v>SC MANUTENCOES LTDA</v>
      </c>
      <c r="I3486" s="20" t="str">
        <f t="shared" si="54"/>
        <v>jun</v>
      </c>
    </row>
    <row r="3487" spans="1:9" x14ac:dyDescent="0.25">
      <c r="A3487" s="7">
        <v>46182</v>
      </c>
      <c r="B3487" s="20">
        <v>7021</v>
      </c>
      <c r="C3487" s="20" t="s">
        <v>419</v>
      </c>
      <c r="D3487" s="80">
        <v>178.44</v>
      </c>
      <c r="E3487" s="20">
        <v>3</v>
      </c>
      <c r="F3487" s="80">
        <v>59.48</v>
      </c>
      <c r="G3487" s="80">
        <v>50.28</v>
      </c>
      <c r="H3487" s="66" t="str">
        <f>IF(B3487="","",VLOOKUP(B3487,[1]BASEEMPRESA!$A$2:$AAA$11936,2))</f>
        <v>NEIA TRANSPORTES LTDA</v>
      </c>
      <c r="I3487" s="20" t="str">
        <f t="shared" si="54"/>
        <v>jun</v>
      </c>
    </row>
    <row r="3488" spans="1:9" x14ac:dyDescent="0.25">
      <c r="A3488" s="7">
        <v>46182</v>
      </c>
      <c r="B3488" s="20">
        <v>7022</v>
      </c>
      <c r="C3488" s="20" t="s">
        <v>419</v>
      </c>
      <c r="D3488" s="80">
        <v>169.04</v>
      </c>
      <c r="E3488" s="20">
        <v>3</v>
      </c>
      <c r="F3488" s="80">
        <v>56.347000000000001</v>
      </c>
      <c r="G3488" s="80">
        <v>41.895000000000003</v>
      </c>
      <c r="H3488" s="66" t="str">
        <f>IF(B3488="","",VLOOKUP(B3488,[1]BASEEMPRESA!$A$2:$AAA$11936,2))</f>
        <v>SMRR TRANSPORTES LTDA</v>
      </c>
      <c r="I3488" s="20" t="str">
        <f t="shared" si="54"/>
        <v>jun</v>
      </c>
    </row>
    <row r="3489" spans="1:9" x14ac:dyDescent="0.25">
      <c r="A3489" s="7">
        <v>46182</v>
      </c>
      <c r="B3489" s="20">
        <v>7031</v>
      </c>
      <c r="C3489" s="20" t="s">
        <v>419</v>
      </c>
      <c r="D3489" s="80">
        <v>185.6</v>
      </c>
      <c r="E3489" s="20">
        <v>3</v>
      </c>
      <c r="F3489" s="80">
        <v>61.866999999999997</v>
      </c>
      <c r="G3489" s="80">
        <v>57.375</v>
      </c>
      <c r="H3489" s="66" t="str">
        <f>IF(B3489="","",VLOOKUP(B3489,[1]BASEEMPRESA!$A$2:$AAA$11936,2))</f>
        <v>INAMARQUE SOUZA MACHADO</v>
      </c>
      <c r="I3489" s="20" t="str">
        <f t="shared" si="54"/>
        <v>jun</v>
      </c>
    </row>
    <row r="3490" spans="1:9" x14ac:dyDescent="0.25">
      <c r="A3490" s="7">
        <v>46182</v>
      </c>
      <c r="B3490" s="20">
        <v>7032</v>
      </c>
      <c r="C3490" s="20" t="s">
        <v>419</v>
      </c>
      <c r="D3490" s="80">
        <v>172.68</v>
      </c>
      <c r="E3490" s="20">
        <v>3</v>
      </c>
      <c r="F3490" s="80">
        <v>57.56</v>
      </c>
      <c r="G3490" s="80">
        <v>62.195999999999998</v>
      </c>
      <c r="H3490" s="66" t="str">
        <f>IF(B3490="","",VLOOKUP(B3490,[1]BASEEMPRESA!$A$2:$AAA$11936,2))</f>
        <v>REGINA M. DOS S. SILVA CARGAS</v>
      </c>
      <c r="I3490" s="20" t="str">
        <f t="shared" si="54"/>
        <v>jun</v>
      </c>
    </row>
    <row r="3491" spans="1:9" x14ac:dyDescent="0.25">
      <c r="A3491" s="7">
        <v>46182</v>
      </c>
      <c r="B3491" s="20">
        <v>7033</v>
      </c>
      <c r="C3491" s="20" t="s">
        <v>419</v>
      </c>
      <c r="D3491" s="80">
        <v>239.34</v>
      </c>
      <c r="E3491" s="20">
        <v>4</v>
      </c>
      <c r="F3491" s="80">
        <v>59.835000000000001</v>
      </c>
      <c r="G3491" s="80">
        <v>43.134</v>
      </c>
      <c r="H3491" s="66" t="str">
        <f>IF(B3491="","",VLOOKUP(B3491,[1]BASEEMPRESA!$A$2:$AAA$11936,2))</f>
        <v>E L DE OLIVEIRA JUNIOR EDIMAR TRANSPORTES</v>
      </c>
      <c r="I3491" s="20" t="str">
        <f t="shared" si="54"/>
        <v>jun</v>
      </c>
    </row>
    <row r="3492" spans="1:9" x14ac:dyDescent="0.25">
      <c r="A3492" s="7">
        <v>46182</v>
      </c>
      <c r="B3492" s="20">
        <v>7036</v>
      </c>
      <c r="C3492" s="20" t="s">
        <v>419</v>
      </c>
      <c r="D3492" s="80">
        <v>187.68</v>
      </c>
      <c r="E3492" s="20">
        <v>3</v>
      </c>
      <c r="F3492" s="80">
        <v>62.56</v>
      </c>
      <c r="G3492" s="80">
        <v>42.683</v>
      </c>
      <c r="H3492" s="66" t="str">
        <f>IF(B3492="","",VLOOKUP(B3492,[1]BASEEMPRESA!$A$2:$AAA$11936,2))</f>
        <v>EMERSON LUIS MORO</v>
      </c>
      <c r="I3492" s="20" t="str">
        <f t="shared" si="54"/>
        <v>jun</v>
      </c>
    </row>
    <row r="3493" spans="1:9" x14ac:dyDescent="0.25">
      <c r="A3493" s="7">
        <v>46182</v>
      </c>
      <c r="B3493" s="20">
        <v>7038</v>
      </c>
      <c r="C3493" s="20" t="s">
        <v>420</v>
      </c>
      <c r="D3493" s="80">
        <v>177.8</v>
      </c>
      <c r="E3493" s="20">
        <v>3</v>
      </c>
      <c r="F3493" s="80">
        <v>59.267000000000003</v>
      </c>
      <c r="G3493" s="80">
        <v>57.082999999999998</v>
      </c>
      <c r="H3493" s="66" t="str">
        <f>IF(B3493="","",VLOOKUP(B3493,[1]BASEEMPRESA!$A$2:$AAA$11936,2))</f>
        <v>JERE SERVICOS DE TRANSPORTE E LOCACAO LTDA</v>
      </c>
      <c r="I3493" s="20" t="str">
        <f t="shared" si="54"/>
        <v>jun</v>
      </c>
    </row>
    <row r="3494" spans="1:9" x14ac:dyDescent="0.25">
      <c r="A3494" s="7">
        <v>46182</v>
      </c>
      <c r="B3494" s="20">
        <v>7041</v>
      </c>
      <c r="C3494" s="20" t="s">
        <v>419</v>
      </c>
      <c r="D3494" s="80">
        <v>118.18</v>
      </c>
      <c r="E3494" s="20">
        <v>2</v>
      </c>
      <c r="F3494" s="80">
        <v>59.09</v>
      </c>
      <c r="G3494" s="80">
        <v>50.707999999999998</v>
      </c>
      <c r="H3494" s="66" t="str">
        <f>IF(B3494="","",VLOOKUP(B3494,[1]BASEEMPRESA!$A$2:$AAA$11936,2))</f>
        <v>JERE SERVICOS DE TRANSPORTE E LOCACAO LTDA</v>
      </c>
      <c r="I3494" s="20" t="str">
        <f t="shared" si="54"/>
        <v>jun</v>
      </c>
    </row>
    <row r="3495" spans="1:9" x14ac:dyDescent="0.25">
      <c r="A3495" s="7">
        <v>46182</v>
      </c>
      <c r="B3495" s="20">
        <v>7042</v>
      </c>
      <c r="C3495" s="20" t="s">
        <v>420</v>
      </c>
      <c r="D3495" s="80">
        <v>108.76</v>
      </c>
      <c r="E3495" s="20">
        <v>2</v>
      </c>
      <c r="F3495" s="80">
        <v>54.38</v>
      </c>
      <c r="G3495" s="80">
        <v>31.812000000000001</v>
      </c>
      <c r="H3495" s="66" t="str">
        <f>IF(B3495="","",VLOOKUP(B3495,[1]BASEEMPRESA!$A$2:$AAA$11936,2))</f>
        <v>SERVICOS DE TRANSPORTES E LOCACAO VALE DO ITAUNAS LTDA</v>
      </c>
      <c r="I3495" s="20" t="str">
        <f t="shared" si="54"/>
        <v>jun</v>
      </c>
    </row>
    <row r="3496" spans="1:9" x14ac:dyDescent="0.25">
      <c r="A3496" s="7">
        <v>46182</v>
      </c>
      <c r="B3496" s="20">
        <v>7045</v>
      </c>
      <c r="C3496" s="20" t="s">
        <v>421</v>
      </c>
      <c r="D3496" s="80">
        <v>188.88</v>
      </c>
      <c r="E3496" s="20">
        <v>3</v>
      </c>
      <c r="F3496" s="80">
        <v>62.96</v>
      </c>
      <c r="G3496" s="80">
        <v>53.232999999999997</v>
      </c>
      <c r="H3496" s="66" t="str">
        <f>IF(B3496="","",VLOOKUP(B3496,[1]BASEEMPRESA!$A$2:$AAA$11936,2))</f>
        <v>REGINA M. DOS S. SILVA CARGAS</v>
      </c>
      <c r="I3496" s="20" t="str">
        <f t="shared" si="54"/>
        <v>jun</v>
      </c>
    </row>
    <row r="3497" spans="1:9" x14ac:dyDescent="0.25">
      <c r="A3497" s="7">
        <v>46182</v>
      </c>
      <c r="B3497" s="20">
        <v>7046</v>
      </c>
      <c r="C3497" s="20" t="s">
        <v>419</v>
      </c>
      <c r="D3497" s="80">
        <v>188.94</v>
      </c>
      <c r="E3497" s="20">
        <v>3</v>
      </c>
      <c r="F3497" s="80">
        <v>62.98</v>
      </c>
      <c r="G3497" s="80">
        <v>49.301000000000002</v>
      </c>
      <c r="H3497" s="66" t="str">
        <f>IF(B3497="","",VLOOKUP(B3497,[1]BASEEMPRESA!$A$2:$AAA$11936,2))</f>
        <v>J.S. LEONIDIO</v>
      </c>
      <c r="I3497" s="20" t="str">
        <f t="shared" si="54"/>
        <v>jun</v>
      </c>
    </row>
    <row r="3498" spans="1:9" x14ac:dyDescent="0.25">
      <c r="A3498" s="7">
        <v>46182</v>
      </c>
      <c r="B3498" s="20">
        <v>7047</v>
      </c>
      <c r="C3498" s="20" t="s">
        <v>419</v>
      </c>
      <c r="D3498" s="80">
        <v>225.46</v>
      </c>
      <c r="E3498" s="20">
        <v>4</v>
      </c>
      <c r="F3498" s="80">
        <v>56.365000000000002</v>
      </c>
      <c r="G3498" s="80">
        <v>34.427999999999997</v>
      </c>
      <c r="H3498" s="66" t="str">
        <f>IF(B3498="","",VLOOKUP(B3498,[1]BASEEMPRESA!$A$2:$AAA$11936,2))</f>
        <v>BAYER LOGISTICA E TRANSPORTES LTDA</v>
      </c>
      <c r="I3498" s="20" t="str">
        <f t="shared" si="54"/>
        <v>jun</v>
      </c>
    </row>
    <row r="3499" spans="1:9" x14ac:dyDescent="0.25">
      <c r="A3499" s="7">
        <v>46182</v>
      </c>
      <c r="B3499" s="20">
        <v>7048</v>
      </c>
      <c r="C3499" s="20" t="s">
        <v>419</v>
      </c>
      <c r="D3499" s="80">
        <v>117.02</v>
      </c>
      <c r="E3499" s="20">
        <v>2</v>
      </c>
      <c r="F3499" s="80">
        <v>58.51</v>
      </c>
      <c r="G3499" s="80">
        <v>58.4</v>
      </c>
      <c r="H3499" s="66" t="str">
        <f>IF(B3499="","",VLOOKUP(B3499,[1]BASEEMPRESA!$A$2:$AAA$11936,2))</f>
        <v>SERVICOS DE TRANSPORTES E LOCACAO VALE DO ITAUNAS LTDA</v>
      </c>
      <c r="I3499" s="20" t="str">
        <f t="shared" si="54"/>
        <v>jun</v>
      </c>
    </row>
    <row r="3500" spans="1:9" x14ac:dyDescent="0.25">
      <c r="A3500" s="7">
        <v>46182</v>
      </c>
      <c r="B3500" s="20">
        <v>7050</v>
      </c>
      <c r="C3500" s="20" t="s">
        <v>419</v>
      </c>
      <c r="D3500" s="80">
        <v>130.74</v>
      </c>
      <c r="E3500" s="20">
        <v>2</v>
      </c>
      <c r="F3500" s="80">
        <v>65.37</v>
      </c>
      <c r="G3500" s="80">
        <v>52.456000000000003</v>
      </c>
      <c r="H3500" s="66" t="str">
        <f>IF(B3500="","",VLOOKUP(B3500,[1]BASEEMPRESA!$A$2:$AAA$11936,2))</f>
        <v>ESTEL SERVICOS DE TRANSPORTES E LOCACAO LTDA</v>
      </c>
      <c r="I3500" s="20" t="str">
        <f t="shared" si="54"/>
        <v>jun</v>
      </c>
    </row>
    <row r="3501" spans="1:9" x14ac:dyDescent="0.25">
      <c r="A3501" s="7">
        <v>46182</v>
      </c>
      <c r="B3501" s="20">
        <v>7052</v>
      </c>
      <c r="C3501" s="20" t="s">
        <v>420</v>
      </c>
      <c r="D3501" s="80">
        <v>163.16</v>
      </c>
      <c r="E3501" s="20">
        <v>3</v>
      </c>
      <c r="F3501" s="80">
        <v>54.387</v>
      </c>
      <c r="G3501" s="80">
        <v>42.686999999999998</v>
      </c>
      <c r="H3501" s="66" t="str">
        <f>IF(B3501="","",VLOOKUP(B3501,[1]BASEEMPRESA!$A$2:$AAA$11936,2))</f>
        <v>JERE SERVICOS DE TRANSPORTE E LOCACAO LTDA</v>
      </c>
      <c r="I3501" s="20" t="str">
        <f t="shared" si="54"/>
        <v>jun</v>
      </c>
    </row>
    <row r="3502" spans="1:9" x14ac:dyDescent="0.25">
      <c r="A3502" s="7">
        <v>46182</v>
      </c>
      <c r="B3502" s="20">
        <v>7053</v>
      </c>
      <c r="C3502" s="20" t="s">
        <v>420</v>
      </c>
      <c r="D3502" s="80">
        <v>173.6</v>
      </c>
      <c r="E3502" s="20">
        <v>3</v>
      </c>
      <c r="F3502" s="80">
        <v>57.866999999999997</v>
      </c>
      <c r="G3502" s="80">
        <v>39.067999999999998</v>
      </c>
      <c r="H3502" s="66" t="str">
        <f>IF(B3502="","",VLOOKUP(B3502,[1]BASEEMPRESA!$A$2:$AAA$11936,2))</f>
        <v>TAVARES E MORAES TRANSPORTES LTDA</v>
      </c>
      <c r="I3502" s="20" t="str">
        <f t="shared" si="54"/>
        <v>jun</v>
      </c>
    </row>
    <row r="3503" spans="1:9" x14ac:dyDescent="0.25">
      <c r="A3503" s="7">
        <v>46182</v>
      </c>
      <c r="B3503" s="20">
        <v>7054</v>
      </c>
      <c r="C3503" s="20" t="s">
        <v>419</v>
      </c>
      <c r="D3503" s="80">
        <v>192.14</v>
      </c>
      <c r="E3503" s="20">
        <v>3</v>
      </c>
      <c r="F3503" s="80">
        <v>64.046999999999997</v>
      </c>
      <c r="G3503" s="80">
        <v>56.987000000000002</v>
      </c>
      <c r="H3503" s="66" t="str">
        <f>IF(B3503="","",VLOOKUP(B3503,[1]BASEEMPRESA!$A$2:$AAA$11936,2))</f>
        <v>TAVARES E MORAES TRANSPORTES LTDA</v>
      </c>
      <c r="I3503" s="20" t="str">
        <f t="shared" si="54"/>
        <v>jun</v>
      </c>
    </row>
    <row r="3504" spans="1:9" x14ac:dyDescent="0.25">
      <c r="A3504" s="7">
        <v>46182</v>
      </c>
      <c r="B3504" s="20">
        <v>7059</v>
      </c>
      <c r="C3504" s="20" t="s">
        <v>419</v>
      </c>
      <c r="D3504" s="80">
        <v>175.8</v>
      </c>
      <c r="E3504" s="20">
        <v>3</v>
      </c>
      <c r="F3504" s="80">
        <v>58.6</v>
      </c>
      <c r="G3504" s="80">
        <v>53.728999999999999</v>
      </c>
      <c r="H3504" s="66" t="str">
        <f>IF(B3504="","",VLOOKUP(B3504,[1]BASEEMPRESA!$A$2:$AAA$11936,2))</f>
        <v>BAYER LOGISTICA E TRANSPORTES LTDA</v>
      </c>
      <c r="I3504" s="20" t="str">
        <f t="shared" si="54"/>
        <v>jun</v>
      </c>
    </row>
    <row r="3505" spans="1:9" x14ac:dyDescent="0.25">
      <c r="A3505" s="7">
        <v>46182</v>
      </c>
      <c r="B3505" s="20">
        <v>7188</v>
      </c>
      <c r="C3505" s="20" t="s">
        <v>419</v>
      </c>
      <c r="D3505" s="80">
        <v>123.48</v>
      </c>
      <c r="E3505" s="20">
        <v>2</v>
      </c>
      <c r="F3505" s="80">
        <v>61.74</v>
      </c>
      <c r="G3505" s="80">
        <v>52.524000000000001</v>
      </c>
      <c r="H3505" s="66" t="str">
        <f>IF(B3505="","",VLOOKUP(B3505,[1]BASEEMPRESA!$A$2:$AAA$11936,2))</f>
        <v>C C GOMES TRANSPORTES</v>
      </c>
      <c r="I3505" s="20" t="str">
        <f t="shared" si="54"/>
        <v>jun</v>
      </c>
    </row>
    <row r="3506" spans="1:9" x14ac:dyDescent="0.25">
      <c r="A3506" s="7">
        <v>46182</v>
      </c>
      <c r="B3506" s="20">
        <v>7205</v>
      </c>
      <c r="C3506" s="20" t="s">
        <v>420</v>
      </c>
      <c r="D3506" s="80">
        <v>55.96</v>
      </c>
      <c r="E3506" s="20">
        <v>1</v>
      </c>
      <c r="F3506" s="80">
        <v>55.96</v>
      </c>
      <c r="G3506" s="80">
        <v>13</v>
      </c>
      <c r="H3506" s="66" t="str">
        <f>IF(B3506="","",VLOOKUP(B3506,[1]BASEEMPRESA!$A$2:$AAA$11936,2))</f>
        <v>RSL TRANSPORTES LTDA</v>
      </c>
      <c r="I3506" s="20" t="str">
        <f t="shared" si="54"/>
        <v>jun</v>
      </c>
    </row>
    <row r="3507" spans="1:9" x14ac:dyDescent="0.25">
      <c r="A3507" s="7">
        <v>46182</v>
      </c>
      <c r="B3507" s="20">
        <v>7207</v>
      </c>
      <c r="C3507" s="20" t="s">
        <v>420</v>
      </c>
      <c r="D3507" s="80">
        <v>59.1</v>
      </c>
      <c r="E3507" s="20">
        <v>1</v>
      </c>
      <c r="F3507" s="80">
        <v>59.1</v>
      </c>
      <c r="G3507" s="80">
        <v>55</v>
      </c>
      <c r="H3507" s="66" t="str">
        <f>IF(B3507="","",VLOOKUP(B3507,[1]BASEEMPRESA!$A$2:$AAA$11936,2))</f>
        <v>TAVARES E MORAES TRANSPORTES LTDA</v>
      </c>
      <c r="I3507" s="20" t="str">
        <f t="shared" si="54"/>
        <v>jun</v>
      </c>
    </row>
    <row r="3508" spans="1:9" x14ac:dyDescent="0.25">
      <c r="A3508" s="7">
        <v>46182</v>
      </c>
      <c r="B3508" s="20">
        <v>7208</v>
      </c>
      <c r="C3508" s="20" t="s">
        <v>420</v>
      </c>
      <c r="D3508" s="80">
        <v>188.06</v>
      </c>
      <c r="E3508" s="20">
        <v>3</v>
      </c>
      <c r="F3508" s="80">
        <v>62.686999999999998</v>
      </c>
      <c r="G3508" s="80">
        <v>53.302</v>
      </c>
      <c r="H3508" s="66" t="str">
        <f>IF(B3508="","",VLOOKUP(B3508,[1]BASEEMPRESA!$A$2:$AAA$11936,2))</f>
        <v>TAVARES E MORAES TRANSPORTES LTDA</v>
      </c>
      <c r="I3508" s="20" t="str">
        <f t="shared" si="54"/>
        <v>jun</v>
      </c>
    </row>
    <row r="3509" spans="1:9" x14ac:dyDescent="0.25">
      <c r="A3509" s="7">
        <v>46182</v>
      </c>
      <c r="B3509" s="20">
        <v>7220</v>
      </c>
      <c r="C3509" s="20" t="s">
        <v>421</v>
      </c>
      <c r="D3509" s="80">
        <v>167.88</v>
      </c>
      <c r="E3509" s="20">
        <v>3</v>
      </c>
      <c r="F3509" s="80">
        <v>55.96</v>
      </c>
      <c r="G3509" s="80">
        <v>42.485999999999997</v>
      </c>
      <c r="H3509" s="66" t="str">
        <f>IF(B3509="","",VLOOKUP(B3509,[1]BASEEMPRESA!$A$2:$AAA$11936,2))</f>
        <v>DOS SANTOS PASSOS TRANSPORTES LTDA</v>
      </c>
      <c r="I3509" s="20" t="str">
        <f t="shared" si="54"/>
        <v>jun</v>
      </c>
    </row>
    <row r="3510" spans="1:9" x14ac:dyDescent="0.25">
      <c r="A3510" s="7">
        <v>46182</v>
      </c>
      <c r="B3510" s="20">
        <v>7221</v>
      </c>
      <c r="C3510" s="20" t="s">
        <v>420</v>
      </c>
      <c r="D3510" s="80">
        <v>169.3</v>
      </c>
      <c r="E3510" s="20">
        <v>3</v>
      </c>
      <c r="F3510" s="80">
        <v>56.433</v>
      </c>
      <c r="G3510" s="80">
        <v>53.942</v>
      </c>
      <c r="H3510" s="66" t="str">
        <f>IF(B3510="","",VLOOKUP(B3510,[1]BASEEMPRESA!$A$2:$AAA$11936,2))</f>
        <v>BAYER LOGISTICA E TRANSPORTES LTDA</v>
      </c>
      <c r="I3510" s="20" t="str">
        <f t="shared" si="54"/>
        <v>jun</v>
      </c>
    </row>
    <row r="3511" spans="1:9" x14ac:dyDescent="0.25">
      <c r="A3511" s="7">
        <v>46182</v>
      </c>
      <c r="B3511" s="20">
        <v>7224</v>
      </c>
      <c r="C3511" s="20" t="s">
        <v>419</v>
      </c>
      <c r="D3511" s="80">
        <v>132.36000000000001</v>
      </c>
      <c r="E3511" s="20">
        <v>2</v>
      </c>
      <c r="F3511" s="80">
        <v>66.180000000000007</v>
      </c>
      <c r="G3511" s="80">
        <v>55</v>
      </c>
      <c r="H3511" s="66" t="str">
        <f>IF(B3511="","",VLOOKUP(B3511,[1]BASEEMPRESA!$A$2:$AAA$11936,2))</f>
        <v>EMERSON LUIS MORO</v>
      </c>
      <c r="I3511" s="20" t="str">
        <f t="shared" si="54"/>
        <v>jun</v>
      </c>
    </row>
    <row r="3512" spans="1:9" x14ac:dyDescent="0.25">
      <c r="A3512" s="7">
        <v>46182</v>
      </c>
      <c r="B3512" s="20">
        <v>7228</v>
      </c>
      <c r="C3512" s="20" t="s">
        <v>419</v>
      </c>
      <c r="D3512" s="80">
        <v>177</v>
      </c>
      <c r="E3512" s="20">
        <v>3</v>
      </c>
      <c r="F3512" s="80">
        <v>59</v>
      </c>
      <c r="G3512" s="80">
        <v>56.951000000000001</v>
      </c>
      <c r="H3512" s="66" t="str">
        <f>IF(B3512="","",VLOOKUP(B3512,[1]BASEEMPRESA!$A$2:$AAA$11936,2))</f>
        <v>MVS TRANSPORTE LTDA</v>
      </c>
      <c r="I3512" s="20" t="str">
        <f t="shared" si="54"/>
        <v>jun</v>
      </c>
    </row>
    <row r="3513" spans="1:9" x14ac:dyDescent="0.25">
      <c r="A3513" s="7">
        <v>46182</v>
      </c>
      <c r="B3513" s="20">
        <v>7234</v>
      </c>
      <c r="C3513" s="20" t="s">
        <v>419</v>
      </c>
      <c r="D3513" s="80">
        <v>126.34</v>
      </c>
      <c r="E3513" s="20">
        <v>2</v>
      </c>
      <c r="F3513" s="80">
        <v>63.17</v>
      </c>
      <c r="G3513" s="80">
        <v>50.676000000000002</v>
      </c>
      <c r="H3513" s="66" t="str">
        <f>IF(B3513="","",VLOOKUP(B3513,[1]BASEEMPRESA!$A$2:$AAA$11936,2))</f>
        <v>TRANSPORTES M &amp; J LTDA</v>
      </c>
      <c r="I3513" s="20" t="str">
        <f t="shared" si="54"/>
        <v>jun</v>
      </c>
    </row>
    <row r="3514" spans="1:9" x14ac:dyDescent="0.25">
      <c r="A3514" s="7">
        <v>46182</v>
      </c>
      <c r="B3514" s="20">
        <v>7238</v>
      </c>
      <c r="C3514" s="20" t="s">
        <v>421</v>
      </c>
      <c r="D3514" s="80">
        <v>122.86</v>
      </c>
      <c r="E3514" s="20">
        <v>2</v>
      </c>
      <c r="F3514" s="80">
        <v>61.43</v>
      </c>
      <c r="G3514" s="80">
        <v>36.581000000000003</v>
      </c>
      <c r="H3514" s="66" t="str">
        <f>IF(B3514="","",VLOOKUP(B3514,[1]BASEEMPRESA!$A$2:$AAA$11936,2))</f>
        <v>R S SANTOS TRANSPORTES LTDA</v>
      </c>
      <c r="I3514" s="20" t="str">
        <f t="shared" si="54"/>
        <v>jun</v>
      </c>
    </row>
    <row r="3515" spans="1:9" x14ac:dyDescent="0.25">
      <c r="A3515" s="7">
        <v>46182</v>
      </c>
      <c r="B3515" s="20">
        <v>7257</v>
      </c>
      <c r="C3515" s="20" t="s">
        <v>420</v>
      </c>
      <c r="D3515" s="80">
        <v>125.5</v>
      </c>
      <c r="E3515" s="20">
        <v>2</v>
      </c>
      <c r="F3515" s="80">
        <v>62.75</v>
      </c>
      <c r="G3515" s="80">
        <v>50.530999999999999</v>
      </c>
      <c r="H3515" s="66" t="str">
        <f>IF(B3515="","",VLOOKUP(B3515,[1]BASEEMPRESA!$A$2:$AAA$11936,2))</f>
        <v>EMERSON LUIS MORO</v>
      </c>
      <c r="I3515" s="20" t="str">
        <f t="shared" si="54"/>
        <v>jun</v>
      </c>
    </row>
    <row r="3516" spans="1:9" x14ac:dyDescent="0.25">
      <c r="A3516" s="7">
        <v>46182</v>
      </c>
      <c r="B3516" s="20">
        <v>7258</v>
      </c>
      <c r="C3516" s="20" t="s">
        <v>420</v>
      </c>
      <c r="D3516" s="80">
        <v>222.84</v>
      </c>
      <c r="E3516" s="20">
        <v>4</v>
      </c>
      <c r="F3516" s="80">
        <v>55.71</v>
      </c>
      <c r="G3516" s="80">
        <v>47.588999999999999</v>
      </c>
      <c r="H3516" s="66" t="str">
        <f>IF(B3516="","",VLOOKUP(B3516,[1]BASEEMPRESA!$A$2:$AAA$11936,2))</f>
        <v>REGINA M. DOS S. SILVA CARGAS</v>
      </c>
      <c r="I3516" s="20" t="str">
        <f t="shared" si="54"/>
        <v>jun</v>
      </c>
    </row>
    <row r="3517" spans="1:9" x14ac:dyDescent="0.25">
      <c r="A3517" s="7">
        <v>46182</v>
      </c>
      <c r="B3517" s="20">
        <v>7260</v>
      </c>
      <c r="C3517" s="20" t="s">
        <v>420</v>
      </c>
      <c r="D3517" s="80">
        <v>172.62</v>
      </c>
      <c r="E3517" s="20">
        <v>3</v>
      </c>
      <c r="F3517" s="80">
        <v>57.54</v>
      </c>
      <c r="G3517" s="80">
        <v>41.622999999999998</v>
      </c>
      <c r="H3517" s="66" t="str">
        <f>IF(B3517="","",VLOOKUP(B3517,[1]BASEEMPRESA!$A$2:$AAA$11936,2))</f>
        <v>E L DE OLIVEIRA JUNIOR EDIMAR TRANSPORTES</v>
      </c>
      <c r="I3517" s="20" t="str">
        <f t="shared" si="54"/>
        <v>jun</v>
      </c>
    </row>
    <row r="3518" spans="1:9" x14ac:dyDescent="0.25">
      <c r="A3518" s="7">
        <v>46182</v>
      </c>
      <c r="B3518" s="20">
        <v>7263</v>
      </c>
      <c r="C3518" s="20" t="s">
        <v>419</v>
      </c>
      <c r="D3518" s="80">
        <v>183.94</v>
      </c>
      <c r="E3518" s="20">
        <v>3</v>
      </c>
      <c r="F3518" s="80">
        <v>61.313000000000002</v>
      </c>
      <c r="G3518" s="80">
        <v>53.46</v>
      </c>
      <c r="H3518" s="66" t="str">
        <f>IF(B3518="","",VLOOKUP(B3518,[1]BASEEMPRESA!$A$2:$AAA$11936,2))</f>
        <v>ESTEL SERVICOS DE TRANSPORTES E LOCACAO LTDA</v>
      </c>
      <c r="I3518" s="20" t="str">
        <f t="shared" si="54"/>
        <v>jun</v>
      </c>
    </row>
    <row r="3519" spans="1:9" x14ac:dyDescent="0.25">
      <c r="A3519" s="7">
        <v>46182</v>
      </c>
      <c r="B3519" s="20">
        <v>7264</v>
      </c>
      <c r="C3519" s="20" t="s">
        <v>419</v>
      </c>
      <c r="D3519" s="80">
        <v>179.76</v>
      </c>
      <c r="E3519" s="20">
        <v>3</v>
      </c>
      <c r="F3519" s="80">
        <v>59.92</v>
      </c>
      <c r="G3519" s="80">
        <v>40.185000000000002</v>
      </c>
      <c r="H3519" s="66" t="str">
        <f>IF(B3519="","",VLOOKUP(B3519,[1]BASEEMPRESA!$A$2:$AAA$11936,2))</f>
        <v>W &amp; E SERVICOS DE TRANSPORTE LTDA</v>
      </c>
      <c r="I3519" s="20" t="str">
        <f t="shared" si="54"/>
        <v>jun</v>
      </c>
    </row>
    <row r="3520" spans="1:9" x14ac:dyDescent="0.25">
      <c r="A3520" s="7">
        <v>46182</v>
      </c>
      <c r="B3520" s="20">
        <v>7278</v>
      </c>
      <c r="C3520" s="20" t="s">
        <v>419</v>
      </c>
      <c r="D3520" s="80">
        <v>184.66</v>
      </c>
      <c r="E3520" s="20">
        <v>3</v>
      </c>
      <c r="F3520" s="80">
        <v>61.552999999999997</v>
      </c>
      <c r="G3520" s="80">
        <v>41.149000000000001</v>
      </c>
      <c r="H3520" s="66" t="str">
        <f>IF(B3520="","",VLOOKUP(B3520,[1]BASEEMPRESA!$A$2:$AAA$11936,2))</f>
        <v>LOPES TRANSPORTES LTDA</v>
      </c>
      <c r="I3520" s="20" t="str">
        <f t="shared" si="54"/>
        <v>jun</v>
      </c>
    </row>
    <row r="3521" spans="1:9" x14ac:dyDescent="0.25">
      <c r="A3521" s="7">
        <v>46182</v>
      </c>
      <c r="B3521" s="20">
        <v>7279</v>
      </c>
      <c r="C3521" s="20" t="s">
        <v>420</v>
      </c>
      <c r="D3521" s="80">
        <v>176.02</v>
      </c>
      <c r="E3521" s="20">
        <v>3</v>
      </c>
      <c r="F3521" s="80">
        <v>58.673000000000002</v>
      </c>
      <c r="G3521" s="80">
        <v>55.155000000000001</v>
      </c>
      <c r="H3521" s="66" t="str">
        <f>IF(B3521="","",VLOOKUP(B3521,[1]BASEEMPRESA!$A$2:$AAA$11936,2))</f>
        <v>CVL TRANSPORTES LTDA</v>
      </c>
      <c r="I3521" s="20" t="str">
        <f t="shared" si="54"/>
        <v>jun</v>
      </c>
    </row>
    <row r="3522" spans="1:9" x14ac:dyDescent="0.25">
      <c r="A3522" s="7">
        <v>46182</v>
      </c>
      <c r="B3522" s="20">
        <v>7282</v>
      </c>
      <c r="C3522" s="20" t="s">
        <v>419</v>
      </c>
      <c r="D3522" s="80">
        <v>171.42</v>
      </c>
      <c r="E3522" s="20">
        <v>3</v>
      </c>
      <c r="F3522" s="80">
        <v>57.14</v>
      </c>
      <c r="G3522" s="80">
        <v>53.942</v>
      </c>
      <c r="H3522" s="66" t="str">
        <f>IF(B3522="","",VLOOKUP(B3522,[1]BASEEMPRESA!$A$2:$AAA$11936,2))</f>
        <v>EMERSON LUIS MORO</v>
      </c>
      <c r="I3522" s="20" t="str">
        <f t="shared" si="54"/>
        <v>jun</v>
      </c>
    </row>
    <row r="3523" spans="1:9" x14ac:dyDescent="0.25">
      <c r="A3523" s="7">
        <v>46182</v>
      </c>
      <c r="B3523" s="20">
        <v>7289</v>
      </c>
      <c r="C3523" s="20" t="s">
        <v>419</v>
      </c>
      <c r="D3523" s="80">
        <v>113.34</v>
      </c>
      <c r="E3523" s="20">
        <v>2</v>
      </c>
      <c r="F3523" s="80">
        <v>56.67</v>
      </c>
      <c r="G3523" s="80">
        <v>36.85</v>
      </c>
      <c r="H3523" s="66" t="str">
        <f>IF(B3523="","",VLOOKUP(B3523,[1]BASEEMPRESA!$A$2:$AAA$11936,2))</f>
        <v>TAVARES E MORAES TRANSPORTES LTDA</v>
      </c>
      <c r="I3523" s="20" t="str">
        <f t="shared" ref="I3523:I3586" si="55">TEXT(A3523,"mmm")</f>
        <v>jun</v>
      </c>
    </row>
    <row r="3524" spans="1:9" x14ac:dyDescent="0.25">
      <c r="A3524" s="7">
        <v>46182</v>
      </c>
      <c r="B3524" s="20">
        <v>7292</v>
      </c>
      <c r="C3524" s="20" t="s">
        <v>419</v>
      </c>
      <c r="D3524" s="80">
        <v>112.46</v>
      </c>
      <c r="E3524" s="20">
        <v>2</v>
      </c>
      <c r="F3524" s="80">
        <v>56.23</v>
      </c>
      <c r="G3524" s="80">
        <v>62.133000000000003</v>
      </c>
      <c r="H3524" s="66" t="str">
        <f>IF(B3524="","",VLOOKUP(B3524,[1]BASEEMPRESA!$A$2:$AAA$11936,2))</f>
        <v>ESTEL SERVICOS DE TRANSPORTES E LOCACAO LTDA</v>
      </c>
      <c r="I3524" s="20" t="str">
        <f t="shared" si="55"/>
        <v>jun</v>
      </c>
    </row>
    <row r="3525" spans="1:9" x14ac:dyDescent="0.25">
      <c r="A3525" s="7">
        <v>46182</v>
      </c>
      <c r="B3525" s="20">
        <v>7295</v>
      </c>
      <c r="C3525" s="20" t="s">
        <v>419</v>
      </c>
      <c r="D3525" s="80">
        <v>237.36</v>
      </c>
      <c r="E3525" s="20">
        <v>8</v>
      </c>
      <c r="F3525" s="80">
        <v>29.67</v>
      </c>
      <c r="G3525" s="80">
        <v>3</v>
      </c>
      <c r="H3525" s="66" t="str">
        <f>IF(B3525="","",VLOOKUP(B3525,[1]BASEEMPRESA!$A$2:$AAA$11936,2))</f>
        <v>ESTEL SERVICOS DE TRANSPORTES E LOCACAO LTDA</v>
      </c>
      <c r="I3525" s="20" t="str">
        <f t="shared" si="55"/>
        <v>jun</v>
      </c>
    </row>
    <row r="3526" spans="1:9" x14ac:dyDescent="0.25">
      <c r="A3526" s="7">
        <v>46182</v>
      </c>
      <c r="B3526" s="20">
        <v>7299</v>
      </c>
      <c r="C3526" s="20" t="s">
        <v>419</v>
      </c>
      <c r="D3526" s="80">
        <v>59.18</v>
      </c>
      <c r="E3526" s="20">
        <v>1</v>
      </c>
      <c r="F3526" s="80">
        <v>59.18</v>
      </c>
      <c r="G3526" s="80">
        <v>62.3</v>
      </c>
      <c r="H3526" s="66" t="str">
        <f>IF(B3526="","",VLOOKUP(B3526,[1]BASEEMPRESA!$A$2:$AAA$11936,2))</f>
        <v>JERE SERVICOS DE TRANSPORTE E LOCACAO LTDA</v>
      </c>
      <c r="I3526" s="20" t="str">
        <f t="shared" si="55"/>
        <v>jun</v>
      </c>
    </row>
    <row r="3527" spans="1:9" x14ac:dyDescent="0.25">
      <c r="A3527" s="7">
        <v>46182</v>
      </c>
      <c r="B3527" s="20">
        <v>7301</v>
      </c>
      <c r="C3527" s="20" t="s">
        <v>419</v>
      </c>
      <c r="D3527" s="80">
        <v>230.74</v>
      </c>
      <c r="E3527" s="20">
        <v>4</v>
      </c>
      <c r="F3527" s="80">
        <v>57.685000000000002</v>
      </c>
      <c r="G3527" s="80">
        <v>43.738</v>
      </c>
      <c r="H3527" s="66" t="str">
        <f>IF(B3527="","",VLOOKUP(B3527,[1]BASEEMPRESA!$A$2:$AAA$11936,2))</f>
        <v>SERVICOS DE TRANSPORTES E LOCACAO VALE DO ITAUNAS LTDA</v>
      </c>
      <c r="I3527" s="20" t="str">
        <f t="shared" si="55"/>
        <v>jun</v>
      </c>
    </row>
    <row r="3528" spans="1:9" x14ac:dyDescent="0.25">
      <c r="A3528" s="7">
        <v>46182</v>
      </c>
      <c r="B3528" s="20">
        <v>7304</v>
      </c>
      <c r="C3528" s="20" t="s">
        <v>419</v>
      </c>
      <c r="D3528" s="80">
        <v>62.54</v>
      </c>
      <c r="E3528" s="20">
        <v>1</v>
      </c>
      <c r="F3528" s="80">
        <v>62.54</v>
      </c>
      <c r="G3528" s="80">
        <v>46</v>
      </c>
      <c r="H3528" s="66" t="str">
        <f>IF(B3528="","",VLOOKUP(B3528,[1]BASEEMPRESA!$A$2:$AAA$11936,2))</f>
        <v>SERVICOS DE TRANSPORTES E LOCACAO VALE DO ITAUNAS LTDA</v>
      </c>
      <c r="I3528" s="20" t="str">
        <f t="shared" si="55"/>
        <v>jun</v>
      </c>
    </row>
    <row r="3529" spans="1:9" x14ac:dyDescent="0.25">
      <c r="A3529" s="7">
        <v>46182</v>
      </c>
      <c r="B3529" s="20">
        <v>7307</v>
      </c>
      <c r="C3529" s="20" t="s">
        <v>419</v>
      </c>
      <c r="D3529" s="80">
        <v>177.78</v>
      </c>
      <c r="E3529" s="20">
        <v>3</v>
      </c>
      <c r="F3529" s="80">
        <v>59.26</v>
      </c>
      <c r="G3529" s="80">
        <v>50.49</v>
      </c>
      <c r="H3529" s="66" t="str">
        <f>IF(B3529="","",VLOOKUP(B3529,[1]BASEEMPRESA!$A$2:$AAA$11936,2))</f>
        <v>SC MANUTENCOES LTDA</v>
      </c>
      <c r="I3529" s="20" t="str">
        <f t="shared" si="55"/>
        <v>jun</v>
      </c>
    </row>
    <row r="3530" spans="1:9" x14ac:dyDescent="0.25">
      <c r="A3530" s="7">
        <v>46182</v>
      </c>
      <c r="B3530" s="20">
        <v>7308</v>
      </c>
      <c r="C3530" s="20" t="s">
        <v>419</v>
      </c>
      <c r="D3530" s="80">
        <v>115.66</v>
      </c>
      <c r="E3530" s="20">
        <v>2</v>
      </c>
      <c r="F3530" s="80">
        <v>57.83</v>
      </c>
      <c r="G3530" s="80">
        <v>55.764000000000003</v>
      </c>
      <c r="H3530" s="66" t="str">
        <f>IF(B3530="","",VLOOKUP(B3530,[1]BASEEMPRESA!$A$2:$AAA$11936,2))</f>
        <v>SANTOS &amp; SILVA TRANSPORTES RODOVIARIOS LTDA</v>
      </c>
      <c r="I3530" s="20" t="str">
        <f t="shared" si="55"/>
        <v>jun</v>
      </c>
    </row>
    <row r="3531" spans="1:9" x14ac:dyDescent="0.25">
      <c r="A3531" s="7">
        <v>46182</v>
      </c>
      <c r="B3531" s="20">
        <v>7311</v>
      </c>
      <c r="C3531" s="20" t="s">
        <v>422</v>
      </c>
      <c r="D3531" s="80">
        <v>126.76</v>
      </c>
      <c r="E3531" s="20">
        <v>2</v>
      </c>
      <c r="F3531" s="80">
        <v>63.38</v>
      </c>
      <c r="G3531" s="80">
        <v>55</v>
      </c>
      <c r="H3531" s="66" t="str">
        <f>IF(B3531="","",VLOOKUP(B3531,[1]BASEEMPRESA!$A$2:$AAA$11936,2))</f>
        <v>LN LOGISTICA E TRANSPORTES LTDA</v>
      </c>
      <c r="I3531" s="20" t="str">
        <f t="shared" si="55"/>
        <v>jun</v>
      </c>
    </row>
    <row r="3532" spans="1:9" x14ac:dyDescent="0.25">
      <c r="A3532" s="7">
        <v>46182</v>
      </c>
      <c r="B3532" s="20">
        <v>7312</v>
      </c>
      <c r="C3532" s="20" t="s">
        <v>422</v>
      </c>
      <c r="D3532" s="80">
        <v>58.64</v>
      </c>
      <c r="E3532" s="20">
        <v>1</v>
      </c>
      <c r="F3532" s="80">
        <v>58.64</v>
      </c>
      <c r="G3532" s="80">
        <v>62</v>
      </c>
      <c r="H3532" s="66" t="str">
        <f>IF(B3532="","",VLOOKUP(B3532,[1]BASEEMPRESA!$A$2:$AAA$11936,2))</f>
        <v>LN LOGISTICA E TRANSPORTES LTDA</v>
      </c>
      <c r="I3532" s="20" t="str">
        <f t="shared" si="55"/>
        <v>jun</v>
      </c>
    </row>
    <row r="3533" spans="1:9" x14ac:dyDescent="0.25">
      <c r="A3533" s="7">
        <v>46182</v>
      </c>
      <c r="B3533" s="20">
        <v>7334</v>
      </c>
      <c r="C3533" s="20" t="s">
        <v>421</v>
      </c>
      <c r="D3533" s="80">
        <v>108.6</v>
      </c>
      <c r="E3533" s="20">
        <v>2</v>
      </c>
      <c r="F3533" s="80">
        <v>54.3</v>
      </c>
      <c r="G3533" s="80">
        <v>58.649000000000001</v>
      </c>
      <c r="H3533" s="66" t="str">
        <f>IF(B3533="","",VLOOKUP(B3533,[1]BASEEMPRESA!$A$2:$AAA$11936,2))</f>
        <v>ROCHA TRANSPORTES DE MUCURI LTDA</v>
      </c>
      <c r="I3533" s="20" t="str">
        <f t="shared" si="55"/>
        <v>jun</v>
      </c>
    </row>
    <row r="3534" spans="1:9" x14ac:dyDescent="0.25">
      <c r="A3534" s="7">
        <v>46182</v>
      </c>
      <c r="B3534" s="20">
        <v>7337</v>
      </c>
      <c r="C3534" s="20" t="s">
        <v>419</v>
      </c>
      <c r="D3534" s="80">
        <v>170.48</v>
      </c>
      <c r="E3534" s="20">
        <v>3</v>
      </c>
      <c r="F3534" s="80">
        <v>56.826999999999998</v>
      </c>
      <c r="G3534" s="80">
        <v>45.011000000000003</v>
      </c>
      <c r="H3534" s="66" t="str">
        <f>IF(B3534="","",VLOOKUP(B3534,[1]BASEEMPRESA!$A$2:$AAA$11936,2))</f>
        <v>REGINA M. DOS S. SILVA CARGAS</v>
      </c>
      <c r="I3534" s="20" t="str">
        <f t="shared" si="55"/>
        <v>jun</v>
      </c>
    </row>
    <row r="3535" spans="1:9" x14ac:dyDescent="0.25">
      <c r="A3535" s="7">
        <v>46182</v>
      </c>
      <c r="B3535" s="20">
        <v>7340</v>
      </c>
      <c r="C3535" s="20" t="s">
        <v>419</v>
      </c>
      <c r="D3535" s="80">
        <v>231.5</v>
      </c>
      <c r="E3535" s="20">
        <v>8</v>
      </c>
      <c r="F3535" s="80">
        <v>28.937999999999999</v>
      </c>
      <c r="G3535" s="80">
        <v>3</v>
      </c>
      <c r="H3535" s="66" t="str">
        <f>IF(B3535="","",VLOOKUP(B3535,[1]BASEEMPRESA!$A$2:$AAA$11936,2))</f>
        <v>W &amp; E SERVICOS DE TRANSPORTE LTDA</v>
      </c>
      <c r="I3535" s="20" t="str">
        <f t="shared" si="55"/>
        <v>jun</v>
      </c>
    </row>
    <row r="3536" spans="1:9" x14ac:dyDescent="0.25">
      <c r="A3536" s="7">
        <v>46182</v>
      </c>
      <c r="B3536" s="20">
        <v>7343</v>
      </c>
      <c r="C3536" s="20" t="s">
        <v>421</v>
      </c>
      <c r="D3536" s="80">
        <v>175.8</v>
      </c>
      <c r="E3536" s="20">
        <v>3</v>
      </c>
      <c r="F3536" s="80">
        <v>58.6</v>
      </c>
      <c r="G3536" s="80">
        <v>43.063000000000002</v>
      </c>
      <c r="H3536" s="66" t="str">
        <f>IF(B3536="","",VLOOKUP(B3536,[1]BASEEMPRESA!$A$2:$AAA$11936,2))</f>
        <v>E L DE OLIVEIRA JUNIOR EDIMAR TRANSPORTES</v>
      </c>
      <c r="I3536" s="20" t="str">
        <f t="shared" si="55"/>
        <v>jun</v>
      </c>
    </row>
    <row r="3537" spans="1:9" x14ac:dyDescent="0.25">
      <c r="A3537" s="7">
        <v>46182</v>
      </c>
      <c r="B3537" s="20">
        <v>7347</v>
      </c>
      <c r="C3537" s="20" t="s">
        <v>420</v>
      </c>
      <c r="D3537" s="80">
        <v>189.92</v>
      </c>
      <c r="E3537" s="20">
        <v>3</v>
      </c>
      <c r="F3537" s="80">
        <v>63.307000000000002</v>
      </c>
      <c r="G3537" s="80">
        <v>55</v>
      </c>
      <c r="H3537" s="66" t="str">
        <f>IF(B3537="","",VLOOKUP(B3537,[1]BASEEMPRESA!$A$2:$AAA$11936,2))</f>
        <v>TRANSPORTADORA GLOBAL LOGISTICA LTDA</v>
      </c>
      <c r="I3537" s="20" t="str">
        <f t="shared" si="55"/>
        <v>jun</v>
      </c>
    </row>
    <row r="3538" spans="1:9" x14ac:dyDescent="0.25">
      <c r="A3538" s="7">
        <v>46182</v>
      </c>
      <c r="B3538" s="20">
        <v>7352</v>
      </c>
      <c r="C3538" s="20" t="s">
        <v>421</v>
      </c>
      <c r="D3538" s="80">
        <v>125.7</v>
      </c>
      <c r="E3538" s="20">
        <v>2</v>
      </c>
      <c r="F3538" s="80">
        <v>62.85</v>
      </c>
      <c r="G3538" s="80">
        <v>52.445999999999998</v>
      </c>
      <c r="H3538" s="66" t="str">
        <f>IF(B3538="","",VLOOKUP(B3538,[1]BASEEMPRESA!$A$2:$AAA$11936,2))</f>
        <v>WESLEI M DOS SANTOS</v>
      </c>
      <c r="I3538" s="20" t="str">
        <f t="shared" si="55"/>
        <v>jun</v>
      </c>
    </row>
    <row r="3539" spans="1:9" x14ac:dyDescent="0.25">
      <c r="A3539" s="7">
        <v>46182</v>
      </c>
      <c r="B3539" s="20">
        <v>7355</v>
      </c>
      <c r="C3539" s="20" t="s">
        <v>419</v>
      </c>
      <c r="D3539" s="80">
        <v>176.7</v>
      </c>
      <c r="E3539" s="20">
        <v>3</v>
      </c>
      <c r="F3539" s="80">
        <v>58.9</v>
      </c>
      <c r="G3539" s="80">
        <v>51.813000000000002</v>
      </c>
      <c r="H3539" s="66" t="str">
        <f>IF(B3539="","",VLOOKUP(B3539,[1]BASEEMPRESA!$A$2:$AAA$11936,2))</f>
        <v>WESLEI M DOS SANTOS</v>
      </c>
      <c r="I3539" s="20" t="str">
        <f t="shared" si="55"/>
        <v>jun</v>
      </c>
    </row>
    <row r="3540" spans="1:9" x14ac:dyDescent="0.25">
      <c r="A3540" s="7">
        <v>46182</v>
      </c>
      <c r="B3540" s="20">
        <v>7361</v>
      </c>
      <c r="C3540" s="20" t="s">
        <v>423</v>
      </c>
      <c r="D3540" s="80">
        <v>69.900000000000006</v>
      </c>
      <c r="E3540" s="20">
        <v>1</v>
      </c>
      <c r="F3540" s="80">
        <v>69.900000000000006</v>
      </c>
      <c r="G3540" s="80">
        <v>61</v>
      </c>
      <c r="H3540" s="66" t="str">
        <f>IF(B3540="","",VLOOKUP(B3540,[1]BASEEMPRESA!$A$2:$AAA$11936,2))</f>
        <v>TRANSPORTE FUMACINHA LTDA</v>
      </c>
      <c r="I3540" s="20" t="str">
        <f t="shared" si="55"/>
        <v>jun</v>
      </c>
    </row>
    <row r="3541" spans="1:9" x14ac:dyDescent="0.25">
      <c r="A3541" s="7">
        <v>46182</v>
      </c>
      <c r="B3541" s="20">
        <v>7364</v>
      </c>
      <c r="C3541" s="20" t="s">
        <v>419</v>
      </c>
      <c r="D3541" s="80">
        <v>166.76</v>
      </c>
      <c r="E3541" s="20">
        <v>3</v>
      </c>
      <c r="F3541" s="80">
        <v>55.587000000000003</v>
      </c>
      <c r="G3541" s="80">
        <v>37.820999999999998</v>
      </c>
      <c r="H3541" s="66" t="str">
        <f>IF(B3541="","",VLOOKUP(B3541,[1]BASEEMPRESA!$A$2:$AAA$11936,2))</f>
        <v>TRANSPORTADORA GLOBAL LOGISTICA LTDA</v>
      </c>
      <c r="I3541" s="20" t="str">
        <f t="shared" si="55"/>
        <v>jun</v>
      </c>
    </row>
    <row r="3542" spans="1:9" x14ac:dyDescent="0.25">
      <c r="A3542" s="7">
        <v>46182</v>
      </c>
      <c r="B3542" s="20">
        <v>7367</v>
      </c>
      <c r="C3542" s="20" t="s">
        <v>419</v>
      </c>
      <c r="D3542" s="80">
        <v>164.26</v>
      </c>
      <c r="E3542" s="20">
        <v>3</v>
      </c>
      <c r="F3542" s="80">
        <v>54.753</v>
      </c>
      <c r="G3542" s="80">
        <v>59.494</v>
      </c>
      <c r="H3542" s="66" t="str">
        <f>IF(B3542="","",VLOOKUP(B3542,[1]BASEEMPRESA!$A$2:$AAA$11936,2))</f>
        <v>JOSE HELIO SILVA SANTOS</v>
      </c>
      <c r="I3542" s="20" t="str">
        <f t="shared" si="55"/>
        <v>jun</v>
      </c>
    </row>
    <row r="3543" spans="1:9" x14ac:dyDescent="0.25">
      <c r="A3543" s="7">
        <v>46182</v>
      </c>
      <c r="B3543" s="20">
        <v>7370</v>
      </c>
      <c r="C3543" s="20" t="s">
        <v>419</v>
      </c>
      <c r="D3543" s="80">
        <v>124.14</v>
      </c>
      <c r="E3543" s="20">
        <v>2</v>
      </c>
      <c r="F3543" s="80">
        <v>62.07</v>
      </c>
      <c r="G3543" s="80">
        <v>50.807000000000002</v>
      </c>
      <c r="H3543" s="66" t="str">
        <f>IF(B3543="","",VLOOKUP(B3543,[1]BASEEMPRESA!$A$2:$AAA$11936,2))</f>
        <v>JOSE HELIO SILVA SANTOS</v>
      </c>
      <c r="I3543" s="20" t="str">
        <f t="shared" si="55"/>
        <v>jun</v>
      </c>
    </row>
    <row r="3544" spans="1:9" x14ac:dyDescent="0.25">
      <c r="A3544" s="7">
        <v>46182</v>
      </c>
      <c r="B3544" s="20">
        <v>7373</v>
      </c>
      <c r="C3544" s="20" t="s">
        <v>422</v>
      </c>
      <c r="D3544" s="80">
        <v>143.19999999999999</v>
      </c>
      <c r="E3544" s="20">
        <v>3</v>
      </c>
      <c r="F3544" s="80">
        <v>47.732999999999997</v>
      </c>
      <c r="G3544" s="80">
        <v>56.363</v>
      </c>
      <c r="H3544" s="66" t="str">
        <f>IF(B3544="","",VLOOKUP(B3544,[1]BASEEMPRESA!$A$2:$AAA$11936,2))</f>
        <v>BARBOSA TRANSPORTES E LOGISTICA LTDA</v>
      </c>
      <c r="I3544" s="20" t="str">
        <f t="shared" si="55"/>
        <v>jun</v>
      </c>
    </row>
    <row r="3545" spans="1:9" x14ac:dyDescent="0.25">
      <c r="A3545" s="7">
        <v>46182</v>
      </c>
      <c r="B3545" s="20">
        <v>7381</v>
      </c>
      <c r="C3545" s="20" t="s">
        <v>423</v>
      </c>
      <c r="D3545" s="80">
        <v>126.58</v>
      </c>
      <c r="E3545" s="20">
        <v>2</v>
      </c>
      <c r="F3545" s="80">
        <v>63.29</v>
      </c>
      <c r="G3545" s="80">
        <v>50.881999999999998</v>
      </c>
      <c r="H3545" s="66" t="str">
        <f>IF(B3545="","",VLOOKUP(B3545,[1]BASEEMPRESA!$A$2:$AAA$11936,2))</f>
        <v>TRANSPORTE FUMACINHA LTDA</v>
      </c>
      <c r="I3545" s="20" t="str">
        <f t="shared" si="55"/>
        <v>jun</v>
      </c>
    </row>
    <row r="3546" spans="1:9" x14ac:dyDescent="0.25">
      <c r="A3546" s="7">
        <v>46182</v>
      </c>
      <c r="B3546" s="20">
        <v>7398</v>
      </c>
      <c r="C3546" s="20" t="s">
        <v>419</v>
      </c>
      <c r="D3546" s="80">
        <v>50.44</v>
      </c>
      <c r="E3546" s="20">
        <v>1</v>
      </c>
      <c r="F3546" s="80">
        <v>50.44</v>
      </c>
      <c r="G3546" s="80">
        <v>13</v>
      </c>
      <c r="H3546" s="66" t="str">
        <f>IF(B3546="","",VLOOKUP(B3546,[1]BASEEMPRESA!$A$2:$AAA$11936,2))</f>
        <v>RSL TRANSPORTES LTDA</v>
      </c>
      <c r="I3546" s="20" t="str">
        <f t="shared" si="55"/>
        <v>jun</v>
      </c>
    </row>
    <row r="3547" spans="1:9" x14ac:dyDescent="0.25">
      <c r="A3547" s="7">
        <v>46183</v>
      </c>
      <c r="B3547" s="20">
        <v>2066</v>
      </c>
      <c r="C3547" s="20" t="s">
        <v>418</v>
      </c>
      <c r="D3547" s="80">
        <v>166.68</v>
      </c>
      <c r="E3547" s="20">
        <v>3</v>
      </c>
      <c r="F3547" s="80">
        <v>55.56</v>
      </c>
      <c r="G3547" s="80">
        <v>5.8650000000000002</v>
      </c>
      <c r="H3547" s="66" t="str">
        <f>IF(B3547="","",VLOOKUP(B3547,[1]BASEEMPRESA!$A$2:$AAA$11936,2))</f>
        <v>NDB HOLDING AGRICOLA LTDA - MATRIZ</v>
      </c>
      <c r="I3547" s="20" t="str">
        <f t="shared" si="55"/>
        <v>jun</v>
      </c>
    </row>
    <row r="3548" spans="1:9" x14ac:dyDescent="0.25">
      <c r="A3548" s="7">
        <v>46183</v>
      </c>
      <c r="B3548" s="20">
        <v>2067</v>
      </c>
      <c r="C3548" s="20" t="s">
        <v>418</v>
      </c>
      <c r="D3548" s="80">
        <v>490.64</v>
      </c>
      <c r="E3548" s="20">
        <v>8</v>
      </c>
      <c r="F3548" s="80">
        <v>61.33</v>
      </c>
      <c r="G3548" s="80">
        <v>9.2910000000000004</v>
      </c>
      <c r="H3548" s="66" t="str">
        <f>IF(B3548="","",VLOOKUP(B3548,[1]BASEEMPRESA!$A$2:$AAA$11936,2))</f>
        <v>NDB HOLDING AGRICOLA LTDA - MATRIZ</v>
      </c>
      <c r="I3548" s="20" t="str">
        <f t="shared" si="55"/>
        <v>jun</v>
      </c>
    </row>
    <row r="3549" spans="1:9" x14ac:dyDescent="0.25">
      <c r="A3549" s="7">
        <v>46183</v>
      </c>
      <c r="B3549" s="20">
        <v>2107</v>
      </c>
      <c r="C3549" s="20" t="s">
        <v>418</v>
      </c>
      <c r="D3549" s="80">
        <v>660.02</v>
      </c>
      <c r="E3549" s="20">
        <v>11</v>
      </c>
      <c r="F3549" s="80">
        <v>60.002000000000002</v>
      </c>
      <c r="G3549" s="80">
        <v>9.31</v>
      </c>
      <c r="H3549" s="66" t="str">
        <f>IF(B3549="","",VLOOKUP(B3549,[1]BASEEMPRESA!$A$2:$AAA$11936,2))</f>
        <v>NDB HOLDING AGRICOLA LTDA - MATRIZ</v>
      </c>
      <c r="I3549" s="20" t="str">
        <f t="shared" si="55"/>
        <v>jun</v>
      </c>
    </row>
    <row r="3550" spans="1:9" x14ac:dyDescent="0.25">
      <c r="A3550" s="7">
        <v>46183</v>
      </c>
      <c r="B3550" s="20">
        <v>2108</v>
      </c>
      <c r="C3550" s="20" t="s">
        <v>418</v>
      </c>
      <c r="D3550" s="80">
        <v>577.9</v>
      </c>
      <c r="E3550" s="20">
        <v>10</v>
      </c>
      <c r="F3550" s="80">
        <v>57.79</v>
      </c>
      <c r="G3550" s="80">
        <v>5.0529999999999999</v>
      </c>
      <c r="H3550" s="66" t="str">
        <f>IF(B3550="","",VLOOKUP(B3550,[1]BASEEMPRESA!$A$2:$AAA$11936,2))</f>
        <v>NDB HOLDING AGRICOLA LTDA - MATRIZ</v>
      </c>
      <c r="I3550" s="20" t="str">
        <f t="shared" si="55"/>
        <v>jun</v>
      </c>
    </row>
    <row r="3551" spans="1:9" x14ac:dyDescent="0.25">
      <c r="A3551" s="7">
        <v>46183</v>
      </c>
      <c r="B3551" s="20">
        <v>2109</v>
      </c>
      <c r="C3551" s="20" t="s">
        <v>418</v>
      </c>
      <c r="D3551" s="80">
        <v>611.76</v>
      </c>
      <c r="E3551" s="20">
        <v>10</v>
      </c>
      <c r="F3551" s="80">
        <v>61.176000000000002</v>
      </c>
      <c r="G3551" s="80">
        <v>8.0609999999999999</v>
      </c>
      <c r="H3551" s="66" t="str">
        <f>IF(B3551="","",VLOOKUP(B3551,[1]BASEEMPRESA!$A$2:$AAA$11936,2))</f>
        <v>NDB HOLDING AGRICOLA LTDA - MATRIZ</v>
      </c>
      <c r="I3551" s="20" t="str">
        <f t="shared" si="55"/>
        <v>jun</v>
      </c>
    </row>
    <row r="3552" spans="1:9" x14ac:dyDescent="0.25">
      <c r="A3552" s="7">
        <v>46183</v>
      </c>
      <c r="B3552" s="20">
        <v>7004</v>
      </c>
      <c r="C3552" s="20" t="s">
        <v>419</v>
      </c>
      <c r="D3552" s="80">
        <v>118</v>
      </c>
      <c r="E3552" s="20">
        <v>2</v>
      </c>
      <c r="F3552" s="80">
        <v>59</v>
      </c>
      <c r="G3552" s="80">
        <v>54.652999999999999</v>
      </c>
      <c r="H3552" s="66" t="str">
        <f>IF(B3552="","",VLOOKUP(B3552,[1]BASEEMPRESA!$A$2:$AAA$11936,2))</f>
        <v>EMERSON LUIS MORO</v>
      </c>
      <c r="I3552" s="20" t="str">
        <f t="shared" si="55"/>
        <v>jun</v>
      </c>
    </row>
    <row r="3553" spans="1:9" x14ac:dyDescent="0.25">
      <c r="A3553" s="7">
        <v>46183</v>
      </c>
      <c r="B3553" s="20">
        <v>7005</v>
      </c>
      <c r="C3553" s="20" t="s">
        <v>419</v>
      </c>
      <c r="D3553" s="80">
        <v>132.82</v>
      </c>
      <c r="E3553" s="20">
        <v>2</v>
      </c>
      <c r="F3553" s="80">
        <v>66.41</v>
      </c>
      <c r="G3553" s="80">
        <v>52.332000000000001</v>
      </c>
      <c r="H3553" s="66" t="str">
        <f>IF(B3553="","",VLOOKUP(B3553,[1]BASEEMPRESA!$A$2:$AAA$11936,2))</f>
        <v>RENE PINA DE ALMEIDA</v>
      </c>
      <c r="I3553" s="20" t="str">
        <f t="shared" si="55"/>
        <v>jun</v>
      </c>
    </row>
    <row r="3554" spans="1:9" x14ac:dyDescent="0.25">
      <c r="A3554" s="7">
        <v>46183</v>
      </c>
      <c r="B3554" s="20">
        <v>7006</v>
      </c>
      <c r="C3554" s="20" t="s">
        <v>420</v>
      </c>
      <c r="D3554" s="80">
        <v>180.48</v>
      </c>
      <c r="E3554" s="20">
        <v>3</v>
      </c>
      <c r="F3554" s="80">
        <v>60.16</v>
      </c>
      <c r="G3554" s="80">
        <v>52.213000000000001</v>
      </c>
      <c r="H3554" s="66" t="str">
        <f>IF(B3554="","",VLOOKUP(B3554,[1]BASEEMPRESA!$A$2:$AAA$11936,2))</f>
        <v>INAMARQUE SOUZA MACHADO</v>
      </c>
      <c r="I3554" s="20" t="str">
        <f t="shared" si="55"/>
        <v>jun</v>
      </c>
    </row>
    <row r="3555" spans="1:9" x14ac:dyDescent="0.25">
      <c r="A3555" s="7">
        <v>46183</v>
      </c>
      <c r="B3555" s="20">
        <v>7007</v>
      </c>
      <c r="C3555" s="20" t="s">
        <v>420</v>
      </c>
      <c r="D3555" s="80">
        <v>190.12</v>
      </c>
      <c r="E3555" s="20">
        <v>3</v>
      </c>
      <c r="F3555" s="80">
        <v>63.372999999999998</v>
      </c>
      <c r="G3555" s="80">
        <v>51.628</v>
      </c>
      <c r="H3555" s="66" t="str">
        <f>IF(B3555="","",VLOOKUP(B3555,[1]BASEEMPRESA!$A$2:$AAA$11936,2))</f>
        <v>MVS TRANSPORTE LTDA</v>
      </c>
      <c r="I3555" s="20" t="str">
        <f t="shared" si="55"/>
        <v>jun</v>
      </c>
    </row>
    <row r="3556" spans="1:9" x14ac:dyDescent="0.25">
      <c r="A3556" s="7">
        <v>46183</v>
      </c>
      <c r="B3556" s="20">
        <v>7008</v>
      </c>
      <c r="C3556" s="20" t="s">
        <v>419</v>
      </c>
      <c r="D3556" s="80">
        <v>183.9</v>
      </c>
      <c r="E3556" s="20">
        <v>3</v>
      </c>
      <c r="F3556" s="80">
        <v>61.3</v>
      </c>
      <c r="G3556" s="80">
        <v>50.24</v>
      </c>
      <c r="H3556" s="66" t="str">
        <f>IF(B3556="","",VLOOKUP(B3556,[1]BASEEMPRESA!$A$2:$AAA$11936,2))</f>
        <v>E L DE OLIVEIRA JUNIOR EDIMAR TRANSPORTES</v>
      </c>
      <c r="I3556" s="20" t="str">
        <f t="shared" si="55"/>
        <v>jun</v>
      </c>
    </row>
    <row r="3557" spans="1:9" x14ac:dyDescent="0.25">
      <c r="A3557" s="7">
        <v>46183</v>
      </c>
      <c r="B3557" s="20">
        <v>7010</v>
      </c>
      <c r="C3557" s="20" t="s">
        <v>419</v>
      </c>
      <c r="D3557" s="80">
        <v>184.2</v>
      </c>
      <c r="E3557" s="20">
        <v>3</v>
      </c>
      <c r="F3557" s="80">
        <v>61.4</v>
      </c>
      <c r="G3557" s="80">
        <v>55</v>
      </c>
      <c r="H3557" s="66" t="str">
        <f>IF(B3557="","",VLOOKUP(B3557,[1]BASEEMPRESA!$A$2:$AAA$11936,2))</f>
        <v>BAYER LOGISTICA E TRANSPORTES LTDA</v>
      </c>
      <c r="I3557" s="20" t="str">
        <f t="shared" si="55"/>
        <v>jun</v>
      </c>
    </row>
    <row r="3558" spans="1:9" x14ac:dyDescent="0.25">
      <c r="A3558" s="7">
        <v>46183</v>
      </c>
      <c r="B3558" s="20">
        <v>7013</v>
      </c>
      <c r="C3558" s="20" t="s">
        <v>419</v>
      </c>
      <c r="D3558" s="80">
        <v>186.28</v>
      </c>
      <c r="E3558" s="20">
        <v>3</v>
      </c>
      <c r="F3558" s="80">
        <v>62.093000000000004</v>
      </c>
      <c r="G3558" s="80">
        <v>55</v>
      </c>
      <c r="H3558" s="66" t="str">
        <f>IF(B3558="","",VLOOKUP(B3558,[1]BASEEMPRESA!$A$2:$AAA$11936,2))</f>
        <v>INAMARQUE SOUZA MACHADO</v>
      </c>
      <c r="I3558" s="20" t="str">
        <f t="shared" si="55"/>
        <v>jun</v>
      </c>
    </row>
    <row r="3559" spans="1:9" x14ac:dyDescent="0.25">
      <c r="A3559" s="7">
        <v>46183</v>
      </c>
      <c r="B3559" s="20">
        <v>7017</v>
      </c>
      <c r="C3559" s="20" t="s">
        <v>419</v>
      </c>
      <c r="D3559" s="80">
        <v>191.06</v>
      </c>
      <c r="E3559" s="20">
        <v>3</v>
      </c>
      <c r="F3559" s="80">
        <v>63.686999999999998</v>
      </c>
      <c r="G3559" s="80">
        <v>27.661999999999999</v>
      </c>
      <c r="H3559" s="66" t="str">
        <f>IF(B3559="","",VLOOKUP(B3559,[1]BASEEMPRESA!$A$2:$AAA$11936,2))</f>
        <v>BAYER LOGISTICA E TRANSPORTES LTDA</v>
      </c>
      <c r="I3559" s="20" t="str">
        <f t="shared" si="55"/>
        <v>jun</v>
      </c>
    </row>
    <row r="3560" spans="1:9" x14ac:dyDescent="0.25">
      <c r="A3560" s="7">
        <v>46183</v>
      </c>
      <c r="B3560" s="20">
        <v>7018</v>
      </c>
      <c r="C3560" s="20" t="s">
        <v>419</v>
      </c>
      <c r="D3560" s="80">
        <v>192.9</v>
      </c>
      <c r="E3560" s="20">
        <v>3</v>
      </c>
      <c r="F3560" s="80">
        <v>64.3</v>
      </c>
      <c r="G3560" s="80">
        <v>55</v>
      </c>
      <c r="H3560" s="66" t="str">
        <f>IF(B3560="","",VLOOKUP(B3560,[1]BASEEMPRESA!$A$2:$AAA$11936,2))</f>
        <v>SC MANUTENCOES LTDA</v>
      </c>
      <c r="I3560" s="20" t="str">
        <f t="shared" si="55"/>
        <v>jun</v>
      </c>
    </row>
    <row r="3561" spans="1:9" x14ac:dyDescent="0.25">
      <c r="A3561" s="7">
        <v>46183</v>
      </c>
      <c r="B3561" s="20">
        <v>7021</v>
      </c>
      <c r="C3561" s="20" t="s">
        <v>419</v>
      </c>
      <c r="D3561" s="80">
        <v>195.12</v>
      </c>
      <c r="E3561" s="20">
        <v>3</v>
      </c>
      <c r="F3561" s="80">
        <v>65.040000000000006</v>
      </c>
      <c r="G3561" s="80">
        <v>41.573</v>
      </c>
      <c r="H3561" s="66" t="str">
        <f>IF(B3561="","",VLOOKUP(B3561,[1]BASEEMPRESA!$A$2:$AAA$11936,2))</f>
        <v>NEIA TRANSPORTES LTDA</v>
      </c>
      <c r="I3561" s="20" t="str">
        <f t="shared" si="55"/>
        <v>jun</v>
      </c>
    </row>
    <row r="3562" spans="1:9" x14ac:dyDescent="0.25">
      <c r="A3562" s="7">
        <v>46183</v>
      </c>
      <c r="B3562" s="20">
        <v>7022</v>
      </c>
      <c r="C3562" s="20" t="s">
        <v>419</v>
      </c>
      <c r="D3562" s="80">
        <v>180.12</v>
      </c>
      <c r="E3562" s="20">
        <v>3</v>
      </c>
      <c r="F3562" s="80">
        <v>60.04</v>
      </c>
      <c r="G3562" s="80">
        <v>43.106000000000002</v>
      </c>
      <c r="H3562" s="66" t="str">
        <f>IF(B3562="","",VLOOKUP(B3562,[1]BASEEMPRESA!$A$2:$AAA$11936,2))</f>
        <v>SMRR TRANSPORTES LTDA</v>
      </c>
      <c r="I3562" s="20" t="str">
        <f t="shared" si="55"/>
        <v>jun</v>
      </c>
    </row>
    <row r="3563" spans="1:9" x14ac:dyDescent="0.25">
      <c r="A3563" s="7">
        <v>46183</v>
      </c>
      <c r="B3563" s="20">
        <v>7031</v>
      </c>
      <c r="C3563" s="20" t="s">
        <v>419</v>
      </c>
      <c r="D3563" s="80">
        <v>123.14</v>
      </c>
      <c r="E3563" s="20">
        <v>2</v>
      </c>
      <c r="F3563" s="80">
        <v>61.57</v>
      </c>
      <c r="G3563" s="80">
        <v>50.774000000000001</v>
      </c>
      <c r="H3563" s="66" t="str">
        <f>IF(B3563="","",VLOOKUP(B3563,[1]BASEEMPRESA!$A$2:$AAA$11936,2))</f>
        <v>INAMARQUE SOUZA MACHADO</v>
      </c>
      <c r="I3563" s="20" t="str">
        <f t="shared" si="55"/>
        <v>jun</v>
      </c>
    </row>
    <row r="3564" spans="1:9" x14ac:dyDescent="0.25">
      <c r="A3564" s="7">
        <v>46183</v>
      </c>
      <c r="B3564" s="20">
        <v>7032</v>
      </c>
      <c r="C3564" s="20" t="s">
        <v>419</v>
      </c>
      <c r="D3564" s="80">
        <v>128.30000000000001</v>
      </c>
      <c r="E3564" s="20">
        <v>2</v>
      </c>
      <c r="F3564" s="80">
        <v>64.150000000000006</v>
      </c>
      <c r="G3564" s="80">
        <v>55</v>
      </c>
      <c r="H3564" s="66" t="str">
        <f>IF(B3564="","",VLOOKUP(B3564,[1]BASEEMPRESA!$A$2:$AAA$11936,2))</f>
        <v>REGINA M. DOS S. SILVA CARGAS</v>
      </c>
      <c r="I3564" s="20" t="str">
        <f t="shared" si="55"/>
        <v>jun</v>
      </c>
    </row>
    <row r="3565" spans="1:9" x14ac:dyDescent="0.25">
      <c r="A3565" s="7">
        <v>46183</v>
      </c>
      <c r="B3565" s="20">
        <v>7033</v>
      </c>
      <c r="C3565" s="20" t="s">
        <v>419</v>
      </c>
      <c r="D3565" s="80">
        <v>188.58</v>
      </c>
      <c r="E3565" s="20">
        <v>3</v>
      </c>
      <c r="F3565" s="80">
        <v>62.86</v>
      </c>
      <c r="G3565" s="80">
        <v>55</v>
      </c>
      <c r="H3565" s="66" t="str">
        <f>IF(B3565="","",VLOOKUP(B3565,[1]BASEEMPRESA!$A$2:$AAA$11936,2))</f>
        <v>E L DE OLIVEIRA JUNIOR EDIMAR TRANSPORTES</v>
      </c>
      <c r="I3565" s="20" t="str">
        <f t="shared" si="55"/>
        <v>jun</v>
      </c>
    </row>
    <row r="3566" spans="1:9" x14ac:dyDescent="0.25">
      <c r="A3566" s="7">
        <v>46183</v>
      </c>
      <c r="B3566" s="20">
        <v>7036</v>
      </c>
      <c r="C3566" s="20" t="s">
        <v>419</v>
      </c>
      <c r="D3566" s="80">
        <v>178.82</v>
      </c>
      <c r="E3566" s="20">
        <v>3</v>
      </c>
      <c r="F3566" s="80">
        <v>59.606999999999999</v>
      </c>
      <c r="G3566" s="80">
        <v>55</v>
      </c>
      <c r="H3566" s="66" t="str">
        <f>IF(B3566="","",VLOOKUP(B3566,[1]BASEEMPRESA!$A$2:$AAA$11936,2))</f>
        <v>EMERSON LUIS MORO</v>
      </c>
      <c r="I3566" s="20" t="str">
        <f t="shared" si="55"/>
        <v>jun</v>
      </c>
    </row>
    <row r="3567" spans="1:9" x14ac:dyDescent="0.25">
      <c r="A3567" s="7">
        <v>46183</v>
      </c>
      <c r="B3567" s="20">
        <v>7038</v>
      </c>
      <c r="C3567" s="20" t="s">
        <v>420</v>
      </c>
      <c r="D3567" s="80">
        <v>119.88</v>
      </c>
      <c r="E3567" s="20">
        <v>2</v>
      </c>
      <c r="F3567" s="80">
        <v>59.94</v>
      </c>
      <c r="G3567" s="80">
        <v>46</v>
      </c>
      <c r="H3567" s="66" t="str">
        <f>IF(B3567="","",VLOOKUP(B3567,[1]BASEEMPRESA!$A$2:$AAA$11936,2))</f>
        <v>JERE SERVICOS DE TRANSPORTE E LOCACAO LTDA</v>
      </c>
      <c r="I3567" s="20" t="str">
        <f t="shared" si="55"/>
        <v>jun</v>
      </c>
    </row>
    <row r="3568" spans="1:9" x14ac:dyDescent="0.25">
      <c r="A3568" s="7">
        <v>46183</v>
      </c>
      <c r="B3568" s="20">
        <v>7041</v>
      </c>
      <c r="C3568" s="20" t="s">
        <v>419</v>
      </c>
      <c r="D3568" s="80">
        <v>175.18</v>
      </c>
      <c r="E3568" s="20">
        <v>3</v>
      </c>
      <c r="F3568" s="80">
        <v>58.393000000000001</v>
      </c>
      <c r="G3568" s="80">
        <v>55</v>
      </c>
      <c r="H3568" s="66" t="str">
        <f>IF(B3568="","",VLOOKUP(B3568,[1]BASEEMPRESA!$A$2:$AAA$11936,2))</f>
        <v>JERE SERVICOS DE TRANSPORTE E LOCACAO LTDA</v>
      </c>
      <c r="I3568" s="20" t="str">
        <f t="shared" si="55"/>
        <v>jun</v>
      </c>
    </row>
    <row r="3569" spans="1:9" x14ac:dyDescent="0.25">
      <c r="A3569" s="7">
        <v>46183</v>
      </c>
      <c r="B3569" s="20">
        <v>7042</v>
      </c>
      <c r="C3569" s="20" t="s">
        <v>420</v>
      </c>
      <c r="D3569" s="80">
        <v>122.46</v>
      </c>
      <c r="E3569" s="20">
        <v>2</v>
      </c>
      <c r="F3569" s="80">
        <v>61.23</v>
      </c>
      <c r="G3569" s="80">
        <v>50.287999999999997</v>
      </c>
      <c r="H3569" s="66" t="str">
        <f>IF(B3569="","",VLOOKUP(B3569,[1]BASEEMPRESA!$A$2:$AAA$11936,2))</f>
        <v>SERVICOS DE TRANSPORTES E LOCACAO VALE DO ITAUNAS LTDA</v>
      </c>
      <c r="I3569" s="20" t="str">
        <f t="shared" si="55"/>
        <v>jun</v>
      </c>
    </row>
    <row r="3570" spans="1:9" x14ac:dyDescent="0.25">
      <c r="A3570" s="7">
        <v>46183</v>
      </c>
      <c r="B3570" s="20">
        <v>7045</v>
      </c>
      <c r="C3570" s="20" t="s">
        <v>421</v>
      </c>
      <c r="D3570" s="80">
        <v>199.52</v>
      </c>
      <c r="E3570" s="20">
        <v>3</v>
      </c>
      <c r="F3570" s="80">
        <v>66.507000000000005</v>
      </c>
      <c r="G3570" s="80">
        <v>53.12</v>
      </c>
      <c r="H3570" s="66" t="str">
        <f>IF(B3570="","",VLOOKUP(B3570,[1]BASEEMPRESA!$A$2:$AAA$11936,2))</f>
        <v>REGINA M. DOS S. SILVA CARGAS</v>
      </c>
      <c r="I3570" s="20" t="str">
        <f t="shared" si="55"/>
        <v>jun</v>
      </c>
    </row>
    <row r="3571" spans="1:9" x14ac:dyDescent="0.25">
      <c r="A3571" s="7">
        <v>46183</v>
      </c>
      <c r="B3571" s="20">
        <v>7046</v>
      </c>
      <c r="C3571" s="20" t="s">
        <v>419</v>
      </c>
      <c r="D3571" s="80">
        <v>129.88</v>
      </c>
      <c r="E3571" s="20">
        <v>2</v>
      </c>
      <c r="F3571" s="80">
        <v>64.94</v>
      </c>
      <c r="G3571" s="80">
        <v>33.853000000000002</v>
      </c>
      <c r="H3571" s="66" t="str">
        <f>IF(B3571="","",VLOOKUP(B3571,[1]BASEEMPRESA!$A$2:$AAA$11936,2))</f>
        <v>J.S. LEONIDIO</v>
      </c>
      <c r="I3571" s="20" t="str">
        <f t="shared" si="55"/>
        <v>jun</v>
      </c>
    </row>
    <row r="3572" spans="1:9" x14ac:dyDescent="0.25">
      <c r="A3572" s="7">
        <v>46183</v>
      </c>
      <c r="B3572" s="20">
        <v>7047</v>
      </c>
      <c r="C3572" s="20" t="s">
        <v>419</v>
      </c>
      <c r="D3572" s="80">
        <v>185.6</v>
      </c>
      <c r="E3572" s="20">
        <v>3</v>
      </c>
      <c r="F3572" s="80">
        <v>61.866999999999997</v>
      </c>
      <c r="G3572" s="80">
        <v>53.381</v>
      </c>
      <c r="H3572" s="66" t="str">
        <f>IF(B3572="","",VLOOKUP(B3572,[1]BASEEMPRESA!$A$2:$AAA$11936,2))</f>
        <v>BAYER LOGISTICA E TRANSPORTES LTDA</v>
      </c>
      <c r="I3572" s="20" t="str">
        <f t="shared" si="55"/>
        <v>jun</v>
      </c>
    </row>
    <row r="3573" spans="1:9" x14ac:dyDescent="0.25">
      <c r="A3573" s="7">
        <v>46183</v>
      </c>
      <c r="B3573" s="20">
        <v>7048</v>
      </c>
      <c r="C3573" s="20" t="s">
        <v>419</v>
      </c>
      <c r="D3573" s="80">
        <v>192.68</v>
      </c>
      <c r="E3573" s="20">
        <v>3</v>
      </c>
      <c r="F3573" s="80">
        <v>64.227000000000004</v>
      </c>
      <c r="G3573" s="80">
        <v>53.323</v>
      </c>
      <c r="H3573" s="66" t="str">
        <f>IF(B3573="","",VLOOKUP(B3573,[1]BASEEMPRESA!$A$2:$AAA$11936,2))</f>
        <v>SERVICOS DE TRANSPORTES E LOCACAO VALE DO ITAUNAS LTDA</v>
      </c>
      <c r="I3573" s="20" t="str">
        <f t="shared" si="55"/>
        <v>jun</v>
      </c>
    </row>
    <row r="3574" spans="1:9" x14ac:dyDescent="0.25">
      <c r="A3574" s="7">
        <v>46183</v>
      </c>
      <c r="B3574" s="20">
        <v>7050</v>
      </c>
      <c r="C3574" s="20" t="s">
        <v>419</v>
      </c>
      <c r="D3574" s="80">
        <v>191.18</v>
      </c>
      <c r="E3574" s="20">
        <v>3</v>
      </c>
      <c r="F3574" s="80">
        <v>63.726999999999997</v>
      </c>
      <c r="G3574" s="80">
        <v>42.314999999999998</v>
      </c>
      <c r="H3574" s="66" t="str">
        <f>IF(B3574="","",VLOOKUP(B3574,[1]BASEEMPRESA!$A$2:$AAA$11936,2))</f>
        <v>ESTEL SERVICOS DE TRANSPORTES E LOCACAO LTDA</v>
      </c>
      <c r="I3574" s="20" t="str">
        <f t="shared" si="55"/>
        <v>jun</v>
      </c>
    </row>
    <row r="3575" spans="1:9" x14ac:dyDescent="0.25">
      <c r="A3575" s="7">
        <v>46183</v>
      </c>
      <c r="B3575" s="20">
        <v>7052</v>
      </c>
      <c r="C3575" s="20" t="s">
        <v>420</v>
      </c>
      <c r="D3575" s="80">
        <v>127.66</v>
      </c>
      <c r="E3575" s="20">
        <v>2</v>
      </c>
      <c r="F3575" s="80">
        <v>63.83</v>
      </c>
      <c r="G3575" s="80">
        <v>33.582000000000001</v>
      </c>
      <c r="H3575" s="66" t="str">
        <f>IF(B3575="","",VLOOKUP(B3575,[1]BASEEMPRESA!$A$2:$AAA$11936,2))</f>
        <v>JERE SERVICOS DE TRANSPORTE E LOCACAO LTDA</v>
      </c>
      <c r="I3575" s="20" t="str">
        <f t="shared" si="55"/>
        <v>jun</v>
      </c>
    </row>
    <row r="3576" spans="1:9" x14ac:dyDescent="0.25">
      <c r="A3576" s="7">
        <v>46183</v>
      </c>
      <c r="B3576" s="20">
        <v>7053</v>
      </c>
      <c r="C3576" s="20" t="s">
        <v>420</v>
      </c>
      <c r="D3576" s="80">
        <v>133</v>
      </c>
      <c r="E3576" s="20">
        <v>2</v>
      </c>
      <c r="F3576" s="80">
        <v>66.5</v>
      </c>
      <c r="G3576" s="80">
        <v>55</v>
      </c>
      <c r="H3576" s="66" t="str">
        <f>IF(B3576="","",VLOOKUP(B3576,[1]BASEEMPRESA!$A$2:$AAA$11936,2))</f>
        <v>TAVARES E MORAES TRANSPORTES LTDA</v>
      </c>
      <c r="I3576" s="20" t="str">
        <f t="shared" si="55"/>
        <v>jun</v>
      </c>
    </row>
    <row r="3577" spans="1:9" x14ac:dyDescent="0.25">
      <c r="A3577" s="7">
        <v>46183</v>
      </c>
      <c r="B3577" s="20">
        <v>7054</v>
      </c>
      <c r="C3577" s="20" t="s">
        <v>419</v>
      </c>
      <c r="D3577" s="80">
        <v>248.86</v>
      </c>
      <c r="E3577" s="20">
        <v>4</v>
      </c>
      <c r="F3577" s="80">
        <v>62.215000000000003</v>
      </c>
      <c r="G3577" s="80">
        <v>55</v>
      </c>
      <c r="H3577" s="66" t="str">
        <f>IF(B3577="","",VLOOKUP(B3577,[1]BASEEMPRESA!$A$2:$AAA$11936,2))</f>
        <v>TAVARES E MORAES TRANSPORTES LTDA</v>
      </c>
      <c r="I3577" s="20" t="str">
        <f t="shared" si="55"/>
        <v>jun</v>
      </c>
    </row>
    <row r="3578" spans="1:9" x14ac:dyDescent="0.25">
      <c r="A3578" s="7">
        <v>46183</v>
      </c>
      <c r="B3578" s="20">
        <v>7059</v>
      </c>
      <c r="C3578" s="20" t="s">
        <v>419</v>
      </c>
      <c r="D3578" s="80">
        <v>186.1</v>
      </c>
      <c r="E3578" s="20">
        <v>3</v>
      </c>
      <c r="F3578" s="80">
        <v>62.033000000000001</v>
      </c>
      <c r="G3578" s="80">
        <v>41.814999999999998</v>
      </c>
      <c r="H3578" s="66" t="str">
        <f>IF(B3578="","",VLOOKUP(B3578,[1]BASEEMPRESA!$A$2:$AAA$11936,2))</f>
        <v>BAYER LOGISTICA E TRANSPORTES LTDA</v>
      </c>
      <c r="I3578" s="20" t="str">
        <f t="shared" si="55"/>
        <v>jun</v>
      </c>
    </row>
    <row r="3579" spans="1:9" x14ac:dyDescent="0.25">
      <c r="A3579" s="7">
        <v>46183</v>
      </c>
      <c r="B3579" s="20">
        <v>7188</v>
      </c>
      <c r="C3579" s="20" t="s">
        <v>419</v>
      </c>
      <c r="D3579" s="80">
        <v>109.18</v>
      </c>
      <c r="E3579" s="20">
        <v>2</v>
      </c>
      <c r="F3579" s="80">
        <v>54.59</v>
      </c>
      <c r="G3579" s="80">
        <v>35.072000000000003</v>
      </c>
      <c r="H3579" s="66" t="str">
        <f>IF(B3579="","",VLOOKUP(B3579,[1]BASEEMPRESA!$A$2:$AAA$11936,2))</f>
        <v>C C GOMES TRANSPORTES</v>
      </c>
      <c r="I3579" s="20" t="str">
        <f t="shared" si="55"/>
        <v>jun</v>
      </c>
    </row>
    <row r="3580" spans="1:9" x14ac:dyDescent="0.25">
      <c r="A3580" s="7">
        <v>46183</v>
      </c>
      <c r="B3580" s="20">
        <v>7207</v>
      </c>
      <c r="C3580" s="20" t="s">
        <v>420</v>
      </c>
      <c r="D3580" s="80">
        <v>62.14</v>
      </c>
      <c r="E3580" s="20">
        <v>1</v>
      </c>
      <c r="F3580" s="80">
        <v>62.14</v>
      </c>
      <c r="G3580" s="80">
        <v>46</v>
      </c>
      <c r="H3580" s="66" t="str">
        <f>IF(B3580="","",VLOOKUP(B3580,[1]BASEEMPRESA!$A$2:$AAA$11936,2))</f>
        <v>TAVARES E MORAES TRANSPORTES LTDA</v>
      </c>
      <c r="I3580" s="20" t="str">
        <f t="shared" si="55"/>
        <v>jun</v>
      </c>
    </row>
    <row r="3581" spans="1:9" x14ac:dyDescent="0.25">
      <c r="A3581" s="7">
        <v>46183</v>
      </c>
      <c r="B3581" s="20">
        <v>7208</v>
      </c>
      <c r="C3581" s="20" t="s">
        <v>420</v>
      </c>
      <c r="D3581" s="80">
        <v>125.48</v>
      </c>
      <c r="E3581" s="20">
        <v>2</v>
      </c>
      <c r="F3581" s="80">
        <v>62.74</v>
      </c>
      <c r="G3581" s="80">
        <v>7.8259999999999996</v>
      </c>
      <c r="H3581" s="66" t="str">
        <f>IF(B3581="","",VLOOKUP(B3581,[1]BASEEMPRESA!$A$2:$AAA$11936,2))</f>
        <v>TAVARES E MORAES TRANSPORTES LTDA</v>
      </c>
      <c r="I3581" s="20" t="str">
        <f t="shared" si="55"/>
        <v>jun</v>
      </c>
    </row>
    <row r="3582" spans="1:9" x14ac:dyDescent="0.25">
      <c r="A3582" s="7">
        <v>46183</v>
      </c>
      <c r="B3582" s="20">
        <v>7220</v>
      </c>
      <c r="C3582" s="20" t="s">
        <v>421</v>
      </c>
      <c r="D3582" s="80">
        <v>170.76</v>
      </c>
      <c r="E3582" s="20">
        <v>3</v>
      </c>
      <c r="F3582" s="80">
        <v>56.92</v>
      </c>
      <c r="G3582" s="80">
        <v>38.155999999999999</v>
      </c>
      <c r="H3582" s="66" t="str">
        <f>IF(B3582="","",VLOOKUP(B3582,[1]BASEEMPRESA!$A$2:$AAA$11936,2))</f>
        <v>DOS SANTOS PASSOS TRANSPORTES LTDA</v>
      </c>
      <c r="I3582" s="20" t="str">
        <f t="shared" si="55"/>
        <v>jun</v>
      </c>
    </row>
    <row r="3583" spans="1:9" x14ac:dyDescent="0.25">
      <c r="A3583" s="7">
        <v>46183</v>
      </c>
      <c r="B3583" s="20">
        <v>7221</v>
      </c>
      <c r="C3583" s="20" t="s">
        <v>420</v>
      </c>
      <c r="D3583" s="80">
        <v>127.4</v>
      </c>
      <c r="E3583" s="20">
        <v>2</v>
      </c>
      <c r="F3583" s="80">
        <v>63.7</v>
      </c>
      <c r="G3583" s="80">
        <v>29.51</v>
      </c>
      <c r="H3583" s="66" t="str">
        <f>IF(B3583="","",VLOOKUP(B3583,[1]BASEEMPRESA!$A$2:$AAA$11936,2))</f>
        <v>BAYER LOGISTICA E TRANSPORTES LTDA</v>
      </c>
      <c r="I3583" s="20" t="str">
        <f t="shared" si="55"/>
        <v>jun</v>
      </c>
    </row>
    <row r="3584" spans="1:9" x14ac:dyDescent="0.25">
      <c r="A3584" s="7">
        <v>46183</v>
      </c>
      <c r="B3584" s="20">
        <v>7224</v>
      </c>
      <c r="C3584" s="20" t="s">
        <v>419</v>
      </c>
      <c r="D3584" s="80">
        <v>190.64</v>
      </c>
      <c r="E3584" s="20">
        <v>3</v>
      </c>
      <c r="F3584" s="80">
        <v>63.546999999999997</v>
      </c>
      <c r="G3584" s="80">
        <v>54.216000000000001</v>
      </c>
      <c r="H3584" s="66" t="str">
        <f>IF(B3584="","",VLOOKUP(B3584,[1]BASEEMPRESA!$A$2:$AAA$11936,2))</f>
        <v>EMERSON LUIS MORO</v>
      </c>
      <c r="I3584" s="20" t="str">
        <f t="shared" si="55"/>
        <v>jun</v>
      </c>
    </row>
    <row r="3585" spans="1:9" x14ac:dyDescent="0.25">
      <c r="A3585" s="7">
        <v>46183</v>
      </c>
      <c r="B3585" s="20">
        <v>7228</v>
      </c>
      <c r="C3585" s="20" t="s">
        <v>419</v>
      </c>
      <c r="D3585" s="80">
        <v>183.6</v>
      </c>
      <c r="E3585" s="20">
        <v>3</v>
      </c>
      <c r="F3585" s="80">
        <v>61.2</v>
      </c>
      <c r="G3585" s="80">
        <v>40.802999999999997</v>
      </c>
      <c r="H3585" s="66" t="str">
        <f>IF(B3585="","",VLOOKUP(B3585,[1]BASEEMPRESA!$A$2:$AAA$11936,2))</f>
        <v>MVS TRANSPORTE LTDA</v>
      </c>
      <c r="I3585" s="20" t="str">
        <f t="shared" si="55"/>
        <v>jun</v>
      </c>
    </row>
    <row r="3586" spans="1:9" x14ac:dyDescent="0.25">
      <c r="A3586" s="7">
        <v>46183</v>
      </c>
      <c r="B3586" s="20">
        <v>7234</v>
      </c>
      <c r="C3586" s="20" t="s">
        <v>419</v>
      </c>
      <c r="D3586" s="80">
        <v>188.84</v>
      </c>
      <c r="E3586" s="20">
        <v>3</v>
      </c>
      <c r="F3586" s="80">
        <v>62.947000000000003</v>
      </c>
      <c r="G3586" s="80">
        <v>57.472000000000001</v>
      </c>
      <c r="H3586" s="66" t="str">
        <f>IF(B3586="","",VLOOKUP(B3586,[1]BASEEMPRESA!$A$2:$AAA$11936,2))</f>
        <v>TRANSPORTES M &amp; J LTDA</v>
      </c>
      <c r="I3586" s="20" t="str">
        <f t="shared" si="55"/>
        <v>jun</v>
      </c>
    </row>
    <row r="3587" spans="1:9" x14ac:dyDescent="0.25">
      <c r="A3587" s="7">
        <v>46183</v>
      </c>
      <c r="B3587" s="20">
        <v>7238</v>
      </c>
      <c r="C3587" s="20" t="s">
        <v>421</v>
      </c>
      <c r="D3587" s="80">
        <v>183.26</v>
      </c>
      <c r="E3587" s="20">
        <v>3</v>
      </c>
      <c r="F3587" s="80">
        <v>61.087000000000003</v>
      </c>
      <c r="G3587" s="80">
        <v>54.573999999999998</v>
      </c>
      <c r="H3587" s="66" t="str">
        <f>IF(B3587="","",VLOOKUP(B3587,[1]BASEEMPRESA!$A$2:$AAA$11936,2))</f>
        <v>R S SANTOS TRANSPORTES LTDA</v>
      </c>
      <c r="I3587" s="20" t="str">
        <f t="shared" ref="I3587:I3650" si="56">TEXT(A3587,"mmm")</f>
        <v>jun</v>
      </c>
    </row>
    <row r="3588" spans="1:9" x14ac:dyDescent="0.25">
      <c r="A3588" s="7">
        <v>46183</v>
      </c>
      <c r="B3588" s="20">
        <v>7257</v>
      </c>
      <c r="C3588" s="20" t="s">
        <v>420</v>
      </c>
      <c r="D3588" s="80">
        <v>201</v>
      </c>
      <c r="E3588" s="20">
        <v>3</v>
      </c>
      <c r="F3588" s="80">
        <v>67</v>
      </c>
      <c r="G3588" s="80">
        <v>51.621000000000002</v>
      </c>
      <c r="H3588" s="66" t="str">
        <f>IF(B3588="","",VLOOKUP(B3588,[1]BASEEMPRESA!$A$2:$AAA$11936,2))</f>
        <v>EMERSON LUIS MORO</v>
      </c>
      <c r="I3588" s="20" t="str">
        <f t="shared" si="56"/>
        <v>jun</v>
      </c>
    </row>
    <row r="3589" spans="1:9" x14ac:dyDescent="0.25">
      <c r="A3589" s="7">
        <v>46183</v>
      </c>
      <c r="B3589" s="20">
        <v>7258</v>
      </c>
      <c r="C3589" s="20" t="s">
        <v>420</v>
      </c>
      <c r="D3589" s="80">
        <v>186.6</v>
      </c>
      <c r="E3589" s="20">
        <v>3</v>
      </c>
      <c r="F3589" s="80">
        <v>62.2</v>
      </c>
      <c r="G3589" s="80">
        <v>42.076000000000001</v>
      </c>
      <c r="H3589" s="66" t="str">
        <f>IF(B3589="","",VLOOKUP(B3589,[1]BASEEMPRESA!$A$2:$AAA$11936,2))</f>
        <v>REGINA M. DOS S. SILVA CARGAS</v>
      </c>
      <c r="I3589" s="20" t="str">
        <f t="shared" si="56"/>
        <v>jun</v>
      </c>
    </row>
    <row r="3590" spans="1:9" x14ac:dyDescent="0.25">
      <c r="A3590" s="7">
        <v>46183</v>
      </c>
      <c r="B3590" s="20">
        <v>7260</v>
      </c>
      <c r="C3590" s="20" t="s">
        <v>420</v>
      </c>
      <c r="D3590" s="80">
        <v>169.78</v>
      </c>
      <c r="E3590" s="20">
        <v>3</v>
      </c>
      <c r="F3590" s="80">
        <v>56.593000000000004</v>
      </c>
      <c r="G3590" s="80">
        <v>29.948</v>
      </c>
      <c r="H3590" s="66" t="str">
        <f>IF(B3590="","",VLOOKUP(B3590,[1]BASEEMPRESA!$A$2:$AAA$11936,2))</f>
        <v>E L DE OLIVEIRA JUNIOR EDIMAR TRANSPORTES</v>
      </c>
      <c r="I3590" s="20" t="str">
        <f t="shared" si="56"/>
        <v>jun</v>
      </c>
    </row>
    <row r="3591" spans="1:9" x14ac:dyDescent="0.25">
      <c r="A3591" s="7">
        <v>46183</v>
      </c>
      <c r="B3591" s="20">
        <v>7263</v>
      </c>
      <c r="C3591" s="20" t="s">
        <v>419</v>
      </c>
      <c r="D3591" s="80">
        <v>194.66</v>
      </c>
      <c r="E3591" s="20">
        <v>3</v>
      </c>
      <c r="F3591" s="80">
        <v>64.887</v>
      </c>
      <c r="G3591" s="80">
        <v>53.12</v>
      </c>
      <c r="H3591" s="66" t="str">
        <f>IF(B3591="","",VLOOKUP(B3591,[1]BASEEMPRESA!$A$2:$AAA$11936,2))</f>
        <v>ESTEL SERVICOS DE TRANSPORTES E LOCACAO LTDA</v>
      </c>
      <c r="I3591" s="20" t="str">
        <f t="shared" si="56"/>
        <v>jun</v>
      </c>
    </row>
    <row r="3592" spans="1:9" x14ac:dyDescent="0.25">
      <c r="A3592" s="7">
        <v>46183</v>
      </c>
      <c r="B3592" s="20">
        <v>7264</v>
      </c>
      <c r="C3592" s="20" t="s">
        <v>419</v>
      </c>
      <c r="D3592" s="80">
        <v>126.98</v>
      </c>
      <c r="E3592" s="20">
        <v>2</v>
      </c>
      <c r="F3592" s="80">
        <v>63.49</v>
      </c>
      <c r="G3592" s="80">
        <v>58.536999999999999</v>
      </c>
      <c r="H3592" s="66" t="str">
        <f>IF(B3592="","",VLOOKUP(B3592,[1]BASEEMPRESA!$A$2:$AAA$11936,2))</f>
        <v>W &amp; E SERVICOS DE TRANSPORTE LTDA</v>
      </c>
      <c r="I3592" s="20" t="str">
        <f t="shared" si="56"/>
        <v>jun</v>
      </c>
    </row>
    <row r="3593" spans="1:9" x14ac:dyDescent="0.25">
      <c r="A3593" s="7">
        <v>46183</v>
      </c>
      <c r="B3593" s="20">
        <v>7278</v>
      </c>
      <c r="C3593" s="20" t="s">
        <v>419</v>
      </c>
      <c r="D3593" s="80">
        <v>184.56</v>
      </c>
      <c r="E3593" s="20">
        <v>3</v>
      </c>
      <c r="F3593" s="80">
        <v>61.52</v>
      </c>
      <c r="G3593" s="80">
        <v>54.405000000000001</v>
      </c>
      <c r="H3593" s="66" t="str">
        <f>IF(B3593="","",VLOOKUP(B3593,[1]BASEEMPRESA!$A$2:$AAA$11936,2))</f>
        <v>LOPES TRANSPORTES LTDA</v>
      </c>
      <c r="I3593" s="20" t="str">
        <f t="shared" si="56"/>
        <v>jun</v>
      </c>
    </row>
    <row r="3594" spans="1:9" x14ac:dyDescent="0.25">
      <c r="A3594" s="7">
        <v>46183</v>
      </c>
      <c r="B3594" s="20">
        <v>7279</v>
      </c>
      <c r="C3594" s="20" t="s">
        <v>420</v>
      </c>
      <c r="D3594" s="80">
        <v>189.28</v>
      </c>
      <c r="E3594" s="20">
        <v>3</v>
      </c>
      <c r="F3594" s="80">
        <v>63.093000000000004</v>
      </c>
      <c r="G3594" s="80">
        <v>55</v>
      </c>
      <c r="H3594" s="66" t="str">
        <f>IF(B3594="","",VLOOKUP(B3594,[1]BASEEMPRESA!$A$2:$AAA$11936,2))</f>
        <v>CVL TRANSPORTES LTDA</v>
      </c>
      <c r="I3594" s="20" t="str">
        <f t="shared" si="56"/>
        <v>jun</v>
      </c>
    </row>
    <row r="3595" spans="1:9" x14ac:dyDescent="0.25">
      <c r="A3595" s="7">
        <v>46183</v>
      </c>
      <c r="B3595" s="20">
        <v>7282</v>
      </c>
      <c r="C3595" s="20" t="s">
        <v>419</v>
      </c>
      <c r="D3595" s="80">
        <v>194.14</v>
      </c>
      <c r="E3595" s="20">
        <v>3</v>
      </c>
      <c r="F3595" s="80">
        <v>64.712999999999994</v>
      </c>
      <c r="G3595" s="80">
        <v>52.112000000000002</v>
      </c>
      <c r="H3595" s="66" t="str">
        <f>IF(B3595="","",VLOOKUP(B3595,[1]BASEEMPRESA!$A$2:$AAA$11936,2))</f>
        <v>EMERSON LUIS MORO</v>
      </c>
      <c r="I3595" s="20" t="str">
        <f t="shared" si="56"/>
        <v>jun</v>
      </c>
    </row>
    <row r="3596" spans="1:9" x14ac:dyDescent="0.25">
      <c r="A3596" s="7">
        <v>46183</v>
      </c>
      <c r="B3596" s="20">
        <v>7289</v>
      </c>
      <c r="C3596" s="20" t="s">
        <v>419</v>
      </c>
      <c r="D3596" s="80">
        <v>73.06</v>
      </c>
      <c r="E3596" s="20">
        <v>1</v>
      </c>
      <c r="F3596" s="80">
        <v>73.06</v>
      </c>
      <c r="G3596" s="80">
        <v>50</v>
      </c>
      <c r="H3596" s="66" t="str">
        <f>IF(B3596="","",VLOOKUP(B3596,[1]BASEEMPRESA!$A$2:$AAA$11936,2))</f>
        <v>TAVARES E MORAES TRANSPORTES LTDA</v>
      </c>
      <c r="I3596" s="20" t="str">
        <f t="shared" si="56"/>
        <v>jun</v>
      </c>
    </row>
    <row r="3597" spans="1:9" x14ac:dyDescent="0.25">
      <c r="A3597" s="7">
        <v>46183</v>
      </c>
      <c r="B3597" s="20">
        <v>7292</v>
      </c>
      <c r="C3597" s="20" t="s">
        <v>419</v>
      </c>
      <c r="D3597" s="80">
        <v>67.760000000000005</v>
      </c>
      <c r="E3597" s="20">
        <v>1</v>
      </c>
      <c r="F3597" s="80">
        <v>67.760000000000005</v>
      </c>
      <c r="G3597" s="80">
        <v>55</v>
      </c>
      <c r="H3597" s="66" t="str">
        <f>IF(B3597="","",VLOOKUP(B3597,[1]BASEEMPRESA!$A$2:$AAA$11936,2))</f>
        <v>ESTEL SERVICOS DE TRANSPORTES E LOCACAO LTDA</v>
      </c>
      <c r="I3597" s="20" t="str">
        <f t="shared" si="56"/>
        <v>jun</v>
      </c>
    </row>
    <row r="3598" spans="1:9" x14ac:dyDescent="0.25">
      <c r="A3598" s="7">
        <v>46183</v>
      </c>
      <c r="B3598" s="20">
        <v>7295</v>
      </c>
      <c r="C3598" s="20" t="s">
        <v>419</v>
      </c>
      <c r="D3598" s="80">
        <v>94.3</v>
      </c>
      <c r="E3598" s="20">
        <v>3</v>
      </c>
      <c r="F3598" s="80">
        <v>31.433</v>
      </c>
      <c r="G3598" s="80">
        <v>3</v>
      </c>
      <c r="H3598" s="66" t="str">
        <f>IF(B3598="","",VLOOKUP(B3598,[1]BASEEMPRESA!$A$2:$AAA$11936,2))</f>
        <v>ESTEL SERVICOS DE TRANSPORTES E LOCACAO LTDA</v>
      </c>
      <c r="I3598" s="20" t="str">
        <f t="shared" si="56"/>
        <v>jun</v>
      </c>
    </row>
    <row r="3599" spans="1:9" x14ac:dyDescent="0.25">
      <c r="A3599" s="7">
        <v>46183</v>
      </c>
      <c r="B3599" s="20">
        <v>7299</v>
      </c>
      <c r="C3599" s="20" t="s">
        <v>419</v>
      </c>
      <c r="D3599" s="80">
        <v>189.28</v>
      </c>
      <c r="E3599" s="20">
        <v>3</v>
      </c>
      <c r="F3599" s="80">
        <v>63.093000000000004</v>
      </c>
      <c r="G3599" s="80">
        <v>39.337000000000003</v>
      </c>
      <c r="H3599" s="66" t="str">
        <f>IF(B3599="","",VLOOKUP(B3599,[1]BASEEMPRESA!$A$2:$AAA$11936,2))</f>
        <v>JERE SERVICOS DE TRANSPORTE E LOCACAO LTDA</v>
      </c>
      <c r="I3599" s="20" t="str">
        <f t="shared" si="56"/>
        <v>jun</v>
      </c>
    </row>
    <row r="3600" spans="1:9" x14ac:dyDescent="0.25">
      <c r="A3600" s="7">
        <v>46183</v>
      </c>
      <c r="B3600" s="20">
        <v>7301</v>
      </c>
      <c r="C3600" s="20" t="s">
        <v>419</v>
      </c>
      <c r="D3600" s="80">
        <v>133.19999999999999</v>
      </c>
      <c r="E3600" s="20">
        <v>2</v>
      </c>
      <c r="F3600" s="80">
        <v>66.599999999999994</v>
      </c>
      <c r="G3600" s="80">
        <v>52.345999999999997</v>
      </c>
      <c r="H3600" s="66" t="str">
        <f>IF(B3600="","",VLOOKUP(B3600,[1]BASEEMPRESA!$A$2:$AAA$11936,2))</f>
        <v>SERVICOS DE TRANSPORTES E LOCACAO VALE DO ITAUNAS LTDA</v>
      </c>
      <c r="I3600" s="20" t="str">
        <f t="shared" si="56"/>
        <v>jun</v>
      </c>
    </row>
    <row r="3601" spans="1:9" x14ac:dyDescent="0.25">
      <c r="A3601" s="7">
        <v>46183</v>
      </c>
      <c r="B3601" s="20">
        <v>7304</v>
      </c>
      <c r="C3601" s="20" t="s">
        <v>419</v>
      </c>
      <c r="D3601" s="80">
        <v>118.46</v>
      </c>
      <c r="E3601" s="20">
        <v>2</v>
      </c>
      <c r="F3601" s="80">
        <v>59.23</v>
      </c>
      <c r="G3601" s="80">
        <v>13</v>
      </c>
      <c r="H3601" s="66" t="str">
        <f>IF(B3601="","",VLOOKUP(B3601,[1]BASEEMPRESA!$A$2:$AAA$11936,2))</f>
        <v>SERVICOS DE TRANSPORTES E LOCACAO VALE DO ITAUNAS LTDA</v>
      </c>
      <c r="I3601" s="20" t="str">
        <f t="shared" si="56"/>
        <v>jun</v>
      </c>
    </row>
    <row r="3602" spans="1:9" x14ac:dyDescent="0.25">
      <c r="A3602" s="7">
        <v>46183</v>
      </c>
      <c r="B3602" s="20">
        <v>7307</v>
      </c>
      <c r="C3602" s="20" t="s">
        <v>419</v>
      </c>
      <c r="D3602" s="80">
        <v>177.3</v>
      </c>
      <c r="E3602" s="20">
        <v>3</v>
      </c>
      <c r="F3602" s="80">
        <v>59.1</v>
      </c>
      <c r="G3602" s="80">
        <v>57.348999999999997</v>
      </c>
      <c r="H3602" s="66" t="str">
        <f>IF(B3602="","",VLOOKUP(B3602,[1]BASEEMPRESA!$A$2:$AAA$11936,2))</f>
        <v>SC MANUTENCOES LTDA</v>
      </c>
      <c r="I3602" s="20" t="str">
        <f t="shared" si="56"/>
        <v>jun</v>
      </c>
    </row>
    <row r="3603" spans="1:9" x14ac:dyDescent="0.25">
      <c r="A3603" s="7">
        <v>46183</v>
      </c>
      <c r="B3603" s="20">
        <v>7308</v>
      </c>
      <c r="C3603" s="20" t="s">
        <v>419</v>
      </c>
      <c r="D3603" s="80">
        <v>178.92</v>
      </c>
      <c r="E3603" s="20">
        <v>3</v>
      </c>
      <c r="F3603" s="80">
        <v>59.64</v>
      </c>
      <c r="G3603" s="80">
        <v>54.393999999999998</v>
      </c>
      <c r="H3603" s="66" t="str">
        <f>IF(B3603="","",VLOOKUP(B3603,[1]BASEEMPRESA!$A$2:$AAA$11936,2))</f>
        <v>SANTOS &amp; SILVA TRANSPORTES RODOVIARIOS LTDA</v>
      </c>
      <c r="I3603" s="20" t="str">
        <f t="shared" si="56"/>
        <v>jun</v>
      </c>
    </row>
    <row r="3604" spans="1:9" x14ac:dyDescent="0.25">
      <c r="A3604" s="7">
        <v>46183</v>
      </c>
      <c r="B3604" s="20">
        <v>7311</v>
      </c>
      <c r="C3604" s="20" t="s">
        <v>422</v>
      </c>
      <c r="D3604" s="80">
        <v>179.68</v>
      </c>
      <c r="E3604" s="20">
        <v>3</v>
      </c>
      <c r="F3604" s="80">
        <v>59.893000000000001</v>
      </c>
      <c r="G3604" s="80">
        <v>53.23</v>
      </c>
      <c r="H3604" s="66" t="str">
        <f>IF(B3604="","",VLOOKUP(B3604,[1]BASEEMPRESA!$A$2:$AAA$11936,2))</f>
        <v>LN LOGISTICA E TRANSPORTES LTDA</v>
      </c>
      <c r="I3604" s="20" t="str">
        <f t="shared" si="56"/>
        <v>jun</v>
      </c>
    </row>
    <row r="3605" spans="1:9" x14ac:dyDescent="0.25">
      <c r="A3605" s="7">
        <v>46183</v>
      </c>
      <c r="B3605" s="20">
        <v>7312</v>
      </c>
      <c r="C3605" s="20" t="s">
        <v>422</v>
      </c>
      <c r="D3605" s="80">
        <v>68.14</v>
      </c>
      <c r="E3605" s="20">
        <v>1</v>
      </c>
      <c r="F3605" s="80">
        <v>68.14</v>
      </c>
      <c r="G3605" s="80">
        <v>3</v>
      </c>
      <c r="H3605" s="66" t="str">
        <f>IF(B3605="","",VLOOKUP(B3605,[1]BASEEMPRESA!$A$2:$AAA$11936,2))</f>
        <v>LN LOGISTICA E TRANSPORTES LTDA</v>
      </c>
      <c r="I3605" s="20" t="str">
        <f t="shared" si="56"/>
        <v>jun</v>
      </c>
    </row>
    <row r="3606" spans="1:9" x14ac:dyDescent="0.25">
      <c r="A3606" s="7">
        <v>46183</v>
      </c>
      <c r="B3606" s="20">
        <v>7334</v>
      </c>
      <c r="C3606" s="20" t="s">
        <v>421</v>
      </c>
      <c r="D3606" s="80">
        <v>142.82</v>
      </c>
      <c r="E3606" s="20">
        <v>2</v>
      </c>
      <c r="F3606" s="80">
        <v>71.41</v>
      </c>
      <c r="G3606" s="80">
        <v>50</v>
      </c>
      <c r="H3606" s="66" t="str">
        <f>IF(B3606="","",VLOOKUP(B3606,[1]BASEEMPRESA!$A$2:$AAA$11936,2))</f>
        <v>ROCHA TRANSPORTES DE MUCURI LTDA</v>
      </c>
      <c r="I3606" s="20" t="str">
        <f t="shared" si="56"/>
        <v>jun</v>
      </c>
    </row>
    <row r="3607" spans="1:9" x14ac:dyDescent="0.25">
      <c r="A3607" s="7">
        <v>46183</v>
      </c>
      <c r="B3607" s="20">
        <v>7337</v>
      </c>
      <c r="C3607" s="20" t="s">
        <v>419</v>
      </c>
      <c r="D3607" s="80">
        <v>129.63999999999999</v>
      </c>
      <c r="E3607" s="20">
        <v>2</v>
      </c>
      <c r="F3607" s="80">
        <v>64.819999999999993</v>
      </c>
      <c r="G3607" s="80">
        <v>48.002000000000002</v>
      </c>
      <c r="H3607" s="66" t="str">
        <f>IF(B3607="","",VLOOKUP(B3607,[1]BASEEMPRESA!$A$2:$AAA$11936,2))</f>
        <v>REGINA M. DOS S. SILVA CARGAS</v>
      </c>
      <c r="I3607" s="20" t="str">
        <f t="shared" si="56"/>
        <v>jun</v>
      </c>
    </row>
    <row r="3608" spans="1:9" x14ac:dyDescent="0.25">
      <c r="A3608" s="7">
        <v>46183</v>
      </c>
      <c r="B3608" s="20">
        <v>7340</v>
      </c>
      <c r="C3608" s="20" t="s">
        <v>419</v>
      </c>
      <c r="D3608" s="80">
        <v>319.95999999999998</v>
      </c>
      <c r="E3608" s="20">
        <v>11</v>
      </c>
      <c r="F3608" s="80">
        <v>29.087</v>
      </c>
      <c r="G3608" s="80">
        <v>3</v>
      </c>
      <c r="H3608" s="66" t="str">
        <f>IF(B3608="","",VLOOKUP(B3608,[1]BASEEMPRESA!$A$2:$AAA$11936,2))</f>
        <v>W &amp; E SERVICOS DE TRANSPORTE LTDA</v>
      </c>
      <c r="I3608" s="20" t="str">
        <f t="shared" si="56"/>
        <v>jun</v>
      </c>
    </row>
    <row r="3609" spans="1:9" x14ac:dyDescent="0.25">
      <c r="A3609" s="7">
        <v>46183</v>
      </c>
      <c r="B3609" s="20">
        <v>7343</v>
      </c>
      <c r="C3609" s="20" t="s">
        <v>421</v>
      </c>
      <c r="D3609" s="80">
        <v>180.82</v>
      </c>
      <c r="E3609" s="20">
        <v>3</v>
      </c>
      <c r="F3609" s="80">
        <v>60.273000000000003</v>
      </c>
      <c r="G3609" s="80">
        <v>38.988999999999997</v>
      </c>
      <c r="H3609" s="66" t="str">
        <f>IF(B3609="","",VLOOKUP(B3609,[1]BASEEMPRESA!$A$2:$AAA$11936,2))</f>
        <v>E L DE OLIVEIRA JUNIOR EDIMAR TRANSPORTES</v>
      </c>
      <c r="I3609" s="20" t="str">
        <f t="shared" si="56"/>
        <v>jun</v>
      </c>
    </row>
    <row r="3610" spans="1:9" x14ac:dyDescent="0.25">
      <c r="A3610" s="7">
        <v>46183</v>
      </c>
      <c r="B3610" s="20">
        <v>7347</v>
      </c>
      <c r="C3610" s="20" t="s">
        <v>420</v>
      </c>
      <c r="D3610" s="80">
        <v>137.88</v>
      </c>
      <c r="E3610" s="20">
        <v>2</v>
      </c>
      <c r="F3610" s="80">
        <v>68.94</v>
      </c>
      <c r="G3610" s="80">
        <v>52.45</v>
      </c>
      <c r="H3610" s="66" t="str">
        <f>IF(B3610="","",VLOOKUP(B3610,[1]BASEEMPRESA!$A$2:$AAA$11936,2))</f>
        <v>TRANSPORTADORA GLOBAL LOGISTICA LTDA</v>
      </c>
      <c r="I3610" s="20" t="str">
        <f t="shared" si="56"/>
        <v>jun</v>
      </c>
    </row>
    <row r="3611" spans="1:9" x14ac:dyDescent="0.25">
      <c r="A3611" s="7">
        <v>46183</v>
      </c>
      <c r="B3611" s="20">
        <v>7352</v>
      </c>
      <c r="C3611" s="20" t="s">
        <v>421</v>
      </c>
      <c r="D3611" s="80">
        <v>198.24</v>
      </c>
      <c r="E3611" s="20">
        <v>6</v>
      </c>
      <c r="F3611" s="80">
        <v>33.04</v>
      </c>
      <c r="G3611" s="80">
        <v>26.867000000000001</v>
      </c>
      <c r="H3611" s="66" t="str">
        <f>IF(B3611="","",VLOOKUP(B3611,[1]BASEEMPRESA!$A$2:$AAA$11936,2))</f>
        <v>WESLEI M DOS SANTOS</v>
      </c>
      <c r="I3611" s="20" t="str">
        <f t="shared" si="56"/>
        <v>jun</v>
      </c>
    </row>
    <row r="3612" spans="1:9" x14ac:dyDescent="0.25">
      <c r="A3612" s="7">
        <v>46183</v>
      </c>
      <c r="B3612" s="20">
        <v>7355</v>
      </c>
      <c r="C3612" s="20" t="s">
        <v>419</v>
      </c>
      <c r="D3612" s="80">
        <v>122.34</v>
      </c>
      <c r="E3612" s="20">
        <v>2</v>
      </c>
      <c r="F3612" s="80">
        <v>61.17</v>
      </c>
      <c r="G3612" s="80">
        <v>13</v>
      </c>
      <c r="H3612" s="66" t="str">
        <f>IF(B3612="","",VLOOKUP(B3612,[1]BASEEMPRESA!$A$2:$AAA$11936,2))</f>
        <v>WESLEI M DOS SANTOS</v>
      </c>
      <c r="I3612" s="20" t="str">
        <f t="shared" si="56"/>
        <v>jun</v>
      </c>
    </row>
    <row r="3613" spans="1:9" x14ac:dyDescent="0.25">
      <c r="A3613" s="7">
        <v>46183</v>
      </c>
      <c r="B3613" s="20">
        <v>7361</v>
      </c>
      <c r="C3613" s="20" t="s">
        <v>423</v>
      </c>
      <c r="D3613" s="80">
        <v>197.78</v>
      </c>
      <c r="E3613" s="20">
        <v>3</v>
      </c>
      <c r="F3613" s="80">
        <v>65.927000000000007</v>
      </c>
      <c r="G3613" s="80">
        <v>48.811</v>
      </c>
      <c r="H3613" s="66" t="str">
        <f>IF(B3613="","",VLOOKUP(B3613,[1]BASEEMPRESA!$A$2:$AAA$11936,2))</f>
        <v>TRANSPORTE FUMACINHA LTDA</v>
      </c>
      <c r="I3613" s="20" t="str">
        <f t="shared" si="56"/>
        <v>jun</v>
      </c>
    </row>
    <row r="3614" spans="1:9" x14ac:dyDescent="0.25">
      <c r="A3614" s="7">
        <v>46183</v>
      </c>
      <c r="B3614" s="20">
        <v>7364</v>
      </c>
      <c r="C3614" s="20" t="s">
        <v>419</v>
      </c>
      <c r="D3614" s="80">
        <v>186.48</v>
      </c>
      <c r="E3614" s="20">
        <v>3</v>
      </c>
      <c r="F3614" s="80">
        <v>62.16</v>
      </c>
      <c r="G3614" s="80">
        <v>57.234000000000002</v>
      </c>
      <c r="H3614" s="66" t="str">
        <f>IF(B3614="","",VLOOKUP(B3614,[1]BASEEMPRESA!$A$2:$AAA$11936,2))</f>
        <v>TRANSPORTADORA GLOBAL LOGISTICA LTDA</v>
      </c>
      <c r="I3614" s="20" t="str">
        <f t="shared" si="56"/>
        <v>jun</v>
      </c>
    </row>
    <row r="3615" spans="1:9" x14ac:dyDescent="0.25">
      <c r="A3615" s="7">
        <v>46183</v>
      </c>
      <c r="B3615" s="20">
        <v>7367</v>
      </c>
      <c r="C3615" s="20" t="s">
        <v>419</v>
      </c>
      <c r="D3615" s="80">
        <v>71.42</v>
      </c>
      <c r="E3615" s="20">
        <v>1</v>
      </c>
      <c r="F3615" s="80">
        <v>71.42</v>
      </c>
      <c r="G3615" s="80">
        <v>50</v>
      </c>
      <c r="H3615" s="66" t="str">
        <f>IF(B3615="","",VLOOKUP(B3615,[1]BASEEMPRESA!$A$2:$AAA$11936,2))</f>
        <v>JOSE HELIO SILVA SANTOS</v>
      </c>
      <c r="I3615" s="20" t="str">
        <f t="shared" si="56"/>
        <v>jun</v>
      </c>
    </row>
    <row r="3616" spans="1:9" x14ac:dyDescent="0.25">
      <c r="A3616" s="7">
        <v>46183</v>
      </c>
      <c r="B3616" s="20">
        <v>7370</v>
      </c>
      <c r="C3616" s="20" t="s">
        <v>419</v>
      </c>
      <c r="D3616" s="80">
        <v>167.02</v>
      </c>
      <c r="E3616" s="20">
        <v>3</v>
      </c>
      <c r="F3616" s="80">
        <v>55.673000000000002</v>
      </c>
      <c r="G3616" s="80">
        <v>53.246000000000002</v>
      </c>
      <c r="H3616" s="66" t="str">
        <f>IF(B3616="","",VLOOKUP(B3616,[1]BASEEMPRESA!$A$2:$AAA$11936,2))</f>
        <v>JOSE HELIO SILVA SANTOS</v>
      </c>
      <c r="I3616" s="20" t="str">
        <f t="shared" si="56"/>
        <v>jun</v>
      </c>
    </row>
    <row r="3617" spans="1:9" x14ac:dyDescent="0.25">
      <c r="A3617" s="7">
        <v>46183</v>
      </c>
      <c r="B3617" s="20">
        <v>7373</v>
      </c>
      <c r="C3617" s="20" t="s">
        <v>422</v>
      </c>
      <c r="D3617" s="80">
        <v>221.46</v>
      </c>
      <c r="E3617" s="20">
        <v>4</v>
      </c>
      <c r="F3617" s="80">
        <v>55.365000000000002</v>
      </c>
      <c r="G3617" s="80">
        <v>32.095999999999997</v>
      </c>
      <c r="H3617" s="66" t="str">
        <f>IF(B3617="","",VLOOKUP(B3617,[1]BASEEMPRESA!$A$2:$AAA$11936,2))</f>
        <v>BARBOSA TRANSPORTES E LOGISTICA LTDA</v>
      </c>
      <c r="I3617" s="20" t="str">
        <f t="shared" si="56"/>
        <v>jun</v>
      </c>
    </row>
    <row r="3618" spans="1:9" x14ac:dyDescent="0.25">
      <c r="A3618" s="7">
        <v>46183</v>
      </c>
      <c r="B3618" s="20">
        <v>7381</v>
      </c>
      <c r="C3618" s="20" t="s">
        <v>423</v>
      </c>
      <c r="D3618" s="80">
        <v>181.24</v>
      </c>
      <c r="E3618" s="20">
        <v>3</v>
      </c>
      <c r="F3618" s="80">
        <v>60.412999999999997</v>
      </c>
      <c r="G3618" s="80">
        <v>48.99</v>
      </c>
      <c r="H3618" s="66" t="str">
        <f>IF(B3618="","",VLOOKUP(B3618,[1]BASEEMPRESA!$A$2:$AAA$11936,2))</f>
        <v>TRANSPORTE FUMACINHA LTDA</v>
      </c>
      <c r="I3618" s="20" t="str">
        <f t="shared" si="56"/>
        <v>jun</v>
      </c>
    </row>
    <row r="3619" spans="1:9" x14ac:dyDescent="0.25">
      <c r="A3619" s="7">
        <v>46183</v>
      </c>
      <c r="B3619" s="20">
        <v>7398</v>
      </c>
      <c r="C3619" s="20" t="s">
        <v>419</v>
      </c>
      <c r="D3619" s="80">
        <v>61.06</v>
      </c>
      <c r="E3619" s="20">
        <v>1</v>
      </c>
      <c r="F3619" s="80">
        <v>61.06</v>
      </c>
      <c r="G3619" s="80">
        <v>55</v>
      </c>
      <c r="H3619" s="66" t="str">
        <f>IF(B3619="","",VLOOKUP(B3619,[1]BASEEMPRESA!$A$2:$AAA$11936,2))</f>
        <v>RSL TRANSPORTES LTDA</v>
      </c>
      <c r="I3619" s="20" t="str">
        <f t="shared" si="56"/>
        <v>jun</v>
      </c>
    </row>
    <row r="3620" spans="1:9" x14ac:dyDescent="0.25">
      <c r="A3620" s="7">
        <v>46184</v>
      </c>
      <c r="B3620" s="20">
        <v>2067</v>
      </c>
      <c r="C3620" s="20" t="s">
        <v>418</v>
      </c>
      <c r="D3620" s="80">
        <v>403.38</v>
      </c>
      <c r="E3620" s="20">
        <v>7</v>
      </c>
      <c r="F3620" s="80">
        <v>57.625999999999998</v>
      </c>
      <c r="G3620" s="80">
        <v>10.182</v>
      </c>
      <c r="H3620" s="66" t="str">
        <f>IF(B3620="","",VLOOKUP(B3620,[1]BASEEMPRESA!$A$2:$AAA$11936,2))</f>
        <v>NDB HOLDING AGRICOLA LTDA - MATRIZ</v>
      </c>
      <c r="I3620" s="20" t="str">
        <f t="shared" si="56"/>
        <v>jun</v>
      </c>
    </row>
    <row r="3621" spans="1:9" x14ac:dyDescent="0.25">
      <c r="A3621" s="7">
        <v>46184</v>
      </c>
      <c r="B3621" s="20">
        <v>2107</v>
      </c>
      <c r="C3621" s="20" t="s">
        <v>418</v>
      </c>
      <c r="D3621" s="80">
        <v>349.78</v>
      </c>
      <c r="E3621" s="20">
        <v>6</v>
      </c>
      <c r="F3621" s="80">
        <v>58.296999999999997</v>
      </c>
      <c r="G3621" s="80">
        <v>12.32</v>
      </c>
      <c r="H3621" s="66" t="str">
        <f>IF(B3621="","",VLOOKUP(B3621,[1]BASEEMPRESA!$A$2:$AAA$11936,2))</f>
        <v>NDB HOLDING AGRICOLA LTDA - MATRIZ</v>
      </c>
      <c r="I3621" s="20" t="str">
        <f t="shared" si="56"/>
        <v>jun</v>
      </c>
    </row>
    <row r="3622" spans="1:9" x14ac:dyDescent="0.25">
      <c r="A3622" s="7">
        <v>46184</v>
      </c>
      <c r="B3622" s="20">
        <v>2108</v>
      </c>
      <c r="C3622" s="20" t="s">
        <v>418</v>
      </c>
      <c r="D3622" s="80">
        <v>237.48</v>
      </c>
      <c r="E3622" s="20">
        <v>4</v>
      </c>
      <c r="F3622" s="80">
        <v>59.37</v>
      </c>
      <c r="G3622" s="80">
        <v>10.505000000000001</v>
      </c>
      <c r="H3622" s="66" t="str">
        <f>IF(B3622="","",VLOOKUP(B3622,[1]BASEEMPRESA!$A$2:$AAA$11936,2))</f>
        <v>NDB HOLDING AGRICOLA LTDA - MATRIZ</v>
      </c>
      <c r="I3622" s="20" t="str">
        <f t="shared" si="56"/>
        <v>jun</v>
      </c>
    </row>
    <row r="3623" spans="1:9" x14ac:dyDescent="0.25">
      <c r="A3623" s="7">
        <v>46184</v>
      </c>
      <c r="B3623" s="20">
        <v>2109</v>
      </c>
      <c r="C3623" s="20" t="s">
        <v>418</v>
      </c>
      <c r="D3623" s="80">
        <v>511.92</v>
      </c>
      <c r="E3623" s="20">
        <v>9</v>
      </c>
      <c r="F3623" s="80">
        <v>56.88</v>
      </c>
      <c r="G3623" s="80">
        <v>9.3019999999999996</v>
      </c>
      <c r="H3623" s="66" t="str">
        <f>IF(B3623="","",VLOOKUP(B3623,[1]BASEEMPRESA!$A$2:$AAA$11936,2))</f>
        <v>NDB HOLDING AGRICOLA LTDA - MATRIZ</v>
      </c>
      <c r="I3623" s="20" t="str">
        <f t="shared" si="56"/>
        <v>jun</v>
      </c>
    </row>
    <row r="3624" spans="1:9" x14ac:dyDescent="0.25">
      <c r="A3624" s="7">
        <v>46184</v>
      </c>
      <c r="B3624" s="20">
        <v>7004</v>
      </c>
      <c r="C3624" s="20" t="s">
        <v>419</v>
      </c>
      <c r="D3624" s="80">
        <v>183.76</v>
      </c>
      <c r="E3624" s="20">
        <v>3</v>
      </c>
      <c r="F3624" s="80">
        <v>61.253</v>
      </c>
      <c r="G3624" s="80">
        <v>55</v>
      </c>
      <c r="H3624" s="66" t="str">
        <f>IF(B3624="","",VLOOKUP(B3624,[1]BASEEMPRESA!$A$2:$AAA$11936,2))</f>
        <v>EMERSON LUIS MORO</v>
      </c>
      <c r="I3624" s="20" t="str">
        <f t="shared" si="56"/>
        <v>jun</v>
      </c>
    </row>
    <row r="3625" spans="1:9" x14ac:dyDescent="0.25">
      <c r="A3625" s="7">
        <v>46184</v>
      </c>
      <c r="B3625" s="20">
        <v>7005</v>
      </c>
      <c r="C3625" s="20" t="s">
        <v>419</v>
      </c>
      <c r="D3625" s="80">
        <v>176.28</v>
      </c>
      <c r="E3625" s="20">
        <v>3</v>
      </c>
      <c r="F3625" s="80">
        <v>58.76</v>
      </c>
      <c r="G3625" s="80">
        <v>42.076999999999998</v>
      </c>
      <c r="H3625" s="66" t="str">
        <f>IF(B3625="","",VLOOKUP(B3625,[1]BASEEMPRESA!$A$2:$AAA$11936,2))</f>
        <v>RENE PINA DE ALMEIDA</v>
      </c>
      <c r="I3625" s="20" t="str">
        <f t="shared" si="56"/>
        <v>jun</v>
      </c>
    </row>
    <row r="3626" spans="1:9" x14ac:dyDescent="0.25">
      <c r="A3626" s="7">
        <v>46184</v>
      </c>
      <c r="B3626" s="20">
        <v>7006</v>
      </c>
      <c r="C3626" s="20" t="s">
        <v>420</v>
      </c>
      <c r="D3626" s="80">
        <v>182.98</v>
      </c>
      <c r="E3626" s="20">
        <v>3</v>
      </c>
      <c r="F3626" s="80">
        <v>60.993000000000002</v>
      </c>
      <c r="G3626" s="80">
        <v>53.826000000000001</v>
      </c>
      <c r="H3626" s="66" t="str">
        <f>IF(B3626="","",VLOOKUP(B3626,[1]BASEEMPRESA!$A$2:$AAA$11936,2))</f>
        <v>INAMARQUE SOUZA MACHADO</v>
      </c>
      <c r="I3626" s="20" t="str">
        <f t="shared" si="56"/>
        <v>jun</v>
      </c>
    </row>
    <row r="3627" spans="1:9" x14ac:dyDescent="0.25">
      <c r="A3627" s="7">
        <v>46184</v>
      </c>
      <c r="B3627" s="20">
        <v>7007</v>
      </c>
      <c r="C3627" s="20" t="s">
        <v>420</v>
      </c>
      <c r="D3627" s="80">
        <v>123.92</v>
      </c>
      <c r="E3627" s="20">
        <v>2</v>
      </c>
      <c r="F3627" s="80">
        <v>61.96</v>
      </c>
      <c r="G3627" s="80">
        <v>52.395000000000003</v>
      </c>
      <c r="H3627" s="66" t="str">
        <f>IF(B3627="","",VLOOKUP(B3627,[1]BASEEMPRESA!$A$2:$AAA$11936,2))</f>
        <v>MVS TRANSPORTE LTDA</v>
      </c>
      <c r="I3627" s="20" t="str">
        <f t="shared" si="56"/>
        <v>jun</v>
      </c>
    </row>
    <row r="3628" spans="1:9" x14ac:dyDescent="0.25">
      <c r="A3628" s="7">
        <v>46184</v>
      </c>
      <c r="B3628" s="20">
        <v>7008</v>
      </c>
      <c r="C3628" s="20" t="s">
        <v>419</v>
      </c>
      <c r="D3628" s="80">
        <v>114.78</v>
      </c>
      <c r="E3628" s="20">
        <v>2</v>
      </c>
      <c r="F3628" s="80">
        <v>57.39</v>
      </c>
      <c r="G3628" s="80">
        <v>50.417999999999999</v>
      </c>
      <c r="H3628" s="66" t="str">
        <f>IF(B3628="","",VLOOKUP(B3628,[1]BASEEMPRESA!$A$2:$AAA$11936,2))</f>
        <v>E L DE OLIVEIRA JUNIOR EDIMAR TRANSPORTES</v>
      </c>
      <c r="I3628" s="20" t="str">
        <f t="shared" si="56"/>
        <v>jun</v>
      </c>
    </row>
    <row r="3629" spans="1:9" x14ac:dyDescent="0.25">
      <c r="A3629" s="7">
        <v>46184</v>
      </c>
      <c r="B3629" s="20">
        <v>7010</v>
      </c>
      <c r="C3629" s="20" t="s">
        <v>419</v>
      </c>
      <c r="D3629" s="80">
        <v>122.1</v>
      </c>
      <c r="E3629" s="20">
        <v>2</v>
      </c>
      <c r="F3629" s="80">
        <v>61.05</v>
      </c>
      <c r="G3629" s="80">
        <v>52.682000000000002</v>
      </c>
      <c r="H3629" s="66" t="str">
        <f>IF(B3629="","",VLOOKUP(B3629,[1]BASEEMPRESA!$A$2:$AAA$11936,2))</f>
        <v>BAYER LOGISTICA E TRANSPORTES LTDA</v>
      </c>
      <c r="I3629" s="20" t="str">
        <f t="shared" si="56"/>
        <v>jun</v>
      </c>
    </row>
    <row r="3630" spans="1:9" x14ac:dyDescent="0.25">
      <c r="A3630" s="7">
        <v>46184</v>
      </c>
      <c r="B3630" s="20">
        <v>7013</v>
      </c>
      <c r="C3630" s="20" t="s">
        <v>419</v>
      </c>
      <c r="D3630" s="80">
        <v>235.4</v>
      </c>
      <c r="E3630" s="20">
        <v>4</v>
      </c>
      <c r="F3630" s="80">
        <v>58.85</v>
      </c>
      <c r="G3630" s="80">
        <v>31.814</v>
      </c>
      <c r="H3630" s="66" t="str">
        <f>IF(B3630="","",VLOOKUP(B3630,[1]BASEEMPRESA!$A$2:$AAA$11936,2))</f>
        <v>INAMARQUE SOUZA MACHADO</v>
      </c>
      <c r="I3630" s="20" t="str">
        <f t="shared" si="56"/>
        <v>jun</v>
      </c>
    </row>
    <row r="3631" spans="1:9" x14ac:dyDescent="0.25">
      <c r="A3631" s="7">
        <v>46184</v>
      </c>
      <c r="B3631" s="20">
        <v>7017</v>
      </c>
      <c r="C3631" s="20" t="s">
        <v>419</v>
      </c>
      <c r="D3631" s="80">
        <v>169.24</v>
      </c>
      <c r="E3631" s="20">
        <v>3</v>
      </c>
      <c r="F3631" s="80">
        <v>56.412999999999997</v>
      </c>
      <c r="G3631" s="80">
        <v>54.298000000000002</v>
      </c>
      <c r="H3631" s="66" t="str">
        <f>IF(B3631="","",VLOOKUP(B3631,[1]BASEEMPRESA!$A$2:$AAA$11936,2))</f>
        <v>BAYER LOGISTICA E TRANSPORTES LTDA</v>
      </c>
      <c r="I3631" s="20" t="str">
        <f t="shared" si="56"/>
        <v>jun</v>
      </c>
    </row>
    <row r="3632" spans="1:9" x14ac:dyDescent="0.25">
      <c r="A3632" s="7">
        <v>46184</v>
      </c>
      <c r="B3632" s="20">
        <v>7018</v>
      </c>
      <c r="C3632" s="20" t="s">
        <v>419</v>
      </c>
      <c r="D3632" s="80">
        <v>61.82</v>
      </c>
      <c r="E3632" s="20">
        <v>1</v>
      </c>
      <c r="F3632" s="80">
        <v>61.82</v>
      </c>
      <c r="G3632" s="80">
        <v>55</v>
      </c>
      <c r="H3632" s="66" t="str">
        <f>IF(B3632="","",VLOOKUP(B3632,[1]BASEEMPRESA!$A$2:$AAA$11936,2))</f>
        <v>SC MANUTENCOES LTDA</v>
      </c>
      <c r="I3632" s="20" t="str">
        <f t="shared" si="56"/>
        <v>jun</v>
      </c>
    </row>
    <row r="3633" spans="1:9" x14ac:dyDescent="0.25">
      <c r="A3633" s="7">
        <v>46184</v>
      </c>
      <c r="B3633" s="20">
        <v>7021</v>
      </c>
      <c r="C3633" s="20" t="s">
        <v>419</v>
      </c>
      <c r="D3633" s="80">
        <v>113.76</v>
      </c>
      <c r="E3633" s="20">
        <v>2</v>
      </c>
      <c r="F3633" s="80">
        <v>56.88</v>
      </c>
      <c r="G3633" s="80">
        <v>35.158999999999999</v>
      </c>
      <c r="H3633" s="66" t="str">
        <f>IF(B3633="","",VLOOKUP(B3633,[1]BASEEMPRESA!$A$2:$AAA$11936,2))</f>
        <v>NEIA TRANSPORTES LTDA</v>
      </c>
      <c r="I3633" s="20" t="str">
        <f t="shared" si="56"/>
        <v>jun</v>
      </c>
    </row>
    <row r="3634" spans="1:9" x14ac:dyDescent="0.25">
      <c r="A3634" s="7">
        <v>46184</v>
      </c>
      <c r="B3634" s="20">
        <v>7022</v>
      </c>
      <c r="C3634" s="20" t="s">
        <v>419</v>
      </c>
      <c r="D3634" s="80">
        <v>121.28</v>
      </c>
      <c r="E3634" s="20">
        <v>2</v>
      </c>
      <c r="F3634" s="80">
        <v>60.64</v>
      </c>
      <c r="G3634" s="80">
        <v>55</v>
      </c>
      <c r="H3634" s="66" t="str">
        <f>IF(B3634="","",VLOOKUP(B3634,[1]BASEEMPRESA!$A$2:$AAA$11936,2))</f>
        <v>SMRR TRANSPORTES LTDA</v>
      </c>
      <c r="I3634" s="20" t="str">
        <f t="shared" si="56"/>
        <v>jun</v>
      </c>
    </row>
    <row r="3635" spans="1:9" x14ac:dyDescent="0.25">
      <c r="A3635" s="7">
        <v>46184</v>
      </c>
      <c r="B3635" s="20">
        <v>7031</v>
      </c>
      <c r="C3635" s="20" t="s">
        <v>419</v>
      </c>
      <c r="D3635" s="80">
        <v>121</v>
      </c>
      <c r="E3635" s="20">
        <v>2</v>
      </c>
      <c r="F3635" s="80">
        <v>60.5</v>
      </c>
      <c r="G3635" s="80">
        <v>50.237000000000002</v>
      </c>
      <c r="H3635" s="66" t="str">
        <f>IF(B3635="","",VLOOKUP(B3635,[1]BASEEMPRESA!$A$2:$AAA$11936,2))</f>
        <v>INAMARQUE SOUZA MACHADO</v>
      </c>
      <c r="I3635" s="20" t="str">
        <f t="shared" si="56"/>
        <v>jun</v>
      </c>
    </row>
    <row r="3636" spans="1:9" x14ac:dyDescent="0.25">
      <c r="A3636" s="7">
        <v>46184</v>
      </c>
      <c r="B3636" s="20">
        <v>7032</v>
      </c>
      <c r="C3636" s="20" t="s">
        <v>419</v>
      </c>
      <c r="D3636" s="80">
        <v>119.56</v>
      </c>
      <c r="E3636" s="20">
        <v>2</v>
      </c>
      <c r="F3636" s="80">
        <v>59.78</v>
      </c>
      <c r="G3636" s="80">
        <v>52.484000000000002</v>
      </c>
      <c r="H3636" s="66" t="str">
        <f>IF(B3636="","",VLOOKUP(B3636,[1]BASEEMPRESA!$A$2:$AAA$11936,2))</f>
        <v>REGINA M. DOS S. SILVA CARGAS</v>
      </c>
      <c r="I3636" s="20" t="str">
        <f t="shared" si="56"/>
        <v>jun</v>
      </c>
    </row>
    <row r="3637" spans="1:9" x14ac:dyDescent="0.25">
      <c r="A3637" s="7">
        <v>46184</v>
      </c>
      <c r="B3637" s="20">
        <v>7033</v>
      </c>
      <c r="C3637" s="20" t="s">
        <v>419</v>
      </c>
      <c r="D3637" s="80">
        <v>174.18</v>
      </c>
      <c r="E3637" s="20">
        <v>3</v>
      </c>
      <c r="F3637" s="80">
        <v>58.06</v>
      </c>
      <c r="G3637" s="80">
        <v>39.180999999999997</v>
      </c>
      <c r="H3637" s="66" t="str">
        <f>IF(B3637="","",VLOOKUP(B3637,[1]BASEEMPRESA!$A$2:$AAA$11936,2))</f>
        <v>E L DE OLIVEIRA JUNIOR EDIMAR TRANSPORTES</v>
      </c>
      <c r="I3637" s="20" t="str">
        <f t="shared" si="56"/>
        <v>jun</v>
      </c>
    </row>
    <row r="3638" spans="1:9" x14ac:dyDescent="0.25">
      <c r="A3638" s="7">
        <v>46184</v>
      </c>
      <c r="B3638" s="20">
        <v>7036</v>
      </c>
      <c r="C3638" s="20" t="s">
        <v>419</v>
      </c>
      <c r="D3638" s="80">
        <v>128.86000000000001</v>
      </c>
      <c r="E3638" s="20">
        <v>2</v>
      </c>
      <c r="F3638" s="80">
        <v>64.430000000000007</v>
      </c>
      <c r="G3638" s="80">
        <v>28.692</v>
      </c>
      <c r="H3638" s="66" t="str">
        <f>IF(B3638="","",VLOOKUP(B3638,[1]BASEEMPRESA!$A$2:$AAA$11936,2))</f>
        <v>EMERSON LUIS MORO</v>
      </c>
      <c r="I3638" s="20" t="str">
        <f t="shared" si="56"/>
        <v>jun</v>
      </c>
    </row>
    <row r="3639" spans="1:9" x14ac:dyDescent="0.25">
      <c r="A3639" s="7">
        <v>46184</v>
      </c>
      <c r="B3639" s="20">
        <v>7038</v>
      </c>
      <c r="C3639" s="20" t="s">
        <v>420</v>
      </c>
      <c r="D3639" s="80">
        <v>112.04</v>
      </c>
      <c r="E3639" s="20">
        <v>2</v>
      </c>
      <c r="F3639" s="80">
        <v>56.02</v>
      </c>
      <c r="G3639" s="80">
        <v>58.756999999999998</v>
      </c>
      <c r="H3639" s="66" t="str">
        <f>IF(B3639="","",VLOOKUP(B3639,[1]BASEEMPRESA!$A$2:$AAA$11936,2))</f>
        <v>JERE SERVICOS DE TRANSPORTE E LOCACAO LTDA</v>
      </c>
      <c r="I3639" s="20" t="str">
        <f t="shared" si="56"/>
        <v>jun</v>
      </c>
    </row>
    <row r="3640" spans="1:9" x14ac:dyDescent="0.25">
      <c r="A3640" s="7">
        <v>46184</v>
      </c>
      <c r="B3640" s="20">
        <v>7041</v>
      </c>
      <c r="C3640" s="20" t="s">
        <v>419</v>
      </c>
      <c r="D3640" s="80">
        <v>120.18</v>
      </c>
      <c r="E3640" s="20">
        <v>2</v>
      </c>
      <c r="F3640" s="80">
        <v>60.09</v>
      </c>
      <c r="G3640" s="80">
        <v>50.408000000000001</v>
      </c>
      <c r="H3640" s="66" t="str">
        <f>IF(B3640="","",VLOOKUP(B3640,[1]BASEEMPRESA!$A$2:$AAA$11936,2))</f>
        <v>JERE SERVICOS DE TRANSPORTE E LOCACAO LTDA</v>
      </c>
      <c r="I3640" s="20" t="str">
        <f t="shared" si="56"/>
        <v>jun</v>
      </c>
    </row>
    <row r="3641" spans="1:9" x14ac:dyDescent="0.25">
      <c r="A3641" s="7">
        <v>46184</v>
      </c>
      <c r="B3641" s="20">
        <v>7042</v>
      </c>
      <c r="C3641" s="20" t="s">
        <v>420</v>
      </c>
      <c r="D3641" s="80">
        <v>121.52</v>
      </c>
      <c r="E3641" s="20">
        <v>2</v>
      </c>
      <c r="F3641" s="80">
        <v>60.76</v>
      </c>
      <c r="G3641" s="80">
        <v>52.476999999999997</v>
      </c>
      <c r="H3641" s="66" t="str">
        <f>IF(B3641="","",VLOOKUP(B3641,[1]BASEEMPRESA!$A$2:$AAA$11936,2))</f>
        <v>SERVICOS DE TRANSPORTES E LOCACAO VALE DO ITAUNAS LTDA</v>
      </c>
      <c r="I3641" s="20" t="str">
        <f t="shared" si="56"/>
        <v>jun</v>
      </c>
    </row>
    <row r="3642" spans="1:9" x14ac:dyDescent="0.25">
      <c r="A3642" s="7">
        <v>46184</v>
      </c>
      <c r="B3642" s="20">
        <v>7045</v>
      </c>
      <c r="C3642" s="20" t="s">
        <v>421</v>
      </c>
      <c r="D3642" s="80">
        <v>181.24</v>
      </c>
      <c r="E3642" s="20">
        <v>3</v>
      </c>
      <c r="F3642" s="80">
        <v>60.412999999999997</v>
      </c>
      <c r="G3642" s="80">
        <v>23.713000000000001</v>
      </c>
      <c r="H3642" s="66" t="str">
        <f>IF(B3642="","",VLOOKUP(B3642,[1]BASEEMPRESA!$A$2:$AAA$11936,2))</f>
        <v>REGINA M. DOS S. SILVA CARGAS</v>
      </c>
      <c r="I3642" s="20" t="str">
        <f t="shared" si="56"/>
        <v>jun</v>
      </c>
    </row>
    <row r="3643" spans="1:9" x14ac:dyDescent="0.25">
      <c r="A3643" s="7">
        <v>46184</v>
      </c>
      <c r="B3643" s="20">
        <v>7046</v>
      </c>
      <c r="C3643" s="20" t="s">
        <v>419</v>
      </c>
      <c r="D3643" s="80">
        <v>169.12</v>
      </c>
      <c r="E3643" s="20">
        <v>3</v>
      </c>
      <c r="F3643" s="80">
        <v>56.372999999999998</v>
      </c>
      <c r="G3643" s="80">
        <v>53.311999999999998</v>
      </c>
      <c r="H3643" s="66" t="str">
        <f>IF(B3643="","",VLOOKUP(B3643,[1]BASEEMPRESA!$A$2:$AAA$11936,2))</f>
        <v>J.S. LEONIDIO</v>
      </c>
      <c r="I3643" s="20" t="str">
        <f t="shared" si="56"/>
        <v>jun</v>
      </c>
    </row>
    <row r="3644" spans="1:9" x14ac:dyDescent="0.25">
      <c r="A3644" s="7">
        <v>46184</v>
      </c>
      <c r="B3644" s="20">
        <v>7047</v>
      </c>
      <c r="C3644" s="20" t="s">
        <v>419</v>
      </c>
      <c r="D3644" s="80">
        <v>118.46</v>
      </c>
      <c r="E3644" s="20">
        <v>2</v>
      </c>
      <c r="F3644" s="80">
        <v>59.23</v>
      </c>
      <c r="G3644" s="80">
        <v>58.536999999999999</v>
      </c>
      <c r="H3644" s="66" t="str">
        <f>IF(B3644="","",VLOOKUP(B3644,[1]BASEEMPRESA!$A$2:$AAA$11936,2))</f>
        <v>BAYER LOGISTICA E TRANSPORTES LTDA</v>
      </c>
      <c r="I3644" s="20" t="str">
        <f t="shared" si="56"/>
        <v>jun</v>
      </c>
    </row>
    <row r="3645" spans="1:9" x14ac:dyDescent="0.25">
      <c r="A3645" s="7">
        <v>46184</v>
      </c>
      <c r="B3645" s="20">
        <v>7048</v>
      </c>
      <c r="C3645" s="20" t="s">
        <v>419</v>
      </c>
      <c r="D3645" s="80">
        <v>185.28</v>
      </c>
      <c r="E3645" s="20">
        <v>3</v>
      </c>
      <c r="F3645" s="80">
        <v>61.76</v>
      </c>
      <c r="G3645" s="80">
        <v>39.39</v>
      </c>
      <c r="H3645" s="66" t="str">
        <f>IF(B3645="","",VLOOKUP(B3645,[1]BASEEMPRESA!$A$2:$AAA$11936,2))</f>
        <v>SERVICOS DE TRANSPORTES E LOCACAO VALE DO ITAUNAS LTDA</v>
      </c>
      <c r="I3645" s="20" t="str">
        <f t="shared" si="56"/>
        <v>jun</v>
      </c>
    </row>
    <row r="3646" spans="1:9" x14ac:dyDescent="0.25">
      <c r="A3646" s="7">
        <v>46184</v>
      </c>
      <c r="B3646" s="20">
        <v>7050</v>
      </c>
      <c r="C3646" s="20" t="s">
        <v>419</v>
      </c>
      <c r="D3646" s="80">
        <v>172.68</v>
      </c>
      <c r="E3646" s="20">
        <v>3</v>
      </c>
      <c r="F3646" s="80">
        <v>57.56</v>
      </c>
      <c r="G3646" s="80">
        <v>39.58</v>
      </c>
      <c r="H3646" s="66" t="str">
        <f>IF(B3646="","",VLOOKUP(B3646,[1]BASEEMPRESA!$A$2:$AAA$11936,2))</f>
        <v>ESTEL SERVICOS DE TRANSPORTES E LOCACAO LTDA</v>
      </c>
      <c r="I3646" s="20" t="str">
        <f t="shared" si="56"/>
        <v>jun</v>
      </c>
    </row>
    <row r="3647" spans="1:9" x14ac:dyDescent="0.25">
      <c r="A3647" s="7">
        <v>46184</v>
      </c>
      <c r="B3647" s="20">
        <v>7052</v>
      </c>
      <c r="C3647" s="20" t="s">
        <v>420</v>
      </c>
      <c r="D3647" s="80">
        <v>185.94</v>
      </c>
      <c r="E3647" s="20">
        <v>3</v>
      </c>
      <c r="F3647" s="80">
        <v>61.98</v>
      </c>
      <c r="G3647" s="80">
        <v>50.357999999999997</v>
      </c>
      <c r="H3647" s="66" t="str">
        <f>IF(B3647="","",VLOOKUP(B3647,[1]BASEEMPRESA!$A$2:$AAA$11936,2))</f>
        <v>JERE SERVICOS DE TRANSPORTE E LOCACAO LTDA</v>
      </c>
      <c r="I3647" s="20" t="str">
        <f t="shared" si="56"/>
        <v>jun</v>
      </c>
    </row>
    <row r="3648" spans="1:9" x14ac:dyDescent="0.25">
      <c r="A3648" s="7">
        <v>46184</v>
      </c>
      <c r="B3648" s="20">
        <v>7053</v>
      </c>
      <c r="C3648" s="20" t="s">
        <v>420</v>
      </c>
      <c r="D3648" s="80">
        <v>178.98</v>
      </c>
      <c r="E3648" s="20">
        <v>3</v>
      </c>
      <c r="F3648" s="80">
        <v>59.66</v>
      </c>
      <c r="G3648" s="80">
        <v>37.165999999999997</v>
      </c>
      <c r="H3648" s="66" t="str">
        <f>IF(B3648="","",VLOOKUP(B3648,[1]BASEEMPRESA!$A$2:$AAA$11936,2))</f>
        <v>TAVARES E MORAES TRANSPORTES LTDA</v>
      </c>
      <c r="I3648" s="20" t="str">
        <f t="shared" si="56"/>
        <v>jun</v>
      </c>
    </row>
    <row r="3649" spans="1:9" x14ac:dyDescent="0.25">
      <c r="A3649" s="7">
        <v>46184</v>
      </c>
      <c r="B3649" s="20">
        <v>7054</v>
      </c>
      <c r="C3649" s="20" t="s">
        <v>419</v>
      </c>
      <c r="D3649" s="80">
        <v>56.12</v>
      </c>
      <c r="E3649" s="20">
        <v>1</v>
      </c>
      <c r="F3649" s="80">
        <v>56.12</v>
      </c>
      <c r="G3649" s="80">
        <v>62.3</v>
      </c>
      <c r="H3649" s="66" t="str">
        <f>IF(B3649="","",VLOOKUP(B3649,[1]BASEEMPRESA!$A$2:$AAA$11936,2))</f>
        <v>TAVARES E MORAES TRANSPORTES LTDA</v>
      </c>
      <c r="I3649" s="20" t="str">
        <f t="shared" si="56"/>
        <v>jun</v>
      </c>
    </row>
    <row r="3650" spans="1:9" x14ac:dyDescent="0.25">
      <c r="A3650" s="7">
        <v>46184</v>
      </c>
      <c r="B3650" s="20">
        <v>7059</v>
      </c>
      <c r="C3650" s="20" t="s">
        <v>419</v>
      </c>
      <c r="D3650" s="80">
        <v>172.84</v>
      </c>
      <c r="E3650" s="20">
        <v>3</v>
      </c>
      <c r="F3650" s="80">
        <v>57.613</v>
      </c>
      <c r="G3650" s="80">
        <v>57.424999999999997</v>
      </c>
      <c r="H3650" s="66" t="str">
        <f>IF(B3650="","",VLOOKUP(B3650,[1]BASEEMPRESA!$A$2:$AAA$11936,2))</f>
        <v>BAYER LOGISTICA E TRANSPORTES LTDA</v>
      </c>
      <c r="I3650" s="20" t="str">
        <f t="shared" si="56"/>
        <v>jun</v>
      </c>
    </row>
    <row r="3651" spans="1:9" x14ac:dyDescent="0.25">
      <c r="A3651" s="7">
        <v>46184</v>
      </c>
      <c r="B3651" s="20">
        <v>7207</v>
      </c>
      <c r="C3651" s="20" t="s">
        <v>420</v>
      </c>
      <c r="D3651" s="80">
        <v>112.78</v>
      </c>
      <c r="E3651" s="20">
        <v>2</v>
      </c>
      <c r="F3651" s="80">
        <v>56.39</v>
      </c>
      <c r="G3651" s="80">
        <v>50.399000000000001</v>
      </c>
      <c r="H3651" s="66" t="str">
        <f>IF(B3651="","",VLOOKUP(B3651,[1]BASEEMPRESA!$A$2:$AAA$11936,2))</f>
        <v>TAVARES E MORAES TRANSPORTES LTDA</v>
      </c>
      <c r="I3651" s="20" t="str">
        <f t="shared" ref="I3651:I3714" si="57">TEXT(A3651,"mmm")</f>
        <v>jun</v>
      </c>
    </row>
    <row r="3652" spans="1:9" x14ac:dyDescent="0.25">
      <c r="A3652" s="7">
        <v>46184</v>
      </c>
      <c r="B3652" s="20">
        <v>7208</v>
      </c>
      <c r="C3652" s="20" t="s">
        <v>420</v>
      </c>
      <c r="D3652" s="80">
        <v>182.3</v>
      </c>
      <c r="E3652" s="20">
        <v>3</v>
      </c>
      <c r="F3652" s="80">
        <v>60.767000000000003</v>
      </c>
      <c r="G3652" s="80">
        <v>55</v>
      </c>
      <c r="H3652" s="66" t="str">
        <f>IF(B3652="","",VLOOKUP(B3652,[1]BASEEMPRESA!$A$2:$AAA$11936,2))</f>
        <v>TAVARES E MORAES TRANSPORTES LTDA</v>
      </c>
      <c r="I3652" s="20" t="str">
        <f t="shared" si="57"/>
        <v>jun</v>
      </c>
    </row>
    <row r="3653" spans="1:9" x14ac:dyDescent="0.25">
      <c r="A3653" s="7">
        <v>46184</v>
      </c>
      <c r="B3653" s="20">
        <v>7220</v>
      </c>
      <c r="C3653" s="20" t="s">
        <v>421</v>
      </c>
      <c r="D3653" s="80">
        <v>108.88</v>
      </c>
      <c r="E3653" s="20">
        <v>2</v>
      </c>
      <c r="F3653" s="80">
        <v>54.44</v>
      </c>
      <c r="G3653" s="80">
        <v>50.283000000000001</v>
      </c>
      <c r="H3653" s="66" t="str">
        <f>IF(B3653="","",VLOOKUP(B3653,[1]BASEEMPRESA!$A$2:$AAA$11936,2))</f>
        <v>DOS SANTOS PASSOS TRANSPORTES LTDA</v>
      </c>
      <c r="I3653" s="20" t="str">
        <f t="shared" si="57"/>
        <v>jun</v>
      </c>
    </row>
    <row r="3654" spans="1:9" x14ac:dyDescent="0.25">
      <c r="A3654" s="7">
        <v>46184</v>
      </c>
      <c r="B3654" s="20">
        <v>7221</v>
      </c>
      <c r="C3654" s="20" t="s">
        <v>420</v>
      </c>
      <c r="D3654" s="80">
        <v>184.32</v>
      </c>
      <c r="E3654" s="20">
        <v>3</v>
      </c>
      <c r="F3654" s="80">
        <v>61.44</v>
      </c>
      <c r="G3654" s="80">
        <v>53.289000000000001</v>
      </c>
      <c r="H3654" s="66" t="str">
        <f>IF(B3654="","",VLOOKUP(B3654,[1]BASEEMPRESA!$A$2:$AAA$11936,2))</f>
        <v>BAYER LOGISTICA E TRANSPORTES LTDA</v>
      </c>
      <c r="I3654" s="20" t="str">
        <f t="shared" si="57"/>
        <v>jun</v>
      </c>
    </row>
    <row r="3655" spans="1:9" x14ac:dyDescent="0.25">
      <c r="A3655" s="7">
        <v>46184</v>
      </c>
      <c r="B3655" s="20">
        <v>7224</v>
      </c>
      <c r="C3655" s="20" t="s">
        <v>419</v>
      </c>
      <c r="D3655" s="80">
        <v>134.12</v>
      </c>
      <c r="E3655" s="20">
        <v>2</v>
      </c>
      <c r="F3655" s="80">
        <v>67.06</v>
      </c>
      <c r="G3655" s="80">
        <v>50.381</v>
      </c>
      <c r="H3655" s="66" t="str">
        <f>IF(B3655="","",VLOOKUP(B3655,[1]BASEEMPRESA!$A$2:$AAA$11936,2))</f>
        <v>EMERSON LUIS MORO</v>
      </c>
      <c r="I3655" s="20" t="str">
        <f t="shared" si="57"/>
        <v>jun</v>
      </c>
    </row>
    <row r="3656" spans="1:9" x14ac:dyDescent="0.25">
      <c r="A3656" s="7">
        <v>46184</v>
      </c>
      <c r="B3656" s="20">
        <v>7228</v>
      </c>
      <c r="C3656" s="20" t="s">
        <v>419</v>
      </c>
      <c r="D3656" s="80">
        <v>185.8</v>
      </c>
      <c r="E3656" s="20">
        <v>3</v>
      </c>
      <c r="F3656" s="80">
        <v>61.933</v>
      </c>
      <c r="G3656" s="80">
        <v>36.267000000000003</v>
      </c>
      <c r="H3656" s="66" t="str">
        <f>IF(B3656="","",VLOOKUP(B3656,[1]BASEEMPRESA!$A$2:$AAA$11936,2))</f>
        <v>MVS TRANSPORTE LTDA</v>
      </c>
      <c r="I3656" s="20" t="str">
        <f t="shared" si="57"/>
        <v>jun</v>
      </c>
    </row>
    <row r="3657" spans="1:9" x14ac:dyDescent="0.25">
      <c r="A3657" s="7">
        <v>46184</v>
      </c>
      <c r="B3657" s="20">
        <v>7234</v>
      </c>
      <c r="C3657" s="20" t="s">
        <v>419</v>
      </c>
      <c r="D3657" s="80">
        <v>119.1</v>
      </c>
      <c r="E3657" s="20">
        <v>2</v>
      </c>
      <c r="F3657" s="80">
        <v>59.55</v>
      </c>
      <c r="G3657" s="80">
        <v>46</v>
      </c>
      <c r="H3657" s="66" t="str">
        <f>IF(B3657="","",VLOOKUP(B3657,[1]BASEEMPRESA!$A$2:$AAA$11936,2))</f>
        <v>TRANSPORTES M &amp; J LTDA</v>
      </c>
      <c r="I3657" s="20" t="str">
        <f t="shared" si="57"/>
        <v>jun</v>
      </c>
    </row>
    <row r="3658" spans="1:9" x14ac:dyDescent="0.25">
      <c r="A3658" s="7">
        <v>46184</v>
      </c>
      <c r="B3658" s="20">
        <v>7238</v>
      </c>
      <c r="C3658" s="20" t="s">
        <v>421</v>
      </c>
      <c r="D3658" s="80">
        <v>122.72</v>
      </c>
      <c r="E3658" s="20">
        <v>2</v>
      </c>
      <c r="F3658" s="80">
        <v>61.36</v>
      </c>
      <c r="G3658" s="80">
        <v>55</v>
      </c>
      <c r="H3658" s="66" t="str">
        <f>IF(B3658="","",VLOOKUP(B3658,[1]BASEEMPRESA!$A$2:$AAA$11936,2))</f>
        <v>R S SANTOS TRANSPORTES LTDA</v>
      </c>
      <c r="I3658" s="20" t="str">
        <f t="shared" si="57"/>
        <v>jun</v>
      </c>
    </row>
    <row r="3659" spans="1:9" x14ac:dyDescent="0.25">
      <c r="A3659" s="7">
        <v>46184</v>
      </c>
      <c r="B3659" s="20">
        <v>7257</v>
      </c>
      <c r="C3659" s="20" t="s">
        <v>420</v>
      </c>
      <c r="D3659" s="80">
        <v>180.5</v>
      </c>
      <c r="E3659" s="20">
        <v>3</v>
      </c>
      <c r="F3659" s="80">
        <v>60.167000000000002</v>
      </c>
      <c r="G3659" s="80">
        <v>40.268000000000001</v>
      </c>
      <c r="H3659" s="66" t="str">
        <f>IF(B3659="","",VLOOKUP(B3659,[1]BASEEMPRESA!$A$2:$AAA$11936,2))</f>
        <v>EMERSON LUIS MORO</v>
      </c>
      <c r="I3659" s="20" t="str">
        <f t="shared" si="57"/>
        <v>jun</v>
      </c>
    </row>
    <row r="3660" spans="1:9" x14ac:dyDescent="0.25">
      <c r="A3660" s="7">
        <v>46184</v>
      </c>
      <c r="B3660" s="20">
        <v>7258</v>
      </c>
      <c r="C3660" s="20" t="s">
        <v>420</v>
      </c>
      <c r="D3660" s="80">
        <v>118.46</v>
      </c>
      <c r="E3660" s="20">
        <v>2</v>
      </c>
      <c r="F3660" s="80">
        <v>59.23</v>
      </c>
      <c r="G3660" s="80">
        <v>48.055999999999997</v>
      </c>
      <c r="H3660" s="66" t="str">
        <f>IF(B3660="","",VLOOKUP(B3660,[1]BASEEMPRESA!$A$2:$AAA$11936,2))</f>
        <v>REGINA M. DOS S. SILVA CARGAS</v>
      </c>
      <c r="I3660" s="20" t="str">
        <f t="shared" si="57"/>
        <v>jun</v>
      </c>
    </row>
    <row r="3661" spans="1:9" x14ac:dyDescent="0.25">
      <c r="A3661" s="7">
        <v>46184</v>
      </c>
      <c r="B3661" s="20">
        <v>7260</v>
      </c>
      <c r="C3661" s="20" t="s">
        <v>420</v>
      </c>
      <c r="D3661" s="80">
        <v>120.52</v>
      </c>
      <c r="E3661" s="20">
        <v>2</v>
      </c>
      <c r="F3661" s="80">
        <v>60.26</v>
      </c>
      <c r="G3661" s="80">
        <v>52.279000000000003</v>
      </c>
      <c r="H3661" s="66" t="str">
        <f>IF(B3661="","",VLOOKUP(B3661,[1]BASEEMPRESA!$A$2:$AAA$11936,2))</f>
        <v>E L DE OLIVEIRA JUNIOR EDIMAR TRANSPORTES</v>
      </c>
      <c r="I3661" s="20" t="str">
        <f t="shared" si="57"/>
        <v>jun</v>
      </c>
    </row>
    <row r="3662" spans="1:9" x14ac:dyDescent="0.25">
      <c r="A3662" s="7">
        <v>46184</v>
      </c>
      <c r="B3662" s="20">
        <v>7263</v>
      </c>
      <c r="C3662" s="20" t="s">
        <v>419</v>
      </c>
      <c r="D3662" s="80">
        <v>180.72</v>
      </c>
      <c r="E3662" s="20">
        <v>3</v>
      </c>
      <c r="F3662" s="80">
        <v>60.24</v>
      </c>
      <c r="G3662" s="80">
        <v>39.488999999999997</v>
      </c>
      <c r="H3662" s="66" t="str">
        <f>IF(B3662="","",VLOOKUP(B3662,[1]BASEEMPRESA!$A$2:$AAA$11936,2))</f>
        <v>ESTEL SERVICOS DE TRANSPORTES E LOCACAO LTDA</v>
      </c>
      <c r="I3662" s="20" t="str">
        <f t="shared" si="57"/>
        <v>jun</v>
      </c>
    </row>
    <row r="3663" spans="1:9" x14ac:dyDescent="0.25">
      <c r="A3663" s="7">
        <v>46184</v>
      </c>
      <c r="B3663" s="20">
        <v>7264</v>
      </c>
      <c r="C3663" s="20" t="s">
        <v>419</v>
      </c>
      <c r="D3663" s="80">
        <v>183.76</v>
      </c>
      <c r="E3663" s="20">
        <v>3</v>
      </c>
      <c r="F3663" s="80">
        <v>61.253</v>
      </c>
      <c r="G3663" s="80">
        <v>50.156999999999996</v>
      </c>
      <c r="H3663" s="66" t="str">
        <f>IF(B3663="","",VLOOKUP(B3663,[1]BASEEMPRESA!$A$2:$AAA$11936,2))</f>
        <v>W &amp; E SERVICOS DE TRANSPORTE LTDA</v>
      </c>
      <c r="I3663" s="20" t="str">
        <f t="shared" si="57"/>
        <v>jun</v>
      </c>
    </row>
    <row r="3664" spans="1:9" x14ac:dyDescent="0.25">
      <c r="A3664" s="7">
        <v>46184</v>
      </c>
      <c r="B3664" s="20">
        <v>7278</v>
      </c>
      <c r="C3664" s="20" t="s">
        <v>419</v>
      </c>
      <c r="D3664" s="80">
        <v>125.48</v>
      </c>
      <c r="E3664" s="20">
        <v>2</v>
      </c>
      <c r="F3664" s="80">
        <v>62.74</v>
      </c>
      <c r="G3664" s="80">
        <v>52.533000000000001</v>
      </c>
      <c r="H3664" s="66" t="str">
        <f>IF(B3664="","",VLOOKUP(B3664,[1]BASEEMPRESA!$A$2:$AAA$11936,2))</f>
        <v>LOPES TRANSPORTES LTDA</v>
      </c>
      <c r="I3664" s="20" t="str">
        <f t="shared" si="57"/>
        <v>jun</v>
      </c>
    </row>
    <row r="3665" spans="1:9" x14ac:dyDescent="0.25">
      <c r="A3665" s="7">
        <v>46184</v>
      </c>
      <c r="B3665" s="20">
        <v>7279</v>
      </c>
      <c r="C3665" s="20" t="s">
        <v>420</v>
      </c>
      <c r="D3665" s="80">
        <v>114.56</v>
      </c>
      <c r="E3665" s="20">
        <v>2</v>
      </c>
      <c r="F3665" s="80">
        <v>57.28</v>
      </c>
      <c r="G3665" s="80">
        <v>58.654000000000003</v>
      </c>
      <c r="H3665" s="66" t="str">
        <f>IF(B3665="","",VLOOKUP(B3665,[1]BASEEMPRESA!$A$2:$AAA$11936,2))</f>
        <v>CVL TRANSPORTES LTDA</v>
      </c>
      <c r="I3665" s="20" t="str">
        <f t="shared" si="57"/>
        <v>jun</v>
      </c>
    </row>
    <row r="3666" spans="1:9" x14ac:dyDescent="0.25">
      <c r="A3666" s="7">
        <v>46184</v>
      </c>
      <c r="B3666" s="20">
        <v>7282</v>
      </c>
      <c r="C3666" s="20" t="s">
        <v>419</v>
      </c>
      <c r="D3666" s="80">
        <v>126.48</v>
      </c>
      <c r="E3666" s="20">
        <v>2</v>
      </c>
      <c r="F3666" s="80">
        <v>63.24</v>
      </c>
      <c r="G3666" s="80">
        <v>52.430999999999997</v>
      </c>
      <c r="H3666" s="66" t="str">
        <f>IF(B3666="","",VLOOKUP(B3666,[1]BASEEMPRESA!$A$2:$AAA$11936,2))</f>
        <v>EMERSON LUIS MORO</v>
      </c>
      <c r="I3666" s="20" t="str">
        <f t="shared" si="57"/>
        <v>jun</v>
      </c>
    </row>
    <row r="3667" spans="1:9" x14ac:dyDescent="0.25">
      <c r="A3667" s="7">
        <v>46184</v>
      </c>
      <c r="B3667" s="20">
        <v>7289</v>
      </c>
      <c r="C3667" s="20" t="s">
        <v>419</v>
      </c>
      <c r="D3667" s="80">
        <v>60.94</v>
      </c>
      <c r="E3667" s="20">
        <v>1</v>
      </c>
      <c r="F3667" s="80">
        <v>60.94</v>
      </c>
      <c r="G3667" s="80">
        <v>55</v>
      </c>
      <c r="H3667" s="66" t="str">
        <f>IF(B3667="","",VLOOKUP(B3667,[1]BASEEMPRESA!$A$2:$AAA$11936,2))</f>
        <v>TAVARES E MORAES TRANSPORTES LTDA</v>
      </c>
      <c r="I3667" s="20" t="str">
        <f t="shared" si="57"/>
        <v>jun</v>
      </c>
    </row>
    <row r="3668" spans="1:9" x14ac:dyDescent="0.25">
      <c r="A3668" s="7">
        <v>46184</v>
      </c>
      <c r="B3668" s="20">
        <v>7292</v>
      </c>
      <c r="C3668" s="20" t="s">
        <v>419</v>
      </c>
      <c r="D3668" s="80">
        <v>168.68</v>
      </c>
      <c r="E3668" s="20">
        <v>3</v>
      </c>
      <c r="F3668" s="80">
        <v>56.226999999999997</v>
      </c>
      <c r="G3668" s="80">
        <v>38.207999999999998</v>
      </c>
      <c r="H3668" s="66" t="str">
        <f>IF(B3668="","",VLOOKUP(B3668,[1]BASEEMPRESA!$A$2:$AAA$11936,2))</f>
        <v>ESTEL SERVICOS DE TRANSPORTES E LOCACAO LTDA</v>
      </c>
      <c r="I3668" s="20" t="str">
        <f t="shared" si="57"/>
        <v>jun</v>
      </c>
    </row>
    <row r="3669" spans="1:9" x14ac:dyDescent="0.25">
      <c r="A3669" s="7">
        <v>46184</v>
      </c>
      <c r="B3669" s="20">
        <v>7295</v>
      </c>
      <c r="C3669" s="20" t="s">
        <v>419</v>
      </c>
      <c r="D3669" s="80">
        <v>190.54</v>
      </c>
      <c r="E3669" s="20">
        <v>3</v>
      </c>
      <c r="F3669" s="80">
        <v>63.512999999999998</v>
      </c>
      <c r="G3669" s="80">
        <v>21.337</v>
      </c>
      <c r="H3669" s="66" t="str">
        <f>IF(B3669="","",VLOOKUP(B3669,[1]BASEEMPRESA!$A$2:$AAA$11936,2))</f>
        <v>ESTEL SERVICOS DE TRANSPORTES E LOCACAO LTDA</v>
      </c>
      <c r="I3669" s="20" t="str">
        <f t="shared" si="57"/>
        <v>jun</v>
      </c>
    </row>
    <row r="3670" spans="1:9" x14ac:dyDescent="0.25">
      <c r="A3670" s="7">
        <v>46184</v>
      </c>
      <c r="B3670" s="20">
        <v>7299</v>
      </c>
      <c r="C3670" s="20" t="s">
        <v>419</v>
      </c>
      <c r="D3670" s="80">
        <v>124.62</v>
      </c>
      <c r="E3670" s="20">
        <v>2</v>
      </c>
      <c r="F3670" s="80">
        <v>62.31</v>
      </c>
      <c r="G3670" s="80">
        <v>50.46</v>
      </c>
      <c r="H3670" s="66" t="str">
        <f>IF(B3670="","",VLOOKUP(B3670,[1]BASEEMPRESA!$A$2:$AAA$11936,2))</f>
        <v>JERE SERVICOS DE TRANSPORTE E LOCACAO LTDA</v>
      </c>
      <c r="I3670" s="20" t="str">
        <f t="shared" si="57"/>
        <v>jun</v>
      </c>
    </row>
    <row r="3671" spans="1:9" x14ac:dyDescent="0.25">
      <c r="A3671" s="7">
        <v>46184</v>
      </c>
      <c r="B3671" s="20">
        <v>7301</v>
      </c>
      <c r="C3671" s="20" t="s">
        <v>419</v>
      </c>
      <c r="D3671" s="80">
        <v>175.7</v>
      </c>
      <c r="E3671" s="20">
        <v>3</v>
      </c>
      <c r="F3671" s="80">
        <v>58.567</v>
      </c>
      <c r="G3671" s="80">
        <v>51.655999999999999</v>
      </c>
      <c r="H3671" s="66" t="str">
        <f>IF(B3671="","",VLOOKUP(B3671,[1]BASEEMPRESA!$A$2:$AAA$11936,2))</f>
        <v>SERVICOS DE TRANSPORTES E LOCACAO VALE DO ITAUNAS LTDA</v>
      </c>
      <c r="I3671" s="20" t="str">
        <f t="shared" si="57"/>
        <v>jun</v>
      </c>
    </row>
    <row r="3672" spans="1:9" x14ac:dyDescent="0.25">
      <c r="A3672" s="7">
        <v>46184</v>
      </c>
      <c r="B3672" s="20">
        <v>7304</v>
      </c>
      <c r="C3672" s="20" t="s">
        <v>419</v>
      </c>
      <c r="D3672" s="80">
        <v>126.48</v>
      </c>
      <c r="E3672" s="20">
        <v>2</v>
      </c>
      <c r="F3672" s="80">
        <v>63.24</v>
      </c>
      <c r="G3672" s="80">
        <v>52.398000000000003</v>
      </c>
      <c r="H3672" s="66" t="str">
        <f>IF(B3672="","",VLOOKUP(B3672,[1]BASEEMPRESA!$A$2:$AAA$11936,2))</f>
        <v>SERVICOS DE TRANSPORTES E LOCACAO VALE DO ITAUNAS LTDA</v>
      </c>
      <c r="I3672" s="20" t="str">
        <f t="shared" si="57"/>
        <v>jun</v>
      </c>
    </row>
    <row r="3673" spans="1:9" x14ac:dyDescent="0.25">
      <c r="A3673" s="7">
        <v>46184</v>
      </c>
      <c r="B3673" s="20">
        <v>7307</v>
      </c>
      <c r="C3673" s="20" t="s">
        <v>419</v>
      </c>
      <c r="D3673" s="80">
        <v>111.28</v>
      </c>
      <c r="E3673" s="20">
        <v>2</v>
      </c>
      <c r="F3673" s="80">
        <v>55.64</v>
      </c>
      <c r="G3673" s="80">
        <v>55.776000000000003</v>
      </c>
      <c r="H3673" s="66" t="str">
        <f>IF(B3673="","",VLOOKUP(B3673,[1]BASEEMPRESA!$A$2:$AAA$11936,2))</f>
        <v>SC MANUTENCOES LTDA</v>
      </c>
      <c r="I3673" s="20" t="str">
        <f t="shared" si="57"/>
        <v>jun</v>
      </c>
    </row>
    <row r="3674" spans="1:9" x14ac:dyDescent="0.25">
      <c r="A3674" s="7">
        <v>46184</v>
      </c>
      <c r="B3674" s="20">
        <v>7308</v>
      </c>
      <c r="C3674" s="20" t="s">
        <v>419</v>
      </c>
      <c r="D3674" s="80">
        <v>181.56</v>
      </c>
      <c r="E3674" s="20">
        <v>3</v>
      </c>
      <c r="F3674" s="80">
        <v>60.52</v>
      </c>
      <c r="G3674" s="80">
        <v>39.584000000000003</v>
      </c>
      <c r="H3674" s="66" t="str">
        <f>IF(B3674="","",VLOOKUP(B3674,[1]BASEEMPRESA!$A$2:$AAA$11936,2))</f>
        <v>SANTOS &amp; SILVA TRANSPORTES RODOVIARIOS LTDA</v>
      </c>
      <c r="I3674" s="20" t="str">
        <f t="shared" si="57"/>
        <v>jun</v>
      </c>
    </row>
    <row r="3675" spans="1:9" x14ac:dyDescent="0.25">
      <c r="A3675" s="7">
        <v>46184</v>
      </c>
      <c r="B3675" s="20">
        <v>7311</v>
      </c>
      <c r="C3675" s="20" t="s">
        <v>422</v>
      </c>
      <c r="D3675" s="80">
        <v>173.42</v>
      </c>
      <c r="E3675" s="20">
        <v>3</v>
      </c>
      <c r="F3675" s="80">
        <v>57.807000000000002</v>
      </c>
      <c r="G3675" s="80">
        <v>41.878</v>
      </c>
      <c r="H3675" s="66" t="str">
        <f>IF(B3675="","",VLOOKUP(B3675,[1]BASEEMPRESA!$A$2:$AAA$11936,2))</f>
        <v>LN LOGISTICA E TRANSPORTES LTDA</v>
      </c>
      <c r="I3675" s="20" t="str">
        <f t="shared" si="57"/>
        <v>jun</v>
      </c>
    </row>
    <row r="3676" spans="1:9" x14ac:dyDescent="0.25">
      <c r="A3676" s="7">
        <v>46184</v>
      </c>
      <c r="B3676" s="20">
        <v>7312</v>
      </c>
      <c r="C3676" s="20" t="s">
        <v>422</v>
      </c>
      <c r="D3676" s="80">
        <v>173.36</v>
      </c>
      <c r="E3676" s="20">
        <v>3</v>
      </c>
      <c r="F3676" s="80">
        <v>57.786999999999999</v>
      </c>
      <c r="G3676" s="80">
        <v>40.718000000000004</v>
      </c>
      <c r="H3676" s="66" t="str">
        <f>IF(B3676="","",VLOOKUP(B3676,[1]BASEEMPRESA!$A$2:$AAA$11936,2))</f>
        <v>LN LOGISTICA E TRANSPORTES LTDA</v>
      </c>
      <c r="I3676" s="20" t="str">
        <f t="shared" si="57"/>
        <v>jun</v>
      </c>
    </row>
    <row r="3677" spans="1:9" x14ac:dyDescent="0.25">
      <c r="A3677" s="7">
        <v>46184</v>
      </c>
      <c r="B3677" s="20">
        <v>7334</v>
      </c>
      <c r="C3677" s="20" t="s">
        <v>421</v>
      </c>
      <c r="D3677" s="80">
        <v>177.46</v>
      </c>
      <c r="E3677" s="20">
        <v>3</v>
      </c>
      <c r="F3677" s="80">
        <v>59.152999999999999</v>
      </c>
      <c r="G3677" s="80">
        <v>23.045000000000002</v>
      </c>
      <c r="H3677" s="66" t="str">
        <f>IF(B3677="","",VLOOKUP(B3677,[1]BASEEMPRESA!$A$2:$AAA$11936,2))</f>
        <v>ROCHA TRANSPORTES DE MUCURI LTDA</v>
      </c>
      <c r="I3677" s="20" t="str">
        <f t="shared" si="57"/>
        <v>jun</v>
      </c>
    </row>
    <row r="3678" spans="1:9" x14ac:dyDescent="0.25">
      <c r="A3678" s="7">
        <v>46184</v>
      </c>
      <c r="B3678" s="20">
        <v>7337</v>
      </c>
      <c r="C3678" s="20" t="s">
        <v>419</v>
      </c>
      <c r="D3678" s="80">
        <v>184.72</v>
      </c>
      <c r="E3678" s="20">
        <v>3</v>
      </c>
      <c r="F3678" s="80">
        <v>61.573</v>
      </c>
      <c r="G3678" s="80">
        <v>55</v>
      </c>
      <c r="H3678" s="66" t="str">
        <f>IF(B3678="","",VLOOKUP(B3678,[1]BASEEMPRESA!$A$2:$AAA$11936,2))</f>
        <v>REGINA M. DOS S. SILVA CARGAS</v>
      </c>
      <c r="I3678" s="20" t="str">
        <f t="shared" si="57"/>
        <v>jun</v>
      </c>
    </row>
    <row r="3679" spans="1:9" x14ac:dyDescent="0.25">
      <c r="A3679" s="7">
        <v>46184</v>
      </c>
      <c r="B3679" s="20">
        <v>7340</v>
      </c>
      <c r="C3679" s="20" t="s">
        <v>419</v>
      </c>
      <c r="D3679" s="80">
        <v>188.28</v>
      </c>
      <c r="E3679" s="20">
        <v>6</v>
      </c>
      <c r="F3679" s="80">
        <v>31.38</v>
      </c>
      <c r="G3679" s="80">
        <v>4.4770000000000003</v>
      </c>
      <c r="H3679" s="66" t="str">
        <f>IF(B3679="","",VLOOKUP(B3679,[1]BASEEMPRESA!$A$2:$AAA$11936,2))</f>
        <v>W &amp; E SERVICOS DE TRANSPORTE LTDA</v>
      </c>
      <c r="I3679" s="20" t="str">
        <f t="shared" si="57"/>
        <v>jun</v>
      </c>
    </row>
    <row r="3680" spans="1:9" x14ac:dyDescent="0.25">
      <c r="A3680" s="7">
        <v>46184</v>
      </c>
      <c r="B3680" s="20">
        <v>7343</v>
      </c>
      <c r="C3680" s="20" t="s">
        <v>421</v>
      </c>
      <c r="D3680" s="80">
        <v>129.9</v>
      </c>
      <c r="E3680" s="20">
        <v>2</v>
      </c>
      <c r="F3680" s="80">
        <v>64.95</v>
      </c>
      <c r="G3680" s="80">
        <v>52.328000000000003</v>
      </c>
      <c r="H3680" s="66" t="str">
        <f>IF(B3680="","",VLOOKUP(B3680,[1]BASEEMPRESA!$A$2:$AAA$11936,2))</f>
        <v>E L DE OLIVEIRA JUNIOR EDIMAR TRANSPORTES</v>
      </c>
      <c r="I3680" s="20" t="str">
        <f t="shared" si="57"/>
        <v>jun</v>
      </c>
    </row>
    <row r="3681" spans="1:9" x14ac:dyDescent="0.25">
      <c r="A3681" s="7">
        <v>46184</v>
      </c>
      <c r="B3681" s="20">
        <v>7347</v>
      </c>
      <c r="C3681" s="20" t="s">
        <v>420</v>
      </c>
      <c r="D3681" s="80">
        <v>66.02</v>
      </c>
      <c r="E3681" s="20">
        <v>1</v>
      </c>
      <c r="F3681" s="80">
        <v>66.02</v>
      </c>
      <c r="G3681" s="80">
        <v>3</v>
      </c>
      <c r="H3681" s="66" t="str">
        <f>IF(B3681="","",VLOOKUP(B3681,[1]BASEEMPRESA!$A$2:$AAA$11936,2))</f>
        <v>TRANSPORTADORA GLOBAL LOGISTICA LTDA</v>
      </c>
      <c r="I3681" s="20" t="str">
        <f t="shared" si="57"/>
        <v>jun</v>
      </c>
    </row>
    <row r="3682" spans="1:9" x14ac:dyDescent="0.25">
      <c r="A3682" s="7">
        <v>46184</v>
      </c>
      <c r="B3682" s="20">
        <v>7352</v>
      </c>
      <c r="C3682" s="20" t="s">
        <v>421</v>
      </c>
      <c r="D3682" s="80">
        <v>154.32</v>
      </c>
      <c r="E3682" s="20">
        <v>3</v>
      </c>
      <c r="F3682" s="80">
        <v>51.44</v>
      </c>
      <c r="G3682" s="80">
        <v>45.095999999999997</v>
      </c>
      <c r="H3682" s="66" t="str">
        <f>IF(B3682="","",VLOOKUP(B3682,[1]BASEEMPRESA!$A$2:$AAA$11936,2))</f>
        <v>WESLEI M DOS SANTOS</v>
      </c>
      <c r="I3682" s="20" t="str">
        <f t="shared" si="57"/>
        <v>jun</v>
      </c>
    </row>
    <row r="3683" spans="1:9" x14ac:dyDescent="0.25">
      <c r="A3683" s="7">
        <v>46184</v>
      </c>
      <c r="B3683" s="20">
        <v>7355</v>
      </c>
      <c r="C3683" s="20" t="s">
        <v>419</v>
      </c>
      <c r="D3683" s="80">
        <v>124.8</v>
      </c>
      <c r="E3683" s="20">
        <v>2</v>
      </c>
      <c r="F3683" s="80">
        <v>62.4</v>
      </c>
      <c r="G3683" s="80">
        <v>52.28</v>
      </c>
      <c r="H3683" s="66" t="str">
        <f>IF(B3683="","",VLOOKUP(B3683,[1]BASEEMPRESA!$A$2:$AAA$11936,2))</f>
        <v>WESLEI M DOS SANTOS</v>
      </c>
      <c r="I3683" s="20" t="str">
        <f t="shared" si="57"/>
        <v>jun</v>
      </c>
    </row>
    <row r="3684" spans="1:9" x14ac:dyDescent="0.25">
      <c r="A3684" s="7">
        <v>46184</v>
      </c>
      <c r="B3684" s="20">
        <v>7361</v>
      </c>
      <c r="C3684" s="20" t="s">
        <v>423</v>
      </c>
      <c r="D3684" s="80">
        <v>122.84</v>
      </c>
      <c r="E3684" s="20">
        <v>2</v>
      </c>
      <c r="F3684" s="80">
        <v>61.42</v>
      </c>
      <c r="G3684" s="80">
        <v>52.616999999999997</v>
      </c>
      <c r="H3684" s="66" t="str">
        <f>IF(B3684="","",VLOOKUP(B3684,[1]BASEEMPRESA!$A$2:$AAA$11936,2))</f>
        <v>TRANSPORTE FUMACINHA LTDA</v>
      </c>
      <c r="I3684" s="20" t="str">
        <f t="shared" si="57"/>
        <v>jun</v>
      </c>
    </row>
    <row r="3685" spans="1:9" x14ac:dyDescent="0.25">
      <c r="A3685" s="7">
        <v>46184</v>
      </c>
      <c r="B3685" s="20">
        <v>7364</v>
      </c>
      <c r="C3685" s="20" t="s">
        <v>419</v>
      </c>
      <c r="D3685" s="80">
        <v>173.1</v>
      </c>
      <c r="E3685" s="20">
        <v>3</v>
      </c>
      <c r="F3685" s="80">
        <v>57.7</v>
      </c>
      <c r="G3685" s="80">
        <v>39.082999999999998</v>
      </c>
      <c r="H3685" s="66" t="str">
        <f>IF(B3685="","",VLOOKUP(B3685,[1]BASEEMPRESA!$A$2:$AAA$11936,2))</f>
        <v>TRANSPORTADORA GLOBAL LOGISTICA LTDA</v>
      </c>
      <c r="I3685" s="20" t="str">
        <f t="shared" si="57"/>
        <v>jun</v>
      </c>
    </row>
    <row r="3686" spans="1:9" x14ac:dyDescent="0.25">
      <c r="A3686" s="7">
        <v>46184</v>
      </c>
      <c r="B3686" s="20">
        <v>7367</v>
      </c>
      <c r="C3686" s="20" t="s">
        <v>419</v>
      </c>
      <c r="D3686" s="80">
        <v>179.74</v>
      </c>
      <c r="E3686" s="20">
        <v>3</v>
      </c>
      <c r="F3686" s="80">
        <v>59.912999999999997</v>
      </c>
      <c r="G3686" s="80">
        <v>52.103000000000002</v>
      </c>
      <c r="H3686" s="66" t="str">
        <f>IF(B3686="","",VLOOKUP(B3686,[1]BASEEMPRESA!$A$2:$AAA$11936,2))</f>
        <v>JOSE HELIO SILVA SANTOS</v>
      </c>
      <c r="I3686" s="20" t="str">
        <f t="shared" si="57"/>
        <v>jun</v>
      </c>
    </row>
    <row r="3687" spans="1:9" x14ac:dyDescent="0.25">
      <c r="A3687" s="7">
        <v>46184</v>
      </c>
      <c r="B3687" s="20">
        <v>7370</v>
      </c>
      <c r="C3687" s="20" t="s">
        <v>419</v>
      </c>
      <c r="D3687" s="80">
        <v>169.74</v>
      </c>
      <c r="E3687" s="20">
        <v>3</v>
      </c>
      <c r="F3687" s="80">
        <v>56.58</v>
      </c>
      <c r="G3687" s="80">
        <v>51.895000000000003</v>
      </c>
      <c r="H3687" s="66" t="str">
        <f>IF(B3687="","",VLOOKUP(B3687,[1]BASEEMPRESA!$A$2:$AAA$11936,2))</f>
        <v>JOSE HELIO SILVA SANTOS</v>
      </c>
      <c r="I3687" s="20" t="str">
        <f t="shared" si="57"/>
        <v>jun</v>
      </c>
    </row>
    <row r="3688" spans="1:9" x14ac:dyDescent="0.25">
      <c r="A3688" s="7">
        <v>46184</v>
      </c>
      <c r="B3688" s="20">
        <v>7373</v>
      </c>
      <c r="C3688" s="20" t="s">
        <v>422</v>
      </c>
      <c r="D3688" s="80">
        <v>49.8</v>
      </c>
      <c r="E3688" s="20">
        <v>1</v>
      </c>
      <c r="F3688" s="80">
        <v>49.8</v>
      </c>
      <c r="G3688" s="80">
        <v>55</v>
      </c>
      <c r="H3688" s="66" t="str">
        <f>IF(B3688="","",VLOOKUP(B3688,[1]BASEEMPRESA!$A$2:$AAA$11936,2))</f>
        <v>BARBOSA TRANSPORTES E LOGISTICA LTDA</v>
      </c>
      <c r="I3688" s="20" t="str">
        <f t="shared" si="57"/>
        <v>jun</v>
      </c>
    </row>
    <row r="3689" spans="1:9" x14ac:dyDescent="0.25">
      <c r="A3689" s="7">
        <v>46184</v>
      </c>
      <c r="B3689" s="20">
        <v>7381</v>
      </c>
      <c r="C3689" s="20" t="s">
        <v>423</v>
      </c>
      <c r="D3689" s="80">
        <v>188.9</v>
      </c>
      <c r="E3689" s="20">
        <v>3</v>
      </c>
      <c r="F3689" s="80">
        <v>62.966999999999999</v>
      </c>
      <c r="G3689" s="80">
        <v>38.076000000000001</v>
      </c>
      <c r="H3689" s="66" t="str">
        <f>IF(B3689="","",VLOOKUP(B3689,[1]BASEEMPRESA!$A$2:$AAA$11936,2))</f>
        <v>TRANSPORTE FUMACINHA LTDA</v>
      </c>
      <c r="I3689" s="20" t="str">
        <f t="shared" si="57"/>
        <v>jun</v>
      </c>
    </row>
    <row r="3690" spans="1:9" x14ac:dyDescent="0.25">
      <c r="A3690" s="7">
        <v>46184</v>
      </c>
      <c r="B3690" s="20">
        <v>7398</v>
      </c>
      <c r="C3690" s="20" t="s">
        <v>419</v>
      </c>
      <c r="D3690" s="80">
        <v>212.16</v>
      </c>
      <c r="E3690" s="20">
        <v>6</v>
      </c>
      <c r="F3690" s="80">
        <v>35.36</v>
      </c>
      <c r="G3690" s="80">
        <v>19.513000000000002</v>
      </c>
      <c r="H3690" s="66" t="str">
        <f>IF(B3690="","",VLOOKUP(B3690,[1]BASEEMPRESA!$A$2:$AAA$11936,2))</f>
        <v>RSL TRANSPORTES LTDA</v>
      </c>
      <c r="I3690" s="20" t="str">
        <f t="shared" si="57"/>
        <v>jun</v>
      </c>
    </row>
    <row r="3691" spans="1:9" x14ac:dyDescent="0.25">
      <c r="A3691" s="7">
        <v>46185</v>
      </c>
      <c r="B3691" s="20">
        <v>2067</v>
      </c>
      <c r="C3691" s="20" t="s">
        <v>418</v>
      </c>
      <c r="D3691" s="80">
        <v>427.04</v>
      </c>
      <c r="E3691" s="20">
        <v>7</v>
      </c>
      <c r="F3691" s="80">
        <v>61.006</v>
      </c>
      <c r="G3691" s="80">
        <v>10.843999999999999</v>
      </c>
      <c r="H3691" s="66" t="str">
        <f>IF(B3691="","",VLOOKUP(B3691,[1]BASEEMPRESA!$A$2:$AAA$11936,2))</f>
        <v>NDB HOLDING AGRICOLA LTDA - MATRIZ</v>
      </c>
      <c r="I3691" s="20" t="str">
        <f t="shared" si="57"/>
        <v>jun</v>
      </c>
    </row>
    <row r="3692" spans="1:9" x14ac:dyDescent="0.25">
      <c r="A3692" s="7">
        <v>46185</v>
      </c>
      <c r="B3692" s="20">
        <v>2107</v>
      </c>
      <c r="C3692" s="20" t="s">
        <v>418</v>
      </c>
      <c r="D3692" s="80">
        <v>305.95999999999998</v>
      </c>
      <c r="E3692" s="20">
        <v>5</v>
      </c>
      <c r="F3692" s="80">
        <v>61.192</v>
      </c>
      <c r="G3692" s="80">
        <v>10.848000000000001</v>
      </c>
      <c r="H3692" s="66" t="str">
        <f>IF(B3692="","",VLOOKUP(B3692,[1]BASEEMPRESA!$A$2:$AAA$11936,2))</f>
        <v>NDB HOLDING AGRICOLA LTDA - MATRIZ</v>
      </c>
      <c r="I3692" s="20" t="str">
        <f t="shared" si="57"/>
        <v>jun</v>
      </c>
    </row>
    <row r="3693" spans="1:9" x14ac:dyDescent="0.25">
      <c r="A3693" s="7">
        <v>46185</v>
      </c>
      <c r="B3693" s="20">
        <v>2108</v>
      </c>
      <c r="C3693" s="20" t="s">
        <v>418</v>
      </c>
      <c r="D3693" s="80">
        <v>497.84</v>
      </c>
      <c r="E3693" s="20">
        <v>8</v>
      </c>
      <c r="F3693" s="80">
        <v>62.23</v>
      </c>
      <c r="G3693" s="80">
        <v>10.343999999999999</v>
      </c>
      <c r="H3693" s="66" t="str">
        <f>IF(B3693="","",VLOOKUP(B3693,[1]BASEEMPRESA!$A$2:$AAA$11936,2))</f>
        <v>NDB HOLDING AGRICOLA LTDA - MATRIZ</v>
      </c>
      <c r="I3693" s="20" t="str">
        <f t="shared" si="57"/>
        <v>jun</v>
      </c>
    </row>
    <row r="3694" spans="1:9" x14ac:dyDescent="0.25">
      <c r="A3694" s="7">
        <v>46185</v>
      </c>
      <c r="B3694" s="20">
        <v>2109</v>
      </c>
      <c r="C3694" s="20" t="s">
        <v>418</v>
      </c>
      <c r="D3694" s="80">
        <v>434</v>
      </c>
      <c r="E3694" s="20">
        <v>7</v>
      </c>
      <c r="F3694" s="80">
        <v>62</v>
      </c>
      <c r="G3694" s="80">
        <v>11.731</v>
      </c>
      <c r="H3694" s="66" t="str">
        <f>IF(B3694="","",VLOOKUP(B3694,[1]BASEEMPRESA!$A$2:$AAA$11936,2))</f>
        <v>NDB HOLDING AGRICOLA LTDA - MATRIZ</v>
      </c>
      <c r="I3694" s="20" t="str">
        <f t="shared" si="57"/>
        <v>jun</v>
      </c>
    </row>
    <row r="3695" spans="1:9" x14ac:dyDescent="0.25">
      <c r="A3695" s="7">
        <v>46185</v>
      </c>
      <c r="B3695" s="20">
        <v>7004</v>
      </c>
      <c r="C3695" s="20" t="s">
        <v>419</v>
      </c>
      <c r="D3695" s="80">
        <v>132.54</v>
      </c>
      <c r="E3695" s="20">
        <v>2</v>
      </c>
      <c r="F3695" s="80">
        <v>66.27</v>
      </c>
      <c r="G3695" s="80">
        <v>31.035</v>
      </c>
      <c r="H3695" s="66" t="str">
        <f>IF(B3695="","",VLOOKUP(B3695,[1]BASEEMPRESA!$A$2:$AAA$11936,2))</f>
        <v>EMERSON LUIS MORO</v>
      </c>
      <c r="I3695" s="20" t="str">
        <f t="shared" si="57"/>
        <v>jun</v>
      </c>
    </row>
    <row r="3696" spans="1:9" x14ac:dyDescent="0.25">
      <c r="A3696" s="7">
        <v>46185</v>
      </c>
      <c r="B3696" s="20">
        <v>7005</v>
      </c>
      <c r="C3696" s="20" t="s">
        <v>419</v>
      </c>
      <c r="D3696" s="80">
        <v>122.16</v>
      </c>
      <c r="E3696" s="20">
        <v>2</v>
      </c>
      <c r="F3696" s="80">
        <v>61.08</v>
      </c>
      <c r="G3696" s="80">
        <v>52.494999999999997</v>
      </c>
      <c r="H3696" s="66" t="str">
        <f>IF(B3696="","",VLOOKUP(B3696,[1]BASEEMPRESA!$A$2:$AAA$11936,2))</f>
        <v>RENE PINA DE ALMEIDA</v>
      </c>
      <c r="I3696" s="20" t="str">
        <f t="shared" si="57"/>
        <v>jun</v>
      </c>
    </row>
    <row r="3697" spans="1:9" x14ac:dyDescent="0.25">
      <c r="A3697" s="7">
        <v>46185</v>
      </c>
      <c r="B3697" s="20">
        <v>7006</v>
      </c>
      <c r="C3697" s="20" t="s">
        <v>420</v>
      </c>
      <c r="D3697" s="80">
        <v>197.1</v>
      </c>
      <c r="E3697" s="20">
        <v>3</v>
      </c>
      <c r="F3697" s="80">
        <v>65.7</v>
      </c>
      <c r="G3697" s="80">
        <v>24.574999999999999</v>
      </c>
      <c r="H3697" s="66" t="str">
        <f>IF(B3697="","",VLOOKUP(B3697,[1]BASEEMPRESA!$A$2:$AAA$11936,2))</f>
        <v>INAMARQUE SOUZA MACHADO</v>
      </c>
      <c r="I3697" s="20" t="str">
        <f t="shared" si="57"/>
        <v>jun</v>
      </c>
    </row>
    <row r="3698" spans="1:9" x14ac:dyDescent="0.25">
      <c r="A3698" s="7">
        <v>46185</v>
      </c>
      <c r="B3698" s="20">
        <v>7007</v>
      </c>
      <c r="C3698" s="20" t="s">
        <v>420</v>
      </c>
      <c r="D3698" s="80">
        <v>186.48</v>
      </c>
      <c r="E3698" s="20">
        <v>3</v>
      </c>
      <c r="F3698" s="80">
        <v>62.16</v>
      </c>
      <c r="G3698" s="80">
        <v>38.186999999999998</v>
      </c>
      <c r="H3698" s="66" t="str">
        <f>IF(B3698="","",VLOOKUP(B3698,[1]BASEEMPRESA!$A$2:$AAA$11936,2))</f>
        <v>MVS TRANSPORTE LTDA</v>
      </c>
      <c r="I3698" s="20" t="str">
        <f t="shared" si="57"/>
        <v>jun</v>
      </c>
    </row>
    <row r="3699" spans="1:9" x14ac:dyDescent="0.25">
      <c r="A3699" s="7">
        <v>46185</v>
      </c>
      <c r="B3699" s="20">
        <v>7008</v>
      </c>
      <c r="C3699" s="20" t="s">
        <v>419</v>
      </c>
      <c r="D3699" s="80">
        <v>118.8</v>
      </c>
      <c r="E3699" s="20">
        <v>2</v>
      </c>
      <c r="F3699" s="80">
        <v>59.4</v>
      </c>
      <c r="G3699" s="80">
        <v>58.713000000000001</v>
      </c>
      <c r="H3699" s="66" t="str">
        <f>IF(B3699="","",VLOOKUP(B3699,[1]BASEEMPRESA!$A$2:$AAA$11936,2))</f>
        <v>E L DE OLIVEIRA JUNIOR EDIMAR TRANSPORTES</v>
      </c>
      <c r="I3699" s="20" t="str">
        <f t="shared" si="57"/>
        <v>jun</v>
      </c>
    </row>
    <row r="3700" spans="1:9" x14ac:dyDescent="0.25">
      <c r="A3700" s="7">
        <v>46185</v>
      </c>
      <c r="B3700" s="20">
        <v>7010</v>
      </c>
      <c r="C3700" s="20" t="s">
        <v>419</v>
      </c>
      <c r="D3700" s="80">
        <v>123.58</v>
      </c>
      <c r="E3700" s="20">
        <v>2</v>
      </c>
      <c r="F3700" s="80">
        <v>61.79</v>
      </c>
      <c r="G3700" s="80">
        <v>50.494999999999997</v>
      </c>
      <c r="H3700" s="66" t="str">
        <f>IF(B3700="","",VLOOKUP(B3700,[1]BASEEMPRESA!$A$2:$AAA$11936,2))</f>
        <v>BAYER LOGISTICA E TRANSPORTES LTDA</v>
      </c>
      <c r="I3700" s="20" t="str">
        <f t="shared" si="57"/>
        <v>jun</v>
      </c>
    </row>
    <row r="3701" spans="1:9" x14ac:dyDescent="0.25">
      <c r="A3701" s="7">
        <v>46185</v>
      </c>
      <c r="B3701" s="20">
        <v>7013</v>
      </c>
      <c r="C3701" s="20" t="s">
        <v>419</v>
      </c>
      <c r="D3701" s="80">
        <v>121.06</v>
      </c>
      <c r="E3701" s="20">
        <v>2</v>
      </c>
      <c r="F3701" s="80">
        <v>60.53</v>
      </c>
      <c r="G3701" s="80">
        <v>53.472999999999999</v>
      </c>
      <c r="H3701" s="66" t="str">
        <f>IF(B3701="","",VLOOKUP(B3701,[1]BASEEMPRESA!$A$2:$AAA$11936,2))</f>
        <v>INAMARQUE SOUZA MACHADO</v>
      </c>
      <c r="I3701" s="20" t="str">
        <f t="shared" si="57"/>
        <v>jun</v>
      </c>
    </row>
    <row r="3702" spans="1:9" x14ac:dyDescent="0.25">
      <c r="A3702" s="7">
        <v>46185</v>
      </c>
      <c r="B3702" s="20">
        <v>7017</v>
      </c>
      <c r="C3702" s="20" t="s">
        <v>419</v>
      </c>
      <c r="D3702" s="80">
        <v>129.54</v>
      </c>
      <c r="E3702" s="20">
        <v>2</v>
      </c>
      <c r="F3702" s="80">
        <v>64.77</v>
      </c>
      <c r="G3702" s="80">
        <v>50.786999999999999</v>
      </c>
      <c r="H3702" s="66" t="str">
        <f>IF(B3702="","",VLOOKUP(B3702,[1]BASEEMPRESA!$A$2:$AAA$11936,2))</f>
        <v>BAYER LOGISTICA E TRANSPORTES LTDA</v>
      </c>
      <c r="I3702" s="20" t="str">
        <f t="shared" si="57"/>
        <v>jun</v>
      </c>
    </row>
    <row r="3703" spans="1:9" x14ac:dyDescent="0.25">
      <c r="A3703" s="7">
        <v>46185</v>
      </c>
      <c r="B3703" s="20">
        <v>7018</v>
      </c>
      <c r="C3703" s="20" t="s">
        <v>419</v>
      </c>
      <c r="D3703" s="80">
        <v>122.92</v>
      </c>
      <c r="E3703" s="20">
        <v>2</v>
      </c>
      <c r="F3703" s="80">
        <v>61.46</v>
      </c>
      <c r="G3703" s="80">
        <v>58.67</v>
      </c>
      <c r="H3703" s="66" t="str">
        <f>IF(B3703="","",VLOOKUP(B3703,[1]BASEEMPRESA!$A$2:$AAA$11936,2))</f>
        <v>SC MANUTENCOES LTDA</v>
      </c>
      <c r="I3703" s="20" t="str">
        <f t="shared" si="57"/>
        <v>jun</v>
      </c>
    </row>
    <row r="3704" spans="1:9" x14ac:dyDescent="0.25">
      <c r="A3704" s="7">
        <v>46185</v>
      </c>
      <c r="B3704" s="20">
        <v>7021</v>
      </c>
      <c r="C3704" s="20" t="s">
        <v>419</v>
      </c>
      <c r="D3704" s="80">
        <v>71.3</v>
      </c>
      <c r="E3704" s="20">
        <v>1</v>
      </c>
      <c r="F3704" s="80">
        <v>71.3</v>
      </c>
      <c r="G3704" s="80">
        <v>50</v>
      </c>
      <c r="H3704" s="66" t="str">
        <f>IF(B3704="","",VLOOKUP(B3704,[1]BASEEMPRESA!$A$2:$AAA$11936,2))</f>
        <v>NEIA TRANSPORTES LTDA</v>
      </c>
      <c r="I3704" s="20" t="str">
        <f t="shared" si="57"/>
        <v>jun</v>
      </c>
    </row>
    <row r="3705" spans="1:9" x14ac:dyDescent="0.25">
      <c r="A3705" s="7">
        <v>46185</v>
      </c>
      <c r="B3705" s="20">
        <v>7022</v>
      </c>
      <c r="C3705" s="20" t="s">
        <v>419</v>
      </c>
      <c r="D3705" s="80">
        <v>111.26</v>
      </c>
      <c r="E3705" s="20">
        <v>2</v>
      </c>
      <c r="F3705" s="80">
        <v>55.63</v>
      </c>
      <c r="G3705" s="80">
        <v>55</v>
      </c>
      <c r="H3705" s="66" t="str">
        <f>IF(B3705="","",VLOOKUP(B3705,[1]BASEEMPRESA!$A$2:$AAA$11936,2))</f>
        <v>SMRR TRANSPORTES LTDA</v>
      </c>
      <c r="I3705" s="20" t="str">
        <f t="shared" si="57"/>
        <v>jun</v>
      </c>
    </row>
    <row r="3706" spans="1:9" x14ac:dyDescent="0.25">
      <c r="A3706" s="7">
        <v>46185</v>
      </c>
      <c r="B3706" s="20">
        <v>7031</v>
      </c>
      <c r="C3706" s="20" t="s">
        <v>419</v>
      </c>
      <c r="D3706" s="80">
        <v>132.56</v>
      </c>
      <c r="E3706" s="20">
        <v>2</v>
      </c>
      <c r="F3706" s="80">
        <v>66.28</v>
      </c>
      <c r="G3706" s="80">
        <v>29.125</v>
      </c>
      <c r="H3706" s="66" t="str">
        <f>IF(B3706="","",VLOOKUP(B3706,[1]BASEEMPRESA!$A$2:$AAA$11936,2))</f>
        <v>INAMARQUE SOUZA MACHADO</v>
      </c>
      <c r="I3706" s="20" t="str">
        <f t="shared" si="57"/>
        <v>jun</v>
      </c>
    </row>
    <row r="3707" spans="1:9" x14ac:dyDescent="0.25">
      <c r="A3707" s="7">
        <v>46185</v>
      </c>
      <c r="B3707" s="20">
        <v>7032</v>
      </c>
      <c r="C3707" s="20" t="s">
        <v>419</v>
      </c>
      <c r="D3707" s="80">
        <v>188.14</v>
      </c>
      <c r="E3707" s="20">
        <v>3</v>
      </c>
      <c r="F3707" s="80">
        <v>62.713000000000001</v>
      </c>
      <c r="G3707" s="80">
        <v>57.247</v>
      </c>
      <c r="H3707" s="66" t="str">
        <f>IF(B3707="","",VLOOKUP(B3707,[1]BASEEMPRESA!$A$2:$AAA$11936,2))</f>
        <v>REGINA M. DOS S. SILVA CARGAS</v>
      </c>
      <c r="I3707" s="20" t="str">
        <f t="shared" si="57"/>
        <v>jun</v>
      </c>
    </row>
    <row r="3708" spans="1:9" x14ac:dyDescent="0.25">
      <c r="A3708" s="7">
        <v>46185</v>
      </c>
      <c r="B3708" s="20">
        <v>7033</v>
      </c>
      <c r="C3708" s="20" t="s">
        <v>419</v>
      </c>
      <c r="D3708" s="80">
        <v>115.58</v>
      </c>
      <c r="E3708" s="20">
        <v>2</v>
      </c>
      <c r="F3708" s="80">
        <v>57.79</v>
      </c>
      <c r="G3708" s="80">
        <v>53.933999999999997</v>
      </c>
      <c r="H3708" s="66" t="str">
        <f>IF(B3708="","",VLOOKUP(B3708,[1]BASEEMPRESA!$A$2:$AAA$11936,2))</f>
        <v>E L DE OLIVEIRA JUNIOR EDIMAR TRANSPORTES</v>
      </c>
      <c r="I3708" s="20" t="str">
        <f t="shared" si="57"/>
        <v>jun</v>
      </c>
    </row>
    <row r="3709" spans="1:9" x14ac:dyDescent="0.25">
      <c r="A3709" s="7">
        <v>46185</v>
      </c>
      <c r="B3709" s="20">
        <v>7036</v>
      </c>
      <c r="C3709" s="20" t="s">
        <v>419</v>
      </c>
      <c r="D3709" s="80">
        <v>183.36</v>
      </c>
      <c r="E3709" s="20">
        <v>3</v>
      </c>
      <c r="F3709" s="80">
        <v>61.12</v>
      </c>
      <c r="G3709" s="80">
        <v>55</v>
      </c>
      <c r="H3709" s="66" t="str">
        <f>IF(B3709="","",VLOOKUP(B3709,[1]BASEEMPRESA!$A$2:$AAA$11936,2))</f>
        <v>EMERSON LUIS MORO</v>
      </c>
      <c r="I3709" s="20" t="str">
        <f t="shared" si="57"/>
        <v>jun</v>
      </c>
    </row>
    <row r="3710" spans="1:9" x14ac:dyDescent="0.25">
      <c r="A3710" s="7">
        <v>46185</v>
      </c>
      <c r="B3710" s="20">
        <v>7038</v>
      </c>
      <c r="C3710" s="20" t="s">
        <v>420</v>
      </c>
      <c r="D3710" s="80">
        <v>170.58</v>
      </c>
      <c r="E3710" s="20">
        <v>3</v>
      </c>
      <c r="F3710" s="80">
        <v>56.86</v>
      </c>
      <c r="G3710" s="80">
        <v>40.378999999999998</v>
      </c>
      <c r="H3710" s="66" t="str">
        <f>IF(B3710="","",VLOOKUP(B3710,[1]BASEEMPRESA!$A$2:$AAA$11936,2))</f>
        <v>JERE SERVICOS DE TRANSPORTE E LOCACAO LTDA</v>
      </c>
      <c r="I3710" s="20" t="str">
        <f t="shared" si="57"/>
        <v>jun</v>
      </c>
    </row>
    <row r="3711" spans="1:9" x14ac:dyDescent="0.25">
      <c r="A3711" s="7">
        <v>46185</v>
      </c>
      <c r="B3711" s="20">
        <v>7041</v>
      </c>
      <c r="C3711" s="20" t="s">
        <v>419</v>
      </c>
      <c r="D3711" s="80">
        <v>61.5</v>
      </c>
      <c r="E3711" s="20">
        <v>1</v>
      </c>
      <c r="F3711" s="80">
        <v>61.5</v>
      </c>
      <c r="G3711" s="80">
        <v>55</v>
      </c>
      <c r="H3711" s="66" t="str">
        <f>IF(B3711="","",VLOOKUP(B3711,[1]BASEEMPRESA!$A$2:$AAA$11936,2))</f>
        <v>JERE SERVICOS DE TRANSPORTE E LOCACAO LTDA</v>
      </c>
      <c r="I3711" s="20" t="str">
        <f t="shared" si="57"/>
        <v>jun</v>
      </c>
    </row>
    <row r="3712" spans="1:9" x14ac:dyDescent="0.25">
      <c r="A3712" s="7">
        <v>46185</v>
      </c>
      <c r="B3712" s="20">
        <v>7042</v>
      </c>
      <c r="C3712" s="20" t="s">
        <v>420</v>
      </c>
      <c r="D3712" s="80">
        <v>128.32</v>
      </c>
      <c r="E3712" s="20">
        <v>2</v>
      </c>
      <c r="F3712" s="80">
        <v>64.16</v>
      </c>
      <c r="G3712" s="80">
        <v>31.247</v>
      </c>
      <c r="H3712" s="66" t="str">
        <f>IF(B3712="","",VLOOKUP(B3712,[1]BASEEMPRESA!$A$2:$AAA$11936,2))</f>
        <v>SERVICOS DE TRANSPORTES E LOCACAO VALE DO ITAUNAS LTDA</v>
      </c>
      <c r="I3712" s="20" t="str">
        <f t="shared" si="57"/>
        <v>jun</v>
      </c>
    </row>
    <row r="3713" spans="1:9" x14ac:dyDescent="0.25">
      <c r="A3713" s="7">
        <v>46185</v>
      </c>
      <c r="B3713" s="20">
        <v>7045</v>
      </c>
      <c r="C3713" s="20" t="s">
        <v>421</v>
      </c>
      <c r="D3713" s="80">
        <v>123.02</v>
      </c>
      <c r="E3713" s="20">
        <v>2</v>
      </c>
      <c r="F3713" s="80">
        <v>61.51</v>
      </c>
      <c r="G3713" s="80">
        <v>31.649000000000001</v>
      </c>
      <c r="H3713" s="66" t="str">
        <f>IF(B3713="","",VLOOKUP(B3713,[1]BASEEMPRESA!$A$2:$AAA$11936,2))</f>
        <v>REGINA M. DOS S. SILVA CARGAS</v>
      </c>
      <c r="I3713" s="20" t="str">
        <f t="shared" si="57"/>
        <v>jun</v>
      </c>
    </row>
    <row r="3714" spans="1:9" x14ac:dyDescent="0.25">
      <c r="A3714" s="7">
        <v>46185</v>
      </c>
      <c r="B3714" s="20">
        <v>7046</v>
      </c>
      <c r="C3714" s="20" t="s">
        <v>419</v>
      </c>
      <c r="D3714" s="80">
        <v>110.92</v>
      </c>
      <c r="E3714" s="20">
        <v>2</v>
      </c>
      <c r="F3714" s="80">
        <v>55.46</v>
      </c>
      <c r="G3714" s="80">
        <v>55</v>
      </c>
      <c r="H3714" s="66" t="str">
        <f>IF(B3714="","",VLOOKUP(B3714,[1]BASEEMPRESA!$A$2:$AAA$11936,2))</f>
        <v>J.S. LEONIDIO</v>
      </c>
      <c r="I3714" s="20" t="str">
        <f t="shared" si="57"/>
        <v>jun</v>
      </c>
    </row>
    <row r="3715" spans="1:9" x14ac:dyDescent="0.25">
      <c r="A3715" s="7">
        <v>46185</v>
      </c>
      <c r="B3715" s="20">
        <v>7047</v>
      </c>
      <c r="C3715" s="20" t="s">
        <v>419</v>
      </c>
      <c r="D3715" s="80">
        <v>114.96</v>
      </c>
      <c r="E3715" s="20">
        <v>2</v>
      </c>
      <c r="F3715" s="80">
        <v>57.48</v>
      </c>
      <c r="G3715" s="80">
        <v>50.067999999999998</v>
      </c>
      <c r="H3715" s="66" t="str">
        <f>IF(B3715="","",VLOOKUP(B3715,[1]BASEEMPRESA!$A$2:$AAA$11936,2))</f>
        <v>BAYER LOGISTICA E TRANSPORTES LTDA</v>
      </c>
      <c r="I3715" s="20" t="str">
        <f t="shared" ref="I3715:I3778" si="58">TEXT(A3715,"mmm")</f>
        <v>jun</v>
      </c>
    </row>
    <row r="3716" spans="1:9" x14ac:dyDescent="0.25">
      <c r="A3716" s="7">
        <v>46185</v>
      </c>
      <c r="B3716" s="20">
        <v>7048</v>
      </c>
      <c r="C3716" s="20" t="s">
        <v>419</v>
      </c>
      <c r="D3716" s="80">
        <v>117.32</v>
      </c>
      <c r="E3716" s="20">
        <v>2</v>
      </c>
      <c r="F3716" s="80">
        <v>58.66</v>
      </c>
      <c r="G3716" s="80">
        <v>52.478999999999999</v>
      </c>
      <c r="H3716" s="66" t="str">
        <f>IF(B3716="","",VLOOKUP(B3716,[1]BASEEMPRESA!$A$2:$AAA$11936,2))</f>
        <v>SERVICOS DE TRANSPORTES E LOCACAO VALE DO ITAUNAS LTDA</v>
      </c>
      <c r="I3716" s="20" t="str">
        <f t="shared" si="58"/>
        <v>jun</v>
      </c>
    </row>
    <row r="3717" spans="1:9" x14ac:dyDescent="0.25">
      <c r="A3717" s="7">
        <v>46185</v>
      </c>
      <c r="B3717" s="20">
        <v>7050</v>
      </c>
      <c r="C3717" s="20" t="s">
        <v>419</v>
      </c>
      <c r="D3717" s="80">
        <v>128.36000000000001</v>
      </c>
      <c r="E3717" s="20">
        <v>2</v>
      </c>
      <c r="F3717" s="80">
        <v>64.180000000000007</v>
      </c>
      <c r="G3717" s="80">
        <v>55</v>
      </c>
      <c r="H3717" s="66" t="str">
        <f>IF(B3717="","",VLOOKUP(B3717,[1]BASEEMPRESA!$A$2:$AAA$11936,2))</f>
        <v>ESTEL SERVICOS DE TRANSPORTES E LOCACAO LTDA</v>
      </c>
      <c r="I3717" s="20" t="str">
        <f t="shared" si="58"/>
        <v>jun</v>
      </c>
    </row>
    <row r="3718" spans="1:9" x14ac:dyDescent="0.25">
      <c r="A3718" s="7">
        <v>46185</v>
      </c>
      <c r="B3718" s="20">
        <v>7052</v>
      </c>
      <c r="C3718" s="20" t="s">
        <v>420</v>
      </c>
      <c r="D3718" s="80">
        <v>63.6</v>
      </c>
      <c r="E3718" s="20">
        <v>1</v>
      </c>
      <c r="F3718" s="80">
        <v>63.6</v>
      </c>
      <c r="G3718" s="80">
        <v>55</v>
      </c>
      <c r="H3718" s="66" t="str">
        <f>IF(B3718="","",VLOOKUP(B3718,[1]BASEEMPRESA!$A$2:$AAA$11936,2))</f>
        <v>JERE SERVICOS DE TRANSPORTE E LOCACAO LTDA</v>
      </c>
      <c r="I3718" s="20" t="str">
        <f t="shared" si="58"/>
        <v>jun</v>
      </c>
    </row>
    <row r="3719" spans="1:9" x14ac:dyDescent="0.25">
      <c r="A3719" s="7">
        <v>46185</v>
      </c>
      <c r="B3719" s="20">
        <v>7053</v>
      </c>
      <c r="C3719" s="20" t="s">
        <v>420</v>
      </c>
      <c r="D3719" s="80">
        <v>121.02</v>
      </c>
      <c r="E3719" s="20">
        <v>2</v>
      </c>
      <c r="F3719" s="80">
        <v>60.51</v>
      </c>
      <c r="G3719" s="80">
        <v>33.25</v>
      </c>
      <c r="H3719" s="66" t="str">
        <f>IF(B3719="","",VLOOKUP(B3719,[1]BASEEMPRESA!$A$2:$AAA$11936,2))</f>
        <v>TAVARES E MORAES TRANSPORTES LTDA</v>
      </c>
      <c r="I3719" s="20" t="str">
        <f t="shared" si="58"/>
        <v>jun</v>
      </c>
    </row>
    <row r="3720" spans="1:9" x14ac:dyDescent="0.25">
      <c r="A3720" s="7">
        <v>46185</v>
      </c>
      <c r="B3720" s="20">
        <v>7054</v>
      </c>
      <c r="C3720" s="20" t="s">
        <v>419</v>
      </c>
      <c r="D3720" s="80">
        <v>122.34</v>
      </c>
      <c r="E3720" s="20">
        <v>2</v>
      </c>
      <c r="F3720" s="80">
        <v>61.17</v>
      </c>
      <c r="G3720" s="80">
        <v>50.655000000000001</v>
      </c>
      <c r="H3720" s="66" t="str">
        <f>IF(B3720="","",VLOOKUP(B3720,[1]BASEEMPRESA!$A$2:$AAA$11936,2))</f>
        <v>TAVARES E MORAES TRANSPORTES LTDA</v>
      </c>
      <c r="I3720" s="20" t="str">
        <f t="shared" si="58"/>
        <v>jun</v>
      </c>
    </row>
    <row r="3721" spans="1:9" x14ac:dyDescent="0.25">
      <c r="A3721" s="7">
        <v>46185</v>
      </c>
      <c r="B3721" s="20">
        <v>7059</v>
      </c>
      <c r="C3721" s="20" t="s">
        <v>419</v>
      </c>
      <c r="D3721" s="80">
        <v>140.08000000000001</v>
      </c>
      <c r="E3721" s="20">
        <v>2</v>
      </c>
      <c r="F3721" s="80">
        <v>70.040000000000006</v>
      </c>
      <c r="G3721" s="80">
        <v>50</v>
      </c>
      <c r="H3721" s="66" t="str">
        <f>IF(B3721="","",VLOOKUP(B3721,[1]BASEEMPRESA!$A$2:$AAA$11936,2))</f>
        <v>BAYER LOGISTICA E TRANSPORTES LTDA</v>
      </c>
      <c r="I3721" s="20" t="str">
        <f t="shared" si="58"/>
        <v>jun</v>
      </c>
    </row>
    <row r="3722" spans="1:9" x14ac:dyDescent="0.25">
      <c r="A3722" s="7">
        <v>46185</v>
      </c>
      <c r="B3722" s="20">
        <v>7188</v>
      </c>
      <c r="C3722" s="20" t="s">
        <v>419</v>
      </c>
      <c r="D3722" s="80">
        <v>121.82</v>
      </c>
      <c r="E3722" s="20">
        <v>2</v>
      </c>
      <c r="F3722" s="80">
        <v>60.91</v>
      </c>
      <c r="G3722" s="80">
        <v>55.423999999999999</v>
      </c>
      <c r="H3722" s="66" t="str">
        <f>IF(B3722="","",VLOOKUP(B3722,[1]BASEEMPRESA!$A$2:$AAA$11936,2))</f>
        <v>C C GOMES TRANSPORTES</v>
      </c>
      <c r="I3722" s="20" t="str">
        <f t="shared" si="58"/>
        <v>jun</v>
      </c>
    </row>
    <row r="3723" spans="1:9" x14ac:dyDescent="0.25">
      <c r="A3723" s="7">
        <v>46185</v>
      </c>
      <c r="B3723" s="20">
        <v>7207</v>
      </c>
      <c r="C3723" s="20" t="s">
        <v>420</v>
      </c>
      <c r="D3723" s="80">
        <v>123.4</v>
      </c>
      <c r="E3723" s="20">
        <v>2</v>
      </c>
      <c r="F3723" s="80">
        <v>61.7</v>
      </c>
      <c r="G3723" s="80">
        <v>55</v>
      </c>
      <c r="H3723" s="66" t="str">
        <f>IF(B3723="","",VLOOKUP(B3723,[1]BASEEMPRESA!$A$2:$AAA$11936,2))</f>
        <v>TAVARES E MORAES TRANSPORTES LTDA</v>
      </c>
      <c r="I3723" s="20" t="str">
        <f t="shared" si="58"/>
        <v>jun</v>
      </c>
    </row>
    <row r="3724" spans="1:9" x14ac:dyDescent="0.25">
      <c r="A3724" s="7">
        <v>46185</v>
      </c>
      <c r="B3724" s="20">
        <v>7208</v>
      </c>
      <c r="C3724" s="20" t="s">
        <v>420</v>
      </c>
      <c r="D3724" s="80">
        <v>114.76</v>
      </c>
      <c r="E3724" s="20">
        <v>2</v>
      </c>
      <c r="F3724" s="80">
        <v>57.38</v>
      </c>
      <c r="G3724" s="80">
        <v>55</v>
      </c>
      <c r="H3724" s="66" t="str">
        <f>IF(B3724="","",VLOOKUP(B3724,[1]BASEEMPRESA!$A$2:$AAA$11936,2))</f>
        <v>TAVARES E MORAES TRANSPORTES LTDA</v>
      </c>
      <c r="I3724" s="20" t="str">
        <f t="shared" si="58"/>
        <v>jun</v>
      </c>
    </row>
    <row r="3725" spans="1:9" x14ac:dyDescent="0.25">
      <c r="A3725" s="7">
        <v>46185</v>
      </c>
      <c r="B3725" s="20">
        <v>7220</v>
      </c>
      <c r="C3725" s="20" t="s">
        <v>421</v>
      </c>
      <c r="D3725" s="80">
        <v>116.28</v>
      </c>
      <c r="E3725" s="20">
        <v>2</v>
      </c>
      <c r="F3725" s="80">
        <v>58.14</v>
      </c>
      <c r="G3725" s="80">
        <v>27.096</v>
      </c>
      <c r="H3725" s="66" t="str">
        <f>IF(B3725="","",VLOOKUP(B3725,[1]BASEEMPRESA!$A$2:$AAA$11936,2))</f>
        <v>DOS SANTOS PASSOS TRANSPORTES LTDA</v>
      </c>
      <c r="I3725" s="20" t="str">
        <f t="shared" si="58"/>
        <v>jun</v>
      </c>
    </row>
    <row r="3726" spans="1:9" x14ac:dyDescent="0.25">
      <c r="A3726" s="7">
        <v>46185</v>
      </c>
      <c r="B3726" s="20">
        <v>7221</v>
      </c>
      <c r="C3726" s="20" t="s">
        <v>420</v>
      </c>
      <c r="D3726" s="80">
        <v>191.16</v>
      </c>
      <c r="E3726" s="20">
        <v>3</v>
      </c>
      <c r="F3726" s="80">
        <v>63.72</v>
      </c>
      <c r="G3726" s="80">
        <v>38.456000000000003</v>
      </c>
      <c r="H3726" s="66" t="str">
        <f>IF(B3726="","",VLOOKUP(B3726,[1]BASEEMPRESA!$A$2:$AAA$11936,2))</f>
        <v>BAYER LOGISTICA E TRANSPORTES LTDA</v>
      </c>
      <c r="I3726" s="20" t="str">
        <f t="shared" si="58"/>
        <v>jun</v>
      </c>
    </row>
    <row r="3727" spans="1:9" x14ac:dyDescent="0.25">
      <c r="A3727" s="7">
        <v>46185</v>
      </c>
      <c r="B3727" s="20">
        <v>7224</v>
      </c>
      <c r="C3727" s="20" t="s">
        <v>419</v>
      </c>
      <c r="D3727" s="80">
        <v>127.24</v>
      </c>
      <c r="E3727" s="20">
        <v>2</v>
      </c>
      <c r="F3727" s="80">
        <v>63.62</v>
      </c>
      <c r="G3727" s="80">
        <v>55</v>
      </c>
      <c r="H3727" s="66" t="str">
        <f>IF(B3727="","",VLOOKUP(B3727,[1]BASEEMPRESA!$A$2:$AAA$11936,2))</f>
        <v>EMERSON LUIS MORO</v>
      </c>
      <c r="I3727" s="20" t="str">
        <f t="shared" si="58"/>
        <v>jun</v>
      </c>
    </row>
    <row r="3728" spans="1:9" x14ac:dyDescent="0.25">
      <c r="A3728" s="7">
        <v>46185</v>
      </c>
      <c r="B3728" s="20">
        <v>7228</v>
      </c>
      <c r="C3728" s="20" t="s">
        <v>419</v>
      </c>
      <c r="D3728" s="80">
        <v>131.6</v>
      </c>
      <c r="E3728" s="20">
        <v>2</v>
      </c>
      <c r="F3728" s="80">
        <v>65.8</v>
      </c>
      <c r="G3728" s="80">
        <v>50</v>
      </c>
      <c r="H3728" s="66" t="str">
        <f>IF(B3728="","",VLOOKUP(B3728,[1]BASEEMPRESA!$A$2:$AAA$11936,2))</f>
        <v>MVS TRANSPORTE LTDA</v>
      </c>
      <c r="I3728" s="20" t="str">
        <f t="shared" si="58"/>
        <v>jun</v>
      </c>
    </row>
    <row r="3729" spans="1:9" x14ac:dyDescent="0.25">
      <c r="A3729" s="7">
        <v>46185</v>
      </c>
      <c r="B3729" s="20">
        <v>7234</v>
      </c>
      <c r="C3729" s="20" t="s">
        <v>419</v>
      </c>
      <c r="D3729" s="80">
        <v>124.92</v>
      </c>
      <c r="E3729" s="20">
        <v>2</v>
      </c>
      <c r="F3729" s="80">
        <v>62.46</v>
      </c>
      <c r="G3729" s="80">
        <v>32.017000000000003</v>
      </c>
      <c r="H3729" s="66" t="str">
        <f>IF(B3729="","",VLOOKUP(B3729,[1]BASEEMPRESA!$A$2:$AAA$11936,2))</f>
        <v>TRANSPORTES M &amp; J LTDA</v>
      </c>
      <c r="I3729" s="20" t="str">
        <f t="shared" si="58"/>
        <v>jun</v>
      </c>
    </row>
    <row r="3730" spans="1:9" x14ac:dyDescent="0.25">
      <c r="A3730" s="7">
        <v>46185</v>
      </c>
      <c r="B3730" s="20">
        <v>7238</v>
      </c>
      <c r="C3730" s="20" t="s">
        <v>421</v>
      </c>
      <c r="D3730" s="80">
        <v>120.22</v>
      </c>
      <c r="E3730" s="20">
        <v>2</v>
      </c>
      <c r="F3730" s="80">
        <v>60.11</v>
      </c>
      <c r="G3730" s="80">
        <v>52.454000000000001</v>
      </c>
      <c r="H3730" s="66" t="str">
        <f>IF(B3730="","",VLOOKUP(B3730,[1]BASEEMPRESA!$A$2:$AAA$11936,2))</f>
        <v>R S SANTOS TRANSPORTES LTDA</v>
      </c>
      <c r="I3730" s="20" t="str">
        <f t="shared" si="58"/>
        <v>jun</v>
      </c>
    </row>
    <row r="3731" spans="1:9" x14ac:dyDescent="0.25">
      <c r="A3731" s="7">
        <v>46185</v>
      </c>
      <c r="B3731" s="20">
        <v>7257</v>
      </c>
      <c r="C3731" s="20" t="s">
        <v>420</v>
      </c>
      <c r="D3731" s="80">
        <v>183.9</v>
      </c>
      <c r="E3731" s="20">
        <v>3</v>
      </c>
      <c r="F3731" s="80">
        <v>61.3</v>
      </c>
      <c r="G3731" s="80">
        <v>24.526</v>
      </c>
      <c r="H3731" s="66" t="str">
        <f>IF(B3731="","",VLOOKUP(B3731,[1]BASEEMPRESA!$A$2:$AAA$11936,2))</f>
        <v>EMERSON LUIS MORO</v>
      </c>
      <c r="I3731" s="20" t="str">
        <f t="shared" si="58"/>
        <v>jun</v>
      </c>
    </row>
    <row r="3732" spans="1:9" x14ac:dyDescent="0.25">
      <c r="A3732" s="7">
        <v>46185</v>
      </c>
      <c r="B3732" s="20">
        <v>7258</v>
      </c>
      <c r="C3732" s="20" t="s">
        <v>420</v>
      </c>
      <c r="D3732" s="80">
        <v>114.26</v>
      </c>
      <c r="E3732" s="20">
        <v>2</v>
      </c>
      <c r="F3732" s="80">
        <v>57.13</v>
      </c>
      <c r="G3732" s="80">
        <v>55</v>
      </c>
      <c r="H3732" s="66" t="str">
        <f>IF(B3732="","",VLOOKUP(B3732,[1]BASEEMPRESA!$A$2:$AAA$11936,2))</f>
        <v>REGINA M. DOS S. SILVA CARGAS</v>
      </c>
      <c r="I3732" s="20" t="str">
        <f t="shared" si="58"/>
        <v>jun</v>
      </c>
    </row>
    <row r="3733" spans="1:9" x14ac:dyDescent="0.25">
      <c r="A3733" s="7">
        <v>46185</v>
      </c>
      <c r="B3733" s="20">
        <v>7260</v>
      </c>
      <c r="C3733" s="20" t="s">
        <v>420</v>
      </c>
      <c r="D3733" s="80">
        <v>111.44</v>
      </c>
      <c r="E3733" s="20">
        <v>2</v>
      </c>
      <c r="F3733" s="80">
        <v>55.72</v>
      </c>
      <c r="G3733" s="80">
        <v>52.267000000000003</v>
      </c>
      <c r="H3733" s="66" t="str">
        <f>IF(B3733="","",VLOOKUP(B3733,[1]BASEEMPRESA!$A$2:$AAA$11936,2))</f>
        <v>E L DE OLIVEIRA JUNIOR EDIMAR TRANSPORTES</v>
      </c>
      <c r="I3733" s="20" t="str">
        <f t="shared" si="58"/>
        <v>jun</v>
      </c>
    </row>
    <row r="3734" spans="1:9" x14ac:dyDescent="0.25">
      <c r="A3734" s="7">
        <v>46185</v>
      </c>
      <c r="B3734" s="20">
        <v>7263</v>
      </c>
      <c r="C3734" s="20" t="s">
        <v>419</v>
      </c>
      <c r="D3734" s="80">
        <v>128.62</v>
      </c>
      <c r="E3734" s="20">
        <v>2</v>
      </c>
      <c r="F3734" s="80">
        <v>64.31</v>
      </c>
      <c r="G3734" s="80">
        <v>55</v>
      </c>
      <c r="H3734" s="66" t="str">
        <f>IF(B3734="","",VLOOKUP(B3734,[1]BASEEMPRESA!$A$2:$AAA$11936,2))</f>
        <v>ESTEL SERVICOS DE TRANSPORTES E LOCACAO LTDA</v>
      </c>
      <c r="I3734" s="20" t="str">
        <f t="shared" si="58"/>
        <v>jun</v>
      </c>
    </row>
    <row r="3735" spans="1:9" x14ac:dyDescent="0.25">
      <c r="A3735" s="7">
        <v>46185</v>
      </c>
      <c r="B3735" s="20">
        <v>7264</v>
      </c>
      <c r="C3735" s="20" t="s">
        <v>419</v>
      </c>
      <c r="D3735" s="80">
        <v>123.28</v>
      </c>
      <c r="E3735" s="20">
        <v>2</v>
      </c>
      <c r="F3735" s="80">
        <v>61.64</v>
      </c>
      <c r="G3735" s="80">
        <v>55</v>
      </c>
      <c r="H3735" s="66" t="str">
        <f>IF(B3735="","",VLOOKUP(B3735,[1]BASEEMPRESA!$A$2:$AAA$11936,2))</f>
        <v>W &amp; E SERVICOS DE TRANSPORTE LTDA</v>
      </c>
      <c r="I3735" s="20" t="str">
        <f t="shared" si="58"/>
        <v>jun</v>
      </c>
    </row>
    <row r="3736" spans="1:9" x14ac:dyDescent="0.25">
      <c r="A3736" s="7">
        <v>46185</v>
      </c>
      <c r="B3736" s="20">
        <v>7278</v>
      </c>
      <c r="C3736" s="20" t="s">
        <v>419</v>
      </c>
      <c r="D3736" s="80">
        <v>131.16</v>
      </c>
      <c r="E3736" s="20">
        <v>2</v>
      </c>
      <c r="F3736" s="80">
        <v>65.58</v>
      </c>
      <c r="G3736" s="80">
        <v>33.494999999999997</v>
      </c>
      <c r="H3736" s="66" t="str">
        <f>IF(B3736="","",VLOOKUP(B3736,[1]BASEEMPRESA!$A$2:$AAA$11936,2))</f>
        <v>LOPES TRANSPORTES LTDA</v>
      </c>
      <c r="I3736" s="20" t="str">
        <f t="shared" si="58"/>
        <v>jun</v>
      </c>
    </row>
    <row r="3737" spans="1:9" x14ac:dyDescent="0.25">
      <c r="A3737" s="7">
        <v>46185</v>
      </c>
      <c r="B3737" s="20">
        <v>7279</v>
      </c>
      <c r="C3737" s="20" t="s">
        <v>420</v>
      </c>
      <c r="D3737" s="80">
        <v>174.34</v>
      </c>
      <c r="E3737" s="20">
        <v>3</v>
      </c>
      <c r="F3737" s="80">
        <v>58.113</v>
      </c>
      <c r="G3737" s="80">
        <v>57.281999999999996</v>
      </c>
      <c r="H3737" s="66" t="str">
        <f>IF(B3737="","",VLOOKUP(B3737,[1]BASEEMPRESA!$A$2:$AAA$11936,2))</f>
        <v>CVL TRANSPORTES LTDA</v>
      </c>
      <c r="I3737" s="20" t="str">
        <f t="shared" si="58"/>
        <v>jun</v>
      </c>
    </row>
    <row r="3738" spans="1:9" x14ac:dyDescent="0.25">
      <c r="A3738" s="7">
        <v>46185</v>
      </c>
      <c r="B3738" s="20">
        <v>7282</v>
      </c>
      <c r="C3738" s="20" t="s">
        <v>419</v>
      </c>
      <c r="D3738" s="80">
        <v>117.3</v>
      </c>
      <c r="E3738" s="20">
        <v>2</v>
      </c>
      <c r="F3738" s="80">
        <v>58.65</v>
      </c>
      <c r="G3738" s="80">
        <v>46</v>
      </c>
      <c r="H3738" s="66" t="str">
        <f>IF(B3738="","",VLOOKUP(B3738,[1]BASEEMPRESA!$A$2:$AAA$11936,2))</f>
        <v>EMERSON LUIS MORO</v>
      </c>
      <c r="I3738" s="20" t="str">
        <f t="shared" si="58"/>
        <v>jun</v>
      </c>
    </row>
    <row r="3739" spans="1:9" x14ac:dyDescent="0.25">
      <c r="A3739" s="7">
        <v>46185</v>
      </c>
      <c r="B3739" s="20">
        <v>7289</v>
      </c>
      <c r="C3739" s="20" t="s">
        <v>419</v>
      </c>
      <c r="D3739" s="80">
        <v>115.4</v>
      </c>
      <c r="E3739" s="20">
        <v>2</v>
      </c>
      <c r="F3739" s="80">
        <v>57.7</v>
      </c>
      <c r="G3739" s="80">
        <v>55</v>
      </c>
      <c r="H3739" s="66" t="str">
        <f>IF(B3739="","",VLOOKUP(B3739,[1]BASEEMPRESA!$A$2:$AAA$11936,2))</f>
        <v>TAVARES E MORAES TRANSPORTES LTDA</v>
      </c>
      <c r="I3739" s="20" t="str">
        <f t="shared" si="58"/>
        <v>jun</v>
      </c>
    </row>
    <row r="3740" spans="1:9" x14ac:dyDescent="0.25">
      <c r="A3740" s="7">
        <v>46185</v>
      </c>
      <c r="B3740" s="20">
        <v>7292</v>
      </c>
      <c r="C3740" s="20" t="s">
        <v>419</v>
      </c>
      <c r="D3740" s="80">
        <v>124.08</v>
      </c>
      <c r="E3740" s="20">
        <v>2</v>
      </c>
      <c r="F3740" s="80">
        <v>62.04</v>
      </c>
      <c r="G3740" s="80">
        <v>52.398000000000003</v>
      </c>
      <c r="H3740" s="66" t="str">
        <f>IF(B3740="","",VLOOKUP(B3740,[1]BASEEMPRESA!$A$2:$AAA$11936,2))</f>
        <v>ESTEL SERVICOS DE TRANSPORTES E LOCACAO LTDA</v>
      </c>
      <c r="I3740" s="20" t="str">
        <f t="shared" si="58"/>
        <v>jun</v>
      </c>
    </row>
    <row r="3741" spans="1:9" x14ac:dyDescent="0.25">
      <c r="A3741" s="7">
        <v>46185</v>
      </c>
      <c r="B3741" s="20">
        <v>7295</v>
      </c>
      <c r="C3741" s="20" t="s">
        <v>419</v>
      </c>
      <c r="D3741" s="80">
        <v>112.64</v>
      </c>
      <c r="E3741" s="20">
        <v>2</v>
      </c>
      <c r="F3741" s="80">
        <v>56.32</v>
      </c>
      <c r="G3741" s="80">
        <v>49.857999999999997</v>
      </c>
      <c r="H3741" s="66" t="str">
        <f>IF(B3741="","",VLOOKUP(B3741,[1]BASEEMPRESA!$A$2:$AAA$11936,2))</f>
        <v>ESTEL SERVICOS DE TRANSPORTES E LOCACAO LTDA</v>
      </c>
      <c r="I3741" s="20" t="str">
        <f t="shared" si="58"/>
        <v>jun</v>
      </c>
    </row>
    <row r="3742" spans="1:9" x14ac:dyDescent="0.25">
      <c r="A3742" s="7">
        <v>46185</v>
      </c>
      <c r="B3742" s="20">
        <v>7299</v>
      </c>
      <c r="C3742" s="20" t="s">
        <v>419</v>
      </c>
      <c r="D3742" s="80">
        <v>127.42</v>
      </c>
      <c r="E3742" s="20">
        <v>2</v>
      </c>
      <c r="F3742" s="80">
        <v>63.71</v>
      </c>
      <c r="G3742" s="80">
        <v>31.515000000000001</v>
      </c>
      <c r="H3742" s="66" t="str">
        <f>IF(B3742="","",VLOOKUP(B3742,[1]BASEEMPRESA!$A$2:$AAA$11936,2))</f>
        <v>JERE SERVICOS DE TRANSPORTE E LOCACAO LTDA</v>
      </c>
      <c r="I3742" s="20" t="str">
        <f t="shared" si="58"/>
        <v>jun</v>
      </c>
    </row>
    <row r="3743" spans="1:9" x14ac:dyDescent="0.25">
      <c r="A3743" s="7">
        <v>46185</v>
      </c>
      <c r="B3743" s="20">
        <v>7301</v>
      </c>
      <c r="C3743" s="20" t="s">
        <v>419</v>
      </c>
      <c r="D3743" s="80">
        <v>121.46</v>
      </c>
      <c r="E3743" s="20">
        <v>2</v>
      </c>
      <c r="F3743" s="80">
        <v>60.73</v>
      </c>
      <c r="G3743" s="80">
        <v>31.213999999999999</v>
      </c>
      <c r="H3743" s="66" t="str">
        <f>IF(B3743="","",VLOOKUP(B3743,[1]BASEEMPRESA!$A$2:$AAA$11936,2))</f>
        <v>SERVICOS DE TRANSPORTES E LOCACAO VALE DO ITAUNAS LTDA</v>
      </c>
      <c r="I3743" s="20" t="str">
        <f t="shared" si="58"/>
        <v>jun</v>
      </c>
    </row>
    <row r="3744" spans="1:9" x14ac:dyDescent="0.25">
      <c r="A3744" s="7">
        <v>46185</v>
      </c>
      <c r="B3744" s="20">
        <v>7304</v>
      </c>
      <c r="C3744" s="20" t="s">
        <v>419</v>
      </c>
      <c r="D3744" s="80">
        <v>178.87</v>
      </c>
      <c r="E3744" s="20">
        <v>3</v>
      </c>
      <c r="F3744" s="80">
        <v>59.622999999999998</v>
      </c>
      <c r="G3744" s="80">
        <v>56.615000000000002</v>
      </c>
      <c r="H3744" s="66" t="str">
        <f>IF(B3744="","",VLOOKUP(B3744,[1]BASEEMPRESA!$A$2:$AAA$11936,2))</f>
        <v>SERVICOS DE TRANSPORTES E LOCACAO VALE DO ITAUNAS LTDA</v>
      </c>
      <c r="I3744" s="20" t="str">
        <f t="shared" si="58"/>
        <v>jun</v>
      </c>
    </row>
    <row r="3745" spans="1:9" x14ac:dyDescent="0.25">
      <c r="A3745" s="7">
        <v>46185</v>
      </c>
      <c r="B3745" s="20">
        <v>7307</v>
      </c>
      <c r="C3745" s="20" t="s">
        <v>419</v>
      </c>
      <c r="D3745" s="80">
        <v>119.14</v>
      </c>
      <c r="E3745" s="20">
        <v>2</v>
      </c>
      <c r="F3745" s="80">
        <v>59.57</v>
      </c>
      <c r="G3745" s="80">
        <v>53.686</v>
      </c>
      <c r="H3745" s="66" t="str">
        <f>IF(B3745="","",VLOOKUP(B3745,[1]BASEEMPRESA!$A$2:$AAA$11936,2))</f>
        <v>SC MANUTENCOES LTDA</v>
      </c>
      <c r="I3745" s="20" t="str">
        <f t="shared" si="58"/>
        <v>jun</v>
      </c>
    </row>
    <row r="3746" spans="1:9" x14ac:dyDescent="0.25">
      <c r="A3746" s="7">
        <v>46185</v>
      </c>
      <c r="B3746" s="20">
        <v>7308</v>
      </c>
      <c r="C3746" s="20" t="s">
        <v>419</v>
      </c>
      <c r="D3746" s="80">
        <v>128.26</v>
      </c>
      <c r="E3746" s="20">
        <v>2</v>
      </c>
      <c r="F3746" s="80">
        <v>64.13</v>
      </c>
      <c r="G3746" s="80">
        <v>31.956</v>
      </c>
      <c r="H3746" s="66" t="str">
        <f>IF(B3746="","",VLOOKUP(B3746,[1]BASEEMPRESA!$A$2:$AAA$11936,2))</f>
        <v>SANTOS &amp; SILVA TRANSPORTES RODOVIARIOS LTDA</v>
      </c>
      <c r="I3746" s="20" t="str">
        <f t="shared" si="58"/>
        <v>jun</v>
      </c>
    </row>
    <row r="3747" spans="1:9" x14ac:dyDescent="0.25">
      <c r="A3747" s="7">
        <v>46185</v>
      </c>
      <c r="B3747" s="20">
        <v>7311</v>
      </c>
      <c r="C3747" s="20" t="s">
        <v>422</v>
      </c>
      <c r="D3747" s="80">
        <v>131.86000000000001</v>
      </c>
      <c r="E3747" s="20">
        <v>2</v>
      </c>
      <c r="F3747" s="80">
        <v>65.930000000000007</v>
      </c>
      <c r="G3747" s="80">
        <v>30.748999999999999</v>
      </c>
      <c r="H3747" s="66" t="str">
        <f>IF(B3747="","",VLOOKUP(B3747,[1]BASEEMPRESA!$A$2:$AAA$11936,2))</f>
        <v>LN LOGISTICA E TRANSPORTES LTDA</v>
      </c>
      <c r="I3747" s="20" t="str">
        <f t="shared" si="58"/>
        <v>jun</v>
      </c>
    </row>
    <row r="3748" spans="1:9" x14ac:dyDescent="0.25">
      <c r="A3748" s="7">
        <v>46185</v>
      </c>
      <c r="B3748" s="20">
        <v>7312</v>
      </c>
      <c r="C3748" s="20" t="s">
        <v>422</v>
      </c>
      <c r="D3748" s="80">
        <v>71.62</v>
      </c>
      <c r="E3748" s="20">
        <v>1</v>
      </c>
      <c r="F3748" s="80">
        <v>71.62</v>
      </c>
      <c r="G3748" s="80">
        <v>10</v>
      </c>
      <c r="H3748" s="66" t="str">
        <f>IF(B3748="","",VLOOKUP(B3748,[1]BASEEMPRESA!$A$2:$AAA$11936,2))</f>
        <v>LN LOGISTICA E TRANSPORTES LTDA</v>
      </c>
      <c r="I3748" s="20" t="str">
        <f t="shared" si="58"/>
        <v>jun</v>
      </c>
    </row>
    <row r="3749" spans="1:9" x14ac:dyDescent="0.25">
      <c r="A3749" s="7">
        <v>46185</v>
      </c>
      <c r="B3749" s="20">
        <v>7334</v>
      </c>
      <c r="C3749" s="20" t="s">
        <v>421</v>
      </c>
      <c r="D3749" s="80">
        <v>184.96</v>
      </c>
      <c r="E3749" s="20">
        <v>3</v>
      </c>
      <c r="F3749" s="80">
        <v>61.652999999999999</v>
      </c>
      <c r="G3749" s="80">
        <v>40.012999999999998</v>
      </c>
      <c r="H3749" s="66" t="str">
        <f>IF(B3749="","",VLOOKUP(B3749,[1]BASEEMPRESA!$A$2:$AAA$11936,2))</f>
        <v>ROCHA TRANSPORTES DE MUCURI LTDA</v>
      </c>
      <c r="I3749" s="20" t="str">
        <f t="shared" si="58"/>
        <v>jun</v>
      </c>
    </row>
    <row r="3750" spans="1:9" x14ac:dyDescent="0.25">
      <c r="A3750" s="7">
        <v>46185</v>
      </c>
      <c r="B3750" s="20">
        <v>7337</v>
      </c>
      <c r="C3750" s="20" t="s">
        <v>419</v>
      </c>
      <c r="D3750" s="80">
        <v>133.84</v>
      </c>
      <c r="E3750" s="20">
        <v>2</v>
      </c>
      <c r="F3750" s="80">
        <v>66.92</v>
      </c>
      <c r="G3750" s="80">
        <v>52.073</v>
      </c>
      <c r="H3750" s="66" t="str">
        <f>IF(B3750="","",VLOOKUP(B3750,[1]BASEEMPRESA!$A$2:$AAA$11936,2))</f>
        <v>REGINA M. DOS S. SILVA CARGAS</v>
      </c>
      <c r="I3750" s="20" t="str">
        <f t="shared" si="58"/>
        <v>jun</v>
      </c>
    </row>
    <row r="3751" spans="1:9" x14ac:dyDescent="0.25">
      <c r="A3751" s="7">
        <v>46185</v>
      </c>
      <c r="B3751" s="20">
        <v>7340</v>
      </c>
      <c r="C3751" s="20" t="s">
        <v>419</v>
      </c>
      <c r="D3751" s="80">
        <v>214.34</v>
      </c>
      <c r="E3751" s="20">
        <v>7</v>
      </c>
      <c r="F3751" s="80">
        <v>30.62</v>
      </c>
      <c r="G3751" s="80">
        <v>11.446</v>
      </c>
      <c r="H3751" s="66" t="str">
        <f>IF(B3751="","",VLOOKUP(B3751,[1]BASEEMPRESA!$A$2:$AAA$11936,2))</f>
        <v>W &amp; E SERVICOS DE TRANSPORTE LTDA</v>
      </c>
      <c r="I3751" s="20" t="str">
        <f t="shared" si="58"/>
        <v>jun</v>
      </c>
    </row>
    <row r="3752" spans="1:9" x14ac:dyDescent="0.25">
      <c r="A3752" s="7">
        <v>46185</v>
      </c>
      <c r="B3752" s="20">
        <v>7343</v>
      </c>
      <c r="C3752" s="20" t="s">
        <v>421</v>
      </c>
      <c r="D3752" s="80">
        <v>133.54</v>
      </c>
      <c r="E3752" s="20">
        <v>2</v>
      </c>
      <c r="F3752" s="80">
        <v>66.77</v>
      </c>
      <c r="G3752" s="80">
        <v>50</v>
      </c>
      <c r="H3752" s="66" t="str">
        <f>IF(B3752="","",VLOOKUP(B3752,[1]BASEEMPRESA!$A$2:$AAA$11936,2))</f>
        <v>E L DE OLIVEIRA JUNIOR EDIMAR TRANSPORTES</v>
      </c>
      <c r="I3752" s="20" t="str">
        <f t="shared" si="58"/>
        <v>jun</v>
      </c>
    </row>
    <row r="3753" spans="1:9" x14ac:dyDescent="0.25">
      <c r="A3753" s="7">
        <v>46185</v>
      </c>
      <c r="B3753" s="20">
        <v>7347</v>
      </c>
      <c r="C3753" s="20" t="s">
        <v>420</v>
      </c>
      <c r="D3753" s="80">
        <v>192.1</v>
      </c>
      <c r="E3753" s="20">
        <v>3</v>
      </c>
      <c r="F3753" s="80">
        <v>64.033000000000001</v>
      </c>
      <c r="G3753" s="80">
        <v>38.814</v>
      </c>
      <c r="H3753" s="66" t="str">
        <f>IF(B3753="","",VLOOKUP(B3753,[1]BASEEMPRESA!$A$2:$AAA$11936,2))</f>
        <v>TRANSPORTADORA GLOBAL LOGISTICA LTDA</v>
      </c>
      <c r="I3753" s="20" t="str">
        <f t="shared" si="58"/>
        <v>jun</v>
      </c>
    </row>
    <row r="3754" spans="1:9" x14ac:dyDescent="0.25">
      <c r="A3754" s="7">
        <v>46185</v>
      </c>
      <c r="B3754" s="20">
        <v>7352</v>
      </c>
      <c r="C3754" s="20" t="s">
        <v>421</v>
      </c>
      <c r="D3754" s="80">
        <v>128.24</v>
      </c>
      <c r="E3754" s="20">
        <v>2</v>
      </c>
      <c r="F3754" s="80">
        <v>64.12</v>
      </c>
      <c r="G3754" s="80">
        <v>32.322000000000003</v>
      </c>
      <c r="H3754" s="66" t="str">
        <f>IF(B3754="","",VLOOKUP(B3754,[1]BASEEMPRESA!$A$2:$AAA$11936,2))</f>
        <v>WESLEI M DOS SANTOS</v>
      </c>
      <c r="I3754" s="20" t="str">
        <f t="shared" si="58"/>
        <v>jun</v>
      </c>
    </row>
    <row r="3755" spans="1:9" x14ac:dyDescent="0.25">
      <c r="A3755" s="7">
        <v>46185</v>
      </c>
      <c r="B3755" s="20">
        <v>7355</v>
      </c>
      <c r="C3755" s="20" t="s">
        <v>419</v>
      </c>
      <c r="D3755" s="80">
        <v>113.84</v>
      </c>
      <c r="E3755" s="20">
        <v>2</v>
      </c>
      <c r="F3755" s="80">
        <v>56.92</v>
      </c>
      <c r="G3755" s="80">
        <v>58.45</v>
      </c>
      <c r="H3755" s="66" t="str">
        <f>IF(B3755="","",VLOOKUP(B3755,[1]BASEEMPRESA!$A$2:$AAA$11936,2))</f>
        <v>WESLEI M DOS SANTOS</v>
      </c>
      <c r="I3755" s="20" t="str">
        <f t="shared" si="58"/>
        <v>jun</v>
      </c>
    </row>
    <row r="3756" spans="1:9" x14ac:dyDescent="0.25">
      <c r="A3756" s="7">
        <v>46185</v>
      </c>
      <c r="B3756" s="20">
        <v>7361</v>
      </c>
      <c r="C3756" s="20" t="s">
        <v>423</v>
      </c>
      <c r="D3756" s="80">
        <v>133.18</v>
      </c>
      <c r="E3756" s="20">
        <v>2</v>
      </c>
      <c r="F3756" s="80">
        <v>66.59</v>
      </c>
      <c r="G3756" s="80">
        <v>52.226999999999997</v>
      </c>
      <c r="H3756" s="66" t="str">
        <f>IF(B3756="","",VLOOKUP(B3756,[1]BASEEMPRESA!$A$2:$AAA$11936,2))</f>
        <v>TRANSPORTE FUMACINHA LTDA</v>
      </c>
      <c r="I3756" s="20" t="str">
        <f t="shared" si="58"/>
        <v>jun</v>
      </c>
    </row>
    <row r="3757" spans="1:9" x14ac:dyDescent="0.25">
      <c r="A3757" s="7">
        <v>46185</v>
      </c>
      <c r="B3757" s="20">
        <v>7364</v>
      </c>
      <c r="C3757" s="20" t="s">
        <v>419</v>
      </c>
      <c r="D3757" s="80">
        <v>63</v>
      </c>
      <c r="E3757" s="20">
        <v>1</v>
      </c>
      <c r="F3757" s="80">
        <v>63</v>
      </c>
      <c r="G3757" s="80">
        <v>55</v>
      </c>
      <c r="H3757" s="66" t="str">
        <f>IF(B3757="","",VLOOKUP(B3757,[1]BASEEMPRESA!$A$2:$AAA$11936,2))</f>
        <v>TRANSPORTADORA GLOBAL LOGISTICA LTDA</v>
      </c>
      <c r="I3757" s="20" t="str">
        <f t="shared" si="58"/>
        <v>jun</v>
      </c>
    </row>
    <row r="3758" spans="1:9" x14ac:dyDescent="0.25">
      <c r="A3758" s="7">
        <v>46185</v>
      </c>
      <c r="B3758" s="20">
        <v>7367</v>
      </c>
      <c r="C3758" s="20" t="s">
        <v>419</v>
      </c>
      <c r="D3758" s="80">
        <v>111.56</v>
      </c>
      <c r="E3758" s="20">
        <v>2</v>
      </c>
      <c r="F3758" s="80">
        <v>55.78</v>
      </c>
      <c r="G3758" s="80">
        <v>55</v>
      </c>
      <c r="H3758" s="66" t="str">
        <f>IF(B3758="","",VLOOKUP(B3758,[1]BASEEMPRESA!$A$2:$AAA$11936,2))</f>
        <v>JOSE HELIO SILVA SANTOS</v>
      </c>
      <c r="I3758" s="20" t="str">
        <f t="shared" si="58"/>
        <v>jun</v>
      </c>
    </row>
    <row r="3759" spans="1:9" x14ac:dyDescent="0.25">
      <c r="A3759" s="7">
        <v>46185</v>
      </c>
      <c r="B3759" s="20">
        <v>7370</v>
      </c>
      <c r="C3759" s="20" t="s">
        <v>419</v>
      </c>
      <c r="D3759" s="80">
        <v>122.9</v>
      </c>
      <c r="E3759" s="20">
        <v>2</v>
      </c>
      <c r="F3759" s="80">
        <v>61.45</v>
      </c>
      <c r="G3759" s="80">
        <v>32.634999999999998</v>
      </c>
      <c r="H3759" s="66" t="str">
        <f>IF(B3759="","",VLOOKUP(B3759,[1]BASEEMPRESA!$A$2:$AAA$11936,2))</f>
        <v>JOSE HELIO SILVA SANTOS</v>
      </c>
      <c r="I3759" s="20" t="str">
        <f t="shared" si="58"/>
        <v>jun</v>
      </c>
    </row>
    <row r="3760" spans="1:9" x14ac:dyDescent="0.25">
      <c r="A3760" s="7">
        <v>46185</v>
      </c>
      <c r="B3760" s="20">
        <v>7373</v>
      </c>
      <c r="C3760" s="20" t="s">
        <v>422</v>
      </c>
      <c r="D3760" s="80">
        <v>105.92</v>
      </c>
      <c r="E3760" s="20">
        <v>2</v>
      </c>
      <c r="F3760" s="80">
        <v>52.96</v>
      </c>
      <c r="G3760" s="80">
        <v>31.693000000000001</v>
      </c>
      <c r="H3760" s="66" t="str">
        <f>IF(B3760="","",VLOOKUP(B3760,[1]BASEEMPRESA!$A$2:$AAA$11936,2))</f>
        <v>BARBOSA TRANSPORTES E LOGISTICA LTDA</v>
      </c>
      <c r="I3760" s="20" t="str">
        <f t="shared" si="58"/>
        <v>jun</v>
      </c>
    </row>
    <row r="3761" spans="1:9" x14ac:dyDescent="0.25">
      <c r="A3761" s="7">
        <v>46185</v>
      </c>
      <c r="B3761" s="20">
        <v>7381</v>
      </c>
      <c r="C3761" s="20" t="s">
        <v>423</v>
      </c>
      <c r="D3761" s="80">
        <v>126.94</v>
      </c>
      <c r="E3761" s="20">
        <v>2</v>
      </c>
      <c r="F3761" s="80">
        <v>63.47</v>
      </c>
      <c r="G3761" s="80">
        <v>52.326000000000001</v>
      </c>
      <c r="H3761" s="66" t="str">
        <f>IF(B3761="","",VLOOKUP(B3761,[1]BASEEMPRESA!$A$2:$AAA$11936,2))</f>
        <v>TRANSPORTE FUMACINHA LTDA</v>
      </c>
      <c r="I3761" s="20" t="str">
        <f t="shared" si="58"/>
        <v>jun</v>
      </c>
    </row>
    <row r="3762" spans="1:9" x14ac:dyDescent="0.25">
      <c r="A3762" s="7">
        <v>46185</v>
      </c>
      <c r="B3762" s="20">
        <v>7398</v>
      </c>
      <c r="C3762" s="20" t="s">
        <v>419</v>
      </c>
      <c r="D3762" s="80">
        <v>246.84</v>
      </c>
      <c r="E3762" s="20">
        <v>8</v>
      </c>
      <c r="F3762" s="80">
        <v>30.855</v>
      </c>
      <c r="G3762" s="80">
        <v>11.548</v>
      </c>
      <c r="H3762" s="66" t="str">
        <f>IF(B3762="","",VLOOKUP(B3762,[1]BASEEMPRESA!$A$2:$AAA$11936,2))</f>
        <v>RSL TRANSPORTES LTDA</v>
      </c>
      <c r="I3762" s="20" t="str">
        <f t="shared" si="58"/>
        <v>jun</v>
      </c>
    </row>
    <row r="3763" spans="1:9" x14ac:dyDescent="0.25">
      <c r="A3763" s="7">
        <v>46186</v>
      </c>
      <c r="B3763" s="20">
        <v>2067</v>
      </c>
      <c r="C3763" s="20" t="s">
        <v>418</v>
      </c>
      <c r="D3763" s="80">
        <v>63.06</v>
      </c>
      <c r="E3763" s="20">
        <v>1</v>
      </c>
      <c r="F3763" s="80">
        <v>63.06</v>
      </c>
      <c r="G3763" s="80">
        <v>12</v>
      </c>
      <c r="H3763" s="66" t="str">
        <f>IF(B3763="","",VLOOKUP(B3763,[1]BASEEMPRESA!$A$2:$AAA$11936,2))</f>
        <v>NDB HOLDING AGRICOLA LTDA - MATRIZ</v>
      </c>
      <c r="I3763" s="20" t="str">
        <f t="shared" si="58"/>
        <v>jun</v>
      </c>
    </row>
    <row r="3764" spans="1:9" x14ac:dyDescent="0.25">
      <c r="A3764" s="7">
        <v>46186</v>
      </c>
      <c r="B3764" s="20">
        <v>2107</v>
      </c>
      <c r="C3764" s="20" t="s">
        <v>418</v>
      </c>
      <c r="D3764" s="80">
        <v>189.48</v>
      </c>
      <c r="E3764" s="20">
        <v>3</v>
      </c>
      <c r="F3764" s="80">
        <v>63.16</v>
      </c>
      <c r="G3764" s="80">
        <v>10.617000000000001</v>
      </c>
      <c r="H3764" s="66" t="str">
        <f>IF(B3764="","",VLOOKUP(B3764,[1]BASEEMPRESA!$A$2:$AAA$11936,2))</f>
        <v>NDB HOLDING AGRICOLA LTDA - MATRIZ</v>
      </c>
      <c r="I3764" s="20" t="str">
        <f t="shared" si="58"/>
        <v>jun</v>
      </c>
    </row>
    <row r="3765" spans="1:9" x14ac:dyDescent="0.25">
      <c r="A3765" s="7">
        <v>46186</v>
      </c>
      <c r="B3765" s="20">
        <v>2108</v>
      </c>
      <c r="C3765" s="20" t="s">
        <v>418</v>
      </c>
      <c r="D3765" s="80">
        <v>178.18</v>
      </c>
      <c r="E3765" s="20">
        <v>3</v>
      </c>
      <c r="F3765" s="80">
        <v>59.393000000000001</v>
      </c>
      <c r="G3765" s="80">
        <v>10.651</v>
      </c>
      <c r="H3765" s="66" t="str">
        <f>IF(B3765="","",VLOOKUP(B3765,[1]BASEEMPRESA!$A$2:$AAA$11936,2))</f>
        <v>NDB HOLDING AGRICOLA LTDA - MATRIZ</v>
      </c>
      <c r="I3765" s="20" t="str">
        <f t="shared" si="58"/>
        <v>jun</v>
      </c>
    </row>
    <row r="3766" spans="1:9" x14ac:dyDescent="0.25">
      <c r="A3766" s="7">
        <v>46186</v>
      </c>
      <c r="B3766" s="20">
        <v>2109</v>
      </c>
      <c r="C3766" s="20" t="s">
        <v>418</v>
      </c>
      <c r="D3766" s="80">
        <v>131.5</v>
      </c>
      <c r="E3766" s="20">
        <v>2</v>
      </c>
      <c r="F3766" s="80">
        <v>65.75</v>
      </c>
      <c r="G3766" s="80">
        <v>10</v>
      </c>
      <c r="H3766" s="66" t="str">
        <f>IF(B3766="","",VLOOKUP(B3766,[1]BASEEMPRESA!$A$2:$AAA$11936,2))</f>
        <v>NDB HOLDING AGRICOLA LTDA - MATRIZ</v>
      </c>
      <c r="I3766" s="20" t="str">
        <f t="shared" si="58"/>
        <v>jun</v>
      </c>
    </row>
    <row r="3767" spans="1:9" x14ac:dyDescent="0.25">
      <c r="A3767" s="7">
        <v>46186</v>
      </c>
      <c r="B3767" s="20">
        <v>7010</v>
      </c>
      <c r="C3767" s="20" t="s">
        <v>419</v>
      </c>
      <c r="D3767" s="80">
        <v>62.68</v>
      </c>
      <c r="E3767" s="20">
        <v>1</v>
      </c>
      <c r="F3767" s="80">
        <v>62.68</v>
      </c>
      <c r="G3767" s="80">
        <v>50</v>
      </c>
      <c r="H3767" s="66" t="str">
        <f>IF(B3767="","",VLOOKUP(B3767,[1]BASEEMPRESA!$A$2:$AAA$11936,2))</f>
        <v>BAYER LOGISTICA E TRANSPORTES LTDA</v>
      </c>
      <c r="I3767" s="20" t="str">
        <f t="shared" si="58"/>
        <v>jun</v>
      </c>
    </row>
    <row r="3768" spans="1:9" x14ac:dyDescent="0.25">
      <c r="A3768" s="7">
        <v>46186</v>
      </c>
      <c r="B3768" s="20">
        <v>7021</v>
      </c>
      <c r="C3768" s="20" t="s">
        <v>419</v>
      </c>
      <c r="D3768" s="80">
        <v>60.72</v>
      </c>
      <c r="E3768" s="20">
        <v>1</v>
      </c>
      <c r="F3768" s="80">
        <v>60.72</v>
      </c>
      <c r="G3768" s="80">
        <v>55</v>
      </c>
      <c r="H3768" s="66" t="str">
        <f>IF(B3768="","",VLOOKUP(B3768,[1]BASEEMPRESA!$A$2:$AAA$11936,2))</f>
        <v>NEIA TRANSPORTES LTDA</v>
      </c>
      <c r="I3768" s="20" t="str">
        <f t="shared" si="58"/>
        <v>jun</v>
      </c>
    </row>
    <row r="3769" spans="1:9" x14ac:dyDescent="0.25">
      <c r="A3769" s="7">
        <v>46186</v>
      </c>
      <c r="B3769" s="20">
        <v>7022</v>
      </c>
      <c r="C3769" s="20" t="s">
        <v>419</v>
      </c>
      <c r="D3769" s="80">
        <v>64.84</v>
      </c>
      <c r="E3769" s="20">
        <v>1</v>
      </c>
      <c r="F3769" s="80">
        <v>64.84</v>
      </c>
      <c r="G3769" s="80">
        <v>55</v>
      </c>
      <c r="H3769" s="66" t="str">
        <f>IF(B3769="","",VLOOKUP(B3769,[1]BASEEMPRESA!$A$2:$AAA$11936,2))</f>
        <v>SMRR TRANSPORTES LTDA</v>
      </c>
      <c r="I3769" s="20" t="str">
        <f t="shared" si="58"/>
        <v>jun</v>
      </c>
    </row>
    <row r="3770" spans="1:9" x14ac:dyDescent="0.25">
      <c r="A3770" s="7">
        <v>46186</v>
      </c>
      <c r="B3770" s="20">
        <v>7031</v>
      </c>
      <c r="C3770" s="20" t="s">
        <v>419</v>
      </c>
      <c r="D3770" s="80">
        <v>60.8</v>
      </c>
      <c r="E3770" s="20">
        <v>1</v>
      </c>
      <c r="F3770" s="80">
        <v>60.8</v>
      </c>
      <c r="G3770" s="80">
        <v>55</v>
      </c>
      <c r="H3770" s="66" t="str">
        <f>IF(B3770="","",VLOOKUP(B3770,[1]BASEEMPRESA!$A$2:$AAA$11936,2))</f>
        <v>INAMARQUE SOUZA MACHADO</v>
      </c>
      <c r="I3770" s="20" t="str">
        <f t="shared" si="58"/>
        <v>jun</v>
      </c>
    </row>
    <row r="3771" spans="1:9" x14ac:dyDescent="0.25">
      <c r="A3771" s="7">
        <v>46186</v>
      </c>
      <c r="B3771" s="20">
        <v>7033</v>
      </c>
      <c r="C3771" s="20" t="s">
        <v>419</v>
      </c>
      <c r="D3771" s="80">
        <v>55.64</v>
      </c>
      <c r="E3771" s="20">
        <v>1</v>
      </c>
      <c r="F3771" s="80">
        <v>55.64</v>
      </c>
      <c r="G3771" s="80">
        <v>10</v>
      </c>
      <c r="H3771" s="66" t="str">
        <f>IF(B3771="","",VLOOKUP(B3771,[1]BASEEMPRESA!$A$2:$AAA$11936,2))</f>
        <v>E L DE OLIVEIRA JUNIOR EDIMAR TRANSPORTES</v>
      </c>
      <c r="I3771" s="20" t="str">
        <f t="shared" si="58"/>
        <v>jun</v>
      </c>
    </row>
    <row r="3772" spans="1:9" x14ac:dyDescent="0.25">
      <c r="A3772" s="7">
        <v>46186</v>
      </c>
      <c r="B3772" s="20">
        <v>7047</v>
      </c>
      <c r="C3772" s="20" t="s">
        <v>419</v>
      </c>
      <c r="D3772" s="80">
        <v>63.64</v>
      </c>
      <c r="E3772" s="20">
        <v>1</v>
      </c>
      <c r="F3772" s="80">
        <v>63.64</v>
      </c>
      <c r="G3772" s="80">
        <v>50</v>
      </c>
      <c r="H3772" s="66" t="str">
        <f>IF(B3772="","",VLOOKUP(B3772,[1]BASEEMPRESA!$A$2:$AAA$11936,2))</f>
        <v>BAYER LOGISTICA E TRANSPORTES LTDA</v>
      </c>
      <c r="I3772" s="20" t="str">
        <f t="shared" si="58"/>
        <v>jun</v>
      </c>
    </row>
    <row r="3773" spans="1:9" x14ac:dyDescent="0.25">
      <c r="A3773" s="7">
        <v>46186</v>
      </c>
      <c r="B3773" s="20">
        <v>7224</v>
      </c>
      <c r="C3773" s="20" t="s">
        <v>419</v>
      </c>
      <c r="D3773" s="80">
        <v>49.82</v>
      </c>
      <c r="E3773" s="20">
        <v>1</v>
      </c>
      <c r="F3773" s="80">
        <v>49.82</v>
      </c>
      <c r="G3773" s="80">
        <v>62.3</v>
      </c>
      <c r="H3773" s="66" t="str">
        <f>IF(B3773="","",VLOOKUP(B3773,[1]BASEEMPRESA!$A$2:$AAA$11936,2))</f>
        <v>EMERSON LUIS MORO</v>
      </c>
      <c r="I3773" s="20" t="str">
        <f t="shared" si="58"/>
        <v>jun</v>
      </c>
    </row>
    <row r="3774" spans="1:9" x14ac:dyDescent="0.25">
      <c r="A3774" s="7">
        <v>46186</v>
      </c>
      <c r="B3774" s="20">
        <v>7238</v>
      </c>
      <c r="C3774" s="20" t="s">
        <v>421</v>
      </c>
      <c r="D3774" s="80">
        <v>66.260000000000005</v>
      </c>
      <c r="E3774" s="20">
        <v>1</v>
      </c>
      <c r="F3774" s="80">
        <v>66.260000000000005</v>
      </c>
      <c r="G3774" s="80">
        <v>55</v>
      </c>
      <c r="H3774" s="66" t="str">
        <f>IF(B3774="","",VLOOKUP(B3774,[1]BASEEMPRESA!$A$2:$AAA$11936,2))</f>
        <v>R S SANTOS TRANSPORTES LTDA</v>
      </c>
      <c r="I3774" s="20" t="str">
        <f t="shared" si="58"/>
        <v>jun</v>
      </c>
    </row>
    <row r="3775" spans="1:9" x14ac:dyDescent="0.25">
      <c r="A3775" s="7">
        <v>46186</v>
      </c>
      <c r="B3775" s="20">
        <v>7278</v>
      </c>
      <c r="C3775" s="20" t="s">
        <v>419</v>
      </c>
      <c r="D3775" s="80">
        <v>52.38</v>
      </c>
      <c r="E3775" s="20">
        <v>1</v>
      </c>
      <c r="F3775" s="80">
        <v>52.38</v>
      </c>
      <c r="G3775" s="80">
        <v>62.3</v>
      </c>
      <c r="H3775" s="66" t="str">
        <f>IF(B3775="","",VLOOKUP(B3775,[1]BASEEMPRESA!$A$2:$AAA$11936,2))</f>
        <v>LOPES TRANSPORTES LTDA</v>
      </c>
      <c r="I3775" s="20" t="str">
        <f t="shared" si="58"/>
        <v>jun</v>
      </c>
    </row>
    <row r="3776" spans="1:9" x14ac:dyDescent="0.25">
      <c r="A3776" s="7">
        <v>46186</v>
      </c>
      <c r="B3776" s="20">
        <v>7307</v>
      </c>
      <c r="C3776" s="20" t="s">
        <v>419</v>
      </c>
      <c r="D3776" s="80">
        <v>51.1</v>
      </c>
      <c r="E3776" s="20">
        <v>1</v>
      </c>
      <c r="F3776" s="80">
        <v>51.1</v>
      </c>
      <c r="G3776" s="80">
        <v>10</v>
      </c>
      <c r="H3776" s="66" t="str">
        <f>IF(B3776="","",VLOOKUP(B3776,[1]BASEEMPRESA!$A$2:$AAA$11936,2))</f>
        <v>SC MANUTENCOES LTDA</v>
      </c>
      <c r="I3776" s="20" t="str">
        <f t="shared" si="58"/>
        <v>jun</v>
      </c>
    </row>
    <row r="3777" spans="1:9" x14ac:dyDescent="0.25">
      <c r="A3777" s="7">
        <v>46186</v>
      </c>
      <c r="B3777" s="20">
        <v>7337</v>
      </c>
      <c r="C3777" s="20" t="s">
        <v>419</v>
      </c>
      <c r="D3777" s="80">
        <v>59.96</v>
      </c>
      <c r="E3777" s="20">
        <v>1</v>
      </c>
      <c r="F3777" s="80">
        <v>59.96</v>
      </c>
      <c r="G3777" s="80">
        <v>55</v>
      </c>
      <c r="H3777" s="66" t="str">
        <f>IF(B3777="","",VLOOKUP(B3777,[1]BASEEMPRESA!$A$2:$AAA$11936,2))</f>
        <v>REGINA M. DOS S. SILVA CARGAS</v>
      </c>
      <c r="I3777" s="20" t="str">
        <f t="shared" si="58"/>
        <v>jun</v>
      </c>
    </row>
    <row r="3778" spans="1:9" x14ac:dyDescent="0.25">
      <c r="A3778" s="7">
        <v>46186</v>
      </c>
      <c r="B3778" s="20">
        <v>7364</v>
      </c>
      <c r="C3778" s="20" t="s">
        <v>419</v>
      </c>
      <c r="D3778" s="80">
        <v>56.82</v>
      </c>
      <c r="E3778" s="20">
        <v>1</v>
      </c>
      <c r="F3778" s="80">
        <v>56.82</v>
      </c>
      <c r="G3778" s="80">
        <v>62.3</v>
      </c>
      <c r="H3778" s="66" t="str">
        <f>IF(B3778="","",VLOOKUP(B3778,[1]BASEEMPRESA!$A$2:$AAA$11936,2))</f>
        <v>TRANSPORTADORA GLOBAL LOGISTICA LTDA</v>
      </c>
      <c r="I3778" s="20" t="str">
        <f t="shared" si="58"/>
        <v>jun</v>
      </c>
    </row>
    <row r="3779" spans="1:9" x14ac:dyDescent="0.25">
      <c r="A3779" s="7">
        <v>46187</v>
      </c>
      <c r="B3779" s="20">
        <v>2067</v>
      </c>
      <c r="C3779" s="20" t="s">
        <v>418</v>
      </c>
      <c r="D3779" s="20">
        <v>0</v>
      </c>
      <c r="E3779" s="20">
        <v>0</v>
      </c>
      <c r="F3779" s="80">
        <v>0</v>
      </c>
      <c r="G3779" s="80">
        <v>0</v>
      </c>
      <c r="H3779" s="66" t="str">
        <f>IF(B3779="","",VLOOKUP(B3779,[1]BASEEMPRESA!$A$2:$AAA$11936,2))</f>
        <v>NDB HOLDING AGRICOLA LTDA - MATRIZ</v>
      </c>
      <c r="I3779" s="20" t="str">
        <f t="shared" ref="I3779:I3842" si="59">TEXT(A3779,"mmm")</f>
        <v>jun</v>
      </c>
    </row>
    <row r="3780" spans="1:9" x14ac:dyDescent="0.25">
      <c r="A3780" s="7">
        <v>46187</v>
      </c>
      <c r="B3780" s="20">
        <v>2107</v>
      </c>
      <c r="C3780" s="20" t="s">
        <v>418</v>
      </c>
      <c r="D3780" s="20">
        <v>0</v>
      </c>
      <c r="E3780" s="20">
        <v>0</v>
      </c>
      <c r="F3780" s="80">
        <v>0</v>
      </c>
      <c r="G3780" s="80">
        <v>0</v>
      </c>
      <c r="H3780" s="66" t="str">
        <f>IF(B3780="","",VLOOKUP(B3780,[1]BASEEMPRESA!$A$2:$AAA$11936,2))</f>
        <v>NDB HOLDING AGRICOLA LTDA - MATRIZ</v>
      </c>
      <c r="I3780" s="20" t="str">
        <f t="shared" si="59"/>
        <v>jun</v>
      </c>
    </row>
    <row r="3781" spans="1:9" x14ac:dyDescent="0.25">
      <c r="A3781" s="7">
        <v>46187</v>
      </c>
      <c r="B3781" s="20">
        <v>2108</v>
      </c>
      <c r="C3781" s="20" t="s">
        <v>418</v>
      </c>
      <c r="D3781" s="20">
        <v>0</v>
      </c>
      <c r="E3781" s="20">
        <v>0</v>
      </c>
      <c r="F3781" s="80">
        <v>0</v>
      </c>
      <c r="G3781" s="80">
        <v>0</v>
      </c>
      <c r="H3781" s="66" t="str">
        <f>IF(B3781="","",VLOOKUP(B3781,[1]BASEEMPRESA!$A$2:$AAA$11936,2))</f>
        <v>NDB HOLDING AGRICOLA LTDA - MATRIZ</v>
      </c>
      <c r="I3781" s="20" t="str">
        <f t="shared" si="59"/>
        <v>jun</v>
      </c>
    </row>
    <row r="3782" spans="1:9" x14ac:dyDescent="0.25">
      <c r="A3782" s="7">
        <v>46187</v>
      </c>
      <c r="B3782" s="20">
        <v>2109</v>
      </c>
      <c r="C3782" s="20" t="s">
        <v>418</v>
      </c>
      <c r="D3782" s="20">
        <v>0</v>
      </c>
      <c r="E3782" s="20">
        <v>0</v>
      </c>
      <c r="F3782" s="80">
        <v>0</v>
      </c>
      <c r="G3782" s="80">
        <v>0</v>
      </c>
      <c r="H3782" s="66" t="str">
        <f>IF(B3782="","",VLOOKUP(B3782,[1]BASEEMPRESA!$A$2:$AAA$11936,2))</f>
        <v>NDB HOLDING AGRICOLA LTDA - MATRIZ</v>
      </c>
      <c r="I3782" s="20" t="str">
        <f t="shared" si="59"/>
        <v>jun</v>
      </c>
    </row>
    <row r="3783" spans="1:9" x14ac:dyDescent="0.25">
      <c r="A3783" s="7">
        <v>46187</v>
      </c>
      <c r="B3783" s="20">
        <v>7010</v>
      </c>
      <c r="C3783" s="20" t="s">
        <v>419</v>
      </c>
      <c r="D3783" s="20">
        <v>0</v>
      </c>
      <c r="E3783" s="20">
        <v>0</v>
      </c>
      <c r="F3783" s="80">
        <v>0</v>
      </c>
      <c r="G3783" s="80">
        <v>0</v>
      </c>
      <c r="H3783" s="66" t="str">
        <f>IF(B3783="","",VLOOKUP(B3783,[1]BASEEMPRESA!$A$2:$AAA$11936,2))</f>
        <v>BAYER LOGISTICA E TRANSPORTES LTDA</v>
      </c>
      <c r="I3783" s="20" t="str">
        <f t="shared" si="59"/>
        <v>jun</v>
      </c>
    </row>
    <row r="3784" spans="1:9" x14ac:dyDescent="0.25">
      <c r="A3784" s="7">
        <v>46187</v>
      </c>
      <c r="B3784" s="20">
        <v>7021</v>
      </c>
      <c r="C3784" s="20" t="s">
        <v>419</v>
      </c>
      <c r="D3784" s="20">
        <v>0</v>
      </c>
      <c r="E3784" s="20">
        <v>0</v>
      </c>
      <c r="F3784" s="80">
        <v>0</v>
      </c>
      <c r="G3784" s="80">
        <v>0</v>
      </c>
      <c r="H3784" s="66" t="str">
        <f>IF(B3784="","",VLOOKUP(B3784,[1]BASEEMPRESA!$A$2:$AAA$11936,2))</f>
        <v>NEIA TRANSPORTES LTDA</v>
      </c>
      <c r="I3784" s="20" t="str">
        <f t="shared" si="59"/>
        <v>jun</v>
      </c>
    </row>
    <row r="3785" spans="1:9" x14ac:dyDescent="0.25">
      <c r="A3785" s="7">
        <v>46187</v>
      </c>
      <c r="B3785" s="20">
        <v>7022</v>
      </c>
      <c r="C3785" s="20" t="s">
        <v>419</v>
      </c>
      <c r="D3785" s="20">
        <v>0</v>
      </c>
      <c r="E3785" s="20">
        <v>0</v>
      </c>
      <c r="F3785" s="80">
        <v>0</v>
      </c>
      <c r="G3785" s="80">
        <v>0</v>
      </c>
      <c r="H3785" s="66" t="str">
        <f>IF(B3785="","",VLOOKUP(B3785,[1]BASEEMPRESA!$A$2:$AAA$11936,2))</f>
        <v>SMRR TRANSPORTES LTDA</v>
      </c>
      <c r="I3785" s="20" t="str">
        <f t="shared" si="59"/>
        <v>jun</v>
      </c>
    </row>
    <row r="3786" spans="1:9" x14ac:dyDescent="0.25">
      <c r="A3786" s="7">
        <v>46187</v>
      </c>
      <c r="B3786" s="20">
        <v>7031</v>
      </c>
      <c r="C3786" s="20" t="s">
        <v>419</v>
      </c>
      <c r="D3786" s="20">
        <v>0</v>
      </c>
      <c r="E3786" s="20">
        <v>0</v>
      </c>
      <c r="F3786" s="80">
        <v>0</v>
      </c>
      <c r="G3786" s="80">
        <v>0</v>
      </c>
      <c r="H3786" s="66" t="str">
        <f>IF(B3786="","",VLOOKUP(B3786,[1]BASEEMPRESA!$A$2:$AAA$11936,2))</f>
        <v>INAMARQUE SOUZA MACHADO</v>
      </c>
      <c r="I3786" s="20" t="str">
        <f t="shared" si="59"/>
        <v>jun</v>
      </c>
    </row>
    <row r="3787" spans="1:9" x14ac:dyDescent="0.25">
      <c r="A3787" s="7">
        <v>46187</v>
      </c>
      <c r="B3787" s="20">
        <v>7033</v>
      </c>
      <c r="C3787" s="20" t="s">
        <v>419</v>
      </c>
      <c r="D3787" s="20">
        <v>0</v>
      </c>
      <c r="E3787" s="20">
        <v>0</v>
      </c>
      <c r="F3787" s="80">
        <v>0</v>
      </c>
      <c r="G3787" s="80">
        <v>0</v>
      </c>
      <c r="H3787" s="66" t="str">
        <f>IF(B3787="","",VLOOKUP(B3787,[1]BASEEMPRESA!$A$2:$AAA$11936,2))</f>
        <v>E L DE OLIVEIRA JUNIOR EDIMAR TRANSPORTES</v>
      </c>
      <c r="I3787" s="20" t="str">
        <f t="shared" si="59"/>
        <v>jun</v>
      </c>
    </row>
    <row r="3788" spans="1:9" x14ac:dyDescent="0.25">
      <c r="A3788" s="7">
        <v>46187</v>
      </c>
      <c r="B3788" s="20">
        <v>7047</v>
      </c>
      <c r="C3788" s="20" t="s">
        <v>419</v>
      </c>
      <c r="D3788" s="20">
        <v>0</v>
      </c>
      <c r="E3788" s="20">
        <v>0</v>
      </c>
      <c r="F3788" s="80">
        <v>0</v>
      </c>
      <c r="G3788" s="80">
        <v>0</v>
      </c>
      <c r="H3788" s="66" t="str">
        <f>IF(B3788="","",VLOOKUP(B3788,[1]BASEEMPRESA!$A$2:$AAA$11936,2))</f>
        <v>BAYER LOGISTICA E TRANSPORTES LTDA</v>
      </c>
      <c r="I3788" s="20" t="str">
        <f t="shared" si="59"/>
        <v>jun</v>
      </c>
    </row>
    <row r="3789" spans="1:9" x14ac:dyDescent="0.25">
      <c r="A3789" s="7">
        <v>46187</v>
      </c>
      <c r="B3789" s="20">
        <v>7224</v>
      </c>
      <c r="C3789" s="20" t="s">
        <v>419</v>
      </c>
      <c r="D3789" s="20">
        <v>0</v>
      </c>
      <c r="E3789" s="20">
        <v>0</v>
      </c>
      <c r="F3789" s="80">
        <v>0</v>
      </c>
      <c r="G3789" s="80">
        <v>0</v>
      </c>
      <c r="H3789" s="66" t="str">
        <f>IF(B3789="","",VLOOKUP(B3789,[1]BASEEMPRESA!$A$2:$AAA$11936,2))</f>
        <v>EMERSON LUIS MORO</v>
      </c>
      <c r="I3789" s="20" t="str">
        <f t="shared" si="59"/>
        <v>jun</v>
      </c>
    </row>
    <row r="3790" spans="1:9" x14ac:dyDescent="0.25">
      <c r="A3790" s="7">
        <v>46187</v>
      </c>
      <c r="B3790" s="20">
        <v>7238</v>
      </c>
      <c r="C3790" s="20" t="s">
        <v>421</v>
      </c>
      <c r="D3790" s="20">
        <v>0</v>
      </c>
      <c r="E3790" s="20">
        <v>0</v>
      </c>
      <c r="F3790" s="80">
        <v>0</v>
      </c>
      <c r="G3790" s="80">
        <v>0</v>
      </c>
      <c r="H3790" s="66" t="str">
        <f>IF(B3790="","",VLOOKUP(B3790,[1]BASEEMPRESA!$A$2:$AAA$11936,2))</f>
        <v>R S SANTOS TRANSPORTES LTDA</v>
      </c>
      <c r="I3790" s="20" t="str">
        <f t="shared" si="59"/>
        <v>jun</v>
      </c>
    </row>
    <row r="3791" spans="1:9" x14ac:dyDescent="0.25">
      <c r="A3791" s="7">
        <v>46187</v>
      </c>
      <c r="B3791" s="20">
        <v>7278</v>
      </c>
      <c r="C3791" s="20" t="s">
        <v>419</v>
      </c>
      <c r="D3791" s="20">
        <v>0</v>
      </c>
      <c r="E3791" s="20">
        <v>0</v>
      </c>
      <c r="F3791" s="80">
        <v>0</v>
      </c>
      <c r="G3791" s="80">
        <v>0</v>
      </c>
      <c r="H3791" s="66" t="str">
        <f>IF(B3791="","",VLOOKUP(B3791,[1]BASEEMPRESA!$A$2:$AAA$11936,2))</f>
        <v>LOPES TRANSPORTES LTDA</v>
      </c>
      <c r="I3791" s="20" t="str">
        <f t="shared" si="59"/>
        <v>jun</v>
      </c>
    </row>
    <row r="3792" spans="1:9" x14ac:dyDescent="0.25">
      <c r="A3792" s="7">
        <v>46187</v>
      </c>
      <c r="B3792" s="20">
        <v>7307</v>
      </c>
      <c r="C3792" s="20" t="s">
        <v>419</v>
      </c>
      <c r="D3792" s="20">
        <v>0</v>
      </c>
      <c r="E3792" s="20">
        <v>0</v>
      </c>
      <c r="F3792" s="80">
        <v>0</v>
      </c>
      <c r="G3792" s="80">
        <v>0</v>
      </c>
      <c r="H3792" s="66" t="str">
        <f>IF(B3792="","",VLOOKUP(B3792,[1]BASEEMPRESA!$A$2:$AAA$11936,2))</f>
        <v>SC MANUTENCOES LTDA</v>
      </c>
      <c r="I3792" s="20" t="str">
        <f t="shared" si="59"/>
        <v>jun</v>
      </c>
    </row>
    <row r="3793" spans="1:9" x14ac:dyDescent="0.25">
      <c r="A3793" s="7">
        <v>46187</v>
      </c>
      <c r="B3793" s="20">
        <v>7337</v>
      </c>
      <c r="C3793" s="20" t="s">
        <v>419</v>
      </c>
      <c r="D3793" s="20">
        <v>0</v>
      </c>
      <c r="E3793" s="20">
        <v>0</v>
      </c>
      <c r="F3793" s="80">
        <v>0</v>
      </c>
      <c r="G3793" s="80">
        <v>0</v>
      </c>
      <c r="H3793" s="66" t="str">
        <f>IF(B3793="","",VLOOKUP(B3793,[1]BASEEMPRESA!$A$2:$AAA$11936,2))</f>
        <v>REGINA M. DOS S. SILVA CARGAS</v>
      </c>
      <c r="I3793" s="20" t="str">
        <f t="shared" si="59"/>
        <v>jun</v>
      </c>
    </row>
    <row r="3794" spans="1:9" x14ac:dyDescent="0.25">
      <c r="A3794" s="7">
        <v>46187</v>
      </c>
      <c r="B3794" s="20">
        <v>7364</v>
      </c>
      <c r="C3794" s="20" t="s">
        <v>419</v>
      </c>
      <c r="D3794" s="20">
        <v>0</v>
      </c>
      <c r="E3794" s="20">
        <v>0</v>
      </c>
      <c r="F3794" s="80">
        <v>0</v>
      </c>
      <c r="G3794" s="80">
        <v>0</v>
      </c>
      <c r="H3794" s="66" t="str">
        <f>IF(B3794="","",VLOOKUP(B3794,[1]BASEEMPRESA!$A$2:$AAA$11936,2))</f>
        <v>TRANSPORTADORA GLOBAL LOGISTICA LTDA</v>
      </c>
      <c r="I3794" s="20" t="str">
        <f t="shared" si="59"/>
        <v>jun</v>
      </c>
    </row>
    <row r="3795" spans="1:9" x14ac:dyDescent="0.25">
      <c r="A3795" s="7">
        <v>46188</v>
      </c>
      <c r="B3795" s="20">
        <v>2066</v>
      </c>
      <c r="C3795" s="20" t="s">
        <v>418</v>
      </c>
      <c r="D3795" s="80">
        <v>64.540000000000006</v>
      </c>
      <c r="E3795" s="20">
        <v>1</v>
      </c>
      <c r="F3795" s="80">
        <v>64.540000000000006</v>
      </c>
      <c r="G3795" s="80">
        <v>10</v>
      </c>
      <c r="H3795" s="66" t="str">
        <f>IF(B3795="","",VLOOKUP(B3795,[1]BASEEMPRESA!$A$2:$AAA$11936,2))</f>
        <v>NDB HOLDING AGRICOLA LTDA - MATRIZ</v>
      </c>
      <c r="I3795" s="20" t="str">
        <f t="shared" si="59"/>
        <v>jun</v>
      </c>
    </row>
    <row r="3796" spans="1:9" x14ac:dyDescent="0.25">
      <c r="A3796" s="7">
        <v>46188</v>
      </c>
      <c r="B3796" s="20">
        <v>2067</v>
      </c>
      <c r="C3796" s="20" t="s">
        <v>418</v>
      </c>
      <c r="D3796" s="80">
        <v>105.7</v>
      </c>
      <c r="E3796" s="20">
        <v>2</v>
      </c>
      <c r="F3796" s="80">
        <v>52.85</v>
      </c>
      <c r="G3796" s="80">
        <v>10</v>
      </c>
      <c r="H3796" s="66" t="str">
        <f>IF(B3796="","",VLOOKUP(B3796,[1]BASEEMPRESA!$A$2:$AAA$11936,2))</f>
        <v>NDB HOLDING AGRICOLA LTDA - MATRIZ</v>
      </c>
      <c r="I3796" s="20" t="str">
        <f t="shared" si="59"/>
        <v>jun</v>
      </c>
    </row>
    <row r="3797" spans="1:9" x14ac:dyDescent="0.25">
      <c r="A3797" s="7">
        <v>46188</v>
      </c>
      <c r="B3797" s="20">
        <v>2107</v>
      </c>
      <c r="C3797" s="20" t="s">
        <v>418</v>
      </c>
      <c r="D3797" s="80">
        <v>113.5</v>
      </c>
      <c r="E3797" s="20">
        <v>2</v>
      </c>
      <c r="F3797" s="80">
        <v>56.75</v>
      </c>
      <c r="G3797" s="80">
        <v>10</v>
      </c>
      <c r="H3797" s="66" t="str">
        <f>IF(B3797="","",VLOOKUP(B3797,[1]BASEEMPRESA!$A$2:$AAA$11936,2))</f>
        <v>NDB HOLDING AGRICOLA LTDA - MATRIZ</v>
      </c>
      <c r="I3797" s="20" t="str">
        <f t="shared" si="59"/>
        <v>jun</v>
      </c>
    </row>
    <row r="3798" spans="1:9" x14ac:dyDescent="0.25">
      <c r="A3798" s="7">
        <v>46188</v>
      </c>
      <c r="B3798" s="20">
        <v>2109</v>
      </c>
      <c r="C3798" s="20" t="s">
        <v>418</v>
      </c>
      <c r="D3798" s="80">
        <v>123.7</v>
      </c>
      <c r="E3798" s="20">
        <v>2</v>
      </c>
      <c r="F3798" s="80">
        <v>61.85</v>
      </c>
      <c r="G3798" s="80">
        <v>10</v>
      </c>
      <c r="H3798" s="66" t="str">
        <f>IF(B3798="","",VLOOKUP(B3798,[1]BASEEMPRESA!$A$2:$AAA$11936,2))</f>
        <v>NDB HOLDING AGRICOLA LTDA - MATRIZ</v>
      </c>
      <c r="I3798" s="20" t="str">
        <f t="shared" si="59"/>
        <v>jun</v>
      </c>
    </row>
    <row r="3799" spans="1:9" x14ac:dyDescent="0.25">
      <c r="A3799" s="7">
        <v>46188</v>
      </c>
      <c r="B3799" s="20">
        <v>7004</v>
      </c>
      <c r="C3799" s="20" t="s">
        <v>419</v>
      </c>
      <c r="D3799" s="80">
        <v>63.64</v>
      </c>
      <c r="E3799" s="20">
        <v>1</v>
      </c>
      <c r="F3799" s="80">
        <v>63.64</v>
      </c>
      <c r="G3799" s="80">
        <v>50</v>
      </c>
      <c r="H3799" s="66" t="str">
        <f>IF(B3799="","",VLOOKUP(B3799,[1]BASEEMPRESA!$A$2:$AAA$11936,2))</f>
        <v>EMERSON LUIS MORO</v>
      </c>
      <c r="I3799" s="20" t="str">
        <f t="shared" si="59"/>
        <v>jun</v>
      </c>
    </row>
    <row r="3800" spans="1:9" x14ac:dyDescent="0.25">
      <c r="A3800" s="7">
        <v>46188</v>
      </c>
      <c r="B3800" s="20">
        <v>7005</v>
      </c>
      <c r="C3800" s="20" t="s">
        <v>419</v>
      </c>
      <c r="D3800" s="80">
        <v>47.48</v>
      </c>
      <c r="E3800" s="20">
        <v>1</v>
      </c>
      <c r="F3800" s="80">
        <v>47.48</v>
      </c>
      <c r="G3800" s="80">
        <v>62.3</v>
      </c>
      <c r="H3800" s="66" t="str">
        <f>IF(B3800="","",VLOOKUP(B3800,[1]BASEEMPRESA!$A$2:$AAA$11936,2))</f>
        <v>RENE PINA DE ALMEIDA</v>
      </c>
      <c r="I3800" s="20" t="str">
        <f t="shared" si="59"/>
        <v>jun</v>
      </c>
    </row>
    <row r="3801" spans="1:9" x14ac:dyDescent="0.25">
      <c r="A3801" s="7">
        <v>46188</v>
      </c>
      <c r="B3801" s="20">
        <v>7006</v>
      </c>
      <c r="C3801" s="20" t="s">
        <v>420</v>
      </c>
      <c r="D3801" s="80">
        <v>64.540000000000006</v>
      </c>
      <c r="E3801" s="20">
        <v>1</v>
      </c>
      <c r="F3801" s="80">
        <v>64.540000000000006</v>
      </c>
      <c r="G3801" s="80">
        <v>54.1</v>
      </c>
      <c r="H3801" s="66" t="str">
        <f>IF(B3801="","",VLOOKUP(B3801,[1]BASEEMPRESA!$A$2:$AAA$11936,2))</f>
        <v>INAMARQUE SOUZA MACHADO</v>
      </c>
      <c r="I3801" s="20" t="str">
        <f t="shared" si="59"/>
        <v>jun</v>
      </c>
    </row>
    <row r="3802" spans="1:9" x14ac:dyDescent="0.25">
      <c r="A3802" s="7">
        <v>46188</v>
      </c>
      <c r="B3802" s="20">
        <v>7007</v>
      </c>
      <c r="C3802" s="20" t="s">
        <v>420</v>
      </c>
      <c r="D3802" s="80">
        <v>60.98</v>
      </c>
      <c r="E3802" s="20">
        <v>1</v>
      </c>
      <c r="F3802" s="80">
        <v>60.98</v>
      </c>
      <c r="G3802" s="80">
        <v>62.3</v>
      </c>
      <c r="H3802" s="66" t="str">
        <f>IF(B3802="","",VLOOKUP(B3802,[1]BASEEMPRESA!$A$2:$AAA$11936,2))</f>
        <v>MVS TRANSPORTE LTDA</v>
      </c>
      <c r="I3802" s="20" t="str">
        <f t="shared" si="59"/>
        <v>jun</v>
      </c>
    </row>
    <row r="3803" spans="1:9" x14ac:dyDescent="0.25">
      <c r="A3803" s="7">
        <v>46188</v>
      </c>
      <c r="B3803" s="20">
        <v>7008</v>
      </c>
      <c r="C3803" s="20" t="s">
        <v>419</v>
      </c>
      <c r="D3803" s="80">
        <v>64.599999999999994</v>
      </c>
      <c r="E3803" s="20">
        <v>1</v>
      </c>
      <c r="F3803" s="80">
        <v>64.599999999999994</v>
      </c>
      <c r="G3803" s="80">
        <v>50</v>
      </c>
      <c r="H3803" s="66" t="str">
        <f>IF(B3803="","",VLOOKUP(B3803,[1]BASEEMPRESA!$A$2:$AAA$11936,2))</f>
        <v>E L DE OLIVEIRA JUNIOR EDIMAR TRANSPORTES</v>
      </c>
      <c r="I3803" s="20" t="str">
        <f t="shared" si="59"/>
        <v>jun</v>
      </c>
    </row>
    <row r="3804" spans="1:9" x14ac:dyDescent="0.25">
      <c r="A3804" s="7">
        <v>46188</v>
      </c>
      <c r="B3804" s="20">
        <v>7013</v>
      </c>
      <c r="C3804" s="20" t="s">
        <v>419</v>
      </c>
      <c r="D3804" s="80">
        <v>55.48</v>
      </c>
      <c r="E3804" s="20">
        <v>1</v>
      </c>
      <c r="F3804" s="80">
        <v>55.48</v>
      </c>
      <c r="G3804" s="80">
        <v>46</v>
      </c>
      <c r="H3804" s="66" t="str">
        <f>IF(B3804="","",VLOOKUP(B3804,[1]BASEEMPRESA!$A$2:$AAA$11936,2))</f>
        <v>INAMARQUE SOUZA MACHADO</v>
      </c>
      <c r="I3804" s="20" t="str">
        <f t="shared" si="59"/>
        <v>jun</v>
      </c>
    </row>
    <row r="3805" spans="1:9" x14ac:dyDescent="0.25">
      <c r="A3805" s="7">
        <v>46188</v>
      </c>
      <c r="B3805" s="20">
        <v>7018</v>
      </c>
      <c r="C3805" s="20" t="s">
        <v>419</v>
      </c>
      <c r="D3805" s="80">
        <v>124.04</v>
      </c>
      <c r="E3805" s="20">
        <v>2</v>
      </c>
      <c r="F3805" s="80">
        <v>62.02</v>
      </c>
      <c r="G3805" s="80">
        <v>55</v>
      </c>
      <c r="H3805" s="66" t="str">
        <f>IF(B3805="","",VLOOKUP(B3805,[1]BASEEMPRESA!$A$2:$AAA$11936,2))</f>
        <v>SC MANUTENCOES LTDA</v>
      </c>
      <c r="I3805" s="20" t="str">
        <f t="shared" si="59"/>
        <v>jun</v>
      </c>
    </row>
    <row r="3806" spans="1:9" x14ac:dyDescent="0.25">
      <c r="A3806" s="7">
        <v>46188</v>
      </c>
      <c r="B3806" s="20">
        <v>7021</v>
      </c>
      <c r="C3806" s="20" t="s">
        <v>419</v>
      </c>
      <c r="D3806" s="80">
        <v>62.82</v>
      </c>
      <c r="E3806" s="20">
        <v>1</v>
      </c>
      <c r="F3806" s="80">
        <v>62.82</v>
      </c>
      <c r="G3806" s="80">
        <v>55</v>
      </c>
      <c r="H3806" s="66" t="str">
        <f>IF(B3806="","",VLOOKUP(B3806,[1]BASEEMPRESA!$A$2:$AAA$11936,2))</f>
        <v>NEIA TRANSPORTES LTDA</v>
      </c>
      <c r="I3806" s="20" t="str">
        <f t="shared" si="59"/>
        <v>jun</v>
      </c>
    </row>
    <row r="3807" spans="1:9" x14ac:dyDescent="0.25">
      <c r="A3807" s="7">
        <v>46188</v>
      </c>
      <c r="B3807" s="20">
        <v>7022</v>
      </c>
      <c r="C3807" s="20" t="s">
        <v>419</v>
      </c>
      <c r="D3807" s="80">
        <v>65.56</v>
      </c>
      <c r="E3807" s="20">
        <v>1</v>
      </c>
      <c r="F3807" s="80">
        <v>65.56</v>
      </c>
      <c r="G3807" s="80">
        <v>54.1</v>
      </c>
      <c r="H3807" s="66" t="str">
        <f>IF(B3807="","",VLOOKUP(B3807,[1]BASEEMPRESA!$A$2:$AAA$11936,2))</f>
        <v>SMRR TRANSPORTES LTDA</v>
      </c>
      <c r="I3807" s="20" t="str">
        <f t="shared" si="59"/>
        <v>jun</v>
      </c>
    </row>
    <row r="3808" spans="1:9" x14ac:dyDescent="0.25">
      <c r="A3808" s="7">
        <v>46188</v>
      </c>
      <c r="B3808" s="20">
        <v>7031</v>
      </c>
      <c r="C3808" s="20" t="s">
        <v>419</v>
      </c>
      <c r="D3808" s="80">
        <v>60.44</v>
      </c>
      <c r="E3808" s="20">
        <v>1</v>
      </c>
      <c r="F3808" s="80">
        <v>60.44</v>
      </c>
      <c r="G3808" s="80">
        <v>55</v>
      </c>
      <c r="H3808" s="66" t="str">
        <f>IF(B3808="","",VLOOKUP(B3808,[1]BASEEMPRESA!$A$2:$AAA$11936,2))</f>
        <v>INAMARQUE SOUZA MACHADO</v>
      </c>
      <c r="I3808" s="20" t="str">
        <f t="shared" si="59"/>
        <v>jun</v>
      </c>
    </row>
    <row r="3809" spans="1:9" x14ac:dyDescent="0.25">
      <c r="A3809" s="7">
        <v>46188</v>
      </c>
      <c r="B3809" s="20">
        <v>7032</v>
      </c>
      <c r="C3809" s="20" t="s">
        <v>419</v>
      </c>
      <c r="D3809" s="80">
        <v>63.96</v>
      </c>
      <c r="E3809" s="20">
        <v>1</v>
      </c>
      <c r="F3809" s="80">
        <v>63.96</v>
      </c>
      <c r="G3809" s="80">
        <v>55</v>
      </c>
      <c r="H3809" s="66" t="str">
        <f>IF(B3809="","",VLOOKUP(B3809,[1]BASEEMPRESA!$A$2:$AAA$11936,2))</f>
        <v>REGINA M. DOS S. SILVA CARGAS</v>
      </c>
      <c r="I3809" s="20" t="str">
        <f t="shared" si="59"/>
        <v>jun</v>
      </c>
    </row>
    <row r="3810" spans="1:9" x14ac:dyDescent="0.25">
      <c r="A3810" s="7">
        <v>46188</v>
      </c>
      <c r="B3810" s="20">
        <v>7033</v>
      </c>
      <c r="C3810" s="20" t="s">
        <v>419</v>
      </c>
      <c r="D3810" s="80">
        <v>68.8</v>
      </c>
      <c r="E3810" s="20">
        <v>1</v>
      </c>
      <c r="F3810" s="80">
        <v>68.8</v>
      </c>
      <c r="G3810" s="80">
        <v>54.1</v>
      </c>
      <c r="H3810" s="66" t="str">
        <f>IF(B3810="","",VLOOKUP(B3810,[1]BASEEMPRESA!$A$2:$AAA$11936,2))</f>
        <v>E L DE OLIVEIRA JUNIOR EDIMAR TRANSPORTES</v>
      </c>
      <c r="I3810" s="20" t="str">
        <f t="shared" si="59"/>
        <v>jun</v>
      </c>
    </row>
    <row r="3811" spans="1:9" x14ac:dyDescent="0.25">
      <c r="A3811" s="7">
        <v>46188</v>
      </c>
      <c r="B3811" s="20">
        <v>7036</v>
      </c>
      <c r="C3811" s="20" t="s">
        <v>419</v>
      </c>
      <c r="D3811" s="80">
        <v>59</v>
      </c>
      <c r="E3811" s="20">
        <v>1</v>
      </c>
      <c r="F3811" s="80">
        <v>59</v>
      </c>
      <c r="G3811" s="80">
        <v>55</v>
      </c>
      <c r="H3811" s="66" t="str">
        <f>IF(B3811="","",VLOOKUP(B3811,[1]BASEEMPRESA!$A$2:$AAA$11936,2))</f>
        <v>EMERSON LUIS MORO</v>
      </c>
      <c r="I3811" s="20" t="str">
        <f t="shared" si="59"/>
        <v>jun</v>
      </c>
    </row>
    <row r="3812" spans="1:9" x14ac:dyDescent="0.25">
      <c r="A3812" s="7">
        <v>46188</v>
      </c>
      <c r="B3812" s="20">
        <v>7038</v>
      </c>
      <c r="C3812" s="20" t="s">
        <v>420</v>
      </c>
      <c r="D3812" s="80">
        <v>58.74</v>
      </c>
      <c r="E3812" s="20">
        <v>1</v>
      </c>
      <c r="F3812" s="80">
        <v>58.74</v>
      </c>
      <c r="G3812" s="80">
        <v>46</v>
      </c>
      <c r="H3812" s="66" t="str">
        <f>IF(B3812="","",VLOOKUP(B3812,[1]BASEEMPRESA!$A$2:$AAA$11936,2))</f>
        <v>JERE SERVICOS DE TRANSPORTE E LOCACAO LTDA</v>
      </c>
      <c r="I3812" s="20" t="str">
        <f t="shared" si="59"/>
        <v>jun</v>
      </c>
    </row>
    <row r="3813" spans="1:9" x14ac:dyDescent="0.25">
      <c r="A3813" s="7">
        <v>46188</v>
      </c>
      <c r="B3813" s="20">
        <v>7041</v>
      </c>
      <c r="C3813" s="20" t="s">
        <v>419</v>
      </c>
      <c r="D3813" s="80">
        <v>58.56</v>
      </c>
      <c r="E3813" s="20">
        <v>1</v>
      </c>
      <c r="F3813" s="80">
        <v>58.56</v>
      </c>
      <c r="G3813" s="80">
        <v>62.3</v>
      </c>
      <c r="H3813" s="66" t="str">
        <f>IF(B3813="","",VLOOKUP(B3813,[1]BASEEMPRESA!$A$2:$AAA$11936,2))</f>
        <v>JERE SERVICOS DE TRANSPORTE E LOCACAO LTDA</v>
      </c>
      <c r="I3813" s="20" t="str">
        <f t="shared" si="59"/>
        <v>jun</v>
      </c>
    </row>
    <row r="3814" spans="1:9" x14ac:dyDescent="0.25">
      <c r="A3814" s="7">
        <v>46188</v>
      </c>
      <c r="B3814" s="20">
        <v>7042</v>
      </c>
      <c r="C3814" s="20" t="s">
        <v>420</v>
      </c>
      <c r="D3814" s="80">
        <v>64.7</v>
      </c>
      <c r="E3814" s="20">
        <v>1</v>
      </c>
      <c r="F3814" s="80">
        <v>64.7</v>
      </c>
      <c r="G3814" s="80">
        <v>55</v>
      </c>
      <c r="H3814" s="66" t="str">
        <f>IF(B3814="","",VLOOKUP(B3814,[1]BASEEMPRESA!$A$2:$AAA$11936,2))</f>
        <v>SERVICOS DE TRANSPORTES E LOCACAO VALE DO ITAUNAS LTDA</v>
      </c>
      <c r="I3814" s="20" t="str">
        <f t="shared" si="59"/>
        <v>jun</v>
      </c>
    </row>
    <row r="3815" spans="1:9" x14ac:dyDescent="0.25">
      <c r="A3815" s="7">
        <v>46188</v>
      </c>
      <c r="B3815" s="20">
        <v>7045</v>
      </c>
      <c r="C3815" s="20" t="s">
        <v>421</v>
      </c>
      <c r="D3815" s="80">
        <v>60.94</v>
      </c>
      <c r="E3815" s="20">
        <v>1</v>
      </c>
      <c r="F3815" s="80">
        <v>60.94</v>
      </c>
      <c r="G3815" s="80">
        <v>46</v>
      </c>
      <c r="H3815" s="66" t="str">
        <f>IF(B3815="","",VLOOKUP(B3815,[1]BASEEMPRESA!$A$2:$AAA$11936,2))</f>
        <v>REGINA M. DOS S. SILVA CARGAS</v>
      </c>
      <c r="I3815" s="20" t="str">
        <f t="shared" si="59"/>
        <v>jun</v>
      </c>
    </row>
    <row r="3816" spans="1:9" x14ac:dyDescent="0.25">
      <c r="A3816" s="7">
        <v>46188</v>
      </c>
      <c r="B3816" s="20">
        <v>7046</v>
      </c>
      <c r="C3816" s="20" t="s">
        <v>419</v>
      </c>
      <c r="D3816" s="80">
        <v>66.2</v>
      </c>
      <c r="E3816" s="20">
        <v>1</v>
      </c>
      <c r="F3816" s="80">
        <v>66.2</v>
      </c>
      <c r="G3816" s="80">
        <v>55</v>
      </c>
      <c r="H3816" s="66" t="str">
        <f>IF(B3816="","",VLOOKUP(B3816,[1]BASEEMPRESA!$A$2:$AAA$11936,2))</f>
        <v>J.S. LEONIDIO</v>
      </c>
      <c r="I3816" s="20" t="str">
        <f t="shared" si="59"/>
        <v>jun</v>
      </c>
    </row>
    <row r="3817" spans="1:9" x14ac:dyDescent="0.25">
      <c r="A3817" s="7">
        <v>46188</v>
      </c>
      <c r="B3817" s="20">
        <v>7047</v>
      </c>
      <c r="C3817" s="20" t="s">
        <v>419</v>
      </c>
      <c r="D3817" s="80">
        <v>68.94</v>
      </c>
      <c r="E3817" s="20">
        <v>1</v>
      </c>
      <c r="F3817" s="80">
        <v>68.94</v>
      </c>
      <c r="G3817" s="80">
        <v>54.1</v>
      </c>
      <c r="H3817" s="66" t="str">
        <f>IF(B3817="","",VLOOKUP(B3817,[1]BASEEMPRESA!$A$2:$AAA$11936,2))</f>
        <v>BAYER LOGISTICA E TRANSPORTES LTDA</v>
      </c>
      <c r="I3817" s="20" t="str">
        <f t="shared" si="59"/>
        <v>jun</v>
      </c>
    </row>
    <row r="3818" spans="1:9" x14ac:dyDescent="0.25">
      <c r="A3818" s="7">
        <v>46188</v>
      </c>
      <c r="B3818" s="20">
        <v>7048</v>
      </c>
      <c r="C3818" s="20" t="s">
        <v>419</v>
      </c>
      <c r="D3818" s="80">
        <v>69.739999999999995</v>
      </c>
      <c r="E3818" s="20">
        <v>1</v>
      </c>
      <c r="F3818" s="80">
        <v>69.739999999999995</v>
      </c>
      <c r="G3818" s="80">
        <v>50</v>
      </c>
      <c r="H3818" s="66" t="str">
        <f>IF(B3818="","",VLOOKUP(B3818,[1]BASEEMPRESA!$A$2:$AAA$11936,2))</f>
        <v>SERVICOS DE TRANSPORTES E LOCACAO VALE DO ITAUNAS LTDA</v>
      </c>
      <c r="I3818" s="20" t="str">
        <f t="shared" si="59"/>
        <v>jun</v>
      </c>
    </row>
    <row r="3819" spans="1:9" x14ac:dyDescent="0.25">
      <c r="A3819" s="7">
        <v>46188</v>
      </c>
      <c r="B3819" s="20">
        <v>7050</v>
      </c>
      <c r="C3819" s="20" t="s">
        <v>419</v>
      </c>
      <c r="D3819" s="80">
        <v>62.04</v>
      </c>
      <c r="E3819" s="20">
        <v>1</v>
      </c>
      <c r="F3819" s="80">
        <v>62.04</v>
      </c>
      <c r="G3819" s="80">
        <v>54.1</v>
      </c>
      <c r="H3819" s="66" t="str">
        <f>IF(B3819="","",VLOOKUP(B3819,[1]BASEEMPRESA!$A$2:$AAA$11936,2))</f>
        <v>ESTEL SERVICOS DE TRANSPORTES E LOCACAO LTDA</v>
      </c>
      <c r="I3819" s="20" t="str">
        <f t="shared" si="59"/>
        <v>jun</v>
      </c>
    </row>
    <row r="3820" spans="1:9" x14ac:dyDescent="0.25">
      <c r="A3820" s="7">
        <v>46188</v>
      </c>
      <c r="B3820" s="20">
        <v>7052</v>
      </c>
      <c r="C3820" s="20" t="s">
        <v>420</v>
      </c>
      <c r="D3820" s="80">
        <v>53.84</v>
      </c>
      <c r="E3820" s="20">
        <v>1</v>
      </c>
      <c r="F3820" s="80">
        <v>53.84</v>
      </c>
      <c r="G3820" s="80">
        <v>54.1</v>
      </c>
      <c r="H3820" s="66" t="str">
        <f>IF(B3820="","",VLOOKUP(B3820,[1]BASEEMPRESA!$A$2:$AAA$11936,2))</f>
        <v>JERE SERVICOS DE TRANSPORTE E LOCACAO LTDA</v>
      </c>
      <c r="I3820" s="20" t="str">
        <f t="shared" si="59"/>
        <v>jun</v>
      </c>
    </row>
    <row r="3821" spans="1:9" x14ac:dyDescent="0.25">
      <c r="A3821" s="7">
        <v>46188</v>
      </c>
      <c r="B3821" s="20">
        <v>7053</v>
      </c>
      <c r="C3821" s="20" t="s">
        <v>420</v>
      </c>
      <c r="D3821" s="80">
        <v>182.42</v>
      </c>
      <c r="E3821" s="20">
        <v>6</v>
      </c>
      <c r="F3821" s="80">
        <v>30.402999999999999</v>
      </c>
      <c r="G3821" s="80">
        <v>23.327000000000002</v>
      </c>
      <c r="H3821" s="66" t="str">
        <f>IF(B3821="","",VLOOKUP(B3821,[1]BASEEMPRESA!$A$2:$AAA$11936,2))</f>
        <v>TAVARES E MORAES TRANSPORTES LTDA</v>
      </c>
      <c r="I3821" s="20" t="str">
        <f t="shared" si="59"/>
        <v>jun</v>
      </c>
    </row>
    <row r="3822" spans="1:9" x14ac:dyDescent="0.25">
      <c r="A3822" s="7">
        <v>46188</v>
      </c>
      <c r="B3822" s="20">
        <v>7054</v>
      </c>
      <c r="C3822" s="20" t="s">
        <v>419</v>
      </c>
      <c r="D3822" s="80">
        <v>62.26</v>
      </c>
      <c r="E3822" s="20">
        <v>1</v>
      </c>
      <c r="F3822" s="80">
        <v>62.26</v>
      </c>
      <c r="G3822" s="80">
        <v>55</v>
      </c>
      <c r="H3822" s="66" t="str">
        <f>IF(B3822="","",VLOOKUP(B3822,[1]BASEEMPRESA!$A$2:$AAA$11936,2))</f>
        <v>TAVARES E MORAES TRANSPORTES LTDA</v>
      </c>
      <c r="I3822" s="20" t="str">
        <f t="shared" si="59"/>
        <v>jun</v>
      </c>
    </row>
    <row r="3823" spans="1:9" x14ac:dyDescent="0.25">
      <c r="A3823" s="7">
        <v>46188</v>
      </c>
      <c r="B3823" s="20">
        <v>7059</v>
      </c>
      <c r="C3823" s="20" t="s">
        <v>419</v>
      </c>
      <c r="D3823" s="80">
        <v>67.540000000000006</v>
      </c>
      <c r="E3823" s="20">
        <v>1</v>
      </c>
      <c r="F3823" s="80">
        <v>67.540000000000006</v>
      </c>
      <c r="G3823" s="80">
        <v>54.1</v>
      </c>
      <c r="H3823" s="66" t="str">
        <f>IF(B3823="","",VLOOKUP(B3823,[1]BASEEMPRESA!$A$2:$AAA$11936,2))</f>
        <v>BAYER LOGISTICA E TRANSPORTES LTDA</v>
      </c>
      <c r="I3823" s="20" t="str">
        <f t="shared" si="59"/>
        <v>jun</v>
      </c>
    </row>
    <row r="3824" spans="1:9" x14ac:dyDescent="0.25">
      <c r="A3824" s="7">
        <v>46188</v>
      </c>
      <c r="B3824" s="20">
        <v>7188</v>
      </c>
      <c r="C3824" s="20" t="s">
        <v>419</v>
      </c>
      <c r="D3824" s="80">
        <v>67.14</v>
      </c>
      <c r="E3824" s="20">
        <v>1</v>
      </c>
      <c r="F3824" s="80">
        <v>67.14</v>
      </c>
      <c r="G3824" s="80">
        <v>55</v>
      </c>
      <c r="H3824" s="66" t="str">
        <f>IF(B3824="","",VLOOKUP(B3824,[1]BASEEMPRESA!$A$2:$AAA$11936,2))</f>
        <v>C C GOMES TRANSPORTES</v>
      </c>
      <c r="I3824" s="20" t="str">
        <f t="shared" si="59"/>
        <v>jun</v>
      </c>
    </row>
    <row r="3825" spans="1:9" x14ac:dyDescent="0.25">
      <c r="A3825" s="7">
        <v>46188</v>
      </c>
      <c r="B3825" s="20">
        <v>7208</v>
      </c>
      <c r="C3825" s="20" t="s">
        <v>420</v>
      </c>
      <c r="D3825" s="80">
        <v>64.180000000000007</v>
      </c>
      <c r="E3825" s="20">
        <v>1</v>
      </c>
      <c r="F3825" s="80">
        <v>64.180000000000007</v>
      </c>
      <c r="G3825" s="80">
        <v>54.1</v>
      </c>
      <c r="H3825" s="66" t="str">
        <f>IF(B3825="","",VLOOKUP(B3825,[1]BASEEMPRESA!$A$2:$AAA$11936,2))</f>
        <v>TAVARES E MORAES TRANSPORTES LTDA</v>
      </c>
      <c r="I3825" s="20" t="str">
        <f t="shared" si="59"/>
        <v>jun</v>
      </c>
    </row>
    <row r="3826" spans="1:9" x14ac:dyDescent="0.25">
      <c r="A3826" s="7">
        <v>46188</v>
      </c>
      <c r="B3826" s="20">
        <v>7220</v>
      </c>
      <c r="C3826" s="20" t="s">
        <v>421</v>
      </c>
      <c r="D3826" s="80">
        <v>56.9</v>
      </c>
      <c r="E3826" s="20">
        <v>1</v>
      </c>
      <c r="F3826" s="80">
        <v>56.9</v>
      </c>
      <c r="G3826" s="80">
        <v>46</v>
      </c>
      <c r="H3826" s="66" t="str">
        <f>IF(B3826="","",VLOOKUP(B3826,[1]BASEEMPRESA!$A$2:$AAA$11936,2))</f>
        <v>DOS SANTOS PASSOS TRANSPORTES LTDA</v>
      </c>
      <c r="I3826" s="20" t="str">
        <f t="shared" si="59"/>
        <v>jun</v>
      </c>
    </row>
    <row r="3827" spans="1:9" x14ac:dyDescent="0.25">
      <c r="A3827" s="7">
        <v>46188</v>
      </c>
      <c r="B3827" s="20">
        <v>7221</v>
      </c>
      <c r="C3827" s="20" t="s">
        <v>420</v>
      </c>
      <c r="D3827" s="80">
        <v>64.16</v>
      </c>
      <c r="E3827" s="20">
        <v>1</v>
      </c>
      <c r="F3827" s="80">
        <v>64.16</v>
      </c>
      <c r="G3827" s="80">
        <v>54.1</v>
      </c>
      <c r="H3827" s="66" t="str">
        <f>IF(B3827="","",VLOOKUP(B3827,[1]BASEEMPRESA!$A$2:$AAA$11936,2))</f>
        <v>BAYER LOGISTICA E TRANSPORTES LTDA</v>
      </c>
      <c r="I3827" s="20" t="str">
        <f t="shared" si="59"/>
        <v>jun</v>
      </c>
    </row>
    <row r="3828" spans="1:9" x14ac:dyDescent="0.25">
      <c r="A3828" s="7">
        <v>46188</v>
      </c>
      <c r="B3828" s="20">
        <v>7224</v>
      </c>
      <c r="C3828" s="20" t="s">
        <v>419</v>
      </c>
      <c r="D3828" s="80">
        <v>58.08</v>
      </c>
      <c r="E3828" s="20">
        <v>1</v>
      </c>
      <c r="F3828" s="80">
        <v>58.08</v>
      </c>
      <c r="G3828" s="80">
        <v>46</v>
      </c>
      <c r="H3828" s="66" t="str">
        <f>IF(B3828="","",VLOOKUP(B3828,[1]BASEEMPRESA!$A$2:$AAA$11936,2))</f>
        <v>EMERSON LUIS MORO</v>
      </c>
      <c r="I3828" s="20" t="str">
        <f t="shared" si="59"/>
        <v>jun</v>
      </c>
    </row>
    <row r="3829" spans="1:9" x14ac:dyDescent="0.25">
      <c r="A3829" s="7">
        <v>46188</v>
      </c>
      <c r="B3829" s="20">
        <v>7228</v>
      </c>
      <c r="C3829" s="20" t="s">
        <v>419</v>
      </c>
      <c r="D3829" s="80">
        <v>61.6</v>
      </c>
      <c r="E3829" s="20">
        <v>1</v>
      </c>
      <c r="F3829" s="80">
        <v>61.6</v>
      </c>
      <c r="G3829" s="80">
        <v>10</v>
      </c>
      <c r="H3829" s="66" t="str">
        <f>IF(B3829="","",VLOOKUP(B3829,[1]BASEEMPRESA!$A$2:$AAA$11936,2))</f>
        <v>MVS TRANSPORTE LTDA</v>
      </c>
      <c r="I3829" s="20" t="str">
        <f t="shared" si="59"/>
        <v>jun</v>
      </c>
    </row>
    <row r="3830" spans="1:9" x14ac:dyDescent="0.25">
      <c r="A3830" s="7">
        <v>46188</v>
      </c>
      <c r="B3830" s="20">
        <v>7234</v>
      </c>
      <c r="C3830" s="20" t="s">
        <v>419</v>
      </c>
      <c r="D3830" s="80">
        <v>58.42</v>
      </c>
      <c r="E3830" s="20">
        <v>1</v>
      </c>
      <c r="F3830" s="80">
        <v>58.42</v>
      </c>
      <c r="G3830" s="80">
        <v>55</v>
      </c>
      <c r="H3830" s="66" t="str">
        <f>IF(B3830="","",VLOOKUP(B3830,[1]BASEEMPRESA!$A$2:$AAA$11936,2))</f>
        <v>TRANSPORTES M &amp; J LTDA</v>
      </c>
      <c r="I3830" s="20" t="str">
        <f t="shared" si="59"/>
        <v>jun</v>
      </c>
    </row>
    <row r="3831" spans="1:9" x14ac:dyDescent="0.25">
      <c r="A3831" s="7">
        <v>46188</v>
      </c>
      <c r="B3831" s="20">
        <v>7238</v>
      </c>
      <c r="C3831" s="20" t="s">
        <v>421</v>
      </c>
      <c r="D3831" s="80">
        <v>64.900000000000006</v>
      </c>
      <c r="E3831" s="20">
        <v>1</v>
      </c>
      <c r="F3831" s="80">
        <v>64.900000000000006</v>
      </c>
      <c r="G3831" s="80">
        <v>54.1</v>
      </c>
      <c r="H3831" s="66" t="str">
        <f>IF(B3831="","",VLOOKUP(B3831,[1]BASEEMPRESA!$A$2:$AAA$11936,2))</f>
        <v>R S SANTOS TRANSPORTES LTDA</v>
      </c>
      <c r="I3831" s="20" t="str">
        <f t="shared" si="59"/>
        <v>jun</v>
      </c>
    </row>
    <row r="3832" spans="1:9" x14ac:dyDescent="0.25">
      <c r="A3832" s="7">
        <v>46188</v>
      </c>
      <c r="B3832" s="20">
        <v>7257</v>
      </c>
      <c r="C3832" s="20" t="s">
        <v>420</v>
      </c>
      <c r="D3832" s="80">
        <v>60.34</v>
      </c>
      <c r="E3832" s="20">
        <v>1</v>
      </c>
      <c r="F3832" s="80">
        <v>60.34</v>
      </c>
      <c r="G3832" s="80">
        <v>62.3</v>
      </c>
      <c r="H3832" s="66" t="str">
        <f>IF(B3832="","",VLOOKUP(B3832,[1]BASEEMPRESA!$A$2:$AAA$11936,2))</f>
        <v>EMERSON LUIS MORO</v>
      </c>
      <c r="I3832" s="20" t="str">
        <f t="shared" si="59"/>
        <v>jun</v>
      </c>
    </row>
    <row r="3833" spans="1:9" x14ac:dyDescent="0.25">
      <c r="A3833" s="7">
        <v>46188</v>
      </c>
      <c r="B3833" s="20">
        <v>7258</v>
      </c>
      <c r="C3833" s="20" t="s">
        <v>420</v>
      </c>
      <c r="D3833" s="80">
        <v>107.24</v>
      </c>
      <c r="E3833" s="20">
        <v>2</v>
      </c>
      <c r="F3833" s="80">
        <v>53.62</v>
      </c>
      <c r="G3833" s="80">
        <v>36.179000000000002</v>
      </c>
      <c r="H3833" s="66" t="str">
        <f>IF(B3833="","",VLOOKUP(B3833,[1]BASEEMPRESA!$A$2:$AAA$11936,2))</f>
        <v>REGINA M. DOS S. SILVA CARGAS</v>
      </c>
      <c r="I3833" s="20" t="str">
        <f t="shared" si="59"/>
        <v>jun</v>
      </c>
    </row>
    <row r="3834" spans="1:9" x14ac:dyDescent="0.25">
      <c r="A3834" s="7">
        <v>46188</v>
      </c>
      <c r="B3834" s="20">
        <v>7260</v>
      </c>
      <c r="C3834" s="20" t="s">
        <v>420</v>
      </c>
      <c r="D3834" s="80">
        <v>62.42</v>
      </c>
      <c r="E3834" s="20">
        <v>1</v>
      </c>
      <c r="F3834" s="80">
        <v>62.42</v>
      </c>
      <c r="G3834" s="80">
        <v>50</v>
      </c>
      <c r="H3834" s="66" t="str">
        <f>IF(B3834="","",VLOOKUP(B3834,[1]BASEEMPRESA!$A$2:$AAA$11936,2))</f>
        <v>E L DE OLIVEIRA JUNIOR EDIMAR TRANSPORTES</v>
      </c>
      <c r="I3834" s="20" t="str">
        <f t="shared" si="59"/>
        <v>jun</v>
      </c>
    </row>
    <row r="3835" spans="1:9" x14ac:dyDescent="0.25">
      <c r="A3835" s="7">
        <v>46188</v>
      </c>
      <c r="B3835" s="20">
        <v>7263</v>
      </c>
      <c r="C3835" s="20" t="s">
        <v>419</v>
      </c>
      <c r="D3835" s="80">
        <v>41.7</v>
      </c>
      <c r="E3835" s="20">
        <v>1</v>
      </c>
      <c r="F3835" s="80">
        <v>41.7</v>
      </c>
      <c r="G3835" s="80">
        <v>55</v>
      </c>
      <c r="H3835" s="66" t="str">
        <f>IF(B3835="","",VLOOKUP(B3835,[1]BASEEMPRESA!$A$2:$AAA$11936,2))</f>
        <v>ESTEL SERVICOS DE TRANSPORTES E LOCACAO LTDA</v>
      </c>
      <c r="I3835" s="20" t="str">
        <f t="shared" si="59"/>
        <v>jun</v>
      </c>
    </row>
    <row r="3836" spans="1:9" x14ac:dyDescent="0.25">
      <c r="A3836" s="7">
        <v>46188</v>
      </c>
      <c r="B3836" s="20">
        <v>7264</v>
      </c>
      <c r="C3836" s="20" t="s">
        <v>419</v>
      </c>
      <c r="D3836" s="80">
        <v>66.52</v>
      </c>
      <c r="E3836" s="20">
        <v>1</v>
      </c>
      <c r="F3836" s="80">
        <v>66.52</v>
      </c>
      <c r="G3836" s="80">
        <v>54.1</v>
      </c>
      <c r="H3836" s="66" t="str">
        <f>IF(B3836="","",VLOOKUP(B3836,[1]BASEEMPRESA!$A$2:$AAA$11936,2))</f>
        <v>W &amp; E SERVICOS DE TRANSPORTE LTDA</v>
      </c>
      <c r="I3836" s="20" t="str">
        <f t="shared" si="59"/>
        <v>jun</v>
      </c>
    </row>
    <row r="3837" spans="1:9" x14ac:dyDescent="0.25">
      <c r="A3837" s="7">
        <v>46188</v>
      </c>
      <c r="B3837" s="20">
        <v>7278</v>
      </c>
      <c r="C3837" s="20" t="s">
        <v>419</v>
      </c>
      <c r="D3837" s="80">
        <v>62.46</v>
      </c>
      <c r="E3837" s="20">
        <v>1</v>
      </c>
      <c r="F3837" s="80">
        <v>62.46</v>
      </c>
      <c r="G3837" s="80">
        <v>62.3</v>
      </c>
      <c r="H3837" s="66" t="str">
        <f>IF(B3837="","",VLOOKUP(B3837,[1]BASEEMPRESA!$A$2:$AAA$11936,2))</f>
        <v>LOPES TRANSPORTES LTDA</v>
      </c>
      <c r="I3837" s="20" t="str">
        <f t="shared" si="59"/>
        <v>jun</v>
      </c>
    </row>
    <row r="3838" spans="1:9" x14ac:dyDescent="0.25">
      <c r="A3838" s="7">
        <v>46188</v>
      </c>
      <c r="B3838" s="20">
        <v>7279</v>
      </c>
      <c r="C3838" s="20" t="s">
        <v>420</v>
      </c>
      <c r="D3838" s="80">
        <v>59.82</v>
      </c>
      <c r="E3838" s="20">
        <v>1</v>
      </c>
      <c r="F3838" s="80">
        <v>59.82</v>
      </c>
      <c r="G3838" s="80">
        <v>50</v>
      </c>
      <c r="H3838" s="66" t="str">
        <f>IF(B3838="","",VLOOKUP(B3838,[1]BASEEMPRESA!$A$2:$AAA$11936,2))</f>
        <v>CVL TRANSPORTES LTDA</v>
      </c>
      <c r="I3838" s="20" t="str">
        <f t="shared" si="59"/>
        <v>jun</v>
      </c>
    </row>
    <row r="3839" spans="1:9" x14ac:dyDescent="0.25">
      <c r="A3839" s="7">
        <v>46188</v>
      </c>
      <c r="B3839" s="20">
        <v>7282</v>
      </c>
      <c r="C3839" s="20" t="s">
        <v>419</v>
      </c>
      <c r="D3839" s="80">
        <v>58.4</v>
      </c>
      <c r="E3839" s="20">
        <v>1</v>
      </c>
      <c r="F3839" s="80">
        <v>58.4</v>
      </c>
      <c r="G3839" s="80">
        <v>10</v>
      </c>
      <c r="H3839" s="66" t="str">
        <f>IF(B3839="","",VLOOKUP(B3839,[1]BASEEMPRESA!$A$2:$AAA$11936,2))</f>
        <v>EMERSON LUIS MORO</v>
      </c>
      <c r="I3839" s="20" t="str">
        <f t="shared" si="59"/>
        <v>jun</v>
      </c>
    </row>
    <row r="3840" spans="1:9" x14ac:dyDescent="0.25">
      <c r="A3840" s="7">
        <v>46188</v>
      </c>
      <c r="B3840" s="20">
        <v>7289</v>
      </c>
      <c r="C3840" s="20" t="s">
        <v>419</v>
      </c>
      <c r="D3840" s="80">
        <v>62.78</v>
      </c>
      <c r="E3840" s="20">
        <v>1</v>
      </c>
      <c r="F3840" s="80">
        <v>62.78</v>
      </c>
      <c r="G3840" s="80">
        <v>55</v>
      </c>
      <c r="H3840" s="66" t="str">
        <f>IF(B3840="","",VLOOKUP(B3840,[1]BASEEMPRESA!$A$2:$AAA$11936,2))</f>
        <v>TAVARES E MORAES TRANSPORTES LTDA</v>
      </c>
      <c r="I3840" s="20" t="str">
        <f t="shared" si="59"/>
        <v>jun</v>
      </c>
    </row>
    <row r="3841" spans="1:9" x14ac:dyDescent="0.25">
      <c r="A3841" s="7">
        <v>46188</v>
      </c>
      <c r="B3841" s="20">
        <v>7292</v>
      </c>
      <c r="C3841" s="20" t="s">
        <v>419</v>
      </c>
      <c r="D3841" s="80">
        <v>121.72</v>
      </c>
      <c r="E3841" s="20">
        <v>2</v>
      </c>
      <c r="F3841" s="80">
        <v>60.86</v>
      </c>
      <c r="G3841" s="80">
        <v>33.340000000000003</v>
      </c>
      <c r="H3841" s="66" t="str">
        <f>IF(B3841="","",VLOOKUP(B3841,[1]BASEEMPRESA!$A$2:$AAA$11936,2))</f>
        <v>ESTEL SERVICOS DE TRANSPORTES E LOCACAO LTDA</v>
      </c>
      <c r="I3841" s="20" t="str">
        <f t="shared" si="59"/>
        <v>jun</v>
      </c>
    </row>
    <row r="3842" spans="1:9" x14ac:dyDescent="0.25">
      <c r="A3842" s="7">
        <v>46188</v>
      </c>
      <c r="B3842" s="20">
        <v>7295</v>
      </c>
      <c r="C3842" s="20" t="s">
        <v>419</v>
      </c>
      <c r="D3842" s="80">
        <v>58.2</v>
      </c>
      <c r="E3842" s="20">
        <v>1</v>
      </c>
      <c r="F3842" s="80">
        <v>58.2</v>
      </c>
      <c r="G3842" s="80">
        <v>55</v>
      </c>
      <c r="H3842" s="66" t="str">
        <f>IF(B3842="","",VLOOKUP(B3842,[1]BASEEMPRESA!$A$2:$AAA$11936,2))</f>
        <v>ESTEL SERVICOS DE TRANSPORTES E LOCACAO LTDA</v>
      </c>
      <c r="I3842" s="20" t="str">
        <f t="shared" si="59"/>
        <v>jun</v>
      </c>
    </row>
    <row r="3843" spans="1:9" x14ac:dyDescent="0.25">
      <c r="A3843" s="7">
        <v>46188</v>
      </c>
      <c r="B3843" s="20">
        <v>7299</v>
      </c>
      <c r="C3843" s="20" t="s">
        <v>419</v>
      </c>
      <c r="D3843" s="80">
        <v>67.78</v>
      </c>
      <c r="E3843" s="20">
        <v>1</v>
      </c>
      <c r="F3843" s="80">
        <v>67.78</v>
      </c>
      <c r="G3843" s="80">
        <v>50</v>
      </c>
      <c r="H3843" s="66" t="str">
        <f>IF(B3843="","",VLOOKUP(B3843,[1]BASEEMPRESA!$A$2:$AAA$11936,2))</f>
        <v>JERE SERVICOS DE TRANSPORTE E LOCACAO LTDA</v>
      </c>
      <c r="I3843" s="20" t="str">
        <f t="shared" ref="I3843:I3906" si="60">TEXT(A3843,"mmm")</f>
        <v>jun</v>
      </c>
    </row>
    <row r="3844" spans="1:9" x14ac:dyDescent="0.25">
      <c r="A3844" s="7">
        <v>46188</v>
      </c>
      <c r="B3844" s="20">
        <v>7301</v>
      </c>
      <c r="C3844" s="20" t="s">
        <v>419</v>
      </c>
      <c r="D3844" s="80">
        <v>60.64</v>
      </c>
      <c r="E3844" s="20">
        <v>1</v>
      </c>
      <c r="F3844" s="80">
        <v>60.64</v>
      </c>
      <c r="G3844" s="80">
        <v>55</v>
      </c>
      <c r="H3844" s="66" t="str">
        <f>IF(B3844="","",VLOOKUP(B3844,[1]BASEEMPRESA!$A$2:$AAA$11936,2))</f>
        <v>SERVICOS DE TRANSPORTES E LOCACAO VALE DO ITAUNAS LTDA</v>
      </c>
      <c r="I3844" s="20" t="str">
        <f t="shared" si="60"/>
        <v>jun</v>
      </c>
    </row>
    <row r="3845" spans="1:9" x14ac:dyDescent="0.25">
      <c r="A3845" s="7">
        <v>46188</v>
      </c>
      <c r="B3845" s="20">
        <v>7304</v>
      </c>
      <c r="C3845" s="20" t="s">
        <v>419</v>
      </c>
      <c r="D3845" s="80">
        <v>61.46</v>
      </c>
      <c r="E3845" s="20">
        <v>1</v>
      </c>
      <c r="F3845" s="80">
        <v>61.46</v>
      </c>
      <c r="G3845" s="80">
        <v>46</v>
      </c>
      <c r="H3845" s="66" t="str">
        <f>IF(B3845="","",VLOOKUP(B3845,[1]BASEEMPRESA!$A$2:$AAA$11936,2))</f>
        <v>SERVICOS DE TRANSPORTES E LOCACAO VALE DO ITAUNAS LTDA</v>
      </c>
      <c r="I3845" s="20" t="str">
        <f t="shared" si="60"/>
        <v>jun</v>
      </c>
    </row>
    <row r="3846" spans="1:9" x14ac:dyDescent="0.25">
      <c r="A3846" s="7">
        <v>46188</v>
      </c>
      <c r="B3846" s="20">
        <v>7307</v>
      </c>
      <c r="C3846" s="20" t="s">
        <v>419</v>
      </c>
      <c r="D3846" s="80">
        <v>60.6</v>
      </c>
      <c r="E3846" s="20">
        <v>1</v>
      </c>
      <c r="F3846" s="80">
        <v>60.6</v>
      </c>
      <c r="G3846" s="80">
        <v>54.1</v>
      </c>
      <c r="H3846" s="66" t="str">
        <f>IF(B3846="","",VLOOKUP(B3846,[1]BASEEMPRESA!$A$2:$AAA$11936,2))</f>
        <v>SC MANUTENCOES LTDA</v>
      </c>
      <c r="I3846" s="20" t="str">
        <f t="shared" si="60"/>
        <v>jun</v>
      </c>
    </row>
    <row r="3847" spans="1:9" x14ac:dyDescent="0.25">
      <c r="A3847" s="7">
        <v>46188</v>
      </c>
      <c r="B3847" s="20">
        <v>7308</v>
      </c>
      <c r="C3847" s="20" t="s">
        <v>419</v>
      </c>
      <c r="D3847" s="80">
        <v>59.36</v>
      </c>
      <c r="E3847" s="20">
        <v>1</v>
      </c>
      <c r="F3847" s="80">
        <v>59.36</v>
      </c>
      <c r="G3847" s="80">
        <v>55</v>
      </c>
      <c r="H3847" s="66" t="str">
        <f>IF(B3847="","",VLOOKUP(B3847,[1]BASEEMPRESA!$A$2:$AAA$11936,2))</f>
        <v>SANTOS &amp; SILVA TRANSPORTES RODOVIARIOS LTDA</v>
      </c>
      <c r="I3847" s="20" t="str">
        <f t="shared" si="60"/>
        <v>jun</v>
      </c>
    </row>
    <row r="3848" spans="1:9" x14ac:dyDescent="0.25">
      <c r="A3848" s="7">
        <v>46188</v>
      </c>
      <c r="B3848" s="20">
        <v>7311</v>
      </c>
      <c r="C3848" s="20" t="s">
        <v>422</v>
      </c>
      <c r="D3848" s="80">
        <v>63.12</v>
      </c>
      <c r="E3848" s="20">
        <v>1</v>
      </c>
      <c r="F3848" s="80">
        <v>63.12</v>
      </c>
      <c r="G3848" s="80">
        <v>55</v>
      </c>
      <c r="H3848" s="66" t="str">
        <f>IF(B3848="","",VLOOKUP(B3848,[1]BASEEMPRESA!$A$2:$AAA$11936,2))</f>
        <v>LN LOGISTICA E TRANSPORTES LTDA</v>
      </c>
      <c r="I3848" s="20" t="str">
        <f t="shared" si="60"/>
        <v>jun</v>
      </c>
    </row>
    <row r="3849" spans="1:9" x14ac:dyDescent="0.25">
      <c r="A3849" s="7">
        <v>46188</v>
      </c>
      <c r="B3849" s="20">
        <v>7312</v>
      </c>
      <c r="C3849" s="20" t="s">
        <v>422</v>
      </c>
      <c r="D3849" s="80">
        <v>54.44</v>
      </c>
      <c r="E3849" s="20">
        <v>1</v>
      </c>
      <c r="F3849" s="80">
        <v>54.44</v>
      </c>
      <c r="G3849" s="80">
        <v>46</v>
      </c>
      <c r="H3849" s="66" t="str">
        <f>IF(B3849="","",VLOOKUP(B3849,[1]BASEEMPRESA!$A$2:$AAA$11936,2))</f>
        <v>LN LOGISTICA E TRANSPORTES LTDA</v>
      </c>
      <c r="I3849" s="20" t="str">
        <f t="shared" si="60"/>
        <v>jun</v>
      </c>
    </row>
    <row r="3850" spans="1:9" x14ac:dyDescent="0.25">
      <c r="A3850" s="7">
        <v>46188</v>
      </c>
      <c r="B3850" s="20">
        <v>7334</v>
      </c>
      <c r="C3850" s="20" t="s">
        <v>421</v>
      </c>
      <c r="D3850" s="80">
        <v>58.26</v>
      </c>
      <c r="E3850" s="20">
        <v>1</v>
      </c>
      <c r="F3850" s="80">
        <v>58.26</v>
      </c>
      <c r="G3850" s="80">
        <v>62.3</v>
      </c>
      <c r="H3850" s="66" t="str">
        <f>IF(B3850="","",VLOOKUP(B3850,[1]BASEEMPRESA!$A$2:$AAA$11936,2))</f>
        <v>ROCHA TRANSPORTES DE MUCURI LTDA</v>
      </c>
      <c r="I3850" s="20" t="str">
        <f t="shared" si="60"/>
        <v>jun</v>
      </c>
    </row>
    <row r="3851" spans="1:9" x14ac:dyDescent="0.25">
      <c r="A3851" s="7">
        <v>46188</v>
      </c>
      <c r="B3851" s="20">
        <v>7337</v>
      </c>
      <c r="C3851" s="20" t="s">
        <v>419</v>
      </c>
      <c r="D3851" s="80">
        <v>59.9</v>
      </c>
      <c r="E3851" s="20">
        <v>1</v>
      </c>
      <c r="F3851" s="80">
        <v>59.9</v>
      </c>
      <c r="G3851" s="80">
        <v>54.1</v>
      </c>
      <c r="H3851" s="66" t="str">
        <f>IF(B3851="","",VLOOKUP(B3851,[1]BASEEMPRESA!$A$2:$AAA$11936,2))</f>
        <v>REGINA M. DOS S. SILVA CARGAS</v>
      </c>
      <c r="I3851" s="20" t="str">
        <f t="shared" si="60"/>
        <v>jun</v>
      </c>
    </row>
    <row r="3852" spans="1:9" x14ac:dyDescent="0.25">
      <c r="A3852" s="7">
        <v>46188</v>
      </c>
      <c r="B3852" s="20">
        <v>7340</v>
      </c>
      <c r="C3852" s="20" t="s">
        <v>419</v>
      </c>
      <c r="D3852" s="80">
        <v>115.96</v>
      </c>
      <c r="E3852" s="20">
        <v>4</v>
      </c>
      <c r="F3852" s="80">
        <v>28.99</v>
      </c>
      <c r="G3852" s="80">
        <v>10.603999999999999</v>
      </c>
      <c r="H3852" s="66" t="str">
        <f>IF(B3852="","",VLOOKUP(B3852,[1]BASEEMPRESA!$A$2:$AAA$11936,2))</f>
        <v>W &amp; E SERVICOS DE TRANSPORTE LTDA</v>
      </c>
      <c r="I3852" s="20" t="str">
        <f t="shared" si="60"/>
        <v>jun</v>
      </c>
    </row>
    <row r="3853" spans="1:9" x14ac:dyDescent="0.25">
      <c r="A3853" s="7">
        <v>46188</v>
      </c>
      <c r="B3853" s="20">
        <v>7343</v>
      </c>
      <c r="C3853" s="20" t="s">
        <v>421</v>
      </c>
      <c r="D3853" s="80">
        <v>53.9</v>
      </c>
      <c r="E3853" s="20">
        <v>1</v>
      </c>
      <c r="F3853" s="80">
        <v>53.9</v>
      </c>
      <c r="G3853" s="80">
        <v>46</v>
      </c>
      <c r="H3853" s="66" t="str">
        <f>IF(B3853="","",VLOOKUP(B3853,[1]BASEEMPRESA!$A$2:$AAA$11936,2))</f>
        <v>E L DE OLIVEIRA JUNIOR EDIMAR TRANSPORTES</v>
      </c>
      <c r="I3853" s="20" t="str">
        <f t="shared" si="60"/>
        <v>jun</v>
      </c>
    </row>
    <row r="3854" spans="1:9" x14ac:dyDescent="0.25">
      <c r="A3854" s="7">
        <v>46188</v>
      </c>
      <c r="B3854" s="20">
        <v>7347</v>
      </c>
      <c r="C3854" s="20" t="s">
        <v>420</v>
      </c>
      <c r="D3854" s="80">
        <v>56.32</v>
      </c>
      <c r="E3854" s="20">
        <v>1</v>
      </c>
      <c r="F3854" s="80">
        <v>56.32</v>
      </c>
      <c r="G3854" s="80">
        <v>50</v>
      </c>
      <c r="H3854" s="66" t="str">
        <f>IF(B3854="","",VLOOKUP(B3854,[1]BASEEMPRESA!$A$2:$AAA$11936,2))</f>
        <v>TRANSPORTADORA GLOBAL LOGISTICA LTDA</v>
      </c>
      <c r="I3854" s="20" t="str">
        <f t="shared" si="60"/>
        <v>jun</v>
      </c>
    </row>
    <row r="3855" spans="1:9" x14ac:dyDescent="0.25">
      <c r="A3855" s="7">
        <v>46188</v>
      </c>
      <c r="B3855" s="20">
        <v>7352</v>
      </c>
      <c r="C3855" s="20" t="s">
        <v>421</v>
      </c>
      <c r="D3855" s="80">
        <v>72.78</v>
      </c>
      <c r="E3855" s="20">
        <v>1</v>
      </c>
      <c r="F3855" s="80">
        <v>72.78</v>
      </c>
      <c r="G3855" s="80">
        <v>54.1</v>
      </c>
      <c r="H3855" s="66" t="str">
        <f>IF(B3855="","",VLOOKUP(B3855,[1]BASEEMPRESA!$A$2:$AAA$11936,2))</f>
        <v>WESLEI M DOS SANTOS</v>
      </c>
      <c r="I3855" s="20" t="str">
        <f t="shared" si="60"/>
        <v>jun</v>
      </c>
    </row>
    <row r="3856" spans="1:9" x14ac:dyDescent="0.25">
      <c r="A3856" s="7">
        <v>46188</v>
      </c>
      <c r="B3856" s="20">
        <v>7355</v>
      </c>
      <c r="C3856" s="20" t="s">
        <v>419</v>
      </c>
      <c r="D3856" s="80">
        <v>124.18</v>
      </c>
      <c r="E3856" s="20">
        <v>2</v>
      </c>
      <c r="F3856" s="80">
        <v>62.09</v>
      </c>
      <c r="G3856" s="80">
        <v>34.084000000000003</v>
      </c>
      <c r="H3856" s="66" t="str">
        <f>IF(B3856="","",VLOOKUP(B3856,[1]BASEEMPRESA!$A$2:$AAA$11936,2))</f>
        <v>WESLEI M DOS SANTOS</v>
      </c>
      <c r="I3856" s="20" t="str">
        <f t="shared" si="60"/>
        <v>jun</v>
      </c>
    </row>
    <row r="3857" spans="1:9" x14ac:dyDescent="0.25">
      <c r="A3857" s="7">
        <v>46188</v>
      </c>
      <c r="B3857" s="20">
        <v>7364</v>
      </c>
      <c r="C3857" s="20" t="s">
        <v>419</v>
      </c>
      <c r="D3857" s="80">
        <v>65.02</v>
      </c>
      <c r="E3857" s="20">
        <v>1</v>
      </c>
      <c r="F3857" s="80">
        <v>65.02</v>
      </c>
      <c r="G3857" s="80">
        <v>54.1</v>
      </c>
      <c r="H3857" s="66" t="str">
        <f>IF(B3857="","",VLOOKUP(B3857,[1]BASEEMPRESA!$A$2:$AAA$11936,2))</f>
        <v>TRANSPORTADORA GLOBAL LOGISTICA LTDA</v>
      </c>
      <c r="I3857" s="20" t="str">
        <f t="shared" si="60"/>
        <v>jun</v>
      </c>
    </row>
    <row r="3858" spans="1:9" x14ac:dyDescent="0.25">
      <c r="A3858" s="7">
        <v>46188</v>
      </c>
      <c r="B3858" s="20">
        <v>7367</v>
      </c>
      <c r="C3858" s="20" t="s">
        <v>419</v>
      </c>
      <c r="D3858" s="80">
        <v>43.16</v>
      </c>
      <c r="E3858" s="20">
        <v>1</v>
      </c>
      <c r="F3858" s="80">
        <v>43.16</v>
      </c>
      <c r="G3858" s="80">
        <v>62.3</v>
      </c>
      <c r="H3858" s="66" t="str">
        <f>IF(B3858="","",VLOOKUP(B3858,[1]BASEEMPRESA!$A$2:$AAA$11936,2))</f>
        <v>JOSE HELIO SILVA SANTOS</v>
      </c>
      <c r="I3858" s="20" t="str">
        <f t="shared" si="60"/>
        <v>jun</v>
      </c>
    </row>
    <row r="3859" spans="1:9" x14ac:dyDescent="0.25">
      <c r="A3859" s="7">
        <v>46188</v>
      </c>
      <c r="B3859" s="20">
        <v>7370</v>
      </c>
      <c r="C3859" s="20" t="s">
        <v>419</v>
      </c>
      <c r="D3859" s="80">
        <v>56.42</v>
      </c>
      <c r="E3859" s="20">
        <v>1</v>
      </c>
      <c r="F3859" s="80">
        <v>56.42</v>
      </c>
      <c r="G3859" s="80">
        <v>62.3</v>
      </c>
      <c r="H3859" s="66" t="str">
        <f>IF(B3859="","",VLOOKUP(B3859,[1]BASEEMPRESA!$A$2:$AAA$11936,2))</f>
        <v>JOSE HELIO SILVA SANTOS</v>
      </c>
      <c r="I3859" s="20" t="str">
        <f t="shared" si="60"/>
        <v>jun</v>
      </c>
    </row>
    <row r="3860" spans="1:9" x14ac:dyDescent="0.25">
      <c r="A3860" s="7">
        <v>46188</v>
      </c>
      <c r="B3860" s="20">
        <v>7373</v>
      </c>
      <c r="C3860" s="20" t="s">
        <v>422</v>
      </c>
      <c r="D3860" s="80">
        <v>50.78</v>
      </c>
      <c r="E3860" s="20">
        <v>1</v>
      </c>
      <c r="F3860" s="80">
        <v>50.78</v>
      </c>
      <c r="G3860" s="80">
        <v>62.3</v>
      </c>
      <c r="H3860" s="66" t="str">
        <f>IF(B3860="","",VLOOKUP(B3860,[1]BASEEMPRESA!$A$2:$AAA$11936,2))</f>
        <v>BARBOSA TRANSPORTES E LOGISTICA LTDA</v>
      </c>
      <c r="I3860" s="20" t="str">
        <f t="shared" si="60"/>
        <v>jun</v>
      </c>
    </row>
    <row r="3861" spans="1:9" x14ac:dyDescent="0.25">
      <c r="A3861" s="7">
        <v>46188</v>
      </c>
      <c r="B3861" s="20">
        <v>7381</v>
      </c>
      <c r="C3861" s="20" t="s">
        <v>423</v>
      </c>
      <c r="D3861" s="80">
        <v>65.599999999999994</v>
      </c>
      <c r="E3861" s="20">
        <v>1</v>
      </c>
      <c r="F3861" s="80">
        <v>65.599999999999994</v>
      </c>
      <c r="G3861" s="80">
        <v>54.1</v>
      </c>
      <c r="H3861" s="66" t="str">
        <f>IF(B3861="","",VLOOKUP(B3861,[1]BASEEMPRESA!$A$2:$AAA$11936,2))</f>
        <v>TRANSPORTE FUMACINHA LTDA</v>
      </c>
      <c r="I3861" s="20" t="str">
        <f t="shared" si="60"/>
        <v>jun</v>
      </c>
    </row>
    <row r="3862" spans="1:9" x14ac:dyDescent="0.25">
      <c r="A3862" s="7">
        <v>46188</v>
      </c>
      <c r="B3862" s="20">
        <v>7398</v>
      </c>
      <c r="C3862" s="20" t="s">
        <v>419</v>
      </c>
      <c r="D3862" s="80">
        <v>145.66</v>
      </c>
      <c r="E3862" s="20">
        <v>5</v>
      </c>
      <c r="F3862" s="80">
        <v>29.132000000000001</v>
      </c>
      <c r="G3862" s="80">
        <v>11.134</v>
      </c>
      <c r="H3862" s="66" t="str">
        <f>IF(B3862="","",VLOOKUP(B3862,[1]BASEEMPRESA!$A$2:$AAA$11936,2))</f>
        <v>RSL TRANSPORTES LTDA</v>
      </c>
      <c r="I3862" s="20" t="str">
        <f t="shared" si="60"/>
        <v>jun</v>
      </c>
    </row>
    <row r="3863" spans="1:9" x14ac:dyDescent="0.25">
      <c r="A3863" s="7">
        <v>46189</v>
      </c>
      <c r="B3863" s="20">
        <v>2066</v>
      </c>
      <c r="C3863" s="20" t="s">
        <v>418</v>
      </c>
      <c r="D3863" s="80">
        <v>350.72</v>
      </c>
      <c r="E3863" s="20">
        <v>6</v>
      </c>
      <c r="F3863" s="80">
        <v>58.453000000000003</v>
      </c>
      <c r="G3863" s="80">
        <v>10</v>
      </c>
      <c r="H3863" s="66" t="str">
        <f>IF(B3863="","",VLOOKUP(B3863,[1]BASEEMPRESA!$A$2:$AAA$11936,2))</f>
        <v>NDB HOLDING AGRICOLA LTDA - MATRIZ</v>
      </c>
      <c r="I3863" s="20" t="str">
        <f t="shared" si="60"/>
        <v>jun</v>
      </c>
    </row>
    <row r="3864" spans="1:9" x14ac:dyDescent="0.25">
      <c r="A3864" s="7">
        <v>46189</v>
      </c>
      <c r="B3864" s="20">
        <v>2067</v>
      </c>
      <c r="C3864" s="20" t="s">
        <v>418</v>
      </c>
      <c r="D3864" s="80">
        <v>624.91999999999996</v>
      </c>
      <c r="E3864" s="20">
        <v>10</v>
      </c>
      <c r="F3864" s="80">
        <v>62.491999999999997</v>
      </c>
      <c r="G3864" s="80">
        <v>10</v>
      </c>
      <c r="H3864" s="66" t="str">
        <f>IF(B3864="","",VLOOKUP(B3864,[1]BASEEMPRESA!$A$2:$AAA$11936,2))</f>
        <v>NDB HOLDING AGRICOLA LTDA - MATRIZ</v>
      </c>
      <c r="I3864" s="20" t="str">
        <f t="shared" si="60"/>
        <v>jun</v>
      </c>
    </row>
    <row r="3865" spans="1:9" x14ac:dyDescent="0.25">
      <c r="A3865" s="7">
        <v>46189</v>
      </c>
      <c r="B3865" s="20">
        <v>2107</v>
      </c>
      <c r="C3865" s="20" t="s">
        <v>418</v>
      </c>
      <c r="D3865" s="80">
        <v>665.62</v>
      </c>
      <c r="E3865" s="20">
        <v>11</v>
      </c>
      <c r="F3865" s="80">
        <v>60.511000000000003</v>
      </c>
      <c r="G3865" s="80">
        <v>10.182</v>
      </c>
      <c r="H3865" s="66" t="str">
        <f>IF(B3865="","",VLOOKUP(B3865,[1]BASEEMPRESA!$A$2:$AAA$11936,2))</f>
        <v>NDB HOLDING AGRICOLA LTDA - MATRIZ</v>
      </c>
      <c r="I3865" s="20" t="str">
        <f t="shared" si="60"/>
        <v>jun</v>
      </c>
    </row>
    <row r="3866" spans="1:9" x14ac:dyDescent="0.25">
      <c r="A3866" s="7">
        <v>46189</v>
      </c>
      <c r="B3866" s="20">
        <v>2108</v>
      </c>
      <c r="C3866" s="20" t="s">
        <v>418</v>
      </c>
      <c r="D3866" s="80">
        <v>700.72</v>
      </c>
      <c r="E3866" s="20">
        <v>11</v>
      </c>
      <c r="F3866" s="80">
        <v>63.701999999999998</v>
      </c>
      <c r="G3866" s="80">
        <v>10.192</v>
      </c>
      <c r="H3866" s="66" t="str">
        <f>IF(B3866="","",VLOOKUP(B3866,[1]BASEEMPRESA!$A$2:$AAA$11936,2))</f>
        <v>NDB HOLDING AGRICOLA LTDA - MATRIZ</v>
      </c>
      <c r="I3866" s="20" t="str">
        <f t="shared" si="60"/>
        <v>jun</v>
      </c>
    </row>
    <row r="3867" spans="1:9" x14ac:dyDescent="0.25">
      <c r="A3867" s="7">
        <v>46189</v>
      </c>
      <c r="B3867" s="20">
        <v>2109</v>
      </c>
      <c r="C3867" s="20" t="s">
        <v>418</v>
      </c>
      <c r="D3867" s="80">
        <v>499.8</v>
      </c>
      <c r="E3867" s="20">
        <v>8</v>
      </c>
      <c r="F3867" s="80">
        <v>62.475000000000001</v>
      </c>
      <c r="G3867" s="80">
        <v>10</v>
      </c>
      <c r="H3867" s="66" t="str">
        <f>IF(B3867="","",VLOOKUP(B3867,[1]BASEEMPRESA!$A$2:$AAA$11936,2))</f>
        <v>NDB HOLDING AGRICOLA LTDA - MATRIZ</v>
      </c>
      <c r="I3867" s="20" t="str">
        <f t="shared" si="60"/>
        <v>jun</v>
      </c>
    </row>
    <row r="3868" spans="1:9" x14ac:dyDescent="0.25">
      <c r="A3868" s="7">
        <v>46189</v>
      </c>
      <c r="B3868" s="20">
        <v>7004</v>
      </c>
      <c r="C3868" s="20" t="s">
        <v>419</v>
      </c>
      <c r="D3868" s="80">
        <v>135.46</v>
      </c>
      <c r="E3868" s="20">
        <v>2</v>
      </c>
      <c r="F3868" s="80">
        <v>67.73</v>
      </c>
      <c r="G3868" s="80">
        <v>56.311</v>
      </c>
      <c r="H3868" s="66" t="str">
        <f>IF(B3868="","",VLOOKUP(B3868,[1]BASEEMPRESA!$A$2:$AAA$11936,2))</f>
        <v>EMERSON LUIS MORO</v>
      </c>
      <c r="I3868" s="20" t="str">
        <f t="shared" si="60"/>
        <v>jun</v>
      </c>
    </row>
    <row r="3869" spans="1:9" x14ac:dyDescent="0.25">
      <c r="A3869" s="7">
        <v>46189</v>
      </c>
      <c r="B3869" s="20">
        <v>7005</v>
      </c>
      <c r="C3869" s="20" t="s">
        <v>419</v>
      </c>
      <c r="D3869" s="80">
        <v>117.5</v>
      </c>
      <c r="E3869" s="20">
        <v>2</v>
      </c>
      <c r="F3869" s="80">
        <v>58.75</v>
      </c>
      <c r="G3869" s="80">
        <v>59.445999999999998</v>
      </c>
      <c r="H3869" s="66" t="str">
        <f>IF(B3869="","",VLOOKUP(B3869,[1]BASEEMPRESA!$A$2:$AAA$11936,2))</f>
        <v>RENE PINA DE ALMEIDA</v>
      </c>
      <c r="I3869" s="20" t="str">
        <f t="shared" si="60"/>
        <v>jun</v>
      </c>
    </row>
    <row r="3870" spans="1:9" x14ac:dyDescent="0.25">
      <c r="A3870" s="7">
        <v>46189</v>
      </c>
      <c r="B3870" s="20">
        <v>7006</v>
      </c>
      <c r="C3870" s="20" t="s">
        <v>420</v>
      </c>
      <c r="D3870" s="80">
        <v>181.18</v>
      </c>
      <c r="E3870" s="20">
        <v>3</v>
      </c>
      <c r="F3870" s="80">
        <v>60.393000000000001</v>
      </c>
      <c r="G3870" s="80">
        <v>26.481999999999999</v>
      </c>
      <c r="H3870" s="66" t="str">
        <f>IF(B3870="","",VLOOKUP(B3870,[1]BASEEMPRESA!$A$2:$AAA$11936,2))</f>
        <v>INAMARQUE SOUZA MACHADO</v>
      </c>
      <c r="I3870" s="20" t="str">
        <f t="shared" si="60"/>
        <v>jun</v>
      </c>
    </row>
    <row r="3871" spans="1:9" x14ac:dyDescent="0.25">
      <c r="A3871" s="7">
        <v>46189</v>
      </c>
      <c r="B3871" s="20">
        <v>7007</v>
      </c>
      <c r="C3871" s="20" t="s">
        <v>420</v>
      </c>
      <c r="D3871" s="80">
        <v>127.42</v>
      </c>
      <c r="E3871" s="20">
        <v>2</v>
      </c>
      <c r="F3871" s="80">
        <v>63.71</v>
      </c>
      <c r="G3871" s="80">
        <v>54.566000000000003</v>
      </c>
      <c r="H3871" s="66" t="str">
        <f>IF(B3871="","",VLOOKUP(B3871,[1]BASEEMPRESA!$A$2:$AAA$11936,2))</f>
        <v>MVS TRANSPORTE LTDA</v>
      </c>
      <c r="I3871" s="20" t="str">
        <f t="shared" si="60"/>
        <v>jun</v>
      </c>
    </row>
    <row r="3872" spans="1:9" x14ac:dyDescent="0.25">
      <c r="A3872" s="7">
        <v>46189</v>
      </c>
      <c r="B3872" s="20">
        <v>7008</v>
      </c>
      <c r="C3872" s="20" t="s">
        <v>419</v>
      </c>
      <c r="D3872" s="80">
        <v>126.88</v>
      </c>
      <c r="E3872" s="20">
        <v>2</v>
      </c>
      <c r="F3872" s="80">
        <v>63.44</v>
      </c>
      <c r="G3872" s="80">
        <v>48.082999999999998</v>
      </c>
      <c r="H3872" s="66" t="str">
        <f>IF(B3872="","",VLOOKUP(B3872,[1]BASEEMPRESA!$A$2:$AAA$11936,2))</f>
        <v>E L DE OLIVEIRA JUNIOR EDIMAR TRANSPORTES</v>
      </c>
      <c r="I3872" s="20" t="str">
        <f t="shared" si="60"/>
        <v>jun</v>
      </c>
    </row>
    <row r="3873" spans="1:9" x14ac:dyDescent="0.25">
      <c r="A3873" s="7">
        <v>46189</v>
      </c>
      <c r="B3873" s="20">
        <v>7010</v>
      </c>
      <c r="C3873" s="20" t="s">
        <v>419</v>
      </c>
      <c r="D3873" s="80">
        <v>172.94</v>
      </c>
      <c r="E3873" s="20">
        <v>3</v>
      </c>
      <c r="F3873" s="80">
        <v>57.646999999999998</v>
      </c>
      <c r="G3873" s="80">
        <v>42.37</v>
      </c>
      <c r="H3873" s="66" t="str">
        <f>IF(B3873="","",VLOOKUP(B3873,[1]BASEEMPRESA!$A$2:$AAA$11936,2))</f>
        <v>BAYER LOGISTICA E TRANSPORTES LTDA</v>
      </c>
      <c r="I3873" s="20" t="str">
        <f t="shared" si="60"/>
        <v>jun</v>
      </c>
    </row>
    <row r="3874" spans="1:9" x14ac:dyDescent="0.25">
      <c r="A3874" s="7">
        <v>46189</v>
      </c>
      <c r="B3874" s="20">
        <v>7013</v>
      </c>
      <c r="C3874" s="20" t="s">
        <v>419</v>
      </c>
      <c r="D3874" s="80">
        <v>116.86</v>
      </c>
      <c r="E3874" s="20">
        <v>2</v>
      </c>
      <c r="F3874" s="80">
        <v>58.43</v>
      </c>
      <c r="G3874" s="80">
        <v>27.922999999999998</v>
      </c>
      <c r="H3874" s="66" t="str">
        <f>IF(B3874="","",VLOOKUP(B3874,[1]BASEEMPRESA!$A$2:$AAA$11936,2))</f>
        <v>INAMARQUE SOUZA MACHADO</v>
      </c>
      <c r="I3874" s="20" t="str">
        <f t="shared" si="60"/>
        <v>jun</v>
      </c>
    </row>
    <row r="3875" spans="1:9" x14ac:dyDescent="0.25">
      <c r="A3875" s="7">
        <v>46189</v>
      </c>
      <c r="B3875" s="20">
        <v>7017</v>
      </c>
      <c r="C3875" s="20" t="s">
        <v>419</v>
      </c>
      <c r="D3875" s="80">
        <v>58.56</v>
      </c>
      <c r="E3875" s="20">
        <v>1</v>
      </c>
      <c r="F3875" s="80">
        <v>58.56</v>
      </c>
      <c r="G3875" s="80">
        <v>54.1</v>
      </c>
      <c r="H3875" s="66" t="str">
        <f>IF(B3875="","",VLOOKUP(B3875,[1]BASEEMPRESA!$A$2:$AAA$11936,2))</f>
        <v>BAYER LOGISTICA E TRANSPORTES LTDA</v>
      </c>
      <c r="I3875" s="20" t="str">
        <f t="shared" si="60"/>
        <v>jun</v>
      </c>
    </row>
    <row r="3876" spans="1:9" x14ac:dyDescent="0.25">
      <c r="A3876" s="7">
        <v>46189</v>
      </c>
      <c r="B3876" s="20">
        <v>7018</v>
      </c>
      <c r="C3876" s="20" t="s">
        <v>419</v>
      </c>
      <c r="D3876" s="80">
        <v>114.78</v>
      </c>
      <c r="E3876" s="20">
        <v>2</v>
      </c>
      <c r="F3876" s="80">
        <v>57.39</v>
      </c>
      <c r="G3876" s="80">
        <v>55.070999999999998</v>
      </c>
      <c r="H3876" s="66" t="str">
        <f>IF(B3876="","",VLOOKUP(B3876,[1]BASEEMPRESA!$A$2:$AAA$11936,2))</f>
        <v>SC MANUTENCOES LTDA</v>
      </c>
      <c r="I3876" s="20" t="str">
        <f t="shared" si="60"/>
        <v>jun</v>
      </c>
    </row>
    <row r="3877" spans="1:9" x14ac:dyDescent="0.25">
      <c r="A3877" s="7">
        <v>46189</v>
      </c>
      <c r="B3877" s="20">
        <v>7021</v>
      </c>
      <c r="C3877" s="20" t="s">
        <v>419</v>
      </c>
      <c r="D3877" s="80">
        <v>110.62</v>
      </c>
      <c r="E3877" s="20">
        <v>2</v>
      </c>
      <c r="F3877" s="80">
        <v>55.31</v>
      </c>
      <c r="G3877" s="80">
        <v>54.585999999999999</v>
      </c>
      <c r="H3877" s="66" t="str">
        <f>IF(B3877="","",VLOOKUP(B3877,[1]BASEEMPRESA!$A$2:$AAA$11936,2))</f>
        <v>NEIA TRANSPORTES LTDA</v>
      </c>
      <c r="I3877" s="20" t="str">
        <f t="shared" si="60"/>
        <v>jun</v>
      </c>
    </row>
    <row r="3878" spans="1:9" x14ac:dyDescent="0.25">
      <c r="A3878" s="7">
        <v>46189</v>
      </c>
      <c r="B3878" s="20">
        <v>7022</v>
      </c>
      <c r="C3878" s="20" t="s">
        <v>419</v>
      </c>
      <c r="D3878" s="80">
        <v>127.5</v>
      </c>
      <c r="E3878" s="20">
        <v>2</v>
      </c>
      <c r="F3878" s="80">
        <v>63.75</v>
      </c>
      <c r="G3878" s="80">
        <v>31.257999999999999</v>
      </c>
      <c r="H3878" s="66" t="str">
        <f>IF(B3878="","",VLOOKUP(B3878,[1]BASEEMPRESA!$A$2:$AAA$11936,2))</f>
        <v>SMRR TRANSPORTES LTDA</v>
      </c>
      <c r="I3878" s="20" t="str">
        <f t="shared" si="60"/>
        <v>jun</v>
      </c>
    </row>
    <row r="3879" spans="1:9" x14ac:dyDescent="0.25">
      <c r="A3879" s="7">
        <v>46189</v>
      </c>
      <c r="B3879" s="20">
        <v>7031</v>
      </c>
      <c r="C3879" s="20" t="s">
        <v>419</v>
      </c>
      <c r="D3879" s="80">
        <v>164.78</v>
      </c>
      <c r="E3879" s="20">
        <v>3</v>
      </c>
      <c r="F3879" s="80">
        <v>54.927</v>
      </c>
      <c r="G3879" s="80">
        <v>27.341000000000001</v>
      </c>
      <c r="H3879" s="66" t="str">
        <f>IF(B3879="","",VLOOKUP(B3879,[1]BASEEMPRESA!$A$2:$AAA$11936,2))</f>
        <v>INAMARQUE SOUZA MACHADO</v>
      </c>
      <c r="I3879" s="20" t="str">
        <f t="shared" si="60"/>
        <v>jun</v>
      </c>
    </row>
    <row r="3880" spans="1:9" x14ac:dyDescent="0.25">
      <c r="A3880" s="7">
        <v>46189</v>
      </c>
      <c r="B3880" s="20">
        <v>7032</v>
      </c>
      <c r="C3880" s="20" t="s">
        <v>419</v>
      </c>
      <c r="D3880" s="80">
        <v>131.68</v>
      </c>
      <c r="E3880" s="20">
        <v>2</v>
      </c>
      <c r="F3880" s="80">
        <v>65.84</v>
      </c>
      <c r="G3880" s="80">
        <v>52.494999999999997</v>
      </c>
      <c r="H3880" s="66" t="str">
        <f>IF(B3880="","",VLOOKUP(B3880,[1]BASEEMPRESA!$A$2:$AAA$11936,2))</f>
        <v>REGINA M. DOS S. SILVA CARGAS</v>
      </c>
      <c r="I3880" s="20" t="str">
        <f t="shared" si="60"/>
        <v>jun</v>
      </c>
    </row>
    <row r="3881" spans="1:9" x14ac:dyDescent="0.25">
      <c r="A3881" s="7">
        <v>46189</v>
      </c>
      <c r="B3881" s="20">
        <v>7033</v>
      </c>
      <c r="C3881" s="20" t="s">
        <v>419</v>
      </c>
      <c r="D3881" s="80">
        <v>127.44</v>
      </c>
      <c r="E3881" s="20">
        <v>2</v>
      </c>
      <c r="F3881" s="80">
        <v>63.72</v>
      </c>
      <c r="G3881" s="80">
        <v>55</v>
      </c>
      <c r="H3881" s="66" t="str">
        <f>IF(B3881="","",VLOOKUP(B3881,[1]BASEEMPRESA!$A$2:$AAA$11936,2))</f>
        <v>E L DE OLIVEIRA JUNIOR EDIMAR TRANSPORTES</v>
      </c>
      <c r="I3881" s="20" t="str">
        <f t="shared" si="60"/>
        <v>jun</v>
      </c>
    </row>
    <row r="3882" spans="1:9" x14ac:dyDescent="0.25">
      <c r="A3882" s="7">
        <v>46189</v>
      </c>
      <c r="B3882" s="20">
        <v>7036</v>
      </c>
      <c r="C3882" s="20" t="s">
        <v>419</v>
      </c>
      <c r="D3882" s="80">
        <v>128.02000000000001</v>
      </c>
      <c r="E3882" s="20">
        <v>2</v>
      </c>
      <c r="F3882" s="80">
        <v>64.010000000000005</v>
      </c>
      <c r="G3882" s="80">
        <v>48.22</v>
      </c>
      <c r="H3882" s="66" t="str">
        <f>IF(B3882="","",VLOOKUP(B3882,[1]BASEEMPRESA!$A$2:$AAA$11936,2))</f>
        <v>EMERSON LUIS MORO</v>
      </c>
      <c r="I3882" s="20" t="str">
        <f t="shared" si="60"/>
        <v>jun</v>
      </c>
    </row>
    <row r="3883" spans="1:9" x14ac:dyDescent="0.25">
      <c r="A3883" s="7">
        <v>46189</v>
      </c>
      <c r="B3883" s="20">
        <v>7038</v>
      </c>
      <c r="C3883" s="20" t="s">
        <v>420</v>
      </c>
      <c r="D3883" s="80">
        <v>116.84</v>
      </c>
      <c r="E3883" s="20">
        <v>2</v>
      </c>
      <c r="F3883" s="80">
        <v>58.42</v>
      </c>
      <c r="G3883" s="80">
        <v>55</v>
      </c>
      <c r="H3883" s="66" t="str">
        <f>IF(B3883="","",VLOOKUP(B3883,[1]BASEEMPRESA!$A$2:$AAA$11936,2))</f>
        <v>JERE SERVICOS DE TRANSPORTE E LOCACAO LTDA</v>
      </c>
      <c r="I3883" s="20" t="str">
        <f t="shared" si="60"/>
        <v>jun</v>
      </c>
    </row>
    <row r="3884" spans="1:9" x14ac:dyDescent="0.25">
      <c r="A3884" s="7">
        <v>46189</v>
      </c>
      <c r="B3884" s="20">
        <v>7041</v>
      </c>
      <c r="C3884" s="20" t="s">
        <v>419</v>
      </c>
      <c r="D3884" s="80">
        <v>127.5</v>
      </c>
      <c r="E3884" s="20">
        <v>2</v>
      </c>
      <c r="F3884" s="80">
        <v>63.75</v>
      </c>
      <c r="G3884" s="80">
        <v>59.564</v>
      </c>
      <c r="H3884" s="66" t="str">
        <f>IF(B3884="","",VLOOKUP(B3884,[1]BASEEMPRESA!$A$2:$AAA$11936,2))</f>
        <v>JERE SERVICOS DE TRANSPORTE E LOCACAO LTDA</v>
      </c>
      <c r="I3884" s="20" t="str">
        <f t="shared" si="60"/>
        <v>jun</v>
      </c>
    </row>
    <row r="3885" spans="1:9" x14ac:dyDescent="0.25">
      <c r="A3885" s="7">
        <v>46189</v>
      </c>
      <c r="B3885" s="20">
        <v>7042</v>
      </c>
      <c r="C3885" s="20" t="s">
        <v>420</v>
      </c>
      <c r="D3885" s="80">
        <v>125.6</v>
      </c>
      <c r="E3885" s="20">
        <v>2</v>
      </c>
      <c r="F3885" s="80">
        <v>62.8</v>
      </c>
      <c r="G3885" s="80">
        <v>57.103000000000002</v>
      </c>
      <c r="H3885" s="66" t="str">
        <f>IF(B3885="","",VLOOKUP(B3885,[1]BASEEMPRESA!$A$2:$AAA$11936,2))</f>
        <v>SERVICOS DE TRANSPORTES E LOCACAO VALE DO ITAUNAS LTDA</v>
      </c>
      <c r="I3885" s="20" t="str">
        <f t="shared" si="60"/>
        <v>jun</v>
      </c>
    </row>
    <row r="3886" spans="1:9" x14ac:dyDescent="0.25">
      <c r="A3886" s="7">
        <v>46189</v>
      </c>
      <c r="B3886" s="20">
        <v>7045</v>
      </c>
      <c r="C3886" s="20" t="s">
        <v>421</v>
      </c>
      <c r="D3886" s="80">
        <v>61.64</v>
      </c>
      <c r="E3886" s="20">
        <v>1</v>
      </c>
      <c r="F3886" s="80">
        <v>61.64</v>
      </c>
      <c r="G3886" s="80">
        <v>50</v>
      </c>
      <c r="H3886" s="66" t="str">
        <f>IF(B3886="","",VLOOKUP(B3886,[1]BASEEMPRESA!$A$2:$AAA$11936,2))</f>
        <v>REGINA M. DOS S. SILVA CARGAS</v>
      </c>
      <c r="I3886" s="20" t="str">
        <f t="shared" si="60"/>
        <v>jun</v>
      </c>
    </row>
    <row r="3887" spans="1:9" x14ac:dyDescent="0.25">
      <c r="A3887" s="7">
        <v>46189</v>
      </c>
      <c r="B3887" s="20">
        <v>7046</v>
      </c>
      <c r="C3887" s="20" t="s">
        <v>419</v>
      </c>
      <c r="D3887" s="80">
        <v>120.44</v>
      </c>
      <c r="E3887" s="20">
        <v>2</v>
      </c>
      <c r="F3887" s="80">
        <v>60.22</v>
      </c>
      <c r="G3887" s="80">
        <v>50.691000000000003</v>
      </c>
      <c r="H3887" s="66" t="str">
        <f>IF(B3887="","",VLOOKUP(B3887,[1]BASEEMPRESA!$A$2:$AAA$11936,2))</f>
        <v>J.S. LEONIDIO</v>
      </c>
      <c r="I3887" s="20" t="str">
        <f t="shared" si="60"/>
        <v>jun</v>
      </c>
    </row>
    <row r="3888" spans="1:9" x14ac:dyDescent="0.25">
      <c r="A3888" s="7">
        <v>46189</v>
      </c>
      <c r="B3888" s="20">
        <v>7047</v>
      </c>
      <c r="C3888" s="20" t="s">
        <v>419</v>
      </c>
      <c r="D3888" s="80">
        <v>121.96</v>
      </c>
      <c r="E3888" s="20">
        <v>2</v>
      </c>
      <c r="F3888" s="80">
        <v>60.98</v>
      </c>
      <c r="G3888" s="80">
        <v>55</v>
      </c>
      <c r="H3888" s="66" t="str">
        <f>IF(B3888="","",VLOOKUP(B3888,[1]BASEEMPRESA!$A$2:$AAA$11936,2))</f>
        <v>BAYER LOGISTICA E TRANSPORTES LTDA</v>
      </c>
      <c r="I3888" s="20" t="str">
        <f t="shared" si="60"/>
        <v>jun</v>
      </c>
    </row>
    <row r="3889" spans="1:9" x14ac:dyDescent="0.25">
      <c r="A3889" s="7">
        <v>46189</v>
      </c>
      <c r="B3889" s="20">
        <v>7048</v>
      </c>
      <c r="C3889" s="20" t="s">
        <v>419</v>
      </c>
      <c r="D3889" s="80">
        <v>131.9</v>
      </c>
      <c r="E3889" s="20">
        <v>2</v>
      </c>
      <c r="F3889" s="80">
        <v>65.95</v>
      </c>
      <c r="G3889" s="80">
        <v>56.503999999999998</v>
      </c>
      <c r="H3889" s="66" t="str">
        <f>IF(B3889="","",VLOOKUP(B3889,[1]BASEEMPRESA!$A$2:$AAA$11936,2))</f>
        <v>SERVICOS DE TRANSPORTES E LOCACAO VALE DO ITAUNAS LTDA</v>
      </c>
      <c r="I3889" s="20" t="str">
        <f t="shared" si="60"/>
        <v>jun</v>
      </c>
    </row>
    <row r="3890" spans="1:9" x14ac:dyDescent="0.25">
      <c r="A3890" s="7">
        <v>46189</v>
      </c>
      <c r="B3890" s="20">
        <v>7050</v>
      </c>
      <c r="C3890" s="20" t="s">
        <v>419</v>
      </c>
      <c r="D3890" s="80">
        <v>190.84</v>
      </c>
      <c r="E3890" s="20">
        <v>3</v>
      </c>
      <c r="F3890" s="80">
        <v>63.613</v>
      </c>
      <c r="G3890" s="80">
        <v>33.957000000000001</v>
      </c>
      <c r="H3890" s="66" t="str">
        <f>IF(B3890="","",VLOOKUP(B3890,[1]BASEEMPRESA!$A$2:$AAA$11936,2))</f>
        <v>ESTEL SERVICOS DE TRANSPORTES E LOCACAO LTDA</v>
      </c>
      <c r="I3890" s="20" t="str">
        <f t="shared" si="60"/>
        <v>jun</v>
      </c>
    </row>
    <row r="3891" spans="1:9" x14ac:dyDescent="0.25">
      <c r="A3891" s="7">
        <v>46189</v>
      </c>
      <c r="B3891" s="20">
        <v>7052</v>
      </c>
      <c r="C3891" s="20" t="s">
        <v>420</v>
      </c>
      <c r="D3891" s="80">
        <v>59.18</v>
      </c>
      <c r="E3891" s="20">
        <v>1</v>
      </c>
      <c r="F3891" s="80">
        <v>59.18</v>
      </c>
      <c r="G3891" s="80">
        <v>64</v>
      </c>
      <c r="H3891" s="66" t="str">
        <f>IF(B3891="","",VLOOKUP(B3891,[1]BASEEMPRESA!$A$2:$AAA$11936,2))</f>
        <v>JERE SERVICOS DE TRANSPORTE E LOCACAO LTDA</v>
      </c>
      <c r="I3891" s="20" t="str">
        <f t="shared" si="60"/>
        <v>jun</v>
      </c>
    </row>
    <row r="3892" spans="1:9" x14ac:dyDescent="0.25">
      <c r="A3892" s="7">
        <v>46189</v>
      </c>
      <c r="B3892" s="20">
        <v>7053</v>
      </c>
      <c r="C3892" s="20" t="s">
        <v>420</v>
      </c>
      <c r="D3892" s="80">
        <v>259</v>
      </c>
      <c r="E3892" s="20">
        <v>8</v>
      </c>
      <c r="F3892" s="80">
        <v>32.375</v>
      </c>
      <c r="G3892" s="80">
        <v>11.239000000000001</v>
      </c>
      <c r="H3892" s="66" t="str">
        <f>IF(B3892="","",VLOOKUP(B3892,[1]BASEEMPRESA!$A$2:$AAA$11936,2))</f>
        <v>TAVARES E MORAES TRANSPORTES LTDA</v>
      </c>
      <c r="I3892" s="20" t="str">
        <f t="shared" si="60"/>
        <v>jun</v>
      </c>
    </row>
    <row r="3893" spans="1:9" x14ac:dyDescent="0.25">
      <c r="A3893" s="7">
        <v>46189</v>
      </c>
      <c r="B3893" s="20">
        <v>7054</v>
      </c>
      <c r="C3893" s="20" t="s">
        <v>419</v>
      </c>
      <c r="D3893" s="80">
        <v>196.74</v>
      </c>
      <c r="E3893" s="20">
        <v>3</v>
      </c>
      <c r="F3893" s="80">
        <v>65.58</v>
      </c>
      <c r="G3893" s="80">
        <v>54.671999999999997</v>
      </c>
      <c r="H3893" s="66" t="str">
        <f>IF(B3893="","",VLOOKUP(B3893,[1]BASEEMPRESA!$A$2:$AAA$11936,2))</f>
        <v>TAVARES E MORAES TRANSPORTES LTDA</v>
      </c>
      <c r="I3893" s="20" t="str">
        <f t="shared" si="60"/>
        <v>jun</v>
      </c>
    </row>
    <row r="3894" spans="1:9" x14ac:dyDescent="0.25">
      <c r="A3894" s="7">
        <v>46189</v>
      </c>
      <c r="B3894" s="20">
        <v>7059</v>
      </c>
      <c r="C3894" s="20" t="s">
        <v>419</v>
      </c>
      <c r="D3894" s="80">
        <v>116.04</v>
      </c>
      <c r="E3894" s="20">
        <v>2</v>
      </c>
      <c r="F3894" s="80">
        <v>58.02</v>
      </c>
      <c r="G3894" s="80">
        <v>33.609000000000002</v>
      </c>
      <c r="H3894" s="66" t="str">
        <f>IF(B3894="","",VLOOKUP(B3894,[1]BASEEMPRESA!$A$2:$AAA$11936,2))</f>
        <v>BAYER LOGISTICA E TRANSPORTES LTDA</v>
      </c>
      <c r="I3894" s="20" t="str">
        <f t="shared" si="60"/>
        <v>jun</v>
      </c>
    </row>
    <row r="3895" spans="1:9" x14ac:dyDescent="0.25">
      <c r="A3895" s="7">
        <v>46189</v>
      </c>
      <c r="B3895" s="20">
        <v>7188</v>
      </c>
      <c r="C3895" s="20" t="s">
        <v>419</v>
      </c>
      <c r="D3895" s="80">
        <v>188.32</v>
      </c>
      <c r="E3895" s="20">
        <v>3</v>
      </c>
      <c r="F3895" s="80">
        <v>62.773000000000003</v>
      </c>
      <c r="G3895" s="80">
        <v>41.884999999999998</v>
      </c>
      <c r="H3895" s="66" t="str">
        <f>IF(B3895="","",VLOOKUP(B3895,[1]BASEEMPRESA!$A$2:$AAA$11936,2))</f>
        <v>C C GOMES TRANSPORTES</v>
      </c>
      <c r="I3895" s="20" t="str">
        <f t="shared" si="60"/>
        <v>jun</v>
      </c>
    </row>
    <row r="3896" spans="1:9" x14ac:dyDescent="0.25">
      <c r="A3896" s="7">
        <v>46189</v>
      </c>
      <c r="B3896" s="20">
        <v>7207</v>
      </c>
      <c r="C3896" s="20" t="s">
        <v>420</v>
      </c>
      <c r="D3896" s="80">
        <v>127.24</v>
      </c>
      <c r="E3896" s="20">
        <v>2</v>
      </c>
      <c r="F3896" s="80">
        <v>63.62</v>
      </c>
      <c r="G3896" s="80">
        <v>50.441000000000003</v>
      </c>
      <c r="H3896" s="66" t="str">
        <f>IF(B3896="","",VLOOKUP(B3896,[1]BASEEMPRESA!$A$2:$AAA$11936,2))</f>
        <v>TAVARES E MORAES TRANSPORTES LTDA</v>
      </c>
      <c r="I3896" s="20" t="str">
        <f t="shared" si="60"/>
        <v>jun</v>
      </c>
    </row>
    <row r="3897" spans="1:9" x14ac:dyDescent="0.25">
      <c r="A3897" s="7">
        <v>46189</v>
      </c>
      <c r="B3897" s="20">
        <v>7208</v>
      </c>
      <c r="C3897" s="20" t="s">
        <v>420</v>
      </c>
      <c r="D3897" s="80">
        <v>117.6</v>
      </c>
      <c r="E3897" s="20">
        <v>2</v>
      </c>
      <c r="F3897" s="80">
        <v>58.8</v>
      </c>
      <c r="G3897" s="80">
        <v>50.448999999999998</v>
      </c>
      <c r="H3897" s="66" t="str">
        <f>IF(B3897="","",VLOOKUP(B3897,[1]BASEEMPRESA!$A$2:$AAA$11936,2))</f>
        <v>TAVARES E MORAES TRANSPORTES LTDA</v>
      </c>
      <c r="I3897" s="20" t="str">
        <f t="shared" si="60"/>
        <v>jun</v>
      </c>
    </row>
    <row r="3898" spans="1:9" x14ac:dyDescent="0.25">
      <c r="A3898" s="7">
        <v>46189</v>
      </c>
      <c r="B3898" s="20">
        <v>7220</v>
      </c>
      <c r="C3898" s="20" t="s">
        <v>421</v>
      </c>
      <c r="D3898" s="80">
        <v>168.34</v>
      </c>
      <c r="E3898" s="20">
        <v>3</v>
      </c>
      <c r="F3898" s="80">
        <v>56.113</v>
      </c>
      <c r="G3898" s="80">
        <v>50.463000000000001</v>
      </c>
      <c r="H3898" s="66" t="str">
        <f>IF(B3898="","",VLOOKUP(B3898,[1]BASEEMPRESA!$A$2:$AAA$11936,2))</f>
        <v>DOS SANTOS PASSOS TRANSPORTES LTDA</v>
      </c>
      <c r="I3898" s="20" t="str">
        <f t="shared" si="60"/>
        <v>jun</v>
      </c>
    </row>
    <row r="3899" spans="1:9" x14ac:dyDescent="0.25">
      <c r="A3899" s="7">
        <v>46189</v>
      </c>
      <c r="B3899" s="20">
        <v>7224</v>
      </c>
      <c r="C3899" s="20" t="s">
        <v>419</v>
      </c>
      <c r="D3899" s="80">
        <v>118.68</v>
      </c>
      <c r="E3899" s="20">
        <v>2</v>
      </c>
      <c r="F3899" s="80">
        <v>59.34</v>
      </c>
      <c r="G3899" s="80">
        <v>64</v>
      </c>
      <c r="H3899" s="66" t="str">
        <f>IF(B3899="","",VLOOKUP(B3899,[1]BASEEMPRESA!$A$2:$AAA$11936,2))</f>
        <v>EMERSON LUIS MORO</v>
      </c>
      <c r="I3899" s="20" t="str">
        <f t="shared" si="60"/>
        <v>jun</v>
      </c>
    </row>
    <row r="3900" spans="1:9" x14ac:dyDescent="0.25">
      <c r="A3900" s="7">
        <v>46189</v>
      </c>
      <c r="B3900" s="20">
        <v>7228</v>
      </c>
      <c r="C3900" s="20" t="s">
        <v>419</v>
      </c>
      <c r="D3900" s="80">
        <v>183.12</v>
      </c>
      <c r="E3900" s="20">
        <v>3</v>
      </c>
      <c r="F3900" s="80">
        <v>61.04</v>
      </c>
      <c r="G3900" s="80">
        <v>53.331000000000003</v>
      </c>
      <c r="H3900" s="66" t="str">
        <f>IF(B3900="","",VLOOKUP(B3900,[1]BASEEMPRESA!$A$2:$AAA$11936,2))</f>
        <v>MVS TRANSPORTE LTDA</v>
      </c>
      <c r="I3900" s="20" t="str">
        <f t="shared" si="60"/>
        <v>jun</v>
      </c>
    </row>
    <row r="3901" spans="1:9" x14ac:dyDescent="0.25">
      <c r="A3901" s="7">
        <v>46189</v>
      </c>
      <c r="B3901" s="20">
        <v>7234</v>
      </c>
      <c r="C3901" s="20" t="s">
        <v>419</v>
      </c>
      <c r="D3901" s="80">
        <v>117.2</v>
      </c>
      <c r="E3901" s="20">
        <v>2</v>
      </c>
      <c r="F3901" s="80">
        <v>58.6</v>
      </c>
      <c r="G3901" s="80">
        <v>59.176000000000002</v>
      </c>
      <c r="H3901" s="66" t="str">
        <f>IF(B3901="","",VLOOKUP(B3901,[1]BASEEMPRESA!$A$2:$AAA$11936,2))</f>
        <v>TRANSPORTES M &amp; J LTDA</v>
      </c>
      <c r="I3901" s="20" t="str">
        <f t="shared" si="60"/>
        <v>jun</v>
      </c>
    </row>
    <row r="3902" spans="1:9" x14ac:dyDescent="0.25">
      <c r="A3902" s="7">
        <v>46189</v>
      </c>
      <c r="B3902" s="20">
        <v>7238</v>
      </c>
      <c r="C3902" s="20" t="s">
        <v>421</v>
      </c>
      <c r="D3902" s="80">
        <v>116.98</v>
      </c>
      <c r="E3902" s="20">
        <v>2</v>
      </c>
      <c r="F3902" s="80">
        <v>58.49</v>
      </c>
      <c r="G3902" s="80">
        <v>50.601999999999997</v>
      </c>
      <c r="H3902" s="66" t="str">
        <f>IF(B3902="","",VLOOKUP(B3902,[1]BASEEMPRESA!$A$2:$AAA$11936,2))</f>
        <v>R S SANTOS TRANSPORTES LTDA</v>
      </c>
      <c r="I3902" s="20" t="str">
        <f t="shared" si="60"/>
        <v>jun</v>
      </c>
    </row>
    <row r="3903" spans="1:9" x14ac:dyDescent="0.25">
      <c r="A3903" s="7">
        <v>46189</v>
      </c>
      <c r="B3903" s="20">
        <v>7257</v>
      </c>
      <c r="C3903" s="20" t="s">
        <v>420</v>
      </c>
      <c r="D3903" s="80">
        <v>203.24</v>
      </c>
      <c r="E3903" s="20">
        <v>3</v>
      </c>
      <c r="F3903" s="80">
        <v>67.747</v>
      </c>
      <c r="G3903" s="80">
        <v>38.128</v>
      </c>
      <c r="H3903" s="66" t="str">
        <f>IF(B3903="","",VLOOKUP(B3903,[1]BASEEMPRESA!$A$2:$AAA$11936,2))</f>
        <v>EMERSON LUIS MORO</v>
      </c>
      <c r="I3903" s="20" t="str">
        <f t="shared" si="60"/>
        <v>jun</v>
      </c>
    </row>
    <row r="3904" spans="1:9" x14ac:dyDescent="0.25">
      <c r="A3904" s="7">
        <v>46189</v>
      </c>
      <c r="B3904" s="20">
        <v>7258</v>
      </c>
      <c r="C3904" s="20" t="s">
        <v>420</v>
      </c>
      <c r="D3904" s="80">
        <v>116.74</v>
      </c>
      <c r="E3904" s="20">
        <v>2</v>
      </c>
      <c r="F3904" s="80">
        <v>58.37</v>
      </c>
      <c r="G3904" s="80">
        <v>55</v>
      </c>
      <c r="H3904" s="66" t="str">
        <f>IF(B3904="","",VLOOKUP(B3904,[1]BASEEMPRESA!$A$2:$AAA$11936,2))</f>
        <v>REGINA M. DOS S. SILVA CARGAS</v>
      </c>
      <c r="I3904" s="20" t="str">
        <f t="shared" si="60"/>
        <v>jun</v>
      </c>
    </row>
    <row r="3905" spans="1:9" x14ac:dyDescent="0.25">
      <c r="A3905" s="7">
        <v>46189</v>
      </c>
      <c r="B3905" s="20">
        <v>7260</v>
      </c>
      <c r="C3905" s="20" t="s">
        <v>420</v>
      </c>
      <c r="D3905" s="80">
        <v>176.2</v>
      </c>
      <c r="E3905" s="20">
        <v>3</v>
      </c>
      <c r="F3905" s="80">
        <v>58.732999999999997</v>
      </c>
      <c r="G3905" s="80">
        <v>39.82</v>
      </c>
      <c r="H3905" s="66" t="str">
        <f>IF(B3905="","",VLOOKUP(B3905,[1]BASEEMPRESA!$A$2:$AAA$11936,2))</f>
        <v>E L DE OLIVEIRA JUNIOR EDIMAR TRANSPORTES</v>
      </c>
      <c r="I3905" s="20" t="str">
        <f t="shared" si="60"/>
        <v>jun</v>
      </c>
    </row>
    <row r="3906" spans="1:9" x14ac:dyDescent="0.25">
      <c r="A3906" s="7">
        <v>46189</v>
      </c>
      <c r="B3906" s="20">
        <v>7263</v>
      </c>
      <c r="C3906" s="20" t="s">
        <v>419</v>
      </c>
      <c r="D3906" s="80">
        <v>62.24</v>
      </c>
      <c r="E3906" s="20">
        <v>1</v>
      </c>
      <c r="F3906" s="80">
        <v>62.24</v>
      </c>
      <c r="G3906" s="80">
        <v>55</v>
      </c>
      <c r="H3906" s="66" t="str">
        <f>IF(B3906="","",VLOOKUP(B3906,[1]BASEEMPRESA!$A$2:$AAA$11936,2))</f>
        <v>ESTEL SERVICOS DE TRANSPORTES E LOCACAO LTDA</v>
      </c>
      <c r="I3906" s="20" t="str">
        <f t="shared" si="60"/>
        <v>jun</v>
      </c>
    </row>
    <row r="3907" spans="1:9" x14ac:dyDescent="0.25">
      <c r="A3907" s="7">
        <v>46189</v>
      </c>
      <c r="B3907" s="20">
        <v>7264</v>
      </c>
      <c r="C3907" s="20" t="s">
        <v>419</v>
      </c>
      <c r="D3907" s="80">
        <v>98.01</v>
      </c>
      <c r="E3907" s="20">
        <v>3</v>
      </c>
      <c r="F3907" s="80">
        <v>32.67</v>
      </c>
      <c r="G3907" s="80">
        <v>12</v>
      </c>
      <c r="H3907" s="66" t="str">
        <f>IF(B3907="","",VLOOKUP(B3907,[1]BASEEMPRESA!$A$2:$AAA$11936,2))</f>
        <v>W &amp; E SERVICOS DE TRANSPORTE LTDA</v>
      </c>
      <c r="I3907" s="20" t="str">
        <f t="shared" ref="I3907:I3970" si="61">TEXT(A3907,"mmm")</f>
        <v>jun</v>
      </c>
    </row>
    <row r="3908" spans="1:9" x14ac:dyDescent="0.25">
      <c r="A3908" s="7">
        <v>46189</v>
      </c>
      <c r="B3908" s="20">
        <v>7278</v>
      </c>
      <c r="C3908" s="20" t="s">
        <v>419</v>
      </c>
      <c r="D3908" s="80">
        <v>125.36</v>
      </c>
      <c r="E3908" s="20">
        <v>2</v>
      </c>
      <c r="F3908" s="80">
        <v>62.68</v>
      </c>
      <c r="G3908" s="80">
        <v>52.673999999999999</v>
      </c>
      <c r="H3908" s="66" t="str">
        <f>IF(B3908="","",VLOOKUP(B3908,[1]BASEEMPRESA!$A$2:$AAA$11936,2))</f>
        <v>LOPES TRANSPORTES LTDA</v>
      </c>
      <c r="I3908" s="20" t="str">
        <f t="shared" si="61"/>
        <v>jun</v>
      </c>
    </row>
    <row r="3909" spans="1:9" x14ac:dyDescent="0.25">
      <c r="A3909" s="7">
        <v>46189</v>
      </c>
      <c r="B3909" s="20">
        <v>7279</v>
      </c>
      <c r="C3909" s="20" t="s">
        <v>420</v>
      </c>
      <c r="D3909" s="80">
        <v>113.74</v>
      </c>
      <c r="E3909" s="20">
        <v>2</v>
      </c>
      <c r="F3909" s="80">
        <v>56.87</v>
      </c>
      <c r="G3909" s="80">
        <v>59.530999999999999</v>
      </c>
      <c r="H3909" s="66" t="str">
        <f>IF(B3909="","",VLOOKUP(B3909,[1]BASEEMPRESA!$A$2:$AAA$11936,2))</f>
        <v>CVL TRANSPORTES LTDA</v>
      </c>
      <c r="I3909" s="20" t="str">
        <f t="shared" si="61"/>
        <v>jun</v>
      </c>
    </row>
    <row r="3910" spans="1:9" x14ac:dyDescent="0.25">
      <c r="A3910" s="7">
        <v>46189</v>
      </c>
      <c r="B3910" s="20">
        <v>7282</v>
      </c>
      <c r="C3910" s="20" t="s">
        <v>419</v>
      </c>
      <c r="D3910" s="80">
        <v>184.88</v>
      </c>
      <c r="E3910" s="20">
        <v>3</v>
      </c>
      <c r="F3910" s="80">
        <v>61.627000000000002</v>
      </c>
      <c r="G3910" s="80">
        <v>49.125999999999998</v>
      </c>
      <c r="H3910" s="66" t="str">
        <f>IF(B3910="","",VLOOKUP(B3910,[1]BASEEMPRESA!$A$2:$AAA$11936,2))</f>
        <v>EMERSON LUIS MORO</v>
      </c>
      <c r="I3910" s="20" t="str">
        <f t="shared" si="61"/>
        <v>jun</v>
      </c>
    </row>
    <row r="3911" spans="1:9" x14ac:dyDescent="0.25">
      <c r="A3911" s="7">
        <v>46189</v>
      </c>
      <c r="B3911" s="20">
        <v>7289</v>
      </c>
      <c r="C3911" s="20" t="s">
        <v>419</v>
      </c>
      <c r="D3911" s="80">
        <v>122.6</v>
      </c>
      <c r="E3911" s="20">
        <v>2</v>
      </c>
      <c r="F3911" s="80">
        <v>61.3</v>
      </c>
      <c r="G3911" s="80">
        <v>64</v>
      </c>
      <c r="H3911" s="66" t="str">
        <f>IF(B3911="","",VLOOKUP(B3911,[1]BASEEMPRESA!$A$2:$AAA$11936,2))</f>
        <v>TAVARES E MORAES TRANSPORTES LTDA</v>
      </c>
      <c r="I3911" s="20" t="str">
        <f t="shared" si="61"/>
        <v>jun</v>
      </c>
    </row>
    <row r="3912" spans="1:9" x14ac:dyDescent="0.25">
      <c r="A3912" s="7">
        <v>46189</v>
      </c>
      <c r="B3912" s="20">
        <v>7292</v>
      </c>
      <c r="C3912" s="20" t="s">
        <v>419</v>
      </c>
      <c r="D3912" s="80">
        <v>57.7</v>
      </c>
      <c r="E3912" s="20">
        <v>1</v>
      </c>
      <c r="F3912" s="80">
        <v>57.7</v>
      </c>
      <c r="G3912" s="80">
        <v>10</v>
      </c>
      <c r="H3912" s="66" t="str">
        <f>IF(B3912="","",VLOOKUP(B3912,[1]BASEEMPRESA!$A$2:$AAA$11936,2))</f>
        <v>ESTEL SERVICOS DE TRANSPORTES E LOCACAO LTDA</v>
      </c>
      <c r="I3912" s="20" t="str">
        <f t="shared" si="61"/>
        <v>jun</v>
      </c>
    </row>
    <row r="3913" spans="1:9" x14ac:dyDescent="0.25">
      <c r="A3913" s="7">
        <v>46189</v>
      </c>
      <c r="B3913" s="20">
        <v>7295</v>
      </c>
      <c r="C3913" s="20" t="s">
        <v>419</v>
      </c>
      <c r="D3913" s="80">
        <v>182.74</v>
      </c>
      <c r="E3913" s="20">
        <v>3</v>
      </c>
      <c r="F3913" s="80">
        <v>60.912999999999997</v>
      </c>
      <c r="G3913" s="80">
        <v>54.688000000000002</v>
      </c>
      <c r="H3913" s="66" t="str">
        <f>IF(B3913="","",VLOOKUP(B3913,[1]BASEEMPRESA!$A$2:$AAA$11936,2))</f>
        <v>ESTEL SERVICOS DE TRANSPORTES E LOCACAO LTDA</v>
      </c>
      <c r="I3913" s="20" t="str">
        <f t="shared" si="61"/>
        <v>jun</v>
      </c>
    </row>
    <row r="3914" spans="1:9" x14ac:dyDescent="0.25">
      <c r="A3914" s="7">
        <v>46189</v>
      </c>
      <c r="B3914" s="20">
        <v>7301</v>
      </c>
      <c r="C3914" s="20" t="s">
        <v>419</v>
      </c>
      <c r="D3914" s="80">
        <v>171.27</v>
      </c>
      <c r="E3914" s="20">
        <v>3</v>
      </c>
      <c r="F3914" s="80">
        <v>57.09</v>
      </c>
      <c r="G3914" s="80">
        <v>50.508000000000003</v>
      </c>
      <c r="H3914" s="66" t="str">
        <f>IF(B3914="","",VLOOKUP(B3914,[1]BASEEMPRESA!$A$2:$AAA$11936,2))</f>
        <v>SERVICOS DE TRANSPORTES E LOCACAO VALE DO ITAUNAS LTDA</v>
      </c>
      <c r="I3914" s="20" t="str">
        <f t="shared" si="61"/>
        <v>jun</v>
      </c>
    </row>
    <row r="3915" spans="1:9" x14ac:dyDescent="0.25">
      <c r="A3915" s="7">
        <v>46189</v>
      </c>
      <c r="B3915" s="20">
        <v>7304</v>
      </c>
      <c r="C3915" s="20" t="s">
        <v>419</v>
      </c>
      <c r="D3915" s="80">
        <v>58.74</v>
      </c>
      <c r="E3915" s="20">
        <v>1</v>
      </c>
      <c r="F3915" s="80">
        <v>58.74</v>
      </c>
      <c r="G3915" s="80">
        <v>46</v>
      </c>
      <c r="H3915" s="66" t="str">
        <f>IF(B3915="","",VLOOKUP(B3915,[1]BASEEMPRESA!$A$2:$AAA$11936,2))</f>
        <v>SERVICOS DE TRANSPORTES E LOCACAO VALE DO ITAUNAS LTDA</v>
      </c>
      <c r="I3915" s="20" t="str">
        <f t="shared" si="61"/>
        <v>jun</v>
      </c>
    </row>
    <row r="3916" spans="1:9" x14ac:dyDescent="0.25">
      <c r="A3916" s="7">
        <v>46189</v>
      </c>
      <c r="B3916" s="20">
        <v>7307</v>
      </c>
      <c r="C3916" s="20" t="s">
        <v>419</v>
      </c>
      <c r="D3916" s="80">
        <v>57.46</v>
      </c>
      <c r="E3916" s="20">
        <v>1</v>
      </c>
      <c r="F3916" s="80">
        <v>57.46</v>
      </c>
      <c r="G3916" s="80">
        <v>55</v>
      </c>
      <c r="H3916" s="66" t="str">
        <f>IF(B3916="","",VLOOKUP(B3916,[1]BASEEMPRESA!$A$2:$AAA$11936,2))</f>
        <v>SC MANUTENCOES LTDA</v>
      </c>
      <c r="I3916" s="20" t="str">
        <f t="shared" si="61"/>
        <v>jun</v>
      </c>
    </row>
    <row r="3917" spans="1:9" x14ac:dyDescent="0.25">
      <c r="A3917" s="7">
        <v>46189</v>
      </c>
      <c r="B3917" s="20">
        <v>7308</v>
      </c>
      <c r="C3917" s="20" t="s">
        <v>419</v>
      </c>
      <c r="D3917" s="80">
        <v>131.9</v>
      </c>
      <c r="E3917" s="20">
        <v>2</v>
      </c>
      <c r="F3917" s="80">
        <v>65.95</v>
      </c>
      <c r="G3917" s="80">
        <v>54.552999999999997</v>
      </c>
      <c r="H3917" s="66" t="str">
        <f>IF(B3917="","",VLOOKUP(B3917,[1]BASEEMPRESA!$A$2:$AAA$11936,2))</f>
        <v>SANTOS &amp; SILVA TRANSPORTES RODOVIARIOS LTDA</v>
      </c>
      <c r="I3917" s="20" t="str">
        <f t="shared" si="61"/>
        <v>jun</v>
      </c>
    </row>
    <row r="3918" spans="1:9" x14ac:dyDescent="0.25">
      <c r="A3918" s="7">
        <v>46189</v>
      </c>
      <c r="B3918" s="20">
        <v>7311</v>
      </c>
      <c r="C3918" s="20" t="s">
        <v>422</v>
      </c>
      <c r="D3918" s="80">
        <v>58.6</v>
      </c>
      <c r="E3918" s="20">
        <v>1</v>
      </c>
      <c r="F3918" s="80">
        <v>58.6</v>
      </c>
      <c r="G3918" s="80">
        <v>64</v>
      </c>
      <c r="H3918" s="66" t="str">
        <f>IF(B3918="","",VLOOKUP(B3918,[1]BASEEMPRESA!$A$2:$AAA$11936,2))</f>
        <v>LN LOGISTICA E TRANSPORTES LTDA</v>
      </c>
      <c r="I3918" s="20" t="str">
        <f t="shared" si="61"/>
        <v>jun</v>
      </c>
    </row>
    <row r="3919" spans="1:9" x14ac:dyDescent="0.25">
      <c r="A3919" s="7">
        <v>46189</v>
      </c>
      <c r="B3919" s="20">
        <v>7312</v>
      </c>
      <c r="C3919" s="20" t="s">
        <v>422</v>
      </c>
      <c r="D3919" s="80">
        <v>177.92</v>
      </c>
      <c r="E3919" s="20">
        <v>3</v>
      </c>
      <c r="F3919" s="80">
        <v>59.307000000000002</v>
      </c>
      <c r="G3919" s="80">
        <v>43.459000000000003</v>
      </c>
      <c r="H3919" s="66" t="str">
        <f>IF(B3919="","",VLOOKUP(B3919,[1]BASEEMPRESA!$A$2:$AAA$11936,2))</f>
        <v>LN LOGISTICA E TRANSPORTES LTDA</v>
      </c>
      <c r="I3919" s="20" t="str">
        <f t="shared" si="61"/>
        <v>jun</v>
      </c>
    </row>
    <row r="3920" spans="1:9" x14ac:dyDescent="0.25">
      <c r="A3920" s="7">
        <v>46189</v>
      </c>
      <c r="B3920" s="20">
        <v>7334</v>
      </c>
      <c r="C3920" s="20" t="s">
        <v>421</v>
      </c>
      <c r="D3920" s="80">
        <v>126.12</v>
      </c>
      <c r="E3920" s="20">
        <v>2</v>
      </c>
      <c r="F3920" s="80">
        <v>63.06</v>
      </c>
      <c r="G3920" s="80">
        <v>48.081000000000003</v>
      </c>
      <c r="H3920" s="66" t="str">
        <f>IF(B3920="","",VLOOKUP(B3920,[1]BASEEMPRESA!$A$2:$AAA$11936,2))</f>
        <v>ROCHA TRANSPORTES DE MUCURI LTDA</v>
      </c>
      <c r="I3920" s="20" t="str">
        <f t="shared" si="61"/>
        <v>jun</v>
      </c>
    </row>
    <row r="3921" spans="1:9" x14ac:dyDescent="0.25">
      <c r="A3921" s="7">
        <v>46189</v>
      </c>
      <c r="B3921" s="20">
        <v>7337</v>
      </c>
      <c r="C3921" s="20" t="s">
        <v>419</v>
      </c>
      <c r="D3921" s="80">
        <v>123.34</v>
      </c>
      <c r="E3921" s="20">
        <v>2</v>
      </c>
      <c r="F3921" s="80">
        <v>61.67</v>
      </c>
      <c r="G3921" s="80">
        <v>47.991</v>
      </c>
      <c r="H3921" s="66" t="str">
        <f>IF(B3921="","",VLOOKUP(B3921,[1]BASEEMPRESA!$A$2:$AAA$11936,2))</f>
        <v>REGINA M. DOS S. SILVA CARGAS</v>
      </c>
      <c r="I3921" s="20" t="str">
        <f t="shared" si="61"/>
        <v>jun</v>
      </c>
    </row>
    <row r="3922" spans="1:9" x14ac:dyDescent="0.25">
      <c r="A3922" s="7">
        <v>46189</v>
      </c>
      <c r="B3922" s="20">
        <v>7340</v>
      </c>
      <c r="C3922" s="20" t="s">
        <v>419</v>
      </c>
      <c r="D3922" s="80">
        <v>116.96</v>
      </c>
      <c r="E3922" s="20">
        <v>4</v>
      </c>
      <c r="F3922" s="80">
        <v>29.24</v>
      </c>
      <c r="G3922" s="80">
        <v>12</v>
      </c>
      <c r="H3922" s="66" t="str">
        <f>IF(B3922="","",VLOOKUP(B3922,[1]BASEEMPRESA!$A$2:$AAA$11936,2))</f>
        <v>W &amp; E SERVICOS DE TRANSPORTE LTDA</v>
      </c>
      <c r="I3922" s="20" t="str">
        <f t="shared" si="61"/>
        <v>jun</v>
      </c>
    </row>
    <row r="3923" spans="1:9" x14ac:dyDescent="0.25">
      <c r="A3923" s="7">
        <v>46189</v>
      </c>
      <c r="B3923" s="20">
        <v>7343</v>
      </c>
      <c r="C3923" s="20" t="s">
        <v>421</v>
      </c>
      <c r="D3923" s="80">
        <v>184.02</v>
      </c>
      <c r="E3923" s="20">
        <v>3</v>
      </c>
      <c r="F3923" s="80">
        <v>61.34</v>
      </c>
      <c r="G3923" s="80">
        <v>50.584000000000003</v>
      </c>
      <c r="H3923" s="66" t="str">
        <f>IF(B3923="","",VLOOKUP(B3923,[1]BASEEMPRESA!$A$2:$AAA$11936,2))</f>
        <v>E L DE OLIVEIRA JUNIOR EDIMAR TRANSPORTES</v>
      </c>
      <c r="I3923" s="20" t="str">
        <f t="shared" si="61"/>
        <v>jun</v>
      </c>
    </row>
    <row r="3924" spans="1:9" x14ac:dyDescent="0.25">
      <c r="A3924" s="7">
        <v>46189</v>
      </c>
      <c r="B3924" s="20">
        <v>7347</v>
      </c>
      <c r="C3924" s="20" t="s">
        <v>420</v>
      </c>
      <c r="D3924" s="80">
        <v>123.16</v>
      </c>
      <c r="E3924" s="20">
        <v>2</v>
      </c>
      <c r="F3924" s="80">
        <v>61.58</v>
      </c>
      <c r="G3924" s="80">
        <v>39.28</v>
      </c>
      <c r="H3924" s="66" t="str">
        <f>IF(B3924="","",VLOOKUP(B3924,[1]BASEEMPRESA!$A$2:$AAA$11936,2))</f>
        <v>TRANSPORTADORA GLOBAL LOGISTICA LTDA</v>
      </c>
      <c r="I3924" s="20" t="str">
        <f t="shared" si="61"/>
        <v>jun</v>
      </c>
    </row>
    <row r="3925" spans="1:9" x14ac:dyDescent="0.25">
      <c r="A3925" s="7">
        <v>46189</v>
      </c>
      <c r="B3925" s="20">
        <v>7352</v>
      </c>
      <c r="C3925" s="20" t="s">
        <v>421</v>
      </c>
      <c r="D3925" s="80">
        <v>195.72</v>
      </c>
      <c r="E3925" s="20">
        <v>2</v>
      </c>
      <c r="F3925" s="80">
        <v>97.86</v>
      </c>
      <c r="G3925" s="80">
        <v>54.396000000000001</v>
      </c>
      <c r="H3925" s="66" t="str">
        <f>IF(B3925="","",VLOOKUP(B3925,[1]BASEEMPRESA!$A$2:$AAA$11936,2))</f>
        <v>WESLEI M DOS SANTOS</v>
      </c>
      <c r="I3925" s="20" t="str">
        <f t="shared" si="61"/>
        <v>jun</v>
      </c>
    </row>
    <row r="3926" spans="1:9" x14ac:dyDescent="0.25">
      <c r="A3926" s="7">
        <v>46189</v>
      </c>
      <c r="B3926" s="20">
        <v>7355</v>
      </c>
      <c r="C3926" s="20" t="s">
        <v>419</v>
      </c>
      <c r="D3926" s="80">
        <v>126.98</v>
      </c>
      <c r="E3926" s="20">
        <v>2</v>
      </c>
      <c r="F3926" s="80">
        <v>63.49</v>
      </c>
      <c r="G3926" s="80">
        <v>48.14</v>
      </c>
      <c r="H3926" s="66" t="str">
        <f>IF(B3926="","",VLOOKUP(B3926,[1]BASEEMPRESA!$A$2:$AAA$11936,2))</f>
        <v>WESLEI M DOS SANTOS</v>
      </c>
      <c r="I3926" s="20" t="str">
        <f t="shared" si="61"/>
        <v>jun</v>
      </c>
    </row>
    <row r="3927" spans="1:9" x14ac:dyDescent="0.25">
      <c r="A3927" s="7">
        <v>46189</v>
      </c>
      <c r="B3927" s="20">
        <v>7361</v>
      </c>
      <c r="C3927" s="20" t="s">
        <v>423</v>
      </c>
      <c r="D3927" s="80">
        <v>200.44</v>
      </c>
      <c r="E3927" s="20">
        <v>3</v>
      </c>
      <c r="F3927" s="80">
        <v>66.813000000000002</v>
      </c>
      <c r="G3927" s="80">
        <v>41.484999999999999</v>
      </c>
      <c r="H3927" s="66" t="str">
        <f>IF(B3927="","",VLOOKUP(B3927,[1]BASEEMPRESA!$A$2:$AAA$11936,2))</f>
        <v>TRANSPORTE FUMACINHA LTDA</v>
      </c>
      <c r="I3927" s="20" t="str">
        <f t="shared" si="61"/>
        <v>jun</v>
      </c>
    </row>
    <row r="3928" spans="1:9" x14ac:dyDescent="0.25">
      <c r="A3928" s="7">
        <v>46189</v>
      </c>
      <c r="B3928" s="20">
        <v>7364</v>
      </c>
      <c r="C3928" s="20" t="s">
        <v>419</v>
      </c>
      <c r="D3928" s="80">
        <v>119.62</v>
      </c>
      <c r="E3928" s="20">
        <v>2</v>
      </c>
      <c r="F3928" s="80">
        <v>59.81</v>
      </c>
      <c r="G3928" s="80">
        <v>46</v>
      </c>
      <c r="H3928" s="66" t="str">
        <f>IF(B3928="","",VLOOKUP(B3928,[1]BASEEMPRESA!$A$2:$AAA$11936,2))</f>
        <v>TRANSPORTADORA GLOBAL LOGISTICA LTDA</v>
      </c>
      <c r="I3928" s="20" t="str">
        <f t="shared" si="61"/>
        <v>jun</v>
      </c>
    </row>
    <row r="3929" spans="1:9" x14ac:dyDescent="0.25">
      <c r="A3929" s="7">
        <v>46189</v>
      </c>
      <c r="B3929" s="20">
        <v>7367</v>
      </c>
      <c r="C3929" s="20" t="s">
        <v>419</v>
      </c>
      <c r="D3929" s="80">
        <v>116.62</v>
      </c>
      <c r="E3929" s="20">
        <v>2</v>
      </c>
      <c r="F3929" s="80">
        <v>58.31</v>
      </c>
      <c r="G3929" s="80">
        <v>54.616999999999997</v>
      </c>
      <c r="H3929" s="66" t="str">
        <f>IF(B3929="","",VLOOKUP(B3929,[1]BASEEMPRESA!$A$2:$AAA$11936,2))</f>
        <v>JOSE HELIO SILVA SANTOS</v>
      </c>
      <c r="I3929" s="20" t="str">
        <f t="shared" si="61"/>
        <v>jun</v>
      </c>
    </row>
    <row r="3930" spans="1:9" x14ac:dyDescent="0.25">
      <c r="A3930" s="7">
        <v>46189</v>
      </c>
      <c r="B3930" s="20">
        <v>7370</v>
      </c>
      <c r="C3930" s="20" t="s">
        <v>419</v>
      </c>
      <c r="D3930" s="80">
        <v>151.12</v>
      </c>
      <c r="E3930" s="20">
        <v>3</v>
      </c>
      <c r="F3930" s="80">
        <v>50.372999999999998</v>
      </c>
      <c r="G3930" s="80">
        <v>40.302999999999997</v>
      </c>
      <c r="H3930" s="66" t="str">
        <f>IF(B3930="","",VLOOKUP(B3930,[1]BASEEMPRESA!$A$2:$AAA$11936,2))</f>
        <v>JOSE HELIO SILVA SANTOS</v>
      </c>
      <c r="I3930" s="20" t="str">
        <f t="shared" si="61"/>
        <v>jun</v>
      </c>
    </row>
    <row r="3931" spans="1:9" x14ac:dyDescent="0.25">
      <c r="A3931" s="7">
        <v>46189</v>
      </c>
      <c r="B3931" s="20">
        <v>7373</v>
      </c>
      <c r="C3931" s="20" t="s">
        <v>422</v>
      </c>
      <c r="D3931" s="80">
        <v>155.36000000000001</v>
      </c>
      <c r="E3931" s="20">
        <v>3</v>
      </c>
      <c r="F3931" s="80">
        <v>51.786999999999999</v>
      </c>
      <c r="G3931" s="80">
        <v>29.048999999999999</v>
      </c>
      <c r="H3931" s="66" t="str">
        <f>IF(B3931="","",VLOOKUP(B3931,[1]BASEEMPRESA!$A$2:$AAA$11936,2))</f>
        <v>BARBOSA TRANSPORTES E LOGISTICA LTDA</v>
      </c>
      <c r="I3931" s="20" t="str">
        <f t="shared" si="61"/>
        <v>jun</v>
      </c>
    </row>
    <row r="3932" spans="1:9" x14ac:dyDescent="0.25">
      <c r="A3932" s="7">
        <v>46189</v>
      </c>
      <c r="B3932" s="20">
        <v>7381</v>
      </c>
      <c r="C3932" s="20" t="s">
        <v>423</v>
      </c>
      <c r="D3932" s="80">
        <v>125.5</v>
      </c>
      <c r="E3932" s="20">
        <v>2</v>
      </c>
      <c r="F3932" s="80">
        <v>62.75</v>
      </c>
      <c r="G3932" s="80">
        <v>50.351999999999997</v>
      </c>
      <c r="H3932" s="66" t="str">
        <f>IF(B3932="","",VLOOKUP(B3932,[1]BASEEMPRESA!$A$2:$AAA$11936,2))</f>
        <v>TRANSPORTE FUMACINHA LTDA</v>
      </c>
      <c r="I3932" s="20" t="str">
        <f t="shared" si="61"/>
        <v>jun</v>
      </c>
    </row>
    <row r="3933" spans="1:9" x14ac:dyDescent="0.25">
      <c r="A3933" s="7">
        <v>46189</v>
      </c>
      <c r="B3933" s="20">
        <v>7398</v>
      </c>
      <c r="C3933" s="20" t="s">
        <v>419</v>
      </c>
      <c r="D3933" s="80">
        <v>256.88</v>
      </c>
      <c r="E3933" s="20">
        <v>8</v>
      </c>
      <c r="F3933" s="80">
        <v>32.11</v>
      </c>
      <c r="G3933" s="80">
        <v>10.458</v>
      </c>
      <c r="H3933" s="66" t="str">
        <f>IF(B3933="","",VLOOKUP(B3933,[1]BASEEMPRESA!$A$2:$AAA$11936,2))</f>
        <v>RSL TRANSPORTES LTDA</v>
      </c>
      <c r="I3933" s="20" t="str">
        <f t="shared" si="61"/>
        <v>jun</v>
      </c>
    </row>
    <row r="3934" spans="1:9" x14ac:dyDescent="0.25">
      <c r="A3934" s="7">
        <v>46190</v>
      </c>
      <c r="B3934" s="20">
        <v>2066</v>
      </c>
      <c r="C3934" s="20" t="s">
        <v>418</v>
      </c>
      <c r="D3934" s="80">
        <v>312.12</v>
      </c>
      <c r="E3934" s="20">
        <v>5</v>
      </c>
      <c r="F3934" s="80">
        <v>62.423999999999999</v>
      </c>
      <c r="G3934" s="80">
        <v>10</v>
      </c>
      <c r="H3934" s="66" t="str">
        <f>IF(B3934="","",VLOOKUP(B3934,[1]BASEEMPRESA!$A$2:$AAA$11936,2))</f>
        <v>NDB HOLDING AGRICOLA LTDA - MATRIZ</v>
      </c>
      <c r="I3934" s="20" t="str">
        <f t="shared" si="61"/>
        <v>jun</v>
      </c>
    </row>
    <row r="3935" spans="1:9" x14ac:dyDescent="0.25">
      <c r="A3935" s="7">
        <v>46190</v>
      </c>
      <c r="B3935" s="20">
        <v>2067</v>
      </c>
      <c r="C3935" s="20" t="s">
        <v>418</v>
      </c>
      <c r="D3935" s="80">
        <v>311.45999999999998</v>
      </c>
      <c r="E3935" s="20">
        <v>5</v>
      </c>
      <c r="F3935" s="80">
        <v>62.292000000000002</v>
      </c>
      <c r="G3935" s="80">
        <v>10</v>
      </c>
      <c r="H3935" s="66" t="str">
        <f>IF(B3935="","",VLOOKUP(B3935,[1]BASEEMPRESA!$A$2:$AAA$11936,2))</f>
        <v>NDB HOLDING AGRICOLA LTDA - MATRIZ</v>
      </c>
      <c r="I3935" s="20" t="str">
        <f t="shared" si="61"/>
        <v>jun</v>
      </c>
    </row>
    <row r="3936" spans="1:9" x14ac:dyDescent="0.25">
      <c r="A3936" s="7">
        <v>46190</v>
      </c>
      <c r="B3936" s="20">
        <v>2107</v>
      </c>
      <c r="C3936" s="20" t="s">
        <v>418</v>
      </c>
      <c r="D3936" s="80">
        <v>311.83999999999997</v>
      </c>
      <c r="E3936" s="20">
        <v>5</v>
      </c>
      <c r="F3936" s="80">
        <v>62.368000000000002</v>
      </c>
      <c r="G3936" s="80">
        <v>10</v>
      </c>
      <c r="H3936" s="66" t="str">
        <f>IF(B3936="","",VLOOKUP(B3936,[1]BASEEMPRESA!$A$2:$AAA$11936,2))</f>
        <v>NDB HOLDING AGRICOLA LTDA - MATRIZ</v>
      </c>
      <c r="I3936" s="20" t="str">
        <f t="shared" si="61"/>
        <v>jun</v>
      </c>
    </row>
    <row r="3937" spans="1:9" x14ac:dyDescent="0.25">
      <c r="A3937" s="7">
        <v>46190</v>
      </c>
      <c r="B3937" s="20">
        <v>2108</v>
      </c>
      <c r="C3937" s="20" t="s">
        <v>418</v>
      </c>
      <c r="D3937" s="80">
        <v>376.72</v>
      </c>
      <c r="E3937" s="20">
        <v>6</v>
      </c>
      <c r="F3937" s="80">
        <v>62.786999999999999</v>
      </c>
      <c r="G3937" s="80">
        <v>10</v>
      </c>
      <c r="H3937" s="66" t="str">
        <f>IF(B3937="","",VLOOKUP(B3937,[1]BASEEMPRESA!$A$2:$AAA$11936,2))</f>
        <v>NDB HOLDING AGRICOLA LTDA - MATRIZ</v>
      </c>
      <c r="I3937" s="20" t="str">
        <f t="shared" si="61"/>
        <v>jun</v>
      </c>
    </row>
    <row r="3938" spans="1:9" x14ac:dyDescent="0.25">
      <c r="A3938" s="7">
        <v>46190</v>
      </c>
      <c r="B3938" s="20">
        <v>2109</v>
      </c>
      <c r="C3938" s="20" t="s">
        <v>418</v>
      </c>
      <c r="D3938" s="80">
        <v>486.6</v>
      </c>
      <c r="E3938" s="20">
        <v>8</v>
      </c>
      <c r="F3938" s="80">
        <v>60.825000000000003</v>
      </c>
      <c r="G3938" s="80">
        <v>9.7569999999999997</v>
      </c>
      <c r="H3938" s="66" t="str">
        <f>IF(B3938="","",VLOOKUP(B3938,[1]BASEEMPRESA!$A$2:$AAA$11936,2))</f>
        <v>NDB HOLDING AGRICOLA LTDA - MATRIZ</v>
      </c>
      <c r="I3938" s="20" t="str">
        <f t="shared" si="61"/>
        <v>jun</v>
      </c>
    </row>
    <row r="3939" spans="1:9" x14ac:dyDescent="0.25">
      <c r="A3939" s="7">
        <v>46190</v>
      </c>
      <c r="B3939" s="20">
        <v>7004</v>
      </c>
      <c r="C3939" s="20" t="s">
        <v>419</v>
      </c>
      <c r="D3939" s="80">
        <v>112.42</v>
      </c>
      <c r="E3939" s="20">
        <v>2</v>
      </c>
      <c r="F3939" s="80">
        <v>56.21</v>
      </c>
      <c r="G3939" s="80">
        <v>45.826999999999998</v>
      </c>
      <c r="H3939" s="66" t="str">
        <f>IF(B3939="","",VLOOKUP(B3939,[1]BASEEMPRESA!$A$2:$AAA$11936,2))</f>
        <v>EMERSON LUIS MORO</v>
      </c>
      <c r="I3939" s="20" t="str">
        <f t="shared" si="61"/>
        <v>jun</v>
      </c>
    </row>
    <row r="3940" spans="1:9" x14ac:dyDescent="0.25">
      <c r="A3940" s="7">
        <v>46190</v>
      </c>
      <c r="B3940" s="20">
        <v>7005</v>
      </c>
      <c r="C3940" s="20" t="s">
        <v>419</v>
      </c>
      <c r="D3940" s="80">
        <v>187</v>
      </c>
      <c r="E3940" s="20">
        <v>3</v>
      </c>
      <c r="F3940" s="80">
        <v>62.332999999999998</v>
      </c>
      <c r="G3940" s="80">
        <v>37.161000000000001</v>
      </c>
      <c r="H3940" s="66" t="str">
        <f>IF(B3940="","",VLOOKUP(B3940,[1]BASEEMPRESA!$A$2:$AAA$11936,2))</f>
        <v>RENE PINA DE ALMEIDA</v>
      </c>
      <c r="I3940" s="20" t="str">
        <f t="shared" si="61"/>
        <v>jun</v>
      </c>
    </row>
    <row r="3941" spans="1:9" x14ac:dyDescent="0.25">
      <c r="A3941" s="7">
        <v>46190</v>
      </c>
      <c r="B3941" s="20">
        <v>7006</v>
      </c>
      <c r="C3941" s="20" t="s">
        <v>420</v>
      </c>
      <c r="D3941" s="80">
        <v>124.34</v>
      </c>
      <c r="E3941" s="20">
        <v>2</v>
      </c>
      <c r="F3941" s="80">
        <v>62.17</v>
      </c>
      <c r="G3941" s="80">
        <v>10</v>
      </c>
      <c r="H3941" s="66" t="str">
        <f>IF(B3941="","",VLOOKUP(B3941,[1]BASEEMPRESA!$A$2:$AAA$11936,2))</f>
        <v>INAMARQUE SOUZA MACHADO</v>
      </c>
      <c r="I3941" s="20" t="str">
        <f t="shared" si="61"/>
        <v>jun</v>
      </c>
    </row>
    <row r="3942" spans="1:9" x14ac:dyDescent="0.25">
      <c r="A3942" s="7">
        <v>46190</v>
      </c>
      <c r="B3942" s="20">
        <v>7007</v>
      </c>
      <c r="C3942" s="20" t="s">
        <v>420</v>
      </c>
      <c r="D3942" s="80">
        <v>183.04</v>
      </c>
      <c r="E3942" s="20">
        <v>3</v>
      </c>
      <c r="F3942" s="80">
        <v>61.012999999999998</v>
      </c>
      <c r="G3942" s="80">
        <v>49.048000000000002</v>
      </c>
      <c r="H3942" s="66" t="str">
        <f>IF(B3942="","",VLOOKUP(B3942,[1]BASEEMPRESA!$A$2:$AAA$11936,2))</f>
        <v>MVS TRANSPORTE LTDA</v>
      </c>
      <c r="I3942" s="20" t="str">
        <f t="shared" si="61"/>
        <v>jun</v>
      </c>
    </row>
    <row r="3943" spans="1:9" x14ac:dyDescent="0.25">
      <c r="A3943" s="7">
        <v>46190</v>
      </c>
      <c r="B3943" s="20">
        <v>7008</v>
      </c>
      <c r="C3943" s="20" t="s">
        <v>419</v>
      </c>
      <c r="D3943" s="80">
        <v>179.9</v>
      </c>
      <c r="E3943" s="20">
        <v>3</v>
      </c>
      <c r="F3943" s="80">
        <v>59.966999999999999</v>
      </c>
      <c r="G3943" s="80">
        <v>39.496000000000002</v>
      </c>
      <c r="H3943" s="66" t="str">
        <f>IF(B3943="","",VLOOKUP(B3943,[1]BASEEMPRESA!$A$2:$AAA$11936,2))</f>
        <v>E L DE OLIVEIRA JUNIOR EDIMAR TRANSPORTES</v>
      </c>
      <c r="I3943" s="20" t="str">
        <f t="shared" si="61"/>
        <v>jun</v>
      </c>
    </row>
    <row r="3944" spans="1:9" x14ac:dyDescent="0.25">
      <c r="A3944" s="7">
        <v>46190</v>
      </c>
      <c r="B3944" s="20">
        <v>7010</v>
      </c>
      <c r="C3944" s="20" t="s">
        <v>419</v>
      </c>
      <c r="D3944" s="80">
        <v>122.6</v>
      </c>
      <c r="E3944" s="20">
        <v>2</v>
      </c>
      <c r="F3944" s="80">
        <v>61.3</v>
      </c>
      <c r="G3944" s="80">
        <v>30.041</v>
      </c>
      <c r="H3944" s="66" t="str">
        <f>IF(B3944="","",VLOOKUP(B3944,[1]BASEEMPRESA!$A$2:$AAA$11936,2))</f>
        <v>BAYER LOGISTICA E TRANSPORTES LTDA</v>
      </c>
      <c r="I3944" s="20" t="str">
        <f t="shared" si="61"/>
        <v>jun</v>
      </c>
    </row>
    <row r="3945" spans="1:9" x14ac:dyDescent="0.25">
      <c r="A3945" s="7">
        <v>46190</v>
      </c>
      <c r="B3945" s="20">
        <v>7013</v>
      </c>
      <c r="C3945" s="20" t="s">
        <v>419</v>
      </c>
      <c r="D3945" s="80">
        <v>239.76</v>
      </c>
      <c r="E3945" s="20">
        <v>4</v>
      </c>
      <c r="F3945" s="80">
        <v>59.94</v>
      </c>
      <c r="G3945" s="80">
        <v>30.283999999999999</v>
      </c>
      <c r="H3945" s="66" t="str">
        <f>IF(B3945="","",VLOOKUP(B3945,[1]BASEEMPRESA!$A$2:$AAA$11936,2))</f>
        <v>INAMARQUE SOUZA MACHADO</v>
      </c>
      <c r="I3945" s="20" t="str">
        <f t="shared" si="61"/>
        <v>jun</v>
      </c>
    </row>
    <row r="3946" spans="1:9" x14ac:dyDescent="0.25">
      <c r="A3946" s="7">
        <v>46190</v>
      </c>
      <c r="B3946" s="20">
        <v>7017</v>
      </c>
      <c r="C3946" s="20" t="s">
        <v>419</v>
      </c>
      <c r="D3946" s="80">
        <v>116.84</v>
      </c>
      <c r="E3946" s="20">
        <v>2</v>
      </c>
      <c r="F3946" s="80">
        <v>58.42</v>
      </c>
      <c r="G3946" s="80">
        <v>48.716000000000001</v>
      </c>
      <c r="H3946" s="66" t="str">
        <f>IF(B3946="","",VLOOKUP(B3946,[1]BASEEMPRESA!$A$2:$AAA$11936,2))</f>
        <v>BAYER LOGISTICA E TRANSPORTES LTDA</v>
      </c>
      <c r="I3946" s="20" t="str">
        <f t="shared" si="61"/>
        <v>jun</v>
      </c>
    </row>
    <row r="3947" spans="1:9" x14ac:dyDescent="0.25">
      <c r="A3947" s="7">
        <v>46190</v>
      </c>
      <c r="B3947" s="20">
        <v>7018</v>
      </c>
      <c r="C3947" s="20" t="s">
        <v>419</v>
      </c>
      <c r="D3947" s="80">
        <v>128.54</v>
      </c>
      <c r="E3947" s="20">
        <v>2</v>
      </c>
      <c r="F3947" s="80">
        <v>64.27</v>
      </c>
      <c r="G3947" s="80">
        <v>30.34</v>
      </c>
      <c r="H3947" s="66" t="str">
        <f>IF(B3947="","",VLOOKUP(B3947,[1]BASEEMPRESA!$A$2:$AAA$11936,2))</f>
        <v>SC MANUTENCOES LTDA</v>
      </c>
      <c r="I3947" s="20" t="str">
        <f t="shared" si="61"/>
        <v>jun</v>
      </c>
    </row>
    <row r="3948" spans="1:9" x14ac:dyDescent="0.25">
      <c r="A3948" s="7">
        <v>46190</v>
      </c>
      <c r="B3948" s="20">
        <v>7021</v>
      </c>
      <c r="C3948" s="20" t="s">
        <v>419</v>
      </c>
      <c r="D3948" s="80">
        <v>171.16</v>
      </c>
      <c r="E3948" s="20">
        <v>3</v>
      </c>
      <c r="F3948" s="80">
        <v>57.052999999999997</v>
      </c>
      <c r="G3948" s="80">
        <v>35.143999999999998</v>
      </c>
      <c r="H3948" s="66" t="str">
        <f>IF(B3948="","",VLOOKUP(B3948,[1]BASEEMPRESA!$A$2:$AAA$11936,2))</f>
        <v>NEIA TRANSPORTES LTDA</v>
      </c>
      <c r="I3948" s="20" t="str">
        <f t="shared" si="61"/>
        <v>jun</v>
      </c>
    </row>
    <row r="3949" spans="1:9" x14ac:dyDescent="0.25">
      <c r="A3949" s="7">
        <v>46190</v>
      </c>
      <c r="B3949" s="20">
        <v>7022</v>
      </c>
      <c r="C3949" s="20" t="s">
        <v>419</v>
      </c>
      <c r="D3949" s="80">
        <v>172.28</v>
      </c>
      <c r="E3949" s="20">
        <v>3</v>
      </c>
      <c r="F3949" s="80">
        <v>57.427</v>
      </c>
      <c r="G3949" s="80">
        <v>32.857999999999997</v>
      </c>
      <c r="H3949" s="66" t="str">
        <f>IF(B3949="","",VLOOKUP(B3949,[1]BASEEMPRESA!$A$2:$AAA$11936,2))</f>
        <v>SMRR TRANSPORTES LTDA</v>
      </c>
      <c r="I3949" s="20" t="str">
        <f t="shared" si="61"/>
        <v>jun</v>
      </c>
    </row>
    <row r="3950" spans="1:9" x14ac:dyDescent="0.25">
      <c r="A3950" s="7">
        <v>46190</v>
      </c>
      <c r="B3950" s="20">
        <v>7031</v>
      </c>
      <c r="C3950" s="20" t="s">
        <v>419</v>
      </c>
      <c r="D3950" s="80">
        <v>111.86</v>
      </c>
      <c r="E3950" s="20">
        <v>2</v>
      </c>
      <c r="F3950" s="80">
        <v>55.93</v>
      </c>
      <c r="G3950" s="80">
        <v>25.922999999999998</v>
      </c>
      <c r="H3950" s="66" t="str">
        <f>IF(B3950="","",VLOOKUP(B3950,[1]BASEEMPRESA!$A$2:$AAA$11936,2))</f>
        <v>INAMARQUE SOUZA MACHADO</v>
      </c>
      <c r="I3950" s="20" t="str">
        <f t="shared" si="61"/>
        <v>jun</v>
      </c>
    </row>
    <row r="3951" spans="1:9" x14ac:dyDescent="0.25">
      <c r="A3951" s="7">
        <v>46190</v>
      </c>
      <c r="B3951" s="20">
        <v>7032</v>
      </c>
      <c r="C3951" s="20" t="s">
        <v>419</v>
      </c>
      <c r="D3951" s="80">
        <v>162.94</v>
      </c>
      <c r="E3951" s="20">
        <v>3</v>
      </c>
      <c r="F3951" s="80">
        <v>54.313000000000002</v>
      </c>
      <c r="G3951" s="80">
        <v>42.81</v>
      </c>
      <c r="H3951" s="66" t="str">
        <f>IF(B3951="","",VLOOKUP(B3951,[1]BASEEMPRESA!$A$2:$AAA$11936,2))</f>
        <v>REGINA M. DOS S. SILVA CARGAS</v>
      </c>
      <c r="I3951" s="20" t="str">
        <f t="shared" si="61"/>
        <v>jun</v>
      </c>
    </row>
    <row r="3952" spans="1:9" x14ac:dyDescent="0.25">
      <c r="A3952" s="7">
        <v>46190</v>
      </c>
      <c r="B3952" s="20">
        <v>7033</v>
      </c>
      <c r="C3952" s="20" t="s">
        <v>419</v>
      </c>
      <c r="D3952" s="80">
        <v>117</v>
      </c>
      <c r="E3952" s="20">
        <v>2</v>
      </c>
      <c r="F3952" s="80">
        <v>58.5</v>
      </c>
      <c r="G3952" s="80">
        <v>48.83</v>
      </c>
      <c r="H3952" s="66" t="str">
        <f>IF(B3952="","",VLOOKUP(B3952,[1]BASEEMPRESA!$A$2:$AAA$11936,2))</f>
        <v>E L DE OLIVEIRA JUNIOR EDIMAR TRANSPORTES</v>
      </c>
      <c r="I3952" s="20" t="str">
        <f t="shared" si="61"/>
        <v>jun</v>
      </c>
    </row>
    <row r="3953" spans="1:9" x14ac:dyDescent="0.25">
      <c r="A3953" s="7">
        <v>46190</v>
      </c>
      <c r="B3953" s="20">
        <v>7036</v>
      </c>
      <c r="C3953" s="20" t="s">
        <v>419</v>
      </c>
      <c r="D3953" s="80">
        <v>109.94</v>
      </c>
      <c r="E3953" s="20">
        <v>2</v>
      </c>
      <c r="F3953" s="80">
        <v>54.97</v>
      </c>
      <c r="G3953" s="80">
        <v>48.682000000000002</v>
      </c>
      <c r="H3953" s="66" t="str">
        <f>IF(B3953="","",VLOOKUP(B3953,[1]BASEEMPRESA!$A$2:$AAA$11936,2))</f>
        <v>EMERSON LUIS MORO</v>
      </c>
      <c r="I3953" s="20" t="str">
        <f t="shared" si="61"/>
        <v>jun</v>
      </c>
    </row>
    <row r="3954" spans="1:9" x14ac:dyDescent="0.25">
      <c r="A3954" s="7">
        <v>46190</v>
      </c>
      <c r="B3954" s="20">
        <v>7038</v>
      </c>
      <c r="C3954" s="20" t="s">
        <v>420</v>
      </c>
      <c r="D3954" s="80">
        <v>124.3</v>
      </c>
      <c r="E3954" s="20">
        <v>2</v>
      </c>
      <c r="F3954" s="80">
        <v>62.15</v>
      </c>
      <c r="G3954" s="80">
        <v>48.808999999999997</v>
      </c>
      <c r="H3954" s="66" t="str">
        <f>IF(B3954="","",VLOOKUP(B3954,[1]BASEEMPRESA!$A$2:$AAA$11936,2))</f>
        <v>JERE SERVICOS DE TRANSPORTE E LOCACAO LTDA</v>
      </c>
      <c r="I3954" s="20" t="str">
        <f t="shared" si="61"/>
        <v>jun</v>
      </c>
    </row>
    <row r="3955" spans="1:9" x14ac:dyDescent="0.25">
      <c r="A3955" s="7">
        <v>46190</v>
      </c>
      <c r="B3955" s="20">
        <v>7041</v>
      </c>
      <c r="C3955" s="20" t="s">
        <v>419</v>
      </c>
      <c r="D3955" s="80">
        <v>167.04</v>
      </c>
      <c r="E3955" s="20">
        <v>3</v>
      </c>
      <c r="F3955" s="80">
        <v>55.68</v>
      </c>
      <c r="G3955" s="80">
        <v>36.869999999999997</v>
      </c>
      <c r="H3955" s="66" t="str">
        <f>IF(B3955="","",VLOOKUP(B3955,[1]BASEEMPRESA!$A$2:$AAA$11936,2))</f>
        <v>JERE SERVICOS DE TRANSPORTE E LOCACAO LTDA</v>
      </c>
      <c r="I3955" s="20" t="str">
        <f t="shared" si="61"/>
        <v>jun</v>
      </c>
    </row>
    <row r="3956" spans="1:9" x14ac:dyDescent="0.25">
      <c r="A3956" s="7">
        <v>46190</v>
      </c>
      <c r="B3956" s="20">
        <v>7042</v>
      </c>
      <c r="C3956" s="20" t="s">
        <v>420</v>
      </c>
      <c r="D3956" s="80">
        <v>173.18</v>
      </c>
      <c r="E3956" s="20">
        <v>3</v>
      </c>
      <c r="F3956" s="80">
        <v>57.726999999999997</v>
      </c>
      <c r="G3956" s="80">
        <v>20.754999999999999</v>
      </c>
      <c r="H3956" s="66" t="str">
        <f>IF(B3956="","",VLOOKUP(B3956,[1]BASEEMPRESA!$A$2:$AAA$11936,2))</f>
        <v>SERVICOS DE TRANSPORTES E LOCACAO VALE DO ITAUNAS LTDA</v>
      </c>
      <c r="I3956" s="20" t="str">
        <f t="shared" si="61"/>
        <v>jun</v>
      </c>
    </row>
    <row r="3957" spans="1:9" x14ac:dyDescent="0.25">
      <c r="A3957" s="7">
        <v>46190</v>
      </c>
      <c r="B3957" s="20">
        <v>7045</v>
      </c>
      <c r="C3957" s="20" t="s">
        <v>421</v>
      </c>
      <c r="D3957" s="80">
        <v>172.44</v>
      </c>
      <c r="E3957" s="20">
        <v>3</v>
      </c>
      <c r="F3957" s="80">
        <v>57.48</v>
      </c>
      <c r="G3957" s="80">
        <v>37.603999999999999</v>
      </c>
      <c r="H3957" s="66" t="str">
        <f>IF(B3957="","",VLOOKUP(B3957,[1]BASEEMPRESA!$A$2:$AAA$11936,2))</f>
        <v>REGINA M. DOS S. SILVA CARGAS</v>
      </c>
      <c r="I3957" s="20" t="str">
        <f t="shared" si="61"/>
        <v>jun</v>
      </c>
    </row>
    <row r="3958" spans="1:9" x14ac:dyDescent="0.25">
      <c r="A3958" s="7">
        <v>46190</v>
      </c>
      <c r="B3958" s="20">
        <v>7046</v>
      </c>
      <c r="C3958" s="20" t="s">
        <v>419</v>
      </c>
      <c r="D3958" s="80">
        <v>162.94</v>
      </c>
      <c r="E3958" s="20">
        <v>3</v>
      </c>
      <c r="F3958" s="80">
        <v>54.313000000000002</v>
      </c>
      <c r="G3958" s="80">
        <v>42.688000000000002</v>
      </c>
      <c r="H3958" s="66" t="str">
        <f>IF(B3958="","",VLOOKUP(B3958,[1]BASEEMPRESA!$A$2:$AAA$11936,2))</f>
        <v>J.S. LEONIDIO</v>
      </c>
      <c r="I3958" s="20" t="str">
        <f t="shared" si="61"/>
        <v>jun</v>
      </c>
    </row>
    <row r="3959" spans="1:9" x14ac:dyDescent="0.25">
      <c r="A3959" s="7">
        <v>46190</v>
      </c>
      <c r="B3959" s="20">
        <v>7047</v>
      </c>
      <c r="C3959" s="20" t="s">
        <v>419</v>
      </c>
      <c r="D3959" s="80">
        <v>182.84</v>
      </c>
      <c r="E3959" s="20">
        <v>3</v>
      </c>
      <c r="F3959" s="80">
        <v>60.947000000000003</v>
      </c>
      <c r="G3959" s="80">
        <v>39.710999999999999</v>
      </c>
      <c r="H3959" s="66" t="str">
        <f>IF(B3959="","",VLOOKUP(B3959,[1]BASEEMPRESA!$A$2:$AAA$11936,2))</f>
        <v>BAYER LOGISTICA E TRANSPORTES LTDA</v>
      </c>
      <c r="I3959" s="20" t="str">
        <f t="shared" si="61"/>
        <v>jun</v>
      </c>
    </row>
    <row r="3960" spans="1:9" x14ac:dyDescent="0.25">
      <c r="A3960" s="7">
        <v>46190</v>
      </c>
      <c r="B3960" s="20">
        <v>7048</v>
      </c>
      <c r="C3960" s="20" t="s">
        <v>419</v>
      </c>
      <c r="D3960" s="80">
        <v>127.5</v>
      </c>
      <c r="E3960" s="20">
        <v>2</v>
      </c>
      <c r="F3960" s="80">
        <v>63.75</v>
      </c>
      <c r="G3960" s="80">
        <v>52.412999999999997</v>
      </c>
      <c r="H3960" s="66" t="str">
        <f>IF(B3960="","",VLOOKUP(B3960,[1]BASEEMPRESA!$A$2:$AAA$11936,2))</f>
        <v>SERVICOS DE TRANSPORTES E LOCACAO VALE DO ITAUNAS LTDA</v>
      </c>
      <c r="I3960" s="20" t="str">
        <f t="shared" si="61"/>
        <v>jun</v>
      </c>
    </row>
    <row r="3961" spans="1:9" x14ac:dyDescent="0.25">
      <c r="A3961" s="7">
        <v>46190</v>
      </c>
      <c r="B3961" s="20">
        <v>7050</v>
      </c>
      <c r="C3961" s="20" t="s">
        <v>419</v>
      </c>
      <c r="D3961" s="80">
        <v>53.62</v>
      </c>
      <c r="E3961" s="20">
        <v>1</v>
      </c>
      <c r="F3961" s="80">
        <v>53.62</v>
      </c>
      <c r="G3961" s="80">
        <v>50</v>
      </c>
      <c r="H3961" s="66" t="str">
        <f>IF(B3961="","",VLOOKUP(B3961,[1]BASEEMPRESA!$A$2:$AAA$11936,2))</f>
        <v>ESTEL SERVICOS DE TRANSPORTES E LOCACAO LTDA</v>
      </c>
      <c r="I3961" s="20" t="str">
        <f t="shared" si="61"/>
        <v>jun</v>
      </c>
    </row>
    <row r="3962" spans="1:9" x14ac:dyDescent="0.25">
      <c r="A3962" s="7">
        <v>46190</v>
      </c>
      <c r="B3962" s="20">
        <v>7052</v>
      </c>
      <c r="C3962" s="20" t="s">
        <v>420</v>
      </c>
      <c r="D3962" s="80">
        <v>124.36</v>
      </c>
      <c r="E3962" s="20">
        <v>2</v>
      </c>
      <c r="F3962" s="80">
        <v>62.18</v>
      </c>
      <c r="G3962" s="80">
        <v>36.401000000000003</v>
      </c>
      <c r="H3962" s="66" t="str">
        <f>IF(B3962="","",VLOOKUP(B3962,[1]BASEEMPRESA!$A$2:$AAA$11936,2))</f>
        <v>JERE SERVICOS DE TRANSPORTE E LOCACAO LTDA</v>
      </c>
      <c r="I3962" s="20" t="str">
        <f t="shared" si="61"/>
        <v>jun</v>
      </c>
    </row>
    <row r="3963" spans="1:9" x14ac:dyDescent="0.25">
      <c r="A3963" s="7">
        <v>46190</v>
      </c>
      <c r="B3963" s="20">
        <v>7053</v>
      </c>
      <c r="C3963" s="20" t="s">
        <v>420</v>
      </c>
      <c r="D3963" s="80">
        <v>89.1</v>
      </c>
      <c r="E3963" s="20">
        <v>2</v>
      </c>
      <c r="F3963" s="80">
        <v>44.55</v>
      </c>
      <c r="G3963" s="80">
        <v>10.643000000000001</v>
      </c>
      <c r="H3963" s="66" t="str">
        <f>IF(B3963="","",VLOOKUP(B3963,[1]BASEEMPRESA!$A$2:$AAA$11936,2))</f>
        <v>TAVARES E MORAES TRANSPORTES LTDA</v>
      </c>
      <c r="I3963" s="20" t="str">
        <f t="shared" si="61"/>
        <v>jun</v>
      </c>
    </row>
    <row r="3964" spans="1:9" x14ac:dyDescent="0.25">
      <c r="A3964" s="7">
        <v>46190</v>
      </c>
      <c r="B3964" s="20">
        <v>7054</v>
      </c>
      <c r="C3964" s="20" t="s">
        <v>419</v>
      </c>
      <c r="D3964" s="80">
        <v>183.7</v>
      </c>
      <c r="E3964" s="20">
        <v>3</v>
      </c>
      <c r="F3964" s="80">
        <v>61.232999999999997</v>
      </c>
      <c r="G3964" s="80">
        <v>55</v>
      </c>
      <c r="H3964" s="66" t="str">
        <f>IF(B3964="","",VLOOKUP(B3964,[1]BASEEMPRESA!$A$2:$AAA$11936,2))</f>
        <v>TAVARES E MORAES TRANSPORTES LTDA</v>
      </c>
      <c r="I3964" s="20" t="str">
        <f t="shared" si="61"/>
        <v>jun</v>
      </c>
    </row>
    <row r="3965" spans="1:9" x14ac:dyDescent="0.25">
      <c r="A3965" s="7">
        <v>46190</v>
      </c>
      <c r="B3965" s="20">
        <v>7059</v>
      </c>
      <c r="C3965" s="20" t="s">
        <v>419</v>
      </c>
      <c r="D3965" s="80">
        <v>126.06</v>
      </c>
      <c r="E3965" s="20">
        <v>2</v>
      </c>
      <c r="F3965" s="80">
        <v>63.03</v>
      </c>
      <c r="G3965" s="80">
        <v>32.167999999999999</v>
      </c>
      <c r="H3965" s="66" t="str">
        <f>IF(B3965="","",VLOOKUP(B3965,[1]BASEEMPRESA!$A$2:$AAA$11936,2))</f>
        <v>BAYER LOGISTICA E TRANSPORTES LTDA</v>
      </c>
      <c r="I3965" s="20" t="str">
        <f t="shared" si="61"/>
        <v>jun</v>
      </c>
    </row>
    <row r="3966" spans="1:9" x14ac:dyDescent="0.25">
      <c r="A3966" s="7">
        <v>46190</v>
      </c>
      <c r="B3966" s="20">
        <v>7188</v>
      </c>
      <c r="C3966" s="20" t="s">
        <v>419</v>
      </c>
      <c r="D3966" s="80">
        <v>56.54</v>
      </c>
      <c r="E3966" s="20">
        <v>1</v>
      </c>
      <c r="F3966" s="80">
        <v>56.54</v>
      </c>
      <c r="G3966" s="80">
        <v>10</v>
      </c>
      <c r="H3966" s="66" t="str">
        <f>IF(B3966="","",VLOOKUP(B3966,[1]BASEEMPRESA!$A$2:$AAA$11936,2))</f>
        <v>C C GOMES TRANSPORTES</v>
      </c>
      <c r="I3966" s="20" t="str">
        <f t="shared" si="61"/>
        <v>jun</v>
      </c>
    </row>
    <row r="3967" spans="1:9" x14ac:dyDescent="0.25">
      <c r="A3967" s="7">
        <v>46190</v>
      </c>
      <c r="B3967" s="20">
        <v>7207</v>
      </c>
      <c r="C3967" s="20" t="s">
        <v>420</v>
      </c>
      <c r="D3967" s="80">
        <v>66.62</v>
      </c>
      <c r="E3967" s="20">
        <v>1</v>
      </c>
      <c r="F3967" s="80">
        <v>66.62</v>
      </c>
      <c r="G3967" s="80">
        <v>50</v>
      </c>
      <c r="H3967" s="66" t="str">
        <f>IF(B3967="","",VLOOKUP(B3967,[1]BASEEMPRESA!$A$2:$AAA$11936,2))</f>
        <v>TAVARES E MORAES TRANSPORTES LTDA</v>
      </c>
      <c r="I3967" s="20" t="str">
        <f t="shared" si="61"/>
        <v>jun</v>
      </c>
    </row>
    <row r="3968" spans="1:9" x14ac:dyDescent="0.25">
      <c r="A3968" s="7">
        <v>46190</v>
      </c>
      <c r="B3968" s="20">
        <v>7208</v>
      </c>
      <c r="C3968" s="20" t="s">
        <v>420</v>
      </c>
      <c r="D3968" s="80">
        <v>154.6</v>
      </c>
      <c r="E3968" s="20">
        <v>3</v>
      </c>
      <c r="F3968" s="80">
        <v>51.533000000000001</v>
      </c>
      <c r="G3968" s="80">
        <v>37.677999999999997</v>
      </c>
      <c r="H3968" s="66" t="str">
        <f>IF(B3968="","",VLOOKUP(B3968,[1]BASEEMPRESA!$A$2:$AAA$11936,2))</f>
        <v>TAVARES E MORAES TRANSPORTES LTDA</v>
      </c>
      <c r="I3968" s="20" t="str">
        <f t="shared" si="61"/>
        <v>jun</v>
      </c>
    </row>
    <row r="3969" spans="1:9" x14ac:dyDescent="0.25">
      <c r="A3969" s="7">
        <v>46190</v>
      </c>
      <c r="B3969" s="20">
        <v>7220</v>
      </c>
      <c r="C3969" s="20" t="s">
        <v>421</v>
      </c>
      <c r="D3969" s="80">
        <v>179.74</v>
      </c>
      <c r="E3969" s="20">
        <v>3</v>
      </c>
      <c r="F3969" s="80">
        <v>59.912999999999997</v>
      </c>
      <c r="G3969" s="80">
        <v>39.01</v>
      </c>
      <c r="H3969" s="66" t="str">
        <f>IF(B3969="","",VLOOKUP(B3969,[1]BASEEMPRESA!$A$2:$AAA$11936,2))</f>
        <v>DOS SANTOS PASSOS TRANSPORTES LTDA</v>
      </c>
      <c r="I3969" s="20" t="str">
        <f t="shared" si="61"/>
        <v>jun</v>
      </c>
    </row>
    <row r="3970" spans="1:9" x14ac:dyDescent="0.25">
      <c r="A3970" s="7">
        <v>46190</v>
      </c>
      <c r="B3970" s="20">
        <v>7224</v>
      </c>
      <c r="C3970" s="20" t="s">
        <v>419</v>
      </c>
      <c r="D3970" s="80">
        <v>179.04</v>
      </c>
      <c r="E3970" s="20">
        <v>3</v>
      </c>
      <c r="F3970" s="80">
        <v>59.68</v>
      </c>
      <c r="G3970" s="80">
        <v>22.943999999999999</v>
      </c>
      <c r="H3970" s="66" t="str">
        <f>IF(B3970="","",VLOOKUP(B3970,[1]BASEEMPRESA!$A$2:$AAA$11936,2))</f>
        <v>EMERSON LUIS MORO</v>
      </c>
      <c r="I3970" s="20" t="str">
        <f t="shared" si="61"/>
        <v>jun</v>
      </c>
    </row>
    <row r="3971" spans="1:9" x14ac:dyDescent="0.25">
      <c r="A3971" s="7">
        <v>46190</v>
      </c>
      <c r="B3971" s="20">
        <v>7228</v>
      </c>
      <c r="C3971" s="20" t="s">
        <v>419</v>
      </c>
      <c r="D3971" s="80">
        <v>124.76</v>
      </c>
      <c r="E3971" s="20">
        <v>2</v>
      </c>
      <c r="F3971" s="80">
        <v>62.38</v>
      </c>
      <c r="G3971" s="80">
        <v>55</v>
      </c>
      <c r="H3971" s="66" t="str">
        <f>IF(B3971="","",VLOOKUP(B3971,[1]BASEEMPRESA!$A$2:$AAA$11936,2))</f>
        <v>MVS TRANSPORTE LTDA</v>
      </c>
      <c r="I3971" s="20" t="str">
        <f t="shared" ref="I3971:I4034" si="62">TEXT(A3971,"mmm")</f>
        <v>jun</v>
      </c>
    </row>
    <row r="3972" spans="1:9" x14ac:dyDescent="0.25">
      <c r="A3972" s="7">
        <v>46190</v>
      </c>
      <c r="B3972" s="20">
        <v>7234</v>
      </c>
      <c r="C3972" s="20" t="s">
        <v>419</v>
      </c>
      <c r="D3972" s="80">
        <v>230</v>
      </c>
      <c r="E3972" s="20">
        <v>4</v>
      </c>
      <c r="F3972" s="80">
        <v>57.5</v>
      </c>
      <c r="G3972" s="80">
        <v>31.811</v>
      </c>
      <c r="H3972" s="66" t="str">
        <f>IF(B3972="","",VLOOKUP(B3972,[1]BASEEMPRESA!$A$2:$AAA$11936,2))</f>
        <v>TRANSPORTES M &amp; J LTDA</v>
      </c>
      <c r="I3972" s="20" t="str">
        <f t="shared" si="62"/>
        <v>jun</v>
      </c>
    </row>
    <row r="3973" spans="1:9" x14ac:dyDescent="0.25">
      <c r="A3973" s="7">
        <v>46190</v>
      </c>
      <c r="B3973" s="20">
        <v>7238</v>
      </c>
      <c r="C3973" s="20" t="s">
        <v>421</v>
      </c>
      <c r="D3973" s="80">
        <v>118</v>
      </c>
      <c r="E3973" s="20">
        <v>2</v>
      </c>
      <c r="F3973" s="80">
        <v>59</v>
      </c>
      <c r="G3973" s="80">
        <v>52.350999999999999</v>
      </c>
      <c r="H3973" s="66" t="str">
        <f>IF(B3973="","",VLOOKUP(B3973,[1]BASEEMPRESA!$A$2:$AAA$11936,2))</f>
        <v>R S SANTOS TRANSPORTES LTDA</v>
      </c>
      <c r="I3973" s="20" t="str">
        <f t="shared" si="62"/>
        <v>jun</v>
      </c>
    </row>
    <row r="3974" spans="1:9" x14ac:dyDescent="0.25">
      <c r="A3974" s="7">
        <v>46190</v>
      </c>
      <c r="B3974" s="20">
        <v>7257</v>
      </c>
      <c r="C3974" s="20" t="s">
        <v>420</v>
      </c>
      <c r="D3974" s="80">
        <v>183.68</v>
      </c>
      <c r="E3974" s="20">
        <v>3</v>
      </c>
      <c r="F3974" s="80">
        <v>61.226999999999997</v>
      </c>
      <c r="G3974" s="80">
        <v>55</v>
      </c>
      <c r="H3974" s="66" t="str">
        <f>IF(B3974="","",VLOOKUP(B3974,[1]BASEEMPRESA!$A$2:$AAA$11936,2))</f>
        <v>EMERSON LUIS MORO</v>
      </c>
      <c r="I3974" s="20" t="str">
        <f t="shared" si="62"/>
        <v>jun</v>
      </c>
    </row>
    <row r="3975" spans="1:9" x14ac:dyDescent="0.25">
      <c r="A3975" s="7">
        <v>46190</v>
      </c>
      <c r="B3975" s="20">
        <v>7258</v>
      </c>
      <c r="C3975" s="20" t="s">
        <v>420</v>
      </c>
      <c r="D3975" s="80">
        <v>109.72</v>
      </c>
      <c r="E3975" s="20">
        <v>2</v>
      </c>
      <c r="F3975" s="80">
        <v>54.86</v>
      </c>
      <c r="G3975" s="80">
        <v>48.396999999999998</v>
      </c>
      <c r="H3975" s="66" t="str">
        <f>IF(B3975="","",VLOOKUP(B3975,[1]BASEEMPRESA!$A$2:$AAA$11936,2))</f>
        <v>REGINA M. DOS S. SILVA CARGAS</v>
      </c>
      <c r="I3975" s="20" t="str">
        <f t="shared" si="62"/>
        <v>jun</v>
      </c>
    </row>
    <row r="3976" spans="1:9" x14ac:dyDescent="0.25">
      <c r="A3976" s="7">
        <v>46190</v>
      </c>
      <c r="B3976" s="20">
        <v>7260</v>
      </c>
      <c r="C3976" s="20" t="s">
        <v>420</v>
      </c>
      <c r="D3976" s="80">
        <v>117.6</v>
      </c>
      <c r="E3976" s="20">
        <v>2</v>
      </c>
      <c r="F3976" s="80">
        <v>58.8</v>
      </c>
      <c r="G3976" s="80">
        <v>24.260999999999999</v>
      </c>
      <c r="H3976" s="66" t="str">
        <f>IF(B3976="","",VLOOKUP(B3976,[1]BASEEMPRESA!$A$2:$AAA$11936,2))</f>
        <v>E L DE OLIVEIRA JUNIOR EDIMAR TRANSPORTES</v>
      </c>
      <c r="I3976" s="20" t="str">
        <f t="shared" si="62"/>
        <v>jun</v>
      </c>
    </row>
    <row r="3977" spans="1:9" x14ac:dyDescent="0.25">
      <c r="A3977" s="7">
        <v>46190</v>
      </c>
      <c r="B3977" s="20">
        <v>7263</v>
      </c>
      <c r="C3977" s="20" t="s">
        <v>419</v>
      </c>
      <c r="D3977" s="80">
        <v>178.8</v>
      </c>
      <c r="E3977" s="20">
        <v>3</v>
      </c>
      <c r="F3977" s="80">
        <v>59.6</v>
      </c>
      <c r="G3977" s="80">
        <v>36.289000000000001</v>
      </c>
      <c r="H3977" s="66" t="str">
        <f>IF(B3977="","",VLOOKUP(B3977,[1]BASEEMPRESA!$A$2:$AAA$11936,2))</f>
        <v>ESTEL SERVICOS DE TRANSPORTES E LOCACAO LTDA</v>
      </c>
      <c r="I3977" s="20" t="str">
        <f t="shared" si="62"/>
        <v>jun</v>
      </c>
    </row>
    <row r="3978" spans="1:9" x14ac:dyDescent="0.25">
      <c r="A3978" s="7">
        <v>46190</v>
      </c>
      <c r="B3978" s="20">
        <v>7264</v>
      </c>
      <c r="C3978" s="20" t="s">
        <v>419</v>
      </c>
      <c r="D3978" s="80">
        <v>169.88</v>
      </c>
      <c r="E3978" s="20">
        <v>3</v>
      </c>
      <c r="F3978" s="80">
        <v>56.627000000000002</v>
      </c>
      <c r="G3978" s="80">
        <v>38.384999999999998</v>
      </c>
      <c r="H3978" s="66" t="str">
        <f>IF(B3978="","",VLOOKUP(B3978,[1]BASEEMPRESA!$A$2:$AAA$11936,2))</f>
        <v>W &amp; E SERVICOS DE TRANSPORTE LTDA</v>
      </c>
      <c r="I3978" s="20" t="str">
        <f t="shared" si="62"/>
        <v>jun</v>
      </c>
    </row>
    <row r="3979" spans="1:9" x14ac:dyDescent="0.25">
      <c r="A3979" s="7">
        <v>46190</v>
      </c>
      <c r="B3979" s="20">
        <v>7278</v>
      </c>
      <c r="C3979" s="20" t="s">
        <v>419</v>
      </c>
      <c r="D3979" s="80">
        <v>187.04</v>
      </c>
      <c r="E3979" s="20">
        <v>3</v>
      </c>
      <c r="F3979" s="80">
        <v>62.347000000000001</v>
      </c>
      <c r="G3979" s="80">
        <v>25.893000000000001</v>
      </c>
      <c r="H3979" s="66" t="str">
        <f>IF(B3979="","",VLOOKUP(B3979,[1]BASEEMPRESA!$A$2:$AAA$11936,2))</f>
        <v>LOPES TRANSPORTES LTDA</v>
      </c>
      <c r="I3979" s="20" t="str">
        <f t="shared" si="62"/>
        <v>jun</v>
      </c>
    </row>
    <row r="3980" spans="1:9" x14ac:dyDescent="0.25">
      <c r="A3980" s="7">
        <v>46190</v>
      </c>
      <c r="B3980" s="20">
        <v>7279</v>
      </c>
      <c r="C3980" s="20" t="s">
        <v>420</v>
      </c>
      <c r="D3980" s="80">
        <v>116.78</v>
      </c>
      <c r="E3980" s="20">
        <v>2</v>
      </c>
      <c r="F3980" s="80">
        <v>58.39</v>
      </c>
      <c r="G3980" s="80">
        <v>46.026000000000003</v>
      </c>
      <c r="H3980" s="66" t="str">
        <f>IF(B3980="","",VLOOKUP(B3980,[1]BASEEMPRESA!$A$2:$AAA$11936,2))</f>
        <v>CVL TRANSPORTES LTDA</v>
      </c>
      <c r="I3980" s="20" t="str">
        <f t="shared" si="62"/>
        <v>jun</v>
      </c>
    </row>
    <row r="3981" spans="1:9" x14ac:dyDescent="0.25">
      <c r="A3981" s="7">
        <v>46190</v>
      </c>
      <c r="B3981" s="20">
        <v>7282</v>
      </c>
      <c r="C3981" s="20" t="s">
        <v>419</v>
      </c>
      <c r="D3981" s="80">
        <v>181.24</v>
      </c>
      <c r="E3981" s="20">
        <v>3</v>
      </c>
      <c r="F3981" s="80">
        <v>60.412999999999997</v>
      </c>
      <c r="G3981" s="80">
        <v>23.521999999999998</v>
      </c>
      <c r="H3981" s="66" t="str">
        <f>IF(B3981="","",VLOOKUP(B3981,[1]BASEEMPRESA!$A$2:$AAA$11936,2))</f>
        <v>EMERSON LUIS MORO</v>
      </c>
      <c r="I3981" s="20" t="str">
        <f t="shared" si="62"/>
        <v>jun</v>
      </c>
    </row>
    <row r="3982" spans="1:9" x14ac:dyDescent="0.25">
      <c r="A3982" s="7">
        <v>46190</v>
      </c>
      <c r="B3982" s="20">
        <v>7289</v>
      </c>
      <c r="C3982" s="20" t="s">
        <v>419</v>
      </c>
      <c r="D3982" s="80">
        <v>239.08</v>
      </c>
      <c r="E3982" s="20">
        <v>4</v>
      </c>
      <c r="F3982" s="80">
        <v>59.77</v>
      </c>
      <c r="G3982" s="80">
        <v>21.010999999999999</v>
      </c>
      <c r="H3982" s="66" t="str">
        <f>IF(B3982="","",VLOOKUP(B3982,[1]BASEEMPRESA!$A$2:$AAA$11936,2))</f>
        <v>TAVARES E MORAES TRANSPORTES LTDA</v>
      </c>
      <c r="I3982" s="20" t="str">
        <f t="shared" si="62"/>
        <v>jun</v>
      </c>
    </row>
    <row r="3983" spans="1:9" x14ac:dyDescent="0.25">
      <c r="A3983" s="7">
        <v>46190</v>
      </c>
      <c r="B3983" s="20">
        <v>7292</v>
      </c>
      <c r="C3983" s="20" t="s">
        <v>419</v>
      </c>
      <c r="D3983" s="80">
        <v>193.58</v>
      </c>
      <c r="E3983" s="20">
        <v>3</v>
      </c>
      <c r="F3983" s="80">
        <v>64.527000000000001</v>
      </c>
      <c r="G3983" s="80">
        <v>53.167999999999999</v>
      </c>
      <c r="H3983" s="66" t="str">
        <f>IF(B3983="","",VLOOKUP(B3983,[1]BASEEMPRESA!$A$2:$AAA$11936,2))</f>
        <v>ESTEL SERVICOS DE TRANSPORTES E LOCACAO LTDA</v>
      </c>
      <c r="I3983" s="20" t="str">
        <f t="shared" si="62"/>
        <v>jun</v>
      </c>
    </row>
    <row r="3984" spans="1:9" x14ac:dyDescent="0.25">
      <c r="A3984" s="7">
        <v>46190</v>
      </c>
      <c r="B3984" s="20">
        <v>7295</v>
      </c>
      <c r="C3984" s="20" t="s">
        <v>419</v>
      </c>
      <c r="D3984" s="80">
        <v>118.2</v>
      </c>
      <c r="E3984" s="20">
        <v>2</v>
      </c>
      <c r="F3984" s="80">
        <v>59.1</v>
      </c>
      <c r="G3984" s="80">
        <v>10</v>
      </c>
      <c r="H3984" s="66" t="str">
        <f>IF(B3984="","",VLOOKUP(B3984,[1]BASEEMPRESA!$A$2:$AAA$11936,2))</f>
        <v>ESTEL SERVICOS DE TRANSPORTES E LOCACAO LTDA</v>
      </c>
      <c r="I3984" s="20" t="str">
        <f t="shared" si="62"/>
        <v>jun</v>
      </c>
    </row>
    <row r="3985" spans="1:9" x14ac:dyDescent="0.25">
      <c r="A3985" s="7">
        <v>46190</v>
      </c>
      <c r="B3985" s="20">
        <v>7299</v>
      </c>
      <c r="C3985" s="20" t="s">
        <v>419</v>
      </c>
      <c r="D3985" s="80">
        <v>178.28</v>
      </c>
      <c r="E3985" s="20">
        <v>3</v>
      </c>
      <c r="F3985" s="80">
        <v>59.427</v>
      </c>
      <c r="G3985" s="80">
        <v>35.567</v>
      </c>
      <c r="H3985" s="66" t="str">
        <f>IF(B3985="","",VLOOKUP(B3985,[1]BASEEMPRESA!$A$2:$AAA$11936,2))</f>
        <v>JERE SERVICOS DE TRANSPORTE E LOCACAO LTDA</v>
      </c>
      <c r="I3985" s="20" t="str">
        <f t="shared" si="62"/>
        <v>jun</v>
      </c>
    </row>
    <row r="3986" spans="1:9" x14ac:dyDescent="0.25">
      <c r="A3986" s="7">
        <v>46190</v>
      </c>
      <c r="B3986" s="20">
        <v>7301</v>
      </c>
      <c r="C3986" s="20" t="s">
        <v>419</v>
      </c>
      <c r="D3986" s="80">
        <v>175.64</v>
      </c>
      <c r="E3986" s="20">
        <v>3</v>
      </c>
      <c r="F3986" s="80">
        <v>58.546999999999997</v>
      </c>
      <c r="G3986" s="80">
        <v>24.736999999999998</v>
      </c>
      <c r="H3986" s="66" t="str">
        <f>IF(B3986="","",VLOOKUP(B3986,[1]BASEEMPRESA!$A$2:$AAA$11936,2))</f>
        <v>SERVICOS DE TRANSPORTES E LOCACAO VALE DO ITAUNAS LTDA</v>
      </c>
      <c r="I3986" s="20" t="str">
        <f t="shared" si="62"/>
        <v>jun</v>
      </c>
    </row>
    <row r="3987" spans="1:9" x14ac:dyDescent="0.25">
      <c r="A3987" s="7">
        <v>46190</v>
      </c>
      <c r="B3987" s="20">
        <v>7304</v>
      </c>
      <c r="C3987" s="20" t="s">
        <v>419</v>
      </c>
      <c r="D3987" s="80">
        <v>176.28</v>
      </c>
      <c r="E3987" s="20">
        <v>3</v>
      </c>
      <c r="F3987" s="80">
        <v>58.76</v>
      </c>
      <c r="G3987" s="80">
        <v>50.789000000000001</v>
      </c>
      <c r="H3987" s="66" t="str">
        <f>IF(B3987="","",VLOOKUP(B3987,[1]BASEEMPRESA!$A$2:$AAA$11936,2))</f>
        <v>SERVICOS DE TRANSPORTES E LOCACAO VALE DO ITAUNAS LTDA</v>
      </c>
      <c r="I3987" s="20" t="str">
        <f t="shared" si="62"/>
        <v>jun</v>
      </c>
    </row>
    <row r="3988" spans="1:9" x14ac:dyDescent="0.25">
      <c r="A3988" s="7">
        <v>46190</v>
      </c>
      <c r="B3988" s="20">
        <v>7307</v>
      </c>
      <c r="C3988" s="20" t="s">
        <v>419</v>
      </c>
      <c r="D3988" s="80">
        <v>117.88</v>
      </c>
      <c r="E3988" s="20">
        <v>2</v>
      </c>
      <c r="F3988" s="80">
        <v>58.94</v>
      </c>
      <c r="G3988" s="80">
        <v>46.265999999999998</v>
      </c>
      <c r="H3988" s="66" t="str">
        <f>IF(B3988="","",VLOOKUP(B3988,[1]BASEEMPRESA!$A$2:$AAA$11936,2))</f>
        <v>SC MANUTENCOES LTDA</v>
      </c>
      <c r="I3988" s="20" t="str">
        <f t="shared" si="62"/>
        <v>jun</v>
      </c>
    </row>
    <row r="3989" spans="1:9" x14ac:dyDescent="0.25">
      <c r="A3989" s="7">
        <v>46190</v>
      </c>
      <c r="B3989" s="20">
        <v>7308</v>
      </c>
      <c r="C3989" s="20" t="s">
        <v>419</v>
      </c>
      <c r="D3989" s="80">
        <v>188.12</v>
      </c>
      <c r="E3989" s="20">
        <v>3</v>
      </c>
      <c r="F3989" s="80">
        <v>62.707000000000001</v>
      </c>
      <c r="G3989" s="80">
        <v>51.673999999999999</v>
      </c>
      <c r="H3989" s="66" t="str">
        <f>IF(B3989="","",VLOOKUP(B3989,[1]BASEEMPRESA!$A$2:$AAA$11936,2))</f>
        <v>SANTOS &amp; SILVA TRANSPORTES RODOVIARIOS LTDA</v>
      </c>
      <c r="I3989" s="20" t="str">
        <f t="shared" si="62"/>
        <v>jun</v>
      </c>
    </row>
    <row r="3990" spans="1:9" x14ac:dyDescent="0.25">
      <c r="A3990" s="7">
        <v>46190</v>
      </c>
      <c r="B3990" s="20">
        <v>7311</v>
      </c>
      <c r="C3990" s="20" t="s">
        <v>422</v>
      </c>
      <c r="D3990" s="80">
        <v>183.6</v>
      </c>
      <c r="E3990" s="20">
        <v>3</v>
      </c>
      <c r="F3990" s="80">
        <v>61.2</v>
      </c>
      <c r="G3990" s="80">
        <v>49.176000000000002</v>
      </c>
      <c r="H3990" s="66" t="str">
        <f>IF(B3990="","",VLOOKUP(B3990,[1]BASEEMPRESA!$A$2:$AAA$11936,2))</f>
        <v>LN LOGISTICA E TRANSPORTES LTDA</v>
      </c>
      <c r="I3990" s="20" t="str">
        <f t="shared" si="62"/>
        <v>jun</v>
      </c>
    </row>
    <row r="3991" spans="1:9" x14ac:dyDescent="0.25">
      <c r="A3991" s="7">
        <v>46190</v>
      </c>
      <c r="B3991" s="20">
        <v>7312</v>
      </c>
      <c r="C3991" s="20" t="s">
        <v>422</v>
      </c>
      <c r="D3991" s="80">
        <v>61.18</v>
      </c>
      <c r="E3991" s="20">
        <v>1</v>
      </c>
      <c r="F3991" s="80">
        <v>61.18</v>
      </c>
      <c r="G3991" s="80">
        <v>10</v>
      </c>
      <c r="H3991" s="66" t="str">
        <f>IF(B3991="","",VLOOKUP(B3991,[1]BASEEMPRESA!$A$2:$AAA$11936,2))</f>
        <v>LN LOGISTICA E TRANSPORTES LTDA</v>
      </c>
      <c r="I3991" s="20" t="str">
        <f t="shared" si="62"/>
        <v>jun</v>
      </c>
    </row>
    <row r="3992" spans="1:9" x14ac:dyDescent="0.25">
      <c r="A3992" s="7">
        <v>46190</v>
      </c>
      <c r="B3992" s="20">
        <v>7334</v>
      </c>
      <c r="C3992" s="20" t="s">
        <v>421</v>
      </c>
      <c r="D3992" s="80">
        <v>176.56</v>
      </c>
      <c r="E3992" s="20">
        <v>3</v>
      </c>
      <c r="F3992" s="80">
        <v>58.853000000000002</v>
      </c>
      <c r="G3992" s="80">
        <v>36.582000000000001</v>
      </c>
      <c r="H3992" s="66" t="str">
        <f>IF(B3992="","",VLOOKUP(B3992,[1]BASEEMPRESA!$A$2:$AAA$11936,2))</f>
        <v>ROCHA TRANSPORTES DE MUCURI LTDA</v>
      </c>
      <c r="I3992" s="20" t="str">
        <f t="shared" si="62"/>
        <v>jun</v>
      </c>
    </row>
    <row r="3993" spans="1:9" x14ac:dyDescent="0.25">
      <c r="A3993" s="7">
        <v>46190</v>
      </c>
      <c r="B3993" s="20">
        <v>7337</v>
      </c>
      <c r="C3993" s="20" t="s">
        <v>419</v>
      </c>
      <c r="D3993" s="80">
        <v>60.48</v>
      </c>
      <c r="E3993" s="20">
        <v>1</v>
      </c>
      <c r="F3993" s="80">
        <v>60.48</v>
      </c>
      <c r="G3993" s="80">
        <v>50</v>
      </c>
      <c r="H3993" s="66" t="str">
        <f>IF(B3993="","",VLOOKUP(B3993,[1]BASEEMPRESA!$A$2:$AAA$11936,2))</f>
        <v>REGINA M. DOS S. SILVA CARGAS</v>
      </c>
      <c r="I3993" s="20" t="str">
        <f t="shared" si="62"/>
        <v>jun</v>
      </c>
    </row>
    <row r="3994" spans="1:9" x14ac:dyDescent="0.25">
      <c r="A3994" s="7">
        <v>46190</v>
      </c>
      <c r="B3994" s="20">
        <v>7340</v>
      </c>
      <c r="C3994" s="20" t="s">
        <v>419</v>
      </c>
      <c r="D3994" s="80">
        <v>178.12</v>
      </c>
      <c r="E3994" s="20">
        <v>6</v>
      </c>
      <c r="F3994" s="80">
        <v>29.687000000000001</v>
      </c>
      <c r="G3994" s="80">
        <v>8.6270000000000007</v>
      </c>
      <c r="H3994" s="66" t="str">
        <f>IF(B3994="","",VLOOKUP(B3994,[1]BASEEMPRESA!$A$2:$AAA$11936,2))</f>
        <v>W &amp; E SERVICOS DE TRANSPORTE LTDA</v>
      </c>
      <c r="I3994" s="20" t="str">
        <f t="shared" si="62"/>
        <v>jun</v>
      </c>
    </row>
    <row r="3995" spans="1:9" x14ac:dyDescent="0.25">
      <c r="A3995" s="7">
        <v>46190</v>
      </c>
      <c r="B3995" s="20">
        <v>7343</v>
      </c>
      <c r="C3995" s="20" t="s">
        <v>421</v>
      </c>
      <c r="D3995" s="80">
        <v>194.02</v>
      </c>
      <c r="E3995" s="20">
        <v>3</v>
      </c>
      <c r="F3995" s="80">
        <v>64.673000000000002</v>
      </c>
      <c r="G3995" s="80">
        <v>39.076000000000001</v>
      </c>
      <c r="H3995" s="66" t="str">
        <f>IF(B3995="","",VLOOKUP(B3995,[1]BASEEMPRESA!$A$2:$AAA$11936,2))</f>
        <v>E L DE OLIVEIRA JUNIOR EDIMAR TRANSPORTES</v>
      </c>
      <c r="I3995" s="20" t="str">
        <f t="shared" si="62"/>
        <v>jun</v>
      </c>
    </row>
    <row r="3996" spans="1:9" x14ac:dyDescent="0.25">
      <c r="A3996" s="7">
        <v>46190</v>
      </c>
      <c r="B3996" s="20">
        <v>7347</v>
      </c>
      <c r="C3996" s="20" t="s">
        <v>420</v>
      </c>
      <c r="D3996" s="80">
        <v>182.24</v>
      </c>
      <c r="E3996" s="20">
        <v>3</v>
      </c>
      <c r="F3996" s="80">
        <v>60.747</v>
      </c>
      <c r="G3996" s="80">
        <v>19.119</v>
      </c>
      <c r="H3996" s="66" t="str">
        <f>IF(B3996="","",VLOOKUP(B3996,[1]BASEEMPRESA!$A$2:$AAA$11936,2))</f>
        <v>TRANSPORTADORA GLOBAL LOGISTICA LTDA</v>
      </c>
      <c r="I3996" s="20" t="str">
        <f t="shared" si="62"/>
        <v>jun</v>
      </c>
    </row>
    <row r="3997" spans="1:9" x14ac:dyDescent="0.25">
      <c r="A3997" s="7">
        <v>46190</v>
      </c>
      <c r="B3997" s="20">
        <v>7352</v>
      </c>
      <c r="C3997" s="20" t="s">
        <v>421</v>
      </c>
      <c r="D3997" s="80">
        <v>110.6</v>
      </c>
      <c r="E3997" s="20">
        <v>2</v>
      </c>
      <c r="F3997" s="80">
        <v>55.3</v>
      </c>
      <c r="G3997" s="80">
        <v>32.314999999999998</v>
      </c>
      <c r="H3997" s="66" t="str">
        <f>IF(B3997="","",VLOOKUP(B3997,[1]BASEEMPRESA!$A$2:$AAA$11936,2))</f>
        <v>WESLEI M DOS SANTOS</v>
      </c>
      <c r="I3997" s="20" t="str">
        <f t="shared" si="62"/>
        <v>jun</v>
      </c>
    </row>
    <row r="3998" spans="1:9" x14ac:dyDescent="0.25">
      <c r="A3998" s="7">
        <v>46190</v>
      </c>
      <c r="B3998" s="20">
        <v>7355</v>
      </c>
      <c r="C3998" s="20" t="s">
        <v>419</v>
      </c>
      <c r="D3998" s="80">
        <v>123.48</v>
      </c>
      <c r="E3998" s="20">
        <v>2</v>
      </c>
      <c r="F3998" s="80">
        <v>61.74</v>
      </c>
      <c r="G3998" s="80">
        <v>55</v>
      </c>
      <c r="H3998" s="66" t="str">
        <f>IF(B3998="","",VLOOKUP(B3998,[1]BASEEMPRESA!$A$2:$AAA$11936,2))</f>
        <v>WESLEI M DOS SANTOS</v>
      </c>
      <c r="I3998" s="20" t="str">
        <f t="shared" si="62"/>
        <v>jun</v>
      </c>
    </row>
    <row r="3999" spans="1:9" x14ac:dyDescent="0.25">
      <c r="A3999" s="7">
        <v>46190</v>
      </c>
      <c r="B3999" s="20">
        <v>7361</v>
      </c>
      <c r="C3999" s="20" t="s">
        <v>423</v>
      </c>
      <c r="D3999" s="80">
        <v>129.52000000000001</v>
      </c>
      <c r="E3999" s="20">
        <v>3</v>
      </c>
      <c r="F3999" s="80">
        <v>43.173000000000002</v>
      </c>
      <c r="G3999" s="80">
        <v>64</v>
      </c>
      <c r="H3999" s="66" t="str">
        <f>IF(B3999="","",VLOOKUP(B3999,[1]BASEEMPRESA!$A$2:$AAA$11936,2))</f>
        <v>TRANSPORTE FUMACINHA LTDA</v>
      </c>
      <c r="I3999" s="20" t="str">
        <f t="shared" si="62"/>
        <v>jun</v>
      </c>
    </row>
    <row r="4000" spans="1:9" x14ac:dyDescent="0.25">
      <c r="A4000" s="7">
        <v>46190</v>
      </c>
      <c r="B4000" s="20">
        <v>7364</v>
      </c>
      <c r="C4000" s="20" t="s">
        <v>419</v>
      </c>
      <c r="D4000" s="80">
        <v>182.66</v>
      </c>
      <c r="E4000" s="20">
        <v>3</v>
      </c>
      <c r="F4000" s="80">
        <v>60.887</v>
      </c>
      <c r="G4000" s="80">
        <v>38.893000000000001</v>
      </c>
      <c r="H4000" s="66" t="str">
        <f>IF(B4000="","",VLOOKUP(B4000,[1]BASEEMPRESA!$A$2:$AAA$11936,2))</f>
        <v>TRANSPORTADORA GLOBAL LOGISTICA LTDA</v>
      </c>
      <c r="I4000" s="20" t="str">
        <f t="shared" si="62"/>
        <v>jun</v>
      </c>
    </row>
    <row r="4001" spans="1:9" x14ac:dyDescent="0.25">
      <c r="A4001" s="7">
        <v>46190</v>
      </c>
      <c r="B4001" s="20">
        <v>7367</v>
      </c>
      <c r="C4001" s="20" t="s">
        <v>419</v>
      </c>
      <c r="D4001" s="80">
        <v>176.7</v>
      </c>
      <c r="E4001" s="20">
        <v>3</v>
      </c>
      <c r="F4001" s="80">
        <v>58.9</v>
      </c>
      <c r="G4001" s="80">
        <v>20.457999999999998</v>
      </c>
      <c r="H4001" s="66" t="str">
        <f>IF(B4001="","",VLOOKUP(B4001,[1]BASEEMPRESA!$A$2:$AAA$11936,2))</f>
        <v>JOSE HELIO SILVA SANTOS</v>
      </c>
      <c r="I4001" s="20" t="str">
        <f t="shared" si="62"/>
        <v>jun</v>
      </c>
    </row>
    <row r="4002" spans="1:9" x14ac:dyDescent="0.25">
      <c r="A4002" s="7">
        <v>46190</v>
      </c>
      <c r="B4002" s="20">
        <v>7370</v>
      </c>
      <c r="C4002" s="20" t="s">
        <v>419</v>
      </c>
      <c r="D4002" s="80">
        <v>126.42</v>
      </c>
      <c r="E4002" s="20">
        <v>2</v>
      </c>
      <c r="F4002" s="80">
        <v>63.21</v>
      </c>
      <c r="G4002" s="80">
        <v>52.45</v>
      </c>
      <c r="H4002" s="66" t="str">
        <f>IF(B4002="","",VLOOKUP(B4002,[1]BASEEMPRESA!$A$2:$AAA$11936,2))</f>
        <v>JOSE HELIO SILVA SANTOS</v>
      </c>
      <c r="I4002" s="20" t="str">
        <f t="shared" si="62"/>
        <v>jun</v>
      </c>
    </row>
    <row r="4003" spans="1:9" x14ac:dyDescent="0.25">
      <c r="A4003" s="7">
        <v>46190</v>
      </c>
      <c r="B4003" s="20">
        <v>7373</v>
      </c>
      <c r="C4003" s="20" t="s">
        <v>422</v>
      </c>
      <c r="D4003" s="80">
        <v>112.94</v>
      </c>
      <c r="E4003" s="20">
        <v>2</v>
      </c>
      <c r="F4003" s="80">
        <v>56.47</v>
      </c>
      <c r="G4003" s="80">
        <v>57.1</v>
      </c>
      <c r="H4003" s="66" t="str">
        <f>IF(B4003="","",VLOOKUP(B4003,[1]BASEEMPRESA!$A$2:$AAA$11936,2))</f>
        <v>BARBOSA TRANSPORTES E LOGISTICA LTDA</v>
      </c>
      <c r="I4003" s="20" t="str">
        <f t="shared" si="62"/>
        <v>jun</v>
      </c>
    </row>
    <row r="4004" spans="1:9" x14ac:dyDescent="0.25">
      <c r="A4004" s="7">
        <v>46190</v>
      </c>
      <c r="B4004" s="20">
        <v>7398</v>
      </c>
      <c r="C4004" s="20" t="s">
        <v>419</v>
      </c>
      <c r="D4004" s="80">
        <v>206.42</v>
      </c>
      <c r="E4004" s="20">
        <v>7</v>
      </c>
      <c r="F4004" s="80">
        <v>29.489000000000001</v>
      </c>
      <c r="G4004" s="80">
        <v>11.173999999999999</v>
      </c>
      <c r="H4004" s="66" t="str">
        <f>IF(B4004="","",VLOOKUP(B4004,[1]BASEEMPRESA!$A$2:$AAA$11936,2))</f>
        <v>RSL TRANSPORTES LTDA</v>
      </c>
      <c r="I4004" s="20" t="str">
        <f t="shared" si="62"/>
        <v>jun</v>
      </c>
    </row>
    <row r="4005" spans="1:9" x14ac:dyDescent="0.25">
      <c r="A4005" s="7">
        <v>46191</v>
      </c>
      <c r="B4005" s="16">
        <v>2066</v>
      </c>
      <c r="C4005" s="16" t="s">
        <v>418</v>
      </c>
      <c r="D4005" s="3">
        <v>105.48</v>
      </c>
      <c r="E4005" s="16">
        <v>2</v>
      </c>
      <c r="F4005" s="3">
        <v>52.74</v>
      </c>
      <c r="G4005" s="3">
        <v>10</v>
      </c>
      <c r="H4005" s="66" t="str">
        <f>IF(B4005="","",VLOOKUP(B4005,[1]BASEEMPRESA!$A$2:$AAA$11936,2))</f>
        <v>NDB HOLDING AGRICOLA LTDA - MATRIZ</v>
      </c>
      <c r="I4005" s="20" t="str">
        <f t="shared" si="62"/>
        <v>jun</v>
      </c>
    </row>
    <row r="4006" spans="1:9" x14ac:dyDescent="0.25">
      <c r="A4006" s="7">
        <v>46191</v>
      </c>
      <c r="B4006" s="17">
        <v>2067</v>
      </c>
      <c r="C4006" s="17" t="s">
        <v>418</v>
      </c>
      <c r="D4006" s="2">
        <v>472.94</v>
      </c>
      <c r="E4006" s="17">
        <v>8</v>
      </c>
      <c r="F4006" s="2">
        <v>59.118000000000002</v>
      </c>
      <c r="G4006" s="2">
        <v>10.753</v>
      </c>
      <c r="H4006" s="66" t="str">
        <f>IF(B4006="","",VLOOKUP(B4006,[1]BASEEMPRESA!$A$2:$AAA$11936,2))</f>
        <v>NDB HOLDING AGRICOLA LTDA - MATRIZ</v>
      </c>
      <c r="I4006" s="20" t="str">
        <f t="shared" si="62"/>
        <v>jun</v>
      </c>
    </row>
    <row r="4007" spans="1:9" x14ac:dyDescent="0.25">
      <c r="A4007" s="7">
        <v>46191</v>
      </c>
      <c r="B4007" s="16">
        <v>2107</v>
      </c>
      <c r="C4007" s="16" t="s">
        <v>418</v>
      </c>
      <c r="D4007" s="3">
        <v>416.88</v>
      </c>
      <c r="E4007" s="16">
        <v>7</v>
      </c>
      <c r="F4007" s="3">
        <v>59.554000000000002</v>
      </c>
      <c r="G4007" s="3">
        <v>10.566000000000001</v>
      </c>
      <c r="H4007" s="66" t="str">
        <f>IF(B4007="","",VLOOKUP(B4007,[1]BASEEMPRESA!$A$2:$AAA$11936,2))</f>
        <v>NDB HOLDING AGRICOLA LTDA - MATRIZ</v>
      </c>
      <c r="I4007" s="20" t="str">
        <f t="shared" si="62"/>
        <v>jun</v>
      </c>
    </row>
    <row r="4008" spans="1:9" x14ac:dyDescent="0.25">
      <c r="A4008" s="7">
        <v>46191</v>
      </c>
      <c r="B4008" s="17">
        <v>2108</v>
      </c>
      <c r="C4008" s="17" t="s">
        <v>418</v>
      </c>
      <c r="D4008" s="2">
        <v>472.48</v>
      </c>
      <c r="E4008" s="17">
        <v>8</v>
      </c>
      <c r="F4008" s="2">
        <v>59.06</v>
      </c>
      <c r="G4008" s="2">
        <v>10.287000000000001</v>
      </c>
      <c r="H4008" s="66" t="str">
        <f>IF(B4008="","",VLOOKUP(B4008,[1]BASEEMPRESA!$A$2:$AAA$11936,2))</f>
        <v>NDB HOLDING AGRICOLA LTDA - MATRIZ</v>
      </c>
      <c r="I4008" s="20" t="str">
        <f t="shared" si="62"/>
        <v>jun</v>
      </c>
    </row>
    <row r="4009" spans="1:9" x14ac:dyDescent="0.25">
      <c r="A4009" s="7">
        <v>46191</v>
      </c>
      <c r="B4009" s="16">
        <v>2109</v>
      </c>
      <c r="C4009" s="16" t="s">
        <v>418</v>
      </c>
      <c r="D4009" s="3">
        <v>306.48</v>
      </c>
      <c r="E4009" s="16">
        <v>5</v>
      </c>
      <c r="F4009" s="3">
        <v>61.295999999999999</v>
      </c>
      <c r="G4009" s="3">
        <v>10.788</v>
      </c>
      <c r="H4009" s="66" t="str">
        <f>IF(B4009="","",VLOOKUP(B4009,[1]BASEEMPRESA!$A$2:$AAA$11936,2))</f>
        <v>NDB HOLDING AGRICOLA LTDA - MATRIZ</v>
      </c>
      <c r="I4009" s="20" t="str">
        <f t="shared" si="62"/>
        <v>jun</v>
      </c>
    </row>
    <row r="4010" spans="1:9" x14ac:dyDescent="0.25">
      <c r="A4010" s="7">
        <v>46191</v>
      </c>
      <c r="B4010" s="17">
        <v>7004</v>
      </c>
      <c r="C4010" s="17" t="s">
        <v>419</v>
      </c>
      <c r="D4010" s="2">
        <v>181.9</v>
      </c>
      <c r="E4010" s="17">
        <v>3</v>
      </c>
      <c r="F4010" s="2">
        <v>60.633000000000003</v>
      </c>
      <c r="G4010" s="2">
        <v>25.114999999999998</v>
      </c>
      <c r="H4010" s="66" t="str">
        <f>IF(B4010="","",VLOOKUP(B4010,[1]BASEEMPRESA!$A$2:$AAA$11936,2))</f>
        <v>EMERSON LUIS MORO</v>
      </c>
      <c r="I4010" s="20" t="str">
        <f t="shared" si="62"/>
        <v>jun</v>
      </c>
    </row>
    <row r="4011" spans="1:9" x14ac:dyDescent="0.25">
      <c r="A4011" s="7">
        <v>46191</v>
      </c>
      <c r="B4011" s="16">
        <v>7005</v>
      </c>
      <c r="C4011" s="16" t="s">
        <v>419</v>
      </c>
      <c r="D4011" s="3">
        <v>133.72</v>
      </c>
      <c r="E4011" s="16">
        <v>2</v>
      </c>
      <c r="F4011" s="3">
        <v>66.86</v>
      </c>
      <c r="G4011" s="3">
        <v>48.984999999999999</v>
      </c>
      <c r="H4011" s="66" t="str">
        <f>IF(B4011="","",VLOOKUP(B4011,[1]BASEEMPRESA!$A$2:$AAA$11936,2))</f>
        <v>RENE PINA DE ALMEIDA</v>
      </c>
      <c r="I4011" s="20" t="str">
        <f t="shared" si="62"/>
        <v>jun</v>
      </c>
    </row>
    <row r="4012" spans="1:9" x14ac:dyDescent="0.25">
      <c r="A4012" s="7">
        <v>46191</v>
      </c>
      <c r="B4012" s="17">
        <v>7006</v>
      </c>
      <c r="C4012" s="17" t="s">
        <v>420</v>
      </c>
      <c r="D4012" s="2">
        <v>259.36</v>
      </c>
      <c r="E4012" s="17">
        <v>4</v>
      </c>
      <c r="F4012" s="2">
        <v>64.84</v>
      </c>
      <c r="G4012" s="2">
        <v>41.207000000000001</v>
      </c>
      <c r="H4012" s="66" t="str">
        <f>IF(B4012="","",VLOOKUP(B4012,[1]BASEEMPRESA!$A$2:$AAA$11936,2))</f>
        <v>INAMARQUE SOUZA MACHADO</v>
      </c>
      <c r="I4012" s="20" t="str">
        <f t="shared" si="62"/>
        <v>jun</v>
      </c>
    </row>
    <row r="4013" spans="1:9" x14ac:dyDescent="0.25">
      <c r="A4013" s="7">
        <v>46191</v>
      </c>
      <c r="B4013" s="16">
        <v>7007</v>
      </c>
      <c r="C4013" s="16" t="s">
        <v>420</v>
      </c>
      <c r="D4013" s="3">
        <v>185.24</v>
      </c>
      <c r="E4013" s="16">
        <v>3</v>
      </c>
      <c r="F4013" s="3">
        <v>61.747</v>
      </c>
      <c r="G4013" s="3">
        <v>29.800999999999998</v>
      </c>
      <c r="H4013" s="66" t="str">
        <f>IF(B4013="","",VLOOKUP(B4013,[1]BASEEMPRESA!$A$2:$AAA$11936,2))</f>
        <v>MVS TRANSPORTE LTDA</v>
      </c>
      <c r="I4013" s="20" t="str">
        <f t="shared" si="62"/>
        <v>jun</v>
      </c>
    </row>
    <row r="4014" spans="1:9" x14ac:dyDescent="0.25">
      <c r="A4014" s="7">
        <v>46191</v>
      </c>
      <c r="B4014" s="17">
        <v>7008</v>
      </c>
      <c r="C4014" s="17" t="s">
        <v>419</v>
      </c>
      <c r="D4014" s="2">
        <v>193.6</v>
      </c>
      <c r="E4014" s="17">
        <v>3</v>
      </c>
      <c r="F4014" s="2">
        <v>64.533000000000001</v>
      </c>
      <c r="G4014" s="2">
        <v>43.036999999999999</v>
      </c>
      <c r="H4014" s="66" t="str">
        <f>IF(B4014="","",VLOOKUP(B4014,[1]BASEEMPRESA!$A$2:$AAA$11936,2))</f>
        <v>E L DE OLIVEIRA JUNIOR EDIMAR TRANSPORTES</v>
      </c>
      <c r="I4014" s="20" t="str">
        <f t="shared" si="62"/>
        <v>jun</v>
      </c>
    </row>
    <row r="4015" spans="1:9" x14ac:dyDescent="0.25">
      <c r="A4015" s="7">
        <v>46191</v>
      </c>
      <c r="B4015" s="16">
        <v>7010</v>
      </c>
      <c r="C4015" s="16" t="s">
        <v>419</v>
      </c>
      <c r="D4015" s="3">
        <v>192.04</v>
      </c>
      <c r="E4015" s="16">
        <v>3</v>
      </c>
      <c r="F4015" s="3">
        <v>64.013000000000005</v>
      </c>
      <c r="G4015" s="3">
        <v>20.462</v>
      </c>
      <c r="H4015" s="66" t="str">
        <f>IF(B4015="","",VLOOKUP(B4015,[1]BASEEMPRESA!$A$2:$AAA$11936,2))</f>
        <v>BAYER LOGISTICA E TRANSPORTES LTDA</v>
      </c>
      <c r="I4015" s="20" t="str">
        <f t="shared" si="62"/>
        <v>jun</v>
      </c>
    </row>
    <row r="4016" spans="1:9" x14ac:dyDescent="0.25">
      <c r="A4016" s="7">
        <v>46191</v>
      </c>
      <c r="B4016" s="17">
        <v>7013</v>
      </c>
      <c r="C4016" s="17" t="s">
        <v>419</v>
      </c>
      <c r="D4016" s="2">
        <v>195.16</v>
      </c>
      <c r="E4016" s="17">
        <v>3</v>
      </c>
      <c r="F4016" s="2">
        <v>65.052999999999997</v>
      </c>
      <c r="G4016" s="2">
        <v>23.835000000000001</v>
      </c>
      <c r="H4016" s="66" t="str">
        <f>IF(B4016="","",VLOOKUP(B4016,[1]BASEEMPRESA!$A$2:$AAA$11936,2))</f>
        <v>INAMARQUE SOUZA MACHADO</v>
      </c>
      <c r="I4016" s="20" t="str">
        <f t="shared" si="62"/>
        <v>jun</v>
      </c>
    </row>
    <row r="4017" spans="1:9" x14ac:dyDescent="0.25">
      <c r="A4017" s="7">
        <v>46191</v>
      </c>
      <c r="B4017" s="16">
        <v>7017</v>
      </c>
      <c r="C4017" s="16" t="s">
        <v>419</v>
      </c>
      <c r="D4017" s="3">
        <v>184.6</v>
      </c>
      <c r="E4017" s="16">
        <v>3</v>
      </c>
      <c r="F4017" s="3">
        <v>61.533000000000001</v>
      </c>
      <c r="G4017" s="3">
        <v>33.552</v>
      </c>
      <c r="H4017" s="66" t="str">
        <f>IF(B4017="","",VLOOKUP(B4017,[1]BASEEMPRESA!$A$2:$AAA$11936,2))</f>
        <v>BAYER LOGISTICA E TRANSPORTES LTDA</v>
      </c>
      <c r="I4017" s="20" t="str">
        <f t="shared" si="62"/>
        <v>jun</v>
      </c>
    </row>
    <row r="4018" spans="1:9" x14ac:dyDescent="0.25">
      <c r="A4018" s="7">
        <v>46191</v>
      </c>
      <c r="B4018" s="17">
        <v>7018</v>
      </c>
      <c r="C4018" s="17" t="s">
        <v>419</v>
      </c>
      <c r="D4018" s="2">
        <v>248.6</v>
      </c>
      <c r="E4018" s="17">
        <v>4</v>
      </c>
      <c r="F4018" s="2">
        <v>62.15</v>
      </c>
      <c r="G4018" s="2">
        <v>31.808</v>
      </c>
      <c r="H4018" s="66" t="str">
        <f>IF(B4018="","",VLOOKUP(B4018,[1]BASEEMPRESA!$A$2:$AAA$11936,2))</f>
        <v>SC MANUTENCOES LTDA</v>
      </c>
      <c r="I4018" s="20" t="str">
        <f t="shared" si="62"/>
        <v>jun</v>
      </c>
    </row>
    <row r="4019" spans="1:9" x14ac:dyDescent="0.25">
      <c r="A4019" s="7">
        <v>46191</v>
      </c>
      <c r="B4019" s="16">
        <v>7021</v>
      </c>
      <c r="C4019" s="16" t="s">
        <v>419</v>
      </c>
      <c r="D4019" s="3">
        <v>125.06</v>
      </c>
      <c r="E4019" s="16">
        <v>2</v>
      </c>
      <c r="F4019" s="3">
        <v>62.53</v>
      </c>
      <c r="G4019" s="3">
        <v>48.411999999999999</v>
      </c>
      <c r="H4019" s="66" t="str">
        <f>IF(B4019="","",VLOOKUP(B4019,[1]BASEEMPRESA!$A$2:$AAA$11936,2))</f>
        <v>NEIA TRANSPORTES LTDA</v>
      </c>
      <c r="I4019" s="20" t="str">
        <f t="shared" si="62"/>
        <v>jun</v>
      </c>
    </row>
    <row r="4020" spans="1:9" x14ac:dyDescent="0.25">
      <c r="A4020" s="7">
        <v>46191</v>
      </c>
      <c r="B4020" s="17">
        <v>7022</v>
      </c>
      <c r="C4020" s="17" t="s">
        <v>419</v>
      </c>
      <c r="D4020" s="2">
        <v>193.84</v>
      </c>
      <c r="E4020" s="17">
        <v>3</v>
      </c>
      <c r="F4020" s="2">
        <v>64.613</v>
      </c>
      <c r="G4020" s="2">
        <v>40.869999999999997</v>
      </c>
      <c r="H4020" s="66" t="str">
        <f>IF(B4020="","",VLOOKUP(B4020,[1]BASEEMPRESA!$A$2:$AAA$11936,2))</f>
        <v>SMRR TRANSPORTES LTDA</v>
      </c>
      <c r="I4020" s="20" t="str">
        <f t="shared" si="62"/>
        <v>jun</v>
      </c>
    </row>
    <row r="4021" spans="1:9" x14ac:dyDescent="0.25">
      <c r="A4021" s="7">
        <v>46191</v>
      </c>
      <c r="B4021" s="16">
        <v>7031</v>
      </c>
      <c r="C4021" s="16" t="s">
        <v>419</v>
      </c>
      <c r="D4021" s="3">
        <v>191.7</v>
      </c>
      <c r="E4021" s="16">
        <v>3</v>
      </c>
      <c r="F4021" s="3">
        <v>63.9</v>
      </c>
      <c r="G4021" s="3">
        <v>36.741999999999997</v>
      </c>
      <c r="H4021" s="66" t="str">
        <f>IF(B4021="","",VLOOKUP(B4021,[1]BASEEMPRESA!$A$2:$AAA$11936,2))</f>
        <v>INAMARQUE SOUZA MACHADO</v>
      </c>
      <c r="I4021" s="20" t="str">
        <f t="shared" si="62"/>
        <v>jun</v>
      </c>
    </row>
    <row r="4022" spans="1:9" x14ac:dyDescent="0.25">
      <c r="A4022" s="7">
        <v>46191</v>
      </c>
      <c r="B4022" s="17">
        <v>7032</v>
      </c>
      <c r="C4022" s="17" t="s">
        <v>419</v>
      </c>
      <c r="D4022" s="2">
        <v>182.94</v>
      </c>
      <c r="E4022" s="17">
        <v>3</v>
      </c>
      <c r="F4022" s="2">
        <v>60.98</v>
      </c>
      <c r="G4022" s="2">
        <v>47.689</v>
      </c>
      <c r="H4022" s="66" t="str">
        <f>IF(B4022="","",VLOOKUP(B4022,[1]BASEEMPRESA!$A$2:$AAA$11936,2))</f>
        <v>REGINA M. DOS S. SILVA CARGAS</v>
      </c>
      <c r="I4022" s="20" t="str">
        <f t="shared" si="62"/>
        <v>jun</v>
      </c>
    </row>
    <row r="4023" spans="1:9" x14ac:dyDescent="0.25">
      <c r="A4023" s="7">
        <v>46191</v>
      </c>
      <c r="B4023" s="16">
        <v>7033</v>
      </c>
      <c r="C4023" s="16" t="s">
        <v>419</v>
      </c>
      <c r="D4023" s="3">
        <v>181.96</v>
      </c>
      <c r="E4023" s="16">
        <v>3</v>
      </c>
      <c r="F4023" s="3">
        <v>60.652999999999999</v>
      </c>
      <c r="G4023" s="3">
        <v>40.457000000000001</v>
      </c>
      <c r="H4023" s="66" t="str">
        <f>IF(B4023="","",VLOOKUP(B4023,[1]BASEEMPRESA!$A$2:$AAA$11936,2))</f>
        <v>E L DE OLIVEIRA JUNIOR EDIMAR TRANSPORTES</v>
      </c>
      <c r="I4023" s="20" t="str">
        <f t="shared" si="62"/>
        <v>jun</v>
      </c>
    </row>
    <row r="4024" spans="1:9" x14ac:dyDescent="0.25">
      <c r="A4024" s="7">
        <v>46191</v>
      </c>
      <c r="B4024" s="17">
        <v>7036</v>
      </c>
      <c r="C4024" s="17" t="s">
        <v>419</v>
      </c>
      <c r="D4024" s="2">
        <v>138.13999999999999</v>
      </c>
      <c r="E4024" s="17">
        <v>2</v>
      </c>
      <c r="F4024" s="2">
        <v>69.069999999999993</v>
      </c>
      <c r="G4024" s="2">
        <v>55</v>
      </c>
      <c r="H4024" s="66" t="str">
        <f>IF(B4024="","",VLOOKUP(B4024,[1]BASEEMPRESA!$A$2:$AAA$11936,2))</f>
        <v>EMERSON LUIS MORO</v>
      </c>
      <c r="I4024" s="20" t="str">
        <f t="shared" si="62"/>
        <v>jun</v>
      </c>
    </row>
    <row r="4025" spans="1:9" x14ac:dyDescent="0.25">
      <c r="A4025" s="7">
        <v>46191</v>
      </c>
      <c r="B4025" s="16">
        <v>7038</v>
      </c>
      <c r="C4025" s="16" t="s">
        <v>420</v>
      </c>
      <c r="D4025" s="3">
        <v>189.28</v>
      </c>
      <c r="E4025" s="16">
        <v>3</v>
      </c>
      <c r="F4025" s="3">
        <v>63.093000000000004</v>
      </c>
      <c r="G4025" s="3">
        <v>53.49</v>
      </c>
      <c r="H4025" s="66" t="str">
        <f>IF(B4025="","",VLOOKUP(B4025,[1]BASEEMPRESA!$A$2:$AAA$11936,2))</f>
        <v>JERE SERVICOS DE TRANSPORTE E LOCACAO LTDA</v>
      </c>
      <c r="I4025" s="20" t="str">
        <f t="shared" si="62"/>
        <v>jun</v>
      </c>
    </row>
    <row r="4026" spans="1:9" x14ac:dyDescent="0.25">
      <c r="A4026" s="7">
        <v>46191</v>
      </c>
      <c r="B4026" s="17">
        <v>7041</v>
      </c>
      <c r="C4026" s="17" t="s">
        <v>419</v>
      </c>
      <c r="D4026" s="2">
        <v>125.36</v>
      </c>
      <c r="E4026" s="17">
        <v>2</v>
      </c>
      <c r="F4026" s="2">
        <v>62.68</v>
      </c>
      <c r="G4026" s="2">
        <v>56.987000000000002</v>
      </c>
      <c r="H4026" s="66" t="str">
        <f>IF(B4026="","",VLOOKUP(B4026,[1]BASEEMPRESA!$A$2:$AAA$11936,2))</f>
        <v>JERE SERVICOS DE TRANSPORTE E LOCACAO LTDA</v>
      </c>
      <c r="I4026" s="20" t="str">
        <f t="shared" si="62"/>
        <v>jun</v>
      </c>
    </row>
    <row r="4027" spans="1:9" x14ac:dyDescent="0.25">
      <c r="A4027" s="7">
        <v>46191</v>
      </c>
      <c r="B4027" s="16">
        <v>7042</v>
      </c>
      <c r="C4027" s="16" t="s">
        <v>420</v>
      </c>
      <c r="D4027" s="3">
        <v>61</v>
      </c>
      <c r="E4027" s="16">
        <v>1</v>
      </c>
      <c r="F4027" s="3">
        <v>61</v>
      </c>
      <c r="G4027" s="3">
        <v>50</v>
      </c>
      <c r="H4027" s="66" t="str">
        <f>IF(B4027="","",VLOOKUP(B4027,[1]BASEEMPRESA!$A$2:$AAA$11936,2))</f>
        <v>SERVICOS DE TRANSPORTES E LOCACAO VALE DO ITAUNAS LTDA</v>
      </c>
      <c r="I4027" s="20" t="str">
        <f t="shared" si="62"/>
        <v>jun</v>
      </c>
    </row>
    <row r="4028" spans="1:9" x14ac:dyDescent="0.25">
      <c r="A4028" s="7">
        <v>46191</v>
      </c>
      <c r="B4028" s="17">
        <v>7045</v>
      </c>
      <c r="C4028" s="17" t="s">
        <v>421</v>
      </c>
      <c r="D4028" s="2">
        <v>186.1</v>
      </c>
      <c r="E4028" s="17">
        <v>3</v>
      </c>
      <c r="F4028" s="2">
        <v>62.033000000000001</v>
      </c>
      <c r="G4028" s="2">
        <v>8.5039999999999996</v>
      </c>
      <c r="H4028" s="66" t="str">
        <f>IF(B4028="","",VLOOKUP(B4028,[1]BASEEMPRESA!$A$2:$AAA$11936,2))</f>
        <v>REGINA M. DOS S. SILVA CARGAS</v>
      </c>
      <c r="I4028" s="20" t="str">
        <f t="shared" si="62"/>
        <v>jun</v>
      </c>
    </row>
    <row r="4029" spans="1:9" x14ac:dyDescent="0.25">
      <c r="A4029" s="7">
        <v>46191</v>
      </c>
      <c r="B4029" s="16">
        <v>7046</v>
      </c>
      <c r="C4029" s="16" t="s">
        <v>419</v>
      </c>
      <c r="D4029" s="3">
        <v>188.82</v>
      </c>
      <c r="E4029" s="16">
        <v>3</v>
      </c>
      <c r="F4029" s="3">
        <v>62.94</v>
      </c>
      <c r="G4029" s="3">
        <v>53.212000000000003</v>
      </c>
      <c r="H4029" s="66" t="str">
        <f>IF(B4029="","",VLOOKUP(B4029,[1]BASEEMPRESA!$A$2:$AAA$11936,2))</f>
        <v>J.S. LEONIDIO</v>
      </c>
      <c r="I4029" s="20" t="str">
        <f t="shared" si="62"/>
        <v>jun</v>
      </c>
    </row>
    <row r="4030" spans="1:9" x14ac:dyDescent="0.25">
      <c r="A4030" s="7">
        <v>46191</v>
      </c>
      <c r="B4030" s="17">
        <v>7047</v>
      </c>
      <c r="C4030" s="17" t="s">
        <v>419</v>
      </c>
      <c r="D4030" s="2">
        <v>179.94</v>
      </c>
      <c r="E4030" s="17">
        <v>3</v>
      </c>
      <c r="F4030" s="2">
        <v>59.98</v>
      </c>
      <c r="G4030" s="2">
        <v>25.08</v>
      </c>
      <c r="H4030" s="66" t="str">
        <f>IF(B4030="","",VLOOKUP(B4030,[1]BASEEMPRESA!$A$2:$AAA$11936,2))</f>
        <v>BAYER LOGISTICA E TRANSPORTES LTDA</v>
      </c>
      <c r="I4030" s="20" t="str">
        <f t="shared" si="62"/>
        <v>jun</v>
      </c>
    </row>
    <row r="4031" spans="1:9" x14ac:dyDescent="0.25">
      <c r="A4031" s="7">
        <v>46191</v>
      </c>
      <c r="B4031" s="16">
        <v>7048</v>
      </c>
      <c r="C4031" s="16" t="s">
        <v>419</v>
      </c>
      <c r="D4031" s="3">
        <v>119.84</v>
      </c>
      <c r="E4031" s="16">
        <v>2</v>
      </c>
      <c r="F4031" s="3">
        <v>59.92</v>
      </c>
      <c r="G4031" s="3">
        <v>41.749000000000002</v>
      </c>
      <c r="H4031" s="66" t="str">
        <f>IF(B4031="","",VLOOKUP(B4031,[1]BASEEMPRESA!$A$2:$AAA$11936,2))</f>
        <v>SERVICOS DE TRANSPORTES E LOCACAO VALE DO ITAUNAS LTDA</v>
      </c>
      <c r="I4031" s="20" t="str">
        <f t="shared" si="62"/>
        <v>jun</v>
      </c>
    </row>
    <row r="4032" spans="1:9" x14ac:dyDescent="0.25">
      <c r="A4032" s="7">
        <v>46191</v>
      </c>
      <c r="B4032" s="17">
        <v>7050</v>
      </c>
      <c r="C4032" s="17" t="s">
        <v>419</v>
      </c>
      <c r="D4032" s="2">
        <v>182.64</v>
      </c>
      <c r="E4032" s="17">
        <v>3</v>
      </c>
      <c r="F4032" s="2">
        <v>60.88</v>
      </c>
      <c r="G4032" s="2">
        <v>45.255000000000003</v>
      </c>
      <c r="H4032" s="66" t="str">
        <f>IF(B4032="","",VLOOKUP(B4032,[1]BASEEMPRESA!$A$2:$AAA$11936,2))</f>
        <v>ESTEL SERVICOS DE TRANSPORTES E LOCACAO LTDA</v>
      </c>
      <c r="I4032" s="20" t="str">
        <f t="shared" si="62"/>
        <v>jun</v>
      </c>
    </row>
    <row r="4033" spans="1:9" x14ac:dyDescent="0.25">
      <c r="A4033" s="7">
        <v>46191</v>
      </c>
      <c r="B4033" s="16">
        <v>7052</v>
      </c>
      <c r="C4033" s="16" t="s">
        <v>420</v>
      </c>
      <c r="D4033" s="3">
        <v>187.24</v>
      </c>
      <c r="E4033" s="16">
        <v>3</v>
      </c>
      <c r="F4033" s="3">
        <v>62.412999999999997</v>
      </c>
      <c r="G4033" s="3">
        <v>25.939</v>
      </c>
      <c r="H4033" s="66" t="str">
        <f>IF(B4033="","",VLOOKUP(B4033,[1]BASEEMPRESA!$A$2:$AAA$11936,2))</f>
        <v>JERE SERVICOS DE TRANSPORTE E LOCACAO LTDA</v>
      </c>
      <c r="I4033" s="20" t="str">
        <f t="shared" si="62"/>
        <v>jun</v>
      </c>
    </row>
    <row r="4034" spans="1:9" x14ac:dyDescent="0.25">
      <c r="A4034" s="7">
        <v>46191</v>
      </c>
      <c r="B4034" s="17">
        <v>7053</v>
      </c>
      <c r="C4034" s="17" t="s">
        <v>420</v>
      </c>
      <c r="D4034" s="2">
        <v>132.82</v>
      </c>
      <c r="E4034" s="17">
        <v>2</v>
      </c>
      <c r="F4034" s="2">
        <v>66.41</v>
      </c>
      <c r="G4034" s="2">
        <v>31.094000000000001</v>
      </c>
      <c r="H4034" s="66" t="str">
        <f>IF(B4034="","",VLOOKUP(B4034,[1]BASEEMPRESA!$A$2:$AAA$11936,2))</f>
        <v>TAVARES E MORAES TRANSPORTES LTDA</v>
      </c>
      <c r="I4034" s="20" t="str">
        <f t="shared" si="62"/>
        <v>jun</v>
      </c>
    </row>
    <row r="4035" spans="1:9" x14ac:dyDescent="0.25">
      <c r="A4035" s="7">
        <v>46191</v>
      </c>
      <c r="B4035" s="16">
        <v>7054</v>
      </c>
      <c r="C4035" s="16" t="s">
        <v>419</v>
      </c>
      <c r="D4035" s="3">
        <v>191.16</v>
      </c>
      <c r="E4035" s="16">
        <v>3</v>
      </c>
      <c r="F4035" s="3">
        <v>63.72</v>
      </c>
      <c r="G4035" s="3">
        <v>58.137</v>
      </c>
      <c r="H4035" s="66" t="str">
        <f>IF(B4035="","",VLOOKUP(B4035,[1]BASEEMPRESA!$A$2:$AAA$11936,2))</f>
        <v>TAVARES E MORAES TRANSPORTES LTDA</v>
      </c>
      <c r="I4035" s="20" t="str">
        <f t="shared" ref="I4035:I4098" si="63">TEXT(A4035,"mmm")</f>
        <v>jun</v>
      </c>
    </row>
    <row r="4036" spans="1:9" x14ac:dyDescent="0.25">
      <c r="A4036" s="7">
        <v>46191</v>
      </c>
      <c r="B4036" s="17">
        <v>7059</v>
      </c>
      <c r="C4036" s="17" t="s">
        <v>419</v>
      </c>
      <c r="D4036" s="2">
        <v>187.66</v>
      </c>
      <c r="E4036" s="17">
        <v>3</v>
      </c>
      <c r="F4036" s="2">
        <v>62.552999999999997</v>
      </c>
      <c r="G4036" s="2">
        <v>60.774999999999999</v>
      </c>
      <c r="H4036" s="66" t="str">
        <f>IF(B4036="","",VLOOKUP(B4036,[1]BASEEMPRESA!$A$2:$AAA$11936,2))</f>
        <v>BAYER LOGISTICA E TRANSPORTES LTDA</v>
      </c>
      <c r="I4036" s="20" t="str">
        <f t="shared" si="63"/>
        <v>jun</v>
      </c>
    </row>
    <row r="4037" spans="1:9" x14ac:dyDescent="0.25">
      <c r="A4037" s="7">
        <v>46191</v>
      </c>
      <c r="B4037" s="16">
        <v>7188</v>
      </c>
      <c r="C4037" s="16" t="s">
        <v>419</v>
      </c>
      <c r="D4037" s="3">
        <v>251.54</v>
      </c>
      <c r="E4037" s="16">
        <v>4</v>
      </c>
      <c r="F4037" s="3">
        <v>62.884999999999998</v>
      </c>
      <c r="G4037" s="3">
        <v>14.683</v>
      </c>
      <c r="H4037" s="66" t="str">
        <f>IF(B4037="","",VLOOKUP(B4037,[1]BASEEMPRESA!$A$2:$AAA$11936,2))</f>
        <v>C C GOMES TRANSPORTES</v>
      </c>
      <c r="I4037" s="20" t="str">
        <f t="shared" si="63"/>
        <v>jun</v>
      </c>
    </row>
    <row r="4038" spans="1:9" x14ac:dyDescent="0.25">
      <c r="A4038" s="7">
        <v>46191</v>
      </c>
      <c r="B4038" s="17">
        <v>7207</v>
      </c>
      <c r="C4038" s="17" t="s">
        <v>420</v>
      </c>
      <c r="D4038" s="2">
        <v>192.9</v>
      </c>
      <c r="E4038" s="17">
        <v>3</v>
      </c>
      <c r="F4038" s="2">
        <v>64.3</v>
      </c>
      <c r="G4038" s="2">
        <v>19.608000000000001</v>
      </c>
      <c r="H4038" s="66" t="str">
        <f>IF(B4038="","",VLOOKUP(B4038,[1]BASEEMPRESA!$A$2:$AAA$11936,2))</f>
        <v>TAVARES E MORAES TRANSPORTES LTDA</v>
      </c>
      <c r="I4038" s="20" t="str">
        <f t="shared" si="63"/>
        <v>jun</v>
      </c>
    </row>
    <row r="4039" spans="1:9" x14ac:dyDescent="0.25">
      <c r="A4039" s="7">
        <v>46191</v>
      </c>
      <c r="B4039" s="16">
        <v>7208</v>
      </c>
      <c r="C4039" s="16" t="s">
        <v>420</v>
      </c>
      <c r="D4039" s="3">
        <v>63.2</v>
      </c>
      <c r="E4039" s="16">
        <v>1</v>
      </c>
      <c r="F4039" s="3">
        <v>63.2</v>
      </c>
      <c r="G4039" s="3">
        <v>50</v>
      </c>
      <c r="H4039" s="66" t="str">
        <f>IF(B4039="","",VLOOKUP(B4039,[1]BASEEMPRESA!$A$2:$AAA$11936,2))</f>
        <v>TAVARES E MORAES TRANSPORTES LTDA</v>
      </c>
      <c r="I4039" s="20" t="str">
        <f t="shared" si="63"/>
        <v>jun</v>
      </c>
    </row>
    <row r="4040" spans="1:9" x14ac:dyDescent="0.25">
      <c r="A4040" s="7">
        <v>46191</v>
      </c>
      <c r="B4040" s="17">
        <v>7220</v>
      </c>
      <c r="C4040" s="17" t="s">
        <v>421</v>
      </c>
      <c r="D4040" s="2">
        <v>57.98</v>
      </c>
      <c r="E4040" s="17">
        <v>1</v>
      </c>
      <c r="F4040" s="2">
        <v>57.98</v>
      </c>
      <c r="G4040" s="2">
        <v>50</v>
      </c>
      <c r="H4040" s="66" t="str">
        <f>IF(B4040="","",VLOOKUP(B4040,[1]BASEEMPRESA!$A$2:$AAA$11936,2))</f>
        <v>DOS SANTOS PASSOS TRANSPORTES LTDA</v>
      </c>
      <c r="I4040" s="20" t="str">
        <f t="shared" si="63"/>
        <v>jun</v>
      </c>
    </row>
    <row r="4041" spans="1:9" x14ac:dyDescent="0.25">
      <c r="A4041" s="7">
        <v>46191</v>
      </c>
      <c r="B4041" s="16">
        <v>7224</v>
      </c>
      <c r="C4041" s="16" t="s">
        <v>419</v>
      </c>
      <c r="D4041" s="3">
        <v>191.44</v>
      </c>
      <c r="E4041" s="16">
        <v>3</v>
      </c>
      <c r="F4041" s="3">
        <v>63.813000000000002</v>
      </c>
      <c r="G4041" s="3">
        <v>38.906999999999996</v>
      </c>
      <c r="H4041" s="66" t="str">
        <f>IF(B4041="","",VLOOKUP(B4041,[1]BASEEMPRESA!$A$2:$AAA$11936,2))</f>
        <v>EMERSON LUIS MORO</v>
      </c>
      <c r="I4041" s="20" t="str">
        <f t="shared" si="63"/>
        <v>jun</v>
      </c>
    </row>
    <row r="4042" spans="1:9" x14ac:dyDescent="0.25">
      <c r="A4042" s="7">
        <v>46191</v>
      </c>
      <c r="B4042" s="17">
        <v>7228</v>
      </c>
      <c r="C4042" s="17" t="s">
        <v>419</v>
      </c>
      <c r="D4042" s="2">
        <v>238.82</v>
      </c>
      <c r="E4042" s="17">
        <v>4</v>
      </c>
      <c r="F4042" s="2">
        <v>59.704999999999998</v>
      </c>
      <c r="G4042" s="2">
        <v>26.704999999999998</v>
      </c>
      <c r="H4042" s="66" t="str">
        <f>IF(B4042="","",VLOOKUP(B4042,[1]BASEEMPRESA!$A$2:$AAA$11936,2))</f>
        <v>MVS TRANSPORTE LTDA</v>
      </c>
      <c r="I4042" s="20" t="str">
        <f t="shared" si="63"/>
        <v>jun</v>
      </c>
    </row>
    <row r="4043" spans="1:9" x14ac:dyDescent="0.25">
      <c r="A4043" s="7">
        <v>46191</v>
      </c>
      <c r="B4043" s="16">
        <v>7234</v>
      </c>
      <c r="C4043" s="16" t="s">
        <v>419</v>
      </c>
      <c r="D4043" s="3">
        <v>125.36</v>
      </c>
      <c r="E4043" s="16">
        <v>2</v>
      </c>
      <c r="F4043" s="3">
        <v>62.68</v>
      </c>
      <c r="G4043" s="3">
        <v>31.027000000000001</v>
      </c>
      <c r="H4043" s="66" t="str">
        <f>IF(B4043="","",VLOOKUP(B4043,[1]BASEEMPRESA!$A$2:$AAA$11936,2))</f>
        <v>TRANSPORTES M &amp; J LTDA</v>
      </c>
      <c r="I4043" s="20" t="str">
        <f t="shared" si="63"/>
        <v>jun</v>
      </c>
    </row>
    <row r="4044" spans="1:9" x14ac:dyDescent="0.25">
      <c r="A4044" s="7">
        <v>46191</v>
      </c>
      <c r="B4044" s="17">
        <v>7238</v>
      </c>
      <c r="C4044" s="17" t="s">
        <v>421</v>
      </c>
      <c r="D4044" s="2">
        <v>184.66</v>
      </c>
      <c r="E4044" s="17">
        <v>3</v>
      </c>
      <c r="F4044" s="2">
        <v>61.552999999999997</v>
      </c>
      <c r="G4044" s="2">
        <v>32.280999999999999</v>
      </c>
      <c r="H4044" s="66" t="str">
        <f>IF(B4044="","",VLOOKUP(B4044,[1]BASEEMPRESA!$A$2:$AAA$11936,2))</f>
        <v>R S SANTOS TRANSPORTES LTDA</v>
      </c>
      <c r="I4044" s="20" t="str">
        <f t="shared" si="63"/>
        <v>jun</v>
      </c>
    </row>
    <row r="4045" spans="1:9" x14ac:dyDescent="0.25">
      <c r="A4045" s="7">
        <v>46191</v>
      </c>
      <c r="B4045" s="16">
        <v>7257</v>
      </c>
      <c r="C4045" s="16" t="s">
        <v>420</v>
      </c>
      <c r="D4045" s="3">
        <v>207.02</v>
      </c>
      <c r="E4045" s="16">
        <v>3</v>
      </c>
      <c r="F4045" s="3">
        <v>69.007000000000005</v>
      </c>
      <c r="G4045" s="3">
        <v>24.747</v>
      </c>
      <c r="H4045" s="66" t="str">
        <f>IF(B4045="","",VLOOKUP(B4045,[1]BASEEMPRESA!$A$2:$AAA$11936,2))</f>
        <v>EMERSON LUIS MORO</v>
      </c>
      <c r="I4045" s="20" t="str">
        <f t="shared" si="63"/>
        <v>jun</v>
      </c>
    </row>
    <row r="4046" spans="1:9" x14ac:dyDescent="0.25">
      <c r="A4046" s="7">
        <v>46191</v>
      </c>
      <c r="B4046" s="17">
        <v>7258</v>
      </c>
      <c r="C4046" s="17" t="s">
        <v>420</v>
      </c>
      <c r="D4046" s="2">
        <v>188.7</v>
      </c>
      <c r="E4046" s="17">
        <v>3</v>
      </c>
      <c r="F4046" s="2">
        <v>62.9</v>
      </c>
      <c r="G4046" s="2">
        <v>55.942</v>
      </c>
      <c r="H4046" s="66" t="str">
        <f>IF(B4046="","",VLOOKUP(B4046,[1]BASEEMPRESA!$A$2:$AAA$11936,2))</f>
        <v>REGINA M. DOS S. SILVA CARGAS</v>
      </c>
      <c r="I4046" s="20" t="str">
        <f t="shared" si="63"/>
        <v>jun</v>
      </c>
    </row>
    <row r="4047" spans="1:9" x14ac:dyDescent="0.25">
      <c r="A4047" s="7">
        <v>46191</v>
      </c>
      <c r="B4047" s="16">
        <v>7260</v>
      </c>
      <c r="C4047" s="16" t="s">
        <v>420</v>
      </c>
      <c r="D4047" s="3">
        <v>179.88</v>
      </c>
      <c r="E4047" s="16">
        <v>3</v>
      </c>
      <c r="F4047" s="3">
        <v>59.96</v>
      </c>
      <c r="G4047" s="3">
        <v>18.902000000000001</v>
      </c>
      <c r="H4047" s="66" t="str">
        <f>IF(B4047="","",VLOOKUP(B4047,[1]BASEEMPRESA!$A$2:$AAA$11936,2))</f>
        <v>E L DE OLIVEIRA JUNIOR EDIMAR TRANSPORTES</v>
      </c>
      <c r="I4047" s="20" t="str">
        <f t="shared" si="63"/>
        <v>jun</v>
      </c>
    </row>
    <row r="4048" spans="1:9" x14ac:dyDescent="0.25">
      <c r="A4048" s="7">
        <v>46191</v>
      </c>
      <c r="B4048" s="17">
        <v>7263</v>
      </c>
      <c r="C4048" s="17" t="s">
        <v>419</v>
      </c>
      <c r="D4048" s="2">
        <v>200.36</v>
      </c>
      <c r="E4048" s="17">
        <v>3</v>
      </c>
      <c r="F4048" s="2">
        <v>66.787000000000006</v>
      </c>
      <c r="G4048" s="2">
        <v>38.404000000000003</v>
      </c>
      <c r="H4048" s="66" t="str">
        <f>IF(B4048="","",VLOOKUP(B4048,[1]BASEEMPRESA!$A$2:$AAA$11936,2))</f>
        <v>ESTEL SERVICOS DE TRANSPORTES E LOCACAO LTDA</v>
      </c>
      <c r="I4048" s="20" t="str">
        <f t="shared" si="63"/>
        <v>jun</v>
      </c>
    </row>
    <row r="4049" spans="1:9" x14ac:dyDescent="0.25">
      <c r="A4049" s="7">
        <v>46191</v>
      </c>
      <c r="B4049" s="16">
        <v>7264</v>
      </c>
      <c r="C4049" s="16" t="s">
        <v>419</v>
      </c>
      <c r="D4049" s="3">
        <v>199.7</v>
      </c>
      <c r="E4049" s="16">
        <v>3</v>
      </c>
      <c r="F4049" s="3">
        <v>66.566999999999993</v>
      </c>
      <c r="G4049" s="3">
        <v>26.206</v>
      </c>
      <c r="H4049" s="66" t="str">
        <f>IF(B4049="","",VLOOKUP(B4049,[1]BASEEMPRESA!$A$2:$AAA$11936,2))</f>
        <v>W &amp; E SERVICOS DE TRANSPORTE LTDA</v>
      </c>
      <c r="I4049" s="20" t="str">
        <f t="shared" si="63"/>
        <v>jun</v>
      </c>
    </row>
    <row r="4050" spans="1:9" x14ac:dyDescent="0.25">
      <c r="A4050" s="7">
        <v>46191</v>
      </c>
      <c r="B4050" s="17">
        <v>7278</v>
      </c>
      <c r="C4050" s="17" t="s">
        <v>419</v>
      </c>
      <c r="D4050" s="2">
        <v>190.32</v>
      </c>
      <c r="E4050" s="17">
        <v>3</v>
      </c>
      <c r="F4050" s="2">
        <v>63.44</v>
      </c>
      <c r="G4050" s="2">
        <v>20.934999999999999</v>
      </c>
      <c r="H4050" s="66" t="str">
        <f>IF(B4050="","",VLOOKUP(B4050,[1]BASEEMPRESA!$A$2:$AAA$11936,2))</f>
        <v>LOPES TRANSPORTES LTDA</v>
      </c>
      <c r="I4050" s="20" t="str">
        <f t="shared" si="63"/>
        <v>jun</v>
      </c>
    </row>
    <row r="4051" spans="1:9" x14ac:dyDescent="0.25">
      <c r="A4051" s="7">
        <v>46191</v>
      </c>
      <c r="B4051" s="16">
        <v>7279</v>
      </c>
      <c r="C4051" s="16" t="s">
        <v>420</v>
      </c>
      <c r="D4051" s="3">
        <v>183.34</v>
      </c>
      <c r="E4051" s="16">
        <v>3</v>
      </c>
      <c r="F4051" s="3">
        <v>61.113</v>
      </c>
      <c r="G4051" s="3">
        <v>19.306000000000001</v>
      </c>
      <c r="H4051" s="66" t="str">
        <f>IF(B4051="","",VLOOKUP(B4051,[1]BASEEMPRESA!$A$2:$AAA$11936,2))</f>
        <v>CVL TRANSPORTES LTDA</v>
      </c>
      <c r="I4051" s="20" t="str">
        <f t="shared" si="63"/>
        <v>jun</v>
      </c>
    </row>
    <row r="4052" spans="1:9" x14ac:dyDescent="0.25">
      <c r="A4052" s="7">
        <v>46191</v>
      </c>
      <c r="B4052" s="17">
        <v>7282</v>
      </c>
      <c r="C4052" s="17" t="s">
        <v>419</v>
      </c>
      <c r="D4052" s="2">
        <v>195.56</v>
      </c>
      <c r="E4052" s="17">
        <v>3</v>
      </c>
      <c r="F4052" s="2">
        <v>65.186999999999998</v>
      </c>
      <c r="G4052" s="2">
        <v>40.134999999999998</v>
      </c>
      <c r="H4052" s="66" t="str">
        <f>IF(B4052="","",VLOOKUP(B4052,[1]BASEEMPRESA!$A$2:$AAA$11936,2))</f>
        <v>EMERSON LUIS MORO</v>
      </c>
      <c r="I4052" s="20" t="str">
        <f t="shared" si="63"/>
        <v>jun</v>
      </c>
    </row>
    <row r="4053" spans="1:9" x14ac:dyDescent="0.25">
      <c r="A4053" s="7">
        <v>46191</v>
      </c>
      <c r="B4053" s="16">
        <v>7289</v>
      </c>
      <c r="C4053" s="16" t="s">
        <v>419</v>
      </c>
      <c r="D4053" s="3">
        <v>125.82</v>
      </c>
      <c r="E4053" s="16">
        <v>2</v>
      </c>
      <c r="F4053" s="3">
        <v>62.91</v>
      </c>
      <c r="G4053" s="3">
        <v>29.850999999999999</v>
      </c>
      <c r="H4053" s="66" t="str">
        <f>IF(B4053="","",VLOOKUP(B4053,[1]BASEEMPRESA!$A$2:$AAA$11936,2))</f>
        <v>TAVARES E MORAES TRANSPORTES LTDA</v>
      </c>
      <c r="I4053" s="20" t="str">
        <f t="shared" si="63"/>
        <v>jun</v>
      </c>
    </row>
    <row r="4054" spans="1:9" x14ac:dyDescent="0.25">
      <c r="A4054" s="7">
        <v>46191</v>
      </c>
      <c r="B4054" s="17">
        <v>7292</v>
      </c>
      <c r="C4054" s="17" t="s">
        <v>419</v>
      </c>
      <c r="D4054" s="2">
        <v>124.74</v>
      </c>
      <c r="E4054" s="17">
        <v>2</v>
      </c>
      <c r="F4054" s="2">
        <v>62.37</v>
      </c>
      <c r="G4054" s="2">
        <v>45.77</v>
      </c>
      <c r="H4054" s="66" t="str">
        <f>IF(B4054="","",VLOOKUP(B4054,[1]BASEEMPRESA!$A$2:$AAA$11936,2))</f>
        <v>ESTEL SERVICOS DE TRANSPORTES E LOCACAO LTDA</v>
      </c>
      <c r="I4054" s="20" t="str">
        <f t="shared" si="63"/>
        <v>jun</v>
      </c>
    </row>
    <row r="4055" spans="1:9" x14ac:dyDescent="0.25">
      <c r="A4055" s="7">
        <v>46191</v>
      </c>
      <c r="B4055" s="16">
        <v>7295</v>
      </c>
      <c r="C4055" s="16" t="s">
        <v>419</v>
      </c>
      <c r="D4055" s="3">
        <v>124.8</v>
      </c>
      <c r="E4055" s="16">
        <v>2</v>
      </c>
      <c r="F4055" s="3">
        <v>62.4</v>
      </c>
      <c r="G4055" s="3">
        <v>59.36</v>
      </c>
      <c r="H4055" s="66" t="str">
        <f>IF(B4055="","",VLOOKUP(B4055,[1]BASEEMPRESA!$A$2:$AAA$11936,2))</f>
        <v>ESTEL SERVICOS DE TRANSPORTES E LOCACAO LTDA</v>
      </c>
      <c r="I4055" s="20" t="str">
        <f t="shared" si="63"/>
        <v>jun</v>
      </c>
    </row>
    <row r="4056" spans="1:9" x14ac:dyDescent="0.25">
      <c r="A4056" s="7">
        <v>46191</v>
      </c>
      <c r="B4056" s="17">
        <v>7299</v>
      </c>
      <c r="C4056" s="17" t="s">
        <v>419</v>
      </c>
      <c r="D4056" s="2">
        <v>193.66</v>
      </c>
      <c r="E4056" s="17">
        <v>3</v>
      </c>
      <c r="F4056" s="2">
        <v>64.552999999999997</v>
      </c>
      <c r="G4056" s="2">
        <v>38.331000000000003</v>
      </c>
      <c r="H4056" s="66" t="str">
        <f>IF(B4056="","",VLOOKUP(B4056,[1]BASEEMPRESA!$A$2:$AAA$11936,2))</f>
        <v>JERE SERVICOS DE TRANSPORTE E LOCACAO LTDA</v>
      </c>
      <c r="I4056" s="20" t="str">
        <f t="shared" si="63"/>
        <v>jun</v>
      </c>
    </row>
    <row r="4057" spans="1:9" x14ac:dyDescent="0.25">
      <c r="A4057" s="7">
        <v>46191</v>
      </c>
      <c r="B4057" s="16">
        <v>7301</v>
      </c>
      <c r="C4057" s="16" t="s">
        <v>419</v>
      </c>
      <c r="D4057" s="3">
        <v>125.42</v>
      </c>
      <c r="E4057" s="16">
        <v>2</v>
      </c>
      <c r="F4057" s="3">
        <v>62.71</v>
      </c>
      <c r="G4057" s="3">
        <v>57.015000000000001</v>
      </c>
      <c r="H4057" s="66" t="str">
        <f>IF(B4057="","",VLOOKUP(B4057,[1]BASEEMPRESA!$A$2:$AAA$11936,2))</f>
        <v>SERVICOS DE TRANSPORTES E LOCACAO VALE DO ITAUNAS LTDA</v>
      </c>
      <c r="I4057" s="20" t="str">
        <f t="shared" si="63"/>
        <v>jun</v>
      </c>
    </row>
    <row r="4058" spans="1:9" x14ac:dyDescent="0.25">
      <c r="A4058" s="7">
        <v>46191</v>
      </c>
      <c r="B4058" s="17">
        <v>7304</v>
      </c>
      <c r="C4058" s="17" t="s">
        <v>419</v>
      </c>
      <c r="D4058" s="2">
        <v>118.7</v>
      </c>
      <c r="E4058" s="17">
        <v>2</v>
      </c>
      <c r="F4058" s="2">
        <v>59.35</v>
      </c>
      <c r="G4058" s="2">
        <v>27.349</v>
      </c>
      <c r="H4058" s="66" t="str">
        <f>IF(B4058="","",VLOOKUP(B4058,[1]BASEEMPRESA!$A$2:$AAA$11936,2))</f>
        <v>SERVICOS DE TRANSPORTES E LOCACAO VALE DO ITAUNAS LTDA</v>
      </c>
      <c r="I4058" s="20" t="str">
        <f t="shared" si="63"/>
        <v>jun</v>
      </c>
    </row>
    <row r="4059" spans="1:9" x14ac:dyDescent="0.25">
      <c r="A4059" s="7">
        <v>46191</v>
      </c>
      <c r="B4059" s="16">
        <v>7307</v>
      </c>
      <c r="C4059" s="16" t="s">
        <v>419</v>
      </c>
      <c r="D4059" s="3">
        <v>177.52</v>
      </c>
      <c r="E4059" s="16">
        <v>3</v>
      </c>
      <c r="F4059" s="3">
        <v>59.173000000000002</v>
      </c>
      <c r="G4059" s="3">
        <v>35.322000000000003</v>
      </c>
      <c r="H4059" s="66" t="str">
        <f>IF(B4059="","",VLOOKUP(B4059,[1]BASEEMPRESA!$A$2:$AAA$11936,2))</f>
        <v>SC MANUTENCOES LTDA</v>
      </c>
      <c r="I4059" s="20" t="str">
        <f t="shared" si="63"/>
        <v>jun</v>
      </c>
    </row>
    <row r="4060" spans="1:9" x14ac:dyDescent="0.25">
      <c r="A4060" s="7">
        <v>46191</v>
      </c>
      <c r="B4060" s="17">
        <v>7308</v>
      </c>
      <c r="C4060" s="17" t="s">
        <v>419</v>
      </c>
      <c r="D4060" s="2">
        <v>126.46</v>
      </c>
      <c r="E4060" s="17">
        <v>2</v>
      </c>
      <c r="F4060" s="2">
        <v>63.23</v>
      </c>
      <c r="G4060" s="2">
        <v>35.927999999999997</v>
      </c>
      <c r="H4060" s="66" t="str">
        <f>IF(B4060="","",VLOOKUP(B4060,[1]BASEEMPRESA!$A$2:$AAA$11936,2))</f>
        <v>SANTOS &amp; SILVA TRANSPORTES RODOVIARIOS LTDA</v>
      </c>
      <c r="I4060" s="20" t="str">
        <f t="shared" si="63"/>
        <v>jun</v>
      </c>
    </row>
    <row r="4061" spans="1:9" x14ac:dyDescent="0.25">
      <c r="A4061" s="7">
        <v>46191</v>
      </c>
      <c r="B4061" s="16">
        <v>7311</v>
      </c>
      <c r="C4061" s="16" t="s">
        <v>422</v>
      </c>
      <c r="D4061" s="3">
        <v>123.18</v>
      </c>
      <c r="E4061" s="16">
        <v>2</v>
      </c>
      <c r="F4061" s="3">
        <v>61.59</v>
      </c>
      <c r="G4061" s="3">
        <v>26.56</v>
      </c>
      <c r="H4061" s="66" t="str">
        <f>IF(B4061="","",VLOOKUP(B4061,[1]BASEEMPRESA!$A$2:$AAA$11936,2))</f>
        <v>LN LOGISTICA E TRANSPORTES LTDA</v>
      </c>
      <c r="I4061" s="20" t="str">
        <f t="shared" si="63"/>
        <v>jun</v>
      </c>
    </row>
    <row r="4062" spans="1:9" x14ac:dyDescent="0.25">
      <c r="A4062" s="7">
        <v>46191</v>
      </c>
      <c r="B4062" s="17">
        <v>7312</v>
      </c>
      <c r="C4062" s="17" t="s">
        <v>422</v>
      </c>
      <c r="D4062" s="2">
        <v>141.18</v>
      </c>
      <c r="E4062" s="17">
        <v>2</v>
      </c>
      <c r="F4062" s="2">
        <v>70.59</v>
      </c>
      <c r="G4062" s="2">
        <v>32.405000000000001</v>
      </c>
      <c r="H4062" s="66" t="str">
        <f>IF(B4062="","",VLOOKUP(B4062,[1]BASEEMPRESA!$A$2:$AAA$11936,2))</f>
        <v>LN LOGISTICA E TRANSPORTES LTDA</v>
      </c>
      <c r="I4062" s="20" t="str">
        <f t="shared" si="63"/>
        <v>jun</v>
      </c>
    </row>
    <row r="4063" spans="1:9" x14ac:dyDescent="0.25">
      <c r="A4063" s="7">
        <v>46191</v>
      </c>
      <c r="B4063" s="16">
        <v>7334</v>
      </c>
      <c r="C4063" s="16" t="s">
        <v>421</v>
      </c>
      <c r="D4063" s="3">
        <v>195</v>
      </c>
      <c r="E4063" s="16">
        <v>3</v>
      </c>
      <c r="F4063" s="3">
        <v>65</v>
      </c>
      <c r="G4063" s="3">
        <v>36.999000000000002</v>
      </c>
      <c r="H4063" s="66" t="str">
        <f>IF(B4063="","",VLOOKUP(B4063,[1]BASEEMPRESA!$A$2:$AAA$11936,2))</f>
        <v>ROCHA TRANSPORTES DE MUCURI LTDA</v>
      </c>
      <c r="I4063" s="20" t="str">
        <f t="shared" si="63"/>
        <v>jun</v>
      </c>
    </row>
    <row r="4064" spans="1:9" x14ac:dyDescent="0.25">
      <c r="A4064" s="7">
        <v>46191</v>
      </c>
      <c r="B4064" s="17">
        <v>7337</v>
      </c>
      <c r="C4064" s="17" t="s">
        <v>419</v>
      </c>
      <c r="D4064" s="2">
        <v>184.66</v>
      </c>
      <c r="E4064" s="17">
        <v>3</v>
      </c>
      <c r="F4064" s="2">
        <v>61.552999999999997</v>
      </c>
      <c r="G4064" s="2">
        <v>39.286999999999999</v>
      </c>
      <c r="H4064" s="66" t="str">
        <f>IF(B4064="","",VLOOKUP(B4064,[1]BASEEMPRESA!$A$2:$AAA$11936,2))</f>
        <v>REGINA M. DOS S. SILVA CARGAS</v>
      </c>
      <c r="I4064" s="20" t="str">
        <f t="shared" si="63"/>
        <v>jun</v>
      </c>
    </row>
    <row r="4065" spans="1:9" x14ac:dyDescent="0.25">
      <c r="A4065" s="7">
        <v>46191</v>
      </c>
      <c r="B4065" s="16">
        <v>7340</v>
      </c>
      <c r="C4065" s="16" t="s">
        <v>419</v>
      </c>
      <c r="D4065" s="3">
        <v>232.4</v>
      </c>
      <c r="E4065" s="16">
        <v>8</v>
      </c>
      <c r="F4065" s="3">
        <v>29.05</v>
      </c>
      <c r="G4065" s="3">
        <v>10.755000000000001</v>
      </c>
      <c r="H4065" s="66" t="str">
        <f>IF(B4065="","",VLOOKUP(B4065,[1]BASEEMPRESA!$A$2:$AAA$11936,2))</f>
        <v>W &amp; E SERVICOS DE TRANSPORTE LTDA</v>
      </c>
      <c r="I4065" s="20" t="str">
        <f t="shared" si="63"/>
        <v>jun</v>
      </c>
    </row>
    <row r="4066" spans="1:9" x14ac:dyDescent="0.25">
      <c r="A4066" s="7">
        <v>46191</v>
      </c>
      <c r="B4066" s="17">
        <v>7343</v>
      </c>
      <c r="C4066" s="17" t="s">
        <v>421</v>
      </c>
      <c r="D4066" s="2">
        <v>120.74</v>
      </c>
      <c r="E4066" s="17">
        <v>2</v>
      </c>
      <c r="F4066" s="2">
        <v>60.37</v>
      </c>
      <c r="G4066" s="2">
        <v>33.362000000000002</v>
      </c>
      <c r="H4066" s="66" t="str">
        <f>IF(B4066="","",VLOOKUP(B4066,[1]BASEEMPRESA!$A$2:$AAA$11936,2))</f>
        <v>E L DE OLIVEIRA JUNIOR EDIMAR TRANSPORTES</v>
      </c>
      <c r="I4066" s="20" t="str">
        <f t="shared" si="63"/>
        <v>jun</v>
      </c>
    </row>
    <row r="4067" spans="1:9" x14ac:dyDescent="0.25">
      <c r="A4067" s="7">
        <v>46191</v>
      </c>
      <c r="B4067" s="16">
        <v>7347</v>
      </c>
      <c r="C4067" s="16" t="s">
        <v>420</v>
      </c>
      <c r="D4067" s="3">
        <v>194.4</v>
      </c>
      <c r="E4067" s="16">
        <v>3</v>
      </c>
      <c r="F4067" s="3">
        <v>64.8</v>
      </c>
      <c r="G4067" s="3">
        <v>51.597000000000001</v>
      </c>
      <c r="H4067" s="66" t="str">
        <f>IF(B4067="","",VLOOKUP(B4067,[1]BASEEMPRESA!$A$2:$AAA$11936,2))</f>
        <v>TRANSPORTADORA GLOBAL LOGISTICA LTDA</v>
      </c>
      <c r="I4067" s="20" t="str">
        <f t="shared" si="63"/>
        <v>jun</v>
      </c>
    </row>
    <row r="4068" spans="1:9" x14ac:dyDescent="0.25">
      <c r="A4068" s="7">
        <v>46191</v>
      </c>
      <c r="B4068" s="17">
        <v>7352</v>
      </c>
      <c r="C4068" s="17" t="s">
        <v>421</v>
      </c>
      <c r="D4068" s="2">
        <v>192.54</v>
      </c>
      <c r="E4068" s="17">
        <v>3</v>
      </c>
      <c r="F4068" s="2">
        <v>64.180000000000007</v>
      </c>
      <c r="G4068" s="2">
        <v>18.45</v>
      </c>
      <c r="H4068" s="66" t="str">
        <f>IF(B4068="","",VLOOKUP(B4068,[1]BASEEMPRESA!$A$2:$AAA$11936,2))</f>
        <v>WESLEI M DOS SANTOS</v>
      </c>
      <c r="I4068" s="20" t="str">
        <f t="shared" si="63"/>
        <v>jun</v>
      </c>
    </row>
    <row r="4069" spans="1:9" x14ac:dyDescent="0.25">
      <c r="A4069" s="7">
        <v>46191</v>
      </c>
      <c r="B4069" s="16">
        <v>7355</v>
      </c>
      <c r="C4069" s="16" t="s">
        <v>419</v>
      </c>
      <c r="D4069" s="3">
        <v>129.06</v>
      </c>
      <c r="E4069" s="16">
        <v>2</v>
      </c>
      <c r="F4069" s="3">
        <v>64.53</v>
      </c>
      <c r="G4069" s="3">
        <v>64</v>
      </c>
      <c r="H4069" s="66" t="str">
        <f>IF(B4069="","",VLOOKUP(B4069,[1]BASEEMPRESA!$A$2:$AAA$11936,2))</f>
        <v>WESLEI M DOS SANTOS</v>
      </c>
      <c r="I4069" s="20" t="str">
        <f t="shared" si="63"/>
        <v>jun</v>
      </c>
    </row>
    <row r="4070" spans="1:9" x14ac:dyDescent="0.25">
      <c r="A4070" s="7">
        <v>46191</v>
      </c>
      <c r="B4070" s="17">
        <v>7361</v>
      </c>
      <c r="C4070" s="17" t="s">
        <v>423</v>
      </c>
      <c r="D4070" s="2">
        <v>172.18</v>
      </c>
      <c r="E4070" s="17">
        <v>3</v>
      </c>
      <c r="F4070" s="2">
        <v>57.393000000000001</v>
      </c>
      <c r="G4070" s="2">
        <v>49.820999999999998</v>
      </c>
      <c r="H4070" s="66" t="str">
        <f>IF(B4070="","",VLOOKUP(B4070,[1]BASEEMPRESA!$A$2:$AAA$11936,2))</f>
        <v>TRANSPORTE FUMACINHA LTDA</v>
      </c>
      <c r="I4070" s="20" t="str">
        <f t="shared" si="63"/>
        <v>jun</v>
      </c>
    </row>
    <row r="4071" spans="1:9" x14ac:dyDescent="0.25">
      <c r="A4071" s="7">
        <v>46191</v>
      </c>
      <c r="B4071" s="16">
        <v>7364</v>
      </c>
      <c r="C4071" s="16" t="s">
        <v>419</v>
      </c>
      <c r="D4071" s="3">
        <v>127.64</v>
      </c>
      <c r="E4071" s="16">
        <v>2</v>
      </c>
      <c r="F4071" s="3">
        <v>63.82</v>
      </c>
      <c r="G4071" s="3">
        <v>56.8</v>
      </c>
      <c r="H4071" s="66" t="str">
        <f>IF(B4071="","",VLOOKUP(B4071,[1]BASEEMPRESA!$A$2:$AAA$11936,2))</f>
        <v>TRANSPORTADORA GLOBAL LOGISTICA LTDA</v>
      </c>
      <c r="I4071" s="20" t="str">
        <f t="shared" si="63"/>
        <v>jun</v>
      </c>
    </row>
    <row r="4072" spans="1:9" x14ac:dyDescent="0.25">
      <c r="A4072" s="7">
        <v>46191</v>
      </c>
      <c r="B4072" s="17">
        <v>7367</v>
      </c>
      <c r="C4072" s="17" t="s">
        <v>419</v>
      </c>
      <c r="D4072" s="2">
        <v>108.68</v>
      </c>
      <c r="E4072" s="17">
        <v>2</v>
      </c>
      <c r="F4072" s="2">
        <v>54.34</v>
      </c>
      <c r="G4072" s="2">
        <v>45.813000000000002</v>
      </c>
      <c r="H4072" s="66" t="str">
        <f>IF(B4072="","",VLOOKUP(B4072,[1]BASEEMPRESA!$A$2:$AAA$11936,2))</f>
        <v>JOSE HELIO SILVA SANTOS</v>
      </c>
      <c r="I4072" s="20" t="str">
        <f t="shared" si="63"/>
        <v>jun</v>
      </c>
    </row>
    <row r="4073" spans="1:9" x14ac:dyDescent="0.25">
      <c r="A4073" s="7">
        <v>46191</v>
      </c>
      <c r="B4073" s="16">
        <v>7370</v>
      </c>
      <c r="C4073" s="16" t="s">
        <v>419</v>
      </c>
      <c r="D4073" s="3">
        <v>193.7</v>
      </c>
      <c r="E4073" s="16">
        <v>3</v>
      </c>
      <c r="F4073" s="3">
        <v>64.566999999999993</v>
      </c>
      <c r="G4073" s="3">
        <v>41.936999999999998</v>
      </c>
      <c r="H4073" s="66" t="str">
        <f>IF(B4073="","",VLOOKUP(B4073,[1]BASEEMPRESA!$A$2:$AAA$11936,2))</f>
        <v>JOSE HELIO SILVA SANTOS</v>
      </c>
      <c r="I4073" s="20" t="str">
        <f t="shared" si="63"/>
        <v>jun</v>
      </c>
    </row>
    <row r="4074" spans="1:9" x14ac:dyDescent="0.25">
      <c r="A4074" s="7">
        <v>46191</v>
      </c>
      <c r="B4074" s="17">
        <v>7398</v>
      </c>
      <c r="C4074" s="17" t="s">
        <v>419</v>
      </c>
      <c r="D4074" s="2">
        <v>296.58</v>
      </c>
      <c r="E4074" s="17">
        <v>10</v>
      </c>
      <c r="F4074" s="2">
        <v>29.658000000000001</v>
      </c>
      <c r="G4074" s="2">
        <v>11.346</v>
      </c>
      <c r="H4074" s="66" t="str">
        <f>IF(B4074="","",VLOOKUP(B4074,[1]BASEEMPRESA!$A$2:$AAA$11936,2))</f>
        <v>RSL TRANSPORTES LTDA</v>
      </c>
      <c r="I4074" s="20" t="str">
        <f t="shared" si="63"/>
        <v>jun</v>
      </c>
    </row>
    <row r="4075" spans="1:9" x14ac:dyDescent="0.25">
      <c r="A4075" s="7">
        <v>46192</v>
      </c>
      <c r="B4075" s="16">
        <v>2066</v>
      </c>
      <c r="C4075" s="16" t="s">
        <v>418</v>
      </c>
      <c r="D4075" s="3">
        <v>191.96</v>
      </c>
      <c r="E4075" s="16">
        <v>3</v>
      </c>
      <c r="F4075" s="3">
        <v>63.987000000000002</v>
      </c>
      <c r="G4075" s="3">
        <v>10</v>
      </c>
      <c r="H4075" s="66" t="str">
        <f>IF(B4075="","",VLOOKUP(B4075,[1]BASEEMPRESA!$A$2:$AAA$11936,2))</f>
        <v>NDB HOLDING AGRICOLA LTDA - MATRIZ</v>
      </c>
      <c r="I4075" s="20" t="str">
        <f t="shared" si="63"/>
        <v>jun</v>
      </c>
    </row>
    <row r="4076" spans="1:9" x14ac:dyDescent="0.25">
      <c r="A4076" s="7">
        <v>46192</v>
      </c>
      <c r="B4076" s="17">
        <v>2067</v>
      </c>
      <c r="C4076" s="17" t="s">
        <v>418</v>
      </c>
      <c r="D4076" s="2">
        <v>297.68</v>
      </c>
      <c r="E4076" s="17">
        <v>5</v>
      </c>
      <c r="F4076" s="2">
        <v>59.536000000000001</v>
      </c>
      <c r="G4076" s="2">
        <v>10.555999999999999</v>
      </c>
      <c r="H4076" s="66" t="str">
        <f>IF(B4076="","",VLOOKUP(B4076,[1]BASEEMPRESA!$A$2:$AAA$11936,2))</f>
        <v>NDB HOLDING AGRICOLA LTDA - MATRIZ</v>
      </c>
      <c r="I4076" s="20" t="str">
        <f t="shared" si="63"/>
        <v>jun</v>
      </c>
    </row>
    <row r="4077" spans="1:9" x14ac:dyDescent="0.25">
      <c r="A4077" s="7">
        <v>46192</v>
      </c>
      <c r="B4077" s="16">
        <v>2107</v>
      </c>
      <c r="C4077" s="16" t="s">
        <v>418</v>
      </c>
      <c r="D4077" s="3">
        <v>466.2</v>
      </c>
      <c r="E4077" s="16">
        <v>8</v>
      </c>
      <c r="F4077" s="3">
        <v>58.274999999999999</v>
      </c>
      <c r="G4077" s="3">
        <v>10.473000000000001</v>
      </c>
      <c r="H4077" s="66" t="str">
        <f>IF(B4077="","",VLOOKUP(B4077,[1]BASEEMPRESA!$A$2:$AAA$11936,2))</f>
        <v>NDB HOLDING AGRICOLA LTDA - MATRIZ</v>
      </c>
      <c r="I4077" s="20" t="str">
        <f t="shared" si="63"/>
        <v>jun</v>
      </c>
    </row>
    <row r="4078" spans="1:9" x14ac:dyDescent="0.25">
      <c r="A4078" s="7">
        <v>46192</v>
      </c>
      <c r="B4078" s="17">
        <v>2108</v>
      </c>
      <c r="C4078" s="17" t="s">
        <v>418</v>
      </c>
      <c r="D4078" s="2">
        <v>486.16</v>
      </c>
      <c r="E4078" s="17">
        <v>8</v>
      </c>
      <c r="F4078" s="2">
        <v>60.77</v>
      </c>
      <c r="G4078" s="2">
        <v>10.337</v>
      </c>
      <c r="H4078" s="66" t="str">
        <f>IF(B4078="","",VLOOKUP(B4078,[1]BASEEMPRESA!$A$2:$AAA$11936,2))</f>
        <v>NDB HOLDING AGRICOLA LTDA - MATRIZ</v>
      </c>
      <c r="I4078" s="20" t="str">
        <f t="shared" si="63"/>
        <v>jun</v>
      </c>
    </row>
    <row r="4079" spans="1:9" x14ac:dyDescent="0.25">
      <c r="A4079" s="7">
        <v>46192</v>
      </c>
      <c r="B4079" s="16">
        <v>2109</v>
      </c>
      <c r="C4079" s="16" t="s">
        <v>418</v>
      </c>
      <c r="D4079" s="3">
        <v>482.2</v>
      </c>
      <c r="E4079" s="16">
        <v>8</v>
      </c>
      <c r="F4079" s="3">
        <v>60.274999999999999</v>
      </c>
      <c r="G4079" s="3">
        <v>10.428000000000001</v>
      </c>
      <c r="H4079" s="66" t="str">
        <f>IF(B4079="","",VLOOKUP(B4079,[1]BASEEMPRESA!$A$2:$AAA$11936,2))</f>
        <v>NDB HOLDING AGRICOLA LTDA - MATRIZ</v>
      </c>
      <c r="I4079" s="20" t="str">
        <f t="shared" si="63"/>
        <v>jun</v>
      </c>
    </row>
    <row r="4080" spans="1:9" x14ac:dyDescent="0.25">
      <c r="A4080" s="7">
        <v>46192</v>
      </c>
      <c r="B4080" s="17">
        <v>7004</v>
      </c>
      <c r="C4080" s="17" t="s">
        <v>419</v>
      </c>
      <c r="D4080" s="2">
        <v>199.14</v>
      </c>
      <c r="E4080" s="17">
        <v>3</v>
      </c>
      <c r="F4080" s="2">
        <v>66.38</v>
      </c>
      <c r="G4080" s="2">
        <v>39.409999999999997</v>
      </c>
      <c r="H4080" s="66" t="str">
        <f>IF(B4080="","",VLOOKUP(B4080,[1]BASEEMPRESA!$A$2:$AAA$11936,2))</f>
        <v>EMERSON LUIS MORO</v>
      </c>
      <c r="I4080" s="20" t="str">
        <f t="shared" si="63"/>
        <v>jun</v>
      </c>
    </row>
    <row r="4081" spans="1:9" x14ac:dyDescent="0.25">
      <c r="A4081" s="7">
        <v>46192</v>
      </c>
      <c r="B4081" s="16">
        <v>7005</v>
      </c>
      <c r="C4081" s="16" t="s">
        <v>419</v>
      </c>
      <c r="D4081" s="3">
        <v>179.88</v>
      </c>
      <c r="E4081" s="16">
        <v>3</v>
      </c>
      <c r="F4081" s="3">
        <v>59.96</v>
      </c>
      <c r="G4081" s="3">
        <v>46.844000000000001</v>
      </c>
      <c r="H4081" s="66" t="str">
        <f>IF(B4081="","",VLOOKUP(B4081,[1]BASEEMPRESA!$A$2:$AAA$11936,2))</f>
        <v>RENE PINA DE ALMEIDA</v>
      </c>
      <c r="I4081" s="20" t="str">
        <f t="shared" si="63"/>
        <v>jun</v>
      </c>
    </row>
    <row r="4082" spans="1:9" x14ac:dyDescent="0.25">
      <c r="A4082" s="7">
        <v>46192</v>
      </c>
      <c r="B4082" s="17">
        <v>7006</v>
      </c>
      <c r="C4082" s="17" t="s">
        <v>420</v>
      </c>
      <c r="D4082" s="2">
        <v>125.12</v>
      </c>
      <c r="E4082" s="17">
        <v>2</v>
      </c>
      <c r="F4082" s="2">
        <v>62.56</v>
      </c>
      <c r="G4082" s="2">
        <v>9.0250000000000004</v>
      </c>
      <c r="H4082" s="66" t="str">
        <f>IF(B4082="","",VLOOKUP(B4082,[1]BASEEMPRESA!$A$2:$AAA$11936,2))</f>
        <v>INAMARQUE SOUZA MACHADO</v>
      </c>
      <c r="I4082" s="20" t="str">
        <f t="shared" si="63"/>
        <v>jun</v>
      </c>
    </row>
    <row r="4083" spans="1:9" x14ac:dyDescent="0.25">
      <c r="A4083" s="7">
        <v>46192</v>
      </c>
      <c r="B4083" s="16">
        <v>7007</v>
      </c>
      <c r="C4083" s="16" t="s">
        <v>420</v>
      </c>
      <c r="D4083" s="3">
        <v>190</v>
      </c>
      <c r="E4083" s="16">
        <v>3</v>
      </c>
      <c r="F4083" s="3">
        <v>63.332999999999998</v>
      </c>
      <c r="G4083" s="3">
        <v>40.472000000000001</v>
      </c>
      <c r="H4083" s="66" t="str">
        <f>IF(B4083="","",VLOOKUP(B4083,[1]BASEEMPRESA!$A$2:$AAA$11936,2))</f>
        <v>MVS TRANSPORTE LTDA</v>
      </c>
      <c r="I4083" s="20" t="str">
        <f t="shared" si="63"/>
        <v>jun</v>
      </c>
    </row>
    <row r="4084" spans="1:9" x14ac:dyDescent="0.25">
      <c r="A4084" s="7">
        <v>46192</v>
      </c>
      <c r="B4084" s="17">
        <v>7008</v>
      </c>
      <c r="C4084" s="17" t="s">
        <v>419</v>
      </c>
      <c r="D4084" s="2">
        <v>186.62</v>
      </c>
      <c r="E4084" s="17">
        <v>3</v>
      </c>
      <c r="F4084" s="2">
        <v>62.207000000000001</v>
      </c>
      <c r="G4084" s="2">
        <v>36.273000000000003</v>
      </c>
      <c r="H4084" s="66" t="str">
        <f>IF(B4084="","",VLOOKUP(B4084,[1]BASEEMPRESA!$A$2:$AAA$11936,2))</f>
        <v>E L DE OLIVEIRA JUNIOR EDIMAR TRANSPORTES</v>
      </c>
      <c r="I4084" s="20" t="str">
        <f t="shared" si="63"/>
        <v>jun</v>
      </c>
    </row>
    <row r="4085" spans="1:9" x14ac:dyDescent="0.25">
      <c r="A4085" s="7">
        <v>46192</v>
      </c>
      <c r="B4085" s="16">
        <v>7010</v>
      </c>
      <c r="C4085" s="16" t="s">
        <v>419</v>
      </c>
      <c r="D4085" s="3">
        <v>135.72</v>
      </c>
      <c r="E4085" s="16">
        <v>2</v>
      </c>
      <c r="F4085" s="3">
        <v>67.86</v>
      </c>
      <c r="G4085" s="3">
        <v>28.603000000000002</v>
      </c>
      <c r="H4085" s="66" t="str">
        <f>IF(B4085="","",VLOOKUP(B4085,[1]BASEEMPRESA!$A$2:$AAA$11936,2))</f>
        <v>BAYER LOGISTICA E TRANSPORTES LTDA</v>
      </c>
      <c r="I4085" s="20" t="str">
        <f t="shared" si="63"/>
        <v>jun</v>
      </c>
    </row>
    <row r="4086" spans="1:9" x14ac:dyDescent="0.25">
      <c r="A4086" s="7">
        <v>46192</v>
      </c>
      <c r="B4086" s="17">
        <v>7013</v>
      </c>
      <c r="C4086" s="17" t="s">
        <v>419</v>
      </c>
      <c r="D4086" s="2">
        <v>190.38</v>
      </c>
      <c r="E4086" s="17">
        <v>3</v>
      </c>
      <c r="F4086" s="2">
        <v>63.46</v>
      </c>
      <c r="G4086" s="2">
        <v>43.527000000000001</v>
      </c>
      <c r="H4086" s="66" t="str">
        <f>IF(B4086="","",VLOOKUP(B4086,[1]BASEEMPRESA!$A$2:$AAA$11936,2))</f>
        <v>INAMARQUE SOUZA MACHADO</v>
      </c>
      <c r="I4086" s="20" t="str">
        <f t="shared" si="63"/>
        <v>jun</v>
      </c>
    </row>
    <row r="4087" spans="1:9" x14ac:dyDescent="0.25">
      <c r="A4087" s="7">
        <v>46192</v>
      </c>
      <c r="B4087" s="16">
        <v>7017</v>
      </c>
      <c r="C4087" s="16" t="s">
        <v>419</v>
      </c>
      <c r="D4087" s="3">
        <v>210.02</v>
      </c>
      <c r="E4087" s="16">
        <v>3</v>
      </c>
      <c r="F4087" s="3">
        <v>70.007000000000005</v>
      </c>
      <c r="G4087" s="3">
        <v>23.222999999999999</v>
      </c>
      <c r="H4087" s="66" t="str">
        <f>IF(B4087="","",VLOOKUP(B4087,[1]BASEEMPRESA!$A$2:$AAA$11936,2))</f>
        <v>BAYER LOGISTICA E TRANSPORTES LTDA</v>
      </c>
      <c r="I4087" s="20" t="str">
        <f t="shared" si="63"/>
        <v>jun</v>
      </c>
    </row>
    <row r="4088" spans="1:9" x14ac:dyDescent="0.25">
      <c r="A4088" s="7">
        <v>46192</v>
      </c>
      <c r="B4088" s="17">
        <v>7018</v>
      </c>
      <c r="C4088" s="17" t="s">
        <v>419</v>
      </c>
      <c r="D4088" s="2">
        <v>125</v>
      </c>
      <c r="E4088" s="17">
        <v>2</v>
      </c>
      <c r="F4088" s="2">
        <v>62.5</v>
      </c>
      <c r="G4088" s="2">
        <v>48.655000000000001</v>
      </c>
      <c r="H4088" s="66" t="str">
        <f>IF(B4088="","",VLOOKUP(B4088,[1]BASEEMPRESA!$A$2:$AAA$11936,2))</f>
        <v>SC MANUTENCOES LTDA</v>
      </c>
      <c r="I4088" s="20" t="str">
        <f t="shared" si="63"/>
        <v>jun</v>
      </c>
    </row>
    <row r="4089" spans="1:9" x14ac:dyDescent="0.25">
      <c r="A4089" s="7">
        <v>46192</v>
      </c>
      <c r="B4089" s="16">
        <v>7021</v>
      </c>
      <c r="C4089" s="16" t="s">
        <v>419</v>
      </c>
      <c r="D4089" s="3">
        <v>192.04</v>
      </c>
      <c r="E4089" s="16">
        <v>3</v>
      </c>
      <c r="F4089" s="3">
        <v>64.013000000000005</v>
      </c>
      <c r="G4089" s="3">
        <v>7.3250000000000002</v>
      </c>
      <c r="H4089" s="66" t="str">
        <f>IF(B4089="","",VLOOKUP(B4089,[1]BASEEMPRESA!$A$2:$AAA$11936,2))</f>
        <v>NEIA TRANSPORTES LTDA</v>
      </c>
      <c r="I4089" s="20" t="str">
        <f t="shared" si="63"/>
        <v>jun</v>
      </c>
    </row>
    <row r="4090" spans="1:9" x14ac:dyDescent="0.25">
      <c r="A4090" s="7">
        <v>46192</v>
      </c>
      <c r="B4090" s="17">
        <v>7022</v>
      </c>
      <c r="C4090" s="17" t="s">
        <v>419</v>
      </c>
      <c r="D4090" s="2">
        <v>120.9</v>
      </c>
      <c r="E4090" s="17">
        <v>2</v>
      </c>
      <c r="F4090" s="2">
        <v>60.45</v>
      </c>
      <c r="G4090" s="2">
        <v>49.171999999999997</v>
      </c>
      <c r="H4090" s="66" t="str">
        <f>IF(B4090="","",VLOOKUP(B4090,[1]BASEEMPRESA!$A$2:$AAA$11936,2))</f>
        <v>SMRR TRANSPORTES LTDA</v>
      </c>
      <c r="I4090" s="20" t="str">
        <f t="shared" si="63"/>
        <v>jun</v>
      </c>
    </row>
    <row r="4091" spans="1:9" x14ac:dyDescent="0.25">
      <c r="A4091" s="7">
        <v>46192</v>
      </c>
      <c r="B4091" s="16">
        <v>7031</v>
      </c>
      <c r="C4091" s="16" t="s">
        <v>419</v>
      </c>
      <c r="D4091" s="3">
        <v>122.88</v>
      </c>
      <c r="E4091" s="16">
        <v>2</v>
      </c>
      <c r="F4091" s="3">
        <v>61.44</v>
      </c>
      <c r="G4091" s="3">
        <v>31.347999999999999</v>
      </c>
      <c r="H4091" s="66" t="str">
        <f>IF(B4091="","",VLOOKUP(B4091,[1]BASEEMPRESA!$A$2:$AAA$11936,2))</f>
        <v>INAMARQUE SOUZA MACHADO</v>
      </c>
      <c r="I4091" s="20" t="str">
        <f t="shared" si="63"/>
        <v>jun</v>
      </c>
    </row>
    <row r="4092" spans="1:9" x14ac:dyDescent="0.25">
      <c r="A4092" s="7">
        <v>46192</v>
      </c>
      <c r="B4092" s="17">
        <v>7032</v>
      </c>
      <c r="C4092" s="17" t="s">
        <v>419</v>
      </c>
      <c r="D4092" s="2">
        <v>197.68</v>
      </c>
      <c r="E4092" s="17">
        <v>3</v>
      </c>
      <c r="F4092" s="2">
        <v>65.893000000000001</v>
      </c>
      <c r="G4092" s="2">
        <v>25.568999999999999</v>
      </c>
      <c r="H4092" s="66" t="str">
        <f>IF(B4092="","",VLOOKUP(B4092,[1]BASEEMPRESA!$A$2:$AAA$11936,2))</f>
        <v>REGINA M. DOS S. SILVA CARGAS</v>
      </c>
      <c r="I4092" s="20" t="str">
        <f t="shared" si="63"/>
        <v>jun</v>
      </c>
    </row>
    <row r="4093" spans="1:9" x14ac:dyDescent="0.25">
      <c r="A4093" s="7">
        <v>46192</v>
      </c>
      <c r="B4093" s="16">
        <v>7033</v>
      </c>
      <c r="C4093" s="16" t="s">
        <v>419</v>
      </c>
      <c r="D4093" s="3">
        <v>173.2</v>
      </c>
      <c r="E4093" s="16">
        <v>3</v>
      </c>
      <c r="F4093" s="3">
        <v>57.732999999999997</v>
      </c>
      <c r="G4093" s="3">
        <v>48.94</v>
      </c>
      <c r="H4093" s="66" t="str">
        <f>IF(B4093="","",VLOOKUP(B4093,[1]BASEEMPRESA!$A$2:$AAA$11936,2))</f>
        <v>E L DE OLIVEIRA JUNIOR EDIMAR TRANSPORTES</v>
      </c>
      <c r="I4093" s="20" t="str">
        <f t="shared" si="63"/>
        <v>jun</v>
      </c>
    </row>
    <row r="4094" spans="1:9" x14ac:dyDescent="0.25">
      <c r="A4094" s="7">
        <v>46192</v>
      </c>
      <c r="B4094" s="17">
        <v>7036</v>
      </c>
      <c r="C4094" s="17" t="s">
        <v>419</v>
      </c>
      <c r="D4094" s="2">
        <v>123.66</v>
      </c>
      <c r="E4094" s="17">
        <v>2</v>
      </c>
      <c r="F4094" s="2">
        <v>61.83</v>
      </c>
      <c r="G4094" s="2">
        <v>45.731999999999999</v>
      </c>
      <c r="H4094" s="66" t="str">
        <f>IF(B4094="","",VLOOKUP(B4094,[1]BASEEMPRESA!$A$2:$AAA$11936,2))</f>
        <v>EMERSON LUIS MORO</v>
      </c>
      <c r="I4094" s="20" t="str">
        <f t="shared" si="63"/>
        <v>jun</v>
      </c>
    </row>
    <row r="4095" spans="1:9" x14ac:dyDescent="0.25">
      <c r="A4095" s="7">
        <v>46192</v>
      </c>
      <c r="B4095" s="16">
        <v>7038</v>
      </c>
      <c r="C4095" s="16" t="s">
        <v>420</v>
      </c>
      <c r="D4095" s="3">
        <v>117.04</v>
      </c>
      <c r="E4095" s="16">
        <v>2</v>
      </c>
      <c r="F4095" s="3">
        <v>58.52</v>
      </c>
      <c r="G4095" s="3">
        <v>55.067999999999998</v>
      </c>
      <c r="H4095" s="66" t="str">
        <f>IF(B4095="","",VLOOKUP(B4095,[1]BASEEMPRESA!$A$2:$AAA$11936,2))</f>
        <v>JERE SERVICOS DE TRANSPORTE E LOCACAO LTDA</v>
      </c>
      <c r="I4095" s="20" t="str">
        <f t="shared" si="63"/>
        <v>jun</v>
      </c>
    </row>
    <row r="4096" spans="1:9" x14ac:dyDescent="0.25">
      <c r="A4096" s="7">
        <v>46192</v>
      </c>
      <c r="B4096" s="17">
        <v>7041</v>
      </c>
      <c r="C4096" s="17" t="s">
        <v>419</v>
      </c>
      <c r="D4096" s="2">
        <v>125.12</v>
      </c>
      <c r="E4096" s="17">
        <v>2</v>
      </c>
      <c r="F4096" s="2">
        <v>62.56</v>
      </c>
      <c r="G4096" s="2">
        <v>32.542999999999999</v>
      </c>
      <c r="H4096" s="66" t="str">
        <f>IF(B4096="","",VLOOKUP(B4096,[1]BASEEMPRESA!$A$2:$AAA$11936,2))</f>
        <v>JERE SERVICOS DE TRANSPORTE E LOCACAO LTDA</v>
      </c>
      <c r="I4096" s="20" t="str">
        <f t="shared" si="63"/>
        <v>jun</v>
      </c>
    </row>
    <row r="4097" spans="1:9" x14ac:dyDescent="0.25">
      <c r="A4097" s="7">
        <v>46192</v>
      </c>
      <c r="B4097" s="16">
        <v>7042</v>
      </c>
      <c r="C4097" s="16" t="s">
        <v>420</v>
      </c>
      <c r="D4097" s="3">
        <v>180.46</v>
      </c>
      <c r="E4097" s="16">
        <v>3</v>
      </c>
      <c r="F4097" s="3">
        <v>60.152999999999999</v>
      </c>
      <c r="G4097" s="3">
        <v>46.470999999999997</v>
      </c>
      <c r="H4097" s="66" t="str">
        <f>IF(B4097="","",VLOOKUP(B4097,[1]BASEEMPRESA!$A$2:$AAA$11936,2))</f>
        <v>SERVICOS DE TRANSPORTES E LOCACAO VALE DO ITAUNAS LTDA</v>
      </c>
      <c r="I4097" s="20" t="str">
        <f t="shared" si="63"/>
        <v>jun</v>
      </c>
    </row>
    <row r="4098" spans="1:9" x14ac:dyDescent="0.25">
      <c r="A4098" s="7">
        <v>46192</v>
      </c>
      <c r="B4098" s="17">
        <v>7045</v>
      </c>
      <c r="C4098" s="17" t="s">
        <v>421</v>
      </c>
      <c r="D4098" s="2">
        <v>185.26</v>
      </c>
      <c r="E4098" s="17">
        <v>3</v>
      </c>
      <c r="F4098" s="2">
        <v>61.753</v>
      </c>
      <c r="G4098" s="2">
        <v>35.994999999999997</v>
      </c>
      <c r="H4098" s="66" t="str">
        <f>IF(B4098="","",VLOOKUP(B4098,[1]BASEEMPRESA!$A$2:$AAA$11936,2))</f>
        <v>REGINA M. DOS S. SILVA CARGAS</v>
      </c>
      <c r="I4098" s="20" t="str">
        <f t="shared" si="63"/>
        <v>jun</v>
      </c>
    </row>
    <row r="4099" spans="1:9" x14ac:dyDescent="0.25">
      <c r="A4099" s="7">
        <v>46192</v>
      </c>
      <c r="B4099" s="16">
        <v>7046</v>
      </c>
      <c r="C4099" s="16" t="s">
        <v>419</v>
      </c>
      <c r="D4099" s="3">
        <v>180.08</v>
      </c>
      <c r="E4099" s="16">
        <v>3</v>
      </c>
      <c r="F4099" s="3">
        <v>60.027000000000001</v>
      </c>
      <c r="G4099" s="3">
        <v>55</v>
      </c>
      <c r="H4099" s="66" t="str">
        <f>IF(B4099="","",VLOOKUP(B4099,[1]BASEEMPRESA!$A$2:$AAA$11936,2))</f>
        <v>J.S. LEONIDIO</v>
      </c>
      <c r="I4099" s="20" t="str">
        <f t="shared" ref="I4099:I4162" si="64">TEXT(A4099,"mmm")</f>
        <v>jun</v>
      </c>
    </row>
    <row r="4100" spans="1:9" x14ac:dyDescent="0.25">
      <c r="A4100" s="7">
        <v>46192</v>
      </c>
      <c r="B4100" s="17">
        <v>7047</v>
      </c>
      <c r="C4100" s="17" t="s">
        <v>419</v>
      </c>
      <c r="D4100" s="2">
        <v>109.94</v>
      </c>
      <c r="E4100" s="17">
        <v>2</v>
      </c>
      <c r="F4100" s="2">
        <v>54.97</v>
      </c>
      <c r="G4100" s="2">
        <v>33.198</v>
      </c>
      <c r="H4100" s="66" t="str">
        <f>IF(B4100="","",VLOOKUP(B4100,[1]BASEEMPRESA!$A$2:$AAA$11936,2))</f>
        <v>BAYER LOGISTICA E TRANSPORTES LTDA</v>
      </c>
      <c r="I4100" s="20" t="str">
        <f t="shared" si="64"/>
        <v>jun</v>
      </c>
    </row>
    <row r="4101" spans="1:9" x14ac:dyDescent="0.25">
      <c r="A4101" s="7">
        <v>46192</v>
      </c>
      <c r="B4101" s="16">
        <v>7048</v>
      </c>
      <c r="C4101" s="16" t="s">
        <v>419</v>
      </c>
      <c r="D4101" s="3">
        <v>124.72</v>
      </c>
      <c r="E4101" s="16">
        <v>2</v>
      </c>
      <c r="F4101" s="3">
        <v>62.36</v>
      </c>
      <c r="G4101" s="3">
        <v>34.906999999999996</v>
      </c>
      <c r="H4101" s="66" t="str">
        <f>IF(B4101="","",VLOOKUP(B4101,[1]BASEEMPRESA!$A$2:$AAA$11936,2))</f>
        <v>SERVICOS DE TRANSPORTES E LOCACAO VALE DO ITAUNAS LTDA</v>
      </c>
      <c r="I4101" s="20" t="str">
        <f t="shared" si="64"/>
        <v>jun</v>
      </c>
    </row>
    <row r="4102" spans="1:9" x14ac:dyDescent="0.25">
      <c r="A4102" s="7">
        <v>46192</v>
      </c>
      <c r="B4102" s="17">
        <v>7050</v>
      </c>
      <c r="C4102" s="17" t="s">
        <v>419</v>
      </c>
      <c r="D4102" s="2">
        <v>191.28</v>
      </c>
      <c r="E4102" s="17">
        <v>3</v>
      </c>
      <c r="F4102" s="2">
        <v>63.76</v>
      </c>
      <c r="G4102" s="2">
        <v>37.886000000000003</v>
      </c>
      <c r="H4102" s="66" t="str">
        <f>IF(B4102="","",VLOOKUP(B4102,[1]BASEEMPRESA!$A$2:$AAA$11936,2))</f>
        <v>ESTEL SERVICOS DE TRANSPORTES E LOCACAO LTDA</v>
      </c>
      <c r="I4102" s="20" t="str">
        <f t="shared" si="64"/>
        <v>jun</v>
      </c>
    </row>
    <row r="4103" spans="1:9" x14ac:dyDescent="0.25">
      <c r="A4103" s="7">
        <v>46192</v>
      </c>
      <c r="B4103" s="16">
        <v>7052</v>
      </c>
      <c r="C4103" s="16" t="s">
        <v>420</v>
      </c>
      <c r="D4103" s="3">
        <v>179.38</v>
      </c>
      <c r="E4103" s="16">
        <v>3</v>
      </c>
      <c r="F4103" s="3">
        <v>59.792999999999999</v>
      </c>
      <c r="G4103" s="3">
        <v>22.733000000000001</v>
      </c>
      <c r="H4103" s="66" t="str">
        <f>IF(B4103="","",VLOOKUP(B4103,[1]BASEEMPRESA!$A$2:$AAA$11936,2))</f>
        <v>JERE SERVICOS DE TRANSPORTE E LOCACAO LTDA</v>
      </c>
      <c r="I4103" s="20" t="str">
        <f t="shared" si="64"/>
        <v>jun</v>
      </c>
    </row>
    <row r="4104" spans="1:9" x14ac:dyDescent="0.25">
      <c r="A4104" s="7">
        <v>46192</v>
      </c>
      <c r="B4104" s="17">
        <v>7053</v>
      </c>
      <c r="C4104" s="17" t="s">
        <v>420</v>
      </c>
      <c r="D4104" s="2">
        <v>306.08</v>
      </c>
      <c r="E4104" s="17">
        <v>9</v>
      </c>
      <c r="F4104" s="2">
        <v>34.009</v>
      </c>
      <c r="G4104" s="2">
        <v>19.155999999999999</v>
      </c>
      <c r="H4104" s="66" t="str">
        <f>IF(B4104="","",VLOOKUP(B4104,[1]BASEEMPRESA!$A$2:$AAA$11936,2))</f>
        <v>TAVARES E MORAES TRANSPORTES LTDA</v>
      </c>
      <c r="I4104" s="20" t="str">
        <f t="shared" si="64"/>
        <v>jun</v>
      </c>
    </row>
    <row r="4105" spans="1:9" x14ac:dyDescent="0.25">
      <c r="A4105" s="7">
        <v>46192</v>
      </c>
      <c r="B4105" s="16">
        <v>7054</v>
      </c>
      <c r="C4105" s="16" t="s">
        <v>419</v>
      </c>
      <c r="D4105" s="3">
        <v>186.98</v>
      </c>
      <c r="E4105" s="16">
        <v>3</v>
      </c>
      <c r="F4105" s="3">
        <v>62.326999999999998</v>
      </c>
      <c r="G4105" s="3">
        <v>40.039000000000001</v>
      </c>
      <c r="H4105" s="66" t="str">
        <f>IF(B4105="","",VLOOKUP(B4105,[1]BASEEMPRESA!$A$2:$AAA$11936,2))</f>
        <v>TAVARES E MORAES TRANSPORTES LTDA</v>
      </c>
      <c r="I4105" s="20" t="str">
        <f t="shared" si="64"/>
        <v>jun</v>
      </c>
    </row>
    <row r="4106" spans="1:9" x14ac:dyDescent="0.25">
      <c r="A4106" s="7">
        <v>46192</v>
      </c>
      <c r="B4106" s="17">
        <v>7059</v>
      </c>
      <c r="C4106" s="17" t="s">
        <v>419</v>
      </c>
      <c r="D4106" s="2">
        <v>187.56</v>
      </c>
      <c r="E4106" s="17">
        <v>3</v>
      </c>
      <c r="F4106" s="2">
        <v>62.52</v>
      </c>
      <c r="G4106" s="2">
        <v>44.000999999999998</v>
      </c>
      <c r="H4106" s="66" t="str">
        <f>IF(B4106="","",VLOOKUP(B4106,[1]BASEEMPRESA!$A$2:$AAA$11936,2))</f>
        <v>BAYER LOGISTICA E TRANSPORTES LTDA</v>
      </c>
      <c r="I4106" s="20" t="str">
        <f t="shared" si="64"/>
        <v>jun</v>
      </c>
    </row>
    <row r="4107" spans="1:9" x14ac:dyDescent="0.25">
      <c r="A4107" s="7">
        <v>46192</v>
      </c>
      <c r="B4107" s="16">
        <v>7188</v>
      </c>
      <c r="C4107" s="16" t="s">
        <v>419</v>
      </c>
      <c r="D4107" s="3">
        <v>182.16</v>
      </c>
      <c r="E4107" s="16">
        <v>3</v>
      </c>
      <c r="F4107" s="3">
        <v>60.72</v>
      </c>
      <c r="G4107" s="3">
        <v>34.813000000000002</v>
      </c>
      <c r="H4107" s="66" t="str">
        <f>IF(B4107="","",VLOOKUP(B4107,[1]BASEEMPRESA!$A$2:$AAA$11936,2))</f>
        <v>C C GOMES TRANSPORTES</v>
      </c>
      <c r="I4107" s="20" t="str">
        <f t="shared" si="64"/>
        <v>jun</v>
      </c>
    </row>
    <row r="4108" spans="1:9" x14ac:dyDescent="0.25">
      <c r="A4108" s="7">
        <v>46192</v>
      </c>
      <c r="B4108" s="17">
        <v>7207</v>
      </c>
      <c r="C4108" s="17" t="s">
        <v>420</v>
      </c>
      <c r="D4108" s="2">
        <v>125.88</v>
      </c>
      <c r="E4108" s="17">
        <v>2</v>
      </c>
      <c r="F4108" s="2">
        <v>62.94</v>
      </c>
      <c r="G4108" s="2">
        <v>48.179000000000002</v>
      </c>
      <c r="H4108" s="66" t="str">
        <f>IF(B4108="","",VLOOKUP(B4108,[1]BASEEMPRESA!$A$2:$AAA$11936,2))</f>
        <v>TAVARES E MORAES TRANSPORTES LTDA</v>
      </c>
      <c r="I4108" s="20" t="str">
        <f t="shared" si="64"/>
        <v>jun</v>
      </c>
    </row>
    <row r="4109" spans="1:9" x14ac:dyDescent="0.25">
      <c r="A4109" s="7">
        <v>46192</v>
      </c>
      <c r="B4109" s="16">
        <v>7208</v>
      </c>
      <c r="C4109" s="16" t="s">
        <v>420</v>
      </c>
      <c r="D4109" s="3">
        <v>133.62</v>
      </c>
      <c r="E4109" s="16">
        <v>2</v>
      </c>
      <c r="F4109" s="3">
        <v>66.81</v>
      </c>
      <c r="G4109" s="3">
        <v>30.664999999999999</v>
      </c>
      <c r="H4109" s="66" t="str">
        <f>IF(B4109="","",VLOOKUP(B4109,[1]BASEEMPRESA!$A$2:$AAA$11936,2))</f>
        <v>TAVARES E MORAES TRANSPORTES LTDA</v>
      </c>
      <c r="I4109" s="20" t="str">
        <f t="shared" si="64"/>
        <v>jun</v>
      </c>
    </row>
    <row r="4110" spans="1:9" x14ac:dyDescent="0.25">
      <c r="A4110" s="7">
        <v>46192</v>
      </c>
      <c r="B4110" s="17">
        <v>7220</v>
      </c>
      <c r="C4110" s="17" t="s">
        <v>421</v>
      </c>
      <c r="D4110" s="2">
        <v>57.02</v>
      </c>
      <c r="E4110" s="17">
        <v>1</v>
      </c>
      <c r="F4110" s="2">
        <v>57.02</v>
      </c>
      <c r="G4110" s="2">
        <v>55</v>
      </c>
      <c r="H4110" s="66" t="str">
        <f>IF(B4110="","",VLOOKUP(B4110,[1]BASEEMPRESA!$A$2:$AAA$11936,2))</f>
        <v>DOS SANTOS PASSOS TRANSPORTES LTDA</v>
      </c>
      <c r="I4110" s="20" t="str">
        <f t="shared" si="64"/>
        <v>jun</v>
      </c>
    </row>
    <row r="4111" spans="1:9" x14ac:dyDescent="0.25">
      <c r="A4111" s="7">
        <v>46192</v>
      </c>
      <c r="B4111" s="16">
        <v>7221</v>
      </c>
      <c r="C4111" s="16" t="s">
        <v>420</v>
      </c>
      <c r="D4111" s="3">
        <v>182.68</v>
      </c>
      <c r="E4111" s="16">
        <v>3</v>
      </c>
      <c r="F4111" s="3">
        <v>60.893000000000001</v>
      </c>
      <c r="G4111" s="3">
        <v>40.71</v>
      </c>
      <c r="H4111" s="66" t="str">
        <f>IF(B4111="","",VLOOKUP(B4111,[1]BASEEMPRESA!$A$2:$AAA$11936,2))</f>
        <v>BAYER LOGISTICA E TRANSPORTES LTDA</v>
      </c>
      <c r="I4111" s="20" t="str">
        <f t="shared" si="64"/>
        <v>jun</v>
      </c>
    </row>
    <row r="4112" spans="1:9" x14ac:dyDescent="0.25">
      <c r="A4112" s="7">
        <v>46192</v>
      </c>
      <c r="B4112" s="17">
        <v>7224</v>
      </c>
      <c r="C4112" s="17" t="s">
        <v>419</v>
      </c>
      <c r="D4112" s="2">
        <v>195.58</v>
      </c>
      <c r="E4112" s="17">
        <v>3</v>
      </c>
      <c r="F4112" s="2">
        <v>65.192999999999998</v>
      </c>
      <c r="G4112" s="2">
        <v>23.812000000000001</v>
      </c>
      <c r="H4112" s="66" t="str">
        <f>IF(B4112="","",VLOOKUP(B4112,[1]BASEEMPRESA!$A$2:$AAA$11936,2))</f>
        <v>EMERSON LUIS MORO</v>
      </c>
      <c r="I4112" s="20" t="str">
        <f t="shared" si="64"/>
        <v>jun</v>
      </c>
    </row>
    <row r="4113" spans="1:9" x14ac:dyDescent="0.25">
      <c r="A4113" s="7">
        <v>46192</v>
      </c>
      <c r="B4113" s="16">
        <v>7228</v>
      </c>
      <c r="C4113" s="16" t="s">
        <v>419</v>
      </c>
      <c r="D4113" s="3">
        <v>197.48</v>
      </c>
      <c r="E4113" s="16">
        <v>3</v>
      </c>
      <c r="F4113" s="3">
        <v>65.826999999999998</v>
      </c>
      <c r="G4113" s="3">
        <v>6</v>
      </c>
      <c r="H4113" s="66" t="str">
        <f>IF(B4113="","",VLOOKUP(B4113,[1]BASEEMPRESA!$A$2:$AAA$11936,2))</f>
        <v>MVS TRANSPORTE LTDA</v>
      </c>
      <c r="I4113" s="20" t="str">
        <f t="shared" si="64"/>
        <v>jun</v>
      </c>
    </row>
    <row r="4114" spans="1:9" x14ac:dyDescent="0.25">
      <c r="A4114" s="7">
        <v>46192</v>
      </c>
      <c r="B4114" s="17">
        <v>7234</v>
      </c>
      <c r="C4114" s="17" t="s">
        <v>419</v>
      </c>
      <c r="D4114" s="2">
        <v>187.54</v>
      </c>
      <c r="E4114" s="17">
        <v>3</v>
      </c>
      <c r="F4114" s="2">
        <v>62.512999999999998</v>
      </c>
      <c r="G4114" s="2">
        <v>39.012999999999998</v>
      </c>
      <c r="H4114" s="66" t="str">
        <f>IF(B4114="","",VLOOKUP(B4114,[1]BASEEMPRESA!$A$2:$AAA$11936,2))</f>
        <v>TRANSPORTES M &amp; J LTDA</v>
      </c>
      <c r="I4114" s="20" t="str">
        <f t="shared" si="64"/>
        <v>jun</v>
      </c>
    </row>
    <row r="4115" spans="1:9" x14ac:dyDescent="0.25">
      <c r="A4115" s="7">
        <v>46192</v>
      </c>
      <c r="B4115" s="16">
        <v>7238</v>
      </c>
      <c r="C4115" s="16" t="s">
        <v>421</v>
      </c>
      <c r="D4115" s="3">
        <v>120.68</v>
      </c>
      <c r="E4115" s="16">
        <v>2</v>
      </c>
      <c r="F4115" s="3">
        <v>60.34</v>
      </c>
      <c r="G4115" s="3">
        <v>53.295000000000002</v>
      </c>
      <c r="H4115" s="66" t="str">
        <f>IF(B4115="","",VLOOKUP(B4115,[1]BASEEMPRESA!$A$2:$AAA$11936,2))</f>
        <v>R S SANTOS TRANSPORTES LTDA</v>
      </c>
      <c r="I4115" s="20" t="str">
        <f t="shared" si="64"/>
        <v>jun</v>
      </c>
    </row>
    <row r="4116" spans="1:9" x14ac:dyDescent="0.25">
      <c r="A4116" s="7">
        <v>46192</v>
      </c>
      <c r="B4116" s="17">
        <v>7257</v>
      </c>
      <c r="C4116" s="17" t="s">
        <v>420</v>
      </c>
      <c r="D4116" s="2">
        <v>132.88</v>
      </c>
      <c r="E4116" s="17">
        <v>2</v>
      </c>
      <c r="F4116" s="2">
        <v>66.44</v>
      </c>
      <c r="G4116" s="2">
        <v>52.506999999999998</v>
      </c>
      <c r="H4116" s="66" t="str">
        <f>IF(B4116="","",VLOOKUP(B4116,[1]BASEEMPRESA!$A$2:$AAA$11936,2))</f>
        <v>EMERSON LUIS MORO</v>
      </c>
      <c r="I4116" s="20" t="str">
        <f t="shared" si="64"/>
        <v>jun</v>
      </c>
    </row>
    <row r="4117" spans="1:9" x14ac:dyDescent="0.25">
      <c r="A4117" s="7">
        <v>46192</v>
      </c>
      <c r="B4117" s="16">
        <v>7258</v>
      </c>
      <c r="C4117" s="16" t="s">
        <v>420</v>
      </c>
      <c r="D4117" s="3">
        <v>192.94</v>
      </c>
      <c r="E4117" s="16">
        <v>3</v>
      </c>
      <c r="F4117" s="3">
        <v>64.313000000000002</v>
      </c>
      <c r="G4117" s="3">
        <v>6</v>
      </c>
      <c r="H4117" s="66" t="str">
        <f>IF(B4117="","",VLOOKUP(B4117,[1]BASEEMPRESA!$A$2:$AAA$11936,2))</f>
        <v>REGINA M. DOS S. SILVA CARGAS</v>
      </c>
      <c r="I4117" s="20" t="str">
        <f t="shared" si="64"/>
        <v>jun</v>
      </c>
    </row>
    <row r="4118" spans="1:9" x14ac:dyDescent="0.25">
      <c r="A4118" s="7">
        <v>46192</v>
      </c>
      <c r="B4118" s="17">
        <v>7260</v>
      </c>
      <c r="C4118" s="17" t="s">
        <v>420</v>
      </c>
      <c r="D4118" s="2">
        <v>172.18</v>
      </c>
      <c r="E4118" s="17">
        <v>3</v>
      </c>
      <c r="F4118" s="2">
        <v>57.393000000000001</v>
      </c>
      <c r="G4118" s="2">
        <v>22.792000000000002</v>
      </c>
      <c r="H4118" s="66" t="str">
        <f>IF(B4118="","",VLOOKUP(B4118,[1]BASEEMPRESA!$A$2:$AAA$11936,2))</f>
        <v>E L DE OLIVEIRA JUNIOR EDIMAR TRANSPORTES</v>
      </c>
      <c r="I4118" s="20" t="str">
        <f t="shared" si="64"/>
        <v>jun</v>
      </c>
    </row>
    <row r="4119" spans="1:9" x14ac:dyDescent="0.25">
      <c r="A4119" s="7">
        <v>46192</v>
      </c>
      <c r="B4119" s="16">
        <v>7263</v>
      </c>
      <c r="C4119" s="16" t="s">
        <v>419</v>
      </c>
      <c r="D4119" s="3">
        <v>125.48</v>
      </c>
      <c r="E4119" s="16">
        <v>2</v>
      </c>
      <c r="F4119" s="3">
        <v>62.74</v>
      </c>
      <c r="G4119" s="3">
        <v>46.423000000000002</v>
      </c>
      <c r="H4119" s="66" t="str">
        <f>IF(B4119="","",VLOOKUP(B4119,[1]BASEEMPRESA!$A$2:$AAA$11936,2))</f>
        <v>ESTEL SERVICOS DE TRANSPORTES E LOCACAO LTDA</v>
      </c>
      <c r="I4119" s="20" t="str">
        <f t="shared" si="64"/>
        <v>jun</v>
      </c>
    </row>
    <row r="4120" spans="1:9" x14ac:dyDescent="0.25">
      <c r="A4120" s="7">
        <v>46192</v>
      </c>
      <c r="B4120" s="17">
        <v>7264</v>
      </c>
      <c r="C4120" s="17" t="s">
        <v>419</v>
      </c>
      <c r="D4120" s="2">
        <v>134.06</v>
      </c>
      <c r="E4120" s="17">
        <v>2</v>
      </c>
      <c r="F4120" s="2">
        <v>67.03</v>
      </c>
      <c r="G4120" s="2">
        <v>30.582000000000001</v>
      </c>
      <c r="H4120" s="66" t="str">
        <f>IF(B4120="","",VLOOKUP(B4120,[1]BASEEMPRESA!$A$2:$AAA$11936,2))</f>
        <v>W &amp; E SERVICOS DE TRANSPORTE LTDA</v>
      </c>
      <c r="I4120" s="20" t="str">
        <f t="shared" si="64"/>
        <v>jun</v>
      </c>
    </row>
    <row r="4121" spans="1:9" x14ac:dyDescent="0.25">
      <c r="A4121" s="7">
        <v>46192</v>
      </c>
      <c r="B4121" s="16">
        <v>7278</v>
      </c>
      <c r="C4121" s="16" t="s">
        <v>419</v>
      </c>
      <c r="D4121" s="3">
        <v>188.6</v>
      </c>
      <c r="E4121" s="16">
        <v>3</v>
      </c>
      <c r="F4121" s="3">
        <v>62.866999999999997</v>
      </c>
      <c r="G4121" s="3">
        <v>19.498000000000001</v>
      </c>
      <c r="H4121" s="66" t="str">
        <f>IF(B4121="","",VLOOKUP(B4121,[1]BASEEMPRESA!$A$2:$AAA$11936,2))</f>
        <v>LOPES TRANSPORTES LTDA</v>
      </c>
      <c r="I4121" s="20" t="str">
        <f t="shared" si="64"/>
        <v>jun</v>
      </c>
    </row>
    <row r="4122" spans="1:9" x14ac:dyDescent="0.25">
      <c r="A4122" s="7">
        <v>46192</v>
      </c>
      <c r="B4122" s="17">
        <v>7279</v>
      </c>
      <c r="C4122" s="17" t="s">
        <v>420</v>
      </c>
      <c r="D4122" s="2">
        <v>128.34</v>
      </c>
      <c r="E4122" s="17">
        <v>2</v>
      </c>
      <c r="F4122" s="2">
        <v>64.17</v>
      </c>
      <c r="G4122" s="2">
        <v>56.264000000000003</v>
      </c>
      <c r="H4122" s="66" t="str">
        <f>IF(B4122="","",VLOOKUP(B4122,[1]BASEEMPRESA!$A$2:$AAA$11936,2))</f>
        <v>CVL TRANSPORTES LTDA</v>
      </c>
      <c r="I4122" s="20" t="str">
        <f t="shared" si="64"/>
        <v>jun</v>
      </c>
    </row>
    <row r="4123" spans="1:9" x14ac:dyDescent="0.25">
      <c r="A4123" s="7">
        <v>46192</v>
      </c>
      <c r="B4123" s="16">
        <v>7282</v>
      </c>
      <c r="C4123" s="16" t="s">
        <v>419</v>
      </c>
      <c r="D4123" s="3">
        <v>177.42</v>
      </c>
      <c r="E4123" s="16">
        <v>3</v>
      </c>
      <c r="F4123" s="3">
        <v>59.14</v>
      </c>
      <c r="G4123" s="3">
        <v>40.417000000000002</v>
      </c>
      <c r="H4123" s="66" t="str">
        <f>IF(B4123="","",VLOOKUP(B4123,[1]BASEEMPRESA!$A$2:$AAA$11936,2))</f>
        <v>EMERSON LUIS MORO</v>
      </c>
      <c r="I4123" s="20" t="str">
        <f t="shared" si="64"/>
        <v>jun</v>
      </c>
    </row>
    <row r="4124" spans="1:9" x14ac:dyDescent="0.25">
      <c r="A4124" s="7">
        <v>46192</v>
      </c>
      <c r="B4124" s="17">
        <v>7289</v>
      </c>
      <c r="C4124" s="17" t="s">
        <v>419</v>
      </c>
      <c r="D4124" s="2">
        <v>126.16</v>
      </c>
      <c r="E4124" s="17">
        <v>2</v>
      </c>
      <c r="F4124" s="2">
        <v>63.08</v>
      </c>
      <c r="G4124" s="2">
        <v>30.437999999999999</v>
      </c>
      <c r="H4124" s="66" t="str">
        <f>IF(B4124="","",VLOOKUP(B4124,[1]BASEEMPRESA!$A$2:$AAA$11936,2))</f>
        <v>TAVARES E MORAES TRANSPORTES LTDA</v>
      </c>
      <c r="I4124" s="20" t="str">
        <f t="shared" si="64"/>
        <v>jun</v>
      </c>
    </row>
    <row r="4125" spans="1:9" x14ac:dyDescent="0.25">
      <c r="A4125" s="7">
        <v>46192</v>
      </c>
      <c r="B4125" s="16">
        <v>7292</v>
      </c>
      <c r="C4125" s="16" t="s">
        <v>419</v>
      </c>
      <c r="D4125" s="3">
        <v>120.7</v>
      </c>
      <c r="E4125" s="16">
        <v>2</v>
      </c>
      <c r="F4125" s="3">
        <v>60.35</v>
      </c>
      <c r="G4125" s="3">
        <v>25.462</v>
      </c>
      <c r="H4125" s="66" t="str">
        <f>IF(B4125="","",VLOOKUP(B4125,[1]BASEEMPRESA!$A$2:$AAA$11936,2))</f>
        <v>ESTEL SERVICOS DE TRANSPORTES E LOCACAO LTDA</v>
      </c>
      <c r="I4125" s="20" t="str">
        <f t="shared" si="64"/>
        <v>jun</v>
      </c>
    </row>
    <row r="4126" spans="1:9" x14ac:dyDescent="0.25">
      <c r="A4126" s="7">
        <v>46192</v>
      </c>
      <c r="B4126" s="17">
        <v>7295</v>
      </c>
      <c r="C4126" s="17" t="s">
        <v>419</v>
      </c>
      <c r="D4126" s="2">
        <v>122.44</v>
      </c>
      <c r="E4126" s="17">
        <v>2</v>
      </c>
      <c r="F4126" s="2">
        <v>61.22</v>
      </c>
      <c r="G4126" s="2">
        <v>23.795000000000002</v>
      </c>
      <c r="H4126" s="66" t="str">
        <f>IF(B4126="","",VLOOKUP(B4126,[1]BASEEMPRESA!$A$2:$AAA$11936,2))</f>
        <v>ESTEL SERVICOS DE TRANSPORTES E LOCACAO LTDA</v>
      </c>
      <c r="I4126" s="20" t="str">
        <f t="shared" si="64"/>
        <v>jun</v>
      </c>
    </row>
    <row r="4127" spans="1:9" x14ac:dyDescent="0.25">
      <c r="A4127" s="7">
        <v>46192</v>
      </c>
      <c r="B4127" s="16">
        <v>7299</v>
      </c>
      <c r="C4127" s="16" t="s">
        <v>419</v>
      </c>
      <c r="D4127" s="3">
        <v>121.42</v>
      </c>
      <c r="E4127" s="16">
        <v>2</v>
      </c>
      <c r="F4127" s="3">
        <v>60.71</v>
      </c>
      <c r="G4127" s="3">
        <v>46.116999999999997</v>
      </c>
      <c r="H4127" s="66" t="str">
        <f>IF(B4127="","",VLOOKUP(B4127,[1]BASEEMPRESA!$A$2:$AAA$11936,2))</f>
        <v>JERE SERVICOS DE TRANSPORTE E LOCACAO LTDA</v>
      </c>
      <c r="I4127" s="20" t="str">
        <f t="shared" si="64"/>
        <v>jun</v>
      </c>
    </row>
    <row r="4128" spans="1:9" x14ac:dyDescent="0.25">
      <c r="A4128" s="7">
        <v>46192</v>
      </c>
      <c r="B4128" s="17">
        <v>7301</v>
      </c>
      <c r="C4128" s="17" t="s">
        <v>419</v>
      </c>
      <c r="D4128" s="2">
        <v>128.19999999999999</v>
      </c>
      <c r="E4128" s="17">
        <v>2</v>
      </c>
      <c r="F4128" s="2">
        <v>64.099999999999994</v>
      </c>
      <c r="G4128" s="2">
        <v>52.944000000000003</v>
      </c>
      <c r="H4128" s="66" t="str">
        <f>IF(B4128="","",VLOOKUP(B4128,[1]BASEEMPRESA!$A$2:$AAA$11936,2))</f>
        <v>SERVICOS DE TRANSPORTES E LOCACAO VALE DO ITAUNAS LTDA</v>
      </c>
      <c r="I4128" s="20" t="str">
        <f t="shared" si="64"/>
        <v>jun</v>
      </c>
    </row>
    <row r="4129" spans="1:9" x14ac:dyDescent="0.25">
      <c r="A4129" s="7">
        <v>46192</v>
      </c>
      <c r="B4129" s="16">
        <v>7304</v>
      </c>
      <c r="C4129" s="16" t="s">
        <v>419</v>
      </c>
      <c r="D4129" s="3">
        <v>184.3</v>
      </c>
      <c r="E4129" s="16">
        <v>3</v>
      </c>
      <c r="F4129" s="3">
        <v>61.433</v>
      </c>
      <c r="G4129" s="3">
        <v>44.643999999999998</v>
      </c>
      <c r="H4129" s="66" t="str">
        <f>IF(B4129="","",VLOOKUP(B4129,[1]BASEEMPRESA!$A$2:$AAA$11936,2))</f>
        <v>SERVICOS DE TRANSPORTES E LOCACAO VALE DO ITAUNAS LTDA</v>
      </c>
      <c r="I4129" s="20" t="str">
        <f t="shared" si="64"/>
        <v>jun</v>
      </c>
    </row>
    <row r="4130" spans="1:9" x14ac:dyDescent="0.25">
      <c r="A4130" s="7">
        <v>46192</v>
      </c>
      <c r="B4130" s="17">
        <v>7307</v>
      </c>
      <c r="C4130" s="17" t="s">
        <v>419</v>
      </c>
      <c r="D4130" s="2">
        <v>126.16</v>
      </c>
      <c r="E4130" s="17">
        <v>2</v>
      </c>
      <c r="F4130" s="2">
        <v>63.08</v>
      </c>
      <c r="G4130" s="2">
        <v>59.222999999999999</v>
      </c>
      <c r="H4130" s="66" t="str">
        <f>IF(B4130="","",VLOOKUP(B4130,[1]BASEEMPRESA!$A$2:$AAA$11936,2))</f>
        <v>SC MANUTENCOES LTDA</v>
      </c>
      <c r="I4130" s="20" t="str">
        <f t="shared" si="64"/>
        <v>jun</v>
      </c>
    </row>
    <row r="4131" spans="1:9" x14ac:dyDescent="0.25">
      <c r="A4131" s="7">
        <v>46192</v>
      </c>
      <c r="B4131" s="16">
        <v>7308</v>
      </c>
      <c r="C4131" s="16" t="s">
        <v>419</v>
      </c>
      <c r="D4131" s="3">
        <v>125.86</v>
      </c>
      <c r="E4131" s="16">
        <v>2</v>
      </c>
      <c r="F4131" s="3">
        <v>62.93</v>
      </c>
      <c r="G4131" s="3">
        <v>56.128999999999998</v>
      </c>
      <c r="H4131" s="66" t="str">
        <f>IF(B4131="","",VLOOKUP(B4131,[1]BASEEMPRESA!$A$2:$AAA$11936,2))</f>
        <v>SANTOS &amp; SILVA TRANSPORTES RODOVIARIOS LTDA</v>
      </c>
      <c r="I4131" s="20" t="str">
        <f t="shared" si="64"/>
        <v>jun</v>
      </c>
    </row>
    <row r="4132" spans="1:9" x14ac:dyDescent="0.25">
      <c r="A4132" s="7">
        <v>46192</v>
      </c>
      <c r="B4132" s="17">
        <v>7311</v>
      </c>
      <c r="C4132" s="17" t="s">
        <v>422</v>
      </c>
      <c r="D4132" s="2">
        <v>161.36000000000001</v>
      </c>
      <c r="E4132" s="17">
        <v>3</v>
      </c>
      <c r="F4132" s="2">
        <v>53.786999999999999</v>
      </c>
      <c r="G4132" s="2">
        <v>25.661999999999999</v>
      </c>
      <c r="H4132" s="66" t="str">
        <f>IF(B4132="","",VLOOKUP(B4132,[1]BASEEMPRESA!$A$2:$AAA$11936,2))</f>
        <v>LN LOGISTICA E TRANSPORTES LTDA</v>
      </c>
      <c r="I4132" s="20" t="str">
        <f t="shared" si="64"/>
        <v>jun</v>
      </c>
    </row>
    <row r="4133" spans="1:9" x14ac:dyDescent="0.25">
      <c r="A4133" s="7">
        <v>46192</v>
      </c>
      <c r="B4133" s="16">
        <v>7312</v>
      </c>
      <c r="C4133" s="16" t="s">
        <v>422</v>
      </c>
      <c r="D4133" s="3">
        <v>130.30000000000001</v>
      </c>
      <c r="E4133" s="16">
        <v>2</v>
      </c>
      <c r="F4133" s="3">
        <v>65.150000000000006</v>
      </c>
      <c r="G4133" s="3">
        <v>55</v>
      </c>
      <c r="H4133" s="66" t="str">
        <f>IF(B4133="","",VLOOKUP(B4133,[1]BASEEMPRESA!$A$2:$AAA$11936,2))</f>
        <v>LN LOGISTICA E TRANSPORTES LTDA</v>
      </c>
      <c r="I4133" s="20" t="str">
        <f t="shared" si="64"/>
        <v>jun</v>
      </c>
    </row>
    <row r="4134" spans="1:9" x14ac:dyDescent="0.25">
      <c r="A4134" s="7">
        <v>46192</v>
      </c>
      <c r="B4134" s="17">
        <v>7334</v>
      </c>
      <c r="C4134" s="17" t="s">
        <v>421</v>
      </c>
      <c r="D4134" s="2">
        <v>127.52</v>
      </c>
      <c r="E4134" s="17">
        <v>2</v>
      </c>
      <c r="F4134" s="2">
        <v>63.76</v>
      </c>
      <c r="G4134" s="2">
        <v>32.866999999999997</v>
      </c>
      <c r="H4134" s="66" t="str">
        <f>IF(B4134="","",VLOOKUP(B4134,[1]BASEEMPRESA!$A$2:$AAA$11936,2))</f>
        <v>ROCHA TRANSPORTES DE MUCURI LTDA</v>
      </c>
      <c r="I4134" s="20" t="str">
        <f t="shared" si="64"/>
        <v>jun</v>
      </c>
    </row>
    <row r="4135" spans="1:9" x14ac:dyDescent="0.25">
      <c r="A4135" s="7">
        <v>46192</v>
      </c>
      <c r="B4135" s="16">
        <v>7337</v>
      </c>
      <c r="C4135" s="16" t="s">
        <v>419</v>
      </c>
      <c r="D4135" s="3">
        <v>187.64</v>
      </c>
      <c r="E4135" s="16">
        <v>3</v>
      </c>
      <c r="F4135" s="3">
        <v>62.546999999999997</v>
      </c>
      <c r="G4135" s="3">
        <v>40.360999999999997</v>
      </c>
      <c r="H4135" s="66" t="str">
        <f>IF(B4135="","",VLOOKUP(B4135,[1]BASEEMPRESA!$A$2:$AAA$11936,2))</f>
        <v>REGINA M. DOS S. SILVA CARGAS</v>
      </c>
      <c r="I4135" s="20" t="str">
        <f t="shared" si="64"/>
        <v>jun</v>
      </c>
    </row>
    <row r="4136" spans="1:9" x14ac:dyDescent="0.25">
      <c r="A4136" s="7">
        <v>46192</v>
      </c>
      <c r="B4136" s="17">
        <v>7340</v>
      </c>
      <c r="C4136" s="17" t="s">
        <v>419</v>
      </c>
      <c r="D4136" s="2">
        <v>241.16</v>
      </c>
      <c r="E4136" s="17">
        <v>8</v>
      </c>
      <c r="F4136" s="2">
        <v>30.145</v>
      </c>
      <c r="G4136" s="2">
        <v>10.26</v>
      </c>
      <c r="H4136" s="66" t="str">
        <f>IF(B4136="","",VLOOKUP(B4136,[1]BASEEMPRESA!$A$2:$AAA$11936,2))</f>
        <v>W &amp; E SERVICOS DE TRANSPORTE LTDA</v>
      </c>
      <c r="I4136" s="20" t="str">
        <f t="shared" si="64"/>
        <v>jun</v>
      </c>
    </row>
    <row r="4137" spans="1:9" x14ac:dyDescent="0.25">
      <c r="A4137" s="7">
        <v>46192</v>
      </c>
      <c r="B4137" s="16">
        <v>7343</v>
      </c>
      <c r="C4137" s="16" t="s">
        <v>421</v>
      </c>
      <c r="D4137" s="3">
        <v>168.76</v>
      </c>
      <c r="E4137" s="16">
        <v>3</v>
      </c>
      <c r="F4137" s="3">
        <v>56.253</v>
      </c>
      <c r="G4137" s="3">
        <v>38.011000000000003</v>
      </c>
      <c r="H4137" s="66" t="str">
        <f>IF(B4137="","",VLOOKUP(B4137,[1]BASEEMPRESA!$A$2:$AAA$11936,2))</f>
        <v>E L DE OLIVEIRA JUNIOR EDIMAR TRANSPORTES</v>
      </c>
      <c r="I4137" s="20" t="str">
        <f t="shared" si="64"/>
        <v>jun</v>
      </c>
    </row>
    <row r="4138" spans="1:9" x14ac:dyDescent="0.25">
      <c r="A4138" s="7">
        <v>46192</v>
      </c>
      <c r="B4138" s="17">
        <v>7347</v>
      </c>
      <c r="C4138" s="17" t="s">
        <v>420</v>
      </c>
      <c r="D4138" s="2">
        <v>131.06</v>
      </c>
      <c r="E4138" s="17">
        <v>2</v>
      </c>
      <c r="F4138" s="2">
        <v>65.53</v>
      </c>
      <c r="G4138" s="2">
        <v>36.119999999999997</v>
      </c>
      <c r="H4138" s="66" t="str">
        <f>IF(B4138="","",VLOOKUP(B4138,[1]BASEEMPRESA!$A$2:$AAA$11936,2))</f>
        <v>TRANSPORTADORA GLOBAL LOGISTICA LTDA</v>
      </c>
      <c r="I4138" s="20" t="str">
        <f t="shared" si="64"/>
        <v>jun</v>
      </c>
    </row>
    <row r="4139" spans="1:9" x14ac:dyDescent="0.25">
      <c r="A4139" s="7">
        <v>46192</v>
      </c>
      <c r="B4139" s="16">
        <v>7352</v>
      </c>
      <c r="C4139" s="16" t="s">
        <v>421</v>
      </c>
      <c r="D4139" s="3">
        <v>251.88</v>
      </c>
      <c r="E4139" s="16">
        <v>4</v>
      </c>
      <c r="F4139" s="3">
        <v>62.97</v>
      </c>
      <c r="G4139" s="3">
        <v>28.998000000000001</v>
      </c>
      <c r="H4139" s="66" t="str">
        <f>IF(B4139="","",VLOOKUP(B4139,[1]BASEEMPRESA!$A$2:$AAA$11936,2))</f>
        <v>WESLEI M DOS SANTOS</v>
      </c>
      <c r="I4139" s="20" t="str">
        <f t="shared" si="64"/>
        <v>jun</v>
      </c>
    </row>
    <row r="4140" spans="1:9" x14ac:dyDescent="0.25">
      <c r="A4140" s="7">
        <v>46192</v>
      </c>
      <c r="B4140" s="17">
        <v>7355</v>
      </c>
      <c r="C4140" s="17" t="s">
        <v>419</v>
      </c>
      <c r="D4140" s="2">
        <v>205.08</v>
      </c>
      <c r="E4140" s="17">
        <v>3</v>
      </c>
      <c r="F4140" s="2">
        <v>68.36</v>
      </c>
      <c r="G4140" s="2">
        <v>38.823999999999998</v>
      </c>
      <c r="H4140" s="66" t="str">
        <f>IF(B4140="","",VLOOKUP(B4140,[1]BASEEMPRESA!$A$2:$AAA$11936,2))</f>
        <v>WESLEI M DOS SANTOS</v>
      </c>
      <c r="I4140" s="20" t="str">
        <f t="shared" si="64"/>
        <v>jun</v>
      </c>
    </row>
    <row r="4141" spans="1:9" x14ac:dyDescent="0.25">
      <c r="A4141" s="7">
        <v>46192</v>
      </c>
      <c r="B4141" s="16">
        <v>7361</v>
      </c>
      <c r="C4141" s="16" t="s">
        <v>423</v>
      </c>
      <c r="D4141" s="3">
        <v>125.8</v>
      </c>
      <c r="E4141" s="16">
        <v>2</v>
      </c>
      <c r="F4141" s="3">
        <v>62.9</v>
      </c>
      <c r="G4141" s="3">
        <v>32.667000000000002</v>
      </c>
      <c r="H4141" s="66" t="str">
        <f>IF(B4141="","",VLOOKUP(B4141,[1]BASEEMPRESA!$A$2:$AAA$11936,2))</f>
        <v>TRANSPORTE FUMACINHA LTDA</v>
      </c>
      <c r="I4141" s="20" t="str">
        <f t="shared" si="64"/>
        <v>jun</v>
      </c>
    </row>
    <row r="4142" spans="1:9" x14ac:dyDescent="0.25">
      <c r="A4142" s="7">
        <v>46192</v>
      </c>
      <c r="B4142" s="17">
        <v>7364</v>
      </c>
      <c r="C4142" s="17" t="s">
        <v>419</v>
      </c>
      <c r="D4142" s="2">
        <v>182.46</v>
      </c>
      <c r="E4142" s="17">
        <v>3</v>
      </c>
      <c r="F4142" s="2">
        <v>60.82</v>
      </c>
      <c r="G4142" s="2">
        <v>7.2359999999999998</v>
      </c>
      <c r="H4142" s="66" t="str">
        <f>IF(B4142="","",VLOOKUP(B4142,[1]BASEEMPRESA!$A$2:$AAA$11936,2))</f>
        <v>TRANSPORTADORA GLOBAL LOGISTICA LTDA</v>
      </c>
      <c r="I4142" s="20" t="str">
        <f t="shared" si="64"/>
        <v>jun</v>
      </c>
    </row>
    <row r="4143" spans="1:9" x14ac:dyDescent="0.25">
      <c r="A4143" s="7">
        <v>46192</v>
      </c>
      <c r="B4143" s="16">
        <v>7367</v>
      </c>
      <c r="C4143" s="16" t="s">
        <v>419</v>
      </c>
      <c r="D4143" s="3">
        <v>177.98</v>
      </c>
      <c r="E4143" s="16">
        <v>3</v>
      </c>
      <c r="F4143" s="3">
        <v>59.326999999999998</v>
      </c>
      <c r="G4143" s="3">
        <v>28.951000000000001</v>
      </c>
      <c r="H4143" s="66" t="str">
        <f>IF(B4143="","",VLOOKUP(B4143,[1]BASEEMPRESA!$A$2:$AAA$11936,2))</f>
        <v>JOSE HELIO SILVA SANTOS</v>
      </c>
      <c r="I4143" s="20" t="str">
        <f t="shared" si="64"/>
        <v>jun</v>
      </c>
    </row>
    <row r="4144" spans="1:9" x14ac:dyDescent="0.25">
      <c r="A4144" s="7">
        <v>46192</v>
      </c>
      <c r="B4144" s="17">
        <v>7370</v>
      </c>
      <c r="C4144" s="17" t="s">
        <v>419</v>
      </c>
      <c r="D4144" s="2">
        <v>197.72</v>
      </c>
      <c r="E4144" s="17">
        <v>3</v>
      </c>
      <c r="F4144" s="2">
        <v>65.906999999999996</v>
      </c>
      <c r="G4144" s="2">
        <v>20.905000000000001</v>
      </c>
      <c r="H4144" s="66" t="str">
        <f>IF(B4144="","",VLOOKUP(B4144,[1]BASEEMPRESA!$A$2:$AAA$11936,2))</f>
        <v>JOSE HELIO SILVA SANTOS</v>
      </c>
      <c r="I4144" s="20" t="str">
        <f t="shared" si="64"/>
        <v>jun</v>
      </c>
    </row>
    <row r="4145" spans="1:9" x14ac:dyDescent="0.25">
      <c r="A4145" s="7">
        <v>46192</v>
      </c>
      <c r="B4145" s="16">
        <v>7373</v>
      </c>
      <c r="C4145" s="16" t="s">
        <v>422</v>
      </c>
      <c r="D4145" s="3">
        <v>111.48</v>
      </c>
      <c r="E4145" s="16">
        <v>2</v>
      </c>
      <c r="F4145" s="3">
        <v>55.74</v>
      </c>
      <c r="G4145" s="3">
        <v>30.684999999999999</v>
      </c>
      <c r="H4145" s="66" t="str">
        <f>IF(B4145="","",VLOOKUP(B4145,[1]BASEEMPRESA!$A$2:$AAA$11936,2))</f>
        <v>BARBOSA TRANSPORTES E LOGISTICA LTDA</v>
      </c>
      <c r="I4145" s="20" t="str">
        <f t="shared" si="64"/>
        <v>jun</v>
      </c>
    </row>
    <row r="4146" spans="1:9" x14ac:dyDescent="0.25">
      <c r="A4146" s="7">
        <v>46192</v>
      </c>
      <c r="B4146" s="17">
        <v>7398</v>
      </c>
      <c r="C4146" s="17" t="s">
        <v>419</v>
      </c>
      <c r="D4146" s="2">
        <v>306.92</v>
      </c>
      <c r="E4146" s="17">
        <v>10</v>
      </c>
      <c r="F4146" s="2">
        <v>30.692</v>
      </c>
      <c r="G4146" s="2">
        <v>10.388999999999999</v>
      </c>
      <c r="H4146" s="66" t="str">
        <f>IF(B4146="","",VLOOKUP(B4146,[1]BASEEMPRESA!$A$2:$AAA$11936,2))</f>
        <v>RSL TRANSPORTES LTDA</v>
      </c>
      <c r="I4146" s="20" t="str">
        <f t="shared" si="64"/>
        <v>jun</v>
      </c>
    </row>
    <row r="4147" spans="1:9" x14ac:dyDescent="0.25">
      <c r="A4147" s="7">
        <v>46193</v>
      </c>
      <c r="B4147" s="16">
        <v>2066</v>
      </c>
      <c r="C4147" s="16" t="s">
        <v>418</v>
      </c>
      <c r="D4147" s="3">
        <v>298.98</v>
      </c>
      <c r="E4147" s="16">
        <v>5</v>
      </c>
      <c r="F4147" s="3">
        <v>59.795999999999999</v>
      </c>
      <c r="G4147" s="3">
        <v>10</v>
      </c>
      <c r="H4147" s="66" t="str">
        <f>IF(B4147="","",VLOOKUP(B4147,[1]BASEEMPRESA!$A$2:$AAA$11936,2))</f>
        <v>NDB HOLDING AGRICOLA LTDA - MATRIZ</v>
      </c>
      <c r="I4147" s="20" t="str">
        <f t="shared" si="64"/>
        <v>jun</v>
      </c>
    </row>
    <row r="4148" spans="1:9" x14ac:dyDescent="0.25">
      <c r="A4148" s="7">
        <v>46193</v>
      </c>
      <c r="B4148" s="17">
        <v>2067</v>
      </c>
      <c r="C4148" s="17" t="s">
        <v>418</v>
      </c>
      <c r="D4148" s="2">
        <v>425.7</v>
      </c>
      <c r="E4148" s="17">
        <v>7</v>
      </c>
      <c r="F4148" s="2">
        <v>60.814</v>
      </c>
      <c r="G4148" s="2">
        <v>10</v>
      </c>
      <c r="H4148" s="66" t="str">
        <f>IF(B4148="","",VLOOKUP(B4148,[1]BASEEMPRESA!$A$2:$AAA$11936,2))</f>
        <v>NDB HOLDING AGRICOLA LTDA - MATRIZ</v>
      </c>
      <c r="I4148" s="20" t="str">
        <f t="shared" si="64"/>
        <v>jun</v>
      </c>
    </row>
    <row r="4149" spans="1:9" x14ac:dyDescent="0.25">
      <c r="A4149" s="7">
        <v>46193</v>
      </c>
      <c r="B4149" s="16">
        <v>2107</v>
      </c>
      <c r="C4149" s="16" t="s">
        <v>418</v>
      </c>
      <c r="D4149" s="3">
        <v>489.66</v>
      </c>
      <c r="E4149" s="16">
        <v>8</v>
      </c>
      <c r="F4149" s="3">
        <v>61.207999999999998</v>
      </c>
      <c r="G4149" s="3">
        <v>10</v>
      </c>
      <c r="H4149" s="66" t="str">
        <f>IF(B4149="","",VLOOKUP(B4149,[1]BASEEMPRESA!$A$2:$AAA$11936,2))</f>
        <v>NDB HOLDING AGRICOLA LTDA - MATRIZ</v>
      </c>
      <c r="I4149" s="20" t="str">
        <f t="shared" si="64"/>
        <v>jun</v>
      </c>
    </row>
    <row r="4150" spans="1:9" x14ac:dyDescent="0.25">
      <c r="A4150" s="7">
        <v>46193</v>
      </c>
      <c r="B4150" s="17">
        <v>2108</v>
      </c>
      <c r="C4150" s="17" t="s">
        <v>418</v>
      </c>
      <c r="D4150" s="2">
        <v>242.04</v>
      </c>
      <c r="E4150" s="17">
        <v>4</v>
      </c>
      <c r="F4150" s="2">
        <v>60.51</v>
      </c>
      <c r="G4150" s="2">
        <v>10</v>
      </c>
      <c r="H4150" s="66" t="str">
        <f>IF(B4150="","",VLOOKUP(B4150,[1]BASEEMPRESA!$A$2:$AAA$11936,2))</f>
        <v>NDB HOLDING AGRICOLA LTDA - MATRIZ</v>
      </c>
      <c r="I4150" s="20" t="str">
        <f t="shared" si="64"/>
        <v>jun</v>
      </c>
    </row>
    <row r="4151" spans="1:9" x14ac:dyDescent="0.25">
      <c r="A4151" s="7">
        <v>46193</v>
      </c>
      <c r="B4151" s="16">
        <v>2109</v>
      </c>
      <c r="C4151" s="16" t="s">
        <v>418</v>
      </c>
      <c r="D4151" s="3">
        <v>305.98</v>
      </c>
      <c r="E4151" s="16">
        <v>5</v>
      </c>
      <c r="F4151" s="3">
        <v>61.195999999999998</v>
      </c>
      <c r="G4151" s="3">
        <v>10</v>
      </c>
      <c r="H4151" s="66" t="str">
        <f>IF(B4151="","",VLOOKUP(B4151,[1]BASEEMPRESA!$A$2:$AAA$11936,2))</f>
        <v>NDB HOLDING AGRICOLA LTDA - MATRIZ</v>
      </c>
      <c r="I4151" s="20" t="str">
        <f t="shared" si="64"/>
        <v>jun</v>
      </c>
    </row>
    <row r="4152" spans="1:9" x14ac:dyDescent="0.25">
      <c r="A4152" s="7">
        <v>46193</v>
      </c>
      <c r="B4152" s="17">
        <v>7004</v>
      </c>
      <c r="C4152" s="17" t="s">
        <v>419</v>
      </c>
      <c r="D4152" s="2">
        <v>192.1</v>
      </c>
      <c r="E4152" s="17">
        <v>3</v>
      </c>
      <c r="F4152" s="2">
        <v>64.033000000000001</v>
      </c>
      <c r="G4152" s="2">
        <v>24.62</v>
      </c>
      <c r="H4152" s="66" t="str">
        <f>IF(B4152="","",VLOOKUP(B4152,[1]BASEEMPRESA!$A$2:$AAA$11936,2))</f>
        <v>EMERSON LUIS MORO</v>
      </c>
      <c r="I4152" s="20" t="str">
        <f t="shared" si="64"/>
        <v>jun</v>
      </c>
    </row>
    <row r="4153" spans="1:9" x14ac:dyDescent="0.25">
      <c r="A4153" s="7">
        <v>46193</v>
      </c>
      <c r="B4153" s="16">
        <v>7005</v>
      </c>
      <c r="C4153" s="16" t="s">
        <v>419</v>
      </c>
      <c r="D4153" s="3">
        <v>119.46</v>
      </c>
      <c r="E4153" s="16">
        <v>2</v>
      </c>
      <c r="F4153" s="3">
        <v>59.73</v>
      </c>
      <c r="G4153" s="3">
        <v>22.207999999999998</v>
      </c>
      <c r="H4153" s="66" t="str">
        <f>IF(B4153="","",VLOOKUP(B4153,[1]BASEEMPRESA!$A$2:$AAA$11936,2))</f>
        <v>RENE PINA DE ALMEIDA</v>
      </c>
      <c r="I4153" s="20" t="str">
        <f t="shared" si="64"/>
        <v>jun</v>
      </c>
    </row>
    <row r="4154" spans="1:9" x14ac:dyDescent="0.25">
      <c r="A4154" s="7">
        <v>46193</v>
      </c>
      <c r="B4154" s="17">
        <v>7006</v>
      </c>
      <c r="C4154" s="17" t="s">
        <v>420</v>
      </c>
      <c r="D4154" s="2">
        <v>195.06</v>
      </c>
      <c r="E4154" s="17">
        <v>3</v>
      </c>
      <c r="F4154" s="2">
        <v>65.02</v>
      </c>
      <c r="G4154" s="2">
        <v>52.959000000000003</v>
      </c>
      <c r="H4154" s="66" t="str">
        <f>IF(B4154="","",VLOOKUP(B4154,[1]BASEEMPRESA!$A$2:$AAA$11936,2))</f>
        <v>INAMARQUE SOUZA MACHADO</v>
      </c>
      <c r="I4154" s="20" t="str">
        <f t="shared" si="64"/>
        <v>jun</v>
      </c>
    </row>
    <row r="4155" spans="1:9" x14ac:dyDescent="0.25">
      <c r="A4155" s="7">
        <v>46193</v>
      </c>
      <c r="B4155" s="16">
        <v>7007</v>
      </c>
      <c r="C4155" s="16" t="s">
        <v>420</v>
      </c>
      <c r="D4155" s="3">
        <v>127.5</v>
      </c>
      <c r="E4155" s="16">
        <v>2</v>
      </c>
      <c r="F4155" s="3">
        <v>63.75</v>
      </c>
      <c r="G4155" s="3">
        <v>22.672000000000001</v>
      </c>
      <c r="H4155" s="66" t="str">
        <f>IF(B4155="","",VLOOKUP(B4155,[1]BASEEMPRESA!$A$2:$AAA$11936,2))</f>
        <v>MVS TRANSPORTE LTDA</v>
      </c>
      <c r="I4155" s="20" t="str">
        <f t="shared" si="64"/>
        <v>jun</v>
      </c>
    </row>
    <row r="4156" spans="1:9" x14ac:dyDescent="0.25">
      <c r="A4156" s="7">
        <v>46193</v>
      </c>
      <c r="B4156" s="17">
        <v>7008</v>
      </c>
      <c r="C4156" s="17" t="s">
        <v>419</v>
      </c>
      <c r="D4156" s="2">
        <v>133</v>
      </c>
      <c r="E4156" s="17">
        <v>2</v>
      </c>
      <c r="F4156" s="2">
        <v>66.5</v>
      </c>
      <c r="G4156" s="2">
        <v>27.14</v>
      </c>
      <c r="H4156" s="66" t="str">
        <f>IF(B4156="","",VLOOKUP(B4156,[1]BASEEMPRESA!$A$2:$AAA$11936,2))</f>
        <v>E L DE OLIVEIRA JUNIOR EDIMAR TRANSPORTES</v>
      </c>
      <c r="I4156" s="20" t="str">
        <f t="shared" si="64"/>
        <v>jun</v>
      </c>
    </row>
    <row r="4157" spans="1:9" x14ac:dyDescent="0.25">
      <c r="A4157" s="7">
        <v>46193</v>
      </c>
      <c r="B4157" s="16">
        <v>7010</v>
      </c>
      <c r="C4157" s="16" t="s">
        <v>419</v>
      </c>
      <c r="D4157" s="3">
        <v>179.7</v>
      </c>
      <c r="E4157" s="16">
        <v>3</v>
      </c>
      <c r="F4157" s="3">
        <v>59.9</v>
      </c>
      <c r="G4157" s="3">
        <v>58.347000000000001</v>
      </c>
      <c r="H4157" s="66" t="str">
        <f>IF(B4157="","",VLOOKUP(B4157,[1]BASEEMPRESA!$A$2:$AAA$11936,2))</f>
        <v>BAYER LOGISTICA E TRANSPORTES LTDA</v>
      </c>
      <c r="I4157" s="20" t="str">
        <f t="shared" si="64"/>
        <v>jun</v>
      </c>
    </row>
    <row r="4158" spans="1:9" x14ac:dyDescent="0.25">
      <c r="A4158" s="7">
        <v>46193</v>
      </c>
      <c r="B4158" s="17">
        <v>7013</v>
      </c>
      <c r="C4158" s="17" t="s">
        <v>419</v>
      </c>
      <c r="D4158" s="2">
        <v>172.62</v>
      </c>
      <c r="E4158" s="17">
        <v>3</v>
      </c>
      <c r="F4158" s="2">
        <v>57.54</v>
      </c>
      <c r="G4158" s="2">
        <v>29.997</v>
      </c>
      <c r="H4158" s="66" t="str">
        <f>IF(B4158="","",VLOOKUP(B4158,[1]BASEEMPRESA!$A$2:$AAA$11936,2))</f>
        <v>INAMARQUE SOUZA MACHADO</v>
      </c>
      <c r="I4158" s="20" t="str">
        <f t="shared" si="64"/>
        <v>jun</v>
      </c>
    </row>
    <row r="4159" spans="1:9" x14ac:dyDescent="0.25">
      <c r="A4159" s="7">
        <v>46193</v>
      </c>
      <c r="B4159" s="16">
        <v>7017</v>
      </c>
      <c r="C4159" s="16" t="s">
        <v>419</v>
      </c>
      <c r="D4159" s="3">
        <v>121.08</v>
      </c>
      <c r="E4159" s="16">
        <v>2</v>
      </c>
      <c r="F4159" s="3">
        <v>60.54</v>
      </c>
      <c r="G4159" s="3">
        <v>38.652000000000001</v>
      </c>
      <c r="H4159" s="66" t="str">
        <f>IF(B4159="","",VLOOKUP(B4159,[1]BASEEMPRESA!$A$2:$AAA$11936,2))</f>
        <v>BAYER LOGISTICA E TRANSPORTES LTDA</v>
      </c>
      <c r="I4159" s="20" t="str">
        <f t="shared" si="64"/>
        <v>jun</v>
      </c>
    </row>
    <row r="4160" spans="1:9" x14ac:dyDescent="0.25">
      <c r="A4160" s="7">
        <v>46193</v>
      </c>
      <c r="B4160" s="17">
        <v>7018</v>
      </c>
      <c r="C4160" s="17" t="s">
        <v>419</v>
      </c>
      <c r="D4160" s="2">
        <v>188.96</v>
      </c>
      <c r="E4160" s="17">
        <v>3</v>
      </c>
      <c r="F4160" s="2">
        <v>62.987000000000002</v>
      </c>
      <c r="G4160" s="2">
        <v>50.695</v>
      </c>
      <c r="H4160" s="66" t="str">
        <f>IF(B4160="","",VLOOKUP(B4160,[1]BASEEMPRESA!$A$2:$AAA$11936,2))</f>
        <v>SC MANUTENCOES LTDA</v>
      </c>
      <c r="I4160" s="20" t="str">
        <f t="shared" si="64"/>
        <v>jun</v>
      </c>
    </row>
    <row r="4161" spans="1:9" x14ac:dyDescent="0.25">
      <c r="A4161" s="7">
        <v>46193</v>
      </c>
      <c r="B4161" s="16">
        <v>7021</v>
      </c>
      <c r="C4161" s="16" t="s">
        <v>419</v>
      </c>
      <c r="D4161" s="3">
        <v>126.04</v>
      </c>
      <c r="E4161" s="16">
        <v>2</v>
      </c>
      <c r="F4161" s="3">
        <v>63.02</v>
      </c>
      <c r="G4161" s="3">
        <v>22.78</v>
      </c>
      <c r="H4161" s="66" t="str">
        <f>IF(B4161="","",VLOOKUP(B4161,[1]BASEEMPRESA!$A$2:$AAA$11936,2))</f>
        <v>NEIA TRANSPORTES LTDA</v>
      </c>
      <c r="I4161" s="20" t="str">
        <f t="shared" si="64"/>
        <v>jun</v>
      </c>
    </row>
    <row r="4162" spans="1:9" x14ac:dyDescent="0.25">
      <c r="A4162" s="7">
        <v>46193</v>
      </c>
      <c r="B4162" s="17">
        <v>7022</v>
      </c>
      <c r="C4162" s="17" t="s">
        <v>419</v>
      </c>
      <c r="D4162" s="2">
        <v>186.4</v>
      </c>
      <c r="E4162" s="17">
        <v>3</v>
      </c>
      <c r="F4162" s="2">
        <v>62.133000000000003</v>
      </c>
      <c r="G4162" s="2">
        <v>41.905000000000001</v>
      </c>
      <c r="H4162" s="66" t="str">
        <f>IF(B4162="","",VLOOKUP(B4162,[1]BASEEMPRESA!$A$2:$AAA$11936,2))</f>
        <v>SMRR TRANSPORTES LTDA</v>
      </c>
      <c r="I4162" s="20" t="str">
        <f t="shared" si="64"/>
        <v>jun</v>
      </c>
    </row>
    <row r="4163" spans="1:9" x14ac:dyDescent="0.25">
      <c r="A4163" s="7">
        <v>46193</v>
      </c>
      <c r="B4163" s="16">
        <v>7031</v>
      </c>
      <c r="C4163" s="16" t="s">
        <v>419</v>
      </c>
      <c r="D4163" s="3">
        <v>133.78</v>
      </c>
      <c r="E4163" s="16">
        <v>2</v>
      </c>
      <c r="F4163" s="3">
        <v>66.89</v>
      </c>
      <c r="G4163" s="3">
        <v>6</v>
      </c>
      <c r="H4163" s="66" t="str">
        <f>IF(B4163="","",VLOOKUP(B4163,[1]BASEEMPRESA!$A$2:$AAA$11936,2))</f>
        <v>INAMARQUE SOUZA MACHADO</v>
      </c>
      <c r="I4163" s="20" t="str">
        <f t="shared" ref="I4163:I4226" si="65">TEXT(A4163,"mmm")</f>
        <v>jun</v>
      </c>
    </row>
    <row r="4164" spans="1:9" x14ac:dyDescent="0.25">
      <c r="A4164" s="7">
        <v>46193</v>
      </c>
      <c r="B4164" s="17">
        <v>7032</v>
      </c>
      <c r="C4164" s="17" t="s">
        <v>419</v>
      </c>
      <c r="D4164" s="2">
        <v>129.16</v>
      </c>
      <c r="E4164" s="17">
        <v>2</v>
      </c>
      <c r="F4164" s="2">
        <v>64.58</v>
      </c>
      <c r="G4164" s="2">
        <v>34.5</v>
      </c>
      <c r="H4164" s="66" t="str">
        <f>IF(B4164="","",VLOOKUP(B4164,[1]BASEEMPRESA!$A$2:$AAA$11936,2))</f>
        <v>REGINA M. DOS S. SILVA CARGAS</v>
      </c>
      <c r="I4164" s="20" t="str">
        <f t="shared" si="65"/>
        <v>jun</v>
      </c>
    </row>
    <row r="4165" spans="1:9" x14ac:dyDescent="0.25">
      <c r="A4165" s="7">
        <v>46193</v>
      </c>
      <c r="B4165" s="16">
        <v>7033</v>
      </c>
      <c r="C4165" s="16" t="s">
        <v>419</v>
      </c>
      <c r="D4165" s="3">
        <v>136.46</v>
      </c>
      <c r="E4165" s="16">
        <v>2</v>
      </c>
      <c r="F4165" s="3">
        <v>68.23</v>
      </c>
      <c r="G4165" s="3">
        <v>33.043999999999997</v>
      </c>
      <c r="H4165" s="66" t="str">
        <f>IF(B4165="","",VLOOKUP(B4165,[1]BASEEMPRESA!$A$2:$AAA$11936,2))</f>
        <v>E L DE OLIVEIRA JUNIOR EDIMAR TRANSPORTES</v>
      </c>
      <c r="I4165" s="20" t="str">
        <f t="shared" si="65"/>
        <v>jun</v>
      </c>
    </row>
    <row r="4166" spans="1:9" x14ac:dyDescent="0.25">
      <c r="A4166" s="7">
        <v>46193</v>
      </c>
      <c r="B4166" s="17">
        <v>7036</v>
      </c>
      <c r="C4166" s="17" t="s">
        <v>419</v>
      </c>
      <c r="D4166" s="2">
        <v>188.5</v>
      </c>
      <c r="E4166" s="17">
        <v>3</v>
      </c>
      <c r="F4166" s="2">
        <v>62.832999999999998</v>
      </c>
      <c r="G4166" s="2">
        <v>39.674999999999997</v>
      </c>
      <c r="H4166" s="66" t="str">
        <f>IF(B4166="","",VLOOKUP(B4166,[1]BASEEMPRESA!$A$2:$AAA$11936,2))</f>
        <v>EMERSON LUIS MORO</v>
      </c>
      <c r="I4166" s="20" t="str">
        <f t="shared" si="65"/>
        <v>jun</v>
      </c>
    </row>
    <row r="4167" spans="1:9" x14ac:dyDescent="0.25">
      <c r="A4167" s="7">
        <v>46193</v>
      </c>
      <c r="B4167" s="16">
        <v>7038</v>
      </c>
      <c r="C4167" s="16" t="s">
        <v>420</v>
      </c>
      <c r="D4167" s="3">
        <v>127.7</v>
      </c>
      <c r="E4167" s="16">
        <v>2</v>
      </c>
      <c r="F4167" s="3">
        <v>63.85</v>
      </c>
      <c r="G4167" s="3">
        <v>55</v>
      </c>
      <c r="H4167" s="66" t="str">
        <f>IF(B4167="","",VLOOKUP(B4167,[1]BASEEMPRESA!$A$2:$AAA$11936,2))</f>
        <v>JERE SERVICOS DE TRANSPORTE E LOCACAO LTDA</v>
      </c>
      <c r="I4167" s="20" t="str">
        <f t="shared" si="65"/>
        <v>jun</v>
      </c>
    </row>
    <row r="4168" spans="1:9" x14ac:dyDescent="0.25">
      <c r="A4168" s="7">
        <v>46193</v>
      </c>
      <c r="B4168" s="17">
        <v>7041</v>
      </c>
      <c r="C4168" s="17" t="s">
        <v>419</v>
      </c>
      <c r="D4168" s="2">
        <v>191.26</v>
      </c>
      <c r="E4168" s="17">
        <v>3</v>
      </c>
      <c r="F4168" s="2">
        <v>63.753</v>
      </c>
      <c r="G4168" s="2">
        <v>23.943999999999999</v>
      </c>
      <c r="H4168" s="66" t="str">
        <f>IF(B4168="","",VLOOKUP(B4168,[1]BASEEMPRESA!$A$2:$AAA$11936,2))</f>
        <v>JERE SERVICOS DE TRANSPORTE E LOCACAO LTDA</v>
      </c>
      <c r="I4168" s="20" t="str">
        <f t="shared" si="65"/>
        <v>jun</v>
      </c>
    </row>
    <row r="4169" spans="1:9" x14ac:dyDescent="0.25">
      <c r="A4169" s="7">
        <v>46193</v>
      </c>
      <c r="B4169" s="16">
        <v>7042</v>
      </c>
      <c r="C4169" s="16" t="s">
        <v>420</v>
      </c>
      <c r="D4169" s="3">
        <v>127.88</v>
      </c>
      <c r="E4169" s="16">
        <v>2</v>
      </c>
      <c r="F4169" s="3">
        <v>63.94</v>
      </c>
      <c r="G4169" s="3">
        <v>38.31</v>
      </c>
      <c r="H4169" s="66" t="str">
        <f>IF(B4169="","",VLOOKUP(B4169,[1]BASEEMPRESA!$A$2:$AAA$11936,2))</f>
        <v>SERVICOS DE TRANSPORTES E LOCACAO VALE DO ITAUNAS LTDA</v>
      </c>
      <c r="I4169" s="20" t="str">
        <f t="shared" si="65"/>
        <v>jun</v>
      </c>
    </row>
    <row r="4170" spans="1:9" x14ac:dyDescent="0.25">
      <c r="A4170" s="7">
        <v>46193</v>
      </c>
      <c r="B4170" s="17">
        <v>7045</v>
      </c>
      <c r="C4170" s="17" t="s">
        <v>421</v>
      </c>
      <c r="D4170" s="2">
        <v>61.78</v>
      </c>
      <c r="E4170" s="17">
        <v>1</v>
      </c>
      <c r="F4170" s="2">
        <v>61.78</v>
      </c>
      <c r="G4170" s="2">
        <v>51</v>
      </c>
      <c r="H4170" s="66" t="str">
        <f>IF(B4170="","",VLOOKUP(B4170,[1]BASEEMPRESA!$A$2:$AAA$11936,2))</f>
        <v>REGINA M. DOS S. SILVA CARGAS</v>
      </c>
      <c r="I4170" s="20" t="str">
        <f t="shared" si="65"/>
        <v>jun</v>
      </c>
    </row>
    <row r="4171" spans="1:9" x14ac:dyDescent="0.25">
      <c r="A4171" s="7">
        <v>46193</v>
      </c>
      <c r="B4171" s="16">
        <v>7046</v>
      </c>
      <c r="C4171" s="16" t="s">
        <v>419</v>
      </c>
      <c r="D4171" s="3">
        <v>134.97999999999999</v>
      </c>
      <c r="E4171" s="16">
        <v>2</v>
      </c>
      <c r="F4171" s="3">
        <v>67.489999999999995</v>
      </c>
      <c r="G4171" s="3">
        <v>34.238999999999997</v>
      </c>
      <c r="H4171" s="66" t="str">
        <f>IF(B4171="","",VLOOKUP(B4171,[1]BASEEMPRESA!$A$2:$AAA$11936,2))</f>
        <v>J.S. LEONIDIO</v>
      </c>
      <c r="I4171" s="20" t="str">
        <f t="shared" si="65"/>
        <v>jun</v>
      </c>
    </row>
    <row r="4172" spans="1:9" x14ac:dyDescent="0.25">
      <c r="A4172" s="7">
        <v>46193</v>
      </c>
      <c r="B4172" s="17">
        <v>7047</v>
      </c>
      <c r="C4172" s="17" t="s">
        <v>419</v>
      </c>
      <c r="D4172" s="2">
        <v>124.6</v>
      </c>
      <c r="E4172" s="17">
        <v>2</v>
      </c>
      <c r="F4172" s="2">
        <v>62.3</v>
      </c>
      <c r="G4172" s="2">
        <v>62.588999999999999</v>
      </c>
      <c r="H4172" s="66" t="str">
        <f>IF(B4172="","",VLOOKUP(B4172,[1]BASEEMPRESA!$A$2:$AAA$11936,2))</f>
        <v>BAYER LOGISTICA E TRANSPORTES LTDA</v>
      </c>
      <c r="I4172" s="20" t="str">
        <f t="shared" si="65"/>
        <v>jun</v>
      </c>
    </row>
    <row r="4173" spans="1:9" x14ac:dyDescent="0.25">
      <c r="A4173" s="7">
        <v>46193</v>
      </c>
      <c r="B4173" s="16">
        <v>7048</v>
      </c>
      <c r="C4173" s="16" t="s">
        <v>419</v>
      </c>
      <c r="D4173" s="3">
        <v>126.26</v>
      </c>
      <c r="E4173" s="16">
        <v>2</v>
      </c>
      <c r="F4173" s="3">
        <v>63.13</v>
      </c>
      <c r="G4173" s="3">
        <v>52.037999999999997</v>
      </c>
      <c r="H4173" s="66" t="str">
        <f>IF(B4173="","",VLOOKUP(B4173,[1]BASEEMPRESA!$A$2:$AAA$11936,2))</f>
        <v>SERVICOS DE TRANSPORTES E LOCACAO VALE DO ITAUNAS LTDA</v>
      </c>
      <c r="I4173" s="20" t="str">
        <f t="shared" si="65"/>
        <v>jun</v>
      </c>
    </row>
    <row r="4174" spans="1:9" x14ac:dyDescent="0.25">
      <c r="A4174" s="7">
        <v>46193</v>
      </c>
      <c r="B4174" s="17">
        <v>7050</v>
      </c>
      <c r="C4174" s="17" t="s">
        <v>419</v>
      </c>
      <c r="D4174" s="2">
        <v>58.48</v>
      </c>
      <c r="E4174" s="17">
        <v>1</v>
      </c>
      <c r="F4174" s="2">
        <v>58.48</v>
      </c>
      <c r="G4174" s="2">
        <v>49</v>
      </c>
      <c r="H4174" s="66" t="str">
        <f>IF(B4174="","",VLOOKUP(B4174,[1]BASEEMPRESA!$A$2:$AAA$11936,2))</f>
        <v>ESTEL SERVICOS DE TRANSPORTES E LOCACAO LTDA</v>
      </c>
      <c r="I4174" s="20" t="str">
        <f t="shared" si="65"/>
        <v>jun</v>
      </c>
    </row>
    <row r="4175" spans="1:9" x14ac:dyDescent="0.25">
      <c r="A4175" s="7">
        <v>46193</v>
      </c>
      <c r="B4175" s="16">
        <v>7052</v>
      </c>
      <c r="C4175" s="16" t="s">
        <v>420</v>
      </c>
      <c r="D4175" s="3">
        <v>122.7</v>
      </c>
      <c r="E4175" s="16">
        <v>2</v>
      </c>
      <c r="F4175" s="3">
        <v>61.35</v>
      </c>
      <c r="G4175" s="3">
        <v>10</v>
      </c>
      <c r="H4175" s="66" t="str">
        <f>IF(B4175="","",VLOOKUP(B4175,[1]BASEEMPRESA!$A$2:$AAA$11936,2))</f>
        <v>JERE SERVICOS DE TRANSPORTE E LOCACAO LTDA</v>
      </c>
      <c r="I4175" s="20" t="str">
        <f t="shared" si="65"/>
        <v>jun</v>
      </c>
    </row>
    <row r="4176" spans="1:9" x14ac:dyDescent="0.25">
      <c r="A4176" s="7">
        <v>46193</v>
      </c>
      <c r="B4176" s="17">
        <v>7053</v>
      </c>
      <c r="C4176" s="17" t="s">
        <v>420</v>
      </c>
      <c r="D4176" s="2">
        <v>153.72</v>
      </c>
      <c r="E4176" s="17">
        <v>5</v>
      </c>
      <c r="F4176" s="2">
        <v>30.744</v>
      </c>
      <c r="G4176" s="2">
        <v>10</v>
      </c>
      <c r="H4176" s="66" t="str">
        <f>IF(B4176="","",VLOOKUP(B4176,[1]BASEEMPRESA!$A$2:$AAA$11936,2))</f>
        <v>TAVARES E MORAES TRANSPORTES LTDA</v>
      </c>
      <c r="I4176" s="20" t="str">
        <f t="shared" si="65"/>
        <v>jun</v>
      </c>
    </row>
    <row r="4177" spans="1:9" x14ac:dyDescent="0.25">
      <c r="A4177" s="7">
        <v>46193</v>
      </c>
      <c r="B4177" s="16">
        <v>7054</v>
      </c>
      <c r="C4177" s="16" t="s">
        <v>419</v>
      </c>
      <c r="D4177" s="3">
        <v>132.84</v>
      </c>
      <c r="E4177" s="16">
        <v>2</v>
      </c>
      <c r="F4177" s="3">
        <v>66.42</v>
      </c>
      <c r="G4177" s="3">
        <v>29.001999999999999</v>
      </c>
      <c r="H4177" s="66" t="str">
        <f>IF(B4177="","",VLOOKUP(B4177,[1]BASEEMPRESA!$A$2:$AAA$11936,2))</f>
        <v>TAVARES E MORAES TRANSPORTES LTDA</v>
      </c>
      <c r="I4177" s="20" t="str">
        <f t="shared" si="65"/>
        <v>jun</v>
      </c>
    </row>
    <row r="4178" spans="1:9" x14ac:dyDescent="0.25">
      <c r="A4178" s="7">
        <v>46193</v>
      </c>
      <c r="B4178" s="17">
        <v>7059</v>
      </c>
      <c r="C4178" s="17" t="s">
        <v>419</v>
      </c>
      <c r="D4178" s="2">
        <v>58.96</v>
      </c>
      <c r="E4178" s="17">
        <v>1</v>
      </c>
      <c r="F4178" s="2">
        <v>58.96</v>
      </c>
      <c r="G4178" s="2">
        <v>49</v>
      </c>
      <c r="H4178" s="66" t="str">
        <f>IF(B4178="","",VLOOKUP(B4178,[1]BASEEMPRESA!$A$2:$AAA$11936,2))</f>
        <v>BAYER LOGISTICA E TRANSPORTES LTDA</v>
      </c>
      <c r="I4178" s="20" t="str">
        <f t="shared" si="65"/>
        <v>jun</v>
      </c>
    </row>
    <row r="4179" spans="1:9" x14ac:dyDescent="0.25">
      <c r="A4179" s="7">
        <v>46193</v>
      </c>
      <c r="B4179" s="16">
        <v>7188</v>
      </c>
      <c r="C4179" s="16" t="s">
        <v>419</v>
      </c>
      <c r="D4179" s="3">
        <v>138.46</v>
      </c>
      <c r="E4179" s="16">
        <v>2</v>
      </c>
      <c r="F4179" s="3">
        <v>69.23</v>
      </c>
      <c r="G4179" s="3">
        <v>33.524000000000001</v>
      </c>
      <c r="H4179" s="66" t="str">
        <f>IF(B4179="","",VLOOKUP(B4179,[1]BASEEMPRESA!$A$2:$AAA$11936,2))</f>
        <v>C C GOMES TRANSPORTES</v>
      </c>
      <c r="I4179" s="20" t="str">
        <f t="shared" si="65"/>
        <v>jun</v>
      </c>
    </row>
    <row r="4180" spans="1:9" x14ac:dyDescent="0.25">
      <c r="A4180" s="7">
        <v>46193</v>
      </c>
      <c r="B4180" s="17">
        <v>7207</v>
      </c>
      <c r="C4180" s="17" t="s">
        <v>420</v>
      </c>
      <c r="D4180" s="2">
        <v>121.56</v>
      </c>
      <c r="E4180" s="17">
        <v>2</v>
      </c>
      <c r="F4180" s="2">
        <v>60.78</v>
      </c>
      <c r="G4180" s="2">
        <v>45.365000000000002</v>
      </c>
      <c r="H4180" s="66" t="str">
        <f>IF(B4180="","",VLOOKUP(B4180,[1]BASEEMPRESA!$A$2:$AAA$11936,2))</f>
        <v>TAVARES E MORAES TRANSPORTES LTDA</v>
      </c>
      <c r="I4180" s="20" t="str">
        <f t="shared" si="65"/>
        <v>jun</v>
      </c>
    </row>
    <row r="4181" spans="1:9" x14ac:dyDescent="0.25">
      <c r="A4181" s="7">
        <v>46193</v>
      </c>
      <c r="B4181" s="16">
        <v>7208</v>
      </c>
      <c r="C4181" s="16" t="s">
        <v>420</v>
      </c>
      <c r="D4181" s="3">
        <v>180.34</v>
      </c>
      <c r="E4181" s="16">
        <v>3</v>
      </c>
      <c r="F4181" s="3">
        <v>60.113</v>
      </c>
      <c r="G4181" s="3">
        <v>33.360999999999997</v>
      </c>
      <c r="H4181" s="66" t="str">
        <f>IF(B4181="","",VLOOKUP(B4181,[1]BASEEMPRESA!$A$2:$AAA$11936,2))</f>
        <v>TAVARES E MORAES TRANSPORTES LTDA</v>
      </c>
      <c r="I4181" s="20" t="str">
        <f t="shared" si="65"/>
        <v>jun</v>
      </c>
    </row>
    <row r="4182" spans="1:9" x14ac:dyDescent="0.25">
      <c r="A4182" s="7">
        <v>46193</v>
      </c>
      <c r="B4182" s="17">
        <v>7220</v>
      </c>
      <c r="C4182" s="17" t="s">
        <v>421</v>
      </c>
      <c r="D4182" s="2">
        <v>181.14</v>
      </c>
      <c r="E4182" s="17">
        <v>3</v>
      </c>
      <c r="F4182" s="2">
        <v>60.38</v>
      </c>
      <c r="G4182" s="2">
        <v>36.978999999999999</v>
      </c>
      <c r="H4182" s="66" t="str">
        <f>IF(B4182="","",VLOOKUP(B4182,[1]BASEEMPRESA!$A$2:$AAA$11936,2))</f>
        <v>DOS SANTOS PASSOS TRANSPORTES LTDA</v>
      </c>
      <c r="I4182" s="20" t="str">
        <f t="shared" si="65"/>
        <v>jun</v>
      </c>
    </row>
    <row r="4183" spans="1:9" x14ac:dyDescent="0.25">
      <c r="A4183" s="7">
        <v>46193</v>
      </c>
      <c r="B4183" s="16">
        <v>7221</v>
      </c>
      <c r="C4183" s="16" t="s">
        <v>420</v>
      </c>
      <c r="D4183" s="3">
        <v>136.58000000000001</v>
      </c>
      <c r="E4183" s="16">
        <v>2</v>
      </c>
      <c r="F4183" s="3">
        <v>68.290000000000006</v>
      </c>
      <c r="G4183" s="3">
        <v>29.234000000000002</v>
      </c>
      <c r="H4183" s="66" t="str">
        <f>IF(B4183="","",VLOOKUP(B4183,[1]BASEEMPRESA!$A$2:$AAA$11936,2))</f>
        <v>BAYER LOGISTICA E TRANSPORTES LTDA</v>
      </c>
      <c r="I4183" s="20" t="str">
        <f t="shared" si="65"/>
        <v>jun</v>
      </c>
    </row>
    <row r="4184" spans="1:9" x14ac:dyDescent="0.25">
      <c r="A4184" s="7">
        <v>46193</v>
      </c>
      <c r="B4184" s="17">
        <v>7224</v>
      </c>
      <c r="C4184" s="17" t="s">
        <v>419</v>
      </c>
      <c r="D4184" s="2">
        <v>197.02</v>
      </c>
      <c r="E4184" s="17">
        <v>3</v>
      </c>
      <c r="F4184" s="2">
        <v>65.673000000000002</v>
      </c>
      <c r="G4184" s="2">
        <v>27.314</v>
      </c>
      <c r="H4184" s="66" t="str">
        <f>IF(B4184="","",VLOOKUP(B4184,[1]BASEEMPRESA!$A$2:$AAA$11936,2))</f>
        <v>EMERSON LUIS MORO</v>
      </c>
      <c r="I4184" s="20" t="str">
        <f t="shared" si="65"/>
        <v>jun</v>
      </c>
    </row>
    <row r="4185" spans="1:9" x14ac:dyDescent="0.25">
      <c r="A4185" s="7">
        <v>46193</v>
      </c>
      <c r="B4185" s="16">
        <v>7228</v>
      </c>
      <c r="C4185" s="16" t="s">
        <v>419</v>
      </c>
      <c r="D4185" s="3">
        <v>133.97999999999999</v>
      </c>
      <c r="E4185" s="16">
        <v>2</v>
      </c>
      <c r="F4185" s="3">
        <v>66.989999999999995</v>
      </c>
      <c r="G4185" s="3">
        <v>36.433</v>
      </c>
      <c r="H4185" s="66" t="str">
        <f>IF(B4185="","",VLOOKUP(B4185,[1]BASEEMPRESA!$A$2:$AAA$11936,2))</f>
        <v>MVS TRANSPORTE LTDA</v>
      </c>
      <c r="I4185" s="20" t="str">
        <f t="shared" si="65"/>
        <v>jun</v>
      </c>
    </row>
    <row r="4186" spans="1:9" x14ac:dyDescent="0.25">
      <c r="A4186" s="7">
        <v>46193</v>
      </c>
      <c r="B4186" s="17">
        <v>7234</v>
      </c>
      <c r="C4186" s="17" t="s">
        <v>419</v>
      </c>
      <c r="D4186" s="2">
        <v>71.400000000000006</v>
      </c>
      <c r="E4186" s="17">
        <v>1</v>
      </c>
      <c r="F4186" s="2">
        <v>71.400000000000006</v>
      </c>
      <c r="G4186" s="2">
        <v>6</v>
      </c>
      <c r="H4186" s="66" t="str">
        <f>IF(B4186="","",VLOOKUP(B4186,[1]BASEEMPRESA!$A$2:$AAA$11936,2))</f>
        <v>TRANSPORTES M &amp; J LTDA</v>
      </c>
      <c r="I4186" s="20" t="str">
        <f t="shared" si="65"/>
        <v>jun</v>
      </c>
    </row>
    <row r="4187" spans="1:9" x14ac:dyDescent="0.25">
      <c r="A4187" s="7">
        <v>46193</v>
      </c>
      <c r="B4187" s="16">
        <v>7238</v>
      </c>
      <c r="C4187" s="16" t="s">
        <v>421</v>
      </c>
      <c r="D4187" s="3">
        <v>129.47999999999999</v>
      </c>
      <c r="E4187" s="16">
        <v>2</v>
      </c>
      <c r="F4187" s="3">
        <v>64.739999999999995</v>
      </c>
      <c r="G4187" s="3">
        <v>49.014000000000003</v>
      </c>
      <c r="H4187" s="66" t="str">
        <f>IF(B4187="","",VLOOKUP(B4187,[1]BASEEMPRESA!$A$2:$AAA$11936,2))</f>
        <v>R S SANTOS TRANSPORTES LTDA</v>
      </c>
      <c r="I4187" s="20" t="str">
        <f t="shared" si="65"/>
        <v>jun</v>
      </c>
    </row>
    <row r="4188" spans="1:9" x14ac:dyDescent="0.25">
      <c r="A4188" s="7">
        <v>46193</v>
      </c>
      <c r="B4188" s="17">
        <v>7257</v>
      </c>
      <c r="C4188" s="17" t="s">
        <v>420</v>
      </c>
      <c r="D4188" s="2">
        <v>191.18</v>
      </c>
      <c r="E4188" s="17">
        <v>3</v>
      </c>
      <c r="F4188" s="2">
        <v>63.726999999999997</v>
      </c>
      <c r="G4188" s="2">
        <v>31.687000000000001</v>
      </c>
      <c r="H4188" s="66" t="str">
        <f>IF(B4188="","",VLOOKUP(B4188,[1]BASEEMPRESA!$A$2:$AAA$11936,2))</f>
        <v>EMERSON LUIS MORO</v>
      </c>
      <c r="I4188" s="20" t="str">
        <f t="shared" si="65"/>
        <v>jun</v>
      </c>
    </row>
    <row r="4189" spans="1:9" x14ac:dyDescent="0.25">
      <c r="A4189" s="7">
        <v>46193</v>
      </c>
      <c r="B4189" s="16">
        <v>7258</v>
      </c>
      <c r="C4189" s="16" t="s">
        <v>420</v>
      </c>
      <c r="D4189" s="3">
        <v>133.30000000000001</v>
      </c>
      <c r="E4189" s="16">
        <v>2</v>
      </c>
      <c r="F4189" s="3">
        <v>66.650000000000006</v>
      </c>
      <c r="G4189" s="3">
        <v>55</v>
      </c>
      <c r="H4189" s="66" t="str">
        <f>IF(B4189="","",VLOOKUP(B4189,[1]BASEEMPRESA!$A$2:$AAA$11936,2))</f>
        <v>REGINA M. DOS S. SILVA CARGAS</v>
      </c>
      <c r="I4189" s="20" t="str">
        <f t="shared" si="65"/>
        <v>jun</v>
      </c>
    </row>
    <row r="4190" spans="1:9" x14ac:dyDescent="0.25">
      <c r="A4190" s="7">
        <v>46193</v>
      </c>
      <c r="B4190" s="17">
        <v>7260</v>
      </c>
      <c r="C4190" s="17" t="s">
        <v>420</v>
      </c>
      <c r="D4190" s="2">
        <v>164.86</v>
      </c>
      <c r="E4190" s="17">
        <v>3</v>
      </c>
      <c r="F4190" s="2">
        <v>54.953000000000003</v>
      </c>
      <c r="G4190" s="2">
        <v>38.756</v>
      </c>
      <c r="H4190" s="66" t="str">
        <f>IF(B4190="","",VLOOKUP(B4190,[1]BASEEMPRESA!$A$2:$AAA$11936,2))</f>
        <v>E L DE OLIVEIRA JUNIOR EDIMAR TRANSPORTES</v>
      </c>
      <c r="I4190" s="20" t="str">
        <f t="shared" si="65"/>
        <v>jun</v>
      </c>
    </row>
    <row r="4191" spans="1:9" x14ac:dyDescent="0.25">
      <c r="A4191" s="7">
        <v>46193</v>
      </c>
      <c r="B4191" s="16">
        <v>7263</v>
      </c>
      <c r="C4191" s="16" t="s">
        <v>419</v>
      </c>
      <c r="D4191" s="3">
        <v>124.48</v>
      </c>
      <c r="E4191" s="16">
        <v>2</v>
      </c>
      <c r="F4191" s="3">
        <v>62.24</v>
      </c>
      <c r="G4191" s="3">
        <v>26.512</v>
      </c>
      <c r="H4191" s="66" t="str">
        <f>IF(B4191="","",VLOOKUP(B4191,[1]BASEEMPRESA!$A$2:$AAA$11936,2))</f>
        <v>ESTEL SERVICOS DE TRANSPORTES E LOCACAO LTDA</v>
      </c>
      <c r="I4191" s="20" t="str">
        <f t="shared" si="65"/>
        <v>jun</v>
      </c>
    </row>
    <row r="4192" spans="1:9" x14ac:dyDescent="0.25">
      <c r="A4192" s="7">
        <v>46193</v>
      </c>
      <c r="B4192" s="17">
        <v>7264</v>
      </c>
      <c r="C4192" s="17" t="s">
        <v>419</v>
      </c>
      <c r="D4192" s="2">
        <v>124.48</v>
      </c>
      <c r="E4192" s="17">
        <v>2</v>
      </c>
      <c r="F4192" s="2">
        <v>62.24</v>
      </c>
      <c r="G4192" s="2">
        <v>54.494999999999997</v>
      </c>
      <c r="H4192" s="66" t="str">
        <f>IF(B4192="","",VLOOKUP(B4192,[1]BASEEMPRESA!$A$2:$AAA$11936,2))</f>
        <v>W &amp; E SERVICOS DE TRANSPORTE LTDA</v>
      </c>
      <c r="I4192" s="20" t="str">
        <f t="shared" si="65"/>
        <v>jun</v>
      </c>
    </row>
    <row r="4193" spans="1:9" x14ac:dyDescent="0.25">
      <c r="A4193" s="7">
        <v>46193</v>
      </c>
      <c r="B4193" s="16">
        <v>7278</v>
      </c>
      <c r="C4193" s="16" t="s">
        <v>419</v>
      </c>
      <c r="D4193" s="3">
        <v>128.88</v>
      </c>
      <c r="E4193" s="16">
        <v>2</v>
      </c>
      <c r="F4193" s="3">
        <v>64.44</v>
      </c>
      <c r="G4193" s="3">
        <v>22.571999999999999</v>
      </c>
      <c r="H4193" s="66" t="str">
        <f>IF(B4193="","",VLOOKUP(B4193,[1]BASEEMPRESA!$A$2:$AAA$11936,2))</f>
        <v>LOPES TRANSPORTES LTDA</v>
      </c>
      <c r="I4193" s="20" t="str">
        <f t="shared" si="65"/>
        <v>jun</v>
      </c>
    </row>
    <row r="4194" spans="1:9" x14ac:dyDescent="0.25">
      <c r="A4194" s="7">
        <v>46193</v>
      </c>
      <c r="B4194" s="17">
        <v>7279</v>
      </c>
      <c r="C4194" s="17" t="s">
        <v>420</v>
      </c>
      <c r="D4194" s="2">
        <v>190.86</v>
      </c>
      <c r="E4194" s="17">
        <v>3</v>
      </c>
      <c r="F4194" s="2">
        <v>63.62</v>
      </c>
      <c r="G4194" s="2">
        <v>25.344000000000001</v>
      </c>
      <c r="H4194" s="66" t="str">
        <f>IF(B4194="","",VLOOKUP(B4194,[1]BASEEMPRESA!$A$2:$AAA$11936,2))</f>
        <v>CVL TRANSPORTES LTDA</v>
      </c>
      <c r="I4194" s="20" t="str">
        <f t="shared" si="65"/>
        <v>jun</v>
      </c>
    </row>
    <row r="4195" spans="1:9" x14ac:dyDescent="0.25">
      <c r="A4195" s="7">
        <v>46193</v>
      </c>
      <c r="B4195" s="16">
        <v>7282</v>
      </c>
      <c r="C4195" s="16" t="s">
        <v>419</v>
      </c>
      <c r="D4195" s="3">
        <v>130.76</v>
      </c>
      <c r="E4195" s="16">
        <v>2</v>
      </c>
      <c r="F4195" s="3">
        <v>65.38</v>
      </c>
      <c r="G4195" s="3">
        <v>29.646000000000001</v>
      </c>
      <c r="H4195" s="66" t="str">
        <f>IF(B4195="","",VLOOKUP(B4195,[1]BASEEMPRESA!$A$2:$AAA$11936,2))</f>
        <v>EMERSON LUIS MORO</v>
      </c>
      <c r="I4195" s="20" t="str">
        <f t="shared" si="65"/>
        <v>jun</v>
      </c>
    </row>
    <row r="4196" spans="1:9" x14ac:dyDescent="0.25">
      <c r="A4196" s="7">
        <v>46193</v>
      </c>
      <c r="B4196" s="17">
        <v>7289</v>
      </c>
      <c r="C4196" s="17" t="s">
        <v>419</v>
      </c>
      <c r="D4196" s="2">
        <v>194.28</v>
      </c>
      <c r="E4196" s="17">
        <v>3</v>
      </c>
      <c r="F4196" s="2">
        <v>64.760000000000005</v>
      </c>
      <c r="G4196" s="2">
        <v>59.27</v>
      </c>
      <c r="H4196" s="66" t="str">
        <f>IF(B4196="","",VLOOKUP(B4196,[1]BASEEMPRESA!$A$2:$AAA$11936,2))</f>
        <v>TAVARES E MORAES TRANSPORTES LTDA</v>
      </c>
      <c r="I4196" s="20" t="str">
        <f t="shared" si="65"/>
        <v>jun</v>
      </c>
    </row>
    <row r="4197" spans="1:9" x14ac:dyDescent="0.25">
      <c r="A4197" s="7">
        <v>46193</v>
      </c>
      <c r="B4197" s="16">
        <v>7292</v>
      </c>
      <c r="C4197" s="16" t="s">
        <v>419</v>
      </c>
      <c r="D4197" s="3">
        <v>186.52</v>
      </c>
      <c r="E4197" s="16">
        <v>3</v>
      </c>
      <c r="F4197" s="3">
        <v>62.173000000000002</v>
      </c>
      <c r="G4197" s="3">
        <v>40.954999999999998</v>
      </c>
      <c r="H4197" s="66" t="str">
        <f>IF(B4197="","",VLOOKUP(B4197,[1]BASEEMPRESA!$A$2:$AAA$11936,2))</f>
        <v>ESTEL SERVICOS DE TRANSPORTES E LOCACAO LTDA</v>
      </c>
      <c r="I4197" s="20" t="str">
        <f t="shared" si="65"/>
        <v>jun</v>
      </c>
    </row>
    <row r="4198" spans="1:9" x14ac:dyDescent="0.25">
      <c r="A4198" s="7">
        <v>46193</v>
      </c>
      <c r="B4198" s="17">
        <v>7295</v>
      </c>
      <c r="C4198" s="17" t="s">
        <v>419</v>
      </c>
      <c r="D4198" s="2">
        <v>188.06</v>
      </c>
      <c r="E4198" s="17">
        <v>3</v>
      </c>
      <c r="F4198" s="2">
        <v>62.686999999999998</v>
      </c>
      <c r="G4198" s="2">
        <v>18.401</v>
      </c>
      <c r="H4198" s="66" t="str">
        <f>IF(B4198="","",VLOOKUP(B4198,[1]BASEEMPRESA!$A$2:$AAA$11936,2))</f>
        <v>ESTEL SERVICOS DE TRANSPORTES E LOCACAO LTDA</v>
      </c>
      <c r="I4198" s="20" t="str">
        <f t="shared" si="65"/>
        <v>jun</v>
      </c>
    </row>
    <row r="4199" spans="1:9" x14ac:dyDescent="0.25">
      <c r="A4199" s="7">
        <v>46193</v>
      </c>
      <c r="B4199" s="16">
        <v>7299</v>
      </c>
      <c r="C4199" s="16" t="s">
        <v>419</v>
      </c>
      <c r="D4199" s="3">
        <v>62.16</v>
      </c>
      <c r="E4199" s="16">
        <v>1</v>
      </c>
      <c r="F4199" s="3">
        <v>62.16</v>
      </c>
      <c r="G4199" s="3">
        <v>49</v>
      </c>
      <c r="H4199" s="66" t="str">
        <f>IF(B4199="","",VLOOKUP(B4199,[1]BASEEMPRESA!$A$2:$AAA$11936,2))</f>
        <v>JERE SERVICOS DE TRANSPORTE E LOCACAO LTDA</v>
      </c>
      <c r="I4199" s="20" t="str">
        <f t="shared" si="65"/>
        <v>jun</v>
      </c>
    </row>
    <row r="4200" spans="1:9" x14ac:dyDescent="0.25">
      <c r="A4200" s="7">
        <v>46193</v>
      </c>
      <c r="B4200" s="17">
        <v>7301</v>
      </c>
      <c r="C4200" s="17" t="s">
        <v>419</v>
      </c>
      <c r="D4200" s="2">
        <v>189.4</v>
      </c>
      <c r="E4200" s="17">
        <v>3</v>
      </c>
      <c r="F4200" s="2">
        <v>63.133000000000003</v>
      </c>
      <c r="G4200" s="2">
        <v>18.420999999999999</v>
      </c>
      <c r="H4200" s="66" t="str">
        <f>IF(B4200="","",VLOOKUP(B4200,[1]BASEEMPRESA!$A$2:$AAA$11936,2))</f>
        <v>SERVICOS DE TRANSPORTES E LOCACAO VALE DO ITAUNAS LTDA</v>
      </c>
      <c r="I4200" s="20" t="str">
        <f t="shared" si="65"/>
        <v>jun</v>
      </c>
    </row>
    <row r="4201" spans="1:9" x14ac:dyDescent="0.25">
      <c r="A4201" s="7">
        <v>46193</v>
      </c>
      <c r="B4201" s="16">
        <v>7304</v>
      </c>
      <c r="C4201" s="16" t="s">
        <v>419</v>
      </c>
      <c r="D4201" s="3">
        <v>128.04</v>
      </c>
      <c r="E4201" s="16">
        <v>2</v>
      </c>
      <c r="F4201" s="3">
        <v>64.02</v>
      </c>
      <c r="G4201" s="3">
        <v>22.512</v>
      </c>
      <c r="H4201" s="66" t="str">
        <f>IF(B4201="","",VLOOKUP(B4201,[1]BASEEMPRESA!$A$2:$AAA$11936,2))</f>
        <v>SERVICOS DE TRANSPORTES E LOCACAO VALE DO ITAUNAS LTDA</v>
      </c>
      <c r="I4201" s="20" t="str">
        <f t="shared" si="65"/>
        <v>jun</v>
      </c>
    </row>
    <row r="4202" spans="1:9" x14ac:dyDescent="0.25">
      <c r="A4202" s="7">
        <v>46193</v>
      </c>
      <c r="B4202" s="17">
        <v>7307</v>
      </c>
      <c r="C4202" s="17" t="s">
        <v>419</v>
      </c>
      <c r="D4202" s="2">
        <v>164.48</v>
      </c>
      <c r="E4202" s="17">
        <v>3</v>
      </c>
      <c r="F4202" s="2">
        <v>54.826999999999998</v>
      </c>
      <c r="G4202" s="2">
        <v>37.512</v>
      </c>
      <c r="H4202" s="66" t="str">
        <f>IF(B4202="","",VLOOKUP(B4202,[1]BASEEMPRESA!$A$2:$AAA$11936,2))</f>
        <v>SC MANUTENCOES LTDA</v>
      </c>
      <c r="I4202" s="20" t="str">
        <f t="shared" si="65"/>
        <v>jun</v>
      </c>
    </row>
    <row r="4203" spans="1:9" x14ac:dyDescent="0.25">
      <c r="A4203" s="7">
        <v>46193</v>
      </c>
      <c r="B4203" s="16">
        <v>7308</v>
      </c>
      <c r="C4203" s="16" t="s">
        <v>419</v>
      </c>
      <c r="D4203" s="3">
        <v>200.64</v>
      </c>
      <c r="E4203" s="16">
        <v>3</v>
      </c>
      <c r="F4203" s="3">
        <v>66.88</v>
      </c>
      <c r="G4203" s="3">
        <v>37.909999999999997</v>
      </c>
      <c r="H4203" s="66" t="str">
        <f>IF(B4203="","",VLOOKUP(B4203,[1]BASEEMPRESA!$A$2:$AAA$11936,2))</f>
        <v>SANTOS &amp; SILVA TRANSPORTES RODOVIARIOS LTDA</v>
      </c>
      <c r="I4203" s="20" t="str">
        <f t="shared" si="65"/>
        <v>jun</v>
      </c>
    </row>
    <row r="4204" spans="1:9" x14ac:dyDescent="0.25">
      <c r="A4204" s="7">
        <v>46193</v>
      </c>
      <c r="B4204" s="17">
        <v>7311</v>
      </c>
      <c r="C4204" s="17" t="s">
        <v>422</v>
      </c>
      <c r="D4204" s="2">
        <v>133.76</v>
      </c>
      <c r="E4204" s="17">
        <v>2</v>
      </c>
      <c r="F4204" s="2">
        <v>66.88</v>
      </c>
      <c r="G4204" s="2">
        <v>26.513000000000002</v>
      </c>
      <c r="H4204" s="66" t="str">
        <f>IF(B4204="","",VLOOKUP(B4204,[1]BASEEMPRESA!$A$2:$AAA$11936,2))</f>
        <v>LN LOGISTICA E TRANSPORTES LTDA</v>
      </c>
      <c r="I4204" s="20" t="str">
        <f t="shared" si="65"/>
        <v>jun</v>
      </c>
    </row>
    <row r="4205" spans="1:9" x14ac:dyDescent="0.25">
      <c r="A4205" s="7">
        <v>46193</v>
      </c>
      <c r="B4205" s="16">
        <v>7312</v>
      </c>
      <c r="C4205" s="16" t="s">
        <v>422</v>
      </c>
      <c r="D4205" s="3">
        <v>133.13999999999999</v>
      </c>
      <c r="E4205" s="16">
        <v>2</v>
      </c>
      <c r="F4205" s="3">
        <v>66.569999999999993</v>
      </c>
      <c r="G4205" s="3">
        <v>29.33</v>
      </c>
      <c r="H4205" s="66" t="str">
        <f>IF(B4205="","",VLOOKUP(B4205,[1]BASEEMPRESA!$A$2:$AAA$11936,2))</f>
        <v>LN LOGISTICA E TRANSPORTES LTDA</v>
      </c>
      <c r="I4205" s="20" t="str">
        <f t="shared" si="65"/>
        <v>jun</v>
      </c>
    </row>
    <row r="4206" spans="1:9" x14ac:dyDescent="0.25">
      <c r="A4206" s="7">
        <v>46193</v>
      </c>
      <c r="B4206" s="17">
        <v>7334</v>
      </c>
      <c r="C4206" s="17" t="s">
        <v>421</v>
      </c>
      <c r="D4206" s="2">
        <v>141.6</v>
      </c>
      <c r="E4206" s="17">
        <v>2</v>
      </c>
      <c r="F4206" s="2">
        <v>70.8</v>
      </c>
      <c r="G4206" s="2">
        <v>8.0329999999999995</v>
      </c>
      <c r="H4206" s="66" t="str">
        <f>IF(B4206="","",VLOOKUP(B4206,[1]BASEEMPRESA!$A$2:$AAA$11936,2))</f>
        <v>ROCHA TRANSPORTES DE MUCURI LTDA</v>
      </c>
      <c r="I4206" s="20" t="str">
        <f t="shared" si="65"/>
        <v>jun</v>
      </c>
    </row>
    <row r="4207" spans="1:9" x14ac:dyDescent="0.25">
      <c r="A4207" s="7">
        <v>46193</v>
      </c>
      <c r="B4207" s="16">
        <v>7337</v>
      </c>
      <c r="C4207" s="16" t="s">
        <v>419</v>
      </c>
      <c r="D4207" s="3">
        <v>187.16</v>
      </c>
      <c r="E4207" s="16">
        <v>3</v>
      </c>
      <c r="F4207" s="3">
        <v>62.387</v>
      </c>
      <c r="G4207" s="3">
        <v>49.994</v>
      </c>
      <c r="H4207" s="66" t="str">
        <f>IF(B4207="","",VLOOKUP(B4207,[1]BASEEMPRESA!$A$2:$AAA$11936,2))</f>
        <v>REGINA M. DOS S. SILVA CARGAS</v>
      </c>
      <c r="I4207" s="20" t="str">
        <f t="shared" si="65"/>
        <v>jun</v>
      </c>
    </row>
    <row r="4208" spans="1:9" x14ac:dyDescent="0.25">
      <c r="A4208" s="7">
        <v>46193</v>
      </c>
      <c r="B4208" s="17">
        <v>7340</v>
      </c>
      <c r="C4208" s="17" t="s">
        <v>419</v>
      </c>
      <c r="D4208" s="2">
        <v>181.98</v>
      </c>
      <c r="E4208" s="17">
        <v>6</v>
      </c>
      <c r="F4208" s="2">
        <v>30.33</v>
      </c>
      <c r="G4208" s="2">
        <v>10</v>
      </c>
      <c r="H4208" s="66" t="str">
        <f>IF(B4208="","",VLOOKUP(B4208,[1]BASEEMPRESA!$A$2:$AAA$11936,2))</f>
        <v>W &amp; E SERVICOS DE TRANSPORTE LTDA</v>
      </c>
      <c r="I4208" s="20" t="str">
        <f t="shared" si="65"/>
        <v>jun</v>
      </c>
    </row>
    <row r="4209" spans="1:9" x14ac:dyDescent="0.25">
      <c r="A4209" s="7">
        <v>46193</v>
      </c>
      <c r="B4209" s="16">
        <v>7343</v>
      </c>
      <c r="C4209" s="16" t="s">
        <v>421</v>
      </c>
      <c r="D4209" s="3">
        <v>192.24</v>
      </c>
      <c r="E4209" s="16">
        <v>3</v>
      </c>
      <c r="F4209" s="3">
        <v>64.08</v>
      </c>
      <c r="G4209" s="3">
        <v>35.527999999999999</v>
      </c>
      <c r="H4209" s="66" t="str">
        <f>IF(B4209="","",VLOOKUP(B4209,[1]BASEEMPRESA!$A$2:$AAA$11936,2))</f>
        <v>E L DE OLIVEIRA JUNIOR EDIMAR TRANSPORTES</v>
      </c>
      <c r="I4209" s="20" t="str">
        <f t="shared" si="65"/>
        <v>jun</v>
      </c>
    </row>
    <row r="4210" spans="1:9" x14ac:dyDescent="0.25">
      <c r="A4210" s="7">
        <v>46193</v>
      </c>
      <c r="B4210" s="17">
        <v>7347</v>
      </c>
      <c r="C4210" s="17" t="s">
        <v>420</v>
      </c>
      <c r="D4210" s="2">
        <v>124.64</v>
      </c>
      <c r="E4210" s="17">
        <v>2</v>
      </c>
      <c r="F4210" s="2">
        <v>62.32</v>
      </c>
      <c r="G4210" s="2">
        <v>45.658000000000001</v>
      </c>
      <c r="H4210" s="66" t="str">
        <f>IF(B4210="","",VLOOKUP(B4210,[1]BASEEMPRESA!$A$2:$AAA$11936,2))</f>
        <v>TRANSPORTADORA GLOBAL LOGISTICA LTDA</v>
      </c>
      <c r="I4210" s="20" t="str">
        <f t="shared" si="65"/>
        <v>jun</v>
      </c>
    </row>
    <row r="4211" spans="1:9" x14ac:dyDescent="0.25">
      <c r="A4211" s="7">
        <v>46193</v>
      </c>
      <c r="B4211" s="16">
        <v>7352</v>
      </c>
      <c r="C4211" s="16" t="s">
        <v>421</v>
      </c>
      <c r="D4211" s="3">
        <v>125.24</v>
      </c>
      <c r="E4211" s="16">
        <v>2</v>
      </c>
      <c r="F4211" s="3">
        <v>62.62</v>
      </c>
      <c r="G4211" s="3">
        <v>61.264000000000003</v>
      </c>
      <c r="H4211" s="66" t="str">
        <f>IF(B4211="","",VLOOKUP(B4211,[1]BASEEMPRESA!$A$2:$AAA$11936,2))</f>
        <v>WESLEI M DOS SANTOS</v>
      </c>
      <c r="I4211" s="20" t="str">
        <f t="shared" si="65"/>
        <v>jun</v>
      </c>
    </row>
    <row r="4212" spans="1:9" x14ac:dyDescent="0.25">
      <c r="A4212" s="7">
        <v>46193</v>
      </c>
      <c r="B4212" s="17">
        <v>7355</v>
      </c>
      <c r="C4212" s="17" t="s">
        <v>419</v>
      </c>
      <c r="D4212" s="2">
        <v>59.22</v>
      </c>
      <c r="E4212" s="17">
        <v>1</v>
      </c>
      <c r="F4212" s="2">
        <v>59.22</v>
      </c>
      <c r="G4212" s="2">
        <v>50</v>
      </c>
      <c r="H4212" s="66" t="str">
        <f>IF(B4212="","",VLOOKUP(B4212,[1]BASEEMPRESA!$A$2:$AAA$11936,2))</f>
        <v>WESLEI M DOS SANTOS</v>
      </c>
      <c r="I4212" s="20" t="str">
        <f t="shared" si="65"/>
        <v>jun</v>
      </c>
    </row>
    <row r="4213" spans="1:9" x14ac:dyDescent="0.25">
      <c r="A4213" s="7">
        <v>46193</v>
      </c>
      <c r="B4213" s="16">
        <v>7361</v>
      </c>
      <c r="C4213" s="16" t="s">
        <v>423</v>
      </c>
      <c r="D4213" s="3">
        <v>63.66</v>
      </c>
      <c r="E4213" s="16">
        <v>1</v>
      </c>
      <c r="F4213" s="3">
        <v>63.66</v>
      </c>
      <c r="G4213" s="3">
        <v>6</v>
      </c>
      <c r="H4213" s="66" t="str">
        <f>IF(B4213="","",VLOOKUP(B4213,[1]BASEEMPRESA!$A$2:$AAA$11936,2))</f>
        <v>TRANSPORTE FUMACINHA LTDA</v>
      </c>
      <c r="I4213" s="20" t="str">
        <f t="shared" si="65"/>
        <v>jun</v>
      </c>
    </row>
    <row r="4214" spans="1:9" x14ac:dyDescent="0.25">
      <c r="A4214" s="7">
        <v>46193</v>
      </c>
      <c r="B4214" s="17">
        <v>7364</v>
      </c>
      <c r="C4214" s="17" t="s">
        <v>419</v>
      </c>
      <c r="D4214" s="2">
        <v>119.96</v>
      </c>
      <c r="E4214" s="17">
        <v>2</v>
      </c>
      <c r="F4214" s="2">
        <v>59.98</v>
      </c>
      <c r="G4214" s="2">
        <v>48.396999999999998</v>
      </c>
      <c r="H4214" s="66" t="str">
        <f>IF(B4214="","",VLOOKUP(B4214,[1]BASEEMPRESA!$A$2:$AAA$11936,2))</f>
        <v>TRANSPORTADORA GLOBAL LOGISTICA LTDA</v>
      </c>
      <c r="I4214" s="20" t="str">
        <f t="shared" si="65"/>
        <v>jun</v>
      </c>
    </row>
    <row r="4215" spans="1:9" x14ac:dyDescent="0.25">
      <c r="A4215" s="7">
        <v>46193</v>
      </c>
      <c r="B4215" s="16">
        <v>7367</v>
      </c>
      <c r="C4215" s="16" t="s">
        <v>419</v>
      </c>
      <c r="D4215" s="3">
        <v>138.74</v>
      </c>
      <c r="E4215" s="16">
        <v>2</v>
      </c>
      <c r="F4215" s="3">
        <v>69.37</v>
      </c>
      <c r="G4215" s="3">
        <v>55</v>
      </c>
      <c r="H4215" s="66" t="str">
        <f>IF(B4215="","",VLOOKUP(B4215,[1]BASEEMPRESA!$A$2:$AAA$11936,2))</f>
        <v>JOSE HELIO SILVA SANTOS</v>
      </c>
      <c r="I4215" s="20" t="str">
        <f t="shared" si="65"/>
        <v>jun</v>
      </c>
    </row>
    <row r="4216" spans="1:9" x14ac:dyDescent="0.25">
      <c r="A4216" s="7">
        <v>46193</v>
      </c>
      <c r="B4216" s="17">
        <v>7370</v>
      </c>
      <c r="C4216" s="17" t="s">
        <v>419</v>
      </c>
      <c r="D4216" s="2">
        <v>60.68</v>
      </c>
      <c r="E4216" s="17">
        <v>1</v>
      </c>
      <c r="F4216" s="2">
        <v>60.68</v>
      </c>
      <c r="G4216" s="2">
        <v>41.75</v>
      </c>
      <c r="H4216" s="66" t="str">
        <f>IF(B4216="","",VLOOKUP(B4216,[1]BASEEMPRESA!$A$2:$AAA$11936,2))</f>
        <v>JOSE HELIO SILVA SANTOS</v>
      </c>
      <c r="I4216" s="20" t="str">
        <f t="shared" si="65"/>
        <v>jun</v>
      </c>
    </row>
    <row r="4217" spans="1:9" x14ac:dyDescent="0.25">
      <c r="A4217" s="7">
        <v>46193</v>
      </c>
      <c r="B4217" s="16">
        <v>7373</v>
      </c>
      <c r="C4217" s="16" t="s">
        <v>422</v>
      </c>
      <c r="D4217" s="3">
        <v>103.74</v>
      </c>
      <c r="E4217" s="16">
        <v>2</v>
      </c>
      <c r="F4217" s="3">
        <v>51.87</v>
      </c>
      <c r="G4217" s="3">
        <v>41.75</v>
      </c>
      <c r="H4217" s="66" t="str">
        <f>IF(B4217="","",VLOOKUP(B4217,[1]BASEEMPRESA!$A$2:$AAA$11936,2))</f>
        <v>BARBOSA TRANSPORTES E LOGISTICA LTDA</v>
      </c>
      <c r="I4217" s="20" t="str">
        <f t="shared" si="65"/>
        <v>jun</v>
      </c>
    </row>
    <row r="4218" spans="1:9" x14ac:dyDescent="0.25">
      <c r="A4218" s="7">
        <v>46193</v>
      </c>
      <c r="B4218" s="17">
        <v>7381</v>
      </c>
      <c r="C4218" s="17" t="s">
        <v>423</v>
      </c>
      <c r="D4218" s="2">
        <v>58.88</v>
      </c>
      <c r="E4218" s="17">
        <v>1</v>
      </c>
      <c r="F4218" s="2">
        <v>58.88</v>
      </c>
      <c r="G4218" s="2">
        <v>49</v>
      </c>
      <c r="H4218" s="66" t="str">
        <f>IF(B4218="","",VLOOKUP(B4218,[1]BASEEMPRESA!$A$2:$AAA$11936,2))</f>
        <v>TRANSPORTE FUMACINHA LTDA</v>
      </c>
      <c r="I4218" s="20" t="str">
        <f t="shared" si="65"/>
        <v>jun</v>
      </c>
    </row>
    <row r="4219" spans="1:9" x14ac:dyDescent="0.25">
      <c r="A4219" s="7">
        <v>46193</v>
      </c>
      <c r="B4219" s="16">
        <v>7398</v>
      </c>
      <c r="C4219" s="16" t="s">
        <v>419</v>
      </c>
      <c r="D4219" s="3">
        <v>29.22</v>
      </c>
      <c r="E4219" s="16">
        <v>1</v>
      </c>
      <c r="F4219" s="3">
        <v>29.22</v>
      </c>
      <c r="G4219" s="3">
        <v>10</v>
      </c>
      <c r="H4219" s="66" t="str">
        <f>IF(B4219="","",VLOOKUP(B4219,[1]BASEEMPRESA!$A$2:$AAA$11936,2))</f>
        <v>RSL TRANSPORTES LTDA</v>
      </c>
      <c r="I4219" s="20" t="str">
        <f t="shared" si="65"/>
        <v>jun</v>
      </c>
    </row>
    <row r="4220" spans="1:9" x14ac:dyDescent="0.25">
      <c r="A4220" s="7">
        <v>46194</v>
      </c>
      <c r="B4220" s="16">
        <v>2066</v>
      </c>
      <c r="C4220" s="16" t="s">
        <v>418</v>
      </c>
      <c r="D4220" s="3">
        <v>559.05999999999995</v>
      </c>
      <c r="E4220" s="16">
        <v>9</v>
      </c>
      <c r="F4220" s="3">
        <v>62.118000000000002</v>
      </c>
      <c r="G4220" s="3">
        <v>10</v>
      </c>
      <c r="H4220" s="66" t="str">
        <f>IF(B4220="","",VLOOKUP(B4220,[1]BASEEMPRESA!$A$2:$AAA$11936,2))</f>
        <v>NDB HOLDING AGRICOLA LTDA - MATRIZ</v>
      </c>
      <c r="I4220" s="20" t="str">
        <f t="shared" si="65"/>
        <v>jun</v>
      </c>
    </row>
    <row r="4221" spans="1:9" x14ac:dyDescent="0.25">
      <c r="A4221" s="7">
        <v>46194</v>
      </c>
      <c r="B4221" s="17">
        <v>2067</v>
      </c>
      <c r="C4221" s="17" t="s">
        <v>418</v>
      </c>
      <c r="D4221" s="2">
        <v>495.58</v>
      </c>
      <c r="E4221" s="17">
        <v>8</v>
      </c>
      <c r="F4221" s="2">
        <v>61.948</v>
      </c>
      <c r="G4221" s="2">
        <v>10</v>
      </c>
      <c r="H4221" s="66" t="str">
        <f>IF(B4221="","",VLOOKUP(B4221,[1]BASEEMPRESA!$A$2:$AAA$11936,2))</f>
        <v>NDB HOLDING AGRICOLA LTDA - MATRIZ</v>
      </c>
      <c r="I4221" s="20" t="str">
        <f t="shared" si="65"/>
        <v>jun</v>
      </c>
    </row>
    <row r="4222" spans="1:9" x14ac:dyDescent="0.25">
      <c r="A4222" s="7">
        <v>46194</v>
      </c>
      <c r="B4222" s="16">
        <v>2107</v>
      </c>
      <c r="C4222" s="16" t="s">
        <v>418</v>
      </c>
      <c r="D4222" s="3">
        <v>364.12</v>
      </c>
      <c r="E4222" s="16">
        <v>6</v>
      </c>
      <c r="F4222" s="3">
        <v>60.686999999999998</v>
      </c>
      <c r="G4222" s="3">
        <v>10</v>
      </c>
      <c r="H4222" s="66" t="str">
        <f>IF(B4222="","",VLOOKUP(B4222,[1]BASEEMPRESA!$A$2:$AAA$11936,2))</f>
        <v>NDB HOLDING AGRICOLA LTDA - MATRIZ</v>
      </c>
      <c r="I4222" s="20" t="str">
        <f t="shared" si="65"/>
        <v>jun</v>
      </c>
    </row>
    <row r="4223" spans="1:9" x14ac:dyDescent="0.25">
      <c r="A4223" s="7">
        <v>46194</v>
      </c>
      <c r="B4223" s="17">
        <v>2108</v>
      </c>
      <c r="C4223" s="17" t="s">
        <v>418</v>
      </c>
      <c r="D4223" s="2">
        <v>563.34</v>
      </c>
      <c r="E4223" s="17">
        <v>9</v>
      </c>
      <c r="F4223" s="2">
        <v>62.593000000000004</v>
      </c>
      <c r="G4223" s="2">
        <v>10</v>
      </c>
      <c r="H4223" s="66" t="str">
        <f>IF(B4223="","",VLOOKUP(B4223,[1]BASEEMPRESA!$A$2:$AAA$11936,2))</f>
        <v>NDB HOLDING AGRICOLA LTDA - MATRIZ</v>
      </c>
      <c r="I4223" s="20" t="str">
        <f t="shared" si="65"/>
        <v>jun</v>
      </c>
    </row>
    <row r="4224" spans="1:9" x14ac:dyDescent="0.25">
      <c r="A4224" s="7">
        <v>46194</v>
      </c>
      <c r="B4224" s="16">
        <v>2109</v>
      </c>
      <c r="C4224" s="16" t="s">
        <v>418</v>
      </c>
      <c r="D4224" s="3">
        <v>426.7</v>
      </c>
      <c r="E4224" s="16">
        <v>7</v>
      </c>
      <c r="F4224" s="3">
        <v>60.957000000000001</v>
      </c>
      <c r="G4224" s="3">
        <v>10</v>
      </c>
      <c r="H4224" s="66" t="str">
        <f>IF(B4224="","",VLOOKUP(B4224,[1]BASEEMPRESA!$A$2:$AAA$11936,2))</f>
        <v>NDB HOLDING AGRICOLA LTDA - MATRIZ</v>
      </c>
      <c r="I4224" s="20" t="str">
        <f t="shared" si="65"/>
        <v>jun</v>
      </c>
    </row>
    <row r="4225" spans="1:9" x14ac:dyDescent="0.25">
      <c r="A4225" s="7">
        <v>46194</v>
      </c>
      <c r="B4225" s="17">
        <v>7004</v>
      </c>
      <c r="C4225" s="17" t="s">
        <v>419</v>
      </c>
      <c r="D4225" s="2">
        <v>169.02</v>
      </c>
      <c r="E4225" s="17">
        <v>3</v>
      </c>
      <c r="F4225" s="2">
        <v>56.34</v>
      </c>
      <c r="G4225" s="2">
        <v>64</v>
      </c>
      <c r="H4225" s="66" t="str">
        <f>IF(B4225="","",VLOOKUP(B4225,[1]BASEEMPRESA!$A$2:$AAA$11936,2))</f>
        <v>EMERSON LUIS MORO</v>
      </c>
      <c r="I4225" s="20" t="str">
        <f t="shared" si="65"/>
        <v>jun</v>
      </c>
    </row>
    <row r="4226" spans="1:9" x14ac:dyDescent="0.25">
      <c r="A4226" s="7">
        <v>46194</v>
      </c>
      <c r="B4226" s="16">
        <v>7005</v>
      </c>
      <c r="C4226" s="16" t="s">
        <v>419</v>
      </c>
      <c r="D4226" s="3">
        <v>126.32</v>
      </c>
      <c r="E4226" s="16">
        <v>2</v>
      </c>
      <c r="F4226" s="3">
        <v>63.16</v>
      </c>
      <c r="G4226" s="3">
        <v>6</v>
      </c>
      <c r="H4226" s="66" t="str">
        <f>IF(B4226="","",VLOOKUP(B4226,[1]BASEEMPRESA!$A$2:$AAA$11936,2))</f>
        <v>RENE PINA DE ALMEIDA</v>
      </c>
      <c r="I4226" s="20" t="str">
        <f t="shared" si="65"/>
        <v>jun</v>
      </c>
    </row>
    <row r="4227" spans="1:9" x14ac:dyDescent="0.25">
      <c r="A4227" s="7">
        <v>46194</v>
      </c>
      <c r="B4227" s="17">
        <v>7006</v>
      </c>
      <c r="C4227" s="17" t="s">
        <v>420</v>
      </c>
      <c r="D4227" s="2">
        <v>64.14</v>
      </c>
      <c r="E4227" s="17">
        <v>1</v>
      </c>
      <c r="F4227" s="2">
        <v>64.14</v>
      </c>
      <c r="G4227" s="2">
        <v>49</v>
      </c>
      <c r="H4227" s="66" t="str">
        <f>IF(B4227="","",VLOOKUP(B4227,[1]BASEEMPRESA!$A$2:$AAA$11936,2))</f>
        <v>INAMARQUE SOUZA MACHADO</v>
      </c>
      <c r="I4227" s="20" t="str">
        <f t="shared" ref="I4227:I4290" si="66">TEXT(A4227,"mmm")</f>
        <v>jun</v>
      </c>
    </row>
    <row r="4228" spans="1:9" x14ac:dyDescent="0.25">
      <c r="A4228" s="7">
        <v>46194</v>
      </c>
      <c r="B4228" s="16">
        <v>7007</v>
      </c>
      <c r="C4228" s="16" t="s">
        <v>420</v>
      </c>
      <c r="D4228" s="3">
        <v>189.98</v>
      </c>
      <c r="E4228" s="16">
        <v>3</v>
      </c>
      <c r="F4228" s="3">
        <v>63.326999999999998</v>
      </c>
      <c r="G4228" s="3">
        <v>22.373999999999999</v>
      </c>
      <c r="H4228" s="66" t="str">
        <f>IF(B4228="","",VLOOKUP(B4228,[1]BASEEMPRESA!$A$2:$AAA$11936,2))</f>
        <v>MVS TRANSPORTE LTDA</v>
      </c>
      <c r="I4228" s="20" t="str">
        <f t="shared" si="66"/>
        <v>jun</v>
      </c>
    </row>
    <row r="4229" spans="1:9" x14ac:dyDescent="0.25">
      <c r="A4229" s="7">
        <v>46194</v>
      </c>
      <c r="B4229" s="17">
        <v>7008</v>
      </c>
      <c r="C4229" s="17" t="s">
        <v>419</v>
      </c>
      <c r="D4229" s="2">
        <v>183.6</v>
      </c>
      <c r="E4229" s="17">
        <v>3</v>
      </c>
      <c r="F4229" s="2">
        <v>61.2</v>
      </c>
      <c r="G4229" s="2">
        <v>22.936</v>
      </c>
      <c r="H4229" s="66" t="str">
        <f>IF(B4229="","",VLOOKUP(B4229,[1]BASEEMPRESA!$A$2:$AAA$11936,2))</f>
        <v>E L DE OLIVEIRA JUNIOR EDIMAR TRANSPORTES</v>
      </c>
      <c r="I4229" s="20" t="str">
        <f t="shared" si="66"/>
        <v>jun</v>
      </c>
    </row>
    <row r="4230" spans="1:9" x14ac:dyDescent="0.25">
      <c r="A4230" s="7">
        <v>46194</v>
      </c>
      <c r="B4230" s="16">
        <v>7010</v>
      </c>
      <c r="C4230" s="16" t="s">
        <v>419</v>
      </c>
      <c r="D4230" s="3">
        <v>166.56</v>
      </c>
      <c r="E4230" s="16">
        <v>3</v>
      </c>
      <c r="F4230" s="3">
        <v>55.52</v>
      </c>
      <c r="G4230" s="3">
        <v>52.719000000000001</v>
      </c>
      <c r="H4230" s="66" t="str">
        <f>IF(B4230="","",VLOOKUP(B4230,[1]BASEEMPRESA!$A$2:$AAA$11936,2))</f>
        <v>BAYER LOGISTICA E TRANSPORTES LTDA</v>
      </c>
      <c r="I4230" s="20" t="str">
        <f t="shared" si="66"/>
        <v>jun</v>
      </c>
    </row>
    <row r="4231" spans="1:9" x14ac:dyDescent="0.25">
      <c r="A4231" s="7">
        <v>46194</v>
      </c>
      <c r="B4231" s="17">
        <v>7013</v>
      </c>
      <c r="C4231" s="17" t="s">
        <v>419</v>
      </c>
      <c r="D4231" s="2">
        <v>152.19999999999999</v>
      </c>
      <c r="E4231" s="17">
        <v>3</v>
      </c>
      <c r="F4231" s="2">
        <v>50.732999999999997</v>
      </c>
      <c r="G4231" s="2">
        <v>44.436999999999998</v>
      </c>
      <c r="H4231" s="66" t="str">
        <f>IF(B4231="","",VLOOKUP(B4231,[1]BASEEMPRESA!$A$2:$AAA$11936,2))</f>
        <v>INAMARQUE SOUZA MACHADO</v>
      </c>
      <c r="I4231" s="20" t="str">
        <f t="shared" si="66"/>
        <v>jun</v>
      </c>
    </row>
    <row r="4232" spans="1:9" x14ac:dyDescent="0.25">
      <c r="A4232" s="7">
        <v>46194</v>
      </c>
      <c r="B4232" s="16">
        <v>7017</v>
      </c>
      <c r="C4232" s="16" t="s">
        <v>419</v>
      </c>
      <c r="D4232" s="3">
        <v>187.72</v>
      </c>
      <c r="E4232" s="16">
        <v>3</v>
      </c>
      <c r="F4232" s="3">
        <v>62.573</v>
      </c>
      <c r="G4232" s="3">
        <v>29.956</v>
      </c>
      <c r="H4232" s="66" t="str">
        <f>IF(B4232="","",VLOOKUP(B4232,[1]BASEEMPRESA!$A$2:$AAA$11936,2))</f>
        <v>BAYER LOGISTICA E TRANSPORTES LTDA</v>
      </c>
      <c r="I4232" s="20" t="str">
        <f t="shared" si="66"/>
        <v>jun</v>
      </c>
    </row>
    <row r="4233" spans="1:9" x14ac:dyDescent="0.25">
      <c r="A4233" s="7">
        <v>46194</v>
      </c>
      <c r="B4233" s="17">
        <v>7018</v>
      </c>
      <c r="C4233" s="17" t="s">
        <v>419</v>
      </c>
      <c r="D4233" s="2">
        <v>129.18</v>
      </c>
      <c r="E4233" s="17">
        <v>2</v>
      </c>
      <c r="F4233" s="2">
        <v>64.59</v>
      </c>
      <c r="G4233" s="2">
        <v>45</v>
      </c>
      <c r="H4233" s="66" t="str">
        <f>IF(B4233="","",VLOOKUP(B4233,[1]BASEEMPRESA!$A$2:$AAA$11936,2))</f>
        <v>SC MANUTENCOES LTDA</v>
      </c>
      <c r="I4233" s="20" t="str">
        <f t="shared" si="66"/>
        <v>jun</v>
      </c>
    </row>
    <row r="4234" spans="1:9" x14ac:dyDescent="0.25">
      <c r="A4234" s="7">
        <v>46194</v>
      </c>
      <c r="B4234" s="16">
        <v>7021</v>
      </c>
      <c r="C4234" s="16" t="s">
        <v>419</v>
      </c>
      <c r="D4234" s="3">
        <v>184.86</v>
      </c>
      <c r="E4234" s="16">
        <v>3</v>
      </c>
      <c r="F4234" s="3">
        <v>61.62</v>
      </c>
      <c r="G4234" s="3">
        <v>24.843</v>
      </c>
      <c r="H4234" s="66" t="str">
        <f>IF(B4234="","",VLOOKUP(B4234,[1]BASEEMPRESA!$A$2:$AAA$11936,2))</f>
        <v>NEIA TRANSPORTES LTDA</v>
      </c>
      <c r="I4234" s="20" t="str">
        <f t="shared" si="66"/>
        <v>jun</v>
      </c>
    </row>
    <row r="4235" spans="1:9" x14ac:dyDescent="0.25">
      <c r="A4235" s="7">
        <v>46194</v>
      </c>
      <c r="B4235" s="17">
        <v>7022</v>
      </c>
      <c r="C4235" s="17" t="s">
        <v>419</v>
      </c>
      <c r="D4235" s="2">
        <v>120.18</v>
      </c>
      <c r="E4235" s="17">
        <v>2</v>
      </c>
      <c r="F4235" s="2">
        <v>60.09</v>
      </c>
      <c r="G4235" s="2">
        <v>6</v>
      </c>
      <c r="H4235" s="66" t="str">
        <f>IF(B4235="","",VLOOKUP(B4235,[1]BASEEMPRESA!$A$2:$AAA$11936,2))</f>
        <v>SMRR TRANSPORTES LTDA</v>
      </c>
      <c r="I4235" s="20" t="str">
        <f t="shared" si="66"/>
        <v>jun</v>
      </c>
    </row>
    <row r="4236" spans="1:9" x14ac:dyDescent="0.25">
      <c r="A4236" s="7">
        <v>46194</v>
      </c>
      <c r="B4236" s="16">
        <v>7031</v>
      </c>
      <c r="C4236" s="16" t="s">
        <v>419</v>
      </c>
      <c r="D4236" s="3">
        <v>179.84</v>
      </c>
      <c r="E4236" s="16">
        <v>3</v>
      </c>
      <c r="F4236" s="3">
        <v>59.947000000000003</v>
      </c>
      <c r="G4236" s="3">
        <v>36.503999999999998</v>
      </c>
      <c r="H4236" s="66" t="str">
        <f>IF(B4236="","",VLOOKUP(B4236,[1]BASEEMPRESA!$A$2:$AAA$11936,2))</f>
        <v>INAMARQUE SOUZA MACHADO</v>
      </c>
      <c r="I4236" s="20" t="str">
        <f t="shared" si="66"/>
        <v>jun</v>
      </c>
    </row>
    <row r="4237" spans="1:9" x14ac:dyDescent="0.25">
      <c r="A4237" s="7">
        <v>46194</v>
      </c>
      <c r="B4237" s="17">
        <v>7032</v>
      </c>
      <c r="C4237" s="17" t="s">
        <v>419</v>
      </c>
      <c r="D4237" s="2">
        <v>178.78</v>
      </c>
      <c r="E4237" s="17">
        <v>3</v>
      </c>
      <c r="F4237" s="2">
        <v>59.593000000000004</v>
      </c>
      <c r="G4237" s="2">
        <v>41.75</v>
      </c>
      <c r="H4237" s="66" t="str">
        <f>IF(B4237="","",VLOOKUP(B4237,[1]BASEEMPRESA!$A$2:$AAA$11936,2))</f>
        <v>REGINA M. DOS S. SILVA CARGAS</v>
      </c>
      <c r="I4237" s="20" t="str">
        <f t="shared" si="66"/>
        <v>jun</v>
      </c>
    </row>
    <row r="4238" spans="1:9" x14ac:dyDescent="0.25">
      <c r="A4238" s="7">
        <v>46194</v>
      </c>
      <c r="B4238" s="16">
        <v>7033</v>
      </c>
      <c r="C4238" s="16" t="s">
        <v>419</v>
      </c>
      <c r="D4238" s="3">
        <v>178.12</v>
      </c>
      <c r="E4238" s="16">
        <v>3</v>
      </c>
      <c r="F4238" s="3">
        <v>59.372999999999998</v>
      </c>
      <c r="G4238" s="3">
        <v>64</v>
      </c>
      <c r="H4238" s="66" t="str">
        <f>IF(B4238="","",VLOOKUP(B4238,[1]BASEEMPRESA!$A$2:$AAA$11936,2))</f>
        <v>E L DE OLIVEIRA JUNIOR EDIMAR TRANSPORTES</v>
      </c>
      <c r="I4238" s="20" t="str">
        <f t="shared" si="66"/>
        <v>jun</v>
      </c>
    </row>
    <row r="4239" spans="1:9" x14ac:dyDescent="0.25">
      <c r="A4239" s="7">
        <v>46194</v>
      </c>
      <c r="B4239" s="17">
        <v>7036</v>
      </c>
      <c r="C4239" s="17" t="s">
        <v>419</v>
      </c>
      <c r="D4239" s="2">
        <v>187.5</v>
      </c>
      <c r="E4239" s="17">
        <v>3</v>
      </c>
      <c r="F4239" s="2">
        <v>62.5</v>
      </c>
      <c r="G4239" s="2">
        <v>21.744</v>
      </c>
      <c r="H4239" s="66" t="str">
        <f>IF(B4239="","",VLOOKUP(B4239,[1]BASEEMPRESA!$A$2:$AAA$11936,2))</f>
        <v>EMERSON LUIS MORO</v>
      </c>
      <c r="I4239" s="20" t="str">
        <f t="shared" si="66"/>
        <v>jun</v>
      </c>
    </row>
    <row r="4240" spans="1:9" x14ac:dyDescent="0.25">
      <c r="A4240" s="7">
        <v>46194</v>
      </c>
      <c r="B4240" s="16">
        <v>7038</v>
      </c>
      <c r="C4240" s="16" t="s">
        <v>420</v>
      </c>
      <c r="D4240" s="3">
        <v>176.46</v>
      </c>
      <c r="E4240" s="16">
        <v>3</v>
      </c>
      <c r="F4240" s="3">
        <v>58.82</v>
      </c>
      <c r="G4240" s="3">
        <v>54.203000000000003</v>
      </c>
      <c r="H4240" s="66" t="str">
        <f>IF(B4240="","",VLOOKUP(B4240,[1]BASEEMPRESA!$A$2:$AAA$11936,2))</f>
        <v>JERE SERVICOS DE TRANSPORTE E LOCACAO LTDA</v>
      </c>
      <c r="I4240" s="20" t="str">
        <f t="shared" si="66"/>
        <v>jun</v>
      </c>
    </row>
    <row r="4241" spans="1:9" x14ac:dyDescent="0.25">
      <c r="A4241" s="7">
        <v>46194</v>
      </c>
      <c r="B4241" s="17">
        <v>7041</v>
      </c>
      <c r="C4241" s="17" t="s">
        <v>419</v>
      </c>
      <c r="D4241" s="2">
        <v>127.2</v>
      </c>
      <c r="E4241" s="17">
        <v>2</v>
      </c>
      <c r="F4241" s="2">
        <v>63.6</v>
      </c>
      <c r="G4241" s="2">
        <v>49</v>
      </c>
      <c r="H4241" s="66" t="str">
        <f>IF(B4241="","",VLOOKUP(B4241,[1]BASEEMPRESA!$A$2:$AAA$11936,2))</f>
        <v>JERE SERVICOS DE TRANSPORTE E LOCACAO LTDA</v>
      </c>
      <c r="I4241" s="20" t="str">
        <f t="shared" si="66"/>
        <v>jun</v>
      </c>
    </row>
    <row r="4242" spans="1:9" x14ac:dyDescent="0.25">
      <c r="A4242" s="7">
        <v>46194</v>
      </c>
      <c r="B4242" s="16">
        <v>7042</v>
      </c>
      <c r="C4242" s="16" t="s">
        <v>420</v>
      </c>
      <c r="D4242" s="3">
        <v>182.74</v>
      </c>
      <c r="E4242" s="16">
        <v>3</v>
      </c>
      <c r="F4242" s="3">
        <v>60.912999999999997</v>
      </c>
      <c r="G4242" s="3">
        <v>23.878</v>
      </c>
      <c r="H4242" s="66" t="str">
        <f>IF(B4242="","",VLOOKUP(B4242,[1]BASEEMPRESA!$A$2:$AAA$11936,2))</f>
        <v>SERVICOS DE TRANSPORTES E LOCACAO VALE DO ITAUNAS LTDA</v>
      </c>
      <c r="I4242" s="20" t="str">
        <f t="shared" si="66"/>
        <v>jun</v>
      </c>
    </row>
    <row r="4243" spans="1:9" x14ac:dyDescent="0.25">
      <c r="A4243" s="7">
        <v>46194</v>
      </c>
      <c r="B4243" s="17">
        <v>7045</v>
      </c>
      <c r="C4243" s="17" t="s">
        <v>421</v>
      </c>
      <c r="D4243" s="2">
        <v>132.47999999999999</v>
      </c>
      <c r="E4243" s="17">
        <v>2</v>
      </c>
      <c r="F4243" s="2">
        <v>66.239999999999995</v>
      </c>
      <c r="G4243" s="2">
        <v>29.664999999999999</v>
      </c>
      <c r="H4243" s="66" t="str">
        <f>IF(B4243="","",VLOOKUP(B4243,[1]BASEEMPRESA!$A$2:$AAA$11936,2))</f>
        <v>REGINA M. DOS S. SILVA CARGAS</v>
      </c>
      <c r="I4243" s="20" t="str">
        <f t="shared" si="66"/>
        <v>jun</v>
      </c>
    </row>
    <row r="4244" spans="1:9" x14ac:dyDescent="0.25">
      <c r="A4244" s="7">
        <v>46194</v>
      </c>
      <c r="B4244" s="16">
        <v>7046</v>
      </c>
      <c r="C4244" s="16" t="s">
        <v>419</v>
      </c>
      <c r="D4244" s="3">
        <v>177.44</v>
      </c>
      <c r="E4244" s="16">
        <v>3</v>
      </c>
      <c r="F4244" s="3">
        <v>59.146999999999998</v>
      </c>
      <c r="G4244" s="3">
        <v>22.696999999999999</v>
      </c>
      <c r="H4244" s="66" t="str">
        <f>IF(B4244="","",VLOOKUP(B4244,[1]BASEEMPRESA!$A$2:$AAA$11936,2))</f>
        <v>J.S. LEONIDIO</v>
      </c>
      <c r="I4244" s="20" t="str">
        <f t="shared" si="66"/>
        <v>jun</v>
      </c>
    </row>
    <row r="4245" spans="1:9" x14ac:dyDescent="0.25">
      <c r="A4245" s="7">
        <v>46194</v>
      </c>
      <c r="B4245" s="17">
        <v>7047</v>
      </c>
      <c r="C4245" s="17" t="s">
        <v>419</v>
      </c>
      <c r="D4245" s="2">
        <v>187.18</v>
      </c>
      <c r="E4245" s="17">
        <v>3</v>
      </c>
      <c r="F4245" s="2">
        <v>62.393000000000001</v>
      </c>
      <c r="G4245" s="2">
        <v>41.75</v>
      </c>
      <c r="H4245" s="66" t="str">
        <f>IF(B4245="","",VLOOKUP(B4245,[1]BASEEMPRESA!$A$2:$AAA$11936,2))</f>
        <v>BAYER LOGISTICA E TRANSPORTES LTDA</v>
      </c>
      <c r="I4245" s="20" t="str">
        <f t="shared" si="66"/>
        <v>jun</v>
      </c>
    </row>
    <row r="4246" spans="1:9" x14ac:dyDescent="0.25">
      <c r="A4246" s="7">
        <v>46194</v>
      </c>
      <c r="B4246" s="16">
        <v>7048</v>
      </c>
      <c r="C4246" s="16" t="s">
        <v>419</v>
      </c>
      <c r="D4246" s="3">
        <v>173.98</v>
      </c>
      <c r="E4246" s="16">
        <v>3</v>
      </c>
      <c r="F4246" s="3">
        <v>57.993000000000002</v>
      </c>
      <c r="G4246" s="3">
        <v>48.194000000000003</v>
      </c>
      <c r="H4246" s="66" t="str">
        <f>IF(B4246="","",VLOOKUP(B4246,[1]BASEEMPRESA!$A$2:$AAA$11936,2))</f>
        <v>SERVICOS DE TRANSPORTES E LOCACAO VALE DO ITAUNAS LTDA</v>
      </c>
      <c r="I4246" s="20" t="str">
        <f t="shared" si="66"/>
        <v>jun</v>
      </c>
    </row>
    <row r="4247" spans="1:9" x14ac:dyDescent="0.25">
      <c r="A4247" s="7">
        <v>46194</v>
      </c>
      <c r="B4247" s="17">
        <v>7050</v>
      </c>
      <c r="C4247" s="17" t="s">
        <v>419</v>
      </c>
      <c r="D4247" s="2">
        <v>186.16</v>
      </c>
      <c r="E4247" s="17">
        <v>3</v>
      </c>
      <c r="F4247" s="2">
        <v>62.052999999999997</v>
      </c>
      <c r="G4247" s="2">
        <v>24.364000000000001</v>
      </c>
      <c r="H4247" s="66" t="str">
        <f>IF(B4247="","",VLOOKUP(B4247,[1]BASEEMPRESA!$A$2:$AAA$11936,2))</f>
        <v>ESTEL SERVICOS DE TRANSPORTES E LOCACAO LTDA</v>
      </c>
      <c r="I4247" s="20" t="str">
        <f t="shared" si="66"/>
        <v>jun</v>
      </c>
    </row>
    <row r="4248" spans="1:9" x14ac:dyDescent="0.25">
      <c r="A4248" s="7">
        <v>46194</v>
      </c>
      <c r="B4248" s="16">
        <v>7052</v>
      </c>
      <c r="C4248" s="16" t="s">
        <v>420</v>
      </c>
      <c r="D4248" s="3">
        <v>186.3</v>
      </c>
      <c r="E4248" s="16">
        <v>3</v>
      </c>
      <c r="F4248" s="3">
        <v>62.1</v>
      </c>
      <c r="G4248" s="3">
        <v>22.048999999999999</v>
      </c>
      <c r="H4248" s="66" t="str">
        <f>IF(B4248="","",VLOOKUP(B4248,[1]BASEEMPRESA!$A$2:$AAA$11936,2))</f>
        <v>JERE SERVICOS DE TRANSPORTE E LOCACAO LTDA</v>
      </c>
      <c r="I4248" s="20" t="str">
        <f t="shared" si="66"/>
        <v>jun</v>
      </c>
    </row>
    <row r="4249" spans="1:9" x14ac:dyDescent="0.25">
      <c r="A4249" s="7">
        <v>46194</v>
      </c>
      <c r="B4249" s="17">
        <v>7053</v>
      </c>
      <c r="C4249" s="17" t="s">
        <v>420</v>
      </c>
      <c r="D4249" s="2">
        <v>29.74</v>
      </c>
      <c r="E4249" s="17">
        <v>1</v>
      </c>
      <c r="F4249" s="2">
        <v>29.74</v>
      </c>
      <c r="G4249" s="2">
        <v>10</v>
      </c>
      <c r="H4249" s="66" t="str">
        <f>IF(B4249="","",VLOOKUP(B4249,[1]BASEEMPRESA!$A$2:$AAA$11936,2))</f>
        <v>TAVARES E MORAES TRANSPORTES LTDA</v>
      </c>
      <c r="I4249" s="20" t="str">
        <f t="shared" si="66"/>
        <v>jun</v>
      </c>
    </row>
    <row r="4250" spans="1:9" x14ac:dyDescent="0.25">
      <c r="A4250" s="7">
        <v>46194</v>
      </c>
      <c r="B4250" s="16">
        <v>7054</v>
      </c>
      <c r="C4250" s="16" t="s">
        <v>419</v>
      </c>
      <c r="D4250" s="3">
        <v>187.84</v>
      </c>
      <c r="E4250" s="16">
        <v>3</v>
      </c>
      <c r="F4250" s="3">
        <v>62.613</v>
      </c>
      <c r="G4250" s="3">
        <v>46.966000000000001</v>
      </c>
      <c r="H4250" s="66" t="str">
        <f>IF(B4250="","",VLOOKUP(B4250,[1]BASEEMPRESA!$A$2:$AAA$11936,2))</f>
        <v>TAVARES E MORAES TRANSPORTES LTDA</v>
      </c>
      <c r="I4250" s="20" t="str">
        <f t="shared" si="66"/>
        <v>jun</v>
      </c>
    </row>
    <row r="4251" spans="1:9" x14ac:dyDescent="0.25">
      <c r="A4251" s="7">
        <v>46194</v>
      </c>
      <c r="B4251" s="17">
        <v>7059</v>
      </c>
      <c r="C4251" s="17" t="s">
        <v>419</v>
      </c>
      <c r="D4251" s="2">
        <v>120.64</v>
      </c>
      <c r="E4251" s="17">
        <v>2</v>
      </c>
      <c r="F4251" s="2">
        <v>60.32</v>
      </c>
      <c r="G4251" s="2">
        <v>43.491999999999997</v>
      </c>
      <c r="H4251" s="66" t="str">
        <f>IF(B4251="","",VLOOKUP(B4251,[1]BASEEMPRESA!$A$2:$AAA$11936,2))</f>
        <v>BAYER LOGISTICA E TRANSPORTES LTDA</v>
      </c>
      <c r="I4251" s="20" t="str">
        <f t="shared" si="66"/>
        <v>jun</v>
      </c>
    </row>
    <row r="4252" spans="1:9" x14ac:dyDescent="0.25">
      <c r="A4252" s="7">
        <v>46194</v>
      </c>
      <c r="B4252" s="16">
        <v>7188</v>
      </c>
      <c r="C4252" s="16" t="s">
        <v>419</v>
      </c>
      <c r="D4252" s="3">
        <v>182.06</v>
      </c>
      <c r="E4252" s="16">
        <v>3</v>
      </c>
      <c r="F4252" s="3">
        <v>60.686999999999998</v>
      </c>
      <c r="G4252" s="3">
        <v>25.009</v>
      </c>
      <c r="H4252" s="66" t="str">
        <f>IF(B4252="","",VLOOKUP(B4252,[1]BASEEMPRESA!$A$2:$AAA$11936,2))</f>
        <v>C C GOMES TRANSPORTES</v>
      </c>
      <c r="I4252" s="20" t="str">
        <f t="shared" si="66"/>
        <v>jun</v>
      </c>
    </row>
    <row r="4253" spans="1:9" x14ac:dyDescent="0.25">
      <c r="A4253" s="7">
        <v>46194</v>
      </c>
      <c r="B4253" s="17">
        <v>7207</v>
      </c>
      <c r="C4253" s="17" t="s">
        <v>420</v>
      </c>
      <c r="D4253" s="2">
        <v>125.2</v>
      </c>
      <c r="E4253" s="17">
        <v>2</v>
      </c>
      <c r="F4253" s="2">
        <v>62.6</v>
      </c>
      <c r="G4253" s="2">
        <v>21.870999999999999</v>
      </c>
      <c r="H4253" s="66" t="str">
        <f>IF(B4253="","",VLOOKUP(B4253,[1]BASEEMPRESA!$A$2:$AAA$11936,2))</f>
        <v>TAVARES E MORAES TRANSPORTES LTDA</v>
      </c>
      <c r="I4253" s="20" t="str">
        <f t="shared" si="66"/>
        <v>jun</v>
      </c>
    </row>
    <row r="4254" spans="1:9" x14ac:dyDescent="0.25">
      <c r="A4254" s="7">
        <v>46194</v>
      </c>
      <c r="B4254" s="16">
        <v>7208</v>
      </c>
      <c r="C4254" s="16" t="s">
        <v>420</v>
      </c>
      <c r="D4254" s="3">
        <v>185.98</v>
      </c>
      <c r="E4254" s="16">
        <v>3</v>
      </c>
      <c r="F4254" s="3">
        <v>61.993000000000002</v>
      </c>
      <c r="G4254" s="3">
        <v>9.6910000000000007</v>
      </c>
      <c r="H4254" s="66" t="str">
        <f>IF(B4254="","",VLOOKUP(B4254,[1]BASEEMPRESA!$A$2:$AAA$11936,2))</f>
        <v>TAVARES E MORAES TRANSPORTES LTDA</v>
      </c>
      <c r="I4254" s="20" t="str">
        <f t="shared" si="66"/>
        <v>jun</v>
      </c>
    </row>
    <row r="4255" spans="1:9" x14ac:dyDescent="0.25">
      <c r="A4255" s="7">
        <v>46194</v>
      </c>
      <c r="B4255" s="17">
        <v>7220</v>
      </c>
      <c r="C4255" s="17" t="s">
        <v>421</v>
      </c>
      <c r="D4255" s="2">
        <v>115.94</v>
      </c>
      <c r="E4255" s="17">
        <v>2</v>
      </c>
      <c r="F4255" s="2">
        <v>57.97</v>
      </c>
      <c r="G4255" s="2">
        <v>49</v>
      </c>
      <c r="H4255" s="66" t="str">
        <f>IF(B4255="","",VLOOKUP(B4255,[1]BASEEMPRESA!$A$2:$AAA$11936,2))</f>
        <v>DOS SANTOS PASSOS TRANSPORTES LTDA</v>
      </c>
      <c r="I4255" s="20" t="str">
        <f t="shared" si="66"/>
        <v>jun</v>
      </c>
    </row>
    <row r="4256" spans="1:9" x14ac:dyDescent="0.25">
      <c r="A4256" s="7">
        <v>46194</v>
      </c>
      <c r="B4256" s="16">
        <v>7221</v>
      </c>
      <c r="C4256" s="16" t="s">
        <v>420</v>
      </c>
      <c r="D4256" s="3">
        <v>241.68</v>
      </c>
      <c r="E4256" s="16">
        <v>4</v>
      </c>
      <c r="F4256" s="3">
        <v>60.42</v>
      </c>
      <c r="G4256" s="3">
        <v>34.453000000000003</v>
      </c>
      <c r="H4256" s="66" t="str">
        <f>IF(B4256="","",VLOOKUP(B4256,[1]BASEEMPRESA!$A$2:$AAA$11936,2))</f>
        <v>BAYER LOGISTICA E TRANSPORTES LTDA</v>
      </c>
      <c r="I4256" s="20" t="str">
        <f t="shared" si="66"/>
        <v>jun</v>
      </c>
    </row>
    <row r="4257" spans="1:9" x14ac:dyDescent="0.25">
      <c r="A4257" s="7">
        <v>46194</v>
      </c>
      <c r="B4257" s="17">
        <v>7224</v>
      </c>
      <c r="C4257" s="17" t="s">
        <v>419</v>
      </c>
      <c r="D4257" s="2">
        <v>186.58</v>
      </c>
      <c r="E4257" s="17">
        <v>3</v>
      </c>
      <c r="F4257" s="2">
        <v>62.192999999999998</v>
      </c>
      <c r="G4257" s="2">
        <v>36.734999999999999</v>
      </c>
      <c r="H4257" s="66" t="str">
        <f>IF(B4257="","",VLOOKUP(B4257,[1]BASEEMPRESA!$A$2:$AAA$11936,2))</f>
        <v>EMERSON LUIS MORO</v>
      </c>
      <c r="I4257" s="20" t="str">
        <f t="shared" si="66"/>
        <v>jun</v>
      </c>
    </row>
    <row r="4258" spans="1:9" x14ac:dyDescent="0.25">
      <c r="A4258" s="7">
        <v>46194</v>
      </c>
      <c r="B4258" s="16">
        <v>7228</v>
      </c>
      <c r="C4258" s="16" t="s">
        <v>419</v>
      </c>
      <c r="D4258" s="3">
        <v>244.54</v>
      </c>
      <c r="E4258" s="16">
        <v>4</v>
      </c>
      <c r="F4258" s="3">
        <v>61.134999999999998</v>
      </c>
      <c r="G4258" s="3">
        <v>32.738</v>
      </c>
      <c r="H4258" s="66" t="str">
        <f>IF(B4258="","",VLOOKUP(B4258,[1]BASEEMPRESA!$A$2:$AAA$11936,2))</f>
        <v>MVS TRANSPORTE LTDA</v>
      </c>
      <c r="I4258" s="20" t="str">
        <f t="shared" si="66"/>
        <v>jun</v>
      </c>
    </row>
    <row r="4259" spans="1:9" x14ac:dyDescent="0.25">
      <c r="A4259" s="7">
        <v>46194</v>
      </c>
      <c r="B4259" s="17">
        <v>7234</v>
      </c>
      <c r="C4259" s="17" t="s">
        <v>419</v>
      </c>
      <c r="D4259" s="2">
        <v>239.7</v>
      </c>
      <c r="E4259" s="17">
        <v>4</v>
      </c>
      <c r="F4259" s="2">
        <v>59.924999999999997</v>
      </c>
      <c r="G4259" s="2">
        <v>21.826000000000001</v>
      </c>
      <c r="H4259" s="66" t="str">
        <f>IF(B4259="","",VLOOKUP(B4259,[1]BASEEMPRESA!$A$2:$AAA$11936,2))</f>
        <v>TRANSPORTES M &amp; J LTDA</v>
      </c>
      <c r="I4259" s="20" t="str">
        <f t="shared" si="66"/>
        <v>jun</v>
      </c>
    </row>
    <row r="4260" spans="1:9" x14ac:dyDescent="0.25">
      <c r="A4260" s="7">
        <v>46194</v>
      </c>
      <c r="B4260" s="16">
        <v>7238</v>
      </c>
      <c r="C4260" s="16" t="s">
        <v>421</v>
      </c>
      <c r="D4260" s="3">
        <v>183.64</v>
      </c>
      <c r="E4260" s="16">
        <v>3</v>
      </c>
      <c r="F4260" s="3">
        <v>61.213000000000001</v>
      </c>
      <c r="G4260" s="3">
        <v>30.314</v>
      </c>
      <c r="H4260" s="66" t="str">
        <f>IF(B4260="","",VLOOKUP(B4260,[1]BASEEMPRESA!$A$2:$AAA$11936,2))</f>
        <v>R S SANTOS TRANSPORTES LTDA</v>
      </c>
      <c r="I4260" s="20" t="str">
        <f t="shared" si="66"/>
        <v>jun</v>
      </c>
    </row>
    <row r="4261" spans="1:9" x14ac:dyDescent="0.25">
      <c r="A4261" s="7">
        <v>46194</v>
      </c>
      <c r="B4261" s="17">
        <v>7257</v>
      </c>
      <c r="C4261" s="17" t="s">
        <v>420</v>
      </c>
      <c r="D4261" s="2">
        <v>173.3</v>
      </c>
      <c r="E4261" s="17">
        <v>3</v>
      </c>
      <c r="F4261" s="2">
        <v>57.767000000000003</v>
      </c>
      <c r="G4261" s="2">
        <v>55.756999999999998</v>
      </c>
      <c r="H4261" s="66" t="str">
        <f>IF(B4261="","",VLOOKUP(B4261,[1]BASEEMPRESA!$A$2:$AAA$11936,2))</f>
        <v>EMERSON LUIS MORO</v>
      </c>
      <c r="I4261" s="20" t="str">
        <f t="shared" si="66"/>
        <v>jun</v>
      </c>
    </row>
    <row r="4262" spans="1:9" x14ac:dyDescent="0.25">
      <c r="A4262" s="7">
        <v>46194</v>
      </c>
      <c r="B4262" s="16">
        <v>7258</v>
      </c>
      <c r="C4262" s="16" t="s">
        <v>420</v>
      </c>
      <c r="D4262" s="3">
        <v>240.34</v>
      </c>
      <c r="E4262" s="16">
        <v>4</v>
      </c>
      <c r="F4262" s="3">
        <v>60.085000000000001</v>
      </c>
      <c r="G4262" s="3">
        <v>8.1530000000000005</v>
      </c>
      <c r="H4262" s="66" t="str">
        <f>IF(B4262="","",VLOOKUP(B4262,[1]BASEEMPRESA!$A$2:$AAA$11936,2))</f>
        <v>REGINA M. DOS S. SILVA CARGAS</v>
      </c>
      <c r="I4262" s="20" t="str">
        <f t="shared" si="66"/>
        <v>jun</v>
      </c>
    </row>
    <row r="4263" spans="1:9" x14ac:dyDescent="0.25">
      <c r="A4263" s="7">
        <v>46194</v>
      </c>
      <c r="B4263" s="17">
        <v>7260</v>
      </c>
      <c r="C4263" s="17" t="s">
        <v>420</v>
      </c>
      <c r="D4263" s="2">
        <v>109.42</v>
      </c>
      <c r="E4263" s="17">
        <v>2</v>
      </c>
      <c r="F4263" s="2">
        <v>54.71</v>
      </c>
      <c r="G4263" s="2">
        <v>64</v>
      </c>
      <c r="H4263" s="66" t="str">
        <f>IF(B4263="","",VLOOKUP(B4263,[1]BASEEMPRESA!$A$2:$AAA$11936,2))</f>
        <v>E L DE OLIVEIRA JUNIOR EDIMAR TRANSPORTES</v>
      </c>
      <c r="I4263" s="20" t="str">
        <f t="shared" si="66"/>
        <v>jun</v>
      </c>
    </row>
    <row r="4264" spans="1:9" x14ac:dyDescent="0.25">
      <c r="A4264" s="7">
        <v>46194</v>
      </c>
      <c r="B4264" s="16">
        <v>7263</v>
      </c>
      <c r="C4264" s="16" t="s">
        <v>419</v>
      </c>
      <c r="D4264" s="3">
        <v>181.96</v>
      </c>
      <c r="E4264" s="16">
        <v>3</v>
      </c>
      <c r="F4264" s="3">
        <v>60.652999999999999</v>
      </c>
      <c r="G4264" s="3">
        <v>28.236999999999998</v>
      </c>
      <c r="H4264" s="66" t="str">
        <f>IF(B4264="","",VLOOKUP(B4264,[1]BASEEMPRESA!$A$2:$AAA$11936,2))</f>
        <v>ESTEL SERVICOS DE TRANSPORTES E LOCACAO LTDA</v>
      </c>
      <c r="I4264" s="20" t="str">
        <f t="shared" si="66"/>
        <v>jun</v>
      </c>
    </row>
    <row r="4265" spans="1:9" x14ac:dyDescent="0.25">
      <c r="A4265" s="7">
        <v>46194</v>
      </c>
      <c r="B4265" s="17">
        <v>7264</v>
      </c>
      <c r="C4265" s="17" t="s">
        <v>419</v>
      </c>
      <c r="D4265" s="2">
        <v>123.14</v>
      </c>
      <c r="E4265" s="17">
        <v>2</v>
      </c>
      <c r="F4265" s="2">
        <v>61.57</v>
      </c>
      <c r="G4265" s="2">
        <v>29.047000000000001</v>
      </c>
      <c r="H4265" s="66" t="str">
        <f>IF(B4265="","",VLOOKUP(B4265,[1]BASEEMPRESA!$A$2:$AAA$11936,2))</f>
        <v>W &amp; E SERVICOS DE TRANSPORTE LTDA</v>
      </c>
      <c r="I4265" s="20" t="str">
        <f t="shared" si="66"/>
        <v>jun</v>
      </c>
    </row>
    <row r="4266" spans="1:9" x14ac:dyDescent="0.25">
      <c r="A4266" s="7">
        <v>46194</v>
      </c>
      <c r="B4266" s="16">
        <v>7278</v>
      </c>
      <c r="C4266" s="16" t="s">
        <v>419</v>
      </c>
      <c r="D4266" s="3">
        <v>119.1</v>
      </c>
      <c r="E4266" s="16">
        <v>2</v>
      </c>
      <c r="F4266" s="3">
        <v>59.55</v>
      </c>
      <c r="G4266" s="3">
        <v>49</v>
      </c>
      <c r="H4266" s="66" t="str">
        <f>IF(B4266="","",VLOOKUP(B4266,[1]BASEEMPRESA!$A$2:$AAA$11936,2))</f>
        <v>LOPES TRANSPORTES LTDA</v>
      </c>
      <c r="I4266" s="20" t="str">
        <f t="shared" si="66"/>
        <v>jun</v>
      </c>
    </row>
    <row r="4267" spans="1:9" x14ac:dyDescent="0.25">
      <c r="A4267" s="7">
        <v>46194</v>
      </c>
      <c r="B4267" s="17">
        <v>7279</v>
      </c>
      <c r="C4267" s="17" t="s">
        <v>420</v>
      </c>
      <c r="D4267" s="2">
        <v>180.84</v>
      </c>
      <c r="E4267" s="17">
        <v>3</v>
      </c>
      <c r="F4267" s="2">
        <v>60.28</v>
      </c>
      <c r="G4267" s="2">
        <v>29.196999999999999</v>
      </c>
      <c r="H4267" s="66" t="str">
        <f>IF(B4267="","",VLOOKUP(B4267,[1]BASEEMPRESA!$A$2:$AAA$11936,2))</f>
        <v>CVL TRANSPORTES LTDA</v>
      </c>
      <c r="I4267" s="20" t="str">
        <f t="shared" si="66"/>
        <v>jun</v>
      </c>
    </row>
    <row r="4268" spans="1:9" x14ac:dyDescent="0.25">
      <c r="A4268" s="7">
        <v>46194</v>
      </c>
      <c r="B4268" s="16">
        <v>7282</v>
      </c>
      <c r="C4268" s="16" t="s">
        <v>419</v>
      </c>
      <c r="D4268" s="3">
        <v>185.5</v>
      </c>
      <c r="E4268" s="16">
        <v>3</v>
      </c>
      <c r="F4268" s="3">
        <v>61.832999999999998</v>
      </c>
      <c r="G4268" s="3">
        <v>27.393000000000001</v>
      </c>
      <c r="H4268" s="66" t="str">
        <f>IF(B4268="","",VLOOKUP(B4268,[1]BASEEMPRESA!$A$2:$AAA$11936,2))</f>
        <v>EMERSON LUIS MORO</v>
      </c>
      <c r="I4268" s="20" t="str">
        <f t="shared" si="66"/>
        <v>jun</v>
      </c>
    </row>
    <row r="4269" spans="1:9" x14ac:dyDescent="0.25">
      <c r="A4269" s="7">
        <v>46194</v>
      </c>
      <c r="B4269" s="17">
        <v>7289</v>
      </c>
      <c r="C4269" s="17" t="s">
        <v>419</v>
      </c>
      <c r="D4269" s="2">
        <v>190.14</v>
      </c>
      <c r="E4269" s="17">
        <v>3</v>
      </c>
      <c r="F4269" s="2">
        <v>63.38</v>
      </c>
      <c r="G4269" s="2">
        <v>28.318999999999999</v>
      </c>
      <c r="H4269" s="66" t="str">
        <f>IF(B4269="","",VLOOKUP(B4269,[1]BASEEMPRESA!$A$2:$AAA$11936,2))</f>
        <v>TAVARES E MORAES TRANSPORTES LTDA</v>
      </c>
      <c r="I4269" s="20" t="str">
        <f t="shared" si="66"/>
        <v>jun</v>
      </c>
    </row>
    <row r="4270" spans="1:9" x14ac:dyDescent="0.25">
      <c r="A4270" s="7">
        <v>46194</v>
      </c>
      <c r="B4270" s="16">
        <v>7292</v>
      </c>
      <c r="C4270" s="16" t="s">
        <v>419</v>
      </c>
      <c r="D4270" s="3">
        <v>107.18</v>
      </c>
      <c r="E4270" s="16">
        <v>2</v>
      </c>
      <c r="F4270" s="3">
        <v>53.59</v>
      </c>
      <c r="G4270" s="3">
        <v>27.632000000000001</v>
      </c>
      <c r="H4270" s="66" t="str">
        <f>IF(B4270="","",VLOOKUP(B4270,[1]BASEEMPRESA!$A$2:$AAA$11936,2))</f>
        <v>ESTEL SERVICOS DE TRANSPORTES E LOCACAO LTDA</v>
      </c>
      <c r="I4270" s="20" t="str">
        <f t="shared" si="66"/>
        <v>jun</v>
      </c>
    </row>
    <row r="4271" spans="1:9" x14ac:dyDescent="0.25">
      <c r="A4271" s="7">
        <v>46194</v>
      </c>
      <c r="B4271" s="17">
        <v>7295</v>
      </c>
      <c r="C4271" s="17" t="s">
        <v>419</v>
      </c>
      <c r="D4271" s="2">
        <v>174.04</v>
      </c>
      <c r="E4271" s="17">
        <v>3</v>
      </c>
      <c r="F4271" s="2">
        <v>58.012999999999998</v>
      </c>
      <c r="G4271" s="2">
        <v>8.14</v>
      </c>
      <c r="H4271" s="66" t="str">
        <f>IF(B4271="","",VLOOKUP(B4271,[1]BASEEMPRESA!$A$2:$AAA$11936,2))</f>
        <v>ESTEL SERVICOS DE TRANSPORTES E LOCACAO LTDA</v>
      </c>
      <c r="I4271" s="20" t="str">
        <f t="shared" si="66"/>
        <v>jun</v>
      </c>
    </row>
    <row r="4272" spans="1:9" x14ac:dyDescent="0.25">
      <c r="A4272" s="7">
        <v>46194</v>
      </c>
      <c r="B4272" s="16">
        <v>7299</v>
      </c>
      <c r="C4272" s="16" t="s">
        <v>419</v>
      </c>
      <c r="D4272" s="3">
        <v>174.74</v>
      </c>
      <c r="E4272" s="16">
        <v>3</v>
      </c>
      <c r="F4272" s="3">
        <v>58.247</v>
      </c>
      <c r="G4272" s="3">
        <v>54.058</v>
      </c>
      <c r="H4272" s="66" t="str">
        <f>IF(B4272="","",VLOOKUP(B4272,[1]BASEEMPRESA!$A$2:$AAA$11936,2))</f>
        <v>JERE SERVICOS DE TRANSPORTE E LOCACAO LTDA</v>
      </c>
      <c r="I4272" s="20" t="str">
        <f t="shared" si="66"/>
        <v>jun</v>
      </c>
    </row>
    <row r="4273" spans="1:9" x14ac:dyDescent="0.25">
      <c r="A4273" s="7">
        <v>46194</v>
      </c>
      <c r="B4273" s="17">
        <v>7301</v>
      </c>
      <c r="C4273" s="17" t="s">
        <v>419</v>
      </c>
      <c r="D4273" s="2">
        <v>112.16</v>
      </c>
      <c r="E4273" s="17">
        <v>2</v>
      </c>
      <c r="F4273" s="2">
        <v>56.08</v>
      </c>
      <c r="G4273" s="2">
        <v>64</v>
      </c>
      <c r="H4273" s="66" t="str">
        <f>IF(B4273="","",VLOOKUP(B4273,[1]BASEEMPRESA!$A$2:$AAA$11936,2))</f>
        <v>SERVICOS DE TRANSPORTES E LOCACAO VALE DO ITAUNAS LTDA</v>
      </c>
      <c r="I4273" s="20" t="str">
        <f t="shared" si="66"/>
        <v>jun</v>
      </c>
    </row>
    <row r="4274" spans="1:9" x14ac:dyDescent="0.25">
      <c r="A4274" s="7">
        <v>46194</v>
      </c>
      <c r="B4274" s="16">
        <v>7304</v>
      </c>
      <c r="C4274" s="16" t="s">
        <v>419</v>
      </c>
      <c r="D4274" s="3">
        <v>175.56</v>
      </c>
      <c r="E4274" s="16">
        <v>3</v>
      </c>
      <c r="F4274" s="3">
        <v>58.52</v>
      </c>
      <c r="G4274" s="3">
        <v>22.815000000000001</v>
      </c>
      <c r="H4274" s="66" t="str">
        <f>IF(B4274="","",VLOOKUP(B4274,[1]BASEEMPRESA!$A$2:$AAA$11936,2))</f>
        <v>SERVICOS DE TRANSPORTES E LOCACAO VALE DO ITAUNAS LTDA</v>
      </c>
      <c r="I4274" s="20" t="str">
        <f t="shared" si="66"/>
        <v>jun</v>
      </c>
    </row>
    <row r="4275" spans="1:9" x14ac:dyDescent="0.25">
      <c r="A4275" s="7">
        <v>46194</v>
      </c>
      <c r="B4275" s="17">
        <v>7307</v>
      </c>
      <c r="C4275" s="17" t="s">
        <v>419</v>
      </c>
      <c r="D4275" s="2">
        <v>114.46</v>
      </c>
      <c r="E4275" s="17">
        <v>2</v>
      </c>
      <c r="F4275" s="2">
        <v>57.23</v>
      </c>
      <c r="G4275" s="2">
        <v>64</v>
      </c>
      <c r="H4275" s="66" t="str">
        <f>IF(B4275="","",VLOOKUP(B4275,[1]BASEEMPRESA!$A$2:$AAA$11936,2))</f>
        <v>SC MANUTENCOES LTDA</v>
      </c>
      <c r="I4275" s="20" t="str">
        <f t="shared" si="66"/>
        <v>jun</v>
      </c>
    </row>
    <row r="4276" spans="1:9" x14ac:dyDescent="0.25">
      <c r="A4276" s="7">
        <v>46194</v>
      </c>
      <c r="B4276" s="16">
        <v>7308</v>
      </c>
      <c r="C4276" s="16" t="s">
        <v>419</v>
      </c>
      <c r="D4276" s="3">
        <v>127.06</v>
      </c>
      <c r="E4276" s="16">
        <v>2</v>
      </c>
      <c r="F4276" s="3">
        <v>63.53</v>
      </c>
      <c r="G4276" s="3">
        <v>8.2539999999999996</v>
      </c>
      <c r="H4276" s="66" t="str">
        <f>IF(B4276="","",VLOOKUP(B4276,[1]BASEEMPRESA!$A$2:$AAA$11936,2))</f>
        <v>SANTOS &amp; SILVA TRANSPORTES RODOVIARIOS LTDA</v>
      </c>
      <c r="I4276" s="20" t="str">
        <f t="shared" si="66"/>
        <v>jun</v>
      </c>
    </row>
    <row r="4277" spans="1:9" x14ac:dyDescent="0.25">
      <c r="A4277" s="7">
        <v>46194</v>
      </c>
      <c r="B4277" s="17">
        <v>7311</v>
      </c>
      <c r="C4277" s="17" t="s">
        <v>422</v>
      </c>
      <c r="D4277" s="2">
        <v>179.72</v>
      </c>
      <c r="E4277" s="17">
        <v>3</v>
      </c>
      <c r="F4277" s="2">
        <v>59.906999999999996</v>
      </c>
      <c r="G4277" s="2">
        <v>20.844999999999999</v>
      </c>
      <c r="H4277" s="66" t="str">
        <f>IF(B4277="","",VLOOKUP(B4277,[1]BASEEMPRESA!$A$2:$AAA$11936,2))</f>
        <v>LN LOGISTICA E TRANSPORTES LTDA</v>
      </c>
      <c r="I4277" s="20" t="str">
        <f t="shared" si="66"/>
        <v>jun</v>
      </c>
    </row>
    <row r="4278" spans="1:9" x14ac:dyDescent="0.25">
      <c r="A4278" s="7">
        <v>46194</v>
      </c>
      <c r="B4278" s="16">
        <v>7334</v>
      </c>
      <c r="C4278" s="16" t="s">
        <v>421</v>
      </c>
      <c r="D4278" s="3">
        <v>184.44</v>
      </c>
      <c r="E4278" s="16">
        <v>3</v>
      </c>
      <c r="F4278" s="3">
        <v>61.48</v>
      </c>
      <c r="G4278" s="3">
        <v>49.978999999999999</v>
      </c>
      <c r="H4278" s="66" t="str">
        <f>IF(B4278="","",VLOOKUP(B4278,[1]BASEEMPRESA!$A$2:$AAA$11936,2))</f>
        <v>ROCHA TRANSPORTES DE MUCURI LTDA</v>
      </c>
      <c r="I4278" s="20" t="str">
        <f t="shared" si="66"/>
        <v>jun</v>
      </c>
    </row>
    <row r="4279" spans="1:9" x14ac:dyDescent="0.25">
      <c r="A4279" s="7">
        <v>46194</v>
      </c>
      <c r="B4279" s="17">
        <v>7337</v>
      </c>
      <c r="C4279" s="17" t="s">
        <v>419</v>
      </c>
      <c r="D4279" s="2">
        <v>175.96</v>
      </c>
      <c r="E4279" s="17">
        <v>3</v>
      </c>
      <c r="F4279" s="2">
        <v>58.652999999999999</v>
      </c>
      <c r="G4279" s="2">
        <v>31.045000000000002</v>
      </c>
      <c r="H4279" s="66" t="str">
        <f>IF(B4279="","",VLOOKUP(B4279,[1]BASEEMPRESA!$A$2:$AAA$11936,2))</f>
        <v>REGINA M. DOS S. SILVA CARGAS</v>
      </c>
      <c r="I4279" s="20" t="str">
        <f t="shared" si="66"/>
        <v>jun</v>
      </c>
    </row>
    <row r="4280" spans="1:9" x14ac:dyDescent="0.25">
      <c r="A4280" s="7">
        <v>46194</v>
      </c>
      <c r="B4280" s="16">
        <v>7340</v>
      </c>
      <c r="C4280" s="16" t="s">
        <v>419</v>
      </c>
      <c r="D4280" s="3">
        <v>214.32</v>
      </c>
      <c r="E4280" s="16">
        <v>7</v>
      </c>
      <c r="F4280" s="3">
        <v>30.617000000000001</v>
      </c>
      <c r="G4280" s="3">
        <v>10</v>
      </c>
      <c r="H4280" s="66" t="str">
        <f>IF(B4280="","",VLOOKUP(B4280,[1]BASEEMPRESA!$A$2:$AAA$11936,2))</f>
        <v>W &amp; E SERVICOS DE TRANSPORTE LTDA</v>
      </c>
      <c r="I4280" s="20" t="str">
        <f t="shared" si="66"/>
        <v>jun</v>
      </c>
    </row>
    <row r="4281" spans="1:9" x14ac:dyDescent="0.25">
      <c r="A4281" s="7">
        <v>46194</v>
      </c>
      <c r="B4281" s="17">
        <v>7343</v>
      </c>
      <c r="C4281" s="17" t="s">
        <v>421</v>
      </c>
      <c r="D4281" s="2">
        <v>163.19999999999999</v>
      </c>
      <c r="E4281" s="17">
        <v>3</v>
      </c>
      <c r="F4281" s="2">
        <v>54.4</v>
      </c>
      <c r="G4281" s="2">
        <v>20.370999999999999</v>
      </c>
      <c r="H4281" s="66" t="str">
        <f>IF(B4281="","",VLOOKUP(B4281,[1]BASEEMPRESA!$A$2:$AAA$11936,2))</f>
        <v>E L DE OLIVEIRA JUNIOR EDIMAR TRANSPORTES</v>
      </c>
      <c r="I4281" s="20" t="str">
        <f t="shared" si="66"/>
        <v>jun</v>
      </c>
    </row>
    <row r="4282" spans="1:9" x14ac:dyDescent="0.25">
      <c r="A4282" s="7">
        <v>46194</v>
      </c>
      <c r="B4282" s="16">
        <v>7347</v>
      </c>
      <c r="C4282" s="16" t="s">
        <v>420</v>
      </c>
      <c r="D4282" s="3">
        <v>185.94</v>
      </c>
      <c r="E4282" s="16">
        <v>3</v>
      </c>
      <c r="F4282" s="3">
        <v>61.98</v>
      </c>
      <c r="G4282" s="3">
        <v>34.665999999999997</v>
      </c>
      <c r="H4282" s="66" t="str">
        <f>IF(B4282="","",VLOOKUP(B4282,[1]BASEEMPRESA!$A$2:$AAA$11936,2))</f>
        <v>TRANSPORTADORA GLOBAL LOGISTICA LTDA</v>
      </c>
      <c r="I4282" s="20" t="str">
        <f t="shared" si="66"/>
        <v>jun</v>
      </c>
    </row>
    <row r="4283" spans="1:9" x14ac:dyDescent="0.25">
      <c r="A4283" s="7">
        <v>46194</v>
      </c>
      <c r="B4283" s="17">
        <v>7352</v>
      </c>
      <c r="C4283" s="17" t="s">
        <v>421</v>
      </c>
      <c r="D4283" s="2">
        <v>112.84</v>
      </c>
      <c r="E4283" s="17">
        <v>2</v>
      </c>
      <c r="F4283" s="2">
        <v>56.42</v>
      </c>
      <c r="G4283" s="2">
        <v>31.762</v>
      </c>
      <c r="H4283" s="66" t="str">
        <f>IF(B4283="","",VLOOKUP(B4283,[1]BASEEMPRESA!$A$2:$AAA$11936,2))</f>
        <v>WESLEI M DOS SANTOS</v>
      </c>
      <c r="I4283" s="20" t="str">
        <f t="shared" si="66"/>
        <v>jun</v>
      </c>
    </row>
    <row r="4284" spans="1:9" x14ac:dyDescent="0.25">
      <c r="A4284" s="7">
        <v>46194</v>
      </c>
      <c r="B4284" s="16">
        <v>7355</v>
      </c>
      <c r="C4284" s="16" t="s">
        <v>419</v>
      </c>
      <c r="D4284" s="3">
        <v>185.6</v>
      </c>
      <c r="E4284" s="16">
        <v>3</v>
      </c>
      <c r="F4284" s="3">
        <v>61.866999999999997</v>
      </c>
      <c r="G4284" s="3">
        <v>30.57</v>
      </c>
      <c r="H4284" s="66" t="str">
        <f>IF(B4284="","",VLOOKUP(B4284,[1]BASEEMPRESA!$A$2:$AAA$11936,2))</f>
        <v>WESLEI M DOS SANTOS</v>
      </c>
      <c r="I4284" s="20" t="str">
        <f t="shared" si="66"/>
        <v>jun</v>
      </c>
    </row>
    <row r="4285" spans="1:9" x14ac:dyDescent="0.25">
      <c r="A4285" s="7">
        <v>46194</v>
      </c>
      <c r="B4285" s="17">
        <v>7361</v>
      </c>
      <c r="C4285" s="17" t="s">
        <v>423</v>
      </c>
      <c r="D4285" s="2">
        <v>65.900000000000006</v>
      </c>
      <c r="E4285" s="17">
        <v>1</v>
      </c>
      <c r="F4285" s="2">
        <v>65.900000000000006</v>
      </c>
      <c r="G4285" s="2">
        <v>64</v>
      </c>
      <c r="H4285" s="66" t="str">
        <f>IF(B4285="","",VLOOKUP(B4285,[1]BASEEMPRESA!$A$2:$AAA$11936,2))</f>
        <v>TRANSPORTE FUMACINHA LTDA</v>
      </c>
      <c r="I4285" s="20" t="str">
        <f t="shared" si="66"/>
        <v>jun</v>
      </c>
    </row>
    <row r="4286" spans="1:9" x14ac:dyDescent="0.25">
      <c r="A4286" s="7">
        <v>46194</v>
      </c>
      <c r="B4286" s="16">
        <v>7364</v>
      </c>
      <c r="C4286" s="16" t="s">
        <v>419</v>
      </c>
      <c r="D4286" s="3">
        <v>240.92</v>
      </c>
      <c r="E4286" s="16">
        <v>4</v>
      </c>
      <c r="F4286" s="3">
        <v>60.23</v>
      </c>
      <c r="G4286" s="3">
        <v>35.212000000000003</v>
      </c>
      <c r="H4286" s="66" t="str">
        <f>IF(B4286="","",VLOOKUP(B4286,[1]BASEEMPRESA!$A$2:$AAA$11936,2))</f>
        <v>TRANSPORTADORA GLOBAL LOGISTICA LTDA</v>
      </c>
      <c r="I4286" s="20" t="str">
        <f t="shared" si="66"/>
        <v>jun</v>
      </c>
    </row>
    <row r="4287" spans="1:9" x14ac:dyDescent="0.25">
      <c r="A4287" s="7">
        <v>46194</v>
      </c>
      <c r="B4287" s="17">
        <v>7367</v>
      </c>
      <c r="C4287" s="17" t="s">
        <v>419</v>
      </c>
      <c r="D4287" s="2">
        <v>99.12</v>
      </c>
      <c r="E4287" s="17">
        <v>2</v>
      </c>
      <c r="F4287" s="2">
        <v>49.56</v>
      </c>
      <c r="G4287" s="2">
        <v>64</v>
      </c>
      <c r="H4287" s="66" t="str">
        <f>IF(B4287="","",VLOOKUP(B4287,[1]BASEEMPRESA!$A$2:$AAA$11936,2))</f>
        <v>JOSE HELIO SILVA SANTOS</v>
      </c>
      <c r="I4287" s="20" t="str">
        <f t="shared" si="66"/>
        <v>jun</v>
      </c>
    </row>
    <row r="4288" spans="1:9" x14ac:dyDescent="0.25">
      <c r="A4288" s="7">
        <v>46194</v>
      </c>
      <c r="B4288" s="16">
        <v>7370</v>
      </c>
      <c r="C4288" s="16" t="s">
        <v>419</v>
      </c>
      <c r="D4288" s="3">
        <v>179.26</v>
      </c>
      <c r="E4288" s="16">
        <v>3</v>
      </c>
      <c r="F4288" s="3">
        <v>59.753</v>
      </c>
      <c r="G4288" s="3">
        <v>33.33</v>
      </c>
      <c r="H4288" s="66" t="str">
        <f>IF(B4288="","",VLOOKUP(B4288,[1]BASEEMPRESA!$A$2:$AAA$11936,2))</f>
        <v>JOSE HELIO SILVA SANTOS</v>
      </c>
      <c r="I4288" s="20" t="str">
        <f t="shared" si="66"/>
        <v>jun</v>
      </c>
    </row>
    <row r="4289" spans="1:9" x14ac:dyDescent="0.25">
      <c r="A4289" s="7">
        <v>46194</v>
      </c>
      <c r="B4289" s="17">
        <v>7373</v>
      </c>
      <c r="C4289" s="17" t="s">
        <v>422</v>
      </c>
      <c r="D4289" s="2">
        <v>105.5</v>
      </c>
      <c r="E4289" s="17">
        <v>2</v>
      </c>
      <c r="F4289" s="2">
        <v>52.75</v>
      </c>
      <c r="G4289" s="2">
        <v>49</v>
      </c>
      <c r="H4289" s="66" t="str">
        <f>IF(B4289="","",VLOOKUP(B4289,[1]BASEEMPRESA!$A$2:$AAA$11936,2))</f>
        <v>BARBOSA TRANSPORTES E LOGISTICA LTDA</v>
      </c>
      <c r="I4289" s="20" t="str">
        <f t="shared" si="66"/>
        <v>jun</v>
      </c>
    </row>
    <row r="4290" spans="1:9" x14ac:dyDescent="0.25">
      <c r="A4290" s="7">
        <v>46194</v>
      </c>
      <c r="B4290" s="16">
        <v>7381</v>
      </c>
      <c r="C4290" s="16" t="s">
        <v>423</v>
      </c>
      <c r="D4290" s="3">
        <v>183.44</v>
      </c>
      <c r="E4290" s="16">
        <v>3</v>
      </c>
      <c r="F4290" s="3">
        <v>61.146999999999998</v>
      </c>
      <c r="G4290" s="3">
        <v>52.868000000000002</v>
      </c>
      <c r="H4290" s="66" t="str">
        <f>IF(B4290="","",VLOOKUP(B4290,[1]BASEEMPRESA!$A$2:$AAA$11936,2))</f>
        <v>TRANSPORTE FUMACINHA LTDA</v>
      </c>
      <c r="I4290" s="20" t="str">
        <f t="shared" si="66"/>
        <v>jun</v>
      </c>
    </row>
    <row r="4291" spans="1:9" x14ac:dyDescent="0.25">
      <c r="A4291" s="7">
        <v>46194</v>
      </c>
      <c r="B4291" s="17">
        <v>7398</v>
      </c>
      <c r="C4291" s="17" t="s">
        <v>419</v>
      </c>
      <c r="D4291" s="2">
        <v>167.42</v>
      </c>
      <c r="E4291" s="17">
        <v>3</v>
      </c>
      <c r="F4291" s="2">
        <v>55.807000000000002</v>
      </c>
      <c r="G4291" s="2">
        <v>21.359000000000002</v>
      </c>
      <c r="H4291" s="66" t="str">
        <f>IF(B4291="","",VLOOKUP(B4291,[1]BASEEMPRESA!$A$2:$AAA$11936,2))</f>
        <v>RSL TRANSPORTES LTDA</v>
      </c>
      <c r="I4291" s="20" t="str">
        <f t="shared" ref="I4291:I4354" si="67">TEXT(A4291,"mmm")</f>
        <v>jun</v>
      </c>
    </row>
    <row r="4292" spans="1:9" x14ac:dyDescent="0.25">
      <c r="A4292" s="7">
        <v>46195</v>
      </c>
      <c r="B4292" s="16">
        <v>2066</v>
      </c>
      <c r="C4292" s="16" t="s">
        <v>418</v>
      </c>
      <c r="D4292" s="3">
        <v>371.62</v>
      </c>
      <c r="E4292" s="16">
        <v>6</v>
      </c>
      <c r="F4292" s="3">
        <v>61.936999999999998</v>
      </c>
      <c r="G4292" s="3">
        <v>10</v>
      </c>
      <c r="H4292" s="66" t="str">
        <f>IF(B4292="","",VLOOKUP(B4292,[1]BASEEMPRESA!$A$2:$AAA$11936,2))</f>
        <v>NDB HOLDING AGRICOLA LTDA - MATRIZ</v>
      </c>
      <c r="I4292" s="20" t="str">
        <f t="shared" si="67"/>
        <v>jun</v>
      </c>
    </row>
    <row r="4293" spans="1:9" x14ac:dyDescent="0.25">
      <c r="A4293" s="7">
        <v>46195</v>
      </c>
      <c r="B4293" s="17">
        <v>2067</v>
      </c>
      <c r="C4293" s="17" t="s">
        <v>418</v>
      </c>
      <c r="D4293" s="2">
        <v>536.20000000000005</v>
      </c>
      <c r="E4293" s="17">
        <v>9</v>
      </c>
      <c r="F4293" s="2">
        <v>59.578000000000003</v>
      </c>
      <c r="G4293" s="2">
        <v>10</v>
      </c>
      <c r="H4293" s="66" t="str">
        <f>IF(B4293="","",VLOOKUP(B4293,[1]BASEEMPRESA!$A$2:$AAA$11936,2))</f>
        <v>NDB HOLDING AGRICOLA LTDA - MATRIZ</v>
      </c>
      <c r="I4293" s="20" t="str">
        <f t="shared" si="67"/>
        <v>jun</v>
      </c>
    </row>
    <row r="4294" spans="1:9" x14ac:dyDescent="0.25">
      <c r="A4294" s="7">
        <v>46195</v>
      </c>
      <c r="B4294" s="16">
        <v>2107</v>
      </c>
      <c r="C4294" s="16" t="s">
        <v>418</v>
      </c>
      <c r="D4294" s="3">
        <v>484.2</v>
      </c>
      <c r="E4294" s="16">
        <v>8</v>
      </c>
      <c r="F4294" s="3">
        <v>60.524999999999999</v>
      </c>
      <c r="G4294" s="3">
        <v>10</v>
      </c>
      <c r="H4294" s="66" t="str">
        <f>IF(B4294="","",VLOOKUP(B4294,[1]BASEEMPRESA!$A$2:$AAA$11936,2))</f>
        <v>NDB HOLDING AGRICOLA LTDA - MATRIZ</v>
      </c>
      <c r="I4294" s="20" t="str">
        <f t="shared" si="67"/>
        <v>jun</v>
      </c>
    </row>
    <row r="4295" spans="1:9" x14ac:dyDescent="0.25">
      <c r="A4295" s="7">
        <v>46195</v>
      </c>
      <c r="B4295" s="17">
        <v>2108</v>
      </c>
      <c r="C4295" s="17" t="s">
        <v>418</v>
      </c>
      <c r="D4295" s="2">
        <v>369.46</v>
      </c>
      <c r="E4295" s="17">
        <v>6</v>
      </c>
      <c r="F4295" s="2">
        <v>61.576999999999998</v>
      </c>
      <c r="G4295" s="2">
        <v>10</v>
      </c>
      <c r="H4295" s="66" t="str">
        <f>IF(B4295="","",VLOOKUP(B4295,[1]BASEEMPRESA!$A$2:$AAA$11936,2))</f>
        <v>NDB HOLDING AGRICOLA LTDA - MATRIZ</v>
      </c>
      <c r="I4295" s="20" t="str">
        <f t="shared" si="67"/>
        <v>jun</v>
      </c>
    </row>
    <row r="4296" spans="1:9" x14ac:dyDescent="0.25">
      <c r="A4296" s="7">
        <v>46195</v>
      </c>
      <c r="B4296" s="16">
        <v>2109</v>
      </c>
      <c r="C4296" s="16" t="s">
        <v>418</v>
      </c>
      <c r="D4296" s="3">
        <v>595.74</v>
      </c>
      <c r="E4296" s="16">
        <v>10</v>
      </c>
      <c r="F4296" s="3">
        <v>59.573999999999998</v>
      </c>
      <c r="G4296" s="3">
        <v>10</v>
      </c>
      <c r="H4296" s="66" t="str">
        <f>IF(B4296="","",VLOOKUP(B4296,[1]BASEEMPRESA!$A$2:$AAA$11936,2))</f>
        <v>NDB HOLDING AGRICOLA LTDA - MATRIZ</v>
      </c>
      <c r="I4296" s="20" t="str">
        <f t="shared" si="67"/>
        <v>jun</v>
      </c>
    </row>
    <row r="4297" spans="1:9" x14ac:dyDescent="0.25">
      <c r="A4297" s="7">
        <v>46195</v>
      </c>
      <c r="B4297" s="17">
        <v>7004</v>
      </c>
      <c r="C4297" s="17" t="s">
        <v>419</v>
      </c>
      <c r="D4297" s="2">
        <v>168.72</v>
      </c>
      <c r="E4297" s="17">
        <v>3</v>
      </c>
      <c r="F4297" s="2">
        <v>56.24</v>
      </c>
      <c r="G4297" s="2">
        <v>61.445</v>
      </c>
      <c r="H4297" s="66" t="str">
        <f>IF(B4297="","",VLOOKUP(B4297,[1]BASEEMPRESA!$A$2:$AAA$11936,2))</f>
        <v>EMERSON LUIS MORO</v>
      </c>
      <c r="I4297" s="20" t="str">
        <f t="shared" si="67"/>
        <v>jun</v>
      </c>
    </row>
    <row r="4298" spans="1:9" x14ac:dyDescent="0.25">
      <c r="A4298" s="7">
        <v>46195</v>
      </c>
      <c r="B4298" s="16">
        <v>7005</v>
      </c>
      <c r="C4298" s="16" t="s">
        <v>419</v>
      </c>
      <c r="D4298" s="3">
        <v>178.16</v>
      </c>
      <c r="E4298" s="16">
        <v>3</v>
      </c>
      <c r="F4298" s="3">
        <v>59.387</v>
      </c>
      <c r="G4298" s="3">
        <v>73.614000000000004</v>
      </c>
      <c r="H4298" s="66" t="str">
        <f>IF(B4298="","",VLOOKUP(B4298,[1]BASEEMPRESA!$A$2:$AAA$11936,2))</f>
        <v>RENE PINA DE ALMEIDA</v>
      </c>
      <c r="I4298" s="20" t="str">
        <f t="shared" si="67"/>
        <v>jun</v>
      </c>
    </row>
    <row r="4299" spans="1:9" x14ac:dyDescent="0.25">
      <c r="A4299" s="7">
        <v>46195</v>
      </c>
      <c r="B4299" s="17">
        <v>7006</v>
      </c>
      <c r="C4299" s="17" t="s">
        <v>420</v>
      </c>
      <c r="D4299" s="2">
        <v>188.58</v>
      </c>
      <c r="E4299" s="17">
        <v>3</v>
      </c>
      <c r="F4299" s="2">
        <v>62.86</v>
      </c>
      <c r="G4299" s="2">
        <v>58.07</v>
      </c>
      <c r="H4299" s="66" t="str">
        <f>IF(B4299="","",VLOOKUP(B4299,[1]BASEEMPRESA!$A$2:$AAA$11936,2))</f>
        <v>INAMARQUE SOUZA MACHADO</v>
      </c>
      <c r="I4299" s="20" t="str">
        <f t="shared" si="67"/>
        <v>jun</v>
      </c>
    </row>
    <row r="4300" spans="1:9" x14ac:dyDescent="0.25">
      <c r="A4300" s="7">
        <v>46195</v>
      </c>
      <c r="B4300" s="16">
        <v>7007</v>
      </c>
      <c r="C4300" s="16" t="s">
        <v>420</v>
      </c>
      <c r="D4300" s="3">
        <v>183.6</v>
      </c>
      <c r="E4300" s="16">
        <v>3</v>
      </c>
      <c r="F4300" s="3">
        <v>61.2</v>
      </c>
      <c r="G4300" s="3">
        <v>44.225999999999999</v>
      </c>
      <c r="H4300" s="66" t="str">
        <f>IF(B4300="","",VLOOKUP(B4300,[1]BASEEMPRESA!$A$2:$AAA$11936,2))</f>
        <v>MVS TRANSPORTE LTDA</v>
      </c>
      <c r="I4300" s="20" t="str">
        <f t="shared" si="67"/>
        <v>jun</v>
      </c>
    </row>
    <row r="4301" spans="1:9" x14ac:dyDescent="0.25">
      <c r="A4301" s="7">
        <v>46195</v>
      </c>
      <c r="B4301" s="17">
        <v>7008</v>
      </c>
      <c r="C4301" s="17" t="s">
        <v>419</v>
      </c>
      <c r="D4301" s="2">
        <v>184.36</v>
      </c>
      <c r="E4301" s="17">
        <v>3</v>
      </c>
      <c r="F4301" s="2">
        <v>61.453000000000003</v>
      </c>
      <c r="G4301" s="2">
        <v>57.552999999999997</v>
      </c>
      <c r="H4301" s="66" t="str">
        <f>IF(B4301="","",VLOOKUP(B4301,[1]BASEEMPRESA!$A$2:$AAA$11936,2))</f>
        <v>E L DE OLIVEIRA JUNIOR EDIMAR TRANSPORTES</v>
      </c>
      <c r="I4301" s="20" t="str">
        <f t="shared" si="67"/>
        <v>jun</v>
      </c>
    </row>
    <row r="4302" spans="1:9" x14ac:dyDescent="0.25">
      <c r="A4302" s="7">
        <v>46195</v>
      </c>
      <c r="B4302" s="16">
        <v>7010</v>
      </c>
      <c r="C4302" s="16" t="s">
        <v>419</v>
      </c>
      <c r="D4302" s="3">
        <v>187.02</v>
      </c>
      <c r="E4302" s="16">
        <v>3</v>
      </c>
      <c r="F4302" s="3">
        <v>62.34</v>
      </c>
      <c r="G4302" s="3">
        <v>33.091000000000001</v>
      </c>
      <c r="H4302" s="66" t="str">
        <f>IF(B4302="","",VLOOKUP(B4302,[1]BASEEMPRESA!$A$2:$AAA$11936,2))</f>
        <v>BAYER LOGISTICA E TRANSPORTES LTDA</v>
      </c>
      <c r="I4302" s="20" t="str">
        <f t="shared" si="67"/>
        <v>jun</v>
      </c>
    </row>
    <row r="4303" spans="1:9" x14ac:dyDescent="0.25">
      <c r="A4303" s="7">
        <v>46195</v>
      </c>
      <c r="B4303" s="17">
        <v>7013</v>
      </c>
      <c r="C4303" s="17" t="s">
        <v>419</v>
      </c>
      <c r="D4303" s="2">
        <v>178.92</v>
      </c>
      <c r="E4303" s="17">
        <v>3</v>
      </c>
      <c r="F4303" s="2">
        <v>59.64</v>
      </c>
      <c r="G4303" s="2">
        <v>55.113999999999997</v>
      </c>
      <c r="H4303" s="66" t="str">
        <f>IF(B4303="","",VLOOKUP(B4303,[1]BASEEMPRESA!$A$2:$AAA$11936,2))</f>
        <v>INAMARQUE SOUZA MACHADO</v>
      </c>
      <c r="I4303" s="20" t="str">
        <f t="shared" si="67"/>
        <v>jun</v>
      </c>
    </row>
    <row r="4304" spans="1:9" x14ac:dyDescent="0.25">
      <c r="A4304" s="7">
        <v>46195</v>
      </c>
      <c r="B4304" s="16">
        <v>7017</v>
      </c>
      <c r="C4304" s="16" t="s">
        <v>419</v>
      </c>
      <c r="D4304" s="3">
        <v>166.04</v>
      </c>
      <c r="E4304" s="16">
        <v>3</v>
      </c>
      <c r="F4304" s="3">
        <v>55.347000000000001</v>
      </c>
      <c r="G4304" s="3">
        <v>43.036000000000001</v>
      </c>
      <c r="H4304" s="66" t="str">
        <f>IF(B4304="","",VLOOKUP(B4304,[1]BASEEMPRESA!$A$2:$AAA$11936,2))</f>
        <v>BAYER LOGISTICA E TRANSPORTES LTDA</v>
      </c>
      <c r="I4304" s="20" t="str">
        <f t="shared" si="67"/>
        <v>jun</v>
      </c>
    </row>
    <row r="4305" spans="1:9" x14ac:dyDescent="0.25">
      <c r="A4305" s="7">
        <v>46195</v>
      </c>
      <c r="B4305" s="17">
        <v>7018</v>
      </c>
      <c r="C4305" s="17" t="s">
        <v>419</v>
      </c>
      <c r="D4305" s="2">
        <v>181.54</v>
      </c>
      <c r="E4305" s="17">
        <v>3</v>
      </c>
      <c r="F4305" s="2">
        <v>60.512999999999998</v>
      </c>
      <c r="G4305" s="2">
        <v>38.906999999999996</v>
      </c>
      <c r="H4305" s="66" t="str">
        <f>IF(B4305="","",VLOOKUP(B4305,[1]BASEEMPRESA!$A$2:$AAA$11936,2))</f>
        <v>SC MANUTENCOES LTDA</v>
      </c>
      <c r="I4305" s="20" t="str">
        <f t="shared" si="67"/>
        <v>jun</v>
      </c>
    </row>
    <row r="4306" spans="1:9" x14ac:dyDescent="0.25">
      <c r="A4306" s="7">
        <v>46195</v>
      </c>
      <c r="B4306" s="16">
        <v>7021</v>
      </c>
      <c r="C4306" s="16" t="s">
        <v>419</v>
      </c>
      <c r="D4306" s="3">
        <v>198.72</v>
      </c>
      <c r="E4306" s="16">
        <v>3</v>
      </c>
      <c r="F4306" s="3">
        <v>66.239999999999995</v>
      </c>
      <c r="G4306" s="3">
        <v>40.659999999999997</v>
      </c>
      <c r="H4306" s="66" t="str">
        <f>IF(B4306="","",VLOOKUP(B4306,[1]BASEEMPRESA!$A$2:$AAA$11936,2))</f>
        <v>NEIA TRANSPORTES LTDA</v>
      </c>
      <c r="I4306" s="20" t="str">
        <f t="shared" si="67"/>
        <v>jun</v>
      </c>
    </row>
    <row r="4307" spans="1:9" x14ac:dyDescent="0.25">
      <c r="A4307" s="7">
        <v>46195</v>
      </c>
      <c r="B4307" s="17">
        <v>7022</v>
      </c>
      <c r="C4307" s="17" t="s">
        <v>419</v>
      </c>
      <c r="D4307" s="2">
        <v>191.58</v>
      </c>
      <c r="E4307" s="17">
        <v>3</v>
      </c>
      <c r="F4307" s="2">
        <v>63.86</v>
      </c>
      <c r="G4307" s="2">
        <v>35.688000000000002</v>
      </c>
      <c r="H4307" s="66" t="str">
        <f>IF(B4307="","",VLOOKUP(B4307,[1]BASEEMPRESA!$A$2:$AAA$11936,2))</f>
        <v>SMRR TRANSPORTES LTDA</v>
      </c>
      <c r="I4307" s="20" t="str">
        <f t="shared" si="67"/>
        <v>jun</v>
      </c>
    </row>
    <row r="4308" spans="1:9" x14ac:dyDescent="0.25">
      <c r="A4308" s="7">
        <v>46195</v>
      </c>
      <c r="B4308" s="16">
        <v>7031</v>
      </c>
      <c r="C4308" s="16" t="s">
        <v>419</v>
      </c>
      <c r="D4308" s="3">
        <v>182</v>
      </c>
      <c r="E4308" s="16">
        <v>3</v>
      </c>
      <c r="F4308" s="3">
        <v>60.667000000000002</v>
      </c>
      <c r="G4308" s="3">
        <v>57.104999999999997</v>
      </c>
      <c r="H4308" s="66" t="str">
        <f>IF(B4308="","",VLOOKUP(B4308,[1]BASEEMPRESA!$A$2:$AAA$11936,2))</f>
        <v>INAMARQUE SOUZA MACHADO</v>
      </c>
      <c r="I4308" s="20" t="str">
        <f t="shared" si="67"/>
        <v>jun</v>
      </c>
    </row>
    <row r="4309" spans="1:9" x14ac:dyDescent="0.25">
      <c r="A4309" s="7">
        <v>46195</v>
      </c>
      <c r="B4309" s="17">
        <v>7032</v>
      </c>
      <c r="C4309" s="17" t="s">
        <v>419</v>
      </c>
      <c r="D4309" s="2">
        <v>181.9</v>
      </c>
      <c r="E4309" s="17">
        <v>3</v>
      </c>
      <c r="F4309" s="2">
        <v>60.633000000000003</v>
      </c>
      <c r="G4309" s="2">
        <v>48.648000000000003</v>
      </c>
      <c r="H4309" s="66" t="str">
        <f>IF(B4309="","",VLOOKUP(B4309,[1]BASEEMPRESA!$A$2:$AAA$11936,2))</f>
        <v>REGINA M. DOS S. SILVA CARGAS</v>
      </c>
      <c r="I4309" s="20" t="str">
        <f t="shared" si="67"/>
        <v>jun</v>
      </c>
    </row>
    <row r="4310" spans="1:9" x14ac:dyDescent="0.25">
      <c r="A4310" s="7">
        <v>46195</v>
      </c>
      <c r="B4310" s="16">
        <v>7033</v>
      </c>
      <c r="C4310" s="16" t="s">
        <v>419</v>
      </c>
      <c r="D4310" s="3">
        <v>133.91999999999999</v>
      </c>
      <c r="E4310" s="16">
        <v>2</v>
      </c>
      <c r="F4310" s="3">
        <v>66.959999999999994</v>
      </c>
      <c r="G4310" s="3">
        <v>42.758000000000003</v>
      </c>
      <c r="H4310" s="66" t="str">
        <f>IF(B4310="","",VLOOKUP(B4310,[1]BASEEMPRESA!$A$2:$AAA$11936,2))</f>
        <v>E L DE OLIVEIRA JUNIOR EDIMAR TRANSPORTES</v>
      </c>
      <c r="I4310" s="20" t="str">
        <f t="shared" si="67"/>
        <v>jun</v>
      </c>
    </row>
    <row r="4311" spans="1:9" x14ac:dyDescent="0.25">
      <c r="A4311" s="7">
        <v>46195</v>
      </c>
      <c r="B4311" s="17">
        <v>7036</v>
      </c>
      <c r="C4311" s="17" t="s">
        <v>419</v>
      </c>
      <c r="D4311" s="2">
        <v>124.18</v>
      </c>
      <c r="E4311" s="17">
        <v>2</v>
      </c>
      <c r="F4311" s="2">
        <v>62.09</v>
      </c>
      <c r="G4311" s="2">
        <v>63.46</v>
      </c>
      <c r="H4311" s="66" t="str">
        <f>IF(B4311="","",VLOOKUP(B4311,[1]BASEEMPRESA!$A$2:$AAA$11936,2))</f>
        <v>EMERSON LUIS MORO</v>
      </c>
      <c r="I4311" s="20" t="str">
        <f t="shared" si="67"/>
        <v>jun</v>
      </c>
    </row>
    <row r="4312" spans="1:9" x14ac:dyDescent="0.25">
      <c r="A4312" s="7">
        <v>46195</v>
      </c>
      <c r="B4312" s="16">
        <v>7038</v>
      </c>
      <c r="C4312" s="16" t="s">
        <v>420</v>
      </c>
      <c r="D4312" s="3">
        <v>180.44</v>
      </c>
      <c r="E4312" s="16">
        <v>3</v>
      </c>
      <c r="F4312" s="3">
        <v>60.146999999999998</v>
      </c>
      <c r="G4312" s="3">
        <v>63.825000000000003</v>
      </c>
      <c r="H4312" s="66" t="str">
        <f>IF(B4312="","",VLOOKUP(B4312,[1]BASEEMPRESA!$A$2:$AAA$11936,2))</f>
        <v>JERE SERVICOS DE TRANSPORTE E LOCACAO LTDA</v>
      </c>
      <c r="I4312" s="20" t="str">
        <f t="shared" si="67"/>
        <v>jun</v>
      </c>
    </row>
    <row r="4313" spans="1:9" x14ac:dyDescent="0.25">
      <c r="A4313" s="7">
        <v>46195</v>
      </c>
      <c r="B4313" s="17">
        <v>7041</v>
      </c>
      <c r="C4313" s="17" t="s">
        <v>419</v>
      </c>
      <c r="D4313" s="2">
        <v>188.1</v>
      </c>
      <c r="E4313" s="17">
        <v>3</v>
      </c>
      <c r="F4313" s="2">
        <v>62.7</v>
      </c>
      <c r="G4313" s="2">
        <v>27.442</v>
      </c>
      <c r="H4313" s="66" t="str">
        <f>IF(B4313="","",VLOOKUP(B4313,[1]BASEEMPRESA!$A$2:$AAA$11936,2))</f>
        <v>JERE SERVICOS DE TRANSPORTE E LOCACAO LTDA</v>
      </c>
      <c r="I4313" s="20" t="str">
        <f t="shared" si="67"/>
        <v>jun</v>
      </c>
    </row>
    <row r="4314" spans="1:9" x14ac:dyDescent="0.25">
      <c r="A4314" s="7">
        <v>46195</v>
      </c>
      <c r="B4314" s="16">
        <v>7042</v>
      </c>
      <c r="C4314" s="16" t="s">
        <v>420</v>
      </c>
      <c r="D4314" s="3">
        <v>179.18</v>
      </c>
      <c r="E4314" s="16">
        <v>3</v>
      </c>
      <c r="F4314" s="3">
        <v>59.726999999999997</v>
      </c>
      <c r="G4314" s="3">
        <v>54.402999999999999</v>
      </c>
      <c r="H4314" s="66" t="str">
        <f>IF(B4314="","",VLOOKUP(B4314,[1]BASEEMPRESA!$A$2:$AAA$11936,2))</f>
        <v>SERVICOS DE TRANSPORTES E LOCACAO VALE DO ITAUNAS LTDA</v>
      </c>
      <c r="I4314" s="20" t="str">
        <f t="shared" si="67"/>
        <v>jun</v>
      </c>
    </row>
    <row r="4315" spans="1:9" x14ac:dyDescent="0.25">
      <c r="A4315" s="7">
        <v>46195</v>
      </c>
      <c r="B4315" s="17">
        <v>7045</v>
      </c>
      <c r="C4315" s="17" t="s">
        <v>421</v>
      </c>
      <c r="D4315" s="2">
        <v>185.28</v>
      </c>
      <c r="E4315" s="17">
        <v>3</v>
      </c>
      <c r="F4315" s="2">
        <v>61.76</v>
      </c>
      <c r="G4315" s="2">
        <v>57.037999999999997</v>
      </c>
      <c r="H4315" s="66" t="str">
        <f>IF(B4315="","",VLOOKUP(B4315,[1]BASEEMPRESA!$A$2:$AAA$11936,2))</f>
        <v>REGINA M. DOS S. SILVA CARGAS</v>
      </c>
      <c r="I4315" s="20" t="str">
        <f t="shared" si="67"/>
        <v>jun</v>
      </c>
    </row>
    <row r="4316" spans="1:9" x14ac:dyDescent="0.25">
      <c r="A4316" s="7">
        <v>46195</v>
      </c>
      <c r="B4316" s="16">
        <v>7046</v>
      </c>
      <c r="C4316" s="16" t="s">
        <v>419</v>
      </c>
      <c r="D4316" s="3">
        <v>60.38</v>
      </c>
      <c r="E4316" s="16">
        <v>1</v>
      </c>
      <c r="F4316" s="3">
        <v>60.38</v>
      </c>
      <c r="G4316" s="3">
        <v>9</v>
      </c>
      <c r="H4316" s="66" t="str">
        <f>IF(B4316="","",VLOOKUP(B4316,[1]BASEEMPRESA!$A$2:$AAA$11936,2))</f>
        <v>J.S. LEONIDIO</v>
      </c>
      <c r="I4316" s="20" t="str">
        <f t="shared" si="67"/>
        <v>jun</v>
      </c>
    </row>
    <row r="4317" spans="1:9" x14ac:dyDescent="0.25">
      <c r="A4317" s="7">
        <v>46195</v>
      </c>
      <c r="B4317" s="17">
        <v>7047</v>
      </c>
      <c r="C4317" s="17" t="s">
        <v>419</v>
      </c>
      <c r="D4317" s="2">
        <v>183.52</v>
      </c>
      <c r="E4317" s="17">
        <v>3</v>
      </c>
      <c r="F4317" s="2">
        <v>61.173000000000002</v>
      </c>
      <c r="G4317" s="2">
        <v>32.613999999999997</v>
      </c>
      <c r="H4317" s="66" t="str">
        <f>IF(B4317="","",VLOOKUP(B4317,[1]BASEEMPRESA!$A$2:$AAA$11936,2))</f>
        <v>BAYER LOGISTICA E TRANSPORTES LTDA</v>
      </c>
      <c r="I4317" s="20" t="str">
        <f t="shared" si="67"/>
        <v>jun</v>
      </c>
    </row>
    <row r="4318" spans="1:9" x14ac:dyDescent="0.25">
      <c r="A4318" s="7">
        <v>46195</v>
      </c>
      <c r="B4318" s="16">
        <v>7048</v>
      </c>
      <c r="C4318" s="16" t="s">
        <v>419</v>
      </c>
      <c r="D4318" s="3">
        <v>236.88</v>
      </c>
      <c r="E4318" s="16">
        <v>4</v>
      </c>
      <c r="F4318" s="3">
        <v>59.22</v>
      </c>
      <c r="G4318" s="3">
        <v>45.536999999999999</v>
      </c>
      <c r="H4318" s="66" t="str">
        <f>IF(B4318="","",VLOOKUP(B4318,[1]BASEEMPRESA!$A$2:$AAA$11936,2))</f>
        <v>SERVICOS DE TRANSPORTES E LOCACAO VALE DO ITAUNAS LTDA</v>
      </c>
      <c r="I4318" s="20" t="str">
        <f t="shared" si="67"/>
        <v>jun</v>
      </c>
    </row>
    <row r="4319" spans="1:9" x14ac:dyDescent="0.25">
      <c r="A4319" s="7">
        <v>46195</v>
      </c>
      <c r="B4319" s="17">
        <v>7050</v>
      </c>
      <c r="C4319" s="17" t="s">
        <v>419</v>
      </c>
      <c r="D4319" s="2">
        <v>173.34</v>
      </c>
      <c r="E4319" s="17">
        <v>3</v>
      </c>
      <c r="F4319" s="2">
        <v>57.78</v>
      </c>
      <c r="G4319" s="2">
        <v>51.508000000000003</v>
      </c>
      <c r="H4319" s="66" t="str">
        <f>IF(B4319="","",VLOOKUP(B4319,[1]BASEEMPRESA!$A$2:$AAA$11936,2))</f>
        <v>ESTEL SERVICOS DE TRANSPORTES E LOCACAO LTDA</v>
      </c>
      <c r="I4319" s="20" t="str">
        <f t="shared" si="67"/>
        <v>jun</v>
      </c>
    </row>
    <row r="4320" spans="1:9" x14ac:dyDescent="0.25">
      <c r="A4320" s="7">
        <v>46195</v>
      </c>
      <c r="B4320" s="16">
        <v>7052</v>
      </c>
      <c r="C4320" s="16" t="s">
        <v>420</v>
      </c>
      <c r="D4320" s="3">
        <v>118.88</v>
      </c>
      <c r="E4320" s="16">
        <v>2</v>
      </c>
      <c r="F4320" s="3">
        <v>59.44</v>
      </c>
      <c r="G4320" s="3">
        <v>61.1</v>
      </c>
      <c r="H4320" s="66" t="str">
        <f>IF(B4320="","",VLOOKUP(B4320,[1]BASEEMPRESA!$A$2:$AAA$11936,2))</f>
        <v>JERE SERVICOS DE TRANSPORTE E LOCACAO LTDA</v>
      </c>
      <c r="I4320" s="20" t="str">
        <f t="shared" si="67"/>
        <v>jun</v>
      </c>
    </row>
    <row r="4321" spans="1:9" x14ac:dyDescent="0.25">
      <c r="A4321" s="7">
        <v>46195</v>
      </c>
      <c r="B4321" s="17">
        <v>7053</v>
      </c>
      <c r="C4321" s="17" t="s">
        <v>420</v>
      </c>
      <c r="D4321" s="2">
        <v>60.18</v>
      </c>
      <c r="E4321" s="17">
        <v>1</v>
      </c>
      <c r="F4321" s="2">
        <v>60.18</v>
      </c>
      <c r="G4321" s="2">
        <v>9</v>
      </c>
      <c r="H4321" s="66" t="str">
        <f>IF(B4321="","",VLOOKUP(B4321,[1]BASEEMPRESA!$A$2:$AAA$11936,2))</f>
        <v>TAVARES E MORAES TRANSPORTES LTDA</v>
      </c>
      <c r="I4321" s="20" t="str">
        <f t="shared" si="67"/>
        <v>jun</v>
      </c>
    </row>
    <row r="4322" spans="1:9" x14ac:dyDescent="0.25">
      <c r="A4322" s="7">
        <v>46195</v>
      </c>
      <c r="B4322" s="16">
        <v>7054</v>
      </c>
      <c r="C4322" s="16" t="s">
        <v>419</v>
      </c>
      <c r="D4322" s="3">
        <v>172.06</v>
      </c>
      <c r="E4322" s="16">
        <v>3</v>
      </c>
      <c r="F4322" s="3">
        <v>57.353000000000002</v>
      </c>
      <c r="G4322" s="3">
        <v>51.155999999999999</v>
      </c>
      <c r="H4322" s="66" t="str">
        <f>IF(B4322="","",VLOOKUP(B4322,[1]BASEEMPRESA!$A$2:$AAA$11936,2))</f>
        <v>TAVARES E MORAES TRANSPORTES LTDA</v>
      </c>
      <c r="I4322" s="20" t="str">
        <f t="shared" si="67"/>
        <v>jun</v>
      </c>
    </row>
    <row r="4323" spans="1:9" x14ac:dyDescent="0.25">
      <c r="A4323" s="7">
        <v>46195</v>
      </c>
      <c r="B4323" s="17">
        <v>7059</v>
      </c>
      <c r="C4323" s="17" t="s">
        <v>419</v>
      </c>
      <c r="D4323" s="2">
        <v>258.64</v>
      </c>
      <c r="E4323" s="17">
        <v>8</v>
      </c>
      <c r="F4323" s="2">
        <v>32.33</v>
      </c>
      <c r="G4323" s="2">
        <v>17.585000000000001</v>
      </c>
      <c r="H4323" s="66" t="str">
        <f>IF(B4323="","",VLOOKUP(B4323,[1]BASEEMPRESA!$A$2:$AAA$11936,2))</f>
        <v>BAYER LOGISTICA E TRANSPORTES LTDA</v>
      </c>
      <c r="I4323" s="20" t="str">
        <f t="shared" si="67"/>
        <v>jun</v>
      </c>
    </row>
    <row r="4324" spans="1:9" x14ac:dyDescent="0.25">
      <c r="A4324" s="7">
        <v>46195</v>
      </c>
      <c r="B4324" s="16">
        <v>7188</v>
      </c>
      <c r="C4324" s="16" t="s">
        <v>419</v>
      </c>
      <c r="D4324" s="3">
        <v>163.62</v>
      </c>
      <c r="E4324" s="16">
        <v>3</v>
      </c>
      <c r="F4324" s="3">
        <v>54.54</v>
      </c>
      <c r="G4324" s="3">
        <v>34.561999999999998</v>
      </c>
      <c r="H4324" s="66" t="str">
        <f>IF(B4324="","",VLOOKUP(B4324,[1]BASEEMPRESA!$A$2:$AAA$11936,2))</f>
        <v>C C GOMES TRANSPORTES</v>
      </c>
      <c r="I4324" s="20" t="str">
        <f t="shared" si="67"/>
        <v>jun</v>
      </c>
    </row>
    <row r="4325" spans="1:9" x14ac:dyDescent="0.25">
      <c r="A4325" s="7">
        <v>46195</v>
      </c>
      <c r="B4325" s="17">
        <v>7207</v>
      </c>
      <c r="C4325" s="17" t="s">
        <v>420</v>
      </c>
      <c r="D4325" s="2">
        <v>131.13999999999999</v>
      </c>
      <c r="E4325" s="17">
        <v>2</v>
      </c>
      <c r="F4325" s="2">
        <v>65.569999999999993</v>
      </c>
      <c r="G4325" s="2">
        <v>47.177999999999997</v>
      </c>
      <c r="H4325" s="66" t="str">
        <f>IF(B4325="","",VLOOKUP(B4325,[1]BASEEMPRESA!$A$2:$AAA$11936,2))</f>
        <v>TAVARES E MORAES TRANSPORTES LTDA</v>
      </c>
      <c r="I4325" s="20" t="str">
        <f t="shared" si="67"/>
        <v>jun</v>
      </c>
    </row>
    <row r="4326" spans="1:9" x14ac:dyDescent="0.25">
      <c r="A4326" s="7">
        <v>46195</v>
      </c>
      <c r="B4326" s="16">
        <v>7208</v>
      </c>
      <c r="C4326" s="16" t="s">
        <v>420</v>
      </c>
      <c r="D4326" s="3">
        <v>183.82</v>
      </c>
      <c r="E4326" s="16">
        <v>3</v>
      </c>
      <c r="F4326" s="3">
        <v>61.273000000000003</v>
      </c>
      <c r="G4326" s="3">
        <v>24.053999999999998</v>
      </c>
      <c r="H4326" s="66" t="str">
        <f>IF(B4326="","",VLOOKUP(B4326,[1]BASEEMPRESA!$A$2:$AAA$11936,2))</f>
        <v>TAVARES E MORAES TRANSPORTES LTDA</v>
      </c>
      <c r="I4326" s="20" t="str">
        <f t="shared" si="67"/>
        <v>jun</v>
      </c>
    </row>
    <row r="4327" spans="1:9" x14ac:dyDescent="0.25">
      <c r="A4327" s="7">
        <v>46195</v>
      </c>
      <c r="B4327" s="17">
        <v>7220</v>
      </c>
      <c r="C4327" s="17" t="s">
        <v>421</v>
      </c>
      <c r="D4327" s="2">
        <v>162.62</v>
      </c>
      <c r="E4327" s="17">
        <v>3</v>
      </c>
      <c r="F4327" s="2">
        <v>54.207000000000001</v>
      </c>
      <c r="G4327" s="2">
        <v>48.29</v>
      </c>
      <c r="H4327" s="66" t="str">
        <f>IF(B4327="","",VLOOKUP(B4327,[1]BASEEMPRESA!$A$2:$AAA$11936,2))</f>
        <v>DOS SANTOS PASSOS TRANSPORTES LTDA</v>
      </c>
      <c r="I4327" s="20" t="str">
        <f t="shared" si="67"/>
        <v>jun</v>
      </c>
    </row>
    <row r="4328" spans="1:9" x14ac:dyDescent="0.25">
      <c r="A4328" s="7">
        <v>46195</v>
      </c>
      <c r="B4328" s="16">
        <v>7221</v>
      </c>
      <c r="C4328" s="16" t="s">
        <v>420</v>
      </c>
      <c r="D4328" s="3">
        <v>186.28</v>
      </c>
      <c r="E4328" s="16">
        <v>3</v>
      </c>
      <c r="F4328" s="3">
        <v>62.093000000000004</v>
      </c>
      <c r="G4328" s="3">
        <v>55.405000000000001</v>
      </c>
      <c r="H4328" s="66" t="str">
        <f>IF(B4328="","",VLOOKUP(B4328,[1]BASEEMPRESA!$A$2:$AAA$11936,2))</f>
        <v>BAYER LOGISTICA E TRANSPORTES LTDA</v>
      </c>
      <c r="I4328" s="20" t="str">
        <f t="shared" si="67"/>
        <v>jun</v>
      </c>
    </row>
    <row r="4329" spans="1:9" x14ac:dyDescent="0.25">
      <c r="A4329" s="7">
        <v>46195</v>
      </c>
      <c r="B4329" s="17">
        <v>7224</v>
      </c>
      <c r="C4329" s="17" t="s">
        <v>419</v>
      </c>
      <c r="D4329" s="2">
        <v>180.5</v>
      </c>
      <c r="E4329" s="17">
        <v>3</v>
      </c>
      <c r="F4329" s="2">
        <v>60.167000000000002</v>
      </c>
      <c r="G4329" s="2">
        <v>34.908999999999999</v>
      </c>
      <c r="H4329" s="66" t="str">
        <f>IF(B4329="","",VLOOKUP(B4329,[1]BASEEMPRESA!$A$2:$AAA$11936,2))</f>
        <v>EMERSON LUIS MORO</v>
      </c>
      <c r="I4329" s="20" t="str">
        <f t="shared" si="67"/>
        <v>jun</v>
      </c>
    </row>
    <row r="4330" spans="1:9" x14ac:dyDescent="0.25">
      <c r="A4330" s="7">
        <v>46195</v>
      </c>
      <c r="B4330" s="16">
        <v>7228</v>
      </c>
      <c r="C4330" s="16" t="s">
        <v>419</v>
      </c>
      <c r="D4330" s="3">
        <v>185.26</v>
      </c>
      <c r="E4330" s="16">
        <v>3</v>
      </c>
      <c r="F4330" s="3">
        <v>61.753</v>
      </c>
      <c r="G4330" s="3">
        <v>38.841999999999999</v>
      </c>
      <c r="H4330" s="66" t="str">
        <f>IF(B4330="","",VLOOKUP(B4330,[1]BASEEMPRESA!$A$2:$AAA$11936,2))</f>
        <v>MVS TRANSPORTE LTDA</v>
      </c>
      <c r="I4330" s="20" t="str">
        <f t="shared" si="67"/>
        <v>jun</v>
      </c>
    </row>
    <row r="4331" spans="1:9" x14ac:dyDescent="0.25">
      <c r="A4331" s="7">
        <v>46195</v>
      </c>
      <c r="B4331" s="17">
        <v>7234</v>
      </c>
      <c r="C4331" s="17" t="s">
        <v>419</v>
      </c>
      <c r="D4331" s="2">
        <v>121.68</v>
      </c>
      <c r="E4331" s="17">
        <v>2</v>
      </c>
      <c r="F4331" s="2">
        <v>60.84</v>
      </c>
      <c r="G4331" s="2">
        <v>36</v>
      </c>
      <c r="H4331" s="66" t="str">
        <f>IF(B4331="","",VLOOKUP(B4331,[1]BASEEMPRESA!$A$2:$AAA$11936,2))</f>
        <v>TRANSPORTES M &amp; J LTDA</v>
      </c>
      <c r="I4331" s="20" t="str">
        <f t="shared" si="67"/>
        <v>jun</v>
      </c>
    </row>
    <row r="4332" spans="1:9" x14ac:dyDescent="0.25">
      <c r="A4332" s="7">
        <v>46195</v>
      </c>
      <c r="B4332" s="16">
        <v>7238</v>
      </c>
      <c r="C4332" s="16" t="s">
        <v>421</v>
      </c>
      <c r="D4332" s="3">
        <v>131.19999999999999</v>
      </c>
      <c r="E4332" s="16">
        <v>2</v>
      </c>
      <c r="F4332" s="3">
        <v>65.599999999999994</v>
      </c>
      <c r="G4332" s="3">
        <v>63.671999999999997</v>
      </c>
      <c r="H4332" s="66" t="str">
        <f>IF(B4332="","",VLOOKUP(B4332,[1]BASEEMPRESA!$A$2:$AAA$11936,2))</f>
        <v>R S SANTOS TRANSPORTES LTDA</v>
      </c>
      <c r="I4332" s="20" t="str">
        <f t="shared" si="67"/>
        <v>jun</v>
      </c>
    </row>
    <row r="4333" spans="1:9" x14ac:dyDescent="0.25">
      <c r="A4333" s="7">
        <v>46195</v>
      </c>
      <c r="B4333" s="17">
        <v>7257</v>
      </c>
      <c r="C4333" s="17" t="s">
        <v>420</v>
      </c>
      <c r="D4333" s="2">
        <v>195.94</v>
      </c>
      <c r="E4333" s="17">
        <v>3</v>
      </c>
      <c r="F4333" s="2">
        <v>65.313000000000002</v>
      </c>
      <c r="G4333" s="2">
        <v>50.246000000000002</v>
      </c>
      <c r="H4333" s="66" t="str">
        <f>IF(B4333="","",VLOOKUP(B4333,[1]BASEEMPRESA!$A$2:$AAA$11936,2))</f>
        <v>EMERSON LUIS MORO</v>
      </c>
      <c r="I4333" s="20" t="str">
        <f t="shared" si="67"/>
        <v>jun</v>
      </c>
    </row>
    <row r="4334" spans="1:9" x14ac:dyDescent="0.25">
      <c r="A4334" s="7">
        <v>46195</v>
      </c>
      <c r="B4334" s="16">
        <v>7258</v>
      </c>
      <c r="C4334" s="16" t="s">
        <v>420</v>
      </c>
      <c r="D4334" s="3">
        <v>164.34</v>
      </c>
      <c r="E4334" s="16">
        <v>3</v>
      </c>
      <c r="F4334" s="3">
        <v>54.78</v>
      </c>
      <c r="G4334" s="3">
        <v>73.991</v>
      </c>
      <c r="H4334" s="66" t="str">
        <f>IF(B4334="","",VLOOKUP(B4334,[1]BASEEMPRESA!$A$2:$AAA$11936,2))</f>
        <v>REGINA M. DOS S. SILVA CARGAS</v>
      </c>
      <c r="I4334" s="20" t="str">
        <f t="shared" si="67"/>
        <v>jun</v>
      </c>
    </row>
    <row r="4335" spans="1:9" x14ac:dyDescent="0.25">
      <c r="A4335" s="7">
        <v>46195</v>
      </c>
      <c r="B4335" s="17">
        <v>7260</v>
      </c>
      <c r="C4335" s="17" t="s">
        <v>420</v>
      </c>
      <c r="D4335" s="2">
        <v>178.84</v>
      </c>
      <c r="E4335" s="17">
        <v>3</v>
      </c>
      <c r="F4335" s="2">
        <v>59.613</v>
      </c>
      <c r="G4335" s="2">
        <v>58.311</v>
      </c>
      <c r="H4335" s="66" t="str">
        <f>IF(B4335="","",VLOOKUP(B4335,[1]BASEEMPRESA!$A$2:$AAA$11936,2))</f>
        <v>E L DE OLIVEIRA JUNIOR EDIMAR TRANSPORTES</v>
      </c>
      <c r="I4335" s="20" t="str">
        <f t="shared" si="67"/>
        <v>jun</v>
      </c>
    </row>
    <row r="4336" spans="1:9" x14ac:dyDescent="0.25">
      <c r="A4336" s="7">
        <v>46195</v>
      </c>
      <c r="B4336" s="16">
        <v>7263</v>
      </c>
      <c r="C4336" s="16" t="s">
        <v>419</v>
      </c>
      <c r="D4336" s="3">
        <v>187.84</v>
      </c>
      <c r="E4336" s="16">
        <v>3</v>
      </c>
      <c r="F4336" s="3">
        <v>62.613</v>
      </c>
      <c r="G4336" s="3">
        <v>58.503999999999998</v>
      </c>
      <c r="H4336" s="66" t="str">
        <f>IF(B4336="","",VLOOKUP(B4336,[1]BASEEMPRESA!$A$2:$AAA$11936,2))</f>
        <v>ESTEL SERVICOS DE TRANSPORTES E LOCACAO LTDA</v>
      </c>
      <c r="I4336" s="20" t="str">
        <f t="shared" si="67"/>
        <v>jun</v>
      </c>
    </row>
    <row r="4337" spans="1:9" x14ac:dyDescent="0.25">
      <c r="A4337" s="7">
        <v>46195</v>
      </c>
      <c r="B4337" s="17">
        <v>7264</v>
      </c>
      <c r="C4337" s="17" t="s">
        <v>419</v>
      </c>
      <c r="D4337" s="2">
        <v>174.94</v>
      </c>
      <c r="E4337" s="17">
        <v>3</v>
      </c>
      <c r="F4337" s="2">
        <v>58.313000000000002</v>
      </c>
      <c r="G4337" s="2">
        <v>23.876000000000001</v>
      </c>
      <c r="H4337" s="66" t="str">
        <f>IF(B4337="","",VLOOKUP(B4337,[1]BASEEMPRESA!$A$2:$AAA$11936,2))</f>
        <v>W &amp; E SERVICOS DE TRANSPORTE LTDA</v>
      </c>
      <c r="I4337" s="20" t="str">
        <f t="shared" si="67"/>
        <v>jun</v>
      </c>
    </row>
    <row r="4338" spans="1:9" x14ac:dyDescent="0.25">
      <c r="A4338" s="7">
        <v>46195</v>
      </c>
      <c r="B4338" s="16">
        <v>7278</v>
      </c>
      <c r="C4338" s="16" t="s">
        <v>419</v>
      </c>
      <c r="D4338" s="3">
        <v>175.54</v>
      </c>
      <c r="E4338" s="16">
        <v>3</v>
      </c>
      <c r="F4338" s="3">
        <v>58.512999999999998</v>
      </c>
      <c r="G4338" s="3">
        <v>55.343000000000004</v>
      </c>
      <c r="H4338" s="66" t="str">
        <f>IF(B4338="","",VLOOKUP(B4338,[1]BASEEMPRESA!$A$2:$AAA$11936,2))</f>
        <v>LOPES TRANSPORTES LTDA</v>
      </c>
      <c r="I4338" s="20" t="str">
        <f t="shared" si="67"/>
        <v>jun</v>
      </c>
    </row>
    <row r="4339" spans="1:9" x14ac:dyDescent="0.25">
      <c r="A4339" s="7">
        <v>46195</v>
      </c>
      <c r="B4339" s="17">
        <v>7279</v>
      </c>
      <c r="C4339" s="17" t="s">
        <v>420</v>
      </c>
      <c r="D4339" s="2">
        <v>177.48</v>
      </c>
      <c r="E4339" s="17">
        <v>3</v>
      </c>
      <c r="F4339" s="2">
        <v>59.16</v>
      </c>
      <c r="G4339" s="2">
        <v>66.597999999999999</v>
      </c>
      <c r="H4339" s="66" t="str">
        <f>IF(B4339="","",VLOOKUP(B4339,[1]BASEEMPRESA!$A$2:$AAA$11936,2))</f>
        <v>CVL TRANSPORTES LTDA</v>
      </c>
      <c r="I4339" s="20" t="str">
        <f t="shared" si="67"/>
        <v>jun</v>
      </c>
    </row>
    <row r="4340" spans="1:9" x14ac:dyDescent="0.25">
      <c r="A4340" s="7">
        <v>46195</v>
      </c>
      <c r="B4340" s="16">
        <v>7282</v>
      </c>
      <c r="C4340" s="16" t="s">
        <v>419</v>
      </c>
      <c r="D4340" s="3">
        <v>187.14</v>
      </c>
      <c r="E4340" s="16">
        <v>3</v>
      </c>
      <c r="F4340" s="3">
        <v>62.38</v>
      </c>
      <c r="G4340" s="3">
        <v>32.395000000000003</v>
      </c>
      <c r="H4340" s="66" t="str">
        <f>IF(B4340="","",VLOOKUP(B4340,[1]BASEEMPRESA!$A$2:$AAA$11936,2))</f>
        <v>EMERSON LUIS MORO</v>
      </c>
      <c r="I4340" s="20" t="str">
        <f t="shared" si="67"/>
        <v>jun</v>
      </c>
    </row>
    <row r="4341" spans="1:9" x14ac:dyDescent="0.25">
      <c r="A4341" s="7">
        <v>46195</v>
      </c>
      <c r="B4341" s="17">
        <v>7289</v>
      </c>
      <c r="C4341" s="17" t="s">
        <v>419</v>
      </c>
      <c r="D4341" s="2">
        <v>137.56</v>
      </c>
      <c r="E4341" s="17">
        <v>5</v>
      </c>
      <c r="F4341" s="2">
        <v>27.512</v>
      </c>
      <c r="G4341" s="2">
        <v>9.2240000000000002</v>
      </c>
      <c r="H4341" s="66" t="str">
        <f>IF(B4341="","",VLOOKUP(B4341,[1]BASEEMPRESA!$A$2:$AAA$11936,2))</f>
        <v>TAVARES E MORAES TRANSPORTES LTDA</v>
      </c>
      <c r="I4341" s="20" t="str">
        <f t="shared" si="67"/>
        <v>jun</v>
      </c>
    </row>
    <row r="4342" spans="1:9" x14ac:dyDescent="0.25">
      <c r="A4342" s="7">
        <v>46195</v>
      </c>
      <c r="B4342" s="16">
        <v>7292</v>
      </c>
      <c r="C4342" s="16" t="s">
        <v>419</v>
      </c>
      <c r="D4342" s="3">
        <v>192.4</v>
      </c>
      <c r="E4342" s="16">
        <v>3</v>
      </c>
      <c r="F4342" s="3">
        <v>64.132999999999996</v>
      </c>
      <c r="G4342" s="3">
        <v>50.835999999999999</v>
      </c>
      <c r="H4342" s="66" t="str">
        <f>IF(B4342="","",VLOOKUP(B4342,[1]BASEEMPRESA!$A$2:$AAA$11936,2))</f>
        <v>ESTEL SERVICOS DE TRANSPORTES E LOCACAO LTDA</v>
      </c>
      <c r="I4342" s="20" t="str">
        <f t="shared" si="67"/>
        <v>jun</v>
      </c>
    </row>
    <row r="4343" spans="1:9" x14ac:dyDescent="0.25">
      <c r="A4343" s="7">
        <v>46195</v>
      </c>
      <c r="B4343" s="17">
        <v>7295</v>
      </c>
      <c r="C4343" s="17" t="s">
        <v>419</v>
      </c>
      <c r="D4343" s="2">
        <v>176.12</v>
      </c>
      <c r="E4343" s="17">
        <v>3</v>
      </c>
      <c r="F4343" s="2">
        <v>58.707000000000001</v>
      </c>
      <c r="G4343" s="2">
        <v>41.954999999999998</v>
      </c>
      <c r="H4343" s="66" t="str">
        <f>IF(B4343="","",VLOOKUP(B4343,[1]BASEEMPRESA!$A$2:$AAA$11936,2))</f>
        <v>ESTEL SERVICOS DE TRANSPORTES E LOCACAO LTDA</v>
      </c>
      <c r="I4343" s="20" t="str">
        <f t="shared" si="67"/>
        <v>jun</v>
      </c>
    </row>
    <row r="4344" spans="1:9" x14ac:dyDescent="0.25">
      <c r="A4344" s="7">
        <v>46195</v>
      </c>
      <c r="B4344" s="16">
        <v>7299</v>
      </c>
      <c r="C4344" s="16" t="s">
        <v>419</v>
      </c>
      <c r="D4344" s="3">
        <v>120.34</v>
      </c>
      <c r="E4344" s="16">
        <v>2</v>
      </c>
      <c r="F4344" s="3">
        <v>60.17</v>
      </c>
      <c r="G4344" s="3">
        <v>78</v>
      </c>
      <c r="H4344" s="66" t="str">
        <f>IF(B4344="","",VLOOKUP(B4344,[1]BASEEMPRESA!$A$2:$AAA$11936,2))</f>
        <v>JERE SERVICOS DE TRANSPORTE E LOCACAO LTDA</v>
      </c>
      <c r="I4344" s="20" t="str">
        <f t="shared" si="67"/>
        <v>jun</v>
      </c>
    </row>
    <row r="4345" spans="1:9" x14ac:dyDescent="0.25">
      <c r="A4345" s="7">
        <v>46195</v>
      </c>
      <c r="B4345" s="17">
        <v>7301</v>
      </c>
      <c r="C4345" s="17" t="s">
        <v>419</v>
      </c>
      <c r="D4345" s="2">
        <v>247.34</v>
      </c>
      <c r="E4345" s="17">
        <v>4</v>
      </c>
      <c r="F4345" s="2">
        <v>61.835000000000001</v>
      </c>
      <c r="G4345" s="2">
        <v>42.463999999999999</v>
      </c>
      <c r="H4345" s="66" t="str">
        <f>IF(B4345="","",VLOOKUP(B4345,[1]BASEEMPRESA!$A$2:$AAA$11936,2))</f>
        <v>SERVICOS DE TRANSPORTES E LOCACAO VALE DO ITAUNAS LTDA</v>
      </c>
      <c r="I4345" s="20" t="str">
        <f t="shared" si="67"/>
        <v>jun</v>
      </c>
    </row>
    <row r="4346" spans="1:9" x14ac:dyDescent="0.25">
      <c r="A4346" s="7">
        <v>46195</v>
      </c>
      <c r="B4346" s="16">
        <v>7304</v>
      </c>
      <c r="C4346" s="16" t="s">
        <v>419</v>
      </c>
      <c r="D4346" s="3">
        <v>185.46</v>
      </c>
      <c r="E4346" s="16">
        <v>3</v>
      </c>
      <c r="F4346" s="3">
        <v>61.82</v>
      </c>
      <c r="G4346" s="3">
        <v>78</v>
      </c>
      <c r="H4346" s="66" t="str">
        <f>IF(B4346="","",VLOOKUP(B4346,[1]BASEEMPRESA!$A$2:$AAA$11936,2))</f>
        <v>SERVICOS DE TRANSPORTES E LOCACAO VALE DO ITAUNAS LTDA</v>
      </c>
      <c r="I4346" s="20" t="str">
        <f t="shared" si="67"/>
        <v>jun</v>
      </c>
    </row>
    <row r="4347" spans="1:9" x14ac:dyDescent="0.25">
      <c r="A4347" s="7">
        <v>46195</v>
      </c>
      <c r="B4347" s="17">
        <v>7307</v>
      </c>
      <c r="C4347" s="17" t="s">
        <v>419</v>
      </c>
      <c r="D4347" s="2">
        <v>161.76</v>
      </c>
      <c r="E4347" s="17">
        <v>3</v>
      </c>
      <c r="F4347" s="2">
        <v>53.92</v>
      </c>
      <c r="G4347" s="2">
        <v>51.203000000000003</v>
      </c>
      <c r="H4347" s="66" t="str">
        <f>IF(B4347="","",VLOOKUP(B4347,[1]BASEEMPRESA!$A$2:$AAA$11936,2))</f>
        <v>SC MANUTENCOES LTDA</v>
      </c>
      <c r="I4347" s="20" t="str">
        <f t="shared" si="67"/>
        <v>jun</v>
      </c>
    </row>
    <row r="4348" spans="1:9" x14ac:dyDescent="0.25">
      <c r="A4348" s="7">
        <v>46195</v>
      </c>
      <c r="B4348" s="16">
        <v>7308</v>
      </c>
      <c r="C4348" s="16" t="s">
        <v>419</v>
      </c>
      <c r="D4348" s="3">
        <v>175.4</v>
      </c>
      <c r="E4348" s="16">
        <v>3</v>
      </c>
      <c r="F4348" s="3">
        <v>58.466999999999999</v>
      </c>
      <c r="G4348" s="3">
        <v>34.439</v>
      </c>
      <c r="H4348" s="66" t="str">
        <f>IF(B4348="","",VLOOKUP(B4348,[1]BASEEMPRESA!$A$2:$AAA$11936,2))</f>
        <v>SANTOS &amp; SILVA TRANSPORTES RODOVIARIOS LTDA</v>
      </c>
      <c r="I4348" s="20" t="str">
        <f t="shared" si="67"/>
        <v>jun</v>
      </c>
    </row>
    <row r="4349" spans="1:9" x14ac:dyDescent="0.25">
      <c r="A4349" s="7">
        <v>46195</v>
      </c>
      <c r="B4349" s="17">
        <v>7311</v>
      </c>
      <c r="C4349" s="17" t="s">
        <v>422</v>
      </c>
      <c r="D4349" s="2">
        <v>180.44</v>
      </c>
      <c r="E4349" s="17">
        <v>3</v>
      </c>
      <c r="F4349" s="2">
        <v>60.146999999999998</v>
      </c>
      <c r="G4349" s="2">
        <v>57.158999999999999</v>
      </c>
      <c r="H4349" s="66" t="str">
        <f>IF(B4349="","",VLOOKUP(B4349,[1]BASEEMPRESA!$A$2:$AAA$11936,2))</f>
        <v>LN LOGISTICA E TRANSPORTES LTDA</v>
      </c>
      <c r="I4349" s="20" t="str">
        <f t="shared" si="67"/>
        <v>jun</v>
      </c>
    </row>
    <row r="4350" spans="1:9" x14ac:dyDescent="0.25">
      <c r="A4350" s="7">
        <v>46195</v>
      </c>
      <c r="B4350" s="16">
        <v>7312</v>
      </c>
      <c r="C4350" s="16" t="s">
        <v>422</v>
      </c>
      <c r="D4350" s="3">
        <v>60.84</v>
      </c>
      <c r="E4350" s="16">
        <v>1</v>
      </c>
      <c r="F4350" s="3">
        <v>60.84</v>
      </c>
      <c r="G4350" s="3">
        <v>78</v>
      </c>
      <c r="H4350" s="66" t="str">
        <f>IF(B4350="","",VLOOKUP(B4350,[1]BASEEMPRESA!$A$2:$AAA$11936,2))</f>
        <v>LN LOGISTICA E TRANSPORTES LTDA</v>
      </c>
      <c r="I4350" s="20" t="str">
        <f t="shared" si="67"/>
        <v>jun</v>
      </c>
    </row>
    <row r="4351" spans="1:9" x14ac:dyDescent="0.25">
      <c r="A4351" s="7">
        <v>46195</v>
      </c>
      <c r="B4351" s="17">
        <v>7334</v>
      </c>
      <c r="C4351" s="17" t="s">
        <v>421</v>
      </c>
      <c r="D4351" s="2">
        <v>172.8</v>
      </c>
      <c r="E4351" s="17">
        <v>3</v>
      </c>
      <c r="F4351" s="2">
        <v>57.6</v>
      </c>
      <c r="G4351" s="2">
        <v>67.73</v>
      </c>
      <c r="H4351" s="66" t="str">
        <f>IF(B4351="","",VLOOKUP(B4351,[1]BASEEMPRESA!$A$2:$AAA$11936,2))</f>
        <v>ROCHA TRANSPORTES DE MUCURI LTDA</v>
      </c>
      <c r="I4351" s="20" t="str">
        <f t="shared" si="67"/>
        <v>jun</v>
      </c>
    </row>
    <row r="4352" spans="1:9" x14ac:dyDescent="0.25">
      <c r="A4352" s="7">
        <v>46195</v>
      </c>
      <c r="B4352" s="16">
        <v>7337</v>
      </c>
      <c r="C4352" s="16" t="s">
        <v>419</v>
      </c>
      <c r="D4352" s="3">
        <v>181.14</v>
      </c>
      <c r="E4352" s="16">
        <v>3</v>
      </c>
      <c r="F4352" s="3">
        <v>60.38</v>
      </c>
      <c r="G4352" s="3">
        <v>37.045999999999999</v>
      </c>
      <c r="H4352" s="66" t="str">
        <f>IF(B4352="","",VLOOKUP(B4352,[1]BASEEMPRESA!$A$2:$AAA$11936,2))</f>
        <v>REGINA M. DOS S. SILVA CARGAS</v>
      </c>
      <c r="I4352" s="20" t="str">
        <f t="shared" si="67"/>
        <v>jun</v>
      </c>
    </row>
    <row r="4353" spans="1:9" x14ac:dyDescent="0.25">
      <c r="A4353" s="7">
        <v>46195</v>
      </c>
      <c r="B4353" s="17">
        <v>7340</v>
      </c>
      <c r="C4353" s="17" t="s">
        <v>419</v>
      </c>
      <c r="D4353" s="2">
        <v>113.78</v>
      </c>
      <c r="E4353" s="17">
        <v>4</v>
      </c>
      <c r="F4353" s="2">
        <v>28.445</v>
      </c>
      <c r="G4353" s="2">
        <v>10</v>
      </c>
      <c r="H4353" s="66" t="str">
        <f>IF(B4353="","",VLOOKUP(B4353,[1]BASEEMPRESA!$A$2:$AAA$11936,2))</f>
        <v>W &amp; E SERVICOS DE TRANSPORTE LTDA</v>
      </c>
      <c r="I4353" s="20" t="str">
        <f t="shared" si="67"/>
        <v>jun</v>
      </c>
    </row>
    <row r="4354" spans="1:9" x14ac:dyDescent="0.25">
      <c r="A4354" s="7">
        <v>46195</v>
      </c>
      <c r="B4354" s="16">
        <v>7343</v>
      </c>
      <c r="C4354" s="16" t="s">
        <v>421</v>
      </c>
      <c r="D4354" s="3">
        <v>185.94</v>
      </c>
      <c r="E4354" s="16">
        <v>3</v>
      </c>
      <c r="F4354" s="3">
        <v>61.98</v>
      </c>
      <c r="G4354" s="3">
        <v>54.334000000000003</v>
      </c>
      <c r="H4354" s="66" t="str">
        <f>IF(B4354="","",VLOOKUP(B4354,[1]BASEEMPRESA!$A$2:$AAA$11936,2))</f>
        <v>E L DE OLIVEIRA JUNIOR EDIMAR TRANSPORTES</v>
      </c>
      <c r="I4354" s="20" t="str">
        <f t="shared" si="67"/>
        <v>jun</v>
      </c>
    </row>
    <row r="4355" spans="1:9" x14ac:dyDescent="0.25">
      <c r="A4355" s="7">
        <v>46195</v>
      </c>
      <c r="B4355" s="17">
        <v>7347</v>
      </c>
      <c r="C4355" s="17" t="s">
        <v>420</v>
      </c>
      <c r="D4355" s="2">
        <v>179.14</v>
      </c>
      <c r="E4355" s="17">
        <v>3</v>
      </c>
      <c r="F4355" s="2">
        <v>59.713000000000001</v>
      </c>
      <c r="G4355" s="2">
        <v>47.759</v>
      </c>
      <c r="H4355" s="66" t="str">
        <f>IF(B4355="","",VLOOKUP(B4355,[1]BASEEMPRESA!$A$2:$AAA$11936,2))</f>
        <v>TRANSPORTADORA GLOBAL LOGISTICA LTDA</v>
      </c>
      <c r="I4355" s="20" t="str">
        <f t="shared" ref="I4355:I4418" si="68">TEXT(A4355,"mmm")</f>
        <v>jun</v>
      </c>
    </row>
    <row r="4356" spans="1:9" x14ac:dyDescent="0.25">
      <c r="A4356" s="7">
        <v>46195</v>
      </c>
      <c r="B4356" s="16">
        <v>7352</v>
      </c>
      <c r="C4356" s="16" t="s">
        <v>421</v>
      </c>
      <c r="D4356" s="3">
        <v>115.2</v>
      </c>
      <c r="E4356" s="16">
        <v>2</v>
      </c>
      <c r="F4356" s="3">
        <v>57.6</v>
      </c>
      <c r="G4356" s="3">
        <v>42.033000000000001</v>
      </c>
      <c r="H4356" s="66" t="str">
        <f>IF(B4356="","",VLOOKUP(B4356,[1]BASEEMPRESA!$A$2:$AAA$11936,2))</f>
        <v>WESLEI M DOS SANTOS</v>
      </c>
      <c r="I4356" s="20" t="str">
        <f t="shared" si="68"/>
        <v>jun</v>
      </c>
    </row>
    <row r="4357" spans="1:9" x14ac:dyDescent="0.25">
      <c r="A4357" s="7">
        <v>46195</v>
      </c>
      <c r="B4357" s="17">
        <v>7355</v>
      </c>
      <c r="C4357" s="17" t="s">
        <v>419</v>
      </c>
      <c r="D4357" s="2">
        <v>118.3</v>
      </c>
      <c r="E4357" s="17">
        <v>2</v>
      </c>
      <c r="F4357" s="2">
        <v>59.15</v>
      </c>
      <c r="G4357" s="2">
        <v>40.514000000000003</v>
      </c>
      <c r="H4357" s="66" t="str">
        <f>IF(B4357="","",VLOOKUP(B4357,[1]BASEEMPRESA!$A$2:$AAA$11936,2))</f>
        <v>WESLEI M DOS SANTOS</v>
      </c>
      <c r="I4357" s="20" t="str">
        <f t="shared" si="68"/>
        <v>jun</v>
      </c>
    </row>
    <row r="4358" spans="1:9" x14ac:dyDescent="0.25">
      <c r="A4358" s="7">
        <v>46195</v>
      </c>
      <c r="B4358" s="16">
        <v>7361</v>
      </c>
      <c r="C4358" s="16" t="s">
        <v>423</v>
      </c>
      <c r="D4358" s="3">
        <v>61.34</v>
      </c>
      <c r="E4358" s="16">
        <v>1</v>
      </c>
      <c r="F4358" s="3">
        <v>61.34</v>
      </c>
      <c r="G4358" s="3">
        <v>58</v>
      </c>
      <c r="H4358" s="66" t="str">
        <f>IF(B4358="","",VLOOKUP(B4358,[1]BASEEMPRESA!$A$2:$AAA$11936,2))</f>
        <v>TRANSPORTE FUMACINHA LTDA</v>
      </c>
      <c r="I4358" s="20" t="str">
        <f t="shared" si="68"/>
        <v>jun</v>
      </c>
    </row>
    <row r="4359" spans="1:9" x14ac:dyDescent="0.25">
      <c r="A4359" s="7">
        <v>46195</v>
      </c>
      <c r="B4359" s="17">
        <v>7364</v>
      </c>
      <c r="C4359" s="17" t="s">
        <v>419</v>
      </c>
      <c r="D4359" s="2">
        <v>133.24</v>
      </c>
      <c r="E4359" s="17">
        <v>2</v>
      </c>
      <c r="F4359" s="2">
        <v>66.62</v>
      </c>
      <c r="G4359" s="2">
        <v>42.716999999999999</v>
      </c>
      <c r="H4359" s="66" t="str">
        <f>IF(B4359="","",VLOOKUP(B4359,[1]BASEEMPRESA!$A$2:$AAA$11936,2))</f>
        <v>TRANSPORTADORA GLOBAL LOGISTICA LTDA</v>
      </c>
      <c r="I4359" s="20" t="str">
        <f t="shared" si="68"/>
        <v>jun</v>
      </c>
    </row>
    <row r="4360" spans="1:9" x14ac:dyDescent="0.25">
      <c r="A4360" s="7">
        <v>46195</v>
      </c>
      <c r="B4360" s="16">
        <v>7367</v>
      </c>
      <c r="C4360" s="16" t="s">
        <v>419</v>
      </c>
      <c r="D4360" s="3">
        <v>180.12</v>
      </c>
      <c r="E4360" s="16">
        <v>3</v>
      </c>
      <c r="F4360" s="3">
        <v>60.04</v>
      </c>
      <c r="G4360" s="3">
        <v>42.097999999999999</v>
      </c>
      <c r="H4360" s="66" t="str">
        <f>IF(B4360="","",VLOOKUP(B4360,[1]BASEEMPRESA!$A$2:$AAA$11936,2))</f>
        <v>JOSE HELIO SILVA SANTOS</v>
      </c>
      <c r="I4360" s="20" t="str">
        <f t="shared" si="68"/>
        <v>jun</v>
      </c>
    </row>
    <row r="4361" spans="1:9" x14ac:dyDescent="0.25">
      <c r="A4361" s="7">
        <v>46195</v>
      </c>
      <c r="B4361" s="17">
        <v>7370</v>
      </c>
      <c r="C4361" s="17" t="s">
        <v>419</v>
      </c>
      <c r="D4361" s="2">
        <v>175.56</v>
      </c>
      <c r="E4361" s="17">
        <v>6</v>
      </c>
      <c r="F4361" s="2">
        <v>29.26</v>
      </c>
      <c r="G4361" s="2">
        <v>9.5090000000000003</v>
      </c>
      <c r="H4361" s="66" t="str">
        <f>IF(B4361="","",VLOOKUP(B4361,[1]BASEEMPRESA!$A$2:$AAA$11936,2))</f>
        <v>JOSE HELIO SILVA SANTOS</v>
      </c>
      <c r="I4361" s="20" t="str">
        <f t="shared" si="68"/>
        <v>jun</v>
      </c>
    </row>
    <row r="4362" spans="1:9" x14ac:dyDescent="0.25">
      <c r="A4362" s="7">
        <v>46195</v>
      </c>
      <c r="B4362" s="16">
        <v>7373</v>
      </c>
      <c r="C4362" s="16" t="s">
        <v>422</v>
      </c>
      <c r="D4362" s="3">
        <v>196.86</v>
      </c>
      <c r="E4362" s="16">
        <v>4</v>
      </c>
      <c r="F4362" s="3">
        <v>49.215000000000003</v>
      </c>
      <c r="G4362" s="3">
        <v>64.304000000000002</v>
      </c>
      <c r="H4362" s="66" t="str">
        <f>IF(B4362="","",VLOOKUP(B4362,[1]BASEEMPRESA!$A$2:$AAA$11936,2))</f>
        <v>BARBOSA TRANSPORTES E LOGISTICA LTDA</v>
      </c>
      <c r="I4362" s="20" t="str">
        <f t="shared" si="68"/>
        <v>jun</v>
      </c>
    </row>
    <row r="4363" spans="1:9" x14ac:dyDescent="0.25">
      <c r="A4363" s="7">
        <v>46195</v>
      </c>
      <c r="B4363" s="17">
        <v>7381</v>
      </c>
      <c r="C4363" s="17" t="s">
        <v>423</v>
      </c>
      <c r="D4363" s="2">
        <v>129.66</v>
      </c>
      <c r="E4363" s="17">
        <v>2</v>
      </c>
      <c r="F4363" s="2">
        <v>64.83</v>
      </c>
      <c r="G4363" s="2">
        <v>47.052999999999997</v>
      </c>
      <c r="H4363" s="66" t="str">
        <f>IF(B4363="","",VLOOKUP(B4363,[1]BASEEMPRESA!$A$2:$AAA$11936,2))</f>
        <v>TRANSPORTE FUMACINHA LTDA</v>
      </c>
      <c r="I4363" s="20" t="str">
        <f t="shared" si="68"/>
        <v>jun</v>
      </c>
    </row>
    <row r="4364" spans="1:9" x14ac:dyDescent="0.25">
      <c r="A4364" s="7">
        <v>46195</v>
      </c>
      <c r="B4364" s="16">
        <v>7398</v>
      </c>
      <c r="C4364" s="16" t="s">
        <v>419</v>
      </c>
      <c r="D4364" s="3">
        <v>114.34</v>
      </c>
      <c r="E4364" s="16">
        <v>2</v>
      </c>
      <c r="F4364" s="3">
        <v>57.17</v>
      </c>
      <c r="G4364" s="3">
        <v>61.433999999999997</v>
      </c>
      <c r="H4364" s="66" t="str">
        <f>IF(B4364="","",VLOOKUP(B4364,[1]BASEEMPRESA!$A$2:$AAA$11936,2))</f>
        <v>RSL TRANSPORTES LTDA</v>
      </c>
      <c r="I4364" s="20" t="str">
        <f t="shared" si="68"/>
        <v>jun</v>
      </c>
    </row>
    <row r="4365" spans="1:9" x14ac:dyDescent="0.25">
      <c r="A4365" s="7">
        <v>46196</v>
      </c>
      <c r="B4365" s="16">
        <v>2066</v>
      </c>
      <c r="C4365" s="16" t="s">
        <v>418</v>
      </c>
      <c r="D4365" s="3">
        <v>532.67999999999995</v>
      </c>
      <c r="E4365" s="16">
        <v>9</v>
      </c>
      <c r="F4365" s="3">
        <v>59.186999999999998</v>
      </c>
      <c r="G4365" s="3">
        <v>10</v>
      </c>
      <c r="H4365" s="66" t="str">
        <f>IF(B4365="","",VLOOKUP(B4365,[1]BASEEMPRESA!$A$2:$AAA$11936,2))</f>
        <v>NDB HOLDING AGRICOLA LTDA - MATRIZ</v>
      </c>
      <c r="I4365" s="20" t="str">
        <f t="shared" si="68"/>
        <v>jun</v>
      </c>
    </row>
    <row r="4366" spans="1:9" x14ac:dyDescent="0.25">
      <c r="A4366" s="7">
        <v>46196</v>
      </c>
      <c r="B4366" s="17">
        <v>2067</v>
      </c>
      <c r="C4366" s="17" t="s">
        <v>418</v>
      </c>
      <c r="D4366" s="2">
        <v>472.46</v>
      </c>
      <c r="E4366" s="17">
        <v>8</v>
      </c>
      <c r="F4366" s="2">
        <v>59.058</v>
      </c>
      <c r="G4366" s="2">
        <v>10</v>
      </c>
      <c r="H4366" s="66" t="str">
        <f>IF(B4366="","",VLOOKUP(B4366,[1]BASEEMPRESA!$A$2:$AAA$11936,2))</f>
        <v>NDB HOLDING AGRICOLA LTDA - MATRIZ</v>
      </c>
      <c r="I4366" s="20" t="str">
        <f t="shared" si="68"/>
        <v>jun</v>
      </c>
    </row>
    <row r="4367" spans="1:9" x14ac:dyDescent="0.25">
      <c r="A4367" s="7">
        <v>46196</v>
      </c>
      <c r="B4367" s="16">
        <v>2107</v>
      </c>
      <c r="C4367" s="16" t="s">
        <v>418</v>
      </c>
      <c r="D4367" s="3">
        <v>397.24</v>
      </c>
      <c r="E4367" s="16">
        <v>7</v>
      </c>
      <c r="F4367" s="3">
        <v>56.749000000000002</v>
      </c>
      <c r="G4367" s="3">
        <v>10</v>
      </c>
      <c r="H4367" s="66" t="str">
        <f>IF(B4367="","",VLOOKUP(B4367,[1]BASEEMPRESA!$A$2:$AAA$11936,2))</f>
        <v>NDB HOLDING AGRICOLA LTDA - MATRIZ</v>
      </c>
      <c r="I4367" s="20" t="str">
        <f t="shared" si="68"/>
        <v>jun</v>
      </c>
    </row>
    <row r="4368" spans="1:9" x14ac:dyDescent="0.25">
      <c r="A4368" s="7">
        <v>46196</v>
      </c>
      <c r="B4368" s="17">
        <v>2108</v>
      </c>
      <c r="C4368" s="17" t="s">
        <v>418</v>
      </c>
      <c r="D4368" s="2">
        <v>472.68</v>
      </c>
      <c r="E4368" s="17">
        <v>8</v>
      </c>
      <c r="F4368" s="2">
        <v>59.085000000000001</v>
      </c>
      <c r="G4368" s="2">
        <v>10</v>
      </c>
      <c r="H4368" s="66" t="str">
        <f>IF(B4368="","",VLOOKUP(B4368,[1]BASEEMPRESA!$A$2:$AAA$11936,2))</f>
        <v>NDB HOLDING AGRICOLA LTDA - MATRIZ</v>
      </c>
      <c r="I4368" s="20" t="str">
        <f t="shared" si="68"/>
        <v>jun</v>
      </c>
    </row>
    <row r="4369" spans="1:9" x14ac:dyDescent="0.25">
      <c r="A4369" s="7">
        <v>46196</v>
      </c>
      <c r="B4369" s="16">
        <v>2109</v>
      </c>
      <c r="C4369" s="16" t="s">
        <v>418</v>
      </c>
      <c r="D4369" s="3">
        <v>360.42</v>
      </c>
      <c r="E4369" s="16">
        <v>6</v>
      </c>
      <c r="F4369" s="3">
        <v>60.07</v>
      </c>
      <c r="G4369" s="3">
        <v>9.82</v>
      </c>
      <c r="H4369" s="66" t="str">
        <f>IF(B4369="","",VLOOKUP(B4369,[1]BASEEMPRESA!$A$2:$AAA$11936,2))</f>
        <v>NDB HOLDING AGRICOLA LTDA - MATRIZ</v>
      </c>
      <c r="I4369" s="20" t="str">
        <f t="shared" si="68"/>
        <v>jun</v>
      </c>
    </row>
    <row r="4370" spans="1:9" x14ac:dyDescent="0.25">
      <c r="A4370" s="7">
        <v>46196</v>
      </c>
      <c r="B4370" s="17">
        <v>7004</v>
      </c>
      <c r="C4370" s="17" t="s">
        <v>419</v>
      </c>
      <c r="D4370" s="2">
        <v>131.38</v>
      </c>
      <c r="E4370" s="17">
        <v>2</v>
      </c>
      <c r="F4370" s="2">
        <v>65.69</v>
      </c>
      <c r="G4370" s="2">
        <v>63.247999999999998</v>
      </c>
      <c r="H4370" s="66" t="str">
        <f>IF(B4370="","",VLOOKUP(B4370,[1]BASEEMPRESA!$A$2:$AAA$11936,2))</f>
        <v>EMERSON LUIS MORO</v>
      </c>
      <c r="I4370" s="20" t="str">
        <f t="shared" si="68"/>
        <v>jun</v>
      </c>
    </row>
    <row r="4371" spans="1:9" x14ac:dyDescent="0.25">
      <c r="A4371" s="7">
        <v>46196</v>
      </c>
      <c r="B4371" s="16">
        <v>7005</v>
      </c>
      <c r="C4371" s="16" t="s">
        <v>419</v>
      </c>
      <c r="D4371" s="3">
        <v>184.52</v>
      </c>
      <c r="E4371" s="16">
        <v>3</v>
      </c>
      <c r="F4371" s="3">
        <v>61.506999999999998</v>
      </c>
      <c r="G4371" s="3">
        <v>46.965000000000003</v>
      </c>
      <c r="H4371" s="66" t="str">
        <f>IF(B4371="","",VLOOKUP(B4371,[1]BASEEMPRESA!$A$2:$AAA$11936,2))</f>
        <v>RENE PINA DE ALMEIDA</v>
      </c>
      <c r="I4371" s="20" t="str">
        <f t="shared" si="68"/>
        <v>jun</v>
      </c>
    </row>
    <row r="4372" spans="1:9" x14ac:dyDescent="0.25">
      <c r="A4372" s="7">
        <v>46196</v>
      </c>
      <c r="B4372" s="17">
        <v>7006</v>
      </c>
      <c r="C4372" s="17" t="s">
        <v>420</v>
      </c>
      <c r="D4372" s="2">
        <v>180.58</v>
      </c>
      <c r="E4372" s="17">
        <v>3</v>
      </c>
      <c r="F4372" s="2">
        <v>60.192999999999998</v>
      </c>
      <c r="G4372" s="2">
        <v>60.594000000000001</v>
      </c>
      <c r="H4372" s="66" t="str">
        <f>IF(B4372="","",VLOOKUP(B4372,[1]BASEEMPRESA!$A$2:$AAA$11936,2))</f>
        <v>INAMARQUE SOUZA MACHADO</v>
      </c>
      <c r="I4372" s="20" t="str">
        <f t="shared" si="68"/>
        <v>jun</v>
      </c>
    </row>
    <row r="4373" spans="1:9" x14ac:dyDescent="0.25">
      <c r="A4373" s="7">
        <v>46196</v>
      </c>
      <c r="B4373" s="16">
        <v>7007</v>
      </c>
      <c r="C4373" s="16" t="s">
        <v>420</v>
      </c>
      <c r="D4373" s="3">
        <v>182.58</v>
      </c>
      <c r="E4373" s="16">
        <v>3</v>
      </c>
      <c r="F4373" s="3">
        <v>60.86</v>
      </c>
      <c r="G4373" s="3">
        <v>61.085999999999999</v>
      </c>
      <c r="H4373" s="66" t="str">
        <f>IF(B4373="","",VLOOKUP(B4373,[1]BASEEMPRESA!$A$2:$AAA$11936,2))</f>
        <v>MVS TRANSPORTE LTDA</v>
      </c>
      <c r="I4373" s="20" t="str">
        <f t="shared" si="68"/>
        <v>jun</v>
      </c>
    </row>
    <row r="4374" spans="1:9" x14ac:dyDescent="0.25">
      <c r="A4374" s="7">
        <v>46196</v>
      </c>
      <c r="B4374" s="17">
        <v>7008</v>
      </c>
      <c r="C4374" s="17" t="s">
        <v>419</v>
      </c>
      <c r="D4374" s="2">
        <v>194.76</v>
      </c>
      <c r="E4374" s="17">
        <v>3</v>
      </c>
      <c r="F4374" s="2">
        <v>64.92</v>
      </c>
      <c r="G4374" s="2">
        <v>41.387</v>
      </c>
      <c r="H4374" s="66" t="str">
        <f>IF(B4374="","",VLOOKUP(B4374,[1]BASEEMPRESA!$A$2:$AAA$11936,2))</f>
        <v>E L DE OLIVEIRA JUNIOR EDIMAR TRANSPORTES</v>
      </c>
      <c r="I4374" s="20" t="str">
        <f t="shared" si="68"/>
        <v>jun</v>
      </c>
    </row>
    <row r="4375" spans="1:9" x14ac:dyDescent="0.25">
      <c r="A4375" s="7">
        <v>46196</v>
      </c>
      <c r="B4375" s="16">
        <v>7010</v>
      </c>
      <c r="C4375" s="16" t="s">
        <v>419</v>
      </c>
      <c r="D4375" s="3">
        <v>118.08</v>
      </c>
      <c r="E4375" s="16">
        <v>2</v>
      </c>
      <c r="F4375" s="3">
        <v>59.04</v>
      </c>
      <c r="G4375" s="3">
        <v>51.04</v>
      </c>
      <c r="H4375" s="66" t="str">
        <f>IF(B4375="","",VLOOKUP(B4375,[1]BASEEMPRESA!$A$2:$AAA$11936,2))</f>
        <v>BAYER LOGISTICA E TRANSPORTES LTDA</v>
      </c>
      <c r="I4375" s="20" t="str">
        <f t="shared" si="68"/>
        <v>jun</v>
      </c>
    </row>
    <row r="4376" spans="1:9" x14ac:dyDescent="0.25">
      <c r="A4376" s="7">
        <v>46196</v>
      </c>
      <c r="B4376" s="17">
        <v>7013</v>
      </c>
      <c r="C4376" s="17" t="s">
        <v>419</v>
      </c>
      <c r="D4376" s="2">
        <v>120.3</v>
      </c>
      <c r="E4376" s="17">
        <v>2</v>
      </c>
      <c r="F4376" s="2">
        <v>60.15</v>
      </c>
      <c r="G4376" s="2">
        <v>61.42</v>
      </c>
      <c r="H4376" s="66" t="str">
        <f>IF(B4376="","",VLOOKUP(B4376,[1]BASEEMPRESA!$A$2:$AAA$11936,2))</f>
        <v>INAMARQUE SOUZA MACHADO</v>
      </c>
      <c r="I4376" s="20" t="str">
        <f t="shared" si="68"/>
        <v>jun</v>
      </c>
    </row>
    <row r="4377" spans="1:9" x14ac:dyDescent="0.25">
      <c r="A4377" s="7">
        <v>46196</v>
      </c>
      <c r="B4377" s="16">
        <v>7017</v>
      </c>
      <c r="C4377" s="16" t="s">
        <v>419</v>
      </c>
      <c r="D4377" s="3">
        <v>180.42</v>
      </c>
      <c r="E4377" s="16">
        <v>3</v>
      </c>
      <c r="F4377" s="3">
        <v>60.14</v>
      </c>
      <c r="G4377" s="3">
        <v>50.680999999999997</v>
      </c>
      <c r="H4377" s="66" t="str">
        <f>IF(B4377="","",VLOOKUP(B4377,[1]BASEEMPRESA!$A$2:$AAA$11936,2))</f>
        <v>BAYER LOGISTICA E TRANSPORTES LTDA</v>
      </c>
      <c r="I4377" s="20" t="str">
        <f t="shared" si="68"/>
        <v>jun</v>
      </c>
    </row>
    <row r="4378" spans="1:9" x14ac:dyDescent="0.25">
      <c r="A4378" s="7">
        <v>46196</v>
      </c>
      <c r="B4378" s="17">
        <v>7018</v>
      </c>
      <c r="C4378" s="17" t="s">
        <v>419</v>
      </c>
      <c r="D4378" s="2">
        <v>183.48</v>
      </c>
      <c r="E4378" s="17">
        <v>3</v>
      </c>
      <c r="F4378" s="2">
        <v>61.16</v>
      </c>
      <c r="G4378" s="2">
        <v>48.22</v>
      </c>
      <c r="H4378" s="66" t="str">
        <f>IF(B4378="","",VLOOKUP(B4378,[1]BASEEMPRESA!$A$2:$AAA$11936,2))</f>
        <v>SC MANUTENCOES LTDA</v>
      </c>
      <c r="I4378" s="20" t="str">
        <f t="shared" si="68"/>
        <v>jun</v>
      </c>
    </row>
    <row r="4379" spans="1:9" x14ac:dyDescent="0.25">
      <c r="A4379" s="7">
        <v>46196</v>
      </c>
      <c r="B4379" s="16">
        <v>7021</v>
      </c>
      <c r="C4379" s="16" t="s">
        <v>419</v>
      </c>
      <c r="D4379" s="3">
        <v>121.18</v>
      </c>
      <c r="E4379" s="16">
        <v>2</v>
      </c>
      <c r="F4379" s="3">
        <v>60.59</v>
      </c>
      <c r="G4379" s="3">
        <v>62.406999999999996</v>
      </c>
      <c r="H4379" s="66" t="str">
        <f>IF(B4379="","",VLOOKUP(B4379,[1]BASEEMPRESA!$A$2:$AAA$11936,2))</f>
        <v>NEIA TRANSPORTES LTDA</v>
      </c>
      <c r="I4379" s="20" t="str">
        <f t="shared" si="68"/>
        <v>jun</v>
      </c>
    </row>
    <row r="4380" spans="1:9" x14ac:dyDescent="0.25">
      <c r="A4380" s="7">
        <v>46196</v>
      </c>
      <c r="B4380" s="17">
        <v>7022</v>
      </c>
      <c r="C4380" s="17" t="s">
        <v>419</v>
      </c>
      <c r="D4380" s="2">
        <v>242.04</v>
      </c>
      <c r="E4380" s="17">
        <v>4</v>
      </c>
      <c r="F4380" s="2">
        <v>60.51</v>
      </c>
      <c r="G4380" s="2">
        <v>40.454999999999998</v>
      </c>
      <c r="H4380" s="66" t="str">
        <f>IF(B4380="","",VLOOKUP(B4380,[1]BASEEMPRESA!$A$2:$AAA$11936,2))</f>
        <v>SMRR TRANSPORTES LTDA</v>
      </c>
      <c r="I4380" s="20" t="str">
        <f t="shared" si="68"/>
        <v>jun</v>
      </c>
    </row>
    <row r="4381" spans="1:9" x14ac:dyDescent="0.25">
      <c r="A4381" s="7">
        <v>46196</v>
      </c>
      <c r="B4381" s="16">
        <v>7031</v>
      </c>
      <c r="C4381" s="16" t="s">
        <v>419</v>
      </c>
      <c r="D4381" s="3">
        <v>123.4</v>
      </c>
      <c r="E4381" s="16">
        <v>2</v>
      </c>
      <c r="F4381" s="3">
        <v>61.7</v>
      </c>
      <c r="G4381" s="3">
        <v>36</v>
      </c>
      <c r="H4381" s="66" t="str">
        <f>IF(B4381="","",VLOOKUP(B4381,[1]BASEEMPRESA!$A$2:$AAA$11936,2))</f>
        <v>INAMARQUE SOUZA MACHADO</v>
      </c>
      <c r="I4381" s="20" t="str">
        <f t="shared" si="68"/>
        <v>jun</v>
      </c>
    </row>
    <row r="4382" spans="1:9" x14ac:dyDescent="0.25">
      <c r="A4382" s="7">
        <v>46196</v>
      </c>
      <c r="B4382" s="17">
        <v>7032</v>
      </c>
      <c r="C4382" s="17" t="s">
        <v>419</v>
      </c>
      <c r="D4382" s="2">
        <v>119.62</v>
      </c>
      <c r="E4382" s="17">
        <v>2</v>
      </c>
      <c r="F4382" s="2">
        <v>59.81</v>
      </c>
      <c r="G4382" s="2">
        <v>68.305999999999997</v>
      </c>
      <c r="H4382" s="66" t="str">
        <f>IF(B4382="","",VLOOKUP(B4382,[1]BASEEMPRESA!$A$2:$AAA$11936,2))</f>
        <v>REGINA M. DOS S. SILVA CARGAS</v>
      </c>
      <c r="I4382" s="20" t="str">
        <f t="shared" si="68"/>
        <v>jun</v>
      </c>
    </row>
    <row r="4383" spans="1:9" x14ac:dyDescent="0.25">
      <c r="A4383" s="7">
        <v>46196</v>
      </c>
      <c r="B4383" s="16">
        <v>7033</v>
      </c>
      <c r="C4383" s="16" t="s">
        <v>419</v>
      </c>
      <c r="D4383" s="3">
        <v>181.28</v>
      </c>
      <c r="E4383" s="16">
        <v>3</v>
      </c>
      <c r="F4383" s="3">
        <v>60.427</v>
      </c>
      <c r="G4383" s="3">
        <v>45.197000000000003</v>
      </c>
      <c r="H4383" s="66" t="str">
        <f>IF(B4383="","",VLOOKUP(B4383,[1]BASEEMPRESA!$A$2:$AAA$11936,2))</f>
        <v>E L DE OLIVEIRA JUNIOR EDIMAR TRANSPORTES</v>
      </c>
      <c r="I4383" s="20" t="str">
        <f t="shared" si="68"/>
        <v>jun</v>
      </c>
    </row>
    <row r="4384" spans="1:9" x14ac:dyDescent="0.25">
      <c r="A4384" s="7">
        <v>46196</v>
      </c>
      <c r="B4384" s="17">
        <v>7036</v>
      </c>
      <c r="C4384" s="17" t="s">
        <v>419</v>
      </c>
      <c r="D4384" s="2">
        <v>184.74</v>
      </c>
      <c r="E4384" s="17">
        <v>3</v>
      </c>
      <c r="F4384" s="2">
        <v>61.58</v>
      </c>
      <c r="G4384" s="2">
        <v>59.179000000000002</v>
      </c>
      <c r="H4384" s="66" t="str">
        <f>IF(B4384="","",VLOOKUP(B4384,[1]BASEEMPRESA!$A$2:$AAA$11936,2))</f>
        <v>EMERSON LUIS MORO</v>
      </c>
      <c r="I4384" s="20" t="str">
        <f t="shared" si="68"/>
        <v>jun</v>
      </c>
    </row>
    <row r="4385" spans="1:9" x14ac:dyDescent="0.25">
      <c r="A4385" s="7">
        <v>46196</v>
      </c>
      <c r="B4385" s="16">
        <v>7038</v>
      </c>
      <c r="C4385" s="16" t="s">
        <v>420</v>
      </c>
      <c r="D4385" s="3">
        <v>171.44</v>
      </c>
      <c r="E4385" s="16">
        <v>3</v>
      </c>
      <c r="F4385" s="3">
        <v>57.146999999999998</v>
      </c>
      <c r="G4385" s="3">
        <v>69.466999999999999</v>
      </c>
      <c r="H4385" s="66" t="str">
        <f>IF(B4385="","",VLOOKUP(B4385,[1]BASEEMPRESA!$A$2:$AAA$11936,2))</f>
        <v>JERE SERVICOS DE TRANSPORTE E LOCACAO LTDA</v>
      </c>
      <c r="I4385" s="20" t="str">
        <f t="shared" si="68"/>
        <v>jun</v>
      </c>
    </row>
    <row r="4386" spans="1:9" x14ac:dyDescent="0.25">
      <c r="A4386" s="7">
        <v>46196</v>
      </c>
      <c r="B4386" s="17">
        <v>7041</v>
      </c>
      <c r="C4386" s="17" t="s">
        <v>419</v>
      </c>
      <c r="D4386" s="2">
        <v>55.12</v>
      </c>
      <c r="E4386" s="17">
        <v>1</v>
      </c>
      <c r="F4386" s="2">
        <v>55.12</v>
      </c>
      <c r="G4386" s="2">
        <v>9</v>
      </c>
      <c r="H4386" s="66" t="str">
        <f>IF(B4386="","",VLOOKUP(B4386,[1]BASEEMPRESA!$A$2:$AAA$11936,2))</f>
        <v>JERE SERVICOS DE TRANSPORTE E LOCACAO LTDA</v>
      </c>
      <c r="I4386" s="20" t="str">
        <f t="shared" si="68"/>
        <v>jun</v>
      </c>
    </row>
    <row r="4387" spans="1:9" x14ac:dyDescent="0.25">
      <c r="A4387" s="7">
        <v>46196</v>
      </c>
      <c r="B4387" s="16">
        <v>7042</v>
      </c>
      <c r="C4387" s="16" t="s">
        <v>420</v>
      </c>
      <c r="D4387" s="3">
        <v>124.98</v>
      </c>
      <c r="E4387" s="16">
        <v>2</v>
      </c>
      <c r="F4387" s="3">
        <v>62.49</v>
      </c>
      <c r="G4387" s="3">
        <v>78</v>
      </c>
      <c r="H4387" s="66" t="str">
        <f>IF(B4387="","",VLOOKUP(B4387,[1]BASEEMPRESA!$A$2:$AAA$11936,2))</f>
        <v>SERVICOS DE TRANSPORTES E LOCACAO VALE DO ITAUNAS LTDA</v>
      </c>
      <c r="I4387" s="20" t="str">
        <f t="shared" si="68"/>
        <v>jun</v>
      </c>
    </row>
    <row r="4388" spans="1:9" x14ac:dyDescent="0.25">
      <c r="A4388" s="7">
        <v>46196</v>
      </c>
      <c r="B4388" s="17">
        <v>7045</v>
      </c>
      <c r="C4388" s="17" t="s">
        <v>421</v>
      </c>
      <c r="D4388" s="2">
        <v>177.34</v>
      </c>
      <c r="E4388" s="17">
        <v>3</v>
      </c>
      <c r="F4388" s="2">
        <v>59.113</v>
      </c>
      <c r="G4388" s="2">
        <v>51.313000000000002</v>
      </c>
      <c r="H4388" s="66" t="str">
        <f>IF(B4388="","",VLOOKUP(B4388,[1]BASEEMPRESA!$A$2:$AAA$11936,2))</f>
        <v>REGINA M. DOS S. SILVA CARGAS</v>
      </c>
      <c r="I4388" s="20" t="str">
        <f t="shared" si="68"/>
        <v>jun</v>
      </c>
    </row>
    <row r="4389" spans="1:9" x14ac:dyDescent="0.25">
      <c r="A4389" s="7">
        <v>46196</v>
      </c>
      <c r="B4389" s="16">
        <v>7046</v>
      </c>
      <c r="C4389" s="16" t="s">
        <v>419</v>
      </c>
      <c r="D4389" s="3">
        <v>118.94</v>
      </c>
      <c r="E4389" s="16">
        <v>2</v>
      </c>
      <c r="F4389" s="3">
        <v>59.47</v>
      </c>
      <c r="G4389" s="3">
        <v>78</v>
      </c>
      <c r="H4389" s="66" t="str">
        <f>IF(B4389="","",VLOOKUP(B4389,[1]BASEEMPRESA!$A$2:$AAA$11936,2))</f>
        <v>J.S. LEONIDIO</v>
      </c>
      <c r="I4389" s="20" t="str">
        <f t="shared" si="68"/>
        <v>jun</v>
      </c>
    </row>
    <row r="4390" spans="1:9" x14ac:dyDescent="0.25">
      <c r="A4390" s="7">
        <v>46196</v>
      </c>
      <c r="B4390" s="17">
        <v>7047</v>
      </c>
      <c r="C4390" s="17" t="s">
        <v>419</v>
      </c>
      <c r="D4390" s="2">
        <v>177.96</v>
      </c>
      <c r="E4390" s="17">
        <v>3</v>
      </c>
      <c r="F4390" s="2">
        <v>59.32</v>
      </c>
      <c r="G4390" s="2">
        <v>52.118000000000002</v>
      </c>
      <c r="H4390" s="66" t="str">
        <f>IF(B4390="","",VLOOKUP(B4390,[1]BASEEMPRESA!$A$2:$AAA$11936,2))</f>
        <v>BAYER LOGISTICA E TRANSPORTES LTDA</v>
      </c>
      <c r="I4390" s="20" t="str">
        <f t="shared" si="68"/>
        <v>jun</v>
      </c>
    </row>
    <row r="4391" spans="1:9" x14ac:dyDescent="0.25">
      <c r="A4391" s="7">
        <v>46196</v>
      </c>
      <c r="B4391" s="16">
        <v>7048</v>
      </c>
      <c r="C4391" s="16" t="s">
        <v>419</v>
      </c>
      <c r="D4391" s="3">
        <v>190.4</v>
      </c>
      <c r="E4391" s="16">
        <v>3</v>
      </c>
      <c r="F4391" s="3">
        <v>63.466999999999999</v>
      </c>
      <c r="G4391" s="3">
        <v>39.088000000000001</v>
      </c>
      <c r="H4391" s="66" t="str">
        <f>IF(B4391="","",VLOOKUP(B4391,[1]BASEEMPRESA!$A$2:$AAA$11936,2))</f>
        <v>SERVICOS DE TRANSPORTES E LOCACAO VALE DO ITAUNAS LTDA</v>
      </c>
      <c r="I4391" s="20" t="str">
        <f t="shared" si="68"/>
        <v>jun</v>
      </c>
    </row>
    <row r="4392" spans="1:9" x14ac:dyDescent="0.25">
      <c r="A4392" s="7">
        <v>46196</v>
      </c>
      <c r="B4392" s="17">
        <v>7050</v>
      </c>
      <c r="C4392" s="17" t="s">
        <v>419</v>
      </c>
      <c r="D4392" s="2">
        <v>131.58000000000001</v>
      </c>
      <c r="E4392" s="17">
        <v>2</v>
      </c>
      <c r="F4392" s="2">
        <v>65.790000000000006</v>
      </c>
      <c r="G4392" s="2">
        <v>55.713999999999999</v>
      </c>
      <c r="H4392" s="66" t="str">
        <f>IF(B4392="","",VLOOKUP(B4392,[1]BASEEMPRESA!$A$2:$AAA$11936,2))</f>
        <v>ESTEL SERVICOS DE TRANSPORTES E LOCACAO LTDA</v>
      </c>
      <c r="I4392" s="20" t="str">
        <f t="shared" si="68"/>
        <v>jun</v>
      </c>
    </row>
    <row r="4393" spans="1:9" x14ac:dyDescent="0.25">
      <c r="A4393" s="7">
        <v>46196</v>
      </c>
      <c r="B4393" s="16">
        <v>7052</v>
      </c>
      <c r="C4393" s="16" t="s">
        <v>420</v>
      </c>
      <c r="D4393" s="3">
        <v>119.52</v>
      </c>
      <c r="E4393" s="16">
        <v>2</v>
      </c>
      <c r="F4393" s="3">
        <v>59.76</v>
      </c>
      <c r="G4393" s="3">
        <v>48.238</v>
      </c>
      <c r="H4393" s="66" t="str">
        <f>IF(B4393="","",VLOOKUP(B4393,[1]BASEEMPRESA!$A$2:$AAA$11936,2))</f>
        <v>JERE SERVICOS DE TRANSPORTE E LOCACAO LTDA</v>
      </c>
      <c r="I4393" s="20" t="str">
        <f t="shared" si="68"/>
        <v>jun</v>
      </c>
    </row>
    <row r="4394" spans="1:9" x14ac:dyDescent="0.25">
      <c r="A4394" s="7">
        <v>46196</v>
      </c>
      <c r="B4394" s="17">
        <v>7053</v>
      </c>
      <c r="C4394" s="17" t="s">
        <v>420</v>
      </c>
      <c r="D4394" s="2">
        <v>193.54</v>
      </c>
      <c r="E4394" s="17">
        <v>3</v>
      </c>
      <c r="F4394" s="2">
        <v>64.513000000000005</v>
      </c>
      <c r="G4394" s="2">
        <v>41.276000000000003</v>
      </c>
      <c r="H4394" s="66" t="str">
        <f>IF(B4394="","",VLOOKUP(B4394,[1]BASEEMPRESA!$A$2:$AAA$11936,2))</f>
        <v>TAVARES E MORAES TRANSPORTES LTDA</v>
      </c>
      <c r="I4394" s="20" t="str">
        <f t="shared" si="68"/>
        <v>jun</v>
      </c>
    </row>
    <row r="4395" spans="1:9" x14ac:dyDescent="0.25">
      <c r="A4395" s="7">
        <v>46196</v>
      </c>
      <c r="B4395" s="16">
        <v>7054</v>
      </c>
      <c r="C4395" s="16" t="s">
        <v>419</v>
      </c>
      <c r="D4395" s="3">
        <v>178.74</v>
      </c>
      <c r="E4395" s="16">
        <v>3</v>
      </c>
      <c r="F4395" s="3">
        <v>59.58</v>
      </c>
      <c r="G4395" s="3">
        <v>42.048000000000002</v>
      </c>
      <c r="H4395" s="66" t="str">
        <f>IF(B4395="","",VLOOKUP(B4395,[1]BASEEMPRESA!$A$2:$AAA$11936,2))</f>
        <v>TAVARES E MORAES TRANSPORTES LTDA</v>
      </c>
      <c r="I4395" s="20" t="str">
        <f t="shared" si="68"/>
        <v>jun</v>
      </c>
    </row>
    <row r="4396" spans="1:9" x14ac:dyDescent="0.25">
      <c r="A4396" s="7">
        <v>46196</v>
      </c>
      <c r="B4396" s="17">
        <v>7059</v>
      </c>
      <c r="C4396" s="17" t="s">
        <v>419</v>
      </c>
      <c r="D4396" s="2">
        <v>260.92</v>
      </c>
      <c r="E4396" s="17">
        <v>9</v>
      </c>
      <c r="F4396" s="2">
        <v>28.991</v>
      </c>
      <c r="G4396" s="2">
        <v>9</v>
      </c>
      <c r="H4396" s="66" t="str">
        <f>IF(B4396="","",VLOOKUP(B4396,[1]BASEEMPRESA!$A$2:$AAA$11936,2))</f>
        <v>BAYER LOGISTICA E TRANSPORTES LTDA</v>
      </c>
      <c r="I4396" s="20" t="str">
        <f t="shared" si="68"/>
        <v>jun</v>
      </c>
    </row>
    <row r="4397" spans="1:9" x14ac:dyDescent="0.25">
      <c r="A4397" s="7">
        <v>46196</v>
      </c>
      <c r="B4397" s="16">
        <v>7188</v>
      </c>
      <c r="C4397" s="16" t="s">
        <v>419</v>
      </c>
      <c r="D4397" s="3">
        <v>176.26</v>
      </c>
      <c r="E4397" s="16">
        <v>3</v>
      </c>
      <c r="F4397" s="3">
        <v>58.753</v>
      </c>
      <c r="G4397" s="3">
        <v>61.076999999999998</v>
      </c>
      <c r="H4397" s="66" t="str">
        <f>IF(B4397="","",VLOOKUP(B4397,[1]BASEEMPRESA!$A$2:$AAA$11936,2))</f>
        <v>C C GOMES TRANSPORTES</v>
      </c>
      <c r="I4397" s="20" t="str">
        <f t="shared" si="68"/>
        <v>jun</v>
      </c>
    </row>
    <row r="4398" spans="1:9" x14ac:dyDescent="0.25">
      <c r="A4398" s="7">
        <v>46196</v>
      </c>
      <c r="B4398" s="17">
        <v>7207</v>
      </c>
      <c r="C4398" s="17" t="s">
        <v>420</v>
      </c>
      <c r="D4398" s="2">
        <v>201.28</v>
      </c>
      <c r="E4398" s="17">
        <v>3</v>
      </c>
      <c r="F4398" s="2">
        <v>67.093000000000004</v>
      </c>
      <c r="G4398" s="2">
        <v>53.968000000000004</v>
      </c>
      <c r="H4398" s="66" t="str">
        <f>IF(B4398="","",VLOOKUP(B4398,[1]BASEEMPRESA!$A$2:$AAA$11936,2))</f>
        <v>TAVARES E MORAES TRANSPORTES LTDA</v>
      </c>
      <c r="I4398" s="20" t="str">
        <f t="shared" si="68"/>
        <v>jun</v>
      </c>
    </row>
    <row r="4399" spans="1:9" x14ac:dyDescent="0.25">
      <c r="A4399" s="7">
        <v>46196</v>
      </c>
      <c r="B4399" s="16">
        <v>7208</v>
      </c>
      <c r="C4399" s="16" t="s">
        <v>420</v>
      </c>
      <c r="D4399" s="3">
        <v>168.54</v>
      </c>
      <c r="E4399" s="16">
        <v>3</v>
      </c>
      <c r="F4399" s="3">
        <v>56.18</v>
      </c>
      <c r="G4399" s="3">
        <v>60.25</v>
      </c>
      <c r="H4399" s="66" t="str">
        <f>IF(B4399="","",VLOOKUP(B4399,[1]BASEEMPRESA!$A$2:$AAA$11936,2))</f>
        <v>TAVARES E MORAES TRANSPORTES LTDA</v>
      </c>
      <c r="I4399" s="20" t="str">
        <f t="shared" si="68"/>
        <v>jun</v>
      </c>
    </row>
    <row r="4400" spans="1:9" x14ac:dyDescent="0.25">
      <c r="A4400" s="7">
        <v>46196</v>
      </c>
      <c r="B4400" s="17">
        <v>7220</v>
      </c>
      <c r="C4400" s="17" t="s">
        <v>421</v>
      </c>
      <c r="D4400" s="2">
        <v>177.82</v>
      </c>
      <c r="E4400" s="17">
        <v>3</v>
      </c>
      <c r="F4400" s="2">
        <v>59.273000000000003</v>
      </c>
      <c r="G4400" s="2">
        <v>49.08</v>
      </c>
      <c r="H4400" s="66" t="str">
        <f>IF(B4400="","",VLOOKUP(B4400,[1]BASEEMPRESA!$A$2:$AAA$11936,2))</f>
        <v>DOS SANTOS PASSOS TRANSPORTES LTDA</v>
      </c>
      <c r="I4400" s="20" t="str">
        <f t="shared" si="68"/>
        <v>jun</v>
      </c>
    </row>
    <row r="4401" spans="1:9" x14ac:dyDescent="0.25">
      <c r="A4401" s="7">
        <v>46196</v>
      </c>
      <c r="B4401" s="16">
        <v>7221</v>
      </c>
      <c r="C4401" s="16" t="s">
        <v>420</v>
      </c>
      <c r="D4401" s="3">
        <v>119.24</v>
      </c>
      <c r="E4401" s="16">
        <v>2</v>
      </c>
      <c r="F4401" s="3">
        <v>59.62</v>
      </c>
      <c r="G4401" s="3">
        <v>68.385999999999996</v>
      </c>
      <c r="H4401" s="66" t="str">
        <f>IF(B4401="","",VLOOKUP(B4401,[1]BASEEMPRESA!$A$2:$AAA$11936,2))</f>
        <v>BAYER LOGISTICA E TRANSPORTES LTDA</v>
      </c>
      <c r="I4401" s="20" t="str">
        <f t="shared" si="68"/>
        <v>jun</v>
      </c>
    </row>
    <row r="4402" spans="1:9" x14ac:dyDescent="0.25">
      <c r="A4402" s="7">
        <v>46196</v>
      </c>
      <c r="B4402" s="17">
        <v>7224</v>
      </c>
      <c r="C4402" s="17" t="s">
        <v>419</v>
      </c>
      <c r="D4402" s="2">
        <v>188.2</v>
      </c>
      <c r="E4402" s="17">
        <v>3</v>
      </c>
      <c r="F4402" s="2">
        <v>62.732999999999997</v>
      </c>
      <c r="G4402" s="2">
        <v>49.993000000000002</v>
      </c>
      <c r="H4402" s="66" t="str">
        <f>IF(B4402="","",VLOOKUP(B4402,[1]BASEEMPRESA!$A$2:$AAA$11936,2))</f>
        <v>EMERSON LUIS MORO</v>
      </c>
      <c r="I4402" s="20" t="str">
        <f t="shared" si="68"/>
        <v>jun</v>
      </c>
    </row>
    <row r="4403" spans="1:9" x14ac:dyDescent="0.25">
      <c r="A4403" s="7">
        <v>46196</v>
      </c>
      <c r="B4403" s="16">
        <v>7228</v>
      </c>
      <c r="C4403" s="16" t="s">
        <v>419</v>
      </c>
      <c r="D4403" s="3">
        <v>193.16</v>
      </c>
      <c r="E4403" s="16">
        <v>3</v>
      </c>
      <c r="F4403" s="3">
        <v>64.387</v>
      </c>
      <c r="G4403" s="3">
        <v>48.927999999999997</v>
      </c>
      <c r="H4403" s="66" t="str">
        <f>IF(B4403="","",VLOOKUP(B4403,[1]BASEEMPRESA!$A$2:$AAA$11936,2))</f>
        <v>MVS TRANSPORTE LTDA</v>
      </c>
      <c r="I4403" s="20" t="str">
        <f t="shared" si="68"/>
        <v>jun</v>
      </c>
    </row>
    <row r="4404" spans="1:9" x14ac:dyDescent="0.25">
      <c r="A4404" s="7">
        <v>46196</v>
      </c>
      <c r="B4404" s="17">
        <v>7234</v>
      </c>
      <c r="C4404" s="17" t="s">
        <v>419</v>
      </c>
      <c r="D4404" s="2">
        <v>179.3</v>
      </c>
      <c r="E4404" s="17">
        <v>3</v>
      </c>
      <c r="F4404" s="2">
        <v>59.767000000000003</v>
      </c>
      <c r="G4404" s="2">
        <v>61.970999999999997</v>
      </c>
      <c r="H4404" s="66" t="str">
        <f>IF(B4404="","",VLOOKUP(B4404,[1]BASEEMPRESA!$A$2:$AAA$11936,2))</f>
        <v>TRANSPORTES M &amp; J LTDA</v>
      </c>
      <c r="I4404" s="20" t="str">
        <f t="shared" si="68"/>
        <v>jun</v>
      </c>
    </row>
    <row r="4405" spans="1:9" x14ac:dyDescent="0.25">
      <c r="A4405" s="7">
        <v>46196</v>
      </c>
      <c r="B4405" s="16">
        <v>7238</v>
      </c>
      <c r="C4405" s="16" t="s">
        <v>421</v>
      </c>
      <c r="D4405" s="3">
        <v>180.2</v>
      </c>
      <c r="E4405" s="16">
        <v>3</v>
      </c>
      <c r="F4405" s="3">
        <v>60.067</v>
      </c>
      <c r="G4405" s="3">
        <v>66.953999999999994</v>
      </c>
      <c r="H4405" s="66" t="str">
        <f>IF(B4405="","",VLOOKUP(B4405,[1]BASEEMPRESA!$A$2:$AAA$11936,2))</f>
        <v>R S SANTOS TRANSPORTES LTDA</v>
      </c>
      <c r="I4405" s="20" t="str">
        <f t="shared" si="68"/>
        <v>jun</v>
      </c>
    </row>
    <row r="4406" spans="1:9" x14ac:dyDescent="0.25">
      <c r="A4406" s="7">
        <v>46196</v>
      </c>
      <c r="B4406" s="17">
        <v>7257</v>
      </c>
      <c r="C4406" s="17" t="s">
        <v>420</v>
      </c>
      <c r="D4406" s="2">
        <v>175.9</v>
      </c>
      <c r="E4406" s="17">
        <v>3</v>
      </c>
      <c r="F4406" s="2">
        <v>58.633000000000003</v>
      </c>
      <c r="G4406" s="2">
        <v>50.735999999999997</v>
      </c>
      <c r="H4406" s="66" t="str">
        <f>IF(B4406="","",VLOOKUP(B4406,[1]BASEEMPRESA!$A$2:$AAA$11936,2))</f>
        <v>EMERSON LUIS MORO</v>
      </c>
      <c r="I4406" s="20" t="str">
        <f t="shared" si="68"/>
        <v>jun</v>
      </c>
    </row>
    <row r="4407" spans="1:9" x14ac:dyDescent="0.25">
      <c r="A4407" s="7">
        <v>46196</v>
      </c>
      <c r="B4407" s="16">
        <v>7258</v>
      </c>
      <c r="C4407" s="16" t="s">
        <v>420</v>
      </c>
      <c r="D4407" s="3">
        <v>171</v>
      </c>
      <c r="E4407" s="16">
        <v>3</v>
      </c>
      <c r="F4407" s="3">
        <v>57</v>
      </c>
      <c r="G4407" s="3">
        <v>42.042000000000002</v>
      </c>
      <c r="H4407" s="66" t="str">
        <f>IF(B4407="","",VLOOKUP(B4407,[1]BASEEMPRESA!$A$2:$AAA$11936,2))</f>
        <v>REGINA M. DOS S. SILVA CARGAS</v>
      </c>
      <c r="I4407" s="20" t="str">
        <f t="shared" si="68"/>
        <v>jun</v>
      </c>
    </row>
    <row r="4408" spans="1:9" x14ac:dyDescent="0.25">
      <c r="A4408" s="7">
        <v>46196</v>
      </c>
      <c r="B4408" s="17">
        <v>7260</v>
      </c>
      <c r="C4408" s="17" t="s">
        <v>420</v>
      </c>
      <c r="D4408" s="2">
        <v>174.24</v>
      </c>
      <c r="E4408" s="17">
        <v>3</v>
      </c>
      <c r="F4408" s="2">
        <v>58.08</v>
      </c>
      <c r="G4408" s="2">
        <v>41.064</v>
      </c>
      <c r="H4408" s="66" t="str">
        <f>IF(B4408="","",VLOOKUP(B4408,[1]BASEEMPRESA!$A$2:$AAA$11936,2))</f>
        <v>E L DE OLIVEIRA JUNIOR EDIMAR TRANSPORTES</v>
      </c>
      <c r="I4408" s="20" t="str">
        <f t="shared" si="68"/>
        <v>jun</v>
      </c>
    </row>
    <row r="4409" spans="1:9" x14ac:dyDescent="0.25">
      <c r="A4409" s="7">
        <v>46196</v>
      </c>
      <c r="B4409" s="16">
        <v>7263</v>
      </c>
      <c r="C4409" s="16" t="s">
        <v>419</v>
      </c>
      <c r="D4409" s="3">
        <v>175.58</v>
      </c>
      <c r="E4409" s="16">
        <v>3</v>
      </c>
      <c r="F4409" s="3">
        <v>58.527000000000001</v>
      </c>
      <c r="G4409" s="3">
        <v>51.378</v>
      </c>
      <c r="H4409" s="66" t="str">
        <f>IF(B4409="","",VLOOKUP(B4409,[1]BASEEMPRESA!$A$2:$AAA$11936,2))</f>
        <v>ESTEL SERVICOS DE TRANSPORTES E LOCACAO LTDA</v>
      </c>
      <c r="I4409" s="20" t="str">
        <f t="shared" si="68"/>
        <v>jun</v>
      </c>
    </row>
    <row r="4410" spans="1:9" x14ac:dyDescent="0.25">
      <c r="A4410" s="7">
        <v>46196</v>
      </c>
      <c r="B4410" s="17">
        <v>7264</v>
      </c>
      <c r="C4410" s="17" t="s">
        <v>419</v>
      </c>
      <c r="D4410" s="2">
        <v>192.62</v>
      </c>
      <c r="E4410" s="17">
        <v>3</v>
      </c>
      <c r="F4410" s="2">
        <v>64.206999999999994</v>
      </c>
      <c r="G4410" s="2">
        <v>55.466000000000001</v>
      </c>
      <c r="H4410" s="66" t="str">
        <f>IF(B4410="","",VLOOKUP(B4410,[1]BASEEMPRESA!$A$2:$AAA$11936,2))</f>
        <v>W &amp; E SERVICOS DE TRANSPORTE LTDA</v>
      </c>
      <c r="I4410" s="20" t="str">
        <f t="shared" si="68"/>
        <v>jun</v>
      </c>
    </row>
    <row r="4411" spans="1:9" x14ac:dyDescent="0.25">
      <c r="A4411" s="7">
        <v>46196</v>
      </c>
      <c r="B4411" s="16">
        <v>7278</v>
      </c>
      <c r="C4411" s="16" t="s">
        <v>419</v>
      </c>
      <c r="D4411" s="3">
        <v>127.02</v>
      </c>
      <c r="E4411" s="16">
        <v>2</v>
      </c>
      <c r="F4411" s="3">
        <v>63.51</v>
      </c>
      <c r="G4411" s="3">
        <v>48.008000000000003</v>
      </c>
      <c r="H4411" s="66" t="str">
        <f>IF(B4411="","",VLOOKUP(B4411,[1]BASEEMPRESA!$A$2:$AAA$11936,2))</f>
        <v>LOPES TRANSPORTES LTDA</v>
      </c>
      <c r="I4411" s="20" t="str">
        <f t="shared" si="68"/>
        <v>jun</v>
      </c>
    </row>
    <row r="4412" spans="1:9" x14ac:dyDescent="0.25">
      <c r="A4412" s="7">
        <v>46196</v>
      </c>
      <c r="B4412" s="17">
        <v>7279</v>
      </c>
      <c r="C4412" s="17" t="s">
        <v>420</v>
      </c>
      <c r="D4412" s="2">
        <v>178.08</v>
      </c>
      <c r="E4412" s="17">
        <v>3</v>
      </c>
      <c r="F4412" s="2">
        <v>59.36</v>
      </c>
      <c r="G4412" s="2">
        <v>49.179000000000002</v>
      </c>
      <c r="H4412" s="66" t="str">
        <f>IF(B4412="","",VLOOKUP(B4412,[1]BASEEMPRESA!$A$2:$AAA$11936,2))</f>
        <v>CVL TRANSPORTES LTDA</v>
      </c>
      <c r="I4412" s="20" t="str">
        <f t="shared" si="68"/>
        <v>jun</v>
      </c>
    </row>
    <row r="4413" spans="1:9" x14ac:dyDescent="0.25">
      <c r="A4413" s="7">
        <v>46196</v>
      </c>
      <c r="B4413" s="16">
        <v>7282</v>
      </c>
      <c r="C4413" s="16" t="s">
        <v>419</v>
      </c>
      <c r="D4413" s="3">
        <v>176.12</v>
      </c>
      <c r="E4413" s="16">
        <v>3</v>
      </c>
      <c r="F4413" s="3">
        <v>58.707000000000001</v>
      </c>
      <c r="G4413" s="3">
        <v>63.323999999999998</v>
      </c>
      <c r="H4413" s="66" t="str">
        <f>IF(B4413="","",VLOOKUP(B4413,[1]BASEEMPRESA!$A$2:$AAA$11936,2))</f>
        <v>EMERSON LUIS MORO</v>
      </c>
      <c r="I4413" s="20" t="str">
        <f t="shared" si="68"/>
        <v>jun</v>
      </c>
    </row>
    <row r="4414" spans="1:9" x14ac:dyDescent="0.25">
      <c r="A4414" s="7">
        <v>46196</v>
      </c>
      <c r="B4414" s="17">
        <v>7289</v>
      </c>
      <c r="C4414" s="17" t="s">
        <v>419</v>
      </c>
      <c r="D4414" s="2">
        <v>180.18</v>
      </c>
      <c r="E4414" s="17">
        <v>5</v>
      </c>
      <c r="F4414" s="2">
        <v>36.036000000000001</v>
      </c>
      <c r="G4414" s="2">
        <v>22.463999999999999</v>
      </c>
      <c r="H4414" s="66" t="str">
        <f>IF(B4414="","",VLOOKUP(B4414,[1]BASEEMPRESA!$A$2:$AAA$11936,2))</f>
        <v>TAVARES E MORAES TRANSPORTES LTDA</v>
      </c>
      <c r="I4414" s="20" t="str">
        <f t="shared" si="68"/>
        <v>jun</v>
      </c>
    </row>
    <row r="4415" spans="1:9" x14ac:dyDescent="0.25">
      <c r="A4415" s="7">
        <v>46196</v>
      </c>
      <c r="B4415" s="16">
        <v>7292</v>
      </c>
      <c r="C4415" s="16" t="s">
        <v>419</v>
      </c>
      <c r="D4415" s="3">
        <v>111.48</v>
      </c>
      <c r="E4415" s="16">
        <v>2</v>
      </c>
      <c r="F4415" s="3">
        <v>55.74</v>
      </c>
      <c r="G4415" s="3">
        <v>54.215000000000003</v>
      </c>
      <c r="H4415" s="66" t="str">
        <f>IF(B4415="","",VLOOKUP(B4415,[1]BASEEMPRESA!$A$2:$AAA$11936,2))</f>
        <v>ESTEL SERVICOS DE TRANSPORTES E LOCACAO LTDA</v>
      </c>
      <c r="I4415" s="20" t="str">
        <f t="shared" si="68"/>
        <v>jun</v>
      </c>
    </row>
    <row r="4416" spans="1:9" x14ac:dyDescent="0.25">
      <c r="A4416" s="7">
        <v>46196</v>
      </c>
      <c r="B4416" s="17">
        <v>7295</v>
      </c>
      <c r="C4416" s="17" t="s">
        <v>419</v>
      </c>
      <c r="D4416" s="2">
        <v>132.38</v>
      </c>
      <c r="E4416" s="17">
        <v>2</v>
      </c>
      <c r="F4416" s="2">
        <v>66.19</v>
      </c>
      <c r="G4416" s="2">
        <v>43.661999999999999</v>
      </c>
      <c r="H4416" s="66" t="str">
        <f>IF(B4416="","",VLOOKUP(B4416,[1]BASEEMPRESA!$A$2:$AAA$11936,2))</f>
        <v>ESTEL SERVICOS DE TRANSPORTES E LOCACAO LTDA</v>
      </c>
      <c r="I4416" s="20" t="str">
        <f t="shared" si="68"/>
        <v>jun</v>
      </c>
    </row>
    <row r="4417" spans="1:9" x14ac:dyDescent="0.25">
      <c r="A4417" s="7">
        <v>46196</v>
      </c>
      <c r="B4417" s="16">
        <v>7299</v>
      </c>
      <c r="C4417" s="16" t="s">
        <v>419</v>
      </c>
      <c r="D4417" s="3">
        <v>60.5</v>
      </c>
      <c r="E4417" s="16">
        <v>1</v>
      </c>
      <c r="F4417" s="3">
        <v>60.5</v>
      </c>
      <c r="G4417" s="3">
        <v>9</v>
      </c>
      <c r="H4417" s="66" t="str">
        <f>IF(B4417="","",VLOOKUP(B4417,[1]BASEEMPRESA!$A$2:$AAA$11936,2))</f>
        <v>JERE SERVICOS DE TRANSPORTE E LOCACAO LTDA</v>
      </c>
      <c r="I4417" s="20" t="str">
        <f t="shared" si="68"/>
        <v>jun</v>
      </c>
    </row>
    <row r="4418" spans="1:9" x14ac:dyDescent="0.25">
      <c r="A4418" s="7">
        <v>46196</v>
      </c>
      <c r="B4418" s="17">
        <v>7301</v>
      </c>
      <c r="C4418" s="17" t="s">
        <v>419</v>
      </c>
      <c r="D4418" s="2">
        <v>183.04</v>
      </c>
      <c r="E4418" s="17">
        <v>3</v>
      </c>
      <c r="F4418" s="2">
        <v>61.012999999999998</v>
      </c>
      <c r="G4418" s="2">
        <v>52.667999999999999</v>
      </c>
      <c r="H4418" s="66" t="str">
        <f>IF(B4418="","",VLOOKUP(B4418,[1]BASEEMPRESA!$A$2:$AAA$11936,2))</f>
        <v>SERVICOS DE TRANSPORTES E LOCACAO VALE DO ITAUNAS LTDA</v>
      </c>
      <c r="I4418" s="20" t="str">
        <f t="shared" si="68"/>
        <v>jun</v>
      </c>
    </row>
    <row r="4419" spans="1:9" x14ac:dyDescent="0.25">
      <c r="A4419" s="7">
        <v>46196</v>
      </c>
      <c r="B4419" s="16">
        <v>7304</v>
      </c>
      <c r="C4419" s="16" t="s">
        <v>419</v>
      </c>
      <c r="D4419" s="3">
        <v>105.66</v>
      </c>
      <c r="E4419" s="16">
        <v>2</v>
      </c>
      <c r="F4419" s="3">
        <v>52.83</v>
      </c>
      <c r="G4419" s="3">
        <v>78</v>
      </c>
      <c r="H4419" s="66" t="str">
        <f>IF(B4419="","",VLOOKUP(B4419,[1]BASEEMPRESA!$A$2:$AAA$11936,2))</f>
        <v>SERVICOS DE TRANSPORTES E LOCACAO VALE DO ITAUNAS LTDA</v>
      </c>
      <c r="I4419" s="20" t="str">
        <f t="shared" ref="I4419:I4482" si="69">TEXT(A4419,"mmm")</f>
        <v>jun</v>
      </c>
    </row>
    <row r="4420" spans="1:9" x14ac:dyDescent="0.25">
      <c r="A4420" s="7">
        <v>46196</v>
      </c>
      <c r="B4420" s="17">
        <v>7307</v>
      </c>
      <c r="C4420" s="17" t="s">
        <v>419</v>
      </c>
      <c r="D4420" s="2">
        <v>122.84</v>
      </c>
      <c r="E4420" s="17">
        <v>2</v>
      </c>
      <c r="F4420" s="2">
        <v>61.42</v>
      </c>
      <c r="G4420" s="2">
        <v>54.127000000000002</v>
      </c>
      <c r="H4420" s="66" t="str">
        <f>IF(B4420="","",VLOOKUP(B4420,[1]BASEEMPRESA!$A$2:$AAA$11936,2))</f>
        <v>SC MANUTENCOES LTDA</v>
      </c>
      <c r="I4420" s="20" t="str">
        <f t="shared" si="69"/>
        <v>jun</v>
      </c>
    </row>
    <row r="4421" spans="1:9" x14ac:dyDescent="0.25">
      <c r="A4421" s="7">
        <v>46196</v>
      </c>
      <c r="B4421" s="16">
        <v>7308</v>
      </c>
      <c r="C4421" s="16" t="s">
        <v>419</v>
      </c>
      <c r="D4421" s="3">
        <v>117.92</v>
      </c>
      <c r="E4421" s="16">
        <v>2</v>
      </c>
      <c r="F4421" s="3">
        <v>58.96</v>
      </c>
      <c r="G4421" s="3">
        <v>60.771999999999998</v>
      </c>
      <c r="H4421" s="66" t="str">
        <f>IF(B4421="","",VLOOKUP(B4421,[1]BASEEMPRESA!$A$2:$AAA$11936,2))</f>
        <v>SANTOS &amp; SILVA TRANSPORTES RODOVIARIOS LTDA</v>
      </c>
      <c r="I4421" s="20" t="str">
        <f t="shared" si="69"/>
        <v>jun</v>
      </c>
    </row>
    <row r="4422" spans="1:9" x14ac:dyDescent="0.25">
      <c r="A4422" s="7">
        <v>46196</v>
      </c>
      <c r="B4422" s="17">
        <v>7311</v>
      </c>
      <c r="C4422" s="17" t="s">
        <v>422</v>
      </c>
      <c r="D4422" s="2">
        <v>119.3</v>
      </c>
      <c r="E4422" s="17">
        <v>2</v>
      </c>
      <c r="F4422" s="2">
        <v>59.65</v>
      </c>
      <c r="G4422" s="2">
        <v>43.591999999999999</v>
      </c>
      <c r="H4422" s="66" t="str">
        <f>IF(B4422="","",VLOOKUP(B4422,[1]BASEEMPRESA!$A$2:$AAA$11936,2))</f>
        <v>LN LOGISTICA E TRANSPORTES LTDA</v>
      </c>
      <c r="I4422" s="20" t="str">
        <f t="shared" si="69"/>
        <v>jun</v>
      </c>
    </row>
    <row r="4423" spans="1:9" x14ac:dyDescent="0.25">
      <c r="A4423" s="7">
        <v>46196</v>
      </c>
      <c r="B4423" s="16">
        <v>7312</v>
      </c>
      <c r="C4423" s="16" t="s">
        <v>422</v>
      </c>
      <c r="D4423" s="3">
        <v>180.8</v>
      </c>
      <c r="E4423" s="16">
        <v>3</v>
      </c>
      <c r="F4423" s="3">
        <v>60.267000000000003</v>
      </c>
      <c r="G4423" s="3">
        <v>68.864000000000004</v>
      </c>
      <c r="H4423" s="66" t="str">
        <f>IF(B4423="","",VLOOKUP(B4423,[1]BASEEMPRESA!$A$2:$AAA$11936,2))</f>
        <v>LN LOGISTICA E TRANSPORTES LTDA</v>
      </c>
      <c r="I4423" s="20" t="str">
        <f t="shared" si="69"/>
        <v>jun</v>
      </c>
    </row>
    <row r="4424" spans="1:9" x14ac:dyDescent="0.25">
      <c r="A4424" s="7">
        <v>46196</v>
      </c>
      <c r="B4424" s="17">
        <v>7334</v>
      </c>
      <c r="C4424" s="17" t="s">
        <v>421</v>
      </c>
      <c r="D4424" s="2">
        <v>183.88</v>
      </c>
      <c r="E4424" s="17">
        <v>3</v>
      </c>
      <c r="F4424" s="2">
        <v>61.292999999999999</v>
      </c>
      <c r="G4424" s="2">
        <v>46.28</v>
      </c>
      <c r="H4424" s="66" t="str">
        <f>IF(B4424="","",VLOOKUP(B4424,[1]BASEEMPRESA!$A$2:$AAA$11936,2))</f>
        <v>ROCHA TRANSPORTES DE MUCURI LTDA</v>
      </c>
      <c r="I4424" s="20" t="str">
        <f t="shared" si="69"/>
        <v>jun</v>
      </c>
    </row>
    <row r="4425" spans="1:9" x14ac:dyDescent="0.25">
      <c r="A4425" s="7">
        <v>46196</v>
      </c>
      <c r="B4425" s="16">
        <v>7337</v>
      </c>
      <c r="C4425" s="16" t="s">
        <v>419</v>
      </c>
      <c r="D4425" s="3">
        <v>233.58</v>
      </c>
      <c r="E4425" s="16">
        <v>4</v>
      </c>
      <c r="F4425" s="3">
        <v>58.395000000000003</v>
      </c>
      <c r="G4425" s="3">
        <v>23.236000000000001</v>
      </c>
      <c r="H4425" s="66" t="str">
        <f>IF(B4425="","",VLOOKUP(B4425,[1]BASEEMPRESA!$A$2:$AAA$11936,2))</f>
        <v>REGINA M. DOS S. SILVA CARGAS</v>
      </c>
      <c r="I4425" s="20" t="str">
        <f t="shared" si="69"/>
        <v>jun</v>
      </c>
    </row>
    <row r="4426" spans="1:9" x14ac:dyDescent="0.25">
      <c r="A4426" s="7">
        <v>46196</v>
      </c>
      <c r="B4426" s="17">
        <v>7340</v>
      </c>
      <c r="C4426" s="17" t="s">
        <v>419</v>
      </c>
      <c r="D4426" s="2">
        <v>256.2</v>
      </c>
      <c r="E4426" s="17">
        <v>9</v>
      </c>
      <c r="F4426" s="2">
        <v>28.466999999999999</v>
      </c>
      <c r="G4426" s="2">
        <v>9.7029999999999994</v>
      </c>
      <c r="H4426" s="66" t="str">
        <f>IF(B4426="","",VLOOKUP(B4426,[1]BASEEMPRESA!$A$2:$AAA$11936,2))</f>
        <v>W &amp; E SERVICOS DE TRANSPORTE LTDA</v>
      </c>
      <c r="I4426" s="20" t="str">
        <f t="shared" si="69"/>
        <v>jun</v>
      </c>
    </row>
    <row r="4427" spans="1:9" x14ac:dyDescent="0.25">
      <c r="A4427" s="7">
        <v>46196</v>
      </c>
      <c r="B4427" s="16">
        <v>7343</v>
      </c>
      <c r="C4427" s="16" t="s">
        <v>421</v>
      </c>
      <c r="D4427" s="3">
        <v>120.98</v>
      </c>
      <c r="E4427" s="16">
        <v>2</v>
      </c>
      <c r="F4427" s="3">
        <v>60.49</v>
      </c>
      <c r="G4427" s="3">
        <v>56.232999999999997</v>
      </c>
      <c r="H4427" s="66" t="str">
        <f>IF(B4427="","",VLOOKUP(B4427,[1]BASEEMPRESA!$A$2:$AAA$11936,2))</f>
        <v>E L DE OLIVEIRA JUNIOR EDIMAR TRANSPORTES</v>
      </c>
      <c r="I4427" s="20" t="str">
        <f t="shared" si="69"/>
        <v>jun</v>
      </c>
    </row>
    <row r="4428" spans="1:9" x14ac:dyDescent="0.25">
      <c r="A4428" s="7">
        <v>46196</v>
      </c>
      <c r="B4428" s="17">
        <v>7347</v>
      </c>
      <c r="C4428" s="17" t="s">
        <v>420</v>
      </c>
      <c r="D4428" s="2">
        <v>221.52</v>
      </c>
      <c r="E4428" s="17">
        <v>7</v>
      </c>
      <c r="F4428" s="2">
        <v>31.646000000000001</v>
      </c>
      <c r="G4428" s="2">
        <v>20.812000000000001</v>
      </c>
      <c r="H4428" s="66" t="str">
        <f>IF(B4428="","",VLOOKUP(B4428,[1]BASEEMPRESA!$A$2:$AAA$11936,2))</f>
        <v>TRANSPORTADORA GLOBAL LOGISTICA LTDA</v>
      </c>
      <c r="I4428" s="20" t="str">
        <f t="shared" si="69"/>
        <v>jun</v>
      </c>
    </row>
    <row r="4429" spans="1:9" x14ac:dyDescent="0.25">
      <c r="A4429" s="7">
        <v>46196</v>
      </c>
      <c r="B4429" s="16">
        <v>7352</v>
      </c>
      <c r="C4429" s="16" t="s">
        <v>421</v>
      </c>
      <c r="D4429" s="3">
        <v>170.8</v>
      </c>
      <c r="E4429" s="16">
        <v>3</v>
      </c>
      <c r="F4429" s="3">
        <v>56.933</v>
      </c>
      <c r="G4429" s="3">
        <v>30.216999999999999</v>
      </c>
      <c r="H4429" s="66" t="str">
        <f>IF(B4429="","",VLOOKUP(B4429,[1]BASEEMPRESA!$A$2:$AAA$11936,2))</f>
        <v>WESLEI M DOS SANTOS</v>
      </c>
      <c r="I4429" s="20" t="str">
        <f t="shared" si="69"/>
        <v>jun</v>
      </c>
    </row>
    <row r="4430" spans="1:9" x14ac:dyDescent="0.25">
      <c r="A4430" s="7">
        <v>46196</v>
      </c>
      <c r="B4430" s="17">
        <v>7355</v>
      </c>
      <c r="C4430" s="17" t="s">
        <v>419</v>
      </c>
      <c r="D4430" s="2">
        <v>128.18</v>
      </c>
      <c r="E4430" s="17">
        <v>2</v>
      </c>
      <c r="F4430" s="2">
        <v>64.09</v>
      </c>
      <c r="G4430" s="2">
        <v>51</v>
      </c>
      <c r="H4430" s="66" t="str">
        <f>IF(B4430="","",VLOOKUP(B4430,[1]BASEEMPRESA!$A$2:$AAA$11936,2))</f>
        <v>WESLEI M DOS SANTOS</v>
      </c>
      <c r="I4430" s="20" t="str">
        <f t="shared" si="69"/>
        <v>jun</v>
      </c>
    </row>
    <row r="4431" spans="1:9" x14ac:dyDescent="0.25">
      <c r="A4431" s="7">
        <v>46196</v>
      </c>
      <c r="B4431" s="16">
        <v>7361</v>
      </c>
      <c r="C4431" s="16" t="s">
        <v>423</v>
      </c>
      <c r="D4431" s="3">
        <v>123.02</v>
      </c>
      <c r="E4431" s="16">
        <v>2</v>
      </c>
      <c r="F4431" s="3">
        <v>61.51</v>
      </c>
      <c r="G4431" s="3">
        <v>40.466999999999999</v>
      </c>
      <c r="H4431" s="66" t="str">
        <f>IF(B4431="","",VLOOKUP(B4431,[1]BASEEMPRESA!$A$2:$AAA$11936,2))</f>
        <v>TRANSPORTE FUMACINHA LTDA</v>
      </c>
      <c r="I4431" s="20" t="str">
        <f t="shared" si="69"/>
        <v>jun</v>
      </c>
    </row>
    <row r="4432" spans="1:9" x14ac:dyDescent="0.25">
      <c r="A4432" s="7">
        <v>46196</v>
      </c>
      <c r="B4432" s="17">
        <v>7364</v>
      </c>
      <c r="C4432" s="17" t="s">
        <v>419</v>
      </c>
      <c r="D4432" s="2">
        <v>118.92</v>
      </c>
      <c r="E4432" s="17">
        <v>2</v>
      </c>
      <c r="F4432" s="2">
        <v>59.46</v>
      </c>
      <c r="G4432" s="2">
        <v>60.378999999999998</v>
      </c>
      <c r="H4432" s="66" t="str">
        <f>IF(B4432="","",VLOOKUP(B4432,[1]BASEEMPRESA!$A$2:$AAA$11936,2))</f>
        <v>TRANSPORTADORA GLOBAL LOGISTICA LTDA</v>
      </c>
      <c r="I4432" s="20" t="str">
        <f t="shared" si="69"/>
        <v>jun</v>
      </c>
    </row>
    <row r="4433" spans="1:9" x14ac:dyDescent="0.25">
      <c r="A4433" s="7">
        <v>46196</v>
      </c>
      <c r="B4433" s="16">
        <v>7367</v>
      </c>
      <c r="C4433" s="16" t="s">
        <v>419</v>
      </c>
      <c r="D4433" s="3">
        <v>173.24</v>
      </c>
      <c r="E4433" s="16">
        <v>3</v>
      </c>
      <c r="F4433" s="3">
        <v>57.747</v>
      </c>
      <c r="G4433" s="3">
        <v>27.241</v>
      </c>
      <c r="H4433" s="66" t="str">
        <f>IF(B4433="","",VLOOKUP(B4433,[1]BASEEMPRESA!$A$2:$AAA$11936,2))</f>
        <v>JOSE HELIO SILVA SANTOS</v>
      </c>
      <c r="I4433" s="20" t="str">
        <f t="shared" si="69"/>
        <v>jun</v>
      </c>
    </row>
    <row r="4434" spans="1:9" x14ac:dyDescent="0.25">
      <c r="A4434" s="7">
        <v>46196</v>
      </c>
      <c r="B4434" s="17">
        <v>7373</v>
      </c>
      <c r="C4434" s="17" t="s">
        <v>422</v>
      </c>
      <c r="D4434" s="2">
        <v>99.28</v>
      </c>
      <c r="E4434" s="17">
        <v>2</v>
      </c>
      <c r="F4434" s="2">
        <v>49.64</v>
      </c>
      <c r="G4434" s="2">
        <v>67.447999999999993</v>
      </c>
      <c r="H4434" s="66" t="str">
        <f>IF(B4434="","",VLOOKUP(B4434,[1]BASEEMPRESA!$A$2:$AAA$11936,2))</f>
        <v>BARBOSA TRANSPORTES E LOGISTICA LTDA</v>
      </c>
      <c r="I4434" s="20" t="str">
        <f t="shared" si="69"/>
        <v>jun</v>
      </c>
    </row>
    <row r="4435" spans="1:9" x14ac:dyDescent="0.25">
      <c r="A4435" s="7">
        <v>46196</v>
      </c>
      <c r="B4435" s="16">
        <v>7381</v>
      </c>
      <c r="C4435" s="16" t="s">
        <v>423</v>
      </c>
      <c r="D4435" s="3">
        <v>177.54</v>
      </c>
      <c r="E4435" s="16">
        <v>3</v>
      </c>
      <c r="F4435" s="3">
        <v>59.18</v>
      </c>
      <c r="G4435" s="3">
        <v>67.322999999999993</v>
      </c>
      <c r="H4435" s="66" t="str">
        <f>IF(B4435="","",VLOOKUP(B4435,[1]BASEEMPRESA!$A$2:$AAA$11936,2))</f>
        <v>TRANSPORTE FUMACINHA LTDA</v>
      </c>
      <c r="I4435" s="20" t="str">
        <f t="shared" si="69"/>
        <v>jun</v>
      </c>
    </row>
    <row r="4436" spans="1:9" x14ac:dyDescent="0.25">
      <c r="A4436" s="7">
        <v>46196</v>
      </c>
      <c r="B4436" s="17">
        <v>7398</v>
      </c>
      <c r="C4436" s="17" t="s">
        <v>419</v>
      </c>
      <c r="D4436" s="2">
        <v>163.08000000000001</v>
      </c>
      <c r="E4436" s="17">
        <v>3</v>
      </c>
      <c r="F4436" s="2">
        <v>54.36</v>
      </c>
      <c r="G4436" s="2">
        <v>66.700999999999993</v>
      </c>
      <c r="H4436" s="66" t="str">
        <f>IF(B4436="","",VLOOKUP(B4436,[1]BASEEMPRESA!$A$2:$AAA$11936,2))</f>
        <v>RSL TRANSPORTES LTDA</v>
      </c>
      <c r="I4436" s="20" t="str">
        <f t="shared" si="69"/>
        <v>jun</v>
      </c>
    </row>
    <row r="4437" spans="1:9" x14ac:dyDescent="0.25">
      <c r="A4437" s="7">
        <v>46197</v>
      </c>
      <c r="B4437" s="16">
        <v>2066</v>
      </c>
      <c r="C4437" s="16" t="s">
        <v>418</v>
      </c>
      <c r="D4437" s="3">
        <v>271.5</v>
      </c>
      <c r="E4437" s="16">
        <v>5</v>
      </c>
      <c r="F4437" s="3">
        <v>54.3</v>
      </c>
      <c r="G4437" s="3">
        <v>11.177</v>
      </c>
      <c r="H4437" s="66" t="str">
        <f>IF(B4437="","",VLOOKUP(B4437,[1]BASEEMPRESA!$A$2:$AAA$11936,2))</f>
        <v>NDB HOLDING AGRICOLA LTDA - MATRIZ</v>
      </c>
      <c r="I4437" s="20" t="str">
        <f t="shared" si="69"/>
        <v>jun</v>
      </c>
    </row>
    <row r="4438" spans="1:9" x14ac:dyDescent="0.25">
      <c r="A4438" s="7">
        <v>46197</v>
      </c>
      <c r="B4438" s="17">
        <v>2067</v>
      </c>
      <c r="C4438" s="17" t="s">
        <v>418</v>
      </c>
      <c r="D4438" s="2">
        <v>370.1</v>
      </c>
      <c r="E4438" s="17">
        <v>6</v>
      </c>
      <c r="F4438" s="2">
        <v>61.683</v>
      </c>
      <c r="G4438" s="2">
        <v>9.66</v>
      </c>
      <c r="H4438" s="66" t="str">
        <f>IF(B4438="","",VLOOKUP(B4438,[1]BASEEMPRESA!$A$2:$AAA$11936,2))</f>
        <v>NDB HOLDING AGRICOLA LTDA - MATRIZ</v>
      </c>
      <c r="I4438" s="20" t="str">
        <f t="shared" si="69"/>
        <v>jun</v>
      </c>
    </row>
    <row r="4439" spans="1:9" x14ac:dyDescent="0.25">
      <c r="A4439" s="7">
        <v>46197</v>
      </c>
      <c r="B4439" s="16">
        <v>2107</v>
      </c>
      <c r="C4439" s="16" t="s">
        <v>418</v>
      </c>
      <c r="D4439" s="3">
        <v>472.56</v>
      </c>
      <c r="E4439" s="16">
        <v>8</v>
      </c>
      <c r="F4439" s="3">
        <v>59.07</v>
      </c>
      <c r="G4439" s="3">
        <v>9.9760000000000009</v>
      </c>
      <c r="H4439" s="66" t="str">
        <f>IF(B4439="","",VLOOKUP(B4439,[1]BASEEMPRESA!$A$2:$AAA$11936,2))</f>
        <v>NDB HOLDING AGRICOLA LTDA - MATRIZ</v>
      </c>
      <c r="I4439" s="20" t="str">
        <f t="shared" si="69"/>
        <v>jun</v>
      </c>
    </row>
    <row r="4440" spans="1:9" x14ac:dyDescent="0.25">
      <c r="A4440" s="7">
        <v>46197</v>
      </c>
      <c r="B4440" s="17">
        <v>2108</v>
      </c>
      <c r="C4440" s="17" t="s">
        <v>418</v>
      </c>
      <c r="D4440" s="2">
        <v>489.94</v>
      </c>
      <c r="E4440" s="17">
        <v>8</v>
      </c>
      <c r="F4440" s="2">
        <v>61.243000000000002</v>
      </c>
      <c r="G4440" s="2">
        <v>9.8710000000000004</v>
      </c>
      <c r="H4440" s="66" t="str">
        <f>IF(B4440="","",VLOOKUP(B4440,[1]BASEEMPRESA!$A$2:$AAA$11936,2))</f>
        <v>NDB HOLDING AGRICOLA LTDA - MATRIZ</v>
      </c>
      <c r="I4440" s="20" t="str">
        <f t="shared" si="69"/>
        <v>jun</v>
      </c>
    </row>
    <row r="4441" spans="1:9" x14ac:dyDescent="0.25">
      <c r="A4441" s="7">
        <v>46197</v>
      </c>
      <c r="B4441" s="16">
        <v>2109</v>
      </c>
      <c r="C4441" s="16" t="s">
        <v>418</v>
      </c>
      <c r="D4441" s="3">
        <v>382.24</v>
      </c>
      <c r="E4441" s="16">
        <v>7</v>
      </c>
      <c r="F4441" s="3">
        <v>54.606000000000002</v>
      </c>
      <c r="G4441" s="3">
        <v>10.585000000000001</v>
      </c>
      <c r="H4441" s="66" t="str">
        <f>IF(B4441="","",VLOOKUP(B4441,[1]BASEEMPRESA!$A$2:$AAA$11936,2))</f>
        <v>NDB HOLDING AGRICOLA LTDA - MATRIZ</v>
      </c>
      <c r="I4441" s="20" t="str">
        <f t="shared" si="69"/>
        <v>jun</v>
      </c>
    </row>
    <row r="4442" spans="1:9" x14ac:dyDescent="0.25">
      <c r="A4442" s="7">
        <v>46197</v>
      </c>
      <c r="B4442" s="17">
        <v>7004</v>
      </c>
      <c r="C4442" s="17" t="s">
        <v>419</v>
      </c>
      <c r="D4442" s="2">
        <v>183.88</v>
      </c>
      <c r="E4442" s="17">
        <v>3</v>
      </c>
      <c r="F4442" s="2">
        <v>61.292999999999999</v>
      </c>
      <c r="G4442" s="2">
        <v>45.972000000000001</v>
      </c>
      <c r="H4442" s="66" t="str">
        <f>IF(B4442="","",VLOOKUP(B4442,[1]BASEEMPRESA!$A$2:$AAA$11936,2))</f>
        <v>EMERSON LUIS MORO</v>
      </c>
      <c r="I4442" s="20" t="str">
        <f t="shared" si="69"/>
        <v>jun</v>
      </c>
    </row>
    <row r="4443" spans="1:9" x14ac:dyDescent="0.25">
      <c r="A4443" s="7">
        <v>46197</v>
      </c>
      <c r="B4443" s="16">
        <v>7005</v>
      </c>
      <c r="C4443" s="16" t="s">
        <v>419</v>
      </c>
      <c r="D4443" s="3">
        <v>127.32</v>
      </c>
      <c r="E4443" s="16">
        <v>2</v>
      </c>
      <c r="F4443" s="3">
        <v>63.66</v>
      </c>
      <c r="G4443" s="3">
        <v>40.75</v>
      </c>
      <c r="H4443" s="66" t="str">
        <f>IF(B4443="","",VLOOKUP(B4443,[1]BASEEMPRESA!$A$2:$AAA$11936,2))</f>
        <v>RENE PINA DE ALMEIDA</v>
      </c>
      <c r="I4443" s="20" t="str">
        <f t="shared" si="69"/>
        <v>jun</v>
      </c>
    </row>
    <row r="4444" spans="1:9" x14ac:dyDescent="0.25">
      <c r="A4444" s="7">
        <v>46197</v>
      </c>
      <c r="B4444" s="17">
        <v>7006</v>
      </c>
      <c r="C4444" s="17" t="s">
        <v>420</v>
      </c>
      <c r="D4444" s="2">
        <v>126.04</v>
      </c>
      <c r="E4444" s="17">
        <v>2</v>
      </c>
      <c r="F4444" s="2">
        <v>63.02</v>
      </c>
      <c r="G4444" s="2">
        <v>56.633000000000003</v>
      </c>
      <c r="H4444" s="66" t="str">
        <f>IF(B4444="","",VLOOKUP(B4444,[1]BASEEMPRESA!$A$2:$AAA$11936,2))</f>
        <v>INAMARQUE SOUZA MACHADO</v>
      </c>
      <c r="I4444" s="20" t="str">
        <f t="shared" si="69"/>
        <v>jun</v>
      </c>
    </row>
    <row r="4445" spans="1:9" x14ac:dyDescent="0.25">
      <c r="A4445" s="7">
        <v>46197</v>
      </c>
      <c r="B4445" s="16">
        <v>7007</v>
      </c>
      <c r="C4445" s="16" t="s">
        <v>420</v>
      </c>
      <c r="D4445" s="3">
        <v>182.66</v>
      </c>
      <c r="E4445" s="16">
        <v>3</v>
      </c>
      <c r="F4445" s="3">
        <v>60.887</v>
      </c>
      <c r="G4445" s="3">
        <v>54.622999999999998</v>
      </c>
      <c r="H4445" s="66" t="str">
        <f>IF(B4445="","",VLOOKUP(B4445,[1]BASEEMPRESA!$A$2:$AAA$11936,2))</f>
        <v>MVS TRANSPORTE LTDA</v>
      </c>
      <c r="I4445" s="20" t="str">
        <f t="shared" si="69"/>
        <v>jun</v>
      </c>
    </row>
    <row r="4446" spans="1:9" x14ac:dyDescent="0.25">
      <c r="A4446" s="7">
        <v>46197</v>
      </c>
      <c r="B4446" s="17">
        <v>7008</v>
      </c>
      <c r="C4446" s="17" t="s">
        <v>419</v>
      </c>
      <c r="D4446" s="2">
        <v>187.08</v>
      </c>
      <c r="E4446" s="17">
        <v>3</v>
      </c>
      <c r="F4446" s="2">
        <v>62.36</v>
      </c>
      <c r="G4446" s="2">
        <v>57.7</v>
      </c>
      <c r="H4446" s="66" t="str">
        <f>IF(B4446="","",VLOOKUP(B4446,[1]BASEEMPRESA!$A$2:$AAA$11936,2))</f>
        <v>E L DE OLIVEIRA JUNIOR EDIMAR TRANSPORTES</v>
      </c>
      <c r="I4446" s="20" t="str">
        <f t="shared" si="69"/>
        <v>jun</v>
      </c>
    </row>
    <row r="4447" spans="1:9" x14ac:dyDescent="0.25">
      <c r="A4447" s="7">
        <v>46197</v>
      </c>
      <c r="B4447" s="16">
        <v>7010</v>
      </c>
      <c r="C4447" s="16" t="s">
        <v>419</v>
      </c>
      <c r="D4447" s="3">
        <v>190.44</v>
      </c>
      <c r="E4447" s="16">
        <v>3</v>
      </c>
      <c r="F4447" s="3">
        <v>63.48</v>
      </c>
      <c r="G4447" s="3">
        <v>59.314999999999998</v>
      </c>
      <c r="H4447" s="66" t="str">
        <f>IF(B4447="","",VLOOKUP(B4447,[1]BASEEMPRESA!$A$2:$AAA$11936,2))</f>
        <v>BAYER LOGISTICA E TRANSPORTES LTDA</v>
      </c>
      <c r="I4447" s="20" t="str">
        <f t="shared" si="69"/>
        <v>jun</v>
      </c>
    </row>
    <row r="4448" spans="1:9" x14ac:dyDescent="0.25">
      <c r="A4448" s="7">
        <v>46197</v>
      </c>
      <c r="B4448" s="17">
        <v>7013</v>
      </c>
      <c r="C4448" s="17" t="s">
        <v>419</v>
      </c>
      <c r="D4448" s="2">
        <v>179.4</v>
      </c>
      <c r="E4448" s="17">
        <v>3</v>
      </c>
      <c r="F4448" s="2">
        <v>59.8</v>
      </c>
      <c r="G4448" s="2">
        <v>59.704000000000001</v>
      </c>
      <c r="H4448" s="66" t="str">
        <f>IF(B4448="","",VLOOKUP(B4448,[1]BASEEMPRESA!$A$2:$AAA$11936,2))</f>
        <v>INAMARQUE SOUZA MACHADO</v>
      </c>
      <c r="I4448" s="20" t="str">
        <f t="shared" si="69"/>
        <v>jun</v>
      </c>
    </row>
    <row r="4449" spans="1:9" x14ac:dyDescent="0.25">
      <c r="A4449" s="7">
        <v>46197</v>
      </c>
      <c r="B4449" s="16">
        <v>7017</v>
      </c>
      <c r="C4449" s="16" t="s">
        <v>419</v>
      </c>
      <c r="D4449" s="3">
        <v>178.2</v>
      </c>
      <c r="E4449" s="16">
        <v>3</v>
      </c>
      <c r="F4449" s="3">
        <v>59.4</v>
      </c>
      <c r="G4449" s="3">
        <v>67.677999999999997</v>
      </c>
      <c r="H4449" s="66" t="str">
        <f>IF(B4449="","",VLOOKUP(B4449,[1]BASEEMPRESA!$A$2:$AAA$11936,2))</f>
        <v>BAYER LOGISTICA E TRANSPORTES LTDA</v>
      </c>
      <c r="I4449" s="20" t="str">
        <f t="shared" si="69"/>
        <v>jun</v>
      </c>
    </row>
    <row r="4450" spans="1:9" x14ac:dyDescent="0.25">
      <c r="A4450" s="7">
        <v>46197</v>
      </c>
      <c r="B4450" s="17">
        <v>7018</v>
      </c>
      <c r="C4450" s="17" t="s">
        <v>419</v>
      </c>
      <c r="D4450" s="2">
        <v>188.46</v>
      </c>
      <c r="E4450" s="17">
        <v>3</v>
      </c>
      <c r="F4450" s="2">
        <v>62.82</v>
      </c>
      <c r="G4450" s="2">
        <v>41.021999999999998</v>
      </c>
      <c r="H4450" s="66" t="str">
        <f>IF(B4450="","",VLOOKUP(B4450,[1]BASEEMPRESA!$A$2:$AAA$11936,2))</f>
        <v>SC MANUTENCOES LTDA</v>
      </c>
      <c r="I4450" s="20" t="str">
        <f t="shared" si="69"/>
        <v>jun</v>
      </c>
    </row>
    <row r="4451" spans="1:9" x14ac:dyDescent="0.25">
      <c r="A4451" s="7">
        <v>46197</v>
      </c>
      <c r="B4451" s="16">
        <v>7021</v>
      </c>
      <c r="C4451" s="16" t="s">
        <v>419</v>
      </c>
      <c r="D4451" s="3">
        <v>177.98</v>
      </c>
      <c r="E4451" s="16">
        <v>3</v>
      </c>
      <c r="F4451" s="3">
        <v>59.326999999999998</v>
      </c>
      <c r="G4451" s="3">
        <v>55.683999999999997</v>
      </c>
      <c r="H4451" s="66" t="str">
        <f>IF(B4451="","",VLOOKUP(B4451,[1]BASEEMPRESA!$A$2:$AAA$11936,2))</f>
        <v>NEIA TRANSPORTES LTDA</v>
      </c>
      <c r="I4451" s="20" t="str">
        <f t="shared" si="69"/>
        <v>jun</v>
      </c>
    </row>
    <row r="4452" spans="1:9" x14ac:dyDescent="0.25">
      <c r="A4452" s="7">
        <v>46197</v>
      </c>
      <c r="B4452" s="17">
        <v>7022</v>
      </c>
      <c r="C4452" s="17" t="s">
        <v>419</v>
      </c>
      <c r="D4452" s="2">
        <v>198.86</v>
      </c>
      <c r="E4452" s="17">
        <v>6</v>
      </c>
      <c r="F4452" s="2">
        <v>33.143000000000001</v>
      </c>
      <c r="G4452" s="2">
        <v>22.591999999999999</v>
      </c>
      <c r="H4452" s="66" t="str">
        <f>IF(B4452="","",VLOOKUP(B4452,[1]BASEEMPRESA!$A$2:$AAA$11936,2))</f>
        <v>SMRR TRANSPORTES LTDA</v>
      </c>
      <c r="I4452" s="20" t="str">
        <f t="shared" si="69"/>
        <v>jun</v>
      </c>
    </row>
    <row r="4453" spans="1:9" x14ac:dyDescent="0.25">
      <c r="A4453" s="7">
        <v>46197</v>
      </c>
      <c r="B4453" s="16">
        <v>7031</v>
      </c>
      <c r="C4453" s="16" t="s">
        <v>419</v>
      </c>
      <c r="D4453" s="3">
        <v>177.98</v>
      </c>
      <c r="E4453" s="16">
        <v>3</v>
      </c>
      <c r="F4453" s="3">
        <v>59.326999999999998</v>
      </c>
      <c r="G4453" s="3">
        <v>57.692999999999998</v>
      </c>
      <c r="H4453" s="66" t="str">
        <f>IF(B4453="","",VLOOKUP(B4453,[1]BASEEMPRESA!$A$2:$AAA$11936,2))</f>
        <v>INAMARQUE SOUZA MACHADO</v>
      </c>
      <c r="I4453" s="20" t="str">
        <f t="shared" si="69"/>
        <v>jun</v>
      </c>
    </row>
    <row r="4454" spans="1:9" x14ac:dyDescent="0.25">
      <c r="A4454" s="7">
        <v>46197</v>
      </c>
      <c r="B4454" s="17">
        <v>7032</v>
      </c>
      <c r="C4454" s="17" t="s">
        <v>419</v>
      </c>
      <c r="D4454" s="2">
        <v>173.62</v>
      </c>
      <c r="E4454" s="17">
        <v>3</v>
      </c>
      <c r="F4454" s="2">
        <v>57.872999999999998</v>
      </c>
      <c r="G4454" s="2">
        <v>51.228000000000002</v>
      </c>
      <c r="H4454" s="66" t="str">
        <f>IF(B4454="","",VLOOKUP(B4454,[1]BASEEMPRESA!$A$2:$AAA$11936,2))</f>
        <v>REGINA M. DOS S. SILVA CARGAS</v>
      </c>
      <c r="I4454" s="20" t="str">
        <f t="shared" si="69"/>
        <v>jun</v>
      </c>
    </row>
    <row r="4455" spans="1:9" x14ac:dyDescent="0.25">
      <c r="A4455" s="7">
        <v>46197</v>
      </c>
      <c r="B4455" s="16">
        <v>7033</v>
      </c>
      <c r="C4455" s="16" t="s">
        <v>419</v>
      </c>
      <c r="D4455" s="3">
        <v>187.28</v>
      </c>
      <c r="E4455" s="16">
        <v>3</v>
      </c>
      <c r="F4455" s="3">
        <v>62.427</v>
      </c>
      <c r="G4455" s="3">
        <v>40.012</v>
      </c>
      <c r="H4455" s="66" t="str">
        <f>IF(B4455="","",VLOOKUP(B4455,[1]BASEEMPRESA!$A$2:$AAA$11936,2))</f>
        <v>E L DE OLIVEIRA JUNIOR EDIMAR TRANSPORTES</v>
      </c>
      <c r="I4455" s="20" t="str">
        <f t="shared" si="69"/>
        <v>jun</v>
      </c>
    </row>
    <row r="4456" spans="1:9" x14ac:dyDescent="0.25">
      <c r="A4456" s="7">
        <v>46197</v>
      </c>
      <c r="B4456" s="17">
        <v>7036</v>
      </c>
      <c r="C4456" s="17" t="s">
        <v>419</v>
      </c>
      <c r="D4456" s="2">
        <v>109.76</v>
      </c>
      <c r="E4456" s="17">
        <v>2</v>
      </c>
      <c r="F4456" s="2">
        <v>54.88</v>
      </c>
      <c r="G4456" s="2">
        <v>40.561</v>
      </c>
      <c r="H4456" s="66" t="str">
        <f>IF(B4456="","",VLOOKUP(B4456,[1]BASEEMPRESA!$A$2:$AAA$11936,2))</f>
        <v>EMERSON LUIS MORO</v>
      </c>
      <c r="I4456" s="20" t="str">
        <f t="shared" si="69"/>
        <v>jun</v>
      </c>
    </row>
    <row r="4457" spans="1:9" x14ac:dyDescent="0.25">
      <c r="A4457" s="7">
        <v>46197</v>
      </c>
      <c r="B4457" s="16">
        <v>7038</v>
      </c>
      <c r="C4457" s="16" t="s">
        <v>420</v>
      </c>
      <c r="D4457" s="3">
        <v>117.66</v>
      </c>
      <c r="E4457" s="16">
        <v>2</v>
      </c>
      <c r="F4457" s="3">
        <v>58.83</v>
      </c>
      <c r="G4457" s="3">
        <v>50.389000000000003</v>
      </c>
      <c r="H4457" s="66" t="str">
        <f>IF(B4457="","",VLOOKUP(B4457,[1]BASEEMPRESA!$A$2:$AAA$11936,2))</f>
        <v>JERE SERVICOS DE TRANSPORTE E LOCACAO LTDA</v>
      </c>
      <c r="I4457" s="20" t="str">
        <f t="shared" si="69"/>
        <v>jun</v>
      </c>
    </row>
    <row r="4458" spans="1:9" x14ac:dyDescent="0.25">
      <c r="A4458" s="7">
        <v>46197</v>
      </c>
      <c r="B4458" s="17">
        <v>7041</v>
      </c>
      <c r="C4458" s="17" t="s">
        <v>419</v>
      </c>
      <c r="D4458" s="2">
        <v>190.8</v>
      </c>
      <c r="E4458" s="17">
        <v>3</v>
      </c>
      <c r="F4458" s="2">
        <v>63.6</v>
      </c>
      <c r="G4458" s="2">
        <v>40.642000000000003</v>
      </c>
      <c r="H4458" s="66" t="str">
        <f>IF(B4458="","",VLOOKUP(B4458,[1]BASEEMPRESA!$A$2:$AAA$11936,2))</f>
        <v>JERE SERVICOS DE TRANSPORTE E LOCACAO LTDA</v>
      </c>
      <c r="I4458" s="20" t="str">
        <f t="shared" si="69"/>
        <v>jun</v>
      </c>
    </row>
    <row r="4459" spans="1:9" x14ac:dyDescent="0.25">
      <c r="A4459" s="7">
        <v>46197</v>
      </c>
      <c r="B4459" s="16">
        <v>7042</v>
      </c>
      <c r="C4459" s="16" t="s">
        <v>420</v>
      </c>
      <c r="D4459" s="3">
        <v>117.82</v>
      </c>
      <c r="E4459" s="16">
        <v>2</v>
      </c>
      <c r="F4459" s="3">
        <v>58.91</v>
      </c>
      <c r="G4459" s="3">
        <v>57.573999999999998</v>
      </c>
      <c r="H4459" s="66" t="str">
        <f>IF(B4459="","",VLOOKUP(B4459,[1]BASEEMPRESA!$A$2:$AAA$11936,2))</f>
        <v>SERVICOS DE TRANSPORTES E LOCACAO VALE DO ITAUNAS LTDA</v>
      </c>
      <c r="I4459" s="20" t="str">
        <f t="shared" si="69"/>
        <v>jun</v>
      </c>
    </row>
    <row r="4460" spans="1:9" x14ac:dyDescent="0.25">
      <c r="A4460" s="7">
        <v>46197</v>
      </c>
      <c r="B4460" s="17">
        <v>7045</v>
      </c>
      <c r="C4460" s="17" t="s">
        <v>421</v>
      </c>
      <c r="D4460" s="2">
        <v>184.56</v>
      </c>
      <c r="E4460" s="17">
        <v>3</v>
      </c>
      <c r="F4460" s="2">
        <v>61.52</v>
      </c>
      <c r="G4460" s="2">
        <v>55.390999999999998</v>
      </c>
      <c r="H4460" s="66" t="str">
        <f>IF(B4460="","",VLOOKUP(B4460,[1]BASEEMPRESA!$A$2:$AAA$11936,2))</f>
        <v>REGINA M. DOS S. SILVA CARGAS</v>
      </c>
      <c r="I4460" s="20" t="str">
        <f t="shared" si="69"/>
        <v>jun</v>
      </c>
    </row>
    <row r="4461" spans="1:9" x14ac:dyDescent="0.25">
      <c r="A4461" s="7">
        <v>46197</v>
      </c>
      <c r="B4461" s="16">
        <v>7046</v>
      </c>
      <c r="C4461" s="16" t="s">
        <v>419</v>
      </c>
      <c r="D4461" s="3">
        <v>174.16</v>
      </c>
      <c r="E4461" s="16">
        <v>3</v>
      </c>
      <c r="F4461" s="3">
        <v>58.052999999999997</v>
      </c>
      <c r="G4461" s="3">
        <v>41.502000000000002</v>
      </c>
      <c r="H4461" s="66" t="str">
        <f>IF(B4461="","",VLOOKUP(B4461,[1]BASEEMPRESA!$A$2:$AAA$11936,2))</f>
        <v>J.S. LEONIDIO</v>
      </c>
      <c r="I4461" s="20" t="str">
        <f t="shared" si="69"/>
        <v>jun</v>
      </c>
    </row>
    <row r="4462" spans="1:9" x14ac:dyDescent="0.25">
      <c r="A4462" s="7">
        <v>46197</v>
      </c>
      <c r="B4462" s="17">
        <v>7047</v>
      </c>
      <c r="C4462" s="17" t="s">
        <v>419</v>
      </c>
      <c r="D4462" s="2">
        <v>247.44</v>
      </c>
      <c r="E4462" s="17">
        <v>4</v>
      </c>
      <c r="F4462" s="2">
        <v>61.86</v>
      </c>
      <c r="G4462" s="2">
        <v>40.520000000000003</v>
      </c>
      <c r="H4462" s="66" t="str">
        <f>IF(B4462="","",VLOOKUP(B4462,[1]BASEEMPRESA!$A$2:$AAA$11936,2))</f>
        <v>BAYER LOGISTICA E TRANSPORTES LTDA</v>
      </c>
      <c r="I4462" s="20" t="str">
        <f t="shared" si="69"/>
        <v>jun</v>
      </c>
    </row>
    <row r="4463" spans="1:9" x14ac:dyDescent="0.25">
      <c r="A4463" s="7">
        <v>46197</v>
      </c>
      <c r="B4463" s="16">
        <v>7048</v>
      </c>
      <c r="C4463" s="16" t="s">
        <v>419</v>
      </c>
      <c r="D4463" s="3">
        <v>120.52</v>
      </c>
      <c r="E4463" s="16">
        <v>2</v>
      </c>
      <c r="F4463" s="3">
        <v>60.26</v>
      </c>
      <c r="G4463" s="3">
        <v>57.411000000000001</v>
      </c>
      <c r="H4463" s="66" t="str">
        <f>IF(B4463="","",VLOOKUP(B4463,[1]BASEEMPRESA!$A$2:$AAA$11936,2))</f>
        <v>SERVICOS DE TRANSPORTES E LOCACAO VALE DO ITAUNAS LTDA</v>
      </c>
      <c r="I4463" s="20" t="str">
        <f t="shared" si="69"/>
        <v>jun</v>
      </c>
    </row>
    <row r="4464" spans="1:9" x14ac:dyDescent="0.25">
      <c r="A4464" s="7">
        <v>46197</v>
      </c>
      <c r="B4464" s="17">
        <v>7050</v>
      </c>
      <c r="C4464" s="17" t="s">
        <v>419</v>
      </c>
      <c r="D4464" s="2">
        <v>188.02</v>
      </c>
      <c r="E4464" s="17">
        <v>3</v>
      </c>
      <c r="F4464" s="2">
        <v>62.673000000000002</v>
      </c>
      <c r="G4464" s="2">
        <v>66.69</v>
      </c>
      <c r="H4464" s="66" t="str">
        <f>IF(B4464="","",VLOOKUP(B4464,[1]BASEEMPRESA!$A$2:$AAA$11936,2))</f>
        <v>ESTEL SERVICOS DE TRANSPORTES E LOCACAO LTDA</v>
      </c>
      <c r="I4464" s="20" t="str">
        <f t="shared" si="69"/>
        <v>jun</v>
      </c>
    </row>
    <row r="4465" spans="1:9" x14ac:dyDescent="0.25">
      <c r="A4465" s="7">
        <v>46197</v>
      </c>
      <c r="B4465" s="16">
        <v>7052</v>
      </c>
      <c r="C4465" s="16" t="s">
        <v>420</v>
      </c>
      <c r="D4465" s="3">
        <v>122.68</v>
      </c>
      <c r="E4465" s="16">
        <v>2</v>
      </c>
      <c r="F4465" s="3">
        <v>61.34</v>
      </c>
      <c r="G4465" s="3">
        <v>40.578000000000003</v>
      </c>
      <c r="H4465" s="66" t="str">
        <f>IF(B4465="","",VLOOKUP(B4465,[1]BASEEMPRESA!$A$2:$AAA$11936,2))</f>
        <v>JERE SERVICOS DE TRANSPORTE E LOCACAO LTDA</v>
      </c>
      <c r="I4465" s="20" t="str">
        <f t="shared" si="69"/>
        <v>jun</v>
      </c>
    </row>
    <row r="4466" spans="1:9" x14ac:dyDescent="0.25">
      <c r="A4466" s="7">
        <v>46197</v>
      </c>
      <c r="B4466" s="17">
        <v>7053</v>
      </c>
      <c r="C4466" s="17" t="s">
        <v>420</v>
      </c>
      <c r="D4466" s="2">
        <v>181.18</v>
      </c>
      <c r="E4466" s="17">
        <v>3</v>
      </c>
      <c r="F4466" s="2">
        <v>60.393000000000001</v>
      </c>
      <c r="G4466" s="2">
        <v>55.564999999999998</v>
      </c>
      <c r="H4466" s="66" t="str">
        <f>IF(B4466="","",VLOOKUP(B4466,[1]BASEEMPRESA!$A$2:$AAA$11936,2))</f>
        <v>TAVARES E MORAES TRANSPORTES LTDA</v>
      </c>
      <c r="I4466" s="20" t="str">
        <f t="shared" si="69"/>
        <v>jun</v>
      </c>
    </row>
    <row r="4467" spans="1:9" x14ac:dyDescent="0.25">
      <c r="A4467" s="7">
        <v>46197</v>
      </c>
      <c r="B4467" s="16">
        <v>7054</v>
      </c>
      <c r="C4467" s="16" t="s">
        <v>419</v>
      </c>
      <c r="D4467" s="3">
        <v>176.56</v>
      </c>
      <c r="E4467" s="16">
        <v>3</v>
      </c>
      <c r="F4467" s="3">
        <v>58.853000000000002</v>
      </c>
      <c r="G4467" s="3">
        <v>57.441000000000003</v>
      </c>
      <c r="H4467" s="66" t="str">
        <f>IF(B4467="","",VLOOKUP(B4467,[1]BASEEMPRESA!$A$2:$AAA$11936,2))</f>
        <v>TAVARES E MORAES TRANSPORTES LTDA</v>
      </c>
      <c r="I4467" s="20" t="str">
        <f t="shared" si="69"/>
        <v>jun</v>
      </c>
    </row>
    <row r="4468" spans="1:9" x14ac:dyDescent="0.25">
      <c r="A4468" s="7">
        <v>46197</v>
      </c>
      <c r="B4468" s="17">
        <v>7059</v>
      </c>
      <c r="C4468" s="17" t="s">
        <v>419</v>
      </c>
      <c r="D4468" s="2">
        <v>182.6</v>
      </c>
      <c r="E4468" s="17">
        <v>5</v>
      </c>
      <c r="F4468" s="2">
        <v>36.520000000000003</v>
      </c>
      <c r="G4468" s="2">
        <v>26.849</v>
      </c>
      <c r="H4468" s="66" t="str">
        <f>IF(B4468="","",VLOOKUP(B4468,[1]BASEEMPRESA!$A$2:$AAA$11936,2))</f>
        <v>BAYER LOGISTICA E TRANSPORTES LTDA</v>
      </c>
      <c r="I4468" s="20" t="str">
        <f t="shared" si="69"/>
        <v>jun</v>
      </c>
    </row>
    <row r="4469" spans="1:9" x14ac:dyDescent="0.25">
      <c r="A4469" s="7">
        <v>46197</v>
      </c>
      <c r="B4469" s="16">
        <v>7188</v>
      </c>
      <c r="C4469" s="16" t="s">
        <v>419</v>
      </c>
      <c r="D4469" s="3">
        <v>180.78</v>
      </c>
      <c r="E4469" s="16">
        <v>3</v>
      </c>
      <c r="F4469" s="3">
        <v>60.26</v>
      </c>
      <c r="G4469" s="3">
        <v>53.923999999999999</v>
      </c>
      <c r="H4469" s="66" t="str">
        <f>IF(B4469="","",VLOOKUP(B4469,[1]BASEEMPRESA!$A$2:$AAA$11936,2))</f>
        <v>C C GOMES TRANSPORTES</v>
      </c>
      <c r="I4469" s="20" t="str">
        <f t="shared" si="69"/>
        <v>jun</v>
      </c>
    </row>
    <row r="4470" spans="1:9" x14ac:dyDescent="0.25">
      <c r="A4470" s="7">
        <v>46197</v>
      </c>
      <c r="B4470" s="17">
        <v>7207</v>
      </c>
      <c r="C4470" s="17" t="s">
        <v>420</v>
      </c>
      <c r="D4470" s="2">
        <v>192.06</v>
      </c>
      <c r="E4470" s="17">
        <v>3</v>
      </c>
      <c r="F4470" s="2">
        <v>64.02</v>
      </c>
      <c r="G4470" s="2">
        <v>46.087000000000003</v>
      </c>
      <c r="H4470" s="66" t="str">
        <f>IF(B4470="","",VLOOKUP(B4470,[1]BASEEMPRESA!$A$2:$AAA$11936,2))</f>
        <v>TAVARES E MORAES TRANSPORTES LTDA</v>
      </c>
      <c r="I4470" s="20" t="str">
        <f t="shared" si="69"/>
        <v>jun</v>
      </c>
    </row>
    <row r="4471" spans="1:9" x14ac:dyDescent="0.25">
      <c r="A4471" s="7">
        <v>46197</v>
      </c>
      <c r="B4471" s="16">
        <v>7208</v>
      </c>
      <c r="C4471" s="16" t="s">
        <v>420</v>
      </c>
      <c r="D4471" s="3">
        <v>131.44</v>
      </c>
      <c r="E4471" s="16">
        <v>2</v>
      </c>
      <c r="F4471" s="3">
        <v>65.72</v>
      </c>
      <c r="G4471" s="3">
        <v>30.888000000000002</v>
      </c>
      <c r="H4471" s="66" t="str">
        <f>IF(B4471="","",VLOOKUP(B4471,[1]BASEEMPRESA!$A$2:$AAA$11936,2))</f>
        <v>TAVARES E MORAES TRANSPORTES LTDA</v>
      </c>
      <c r="I4471" s="20" t="str">
        <f t="shared" si="69"/>
        <v>jun</v>
      </c>
    </row>
    <row r="4472" spans="1:9" x14ac:dyDescent="0.25">
      <c r="A4472" s="7">
        <v>46197</v>
      </c>
      <c r="B4472" s="17">
        <v>7220</v>
      </c>
      <c r="C4472" s="17" t="s">
        <v>421</v>
      </c>
      <c r="D4472" s="2">
        <v>111.78</v>
      </c>
      <c r="E4472" s="17">
        <v>2</v>
      </c>
      <c r="F4472" s="2">
        <v>55.89</v>
      </c>
      <c r="G4472" s="2">
        <v>55.997</v>
      </c>
      <c r="H4472" s="66" t="str">
        <f>IF(B4472="","",VLOOKUP(B4472,[1]BASEEMPRESA!$A$2:$AAA$11936,2))</f>
        <v>DOS SANTOS PASSOS TRANSPORTES LTDA</v>
      </c>
      <c r="I4472" s="20" t="str">
        <f t="shared" si="69"/>
        <v>jun</v>
      </c>
    </row>
    <row r="4473" spans="1:9" x14ac:dyDescent="0.25">
      <c r="A4473" s="7">
        <v>46197</v>
      </c>
      <c r="B4473" s="16">
        <v>7221</v>
      </c>
      <c r="C4473" s="16" t="s">
        <v>420</v>
      </c>
      <c r="D4473" s="3">
        <v>178.84</v>
      </c>
      <c r="E4473" s="16">
        <v>3</v>
      </c>
      <c r="F4473" s="3">
        <v>59.613</v>
      </c>
      <c r="G4473" s="3">
        <v>53.293999999999997</v>
      </c>
      <c r="H4473" s="66" t="str">
        <f>IF(B4473="","",VLOOKUP(B4473,[1]BASEEMPRESA!$A$2:$AAA$11936,2))</f>
        <v>BAYER LOGISTICA E TRANSPORTES LTDA</v>
      </c>
      <c r="I4473" s="20" t="str">
        <f t="shared" si="69"/>
        <v>jun</v>
      </c>
    </row>
    <row r="4474" spans="1:9" x14ac:dyDescent="0.25">
      <c r="A4474" s="7">
        <v>46197</v>
      </c>
      <c r="B4474" s="17">
        <v>7224</v>
      </c>
      <c r="C4474" s="17" t="s">
        <v>419</v>
      </c>
      <c r="D4474" s="2">
        <v>124.64</v>
      </c>
      <c r="E4474" s="17">
        <v>2</v>
      </c>
      <c r="F4474" s="2">
        <v>62.32</v>
      </c>
      <c r="G4474" s="2">
        <v>63.884999999999998</v>
      </c>
      <c r="H4474" s="66" t="str">
        <f>IF(B4474="","",VLOOKUP(B4474,[1]BASEEMPRESA!$A$2:$AAA$11936,2))</f>
        <v>EMERSON LUIS MORO</v>
      </c>
      <c r="I4474" s="20" t="str">
        <f t="shared" si="69"/>
        <v>jun</v>
      </c>
    </row>
    <row r="4475" spans="1:9" x14ac:dyDescent="0.25">
      <c r="A4475" s="7">
        <v>46197</v>
      </c>
      <c r="B4475" s="16">
        <v>7228</v>
      </c>
      <c r="C4475" s="16" t="s">
        <v>419</v>
      </c>
      <c r="D4475" s="3">
        <v>176.32</v>
      </c>
      <c r="E4475" s="16">
        <v>3</v>
      </c>
      <c r="F4475" s="3">
        <v>58.773000000000003</v>
      </c>
      <c r="G4475" s="3">
        <v>57.030999999999999</v>
      </c>
      <c r="H4475" s="66" t="str">
        <f>IF(B4475="","",VLOOKUP(B4475,[1]BASEEMPRESA!$A$2:$AAA$11936,2))</f>
        <v>MVS TRANSPORTE LTDA</v>
      </c>
      <c r="I4475" s="20" t="str">
        <f t="shared" si="69"/>
        <v>jun</v>
      </c>
    </row>
    <row r="4476" spans="1:9" x14ac:dyDescent="0.25">
      <c r="A4476" s="7">
        <v>46197</v>
      </c>
      <c r="B4476" s="17">
        <v>7234</v>
      </c>
      <c r="C4476" s="17" t="s">
        <v>419</v>
      </c>
      <c r="D4476" s="2">
        <v>135.91999999999999</v>
      </c>
      <c r="E4476" s="17">
        <v>2</v>
      </c>
      <c r="F4476" s="2">
        <v>67.959999999999994</v>
      </c>
      <c r="G4476" s="2">
        <v>51</v>
      </c>
      <c r="H4476" s="66" t="str">
        <f>IF(B4476="","",VLOOKUP(B4476,[1]BASEEMPRESA!$A$2:$AAA$11936,2))</f>
        <v>TRANSPORTES M &amp; J LTDA</v>
      </c>
      <c r="I4476" s="20" t="str">
        <f t="shared" si="69"/>
        <v>jun</v>
      </c>
    </row>
    <row r="4477" spans="1:9" x14ac:dyDescent="0.25">
      <c r="A4477" s="7">
        <v>46197</v>
      </c>
      <c r="B4477" s="16">
        <v>7238</v>
      </c>
      <c r="C4477" s="16" t="s">
        <v>421</v>
      </c>
      <c r="D4477" s="3">
        <v>180.68</v>
      </c>
      <c r="E4477" s="16">
        <v>3</v>
      </c>
      <c r="F4477" s="3">
        <v>60.226999999999997</v>
      </c>
      <c r="G4477" s="3">
        <v>50.588999999999999</v>
      </c>
      <c r="H4477" s="66" t="str">
        <f>IF(B4477="","",VLOOKUP(B4477,[1]BASEEMPRESA!$A$2:$AAA$11936,2))</f>
        <v>R S SANTOS TRANSPORTES LTDA</v>
      </c>
      <c r="I4477" s="20" t="str">
        <f t="shared" si="69"/>
        <v>jun</v>
      </c>
    </row>
    <row r="4478" spans="1:9" x14ac:dyDescent="0.25">
      <c r="A4478" s="7">
        <v>46197</v>
      </c>
      <c r="B4478" s="17">
        <v>7257</v>
      </c>
      <c r="C4478" s="17" t="s">
        <v>420</v>
      </c>
      <c r="D4478" s="2">
        <v>196.38</v>
      </c>
      <c r="E4478" s="17">
        <v>3</v>
      </c>
      <c r="F4478" s="2">
        <v>65.459999999999994</v>
      </c>
      <c r="G4478" s="2">
        <v>44.337000000000003</v>
      </c>
      <c r="H4478" s="66" t="str">
        <f>IF(B4478="","",VLOOKUP(B4478,[1]BASEEMPRESA!$A$2:$AAA$11936,2))</f>
        <v>EMERSON LUIS MORO</v>
      </c>
      <c r="I4478" s="20" t="str">
        <f t="shared" si="69"/>
        <v>jun</v>
      </c>
    </row>
    <row r="4479" spans="1:9" x14ac:dyDescent="0.25">
      <c r="A4479" s="7">
        <v>46197</v>
      </c>
      <c r="B4479" s="16">
        <v>7258</v>
      </c>
      <c r="C4479" s="16" t="s">
        <v>420</v>
      </c>
      <c r="D4479" s="3">
        <v>182.68</v>
      </c>
      <c r="E4479" s="16">
        <v>3</v>
      </c>
      <c r="F4479" s="3">
        <v>60.893000000000001</v>
      </c>
      <c r="G4479" s="3">
        <v>43.18</v>
      </c>
      <c r="H4479" s="66" t="str">
        <f>IF(B4479="","",VLOOKUP(B4479,[1]BASEEMPRESA!$A$2:$AAA$11936,2))</f>
        <v>REGINA M. DOS S. SILVA CARGAS</v>
      </c>
      <c r="I4479" s="20" t="str">
        <f t="shared" si="69"/>
        <v>jun</v>
      </c>
    </row>
    <row r="4480" spans="1:9" x14ac:dyDescent="0.25">
      <c r="A4480" s="7">
        <v>46197</v>
      </c>
      <c r="B4480" s="17">
        <v>7260</v>
      </c>
      <c r="C4480" s="17" t="s">
        <v>420</v>
      </c>
      <c r="D4480" s="2">
        <v>177.96</v>
      </c>
      <c r="E4480" s="17">
        <v>3</v>
      </c>
      <c r="F4480" s="2">
        <v>59.32</v>
      </c>
      <c r="G4480" s="2">
        <v>51.41</v>
      </c>
      <c r="H4480" s="66" t="str">
        <f>IF(B4480="","",VLOOKUP(B4480,[1]BASEEMPRESA!$A$2:$AAA$11936,2))</f>
        <v>E L DE OLIVEIRA JUNIOR EDIMAR TRANSPORTES</v>
      </c>
      <c r="I4480" s="20" t="str">
        <f t="shared" si="69"/>
        <v>jun</v>
      </c>
    </row>
    <row r="4481" spans="1:9" x14ac:dyDescent="0.25">
      <c r="A4481" s="7">
        <v>46197</v>
      </c>
      <c r="B4481" s="16">
        <v>7263</v>
      </c>
      <c r="C4481" s="16" t="s">
        <v>419</v>
      </c>
      <c r="D4481" s="3">
        <v>112.36</v>
      </c>
      <c r="E4481" s="16">
        <v>2</v>
      </c>
      <c r="F4481" s="3">
        <v>56.18</v>
      </c>
      <c r="G4481" s="3">
        <v>68.694000000000003</v>
      </c>
      <c r="H4481" s="66" t="str">
        <f>IF(B4481="","",VLOOKUP(B4481,[1]BASEEMPRESA!$A$2:$AAA$11936,2))</f>
        <v>ESTEL SERVICOS DE TRANSPORTES E LOCACAO LTDA</v>
      </c>
      <c r="I4481" s="20" t="str">
        <f t="shared" si="69"/>
        <v>jun</v>
      </c>
    </row>
    <row r="4482" spans="1:9" x14ac:dyDescent="0.25">
      <c r="A4482" s="7">
        <v>46197</v>
      </c>
      <c r="B4482" s="17">
        <v>7264</v>
      </c>
      <c r="C4482" s="17" t="s">
        <v>419</v>
      </c>
      <c r="D4482" s="2">
        <v>186.26</v>
      </c>
      <c r="E4482" s="17">
        <v>3</v>
      </c>
      <c r="F4482" s="2">
        <v>62.087000000000003</v>
      </c>
      <c r="G4482" s="2">
        <v>42.692999999999998</v>
      </c>
      <c r="H4482" s="66" t="str">
        <f>IF(B4482="","",VLOOKUP(B4482,[1]BASEEMPRESA!$A$2:$AAA$11936,2))</f>
        <v>W &amp; E SERVICOS DE TRANSPORTE LTDA</v>
      </c>
      <c r="I4482" s="20" t="str">
        <f t="shared" si="69"/>
        <v>jun</v>
      </c>
    </row>
    <row r="4483" spans="1:9" x14ac:dyDescent="0.25">
      <c r="A4483" s="7">
        <v>46197</v>
      </c>
      <c r="B4483" s="16">
        <v>7278</v>
      </c>
      <c r="C4483" s="16" t="s">
        <v>419</v>
      </c>
      <c r="D4483" s="3">
        <v>191.28</v>
      </c>
      <c r="E4483" s="16">
        <v>3</v>
      </c>
      <c r="F4483" s="3">
        <v>63.76</v>
      </c>
      <c r="G4483" s="3">
        <v>67.099999999999994</v>
      </c>
      <c r="H4483" s="66" t="str">
        <f>IF(B4483="","",VLOOKUP(B4483,[1]BASEEMPRESA!$A$2:$AAA$11936,2))</f>
        <v>LOPES TRANSPORTES LTDA</v>
      </c>
      <c r="I4483" s="20" t="str">
        <f t="shared" ref="I4483:I4546" si="70">TEXT(A4483,"mmm")</f>
        <v>jun</v>
      </c>
    </row>
    <row r="4484" spans="1:9" x14ac:dyDescent="0.25">
      <c r="A4484" s="7">
        <v>46197</v>
      </c>
      <c r="B4484" s="17">
        <v>7279</v>
      </c>
      <c r="C4484" s="17" t="s">
        <v>420</v>
      </c>
      <c r="D4484" s="2">
        <v>132.68</v>
      </c>
      <c r="E4484" s="17">
        <v>2</v>
      </c>
      <c r="F4484" s="2">
        <v>66.34</v>
      </c>
      <c r="G4484" s="2">
        <v>48.055</v>
      </c>
      <c r="H4484" s="66" t="str">
        <f>IF(B4484="","",VLOOKUP(B4484,[1]BASEEMPRESA!$A$2:$AAA$11936,2))</f>
        <v>CVL TRANSPORTES LTDA</v>
      </c>
      <c r="I4484" s="20" t="str">
        <f t="shared" si="70"/>
        <v>jun</v>
      </c>
    </row>
    <row r="4485" spans="1:9" x14ac:dyDescent="0.25">
      <c r="A4485" s="7">
        <v>46197</v>
      </c>
      <c r="B4485" s="16">
        <v>7282</v>
      </c>
      <c r="C4485" s="16" t="s">
        <v>419</v>
      </c>
      <c r="D4485" s="3">
        <v>174.3</v>
      </c>
      <c r="E4485" s="16">
        <v>3</v>
      </c>
      <c r="F4485" s="3">
        <v>58.1</v>
      </c>
      <c r="G4485" s="3">
        <v>48.838000000000001</v>
      </c>
      <c r="H4485" s="66" t="str">
        <f>IF(B4485="","",VLOOKUP(B4485,[1]BASEEMPRESA!$A$2:$AAA$11936,2))</f>
        <v>EMERSON LUIS MORO</v>
      </c>
      <c r="I4485" s="20" t="str">
        <f t="shared" si="70"/>
        <v>jun</v>
      </c>
    </row>
    <row r="4486" spans="1:9" x14ac:dyDescent="0.25">
      <c r="A4486" s="7">
        <v>46197</v>
      </c>
      <c r="B4486" s="17">
        <v>7289</v>
      </c>
      <c r="C4486" s="17" t="s">
        <v>419</v>
      </c>
      <c r="D4486" s="2">
        <v>131.44</v>
      </c>
      <c r="E4486" s="17">
        <v>2</v>
      </c>
      <c r="F4486" s="2">
        <v>65.72</v>
      </c>
      <c r="G4486" s="2">
        <v>51</v>
      </c>
      <c r="H4486" s="66" t="str">
        <f>IF(B4486="","",VLOOKUP(B4486,[1]BASEEMPRESA!$A$2:$AAA$11936,2))</f>
        <v>TAVARES E MORAES TRANSPORTES LTDA</v>
      </c>
      <c r="I4486" s="20" t="str">
        <f t="shared" si="70"/>
        <v>jun</v>
      </c>
    </row>
    <row r="4487" spans="1:9" x14ac:dyDescent="0.25">
      <c r="A4487" s="7">
        <v>46197</v>
      </c>
      <c r="B4487" s="16">
        <v>7292</v>
      </c>
      <c r="C4487" s="16" t="s">
        <v>419</v>
      </c>
      <c r="D4487" s="3">
        <v>132.47999999999999</v>
      </c>
      <c r="E4487" s="16">
        <v>2</v>
      </c>
      <c r="F4487" s="3">
        <v>66.239999999999995</v>
      </c>
      <c r="G4487" s="3">
        <v>67.084999999999994</v>
      </c>
      <c r="H4487" s="66" t="str">
        <f>IF(B4487="","",VLOOKUP(B4487,[1]BASEEMPRESA!$A$2:$AAA$11936,2))</f>
        <v>ESTEL SERVICOS DE TRANSPORTES E LOCACAO LTDA</v>
      </c>
      <c r="I4487" s="20" t="str">
        <f t="shared" si="70"/>
        <v>jun</v>
      </c>
    </row>
    <row r="4488" spans="1:9" x14ac:dyDescent="0.25">
      <c r="A4488" s="7">
        <v>46197</v>
      </c>
      <c r="B4488" s="17">
        <v>7295</v>
      </c>
      <c r="C4488" s="17" t="s">
        <v>419</v>
      </c>
      <c r="D4488" s="2">
        <v>192.32</v>
      </c>
      <c r="E4488" s="17">
        <v>3</v>
      </c>
      <c r="F4488" s="2">
        <v>64.106999999999999</v>
      </c>
      <c r="G4488" s="2">
        <v>41.433999999999997</v>
      </c>
      <c r="H4488" s="66" t="str">
        <f>IF(B4488="","",VLOOKUP(B4488,[1]BASEEMPRESA!$A$2:$AAA$11936,2))</f>
        <v>ESTEL SERVICOS DE TRANSPORTES E LOCACAO LTDA</v>
      </c>
      <c r="I4488" s="20" t="str">
        <f t="shared" si="70"/>
        <v>jun</v>
      </c>
    </row>
    <row r="4489" spans="1:9" x14ac:dyDescent="0.25">
      <c r="A4489" s="7">
        <v>46197</v>
      </c>
      <c r="B4489" s="16">
        <v>7299</v>
      </c>
      <c r="C4489" s="16" t="s">
        <v>419</v>
      </c>
      <c r="D4489" s="3">
        <v>119.06</v>
      </c>
      <c r="E4489" s="16">
        <v>2</v>
      </c>
      <c r="F4489" s="3">
        <v>59.53</v>
      </c>
      <c r="G4489" s="3">
        <v>61.607999999999997</v>
      </c>
      <c r="H4489" s="66" t="str">
        <f>IF(B4489="","",VLOOKUP(B4489,[1]BASEEMPRESA!$A$2:$AAA$11936,2))</f>
        <v>JERE SERVICOS DE TRANSPORTE E LOCACAO LTDA</v>
      </c>
      <c r="I4489" s="20" t="str">
        <f t="shared" si="70"/>
        <v>jun</v>
      </c>
    </row>
    <row r="4490" spans="1:9" x14ac:dyDescent="0.25">
      <c r="A4490" s="7">
        <v>46197</v>
      </c>
      <c r="B4490" s="17">
        <v>7301</v>
      </c>
      <c r="C4490" s="17" t="s">
        <v>419</v>
      </c>
      <c r="D4490" s="2">
        <v>113.94</v>
      </c>
      <c r="E4490" s="17">
        <v>2</v>
      </c>
      <c r="F4490" s="2">
        <v>56.97</v>
      </c>
      <c r="G4490" s="2">
        <v>54.39</v>
      </c>
      <c r="H4490" s="66" t="str">
        <f>IF(B4490="","",VLOOKUP(B4490,[1]BASEEMPRESA!$A$2:$AAA$11936,2))</f>
        <v>SERVICOS DE TRANSPORTES E LOCACAO VALE DO ITAUNAS LTDA</v>
      </c>
      <c r="I4490" s="20" t="str">
        <f t="shared" si="70"/>
        <v>jun</v>
      </c>
    </row>
    <row r="4491" spans="1:9" x14ac:dyDescent="0.25">
      <c r="A4491" s="7">
        <v>46197</v>
      </c>
      <c r="B4491" s="16">
        <v>7304</v>
      </c>
      <c r="C4491" s="16" t="s">
        <v>419</v>
      </c>
      <c r="D4491" s="3">
        <v>124.98</v>
      </c>
      <c r="E4491" s="16">
        <v>2</v>
      </c>
      <c r="F4491" s="3">
        <v>62.49</v>
      </c>
      <c r="G4491" s="3">
        <v>78</v>
      </c>
      <c r="H4491" s="66" t="str">
        <f>IF(B4491="","",VLOOKUP(B4491,[1]BASEEMPRESA!$A$2:$AAA$11936,2))</f>
        <v>SERVICOS DE TRANSPORTES E LOCACAO VALE DO ITAUNAS LTDA</v>
      </c>
      <c r="I4491" s="20" t="str">
        <f t="shared" si="70"/>
        <v>jun</v>
      </c>
    </row>
    <row r="4492" spans="1:9" x14ac:dyDescent="0.25">
      <c r="A4492" s="7">
        <v>46197</v>
      </c>
      <c r="B4492" s="17">
        <v>7307</v>
      </c>
      <c r="C4492" s="17" t="s">
        <v>419</v>
      </c>
      <c r="D4492" s="2">
        <v>181.44</v>
      </c>
      <c r="E4492" s="17">
        <v>3</v>
      </c>
      <c r="F4492" s="2">
        <v>60.48</v>
      </c>
      <c r="G4492" s="2">
        <v>53.256999999999998</v>
      </c>
      <c r="H4492" s="66" t="str">
        <f>IF(B4492="","",VLOOKUP(B4492,[1]BASEEMPRESA!$A$2:$AAA$11936,2))</f>
        <v>SC MANUTENCOES LTDA</v>
      </c>
      <c r="I4492" s="20" t="str">
        <f t="shared" si="70"/>
        <v>jun</v>
      </c>
    </row>
    <row r="4493" spans="1:9" x14ac:dyDescent="0.25">
      <c r="A4493" s="7">
        <v>46197</v>
      </c>
      <c r="B4493" s="16">
        <v>7308</v>
      </c>
      <c r="C4493" s="16" t="s">
        <v>419</v>
      </c>
      <c r="D4493" s="3">
        <v>182.52</v>
      </c>
      <c r="E4493" s="16">
        <v>3</v>
      </c>
      <c r="F4493" s="3">
        <v>60.84</v>
      </c>
      <c r="G4493" s="3">
        <v>67.224000000000004</v>
      </c>
      <c r="H4493" s="66" t="str">
        <f>IF(B4493="","",VLOOKUP(B4493,[1]BASEEMPRESA!$A$2:$AAA$11936,2))</f>
        <v>SANTOS &amp; SILVA TRANSPORTES RODOVIARIOS LTDA</v>
      </c>
      <c r="I4493" s="20" t="str">
        <f t="shared" si="70"/>
        <v>jun</v>
      </c>
    </row>
    <row r="4494" spans="1:9" x14ac:dyDescent="0.25">
      <c r="A4494" s="7">
        <v>46197</v>
      </c>
      <c r="B4494" s="17">
        <v>7311</v>
      </c>
      <c r="C4494" s="17" t="s">
        <v>422</v>
      </c>
      <c r="D4494" s="2">
        <v>110.54</v>
      </c>
      <c r="E4494" s="17">
        <v>2</v>
      </c>
      <c r="F4494" s="2">
        <v>55.27</v>
      </c>
      <c r="G4494" s="2">
        <v>45</v>
      </c>
      <c r="H4494" s="66" t="str">
        <f>IF(B4494="","",VLOOKUP(B4494,[1]BASEEMPRESA!$A$2:$AAA$11936,2))</f>
        <v>LN LOGISTICA E TRANSPORTES LTDA</v>
      </c>
      <c r="I4494" s="20" t="str">
        <f t="shared" si="70"/>
        <v>jun</v>
      </c>
    </row>
    <row r="4495" spans="1:9" x14ac:dyDescent="0.25">
      <c r="A4495" s="7">
        <v>46197</v>
      </c>
      <c r="B4495" s="16">
        <v>7312</v>
      </c>
      <c r="C4495" s="16" t="s">
        <v>422</v>
      </c>
      <c r="D4495" s="3">
        <v>65.3</v>
      </c>
      <c r="E4495" s="16">
        <v>1</v>
      </c>
      <c r="F4495" s="3">
        <v>65.3</v>
      </c>
      <c r="G4495" s="3">
        <v>36</v>
      </c>
      <c r="H4495" s="66" t="str">
        <f>IF(B4495="","",VLOOKUP(B4495,[1]BASEEMPRESA!$A$2:$AAA$11936,2))</f>
        <v>LN LOGISTICA E TRANSPORTES LTDA</v>
      </c>
      <c r="I4495" s="20" t="str">
        <f t="shared" si="70"/>
        <v>jun</v>
      </c>
    </row>
    <row r="4496" spans="1:9" x14ac:dyDescent="0.25">
      <c r="A4496" s="7">
        <v>46197</v>
      </c>
      <c r="B4496" s="17">
        <v>7334</v>
      </c>
      <c r="C4496" s="17" t="s">
        <v>421</v>
      </c>
      <c r="D4496" s="2">
        <v>201.3</v>
      </c>
      <c r="E4496" s="17">
        <v>3</v>
      </c>
      <c r="F4496" s="2">
        <v>67.099999999999994</v>
      </c>
      <c r="G4496" s="2">
        <v>49.165999999999997</v>
      </c>
      <c r="H4496" s="66" t="str">
        <f>IF(B4496="","",VLOOKUP(B4496,[1]BASEEMPRESA!$A$2:$AAA$11936,2))</f>
        <v>ROCHA TRANSPORTES DE MUCURI LTDA</v>
      </c>
      <c r="I4496" s="20" t="str">
        <f t="shared" si="70"/>
        <v>jun</v>
      </c>
    </row>
    <row r="4497" spans="1:9" x14ac:dyDescent="0.25">
      <c r="A4497" s="7">
        <v>46197</v>
      </c>
      <c r="B4497" s="16">
        <v>7337</v>
      </c>
      <c r="C4497" s="16" t="s">
        <v>419</v>
      </c>
      <c r="D4497" s="3">
        <v>114.44</v>
      </c>
      <c r="E4497" s="16">
        <v>2</v>
      </c>
      <c r="F4497" s="3">
        <v>57.22</v>
      </c>
      <c r="G4497" s="3">
        <v>52.817</v>
      </c>
      <c r="H4497" s="66" t="str">
        <f>IF(B4497="","",VLOOKUP(B4497,[1]BASEEMPRESA!$A$2:$AAA$11936,2))</f>
        <v>REGINA M. DOS S. SILVA CARGAS</v>
      </c>
      <c r="I4497" s="20" t="str">
        <f t="shared" si="70"/>
        <v>jun</v>
      </c>
    </row>
    <row r="4498" spans="1:9" x14ac:dyDescent="0.25">
      <c r="A4498" s="7">
        <v>46197</v>
      </c>
      <c r="B4498" s="17">
        <v>7340</v>
      </c>
      <c r="C4498" s="17" t="s">
        <v>419</v>
      </c>
      <c r="D4498" s="2">
        <v>176.88</v>
      </c>
      <c r="E4498" s="17">
        <v>6</v>
      </c>
      <c r="F4498" s="2">
        <v>29.48</v>
      </c>
      <c r="G4498" s="2">
        <v>9</v>
      </c>
      <c r="H4498" s="66" t="str">
        <f>IF(B4498="","",VLOOKUP(B4498,[1]BASEEMPRESA!$A$2:$AAA$11936,2))</f>
        <v>W &amp; E SERVICOS DE TRANSPORTE LTDA</v>
      </c>
      <c r="I4498" s="20" t="str">
        <f t="shared" si="70"/>
        <v>jun</v>
      </c>
    </row>
    <row r="4499" spans="1:9" x14ac:dyDescent="0.25">
      <c r="A4499" s="7">
        <v>46197</v>
      </c>
      <c r="B4499" s="16">
        <v>7343</v>
      </c>
      <c r="C4499" s="16" t="s">
        <v>421</v>
      </c>
      <c r="D4499" s="3">
        <v>185.84</v>
      </c>
      <c r="E4499" s="16">
        <v>3</v>
      </c>
      <c r="F4499" s="3">
        <v>61.947000000000003</v>
      </c>
      <c r="G4499" s="3">
        <v>53.338999999999999</v>
      </c>
      <c r="H4499" s="66" t="str">
        <f>IF(B4499="","",VLOOKUP(B4499,[1]BASEEMPRESA!$A$2:$AAA$11936,2))</f>
        <v>E L DE OLIVEIRA JUNIOR EDIMAR TRANSPORTES</v>
      </c>
      <c r="I4499" s="20" t="str">
        <f t="shared" si="70"/>
        <v>jun</v>
      </c>
    </row>
    <row r="4500" spans="1:9" x14ac:dyDescent="0.25">
      <c r="A4500" s="7">
        <v>46197</v>
      </c>
      <c r="B4500" s="17">
        <v>7347</v>
      </c>
      <c r="C4500" s="17" t="s">
        <v>420</v>
      </c>
      <c r="D4500" s="2">
        <v>318.86</v>
      </c>
      <c r="E4500" s="17">
        <v>10</v>
      </c>
      <c r="F4500" s="2">
        <v>31.885999999999999</v>
      </c>
      <c r="G4500" s="2">
        <v>9</v>
      </c>
      <c r="H4500" s="66" t="str">
        <f>IF(B4500="","",VLOOKUP(B4500,[1]BASEEMPRESA!$A$2:$AAA$11936,2))</f>
        <v>TRANSPORTADORA GLOBAL LOGISTICA LTDA</v>
      </c>
      <c r="I4500" s="20" t="str">
        <f t="shared" si="70"/>
        <v>jun</v>
      </c>
    </row>
    <row r="4501" spans="1:9" x14ac:dyDescent="0.25">
      <c r="A4501" s="7">
        <v>46197</v>
      </c>
      <c r="B4501" s="16">
        <v>7352</v>
      </c>
      <c r="C4501" s="16" t="s">
        <v>421</v>
      </c>
      <c r="D4501" s="3">
        <v>185.24</v>
      </c>
      <c r="E4501" s="16">
        <v>3</v>
      </c>
      <c r="F4501" s="3">
        <v>61.747</v>
      </c>
      <c r="G4501" s="3">
        <v>32.235999999999997</v>
      </c>
      <c r="H4501" s="66" t="str">
        <f>IF(B4501="","",VLOOKUP(B4501,[1]BASEEMPRESA!$A$2:$AAA$11936,2))</f>
        <v>WESLEI M DOS SANTOS</v>
      </c>
      <c r="I4501" s="20" t="str">
        <f t="shared" si="70"/>
        <v>jun</v>
      </c>
    </row>
    <row r="4502" spans="1:9" x14ac:dyDescent="0.25">
      <c r="A4502" s="7">
        <v>46197</v>
      </c>
      <c r="B4502" s="17">
        <v>7355</v>
      </c>
      <c r="C4502" s="17" t="s">
        <v>419</v>
      </c>
      <c r="D4502" s="2">
        <v>117.84</v>
      </c>
      <c r="E4502" s="17">
        <v>2</v>
      </c>
      <c r="F4502" s="2">
        <v>58.92</v>
      </c>
      <c r="G4502" s="2">
        <v>43.168999999999997</v>
      </c>
      <c r="H4502" s="66" t="str">
        <f>IF(B4502="","",VLOOKUP(B4502,[1]BASEEMPRESA!$A$2:$AAA$11936,2))</f>
        <v>WESLEI M DOS SANTOS</v>
      </c>
      <c r="I4502" s="20" t="str">
        <f t="shared" si="70"/>
        <v>jun</v>
      </c>
    </row>
    <row r="4503" spans="1:9" x14ac:dyDescent="0.25">
      <c r="A4503" s="7">
        <v>46197</v>
      </c>
      <c r="B4503" s="16">
        <v>7361</v>
      </c>
      <c r="C4503" s="16" t="s">
        <v>423</v>
      </c>
      <c r="D4503" s="3">
        <v>249.8</v>
      </c>
      <c r="E4503" s="16">
        <v>4</v>
      </c>
      <c r="F4503" s="3">
        <v>62.45</v>
      </c>
      <c r="G4503" s="3">
        <v>42.127000000000002</v>
      </c>
      <c r="H4503" s="66" t="str">
        <f>IF(B4503="","",VLOOKUP(B4503,[1]BASEEMPRESA!$A$2:$AAA$11936,2))</f>
        <v>TRANSPORTE FUMACINHA LTDA</v>
      </c>
      <c r="I4503" s="20" t="str">
        <f t="shared" si="70"/>
        <v>jun</v>
      </c>
    </row>
    <row r="4504" spans="1:9" x14ac:dyDescent="0.25">
      <c r="A4504" s="7">
        <v>46197</v>
      </c>
      <c r="B4504" s="17">
        <v>7364</v>
      </c>
      <c r="C4504" s="17" t="s">
        <v>419</v>
      </c>
      <c r="D4504" s="2">
        <v>183.98</v>
      </c>
      <c r="E4504" s="17">
        <v>3</v>
      </c>
      <c r="F4504" s="2">
        <v>61.326999999999998</v>
      </c>
      <c r="G4504" s="2">
        <v>62.847000000000001</v>
      </c>
      <c r="H4504" s="66" t="str">
        <f>IF(B4504="","",VLOOKUP(B4504,[1]BASEEMPRESA!$A$2:$AAA$11936,2))</f>
        <v>TRANSPORTADORA GLOBAL LOGISTICA LTDA</v>
      </c>
      <c r="I4504" s="20" t="str">
        <f t="shared" si="70"/>
        <v>jun</v>
      </c>
    </row>
    <row r="4505" spans="1:9" x14ac:dyDescent="0.25">
      <c r="A4505" s="7">
        <v>46197</v>
      </c>
      <c r="B4505" s="16">
        <v>7367</v>
      </c>
      <c r="C4505" s="16" t="s">
        <v>419</v>
      </c>
      <c r="D4505" s="3">
        <v>176.5</v>
      </c>
      <c r="E4505" s="16">
        <v>3</v>
      </c>
      <c r="F4505" s="3">
        <v>58.832999999999998</v>
      </c>
      <c r="G4505" s="3">
        <v>36.442</v>
      </c>
      <c r="H4505" s="66" t="str">
        <f>IF(B4505="","",VLOOKUP(B4505,[1]BASEEMPRESA!$A$2:$AAA$11936,2))</f>
        <v>JOSE HELIO SILVA SANTOS</v>
      </c>
      <c r="I4505" s="20" t="str">
        <f t="shared" si="70"/>
        <v>jun</v>
      </c>
    </row>
    <row r="4506" spans="1:9" x14ac:dyDescent="0.25">
      <c r="A4506" s="7">
        <v>46197</v>
      </c>
      <c r="B4506" s="17">
        <v>7370</v>
      </c>
      <c r="C4506" s="17" t="s">
        <v>419</v>
      </c>
      <c r="D4506" s="2">
        <v>63.98</v>
      </c>
      <c r="E4506" s="17">
        <v>1</v>
      </c>
      <c r="F4506" s="2">
        <v>63.98</v>
      </c>
      <c r="G4506" s="2">
        <v>36</v>
      </c>
      <c r="H4506" s="66" t="str">
        <f>IF(B4506="","",VLOOKUP(B4506,[1]BASEEMPRESA!$A$2:$AAA$11936,2))</f>
        <v>JOSE HELIO SILVA SANTOS</v>
      </c>
      <c r="I4506" s="20" t="str">
        <f t="shared" si="70"/>
        <v>jun</v>
      </c>
    </row>
    <row r="4507" spans="1:9" x14ac:dyDescent="0.25">
      <c r="A4507" s="7">
        <v>46197</v>
      </c>
      <c r="B4507" s="16">
        <v>7373</v>
      </c>
      <c r="C4507" s="16" t="s">
        <v>422</v>
      </c>
      <c r="D4507" s="3">
        <v>161.96</v>
      </c>
      <c r="E4507" s="16">
        <v>3</v>
      </c>
      <c r="F4507" s="3">
        <v>53.987000000000002</v>
      </c>
      <c r="G4507" s="3">
        <v>70.495000000000005</v>
      </c>
      <c r="H4507" s="66" t="str">
        <f>IF(B4507="","",VLOOKUP(B4507,[1]BASEEMPRESA!$A$2:$AAA$11936,2))</f>
        <v>BARBOSA TRANSPORTES E LOGISTICA LTDA</v>
      </c>
      <c r="I4507" s="20" t="str">
        <f t="shared" si="70"/>
        <v>jun</v>
      </c>
    </row>
    <row r="4508" spans="1:9" x14ac:dyDescent="0.25">
      <c r="A4508" s="7">
        <v>46197</v>
      </c>
      <c r="B4508" s="17">
        <v>7381</v>
      </c>
      <c r="C4508" s="17" t="s">
        <v>423</v>
      </c>
      <c r="D4508" s="2">
        <v>183.2</v>
      </c>
      <c r="E4508" s="17">
        <v>3</v>
      </c>
      <c r="F4508" s="2">
        <v>61.067</v>
      </c>
      <c r="G4508" s="2">
        <v>31.372</v>
      </c>
      <c r="H4508" s="66" t="str">
        <f>IF(B4508="","",VLOOKUP(B4508,[1]BASEEMPRESA!$A$2:$AAA$11936,2))</f>
        <v>TRANSPORTE FUMACINHA LTDA</v>
      </c>
      <c r="I4508" s="20" t="str">
        <f t="shared" si="70"/>
        <v>jun</v>
      </c>
    </row>
    <row r="4509" spans="1:9" x14ac:dyDescent="0.25">
      <c r="A4509" s="7">
        <v>46197</v>
      </c>
      <c r="B4509" s="16">
        <v>7398</v>
      </c>
      <c r="C4509" s="16" t="s">
        <v>419</v>
      </c>
      <c r="D4509" s="3">
        <v>158.19999999999999</v>
      </c>
      <c r="E4509" s="16">
        <v>3</v>
      </c>
      <c r="F4509" s="3">
        <v>52.732999999999997</v>
      </c>
      <c r="G4509" s="3">
        <v>51.034999999999997</v>
      </c>
      <c r="H4509" s="66" t="str">
        <f>IF(B4509="","",VLOOKUP(B4509,[1]BASEEMPRESA!$A$2:$AAA$11936,2))</f>
        <v>RSL TRANSPORTES LTDA</v>
      </c>
      <c r="I4509" s="20" t="str">
        <f t="shared" si="70"/>
        <v>jun</v>
      </c>
    </row>
    <row r="4510" spans="1:9" x14ac:dyDescent="0.25">
      <c r="A4510" s="7">
        <v>46198</v>
      </c>
      <c r="B4510" s="16">
        <v>2066</v>
      </c>
      <c r="C4510" s="16" t="s">
        <v>418</v>
      </c>
      <c r="D4510" s="3">
        <v>466.18</v>
      </c>
      <c r="E4510" s="16">
        <v>8</v>
      </c>
      <c r="F4510" s="3">
        <v>58.273000000000003</v>
      </c>
      <c r="G4510" s="3">
        <v>12</v>
      </c>
      <c r="H4510" s="66" t="str">
        <f>IF(B4510="","",VLOOKUP(B4510,[1]BASEEMPRESA!$A$2:$AAA$11936,2))</f>
        <v>NDB HOLDING AGRICOLA LTDA - MATRIZ</v>
      </c>
      <c r="I4510" s="20" t="str">
        <f t="shared" si="70"/>
        <v>jun</v>
      </c>
    </row>
    <row r="4511" spans="1:9" x14ac:dyDescent="0.25">
      <c r="A4511" s="7">
        <v>46198</v>
      </c>
      <c r="B4511" s="17">
        <v>2067</v>
      </c>
      <c r="C4511" s="17" t="s">
        <v>418</v>
      </c>
      <c r="D4511" s="2">
        <v>342.24</v>
      </c>
      <c r="E4511" s="17">
        <v>6</v>
      </c>
      <c r="F4511" s="2">
        <v>57.04</v>
      </c>
      <c r="G4511" s="2">
        <v>12</v>
      </c>
      <c r="H4511" s="66" t="str">
        <f>IF(B4511="","",VLOOKUP(B4511,[1]BASEEMPRESA!$A$2:$AAA$11936,2))</f>
        <v>NDB HOLDING AGRICOLA LTDA - MATRIZ</v>
      </c>
      <c r="I4511" s="20" t="str">
        <f t="shared" si="70"/>
        <v>jun</v>
      </c>
    </row>
    <row r="4512" spans="1:9" x14ac:dyDescent="0.25">
      <c r="A4512" s="7">
        <v>46198</v>
      </c>
      <c r="B4512" s="16">
        <v>2107</v>
      </c>
      <c r="C4512" s="16" t="s">
        <v>418</v>
      </c>
      <c r="D4512" s="3">
        <v>524.79999999999995</v>
      </c>
      <c r="E4512" s="16">
        <v>9</v>
      </c>
      <c r="F4512" s="3">
        <v>58.311</v>
      </c>
      <c r="G4512" s="3">
        <v>12</v>
      </c>
      <c r="H4512" s="66" t="str">
        <f>IF(B4512="","",VLOOKUP(B4512,[1]BASEEMPRESA!$A$2:$AAA$11936,2))</f>
        <v>NDB HOLDING AGRICOLA LTDA - MATRIZ</v>
      </c>
      <c r="I4512" s="20" t="str">
        <f t="shared" si="70"/>
        <v>jun</v>
      </c>
    </row>
    <row r="4513" spans="1:9" x14ac:dyDescent="0.25">
      <c r="A4513" s="7">
        <v>46198</v>
      </c>
      <c r="B4513" s="17">
        <v>2108</v>
      </c>
      <c r="C4513" s="17" t="s">
        <v>418</v>
      </c>
      <c r="D4513" s="2">
        <v>116.98</v>
      </c>
      <c r="E4513" s="17">
        <v>2</v>
      </c>
      <c r="F4513" s="2">
        <v>58.49</v>
      </c>
      <c r="G4513" s="2">
        <v>12</v>
      </c>
      <c r="H4513" s="66" t="str">
        <f>IF(B4513="","",VLOOKUP(B4513,[1]BASEEMPRESA!$A$2:$AAA$11936,2))</f>
        <v>NDB HOLDING AGRICOLA LTDA - MATRIZ</v>
      </c>
      <c r="I4513" s="20" t="str">
        <f t="shared" si="70"/>
        <v>jun</v>
      </c>
    </row>
    <row r="4514" spans="1:9" x14ac:dyDescent="0.25">
      <c r="A4514" s="7">
        <v>46198</v>
      </c>
      <c r="B4514" s="16">
        <v>2109</v>
      </c>
      <c r="C4514" s="16" t="s">
        <v>418</v>
      </c>
      <c r="D4514" s="3">
        <v>283.48</v>
      </c>
      <c r="E4514" s="16">
        <v>5</v>
      </c>
      <c r="F4514" s="3">
        <v>56.695999999999998</v>
      </c>
      <c r="G4514" s="3">
        <v>11.587999999999999</v>
      </c>
      <c r="H4514" s="66" t="str">
        <f>IF(B4514="","",VLOOKUP(B4514,[1]BASEEMPRESA!$A$2:$AAA$11936,2))</f>
        <v>NDB HOLDING AGRICOLA LTDA - MATRIZ</v>
      </c>
      <c r="I4514" s="20" t="str">
        <f t="shared" si="70"/>
        <v>jun</v>
      </c>
    </row>
    <row r="4515" spans="1:9" x14ac:dyDescent="0.25">
      <c r="A4515" s="7">
        <v>46198</v>
      </c>
      <c r="B4515" s="17">
        <v>7004</v>
      </c>
      <c r="C4515" s="17" t="s">
        <v>419</v>
      </c>
      <c r="D4515" s="2">
        <v>178.56</v>
      </c>
      <c r="E4515" s="17">
        <v>3</v>
      </c>
      <c r="F4515" s="2">
        <v>59.52</v>
      </c>
      <c r="G4515" s="2">
        <v>27.783000000000001</v>
      </c>
      <c r="H4515" s="66" t="str">
        <f>IF(B4515="","",VLOOKUP(B4515,[1]BASEEMPRESA!$A$2:$AAA$11936,2))</f>
        <v>EMERSON LUIS MORO</v>
      </c>
      <c r="I4515" s="20" t="str">
        <f t="shared" si="70"/>
        <v>jun</v>
      </c>
    </row>
    <row r="4516" spans="1:9" x14ac:dyDescent="0.25">
      <c r="A4516" s="7">
        <v>46198</v>
      </c>
      <c r="B4516" s="16">
        <v>7005</v>
      </c>
      <c r="C4516" s="16" t="s">
        <v>419</v>
      </c>
      <c r="D4516" s="3">
        <v>131.88</v>
      </c>
      <c r="E4516" s="16">
        <v>2</v>
      </c>
      <c r="F4516" s="3">
        <v>65.94</v>
      </c>
      <c r="G4516" s="3">
        <v>62.17</v>
      </c>
      <c r="H4516" s="66" t="str">
        <f>IF(B4516="","",VLOOKUP(B4516,[1]BASEEMPRESA!$A$2:$AAA$11936,2))</f>
        <v>RENE PINA DE ALMEIDA</v>
      </c>
      <c r="I4516" s="20" t="str">
        <f t="shared" si="70"/>
        <v>jun</v>
      </c>
    </row>
    <row r="4517" spans="1:9" x14ac:dyDescent="0.25">
      <c r="A4517" s="7">
        <v>46198</v>
      </c>
      <c r="B4517" s="17">
        <v>7006</v>
      </c>
      <c r="C4517" s="17" t="s">
        <v>420</v>
      </c>
      <c r="D4517" s="2">
        <v>131.1</v>
      </c>
      <c r="E4517" s="17">
        <v>2</v>
      </c>
      <c r="F4517" s="2">
        <v>65.55</v>
      </c>
      <c r="G4517" s="2">
        <v>62.034999999999997</v>
      </c>
      <c r="H4517" s="66" t="str">
        <f>IF(B4517="","",VLOOKUP(B4517,[1]BASEEMPRESA!$A$2:$AAA$11936,2))</f>
        <v>INAMARQUE SOUZA MACHADO</v>
      </c>
      <c r="I4517" s="20" t="str">
        <f t="shared" si="70"/>
        <v>jun</v>
      </c>
    </row>
    <row r="4518" spans="1:9" x14ac:dyDescent="0.25">
      <c r="A4518" s="7">
        <v>46198</v>
      </c>
      <c r="B4518" s="16">
        <v>7007</v>
      </c>
      <c r="C4518" s="16" t="s">
        <v>420</v>
      </c>
      <c r="D4518" s="3">
        <v>186.46</v>
      </c>
      <c r="E4518" s="16">
        <v>3</v>
      </c>
      <c r="F4518" s="3">
        <v>62.152999999999999</v>
      </c>
      <c r="G4518" s="3">
        <v>53.99</v>
      </c>
      <c r="H4518" s="66" t="str">
        <f>IF(B4518="","",VLOOKUP(B4518,[1]BASEEMPRESA!$A$2:$AAA$11936,2))</f>
        <v>MVS TRANSPORTE LTDA</v>
      </c>
      <c r="I4518" s="20" t="str">
        <f t="shared" si="70"/>
        <v>jun</v>
      </c>
    </row>
    <row r="4519" spans="1:9" x14ac:dyDescent="0.25">
      <c r="A4519" s="7">
        <v>46198</v>
      </c>
      <c r="B4519" s="17">
        <v>7008</v>
      </c>
      <c r="C4519" s="17" t="s">
        <v>419</v>
      </c>
      <c r="D4519" s="2">
        <v>114.64</v>
      </c>
      <c r="E4519" s="17">
        <v>2</v>
      </c>
      <c r="F4519" s="2">
        <v>57.32</v>
      </c>
      <c r="G4519" s="2">
        <v>57.866</v>
      </c>
      <c r="H4519" s="66" t="str">
        <f>IF(B4519="","",VLOOKUP(B4519,[1]BASEEMPRESA!$A$2:$AAA$11936,2))</f>
        <v>E L DE OLIVEIRA JUNIOR EDIMAR TRANSPORTES</v>
      </c>
      <c r="I4519" s="20" t="str">
        <f t="shared" si="70"/>
        <v>jun</v>
      </c>
    </row>
    <row r="4520" spans="1:9" x14ac:dyDescent="0.25">
      <c r="A4520" s="7">
        <v>46198</v>
      </c>
      <c r="B4520" s="16">
        <v>7010</v>
      </c>
      <c r="C4520" s="16" t="s">
        <v>419</v>
      </c>
      <c r="D4520" s="3">
        <v>123.52</v>
      </c>
      <c r="E4520" s="16">
        <v>2</v>
      </c>
      <c r="F4520" s="3">
        <v>61.76</v>
      </c>
      <c r="G4520" s="3">
        <v>59.305</v>
      </c>
      <c r="H4520" s="66" t="str">
        <f>IF(B4520="","",VLOOKUP(B4520,[1]BASEEMPRESA!$A$2:$AAA$11936,2))</f>
        <v>BAYER LOGISTICA E TRANSPORTES LTDA</v>
      </c>
      <c r="I4520" s="20" t="str">
        <f t="shared" si="70"/>
        <v>jun</v>
      </c>
    </row>
    <row r="4521" spans="1:9" x14ac:dyDescent="0.25">
      <c r="A4521" s="7">
        <v>46198</v>
      </c>
      <c r="B4521" s="17">
        <v>7013</v>
      </c>
      <c r="C4521" s="17" t="s">
        <v>419</v>
      </c>
      <c r="D4521" s="2">
        <v>170</v>
      </c>
      <c r="E4521" s="17">
        <v>3</v>
      </c>
      <c r="F4521" s="2">
        <v>56.667000000000002</v>
      </c>
      <c r="G4521" s="2">
        <v>51.014000000000003</v>
      </c>
      <c r="H4521" s="66" t="str">
        <f>IF(B4521="","",VLOOKUP(B4521,[1]BASEEMPRESA!$A$2:$AAA$11936,2))</f>
        <v>INAMARQUE SOUZA MACHADO</v>
      </c>
      <c r="I4521" s="20" t="str">
        <f t="shared" si="70"/>
        <v>jun</v>
      </c>
    </row>
    <row r="4522" spans="1:9" x14ac:dyDescent="0.25">
      <c r="A4522" s="7">
        <v>46198</v>
      </c>
      <c r="B4522" s="16">
        <v>7017</v>
      </c>
      <c r="C4522" s="16" t="s">
        <v>419</v>
      </c>
      <c r="D4522" s="3">
        <v>115.22</v>
      </c>
      <c r="E4522" s="16">
        <v>2</v>
      </c>
      <c r="F4522" s="3">
        <v>57.61</v>
      </c>
      <c r="G4522" s="3">
        <v>43.036999999999999</v>
      </c>
      <c r="H4522" s="66" t="str">
        <f>IF(B4522="","",VLOOKUP(B4522,[1]BASEEMPRESA!$A$2:$AAA$11936,2))</f>
        <v>BAYER LOGISTICA E TRANSPORTES LTDA</v>
      </c>
      <c r="I4522" s="20" t="str">
        <f t="shared" si="70"/>
        <v>jun</v>
      </c>
    </row>
    <row r="4523" spans="1:9" x14ac:dyDescent="0.25">
      <c r="A4523" s="7">
        <v>46198</v>
      </c>
      <c r="B4523" s="17">
        <v>7018</v>
      </c>
      <c r="C4523" s="17" t="s">
        <v>419</v>
      </c>
      <c r="D4523" s="2">
        <v>117.3</v>
      </c>
      <c r="E4523" s="17">
        <v>2</v>
      </c>
      <c r="F4523" s="2">
        <v>58.65</v>
      </c>
      <c r="G4523" s="2">
        <v>57.360999999999997</v>
      </c>
      <c r="H4523" s="66" t="str">
        <f>IF(B4523="","",VLOOKUP(B4523,[1]BASEEMPRESA!$A$2:$AAA$11936,2))</f>
        <v>SC MANUTENCOES LTDA</v>
      </c>
      <c r="I4523" s="20" t="str">
        <f t="shared" si="70"/>
        <v>jun</v>
      </c>
    </row>
    <row r="4524" spans="1:9" x14ac:dyDescent="0.25">
      <c r="A4524" s="7">
        <v>46198</v>
      </c>
      <c r="B4524" s="16">
        <v>7021</v>
      </c>
      <c r="C4524" s="16" t="s">
        <v>419</v>
      </c>
      <c r="D4524" s="3">
        <v>191.94</v>
      </c>
      <c r="E4524" s="16">
        <v>3</v>
      </c>
      <c r="F4524" s="3">
        <v>63.98</v>
      </c>
      <c r="G4524" s="3">
        <v>23.306000000000001</v>
      </c>
      <c r="H4524" s="66" t="str">
        <f>IF(B4524="","",VLOOKUP(B4524,[1]BASEEMPRESA!$A$2:$AAA$11936,2))</f>
        <v>NEIA TRANSPORTES LTDA</v>
      </c>
      <c r="I4524" s="20" t="str">
        <f t="shared" si="70"/>
        <v>jun</v>
      </c>
    </row>
    <row r="4525" spans="1:9" x14ac:dyDescent="0.25">
      <c r="A4525" s="7">
        <v>46198</v>
      </c>
      <c r="B4525" s="17">
        <v>7022</v>
      </c>
      <c r="C4525" s="17" t="s">
        <v>419</v>
      </c>
      <c r="D4525" s="2">
        <v>192.78</v>
      </c>
      <c r="E4525" s="17">
        <v>5</v>
      </c>
      <c r="F4525" s="2">
        <v>38.555999999999997</v>
      </c>
      <c r="G4525" s="2">
        <v>17.626999999999999</v>
      </c>
      <c r="H4525" s="66" t="str">
        <f>IF(B4525="","",VLOOKUP(B4525,[1]BASEEMPRESA!$A$2:$AAA$11936,2))</f>
        <v>SMRR TRANSPORTES LTDA</v>
      </c>
      <c r="I4525" s="20" t="str">
        <f t="shared" si="70"/>
        <v>jun</v>
      </c>
    </row>
    <row r="4526" spans="1:9" x14ac:dyDescent="0.25">
      <c r="A4526" s="7">
        <v>46198</v>
      </c>
      <c r="B4526" s="16">
        <v>7031</v>
      </c>
      <c r="C4526" s="16" t="s">
        <v>419</v>
      </c>
      <c r="D4526" s="3">
        <v>180.38</v>
      </c>
      <c r="E4526" s="16">
        <v>3</v>
      </c>
      <c r="F4526" s="3">
        <v>60.127000000000002</v>
      </c>
      <c r="G4526" s="3">
        <v>53.533999999999999</v>
      </c>
      <c r="H4526" s="66" t="str">
        <f>IF(B4526="","",VLOOKUP(B4526,[1]BASEEMPRESA!$A$2:$AAA$11936,2))</f>
        <v>INAMARQUE SOUZA MACHADO</v>
      </c>
      <c r="I4526" s="20" t="str">
        <f t="shared" si="70"/>
        <v>jun</v>
      </c>
    </row>
    <row r="4527" spans="1:9" x14ac:dyDescent="0.25">
      <c r="A4527" s="7">
        <v>46198</v>
      </c>
      <c r="B4527" s="17">
        <v>7032</v>
      </c>
      <c r="C4527" s="17" t="s">
        <v>419</v>
      </c>
      <c r="D4527" s="2">
        <v>241.76</v>
      </c>
      <c r="E4527" s="17">
        <v>4</v>
      </c>
      <c r="F4527" s="2">
        <v>60.44</v>
      </c>
      <c r="G4527" s="2">
        <v>39.674999999999997</v>
      </c>
      <c r="H4527" s="66" t="str">
        <f>IF(B4527="","",VLOOKUP(B4527,[1]BASEEMPRESA!$A$2:$AAA$11936,2))</f>
        <v>REGINA M. DOS S. SILVA CARGAS</v>
      </c>
      <c r="I4527" s="20" t="str">
        <f t="shared" si="70"/>
        <v>jun</v>
      </c>
    </row>
    <row r="4528" spans="1:9" x14ac:dyDescent="0.25">
      <c r="A4528" s="7">
        <v>46198</v>
      </c>
      <c r="B4528" s="16">
        <v>7033</v>
      </c>
      <c r="C4528" s="16" t="s">
        <v>419</v>
      </c>
      <c r="D4528" s="3">
        <v>117.34</v>
      </c>
      <c r="E4528" s="16">
        <v>2</v>
      </c>
      <c r="F4528" s="3">
        <v>58.67</v>
      </c>
      <c r="G4528" s="3">
        <v>70.028000000000006</v>
      </c>
      <c r="H4528" s="66" t="str">
        <f>IF(B4528="","",VLOOKUP(B4528,[1]BASEEMPRESA!$A$2:$AAA$11936,2))</f>
        <v>E L DE OLIVEIRA JUNIOR EDIMAR TRANSPORTES</v>
      </c>
      <c r="I4528" s="20" t="str">
        <f t="shared" si="70"/>
        <v>jun</v>
      </c>
    </row>
    <row r="4529" spans="1:9" x14ac:dyDescent="0.25">
      <c r="A4529" s="7">
        <v>46198</v>
      </c>
      <c r="B4529" s="17">
        <v>7036</v>
      </c>
      <c r="C4529" s="17" t="s">
        <v>419</v>
      </c>
      <c r="D4529" s="2">
        <v>122.6</v>
      </c>
      <c r="E4529" s="17">
        <v>2</v>
      </c>
      <c r="F4529" s="2">
        <v>61.3</v>
      </c>
      <c r="G4529" s="2">
        <v>48.115000000000002</v>
      </c>
      <c r="H4529" s="66" t="str">
        <f>IF(B4529="","",VLOOKUP(B4529,[1]BASEEMPRESA!$A$2:$AAA$11936,2))</f>
        <v>EMERSON LUIS MORO</v>
      </c>
      <c r="I4529" s="20" t="str">
        <f t="shared" si="70"/>
        <v>jun</v>
      </c>
    </row>
    <row r="4530" spans="1:9" x14ac:dyDescent="0.25">
      <c r="A4530" s="7">
        <v>46198</v>
      </c>
      <c r="B4530" s="16">
        <v>7038</v>
      </c>
      <c r="C4530" s="16" t="s">
        <v>420</v>
      </c>
      <c r="D4530" s="3">
        <v>129.82</v>
      </c>
      <c r="E4530" s="16">
        <v>2</v>
      </c>
      <c r="F4530" s="3">
        <v>64.91</v>
      </c>
      <c r="G4530" s="3">
        <v>51</v>
      </c>
      <c r="H4530" s="66" t="str">
        <f>IF(B4530="","",VLOOKUP(B4530,[1]BASEEMPRESA!$A$2:$AAA$11936,2))</f>
        <v>JERE SERVICOS DE TRANSPORTE E LOCACAO LTDA</v>
      </c>
      <c r="I4530" s="20" t="str">
        <f t="shared" si="70"/>
        <v>jun</v>
      </c>
    </row>
    <row r="4531" spans="1:9" x14ac:dyDescent="0.25">
      <c r="A4531" s="7">
        <v>46198</v>
      </c>
      <c r="B4531" s="17">
        <v>7041</v>
      </c>
      <c r="C4531" s="17" t="s">
        <v>419</v>
      </c>
      <c r="D4531" s="2">
        <v>176.14</v>
      </c>
      <c r="E4531" s="17">
        <v>3</v>
      </c>
      <c r="F4531" s="2">
        <v>58.713000000000001</v>
      </c>
      <c r="G4531" s="2">
        <v>58.046999999999997</v>
      </c>
      <c r="H4531" s="66" t="str">
        <f>IF(B4531="","",VLOOKUP(B4531,[1]BASEEMPRESA!$A$2:$AAA$11936,2))</f>
        <v>JERE SERVICOS DE TRANSPORTE E LOCACAO LTDA</v>
      </c>
      <c r="I4531" s="20" t="str">
        <f t="shared" si="70"/>
        <v>jun</v>
      </c>
    </row>
    <row r="4532" spans="1:9" x14ac:dyDescent="0.25">
      <c r="A4532" s="7">
        <v>46198</v>
      </c>
      <c r="B4532" s="16">
        <v>7042</v>
      </c>
      <c r="C4532" s="16" t="s">
        <v>420</v>
      </c>
      <c r="D4532" s="3">
        <v>186.12</v>
      </c>
      <c r="E4532" s="16">
        <v>3</v>
      </c>
      <c r="F4532" s="3">
        <v>62.04</v>
      </c>
      <c r="G4532" s="3">
        <v>28.721</v>
      </c>
      <c r="H4532" s="66" t="str">
        <f>IF(B4532="","",VLOOKUP(B4532,[1]BASEEMPRESA!$A$2:$AAA$11936,2))</f>
        <v>SERVICOS DE TRANSPORTES E LOCACAO VALE DO ITAUNAS LTDA</v>
      </c>
      <c r="I4532" s="20" t="str">
        <f t="shared" si="70"/>
        <v>jun</v>
      </c>
    </row>
    <row r="4533" spans="1:9" x14ac:dyDescent="0.25">
      <c r="A4533" s="7">
        <v>46198</v>
      </c>
      <c r="B4533" s="17">
        <v>7045</v>
      </c>
      <c r="C4533" s="17" t="s">
        <v>421</v>
      </c>
      <c r="D4533" s="2">
        <v>171.88</v>
      </c>
      <c r="E4533" s="17">
        <v>3</v>
      </c>
      <c r="F4533" s="2">
        <v>57.292999999999999</v>
      </c>
      <c r="G4533" s="2">
        <v>58.2</v>
      </c>
      <c r="H4533" s="66" t="str">
        <f>IF(B4533="","",VLOOKUP(B4533,[1]BASEEMPRESA!$A$2:$AAA$11936,2))</f>
        <v>REGINA M. DOS S. SILVA CARGAS</v>
      </c>
      <c r="I4533" s="20" t="str">
        <f t="shared" si="70"/>
        <v>jun</v>
      </c>
    </row>
    <row r="4534" spans="1:9" x14ac:dyDescent="0.25">
      <c r="A4534" s="7">
        <v>46198</v>
      </c>
      <c r="B4534" s="16">
        <v>7046</v>
      </c>
      <c r="C4534" s="16" t="s">
        <v>419</v>
      </c>
      <c r="D4534" s="3">
        <v>115.54</v>
      </c>
      <c r="E4534" s="16">
        <v>2</v>
      </c>
      <c r="F4534" s="3">
        <v>57.77</v>
      </c>
      <c r="G4534" s="3">
        <v>70.471999999999994</v>
      </c>
      <c r="H4534" s="66" t="str">
        <f>IF(B4534="","",VLOOKUP(B4534,[1]BASEEMPRESA!$A$2:$AAA$11936,2))</f>
        <v>J.S. LEONIDIO</v>
      </c>
      <c r="I4534" s="20" t="str">
        <f t="shared" si="70"/>
        <v>jun</v>
      </c>
    </row>
    <row r="4535" spans="1:9" x14ac:dyDescent="0.25">
      <c r="A4535" s="7">
        <v>46198</v>
      </c>
      <c r="B4535" s="17">
        <v>7047</v>
      </c>
      <c r="C4535" s="17" t="s">
        <v>419</v>
      </c>
      <c r="D4535" s="2">
        <v>123</v>
      </c>
      <c r="E4535" s="17">
        <v>2</v>
      </c>
      <c r="F4535" s="2">
        <v>61.5</v>
      </c>
      <c r="G4535" s="2">
        <v>49.161000000000001</v>
      </c>
      <c r="H4535" s="66" t="str">
        <f>IF(B4535="","",VLOOKUP(B4535,[1]BASEEMPRESA!$A$2:$AAA$11936,2))</f>
        <v>BAYER LOGISTICA E TRANSPORTES LTDA</v>
      </c>
      <c r="I4535" s="20" t="str">
        <f t="shared" si="70"/>
        <v>jun</v>
      </c>
    </row>
    <row r="4536" spans="1:9" x14ac:dyDescent="0.25">
      <c r="A4536" s="7">
        <v>46198</v>
      </c>
      <c r="B4536" s="16">
        <v>7048</v>
      </c>
      <c r="C4536" s="16" t="s">
        <v>419</v>
      </c>
      <c r="D4536" s="3">
        <v>180.44</v>
      </c>
      <c r="E4536" s="16">
        <v>3</v>
      </c>
      <c r="F4536" s="3">
        <v>60.146999999999998</v>
      </c>
      <c r="G4536" s="3">
        <v>57.247999999999998</v>
      </c>
      <c r="H4536" s="66" t="str">
        <f>IF(B4536="","",VLOOKUP(B4536,[1]BASEEMPRESA!$A$2:$AAA$11936,2))</f>
        <v>SERVICOS DE TRANSPORTES E LOCACAO VALE DO ITAUNAS LTDA</v>
      </c>
      <c r="I4536" s="20" t="str">
        <f t="shared" si="70"/>
        <v>jun</v>
      </c>
    </row>
    <row r="4537" spans="1:9" x14ac:dyDescent="0.25">
      <c r="A4537" s="7">
        <v>46198</v>
      </c>
      <c r="B4537" s="17">
        <v>7050</v>
      </c>
      <c r="C4537" s="17" t="s">
        <v>419</v>
      </c>
      <c r="D4537" s="2">
        <v>57.7</v>
      </c>
      <c r="E4537" s="17">
        <v>1</v>
      </c>
      <c r="F4537" s="2">
        <v>57.7</v>
      </c>
      <c r="G4537" s="2">
        <v>75</v>
      </c>
      <c r="H4537" s="66" t="str">
        <f>IF(B4537="","",VLOOKUP(B4537,[1]BASEEMPRESA!$A$2:$AAA$11936,2))</f>
        <v>ESTEL SERVICOS DE TRANSPORTES E LOCACAO LTDA</v>
      </c>
      <c r="I4537" s="20" t="str">
        <f t="shared" si="70"/>
        <v>jun</v>
      </c>
    </row>
    <row r="4538" spans="1:9" x14ac:dyDescent="0.25">
      <c r="A4538" s="7">
        <v>46198</v>
      </c>
      <c r="B4538" s="16">
        <v>7052</v>
      </c>
      <c r="C4538" s="16" t="s">
        <v>420</v>
      </c>
      <c r="D4538" s="3">
        <v>186.42</v>
      </c>
      <c r="E4538" s="16">
        <v>3</v>
      </c>
      <c r="F4538" s="3">
        <v>62.14</v>
      </c>
      <c r="G4538" s="3">
        <v>55.140999999999998</v>
      </c>
      <c r="H4538" s="66" t="str">
        <f>IF(B4538="","",VLOOKUP(B4538,[1]BASEEMPRESA!$A$2:$AAA$11936,2))</f>
        <v>JERE SERVICOS DE TRANSPORTE E LOCACAO LTDA</v>
      </c>
      <c r="I4538" s="20" t="str">
        <f t="shared" si="70"/>
        <v>jun</v>
      </c>
    </row>
    <row r="4539" spans="1:9" x14ac:dyDescent="0.25">
      <c r="A4539" s="7">
        <v>46198</v>
      </c>
      <c r="B4539" s="17">
        <v>7053</v>
      </c>
      <c r="C4539" s="17" t="s">
        <v>420</v>
      </c>
      <c r="D4539" s="2">
        <v>179.46</v>
      </c>
      <c r="E4539" s="17">
        <v>3</v>
      </c>
      <c r="F4539" s="2">
        <v>59.82</v>
      </c>
      <c r="G4539" s="2">
        <v>49.155000000000001</v>
      </c>
      <c r="H4539" s="66" t="str">
        <f>IF(B4539="","",VLOOKUP(B4539,[1]BASEEMPRESA!$A$2:$AAA$11936,2))</f>
        <v>TAVARES E MORAES TRANSPORTES LTDA</v>
      </c>
      <c r="I4539" s="20" t="str">
        <f t="shared" si="70"/>
        <v>jun</v>
      </c>
    </row>
    <row r="4540" spans="1:9" x14ac:dyDescent="0.25">
      <c r="A4540" s="7">
        <v>46198</v>
      </c>
      <c r="B4540" s="16">
        <v>7054</v>
      </c>
      <c r="C4540" s="16" t="s">
        <v>419</v>
      </c>
      <c r="D4540" s="3">
        <v>122.18</v>
      </c>
      <c r="E4540" s="16">
        <v>2</v>
      </c>
      <c r="F4540" s="3">
        <v>61.09</v>
      </c>
      <c r="G4540" s="3">
        <v>50.54</v>
      </c>
      <c r="H4540" s="66" t="str">
        <f>IF(B4540="","",VLOOKUP(B4540,[1]BASEEMPRESA!$A$2:$AAA$11936,2))</f>
        <v>TAVARES E MORAES TRANSPORTES LTDA</v>
      </c>
      <c r="I4540" s="20" t="str">
        <f t="shared" si="70"/>
        <v>jun</v>
      </c>
    </row>
    <row r="4541" spans="1:9" x14ac:dyDescent="0.25">
      <c r="A4541" s="7">
        <v>46198</v>
      </c>
      <c r="B4541" s="17">
        <v>7059</v>
      </c>
      <c r="C4541" s="17" t="s">
        <v>419</v>
      </c>
      <c r="D4541" s="2">
        <v>186.64</v>
      </c>
      <c r="E4541" s="17">
        <v>3</v>
      </c>
      <c r="F4541" s="2">
        <v>62.213000000000001</v>
      </c>
      <c r="G4541" s="2">
        <v>48.901000000000003</v>
      </c>
      <c r="H4541" s="66" t="str">
        <f>IF(B4541="","",VLOOKUP(B4541,[1]BASEEMPRESA!$A$2:$AAA$11936,2))</f>
        <v>BAYER LOGISTICA E TRANSPORTES LTDA</v>
      </c>
      <c r="I4541" s="20" t="str">
        <f t="shared" si="70"/>
        <v>jun</v>
      </c>
    </row>
    <row r="4542" spans="1:9" x14ac:dyDescent="0.25">
      <c r="A4542" s="7">
        <v>46198</v>
      </c>
      <c r="B4542" s="16">
        <v>7188</v>
      </c>
      <c r="C4542" s="16" t="s">
        <v>419</v>
      </c>
      <c r="D4542" s="3">
        <v>193.94</v>
      </c>
      <c r="E4542" s="16">
        <v>3</v>
      </c>
      <c r="F4542" s="3">
        <v>64.647000000000006</v>
      </c>
      <c r="G4542" s="3">
        <v>45.427999999999997</v>
      </c>
      <c r="H4542" s="66" t="str">
        <f>IF(B4542="","",VLOOKUP(B4542,[1]BASEEMPRESA!$A$2:$AAA$11936,2))</f>
        <v>C C GOMES TRANSPORTES</v>
      </c>
      <c r="I4542" s="20" t="str">
        <f t="shared" si="70"/>
        <v>jun</v>
      </c>
    </row>
    <row r="4543" spans="1:9" x14ac:dyDescent="0.25">
      <c r="A4543" s="7">
        <v>46198</v>
      </c>
      <c r="B4543" s="17">
        <v>7207</v>
      </c>
      <c r="C4543" s="17" t="s">
        <v>420</v>
      </c>
      <c r="D4543" s="2">
        <v>178.4</v>
      </c>
      <c r="E4543" s="17">
        <v>3</v>
      </c>
      <c r="F4543" s="2">
        <v>59.466999999999999</v>
      </c>
      <c r="G4543" s="2">
        <v>18.962</v>
      </c>
      <c r="H4543" s="66" t="str">
        <f>IF(B4543="","",VLOOKUP(B4543,[1]BASEEMPRESA!$A$2:$AAA$11936,2))</f>
        <v>TAVARES E MORAES TRANSPORTES LTDA</v>
      </c>
      <c r="I4543" s="20" t="str">
        <f t="shared" si="70"/>
        <v>jun</v>
      </c>
    </row>
    <row r="4544" spans="1:9" x14ac:dyDescent="0.25">
      <c r="A4544" s="7">
        <v>46198</v>
      </c>
      <c r="B4544" s="16">
        <v>7208</v>
      </c>
      <c r="C4544" s="16" t="s">
        <v>420</v>
      </c>
      <c r="D4544" s="3">
        <v>180.36</v>
      </c>
      <c r="E4544" s="16">
        <v>3</v>
      </c>
      <c r="F4544" s="3">
        <v>60.12</v>
      </c>
      <c r="G4544" s="3">
        <v>56.978000000000002</v>
      </c>
      <c r="H4544" s="66" t="str">
        <f>IF(B4544="","",VLOOKUP(B4544,[1]BASEEMPRESA!$A$2:$AAA$11936,2))</f>
        <v>TAVARES E MORAES TRANSPORTES LTDA</v>
      </c>
      <c r="I4544" s="20" t="str">
        <f t="shared" si="70"/>
        <v>jun</v>
      </c>
    </row>
    <row r="4545" spans="1:9" x14ac:dyDescent="0.25">
      <c r="A4545" s="7">
        <v>46198</v>
      </c>
      <c r="B4545" s="17">
        <v>7220</v>
      </c>
      <c r="C4545" s="17" t="s">
        <v>421</v>
      </c>
      <c r="D4545" s="2">
        <v>238.96</v>
      </c>
      <c r="E4545" s="17">
        <v>4</v>
      </c>
      <c r="F4545" s="2">
        <v>59.74</v>
      </c>
      <c r="G4545" s="2">
        <v>43.533999999999999</v>
      </c>
      <c r="H4545" s="66" t="str">
        <f>IF(B4545="","",VLOOKUP(B4545,[1]BASEEMPRESA!$A$2:$AAA$11936,2))</f>
        <v>DOS SANTOS PASSOS TRANSPORTES LTDA</v>
      </c>
      <c r="I4545" s="20" t="str">
        <f t="shared" si="70"/>
        <v>jun</v>
      </c>
    </row>
    <row r="4546" spans="1:9" x14ac:dyDescent="0.25">
      <c r="A4546" s="7">
        <v>46198</v>
      </c>
      <c r="B4546" s="16">
        <v>7221</v>
      </c>
      <c r="C4546" s="16" t="s">
        <v>420</v>
      </c>
      <c r="D4546" s="3">
        <v>169.86</v>
      </c>
      <c r="E4546" s="16">
        <v>3</v>
      </c>
      <c r="F4546" s="3">
        <v>56.62</v>
      </c>
      <c r="G4546" s="3">
        <v>43.357999999999997</v>
      </c>
      <c r="H4546" s="66" t="str">
        <f>IF(B4546="","",VLOOKUP(B4546,[1]BASEEMPRESA!$A$2:$AAA$11936,2))</f>
        <v>BAYER LOGISTICA E TRANSPORTES LTDA</v>
      </c>
      <c r="I4546" s="20" t="str">
        <f t="shared" si="70"/>
        <v>jun</v>
      </c>
    </row>
    <row r="4547" spans="1:9" x14ac:dyDescent="0.25">
      <c r="A4547" s="7">
        <v>46198</v>
      </c>
      <c r="B4547" s="17">
        <v>7224</v>
      </c>
      <c r="C4547" s="17" t="s">
        <v>419</v>
      </c>
      <c r="D4547" s="2">
        <v>164.62</v>
      </c>
      <c r="E4547" s="17">
        <v>3</v>
      </c>
      <c r="F4547" s="2">
        <v>54.872999999999998</v>
      </c>
      <c r="G4547" s="2">
        <v>38.874000000000002</v>
      </c>
      <c r="H4547" s="66" t="str">
        <f>IF(B4547="","",VLOOKUP(B4547,[1]BASEEMPRESA!$A$2:$AAA$11936,2))</f>
        <v>EMERSON LUIS MORO</v>
      </c>
      <c r="I4547" s="20" t="str">
        <f t="shared" ref="I4547:I4610" si="71">TEXT(A4547,"mmm")</f>
        <v>jun</v>
      </c>
    </row>
    <row r="4548" spans="1:9" x14ac:dyDescent="0.25">
      <c r="A4548" s="7">
        <v>46198</v>
      </c>
      <c r="B4548" s="16">
        <v>7228</v>
      </c>
      <c r="C4548" s="16" t="s">
        <v>419</v>
      </c>
      <c r="D4548" s="3">
        <v>114.96</v>
      </c>
      <c r="E4548" s="16">
        <v>2</v>
      </c>
      <c r="F4548" s="3">
        <v>57.48</v>
      </c>
      <c r="G4548" s="3">
        <v>70.155000000000001</v>
      </c>
      <c r="H4548" s="66" t="str">
        <f>IF(B4548="","",VLOOKUP(B4548,[1]BASEEMPRESA!$A$2:$AAA$11936,2))</f>
        <v>MVS TRANSPORTE LTDA</v>
      </c>
      <c r="I4548" s="20" t="str">
        <f t="shared" si="71"/>
        <v>jun</v>
      </c>
    </row>
    <row r="4549" spans="1:9" x14ac:dyDescent="0.25">
      <c r="A4549" s="7">
        <v>46198</v>
      </c>
      <c r="B4549" s="17">
        <v>7234</v>
      </c>
      <c r="C4549" s="17" t="s">
        <v>419</v>
      </c>
      <c r="D4549" s="2">
        <v>112.68</v>
      </c>
      <c r="E4549" s="17">
        <v>2</v>
      </c>
      <c r="F4549" s="2">
        <v>56.34</v>
      </c>
      <c r="G4549" s="2">
        <v>65</v>
      </c>
      <c r="H4549" s="66" t="str">
        <f>IF(B4549="","",VLOOKUP(B4549,[1]BASEEMPRESA!$A$2:$AAA$11936,2))</f>
        <v>TRANSPORTES M &amp; J LTDA</v>
      </c>
      <c r="I4549" s="20" t="str">
        <f t="shared" si="71"/>
        <v>jun</v>
      </c>
    </row>
    <row r="4550" spans="1:9" x14ac:dyDescent="0.25">
      <c r="A4550" s="7">
        <v>46198</v>
      </c>
      <c r="B4550" s="16">
        <v>7238</v>
      </c>
      <c r="C4550" s="16" t="s">
        <v>421</v>
      </c>
      <c r="D4550" s="3">
        <v>131.54</v>
      </c>
      <c r="E4550" s="16">
        <v>2</v>
      </c>
      <c r="F4550" s="3">
        <v>65.77</v>
      </c>
      <c r="G4550" s="3">
        <v>62.63</v>
      </c>
      <c r="H4550" s="66" t="str">
        <f>IF(B4550="","",VLOOKUP(B4550,[1]BASEEMPRESA!$A$2:$AAA$11936,2))</f>
        <v>R S SANTOS TRANSPORTES LTDA</v>
      </c>
      <c r="I4550" s="20" t="str">
        <f t="shared" si="71"/>
        <v>jun</v>
      </c>
    </row>
    <row r="4551" spans="1:9" x14ac:dyDescent="0.25">
      <c r="A4551" s="7">
        <v>46198</v>
      </c>
      <c r="B4551" s="17">
        <v>7257</v>
      </c>
      <c r="C4551" s="17" t="s">
        <v>420</v>
      </c>
      <c r="D4551" s="2">
        <v>186.8</v>
      </c>
      <c r="E4551" s="17">
        <v>3</v>
      </c>
      <c r="F4551" s="2">
        <v>62.267000000000003</v>
      </c>
      <c r="G4551" s="2">
        <v>36.078000000000003</v>
      </c>
      <c r="H4551" s="66" t="str">
        <f>IF(B4551="","",VLOOKUP(B4551,[1]BASEEMPRESA!$A$2:$AAA$11936,2))</f>
        <v>EMERSON LUIS MORO</v>
      </c>
      <c r="I4551" s="20" t="str">
        <f t="shared" si="71"/>
        <v>jun</v>
      </c>
    </row>
    <row r="4552" spans="1:9" x14ac:dyDescent="0.25">
      <c r="A4552" s="7">
        <v>46198</v>
      </c>
      <c r="B4552" s="16">
        <v>7258</v>
      </c>
      <c r="C4552" s="16" t="s">
        <v>420</v>
      </c>
      <c r="D4552" s="3">
        <v>178.38</v>
      </c>
      <c r="E4552" s="16">
        <v>3</v>
      </c>
      <c r="F4552" s="3">
        <v>59.46</v>
      </c>
      <c r="G4552" s="3">
        <v>58.579000000000001</v>
      </c>
      <c r="H4552" s="66" t="str">
        <f>IF(B4552="","",VLOOKUP(B4552,[1]BASEEMPRESA!$A$2:$AAA$11936,2))</f>
        <v>REGINA M. DOS S. SILVA CARGAS</v>
      </c>
      <c r="I4552" s="20" t="str">
        <f t="shared" si="71"/>
        <v>jun</v>
      </c>
    </row>
    <row r="4553" spans="1:9" x14ac:dyDescent="0.25">
      <c r="A4553" s="7">
        <v>46198</v>
      </c>
      <c r="B4553" s="17">
        <v>7260</v>
      </c>
      <c r="C4553" s="17" t="s">
        <v>420</v>
      </c>
      <c r="D4553" s="2">
        <v>120.96</v>
      </c>
      <c r="E4553" s="17">
        <v>2</v>
      </c>
      <c r="F4553" s="2">
        <v>60.48</v>
      </c>
      <c r="G4553" s="2">
        <v>62.908999999999999</v>
      </c>
      <c r="H4553" s="66" t="str">
        <f>IF(B4553="","",VLOOKUP(B4553,[1]BASEEMPRESA!$A$2:$AAA$11936,2))</f>
        <v>E L DE OLIVEIRA JUNIOR EDIMAR TRANSPORTES</v>
      </c>
      <c r="I4553" s="20" t="str">
        <f t="shared" si="71"/>
        <v>jun</v>
      </c>
    </row>
    <row r="4554" spans="1:9" x14ac:dyDescent="0.25">
      <c r="A4554" s="7">
        <v>46198</v>
      </c>
      <c r="B4554" s="16">
        <v>7263</v>
      </c>
      <c r="C4554" s="16" t="s">
        <v>419</v>
      </c>
      <c r="D4554" s="3">
        <v>116.58</v>
      </c>
      <c r="E4554" s="16">
        <v>2</v>
      </c>
      <c r="F4554" s="3">
        <v>58.29</v>
      </c>
      <c r="G4554" s="3">
        <v>48.076000000000001</v>
      </c>
      <c r="H4554" s="66" t="str">
        <f>IF(B4554="","",VLOOKUP(B4554,[1]BASEEMPRESA!$A$2:$AAA$11936,2))</f>
        <v>ESTEL SERVICOS DE TRANSPORTES E LOCACAO LTDA</v>
      </c>
      <c r="I4554" s="20" t="str">
        <f t="shared" si="71"/>
        <v>jun</v>
      </c>
    </row>
    <row r="4555" spans="1:9" x14ac:dyDescent="0.25">
      <c r="A4555" s="7">
        <v>46198</v>
      </c>
      <c r="B4555" s="17">
        <v>7264</v>
      </c>
      <c r="C4555" s="17" t="s">
        <v>419</v>
      </c>
      <c r="D4555" s="2">
        <v>196.42</v>
      </c>
      <c r="E4555" s="17">
        <v>3</v>
      </c>
      <c r="F4555" s="2">
        <v>65.472999999999999</v>
      </c>
      <c r="G4555" s="2">
        <v>40.701000000000001</v>
      </c>
      <c r="H4555" s="66" t="str">
        <f>IF(B4555="","",VLOOKUP(B4555,[1]BASEEMPRESA!$A$2:$AAA$11936,2))</f>
        <v>W &amp; E SERVICOS DE TRANSPORTE LTDA</v>
      </c>
      <c r="I4555" s="20" t="str">
        <f t="shared" si="71"/>
        <v>jun</v>
      </c>
    </row>
    <row r="4556" spans="1:9" x14ac:dyDescent="0.25">
      <c r="A4556" s="7">
        <v>46198</v>
      </c>
      <c r="B4556" s="16">
        <v>7278</v>
      </c>
      <c r="C4556" s="16" t="s">
        <v>419</v>
      </c>
      <c r="D4556" s="3">
        <v>122.44</v>
      </c>
      <c r="E4556" s="16">
        <v>2</v>
      </c>
      <c r="F4556" s="3">
        <v>61.22</v>
      </c>
      <c r="G4556" s="3">
        <v>75</v>
      </c>
      <c r="H4556" s="66" t="str">
        <f>IF(B4556="","",VLOOKUP(B4556,[1]BASEEMPRESA!$A$2:$AAA$11936,2))</f>
        <v>LOPES TRANSPORTES LTDA</v>
      </c>
      <c r="I4556" s="20" t="str">
        <f t="shared" si="71"/>
        <v>jun</v>
      </c>
    </row>
    <row r="4557" spans="1:9" x14ac:dyDescent="0.25">
      <c r="A4557" s="7">
        <v>46198</v>
      </c>
      <c r="B4557" s="17">
        <v>7279</v>
      </c>
      <c r="C4557" s="17" t="s">
        <v>420</v>
      </c>
      <c r="D4557" s="2">
        <v>185.18</v>
      </c>
      <c r="E4557" s="17">
        <v>3</v>
      </c>
      <c r="F4557" s="2">
        <v>61.726999999999997</v>
      </c>
      <c r="G4557" s="2">
        <v>53.959000000000003</v>
      </c>
      <c r="H4557" s="66" t="str">
        <f>IF(B4557="","",VLOOKUP(B4557,[1]BASEEMPRESA!$A$2:$AAA$11936,2))</f>
        <v>CVL TRANSPORTES LTDA</v>
      </c>
      <c r="I4557" s="20" t="str">
        <f t="shared" si="71"/>
        <v>jun</v>
      </c>
    </row>
    <row r="4558" spans="1:9" x14ac:dyDescent="0.25">
      <c r="A4558" s="7">
        <v>46198</v>
      </c>
      <c r="B4558" s="16">
        <v>7282</v>
      </c>
      <c r="C4558" s="16" t="s">
        <v>419</v>
      </c>
      <c r="D4558" s="3">
        <v>112.68</v>
      </c>
      <c r="E4558" s="16">
        <v>2</v>
      </c>
      <c r="F4558" s="3">
        <v>56.34</v>
      </c>
      <c r="G4558" s="3">
        <v>55.192</v>
      </c>
      <c r="H4558" s="66" t="str">
        <f>IF(B4558="","",VLOOKUP(B4558,[1]BASEEMPRESA!$A$2:$AAA$11936,2))</f>
        <v>EMERSON LUIS MORO</v>
      </c>
      <c r="I4558" s="20" t="str">
        <f t="shared" si="71"/>
        <v>jun</v>
      </c>
    </row>
    <row r="4559" spans="1:9" x14ac:dyDescent="0.25">
      <c r="A4559" s="7">
        <v>46198</v>
      </c>
      <c r="B4559" s="17">
        <v>7289</v>
      </c>
      <c r="C4559" s="17" t="s">
        <v>419</v>
      </c>
      <c r="D4559" s="2">
        <v>177.66</v>
      </c>
      <c r="E4559" s="17">
        <v>3</v>
      </c>
      <c r="F4559" s="2">
        <v>59.22</v>
      </c>
      <c r="G4559" s="2">
        <v>62.094000000000001</v>
      </c>
      <c r="H4559" s="66" t="str">
        <f>IF(B4559="","",VLOOKUP(B4559,[1]BASEEMPRESA!$A$2:$AAA$11936,2))</f>
        <v>TAVARES E MORAES TRANSPORTES LTDA</v>
      </c>
      <c r="I4559" s="20" t="str">
        <f t="shared" si="71"/>
        <v>jun</v>
      </c>
    </row>
    <row r="4560" spans="1:9" x14ac:dyDescent="0.25">
      <c r="A4560" s="7">
        <v>46198</v>
      </c>
      <c r="B4560" s="16">
        <v>7292</v>
      </c>
      <c r="C4560" s="16" t="s">
        <v>419</v>
      </c>
      <c r="D4560" s="3">
        <v>190.16</v>
      </c>
      <c r="E4560" s="16">
        <v>3</v>
      </c>
      <c r="F4560" s="3">
        <v>63.387</v>
      </c>
      <c r="G4560" s="3">
        <v>38.732999999999997</v>
      </c>
      <c r="H4560" s="66" t="str">
        <f>IF(B4560="","",VLOOKUP(B4560,[1]BASEEMPRESA!$A$2:$AAA$11936,2))</f>
        <v>ESTEL SERVICOS DE TRANSPORTES E LOCACAO LTDA</v>
      </c>
      <c r="I4560" s="20" t="str">
        <f t="shared" si="71"/>
        <v>jun</v>
      </c>
    </row>
    <row r="4561" spans="1:9" x14ac:dyDescent="0.25">
      <c r="A4561" s="7">
        <v>46198</v>
      </c>
      <c r="B4561" s="17">
        <v>7295</v>
      </c>
      <c r="C4561" s="17" t="s">
        <v>419</v>
      </c>
      <c r="D4561" s="2">
        <v>118.08</v>
      </c>
      <c r="E4561" s="17">
        <v>2</v>
      </c>
      <c r="F4561" s="2">
        <v>59.04</v>
      </c>
      <c r="G4561" s="2">
        <v>69.930999999999997</v>
      </c>
      <c r="H4561" s="66" t="str">
        <f>IF(B4561="","",VLOOKUP(B4561,[1]BASEEMPRESA!$A$2:$AAA$11936,2))</f>
        <v>ESTEL SERVICOS DE TRANSPORTES E LOCACAO LTDA</v>
      </c>
      <c r="I4561" s="20" t="str">
        <f t="shared" si="71"/>
        <v>jun</v>
      </c>
    </row>
    <row r="4562" spans="1:9" x14ac:dyDescent="0.25">
      <c r="A4562" s="7">
        <v>46198</v>
      </c>
      <c r="B4562" s="16">
        <v>7299</v>
      </c>
      <c r="C4562" s="16" t="s">
        <v>419</v>
      </c>
      <c r="D4562" s="3">
        <v>112.92</v>
      </c>
      <c r="E4562" s="16">
        <v>2</v>
      </c>
      <c r="F4562" s="3">
        <v>56.46</v>
      </c>
      <c r="G4562" s="3">
        <v>70.192999999999998</v>
      </c>
      <c r="H4562" s="66" t="str">
        <f>IF(B4562="","",VLOOKUP(B4562,[1]BASEEMPRESA!$A$2:$AAA$11936,2))</f>
        <v>JERE SERVICOS DE TRANSPORTE E LOCACAO LTDA</v>
      </c>
      <c r="I4562" s="20" t="str">
        <f t="shared" si="71"/>
        <v>jun</v>
      </c>
    </row>
    <row r="4563" spans="1:9" x14ac:dyDescent="0.25">
      <c r="A4563" s="7">
        <v>46198</v>
      </c>
      <c r="B4563" s="17">
        <v>7301</v>
      </c>
      <c r="C4563" s="17" t="s">
        <v>419</v>
      </c>
      <c r="D4563" s="2">
        <v>182.28</v>
      </c>
      <c r="E4563" s="17">
        <v>3</v>
      </c>
      <c r="F4563" s="2">
        <v>60.76</v>
      </c>
      <c r="G4563" s="2">
        <v>53.734000000000002</v>
      </c>
      <c r="H4563" s="66" t="str">
        <f>IF(B4563="","",VLOOKUP(B4563,[1]BASEEMPRESA!$A$2:$AAA$11936,2))</f>
        <v>SERVICOS DE TRANSPORTES E LOCACAO VALE DO ITAUNAS LTDA</v>
      </c>
      <c r="I4563" s="20" t="str">
        <f t="shared" si="71"/>
        <v>jun</v>
      </c>
    </row>
    <row r="4564" spans="1:9" x14ac:dyDescent="0.25">
      <c r="A4564" s="7">
        <v>46198</v>
      </c>
      <c r="B4564" s="16">
        <v>7304</v>
      </c>
      <c r="C4564" s="16" t="s">
        <v>419</v>
      </c>
      <c r="D4564" s="3">
        <v>120.56</v>
      </c>
      <c r="E4564" s="16">
        <v>2</v>
      </c>
      <c r="F4564" s="3">
        <v>60.28</v>
      </c>
      <c r="G4564" s="3">
        <v>75</v>
      </c>
      <c r="H4564" s="66" t="str">
        <f>IF(B4564="","",VLOOKUP(B4564,[1]BASEEMPRESA!$A$2:$AAA$11936,2))</f>
        <v>SERVICOS DE TRANSPORTES E LOCACAO VALE DO ITAUNAS LTDA</v>
      </c>
      <c r="I4564" s="20" t="str">
        <f t="shared" si="71"/>
        <v>jun</v>
      </c>
    </row>
    <row r="4565" spans="1:9" x14ac:dyDescent="0.25">
      <c r="A4565" s="7">
        <v>46198</v>
      </c>
      <c r="B4565" s="17">
        <v>7307</v>
      </c>
      <c r="C4565" s="17" t="s">
        <v>419</v>
      </c>
      <c r="D4565" s="2">
        <v>124.96</v>
      </c>
      <c r="E4565" s="17">
        <v>2</v>
      </c>
      <c r="F4565" s="2">
        <v>62.48</v>
      </c>
      <c r="G4565" s="2">
        <v>48.162999999999997</v>
      </c>
      <c r="H4565" s="66" t="str">
        <f>IF(B4565="","",VLOOKUP(B4565,[1]BASEEMPRESA!$A$2:$AAA$11936,2))</f>
        <v>SC MANUTENCOES LTDA</v>
      </c>
      <c r="I4565" s="20" t="str">
        <f t="shared" si="71"/>
        <v>jun</v>
      </c>
    </row>
    <row r="4566" spans="1:9" x14ac:dyDescent="0.25">
      <c r="A4566" s="7">
        <v>46198</v>
      </c>
      <c r="B4566" s="16">
        <v>7308</v>
      </c>
      <c r="C4566" s="16" t="s">
        <v>419</v>
      </c>
      <c r="D4566" s="3">
        <v>181.22</v>
      </c>
      <c r="E4566" s="16">
        <v>3</v>
      </c>
      <c r="F4566" s="3">
        <v>60.406999999999996</v>
      </c>
      <c r="G4566" s="3">
        <v>62.802999999999997</v>
      </c>
      <c r="H4566" s="66" t="str">
        <f>IF(B4566="","",VLOOKUP(B4566,[1]BASEEMPRESA!$A$2:$AAA$11936,2))</f>
        <v>SANTOS &amp; SILVA TRANSPORTES RODOVIARIOS LTDA</v>
      </c>
      <c r="I4566" s="20" t="str">
        <f t="shared" si="71"/>
        <v>jun</v>
      </c>
    </row>
    <row r="4567" spans="1:9" x14ac:dyDescent="0.25">
      <c r="A4567" s="7">
        <v>46198</v>
      </c>
      <c r="B4567" s="17">
        <v>7311</v>
      </c>
      <c r="C4567" s="17" t="s">
        <v>422</v>
      </c>
      <c r="D4567" s="2">
        <v>171.94</v>
      </c>
      <c r="E4567" s="17">
        <v>5</v>
      </c>
      <c r="F4567" s="2">
        <v>34.387999999999998</v>
      </c>
      <c r="G4567" s="2">
        <v>26.332999999999998</v>
      </c>
      <c r="H4567" s="66" t="str">
        <f>IF(B4567="","",VLOOKUP(B4567,[1]BASEEMPRESA!$A$2:$AAA$11936,2))</f>
        <v>LN LOGISTICA E TRANSPORTES LTDA</v>
      </c>
      <c r="I4567" s="20" t="str">
        <f t="shared" si="71"/>
        <v>jun</v>
      </c>
    </row>
    <row r="4568" spans="1:9" x14ac:dyDescent="0.25">
      <c r="A4568" s="7">
        <v>46198</v>
      </c>
      <c r="B4568" s="16">
        <v>7312</v>
      </c>
      <c r="C4568" s="16" t="s">
        <v>422</v>
      </c>
      <c r="D4568" s="3">
        <v>194.82</v>
      </c>
      <c r="E4568" s="16">
        <v>3</v>
      </c>
      <c r="F4568" s="3">
        <v>64.94</v>
      </c>
      <c r="G4568" s="3">
        <v>45.997</v>
      </c>
      <c r="H4568" s="66" t="str">
        <f>IF(B4568="","",VLOOKUP(B4568,[1]BASEEMPRESA!$A$2:$AAA$11936,2))</f>
        <v>LN LOGISTICA E TRANSPORTES LTDA</v>
      </c>
      <c r="I4568" s="20" t="str">
        <f t="shared" si="71"/>
        <v>jun</v>
      </c>
    </row>
    <row r="4569" spans="1:9" x14ac:dyDescent="0.25">
      <c r="A4569" s="7">
        <v>46198</v>
      </c>
      <c r="B4569" s="17">
        <v>7334</v>
      </c>
      <c r="C4569" s="17" t="s">
        <v>421</v>
      </c>
      <c r="D4569" s="2">
        <v>120.64</v>
      </c>
      <c r="E4569" s="17">
        <v>2</v>
      </c>
      <c r="F4569" s="2">
        <v>60.32</v>
      </c>
      <c r="G4569" s="2">
        <v>40.491</v>
      </c>
      <c r="H4569" s="66" t="str">
        <f>IF(B4569="","",VLOOKUP(B4569,[1]BASEEMPRESA!$A$2:$AAA$11936,2))</f>
        <v>ROCHA TRANSPORTES DE MUCURI LTDA</v>
      </c>
      <c r="I4569" s="20" t="str">
        <f t="shared" si="71"/>
        <v>jun</v>
      </c>
    </row>
    <row r="4570" spans="1:9" x14ac:dyDescent="0.25">
      <c r="A4570" s="7">
        <v>46198</v>
      </c>
      <c r="B4570" s="16">
        <v>7337</v>
      </c>
      <c r="C4570" s="16" t="s">
        <v>419</v>
      </c>
      <c r="D4570" s="3">
        <v>120.42</v>
      </c>
      <c r="E4570" s="16">
        <v>2</v>
      </c>
      <c r="F4570" s="3">
        <v>60.21</v>
      </c>
      <c r="G4570" s="3">
        <v>59.514000000000003</v>
      </c>
      <c r="H4570" s="66" t="str">
        <f>IF(B4570="","",VLOOKUP(B4570,[1]BASEEMPRESA!$A$2:$AAA$11936,2))</f>
        <v>REGINA M. DOS S. SILVA CARGAS</v>
      </c>
      <c r="I4570" s="20" t="str">
        <f t="shared" si="71"/>
        <v>jun</v>
      </c>
    </row>
    <row r="4571" spans="1:9" x14ac:dyDescent="0.25">
      <c r="A4571" s="7">
        <v>46198</v>
      </c>
      <c r="B4571" s="17">
        <v>7340</v>
      </c>
      <c r="C4571" s="17" t="s">
        <v>419</v>
      </c>
      <c r="D4571" s="2">
        <v>236.2</v>
      </c>
      <c r="E4571" s="17">
        <v>8</v>
      </c>
      <c r="F4571" s="2">
        <v>29.524999999999999</v>
      </c>
      <c r="G4571" s="2">
        <v>9</v>
      </c>
      <c r="H4571" s="66" t="str">
        <f>IF(B4571="","",VLOOKUP(B4571,[1]BASEEMPRESA!$A$2:$AAA$11936,2))</f>
        <v>W &amp; E SERVICOS DE TRANSPORTE LTDA</v>
      </c>
      <c r="I4571" s="20" t="str">
        <f t="shared" si="71"/>
        <v>jun</v>
      </c>
    </row>
    <row r="4572" spans="1:9" x14ac:dyDescent="0.25">
      <c r="A4572" s="7">
        <v>46198</v>
      </c>
      <c r="B4572" s="16">
        <v>7343</v>
      </c>
      <c r="C4572" s="16" t="s">
        <v>421</v>
      </c>
      <c r="D4572" s="3">
        <v>119.68</v>
      </c>
      <c r="E4572" s="16">
        <v>2</v>
      </c>
      <c r="F4572" s="3">
        <v>59.84</v>
      </c>
      <c r="G4572" s="3">
        <v>49.768000000000001</v>
      </c>
      <c r="H4572" s="66" t="str">
        <f>IF(B4572="","",VLOOKUP(B4572,[1]BASEEMPRESA!$A$2:$AAA$11936,2))</f>
        <v>E L DE OLIVEIRA JUNIOR EDIMAR TRANSPORTES</v>
      </c>
      <c r="I4572" s="20" t="str">
        <f t="shared" si="71"/>
        <v>jun</v>
      </c>
    </row>
    <row r="4573" spans="1:9" x14ac:dyDescent="0.25">
      <c r="A4573" s="7">
        <v>46198</v>
      </c>
      <c r="B4573" s="17">
        <v>7347</v>
      </c>
      <c r="C4573" s="17" t="s">
        <v>420</v>
      </c>
      <c r="D4573" s="2">
        <v>213.26</v>
      </c>
      <c r="E4573" s="17">
        <v>7</v>
      </c>
      <c r="F4573" s="2">
        <v>30.466000000000001</v>
      </c>
      <c r="G4573" s="2">
        <v>9</v>
      </c>
      <c r="H4573" s="66" t="str">
        <f>IF(B4573="","",VLOOKUP(B4573,[1]BASEEMPRESA!$A$2:$AAA$11936,2))</f>
        <v>TRANSPORTADORA GLOBAL LOGISTICA LTDA</v>
      </c>
      <c r="I4573" s="20" t="str">
        <f t="shared" si="71"/>
        <v>jun</v>
      </c>
    </row>
    <row r="4574" spans="1:9" x14ac:dyDescent="0.25">
      <c r="A4574" s="7">
        <v>46198</v>
      </c>
      <c r="B4574" s="16">
        <v>7352</v>
      </c>
      <c r="C4574" s="16" t="s">
        <v>421</v>
      </c>
      <c r="D4574" s="3">
        <v>175.22</v>
      </c>
      <c r="E4574" s="16">
        <v>3</v>
      </c>
      <c r="F4574" s="3">
        <v>58.406999999999996</v>
      </c>
      <c r="G4574" s="3">
        <v>53.137999999999998</v>
      </c>
      <c r="H4574" s="66" t="str">
        <f>IF(B4574="","",VLOOKUP(B4574,[1]BASEEMPRESA!$A$2:$AAA$11936,2))</f>
        <v>WESLEI M DOS SANTOS</v>
      </c>
      <c r="I4574" s="20" t="str">
        <f t="shared" si="71"/>
        <v>jun</v>
      </c>
    </row>
    <row r="4575" spans="1:9" x14ac:dyDescent="0.25">
      <c r="A4575" s="7">
        <v>46198</v>
      </c>
      <c r="B4575" s="17">
        <v>7355</v>
      </c>
      <c r="C4575" s="17" t="s">
        <v>419</v>
      </c>
      <c r="D4575" s="2">
        <v>134.04</v>
      </c>
      <c r="E4575" s="17">
        <v>2</v>
      </c>
      <c r="F4575" s="2">
        <v>67.02</v>
      </c>
      <c r="G4575" s="2">
        <v>43.688000000000002</v>
      </c>
      <c r="H4575" s="66" t="str">
        <f>IF(B4575="","",VLOOKUP(B4575,[1]BASEEMPRESA!$A$2:$AAA$11936,2))</f>
        <v>WESLEI M DOS SANTOS</v>
      </c>
      <c r="I4575" s="20" t="str">
        <f t="shared" si="71"/>
        <v>jun</v>
      </c>
    </row>
    <row r="4576" spans="1:9" x14ac:dyDescent="0.25">
      <c r="A4576" s="7">
        <v>46198</v>
      </c>
      <c r="B4576" s="16">
        <v>7361</v>
      </c>
      <c r="C4576" s="16" t="s">
        <v>423</v>
      </c>
      <c r="D4576" s="3">
        <v>114.46</v>
      </c>
      <c r="E4576" s="16">
        <v>2</v>
      </c>
      <c r="F4576" s="3">
        <v>57.23</v>
      </c>
      <c r="G4576" s="3">
        <v>59.72</v>
      </c>
      <c r="H4576" s="66" t="str">
        <f>IF(B4576="","",VLOOKUP(B4576,[1]BASEEMPRESA!$A$2:$AAA$11936,2))</f>
        <v>TRANSPORTE FUMACINHA LTDA</v>
      </c>
      <c r="I4576" s="20" t="str">
        <f t="shared" si="71"/>
        <v>jun</v>
      </c>
    </row>
    <row r="4577" spans="1:9" x14ac:dyDescent="0.25">
      <c r="A4577" s="7">
        <v>46198</v>
      </c>
      <c r="B4577" s="17">
        <v>7364</v>
      </c>
      <c r="C4577" s="17" t="s">
        <v>419</v>
      </c>
      <c r="D4577" s="2">
        <v>116.68</v>
      </c>
      <c r="E4577" s="17">
        <v>2</v>
      </c>
      <c r="F4577" s="2">
        <v>58.34</v>
      </c>
      <c r="G4577" s="2">
        <v>49.481000000000002</v>
      </c>
      <c r="H4577" s="66" t="str">
        <f>IF(B4577="","",VLOOKUP(B4577,[1]BASEEMPRESA!$A$2:$AAA$11936,2))</f>
        <v>TRANSPORTADORA GLOBAL LOGISTICA LTDA</v>
      </c>
      <c r="I4577" s="20" t="str">
        <f t="shared" si="71"/>
        <v>jun</v>
      </c>
    </row>
    <row r="4578" spans="1:9" x14ac:dyDescent="0.25">
      <c r="A4578" s="7">
        <v>46198</v>
      </c>
      <c r="B4578" s="16">
        <v>7367</v>
      </c>
      <c r="C4578" s="16" t="s">
        <v>419</v>
      </c>
      <c r="D4578" s="3">
        <v>120.2</v>
      </c>
      <c r="E4578" s="16">
        <v>2</v>
      </c>
      <c r="F4578" s="3">
        <v>60.1</v>
      </c>
      <c r="G4578" s="3">
        <v>70.087000000000003</v>
      </c>
      <c r="H4578" s="66" t="str">
        <f>IF(B4578="","",VLOOKUP(B4578,[1]BASEEMPRESA!$A$2:$AAA$11936,2))</f>
        <v>JOSE HELIO SILVA SANTOS</v>
      </c>
      <c r="I4578" s="20" t="str">
        <f t="shared" si="71"/>
        <v>jun</v>
      </c>
    </row>
    <row r="4579" spans="1:9" x14ac:dyDescent="0.25">
      <c r="A4579" s="7">
        <v>46198</v>
      </c>
      <c r="B4579" s="17">
        <v>7370</v>
      </c>
      <c r="C4579" s="17" t="s">
        <v>419</v>
      </c>
      <c r="D4579" s="2">
        <v>128.80000000000001</v>
      </c>
      <c r="E4579" s="17">
        <v>2</v>
      </c>
      <c r="F4579" s="2">
        <v>64.400000000000006</v>
      </c>
      <c r="G4579" s="2">
        <v>51</v>
      </c>
      <c r="H4579" s="66" t="str">
        <f>IF(B4579="","",VLOOKUP(B4579,[1]BASEEMPRESA!$A$2:$AAA$11936,2))</f>
        <v>JOSE HELIO SILVA SANTOS</v>
      </c>
      <c r="I4579" s="20" t="str">
        <f t="shared" si="71"/>
        <v>jun</v>
      </c>
    </row>
    <row r="4580" spans="1:9" x14ac:dyDescent="0.25">
      <c r="A4580" s="7">
        <v>46198</v>
      </c>
      <c r="B4580" s="16">
        <v>7381</v>
      </c>
      <c r="C4580" s="16" t="s">
        <v>423</v>
      </c>
      <c r="D4580" s="3">
        <v>122.98</v>
      </c>
      <c r="E4580" s="16">
        <v>2</v>
      </c>
      <c r="F4580" s="3">
        <v>61.49</v>
      </c>
      <c r="G4580" s="3">
        <v>40.381</v>
      </c>
      <c r="H4580" s="66" t="str">
        <f>IF(B4580="","",VLOOKUP(B4580,[1]BASEEMPRESA!$A$2:$AAA$11936,2))</f>
        <v>TRANSPORTE FUMACINHA LTDA</v>
      </c>
      <c r="I4580" s="20" t="str">
        <f t="shared" si="71"/>
        <v>jun</v>
      </c>
    </row>
    <row r="4581" spans="1:9" x14ac:dyDescent="0.25">
      <c r="A4581" s="7">
        <v>46198</v>
      </c>
      <c r="B4581" s="17">
        <v>7398</v>
      </c>
      <c r="C4581" s="17" t="s">
        <v>419</v>
      </c>
      <c r="D4581" s="2">
        <v>115.5</v>
      </c>
      <c r="E4581" s="17">
        <v>2</v>
      </c>
      <c r="F4581" s="2">
        <v>57.75</v>
      </c>
      <c r="G4581" s="2">
        <v>49.835000000000001</v>
      </c>
      <c r="H4581" s="66" t="str">
        <f>IF(B4581="","",VLOOKUP(B4581,[1]BASEEMPRESA!$A$2:$AAA$11936,2))</f>
        <v>RSL TRANSPORTES LTDA</v>
      </c>
      <c r="I4581" s="20" t="str">
        <f t="shared" si="71"/>
        <v>jun</v>
      </c>
    </row>
    <row r="4582" spans="1:9" x14ac:dyDescent="0.25">
      <c r="A4582" s="7">
        <v>46199</v>
      </c>
      <c r="B4582" s="16">
        <v>2066</v>
      </c>
      <c r="C4582" s="16" t="s">
        <v>418</v>
      </c>
      <c r="D4582" s="3">
        <v>60.7</v>
      </c>
      <c r="E4582" s="16">
        <v>1</v>
      </c>
      <c r="F4582" s="3">
        <v>60.7</v>
      </c>
      <c r="G4582" s="3">
        <v>12</v>
      </c>
      <c r="H4582" s="66" t="str">
        <f>IF(B4582="","",VLOOKUP(B4582,[1]BASEEMPRESA!$A$2:$AAA$11936,2))</f>
        <v>NDB HOLDING AGRICOLA LTDA - MATRIZ</v>
      </c>
      <c r="I4582" s="20" t="str">
        <f t="shared" si="71"/>
        <v>jun</v>
      </c>
    </row>
    <row r="4583" spans="1:9" x14ac:dyDescent="0.25">
      <c r="A4583" s="7">
        <v>46199</v>
      </c>
      <c r="B4583" s="17">
        <v>2067</v>
      </c>
      <c r="C4583" s="17" t="s">
        <v>418</v>
      </c>
      <c r="D4583" s="2">
        <v>113.72</v>
      </c>
      <c r="E4583" s="17">
        <v>2</v>
      </c>
      <c r="F4583" s="2">
        <v>56.86</v>
      </c>
      <c r="G4583" s="2">
        <v>12</v>
      </c>
      <c r="H4583" s="66" t="str">
        <f>IF(B4583="","",VLOOKUP(B4583,[1]BASEEMPRESA!$A$2:$AAA$11936,2))</f>
        <v>NDB HOLDING AGRICOLA LTDA - MATRIZ</v>
      </c>
      <c r="I4583" s="20" t="str">
        <f t="shared" si="71"/>
        <v>jun</v>
      </c>
    </row>
    <row r="4584" spans="1:9" x14ac:dyDescent="0.25">
      <c r="A4584" s="7">
        <v>46199</v>
      </c>
      <c r="B4584" s="16">
        <v>2107</v>
      </c>
      <c r="C4584" s="16" t="s">
        <v>418</v>
      </c>
      <c r="D4584" s="3">
        <v>119.36</v>
      </c>
      <c r="E4584" s="16">
        <v>2</v>
      </c>
      <c r="F4584" s="3">
        <v>59.68</v>
      </c>
      <c r="G4584" s="3">
        <v>12</v>
      </c>
      <c r="H4584" s="66" t="str">
        <f>IF(B4584="","",VLOOKUP(B4584,[1]BASEEMPRESA!$A$2:$AAA$11936,2))</f>
        <v>NDB HOLDING AGRICOLA LTDA - MATRIZ</v>
      </c>
      <c r="I4584" s="20" t="str">
        <f t="shared" si="71"/>
        <v>jun</v>
      </c>
    </row>
    <row r="4585" spans="1:9" x14ac:dyDescent="0.25">
      <c r="A4585" s="7">
        <v>46199</v>
      </c>
      <c r="B4585" s="17">
        <v>2108</v>
      </c>
      <c r="C4585" s="17" t="s">
        <v>418</v>
      </c>
      <c r="D4585" s="2">
        <v>116.12</v>
      </c>
      <c r="E4585" s="17">
        <v>2</v>
      </c>
      <c r="F4585" s="2">
        <v>58.06</v>
      </c>
      <c r="G4585" s="2">
        <v>12</v>
      </c>
      <c r="H4585" s="66" t="str">
        <f>IF(B4585="","",VLOOKUP(B4585,[1]BASEEMPRESA!$A$2:$AAA$11936,2))</f>
        <v>NDB HOLDING AGRICOLA LTDA - MATRIZ</v>
      </c>
      <c r="I4585" s="20" t="str">
        <f t="shared" si="71"/>
        <v>jun</v>
      </c>
    </row>
    <row r="4586" spans="1:9" x14ac:dyDescent="0.25">
      <c r="A4586" s="7">
        <v>46199</v>
      </c>
      <c r="B4586" s="16">
        <v>2109</v>
      </c>
      <c r="C4586" s="16" t="s">
        <v>418</v>
      </c>
      <c r="D4586" s="3">
        <v>55.28</v>
      </c>
      <c r="E4586" s="16">
        <v>1</v>
      </c>
      <c r="F4586" s="3">
        <v>55.28</v>
      </c>
      <c r="G4586" s="3">
        <v>12</v>
      </c>
      <c r="H4586" s="66" t="str">
        <f>IF(B4586="","",VLOOKUP(B4586,[1]BASEEMPRESA!$A$2:$AAA$11936,2))</f>
        <v>NDB HOLDING AGRICOLA LTDA - MATRIZ</v>
      </c>
      <c r="I4586" s="20" t="str">
        <f t="shared" si="71"/>
        <v>jun</v>
      </c>
    </row>
    <row r="4587" spans="1:9" x14ac:dyDescent="0.25">
      <c r="A4587" s="7">
        <v>46199</v>
      </c>
      <c r="B4587" s="17">
        <v>7004</v>
      </c>
      <c r="C4587" s="17" t="s">
        <v>419</v>
      </c>
      <c r="D4587" s="2">
        <v>59.72</v>
      </c>
      <c r="E4587" s="17">
        <v>1</v>
      </c>
      <c r="F4587" s="2">
        <v>59.72</v>
      </c>
      <c r="G4587" s="2">
        <v>51</v>
      </c>
      <c r="H4587" s="66" t="str">
        <f>IF(B4587="","",VLOOKUP(B4587,[1]BASEEMPRESA!$A$2:$AAA$11936,2))</f>
        <v>EMERSON LUIS MORO</v>
      </c>
      <c r="I4587" s="20" t="str">
        <f t="shared" si="71"/>
        <v>jun</v>
      </c>
    </row>
    <row r="4588" spans="1:9" x14ac:dyDescent="0.25">
      <c r="A4588" s="7">
        <v>46199</v>
      </c>
      <c r="B4588" s="16">
        <v>7005</v>
      </c>
      <c r="C4588" s="16" t="s">
        <v>419</v>
      </c>
      <c r="D4588" s="3">
        <v>67.599999999999994</v>
      </c>
      <c r="E4588" s="16">
        <v>1</v>
      </c>
      <c r="F4588" s="3">
        <v>67.599999999999994</v>
      </c>
      <c r="G4588" s="3">
        <v>36</v>
      </c>
      <c r="H4588" s="66" t="str">
        <f>IF(B4588="","",VLOOKUP(B4588,[1]BASEEMPRESA!$A$2:$AAA$11936,2))</f>
        <v>RENE PINA DE ALMEIDA</v>
      </c>
      <c r="I4588" s="20" t="str">
        <f t="shared" si="71"/>
        <v>jun</v>
      </c>
    </row>
    <row r="4589" spans="1:9" x14ac:dyDescent="0.25">
      <c r="A4589" s="7">
        <v>46199</v>
      </c>
      <c r="B4589" s="17">
        <v>7006</v>
      </c>
      <c r="C4589" s="17" t="s">
        <v>420</v>
      </c>
      <c r="D4589" s="2">
        <v>51.86</v>
      </c>
      <c r="E4589" s="17">
        <v>1</v>
      </c>
      <c r="F4589" s="2">
        <v>51.86</v>
      </c>
      <c r="G4589" s="2">
        <v>12</v>
      </c>
      <c r="H4589" s="66" t="str">
        <f>IF(B4589="","",VLOOKUP(B4589,[1]BASEEMPRESA!$A$2:$AAA$11936,2))</f>
        <v>INAMARQUE SOUZA MACHADO</v>
      </c>
      <c r="I4589" s="20" t="str">
        <f t="shared" si="71"/>
        <v>jun</v>
      </c>
    </row>
    <row r="4590" spans="1:9" x14ac:dyDescent="0.25">
      <c r="A4590" s="7">
        <v>46199</v>
      </c>
      <c r="B4590" s="16">
        <v>7013</v>
      </c>
      <c r="C4590" s="16" t="s">
        <v>419</v>
      </c>
      <c r="D4590" s="3">
        <v>61.34</v>
      </c>
      <c r="E4590" s="16">
        <v>1</v>
      </c>
      <c r="F4590" s="3">
        <v>61.34</v>
      </c>
      <c r="G4590" s="3">
        <v>54</v>
      </c>
      <c r="H4590" s="66" t="str">
        <f>IF(B4590="","",VLOOKUP(B4590,[1]BASEEMPRESA!$A$2:$AAA$11936,2))</f>
        <v>INAMARQUE SOUZA MACHADO</v>
      </c>
      <c r="I4590" s="20" t="str">
        <f t="shared" si="71"/>
        <v>jun</v>
      </c>
    </row>
    <row r="4591" spans="1:9" x14ac:dyDescent="0.25">
      <c r="A4591" s="7">
        <v>46199</v>
      </c>
      <c r="B4591" s="17">
        <v>7017</v>
      </c>
      <c r="C4591" s="17" t="s">
        <v>419</v>
      </c>
      <c r="D4591" s="2">
        <v>64.02</v>
      </c>
      <c r="E4591" s="17">
        <v>1</v>
      </c>
      <c r="F4591" s="2">
        <v>64.02</v>
      </c>
      <c r="G4591" s="2">
        <v>51</v>
      </c>
      <c r="H4591" s="66" t="str">
        <f>IF(B4591="","",VLOOKUP(B4591,[1]BASEEMPRESA!$A$2:$AAA$11936,2))</f>
        <v>BAYER LOGISTICA E TRANSPORTES LTDA</v>
      </c>
      <c r="I4591" s="20" t="str">
        <f t="shared" si="71"/>
        <v>jun</v>
      </c>
    </row>
    <row r="4592" spans="1:9" x14ac:dyDescent="0.25">
      <c r="A4592" s="7">
        <v>46199</v>
      </c>
      <c r="B4592" s="16">
        <v>7018</v>
      </c>
      <c r="C4592" s="16" t="s">
        <v>419</v>
      </c>
      <c r="D4592" s="3">
        <v>60.08</v>
      </c>
      <c r="E4592" s="16">
        <v>1</v>
      </c>
      <c r="F4592" s="3">
        <v>60.08</v>
      </c>
      <c r="G4592" s="3">
        <v>45</v>
      </c>
      <c r="H4592" s="66" t="str">
        <f>IF(B4592="","",VLOOKUP(B4592,[1]BASEEMPRESA!$A$2:$AAA$11936,2))</f>
        <v>SC MANUTENCOES LTDA</v>
      </c>
      <c r="I4592" s="20" t="str">
        <f t="shared" si="71"/>
        <v>jun</v>
      </c>
    </row>
    <row r="4593" spans="1:9" x14ac:dyDescent="0.25">
      <c r="A4593" s="7">
        <v>46199</v>
      </c>
      <c r="B4593" s="17">
        <v>7021</v>
      </c>
      <c r="C4593" s="17" t="s">
        <v>419</v>
      </c>
      <c r="D4593" s="2">
        <v>62.56</v>
      </c>
      <c r="E4593" s="17">
        <v>1</v>
      </c>
      <c r="F4593" s="2">
        <v>62.56</v>
      </c>
      <c r="G4593" s="2">
        <v>51</v>
      </c>
      <c r="H4593" s="66" t="str">
        <f>IF(B4593="","",VLOOKUP(B4593,[1]BASEEMPRESA!$A$2:$AAA$11936,2))</f>
        <v>NEIA TRANSPORTES LTDA</v>
      </c>
      <c r="I4593" s="20" t="str">
        <f t="shared" si="71"/>
        <v>jun</v>
      </c>
    </row>
    <row r="4594" spans="1:9" x14ac:dyDescent="0.25">
      <c r="A4594" s="7">
        <v>46199</v>
      </c>
      <c r="B4594" s="16">
        <v>7031</v>
      </c>
      <c r="C4594" s="16" t="s">
        <v>419</v>
      </c>
      <c r="D4594" s="3">
        <v>59.98</v>
      </c>
      <c r="E4594" s="16">
        <v>1</v>
      </c>
      <c r="F4594" s="3">
        <v>59.98</v>
      </c>
      <c r="G4594" s="3">
        <v>45</v>
      </c>
      <c r="H4594" s="66" t="str">
        <f>IF(B4594="","",VLOOKUP(B4594,[1]BASEEMPRESA!$A$2:$AAA$11936,2))</f>
        <v>INAMARQUE SOUZA MACHADO</v>
      </c>
      <c r="I4594" s="20" t="str">
        <f t="shared" si="71"/>
        <v>jun</v>
      </c>
    </row>
    <row r="4595" spans="1:9" x14ac:dyDescent="0.25">
      <c r="A4595" s="7">
        <v>46199</v>
      </c>
      <c r="B4595" s="17">
        <v>7032</v>
      </c>
      <c r="C4595" s="17" t="s">
        <v>419</v>
      </c>
      <c r="D4595" s="2">
        <v>55.48</v>
      </c>
      <c r="E4595" s="17">
        <v>1</v>
      </c>
      <c r="F4595" s="2">
        <v>55.48</v>
      </c>
      <c r="G4595" s="2">
        <v>36</v>
      </c>
      <c r="H4595" s="66" t="str">
        <f>IF(B4595="","",VLOOKUP(B4595,[1]BASEEMPRESA!$A$2:$AAA$11936,2))</f>
        <v>REGINA M. DOS S. SILVA CARGAS</v>
      </c>
      <c r="I4595" s="20" t="str">
        <f t="shared" si="71"/>
        <v>jun</v>
      </c>
    </row>
    <row r="4596" spans="1:9" x14ac:dyDescent="0.25">
      <c r="A4596" s="7">
        <v>46199</v>
      </c>
      <c r="B4596" s="16">
        <v>7033</v>
      </c>
      <c r="C4596" s="16" t="s">
        <v>419</v>
      </c>
      <c r="D4596" s="3">
        <v>60.96</v>
      </c>
      <c r="E4596" s="16">
        <v>1</v>
      </c>
      <c r="F4596" s="3">
        <v>60.96</v>
      </c>
      <c r="G4596" s="3">
        <v>75</v>
      </c>
      <c r="H4596" s="66" t="str">
        <f>IF(B4596="","",VLOOKUP(B4596,[1]BASEEMPRESA!$A$2:$AAA$11936,2))</f>
        <v>E L DE OLIVEIRA JUNIOR EDIMAR TRANSPORTES</v>
      </c>
      <c r="I4596" s="20" t="str">
        <f t="shared" si="71"/>
        <v>jun</v>
      </c>
    </row>
    <row r="4597" spans="1:9" x14ac:dyDescent="0.25">
      <c r="A4597" s="7">
        <v>46199</v>
      </c>
      <c r="B4597" s="17">
        <v>7042</v>
      </c>
      <c r="C4597" s="17" t="s">
        <v>420</v>
      </c>
      <c r="D4597" s="2">
        <v>63.82</v>
      </c>
      <c r="E4597" s="17">
        <v>1</v>
      </c>
      <c r="F4597" s="2">
        <v>63.82</v>
      </c>
      <c r="G4597" s="2">
        <v>51</v>
      </c>
      <c r="H4597" s="66" t="str">
        <f>IF(B4597="","",VLOOKUP(B4597,[1]BASEEMPRESA!$A$2:$AAA$11936,2))</f>
        <v>SERVICOS DE TRANSPORTES E LOCACAO VALE DO ITAUNAS LTDA</v>
      </c>
      <c r="I4597" s="20" t="str">
        <f t="shared" si="71"/>
        <v>jun</v>
      </c>
    </row>
    <row r="4598" spans="1:9" x14ac:dyDescent="0.25">
      <c r="A4598" s="7">
        <v>46199</v>
      </c>
      <c r="B4598" s="16">
        <v>7045</v>
      </c>
      <c r="C4598" s="16" t="s">
        <v>421</v>
      </c>
      <c r="D4598" s="3">
        <v>59.14</v>
      </c>
      <c r="E4598" s="16">
        <v>1</v>
      </c>
      <c r="F4598" s="3">
        <v>59.14</v>
      </c>
      <c r="G4598" s="3">
        <v>54</v>
      </c>
      <c r="H4598" s="66" t="str">
        <f>IF(B4598="","",VLOOKUP(B4598,[1]BASEEMPRESA!$A$2:$AAA$11936,2))</f>
        <v>REGINA M. DOS S. SILVA CARGAS</v>
      </c>
      <c r="I4598" s="20" t="str">
        <f t="shared" si="71"/>
        <v>jun</v>
      </c>
    </row>
    <row r="4599" spans="1:9" x14ac:dyDescent="0.25">
      <c r="A4599" s="7">
        <v>46199</v>
      </c>
      <c r="B4599" s="17">
        <v>7046</v>
      </c>
      <c r="C4599" s="17" t="s">
        <v>419</v>
      </c>
      <c r="D4599" s="2">
        <v>58.4</v>
      </c>
      <c r="E4599" s="17">
        <v>1</v>
      </c>
      <c r="F4599" s="2">
        <v>58.4</v>
      </c>
      <c r="G4599" s="2">
        <v>12</v>
      </c>
      <c r="H4599" s="66" t="str">
        <f>IF(B4599="","",VLOOKUP(B4599,[1]BASEEMPRESA!$A$2:$AAA$11936,2))</f>
        <v>J.S. LEONIDIO</v>
      </c>
      <c r="I4599" s="20" t="str">
        <f t="shared" si="71"/>
        <v>jun</v>
      </c>
    </row>
    <row r="4600" spans="1:9" x14ac:dyDescent="0.25">
      <c r="A4600" s="7">
        <v>46199</v>
      </c>
      <c r="B4600" s="16">
        <v>7047</v>
      </c>
      <c r="C4600" s="16" t="s">
        <v>419</v>
      </c>
      <c r="D4600" s="3">
        <v>59.9</v>
      </c>
      <c r="E4600" s="16">
        <v>1</v>
      </c>
      <c r="F4600" s="3">
        <v>59.9</v>
      </c>
      <c r="G4600" s="3">
        <v>75</v>
      </c>
      <c r="H4600" s="66" t="str">
        <f>IF(B4600="","",VLOOKUP(B4600,[1]BASEEMPRESA!$A$2:$AAA$11936,2))</f>
        <v>BAYER LOGISTICA E TRANSPORTES LTDA</v>
      </c>
      <c r="I4600" s="20" t="str">
        <f t="shared" si="71"/>
        <v>jun</v>
      </c>
    </row>
    <row r="4601" spans="1:9" x14ac:dyDescent="0.25">
      <c r="A4601" s="7">
        <v>46199</v>
      </c>
      <c r="B4601" s="17">
        <v>7050</v>
      </c>
      <c r="C4601" s="17" t="s">
        <v>419</v>
      </c>
      <c r="D4601" s="2">
        <v>58</v>
      </c>
      <c r="E4601" s="17">
        <v>1</v>
      </c>
      <c r="F4601" s="2">
        <v>58</v>
      </c>
      <c r="G4601" s="2">
        <v>45</v>
      </c>
      <c r="H4601" s="66" t="str">
        <f>IF(B4601="","",VLOOKUP(B4601,[1]BASEEMPRESA!$A$2:$AAA$11936,2))</f>
        <v>ESTEL SERVICOS DE TRANSPORTES E LOCACAO LTDA</v>
      </c>
      <c r="I4601" s="20" t="str">
        <f t="shared" si="71"/>
        <v>jun</v>
      </c>
    </row>
    <row r="4602" spans="1:9" x14ac:dyDescent="0.25">
      <c r="A4602" s="7">
        <v>46199</v>
      </c>
      <c r="B4602" s="16">
        <v>7054</v>
      </c>
      <c r="C4602" s="16" t="s">
        <v>419</v>
      </c>
      <c r="D4602" s="3">
        <v>60.36</v>
      </c>
      <c r="E4602" s="16">
        <v>1</v>
      </c>
      <c r="F4602" s="3">
        <v>60.36</v>
      </c>
      <c r="G4602" s="3">
        <v>36</v>
      </c>
      <c r="H4602" s="66" t="str">
        <f>IF(B4602="","",VLOOKUP(B4602,[1]BASEEMPRESA!$A$2:$AAA$11936,2))</f>
        <v>TAVARES E MORAES TRANSPORTES LTDA</v>
      </c>
      <c r="I4602" s="20" t="str">
        <f t="shared" si="71"/>
        <v>jun</v>
      </c>
    </row>
    <row r="4603" spans="1:9" x14ac:dyDescent="0.25">
      <c r="A4603" s="7">
        <v>46199</v>
      </c>
      <c r="B4603" s="17">
        <v>7059</v>
      </c>
      <c r="C4603" s="17" t="s">
        <v>419</v>
      </c>
      <c r="D4603" s="2">
        <v>59.54</v>
      </c>
      <c r="E4603" s="17">
        <v>1</v>
      </c>
      <c r="F4603" s="2">
        <v>59.54</v>
      </c>
      <c r="G4603" s="2">
        <v>51</v>
      </c>
      <c r="H4603" s="66" t="str">
        <f>IF(B4603="","",VLOOKUP(B4603,[1]BASEEMPRESA!$A$2:$AAA$11936,2))</f>
        <v>BAYER LOGISTICA E TRANSPORTES LTDA</v>
      </c>
      <c r="I4603" s="20" t="str">
        <f t="shared" si="71"/>
        <v>jun</v>
      </c>
    </row>
    <row r="4604" spans="1:9" x14ac:dyDescent="0.25">
      <c r="A4604" s="7">
        <v>46199</v>
      </c>
      <c r="B4604" s="16">
        <v>7188</v>
      </c>
      <c r="C4604" s="16" t="s">
        <v>419</v>
      </c>
      <c r="D4604" s="3">
        <v>62.68</v>
      </c>
      <c r="E4604" s="16">
        <v>1</v>
      </c>
      <c r="F4604" s="3">
        <v>62.68</v>
      </c>
      <c r="G4604" s="3">
        <v>54</v>
      </c>
      <c r="H4604" s="66" t="str">
        <f>IF(B4604="","",VLOOKUP(B4604,[1]BASEEMPRESA!$A$2:$AAA$11936,2))</f>
        <v>C C GOMES TRANSPORTES</v>
      </c>
      <c r="I4604" s="20" t="str">
        <f t="shared" si="71"/>
        <v>jun</v>
      </c>
    </row>
    <row r="4605" spans="1:9" x14ac:dyDescent="0.25">
      <c r="A4605" s="7">
        <v>46199</v>
      </c>
      <c r="B4605" s="17">
        <v>7207</v>
      </c>
      <c r="C4605" s="17" t="s">
        <v>420</v>
      </c>
      <c r="D4605" s="2">
        <v>63.8</v>
      </c>
      <c r="E4605" s="17">
        <v>1</v>
      </c>
      <c r="F4605" s="2">
        <v>63.8</v>
      </c>
      <c r="G4605" s="2">
        <v>54</v>
      </c>
      <c r="H4605" s="66" t="str">
        <f>IF(B4605="","",VLOOKUP(B4605,[1]BASEEMPRESA!$A$2:$AAA$11936,2))</f>
        <v>TAVARES E MORAES TRANSPORTES LTDA</v>
      </c>
      <c r="I4605" s="20" t="str">
        <f t="shared" si="71"/>
        <v>jun</v>
      </c>
    </row>
    <row r="4606" spans="1:9" x14ac:dyDescent="0.25">
      <c r="A4606" s="7">
        <v>46199</v>
      </c>
      <c r="B4606" s="16">
        <v>7224</v>
      </c>
      <c r="C4606" s="16" t="s">
        <v>419</v>
      </c>
      <c r="D4606" s="3">
        <v>66.400000000000006</v>
      </c>
      <c r="E4606" s="16">
        <v>1</v>
      </c>
      <c r="F4606" s="3">
        <v>66.400000000000006</v>
      </c>
      <c r="G4606" s="3">
        <v>54</v>
      </c>
      <c r="H4606" s="66" t="str">
        <f>IF(B4606="","",VLOOKUP(B4606,[1]BASEEMPRESA!$A$2:$AAA$11936,2))</f>
        <v>EMERSON LUIS MORO</v>
      </c>
      <c r="I4606" s="20" t="str">
        <f t="shared" si="71"/>
        <v>jun</v>
      </c>
    </row>
    <row r="4607" spans="1:9" x14ac:dyDescent="0.25">
      <c r="A4607" s="7">
        <v>46199</v>
      </c>
      <c r="B4607" s="17">
        <v>7228</v>
      </c>
      <c r="C4607" s="17" t="s">
        <v>419</v>
      </c>
      <c r="D4607" s="2">
        <v>68.5</v>
      </c>
      <c r="E4607" s="17">
        <v>1</v>
      </c>
      <c r="F4607" s="2">
        <v>68.5</v>
      </c>
      <c r="G4607" s="2">
        <v>36</v>
      </c>
      <c r="H4607" s="66" t="str">
        <f>IF(B4607="","",VLOOKUP(B4607,[1]BASEEMPRESA!$A$2:$AAA$11936,2))</f>
        <v>MVS TRANSPORTE LTDA</v>
      </c>
      <c r="I4607" s="20" t="str">
        <f t="shared" si="71"/>
        <v>jun</v>
      </c>
    </row>
    <row r="4608" spans="1:9" x14ac:dyDescent="0.25">
      <c r="A4608" s="7">
        <v>46199</v>
      </c>
      <c r="B4608" s="16">
        <v>7238</v>
      </c>
      <c r="C4608" s="16" t="s">
        <v>421</v>
      </c>
      <c r="D4608" s="3">
        <v>67.42</v>
      </c>
      <c r="E4608" s="16">
        <v>1</v>
      </c>
      <c r="F4608" s="3">
        <v>67.42</v>
      </c>
      <c r="G4608" s="3">
        <v>36</v>
      </c>
      <c r="H4608" s="66" t="str">
        <f>IF(B4608="","",VLOOKUP(B4608,[1]BASEEMPRESA!$A$2:$AAA$11936,2))</f>
        <v>R S SANTOS TRANSPORTES LTDA</v>
      </c>
      <c r="I4608" s="20" t="str">
        <f t="shared" si="71"/>
        <v>jun</v>
      </c>
    </row>
    <row r="4609" spans="1:9" x14ac:dyDescent="0.25">
      <c r="A4609" s="7">
        <v>46199</v>
      </c>
      <c r="B4609" s="17">
        <v>7258</v>
      </c>
      <c r="C4609" s="17" t="s">
        <v>420</v>
      </c>
      <c r="D4609" s="2">
        <v>58.86</v>
      </c>
      <c r="E4609" s="17">
        <v>1</v>
      </c>
      <c r="F4609" s="2">
        <v>58.86</v>
      </c>
      <c r="G4609" s="2">
        <v>65</v>
      </c>
      <c r="H4609" s="66" t="str">
        <f>IF(B4609="","",VLOOKUP(B4609,[1]BASEEMPRESA!$A$2:$AAA$11936,2))</f>
        <v>REGINA M. DOS S. SILVA CARGAS</v>
      </c>
      <c r="I4609" s="20" t="str">
        <f t="shared" si="71"/>
        <v>jun</v>
      </c>
    </row>
    <row r="4610" spans="1:9" x14ac:dyDescent="0.25">
      <c r="A4610" s="7">
        <v>46199</v>
      </c>
      <c r="B4610" s="16">
        <v>7260</v>
      </c>
      <c r="C4610" s="16" t="s">
        <v>420</v>
      </c>
      <c r="D4610" s="3">
        <v>64.599999999999994</v>
      </c>
      <c r="E4610" s="16">
        <v>1</v>
      </c>
      <c r="F4610" s="3">
        <v>64.599999999999994</v>
      </c>
      <c r="G4610" s="3">
        <v>51</v>
      </c>
      <c r="H4610" s="66" t="str">
        <f>IF(B4610="","",VLOOKUP(B4610,[1]BASEEMPRESA!$A$2:$AAA$11936,2))</f>
        <v>E L DE OLIVEIRA JUNIOR EDIMAR TRANSPORTES</v>
      </c>
      <c r="I4610" s="20" t="str">
        <f t="shared" si="71"/>
        <v>jun</v>
      </c>
    </row>
    <row r="4611" spans="1:9" x14ac:dyDescent="0.25">
      <c r="A4611" s="7">
        <v>46199</v>
      </c>
      <c r="B4611" s="17">
        <v>7278</v>
      </c>
      <c r="C4611" s="17" t="s">
        <v>419</v>
      </c>
      <c r="D4611" s="2">
        <v>49.12</v>
      </c>
      <c r="E4611" s="17">
        <v>2</v>
      </c>
      <c r="F4611" s="2">
        <v>24.56</v>
      </c>
      <c r="G4611" s="2">
        <v>14</v>
      </c>
      <c r="H4611" s="66" t="str">
        <f>IF(B4611="","",VLOOKUP(B4611,[1]BASEEMPRESA!$A$2:$AAA$11936,2))</f>
        <v>LOPES TRANSPORTES LTDA</v>
      </c>
      <c r="I4611" s="20" t="str">
        <f t="shared" ref="I4611:I4674" si="72">TEXT(A4611,"mmm")</f>
        <v>jun</v>
      </c>
    </row>
    <row r="4612" spans="1:9" x14ac:dyDescent="0.25">
      <c r="A4612" s="7">
        <v>46199</v>
      </c>
      <c r="B4612" s="16">
        <v>7282</v>
      </c>
      <c r="C4612" s="16" t="s">
        <v>419</v>
      </c>
      <c r="D4612" s="3">
        <v>63.96</v>
      </c>
      <c r="E4612" s="16">
        <v>1</v>
      </c>
      <c r="F4612" s="3">
        <v>63.96</v>
      </c>
      <c r="G4612" s="3">
        <v>51</v>
      </c>
      <c r="H4612" s="66" t="str">
        <f>IF(B4612="","",VLOOKUP(B4612,[1]BASEEMPRESA!$A$2:$AAA$11936,2))</f>
        <v>EMERSON LUIS MORO</v>
      </c>
      <c r="I4612" s="20" t="str">
        <f t="shared" si="72"/>
        <v>jun</v>
      </c>
    </row>
    <row r="4613" spans="1:9" x14ac:dyDescent="0.25">
      <c r="A4613" s="7">
        <v>46199</v>
      </c>
      <c r="B4613" s="17">
        <v>7304</v>
      </c>
      <c r="C4613" s="17" t="s">
        <v>419</v>
      </c>
      <c r="D4613" s="2">
        <v>57.22</v>
      </c>
      <c r="E4613" s="17">
        <v>1</v>
      </c>
      <c r="F4613" s="2">
        <v>57.22</v>
      </c>
      <c r="G4613" s="2">
        <v>36</v>
      </c>
      <c r="H4613" s="66" t="str">
        <f>IF(B4613="","",VLOOKUP(B4613,[1]BASEEMPRESA!$A$2:$AAA$11936,2))</f>
        <v>SERVICOS DE TRANSPORTES E LOCACAO VALE DO ITAUNAS LTDA</v>
      </c>
      <c r="I4613" s="20" t="str">
        <f t="shared" si="72"/>
        <v>jun</v>
      </c>
    </row>
    <row r="4614" spans="1:9" x14ac:dyDescent="0.25">
      <c r="A4614" s="7">
        <v>46199</v>
      </c>
      <c r="B4614" s="16">
        <v>7307</v>
      </c>
      <c r="C4614" s="16" t="s">
        <v>419</v>
      </c>
      <c r="D4614" s="3">
        <v>59.3</v>
      </c>
      <c r="E4614" s="16">
        <v>1</v>
      </c>
      <c r="F4614" s="3">
        <v>59.3</v>
      </c>
      <c r="G4614" s="3">
        <v>36</v>
      </c>
      <c r="H4614" s="66" t="str">
        <f>IF(B4614="","",VLOOKUP(B4614,[1]BASEEMPRESA!$A$2:$AAA$11936,2))</f>
        <v>SC MANUTENCOES LTDA</v>
      </c>
      <c r="I4614" s="20" t="str">
        <f t="shared" si="72"/>
        <v>jun</v>
      </c>
    </row>
    <row r="4615" spans="1:9" x14ac:dyDescent="0.25">
      <c r="A4615" s="7">
        <v>46199</v>
      </c>
      <c r="B4615" s="17">
        <v>7334</v>
      </c>
      <c r="C4615" s="17" t="s">
        <v>421</v>
      </c>
      <c r="D4615" s="2">
        <v>57.96</v>
      </c>
      <c r="E4615" s="17">
        <v>1</v>
      </c>
      <c r="F4615" s="2">
        <v>57.96</v>
      </c>
      <c r="G4615" s="2">
        <v>51</v>
      </c>
      <c r="H4615" s="66" t="str">
        <f>IF(B4615="","",VLOOKUP(B4615,[1]BASEEMPRESA!$A$2:$AAA$11936,2))</f>
        <v>ROCHA TRANSPORTES DE MUCURI LTDA</v>
      </c>
      <c r="I4615" s="20" t="str">
        <f t="shared" si="72"/>
        <v>jun</v>
      </c>
    </row>
    <row r="4616" spans="1:9" x14ac:dyDescent="0.25">
      <c r="A4616" s="7">
        <v>46199</v>
      </c>
      <c r="B4616" s="16">
        <v>7337</v>
      </c>
      <c r="C4616" s="16" t="s">
        <v>419</v>
      </c>
      <c r="D4616" s="3">
        <v>61.42</v>
      </c>
      <c r="E4616" s="16">
        <v>1</v>
      </c>
      <c r="F4616" s="3">
        <v>61.42</v>
      </c>
      <c r="G4616" s="3">
        <v>36</v>
      </c>
      <c r="H4616" s="66" t="str">
        <f>IF(B4616="","",VLOOKUP(B4616,[1]BASEEMPRESA!$A$2:$AAA$11936,2))</f>
        <v>REGINA M. DOS S. SILVA CARGAS</v>
      </c>
      <c r="I4616" s="20" t="str">
        <f t="shared" si="72"/>
        <v>jun</v>
      </c>
    </row>
    <row r="4617" spans="1:9" x14ac:dyDescent="0.25">
      <c r="A4617" s="7">
        <v>46199</v>
      </c>
      <c r="B4617" s="17">
        <v>7343</v>
      </c>
      <c r="C4617" s="17" t="s">
        <v>421</v>
      </c>
      <c r="D4617" s="2">
        <v>60.26</v>
      </c>
      <c r="E4617" s="17">
        <v>1</v>
      </c>
      <c r="F4617" s="2">
        <v>60.26</v>
      </c>
      <c r="G4617" s="2">
        <v>36</v>
      </c>
      <c r="H4617" s="66" t="str">
        <f>IF(B4617="","",VLOOKUP(B4617,[1]BASEEMPRESA!$A$2:$AAA$11936,2))</f>
        <v>E L DE OLIVEIRA JUNIOR EDIMAR TRANSPORTES</v>
      </c>
      <c r="I4617" s="20" t="str">
        <f t="shared" si="72"/>
        <v>jun</v>
      </c>
    </row>
    <row r="4618" spans="1:9" x14ac:dyDescent="0.25">
      <c r="A4618" s="7">
        <v>46199</v>
      </c>
      <c r="B4618" s="16">
        <v>7347</v>
      </c>
      <c r="C4618" s="16" t="s">
        <v>420</v>
      </c>
      <c r="D4618" s="3">
        <v>37.28</v>
      </c>
      <c r="E4618" s="16">
        <v>1</v>
      </c>
      <c r="F4618" s="3">
        <v>37.28</v>
      </c>
      <c r="G4618" s="3">
        <v>9</v>
      </c>
      <c r="H4618" s="66" t="str">
        <f>IF(B4618="","",VLOOKUP(B4618,[1]BASEEMPRESA!$A$2:$AAA$11936,2))</f>
        <v>TRANSPORTADORA GLOBAL LOGISTICA LTDA</v>
      </c>
      <c r="I4618" s="20" t="str">
        <f t="shared" si="72"/>
        <v>jun</v>
      </c>
    </row>
    <row r="4619" spans="1:9" x14ac:dyDescent="0.25">
      <c r="A4619" s="7">
        <v>46199</v>
      </c>
      <c r="B4619" s="17">
        <v>7355</v>
      </c>
      <c r="C4619" s="17" t="s">
        <v>419</v>
      </c>
      <c r="D4619" s="2">
        <v>66.84</v>
      </c>
      <c r="E4619" s="17">
        <v>1</v>
      </c>
      <c r="F4619" s="2">
        <v>66.84</v>
      </c>
      <c r="G4619" s="2">
        <v>54</v>
      </c>
      <c r="H4619" s="66" t="str">
        <f>IF(B4619="","",VLOOKUP(B4619,[1]BASEEMPRESA!$A$2:$AAA$11936,2))</f>
        <v>WESLEI M DOS SANTOS</v>
      </c>
      <c r="I4619" s="20" t="str">
        <f t="shared" si="72"/>
        <v>jun</v>
      </c>
    </row>
    <row r="4620" spans="1:9" x14ac:dyDescent="0.25">
      <c r="A4620" s="7">
        <v>46199</v>
      </c>
      <c r="B4620" s="16">
        <v>7364</v>
      </c>
      <c r="C4620" s="16" t="s">
        <v>419</v>
      </c>
      <c r="D4620" s="3">
        <v>61.56</v>
      </c>
      <c r="E4620" s="16">
        <v>1</v>
      </c>
      <c r="F4620" s="3">
        <v>61.56</v>
      </c>
      <c r="G4620" s="3">
        <v>36</v>
      </c>
      <c r="H4620" s="66" t="str">
        <f>IF(B4620="","",VLOOKUP(B4620,[1]BASEEMPRESA!$A$2:$AAA$11936,2))</f>
        <v>TRANSPORTADORA GLOBAL LOGISTICA LTDA</v>
      </c>
      <c r="I4620" s="20" t="str">
        <f t="shared" si="72"/>
        <v>jun</v>
      </c>
    </row>
    <row r="4621" spans="1:9" x14ac:dyDescent="0.25">
      <c r="A4621" s="7">
        <v>46199</v>
      </c>
      <c r="B4621" s="17">
        <v>7367</v>
      </c>
      <c r="C4621" s="17" t="s">
        <v>419</v>
      </c>
      <c r="D4621" s="2">
        <v>62.16</v>
      </c>
      <c r="E4621" s="17">
        <v>1</v>
      </c>
      <c r="F4621" s="2">
        <v>62.16</v>
      </c>
      <c r="G4621" s="2">
        <v>51</v>
      </c>
      <c r="H4621" s="66" t="str">
        <f>IF(B4621="","",VLOOKUP(B4621,[1]BASEEMPRESA!$A$2:$AAA$11936,2))</f>
        <v>JOSE HELIO SILVA SANTOS</v>
      </c>
      <c r="I4621" s="20" t="str">
        <f t="shared" si="72"/>
        <v>jun</v>
      </c>
    </row>
    <row r="4622" spans="1:9" x14ac:dyDescent="0.25">
      <c r="A4622" s="7">
        <v>46199</v>
      </c>
      <c r="B4622" s="16">
        <v>7370</v>
      </c>
      <c r="C4622" s="16" t="s">
        <v>419</v>
      </c>
      <c r="D4622" s="3">
        <v>53.52</v>
      </c>
      <c r="E4622" s="16">
        <v>1</v>
      </c>
      <c r="F4622" s="3">
        <v>53.52</v>
      </c>
      <c r="G4622" s="3">
        <v>75</v>
      </c>
      <c r="H4622" s="66" t="str">
        <f>IF(B4622="","",VLOOKUP(B4622,[1]BASEEMPRESA!$A$2:$AAA$11936,2))</f>
        <v>JOSE HELIO SILVA SANTOS</v>
      </c>
      <c r="I4622" s="20" t="str">
        <f t="shared" si="72"/>
        <v>jun</v>
      </c>
    </row>
    <row r="4623" spans="1:9" x14ac:dyDescent="0.25">
      <c r="A4623" s="7">
        <v>46199</v>
      </c>
      <c r="B4623" s="17">
        <v>7373</v>
      </c>
      <c r="C4623" s="17" t="s">
        <v>422</v>
      </c>
      <c r="D4623" s="2">
        <v>49.62</v>
      </c>
      <c r="E4623" s="17">
        <v>1</v>
      </c>
      <c r="F4623" s="2">
        <v>49.62</v>
      </c>
      <c r="G4623" s="2">
        <v>75</v>
      </c>
      <c r="H4623" s="66" t="str">
        <f>IF(B4623="","",VLOOKUP(B4623,[1]BASEEMPRESA!$A$2:$AAA$11936,2))</f>
        <v>BARBOSA TRANSPORTES E LOGISTICA LTDA</v>
      </c>
      <c r="I4623" s="20" t="str">
        <f t="shared" si="72"/>
        <v>jun</v>
      </c>
    </row>
    <row r="4624" spans="1:9" x14ac:dyDescent="0.25">
      <c r="A4624" s="7">
        <v>46199</v>
      </c>
      <c r="B4624" s="16">
        <v>7381</v>
      </c>
      <c r="C4624" s="16" t="s">
        <v>423</v>
      </c>
      <c r="D4624" s="3">
        <v>58.66</v>
      </c>
      <c r="E4624" s="16">
        <v>1</v>
      </c>
      <c r="F4624" s="3">
        <v>58.66</v>
      </c>
      <c r="G4624" s="3">
        <v>45</v>
      </c>
      <c r="H4624" s="66" t="str">
        <f>IF(B4624="","",VLOOKUP(B4624,[1]BASEEMPRESA!$A$2:$AAA$11936,2))</f>
        <v>TRANSPORTE FUMACINHA LTDA</v>
      </c>
      <c r="I4624" s="20" t="str">
        <f t="shared" si="72"/>
        <v>jun</v>
      </c>
    </row>
    <row r="4625" spans="1:9" x14ac:dyDescent="0.25">
      <c r="A4625" s="7">
        <v>46199</v>
      </c>
      <c r="B4625" s="17">
        <v>7398</v>
      </c>
      <c r="C4625" s="17" t="s">
        <v>419</v>
      </c>
      <c r="D4625" s="2">
        <v>56.14</v>
      </c>
      <c r="E4625" s="17">
        <v>1</v>
      </c>
      <c r="F4625" s="2">
        <v>56.14</v>
      </c>
      <c r="G4625" s="2">
        <v>12</v>
      </c>
      <c r="H4625" s="66" t="str">
        <f>IF(B4625="","",VLOOKUP(B4625,[1]BASEEMPRESA!$A$2:$AAA$11936,2))</f>
        <v>RSL TRANSPORTES LTDA</v>
      </c>
      <c r="I4625" s="20" t="str">
        <f t="shared" si="72"/>
        <v>jun</v>
      </c>
    </row>
    <row r="4626" spans="1:9" x14ac:dyDescent="0.25">
      <c r="A4626" s="7">
        <v>46200</v>
      </c>
      <c r="B4626" s="16">
        <v>2066</v>
      </c>
      <c r="C4626" s="16" t="s">
        <v>418</v>
      </c>
      <c r="D4626" s="3">
        <v>115.82</v>
      </c>
      <c r="E4626" s="16">
        <v>2</v>
      </c>
      <c r="F4626" s="3">
        <v>57.91</v>
      </c>
      <c r="G4626" s="3">
        <v>12</v>
      </c>
      <c r="H4626" s="66" t="str">
        <f>IF(B4626="","",VLOOKUP(B4626,[1]BASEEMPRESA!$A$2:$AAA$11936,2))</f>
        <v>NDB HOLDING AGRICOLA LTDA - MATRIZ</v>
      </c>
      <c r="I4626" s="20" t="str">
        <f t="shared" si="72"/>
        <v>jun</v>
      </c>
    </row>
    <row r="4627" spans="1:9" x14ac:dyDescent="0.25">
      <c r="A4627" s="7">
        <v>46200</v>
      </c>
      <c r="B4627" s="17">
        <v>2067</v>
      </c>
      <c r="C4627" s="17" t="s">
        <v>418</v>
      </c>
      <c r="D4627" s="2">
        <v>58.88</v>
      </c>
      <c r="E4627" s="17">
        <v>1</v>
      </c>
      <c r="F4627" s="2">
        <v>58.88</v>
      </c>
      <c r="G4627" s="2">
        <v>12</v>
      </c>
      <c r="H4627" s="66" t="str">
        <f>IF(B4627="","",VLOOKUP(B4627,[1]BASEEMPRESA!$A$2:$AAA$11936,2))</f>
        <v>NDB HOLDING AGRICOLA LTDA - MATRIZ</v>
      </c>
      <c r="I4627" s="20" t="str">
        <f t="shared" si="72"/>
        <v>jun</v>
      </c>
    </row>
    <row r="4628" spans="1:9" x14ac:dyDescent="0.25">
      <c r="A4628" s="7">
        <v>46200</v>
      </c>
      <c r="B4628" s="16">
        <v>2107</v>
      </c>
      <c r="C4628" s="16" t="s">
        <v>418</v>
      </c>
      <c r="D4628" s="3">
        <v>53.2</v>
      </c>
      <c r="E4628" s="16">
        <v>1</v>
      </c>
      <c r="F4628" s="3">
        <v>53.2</v>
      </c>
      <c r="G4628" s="3">
        <v>12</v>
      </c>
      <c r="H4628" s="66" t="str">
        <f>IF(B4628="","",VLOOKUP(B4628,[1]BASEEMPRESA!$A$2:$AAA$11936,2))</f>
        <v>NDB HOLDING AGRICOLA LTDA - MATRIZ</v>
      </c>
      <c r="I4628" s="20" t="str">
        <f t="shared" si="72"/>
        <v>jun</v>
      </c>
    </row>
    <row r="4629" spans="1:9" x14ac:dyDescent="0.25">
      <c r="A4629" s="7">
        <v>46200</v>
      </c>
      <c r="B4629" s="17">
        <v>2108</v>
      </c>
      <c r="C4629" s="17" t="s">
        <v>418</v>
      </c>
      <c r="D4629" s="2">
        <v>113.9</v>
      </c>
      <c r="E4629" s="17">
        <v>2</v>
      </c>
      <c r="F4629" s="2">
        <v>56.95</v>
      </c>
      <c r="G4629" s="2">
        <v>12</v>
      </c>
      <c r="H4629" s="66" t="str">
        <f>IF(B4629="","",VLOOKUP(B4629,[1]BASEEMPRESA!$A$2:$AAA$11936,2))</f>
        <v>NDB HOLDING AGRICOLA LTDA - MATRIZ</v>
      </c>
      <c r="I4629" s="20" t="str">
        <f t="shared" si="72"/>
        <v>jun</v>
      </c>
    </row>
    <row r="4630" spans="1:9" x14ac:dyDescent="0.25">
      <c r="A4630" s="7">
        <v>46200</v>
      </c>
      <c r="B4630" s="16">
        <v>2109</v>
      </c>
      <c r="C4630" s="16" t="s">
        <v>418</v>
      </c>
      <c r="D4630" s="3">
        <v>116.5</v>
      </c>
      <c r="E4630" s="16">
        <v>2</v>
      </c>
      <c r="F4630" s="3">
        <v>58.25</v>
      </c>
      <c r="G4630" s="3">
        <v>12</v>
      </c>
      <c r="H4630" s="66" t="str">
        <f>IF(B4630="","",VLOOKUP(B4630,[1]BASEEMPRESA!$A$2:$AAA$11936,2))</f>
        <v>NDB HOLDING AGRICOLA LTDA - MATRIZ</v>
      </c>
      <c r="I4630" s="20" t="str">
        <f t="shared" si="72"/>
        <v>jun</v>
      </c>
    </row>
    <row r="4631" spans="1:9" x14ac:dyDescent="0.25">
      <c r="A4631" s="7">
        <v>46200</v>
      </c>
      <c r="B4631" s="17">
        <v>7004</v>
      </c>
      <c r="C4631" s="17" t="s">
        <v>419</v>
      </c>
      <c r="D4631" s="2">
        <v>56.36</v>
      </c>
      <c r="E4631" s="17">
        <v>1</v>
      </c>
      <c r="F4631" s="2">
        <v>56.36</v>
      </c>
      <c r="G4631" s="2">
        <v>45</v>
      </c>
      <c r="H4631" s="66" t="str">
        <f>IF(B4631="","",VLOOKUP(B4631,[1]BASEEMPRESA!$A$2:$AAA$11936,2))</f>
        <v>EMERSON LUIS MORO</v>
      </c>
      <c r="I4631" s="20" t="str">
        <f t="shared" si="72"/>
        <v>jun</v>
      </c>
    </row>
    <row r="4632" spans="1:9" x14ac:dyDescent="0.25">
      <c r="A4632" s="7">
        <v>46200</v>
      </c>
      <c r="B4632" s="16">
        <v>7005</v>
      </c>
      <c r="C4632" s="16" t="s">
        <v>419</v>
      </c>
      <c r="D4632" s="3">
        <v>56.9</v>
      </c>
      <c r="E4632" s="16">
        <v>1</v>
      </c>
      <c r="F4632" s="3">
        <v>56.9</v>
      </c>
      <c r="G4632" s="3">
        <v>109</v>
      </c>
      <c r="H4632" s="66" t="str">
        <f>IF(B4632="","",VLOOKUP(B4632,[1]BASEEMPRESA!$A$2:$AAA$11936,2))</f>
        <v>RENE PINA DE ALMEIDA</v>
      </c>
      <c r="I4632" s="20" t="str">
        <f t="shared" si="72"/>
        <v>jun</v>
      </c>
    </row>
    <row r="4633" spans="1:9" x14ac:dyDescent="0.25">
      <c r="A4633" s="7">
        <v>46200</v>
      </c>
      <c r="B4633" s="17">
        <v>7006</v>
      </c>
      <c r="C4633" s="17" t="s">
        <v>420</v>
      </c>
      <c r="D4633" s="2">
        <v>55.34</v>
      </c>
      <c r="E4633" s="17">
        <v>1</v>
      </c>
      <c r="F4633" s="2">
        <v>55.34</v>
      </c>
      <c r="G4633" s="2">
        <v>109</v>
      </c>
      <c r="H4633" s="66" t="str">
        <f>IF(B4633="","",VLOOKUP(B4633,[1]BASEEMPRESA!$A$2:$AAA$11936,2))</f>
        <v>INAMARQUE SOUZA MACHADO</v>
      </c>
      <c r="I4633" s="20" t="str">
        <f t="shared" si="72"/>
        <v>jun</v>
      </c>
    </row>
    <row r="4634" spans="1:9" x14ac:dyDescent="0.25">
      <c r="A4634" s="7">
        <v>46200</v>
      </c>
      <c r="B4634" s="16">
        <v>7007</v>
      </c>
      <c r="C4634" s="16" t="s">
        <v>420</v>
      </c>
      <c r="D4634" s="3">
        <v>117.86</v>
      </c>
      <c r="E4634" s="16">
        <v>2</v>
      </c>
      <c r="F4634" s="3">
        <v>58.93</v>
      </c>
      <c r="G4634" s="3">
        <v>59.030999999999999</v>
      </c>
      <c r="H4634" s="66" t="str">
        <f>IF(B4634="","",VLOOKUP(B4634,[1]BASEEMPRESA!$A$2:$AAA$11936,2))</f>
        <v>MVS TRANSPORTE LTDA</v>
      </c>
      <c r="I4634" s="20" t="str">
        <f t="shared" si="72"/>
        <v>jun</v>
      </c>
    </row>
    <row r="4635" spans="1:9" x14ac:dyDescent="0.25">
      <c r="A4635" s="7">
        <v>46200</v>
      </c>
      <c r="B4635" s="17">
        <v>7008</v>
      </c>
      <c r="C4635" s="17" t="s">
        <v>419</v>
      </c>
      <c r="D4635" s="2">
        <v>107.96</v>
      </c>
      <c r="E4635" s="17">
        <v>2</v>
      </c>
      <c r="F4635" s="2">
        <v>53.98</v>
      </c>
      <c r="G4635" s="2">
        <v>49.460999999999999</v>
      </c>
      <c r="H4635" s="66" t="str">
        <f>IF(B4635="","",VLOOKUP(B4635,[1]BASEEMPRESA!$A$2:$AAA$11936,2))</f>
        <v>E L DE OLIVEIRA JUNIOR EDIMAR TRANSPORTES</v>
      </c>
      <c r="I4635" s="20" t="str">
        <f t="shared" si="72"/>
        <v>jun</v>
      </c>
    </row>
    <row r="4636" spans="1:9" x14ac:dyDescent="0.25">
      <c r="A4636" s="7">
        <v>46200</v>
      </c>
      <c r="B4636" s="16">
        <v>7010</v>
      </c>
      <c r="C4636" s="16" t="s">
        <v>419</v>
      </c>
      <c r="D4636" s="3">
        <v>53.24</v>
      </c>
      <c r="E4636" s="16">
        <v>1</v>
      </c>
      <c r="F4636" s="3">
        <v>53.24</v>
      </c>
      <c r="G4636" s="3">
        <v>65</v>
      </c>
      <c r="H4636" s="66" t="str">
        <f>IF(B4636="","",VLOOKUP(B4636,[1]BASEEMPRESA!$A$2:$AAA$11936,2))</f>
        <v>BAYER LOGISTICA E TRANSPORTES LTDA</v>
      </c>
      <c r="I4636" s="20" t="str">
        <f t="shared" si="72"/>
        <v>jun</v>
      </c>
    </row>
    <row r="4637" spans="1:9" x14ac:dyDescent="0.25">
      <c r="A4637" s="7">
        <v>46200</v>
      </c>
      <c r="B4637" s="17">
        <v>7013</v>
      </c>
      <c r="C4637" s="17" t="s">
        <v>419</v>
      </c>
      <c r="D4637" s="2">
        <v>64.78</v>
      </c>
      <c r="E4637" s="17">
        <v>1</v>
      </c>
      <c r="F4637" s="2">
        <v>64.78</v>
      </c>
      <c r="G4637" s="2">
        <v>109</v>
      </c>
      <c r="H4637" s="66" t="str">
        <f>IF(B4637="","",VLOOKUP(B4637,[1]BASEEMPRESA!$A$2:$AAA$11936,2))</f>
        <v>INAMARQUE SOUZA MACHADO</v>
      </c>
      <c r="I4637" s="20" t="str">
        <f t="shared" si="72"/>
        <v>jun</v>
      </c>
    </row>
    <row r="4638" spans="1:9" x14ac:dyDescent="0.25">
      <c r="A4638" s="7">
        <v>46200</v>
      </c>
      <c r="B4638" s="16">
        <v>7017</v>
      </c>
      <c r="C4638" s="16" t="s">
        <v>419</v>
      </c>
      <c r="D4638" s="3">
        <v>44.06</v>
      </c>
      <c r="E4638" s="16">
        <v>1</v>
      </c>
      <c r="F4638" s="3">
        <v>44.06</v>
      </c>
      <c r="G4638" s="3">
        <v>14</v>
      </c>
      <c r="H4638" s="66" t="str">
        <f>IF(B4638="","",VLOOKUP(B4638,[1]BASEEMPRESA!$A$2:$AAA$11936,2))</f>
        <v>BAYER LOGISTICA E TRANSPORTES LTDA</v>
      </c>
      <c r="I4638" s="20" t="str">
        <f t="shared" si="72"/>
        <v>jun</v>
      </c>
    </row>
    <row r="4639" spans="1:9" x14ac:dyDescent="0.25">
      <c r="A4639" s="7">
        <v>46200</v>
      </c>
      <c r="B4639" s="17">
        <v>7018</v>
      </c>
      <c r="C4639" s="17" t="s">
        <v>419</v>
      </c>
      <c r="D4639" s="2">
        <v>62.3</v>
      </c>
      <c r="E4639" s="17">
        <v>1</v>
      </c>
      <c r="F4639" s="2">
        <v>62.3</v>
      </c>
      <c r="G4639" s="2">
        <v>109</v>
      </c>
      <c r="H4639" s="66" t="str">
        <f>IF(B4639="","",VLOOKUP(B4639,[1]BASEEMPRESA!$A$2:$AAA$11936,2))</f>
        <v>SC MANUTENCOES LTDA</v>
      </c>
      <c r="I4639" s="20" t="str">
        <f t="shared" si="72"/>
        <v>jun</v>
      </c>
    </row>
    <row r="4640" spans="1:9" x14ac:dyDescent="0.25">
      <c r="A4640" s="7">
        <v>46200</v>
      </c>
      <c r="B4640" s="16">
        <v>7021</v>
      </c>
      <c r="C4640" s="16" t="s">
        <v>419</v>
      </c>
      <c r="D4640" s="3">
        <v>60.72</v>
      </c>
      <c r="E4640" s="16">
        <v>1</v>
      </c>
      <c r="F4640" s="3">
        <v>60.72</v>
      </c>
      <c r="G4640" s="3">
        <v>36</v>
      </c>
      <c r="H4640" s="66" t="str">
        <f>IF(B4640="","",VLOOKUP(B4640,[1]BASEEMPRESA!$A$2:$AAA$11936,2))</f>
        <v>NEIA TRANSPORTES LTDA</v>
      </c>
      <c r="I4640" s="20" t="str">
        <f t="shared" si="72"/>
        <v>jun</v>
      </c>
    </row>
    <row r="4641" spans="1:9" x14ac:dyDescent="0.25">
      <c r="A4641" s="7">
        <v>46200</v>
      </c>
      <c r="B4641" s="17">
        <v>7022</v>
      </c>
      <c r="C4641" s="17" t="s">
        <v>419</v>
      </c>
      <c r="D4641" s="2">
        <v>116.98</v>
      </c>
      <c r="E4641" s="17">
        <v>2</v>
      </c>
      <c r="F4641" s="2">
        <v>58.49</v>
      </c>
      <c r="G4641" s="2">
        <v>59.470999999999997</v>
      </c>
      <c r="H4641" s="66" t="str">
        <f>IF(B4641="","",VLOOKUP(B4641,[1]BASEEMPRESA!$A$2:$AAA$11936,2))</f>
        <v>SMRR TRANSPORTES LTDA</v>
      </c>
      <c r="I4641" s="20" t="str">
        <f t="shared" si="72"/>
        <v>jun</v>
      </c>
    </row>
    <row r="4642" spans="1:9" x14ac:dyDescent="0.25">
      <c r="A4642" s="7">
        <v>46200</v>
      </c>
      <c r="B4642" s="16">
        <v>7031</v>
      </c>
      <c r="C4642" s="16" t="s">
        <v>419</v>
      </c>
      <c r="D4642" s="3">
        <v>56.8</v>
      </c>
      <c r="E4642" s="16">
        <v>1</v>
      </c>
      <c r="F4642" s="3">
        <v>56.8</v>
      </c>
      <c r="G4642" s="3">
        <v>65</v>
      </c>
      <c r="H4642" s="66" t="str">
        <f>IF(B4642="","",VLOOKUP(B4642,[1]BASEEMPRESA!$A$2:$AAA$11936,2))</f>
        <v>INAMARQUE SOUZA MACHADO</v>
      </c>
      <c r="I4642" s="20" t="str">
        <f t="shared" si="72"/>
        <v>jun</v>
      </c>
    </row>
    <row r="4643" spans="1:9" x14ac:dyDescent="0.25">
      <c r="A4643" s="7">
        <v>46200</v>
      </c>
      <c r="B4643" s="17">
        <v>7032</v>
      </c>
      <c r="C4643" s="17" t="s">
        <v>419</v>
      </c>
      <c r="D4643" s="2">
        <v>61.76</v>
      </c>
      <c r="E4643" s="17">
        <v>1</v>
      </c>
      <c r="F4643" s="2">
        <v>61.76</v>
      </c>
      <c r="G4643" s="2">
        <v>109</v>
      </c>
      <c r="H4643" s="66" t="str">
        <f>IF(B4643="","",VLOOKUP(B4643,[1]BASEEMPRESA!$A$2:$AAA$11936,2))</f>
        <v>REGINA M. DOS S. SILVA CARGAS</v>
      </c>
      <c r="I4643" s="20" t="str">
        <f t="shared" si="72"/>
        <v>jun</v>
      </c>
    </row>
    <row r="4644" spans="1:9" x14ac:dyDescent="0.25">
      <c r="A4644" s="7">
        <v>46200</v>
      </c>
      <c r="B4644" s="16">
        <v>7033</v>
      </c>
      <c r="C4644" s="16" t="s">
        <v>419</v>
      </c>
      <c r="D4644" s="3">
        <v>53.26</v>
      </c>
      <c r="E4644" s="16">
        <v>1</v>
      </c>
      <c r="F4644" s="3">
        <v>53.26</v>
      </c>
      <c r="G4644" s="3">
        <v>109</v>
      </c>
      <c r="H4644" s="66" t="str">
        <f>IF(B4644="","",VLOOKUP(B4644,[1]BASEEMPRESA!$A$2:$AAA$11936,2))</f>
        <v>E L DE OLIVEIRA JUNIOR EDIMAR TRANSPORTES</v>
      </c>
      <c r="I4644" s="20" t="str">
        <f t="shared" si="72"/>
        <v>jun</v>
      </c>
    </row>
    <row r="4645" spans="1:9" x14ac:dyDescent="0.25">
      <c r="A4645" s="7">
        <v>46200</v>
      </c>
      <c r="B4645" s="17">
        <v>7036</v>
      </c>
      <c r="C4645" s="17" t="s">
        <v>419</v>
      </c>
      <c r="D4645" s="2">
        <v>119</v>
      </c>
      <c r="E4645" s="17">
        <v>2</v>
      </c>
      <c r="F4645" s="2">
        <v>59.5</v>
      </c>
      <c r="G4645" s="2">
        <v>59.164999999999999</v>
      </c>
      <c r="H4645" s="66" t="str">
        <f>IF(B4645="","",VLOOKUP(B4645,[1]BASEEMPRESA!$A$2:$AAA$11936,2))</f>
        <v>EMERSON LUIS MORO</v>
      </c>
      <c r="I4645" s="20" t="str">
        <f t="shared" si="72"/>
        <v>jun</v>
      </c>
    </row>
    <row r="4646" spans="1:9" x14ac:dyDescent="0.25">
      <c r="A4646" s="7">
        <v>46200</v>
      </c>
      <c r="B4646" s="16">
        <v>7038</v>
      </c>
      <c r="C4646" s="16" t="s">
        <v>420</v>
      </c>
      <c r="D4646" s="3">
        <v>67.540000000000006</v>
      </c>
      <c r="E4646" s="16">
        <v>1</v>
      </c>
      <c r="F4646" s="3">
        <v>67.540000000000006</v>
      </c>
      <c r="G4646" s="3">
        <v>75</v>
      </c>
      <c r="H4646" s="66" t="str">
        <f>IF(B4646="","",VLOOKUP(B4646,[1]BASEEMPRESA!$A$2:$AAA$11936,2))</f>
        <v>JERE SERVICOS DE TRANSPORTE E LOCACAO LTDA</v>
      </c>
      <c r="I4646" s="20" t="str">
        <f t="shared" si="72"/>
        <v>jun</v>
      </c>
    </row>
    <row r="4647" spans="1:9" x14ac:dyDescent="0.25">
      <c r="A4647" s="7">
        <v>46200</v>
      </c>
      <c r="B4647" s="17">
        <v>7041</v>
      </c>
      <c r="C4647" s="17" t="s">
        <v>419</v>
      </c>
      <c r="D4647" s="2">
        <v>118.32</v>
      </c>
      <c r="E4647" s="17">
        <v>2</v>
      </c>
      <c r="F4647" s="2">
        <v>59.16</v>
      </c>
      <c r="G4647" s="2">
        <v>49.606000000000002</v>
      </c>
      <c r="H4647" s="66" t="str">
        <f>IF(B4647="","",VLOOKUP(B4647,[1]BASEEMPRESA!$A$2:$AAA$11936,2))</f>
        <v>JERE SERVICOS DE TRANSPORTE E LOCACAO LTDA</v>
      </c>
      <c r="I4647" s="20" t="str">
        <f t="shared" si="72"/>
        <v>jun</v>
      </c>
    </row>
    <row r="4648" spans="1:9" x14ac:dyDescent="0.25">
      <c r="A4648" s="7">
        <v>46200</v>
      </c>
      <c r="B4648" s="16">
        <v>7042</v>
      </c>
      <c r="C4648" s="16" t="s">
        <v>420</v>
      </c>
      <c r="D4648" s="3">
        <v>51.22</v>
      </c>
      <c r="E4648" s="16">
        <v>1</v>
      </c>
      <c r="F4648" s="3">
        <v>51.22</v>
      </c>
      <c r="G4648" s="3">
        <v>14</v>
      </c>
      <c r="H4648" s="66" t="str">
        <f>IF(B4648="","",VLOOKUP(B4648,[1]BASEEMPRESA!$A$2:$AAA$11936,2))</f>
        <v>SERVICOS DE TRANSPORTES E LOCACAO VALE DO ITAUNAS LTDA</v>
      </c>
      <c r="I4648" s="20" t="str">
        <f t="shared" si="72"/>
        <v>jun</v>
      </c>
    </row>
    <row r="4649" spans="1:9" x14ac:dyDescent="0.25">
      <c r="A4649" s="7">
        <v>46200</v>
      </c>
      <c r="B4649" s="17">
        <v>7045</v>
      </c>
      <c r="C4649" s="17" t="s">
        <v>421</v>
      </c>
      <c r="D4649" s="2">
        <v>61.8</v>
      </c>
      <c r="E4649" s="17">
        <v>1</v>
      </c>
      <c r="F4649" s="2">
        <v>61.8</v>
      </c>
      <c r="G4649" s="2">
        <v>54</v>
      </c>
      <c r="H4649" s="66" t="str">
        <f>IF(B4649="","",VLOOKUP(B4649,[1]BASEEMPRESA!$A$2:$AAA$11936,2))</f>
        <v>REGINA M. DOS S. SILVA CARGAS</v>
      </c>
      <c r="I4649" s="20" t="str">
        <f t="shared" si="72"/>
        <v>jun</v>
      </c>
    </row>
    <row r="4650" spans="1:9" x14ac:dyDescent="0.25">
      <c r="A4650" s="7">
        <v>46200</v>
      </c>
      <c r="B4650" s="16">
        <v>7046</v>
      </c>
      <c r="C4650" s="16" t="s">
        <v>419</v>
      </c>
      <c r="D4650" s="3">
        <v>95.78</v>
      </c>
      <c r="E4650" s="16">
        <v>2</v>
      </c>
      <c r="F4650" s="3">
        <v>47.89</v>
      </c>
      <c r="G4650" s="3">
        <v>41.572000000000003</v>
      </c>
      <c r="H4650" s="66" t="str">
        <f>IF(B4650="","",VLOOKUP(B4650,[1]BASEEMPRESA!$A$2:$AAA$11936,2))</f>
        <v>J.S. LEONIDIO</v>
      </c>
      <c r="I4650" s="20" t="str">
        <f t="shared" si="72"/>
        <v>jun</v>
      </c>
    </row>
    <row r="4651" spans="1:9" x14ac:dyDescent="0.25">
      <c r="A4651" s="7">
        <v>46200</v>
      </c>
      <c r="B4651" s="17">
        <v>7047</v>
      </c>
      <c r="C4651" s="17" t="s">
        <v>419</v>
      </c>
      <c r="D4651" s="2">
        <v>52.98</v>
      </c>
      <c r="E4651" s="17">
        <v>1</v>
      </c>
      <c r="F4651" s="2">
        <v>52.98</v>
      </c>
      <c r="G4651" s="2">
        <v>65</v>
      </c>
      <c r="H4651" s="66" t="str">
        <f>IF(B4651="","",VLOOKUP(B4651,[1]BASEEMPRESA!$A$2:$AAA$11936,2))</f>
        <v>BAYER LOGISTICA E TRANSPORTES LTDA</v>
      </c>
      <c r="I4651" s="20" t="str">
        <f t="shared" si="72"/>
        <v>jun</v>
      </c>
    </row>
    <row r="4652" spans="1:9" x14ac:dyDescent="0.25">
      <c r="A4652" s="7">
        <v>46200</v>
      </c>
      <c r="B4652" s="16">
        <v>7048</v>
      </c>
      <c r="C4652" s="16" t="s">
        <v>419</v>
      </c>
      <c r="D4652" s="3">
        <v>121.48</v>
      </c>
      <c r="E4652" s="16">
        <v>2</v>
      </c>
      <c r="F4652" s="3">
        <v>60.74</v>
      </c>
      <c r="G4652" s="3">
        <v>44.956000000000003</v>
      </c>
      <c r="H4652" s="66" t="str">
        <f>IF(B4652="","",VLOOKUP(B4652,[1]BASEEMPRESA!$A$2:$AAA$11936,2))</f>
        <v>SERVICOS DE TRANSPORTES E LOCACAO VALE DO ITAUNAS LTDA</v>
      </c>
      <c r="I4652" s="20" t="str">
        <f t="shared" si="72"/>
        <v>jun</v>
      </c>
    </row>
    <row r="4653" spans="1:9" x14ac:dyDescent="0.25">
      <c r="A4653" s="7">
        <v>46200</v>
      </c>
      <c r="B4653" s="17">
        <v>7050</v>
      </c>
      <c r="C4653" s="17" t="s">
        <v>419</v>
      </c>
      <c r="D4653" s="2">
        <v>61.78</v>
      </c>
      <c r="E4653" s="17">
        <v>1</v>
      </c>
      <c r="F4653" s="2">
        <v>61.78</v>
      </c>
      <c r="G4653" s="2">
        <v>54</v>
      </c>
      <c r="H4653" s="66" t="str">
        <f>IF(B4653="","",VLOOKUP(B4653,[1]BASEEMPRESA!$A$2:$AAA$11936,2))</f>
        <v>ESTEL SERVICOS DE TRANSPORTES E LOCACAO LTDA</v>
      </c>
      <c r="I4653" s="20" t="str">
        <f t="shared" si="72"/>
        <v>jun</v>
      </c>
    </row>
    <row r="4654" spans="1:9" x14ac:dyDescent="0.25">
      <c r="A4654" s="7">
        <v>46200</v>
      </c>
      <c r="B4654" s="16">
        <v>7052</v>
      </c>
      <c r="C4654" s="16" t="s">
        <v>420</v>
      </c>
      <c r="D4654" s="3">
        <v>103.6</v>
      </c>
      <c r="E4654" s="16">
        <v>2</v>
      </c>
      <c r="F4654" s="3">
        <v>51.8</v>
      </c>
      <c r="G4654" s="3">
        <v>14</v>
      </c>
      <c r="H4654" s="66" t="str">
        <f>IF(B4654="","",VLOOKUP(B4654,[1]BASEEMPRESA!$A$2:$AAA$11936,2))</f>
        <v>JERE SERVICOS DE TRANSPORTE E LOCACAO LTDA</v>
      </c>
      <c r="I4654" s="20" t="str">
        <f t="shared" si="72"/>
        <v>jun</v>
      </c>
    </row>
    <row r="4655" spans="1:9" x14ac:dyDescent="0.25">
      <c r="A4655" s="7">
        <v>46200</v>
      </c>
      <c r="B4655" s="17">
        <v>7053</v>
      </c>
      <c r="C4655" s="17" t="s">
        <v>420</v>
      </c>
      <c r="D4655" s="2">
        <v>99.04</v>
      </c>
      <c r="E4655" s="17">
        <v>2</v>
      </c>
      <c r="F4655" s="2">
        <v>49.52</v>
      </c>
      <c r="G4655" s="2">
        <v>14</v>
      </c>
      <c r="H4655" s="66" t="str">
        <f>IF(B4655="","",VLOOKUP(B4655,[1]BASEEMPRESA!$A$2:$AAA$11936,2))</f>
        <v>TAVARES E MORAES TRANSPORTES LTDA</v>
      </c>
      <c r="I4655" s="20" t="str">
        <f t="shared" si="72"/>
        <v>jun</v>
      </c>
    </row>
    <row r="4656" spans="1:9" x14ac:dyDescent="0.25">
      <c r="A4656" s="7">
        <v>46200</v>
      </c>
      <c r="B4656" s="16">
        <v>7054</v>
      </c>
      <c r="C4656" s="16" t="s">
        <v>419</v>
      </c>
      <c r="D4656" s="3">
        <v>49.88</v>
      </c>
      <c r="E4656" s="16">
        <v>1</v>
      </c>
      <c r="F4656" s="3">
        <v>49.88</v>
      </c>
      <c r="G4656" s="3">
        <v>14</v>
      </c>
      <c r="H4656" s="66" t="str">
        <f>IF(B4656="","",VLOOKUP(B4656,[1]BASEEMPRESA!$A$2:$AAA$11936,2))</f>
        <v>TAVARES E MORAES TRANSPORTES LTDA</v>
      </c>
      <c r="I4656" s="20" t="str">
        <f t="shared" si="72"/>
        <v>jun</v>
      </c>
    </row>
    <row r="4657" spans="1:9" x14ac:dyDescent="0.25">
      <c r="A4657" s="7">
        <v>46200</v>
      </c>
      <c r="B4657" s="17">
        <v>7059</v>
      </c>
      <c r="C4657" s="17" t="s">
        <v>419</v>
      </c>
      <c r="D4657" s="2">
        <v>54.96</v>
      </c>
      <c r="E4657" s="17">
        <v>1</v>
      </c>
      <c r="F4657" s="2">
        <v>54.96</v>
      </c>
      <c r="G4657" s="2">
        <v>65</v>
      </c>
      <c r="H4657" s="66" t="str">
        <f>IF(B4657="","",VLOOKUP(B4657,[1]BASEEMPRESA!$A$2:$AAA$11936,2))</f>
        <v>BAYER LOGISTICA E TRANSPORTES LTDA</v>
      </c>
      <c r="I4657" s="20" t="str">
        <f t="shared" si="72"/>
        <v>jun</v>
      </c>
    </row>
    <row r="4658" spans="1:9" x14ac:dyDescent="0.25">
      <c r="A4658" s="7">
        <v>46200</v>
      </c>
      <c r="B4658" s="16">
        <v>7188</v>
      </c>
      <c r="C4658" s="16" t="s">
        <v>419</v>
      </c>
      <c r="D4658" s="3">
        <v>55.16</v>
      </c>
      <c r="E4658" s="16">
        <v>1</v>
      </c>
      <c r="F4658" s="3">
        <v>55.16</v>
      </c>
      <c r="G4658" s="3">
        <v>65</v>
      </c>
      <c r="H4658" s="66" t="str">
        <f>IF(B4658="","",VLOOKUP(B4658,[1]BASEEMPRESA!$A$2:$AAA$11936,2))</f>
        <v>C C GOMES TRANSPORTES</v>
      </c>
      <c r="I4658" s="20" t="str">
        <f t="shared" si="72"/>
        <v>jun</v>
      </c>
    </row>
    <row r="4659" spans="1:9" x14ac:dyDescent="0.25">
      <c r="A4659" s="7">
        <v>46200</v>
      </c>
      <c r="B4659" s="17">
        <v>7208</v>
      </c>
      <c r="C4659" s="17" t="s">
        <v>420</v>
      </c>
      <c r="D4659" s="2">
        <v>61.32</v>
      </c>
      <c r="E4659" s="17">
        <v>1</v>
      </c>
      <c r="F4659" s="2">
        <v>61.32</v>
      </c>
      <c r="G4659" s="2">
        <v>45</v>
      </c>
      <c r="H4659" s="66" t="str">
        <f>IF(B4659="","",VLOOKUP(B4659,[1]BASEEMPRESA!$A$2:$AAA$11936,2))</f>
        <v>TAVARES E MORAES TRANSPORTES LTDA</v>
      </c>
      <c r="I4659" s="20" t="str">
        <f t="shared" si="72"/>
        <v>jun</v>
      </c>
    </row>
    <row r="4660" spans="1:9" x14ac:dyDescent="0.25">
      <c r="A4660" s="7">
        <v>46200</v>
      </c>
      <c r="B4660" s="16">
        <v>7220</v>
      </c>
      <c r="C4660" s="16" t="s">
        <v>421</v>
      </c>
      <c r="D4660" s="3">
        <v>103.22</v>
      </c>
      <c r="E4660" s="16">
        <v>2</v>
      </c>
      <c r="F4660" s="3">
        <v>51.61</v>
      </c>
      <c r="G4660" s="3">
        <v>37.701000000000001</v>
      </c>
      <c r="H4660" s="66" t="str">
        <f>IF(B4660="","",VLOOKUP(B4660,[1]BASEEMPRESA!$A$2:$AAA$11936,2))</f>
        <v>DOS SANTOS PASSOS TRANSPORTES LTDA</v>
      </c>
      <c r="I4660" s="20" t="str">
        <f t="shared" si="72"/>
        <v>jun</v>
      </c>
    </row>
    <row r="4661" spans="1:9" x14ac:dyDescent="0.25">
      <c r="A4661" s="7">
        <v>46200</v>
      </c>
      <c r="B4661" s="17">
        <v>7221</v>
      </c>
      <c r="C4661" s="17" t="s">
        <v>420</v>
      </c>
      <c r="D4661" s="2">
        <v>115.46</v>
      </c>
      <c r="E4661" s="17">
        <v>2</v>
      </c>
      <c r="F4661" s="2">
        <v>57.73</v>
      </c>
      <c r="G4661" s="2">
        <v>36.158000000000001</v>
      </c>
      <c r="H4661" s="66" t="str">
        <f>IF(B4661="","",VLOOKUP(B4661,[1]BASEEMPRESA!$A$2:$AAA$11936,2))</f>
        <v>BAYER LOGISTICA E TRANSPORTES LTDA</v>
      </c>
      <c r="I4661" s="20" t="str">
        <f t="shared" si="72"/>
        <v>jun</v>
      </c>
    </row>
    <row r="4662" spans="1:9" x14ac:dyDescent="0.25">
      <c r="A4662" s="7">
        <v>46200</v>
      </c>
      <c r="B4662" s="16">
        <v>7224</v>
      </c>
      <c r="C4662" s="16" t="s">
        <v>419</v>
      </c>
      <c r="D4662" s="3">
        <v>52.04</v>
      </c>
      <c r="E4662" s="16">
        <v>1</v>
      </c>
      <c r="F4662" s="3">
        <v>52.04</v>
      </c>
      <c r="G4662" s="3">
        <v>14</v>
      </c>
      <c r="H4662" s="66" t="str">
        <f>IF(B4662="","",VLOOKUP(B4662,[1]BASEEMPRESA!$A$2:$AAA$11936,2))</f>
        <v>EMERSON LUIS MORO</v>
      </c>
      <c r="I4662" s="20" t="str">
        <f t="shared" si="72"/>
        <v>jun</v>
      </c>
    </row>
    <row r="4663" spans="1:9" x14ac:dyDescent="0.25">
      <c r="A4663" s="7">
        <v>46200</v>
      </c>
      <c r="B4663" s="17">
        <v>7228</v>
      </c>
      <c r="C4663" s="17" t="s">
        <v>419</v>
      </c>
      <c r="D4663" s="2">
        <v>54.94</v>
      </c>
      <c r="E4663" s="17">
        <v>1</v>
      </c>
      <c r="F4663" s="2">
        <v>54.94</v>
      </c>
      <c r="G4663" s="2">
        <v>109</v>
      </c>
      <c r="H4663" s="66" t="str">
        <f>IF(B4663="","",VLOOKUP(B4663,[1]BASEEMPRESA!$A$2:$AAA$11936,2))</f>
        <v>MVS TRANSPORTE LTDA</v>
      </c>
      <c r="I4663" s="20" t="str">
        <f t="shared" si="72"/>
        <v>jun</v>
      </c>
    </row>
    <row r="4664" spans="1:9" x14ac:dyDescent="0.25">
      <c r="A4664" s="7">
        <v>46200</v>
      </c>
      <c r="B4664" s="16">
        <v>7234</v>
      </c>
      <c r="C4664" s="16" t="s">
        <v>419</v>
      </c>
      <c r="D4664" s="3">
        <v>62.94</v>
      </c>
      <c r="E4664" s="16">
        <v>1</v>
      </c>
      <c r="F4664" s="3">
        <v>62.94</v>
      </c>
      <c r="G4664" s="3">
        <v>65</v>
      </c>
      <c r="H4664" s="66" t="str">
        <f>IF(B4664="","",VLOOKUP(B4664,[1]BASEEMPRESA!$A$2:$AAA$11936,2))</f>
        <v>TRANSPORTES M &amp; J LTDA</v>
      </c>
      <c r="I4664" s="20" t="str">
        <f t="shared" si="72"/>
        <v>jun</v>
      </c>
    </row>
    <row r="4665" spans="1:9" x14ac:dyDescent="0.25">
      <c r="A4665" s="7">
        <v>46200</v>
      </c>
      <c r="B4665" s="17">
        <v>7258</v>
      </c>
      <c r="C4665" s="17" t="s">
        <v>420</v>
      </c>
      <c r="D4665" s="2">
        <v>55.86</v>
      </c>
      <c r="E4665" s="17">
        <v>1</v>
      </c>
      <c r="F4665" s="2">
        <v>55.86</v>
      </c>
      <c r="G4665" s="2">
        <v>109</v>
      </c>
      <c r="H4665" s="66" t="str">
        <f>IF(B4665="","",VLOOKUP(B4665,[1]BASEEMPRESA!$A$2:$AAA$11936,2))</f>
        <v>REGINA M. DOS S. SILVA CARGAS</v>
      </c>
      <c r="I4665" s="20" t="str">
        <f t="shared" si="72"/>
        <v>jun</v>
      </c>
    </row>
    <row r="4666" spans="1:9" x14ac:dyDescent="0.25">
      <c r="A4666" s="7">
        <v>46200</v>
      </c>
      <c r="B4666" s="16">
        <v>7263</v>
      </c>
      <c r="C4666" s="16" t="s">
        <v>419</v>
      </c>
      <c r="D4666" s="3">
        <v>115.54</v>
      </c>
      <c r="E4666" s="16">
        <v>2</v>
      </c>
      <c r="F4666" s="3">
        <v>57.77</v>
      </c>
      <c r="G4666" s="3">
        <v>54</v>
      </c>
      <c r="H4666" s="66" t="str">
        <f>IF(B4666="","",VLOOKUP(B4666,[1]BASEEMPRESA!$A$2:$AAA$11936,2))</f>
        <v>ESTEL SERVICOS DE TRANSPORTES E LOCACAO LTDA</v>
      </c>
      <c r="I4666" s="20" t="str">
        <f t="shared" si="72"/>
        <v>jun</v>
      </c>
    </row>
    <row r="4667" spans="1:9" x14ac:dyDescent="0.25">
      <c r="A4667" s="7">
        <v>46200</v>
      </c>
      <c r="B4667" s="17">
        <v>7264</v>
      </c>
      <c r="C4667" s="17" t="s">
        <v>419</v>
      </c>
      <c r="D4667" s="2">
        <v>66.56</v>
      </c>
      <c r="E4667" s="17">
        <v>1</v>
      </c>
      <c r="F4667" s="2">
        <v>66.56</v>
      </c>
      <c r="G4667" s="2">
        <v>54</v>
      </c>
      <c r="H4667" s="66" t="str">
        <f>IF(B4667="","",VLOOKUP(B4667,[1]BASEEMPRESA!$A$2:$AAA$11936,2))</f>
        <v>W &amp; E SERVICOS DE TRANSPORTE LTDA</v>
      </c>
      <c r="I4667" s="20" t="str">
        <f t="shared" si="72"/>
        <v>jun</v>
      </c>
    </row>
    <row r="4668" spans="1:9" x14ac:dyDescent="0.25">
      <c r="A4668" s="7">
        <v>46200</v>
      </c>
      <c r="B4668" s="16">
        <v>7278</v>
      </c>
      <c r="C4668" s="16" t="s">
        <v>419</v>
      </c>
      <c r="D4668" s="3">
        <v>75.14</v>
      </c>
      <c r="E4668" s="16">
        <v>3</v>
      </c>
      <c r="F4668" s="3">
        <v>25.047000000000001</v>
      </c>
      <c r="G4668" s="3">
        <v>14</v>
      </c>
      <c r="H4668" s="66" t="str">
        <f>IF(B4668="","",VLOOKUP(B4668,[1]BASEEMPRESA!$A$2:$AAA$11936,2))</f>
        <v>LOPES TRANSPORTES LTDA</v>
      </c>
      <c r="I4668" s="20" t="str">
        <f t="shared" si="72"/>
        <v>jun</v>
      </c>
    </row>
    <row r="4669" spans="1:9" x14ac:dyDescent="0.25">
      <c r="A4669" s="7">
        <v>46200</v>
      </c>
      <c r="B4669" s="17">
        <v>7279</v>
      </c>
      <c r="C4669" s="17" t="s">
        <v>420</v>
      </c>
      <c r="D4669" s="2">
        <v>126.2</v>
      </c>
      <c r="E4669" s="17">
        <v>2</v>
      </c>
      <c r="F4669" s="2">
        <v>63.1</v>
      </c>
      <c r="G4669" s="2">
        <v>54</v>
      </c>
      <c r="H4669" s="66" t="str">
        <f>IF(B4669="","",VLOOKUP(B4669,[1]BASEEMPRESA!$A$2:$AAA$11936,2))</f>
        <v>CVL TRANSPORTES LTDA</v>
      </c>
      <c r="I4669" s="20" t="str">
        <f t="shared" si="72"/>
        <v>jun</v>
      </c>
    </row>
    <row r="4670" spans="1:9" x14ac:dyDescent="0.25">
      <c r="A4670" s="7">
        <v>46200</v>
      </c>
      <c r="B4670" s="16">
        <v>7282</v>
      </c>
      <c r="C4670" s="16" t="s">
        <v>419</v>
      </c>
      <c r="D4670" s="3">
        <v>60.68</v>
      </c>
      <c r="E4670" s="16">
        <v>1</v>
      </c>
      <c r="F4670" s="3">
        <v>60.68</v>
      </c>
      <c r="G4670" s="3">
        <v>109</v>
      </c>
      <c r="H4670" s="66" t="str">
        <f>IF(B4670="","",VLOOKUP(B4670,[1]BASEEMPRESA!$A$2:$AAA$11936,2))</f>
        <v>EMERSON LUIS MORO</v>
      </c>
      <c r="I4670" s="20" t="str">
        <f t="shared" si="72"/>
        <v>jun</v>
      </c>
    </row>
    <row r="4671" spans="1:9" x14ac:dyDescent="0.25">
      <c r="A4671" s="7">
        <v>46200</v>
      </c>
      <c r="B4671" s="17">
        <v>7289</v>
      </c>
      <c r="C4671" s="17" t="s">
        <v>419</v>
      </c>
      <c r="D4671" s="2">
        <v>60.8</v>
      </c>
      <c r="E4671" s="17">
        <v>1</v>
      </c>
      <c r="F4671" s="2">
        <v>60.8</v>
      </c>
      <c r="G4671" s="2">
        <v>75</v>
      </c>
      <c r="H4671" s="66" t="str">
        <f>IF(B4671="","",VLOOKUP(B4671,[1]BASEEMPRESA!$A$2:$AAA$11936,2))</f>
        <v>TAVARES E MORAES TRANSPORTES LTDA</v>
      </c>
      <c r="I4671" s="20" t="str">
        <f t="shared" si="72"/>
        <v>jun</v>
      </c>
    </row>
    <row r="4672" spans="1:9" x14ac:dyDescent="0.25">
      <c r="A4672" s="7">
        <v>46200</v>
      </c>
      <c r="B4672" s="16">
        <v>7292</v>
      </c>
      <c r="C4672" s="16" t="s">
        <v>419</v>
      </c>
      <c r="D4672" s="3">
        <v>61.86</v>
      </c>
      <c r="E4672" s="16">
        <v>1</v>
      </c>
      <c r="F4672" s="3">
        <v>61.86</v>
      </c>
      <c r="G4672" s="3">
        <v>45</v>
      </c>
      <c r="H4672" s="66" t="str">
        <f>IF(B4672="","",VLOOKUP(B4672,[1]BASEEMPRESA!$A$2:$AAA$11936,2))</f>
        <v>ESTEL SERVICOS DE TRANSPORTES E LOCACAO LTDA</v>
      </c>
      <c r="I4672" s="20" t="str">
        <f t="shared" si="72"/>
        <v>jun</v>
      </c>
    </row>
    <row r="4673" spans="1:9" x14ac:dyDescent="0.25">
      <c r="A4673" s="7">
        <v>46200</v>
      </c>
      <c r="B4673" s="17">
        <v>7295</v>
      </c>
      <c r="C4673" s="17" t="s">
        <v>419</v>
      </c>
      <c r="D4673" s="2">
        <v>59.66</v>
      </c>
      <c r="E4673" s="17">
        <v>1</v>
      </c>
      <c r="F4673" s="2">
        <v>59.66</v>
      </c>
      <c r="G4673" s="2">
        <v>36</v>
      </c>
      <c r="H4673" s="66" t="str">
        <f>IF(B4673="","",VLOOKUP(B4673,[1]BASEEMPRESA!$A$2:$AAA$11936,2))</f>
        <v>ESTEL SERVICOS DE TRANSPORTES E LOCACAO LTDA</v>
      </c>
      <c r="I4673" s="20" t="str">
        <f t="shared" si="72"/>
        <v>jun</v>
      </c>
    </row>
    <row r="4674" spans="1:9" x14ac:dyDescent="0.25">
      <c r="A4674" s="7">
        <v>46200</v>
      </c>
      <c r="B4674" s="16">
        <v>7299</v>
      </c>
      <c r="C4674" s="16" t="s">
        <v>419</v>
      </c>
      <c r="D4674" s="3">
        <v>57.94</v>
      </c>
      <c r="E4674" s="16">
        <v>1</v>
      </c>
      <c r="F4674" s="3">
        <v>57.94</v>
      </c>
      <c r="G4674" s="3">
        <v>75</v>
      </c>
      <c r="H4674" s="66" t="str">
        <f>IF(B4674="","",VLOOKUP(B4674,[1]BASEEMPRESA!$A$2:$AAA$11936,2))</f>
        <v>JERE SERVICOS DE TRANSPORTE E LOCACAO LTDA</v>
      </c>
      <c r="I4674" s="20" t="str">
        <f t="shared" si="72"/>
        <v>jun</v>
      </c>
    </row>
    <row r="4675" spans="1:9" x14ac:dyDescent="0.25">
      <c r="A4675" s="7">
        <v>46200</v>
      </c>
      <c r="B4675" s="17">
        <v>7301</v>
      </c>
      <c r="C4675" s="17" t="s">
        <v>419</v>
      </c>
      <c r="D4675" s="2">
        <v>121.38</v>
      </c>
      <c r="E4675" s="17">
        <v>2</v>
      </c>
      <c r="F4675" s="2">
        <v>60.69</v>
      </c>
      <c r="G4675" s="2">
        <v>44.99</v>
      </c>
      <c r="H4675" s="66" t="str">
        <f>IF(B4675="","",VLOOKUP(B4675,[1]BASEEMPRESA!$A$2:$AAA$11936,2))</f>
        <v>SERVICOS DE TRANSPORTES E LOCACAO VALE DO ITAUNAS LTDA</v>
      </c>
      <c r="I4675" s="20" t="str">
        <f t="shared" ref="I4675:I4738" si="73">TEXT(A4675,"mmm")</f>
        <v>jun</v>
      </c>
    </row>
    <row r="4676" spans="1:9" x14ac:dyDescent="0.25">
      <c r="A4676" s="7">
        <v>46200</v>
      </c>
      <c r="B4676" s="16">
        <v>7304</v>
      </c>
      <c r="C4676" s="16" t="s">
        <v>419</v>
      </c>
      <c r="D4676" s="3">
        <v>50.16</v>
      </c>
      <c r="E4676" s="16">
        <v>1</v>
      </c>
      <c r="F4676" s="3">
        <v>50.16</v>
      </c>
      <c r="G4676" s="3">
        <v>65</v>
      </c>
      <c r="H4676" s="66" t="str">
        <f>IF(B4676="","",VLOOKUP(B4676,[1]BASEEMPRESA!$A$2:$AAA$11936,2))</f>
        <v>SERVICOS DE TRANSPORTES E LOCACAO VALE DO ITAUNAS LTDA</v>
      </c>
      <c r="I4676" s="20" t="str">
        <f t="shared" si="73"/>
        <v>jun</v>
      </c>
    </row>
    <row r="4677" spans="1:9" x14ac:dyDescent="0.25">
      <c r="A4677" s="7">
        <v>46200</v>
      </c>
      <c r="B4677" s="17">
        <v>7307</v>
      </c>
      <c r="C4677" s="17" t="s">
        <v>419</v>
      </c>
      <c r="D4677" s="2">
        <v>61.04</v>
      </c>
      <c r="E4677" s="17">
        <v>1</v>
      </c>
      <c r="F4677" s="2">
        <v>61.04</v>
      </c>
      <c r="G4677" s="2">
        <v>54</v>
      </c>
      <c r="H4677" s="66" t="str">
        <f>IF(B4677="","",VLOOKUP(B4677,[1]BASEEMPRESA!$A$2:$AAA$11936,2))</f>
        <v>SC MANUTENCOES LTDA</v>
      </c>
      <c r="I4677" s="20" t="str">
        <f t="shared" si="73"/>
        <v>jun</v>
      </c>
    </row>
    <row r="4678" spans="1:9" x14ac:dyDescent="0.25">
      <c r="A4678" s="7">
        <v>46200</v>
      </c>
      <c r="B4678" s="16">
        <v>7308</v>
      </c>
      <c r="C4678" s="16" t="s">
        <v>419</v>
      </c>
      <c r="D4678" s="3">
        <v>114.3</v>
      </c>
      <c r="E4678" s="16">
        <v>2</v>
      </c>
      <c r="F4678" s="3">
        <v>57.15</v>
      </c>
      <c r="G4678" s="3">
        <v>35.780999999999999</v>
      </c>
      <c r="H4678" s="66" t="str">
        <f>IF(B4678="","",VLOOKUP(B4678,[1]BASEEMPRESA!$A$2:$AAA$11936,2))</f>
        <v>SANTOS &amp; SILVA TRANSPORTES RODOVIARIOS LTDA</v>
      </c>
      <c r="I4678" s="20" t="str">
        <f t="shared" si="73"/>
        <v>jun</v>
      </c>
    </row>
    <row r="4679" spans="1:9" x14ac:dyDescent="0.25">
      <c r="A4679" s="7">
        <v>46200</v>
      </c>
      <c r="B4679" s="17">
        <v>7311</v>
      </c>
      <c r="C4679" s="17" t="s">
        <v>422</v>
      </c>
      <c r="D4679" s="2">
        <v>51.8</v>
      </c>
      <c r="E4679" s="17">
        <v>1</v>
      </c>
      <c r="F4679" s="2">
        <v>51.8</v>
      </c>
      <c r="G4679" s="2">
        <v>14</v>
      </c>
      <c r="H4679" s="66" t="str">
        <f>IF(B4679="","",VLOOKUP(B4679,[1]BASEEMPRESA!$A$2:$AAA$11936,2))</f>
        <v>LN LOGISTICA E TRANSPORTES LTDA</v>
      </c>
      <c r="I4679" s="20" t="str">
        <f t="shared" si="73"/>
        <v>jun</v>
      </c>
    </row>
    <row r="4680" spans="1:9" x14ac:dyDescent="0.25">
      <c r="A4680" s="7">
        <v>46200</v>
      </c>
      <c r="B4680" s="16">
        <v>7334</v>
      </c>
      <c r="C4680" s="16" t="s">
        <v>421</v>
      </c>
      <c r="D4680" s="3">
        <v>53.38</v>
      </c>
      <c r="E4680" s="16">
        <v>1</v>
      </c>
      <c r="F4680" s="3">
        <v>53.38</v>
      </c>
      <c r="G4680" s="3">
        <v>14</v>
      </c>
      <c r="H4680" s="66" t="str">
        <f>IF(B4680="","",VLOOKUP(B4680,[1]BASEEMPRESA!$A$2:$AAA$11936,2))</f>
        <v>ROCHA TRANSPORTES DE MUCURI LTDA</v>
      </c>
      <c r="I4680" s="20" t="str">
        <f t="shared" si="73"/>
        <v>jun</v>
      </c>
    </row>
    <row r="4681" spans="1:9" x14ac:dyDescent="0.25">
      <c r="A4681" s="7">
        <v>46200</v>
      </c>
      <c r="B4681" s="17">
        <v>7337</v>
      </c>
      <c r="C4681" s="17" t="s">
        <v>419</v>
      </c>
      <c r="D4681" s="2">
        <v>60.4</v>
      </c>
      <c r="E4681" s="17">
        <v>1</v>
      </c>
      <c r="F4681" s="2">
        <v>60.4</v>
      </c>
      <c r="G4681" s="2">
        <v>36</v>
      </c>
      <c r="H4681" s="66" t="str">
        <f>IF(B4681="","",VLOOKUP(B4681,[1]BASEEMPRESA!$A$2:$AAA$11936,2))</f>
        <v>REGINA M. DOS S. SILVA CARGAS</v>
      </c>
      <c r="I4681" s="20" t="str">
        <f t="shared" si="73"/>
        <v>jun</v>
      </c>
    </row>
    <row r="4682" spans="1:9" x14ac:dyDescent="0.25">
      <c r="A4682" s="7">
        <v>46200</v>
      </c>
      <c r="B4682" s="16">
        <v>7340</v>
      </c>
      <c r="C4682" s="16" t="s">
        <v>419</v>
      </c>
      <c r="D4682" s="3">
        <v>53.1</v>
      </c>
      <c r="E4682" s="16">
        <v>2</v>
      </c>
      <c r="F4682" s="3">
        <v>26.55</v>
      </c>
      <c r="G4682" s="3">
        <v>14</v>
      </c>
      <c r="H4682" s="66" t="str">
        <f>IF(B4682="","",VLOOKUP(B4682,[1]BASEEMPRESA!$A$2:$AAA$11936,2))</f>
        <v>W &amp; E SERVICOS DE TRANSPORTE LTDA</v>
      </c>
      <c r="I4682" s="20" t="str">
        <f t="shared" si="73"/>
        <v>jun</v>
      </c>
    </row>
    <row r="4683" spans="1:9" x14ac:dyDescent="0.25">
      <c r="A4683" s="7">
        <v>46200</v>
      </c>
      <c r="B4683" s="17">
        <v>7343</v>
      </c>
      <c r="C4683" s="17" t="s">
        <v>421</v>
      </c>
      <c r="D4683" s="2">
        <v>55.1</v>
      </c>
      <c r="E4683" s="17">
        <v>1</v>
      </c>
      <c r="F4683" s="2">
        <v>55.1</v>
      </c>
      <c r="G4683" s="2">
        <v>109</v>
      </c>
      <c r="H4683" s="66" t="str">
        <f>IF(B4683="","",VLOOKUP(B4683,[1]BASEEMPRESA!$A$2:$AAA$11936,2))</f>
        <v>E L DE OLIVEIRA JUNIOR EDIMAR TRANSPORTES</v>
      </c>
      <c r="I4683" s="20" t="str">
        <f t="shared" si="73"/>
        <v>jun</v>
      </c>
    </row>
    <row r="4684" spans="1:9" x14ac:dyDescent="0.25">
      <c r="A4684" s="7">
        <v>46200</v>
      </c>
      <c r="B4684" s="16">
        <v>7347</v>
      </c>
      <c r="C4684" s="16" t="s">
        <v>420</v>
      </c>
      <c r="D4684" s="3">
        <v>57.72</v>
      </c>
      <c r="E4684" s="16">
        <v>1</v>
      </c>
      <c r="F4684" s="3">
        <v>57.72</v>
      </c>
      <c r="G4684" s="3">
        <v>109</v>
      </c>
      <c r="H4684" s="66" t="str">
        <f>IF(B4684="","",VLOOKUP(B4684,[1]BASEEMPRESA!$A$2:$AAA$11936,2))</f>
        <v>TRANSPORTADORA GLOBAL LOGISTICA LTDA</v>
      </c>
      <c r="I4684" s="20" t="str">
        <f t="shared" si="73"/>
        <v>jun</v>
      </c>
    </row>
    <row r="4685" spans="1:9" x14ac:dyDescent="0.25">
      <c r="A4685" s="7">
        <v>46200</v>
      </c>
      <c r="B4685" s="17">
        <v>7352</v>
      </c>
      <c r="C4685" s="17" t="s">
        <v>421</v>
      </c>
      <c r="D4685" s="2">
        <v>102.8</v>
      </c>
      <c r="E4685" s="17">
        <v>2</v>
      </c>
      <c r="F4685" s="2">
        <v>51.4</v>
      </c>
      <c r="G4685" s="2">
        <v>29.452000000000002</v>
      </c>
      <c r="H4685" s="66" t="str">
        <f>IF(B4685="","",VLOOKUP(B4685,[1]BASEEMPRESA!$A$2:$AAA$11936,2))</f>
        <v>WESLEI M DOS SANTOS</v>
      </c>
      <c r="I4685" s="20" t="str">
        <f t="shared" si="73"/>
        <v>jun</v>
      </c>
    </row>
    <row r="4686" spans="1:9" x14ac:dyDescent="0.25">
      <c r="A4686" s="7">
        <v>46200</v>
      </c>
      <c r="B4686" s="16">
        <v>7361</v>
      </c>
      <c r="C4686" s="16" t="s">
        <v>423</v>
      </c>
      <c r="D4686" s="3">
        <v>51</v>
      </c>
      <c r="E4686" s="16">
        <v>1</v>
      </c>
      <c r="F4686" s="3">
        <v>51</v>
      </c>
      <c r="G4686" s="3">
        <v>65</v>
      </c>
      <c r="H4686" s="66" t="str">
        <f>IF(B4686="","",VLOOKUP(B4686,[1]BASEEMPRESA!$A$2:$AAA$11936,2))</f>
        <v>TRANSPORTE FUMACINHA LTDA</v>
      </c>
      <c r="I4686" s="20" t="str">
        <f t="shared" si="73"/>
        <v>jun</v>
      </c>
    </row>
    <row r="4687" spans="1:9" x14ac:dyDescent="0.25">
      <c r="A4687" s="7">
        <v>46200</v>
      </c>
      <c r="B4687" s="17">
        <v>7364</v>
      </c>
      <c r="C4687" s="17" t="s">
        <v>419</v>
      </c>
      <c r="D4687" s="2">
        <v>47</v>
      </c>
      <c r="E4687" s="17">
        <v>1</v>
      </c>
      <c r="F4687" s="2">
        <v>47</v>
      </c>
      <c r="G4687" s="2">
        <v>14</v>
      </c>
      <c r="H4687" s="66" t="str">
        <f>IF(B4687="","",VLOOKUP(B4687,[1]BASEEMPRESA!$A$2:$AAA$11936,2))</f>
        <v>TRANSPORTADORA GLOBAL LOGISTICA LTDA</v>
      </c>
      <c r="I4687" s="20" t="str">
        <f t="shared" si="73"/>
        <v>jun</v>
      </c>
    </row>
    <row r="4688" spans="1:9" x14ac:dyDescent="0.25">
      <c r="A4688" s="7">
        <v>46200</v>
      </c>
      <c r="B4688" s="16">
        <v>7373</v>
      </c>
      <c r="C4688" s="16" t="s">
        <v>422</v>
      </c>
      <c r="D4688" s="3">
        <v>59.22</v>
      </c>
      <c r="E4688" s="16">
        <v>1</v>
      </c>
      <c r="F4688" s="3">
        <v>59.22</v>
      </c>
      <c r="G4688" s="3">
        <v>54</v>
      </c>
      <c r="H4688" s="66" t="str">
        <f>IF(B4688="","",VLOOKUP(B4688,[1]BASEEMPRESA!$A$2:$AAA$11936,2))</f>
        <v>BARBOSA TRANSPORTES E LOGISTICA LTDA</v>
      </c>
      <c r="I4688" s="20" t="str">
        <f t="shared" si="73"/>
        <v>jun</v>
      </c>
    </row>
    <row r="4689" spans="1:9" x14ac:dyDescent="0.25">
      <c r="A4689" s="7">
        <v>46200</v>
      </c>
      <c r="B4689" s="17">
        <v>7381</v>
      </c>
      <c r="C4689" s="17" t="s">
        <v>423</v>
      </c>
      <c r="D4689" s="2">
        <v>54.46</v>
      </c>
      <c r="E4689" s="17">
        <v>1</v>
      </c>
      <c r="F4689" s="2">
        <v>54.46</v>
      </c>
      <c r="G4689" s="2">
        <v>45</v>
      </c>
      <c r="H4689" s="66" t="str">
        <f>IF(B4689="","",VLOOKUP(B4689,[1]BASEEMPRESA!$A$2:$AAA$11936,2))</f>
        <v>TRANSPORTE FUMACINHA LTDA</v>
      </c>
      <c r="I4689" s="20" t="str">
        <f t="shared" si="73"/>
        <v>jun</v>
      </c>
    </row>
    <row r="4690" spans="1:9" x14ac:dyDescent="0.25">
      <c r="A4690" s="7">
        <v>46200</v>
      </c>
      <c r="B4690" s="16">
        <v>7398</v>
      </c>
      <c r="C4690" s="16" t="s">
        <v>419</v>
      </c>
      <c r="D4690" s="3">
        <v>44.64</v>
      </c>
      <c r="E4690" s="16">
        <v>1</v>
      </c>
      <c r="F4690" s="3">
        <v>44.64</v>
      </c>
      <c r="G4690" s="3">
        <v>14</v>
      </c>
      <c r="H4690" s="66" t="str">
        <f>IF(B4690="","",VLOOKUP(B4690,[1]BASEEMPRESA!$A$2:$AAA$11936,2))</f>
        <v>RSL TRANSPORTES LTDA</v>
      </c>
      <c r="I4690" s="20" t="str">
        <f t="shared" si="73"/>
        <v>jun</v>
      </c>
    </row>
    <row r="4691" spans="1:9" x14ac:dyDescent="0.25">
      <c r="A4691" s="7">
        <v>46202</v>
      </c>
      <c r="B4691" s="16">
        <v>2066</v>
      </c>
      <c r="C4691" s="16" t="s">
        <v>418</v>
      </c>
      <c r="D4691" s="3">
        <v>298.7</v>
      </c>
      <c r="E4691" s="16">
        <v>5</v>
      </c>
      <c r="F4691" s="3">
        <v>59.74</v>
      </c>
      <c r="G4691" s="3">
        <v>12</v>
      </c>
      <c r="H4691" s="66" t="str">
        <f>IF(B4691="","",VLOOKUP(B4691,[1]BASEEMPRESA!$A$2:$AAA$11936,2))</f>
        <v>NDB HOLDING AGRICOLA LTDA - MATRIZ</v>
      </c>
      <c r="I4691" s="20" t="str">
        <f t="shared" si="73"/>
        <v>jun</v>
      </c>
    </row>
    <row r="4692" spans="1:9" x14ac:dyDescent="0.25">
      <c r="A4692" s="7">
        <v>46202</v>
      </c>
      <c r="B4692" s="17">
        <v>2067</v>
      </c>
      <c r="C4692" s="17" t="s">
        <v>418</v>
      </c>
      <c r="D4692" s="2">
        <v>348.8</v>
      </c>
      <c r="E4692" s="17">
        <v>6</v>
      </c>
      <c r="F4692" s="2">
        <v>58.133000000000003</v>
      </c>
      <c r="G4692" s="2">
        <v>12.522</v>
      </c>
      <c r="H4692" s="66" t="str">
        <f>IF(B4692="","",VLOOKUP(B4692,[1]BASEEMPRESA!$A$2:$AAA$11936,2))</f>
        <v>NDB HOLDING AGRICOLA LTDA - MATRIZ</v>
      </c>
      <c r="I4692" s="20" t="str">
        <f t="shared" si="73"/>
        <v>jun</v>
      </c>
    </row>
    <row r="4693" spans="1:9" x14ac:dyDescent="0.25">
      <c r="A4693" s="7">
        <v>46202</v>
      </c>
      <c r="B4693" s="16">
        <v>2107</v>
      </c>
      <c r="C4693" s="16" t="s">
        <v>418</v>
      </c>
      <c r="D4693" s="3">
        <v>295.5</v>
      </c>
      <c r="E4693" s="16">
        <v>5</v>
      </c>
      <c r="F4693" s="3">
        <v>59.1</v>
      </c>
      <c r="G4693" s="3">
        <v>12</v>
      </c>
      <c r="H4693" s="66" t="str">
        <f>IF(B4693="","",VLOOKUP(B4693,[1]BASEEMPRESA!$A$2:$AAA$11936,2))</f>
        <v>NDB HOLDING AGRICOLA LTDA - MATRIZ</v>
      </c>
      <c r="I4693" s="20" t="str">
        <f t="shared" si="73"/>
        <v>jun</v>
      </c>
    </row>
    <row r="4694" spans="1:9" x14ac:dyDescent="0.25">
      <c r="A4694" s="7">
        <v>46202</v>
      </c>
      <c r="B4694" s="17">
        <v>2108</v>
      </c>
      <c r="C4694" s="17" t="s">
        <v>418</v>
      </c>
      <c r="D4694" s="2">
        <v>351.66</v>
      </c>
      <c r="E4694" s="17">
        <v>6</v>
      </c>
      <c r="F4694" s="2">
        <v>58.61</v>
      </c>
      <c r="G4694" s="2">
        <v>11.972</v>
      </c>
      <c r="H4694" s="66" t="str">
        <f>IF(B4694="","",VLOOKUP(B4694,[1]BASEEMPRESA!$A$2:$AAA$11936,2))</f>
        <v>NDB HOLDING AGRICOLA LTDA - MATRIZ</v>
      </c>
      <c r="I4694" s="20" t="str">
        <f t="shared" si="73"/>
        <v>jun</v>
      </c>
    </row>
    <row r="4695" spans="1:9" x14ac:dyDescent="0.25">
      <c r="A4695" s="7">
        <v>46202</v>
      </c>
      <c r="B4695" s="16">
        <v>2109</v>
      </c>
      <c r="C4695" s="16" t="s">
        <v>418</v>
      </c>
      <c r="D4695" s="3">
        <v>234.74</v>
      </c>
      <c r="E4695" s="16">
        <v>4</v>
      </c>
      <c r="F4695" s="3">
        <v>58.685000000000002</v>
      </c>
      <c r="G4695" s="3">
        <v>12</v>
      </c>
      <c r="H4695" s="66" t="str">
        <f>IF(B4695="","",VLOOKUP(B4695,[1]BASEEMPRESA!$A$2:$AAA$11936,2))</f>
        <v>NDB HOLDING AGRICOLA LTDA - MATRIZ</v>
      </c>
      <c r="I4695" s="20" t="str">
        <f t="shared" si="73"/>
        <v>jun</v>
      </c>
    </row>
    <row r="4696" spans="1:9" x14ac:dyDescent="0.25">
      <c r="A4696" s="7">
        <v>46202</v>
      </c>
      <c r="B4696" s="17">
        <v>7004</v>
      </c>
      <c r="C4696" s="17" t="s">
        <v>419</v>
      </c>
      <c r="D4696" s="2">
        <v>180.92</v>
      </c>
      <c r="E4696" s="17">
        <v>3</v>
      </c>
      <c r="F4696" s="2">
        <v>60.307000000000002</v>
      </c>
      <c r="G4696" s="2">
        <v>67.731999999999999</v>
      </c>
      <c r="H4696" s="66" t="str">
        <f>IF(B4696="","",VLOOKUP(B4696,[1]BASEEMPRESA!$A$2:$AAA$11936,2))</f>
        <v>EMERSON LUIS MORO</v>
      </c>
      <c r="I4696" s="20" t="str">
        <f t="shared" si="73"/>
        <v>jun</v>
      </c>
    </row>
    <row r="4697" spans="1:9" x14ac:dyDescent="0.25">
      <c r="A4697" s="7">
        <v>46202</v>
      </c>
      <c r="B4697" s="16">
        <v>7005</v>
      </c>
      <c r="C4697" s="16" t="s">
        <v>419</v>
      </c>
      <c r="D4697" s="3">
        <v>63</v>
      </c>
      <c r="E4697" s="16">
        <v>1</v>
      </c>
      <c r="F4697" s="3">
        <v>63</v>
      </c>
      <c r="G4697" s="3">
        <v>72.793000000000006</v>
      </c>
      <c r="H4697" s="66" t="str">
        <f>IF(B4697="","",VLOOKUP(B4697,[1]BASEEMPRESA!$A$2:$AAA$11936,2))</f>
        <v>RENE PINA DE ALMEIDA</v>
      </c>
      <c r="I4697" s="20" t="str">
        <f t="shared" si="73"/>
        <v>jun</v>
      </c>
    </row>
    <row r="4698" spans="1:9" x14ac:dyDescent="0.25">
      <c r="A4698" s="7">
        <v>46202</v>
      </c>
      <c r="B4698" s="17">
        <v>7006</v>
      </c>
      <c r="C4698" s="17" t="s">
        <v>420</v>
      </c>
      <c r="D4698" s="2">
        <v>60.34</v>
      </c>
      <c r="E4698" s="17">
        <v>1</v>
      </c>
      <c r="F4698" s="2">
        <v>60.34</v>
      </c>
      <c r="G4698" s="2">
        <v>109</v>
      </c>
      <c r="H4698" s="66" t="str">
        <f>IF(B4698="","",VLOOKUP(B4698,[1]BASEEMPRESA!$A$2:$AAA$11936,2))</f>
        <v>INAMARQUE SOUZA MACHADO</v>
      </c>
      <c r="I4698" s="20" t="str">
        <f t="shared" si="73"/>
        <v>jun</v>
      </c>
    </row>
    <row r="4699" spans="1:9" x14ac:dyDescent="0.25">
      <c r="A4699" s="7">
        <v>46202</v>
      </c>
      <c r="B4699" s="16">
        <v>7007</v>
      </c>
      <c r="C4699" s="16" t="s">
        <v>420</v>
      </c>
      <c r="D4699" s="3">
        <v>174.04</v>
      </c>
      <c r="E4699" s="16">
        <v>3</v>
      </c>
      <c r="F4699" s="3">
        <v>58.012999999999998</v>
      </c>
      <c r="G4699" s="3">
        <v>86.289000000000001</v>
      </c>
      <c r="H4699" s="66" t="str">
        <f>IF(B4699="","",VLOOKUP(B4699,[1]BASEEMPRESA!$A$2:$AAA$11936,2))</f>
        <v>MVS TRANSPORTE LTDA</v>
      </c>
      <c r="I4699" s="20" t="str">
        <f t="shared" si="73"/>
        <v>jun</v>
      </c>
    </row>
    <row r="4700" spans="1:9" x14ac:dyDescent="0.25">
      <c r="A4700" s="7">
        <v>46202</v>
      </c>
      <c r="B4700" s="17">
        <v>7008</v>
      </c>
      <c r="C4700" s="17" t="s">
        <v>419</v>
      </c>
      <c r="D4700" s="2">
        <v>173.2</v>
      </c>
      <c r="E4700" s="17">
        <v>3</v>
      </c>
      <c r="F4700" s="2">
        <v>57.732999999999997</v>
      </c>
      <c r="G4700" s="2">
        <v>68.313000000000002</v>
      </c>
      <c r="H4700" s="66" t="str">
        <f>IF(B4700="","",VLOOKUP(B4700,[1]BASEEMPRESA!$A$2:$AAA$11936,2))</f>
        <v>E L DE OLIVEIRA JUNIOR EDIMAR TRANSPORTES</v>
      </c>
      <c r="I4700" s="20" t="str">
        <f t="shared" si="73"/>
        <v>jun</v>
      </c>
    </row>
    <row r="4701" spans="1:9" x14ac:dyDescent="0.25">
      <c r="A4701" s="7">
        <v>46202</v>
      </c>
      <c r="B4701" s="16">
        <v>7010</v>
      </c>
      <c r="C4701" s="16" t="s">
        <v>419</v>
      </c>
      <c r="D4701" s="3">
        <v>116.88</v>
      </c>
      <c r="E4701" s="16">
        <v>2</v>
      </c>
      <c r="F4701" s="3">
        <v>58.44</v>
      </c>
      <c r="G4701" s="3">
        <v>29.937999999999999</v>
      </c>
      <c r="H4701" s="66" t="str">
        <f>IF(B4701="","",VLOOKUP(B4701,[1]BASEEMPRESA!$A$2:$AAA$11936,2))</f>
        <v>BAYER LOGISTICA E TRANSPORTES LTDA</v>
      </c>
      <c r="I4701" s="20" t="str">
        <f t="shared" si="73"/>
        <v>jun</v>
      </c>
    </row>
    <row r="4702" spans="1:9" x14ac:dyDescent="0.25">
      <c r="A4702" s="7">
        <v>46202</v>
      </c>
      <c r="B4702" s="17">
        <v>7013</v>
      </c>
      <c r="C4702" s="17" t="s">
        <v>419</v>
      </c>
      <c r="D4702" s="2">
        <v>185.68</v>
      </c>
      <c r="E4702" s="17">
        <v>3</v>
      </c>
      <c r="F4702" s="2">
        <v>61.893000000000001</v>
      </c>
      <c r="G4702" s="2">
        <v>51.018000000000001</v>
      </c>
      <c r="H4702" s="66" t="str">
        <f>IF(B4702="","",VLOOKUP(B4702,[1]BASEEMPRESA!$A$2:$AAA$11936,2))</f>
        <v>INAMARQUE SOUZA MACHADO</v>
      </c>
      <c r="I4702" s="20" t="str">
        <f t="shared" si="73"/>
        <v>jun</v>
      </c>
    </row>
    <row r="4703" spans="1:9" x14ac:dyDescent="0.25">
      <c r="A4703" s="7">
        <v>46202</v>
      </c>
      <c r="B4703" s="16">
        <v>7017</v>
      </c>
      <c r="C4703" s="16" t="s">
        <v>419</v>
      </c>
      <c r="D4703" s="3">
        <v>122.68</v>
      </c>
      <c r="E4703" s="16">
        <v>2</v>
      </c>
      <c r="F4703" s="3">
        <v>61.34</v>
      </c>
      <c r="G4703" s="3">
        <v>49.298000000000002</v>
      </c>
      <c r="H4703" s="66" t="str">
        <f>IF(B4703="","",VLOOKUP(B4703,[1]BASEEMPRESA!$A$2:$AAA$11936,2))</f>
        <v>BAYER LOGISTICA E TRANSPORTES LTDA</v>
      </c>
      <c r="I4703" s="20" t="str">
        <f t="shared" si="73"/>
        <v>jun</v>
      </c>
    </row>
    <row r="4704" spans="1:9" x14ac:dyDescent="0.25">
      <c r="A4704" s="7">
        <v>46202</v>
      </c>
      <c r="B4704" s="17">
        <v>7018</v>
      </c>
      <c r="C4704" s="17" t="s">
        <v>419</v>
      </c>
      <c r="D4704" s="2">
        <v>116.52</v>
      </c>
      <c r="E4704" s="17">
        <v>2</v>
      </c>
      <c r="F4704" s="2">
        <v>58.26</v>
      </c>
      <c r="G4704" s="2">
        <v>109</v>
      </c>
      <c r="H4704" s="66" t="str">
        <f>IF(B4704="","",VLOOKUP(B4704,[1]BASEEMPRESA!$A$2:$AAA$11936,2))</f>
        <v>SC MANUTENCOES LTDA</v>
      </c>
      <c r="I4704" s="20" t="str">
        <f t="shared" si="73"/>
        <v>jun</v>
      </c>
    </row>
    <row r="4705" spans="1:9" x14ac:dyDescent="0.25">
      <c r="A4705" s="7">
        <v>46202</v>
      </c>
      <c r="B4705" s="16">
        <v>7021</v>
      </c>
      <c r="C4705" s="16" t="s">
        <v>419</v>
      </c>
      <c r="D4705" s="3">
        <v>68.260000000000005</v>
      </c>
      <c r="E4705" s="16">
        <v>1</v>
      </c>
      <c r="F4705" s="3">
        <v>68.260000000000005</v>
      </c>
      <c r="G4705" s="3">
        <v>72.793000000000006</v>
      </c>
      <c r="H4705" s="66" t="str">
        <f>IF(B4705="","",VLOOKUP(B4705,[1]BASEEMPRESA!$A$2:$AAA$11936,2))</f>
        <v>NEIA TRANSPORTES LTDA</v>
      </c>
      <c r="I4705" s="20" t="str">
        <f t="shared" si="73"/>
        <v>jun</v>
      </c>
    </row>
    <row r="4706" spans="1:9" x14ac:dyDescent="0.25">
      <c r="A4706" s="7">
        <v>46202</v>
      </c>
      <c r="B4706" s="17">
        <v>7022</v>
      </c>
      <c r="C4706" s="17" t="s">
        <v>419</v>
      </c>
      <c r="D4706" s="2">
        <v>117</v>
      </c>
      <c r="E4706" s="17">
        <v>2</v>
      </c>
      <c r="F4706" s="2">
        <v>58.5</v>
      </c>
      <c r="G4706" s="2">
        <v>81.378</v>
      </c>
      <c r="H4706" s="66" t="str">
        <f>IF(B4706="","",VLOOKUP(B4706,[1]BASEEMPRESA!$A$2:$AAA$11936,2))</f>
        <v>SMRR TRANSPORTES LTDA</v>
      </c>
      <c r="I4706" s="20" t="str">
        <f t="shared" si="73"/>
        <v>jun</v>
      </c>
    </row>
    <row r="4707" spans="1:9" x14ac:dyDescent="0.25">
      <c r="A4707" s="7">
        <v>46202</v>
      </c>
      <c r="B4707" s="16">
        <v>7031</v>
      </c>
      <c r="C4707" s="16" t="s">
        <v>419</v>
      </c>
      <c r="D4707" s="3">
        <v>183.78</v>
      </c>
      <c r="E4707" s="16">
        <v>3</v>
      </c>
      <c r="F4707" s="3">
        <v>61.26</v>
      </c>
      <c r="G4707" s="3">
        <v>48.701999999999998</v>
      </c>
      <c r="H4707" s="66" t="str">
        <f>IF(B4707="","",VLOOKUP(B4707,[1]BASEEMPRESA!$A$2:$AAA$11936,2))</f>
        <v>INAMARQUE SOUZA MACHADO</v>
      </c>
      <c r="I4707" s="20" t="str">
        <f t="shared" si="73"/>
        <v>jun</v>
      </c>
    </row>
    <row r="4708" spans="1:9" x14ac:dyDescent="0.25">
      <c r="A4708" s="7">
        <v>46202</v>
      </c>
      <c r="B4708" s="17">
        <v>7032</v>
      </c>
      <c r="C4708" s="17" t="s">
        <v>419</v>
      </c>
      <c r="D4708" s="2">
        <v>240.06</v>
      </c>
      <c r="E4708" s="17">
        <v>4</v>
      </c>
      <c r="F4708" s="2">
        <v>60.015000000000001</v>
      </c>
      <c r="G4708" s="2">
        <v>53.936</v>
      </c>
      <c r="H4708" s="66" t="str">
        <f>IF(B4708="","",VLOOKUP(B4708,[1]BASEEMPRESA!$A$2:$AAA$11936,2))</f>
        <v>REGINA M. DOS S. SILVA CARGAS</v>
      </c>
      <c r="I4708" s="20" t="str">
        <f t="shared" si="73"/>
        <v>jun</v>
      </c>
    </row>
    <row r="4709" spans="1:9" x14ac:dyDescent="0.25">
      <c r="A4709" s="7">
        <v>46202</v>
      </c>
      <c r="B4709" s="16">
        <v>7033</v>
      </c>
      <c r="C4709" s="16" t="s">
        <v>419</v>
      </c>
      <c r="D4709" s="3">
        <v>169.8</v>
      </c>
      <c r="E4709" s="16">
        <v>3</v>
      </c>
      <c r="F4709" s="3">
        <v>56.6</v>
      </c>
      <c r="G4709" s="3">
        <v>50.933999999999997</v>
      </c>
      <c r="H4709" s="66" t="str">
        <f>IF(B4709="","",VLOOKUP(B4709,[1]BASEEMPRESA!$A$2:$AAA$11936,2))</f>
        <v>E L DE OLIVEIRA JUNIOR EDIMAR TRANSPORTES</v>
      </c>
      <c r="I4709" s="20" t="str">
        <f t="shared" si="73"/>
        <v>jun</v>
      </c>
    </row>
    <row r="4710" spans="1:9" x14ac:dyDescent="0.25">
      <c r="A4710" s="7">
        <v>46202</v>
      </c>
      <c r="B4710" s="17">
        <v>7036</v>
      </c>
      <c r="C4710" s="17" t="s">
        <v>419</v>
      </c>
      <c r="D4710" s="2">
        <v>180.86</v>
      </c>
      <c r="E4710" s="17">
        <v>3</v>
      </c>
      <c r="F4710" s="2">
        <v>60.286999999999999</v>
      </c>
      <c r="G4710" s="2">
        <v>70.78</v>
      </c>
      <c r="H4710" s="66" t="str">
        <f>IF(B4710="","",VLOOKUP(B4710,[1]BASEEMPRESA!$A$2:$AAA$11936,2))</f>
        <v>EMERSON LUIS MORO</v>
      </c>
      <c r="I4710" s="20" t="str">
        <f t="shared" si="73"/>
        <v>jun</v>
      </c>
    </row>
    <row r="4711" spans="1:9" x14ac:dyDescent="0.25">
      <c r="A4711" s="7">
        <v>46202</v>
      </c>
      <c r="B4711" s="16">
        <v>7038</v>
      </c>
      <c r="C4711" s="16" t="s">
        <v>420</v>
      </c>
      <c r="D4711" s="3">
        <v>183.94</v>
      </c>
      <c r="E4711" s="16">
        <v>3</v>
      </c>
      <c r="F4711" s="3">
        <v>61.313000000000002</v>
      </c>
      <c r="G4711" s="3">
        <v>51.180999999999997</v>
      </c>
      <c r="H4711" s="66" t="str">
        <f>IF(B4711="","",VLOOKUP(B4711,[1]BASEEMPRESA!$A$2:$AAA$11936,2))</f>
        <v>JERE SERVICOS DE TRANSPORTE E LOCACAO LTDA</v>
      </c>
      <c r="I4711" s="20" t="str">
        <f t="shared" si="73"/>
        <v>jun</v>
      </c>
    </row>
    <row r="4712" spans="1:9" x14ac:dyDescent="0.25">
      <c r="A4712" s="7">
        <v>46202</v>
      </c>
      <c r="B4712" s="17">
        <v>7041</v>
      </c>
      <c r="C4712" s="17" t="s">
        <v>419</v>
      </c>
      <c r="D4712" s="2">
        <v>123.16</v>
      </c>
      <c r="E4712" s="17">
        <v>2</v>
      </c>
      <c r="F4712" s="2">
        <v>61.58</v>
      </c>
      <c r="G4712" s="2">
        <v>63.768999999999998</v>
      </c>
      <c r="H4712" s="66" t="str">
        <f>IF(B4712="","",VLOOKUP(B4712,[1]BASEEMPRESA!$A$2:$AAA$11936,2))</f>
        <v>JERE SERVICOS DE TRANSPORTE E LOCACAO LTDA</v>
      </c>
      <c r="I4712" s="20" t="str">
        <f t="shared" si="73"/>
        <v>jun</v>
      </c>
    </row>
    <row r="4713" spans="1:9" x14ac:dyDescent="0.25">
      <c r="A4713" s="7">
        <v>46202</v>
      </c>
      <c r="B4713" s="16">
        <v>7042</v>
      </c>
      <c r="C4713" s="16" t="s">
        <v>420</v>
      </c>
      <c r="D4713" s="3">
        <v>170.72</v>
      </c>
      <c r="E4713" s="16">
        <v>3</v>
      </c>
      <c r="F4713" s="3">
        <v>56.906999999999996</v>
      </c>
      <c r="G4713" s="3">
        <v>58.326000000000001</v>
      </c>
      <c r="H4713" s="66" t="str">
        <f>IF(B4713="","",VLOOKUP(B4713,[1]BASEEMPRESA!$A$2:$AAA$11936,2))</f>
        <v>SERVICOS DE TRANSPORTES E LOCACAO VALE DO ITAUNAS LTDA</v>
      </c>
      <c r="I4713" s="20" t="str">
        <f t="shared" si="73"/>
        <v>jun</v>
      </c>
    </row>
    <row r="4714" spans="1:9" x14ac:dyDescent="0.25">
      <c r="A4714" s="7">
        <v>46202</v>
      </c>
      <c r="B4714" s="17">
        <v>7045</v>
      </c>
      <c r="C4714" s="17" t="s">
        <v>421</v>
      </c>
      <c r="D4714" s="2">
        <v>114.52</v>
      </c>
      <c r="E4714" s="17">
        <v>2</v>
      </c>
      <c r="F4714" s="2">
        <v>57.26</v>
      </c>
      <c r="G4714" s="2">
        <v>78.117999999999995</v>
      </c>
      <c r="H4714" s="66" t="str">
        <f>IF(B4714="","",VLOOKUP(B4714,[1]BASEEMPRESA!$A$2:$AAA$11936,2))</f>
        <v>REGINA M. DOS S. SILVA CARGAS</v>
      </c>
      <c r="I4714" s="20" t="str">
        <f t="shared" si="73"/>
        <v>jun</v>
      </c>
    </row>
    <row r="4715" spans="1:9" x14ac:dyDescent="0.25">
      <c r="A4715" s="7">
        <v>46202</v>
      </c>
      <c r="B4715" s="16">
        <v>7046</v>
      </c>
      <c r="C4715" s="16" t="s">
        <v>419</v>
      </c>
      <c r="D4715" s="3">
        <v>179.68</v>
      </c>
      <c r="E4715" s="16">
        <v>3</v>
      </c>
      <c r="F4715" s="3">
        <v>59.893000000000001</v>
      </c>
      <c r="G4715" s="3">
        <v>35.585000000000001</v>
      </c>
      <c r="H4715" s="66" t="str">
        <f>IF(B4715="","",VLOOKUP(B4715,[1]BASEEMPRESA!$A$2:$AAA$11936,2))</f>
        <v>J.S. LEONIDIO</v>
      </c>
      <c r="I4715" s="20" t="str">
        <f t="shared" si="73"/>
        <v>jun</v>
      </c>
    </row>
    <row r="4716" spans="1:9" x14ac:dyDescent="0.25">
      <c r="A4716" s="7">
        <v>46202</v>
      </c>
      <c r="B4716" s="17">
        <v>7047</v>
      </c>
      <c r="C4716" s="17" t="s">
        <v>419</v>
      </c>
      <c r="D4716" s="2">
        <v>177.94</v>
      </c>
      <c r="E4716" s="17">
        <v>3</v>
      </c>
      <c r="F4716" s="2">
        <v>59.313000000000002</v>
      </c>
      <c r="G4716" s="2">
        <v>40.334000000000003</v>
      </c>
      <c r="H4716" s="66" t="str">
        <f>IF(B4716="","",VLOOKUP(B4716,[1]BASEEMPRESA!$A$2:$AAA$11936,2))</f>
        <v>BAYER LOGISTICA E TRANSPORTES LTDA</v>
      </c>
      <c r="I4716" s="20" t="str">
        <f t="shared" si="73"/>
        <v>jun</v>
      </c>
    </row>
    <row r="4717" spans="1:9" x14ac:dyDescent="0.25">
      <c r="A4717" s="7">
        <v>46202</v>
      </c>
      <c r="B4717" s="16">
        <v>7048</v>
      </c>
      <c r="C4717" s="16" t="s">
        <v>419</v>
      </c>
      <c r="D4717" s="3">
        <v>193.26</v>
      </c>
      <c r="E4717" s="16">
        <v>3</v>
      </c>
      <c r="F4717" s="3">
        <v>64.42</v>
      </c>
      <c r="G4717" s="3">
        <v>83.869</v>
      </c>
      <c r="H4717" s="66" t="str">
        <f>IF(B4717="","",VLOOKUP(B4717,[1]BASEEMPRESA!$A$2:$AAA$11936,2))</f>
        <v>SERVICOS DE TRANSPORTES E LOCACAO VALE DO ITAUNAS LTDA</v>
      </c>
      <c r="I4717" s="20" t="str">
        <f t="shared" si="73"/>
        <v>jun</v>
      </c>
    </row>
    <row r="4718" spans="1:9" x14ac:dyDescent="0.25">
      <c r="A4718" s="7">
        <v>46202</v>
      </c>
      <c r="B4718" s="17">
        <v>7050</v>
      </c>
      <c r="C4718" s="17" t="s">
        <v>419</v>
      </c>
      <c r="D4718" s="2">
        <v>191.66</v>
      </c>
      <c r="E4718" s="17">
        <v>3</v>
      </c>
      <c r="F4718" s="2">
        <v>63.887</v>
      </c>
      <c r="G4718" s="2">
        <v>48.506</v>
      </c>
      <c r="H4718" s="66" t="str">
        <f>IF(B4718="","",VLOOKUP(B4718,[1]BASEEMPRESA!$A$2:$AAA$11936,2))</f>
        <v>ESTEL SERVICOS DE TRANSPORTES E LOCACAO LTDA</v>
      </c>
      <c r="I4718" s="20" t="str">
        <f t="shared" si="73"/>
        <v>jun</v>
      </c>
    </row>
    <row r="4719" spans="1:9" x14ac:dyDescent="0.25">
      <c r="A4719" s="7">
        <v>46202</v>
      </c>
      <c r="B4719" s="16">
        <v>7053</v>
      </c>
      <c r="C4719" s="16" t="s">
        <v>420</v>
      </c>
      <c r="D4719" s="3">
        <v>164.66</v>
      </c>
      <c r="E4719" s="16">
        <v>3</v>
      </c>
      <c r="F4719" s="3">
        <v>54.887</v>
      </c>
      <c r="G4719" s="3">
        <v>34.939</v>
      </c>
      <c r="H4719" s="66" t="str">
        <f>IF(B4719="","",VLOOKUP(B4719,[1]BASEEMPRESA!$A$2:$AAA$11936,2))</f>
        <v>TAVARES E MORAES TRANSPORTES LTDA</v>
      </c>
      <c r="I4719" s="20" t="str">
        <f t="shared" si="73"/>
        <v>jun</v>
      </c>
    </row>
    <row r="4720" spans="1:9" x14ac:dyDescent="0.25">
      <c r="A4720" s="7">
        <v>46202</v>
      </c>
      <c r="B4720" s="17">
        <v>7054</v>
      </c>
      <c r="C4720" s="17" t="s">
        <v>419</v>
      </c>
      <c r="D4720" s="2">
        <v>127.2</v>
      </c>
      <c r="E4720" s="17">
        <v>2</v>
      </c>
      <c r="F4720" s="2">
        <v>63.6</v>
      </c>
      <c r="G4720" s="2">
        <v>59.381</v>
      </c>
      <c r="H4720" s="66" t="str">
        <f>IF(B4720="","",VLOOKUP(B4720,[1]BASEEMPRESA!$A$2:$AAA$11936,2))</f>
        <v>TAVARES E MORAES TRANSPORTES LTDA</v>
      </c>
      <c r="I4720" s="20" t="str">
        <f t="shared" si="73"/>
        <v>jun</v>
      </c>
    </row>
    <row r="4721" spans="1:9" x14ac:dyDescent="0.25">
      <c r="A4721" s="7">
        <v>46202</v>
      </c>
      <c r="B4721" s="16">
        <v>7059</v>
      </c>
      <c r="C4721" s="16" t="s">
        <v>419</v>
      </c>
      <c r="D4721" s="3">
        <v>173.14</v>
      </c>
      <c r="E4721" s="16">
        <v>3</v>
      </c>
      <c r="F4721" s="3">
        <v>57.713000000000001</v>
      </c>
      <c r="G4721" s="3">
        <v>65.432000000000002</v>
      </c>
      <c r="H4721" s="66" t="str">
        <f>IF(B4721="","",VLOOKUP(B4721,[1]BASEEMPRESA!$A$2:$AAA$11936,2))</f>
        <v>BAYER LOGISTICA E TRANSPORTES LTDA</v>
      </c>
      <c r="I4721" s="20" t="str">
        <f t="shared" si="73"/>
        <v>jun</v>
      </c>
    </row>
    <row r="4722" spans="1:9" x14ac:dyDescent="0.25">
      <c r="A4722" s="7">
        <v>46202</v>
      </c>
      <c r="B4722" s="17">
        <v>7188</v>
      </c>
      <c r="C4722" s="17" t="s">
        <v>419</v>
      </c>
      <c r="D4722" s="2">
        <v>127.58</v>
      </c>
      <c r="E4722" s="17">
        <v>2</v>
      </c>
      <c r="F4722" s="2">
        <v>63.79</v>
      </c>
      <c r="G4722" s="2">
        <v>90.070999999999998</v>
      </c>
      <c r="H4722" s="66" t="str">
        <f>IF(B4722="","",VLOOKUP(B4722,[1]BASEEMPRESA!$A$2:$AAA$11936,2))</f>
        <v>C C GOMES TRANSPORTES</v>
      </c>
      <c r="I4722" s="20" t="str">
        <f t="shared" si="73"/>
        <v>jun</v>
      </c>
    </row>
    <row r="4723" spans="1:9" x14ac:dyDescent="0.25">
      <c r="A4723" s="7">
        <v>46202</v>
      </c>
      <c r="B4723" s="16">
        <v>7208</v>
      </c>
      <c r="C4723" s="16" t="s">
        <v>420</v>
      </c>
      <c r="D4723" s="3">
        <v>61.18</v>
      </c>
      <c r="E4723" s="16">
        <v>1</v>
      </c>
      <c r="F4723" s="3">
        <v>61.18</v>
      </c>
      <c r="G4723" s="3">
        <v>109</v>
      </c>
      <c r="H4723" s="66" t="str">
        <f>IF(B4723="","",VLOOKUP(B4723,[1]BASEEMPRESA!$A$2:$AAA$11936,2))</f>
        <v>TAVARES E MORAES TRANSPORTES LTDA</v>
      </c>
      <c r="I4723" s="20" t="str">
        <f t="shared" si="73"/>
        <v>jun</v>
      </c>
    </row>
    <row r="4724" spans="1:9" x14ac:dyDescent="0.25">
      <c r="A4724" s="7">
        <v>46202</v>
      </c>
      <c r="B4724" s="17">
        <v>7220</v>
      </c>
      <c r="C4724" s="17" t="s">
        <v>421</v>
      </c>
      <c r="D4724" s="2">
        <v>167.2</v>
      </c>
      <c r="E4724" s="17">
        <v>3</v>
      </c>
      <c r="F4724" s="2">
        <v>55.732999999999997</v>
      </c>
      <c r="G4724" s="2">
        <v>70.212000000000003</v>
      </c>
      <c r="H4724" s="66" t="str">
        <f>IF(B4724="","",VLOOKUP(B4724,[1]BASEEMPRESA!$A$2:$AAA$11936,2))</f>
        <v>DOS SANTOS PASSOS TRANSPORTES LTDA</v>
      </c>
      <c r="I4724" s="20" t="str">
        <f t="shared" si="73"/>
        <v>jun</v>
      </c>
    </row>
    <row r="4725" spans="1:9" x14ac:dyDescent="0.25">
      <c r="A4725" s="7">
        <v>46202</v>
      </c>
      <c r="B4725" s="16">
        <v>7221</v>
      </c>
      <c r="C4725" s="16" t="s">
        <v>420</v>
      </c>
      <c r="D4725" s="3">
        <v>123.2</v>
      </c>
      <c r="E4725" s="16">
        <v>2</v>
      </c>
      <c r="F4725" s="3">
        <v>61.6</v>
      </c>
      <c r="G4725" s="3">
        <v>54</v>
      </c>
      <c r="H4725" s="66" t="str">
        <f>IF(B4725="","",VLOOKUP(B4725,[1]BASEEMPRESA!$A$2:$AAA$11936,2))</f>
        <v>BAYER LOGISTICA E TRANSPORTES LTDA</v>
      </c>
      <c r="I4725" s="20" t="str">
        <f t="shared" si="73"/>
        <v>jun</v>
      </c>
    </row>
    <row r="4726" spans="1:9" x14ac:dyDescent="0.25">
      <c r="A4726" s="7">
        <v>46202</v>
      </c>
      <c r="B4726" s="17">
        <v>7224</v>
      </c>
      <c r="C4726" s="17" t="s">
        <v>419</v>
      </c>
      <c r="D4726" s="2">
        <v>191.38</v>
      </c>
      <c r="E4726" s="17">
        <v>3</v>
      </c>
      <c r="F4726" s="2">
        <v>63.792999999999999</v>
      </c>
      <c r="G4726" s="2">
        <v>60.088000000000001</v>
      </c>
      <c r="H4726" s="66" t="str">
        <f>IF(B4726="","",VLOOKUP(B4726,[1]BASEEMPRESA!$A$2:$AAA$11936,2))</f>
        <v>EMERSON LUIS MORO</v>
      </c>
      <c r="I4726" s="20" t="str">
        <f t="shared" si="73"/>
        <v>jun</v>
      </c>
    </row>
    <row r="4727" spans="1:9" x14ac:dyDescent="0.25">
      <c r="A4727" s="7">
        <v>46202</v>
      </c>
      <c r="B4727" s="16">
        <v>7228</v>
      </c>
      <c r="C4727" s="16" t="s">
        <v>419</v>
      </c>
      <c r="D4727" s="3">
        <v>173.14</v>
      </c>
      <c r="E4727" s="16">
        <v>3</v>
      </c>
      <c r="F4727" s="3">
        <v>57.713000000000001</v>
      </c>
      <c r="G4727" s="3">
        <v>79.986999999999995</v>
      </c>
      <c r="H4727" s="66" t="str">
        <f>IF(B4727="","",VLOOKUP(B4727,[1]BASEEMPRESA!$A$2:$AAA$11936,2))</f>
        <v>MVS TRANSPORTE LTDA</v>
      </c>
      <c r="I4727" s="20" t="str">
        <f t="shared" si="73"/>
        <v>jun</v>
      </c>
    </row>
    <row r="4728" spans="1:9" x14ac:dyDescent="0.25">
      <c r="A4728" s="7">
        <v>46202</v>
      </c>
      <c r="B4728" s="17">
        <v>7234</v>
      </c>
      <c r="C4728" s="17" t="s">
        <v>419</v>
      </c>
      <c r="D4728" s="2">
        <v>186.02</v>
      </c>
      <c r="E4728" s="17">
        <v>3</v>
      </c>
      <c r="F4728" s="2">
        <v>62.006999999999998</v>
      </c>
      <c r="G4728" s="2">
        <v>61.241</v>
      </c>
      <c r="H4728" s="66" t="str">
        <f>IF(B4728="","",VLOOKUP(B4728,[1]BASEEMPRESA!$A$2:$AAA$11936,2))</f>
        <v>TRANSPORTES M &amp; J LTDA</v>
      </c>
      <c r="I4728" s="20" t="str">
        <f t="shared" si="73"/>
        <v>jun</v>
      </c>
    </row>
    <row r="4729" spans="1:9" x14ac:dyDescent="0.25">
      <c r="A4729" s="7">
        <v>46202</v>
      </c>
      <c r="B4729" s="16">
        <v>7238</v>
      </c>
      <c r="C4729" s="16" t="s">
        <v>421</v>
      </c>
      <c r="D4729" s="3">
        <v>244.12</v>
      </c>
      <c r="E4729" s="16">
        <v>4</v>
      </c>
      <c r="F4729" s="3">
        <v>61.03</v>
      </c>
      <c r="G4729" s="3">
        <v>44.268000000000001</v>
      </c>
      <c r="H4729" s="66" t="str">
        <f>IF(B4729="","",VLOOKUP(B4729,[1]BASEEMPRESA!$A$2:$AAA$11936,2))</f>
        <v>R S SANTOS TRANSPORTES LTDA</v>
      </c>
      <c r="I4729" s="20" t="str">
        <f t="shared" si="73"/>
        <v>jun</v>
      </c>
    </row>
    <row r="4730" spans="1:9" x14ac:dyDescent="0.25">
      <c r="A4730" s="7">
        <v>46202</v>
      </c>
      <c r="B4730" s="17">
        <v>7257</v>
      </c>
      <c r="C4730" s="17" t="s">
        <v>420</v>
      </c>
      <c r="D4730" s="2">
        <v>121.94</v>
      </c>
      <c r="E4730" s="17">
        <v>2</v>
      </c>
      <c r="F4730" s="2">
        <v>60.97</v>
      </c>
      <c r="G4730" s="2">
        <v>90.382999999999996</v>
      </c>
      <c r="H4730" s="66" t="str">
        <f>IF(B4730="","",VLOOKUP(B4730,[1]BASEEMPRESA!$A$2:$AAA$11936,2))</f>
        <v>EMERSON LUIS MORO</v>
      </c>
      <c r="I4730" s="20" t="str">
        <f t="shared" si="73"/>
        <v>jun</v>
      </c>
    </row>
    <row r="4731" spans="1:9" x14ac:dyDescent="0.25">
      <c r="A4731" s="7">
        <v>46202</v>
      </c>
      <c r="B4731" s="16">
        <v>7258</v>
      </c>
      <c r="C4731" s="16" t="s">
        <v>420</v>
      </c>
      <c r="D4731" s="3">
        <v>173.56</v>
      </c>
      <c r="E4731" s="16">
        <v>3</v>
      </c>
      <c r="F4731" s="3">
        <v>57.853000000000002</v>
      </c>
      <c r="G4731" s="3">
        <v>55.901000000000003</v>
      </c>
      <c r="H4731" s="66" t="str">
        <f>IF(B4731="","",VLOOKUP(B4731,[1]BASEEMPRESA!$A$2:$AAA$11936,2))</f>
        <v>REGINA M. DOS S. SILVA CARGAS</v>
      </c>
      <c r="I4731" s="20" t="str">
        <f t="shared" si="73"/>
        <v>jun</v>
      </c>
    </row>
    <row r="4732" spans="1:9" x14ac:dyDescent="0.25">
      <c r="A4732" s="7">
        <v>46202</v>
      </c>
      <c r="B4732" s="17">
        <v>7260</v>
      </c>
      <c r="C4732" s="17" t="s">
        <v>420</v>
      </c>
      <c r="D4732" s="2">
        <v>167.78</v>
      </c>
      <c r="E4732" s="17">
        <v>3</v>
      </c>
      <c r="F4732" s="2">
        <v>55.927</v>
      </c>
      <c r="G4732" s="2">
        <v>59.951999999999998</v>
      </c>
      <c r="H4732" s="66" t="str">
        <f>IF(B4732="","",VLOOKUP(B4732,[1]BASEEMPRESA!$A$2:$AAA$11936,2))</f>
        <v>E L DE OLIVEIRA JUNIOR EDIMAR TRANSPORTES</v>
      </c>
      <c r="I4732" s="20" t="str">
        <f t="shared" si="73"/>
        <v>jun</v>
      </c>
    </row>
    <row r="4733" spans="1:9" x14ac:dyDescent="0.25">
      <c r="A4733" s="7">
        <v>46202</v>
      </c>
      <c r="B4733" s="16">
        <v>7263</v>
      </c>
      <c r="C4733" s="16" t="s">
        <v>419</v>
      </c>
      <c r="D4733" s="3">
        <v>179.9</v>
      </c>
      <c r="E4733" s="16">
        <v>3</v>
      </c>
      <c r="F4733" s="3">
        <v>59.966999999999999</v>
      </c>
      <c r="G4733" s="3">
        <v>35.125</v>
      </c>
      <c r="H4733" s="66" t="str">
        <f>IF(B4733="","",VLOOKUP(B4733,[1]BASEEMPRESA!$A$2:$AAA$11936,2))</f>
        <v>ESTEL SERVICOS DE TRANSPORTES E LOCACAO LTDA</v>
      </c>
      <c r="I4733" s="20" t="str">
        <f t="shared" si="73"/>
        <v>jun</v>
      </c>
    </row>
    <row r="4734" spans="1:9" x14ac:dyDescent="0.25">
      <c r="A4734" s="7">
        <v>46202</v>
      </c>
      <c r="B4734" s="17">
        <v>7264</v>
      </c>
      <c r="C4734" s="17" t="s">
        <v>419</v>
      </c>
      <c r="D4734" s="2">
        <v>176</v>
      </c>
      <c r="E4734" s="17">
        <v>3</v>
      </c>
      <c r="F4734" s="2">
        <v>58.667000000000002</v>
      </c>
      <c r="G4734" s="2">
        <v>24.498000000000001</v>
      </c>
      <c r="H4734" s="66" t="str">
        <f>IF(B4734="","",VLOOKUP(B4734,[1]BASEEMPRESA!$A$2:$AAA$11936,2))</f>
        <v>W &amp; E SERVICOS DE TRANSPORTE LTDA</v>
      </c>
      <c r="I4734" s="20" t="str">
        <f t="shared" si="73"/>
        <v>jun</v>
      </c>
    </row>
    <row r="4735" spans="1:9" x14ac:dyDescent="0.25">
      <c r="A4735" s="7">
        <v>46202</v>
      </c>
      <c r="B4735" s="16">
        <v>7278</v>
      </c>
      <c r="C4735" s="16" t="s">
        <v>419</v>
      </c>
      <c r="D4735" s="3">
        <v>111.52</v>
      </c>
      <c r="E4735" s="16">
        <v>2</v>
      </c>
      <c r="F4735" s="3">
        <v>55.76</v>
      </c>
      <c r="G4735" s="3">
        <v>78.756</v>
      </c>
      <c r="H4735" s="66" t="str">
        <f>IF(B4735="","",VLOOKUP(B4735,[1]BASEEMPRESA!$A$2:$AAA$11936,2))</f>
        <v>LOPES TRANSPORTES LTDA</v>
      </c>
      <c r="I4735" s="20" t="str">
        <f t="shared" si="73"/>
        <v>jun</v>
      </c>
    </row>
    <row r="4736" spans="1:9" x14ac:dyDescent="0.25">
      <c r="A4736" s="7">
        <v>46202</v>
      </c>
      <c r="B4736" s="17">
        <v>7279</v>
      </c>
      <c r="C4736" s="17" t="s">
        <v>420</v>
      </c>
      <c r="D4736" s="2">
        <v>234.32</v>
      </c>
      <c r="E4736" s="17">
        <v>4</v>
      </c>
      <c r="F4736" s="2">
        <v>58.58</v>
      </c>
      <c r="G4736" s="2">
        <v>35.518999999999998</v>
      </c>
      <c r="H4736" s="66" t="str">
        <f>IF(B4736="","",VLOOKUP(B4736,[1]BASEEMPRESA!$A$2:$AAA$11936,2))</f>
        <v>CVL TRANSPORTES LTDA</v>
      </c>
      <c r="I4736" s="20" t="str">
        <f t="shared" si="73"/>
        <v>jun</v>
      </c>
    </row>
    <row r="4737" spans="1:9" x14ac:dyDescent="0.25">
      <c r="A4737" s="7">
        <v>46202</v>
      </c>
      <c r="B4737" s="16">
        <v>7282</v>
      </c>
      <c r="C4737" s="16" t="s">
        <v>419</v>
      </c>
      <c r="D4737" s="3">
        <v>122.8</v>
      </c>
      <c r="E4737" s="16">
        <v>2</v>
      </c>
      <c r="F4737" s="3">
        <v>61.4</v>
      </c>
      <c r="G4737" s="3">
        <v>75.843000000000004</v>
      </c>
      <c r="H4737" s="66" t="str">
        <f>IF(B4737="","",VLOOKUP(B4737,[1]BASEEMPRESA!$A$2:$AAA$11936,2))</f>
        <v>EMERSON LUIS MORO</v>
      </c>
      <c r="I4737" s="20" t="str">
        <f t="shared" si="73"/>
        <v>jun</v>
      </c>
    </row>
    <row r="4738" spans="1:9" x14ac:dyDescent="0.25">
      <c r="A4738" s="7">
        <v>46202</v>
      </c>
      <c r="B4738" s="17">
        <v>7289</v>
      </c>
      <c r="C4738" s="17" t="s">
        <v>419</v>
      </c>
      <c r="D4738" s="2">
        <v>122.92</v>
      </c>
      <c r="E4738" s="17">
        <v>2</v>
      </c>
      <c r="F4738" s="2">
        <v>61.46</v>
      </c>
      <c r="G4738" s="2">
        <v>82.734999999999999</v>
      </c>
      <c r="H4738" s="66" t="str">
        <f>IF(B4738="","",VLOOKUP(B4738,[1]BASEEMPRESA!$A$2:$AAA$11936,2))</f>
        <v>TAVARES E MORAES TRANSPORTES LTDA</v>
      </c>
      <c r="I4738" s="20" t="str">
        <f t="shared" si="73"/>
        <v>jun</v>
      </c>
    </row>
    <row r="4739" spans="1:9" x14ac:dyDescent="0.25">
      <c r="A4739" s="7">
        <v>46202</v>
      </c>
      <c r="B4739" s="16">
        <v>7295</v>
      </c>
      <c r="C4739" s="16" t="s">
        <v>419</v>
      </c>
      <c r="D4739" s="3">
        <v>113.52</v>
      </c>
      <c r="E4739" s="16">
        <v>2</v>
      </c>
      <c r="F4739" s="3">
        <v>56.76</v>
      </c>
      <c r="G4739" s="3">
        <v>77.349999999999994</v>
      </c>
      <c r="H4739" s="66" t="str">
        <f>IF(B4739="","",VLOOKUP(B4739,[1]BASEEMPRESA!$A$2:$AAA$11936,2))</f>
        <v>ESTEL SERVICOS DE TRANSPORTES E LOCACAO LTDA</v>
      </c>
      <c r="I4739" s="20" t="str">
        <f t="shared" ref="I4739:I4802" si="74">TEXT(A4739,"mmm")</f>
        <v>jun</v>
      </c>
    </row>
    <row r="4740" spans="1:9" x14ac:dyDescent="0.25">
      <c r="A4740" s="7">
        <v>46202</v>
      </c>
      <c r="B4740" s="17">
        <v>7299</v>
      </c>
      <c r="C4740" s="17" t="s">
        <v>419</v>
      </c>
      <c r="D4740" s="2">
        <v>123.88</v>
      </c>
      <c r="E4740" s="17">
        <v>2</v>
      </c>
      <c r="F4740" s="2">
        <v>61.94</v>
      </c>
      <c r="G4740" s="2">
        <v>64.287999999999997</v>
      </c>
      <c r="H4740" s="66" t="str">
        <f>IF(B4740="","",VLOOKUP(B4740,[1]BASEEMPRESA!$A$2:$AAA$11936,2))</f>
        <v>JERE SERVICOS DE TRANSPORTE E LOCACAO LTDA</v>
      </c>
      <c r="I4740" s="20" t="str">
        <f t="shared" si="74"/>
        <v>jun</v>
      </c>
    </row>
    <row r="4741" spans="1:9" x14ac:dyDescent="0.25">
      <c r="A4741" s="7">
        <v>46202</v>
      </c>
      <c r="B4741" s="16">
        <v>7301</v>
      </c>
      <c r="C4741" s="16" t="s">
        <v>419</v>
      </c>
      <c r="D4741" s="3">
        <v>176.78</v>
      </c>
      <c r="E4741" s="16">
        <v>3</v>
      </c>
      <c r="F4741" s="3">
        <v>58.927</v>
      </c>
      <c r="G4741" s="3">
        <v>27.247</v>
      </c>
      <c r="H4741" s="66" t="str">
        <f>IF(B4741="","",VLOOKUP(B4741,[1]BASEEMPRESA!$A$2:$AAA$11936,2))</f>
        <v>SERVICOS DE TRANSPORTES E LOCACAO VALE DO ITAUNAS LTDA</v>
      </c>
      <c r="I4741" s="20" t="str">
        <f t="shared" si="74"/>
        <v>jun</v>
      </c>
    </row>
    <row r="4742" spans="1:9" x14ac:dyDescent="0.25">
      <c r="A4742" s="7">
        <v>46202</v>
      </c>
      <c r="B4742" s="17">
        <v>7304</v>
      </c>
      <c r="C4742" s="17" t="s">
        <v>419</v>
      </c>
      <c r="D4742" s="2">
        <v>125.2</v>
      </c>
      <c r="E4742" s="17">
        <v>2</v>
      </c>
      <c r="F4742" s="2">
        <v>62.6</v>
      </c>
      <c r="G4742" s="2">
        <v>72.793000000000006</v>
      </c>
      <c r="H4742" s="66" t="str">
        <f>IF(B4742="","",VLOOKUP(B4742,[1]BASEEMPRESA!$A$2:$AAA$11936,2))</f>
        <v>SERVICOS DE TRANSPORTES E LOCACAO VALE DO ITAUNAS LTDA</v>
      </c>
      <c r="I4742" s="20" t="str">
        <f t="shared" si="74"/>
        <v>jun</v>
      </c>
    </row>
    <row r="4743" spans="1:9" x14ac:dyDescent="0.25">
      <c r="A4743" s="7">
        <v>46202</v>
      </c>
      <c r="B4743" s="16">
        <v>7307</v>
      </c>
      <c r="C4743" s="16" t="s">
        <v>419</v>
      </c>
      <c r="D4743" s="3">
        <v>172.74</v>
      </c>
      <c r="E4743" s="16">
        <v>3</v>
      </c>
      <c r="F4743" s="3">
        <v>57.58</v>
      </c>
      <c r="G4743" s="3">
        <v>79.430000000000007</v>
      </c>
      <c r="H4743" s="66" t="str">
        <f>IF(B4743="","",VLOOKUP(B4743,[1]BASEEMPRESA!$A$2:$AAA$11936,2))</f>
        <v>SC MANUTENCOES LTDA</v>
      </c>
      <c r="I4743" s="20" t="str">
        <f t="shared" si="74"/>
        <v>jun</v>
      </c>
    </row>
    <row r="4744" spans="1:9" x14ac:dyDescent="0.25">
      <c r="A4744" s="7">
        <v>46202</v>
      </c>
      <c r="B4744" s="17">
        <v>7308</v>
      </c>
      <c r="C4744" s="17" t="s">
        <v>419</v>
      </c>
      <c r="D4744" s="2">
        <v>125.14</v>
      </c>
      <c r="E4744" s="17">
        <v>2</v>
      </c>
      <c r="F4744" s="2">
        <v>62.57</v>
      </c>
      <c r="G4744" s="2">
        <v>90.742999999999995</v>
      </c>
      <c r="H4744" s="66" t="str">
        <f>IF(B4744="","",VLOOKUP(B4744,[1]BASEEMPRESA!$A$2:$AAA$11936,2))</f>
        <v>SANTOS &amp; SILVA TRANSPORTES RODOVIARIOS LTDA</v>
      </c>
      <c r="I4744" s="20" t="str">
        <f t="shared" si="74"/>
        <v>jun</v>
      </c>
    </row>
    <row r="4745" spans="1:9" x14ac:dyDescent="0.25">
      <c r="A4745" s="7">
        <v>46202</v>
      </c>
      <c r="B4745" s="16">
        <v>7311</v>
      </c>
      <c r="C4745" s="16" t="s">
        <v>422</v>
      </c>
      <c r="D4745" s="3">
        <v>126.94</v>
      </c>
      <c r="E4745" s="16">
        <v>2</v>
      </c>
      <c r="F4745" s="3">
        <v>63.47</v>
      </c>
      <c r="G4745" s="3">
        <v>90.225999999999999</v>
      </c>
      <c r="H4745" s="66" t="str">
        <f>IF(B4745="","",VLOOKUP(B4745,[1]BASEEMPRESA!$A$2:$AAA$11936,2))</f>
        <v>LN LOGISTICA E TRANSPORTES LTDA</v>
      </c>
      <c r="I4745" s="20" t="str">
        <f t="shared" si="74"/>
        <v>jun</v>
      </c>
    </row>
    <row r="4746" spans="1:9" x14ac:dyDescent="0.25">
      <c r="A4746" s="7">
        <v>46202</v>
      </c>
      <c r="B4746" s="17">
        <v>7334</v>
      </c>
      <c r="C4746" s="17" t="s">
        <v>421</v>
      </c>
      <c r="D4746" s="2">
        <v>181.7</v>
      </c>
      <c r="E4746" s="17">
        <v>3</v>
      </c>
      <c r="F4746" s="2">
        <v>60.567</v>
      </c>
      <c r="G4746" s="2">
        <v>65.849999999999994</v>
      </c>
      <c r="H4746" s="66" t="str">
        <f>IF(B4746="","",VLOOKUP(B4746,[1]BASEEMPRESA!$A$2:$AAA$11936,2))</f>
        <v>ROCHA TRANSPORTES DE MUCURI LTDA</v>
      </c>
      <c r="I4746" s="20" t="str">
        <f t="shared" si="74"/>
        <v>jun</v>
      </c>
    </row>
    <row r="4747" spans="1:9" x14ac:dyDescent="0.25">
      <c r="A4747" s="7">
        <v>46202</v>
      </c>
      <c r="B4747" s="16">
        <v>7337</v>
      </c>
      <c r="C4747" s="16" t="s">
        <v>419</v>
      </c>
      <c r="D4747" s="3">
        <v>187.52</v>
      </c>
      <c r="E4747" s="16">
        <v>3</v>
      </c>
      <c r="F4747" s="3">
        <v>62.506999999999998</v>
      </c>
      <c r="G4747" s="3">
        <v>60.603999999999999</v>
      </c>
      <c r="H4747" s="66" t="str">
        <f>IF(B4747="","",VLOOKUP(B4747,[1]BASEEMPRESA!$A$2:$AAA$11936,2))</f>
        <v>REGINA M. DOS S. SILVA CARGAS</v>
      </c>
      <c r="I4747" s="20" t="str">
        <f t="shared" si="74"/>
        <v>jun</v>
      </c>
    </row>
    <row r="4748" spans="1:9" x14ac:dyDescent="0.25">
      <c r="A4748" s="7">
        <v>46202</v>
      </c>
      <c r="B4748" s="17">
        <v>7340</v>
      </c>
      <c r="C4748" s="17" t="s">
        <v>419</v>
      </c>
      <c r="D4748" s="2">
        <v>145.08000000000001</v>
      </c>
      <c r="E4748" s="17">
        <v>5</v>
      </c>
      <c r="F4748" s="2">
        <v>29.015999999999998</v>
      </c>
      <c r="G4748" s="2">
        <v>13.782999999999999</v>
      </c>
      <c r="H4748" s="66" t="str">
        <f>IF(B4748="","",VLOOKUP(B4748,[1]BASEEMPRESA!$A$2:$AAA$11936,2))</f>
        <v>W &amp; E SERVICOS DE TRANSPORTE LTDA</v>
      </c>
      <c r="I4748" s="20" t="str">
        <f t="shared" si="74"/>
        <v>jun</v>
      </c>
    </row>
    <row r="4749" spans="1:9" x14ac:dyDescent="0.25">
      <c r="A4749" s="7">
        <v>46202</v>
      </c>
      <c r="B4749" s="16">
        <v>7343</v>
      </c>
      <c r="C4749" s="16" t="s">
        <v>421</v>
      </c>
      <c r="D4749" s="3">
        <v>184.98</v>
      </c>
      <c r="E4749" s="16">
        <v>3</v>
      </c>
      <c r="F4749" s="3">
        <v>61.66</v>
      </c>
      <c r="G4749" s="3">
        <v>44.933999999999997</v>
      </c>
      <c r="H4749" s="66" t="str">
        <f>IF(B4749="","",VLOOKUP(B4749,[1]BASEEMPRESA!$A$2:$AAA$11936,2))</f>
        <v>E L DE OLIVEIRA JUNIOR EDIMAR TRANSPORTES</v>
      </c>
      <c r="I4749" s="20" t="str">
        <f t="shared" si="74"/>
        <v>jun</v>
      </c>
    </row>
    <row r="4750" spans="1:9" x14ac:dyDescent="0.25">
      <c r="A4750" s="7">
        <v>46202</v>
      </c>
      <c r="B4750" s="17">
        <v>7347</v>
      </c>
      <c r="C4750" s="17" t="s">
        <v>420</v>
      </c>
      <c r="D4750" s="2">
        <v>179.9</v>
      </c>
      <c r="E4750" s="17">
        <v>3</v>
      </c>
      <c r="F4750" s="2">
        <v>59.966999999999999</v>
      </c>
      <c r="G4750" s="2">
        <v>55.953000000000003</v>
      </c>
      <c r="H4750" s="66" t="str">
        <f>IF(B4750="","",VLOOKUP(B4750,[1]BASEEMPRESA!$A$2:$AAA$11936,2))</f>
        <v>TRANSPORTADORA GLOBAL LOGISTICA LTDA</v>
      </c>
      <c r="I4750" s="20" t="str">
        <f t="shared" si="74"/>
        <v>jun</v>
      </c>
    </row>
    <row r="4751" spans="1:9" x14ac:dyDescent="0.25">
      <c r="A4751" s="7">
        <v>46202</v>
      </c>
      <c r="B4751" s="16">
        <v>7352</v>
      </c>
      <c r="C4751" s="16" t="s">
        <v>421</v>
      </c>
      <c r="D4751" s="3">
        <v>237.7</v>
      </c>
      <c r="E4751" s="16">
        <v>4</v>
      </c>
      <c r="F4751" s="3">
        <v>59.424999999999997</v>
      </c>
      <c r="G4751" s="3">
        <v>38.984999999999999</v>
      </c>
      <c r="H4751" s="66" t="str">
        <f>IF(B4751="","",VLOOKUP(B4751,[1]BASEEMPRESA!$A$2:$AAA$11936,2))</f>
        <v>WESLEI M DOS SANTOS</v>
      </c>
      <c r="I4751" s="20" t="str">
        <f t="shared" si="74"/>
        <v>jun</v>
      </c>
    </row>
    <row r="4752" spans="1:9" x14ac:dyDescent="0.25">
      <c r="A4752" s="7">
        <v>46202</v>
      </c>
      <c r="B4752" s="17">
        <v>7355</v>
      </c>
      <c r="C4752" s="17" t="s">
        <v>419</v>
      </c>
      <c r="D4752" s="2">
        <v>121.62</v>
      </c>
      <c r="E4752" s="17">
        <v>2</v>
      </c>
      <c r="F4752" s="2">
        <v>60.81</v>
      </c>
      <c r="G4752" s="2">
        <v>61.003</v>
      </c>
      <c r="H4752" s="66" t="str">
        <f>IF(B4752="","",VLOOKUP(B4752,[1]BASEEMPRESA!$A$2:$AAA$11936,2))</f>
        <v>WESLEI M DOS SANTOS</v>
      </c>
      <c r="I4752" s="20" t="str">
        <f t="shared" si="74"/>
        <v>jun</v>
      </c>
    </row>
    <row r="4753" spans="1:9" x14ac:dyDescent="0.25">
      <c r="A4753" s="7">
        <v>46202</v>
      </c>
      <c r="B4753" s="16">
        <v>7361</v>
      </c>
      <c r="C4753" s="16" t="s">
        <v>423</v>
      </c>
      <c r="D4753" s="3">
        <v>180.22</v>
      </c>
      <c r="E4753" s="16">
        <v>3</v>
      </c>
      <c r="F4753" s="3">
        <v>60.073</v>
      </c>
      <c r="G4753" s="3">
        <v>68.244</v>
      </c>
      <c r="H4753" s="66" t="str">
        <f>IF(B4753="","",VLOOKUP(B4753,[1]BASEEMPRESA!$A$2:$AAA$11936,2))</f>
        <v>TRANSPORTE FUMACINHA LTDA</v>
      </c>
      <c r="I4753" s="20" t="str">
        <f t="shared" si="74"/>
        <v>jun</v>
      </c>
    </row>
    <row r="4754" spans="1:9" x14ac:dyDescent="0.25">
      <c r="A4754" s="7">
        <v>46202</v>
      </c>
      <c r="B4754" s="17">
        <v>7364</v>
      </c>
      <c r="C4754" s="17" t="s">
        <v>419</v>
      </c>
      <c r="D4754" s="2">
        <v>190.82</v>
      </c>
      <c r="E4754" s="17">
        <v>3</v>
      </c>
      <c r="F4754" s="2">
        <v>63.606999999999999</v>
      </c>
      <c r="G4754" s="2">
        <v>58.164000000000001</v>
      </c>
      <c r="H4754" s="66" t="str">
        <f>IF(B4754="","",VLOOKUP(B4754,[1]BASEEMPRESA!$A$2:$AAA$11936,2))</f>
        <v>TRANSPORTADORA GLOBAL LOGISTICA LTDA</v>
      </c>
      <c r="I4754" s="20" t="str">
        <f t="shared" si="74"/>
        <v>jun</v>
      </c>
    </row>
    <row r="4755" spans="1:9" x14ac:dyDescent="0.25">
      <c r="A4755" s="7">
        <v>46202</v>
      </c>
      <c r="B4755" s="16">
        <v>7367</v>
      </c>
      <c r="C4755" s="16" t="s">
        <v>419</v>
      </c>
      <c r="D4755" s="3">
        <v>169.42</v>
      </c>
      <c r="E4755" s="16">
        <v>3</v>
      </c>
      <c r="F4755" s="3">
        <v>56.472999999999999</v>
      </c>
      <c r="G4755" s="3">
        <v>58.84</v>
      </c>
      <c r="H4755" s="66" t="str">
        <f>IF(B4755="","",VLOOKUP(B4755,[1]BASEEMPRESA!$A$2:$AAA$11936,2))</f>
        <v>JOSE HELIO SILVA SANTOS</v>
      </c>
      <c r="I4755" s="20" t="str">
        <f t="shared" si="74"/>
        <v>jun</v>
      </c>
    </row>
    <row r="4756" spans="1:9" x14ac:dyDescent="0.25">
      <c r="A4756" s="7">
        <v>46202</v>
      </c>
      <c r="B4756" s="17">
        <v>7370</v>
      </c>
      <c r="C4756" s="17" t="s">
        <v>419</v>
      </c>
      <c r="D4756" s="2">
        <v>179.28</v>
      </c>
      <c r="E4756" s="17">
        <v>3</v>
      </c>
      <c r="F4756" s="2">
        <v>59.76</v>
      </c>
      <c r="G4756" s="2">
        <v>78.265000000000001</v>
      </c>
      <c r="H4756" s="66" t="str">
        <f>IF(B4756="","",VLOOKUP(B4756,[1]BASEEMPRESA!$A$2:$AAA$11936,2))</f>
        <v>JOSE HELIO SILVA SANTOS</v>
      </c>
      <c r="I4756" s="20" t="str">
        <f t="shared" si="74"/>
        <v>jun</v>
      </c>
    </row>
    <row r="4757" spans="1:9" x14ac:dyDescent="0.25">
      <c r="A4757" s="7">
        <v>46202</v>
      </c>
      <c r="B4757" s="16">
        <v>7373</v>
      </c>
      <c r="C4757" s="16" t="s">
        <v>422</v>
      </c>
      <c r="D4757" s="3">
        <v>56.58</v>
      </c>
      <c r="E4757" s="16">
        <v>1</v>
      </c>
      <c r="F4757" s="3">
        <v>56.58</v>
      </c>
      <c r="G4757" s="3">
        <v>72.793000000000006</v>
      </c>
      <c r="H4757" s="66" t="str">
        <f>IF(B4757="","",VLOOKUP(B4757,[1]BASEEMPRESA!$A$2:$AAA$11936,2))</f>
        <v>BARBOSA TRANSPORTES E LOGISTICA LTDA</v>
      </c>
      <c r="I4757" s="20" t="str">
        <f t="shared" si="74"/>
        <v>jun</v>
      </c>
    </row>
    <row r="4758" spans="1:9" x14ac:dyDescent="0.25">
      <c r="A4758" s="7">
        <v>46202</v>
      </c>
      <c r="B4758" s="17">
        <v>7381</v>
      </c>
      <c r="C4758" s="17" t="s">
        <v>423</v>
      </c>
      <c r="D4758" s="2">
        <v>188.9</v>
      </c>
      <c r="E4758" s="17">
        <v>3</v>
      </c>
      <c r="F4758" s="2">
        <v>62.966999999999999</v>
      </c>
      <c r="G4758" s="2">
        <v>78.147000000000006</v>
      </c>
      <c r="H4758" s="66" t="str">
        <f>IF(B4758="","",VLOOKUP(B4758,[1]BASEEMPRESA!$A$2:$AAA$11936,2))</f>
        <v>TRANSPORTE FUMACINHA LTDA</v>
      </c>
      <c r="I4758" s="20" t="str">
        <f t="shared" si="74"/>
        <v>jun</v>
      </c>
    </row>
    <row r="4759" spans="1:9" x14ac:dyDescent="0.25">
      <c r="A4759" s="7">
        <v>46202</v>
      </c>
      <c r="B4759" s="16">
        <v>7398</v>
      </c>
      <c r="C4759" s="16" t="s">
        <v>419</v>
      </c>
      <c r="D4759" s="3">
        <v>115.92</v>
      </c>
      <c r="E4759" s="16">
        <v>2</v>
      </c>
      <c r="F4759" s="3">
        <v>57.96</v>
      </c>
      <c r="G4759" s="3">
        <v>35.139000000000003</v>
      </c>
      <c r="H4759" s="66" t="str">
        <f>IF(B4759="","",VLOOKUP(B4759,[1]BASEEMPRESA!$A$2:$AAA$11936,2))</f>
        <v>RSL TRANSPORTES LTDA</v>
      </c>
      <c r="I4759" s="20" t="str">
        <f t="shared" si="74"/>
        <v>jun</v>
      </c>
    </row>
    <row r="4760" spans="1:9" x14ac:dyDescent="0.25">
      <c r="A4760" s="7">
        <v>46201</v>
      </c>
      <c r="B4760" s="16">
        <v>2066</v>
      </c>
      <c r="C4760" s="16" t="s">
        <v>418</v>
      </c>
      <c r="D4760" s="3">
        <v>409.38</v>
      </c>
      <c r="E4760" s="16">
        <v>7</v>
      </c>
      <c r="F4760" s="3">
        <v>58.482999999999997</v>
      </c>
      <c r="G4760" s="3">
        <v>14.518000000000001</v>
      </c>
      <c r="H4760" s="66" t="str">
        <f>IF(B4760="","",VLOOKUP(B4760,[1]BASEEMPRESA!$A$2:$AAA$11936,2))</f>
        <v>NDB HOLDING AGRICOLA LTDA - MATRIZ</v>
      </c>
      <c r="I4760" s="20" t="str">
        <f t="shared" si="74"/>
        <v>jun</v>
      </c>
    </row>
    <row r="4761" spans="1:9" x14ac:dyDescent="0.25">
      <c r="A4761" s="7">
        <v>46201</v>
      </c>
      <c r="B4761" s="17">
        <v>2067</v>
      </c>
      <c r="C4761" s="17" t="s">
        <v>418</v>
      </c>
      <c r="D4761" s="2">
        <v>409.48</v>
      </c>
      <c r="E4761" s="17">
        <v>7</v>
      </c>
      <c r="F4761" s="2">
        <v>58.497</v>
      </c>
      <c r="G4761" s="2">
        <v>14.538</v>
      </c>
      <c r="H4761" s="66" t="str">
        <f>IF(B4761="","",VLOOKUP(B4761,[1]BASEEMPRESA!$A$2:$AAA$11936,2))</f>
        <v>NDB HOLDING AGRICOLA LTDA - MATRIZ</v>
      </c>
      <c r="I4761" s="20" t="str">
        <f t="shared" si="74"/>
        <v>jun</v>
      </c>
    </row>
    <row r="4762" spans="1:9" x14ac:dyDescent="0.25">
      <c r="A4762" s="7">
        <v>46201</v>
      </c>
      <c r="B4762" s="16">
        <v>2107</v>
      </c>
      <c r="C4762" s="16" t="s">
        <v>418</v>
      </c>
      <c r="D4762" s="3">
        <v>301.10000000000002</v>
      </c>
      <c r="E4762" s="16">
        <v>5</v>
      </c>
      <c r="F4762" s="3">
        <v>60.22</v>
      </c>
      <c r="G4762" s="3">
        <v>15</v>
      </c>
      <c r="H4762" s="66" t="str">
        <f>IF(B4762="","",VLOOKUP(B4762,[1]BASEEMPRESA!$A$2:$AAA$11936,2))</f>
        <v>NDB HOLDING AGRICOLA LTDA - MATRIZ</v>
      </c>
      <c r="I4762" s="20" t="str">
        <f t="shared" si="74"/>
        <v>jun</v>
      </c>
    </row>
    <row r="4763" spans="1:9" x14ac:dyDescent="0.25">
      <c r="A4763" s="7">
        <v>46201</v>
      </c>
      <c r="B4763" s="17">
        <v>2108</v>
      </c>
      <c r="C4763" s="17" t="s">
        <v>418</v>
      </c>
      <c r="D4763" s="2">
        <v>293.62</v>
      </c>
      <c r="E4763" s="17">
        <v>5</v>
      </c>
      <c r="F4763" s="2">
        <v>58.723999999999997</v>
      </c>
      <c r="G4763" s="2">
        <v>14.35</v>
      </c>
      <c r="H4763" s="66" t="str">
        <f>IF(B4763="","",VLOOKUP(B4763,[1]BASEEMPRESA!$A$2:$AAA$11936,2))</f>
        <v>NDB HOLDING AGRICOLA LTDA - MATRIZ</v>
      </c>
      <c r="I4763" s="20" t="str">
        <f t="shared" si="74"/>
        <v>jun</v>
      </c>
    </row>
    <row r="4764" spans="1:9" x14ac:dyDescent="0.25">
      <c r="A4764" s="7">
        <v>46201</v>
      </c>
      <c r="B4764" s="16">
        <v>2109</v>
      </c>
      <c r="C4764" s="16" t="s">
        <v>418</v>
      </c>
      <c r="D4764" s="3">
        <v>355.26</v>
      </c>
      <c r="E4764" s="16">
        <v>6</v>
      </c>
      <c r="F4764" s="3">
        <v>59.21</v>
      </c>
      <c r="G4764" s="3">
        <v>15</v>
      </c>
      <c r="H4764" s="66" t="str">
        <f>IF(B4764="","",VLOOKUP(B4764,[1]BASEEMPRESA!$A$2:$AAA$11936,2))</f>
        <v>NDB HOLDING AGRICOLA LTDA - MATRIZ</v>
      </c>
      <c r="I4764" s="20" t="str">
        <f t="shared" si="74"/>
        <v>jun</v>
      </c>
    </row>
    <row r="4765" spans="1:9" x14ac:dyDescent="0.25">
      <c r="A4765" s="7">
        <v>46201</v>
      </c>
      <c r="B4765" s="17">
        <v>7004</v>
      </c>
      <c r="C4765" s="17" t="s">
        <v>419</v>
      </c>
      <c r="D4765" s="2">
        <v>186.84</v>
      </c>
      <c r="E4765" s="17">
        <v>3</v>
      </c>
      <c r="F4765" s="2">
        <v>62.28</v>
      </c>
      <c r="G4765" s="2">
        <v>42.347999999999999</v>
      </c>
      <c r="H4765" s="66" t="str">
        <f>IF(B4765="","",VLOOKUP(B4765,[1]BASEEMPRESA!$A$2:$AAA$11936,2))</f>
        <v>EMERSON LUIS MORO</v>
      </c>
      <c r="I4765" s="20" t="str">
        <f t="shared" si="74"/>
        <v>jun</v>
      </c>
    </row>
    <row r="4766" spans="1:9" x14ac:dyDescent="0.25">
      <c r="A4766" s="7">
        <v>46201</v>
      </c>
      <c r="B4766" s="16">
        <v>7005</v>
      </c>
      <c r="C4766" s="16" t="s">
        <v>419</v>
      </c>
      <c r="D4766" s="3">
        <v>60.24</v>
      </c>
      <c r="E4766" s="16">
        <v>1</v>
      </c>
      <c r="F4766" s="3">
        <v>60.24</v>
      </c>
      <c r="G4766" s="3">
        <v>109</v>
      </c>
      <c r="H4766" s="66" t="str">
        <f>IF(B4766="","",VLOOKUP(B4766,[1]BASEEMPRESA!$A$2:$AAA$11936,2))</f>
        <v>RENE PINA DE ALMEIDA</v>
      </c>
      <c r="I4766" s="20" t="str">
        <f t="shared" si="74"/>
        <v>jun</v>
      </c>
    </row>
    <row r="4767" spans="1:9" x14ac:dyDescent="0.25">
      <c r="A4767" s="7">
        <v>46201</v>
      </c>
      <c r="B4767" s="17">
        <v>7006</v>
      </c>
      <c r="C4767" s="17" t="s">
        <v>420</v>
      </c>
      <c r="D4767" s="2">
        <v>113.24</v>
      </c>
      <c r="E4767" s="17">
        <v>2</v>
      </c>
      <c r="F4767" s="2">
        <v>56.62</v>
      </c>
      <c r="G4767" s="2">
        <v>109</v>
      </c>
      <c r="H4767" s="66" t="str">
        <f>IF(B4767="","",VLOOKUP(B4767,[1]BASEEMPRESA!$A$2:$AAA$11936,2))</f>
        <v>INAMARQUE SOUZA MACHADO</v>
      </c>
      <c r="I4767" s="20" t="str">
        <f t="shared" si="74"/>
        <v>jun</v>
      </c>
    </row>
    <row r="4768" spans="1:9" x14ac:dyDescent="0.25">
      <c r="A4768" s="7">
        <v>46201</v>
      </c>
      <c r="B4768" s="16">
        <v>7007</v>
      </c>
      <c r="C4768" s="16" t="s">
        <v>420</v>
      </c>
      <c r="D4768" s="3">
        <v>122.16</v>
      </c>
      <c r="E4768" s="16">
        <v>2</v>
      </c>
      <c r="F4768" s="3">
        <v>61.08</v>
      </c>
      <c r="G4768" s="3">
        <v>58.890999999999998</v>
      </c>
      <c r="H4768" s="66" t="str">
        <f>IF(B4768="","",VLOOKUP(B4768,[1]BASEEMPRESA!$A$2:$AAA$11936,2))</f>
        <v>MVS TRANSPORTE LTDA</v>
      </c>
      <c r="I4768" s="20" t="str">
        <f t="shared" si="74"/>
        <v>jun</v>
      </c>
    </row>
    <row r="4769" spans="1:9" x14ac:dyDescent="0.25">
      <c r="A4769" s="7">
        <v>46201</v>
      </c>
      <c r="B4769" s="17">
        <v>7008</v>
      </c>
      <c r="C4769" s="17" t="s">
        <v>419</v>
      </c>
      <c r="D4769" s="2">
        <v>121.04</v>
      </c>
      <c r="E4769" s="17">
        <v>2</v>
      </c>
      <c r="F4769" s="2">
        <v>60.52</v>
      </c>
      <c r="G4769" s="2">
        <v>70.691000000000003</v>
      </c>
      <c r="H4769" s="66" t="str">
        <f>IF(B4769="","",VLOOKUP(B4769,[1]BASEEMPRESA!$A$2:$AAA$11936,2))</f>
        <v>E L DE OLIVEIRA JUNIOR EDIMAR TRANSPORTES</v>
      </c>
      <c r="I4769" s="20" t="str">
        <f t="shared" si="74"/>
        <v>jun</v>
      </c>
    </row>
    <row r="4770" spans="1:9" x14ac:dyDescent="0.25">
      <c r="A4770" s="7">
        <v>46201</v>
      </c>
      <c r="B4770" s="16">
        <v>7010</v>
      </c>
      <c r="C4770" s="16" t="s">
        <v>419</v>
      </c>
      <c r="D4770" s="3">
        <v>186.46</v>
      </c>
      <c r="E4770" s="16">
        <v>3</v>
      </c>
      <c r="F4770" s="3">
        <v>62.152999999999999</v>
      </c>
      <c r="G4770" s="3">
        <v>48.326000000000001</v>
      </c>
      <c r="H4770" s="66" t="str">
        <f>IF(B4770="","",VLOOKUP(B4770,[1]BASEEMPRESA!$A$2:$AAA$11936,2))</f>
        <v>BAYER LOGISTICA E TRANSPORTES LTDA</v>
      </c>
      <c r="I4770" s="20" t="str">
        <f t="shared" si="74"/>
        <v>jun</v>
      </c>
    </row>
    <row r="4771" spans="1:9" x14ac:dyDescent="0.25">
      <c r="A4771" s="7">
        <v>46201</v>
      </c>
      <c r="B4771" s="17">
        <v>7013</v>
      </c>
      <c r="C4771" s="17" t="s">
        <v>419</v>
      </c>
      <c r="D4771" s="2">
        <v>132.96</v>
      </c>
      <c r="E4771" s="17">
        <v>2</v>
      </c>
      <c r="F4771" s="2">
        <v>66.48</v>
      </c>
      <c r="G4771" s="2">
        <v>89.132000000000005</v>
      </c>
      <c r="H4771" s="66" t="str">
        <f>IF(B4771="","",VLOOKUP(B4771,[1]BASEEMPRESA!$A$2:$AAA$11936,2))</f>
        <v>INAMARQUE SOUZA MACHADO</v>
      </c>
      <c r="I4771" s="20" t="str">
        <f t="shared" si="74"/>
        <v>jun</v>
      </c>
    </row>
    <row r="4772" spans="1:9" x14ac:dyDescent="0.25">
      <c r="A4772" s="7">
        <v>46201</v>
      </c>
      <c r="B4772" s="16">
        <v>7017</v>
      </c>
      <c r="C4772" s="16" t="s">
        <v>419</v>
      </c>
      <c r="D4772" s="3">
        <v>179.18</v>
      </c>
      <c r="E4772" s="16">
        <v>3</v>
      </c>
      <c r="F4772" s="3">
        <v>59.726999999999997</v>
      </c>
      <c r="G4772" s="3">
        <v>57.494</v>
      </c>
      <c r="H4772" s="66" t="str">
        <f>IF(B4772="","",VLOOKUP(B4772,[1]BASEEMPRESA!$A$2:$AAA$11936,2))</f>
        <v>BAYER LOGISTICA E TRANSPORTES LTDA</v>
      </c>
      <c r="I4772" s="20" t="str">
        <f t="shared" si="74"/>
        <v>jun</v>
      </c>
    </row>
    <row r="4773" spans="1:9" x14ac:dyDescent="0.25">
      <c r="A4773" s="7">
        <v>46201</v>
      </c>
      <c r="B4773" s="17">
        <v>7018</v>
      </c>
      <c r="C4773" s="17" t="s">
        <v>419</v>
      </c>
      <c r="D4773" s="2">
        <v>127.26</v>
      </c>
      <c r="E4773" s="17">
        <v>2</v>
      </c>
      <c r="F4773" s="2">
        <v>63.63</v>
      </c>
      <c r="G4773" s="2">
        <v>63.475000000000001</v>
      </c>
      <c r="H4773" s="66" t="str">
        <f>IF(B4773="","",VLOOKUP(B4773,[1]BASEEMPRESA!$A$2:$AAA$11936,2))</f>
        <v>SC MANUTENCOES LTDA</v>
      </c>
      <c r="I4773" s="20" t="str">
        <f t="shared" si="74"/>
        <v>jun</v>
      </c>
    </row>
    <row r="4774" spans="1:9" x14ac:dyDescent="0.25">
      <c r="A4774" s="7">
        <v>46201</v>
      </c>
      <c r="B4774" s="16">
        <v>7021</v>
      </c>
      <c r="C4774" s="16" t="s">
        <v>419</v>
      </c>
      <c r="D4774" s="3">
        <v>176.66</v>
      </c>
      <c r="E4774" s="16">
        <v>3</v>
      </c>
      <c r="F4774" s="3">
        <v>58.887</v>
      </c>
      <c r="G4774" s="3">
        <v>53.691000000000003</v>
      </c>
      <c r="H4774" s="66" t="str">
        <f>IF(B4774="","",VLOOKUP(B4774,[1]BASEEMPRESA!$A$2:$AAA$11936,2))</f>
        <v>NEIA TRANSPORTES LTDA</v>
      </c>
      <c r="I4774" s="20" t="str">
        <f t="shared" si="74"/>
        <v>jun</v>
      </c>
    </row>
    <row r="4775" spans="1:9" x14ac:dyDescent="0.25">
      <c r="A4775" s="7">
        <v>46201</v>
      </c>
      <c r="B4775" s="17">
        <v>7022</v>
      </c>
      <c r="C4775" s="17" t="s">
        <v>419</v>
      </c>
      <c r="D4775" s="2">
        <v>178.82</v>
      </c>
      <c r="E4775" s="17">
        <v>3</v>
      </c>
      <c r="F4775" s="2">
        <v>59.606999999999999</v>
      </c>
      <c r="G4775" s="2">
        <v>39.189</v>
      </c>
      <c r="H4775" s="66" t="str">
        <f>IF(B4775="","",VLOOKUP(B4775,[1]BASEEMPRESA!$A$2:$AAA$11936,2))</f>
        <v>SMRR TRANSPORTES LTDA</v>
      </c>
      <c r="I4775" s="20" t="str">
        <f t="shared" si="74"/>
        <v>jun</v>
      </c>
    </row>
    <row r="4776" spans="1:9" x14ac:dyDescent="0.25">
      <c r="A4776" s="7">
        <v>46201</v>
      </c>
      <c r="B4776" s="16">
        <v>7031</v>
      </c>
      <c r="C4776" s="16" t="s">
        <v>419</v>
      </c>
      <c r="D4776" s="3">
        <v>181.46</v>
      </c>
      <c r="E4776" s="16">
        <v>3</v>
      </c>
      <c r="F4776" s="3">
        <v>60.487000000000002</v>
      </c>
      <c r="G4776" s="3">
        <v>60.039000000000001</v>
      </c>
      <c r="H4776" s="66" t="str">
        <f>IF(B4776="","",VLOOKUP(B4776,[1]BASEEMPRESA!$A$2:$AAA$11936,2))</f>
        <v>INAMARQUE SOUZA MACHADO</v>
      </c>
      <c r="I4776" s="20" t="str">
        <f t="shared" si="74"/>
        <v>jun</v>
      </c>
    </row>
    <row r="4777" spans="1:9" x14ac:dyDescent="0.25">
      <c r="A4777" s="7">
        <v>46201</v>
      </c>
      <c r="B4777" s="17">
        <v>7032</v>
      </c>
      <c r="C4777" s="17" t="s">
        <v>419</v>
      </c>
      <c r="D4777" s="2">
        <v>117.36</v>
      </c>
      <c r="E4777" s="17">
        <v>2</v>
      </c>
      <c r="F4777" s="2">
        <v>58.68</v>
      </c>
      <c r="G4777" s="2">
        <v>63.313000000000002</v>
      </c>
      <c r="H4777" s="66" t="str">
        <f>IF(B4777="","",VLOOKUP(B4777,[1]BASEEMPRESA!$A$2:$AAA$11936,2))</f>
        <v>REGINA M. DOS S. SILVA CARGAS</v>
      </c>
      <c r="I4777" s="20" t="str">
        <f t="shared" si="74"/>
        <v>jun</v>
      </c>
    </row>
    <row r="4778" spans="1:9" x14ac:dyDescent="0.25">
      <c r="A4778" s="7">
        <v>46201</v>
      </c>
      <c r="B4778" s="16">
        <v>7033</v>
      </c>
      <c r="C4778" s="16" t="s">
        <v>419</v>
      </c>
      <c r="D4778" s="3">
        <v>175.6</v>
      </c>
      <c r="E4778" s="16">
        <v>3</v>
      </c>
      <c r="F4778" s="3">
        <v>58.533000000000001</v>
      </c>
      <c r="G4778" s="3">
        <v>68.260000000000005</v>
      </c>
      <c r="H4778" s="66" t="str">
        <f>IF(B4778="","",VLOOKUP(B4778,[1]BASEEMPRESA!$A$2:$AAA$11936,2))</f>
        <v>E L DE OLIVEIRA JUNIOR EDIMAR TRANSPORTES</v>
      </c>
      <c r="I4778" s="20" t="str">
        <f t="shared" si="74"/>
        <v>jun</v>
      </c>
    </row>
    <row r="4779" spans="1:9" x14ac:dyDescent="0.25">
      <c r="A4779" s="7">
        <v>46201</v>
      </c>
      <c r="B4779" s="17">
        <v>7036</v>
      </c>
      <c r="C4779" s="17" t="s">
        <v>419</v>
      </c>
      <c r="D4779" s="2">
        <v>121.46</v>
      </c>
      <c r="E4779" s="17">
        <v>2</v>
      </c>
      <c r="F4779" s="2">
        <v>60.73</v>
      </c>
      <c r="G4779" s="2">
        <v>76.456999999999994</v>
      </c>
      <c r="H4779" s="66" t="str">
        <f>IF(B4779="","",VLOOKUP(B4779,[1]BASEEMPRESA!$A$2:$AAA$11936,2))</f>
        <v>EMERSON LUIS MORO</v>
      </c>
      <c r="I4779" s="20" t="str">
        <f t="shared" si="74"/>
        <v>jun</v>
      </c>
    </row>
    <row r="4780" spans="1:9" x14ac:dyDescent="0.25">
      <c r="A4780" s="7">
        <v>46201</v>
      </c>
      <c r="B4780" s="16">
        <v>7038</v>
      </c>
      <c r="C4780" s="16" t="s">
        <v>420</v>
      </c>
      <c r="D4780" s="3">
        <v>170.36</v>
      </c>
      <c r="E4780" s="16">
        <v>3</v>
      </c>
      <c r="F4780" s="3">
        <v>56.786999999999999</v>
      </c>
      <c r="G4780" s="3">
        <v>90.481999999999999</v>
      </c>
      <c r="H4780" s="66" t="str">
        <f>IF(B4780="","",VLOOKUP(B4780,[1]BASEEMPRESA!$A$2:$AAA$11936,2))</f>
        <v>JERE SERVICOS DE TRANSPORTE E LOCACAO LTDA</v>
      </c>
      <c r="I4780" s="20" t="str">
        <f t="shared" si="74"/>
        <v>jun</v>
      </c>
    </row>
    <row r="4781" spans="1:9" x14ac:dyDescent="0.25">
      <c r="A4781" s="7">
        <v>46201</v>
      </c>
      <c r="B4781" s="17">
        <v>7041</v>
      </c>
      <c r="C4781" s="17" t="s">
        <v>419</v>
      </c>
      <c r="D4781" s="2">
        <v>55.76</v>
      </c>
      <c r="E4781" s="17">
        <v>1</v>
      </c>
      <c r="F4781" s="2">
        <v>55.76</v>
      </c>
      <c r="G4781" s="2">
        <v>109</v>
      </c>
      <c r="H4781" s="66" t="str">
        <f>IF(B4781="","",VLOOKUP(B4781,[1]BASEEMPRESA!$A$2:$AAA$11936,2))</f>
        <v>JERE SERVICOS DE TRANSPORTE E LOCACAO LTDA</v>
      </c>
      <c r="I4781" s="20" t="str">
        <f t="shared" si="74"/>
        <v>jun</v>
      </c>
    </row>
    <row r="4782" spans="1:9" x14ac:dyDescent="0.25">
      <c r="A4782" s="7">
        <v>46201</v>
      </c>
      <c r="B4782" s="16">
        <v>7042</v>
      </c>
      <c r="C4782" s="16" t="s">
        <v>420</v>
      </c>
      <c r="D4782" s="3">
        <v>167.88</v>
      </c>
      <c r="E4782" s="16">
        <v>3</v>
      </c>
      <c r="F4782" s="3">
        <v>55.96</v>
      </c>
      <c r="G4782" s="3">
        <v>63.287999999999997</v>
      </c>
      <c r="H4782" s="66" t="str">
        <f>IF(B4782="","",VLOOKUP(B4782,[1]BASEEMPRESA!$A$2:$AAA$11936,2))</f>
        <v>SERVICOS DE TRANSPORTES E LOCACAO VALE DO ITAUNAS LTDA</v>
      </c>
      <c r="I4782" s="20" t="str">
        <f t="shared" si="74"/>
        <v>jun</v>
      </c>
    </row>
    <row r="4783" spans="1:9" x14ac:dyDescent="0.25">
      <c r="A4783" s="7">
        <v>46201</v>
      </c>
      <c r="B4783" s="17">
        <v>7045</v>
      </c>
      <c r="C4783" s="17" t="s">
        <v>421</v>
      </c>
      <c r="D4783" s="2">
        <v>192.88</v>
      </c>
      <c r="E4783" s="17">
        <v>3</v>
      </c>
      <c r="F4783" s="2">
        <v>64.293000000000006</v>
      </c>
      <c r="G4783" s="2">
        <v>65.233999999999995</v>
      </c>
      <c r="H4783" s="66" t="str">
        <f>IF(B4783="","",VLOOKUP(B4783,[1]BASEEMPRESA!$A$2:$AAA$11936,2))</f>
        <v>REGINA M. DOS S. SILVA CARGAS</v>
      </c>
      <c r="I4783" s="20" t="str">
        <f t="shared" si="74"/>
        <v>jun</v>
      </c>
    </row>
    <row r="4784" spans="1:9" x14ac:dyDescent="0.25">
      <c r="A4784" s="7">
        <v>46201</v>
      </c>
      <c r="B4784" s="16">
        <v>7046</v>
      </c>
      <c r="C4784" s="16" t="s">
        <v>419</v>
      </c>
      <c r="D4784" s="3">
        <v>127.1</v>
      </c>
      <c r="E4784" s="16">
        <v>2</v>
      </c>
      <c r="F4784" s="3">
        <v>63.55</v>
      </c>
      <c r="G4784" s="3">
        <v>49.664000000000001</v>
      </c>
      <c r="H4784" s="66" t="str">
        <f>IF(B4784="","",VLOOKUP(B4784,[1]BASEEMPRESA!$A$2:$AAA$11936,2))</f>
        <v>J.S. LEONIDIO</v>
      </c>
      <c r="I4784" s="20" t="str">
        <f t="shared" si="74"/>
        <v>jun</v>
      </c>
    </row>
    <row r="4785" spans="1:9" x14ac:dyDescent="0.25">
      <c r="A4785" s="7">
        <v>46201</v>
      </c>
      <c r="B4785" s="17">
        <v>7047</v>
      </c>
      <c r="C4785" s="17" t="s">
        <v>419</v>
      </c>
      <c r="D4785" s="2">
        <v>182.22</v>
      </c>
      <c r="E4785" s="17">
        <v>3</v>
      </c>
      <c r="F4785" s="2">
        <v>60.74</v>
      </c>
      <c r="G4785" s="2">
        <v>57.075000000000003</v>
      </c>
      <c r="H4785" s="66" t="str">
        <f>IF(B4785="","",VLOOKUP(B4785,[1]BASEEMPRESA!$A$2:$AAA$11936,2))</f>
        <v>BAYER LOGISTICA E TRANSPORTES LTDA</v>
      </c>
      <c r="I4785" s="20" t="str">
        <f t="shared" si="74"/>
        <v>jun</v>
      </c>
    </row>
    <row r="4786" spans="1:9" x14ac:dyDescent="0.25">
      <c r="A4786" s="7">
        <v>46201</v>
      </c>
      <c r="B4786" s="16">
        <v>7048</v>
      </c>
      <c r="C4786" s="16" t="s">
        <v>419</v>
      </c>
      <c r="D4786" s="3">
        <v>138.97999999999999</v>
      </c>
      <c r="E4786" s="16">
        <v>2</v>
      </c>
      <c r="F4786" s="3">
        <v>69.489999999999995</v>
      </c>
      <c r="G4786" s="3">
        <v>63.947000000000003</v>
      </c>
      <c r="H4786" s="66" t="str">
        <f>IF(B4786="","",VLOOKUP(B4786,[1]BASEEMPRESA!$A$2:$AAA$11936,2))</f>
        <v>SERVICOS DE TRANSPORTES E LOCACAO VALE DO ITAUNAS LTDA</v>
      </c>
      <c r="I4786" s="20" t="str">
        <f t="shared" si="74"/>
        <v>jun</v>
      </c>
    </row>
    <row r="4787" spans="1:9" x14ac:dyDescent="0.25">
      <c r="A4787" s="7">
        <v>46201</v>
      </c>
      <c r="B4787" s="17">
        <v>7050</v>
      </c>
      <c r="C4787" s="17" t="s">
        <v>419</v>
      </c>
      <c r="D4787" s="2">
        <v>190.38</v>
      </c>
      <c r="E4787" s="17">
        <v>3</v>
      </c>
      <c r="F4787" s="2">
        <v>63.46</v>
      </c>
      <c r="G4787" s="2">
        <v>77.278999999999996</v>
      </c>
      <c r="H4787" s="66" t="str">
        <f>IF(B4787="","",VLOOKUP(B4787,[1]BASEEMPRESA!$A$2:$AAA$11936,2))</f>
        <v>ESTEL SERVICOS DE TRANSPORTES E LOCACAO LTDA</v>
      </c>
      <c r="I4787" s="20" t="str">
        <f t="shared" si="74"/>
        <v>jun</v>
      </c>
    </row>
    <row r="4788" spans="1:9" x14ac:dyDescent="0.25">
      <c r="A4788" s="7">
        <v>46201</v>
      </c>
      <c r="B4788" s="16">
        <v>7052</v>
      </c>
      <c r="C4788" s="16" t="s">
        <v>420</v>
      </c>
      <c r="D4788" s="3">
        <v>129.28</v>
      </c>
      <c r="E4788" s="16">
        <v>2</v>
      </c>
      <c r="F4788" s="3">
        <v>64.64</v>
      </c>
      <c r="G4788" s="3">
        <v>80.903999999999996</v>
      </c>
      <c r="H4788" s="66" t="str">
        <f>IF(B4788="","",VLOOKUP(B4788,[1]BASEEMPRESA!$A$2:$AAA$11936,2))</f>
        <v>JERE SERVICOS DE TRANSPORTE E LOCACAO LTDA</v>
      </c>
      <c r="I4788" s="20" t="str">
        <f t="shared" si="74"/>
        <v>jun</v>
      </c>
    </row>
    <row r="4789" spans="1:9" x14ac:dyDescent="0.25">
      <c r="A4789" s="7">
        <v>46201</v>
      </c>
      <c r="B4789" s="17">
        <v>7053</v>
      </c>
      <c r="C4789" s="17" t="s">
        <v>420</v>
      </c>
      <c r="D4789" s="2">
        <v>126.14</v>
      </c>
      <c r="E4789" s="17">
        <v>2</v>
      </c>
      <c r="F4789" s="2">
        <v>63.07</v>
      </c>
      <c r="G4789" s="2">
        <v>79.682000000000002</v>
      </c>
      <c r="H4789" s="66" t="str">
        <f>IF(B4789="","",VLOOKUP(B4789,[1]BASEEMPRESA!$A$2:$AAA$11936,2))</f>
        <v>TAVARES E MORAES TRANSPORTES LTDA</v>
      </c>
      <c r="I4789" s="20" t="str">
        <f t="shared" si="74"/>
        <v>jun</v>
      </c>
    </row>
    <row r="4790" spans="1:9" x14ac:dyDescent="0.25">
      <c r="A4790" s="7">
        <v>46201</v>
      </c>
      <c r="B4790" s="16">
        <v>7054</v>
      </c>
      <c r="C4790" s="16" t="s">
        <v>419</v>
      </c>
      <c r="D4790" s="3">
        <v>179.2</v>
      </c>
      <c r="E4790" s="16">
        <v>3</v>
      </c>
      <c r="F4790" s="3">
        <v>59.732999999999997</v>
      </c>
      <c r="G4790" s="3">
        <v>76.457999999999998</v>
      </c>
      <c r="H4790" s="66" t="str">
        <f>IF(B4790="","",VLOOKUP(B4790,[1]BASEEMPRESA!$A$2:$AAA$11936,2))</f>
        <v>TAVARES E MORAES TRANSPORTES LTDA</v>
      </c>
      <c r="I4790" s="20" t="str">
        <f t="shared" si="74"/>
        <v>jun</v>
      </c>
    </row>
    <row r="4791" spans="1:9" x14ac:dyDescent="0.25">
      <c r="A4791" s="7">
        <v>46201</v>
      </c>
      <c r="B4791" s="17">
        <v>7059</v>
      </c>
      <c r="C4791" s="17" t="s">
        <v>419</v>
      </c>
      <c r="D4791" s="2">
        <v>114.18</v>
      </c>
      <c r="E4791" s="17">
        <v>2</v>
      </c>
      <c r="F4791" s="2">
        <v>57.09</v>
      </c>
      <c r="G4791" s="2">
        <v>74.561999999999998</v>
      </c>
      <c r="H4791" s="66" t="str">
        <f>IF(B4791="","",VLOOKUP(B4791,[1]BASEEMPRESA!$A$2:$AAA$11936,2))</f>
        <v>BAYER LOGISTICA E TRANSPORTES LTDA</v>
      </c>
      <c r="I4791" s="20" t="str">
        <f t="shared" si="74"/>
        <v>jun</v>
      </c>
    </row>
    <row r="4792" spans="1:9" x14ac:dyDescent="0.25">
      <c r="A4792" s="7">
        <v>46201</v>
      </c>
      <c r="B4792" s="16">
        <v>7188</v>
      </c>
      <c r="C4792" s="16" t="s">
        <v>419</v>
      </c>
      <c r="D4792" s="3">
        <v>163.16</v>
      </c>
      <c r="E4792" s="16">
        <v>3</v>
      </c>
      <c r="F4792" s="3">
        <v>54.387</v>
      </c>
      <c r="G4792" s="3">
        <v>62.552</v>
      </c>
      <c r="H4792" s="66" t="str">
        <f>IF(B4792="","",VLOOKUP(B4792,[1]BASEEMPRESA!$A$2:$AAA$11936,2))</f>
        <v>C C GOMES TRANSPORTES</v>
      </c>
      <c r="I4792" s="20" t="str">
        <f t="shared" si="74"/>
        <v>jun</v>
      </c>
    </row>
    <row r="4793" spans="1:9" x14ac:dyDescent="0.25">
      <c r="A4793" s="7">
        <v>46201</v>
      </c>
      <c r="B4793" s="17">
        <v>7207</v>
      </c>
      <c r="C4793" s="17" t="s">
        <v>420</v>
      </c>
      <c r="D4793" s="2">
        <v>111.9</v>
      </c>
      <c r="E4793" s="17">
        <v>2</v>
      </c>
      <c r="F4793" s="2">
        <v>55.95</v>
      </c>
      <c r="G4793" s="2">
        <v>109</v>
      </c>
      <c r="H4793" s="66" t="str">
        <f>IF(B4793="","",VLOOKUP(B4793,[1]BASEEMPRESA!$A$2:$AAA$11936,2))</f>
        <v>TAVARES E MORAES TRANSPORTES LTDA</v>
      </c>
      <c r="I4793" s="20" t="str">
        <f t="shared" si="74"/>
        <v>jun</v>
      </c>
    </row>
    <row r="4794" spans="1:9" x14ac:dyDescent="0.25">
      <c r="A4794" s="7">
        <v>46201</v>
      </c>
      <c r="B4794" s="16">
        <v>7208</v>
      </c>
      <c r="C4794" s="16" t="s">
        <v>420</v>
      </c>
      <c r="D4794" s="3">
        <v>183.24</v>
      </c>
      <c r="E4794" s="16">
        <v>3</v>
      </c>
      <c r="F4794" s="3">
        <v>61.08</v>
      </c>
      <c r="G4794" s="3">
        <v>54</v>
      </c>
      <c r="H4794" s="66" t="str">
        <f>IF(B4794="","",VLOOKUP(B4794,[1]BASEEMPRESA!$A$2:$AAA$11936,2))</f>
        <v>TAVARES E MORAES TRANSPORTES LTDA</v>
      </c>
      <c r="I4794" s="20" t="str">
        <f t="shared" si="74"/>
        <v>jun</v>
      </c>
    </row>
    <row r="4795" spans="1:9" x14ac:dyDescent="0.25">
      <c r="A4795" s="7">
        <v>46201</v>
      </c>
      <c r="B4795" s="17">
        <v>7220</v>
      </c>
      <c r="C4795" s="17" t="s">
        <v>421</v>
      </c>
      <c r="D4795" s="2">
        <v>114.96</v>
      </c>
      <c r="E4795" s="17">
        <v>2</v>
      </c>
      <c r="F4795" s="2">
        <v>57.48</v>
      </c>
      <c r="G4795" s="2">
        <v>78.322999999999993</v>
      </c>
      <c r="H4795" s="66" t="str">
        <f>IF(B4795="","",VLOOKUP(B4795,[1]BASEEMPRESA!$A$2:$AAA$11936,2))</f>
        <v>DOS SANTOS PASSOS TRANSPORTES LTDA</v>
      </c>
      <c r="I4795" s="20" t="str">
        <f t="shared" si="74"/>
        <v>jun</v>
      </c>
    </row>
    <row r="4796" spans="1:9" x14ac:dyDescent="0.25">
      <c r="A4796" s="7">
        <v>46201</v>
      </c>
      <c r="B4796" s="16">
        <v>7221</v>
      </c>
      <c r="C4796" s="16" t="s">
        <v>420</v>
      </c>
      <c r="D4796" s="3">
        <v>172.28</v>
      </c>
      <c r="E4796" s="16">
        <v>3</v>
      </c>
      <c r="F4796" s="3">
        <v>57.427</v>
      </c>
      <c r="G4796" s="3">
        <v>65.951999999999998</v>
      </c>
      <c r="H4796" s="66" t="str">
        <f>IF(B4796="","",VLOOKUP(B4796,[1]BASEEMPRESA!$A$2:$AAA$11936,2))</f>
        <v>BAYER LOGISTICA E TRANSPORTES LTDA</v>
      </c>
      <c r="I4796" s="20" t="str">
        <f t="shared" si="74"/>
        <v>jun</v>
      </c>
    </row>
    <row r="4797" spans="1:9" x14ac:dyDescent="0.25">
      <c r="A4797" s="7">
        <v>46201</v>
      </c>
      <c r="B4797" s="17">
        <v>7224</v>
      </c>
      <c r="C4797" s="17" t="s">
        <v>419</v>
      </c>
      <c r="D4797" s="2">
        <v>173.76</v>
      </c>
      <c r="E4797" s="17">
        <v>3</v>
      </c>
      <c r="F4797" s="2">
        <v>57.92</v>
      </c>
      <c r="G4797" s="2">
        <v>70.578000000000003</v>
      </c>
      <c r="H4797" s="66" t="str">
        <f>IF(B4797="","",VLOOKUP(B4797,[1]BASEEMPRESA!$A$2:$AAA$11936,2))</f>
        <v>EMERSON LUIS MORO</v>
      </c>
      <c r="I4797" s="20" t="str">
        <f t="shared" si="74"/>
        <v>jun</v>
      </c>
    </row>
    <row r="4798" spans="1:9" x14ac:dyDescent="0.25">
      <c r="A4798" s="7">
        <v>46201</v>
      </c>
      <c r="B4798" s="16">
        <v>7228</v>
      </c>
      <c r="C4798" s="16" t="s">
        <v>419</v>
      </c>
      <c r="D4798" s="3">
        <v>181.12</v>
      </c>
      <c r="E4798" s="16">
        <v>3</v>
      </c>
      <c r="F4798" s="3">
        <v>60.372999999999998</v>
      </c>
      <c r="G4798" s="3">
        <v>45.055</v>
      </c>
      <c r="H4798" s="66" t="str">
        <f>IF(B4798="","",VLOOKUP(B4798,[1]BASEEMPRESA!$A$2:$AAA$11936,2))</f>
        <v>MVS TRANSPORTE LTDA</v>
      </c>
      <c r="I4798" s="20" t="str">
        <f t="shared" si="74"/>
        <v>jun</v>
      </c>
    </row>
    <row r="4799" spans="1:9" x14ac:dyDescent="0.25">
      <c r="A4799" s="7">
        <v>46201</v>
      </c>
      <c r="B4799" s="17">
        <v>7234</v>
      </c>
      <c r="C4799" s="17" t="s">
        <v>419</v>
      </c>
      <c r="D4799" s="2">
        <v>190.38</v>
      </c>
      <c r="E4799" s="17">
        <v>3</v>
      </c>
      <c r="F4799" s="2">
        <v>63.46</v>
      </c>
      <c r="G4799" s="2">
        <v>60.484999999999999</v>
      </c>
      <c r="H4799" s="66" t="str">
        <f>IF(B4799="","",VLOOKUP(B4799,[1]BASEEMPRESA!$A$2:$AAA$11936,2))</f>
        <v>TRANSPORTES M &amp; J LTDA</v>
      </c>
      <c r="I4799" s="20" t="str">
        <f t="shared" si="74"/>
        <v>jun</v>
      </c>
    </row>
    <row r="4800" spans="1:9" x14ac:dyDescent="0.25">
      <c r="A4800" s="7">
        <v>46201</v>
      </c>
      <c r="B4800" s="16">
        <v>7238</v>
      </c>
      <c r="C4800" s="16" t="s">
        <v>421</v>
      </c>
      <c r="D4800" s="3">
        <v>129.36000000000001</v>
      </c>
      <c r="E4800" s="16">
        <v>2</v>
      </c>
      <c r="F4800" s="3">
        <v>64.680000000000007</v>
      </c>
      <c r="G4800" s="3">
        <v>89.385000000000005</v>
      </c>
      <c r="H4800" s="66" t="str">
        <f>IF(B4800="","",VLOOKUP(B4800,[1]BASEEMPRESA!$A$2:$AAA$11936,2))</f>
        <v>R S SANTOS TRANSPORTES LTDA</v>
      </c>
      <c r="I4800" s="20" t="str">
        <f t="shared" si="74"/>
        <v>jun</v>
      </c>
    </row>
    <row r="4801" spans="1:9" x14ac:dyDescent="0.25">
      <c r="A4801" s="7">
        <v>46201</v>
      </c>
      <c r="B4801" s="17">
        <v>7257</v>
      </c>
      <c r="C4801" s="17" t="s">
        <v>420</v>
      </c>
      <c r="D4801" s="2">
        <v>179.2</v>
      </c>
      <c r="E4801" s="17">
        <v>3</v>
      </c>
      <c r="F4801" s="2">
        <v>59.732999999999997</v>
      </c>
      <c r="G4801" s="2">
        <v>32.26</v>
      </c>
      <c r="H4801" s="66" t="str">
        <f>IF(B4801="","",VLOOKUP(B4801,[1]BASEEMPRESA!$A$2:$AAA$11936,2))</f>
        <v>EMERSON LUIS MORO</v>
      </c>
      <c r="I4801" s="20" t="str">
        <f t="shared" si="74"/>
        <v>jun</v>
      </c>
    </row>
    <row r="4802" spans="1:9" x14ac:dyDescent="0.25">
      <c r="A4802" s="7">
        <v>46201</v>
      </c>
      <c r="B4802" s="16">
        <v>7258</v>
      </c>
      <c r="C4802" s="16" t="s">
        <v>420</v>
      </c>
      <c r="D4802" s="3">
        <v>113.16</v>
      </c>
      <c r="E4802" s="16">
        <v>2</v>
      </c>
      <c r="F4802" s="3">
        <v>56.58</v>
      </c>
      <c r="G4802" s="3">
        <v>64.325999999999993</v>
      </c>
      <c r="H4802" s="66" t="str">
        <f>IF(B4802="","",VLOOKUP(B4802,[1]BASEEMPRESA!$A$2:$AAA$11936,2))</f>
        <v>REGINA M. DOS S. SILVA CARGAS</v>
      </c>
      <c r="I4802" s="20" t="str">
        <f t="shared" si="74"/>
        <v>jun</v>
      </c>
    </row>
    <row r="4803" spans="1:9" x14ac:dyDescent="0.25">
      <c r="A4803" s="7">
        <v>46201</v>
      </c>
      <c r="B4803" s="17">
        <v>7260</v>
      </c>
      <c r="C4803" s="17" t="s">
        <v>420</v>
      </c>
      <c r="D4803" s="2">
        <v>172.42</v>
      </c>
      <c r="E4803" s="17">
        <v>3</v>
      </c>
      <c r="F4803" s="2">
        <v>57.472999999999999</v>
      </c>
      <c r="G4803" s="2">
        <v>39.817999999999998</v>
      </c>
      <c r="H4803" s="66" t="str">
        <f>IF(B4803="","",VLOOKUP(B4803,[1]BASEEMPRESA!$A$2:$AAA$11936,2))</f>
        <v>E L DE OLIVEIRA JUNIOR EDIMAR TRANSPORTES</v>
      </c>
      <c r="I4803" s="20" t="str">
        <f t="shared" ref="I4803:I4866" si="75">TEXT(A4803,"mmm")</f>
        <v>jun</v>
      </c>
    </row>
    <row r="4804" spans="1:9" x14ac:dyDescent="0.25">
      <c r="A4804" s="7">
        <v>46201</v>
      </c>
      <c r="B4804" s="16">
        <v>7263</v>
      </c>
      <c r="C4804" s="16" t="s">
        <v>419</v>
      </c>
      <c r="D4804" s="3">
        <v>123.82</v>
      </c>
      <c r="E4804" s="16">
        <v>2</v>
      </c>
      <c r="F4804" s="3">
        <v>61.91</v>
      </c>
      <c r="G4804" s="3">
        <v>80.837999999999994</v>
      </c>
      <c r="H4804" s="66" t="str">
        <f>IF(B4804="","",VLOOKUP(B4804,[1]BASEEMPRESA!$A$2:$AAA$11936,2))</f>
        <v>ESTEL SERVICOS DE TRANSPORTES E LOCACAO LTDA</v>
      </c>
      <c r="I4804" s="20" t="str">
        <f t="shared" si="75"/>
        <v>jun</v>
      </c>
    </row>
    <row r="4805" spans="1:9" x14ac:dyDescent="0.25">
      <c r="A4805" s="7">
        <v>46201</v>
      </c>
      <c r="B4805" s="17">
        <v>7264</v>
      </c>
      <c r="C4805" s="17" t="s">
        <v>419</v>
      </c>
      <c r="D4805" s="2">
        <v>182.6</v>
      </c>
      <c r="E4805" s="17">
        <v>3</v>
      </c>
      <c r="F4805" s="2">
        <v>60.866999999999997</v>
      </c>
      <c r="G4805" s="2">
        <v>54</v>
      </c>
      <c r="H4805" s="66" t="str">
        <f>IF(B4805="","",VLOOKUP(B4805,[1]BASEEMPRESA!$A$2:$AAA$11936,2))</f>
        <v>W &amp; E SERVICOS DE TRANSPORTE LTDA</v>
      </c>
      <c r="I4805" s="20" t="str">
        <f t="shared" si="75"/>
        <v>jun</v>
      </c>
    </row>
    <row r="4806" spans="1:9" x14ac:dyDescent="0.25">
      <c r="A4806" s="7">
        <v>46201</v>
      </c>
      <c r="B4806" s="16">
        <v>7278</v>
      </c>
      <c r="C4806" s="16" t="s">
        <v>419</v>
      </c>
      <c r="D4806" s="3">
        <v>172.66</v>
      </c>
      <c r="E4806" s="16">
        <v>4</v>
      </c>
      <c r="F4806" s="3">
        <v>43.164999999999999</v>
      </c>
      <c r="G4806" s="3">
        <v>14.878</v>
      </c>
      <c r="H4806" s="66" t="str">
        <f>IF(B4806="","",VLOOKUP(B4806,[1]BASEEMPRESA!$A$2:$AAA$11936,2))</f>
        <v>LOPES TRANSPORTES LTDA</v>
      </c>
      <c r="I4806" s="20" t="str">
        <f t="shared" si="75"/>
        <v>jun</v>
      </c>
    </row>
    <row r="4807" spans="1:9" x14ac:dyDescent="0.25">
      <c r="A4807" s="7">
        <v>46201</v>
      </c>
      <c r="B4807" s="17">
        <v>7279</v>
      </c>
      <c r="C4807" s="17" t="s">
        <v>420</v>
      </c>
      <c r="D4807" s="2">
        <v>112.04</v>
      </c>
      <c r="E4807" s="17">
        <v>2</v>
      </c>
      <c r="F4807" s="2">
        <v>56.02</v>
      </c>
      <c r="G4807" s="2">
        <v>91.62</v>
      </c>
      <c r="H4807" s="66" t="str">
        <f>IF(B4807="","",VLOOKUP(B4807,[1]BASEEMPRESA!$A$2:$AAA$11936,2))</f>
        <v>CVL TRANSPORTES LTDA</v>
      </c>
      <c r="I4807" s="20" t="str">
        <f t="shared" si="75"/>
        <v>jun</v>
      </c>
    </row>
    <row r="4808" spans="1:9" x14ac:dyDescent="0.25">
      <c r="A4808" s="7">
        <v>46201</v>
      </c>
      <c r="B4808" s="16">
        <v>7282</v>
      </c>
      <c r="C4808" s="16" t="s">
        <v>419</v>
      </c>
      <c r="D4808" s="3">
        <v>178.72</v>
      </c>
      <c r="E4808" s="16">
        <v>3</v>
      </c>
      <c r="F4808" s="3">
        <v>59.573</v>
      </c>
      <c r="G4808" s="3">
        <v>70.397000000000006</v>
      </c>
      <c r="H4808" s="66" t="str">
        <f>IF(B4808="","",VLOOKUP(B4808,[1]BASEEMPRESA!$A$2:$AAA$11936,2))</f>
        <v>EMERSON LUIS MORO</v>
      </c>
      <c r="I4808" s="20" t="str">
        <f t="shared" si="75"/>
        <v>jun</v>
      </c>
    </row>
    <row r="4809" spans="1:9" x14ac:dyDescent="0.25">
      <c r="A4809" s="7">
        <v>46201</v>
      </c>
      <c r="B4809" s="17">
        <v>7289</v>
      </c>
      <c r="C4809" s="17" t="s">
        <v>419</v>
      </c>
      <c r="D4809" s="2">
        <v>173.06</v>
      </c>
      <c r="E4809" s="17">
        <v>3</v>
      </c>
      <c r="F4809" s="2">
        <v>57.686999999999998</v>
      </c>
      <c r="G4809" s="2">
        <v>84.694999999999993</v>
      </c>
      <c r="H4809" s="66" t="str">
        <f>IF(B4809="","",VLOOKUP(B4809,[1]BASEEMPRESA!$A$2:$AAA$11936,2))</f>
        <v>TAVARES E MORAES TRANSPORTES LTDA</v>
      </c>
      <c r="I4809" s="20" t="str">
        <f t="shared" si="75"/>
        <v>jun</v>
      </c>
    </row>
    <row r="4810" spans="1:9" x14ac:dyDescent="0.25">
      <c r="A4810" s="7">
        <v>46201</v>
      </c>
      <c r="B4810" s="16">
        <v>7292</v>
      </c>
      <c r="C4810" s="16" t="s">
        <v>419</v>
      </c>
      <c r="D4810" s="3">
        <v>63.56</v>
      </c>
      <c r="E4810" s="16">
        <v>1</v>
      </c>
      <c r="F4810" s="3">
        <v>63.56</v>
      </c>
      <c r="G4810" s="3">
        <v>109</v>
      </c>
      <c r="H4810" s="66" t="str">
        <f>IF(B4810="","",VLOOKUP(B4810,[1]BASEEMPRESA!$A$2:$AAA$11936,2))</f>
        <v>ESTEL SERVICOS DE TRANSPORTES E LOCACAO LTDA</v>
      </c>
      <c r="I4810" s="20" t="str">
        <f t="shared" si="75"/>
        <v>jun</v>
      </c>
    </row>
    <row r="4811" spans="1:9" x14ac:dyDescent="0.25">
      <c r="A4811" s="7">
        <v>46201</v>
      </c>
      <c r="B4811" s="17">
        <v>7295</v>
      </c>
      <c r="C4811" s="17" t="s">
        <v>419</v>
      </c>
      <c r="D4811" s="2">
        <v>119.3</v>
      </c>
      <c r="E4811" s="17">
        <v>2</v>
      </c>
      <c r="F4811" s="2">
        <v>59.65</v>
      </c>
      <c r="G4811" s="2">
        <v>80.960999999999999</v>
      </c>
      <c r="H4811" s="66" t="str">
        <f>IF(B4811="","",VLOOKUP(B4811,[1]BASEEMPRESA!$A$2:$AAA$11936,2))</f>
        <v>ESTEL SERVICOS DE TRANSPORTES E LOCACAO LTDA</v>
      </c>
      <c r="I4811" s="20" t="str">
        <f t="shared" si="75"/>
        <v>jun</v>
      </c>
    </row>
    <row r="4812" spans="1:9" x14ac:dyDescent="0.25">
      <c r="A4812" s="7">
        <v>46201</v>
      </c>
      <c r="B4812" s="16">
        <v>7299</v>
      </c>
      <c r="C4812" s="16" t="s">
        <v>419</v>
      </c>
      <c r="D4812" s="3">
        <v>188.08</v>
      </c>
      <c r="E4812" s="16">
        <v>3</v>
      </c>
      <c r="F4812" s="3">
        <v>62.692999999999998</v>
      </c>
      <c r="G4812" s="3">
        <v>54</v>
      </c>
      <c r="H4812" s="66" t="str">
        <f>IF(B4812="","",VLOOKUP(B4812,[1]BASEEMPRESA!$A$2:$AAA$11936,2))</f>
        <v>JERE SERVICOS DE TRANSPORTE E LOCACAO LTDA</v>
      </c>
      <c r="I4812" s="20" t="str">
        <f t="shared" si="75"/>
        <v>jun</v>
      </c>
    </row>
    <row r="4813" spans="1:9" x14ac:dyDescent="0.25">
      <c r="A4813" s="7">
        <v>46201</v>
      </c>
      <c r="B4813" s="17">
        <v>7301</v>
      </c>
      <c r="C4813" s="17" t="s">
        <v>419</v>
      </c>
      <c r="D4813" s="2">
        <v>114.42</v>
      </c>
      <c r="E4813" s="17">
        <v>2</v>
      </c>
      <c r="F4813" s="2">
        <v>57.21</v>
      </c>
      <c r="G4813" s="2">
        <v>81.590999999999994</v>
      </c>
      <c r="H4813" s="66" t="str">
        <f>IF(B4813="","",VLOOKUP(B4813,[1]BASEEMPRESA!$A$2:$AAA$11936,2))</f>
        <v>SERVICOS DE TRANSPORTES E LOCACAO VALE DO ITAUNAS LTDA</v>
      </c>
      <c r="I4813" s="20" t="str">
        <f t="shared" si="75"/>
        <v>jun</v>
      </c>
    </row>
    <row r="4814" spans="1:9" x14ac:dyDescent="0.25">
      <c r="A4814" s="7">
        <v>46201</v>
      </c>
      <c r="B4814" s="16">
        <v>7304</v>
      </c>
      <c r="C4814" s="16" t="s">
        <v>419</v>
      </c>
      <c r="D4814" s="3">
        <v>179.26</v>
      </c>
      <c r="E4814" s="16">
        <v>3</v>
      </c>
      <c r="F4814" s="3">
        <v>59.753</v>
      </c>
      <c r="G4814" s="3">
        <v>57.427999999999997</v>
      </c>
      <c r="H4814" s="66" t="str">
        <f>IF(B4814="","",VLOOKUP(B4814,[1]BASEEMPRESA!$A$2:$AAA$11936,2))</f>
        <v>SERVICOS DE TRANSPORTES E LOCACAO VALE DO ITAUNAS LTDA</v>
      </c>
      <c r="I4814" s="20" t="str">
        <f t="shared" si="75"/>
        <v>jun</v>
      </c>
    </row>
    <row r="4815" spans="1:9" x14ac:dyDescent="0.25">
      <c r="A4815" s="7">
        <v>46201</v>
      </c>
      <c r="B4815" s="17">
        <v>7307</v>
      </c>
      <c r="C4815" s="17" t="s">
        <v>419</v>
      </c>
      <c r="D4815" s="2">
        <v>118.36</v>
      </c>
      <c r="E4815" s="17">
        <v>2</v>
      </c>
      <c r="F4815" s="2">
        <v>59.18</v>
      </c>
      <c r="G4815" s="2">
        <v>62.271999999999998</v>
      </c>
      <c r="H4815" s="66" t="str">
        <f>IF(B4815="","",VLOOKUP(B4815,[1]BASEEMPRESA!$A$2:$AAA$11936,2))</f>
        <v>SC MANUTENCOES LTDA</v>
      </c>
      <c r="I4815" s="20" t="str">
        <f t="shared" si="75"/>
        <v>jun</v>
      </c>
    </row>
    <row r="4816" spans="1:9" x14ac:dyDescent="0.25">
      <c r="A4816" s="7">
        <v>46201</v>
      </c>
      <c r="B4816" s="16">
        <v>7308</v>
      </c>
      <c r="C4816" s="16" t="s">
        <v>419</v>
      </c>
      <c r="D4816" s="3">
        <v>121.84</v>
      </c>
      <c r="E4816" s="16">
        <v>2</v>
      </c>
      <c r="F4816" s="3">
        <v>60.92</v>
      </c>
      <c r="G4816" s="3">
        <v>79.658000000000001</v>
      </c>
      <c r="H4816" s="66" t="str">
        <f>IF(B4816="","",VLOOKUP(B4816,[1]BASEEMPRESA!$A$2:$AAA$11936,2))</f>
        <v>SANTOS &amp; SILVA TRANSPORTES RODOVIARIOS LTDA</v>
      </c>
      <c r="I4816" s="20" t="str">
        <f t="shared" si="75"/>
        <v>jun</v>
      </c>
    </row>
    <row r="4817" spans="1:9" x14ac:dyDescent="0.25">
      <c r="A4817" s="7">
        <v>46201</v>
      </c>
      <c r="B4817" s="17">
        <v>7311</v>
      </c>
      <c r="C4817" s="17" t="s">
        <v>422</v>
      </c>
      <c r="D4817" s="2">
        <v>178.4</v>
      </c>
      <c r="E4817" s="17">
        <v>3</v>
      </c>
      <c r="F4817" s="2">
        <v>59.466999999999999</v>
      </c>
      <c r="G4817" s="2">
        <v>66.930000000000007</v>
      </c>
      <c r="H4817" s="66" t="str">
        <f>IF(B4817="","",VLOOKUP(B4817,[1]BASEEMPRESA!$A$2:$AAA$11936,2))</f>
        <v>LN LOGISTICA E TRANSPORTES LTDA</v>
      </c>
      <c r="I4817" s="20" t="str">
        <f t="shared" si="75"/>
        <v>jun</v>
      </c>
    </row>
    <row r="4818" spans="1:9" x14ac:dyDescent="0.25">
      <c r="A4818" s="7">
        <v>46201</v>
      </c>
      <c r="B4818" s="16">
        <v>7334</v>
      </c>
      <c r="C4818" s="16" t="s">
        <v>421</v>
      </c>
      <c r="D4818" s="3">
        <v>118.18</v>
      </c>
      <c r="E4818" s="16">
        <v>2</v>
      </c>
      <c r="F4818" s="3">
        <v>59.09</v>
      </c>
      <c r="G4818" s="3">
        <v>91.701999999999998</v>
      </c>
      <c r="H4818" s="66" t="str">
        <f>IF(B4818="","",VLOOKUP(B4818,[1]BASEEMPRESA!$A$2:$AAA$11936,2))</f>
        <v>ROCHA TRANSPORTES DE MUCURI LTDA</v>
      </c>
      <c r="I4818" s="20" t="str">
        <f t="shared" si="75"/>
        <v>jun</v>
      </c>
    </row>
    <row r="4819" spans="1:9" x14ac:dyDescent="0.25">
      <c r="A4819" s="7">
        <v>46201</v>
      </c>
      <c r="B4819" s="17">
        <v>7337</v>
      </c>
      <c r="C4819" s="17" t="s">
        <v>419</v>
      </c>
      <c r="D4819" s="2">
        <v>181.34</v>
      </c>
      <c r="E4819" s="17">
        <v>3</v>
      </c>
      <c r="F4819" s="2">
        <v>60.447000000000003</v>
      </c>
      <c r="G4819" s="2">
        <v>51.353000000000002</v>
      </c>
      <c r="H4819" s="66" t="str">
        <f>IF(B4819="","",VLOOKUP(B4819,[1]BASEEMPRESA!$A$2:$AAA$11936,2))</f>
        <v>REGINA M. DOS S. SILVA CARGAS</v>
      </c>
      <c r="I4819" s="20" t="str">
        <f t="shared" si="75"/>
        <v>jun</v>
      </c>
    </row>
    <row r="4820" spans="1:9" x14ac:dyDescent="0.25">
      <c r="A4820" s="7">
        <v>46201</v>
      </c>
      <c r="B4820" s="16">
        <v>7340</v>
      </c>
      <c r="C4820" s="16" t="s">
        <v>419</v>
      </c>
      <c r="D4820" s="3">
        <v>112.34</v>
      </c>
      <c r="E4820" s="16">
        <v>4</v>
      </c>
      <c r="F4820" s="3">
        <v>28.085000000000001</v>
      </c>
      <c r="G4820" s="3">
        <v>14.018000000000001</v>
      </c>
      <c r="H4820" s="66" t="str">
        <f>IF(B4820="","",VLOOKUP(B4820,[1]BASEEMPRESA!$A$2:$AAA$11936,2))</f>
        <v>W &amp; E SERVICOS DE TRANSPORTE LTDA</v>
      </c>
      <c r="I4820" s="20" t="str">
        <f t="shared" si="75"/>
        <v>jun</v>
      </c>
    </row>
    <row r="4821" spans="1:9" x14ac:dyDescent="0.25">
      <c r="A4821" s="7">
        <v>46201</v>
      </c>
      <c r="B4821" s="17">
        <v>7343</v>
      </c>
      <c r="C4821" s="17" t="s">
        <v>421</v>
      </c>
      <c r="D4821" s="2">
        <v>120.32</v>
      </c>
      <c r="E4821" s="17">
        <v>2</v>
      </c>
      <c r="F4821" s="2">
        <v>60.16</v>
      </c>
      <c r="G4821" s="2">
        <v>81.162000000000006</v>
      </c>
      <c r="H4821" s="66" t="str">
        <f>IF(B4821="","",VLOOKUP(B4821,[1]BASEEMPRESA!$A$2:$AAA$11936,2))</f>
        <v>E L DE OLIVEIRA JUNIOR EDIMAR TRANSPORTES</v>
      </c>
      <c r="I4821" s="20" t="str">
        <f t="shared" si="75"/>
        <v>jun</v>
      </c>
    </row>
    <row r="4822" spans="1:9" x14ac:dyDescent="0.25">
      <c r="A4822" s="7">
        <v>46201</v>
      </c>
      <c r="B4822" s="16">
        <v>7347</v>
      </c>
      <c r="C4822" s="16" t="s">
        <v>420</v>
      </c>
      <c r="D4822" s="3">
        <v>176.16</v>
      </c>
      <c r="E4822" s="16">
        <v>3</v>
      </c>
      <c r="F4822" s="3">
        <v>58.72</v>
      </c>
      <c r="G4822" s="3">
        <v>37.930999999999997</v>
      </c>
      <c r="H4822" s="66" t="str">
        <f>IF(B4822="","",VLOOKUP(B4822,[1]BASEEMPRESA!$A$2:$AAA$11936,2))</f>
        <v>TRANSPORTADORA GLOBAL LOGISTICA LTDA</v>
      </c>
      <c r="I4822" s="20" t="str">
        <f t="shared" si="75"/>
        <v>jun</v>
      </c>
    </row>
    <row r="4823" spans="1:9" x14ac:dyDescent="0.25">
      <c r="A4823" s="7">
        <v>46201</v>
      </c>
      <c r="B4823" s="17">
        <v>7352</v>
      </c>
      <c r="C4823" s="17" t="s">
        <v>421</v>
      </c>
      <c r="D4823" s="2">
        <v>105.82</v>
      </c>
      <c r="E4823" s="17">
        <v>2</v>
      </c>
      <c r="F4823" s="2">
        <v>52.91</v>
      </c>
      <c r="G4823" s="2">
        <v>57.901000000000003</v>
      </c>
      <c r="H4823" s="66" t="str">
        <f>IF(B4823="","",VLOOKUP(B4823,[1]BASEEMPRESA!$A$2:$AAA$11936,2))</f>
        <v>WESLEI M DOS SANTOS</v>
      </c>
      <c r="I4823" s="20" t="str">
        <f t="shared" si="75"/>
        <v>jun</v>
      </c>
    </row>
    <row r="4824" spans="1:9" x14ac:dyDescent="0.25">
      <c r="A4824" s="7">
        <v>46201</v>
      </c>
      <c r="B4824" s="16">
        <v>7355</v>
      </c>
      <c r="C4824" s="16" t="s">
        <v>419</v>
      </c>
      <c r="D4824" s="3">
        <v>174.42</v>
      </c>
      <c r="E4824" s="16">
        <v>3</v>
      </c>
      <c r="F4824" s="3">
        <v>58.14</v>
      </c>
      <c r="G4824" s="3">
        <v>58.665999999999997</v>
      </c>
      <c r="H4824" s="66" t="str">
        <f>IF(B4824="","",VLOOKUP(B4824,[1]BASEEMPRESA!$A$2:$AAA$11936,2))</f>
        <v>WESLEI M DOS SANTOS</v>
      </c>
      <c r="I4824" s="20" t="str">
        <f t="shared" si="75"/>
        <v>jun</v>
      </c>
    </row>
    <row r="4825" spans="1:9" x14ac:dyDescent="0.25">
      <c r="A4825" s="7">
        <v>46201</v>
      </c>
      <c r="B4825" s="17">
        <v>7361</v>
      </c>
      <c r="C4825" s="17" t="s">
        <v>423</v>
      </c>
      <c r="D4825" s="2">
        <v>130.46</v>
      </c>
      <c r="E4825" s="17">
        <v>2</v>
      </c>
      <c r="F4825" s="2">
        <v>65.23</v>
      </c>
      <c r="G4825" s="2">
        <v>54</v>
      </c>
      <c r="H4825" s="66" t="str">
        <f>IF(B4825="","",VLOOKUP(B4825,[1]BASEEMPRESA!$A$2:$AAA$11936,2))</f>
        <v>TRANSPORTE FUMACINHA LTDA</v>
      </c>
      <c r="I4825" s="20" t="str">
        <f t="shared" si="75"/>
        <v>jun</v>
      </c>
    </row>
    <row r="4826" spans="1:9" x14ac:dyDescent="0.25">
      <c r="A4826" s="7">
        <v>46201</v>
      </c>
      <c r="B4826" s="16">
        <v>7364</v>
      </c>
      <c r="C4826" s="16" t="s">
        <v>419</v>
      </c>
      <c r="D4826" s="3">
        <v>125.58</v>
      </c>
      <c r="E4826" s="16">
        <v>2</v>
      </c>
      <c r="F4826" s="3">
        <v>62.79</v>
      </c>
      <c r="G4826" s="3">
        <v>82.739000000000004</v>
      </c>
      <c r="H4826" s="66" t="str">
        <f>IF(B4826="","",VLOOKUP(B4826,[1]BASEEMPRESA!$A$2:$AAA$11936,2))</f>
        <v>TRANSPORTADORA GLOBAL LOGISTICA LTDA</v>
      </c>
      <c r="I4826" s="20" t="str">
        <f t="shared" si="75"/>
        <v>jun</v>
      </c>
    </row>
    <row r="4827" spans="1:9" x14ac:dyDescent="0.25">
      <c r="A4827" s="7">
        <v>46201</v>
      </c>
      <c r="B4827" s="17">
        <v>7367</v>
      </c>
      <c r="C4827" s="17" t="s">
        <v>419</v>
      </c>
      <c r="D4827" s="2">
        <v>112.6</v>
      </c>
      <c r="E4827" s="17">
        <v>2</v>
      </c>
      <c r="F4827" s="2">
        <v>56.3</v>
      </c>
      <c r="G4827" s="2">
        <v>88.016000000000005</v>
      </c>
      <c r="H4827" s="66" t="str">
        <f>IF(B4827="","",VLOOKUP(B4827,[1]BASEEMPRESA!$A$2:$AAA$11936,2))</f>
        <v>JOSE HELIO SILVA SANTOS</v>
      </c>
      <c r="I4827" s="20" t="str">
        <f t="shared" si="75"/>
        <v>jun</v>
      </c>
    </row>
    <row r="4828" spans="1:9" x14ac:dyDescent="0.25">
      <c r="A4828" s="7">
        <v>46201</v>
      </c>
      <c r="B4828" s="16">
        <v>7370</v>
      </c>
      <c r="C4828" s="16" t="s">
        <v>419</v>
      </c>
      <c r="D4828" s="3">
        <v>180.76</v>
      </c>
      <c r="E4828" s="16">
        <v>3</v>
      </c>
      <c r="F4828" s="3">
        <v>60.253</v>
      </c>
      <c r="G4828" s="3">
        <v>65.34</v>
      </c>
      <c r="H4828" s="66" t="str">
        <f>IF(B4828="","",VLOOKUP(B4828,[1]BASEEMPRESA!$A$2:$AAA$11936,2))</f>
        <v>JOSE HELIO SILVA SANTOS</v>
      </c>
      <c r="I4828" s="20" t="str">
        <f t="shared" si="75"/>
        <v>jun</v>
      </c>
    </row>
    <row r="4829" spans="1:9" x14ac:dyDescent="0.25">
      <c r="A4829" s="7">
        <v>46201</v>
      </c>
      <c r="B4829" s="17">
        <v>7373</v>
      </c>
      <c r="C4829" s="17" t="s">
        <v>422</v>
      </c>
      <c r="D4829" s="2">
        <v>113.96</v>
      </c>
      <c r="E4829" s="17">
        <v>2</v>
      </c>
      <c r="F4829" s="2">
        <v>56.98</v>
      </c>
      <c r="G4829" s="2">
        <v>81.5</v>
      </c>
      <c r="H4829" s="66" t="str">
        <f>IF(B4829="","",VLOOKUP(B4829,[1]BASEEMPRESA!$A$2:$AAA$11936,2))</f>
        <v>BARBOSA TRANSPORTES E LOGISTICA LTDA</v>
      </c>
      <c r="I4829" s="20" t="str">
        <f t="shared" si="75"/>
        <v>jun</v>
      </c>
    </row>
    <row r="4830" spans="1:9" x14ac:dyDescent="0.25">
      <c r="A4830" s="7">
        <v>46201</v>
      </c>
      <c r="B4830" s="16">
        <v>7381</v>
      </c>
      <c r="C4830" s="16" t="s">
        <v>423</v>
      </c>
      <c r="D4830" s="3">
        <v>118.74</v>
      </c>
      <c r="E4830" s="16">
        <v>2</v>
      </c>
      <c r="F4830" s="3">
        <v>59.37</v>
      </c>
      <c r="G4830" s="3">
        <v>75.572000000000003</v>
      </c>
      <c r="H4830" s="66" t="str">
        <f>IF(B4830="","",VLOOKUP(B4830,[1]BASEEMPRESA!$A$2:$AAA$11936,2))</f>
        <v>TRANSPORTE FUMACINHA LTDA</v>
      </c>
      <c r="I4830" s="20" t="str">
        <f t="shared" si="75"/>
        <v>jun</v>
      </c>
    </row>
    <row r="4831" spans="1:9" x14ac:dyDescent="0.25">
      <c r="A4831" s="7">
        <v>46201</v>
      </c>
      <c r="B4831" s="17">
        <v>7398</v>
      </c>
      <c r="C4831" s="17" t="s">
        <v>419</v>
      </c>
      <c r="D4831" s="2">
        <v>175.94</v>
      </c>
      <c r="E4831" s="17">
        <v>3</v>
      </c>
      <c r="F4831" s="2">
        <v>58.646999999999998</v>
      </c>
      <c r="G4831" s="2">
        <v>60.232999999999997</v>
      </c>
      <c r="H4831" s="66" t="str">
        <f>IF(B4831="","",VLOOKUP(B4831,[1]BASEEMPRESA!$A$2:$AAA$11936,2))</f>
        <v>RSL TRANSPORTES LTDA</v>
      </c>
      <c r="I4831" s="20" t="str">
        <f t="shared" si="75"/>
        <v>jun</v>
      </c>
    </row>
    <row r="4832" spans="1:9" x14ac:dyDescent="0.25">
      <c r="A4832" s="7">
        <v>46203</v>
      </c>
      <c r="B4832" s="16">
        <v>7004</v>
      </c>
      <c r="C4832" s="16" t="s">
        <v>419</v>
      </c>
      <c r="D4832" s="3">
        <v>56.3</v>
      </c>
      <c r="E4832" s="16">
        <v>1</v>
      </c>
      <c r="F4832" s="3">
        <v>56.3</v>
      </c>
      <c r="G4832" s="3">
        <v>15</v>
      </c>
      <c r="H4832" s="66" t="str">
        <f>IF(B4832="","",VLOOKUP(B4832,[1]BASEEMPRESA!$A$2:$AAA$11936,2))</f>
        <v>EMERSON LUIS MORO</v>
      </c>
      <c r="I4832" s="20" t="str">
        <f t="shared" si="75"/>
        <v>jun</v>
      </c>
    </row>
    <row r="4833" spans="1:9" x14ac:dyDescent="0.25">
      <c r="A4833" s="7">
        <v>46203</v>
      </c>
      <c r="B4833" s="17">
        <v>7008</v>
      </c>
      <c r="C4833" s="17" t="s">
        <v>419</v>
      </c>
      <c r="D4833" s="2">
        <v>56.1</v>
      </c>
      <c r="E4833" s="17">
        <v>1</v>
      </c>
      <c r="F4833" s="2">
        <v>56.1</v>
      </c>
      <c r="G4833" s="2">
        <v>54</v>
      </c>
      <c r="H4833" s="66" t="str">
        <f>IF(B4833="","",VLOOKUP(B4833,[1]BASEEMPRESA!$A$2:$AAA$11936,2))</f>
        <v>E L DE OLIVEIRA JUNIOR EDIMAR TRANSPORTES</v>
      </c>
      <c r="I4833" s="20" t="str">
        <f t="shared" si="75"/>
        <v>jun</v>
      </c>
    </row>
    <row r="4834" spans="1:9" x14ac:dyDescent="0.25">
      <c r="A4834" s="7">
        <v>46203</v>
      </c>
      <c r="B4834" s="16">
        <v>7010</v>
      </c>
      <c r="C4834" s="16" t="s">
        <v>419</v>
      </c>
      <c r="D4834" s="3">
        <v>59.34</v>
      </c>
      <c r="E4834" s="16">
        <v>1</v>
      </c>
      <c r="F4834" s="3">
        <v>59.34</v>
      </c>
      <c r="G4834" s="3">
        <v>109</v>
      </c>
      <c r="H4834" s="66" t="str">
        <f>IF(B4834="","",VLOOKUP(B4834,[1]BASEEMPRESA!$A$2:$AAA$11936,2))</f>
        <v>BAYER LOGISTICA E TRANSPORTES LTDA</v>
      </c>
      <c r="I4834" s="20" t="str">
        <f t="shared" si="75"/>
        <v>jun</v>
      </c>
    </row>
    <row r="4835" spans="1:9" x14ac:dyDescent="0.25">
      <c r="A4835" s="7">
        <v>46203</v>
      </c>
      <c r="B4835" s="17">
        <v>7013</v>
      </c>
      <c r="C4835" s="17" t="s">
        <v>419</v>
      </c>
      <c r="D4835" s="2">
        <v>61.7</v>
      </c>
      <c r="E4835" s="17">
        <v>1</v>
      </c>
      <c r="F4835" s="2">
        <v>61.7</v>
      </c>
      <c r="G4835" s="2">
        <v>72.793000000000006</v>
      </c>
      <c r="H4835" s="66" t="str">
        <f>IF(B4835="","",VLOOKUP(B4835,[1]BASEEMPRESA!$A$2:$AAA$11936,2))</f>
        <v>INAMARQUE SOUZA MACHADO</v>
      </c>
      <c r="I4835" s="20" t="str">
        <f t="shared" si="75"/>
        <v>jun</v>
      </c>
    </row>
    <row r="4836" spans="1:9" x14ac:dyDescent="0.25">
      <c r="A4836" s="7">
        <v>46203</v>
      </c>
      <c r="B4836" s="16">
        <v>7017</v>
      </c>
      <c r="C4836" s="16" t="s">
        <v>419</v>
      </c>
      <c r="D4836" s="3">
        <v>58.44</v>
      </c>
      <c r="E4836" s="16">
        <v>1</v>
      </c>
      <c r="F4836" s="3">
        <v>58.44</v>
      </c>
      <c r="G4836" s="3">
        <v>109</v>
      </c>
      <c r="H4836" s="66" t="str">
        <f>IF(B4836="","",VLOOKUP(B4836,[1]BASEEMPRESA!$A$2:$AAA$11936,2))</f>
        <v>BAYER LOGISTICA E TRANSPORTES LTDA</v>
      </c>
      <c r="I4836" s="20" t="str">
        <f t="shared" si="75"/>
        <v>jun</v>
      </c>
    </row>
    <row r="4837" spans="1:9" x14ac:dyDescent="0.25">
      <c r="A4837" s="7">
        <v>46203</v>
      </c>
      <c r="B4837" s="17">
        <v>7018</v>
      </c>
      <c r="C4837" s="17" t="s">
        <v>419</v>
      </c>
      <c r="D4837" s="2">
        <v>56.4</v>
      </c>
      <c r="E4837" s="17">
        <v>1</v>
      </c>
      <c r="F4837" s="2">
        <v>56.4</v>
      </c>
      <c r="G4837" s="2">
        <v>45</v>
      </c>
      <c r="H4837" s="66" t="str">
        <f>IF(B4837="","",VLOOKUP(B4837,[1]BASEEMPRESA!$A$2:$AAA$11936,2))</f>
        <v>SC MANUTENCOES LTDA</v>
      </c>
      <c r="I4837" s="20" t="str">
        <f t="shared" si="75"/>
        <v>jun</v>
      </c>
    </row>
    <row r="4838" spans="1:9" x14ac:dyDescent="0.25">
      <c r="A4838" s="7">
        <v>46203</v>
      </c>
      <c r="B4838" s="16">
        <v>7022</v>
      </c>
      <c r="C4838" s="16" t="s">
        <v>419</v>
      </c>
      <c r="D4838" s="3">
        <v>54.14</v>
      </c>
      <c r="E4838" s="16">
        <v>1</v>
      </c>
      <c r="F4838" s="3">
        <v>54.14</v>
      </c>
      <c r="G4838" s="3">
        <v>54</v>
      </c>
      <c r="H4838" s="66" t="str">
        <f>IF(B4838="","",VLOOKUP(B4838,[1]BASEEMPRESA!$A$2:$AAA$11936,2))</f>
        <v>SMRR TRANSPORTES LTDA</v>
      </c>
      <c r="I4838" s="20" t="str">
        <f t="shared" si="75"/>
        <v>jun</v>
      </c>
    </row>
    <row r="4839" spans="1:9" x14ac:dyDescent="0.25">
      <c r="A4839" s="7">
        <v>46203</v>
      </c>
      <c r="B4839" s="17">
        <v>7041</v>
      </c>
      <c r="C4839" s="17" t="s">
        <v>419</v>
      </c>
      <c r="D4839" s="2">
        <v>53</v>
      </c>
      <c r="E4839" s="17">
        <v>1</v>
      </c>
      <c r="F4839" s="2">
        <v>53</v>
      </c>
      <c r="G4839" s="2">
        <v>109</v>
      </c>
      <c r="H4839" s="66" t="str">
        <f>IF(B4839="","",VLOOKUP(B4839,[1]BASEEMPRESA!$A$2:$AAA$11936,2))</f>
        <v>JERE SERVICOS DE TRANSPORTE E LOCACAO LTDA</v>
      </c>
      <c r="I4839" s="20" t="str">
        <f t="shared" si="75"/>
        <v>jun</v>
      </c>
    </row>
    <row r="4840" spans="1:9" x14ac:dyDescent="0.25">
      <c r="A4840" s="7">
        <v>46203</v>
      </c>
      <c r="B4840" s="16">
        <v>7045</v>
      </c>
      <c r="C4840" s="16" t="s">
        <v>421</v>
      </c>
      <c r="D4840" s="3">
        <v>53.38</v>
      </c>
      <c r="E4840" s="16">
        <v>1</v>
      </c>
      <c r="F4840" s="3">
        <v>53.38</v>
      </c>
      <c r="G4840" s="3">
        <v>109</v>
      </c>
      <c r="H4840" s="66" t="str">
        <f>IF(B4840="","",VLOOKUP(B4840,[1]BASEEMPRESA!$A$2:$AAA$11936,2))</f>
        <v>REGINA M. DOS S. SILVA CARGAS</v>
      </c>
      <c r="I4840" s="20" t="str">
        <f t="shared" si="75"/>
        <v>jun</v>
      </c>
    </row>
    <row r="4841" spans="1:9" x14ac:dyDescent="0.25">
      <c r="A4841" s="7">
        <v>46203</v>
      </c>
      <c r="B4841" s="17">
        <v>7046</v>
      </c>
      <c r="C4841" s="17" t="s">
        <v>419</v>
      </c>
      <c r="D4841" s="2">
        <v>59.7</v>
      </c>
      <c r="E4841" s="17">
        <v>1</v>
      </c>
      <c r="F4841" s="2">
        <v>59.7</v>
      </c>
      <c r="G4841" s="2">
        <v>45</v>
      </c>
      <c r="H4841" s="66" t="str">
        <f>IF(B4841="","",VLOOKUP(B4841,[1]BASEEMPRESA!$A$2:$AAA$11936,2))</f>
        <v>J.S. LEONIDIO</v>
      </c>
      <c r="I4841" s="20" t="str">
        <f t="shared" si="75"/>
        <v>jun</v>
      </c>
    </row>
    <row r="4842" spans="1:9" x14ac:dyDescent="0.25">
      <c r="A4842" s="7">
        <v>46203</v>
      </c>
      <c r="B4842" s="16">
        <v>7047</v>
      </c>
      <c r="C4842" s="16" t="s">
        <v>419</v>
      </c>
      <c r="D4842" s="3">
        <v>58.58</v>
      </c>
      <c r="E4842" s="16">
        <v>1</v>
      </c>
      <c r="F4842" s="3">
        <v>58.58</v>
      </c>
      <c r="G4842" s="3">
        <v>109</v>
      </c>
      <c r="H4842" s="66" t="str">
        <f>IF(B4842="","",VLOOKUP(B4842,[1]BASEEMPRESA!$A$2:$AAA$11936,2))</f>
        <v>BAYER LOGISTICA E TRANSPORTES LTDA</v>
      </c>
      <c r="I4842" s="20" t="str">
        <f t="shared" si="75"/>
        <v>jun</v>
      </c>
    </row>
    <row r="4843" spans="1:9" x14ac:dyDescent="0.25">
      <c r="A4843" s="7">
        <v>46203</v>
      </c>
      <c r="B4843" s="17">
        <v>7053</v>
      </c>
      <c r="C4843" s="17" t="s">
        <v>420</v>
      </c>
      <c r="D4843" s="2">
        <v>57.22</v>
      </c>
      <c r="E4843" s="17">
        <v>1</v>
      </c>
      <c r="F4843" s="2">
        <v>57.22</v>
      </c>
      <c r="G4843" s="2">
        <v>109</v>
      </c>
      <c r="H4843" s="66" t="str">
        <f>IF(B4843="","",VLOOKUP(B4843,[1]BASEEMPRESA!$A$2:$AAA$11936,2))</f>
        <v>TAVARES E MORAES TRANSPORTES LTDA</v>
      </c>
      <c r="I4843" s="20" t="str">
        <f t="shared" si="75"/>
        <v>jun</v>
      </c>
    </row>
    <row r="4844" spans="1:9" x14ac:dyDescent="0.25">
      <c r="A4844" s="7">
        <v>46203</v>
      </c>
      <c r="B4844" s="16">
        <v>7054</v>
      </c>
      <c r="C4844" s="16" t="s">
        <v>419</v>
      </c>
      <c r="D4844" s="3">
        <v>58.38</v>
      </c>
      <c r="E4844" s="16">
        <v>1</v>
      </c>
      <c r="F4844" s="3">
        <v>58.38</v>
      </c>
      <c r="G4844" s="3">
        <v>54</v>
      </c>
      <c r="H4844" s="66" t="str">
        <f>IF(B4844="","",VLOOKUP(B4844,[1]BASEEMPRESA!$A$2:$AAA$11936,2))</f>
        <v>TAVARES E MORAES TRANSPORTES LTDA</v>
      </c>
      <c r="I4844" s="20" t="str">
        <f t="shared" si="75"/>
        <v>jun</v>
      </c>
    </row>
    <row r="4845" spans="1:9" x14ac:dyDescent="0.25">
      <c r="A4845" s="7">
        <v>46203</v>
      </c>
      <c r="B4845" s="17">
        <v>7059</v>
      </c>
      <c r="C4845" s="17" t="s">
        <v>419</v>
      </c>
      <c r="D4845" s="2">
        <v>56.88</v>
      </c>
      <c r="E4845" s="17">
        <v>1</v>
      </c>
      <c r="F4845" s="2">
        <v>56.88</v>
      </c>
      <c r="G4845" s="2">
        <v>54</v>
      </c>
      <c r="H4845" s="66" t="str">
        <f>IF(B4845="","",VLOOKUP(B4845,[1]BASEEMPRESA!$A$2:$AAA$11936,2))</f>
        <v>BAYER LOGISTICA E TRANSPORTES LTDA</v>
      </c>
      <c r="I4845" s="20" t="str">
        <f t="shared" si="75"/>
        <v>jun</v>
      </c>
    </row>
    <row r="4846" spans="1:9" x14ac:dyDescent="0.25">
      <c r="A4846" s="7">
        <v>46203</v>
      </c>
      <c r="B4846" s="16">
        <v>7188</v>
      </c>
      <c r="C4846" s="16" t="s">
        <v>419</v>
      </c>
      <c r="D4846" s="3">
        <v>54.6</v>
      </c>
      <c r="E4846" s="16">
        <v>1</v>
      </c>
      <c r="F4846" s="3">
        <v>54.6</v>
      </c>
      <c r="G4846" s="3">
        <v>15</v>
      </c>
      <c r="H4846" s="66" t="str">
        <f>IF(B4846="","",VLOOKUP(B4846,[1]BASEEMPRESA!$A$2:$AAA$11936,2))</f>
        <v>C C GOMES TRANSPORTES</v>
      </c>
      <c r="I4846" s="20" t="str">
        <f t="shared" si="75"/>
        <v>jun</v>
      </c>
    </row>
    <row r="4847" spans="1:9" x14ac:dyDescent="0.25">
      <c r="A4847" s="7">
        <v>46203</v>
      </c>
      <c r="B4847" s="17">
        <v>7221</v>
      </c>
      <c r="C4847" s="17" t="s">
        <v>420</v>
      </c>
      <c r="D4847" s="2">
        <v>58.48</v>
      </c>
      <c r="E4847" s="17">
        <v>1</v>
      </c>
      <c r="F4847" s="2">
        <v>58.48</v>
      </c>
      <c r="G4847" s="2">
        <v>109</v>
      </c>
      <c r="H4847" s="66" t="str">
        <f>IF(B4847="","",VLOOKUP(B4847,[1]BASEEMPRESA!$A$2:$AAA$11936,2))</f>
        <v>BAYER LOGISTICA E TRANSPORTES LTDA</v>
      </c>
      <c r="I4847" s="20" t="str">
        <f t="shared" si="75"/>
        <v>jun</v>
      </c>
    </row>
    <row r="4848" spans="1:9" x14ac:dyDescent="0.25">
      <c r="A4848" s="7">
        <v>46203</v>
      </c>
      <c r="B4848" s="16">
        <v>7258</v>
      </c>
      <c r="C4848" s="16" t="s">
        <v>420</v>
      </c>
      <c r="D4848" s="3">
        <v>54.92</v>
      </c>
      <c r="E4848" s="16">
        <v>1</v>
      </c>
      <c r="F4848" s="3">
        <v>54.92</v>
      </c>
      <c r="G4848" s="3">
        <v>109</v>
      </c>
      <c r="H4848" s="66" t="str">
        <f>IF(B4848="","",VLOOKUP(B4848,[1]BASEEMPRESA!$A$2:$AAA$11936,2))</f>
        <v>REGINA M. DOS S. SILVA CARGAS</v>
      </c>
      <c r="I4848" s="20" t="str">
        <f t="shared" si="75"/>
        <v>jun</v>
      </c>
    </row>
    <row r="4849" spans="1:9" x14ac:dyDescent="0.25">
      <c r="A4849" s="7">
        <v>46203</v>
      </c>
      <c r="B4849" s="17">
        <v>7282</v>
      </c>
      <c r="C4849" s="17" t="s">
        <v>419</v>
      </c>
      <c r="D4849" s="2">
        <v>56.24</v>
      </c>
      <c r="E4849" s="17">
        <v>1</v>
      </c>
      <c r="F4849" s="2">
        <v>56.24</v>
      </c>
      <c r="G4849" s="2">
        <v>54</v>
      </c>
      <c r="H4849" s="66" t="str">
        <f>IF(B4849="","",VLOOKUP(B4849,[1]BASEEMPRESA!$A$2:$AAA$11936,2))</f>
        <v>EMERSON LUIS MORO</v>
      </c>
      <c r="I4849" s="20" t="str">
        <f t="shared" si="75"/>
        <v>jun</v>
      </c>
    </row>
    <row r="4850" spans="1:9" x14ac:dyDescent="0.25">
      <c r="A4850" s="7">
        <v>46203</v>
      </c>
      <c r="B4850" s="16">
        <v>7295</v>
      </c>
      <c r="C4850" s="16" t="s">
        <v>419</v>
      </c>
      <c r="D4850" s="3">
        <v>52.14</v>
      </c>
      <c r="E4850" s="16">
        <v>1</v>
      </c>
      <c r="F4850" s="3">
        <v>52.14</v>
      </c>
      <c r="G4850" s="3">
        <v>109</v>
      </c>
      <c r="H4850" s="66" t="str">
        <f>IF(B4850="","",VLOOKUP(B4850,[1]BASEEMPRESA!$A$2:$AAA$11936,2))</f>
        <v>ESTEL SERVICOS DE TRANSPORTES E LOCACAO LTDA</v>
      </c>
      <c r="I4850" s="20" t="str">
        <f t="shared" si="75"/>
        <v>jun</v>
      </c>
    </row>
    <row r="4851" spans="1:9" x14ac:dyDescent="0.25">
      <c r="A4851" s="7">
        <v>46203</v>
      </c>
      <c r="B4851" s="17">
        <v>7299</v>
      </c>
      <c r="C4851" s="17" t="s">
        <v>419</v>
      </c>
      <c r="D4851" s="2">
        <v>57.32</v>
      </c>
      <c r="E4851" s="17">
        <v>1</v>
      </c>
      <c r="F4851" s="2">
        <v>57.32</v>
      </c>
      <c r="G4851" s="2">
        <v>109</v>
      </c>
      <c r="H4851" s="66" t="str">
        <f>IF(B4851="","",VLOOKUP(B4851,[1]BASEEMPRESA!$A$2:$AAA$11936,2))</f>
        <v>JERE SERVICOS DE TRANSPORTE E LOCACAO LTDA</v>
      </c>
      <c r="I4851" s="20" t="str">
        <f t="shared" si="75"/>
        <v>jun</v>
      </c>
    </row>
    <row r="4852" spans="1:9" x14ac:dyDescent="0.25">
      <c r="A4852" s="7">
        <v>46203</v>
      </c>
      <c r="B4852" s="16">
        <v>7301</v>
      </c>
      <c r="C4852" s="16" t="s">
        <v>419</v>
      </c>
      <c r="D4852" s="3">
        <v>57.18</v>
      </c>
      <c r="E4852" s="16">
        <v>1</v>
      </c>
      <c r="F4852" s="3">
        <v>57.18</v>
      </c>
      <c r="G4852" s="3">
        <v>45</v>
      </c>
      <c r="H4852" s="66" t="str">
        <f>IF(B4852="","",VLOOKUP(B4852,[1]BASEEMPRESA!$A$2:$AAA$11936,2))</f>
        <v>SERVICOS DE TRANSPORTES E LOCACAO VALE DO ITAUNAS LTDA</v>
      </c>
      <c r="I4852" s="20" t="str">
        <f t="shared" si="75"/>
        <v>jun</v>
      </c>
    </row>
    <row r="4853" spans="1:9" x14ac:dyDescent="0.25">
      <c r="A4853" s="7">
        <v>46203</v>
      </c>
      <c r="B4853" s="17">
        <v>7304</v>
      </c>
      <c r="C4853" s="17" t="s">
        <v>419</v>
      </c>
      <c r="D4853" s="2">
        <v>63.08</v>
      </c>
      <c r="E4853" s="17">
        <v>1</v>
      </c>
      <c r="F4853" s="2">
        <v>63.08</v>
      </c>
      <c r="G4853" s="2">
        <v>72.793000000000006</v>
      </c>
      <c r="H4853" s="66" t="str">
        <f>IF(B4853="","",VLOOKUP(B4853,[1]BASEEMPRESA!$A$2:$AAA$11936,2))</f>
        <v>SERVICOS DE TRANSPORTES E LOCACAO VALE DO ITAUNAS LTDA</v>
      </c>
      <c r="I4853" s="20" t="str">
        <f t="shared" si="75"/>
        <v>jun</v>
      </c>
    </row>
    <row r="4854" spans="1:9" x14ac:dyDescent="0.25">
      <c r="A4854" s="7">
        <v>46203</v>
      </c>
      <c r="B4854" s="16">
        <v>7308</v>
      </c>
      <c r="C4854" s="16" t="s">
        <v>419</v>
      </c>
      <c r="D4854" s="3">
        <v>59.26</v>
      </c>
      <c r="E4854" s="16">
        <v>1</v>
      </c>
      <c r="F4854" s="3">
        <v>59.26</v>
      </c>
      <c r="G4854" s="3">
        <v>54</v>
      </c>
      <c r="H4854" s="66" t="str">
        <f>IF(B4854="","",VLOOKUP(B4854,[1]BASEEMPRESA!$A$2:$AAA$11936,2))</f>
        <v>SANTOS &amp; SILVA TRANSPORTES RODOVIARIOS LTDA</v>
      </c>
      <c r="I4854" s="20" t="str">
        <f t="shared" si="75"/>
        <v>jun</v>
      </c>
    </row>
    <row r="4855" spans="1:9" x14ac:dyDescent="0.25">
      <c r="A4855" s="7">
        <v>46203</v>
      </c>
      <c r="B4855" s="17">
        <v>7334</v>
      </c>
      <c r="C4855" s="17" t="s">
        <v>421</v>
      </c>
      <c r="D4855" s="2">
        <v>58.14</v>
      </c>
      <c r="E4855" s="17">
        <v>1</v>
      </c>
      <c r="F4855" s="2">
        <v>58.14</v>
      </c>
      <c r="G4855" s="2">
        <v>54</v>
      </c>
      <c r="H4855" s="66" t="str">
        <f>IF(B4855="","",VLOOKUP(B4855,[1]BASEEMPRESA!$A$2:$AAA$11936,2))</f>
        <v>ROCHA TRANSPORTES DE MUCURI LTDA</v>
      </c>
      <c r="I4855" s="20" t="str">
        <f t="shared" si="75"/>
        <v>jun</v>
      </c>
    </row>
    <row r="4856" spans="1:9" x14ac:dyDescent="0.25">
      <c r="A4856" s="7">
        <v>46203</v>
      </c>
      <c r="B4856" s="16">
        <v>7343</v>
      </c>
      <c r="C4856" s="16" t="s">
        <v>421</v>
      </c>
      <c r="D4856" s="3">
        <v>55.92</v>
      </c>
      <c r="E4856" s="16">
        <v>1</v>
      </c>
      <c r="F4856" s="3">
        <v>55.92</v>
      </c>
      <c r="G4856" s="3">
        <v>54</v>
      </c>
      <c r="H4856" s="66" t="str">
        <f>IF(B4856="","",VLOOKUP(B4856,[1]BASEEMPRESA!$A$2:$AAA$11936,2))</f>
        <v>E L DE OLIVEIRA JUNIOR EDIMAR TRANSPORTES</v>
      </c>
      <c r="I4856" s="20" t="str">
        <f t="shared" si="75"/>
        <v>jun</v>
      </c>
    </row>
    <row r="4857" spans="1:9" x14ac:dyDescent="0.25">
      <c r="A4857" s="7">
        <v>46203</v>
      </c>
      <c r="B4857" s="17">
        <v>7347</v>
      </c>
      <c r="C4857" s="17" t="s">
        <v>420</v>
      </c>
      <c r="D4857" s="2">
        <v>55.04</v>
      </c>
      <c r="E4857" s="17">
        <v>1</v>
      </c>
      <c r="F4857" s="2">
        <v>55.04</v>
      </c>
      <c r="G4857" s="2">
        <v>54</v>
      </c>
      <c r="H4857" s="66" t="str">
        <f>IF(B4857="","",VLOOKUP(B4857,[1]BASEEMPRESA!$A$2:$AAA$11936,2))</f>
        <v>TRANSPORTADORA GLOBAL LOGISTICA LTDA</v>
      </c>
      <c r="I4857" s="20" t="str">
        <f t="shared" si="75"/>
        <v>jun</v>
      </c>
    </row>
    <row r="4858" spans="1:9" x14ac:dyDescent="0.25">
      <c r="A4858" s="7">
        <v>46203</v>
      </c>
      <c r="B4858" s="16">
        <v>7361</v>
      </c>
      <c r="C4858" s="16" t="s">
        <v>423</v>
      </c>
      <c r="D4858" s="3">
        <v>57.86</v>
      </c>
      <c r="E4858" s="16">
        <v>1</v>
      </c>
      <c r="F4858" s="3">
        <v>57.86</v>
      </c>
      <c r="G4858" s="3">
        <v>54</v>
      </c>
      <c r="H4858" s="66" t="str">
        <f>IF(B4858="","",VLOOKUP(B4858,[1]BASEEMPRESA!$A$2:$AAA$11936,2))</f>
        <v>TRANSPORTE FUMACINHA LTDA</v>
      </c>
      <c r="I4858" s="20" t="str">
        <f t="shared" si="75"/>
        <v>jun</v>
      </c>
    </row>
    <row r="4859" spans="1:9" x14ac:dyDescent="0.25">
      <c r="A4859" s="7">
        <v>46203</v>
      </c>
      <c r="B4859" s="17">
        <v>7364</v>
      </c>
      <c r="C4859" s="17" t="s">
        <v>419</v>
      </c>
      <c r="D4859" s="2">
        <v>54.38</v>
      </c>
      <c r="E4859" s="17">
        <v>1</v>
      </c>
      <c r="F4859" s="2">
        <v>54.38</v>
      </c>
      <c r="G4859" s="2">
        <v>54</v>
      </c>
      <c r="H4859" s="66" t="str">
        <f>IF(B4859="","",VLOOKUP(B4859,[1]BASEEMPRESA!$A$2:$AAA$11936,2))</f>
        <v>TRANSPORTADORA GLOBAL LOGISTICA LTDA</v>
      </c>
      <c r="I4859" s="20" t="str">
        <f t="shared" si="75"/>
        <v>jun</v>
      </c>
    </row>
    <row r="4860" spans="1:9" x14ac:dyDescent="0.25">
      <c r="A4860" s="7">
        <v>46203</v>
      </c>
      <c r="B4860" s="16">
        <v>7373</v>
      </c>
      <c r="C4860" s="16" t="s">
        <v>422</v>
      </c>
      <c r="D4860" s="3">
        <v>50.68</v>
      </c>
      <c r="E4860" s="16">
        <v>1</v>
      </c>
      <c r="F4860" s="3">
        <v>50.68</v>
      </c>
      <c r="G4860" s="3">
        <v>109</v>
      </c>
      <c r="H4860" s="66" t="str">
        <f>IF(B4860="","",VLOOKUP(B4860,[1]BASEEMPRESA!$A$2:$AAA$11936,2))</f>
        <v>BARBOSA TRANSPORTES E LOGISTICA LTDA</v>
      </c>
      <c r="I4860" s="20" t="str">
        <f t="shared" si="75"/>
        <v>jun</v>
      </c>
    </row>
    <row r="4861" spans="1:9" x14ac:dyDescent="0.25">
      <c r="A4861" s="7">
        <v>46203</v>
      </c>
      <c r="B4861" s="17">
        <v>7398</v>
      </c>
      <c r="C4861" s="17" t="s">
        <v>419</v>
      </c>
      <c r="D4861" s="2">
        <v>50.94</v>
      </c>
      <c r="E4861" s="17">
        <v>1</v>
      </c>
      <c r="F4861" s="2">
        <v>50.94</v>
      </c>
      <c r="G4861" s="2">
        <v>109</v>
      </c>
      <c r="H4861" s="66" t="str">
        <f>IF(B4861="","",VLOOKUP(B4861,[1]BASEEMPRESA!$A$2:$AAA$11936,2))</f>
        <v>RSL TRANSPORTES LTDA</v>
      </c>
      <c r="I4861" s="20" t="str">
        <f t="shared" si="75"/>
        <v>jun</v>
      </c>
    </row>
    <row r="4862" spans="1:9" x14ac:dyDescent="0.25">
      <c r="A4862" s="7">
        <v>46204</v>
      </c>
      <c r="B4862" s="16">
        <v>2066</v>
      </c>
      <c r="C4862" s="16" t="s">
        <v>418</v>
      </c>
      <c r="D4862" s="3">
        <v>59.16</v>
      </c>
      <c r="E4862" s="16">
        <v>1</v>
      </c>
      <c r="F4862" s="3">
        <v>59.16</v>
      </c>
      <c r="G4862" s="3">
        <v>15</v>
      </c>
      <c r="H4862" s="66" t="str">
        <f>IF(B4862="","",VLOOKUP(B4862,[1]BASEEMPRESA!$A$2:$AAA$11936,2))</f>
        <v>NDB HOLDING AGRICOLA LTDA - MATRIZ</v>
      </c>
      <c r="I4862" s="20" t="str">
        <f t="shared" si="75"/>
        <v>jul</v>
      </c>
    </row>
    <row r="4863" spans="1:9" x14ac:dyDescent="0.25">
      <c r="A4863" s="7">
        <v>46204</v>
      </c>
      <c r="B4863" s="17">
        <v>2107</v>
      </c>
      <c r="C4863" s="17" t="s">
        <v>418</v>
      </c>
      <c r="D4863" s="2">
        <v>61.44</v>
      </c>
      <c r="E4863" s="17">
        <v>1</v>
      </c>
      <c r="F4863" s="2">
        <v>61.44</v>
      </c>
      <c r="G4863" s="2">
        <v>12</v>
      </c>
      <c r="H4863" s="66" t="str">
        <f>IF(B4863="","",VLOOKUP(B4863,[1]BASEEMPRESA!$A$2:$AAA$11936,2))</f>
        <v>NDB HOLDING AGRICOLA LTDA - MATRIZ</v>
      </c>
      <c r="I4863" s="20" t="str">
        <f t="shared" si="75"/>
        <v>jul</v>
      </c>
    </row>
    <row r="4864" spans="1:9" x14ac:dyDescent="0.25">
      <c r="A4864" s="7">
        <v>46204</v>
      </c>
      <c r="B4864" s="16">
        <v>7004</v>
      </c>
      <c r="C4864" s="16" t="s">
        <v>419</v>
      </c>
      <c r="D4864" s="3">
        <v>114.86</v>
      </c>
      <c r="E4864" s="16">
        <v>2</v>
      </c>
      <c r="F4864" s="3">
        <v>57.43</v>
      </c>
      <c r="G4864" s="3">
        <v>62.348999999999997</v>
      </c>
      <c r="H4864" s="66" t="str">
        <f>IF(B4864="","",VLOOKUP(B4864,[1]BASEEMPRESA!$A$2:$AAA$11936,2))</f>
        <v>EMERSON LUIS MORO</v>
      </c>
      <c r="I4864" s="20" t="str">
        <f t="shared" si="75"/>
        <v>jul</v>
      </c>
    </row>
    <row r="4865" spans="1:9" x14ac:dyDescent="0.25">
      <c r="A4865" s="7">
        <v>46204</v>
      </c>
      <c r="B4865" s="17">
        <v>7005</v>
      </c>
      <c r="C4865" s="17" t="s">
        <v>419</v>
      </c>
      <c r="D4865" s="2">
        <v>60.94</v>
      </c>
      <c r="E4865" s="17">
        <v>1</v>
      </c>
      <c r="F4865" s="2">
        <v>60.94</v>
      </c>
      <c r="G4865" s="2">
        <v>89.5</v>
      </c>
      <c r="H4865" s="66" t="str">
        <f>IF(B4865="","",VLOOKUP(B4865,[1]BASEEMPRESA!$A$2:$AAA$11936,2))</f>
        <v>RENE PINA DE ALMEIDA</v>
      </c>
      <c r="I4865" s="20" t="str">
        <f t="shared" si="75"/>
        <v>jul</v>
      </c>
    </row>
    <row r="4866" spans="1:9" x14ac:dyDescent="0.25">
      <c r="A4866" s="7">
        <v>46204</v>
      </c>
      <c r="B4866" s="16">
        <v>7007</v>
      </c>
      <c r="C4866" s="16" t="s">
        <v>420</v>
      </c>
      <c r="D4866" s="3">
        <v>121.94</v>
      </c>
      <c r="E4866" s="16">
        <v>2</v>
      </c>
      <c r="F4866" s="3">
        <v>60.97</v>
      </c>
      <c r="G4866" s="3">
        <v>64.891000000000005</v>
      </c>
      <c r="H4866" s="66" t="str">
        <f>IF(B4866="","",VLOOKUP(B4866,[1]BASEEMPRESA!$A$2:$AAA$11936,2))</f>
        <v>MVS TRANSPORTE LTDA</v>
      </c>
      <c r="I4866" s="20" t="str">
        <f t="shared" si="75"/>
        <v>jul</v>
      </c>
    </row>
    <row r="4867" spans="1:9" x14ac:dyDescent="0.25">
      <c r="A4867" s="7">
        <v>46204</v>
      </c>
      <c r="B4867" s="17">
        <v>7008</v>
      </c>
      <c r="C4867" s="17" t="s">
        <v>419</v>
      </c>
      <c r="D4867" s="2">
        <v>58.66</v>
      </c>
      <c r="E4867" s="17">
        <v>1</v>
      </c>
      <c r="F4867" s="2">
        <v>58.66</v>
      </c>
      <c r="G4867" s="2">
        <v>72.793000000000006</v>
      </c>
      <c r="H4867" s="66" t="str">
        <f>IF(B4867="","",VLOOKUP(B4867,[1]BASEEMPRESA!$A$2:$AAA$11936,2))</f>
        <v>E L DE OLIVEIRA JUNIOR EDIMAR TRANSPORTES</v>
      </c>
      <c r="I4867" s="20" t="str">
        <f t="shared" ref="I4867:I4930" si="76">TEXT(A4867,"mmm")</f>
        <v>jul</v>
      </c>
    </row>
    <row r="4868" spans="1:9" x14ac:dyDescent="0.25">
      <c r="A4868" s="7">
        <v>46204</v>
      </c>
      <c r="B4868" s="16">
        <v>7010</v>
      </c>
      <c r="C4868" s="16" t="s">
        <v>419</v>
      </c>
      <c r="D4868" s="3">
        <v>57.24</v>
      </c>
      <c r="E4868" s="16">
        <v>1</v>
      </c>
      <c r="F4868" s="3">
        <v>57.24</v>
      </c>
      <c r="G4868" s="3">
        <v>109</v>
      </c>
      <c r="H4868" s="66" t="str">
        <f>IF(B4868="","",VLOOKUP(B4868,[1]BASEEMPRESA!$A$2:$AAA$11936,2))</f>
        <v>BAYER LOGISTICA E TRANSPORTES LTDA</v>
      </c>
      <c r="I4868" s="20" t="str">
        <f t="shared" si="76"/>
        <v>jul</v>
      </c>
    </row>
    <row r="4869" spans="1:9" x14ac:dyDescent="0.25">
      <c r="A4869" s="7">
        <v>46204</v>
      </c>
      <c r="B4869" s="17">
        <v>7013</v>
      </c>
      <c r="C4869" s="17" t="s">
        <v>419</v>
      </c>
      <c r="D4869" s="2">
        <v>56.36</v>
      </c>
      <c r="E4869" s="17">
        <v>1</v>
      </c>
      <c r="F4869" s="2">
        <v>56.36</v>
      </c>
      <c r="G4869" s="2">
        <v>15</v>
      </c>
      <c r="H4869" s="66" t="str">
        <f>IF(B4869="","",VLOOKUP(B4869,[1]BASEEMPRESA!$A$2:$AAA$11936,2))</f>
        <v>INAMARQUE SOUZA MACHADO</v>
      </c>
      <c r="I4869" s="20" t="str">
        <f t="shared" si="76"/>
        <v>jul</v>
      </c>
    </row>
    <row r="4870" spans="1:9" x14ac:dyDescent="0.25">
      <c r="A4870" s="7">
        <v>46204</v>
      </c>
      <c r="B4870" s="16">
        <v>7017</v>
      </c>
      <c r="C4870" s="16" t="s">
        <v>419</v>
      </c>
      <c r="D4870" s="3">
        <v>117.08</v>
      </c>
      <c r="E4870" s="16">
        <v>2</v>
      </c>
      <c r="F4870" s="3">
        <v>58.54</v>
      </c>
      <c r="G4870" s="3">
        <v>15</v>
      </c>
      <c r="H4870" s="66" t="str">
        <f>IF(B4870="","",VLOOKUP(B4870,[1]BASEEMPRESA!$A$2:$AAA$11936,2))</f>
        <v>BAYER LOGISTICA E TRANSPORTES LTDA</v>
      </c>
      <c r="I4870" s="20" t="str">
        <f t="shared" si="76"/>
        <v>jul</v>
      </c>
    </row>
    <row r="4871" spans="1:9" x14ac:dyDescent="0.25">
      <c r="A4871" s="7">
        <v>46204</v>
      </c>
      <c r="B4871" s="17">
        <v>7018</v>
      </c>
      <c r="C4871" s="17" t="s">
        <v>419</v>
      </c>
      <c r="D4871" s="2">
        <v>57.4</v>
      </c>
      <c r="E4871" s="17">
        <v>1</v>
      </c>
      <c r="F4871" s="2">
        <v>57.4</v>
      </c>
      <c r="G4871" s="2">
        <v>72.793000000000006</v>
      </c>
      <c r="H4871" s="66" t="str">
        <f>IF(B4871="","",VLOOKUP(B4871,[1]BASEEMPRESA!$A$2:$AAA$11936,2))</f>
        <v>SC MANUTENCOES LTDA</v>
      </c>
      <c r="I4871" s="20" t="str">
        <f t="shared" si="76"/>
        <v>jul</v>
      </c>
    </row>
    <row r="4872" spans="1:9" x14ac:dyDescent="0.25">
      <c r="A4872" s="7">
        <v>46204</v>
      </c>
      <c r="B4872" s="16">
        <v>7022</v>
      </c>
      <c r="C4872" s="16" t="s">
        <v>419</v>
      </c>
      <c r="D4872" s="3">
        <v>121.38</v>
      </c>
      <c r="E4872" s="16">
        <v>2</v>
      </c>
      <c r="F4872" s="3">
        <v>60.69</v>
      </c>
      <c r="G4872" s="3">
        <v>44.465000000000003</v>
      </c>
      <c r="H4872" s="66" t="str">
        <f>IF(B4872="","",VLOOKUP(B4872,[1]BASEEMPRESA!$A$2:$AAA$11936,2))</f>
        <v>SMRR TRANSPORTES LTDA</v>
      </c>
      <c r="I4872" s="20" t="str">
        <f t="shared" si="76"/>
        <v>jul</v>
      </c>
    </row>
    <row r="4873" spans="1:9" x14ac:dyDescent="0.25">
      <c r="A4873" s="7">
        <v>46204</v>
      </c>
      <c r="B4873" s="17">
        <v>7031</v>
      </c>
      <c r="C4873" s="17" t="s">
        <v>419</v>
      </c>
      <c r="D4873" s="2">
        <v>55.14</v>
      </c>
      <c r="E4873" s="17">
        <v>1</v>
      </c>
      <c r="F4873" s="2">
        <v>55.14</v>
      </c>
      <c r="G4873" s="2">
        <v>109</v>
      </c>
      <c r="H4873" s="66" t="str">
        <f>IF(B4873="","",VLOOKUP(B4873,[1]BASEEMPRESA!$A$2:$AAA$11936,2))</f>
        <v>INAMARQUE SOUZA MACHADO</v>
      </c>
      <c r="I4873" s="20" t="str">
        <f t="shared" si="76"/>
        <v>jul</v>
      </c>
    </row>
    <row r="4874" spans="1:9" x14ac:dyDescent="0.25">
      <c r="A4874" s="7">
        <v>46204</v>
      </c>
      <c r="B4874" s="16">
        <v>7032</v>
      </c>
      <c r="C4874" s="16" t="s">
        <v>419</v>
      </c>
      <c r="D4874" s="3">
        <v>118.14</v>
      </c>
      <c r="E4874" s="16">
        <v>2</v>
      </c>
      <c r="F4874" s="3">
        <v>59.07</v>
      </c>
      <c r="G4874" s="3">
        <v>62.215000000000003</v>
      </c>
      <c r="H4874" s="66" t="str">
        <f>IF(B4874="","",VLOOKUP(B4874,[1]BASEEMPRESA!$A$2:$AAA$11936,2))</f>
        <v>REGINA M. DOS S. SILVA CARGAS</v>
      </c>
      <c r="I4874" s="20" t="str">
        <f t="shared" si="76"/>
        <v>jul</v>
      </c>
    </row>
    <row r="4875" spans="1:9" x14ac:dyDescent="0.25">
      <c r="A4875" s="7">
        <v>46204</v>
      </c>
      <c r="B4875" s="17">
        <v>7033</v>
      </c>
      <c r="C4875" s="17" t="s">
        <v>419</v>
      </c>
      <c r="D4875" s="2">
        <v>127.28</v>
      </c>
      <c r="E4875" s="17">
        <v>2</v>
      </c>
      <c r="F4875" s="2">
        <v>63.64</v>
      </c>
      <c r="G4875" s="2">
        <v>64.233999999999995</v>
      </c>
      <c r="H4875" s="66" t="str">
        <f>IF(B4875="","",VLOOKUP(B4875,[1]BASEEMPRESA!$A$2:$AAA$11936,2))</f>
        <v>E L DE OLIVEIRA JUNIOR EDIMAR TRANSPORTES</v>
      </c>
      <c r="I4875" s="20" t="str">
        <f t="shared" si="76"/>
        <v>jul</v>
      </c>
    </row>
    <row r="4876" spans="1:9" x14ac:dyDescent="0.25">
      <c r="A4876" s="7">
        <v>46204</v>
      </c>
      <c r="B4876" s="16">
        <v>7036</v>
      </c>
      <c r="C4876" s="16" t="s">
        <v>419</v>
      </c>
      <c r="D4876" s="3">
        <v>121.9</v>
      </c>
      <c r="E4876" s="16">
        <v>2</v>
      </c>
      <c r="F4876" s="3">
        <v>60.95</v>
      </c>
      <c r="G4876" s="3">
        <v>90.543000000000006</v>
      </c>
      <c r="H4876" s="66" t="str">
        <f>IF(B4876="","",VLOOKUP(B4876,[1]BASEEMPRESA!$A$2:$AAA$11936,2))</f>
        <v>EMERSON LUIS MORO</v>
      </c>
      <c r="I4876" s="20" t="str">
        <f t="shared" si="76"/>
        <v>jul</v>
      </c>
    </row>
    <row r="4877" spans="1:9" x14ac:dyDescent="0.25">
      <c r="A4877" s="7">
        <v>46204</v>
      </c>
      <c r="B4877" s="17">
        <v>7038</v>
      </c>
      <c r="C4877" s="17" t="s">
        <v>420</v>
      </c>
      <c r="D4877" s="2">
        <v>63.26</v>
      </c>
      <c r="E4877" s="17">
        <v>1</v>
      </c>
      <c r="F4877" s="2">
        <v>63.26</v>
      </c>
      <c r="G4877" s="2">
        <v>54</v>
      </c>
      <c r="H4877" s="66" t="str">
        <f>IF(B4877="","",VLOOKUP(B4877,[1]BASEEMPRESA!$A$2:$AAA$11936,2))</f>
        <v>JERE SERVICOS DE TRANSPORTE E LOCACAO LTDA</v>
      </c>
      <c r="I4877" s="20" t="str">
        <f t="shared" si="76"/>
        <v>jul</v>
      </c>
    </row>
    <row r="4878" spans="1:9" x14ac:dyDescent="0.25">
      <c r="A4878" s="7">
        <v>46204</v>
      </c>
      <c r="B4878" s="16">
        <v>7042</v>
      </c>
      <c r="C4878" s="16" t="s">
        <v>420</v>
      </c>
      <c r="D4878" s="3">
        <v>61.34</v>
      </c>
      <c r="E4878" s="16">
        <v>1</v>
      </c>
      <c r="F4878" s="3">
        <v>61.34</v>
      </c>
      <c r="G4878" s="3">
        <v>109</v>
      </c>
      <c r="H4878" s="66" t="str">
        <f>IF(B4878="","",VLOOKUP(B4878,[1]BASEEMPRESA!$A$2:$AAA$11936,2))</f>
        <v>SERVICOS DE TRANSPORTES E LOCACAO VALE DO ITAUNAS LTDA</v>
      </c>
      <c r="I4878" s="20" t="str">
        <f t="shared" si="76"/>
        <v>jul</v>
      </c>
    </row>
    <row r="4879" spans="1:9" x14ac:dyDescent="0.25">
      <c r="A4879" s="7">
        <v>46204</v>
      </c>
      <c r="B4879" s="17">
        <v>7045</v>
      </c>
      <c r="C4879" s="17" t="s">
        <v>421</v>
      </c>
      <c r="D4879" s="2">
        <v>63.34</v>
      </c>
      <c r="E4879" s="17">
        <v>1</v>
      </c>
      <c r="F4879" s="2">
        <v>63.34</v>
      </c>
      <c r="G4879" s="2">
        <v>72.793000000000006</v>
      </c>
      <c r="H4879" s="66" t="str">
        <f>IF(B4879="","",VLOOKUP(B4879,[1]BASEEMPRESA!$A$2:$AAA$11936,2))</f>
        <v>REGINA M. DOS S. SILVA CARGAS</v>
      </c>
      <c r="I4879" s="20" t="str">
        <f t="shared" si="76"/>
        <v>jul</v>
      </c>
    </row>
    <row r="4880" spans="1:9" x14ac:dyDescent="0.25">
      <c r="A4880" s="7">
        <v>46204</v>
      </c>
      <c r="B4880" s="16">
        <v>7046</v>
      </c>
      <c r="C4880" s="16" t="s">
        <v>419</v>
      </c>
      <c r="D4880" s="3">
        <v>62.58</v>
      </c>
      <c r="E4880" s="16">
        <v>1</v>
      </c>
      <c r="F4880" s="3">
        <v>62.58</v>
      </c>
      <c r="G4880" s="3">
        <v>72.793000000000006</v>
      </c>
      <c r="H4880" s="66" t="str">
        <f>IF(B4880="","",VLOOKUP(B4880,[1]BASEEMPRESA!$A$2:$AAA$11936,2))</f>
        <v>J.S. LEONIDIO</v>
      </c>
      <c r="I4880" s="20" t="str">
        <f t="shared" si="76"/>
        <v>jul</v>
      </c>
    </row>
    <row r="4881" spans="1:9" x14ac:dyDescent="0.25">
      <c r="A4881" s="7">
        <v>46204</v>
      </c>
      <c r="B4881" s="17">
        <v>7047</v>
      </c>
      <c r="C4881" s="17" t="s">
        <v>419</v>
      </c>
      <c r="D4881" s="2">
        <v>60.42</v>
      </c>
      <c r="E4881" s="17">
        <v>1</v>
      </c>
      <c r="F4881" s="2">
        <v>60.42</v>
      </c>
      <c r="G4881" s="2">
        <v>15</v>
      </c>
      <c r="H4881" s="66" t="str">
        <f>IF(B4881="","",VLOOKUP(B4881,[1]BASEEMPRESA!$A$2:$AAA$11936,2))</f>
        <v>BAYER LOGISTICA E TRANSPORTES LTDA</v>
      </c>
      <c r="I4881" s="20" t="str">
        <f t="shared" si="76"/>
        <v>jul</v>
      </c>
    </row>
    <row r="4882" spans="1:9" x14ac:dyDescent="0.25">
      <c r="A4882" s="7">
        <v>46204</v>
      </c>
      <c r="B4882" s="16">
        <v>7048</v>
      </c>
      <c r="C4882" s="16" t="s">
        <v>419</v>
      </c>
      <c r="D4882" s="3">
        <v>63.2</v>
      </c>
      <c r="E4882" s="16">
        <v>1</v>
      </c>
      <c r="F4882" s="3">
        <v>63.2</v>
      </c>
      <c r="G4882" s="3">
        <v>72.793000000000006</v>
      </c>
      <c r="H4882" s="66" t="str">
        <f>IF(B4882="","",VLOOKUP(B4882,[1]BASEEMPRESA!$A$2:$AAA$11936,2))</f>
        <v>SERVICOS DE TRANSPORTES E LOCACAO VALE DO ITAUNAS LTDA</v>
      </c>
      <c r="I4882" s="20" t="str">
        <f t="shared" si="76"/>
        <v>jul</v>
      </c>
    </row>
    <row r="4883" spans="1:9" x14ac:dyDescent="0.25">
      <c r="A4883" s="7">
        <v>46204</v>
      </c>
      <c r="B4883" s="17">
        <v>7050</v>
      </c>
      <c r="C4883" s="17" t="s">
        <v>419</v>
      </c>
      <c r="D4883" s="2">
        <v>54.12</v>
      </c>
      <c r="E4883" s="17">
        <v>1</v>
      </c>
      <c r="F4883" s="2">
        <v>54.12</v>
      </c>
      <c r="G4883" s="2">
        <v>89.5</v>
      </c>
      <c r="H4883" s="66" t="str">
        <f>IF(B4883="","",VLOOKUP(B4883,[1]BASEEMPRESA!$A$2:$AAA$11936,2))</f>
        <v>ESTEL SERVICOS DE TRANSPORTES E LOCACAO LTDA</v>
      </c>
      <c r="I4883" s="20" t="str">
        <f t="shared" si="76"/>
        <v>jul</v>
      </c>
    </row>
    <row r="4884" spans="1:9" x14ac:dyDescent="0.25">
      <c r="A4884" s="7">
        <v>46204</v>
      </c>
      <c r="B4884" s="16">
        <v>7052</v>
      </c>
      <c r="C4884" s="16" t="s">
        <v>420</v>
      </c>
      <c r="D4884" s="3">
        <v>60.08</v>
      </c>
      <c r="E4884" s="16">
        <v>1</v>
      </c>
      <c r="F4884" s="3">
        <v>60.08</v>
      </c>
      <c r="G4884" s="3">
        <v>15</v>
      </c>
      <c r="H4884" s="66" t="str">
        <f>IF(B4884="","",VLOOKUP(B4884,[1]BASEEMPRESA!$A$2:$AAA$11936,2))</f>
        <v>JERE SERVICOS DE TRANSPORTE E LOCACAO LTDA</v>
      </c>
      <c r="I4884" s="20" t="str">
        <f t="shared" si="76"/>
        <v>jul</v>
      </c>
    </row>
    <row r="4885" spans="1:9" x14ac:dyDescent="0.25">
      <c r="A4885" s="7">
        <v>46204</v>
      </c>
      <c r="B4885" s="17">
        <v>7053</v>
      </c>
      <c r="C4885" s="17" t="s">
        <v>420</v>
      </c>
      <c r="D4885" s="2">
        <v>57.08</v>
      </c>
      <c r="E4885" s="17">
        <v>1</v>
      </c>
      <c r="F4885" s="2">
        <v>57.08</v>
      </c>
      <c r="G4885" s="2">
        <v>109</v>
      </c>
      <c r="H4885" s="66" t="str">
        <f>IF(B4885="","",VLOOKUP(B4885,[1]BASEEMPRESA!$A$2:$AAA$11936,2))</f>
        <v>TAVARES E MORAES TRANSPORTES LTDA</v>
      </c>
      <c r="I4885" s="20" t="str">
        <f t="shared" si="76"/>
        <v>jul</v>
      </c>
    </row>
    <row r="4886" spans="1:9" x14ac:dyDescent="0.25">
      <c r="A4886" s="7">
        <v>46204</v>
      </c>
      <c r="B4886" s="16">
        <v>7054</v>
      </c>
      <c r="C4886" s="16" t="s">
        <v>419</v>
      </c>
      <c r="D4886" s="3">
        <v>60.76</v>
      </c>
      <c r="E4886" s="16">
        <v>1</v>
      </c>
      <c r="F4886" s="3">
        <v>60.76</v>
      </c>
      <c r="G4886" s="3">
        <v>15</v>
      </c>
      <c r="H4886" s="66" t="str">
        <f>IF(B4886="","",VLOOKUP(B4886,[1]BASEEMPRESA!$A$2:$AAA$11936,2))</f>
        <v>TAVARES E MORAES TRANSPORTES LTDA</v>
      </c>
      <c r="I4886" s="20" t="str">
        <f t="shared" si="76"/>
        <v>jul</v>
      </c>
    </row>
    <row r="4887" spans="1:9" x14ac:dyDescent="0.25">
      <c r="A4887" s="7">
        <v>46204</v>
      </c>
      <c r="B4887" s="17">
        <v>7059</v>
      </c>
      <c r="C4887" s="17" t="s">
        <v>419</v>
      </c>
      <c r="D4887" s="2">
        <v>67.22</v>
      </c>
      <c r="E4887" s="17">
        <v>1</v>
      </c>
      <c r="F4887" s="2">
        <v>67.22</v>
      </c>
      <c r="G4887" s="2">
        <v>72.793000000000006</v>
      </c>
      <c r="H4887" s="66" t="str">
        <f>IF(B4887="","",VLOOKUP(B4887,[1]BASEEMPRESA!$A$2:$AAA$11936,2))</f>
        <v>BAYER LOGISTICA E TRANSPORTES LTDA</v>
      </c>
      <c r="I4887" s="20" t="str">
        <f t="shared" si="76"/>
        <v>jul</v>
      </c>
    </row>
    <row r="4888" spans="1:9" x14ac:dyDescent="0.25">
      <c r="A4888" s="7">
        <v>46204</v>
      </c>
      <c r="B4888" s="16">
        <v>7188</v>
      </c>
      <c r="C4888" s="16" t="s">
        <v>419</v>
      </c>
      <c r="D4888" s="3">
        <v>122.22</v>
      </c>
      <c r="E4888" s="16">
        <v>2</v>
      </c>
      <c r="F4888" s="3">
        <v>61.11</v>
      </c>
      <c r="G4888" s="3">
        <v>61.634999999999998</v>
      </c>
      <c r="H4888" s="66" t="str">
        <f>IF(B4888="","",VLOOKUP(B4888,[1]BASEEMPRESA!$A$2:$AAA$11936,2))</f>
        <v>C C GOMES TRANSPORTES</v>
      </c>
      <c r="I4888" s="20" t="str">
        <f t="shared" si="76"/>
        <v>jul</v>
      </c>
    </row>
    <row r="4889" spans="1:9" x14ac:dyDescent="0.25">
      <c r="A4889" s="7">
        <v>46204</v>
      </c>
      <c r="B4889" s="17">
        <v>7208</v>
      </c>
      <c r="C4889" s="17" t="s">
        <v>420</v>
      </c>
      <c r="D4889" s="2">
        <v>123.54</v>
      </c>
      <c r="E4889" s="17">
        <v>2</v>
      </c>
      <c r="F4889" s="2">
        <v>61.77</v>
      </c>
      <c r="G4889" s="2">
        <v>58.655000000000001</v>
      </c>
      <c r="H4889" s="66" t="str">
        <f>IF(B4889="","",VLOOKUP(B4889,[1]BASEEMPRESA!$A$2:$AAA$11936,2))</f>
        <v>TAVARES E MORAES TRANSPORTES LTDA</v>
      </c>
      <c r="I4889" s="20" t="str">
        <f t="shared" si="76"/>
        <v>jul</v>
      </c>
    </row>
    <row r="4890" spans="1:9" x14ac:dyDescent="0.25">
      <c r="A4890" s="7">
        <v>46204</v>
      </c>
      <c r="B4890" s="16">
        <v>7220</v>
      </c>
      <c r="C4890" s="16" t="s">
        <v>421</v>
      </c>
      <c r="D4890" s="3">
        <v>53.36</v>
      </c>
      <c r="E4890" s="16">
        <v>1</v>
      </c>
      <c r="F4890" s="3">
        <v>53.36</v>
      </c>
      <c r="G4890" s="3">
        <v>109</v>
      </c>
      <c r="H4890" s="66" t="str">
        <f>IF(B4890="","",VLOOKUP(B4890,[1]BASEEMPRESA!$A$2:$AAA$11936,2))</f>
        <v>DOS SANTOS PASSOS TRANSPORTES LTDA</v>
      </c>
      <c r="I4890" s="20" t="str">
        <f t="shared" si="76"/>
        <v>jul</v>
      </c>
    </row>
    <row r="4891" spans="1:9" x14ac:dyDescent="0.25">
      <c r="A4891" s="7">
        <v>46204</v>
      </c>
      <c r="B4891" s="17">
        <v>7221</v>
      </c>
      <c r="C4891" s="17" t="s">
        <v>420</v>
      </c>
      <c r="D4891" s="2">
        <v>57.02</v>
      </c>
      <c r="E4891" s="17">
        <v>1</v>
      </c>
      <c r="F4891" s="2">
        <v>57.02</v>
      </c>
      <c r="G4891" s="2">
        <v>72.793000000000006</v>
      </c>
      <c r="H4891" s="66" t="str">
        <f>IF(B4891="","",VLOOKUP(B4891,[1]BASEEMPRESA!$A$2:$AAA$11936,2))</f>
        <v>BAYER LOGISTICA E TRANSPORTES LTDA</v>
      </c>
      <c r="I4891" s="20" t="str">
        <f t="shared" si="76"/>
        <v>jul</v>
      </c>
    </row>
    <row r="4892" spans="1:9" x14ac:dyDescent="0.25">
      <c r="A4892" s="7">
        <v>46204</v>
      </c>
      <c r="B4892" s="16">
        <v>7224</v>
      </c>
      <c r="C4892" s="16" t="s">
        <v>419</v>
      </c>
      <c r="D4892" s="3">
        <v>59.12</v>
      </c>
      <c r="E4892" s="16">
        <v>1</v>
      </c>
      <c r="F4892" s="3">
        <v>59.12</v>
      </c>
      <c r="G4892" s="3">
        <v>72.793000000000006</v>
      </c>
      <c r="H4892" s="66" t="str">
        <f>IF(B4892="","",VLOOKUP(B4892,[1]BASEEMPRESA!$A$2:$AAA$11936,2))</f>
        <v>EMERSON LUIS MORO</v>
      </c>
      <c r="I4892" s="20" t="str">
        <f t="shared" si="76"/>
        <v>jul</v>
      </c>
    </row>
    <row r="4893" spans="1:9" x14ac:dyDescent="0.25">
      <c r="A4893" s="7">
        <v>46204</v>
      </c>
      <c r="B4893" s="17">
        <v>7228</v>
      </c>
      <c r="C4893" s="17" t="s">
        <v>419</v>
      </c>
      <c r="D4893" s="2">
        <v>62.12</v>
      </c>
      <c r="E4893" s="17">
        <v>1</v>
      </c>
      <c r="F4893" s="2">
        <v>62.12</v>
      </c>
      <c r="G4893" s="2">
        <v>72.793000000000006</v>
      </c>
      <c r="H4893" s="66" t="str">
        <f>IF(B4893="","",VLOOKUP(B4893,[1]BASEEMPRESA!$A$2:$AAA$11936,2))</f>
        <v>MVS TRANSPORTE LTDA</v>
      </c>
      <c r="I4893" s="20" t="str">
        <f t="shared" si="76"/>
        <v>jul</v>
      </c>
    </row>
    <row r="4894" spans="1:9" x14ac:dyDescent="0.25">
      <c r="A4894" s="7">
        <v>46204</v>
      </c>
      <c r="B4894" s="16">
        <v>7234</v>
      </c>
      <c r="C4894" s="16" t="s">
        <v>419</v>
      </c>
      <c r="D4894" s="3">
        <v>63.08</v>
      </c>
      <c r="E4894" s="16">
        <v>1</v>
      </c>
      <c r="F4894" s="3">
        <v>63.08</v>
      </c>
      <c r="G4894" s="3">
        <v>89.5</v>
      </c>
      <c r="H4894" s="66" t="str">
        <f>IF(B4894="","",VLOOKUP(B4894,[1]BASEEMPRESA!$A$2:$AAA$11936,2))</f>
        <v>TRANSPORTES M &amp; J LTDA</v>
      </c>
      <c r="I4894" s="20" t="str">
        <f t="shared" si="76"/>
        <v>jul</v>
      </c>
    </row>
    <row r="4895" spans="1:9" x14ac:dyDescent="0.25">
      <c r="A4895" s="7">
        <v>46204</v>
      </c>
      <c r="B4895" s="17">
        <v>7238</v>
      </c>
      <c r="C4895" s="17" t="s">
        <v>421</v>
      </c>
      <c r="D4895" s="2">
        <v>67.78</v>
      </c>
      <c r="E4895" s="17">
        <v>1</v>
      </c>
      <c r="F4895" s="2">
        <v>67.78</v>
      </c>
      <c r="G4895" s="2">
        <v>109</v>
      </c>
      <c r="H4895" s="66" t="str">
        <f>IF(B4895="","",VLOOKUP(B4895,[1]BASEEMPRESA!$A$2:$AAA$11936,2))</f>
        <v>R S SANTOS TRANSPORTES LTDA</v>
      </c>
      <c r="I4895" s="20" t="str">
        <f t="shared" si="76"/>
        <v>jul</v>
      </c>
    </row>
    <row r="4896" spans="1:9" x14ac:dyDescent="0.25">
      <c r="A4896" s="7">
        <v>46204</v>
      </c>
      <c r="B4896" s="16">
        <v>7257</v>
      </c>
      <c r="C4896" s="16" t="s">
        <v>420</v>
      </c>
      <c r="D4896" s="3">
        <v>128.16</v>
      </c>
      <c r="E4896" s="16">
        <v>2</v>
      </c>
      <c r="F4896" s="3">
        <v>64.08</v>
      </c>
      <c r="G4896" s="3">
        <v>62.631</v>
      </c>
      <c r="H4896" s="66" t="str">
        <f>IF(B4896="","",VLOOKUP(B4896,[1]BASEEMPRESA!$A$2:$AAA$11936,2))</f>
        <v>EMERSON LUIS MORO</v>
      </c>
      <c r="I4896" s="20" t="str">
        <f t="shared" si="76"/>
        <v>jul</v>
      </c>
    </row>
    <row r="4897" spans="1:9" x14ac:dyDescent="0.25">
      <c r="A4897" s="7">
        <v>46204</v>
      </c>
      <c r="B4897" s="17">
        <v>7258</v>
      </c>
      <c r="C4897" s="17" t="s">
        <v>420</v>
      </c>
      <c r="D4897" s="2">
        <v>59.66</v>
      </c>
      <c r="E4897" s="17">
        <v>1</v>
      </c>
      <c r="F4897" s="2">
        <v>59.66</v>
      </c>
      <c r="G4897" s="2">
        <v>109</v>
      </c>
      <c r="H4897" s="66" t="str">
        <f>IF(B4897="","",VLOOKUP(B4897,[1]BASEEMPRESA!$A$2:$AAA$11936,2))</f>
        <v>REGINA M. DOS S. SILVA CARGAS</v>
      </c>
      <c r="I4897" s="20" t="str">
        <f t="shared" si="76"/>
        <v>jul</v>
      </c>
    </row>
    <row r="4898" spans="1:9" x14ac:dyDescent="0.25">
      <c r="A4898" s="7">
        <v>46204</v>
      </c>
      <c r="B4898" s="16">
        <v>7260</v>
      </c>
      <c r="C4898" s="16" t="s">
        <v>420</v>
      </c>
      <c r="D4898" s="3">
        <v>109.1</v>
      </c>
      <c r="E4898" s="16">
        <v>2</v>
      </c>
      <c r="F4898" s="3">
        <v>54.55</v>
      </c>
      <c r="G4898" s="3">
        <v>65.230999999999995</v>
      </c>
      <c r="H4898" s="66" t="str">
        <f>IF(B4898="","",VLOOKUP(B4898,[1]BASEEMPRESA!$A$2:$AAA$11936,2))</f>
        <v>E L DE OLIVEIRA JUNIOR EDIMAR TRANSPORTES</v>
      </c>
      <c r="I4898" s="20" t="str">
        <f t="shared" si="76"/>
        <v>jul</v>
      </c>
    </row>
    <row r="4899" spans="1:9" x14ac:dyDescent="0.25">
      <c r="A4899" s="7">
        <v>46204</v>
      </c>
      <c r="B4899" s="17">
        <v>7263</v>
      </c>
      <c r="C4899" s="17" t="s">
        <v>419</v>
      </c>
      <c r="D4899" s="2">
        <v>58.02</v>
      </c>
      <c r="E4899" s="17">
        <v>1</v>
      </c>
      <c r="F4899" s="2">
        <v>58.02</v>
      </c>
      <c r="G4899" s="2">
        <v>72.793000000000006</v>
      </c>
      <c r="H4899" s="66" t="str">
        <f>IF(B4899="","",VLOOKUP(B4899,[1]BASEEMPRESA!$A$2:$AAA$11936,2))</f>
        <v>ESTEL SERVICOS DE TRANSPORTES E LOCACAO LTDA</v>
      </c>
      <c r="I4899" s="20" t="str">
        <f t="shared" si="76"/>
        <v>jul</v>
      </c>
    </row>
    <row r="4900" spans="1:9" x14ac:dyDescent="0.25">
      <c r="A4900" s="7">
        <v>46204</v>
      </c>
      <c r="B4900" s="16">
        <v>7264</v>
      </c>
      <c r="C4900" s="16" t="s">
        <v>419</v>
      </c>
      <c r="D4900" s="3">
        <v>124.2</v>
      </c>
      <c r="E4900" s="16">
        <v>2</v>
      </c>
      <c r="F4900" s="3">
        <v>62.1</v>
      </c>
      <c r="G4900" s="3">
        <v>35.070999999999998</v>
      </c>
      <c r="H4900" s="66" t="str">
        <f>IF(B4900="","",VLOOKUP(B4900,[1]BASEEMPRESA!$A$2:$AAA$11936,2))</f>
        <v>W &amp; E SERVICOS DE TRANSPORTE LTDA</v>
      </c>
      <c r="I4900" s="20" t="str">
        <f t="shared" si="76"/>
        <v>jul</v>
      </c>
    </row>
    <row r="4901" spans="1:9" x14ac:dyDescent="0.25">
      <c r="A4901" s="7">
        <v>46204</v>
      </c>
      <c r="B4901" s="17">
        <v>7278</v>
      </c>
      <c r="C4901" s="17" t="s">
        <v>419</v>
      </c>
      <c r="D4901" s="2">
        <v>60.28</v>
      </c>
      <c r="E4901" s="17">
        <v>1</v>
      </c>
      <c r="F4901" s="2">
        <v>60.28</v>
      </c>
      <c r="G4901" s="2">
        <v>15</v>
      </c>
      <c r="H4901" s="66" t="str">
        <f>IF(B4901="","",VLOOKUP(B4901,[1]BASEEMPRESA!$A$2:$AAA$11936,2))</f>
        <v>LOPES TRANSPORTES LTDA</v>
      </c>
      <c r="I4901" s="20" t="str">
        <f t="shared" si="76"/>
        <v>jul</v>
      </c>
    </row>
    <row r="4902" spans="1:9" x14ac:dyDescent="0.25">
      <c r="A4902" s="7">
        <v>46204</v>
      </c>
      <c r="B4902" s="16">
        <v>7279</v>
      </c>
      <c r="C4902" s="16" t="s">
        <v>420</v>
      </c>
      <c r="D4902" s="3">
        <v>62.7</v>
      </c>
      <c r="E4902" s="16">
        <v>1</v>
      </c>
      <c r="F4902" s="3">
        <v>62.7</v>
      </c>
      <c r="G4902" s="3">
        <v>72.792000000000002</v>
      </c>
      <c r="H4902" s="66" t="str">
        <f>IF(B4902="","",VLOOKUP(B4902,[1]BASEEMPRESA!$A$2:$AAA$11936,2))</f>
        <v>CVL TRANSPORTES LTDA</v>
      </c>
      <c r="I4902" s="20" t="str">
        <f t="shared" si="76"/>
        <v>jul</v>
      </c>
    </row>
    <row r="4903" spans="1:9" x14ac:dyDescent="0.25">
      <c r="A4903" s="7">
        <v>46204</v>
      </c>
      <c r="B4903" s="17">
        <v>7282</v>
      </c>
      <c r="C4903" s="17" t="s">
        <v>419</v>
      </c>
      <c r="D4903" s="2">
        <v>61.08</v>
      </c>
      <c r="E4903" s="17">
        <v>1</v>
      </c>
      <c r="F4903" s="2">
        <v>61.08</v>
      </c>
      <c r="G4903" s="2">
        <v>109</v>
      </c>
      <c r="H4903" s="66" t="str">
        <f>IF(B4903="","",VLOOKUP(B4903,[1]BASEEMPRESA!$A$2:$AAA$11936,2))</f>
        <v>EMERSON LUIS MORO</v>
      </c>
      <c r="I4903" s="20" t="str">
        <f t="shared" si="76"/>
        <v>jul</v>
      </c>
    </row>
    <row r="4904" spans="1:9" x14ac:dyDescent="0.25">
      <c r="A4904" s="7">
        <v>46204</v>
      </c>
      <c r="B4904" s="16">
        <v>7289</v>
      </c>
      <c r="C4904" s="16" t="s">
        <v>419</v>
      </c>
      <c r="D4904" s="3">
        <v>117.56</v>
      </c>
      <c r="E4904" s="16">
        <v>2</v>
      </c>
      <c r="F4904" s="3">
        <v>58.78</v>
      </c>
      <c r="G4904" s="3">
        <v>61.311999999999998</v>
      </c>
      <c r="H4904" s="66" t="str">
        <f>IF(B4904="","",VLOOKUP(B4904,[1]BASEEMPRESA!$A$2:$AAA$11936,2))</f>
        <v>TAVARES E MORAES TRANSPORTES LTDA</v>
      </c>
      <c r="I4904" s="20" t="str">
        <f t="shared" si="76"/>
        <v>jul</v>
      </c>
    </row>
    <row r="4905" spans="1:9" x14ac:dyDescent="0.25">
      <c r="A4905" s="7">
        <v>46204</v>
      </c>
      <c r="B4905" s="17">
        <v>7295</v>
      </c>
      <c r="C4905" s="17" t="s">
        <v>419</v>
      </c>
      <c r="D4905" s="2">
        <v>90.16</v>
      </c>
      <c r="E4905" s="17">
        <v>2</v>
      </c>
      <c r="F4905" s="2">
        <v>45.08</v>
      </c>
      <c r="G4905" s="2">
        <v>85.194000000000003</v>
      </c>
      <c r="H4905" s="66" t="str">
        <f>IF(B4905="","",VLOOKUP(B4905,[1]BASEEMPRESA!$A$2:$AAA$11936,2))</f>
        <v>ESTEL SERVICOS DE TRANSPORTES E LOCACAO LTDA</v>
      </c>
      <c r="I4905" s="20" t="str">
        <f t="shared" si="76"/>
        <v>jul</v>
      </c>
    </row>
    <row r="4906" spans="1:9" x14ac:dyDescent="0.25">
      <c r="A4906" s="7">
        <v>46204</v>
      </c>
      <c r="B4906" s="16">
        <v>7299</v>
      </c>
      <c r="C4906" s="16" t="s">
        <v>419</v>
      </c>
      <c r="D4906" s="3">
        <v>53.98</v>
      </c>
      <c r="E4906" s="16">
        <v>1</v>
      </c>
      <c r="F4906" s="3">
        <v>53.98</v>
      </c>
      <c r="G4906" s="3">
        <v>72.793000000000006</v>
      </c>
      <c r="H4906" s="66" t="str">
        <f>IF(B4906="","",VLOOKUP(B4906,[1]BASEEMPRESA!$A$2:$AAA$11936,2))</f>
        <v>JERE SERVICOS DE TRANSPORTE E LOCACAO LTDA</v>
      </c>
      <c r="I4906" s="20" t="str">
        <f t="shared" si="76"/>
        <v>jul</v>
      </c>
    </row>
    <row r="4907" spans="1:9" x14ac:dyDescent="0.25">
      <c r="A4907" s="7">
        <v>46204</v>
      </c>
      <c r="B4907" s="17">
        <v>7301</v>
      </c>
      <c r="C4907" s="17" t="s">
        <v>419</v>
      </c>
      <c r="D4907" s="2">
        <v>66.08</v>
      </c>
      <c r="E4907" s="17">
        <v>1</v>
      </c>
      <c r="F4907" s="2">
        <v>66.08</v>
      </c>
      <c r="G4907" s="2">
        <v>72.793000000000006</v>
      </c>
      <c r="H4907" s="66" t="str">
        <f>IF(B4907="","",VLOOKUP(B4907,[1]BASEEMPRESA!$A$2:$AAA$11936,2))</f>
        <v>SERVICOS DE TRANSPORTES E LOCACAO VALE DO ITAUNAS LTDA</v>
      </c>
      <c r="I4907" s="20" t="str">
        <f t="shared" si="76"/>
        <v>jul</v>
      </c>
    </row>
    <row r="4908" spans="1:9" x14ac:dyDescent="0.25">
      <c r="A4908" s="7">
        <v>46204</v>
      </c>
      <c r="B4908" s="16">
        <v>7304</v>
      </c>
      <c r="C4908" s="16" t="s">
        <v>419</v>
      </c>
      <c r="D4908" s="3">
        <v>51.16</v>
      </c>
      <c r="E4908" s="16">
        <v>1</v>
      </c>
      <c r="F4908" s="3">
        <v>51.16</v>
      </c>
      <c r="G4908" s="3">
        <v>72.793000000000006</v>
      </c>
      <c r="H4908" s="66" t="str">
        <f>IF(B4908="","",VLOOKUP(B4908,[1]BASEEMPRESA!$A$2:$AAA$11936,2))</f>
        <v>SERVICOS DE TRANSPORTES E LOCACAO VALE DO ITAUNAS LTDA</v>
      </c>
      <c r="I4908" s="20" t="str">
        <f t="shared" si="76"/>
        <v>jul</v>
      </c>
    </row>
    <row r="4909" spans="1:9" x14ac:dyDescent="0.25">
      <c r="A4909" s="7">
        <v>46204</v>
      </c>
      <c r="B4909" s="17">
        <v>7307</v>
      </c>
      <c r="C4909" s="17" t="s">
        <v>419</v>
      </c>
      <c r="D4909" s="2">
        <v>114.98</v>
      </c>
      <c r="E4909" s="17">
        <v>2</v>
      </c>
      <c r="F4909" s="2">
        <v>57.49</v>
      </c>
      <c r="G4909" s="2">
        <v>65.326999999999998</v>
      </c>
      <c r="H4909" s="66" t="str">
        <f>IF(B4909="","",VLOOKUP(B4909,[1]BASEEMPRESA!$A$2:$AAA$11936,2))</f>
        <v>SC MANUTENCOES LTDA</v>
      </c>
      <c r="I4909" s="20" t="str">
        <f t="shared" si="76"/>
        <v>jul</v>
      </c>
    </row>
    <row r="4910" spans="1:9" x14ac:dyDescent="0.25">
      <c r="A4910" s="7">
        <v>46204</v>
      </c>
      <c r="B4910" s="16">
        <v>7308</v>
      </c>
      <c r="C4910" s="16" t="s">
        <v>419</v>
      </c>
      <c r="D4910" s="3">
        <v>53.08</v>
      </c>
      <c r="E4910" s="16">
        <v>1</v>
      </c>
      <c r="F4910" s="3">
        <v>53.08</v>
      </c>
      <c r="G4910" s="3">
        <v>72.793000000000006</v>
      </c>
      <c r="H4910" s="66" t="str">
        <f>IF(B4910="","",VLOOKUP(B4910,[1]BASEEMPRESA!$A$2:$AAA$11936,2))</f>
        <v>SANTOS &amp; SILVA TRANSPORTES RODOVIARIOS LTDA</v>
      </c>
      <c r="I4910" s="20" t="str">
        <f t="shared" si="76"/>
        <v>jul</v>
      </c>
    </row>
    <row r="4911" spans="1:9" x14ac:dyDescent="0.25">
      <c r="A4911" s="7">
        <v>46204</v>
      </c>
      <c r="B4911" s="17">
        <v>7311</v>
      </c>
      <c r="C4911" s="17" t="s">
        <v>422</v>
      </c>
      <c r="D4911" s="2">
        <v>123.36</v>
      </c>
      <c r="E4911" s="17">
        <v>2</v>
      </c>
      <c r="F4911" s="2">
        <v>61.68</v>
      </c>
      <c r="G4911" s="2">
        <v>42.238999999999997</v>
      </c>
      <c r="H4911" s="66" t="str">
        <f>IF(B4911="","",VLOOKUP(B4911,[1]BASEEMPRESA!$A$2:$AAA$11936,2))</f>
        <v>LN LOGISTICA E TRANSPORTES LTDA</v>
      </c>
      <c r="I4911" s="20" t="str">
        <f t="shared" si="76"/>
        <v>jul</v>
      </c>
    </row>
    <row r="4912" spans="1:9" x14ac:dyDescent="0.25">
      <c r="A4912" s="7">
        <v>46204</v>
      </c>
      <c r="B4912" s="16">
        <v>7312</v>
      </c>
      <c r="C4912" s="16" t="s">
        <v>422</v>
      </c>
      <c r="D4912" s="3">
        <v>58.04</v>
      </c>
      <c r="E4912" s="16">
        <v>1</v>
      </c>
      <c r="F4912" s="3">
        <v>58.04</v>
      </c>
      <c r="G4912" s="3">
        <v>15</v>
      </c>
      <c r="H4912" s="66" t="str">
        <f>IF(B4912="","",VLOOKUP(B4912,[1]BASEEMPRESA!$A$2:$AAA$11936,2))</f>
        <v>LN LOGISTICA E TRANSPORTES LTDA</v>
      </c>
      <c r="I4912" s="20" t="str">
        <f t="shared" si="76"/>
        <v>jul</v>
      </c>
    </row>
    <row r="4913" spans="1:9" x14ac:dyDescent="0.25">
      <c r="A4913" s="7">
        <v>46204</v>
      </c>
      <c r="B4913" s="17">
        <v>7334</v>
      </c>
      <c r="C4913" s="17" t="s">
        <v>421</v>
      </c>
      <c r="D4913" s="2">
        <v>63.9</v>
      </c>
      <c r="E4913" s="17">
        <v>1</v>
      </c>
      <c r="F4913" s="2">
        <v>63.9</v>
      </c>
      <c r="G4913" s="2">
        <v>89.5</v>
      </c>
      <c r="H4913" s="66" t="str">
        <f>IF(B4913="","",VLOOKUP(B4913,[1]BASEEMPRESA!$A$2:$AAA$11936,2))</f>
        <v>ROCHA TRANSPORTES DE MUCURI LTDA</v>
      </c>
      <c r="I4913" s="20" t="str">
        <f t="shared" si="76"/>
        <v>jul</v>
      </c>
    </row>
    <row r="4914" spans="1:9" x14ac:dyDescent="0.25">
      <c r="A4914" s="7">
        <v>46204</v>
      </c>
      <c r="B4914" s="16">
        <v>7337</v>
      </c>
      <c r="C4914" s="16" t="s">
        <v>419</v>
      </c>
      <c r="D4914" s="3">
        <v>126.98</v>
      </c>
      <c r="E4914" s="16">
        <v>2</v>
      </c>
      <c r="F4914" s="3">
        <v>63.49</v>
      </c>
      <c r="G4914" s="3">
        <v>64.643000000000001</v>
      </c>
      <c r="H4914" s="66" t="str">
        <f>IF(B4914="","",VLOOKUP(B4914,[1]BASEEMPRESA!$A$2:$AAA$11936,2))</f>
        <v>REGINA M. DOS S. SILVA CARGAS</v>
      </c>
      <c r="I4914" s="20" t="str">
        <f t="shared" si="76"/>
        <v>jul</v>
      </c>
    </row>
    <row r="4915" spans="1:9" x14ac:dyDescent="0.25">
      <c r="A4915" s="7">
        <v>46204</v>
      </c>
      <c r="B4915" s="17">
        <v>7340</v>
      </c>
      <c r="C4915" s="17" t="s">
        <v>419</v>
      </c>
      <c r="D4915" s="2">
        <v>146</v>
      </c>
      <c r="E4915" s="17">
        <v>5</v>
      </c>
      <c r="F4915" s="2">
        <v>29.2</v>
      </c>
      <c r="G4915" s="2">
        <v>15</v>
      </c>
      <c r="H4915" s="66" t="str">
        <f>IF(B4915="","",VLOOKUP(B4915,[1]BASEEMPRESA!$A$2:$AAA$11936,2))</f>
        <v>W &amp; E SERVICOS DE TRANSPORTE LTDA</v>
      </c>
      <c r="I4915" s="20" t="str">
        <f t="shared" si="76"/>
        <v>jul</v>
      </c>
    </row>
    <row r="4916" spans="1:9" x14ac:dyDescent="0.25">
      <c r="A4916" s="7">
        <v>46204</v>
      </c>
      <c r="B4916" s="16">
        <v>7343</v>
      </c>
      <c r="C4916" s="16" t="s">
        <v>421</v>
      </c>
      <c r="D4916" s="3">
        <v>117.34</v>
      </c>
      <c r="E4916" s="16">
        <v>2</v>
      </c>
      <c r="F4916" s="3">
        <v>58.67</v>
      </c>
      <c r="G4916" s="3">
        <v>13.519</v>
      </c>
      <c r="H4916" s="66" t="str">
        <f>IF(B4916="","",VLOOKUP(B4916,[1]BASEEMPRESA!$A$2:$AAA$11936,2))</f>
        <v>E L DE OLIVEIRA JUNIOR EDIMAR TRANSPORTES</v>
      </c>
      <c r="I4916" s="20" t="str">
        <f t="shared" si="76"/>
        <v>jul</v>
      </c>
    </row>
    <row r="4917" spans="1:9" x14ac:dyDescent="0.25">
      <c r="A4917" s="7">
        <v>46204</v>
      </c>
      <c r="B4917" s="17">
        <v>7347</v>
      </c>
      <c r="C4917" s="17" t="s">
        <v>420</v>
      </c>
      <c r="D4917" s="2">
        <v>59.54</v>
      </c>
      <c r="E4917" s="17">
        <v>1</v>
      </c>
      <c r="F4917" s="2">
        <v>59.54</v>
      </c>
      <c r="G4917" s="2">
        <v>15</v>
      </c>
      <c r="H4917" s="66" t="str">
        <f>IF(B4917="","",VLOOKUP(B4917,[1]BASEEMPRESA!$A$2:$AAA$11936,2))</f>
        <v>TRANSPORTADORA GLOBAL LOGISTICA LTDA</v>
      </c>
      <c r="I4917" s="20" t="str">
        <f t="shared" si="76"/>
        <v>jul</v>
      </c>
    </row>
    <row r="4918" spans="1:9" x14ac:dyDescent="0.25">
      <c r="A4918" s="7">
        <v>46204</v>
      </c>
      <c r="B4918" s="16">
        <v>7355</v>
      </c>
      <c r="C4918" s="16" t="s">
        <v>419</v>
      </c>
      <c r="D4918" s="3">
        <v>120.82</v>
      </c>
      <c r="E4918" s="16">
        <v>2</v>
      </c>
      <c r="F4918" s="3">
        <v>60.41</v>
      </c>
      <c r="G4918" s="3">
        <v>64.265000000000001</v>
      </c>
      <c r="H4918" s="66" t="str">
        <f>IF(B4918="","",VLOOKUP(B4918,[1]BASEEMPRESA!$A$2:$AAA$11936,2))</f>
        <v>WESLEI M DOS SANTOS</v>
      </c>
      <c r="I4918" s="20" t="str">
        <f t="shared" si="76"/>
        <v>jul</v>
      </c>
    </row>
    <row r="4919" spans="1:9" x14ac:dyDescent="0.25">
      <c r="A4919" s="7">
        <v>46204</v>
      </c>
      <c r="B4919" s="17">
        <v>7361</v>
      </c>
      <c r="C4919" s="17" t="s">
        <v>423</v>
      </c>
      <c r="D4919" s="2">
        <v>60.02</v>
      </c>
      <c r="E4919" s="17">
        <v>1</v>
      </c>
      <c r="F4919" s="2">
        <v>60.02</v>
      </c>
      <c r="G4919" s="2">
        <v>109</v>
      </c>
      <c r="H4919" s="66" t="str">
        <f>IF(B4919="","",VLOOKUP(B4919,[1]BASEEMPRESA!$A$2:$AAA$11936,2))</f>
        <v>TRANSPORTE FUMACINHA LTDA</v>
      </c>
      <c r="I4919" s="20" t="str">
        <f t="shared" si="76"/>
        <v>jul</v>
      </c>
    </row>
    <row r="4920" spans="1:9" x14ac:dyDescent="0.25">
      <c r="A4920" s="7">
        <v>46204</v>
      </c>
      <c r="B4920" s="16">
        <v>7364</v>
      </c>
      <c r="C4920" s="16" t="s">
        <v>419</v>
      </c>
      <c r="D4920" s="3">
        <v>59.2</v>
      </c>
      <c r="E4920" s="16">
        <v>1</v>
      </c>
      <c r="F4920" s="3">
        <v>59.2</v>
      </c>
      <c r="G4920" s="3">
        <v>109</v>
      </c>
      <c r="H4920" s="66" t="str">
        <f>IF(B4920="","",VLOOKUP(B4920,[1]BASEEMPRESA!$A$2:$AAA$11936,2))</f>
        <v>TRANSPORTADORA GLOBAL LOGISTICA LTDA</v>
      </c>
      <c r="I4920" s="20" t="str">
        <f t="shared" si="76"/>
        <v>jul</v>
      </c>
    </row>
    <row r="4921" spans="1:9" x14ac:dyDescent="0.25">
      <c r="A4921" s="7">
        <v>46204</v>
      </c>
      <c r="B4921" s="17">
        <v>7367</v>
      </c>
      <c r="C4921" s="17" t="s">
        <v>419</v>
      </c>
      <c r="D4921" s="2">
        <v>122</v>
      </c>
      <c r="E4921" s="17">
        <v>2</v>
      </c>
      <c r="F4921" s="2">
        <v>61</v>
      </c>
      <c r="G4921" s="2">
        <v>46.435000000000002</v>
      </c>
      <c r="H4921" s="66" t="str">
        <f>IF(B4921="","",VLOOKUP(B4921,[1]BASEEMPRESA!$A$2:$AAA$11936,2))</f>
        <v>JOSE HELIO SILVA SANTOS</v>
      </c>
      <c r="I4921" s="20" t="str">
        <f t="shared" si="76"/>
        <v>jul</v>
      </c>
    </row>
    <row r="4922" spans="1:9" x14ac:dyDescent="0.25">
      <c r="A4922" s="7">
        <v>46204</v>
      </c>
      <c r="B4922" s="16">
        <v>7370</v>
      </c>
      <c r="C4922" s="16" t="s">
        <v>419</v>
      </c>
      <c r="D4922" s="3">
        <v>60.78</v>
      </c>
      <c r="E4922" s="16">
        <v>1</v>
      </c>
      <c r="F4922" s="3">
        <v>60.78</v>
      </c>
      <c r="G4922" s="3">
        <v>109</v>
      </c>
      <c r="H4922" s="66" t="str">
        <f>IF(B4922="","",VLOOKUP(B4922,[1]BASEEMPRESA!$A$2:$AAA$11936,2))</f>
        <v>JOSE HELIO SILVA SANTOS</v>
      </c>
      <c r="I4922" s="20" t="str">
        <f t="shared" si="76"/>
        <v>jul</v>
      </c>
    </row>
    <row r="4923" spans="1:9" x14ac:dyDescent="0.25">
      <c r="A4923" s="7">
        <v>46204</v>
      </c>
      <c r="B4923" s="17">
        <v>7373</v>
      </c>
      <c r="C4923" s="17" t="s">
        <v>422</v>
      </c>
      <c r="D4923" s="2">
        <v>49.56</v>
      </c>
      <c r="E4923" s="17">
        <v>1</v>
      </c>
      <c r="F4923" s="2">
        <v>49.56</v>
      </c>
      <c r="G4923" s="2">
        <v>72.792000000000002</v>
      </c>
      <c r="H4923" s="66" t="str">
        <f>IF(B4923="","",VLOOKUP(B4923,[1]BASEEMPRESA!$A$2:$AAA$11936,2))</f>
        <v>BARBOSA TRANSPORTES E LOGISTICA LTDA</v>
      </c>
      <c r="I4923" s="20" t="str">
        <f t="shared" si="76"/>
        <v>jul</v>
      </c>
    </row>
    <row r="4924" spans="1:9" x14ac:dyDescent="0.25">
      <c r="A4924" s="7">
        <v>46204</v>
      </c>
      <c r="B4924" s="16">
        <v>7381</v>
      </c>
      <c r="C4924" s="16" t="s">
        <v>423</v>
      </c>
      <c r="D4924" s="3">
        <v>56.5</v>
      </c>
      <c r="E4924" s="16">
        <v>1</v>
      </c>
      <c r="F4924" s="3">
        <v>56.5</v>
      </c>
      <c r="G4924" s="3">
        <v>54</v>
      </c>
      <c r="H4924" s="66" t="str">
        <f>IF(B4924="","",VLOOKUP(B4924,[1]BASEEMPRESA!$A$2:$AAA$11936,2))</f>
        <v>TRANSPORTE FUMACINHA LTDA</v>
      </c>
      <c r="I4924" s="20" t="str">
        <f t="shared" si="76"/>
        <v>jul</v>
      </c>
    </row>
    <row r="4925" spans="1:9" x14ac:dyDescent="0.25">
      <c r="A4925" s="7">
        <v>46204</v>
      </c>
      <c r="B4925" s="17">
        <v>7398</v>
      </c>
      <c r="C4925" s="17" t="s">
        <v>419</v>
      </c>
      <c r="D4925" s="2">
        <v>58.08</v>
      </c>
      <c r="E4925" s="17">
        <v>1</v>
      </c>
      <c r="F4925" s="2">
        <v>58.08</v>
      </c>
      <c r="G4925" s="2">
        <v>109</v>
      </c>
      <c r="H4925" s="66" t="str">
        <f>IF(B4925="","",VLOOKUP(B4925,[1]BASEEMPRESA!$A$2:$AAA$11936,2))</f>
        <v>RSL TRANSPORTES LTDA</v>
      </c>
      <c r="I4925" s="20" t="str">
        <f t="shared" si="76"/>
        <v>jul</v>
      </c>
    </row>
    <row r="4926" spans="1:9" x14ac:dyDescent="0.25">
      <c r="A4926" s="7">
        <v>46205</v>
      </c>
      <c r="B4926" s="16">
        <v>2066</v>
      </c>
      <c r="C4926" s="16" t="s">
        <v>418</v>
      </c>
      <c r="D4926" s="3">
        <v>530.02</v>
      </c>
      <c r="E4926" s="16">
        <v>9</v>
      </c>
      <c r="F4926" s="3">
        <v>58.890999999999998</v>
      </c>
      <c r="G4926" s="3">
        <v>13.672000000000001</v>
      </c>
      <c r="H4926" s="66" t="str">
        <f>IF(B4926="","",VLOOKUP(B4926,[1]BASEEMPRESA!$A$2:$AAA$11936,2))</f>
        <v>NDB HOLDING AGRICOLA LTDA - MATRIZ</v>
      </c>
      <c r="I4926" s="20" t="str">
        <f t="shared" si="76"/>
        <v>jul</v>
      </c>
    </row>
    <row r="4927" spans="1:9" x14ac:dyDescent="0.25">
      <c r="A4927" s="7">
        <v>46205</v>
      </c>
      <c r="B4927" s="17">
        <v>2067</v>
      </c>
      <c r="C4927" s="17" t="s">
        <v>418</v>
      </c>
      <c r="D4927" s="2">
        <v>451.88</v>
      </c>
      <c r="E4927" s="17">
        <v>8</v>
      </c>
      <c r="F4927" s="2">
        <v>56.484999999999999</v>
      </c>
      <c r="G4927" s="2">
        <v>13.849</v>
      </c>
      <c r="H4927" s="66" t="str">
        <f>IF(B4927="","",VLOOKUP(B4927,[1]BASEEMPRESA!$A$2:$AAA$11936,2))</f>
        <v>NDB HOLDING AGRICOLA LTDA - MATRIZ</v>
      </c>
      <c r="I4927" s="20" t="str">
        <f t="shared" si="76"/>
        <v>jul</v>
      </c>
    </row>
    <row r="4928" spans="1:9" x14ac:dyDescent="0.25">
      <c r="A4928" s="7">
        <v>46205</v>
      </c>
      <c r="B4928" s="16">
        <v>2107</v>
      </c>
      <c r="C4928" s="16" t="s">
        <v>418</v>
      </c>
      <c r="D4928" s="3">
        <v>238.2</v>
      </c>
      <c r="E4928" s="16">
        <v>4</v>
      </c>
      <c r="F4928" s="3">
        <v>59.55</v>
      </c>
      <c r="G4928" s="3">
        <v>11.872999999999999</v>
      </c>
      <c r="H4928" s="66" t="str">
        <f>IF(B4928="","",VLOOKUP(B4928,[1]BASEEMPRESA!$A$2:$AAA$11936,2))</f>
        <v>NDB HOLDING AGRICOLA LTDA - MATRIZ</v>
      </c>
      <c r="I4928" s="20" t="str">
        <f t="shared" si="76"/>
        <v>jul</v>
      </c>
    </row>
    <row r="4929" spans="1:9" x14ac:dyDescent="0.25">
      <c r="A4929" s="7">
        <v>46205</v>
      </c>
      <c r="B4929" s="17">
        <v>2108</v>
      </c>
      <c r="C4929" s="17" t="s">
        <v>418</v>
      </c>
      <c r="D4929" s="2">
        <v>519.62</v>
      </c>
      <c r="E4929" s="17">
        <v>9</v>
      </c>
      <c r="F4929" s="2">
        <v>57.735999999999997</v>
      </c>
      <c r="G4929" s="2">
        <v>13.691000000000001</v>
      </c>
      <c r="H4929" s="66" t="str">
        <f>IF(B4929="","",VLOOKUP(B4929,[1]BASEEMPRESA!$A$2:$AAA$11936,2))</f>
        <v>NDB HOLDING AGRICOLA LTDA - MATRIZ</v>
      </c>
      <c r="I4929" s="20" t="str">
        <f t="shared" si="76"/>
        <v>jul</v>
      </c>
    </row>
    <row r="4930" spans="1:9" x14ac:dyDescent="0.25">
      <c r="A4930" s="7">
        <v>46205</v>
      </c>
      <c r="B4930" s="16">
        <v>2109</v>
      </c>
      <c r="C4930" s="16" t="s">
        <v>418</v>
      </c>
      <c r="D4930" s="3">
        <v>304.60000000000002</v>
      </c>
      <c r="E4930" s="16">
        <v>5</v>
      </c>
      <c r="F4930" s="3">
        <v>60.92</v>
      </c>
      <c r="G4930" s="3">
        <v>11.859</v>
      </c>
      <c r="H4930" s="66" t="str">
        <f>IF(B4930="","",VLOOKUP(B4930,[1]BASEEMPRESA!$A$2:$AAA$11936,2))</f>
        <v>NDB HOLDING AGRICOLA LTDA - MATRIZ</v>
      </c>
      <c r="I4930" s="20" t="str">
        <f t="shared" si="76"/>
        <v>jul</v>
      </c>
    </row>
    <row r="4931" spans="1:9" x14ac:dyDescent="0.25">
      <c r="A4931" s="7">
        <v>46205</v>
      </c>
      <c r="B4931" s="17">
        <v>7004</v>
      </c>
      <c r="C4931" s="17" t="s">
        <v>419</v>
      </c>
      <c r="D4931" s="2">
        <v>179.3</v>
      </c>
      <c r="E4931" s="17">
        <v>3</v>
      </c>
      <c r="F4931" s="2">
        <v>59.767000000000003</v>
      </c>
      <c r="G4931" s="2">
        <v>40.392000000000003</v>
      </c>
      <c r="H4931" s="66" t="str">
        <f>IF(B4931="","",VLOOKUP(B4931,[1]BASEEMPRESA!$A$2:$AAA$11936,2))</f>
        <v>EMERSON LUIS MORO</v>
      </c>
      <c r="I4931" s="20" t="str">
        <f t="shared" ref="I4931:I4994" si="77">TEXT(A4931,"mmm")</f>
        <v>jul</v>
      </c>
    </row>
    <row r="4932" spans="1:9" x14ac:dyDescent="0.25">
      <c r="A4932" s="7">
        <v>46205</v>
      </c>
      <c r="B4932" s="16">
        <v>7005</v>
      </c>
      <c r="C4932" s="16" t="s">
        <v>419</v>
      </c>
      <c r="D4932" s="3">
        <v>180.4</v>
      </c>
      <c r="E4932" s="16">
        <v>3</v>
      </c>
      <c r="F4932" s="3">
        <v>60.133000000000003</v>
      </c>
      <c r="G4932" s="3">
        <v>46.747999999999998</v>
      </c>
      <c r="H4932" s="66" t="str">
        <f>IF(B4932="","",VLOOKUP(B4932,[1]BASEEMPRESA!$A$2:$AAA$11936,2))</f>
        <v>RENE PINA DE ALMEIDA</v>
      </c>
      <c r="I4932" s="20" t="str">
        <f t="shared" si="77"/>
        <v>jul</v>
      </c>
    </row>
    <row r="4933" spans="1:9" x14ac:dyDescent="0.25">
      <c r="A4933" s="7">
        <v>46205</v>
      </c>
      <c r="B4933" s="17">
        <v>7006</v>
      </c>
      <c r="C4933" s="17" t="s">
        <v>420</v>
      </c>
      <c r="D4933" s="2">
        <v>118.66</v>
      </c>
      <c r="E4933" s="17">
        <v>2</v>
      </c>
      <c r="F4933" s="2">
        <v>59.33</v>
      </c>
      <c r="G4933" s="2">
        <v>23.869</v>
      </c>
      <c r="H4933" s="66" t="str">
        <f>IF(B4933="","",VLOOKUP(B4933,[1]BASEEMPRESA!$A$2:$AAA$11936,2))</f>
        <v>INAMARQUE SOUZA MACHADO</v>
      </c>
      <c r="I4933" s="20" t="str">
        <f t="shared" si="77"/>
        <v>jul</v>
      </c>
    </row>
    <row r="4934" spans="1:9" x14ac:dyDescent="0.25">
      <c r="A4934" s="7">
        <v>46205</v>
      </c>
      <c r="B4934" s="16">
        <v>7007</v>
      </c>
      <c r="C4934" s="16" t="s">
        <v>420</v>
      </c>
      <c r="D4934" s="3">
        <v>199.4</v>
      </c>
      <c r="E4934" s="16">
        <v>3</v>
      </c>
      <c r="F4934" s="3">
        <v>66.466999999999999</v>
      </c>
      <c r="G4934" s="3">
        <v>22.199000000000002</v>
      </c>
      <c r="H4934" s="66" t="str">
        <f>IF(B4934="","",VLOOKUP(B4934,[1]BASEEMPRESA!$A$2:$AAA$11936,2))</f>
        <v>MVS TRANSPORTE LTDA</v>
      </c>
      <c r="I4934" s="20" t="str">
        <f t="shared" si="77"/>
        <v>jul</v>
      </c>
    </row>
    <row r="4935" spans="1:9" x14ac:dyDescent="0.25">
      <c r="A4935" s="7">
        <v>46205</v>
      </c>
      <c r="B4935" s="17">
        <v>7008</v>
      </c>
      <c r="C4935" s="17" t="s">
        <v>419</v>
      </c>
      <c r="D4935" s="2">
        <v>185.68</v>
      </c>
      <c r="E4935" s="17">
        <v>3</v>
      </c>
      <c r="F4935" s="2">
        <v>61.893000000000001</v>
      </c>
      <c r="G4935" s="2">
        <v>45.656999999999996</v>
      </c>
      <c r="H4935" s="66" t="str">
        <f>IF(B4935="","",VLOOKUP(B4935,[1]BASEEMPRESA!$A$2:$AAA$11936,2))</f>
        <v>E L DE OLIVEIRA JUNIOR EDIMAR TRANSPORTES</v>
      </c>
      <c r="I4935" s="20" t="str">
        <f t="shared" si="77"/>
        <v>jul</v>
      </c>
    </row>
    <row r="4936" spans="1:9" x14ac:dyDescent="0.25">
      <c r="A4936" s="7">
        <v>46205</v>
      </c>
      <c r="B4936" s="16">
        <v>7013</v>
      </c>
      <c r="C4936" s="16" t="s">
        <v>419</v>
      </c>
      <c r="D4936" s="3">
        <v>176.48</v>
      </c>
      <c r="E4936" s="16">
        <v>3</v>
      </c>
      <c r="F4936" s="3">
        <v>58.826999999999998</v>
      </c>
      <c r="G4936" s="3">
        <v>72.903999999999996</v>
      </c>
      <c r="H4936" s="66" t="str">
        <f>IF(B4936="","",VLOOKUP(B4936,[1]BASEEMPRESA!$A$2:$AAA$11936,2))</f>
        <v>INAMARQUE SOUZA MACHADO</v>
      </c>
      <c r="I4936" s="20" t="str">
        <f t="shared" si="77"/>
        <v>jul</v>
      </c>
    </row>
    <row r="4937" spans="1:9" x14ac:dyDescent="0.25">
      <c r="A4937" s="7">
        <v>46205</v>
      </c>
      <c r="B4937" s="17">
        <v>7017</v>
      </c>
      <c r="C4937" s="17" t="s">
        <v>419</v>
      </c>
      <c r="D4937" s="2">
        <v>189.1</v>
      </c>
      <c r="E4937" s="17">
        <v>3</v>
      </c>
      <c r="F4937" s="2">
        <v>63.033000000000001</v>
      </c>
      <c r="G4937" s="2">
        <v>34.816000000000003</v>
      </c>
      <c r="H4937" s="66" t="str">
        <f>IF(B4937="","",VLOOKUP(B4937,[1]BASEEMPRESA!$A$2:$AAA$11936,2))</f>
        <v>BAYER LOGISTICA E TRANSPORTES LTDA</v>
      </c>
      <c r="I4937" s="20" t="str">
        <f t="shared" si="77"/>
        <v>jul</v>
      </c>
    </row>
    <row r="4938" spans="1:9" x14ac:dyDescent="0.25">
      <c r="A4938" s="7">
        <v>46205</v>
      </c>
      <c r="B4938" s="16">
        <v>7018</v>
      </c>
      <c r="C4938" s="16" t="s">
        <v>419</v>
      </c>
      <c r="D4938" s="3">
        <v>116.78</v>
      </c>
      <c r="E4938" s="16">
        <v>2</v>
      </c>
      <c r="F4938" s="3">
        <v>58.39</v>
      </c>
      <c r="G4938" s="3">
        <v>32.92</v>
      </c>
      <c r="H4938" s="66" t="str">
        <f>IF(B4938="","",VLOOKUP(B4938,[1]BASEEMPRESA!$A$2:$AAA$11936,2))</f>
        <v>SC MANUTENCOES LTDA</v>
      </c>
      <c r="I4938" s="20" t="str">
        <f t="shared" si="77"/>
        <v>jul</v>
      </c>
    </row>
    <row r="4939" spans="1:9" x14ac:dyDescent="0.25">
      <c r="A4939" s="7">
        <v>46205</v>
      </c>
      <c r="B4939" s="17">
        <v>7021</v>
      </c>
      <c r="C4939" s="17" t="s">
        <v>419</v>
      </c>
      <c r="D4939" s="2">
        <v>121.42</v>
      </c>
      <c r="E4939" s="17">
        <v>2</v>
      </c>
      <c r="F4939" s="2">
        <v>60.71</v>
      </c>
      <c r="G4939" s="2">
        <v>40.25</v>
      </c>
      <c r="H4939" s="66" t="str">
        <f>IF(B4939="","",VLOOKUP(B4939,[1]BASEEMPRESA!$A$2:$AAA$11936,2))</f>
        <v>NEIA TRANSPORTES LTDA</v>
      </c>
      <c r="I4939" s="20" t="str">
        <f t="shared" si="77"/>
        <v>jul</v>
      </c>
    </row>
    <row r="4940" spans="1:9" x14ac:dyDescent="0.25">
      <c r="A4940" s="7">
        <v>46205</v>
      </c>
      <c r="B4940" s="16">
        <v>7022</v>
      </c>
      <c r="C4940" s="16" t="s">
        <v>419</v>
      </c>
      <c r="D4940" s="3">
        <v>123.12</v>
      </c>
      <c r="E4940" s="16">
        <v>2</v>
      </c>
      <c r="F4940" s="3">
        <v>61.56</v>
      </c>
      <c r="G4940" s="3">
        <v>26.042000000000002</v>
      </c>
      <c r="H4940" s="66" t="str">
        <f>IF(B4940="","",VLOOKUP(B4940,[1]BASEEMPRESA!$A$2:$AAA$11936,2))</f>
        <v>SMRR TRANSPORTES LTDA</v>
      </c>
      <c r="I4940" s="20" t="str">
        <f t="shared" si="77"/>
        <v>jul</v>
      </c>
    </row>
    <row r="4941" spans="1:9" x14ac:dyDescent="0.25">
      <c r="A4941" s="7">
        <v>46205</v>
      </c>
      <c r="B4941" s="17">
        <v>7031</v>
      </c>
      <c r="C4941" s="17" t="s">
        <v>419</v>
      </c>
      <c r="D4941" s="2">
        <v>128.32</v>
      </c>
      <c r="E4941" s="17">
        <v>2</v>
      </c>
      <c r="F4941" s="2">
        <v>64.16</v>
      </c>
      <c r="G4941" s="2">
        <v>91.287000000000006</v>
      </c>
      <c r="H4941" s="66" t="str">
        <f>IF(B4941="","",VLOOKUP(B4941,[1]BASEEMPRESA!$A$2:$AAA$11936,2))</f>
        <v>INAMARQUE SOUZA MACHADO</v>
      </c>
      <c r="I4941" s="20" t="str">
        <f t="shared" si="77"/>
        <v>jul</v>
      </c>
    </row>
    <row r="4942" spans="1:9" x14ac:dyDescent="0.25">
      <c r="A4942" s="7">
        <v>46205</v>
      </c>
      <c r="B4942" s="16">
        <v>7032</v>
      </c>
      <c r="C4942" s="16" t="s">
        <v>419</v>
      </c>
      <c r="D4942" s="3">
        <v>118.42</v>
      </c>
      <c r="E4942" s="16">
        <v>2</v>
      </c>
      <c r="F4942" s="3">
        <v>59.21</v>
      </c>
      <c r="G4942" s="3">
        <v>54.420999999999999</v>
      </c>
      <c r="H4942" s="66" t="str">
        <f>IF(B4942="","",VLOOKUP(B4942,[1]BASEEMPRESA!$A$2:$AAA$11936,2))</f>
        <v>REGINA M. DOS S. SILVA CARGAS</v>
      </c>
      <c r="I4942" s="20" t="str">
        <f t="shared" si="77"/>
        <v>jul</v>
      </c>
    </row>
    <row r="4943" spans="1:9" x14ac:dyDescent="0.25">
      <c r="A4943" s="7">
        <v>46205</v>
      </c>
      <c r="B4943" s="17">
        <v>7033</v>
      </c>
      <c r="C4943" s="17" t="s">
        <v>419</v>
      </c>
      <c r="D4943" s="2">
        <v>127.72</v>
      </c>
      <c r="E4943" s="17">
        <v>2</v>
      </c>
      <c r="F4943" s="2">
        <v>63.86</v>
      </c>
      <c r="G4943" s="2">
        <v>63.991</v>
      </c>
      <c r="H4943" s="66" t="str">
        <f>IF(B4943="","",VLOOKUP(B4943,[1]BASEEMPRESA!$A$2:$AAA$11936,2))</f>
        <v>E L DE OLIVEIRA JUNIOR EDIMAR TRANSPORTES</v>
      </c>
      <c r="I4943" s="20" t="str">
        <f t="shared" si="77"/>
        <v>jul</v>
      </c>
    </row>
    <row r="4944" spans="1:9" x14ac:dyDescent="0.25">
      <c r="A4944" s="7">
        <v>46205</v>
      </c>
      <c r="B4944" s="16">
        <v>7036</v>
      </c>
      <c r="C4944" s="16" t="s">
        <v>419</v>
      </c>
      <c r="D4944" s="3">
        <v>117.08</v>
      </c>
      <c r="E4944" s="16">
        <v>2</v>
      </c>
      <c r="F4944" s="3">
        <v>58.54</v>
      </c>
      <c r="G4944" s="3">
        <v>51.716000000000001</v>
      </c>
      <c r="H4944" s="66" t="str">
        <f>IF(B4944="","",VLOOKUP(B4944,[1]BASEEMPRESA!$A$2:$AAA$11936,2))</f>
        <v>EMERSON LUIS MORO</v>
      </c>
      <c r="I4944" s="20" t="str">
        <f t="shared" si="77"/>
        <v>jul</v>
      </c>
    </row>
    <row r="4945" spans="1:9" x14ac:dyDescent="0.25">
      <c r="A4945" s="7">
        <v>46205</v>
      </c>
      <c r="B4945" s="17">
        <v>7038</v>
      </c>
      <c r="C4945" s="17" t="s">
        <v>420</v>
      </c>
      <c r="D4945" s="2">
        <v>122.12</v>
      </c>
      <c r="E4945" s="17">
        <v>2</v>
      </c>
      <c r="F4945" s="2">
        <v>61.06</v>
      </c>
      <c r="G4945" s="2">
        <v>80.337000000000003</v>
      </c>
      <c r="H4945" s="66" t="str">
        <f>IF(B4945="","",VLOOKUP(B4945,[1]BASEEMPRESA!$A$2:$AAA$11936,2))</f>
        <v>JERE SERVICOS DE TRANSPORTE E LOCACAO LTDA</v>
      </c>
      <c r="I4945" s="20" t="str">
        <f t="shared" si="77"/>
        <v>jul</v>
      </c>
    </row>
    <row r="4946" spans="1:9" x14ac:dyDescent="0.25">
      <c r="A4946" s="7">
        <v>46205</v>
      </c>
      <c r="B4946" s="16">
        <v>7042</v>
      </c>
      <c r="C4946" s="16" t="s">
        <v>420</v>
      </c>
      <c r="D4946" s="3">
        <v>131.46</v>
      </c>
      <c r="E4946" s="16">
        <v>2</v>
      </c>
      <c r="F4946" s="3">
        <v>65.73</v>
      </c>
      <c r="G4946" s="3">
        <v>15</v>
      </c>
      <c r="H4946" s="66" t="str">
        <f>IF(B4946="","",VLOOKUP(B4946,[1]BASEEMPRESA!$A$2:$AAA$11936,2))</f>
        <v>SERVICOS DE TRANSPORTES E LOCACAO VALE DO ITAUNAS LTDA</v>
      </c>
      <c r="I4946" s="20" t="str">
        <f t="shared" si="77"/>
        <v>jul</v>
      </c>
    </row>
    <row r="4947" spans="1:9" x14ac:dyDescent="0.25">
      <c r="A4947" s="7">
        <v>46205</v>
      </c>
      <c r="B4947" s="17">
        <v>7045</v>
      </c>
      <c r="C4947" s="17" t="s">
        <v>421</v>
      </c>
      <c r="D4947" s="2">
        <v>176.82</v>
      </c>
      <c r="E4947" s="17">
        <v>3</v>
      </c>
      <c r="F4947" s="2">
        <v>58.94</v>
      </c>
      <c r="G4947" s="2">
        <v>51.445</v>
      </c>
      <c r="H4947" s="66" t="str">
        <f>IF(B4947="","",VLOOKUP(B4947,[1]BASEEMPRESA!$A$2:$AAA$11936,2))</f>
        <v>REGINA M. DOS S. SILVA CARGAS</v>
      </c>
      <c r="I4947" s="20" t="str">
        <f t="shared" si="77"/>
        <v>jul</v>
      </c>
    </row>
    <row r="4948" spans="1:9" x14ac:dyDescent="0.25">
      <c r="A4948" s="7">
        <v>46205</v>
      </c>
      <c r="B4948" s="16">
        <v>7046</v>
      </c>
      <c r="C4948" s="16" t="s">
        <v>419</v>
      </c>
      <c r="D4948" s="3">
        <v>192.24</v>
      </c>
      <c r="E4948" s="16">
        <v>3</v>
      </c>
      <c r="F4948" s="3">
        <v>64.08</v>
      </c>
      <c r="G4948" s="3">
        <v>33.344000000000001</v>
      </c>
      <c r="H4948" s="66" t="str">
        <f>IF(B4948="","",VLOOKUP(B4948,[1]BASEEMPRESA!$A$2:$AAA$11936,2))</f>
        <v>J.S. LEONIDIO</v>
      </c>
      <c r="I4948" s="20" t="str">
        <f t="shared" si="77"/>
        <v>jul</v>
      </c>
    </row>
    <row r="4949" spans="1:9" x14ac:dyDescent="0.25">
      <c r="A4949" s="7">
        <v>46205</v>
      </c>
      <c r="B4949" s="17">
        <v>7047</v>
      </c>
      <c r="C4949" s="17" t="s">
        <v>419</v>
      </c>
      <c r="D4949" s="2">
        <v>121.8</v>
      </c>
      <c r="E4949" s="17">
        <v>2</v>
      </c>
      <c r="F4949" s="2">
        <v>60.9</v>
      </c>
      <c r="G4949" s="2">
        <v>89.5</v>
      </c>
      <c r="H4949" s="66" t="str">
        <f>IF(B4949="","",VLOOKUP(B4949,[1]BASEEMPRESA!$A$2:$AAA$11936,2))</f>
        <v>BAYER LOGISTICA E TRANSPORTES LTDA</v>
      </c>
      <c r="I4949" s="20" t="str">
        <f t="shared" si="77"/>
        <v>jul</v>
      </c>
    </row>
    <row r="4950" spans="1:9" x14ac:dyDescent="0.25">
      <c r="A4950" s="7">
        <v>46205</v>
      </c>
      <c r="B4950" s="16">
        <v>7048</v>
      </c>
      <c r="C4950" s="16" t="s">
        <v>419</v>
      </c>
      <c r="D4950" s="3">
        <v>117.38</v>
      </c>
      <c r="E4950" s="16">
        <v>2</v>
      </c>
      <c r="F4950" s="3">
        <v>58.69</v>
      </c>
      <c r="G4950" s="3">
        <v>72.388000000000005</v>
      </c>
      <c r="H4950" s="66" t="str">
        <f>IF(B4950="","",VLOOKUP(B4950,[1]BASEEMPRESA!$A$2:$AAA$11936,2))</f>
        <v>SERVICOS DE TRANSPORTES E LOCACAO VALE DO ITAUNAS LTDA</v>
      </c>
      <c r="I4950" s="20" t="str">
        <f t="shared" si="77"/>
        <v>jul</v>
      </c>
    </row>
    <row r="4951" spans="1:9" x14ac:dyDescent="0.25">
      <c r="A4951" s="7">
        <v>46205</v>
      </c>
      <c r="B4951" s="17">
        <v>7050</v>
      </c>
      <c r="C4951" s="17" t="s">
        <v>419</v>
      </c>
      <c r="D4951" s="2">
        <v>189.3</v>
      </c>
      <c r="E4951" s="17">
        <v>3</v>
      </c>
      <c r="F4951" s="2">
        <v>63.1</v>
      </c>
      <c r="G4951" s="2">
        <v>21.576000000000001</v>
      </c>
      <c r="H4951" s="66" t="str">
        <f>IF(B4951="","",VLOOKUP(B4951,[1]BASEEMPRESA!$A$2:$AAA$11936,2))</f>
        <v>ESTEL SERVICOS DE TRANSPORTES E LOCACAO LTDA</v>
      </c>
      <c r="I4951" s="20" t="str">
        <f t="shared" si="77"/>
        <v>jul</v>
      </c>
    </row>
    <row r="4952" spans="1:9" x14ac:dyDescent="0.25">
      <c r="A4952" s="7">
        <v>46205</v>
      </c>
      <c r="B4952" s="16">
        <v>7052</v>
      </c>
      <c r="C4952" s="16" t="s">
        <v>420</v>
      </c>
      <c r="D4952" s="3">
        <v>77.88</v>
      </c>
      <c r="E4952" s="16">
        <v>1</v>
      </c>
      <c r="F4952" s="3">
        <v>77.88</v>
      </c>
      <c r="G4952" s="3">
        <v>72.793000000000006</v>
      </c>
      <c r="H4952" s="66" t="str">
        <f>IF(B4952="","",VLOOKUP(B4952,[1]BASEEMPRESA!$A$2:$AAA$11936,2))</f>
        <v>JERE SERVICOS DE TRANSPORTE E LOCACAO LTDA</v>
      </c>
      <c r="I4952" s="20" t="str">
        <f t="shared" si="77"/>
        <v>jul</v>
      </c>
    </row>
    <row r="4953" spans="1:9" x14ac:dyDescent="0.25">
      <c r="A4953" s="7">
        <v>46205</v>
      </c>
      <c r="B4953" s="17">
        <v>7053</v>
      </c>
      <c r="C4953" s="17" t="s">
        <v>420</v>
      </c>
      <c r="D4953" s="2">
        <v>179.1</v>
      </c>
      <c r="E4953" s="17">
        <v>3</v>
      </c>
      <c r="F4953" s="2">
        <v>59.7</v>
      </c>
      <c r="G4953" s="2">
        <v>40.442999999999998</v>
      </c>
      <c r="H4953" s="66" t="str">
        <f>IF(B4953="","",VLOOKUP(B4953,[1]BASEEMPRESA!$A$2:$AAA$11936,2))</f>
        <v>TAVARES E MORAES TRANSPORTES LTDA</v>
      </c>
      <c r="I4953" s="20" t="str">
        <f t="shared" si="77"/>
        <v>jul</v>
      </c>
    </row>
    <row r="4954" spans="1:9" x14ac:dyDescent="0.25">
      <c r="A4954" s="7">
        <v>46205</v>
      </c>
      <c r="B4954" s="16">
        <v>7054</v>
      </c>
      <c r="C4954" s="16" t="s">
        <v>419</v>
      </c>
      <c r="D4954" s="3">
        <v>171.18</v>
      </c>
      <c r="E4954" s="16">
        <v>3</v>
      </c>
      <c r="F4954" s="3">
        <v>57.06</v>
      </c>
      <c r="G4954" s="3">
        <v>58.545000000000002</v>
      </c>
      <c r="H4954" s="66" t="str">
        <f>IF(B4954="","",VLOOKUP(B4954,[1]BASEEMPRESA!$A$2:$AAA$11936,2))</f>
        <v>TAVARES E MORAES TRANSPORTES LTDA</v>
      </c>
      <c r="I4954" s="20" t="str">
        <f t="shared" si="77"/>
        <v>jul</v>
      </c>
    </row>
    <row r="4955" spans="1:9" x14ac:dyDescent="0.25">
      <c r="A4955" s="7">
        <v>46205</v>
      </c>
      <c r="B4955" s="17">
        <v>7059</v>
      </c>
      <c r="C4955" s="17" t="s">
        <v>419</v>
      </c>
      <c r="D4955" s="2">
        <v>184.38</v>
      </c>
      <c r="E4955" s="17">
        <v>3</v>
      </c>
      <c r="F4955" s="2">
        <v>61.46</v>
      </c>
      <c r="G4955" s="2">
        <v>47.835999999999999</v>
      </c>
      <c r="H4955" s="66" t="str">
        <f>IF(B4955="","",VLOOKUP(B4955,[1]BASEEMPRESA!$A$2:$AAA$11936,2))</f>
        <v>BAYER LOGISTICA E TRANSPORTES LTDA</v>
      </c>
      <c r="I4955" s="20" t="str">
        <f t="shared" si="77"/>
        <v>jul</v>
      </c>
    </row>
    <row r="4956" spans="1:9" x14ac:dyDescent="0.25">
      <c r="A4956" s="7">
        <v>46205</v>
      </c>
      <c r="B4956" s="16">
        <v>7188</v>
      </c>
      <c r="C4956" s="16" t="s">
        <v>419</v>
      </c>
      <c r="D4956" s="3">
        <v>118.08</v>
      </c>
      <c r="E4956" s="16">
        <v>2</v>
      </c>
      <c r="F4956" s="3">
        <v>59.04</v>
      </c>
      <c r="G4956" s="3">
        <v>69.308000000000007</v>
      </c>
      <c r="H4956" s="66" t="str">
        <f>IF(B4956="","",VLOOKUP(B4956,[1]BASEEMPRESA!$A$2:$AAA$11936,2))</f>
        <v>C C GOMES TRANSPORTES</v>
      </c>
      <c r="I4956" s="20" t="str">
        <f t="shared" si="77"/>
        <v>jul</v>
      </c>
    </row>
    <row r="4957" spans="1:9" x14ac:dyDescent="0.25">
      <c r="A4957" s="7">
        <v>46205</v>
      </c>
      <c r="B4957" s="17">
        <v>7207</v>
      </c>
      <c r="C4957" s="17" t="s">
        <v>420</v>
      </c>
      <c r="D4957" s="2">
        <v>69.459999999999994</v>
      </c>
      <c r="E4957" s="17">
        <v>1</v>
      </c>
      <c r="F4957" s="2">
        <v>69.459999999999994</v>
      </c>
      <c r="G4957" s="2">
        <v>15</v>
      </c>
      <c r="H4957" s="66" t="str">
        <f>IF(B4957="","",VLOOKUP(B4957,[1]BASEEMPRESA!$A$2:$AAA$11936,2))</f>
        <v>TAVARES E MORAES TRANSPORTES LTDA</v>
      </c>
      <c r="I4957" s="20" t="str">
        <f t="shared" si="77"/>
        <v>jul</v>
      </c>
    </row>
    <row r="4958" spans="1:9" x14ac:dyDescent="0.25">
      <c r="A4958" s="7">
        <v>46205</v>
      </c>
      <c r="B4958" s="16">
        <v>7208</v>
      </c>
      <c r="C4958" s="16" t="s">
        <v>420</v>
      </c>
      <c r="D4958" s="3">
        <v>131.5</v>
      </c>
      <c r="E4958" s="16">
        <v>2</v>
      </c>
      <c r="F4958" s="3">
        <v>65.75</v>
      </c>
      <c r="G4958" s="3">
        <v>54.142000000000003</v>
      </c>
      <c r="H4958" s="66" t="str">
        <f>IF(B4958="","",VLOOKUP(B4958,[1]BASEEMPRESA!$A$2:$AAA$11936,2))</f>
        <v>TAVARES E MORAES TRANSPORTES LTDA</v>
      </c>
      <c r="I4958" s="20" t="str">
        <f t="shared" si="77"/>
        <v>jul</v>
      </c>
    </row>
    <row r="4959" spans="1:9" x14ac:dyDescent="0.25">
      <c r="A4959" s="7">
        <v>46205</v>
      </c>
      <c r="B4959" s="17">
        <v>7220</v>
      </c>
      <c r="C4959" s="17" t="s">
        <v>421</v>
      </c>
      <c r="D4959" s="2">
        <v>169.78</v>
      </c>
      <c r="E4959" s="17">
        <v>3</v>
      </c>
      <c r="F4959" s="2">
        <v>56.593000000000004</v>
      </c>
      <c r="G4959" s="2">
        <v>71.488</v>
      </c>
      <c r="H4959" s="66" t="str">
        <f>IF(B4959="","",VLOOKUP(B4959,[1]BASEEMPRESA!$A$2:$AAA$11936,2))</f>
        <v>DOS SANTOS PASSOS TRANSPORTES LTDA</v>
      </c>
      <c r="I4959" s="20" t="str">
        <f t="shared" si="77"/>
        <v>jul</v>
      </c>
    </row>
    <row r="4960" spans="1:9" x14ac:dyDescent="0.25">
      <c r="A4960" s="7">
        <v>46205</v>
      </c>
      <c r="B4960" s="16">
        <v>7221</v>
      </c>
      <c r="C4960" s="16" t="s">
        <v>420</v>
      </c>
      <c r="D4960" s="3">
        <v>175.1</v>
      </c>
      <c r="E4960" s="16">
        <v>3</v>
      </c>
      <c r="F4960" s="3">
        <v>58.366999999999997</v>
      </c>
      <c r="G4960" s="3">
        <v>35.844000000000001</v>
      </c>
      <c r="H4960" s="66" t="str">
        <f>IF(B4960="","",VLOOKUP(B4960,[1]BASEEMPRESA!$A$2:$AAA$11936,2))</f>
        <v>BAYER LOGISTICA E TRANSPORTES LTDA</v>
      </c>
      <c r="I4960" s="20" t="str">
        <f t="shared" si="77"/>
        <v>jul</v>
      </c>
    </row>
    <row r="4961" spans="1:9" x14ac:dyDescent="0.25">
      <c r="A4961" s="7">
        <v>46205</v>
      </c>
      <c r="B4961" s="17">
        <v>7224</v>
      </c>
      <c r="C4961" s="17" t="s">
        <v>419</v>
      </c>
      <c r="D4961" s="2">
        <v>197.18</v>
      </c>
      <c r="E4961" s="17">
        <v>3</v>
      </c>
      <c r="F4961" s="2">
        <v>65.727000000000004</v>
      </c>
      <c r="G4961" s="2">
        <v>65.215000000000003</v>
      </c>
      <c r="H4961" s="66" t="str">
        <f>IF(B4961="","",VLOOKUP(B4961,[1]BASEEMPRESA!$A$2:$AAA$11936,2))</f>
        <v>EMERSON LUIS MORO</v>
      </c>
      <c r="I4961" s="20" t="str">
        <f t="shared" si="77"/>
        <v>jul</v>
      </c>
    </row>
    <row r="4962" spans="1:9" x14ac:dyDescent="0.25">
      <c r="A4962" s="7">
        <v>46205</v>
      </c>
      <c r="B4962" s="16">
        <v>7228</v>
      </c>
      <c r="C4962" s="16" t="s">
        <v>419</v>
      </c>
      <c r="D4962" s="3">
        <v>176.66</v>
      </c>
      <c r="E4962" s="16">
        <v>3</v>
      </c>
      <c r="F4962" s="3">
        <v>58.887</v>
      </c>
      <c r="G4962" s="3">
        <v>59.058</v>
      </c>
      <c r="H4962" s="66" t="str">
        <f>IF(B4962="","",VLOOKUP(B4962,[1]BASEEMPRESA!$A$2:$AAA$11936,2))</f>
        <v>MVS TRANSPORTE LTDA</v>
      </c>
      <c r="I4962" s="20" t="str">
        <f t="shared" si="77"/>
        <v>jul</v>
      </c>
    </row>
    <row r="4963" spans="1:9" x14ac:dyDescent="0.25">
      <c r="A4963" s="7">
        <v>46205</v>
      </c>
      <c r="B4963" s="17">
        <v>7234</v>
      </c>
      <c r="C4963" s="17" t="s">
        <v>419</v>
      </c>
      <c r="D4963" s="2">
        <v>121.3</v>
      </c>
      <c r="E4963" s="17">
        <v>2</v>
      </c>
      <c r="F4963" s="2">
        <v>60.65</v>
      </c>
      <c r="G4963" s="2">
        <v>53.082000000000001</v>
      </c>
      <c r="H4963" s="66" t="str">
        <f>IF(B4963="","",VLOOKUP(B4963,[1]BASEEMPRESA!$A$2:$AAA$11936,2))</f>
        <v>TRANSPORTES M &amp; J LTDA</v>
      </c>
      <c r="I4963" s="20" t="str">
        <f t="shared" si="77"/>
        <v>jul</v>
      </c>
    </row>
    <row r="4964" spans="1:9" x14ac:dyDescent="0.25">
      <c r="A4964" s="7">
        <v>46205</v>
      </c>
      <c r="B4964" s="16">
        <v>7238</v>
      </c>
      <c r="C4964" s="16" t="s">
        <v>421</v>
      </c>
      <c r="D4964" s="3">
        <v>187.44</v>
      </c>
      <c r="E4964" s="16">
        <v>3</v>
      </c>
      <c r="F4964" s="3">
        <v>62.48</v>
      </c>
      <c r="G4964" s="3">
        <v>52.749000000000002</v>
      </c>
      <c r="H4964" s="66" t="str">
        <f>IF(B4964="","",VLOOKUP(B4964,[1]BASEEMPRESA!$A$2:$AAA$11936,2))</f>
        <v>R S SANTOS TRANSPORTES LTDA</v>
      </c>
      <c r="I4964" s="20" t="str">
        <f t="shared" si="77"/>
        <v>jul</v>
      </c>
    </row>
    <row r="4965" spans="1:9" x14ac:dyDescent="0.25">
      <c r="A4965" s="7">
        <v>46205</v>
      </c>
      <c r="B4965" s="17">
        <v>7257</v>
      </c>
      <c r="C4965" s="17" t="s">
        <v>420</v>
      </c>
      <c r="D4965" s="2">
        <v>178.18</v>
      </c>
      <c r="E4965" s="17">
        <v>3</v>
      </c>
      <c r="F4965" s="2">
        <v>59.393000000000001</v>
      </c>
      <c r="G4965" s="2">
        <v>53.618000000000002</v>
      </c>
      <c r="H4965" s="66" t="str">
        <f>IF(B4965="","",VLOOKUP(B4965,[1]BASEEMPRESA!$A$2:$AAA$11936,2))</f>
        <v>EMERSON LUIS MORO</v>
      </c>
      <c r="I4965" s="20" t="str">
        <f t="shared" si="77"/>
        <v>jul</v>
      </c>
    </row>
    <row r="4966" spans="1:9" x14ac:dyDescent="0.25">
      <c r="A4966" s="7">
        <v>46205</v>
      </c>
      <c r="B4966" s="16">
        <v>7258</v>
      </c>
      <c r="C4966" s="16" t="s">
        <v>420</v>
      </c>
      <c r="D4966" s="3">
        <v>179.8</v>
      </c>
      <c r="E4966" s="16">
        <v>3</v>
      </c>
      <c r="F4966" s="3">
        <v>59.933</v>
      </c>
      <c r="G4966" s="3">
        <v>46.863999999999997</v>
      </c>
      <c r="H4966" s="66" t="str">
        <f>IF(B4966="","",VLOOKUP(B4966,[1]BASEEMPRESA!$A$2:$AAA$11936,2))</f>
        <v>REGINA M. DOS S. SILVA CARGAS</v>
      </c>
      <c r="I4966" s="20" t="str">
        <f t="shared" si="77"/>
        <v>jul</v>
      </c>
    </row>
    <row r="4967" spans="1:9" x14ac:dyDescent="0.25">
      <c r="A4967" s="7">
        <v>46205</v>
      </c>
      <c r="B4967" s="17">
        <v>7260</v>
      </c>
      <c r="C4967" s="17" t="s">
        <v>420</v>
      </c>
      <c r="D4967" s="2">
        <v>159.6</v>
      </c>
      <c r="E4967" s="17">
        <v>3</v>
      </c>
      <c r="F4967" s="2">
        <v>53.2</v>
      </c>
      <c r="G4967" s="2">
        <v>37.103000000000002</v>
      </c>
      <c r="H4967" s="66" t="str">
        <f>IF(B4967="","",VLOOKUP(B4967,[1]BASEEMPRESA!$A$2:$AAA$11936,2))</f>
        <v>E L DE OLIVEIRA JUNIOR EDIMAR TRANSPORTES</v>
      </c>
      <c r="I4967" s="20" t="str">
        <f t="shared" si="77"/>
        <v>jul</v>
      </c>
    </row>
    <row r="4968" spans="1:9" x14ac:dyDescent="0.25">
      <c r="A4968" s="7">
        <v>46205</v>
      </c>
      <c r="B4968" s="16">
        <v>7263</v>
      </c>
      <c r="C4968" s="16" t="s">
        <v>419</v>
      </c>
      <c r="D4968" s="3">
        <v>126.82</v>
      </c>
      <c r="E4968" s="16">
        <v>2</v>
      </c>
      <c r="F4968" s="3">
        <v>63.41</v>
      </c>
      <c r="G4968" s="3">
        <v>80.567999999999998</v>
      </c>
      <c r="H4968" s="66" t="str">
        <f>IF(B4968="","",VLOOKUP(B4968,[1]BASEEMPRESA!$A$2:$AAA$11936,2))</f>
        <v>ESTEL SERVICOS DE TRANSPORTES E LOCACAO LTDA</v>
      </c>
      <c r="I4968" s="20" t="str">
        <f t="shared" si="77"/>
        <v>jul</v>
      </c>
    </row>
    <row r="4969" spans="1:9" x14ac:dyDescent="0.25">
      <c r="A4969" s="7">
        <v>46205</v>
      </c>
      <c r="B4969" s="17">
        <v>7264</v>
      </c>
      <c r="C4969" s="17" t="s">
        <v>419</v>
      </c>
      <c r="D4969" s="2">
        <v>118.96</v>
      </c>
      <c r="E4969" s="17">
        <v>2</v>
      </c>
      <c r="F4969" s="2">
        <v>59.48</v>
      </c>
      <c r="G4969" s="2">
        <v>25.719000000000001</v>
      </c>
      <c r="H4969" s="66" t="str">
        <f>IF(B4969="","",VLOOKUP(B4969,[1]BASEEMPRESA!$A$2:$AAA$11936,2))</f>
        <v>W &amp; E SERVICOS DE TRANSPORTE LTDA</v>
      </c>
      <c r="I4969" s="20" t="str">
        <f t="shared" si="77"/>
        <v>jul</v>
      </c>
    </row>
    <row r="4970" spans="1:9" x14ac:dyDescent="0.25">
      <c r="A4970" s="7">
        <v>46205</v>
      </c>
      <c r="B4970" s="16">
        <v>7278</v>
      </c>
      <c r="C4970" s="16" t="s">
        <v>419</v>
      </c>
      <c r="D4970" s="3">
        <v>180.96</v>
      </c>
      <c r="E4970" s="16">
        <v>3</v>
      </c>
      <c r="F4970" s="3">
        <v>60.32</v>
      </c>
      <c r="G4970" s="3">
        <v>46.8</v>
      </c>
      <c r="H4970" s="66" t="str">
        <f>IF(B4970="","",VLOOKUP(B4970,[1]BASEEMPRESA!$A$2:$AAA$11936,2))</f>
        <v>LOPES TRANSPORTES LTDA</v>
      </c>
      <c r="I4970" s="20" t="str">
        <f t="shared" si="77"/>
        <v>jul</v>
      </c>
    </row>
    <row r="4971" spans="1:9" x14ac:dyDescent="0.25">
      <c r="A4971" s="7">
        <v>46205</v>
      </c>
      <c r="B4971" s="17">
        <v>7279</v>
      </c>
      <c r="C4971" s="17" t="s">
        <v>420</v>
      </c>
      <c r="D4971" s="2">
        <v>182.26</v>
      </c>
      <c r="E4971" s="17">
        <v>3</v>
      </c>
      <c r="F4971" s="2">
        <v>60.753</v>
      </c>
      <c r="G4971" s="2">
        <v>72.042000000000002</v>
      </c>
      <c r="H4971" s="66" t="str">
        <f>IF(B4971="","",VLOOKUP(B4971,[1]BASEEMPRESA!$A$2:$AAA$11936,2))</f>
        <v>CVL TRANSPORTES LTDA</v>
      </c>
      <c r="I4971" s="20" t="str">
        <f t="shared" si="77"/>
        <v>jul</v>
      </c>
    </row>
    <row r="4972" spans="1:9" x14ac:dyDescent="0.25">
      <c r="A4972" s="7">
        <v>46205</v>
      </c>
      <c r="B4972" s="16">
        <v>7282</v>
      </c>
      <c r="C4972" s="16" t="s">
        <v>419</v>
      </c>
      <c r="D4972" s="3">
        <v>178.94</v>
      </c>
      <c r="E4972" s="16">
        <v>3</v>
      </c>
      <c r="F4972" s="3">
        <v>59.646999999999998</v>
      </c>
      <c r="G4972" s="3">
        <v>41.359000000000002</v>
      </c>
      <c r="H4972" s="66" t="str">
        <f>IF(B4972="","",VLOOKUP(B4972,[1]BASEEMPRESA!$A$2:$AAA$11936,2))</f>
        <v>EMERSON LUIS MORO</v>
      </c>
      <c r="I4972" s="20" t="str">
        <f t="shared" si="77"/>
        <v>jul</v>
      </c>
    </row>
    <row r="4973" spans="1:9" x14ac:dyDescent="0.25">
      <c r="A4973" s="7">
        <v>46205</v>
      </c>
      <c r="B4973" s="17">
        <v>7289</v>
      </c>
      <c r="C4973" s="17" t="s">
        <v>419</v>
      </c>
      <c r="D4973" s="2">
        <v>124.28</v>
      </c>
      <c r="E4973" s="17">
        <v>2</v>
      </c>
      <c r="F4973" s="2">
        <v>62.14</v>
      </c>
      <c r="G4973" s="2">
        <v>24.614000000000001</v>
      </c>
      <c r="H4973" s="66" t="str">
        <f>IF(B4973="","",VLOOKUP(B4973,[1]BASEEMPRESA!$A$2:$AAA$11936,2))</f>
        <v>TAVARES E MORAES TRANSPORTES LTDA</v>
      </c>
      <c r="I4973" s="20" t="str">
        <f t="shared" si="77"/>
        <v>jul</v>
      </c>
    </row>
    <row r="4974" spans="1:9" x14ac:dyDescent="0.25">
      <c r="A4974" s="7">
        <v>46205</v>
      </c>
      <c r="B4974" s="16">
        <v>7292</v>
      </c>
      <c r="C4974" s="16" t="s">
        <v>419</v>
      </c>
      <c r="D4974" s="3">
        <v>125.04</v>
      </c>
      <c r="E4974" s="16">
        <v>2</v>
      </c>
      <c r="F4974" s="3">
        <v>62.52</v>
      </c>
      <c r="G4974" s="3">
        <v>67.634</v>
      </c>
      <c r="H4974" s="66" t="str">
        <f>IF(B4974="","",VLOOKUP(B4974,[1]BASEEMPRESA!$A$2:$AAA$11936,2))</f>
        <v>ESTEL SERVICOS DE TRANSPORTES E LOCACAO LTDA</v>
      </c>
      <c r="I4974" s="20" t="str">
        <f t="shared" si="77"/>
        <v>jul</v>
      </c>
    </row>
    <row r="4975" spans="1:9" x14ac:dyDescent="0.25">
      <c r="A4975" s="7">
        <v>46205</v>
      </c>
      <c r="B4975" s="17">
        <v>7295</v>
      </c>
      <c r="C4975" s="17" t="s">
        <v>419</v>
      </c>
      <c r="D4975" s="2">
        <v>50.12</v>
      </c>
      <c r="E4975" s="17">
        <v>1</v>
      </c>
      <c r="F4975" s="2">
        <v>50.12</v>
      </c>
      <c r="G4975" s="2">
        <v>12</v>
      </c>
      <c r="H4975" s="66" t="str">
        <f>IF(B4975="","",VLOOKUP(B4975,[1]BASEEMPRESA!$A$2:$AAA$11936,2))</f>
        <v>ESTEL SERVICOS DE TRANSPORTES E LOCACAO LTDA</v>
      </c>
      <c r="I4975" s="20" t="str">
        <f t="shared" si="77"/>
        <v>jul</v>
      </c>
    </row>
    <row r="4976" spans="1:9" x14ac:dyDescent="0.25">
      <c r="A4976" s="7">
        <v>46205</v>
      </c>
      <c r="B4976" s="16">
        <v>7299</v>
      </c>
      <c r="C4976" s="16" t="s">
        <v>419</v>
      </c>
      <c r="D4976" s="3">
        <v>183.68</v>
      </c>
      <c r="E4976" s="16">
        <v>3</v>
      </c>
      <c r="F4976" s="3">
        <v>61.226999999999997</v>
      </c>
      <c r="G4976" s="3">
        <v>58.305999999999997</v>
      </c>
      <c r="H4976" s="66" t="str">
        <f>IF(B4976="","",VLOOKUP(B4976,[1]BASEEMPRESA!$A$2:$AAA$11936,2))</f>
        <v>JERE SERVICOS DE TRANSPORTE E LOCACAO LTDA</v>
      </c>
      <c r="I4976" s="20" t="str">
        <f t="shared" si="77"/>
        <v>jul</v>
      </c>
    </row>
    <row r="4977" spans="1:9" x14ac:dyDescent="0.25">
      <c r="A4977" s="7">
        <v>46205</v>
      </c>
      <c r="B4977" s="17">
        <v>7301</v>
      </c>
      <c r="C4977" s="17" t="s">
        <v>419</v>
      </c>
      <c r="D4977" s="2">
        <v>188.3</v>
      </c>
      <c r="E4977" s="17">
        <v>3</v>
      </c>
      <c r="F4977" s="2">
        <v>62.767000000000003</v>
      </c>
      <c r="G4977" s="2">
        <v>41.918999999999997</v>
      </c>
      <c r="H4977" s="66" t="str">
        <f>IF(B4977="","",VLOOKUP(B4977,[1]BASEEMPRESA!$A$2:$AAA$11936,2))</f>
        <v>SERVICOS DE TRANSPORTES E LOCACAO VALE DO ITAUNAS LTDA</v>
      </c>
      <c r="I4977" s="20" t="str">
        <f t="shared" si="77"/>
        <v>jul</v>
      </c>
    </row>
    <row r="4978" spans="1:9" x14ac:dyDescent="0.25">
      <c r="A4978" s="7">
        <v>46205</v>
      </c>
      <c r="B4978" s="16">
        <v>7304</v>
      </c>
      <c r="C4978" s="16" t="s">
        <v>419</v>
      </c>
      <c r="D4978" s="3">
        <v>169.86</v>
      </c>
      <c r="E4978" s="16">
        <v>3</v>
      </c>
      <c r="F4978" s="3">
        <v>56.62</v>
      </c>
      <c r="G4978" s="3">
        <v>42.732999999999997</v>
      </c>
      <c r="H4978" s="66" t="str">
        <f>IF(B4978="","",VLOOKUP(B4978,[1]BASEEMPRESA!$A$2:$AAA$11936,2))</f>
        <v>SERVICOS DE TRANSPORTES E LOCACAO VALE DO ITAUNAS LTDA</v>
      </c>
      <c r="I4978" s="20" t="str">
        <f t="shared" si="77"/>
        <v>jul</v>
      </c>
    </row>
    <row r="4979" spans="1:9" x14ac:dyDescent="0.25">
      <c r="A4979" s="7">
        <v>46205</v>
      </c>
      <c r="B4979" s="17">
        <v>7307</v>
      </c>
      <c r="C4979" s="17" t="s">
        <v>419</v>
      </c>
      <c r="D4979" s="2">
        <v>123.54</v>
      </c>
      <c r="E4979" s="17">
        <v>2</v>
      </c>
      <c r="F4979" s="2">
        <v>61.77</v>
      </c>
      <c r="G4979" s="2">
        <v>80.929000000000002</v>
      </c>
      <c r="H4979" s="66" t="str">
        <f>IF(B4979="","",VLOOKUP(B4979,[1]BASEEMPRESA!$A$2:$AAA$11936,2))</f>
        <v>SC MANUTENCOES LTDA</v>
      </c>
      <c r="I4979" s="20" t="str">
        <f t="shared" si="77"/>
        <v>jul</v>
      </c>
    </row>
    <row r="4980" spans="1:9" x14ac:dyDescent="0.25">
      <c r="A4980" s="7">
        <v>46205</v>
      </c>
      <c r="B4980" s="16">
        <v>7308</v>
      </c>
      <c r="C4980" s="16" t="s">
        <v>419</v>
      </c>
      <c r="D4980" s="3">
        <v>120.86</v>
      </c>
      <c r="E4980" s="16">
        <v>2</v>
      </c>
      <c r="F4980" s="3">
        <v>60.43</v>
      </c>
      <c r="G4980" s="3">
        <v>67.828000000000003</v>
      </c>
      <c r="H4980" s="66" t="str">
        <f>IF(B4980="","",VLOOKUP(B4980,[1]BASEEMPRESA!$A$2:$AAA$11936,2))</f>
        <v>SANTOS &amp; SILVA TRANSPORTES RODOVIARIOS LTDA</v>
      </c>
      <c r="I4980" s="20" t="str">
        <f t="shared" si="77"/>
        <v>jul</v>
      </c>
    </row>
    <row r="4981" spans="1:9" x14ac:dyDescent="0.25">
      <c r="A4981" s="7">
        <v>46205</v>
      </c>
      <c r="B4981" s="17">
        <v>7311</v>
      </c>
      <c r="C4981" s="17" t="s">
        <v>422</v>
      </c>
      <c r="D4981" s="2">
        <v>122.74</v>
      </c>
      <c r="E4981" s="17">
        <v>2</v>
      </c>
      <c r="F4981" s="2">
        <v>61.37</v>
      </c>
      <c r="G4981" s="2">
        <v>33.258000000000003</v>
      </c>
      <c r="H4981" s="66" t="str">
        <f>IF(B4981="","",VLOOKUP(B4981,[1]BASEEMPRESA!$A$2:$AAA$11936,2))</f>
        <v>LN LOGISTICA E TRANSPORTES LTDA</v>
      </c>
      <c r="I4981" s="20" t="str">
        <f t="shared" si="77"/>
        <v>jul</v>
      </c>
    </row>
    <row r="4982" spans="1:9" x14ac:dyDescent="0.25">
      <c r="A4982" s="7">
        <v>46205</v>
      </c>
      <c r="B4982" s="16">
        <v>7312</v>
      </c>
      <c r="C4982" s="16" t="s">
        <v>422</v>
      </c>
      <c r="D4982" s="3">
        <v>129.84</v>
      </c>
      <c r="E4982" s="16">
        <v>2</v>
      </c>
      <c r="F4982" s="3">
        <v>64.92</v>
      </c>
      <c r="G4982" s="3">
        <v>45.167999999999999</v>
      </c>
      <c r="H4982" s="66" t="str">
        <f>IF(B4982="","",VLOOKUP(B4982,[1]BASEEMPRESA!$A$2:$AAA$11936,2))</f>
        <v>LN LOGISTICA E TRANSPORTES LTDA</v>
      </c>
      <c r="I4982" s="20" t="str">
        <f t="shared" si="77"/>
        <v>jul</v>
      </c>
    </row>
    <row r="4983" spans="1:9" x14ac:dyDescent="0.25">
      <c r="A4983" s="7">
        <v>46205</v>
      </c>
      <c r="B4983" s="17">
        <v>7334</v>
      </c>
      <c r="C4983" s="17" t="s">
        <v>421</v>
      </c>
      <c r="D4983" s="2">
        <v>180.84</v>
      </c>
      <c r="E4983" s="17">
        <v>3</v>
      </c>
      <c r="F4983" s="2">
        <v>60.28</v>
      </c>
      <c r="G4983" s="2">
        <v>39.776000000000003</v>
      </c>
      <c r="H4983" s="66" t="str">
        <f>IF(B4983="","",VLOOKUP(B4983,[1]BASEEMPRESA!$A$2:$AAA$11936,2))</f>
        <v>ROCHA TRANSPORTES DE MUCURI LTDA</v>
      </c>
      <c r="I4983" s="20" t="str">
        <f t="shared" si="77"/>
        <v>jul</v>
      </c>
    </row>
    <row r="4984" spans="1:9" x14ac:dyDescent="0.25">
      <c r="A4984" s="7">
        <v>46205</v>
      </c>
      <c r="B4984" s="16">
        <v>7337</v>
      </c>
      <c r="C4984" s="16" t="s">
        <v>419</v>
      </c>
      <c r="D4984" s="3">
        <v>124.32</v>
      </c>
      <c r="E4984" s="16">
        <v>2</v>
      </c>
      <c r="F4984" s="3">
        <v>62.16</v>
      </c>
      <c r="G4984" s="3">
        <v>51.95</v>
      </c>
      <c r="H4984" s="66" t="str">
        <f>IF(B4984="","",VLOOKUP(B4984,[1]BASEEMPRESA!$A$2:$AAA$11936,2))</f>
        <v>REGINA M. DOS S. SILVA CARGAS</v>
      </c>
      <c r="I4984" s="20" t="str">
        <f t="shared" si="77"/>
        <v>jul</v>
      </c>
    </row>
    <row r="4985" spans="1:9" x14ac:dyDescent="0.25">
      <c r="A4985" s="7">
        <v>46205</v>
      </c>
      <c r="B4985" s="17">
        <v>7340</v>
      </c>
      <c r="C4985" s="17" t="s">
        <v>419</v>
      </c>
      <c r="D4985" s="2">
        <v>158.4</v>
      </c>
      <c r="E4985" s="17">
        <v>5</v>
      </c>
      <c r="F4985" s="2">
        <v>31.68</v>
      </c>
      <c r="G4985" s="2">
        <v>13.76</v>
      </c>
      <c r="H4985" s="66" t="str">
        <f>IF(B4985="","",VLOOKUP(B4985,[1]BASEEMPRESA!$A$2:$AAA$11936,2))</f>
        <v>W &amp; E SERVICOS DE TRANSPORTE LTDA</v>
      </c>
      <c r="I4985" s="20" t="str">
        <f t="shared" si="77"/>
        <v>jul</v>
      </c>
    </row>
    <row r="4986" spans="1:9" x14ac:dyDescent="0.25">
      <c r="A4986" s="7">
        <v>46205</v>
      </c>
      <c r="B4986" s="16">
        <v>7343</v>
      </c>
      <c r="C4986" s="16" t="s">
        <v>421</v>
      </c>
      <c r="D4986" s="3">
        <v>170.22</v>
      </c>
      <c r="E4986" s="16">
        <v>3</v>
      </c>
      <c r="F4986" s="3">
        <v>56.74</v>
      </c>
      <c r="G4986" s="3">
        <v>39.548999999999999</v>
      </c>
      <c r="H4986" s="66" t="str">
        <f>IF(B4986="","",VLOOKUP(B4986,[1]BASEEMPRESA!$A$2:$AAA$11936,2))</f>
        <v>E L DE OLIVEIRA JUNIOR EDIMAR TRANSPORTES</v>
      </c>
      <c r="I4986" s="20" t="str">
        <f t="shared" si="77"/>
        <v>jul</v>
      </c>
    </row>
    <row r="4987" spans="1:9" x14ac:dyDescent="0.25">
      <c r="A4987" s="7">
        <v>46205</v>
      </c>
      <c r="B4987" s="17">
        <v>7347</v>
      </c>
      <c r="C4987" s="17" t="s">
        <v>420</v>
      </c>
      <c r="D4987" s="2">
        <v>183.74</v>
      </c>
      <c r="E4987" s="17">
        <v>3</v>
      </c>
      <c r="F4987" s="2">
        <v>61.247</v>
      </c>
      <c r="G4987" s="2">
        <v>51.317999999999998</v>
      </c>
      <c r="H4987" s="66" t="str">
        <f>IF(B4987="","",VLOOKUP(B4987,[1]BASEEMPRESA!$A$2:$AAA$11936,2))</f>
        <v>TRANSPORTADORA GLOBAL LOGISTICA LTDA</v>
      </c>
      <c r="I4987" s="20" t="str">
        <f t="shared" si="77"/>
        <v>jul</v>
      </c>
    </row>
    <row r="4988" spans="1:9" x14ac:dyDescent="0.25">
      <c r="A4988" s="7">
        <v>46205</v>
      </c>
      <c r="B4988" s="16">
        <v>7352</v>
      </c>
      <c r="C4988" s="16" t="s">
        <v>421</v>
      </c>
      <c r="D4988" s="3">
        <v>127.32</v>
      </c>
      <c r="E4988" s="16">
        <v>2</v>
      </c>
      <c r="F4988" s="3">
        <v>63.66</v>
      </c>
      <c r="G4988" s="3">
        <v>71.650999999999996</v>
      </c>
      <c r="H4988" s="66" t="str">
        <f>IF(B4988="","",VLOOKUP(B4988,[1]BASEEMPRESA!$A$2:$AAA$11936,2))</f>
        <v>WESLEI M DOS SANTOS</v>
      </c>
      <c r="I4988" s="20" t="str">
        <f t="shared" si="77"/>
        <v>jul</v>
      </c>
    </row>
    <row r="4989" spans="1:9" x14ac:dyDescent="0.25">
      <c r="A4989" s="7">
        <v>46205</v>
      </c>
      <c r="B4989" s="17">
        <v>7355</v>
      </c>
      <c r="C4989" s="17" t="s">
        <v>419</v>
      </c>
      <c r="D4989" s="2">
        <v>63.22</v>
      </c>
      <c r="E4989" s="17">
        <v>1</v>
      </c>
      <c r="F4989" s="2">
        <v>63.22</v>
      </c>
      <c r="G4989" s="2">
        <v>89.5</v>
      </c>
      <c r="H4989" s="66" t="str">
        <f>IF(B4989="","",VLOOKUP(B4989,[1]BASEEMPRESA!$A$2:$AAA$11936,2))</f>
        <v>WESLEI M DOS SANTOS</v>
      </c>
      <c r="I4989" s="20" t="str">
        <f t="shared" si="77"/>
        <v>jul</v>
      </c>
    </row>
    <row r="4990" spans="1:9" x14ac:dyDescent="0.25">
      <c r="A4990" s="7">
        <v>46205</v>
      </c>
      <c r="B4990" s="16">
        <v>7361</v>
      </c>
      <c r="C4990" s="16" t="s">
        <v>423</v>
      </c>
      <c r="D4990" s="3">
        <v>172.38</v>
      </c>
      <c r="E4990" s="16">
        <v>3</v>
      </c>
      <c r="F4990" s="3">
        <v>57.46</v>
      </c>
      <c r="G4990" s="3">
        <v>41.051000000000002</v>
      </c>
      <c r="H4990" s="66" t="str">
        <f>IF(B4990="","",VLOOKUP(B4990,[1]BASEEMPRESA!$A$2:$AAA$11936,2))</f>
        <v>TRANSPORTE FUMACINHA LTDA</v>
      </c>
      <c r="I4990" s="20" t="str">
        <f t="shared" si="77"/>
        <v>jul</v>
      </c>
    </row>
    <row r="4991" spans="1:9" x14ac:dyDescent="0.25">
      <c r="A4991" s="7">
        <v>46205</v>
      </c>
      <c r="B4991" s="17">
        <v>7364</v>
      </c>
      <c r="C4991" s="17" t="s">
        <v>419</v>
      </c>
      <c r="D4991" s="2">
        <v>174.6</v>
      </c>
      <c r="E4991" s="17">
        <v>3</v>
      </c>
      <c r="F4991" s="2">
        <v>58.2</v>
      </c>
      <c r="G4991" s="2">
        <v>23.867000000000001</v>
      </c>
      <c r="H4991" s="66" t="str">
        <f>IF(B4991="","",VLOOKUP(B4991,[1]BASEEMPRESA!$A$2:$AAA$11936,2))</f>
        <v>TRANSPORTADORA GLOBAL LOGISTICA LTDA</v>
      </c>
      <c r="I4991" s="20" t="str">
        <f t="shared" si="77"/>
        <v>jul</v>
      </c>
    </row>
    <row r="4992" spans="1:9" x14ac:dyDescent="0.25">
      <c r="A4992" s="7">
        <v>46205</v>
      </c>
      <c r="B4992" s="16">
        <v>7367</v>
      </c>
      <c r="C4992" s="16" t="s">
        <v>419</v>
      </c>
      <c r="D4992" s="3">
        <v>61.54</v>
      </c>
      <c r="E4992" s="16">
        <v>1</v>
      </c>
      <c r="F4992" s="3">
        <v>61.54</v>
      </c>
      <c r="G4992" s="3">
        <v>36</v>
      </c>
      <c r="H4992" s="66" t="str">
        <f>IF(B4992="","",VLOOKUP(B4992,[1]BASEEMPRESA!$A$2:$AAA$11936,2))</f>
        <v>JOSE HELIO SILVA SANTOS</v>
      </c>
      <c r="I4992" s="20" t="str">
        <f t="shared" si="77"/>
        <v>jul</v>
      </c>
    </row>
    <row r="4993" spans="1:9" x14ac:dyDescent="0.25">
      <c r="A4993" s="7">
        <v>46205</v>
      </c>
      <c r="B4993" s="17">
        <v>7370</v>
      </c>
      <c r="C4993" s="17" t="s">
        <v>419</v>
      </c>
      <c r="D4993" s="2">
        <v>164.68</v>
      </c>
      <c r="E4993" s="17">
        <v>3</v>
      </c>
      <c r="F4993" s="2">
        <v>54.893000000000001</v>
      </c>
      <c r="G4993" s="2">
        <v>65.921000000000006</v>
      </c>
      <c r="H4993" s="66" t="str">
        <f>IF(B4993="","",VLOOKUP(B4993,[1]BASEEMPRESA!$A$2:$AAA$11936,2))</f>
        <v>JOSE HELIO SILVA SANTOS</v>
      </c>
      <c r="I4993" s="20" t="str">
        <f t="shared" si="77"/>
        <v>jul</v>
      </c>
    </row>
    <row r="4994" spans="1:9" x14ac:dyDescent="0.25">
      <c r="A4994" s="7">
        <v>46205</v>
      </c>
      <c r="B4994" s="16">
        <v>7373</v>
      </c>
      <c r="C4994" s="16" t="s">
        <v>422</v>
      </c>
      <c r="D4994" s="3">
        <v>178.4</v>
      </c>
      <c r="E4994" s="16">
        <v>3</v>
      </c>
      <c r="F4994" s="3">
        <v>59.466999999999999</v>
      </c>
      <c r="G4994" s="3">
        <v>38.067999999999998</v>
      </c>
      <c r="H4994" s="66" t="str">
        <f>IF(B4994="","",VLOOKUP(B4994,[1]BASEEMPRESA!$A$2:$AAA$11936,2))</f>
        <v>BARBOSA TRANSPORTES E LOGISTICA LTDA</v>
      </c>
      <c r="I4994" s="20" t="str">
        <f t="shared" si="77"/>
        <v>jul</v>
      </c>
    </row>
    <row r="4995" spans="1:9" x14ac:dyDescent="0.25">
      <c r="A4995" s="7">
        <v>46205</v>
      </c>
      <c r="B4995" s="17">
        <v>7381</v>
      </c>
      <c r="C4995" s="17" t="s">
        <v>423</v>
      </c>
      <c r="D4995" s="2">
        <v>176.82</v>
      </c>
      <c r="E4995" s="17">
        <v>3</v>
      </c>
      <c r="F4995" s="2">
        <v>58.94</v>
      </c>
      <c r="G4995" s="2">
        <v>51.728000000000002</v>
      </c>
      <c r="H4995" s="66" t="str">
        <f>IF(B4995="","",VLOOKUP(B4995,[1]BASEEMPRESA!$A$2:$AAA$11936,2))</f>
        <v>TRANSPORTE FUMACINHA LTDA</v>
      </c>
      <c r="I4995" s="20" t="str">
        <f t="shared" ref="I4995:I5058" si="78">TEXT(A4995,"mmm")</f>
        <v>jul</v>
      </c>
    </row>
    <row r="4996" spans="1:9" x14ac:dyDescent="0.25">
      <c r="A4996" s="7">
        <v>46205</v>
      </c>
      <c r="B4996" s="16">
        <v>7398</v>
      </c>
      <c r="C4996" s="16" t="s">
        <v>419</v>
      </c>
      <c r="D4996" s="3">
        <v>54.8</v>
      </c>
      <c r="E4996" s="16">
        <v>1</v>
      </c>
      <c r="F4996" s="3">
        <v>54.8</v>
      </c>
      <c r="G4996" s="3">
        <v>54</v>
      </c>
      <c r="H4996" s="66" t="str">
        <f>IF(B4996="","",VLOOKUP(B4996,[1]BASEEMPRESA!$A$2:$AAA$11936,2))</f>
        <v>RSL TRANSPORTES LTDA</v>
      </c>
      <c r="I4996" s="20" t="str">
        <f t="shared" si="78"/>
        <v>jul</v>
      </c>
    </row>
    <row r="4997" spans="1:9" x14ac:dyDescent="0.25">
      <c r="A4997" s="7">
        <v>46206</v>
      </c>
      <c r="B4997" s="16">
        <v>2066</v>
      </c>
      <c r="C4997" s="16" t="s">
        <v>418</v>
      </c>
      <c r="D4997" s="3">
        <v>358.48</v>
      </c>
      <c r="E4997" s="16">
        <v>6</v>
      </c>
      <c r="F4997" s="3">
        <v>59.747</v>
      </c>
      <c r="G4997" s="3">
        <v>12.36</v>
      </c>
      <c r="H4997" s="66" t="str">
        <f>IF(B4997="","",VLOOKUP(B4997,[1]BASEEMPRESA!$A$2:$AAA$11936,2))</f>
        <v>NDB HOLDING AGRICOLA LTDA - MATRIZ</v>
      </c>
      <c r="I4997" s="20" t="str">
        <f t="shared" si="78"/>
        <v>jul</v>
      </c>
    </row>
    <row r="4998" spans="1:9" x14ac:dyDescent="0.25">
      <c r="A4998" s="7">
        <v>46206</v>
      </c>
      <c r="B4998" s="17">
        <v>2067</v>
      </c>
      <c r="C4998" s="17" t="s">
        <v>418</v>
      </c>
      <c r="D4998" s="2">
        <v>462.92</v>
      </c>
      <c r="E4998" s="17">
        <v>8</v>
      </c>
      <c r="F4998" s="2">
        <v>57.865000000000002</v>
      </c>
      <c r="G4998" s="2">
        <v>12.211</v>
      </c>
      <c r="H4998" s="66" t="str">
        <f>IF(B4998="","",VLOOKUP(B4998,[1]BASEEMPRESA!$A$2:$AAA$11936,2))</f>
        <v>NDB HOLDING AGRICOLA LTDA - MATRIZ</v>
      </c>
      <c r="I4998" s="20" t="str">
        <f t="shared" si="78"/>
        <v>jul</v>
      </c>
    </row>
    <row r="4999" spans="1:9" x14ac:dyDescent="0.25">
      <c r="A4999" s="7">
        <v>46206</v>
      </c>
      <c r="B4999" s="16">
        <v>2107</v>
      </c>
      <c r="C4999" s="16" t="s">
        <v>418</v>
      </c>
      <c r="D4999" s="3">
        <v>272.60000000000002</v>
      </c>
      <c r="E4999" s="16">
        <v>5</v>
      </c>
      <c r="F4999" s="3">
        <v>54.52</v>
      </c>
      <c r="G4999" s="3">
        <v>11.763</v>
      </c>
      <c r="H4999" s="66" t="str">
        <f>IF(B4999="","",VLOOKUP(B4999,[1]BASEEMPRESA!$A$2:$AAA$11936,2))</f>
        <v>NDB HOLDING AGRICOLA LTDA - MATRIZ</v>
      </c>
      <c r="I4999" s="20" t="str">
        <f t="shared" si="78"/>
        <v>jul</v>
      </c>
    </row>
    <row r="5000" spans="1:9" x14ac:dyDescent="0.25">
      <c r="A5000" s="7">
        <v>46206</v>
      </c>
      <c r="B5000" s="17">
        <v>2108</v>
      </c>
      <c r="C5000" s="17" t="s">
        <v>418</v>
      </c>
      <c r="D5000" s="2">
        <v>242.36</v>
      </c>
      <c r="E5000" s="17">
        <v>4</v>
      </c>
      <c r="F5000" s="2">
        <v>60.59</v>
      </c>
      <c r="G5000" s="2">
        <v>11.743</v>
      </c>
      <c r="H5000" s="66" t="str">
        <f>IF(B5000="","",VLOOKUP(B5000,[1]BASEEMPRESA!$A$2:$AAA$11936,2))</f>
        <v>NDB HOLDING AGRICOLA LTDA - MATRIZ</v>
      </c>
      <c r="I5000" s="20" t="str">
        <f t="shared" si="78"/>
        <v>jul</v>
      </c>
    </row>
    <row r="5001" spans="1:9" x14ac:dyDescent="0.25">
      <c r="A5001" s="7">
        <v>46206</v>
      </c>
      <c r="B5001" s="16">
        <v>2109</v>
      </c>
      <c r="C5001" s="16" t="s">
        <v>418</v>
      </c>
      <c r="D5001" s="3">
        <v>349.82</v>
      </c>
      <c r="E5001" s="16">
        <v>6</v>
      </c>
      <c r="F5001" s="3">
        <v>58.302999999999997</v>
      </c>
      <c r="G5001" s="3">
        <v>11.739000000000001</v>
      </c>
      <c r="H5001" s="66" t="str">
        <f>IF(B5001="","",VLOOKUP(B5001,[1]BASEEMPRESA!$A$2:$AAA$11936,2))</f>
        <v>NDB HOLDING AGRICOLA LTDA - MATRIZ</v>
      </c>
      <c r="I5001" s="20" t="str">
        <f t="shared" si="78"/>
        <v>jul</v>
      </c>
    </row>
    <row r="5002" spans="1:9" x14ac:dyDescent="0.25">
      <c r="A5002" s="7">
        <v>46206</v>
      </c>
      <c r="B5002" s="17">
        <v>7004</v>
      </c>
      <c r="C5002" s="17" t="s">
        <v>419</v>
      </c>
      <c r="D5002" s="2">
        <v>123.08</v>
      </c>
      <c r="E5002" s="17">
        <v>2</v>
      </c>
      <c r="F5002" s="2">
        <v>61.54</v>
      </c>
      <c r="G5002" s="2">
        <v>32.618000000000002</v>
      </c>
      <c r="H5002" s="66" t="str">
        <f>IF(B5002="","",VLOOKUP(B5002,[1]BASEEMPRESA!$A$2:$AAA$11936,2))</f>
        <v>EMERSON LUIS MORO</v>
      </c>
      <c r="I5002" s="20" t="str">
        <f t="shared" si="78"/>
        <v>jul</v>
      </c>
    </row>
    <row r="5003" spans="1:9" x14ac:dyDescent="0.25">
      <c r="A5003" s="7">
        <v>46206</v>
      </c>
      <c r="B5003" s="16">
        <v>7005</v>
      </c>
      <c r="C5003" s="16" t="s">
        <v>419</v>
      </c>
      <c r="D5003" s="3">
        <v>119.22</v>
      </c>
      <c r="E5003" s="16">
        <v>2</v>
      </c>
      <c r="F5003" s="3">
        <v>59.61</v>
      </c>
      <c r="G5003" s="3">
        <v>44.741999999999997</v>
      </c>
      <c r="H5003" s="66" t="str">
        <f>IF(B5003="","",VLOOKUP(B5003,[1]BASEEMPRESA!$A$2:$AAA$11936,2))</f>
        <v>RENE PINA DE ALMEIDA</v>
      </c>
      <c r="I5003" s="20" t="str">
        <f t="shared" si="78"/>
        <v>jul</v>
      </c>
    </row>
    <row r="5004" spans="1:9" x14ac:dyDescent="0.25">
      <c r="A5004" s="7">
        <v>46206</v>
      </c>
      <c r="B5004" s="17">
        <v>7006</v>
      </c>
      <c r="C5004" s="17" t="s">
        <v>420</v>
      </c>
      <c r="D5004" s="2">
        <v>177.94</v>
      </c>
      <c r="E5004" s="17">
        <v>3</v>
      </c>
      <c r="F5004" s="2">
        <v>59.313000000000002</v>
      </c>
      <c r="G5004" s="2">
        <v>53.863</v>
      </c>
      <c r="H5004" s="66" t="str">
        <f>IF(B5004="","",VLOOKUP(B5004,[1]BASEEMPRESA!$A$2:$AAA$11936,2))</f>
        <v>INAMARQUE SOUZA MACHADO</v>
      </c>
      <c r="I5004" s="20" t="str">
        <f t="shared" si="78"/>
        <v>jul</v>
      </c>
    </row>
    <row r="5005" spans="1:9" x14ac:dyDescent="0.25">
      <c r="A5005" s="7">
        <v>46206</v>
      </c>
      <c r="B5005" s="16">
        <v>7007</v>
      </c>
      <c r="C5005" s="16" t="s">
        <v>420</v>
      </c>
      <c r="D5005" s="3">
        <v>185.58</v>
      </c>
      <c r="E5005" s="16">
        <v>3</v>
      </c>
      <c r="F5005" s="3">
        <v>61.86</v>
      </c>
      <c r="G5005" s="3">
        <v>46.334000000000003</v>
      </c>
      <c r="H5005" s="66" t="str">
        <f>IF(B5005="","",VLOOKUP(B5005,[1]BASEEMPRESA!$A$2:$AAA$11936,2))</f>
        <v>MVS TRANSPORTE LTDA</v>
      </c>
      <c r="I5005" s="20" t="str">
        <f t="shared" si="78"/>
        <v>jul</v>
      </c>
    </row>
    <row r="5006" spans="1:9" x14ac:dyDescent="0.25">
      <c r="A5006" s="7">
        <v>46206</v>
      </c>
      <c r="B5006" s="17">
        <v>7008</v>
      </c>
      <c r="C5006" s="17" t="s">
        <v>419</v>
      </c>
      <c r="D5006" s="2">
        <v>189.28</v>
      </c>
      <c r="E5006" s="17">
        <v>3</v>
      </c>
      <c r="F5006" s="2">
        <v>63.093000000000004</v>
      </c>
      <c r="G5006" s="2">
        <v>53.835000000000001</v>
      </c>
      <c r="H5006" s="66" t="str">
        <f>IF(B5006="","",VLOOKUP(B5006,[1]BASEEMPRESA!$A$2:$AAA$11936,2))</f>
        <v>E L DE OLIVEIRA JUNIOR EDIMAR TRANSPORTES</v>
      </c>
      <c r="I5006" s="20" t="str">
        <f t="shared" si="78"/>
        <v>jul</v>
      </c>
    </row>
    <row r="5007" spans="1:9" x14ac:dyDescent="0.25">
      <c r="A5007" s="7">
        <v>46206</v>
      </c>
      <c r="B5007" s="16">
        <v>7010</v>
      </c>
      <c r="C5007" s="16" t="s">
        <v>419</v>
      </c>
      <c r="D5007" s="3">
        <v>197.56</v>
      </c>
      <c r="E5007" s="16">
        <v>3</v>
      </c>
      <c r="F5007" s="3">
        <v>65.852999999999994</v>
      </c>
      <c r="G5007" s="3">
        <v>36.542999999999999</v>
      </c>
      <c r="H5007" s="66" t="str">
        <f>IF(B5007="","",VLOOKUP(B5007,[1]BASEEMPRESA!$A$2:$AAA$11936,2))</f>
        <v>BAYER LOGISTICA E TRANSPORTES LTDA</v>
      </c>
      <c r="I5007" s="20" t="str">
        <f t="shared" si="78"/>
        <v>jul</v>
      </c>
    </row>
    <row r="5008" spans="1:9" x14ac:dyDescent="0.25">
      <c r="A5008" s="7">
        <v>46206</v>
      </c>
      <c r="B5008" s="17">
        <v>7013</v>
      </c>
      <c r="C5008" s="17" t="s">
        <v>419</v>
      </c>
      <c r="D5008" s="2">
        <v>122.64</v>
      </c>
      <c r="E5008" s="17">
        <v>2</v>
      </c>
      <c r="F5008" s="2">
        <v>61.32</v>
      </c>
      <c r="G5008" s="2">
        <v>75.09</v>
      </c>
      <c r="H5008" s="66" t="str">
        <f>IF(B5008="","",VLOOKUP(B5008,[1]BASEEMPRESA!$A$2:$AAA$11936,2))</f>
        <v>INAMARQUE SOUZA MACHADO</v>
      </c>
      <c r="I5008" s="20" t="str">
        <f t="shared" si="78"/>
        <v>jul</v>
      </c>
    </row>
    <row r="5009" spans="1:9" x14ac:dyDescent="0.25">
      <c r="A5009" s="7">
        <v>46206</v>
      </c>
      <c r="B5009" s="16">
        <v>7017</v>
      </c>
      <c r="C5009" s="16" t="s">
        <v>419</v>
      </c>
      <c r="D5009" s="3">
        <v>128.88</v>
      </c>
      <c r="E5009" s="16">
        <v>2</v>
      </c>
      <c r="F5009" s="3">
        <v>64.44</v>
      </c>
      <c r="G5009" s="3">
        <v>74.45</v>
      </c>
      <c r="H5009" s="66" t="str">
        <f>IF(B5009="","",VLOOKUP(B5009,[1]BASEEMPRESA!$A$2:$AAA$11936,2))</f>
        <v>BAYER LOGISTICA E TRANSPORTES LTDA</v>
      </c>
      <c r="I5009" s="20" t="str">
        <f t="shared" si="78"/>
        <v>jul</v>
      </c>
    </row>
    <row r="5010" spans="1:9" x14ac:dyDescent="0.25">
      <c r="A5010" s="7">
        <v>46206</v>
      </c>
      <c r="B5010" s="17">
        <v>7018</v>
      </c>
      <c r="C5010" s="17" t="s">
        <v>419</v>
      </c>
      <c r="D5010" s="2">
        <v>251.18</v>
      </c>
      <c r="E5010" s="17">
        <v>4</v>
      </c>
      <c r="F5010" s="2">
        <v>62.795000000000002</v>
      </c>
      <c r="G5010" s="2">
        <v>39.218000000000004</v>
      </c>
      <c r="H5010" s="66" t="str">
        <f>IF(B5010="","",VLOOKUP(B5010,[1]BASEEMPRESA!$A$2:$AAA$11936,2))</f>
        <v>SC MANUTENCOES LTDA</v>
      </c>
      <c r="I5010" s="20" t="str">
        <f t="shared" si="78"/>
        <v>jul</v>
      </c>
    </row>
    <row r="5011" spans="1:9" x14ac:dyDescent="0.25">
      <c r="A5011" s="7">
        <v>46206</v>
      </c>
      <c r="B5011" s="16">
        <v>7021</v>
      </c>
      <c r="C5011" s="16" t="s">
        <v>419</v>
      </c>
      <c r="D5011" s="3">
        <v>266.95999999999998</v>
      </c>
      <c r="E5011" s="16">
        <v>4</v>
      </c>
      <c r="F5011" s="3">
        <v>66.739999999999995</v>
      </c>
      <c r="G5011" s="3">
        <v>32.548000000000002</v>
      </c>
      <c r="H5011" s="66" t="str">
        <f>IF(B5011="","",VLOOKUP(B5011,[1]BASEEMPRESA!$A$2:$AAA$11936,2))</f>
        <v>NEIA TRANSPORTES LTDA</v>
      </c>
      <c r="I5011" s="20" t="str">
        <f t="shared" si="78"/>
        <v>jul</v>
      </c>
    </row>
    <row r="5012" spans="1:9" x14ac:dyDescent="0.25">
      <c r="A5012" s="7">
        <v>46206</v>
      </c>
      <c r="B5012" s="17">
        <v>7022</v>
      </c>
      <c r="C5012" s="17" t="s">
        <v>419</v>
      </c>
      <c r="D5012" s="2">
        <v>121.44</v>
      </c>
      <c r="E5012" s="17">
        <v>2</v>
      </c>
      <c r="F5012" s="2">
        <v>60.72</v>
      </c>
      <c r="G5012" s="2">
        <v>93</v>
      </c>
      <c r="H5012" s="66" t="str">
        <f>IF(B5012="","",VLOOKUP(B5012,[1]BASEEMPRESA!$A$2:$AAA$11936,2))</f>
        <v>SMRR TRANSPORTES LTDA</v>
      </c>
      <c r="I5012" s="20" t="str">
        <f t="shared" si="78"/>
        <v>jul</v>
      </c>
    </row>
    <row r="5013" spans="1:9" x14ac:dyDescent="0.25">
      <c r="A5013" s="7">
        <v>46206</v>
      </c>
      <c r="B5013" s="16">
        <v>7031</v>
      </c>
      <c r="C5013" s="16" t="s">
        <v>419</v>
      </c>
      <c r="D5013" s="3">
        <v>63.88</v>
      </c>
      <c r="E5013" s="16">
        <v>1</v>
      </c>
      <c r="F5013" s="3">
        <v>63.88</v>
      </c>
      <c r="G5013" s="3">
        <v>93</v>
      </c>
      <c r="H5013" s="66" t="str">
        <f>IF(B5013="","",VLOOKUP(B5013,[1]BASEEMPRESA!$A$2:$AAA$11936,2))</f>
        <v>INAMARQUE SOUZA MACHADO</v>
      </c>
      <c r="I5013" s="20" t="str">
        <f t="shared" si="78"/>
        <v>jul</v>
      </c>
    </row>
    <row r="5014" spans="1:9" x14ac:dyDescent="0.25">
      <c r="A5014" s="7">
        <v>46206</v>
      </c>
      <c r="B5014" s="17">
        <v>7032</v>
      </c>
      <c r="C5014" s="17" t="s">
        <v>419</v>
      </c>
      <c r="D5014" s="2">
        <v>259.88</v>
      </c>
      <c r="E5014" s="17">
        <v>4</v>
      </c>
      <c r="F5014" s="2">
        <v>64.97</v>
      </c>
      <c r="G5014" s="2">
        <v>33.558</v>
      </c>
      <c r="H5014" s="66" t="str">
        <f>IF(B5014="","",VLOOKUP(B5014,[1]BASEEMPRESA!$A$2:$AAA$11936,2))</f>
        <v>REGINA M. DOS S. SILVA CARGAS</v>
      </c>
      <c r="I5014" s="20" t="str">
        <f t="shared" si="78"/>
        <v>jul</v>
      </c>
    </row>
    <row r="5015" spans="1:9" x14ac:dyDescent="0.25">
      <c r="A5015" s="7">
        <v>46206</v>
      </c>
      <c r="B5015" s="16">
        <v>7033</v>
      </c>
      <c r="C5015" s="16" t="s">
        <v>419</v>
      </c>
      <c r="D5015" s="3">
        <v>175.62</v>
      </c>
      <c r="E5015" s="16">
        <v>3</v>
      </c>
      <c r="F5015" s="3">
        <v>58.54</v>
      </c>
      <c r="G5015" s="3">
        <v>24.542000000000002</v>
      </c>
      <c r="H5015" s="66" t="str">
        <f>IF(B5015="","",VLOOKUP(B5015,[1]BASEEMPRESA!$A$2:$AAA$11936,2))</f>
        <v>E L DE OLIVEIRA JUNIOR EDIMAR TRANSPORTES</v>
      </c>
      <c r="I5015" s="20" t="str">
        <f t="shared" si="78"/>
        <v>jul</v>
      </c>
    </row>
    <row r="5016" spans="1:9" x14ac:dyDescent="0.25">
      <c r="A5016" s="7">
        <v>46206</v>
      </c>
      <c r="B5016" s="17">
        <v>7036</v>
      </c>
      <c r="C5016" s="17" t="s">
        <v>419</v>
      </c>
      <c r="D5016" s="2">
        <v>200.6</v>
      </c>
      <c r="E5016" s="17">
        <v>3</v>
      </c>
      <c r="F5016" s="2">
        <v>66.867000000000004</v>
      </c>
      <c r="G5016" s="2">
        <v>33.220999999999997</v>
      </c>
      <c r="H5016" s="66" t="str">
        <f>IF(B5016="","",VLOOKUP(B5016,[1]BASEEMPRESA!$A$2:$AAA$11936,2))</f>
        <v>EMERSON LUIS MORO</v>
      </c>
      <c r="I5016" s="20" t="str">
        <f t="shared" si="78"/>
        <v>jul</v>
      </c>
    </row>
    <row r="5017" spans="1:9" x14ac:dyDescent="0.25">
      <c r="A5017" s="7">
        <v>46206</v>
      </c>
      <c r="B5017" s="16">
        <v>7038</v>
      </c>
      <c r="C5017" s="16" t="s">
        <v>420</v>
      </c>
      <c r="D5017" s="3">
        <v>179.64</v>
      </c>
      <c r="E5017" s="16">
        <v>3</v>
      </c>
      <c r="F5017" s="3">
        <v>59.88</v>
      </c>
      <c r="G5017" s="3">
        <v>38.442999999999998</v>
      </c>
      <c r="H5017" s="66" t="str">
        <f>IF(B5017="","",VLOOKUP(B5017,[1]BASEEMPRESA!$A$2:$AAA$11936,2))</f>
        <v>JERE SERVICOS DE TRANSPORTE E LOCACAO LTDA</v>
      </c>
      <c r="I5017" s="20" t="str">
        <f t="shared" si="78"/>
        <v>jul</v>
      </c>
    </row>
    <row r="5018" spans="1:9" x14ac:dyDescent="0.25">
      <c r="A5018" s="7">
        <v>46206</v>
      </c>
      <c r="B5018" s="17">
        <v>7042</v>
      </c>
      <c r="C5018" s="17" t="s">
        <v>420</v>
      </c>
      <c r="D5018" s="2">
        <v>185.3</v>
      </c>
      <c r="E5018" s="17">
        <v>3</v>
      </c>
      <c r="F5018" s="2">
        <v>61.767000000000003</v>
      </c>
      <c r="G5018" s="2">
        <v>53.911999999999999</v>
      </c>
      <c r="H5018" s="66" t="str">
        <f>IF(B5018="","",VLOOKUP(B5018,[1]BASEEMPRESA!$A$2:$AAA$11936,2))</f>
        <v>SERVICOS DE TRANSPORTES E LOCACAO VALE DO ITAUNAS LTDA</v>
      </c>
      <c r="I5018" s="20" t="str">
        <f t="shared" si="78"/>
        <v>jul</v>
      </c>
    </row>
    <row r="5019" spans="1:9" x14ac:dyDescent="0.25">
      <c r="A5019" s="7">
        <v>46206</v>
      </c>
      <c r="B5019" s="16">
        <v>7045</v>
      </c>
      <c r="C5019" s="16" t="s">
        <v>421</v>
      </c>
      <c r="D5019" s="3">
        <v>169.94</v>
      </c>
      <c r="E5019" s="16">
        <v>3</v>
      </c>
      <c r="F5019" s="3">
        <v>56.646999999999998</v>
      </c>
      <c r="G5019" s="3">
        <v>26.997</v>
      </c>
      <c r="H5019" s="66" t="str">
        <f>IF(B5019="","",VLOOKUP(B5019,[1]BASEEMPRESA!$A$2:$AAA$11936,2))</f>
        <v>REGINA M. DOS S. SILVA CARGAS</v>
      </c>
      <c r="I5019" s="20" t="str">
        <f t="shared" si="78"/>
        <v>jul</v>
      </c>
    </row>
    <row r="5020" spans="1:9" x14ac:dyDescent="0.25">
      <c r="A5020" s="7">
        <v>46206</v>
      </c>
      <c r="B5020" s="17">
        <v>7046</v>
      </c>
      <c r="C5020" s="17" t="s">
        <v>419</v>
      </c>
      <c r="D5020" s="2">
        <v>185.56</v>
      </c>
      <c r="E5020" s="17">
        <v>3</v>
      </c>
      <c r="F5020" s="2">
        <v>61.853000000000002</v>
      </c>
      <c r="G5020" s="2">
        <v>47.73</v>
      </c>
      <c r="H5020" s="66" t="str">
        <f>IF(B5020="","",VLOOKUP(B5020,[1]BASEEMPRESA!$A$2:$AAA$11936,2))</f>
        <v>J.S. LEONIDIO</v>
      </c>
      <c r="I5020" s="20" t="str">
        <f t="shared" si="78"/>
        <v>jul</v>
      </c>
    </row>
    <row r="5021" spans="1:9" x14ac:dyDescent="0.25">
      <c r="A5021" s="7">
        <v>46206</v>
      </c>
      <c r="B5021" s="16">
        <v>7047</v>
      </c>
      <c r="C5021" s="16" t="s">
        <v>419</v>
      </c>
      <c r="D5021" s="3">
        <v>254.74</v>
      </c>
      <c r="E5021" s="16">
        <v>4</v>
      </c>
      <c r="F5021" s="3">
        <v>63.685000000000002</v>
      </c>
      <c r="G5021" s="3">
        <v>43.57</v>
      </c>
      <c r="H5021" s="66" t="str">
        <f>IF(B5021="","",VLOOKUP(B5021,[1]BASEEMPRESA!$A$2:$AAA$11936,2))</f>
        <v>BAYER LOGISTICA E TRANSPORTES LTDA</v>
      </c>
      <c r="I5021" s="20" t="str">
        <f t="shared" si="78"/>
        <v>jul</v>
      </c>
    </row>
    <row r="5022" spans="1:9" x14ac:dyDescent="0.25">
      <c r="A5022" s="7">
        <v>46206</v>
      </c>
      <c r="B5022" s="17">
        <v>7048</v>
      </c>
      <c r="C5022" s="17" t="s">
        <v>419</v>
      </c>
      <c r="D5022" s="2">
        <v>57.58</v>
      </c>
      <c r="E5022" s="17">
        <v>1</v>
      </c>
      <c r="F5022" s="2">
        <v>57.58</v>
      </c>
      <c r="G5022" s="2">
        <v>15</v>
      </c>
      <c r="H5022" s="66" t="str">
        <f>IF(B5022="","",VLOOKUP(B5022,[1]BASEEMPRESA!$A$2:$AAA$11936,2))</f>
        <v>SERVICOS DE TRANSPORTES E LOCACAO VALE DO ITAUNAS LTDA</v>
      </c>
      <c r="I5022" s="20" t="str">
        <f t="shared" si="78"/>
        <v>jul</v>
      </c>
    </row>
    <row r="5023" spans="1:9" x14ac:dyDescent="0.25">
      <c r="A5023" s="7">
        <v>46206</v>
      </c>
      <c r="B5023" s="16">
        <v>7050</v>
      </c>
      <c r="C5023" s="16" t="s">
        <v>419</v>
      </c>
      <c r="D5023" s="3">
        <v>186.02</v>
      </c>
      <c r="E5023" s="16">
        <v>3</v>
      </c>
      <c r="F5023" s="3">
        <v>62.006999999999998</v>
      </c>
      <c r="G5023" s="3">
        <v>45.27</v>
      </c>
      <c r="H5023" s="66" t="str">
        <f>IF(B5023="","",VLOOKUP(B5023,[1]BASEEMPRESA!$A$2:$AAA$11936,2))</f>
        <v>ESTEL SERVICOS DE TRANSPORTES E LOCACAO LTDA</v>
      </c>
      <c r="I5023" s="20" t="str">
        <f t="shared" si="78"/>
        <v>jul</v>
      </c>
    </row>
    <row r="5024" spans="1:9" x14ac:dyDescent="0.25">
      <c r="A5024" s="7">
        <v>46206</v>
      </c>
      <c r="B5024" s="17">
        <v>7052</v>
      </c>
      <c r="C5024" s="17" t="s">
        <v>420</v>
      </c>
      <c r="D5024" s="2">
        <v>176.62</v>
      </c>
      <c r="E5024" s="17">
        <v>3</v>
      </c>
      <c r="F5024" s="2">
        <v>58.872999999999998</v>
      </c>
      <c r="G5024" s="2">
        <v>47.753</v>
      </c>
      <c r="H5024" s="66" t="str">
        <f>IF(B5024="","",VLOOKUP(B5024,[1]BASEEMPRESA!$A$2:$AAA$11936,2))</f>
        <v>JERE SERVICOS DE TRANSPORTE E LOCACAO LTDA</v>
      </c>
      <c r="I5024" s="20" t="str">
        <f t="shared" si="78"/>
        <v>jul</v>
      </c>
    </row>
    <row r="5025" spans="1:9" x14ac:dyDescent="0.25">
      <c r="A5025" s="7">
        <v>46206</v>
      </c>
      <c r="B5025" s="16">
        <v>7053</v>
      </c>
      <c r="C5025" s="16" t="s">
        <v>420</v>
      </c>
      <c r="D5025" s="3">
        <v>198.36</v>
      </c>
      <c r="E5025" s="16">
        <v>3</v>
      </c>
      <c r="F5025" s="3">
        <v>66.12</v>
      </c>
      <c r="G5025" s="3">
        <v>53.615000000000002</v>
      </c>
      <c r="H5025" s="66" t="str">
        <f>IF(B5025="","",VLOOKUP(B5025,[1]BASEEMPRESA!$A$2:$AAA$11936,2))</f>
        <v>TAVARES E MORAES TRANSPORTES LTDA</v>
      </c>
      <c r="I5025" s="20" t="str">
        <f t="shared" si="78"/>
        <v>jul</v>
      </c>
    </row>
    <row r="5026" spans="1:9" x14ac:dyDescent="0.25">
      <c r="A5026" s="7">
        <v>46206</v>
      </c>
      <c r="B5026" s="17">
        <v>7054</v>
      </c>
      <c r="C5026" s="17" t="s">
        <v>419</v>
      </c>
      <c r="D5026" s="2">
        <v>184.46</v>
      </c>
      <c r="E5026" s="17">
        <v>3</v>
      </c>
      <c r="F5026" s="2">
        <v>61.487000000000002</v>
      </c>
      <c r="G5026" s="2">
        <v>38.088000000000001</v>
      </c>
      <c r="H5026" s="66" t="str">
        <f>IF(B5026="","",VLOOKUP(B5026,[1]BASEEMPRESA!$A$2:$AAA$11936,2))</f>
        <v>TAVARES E MORAES TRANSPORTES LTDA</v>
      </c>
      <c r="I5026" s="20" t="str">
        <f t="shared" si="78"/>
        <v>jul</v>
      </c>
    </row>
    <row r="5027" spans="1:9" x14ac:dyDescent="0.25">
      <c r="A5027" s="7">
        <v>46206</v>
      </c>
      <c r="B5027" s="16">
        <v>7059</v>
      </c>
      <c r="C5027" s="16" t="s">
        <v>419</v>
      </c>
      <c r="D5027" s="3">
        <v>56.6</v>
      </c>
      <c r="E5027" s="16">
        <v>1</v>
      </c>
      <c r="F5027" s="3">
        <v>56.6</v>
      </c>
      <c r="G5027" s="3">
        <v>54</v>
      </c>
      <c r="H5027" s="66" t="str">
        <f>IF(B5027="","",VLOOKUP(B5027,[1]BASEEMPRESA!$A$2:$AAA$11936,2))</f>
        <v>BAYER LOGISTICA E TRANSPORTES LTDA</v>
      </c>
      <c r="I5027" s="20" t="str">
        <f t="shared" si="78"/>
        <v>jul</v>
      </c>
    </row>
    <row r="5028" spans="1:9" x14ac:dyDescent="0.25">
      <c r="A5028" s="7">
        <v>46206</v>
      </c>
      <c r="B5028" s="17">
        <v>7188</v>
      </c>
      <c r="C5028" s="17" t="s">
        <v>419</v>
      </c>
      <c r="D5028" s="2">
        <v>126.22</v>
      </c>
      <c r="E5028" s="17">
        <v>2</v>
      </c>
      <c r="F5028" s="2">
        <v>63.11</v>
      </c>
      <c r="G5028" s="2">
        <v>72.793000000000006</v>
      </c>
      <c r="H5028" s="66" t="str">
        <f>IF(B5028="","",VLOOKUP(B5028,[1]BASEEMPRESA!$A$2:$AAA$11936,2))</f>
        <v>C C GOMES TRANSPORTES</v>
      </c>
      <c r="I5028" s="20" t="str">
        <f t="shared" si="78"/>
        <v>jul</v>
      </c>
    </row>
    <row r="5029" spans="1:9" x14ac:dyDescent="0.25">
      <c r="A5029" s="7">
        <v>46206</v>
      </c>
      <c r="B5029" s="16">
        <v>7207</v>
      </c>
      <c r="C5029" s="16" t="s">
        <v>420</v>
      </c>
      <c r="D5029" s="3">
        <v>130.68</v>
      </c>
      <c r="E5029" s="16">
        <v>2</v>
      </c>
      <c r="F5029" s="3">
        <v>65.34</v>
      </c>
      <c r="G5029" s="3">
        <v>54.058999999999997</v>
      </c>
      <c r="H5029" s="66" t="str">
        <f>IF(B5029="","",VLOOKUP(B5029,[1]BASEEMPRESA!$A$2:$AAA$11936,2))</f>
        <v>TAVARES E MORAES TRANSPORTES LTDA</v>
      </c>
      <c r="I5029" s="20" t="str">
        <f t="shared" si="78"/>
        <v>jul</v>
      </c>
    </row>
    <row r="5030" spans="1:9" x14ac:dyDescent="0.25">
      <c r="A5030" s="7">
        <v>46206</v>
      </c>
      <c r="B5030" s="17">
        <v>7208</v>
      </c>
      <c r="C5030" s="17" t="s">
        <v>420</v>
      </c>
      <c r="D5030" s="2">
        <v>115.86</v>
      </c>
      <c r="E5030" s="17">
        <v>2</v>
      </c>
      <c r="F5030" s="2">
        <v>57.93</v>
      </c>
      <c r="G5030" s="2">
        <v>42.726999999999997</v>
      </c>
      <c r="H5030" s="66" t="str">
        <f>IF(B5030="","",VLOOKUP(B5030,[1]BASEEMPRESA!$A$2:$AAA$11936,2))</f>
        <v>TAVARES E MORAES TRANSPORTES LTDA</v>
      </c>
      <c r="I5030" s="20" t="str">
        <f t="shared" si="78"/>
        <v>jul</v>
      </c>
    </row>
    <row r="5031" spans="1:9" x14ac:dyDescent="0.25">
      <c r="A5031" s="7">
        <v>46206</v>
      </c>
      <c r="B5031" s="16">
        <v>7220</v>
      </c>
      <c r="C5031" s="16" t="s">
        <v>421</v>
      </c>
      <c r="D5031" s="3">
        <v>55.52</v>
      </c>
      <c r="E5031" s="16">
        <v>1</v>
      </c>
      <c r="F5031" s="3">
        <v>55.52</v>
      </c>
      <c r="G5031" s="3">
        <v>7</v>
      </c>
      <c r="H5031" s="66" t="str">
        <f>IF(B5031="","",VLOOKUP(B5031,[1]BASEEMPRESA!$A$2:$AAA$11936,2))</f>
        <v>DOS SANTOS PASSOS TRANSPORTES LTDA</v>
      </c>
      <c r="I5031" s="20" t="str">
        <f t="shared" si="78"/>
        <v>jul</v>
      </c>
    </row>
    <row r="5032" spans="1:9" x14ac:dyDescent="0.25">
      <c r="A5032" s="7">
        <v>46206</v>
      </c>
      <c r="B5032" s="17">
        <v>7221</v>
      </c>
      <c r="C5032" s="17" t="s">
        <v>420</v>
      </c>
      <c r="D5032" s="2">
        <v>197.36</v>
      </c>
      <c r="E5032" s="17">
        <v>3</v>
      </c>
      <c r="F5032" s="2">
        <v>65.787000000000006</v>
      </c>
      <c r="G5032" s="2">
        <v>37.776000000000003</v>
      </c>
      <c r="H5032" s="66" t="str">
        <f>IF(B5032="","",VLOOKUP(B5032,[1]BASEEMPRESA!$A$2:$AAA$11936,2))</f>
        <v>BAYER LOGISTICA E TRANSPORTES LTDA</v>
      </c>
      <c r="I5032" s="20" t="str">
        <f t="shared" si="78"/>
        <v>jul</v>
      </c>
    </row>
    <row r="5033" spans="1:9" x14ac:dyDescent="0.25">
      <c r="A5033" s="7">
        <v>46206</v>
      </c>
      <c r="B5033" s="16">
        <v>7224</v>
      </c>
      <c r="C5033" s="16" t="s">
        <v>419</v>
      </c>
      <c r="D5033" s="3">
        <v>118.22</v>
      </c>
      <c r="E5033" s="16">
        <v>2</v>
      </c>
      <c r="F5033" s="3">
        <v>59.11</v>
      </c>
      <c r="G5033" s="3">
        <v>54</v>
      </c>
      <c r="H5033" s="66" t="str">
        <f>IF(B5033="","",VLOOKUP(B5033,[1]BASEEMPRESA!$A$2:$AAA$11936,2))</f>
        <v>EMERSON LUIS MORO</v>
      </c>
      <c r="I5033" s="20" t="str">
        <f t="shared" si="78"/>
        <v>jul</v>
      </c>
    </row>
    <row r="5034" spans="1:9" x14ac:dyDescent="0.25">
      <c r="A5034" s="7">
        <v>46206</v>
      </c>
      <c r="B5034" s="17">
        <v>7228</v>
      </c>
      <c r="C5034" s="17" t="s">
        <v>419</v>
      </c>
      <c r="D5034" s="2">
        <v>129.02000000000001</v>
      </c>
      <c r="E5034" s="17">
        <v>2</v>
      </c>
      <c r="F5034" s="2">
        <v>64.510000000000005</v>
      </c>
      <c r="G5034" s="2">
        <v>93</v>
      </c>
      <c r="H5034" s="66" t="str">
        <f>IF(B5034="","",VLOOKUP(B5034,[1]BASEEMPRESA!$A$2:$AAA$11936,2))</f>
        <v>MVS TRANSPORTE LTDA</v>
      </c>
      <c r="I5034" s="20" t="str">
        <f t="shared" si="78"/>
        <v>jul</v>
      </c>
    </row>
    <row r="5035" spans="1:9" x14ac:dyDescent="0.25">
      <c r="A5035" s="7">
        <v>46206</v>
      </c>
      <c r="B5035" s="16">
        <v>7234</v>
      </c>
      <c r="C5035" s="16" t="s">
        <v>419</v>
      </c>
      <c r="D5035" s="3">
        <v>136.44</v>
      </c>
      <c r="E5035" s="16">
        <v>2</v>
      </c>
      <c r="F5035" s="3">
        <v>68.22</v>
      </c>
      <c r="G5035" s="3">
        <v>73.483000000000004</v>
      </c>
      <c r="H5035" s="66" t="str">
        <f>IF(B5035="","",VLOOKUP(B5035,[1]BASEEMPRESA!$A$2:$AAA$11936,2))</f>
        <v>TRANSPORTES M &amp; J LTDA</v>
      </c>
      <c r="I5035" s="20" t="str">
        <f t="shared" si="78"/>
        <v>jul</v>
      </c>
    </row>
    <row r="5036" spans="1:9" x14ac:dyDescent="0.25">
      <c r="A5036" s="7">
        <v>46206</v>
      </c>
      <c r="B5036" s="17">
        <v>7238</v>
      </c>
      <c r="C5036" s="17" t="s">
        <v>421</v>
      </c>
      <c r="D5036" s="2">
        <v>127.96</v>
      </c>
      <c r="E5036" s="17">
        <v>2</v>
      </c>
      <c r="F5036" s="2">
        <v>63.98</v>
      </c>
      <c r="G5036" s="2">
        <v>82.918000000000006</v>
      </c>
      <c r="H5036" s="66" t="str">
        <f>IF(B5036="","",VLOOKUP(B5036,[1]BASEEMPRESA!$A$2:$AAA$11936,2))</f>
        <v>R S SANTOS TRANSPORTES LTDA</v>
      </c>
      <c r="I5036" s="20" t="str">
        <f t="shared" si="78"/>
        <v>jul</v>
      </c>
    </row>
    <row r="5037" spans="1:9" x14ac:dyDescent="0.25">
      <c r="A5037" s="7">
        <v>46206</v>
      </c>
      <c r="B5037" s="16">
        <v>7257</v>
      </c>
      <c r="C5037" s="16" t="s">
        <v>420</v>
      </c>
      <c r="D5037" s="3">
        <v>118.24</v>
      </c>
      <c r="E5037" s="16">
        <v>2</v>
      </c>
      <c r="F5037" s="3">
        <v>59.12</v>
      </c>
      <c r="G5037" s="3">
        <v>44.603999999999999</v>
      </c>
      <c r="H5037" s="66" t="str">
        <f>IF(B5037="","",VLOOKUP(B5037,[1]BASEEMPRESA!$A$2:$AAA$11936,2))</f>
        <v>EMERSON LUIS MORO</v>
      </c>
      <c r="I5037" s="20" t="str">
        <f t="shared" si="78"/>
        <v>jul</v>
      </c>
    </row>
    <row r="5038" spans="1:9" x14ac:dyDescent="0.25">
      <c r="A5038" s="7">
        <v>46206</v>
      </c>
      <c r="B5038" s="17">
        <v>7258</v>
      </c>
      <c r="C5038" s="17" t="s">
        <v>420</v>
      </c>
      <c r="D5038" s="2">
        <v>196.14</v>
      </c>
      <c r="E5038" s="17">
        <v>3</v>
      </c>
      <c r="F5038" s="2">
        <v>65.38</v>
      </c>
      <c r="G5038" s="2">
        <v>38.683</v>
      </c>
      <c r="H5038" s="66" t="str">
        <f>IF(B5038="","",VLOOKUP(B5038,[1]BASEEMPRESA!$A$2:$AAA$11936,2))</f>
        <v>REGINA M. DOS S. SILVA CARGAS</v>
      </c>
      <c r="I5038" s="20" t="str">
        <f t="shared" si="78"/>
        <v>jul</v>
      </c>
    </row>
    <row r="5039" spans="1:9" x14ac:dyDescent="0.25">
      <c r="A5039" s="7">
        <v>46206</v>
      </c>
      <c r="B5039" s="16">
        <v>7260</v>
      </c>
      <c r="C5039" s="16" t="s">
        <v>420</v>
      </c>
      <c r="D5039" s="3">
        <v>115.68</v>
      </c>
      <c r="E5039" s="16">
        <v>2</v>
      </c>
      <c r="F5039" s="3">
        <v>57.84</v>
      </c>
      <c r="G5039" s="3">
        <v>73.399000000000001</v>
      </c>
      <c r="H5039" s="66" t="str">
        <f>IF(B5039="","",VLOOKUP(B5039,[1]BASEEMPRESA!$A$2:$AAA$11936,2))</f>
        <v>E L DE OLIVEIRA JUNIOR EDIMAR TRANSPORTES</v>
      </c>
      <c r="I5039" s="20" t="str">
        <f t="shared" si="78"/>
        <v>jul</v>
      </c>
    </row>
    <row r="5040" spans="1:9" x14ac:dyDescent="0.25">
      <c r="A5040" s="7">
        <v>46206</v>
      </c>
      <c r="B5040" s="17">
        <v>7263</v>
      </c>
      <c r="C5040" s="17" t="s">
        <v>419</v>
      </c>
      <c r="D5040" s="2">
        <v>196.36</v>
      </c>
      <c r="E5040" s="17">
        <v>3</v>
      </c>
      <c r="F5040" s="2">
        <v>65.453000000000003</v>
      </c>
      <c r="G5040" s="2">
        <v>32.979999999999997</v>
      </c>
      <c r="H5040" s="66" t="str">
        <f>IF(B5040="","",VLOOKUP(B5040,[1]BASEEMPRESA!$A$2:$AAA$11936,2))</f>
        <v>ESTEL SERVICOS DE TRANSPORTES E LOCACAO LTDA</v>
      </c>
      <c r="I5040" s="20" t="str">
        <f t="shared" si="78"/>
        <v>jul</v>
      </c>
    </row>
    <row r="5041" spans="1:9" x14ac:dyDescent="0.25">
      <c r="A5041" s="7">
        <v>46206</v>
      </c>
      <c r="B5041" s="16">
        <v>7264</v>
      </c>
      <c r="C5041" s="16" t="s">
        <v>419</v>
      </c>
      <c r="D5041" s="3">
        <v>191.96</v>
      </c>
      <c r="E5041" s="16">
        <v>3</v>
      </c>
      <c r="F5041" s="3">
        <v>63.987000000000002</v>
      </c>
      <c r="G5041" s="3">
        <v>80.16</v>
      </c>
      <c r="H5041" s="66" t="str">
        <f>IF(B5041="","",VLOOKUP(B5041,[1]BASEEMPRESA!$A$2:$AAA$11936,2))</f>
        <v>W &amp; E SERVICOS DE TRANSPORTE LTDA</v>
      </c>
      <c r="I5041" s="20" t="str">
        <f t="shared" si="78"/>
        <v>jul</v>
      </c>
    </row>
    <row r="5042" spans="1:9" x14ac:dyDescent="0.25">
      <c r="A5042" s="7">
        <v>46206</v>
      </c>
      <c r="B5042" s="17">
        <v>7278</v>
      </c>
      <c r="C5042" s="17" t="s">
        <v>419</v>
      </c>
      <c r="D5042" s="2">
        <v>186.58</v>
      </c>
      <c r="E5042" s="17">
        <v>3</v>
      </c>
      <c r="F5042" s="2">
        <v>62.192999999999998</v>
      </c>
      <c r="G5042" s="2">
        <v>59.991999999999997</v>
      </c>
      <c r="H5042" s="66" t="str">
        <f>IF(B5042="","",VLOOKUP(B5042,[1]BASEEMPRESA!$A$2:$AAA$11936,2))</f>
        <v>LOPES TRANSPORTES LTDA</v>
      </c>
      <c r="I5042" s="20" t="str">
        <f t="shared" si="78"/>
        <v>jul</v>
      </c>
    </row>
    <row r="5043" spans="1:9" x14ac:dyDescent="0.25">
      <c r="A5043" s="7">
        <v>46206</v>
      </c>
      <c r="B5043" s="16">
        <v>7279</v>
      </c>
      <c r="C5043" s="16" t="s">
        <v>420</v>
      </c>
      <c r="D5043" s="3">
        <v>136.28</v>
      </c>
      <c r="E5043" s="16">
        <v>2</v>
      </c>
      <c r="F5043" s="3">
        <v>68.14</v>
      </c>
      <c r="G5043" s="3">
        <v>45.838999999999999</v>
      </c>
      <c r="H5043" s="66" t="str">
        <f>IF(B5043="","",VLOOKUP(B5043,[1]BASEEMPRESA!$A$2:$AAA$11936,2))</f>
        <v>CVL TRANSPORTES LTDA</v>
      </c>
      <c r="I5043" s="20" t="str">
        <f t="shared" si="78"/>
        <v>jul</v>
      </c>
    </row>
    <row r="5044" spans="1:9" x14ac:dyDescent="0.25">
      <c r="A5044" s="7">
        <v>46206</v>
      </c>
      <c r="B5044" s="17">
        <v>7282</v>
      </c>
      <c r="C5044" s="17" t="s">
        <v>419</v>
      </c>
      <c r="D5044" s="2">
        <v>189.48</v>
      </c>
      <c r="E5044" s="17">
        <v>3</v>
      </c>
      <c r="F5044" s="2">
        <v>63.16</v>
      </c>
      <c r="G5044" s="2">
        <v>44.08</v>
      </c>
      <c r="H5044" s="66" t="str">
        <f>IF(B5044="","",VLOOKUP(B5044,[1]BASEEMPRESA!$A$2:$AAA$11936,2))</f>
        <v>EMERSON LUIS MORO</v>
      </c>
      <c r="I5044" s="20" t="str">
        <f t="shared" si="78"/>
        <v>jul</v>
      </c>
    </row>
    <row r="5045" spans="1:9" x14ac:dyDescent="0.25">
      <c r="A5045" s="7">
        <v>46206</v>
      </c>
      <c r="B5045" s="16">
        <v>7289</v>
      </c>
      <c r="C5045" s="16" t="s">
        <v>419</v>
      </c>
      <c r="D5045" s="3">
        <v>130.58000000000001</v>
      </c>
      <c r="E5045" s="16">
        <v>2</v>
      </c>
      <c r="F5045" s="3">
        <v>65.290000000000006</v>
      </c>
      <c r="G5045" s="3">
        <v>81.975999999999999</v>
      </c>
      <c r="H5045" s="66" t="str">
        <f>IF(B5045="","",VLOOKUP(B5045,[1]BASEEMPRESA!$A$2:$AAA$11936,2))</f>
        <v>TAVARES E MORAES TRANSPORTES LTDA</v>
      </c>
      <c r="I5045" s="20" t="str">
        <f t="shared" si="78"/>
        <v>jul</v>
      </c>
    </row>
    <row r="5046" spans="1:9" x14ac:dyDescent="0.25">
      <c r="A5046" s="7">
        <v>46206</v>
      </c>
      <c r="B5046" s="17">
        <v>7292</v>
      </c>
      <c r="C5046" s="17" t="s">
        <v>419</v>
      </c>
      <c r="D5046" s="2">
        <v>116.78</v>
      </c>
      <c r="E5046" s="17">
        <v>2</v>
      </c>
      <c r="F5046" s="2">
        <v>58.39</v>
      </c>
      <c r="G5046" s="2">
        <v>30.858000000000001</v>
      </c>
      <c r="H5046" s="66" t="str">
        <f>IF(B5046="","",VLOOKUP(B5046,[1]BASEEMPRESA!$A$2:$AAA$11936,2))</f>
        <v>ESTEL SERVICOS DE TRANSPORTES E LOCACAO LTDA</v>
      </c>
      <c r="I5046" s="20" t="str">
        <f t="shared" si="78"/>
        <v>jul</v>
      </c>
    </row>
    <row r="5047" spans="1:9" x14ac:dyDescent="0.25">
      <c r="A5047" s="7">
        <v>46206</v>
      </c>
      <c r="B5047" s="16">
        <v>7295</v>
      </c>
      <c r="C5047" s="16" t="s">
        <v>419</v>
      </c>
      <c r="D5047" s="3">
        <v>64.260000000000005</v>
      </c>
      <c r="E5047" s="16">
        <v>1</v>
      </c>
      <c r="F5047" s="3">
        <v>64.260000000000005</v>
      </c>
      <c r="G5047" s="3">
        <v>36</v>
      </c>
      <c r="H5047" s="66" t="str">
        <f>IF(B5047="","",VLOOKUP(B5047,[1]BASEEMPRESA!$A$2:$AAA$11936,2))</f>
        <v>ESTEL SERVICOS DE TRANSPORTES E LOCACAO LTDA</v>
      </c>
      <c r="I5047" s="20" t="str">
        <f t="shared" si="78"/>
        <v>jul</v>
      </c>
    </row>
    <row r="5048" spans="1:9" x14ac:dyDescent="0.25">
      <c r="A5048" s="7">
        <v>46206</v>
      </c>
      <c r="B5048" s="17">
        <v>7299</v>
      </c>
      <c r="C5048" s="17" t="s">
        <v>419</v>
      </c>
      <c r="D5048" s="2">
        <v>126.1</v>
      </c>
      <c r="E5048" s="17">
        <v>2</v>
      </c>
      <c r="F5048" s="2">
        <v>63.05</v>
      </c>
      <c r="G5048" s="2">
        <v>22.151</v>
      </c>
      <c r="H5048" s="66" t="str">
        <f>IF(B5048="","",VLOOKUP(B5048,[1]BASEEMPRESA!$A$2:$AAA$11936,2))</f>
        <v>JERE SERVICOS DE TRANSPORTE E LOCACAO LTDA</v>
      </c>
      <c r="I5048" s="20" t="str">
        <f t="shared" si="78"/>
        <v>jul</v>
      </c>
    </row>
    <row r="5049" spans="1:9" x14ac:dyDescent="0.25">
      <c r="A5049" s="7">
        <v>46206</v>
      </c>
      <c r="B5049" s="16">
        <v>7301</v>
      </c>
      <c r="C5049" s="16" t="s">
        <v>419</v>
      </c>
      <c r="D5049" s="3">
        <v>113.88</v>
      </c>
      <c r="E5049" s="16">
        <v>2</v>
      </c>
      <c r="F5049" s="3">
        <v>56.94</v>
      </c>
      <c r="G5049" s="3">
        <v>75.158000000000001</v>
      </c>
      <c r="H5049" s="66" t="str">
        <f>IF(B5049="","",VLOOKUP(B5049,[1]BASEEMPRESA!$A$2:$AAA$11936,2))</f>
        <v>SERVICOS DE TRANSPORTES E LOCACAO VALE DO ITAUNAS LTDA</v>
      </c>
      <c r="I5049" s="20" t="str">
        <f t="shared" si="78"/>
        <v>jul</v>
      </c>
    </row>
    <row r="5050" spans="1:9" x14ac:dyDescent="0.25">
      <c r="A5050" s="7">
        <v>46206</v>
      </c>
      <c r="B5050" s="17">
        <v>7304</v>
      </c>
      <c r="C5050" s="17" t="s">
        <v>419</v>
      </c>
      <c r="D5050" s="2">
        <v>192.02</v>
      </c>
      <c r="E5050" s="17">
        <v>3</v>
      </c>
      <c r="F5050" s="2">
        <v>64.007000000000005</v>
      </c>
      <c r="G5050" s="2">
        <v>27.239000000000001</v>
      </c>
      <c r="H5050" s="66" t="str">
        <f>IF(B5050="","",VLOOKUP(B5050,[1]BASEEMPRESA!$A$2:$AAA$11936,2))</f>
        <v>SERVICOS DE TRANSPORTES E LOCACAO VALE DO ITAUNAS LTDA</v>
      </c>
      <c r="I5050" s="20" t="str">
        <f t="shared" si="78"/>
        <v>jul</v>
      </c>
    </row>
    <row r="5051" spans="1:9" x14ac:dyDescent="0.25">
      <c r="A5051" s="7">
        <v>46206</v>
      </c>
      <c r="B5051" s="16">
        <v>7307</v>
      </c>
      <c r="C5051" s="16" t="s">
        <v>419</v>
      </c>
      <c r="D5051" s="3">
        <v>182.56</v>
      </c>
      <c r="E5051" s="16">
        <v>3</v>
      </c>
      <c r="F5051" s="3">
        <v>60.853000000000002</v>
      </c>
      <c r="G5051" s="3">
        <v>25.117999999999999</v>
      </c>
      <c r="H5051" s="66" t="str">
        <f>IF(B5051="","",VLOOKUP(B5051,[1]BASEEMPRESA!$A$2:$AAA$11936,2))</f>
        <v>SC MANUTENCOES LTDA</v>
      </c>
      <c r="I5051" s="20" t="str">
        <f t="shared" si="78"/>
        <v>jul</v>
      </c>
    </row>
    <row r="5052" spans="1:9" x14ac:dyDescent="0.25">
      <c r="A5052" s="7">
        <v>46206</v>
      </c>
      <c r="B5052" s="17">
        <v>7308</v>
      </c>
      <c r="C5052" s="17" t="s">
        <v>419</v>
      </c>
      <c r="D5052" s="2">
        <v>188.66</v>
      </c>
      <c r="E5052" s="17">
        <v>3</v>
      </c>
      <c r="F5052" s="2">
        <v>62.887</v>
      </c>
      <c r="G5052" s="2">
        <v>73.817999999999998</v>
      </c>
      <c r="H5052" s="66" t="str">
        <f>IF(B5052="","",VLOOKUP(B5052,[1]BASEEMPRESA!$A$2:$AAA$11936,2))</f>
        <v>SANTOS &amp; SILVA TRANSPORTES RODOVIARIOS LTDA</v>
      </c>
      <c r="I5052" s="20" t="str">
        <f t="shared" si="78"/>
        <v>jul</v>
      </c>
    </row>
    <row r="5053" spans="1:9" x14ac:dyDescent="0.25">
      <c r="A5053" s="7">
        <v>46206</v>
      </c>
      <c r="B5053" s="16">
        <v>7311</v>
      </c>
      <c r="C5053" s="16" t="s">
        <v>422</v>
      </c>
      <c r="D5053" s="3">
        <v>182.46</v>
      </c>
      <c r="E5053" s="16">
        <v>3</v>
      </c>
      <c r="F5053" s="3">
        <v>60.82</v>
      </c>
      <c r="G5053" s="3">
        <v>53.262999999999998</v>
      </c>
      <c r="H5053" s="66" t="str">
        <f>IF(B5053="","",VLOOKUP(B5053,[1]BASEEMPRESA!$A$2:$AAA$11936,2))</f>
        <v>LN LOGISTICA E TRANSPORTES LTDA</v>
      </c>
      <c r="I5053" s="20" t="str">
        <f t="shared" si="78"/>
        <v>jul</v>
      </c>
    </row>
    <row r="5054" spans="1:9" x14ac:dyDescent="0.25">
      <c r="A5054" s="7">
        <v>46206</v>
      </c>
      <c r="B5054" s="17">
        <v>7312</v>
      </c>
      <c r="C5054" s="17" t="s">
        <v>422</v>
      </c>
      <c r="D5054" s="2">
        <v>127.48</v>
      </c>
      <c r="E5054" s="17">
        <v>2</v>
      </c>
      <c r="F5054" s="2">
        <v>63.74</v>
      </c>
      <c r="G5054" s="2">
        <v>52.543999999999997</v>
      </c>
      <c r="H5054" s="66" t="str">
        <f>IF(B5054="","",VLOOKUP(B5054,[1]BASEEMPRESA!$A$2:$AAA$11936,2))</f>
        <v>LN LOGISTICA E TRANSPORTES LTDA</v>
      </c>
      <c r="I5054" s="20" t="str">
        <f t="shared" si="78"/>
        <v>jul</v>
      </c>
    </row>
    <row r="5055" spans="1:9" x14ac:dyDescent="0.25">
      <c r="A5055" s="7">
        <v>46206</v>
      </c>
      <c r="B5055" s="16">
        <v>7334</v>
      </c>
      <c r="C5055" s="16" t="s">
        <v>421</v>
      </c>
      <c r="D5055" s="3">
        <v>128.34</v>
      </c>
      <c r="E5055" s="16">
        <v>2</v>
      </c>
      <c r="F5055" s="3">
        <v>64.17</v>
      </c>
      <c r="G5055" s="3">
        <v>54.03</v>
      </c>
      <c r="H5055" s="66" t="str">
        <f>IF(B5055="","",VLOOKUP(B5055,[1]BASEEMPRESA!$A$2:$AAA$11936,2))</f>
        <v>ROCHA TRANSPORTES DE MUCURI LTDA</v>
      </c>
      <c r="I5055" s="20" t="str">
        <f t="shared" si="78"/>
        <v>jul</v>
      </c>
    </row>
    <row r="5056" spans="1:9" x14ac:dyDescent="0.25">
      <c r="A5056" s="7">
        <v>46206</v>
      </c>
      <c r="B5056" s="17">
        <v>7337</v>
      </c>
      <c r="C5056" s="17" t="s">
        <v>419</v>
      </c>
      <c r="D5056" s="2">
        <v>178.12</v>
      </c>
      <c r="E5056" s="17">
        <v>3</v>
      </c>
      <c r="F5056" s="2">
        <v>59.372999999999998</v>
      </c>
      <c r="G5056" s="2">
        <v>47.405000000000001</v>
      </c>
      <c r="H5056" s="66" t="str">
        <f>IF(B5056="","",VLOOKUP(B5056,[1]BASEEMPRESA!$A$2:$AAA$11936,2))</f>
        <v>REGINA M. DOS S. SILVA CARGAS</v>
      </c>
      <c r="I5056" s="20" t="str">
        <f t="shared" si="78"/>
        <v>jul</v>
      </c>
    </row>
    <row r="5057" spans="1:9" x14ac:dyDescent="0.25">
      <c r="A5057" s="7">
        <v>46206</v>
      </c>
      <c r="B5057" s="16">
        <v>7340</v>
      </c>
      <c r="C5057" s="16" t="s">
        <v>419</v>
      </c>
      <c r="D5057" s="3">
        <v>198.88</v>
      </c>
      <c r="E5057" s="16">
        <v>6</v>
      </c>
      <c r="F5057" s="3">
        <v>33.146999999999998</v>
      </c>
      <c r="G5057" s="3">
        <v>12.645</v>
      </c>
      <c r="H5057" s="66" t="str">
        <f>IF(B5057="","",VLOOKUP(B5057,[1]BASEEMPRESA!$A$2:$AAA$11936,2))</f>
        <v>W &amp; E SERVICOS DE TRANSPORTE LTDA</v>
      </c>
      <c r="I5057" s="20" t="str">
        <f t="shared" si="78"/>
        <v>jul</v>
      </c>
    </row>
    <row r="5058" spans="1:9" x14ac:dyDescent="0.25">
      <c r="A5058" s="7">
        <v>46206</v>
      </c>
      <c r="B5058" s="17">
        <v>7343</v>
      </c>
      <c r="C5058" s="17" t="s">
        <v>421</v>
      </c>
      <c r="D5058" s="2">
        <v>183.32</v>
      </c>
      <c r="E5058" s="17">
        <v>3</v>
      </c>
      <c r="F5058" s="2">
        <v>61.106999999999999</v>
      </c>
      <c r="G5058" s="2">
        <v>23.76</v>
      </c>
      <c r="H5058" s="66" t="str">
        <f>IF(B5058="","",VLOOKUP(B5058,[1]BASEEMPRESA!$A$2:$AAA$11936,2))</f>
        <v>E L DE OLIVEIRA JUNIOR EDIMAR TRANSPORTES</v>
      </c>
      <c r="I5058" s="20" t="str">
        <f t="shared" si="78"/>
        <v>jul</v>
      </c>
    </row>
    <row r="5059" spans="1:9" x14ac:dyDescent="0.25">
      <c r="A5059" s="7">
        <v>46206</v>
      </c>
      <c r="B5059" s="16">
        <v>7347</v>
      </c>
      <c r="C5059" s="16" t="s">
        <v>420</v>
      </c>
      <c r="D5059" s="3">
        <v>183.44</v>
      </c>
      <c r="E5059" s="16">
        <v>3</v>
      </c>
      <c r="F5059" s="3">
        <v>61.146999999999998</v>
      </c>
      <c r="G5059" s="3">
        <v>64.486000000000004</v>
      </c>
      <c r="H5059" s="66" t="str">
        <f>IF(B5059="","",VLOOKUP(B5059,[1]BASEEMPRESA!$A$2:$AAA$11936,2))</f>
        <v>TRANSPORTADORA GLOBAL LOGISTICA LTDA</v>
      </c>
      <c r="I5059" s="20" t="str">
        <f t="shared" ref="I5059:I5122" si="79">TEXT(A5059,"mmm")</f>
        <v>jul</v>
      </c>
    </row>
    <row r="5060" spans="1:9" x14ac:dyDescent="0.25">
      <c r="A5060" s="7">
        <v>46206</v>
      </c>
      <c r="B5060" s="17">
        <v>7352</v>
      </c>
      <c r="C5060" s="17" t="s">
        <v>421</v>
      </c>
      <c r="D5060" s="2">
        <v>73.7</v>
      </c>
      <c r="E5060" s="17">
        <v>1</v>
      </c>
      <c r="F5060" s="2">
        <v>73.7</v>
      </c>
      <c r="G5060" s="2">
        <v>15</v>
      </c>
      <c r="H5060" s="66" t="str">
        <f>IF(B5060="","",VLOOKUP(B5060,[1]BASEEMPRESA!$A$2:$AAA$11936,2))</f>
        <v>WESLEI M DOS SANTOS</v>
      </c>
      <c r="I5060" s="20" t="str">
        <f t="shared" si="79"/>
        <v>jul</v>
      </c>
    </row>
    <row r="5061" spans="1:9" x14ac:dyDescent="0.25">
      <c r="A5061" s="7">
        <v>46206</v>
      </c>
      <c r="B5061" s="16">
        <v>7355</v>
      </c>
      <c r="C5061" s="16" t="s">
        <v>419</v>
      </c>
      <c r="D5061" s="3">
        <v>129.63999999999999</v>
      </c>
      <c r="E5061" s="16">
        <v>2</v>
      </c>
      <c r="F5061" s="3">
        <v>64.819999999999993</v>
      </c>
      <c r="G5061" s="3">
        <v>51.124000000000002</v>
      </c>
      <c r="H5061" s="66" t="str">
        <f>IF(B5061="","",VLOOKUP(B5061,[1]BASEEMPRESA!$A$2:$AAA$11936,2))</f>
        <v>WESLEI M DOS SANTOS</v>
      </c>
      <c r="I5061" s="20" t="str">
        <f t="shared" si="79"/>
        <v>jul</v>
      </c>
    </row>
    <row r="5062" spans="1:9" x14ac:dyDescent="0.25">
      <c r="A5062" s="7">
        <v>46206</v>
      </c>
      <c r="B5062" s="17">
        <v>7361</v>
      </c>
      <c r="C5062" s="17" t="s">
        <v>423</v>
      </c>
      <c r="D5062" s="2">
        <v>129.06</v>
      </c>
      <c r="E5062" s="17">
        <v>2</v>
      </c>
      <c r="F5062" s="2">
        <v>64.53</v>
      </c>
      <c r="G5062" s="2">
        <v>65.272999999999996</v>
      </c>
      <c r="H5062" s="66" t="str">
        <f>IF(B5062="","",VLOOKUP(B5062,[1]BASEEMPRESA!$A$2:$AAA$11936,2))</f>
        <v>TRANSPORTE FUMACINHA LTDA</v>
      </c>
      <c r="I5062" s="20" t="str">
        <f t="shared" si="79"/>
        <v>jul</v>
      </c>
    </row>
    <row r="5063" spans="1:9" x14ac:dyDescent="0.25">
      <c r="A5063" s="7">
        <v>46206</v>
      </c>
      <c r="B5063" s="16">
        <v>7367</v>
      </c>
      <c r="C5063" s="16" t="s">
        <v>419</v>
      </c>
      <c r="D5063" s="3">
        <v>53.34</v>
      </c>
      <c r="E5063" s="16">
        <v>1</v>
      </c>
      <c r="F5063" s="3">
        <v>53.34</v>
      </c>
      <c r="G5063" s="3">
        <v>12</v>
      </c>
      <c r="H5063" s="66" t="str">
        <f>IF(B5063="","",VLOOKUP(B5063,[1]BASEEMPRESA!$A$2:$AAA$11936,2))</f>
        <v>JOSE HELIO SILVA SANTOS</v>
      </c>
      <c r="I5063" s="20" t="str">
        <f t="shared" si="79"/>
        <v>jul</v>
      </c>
    </row>
    <row r="5064" spans="1:9" x14ac:dyDescent="0.25">
      <c r="A5064" s="7">
        <v>46206</v>
      </c>
      <c r="B5064" s="17">
        <v>7370</v>
      </c>
      <c r="C5064" s="17" t="s">
        <v>419</v>
      </c>
      <c r="D5064" s="2">
        <v>132.28</v>
      </c>
      <c r="E5064" s="17">
        <v>2</v>
      </c>
      <c r="F5064" s="2">
        <v>66.14</v>
      </c>
      <c r="G5064" s="2">
        <v>55.381</v>
      </c>
      <c r="H5064" s="66" t="str">
        <f>IF(B5064="","",VLOOKUP(B5064,[1]BASEEMPRESA!$A$2:$AAA$11936,2))</f>
        <v>JOSE HELIO SILVA SANTOS</v>
      </c>
      <c r="I5064" s="20" t="str">
        <f t="shared" si="79"/>
        <v>jul</v>
      </c>
    </row>
    <row r="5065" spans="1:9" x14ac:dyDescent="0.25">
      <c r="A5065" s="7">
        <v>46206</v>
      </c>
      <c r="B5065" s="16">
        <v>7373</v>
      </c>
      <c r="C5065" s="16" t="s">
        <v>422</v>
      </c>
      <c r="D5065" s="3">
        <v>162.41999999999999</v>
      </c>
      <c r="E5065" s="16">
        <v>3</v>
      </c>
      <c r="F5065" s="3">
        <v>54.14</v>
      </c>
      <c r="G5065" s="3">
        <v>38.368000000000002</v>
      </c>
      <c r="H5065" s="66" t="str">
        <f>IF(B5065="","",VLOOKUP(B5065,[1]BASEEMPRESA!$A$2:$AAA$11936,2))</f>
        <v>BARBOSA TRANSPORTES E LOGISTICA LTDA</v>
      </c>
      <c r="I5065" s="20" t="str">
        <f t="shared" si="79"/>
        <v>jul</v>
      </c>
    </row>
    <row r="5066" spans="1:9" x14ac:dyDescent="0.25">
      <c r="A5066" s="7">
        <v>46206</v>
      </c>
      <c r="B5066" s="17">
        <v>7381</v>
      </c>
      <c r="C5066" s="17" t="s">
        <v>423</v>
      </c>
      <c r="D5066" s="2">
        <v>184</v>
      </c>
      <c r="E5066" s="17">
        <v>3</v>
      </c>
      <c r="F5066" s="2">
        <v>61.332999999999998</v>
      </c>
      <c r="G5066" s="2">
        <v>60.273000000000003</v>
      </c>
      <c r="H5066" s="66" t="str">
        <f>IF(B5066="","",VLOOKUP(B5066,[1]BASEEMPRESA!$A$2:$AAA$11936,2))</f>
        <v>TRANSPORTE FUMACINHA LTDA</v>
      </c>
      <c r="I5066" s="20" t="str">
        <f t="shared" si="79"/>
        <v>jul</v>
      </c>
    </row>
    <row r="5067" spans="1:9" x14ac:dyDescent="0.25">
      <c r="A5067" s="7">
        <v>46206</v>
      </c>
      <c r="B5067" s="16">
        <v>7398</v>
      </c>
      <c r="C5067" s="16" t="s">
        <v>419</v>
      </c>
      <c r="D5067" s="3">
        <v>127.42</v>
      </c>
      <c r="E5067" s="16">
        <v>2</v>
      </c>
      <c r="F5067" s="3">
        <v>63.71</v>
      </c>
      <c r="G5067" s="3">
        <v>82.26</v>
      </c>
      <c r="H5067" s="66" t="str">
        <f>IF(B5067="","",VLOOKUP(B5067,[1]BASEEMPRESA!$A$2:$AAA$11936,2))</f>
        <v>RSL TRANSPORTES LTDA</v>
      </c>
      <c r="I5067" s="20" t="str">
        <f t="shared" si="79"/>
        <v>jul</v>
      </c>
    </row>
    <row r="5068" spans="1:9" x14ac:dyDescent="0.25">
      <c r="A5068" s="7">
        <v>46207</v>
      </c>
      <c r="B5068" s="16">
        <v>2066</v>
      </c>
      <c r="C5068" s="16" t="s">
        <v>418</v>
      </c>
      <c r="D5068" s="3">
        <v>297.22000000000003</v>
      </c>
      <c r="E5068" s="16">
        <v>5</v>
      </c>
      <c r="F5068" s="3">
        <v>59.444000000000003</v>
      </c>
      <c r="G5068" s="3">
        <v>11.72</v>
      </c>
      <c r="H5068" s="66" t="str">
        <f>IF(B5068="","",VLOOKUP(B5068,[1]BASEEMPRESA!$A$2:$AAA$11936,2))</f>
        <v>NDB HOLDING AGRICOLA LTDA - MATRIZ</v>
      </c>
      <c r="I5068" s="20" t="str">
        <f t="shared" si="79"/>
        <v>jul</v>
      </c>
    </row>
    <row r="5069" spans="1:9" x14ac:dyDescent="0.25">
      <c r="A5069" s="7">
        <v>46207</v>
      </c>
      <c r="B5069" s="17">
        <v>2067</v>
      </c>
      <c r="C5069" s="17" t="s">
        <v>418</v>
      </c>
      <c r="D5069" s="2">
        <v>293.74</v>
      </c>
      <c r="E5069" s="17">
        <v>5</v>
      </c>
      <c r="F5069" s="2">
        <v>58.747999999999998</v>
      </c>
      <c r="G5069" s="2">
        <v>10.722</v>
      </c>
      <c r="H5069" s="66" t="str">
        <f>IF(B5069="","",VLOOKUP(B5069,[1]BASEEMPRESA!$A$2:$AAA$11936,2))</f>
        <v>NDB HOLDING AGRICOLA LTDA - MATRIZ</v>
      </c>
      <c r="I5069" s="20" t="str">
        <f t="shared" si="79"/>
        <v>jul</v>
      </c>
    </row>
    <row r="5070" spans="1:9" x14ac:dyDescent="0.25">
      <c r="A5070" s="7">
        <v>46207</v>
      </c>
      <c r="B5070" s="16">
        <v>2107</v>
      </c>
      <c r="C5070" s="16" t="s">
        <v>418</v>
      </c>
      <c r="D5070" s="3">
        <v>226.12</v>
      </c>
      <c r="E5070" s="16">
        <v>4</v>
      </c>
      <c r="F5070" s="3">
        <v>56.53</v>
      </c>
      <c r="G5070" s="3">
        <v>11.787000000000001</v>
      </c>
      <c r="H5070" s="66" t="str">
        <f>IF(B5070="","",VLOOKUP(B5070,[1]BASEEMPRESA!$A$2:$AAA$11936,2))</f>
        <v>NDB HOLDING AGRICOLA LTDA - MATRIZ</v>
      </c>
      <c r="I5070" s="20" t="str">
        <f t="shared" si="79"/>
        <v>jul</v>
      </c>
    </row>
    <row r="5071" spans="1:9" x14ac:dyDescent="0.25">
      <c r="A5071" s="7">
        <v>46207</v>
      </c>
      <c r="B5071" s="17">
        <v>2108</v>
      </c>
      <c r="C5071" s="17" t="s">
        <v>418</v>
      </c>
      <c r="D5071" s="2">
        <v>232.66</v>
      </c>
      <c r="E5071" s="17">
        <v>4</v>
      </c>
      <c r="F5071" s="2">
        <v>58.164999999999999</v>
      </c>
      <c r="G5071" s="2">
        <v>10.547000000000001</v>
      </c>
      <c r="H5071" s="66" t="str">
        <f>IF(B5071="","",VLOOKUP(B5071,[1]BASEEMPRESA!$A$2:$AAA$11936,2))</f>
        <v>NDB HOLDING AGRICOLA LTDA - MATRIZ</v>
      </c>
      <c r="I5071" s="20" t="str">
        <f t="shared" si="79"/>
        <v>jul</v>
      </c>
    </row>
    <row r="5072" spans="1:9" x14ac:dyDescent="0.25">
      <c r="A5072" s="7">
        <v>46207</v>
      </c>
      <c r="B5072" s="16">
        <v>2109</v>
      </c>
      <c r="C5072" s="16" t="s">
        <v>418</v>
      </c>
      <c r="D5072" s="3">
        <v>225.5</v>
      </c>
      <c r="E5072" s="16">
        <v>4</v>
      </c>
      <c r="F5072" s="3">
        <v>56.375</v>
      </c>
      <c r="G5072" s="3">
        <v>11.778</v>
      </c>
      <c r="H5072" s="66" t="str">
        <f>IF(B5072="","",VLOOKUP(B5072,[1]BASEEMPRESA!$A$2:$AAA$11936,2))</f>
        <v>NDB HOLDING AGRICOLA LTDA - MATRIZ</v>
      </c>
      <c r="I5072" s="20" t="str">
        <f t="shared" si="79"/>
        <v>jul</v>
      </c>
    </row>
    <row r="5073" spans="1:9" x14ac:dyDescent="0.25">
      <c r="A5073" s="7">
        <v>46207</v>
      </c>
      <c r="B5073" s="17">
        <v>7004</v>
      </c>
      <c r="C5073" s="17" t="s">
        <v>419</v>
      </c>
      <c r="D5073" s="2">
        <v>123.82</v>
      </c>
      <c r="E5073" s="17">
        <v>2</v>
      </c>
      <c r="F5073" s="2">
        <v>61.91</v>
      </c>
      <c r="G5073" s="2">
        <v>72.793000000000006</v>
      </c>
      <c r="H5073" s="66" t="str">
        <f>IF(B5073="","",VLOOKUP(B5073,[1]BASEEMPRESA!$A$2:$AAA$11936,2))</f>
        <v>EMERSON LUIS MORO</v>
      </c>
      <c r="I5073" s="20" t="str">
        <f t="shared" si="79"/>
        <v>jul</v>
      </c>
    </row>
    <row r="5074" spans="1:9" x14ac:dyDescent="0.25">
      <c r="A5074" s="7">
        <v>46207</v>
      </c>
      <c r="B5074" s="16">
        <v>7005</v>
      </c>
      <c r="C5074" s="16" t="s">
        <v>419</v>
      </c>
      <c r="D5074" s="3">
        <v>67.180000000000007</v>
      </c>
      <c r="E5074" s="16">
        <v>1</v>
      </c>
      <c r="F5074" s="3">
        <v>67.180000000000007</v>
      </c>
      <c r="G5074" s="3">
        <v>36</v>
      </c>
      <c r="H5074" s="66" t="str">
        <f>IF(B5074="","",VLOOKUP(B5074,[1]BASEEMPRESA!$A$2:$AAA$11936,2))</f>
        <v>RENE PINA DE ALMEIDA</v>
      </c>
      <c r="I5074" s="20" t="str">
        <f t="shared" si="79"/>
        <v>jul</v>
      </c>
    </row>
    <row r="5075" spans="1:9" x14ac:dyDescent="0.25">
      <c r="A5075" s="7">
        <v>46207</v>
      </c>
      <c r="B5075" s="17">
        <v>7006</v>
      </c>
      <c r="C5075" s="17" t="s">
        <v>420</v>
      </c>
      <c r="D5075" s="2">
        <v>134.13999999999999</v>
      </c>
      <c r="E5075" s="17">
        <v>2</v>
      </c>
      <c r="F5075" s="2">
        <v>67.069999999999993</v>
      </c>
      <c r="G5075" s="2">
        <v>74.73</v>
      </c>
      <c r="H5075" s="66" t="str">
        <f>IF(B5075="","",VLOOKUP(B5075,[1]BASEEMPRESA!$A$2:$AAA$11936,2))</f>
        <v>INAMARQUE SOUZA MACHADO</v>
      </c>
      <c r="I5075" s="20" t="str">
        <f t="shared" si="79"/>
        <v>jul</v>
      </c>
    </row>
    <row r="5076" spans="1:9" x14ac:dyDescent="0.25">
      <c r="A5076" s="7">
        <v>46207</v>
      </c>
      <c r="B5076" s="16">
        <v>7007</v>
      </c>
      <c r="C5076" s="16" t="s">
        <v>420</v>
      </c>
      <c r="D5076" s="3">
        <v>128.32</v>
      </c>
      <c r="E5076" s="16">
        <v>2</v>
      </c>
      <c r="F5076" s="3">
        <v>64.16</v>
      </c>
      <c r="G5076" s="3">
        <v>50.790999999999997</v>
      </c>
      <c r="H5076" s="66" t="str">
        <f>IF(B5076="","",VLOOKUP(B5076,[1]BASEEMPRESA!$A$2:$AAA$11936,2))</f>
        <v>MVS TRANSPORTE LTDA</v>
      </c>
      <c r="I5076" s="20" t="str">
        <f t="shared" si="79"/>
        <v>jul</v>
      </c>
    </row>
    <row r="5077" spans="1:9" x14ac:dyDescent="0.25">
      <c r="A5077" s="7">
        <v>46207</v>
      </c>
      <c r="B5077" s="17">
        <v>7008</v>
      </c>
      <c r="C5077" s="17" t="s">
        <v>419</v>
      </c>
      <c r="D5077" s="2">
        <v>127.8</v>
      </c>
      <c r="E5077" s="17">
        <v>2</v>
      </c>
      <c r="F5077" s="2">
        <v>63.9</v>
      </c>
      <c r="G5077" s="2">
        <v>44.47</v>
      </c>
      <c r="H5077" s="66" t="str">
        <f>IF(B5077="","",VLOOKUP(B5077,[1]BASEEMPRESA!$A$2:$AAA$11936,2))</f>
        <v>E L DE OLIVEIRA JUNIOR EDIMAR TRANSPORTES</v>
      </c>
      <c r="I5077" s="20" t="str">
        <f t="shared" si="79"/>
        <v>jul</v>
      </c>
    </row>
    <row r="5078" spans="1:9" x14ac:dyDescent="0.25">
      <c r="A5078" s="7">
        <v>46207</v>
      </c>
      <c r="B5078" s="16">
        <v>7010</v>
      </c>
      <c r="C5078" s="16" t="s">
        <v>419</v>
      </c>
      <c r="D5078" s="3">
        <v>132.41999999999999</v>
      </c>
      <c r="E5078" s="16">
        <v>2</v>
      </c>
      <c r="F5078" s="3">
        <v>66.209999999999994</v>
      </c>
      <c r="G5078" s="3">
        <v>82.989000000000004</v>
      </c>
      <c r="H5078" s="66" t="str">
        <f>IF(B5078="","",VLOOKUP(B5078,[1]BASEEMPRESA!$A$2:$AAA$11936,2))</f>
        <v>BAYER LOGISTICA E TRANSPORTES LTDA</v>
      </c>
      <c r="I5078" s="20" t="str">
        <f t="shared" si="79"/>
        <v>jul</v>
      </c>
    </row>
    <row r="5079" spans="1:9" x14ac:dyDescent="0.25">
      <c r="A5079" s="7">
        <v>46207</v>
      </c>
      <c r="B5079" s="17">
        <v>7013</v>
      </c>
      <c r="C5079" s="17" t="s">
        <v>419</v>
      </c>
      <c r="D5079" s="2">
        <v>106.08</v>
      </c>
      <c r="E5079" s="17">
        <v>2</v>
      </c>
      <c r="F5079" s="2">
        <v>53.04</v>
      </c>
      <c r="G5079" s="2">
        <v>40.701000000000001</v>
      </c>
      <c r="H5079" s="66" t="str">
        <f>IF(B5079="","",VLOOKUP(B5079,[1]BASEEMPRESA!$A$2:$AAA$11936,2))</f>
        <v>INAMARQUE SOUZA MACHADO</v>
      </c>
      <c r="I5079" s="20" t="str">
        <f t="shared" si="79"/>
        <v>jul</v>
      </c>
    </row>
    <row r="5080" spans="1:9" x14ac:dyDescent="0.25">
      <c r="A5080" s="7">
        <v>46207</v>
      </c>
      <c r="B5080" s="16">
        <v>7017</v>
      </c>
      <c r="C5080" s="16" t="s">
        <v>419</v>
      </c>
      <c r="D5080" s="3">
        <v>130.69999999999999</v>
      </c>
      <c r="E5080" s="16">
        <v>2</v>
      </c>
      <c r="F5080" s="3">
        <v>65.349999999999994</v>
      </c>
      <c r="G5080" s="3">
        <v>53.279000000000003</v>
      </c>
      <c r="H5080" s="66" t="str">
        <f>IF(B5080="","",VLOOKUP(B5080,[1]BASEEMPRESA!$A$2:$AAA$11936,2))</f>
        <v>BAYER LOGISTICA E TRANSPORTES LTDA</v>
      </c>
      <c r="I5080" s="20" t="str">
        <f t="shared" si="79"/>
        <v>jul</v>
      </c>
    </row>
    <row r="5081" spans="1:9" x14ac:dyDescent="0.25">
      <c r="A5081" s="7">
        <v>46207</v>
      </c>
      <c r="B5081" s="17">
        <v>7018</v>
      </c>
      <c r="C5081" s="17" t="s">
        <v>419</v>
      </c>
      <c r="D5081" s="2">
        <v>123.04</v>
      </c>
      <c r="E5081" s="17">
        <v>2</v>
      </c>
      <c r="F5081" s="2">
        <v>61.52</v>
      </c>
      <c r="G5081" s="2">
        <v>13.478999999999999</v>
      </c>
      <c r="H5081" s="66" t="str">
        <f>IF(B5081="","",VLOOKUP(B5081,[1]BASEEMPRESA!$A$2:$AAA$11936,2))</f>
        <v>SC MANUTENCOES LTDA</v>
      </c>
      <c r="I5081" s="20" t="str">
        <f t="shared" si="79"/>
        <v>jul</v>
      </c>
    </row>
    <row r="5082" spans="1:9" x14ac:dyDescent="0.25">
      <c r="A5082" s="7">
        <v>46207</v>
      </c>
      <c r="B5082" s="16">
        <v>7021</v>
      </c>
      <c r="C5082" s="16" t="s">
        <v>419</v>
      </c>
      <c r="D5082" s="3">
        <v>127.86</v>
      </c>
      <c r="E5082" s="16">
        <v>2</v>
      </c>
      <c r="F5082" s="3">
        <v>63.93</v>
      </c>
      <c r="G5082" s="3">
        <v>25.597000000000001</v>
      </c>
      <c r="H5082" s="66" t="str">
        <f>IF(B5082="","",VLOOKUP(B5082,[1]BASEEMPRESA!$A$2:$AAA$11936,2))</f>
        <v>NEIA TRANSPORTES LTDA</v>
      </c>
      <c r="I5082" s="20" t="str">
        <f t="shared" si="79"/>
        <v>jul</v>
      </c>
    </row>
    <row r="5083" spans="1:9" x14ac:dyDescent="0.25">
      <c r="A5083" s="7">
        <v>46207</v>
      </c>
      <c r="B5083" s="17">
        <v>7022</v>
      </c>
      <c r="C5083" s="17" t="s">
        <v>419</v>
      </c>
      <c r="D5083" s="2">
        <v>67.64</v>
      </c>
      <c r="E5083" s="17">
        <v>1</v>
      </c>
      <c r="F5083" s="2">
        <v>67.64</v>
      </c>
      <c r="G5083" s="2">
        <v>93</v>
      </c>
      <c r="H5083" s="66" t="str">
        <f>IF(B5083="","",VLOOKUP(B5083,[1]BASEEMPRESA!$A$2:$AAA$11936,2))</f>
        <v>SMRR TRANSPORTES LTDA</v>
      </c>
      <c r="I5083" s="20" t="str">
        <f t="shared" si="79"/>
        <v>jul</v>
      </c>
    </row>
    <row r="5084" spans="1:9" x14ac:dyDescent="0.25">
      <c r="A5084" s="7">
        <v>46207</v>
      </c>
      <c r="B5084" s="16">
        <v>7031</v>
      </c>
      <c r="C5084" s="16" t="s">
        <v>419</v>
      </c>
      <c r="D5084" s="3">
        <v>129.76</v>
      </c>
      <c r="E5084" s="16">
        <v>2</v>
      </c>
      <c r="F5084" s="3">
        <v>64.88</v>
      </c>
      <c r="G5084" s="3">
        <v>51.115000000000002</v>
      </c>
      <c r="H5084" s="66" t="str">
        <f>IF(B5084="","",VLOOKUP(B5084,[1]BASEEMPRESA!$A$2:$AAA$11936,2))</f>
        <v>INAMARQUE SOUZA MACHADO</v>
      </c>
      <c r="I5084" s="20" t="str">
        <f t="shared" si="79"/>
        <v>jul</v>
      </c>
    </row>
    <row r="5085" spans="1:9" x14ac:dyDescent="0.25">
      <c r="A5085" s="7">
        <v>46207</v>
      </c>
      <c r="B5085" s="17">
        <v>7032</v>
      </c>
      <c r="C5085" s="17" t="s">
        <v>419</v>
      </c>
      <c r="D5085" s="2">
        <v>124.3</v>
      </c>
      <c r="E5085" s="17">
        <v>2</v>
      </c>
      <c r="F5085" s="2">
        <v>62.15</v>
      </c>
      <c r="G5085" s="2">
        <v>43.854999999999997</v>
      </c>
      <c r="H5085" s="66" t="str">
        <f>IF(B5085="","",VLOOKUP(B5085,[1]BASEEMPRESA!$A$2:$AAA$11936,2))</f>
        <v>REGINA M. DOS S. SILVA CARGAS</v>
      </c>
      <c r="I5085" s="20" t="str">
        <f t="shared" si="79"/>
        <v>jul</v>
      </c>
    </row>
    <row r="5086" spans="1:9" x14ac:dyDescent="0.25">
      <c r="A5086" s="7">
        <v>46207</v>
      </c>
      <c r="B5086" s="16">
        <v>7033</v>
      </c>
      <c r="C5086" s="16" t="s">
        <v>419</v>
      </c>
      <c r="D5086" s="3">
        <v>120.56</v>
      </c>
      <c r="E5086" s="16">
        <v>2</v>
      </c>
      <c r="F5086" s="3">
        <v>60.28</v>
      </c>
      <c r="G5086" s="3">
        <v>64.301000000000002</v>
      </c>
      <c r="H5086" s="66" t="str">
        <f>IF(B5086="","",VLOOKUP(B5086,[1]BASEEMPRESA!$A$2:$AAA$11936,2))</f>
        <v>E L DE OLIVEIRA JUNIOR EDIMAR TRANSPORTES</v>
      </c>
      <c r="I5086" s="20" t="str">
        <f t="shared" si="79"/>
        <v>jul</v>
      </c>
    </row>
    <row r="5087" spans="1:9" x14ac:dyDescent="0.25">
      <c r="A5087" s="7">
        <v>46207</v>
      </c>
      <c r="B5087" s="17">
        <v>7036</v>
      </c>
      <c r="C5087" s="17" t="s">
        <v>419</v>
      </c>
      <c r="D5087" s="2">
        <v>128.69999999999999</v>
      </c>
      <c r="E5087" s="17">
        <v>2</v>
      </c>
      <c r="F5087" s="2">
        <v>64.349999999999994</v>
      </c>
      <c r="G5087" s="2">
        <v>25.648</v>
      </c>
      <c r="H5087" s="66" t="str">
        <f>IF(B5087="","",VLOOKUP(B5087,[1]BASEEMPRESA!$A$2:$AAA$11936,2))</f>
        <v>EMERSON LUIS MORO</v>
      </c>
      <c r="I5087" s="20" t="str">
        <f t="shared" si="79"/>
        <v>jul</v>
      </c>
    </row>
    <row r="5088" spans="1:9" x14ac:dyDescent="0.25">
      <c r="A5088" s="7">
        <v>46207</v>
      </c>
      <c r="B5088" s="16">
        <v>7038</v>
      </c>
      <c r="C5088" s="16" t="s">
        <v>420</v>
      </c>
      <c r="D5088" s="3">
        <v>129.78</v>
      </c>
      <c r="E5088" s="16">
        <v>2</v>
      </c>
      <c r="F5088" s="3">
        <v>64.89</v>
      </c>
      <c r="G5088" s="3">
        <v>15</v>
      </c>
      <c r="H5088" s="66" t="str">
        <f>IF(B5088="","",VLOOKUP(B5088,[1]BASEEMPRESA!$A$2:$AAA$11936,2))</f>
        <v>JERE SERVICOS DE TRANSPORTE E LOCACAO LTDA</v>
      </c>
      <c r="I5088" s="20" t="str">
        <f t="shared" si="79"/>
        <v>jul</v>
      </c>
    </row>
    <row r="5089" spans="1:9" x14ac:dyDescent="0.25">
      <c r="A5089" s="7">
        <v>46207</v>
      </c>
      <c r="B5089" s="17">
        <v>7041</v>
      </c>
      <c r="C5089" s="17" t="s">
        <v>419</v>
      </c>
      <c r="D5089" s="2">
        <v>123.48</v>
      </c>
      <c r="E5089" s="17">
        <v>2</v>
      </c>
      <c r="F5089" s="2">
        <v>61.74</v>
      </c>
      <c r="G5089" s="2">
        <v>40.024999999999999</v>
      </c>
      <c r="H5089" s="66" t="str">
        <f>IF(B5089="","",VLOOKUP(B5089,[1]BASEEMPRESA!$A$2:$AAA$11936,2))</f>
        <v>JERE SERVICOS DE TRANSPORTE E LOCACAO LTDA</v>
      </c>
      <c r="I5089" s="20" t="str">
        <f t="shared" si="79"/>
        <v>jul</v>
      </c>
    </row>
    <row r="5090" spans="1:9" x14ac:dyDescent="0.25">
      <c r="A5090" s="7">
        <v>46207</v>
      </c>
      <c r="B5090" s="16">
        <v>7042</v>
      </c>
      <c r="C5090" s="16" t="s">
        <v>420</v>
      </c>
      <c r="D5090" s="3">
        <v>131.52000000000001</v>
      </c>
      <c r="E5090" s="16">
        <v>2</v>
      </c>
      <c r="F5090" s="3">
        <v>65.760000000000005</v>
      </c>
      <c r="G5090" s="3">
        <v>33.805999999999997</v>
      </c>
      <c r="H5090" s="66" t="str">
        <f>IF(B5090="","",VLOOKUP(B5090,[1]BASEEMPRESA!$A$2:$AAA$11936,2))</f>
        <v>SERVICOS DE TRANSPORTES E LOCACAO VALE DO ITAUNAS LTDA</v>
      </c>
      <c r="I5090" s="20" t="str">
        <f t="shared" si="79"/>
        <v>jul</v>
      </c>
    </row>
    <row r="5091" spans="1:9" x14ac:dyDescent="0.25">
      <c r="A5091" s="7">
        <v>46207</v>
      </c>
      <c r="B5091" s="17">
        <v>7045</v>
      </c>
      <c r="C5091" s="17" t="s">
        <v>421</v>
      </c>
      <c r="D5091" s="2">
        <v>190.06</v>
      </c>
      <c r="E5091" s="17">
        <v>3</v>
      </c>
      <c r="F5091" s="2">
        <v>63.353000000000002</v>
      </c>
      <c r="G5091" s="2">
        <v>21.606999999999999</v>
      </c>
      <c r="H5091" s="66" t="str">
        <f>IF(B5091="","",VLOOKUP(B5091,[1]BASEEMPRESA!$A$2:$AAA$11936,2))</f>
        <v>REGINA M. DOS S. SILVA CARGAS</v>
      </c>
      <c r="I5091" s="20" t="str">
        <f t="shared" si="79"/>
        <v>jul</v>
      </c>
    </row>
    <row r="5092" spans="1:9" x14ac:dyDescent="0.25">
      <c r="A5092" s="7">
        <v>46207</v>
      </c>
      <c r="B5092" s="16">
        <v>7046</v>
      </c>
      <c r="C5092" s="16" t="s">
        <v>419</v>
      </c>
      <c r="D5092" s="3">
        <v>133.18</v>
      </c>
      <c r="E5092" s="16">
        <v>2</v>
      </c>
      <c r="F5092" s="3">
        <v>66.59</v>
      </c>
      <c r="G5092" s="3">
        <v>64.400000000000006</v>
      </c>
      <c r="H5092" s="66" t="str">
        <f>IF(B5092="","",VLOOKUP(B5092,[1]BASEEMPRESA!$A$2:$AAA$11936,2))</f>
        <v>J.S. LEONIDIO</v>
      </c>
      <c r="I5092" s="20" t="str">
        <f t="shared" si="79"/>
        <v>jul</v>
      </c>
    </row>
    <row r="5093" spans="1:9" x14ac:dyDescent="0.25">
      <c r="A5093" s="7">
        <v>46207</v>
      </c>
      <c r="B5093" s="17">
        <v>7047</v>
      </c>
      <c r="C5093" s="17" t="s">
        <v>419</v>
      </c>
      <c r="D5093" s="2">
        <v>138.41999999999999</v>
      </c>
      <c r="E5093" s="17">
        <v>2</v>
      </c>
      <c r="F5093" s="2">
        <v>69.209999999999994</v>
      </c>
      <c r="G5093" s="2">
        <v>45.621000000000002</v>
      </c>
      <c r="H5093" s="66" t="str">
        <f>IF(B5093="","",VLOOKUP(B5093,[1]BASEEMPRESA!$A$2:$AAA$11936,2))</f>
        <v>BAYER LOGISTICA E TRANSPORTES LTDA</v>
      </c>
      <c r="I5093" s="20" t="str">
        <f t="shared" si="79"/>
        <v>jul</v>
      </c>
    </row>
    <row r="5094" spans="1:9" x14ac:dyDescent="0.25">
      <c r="A5094" s="7">
        <v>46207</v>
      </c>
      <c r="B5094" s="16">
        <v>7048</v>
      </c>
      <c r="C5094" s="16" t="s">
        <v>419</v>
      </c>
      <c r="D5094" s="3">
        <v>63.86</v>
      </c>
      <c r="E5094" s="16">
        <v>1</v>
      </c>
      <c r="F5094" s="3">
        <v>63.86</v>
      </c>
      <c r="G5094" s="3">
        <v>54</v>
      </c>
      <c r="H5094" s="66" t="str">
        <f>IF(B5094="","",VLOOKUP(B5094,[1]BASEEMPRESA!$A$2:$AAA$11936,2))</f>
        <v>SERVICOS DE TRANSPORTES E LOCACAO VALE DO ITAUNAS LTDA</v>
      </c>
      <c r="I5094" s="20" t="str">
        <f t="shared" si="79"/>
        <v>jul</v>
      </c>
    </row>
    <row r="5095" spans="1:9" x14ac:dyDescent="0.25">
      <c r="A5095" s="7">
        <v>46207</v>
      </c>
      <c r="B5095" s="17">
        <v>7050</v>
      </c>
      <c r="C5095" s="17" t="s">
        <v>419</v>
      </c>
      <c r="D5095" s="2">
        <v>133.68</v>
      </c>
      <c r="E5095" s="17">
        <v>2</v>
      </c>
      <c r="F5095" s="2">
        <v>66.84</v>
      </c>
      <c r="G5095" s="2">
        <v>50.875</v>
      </c>
      <c r="H5095" s="66" t="str">
        <f>IF(B5095="","",VLOOKUP(B5095,[1]BASEEMPRESA!$A$2:$AAA$11936,2))</f>
        <v>ESTEL SERVICOS DE TRANSPORTES E LOCACAO LTDA</v>
      </c>
      <c r="I5095" s="20" t="str">
        <f t="shared" si="79"/>
        <v>jul</v>
      </c>
    </row>
    <row r="5096" spans="1:9" x14ac:dyDescent="0.25">
      <c r="A5096" s="7">
        <v>46207</v>
      </c>
      <c r="B5096" s="16">
        <v>7052</v>
      </c>
      <c r="C5096" s="16" t="s">
        <v>420</v>
      </c>
      <c r="D5096" s="3">
        <v>125.68</v>
      </c>
      <c r="E5096" s="16">
        <v>2</v>
      </c>
      <c r="F5096" s="3">
        <v>62.84</v>
      </c>
      <c r="G5096" s="3">
        <v>53.841999999999999</v>
      </c>
      <c r="H5096" s="66" t="str">
        <f>IF(B5096="","",VLOOKUP(B5096,[1]BASEEMPRESA!$A$2:$AAA$11936,2))</f>
        <v>JERE SERVICOS DE TRANSPORTE E LOCACAO LTDA</v>
      </c>
      <c r="I5096" s="20" t="str">
        <f t="shared" si="79"/>
        <v>jul</v>
      </c>
    </row>
    <row r="5097" spans="1:9" x14ac:dyDescent="0.25">
      <c r="A5097" s="7">
        <v>46207</v>
      </c>
      <c r="B5097" s="17">
        <v>7053</v>
      </c>
      <c r="C5097" s="17" t="s">
        <v>420</v>
      </c>
      <c r="D5097" s="2">
        <v>123.7</v>
      </c>
      <c r="E5097" s="17">
        <v>2</v>
      </c>
      <c r="F5097" s="2">
        <v>61.85</v>
      </c>
      <c r="G5097" s="2">
        <v>33.683</v>
      </c>
      <c r="H5097" s="66" t="str">
        <f>IF(B5097="","",VLOOKUP(B5097,[1]BASEEMPRESA!$A$2:$AAA$11936,2))</f>
        <v>TAVARES E MORAES TRANSPORTES LTDA</v>
      </c>
      <c r="I5097" s="20" t="str">
        <f t="shared" si="79"/>
        <v>jul</v>
      </c>
    </row>
    <row r="5098" spans="1:9" x14ac:dyDescent="0.25">
      <c r="A5098" s="7">
        <v>46207</v>
      </c>
      <c r="B5098" s="16">
        <v>7054</v>
      </c>
      <c r="C5098" s="16" t="s">
        <v>419</v>
      </c>
      <c r="D5098" s="3">
        <v>125.5</v>
      </c>
      <c r="E5098" s="16">
        <v>2</v>
      </c>
      <c r="F5098" s="3">
        <v>62.75</v>
      </c>
      <c r="G5098" s="3">
        <v>74.156000000000006</v>
      </c>
      <c r="H5098" s="66" t="str">
        <f>IF(B5098="","",VLOOKUP(B5098,[1]BASEEMPRESA!$A$2:$AAA$11936,2))</f>
        <v>TAVARES E MORAES TRANSPORTES LTDA</v>
      </c>
      <c r="I5098" s="20" t="str">
        <f t="shared" si="79"/>
        <v>jul</v>
      </c>
    </row>
    <row r="5099" spans="1:9" x14ac:dyDescent="0.25">
      <c r="A5099" s="7">
        <v>46207</v>
      </c>
      <c r="B5099" s="17">
        <v>7188</v>
      </c>
      <c r="C5099" s="17" t="s">
        <v>419</v>
      </c>
      <c r="D5099" s="2">
        <v>129.13999999999999</v>
      </c>
      <c r="E5099" s="17">
        <v>2</v>
      </c>
      <c r="F5099" s="2">
        <v>64.569999999999993</v>
      </c>
      <c r="G5099" s="2">
        <v>15</v>
      </c>
      <c r="H5099" s="66" t="str">
        <f>IF(B5099="","",VLOOKUP(B5099,[1]BASEEMPRESA!$A$2:$AAA$11936,2))</f>
        <v>C C GOMES TRANSPORTES</v>
      </c>
      <c r="I5099" s="20" t="str">
        <f t="shared" si="79"/>
        <v>jul</v>
      </c>
    </row>
    <row r="5100" spans="1:9" x14ac:dyDescent="0.25">
      <c r="A5100" s="7">
        <v>46207</v>
      </c>
      <c r="B5100" s="16">
        <v>7207</v>
      </c>
      <c r="C5100" s="16" t="s">
        <v>420</v>
      </c>
      <c r="D5100" s="3">
        <v>126.92</v>
      </c>
      <c r="E5100" s="16">
        <v>2</v>
      </c>
      <c r="F5100" s="3">
        <v>63.46</v>
      </c>
      <c r="G5100" s="3">
        <v>30.885000000000002</v>
      </c>
      <c r="H5100" s="66" t="str">
        <f>IF(B5100="","",VLOOKUP(B5100,[1]BASEEMPRESA!$A$2:$AAA$11936,2))</f>
        <v>TAVARES E MORAES TRANSPORTES LTDA</v>
      </c>
      <c r="I5100" s="20" t="str">
        <f t="shared" si="79"/>
        <v>jul</v>
      </c>
    </row>
    <row r="5101" spans="1:9" x14ac:dyDescent="0.25">
      <c r="A5101" s="7">
        <v>46207</v>
      </c>
      <c r="B5101" s="17">
        <v>7208</v>
      </c>
      <c r="C5101" s="17" t="s">
        <v>420</v>
      </c>
      <c r="D5101" s="2">
        <v>67.22</v>
      </c>
      <c r="E5101" s="17">
        <v>1</v>
      </c>
      <c r="F5101" s="2">
        <v>67.22</v>
      </c>
      <c r="G5101" s="2">
        <v>93</v>
      </c>
      <c r="H5101" s="66" t="str">
        <f>IF(B5101="","",VLOOKUP(B5101,[1]BASEEMPRESA!$A$2:$AAA$11936,2))</f>
        <v>TAVARES E MORAES TRANSPORTES LTDA</v>
      </c>
      <c r="I5101" s="20" t="str">
        <f t="shared" si="79"/>
        <v>jul</v>
      </c>
    </row>
    <row r="5102" spans="1:9" x14ac:dyDescent="0.25">
      <c r="A5102" s="7">
        <v>46207</v>
      </c>
      <c r="B5102" s="16">
        <v>7220</v>
      </c>
      <c r="C5102" s="16" t="s">
        <v>421</v>
      </c>
      <c r="D5102" s="3">
        <v>108.54</v>
      </c>
      <c r="E5102" s="16">
        <v>2</v>
      </c>
      <c r="F5102" s="3">
        <v>54.27</v>
      </c>
      <c r="G5102" s="3">
        <v>74.596000000000004</v>
      </c>
      <c r="H5102" s="66" t="str">
        <f>IF(B5102="","",VLOOKUP(B5102,[1]BASEEMPRESA!$A$2:$AAA$11936,2))</f>
        <v>DOS SANTOS PASSOS TRANSPORTES LTDA</v>
      </c>
      <c r="I5102" s="20" t="str">
        <f t="shared" si="79"/>
        <v>jul</v>
      </c>
    </row>
    <row r="5103" spans="1:9" x14ac:dyDescent="0.25">
      <c r="A5103" s="7">
        <v>46207</v>
      </c>
      <c r="B5103" s="17">
        <v>7221</v>
      </c>
      <c r="C5103" s="17" t="s">
        <v>420</v>
      </c>
      <c r="D5103" s="2">
        <v>129.58000000000001</v>
      </c>
      <c r="E5103" s="17">
        <v>2</v>
      </c>
      <c r="F5103" s="2">
        <v>64.790000000000006</v>
      </c>
      <c r="G5103" s="2">
        <v>93</v>
      </c>
      <c r="H5103" s="66" t="str">
        <f>IF(B5103="","",VLOOKUP(B5103,[1]BASEEMPRESA!$A$2:$AAA$11936,2))</f>
        <v>BAYER LOGISTICA E TRANSPORTES LTDA</v>
      </c>
      <c r="I5103" s="20" t="str">
        <f t="shared" si="79"/>
        <v>jul</v>
      </c>
    </row>
    <row r="5104" spans="1:9" x14ac:dyDescent="0.25">
      <c r="A5104" s="7">
        <v>46207</v>
      </c>
      <c r="B5104" s="16">
        <v>7224</v>
      </c>
      <c r="C5104" s="16" t="s">
        <v>419</v>
      </c>
      <c r="D5104" s="3">
        <v>136.41999999999999</v>
      </c>
      <c r="E5104" s="16">
        <v>2</v>
      </c>
      <c r="F5104" s="3">
        <v>68.209999999999994</v>
      </c>
      <c r="G5104" s="3">
        <v>52.381</v>
      </c>
      <c r="H5104" s="66" t="str">
        <f>IF(B5104="","",VLOOKUP(B5104,[1]BASEEMPRESA!$A$2:$AAA$11936,2))</f>
        <v>EMERSON LUIS MORO</v>
      </c>
      <c r="I5104" s="20" t="str">
        <f t="shared" si="79"/>
        <v>jul</v>
      </c>
    </row>
    <row r="5105" spans="1:9" x14ac:dyDescent="0.25">
      <c r="A5105" s="7">
        <v>46207</v>
      </c>
      <c r="B5105" s="17">
        <v>7228</v>
      </c>
      <c r="C5105" s="17" t="s">
        <v>419</v>
      </c>
      <c r="D5105" s="2">
        <v>121.06</v>
      </c>
      <c r="E5105" s="17">
        <v>2</v>
      </c>
      <c r="F5105" s="2">
        <v>60.53</v>
      </c>
      <c r="G5105" s="2">
        <v>44.780999999999999</v>
      </c>
      <c r="H5105" s="66" t="str">
        <f>IF(B5105="","",VLOOKUP(B5105,[1]BASEEMPRESA!$A$2:$AAA$11936,2))</f>
        <v>MVS TRANSPORTE LTDA</v>
      </c>
      <c r="I5105" s="20" t="str">
        <f t="shared" si="79"/>
        <v>jul</v>
      </c>
    </row>
    <row r="5106" spans="1:9" x14ac:dyDescent="0.25">
      <c r="A5106" s="7">
        <v>46207</v>
      </c>
      <c r="B5106" s="16">
        <v>7234</v>
      </c>
      <c r="C5106" s="16" t="s">
        <v>419</v>
      </c>
      <c r="D5106" s="3">
        <v>61.78</v>
      </c>
      <c r="E5106" s="16">
        <v>1</v>
      </c>
      <c r="F5106" s="3">
        <v>61.78</v>
      </c>
      <c r="G5106" s="3">
        <v>11.654</v>
      </c>
      <c r="H5106" s="66" t="str">
        <f>IF(B5106="","",VLOOKUP(B5106,[1]BASEEMPRESA!$A$2:$AAA$11936,2))</f>
        <v>TRANSPORTES M &amp; J LTDA</v>
      </c>
      <c r="I5106" s="20" t="str">
        <f t="shared" si="79"/>
        <v>jul</v>
      </c>
    </row>
    <row r="5107" spans="1:9" x14ac:dyDescent="0.25">
      <c r="A5107" s="7">
        <v>46207</v>
      </c>
      <c r="B5107" s="17">
        <v>7238</v>
      </c>
      <c r="C5107" s="17" t="s">
        <v>421</v>
      </c>
      <c r="D5107" s="2">
        <v>63.52</v>
      </c>
      <c r="E5107" s="17">
        <v>1</v>
      </c>
      <c r="F5107" s="2">
        <v>63.52</v>
      </c>
      <c r="G5107" s="2">
        <v>15</v>
      </c>
      <c r="H5107" s="66" t="str">
        <f>IF(B5107="","",VLOOKUP(B5107,[1]BASEEMPRESA!$A$2:$AAA$11936,2))</f>
        <v>R S SANTOS TRANSPORTES LTDA</v>
      </c>
      <c r="I5107" s="20" t="str">
        <f t="shared" si="79"/>
        <v>jul</v>
      </c>
    </row>
    <row r="5108" spans="1:9" x14ac:dyDescent="0.25">
      <c r="A5108" s="7">
        <v>46207</v>
      </c>
      <c r="B5108" s="16">
        <v>7257</v>
      </c>
      <c r="C5108" s="16" t="s">
        <v>420</v>
      </c>
      <c r="D5108" s="3">
        <v>195.92</v>
      </c>
      <c r="E5108" s="16">
        <v>3</v>
      </c>
      <c r="F5108" s="3">
        <v>65.307000000000002</v>
      </c>
      <c r="G5108" s="3">
        <v>52.412999999999997</v>
      </c>
      <c r="H5108" s="66" t="str">
        <f>IF(B5108="","",VLOOKUP(B5108,[1]BASEEMPRESA!$A$2:$AAA$11936,2))</f>
        <v>EMERSON LUIS MORO</v>
      </c>
      <c r="I5108" s="20" t="str">
        <f t="shared" si="79"/>
        <v>jul</v>
      </c>
    </row>
    <row r="5109" spans="1:9" x14ac:dyDescent="0.25">
      <c r="A5109" s="7">
        <v>46207</v>
      </c>
      <c r="B5109" s="17">
        <v>7258</v>
      </c>
      <c r="C5109" s="17" t="s">
        <v>420</v>
      </c>
      <c r="D5109" s="2">
        <v>119.3</v>
      </c>
      <c r="E5109" s="17">
        <v>2</v>
      </c>
      <c r="F5109" s="2">
        <v>59.65</v>
      </c>
      <c r="G5109" s="2">
        <v>23.722999999999999</v>
      </c>
      <c r="H5109" s="66" t="str">
        <f>IF(B5109="","",VLOOKUP(B5109,[1]BASEEMPRESA!$A$2:$AAA$11936,2))</f>
        <v>REGINA M. DOS S. SILVA CARGAS</v>
      </c>
      <c r="I5109" s="20" t="str">
        <f t="shared" si="79"/>
        <v>jul</v>
      </c>
    </row>
    <row r="5110" spans="1:9" x14ac:dyDescent="0.25">
      <c r="A5110" s="7">
        <v>46207</v>
      </c>
      <c r="B5110" s="16">
        <v>7260</v>
      </c>
      <c r="C5110" s="16" t="s">
        <v>420</v>
      </c>
      <c r="D5110" s="3">
        <v>61.92</v>
      </c>
      <c r="E5110" s="16">
        <v>1</v>
      </c>
      <c r="F5110" s="3">
        <v>61.92</v>
      </c>
      <c r="G5110" s="3">
        <v>93</v>
      </c>
      <c r="H5110" s="66" t="str">
        <f>IF(B5110="","",VLOOKUP(B5110,[1]BASEEMPRESA!$A$2:$AAA$11936,2))</f>
        <v>E L DE OLIVEIRA JUNIOR EDIMAR TRANSPORTES</v>
      </c>
      <c r="I5110" s="20" t="str">
        <f t="shared" si="79"/>
        <v>jul</v>
      </c>
    </row>
    <row r="5111" spans="1:9" x14ac:dyDescent="0.25">
      <c r="A5111" s="7">
        <v>46207</v>
      </c>
      <c r="B5111" s="17">
        <v>7263</v>
      </c>
      <c r="C5111" s="17" t="s">
        <v>419</v>
      </c>
      <c r="D5111" s="2">
        <v>130.52000000000001</v>
      </c>
      <c r="E5111" s="17">
        <v>2</v>
      </c>
      <c r="F5111" s="2">
        <v>65.260000000000005</v>
      </c>
      <c r="G5111" s="2">
        <v>43.746000000000002</v>
      </c>
      <c r="H5111" s="66" t="str">
        <f>IF(B5111="","",VLOOKUP(B5111,[1]BASEEMPRESA!$A$2:$AAA$11936,2))</f>
        <v>ESTEL SERVICOS DE TRANSPORTES E LOCACAO LTDA</v>
      </c>
      <c r="I5111" s="20" t="str">
        <f t="shared" si="79"/>
        <v>jul</v>
      </c>
    </row>
    <row r="5112" spans="1:9" x14ac:dyDescent="0.25">
      <c r="A5112" s="7">
        <v>46207</v>
      </c>
      <c r="B5112" s="16">
        <v>7264</v>
      </c>
      <c r="C5112" s="16" t="s">
        <v>419</v>
      </c>
      <c r="D5112" s="3">
        <v>117.3</v>
      </c>
      <c r="E5112" s="16">
        <v>2</v>
      </c>
      <c r="F5112" s="3">
        <v>58.65</v>
      </c>
      <c r="G5112" s="3">
        <v>54</v>
      </c>
      <c r="H5112" s="66" t="str">
        <f>IF(B5112="","",VLOOKUP(B5112,[1]BASEEMPRESA!$A$2:$AAA$11936,2))</f>
        <v>W &amp; E SERVICOS DE TRANSPORTE LTDA</v>
      </c>
      <c r="I5112" s="20" t="str">
        <f t="shared" si="79"/>
        <v>jul</v>
      </c>
    </row>
    <row r="5113" spans="1:9" x14ac:dyDescent="0.25">
      <c r="A5113" s="7">
        <v>46207</v>
      </c>
      <c r="B5113" s="17">
        <v>7278</v>
      </c>
      <c r="C5113" s="17" t="s">
        <v>419</v>
      </c>
      <c r="D5113" s="2">
        <v>67.38</v>
      </c>
      <c r="E5113" s="17">
        <v>1</v>
      </c>
      <c r="F5113" s="2">
        <v>67.38</v>
      </c>
      <c r="G5113" s="2">
        <v>36</v>
      </c>
      <c r="H5113" s="66" t="str">
        <f>IF(B5113="","",VLOOKUP(B5113,[1]BASEEMPRESA!$A$2:$AAA$11936,2))</f>
        <v>LOPES TRANSPORTES LTDA</v>
      </c>
      <c r="I5113" s="20" t="str">
        <f t="shared" si="79"/>
        <v>jul</v>
      </c>
    </row>
    <row r="5114" spans="1:9" x14ac:dyDescent="0.25">
      <c r="A5114" s="7">
        <v>46207</v>
      </c>
      <c r="B5114" s="16">
        <v>7279</v>
      </c>
      <c r="C5114" s="16" t="s">
        <v>420</v>
      </c>
      <c r="D5114" s="3">
        <v>124.68</v>
      </c>
      <c r="E5114" s="16">
        <v>2</v>
      </c>
      <c r="F5114" s="3">
        <v>62.34</v>
      </c>
      <c r="G5114" s="3">
        <v>25.725999999999999</v>
      </c>
      <c r="H5114" s="66" t="str">
        <f>IF(B5114="","",VLOOKUP(B5114,[1]BASEEMPRESA!$A$2:$AAA$11936,2))</f>
        <v>CVL TRANSPORTES LTDA</v>
      </c>
      <c r="I5114" s="20" t="str">
        <f t="shared" si="79"/>
        <v>jul</v>
      </c>
    </row>
    <row r="5115" spans="1:9" x14ac:dyDescent="0.25">
      <c r="A5115" s="7">
        <v>46207</v>
      </c>
      <c r="B5115" s="17">
        <v>7282</v>
      </c>
      <c r="C5115" s="17" t="s">
        <v>419</v>
      </c>
      <c r="D5115" s="2">
        <v>122.94</v>
      </c>
      <c r="E5115" s="17">
        <v>2</v>
      </c>
      <c r="F5115" s="2">
        <v>61.47</v>
      </c>
      <c r="G5115" s="2">
        <v>54</v>
      </c>
      <c r="H5115" s="66" t="str">
        <f>IF(B5115="","",VLOOKUP(B5115,[1]BASEEMPRESA!$A$2:$AAA$11936,2))</f>
        <v>EMERSON LUIS MORO</v>
      </c>
      <c r="I5115" s="20" t="str">
        <f t="shared" si="79"/>
        <v>jul</v>
      </c>
    </row>
    <row r="5116" spans="1:9" x14ac:dyDescent="0.25">
      <c r="A5116" s="7">
        <v>46207</v>
      </c>
      <c r="B5116" s="16">
        <v>7289</v>
      </c>
      <c r="C5116" s="16" t="s">
        <v>419</v>
      </c>
      <c r="D5116" s="3">
        <v>133.24</v>
      </c>
      <c r="E5116" s="16">
        <v>2</v>
      </c>
      <c r="F5116" s="3">
        <v>66.62</v>
      </c>
      <c r="G5116" s="3">
        <v>25.308</v>
      </c>
      <c r="H5116" s="66" t="str">
        <f>IF(B5116="","",VLOOKUP(B5116,[1]BASEEMPRESA!$A$2:$AAA$11936,2))</f>
        <v>TAVARES E MORAES TRANSPORTES LTDA</v>
      </c>
      <c r="I5116" s="20" t="str">
        <f t="shared" si="79"/>
        <v>jul</v>
      </c>
    </row>
    <row r="5117" spans="1:9" x14ac:dyDescent="0.25">
      <c r="A5117" s="7">
        <v>46207</v>
      </c>
      <c r="B5117" s="17">
        <v>7292</v>
      </c>
      <c r="C5117" s="17" t="s">
        <v>419</v>
      </c>
      <c r="D5117" s="2">
        <v>134.12</v>
      </c>
      <c r="E5117" s="17">
        <v>2</v>
      </c>
      <c r="F5117" s="2">
        <v>67.06</v>
      </c>
      <c r="G5117" s="2">
        <v>65.435000000000002</v>
      </c>
      <c r="H5117" s="66" t="str">
        <f>IF(B5117="","",VLOOKUP(B5117,[1]BASEEMPRESA!$A$2:$AAA$11936,2))</f>
        <v>ESTEL SERVICOS DE TRANSPORTES E LOCACAO LTDA</v>
      </c>
      <c r="I5117" s="20" t="str">
        <f t="shared" si="79"/>
        <v>jul</v>
      </c>
    </row>
    <row r="5118" spans="1:9" x14ac:dyDescent="0.25">
      <c r="A5118" s="7">
        <v>46207</v>
      </c>
      <c r="B5118" s="16">
        <v>7295</v>
      </c>
      <c r="C5118" s="16" t="s">
        <v>419</v>
      </c>
      <c r="D5118" s="3">
        <v>64.459999999999994</v>
      </c>
      <c r="E5118" s="16">
        <v>1</v>
      </c>
      <c r="F5118" s="3">
        <v>64.459999999999994</v>
      </c>
      <c r="G5118" s="3">
        <v>93</v>
      </c>
      <c r="H5118" s="66" t="str">
        <f>IF(B5118="","",VLOOKUP(B5118,[1]BASEEMPRESA!$A$2:$AAA$11936,2))</f>
        <v>ESTEL SERVICOS DE TRANSPORTES E LOCACAO LTDA</v>
      </c>
      <c r="I5118" s="20" t="str">
        <f t="shared" si="79"/>
        <v>jul</v>
      </c>
    </row>
    <row r="5119" spans="1:9" x14ac:dyDescent="0.25">
      <c r="A5119" s="7">
        <v>46207</v>
      </c>
      <c r="B5119" s="17">
        <v>7299</v>
      </c>
      <c r="C5119" s="17" t="s">
        <v>419</v>
      </c>
      <c r="D5119" s="2">
        <v>67.819999999999993</v>
      </c>
      <c r="E5119" s="17">
        <v>1</v>
      </c>
      <c r="F5119" s="2">
        <v>67.819999999999993</v>
      </c>
      <c r="G5119" s="2">
        <v>93</v>
      </c>
      <c r="H5119" s="66" t="str">
        <f>IF(B5119="","",VLOOKUP(B5119,[1]BASEEMPRESA!$A$2:$AAA$11936,2))</f>
        <v>JERE SERVICOS DE TRANSPORTE E LOCACAO LTDA</v>
      </c>
      <c r="I5119" s="20" t="str">
        <f t="shared" si="79"/>
        <v>jul</v>
      </c>
    </row>
    <row r="5120" spans="1:9" x14ac:dyDescent="0.25">
      <c r="A5120" s="7">
        <v>46207</v>
      </c>
      <c r="B5120" s="16">
        <v>7301</v>
      </c>
      <c r="C5120" s="16" t="s">
        <v>419</v>
      </c>
      <c r="D5120" s="3">
        <v>122.1</v>
      </c>
      <c r="E5120" s="16">
        <v>2</v>
      </c>
      <c r="F5120" s="3">
        <v>61.05</v>
      </c>
      <c r="G5120" s="3">
        <v>44.465000000000003</v>
      </c>
      <c r="H5120" s="66" t="str">
        <f>IF(B5120="","",VLOOKUP(B5120,[1]BASEEMPRESA!$A$2:$AAA$11936,2))</f>
        <v>SERVICOS DE TRANSPORTES E LOCACAO VALE DO ITAUNAS LTDA</v>
      </c>
      <c r="I5120" s="20" t="str">
        <f t="shared" si="79"/>
        <v>jul</v>
      </c>
    </row>
    <row r="5121" spans="1:9" x14ac:dyDescent="0.25">
      <c r="A5121" s="7">
        <v>46207</v>
      </c>
      <c r="B5121" s="17">
        <v>7304</v>
      </c>
      <c r="C5121" s="17" t="s">
        <v>419</v>
      </c>
      <c r="D5121" s="2">
        <v>130.62</v>
      </c>
      <c r="E5121" s="17">
        <v>2</v>
      </c>
      <c r="F5121" s="2">
        <v>65.31</v>
      </c>
      <c r="G5121" s="2">
        <v>66.135999999999996</v>
      </c>
      <c r="H5121" s="66" t="str">
        <f>IF(B5121="","",VLOOKUP(B5121,[1]BASEEMPRESA!$A$2:$AAA$11936,2))</f>
        <v>SERVICOS DE TRANSPORTES E LOCACAO VALE DO ITAUNAS LTDA</v>
      </c>
      <c r="I5121" s="20" t="str">
        <f t="shared" si="79"/>
        <v>jul</v>
      </c>
    </row>
    <row r="5122" spans="1:9" x14ac:dyDescent="0.25">
      <c r="A5122" s="7">
        <v>46207</v>
      </c>
      <c r="B5122" s="16">
        <v>7307</v>
      </c>
      <c r="C5122" s="16" t="s">
        <v>419</v>
      </c>
      <c r="D5122" s="3">
        <v>59.78</v>
      </c>
      <c r="E5122" s="16">
        <v>1</v>
      </c>
      <c r="F5122" s="3">
        <v>59.78</v>
      </c>
      <c r="G5122" s="3">
        <v>54</v>
      </c>
      <c r="H5122" s="66" t="str">
        <f>IF(B5122="","",VLOOKUP(B5122,[1]BASEEMPRESA!$A$2:$AAA$11936,2))</f>
        <v>SC MANUTENCOES LTDA</v>
      </c>
      <c r="I5122" s="20" t="str">
        <f t="shared" si="79"/>
        <v>jul</v>
      </c>
    </row>
    <row r="5123" spans="1:9" x14ac:dyDescent="0.25">
      <c r="A5123" s="7">
        <v>46207</v>
      </c>
      <c r="B5123" s="17">
        <v>7308</v>
      </c>
      <c r="C5123" s="17" t="s">
        <v>419</v>
      </c>
      <c r="D5123" s="2">
        <v>121.02</v>
      </c>
      <c r="E5123" s="17">
        <v>2</v>
      </c>
      <c r="F5123" s="2">
        <v>60.51</v>
      </c>
      <c r="G5123" s="2">
        <v>9.2040000000000006</v>
      </c>
      <c r="H5123" s="66" t="str">
        <f>IF(B5123="","",VLOOKUP(B5123,[1]BASEEMPRESA!$A$2:$AAA$11936,2))</f>
        <v>SANTOS &amp; SILVA TRANSPORTES RODOVIARIOS LTDA</v>
      </c>
      <c r="I5123" s="20" t="str">
        <f t="shared" ref="I5123:I5186" si="80">TEXT(A5123,"mmm")</f>
        <v>jul</v>
      </c>
    </row>
    <row r="5124" spans="1:9" x14ac:dyDescent="0.25">
      <c r="A5124" s="7">
        <v>46207</v>
      </c>
      <c r="B5124" s="16">
        <v>7311</v>
      </c>
      <c r="C5124" s="16" t="s">
        <v>422</v>
      </c>
      <c r="D5124" s="3">
        <v>123.24</v>
      </c>
      <c r="E5124" s="16">
        <v>2</v>
      </c>
      <c r="F5124" s="3">
        <v>61.62</v>
      </c>
      <c r="G5124" s="3">
        <v>30.911999999999999</v>
      </c>
      <c r="H5124" s="66" t="str">
        <f>IF(B5124="","",VLOOKUP(B5124,[1]BASEEMPRESA!$A$2:$AAA$11936,2))</f>
        <v>LN LOGISTICA E TRANSPORTES LTDA</v>
      </c>
      <c r="I5124" s="20" t="str">
        <f t="shared" si="80"/>
        <v>jul</v>
      </c>
    </row>
    <row r="5125" spans="1:9" x14ac:dyDescent="0.25">
      <c r="A5125" s="7">
        <v>46207</v>
      </c>
      <c r="B5125" s="17">
        <v>7312</v>
      </c>
      <c r="C5125" s="17" t="s">
        <v>422</v>
      </c>
      <c r="D5125" s="2">
        <v>124.4</v>
      </c>
      <c r="E5125" s="17">
        <v>2</v>
      </c>
      <c r="F5125" s="2">
        <v>62.2</v>
      </c>
      <c r="G5125" s="2">
        <v>36</v>
      </c>
      <c r="H5125" s="66" t="str">
        <f>IF(B5125="","",VLOOKUP(B5125,[1]BASEEMPRESA!$A$2:$AAA$11936,2))</f>
        <v>LN LOGISTICA E TRANSPORTES LTDA</v>
      </c>
      <c r="I5125" s="20" t="str">
        <f t="shared" si="80"/>
        <v>jul</v>
      </c>
    </row>
    <row r="5126" spans="1:9" x14ac:dyDescent="0.25">
      <c r="A5126" s="7">
        <v>46207</v>
      </c>
      <c r="B5126" s="16">
        <v>7334</v>
      </c>
      <c r="C5126" s="16" t="s">
        <v>421</v>
      </c>
      <c r="D5126" s="3">
        <v>115.96</v>
      </c>
      <c r="E5126" s="16">
        <v>2</v>
      </c>
      <c r="F5126" s="3">
        <v>57.98</v>
      </c>
      <c r="G5126" s="3">
        <v>63.578000000000003</v>
      </c>
      <c r="H5126" s="66" t="str">
        <f>IF(B5126="","",VLOOKUP(B5126,[1]BASEEMPRESA!$A$2:$AAA$11936,2))</f>
        <v>ROCHA TRANSPORTES DE MUCURI LTDA</v>
      </c>
      <c r="I5126" s="20" t="str">
        <f t="shared" si="80"/>
        <v>jul</v>
      </c>
    </row>
    <row r="5127" spans="1:9" x14ac:dyDescent="0.25">
      <c r="A5127" s="7">
        <v>46207</v>
      </c>
      <c r="B5127" s="17">
        <v>7337</v>
      </c>
      <c r="C5127" s="17" t="s">
        <v>419</v>
      </c>
      <c r="D5127" s="2">
        <v>178.52</v>
      </c>
      <c r="E5127" s="17">
        <v>3</v>
      </c>
      <c r="F5127" s="2">
        <v>59.506999999999998</v>
      </c>
      <c r="G5127" s="2">
        <v>40.822000000000003</v>
      </c>
      <c r="H5127" s="66" t="str">
        <f>IF(B5127="","",VLOOKUP(B5127,[1]BASEEMPRESA!$A$2:$AAA$11936,2))</f>
        <v>REGINA M. DOS S. SILVA CARGAS</v>
      </c>
      <c r="I5127" s="20" t="str">
        <f t="shared" si="80"/>
        <v>jul</v>
      </c>
    </row>
    <row r="5128" spans="1:9" x14ac:dyDescent="0.25">
      <c r="A5128" s="7">
        <v>46207</v>
      </c>
      <c r="B5128" s="16">
        <v>7340</v>
      </c>
      <c r="C5128" s="16" t="s">
        <v>419</v>
      </c>
      <c r="D5128" s="3">
        <v>159.63999999999999</v>
      </c>
      <c r="E5128" s="16">
        <v>5</v>
      </c>
      <c r="F5128" s="3">
        <v>31.928000000000001</v>
      </c>
      <c r="G5128" s="3">
        <v>7</v>
      </c>
      <c r="H5128" s="66" t="str">
        <f>IF(B5128="","",VLOOKUP(B5128,[1]BASEEMPRESA!$A$2:$AAA$11936,2))</f>
        <v>W &amp; E SERVICOS DE TRANSPORTE LTDA</v>
      </c>
      <c r="I5128" s="20" t="str">
        <f t="shared" si="80"/>
        <v>jul</v>
      </c>
    </row>
    <row r="5129" spans="1:9" x14ac:dyDescent="0.25">
      <c r="A5129" s="7">
        <v>46207</v>
      </c>
      <c r="B5129" s="17">
        <v>7343</v>
      </c>
      <c r="C5129" s="17" t="s">
        <v>421</v>
      </c>
      <c r="D5129" s="2">
        <v>125.16</v>
      </c>
      <c r="E5129" s="17">
        <v>2</v>
      </c>
      <c r="F5129" s="2">
        <v>62.58</v>
      </c>
      <c r="G5129" s="2">
        <v>63.261000000000003</v>
      </c>
      <c r="H5129" s="66" t="str">
        <f>IF(B5129="","",VLOOKUP(B5129,[1]BASEEMPRESA!$A$2:$AAA$11936,2))</f>
        <v>E L DE OLIVEIRA JUNIOR EDIMAR TRANSPORTES</v>
      </c>
      <c r="I5129" s="20" t="str">
        <f t="shared" si="80"/>
        <v>jul</v>
      </c>
    </row>
    <row r="5130" spans="1:9" x14ac:dyDescent="0.25">
      <c r="A5130" s="7">
        <v>46207</v>
      </c>
      <c r="B5130" s="16">
        <v>7347</v>
      </c>
      <c r="C5130" s="16" t="s">
        <v>420</v>
      </c>
      <c r="D5130" s="3">
        <v>123.8</v>
      </c>
      <c r="E5130" s="16">
        <v>2</v>
      </c>
      <c r="F5130" s="3">
        <v>61.9</v>
      </c>
      <c r="G5130" s="3">
        <v>10.823</v>
      </c>
      <c r="H5130" s="66" t="str">
        <f>IF(B5130="","",VLOOKUP(B5130,[1]BASEEMPRESA!$A$2:$AAA$11936,2))</f>
        <v>TRANSPORTADORA GLOBAL LOGISTICA LTDA</v>
      </c>
      <c r="I5130" s="20" t="str">
        <f t="shared" si="80"/>
        <v>jul</v>
      </c>
    </row>
    <row r="5131" spans="1:9" x14ac:dyDescent="0.25">
      <c r="A5131" s="7">
        <v>46207</v>
      </c>
      <c r="B5131" s="17">
        <v>7352</v>
      </c>
      <c r="C5131" s="17" t="s">
        <v>421</v>
      </c>
      <c r="D5131" s="2">
        <v>121.56</v>
      </c>
      <c r="E5131" s="17">
        <v>2</v>
      </c>
      <c r="F5131" s="2">
        <v>60.78</v>
      </c>
      <c r="G5131" s="2">
        <v>53.433999999999997</v>
      </c>
      <c r="H5131" s="66" t="str">
        <f>IF(B5131="","",VLOOKUP(B5131,[1]BASEEMPRESA!$A$2:$AAA$11936,2))</f>
        <v>WESLEI M DOS SANTOS</v>
      </c>
      <c r="I5131" s="20" t="str">
        <f t="shared" si="80"/>
        <v>jul</v>
      </c>
    </row>
    <row r="5132" spans="1:9" x14ac:dyDescent="0.25">
      <c r="A5132" s="7">
        <v>46207</v>
      </c>
      <c r="B5132" s="16">
        <v>7355</v>
      </c>
      <c r="C5132" s="16" t="s">
        <v>419</v>
      </c>
      <c r="D5132" s="3">
        <v>129.52000000000001</v>
      </c>
      <c r="E5132" s="16">
        <v>2</v>
      </c>
      <c r="F5132" s="3">
        <v>64.760000000000005</v>
      </c>
      <c r="G5132" s="3">
        <v>63.831000000000003</v>
      </c>
      <c r="H5132" s="66" t="str">
        <f>IF(B5132="","",VLOOKUP(B5132,[1]BASEEMPRESA!$A$2:$AAA$11936,2))</f>
        <v>WESLEI M DOS SANTOS</v>
      </c>
      <c r="I5132" s="20" t="str">
        <f t="shared" si="80"/>
        <v>jul</v>
      </c>
    </row>
    <row r="5133" spans="1:9" x14ac:dyDescent="0.25">
      <c r="A5133" s="7">
        <v>46207</v>
      </c>
      <c r="B5133" s="17">
        <v>7361</v>
      </c>
      <c r="C5133" s="17" t="s">
        <v>423</v>
      </c>
      <c r="D5133" s="2">
        <v>124.1</v>
      </c>
      <c r="E5133" s="17">
        <v>2</v>
      </c>
      <c r="F5133" s="2">
        <v>62.05</v>
      </c>
      <c r="G5133" s="2">
        <v>52.573</v>
      </c>
      <c r="H5133" s="66" t="str">
        <f>IF(B5133="","",VLOOKUP(B5133,[1]BASEEMPRESA!$A$2:$AAA$11936,2))</f>
        <v>TRANSPORTE FUMACINHA LTDA</v>
      </c>
      <c r="I5133" s="20" t="str">
        <f t="shared" si="80"/>
        <v>jul</v>
      </c>
    </row>
    <row r="5134" spans="1:9" x14ac:dyDescent="0.25">
      <c r="A5134" s="7">
        <v>46207</v>
      </c>
      <c r="B5134" s="16">
        <v>7367</v>
      </c>
      <c r="C5134" s="16" t="s">
        <v>419</v>
      </c>
      <c r="D5134" s="3">
        <v>115.9</v>
      </c>
      <c r="E5134" s="16">
        <v>2</v>
      </c>
      <c r="F5134" s="3">
        <v>57.95</v>
      </c>
      <c r="G5134" s="3">
        <v>31.567</v>
      </c>
      <c r="H5134" s="66" t="str">
        <f>IF(B5134="","",VLOOKUP(B5134,[1]BASEEMPRESA!$A$2:$AAA$11936,2))</f>
        <v>JOSE HELIO SILVA SANTOS</v>
      </c>
      <c r="I5134" s="20" t="str">
        <f t="shared" si="80"/>
        <v>jul</v>
      </c>
    </row>
    <row r="5135" spans="1:9" x14ac:dyDescent="0.25">
      <c r="A5135" s="7">
        <v>46207</v>
      </c>
      <c r="B5135" s="17">
        <v>7370</v>
      </c>
      <c r="C5135" s="17" t="s">
        <v>419</v>
      </c>
      <c r="D5135" s="2">
        <v>119.1</v>
      </c>
      <c r="E5135" s="17">
        <v>2</v>
      </c>
      <c r="F5135" s="2">
        <v>59.55</v>
      </c>
      <c r="G5135" s="2">
        <v>33.151000000000003</v>
      </c>
      <c r="H5135" s="66" t="str">
        <f>IF(B5135="","",VLOOKUP(B5135,[1]BASEEMPRESA!$A$2:$AAA$11936,2))</f>
        <v>JOSE HELIO SILVA SANTOS</v>
      </c>
      <c r="I5135" s="20" t="str">
        <f t="shared" si="80"/>
        <v>jul</v>
      </c>
    </row>
    <row r="5136" spans="1:9" x14ac:dyDescent="0.25">
      <c r="A5136" s="7">
        <v>46207</v>
      </c>
      <c r="B5136" s="16">
        <v>7373</v>
      </c>
      <c r="C5136" s="16" t="s">
        <v>422</v>
      </c>
      <c r="D5136" s="3">
        <v>110.94</v>
      </c>
      <c r="E5136" s="16">
        <v>2</v>
      </c>
      <c r="F5136" s="3">
        <v>55.47</v>
      </c>
      <c r="G5136" s="3">
        <v>30.725000000000001</v>
      </c>
      <c r="H5136" s="66" t="str">
        <f>IF(B5136="","",VLOOKUP(B5136,[1]BASEEMPRESA!$A$2:$AAA$11936,2))</f>
        <v>BARBOSA TRANSPORTES E LOGISTICA LTDA</v>
      </c>
      <c r="I5136" s="20" t="str">
        <f t="shared" si="80"/>
        <v>jul</v>
      </c>
    </row>
    <row r="5137" spans="1:9" x14ac:dyDescent="0.25">
      <c r="A5137" s="7">
        <v>46207</v>
      </c>
      <c r="B5137" s="17">
        <v>7381</v>
      </c>
      <c r="C5137" s="17" t="s">
        <v>423</v>
      </c>
      <c r="D5137" s="2">
        <v>124.82</v>
      </c>
      <c r="E5137" s="17">
        <v>2</v>
      </c>
      <c r="F5137" s="2">
        <v>62.41</v>
      </c>
      <c r="G5137" s="2">
        <v>7</v>
      </c>
      <c r="H5137" s="66" t="str">
        <f>IF(B5137="","",VLOOKUP(B5137,[1]BASEEMPRESA!$A$2:$AAA$11936,2))</f>
        <v>TRANSPORTE FUMACINHA LTDA</v>
      </c>
      <c r="I5137" s="20" t="str">
        <f t="shared" si="80"/>
        <v>jul</v>
      </c>
    </row>
    <row r="5138" spans="1:9" x14ac:dyDescent="0.25">
      <c r="A5138" s="7">
        <v>46207</v>
      </c>
      <c r="B5138" s="16">
        <v>7398</v>
      </c>
      <c r="C5138" s="16" t="s">
        <v>419</v>
      </c>
      <c r="D5138" s="3">
        <v>125.2</v>
      </c>
      <c r="E5138" s="16">
        <v>2</v>
      </c>
      <c r="F5138" s="3">
        <v>62.6</v>
      </c>
      <c r="G5138" s="3">
        <v>51.496000000000002</v>
      </c>
      <c r="H5138" s="66" t="str">
        <f>IF(B5138="","",VLOOKUP(B5138,[1]BASEEMPRESA!$A$2:$AAA$11936,2))</f>
        <v>RSL TRANSPORTES LTDA</v>
      </c>
      <c r="I5138" s="20" t="str">
        <f t="shared" si="80"/>
        <v>jul</v>
      </c>
    </row>
    <row r="5139" spans="1:9" x14ac:dyDescent="0.25">
      <c r="A5139" s="7">
        <v>46208</v>
      </c>
      <c r="B5139" s="16">
        <v>2066</v>
      </c>
      <c r="C5139" s="16" t="s">
        <v>418</v>
      </c>
      <c r="D5139" s="3">
        <v>425.14</v>
      </c>
      <c r="E5139" s="16">
        <v>7</v>
      </c>
      <c r="F5139" s="3">
        <v>60.734000000000002</v>
      </c>
      <c r="G5139" s="3">
        <v>10.304</v>
      </c>
      <c r="H5139" s="66" t="str">
        <f>IF(B5139="","",VLOOKUP(B5139,[1]BASEEMPRESA!$A$2:$AAA$11936,2))</f>
        <v>NDB HOLDING AGRICOLA LTDA - MATRIZ</v>
      </c>
      <c r="I5139" s="20" t="str">
        <f t="shared" si="80"/>
        <v>jul</v>
      </c>
    </row>
    <row r="5140" spans="1:9" x14ac:dyDescent="0.25">
      <c r="A5140" s="7">
        <v>46208</v>
      </c>
      <c r="B5140" s="17">
        <v>2067</v>
      </c>
      <c r="C5140" s="17" t="s">
        <v>418</v>
      </c>
      <c r="D5140" s="2">
        <v>420.66</v>
      </c>
      <c r="E5140" s="17">
        <v>7</v>
      </c>
      <c r="F5140" s="2">
        <v>60.094000000000001</v>
      </c>
      <c r="G5140" s="2">
        <v>10.971</v>
      </c>
      <c r="H5140" s="66" t="str">
        <f>IF(B5140="","",VLOOKUP(B5140,[1]BASEEMPRESA!$A$2:$AAA$11936,2))</f>
        <v>NDB HOLDING AGRICOLA LTDA - MATRIZ</v>
      </c>
      <c r="I5140" s="20" t="str">
        <f t="shared" si="80"/>
        <v>jul</v>
      </c>
    </row>
    <row r="5141" spans="1:9" x14ac:dyDescent="0.25">
      <c r="A5141" s="7">
        <v>46208</v>
      </c>
      <c r="B5141" s="16">
        <v>2107</v>
      </c>
      <c r="C5141" s="16" t="s">
        <v>418</v>
      </c>
      <c r="D5141" s="3">
        <v>425.46</v>
      </c>
      <c r="E5141" s="16">
        <v>7</v>
      </c>
      <c r="F5141" s="3">
        <v>60.78</v>
      </c>
      <c r="G5141" s="3">
        <v>10.394</v>
      </c>
      <c r="H5141" s="66" t="str">
        <f>IF(B5141="","",VLOOKUP(B5141,[1]BASEEMPRESA!$A$2:$AAA$11936,2))</f>
        <v>NDB HOLDING AGRICOLA LTDA - MATRIZ</v>
      </c>
      <c r="I5141" s="20" t="str">
        <f t="shared" si="80"/>
        <v>jul</v>
      </c>
    </row>
    <row r="5142" spans="1:9" x14ac:dyDescent="0.25">
      <c r="A5142" s="7">
        <v>46208</v>
      </c>
      <c r="B5142" s="17">
        <v>2108</v>
      </c>
      <c r="C5142" s="17" t="s">
        <v>418</v>
      </c>
      <c r="D5142" s="2">
        <v>374.28</v>
      </c>
      <c r="E5142" s="17">
        <v>6</v>
      </c>
      <c r="F5142" s="2">
        <v>62.38</v>
      </c>
      <c r="G5142" s="2">
        <v>10.839</v>
      </c>
      <c r="H5142" s="66" t="str">
        <f>IF(B5142="","",VLOOKUP(B5142,[1]BASEEMPRESA!$A$2:$AAA$11936,2))</f>
        <v>NDB HOLDING AGRICOLA LTDA - MATRIZ</v>
      </c>
      <c r="I5142" s="20" t="str">
        <f t="shared" si="80"/>
        <v>jul</v>
      </c>
    </row>
    <row r="5143" spans="1:9" x14ac:dyDescent="0.25">
      <c r="A5143" s="7">
        <v>46208</v>
      </c>
      <c r="B5143" s="16">
        <v>2109</v>
      </c>
      <c r="C5143" s="16" t="s">
        <v>418</v>
      </c>
      <c r="D5143" s="3">
        <v>249.6</v>
      </c>
      <c r="E5143" s="16">
        <v>4</v>
      </c>
      <c r="F5143" s="3">
        <v>62.4</v>
      </c>
      <c r="G5143" s="3">
        <v>11.654</v>
      </c>
      <c r="H5143" s="66" t="str">
        <f>IF(B5143="","",VLOOKUP(B5143,[1]BASEEMPRESA!$A$2:$AAA$11936,2))</f>
        <v>NDB HOLDING AGRICOLA LTDA - MATRIZ</v>
      </c>
      <c r="I5143" s="20" t="str">
        <f t="shared" si="80"/>
        <v>jul</v>
      </c>
    </row>
    <row r="5144" spans="1:9" x14ac:dyDescent="0.25">
      <c r="A5144" s="7">
        <v>46208</v>
      </c>
      <c r="B5144" s="17">
        <v>7004</v>
      </c>
      <c r="C5144" s="17" t="s">
        <v>419</v>
      </c>
      <c r="D5144" s="2">
        <v>119.82</v>
      </c>
      <c r="E5144" s="17">
        <v>2</v>
      </c>
      <c r="F5144" s="2">
        <v>59.91</v>
      </c>
      <c r="G5144" s="2">
        <v>48.6</v>
      </c>
      <c r="H5144" s="66" t="str">
        <f>IF(B5144="","",VLOOKUP(B5144,[1]BASEEMPRESA!$A$2:$AAA$11936,2))</f>
        <v>EMERSON LUIS MORO</v>
      </c>
      <c r="I5144" s="20" t="str">
        <f t="shared" si="80"/>
        <v>jul</v>
      </c>
    </row>
    <row r="5145" spans="1:9" x14ac:dyDescent="0.25">
      <c r="A5145" s="7">
        <v>46208</v>
      </c>
      <c r="B5145" s="16">
        <v>7005</v>
      </c>
      <c r="C5145" s="16" t="s">
        <v>419</v>
      </c>
      <c r="D5145" s="3">
        <v>173.3</v>
      </c>
      <c r="E5145" s="16">
        <v>3</v>
      </c>
      <c r="F5145" s="3">
        <v>57.767000000000003</v>
      </c>
      <c r="G5145" s="3">
        <v>42.423999999999999</v>
      </c>
      <c r="H5145" s="66" t="str">
        <f>IF(B5145="","",VLOOKUP(B5145,[1]BASEEMPRESA!$A$2:$AAA$11936,2))</f>
        <v>RENE PINA DE ALMEIDA</v>
      </c>
      <c r="I5145" s="20" t="str">
        <f t="shared" si="80"/>
        <v>jul</v>
      </c>
    </row>
    <row r="5146" spans="1:9" x14ac:dyDescent="0.25">
      <c r="A5146" s="7">
        <v>46208</v>
      </c>
      <c r="B5146" s="17">
        <v>7006</v>
      </c>
      <c r="C5146" s="17" t="s">
        <v>420</v>
      </c>
      <c r="D5146" s="2">
        <v>176.44</v>
      </c>
      <c r="E5146" s="17">
        <v>3</v>
      </c>
      <c r="F5146" s="2">
        <v>58.813000000000002</v>
      </c>
      <c r="G5146" s="2">
        <v>54.743000000000002</v>
      </c>
      <c r="H5146" s="66" t="str">
        <f>IF(B5146="","",VLOOKUP(B5146,[1]BASEEMPRESA!$A$2:$AAA$11936,2))</f>
        <v>INAMARQUE SOUZA MACHADO</v>
      </c>
      <c r="I5146" s="20" t="str">
        <f t="shared" si="80"/>
        <v>jul</v>
      </c>
    </row>
    <row r="5147" spans="1:9" x14ac:dyDescent="0.25">
      <c r="A5147" s="7">
        <v>46208</v>
      </c>
      <c r="B5147" s="16">
        <v>7007</v>
      </c>
      <c r="C5147" s="16" t="s">
        <v>420</v>
      </c>
      <c r="D5147" s="3">
        <v>198.3</v>
      </c>
      <c r="E5147" s="16">
        <v>3</v>
      </c>
      <c r="F5147" s="3">
        <v>66.099999999999994</v>
      </c>
      <c r="G5147" s="3">
        <v>27.015000000000001</v>
      </c>
      <c r="H5147" s="66" t="str">
        <f>IF(B5147="","",VLOOKUP(B5147,[1]BASEEMPRESA!$A$2:$AAA$11936,2))</f>
        <v>MVS TRANSPORTE LTDA</v>
      </c>
      <c r="I5147" s="20" t="str">
        <f t="shared" si="80"/>
        <v>jul</v>
      </c>
    </row>
    <row r="5148" spans="1:9" x14ac:dyDescent="0.25">
      <c r="A5148" s="7">
        <v>46208</v>
      </c>
      <c r="B5148" s="17">
        <v>7008</v>
      </c>
      <c r="C5148" s="17" t="s">
        <v>419</v>
      </c>
      <c r="D5148" s="2">
        <v>129.72</v>
      </c>
      <c r="E5148" s="17">
        <v>2</v>
      </c>
      <c r="F5148" s="2">
        <v>64.86</v>
      </c>
      <c r="G5148" s="2">
        <v>62.872</v>
      </c>
      <c r="H5148" s="66" t="str">
        <f>IF(B5148="","",VLOOKUP(B5148,[1]BASEEMPRESA!$A$2:$AAA$11936,2))</f>
        <v>E L DE OLIVEIRA JUNIOR EDIMAR TRANSPORTES</v>
      </c>
      <c r="I5148" s="20" t="str">
        <f t="shared" si="80"/>
        <v>jul</v>
      </c>
    </row>
    <row r="5149" spans="1:9" x14ac:dyDescent="0.25">
      <c r="A5149" s="7">
        <v>46208</v>
      </c>
      <c r="B5149" s="16">
        <v>7010</v>
      </c>
      <c r="C5149" s="16" t="s">
        <v>419</v>
      </c>
      <c r="D5149" s="3">
        <v>57.16</v>
      </c>
      <c r="E5149" s="16">
        <v>1</v>
      </c>
      <c r="F5149" s="3">
        <v>57.16</v>
      </c>
      <c r="G5149" s="3">
        <v>93</v>
      </c>
      <c r="H5149" s="66" t="str">
        <f>IF(B5149="","",VLOOKUP(B5149,[1]BASEEMPRESA!$A$2:$AAA$11936,2))</f>
        <v>BAYER LOGISTICA E TRANSPORTES LTDA</v>
      </c>
      <c r="I5149" s="20" t="str">
        <f t="shared" si="80"/>
        <v>jul</v>
      </c>
    </row>
    <row r="5150" spans="1:9" x14ac:dyDescent="0.25">
      <c r="A5150" s="7">
        <v>46208</v>
      </c>
      <c r="B5150" s="17">
        <v>7013</v>
      </c>
      <c r="C5150" s="17" t="s">
        <v>419</v>
      </c>
      <c r="D5150" s="2">
        <v>120.84</v>
      </c>
      <c r="E5150" s="17">
        <v>2</v>
      </c>
      <c r="F5150" s="2">
        <v>60.42</v>
      </c>
      <c r="G5150" s="2">
        <v>56.878999999999998</v>
      </c>
      <c r="H5150" s="66" t="str">
        <f>IF(B5150="","",VLOOKUP(B5150,[1]BASEEMPRESA!$A$2:$AAA$11936,2))</f>
        <v>INAMARQUE SOUZA MACHADO</v>
      </c>
      <c r="I5150" s="20" t="str">
        <f t="shared" si="80"/>
        <v>jul</v>
      </c>
    </row>
    <row r="5151" spans="1:9" x14ac:dyDescent="0.25">
      <c r="A5151" s="7">
        <v>46208</v>
      </c>
      <c r="B5151" s="16">
        <v>7017</v>
      </c>
      <c r="C5151" s="16" t="s">
        <v>419</v>
      </c>
      <c r="D5151" s="3">
        <v>130.34</v>
      </c>
      <c r="E5151" s="16">
        <v>2</v>
      </c>
      <c r="F5151" s="3">
        <v>65.17</v>
      </c>
      <c r="G5151" s="3">
        <v>64.337999999999994</v>
      </c>
      <c r="H5151" s="66" t="str">
        <f>IF(B5151="","",VLOOKUP(B5151,[1]BASEEMPRESA!$A$2:$AAA$11936,2))</f>
        <v>BAYER LOGISTICA E TRANSPORTES LTDA</v>
      </c>
      <c r="I5151" s="20" t="str">
        <f t="shared" si="80"/>
        <v>jul</v>
      </c>
    </row>
    <row r="5152" spans="1:9" x14ac:dyDescent="0.25">
      <c r="A5152" s="7">
        <v>46208</v>
      </c>
      <c r="B5152" s="17">
        <v>7018</v>
      </c>
      <c r="C5152" s="17" t="s">
        <v>419</v>
      </c>
      <c r="D5152" s="2">
        <v>129.82</v>
      </c>
      <c r="E5152" s="17">
        <v>2</v>
      </c>
      <c r="F5152" s="2">
        <v>64.91</v>
      </c>
      <c r="G5152" s="2">
        <v>82.509</v>
      </c>
      <c r="H5152" s="66" t="str">
        <f>IF(B5152="","",VLOOKUP(B5152,[1]BASEEMPRESA!$A$2:$AAA$11936,2))</f>
        <v>SC MANUTENCOES LTDA</v>
      </c>
      <c r="I5152" s="20" t="str">
        <f t="shared" si="80"/>
        <v>jul</v>
      </c>
    </row>
    <row r="5153" spans="1:9" x14ac:dyDescent="0.25">
      <c r="A5153" s="7">
        <v>46208</v>
      </c>
      <c r="B5153" s="16">
        <v>7021</v>
      </c>
      <c r="C5153" s="16" t="s">
        <v>419</v>
      </c>
      <c r="D5153" s="3">
        <v>181.06</v>
      </c>
      <c r="E5153" s="16">
        <v>3</v>
      </c>
      <c r="F5153" s="3">
        <v>60.353000000000002</v>
      </c>
      <c r="G5153" s="3">
        <v>22.119</v>
      </c>
      <c r="H5153" s="66" t="str">
        <f>IF(B5153="","",VLOOKUP(B5153,[1]BASEEMPRESA!$A$2:$AAA$11936,2))</f>
        <v>NEIA TRANSPORTES LTDA</v>
      </c>
      <c r="I5153" s="20" t="str">
        <f t="shared" si="80"/>
        <v>jul</v>
      </c>
    </row>
    <row r="5154" spans="1:9" x14ac:dyDescent="0.25">
      <c r="A5154" s="7">
        <v>46208</v>
      </c>
      <c r="B5154" s="17">
        <v>7022</v>
      </c>
      <c r="C5154" s="17" t="s">
        <v>419</v>
      </c>
      <c r="D5154" s="2">
        <v>118.64</v>
      </c>
      <c r="E5154" s="17">
        <v>2</v>
      </c>
      <c r="F5154" s="2">
        <v>59.32</v>
      </c>
      <c r="G5154" s="2">
        <v>54.006</v>
      </c>
      <c r="H5154" s="66" t="str">
        <f>IF(B5154="","",VLOOKUP(B5154,[1]BASEEMPRESA!$A$2:$AAA$11936,2))</f>
        <v>SMRR TRANSPORTES LTDA</v>
      </c>
      <c r="I5154" s="20" t="str">
        <f t="shared" si="80"/>
        <v>jul</v>
      </c>
    </row>
    <row r="5155" spans="1:9" x14ac:dyDescent="0.25">
      <c r="A5155" s="7">
        <v>46208</v>
      </c>
      <c r="B5155" s="16">
        <v>7031</v>
      </c>
      <c r="C5155" s="16" t="s">
        <v>419</v>
      </c>
      <c r="D5155" s="3">
        <v>169.62</v>
      </c>
      <c r="E5155" s="16">
        <v>3</v>
      </c>
      <c r="F5155" s="3">
        <v>56.54</v>
      </c>
      <c r="G5155" s="3">
        <v>62.335999999999999</v>
      </c>
      <c r="H5155" s="66" t="str">
        <f>IF(B5155="","",VLOOKUP(B5155,[1]BASEEMPRESA!$A$2:$AAA$11936,2))</f>
        <v>INAMARQUE SOUZA MACHADO</v>
      </c>
      <c r="I5155" s="20" t="str">
        <f t="shared" si="80"/>
        <v>jul</v>
      </c>
    </row>
    <row r="5156" spans="1:9" x14ac:dyDescent="0.25">
      <c r="A5156" s="7">
        <v>46208</v>
      </c>
      <c r="B5156" s="17">
        <v>7032</v>
      </c>
      <c r="C5156" s="17" t="s">
        <v>419</v>
      </c>
      <c r="D5156" s="2">
        <v>126.12</v>
      </c>
      <c r="E5156" s="17">
        <v>2</v>
      </c>
      <c r="F5156" s="2">
        <v>63.06</v>
      </c>
      <c r="G5156" s="2">
        <v>25.866</v>
      </c>
      <c r="H5156" s="66" t="str">
        <f>IF(B5156="","",VLOOKUP(B5156,[1]BASEEMPRESA!$A$2:$AAA$11936,2))</f>
        <v>REGINA M. DOS S. SILVA CARGAS</v>
      </c>
      <c r="I5156" s="20" t="str">
        <f t="shared" si="80"/>
        <v>jul</v>
      </c>
    </row>
    <row r="5157" spans="1:9" x14ac:dyDescent="0.25">
      <c r="A5157" s="7">
        <v>46208</v>
      </c>
      <c r="B5157" s="16">
        <v>7033</v>
      </c>
      <c r="C5157" s="16" t="s">
        <v>419</v>
      </c>
      <c r="D5157" s="3">
        <v>180.08</v>
      </c>
      <c r="E5157" s="16">
        <v>3</v>
      </c>
      <c r="F5157" s="3">
        <v>60.027000000000001</v>
      </c>
      <c r="G5157" s="3">
        <v>60.13</v>
      </c>
      <c r="H5157" s="66" t="str">
        <f>IF(B5157="","",VLOOKUP(B5157,[1]BASEEMPRESA!$A$2:$AAA$11936,2))</f>
        <v>E L DE OLIVEIRA JUNIOR EDIMAR TRANSPORTES</v>
      </c>
      <c r="I5157" s="20" t="str">
        <f t="shared" si="80"/>
        <v>jul</v>
      </c>
    </row>
    <row r="5158" spans="1:9" x14ac:dyDescent="0.25">
      <c r="A5158" s="7">
        <v>46208</v>
      </c>
      <c r="B5158" s="17">
        <v>7036</v>
      </c>
      <c r="C5158" s="17" t="s">
        <v>419</v>
      </c>
      <c r="D5158" s="2">
        <v>126.16</v>
      </c>
      <c r="E5158" s="17">
        <v>2</v>
      </c>
      <c r="F5158" s="2">
        <v>63.08</v>
      </c>
      <c r="G5158" s="2">
        <v>82.450999999999993</v>
      </c>
      <c r="H5158" s="66" t="str">
        <f>IF(B5158="","",VLOOKUP(B5158,[1]BASEEMPRESA!$A$2:$AAA$11936,2))</f>
        <v>EMERSON LUIS MORO</v>
      </c>
      <c r="I5158" s="20" t="str">
        <f t="shared" si="80"/>
        <v>jul</v>
      </c>
    </row>
    <row r="5159" spans="1:9" x14ac:dyDescent="0.25">
      <c r="A5159" s="7">
        <v>46208</v>
      </c>
      <c r="B5159" s="16">
        <v>7038</v>
      </c>
      <c r="C5159" s="16" t="s">
        <v>420</v>
      </c>
      <c r="D5159" s="3">
        <v>182.06</v>
      </c>
      <c r="E5159" s="16">
        <v>3</v>
      </c>
      <c r="F5159" s="3">
        <v>60.686999999999998</v>
      </c>
      <c r="G5159" s="3">
        <v>12.313000000000001</v>
      </c>
      <c r="H5159" s="66" t="str">
        <f>IF(B5159="","",VLOOKUP(B5159,[1]BASEEMPRESA!$A$2:$AAA$11936,2))</f>
        <v>JERE SERVICOS DE TRANSPORTE E LOCACAO LTDA</v>
      </c>
      <c r="I5159" s="20" t="str">
        <f t="shared" si="80"/>
        <v>jul</v>
      </c>
    </row>
    <row r="5160" spans="1:9" x14ac:dyDescent="0.25">
      <c r="A5160" s="7">
        <v>46208</v>
      </c>
      <c r="B5160" s="17">
        <v>7041</v>
      </c>
      <c r="C5160" s="17" t="s">
        <v>419</v>
      </c>
      <c r="D5160" s="2">
        <v>124.78</v>
      </c>
      <c r="E5160" s="17">
        <v>2</v>
      </c>
      <c r="F5160" s="2">
        <v>62.39</v>
      </c>
      <c r="G5160" s="2">
        <v>55.506</v>
      </c>
      <c r="H5160" s="66" t="str">
        <f>IF(B5160="","",VLOOKUP(B5160,[1]BASEEMPRESA!$A$2:$AAA$11936,2))</f>
        <v>JERE SERVICOS DE TRANSPORTE E LOCACAO LTDA</v>
      </c>
      <c r="I5160" s="20" t="str">
        <f t="shared" si="80"/>
        <v>jul</v>
      </c>
    </row>
    <row r="5161" spans="1:9" x14ac:dyDescent="0.25">
      <c r="A5161" s="7">
        <v>46208</v>
      </c>
      <c r="B5161" s="16">
        <v>7042</v>
      </c>
      <c r="C5161" s="16" t="s">
        <v>420</v>
      </c>
      <c r="D5161" s="3">
        <v>62.72</v>
      </c>
      <c r="E5161" s="16">
        <v>1</v>
      </c>
      <c r="F5161" s="3">
        <v>62.72</v>
      </c>
      <c r="G5161" s="3">
        <v>15</v>
      </c>
      <c r="H5161" s="66" t="str">
        <f>IF(B5161="","",VLOOKUP(B5161,[1]BASEEMPRESA!$A$2:$AAA$11936,2))</f>
        <v>SERVICOS DE TRANSPORTES E LOCACAO VALE DO ITAUNAS LTDA</v>
      </c>
      <c r="I5161" s="20" t="str">
        <f t="shared" si="80"/>
        <v>jul</v>
      </c>
    </row>
    <row r="5162" spans="1:9" x14ac:dyDescent="0.25">
      <c r="A5162" s="7">
        <v>46208</v>
      </c>
      <c r="B5162" s="17">
        <v>7045</v>
      </c>
      <c r="C5162" s="17" t="s">
        <v>421</v>
      </c>
      <c r="D5162" s="2">
        <v>131.80000000000001</v>
      </c>
      <c r="E5162" s="17">
        <v>2</v>
      </c>
      <c r="F5162" s="2">
        <v>65.900000000000006</v>
      </c>
      <c r="G5162" s="2">
        <v>71.605999999999995</v>
      </c>
      <c r="H5162" s="66" t="str">
        <f>IF(B5162="","",VLOOKUP(B5162,[1]BASEEMPRESA!$A$2:$AAA$11936,2))</f>
        <v>REGINA M. DOS S. SILVA CARGAS</v>
      </c>
      <c r="I5162" s="20" t="str">
        <f t="shared" si="80"/>
        <v>jul</v>
      </c>
    </row>
    <row r="5163" spans="1:9" x14ac:dyDescent="0.25">
      <c r="A5163" s="7">
        <v>46208</v>
      </c>
      <c r="B5163" s="16">
        <v>7046</v>
      </c>
      <c r="C5163" s="16" t="s">
        <v>419</v>
      </c>
      <c r="D5163" s="3">
        <v>177.7</v>
      </c>
      <c r="E5163" s="16">
        <v>3</v>
      </c>
      <c r="F5163" s="3">
        <v>59.232999999999997</v>
      </c>
      <c r="G5163" s="3">
        <v>12.162000000000001</v>
      </c>
      <c r="H5163" s="66" t="str">
        <f>IF(B5163="","",VLOOKUP(B5163,[1]BASEEMPRESA!$A$2:$AAA$11936,2))</f>
        <v>J.S. LEONIDIO</v>
      </c>
      <c r="I5163" s="20" t="str">
        <f t="shared" si="80"/>
        <v>jul</v>
      </c>
    </row>
    <row r="5164" spans="1:9" x14ac:dyDescent="0.25">
      <c r="A5164" s="7">
        <v>46208</v>
      </c>
      <c r="B5164" s="17">
        <v>7047</v>
      </c>
      <c r="C5164" s="17" t="s">
        <v>419</v>
      </c>
      <c r="D5164" s="2">
        <v>117.48</v>
      </c>
      <c r="E5164" s="17">
        <v>2</v>
      </c>
      <c r="F5164" s="2">
        <v>58.74</v>
      </c>
      <c r="G5164" s="2">
        <v>44.686999999999998</v>
      </c>
      <c r="H5164" s="66" t="str">
        <f>IF(B5164="","",VLOOKUP(B5164,[1]BASEEMPRESA!$A$2:$AAA$11936,2))</f>
        <v>BAYER LOGISTICA E TRANSPORTES LTDA</v>
      </c>
      <c r="I5164" s="20" t="str">
        <f t="shared" si="80"/>
        <v>jul</v>
      </c>
    </row>
    <row r="5165" spans="1:9" x14ac:dyDescent="0.25">
      <c r="A5165" s="7">
        <v>46208</v>
      </c>
      <c r="B5165" s="16">
        <v>7048</v>
      </c>
      <c r="C5165" s="16" t="s">
        <v>419</v>
      </c>
      <c r="D5165" s="3">
        <v>56.74</v>
      </c>
      <c r="E5165" s="16">
        <v>1</v>
      </c>
      <c r="F5165" s="3">
        <v>56.74</v>
      </c>
      <c r="G5165" s="3">
        <v>54</v>
      </c>
      <c r="H5165" s="66" t="str">
        <f>IF(B5165="","",VLOOKUP(B5165,[1]BASEEMPRESA!$A$2:$AAA$11936,2))</f>
        <v>SERVICOS DE TRANSPORTES E LOCACAO VALE DO ITAUNAS LTDA</v>
      </c>
      <c r="I5165" s="20" t="str">
        <f t="shared" si="80"/>
        <v>jul</v>
      </c>
    </row>
    <row r="5166" spans="1:9" x14ac:dyDescent="0.25">
      <c r="A5166" s="7">
        <v>46208</v>
      </c>
      <c r="B5166" s="17">
        <v>7050</v>
      </c>
      <c r="C5166" s="17" t="s">
        <v>419</v>
      </c>
      <c r="D5166" s="2">
        <v>123.58</v>
      </c>
      <c r="E5166" s="17">
        <v>2</v>
      </c>
      <c r="F5166" s="2">
        <v>61.79</v>
      </c>
      <c r="G5166" s="2">
        <v>54.851999999999997</v>
      </c>
      <c r="H5166" s="66" t="str">
        <f>IF(B5166="","",VLOOKUP(B5166,[1]BASEEMPRESA!$A$2:$AAA$11936,2))</f>
        <v>ESTEL SERVICOS DE TRANSPORTES E LOCACAO LTDA</v>
      </c>
      <c r="I5166" s="20" t="str">
        <f t="shared" si="80"/>
        <v>jul</v>
      </c>
    </row>
    <row r="5167" spans="1:9" x14ac:dyDescent="0.25">
      <c r="A5167" s="7">
        <v>46208</v>
      </c>
      <c r="B5167" s="16">
        <v>7052</v>
      </c>
      <c r="C5167" s="16" t="s">
        <v>420</v>
      </c>
      <c r="D5167" s="3">
        <v>116.24</v>
      </c>
      <c r="E5167" s="16">
        <v>2</v>
      </c>
      <c r="F5167" s="3">
        <v>58.12</v>
      </c>
      <c r="G5167" s="3">
        <v>74.177999999999997</v>
      </c>
      <c r="H5167" s="66" t="str">
        <f>IF(B5167="","",VLOOKUP(B5167,[1]BASEEMPRESA!$A$2:$AAA$11936,2))</f>
        <v>JERE SERVICOS DE TRANSPORTE E LOCACAO LTDA</v>
      </c>
      <c r="I5167" s="20" t="str">
        <f t="shared" si="80"/>
        <v>jul</v>
      </c>
    </row>
    <row r="5168" spans="1:9" x14ac:dyDescent="0.25">
      <c r="A5168" s="7">
        <v>46208</v>
      </c>
      <c r="B5168" s="17">
        <v>7053</v>
      </c>
      <c r="C5168" s="17" t="s">
        <v>420</v>
      </c>
      <c r="D5168" s="2">
        <v>132.96</v>
      </c>
      <c r="E5168" s="17">
        <v>2</v>
      </c>
      <c r="F5168" s="2">
        <v>66.48</v>
      </c>
      <c r="G5168" s="2">
        <v>10.911</v>
      </c>
      <c r="H5168" s="66" t="str">
        <f>IF(B5168="","",VLOOKUP(B5168,[1]BASEEMPRESA!$A$2:$AAA$11936,2))</f>
        <v>TAVARES E MORAES TRANSPORTES LTDA</v>
      </c>
      <c r="I5168" s="20" t="str">
        <f t="shared" si="80"/>
        <v>jul</v>
      </c>
    </row>
    <row r="5169" spans="1:9" x14ac:dyDescent="0.25">
      <c r="A5169" s="7">
        <v>46208</v>
      </c>
      <c r="B5169" s="16">
        <v>7054</v>
      </c>
      <c r="C5169" s="16" t="s">
        <v>419</v>
      </c>
      <c r="D5169" s="3">
        <v>129.69999999999999</v>
      </c>
      <c r="E5169" s="16">
        <v>2</v>
      </c>
      <c r="F5169" s="3">
        <v>64.849999999999994</v>
      </c>
      <c r="G5169" s="3">
        <v>45.567</v>
      </c>
      <c r="H5169" s="66" t="str">
        <f>IF(B5169="","",VLOOKUP(B5169,[1]BASEEMPRESA!$A$2:$AAA$11936,2))</f>
        <v>TAVARES E MORAES TRANSPORTES LTDA</v>
      </c>
      <c r="I5169" s="20" t="str">
        <f t="shared" si="80"/>
        <v>jul</v>
      </c>
    </row>
    <row r="5170" spans="1:9" x14ac:dyDescent="0.25">
      <c r="A5170" s="7">
        <v>46208</v>
      </c>
      <c r="B5170" s="17">
        <v>7188</v>
      </c>
      <c r="C5170" s="17" t="s">
        <v>419</v>
      </c>
      <c r="D5170" s="2">
        <v>128.6</v>
      </c>
      <c r="E5170" s="17">
        <v>2</v>
      </c>
      <c r="F5170" s="2">
        <v>64.3</v>
      </c>
      <c r="G5170" s="2">
        <v>15</v>
      </c>
      <c r="H5170" s="66" t="str">
        <f>IF(B5170="","",VLOOKUP(B5170,[1]BASEEMPRESA!$A$2:$AAA$11936,2))</f>
        <v>C C GOMES TRANSPORTES</v>
      </c>
      <c r="I5170" s="20" t="str">
        <f t="shared" si="80"/>
        <v>jul</v>
      </c>
    </row>
    <row r="5171" spans="1:9" x14ac:dyDescent="0.25">
      <c r="A5171" s="7">
        <v>46208</v>
      </c>
      <c r="B5171" s="16">
        <v>7207</v>
      </c>
      <c r="C5171" s="16" t="s">
        <v>420</v>
      </c>
      <c r="D5171" s="3">
        <v>174.78</v>
      </c>
      <c r="E5171" s="16">
        <v>3</v>
      </c>
      <c r="F5171" s="3">
        <v>58.26</v>
      </c>
      <c r="G5171" s="3">
        <v>38.667000000000002</v>
      </c>
      <c r="H5171" s="66" t="str">
        <f>IF(B5171="","",VLOOKUP(B5171,[1]BASEEMPRESA!$A$2:$AAA$11936,2))</f>
        <v>TAVARES E MORAES TRANSPORTES LTDA</v>
      </c>
      <c r="I5171" s="20" t="str">
        <f t="shared" si="80"/>
        <v>jul</v>
      </c>
    </row>
    <row r="5172" spans="1:9" x14ac:dyDescent="0.25">
      <c r="A5172" s="7">
        <v>46208</v>
      </c>
      <c r="B5172" s="17">
        <v>7208</v>
      </c>
      <c r="C5172" s="17" t="s">
        <v>420</v>
      </c>
      <c r="D5172" s="2">
        <v>132.32</v>
      </c>
      <c r="E5172" s="17">
        <v>2</v>
      </c>
      <c r="F5172" s="2">
        <v>66.16</v>
      </c>
      <c r="G5172" s="2">
        <v>55.335999999999999</v>
      </c>
      <c r="H5172" s="66" t="str">
        <f>IF(B5172="","",VLOOKUP(B5172,[1]BASEEMPRESA!$A$2:$AAA$11936,2))</f>
        <v>TAVARES E MORAES TRANSPORTES LTDA</v>
      </c>
      <c r="I5172" s="20" t="str">
        <f t="shared" si="80"/>
        <v>jul</v>
      </c>
    </row>
    <row r="5173" spans="1:9" x14ac:dyDescent="0.25">
      <c r="A5173" s="7">
        <v>46208</v>
      </c>
      <c r="B5173" s="16">
        <v>7221</v>
      </c>
      <c r="C5173" s="16" t="s">
        <v>420</v>
      </c>
      <c r="D5173" s="3">
        <v>197.04</v>
      </c>
      <c r="E5173" s="16">
        <v>3</v>
      </c>
      <c r="F5173" s="3">
        <v>65.680000000000007</v>
      </c>
      <c r="G5173" s="3">
        <v>45.595999999999997</v>
      </c>
      <c r="H5173" s="66" t="str">
        <f>IF(B5173="","",VLOOKUP(B5173,[1]BASEEMPRESA!$A$2:$AAA$11936,2))</f>
        <v>BAYER LOGISTICA E TRANSPORTES LTDA</v>
      </c>
      <c r="I5173" s="20" t="str">
        <f t="shared" si="80"/>
        <v>jul</v>
      </c>
    </row>
    <row r="5174" spans="1:9" x14ac:dyDescent="0.25">
      <c r="A5174" s="7">
        <v>46208</v>
      </c>
      <c r="B5174" s="17">
        <v>7224</v>
      </c>
      <c r="C5174" s="17" t="s">
        <v>419</v>
      </c>
      <c r="D5174" s="2">
        <v>134.94</v>
      </c>
      <c r="E5174" s="17">
        <v>2</v>
      </c>
      <c r="F5174" s="2">
        <v>67.47</v>
      </c>
      <c r="G5174" s="2">
        <v>83.045000000000002</v>
      </c>
      <c r="H5174" s="66" t="str">
        <f>IF(B5174="","",VLOOKUP(B5174,[1]BASEEMPRESA!$A$2:$AAA$11936,2))</f>
        <v>EMERSON LUIS MORO</v>
      </c>
      <c r="I5174" s="20" t="str">
        <f t="shared" si="80"/>
        <v>jul</v>
      </c>
    </row>
    <row r="5175" spans="1:9" x14ac:dyDescent="0.25">
      <c r="A5175" s="7">
        <v>46208</v>
      </c>
      <c r="B5175" s="16">
        <v>7228</v>
      </c>
      <c r="C5175" s="16" t="s">
        <v>419</v>
      </c>
      <c r="D5175" s="3">
        <v>179.56</v>
      </c>
      <c r="E5175" s="16">
        <v>3</v>
      </c>
      <c r="F5175" s="3">
        <v>59.853000000000002</v>
      </c>
      <c r="G5175" s="3">
        <v>19.132000000000001</v>
      </c>
      <c r="H5175" s="66" t="str">
        <f>IF(B5175="","",VLOOKUP(B5175,[1]BASEEMPRESA!$A$2:$AAA$11936,2))</f>
        <v>MVS TRANSPORTE LTDA</v>
      </c>
      <c r="I5175" s="20" t="str">
        <f t="shared" si="80"/>
        <v>jul</v>
      </c>
    </row>
    <row r="5176" spans="1:9" x14ac:dyDescent="0.25">
      <c r="A5176" s="7">
        <v>46208</v>
      </c>
      <c r="B5176" s="17">
        <v>7238</v>
      </c>
      <c r="C5176" s="17" t="s">
        <v>421</v>
      </c>
      <c r="D5176" s="2">
        <v>200.86</v>
      </c>
      <c r="E5176" s="17">
        <v>3</v>
      </c>
      <c r="F5176" s="2">
        <v>66.953000000000003</v>
      </c>
      <c r="G5176" s="2">
        <v>68.619</v>
      </c>
      <c r="H5176" s="66" t="str">
        <f>IF(B5176="","",VLOOKUP(B5176,[1]BASEEMPRESA!$A$2:$AAA$11936,2))</f>
        <v>R S SANTOS TRANSPORTES LTDA</v>
      </c>
      <c r="I5176" s="20" t="str">
        <f t="shared" si="80"/>
        <v>jul</v>
      </c>
    </row>
    <row r="5177" spans="1:9" x14ac:dyDescent="0.25">
      <c r="A5177" s="7">
        <v>46208</v>
      </c>
      <c r="B5177" s="16">
        <v>7257</v>
      </c>
      <c r="C5177" s="16" t="s">
        <v>420</v>
      </c>
      <c r="D5177" s="3">
        <v>140.58000000000001</v>
      </c>
      <c r="E5177" s="16">
        <v>2</v>
      </c>
      <c r="F5177" s="3">
        <v>70.290000000000006</v>
      </c>
      <c r="G5177" s="3">
        <v>32.008000000000003</v>
      </c>
      <c r="H5177" s="66" t="str">
        <f>IF(B5177="","",VLOOKUP(B5177,[1]BASEEMPRESA!$A$2:$AAA$11936,2))</f>
        <v>EMERSON LUIS MORO</v>
      </c>
      <c r="I5177" s="20" t="str">
        <f t="shared" si="80"/>
        <v>jul</v>
      </c>
    </row>
    <row r="5178" spans="1:9" x14ac:dyDescent="0.25">
      <c r="A5178" s="7">
        <v>46208</v>
      </c>
      <c r="B5178" s="17">
        <v>7258</v>
      </c>
      <c r="C5178" s="17" t="s">
        <v>420</v>
      </c>
      <c r="D5178" s="2">
        <v>122.22</v>
      </c>
      <c r="E5178" s="17">
        <v>2</v>
      </c>
      <c r="F5178" s="2">
        <v>61.11</v>
      </c>
      <c r="G5178" s="2">
        <v>43.447000000000003</v>
      </c>
      <c r="H5178" s="66" t="str">
        <f>IF(B5178="","",VLOOKUP(B5178,[1]BASEEMPRESA!$A$2:$AAA$11936,2))</f>
        <v>REGINA M. DOS S. SILVA CARGAS</v>
      </c>
      <c r="I5178" s="20" t="str">
        <f t="shared" si="80"/>
        <v>jul</v>
      </c>
    </row>
    <row r="5179" spans="1:9" x14ac:dyDescent="0.25">
      <c r="A5179" s="7">
        <v>46208</v>
      </c>
      <c r="B5179" s="16">
        <v>7260</v>
      </c>
      <c r="C5179" s="16" t="s">
        <v>420</v>
      </c>
      <c r="D5179" s="3">
        <v>173.24</v>
      </c>
      <c r="E5179" s="16">
        <v>3</v>
      </c>
      <c r="F5179" s="3">
        <v>57.747</v>
      </c>
      <c r="G5179" s="3">
        <v>59.838000000000001</v>
      </c>
      <c r="H5179" s="66" t="str">
        <f>IF(B5179="","",VLOOKUP(B5179,[1]BASEEMPRESA!$A$2:$AAA$11936,2))</f>
        <v>E L DE OLIVEIRA JUNIOR EDIMAR TRANSPORTES</v>
      </c>
      <c r="I5179" s="20" t="str">
        <f t="shared" si="80"/>
        <v>jul</v>
      </c>
    </row>
    <row r="5180" spans="1:9" x14ac:dyDescent="0.25">
      <c r="A5180" s="7">
        <v>46208</v>
      </c>
      <c r="B5180" s="17">
        <v>7263</v>
      </c>
      <c r="C5180" s="17" t="s">
        <v>419</v>
      </c>
      <c r="D5180" s="2">
        <v>123.14</v>
      </c>
      <c r="E5180" s="17">
        <v>2</v>
      </c>
      <c r="F5180" s="2">
        <v>61.57</v>
      </c>
      <c r="G5180" s="2">
        <v>25.942</v>
      </c>
      <c r="H5180" s="66" t="str">
        <f>IF(B5180="","",VLOOKUP(B5180,[1]BASEEMPRESA!$A$2:$AAA$11936,2))</f>
        <v>ESTEL SERVICOS DE TRANSPORTES E LOCACAO LTDA</v>
      </c>
      <c r="I5180" s="20" t="str">
        <f t="shared" si="80"/>
        <v>jul</v>
      </c>
    </row>
    <row r="5181" spans="1:9" x14ac:dyDescent="0.25">
      <c r="A5181" s="7">
        <v>46208</v>
      </c>
      <c r="B5181" s="16">
        <v>7264</v>
      </c>
      <c r="C5181" s="16" t="s">
        <v>419</v>
      </c>
      <c r="D5181" s="3">
        <v>66.599999999999994</v>
      </c>
      <c r="E5181" s="16">
        <v>1</v>
      </c>
      <c r="F5181" s="3">
        <v>66.599999999999994</v>
      </c>
      <c r="G5181" s="3">
        <v>93</v>
      </c>
      <c r="H5181" s="66" t="str">
        <f>IF(B5181="","",VLOOKUP(B5181,[1]BASEEMPRESA!$A$2:$AAA$11936,2))</f>
        <v>W &amp; E SERVICOS DE TRANSPORTE LTDA</v>
      </c>
      <c r="I5181" s="20" t="str">
        <f t="shared" si="80"/>
        <v>jul</v>
      </c>
    </row>
    <row r="5182" spans="1:9" x14ac:dyDescent="0.25">
      <c r="A5182" s="7">
        <v>46208</v>
      </c>
      <c r="B5182" s="17">
        <v>7278</v>
      </c>
      <c r="C5182" s="17" t="s">
        <v>419</v>
      </c>
      <c r="D5182" s="2">
        <v>123.66</v>
      </c>
      <c r="E5182" s="17">
        <v>2</v>
      </c>
      <c r="F5182" s="2">
        <v>61.83</v>
      </c>
      <c r="G5182" s="2">
        <v>63.594999999999999</v>
      </c>
      <c r="H5182" s="66" t="str">
        <f>IF(B5182="","",VLOOKUP(B5182,[1]BASEEMPRESA!$A$2:$AAA$11936,2))</f>
        <v>LOPES TRANSPORTES LTDA</v>
      </c>
      <c r="I5182" s="20" t="str">
        <f t="shared" si="80"/>
        <v>jul</v>
      </c>
    </row>
    <row r="5183" spans="1:9" x14ac:dyDescent="0.25">
      <c r="A5183" s="7">
        <v>46208</v>
      </c>
      <c r="B5183" s="16">
        <v>7279</v>
      </c>
      <c r="C5183" s="16" t="s">
        <v>420</v>
      </c>
      <c r="D5183" s="3">
        <v>183.08</v>
      </c>
      <c r="E5183" s="16">
        <v>3</v>
      </c>
      <c r="F5183" s="3">
        <v>61.027000000000001</v>
      </c>
      <c r="G5183" s="3">
        <v>41.64</v>
      </c>
      <c r="H5183" s="66" t="str">
        <f>IF(B5183="","",VLOOKUP(B5183,[1]BASEEMPRESA!$A$2:$AAA$11936,2))</f>
        <v>CVL TRANSPORTES LTDA</v>
      </c>
      <c r="I5183" s="20" t="str">
        <f t="shared" si="80"/>
        <v>jul</v>
      </c>
    </row>
    <row r="5184" spans="1:9" x14ac:dyDescent="0.25">
      <c r="A5184" s="7">
        <v>46208</v>
      </c>
      <c r="B5184" s="17">
        <v>7282</v>
      </c>
      <c r="C5184" s="17" t="s">
        <v>419</v>
      </c>
      <c r="D5184" s="2">
        <v>121.26</v>
      </c>
      <c r="E5184" s="17">
        <v>2</v>
      </c>
      <c r="F5184" s="2">
        <v>60.63</v>
      </c>
      <c r="G5184" s="2">
        <v>64.554000000000002</v>
      </c>
      <c r="H5184" s="66" t="str">
        <f>IF(B5184="","",VLOOKUP(B5184,[1]BASEEMPRESA!$A$2:$AAA$11936,2))</f>
        <v>EMERSON LUIS MORO</v>
      </c>
      <c r="I5184" s="20" t="str">
        <f t="shared" si="80"/>
        <v>jul</v>
      </c>
    </row>
    <row r="5185" spans="1:9" x14ac:dyDescent="0.25">
      <c r="A5185" s="7">
        <v>46208</v>
      </c>
      <c r="B5185" s="16">
        <v>7289</v>
      </c>
      <c r="C5185" s="16" t="s">
        <v>419</v>
      </c>
      <c r="D5185" s="3">
        <v>176.28</v>
      </c>
      <c r="E5185" s="16">
        <v>3</v>
      </c>
      <c r="F5185" s="3">
        <v>58.76</v>
      </c>
      <c r="G5185" s="3">
        <v>36.872</v>
      </c>
      <c r="H5185" s="66" t="str">
        <f>IF(B5185="","",VLOOKUP(B5185,[1]BASEEMPRESA!$A$2:$AAA$11936,2))</f>
        <v>TAVARES E MORAES TRANSPORTES LTDA</v>
      </c>
      <c r="I5185" s="20" t="str">
        <f t="shared" si="80"/>
        <v>jul</v>
      </c>
    </row>
    <row r="5186" spans="1:9" x14ac:dyDescent="0.25">
      <c r="A5186" s="7">
        <v>46208</v>
      </c>
      <c r="B5186" s="17">
        <v>7292</v>
      </c>
      <c r="C5186" s="17" t="s">
        <v>419</v>
      </c>
      <c r="D5186" s="2">
        <v>116.84</v>
      </c>
      <c r="E5186" s="17">
        <v>2</v>
      </c>
      <c r="F5186" s="2">
        <v>58.42</v>
      </c>
      <c r="G5186" s="2">
        <v>51.398000000000003</v>
      </c>
      <c r="H5186" s="66" t="str">
        <f>IF(B5186="","",VLOOKUP(B5186,[1]BASEEMPRESA!$A$2:$AAA$11936,2))</f>
        <v>ESTEL SERVICOS DE TRANSPORTES E LOCACAO LTDA</v>
      </c>
      <c r="I5186" s="20" t="str">
        <f t="shared" si="80"/>
        <v>jul</v>
      </c>
    </row>
    <row r="5187" spans="1:9" x14ac:dyDescent="0.25">
      <c r="A5187" s="7">
        <v>46208</v>
      </c>
      <c r="B5187" s="16">
        <v>7295</v>
      </c>
      <c r="C5187" s="16" t="s">
        <v>419</v>
      </c>
      <c r="D5187" s="3">
        <v>194.38</v>
      </c>
      <c r="E5187" s="16">
        <v>3</v>
      </c>
      <c r="F5187" s="3">
        <v>64.793000000000006</v>
      </c>
      <c r="G5187" s="3">
        <v>63.271999999999998</v>
      </c>
      <c r="H5187" s="66" t="str">
        <f>IF(B5187="","",VLOOKUP(B5187,[1]BASEEMPRESA!$A$2:$AAA$11936,2))</f>
        <v>ESTEL SERVICOS DE TRANSPORTES E LOCACAO LTDA</v>
      </c>
      <c r="I5187" s="20" t="str">
        <f t="shared" ref="I5187:I5250" si="81">TEXT(A5187,"mmm")</f>
        <v>jul</v>
      </c>
    </row>
    <row r="5188" spans="1:9" x14ac:dyDescent="0.25">
      <c r="A5188" s="7">
        <v>46208</v>
      </c>
      <c r="B5188" s="17">
        <v>7299</v>
      </c>
      <c r="C5188" s="17" t="s">
        <v>419</v>
      </c>
      <c r="D5188" s="2">
        <v>119.64</v>
      </c>
      <c r="E5188" s="17">
        <v>2</v>
      </c>
      <c r="F5188" s="2">
        <v>59.82</v>
      </c>
      <c r="G5188" s="2">
        <v>52.853000000000002</v>
      </c>
      <c r="H5188" s="66" t="str">
        <f>IF(B5188="","",VLOOKUP(B5188,[1]BASEEMPRESA!$A$2:$AAA$11936,2))</f>
        <v>JERE SERVICOS DE TRANSPORTE E LOCACAO LTDA</v>
      </c>
      <c r="I5188" s="20" t="str">
        <f t="shared" si="81"/>
        <v>jul</v>
      </c>
    </row>
    <row r="5189" spans="1:9" x14ac:dyDescent="0.25">
      <c r="A5189" s="7">
        <v>46208</v>
      </c>
      <c r="B5189" s="16">
        <v>7301</v>
      </c>
      <c r="C5189" s="16" t="s">
        <v>419</v>
      </c>
      <c r="D5189" s="3">
        <v>181.88</v>
      </c>
      <c r="E5189" s="16">
        <v>3</v>
      </c>
      <c r="F5189" s="3">
        <v>60.627000000000002</v>
      </c>
      <c r="G5189" s="3">
        <v>19.408999999999999</v>
      </c>
      <c r="H5189" s="66" t="str">
        <f>IF(B5189="","",VLOOKUP(B5189,[1]BASEEMPRESA!$A$2:$AAA$11936,2))</f>
        <v>SERVICOS DE TRANSPORTES E LOCACAO VALE DO ITAUNAS LTDA</v>
      </c>
      <c r="I5189" s="20" t="str">
        <f t="shared" si="81"/>
        <v>jul</v>
      </c>
    </row>
    <row r="5190" spans="1:9" x14ac:dyDescent="0.25">
      <c r="A5190" s="7">
        <v>46208</v>
      </c>
      <c r="B5190" s="17">
        <v>7304</v>
      </c>
      <c r="C5190" s="17" t="s">
        <v>419</v>
      </c>
      <c r="D5190" s="2">
        <v>127.62</v>
      </c>
      <c r="E5190" s="17">
        <v>2</v>
      </c>
      <c r="F5190" s="2">
        <v>63.81</v>
      </c>
      <c r="G5190" s="2">
        <v>25.126000000000001</v>
      </c>
      <c r="H5190" s="66" t="str">
        <f>IF(B5190="","",VLOOKUP(B5190,[1]BASEEMPRESA!$A$2:$AAA$11936,2))</f>
        <v>SERVICOS DE TRANSPORTES E LOCACAO VALE DO ITAUNAS LTDA</v>
      </c>
      <c r="I5190" s="20" t="str">
        <f t="shared" si="81"/>
        <v>jul</v>
      </c>
    </row>
    <row r="5191" spans="1:9" x14ac:dyDescent="0.25">
      <c r="A5191" s="7">
        <v>46208</v>
      </c>
      <c r="B5191" s="16">
        <v>7307</v>
      </c>
      <c r="C5191" s="16" t="s">
        <v>419</v>
      </c>
      <c r="D5191" s="3">
        <v>182.94</v>
      </c>
      <c r="E5191" s="16">
        <v>3</v>
      </c>
      <c r="F5191" s="3">
        <v>60.98</v>
      </c>
      <c r="G5191" s="3">
        <v>60.389000000000003</v>
      </c>
      <c r="H5191" s="66" t="str">
        <f>IF(B5191="","",VLOOKUP(B5191,[1]BASEEMPRESA!$A$2:$AAA$11936,2))</f>
        <v>SC MANUTENCOES LTDA</v>
      </c>
      <c r="I5191" s="20" t="str">
        <f t="shared" si="81"/>
        <v>jul</v>
      </c>
    </row>
    <row r="5192" spans="1:9" x14ac:dyDescent="0.25">
      <c r="A5192" s="7">
        <v>46208</v>
      </c>
      <c r="B5192" s="17">
        <v>7308</v>
      </c>
      <c r="C5192" s="17" t="s">
        <v>419</v>
      </c>
      <c r="D5192" s="2">
        <v>127.66</v>
      </c>
      <c r="E5192" s="17">
        <v>2</v>
      </c>
      <c r="F5192" s="2">
        <v>63.83</v>
      </c>
      <c r="G5192" s="2">
        <v>48.323</v>
      </c>
      <c r="H5192" s="66" t="str">
        <f>IF(B5192="","",VLOOKUP(B5192,[1]BASEEMPRESA!$A$2:$AAA$11936,2))</f>
        <v>SANTOS &amp; SILVA TRANSPORTES RODOVIARIOS LTDA</v>
      </c>
      <c r="I5192" s="20" t="str">
        <f t="shared" si="81"/>
        <v>jul</v>
      </c>
    </row>
    <row r="5193" spans="1:9" x14ac:dyDescent="0.25">
      <c r="A5193" s="7">
        <v>46208</v>
      </c>
      <c r="B5193" s="16">
        <v>7311</v>
      </c>
      <c r="C5193" s="16" t="s">
        <v>422</v>
      </c>
      <c r="D5193" s="3">
        <v>183.8</v>
      </c>
      <c r="E5193" s="16">
        <v>3</v>
      </c>
      <c r="F5193" s="3">
        <v>61.267000000000003</v>
      </c>
      <c r="G5193" s="3">
        <v>37.838999999999999</v>
      </c>
      <c r="H5193" s="66" t="str">
        <f>IF(B5193="","",VLOOKUP(B5193,[1]BASEEMPRESA!$A$2:$AAA$11936,2))</f>
        <v>LN LOGISTICA E TRANSPORTES LTDA</v>
      </c>
      <c r="I5193" s="20" t="str">
        <f t="shared" si="81"/>
        <v>jul</v>
      </c>
    </row>
    <row r="5194" spans="1:9" x14ac:dyDescent="0.25">
      <c r="A5194" s="7">
        <v>46208</v>
      </c>
      <c r="B5194" s="17">
        <v>7312</v>
      </c>
      <c r="C5194" s="17" t="s">
        <v>422</v>
      </c>
      <c r="D5194" s="2">
        <v>58.04</v>
      </c>
      <c r="E5194" s="17">
        <v>1</v>
      </c>
      <c r="F5194" s="2">
        <v>58.04</v>
      </c>
      <c r="G5194" s="2">
        <v>36</v>
      </c>
      <c r="H5194" s="66" t="str">
        <f>IF(B5194="","",VLOOKUP(B5194,[1]BASEEMPRESA!$A$2:$AAA$11936,2))</f>
        <v>LN LOGISTICA E TRANSPORTES LTDA</v>
      </c>
      <c r="I5194" s="20" t="str">
        <f t="shared" si="81"/>
        <v>jul</v>
      </c>
    </row>
    <row r="5195" spans="1:9" x14ac:dyDescent="0.25">
      <c r="A5195" s="7">
        <v>46208</v>
      </c>
      <c r="B5195" s="16">
        <v>7334</v>
      </c>
      <c r="C5195" s="16" t="s">
        <v>421</v>
      </c>
      <c r="D5195" s="3">
        <v>181.68</v>
      </c>
      <c r="E5195" s="16">
        <v>3</v>
      </c>
      <c r="F5195" s="3">
        <v>60.56</v>
      </c>
      <c r="G5195" s="3">
        <v>19.643999999999998</v>
      </c>
      <c r="H5195" s="66" t="str">
        <f>IF(B5195="","",VLOOKUP(B5195,[1]BASEEMPRESA!$A$2:$AAA$11936,2))</f>
        <v>ROCHA TRANSPORTES DE MUCURI LTDA</v>
      </c>
      <c r="I5195" s="20" t="str">
        <f t="shared" si="81"/>
        <v>jul</v>
      </c>
    </row>
    <row r="5196" spans="1:9" x14ac:dyDescent="0.25">
      <c r="A5196" s="7">
        <v>46208</v>
      </c>
      <c r="B5196" s="17">
        <v>7337</v>
      </c>
      <c r="C5196" s="17" t="s">
        <v>419</v>
      </c>
      <c r="D5196" s="2">
        <v>124</v>
      </c>
      <c r="E5196" s="17">
        <v>2</v>
      </c>
      <c r="F5196" s="2">
        <v>62</v>
      </c>
      <c r="G5196" s="2">
        <v>45.11</v>
      </c>
      <c r="H5196" s="66" t="str">
        <f>IF(B5196="","",VLOOKUP(B5196,[1]BASEEMPRESA!$A$2:$AAA$11936,2))</f>
        <v>REGINA M. DOS S. SILVA CARGAS</v>
      </c>
      <c r="I5196" s="20" t="str">
        <f t="shared" si="81"/>
        <v>jul</v>
      </c>
    </row>
    <row r="5197" spans="1:9" x14ac:dyDescent="0.25">
      <c r="A5197" s="7">
        <v>46208</v>
      </c>
      <c r="B5197" s="16">
        <v>7340</v>
      </c>
      <c r="C5197" s="16" t="s">
        <v>419</v>
      </c>
      <c r="D5197" s="3">
        <v>316.48</v>
      </c>
      <c r="E5197" s="16">
        <v>10</v>
      </c>
      <c r="F5197" s="3">
        <v>31.648</v>
      </c>
      <c r="G5197" s="3">
        <v>7</v>
      </c>
      <c r="H5197" s="66" t="str">
        <f>IF(B5197="","",VLOOKUP(B5197,[1]BASEEMPRESA!$A$2:$AAA$11936,2))</f>
        <v>W &amp; E SERVICOS DE TRANSPORTE LTDA</v>
      </c>
      <c r="I5197" s="20" t="str">
        <f t="shared" si="81"/>
        <v>jul</v>
      </c>
    </row>
    <row r="5198" spans="1:9" x14ac:dyDescent="0.25">
      <c r="A5198" s="7">
        <v>46208</v>
      </c>
      <c r="B5198" s="17">
        <v>7343</v>
      </c>
      <c r="C5198" s="17" t="s">
        <v>421</v>
      </c>
      <c r="D5198" s="2">
        <v>129.1</v>
      </c>
      <c r="E5198" s="17">
        <v>2</v>
      </c>
      <c r="F5198" s="2">
        <v>64.55</v>
      </c>
      <c r="G5198" s="2">
        <v>53.244999999999997</v>
      </c>
      <c r="H5198" s="66" t="str">
        <f>IF(B5198="","",VLOOKUP(B5198,[1]BASEEMPRESA!$A$2:$AAA$11936,2))</f>
        <v>E L DE OLIVEIRA JUNIOR EDIMAR TRANSPORTES</v>
      </c>
      <c r="I5198" s="20" t="str">
        <f t="shared" si="81"/>
        <v>jul</v>
      </c>
    </row>
    <row r="5199" spans="1:9" x14ac:dyDescent="0.25">
      <c r="A5199" s="7">
        <v>46208</v>
      </c>
      <c r="B5199" s="16">
        <v>7347</v>
      </c>
      <c r="C5199" s="16" t="s">
        <v>420</v>
      </c>
      <c r="D5199" s="3">
        <v>178.46</v>
      </c>
      <c r="E5199" s="16">
        <v>3</v>
      </c>
      <c r="F5199" s="3">
        <v>59.487000000000002</v>
      </c>
      <c r="G5199" s="3">
        <v>35.085999999999999</v>
      </c>
      <c r="H5199" s="66" t="str">
        <f>IF(B5199="","",VLOOKUP(B5199,[1]BASEEMPRESA!$A$2:$AAA$11936,2))</f>
        <v>TRANSPORTADORA GLOBAL LOGISTICA LTDA</v>
      </c>
      <c r="I5199" s="20" t="str">
        <f t="shared" si="81"/>
        <v>jul</v>
      </c>
    </row>
    <row r="5200" spans="1:9" x14ac:dyDescent="0.25">
      <c r="A5200" s="7">
        <v>46208</v>
      </c>
      <c r="B5200" s="17">
        <v>7352</v>
      </c>
      <c r="C5200" s="17" t="s">
        <v>421</v>
      </c>
      <c r="D5200" s="2">
        <v>122.86</v>
      </c>
      <c r="E5200" s="17">
        <v>2</v>
      </c>
      <c r="F5200" s="2">
        <v>61.43</v>
      </c>
      <c r="G5200" s="2">
        <v>63.975999999999999</v>
      </c>
      <c r="H5200" s="66" t="str">
        <f>IF(B5200="","",VLOOKUP(B5200,[1]BASEEMPRESA!$A$2:$AAA$11936,2))</f>
        <v>WESLEI M DOS SANTOS</v>
      </c>
      <c r="I5200" s="20" t="str">
        <f t="shared" si="81"/>
        <v>jul</v>
      </c>
    </row>
    <row r="5201" spans="1:9" x14ac:dyDescent="0.25">
      <c r="A5201" s="7">
        <v>46208</v>
      </c>
      <c r="B5201" s="16">
        <v>7355</v>
      </c>
      <c r="C5201" s="16" t="s">
        <v>419</v>
      </c>
      <c r="D5201" s="3">
        <v>174.72</v>
      </c>
      <c r="E5201" s="16">
        <v>3</v>
      </c>
      <c r="F5201" s="3">
        <v>58.24</v>
      </c>
      <c r="G5201" s="3">
        <v>41.753999999999998</v>
      </c>
      <c r="H5201" s="66" t="str">
        <f>IF(B5201="","",VLOOKUP(B5201,[1]BASEEMPRESA!$A$2:$AAA$11936,2))</f>
        <v>WESLEI M DOS SANTOS</v>
      </c>
      <c r="I5201" s="20" t="str">
        <f t="shared" si="81"/>
        <v>jul</v>
      </c>
    </row>
    <row r="5202" spans="1:9" x14ac:dyDescent="0.25">
      <c r="A5202" s="7">
        <v>46208</v>
      </c>
      <c r="B5202" s="17">
        <v>7361</v>
      </c>
      <c r="C5202" s="17" t="s">
        <v>423</v>
      </c>
      <c r="D5202" s="2">
        <v>128.02000000000001</v>
      </c>
      <c r="E5202" s="17">
        <v>2</v>
      </c>
      <c r="F5202" s="2">
        <v>64.010000000000005</v>
      </c>
      <c r="G5202" s="2">
        <v>36</v>
      </c>
      <c r="H5202" s="66" t="str">
        <f>IF(B5202="","",VLOOKUP(B5202,[1]BASEEMPRESA!$A$2:$AAA$11936,2))</f>
        <v>TRANSPORTE FUMACINHA LTDA</v>
      </c>
      <c r="I5202" s="20" t="str">
        <f t="shared" si="81"/>
        <v>jul</v>
      </c>
    </row>
    <row r="5203" spans="1:9" x14ac:dyDescent="0.25">
      <c r="A5203" s="7">
        <v>46208</v>
      </c>
      <c r="B5203" s="16">
        <v>7367</v>
      </c>
      <c r="C5203" s="16" t="s">
        <v>419</v>
      </c>
      <c r="D5203" s="3">
        <v>175.6</v>
      </c>
      <c r="E5203" s="16">
        <v>3</v>
      </c>
      <c r="F5203" s="3">
        <v>58.533000000000001</v>
      </c>
      <c r="G5203" s="3">
        <v>61.164000000000001</v>
      </c>
      <c r="H5203" s="66" t="str">
        <f>IF(B5203="","",VLOOKUP(B5203,[1]BASEEMPRESA!$A$2:$AAA$11936,2))</f>
        <v>JOSE HELIO SILVA SANTOS</v>
      </c>
      <c r="I5203" s="20" t="str">
        <f t="shared" si="81"/>
        <v>jul</v>
      </c>
    </row>
    <row r="5204" spans="1:9" x14ac:dyDescent="0.25">
      <c r="A5204" s="7">
        <v>46208</v>
      </c>
      <c r="B5204" s="17">
        <v>7370</v>
      </c>
      <c r="C5204" s="17" t="s">
        <v>419</v>
      </c>
      <c r="D5204" s="2">
        <v>173.24</v>
      </c>
      <c r="E5204" s="17">
        <v>3</v>
      </c>
      <c r="F5204" s="2">
        <v>57.747</v>
      </c>
      <c r="G5204" s="2">
        <v>37.545999999999999</v>
      </c>
      <c r="H5204" s="66" t="str">
        <f>IF(B5204="","",VLOOKUP(B5204,[1]BASEEMPRESA!$A$2:$AAA$11936,2))</f>
        <v>JOSE HELIO SILVA SANTOS</v>
      </c>
      <c r="I5204" s="20" t="str">
        <f t="shared" si="81"/>
        <v>jul</v>
      </c>
    </row>
    <row r="5205" spans="1:9" x14ac:dyDescent="0.25">
      <c r="A5205" s="7">
        <v>46208</v>
      </c>
      <c r="B5205" s="16">
        <v>7381</v>
      </c>
      <c r="C5205" s="16" t="s">
        <v>423</v>
      </c>
      <c r="D5205" s="3">
        <v>133.68</v>
      </c>
      <c r="E5205" s="16">
        <v>2</v>
      </c>
      <c r="F5205" s="3">
        <v>66.84</v>
      </c>
      <c r="G5205" s="3">
        <v>72.793000000000006</v>
      </c>
      <c r="H5205" s="66" t="str">
        <f>IF(B5205="","",VLOOKUP(B5205,[1]BASEEMPRESA!$A$2:$AAA$11936,2))</f>
        <v>TRANSPORTE FUMACINHA LTDA</v>
      </c>
      <c r="I5205" s="20" t="str">
        <f t="shared" si="81"/>
        <v>jul</v>
      </c>
    </row>
    <row r="5206" spans="1:9" x14ac:dyDescent="0.25">
      <c r="A5206" s="7">
        <v>46208</v>
      </c>
      <c r="B5206" s="17">
        <v>7398</v>
      </c>
      <c r="C5206" s="17" t="s">
        <v>419</v>
      </c>
      <c r="D5206" s="2">
        <v>176.88</v>
      </c>
      <c r="E5206" s="17">
        <v>3</v>
      </c>
      <c r="F5206" s="2">
        <v>58.96</v>
      </c>
      <c r="G5206" s="2">
        <v>48.128</v>
      </c>
      <c r="H5206" s="66" t="str">
        <f>IF(B5206="","",VLOOKUP(B5206,[1]BASEEMPRESA!$A$2:$AAA$11936,2))</f>
        <v>RSL TRANSPORTES LTDA</v>
      </c>
      <c r="I5206" s="20" t="str">
        <f t="shared" si="81"/>
        <v>jul</v>
      </c>
    </row>
    <row r="5207" spans="1:9" x14ac:dyDescent="0.25">
      <c r="A5207" s="7">
        <v>46209</v>
      </c>
      <c r="B5207" s="16">
        <v>2066</v>
      </c>
      <c r="C5207" s="16" t="s">
        <v>418</v>
      </c>
      <c r="D5207" s="3">
        <v>480.76</v>
      </c>
      <c r="E5207" s="16">
        <v>8</v>
      </c>
      <c r="F5207" s="3">
        <v>60.094999999999999</v>
      </c>
      <c r="G5207" s="3">
        <v>11.927</v>
      </c>
      <c r="H5207" s="66" t="str">
        <f>IF(B5207="","",VLOOKUP(B5207,[1]BASEEMPRESA!$A$2:$AAA$11936,2))</f>
        <v>NDB HOLDING AGRICOLA LTDA - MATRIZ</v>
      </c>
      <c r="I5207" s="20" t="str">
        <f t="shared" si="81"/>
        <v>jul</v>
      </c>
    </row>
    <row r="5208" spans="1:9" x14ac:dyDescent="0.25">
      <c r="A5208" s="7">
        <v>46209</v>
      </c>
      <c r="B5208" s="17">
        <v>2067</v>
      </c>
      <c r="C5208" s="17" t="s">
        <v>418</v>
      </c>
      <c r="D5208" s="2">
        <v>373.92</v>
      </c>
      <c r="E5208" s="17">
        <v>6</v>
      </c>
      <c r="F5208" s="2">
        <v>62.32</v>
      </c>
      <c r="G5208" s="2">
        <v>11.901999999999999</v>
      </c>
      <c r="H5208" s="66" t="str">
        <f>IF(B5208="","",VLOOKUP(B5208,[1]BASEEMPRESA!$A$2:$AAA$11936,2))</f>
        <v>NDB HOLDING AGRICOLA LTDA - MATRIZ</v>
      </c>
      <c r="I5208" s="20" t="str">
        <f t="shared" si="81"/>
        <v>jul</v>
      </c>
    </row>
    <row r="5209" spans="1:9" x14ac:dyDescent="0.25">
      <c r="A5209" s="7">
        <v>46209</v>
      </c>
      <c r="B5209" s="16">
        <v>2107</v>
      </c>
      <c r="C5209" s="16" t="s">
        <v>418</v>
      </c>
      <c r="D5209" s="3">
        <v>494.06</v>
      </c>
      <c r="E5209" s="16">
        <v>8</v>
      </c>
      <c r="F5209" s="3">
        <v>61.758000000000003</v>
      </c>
      <c r="G5209" s="3">
        <v>11.936999999999999</v>
      </c>
      <c r="H5209" s="66" t="str">
        <f>IF(B5209="","",VLOOKUP(B5209,[1]BASEEMPRESA!$A$2:$AAA$11936,2))</f>
        <v>NDB HOLDING AGRICOLA LTDA - MATRIZ</v>
      </c>
      <c r="I5209" s="20" t="str">
        <f t="shared" si="81"/>
        <v>jul</v>
      </c>
    </row>
    <row r="5210" spans="1:9" x14ac:dyDescent="0.25">
      <c r="A5210" s="7">
        <v>46209</v>
      </c>
      <c r="B5210" s="17">
        <v>2108</v>
      </c>
      <c r="C5210" s="17" t="s">
        <v>418</v>
      </c>
      <c r="D5210" s="2">
        <v>186</v>
      </c>
      <c r="E5210" s="17">
        <v>3</v>
      </c>
      <c r="F5210" s="2">
        <v>62</v>
      </c>
      <c r="G5210" s="2">
        <v>10.372</v>
      </c>
      <c r="H5210" s="66" t="str">
        <f>IF(B5210="","",VLOOKUP(B5210,[1]BASEEMPRESA!$A$2:$AAA$11936,2))</f>
        <v>NDB HOLDING AGRICOLA LTDA - MATRIZ</v>
      </c>
      <c r="I5210" s="20" t="str">
        <f t="shared" si="81"/>
        <v>jul</v>
      </c>
    </row>
    <row r="5211" spans="1:9" x14ac:dyDescent="0.25">
      <c r="A5211" s="7">
        <v>46209</v>
      </c>
      <c r="B5211" s="16">
        <v>2109</v>
      </c>
      <c r="C5211" s="16" t="s">
        <v>418</v>
      </c>
      <c r="D5211" s="3">
        <v>296.38</v>
      </c>
      <c r="E5211" s="16">
        <v>5</v>
      </c>
      <c r="F5211" s="3">
        <v>59.276000000000003</v>
      </c>
      <c r="G5211" s="3">
        <v>11.920999999999999</v>
      </c>
      <c r="H5211" s="66" t="str">
        <f>IF(B5211="","",VLOOKUP(B5211,[1]BASEEMPRESA!$A$2:$AAA$11936,2))</f>
        <v>NDB HOLDING AGRICOLA LTDA - MATRIZ</v>
      </c>
      <c r="I5211" s="20" t="str">
        <f t="shared" si="81"/>
        <v>jul</v>
      </c>
    </row>
    <row r="5212" spans="1:9" x14ac:dyDescent="0.25">
      <c r="A5212" s="7">
        <v>46209</v>
      </c>
      <c r="B5212" s="17">
        <v>7004</v>
      </c>
      <c r="C5212" s="17" t="s">
        <v>419</v>
      </c>
      <c r="D5212" s="2">
        <v>251.48</v>
      </c>
      <c r="E5212" s="17">
        <v>4</v>
      </c>
      <c r="F5212" s="2">
        <v>62.87</v>
      </c>
      <c r="G5212" s="2">
        <v>39.817999999999998</v>
      </c>
      <c r="H5212" s="66" t="str">
        <f>IF(B5212="","",VLOOKUP(B5212,[1]BASEEMPRESA!$A$2:$AAA$11936,2))</f>
        <v>EMERSON LUIS MORO</v>
      </c>
      <c r="I5212" s="20" t="str">
        <f t="shared" si="81"/>
        <v>jul</v>
      </c>
    </row>
    <row r="5213" spans="1:9" x14ac:dyDescent="0.25">
      <c r="A5213" s="7">
        <v>46209</v>
      </c>
      <c r="B5213" s="16">
        <v>7005</v>
      </c>
      <c r="C5213" s="16" t="s">
        <v>419</v>
      </c>
      <c r="D5213" s="3">
        <v>110.22</v>
      </c>
      <c r="E5213" s="16">
        <v>2</v>
      </c>
      <c r="F5213" s="3">
        <v>55.11</v>
      </c>
      <c r="G5213" s="3">
        <v>25.356999999999999</v>
      </c>
      <c r="H5213" s="66" t="str">
        <f>IF(B5213="","",VLOOKUP(B5213,[1]BASEEMPRESA!$A$2:$AAA$11936,2))</f>
        <v>RENE PINA DE ALMEIDA</v>
      </c>
      <c r="I5213" s="20" t="str">
        <f t="shared" si="81"/>
        <v>jul</v>
      </c>
    </row>
    <row r="5214" spans="1:9" x14ac:dyDescent="0.25">
      <c r="A5214" s="7">
        <v>46209</v>
      </c>
      <c r="B5214" s="17">
        <v>7006</v>
      </c>
      <c r="C5214" s="17" t="s">
        <v>420</v>
      </c>
      <c r="D5214" s="2">
        <v>243.68</v>
      </c>
      <c r="E5214" s="17">
        <v>4</v>
      </c>
      <c r="F5214" s="2">
        <v>60.92</v>
      </c>
      <c r="G5214" s="2">
        <v>22.167999999999999</v>
      </c>
      <c r="H5214" s="66" t="str">
        <f>IF(B5214="","",VLOOKUP(B5214,[1]BASEEMPRESA!$A$2:$AAA$11936,2))</f>
        <v>INAMARQUE SOUZA MACHADO</v>
      </c>
      <c r="I5214" s="20" t="str">
        <f t="shared" si="81"/>
        <v>jul</v>
      </c>
    </row>
    <row r="5215" spans="1:9" x14ac:dyDescent="0.25">
      <c r="A5215" s="7">
        <v>46209</v>
      </c>
      <c r="B5215" s="16">
        <v>7007</v>
      </c>
      <c r="C5215" s="16" t="s">
        <v>420</v>
      </c>
      <c r="D5215" s="3">
        <v>118.52</v>
      </c>
      <c r="E5215" s="16">
        <v>2</v>
      </c>
      <c r="F5215" s="3">
        <v>59.26</v>
      </c>
      <c r="G5215" s="3">
        <v>54</v>
      </c>
      <c r="H5215" s="66" t="str">
        <f>IF(B5215="","",VLOOKUP(B5215,[1]BASEEMPRESA!$A$2:$AAA$11936,2))</f>
        <v>MVS TRANSPORTE LTDA</v>
      </c>
      <c r="I5215" s="20" t="str">
        <f t="shared" si="81"/>
        <v>jul</v>
      </c>
    </row>
    <row r="5216" spans="1:9" x14ac:dyDescent="0.25">
      <c r="A5216" s="7">
        <v>46209</v>
      </c>
      <c r="B5216" s="17">
        <v>7008</v>
      </c>
      <c r="C5216" s="17" t="s">
        <v>419</v>
      </c>
      <c r="D5216" s="2">
        <v>248.7</v>
      </c>
      <c r="E5216" s="17">
        <v>4</v>
      </c>
      <c r="F5216" s="2">
        <v>62.174999999999997</v>
      </c>
      <c r="G5216" s="2">
        <v>30.004000000000001</v>
      </c>
      <c r="H5216" s="66" t="str">
        <f>IF(B5216="","",VLOOKUP(B5216,[1]BASEEMPRESA!$A$2:$AAA$11936,2))</f>
        <v>E L DE OLIVEIRA JUNIOR EDIMAR TRANSPORTES</v>
      </c>
      <c r="I5216" s="20" t="str">
        <f t="shared" si="81"/>
        <v>jul</v>
      </c>
    </row>
    <row r="5217" spans="1:9" x14ac:dyDescent="0.25">
      <c r="A5217" s="7">
        <v>46209</v>
      </c>
      <c r="B5217" s="16">
        <v>7010</v>
      </c>
      <c r="C5217" s="16" t="s">
        <v>419</v>
      </c>
      <c r="D5217" s="3">
        <v>55.68</v>
      </c>
      <c r="E5217" s="16">
        <v>1</v>
      </c>
      <c r="F5217" s="3">
        <v>55.68</v>
      </c>
      <c r="G5217" s="3">
        <v>7</v>
      </c>
      <c r="H5217" s="66" t="str">
        <f>IF(B5217="","",VLOOKUP(B5217,[1]BASEEMPRESA!$A$2:$AAA$11936,2))</f>
        <v>BAYER LOGISTICA E TRANSPORTES LTDA</v>
      </c>
      <c r="I5217" s="20" t="str">
        <f t="shared" si="81"/>
        <v>jul</v>
      </c>
    </row>
    <row r="5218" spans="1:9" x14ac:dyDescent="0.25">
      <c r="A5218" s="7">
        <v>46209</v>
      </c>
      <c r="B5218" s="17">
        <v>7013</v>
      </c>
      <c r="C5218" s="17" t="s">
        <v>419</v>
      </c>
      <c r="D5218" s="2">
        <v>173.86</v>
      </c>
      <c r="E5218" s="17">
        <v>3</v>
      </c>
      <c r="F5218" s="2">
        <v>57.953000000000003</v>
      </c>
      <c r="G5218" s="2">
        <v>59.917999999999999</v>
      </c>
      <c r="H5218" s="66" t="str">
        <f>IF(B5218="","",VLOOKUP(B5218,[1]BASEEMPRESA!$A$2:$AAA$11936,2))</f>
        <v>INAMARQUE SOUZA MACHADO</v>
      </c>
      <c r="I5218" s="20" t="str">
        <f t="shared" si="81"/>
        <v>jul</v>
      </c>
    </row>
    <row r="5219" spans="1:9" x14ac:dyDescent="0.25">
      <c r="A5219" s="7">
        <v>46209</v>
      </c>
      <c r="B5219" s="16">
        <v>7017</v>
      </c>
      <c r="C5219" s="16" t="s">
        <v>419</v>
      </c>
      <c r="D5219" s="3">
        <v>183.66</v>
      </c>
      <c r="E5219" s="16">
        <v>3</v>
      </c>
      <c r="F5219" s="3">
        <v>61.22</v>
      </c>
      <c r="G5219" s="3">
        <v>79.495000000000005</v>
      </c>
      <c r="H5219" s="66" t="str">
        <f>IF(B5219="","",VLOOKUP(B5219,[1]BASEEMPRESA!$A$2:$AAA$11936,2))</f>
        <v>BAYER LOGISTICA E TRANSPORTES LTDA</v>
      </c>
      <c r="I5219" s="20" t="str">
        <f t="shared" si="81"/>
        <v>jul</v>
      </c>
    </row>
    <row r="5220" spans="1:9" x14ac:dyDescent="0.25">
      <c r="A5220" s="7">
        <v>46209</v>
      </c>
      <c r="B5220" s="17">
        <v>7018</v>
      </c>
      <c r="C5220" s="17" t="s">
        <v>419</v>
      </c>
      <c r="D5220" s="2">
        <v>127.7</v>
      </c>
      <c r="E5220" s="17">
        <v>2</v>
      </c>
      <c r="F5220" s="2">
        <v>63.85</v>
      </c>
      <c r="G5220" s="2">
        <v>54</v>
      </c>
      <c r="H5220" s="66" t="str">
        <f>IF(B5220="","",VLOOKUP(B5220,[1]BASEEMPRESA!$A$2:$AAA$11936,2))</f>
        <v>SC MANUTENCOES LTDA</v>
      </c>
      <c r="I5220" s="20" t="str">
        <f t="shared" si="81"/>
        <v>jul</v>
      </c>
    </row>
    <row r="5221" spans="1:9" x14ac:dyDescent="0.25">
      <c r="A5221" s="7">
        <v>46209</v>
      </c>
      <c r="B5221" s="16">
        <v>7021</v>
      </c>
      <c r="C5221" s="16" t="s">
        <v>419</v>
      </c>
      <c r="D5221" s="3">
        <v>111.54</v>
      </c>
      <c r="E5221" s="16">
        <v>2</v>
      </c>
      <c r="F5221" s="3">
        <v>55.77</v>
      </c>
      <c r="G5221" s="3">
        <v>72.793000000000006</v>
      </c>
      <c r="H5221" s="66" t="str">
        <f>IF(B5221="","",VLOOKUP(B5221,[1]BASEEMPRESA!$A$2:$AAA$11936,2))</f>
        <v>NEIA TRANSPORTES LTDA</v>
      </c>
      <c r="I5221" s="20" t="str">
        <f t="shared" si="81"/>
        <v>jul</v>
      </c>
    </row>
    <row r="5222" spans="1:9" x14ac:dyDescent="0.25">
      <c r="A5222" s="7">
        <v>46209</v>
      </c>
      <c r="B5222" s="17">
        <v>7022</v>
      </c>
      <c r="C5222" s="17" t="s">
        <v>419</v>
      </c>
      <c r="D5222" s="2">
        <v>248</v>
      </c>
      <c r="E5222" s="17">
        <v>4</v>
      </c>
      <c r="F5222" s="2">
        <v>62</v>
      </c>
      <c r="G5222" s="2">
        <v>42.369</v>
      </c>
      <c r="H5222" s="66" t="str">
        <f>IF(B5222="","",VLOOKUP(B5222,[1]BASEEMPRESA!$A$2:$AAA$11936,2))</f>
        <v>SMRR TRANSPORTES LTDA</v>
      </c>
      <c r="I5222" s="20" t="str">
        <f t="shared" si="81"/>
        <v>jul</v>
      </c>
    </row>
    <row r="5223" spans="1:9" x14ac:dyDescent="0.25">
      <c r="A5223" s="7">
        <v>46209</v>
      </c>
      <c r="B5223" s="16">
        <v>7031</v>
      </c>
      <c r="C5223" s="16" t="s">
        <v>419</v>
      </c>
      <c r="D5223" s="3">
        <v>129.94</v>
      </c>
      <c r="E5223" s="16">
        <v>2</v>
      </c>
      <c r="F5223" s="3">
        <v>64.97</v>
      </c>
      <c r="G5223" s="3">
        <v>26.064</v>
      </c>
      <c r="H5223" s="66" t="str">
        <f>IF(B5223="","",VLOOKUP(B5223,[1]BASEEMPRESA!$A$2:$AAA$11936,2))</f>
        <v>INAMARQUE SOUZA MACHADO</v>
      </c>
      <c r="I5223" s="20" t="str">
        <f t="shared" si="81"/>
        <v>jul</v>
      </c>
    </row>
    <row r="5224" spans="1:9" x14ac:dyDescent="0.25">
      <c r="A5224" s="7">
        <v>46209</v>
      </c>
      <c r="B5224" s="17">
        <v>7032</v>
      </c>
      <c r="C5224" s="17" t="s">
        <v>419</v>
      </c>
      <c r="D5224" s="2">
        <v>65.28</v>
      </c>
      <c r="E5224" s="17">
        <v>1</v>
      </c>
      <c r="F5224" s="2">
        <v>65.28</v>
      </c>
      <c r="G5224" s="2">
        <v>36</v>
      </c>
      <c r="H5224" s="66" t="str">
        <f>IF(B5224="","",VLOOKUP(B5224,[1]BASEEMPRESA!$A$2:$AAA$11936,2))</f>
        <v>REGINA M. DOS S. SILVA CARGAS</v>
      </c>
      <c r="I5224" s="20" t="str">
        <f t="shared" si="81"/>
        <v>jul</v>
      </c>
    </row>
    <row r="5225" spans="1:9" x14ac:dyDescent="0.25">
      <c r="A5225" s="7">
        <v>46209</v>
      </c>
      <c r="B5225" s="16">
        <v>7033</v>
      </c>
      <c r="C5225" s="16" t="s">
        <v>419</v>
      </c>
      <c r="D5225" s="3">
        <v>182.08</v>
      </c>
      <c r="E5225" s="16">
        <v>3</v>
      </c>
      <c r="F5225" s="3">
        <v>60.692999999999998</v>
      </c>
      <c r="G5225" s="3">
        <v>29.219000000000001</v>
      </c>
      <c r="H5225" s="66" t="str">
        <f>IF(B5225="","",VLOOKUP(B5225,[1]BASEEMPRESA!$A$2:$AAA$11936,2))</f>
        <v>E L DE OLIVEIRA JUNIOR EDIMAR TRANSPORTES</v>
      </c>
      <c r="I5225" s="20" t="str">
        <f t="shared" si="81"/>
        <v>jul</v>
      </c>
    </row>
    <row r="5226" spans="1:9" x14ac:dyDescent="0.25">
      <c r="A5226" s="7">
        <v>46209</v>
      </c>
      <c r="B5226" s="17">
        <v>7036</v>
      </c>
      <c r="C5226" s="17" t="s">
        <v>419</v>
      </c>
      <c r="D5226" s="2">
        <v>185.38</v>
      </c>
      <c r="E5226" s="17">
        <v>3</v>
      </c>
      <c r="F5226" s="2">
        <v>61.792999999999999</v>
      </c>
      <c r="G5226" s="2">
        <v>54.018000000000001</v>
      </c>
      <c r="H5226" s="66" t="str">
        <f>IF(B5226="","",VLOOKUP(B5226,[1]BASEEMPRESA!$A$2:$AAA$11936,2))</f>
        <v>EMERSON LUIS MORO</v>
      </c>
      <c r="I5226" s="20" t="str">
        <f t="shared" si="81"/>
        <v>jul</v>
      </c>
    </row>
    <row r="5227" spans="1:9" x14ac:dyDescent="0.25">
      <c r="A5227" s="7">
        <v>46209</v>
      </c>
      <c r="B5227" s="16">
        <v>7038</v>
      </c>
      <c r="C5227" s="16" t="s">
        <v>420</v>
      </c>
      <c r="D5227" s="3">
        <v>231.74</v>
      </c>
      <c r="E5227" s="16">
        <v>4</v>
      </c>
      <c r="F5227" s="3">
        <v>57.935000000000002</v>
      </c>
      <c r="G5227" s="3">
        <v>35.354999999999997</v>
      </c>
      <c r="H5227" s="66" t="str">
        <f>IF(B5227="","",VLOOKUP(B5227,[1]BASEEMPRESA!$A$2:$AAA$11936,2))</f>
        <v>JERE SERVICOS DE TRANSPORTE E LOCACAO LTDA</v>
      </c>
      <c r="I5227" s="20" t="str">
        <f t="shared" si="81"/>
        <v>jul</v>
      </c>
    </row>
    <row r="5228" spans="1:9" x14ac:dyDescent="0.25">
      <c r="A5228" s="7">
        <v>46209</v>
      </c>
      <c r="B5228" s="17">
        <v>7041</v>
      </c>
      <c r="C5228" s="17" t="s">
        <v>419</v>
      </c>
      <c r="D5228" s="2">
        <v>240.36</v>
      </c>
      <c r="E5228" s="17">
        <v>4</v>
      </c>
      <c r="F5228" s="2">
        <v>60.09</v>
      </c>
      <c r="G5228" s="2">
        <v>62.661000000000001</v>
      </c>
      <c r="H5228" s="66" t="str">
        <f>IF(B5228="","",VLOOKUP(B5228,[1]BASEEMPRESA!$A$2:$AAA$11936,2))</f>
        <v>JERE SERVICOS DE TRANSPORTE E LOCACAO LTDA</v>
      </c>
      <c r="I5228" s="20" t="str">
        <f t="shared" si="81"/>
        <v>jul</v>
      </c>
    </row>
    <row r="5229" spans="1:9" x14ac:dyDescent="0.25">
      <c r="A5229" s="7">
        <v>46209</v>
      </c>
      <c r="B5229" s="16">
        <v>7042</v>
      </c>
      <c r="C5229" s="16" t="s">
        <v>420</v>
      </c>
      <c r="D5229" s="3">
        <v>184.7</v>
      </c>
      <c r="E5229" s="16">
        <v>3</v>
      </c>
      <c r="F5229" s="3">
        <v>61.567</v>
      </c>
      <c r="G5229" s="3">
        <v>80.12</v>
      </c>
      <c r="H5229" s="66" t="str">
        <f>IF(B5229="","",VLOOKUP(B5229,[1]BASEEMPRESA!$A$2:$AAA$11936,2))</f>
        <v>SERVICOS DE TRANSPORTES E LOCACAO VALE DO ITAUNAS LTDA</v>
      </c>
      <c r="I5229" s="20" t="str">
        <f t="shared" si="81"/>
        <v>jul</v>
      </c>
    </row>
    <row r="5230" spans="1:9" x14ac:dyDescent="0.25">
      <c r="A5230" s="7">
        <v>46209</v>
      </c>
      <c r="B5230" s="17">
        <v>7045</v>
      </c>
      <c r="C5230" s="17" t="s">
        <v>421</v>
      </c>
      <c r="D5230" s="2">
        <v>181.42</v>
      </c>
      <c r="E5230" s="17">
        <v>3</v>
      </c>
      <c r="F5230" s="2">
        <v>60.472999999999999</v>
      </c>
      <c r="G5230" s="2">
        <v>28.677</v>
      </c>
      <c r="H5230" s="66" t="str">
        <f>IF(B5230="","",VLOOKUP(B5230,[1]BASEEMPRESA!$A$2:$AAA$11936,2))</f>
        <v>REGINA M. DOS S. SILVA CARGAS</v>
      </c>
      <c r="I5230" s="20" t="str">
        <f t="shared" si="81"/>
        <v>jul</v>
      </c>
    </row>
    <row r="5231" spans="1:9" x14ac:dyDescent="0.25">
      <c r="A5231" s="7">
        <v>46209</v>
      </c>
      <c r="B5231" s="16">
        <v>7046</v>
      </c>
      <c r="C5231" s="16" t="s">
        <v>419</v>
      </c>
      <c r="D5231" s="3">
        <v>128.9</v>
      </c>
      <c r="E5231" s="16">
        <v>2</v>
      </c>
      <c r="F5231" s="3">
        <v>64.45</v>
      </c>
      <c r="G5231" s="3">
        <v>36</v>
      </c>
      <c r="H5231" s="66" t="str">
        <f>IF(B5231="","",VLOOKUP(B5231,[1]BASEEMPRESA!$A$2:$AAA$11936,2))</f>
        <v>J.S. LEONIDIO</v>
      </c>
      <c r="I5231" s="20" t="str">
        <f t="shared" si="81"/>
        <v>jul</v>
      </c>
    </row>
    <row r="5232" spans="1:9" x14ac:dyDescent="0.25">
      <c r="A5232" s="7">
        <v>46209</v>
      </c>
      <c r="B5232" s="17">
        <v>7047</v>
      </c>
      <c r="C5232" s="17" t="s">
        <v>419</v>
      </c>
      <c r="D5232" s="2">
        <v>187.42</v>
      </c>
      <c r="E5232" s="17">
        <v>3</v>
      </c>
      <c r="F5232" s="2">
        <v>62.472999999999999</v>
      </c>
      <c r="G5232" s="2">
        <v>93</v>
      </c>
      <c r="H5232" s="66" t="str">
        <f>IF(B5232="","",VLOOKUP(B5232,[1]BASEEMPRESA!$A$2:$AAA$11936,2))</f>
        <v>BAYER LOGISTICA E TRANSPORTES LTDA</v>
      </c>
      <c r="I5232" s="20" t="str">
        <f t="shared" si="81"/>
        <v>jul</v>
      </c>
    </row>
    <row r="5233" spans="1:9" x14ac:dyDescent="0.25">
      <c r="A5233" s="7">
        <v>46209</v>
      </c>
      <c r="B5233" s="16">
        <v>7048</v>
      </c>
      <c r="C5233" s="16" t="s">
        <v>419</v>
      </c>
      <c r="D5233" s="3">
        <v>197.78</v>
      </c>
      <c r="E5233" s="16">
        <v>3</v>
      </c>
      <c r="F5233" s="3">
        <v>65.927000000000007</v>
      </c>
      <c r="G5233" s="3">
        <v>56.683999999999997</v>
      </c>
      <c r="H5233" s="66" t="str">
        <f>IF(B5233="","",VLOOKUP(B5233,[1]BASEEMPRESA!$A$2:$AAA$11936,2))</f>
        <v>SERVICOS DE TRANSPORTES E LOCACAO VALE DO ITAUNAS LTDA</v>
      </c>
      <c r="I5233" s="20" t="str">
        <f t="shared" si="81"/>
        <v>jul</v>
      </c>
    </row>
    <row r="5234" spans="1:9" x14ac:dyDescent="0.25">
      <c r="A5234" s="7">
        <v>46209</v>
      </c>
      <c r="B5234" s="17">
        <v>7050</v>
      </c>
      <c r="C5234" s="17" t="s">
        <v>419</v>
      </c>
      <c r="D5234" s="2">
        <v>56.1</v>
      </c>
      <c r="E5234" s="17">
        <v>1</v>
      </c>
      <c r="F5234" s="2">
        <v>56.1</v>
      </c>
      <c r="G5234" s="2">
        <v>72.793000000000006</v>
      </c>
      <c r="H5234" s="66" t="str">
        <f>IF(B5234="","",VLOOKUP(B5234,[1]BASEEMPRESA!$A$2:$AAA$11936,2))</f>
        <v>ESTEL SERVICOS DE TRANSPORTES E LOCACAO LTDA</v>
      </c>
      <c r="I5234" s="20" t="str">
        <f t="shared" si="81"/>
        <v>jul</v>
      </c>
    </row>
    <row r="5235" spans="1:9" x14ac:dyDescent="0.25">
      <c r="A5235" s="7">
        <v>46209</v>
      </c>
      <c r="B5235" s="16">
        <v>7052</v>
      </c>
      <c r="C5235" s="16" t="s">
        <v>420</v>
      </c>
      <c r="D5235" s="3">
        <v>61.36</v>
      </c>
      <c r="E5235" s="16">
        <v>1</v>
      </c>
      <c r="F5235" s="3">
        <v>61.36</v>
      </c>
      <c r="G5235" s="3">
        <v>7</v>
      </c>
      <c r="H5235" s="66" t="str">
        <f>IF(B5235="","",VLOOKUP(B5235,[1]BASEEMPRESA!$A$2:$AAA$11936,2))</f>
        <v>JERE SERVICOS DE TRANSPORTE E LOCACAO LTDA</v>
      </c>
      <c r="I5235" s="20" t="str">
        <f t="shared" si="81"/>
        <v>jul</v>
      </c>
    </row>
    <row r="5236" spans="1:9" x14ac:dyDescent="0.25">
      <c r="A5236" s="7">
        <v>46209</v>
      </c>
      <c r="B5236" s="17">
        <v>7053</v>
      </c>
      <c r="C5236" s="17" t="s">
        <v>420</v>
      </c>
      <c r="D5236" s="2">
        <v>96.52</v>
      </c>
      <c r="E5236" s="17">
        <v>2</v>
      </c>
      <c r="F5236" s="2">
        <v>48.26</v>
      </c>
      <c r="G5236" s="2">
        <v>81.808000000000007</v>
      </c>
      <c r="H5236" s="66" t="str">
        <f>IF(B5236="","",VLOOKUP(B5236,[1]BASEEMPRESA!$A$2:$AAA$11936,2))</f>
        <v>TAVARES E MORAES TRANSPORTES LTDA</v>
      </c>
      <c r="I5236" s="20" t="str">
        <f t="shared" si="81"/>
        <v>jul</v>
      </c>
    </row>
    <row r="5237" spans="1:9" x14ac:dyDescent="0.25">
      <c r="A5237" s="7">
        <v>46209</v>
      </c>
      <c r="B5237" s="16">
        <v>7054</v>
      </c>
      <c r="C5237" s="16" t="s">
        <v>419</v>
      </c>
      <c r="D5237" s="3">
        <v>126.04</v>
      </c>
      <c r="E5237" s="16">
        <v>2</v>
      </c>
      <c r="F5237" s="3">
        <v>63.02</v>
      </c>
      <c r="G5237" s="3">
        <v>50.15</v>
      </c>
      <c r="H5237" s="66" t="str">
        <f>IF(B5237="","",VLOOKUP(B5237,[1]BASEEMPRESA!$A$2:$AAA$11936,2))</f>
        <v>TAVARES E MORAES TRANSPORTES LTDA</v>
      </c>
      <c r="I5237" s="20" t="str">
        <f t="shared" si="81"/>
        <v>jul</v>
      </c>
    </row>
    <row r="5238" spans="1:9" x14ac:dyDescent="0.25">
      <c r="A5238" s="7">
        <v>46209</v>
      </c>
      <c r="B5238" s="17">
        <v>7188</v>
      </c>
      <c r="C5238" s="17" t="s">
        <v>419</v>
      </c>
      <c r="D5238" s="2">
        <v>125.68</v>
      </c>
      <c r="E5238" s="17">
        <v>2</v>
      </c>
      <c r="F5238" s="2">
        <v>62.84</v>
      </c>
      <c r="G5238" s="2">
        <v>56.756</v>
      </c>
      <c r="H5238" s="66" t="str">
        <f>IF(B5238="","",VLOOKUP(B5238,[1]BASEEMPRESA!$A$2:$AAA$11936,2))</f>
        <v>C C GOMES TRANSPORTES</v>
      </c>
      <c r="I5238" s="20" t="str">
        <f t="shared" si="81"/>
        <v>jul</v>
      </c>
    </row>
    <row r="5239" spans="1:9" x14ac:dyDescent="0.25">
      <c r="A5239" s="7">
        <v>46209</v>
      </c>
      <c r="B5239" s="16">
        <v>7207</v>
      </c>
      <c r="C5239" s="16" t="s">
        <v>420</v>
      </c>
      <c r="D5239" s="3">
        <v>123.3</v>
      </c>
      <c r="E5239" s="16">
        <v>2</v>
      </c>
      <c r="F5239" s="3">
        <v>61.65</v>
      </c>
      <c r="G5239" s="3">
        <v>83.834999999999994</v>
      </c>
      <c r="H5239" s="66" t="str">
        <f>IF(B5239="","",VLOOKUP(B5239,[1]BASEEMPRESA!$A$2:$AAA$11936,2))</f>
        <v>TAVARES E MORAES TRANSPORTES LTDA</v>
      </c>
      <c r="I5239" s="20" t="str">
        <f t="shared" si="81"/>
        <v>jul</v>
      </c>
    </row>
    <row r="5240" spans="1:9" x14ac:dyDescent="0.25">
      <c r="A5240" s="7">
        <v>46209</v>
      </c>
      <c r="B5240" s="17">
        <v>7208</v>
      </c>
      <c r="C5240" s="17" t="s">
        <v>420</v>
      </c>
      <c r="D5240" s="2">
        <v>181.7</v>
      </c>
      <c r="E5240" s="17">
        <v>3</v>
      </c>
      <c r="F5240" s="2">
        <v>60.567</v>
      </c>
      <c r="G5240" s="2">
        <v>42.743000000000002</v>
      </c>
      <c r="H5240" s="66" t="str">
        <f>IF(B5240="","",VLOOKUP(B5240,[1]BASEEMPRESA!$A$2:$AAA$11936,2))</f>
        <v>TAVARES E MORAES TRANSPORTES LTDA</v>
      </c>
      <c r="I5240" s="20" t="str">
        <f t="shared" si="81"/>
        <v>jul</v>
      </c>
    </row>
    <row r="5241" spans="1:9" x14ac:dyDescent="0.25">
      <c r="A5241" s="7">
        <v>46209</v>
      </c>
      <c r="B5241" s="16">
        <v>7220</v>
      </c>
      <c r="C5241" s="16" t="s">
        <v>421</v>
      </c>
      <c r="D5241" s="3">
        <v>149.97999999999999</v>
      </c>
      <c r="E5241" s="16">
        <v>5</v>
      </c>
      <c r="F5241" s="3">
        <v>29.995999999999999</v>
      </c>
      <c r="G5241" s="3">
        <v>7</v>
      </c>
      <c r="H5241" s="66" t="str">
        <f>IF(B5241="","",VLOOKUP(B5241,[1]BASEEMPRESA!$A$2:$AAA$11936,2))</f>
        <v>DOS SANTOS PASSOS TRANSPORTES LTDA</v>
      </c>
      <c r="I5241" s="20" t="str">
        <f t="shared" si="81"/>
        <v>jul</v>
      </c>
    </row>
    <row r="5242" spans="1:9" x14ac:dyDescent="0.25">
      <c r="A5242" s="7">
        <v>46209</v>
      </c>
      <c r="B5242" s="17">
        <v>7221</v>
      </c>
      <c r="C5242" s="17" t="s">
        <v>420</v>
      </c>
      <c r="D5242" s="2">
        <v>179.76</v>
      </c>
      <c r="E5242" s="17">
        <v>3</v>
      </c>
      <c r="F5242" s="2">
        <v>59.92</v>
      </c>
      <c r="G5242" s="2">
        <v>20.856000000000002</v>
      </c>
      <c r="H5242" s="66" t="str">
        <f>IF(B5242="","",VLOOKUP(B5242,[1]BASEEMPRESA!$A$2:$AAA$11936,2))</f>
        <v>BAYER LOGISTICA E TRANSPORTES LTDA</v>
      </c>
      <c r="I5242" s="20" t="str">
        <f t="shared" si="81"/>
        <v>jul</v>
      </c>
    </row>
    <row r="5243" spans="1:9" x14ac:dyDescent="0.25">
      <c r="A5243" s="7">
        <v>46209</v>
      </c>
      <c r="B5243" s="16">
        <v>7224</v>
      </c>
      <c r="C5243" s="16" t="s">
        <v>419</v>
      </c>
      <c r="D5243" s="3">
        <v>234.68</v>
      </c>
      <c r="E5243" s="16">
        <v>4</v>
      </c>
      <c r="F5243" s="3">
        <v>58.67</v>
      </c>
      <c r="G5243" s="3">
        <v>37.037999999999997</v>
      </c>
      <c r="H5243" s="66" t="str">
        <f>IF(B5243="","",VLOOKUP(B5243,[1]BASEEMPRESA!$A$2:$AAA$11936,2))</f>
        <v>EMERSON LUIS MORO</v>
      </c>
      <c r="I5243" s="20" t="str">
        <f t="shared" si="81"/>
        <v>jul</v>
      </c>
    </row>
    <row r="5244" spans="1:9" x14ac:dyDescent="0.25">
      <c r="A5244" s="7">
        <v>46209</v>
      </c>
      <c r="B5244" s="17">
        <v>7228</v>
      </c>
      <c r="C5244" s="17" t="s">
        <v>419</v>
      </c>
      <c r="D5244" s="2">
        <v>178.46</v>
      </c>
      <c r="E5244" s="17">
        <v>3</v>
      </c>
      <c r="F5244" s="2">
        <v>59.487000000000002</v>
      </c>
      <c r="G5244" s="2">
        <v>26.934000000000001</v>
      </c>
      <c r="H5244" s="66" t="str">
        <f>IF(B5244="","",VLOOKUP(B5244,[1]BASEEMPRESA!$A$2:$AAA$11936,2))</f>
        <v>MVS TRANSPORTE LTDA</v>
      </c>
      <c r="I5244" s="20" t="str">
        <f t="shared" si="81"/>
        <v>jul</v>
      </c>
    </row>
    <row r="5245" spans="1:9" x14ac:dyDescent="0.25">
      <c r="A5245" s="7">
        <v>46209</v>
      </c>
      <c r="B5245" s="16">
        <v>7238</v>
      </c>
      <c r="C5245" s="16" t="s">
        <v>421</v>
      </c>
      <c r="D5245" s="3">
        <v>176.7</v>
      </c>
      <c r="E5245" s="16">
        <v>3</v>
      </c>
      <c r="F5245" s="3">
        <v>58.9</v>
      </c>
      <c r="G5245" s="3">
        <v>20</v>
      </c>
      <c r="H5245" s="66" t="str">
        <f>IF(B5245="","",VLOOKUP(B5245,[1]BASEEMPRESA!$A$2:$AAA$11936,2))</f>
        <v>R S SANTOS TRANSPORTES LTDA</v>
      </c>
      <c r="I5245" s="20" t="str">
        <f t="shared" si="81"/>
        <v>jul</v>
      </c>
    </row>
    <row r="5246" spans="1:9" x14ac:dyDescent="0.25">
      <c r="A5246" s="7">
        <v>46209</v>
      </c>
      <c r="B5246" s="17">
        <v>7257</v>
      </c>
      <c r="C5246" s="17" t="s">
        <v>420</v>
      </c>
      <c r="D5246" s="2">
        <v>190.54</v>
      </c>
      <c r="E5246" s="17">
        <v>3</v>
      </c>
      <c r="F5246" s="2">
        <v>63.512999999999998</v>
      </c>
      <c r="G5246" s="2">
        <v>60.61</v>
      </c>
      <c r="H5246" s="66" t="str">
        <f>IF(B5246="","",VLOOKUP(B5246,[1]BASEEMPRESA!$A$2:$AAA$11936,2))</f>
        <v>EMERSON LUIS MORO</v>
      </c>
      <c r="I5246" s="20" t="str">
        <f t="shared" si="81"/>
        <v>jul</v>
      </c>
    </row>
    <row r="5247" spans="1:9" x14ac:dyDescent="0.25">
      <c r="A5247" s="7">
        <v>46209</v>
      </c>
      <c r="B5247" s="16">
        <v>7258</v>
      </c>
      <c r="C5247" s="16" t="s">
        <v>420</v>
      </c>
      <c r="D5247" s="3">
        <v>251.14</v>
      </c>
      <c r="E5247" s="16">
        <v>4</v>
      </c>
      <c r="F5247" s="3">
        <v>62.784999999999997</v>
      </c>
      <c r="G5247" s="3">
        <v>28.73</v>
      </c>
      <c r="H5247" s="66" t="str">
        <f>IF(B5247="","",VLOOKUP(B5247,[1]BASEEMPRESA!$A$2:$AAA$11936,2))</f>
        <v>REGINA M. DOS S. SILVA CARGAS</v>
      </c>
      <c r="I5247" s="20" t="str">
        <f t="shared" si="81"/>
        <v>jul</v>
      </c>
    </row>
    <row r="5248" spans="1:9" x14ac:dyDescent="0.25">
      <c r="A5248" s="7">
        <v>46209</v>
      </c>
      <c r="B5248" s="17">
        <v>7260</v>
      </c>
      <c r="C5248" s="17" t="s">
        <v>420</v>
      </c>
      <c r="D5248" s="2">
        <v>174.88</v>
      </c>
      <c r="E5248" s="17">
        <v>3</v>
      </c>
      <c r="F5248" s="2">
        <v>58.292999999999999</v>
      </c>
      <c r="G5248" s="2">
        <v>44.674999999999997</v>
      </c>
      <c r="H5248" s="66" t="str">
        <f>IF(B5248="","",VLOOKUP(B5248,[1]BASEEMPRESA!$A$2:$AAA$11936,2))</f>
        <v>E L DE OLIVEIRA JUNIOR EDIMAR TRANSPORTES</v>
      </c>
      <c r="I5248" s="20" t="str">
        <f t="shared" si="81"/>
        <v>jul</v>
      </c>
    </row>
    <row r="5249" spans="1:9" x14ac:dyDescent="0.25">
      <c r="A5249" s="7">
        <v>46209</v>
      </c>
      <c r="B5249" s="16">
        <v>7263</v>
      </c>
      <c r="C5249" s="16" t="s">
        <v>419</v>
      </c>
      <c r="D5249" s="3">
        <v>127.2</v>
      </c>
      <c r="E5249" s="16">
        <v>2</v>
      </c>
      <c r="F5249" s="3">
        <v>63.6</v>
      </c>
      <c r="G5249" s="3">
        <v>93</v>
      </c>
      <c r="H5249" s="66" t="str">
        <f>IF(B5249="","",VLOOKUP(B5249,[1]BASEEMPRESA!$A$2:$AAA$11936,2))</f>
        <v>ESTEL SERVICOS DE TRANSPORTES E LOCACAO LTDA</v>
      </c>
      <c r="I5249" s="20" t="str">
        <f t="shared" si="81"/>
        <v>jul</v>
      </c>
    </row>
    <row r="5250" spans="1:9" x14ac:dyDescent="0.25">
      <c r="A5250" s="7">
        <v>46209</v>
      </c>
      <c r="B5250" s="17">
        <v>7264</v>
      </c>
      <c r="C5250" s="17" t="s">
        <v>419</v>
      </c>
      <c r="D5250" s="2">
        <v>250.44</v>
      </c>
      <c r="E5250" s="17">
        <v>4</v>
      </c>
      <c r="F5250" s="2">
        <v>62.61</v>
      </c>
      <c r="G5250" s="2">
        <v>34.365000000000002</v>
      </c>
      <c r="H5250" s="66" t="str">
        <f>IF(B5250="","",VLOOKUP(B5250,[1]BASEEMPRESA!$A$2:$AAA$11936,2))</f>
        <v>W &amp; E SERVICOS DE TRANSPORTE LTDA</v>
      </c>
      <c r="I5250" s="20" t="str">
        <f t="shared" si="81"/>
        <v>jul</v>
      </c>
    </row>
    <row r="5251" spans="1:9" x14ac:dyDescent="0.25">
      <c r="A5251" s="7">
        <v>46209</v>
      </c>
      <c r="B5251" s="16">
        <v>7278</v>
      </c>
      <c r="C5251" s="16" t="s">
        <v>419</v>
      </c>
      <c r="D5251" s="3">
        <v>238</v>
      </c>
      <c r="E5251" s="16">
        <v>4</v>
      </c>
      <c r="F5251" s="3">
        <v>59.5</v>
      </c>
      <c r="G5251" s="3">
        <v>48.121000000000002</v>
      </c>
      <c r="H5251" s="66" t="str">
        <f>IF(B5251="","",VLOOKUP(B5251,[1]BASEEMPRESA!$A$2:$AAA$11936,2))</f>
        <v>LOPES TRANSPORTES LTDA</v>
      </c>
      <c r="I5251" s="20" t="str">
        <f t="shared" ref="I5251:I5314" si="82">TEXT(A5251,"mmm")</f>
        <v>jul</v>
      </c>
    </row>
    <row r="5252" spans="1:9" x14ac:dyDescent="0.25">
      <c r="A5252" s="7">
        <v>46209</v>
      </c>
      <c r="B5252" s="17">
        <v>7279</v>
      </c>
      <c r="C5252" s="17" t="s">
        <v>420</v>
      </c>
      <c r="D5252" s="2">
        <v>192.48</v>
      </c>
      <c r="E5252" s="17">
        <v>3</v>
      </c>
      <c r="F5252" s="2">
        <v>64.16</v>
      </c>
      <c r="G5252" s="2">
        <v>67.018000000000001</v>
      </c>
      <c r="H5252" s="66" t="str">
        <f>IF(B5252="","",VLOOKUP(B5252,[1]BASEEMPRESA!$A$2:$AAA$11936,2))</f>
        <v>CVL TRANSPORTES LTDA</v>
      </c>
      <c r="I5252" s="20" t="str">
        <f t="shared" si="82"/>
        <v>jul</v>
      </c>
    </row>
    <row r="5253" spans="1:9" x14ac:dyDescent="0.25">
      <c r="A5253" s="7">
        <v>46209</v>
      </c>
      <c r="B5253" s="16">
        <v>7282</v>
      </c>
      <c r="C5253" s="16" t="s">
        <v>419</v>
      </c>
      <c r="D5253" s="3">
        <v>185.48</v>
      </c>
      <c r="E5253" s="16">
        <v>3</v>
      </c>
      <c r="F5253" s="3">
        <v>61.826999999999998</v>
      </c>
      <c r="G5253" s="3">
        <v>45.037999999999997</v>
      </c>
      <c r="H5253" s="66" t="str">
        <f>IF(B5253="","",VLOOKUP(B5253,[1]BASEEMPRESA!$A$2:$AAA$11936,2))</f>
        <v>EMERSON LUIS MORO</v>
      </c>
      <c r="I5253" s="20" t="str">
        <f t="shared" si="82"/>
        <v>jul</v>
      </c>
    </row>
    <row r="5254" spans="1:9" x14ac:dyDescent="0.25">
      <c r="A5254" s="7">
        <v>46209</v>
      </c>
      <c r="B5254" s="17">
        <v>7289</v>
      </c>
      <c r="C5254" s="17" t="s">
        <v>419</v>
      </c>
      <c r="D5254" s="2">
        <v>252.62</v>
      </c>
      <c r="E5254" s="17">
        <v>4</v>
      </c>
      <c r="F5254" s="2">
        <v>63.155000000000001</v>
      </c>
      <c r="G5254" s="2">
        <v>32.442</v>
      </c>
      <c r="H5254" s="66" t="str">
        <f>IF(B5254="","",VLOOKUP(B5254,[1]BASEEMPRESA!$A$2:$AAA$11936,2))</f>
        <v>TAVARES E MORAES TRANSPORTES LTDA</v>
      </c>
      <c r="I5254" s="20" t="str">
        <f t="shared" si="82"/>
        <v>jul</v>
      </c>
    </row>
    <row r="5255" spans="1:9" x14ac:dyDescent="0.25">
      <c r="A5255" s="7">
        <v>46209</v>
      </c>
      <c r="B5255" s="16">
        <v>7292</v>
      </c>
      <c r="C5255" s="16" t="s">
        <v>419</v>
      </c>
      <c r="D5255" s="3">
        <v>119.2</v>
      </c>
      <c r="E5255" s="16">
        <v>2</v>
      </c>
      <c r="F5255" s="3">
        <v>59.6</v>
      </c>
      <c r="G5255" s="3">
        <v>23.411999999999999</v>
      </c>
      <c r="H5255" s="66" t="str">
        <f>IF(B5255="","",VLOOKUP(B5255,[1]BASEEMPRESA!$A$2:$AAA$11936,2))</f>
        <v>ESTEL SERVICOS DE TRANSPORTES E LOCACAO LTDA</v>
      </c>
      <c r="I5255" s="20" t="str">
        <f t="shared" si="82"/>
        <v>jul</v>
      </c>
    </row>
    <row r="5256" spans="1:9" x14ac:dyDescent="0.25">
      <c r="A5256" s="7">
        <v>46209</v>
      </c>
      <c r="B5256" s="17">
        <v>7295</v>
      </c>
      <c r="C5256" s="17" t="s">
        <v>419</v>
      </c>
      <c r="D5256" s="2">
        <v>120.72</v>
      </c>
      <c r="E5256" s="17">
        <v>2</v>
      </c>
      <c r="F5256" s="2">
        <v>60.36</v>
      </c>
      <c r="G5256" s="2">
        <v>72.793000000000006</v>
      </c>
      <c r="H5256" s="66" t="str">
        <f>IF(B5256="","",VLOOKUP(B5256,[1]BASEEMPRESA!$A$2:$AAA$11936,2))</f>
        <v>ESTEL SERVICOS DE TRANSPORTES E LOCACAO LTDA</v>
      </c>
      <c r="I5256" s="20" t="str">
        <f t="shared" si="82"/>
        <v>jul</v>
      </c>
    </row>
    <row r="5257" spans="1:9" x14ac:dyDescent="0.25">
      <c r="A5257" s="7">
        <v>46209</v>
      </c>
      <c r="B5257" s="16">
        <v>7299</v>
      </c>
      <c r="C5257" s="16" t="s">
        <v>419</v>
      </c>
      <c r="D5257" s="3">
        <v>239.38</v>
      </c>
      <c r="E5257" s="16">
        <v>4</v>
      </c>
      <c r="F5257" s="3">
        <v>59.844999999999999</v>
      </c>
      <c r="G5257" s="3">
        <v>43.337000000000003</v>
      </c>
      <c r="H5257" s="66" t="str">
        <f>IF(B5257="","",VLOOKUP(B5257,[1]BASEEMPRESA!$A$2:$AAA$11936,2))</f>
        <v>JERE SERVICOS DE TRANSPORTE E LOCACAO LTDA</v>
      </c>
      <c r="I5257" s="20" t="str">
        <f t="shared" si="82"/>
        <v>jul</v>
      </c>
    </row>
    <row r="5258" spans="1:9" x14ac:dyDescent="0.25">
      <c r="A5258" s="7">
        <v>46209</v>
      </c>
      <c r="B5258" s="17">
        <v>7301</v>
      </c>
      <c r="C5258" s="17" t="s">
        <v>419</v>
      </c>
      <c r="D5258" s="2">
        <v>129.47999999999999</v>
      </c>
      <c r="E5258" s="17">
        <v>2</v>
      </c>
      <c r="F5258" s="2">
        <v>64.739999999999995</v>
      </c>
      <c r="G5258" s="2">
        <v>65.909000000000006</v>
      </c>
      <c r="H5258" s="66" t="str">
        <f>IF(B5258="","",VLOOKUP(B5258,[1]BASEEMPRESA!$A$2:$AAA$11936,2))</f>
        <v>SERVICOS DE TRANSPORTES E LOCACAO VALE DO ITAUNAS LTDA</v>
      </c>
      <c r="I5258" s="20" t="str">
        <f t="shared" si="82"/>
        <v>jul</v>
      </c>
    </row>
    <row r="5259" spans="1:9" x14ac:dyDescent="0.25">
      <c r="A5259" s="7">
        <v>46209</v>
      </c>
      <c r="B5259" s="16">
        <v>7304</v>
      </c>
      <c r="C5259" s="16" t="s">
        <v>419</v>
      </c>
      <c r="D5259" s="3">
        <v>272.64</v>
      </c>
      <c r="E5259" s="16">
        <v>8</v>
      </c>
      <c r="F5259" s="3">
        <v>34.08</v>
      </c>
      <c r="G5259" s="3">
        <v>23.907</v>
      </c>
      <c r="H5259" s="66" t="str">
        <f>IF(B5259="","",VLOOKUP(B5259,[1]BASEEMPRESA!$A$2:$AAA$11936,2))</f>
        <v>SERVICOS DE TRANSPORTES E LOCACAO VALE DO ITAUNAS LTDA</v>
      </c>
      <c r="I5259" s="20" t="str">
        <f t="shared" si="82"/>
        <v>jul</v>
      </c>
    </row>
    <row r="5260" spans="1:9" x14ac:dyDescent="0.25">
      <c r="A5260" s="7">
        <v>46209</v>
      </c>
      <c r="B5260" s="17">
        <v>7307</v>
      </c>
      <c r="C5260" s="17" t="s">
        <v>419</v>
      </c>
      <c r="D5260" s="2">
        <v>173.2</v>
      </c>
      <c r="E5260" s="17">
        <v>3</v>
      </c>
      <c r="F5260" s="2">
        <v>57.732999999999997</v>
      </c>
      <c r="G5260" s="2">
        <v>36.015999999999998</v>
      </c>
      <c r="H5260" s="66" t="str">
        <f>IF(B5260="","",VLOOKUP(B5260,[1]BASEEMPRESA!$A$2:$AAA$11936,2))</f>
        <v>SC MANUTENCOES LTDA</v>
      </c>
      <c r="I5260" s="20" t="str">
        <f t="shared" si="82"/>
        <v>jul</v>
      </c>
    </row>
    <row r="5261" spans="1:9" x14ac:dyDescent="0.25">
      <c r="A5261" s="7">
        <v>46209</v>
      </c>
      <c r="B5261" s="16">
        <v>7308</v>
      </c>
      <c r="C5261" s="16" t="s">
        <v>419</v>
      </c>
      <c r="D5261" s="3">
        <v>180.38</v>
      </c>
      <c r="E5261" s="16">
        <v>3</v>
      </c>
      <c r="F5261" s="3">
        <v>60.127000000000002</v>
      </c>
      <c r="G5261" s="3">
        <v>61.856000000000002</v>
      </c>
      <c r="H5261" s="66" t="str">
        <f>IF(B5261="","",VLOOKUP(B5261,[1]BASEEMPRESA!$A$2:$AAA$11936,2))</f>
        <v>SANTOS &amp; SILVA TRANSPORTES RODOVIARIOS LTDA</v>
      </c>
      <c r="I5261" s="20" t="str">
        <f t="shared" si="82"/>
        <v>jul</v>
      </c>
    </row>
    <row r="5262" spans="1:9" x14ac:dyDescent="0.25">
      <c r="A5262" s="7">
        <v>46209</v>
      </c>
      <c r="B5262" s="17">
        <v>7311</v>
      </c>
      <c r="C5262" s="17" t="s">
        <v>422</v>
      </c>
      <c r="D5262" s="2">
        <v>178.82</v>
      </c>
      <c r="E5262" s="17">
        <v>3</v>
      </c>
      <c r="F5262" s="2">
        <v>59.606999999999999</v>
      </c>
      <c r="G5262" s="2">
        <v>41.991999999999997</v>
      </c>
      <c r="H5262" s="66" t="str">
        <f>IF(B5262="","",VLOOKUP(B5262,[1]BASEEMPRESA!$A$2:$AAA$11936,2))</f>
        <v>LN LOGISTICA E TRANSPORTES LTDA</v>
      </c>
      <c r="I5262" s="20" t="str">
        <f t="shared" si="82"/>
        <v>jul</v>
      </c>
    </row>
    <row r="5263" spans="1:9" x14ac:dyDescent="0.25">
      <c r="A5263" s="7">
        <v>46209</v>
      </c>
      <c r="B5263" s="16">
        <v>7312</v>
      </c>
      <c r="C5263" s="16" t="s">
        <v>422</v>
      </c>
      <c r="D5263" s="3">
        <v>125.7</v>
      </c>
      <c r="E5263" s="16">
        <v>2</v>
      </c>
      <c r="F5263" s="3">
        <v>62.85</v>
      </c>
      <c r="G5263" s="3">
        <v>21.341000000000001</v>
      </c>
      <c r="H5263" s="66" t="str">
        <f>IF(B5263="","",VLOOKUP(B5263,[1]BASEEMPRESA!$A$2:$AAA$11936,2))</f>
        <v>LN LOGISTICA E TRANSPORTES LTDA</v>
      </c>
      <c r="I5263" s="20" t="str">
        <f t="shared" si="82"/>
        <v>jul</v>
      </c>
    </row>
    <row r="5264" spans="1:9" x14ac:dyDescent="0.25">
      <c r="A5264" s="7">
        <v>46209</v>
      </c>
      <c r="B5264" s="17">
        <v>7334</v>
      </c>
      <c r="C5264" s="17" t="s">
        <v>421</v>
      </c>
      <c r="D5264" s="2">
        <v>182.62</v>
      </c>
      <c r="E5264" s="17">
        <v>3</v>
      </c>
      <c r="F5264" s="2">
        <v>60.872999999999998</v>
      </c>
      <c r="G5264" s="2">
        <v>60.436</v>
      </c>
      <c r="H5264" s="66" t="str">
        <f>IF(B5264="","",VLOOKUP(B5264,[1]BASEEMPRESA!$A$2:$AAA$11936,2))</f>
        <v>ROCHA TRANSPORTES DE MUCURI LTDA</v>
      </c>
      <c r="I5264" s="20" t="str">
        <f t="shared" si="82"/>
        <v>jul</v>
      </c>
    </row>
    <row r="5265" spans="1:9" x14ac:dyDescent="0.25">
      <c r="A5265" s="7">
        <v>46209</v>
      </c>
      <c r="B5265" s="16">
        <v>7337</v>
      </c>
      <c r="C5265" s="16" t="s">
        <v>419</v>
      </c>
      <c r="D5265" s="3">
        <v>243.64</v>
      </c>
      <c r="E5265" s="16">
        <v>4</v>
      </c>
      <c r="F5265" s="3">
        <v>60.91</v>
      </c>
      <c r="G5265" s="3">
        <v>29.547000000000001</v>
      </c>
      <c r="H5265" s="66" t="str">
        <f>IF(B5265="","",VLOOKUP(B5265,[1]BASEEMPRESA!$A$2:$AAA$11936,2))</f>
        <v>REGINA M. DOS S. SILVA CARGAS</v>
      </c>
      <c r="I5265" s="20" t="str">
        <f t="shared" si="82"/>
        <v>jul</v>
      </c>
    </row>
    <row r="5266" spans="1:9" x14ac:dyDescent="0.25">
      <c r="A5266" s="7">
        <v>46209</v>
      </c>
      <c r="B5266" s="17">
        <v>7340</v>
      </c>
      <c r="C5266" s="17" t="s">
        <v>419</v>
      </c>
      <c r="D5266" s="2">
        <v>211.44</v>
      </c>
      <c r="E5266" s="17">
        <v>7</v>
      </c>
      <c r="F5266" s="2">
        <v>30.206</v>
      </c>
      <c r="G5266" s="2">
        <v>7</v>
      </c>
      <c r="H5266" s="66" t="str">
        <f>IF(B5266="","",VLOOKUP(B5266,[1]BASEEMPRESA!$A$2:$AAA$11936,2))</f>
        <v>W &amp; E SERVICOS DE TRANSPORTE LTDA</v>
      </c>
      <c r="I5266" s="20" t="str">
        <f t="shared" si="82"/>
        <v>jul</v>
      </c>
    </row>
    <row r="5267" spans="1:9" x14ac:dyDescent="0.25">
      <c r="A5267" s="7">
        <v>46209</v>
      </c>
      <c r="B5267" s="16">
        <v>7343</v>
      </c>
      <c r="C5267" s="16" t="s">
        <v>421</v>
      </c>
      <c r="D5267" s="3">
        <v>253.88</v>
      </c>
      <c r="E5267" s="16">
        <v>4</v>
      </c>
      <c r="F5267" s="3">
        <v>63.47</v>
      </c>
      <c r="G5267" s="3">
        <v>35.031999999999996</v>
      </c>
      <c r="H5267" s="66" t="str">
        <f>IF(B5267="","",VLOOKUP(B5267,[1]BASEEMPRESA!$A$2:$AAA$11936,2))</f>
        <v>E L DE OLIVEIRA JUNIOR EDIMAR TRANSPORTES</v>
      </c>
      <c r="I5267" s="20" t="str">
        <f t="shared" si="82"/>
        <v>jul</v>
      </c>
    </row>
    <row r="5268" spans="1:9" x14ac:dyDescent="0.25">
      <c r="A5268" s="7">
        <v>46209</v>
      </c>
      <c r="B5268" s="17">
        <v>7347</v>
      </c>
      <c r="C5268" s="17" t="s">
        <v>420</v>
      </c>
      <c r="D5268" s="2">
        <v>187.1</v>
      </c>
      <c r="E5268" s="17">
        <v>3</v>
      </c>
      <c r="F5268" s="2">
        <v>62.366999999999997</v>
      </c>
      <c r="G5268" s="2">
        <v>54.418999999999997</v>
      </c>
      <c r="H5268" s="66" t="str">
        <f>IF(B5268="","",VLOOKUP(B5268,[1]BASEEMPRESA!$A$2:$AAA$11936,2))</f>
        <v>TRANSPORTADORA GLOBAL LOGISTICA LTDA</v>
      </c>
      <c r="I5268" s="20" t="str">
        <f t="shared" si="82"/>
        <v>jul</v>
      </c>
    </row>
    <row r="5269" spans="1:9" x14ac:dyDescent="0.25">
      <c r="A5269" s="7">
        <v>46209</v>
      </c>
      <c r="B5269" s="16">
        <v>7352</v>
      </c>
      <c r="C5269" s="16" t="s">
        <v>421</v>
      </c>
      <c r="D5269" s="3">
        <v>182.14</v>
      </c>
      <c r="E5269" s="16">
        <v>3</v>
      </c>
      <c r="F5269" s="3">
        <v>60.713000000000001</v>
      </c>
      <c r="G5269" s="3">
        <v>54.814</v>
      </c>
      <c r="H5269" s="66" t="str">
        <f>IF(B5269="","",VLOOKUP(B5269,[1]BASEEMPRESA!$A$2:$AAA$11936,2))</f>
        <v>WESLEI M DOS SANTOS</v>
      </c>
      <c r="I5269" s="20" t="str">
        <f t="shared" si="82"/>
        <v>jul</v>
      </c>
    </row>
    <row r="5270" spans="1:9" x14ac:dyDescent="0.25">
      <c r="A5270" s="7">
        <v>46209</v>
      </c>
      <c r="B5270" s="17">
        <v>7355</v>
      </c>
      <c r="C5270" s="17" t="s">
        <v>419</v>
      </c>
      <c r="D5270" s="2">
        <v>187.36</v>
      </c>
      <c r="E5270" s="17">
        <v>3</v>
      </c>
      <c r="F5270" s="2">
        <v>62.453000000000003</v>
      </c>
      <c r="G5270" s="2">
        <v>51.555999999999997</v>
      </c>
      <c r="H5270" s="66" t="str">
        <f>IF(B5270="","",VLOOKUP(B5270,[1]BASEEMPRESA!$A$2:$AAA$11936,2))</f>
        <v>WESLEI M DOS SANTOS</v>
      </c>
      <c r="I5270" s="20" t="str">
        <f t="shared" si="82"/>
        <v>jul</v>
      </c>
    </row>
    <row r="5271" spans="1:9" x14ac:dyDescent="0.25">
      <c r="A5271" s="7">
        <v>46209</v>
      </c>
      <c r="B5271" s="16">
        <v>7361</v>
      </c>
      <c r="C5271" s="16" t="s">
        <v>423</v>
      </c>
      <c r="D5271" s="3">
        <v>190.38</v>
      </c>
      <c r="E5271" s="16">
        <v>3</v>
      </c>
      <c r="F5271" s="3">
        <v>63.46</v>
      </c>
      <c r="G5271" s="3">
        <v>44.834000000000003</v>
      </c>
      <c r="H5271" s="66" t="str">
        <f>IF(B5271="","",VLOOKUP(B5271,[1]BASEEMPRESA!$A$2:$AAA$11936,2))</f>
        <v>TRANSPORTE FUMACINHA LTDA</v>
      </c>
      <c r="I5271" s="20" t="str">
        <f t="shared" si="82"/>
        <v>jul</v>
      </c>
    </row>
    <row r="5272" spans="1:9" x14ac:dyDescent="0.25">
      <c r="A5272" s="7">
        <v>46209</v>
      </c>
      <c r="B5272" s="17">
        <v>7367</v>
      </c>
      <c r="C5272" s="17" t="s">
        <v>419</v>
      </c>
      <c r="D5272" s="2">
        <v>179.54</v>
      </c>
      <c r="E5272" s="17">
        <v>3</v>
      </c>
      <c r="F5272" s="2">
        <v>59.847000000000001</v>
      </c>
      <c r="G5272" s="2">
        <v>39.127000000000002</v>
      </c>
      <c r="H5272" s="66" t="str">
        <f>IF(B5272="","",VLOOKUP(B5272,[1]BASEEMPRESA!$A$2:$AAA$11936,2))</f>
        <v>JOSE HELIO SILVA SANTOS</v>
      </c>
      <c r="I5272" s="20" t="str">
        <f t="shared" si="82"/>
        <v>jul</v>
      </c>
    </row>
    <row r="5273" spans="1:9" x14ac:dyDescent="0.25">
      <c r="A5273" s="7">
        <v>46209</v>
      </c>
      <c r="B5273" s="16">
        <v>7370</v>
      </c>
      <c r="C5273" s="16" t="s">
        <v>419</v>
      </c>
      <c r="D5273" s="3">
        <v>182.92</v>
      </c>
      <c r="E5273" s="16">
        <v>3</v>
      </c>
      <c r="F5273" s="3">
        <v>60.972999999999999</v>
      </c>
      <c r="G5273" s="3">
        <v>52.061999999999998</v>
      </c>
      <c r="H5273" s="66" t="str">
        <f>IF(B5273="","",VLOOKUP(B5273,[1]BASEEMPRESA!$A$2:$AAA$11936,2))</f>
        <v>JOSE HELIO SILVA SANTOS</v>
      </c>
      <c r="I5273" s="20" t="str">
        <f t="shared" si="82"/>
        <v>jul</v>
      </c>
    </row>
    <row r="5274" spans="1:9" x14ac:dyDescent="0.25">
      <c r="A5274" s="7">
        <v>46209</v>
      </c>
      <c r="B5274" s="17">
        <v>7381</v>
      </c>
      <c r="C5274" s="17" t="s">
        <v>423</v>
      </c>
      <c r="D5274" s="2">
        <v>239.5</v>
      </c>
      <c r="E5274" s="17">
        <v>4</v>
      </c>
      <c r="F5274" s="2">
        <v>59.875</v>
      </c>
      <c r="G5274" s="2">
        <v>23.312000000000001</v>
      </c>
      <c r="H5274" s="66" t="str">
        <f>IF(B5274="","",VLOOKUP(B5274,[1]BASEEMPRESA!$A$2:$AAA$11936,2))</f>
        <v>TRANSPORTE FUMACINHA LTDA</v>
      </c>
      <c r="I5274" s="20" t="str">
        <f t="shared" si="82"/>
        <v>jul</v>
      </c>
    </row>
    <row r="5275" spans="1:9" x14ac:dyDescent="0.25">
      <c r="A5275" s="7">
        <v>46209</v>
      </c>
      <c r="B5275" s="16">
        <v>7398</v>
      </c>
      <c r="C5275" s="16" t="s">
        <v>419</v>
      </c>
      <c r="D5275" s="3">
        <v>175.2</v>
      </c>
      <c r="E5275" s="16">
        <v>3</v>
      </c>
      <c r="F5275" s="3">
        <v>58.4</v>
      </c>
      <c r="G5275" s="3">
        <v>69.341999999999999</v>
      </c>
      <c r="H5275" s="66" t="str">
        <f>IF(B5275="","",VLOOKUP(B5275,[1]BASEEMPRESA!$A$2:$AAA$11936,2))</f>
        <v>RSL TRANSPORTES LTDA</v>
      </c>
      <c r="I5275" s="20" t="str">
        <f t="shared" si="82"/>
        <v>jul</v>
      </c>
    </row>
    <row r="5276" spans="1:9" x14ac:dyDescent="0.25">
      <c r="A5276" s="7">
        <v>46210</v>
      </c>
      <c r="B5276" s="16">
        <v>2066</v>
      </c>
      <c r="C5276" s="16" t="s">
        <v>418</v>
      </c>
      <c r="D5276" s="3">
        <v>286.16000000000003</v>
      </c>
      <c r="E5276" s="16">
        <v>5</v>
      </c>
      <c r="F5276" s="3">
        <v>57.231999999999999</v>
      </c>
      <c r="G5276" s="3">
        <v>12</v>
      </c>
      <c r="H5276" s="66" t="str">
        <f>IF(B5276="","",VLOOKUP(B5276,[1]BASEEMPRESA!$A$2:$AAA$11936,2))</f>
        <v>NDB HOLDING AGRICOLA LTDA - MATRIZ</v>
      </c>
      <c r="I5276" s="20" t="str">
        <f t="shared" si="82"/>
        <v>jul</v>
      </c>
    </row>
    <row r="5277" spans="1:9" x14ac:dyDescent="0.25">
      <c r="A5277" s="7">
        <v>46210</v>
      </c>
      <c r="B5277" s="17">
        <v>2067</v>
      </c>
      <c r="C5277" s="17" t="s">
        <v>418</v>
      </c>
      <c r="D5277" s="2">
        <v>347.04</v>
      </c>
      <c r="E5277" s="17">
        <v>6</v>
      </c>
      <c r="F5277" s="2">
        <v>57.84</v>
      </c>
      <c r="G5277" s="2">
        <v>12</v>
      </c>
      <c r="H5277" s="66" t="str">
        <f>IF(B5277="","",VLOOKUP(B5277,[1]BASEEMPRESA!$A$2:$AAA$11936,2))</f>
        <v>NDB HOLDING AGRICOLA LTDA - MATRIZ</v>
      </c>
      <c r="I5277" s="20" t="str">
        <f t="shared" si="82"/>
        <v>jul</v>
      </c>
    </row>
    <row r="5278" spans="1:9" x14ac:dyDescent="0.25">
      <c r="A5278" s="7">
        <v>46210</v>
      </c>
      <c r="B5278" s="16">
        <v>2107</v>
      </c>
      <c r="C5278" s="16" t="s">
        <v>418</v>
      </c>
      <c r="D5278" s="3">
        <v>59.26</v>
      </c>
      <c r="E5278" s="16">
        <v>1</v>
      </c>
      <c r="F5278" s="3">
        <v>59.26</v>
      </c>
      <c r="G5278" s="3">
        <v>12</v>
      </c>
      <c r="H5278" s="66" t="str">
        <f>IF(B5278="","",VLOOKUP(B5278,[1]BASEEMPRESA!$A$2:$AAA$11936,2))</f>
        <v>NDB HOLDING AGRICOLA LTDA - MATRIZ</v>
      </c>
      <c r="I5278" s="20" t="str">
        <f t="shared" si="82"/>
        <v>jul</v>
      </c>
    </row>
    <row r="5279" spans="1:9" x14ac:dyDescent="0.25">
      <c r="A5279" s="7">
        <v>46210</v>
      </c>
      <c r="B5279" s="17">
        <v>2108</v>
      </c>
      <c r="C5279" s="17" t="s">
        <v>418</v>
      </c>
      <c r="D5279" s="2">
        <v>186.06</v>
      </c>
      <c r="E5279" s="17">
        <v>3</v>
      </c>
      <c r="F5279" s="2">
        <v>62.02</v>
      </c>
      <c r="G5279" s="2">
        <v>12</v>
      </c>
      <c r="H5279" s="66" t="str">
        <f>IF(B5279="","",VLOOKUP(B5279,[1]BASEEMPRESA!$A$2:$AAA$11936,2))</f>
        <v>NDB HOLDING AGRICOLA LTDA - MATRIZ</v>
      </c>
      <c r="I5279" s="20" t="str">
        <f t="shared" si="82"/>
        <v>jul</v>
      </c>
    </row>
    <row r="5280" spans="1:9" x14ac:dyDescent="0.25">
      <c r="A5280" s="7">
        <v>46210</v>
      </c>
      <c r="B5280" s="16">
        <v>2109</v>
      </c>
      <c r="C5280" s="16" t="s">
        <v>418</v>
      </c>
      <c r="D5280" s="3">
        <v>354.36</v>
      </c>
      <c r="E5280" s="16">
        <v>6</v>
      </c>
      <c r="F5280" s="3">
        <v>59.06</v>
      </c>
      <c r="G5280" s="3">
        <v>12</v>
      </c>
      <c r="H5280" s="66" t="str">
        <f>IF(B5280="","",VLOOKUP(B5280,[1]BASEEMPRESA!$A$2:$AAA$11936,2))</f>
        <v>NDB HOLDING AGRICOLA LTDA - MATRIZ</v>
      </c>
      <c r="I5280" s="20" t="str">
        <f t="shared" si="82"/>
        <v>jul</v>
      </c>
    </row>
    <row r="5281" spans="1:9" x14ac:dyDescent="0.25">
      <c r="A5281" s="7">
        <v>46210</v>
      </c>
      <c r="B5281" s="17">
        <v>7004</v>
      </c>
      <c r="C5281" s="17" t="s">
        <v>419</v>
      </c>
      <c r="D5281" s="2">
        <v>55.34</v>
      </c>
      <c r="E5281" s="17">
        <v>1</v>
      </c>
      <c r="F5281" s="2">
        <v>55.34</v>
      </c>
      <c r="G5281" s="2">
        <v>71.710999999999999</v>
      </c>
      <c r="H5281" s="66" t="str">
        <f>IF(B5281="","",VLOOKUP(B5281,[1]BASEEMPRESA!$A$2:$AAA$11936,2))</f>
        <v>EMERSON LUIS MORO</v>
      </c>
      <c r="I5281" s="20" t="str">
        <f t="shared" si="82"/>
        <v>jul</v>
      </c>
    </row>
    <row r="5282" spans="1:9" x14ac:dyDescent="0.25">
      <c r="A5282" s="7">
        <v>46210</v>
      </c>
      <c r="B5282" s="16">
        <v>7005</v>
      </c>
      <c r="C5282" s="16" t="s">
        <v>419</v>
      </c>
      <c r="D5282" s="3">
        <v>66.459999999999994</v>
      </c>
      <c r="E5282" s="16">
        <v>1</v>
      </c>
      <c r="F5282" s="3">
        <v>66.459999999999994</v>
      </c>
      <c r="G5282" s="3">
        <v>93</v>
      </c>
      <c r="H5282" s="66" t="str">
        <f>IF(B5282="","",VLOOKUP(B5282,[1]BASEEMPRESA!$A$2:$AAA$11936,2))</f>
        <v>RENE PINA DE ALMEIDA</v>
      </c>
      <c r="I5282" s="20" t="str">
        <f t="shared" si="82"/>
        <v>jul</v>
      </c>
    </row>
    <row r="5283" spans="1:9" x14ac:dyDescent="0.25">
      <c r="A5283" s="7">
        <v>46210</v>
      </c>
      <c r="B5283" s="17">
        <v>7006</v>
      </c>
      <c r="C5283" s="17" t="s">
        <v>420</v>
      </c>
      <c r="D5283" s="2">
        <v>63.36</v>
      </c>
      <c r="E5283" s="17">
        <v>1</v>
      </c>
      <c r="F5283" s="2">
        <v>63.36</v>
      </c>
      <c r="G5283" s="2">
        <v>93</v>
      </c>
      <c r="H5283" s="66" t="str">
        <f>IF(B5283="","",VLOOKUP(B5283,[1]BASEEMPRESA!$A$2:$AAA$11936,2))</f>
        <v>INAMARQUE SOUZA MACHADO</v>
      </c>
      <c r="I5283" s="20" t="str">
        <f t="shared" si="82"/>
        <v>jul</v>
      </c>
    </row>
    <row r="5284" spans="1:9" x14ac:dyDescent="0.25">
      <c r="A5284" s="7">
        <v>46210</v>
      </c>
      <c r="B5284" s="16">
        <v>7007</v>
      </c>
      <c r="C5284" s="16" t="s">
        <v>420</v>
      </c>
      <c r="D5284" s="3">
        <v>122.9</v>
      </c>
      <c r="E5284" s="16">
        <v>2</v>
      </c>
      <c r="F5284" s="3">
        <v>61.45</v>
      </c>
      <c r="G5284" s="3">
        <v>36</v>
      </c>
      <c r="H5284" s="66" t="str">
        <f>IF(B5284="","",VLOOKUP(B5284,[1]BASEEMPRESA!$A$2:$AAA$11936,2))</f>
        <v>MVS TRANSPORTE LTDA</v>
      </c>
      <c r="I5284" s="20" t="str">
        <f t="shared" si="82"/>
        <v>jul</v>
      </c>
    </row>
    <row r="5285" spans="1:9" x14ac:dyDescent="0.25">
      <c r="A5285" s="7">
        <v>46210</v>
      </c>
      <c r="B5285" s="17">
        <v>7008</v>
      </c>
      <c r="C5285" s="17" t="s">
        <v>419</v>
      </c>
      <c r="D5285" s="2">
        <v>58.8</v>
      </c>
      <c r="E5285" s="17">
        <v>1</v>
      </c>
      <c r="F5285" s="2">
        <v>58.8</v>
      </c>
      <c r="G5285" s="2">
        <v>54</v>
      </c>
      <c r="H5285" s="66" t="str">
        <f>IF(B5285="","",VLOOKUP(B5285,[1]BASEEMPRESA!$A$2:$AAA$11936,2))</f>
        <v>E L DE OLIVEIRA JUNIOR EDIMAR TRANSPORTES</v>
      </c>
      <c r="I5285" s="20" t="str">
        <f t="shared" si="82"/>
        <v>jul</v>
      </c>
    </row>
    <row r="5286" spans="1:9" x14ac:dyDescent="0.25">
      <c r="A5286" s="7">
        <v>46210</v>
      </c>
      <c r="B5286" s="16">
        <v>7010</v>
      </c>
      <c r="C5286" s="16" t="s">
        <v>419</v>
      </c>
      <c r="D5286" s="3">
        <v>115.48</v>
      </c>
      <c r="E5286" s="16">
        <v>2</v>
      </c>
      <c r="F5286" s="3">
        <v>57.74</v>
      </c>
      <c r="G5286" s="3">
        <v>13.601000000000001</v>
      </c>
      <c r="H5286" s="66" t="str">
        <f>IF(B5286="","",VLOOKUP(B5286,[1]BASEEMPRESA!$A$2:$AAA$11936,2))</f>
        <v>BAYER LOGISTICA E TRANSPORTES LTDA</v>
      </c>
      <c r="I5286" s="20" t="str">
        <f t="shared" si="82"/>
        <v>jul</v>
      </c>
    </row>
    <row r="5287" spans="1:9" x14ac:dyDescent="0.25">
      <c r="A5287" s="7">
        <v>46210</v>
      </c>
      <c r="B5287" s="17">
        <v>7013</v>
      </c>
      <c r="C5287" s="17" t="s">
        <v>419</v>
      </c>
      <c r="D5287" s="2">
        <v>123.28</v>
      </c>
      <c r="E5287" s="17">
        <v>2</v>
      </c>
      <c r="F5287" s="2">
        <v>61.64</v>
      </c>
      <c r="G5287" s="2">
        <v>27.960999999999999</v>
      </c>
      <c r="H5287" s="66" t="str">
        <f>IF(B5287="","",VLOOKUP(B5287,[1]BASEEMPRESA!$A$2:$AAA$11936,2))</f>
        <v>INAMARQUE SOUZA MACHADO</v>
      </c>
      <c r="I5287" s="20" t="str">
        <f t="shared" si="82"/>
        <v>jul</v>
      </c>
    </row>
    <row r="5288" spans="1:9" x14ac:dyDescent="0.25">
      <c r="A5288" s="7">
        <v>46210</v>
      </c>
      <c r="B5288" s="16">
        <v>7017</v>
      </c>
      <c r="C5288" s="16" t="s">
        <v>419</v>
      </c>
      <c r="D5288" s="3">
        <v>62.06</v>
      </c>
      <c r="E5288" s="16">
        <v>1</v>
      </c>
      <c r="F5288" s="3">
        <v>62.06</v>
      </c>
      <c r="G5288" s="3">
        <v>36</v>
      </c>
      <c r="H5288" s="66" t="str">
        <f>IF(B5288="","",VLOOKUP(B5288,[1]BASEEMPRESA!$A$2:$AAA$11936,2))</f>
        <v>BAYER LOGISTICA E TRANSPORTES LTDA</v>
      </c>
      <c r="I5288" s="20" t="str">
        <f t="shared" si="82"/>
        <v>jul</v>
      </c>
    </row>
    <row r="5289" spans="1:9" x14ac:dyDescent="0.25">
      <c r="A5289" s="7">
        <v>46210</v>
      </c>
      <c r="B5289" s="17">
        <v>7018</v>
      </c>
      <c r="C5289" s="17" t="s">
        <v>419</v>
      </c>
      <c r="D5289" s="2">
        <v>119.52</v>
      </c>
      <c r="E5289" s="17">
        <v>2</v>
      </c>
      <c r="F5289" s="2">
        <v>59.76</v>
      </c>
      <c r="G5289" s="2">
        <v>71.647000000000006</v>
      </c>
      <c r="H5289" s="66" t="str">
        <f>IF(B5289="","",VLOOKUP(B5289,[1]BASEEMPRESA!$A$2:$AAA$11936,2))</f>
        <v>SC MANUTENCOES LTDA</v>
      </c>
      <c r="I5289" s="20" t="str">
        <f t="shared" si="82"/>
        <v>jul</v>
      </c>
    </row>
    <row r="5290" spans="1:9" x14ac:dyDescent="0.25">
      <c r="A5290" s="7">
        <v>46210</v>
      </c>
      <c r="B5290" s="16">
        <v>7021</v>
      </c>
      <c r="C5290" s="16" t="s">
        <v>419</v>
      </c>
      <c r="D5290" s="3">
        <v>109.68</v>
      </c>
      <c r="E5290" s="16">
        <v>2</v>
      </c>
      <c r="F5290" s="3">
        <v>54.84</v>
      </c>
      <c r="G5290" s="3">
        <v>40.124000000000002</v>
      </c>
      <c r="H5290" s="66" t="str">
        <f>IF(B5290="","",VLOOKUP(B5290,[1]BASEEMPRESA!$A$2:$AAA$11936,2))</f>
        <v>NEIA TRANSPORTES LTDA</v>
      </c>
      <c r="I5290" s="20" t="str">
        <f t="shared" si="82"/>
        <v>jul</v>
      </c>
    </row>
    <row r="5291" spans="1:9" x14ac:dyDescent="0.25">
      <c r="A5291" s="7">
        <v>46210</v>
      </c>
      <c r="B5291" s="17">
        <v>7022</v>
      </c>
      <c r="C5291" s="17" t="s">
        <v>419</v>
      </c>
      <c r="D5291" s="2">
        <v>58.62</v>
      </c>
      <c r="E5291" s="17">
        <v>1</v>
      </c>
      <c r="F5291" s="2">
        <v>58.62</v>
      </c>
      <c r="G5291" s="2">
        <v>36</v>
      </c>
      <c r="H5291" s="66" t="str">
        <f>IF(B5291="","",VLOOKUP(B5291,[1]BASEEMPRESA!$A$2:$AAA$11936,2))</f>
        <v>SMRR TRANSPORTES LTDA</v>
      </c>
      <c r="I5291" s="20" t="str">
        <f t="shared" si="82"/>
        <v>jul</v>
      </c>
    </row>
    <row r="5292" spans="1:9" x14ac:dyDescent="0.25">
      <c r="A5292" s="7">
        <v>46210</v>
      </c>
      <c r="B5292" s="16">
        <v>7031</v>
      </c>
      <c r="C5292" s="16" t="s">
        <v>419</v>
      </c>
      <c r="D5292" s="3">
        <v>53.62</v>
      </c>
      <c r="E5292" s="16">
        <v>1</v>
      </c>
      <c r="F5292" s="3">
        <v>53.62</v>
      </c>
      <c r="G5292" s="3">
        <v>93</v>
      </c>
      <c r="H5292" s="66" t="str">
        <f>IF(B5292="","",VLOOKUP(B5292,[1]BASEEMPRESA!$A$2:$AAA$11936,2))</f>
        <v>INAMARQUE SOUZA MACHADO</v>
      </c>
      <c r="I5292" s="20" t="str">
        <f t="shared" si="82"/>
        <v>jul</v>
      </c>
    </row>
    <row r="5293" spans="1:9" x14ac:dyDescent="0.25">
      <c r="A5293" s="7">
        <v>46210</v>
      </c>
      <c r="B5293" s="17">
        <v>7032</v>
      </c>
      <c r="C5293" s="17" t="s">
        <v>419</v>
      </c>
      <c r="D5293" s="2">
        <v>118.3</v>
      </c>
      <c r="E5293" s="17">
        <v>2</v>
      </c>
      <c r="F5293" s="2">
        <v>59.15</v>
      </c>
      <c r="G5293" s="2">
        <v>74.295000000000002</v>
      </c>
      <c r="H5293" s="66" t="str">
        <f>IF(B5293="","",VLOOKUP(B5293,[1]BASEEMPRESA!$A$2:$AAA$11936,2))</f>
        <v>REGINA M. DOS S. SILVA CARGAS</v>
      </c>
      <c r="I5293" s="20" t="str">
        <f t="shared" si="82"/>
        <v>jul</v>
      </c>
    </row>
    <row r="5294" spans="1:9" x14ac:dyDescent="0.25">
      <c r="A5294" s="7">
        <v>46210</v>
      </c>
      <c r="B5294" s="16">
        <v>7033</v>
      </c>
      <c r="C5294" s="16" t="s">
        <v>419</v>
      </c>
      <c r="D5294" s="3">
        <v>121.28</v>
      </c>
      <c r="E5294" s="16">
        <v>2</v>
      </c>
      <c r="F5294" s="3">
        <v>60.64</v>
      </c>
      <c r="G5294" s="3">
        <v>93</v>
      </c>
      <c r="H5294" s="66" t="str">
        <f>IF(B5294="","",VLOOKUP(B5294,[1]BASEEMPRESA!$A$2:$AAA$11936,2))</f>
        <v>E L DE OLIVEIRA JUNIOR EDIMAR TRANSPORTES</v>
      </c>
      <c r="I5294" s="20" t="str">
        <f t="shared" si="82"/>
        <v>jul</v>
      </c>
    </row>
    <row r="5295" spans="1:9" x14ac:dyDescent="0.25">
      <c r="A5295" s="7">
        <v>46210</v>
      </c>
      <c r="B5295" s="17">
        <v>7036</v>
      </c>
      <c r="C5295" s="17" t="s">
        <v>419</v>
      </c>
      <c r="D5295" s="2">
        <v>115.86</v>
      </c>
      <c r="E5295" s="17">
        <v>2</v>
      </c>
      <c r="F5295" s="2">
        <v>57.93</v>
      </c>
      <c r="G5295" s="2">
        <v>15.907</v>
      </c>
      <c r="H5295" s="66" t="str">
        <f>IF(B5295="","",VLOOKUP(B5295,[1]BASEEMPRESA!$A$2:$AAA$11936,2))</f>
        <v>EMERSON LUIS MORO</v>
      </c>
      <c r="I5295" s="20" t="str">
        <f t="shared" si="82"/>
        <v>jul</v>
      </c>
    </row>
    <row r="5296" spans="1:9" x14ac:dyDescent="0.25">
      <c r="A5296" s="7">
        <v>46210</v>
      </c>
      <c r="B5296" s="16">
        <v>7038</v>
      </c>
      <c r="C5296" s="16" t="s">
        <v>420</v>
      </c>
      <c r="D5296" s="3">
        <v>63.98</v>
      </c>
      <c r="E5296" s="16">
        <v>1</v>
      </c>
      <c r="F5296" s="3">
        <v>63.98</v>
      </c>
      <c r="G5296" s="3">
        <v>93</v>
      </c>
      <c r="H5296" s="66" t="str">
        <f>IF(B5296="","",VLOOKUP(B5296,[1]BASEEMPRESA!$A$2:$AAA$11936,2))</f>
        <v>JERE SERVICOS DE TRANSPORTE E LOCACAO LTDA</v>
      </c>
      <c r="I5296" s="20" t="str">
        <f t="shared" si="82"/>
        <v>jul</v>
      </c>
    </row>
    <row r="5297" spans="1:9" x14ac:dyDescent="0.25">
      <c r="A5297" s="7">
        <v>46210</v>
      </c>
      <c r="B5297" s="17">
        <v>7042</v>
      </c>
      <c r="C5297" s="17" t="s">
        <v>420</v>
      </c>
      <c r="D5297" s="2">
        <v>55.64</v>
      </c>
      <c r="E5297" s="17">
        <v>1</v>
      </c>
      <c r="F5297" s="2">
        <v>55.64</v>
      </c>
      <c r="G5297" s="2">
        <v>72.793000000000006</v>
      </c>
      <c r="H5297" s="66" t="str">
        <f>IF(B5297="","",VLOOKUP(B5297,[1]BASEEMPRESA!$A$2:$AAA$11936,2))</f>
        <v>SERVICOS DE TRANSPORTES E LOCACAO VALE DO ITAUNAS LTDA</v>
      </c>
      <c r="I5297" s="20" t="str">
        <f t="shared" si="82"/>
        <v>jul</v>
      </c>
    </row>
    <row r="5298" spans="1:9" x14ac:dyDescent="0.25">
      <c r="A5298" s="7">
        <v>46210</v>
      </c>
      <c r="B5298" s="16">
        <v>7045</v>
      </c>
      <c r="C5298" s="16" t="s">
        <v>421</v>
      </c>
      <c r="D5298" s="3">
        <v>122.38</v>
      </c>
      <c r="E5298" s="16">
        <v>2</v>
      </c>
      <c r="F5298" s="3">
        <v>61.19</v>
      </c>
      <c r="G5298" s="3">
        <v>51.633000000000003</v>
      </c>
      <c r="H5298" s="66" t="str">
        <f>IF(B5298="","",VLOOKUP(B5298,[1]BASEEMPRESA!$A$2:$AAA$11936,2))</f>
        <v>REGINA M. DOS S. SILVA CARGAS</v>
      </c>
      <c r="I5298" s="20" t="str">
        <f t="shared" si="82"/>
        <v>jul</v>
      </c>
    </row>
    <row r="5299" spans="1:9" x14ac:dyDescent="0.25">
      <c r="A5299" s="7">
        <v>46210</v>
      </c>
      <c r="B5299" s="17">
        <v>7046</v>
      </c>
      <c r="C5299" s="17" t="s">
        <v>419</v>
      </c>
      <c r="D5299" s="2">
        <v>118.18</v>
      </c>
      <c r="E5299" s="17">
        <v>2</v>
      </c>
      <c r="F5299" s="2">
        <v>59.09</v>
      </c>
      <c r="G5299" s="2">
        <v>62.604999999999997</v>
      </c>
      <c r="H5299" s="66" t="str">
        <f>IF(B5299="","",VLOOKUP(B5299,[1]BASEEMPRESA!$A$2:$AAA$11936,2))</f>
        <v>J.S. LEONIDIO</v>
      </c>
      <c r="I5299" s="20" t="str">
        <f t="shared" si="82"/>
        <v>jul</v>
      </c>
    </row>
    <row r="5300" spans="1:9" x14ac:dyDescent="0.25">
      <c r="A5300" s="7">
        <v>46210</v>
      </c>
      <c r="B5300" s="16">
        <v>7047</v>
      </c>
      <c r="C5300" s="16" t="s">
        <v>419</v>
      </c>
      <c r="D5300" s="3">
        <v>123</v>
      </c>
      <c r="E5300" s="16">
        <v>2</v>
      </c>
      <c r="F5300" s="3">
        <v>61.5</v>
      </c>
      <c r="G5300" s="3">
        <v>45.372</v>
      </c>
      <c r="H5300" s="66" t="str">
        <f>IF(B5300="","",VLOOKUP(B5300,[1]BASEEMPRESA!$A$2:$AAA$11936,2))</f>
        <v>BAYER LOGISTICA E TRANSPORTES LTDA</v>
      </c>
      <c r="I5300" s="20" t="str">
        <f t="shared" si="82"/>
        <v>jul</v>
      </c>
    </row>
    <row r="5301" spans="1:9" x14ac:dyDescent="0.25">
      <c r="A5301" s="7">
        <v>46210</v>
      </c>
      <c r="B5301" s="17">
        <v>7048</v>
      </c>
      <c r="C5301" s="17" t="s">
        <v>419</v>
      </c>
      <c r="D5301" s="2">
        <v>125.98</v>
      </c>
      <c r="E5301" s="17">
        <v>2</v>
      </c>
      <c r="F5301" s="2">
        <v>62.99</v>
      </c>
      <c r="G5301" s="2">
        <v>54.118000000000002</v>
      </c>
      <c r="H5301" s="66" t="str">
        <f>IF(B5301="","",VLOOKUP(B5301,[1]BASEEMPRESA!$A$2:$AAA$11936,2))</f>
        <v>SERVICOS DE TRANSPORTES E LOCACAO VALE DO ITAUNAS LTDA</v>
      </c>
      <c r="I5301" s="20" t="str">
        <f t="shared" si="82"/>
        <v>jul</v>
      </c>
    </row>
    <row r="5302" spans="1:9" x14ac:dyDescent="0.25">
      <c r="A5302" s="7">
        <v>46210</v>
      </c>
      <c r="B5302" s="16">
        <v>7050</v>
      </c>
      <c r="C5302" s="16" t="s">
        <v>419</v>
      </c>
      <c r="D5302" s="3">
        <v>61.88</v>
      </c>
      <c r="E5302" s="16">
        <v>1</v>
      </c>
      <c r="F5302" s="3">
        <v>61.88</v>
      </c>
      <c r="G5302" s="3">
        <v>36</v>
      </c>
      <c r="H5302" s="66" t="str">
        <f>IF(B5302="","",VLOOKUP(B5302,[1]BASEEMPRESA!$A$2:$AAA$11936,2))</f>
        <v>ESTEL SERVICOS DE TRANSPORTES E LOCACAO LTDA</v>
      </c>
      <c r="I5302" s="20" t="str">
        <f t="shared" si="82"/>
        <v>jul</v>
      </c>
    </row>
    <row r="5303" spans="1:9" x14ac:dyDescent="0.25">
      <c r="A5303" s="7">
        <v>46210</v>
      </c>
      <c r="B5303" s="17">
        <v>7052</v>
      </c>
      <c r="C5303" s="17" t="s">
        <v>420</v>
      </c>
      <c r="D5303" s="2">
        <v>172.78</v>
      </c>
      <c r="E5303" s="17">
        <v>3</v>
      </c>
      <c r="F5303" s="2">
        <v>57.593000000000004</v>
      </c>
      <c r="G5303" s="2">
        <v>25.027000000000001</v>
      </c>
      <c r="H5303" s="66" t="str">
        <f>IF(B5303="","",VLOOKUP(B5303,[1]BASEEMPRESA!$A$2:$AAA$11936,2))</f>
        <v>JERE SERVICOS DE TRANSPORTE E LOCACAO LTDA</v>
      </c>
      <c r="I5303" s="20" t="str">
        <f t="shared" si="82"/>
        <v>jul</v>
      </c>
    </row>
    <row r="5304" spans="1:9" x14ac:dyDescent="0.25">
      <c r="A5304" s="7">
        <v>46210</v>
      </c>
      <c r="B5304" s="16">
        <v>7053</v>
      </c>
      <c r="C5304" s="16" t="s">
        <v>420</v>
      </c>
      <c r="D5304" s="3">
        <v>120.66</v>
      </c>
      <c r="E5304" s="16">
        <v>2</v>
      </c>
      <c r="F5304" s="3">
        <v>60.33</v>
      </c>
      <c r="G5304" s="3">
        <v>53.314</v>
      </c>
      <c r="H5304" s="66" t="str">
        <f>IF(B5304="","",VLOOKUP(B5304,[1]BASEEMPRESA!$A$2:$AAA$11936,2))</f>
        <v>TAVARES E MORAES TRANSPORTES LTDA</v>
      </c>
      <c r="I5304" s="20" t="str">
        <f t="shared" si="82"/>
        <v>jul</v>
      </c>
    </row>
    <row r="5305" spans="1:9" x14ac:dyDescent="0.25">
      <c r="A5305" s="7">
        <v>46210</v>
      </c>
      <c r="B5305" s="17">
        <v>7054</v>
      </c>
      <c r="C5305" s="17" t="s">
        <v>419</v>
      </c>
      <c r="D5305" s="2">
        <v>116.74</v>
      </c>
      <c r="E5305" s="17">
        <v>2</v>
      </c>
      <c r="F5305" s="2">
        <v>58.37</v>
      </c>
      <c r="G5305" s="2">
        <v>54.042000000000002</v>
      </c>
      <c r="H5305" s="66" t="str">
        <f>IF(B5305="","",VLOOKUP(B5305,[1]BASEEMPRESA!$A$2:$AAA$11936,2))</f>
        <v>TAVARES E MORAES TRANSPORTES LTDA</v>
      </c>
      <c r="I5305" s="20" t="str">
        <f t="shared" si="82"/>
        <v>jul</v>
      </c>
    </row>
    <row r="5306" spans="1:9" x14ac:dyDescent="0.25">
      <c r="A5306" s="7">
        <v>46210</v>
      </c>
      <c r="B5306" s="16">
        <v>7188</v>
      </c>
      <c r="C5306" s="16" t="s">
        <v>419</v>
      </c>
      <c r="D5306" s="3">
        <v>121.02</v>
      </c>
      <c r="E5306" s="16">
        <v>2</v>
      </c>
      <c r="F5306" s="3">
        <v>60.51</v>
      </c>
      <c r="G5306" s="3">
        <v>20</v>
      </c>
      <c r="H5306" s="66" t="str">
        <f>IF(B5306="","",VLOOKUP(B5306,[1]BASEEMPRESA!$A$2:$AAA$11936,2))</f>
        <v>C C GOMES TRANSPORTES</v>
      </c>
      <c r="I5306" s="20" t="str">
        <f t="shared" si="82"/>
        <v>jul</v>
      </c>
    </row>
    <row r="5307" spans="1:9" x14ac:dyDescent="0.25">
      <c r="A5307" s="7">
        <v>46210</v>
      </c>
      <c r="B5307" s="17">
        <v>7207</v>
      </c>
      <c r="C5307" s="17" t="s">
        <v>420</v>
      </c>
      <c r="D5307" s="2">
        <v>53.78</v>
      </c>
      <c r="E5307" s="17">
        <v>1</v>
      </c>
      <c r="F5307" s="2">
        <v>53.78</v>
      </c>
      <c r="G5307" s="2">
        <v>71.710999999999999</v>
      </c>
      <c r="H5307" s="66" t="str">
        <f>IF(B5307="","",VLOOKUP(B5307,[1]BASEEMPRESA!$A$2:$AAA$11936,2))</f>
        <v>TAVARES E MORAES TRANSPORTES LTDA</v>
      </c>
      <c r="I5307" s="20" t="str">
        <f t="shared" si="82"/>
        <v>jul</v>
      </c>
    </row>
    <row r="5308" spans="1:9" x14ac:dyDescent="0.25">
      <c r="A5308" s="7">
        <v>46210</v>
      </c>
      <c r="B5308" s="16">
        <v>7208</v>
      </c>
      <c r="C5308" s="16" t="s">
        <v>420</v>
      </c>
      <c r="D5308" s="3">
        <v>121.32</v>
      </c>
      <c r="E5308" s="16">
        <v>2</v>
      </c>
      <c r="F5308" s="3">
        <v>60.66</v>
      </c>
      <c r="G5308" s="3">
        <v>24.289000000000001</v>
      </c>
      <c r="H5308" s="66" t="str">
        <f>IF(B5308="","",VLOOKUP(B5308,[1]BASEEMPRESA!$A$2:$AAA$11936,2))</f>
        <v>TAVARES E MORAES TRANSPORTES LTDA</v>
      </c>
      <c r="I5308" s="20" t="str">
        <f t="shared" si="82"/>
        <v>jul</v>
      </c>
    </row>
    <row r="5309" spans="1:9" x14ac:dyDescent="0.25">
      <c r="A5309" s="7">
        <v>46210</v>
      </c>
      <c r="B5309" s="17">
        <v>7220</v>
      </c>
      <c r="C5309" s="17" t="s">
        <v>421</v>
      </c>
      <c r="D5309" s="2">
        <v>91.36</v>
      </c>
      <c r="E5309" s="17">
        <v>3</v>
      </c>
      <c r="F5309" s="2">
        <v>30.452999999999999</v>
      </c>
      <c r="G5309" s="2">
        <v>7</v>
      </c>
      <c r="H5309" s="66" t="str">
        <f>IF(B5309="","",VLOOKUP(B5309,[1]BASEEMPRESA!$A$2:$AAA$11936,2))</f>
        <v>DOS SANTOS PASSOS TRANSPORTES LTDA</v>
      </c>
      <c r="I5309" s="20" t="str">
        <f t="shared" si="82"/>
        <v>jul</v>
      </c>
    </row>
    <row r="5310" spans="1:9" x14ac:dyDescent="0.25">
      <c r="A5310" s="7">
        <v>46210</v>
      </c>
      <c r="B5310" s="16">
        <v>7221</v>
      </c>
      <c r="C5310" s="16" t="s">
        <v>420</v>
      </c>
      <c r="D5310" s="3">
        <v>119.34</v>
      </c>
      <c r="E5310" s="16">
        <v>2</v>
      </c>
      <c r="F5310" s="3">
        <v>59.67</v>
      </c>
      <c r="G5310" s="3">
        <v>93</v>
      </c>
      <c r="H5310" s="66" t="str">
        <f>IF(B5310="","",VLOOKUP(B5310,[1]BASEEMPRESA!$A$2:$AAA$11936,2))</f>
        <v>BAYER LOGISTICA E TRANSPORTES LTDA</v>
      </c>
      <c r="I5310" s="20" t="str">
        <f t="shared" si="82"/>
        <v>jul</v>
      </c>
    </row>
    <row r="5311" spans="1:9" x14ac:dyDescent="0.25">
      <c r="A5311" s="7">
        <v>46210</v>
      </c>
      <c r="B5311" s="17">
        <v>7224</v>
      </c>
      <c r="C5311" s="17" t="s">
        <v>419</v>
      </c>
      <c r="D5311" s="2">
        <v>129.46</v>
      </c>
      <c r="E5311" s="17">
        <v>2</v>
      </c>
      <c r="F5311" s="2">
        <v>64.73</v>
      </c>
      <c r="G5311" s="2">
        <v>54</v>
      </c>
      <c r="H5311" s="66" t="str">
        <f>IF(B5311="","",VLOOKUP(B5311,[1]BASEEMPRESA!$A$2:$AAA$11936,2))</f>
        <v>EMERSON LUIS MORO</v>
      </c>
      <c r="I5311" s="20" t="str">
        <f t="shared" si="82"/>
        <v>jul</v>
      </c>
    </row>
    <row r="5312" spans="1:9" x14ac:dyDescent="0.25">
      <c r="A5312" s="7">
        <v>46210</v>
      </c>
      <c r="B5312" s="16">
        <v>7228</v>
      </c>
      <c r="C5312" s="16" t="s">
        <v>419</v>
      </c>
      <c r="D5312" s="3">
        <v>64.64</v>
      </c>
      <c r="E5312" s="16">
        <v>1</v>
      </c>
      <c r="F5312" s="3">
        <v>64.64</v>
      </c>
      <c r="G5312" s="3">
        <v>20</v>
      </c>
      <c r="H5312" s="66" t="str">
        <f>IF(B5312="","",VLOOKUP(B5312,[1]BASEEMPRESA!$A$2:$AAA$11936,2))</f>
        <v>MVS TRANSPORTE LTDA</v>
      </c>
      <c r="I5312" s="20" t="str">
        <f t="shared" si="82"/>
        <v>jul</v>
      </c>
    </row>
    <row r="5313" spans="1:9" x14ac:dyDescent="0.25">
      <c r="A5313" s="7">
        <v>46210</v>
      </c>
      <c r="B5313" s="17">
        <v>7238</v>
      </c>
      <c r="C5313" s="17" t="s">
        <v>421</v>
      </c>
      <c r="D5313" s="2">
        <v>122.52</v>
      </c>
      <c r="E5313" s="17">
        <v>2</v>
      </c>
      <c r="F5313" s="2">
        <v>61.26</v>
      </c>
      <c r="G5313" s="2">
        <v>24.823</v>
      </c>
      <c r="H5313" s="66" t="str">
        <f>IF(B5313="","",VLOOKUP(B5313,[1]BASEEMPRESA!$A$2:$AAA$11936,2))</f>
        <v>R S SANTOS TRANSPORTES LTDA</v>
      </c>
      <c r="I5313" s="20" t="str">
        <f t="shared" si="82"/>
        <v>jul</v>
      </c>
    </row>
    <row r="5314" spans="1:9" x14ac:dyDescent="0.25">
      <c r="A5314" s="7">
        <v>46210</v>
      </c>
      <c r="B5314" s="16">
        <v>7257</v>
      </c>
      <c r="C5314" s="16" t="s">
        <v>420</v>
      </c>
      <c r="D5314" s="3">
        <v>124.64</v>
      </c>
      <c r="E5314" s="16">
        <v>2</v>
      </c>
      <c r="F5314" s="3">
        <v>62.32</v>
      </c>
      <c r="G5314" s="3">
        <v>53.683</v>
      </c>
      <c r="H5314" s="66" t="str">
        <f>IF(B5314="","",VLOOKUP(B5314,[1]BASEEMPRESA!$A$2:$AAA$11936,2))</f>
        <v>EMERSON LUIS MORO</v>
      </c>
      <c r="I5314" s="20" t="str">
        <f t="shared" si="82"/>
        <v>jul</v>
      </c>
    </row>
    <row r="5315" spans="1:9" x14ac:dyDescent="0.25">
      <c r="A5315" s="7">
        <v>46210</v>
      </c>
      <c r="B5315" s="17">
        <v>7258</v>
      </c>
      <c r="C5315" s="17" t="s">
        <v>420</v>
      </c>
      <c r="D5315" s="2">
        <v>128.97999999999999</v>
      </c>
      <c r="E5315" s="17">
        <v>2</v>
      </c>
      <c r="F5315" s="2">
        <v>64.489999999999995</v>
      </c>
      <c r="G5315" s="2">
        <v>65.432000000000002</v>
      </c>
      <c r="H5315" s="66" t="str">
        <f>IF(B5315="","",VLOOKUP(B5315,[1]BASEEMPRESA!$A$2:$AAA$11936,2))</f>
        <v>REGINA M. DOS S. SILVA CARGAS</v>
      </c>
      <c r="I5315" s="20" t="str">
        <f t="shared" ref="I5315:I5378" si="83">TEXT(A5315,"mmm")</f>
        <v>jul</v>
      </c>
    </row>
    <row r="5316" spans="1:9" x14ac:dyDescent="0.25">
      <c r="A5316" s="7">
        <v>46210</v>
      </c>
      <c r="B5316" s="16">
        <v>7260</v>
      </c>
      <c r="C5316" s="16" t="s">
        <v>420</v>
      </c>
      <c r="D5316" s="3">
        <v>106.64</v>
      </c>
      <c r="E5316" s="16">
        <v>2</v>
      </c>
      <c r="F5316" s="3">
        <v>53.32</v>
      </c>
      <c r="G5316" s="3">
        <v>52.128999999999998</v>
      </c>
      <c r="H5316" s="66" t="str">
        <f>IF(B5316="","",VLOOKUP(B5316,[1]BASEEMPRESA!$A$2:$AAA$11936,2))</f>
        <v>E L DE OLIVEIRA JUNIOR EDIMAR TRANSPORTES</v>
      </c>
      <c r="I5316" s="20" t="str">
        <f t="shared" si="83"/>
        <v>jul</v>
      </c>
    </row>
    <row r="5317" spans="1:9" x14ac:dyDescent="0.25">
      <c r="A5317" s="7">
        <v>46210</v>
      </c>
      <c r="B5317" s="17">
        <v>7263</v>
      </c>
      <c r="C5317" s="17" t="s">
        <v>419</v>
      </c>
      <c r="D5317" s="2">
        <v>121.96</v>
      </c>
      <c r="E5317" s="17">
        <v>2</v>
      </c>
      <c r="F5317" s="2">
        <v>60.98</v>
      </c>
      <c r="G5317" s="2">
        <v>55.673999999999999</v>
      </c>
      <c r="H5317" s="66" t="str">
        <f>IF(B5317="","",VLOOKUP(B5317,[1]BASEEMPRESA!$A$2:$AAA$11936,2))</f>
        <v>ESTEL SERVICOS DE TRANSPORTES E LOCACAO LTDA</v>
      </c>
      <c r="I5317" s="20" t="str">
        <f t="shared" si="83"/>
        <v>jul</v>
      </c>
    </row>
    <row r="5318" spans="1:9" x14ac:dyDescent="0.25">
      <c r="A5318" s="7">
        <v>46210</v>
      </c>
      <c r="B5318" s="16">
        <v>7264</v>
      </c>
      <c r="C5318" s="16" t="s">
        <v>419</v>
      </c>
      <c r="D5318" s="3">
        <v>119.62</v>
      </c>
      <c r="E5318" s="16">
        <v>2</v>
      </c>
      <c r="F5318" s="3">
        <v>59.81</v>
      </c>
      <c r="G5318" s="3">
        <v>36.463000000000001</v>
      </c>
      <c r="H5318" s="66" t="str">
        <f>IF(B5318="","",VLOOKUP(B5318,[1]BASEEMPRESA!$A$2:$AAA$11936,2))</f>
        <v>W &amp; E SERVICOS DE TRANSPORTE LTDA</v>
      </c>
      <c r="I5318" s="20" t="str">
        <f t="shared" si="83"/>
        <v>jul</v>
      </c>
    </row>
    <row r="5319" spans="1:9" x14ac:dyDescent="0.25">
      <c r="A5319" s="7">
        <v>46210</v>
      </c>
      <c r="B5319" s="17">
        <v>7278</v>
      </c>
      <c r="C5319" s="17" t="s">
        <v>419</v>
      </c>
      <c r="D5319" s="2">
        <v>113.72</v>
      </c>
      <c r="E5319" s="17">
        <v>2</v>
      </c>
      <c r="F5319" s="2">
        <v>56.86</v>
      </c>
      <c r="G5319" s="2">
        <v>12.997</v>
      </c>
      <c r="H5319" s="66" t="str">
        <f>IF(B5319="","",VLOOKUP(B5319,[1]BASEEMPRESA!$A$2:$AAA$11936,2))</f>
        <v>LOPES TRANSPORTES LTDA</v>
      </c>
      <c r="I5319" s="20" t="str">
        <f t="shared" si="83"/>
        <v>jul</v>
      </c>
    </row>
    <row r="5320" spans="1:9" x14ac:dyDescent="0.25">
      <c r="A5320" s="7">
        <v>46210</v>
      </c>
      <c r="B5320" s="16">
        <v>7279</v>
      </c>
      <c r="C5320" s="16" t="s">
        <v>420</v>
      </c>
      <c r="D5320" s="3">
        <v>122.62</v>
      </c>
      <c r="E5320" s="16">
        <v>2</v>
      </c>
      <c r="F5320" s="3">
        <v>61.31</v>
      </c>
      <c r="G5320" s="3">
        <v>74.680000000000007</v>
      </c>
      <c r="H5320" s="66" t="str">
        <f>IF(B5320="","",VLOOKUP(B5320,[1]BASEEMPRESA!$A$2:$AAA$11936,2))</f>
        <v>CVL TRANSPORTES LTDA</v>
      </c>
      <c r="I5320" s="20" t="str">
        <f t="shared" si="83"/>
        <v>jul</v>
      </c>
    </row>
    <row r="5321" spans="1:9" x14ac:dyDescent="0.25">
      <c r="A5321" s="7">
        <v>46210</v>
      </c>
      <c r="B5321" s="17">
        <v>7282</v>
      </c>
      <c r="C5321" s="17" t="s">
        <v>419</v>
      </c>
      <c r="D5321" s="2">
        <v>122.5</v>
      </c>
      <c r="E5321" s="17">
        <v>2</v>
      </c>
      <c r="F5321" s="2">
        <v>61.25</v>
      </c>
      <c r="G5321" s="2">
        <v>36</v>
      </c>
      <c r="H5321" s="66" t="str">
        <f>IF(B5321="","",VLOOKUP(B5321,[1]BASEEMPRESA!$A$2:$AAA$11936,2))</f>
        <v>EMERSON LUIS MORO</v>
      </c>
      <c r="I5321" s="20" t="str">
        <f t="shared" si="83"/>
        <v>jul</v>
      </c>
    </row>
    <row r="5322" spans="1:9" x14ac:dyDescent="0.25">
      <c r="A5322" s="7">
        <v>46210</v>
      </c>
      <c r="B5322" s="16">
        <v>7289</v>
      </c>
      <c r="C5322" s="16" t="s">
        <v>419</v>
      </c>
      <c r="D5322" s="3">
        <v>126.04</v>
      </c>
      <c r="E5322" s="16">
        <v>2</v>
      </c>
      <c r="F5322" s="3">
        <v>63.02</v>
      </c>
      <c r="G5322" s="3">
        <v>32.673000000000002</v>
      </c>
      <c r="H5322" s="66" t="str">
        <f>IF(B5322="","",VLOOKUP(B5322,[1]BASEEMPRESA!$A$2:$AAA$11936,2))</f>
        <v>TAVARES E MORAES TRANSPORTES LTDA</v>
      </c>
      <c r="I5322" s="20" t="str">
        <f t="shared" si="83"/>
        <v>jul</v>
      </c>
    </row>
    <row r="5323" spans="1:9" x14ac:dyDescent="0.25">
      <c r="A5323" s="7">
        <v>46210</v>
      </c>
      <c r="B5323" s="17">
        <v>7292</v>
      </c>
      <c r="C5323" s="17" t="s">
        <v>419</v>
      </c>
      <c r="D5323" s="2">
        <v>129.30000000000001</v>
      </c>
      <c r="E5323" s="17">
        <v>2</v>
      </c>
      <c r="F5323" s="2">
        <v>64.650000000000006</v>
      </c>
      <c r="G5323" s="2">
        <v>27.826000000000001</v>
      </c>
      <c r="H5323" s="66" t="str">
        <f>IF(B5323="","",VLOOKUP(B5323,[1]BASEEMPRESA!$A$2:$AAA$11936,2))</f>
        <v>ESTEL SERVICOS DE TRANSPORTES E LOCACAO LTDA</v>
      </c>
      <c r="I5323" s="20" t="str">
        <f t="shared" si="83"/>
        <v>jul</v>
      </c>
    </row>
    <row r="5324" spans="1:9" x14ac:dyDescent="0.25">
      <c r="A5324" s="7">
        <v>46210</v>
      </c>
      <c r="B5324" s="16">
        <v>7299</v>
      </c>
      <c r="C5324" s="16" t="s">
        <v>419</v>
      </c>
      <c r="D5324" s="3">
        <v>114</v>
      </c>
      <c r="E5324" s="16">
        <v>2</v>
      </c>
      <c r="F5324" s="3">
        <v>57</v>
      </c>
      <c r="G5324" s="3">
        <v>55.667999999999999</v>
      </c>
      <c r="H5324" s="66" t="str">
        <f>IF(B5324="","",VLOOKUP(B5324,[1]BASEEMPRESA!$A$2:$AAA$11936,2))</f>
        <v>JERE SERVICOS DE TRANSPORTE E LOCACAO LTDA</v>
      </c>
      <c r="I5324" s="20" t="str">
        <f t="shared" si="83"/>
        <v>jul</v>
      </c>
    </row>
    <row r="5325" spans="1:9" x14ac:dyDescent="0.25">
      <c r="A5325" s="7">
        <v>46210</v>
      </c>
      <c r="B5325" s="17">
        <v>7301</v>
      </c>
      <c r="C5325" s="17" t="s">
        <v>419</v>
      </c>
      <c r="D5325" s="2">
        <v>118.54</v>
      </c>
      <c r="E5325" s="17">
        <v>2</v>
      </c>
      <c r="F5325" s="2">
        <v>59.27</v>
      </c>
      <c r="G5325" s="2">
        <v>16.143999999999998</v>
      </c>
      <c r="H5325" s="66" t="str">
        <f>IF(B5325="","",VLOOKUP(B5325,[1]BASEEMPRESA!$A$2:$AAA$11936,2))</f>
        <v>SERVICOS DE TRANSPORTES E LOCACAO VALE DO ITAUNAS LTDA</v>
      </c>
      <c r="I5325" s="20" t="str">
        <f t="shared" si="83"/>
        <v>jul</v>
      </c>
    </row>
    <row r="5326" spans="1:9" x14ac:dyDescent="0.25">
      <c r="A5326" s="7">
        <v>46210</v>
      </c>
      <c r="B5326" s="16">
        <v>7304</v>
      </c>
      <c r="C5326" s="16" t="s">
        <v>419</v>
      </c>
      <c r="D5326" s="3">
        <v>118.32</v>
      </c>
      <c r="E5326" s="16">
        <v>4</v>
      </c>
      <c r="F5326" s="3">
        <v>29.58</v>
      </c>
      <c r="G5326" s="3">
        <v>7</v>
      </c>
      <c r="H5326" s="66" t="str">
        <f>IF(B5326="","",VLOOKUP(B5326,[1]BASEEMPRESA!$A$2:$AAA$11936,2))</f>
        <v>SERVICOS DE TRANSPORTES E LOCACAO VALE DO ITAUNAS LTDA</v>
      </c>
      <c r="I5326" s="20" t="str">
        <f t="shared" si="83"/>
        <v>jul</v>
      </c>
    </row>
    <row r="5327" spans="1:9" x14ac:dyDescent="0.25">
      <c r="A5327" s="7">
        <v>46210</v>
      </c>
      <c r="B5327" s="17">
        <v>7311</v>
      </c>
      <c r="C5327" s="17" t="s">
        <v>422</v>
      </c>
      <c r="D5327" s="2">
        <v>118.02</v>
      </c>
      <c r="E5327" s="17">
        <v>2</v>
      </c>
      <c r="F5327" s="2">
        <v>59.01</v>
      </c>
      <c r="G5327" s="2">
        <v>21.408999999999999</v>
      </c>
      <c r="H5327" s="66" t="str">
        <f>IF(B5327="","",VLOOKUP(B5327,[1]BASEEMPRESA!$A$2:$AAA$11936,2))</f>
        <v>LN LOGISTICA E TRANSPORTES LTDA</v>
      </c>
      <c r="I5327" s="20" t="str">
        <f t="shared" si="83"/>
        <v>jul</v>
      </c>
    </row>
    <row r="5328" spans="1:9" x14ac:dyDescent="0.25">
      <c r="A5328" s="7">
        <v>46210</v>
      </c>
      <c r="B5328" s="16">
        <v>7312</v>
      </c>
      <c r="C5328" s="16" t="s">
        <v>422</v>
      </c>
      <c r="D5328" s="3">
        <v>63.96</v>
      </c>
      <c r="E5328" s="16">
        <v>1</v>
      </c>
      <c r="F5328" s="3">
        <v>63.96</v>
      </c>
      <c r="G5328" s="3">
        <v>93</v>
      </c>
      <c r="H5328" s="66" t="str">
        <f>IF(B5328="","",VLOOKUP(B5328,[1]BASEEMPRESA!$A$2:$AAA$11936,2))</f>
        <v>LN LOGISTICA E TRANSPORTES LTDA</v>
      </c>
      <c r="I5328" s="20" t="str">
        <f t="shared" si="83"/>
        <v>jul</v>
      </c>
    </row>
    <row r="5329" spans="1:9" x14ac:dyDescent="0.25">
      <c r="A5329" s="7">
        <v>46210</v>
      </c>
      <c r="B5329" s="17">
        <v>7334</v>
      </c>
      <c r="C5329" s="17" t="s">
        <v>421</v>
      </c>
      <c r="D5329" s="2">
        <v>118.88</v>
      </c>
      <c r="E5329" s="17">
        <v>2</v>
      </c>
      <c r="F5329" s="2">
        <v>59.44</v>
      </c>
      <c r="G5329" s="2">
        <v>38.040999999999997</v>
      </c>
      <c r="H5329" s="66" t="str">
        <f>IF(B5329="","",VLOOKUP(B5329,[1]BASEEMPRESA!$A$2:$AAA$11936,2))</f>
        <v>ROCHA TRANSPORTES DE MUCURI LTDA</v>
      </c>
      <c r="I5329" s="20" t="str">
        <f t="shared" si="83"/>
        <v>jul</v>
      </c>
    </row>
    <row r="5330" spans="1:9" x14ac:dyDescent="0.25">
      <c r="A5330" s="7">
        <v>46210</v>
      </c>
      <c r="B5330" s="16">
        <v>7337</v>
      </c>
      <c r="C5330" s="16" t="s">
        <v>419</v>
      </c>
      <c r="D5330" s="3">
        <v>123.62</v>
      </c>
      <c r="E5330" s="16">
        <v>2</v>
      </c>
      <c r="F5330" s="3">
        <v>61.81</v>
      </c>
      <c r="G5330" s="3">
        <v>64.366</v>
      </c>
      <c r="H5330" s="66" t="str">
        <f>IF(B5330="","",VLOOKUP(B5330,[1]BASEEMPRESA!$A$2:$AAA$11936,2))</f>
        <v>REGINA M. DOS S. SILVA CARGAS</v>
      </c>
      <c r="I5330" s="20" t="str">
        <f t="shared" si="83"/>
        <v>jul</v>
      </c>
    </row>
    <row r="5331" spans="1:9" x14ac:dyDescent="0.25">
      <c r="A5331" s="7">
        <v>46210</v>
      </c>
      <c r="B5331" s="17">
        <v>7340</v>
      </c>
      <c r="C5331" s="17" t="s">
        <v>419</v>
      </c>
      <c r="D5331" s="2">
        <v>63.4</v>
      </c>
      <c r="E5331" s="17">
        <v>2</v>
      </c>
      <c r="F5331" s="2">
        <v>31.7</v>
      </c>
      <c r="G5331" s="2">
        <v>7</v>
      </c>
      <c r="H5331" s="66" t="str">
        <f>IF(B5331="","",VLOOKUP(B5331,[1]BASEEMPRESA!$A$2:$AAA$11936,2))</f>
        <v>W &amp; E SERVICOS DE TRANSPORTE LTDA</v>
      </c>
      <c r="I5331" s="20" t="str">
        <f t="shared" si="83"/>
        <v>jul</v>
      </c>
    </row>
    <row r="5332" spans="1:9" x14ac:dyDescent="0.25">
      <c r="A5332" s="7">
        <v>46210</v>
      </c>
      <c r="B5332" s="16">
        <v>7343</v>
      </c>
      <c r="C5332" s="16" t="s">
        <v>421</v>
      </c>
      <c r="D5332" s="3">
        <v>119.78</v>
      </c>
      <c r="E5332" s="16">
        <v>2</v>
      </c>
      <c r="F5332" s="3">
        <v>59.89</v>
      </c>
      <c r="G5332" s="3">
        <v>48.976999999999997</v>
      </c>
      <c r="H5332" s="66" t="str">
        <f>IF(B5332="","",VLOOKUP(B5332,[1]BASEEMPRESA!$A$2:$AAA$11936,2))</f>
        <v>E L DE OLIVEIRA JUNIOR EDIMAR TRANSPORTES</v>
      </c>
      <c r="I5332" s="20" t="str">
        <f t="shared" si="83"/>
        <v>jul</v>
      </c>
    </row>
    <row r="5333" spans="1:9" x14ac:dyDescent="0.25">
      <c r="A5333" s="7">
        <v>46210</v>
      </c>
      <c r="B5333" s="17">
        <v>7347</v>
      </c>
      <c r="C5333" s="17" t="s">
        <v>420</v>
      </c>
      <c r="D5333" s="2">
        <v>125.26</v>
      </c>
      <c r="E5333" s="17">
        <v>2</v>
      </c>
      <c r="F5333" s="2">
        <v>62.63</v>
      </c>
      <c r="G5333" s="2">
        <v>28.120999999999999</v>
      </c>
      <c r="H5333" s="66" t="str">
        <f>IF(B5333="","",VLOOKUP(B5333,[1]BASEEMPRESA!$A$2:$AAA$11936,2))</f>
        <v>TRANSPORTADORA GLOBAL LOGISTICA LTDA</v>
      </c>
      <c r="I5333" s="20" t="str">
        <f t="shared" si="83"/>
        <v>jul</v>
      </c>
    </row>
    <row r="5334" spans="1:9" x14ac:dyDescent="0.25">
      <c r="A5334" s="7">
        <v>46210</v>
      </c>
      <c r="B5334" s="16">
        <v>7352</v>
      </c>
      <c r="C5334" s="16" t="s">
        <v>421</v>
      </c>
      <c r="D5334" s="3">
        <v>63.88</v>
      </c>
      <c r="E5334" s="16">
        <v>1</v>
      </c>
      <c r="F5334" s="3">
        <v>63.88</v>
      </c>
      <c r="G5334" s="3">
        <v>93</v>
      </c>
      <c r="H5334" s="66" t="str">
        <f>IF(B5334="","",VLOOKUP(B5334,[1]BASEEMPRESA!$A$2:$AAA$11936,2))</f>
        <v>WESLEI M DOS SANTOS</v>
      </c>
      <c r="I5334" s="20" t="str">
        <f t="shared" si="83"/>
        <v>jul</v>
      </c>
    </row>
    <row r="5335" spans="1:9" x14ac:dyDescent="0.25">
      <c r="A5335" s="7">
        <v>46210</v>
      </c>
      <c r="B5335" s="17">
        <v>7355</v>
      </c>
      <c r="C5335" s="17" t="s">
        <v>419</v>
      </c>
      <c r="D5335" s="2">
        <v>60.44</v>
      </c>
      <c r="E5335" s="17">
        <v>1</v>
      </c>
      <c r="F5335" s="2">
        <v>60.44</v>
      </c>
      <c r="G5335" s="2">
        <v>54</v>
      </c>
      <c r="H5335" s="66" t="str">
        <f>IF(B5335="","",VLOOKUP(B5335,[1]BASEEMPRESA!$A$2:$AAA$11936,2))</f>
        <v>WESLEI M DOS SANTOS</v>
      </c>
      <c r="I5335" s="20" t="str">
        <f t="shared" si="83"/>
        <v>jul</v>
      </c>
    </row>
    <row r="5336" spans="1:9" x14ac:dyDescent="0.25">
      <c r="A5336" s="7">
        <v>46210</v>
      </c>
      <c r="B5336" s="16">
        <v>7361</v>
      </c>
      <c r="C5336" s="16" t="s">
        <v>423</v>
      </c>
      <c r="D5336" s="3">
        <v>114.28</v>
      </c>
      <c r="E5336" s="16">
        <v>2</v>
      </c>
      <c r="F5336" s="3">
        <v>57.14</v>
      </c>
      <c r="G5336" s="3">
        <v>41.704000000000001</v>
      </c>
      <c r="H5336" s="66" t="str">
        <f>IF(B5336="","",VLOOKUP(B5336,[1]BASEEMPRESA!$A$2:$AAA$11936,2))</f>
        <v>TRANSPORTE FUMACINHA LTDA</v>
      </c>
      <c r="I5336" s="20" t="str">
        <f t="shared" si="83"/>
        <v>jul</v>
      </c>
    </row>
    <row r="5337" spans="1:9" x14ac:dyDescent="0.25">
      <c r="A5337" s="7">
        <v>46210</v>
      </c>
      <c r="B5337" s="17">
        <v>7367</v>
      </c>
      <c r="C5337" s="17" t="s">
        <v>419</v>
      </c>
      <c r="D5337" s="2">
        <v>60.52</v>
      </c>
      <c r="E5337" s="17">
        <v>1</v>
      </c>
      <c r="F5337" s="2">
        <v>60.52</v>
      </c>
      <c r="G5337" s="2">
        <v>7</v>
      </c>
      <c r="H5337" s="66" t="str">
        <f>IF(B5337="","",VLOOKUP(B5337,[1]BASEEMPRESA!$A$2:$AAA$11936,2))</f>
        <v>JOSE HELIO SILVA SANTOS</v>
      </c>
      <c r="I5337" s="20" t="str">
        <f t="shared" si="83"/>
        <v>jul</v>
      </c>
    </row>
    <row r="5338" spans="1:9" x14ac:dyDescent="0.25">
      <c r="A5338" s="7">
        <v>46210</v>
      </c>
      <c r="B5338" s="16">
        <v>7370</v>
      </c>
      <c r="C5338" s="16" t="s">
        <v>419</v>
      </c>
      <c r="D5338" s="3">
        <v>60.54</v>
      </c>
      <c r="E5338" s="16">
        <v>1</v>
      </c>
      <c r="F5338" s="3">
        <v>60.54</v>
      </c>
      <c r="G5338" s="3">
        <v>36</v>
      </c>
      <c r="H5338" s="66" t="str">
        <f>IF(B5338="","",VLOOKUP(B5338,[1]BASEEMPRESA!$A$2:$AAA$11936,2))</f>
        <v>JOSE HELIO SILVA SANTOS</v>
      </c>
      <c r="I5338" s="20" t="str">
        <f t="shared" si="83"/>
        <v>jul</v>
      </c>
    </row>
    <row r="5339" spans="1:9" x14ac:dyDescent="0.25">
      <c r="A5339" s="7">
        <v>46210</v>
      </c>
      <c r="B5339" s="17">
        <v>7381</v>
      </c>
      <c r="C5339" s="17" t="s">
        <v>423</v>
      </c>
      <c r="D5339" s="2">
        <v>61.54</v>
      </c>
      <c r="E5339" s="17">
        <v>1</v>
      </c>
      <c r="F5339" s="2">
        <v>61.54</v>
      </c>
      <c r="G5339" s="2">
        <v>54</v>
      </c>
      <c r="H5339" s="66" t="str">
        <f>IF(B5339="","",VLOOKUP(B5339,[1]BASEEMPRESA!$A$2:$AAA$11936,2))</f>
        <v>TRANSPORTE FUMACINHA LTDA</v>
      </c>
      <c r="I5339" s="20" t="str">
        <f t="shared" si="83"/>
        <v>jul</v>
      </c>
    </row>
    <row r="5340" spans="1:9" x14ac:dyDescent="0.25">
      <c r="A5340" s="7">
        <v>46210</v>
      </c>
      <c r="B5340" s="16">
        <v>7398</v>
      </c>
      <c r="C5340" s="16" t="s">
        <v>419</v>
      </c>
      <c r="D5340" s="3">
        <v>58.98</v>
      </c>
      <c r="E5340" s="16">
        <v>1</v>
      </c>
      <c r="F5340" s="3">
        <v>58.98</v>
      </c>
      <c r="G5340" s="3">
        <v>36</v>
      </c>
      <c r="H5340" s="66" t="str">
        <f>IF(B5340="","",VLOOKUP(B5340,[1]BASEEMPRESA!$A$2:$AAA$11936,2))</f>
        <v>RSL TRANSPORTES LTDA</v>
      </c>
      <c r="I5340" s="20" t="str">
        <f t="shared" si="83"/>
        <v>jul</v>
      </c>
    </row>
    <row r="5341" spans="1:9" x14ac:dyDescent="0.25">
      <c r="A5341" s="7">
        <v>46211</v>
      </c>
      <c r="B5341" s="16">
        <v>2066</v>
      </c>
      <c r="C5341" s="16" t="s">
        <v>418</v>
      </c>
      <c r="D5341" s="3">
        <v>433.48</v>
      </c>
      <c r="E5341" s="16">
        <v>7</v>
      </c>
      <c r="F5341" s="3">
        <v>61.926000000000002</v>
      </c>
      <c r="G5341" s="3">
        <v>12</v>
      </c>
      <c r="H5341" s="66" t="str">
        <f>IF(B5341="","",VLOOKUP(B5341,[1]BASEEMPRESA!$A$2:$AAA$11936,2))</f>
        <v>NDB HOLDING AGRICOLA LTDA - MATRIZ</v>
      </c>
      <c r="I5341" s="20" t="str">
        <f t="shared" si="83"/>
        <v>jul</v>
      </c>
    </row>
    <row r="5342" spans="1:9" x14ac:dyDescent="0.25">
      <c r="A5342" s="7">
        <v>46211</v>
      </c>
      <c r="B5342" s="17">
        <v>2067</v>
      </c>
      <c r="C5342" s="17" t="s">
        <v>418</v>
      </c>
      <c r="D5342" s="2">
        <v>542.66</v>
      </c>
      <c r="E5342" s="17">
        <v>9</v>
      </c>
      <c r="F5342" s="2">
        <v>60.295999999999999</v>
      </c>
      <c r="G5342" s="2">
        <v>11.994</v>
      </c>
      <c r="H5342" s="66" t="str">
        <f>IF(B5342="","",VLOOKUP(B5342,[1]BASEEMPRESA!$A$2:$AAA$11936,2))</f>
        <v>NDB HOLDING AGRICOLA LTDA - MATRIZ</v>
      </c>
      <c r="I5342" s="20" t="str">
        <f t="shared" si="83"/>
        <v>jul</v>
      </c>
    </row>
    <row r="5343" spans="1:9" x14ac:dyDescent="0.25">
      <c r="A5343" s="7">
        <v>46211</v>
      </c>
      <c r="B5343" s="16">
        <v>2107</v>
      </c>
      <c r="C5343" s="16" t="s">
        <v>418</v>
      </c>
      <c r="D5343" s="3">
        <v>430.32</v>
      </c>
      <c r="E5343" s="16">
        <v>7</v>
      </c>
      <c r="F5343" s="3">
        <v>61.473999999999997</v>
      </c>
      <c r="G5343" s="3">
        <v>12</v>
      </c>
      <c r="H5343" s="66" t="str">
        <f>IF(B5343="","",VLOOKUP(B5343,[1]BASEEMPRESA!$A$2:$AAA$11936,2))</f>
        <v>NDB HOLDING AGRICOLA LTDA - MATRIZ</v>
      </c>
      <c r="I5343" s="20" t="str">
        <f t="shared" si="83"/>
        <v>jul</v>
      </c>
    </row>
    <row r="5344" spans="1:9" x14ac:dyDescent="0.25">
      <c r="A5344" s="7">
        <v>46211</v>
      </c>
      <c r="B5344" s="17">
        <v>2108</v>
      </c>
      <c r="C5344" s="17" t="s">
        <v>418</v>
      </c>
      <c r="D5344" s="2">
        <v>471.22</v>
      </c>
      <c r="E5344" s="17">
        <v>8</v>
      </c>
      <c r="F5344" s="2">
        <v>58.902999999999999</v>
      </c>
      <c r="G5344" s="2">
        <v>12</v>
      </c>
      <c r="H5344" s="66" t="str">
        <f>IF(B5344="","",VLOOKUP(B5344,[1]BASEEMPRESA!$A$2:$AAA$11936,2))</f>
        <v>NDB HOLDING AGRICOLA LTDA - MATRIZ</v>
      </c>
      <c r="I5344" s="20" t="str">
        <f t="shared" si="83"/>
        <v>jul</v>
      </c>
    </row>
    <row r="5345" spans="1:9" x14ac:dyDescent="0.25">
      <c r="A5345" s="7">
        <v>46211</v>
      </c>
      <c r="B5345" s="16">
        <v>2109</v>
      </c>
      <c r="C5345" s="16" t="s">
        <v>418</v>
      </c>
      <c r="D5345" s="3">
        <v>429.84</v>
      </c>
      <c r="E5345" s="16">
        <v>7</v>
      </c>
      <c r="F5345" s="3">
        <v>61.405999999999999</v>
      </c>
      <c r="G5345" s="3">
        <v>12</v>
      </c>
      <c r="H5345" s="66" t="str">
        <f>IF(B5345="","",VLOOKUP(B5345,[1]BASEEMPRESA!$A$2:$AAA$11936,2))</f>
        <v>NDB HOLDING AGRICOLA LTDA - MATRIZ</v>
      </c>
      <c r="I5345" s="20" t="str">
        <f t="shared" si="83"/>
        <v>jul</v>
      </c>
    </row>
    <row r="5346" spans="1:9" x14ac:dyDescent="0.25">
      <c r="A5346" s="7">
        <v>46211</v>
      </c>
      <c r="B5346" s="17">
        <v>7004</v>
      </c>
      <c r="C5346" s="17" t="s">
        <v>419</v>
      </c>
      <c r="D5346" s="2">
        <v>178</v>
      </c>
      <c r="E5346" s="17">
        <v>3</v>
      </c>
      <c r="F5346" s="2">
        <v>59.332999999999998</v>
      </c>
      <c r="G5346" s="2">
        <v>44.576000000000001</v>
      </c>
      <c r="H5346" s="66" t="str">
        <f>IF(B5346="","",VLOOKUP(B5346,[1]BASEEMPRESA!$A$2:$AAA$11936,2))</f>
        <v>EMERSON LUIS MORO</v>
      </c>
      <c r="I5346" s="20" t="str">
        <f t="shared" si="83"/>
        <v>jul</v>
      </c>
    </row>
    <row r="5347" spans="1:9" x14ac:dyDescent="0.25">
      <c r="A5347" s="7">
        <v>46211</v>
      </c>
      <c r="B5347" s="16">
        <v>7005</v>
      </c>
      <c r="C5347" s="16" t="s">
        <v>419</v>
      </c>
      <c r="D5347" s="3">
        <v>182.48</v>
      </c>
      <c r="E5347" s="16">
        <v>3</v>
      </c>
      <c r="F5347" s="3">
        <v>60.826999999999998</v>
      </c>
      <c r="G5347" s="3">
        <v>17.228999999999999</v>
      </c>
      <c r="H5347" s="66" t="str">
        <f>IF(B5347="","",VLOOKUP(B5347,[1]BASEEMPRESA!$A$2:$AAA$11936,2))</f>
        <v>RENE PINA DE ALMEIDA</v>
      </c>
      <c r="I5347" s="20" t="str">
        <f t="shared" si="83"/>
        <v>jul</v>
      </c>
    </row>
    <row r="5348" spans="1:9" x14ac:dyDescent="0.25">
      <c r="A5348" s="7">
        <v>46211</v>
      </c>
      <c r="B5348" s="17">
        <v>7006</v>
      </c>
      <c r="C5348" s="17" t="s">
        <v>420</v>
      </c>
      <c r="D5348" s="2">
        <v>185.72</v>
      </c>
      <c r="E5348" s="17">
        <v>3</v>
      </c>
      <c r="F5348" s="2">
        <v>61.906999999999996</v>
      </c>
      <c r="G5348" s="2">
        <v>44.265999999999998</v>
      </c>
      <c r="H5348" s="66" t="str">
        <f>IF(B5348="","",VLOOKUP(B5348,[1]BASEEMPRESA!$A$2:$AAA$11936,2))</f>
        <v>INAMARQUE SOUZA MACHADO</v>
      </c>
      <c r="I5348" s="20" t="str">
        <f t="shared" si="83"/>
        <v>jul</v>
      </c>
    </row>
    <row r="5349" spans="1:9" x14ac:dyDescent="0.25">
      <c r="A5349" s="7">
        <v>46211</v>
      </c>
      <c r="B5349" s="16">
        <v>7007</v>
      </c>
      <c r="C5349" s="16" t="s">
        <v>420</v>
      </c>
      <c r="D5349" s="3">
        <v>186.96</v>
      </c>
      <c r="E5349" s="16">
        <v>3</v>
      </c>
      <c r="F5349" s="3">
        <v>62.32</v>
      </c>
      <c r="G5349" s="3">
        <v>25.391999999999999</v>
      </c>
      <c r="H5349" s="66" t="str">
        <f>IF(B5349="","",VLOOKUP(B5349,[1]BASEEMPRESA!$A$2:$AAA$11936,2))</f>
        <v>MVS TRANSPORTE LTDA</v>
      </c>
      <c r="I5349" s="20" t="str">
        <f t="shared" si="83"/>
        <v>jul</v>
      </c>
    </row>
    <row r="5350" spans="1:9" x14ac:dyDescent="0.25">
      <c r="A5350" s="7">
        <v>46211</v>
      </c>
      <c r="B5350" s="17">
        <v>7008</v>
      </c>
      <c r="C5350" s="17" t="s">
        <v>419</v>
      </c>
      <c r="D5350" s="2">
        <v>132.68</v>
      </c>
      <c r="E5350" s="17">
        <v>2</v>
      </c>
      <c r="F5350" s="2">
        <v>66.34</v>
      </c>
      <c r="G5350" s="2">
        <v>72.63</v>
      </c>
      <c r="H5350" s="66" t="str">
        <f>IF(B5350="","",VLOOKUP(B5350,[1]BASEEMPRESA!$A$2:$AAA$11936,2))</f>
        <v>E L DE OLIVEIRA JUNIOR EDIMAR TRANSPORTES</v>
      </c>
      <c r="I5350" s="20" t="str">
        <f t="shared" si="83"/>
        <v>jul</v>
      </c>
    </row>
    <row r="5351" spans="1:9" x14ac:dyDescent="0.25">
      <c r="A5351" s="7">
        <v>46211</v>
      </c>
      <c r="B5351" s="16">
        <v>7010</v>
      </c>
      <c r="C5351" s="16" t="s">
        <v>419</v>
      </c>
      <c r="D5351" s="3">
        <v>177.46</v>
      </c>
      <c r="E5351" s="16">
        <v>3</v>
      </c>
      <c r="F5351" s="3">
        <v>59.152999999999999</v>
      </c>
      <c r="G5351" s="3">
        <v>49.128</v>
      </c>
      <c r="H5351" s="66" t="str">
        <f>IF(B5351="","",VLOOKUP(B5351,[1]BASEEMPRESA!$A$2:$AAA$11936,2))</f>
        <v>BAYER LOGISTICA E TRANSPORTES LTDA</v>
      </c>
      <c r="I5351" s="20" t="str">
        <f t="shared" si="83"/>
        <v>jul</v>
      </c>
    </row>
    <row r="5352" spans="1:9" x14ac:dyDescent="0.25">
      <c r="A5352" s="7">
        <v>46211</v>
      </c>
      <c r="B5352" s="17">
        <v>7013</v>
      </c>
      <c r="C5352" s="17" t="s">
        <v>419</v>
      </c>
      <c r="D5352" s="2">
        <v>118.56</v>
      </c>
      <c r="E5352" s="17">
        <v>2</v>
      </c>
      <c r="F5352" s="2">
        <v>59.28</v>
      </c>
      <c r="G5352" s="2">
        <v>52.030999999999999</v>
      </c>
      <c r="H5352" s="66" t="str">
        <f>IF(B5352="","",VLOOKUP(B5352,[1]BASEEMPRESA!$A$2:$AAA$11936,2))</f>
        <v>INAMARQUE SOUZA MACHADO</v>
      </c>
      <c r="I5352" s="20" t="str">
        <f t="shared" si="83"/>
        <v>jul</v>
      </c>
    </row>
    <row r="5353" spans="1:9" x14ac:dyDescent="0.25">
      <c r="A5353" s="7">
        <v>46211</v>
      </c>
      <c r="B5353" s="16">
        <v>7017</v>
      </c>
      <c r="C5353" s="16" t="s">
        <v>419</v>
      </c>
      <c r="D5353" s="3">
        <v>189.48</v>
      </c>
      <c r="E5353" s="16">
        <v>3</v>
      </c>
      <c r="F5353" s="3">
        <v>63.16</v>
      </c>
      <c r="G5353" s="3">
        <v>80.995999999999995</v>
      </c>
      <c r="H5353" s="66" t="str">
        <f>IF(B5353="","",VLOOKUP(B5353,[1]BASEEMPRESA!$A$2:$AAA$11936,2))</f>
        <v>BAYER LOGISTICA E TRANSPORTES LTDA</v>
      </c>
      <c r="I5353" s="20" t="str">
        <f t="shared" si="83"/>
        <v>jul</v>
      </c>
    </row>
    <row r="5354" spans="1:9" x14ac:dyDescent="0.25">
      <c r="A5354" s="7">
        <v>46211</v>
      </c>
      <c r="B5354" s="17">
        <v>7018</v>
      </c>
      <c r="C5354" s="17" t="s">
        <v>419</v>
      </c>
      <c r="D5354" s="2">
        <v>171.76</v>
      </c>
      <c r="E5354" s="17">
        <v>3</v>
      </c>
      <c r="F5354" s="2">
        <v>57.253</v>
      </c>
      <c r="G5354" s="2">
        <v>34.957000000000001</v>
      </c>
      <c r="H5354" s="66" t="str">
        <f>IF(B5354="","",VLOOKUP(B5354,[1]BASEEMPRESA!$A$2:$AAA$11936,2))</f>
        <v>SC MANUTENCOES LTDA</v>
      </c>
      <c r="I5354" s="20" t="str">
        <f t="shared" si="83"/>
        <v>jul</v>
      </c>
    </row>
    <row r="5355" spans="1:9" x14ac:dyDescent="0.25">
      <c r="A5355" s="7">
        <v>46211</v>
      </c>
      <c r="B5355" s="16">
        <v>7019</v>
      </c>
      <c r="C5355" s="16" t="s">
        <v>419</v>
      </c>
      <c r="D5355" s="3">
        <v>57.72</v>
      </c>
      <c r="E5355" s="16">
        <v>1</v>
      </c>
      <c r="F5355" s="3">
        <v>57.72</v>
      </c>
      <c r="G5355" s="3">
        <v>93</v>
      </c>
      <c r="H5355" s="66" t="str">
        <f>IF(B5355="","",VLOOKUP(B5355,[1]BASEEMPRESA!$A$2:$AAA$11936,2))</f>
        <v>SC MANUTENCOES LTDA</v>
      </c>
      <c r="I5355" s="20" t="str">
        <f t="shared" si="83"/>
        <v>jul</v>
      </c>
    </row>
    <row r="5356" spans="1:9" x14ac:dyDescent="0.25">
      <c r="A5356" s="7">
        <v>46211</v>
      </c>
      <c r="B5356" s="17">
        <v>7021</v>
      </c>
      <c r="C5356" s="17" t="s">
        <v>419</v>
      </c>
      <c r="D5356" s="2">
        <v>197.3</v>
      </c>
      <c r="E5356" s="17">
        <v>3</v>
      </c>
      <c r="F5356" s="2">
        <v>65.766999999999996</v>
      </c>
      <c r="G5356" s="2">
        <v>57.326000000000001</v>
      </c>
      <c r="H5356" s="66" t="str">
        <f>IF(B5356="","",VLOOKUP(B5356,[1]BASEEMPRESA!$A$2:$AAA$11936,2))</f>
        <v>NEIA TRANSPORTES LTDA</v>
      </c>
      <c r="I5356" s="20" t="str">
        <f t="shared" si="83"/>
        <v>jul</v>
      </c>
    </row>
    <row r="5357" spans="1:9" x14ac:dyDescent="0.25">
      <c r="A5357" s="7">
        <v>46211</v>
      </c>
      <c r="B5357" s="16">
        <v>7022</v>
      </c>
      <c r="C5357" s="16" t="s">
        <v>419</v>
      </c>
      <c r="D5357" s="3">
        <v>188.86</v>
      </c>
      <c r="E5357" s="16">
        <v>3</v>
      </c>
      <c r="F5357" s="3">
        <v>62.953000000000003</v>
      </c>
      <c r="G5357" s="3">
        <v>41.783000000000001</v>
      </c>
      <c r="H5357" s="66" t="str">
        <f>IF(B5357="","",VLOOKUP(B5357,[1]BASEEMPRESA!$A$2:$AAA$11936,2))</f>
        <v>SMRR TRANSPORTES LTDA</v>
      </c>
      <c r="I5357" s="20" t="str">
        <f t="shared" si="83"/>
        <v>jul</v>
      </c>
    </row>
    <row r="5358" spans="1:9" x14ac:dyDescent="0.25">
      <c r="A5358" s="7">
        <v>46211</v>
      </c>
      <c r="B5358" s="17">
        <v>7031</v>
      </c>
      <c r="C5358" s="17" t="s">
        <v>419</v>
      </c>
      <c r="D5358" s="2">
        <v>188.7</v>
      </c>
      <c r="E5358" s="17">
        <v>3</v>
      </c>
      <c r="F5358" s="2">
        <v>62.9</v>
      </c>
      <c r="G5358" s="2">
        <v>48.942999999999998</v>
      </c>
      <c r="H5358" s="66" t="str">
        <f>IF(B5358="","",VLOOKUP(B5358,[1]BASEEMPRESA!$A$2:$AAA$11936,2))</f>
        <v>INAMARQUE SOUZA MACHADO</v>
      </c>
      <c r="I5358" s="20" t="str">
        <f t="shared" si="83"/>
        <v>jul</v>
      </c>
    </row>
    <row r="5359" spans="1:9" x14ac:dyDescent="0.25">
      <c r="A5359" s="7">
        <v>46211</v>
      </c>
      <c r="B5359" s="16">
        <v>7032</v>
      </c>
      <c r="C5359" s="16" t="s">
        <v>419</v>
      </c>
      <c r="D5359" s="3">
        <v>120.68</v>
      </c>
      <c r="E5359" s="16">
        <v>2</v>
      </c>
      <c r="F5359" s="3">
        <v>60.34</v>
      </c>
      <c r="G5359" s="3">
        <v>52.764000000000003</v>
      </c>
      <c r="H5359" s="66" t="str">
        <f>IF(B5359="","",VLOOKUP(B5359,[1]BASEEMPRESA!$A$2:$AAA$11936,2))</f>
        <v>REGINA M. DOS S. SILVA CARGAS</v>
      </c>
      <c r="I5359" s="20" t="str">
        <f t="shared" si="83"/>
        <v>jul</v>
      </c>
    </row>
    <row r="5360" spans="1:9" x14ac:dyDescent="0.25">
      <c r="A5360" s="7">
        <v>46211</v>
      </c>
      <c r="B5360" s="17">
        <v>7033</v>
      </c>
      <c r="C5360" s="17" t="s">
        <v>419</v>
      </c>
      <c r="D5360" s="2">
        <v>181.68</v>
      </c>
      <c r="E5360" s="17">
        <v>3</v>
      </c>
      <c r="F5360" s="2">
        <v>60.56</v>
      </c>
      <c r="G5360" s="2">
        <v>36.380000000000003</v>
      </c>
      <c r="H5360" s="66" t="str">
        <f>IF(B5360="","",VLOOKUP(B5360,[1]BASEEMPRESA!$A$2:$AAA$11936,2))</f>
        <v>E L DE OLIVEIRA JUNIOR EDIMAR TRANSPORTES</v>
      </c>
      <c r="I5360" s="20" t="str">
        <f t="shared" si="83"/>
        <v>jul</v>
      </c>
    </row>
    <row r="5361" spans="1:9" x14ac:dyDescent="0.25">
      <c r="A5361" s="7">
        <v>46211</v>
      </c>
      <c r="B5361" s="16">
        <v>7036</v>
      </c>
      <c r="C5361" s="16" t="s">
        <v>419</v>
      </c>
      <c r="D5361" s="3">
        <v>188.8</v>
      </c>
      <c r="E5361" s="16">
        <v>3</v>
      </c>
      <c r="F5361" s="3">
        <v>62.933</v>
      </c>
      <c r="G5361" s="3">
        <v>26.872</v>
      </c>
      <c r="H5361" s="66" t="str">
        <f>IF(B5361="","",VLOOKUP(B5361,[1]BASEEMPRESA!$A$2:$AAA$11936,2))</f>
        <v>EMERSON LUIS MORO</v>
      </c>
      <c r="I5361" s="20" t="str">
        <f t="shared" si="83"/>
        <v>jul</v>
      </c>
    </row>
    <row r="5362" spans="1:9" x14ac:dyDescent="0.25">
      <c r="A5362" s="7">
        <v>46211</v>
      </c>
      <c r="B5362" s="17">
        <v>7038</v>
      </c>
      <c r="C5362" s="17" t="s">
        <v>420</v>
      </c>
      <c r="D5362" s="2">
        <v>181.4</v>
      </c>
      <c r="E5362" s="17">
        <v>3</v>
      </c>
      <c r="F5362" s="2">
        <v>60.466999999999999</v>
      </c>
      <c r="G5362" s="2">
        <v>25.788</v>
      </c>
      <c r="H5362" s="66" t="str">
        <f>IF(B5362="","",VLOOKUP(B5362,[1]BASEEMPRESA!$A$2:$AAA$11936,2))</f>
        <v>JERE SERVICOS DE TRANSPORTE E LOCACAO LTDA</v>
      </c>
      <c r="I5362" s="20" t="str">
        <f t="shared" si="83"/>
        <v>jul</v>
      </c>
    </row>
    <row r="5363" spans="1:9" x14ac:dyDescent="0.25">
      <c r="A5363" s="7">
        <v>46211</v>
      </c>
      <c r="B5363" s="16">
        <v>7041</v>
      </c>
      <c r="C5363" s="16" t="s">
        <v>419</v>
      </c>
      <c r="D5363" s="3">
        <v>63.88</v>
      </c>
      <c r="E5363" s="16">
        <v>1</v>
      </c>
      <c r="F5363" s="3">
        <v>63.88</v>
      </c>
      <c r="G5363" s="3">
        <v>71.710999999999999</v>
      </c>
      <c r="H5363" s="66" t="str">
        <f>IF(B5363="","",VLOOKUP(B5363,[1]BASEEMPRESA!$A$2:$AAA$11936,2))</f>
        <v>JERE SERVICOS DE TRANSPORTE E LOCACAO LTDA</v>
      </c>
      <c r="I5363" s="20" t="str">
        <f t="shared" si="83"/>
        <v>jul</v>
      </c>
    </row>
    <row r="5364" spans="1:9" x14ac:dyDescent="0.25">
      <c r="A5364" s="7">
        <v>46211</v>
      </c>
      <c r="B5364" s="17">
        <v>7042</v>
      </c>
      <c r="C5364" s="17" t="s">
        <v>420</v>
      </c>
      <c r="D5364" s="2">
        <v>178.84</v>
      </c>
      <c r="E5364" s="17">
        <v>3</v>
      </c>
      <c r="F5364" s="2">
        <v>59.613</v>
      </c>
      <c r="G5364" s="2">
        <v>43.238</v>
      </c>
      <c r="H5364" s="66" t="str">
        <f>IF(B5364="","",VLOOKUP(B5364,[1]BASEEMPRESA!$A$2:$AAA$11936,2))</f>
        <v>SERVICOS DE TRANSPORTES E LOCACAO VALE DO ITAUNAS LTDA</v>
      </c>
      <c r="I5364" s="20" t="str">
        <f t="shared" si="83"/>
        <v>jul</v>
      </c>
    </row>
    <row r="5365" spans="1:9" x14ac:dyDescent="0.25">
      <c r="A5365" s="7">
        <v>46211</v>
      </c>
      <c r="B5365" s="16">
        <v>7045</v>
      </c>
      <c r="C5365" s="16" t="s">
        <v>421</v>
      </c>
      <c r="D5365" s="3">
        <v>135.6</v>
      </c>
      <c r="E5365" s="16">
        <v>2</v>
      </c>
      <c r="F5365" s="3">
        <v>67.8</v>
      </c>
      <c r="G5365" s="3">
        <v>74.311000000000007</v>
      </c>
      <c r="H5365" s="66" t="str">
        <f>IF(B5365="","",VLOOKUP(B5365,[1]BASEEMPRESA!$A$2:$AAA$11936,2))</f>
        <v>REGINA M. DOS S. SILVA CARGAS</v>
      </c>
      <c r="I5365" s="20" t="str">
        <f t="shared" si="83"/>
        <v>jul</v>
      </c>
    </row>
    <row r="5366" spans="1:9" x14ac:dyDescent="0.25">
      <c r="A5366" s="7">
        <v>46211</v>
      </c>
      <c r="B5366" s="17">
        <v>7046</v>
      </c>
      <c r="C5366" s="17" t="s">
        <v>419</v>
      </c>
      <c r="D5366" s="2">
        <v>130.18</v>
      </c>
      <c r="E5366" s="17">
        <v>2</v>
      </c>
      <c r="F5366" s="2">
        <v>65.09</v>
      </c>
      <c r="G5366" s="2">
        <v>74.522000000000006</v>
      </c>
      <c r="H5366" s="66" t="str">
        <f>IF(B5366="","",VLOOKUP(B5366,[1]BASEEMPRESA!$A$2:$AAA$11936,2))</f>
        <v>J.S. LEONIDIO</v>
      </c>
      <c r="I5366" s="20" t="str">
        <f t="shared" si="83"/>
        <v>jul</v>
      </c>
    </row>
    <row r="5367" spans="1:9" x14ac:dyDescent="0.25">
      <c r="A5367" s="7">
        <v>46211</v>
      </c>
      <c r="B5367" s="16">
        <v>7047</v>
      </c>
      <c r="C5367" s="16" t="s">
        <v>419</v>
      </c>
      <c r="D5367" s="3">
        <v>182.2</v>
      </c>
      <c r="E5367" s="16">
        <v>3</v>
      </c>
      <c r="F5367" s="3">
        <v>60.732999999999997</v>
      </c>
      <c r="G5367" s="3">
        <v>54.58</v>
      </c>
      <c r="H5367" s="66" t="str">
        <f>IF(B5367="","",VLOOKUP(B5367,[1]BASEEMPRESA!$A$2:$AAA$11936,2))</f>
        <v>BAYER LOGISTICA E TRANSPORTES LTDA</v>
      </c>
      <c r="I5367" s="20" t="str">
        <f t="shared" si="83"/>
        <v>jul</v>
      </c>
    </row>
    <row r="5368" spans="1:9" x14ac:dyDescent="0.25">
      <c r="A5368" s="7">
        <v>46211</v>
      </c>
      <c r="B5368" s="17">
        <v>7048</v>
      </c>
      <c r="C5368" s="17" t="s">
        <v>419</v>
      </c>
      <c r="D5368" s="2">
        <v>115.16</v>
      </c>
      <c r="E5368" s="17">
        <v>2</v>
      </c>
      <c r="F5368" s="2">
        <v>57.58</v>
      </c>
      <c r="G5368" s="2">
        <v>52.161999999999999</v>
      </c>
      <c r="H5368" s="66" t="str">
        <f>IF(B5368="","",VLOOKUP(B5368,[1]BASEEMPRESA!$A$2:$AAA$11936,2))</f>
        <v>SERVICOS DE TRANSPORTES E LOCACAO VALE DO ITAUNAS LTDA</v>
      </c>
      <c r="I5368" s="20" t="str">
        <f t="shared" si="83"/>
        <v>jul</v>
      </c>
    </row>
    <row r="5369" spans="1:9" x14ac:dyDescent="0.25">
      <c r="A5369" s="7">
        <v>46211</v>
      </c>
      <c r="B5369" s="16">
        <v>7050</v>
      </c>
      <c r="C5369" s="16" t="s">
        <v>419</v>
      </c>
      <c r="D5369" s="3">
        <v>125.94</v>
      </c>
      <c r="E5369" s="16">
        <v>2</v>
      </c>
      <c r="F5369" s="3">
        <v>62.97</v>
      </c>
      <c r="G5369" s="3">
        <v>62.395000000000003</v>
      </c>
      <c r="H5369" s="66" t="str">
        <f>IF(B5369="","",VLOOKUP(B5369,[1]BASEEMPRESA!$A$2:$AAA$11936,2))</f>
        <v>ESTEL SERVICOS DE TRANSPORTES E LOCACAO LTDA</v>
      </c>
      <c r="I5369" s="20" t="str">
        <f t="shared" si="83"/>
        <v>jul</v>
      </c>
    </row>
    <row r="5370" spans="1:9" x14ac:dyDescent="0.25">
      <c r="A5370" s="7">
        <v>46211</v>
      </c>
      <c r="B5370" s="17">
        <v>7052</v>
      </c>
      <c r="C5370" s="17" t="s">
        <v>420</v>
      </c>
      <c r="D5370" s="2">
        <v>126.58</v>
      </c>
      <c r="E5370" s="17">
        <v>2</v>
      </c>
      <c r="F5370" s="2">
        <v>63.29</v>
      </c>
      <c r="G5370" s="2">
        <v>72.671000000000006</v>
      </c>
      <c r="H5370" s="66" t="str">
        <f>IF(B5370="","",VLOOKUP(B5370,[1]BASEEMPRESA!$A$2:$AAA$11936,2))</f>
        <v>JERE SERVICOS DE TRANSPORTE E LOCACAO LTDA</v>
      </c>
      <c r="I5370" s="20" t="str">
        <f t="shared" si="83"/>
        <v>jul</v>
      </c>
    </row>
    <row r="5371" spans="1:9" x14ac:dyDescent="0.25">
      <c r="A5371" s="7">
        <v>46211</v>
      </c>
      <c r="B5371" s="16">
        <v>7053</v>
      </c>
      <c r="C5371" s="16" t="s">
        <v>420</v>
      </c>
      <c r="D5371" s="3">
        <v>192.38</v>
      </c>
      <c r="E5371" s="16">
        <v>3</v>
      </c>
      <c r="F5371" s="3">
        <v>64.126999999999995</v>
      </c>
      <c r="G5371" s="3">
        <v>54.805</v>
      </c>
      <c r="H5371" s="66" t="str">
        <f>IF(B5371="","",VLOOKUP(B5371,[1]BASEEMPRESA!$A$2:$AAA$11936,2))</f>
        <v>TAVARES E MORAES TRANSPORTES LTDA</v>
      </c>
      <c r="I5371" s="20" t="str">
        <f t="shared" si="83"/>
        <v>jul</v>
      </c>
    </row>
    <row r="5372" spans="1:9" x14ac:dyDescent="0.25">
      <c r="A5372" s="7">
        <v>46211</v>
      </c>
      <c r="B5372" s="17">
        <v>7054</v>
      </c>
      <c r="C5372" s="17" t="s">
        <v>419</v>
      </c>
      <c r="D5372" s="2">
        <v>181.74</v>
      </c>
      <c r="E5372" s="17">
        <v>3</v>
      </c>
      <c r="F5372" s="2">
        <v>60.58</v>
      </c>
      <c r="G5372" s="2">
        <v>55.179000000000002</v>
      </c>
      <c r="H5372" s="66" t="str">
        <f>IF(B5372="","",VLOOKUP(B5372,[1]BASEEMPRESA!$A$2:$AAA$11936,2))</f>
        <v>TAVARES E MORAES TRANSPORTES LTDA</v>
      </c>
      <c r="I5372" s="20" t="str">
        <f t="shared" si="83"/>
        <v>jul</v>
      </c>
    </row>
    <row r="5373" spans="1:9" x14ac:dyDescent="0.25">
      <c r="A5373" s="7">
        <v>46211</v>
      </c>
      <c r="B5373" s="16">
        <v>7188</v>
      </c>
      <c r="C5373" s="16" t="s">
        <v>419</v>
      </c>
      <c r="D5373" s="3">
        <v>184.96</v>
      </c>
      <c r="E5373" s="16">
        <v>3</v>
      </c>
      <c r="F5373" s="3">
        <v>61.652999999999999</v>
      </c>
      <c r="G5373" s="3">
        <v>50.247</v>
      </c>
      <c r="H5373" s="66" t="str">
        <f>IF(B5373="","",VLOOKUP(B5373,[1]BASEEMPRESA!$A$2:$AAA$11936,2))</f>
        <v>C C GOMES TRANSPORTES</v>
      </c>
      <c r="I5373" s="20" t="str">
        <f t="shared" si="83"/>
        <v>jul</v>
      </c>
    </row>
    <row r="5374" spans="1:9" x14ac:dyDescent="0.25">
      <c r="A5374" s="7">
        <v>46211</v>
      </c>
      <c r="B5374" s="17">
        <v>7207</v>
      </c>
      <c r="C5374" s="17" t="s">
        <v>420</v>
      </c>
      <c r="D5374" s="2">
        <v>141.6</v>
      </c>
      <c r="E5374" s="17">
        <v>2</v>
      </c>
      <c r="F5374" s="2">
        <v>70.8</v>
      </c>
      <c r="G5374" s="2">
        <v>54</v>
      </c>
      <c r="H5374" s="66" t="str">
        <f>IF(B5374="","",VLOOKUP(B5374,[1]BASEEMPRESA!$A$2:$AAA$11936,2))</f>
        <v>TAVARES E MORAES TRANSPORTES LTDA</v>
      </c>
      <c r="I5374" s="20" t="str">
        <f t="shared" si="83"/>
        <v>jul</v>
      </c>
    </row>
    <row r="5375" spans="1:9" x14ac:dyDescent="0.25">
      <c r="A5375" s="7">
        <v>46211</v>
      </c>
      <c r="B5375" s="16">
        <v>7208</v>
      </c>
      <c r="C5375" s="16" t="s">
        <v>420</v>
      </c>
      <c r="D5375" s="3">
        <v>111.52</v>
      </c>
      <c r="E5375" s="16">
        <v>2</v>
      </c>
      <c r="F5375" s="3">
        <v>55.76</v>
      </c>
      <c r="G5375" s="3">
        <v>22.701000000000001</v>
      </c>
      <c r="H5375" s="66" t="str">
        <f>IF(B5375="","",VLOOKUP(B5375,[1]BASEEMPRESA!$A$2:$AAA$11936,2))</f>
        <v>TAVARES E MORAES TRANSPORTES LTDA</v>
      </c>
      <c r="I5375" s="20" t="str">
        <f t="shared" si="83"/>
        <v>jul</v>
      </c>
    </row>
    <row r="5376" spans="1:9" x14ac:dyDescent="0.25">
      <c r="A5376" s="7">
        <v>46211</v>
      </c>
      <c r="B5376" s="17">
        <v>7220</v>
      </c>
      <c r="C5376" s="17" t="s">
        <v>421</v>
      </c>
      <c r="D5376" s="2">
        <v>337.9</v>
      </c>
      <c r="E5376" s="17">
        <v>12</v>
      </c>
      <c r="F5376" s="2">
        <v>28.158000000000001</v>
      </c>
      <c r="G5376" s="2">
        <v>6.0880000000000001</v>
      </c>
      <c r="H5376" s="66" t="str">
        <f>IF(B5376="","",VLOOKUP(B5376,[1]BASEEMPRESA!$A$2:$AAA$11936,2))</f>
        <v>DOS SANTOS PASSOS TRANSPORTES LTDA</v>
      </c>
      <c r="I5376" s="20" t="str">
        <f t="shared" si="83"/>
        <v>jul</v>
      </c>
    </row>
    <row r="5377" spans="1:9" x14ac:dyDescent="0.25">
      <c r="A5377" s="7">
        <v>46211</v>
      </c>
      <c r="B5377" s="16">
        <v>7221</v>
      </c>
      <c r="C5377" s="16" t="s">
        <v>420</v>
      </c>
      <c r="D5377" s="3">
        <v>169.04</v>
      </c>
      <c r="E5377" s="16">
        <v>3</v>
      </c>
      <c r="F5377" s="3">
        <v>56.347000000000001</v>
      </c>
      <c r="G5377" s="3">
        <v>25.286000000000001</v>
      </c>
      <c r="H5377" s="66" t="str">
        <f>IF(B5377="","",VLOOKUP(B5377,[1]BASEEMPRESA!$A$2:$AAA$11936,2))</f>
        <v>BAYER LOGISTICA E TRANSPORTES LTDA</v>
      </c>
      <c r="I5377" s="20" t="str">
        <f t="shared" si="83"/>
        <v>jul</v>
      </c>
    </row>
    <row r="5378" spans="1:9" x14ac:dyDescent="0.25">
      <c r="A5378" s="7">
        <v>46211</v>
      </c>
      <c r="B5378" s="17">
        <v>7224</v>
      </c>
      <c r="C5378" s="17" t="s">
        <v>419</v>
      </c>
      <c r="D5378" s="2">
        <v>124.1</v>
      </c>
      <c r="E5378" s="17">
        <v>2</v>
      </c>
      <c r="F5378" s="2">
        <v>62.05</v>
      </c>
      <c r="G5378" s="2">
        <v>27.928999999999998</v>
      </c>
      <c r="H5378" s="66" t="str">
        <f>IF(B5378="","",VLOOKUP(B5378,[1]BASEEMPRESA!$A$2:$AAA$11936,2))</f>
        <v>EMERSON LUIS MORO</v>
      </c>
      <c r="I5378" s="20" t="str">
        <f t="shared" si="83"/>
        <v>jul</v>
      </c>
    </row>
    <row r="5379" spans="1:9" x14ac:dyDescent="0.25">
      <c r="A5379" s="7">
        <v>46211</v>
      </c>
      <c r="B5379" s="16">
        <v>7228</v>
      </c>
      <c r="C5379" s="16" t="s">
        <v>419</v>
      </c>
      <c r="D5379" s="3">
        <v>122.64</v>
      </c>
      <c r="E5379" s="16">
        <v>2</v>
      </c>
      <c r="F5379" s="3">
        <v>61.32</v>
      </c>
      <c r="G5379" s="3">
        <v>71.710999999999999</v>
      </c>
      <c r="H5379" s="66" t="str">
        <f>IF(B5379="","",VLOOKUP(B5379,[1]BASEEMPRESA!$A$2:$AAA$11936,2))</f>
        <v>MVS TRANSPORTE LTDA</v>
      </c>
      <c r="I5379" s="20" t="str">
        <f t="shared" ref="I5379:I5442" si="84">TEXT(A5379,"mmm")</f>
        <v>jul</v>
      </c>
    </row>
    <row r="5380" spans="1:9" x14ac:dyDescent="0.25">
      <c r="A5380" s="7">
        <v>46211</v>
      </c>
      <c r="B5380" s="17">
        <v>7234</v>
      </c>
      <c r="C5380" s="17" t="s">
        <v>419</v>
      </c>
      <c r="D5380" s="2">
        <v>111.7</v>
      </c>
      <c r="E5380" s="17">
        <v>2</v>
      </c>
      <c r="F5380" s="2">
        <v>55.85</v>
      </c>
      <c r="G5380" s="2">
        <v>82.17</v>
      </c>
      <c r="H5380" s="66" t="str">
        <f>IF(B5380="","",VLOOKUP(B5380,[1]BASEEMPRESA!$A$2:$AAA$11936,2))</f>
        <v>TRANSPORTES M &amp; J LTDA</v>
      </c>
      <c r="I5380" s="20" t="str">
        <f t="shared" si="84"/>
        <v>jul</v>
      </c>
    </row>
    <row r="5381" spans="1:9" x14ac:dyDescent="0.25">
      <c r="A5381" s="7">
        <v>46211</v>
      </c>
      <c r="B5381" s="16">
        <v>7238</v>
      </c>
      <c r="C5381" s="16" t="s">
        <v>421</v>
      </c>
      <c r="D5381" s="3">
        <v>125</v>
      </c>
      <c r="E5381" s="16">
        <v>2</v>
      </c>
      <c r="F5381" s="3">
        <v>62.5</v>
      </c>
      <c r="G5381" s="3">
        <v>35.83</v>
      </c>
      <c r="H5381" s="66" t="str">
        <f>IF(B5381="","",VLOOKUP(B5381,[1]BASEEMPRESA!$A$2:$AAA$11936,2))</f>
        <v>R S SANTOS TRANSPORTES LTDA</v>
      </c>
      <c r="I5381" s="20" t="str">
        <f t="shared" si="84"/>
        <v>jul</v>
      </c>
    </row>
    <row r="5382" spans="1:9" x14ac:dyDescent="0.25">
      <c r="A5382" s="7">
        <v>46211</v>
      </c>
      <c r="B5382" s="17">
        <v>7257</v>
      </c>
      <c r="C5382" s="17" t="s">
        <v>420</v>
      </c>
      <c r="D5382" s="2">
        <v>117.6</v>
      </c>
      <c r="E5382" s="17">
        <v>2</v>
      </c>
      <c r="F5382" s="2">
        <v>58.8</v>
      </c>
      <c r="G5382" s="2">
        <v>82.272000000000006</v>
      </c>
      <c r="H5382" s="66" t="str">
        <f>IF(B5382="","",VLOOKUP(B5382,[1]BASEEMPRESA!$A$2:$AAA$11936,2))</f>
        <v>EMERSON LUIS MORO</v>
      </c>
      <c r="I5382" s="20" t="str">
        <f t="shared" si="84"/>
        <v>jul</v>
      </c>
    </row>
    <row r="5383" spans="1:9" x14ac:dyDescent="0.25">
      <c r="A5383" s="7">
        <v>46211</v>
      </c>
      <c r="B5383" s="16">
        <v>7258</v>
      </c>
      <c r="C5383" s="16" t="s">
        <v>420</v>
      </c>
      <c r="D5383" s="3">
        <v>180.4</v>
      </c>
      <c r="E5383" s="16">
        <v>3</v>
      </c>
      <c r="F5383" s="3">
        <v>60.133000000000003</v>
      </c>
      <c r="G5383" s="3">
        <v>59.311</v>
      </c>
      <c r="H5383" s="66" t="str">
        <f>IF(B5383="","",VLOOKUP(B5383,[1]BASEEMPRESA!$A$2:$AAA$11936,2))</f>
        <v>REGINA M. DOS S. SILVA CARGAS</v>
      </c>
      <c r="I5383" s="20" t="str">
        <f t="shared" si="84"/>
        <v>jul</v>
      </c>
    </row>
    <row r="5384" spans="1:9" x14ac:dyDescent="0.25">
      <c r="A5384" s="7">
        <v>46211</v>
      </c>
      <c r="B5384" s="17">
        <v>7260</v>
      </c>
      <c r="C5384" s="17" t="s">
        <v>420</v>
      </c>
      <c r="D5384" s="2">
        <v>171.44</v>
      </c>
      <c r="E5384" s="17">
        <v>3</v>
      </c>
      <c r="F5384" s="2">
        <v>57.146999999999998</v>
      </c>
      <c r="G5384" s="2">
        <v>29.032</v>
      </c>
      <c r="H5384" s="66" t="str">
        <f>IF(B5384="","",VLOOKUP(B5384,[1]BASEEMPRESA!$A$2:$AAA$11936,2))</f>
        <v>E L DE OLIVEIRA JUNIOR EDIMAR TRANSPORTES</v>
      </c>
      <c r="I5384" s="20" t="str">
        <f t="shared" si="84"/>
        <v>jul</v>
      </c>
    </row>
    <row r="5385" spans="1:9" x14ac:dyDescent="0.25">
      <c r="A5385" s="7">
        <v>46211</v>
      </c>
      <c r="B5385" s="16">
        <v>7263</v>
      </c>
      <c r="C5385" s="16" t="s">
        <v>419</v>
      </c>
      <c r="D5385" s="3">
        <v>187.34</v>
      </c>
      <c r="E5385" s="16">
        <v>3</v>
      </c>
      <c r="F5385" s="3">
        <v>62.447000000000003</v>
      </c>
      <c r="G5385" s="3">
        <v>62.031999999999996</v>
      </c>
      <c r="H5385" s="66" t="str">
        <f>IF(B5385="","",VLOOKUP(B5385,[1]BASEEMPRESA!$A$2:$AAA$11936,2))</f>
        <v>ESTEL SERVICOS DE TRANSPORTES E LOCACAO LTDA</v>
      </c>
      <c r="I5385" s="20" t="str">
        <f t="shared" si="84"/>
        <v>jul</v>
      </c>
    </row>
    <row r="5386" spans="1:9" x14ac:dyDescent="0.25">
      <c r="A5386" s="7">
        <v>46211</v>
      </c>
      <c r="B5386" s="17">
        <v>7264</v>
      </c>
      <c r="C5386" s="17" t="s">
        <v>419</v>
      </c>
      <c r="D5386" s="2">
        <v>127.2</v>
      </c>
      <c r="E5386" s="17">
        <v>2</v>
      </c>
      <c r="F5386" s="2">
        <v>63.6</v>
      </c>
      <c r="G5386" s="2">
        <v>72.174999999999997</v>
      </c>
      <c r="H5386" s="66" t="str">
        <f>IF(B5386="","",VLOOKUP(B5386,[1]BASEEMPRESA!$A$2:$AAA$11936,2))</f>
        <v>W &amp; E SERVICOS DE TRANSPORTE LTDA</v>
      </c>
      <c r="I5386" s="20" t="str">
        <f t="shared" si="84"/>
        <v>jul</v>
      </c>
    </row>
    <row r="5387" spans="1:9" x14ac:dyDescent="0.25">
      <c r="A5387" s="7">
        <v>46211</v>
      </c>
      <c r="B5387" s="16">
        <v>7278</v>
      </c>
      <c r="C5387" s="16" t="s">
        <v>419</v>
      </c>
      <c r="D5387" s="3">
        <v>115.98</v>
      </c>
      <c r="E5387" s="16">
        <v>2</v>
      </c>
      <c r="F5387" s="3">
        <v>57.99</v>
      </c>
      <c r="G5387" s="3">
        <v>62.249000000000002</v>
      </c>
      <c r="H5387" s="66" t="str">
        <f>IF(B5387="","",VLOOKUP(B5387,[1]BASEEMPRESA!$A$2:$AAA$11936,2))</f>
        <v>LOPES TRANSPORTES LTDA</v>
      </c>
      <c r="I5387" s="20" t="str">
        <f t="shared" si="84"/>
        <v>jul</v>
      </c>
    </row>
    <row r="5388" spans="1:9" x14ac:dyDescent="0.25">
      <c r="A5388" s="7">
        <v>46211</v>
      </c>
      <c r="B5388" s="17">
        <v>7279</v>
      </c>
      <c r="C5388" s="17" t="s">
        <v>420</v>
      </c>
      <c r="D5388" s="2">
        <v>186.96</v>
      </c>
      <c r="E5388" s="17">
        <v>3</v>
      </c>
      <c r="F5388" s="2">
        <v>62.32</v>
      </c>
      <c r="G5388" s="2">
        <v>25.157</v>
      </c>
      <c r="H5388" s="66" t="str">
        <f>IF(B5388="","",VLOOKUP(B5388,[1]BASEEMPRESA!$A$2:$AAA$11936,2))</f>
        <v>CVL TRANSPORTES LTDA</v>
      </c>
      <c r="I5388" s="20" t="str">
        <f t="shared" si="84"/>
        <v>jul</v>
      </c>
    </row>
    <row r="5389" spans="1:9" x14ac:dyDescent="0.25">
      <c r="A5389" s="7">
        <v>46211</v>
      </c>
      <c r="B5389" s="16">
        <v>7282</v>
      </c>
      <c r="C5389" s="16" t="s">
        <v>419</v>
      </c>
      <c r="D5389" s="3">
        <v>159.5</v>
      </c>
      <c r="E5389" s="16">
        <v>3</v>
      </c>
      <c r="F5389" s="3">
        <v>53.167000000000002</v>
      </c>
      <c r="G5389" s="3">
        <v>74.739999999999995</v>
      </c>
      <c r="H5389" s="66" t="str">
        <f>IF(B5389="","",VLOOKUP(B5389,[1]BASEEMPRESA!$A$2:$AAA$11936,2))</f>
        <v>EMERSON LUIS MORO</v>
      </c>
      <c r="I5389" s="20" t="str">
        <f t="shared" si="84"/>
        <v>jul</v>
      </c>
    </row>
    <row r="5390" spans="1:9" x14ac:dyDescent="0.25">
      <c r="A5390" s="7">
        <v>46211</v>
      </c>
      <c r="B5390" s="17">
        <v>7289</v>
      </c>
      <c r="C5390" s="17" t="s">
        <v>419</v>
      </c>
      <c r="D5390" s="2">
        <v>54.42</v>
      </c>
      <c r="E5390" s="17">
        <v>1</v>
      </c>
      <c r="F5390" s="2">
        <v>54.42</v>
      </c>
      <c r="G5390" s="2">
        <v>12</v>
      </c>
      <c r="H5390" s="66" t="str">
        <f>IF(B5390="","",VLOOKUP(B5390,[1]BASEEMPRESA!$A$2:$AAA$11936,2))</f>
        <v>TAVARES E MORAES TRANSPORTES LTDA</v>
      </c>
      <c r="I5390" s="20" t="str">
        <f t="shared" si="84"/>
        <v>jul</v>
      </c>
    </row>
    <row r="5391" spans="1:9" x14ac:dyDescent="0.25">
      <c r="A5391" s="7">
        <v>46211</v>
      </c>
      <c r="B5391" s="16">
        <v>7295</v>
      </c>
      <c r="C5391" s="16" t="s">
        <v>419</v>
      </c>
      <c r="D5391" s="3">
        <v>115.6</v>
      </c>
      <c r="E5391" s="16">
        <v>2</v>
      </c>
      <c r="F5391" s="3">
        <v>57.8</v>
      </c>
      <c r="G5391" s="3">
        <v>54</v>
      </c>
      <c r="H5391" s="66" t="str">
        <f>IF(B5391="","",VLOOKUP(B5391,[1]BASEEMPRESA!$A$2:$AAA$11936,2))</f>
        <v>ESTEL SERVICOS DE TRANSPORTES E LOCACAO LTDA</v>
      </c>
      <c r="I5391" s="20" t="str">
        <f t="shared" si="84"/>
        <v>jul</v>
      </c>
    </row>
    <row r="5392" spans="1:9" x14ac:dyDescent="0.25">
      <c r="A5392" s="7">
        <v>46211</v>
      </c>
      <c r="B5392" s="17">
        <v>7299</v>
      </c>
      <c r="C5392" s="17" t="s">
        <v>419</v>
      </c>
      <c r="D5392" s="2">
        <v>180.46</v>
      </c>
      <c r="E5392" s="17">
        <v>3</v>
      </c>
      <c r="F5392" s="2">
        <v>60.152999999999999</v>
      </c>
      <c r="G5392" s="2">
        <v>38.860999999999997</v>
      </c>
      <c r="H5392" s="66" t="str">
        <f>IF(B5392="","",VLOOKUP(B5392,[1]BASEEMPRESA!$A$2:$AAA$11936,2))</f>
        <v>JERE SERVICOS DE TRANSPORTE E LOCACAO LTDA</v>
      </c>
      <c r="I5392" s="20" t="str">
        <f t="shared" si="84"/>
        <v>jul</v>
      </c>
    </row>
    <row r="5393" spans="1:9" x14ac:dyDescent="0.25">
      <c r="A5393" s="7">
        <v>46211</v>
      </c>
      <c r="B5393" s="16">
        <v>7301</v>
      </c>
      <c r="C5393" s="16" t="s">
        <v>419</v>
      </c>
      <c r="D5393" s="3">
        <v>129.1</v>
      </c>
      <c r="E5393" s="16">
        <v>2</v>
      </c>
      <c r="F5393" s="3">
        <v>64.55</v>
      </c>
      <c r="G5393" s="3">
        <v>44.978999999999999</v>
      </c>
      <c r="H5393" s="66" t="str">
        <f>IF(B5393="","",VLOOKUP(B5393,[1]BASEEMPRESA!$A$2:$AAA$11936,2))</f>
        <v>SERVICOS DE TRANSPORTES E LOCACAO VALE DO ITAUNAS LTDA</v>
      </c>
      <c r="I5393" s="20" t="str">
        <f t="shared" si="84"/>
        <v>jul</v>
      </c>
    </row>
    <row r="5394" spans="1:9" x14ac:dyDescent="0.25">
      <c r="A5394" s="7">
        <v>46211</v>
      </c>
      <c r="B5394" s="17">
        <v>7304</v>
      </c>
      <c r="C5394" s="17" t="s">
        <v>419</v>
      </c>
      <c r="D5394" s="2">
        <v>341.3</v>
      </c>
      <c r="E5394" s="17">
        <v>12</v>
      </c>
      <c r="F5394" s="2">
        <v>28.442</v>
      </c>
      <c r="G5394" s="2">
        <v>6.0960000000000001</v>
      </c>
      <c r="H5394" s="66" t="str">
        <f>IF(B5394="","",VLOOKUP(B5394,[1]BASEEMPRESA!$A$2:$AAA$11936,2))</f>
        <v>SERVICOS DE TRANSPORTES E LOCACAO VALE DO ITAUNAS LTDA</v>
      </c>
      <c r="I5394" s="20" t="str">
        <f t="shared" si="84"/>
        <v>jul</v>
      </c>
    </row>
    <row r="5395" spans="1:9" x14ac:dyDescent="0.25">
      <c r="A5395" s="7">
        <v>46211</v>
      </c>
      <c r="B5395" s="16">
        <v>7307</v>
      </c>
      <c r="C5395" s="16" t="s">
        <v>419</v>
      </c>
      <c r="D5395" s="3">
        <v>113.86</v>
      </c>
      <c r="E5395" s="16">
        <v>2</v>
      </c>
      <c r="F5395" s="3">
        <v>56.93</v>
      </c>
      <c r="G5395" s="3">
        <v>52.87</v>
      </c>
      <c r="H5395" s="66" t="str">
        <f>IF(B5395="","",VLOOKUP(B5395,[1]BASEEMPRESA!$A$2:$AAA$11936,2))</f>
        <v>SC MANUTENCOES LTDA</v>
      </c>
      <c r="I5395" s="20" t="str">
        <f t="shared" si="84"/>
        <v>jul</v>
      </c>
    </row>
    <row r="5396" spans="1:9" x14ac:dyDescent="0.25">
      <c r="A5396" s="7">
        <v>46211</v>
      </c>
      <c r="B5396" s="17">
        <v>7308</v>
      </c>
      <c r="C5396" s="17" t="s">
        <v>419</v>
      </c>
      <c r="D5396" s="2">
        <v>116.92</v>
      </c>
      <c r="E5396" s="17">
        <v>2</v>
      </c>
      <c r="F5396" s="2">
        <v>58.46</v>
      </c>
      <c r="G5396" s="2">
        <v>61.976999999999997</v>
      </c>
      <c r="H5396" s="66" t="str">
        <f>IF(B5396="","",VLOOKUP(B5396,[1]BASEEMPRESA!$A$2:$AAA$11936,2))</f>
        <v>SANTOS &amp; SILVA TRANSPORTES RODOVIARIOS LTDA</v>
      </c>
      <c r="I5396" s="20" t="str">
        <f t="shared" si="84"/>
        <v>jul</v>
      </c>
    </row>
    <row r="5397" spans="1:9" x14ac:dyDescent="0.25">
      <c r="A5397" s="7">
        <v>46211</v>
      </c>
      <c r="B5397" s="16">
        <v>7311</v>
      </c>
      <c r="C5397" s="16" t="s">
        <v>422</v>
      </c>
      <c r="D5397" s="3">
        <v>176.8</v>
      </c>
      <c r="E5397" s="16">
        <v>3</v>
      </c>
      <c r="F5397" s="3">
        <v>58.933</v>
      </c>
      <c r="G5397" s="3">
        <v>19.006</v>
      </c>
      <c r="H5397" s="66" t="str">
        <f>IF(B5397="","",VLOOKUP(B5397,[1]BASEEMPRESA!$A$2:$AAA$11936,2))</f>
        <v>LN LOGISTICA E TRANSPORTES LTDA</v>
      </c>
      <c r="I5397" s="20" t="str">
        <f t="shared" si="84"/>
        <v>jul</v>
      </c>
    </row>
    <row r="5398" spans="1:9" x14ac:dyDescent="0.25">
      <c r="A5398" s="7">
        <v>46211</v>
      </c>
      <c r="B5398" s="17">
        <v>7312</v>
      </c>
      <c r="C5398" s="17" t="s">
        <v>422</v>
      </c>
      <c r="D5398" s="2">
        <v>128.76</v>
      </c>
      <c r="E5398" s="17">
        <v>2</v>
      </c>
      <c r="F5398" s="2">
        <v>64.38</v>
      </c>
      <c r="G5398" s="2">
        <v>65.194000000000003</v>
      </c>
      <c r="H5398" s="66" t="str">
        <f>IF(B5398="","",VLOOKUP(B5398,[1]BASEEMPRESA!$A$2:$AAA$11936,2))</f>
        <v>LN LOGISTICA E TRANSPORTES LTDA</v>
      </c>
      <c r="I5398" s="20" t="str">
        <f t="shared" si="84"/>
        <v>jul</v>
      </c>
    </row>
    <row r="5399" spans="1:9" x14ac:dyDescent="0.25">
      <c r="A5399" s="7">
        <v>46211</v>
      </c>
      <c r="B5399" s="16">
        <v>7334</v>
      </c>
      <c r="C5399" s="16" t="s">
        <v>421</v>
      </c>
      <c r="D5399" s="3">
        <v>182.26</v>
      </c>
      <c r="E5399" s="16">
        <v>3</v>
      </c>
      <c r="F5399" s="3">
        <v>60.753</v>
      </c>
      <c r="G5399" s="3">
        <v>20</v>
      </c>
      <c r="H5399" s="66" t="str">
        <f>IF(B5399="","",VLOOKUP(B5399,[1]BASEEMPRESA!$A$2:$AAA$11936,2))</f>
        <v>ROCHA TRANSPORTES DE MUCURI LTDA</v>
      </c>
      <c r="I5399" s="20" t="str">
        <f t="shared" si="84"/>
        <v>jul</v>
      </c>
    </row>
    <row r="5400" spans="1:9" x14ac:dyDescent="0.25">
      <c r="A5400" s="7">
        <v>46211</v>
      </c>
      <c r="B5400" s="17">
        <v>7337</v>
      </c>
      <c r="C5400" s="17" t="s">
        <v>419</v>
      </c>
      <c r="D5400" s="2">
        <v>119.14</v>
      </c>
      <c r="E5400" s="17">
        <v>2</v>
      </c>
      <c r="F5400" s="2">
        <v>59.57</v>
      </c>
      <c r="G5400" s="2">
        <v>35.83</v>
      </c>
      <c r="H5400" s="66" t="str">
        <f>IF(B5400="","",VLOOKUP(B5400,[1]BASEEMPRESA!$A$2:$AAA$11936,2))</f>
        <v>REGINA M. DOS S. SILVA CARGAS</v>
      </c>
      <c r="I5400" s="20" t="str">
        <f t="shared" si="84"/>
        <v>jul</v>
      </c>
    </row>
    <row r="5401" spans="1:9" x14ac:dyDescent="0.25">
      <c r="A5401" s="7">
        <v>46211</v>
      </c>
      <c r="B5401" s="16">
        <v>7340</v>
      </c>
      <c r="C5401" s="16" t="s">
        <v>419</v>
      </c>
      <c r="D5401" s="3">
        <v>136.84</v>
      </c>
      <c r="E5401" s="16">
        <v>5</v>
      </c>
      <c r="F5401" s="3">
        <v>27.367999999999999</v>
      </c>
      <c r="G5401" s="3">
        <v>7.2469999999999999</v>
      </c>
      <c r="H5401" s="66" t="str">
        <f>IF(B5401="","",VLOOKUP(B5401,[1]BASEEMPRESA!$A$2:$AAA$11936,2))</f>
        <v>W &amp; E SERVICOS DE TRANSPORTE LTDA</v>
      </c>
      <c r="I5401" s="20" t="str">
        <f t="shared" si="84"/>
        <v>jul</v>
      </c>
    </row>
    <row r="5402" spans="1:9" x14ac:dyDescent="0.25">
      <c r="A5402" s="7">
        <v>46211</v>
      </c>
      <c r="B5402" s="17">
        <v>7343</v>
      </c>
      <c r="C5402" s="17" t="s">
        <v>421</v>
      </c>
      <c r="D5402" s="2">
        <v>112.1</v>
      </c>
      <c r="E5402" s="17">
        <v>2</v>
      </c>
      <c r="F5402" s="2">
        <v>56.05</v>
      </c>
      <c r="G5402" s="2">
        <v>47.8</v>
      </c>
      <c r="H5402" s="66" t="str">
        <f>IF(B5402="","",VLOOKUP(B5402,[1]BASEEMPRESA!$A$2:$AAA$11936,2))</f>
        <v>E L DE OLIVEIRA JUNIOR EDIMAR TRANSPORTES</v>
      </c>
      <c r="I5402" s="20" t="str">
        <f t="shared" si="84"/>
        <v>jul</v>
      </c>
    </row>
    <row r="5403" spans="1:9" x14ac:dyDescent="0.25">
      <c r="A5403" s="7">
        <v>46211</v>
      </c>
      <c r="B5403" s="16">
        <v>7347</v>
      </c>
      <c r="C5403" s="16" t="s">
        <v>420</v>
      </c>
      <c r="D5403" s="3">
        <v>131.36000000000001</v>
      </c>
      <c r="E5403" s="16">
        <v>2</v>
      </c>
      <c r="F5403" s="3">
        <v>65.680000000000007</v>
      </c>
      <c r="G5403" s="3">
        <v>54</v>
      </c>
      <c r="H5403" s="66" t="str">
        <f>IF(B5403="","",VLOOKUP(B5403,[1]BASEEMPRESA!$A$2:$AAA$11936,2))</f>
        <v>TRANSPORTADORA GLOBAL LOGISTICA LTDA</v>
      </c>
      <c r="I5403" s="20" t="str">
        <f t="shared" si="84"/>
        <v>jul</v>
      </c>
    </row>
    <row r="5404" spans="1:9" x14ac:dyDescent="0.25">
      <c r="A5404" s="7">
        <v>46211</v>
      </c>
      <c r="B5404" s="17">
        <v>7352</v>
      </c>
      <c r="C5404" s="17" t="s">
        <v>421</v>
      </c>
      <c r="D5404" s="2">
        <v>116.04</v>
      </c>
      <c r="E5404" s="17">
        <v>2</v>
      </c>
      <c r="F5404" s="2">
        <v>58.02</v>
      </c>
      <c r="G5404" s="2">
        <v>36.555</v>
      </c>
      <c r="H5404" s="66" t="str">
        <f>IF(B5404="","",VLOOKUP(B5404,[1]BASEEMPRESA!$A$2:$AAA$11936,2))</f>
        <v>WESLEI M DOS SANTOS</v>
      </c>
      <c r="I5404" s="20" t="str">
        <f t="shared" si="84"/>
        <v>jul</v>
      </c>
    </row>
    <row r="5405" spans="1:9" x14ac:dyDescent="0.25">
      <c r="A5405" s="7">
        <v>46211</v>
      </c>
      <c r="B5405" s="16">
        <v>7355</v>
      </c>
      <c r="C5405" s="16" t="s">
        <v>419</v>
      </c>
      <c r="D5405" s="3">
        <v>131.54</v>
      </c>
      <c r="E5405" s="16">
        <v>2</v>
      </c>
      <c r="F5405" s="3">
        <v>65.77</v>
      </c>
      <c r="G5405" s="3">
        <v>66.391000000000005</v>
      </c>
      <c r="H5405" s="66" t="str">
        <f>IF(B5405="","",VLOOKUP(B5405,[1]BASEEMPRESA!$A$2:$AAA$11936,2))</f>
        <v>WESLEI M DOS SANTOS</v>
      </c>
      <c r="I5405" s="20" t="str">
        <f t="shared" si="84"/>
        <v>jul</v>
      </c>
    </row>
    <row r="5406" spans="1:9" x14ac:dyDescent="0.25">
      <c r="A5406" s="7">
        <v>46211</v>
      </c>
      <c r="B5406" s="17">
        <v>7361</v>
      </c>
      <c r="C5406" s="17" t="s">
        <v>423</v>
      </c>
      <c r="D5406" s="2">
        <v>181.64</v>
      </c>
      <c r="E5406" s="17">
        <v>3</v>
      </c>
      <c r="F5406" s="2">
        <v>60.546999999999997</v>
      </c>
      <c r="G5406" s="2">
        <v>48.161000000000001</v>
      </c>
      <c r="H5406" s="66" t="str">
        <f>IF(B5406="","",VLOOKUP(B5406,[1]BASEEMPRESA!$A$2:$AAA$11936,2))</f>
        <v>TRANSPORTE FUMACINHA LTDA</v>
      </c>
      <c r="I5406" s="20" t="str">
        <f t="shared" si="84"/>
        <v>jul</v>
      </c>
    </row>
    <row r="5407" spans="1:9" x14ac:dyDescent="0.25">
      <c r="A5407" s="7">
        <v>46211</v>
      </c>
      <c r="B5407" s="16">
        <v>7367</v>
      </c>
      <c r="C5407" s="16" t="s">
        <v>419</v>
      </c>
      <c r="D5407" s="3">
        <v>123.48</v>
      </c>
      <c r="E5407" s="16">
        <v>2</v>
      </c>
      <c r="F5407" s="3">
        <v>61.74</v>
      </c>
      <c r="G5407" s="3">
        <v>64.137</v>
      </c>
      <c r="H5407" s="66" t="str">
        <f>IF(B5407="","",VLOOKUP(B5407,[1]BASEEMPRESA!$A$2:$AAA$11936,2))</f>
        <v>JOSE HELIO SILVA SANTOS</v>
      </c>
      <c r="I5407" s="20" t="str">
        <f t="shared" si="84"/>
        <v>jul</v>
      </c>
    </row>
    <row r="5408" spans="1:9" x14ac:dyDescent="0.25">
      <c r="A5408" s="7">
        <v>46211</v>
      </c>
      <c r="B5408" s="17">
        <v>7370</v>
      </c>
      <c r="C5408" s="17" t="s">
        <v>419</v>
      </c>
      <c r="D5408" s="2">
        <v>185.34</v>
      </c>
      <c r="E5408" s="17">
        <v>3</v>
      </c>
      <c r="F5408" s="2">
        <v>61.78</v>
      </c>
      <c r="G5408" s="2">
        <v>61.125999999999998</v>
      </c>
      <c r="H5408" s="66" t="str">
        <f>IF(B5408="","",VLOOKUP(B5408,[1]BASEEMPRESA!$A$2:$AAA$11936,2))</f>
        <v>JOSE HELIO SILVA SANTOS</v>
      </c>
      <c r="I5408" s="20" t="str">
        <f t="shared" si="84"/>
        <v>jul</v>
      </c>
    </row>
    <row r="5409" spans="1:9" x14ac:dyDescent="0.25">
      <c r="A5409" s="7">
        <v>46211</v>
      </c>
      <c r="B5409" s="16">
        <v>7381</v>
      </c>
      <c r="C5409" s="16" t="s">
        <v>423</v>
      </c>
      <c r="D5409" s="3">
        <v>180.76</v>
      </c>
      <c r="E5409" s="16">
        <v>3</v>
      </c>
      <c r="F5409" s="3">
        <v>60.253</v>
      </c>
      <c r="G5409" s="3">
        <v>50.048999999999999</v>
      </c>
      <c r="H5409" s="66" t="str">
        <f>IF(B5409="","",VLOOKUP(B5409,[1]BASEEMPRESA!$A$2:$AAA$11936,2))</f>
        <v>TRANSPORTE FUMACINHA LTDA</v>
      </c>
      <c r="I5409" s="20" t="str">
        <f t="shared" si="84"/>
        <v>jul</v>
      </c>
    </row>
    <row r="5410" spans="1:9" x14ac:dyDescent="0.25">
      <c r="A5410" s="7">
        <v>46211</v>
      </c>
      <c r="B5410" s="17">
        <v>7398</v>
      </c>
      <c r="C5410" s="17" t="s">
        <v>419</v>
      </c>
      <c r="D5410" s="2">
        <v>111.16</v>
      </c>
      <c r="E5410" s="17">
        <v>2</v>
      </c>
      <c r="F5410" s="2">
        <v>55.58</v>
      </c>
      <c r="G5410" s="2">
        <v>35.825000000000003</v>
      </c>
      <c r="H5410" s="66" t="str">
        <f>IF(B5410="","",VLOOKUP(B5410,[1]BASEEMPRESA!$A$2:$AAA$11936,2))</f>
        <v>RSL TRANSPORTES LTDA</v>
      </c>
      <c r="I5410" s="20" t="str">
        <f t="shared" si="84"/>
        <v>jul</v>
      </c>
    </row>
    <row r="5411" spans="1:9" x14ac:dyDescent="0.25">
      <c r="A5411" s="7">
        <v>46212</v>
      </c>
      <c r="B5411" s="16">
        <v>2066</v>
      </c>
      <c r="C5411" s="16" t="s">
        <v>418</v>
      </c>
      <c r="D5411" s="3">
        <v>475.16</v>
      </c>
      <c r="E5411" s="16">
        <v>8</v>
      </c>
      <c r="F5411" s="3">
        <v>59.395000000000003</v>
      </c>
      <c r="G5411" s="3">
        <v>12</v>
      </c>
      <c r="H5411" s="66" t="str">
        <f>IF(B5411="","",VLOOKUP(B5411,[1]BASEEMPRESA!$A$2:$AAA$11936,2))</f>
        <v>NDB HOLDING AGRICOLA LTDA - MATRIZ</v>
      </c>
      <c r="I5411" s="20" t="str">
        <f t="shared" si="84"/>
        <v>jul</v>
      </c>
    </row>
    <row r="5412" spans="1:9" x14ac:dyDescent="0.25">
      <c r="A5412" s="7">
        <v>46212</v>
      </c>
      <c r="B5412" s="17">
        <v>2067</v>
      </c>
      <c r="C5412" s="17" t="s">
        <v>418</v>
      </c>
      <c r="D5412" s="2">
        <v>291.5</v>
      </c>
      <c r="E5412" s="17">
        <v>5</v>
      </c>
      <c r="F5412" s="2">
        <v>58.3</v>
      </c>
      <c r="G5412" s="2">
        <v>12</v>
      </c>
      <c r="H5412" s="66" t="str">
        <f>IF(B5412="","",VLOOKUP(B5412,[1]BASEEMPRESA!$A$2:$AAA$11936,2))</f>
        <v>NDB HOLDING AGRICOLA LTDA - MATRIZ</v>
      </c>
      <c r="I5412" s="20" t="str">
        <f t="shared" si="84"/>
        <v>jul</v>
      </c>
    </row>
    <row r="5413" spans="1:9" x14ac:dyDescent="0.25">
      <c r="A5413" s="7">
        <v>46212</v>
      </c>
      <c r="B5413" s="16">
        <v>2107</v>
      </c>
      <c r="C5413" s="16" t="s">
        <v>418</v>
      </c>
      <c r="D5413" s="3">
        <v>351.9</v>
      </c>
      <c r="E5413" s="16">
        <v>6</v>
      </c>
      <c r="F5413" s="3">
        <v>58.65</v>
      </c>
      <c r="G5413" s="3">
        <v>12</v>
      </c>
      <c r="H5413" s="66" t="str">
        <f>IF(B5413="","",VLOOKUP(B5413,[1]BASEEMPRESA!$A$2:$AAA$11936,2))</f>
        <v>NDB HOLDING AGRICOLA LTDA - MATRIZ</v>
      </c>
      <c r="I5413" s="20" t="str">
        <f t="shared" si="84"/>
        <v>jul</v>
      </c>
    </row>
    <row r="5414" spans="1:9" x14ac:dyDescent="0.25">
      <c r="A5414" s="7">
        <v>46212</v>
      </c>
      <c r="B5414" s="17">
        <v>2108</v>
      </c>
      <c r="C5414" s="17" t="s">
        <v>418</v>
      </c>
      <c r="D5414" s="2">
        <v>521.02</v>
      </c>
      <c r="E5414" s="17">
        <v>9</v>
      </c>
      <c r="F5414" s="2">
        <v>57.890999999999998</v>
      </c>
      <c r="G5414" s="2">
        <v>12</v>
      </c>
      <c r="H5414" s="66" t="str">
        <f>IF(B5414="","",VLOOKUP(B5414,[1]BASEEMPRESA!$A$2:$AAA$11936,2))</f>
        <v>NDB HOLDING AGRICOLA LTDA - MATRIZ</v>
      </c>
      <c r="I5414" s="20" t="str">
        <f t="shared" si="84"/>
        <v>jul</v>
      </c>
    </row>
    <row r="5415" spans="1:9" x14ac:dyDescent="0.25">
      <c r="A5415" s="7">
        <v>46212</v>
      </c>
      <c r="B5415" s="16">
        <v>2109</v>
      </c>
      <c r="C5415" s="16" t="s">
        <v>418</v>
      </c>
      <c r="D5415" s="3">
        <v>464.06</v>
      </c>
      <c r="E5415" s="16">
        <v>8</v>
      </c>
      <c r="F5415" s="3">
        <v>58.008000000000003</v>
      </c>
      <c r="G5415" s="3">
        <v>12</v>
      </c>
      <c r="H5415" s="66" t="str">
        <f>IF(B5415="","",VLOOKUP(B5415,[1]BASEEMPRESA!$A$2:$AAA$11936,2))</f>
        <v>NDB HOLDING AGRICOLA LTDA - MATRIZ</v>
      </c>
      <c r="I5415" s="20" t="str">
        <f t="shared" si="84"/>
        <v>jul</v>
      </c>
    </row>
    <row r="5416" spans="1:9" x14ac:dyDescent="0.25">
      <c r="A5416" s="7">
        <v>46212</v>
      </c>
      <c r="B5416" s="17">
        <v>7004</v>
      </c>
      <c r="C5416" s="17" t="s">
        <v>419</v>
      </c>
      <c r="D5416" s="2">
        <v>166.82</v>
      </c>
      <c r="E5416" s="17">
        <v>3</v>
      </c>
      <c r="F5416" s="2">
        <v>55.606999999999999</v>
      </c>
      <c r="G5416" s="2">
        <v>21.509</v>
      </c>
      <c r="H5416" s="66" t="str">
        <f>IF(B5416="","",VLOOKUP(B5416,[1]BASEEMPRESA!$A$2:$AAA$11936,2))</f>
        <v>EMERSON LUIS MORO</v>
      </c>
      <c r="I5416" s="20" t="str">
        <f t="shared" si="84"/>
        <v>jul</v>
      </c>
    </row>
    <row r="5417" spans="1:9" x14ac:dyDescent="0.25">
      <c r="A5417" s="7">
        <v>46212</v>
      </c>
      <c r="B5417" s="16">
        <v>7005</v>
      </c>
      <c r="C5417" s="16" t="s">
        <v>419</v>
      </c>
      <c r="D5417" s="3">
        <v>120.36</v>
      </c>
      <c r="E5417" s="16">
        <v>2</v>
      </c>
      <c r="F5417" s="3">
        <v>60.18</v>
      </c>
      <c r="G5417" s="3">
        <v>15.919</v>
      </c>
      <c r="H5417" s="66" t="str">
        <f>IF(B5417="","",VLOOKUP(B5417,[1]BASEEMPRESA!$A$2:$AAA$11936,2))</f>
        <v>RENE PINA DE ALMEIDA</v>
      </c>
      <c r="I5417" s="20" t="str">
        <f t="shared" si="84"/>
        <v>jul</v>
      </c>
    </row>
    <row r="5418" spans="1:9" x14ac:dyDescent="0.25">
      <c r="A5418" s="7">
        <v>46212</v>
      </c>
      <c r="B5418" s="17">
        <v>7006</v>
      </c>
      <c r="C5418" s="17" t="s">
        <v>420</v>
      </c>
      <c r="D5418" s="2">
        <v>184.8</v>
      </c>
      <c r="E5418" s="17">
        <v>3</v>
      </c>
      <c r="F5418" s="2">
        <v>61.6</v>
      </c>
      <c r="G5418" s="2">
        <v>89</v>
      </c>
      <c r="H5418" s="66" t="str">
        <f>IF(B5418="","",VLOOKUP(B5418,[1]BASEEMPRESA!$A$2:$AAA$11936,2))</f>
        <v>INAMARQUE SOUZA MACHADO</v>
      </c>
      <c r="I5418" s="20" t="str">
        <f t="shared" si="84"/>
        <v>jul</v>
      </c>
    </row>
    <row r="5419" spans="1:9" x14ac:dyDescent="0.25">
      <c r="A5419" s="7">
        <v>46212</v>
      </c>
      <c r="B5419" s="16">
        <v>7007</v>
      </c>
      <c r="C5419" s="16" t="s">
        <v>420</v>
      </c>
      <c r="D5419" s="3">
        <v>183.1</v>
      </c>
      <c r="E5419" s="16">
        <v>3</v>
      </c>
      <c r="F5419" s="3">
        <v>61.033000000000001</v>
      </c>
      <c r="G5419" s="3">
        <v>65.281000000000006</v>
      </c>
      <c r="H5419" s="66" t="str">
        <f>IF(B5419="","",VLOOKUP(B5419,[1]BASEEMPRESA!$A$2:$AAA$11936,2))</f>
        <v>MVS TRANSPORTE LTDA</v>
      </c>
      <c r="I5419" s="20" t="str">
        <f t="shared" si="84"/>
        <v>jul</v>
      </c>
    </row>
    <row r="5420" spans="1:9" x14ac:dyDescent="0.25">
      <c r="A5420" s="7">
        <v>46212</v>
      </c>
      <c r="B5420" s="17">
        <v>7008</v>
      </c>
      <c r="C5420" s="17" t="s">
        <v>419</v>
      </c>
      <c r="D5420" s="2">
        <v>228.78</v>
      </c>
      <c r="E5420" s="17">
        <v>4</v>
      </c>
      <c r="F5420" s="2">
        <v>57.195</v>
      </c>
      <c r="G5420" s="2">
        <v>73.055000000000007</v>
      </c>
      <c r="H5420" s="66" t="str">
        <f>IF(B5420="","",VLOOKUP(B5420,[1]BASEEMPRESA!$A$2:$AAA$11936,2))</f>
        <v>E L DE OLIVEIRA JUNIOR EDIMAR TRANSPORTES</v>
      </c>
      <c r="I5420" s="20" t="str">
        <f t="shared" si="84"/>
        <v>jul</v>
      </c>
    </row>
    <row r="5421" spans="1:9" x14ac:dyDescent="0.25">
      <c r="A5421" s="7">
        <v>46212</v>
      </c>
      <c r="B5421" s="16">
        <v>7010</v>
      </c>
      <c r="C5421" s="16" t="s">
        <v>419</v>
      </c>
      <c r="D5421" s="3">
        <v>238.42</v>
      </c>
      <c r="E5421" s="16">
        <v>4</v>
      </c>
      <c r="F5421" s="3">
        <v>59.604999999999997</v>
      </c>
      <c r="G5421" s="3">
        <v>36.411000000000001</v>
      </c>
      <c r="H5421" s="66" t="str">
        <f>IF(B5421="","",VLOOKUP(B5421,[1]BASEEMPRESA!$A$2:$AAA$11936,2))</f>
        <v>BAYER LOGISTICA E TRANSPORTES LTDA</v>
      </c>
      <c r="I5421" s="20" t="str">
        <f t="shared" si="84"/>
        <v>jul</v>
      </c>
    </row>
    <row r="5422" spans="1:9" x14ac:dyDescent="0.25">
      <c r="A5422" s="7">
        <v>46212</v>
      </c>
      <c r="B5422" s="17">
        <v>7013</v>
      </c>
      <c r="C5422" s="17" t="s">
        <v>419</v>
      </c>
      <c r="D5422" s="2">
        <v>179.68</v>
      </c>
      <c r="E5422" s="17">
        <v>3</v>
      </c>
      <c r="F5422" s="2">
        <v>59.893000000000001</v>
      </c>
      <c r="G5422" s="2">
        <v>56.652999999999999</v>
      </c>
      <c r="H5422" s="66" t="str">
        <f>IF(B5422="","",VLOOKUP(B5422,[1]BASEEMPRESA!$A$2:$AAA$11936,2))</f>
        <v>INAMARQUE SOUZA MACHADO</v>
      </c>
      <c r="I5422" s="20" t="str">
        <f t="shared" si="84"/>
        <v>jul</v>
      </c>
    </row>
    <row r="5423" spans="1:9" x14ac:dyDescent="0.25">
      <c r="A5423" s="7">
        <v>46212</v>
      </c>
      <c r="B5423" s="16">
        <v>7017</v>
      </c>
      <c r="C5423" s="16" t="s">
        <v>419</v>
      </c>
      <c r="D5423" s="3">
        <v>123.12</v>
      </c>
      <c r="E5423" s="16">
        <v>2</v>
      </c>
      <c r="F5423" s="3">
        <v>61.56</v>
      </c>
      <c r="G5423" s="3">
        <v>80.222999999999999</v>
      </c>
      <c r="H5423" s="66" t="str">
        <f>IF(B5423="","",VLOOKUP(B5423,[1]BASEEMPRESA!$A$2:$AAA$11936,2))</f>
        <v>BAYER LOGISTICA E TRANSPORTES LTDA</v>
      </c>
      <c r="I5423" s="20" t="str">
        <f t="shared" si="84"/>
        <v>jul</v>
      </c>
    </row>
    <row r="5424" spans="1:9" x14ac:dyDescent="0.25">
      <c r="A5424" s="7">
        <v>46212</v>
      </c>
      <c r="B5424" s="17">
        <v>7018</v>
      </c>
      <c r="C5424" s="17" t="s">
        <v>419</v>
      </c>
      <c r="D5424" s="2">
        <v>174.94</v>
      </c>
      <c r="E5424" s="17">
        <v>3</v>
      </c>
      <c r="F5424" s="2">
        <v>58.313000000000002</v>
      </c>
      <c r="G5424" s="2">
        <v>40.159999999999997</v>
      </c>
      <c r="H5424" s="66" t="str">
        <f>IF(B5424="","",VLOOKUP(B5424,[1]BASEEMPRESA!$A$2:$AAA$11936,2))</f>
        <v>SC MANUTENCOES LTDA</v>
      </c>
      <c r="I5424" s="20" t="str">
        <f t="shared" si="84"/>
        <v>jul</v>
      </c>
    </row>
    <row r="5425" spans="1:9" x14ac:dyDescent="0.25">
      <c r="A5425" s="7">
        <v>46212</v>
      </c>
      <c r="B5425" s="16">
        <v>7019</v>
      </c>
      <c r="C5425" s="16" t="s">
        <v>419</v>
      </c>
      <c r="D5425" s="3">
        <v>65.08</v>
      </c>
      <c r="E5425" s="16">
        <v>1</v>
      </c>
      <c r="F5425" s="3">
        <v>65.08</v>
      </c>
      <c r="G5425" s="3">
        <v>89</v>
      </c>
      <c r="H5425" s="66" t="str">
        <f>IF(B5425="","",VLOOKUP(B5425,[1]BASEEMPRESA!$A$2:$AAA$11936,2))</f>
        <v>SC MANUTENCOES LTDA</v>
      </c>
      <c r="I5425" s="20" t="str">
        <f t="shared" si="84"/>
        <v>jul</v>
      </c>
    </row>
    <row r="5426" spans="1:9" x14ac:dyDescent="0.25">
      <c r="A5426" s="7">
        <v>46212</v>
      </c>
      <c r="B5426" s="17">
        <v>7021</v>
      </c>
      <c r="C5426" s="17" t="s">
        <v>419</v>
      </c>
      <c r="D5426" s="2">
        <v>231.92</v>
      </c>
      <c r="E5426" s="17">
        <v>4</v>
      </c>
      <c r="F5426" s="2">
        <v>57.98</v>
      </c>
      <c r="G5426" s="2">
        <v>22.427</v>
      </c>
      <c r="H5426" s="66" t="str">
        <f>IF(B5426="","",VLOOKUP(B5426,[1]BASEEMPRESA!$A$2:$AAA$11936,2))</f>
        <v>NEIA TRANSPORTES LTDA</v>
      </c>
      <c r="I5426" s="20" t="str">
        <f t="shared" si="84"/>
        <v>jul</v>
      </c>
    </row>
    <row r="5427" spans="1:9" x14ac:dyDescent="0.25">
      <c r="A5427" s="7">
        <v>46212</v>
      </c>
      <c r="B5427" s="16">
        <v>7022</v>
      </c>
      <c r="C5427" s="16" t="s">
        <v>419</v>
      </c>
      <c r="D5427" s="3">
        <v>123.1</v>
      </c>
      <c r="E5427" s="16">
        <v>2</v>
      </c>
      <c r="F5427" s="3">
        <v>61.55</v>
      </c>
      <c r="G5427" s="3">
        <v>66.474999999999994</v>
      </c>
      <c r="H5427" s="66" t="str">
        <f>IF(B5427="","",VLOOKUP(B5427,[1]BASEEMPRESA!$A$2:$AAA$11936,2))</f>
        <v>SMRR TRANSPORTES LTDA</v>
      </c>
      <c r="I5427" s="20" t="str">
        <f t="shared" si="84"/>
        <v>jul</v>
      </c>
    </row>
    <row r="5428" spans="1:9" x14ac:dyDescent="0.25">
      <c r="A5428" s="7">
        <v>46212</v>
      </c>
      <c r="B5428" s="17">
        <v>7032</v>
      </c>
      <c r="C5428" s="17" t="s">
        <v>419</v>
      </c>
      <c r="D5428" s="2">
        <v>244.62</v>
      </c>
      <c r="E5428" s="17">
        <v>4</v>
      </c>
      <c r="F5428" s="2">
        <v>61.155000000000001</v>
      </c>
      <c r="G5428" s="2">
        <v>48.226999999999997</v>
      </c>
      <c r="H5428" s="66" t="str">
        <f>IF(B5428="","",VLOOKUP(B5428,[1]BASEEMPRESA!$A$2:$AAA$11936,2))</f>
        <v>REGINA M. DOS S. SILVA CARGAS</v>
      </c>
      <c r="I5428" s="20" t="str">
        <f t="shared" si="84"/>
        <v>jul</v>
      </c>
    </row>
    <row r="5429" spans="1:9" x14ac:dyDescent="0.25">
      <c r="A5429" s="7">
        <v>46212</v>
      </c>
      <c r="B5429" s="16">
        <v>7033</v>
      </c>
      <c r="C5429" s="16" t="s">
        <v>419</v>
      </c>
      <c r="D5429" s="3">
        <v>175.54</v>
      </c>
      <c r="E5429" s="16">
        <v>3</v>
      </c>
      <c r="F5429" s="3">
        <v>58.512999999999998</v>
      </c>
      <c r="G5429" s="3">
        <v>31.123000000000001</v>
      </c>
      <c r="H5429" s="66" t="str">
        <f>IF(B5429="","",VLOOKUP(B5429,[1]BASEEMPRESA!$A$2:$AAA$11936,2))</f>
        <v>E L DE OLIVEIRA JUNIOR EDIMAR TRANSPORTES</v>
      </c>
      <c r="I5429" s="20" t="str">
        <f t="shared" si="84"/>
        <v>jul</v>
      </c>
    </row>
    <row r="5430" spans="1:9" x14ac:dyDescent="0.25">
      <c r="A5430" s="7">
        <v>46212</v>
      </c>
      <c r="B5430" s="17">
        <v>7036</v>
      </c>
      <c r="C5430" s="17" t="s">
        <v>419</v>
      </c>
      <c r="D5430" s="2">
        <v>123.66</v>
      </c>
      <c r="E5430" s="17">
        <v>2</v>
      </c>
      <c r="F5430" s="2">
        <v>61.83</v>
      </c>
      <c r="G5430" s="2">
        <v>61.570999999999998</v>
      </c>
      <c r="H5430" s="66" t="str">
        <f>IF(B5430="","",VLOOKUP(B5430,[1]BASEEMPRESA!$A$2:$AAA$11936,2))</f>
        <v>EMERSON LUIS MORO</v>
      </c>
      <c r="I5430" s="20" t="str">
        <f t="shared" si="84"/>
        <v>jul</v>
      </c>
    </row>
    <row r="5431" spans="1:9" x14ac:dyDescent="0.25">
      <c r="A5431" s="7">
        <v>46212</v>
      </c>
      <c r="B5431" s="16">
        <v>7038</v>
      </c>
      <c r="C5431" s="16" t="s">
        <v>420</v>
      </c>
      <c r="D5431" s="3">
        <v>213.58</v>
      </c>
      <c r="E5431" s="16">
        <v>4</v>
      </c>
      <c r="F5431" s="3">
        <v>53.395000000000003</v>
      </c>
      <c r="G5431" s="3">
        <v>47.960999999999999</v>
      </c>
      <c r="H5431" s="66" t="str">
        <f>IF(B5431="","",VLOOKUP(B5431,[1]BASEEMPRESA!$A$2:$AAA$11936,2))</f>
        <v>JERE SERVICOS DE TRANSPORTE E LOCACAO LTDA</v>
      </c>
      <c r="I5431" s="20" t="str">
        <f t="shared" si="84"/>
        <v>jul</v>
      </c>
    </row>
    <row r="5432" spans="1:9" x14ac:dyDescent="0.25">
      <c r="A5432" s="7">
        <v>46212</v>
      </c>
      <c r="B5432" s="17">
        <v>7042</v>
      </c>
      <c r="C5432" s="17" t="s">
        <v>420</v>
      </c>
      <c r="D5432" s="2">
        <v>61.72</v>
      </c>
      <c r="E5432" s="17">
        <v>1</v>
      </c>
      <c r="F5432" s="2">
        <v>61.72</v>
      </c>
      <c r="G5432" s="2">
        <v>71.710999999999999</v>
      </c>
      <c r="H5432" s="66" t="str">
        <f>IF(B5432="","",VLOOKUP(B5432,[1]BASEEMPRESA!$A$2:$AAA$11936,2))</f>
        <v>SERVICOS DE TRANSPORTES E LOCACAO VALE DO ITAUNAS LTDA</v>
      </c>
      <c r="I5432" s="20" t="str">
        <f t="shared" si="84"/>
        <v>jul</v>
      </c>
    </row>
    <row r="5433" spans="1:9" x14ac:dyDescent="0.25">
      <c r="A5433" s="7">
        <v>46212</v>
      </c>
      <c r="B5433" s="16">
        <v>7045</v>
      </c>
      <c r="C5433" s="16" t="s">
        <v>421</v>
      </c>
      <c r="D5433" s="3">
        <v>250.2</v>
      </c>
      <c r="E5433" s="16">
        <v>4</v>
      </c>
      <c r="F5433" s="3">
        <v>62.55</v>
      </c>
      <c r="G5433" s="3">
        <v>55.079000000000001</v>
      </c>
      <c r="H5433" s="66" t="str">
        <f>IF(B5433="","",VLOOKUP(B5433,[1]BASEEMPRESA!$A$2:$AAA$11936,2))</f>
        <v>REGINA M. DOS S. SILVA CARGAS</v>
      </c>
      <c r="I5433" s="20" t="str">
        <f t="shared" si="84"/>
        <v>jul</v>
      </c>
    </row>
    <row r="5434" spans="1:9" x14ac:dyDescent="0.25">
      <c r="A5434" s="7">
        <v>46212</v>
      </c>
      <c r="B5434" s="17">
        <v>7046</v>
      </c>
      <c r="C5434" s="17" t="s">
        <v>419</v>
      </c>
      <c r="D5434" s="2">
        <v>237.8</v>
      </c>
      <c r="E5434" s="17">
        <v>4</v>
      </c>
      <c r="F5434" s="2">
        <v>59.45</v>
      </c>
      <c r="G5434" s="2">
        <v>40.171999999999997</v>
      </c>
      <c r="H5434" s="66" t="str">
        <f>IF(B5434="","",VLOOKUP(B5434,[1]BASEEMPRESA!$A$2:$AAA$11936,2))</f>
        <v>J.S. LEONIDIO</v>
      </c>
      <c r="I5434" s="20" t="str">
        <f t="shared" si="84"/>
        <v>jul</v>
      </c>
    </row>
    <row r="5435" spans="1:9" x14ac:dyDescent="0.25">
      <c r="A5435" s="7">
        <v>46212</v>
      </c>
      <c r="B5435" s="16">
        <v>7047</v>
      </c>
      <c r="C5435" s="16" t="s">
        <v>419</v>
      </c>
      <c r="D5435" s="3">
        <v>170.92</v>
      </c>
      <c r="E5435" s="16">
        <v>3</v>
      </c>
      <c r="F5435" s="3">
        <v>56.972999999999999</v>
      </c>
      <c r="G5435" s="3">
        <v>30.547000000000001</v>
      </c>
      <c r="H5435" s="66" t="str">
        <f>IF(B5435="","",VLOOKUP(B5435,[1]BASEEMPRESA!$A$2:$AAA$11936,2))</f>
        <v>BAYER LOGISTICA E TRANSPORTES LTDA</v>
      </c>
      <c r="I5435" s="20" t="str">
        <f t="shared" si="84"/>
        <v>jul</v>
      </c>
    </row>
    <row r="5436" spans="1:9" x14ac:dyDescent="0.25">
      <c r="A5436" s="7">
        <v>46212</v>
      </c>
      <c r="B5436" s="17">
        <v>7048</v>
      </c>
      <c r="C5436" s="17" t="s">
        <v>419</v>
      </c>
      <c r="D5436" s="2">
        <v>57.64</v>
      </c>
      <c r="E5436" s="17">
        <v>1</v>
      </c>
      <c r="F5436" s="2">
        <v>57.64</v>
      </c>
      <c r="G5436" s="2">
        <v>89</v>
      </c>
      <c r="H5436" s="66" t="str">
        <f>IF(B5436="","",VLOOKUP(B5436,[1]BASEEMPRESA!$A$2:$AAA$11936,2))</f>
        <v>SERVICOS DE TRANSPORTES E LOCACAO VALE DO ITAUNAS LTDA</v>
      </c>
      <c r="I5436" s="20" t="str">
        <f t="shared" si="84"/>
        <v>jul</v>
      </c>
    </row>
    <row r="5437" spans="1:9" x14ac:dyDescent="0.25">
      <c r="A5437" s="7">
        <v>46212</v>
      </c>
      <c r="B5437" s="16">
        <v>7050</v>
      </c>
      <c r="C5437" s="16" t="s">
        <v>419</v>
      </c>
      <c r="D5437" s="3">
        <v>190.82</v>
      </c>
      <c r="E5437" s="16">
        <v>3</v>
      </c>
      <c r="F5437" s="3">
        <v>63.606999999999999</v>
      </c>
      <c r="G5437" s="3">
        <v>57.857999999999997</v>
      </c>
      <c r="H5437" s="66" t="str">
        <f>IF(B5437="","",VLOOKUP(B5437,[1]BASEEMPRESA!$A$2:$AAA$11936,2))</f>
        <v>ESTEL SERVICOS DE TRANSPORTES E LOCACAO LTDA</v>
      </c>
      <c r="I5437" s="20" t="str">
        <f t="shared" si="84"/>
        <v>jul</v>
      </c>
    </row>
    <row r="5438" spans="1:9" x14ac:dyDescent="0.25">
      <c r="A5438" s="7">
        <v>46212</v>
      </c>
      <c r="B5438" s="17">
        <v>7052</v>
      </c>
      <c r="C5438" s="17" t="s">
        <v>420</v>
      </c>
      <c r="D5438" s="2">
        <v>57.12</v>
      </c>
      <c r="E5438" s="17">
        <v>1</v>
      </c>
      <c r="F5438" s="2">
        <v>57.12</v>
      </c>
      <c r="G5438" s="2">
        <v>71.710999999999999</v>
      </c>
      <c r="H5438" s="66" t="str">
        <f>IF(B5438="","",VLOOKUP(B5438,[1]BASEEMPRESA!$A$2:$AAA$11936,2))</f>
        <v>JERE SERVICOS DE TRANSPORTE E LOCACAO LTDA</v>
      </c>
      <c r="I5438" s="20" t="str">
        <f t="shared" si="84"/>
        <v>jul</v>
      </c>
    </row>
    <row r="5439" spans="1:9" x14ac:dyDescent="0.25">
      <c r="A5439" s="7">
        <v>46212</v>
      </c>
      <c r="B5439" s="16">
        <v>7053</v>
      </c>
      <c r="C5439" s="16" t="s">
        <v>420</v>
      </c>
      <c r="D5439" s="3">
        <v>173.22</v>
      </c>
      <c r="E5439" s="16">
        <v>3</v>
      </c>
      <c r="F5439" s="3">
        <v>57.74</v>
      </c>
      <c r="G5439" s="3">
        <v>17.138999999999999</v>
      </c>
      <c r="H5439" s="66" t="str">
        <f>IF(B5439="","",VLOOKUP(B5439,[1]BASEEMPRESA!$A$2:$AAA$11936,2))</f>
        <v>TAVARES E MORAES TRANSPORTES LTDA</v>
      </c>
      <c r="I5439" s="20" t="str">
        <f t="shared" si="84"/>
        <v>jul</v>
      </c>
    </row>
    <row r="5440" spans="1:9" x14ac:dyDescent="0.25">
      <c r="A5440" s="7">
        <v>46212</v>
      </c>
      <c r="B5440" s="17">
        <v>7054</v>
      </c>
      <c r="C5440" s="17" t="s">
        <v>419</v>
      </c>
      <c r="D5440" s="2">
        <v>235.22</v>
      </c>
      <c r="E5440" s="17">
        <v>4</v>
      </c>
      <c r="F5440" s="2">
        <v>58.805</v>
      </c>
      <c r="G5440" s="2">
        <v>27.484999999999999</v>
      </c>
      <c r="H5440" s="66" t="str">
        <f>IF(B5440="","",VLOOKUP(B5440,[1]BASEEMPRESA!$A$2:$AAA$11936,2))</f>
        <v>TAVARES E MORAES TRANSPORTES LTDA</v>
      </c>
      <c r="I5440" s="20" t="str">
        <f t="shared" si="84"/>
        <v>jul</v>
      </c>
    </row>
    <row r="5441" spans="1:9" x14ac:dyDescent="0.25">
      <c r="A5441" s="7">
        <v>46212</v>
      </c>
      <c r="B5441" s="16">
        <v>7188</v>
      </c>
      <c r="C5441" s="16" t="s">
        <v>419</v>
      </c>
      <c r="D5441" s="3">
        <v>180.24</v>
      </c>
      <c r="E5441" s="16">
        <v>3</v>
      </c>
      <c r="F5441" s="3">
        <v>60.08</v>
      </c>
      <c r="G5441" s="3">
        <v>48.783999999999999</v>
      </c>
      <c r="H5441" s="66" t="str">
        <f>IF(B5441="","",VLOOKUP(B5441,[1]BASEEMPRESA!$A$2:$AAA$11936,2))</f>
        <v>C C GOMES TRANSPORTES</v>
      </c>
      <c r="I5441" s="20" t="str">
        <f t="shared" si="84"/>
        <v>jul</v>
      </c>
    </row>
    <row r="5442" spans="1:9" x14ac:dyDescent="0.25">
      <c r="A5442" s="7">
        <v>46212</v>
      </c>
      <c r="B5442" s="17">
        <v>7207</v>
      </c>
      <c r="C5442" s="17" t="s">
        <v>420</v>
      </c>
      <c r="D5442" s="2">
        <v>122.44</v>
      </c>
      <c r="E5442" s="17">
        <v>2</v>
      </c>
      <c r="F5442" s="2">
        <v>61.22</v>
      </c>
      <c r="G5442" s="2">
        <v>41.465000000000003</v>
      </c>
      <c r="H5442" s="66" t="str">
        <f>IF(B5442="","",VLOOKUP(B5442,[1]BASEEMPRESA!$A$2:$AAA$11936,2))</f>
        <v>TAVARES E MORAES TRANSPORTES LTDA</v>
      </c>
      <c r="I5442" s="20" t="str">
        <f t="shared" si="84"/>
        <v>jul</v>
      </c>
    </row>
    <row r="5443" spans="1:9" x14ac:dyDescent="0.25">
      <c r="A5443" s="7">
        <v>46212</v>
      </c>
      <c r="B5443" s="16">
        <v>7208</v>
      </c>
      <c r="C5443" s="16" t="s">
        <v>420</v>
      </c>
      <c r="D5443" s="3">
        <v>56.04</v>
      </c>
      <c r="E5443" s="16">
        <v>1</v>
      </c>
      <c r="F5443" s="3">
        <v>56.04</v>
      </c>
      <c r="G5443" s="3">
        <v>6</v>
      </c>
      <c r="H5443" s="66" t="str">
        <f>IF(B5443="","",VLOOKUP(B5443,[1]BASEEMPRESA!$A$2:$AAA$11936,2))</f>
        <v>TAVARES E MORAES TRANSPORTES LTDA</v>
      </c>
      <c r="I5443" s="20" t="str">
        <f t="shared" ref="I5443:I5506" si="85">TEXT(A5443,"mmm")</f>
        <v>jul</v>
      </c>
    </row>
    <row r="5444" spans="1:9" x14ac:dyDescent="0.25">
      <c r="A5444" s="7">
        <v>46212</v>
      </c>
      <c r="B5444" s="17">
        <v>7220</v>
      </c>
      <c r="C5444" s="17" t="s">
        <v>421</v>
      </c>
      <c r="D5444" s="2">
        <v>81.34</v>
      </c>
      <c r="E5444" s="17">
        <v>2</v>
      </c>
      <c r="F5444" s="2">
        <v>40.67</v>
      </c>
      <c r="G5444" s="2">
        <v>62.776000000000003</v>
      </c>
      <c r="H5444" s="66" t="str">
        <f>IF(B5444="","",VLOOKUP(B5444,[1]BASEEMPRESA!$A$2:$AAA$11936,2))</f>
        <v>DOS SANTOS PASSOS TRANSPORTES LTDA</v>
      </c>
      <c r="I5444" s="20" t="str">
        <f t="shared" si="85"/>
        <v>jul</v>
      </c>
    </row>
    <row r="5445" spans="1:9" x14ac:dyDescent="0.25">
      <c r="A5445" s="7">
        <v>46212</v>
      </c>
      <c r="B5445" s="16">
        <v>7221</v>
      </c>
      <c r="C5445" s="16" t="s">
        <v>420</v>
      </c>
      <c r="D5445" s="3">
        <v>247.44</v>
      </c>
      <c r="E5445" s="16">
        <v>4</v>
      </c>
      <c r="F5445" s="3">
        <v>61.86</v>
      </c>
      <c r="G5445" s="3">
        <v>20.486000000000001</v>
      </c>
      <c r="H5445" s="66" t="str">
        <f>IF(B5445="","",VLOOKUP(B5445,[1]BASEEMPRESA!$A$2:$AAA$11936,2))</f>
        <v>BAYER LOGISTICA E TRANSPORTES LTDA</v>
      </c>
      <c r="I5445" s="20" t="str">
        <f t="shared" si="85"/>
        <v>jul</v>
      </c>
    </row>
    <row r="5446" spans="1:9" x14ac:dyDescent="0.25">
      <c r="A5446" s="7">
        <v>46212</v>
      </c>
      <c r="B5446" s="17">
        <v>7224</v>
      </c>
      <c r="C5446" s="17" t="s">
        <v>419</v>
      </c>
      <c r="D5446" s="2">
        <v>242.2</v>
      </c>
      <c r="E5446" s="17">
        <v>4</v>
      </c>
      <c r="F5446" s="2">
        <v>60.55</v>
      </c>
      <c r="G5446" s="2">
        <v>33.012999999999998</v>
      </c>
      <c r="H5446" s="66" t="str">
        <f>IF(B5446="","",VLOOKUP(B5446,[1]BASEEMPRESA!$A$2:$AAA$11936,2))</f>
        <v>EMERSON LUIS MORO</v>
      </c>
      <c r="I5446" s="20" t="str">
        <f t="shared" si="85"/>
        <v>jul</v>
      </c>
    </row>
    <row r="5447" spans="1:9" x14ac:dyDescent="0.25">
      <c r="A5447" s="7">
        <v>46212</v>
      </c>
      <c r="B5447" s="16">
        <v>7228</v>
      </c>
      <c r="C5447" s="16" t="s">
        <v>419</v>
      </c>
      <c r="D5447" s="3">
        <v>223.54</v>
      </c>
      <c r="E5447" s="16">
        <v>4</v>
      </c>
      <c r="F5447" s="3">
        <v>55.884999999999998</v>
      </c>
      <c r="G5447" s="3">
        <v>43.508000000000003</v>
      </c>
      <c r="H5447" s="66" t="str">
        <f>IF(B5447="","",VLOOKUP(B5447,[1]BASEEMPRESA!$A$2:$AAA$11936,2))</f>
        <v>MVS TRANSPORTE LTDA</v>
      </c>
      <c r="I5447" s="20" t="str">
        <f t="shared" si="85"/>
        <v>jul</v>
      </c>
    </row>
    <row r="5448" spans="1:9" x14ac:dyDescent="0.25">
      <c r="A5448" s="7">
        <v>46212</v>
      </c>
      <c r="B5448" s="17">
        <v>7234</v>
      </c>
      <c r="C5448" s="17" t="s">
        <v>419</v>
      </c>
      <c r="D5448" s="2">
        <v>123.38</v>
      </c>
      <c r="E5448" s="17">
        <v>2</v>
      </c>
      <c r="F5448" s="2">
        <v>61.69</v>
      </c>
      <c r="G5448" s="2">
        <v>57.756</v>
      </c>
      <c r="H5448" s="66" t="str">
        <f>IF(B5448="","",VLOOKUP(B5448,[1]BASEEMPRESA!$A$2:$AAA$11936,2))</f>
        <v>TRANSPORTES M &amp; J LTDA</v>
      </c>
      <c r="I5448" s="20" t="str">
        <f t="shared" si="85"/>
        <v>jul</v>
      </c>
    </row>
    <row r="5449" spans="1:9" x14ac:dyDescent="0.25">
      <c r="A5449" s="7">
        <v>46212</v>
      </c>
      <c r="B5449" s="16">
        <v>7238</v>
      </c>
      <c r="C5449" s="16" t="s">
        <v>421</v>
      </c>
      <c r="D5449" s="3">
        <v>127.84</v>
      </c>
      <c r="E5449" s="16">
        <v>2</v>
      </c>
      <c r="F5449" s="3">
        <v>63.92</v>
      </c>
      <c r="G5449" s="3">
        <v>32.542999999999999</v>
      </c>
      <c r="H5449" s="66" t="str">
        <f>IF(B5449="","",VLOOKUP(B5449,[1]BASEEMPRESA!$A$2:$AAA$11936,2))</f>
        <v>R S SANTOS TRANSPORTES LTDA</v>
      </c>
      <c r="I5449" s="20" t="str">
        <f t="shared" si="85"/>
        <v>jul</v>
      </c>
    </row>
    <row r="5450" spans="1:9" x14ac:dyDescent="0.25">
      <c r="A5450" s="7">
        <v>46212</v>
      </c>
      <c r="B5450" s="17">
        <v>7257</v>
      </c>
      <c r="C5450" s="17" t="s">
        <v>420</v>
      </c>
      <c r="D5450" s="2">
        <v>238.84</v>
      </c>
      <c r="E5450" s="17">
        <v>4</v>
      </c>
      <c r="F5450" s="2">
        <v>59.71</v>
      </c>
      <c r="G5450" s="2">
        <v>37.280999999999999</v>
      </c>
      <c r="H5450" s="66" t="str">
        <f>IF(B5450="","",VLOOKUP(B5450,[1]BASEEMPRESA!$A$2:$AAA$11936,2))</f>
        <v>EMERSON LUIS MORO</v>
      </c>
      <c r="I5450" s="20" t="str">
        <f t="shared" si="85"/>
        <v>jul</v>
      </c>
    </row>
    <row r="5451" spans="1:9" x14ac:dyDescent="0.25">
      <c r="A5451" s="7">
        <v>46212</v>
      </c>
      <c r="B5451" s="16">
        <v>7258</v>
      </c>
      <c r="C5451" s="16" t="s">
        <v>420</v>
      </c>
      <c r="D5451" s="3">
        <v>182.38</v>
      </c>
      <c r="E5451" s="16">
        <v>3</v>
      </c>
      <c r="F5451" s="3">
        <v>60.792999999999999</v>
      </c>
      <c r="G5451" s="3">
        <v>19.033000000000001</v>
      </c>
      <c r="H5451" s="66" t="str">
        <f>IF(B5451="","",VLOOKUP(B5451,[1]BASEEMPRESA!$A$2:$AAA$11936,2))</f>
        <v>REGINA M. DOS S. SILVA CARGAS</v>
      </c>
      <c r="I5451" s="20" t="str">
        <f t="shared" si="85"/>
        <v>jul</v>
      </c>
    </row>
    <row r="5452" spans="1:9" x14ac:dyDescent="0.25">
      <c r="A5452" s="7">
        <v>46212</v>
      </c>
      <c r="B5452" s="17">
        <v>7260</v>
      </c>
      <c r="C5452" s="17" t="s">
        <v>420</v>
      </c>
      <c r="D5452" s="2">
        <v>176.04</v>
      </c>
      <c r="E5452" s="17">
        <v>3</v>
      </c>
      <c r="F5452" s="2">
        <v>58.68</v>
      </c>
      <c r="G5452" s="2">
        <v>51.021999999999998</v>
      </c>
      <c r="H5452" s="66" t="str">
        <f>IF(B5452="","",VLOOKUP(B5452,[1]BASEEMPRESA!$A$2:$AAA$11936,2))</f>
        <v>E L DE OLIVEIRA JUNIOR EDIMAR TRANSPORTES</v>
      </c>
      <c r="I5452" s="20" t="str">
        <f t="shared" si="85"/>
        <v>jul</v>
      </c>
    </row>
    <row r="5453" spans="1:9" x14ac:dyDescent="0.25">
      <c r="A5453" s="7">
        <v>46212</v>
      </c>
      <c r="B5453" s="16">
        <v>7263</v>
      </c>
      <c r="C5453" s="16" t="s">
        <v>419</v>
      </c>
      <c r="D5453" s="3">
        <v>180.88</v>
      </c>
      <c r="E5453" s="16">
        <v>3</v>
      </c>
      <c r="F5453" s="3">
        <v>60.292999999999999</v>
      </c>
      <c r="G5453" s="3">
        <v>64.138999999999996</v>
      </c>
      <c r="H5453" s="66" t="str">
        <f>IF(B5453="","",VLOOKUP(B5453,[1]BASEEMPRESA!$A$2:$AAA$11936,2))</f>
        <v>ESTEL SERVICOS DE TRANSPORTES E LOCACAO LTDA</v>
      </c>
      <c r="I5453" s="20" t="str">
        <f t="shared" si="85"/>
        <v>jul</v>
      </c>
    </row>
    <row r="5454" spans="1:9" x14ac:dyDescent="0.25">
      <c r="A5454" s="7">
        <v>46212</v>
      </c>
      <c r="B5454" s="17">
        <v>7264</v>
      </c>
      <c r="C5454" s="17" t="s">
        <v>419</v>
      </c>
      <c r="D5454" s="2">
        <v>278.82</v>
      </c>
      <c r="E5454" s="17">
        <v>5</v>
      </c>
      <c r="F5454" s="2">
        <v>55.764000000000003</v>
      </c>
      <c r="G5454" s="2">
        <v>22.914000000000001</v>
      </c>
      <c r="H5454" s="66" t="str">
        <f>IF(B5454="","",VLOOKUP(B5454,[1]BASEEMPRESA!$A$2:$AAA$11936,2))</f>
        <v>W &amp; E SERVICOS DE TRANSPORTE LTDA</v>
      </c>
      <c r="I5454" s="20" t="str">
        <f t="shared" si="85"/>
        <v>jul</v>
      </c>
    </row>
    <row r="5455" spans="1:9" x14ac:dyDescent="0.25">
      <c r="A5455" s="7">
        <v>46212</v>
      </c>
      <c r="B5455" s="16">
        <v>7278</v>
      </c>
      <c r="C5455" s="16" t="s">
        <v>419</v>
      </c>
      <c r="D5455" s="3">
        <v>180.52</v>
      </c>
      <c r="E5455" s="16">
        <v>3</v>
      </c>
      <c r="F5455" s="3">
        <v>60.173000000000002</v>
      </c>
      <c r="G5455" s="3">
        <v>65.227000000000004</v>
      </c>
      <c r="H5455" s="66" t="str">
        <f>IF(B5455="","",VLOOKUP(B5455,[1]BASEEMPRESA!$A$2:$AAA$11936,2))</f>
        <v>LOPES TRANSPORTES LTDA</v>
      </c>
      <c r="I5455" s="20" t="str">
        <f t="shared" si="85"/>
        <v>jul</v>
      </c>
    </row>
    <row r="5456" spans="1:9" x14ac:dyDescent="0.25">
      <c r="A5456" s="7">
        <v>46212</v>
      </c>
      <c r="B5456" s="17">
        <v>7279</v>
      </c>
      <c r="C5456" s="17" t="s">
        <v>420</v>
      </c>
      <c r="D5456" s="2">
        <v>187</v>
      </c>
      <c r="E5456" s="17">
        <v>3</v>
      </c>
      <c r="F5456" s="2">
        <v>62.332999999999998</v>
      </c>
      <c r="G5456" s="2">
        <v>20.271999999999998</v>
      </c>
      <c r="H5456" s="66" t="str">
        <f>IF(B5456="","",VLOOKUP(B5456,[1]BASEEMPRESA!$A$2:$AAA$11936,2))</f>
        <v>CVL TRANSPORTES LTDA</v>
      </c>
      <c r="I5456" s="20" t="str">
        <f t="shared" si="85"/>
        <v>jul</v>
      </c>
    </row>
    <row r="5457" spans="1:9" x14ac:dyDescent="0.25">
      <c r="A5457" s="7">
        <v>46212</v>
      </c>
      <c r="B5457" s="16">
        <v>7282</v>
      </c>
      <c r="C5457" s="16" t="s">
        <v>419</v>
      </c>
      <c r="D5457" s="3">
        <v>171.48</v>
      </c>
      <c r="E5457" s="16">
        <v>3</v>
      </c>
      <c r="F5457" s="3">
        <v>57.16</v>
      </c>
      <c r="G5457" s="3">
        <v>21.841999999999999</v>
      </c>
      <c r="H5457" s="66" t="str">
        <f>IF(B5457="","",VLOOKUP(B5457,[1]BASEEMPRESA!$A$2:$AAA$11936,2))</f>
        <v>EMERSON LUIS MORO</v>
      </c>
      <c r="I5457" s="20" t="str">
        <f t="shared" si="85"/>
        <v>jul</v>
      </c>
    </row>
    <row r="5458" spans="1:9" x14ac:dyDescent="0.25">
      <c r="A5458" s="7">
        <v>46212</v>
      </c>
      <c r="B5458" s="17">
        <v>7292</v>
      </c>
      <c r="C5458" s="17" t="s">
        <v>419</v>
      </c>
      <c r="D5458" s="2">
        <v>160.97999999999999</v>
      </c>
      <c r="E5458" s="17">
        <v>3</v>
      </c>
      <c r="F5458" s="2">
        <v>53.66</v>
      </c>
      <c r="G5458" s="2">
        <v>61.506</v>
      </c>
      <c r="H5458" s="66" t="str">
        <f>IF(B5458="","",VLOOKUP(B5458,[1]BASEEMPRESA!$A$2:$AAA$11936,2))</f>
        <v>ESTEL SERVICOS DE TRANSPORTES E LOCACAO LTDA</v>
      </c>
      <c r="I5458" s="20" t="str">
        <f t="shared" si="85"/>
        <v>jul</v>
      </c>
    </row>
    <row r="5459" spans="1:9" x14ac:dyDescent="0.25">
      <c r="A5459" s="7">
        <v>46212</v>
      </c>
      <c r="B5459" s="16">
        <v>7295</v>
      </c>
      <c r="C5459" s="16" t="s">
        <v>419</v>
      </c>
      <c r="D5459" s="3">
        <v>175</v>
      </c>
      <c r="E5459" s="16">
        <v>3</v>
      </c>
      <c r="F5459" s="3">
        <v>58.332999999999998</v>
      </c>
      <c r="G5459" s="3">
        <v>33.671999999999997</v>
      </c>
      <c r="H5459" s="66" t="str">
        <f>IF(B5459="","",VLOOKUP(B5459,[1]BASEEMPRESA!$A$2:$AAA$11936,2))</f>
        <v>ESTEL SERVICOS DE TRANSPORTES E LOCACAO LTDA</v>
      </c>
      <c r="I5459" s="20" t="str">
        <f t="shared" si="85"/>
        <v>jul</v>
      </c>
    </row>
    <row r="5460" spans="1:9" x14ac:dyDescent="0.25">
      <c r="A5460" s="7">
        <v>46212</v>
      </c>
      <c r="B5460" s="17">
        <v>7299</v>
      </c>
      <c r="C5460" s="17" t="s">
        <v>419</v>
      </c>
      <c r="D5460" s="2">
        <v>188.68</v>
      </c>
      <c r="E5460" s="17">
        <v>3</v>
      </c>
      <c r="F5460" s="2">
        <v>62.893000000000001</v>
      </c>
      <c r="G5460" s="2">
        <v>31.59</v>
      </c>
      <c r="H5460" s="66" t="str">
        <f>IF(B5460="","",VLOOKUP(B5460,[1]BASEEMPRESA!$A$2:$AAA$11936,2))</f>
        <v>JERE SERVICOS DE TRANSPORTE E LOCACAO LTDA</v>
      </c>
      <c r="I5460" s="20" t="str">
        <f t="shared" si="85"/>
        <v>jul</v>
      </c>
    </row>
    <row r="5461" spans="1:9" x14ac:dyDescent="0.25">
      <c r="A5461" s="7">
        <v>46212</v>
      </c>
      <c r="B5461" s="16">
        <v>7301</v>
      </c>
      <c r="C5461" s="16" t="s">
        <v>419</v>
      </c>
      <c r="D5461" s="3">
        <v>169.08</v>
      </c>
      <c r="E5461" s="16">
        <v>3</v>
      </c>
      <c r="F5461" s="3">
        <v>56.36</v>
      </c>
      <c r="G5461" s="3">
        <v>68.375</v>
      </c>
      <c r="H5461" s="66" t="str">
        <f>IF(B5461="","",VLOOKUP(B5461,[1]BASEEMPRESA!$A$2:$AAA$11936,2))</f>
        <v>SERVICOS DE TRANSPORTES E LOCACAO VALE DO ITAUNAS LTDA</v>
      </c>
      <c r="I5461" s="20" t="str">
        <f t="shared" si="85"/>
        <v>jul</v>
      </c>
    </row>
    <row r="5462" spans="1:9" x14ac:dyDescent="0.25">
      <c r="A5462" s="7">
        <v>46212</v>
      </c>
      <c r="B5462" s="17">
        <v>7304</v>
      </c>
      <c r="C5462" s="17" t="s">
        <v>419</v>
      </c>
      <c r="D5462" s="2">
        <v>56.44</v>
      </c>
      <c r="E5462" s="17">
        <v>1</v>
      </c>
      <c r="F5462" s="2">
        <v>56.44</v>
      </c>
      <c r="G5462" s="2">
        <v>20</v>
      </c>
      <c r="H5462" s="66" t="str">
        <f>IF(B5462="","",VLOOKUP(B5462,[1]BASEEMPRESA!$A$2:$AAA$11936,2))</f>
        <v>SERVICOS DE TRANSPORTES E LOCACAO VALE DO ITAUNAS LTDA</v>
      </c>
      <c r="I5462" s="20" t="str">
        <f t="shared" si="85"/>
        <v>jul</v>
      </c>
    </row>
    <row r="5463" spans="1:9" x14ac:dyDescent="0.25">
      <c r="A5463" s="7">
        <v>46212</v>
      </c>
      <c r="B5463" s="16">
        <v>7307</v>
      </c>
      <c r="C5463" s="16" t="s">
        <v>419</v>
      </c>
      <c r="D5463" s="3">
        <v>177.64</v>
      </c>
      <c r="E5463" s="16">
        <v>3</v>
      </c>
      <c r="F5463" s="3">
        <v>59.213000000000001</v>
      </c>
      <c r="G5463" s="3">
        <v>33.97</v>
      </c>
      <c r="H5463" s="66" t="str">
        <f>IF(B5463="","",VLOOKUP(B5463,[1]BASEEMPRESA!$A$2:$AAA$11936,2))</f>
        <v>SC MANUTENCOES LTDA</v>
      </c>
      <c r="I5463" s="20" t="str">
        <f t="shared" si="85"/>
        <v>jul</v>
      </c>
    </row>
    <row r="5464" spans="1:9" x14ac:dyDescent="0.25">
      <c r="A5464" s="7">
        <v>46212</v>
      </c>
      <c r="B5464" s="17">
        <v>7308</v>
      </c>
      <c r="C5464" s="17" t="s">
        <v>419</v>
      </c>
      <c r="D5464" s="2">
        <v>185.06</v>
      </c>
      <c r="E5464" s="17">
        <v>3</v>
      </c>
      <c r="F5464" s="2">
        <v>61.686999999999998</v>
      </c>
      <c r="G5464" s="2">
        <v>43.363</v>
      </c>
      <c r="H5464" s="66" t="str">
        <f>IF(B5464="","",VLOOKUP(B5464,[1]BASEEMPRESA!$A$2:$AAA$11936,2))</f>
        <v>SANTOS &amp; SILVA TRANSPORTES RODOVIARIOS LTDA</v>
      </c>
      <c r="I5464" s="20" t="str">
        <f t="shared" si="85"/>
        <v>jul</v>
      </c>
    </row>
    <row r="5465" spans="1:9" x14ac:dyDescent="0.25">
      <c r="A5465" s="7">
        <v>46212</v>
      </c>
      <c r="B5465" s="16">
        <v>7311</v>
      </c>
      <c r="C5465" s="16" t="s">
        <v>422</v>
      </c>
      <c r="D5465" s="3">
        <v>165.04</v>
      </c>
      <c r="E5465" s="16">
        <v>3</v>
      </c>
      <c r="F5465" s="3">
        <v>55.012999999999998</v>
      </c>
      <c r="G5465" s="3">
        <v>49.908999999999999</v>
      </c>
      <c r="H5465" s="66" t="str">
        <f>IF(B5465="","",VLOOKUP(B5465,[1]BASEEMPRESA!$A$2:$AAA$11936,2))</f>
        <v>LN LOGISTICA E TRANSPORTES LTDA</v>
      </c>
      <c r="I5465" s="20" t="str">
        <f t="shared" si="85"/>
        <v>jul</v>
      </c>
    </row>
    <row r="5466" spans="1:9" x14ac:dyDescent="0.25">
      <c r="A5466" s="7">
        <v>46212</v>
      </c>
      <c r="B5466" s="17">
        <v>7312</v>
      </c>
      <c r="C5466" s="17" t="s">
        <v>422</v>
      </c>
      <c r="D5466" s="2">
        <v>233.76</v>
      </c>
      <c r="E5466" s="17">
        <v>4</v>
      </c>
      <c r="F5466" s="2">
        <v>58.44</v>
      </c>
      <c r="G5466" s="2">
        <v>25.004000000000001</v>
      </c>
      <c r="H5466" s="66" t="str">
        <f>IF(B5466="","",VLOOKUP(B5466,[1]BASEEMPRESA!$A$2:$AAA$11936,2))</f>
        <v>LN LOGISTICA E TRANSPORTES LTDA</v>
      </c>
      <c r="I5466" s="20" t="str">
        <f t="shared" si="85"/>
        <v>jul</v>
      </c>
    </row>
    <row r="5467" spans="1:9" x14ac:dyDescent="0.25">
      <c r="A5467" s="7">
        <v>46212</v>
      </c>
      <c r="B5467" s="16">
        <v>7334</v>
      </c>
      <c r="C5467" s="16" t="s">
        <v>421</v>
      </c>
      <c r="D5467" s="3">
        <v>175.74</v>
      </c>
      <c r="E5467" s="16">
        <v>3</v>
      </c>
      <c r="F5467" s="3">
        <v>58.58</v>
      </c>
      <c r="G5467" s="3">
        <v>67.41</v>
      </c>
      <c r="H5467" s="66" t="str">
        <f>IF(B5467="","",VLOOKUP(B5467,[1]BASEEMPRESA!$A$2:$AAA$11936,2))</f>
        <v>ROCHA TRANSPORTES DE MUCURI LTDA</v>
      </c>
      <c r="I5467" s="20" t="str">
        <f t="shared" si="85"/>
        <v>jul</v>
      </c>
    </row>
    <row r="5468" spans="1:9" x14ac:dyDescent="0.25">
      <c r="A5468" s="7">
        <v>46212</v>
      </c>
      <c r="B5468" s="17">
        <v>7337</v>
      </c>
      <c r="C5468" s="17" t="s">
        <v>419</v>
      </c>
      <c r="D5468" s="2">
        <v>182.6</v>
      </c>
      <c r="E5468" s="17">
        <v>3</v>
      </c>
      <c r="F5468" s="2">
        <v>60.866999999999997</v>
      </c>
      <c r="G5468" s="2">
        <v>62.430999999999997</v>
      </c>
      <c r="H5468" s="66" t="str">
        <f>IF(B5468="","",VLOOKUP(B5468,[1]BASEEMPRESA!$A$2:$AAA$11936,2))</f>
        <v>REGINA M. DOS S. SILVA CARGAS</v>
      </c>
      <c r="I5468" s="20" t="str">
        <f t="shared" si="85"/>
        <v>jul</v>
      </c>
    </row>
    <row r="5469" spans="1:9" x14ac:dyDescent="0.25">
      <c r="A5469" s="7">
        <v>46212</v>
      </c>
      <c r="B5469" s="16">
        <v>7340</v>
      </c>
      <c r="C5469" s="16" t="s">
        <v>419</v>
      </c>
      <c r="D5469" s="3">
        <v>136.34</v>
      </c>
      <c r="E5469" s="16">
        <v>4</v>
      </c>
      <c r="F5469" s="3">
        <v>34.085000000000001</v>
      </c>
      <c r="G5469" s="3">
        <v>42.720999999999997</v>
      </c>
      <c r="H5469" s="66" t="str">
        <f>IF(B5469="","",VLOOKUP(B5469,[1]BASEEMPRESA!$A$2:$AAA$11936,2))</f>
        <v>W &amp; E SERVICOS DE TRANSPORTE LTDA</v>
      </c>
      <c r="I5469" s="20" t="str">
        <f t="shared" si="85"/>
        <v>jul</v>
      </c>
    </row>
    <row r="5470" spans="1:9" x14ac:dyDescent="0.25">
      <c r="A5470" s="7">
        <v>46212</v>
      </c>
      <c r="B5470" s="17">
        <v>7343</v>
      </c>
      <c r="C5470" s="17" t="s">
        <v>421</v>
      </c>
      <c r="D5470" s="2">
        <v>54.88</v>
      </c>
      <c r="E5470" s="17">
        <v>1</v>
      </c>
      <c r="F5470" s="2">
        <v>54.88</v>
      </c>
      <c r="G5470" s="2">
        <v>93</v>
      </c>
      <c r="H5470" s="66" t="str">
        <f>IF(B5470="","",VLOOKUP(B5470,[1]BASEEMPRESA!$A$2:$AAA$11936,2))</f>
        <v>E L DE OLIVEIRA JUNIOR EDIMAR TRANSPORTES</v>
      </c>
      <c r="I5470" s="20" t="str">
        <f t="shared" si="85"/>
        <v>jul</v>
      </c>
    </row>
    <row r="5471" spans="1:9" x14ac:dyDescent="0.25">
      <c r="A5471" s="7">
        <v>46212</v>
      </c>
      <c r="B5471" s="16">
        <v>7347</v>
      </c>
      <c r="C5471" s="16" t="s">
        <v>420</v>
      </c>
      <c r="D5471" s="3">
        <v>127.12</v>
      </c>
      <c r="E5471" s="16">
        <v>2</v>
      </c>
      <c r="F5471" s="3">
        <v>63.56</v>
      </c>
      <c r="G5471" s="3">
        <v>28.716999999999999</v>
      </c>
      <c r="H5471" s="66" t="str">
        <f>IF(B5471="","",VLOOKUP(B5471,[1]BASEEMPRESA!$A$2:$AAA$11936,2))</f>
        <v>TRANSPORTADORA GLOBAL LOGISTICA LTDA</v>
      </c>
      <c r="I5471" s="20" t="str">
        <f t="shared" si="85"/>
        <v>jul</v>
      </c>
    </row>
    <row r="5472" spans="1:9" x14ac:dyDescent="0.25">
      <c r="A5472" s="7">
        <v>46212</v>
      </c>
      <c r="B5472" s="17">
        <v>7352</v>
      </c>
      <c r="C5472" s="17" t="s">
        <v>421</v>
      </c>
      <c r="D5472" s="2">
        <v>179.78</v>
      </c>
      <c r="E5472" s="17">
        <v>3</v>
      </c>
      <c r="F5472" s="2">
        <v>59.927</v>
      </c>
      <c r="G5472" s="2">
        <v>83.984999999999999</v>
      </c>
      <c r="H5472" s="66" t="str">
        <f>IF(B5472="","",VLOOKUP(B5472,[1]BASEEMPRESA!$A$2:$AAA$11936,2))</f>
        <v>WESLEI M DOS SANTOS</v>
      </c>
      <c r="I5472" s="20" t="str">
        <f t="shared" si="85"/>
        <v>jul</v>
      </c>
    </row>
    <row r="5473" spans="1:9" x14ac:dyDescent="0.25">
      <c r="A5473" s="7">
        <v>46212</v>
      </c>
      <c r="B5473" s="16">
        <v>7355</v>
      </c>
      <c r="C5473" s="16" t="s">
        <v>419</v>
      </c>
      <c r="D5473" s="3">
        <v>191.66</v>
      </c>
      <c r="E5473" s="16">
        <v>3</v>
      </c>
      <c r="F5473" s="3">
        <v>63.887</v>
      </c>
      <c r="G5473" s="3">
        <v>59.036999999999999</v>
      </c>
      <c r="H5473" s="66" t="str">
        <f>IF(B5473="","",VLOOKUP(B5473,[1]BASEEMPRESA!$A$2:$AAA$11936,2))</f>
        <v>WESLEI M DOS SANTOS</v>
      </c>
      <c r="I5473" s="20" t="str">
        <f t="shared" si="85"/>
        <v>jul</v>
      </c>
    </row>
    <row r="5474" spans="1:9" x14ac:dyDescent="0.25">
      <c r="A5474" s="7">
        <v>46212</v>
      </c>
      <c r="B5474" s="17">
        <v>7361</v>
      </c>
      <c r="C5474" s="17" t="s">
        <v>423</v>
      </c>
      <c r="D5474" s="2">
        <v>183.76</v>
      </c>
      <c r="E5474" s="17">
        <v>3</v>
      </c>
      <c r="F5474" s="2">
        <v>61.253</v>
      </c>
      <c r="G5474" s="2">
        <v>25.152000000000001</v>
      </c>
      <c r="H5474" s="66" t="str">
        <f>IF(B5474="","",VLOOKUP(B5474,[1]BASEEMPRESA!$A$2:$AAA$11936,2))</f>
        <v>TRANSPORTE FUMACINHA LTDA</v>
      </c>
      <c r="I5474" s="20" t="str">
        <f t="shared" si="85"/>
        <v>jul</v>
      </c>
    </row>
    <row r="5475" spans="1:9" x14ac:dyDescent="0.25">
      <c r="A5475" s="7">
        <v>46212</v>
      </c>
      <c r="B5475" s="16">
        <v>7367</v>
      </c>
      <c r="C5475" s="16" t="s">
        <v>419</v>
      </c>
      <c r="D5475" s="3">
        <v>195.64</v>
      </c>
      <c r="E5475" s="16">
        <v>4</v>
      </c>
      <c r="F5475" s="3">
        <v>48.91</v>
      </c>
      <c r="G5475" s="3">
        <v>42.276000000000003</v>
      </c>
      <c r="H5475" s="66" t="str">
        <f>IF(B5475="","",VLOOKUP(B5475,[1]BASEEMPRESA!$A$2:$AAA$11936,2))</f>
        <v>JOSE HELIO SILVA SANTOS</v>
      </c>
      <c r="I5475" s="20" t="str">
        <f t="shared" si="85"/>
        <v>jul</v>
      </c>
    </row>
    <row r="5476" spans="1:9" x14ac:dyDescent="0.25">
      <c r="A5476" s="7">
        <v>46212</v>
      </c>
      <c r="B5476" s="17">
        <v>7370</v>
      </c>
      <c r="C5476" s="17" t="s">
        <v>419</v>
      </c>
      <c r="D5476" s="2">
        <v>109.22</v>
      </c>
      <c r="E5476" s="17">
        <v>2</v>
      </c>
      <c r="F5476" s="2">
        <v>54.61</v>
      </c>
      <c r="G5476" s="2">
        <v>15.9</v>
      </c>
      <c r="H5476" s="66" t="str">
        <f>IF(B5476="","",VLOOKUP(B5476,[1]BASEEMPRESA!$A$2:$AAA$11936,2))</f>
        <v>JOSE HELIO SILVA SANTOS</v>
      </c>
      <c r="I5476" s="20" t="str">
        <f t="shared" si="85"/>
        <v>jul</v>
      </c>
    </row>
    <row r="5477" spans="1:9" x14ac:dyDescent="0.25">
      <c r="A5477" s="7">
        <v>46212</v>
      </c>
      <c r="B5477" s="16">
        <v>7373</v>
      </c>
      <c r="C5477" s="16" t="s">
        <v>419</v>
      </c>
      <c r="D5477" s="3">
        <v>49.02</v>
      </c>
      <c r="E5477" s="16">
        <v>1</v>
      </c>
      <c r="F5477" s="3">
        <v>49.02</v>
      </c>
      <c r="G5477" s="3">
        <v>89</v>
      </c>
      <c r="H5477" s="66" t="str">
        <f>IF(B5477="","",VLOOKUP(B5477,[1]BASEEMPRESA!$A$2:$AAA$11936,2))</f>
        <v>BARBOSA TRANSPORTES E LOGISTICA LTDA</v>
      </c>
      <c r="I5477" s="20" t="str">
        <f t="shared" si="85"/>
        <v>jul</v>
      </c>
    </row>
    <row r="5478" spans="1:9" x14ac:dyDescent="0.25">
      <c r="A5478" s="7">
        <v>46212</v>
      </c>
      <c r="B5478" s="17">
        <v>7381</v>
      </c>
      <c r="C5478" s="17" t="s">
        <v>423</v>
      </c>
      <c r="D5478" s="2">
        <v>126.54</v>
      </c>
      <c r="E5478" s="17">
        <v>2</v>
      </c>
      <c r="F5478" s="2">
        <v>63.27</v>
      </c>
      <c r="G5478" s="2">
        <v>56.37</v>
      </c>
      <c r="H5478" s="66" t="str">
        <f>IF(B5478="","",VLOOKUP(B5478,[1]BASEEMPRESA!$A$2:$AAA$11936,2))</f>
        <v>TRANSPORTE FUMACINHA LTDA</v>
      </c>
      <c r="I5478" s="20" t="str">
        <f t="shared" si="85"/>
        <v>jul</v>
      </c>
    </row>
    <row r="5479" spans="1:9" x14ac:dyDescent="0.25">
      <c r="A5479" s="7">
        <v>46212</v>
      </c>
      <c r="B5479" s="16">
        <v>7398</v>
      </c>
      <c r="C5479" s="16" t="s">
        <v>419</v>
      </c>
      <c r="D5479" s="3">
        <v>99.3</v>
      </c>
      <c r="E5479" s="16">
        <v>2</v>
      </c>
      <c r="F5479" s="3">
        <v>49.65</v>
      </c>
      <c r="G5479" s="3">
        <v>12.951000000000001</v>
      </c>
      <c r="H5479" s="66" t="str">
        <f>IF(B5479="","",VLOOKUP(B5479,[1]BASEEMPRESA!$A$2:$AAA$11936,2))</f>
        <v>RSL TRANSPORTES LTDA</v>
      </c>
      <c r="I5479" s="20" t="str">
        <f t="shared" si="85"/>
        <v>jul</v>
      </c>
    </row>
    <row r="5480" spans="1:9" x14ac:dyDescent="0.25">
      <c r="A5480" s="7">
        <v>46213</v>
      </c>
      <c r="B5480" s="16">
        <v>2066</v>
      </c>
      <c r="C5480" s="16" t="s">
        <v>418</v>
      </c>
      <c r="D5480" s="3">
        <v>299.83999999999997</v>
      </c>
      <c r="E5480" s="16">
        <v>5</v>
      </c>
      <c r="F5480" s="3">
        <v>59.968000000000004</v>
      </c>
      <c r="G5480" s="3">
        <v>12</v>
      </c>
      <c r="H5480" s="66" t="str">
        <f>IF(B5480="","",VLOOKUP(B5480,[1]BASEEMPRESA!$A$2:$AAA$11936,2))</f>
        <v>NDB HOLDING AGRICOLA LTDA - MATRIZ</v>
      </c>
      <c r="I5480" s="20" t="str">
        <f t="shared" si="85"/>
        <v>jul</v>
      </c>
    </row>
    <row r="5481" spans="1:9" x14ac:dyDescent="0.25">
      <c r="A5481" s="7">
        <v>46213</v>
      </c>
      <c r="B5481" s="17">
        <v>2067</v>
      </c>
      <c r="C5481" s="17" t="s">
        <v>418</v>
      </c>
      <c r="D5481" s="2">
        <v>295.27999999999997</v>
      </c>
      <c r="E5481" s="17">
        <v>5</v>
      </c>
      <c r="F5481" s="2">
        <v>59.055999999999997</v>
      </c>
      <c r="G5481" s="2">
        <v>12</v>
      </c>
      <c r="H5481" s="66" t="str">
        <f>IF(B5481="","",VLOOKUP(B5481,[1]BASEEMPRESA!$A$2:$AAA$11936,2))</f>
        <v>NDB HOLDING AGRICOLA LTDA - MATRIZ</v>
      </c>
      <c r="I5481" s="20" t="str">
        <f t="shared" si="85"/>
        <v>jul</v>
      </c>
    </row>
    <row r="5482" spans="1:9" x14ac:dyDescent="0.25">
      <c r="A5482" s="7">
        <v>46213</v>
      </c>
      <c r="B5482" s="16">
        <v>2107</v>
      </c>
      <c r="C5482" s="16" t="s">
        <v>418</v>
      </c>
      <c r="D5482" s="3">
        <v>477.4</v>
      </c>
      <c r="E5482" s="16">
        <v>8</v>
      </c>
      <c r="F5482" s="3">
        <v>59.674999999999997</v>
      </c>
      <c r="G5482" s="3">
        <v>12</v>
      </c>
      <c r="H5482" s="66" t="str">
        <f>IF(B5482="","",VLOOKUP(B5482,[1]BASEEMPRESA!$A$2:$AAA$11936,2))</f>
        <v>NDB HOLDING AGRICOLA LTDA - MATRIZ</v>
      </c>
      <c r="I5482" s="20" t="str">
        <f t="shared" si="85"/>
        <v>jul</v>
      </c>
    </row>
    <row r="5483" spans="1:9" x14ac:dyDescent="0.25">
      <c r="A5483" s="7">
        <v>46213</v>
      </c>
      <c r="B5483" s="17">
        <v>2108</v>
      </c>
      <c r="C5483" s="17" t="s">
        <v>418</v>
      </c>
      <c r="D5483" s="2">
        <v>310.39999999999998</v>
      </c>
      <c r="E5483" s="17">
        <v>5</v>
      </c>
      <c r="F5483" s="2">
        <v>62.08</v>
      </c>
      <c r="G5483" s="2">
        <v>12</v>
      </c>
      <c r="H5483" s="66" t="str">
        <f>IF(B5483="","",VLOOKUP(B5483,[1]BASEEMPRESA!$A$2:$AAA$11936,2))</f>
        <v>NDB HOLDING AGRICOLA LTDA - MATRIZ</v>
      </c>
      <c r="I5483" s="20" t="str">
        <f t="shared" si="85"/>
        <v>jul</v>
      </c>
    </row>
    <row r="5484" spans="1:9" x14ac:dyDescent="0.25">
      <c r="A5484" s="7">
        <v>46213</v>
      </c>
      <c r="B5484" s="16">
        <v>2109</v>
      </c>
      <c r="C5484" s="16" t="s">
        <v>418</v>
      </c>
      <c r="D5484" s="3">
        <v>537.22</v>
      </c>
      <c r="E5484" s="16">
        <v>9</v>
      </c>
      <c r="F5484" s="3">
        <v>59.691000000000003</v>
      </c>
      <c r="G5484" s="3">
        <v>12</v>
      </c>
      <c r="H5484" s="66" t="str">
        <f>IF(B5484="","",VLOOKUP(B5484,[1]BASEEMPRESA!$A$2:$AAA$11936,2))</f>
        <v>NDB HOLDING AGRICOLA LTDA - MATRIZ</v>
      </c>
      <c r="I5484" s="20" t="str">
        <f t="shared" si="85"/>
        <v>jul</v>
      </c>
    </row>
    <row r="5485" spans="1:9" x14ac:dyDescent="0.25">
      <c r="A5485" s="7">
        <v>46213</v>
      </c>
      <c r="B5485" s="17">
        <v>7004</v>
      </c>
      <c r="C5485" s="17" t="s">
        <v>419</v>
      </c>
      <c r="D5485" s="2">
        <v>180.88</v>
      </c>
      <c r="E5485" s="17">
        <v>3</v>
      </c>
      <c r="F5485" s="2">
        <v>60.292999999999999</v>
      </c>
      <c r="G5485" s="2">
        <v>46.779000000000003</v>
      </c>
      <c r="H5485" s="66" t="str">
        <f>IF(B5485="","",VLOOKUP(B5485,[1]BASEEMPRESA!$A$2:$AAA$11936,2))</f>
        <v>EMERSON LUIS MORO</v>
      </c>
      <c r="I5485" s="20" t="str">
        <f t="shared" si="85"/>
        <v>jul</v>
      </c>
    </row>
    <row r="5486" spans="1:9" x14ac:dyDescent="0.25">
      <c r="A5486" s="7">
        <v>46213</v>
      </c>
      <c r="B5486" s="16">
        <v>7005</v>
      </c>
      <c r="C5486" s="16" t="s">
        <v>419</v>
      </c>
      <c r="D5486" s="3">
        <v>187.2</v>
      </c>
      <c r="E5486" s="16">
        <v>3</v>
      </c>
      <c r="F5486" s="3">
        <v>62.4</v>
      </c>
      <c r="G5486" s="3">
        <v>49.149000000000001</v>
      </c>
      <c r="H5486" s="66" t="str">
        <f>IF(B5486="","",VLOOKUP(B5486,[1]BASEEMPRESA!$A$2:$AAA$11936,2))</f>
        <v>RENE PINA DE ALMEIDA</v>
      </c>
      <c r="I5486" s="20" t="str">
        <f t="shared" si="85"/>
        <v>jul</v>
      </c>
    </row>
    <row r="5487" spans="1:9" x14ac:dyDescent="0.25">
      <c r="A5487" s="7">
        <v>46213</v>
      </c>
      <c r="B5487" s="17">
        <v>7006</v>
      </c>
      <c r="C5487" s="17" t="s">
        <v>420</v>
      </c>
      <c r="D5487" s="2">
        <v>64.239999999999995</v>
      </c>
      <c r="E5487" s="17">
        <v>1</v>
      </c>
      <c r="F5487" s="2">
        <v>64.239999999999995</v>
      </c>
      <c r="G5487" s="2">
        <v>89</v>
      </c>
      <c r="H5487" s="66" t="str">
        <f>IF(B5487="","",VLOOKUP(B5487,[1]BASEEMPRESA!$A$2:$AAA$11936,2))</f>
        <v>INAMARQUE SOUZA MACHADO</v>
      </c>
      <c r="I5487" s="20" t="str">
        <f t="shared" si="85"/>
        <v>jul</v>
      </c>
    </row>
    <row r="5488" spans="1:9" x14ac:dyDescent="0.25">
      <c r="A5488" s="7">
        <v>46213</v>
      </c>
      <c r="B5488" s="16">
        <v>7007</v>
      </c>
      <c r="C5488" s="16" t="s">
        <v>420</v>
      </c>
      <c r="D5488" s="3">
        <v>184.6</v>
      </c>
      <c r="E5488" s="16">
        <v>3</v>
      </c>
      <c r="F5488" s="3">
        <v>61.533000000000001</v>
      </c>
      <c r="G5488" s="3">
        <v>45.938000000000002</v>
      </c>
      <c r="H5488" s="66" t="str">
        <f>IF(B5488="","",VLOOKUP(B5488,[1]BASEEMPRESA!$A$2:$AAA$11936,2))</f>
        <v>MVS TRANSPORTE LTDA</v>
      </c>
      <c r="I5488" s="20" t="str">
        <f t="shared" si="85"/>
        <v>jul</v>
      </c>
    </row>
    <row r="5489" spans="1:9" x14ac:dyDescent="0.25">
      <c r="A5489" s="7">
        <v>46213</v>
      </c>
      <c r="B5489" s="17">
        <v>7008</v>
      </c>
      <c r="C5489" s="17" t="s">
        <v>419</v>
      </c>
      <c r="D5489" s="2">
        <v>125.9</v>
      </c>
      <c r="E5489" s="17">
        <v>2</v>
      </c>
      <c r="F5489" s="2">
        <v>62.95</v>
      </c>
      <c r="G5489" s="2">
        <v>67.388000000000005</v>
      </c>
      <c r="H5489" s="66" t="str">
        <f>IF(B5489="","",VLOOKUP(B5489,[1]BASEEMPRESA!$A$2:$AAA$11936,2))</f>
        <v>E L DE OLIVEIRA JUNIOR EDIMAR TRANSPORTES</v>
      </c>
      <c r="I5489" s="20" t="str">
        <f t="shared" si="85"/>
        <v>jul</v>
      </c>
    </row>
    <row r="5490" spans="1:9" x14ac:dyDescent="0.25">
      <c r="A5490" s="7">
        <v>46213</v>
      </c>
      <c r="B5490" s="16">
        <v>7010</v>
      </c>
      <c r="C5490" s="16" t="s">
        <v>419</v>
      </c>
      <c r="D5490" s="3">
        <v>130.36000000000001</v>
      </c>
      <c r="E5490" s="16">
        <v>2</v>
      </c>
      <c r="F5490" s="3">
        <v>65.180000000000007</v>
      </c>
      <c r="G5490" s="3">
        <v>25.898</v>
      </c>
      <c r="H5490" s="66" t="str">
        <f>IF(B5490="","",VLOOKUP(B5490,[1]BASEEMPRESA!$A$2:$AAA$11936,2))</f>
        <v>BAYER LOGISTICA E TRANSPORTES LTDA</v>
      </c>
      <c r="I5490" s="20" t="str">
        <f t="shared" si="85"/>
        <v>jul</v>
      </c>
    </row>
    <row r="5491" spans="1:9" x14ac:dyDescent="0.25">
      <c r="A5491" s="7">
        <v>46213</v>
      </c>
      <c r="B5491" s="17">
        <v>7013</v>
      </c>
      <c r="C5491" s="17" t="s">
        <v>419</v>
      </c>
      <c r="D5491" s="2">
        <v>121.72</v>
      </c>
      <c r="E5491" s="17">
        <v>2</v>
      </c>
      <c r="F5491" s="2">
        <v>60.86</v>
      </c>
      <c r="G5491" s="2">
        <v>48.085999999999999</v>
      </c>
      <c r="H5491" s="66" t="str">
        <f>IF(B5491="","",VLOOKUP(B5491,[1]BASEEMPRESA!$A$2:$AAA$11936,2))</f>
        <v>INAMARQUE SOUZA MACHADO</v>
      </c>
      <c r="I5491" s="20" t="str">
        <f t="shared" si="85"/>
        <v>jul</v>
      </c>
    </row>
    <row r="5492" spans="1:9" x14ac:dyDescent="0.25">
      <c r="A5492" s="7">
        <v>46213</v>
      </c>
      <c r="B5492" s="16">
        <v>7017</v>
      </c>
      <c r="C5492" s="16" t="s">
        <v>419</v>
      </c>
      <c r="D5492" s="3">
        <v>164.58</v>
      </c>
      <c r="E5492" s="16">
        <v>3</v>
      </c>
      <c r="F5492" s="3">
        <v>54.86</v>
      </c>
      <c r="G5492" s="3">
        <v>33.555</v>
      </c>
      <c r="H5492" s="66" t="str">
        <f>IF(B5492="","",VLOOKUP(B5492,[1]BASEEMPRESA!$A$2:$AAA$11936,2))</f>
        <v>BAYER LOGISTICA E TRANSPORTES LTDA</v>
      </c>
      <c r="I5492" s="20" t="str">
        <f t="shared" si="85"/>
        <v>jul</v>
      </c>
    </row>
    <row r="5493" spans="1:9" x14ac:dyDescent="0.25">
      <c r="A5493" s="7">
        <v>46213</v>
      </c>
      <c r="B5493" s="17">
        <v>7018</v>
      </c>
      <c r="C5493" s="17" t="s">
        <v>419</v>
      </c>
      <c r="D5493" s="2">
        <v>66.28</v>
      </c>
      <c r="E5493" s="17">
        <v>1</v>
      </c>
      <c r="F5493" s="2">
        <v>66.28</v>
      </c>
      <c r="G5493" s="2">
        <v>89</v>
      </c>
      <c r="H5493" s="66" t="str">
        <f>IF(B5493="","",VLOOKUP(B5493,[1]BASEEMPRESA!$A$2:$AAA$11936,2))</f>
        <v>SC MANUTENCOES LTDA</v>
      </c>
      <c r="I5493" s="20" t="str">
        <f t="shared" si="85"/>
        <v>jul</v>
      </c>
    </row>
    <row r="5494" spans="1:9" x14ac:dyDescent="0.25">
      <c r="A5494" s="7">
        <v>46213</v>
      </c>
      <c r="B5494" s="16">
        <v>7019</v>
      </c>
      <c r="C5494" s="16" t="s">
        <v>419</v>
      </c>
      <c r="D5494" s="3">
        <v>131.19999999999999</v>
      </c>
      <c r="E5494" s="16">
        <v>2</v>
      </c>
      <c r="F5494" s="3">
        <v>65.599999999999994</v>
      </c>
      <c r="G5494" s="3">
        <v>68.247</v>
      </c>
      <c r="H5494" s="66" t="str">
        <f>IF(B5494="","",VLOOKUP(B5494,[1]BASEEMPRESA!$A$2:$AAA$11936,2))</f>
        <v>SC MANUTENCOES LTDA</v>
      </c>
      <c r="I5494" s="20" t="str">
        <f t="shared" si="85"/>
        <v>jul</v>
      </c>
    </row>
    <row r="5495" spans="1:9" x14ac:dyDescent="0.25">
      <c r="A5495" s="7">
        <v>46213</v>
      </c>
      <c r="B5495" s="17">
        <v>7021</v>
      </c>
      <c r="C5495" s="17" t="s">
        <v>419</v>
      </c>
      <c r="D5495" s="2">
        <v>170.86</v>
      </c>
      <c r="E5495" s="17">
        <v>3</v>
      </c>
      <c r="F5495" s="2">
        <v>56.953000000000003</v>
      </c>
      <c r="G5495" s="2">
        <v>36.26</v>
      </c>
      <c r="H5495" s="66" t="str">
        <f>IF(B5495="","",VLOOKUP(B5495,[1]BASEEMPRESA!$A$2:$AAA$11936,2))</f>
        <v>NEIA TRANSPORTES LTDA</v>
      </c>
      <c r="I5495" s="20" t="str">
        <f t="shared" si="85"/>
        <v>jul</v>
      </c>
    </row>
    <row r="5496" spans="1:9" x14ac:dyDescent="0.25">
      <c r="A5496" s="7">
        <v>46213</v>
      </c>
      <c r="B5496" s="16">
        <v>7022</v>
      </c>
      <c r="C5496" s="16" t="s">
        <v>419</v>
      </c>
      <c r="D5496" s="3">
        <v>117.1</v>
      </c>
      <c r="E5496" s="16">
        <v>2</v>
      </c>
      <c r="F5496" s="3">
        <v>58.55</v>
      </c>
      <c r="G5496" s="3">
        <v>50.372999999999998</v>
      </c>
      <c r="H5496" s="66" t="str">
        <f>IF(B5496="","",VLOOKUP(B5496,[1]BASEEMPRESA!$A$2:$AAA$11936,2))</f>
        <v>SMRR TRANSPORTES LTDA</v>
      </c>
      <c r="I5496" s="20" t="str">
        <f t="shared" si="85"/>
        <v>jul</v>
      </c>
    </row>
    <row r="5497" spans="1:9" x14ac:dyDescent="0.25">
      <c r="A5497" s="7">
        <v>46213</v>
      </c>
      <c r="B5497" s="17">
        <v>7031</v>
      </c>
      <c r="C5497" s="17" t="s">
        <v>419</v>
      </c>
      <c r="D5497" s="2">
        <v>64.959999999999994</v>
      </c>
      <c r="E5497" s="17">
        <v>1</v>
      </c>
      <c r="F5497" s="2">
        <v>64.959999999999994</v>
      </c>
      <c r="G5497" s="2">
        <v>45</v>
      </c>
      <c r="H5497" s="66" t="str">
        <f>IF(B5497="","",VLOOKUP(B5497,[1]BASEEMPRESA!$A$2:$AAA$11936,2))</f>
        <v>INAMARQUE SOUZA MACHADO</v>
      </c>
      <c r="I5497" s="20" t="str">
        <f t="shared" si="85"/>
        <v>jul</v>
      </c>
    </row>
    <row r="5498" spans="1:9" x14ac:dyDescent="0.25">
      <c r="A5498" s="7">
        <v>46213</v>
      </c>
      <c r="B5498" s="16">
        <v>7032</v>
      </c>
      <c r="C5498" s="16" t="s">
        <v>419</v>
      </c>
      <c r="D5498" s="3">
        <v>124.64</v>
      </c>
      <c r="E5498" s="16">
        <v>2</v>
      </c>
      <c r="F5498" s="3">
        <v>62.32</v>
      </c>
      <c r="G5498" s="3">
        <v>40.548999999999999</v>
      </c>
      <c r="H5498" s="66" t="str">
        <f>IF(B5498="","",VLOOKUP(B5498,[1]BASEEMPRESA!$A$2:$AAA$11936,2))</f>
        <v>REGINA M. DOS S. SILVA CARGAS</v>
      </c>
      <c r="I5498" s="20" t="str">
        <f t="shared" si="85"/>
        <v>jul</v>
      </c>
    </row>
    <row r="5499" spans="1:9" x14ac:dyDescent="0.25">
      <c r="A5499" s="7">
        <v>46213</v>
      </c>
      <c r="B5499" s="17">
        <v>7033</v>
      </c>
      <c r="C5499" s="17" t="s">
        <v>419</v>
      </c>
      <c r="D5499" s="2">
        <v>122.1</v>
      </c>
      <c r="E5499" s="17">
        <v>2</v>
      </c>
      <c r="F5499" s="2">
        <v>61.05</v>
      </c>
      <c r="G5499" s="2">
        <v>61.604999999999997</v>
      </c>
      <c r="H5499" s="66" t="str">
        <f>IF(B5499="","",VLOOKUP(B5499,[1]BASEEMPRESA!$A$2:$AAA$11936,2))</f>
        <v>E L DE OLIVEIRA JUNIOR EDIMAR TRANSPORTES</v>
      </c>
      <c r="I5499" s="20" t="str">
        <f t="shared" si="85"/>
        <v>jul</v>
      </c>
    </row>
    <row r="5500" spans="1:9" x14ac:dyDescent="0.25">
      <c r="A5500" s="7">
        <v>46213</v>
      </c>
      <c r="B5500" s="16">
        <v>7036</v>
      </c>
      <c r="C5500" s="16" t="s">
        <v>419</v>
      </c>
      <c r="D5500" s="3">
        <v>177</v>
      </c>
      <c r="E5500" s="16">
        <v>3</v>
      </c>
      <c r="F5500" s="3">
        <v>59</v>
      </c>
      <c r="G5500" s="3">
        <v>45.570999999999998</v>
      </c>
      <c r="H5500" s="66" t="str">
        <f>IF(B5500="","",VLOOKUP(B5500,[1]BASEEMPRESA!$A$2:$AAA$11936,2))</f>
        <v>EMERSON LUIS MORO</v>
      </c>
      <c r="I5500" s="20" t="str">
        <f t="shared" si="85"/>
        <v>jul</v>
      </c>
    </row>
    <row r="5501" spans="1:9" x14ac:dyDescent="0.25">
      <c r="A5501" s="7">
        <v>46213</v>
      </c>
      <c r="B5501" s="17">
        <v>7038</v>
      </c>
      <c r="C5501" s="17" t="s">
        <v>420</v>
      </c>
      <c r="D5501" s="2">
        <v>120.02</v>
      </c>
      <c r="E5501" s="17">
        <v>2</v>
      </c>
      <c r="F5501" s="2">
        <v>60.01</v>
      </c>
      <c r="G5501" s="2">
        <v>22.829000000000001</v>
      </c>
      <c r="H5501" s="66" t="str">
        <f>IF(B5501="","",VLOOKUP(B5501,[1]BASEEMPRESA!$A$2:$AAA$11936,2))</f>
        <v>JERE SERVICOS DE TRANSPORTE E LOCACAO LTDA</v>
      </c>
      <c r="I5501" s="20" t="str">
        <f t="shared" si="85"/>
        <v>jul</v>
      </c>
    </row>
    <row r="5502" spans="1:9" x14ac:dyDescent="0.25">
      <c r="A5502" s="7">
        <v>46213</v>
      </c>
      <c r="B5502" s="16">
        <v>7041</v>
      </c>
      <c r="C5502" s="16" t="s">
        <v>419</v>
      </c>
      <c r="D5502" s="3">
        <v>116.1</v>
      </c>
      <c r="E5502" s="16">
        <v>2</v>
      </c>
      <c r="F5502" s="3">
        <v>58.05</v>
      </c>
      <c r="G5502" s="3">
        <v>53.344999999999999</v>
      </c>
      <c r="H5502" s="66" t="str">
        <f>IF(B5502="","",VLOOKUP(B5502,[1]BASEEMPRESA!$A$2:$AAA$11936,2))</f>
        <v>JERE SERVICOS DE TRANSPORTE E LOCACAO LTDA</v>
      </c>
      <c r="I5502" s="20" t="str">
        <f t="shared" si="85"/>
        <v>jul</v>
      </c>
    </row>
    <row r="5503" spans="1:9" x14ac:dyDescent="0.25">
      <c r="A5503" s="7">
        <v>46213</v>
      </c>
      <c r="B5503" s="17">
        <v>7042</v>
      </c>
      <c r="C5503" s="17" t="s">
        <v>420</v>
      </c>
      <c r="D5503" s="2">
        <v>51.14</v>
      </c>
      <c r="E5503" s="17">
        <v>1</v>
      </c>
      <c r="F5503" s="2">
        <v>51.14</v>
      </c>
      <c r="G5503" s="2">
        <v>6</v>
      </c>
      <c r="H5503" s="66" t="str">
        <f>IF(B5503="","",VLOOKUP(B5503,[1]BASEEMPRESA!$A$2:$AAA$11936,2))</f>
        <v>SERVICOS DE TRANSPORTES E LOCACAO VALE DO ITAUNAS LTDA</v>
      </c>
      <c r="I5503" s="20" t="str">
        <f t="shared" si="85"/>
        <v>jul</v>
      </c>
    </row>
    <row r="5504" spans="1:9" x14ac:dyDescent="0.25">
      <c r="A5504" s="7">
        <v>46213</v>
      </c>
      <c r="B5504" s="16">
        <v>7045</v>
      </c>
      <c r="C5504" s="16" t="s">
        <v>421</v>
      </c>
      <c r="D5504" s="3">
        <v>183.52</v>
      </c>
      <c r="E5504" s="16">
        <v>3</v>
      </c>
      <c r="F5504" s="3">
        <v>61.173000000000002</v>
      </c>
      <c r="G5504" s="3">
        <v>17.265999999999998</v>
      </c>
      <c r="H5504" s="66" t="str">
        <f>IF(B5504="","",VLOOKUP(B5504,[1]BASEEMPRESA!$A$2:$AAA$11936,2))</f>
        <v>REGINA M. DOS S. SILVA CARGAS</v>
      </c>
      <c r="I5504" s="20" t="str">
        <f t="shared" si="85"/>
        <v>jul</v>
      </c>
    </row>
    <row r="5505" spans="1:9" x14ac:dyDescent="0.25">
      <c r="A5505" s="7">
        <v>46213</v>
      </c>
      <c r="B5505" s="17">
        <v>7046</v>
      </c>
      <c r="C5505" s="17" t="s">
        <v>419</v>
      </c>
      <c r="D5505" s="2">
        <v>119.44</v>
      </c>
      <c r="E5505" s="17">
        <v>2</v>
      </c>
      <c r="F5505" s="2">
        <v>59.72</v>
      </c>
      <c r="G5505" s="2">
        <v>23.456</v>
      </c>
      <c r="H5505" s="66" t="str">
        <f>IF(B5505="","",VLOOKUP(B5505,[1]BASEEMPRESA!$A$2:$AAA$11936,2))</f>
        <v>J.S. LEONIDIO</v>
      </c>
      <c r="I5505" s="20" t="str">
        <f t="shared" si="85"/>
        <v>jul</v>
      </c>
    </row>
    <row r="5506" spans="1:9" x14ac:dyDescent="0.25">
      <c r="A5506" s="7">
        <v>46213</v>
      </c>
      <c r="B5506" s="16">
        <v>7047</v>
      </c>
      <c r="C5506" s="16" t="s">
        <v>419</v>
      </c>
      <c r="D5506" s="3">
        <v>170.64</v>
      </c>
      <c r="E5506" s="16">
        <v>3</v>
      </c>
      <c r="F5506" s="3">
        <v>56.88</v>
      </c>
      <c r="G5506" s="3">
        <v>18.265000000000001</v>
      </c>
      <c r="H5506" s="66" t="str">
        <f>IF(B5506="","",VLOOKUP(B5506,[1]BASEEMPRESA!$A$2:$AAA$11936,2))</f>
        <v>BAYER LOGISTICA E TRANSPORTES LTDA</v>
      </c>
      <c r="I5506" s="20" t="str">
        <f t="shared" si="85"/>
        <v>jul</v>
      </c>
    </row>
    <row r="5507" spans="1:9" x14ac:dyDescent="0.25">
      <c r="A5507" s="7">
        <v>46213</v>
      </c>
      <c r="B5507" s="17">
        <v>7048</v>
      </c>
      <c r="C5507" s="17" t="s">
        <v>419</v>
      </c>
      <c r="D5507" s="2">
        <v>66</v>
      </c>
      <c r="E5507" s="17">
        <v>1</v>
      </c>
      <c r="F5507" s="2">
        <v>66</v>
      </c>
      <c r="G5507" s="2">
        <v>89</v>
      </c>
      <c r="H5507" s="66" t="str">
        <f>IF(B5507="","",VLOOKUP(B5507,[1]BASEEMPRESA!$A$2:$AAA$11936,2))</f>
        <v>SERVICOS DE TRANSPORTES E LOCACAO VALE DO ITAUNAS LTDA</v>
      </c>
      <c r="I5507" s="20" t="str">
        <f t="shared" ref="I5507:I5570" si="86">TEXT(A5507,"mmm")</f>
        <v>jul</v>
      </c>
    </row>
    <row r="5508" spans="1:9" x14ac:dyDescent="0.25">
      <c r="A5508" s="7">
        <v>46213</v>
      </c>
      <c r="B5508" s="16">
        <v>7050</v>
      </c>
      <c r="C5508" s="16" t="s">
        <v>419</v>
      </c>
      <c r="D5508" s="3">
        <v>114.38</v>
      </c>
      <c r="E5508" s="16">
        <v>2</v>
      </c>
      <c r="F5508" s="3">
        <v>57.19</v>
      </c>
      <c r="G5508" s="3">
        <v>6</v>
      </c>
      <c r="H5508" s="66" t="str">
        <f>IF(B5508="","",VLOOKUP(B5508,[1]BASEEMPRESA!$A$2:$AAA$11936,2))</f>
        <v>ESTEL SERVICOS DE TRANSPORTES E LOCACAO LTDA</v>
      </c>
      <c r="I5508" s="20" t="str">
        <f t="shared" si="86"/>
        <v>jul</v>
      </c>
    </row>
    <row r="5509" spans="1:9" x14ac:dyDescent="0.25">
      <c r="A5509" s="7">
        <v>46213</v>
      </c>
      <c r="B5509" s="17">
        <v>7052</v>
      </c>
      <c r="C5509" s="17" t="s">
        <v>420</v>
      </c>
      <c r="D5509" s="2">
        <v>127.06</v>
      </c>
      <c r="E5509" s="17">
        <v>2</v>
      </c>
      <c r="F5509" s="2">
        <v>63.53</v>
      </c>
      <c r="G5509" s="2">
        <v>26.27</v>
      </c>
      <c r="H5509" s="66" t="str">
        <f>IF(B5509="","",VLOOKUP(B5509,[1]BASEEMPRESA!$A$2:$AAA$11936,2))</f>
        <v>JERE SERVICOS DE TRANSPORTE E LOCACAO LTDA</v>
      </c>
      <c r="I5509" s="20" t="str">
        <f t="shared" si="86"/>
        <v>jul</v>
      </c>
    </row>
    <row r="5510" spans="1:9" x14ac:dyDescent="0.25">
      <c r="A5510" s="7">
        <v>46213</v>
      </c>
      <c r="B5510" s="16">
        <v>7053</v>
      </c>
      <c r="C5510" s="16" t="s">
        <v>420</v>
      </c>
      <c r="D5510" s="3">
        <v>183.2</v>
      </c>
      <c r="E5510" s="16">
        <v>3</v>
      </c>
      <c r="F5510" s="3">
        <v>61.067</v>
      </c>
      <c r="G5510" s="3">
        <v>44.904000000000003</v>
      </c>
      <c r="H5510" s="66" t="str">
        <f>IF(B5510="","",VLOOKUP(B5510,[1]BASEEMPRESA!$A$2:$AAA$11936,2))</f>
        <v>TAVARES E MORAES TRANSPORTES LTDA</v>
      </c>
      <c r="I5510" s="20" t="str">
        <f t="shared" si="86"/>
        <v>jul</v>
      </c>
    </row>
    <row r="5511" spans="1:9" x14ac:dyDescent="0.25">
      <c r="A5511" s="7">
        <v>46213</v>
      </c>
      <c r="B5511" s="17">
        <v>7054</v>
      </c>
      <c r="C5511" s="17" t="s">
        <v>419</v>
      </c>
      <c r="D5511" s="2">
        <v>115.22</v>
      </c>
      <c r="E5511" s="17">
        <v>2</v>
      </c>
      <c r="F5511" s="2">
        <v>57.61</v>
      </c>
      <c r="G5511" s="2">
        <v>65.522000000000006</v>
      </c>
      <c r="H5511" s="66" t="str">
        <f>IF(B5511="","",VLOOKUP(B5511,[1]BASEEMPRESA!$A$2:$AAA$11936,2))</f>
        <v>TAVARES E MORAES TRANSPORTES LTDA</v>
      </c>
      <c r="I5511" s="20" t="str">
        <f t="shared" si="86"/>
        <v>jul</v>
      </c>
    </row>
    <row r="5512" spans="1:9" x14ac:dyDescent="0.25">
      <c r="A5512" s="7">
        <v>46213</v>
      </c>
      <c r="B5512" s="16">
        <v>7059</v>
      </c>
      <c r="C5512" s="16" t="s">
        <v>419</v>
      </c>
      <c r="D5512" s="3">
        <v>131.02000000000001</v>
      </c>
      <c r="E5512" s="16">
        <v>2</v>
      </c>
      <c r="F5512" s="3">
        <v>65.510000000000005</v>
      </c>
      <c r="G5512" s="3">
        <v>45</v>
      </c>
      <c r="H5512" s="66" t="str">
        <f>IF(B5512="","",VLOOKUP(B5512,[1]BASEEMPRESA!$A$2:$AAA$11936,2))</f>
        <v>BAYER LOGISTICA E TRANSPORTES LTDA</v>
      </c>
      <c r="I5512" s="20" t="str">
        <f t="shared" si="86"/>
        <v>jul</v>
      </c>
    </row>
    <row r="5513" spans="1:9" x14ac:dyDescent="0.25">
      <c r="A5513" s="7">
        <v>46213</v>
      </c>
      <c r="B5513" s="17">
        <v>7188</v>
      </c>
      <c r="C5513" s="17" t="s">
        <v>419</v>
      </c>
      <c r="D5513" s="2">
        <v>122.8</v>
      </c>
      <c r="E5513" s="17">
        <v>2</v>
      </c>
      <c r="F5513" s="2">
        <v>61.4</v>
      </c>
      <c r="G5513" s="2">
        <v>40.35</v>
      </c>
      <c r="H5513" s="66" t="str">
        <f>IF(B5513="","",VLOOKUP(B5513,[1]BASEEMPRESA!$A$2:$AAA$11936,2))</f>
        <v>C C GOMES TRANSPORTES</v>
      </c>
      <c r="I5513" s="20" t="str">
        <f t="shared" si="86"/>
        <v>jul</v>
      </c>
    </row>
    <row r="5514" spans="1:9" x14ac:dyDescent="0.25">
      <c r="A5514" s="7">
        <v>46213</v>
      </c>
      <c r="B5514" s="16">
        <v>7207</v>
      </c>
      <c r="C5514" s="16" t="s">
        <v>420</v>
      </c>
      <c r="D5514" s="3">
        <v>162.94</v>
      </c>
      <c r="E5514" s="16">
        <v>3</v>
      </c>
      <c r="F5514" s="3">
        <v>54.313000000000002</v>
      </c>
      <c r="G5514" s="3">
        <v>53.642000000000003</v>
      </c>
      <c r="H5514" s="66" t="str">
        <f>IF(B5514="","",VLOOKUP(B5514,[1]BASEEMPRESA!$A$2:$AAA$11936,2))</f>
        <v>TAVARES E MORAES TRANSPORTES LTDA</v>
      </c>
      <c r="I5514" s="20" t="str">
        <f t="shared" si="86"/>
        <v>jul</v>
      </c>
    </row>
    <row r="5515" spans="1:9" x14ac:dyDescent="0.25">
      <c r="A5515" s="7">
        <v>46213</v>
      </c>
      <c r="B5515" s="17">
        <v>7220</v>
      </c>
      <c r="C5515" s="17" t="s">
        <v>421</v>
      </c>
      <c r="D5515" s="2">
        <v>118.34</v>
      </c>
      <c r="E5515" s="17">
        <v>2</v>
      </c>
      <c r="F5515" s="2">
        <v>59.17</v>
      </c>
      <c r="G5515" s="2">
        <v>49.454000000000001</v>
      </c>
      <c r="H5515" s="66" t="str">
        <f>IF(B5515="","",VLOOKUP(B5515,[1]BASEEMPRESA!$A$2:$AAA$11936,2))</f>
        <v>DOS SANTOS PASSOS TRANSPORTES LTDA</v>
      </c>
      <c r="I5515" s="20" t="str">
        <f t="shared" si="86"/>
        <v>jul</v>
      </c>
    </row>
    <row r="5516" spans="1:9" x14ac:dyDescent="0.25">
      <c r="A5516" s="7">
        <v>46213</v>
      </c>
      <c r="B5516" s="16">
        <v>7221</v>
      </c>
      <c r="C5516" s="16" t="s">
        <v>420</v>
      </c>
      <c r="D5516" s="3">
        <v>131.9</v>
      </c>
      <c r="E5516" s="16">
        <v>2</v>
      </c>
      <c r="F5516" s="3">
        <v>65.95</v>
      </c>
      <c r="G5516" s="3">
        <v>40.088999999999999</v>
      </c>
      <c r="H5516" s="66" t="str">
        <f>IF(B5516="","",VLOOKUP(B5516,[1]BASEEMPRESA!$A$2:$AAA$11936,2))</f>
        <v>BAYER LOGISTICA E TRANSPORTES LTDA</v>
      </c>
      <c r="I5516" s="20" t="str">
        <f t="shared" si="86"/>
        <v>jul</v>
      </c>
    </row>
    <row r="5517" spans="1:9" x14ac:dyDescent="0.25">
      <c r="A5517" s="7">
        <v>46213</v>
      </c>
      <c r="B5517" s="17">
        <v>7224</v>
      </c>
      <c r="C5517" s="17" t="s">
        <v>419</v>
      </c>
      <c r="D5517" s="2">
        <v>129.46</v>
      </c>
      <c r="E5517" s="17">
        <v>2</v>
      </c>
      <c r="F5517" s="2">
        <v>64.73</v>
      </c>
      <c r="G5517" s="2">
        <v>80.938999999999993</v>
      </c>
      <c r="H5517" s="66" t="str">
        <f>IF(B5517="","",VLOOKUP(B5517,[1]BASEEMPRESA!$A$2:$AAA$11936,2))</f>
        <v>EMERSON LUIS MORO</v>
      </c>
      <c r="I5517" s="20" t="str">
        <f t="shared" si="86"/>
        <v>jul</v>
      </c>
    </row>
    <row r="5518" spans="1:9" x14ac:dyDescent="0.25">
      <c r="A5518" s="7">
        <v>46213</v>
      </c>
      <c r="B5518" s="16">
        <v>7228</v>
      </c>
      <c r="C5518" s="16" t="s">
        <v>419</v>
      </c>
      <c r="D5518" s="3">
        <v>114.94</v>
      </c>
      <c r="E5518" s="16">
        <v>2</v>
      </c>
      <c r="F5518" s="3">
        <v>57.47</v>
      </c>
      <c r="G5518" s="3">
        <v>47.600999999999999</v>
      </c>
      <c r="H5518" s="66" t="str">
        <f>IF(B5518="","",VLOOKUP(B5518,[1]BASEEMPRESA!$A$2:$AAA$11936,2))</f>
        <v>MVS TRANSPORTE LTDA</v>
      </c>
      <c r="I5518" s="20" t="str">
        <f t="shared" si="86"/>
        <v>jul</v>
      </c>
    </row>
    <row r="5519" spans="1:9" x14ac:dyDescent="0.25">
      <c r="A5519" s="7">
        <v>46213</v>
      </c>
      <c r="B5519" s="17">
        <v>7234</v>
      </c>
      <c r="C5519" s="17" t="s">
        <v>419</v>
      </c>
      <c r="D5519" s="2">
        <v>126.98</v>
      </c>
      <c r="E5519" s="17">
        <v>2</v>
      </c>
      <c r="F5519" s="2">
        <v>63.49</v>
      </c>
      <c r="G5519" s="2">
        <v>40.542999999999999</v>
      </c>
      <c r="H5519" s="66" t="str">
        <f>IF(B5519="","",VLOOKUP(B5519,[1]BASEEMPRESA!$A$2:$AAA$11936,2))</f>
        <v>TRANSPORTES M &amp; J LTDA</v>
      </c>
      <c r="I5519" s="20" t="str">
        <f t="shared" si="86"/>
        <v>jul</v>
      </c>
    </row>
    <row r="5520" spans="1:9" x14ac:dyDescent="0.25">
      <c r="A5520" s="7">
        <v>46213</v>
      </c>
      <c r="B5520" s="16">
        <v>7238</v>
      </c>
      <c r="C5520" s="16" t="s">
        <v>421</v>
      </c>
      <c r="D5520" s="3">
        <v>131.88</v>
      </c>
      <c r="E5520" s="16">
        <v>2</v>
      </c>
      <c r="F5520" s="3">
        <v>65.94</v>
      </c>
      <c r="G5520" s="3">
        <v>50.601999999999997</v>
      </c>
      <c r="H5520" s="66" t="str">
        <f>IF(B5520="","",VLOOKUP(B5520,[1]BASEEMPRESA!$A$2:$AAA$11936,2))</f>
        <v>R S SANTOS TRANSPORTES LTDA</v>
      </c>
      <c r="I5520" s="20" t="str">
        <f t="shared" si="86"/>
        <v>jul</v>
      </c>
    </row>
    <row r="5521" spans="1:9" x14ac:dyDescent="0.25">
      <c r="A5521" s="7">
        <v>46213</v>
      </c>
      <c r="B5521" s="17">
        <v>7257</v>
      </c>
      <c r="C5521" s="17" t="s">
        <v>420</v>
      </c>
      <c r="D5521" s="2">
        <v>116.74</v>
      </c>
      <c r="E5521" s="17">
        <v>2</v>
      </c>
      <c r="F5521" s="2">
        <v>58.37</v>
      </c>
      <c r="G5521" s="2">
        <v>52.432000000000002</v>
      </c>
      <c r="H5521" s="66" t="str">
        <f>IF(B5521="","",VLOOKUP(B5521,[1]BASEEMPRESA!$A$2:$AAA$11936,2))</f>
        <v>EMERSON LUIS MORO</v>
      </c>
      <c r="I5521" s="20" t="str">
        <f t="shared" si="86"/>
        <v>jul</v>
      </c>
    </row>
    <row r="5522" spans="1:9" x14ac:dyDescent="0.25">
      <c r="A5522" s="7">
        <v>46213</v>
      </c>
      <c r="B5522" s="16">
        <v>7258</v>
      </c>
      <c r="C5522" s="16" t="s">
        <v>420</v>
      </c>
      <c r="D5522" s="3">
        <v>116.92</v>
      </c>
      <c r="E5522" s="16">
        <v>2</v>
      </c>
      <c r="F5522" s="3">
        <v>58.46</v>
      </c>
      <c r="G5522" s="3">
        <v>40.588999999999999</v>
      </c>
      <c r="H5522" s="66" t="str">
        <f>IF(B5522="","",VLOOKUP(B5522,[1]BASEEMPRESA!$A$2:$AAA$11936,2))</f>
        <v>REGINA M. DOS S. SILVA CARGAS</v>
      </c>
      <c r="I5522" s="20" t="str">
        <f t="shared" si="86"/>
        <v>jul</v>
      </c>
    </row>
    <row r="5523" spans="1:9" x14ac:dyDescent="0.25">
      <c r="A5523" s="7">
        <v>46213</v>
      </c>
      <c r="B5523" s="17">
        <v>7260</v>
      </c>
      <c r="C5523" s="17" t="s">
        <v>420</v>
      </c>
      <c r="D5523" s="2">
        <v>167.2</v>
      </c>
      <c r="E5523" s="17">
        <v>3</v>
      </c>
      <c r="F5523" s="2">
        <v>55.732999999999997</v>
      </c>
      <c r="G5523" s="2">
        <v>18.141999999999999</v>
      </c>
      <c r="H5523" s="66" t="str">
        <f>IF(B5523="","",VLOOKUP(B5523,[1]BASEEMPRESA!$A$2:$AAA$11936,2))</f>
        <v>E L DE OLIVEIRA JUNIOR EDIMAR TRANSPORTES</v>
      </c>
      <c r="I5523" s="20" t="str">
        <f t="shared" si="86"/>
        <v>jul</v>
      </c>
    </row>
    <row r="5524" spans="1:9" x14ac:dyDescent="0.25">
      <c r="A5524" s="7">
        <v>46213</v>
      </c>
      <c r="B5524" s="16">
        <v>7263</v>
      </c>
      <c r="C5524" s="16" t="s">
        <v>419</v>
      </c>
      <c r="D5524" s="3">
        <v>109.6</v>
      </c>
      <c r="E5524" s="16">
        <v>2</v>
      </c>
      <c r="F5524" s="3">
        <v>54.8</v>
      </c>
      <c r="G5524" s="3">
        <v>49.832000000000001</v>
      </c>
      <c r="H5524" s="66" t="str">
        <f>IF(B5524="","",VLOOKUP(B5524,[1]BASEEMPRESA!$A$2:$AAA$11936,2))</f>
        <v>ESTEL SERVICOS DE TRANSPORTES E LOCACAO LTDA</v>
      </c>
      <c r="I5524" s="20" t="str">
        <f t="shared" si="86"/>
        <v>jul</v>
      </c>
    </row>
    <row r="5525" spans="1:9" x14ac:dyDescent="0.25">
      <c r="A5525" s="7">
        <v>46213</v>
      </c>
      <c r="B5525" s="17">
        <v>7264</v>
      </c>
      <c r="C5525" s="17" t="s">
        <v>419</v>
      </c>
      <c r="D5525" s="2">
        <v>113.9</v>
      </c>
      <c r="E5525" s="17">
        <v>2</v>
      </c>
      <c r="F5525" s="2">
        <v>56.95</v>
      </c>
      <c r="G5525" s="2">
        <v>20.166</v>
      </c>
      <c r="H5525" s="66" t="str">
        <f>IF(B5525="","",VLOOKUP(B5525,[1]BASEEMPRESA!$A$2:$AAA$11936,2))</f>
        <v>W &amp; E SERVICOS DE TRANSPORTE LTDA</v>
      </c>
      <c r="I5525" s="20" t="str">
        <f t="shared" si="86"/>
        <v>jul</v>
      </c>
    </row>
    <row r="5526" spans="1:9" x14ac:dyDescent="0.25">
      <c r="A5526" s="7">
        <v>46213</v>
      </c>
      <c r="B5526" s="16">
        <v>7278</v>
      </c>
      <c r="C5526" s="16" t="s">
        <v>419</v>
      </c>
      <c r="D5526" s="3">
        <v>125.68</v>
      </c>
      <c r="E5526" s="16">
        <v>2</v>
      </c>
      <c r="F5526" s="3">
        <v>62.84</v>
      </c>
      <c r="G5526" s="3">
        <v>55.77</v>
      </c>
      <c r="H5526" s="66" t="str">
        <f>IF(B5526="","",VLOOKUP(B5526,[1]BASEEMPRESA!$A$2:$AAA$11936,2))</f>
        <v>LOPES TRANSPORTES LTDA</v>
      </c>
      <c r="I5526" s="20" t="str">
        <f t="shared" si="86"/>
        <v>jul</v>
      </c>
    </row>
    <row r="5527" spans="1:9" x14ac:dyDescent="0.25">
      <c r="A5527" s="7">
        <v>46213</v>
      </c>
      <c r="B5527" s="17">
        <v>7279</v>
      </c>
      <c r="C5527" s="17" t="s">
        <v>420</v>
      </c>
      <c r="D5527" s="2">
        <v>184.22</v>
      </c>
      <c r="E5527" s="17">
        <v>3</v>
      </c>
      <c r="F5527" s="2">
        <v>61.406999999999996</v>
      </c>
      <c r="G5527" s="2">
        <v>34.436999999999998</v>
      </c>
      <c r="H5527" s="66" t="str">
        <f>IF(B5527="","",VLOOKUP(B5527,[1]BASEEMPRESA!$A$2:$AAA$11936,2))</f>
        <v>CVL TRANSPORTES LTDA</v>
      </c>
      <c r="I5527" s="20" t="str">
        <f t="shared" si="86"/>
        <v>jul</v>
      </c>
    </row>
    <row r="5528" spans="1:9" x14ac:dyDescent="0.25">
      <c r="A5528" s="7">
        <v>46213</v>
      </c>
      <c r="B5528" s="16">
        <v>7282</v>
      </c>
      <c r="C5528" s="16" t="s">
        <v>419</v>
      </c>
      <c r="D5528" s="3">
        <v>177</v>
      </c>
      <c r="E5528" s="16">
        <v>3</v>
      </c>
      <c r="F5528" s="3">
        <v>59</v>
      </c>
      <c r="G5528" s="3">
        <v>66.424999999999997</v>
      </c>
      <c r="H5528" s="66" t="str">
        <f>IF(B5528="","",VLOOKUP(B5528,[1]BASEEMPRESA!$A$2:$AAA$11936,2))</f>
        <v>EMERSON LUIS MORO</v>
      </c>
      <c r="I5528" s="20" t="str">
        <f t="shared" si="86"/>
        <v>jul</v>
      </c>
    </row>
    <row r="5529" spans="1:9" x14ac:dyDescent="0.25">
      <c r="A5529" s="7">
        <v>46213</v>
      </c>
      <c r="B5529" s="17">
        <v>7292</v>
      </c>
      <c r="C5529" s="17" t="s">
        <v>419</v>
      </c>
      <c r="D5529" s="2">
        <v>56.66</v>
      </c>
      <c r="E5529" s="17">
        <v>1</v>
      </c>
      <c r="F5529" s="2">
        <v>56.66</v>
      </c>
      <c r="G5529" s="2">
        <v>9</v>
      </c>
      <c r="H5529" s="66" t="str">
        <f>IF(B5529="","",VLOOKUP(B5529,[1]BASEEMPRESA!$A$2:$AAA$11936,2))</f>
        <v>ESTEL SERVICOS DE TRANSPORTES E LOCACAO LTDA</v>
      </c>
      <c r="I5529" s="20" t="str">
        <f t="shared" si="86"/>
        <v>jul</v>
      </c>
    </row>
    <row r="5530" spans="1:9" x14ac:dyDescent="0.25">
      <c r="A5530" s="7">
        <v>46213</v>
      </c>
      <c r="B5530" s="16">
        <v>7295</v>
      </c>
      <c r="C5530" s="16" t="s">
        <v>419</v>
      </c>
      <c r="D5530" s="3">
        <v>60.28</v>
      </c>
      <c r="E5530" s="16">
        <v>1</v>
      </c>
      <c r="F5530" s="3">
        <v>60.28</v>
      </c>
      <c r="G5530" s="3">
        <v>89</v>
      </c>
      <c r="H5530" s="66" t="str">
        <f>IF(B5530="","",VLOOKUP(B5530,[1]BASEEMPRESA!$A$2:$AAA$11936,2))</f>
        <v>ESTEL SERVICOS DE TRANSPORTES E LOCACAO LTDA</v>
      </c>
      <c r="I5530" s="20" t="str">
        <f t="shared" si="86"/>
        <v>jul</v>
      </c>
    </row>
    <row r="5531" spans="1:9" x14ac:dyDescent="0.25">
      <c r="A5531" s="7">
        <v>46213</v>
      </c>
      <c r="B5531" s="17">
        <v>7299</v>
      </c>
      <c r="C5531" s="17" t="s">
        <v>419</v>
      </c>
      <c r="D5531" s="2">
        <v>116.94</v>
      </c>
      <c r="E5531" s="17">
        <v>2</v>
      </c>
      <c r="F5531" s="2">
        <v>58.47</v>
      </c>
      <c r="G5531" s="2">
        <v>27.317</v>
      </c>
      <c r="H5531" s="66" t="str">
        <f>IF(B5531="","",VLOOKUP(B5531,[1]BASEEMPRESA!$A$2:$AAA$11936,2))</f>
        <v>JERE SERVICOS DE TRANSPORTE E LOCACAO LTDA</v>
      </c>
      <c r="I5531" s="20" t="str">
        <f t="shared" si="86"/>
        <v>jul</v>
      </c>
    </row>
    <row r="5532" spans="1:9" x14ac:dyDescent="0.25">
      <c r="A5532" s="7">
        <v>46213</v>
      </c>
      <c r="B5532" s="16">
        <v>7301</v>
      </c>
      <c r="C5532" s="16" t="s">
        <v>419</v>
      </c>
      <c r="D5532" s="3">
        <v>117.24</v>
      </c>
      <c r="E5532" s="16">
        <v>2</v>
      </c>
      <c r="F5532" s="3">
        <v>58.62</v>
      </c>
      <c r="G5532" s="3">
        <v>89</v>
      </c>
      <c r="H5532" s="66" t="str">
        <f>IF(B5532="","",VLOOKUP(B5532,[1]BASEEMPRESA!$A$2:$AAA$11936,2))</f>
        <v>SERVICOS DE TRANSPORTES E LOCACAO VALE DO ITAUNAS LTDA</v>
      </c>
      <c r="I5532" s="20" t="str">
        <f t="shared" si="86"/>
        <v>jul</v>
      </c>
    </row>
    <row r="5533" spans="1:9" x14ac:dyDescent="0.25">
      <c r="A5533" s="7">
        <v>46213</v>
      </c>
      <c r="B5533" s="17">
        <v>7304</v>
      </c>
      <c r="C5533" s="17" t="s">
        <v>419</v>
      </c>
      <c r="D5533" s="2">
        <v>173.14</v>
      </c>
      <c r="E5533" s="17">
        <v>3</v>
      </c>
      <c r="F5533" s="2">
        <v>57.713000000000001</v>
      </c>
      <c r="G5533" s="2">
        <v>27.347000000000001</v>
      </c>
      <c r="H5533" s="66" t="str">
        <f>IF(B5533="","",VLOOKUP(B5533,[1]BASEEMPRESA!$A$2:$AAA$11936,2))</f>
        <v>SERVICOS DE TRANSPORTES E LOCACAO VALE DO ITAUNAS LTDA</v>
      </c>
      <c r="I5533" s="20" t="str">
        <f t="shared" si="86"/>
        <v>jul</v>
      </c>
    </row>
    <row r="5534" spans="1:9" x14ac:dyDescent="0.25">
      <c r="A5534" s="7">
        <v>46213</v>
      </c>
      <c r="B5534" s="16">
        <v>7307</v>
      </c>
      <c r="C5534" s="16" t="s">
        <v>419</v>
      </c>
      <c r="D5534" s="3">
        <v>119.32</v>
      </c>
      <c r="E5534" s="16">
        <v>2</v>
      </c>
      <c r="F5534" s="3">
        <v>59.66</v>
      </c>
      <c r="G5534" s="3">
        <v>53.161999999999999</v>
      </c>
      <c r="H5534" s="66" t="str">
        <f>IF(B5534="","",VLOOKUP(B5534,[1]BASEEMPRESA!$A$2:$AAA$11936,2))</f>
        <v>SC MANUTENCOES LTDA</v>
      </c>
      <c r="I5534" s="20" t="str">
        <f t="shared" si="86"/>
        <v>jul</v>
      </c>
    </row>
    <row r="5535" spans="1:9" x14ac:dyDescent="0.25">
      <c r="A5535" s="7">
        <v>46213</v>
      </c>
      <c r="B5535" s="17">
        <v>7308</v>
      </c>
      <c r="C5535" s="17" t="s">
        <v>419</v>
      </c>
      <c r="D5535" s="2">
        <v>125.94</v>
      </c>
      <c r="E5535" s="17">
        <v>2</v>
      </c>
      <c r="F5535" s="2">
        <v>62.97</v>
      </c>
      <c r="G5535" s="2">
        <v>40.445999999999998</v>
      </c>
      <c r="H5535" s="66" t="str">
        <f>IF(B5535="","",VLOOKUP(B5535,[1]BASEEMPRESA!$A$2:$AAA$11936,2))</f>
        <v>SANTOS &amp; SILVA TRANSPORTES RODOVIARIOS LTDA</v>
      </c>
      <c r="I5535" s="20" t="str">
        <f t="shared" si="86"/>
        <v>jul</v>
      </c>
    </row>
    <row r="5536" spans="1:9" x14ac:dyDescent="0.25">
      <c r="A5536" s="7">
        <v>46213</v>
      </c>
      <c r="B5536" s="16">
        <v>7311</v>
      </c>
      <c r="C5536" s="16" t="s">
        <v>422</v>
      </c>
      <c r="D5536" s="3">
        <v>118.12</v>
      </c>
      <c r="E5536" s="16">
        <v>2</v>
      </c>
      <c r="F5536" s="3">
        <v>59.06</v>
      </c>
      <c r="G5536" s="3">
        <v>21.981999999999999</v>
      </c>
      <c r="H5536" s="66" t="str">
        <f>IF(B5536="","",VLOOKUP(B5536,[1]BASEEMPRESA!$A$2:$AAA$11936,2))</f>
        <v>LN LOGISTICA E TRANSPORTES LTDA</v>
      </c>
      <c r="I5536" s="20" t="str">
        <f t="shared" si="86"/>
        <v>jul</v>
      </c>
    </row>
    <row r="5537" spans="1:9" x14ac:dyDescent="0.25">
      <c r="A5537" s="7">
        <v>46213</v>
      </c>
      <c r="B5537" s="17">
        <v>7312</v>
      </c>
      <c r="C5537" s="17" t="s">
        <v>422</v>
      </c>
      <c r="D5537" s="2">
        <v>62.62</v>
      </c>
      <c r="E5537" s="17">
        <v>1</v>
      </c>
      <c r="F5537" s="2">
        <v>62.62</v>
      </c>
      <c r="G5537" s="2">
        <v>5.5</v>
      </c>
      <c r="H5537" s="66" t="str">
        <f>IF(B5537="","",VLOOKUP(B5537,[1]BASEEMPRESA!$A$2:$AAA$11936,2))</f>
        <v>LN LOGISTICA E TRANSPORTES LTDA</v>
      </c>
      <c r="I5537" s="20" t="str">
        <f t="shared" si="86"/>
        <v>jul</v>
      </c>
    </row>
    <row r="5538" spans="1:9" x14ac:dyDescent="0.25">
      <c r="A5538" s="7">
        <v>46213</v>
      </c>
      <c r="B5538" s="16">
        <v>7334</v>
      </c>
      <c r="C5538" s="16" t="s">
        <v>421</v>
      </c>
      <c r="D5538" s="3">
        <v>123.48</v>
      </c>
      <c r="E5538" s="16">
        <v>2</v>
      </c>
      <c r="F5538" s="3">
        <v>61.74</v>
      </c>
      <c r="G5538" s="3">
        <v>50.216000000000001</v>
      </c>
      <c r="H5538" s="66" t="str">
        <f>IF(B5538="","",VLOOKUP(B5538,[1]BASEEMPRESA!$A$2:$AAA$11936,2))</f>
        <v>ROCHA TRANSPORTES DE MUCURI LTDA</v>
      </c>
      <c r="I5538" s="20" t="str">
        <f t="shared" si="86"/>
        <v>jul</v>
      </c>
    </row>
    <row r="5539" spans="1:9" x14ac:dyDescent="0.25">
      <c r="A5539" s="7">
        <v>46213</v>
      </c>
      <c r="B5539" s="17">
        <v>7337</v>
      </c>
      <c r="C5539" s="17" t="s">
        <v>419</v>
      </c>
      <c r="D5539" s="2">
        <v>127.76</v>
      </c>
      <c r="E5539" s="17">
        <v>2</v>
      </c>
      <c r="F5539" s="2">
        <v>63.88</v>
      </c>
      <c r="G5539" s="2">
        <v>56.573999999999998</v>
      </c>
      <c r="H5539" s="66" t="str">
        <f>IF(B5539="","",VLOOKUP(B5539,[1]BASEEMPRESA!$A$2:$AAA$11936,2))</f>
        <v>REGINA M. DOS S. SILVA CARGAS</v>
      </c>
      <c r="I5539" s="20" t="str">
        <f t="shared" si="86"/>
        <v>jul</v>
      </c>
    </row>
    <row r="5540" spans="1:9" x14ac:dyDescent="0.25">
      <c r="A5540" s="7">
        <v>46213</v>
      </c>
      <c r="B5540" s="16">
        <v>7340</v>
      </c>
      <c r="C5540" s="16" t="s">
        <v>419</v>
      </c>
      <c r="D5540" s="3">
        <v>66.599999999999994</v>
      </c>
      <c r="E5540" s="16">
        <v>1</v>
      </c>
      <c r="F5540" s="3">
        <v>66.599999999999994</v>
      </c>
      <c r="G5540" s="3">
        <v>89</v>
      </c>
      <c r="H5540" s="66" t="str">
        <f>IF(B5540="","",VLOOKUP(B5540,[1]BASEEMPRESA!$A$2:$AAA$11936,2))</f>
        <v>W &amp; E SERVICOS DE TRANSPORTE LTDA</v>
      </c>
      <c r="I5540" s="20" t="str">
        <f t="shared" si="86"/>
        <v>jul</v>
      </c>
    </row>
    <row r="5541" spans="1:9" x14ac:dyDescent="0.25">
      <c r="A5541" s="7">
        <v>46213</v>
      </c>
      <c r="B5541" s="17">
        <v>7347</v>
      </c>
      <c r="C5541" s="17" t="s">
        <v>420</v>
      </c>
      <c r="D5541" s="2">
        <v>181.2</v>
      </c>
      <c r="E5541" s="17">
        <v>3</v>
      </c>
      <c r="F5541" s="2">
        <v>60.4</v>
      </c>
      <c r="G5541" s="2">
        <v>45.774000000000001</v>
      </c>
      <c r="H5541" s="66" t="str">
        <f>IF(B5541="","",VLOOKUP(B5541,[1]BASEEMPRESA!$A$2:$AAA$11936,2))</f>
        <v>TRANSPORTADORA GLOBAL LOGISTICA LTDA</v>
      </c>
      <c r="I5541" s="20" t="str">
        <f t="shared" si="86"/>
        <v>jul</v>
      </c>
    </row>
    <row r="5542" spans="1:9" x14ac:dyDescent="0.25">
      <c r="A5542" s="7">
        <v>46213</v>
      </c>
      <c r="B5542" s="16">
        <v>7352</v>
      </c>
      <c r="C5542" s="16" t="s">
        <v>421</v>
      </c>
      <c r="D5542" s="3">
        <v>62.14</v>
      </c>
      <c r="E5542" s="16">
        <v>1</v>
      </c>
      <c r="F5542" s="3">
        <v>62.14</v>
      </c>
      <c r="G5542" s="3">
        <v>89</v>
      </c>
      <c r="H5542" s="66" t="str">
        <f>IF(B5542="","",VLOOKUP(B5542,[1]BASEEMPRESA!$A$2:$AAA$11936,2))</f>
        <v>WESLEI M DOS SANTOS</v>
      </c>
      <c r="I5542" s="20" t="str">
        <f t="shared" si="86"/>
        <v>jul</v>
      </c>
    </row>
    <row r="5543" spans="1:9" x14ac:dyDescent="0.25">
      <c r="A5543" s="7">
        <v>46213</v>
      </c>
      <c r="B5543" s="17">
        <v>7355</v>
      </c>
      <c r="C5543" s="17" t="s">
        <v>419</v>
      </c>
      <c r="D5543" s="2">
        <v>120.4</v>
      </c>
      <c r="E5543" s="17">
        <v>2</v>
      </c>
      <c r="F5543" s="2">
        <v>60.2</v>
      </c>
      <c r="G5543" s="2">
        <v>45</v>
      </c>
      <c r="H5543" s="66" t="str">
        <f>IF(B5543="","",VLOOKUP(B5543,[1]BASEEMPRESA!$A$2:$AAA$11936,2))</f>
        <v>WESLEI M DOS SANTOS</v>
      </c>
      <c r="I5543" s="20" t="str">
        <f t="shared" si="86"/>
        <v>jul</v>
      </c>
    </row>
    <row r="5544" spans="1:9" x14ac:dyDescent="0.25">
      <c r="A5544" s="7">
        <v>46213</v>
      </c>
      <c r="B5544" s="16">
        <v>7361</v>
      </c>
      <c r="C5544" s="16" t="s">
        <v>423</v>
      </c>
      <c r="D5544" s="3">
        <v>177.82</v>
      </c>
      <c r="E5544" s="16">
        <v>3</v>
      </c>
      <c r="F5544" s="3">
        <v>59.273000000000003</v>
      </c>
      <c r="G5544" s="3">
        <v>45.658000000000001</v>
      </c>
      <c r="H5544" s="66" t="str">
        <f>IF(B5544="","",VLOOKUP(B5544,[1]BASEEMPRESA!$A$2:$AAA$11936,2))</f>
        <v>TRANSPORTE FUMACINHA LTDA</v>
      </c>
      <c r="I5544" s="20" t="str">
        <f t="shared" si="86"/>
        <v>jul</v>
      </c>
    </row>
    <row r="5545" spans="1:9" x14ac:dyDescent="0.25">
      <c r="A5545" s="7">
        <v>46213</v>
      </c>
      <c r="B5545" s="17">
        <v>7367</v>
      </c>
      <c r="C5545" s="17" t="s">
        <v>419</v>
      </c>
      <c r="D5545" s="2">
        <v>62.34</v>
      </c>
      <c r="E5545" s="17">
        <v>1</v>
      </c>
      <c r="F5545" s="2">
        <v>62.34</v>
      </c>
      <c r="G5545" s="2">
        <v>89</v>
      </c>
      <c r="H5545" s="66" t="str">
        <f>IF(B5545="","",VLOOKUP(B5545,[1]BASEEMPRESA!$A$2:$AAA$11936,2))</f>
        <v>JOSE HELIO SILVA SANTOS</v>
      </c>
      <c r="I5545" s="20" t="str">
        <f t="shared" si="86"/>
        <v>jul</v>
      </c>
    </row>
    <row r="5546" spans="1:9" x14ac:dyDescent="0.25">
      <c r="A5546" s="7">
        <v>46213</v>
      </c>
      <c r="B5546" s="16">
        <v>7370</v>
      </c>
      <c r="C5546" s="16" t="s">
        <v>419</v>
      </c>
      <c r="D5546" s="3">
        <v>118.22</v>
      </c>
      <c r="E5546" s="16">
        <v>2</v>
      </c>
      <c r="F5546" s="3">
        <v>59.11</v>
      </c>
      <c r="G5546" s="3">
        <v>50.988</v>
      </c>
      <c r="H5546" s="66" t="str">
        <f>IF(B5546="","",VLOOKUP(B5546,[1]BASEEMPRESA!$A$2:$AAA$11936,2))</f>
        <v>JOSE HELIO SILVA SANTOS</v>
      </c>
      <c r="I5546" s="20" t="str">
        <f t="shared" si="86"/>
        <v>jul</v>
      </c>
    </row>
    <row r="5547" spans="1:9" x14ac:dyDescent="0.25">
      <c r="A5547" s="7">
        <v>46213</v>
      </c>
      <c r="B5547" s="17">
        <v>7373</v>
      </c>
      <c r="C5547" s="17" t="s">
        <v>419</v>
      </c>
      <c r="D5547" s="2">
        <v>109.08</v>
      </c>
      <c r="E5547" s="17">
        <v>2</v>
      </c>
      <c r="F5547" s="2">
        <v>54.54</v>
      </c>
      <c r="G5547" s="2">
        <v>23.916</v>
      </c>
      <c r="H5547" s="66" t="str">
        <f>IF(B5547="","",VLOOKUP(B5547,[1]BASEEMPRESA!$A$2:$AAA$11936,2))</f>
        <v>BARBOSA TRANSPORTES E LOGISTICA LTDA</v>
      </c>
      <c r="I5547" s="20" t="str">
        <f t="shared" si="86"/>
        <v>jul</v>
      </c>
    </row>
    <row r="5548" spans="1:9" x14ac:dyDescent="0.25">
      <c r="A5548" s="7">
        <v>46213</v>
      </c>
      <c r="B5548" s="16">
        <v>7381</v>
      </c>
      <c r="C5548" s="16" t="s">
        <v>423</v>
      </c>
      <c r="D5548" s="3">
        <v>114.34</v>
      </c>
      <c r="E5548" s="16">
        <v>2</v>
      </c>
      <c r="F5548" s="3">
        <v>57.17</v>
      </c>
      <c r="G5548" s="3">
        <v>58.764000000000003</v>
      </c>
      <c r="H5548" s="66" t="str">
        <f>IF(B5548="","",VLOOKUP(B5548,[1]BASEEMPRESA!$A$2:$AAA$11936,2))</f>
        <v>TRANSPORTE FUMACINHA LTDA</v>
      </c>
      <c r="I5548" s="20" t="str">
        <f t="shared" si="86"/>
        <v>jul</v>
      </c>
    </row>
    <row r="5549" spans="1:9" x14ac:dyDescent="0.25">
      <c r="A5549" s="7">
        <v>46213</v>
      </c>
      <c r="B5549" s="17">
        <v>7398</v>
      </c>
      <c r="C5549" s="17" t="s">
        <v>419</v>
      </c>
      <c r="D5549" s="2">
        <v>106.28</v>
      </c>
      <c r="E5549" s="17">
        <v>2</v>
      </c>
      <c r="F5549" s="2">
        <v>53.14</v>
      </c>
      <c r="G5549" s="2">
        <v>40.354999999999997</v>
      </c>
      <c r="H5549" s="66" t="str">
        <f>IF(B5549="","",VLOOKUP(B5549,[1]BASEEMPRESA!$A$2:$AAA$11936,2))</f>
        <v>RSL TRANSPORTES LTDA</v>
      </c>
      <c r="I5549" s="20" t="str">
        <f t="shared" si="86"/>
        <v>jul</v>
      </c>
    </row>
    <row r="5550" spans="1:9" x14ac:dyDescent="0.25">
      <c r="A5550" s="7">
        <v>46213</v>
      </c>
      <c r="B5550" s="16">
        <v>7404</v>
      </c>
      <c r="C5550" s="16" t="s">
        <v>419</v>
      </c>
      <c r="D5550" s="3">
        <v>60.1</v>
      </c>
      <c r="E5550" s="16">
        <v>1</v>
      </c>
      <c r="F5550" s="3">
        <v>60.1</v>
      </c>
      <c r="G5550" s="3">
        <v>9</v>
      </c>
      <c r="H5550" s="66" t="str">
        <f>IF(B5550="","",VLOOKUP(B5550,[1]BASEEMPRESA!$A$2:$AAA$11936,2))</f>
        <v>RSL TRANSPORTES LTDA</v>
      </c>
      <c r="I5550" s="20" t="str">
        <f t="shared" si="86"/>
        <v>jul</v>
      </c>
    </row>
    <row r="5551" spans="1:9" x14ac:dyDescent="0.25">
      <c r="A5551" s="7">
        <v>46214</v>
      </c>
      <c r="B5551" s="16">
        <v>2066</v>
      </c>
      <c r="C5551" s="16" t="s">
        <v>418</v>
      </c>
      <c r="D5551" s="3">
        <v>56.3</v>
      </c>
      <c r="E5551" s="16">
        <v>1</v>
      </c>
      <c r="F5551" s="3">
        <v>56.3</v>
      </c>
      <c r="G5551" s="3">
        <v>12</v>
      </c>
      <c r="H5551" s="66" t="str">
        <f>IF(B5551="","",VLOOKUP(B5551,[1]BASEEMPRESA!$A$2:$AAA$11936,2))</f>
        <v>NDB HOLDING AGRICOLA LTDA - MATRIZ</v>
      </c>
      <c r="I5551" s="20" t="str">
        <f t="shared" si="86"/>
        <v>jul</v>
      </c>
    </row>
    <row r="5552" spans="1:9" x14ac:dyDescent="0.25">
      <c r="A5552" s="7">
        <v>46214</v>
      </c>
      <c r="B5552" s="17">
        <v>2067</v>
      </c>
      <c r="C5552" s="17" t="s">
        <v>418</v>
      </c>
      <c r="D5552" s="2">
        <v>400.14</v>
      </c>
      <c r="E5552" s="17">
        <v>7</v>
      </c>
      <c r="F5552" s="2">
        <v>57.162999999999997</v>
      </c>
      <c r="G5552" s="2">
        <v>12</v>
      </c>
      <c r="H5552" s="66" t="str">
        <f>IF(B5552="","",VLOOKUP(B5552,[1]BASEEMPRESA!$A$2:$AAA$11936,2))</f>
        <v>NDB HOLDING AGRICOLA LTDA - MATRIZ</v>
      </c>
      <c r="I5552" s="20" t="str">
        <f t="shared" si="86"/>
        <v>jul</v>
      </c>
    </row>
    <row r="5553" spans="1:9" x14ac:dyDescent="0.25">
      <c r="A5553" s="7">
        <v>46214</v>
      </c>
      <c r="B5553" s="16">
        <v>2107</v>
      </c>
      <c r="C5553" s="16" t="s">
        <v>418</v>
      </c>
      <c r="D5553" s="3">
        <v>535.16</v>
      </c>
      <c r="E5553" s="16">
        <v>9</v>
      </c>
      <c r="F5553" s="3">
        <v>59.462000000000003</v>
      </c>
      <c r="G5553" s="3">
        <v>12</v>
      </c>
      <c r="H5553" s="66" t="str">
        <f>IF(B5553="","",VLOOKUP(B5553,[1]BASEEMPRESA!$A$2:$AAA$11936,2))</f>
        <v>NDB HOLDING AGRICOLA LTDA - MATRIZ</v>
      </c>
      <c r="I5553" s="20" t="str">
        <f t="shared" si="86"/>
        <v>jul</v>
      </c>
    </row>
    <row r="5554" spans="1:9" x14ac:dyDescent="0.25">
      <c r="A5554" s="7">
        <v>46214</v>
      </c>
      <c r="B5554" s="17">
        <v>2108</v>
      </c>
      <c r="C5554" s="17" t="s">
        <v>418</v>
      </c>
      <c r="D5554" s="2">
        <v>595.29999999999995</v>
      </c>
      <c r="E5554" s="17">
        <v>10</v>
      </c>
      <c r="F5554" s="2">
        <v>59.53</v>
      </c>
      <c r="G5554" s="2">
        <v>12</v>
      </c>
      <c r="H5554" s="66" t="str">
        <f>IF(B5554="","",VLOOKUP(B5554,[1]BASEEMPRESA!$A$2:$AAA$11936,2))</f>
        <v>NDB HOLDING AGRICOLA LTDA - MATRIZ</v>
      </c>
      <c r="I5554" s="20" t="str">
        <f t="shared" si="86"/>
        <v>jul</v>
      </c>
    </row>
    <row r="5555" spans="1:9" x14ac:dyDescent="0.25">
      <c r="A5555" s="7">
        <v>46214</v>
      </c>
      <c r="B5555" s="16">
        <v>2109</v>
      </c>
      <c r="C5555" s="16" t="s">
        <v>418</v>
      </c>
      <c r="D5555" s="3">
        <v>418.36</v>
      </c>
      <c r="E5555" s="16">
        <v>7</v>
      </c>
      <c r="F5555" s="3">
        <v>59.765999999999998</v>
      </c>
      <c r="G5555" s="3">
        <v>12</v>
      </c>
      <c r="H5555" s="66" t="str">
        <f>IF(B5555="","",VLOOKUP(B5555,[1]BASEEMPRESA!$A$2:$AAA$11936,2))</f>
        <v>NDB HOLDING AGRICOLA LTDA - MATRIZ</v>
      </c>
      <c r="I5555" s="20" t="str">
        <f t="shared" si="86"/>
        <v>jul</v>
      </c>
    </row>
    <row r="5556" spans="1:9" x14ac:dyDescent="0.25">
      <c r="A5556" s="7">
        <v>46214</v>
      </c>
      <c r="B5556" s="17">
        <v>7004</v>
      </c>
      <c r="C5556" s="17" t="s">
        <v>419</v>
      </c>
      <c r="D5556" s="2">
        <v>238.42</v>
      </c>
      <c r="E5556" s="17">
        <v>4</v>
      </c>
      <c r="F5556" s="2">
        <v>59.604999999999997</v>
      </c>
      <c r="G5556" s="2">
        <v>18.954999999999998</v>
      </c>
      <c r="H5556" s="66" t="str">
        <f>IF(B5556="","",VLOOKUP(B5556,[1]BASEEMPRESA!$A$2:$AAA$11936,2))</f>
        <v>EMERSON LUIS MORO</v>
      </c>
      <c r="I5556" s="20" t="str">
        <f t="shared" si="86"/>
        <v>jul</v>
      </c>
    </row>
    <row r="5557" spans="1:9" x14ac:dyDescent="0.25">
      <c r="A5557" s="7">
        <v>46214</v>
      </c>
      <c r="B5557" s="16">
        <v>7005</v>
      </c>
      <c r="C5557" s="16" t="s">
        <v>419</v>
      </c>
      <c r="D5557" s="3">
        <v>116.72</v>
      </c>
      <c r="E5557" s="16">
        <v>2</v>
      </c>
      <c r="F5557" s="3">
        <v>58.36</v>
      </c>
      <c r="G5557" s="3">
        <v>48.534999999999997</v>
      </c>
      <c r="H5557" s="66" t="str">
        <f>IF(B5557="","",VLOOKUP(B5557,[1]BASEEMPRESA!$A$2:$AAA$11936,2))</f>
        <v>RENE PINA DE ALMEIDA</v>
      </c>
      <c r="I5557" s="20" t="str">
        <f t="shared" si="86"/>
        <v>jul</v>
      </c>
    </row>
    <row r="5558" spans="1:9" x14ac:dyDescent="0.25">
      <c r="A5558" s="7">
        <v>46214</v>
      </c>
      <c r="B5558" s="17">
        <v>7006</v>
      </c>
      <c r="C5558" s="17" t="s">
        <v>420</v>
      </c>
      <c r="D5558" s="2">
        <v>173.08</v>
      </c>
      <c r="E5558" s="17">
        <v>3</v>
      </c>
      <c r="F5558" s="2">
        <v>57.692999999999998</v>
      </c>
      <c r="G5558" s="2">
        <v>57.25</v>
      </c>
      <c r="H5558" s="66" t="str">
        <f>IF(B5558="","",VLOOKUP(B5558,[1]BASEEMPRESA!$A$2:$AAA$11936,2))</f>
        <v>INAMARQUE SOUZA MACHADO</v>
      </c>
      <c r="I5558" s="20" t="str">
        <f t="shared" si="86"/>
        <v>jul</v>
      </c>
    </row>
    <row r="5559" spans="1:9" x14ac:dyDescent="0.25">
      <c r="A5559" s="7">
        <v>46214</v>
      </c>
      <c r="B5559" s="16">
        <v>7007</v>
      </c>
      <c r="C5559" s="16" t="s">
        <v>420</v>
      </c>
      <c r="D5559" s="3">
        <v>182.08</v>
      </c>
      <c r="E5559" s="16">
        <v>3</v>
      </c>
      <c r="F5559" s="3">
        <v>60.692999999999998</v>
      </c>
      <c r="G5559" s="3">
        <v>47.713999999999999</v>
      </c>
      <c r="H5559" s="66" t="str">
        <f>IF(B5559="","",VLOOKUP(B5559,[1]BASEEMPRESA!$A$2:$AAA$11936,2))</f>
        <v>MVS TRANSPORTE LTDA</v>
      </c>
      <c r="I5559" s="20" t="str">
        <f t="shared" si="86"/>
        <v>jul</v>
      </c>
    </row>
    <row r="5560" spans="1:9" x14ac:dyDescent="0.25">
      <c r="A5560" s="7">
        <v>46214</v>
      </c>
      <c r="B5560" s="17">
        <v>7008</v>
      </c>
      <c r="C5560" s="17" t="s">
        <v>419</v>
      </c>
      <c r="D5560" s="2">
        <v>168.1</v>
      </c>
      <c r="E5560" s="17">
        <v>3</v>
      </c>
      <c r="F5560" s="2">
        <v>56.033000000000001</v>
      </c>
      <c r="G5560" s="2">
        <v>11.916</v>
      </c>
      <c r="H5560" s="66" t="str">
        <f>IF(B5560="","",VLOOKUP(B5560,[1]BASEEMPRESA!$A$2:$AAA$11936,2))</f>
        <v>E L DE OLIVEIRA JUNIOR EDIMAR TRANSPORTES</v>
      </c>
      <c r="I5560" s="20" t="str">
        <f t="shared" si="86"/>
        <v>jul</v>
      </c>
    </row>
    <row r="5561" spans="1:9" x14ac:dyDescent="0.25">
      <c r="A5561" s="7">
        <v>46214</v>
      </c>
      <c r="B5561" s="16">
        <v>7010</v>
      </c>
      <c r="C5561" s="16" t="s">
        <v>419</v>
      </c>
      <c r="D5561" s="3">
        <v>119.32</v>
      </c>
      <c r="E5561" s="16">
        <v>2</v>
      </c>
      <c r="F5561" s="3">
        <v>59.66</v>
      </c>
      <c r="G5561" s="3">
        <v>68.173000000000002</v>
      </c>
      <c r="H5561" s="66" t="str">
        <f>IF(B5561="","",VLOOKUP(B5561,[1]BASEEMPRESA!$A$2:$AAA$11936,2))</f>
        <v>BAYER LOGISTICA E TRANSPORTES LTDA</v>
      </c>
      <c r="I5561" s="20" t="str">
        <f t="shared" si="86"/>
        <v>jul</v>
      </c>
    </row>
    <row r="5562" spans="1:9" x14ac:dyDescent="0.25">
      <c r="A5562" s="7">
        <v>46214</v>
      </c>
      <c r="B5562" s="17">
        <v>7013</v>
      </c>
      <c r="C5562" s="17" t="s">
        <v>419</v>
      </c>
      <c r="D5562" s="2">
        <v>178.2</v>
      </c>
      <c r="E5562" s="17">
        <v>3</v>
      </c>
      <c r="F5562" s="2">
        <v>59.4</v>
      </c>
      <c r="G5562" s="2">
        <v>42.203000000000003</v>
      </c>
      <c r="H5562" s="66" t="str">
        <f>IF(B5562="","",VLOOKUP(B5562,[1]BASEEMPRESA!$A$2:$AAA$11936,2))</f>
        <v>INAMARQUE SOUZA MACHADO</v>
      </c>
      <c r="I5562" s="20" t="str">
        <f t="shared" si="86"/>
        <v>jul</v>
      </c>
    </row>
    <row r="5563" spans="1:9" x14ac:dyDescent="0.25">
      <c r="A5563" s="7">
        <v>46214</v>
      </c>
      <c r="B5563" s="16">
        <v>7017</v>
      </c>
      <c r="C5563" s="16" t="s">
        <v>419</v>
      </c>
      <c r="D5563" s="3">
        <v>176.18</v>
      </c>
      <c r="E5563" s="16">
        <v>3</v>
      </c>
      <c r="F5563" s="3">
        <v>58.726999999999997</v>
      </c>
      <c r="G5563" s="3">
        <v>61.478000000000002</v>
      </c>
      <c r="H5563" s="66" t="str">
        <f>IF(B5563="","",VLOOKUP(B5563,[1]BASEEMPRESA!$A$2:$AAA$11936,2))</f>
        <v>BAYER LOGISTICA E TRANSPORTES LTDA</v>
      </c>
      <c r="I5563" s="20" t="str">
        <f t="shared" si="86"/>
        <v>jul</v>
      </c>
    </row>
    <row r="5564" spans="1:9" x14ac:dyDescent="0.25">
      <c r="A5564" s="7">
        <v>46214</v>
      </c>
      <c r="B5564" s="17">
        <v>7018</v>
      </c>
      <c r="C5564" s="17" t="s">
        <v>419</v>
      </c>
      <c r="D5564" s="2">
        <v>170.46</v>
      </c>
      <c r="E5564" s="17">
        <v>3</v>
      </c>
      <c r="F5564" s="2">
        <v>56.82</v>
      </c>
      <c r="G5564" s="2">
        <v>49.381999999999998</v>
      </c>
      <c r="H5564" s="66" t="str">
        <f>IF(B5564="","",VLOOKUP(B5564,[1]BASEEMPRESA!$A$2:$AAA$11936,2))</f>
        <v>SC MANUTENCOES LTDA</v>
      </c>
      <c r="I5564" s="20" t="str">
        <f t="shared" si="86"/>
        <v>jul</v>
      </c>
    </row>
    <row r="5565" spans="1:9" x14ac:dyDescent="0.25">
      <c r="A5565" s="7">
        <v>46214</v>
      </c>
      <c r="B5565" s="16">
        <v>7019</v>
      </c>
      <c r="C5565" s="16" t="s">
        <v>419</v>
      </c>
      <c r="D5565" s="3">
        <v>176.88</v>
      </c>
      <c r="E5565" s="16">
        <v>3</v>
      </c>
      <c r="F5565" s="3">
        <v>58.96</v>
      </c>
      <c r="G5565" s="3">
        <v>27.449000000000002</v>
      </c>
      <c r="H5565" s="66" t="str">
        <f>IF(B5565="","",VLOOKUP(B5565,[1]BASEEMPRESA!$A$2:$AAA$11936,2))</f>
        <v>SC MANUTENCOES LTDA</v>
      </c>
      <c r="I5565" s="20" t="str">
        <f t="shared" si="86"/>
        <v>jul</v>
      </c>
    </row>
    <row r="5566" spans="1:9" x14ac:dyDescent="0.25">
      <c r="A5566" s="7">
        <v>46214</v>
      </c>
      <c r="B5566" s="17">
        <v>7021</v>
      </c>
      <c r="C5566" s="17" t="s">
        <v>419</v>
      </c>
      <c r="D5566" s="2">
        <v>172.22</v>
      </c>
      <c r="E5566" s="17">
        <v>3</v>
      </c>
      <c r="F5566" s="2">
        <v>57.406999999999996</v>
      </c>
      <c r="G5566" s="2">
        <v>36.753</v>
      </c>
      <c r="H5566" s="66" t="str">
        <f>IF(B5566="","",VLOOKUP(B5566,[1]BASEEMPRESA!$A$2:$AAA$11936,2))</f>
        <v>NEIA TRANSPORTES LTDA</v>
      </c>
      <c r="I5566" s="20" t="str">
        <f t="shared" si="86"/>
        <v>jul</v>
      </c>
    </row>
    <row r="5567" spans="1:9" x14ac:dyDescent="0.25">
      <c r="A5567" s="7">
        <v>46214</v>
      </c>
      <c r="B5567" s="16">
        <v>7022</v>
      </c>
      <c r="C5567" s="16" t="s">
        <v>419</v>
      </c>
      <c r="D5567" s="3">
        <v>167.64</v>
      </c>
      <c r="E5567" s="16">
        <v>3</v>
      </c>
      <c r="F5567" s="3">
        <v>55.88</v>
      </c>
      <c r="G5567" s="3">
        <v>50.295999999999999</v>
      </c>
      <c r="H5567" s="66" t="str">
        <f>IF(B5567="","",VLOOKUP(B5567,[1]BASEEMPRESA!$A$2:$AAA$11936,2))</f>
        <v>SMRR TRANSPORTES LTDA</v>
      </c>
      <c r="I5567" s="20" t="str">
        <f t="shared" si="86"/>
        <v>jul</v>
      </c>
    </row>
    <row r="5568" spans="1:9" x14ac:dyDescent="0.25">
      <c r="A5568" s="7">
        <v>46214</v>
      </c>
      <c r="B5568" s="17">
        <v>7031</v>
      </c>
      <c r="C5568" s="17" t="s">
        <v>419</v>
      </c>
      <c r="D5568" s="2">
        <v>157.52000000000001</v>
      </c>
      <c r="E5568" s="17">
        <v>3</v>
      </c>
      <c r="F5568" s="2">
        <v>52.506999999999998</v>
      </c>
      <c r="G5568" s="2">
        <v>8.5730000000000004</v>
      </c>
      <c r="H5568" s="66" t="str">
        <f>IF(B5568="","",VLOOKUP(B5568,[1]BASEEMPRESA!$A$2:$AAA$11936,2))</f>
        <v>INAMARQUE SOUZA MACHADO</v>
      </c>
      <c r="I5568" s="20" t="str">
        <f t="shared" si="86"/>
        <v>jul</v>
      </c>
    </row>
    <row r="5569" spans="1:9" x14ac:dyDescent="0.25">
      <c r="A5569" s="7">
        <v>46214</v>
      </c>
      <c r="B5569" s="16">
        <v>7032</v>
      </c>
      <c r="C5569" s="16" t="s">
        <v>419</v>
      </c>
      <c r="D5569" s="3">
        <v>123.4</v>
      </c>
      <c r="E5569" s="16">
        <v>2</v>
      </c>
      <c r="F5569" s="3">
        <v>61.7</v>
      </c>
      <c r="G5569" s="3">
        <v>28.471</v>
      </c>
      <c r="H5569" s="66" t="str">
        <f>IF(B5569="","",VLOOKUP(B5569,[1]BASEEMPRESA!$A$2:$AAA$11936,2))</f>
        <v>REGINA M. DOS S. SILVA CARGAS</v>
      </c>
      <c r="I5569" s="20" t="str">
        <f t="shared" si="86"/>
        <v>jul</v>
      </c>
    </row>
    <row r="5570" spans="1:9" x14ac:dyDescent="0.25">
      <c r="A5570" s="7">
        <v>46214</v>
      </c>
      <c r="B5570" s="17">
        <v>7033</v>
      </c>
      <c r="C5570" s="17" t="s">
        <v>419</v>
      </c>
      <c r="D5570" s="2">
        <v>116.14</v>
      </c>
      <c r="E5570" s="17">
        <v>2</v>
      </c>
      <c r="F5570" s="2">
        <v>58.07</v>
      </c>
      <c r="G5570" s="2">
        <v>68.162999999999997</v>
      </c>
      <c r="H5570" s="66" t="str">
        <f>IF(B5570="","",VLOOKUP(B5570,[1]BASEEMPRESA!$A$2:$AAA$11936,2))</f>
        <v>E L DE OLIVEIRA JUNIOR EDIMAR TRANSPORTES</v>
      </c>
      <c r="I5570" s="20" t="str">
        <f t="shared" si="86"/>
        <v>jul</v>
      </c>
    </row>
    <row r="5571" spans="1:9" x14ac:dyDescent="0.25">
      <c r="A5571" s="7">
        <v>46214</v>
      </c>
      <c r="B5571" s="16">
        <v>7036</v>
      </c>
      <c r="C5571" s="16" t="s">
        <v>419</v>
      </c>
      <c r="D5571" s="3">
        <v>118.06</v>
      </c>
      <c r="E5571" s="16">
        <v>2</v>
      </c>
      <c r="F5571" s="3">
        <v>59.03</v>
      </c>
      <c r="G5571" s="3">
        <v>63.399000000000001</v>
      </c>
      <c r="H5571" s="66" t="str">
        <f>IF(B5571="","",VLOOKUP(B5571,[1]BASEEMPRESA!$A$2:$AAA$11936,2))</f>
        <v>EMERSON LUIS MORO</v>
      </c>
      <c r="I5571" s="20" t="str">
        <f t="shared" ref="I5571:I5634" si="87">TEXT(A5571,"mmm")</f>
        <v>jul</v>
      </c>
    </row>
    <row r="5572" spans="1:9" x14ac:dyDescent="0.25">
      <c r="A5572" s="7">
        <v>46214</v>
      </c>
      <c r="B5572" s="17">
        <v>7038</v>
      </c>
      <c r="C5572" s="17" t="s">
        <v>420</v>
      </c>
      <c r="D5572" s="2">
        <v>229.1</v>
      </c>
      <c r="E5572" s="17">
        <v>4</v>
      </c>
      <c r="F5572" s="2">
        <v>57.274999999999999</v>
      </c>
      <c r="G5572" s="2">
        <v>30.294</v>
      </c>
      <c r="H5572" s="66" t="str">
        <f>IF(B5572="","",VLOOKUP(B5572,[1]BASEEMPRESA!$A$2:$AAA$11936,2))</f>
        <v>JERE SERVICOS DE TRANSPORTE E LOCACAO LTDA</v>
      </c>
      <c r="I5572" s="20" t="str">
        <f t="shared" si="87"/>
        <v>jul</v>
      </c>
    </row>
    <row r="5573" spans="1:9" x14ac:dyDescent="0.25">
      <c r="A5573" s="7">
        <v>46214</v>
      </c>
      <c r="B5573" s="16">
        <v>7041</v>
      </c>
      <c r="C5573" s="16" t="s">
        <v>419</v>
      </c>
      <c r="D5573" s="3">
        <v>121.44</v>
      </c>
      <c r="E5573" s="16">
        <v>2</v>
      </c>
      <c r="F5573" s="3">
        <v>60.72</v>
      </c>
      <c r="G5573" s="3">
        <v>68.847999999999999</v>
      </c>
      <c r="H5573" s="66" t="str">
        <f>IF(B5573="","",VLOOKUP(B5573,[1]BASEEMPRESA!$A$2:$AAA$11936,2))</f>
        <v>JERE SERVICOS DE TRANSPORTE E LOCACAO LTDA</v>
      </c>
      <c r="I5573" s="20" t="str">
        <f t="shared" si="87"/>
        <v>jul</v>
      </c>
    </row>
    <row r="5574" spans="1:9" x14ac:dyDescent="0.25">
      <c r="A5574" s="7">
        <v>46214</v>
      </c>
      <c r="B5574" s="17">
        <v>7042</v>
      </c>
      <c r="C5574" s="17" t="s">
        <v>420</v>
      </c>
      <c r="D5574" s="2">
        <v>185.62</v>
      </c>
      <c r="E5574" s="17">
        <v>3</v>
      </c>
      <c r="F5574" s="2">
        <v>61.872999999999998</v>
      </c>
      <c r="G5574" s="2">
        <v>51.716999999999999</v>
      </c>
      <c r="H5574" s="66" t="str">
        <f>IF(B5574="","",VLOOKUP(B5574,[1]BASEEMPRESA!$A$2:$AAA$11936,2))</f>
        <v>SERVICOS DE TRANSPORTES E LOCACAO VALE DO ITAUNAS LTDA</v>
      </c>
      <c r="I5574" s="20" t="str">
        <f t="shared" si="87"/>
        <v>jul</v>
      </c>
    </row>
    <row r="5575" spans="1:9" x14ac:dyDescent="0.25">
      <c r="A5575" s="7">
        <v>46214</v>
      </c>
      <c r="B5575" s="16">
        <v>7045</v>
      </c>
      <c r="C5575" s="16" t="s">
        <v>421</v>
      </c>
      <c r="D5575" s="3">
        <v>172.78</v>
      </c>
      <c r="E5575" s="16">
        <v>3</v>
      </c>
      <c r="F5575" s="3">
        <v>57.593000000000004</v>
      </c>
      <c r="G5575" s="3">
        <v>46.905000000000001</v>
      </c>
      <c r="H5575" s="66" t="str">
        <f>IF(B5575="","",VLOOKUP(B5575,[1]BASEEMPRESA!$A$2:$AAA$11936,2))</f>
        <v>REGINA M. DOS S. SILVA CARGAS</v>
      </c>
      <c r="I5575" s="20" t="str">
        <f t="shared" si="87"/>
        <v>jul</v>
      </c>
    </row>
    <row r="5576" spans="1:9" x14ac:dyDescent="0.25">
      <c r="A5576" s="7">
        <v>46214</v>
      </c>
      <c r="B5576" s="17">
        <v>7046</v>
      </c>
      <c r="C5576" s="17" t="s">
        <v>419</v>
      </c>
      <c r="D5576" s="2">
        <v>112</v>
      </c>
      <c r="E5576" s="17">
        <v>2</v>
      </c>
      <c r="F5576" s="2">
        <v>56</v>
      </c>
      <c r="G5576" s="2">
        <v>40.280999999999999</v>
      </c>
      <c r="H5576" s="66" t="str">
        <f>IF(B5576="","",VLOOKUP(B5576,[1]BASEEMPRESA!$A$2:$AAA$11936,2))</f>
        <v>J.S. LEONIDIO</v>
      </c>
      <c r="I5576" s="20" t="str">
        <f t="shared" si="87"/>
        <v>jul</v>
      </c>
    </row>
    <row r="5577" spans="1:9" x14ac:dyDescent="0.25">
      <c r="A5577" s="7">
        <v>46214</v>
      </c>
      <c r="B5577" s="16">
        <v>7047</v>
      </c>
      <c r="C5577" s="16" t="s">
        <v>419</v>
      </c>
      <c r="D5577" s="3">
        <v>113.88</v>
      </c>
      <c r="E5577" s="16">
        <v>2</v>
      </c>
      <c r="F5577" s="3">
        <v>56.94</v>
      </c>
      <c r="G5577" s="3">
        <v>52.456000000000003</v>
      </c>
      <c r="H5577" s="66" t="str">
        <f>IF(B5577="","",VLOOKUP(B5577,[1]BASEEMPRESA!$A$2:$AAA$11936,2))</f>
        <v>BAYER LOGISTICA E TRANSPORTES LTDA</v>
      </c>
      <c r="I5577" s="20" t="str">
        <f t="shared" si="87"/>
        <v>jul</v>
      </c>
    </row>
    <row r="5578" spans="1:9" x14ac:dyDescent="0.25">
      <c r="A5578" s="7">
        <v>46214</v>
      </c>
      <c r="B5578" s="17">
        <v>7048</v>
      </c>
      <c r="C5578" s="17" t="s">
        <v>419</v>
      </c>
      <c r="D5578" s="2">
        <v>185.18</v>
      </c>
      <c r="E5578" s="17">
        <v>3</v>
      </c>
      <c r="F5578" s="2">
        <v>61.726999999999997</v>
      </c>
      <c r="G5578" s="2">
        <v>44.902000000000001</v>
      </c>
      <c r="H5578" s="66" t="str">
        <f>IF(B5578="","",VLOOKUP(B5578,[1]BASEEMPRESA!$A$2:$AAA$11936,2))</f>
        <v>SERVICOS DE TRANSPORTES E LOCACAO VALE DO ITAUNAS LTDA</v>
      </c>
      <c r="I5578" s="20" t="str">
        <f t="shared" si="87"/>
        <v>jul</v>
      </c>
    </row>
    <row r="5579" spans="1:9" x14ac:dyDescent="0.25">
      <c r="A5579" s="7">
        <v>46214</v>
      </c>
      <c r="B5579" s="16">
        <v>7050</v>
      </c>
      <c r="C5579" s="16" t="s">
        <v>419</v>
      </c>
      <c r="D5579" s="3">
        <v>173.9</v>
      </c>
      <c r="E5579" s="16">
        <v>3</v>
      </c>
      <c r="F5579" s="3">
        <v>57.966999999999999</v>
      </c>
      <c r="G5579" s="3">
        <v>50.969000000000001</v>
      </c>
      <c r="H5579" s="66" t="str">
        <f>IF(B5579="","",VLOOKUP(B5579,[1]BASEEMPRESA!$A$2:$AAA$11936,2))</f>
        <v>ESTEL SERVICOS DE TRANSPORTES E LOCACAO LTDA</v>
      </c>
      <c r="I5579" s="20" t="str">
        <f t="shared" si="87"/>
        <v>jul</v>
      </c>
    </row>
    <row r="5580" spans="1:9" x14ac:dyDescent="0.25">
      <c r="A5580" s="7">
        <v>46214</v>
      </c>
      <c r="B5580" s="17">
        <v>7052</v>
      </c>
      <c r="C5580" s="17" t="s">
        <v>420</v>
      </c>
      <c r="D5580" s="2">
        <v>178.5</v>
      </c>
      <c r="E5580" s="17">
        <v>3</v>
      </c>
      <c r="F5580" s="2">
        <v>59.5</v>
      </c>
      <c r="G5580" s="2">
        <v>44.966999999999999</v>
      </c>
      <c r="H5580" s="66" t="str">
        <f>IF(B5580="","",VLOOKUP(B5580,[1]BASEEMPRESA!$A$2:$AAA$11936,2))</f>
        <v>JERE SERVICOS DE TRANSPORTE E LOCACAO LTDA</v>
      </c>
      <c r="I5580" s="20" t="str">
        <f t="shared" si="87"/>
        <v>jul</v>
      </c>
    </row>
    <row r="5581" spans="1:9" x14ac:dyDescent="0.25">
      <c r="A5581" s="7">
        <v>46214</v>
      </c>
      <c r="B5581" s="16">
        <v>7053</v>
      </c>
      <c r="C5581" s="16" t="s">
        <v>420</v>
      </c>
      <c r="D5581" s="3">
        <v>168.38</v>
      </c>
      <c r="E5581" s="16">
        <v>3</v>
      </c>
      <c r="F5581" s="3">
        <v>56.127000000000002</v>
      </c>
      <c r="G5581" s="3">
        <v>17.739999999999998</v>
      </c>
      <c r="H5581" s="66" t="str">
        <f>IF(B5581="","",VLOOKUP(B5581,[1]BASEEMPRESA!$A$2:$AAA$11936,2))</f>
        <v>TAVARES E MORAES TRANSPORTES LTDA</v>
      </c>
      <c r="I5581" s="20" t="str">
        <f t="shared" si="87"/>
        <v>jul</v>
      </c>
    </row>
    <row r="5582" spans="1:9" x14ac:dyDescent="0.25">
      <c r="A5582" s="7">
        <v>46214</v>
      </c>
      <c r="B5582" s="17">
        <v>7054</v>
      </c>
      <c r="C5582" s="17" t="s">
        <v>419</v>
      </c>
      <c r="D5582" s="2">
        <v>171.7</v>
      </c>
      <c r="E5582" s="17">
        <v>3</v>
      </c>
      <c r="F5582" s="2">
        <v>57.232999999999997</v>
      </c>
      <c r="G5582" s="2">
        <v>60.98</v>
      </c>
      <c r="H5582" s="66" t="str">
        <f>IF(B5582="","",VLOOKUP(B5582,[1]BASEEMPRESA!$A$2:$AAA$11936,2))</f>
        <v>TAVARES E MORAES TRANSPORTES LTDA</v>
      </c>
      <c r="I5582" s="20" t="str">
        <f t="shared" si="87"/>
        <v>jul</v>
      </c>
    </row>
    <row r="5583" spans="1:9" x14ac:dyDescent="0.25">
      <c r="A5583" s="7">
        <v>46214</v>
      </c>
      <c r="B5583" s="16">
        <v>7059</v>
      </c>
      <c r="C5583" s="16" t="s">
        <v>419</v>
      </c>
      <c r="D5583" s="3">
        <v>158.80000000000001</v>
      </c>
      <c r="E5583" s="16">
        <v>3</v>
      </c>
      <c r="F5583" s="3">
        <v>52.933</v>
      </c>
      <c r="G5583" s="3">
        <v>39.448</v>
      </c>
      <c r="H5583" s="66" t="str">
        <f>IF(B5583="","",VLOOKUP(B5583,[1]BASEEMPRESA!$A$2:$AAA$11936,2))</f>
        <v>BAYER LOGISTICA E TRANSPORTES LTDA</v>
      </c>
      <c r="I5583" s="20" t="str">
        <f t="shared" si="87"/>
        <v>jul</v>
      </c>
    </row>
    <row r="5584" spans="1:9" x14ac:dyDescent="0.25">
      <c r="A5584" s="7">
        <v>46214</v>
      </c>
      <c r="B5584" s="17">
        <v>7188</v>
      </c>
      <c r="C5584" s="17" t="s">
        <v>419</v>
      </c>
      <c r="D5584" s="2">
        <v>212.24</v>
      </c>
      <c r="E5584" s="17">
        <v>4</v>
      </c>
      <c r="F5584" s="2">
        <v>53.06</v>
      </c>
      <c r="G5584" s="2">
        <v>19.187000000000001</v>
      </c>
      <c r="H5584" s="66" t="str">
        <f>IF(B5584="","",VLOOKUP(B5584,[1]BASEEMPRESA!$A$2:$AAA$11936,2))</f>
        <v>C C GOMES TRANSPORTES</v>
      </c>
      <c r="I5584" s="20" t="str">
        <f t="shared" si="87"/>
        <v>jul</v>
      </c>
    </row>
    <row r="5585" spans="1:9" x14ac:dyDescent="0.25">
      <c r="A5585" s="7">
        <v>46214</v>
      </c>
      <c r="B5585" s="16">
        <v>7207</v>
      </c>
      <c r="C5585" s="16" t="s">
        <v>420</v>
      </c>
      <c r="D5585" s="3">
        <v>166.28</v>
      </c>
      <c r="E5585" s="16">
        <v>3</v>
      </c>
      <c r="F5585" s="3">
        <v>55.427</v>
      </c>
      <c r="G5585" s="3">
        <v>28.952000000000002</v>
      </c>
      <c r="H5585" s="66" t="str">
        <f>IF(B5585="","",VLOOKUP(B5585,[1]BASEEMPRESA!$A$2:$AAA$11936,2))</f>
        <v>TAVARES E MORAES TRANSPORTES LTDA</v>
      </c>
      <c r="I5585" s="20" t="str">
        <f t="shared" si="87"/>
        <v>jul</v>
      </c>
    </row>
    <row r="5586" spans="1:9" x14ac:dyDescent="0.25">
      <c r="A5586" s="7">
        <v>46214</v>
      </c>
      <c r="B5586" s="17">
        <v>7208</v>
      </c>
      <c r="C5586" s="17" t="s">
        <v>420</v>
      </c>
      <c r="D5586" s="2">
        <v>63.04</v>
      </c>
      <c r="E5586" s="17">
        <v>1</v>
      </c>
      <c r="F5586" s="2">
        <v>63.04</v>
      </c>
      <c r="G5586" s="2">
        <v>89</v>
      </c>
      <c r="H5586" s="66" t="str">
        <f>IF(B5586="","",VLOOKUP(B5586,[1]BASEEMPRESA!$A$2:$AAA$11936,2))</f>
        <v>TAVARES E MORAES TRANSPORTES LTDA</v>
      </c>
      <c r="I5586" s="20" t="str">
        <f t="shared" si="87"/>
        <v>jul</v>
      </c>
    </row>
    <row r="5587" spans="1:9" x14ac:dyDescent="0.25">
      <c r="A5587" s="7">
        <v>46214</v>
      </c>
      <c r="B5587" s="16">
        <v>7220</v>
      </c>
      <c r="C5587" s="16" t="s">
        <v>421</v>
      </c>
      <c r="D5587" s="3">
        <v>109.62</v>
      </c>
      <c r="E5587" s="16">
        <v>2</v>
      </c>
      <c r="F5587" s="3">
        <v>54.81</v>
      </c>
      <c r="G5587" s="3">
        <v>8.968</v>
      </c>
      <c r="H5587" s="66" t="str">
        <f>IF(B5587="","",VLOOKUP(B5587,[1]BASEEMPRESA!$A$2:$AAA$11936,2))</f>
        <v>DOS SANTOS PASSOS TRANSPORTES LTDA</v>
      </c>
      <c r="I5587" s="20" t="str">
        <f t="shared" si="87"/>
        <v>jul</v>
      </c>
    </row>
    <row r="5588" spans="1:9" x14ac:dyDescent="0.25">
      <c r="A5588" s="7">
        <v>46214</v>
      </c>
      <c r="B5588" s="17">
        <v>7221</v>
      </c>
      <c r="C5588" s="17" t="s">
        <v>420</v>
      </c>
      <c r="D5588" s="2">
        <v>227.22</v>
      </c>
      <c r="E5588" s="17">
        <v>4</v>
      </c>
      <c r="F5588" s="2">
        <v>56.805</v>
      </c>
      <c r="G5588" s="2">
        <v>37.790999999999997</v>
      </c>
      <c r="H5588" s="66" t="str">
        <f>IF(B5588="","",VLOOKUP(B5588,[1]BASEEMPRESA!$A$2:$AAA$11936,2))</f>
        <v>BAYER LOGISTICA E TRANSPORTES LTDA</v>
      </c>
      <c r="I5588" s="20" t="str">
        <f t="shared" si="87"/>
        <v>jul</v>
      </c>
    </row>
    <row r="5589" spans="1:9" x14ac:dyDescent="0.25">
      <c r="A5589" s="7">
        <v>46214</v>
      </c>
      <c r="B5589" s="16">
        <v>7224</v>
      </c>
      <c r="C5589" s="16" t="s">
        <v>419</v>
      </c>
      <c r="D5589" s="3">
        <v>171.22</v>
      </c>
      <c r="E5589" s="16">
        <v>3</v>
      </c>
      <c r="F5589" s="3">
        <v>57.073</v>
      </c>
      <c r="G5589" s="3">
        <v>51</v>
      </c>
      <c r="H5589" s="66" t="str">
        <f>IF(B5589="","",VLOOKUP(B5589,[1]BASEEMPRESA!$A$2:$AAA$11936,2))</f>
        <v>EMERSON LUIS MORO</v>
      </c>
      <c r="I5589" s="20" t="str">
        <f t="shared" si="87"/>
        <v>jul</v>
      </c>
    </row>
    <row r="5590" spans="1:9" x14ac:dyDescent="0.25">
      <c r="A5590" s="7">
        <v>46214</v>
      </c>
      <c r="B5590" s="17">
        <v>7228</v>
      </c>
      <c r="C5590" s="17" t="s">
        <v>419</v>
      </c>
      <c r="D5590" s="2">
        <v>197.54</v>
      </c>
      <c r="E5590" s="17">
        <v>3</v>
      </c>
      <c r="F5590" s="2">
        <v>65.846999999999994</v>
      </c>
      <c r="G5590" s="2">
        <v>75.224999999999994</v>
      </c>
      <c r="H5590" s="66" t="str">
        <f>IF(B5590="","",VLOOKUP(B5590,[1]BASEEMPRESA!$A$2:$AAA$11936,2))</f>
        <v>MVS TRANSPORTE LTDA</v>
      </c>
      <c r="I5590" s="20" t="str">
        <f t="shared" si="87"/>
        <v>jul</v>
      </c>
    </row>
    <row r="5591" spans="1:9" x14ac:dyDescent="0.25">
      <c r="A5591" s="7">
        <v>46214</v>
      </c>
      <c r="B5591" s="16">
        <v>7234</v>
      </c>
      <c r="C5591" s="16" t="s">
        <v>419</v>
      </c>
      <c r="D5591" s="3">
        <v>177.42</v>
      </c>
      <c r="E5591" s="16">
        <v>3</v>
      </c>
      <c r="F5591" s="3">
        <v>59.14</v>
      </c>
      <c r="G5591" s="3">
        <v>35.770000000000003</v>
      </c>
      <c r="H5591" s="66" t="str">
        <f>IF(B5591="","",VLOOKUP(B5591,[1]BASEEMPRESA!$A$2:$AAA$11936,2))</f>
        <v>TRANSPORTES M &amp; J LTDA</v>
      </c>
      <c r="I5591" s="20" t="str">
        <f t="shared" si="87"/>
        <v>jul</v>
      </c>
    </row>
    <row r="5592" spans="1:9" x14ac:dyDescent="0.25">
      <c r="A5592" s="7">
        <v>46214</v>
      </c>
      <c r="B5592" s="17">
        <v>7238</v>
      </c>
      <c r="C5592" s="17" t="s">
        <v>421</v>
      </c>
      <c r="D5592" s="2">
        <v>174.94</v>
      </c>
      <c r="E5592" s="17">
        <v>3</v>
      </c>
      <c r="F5592" s="2">
        <v>58.313000000000002</v>
      </c>
      <c r="G5592" s="2">
        <v>54.622</v>
      </c>
      <c r="H5592" s="66" t="str">
        <f>IF(B5592="","",VLOOKUP(B5592,[1]BASEEMPRESA!$A$2:$AAA$11936,2))</f>
        <v>R S SANTOS TRANSPORTES LTDA</v>
      </c>
      <c r="I5592" s="20" t="str">
        <f t="shared" si="87"/>
        <v>jul</v>
      </c>
    </row>
    <row r="5593" spans="1:9" x14ac:dyDescent="0.25">
      <c r="A5593" s="7">
        <v>46214</v>
      </c>
      <c r="B5593" s="16">
        <v>7257</v>
      </c>
      <c r="C5593" s="16" t="s">
        <v>420</v>
      </c>
      <c r="D5593" s="3">
        <v>115.04</v>
      </c>
      <c r="E5593" s="16">
        <v>2</v>
      </c>
      <c r="F5593" s="3">
        <v>57.52</v>
      </c>
      <c r="G5593" s="3">
        <v>55.061999999999998</v>
      </c>
      <c r="H5593" s="66" t="str">
        <f>IF(B5593="","",VLOOKUP(B5593,[1]BASEEMPRESA!$A$2:$AAA$11936,2))</f>
        <v>EMERSON LUIS MORO</v>
      </c>
      <c r="I5593" s="20" t="str">
        <f t="shared" si="87"/>
        <v>jul</v>
      </c>
    </row>
    <row r="5594" spans="1:9" x14ac:dyDescent="0.25">
      <c r="A5594" s="7">
        <v>46214</v>
      </c>
      <c r="B5594" s="17">
        <v>7258</v>
      </c>
      <c r="C5594" s="17" t="s">
        <v>420</v>
      </c>
      <c r="D5594" s="2">
        <v>127.86</v>
      </c>
      <c r="E5594" s="17">
        <v>2</v>
      </c>
      <c r="F5594" s="2">
        <v>63.93</v>
      </c>
      <c r="G5594" s="2">
        <v>65.867999999999995</v>
      </c>
      <c r="H5594" s="66" t="str">
        <f>IF(B5594="","",VLOOKUP(B5594,[1]BASEEMPRESA!$A$2:$AAA$11936,2))</f>
        <v>REGINA M. DOS S. SILVA CARGAS</v>
      </c>
      <c r="I5594" s="20" t="str">
        <f t="shared" si="87"/>
        <v>jul</v>
      </c>
    </row>
    <row r="5595" spans="1:9" x14ac:dyDescent="0.25">
      <c r="A5595" s="7">
        <v>46214</v>
      </c>
      <c r="B5595" s="16">
        <v>7260</v>
      </c>
      <c r="C5595" s="16" t="s">
        <v>420</v>
      </c>
      <c r="D5595" s="3">
        <v>170.36</v>
      </c>
      <c r="E5595" s="16">
        <v>3</v>
      </c>
      <c r="F5595" s="3">
        <v>56.786999999999999</v>
      </c>
      <c r="G5595" s="3">
        <v>36.185000000000002</v>
      </c>
      <c r="H5595" s="66" t="str">
        <f>IF(B5595="","",VLOOKUP(B5595,[1]BASEEMPRESA!$A$2:$AAA$11936,2))</f>
        <v>E L DE OLIVEIRA JUNIOR EDIMAR TRANSPORTES</v>
      </c>
      <c r="I5595" s="20" t="str">
        <f t="shared" si="87"/>
        <v>jul</v>
      </c>
    </row>
    <row r="5596" spans="1:9" x14ac:dyDescent="0.25">
      <c r="A5596" s="7">
        <v>46214</v>
      </c>
      <c r="B5596" s="17">
        <v>7263</v>
      </c>
      <c r="C5596" s="17" t="s">
        <v>419</v>
      </c>
      <c r="D5596" s="2">
        <v>196.24</v>
      </c>
      <c r="E5596" s="17">
        <v>3</v>
      </c>
      <c r="F5596" s="2">
        <v>65.412999999999997</v>
      </c>
      <c r="G5596" s="2">
        <v>42.106000000000002</v>
      </c>
      <c r="H5596" s="66" t="str">
        <f>IF(B5596="","",VLOOKUP(B5596,[1]BASEEMPRESA!$A$2:$AAA$11936,2))</f>
        <v>ESTEL SERVICOS DE TRANSPORTES E LOCACAO LTDA</v>
      </c>
      <c r="I5596" s="20" t="str">
        <f t="shared" si="87"/>
        <v>jul</v>
      </c>
    </row>
    <row r="5597" spans="1:9" x14ac:dyDescent="0.25">
      <c r="A5597" s="7">
        <v>46214</v>
      </c>
      <c r="B5597" s="16">
        <v>7264</v>
      </c>
      <c r="C5597" s="16" t="s">
        <v>419</v>
      </c>
      <c r="D5597" s="3">
        <v>59.62</v>
      </c>
      <c r="E5597" s="16">
        <v>1</v>
      </c>
      <c r="F5597" s="3">
        <v>59.62</v>
      </c>
      <c r="G5597" s="3">
        <v>35.770000000000003</v>
      </c>
      <c r="H5597" s="66" t="str">
        <f>IF(B5597="","",VLOOKUP(B5597,[1]BASEEMPRESA!$A$2:$AAA$11936,2))</f>
        <v>W &amp; E SERVICOS DE TRANSPORTE LTDA</v>
      </c>
      <c r="I5597" s="20" t="str">
        <f t="shared" si="87"/>
        <v>jul</v>
      </c>
    </row>
    <row r="5598" spans="1:9" x14ac:dyDescent="0.25">
      <c r="A5598" s="7">
        <v>46214</v>
      </c>
      <c r="B5598" s="17">
        <v>7278</v>
      </c>
      <c r="C5598" s="17" t="s">
        <v>419</v>
      </c>
      <c r="D5598" s="2">
        <v>171.56</v>
      </c>
      <c r="E5598" s="17">
        <v>3</v>
      </c>
      <c r="F5598" s="2">
        <v>57.186999999999998</v>
      </c>
      <c r="G5598" s="2">
        <v>52.845999999999997</v>
      </c>
      <c r="H5598" s="66" t="str">
        <f>IF(B5598="","",VLOOKUP(B5598,[1]BASEEMPRESA!$A$2:$AAA$11936,2))</f>
        <v>LOPES TRANSPORTES LTDA</v>
      </c>
      <c r="I5598" s="20" t="str">
        <f t="shared" si="87"/>
        <v>jul</v>
      </c>
    </row>
    <row r="5599" spans="1:9" x14ac:dyDescent="0.25">
      <c r="A5599" s="7">
        <v>46214</v>
      </c>
      <c r="B5599" s="16">
        <v>7279</v>
      </c>
      <c r="C5599" s="16" t="s">
        <v>420</v>
      </c>
      <c r="D5599" s="3">
        <v>179.14</v>
      </c>
      <c r="E5599" s="16">
        <v>3</v>
      </c>
      <c r="F5599" s="3">
        <v>59.713000000000001</v>
      </c>
      <c r="G5599" s="3">
        <v>36.844000000000001</v>
      </c>
      <c r="H5599" s="66" t="str">
        <f>IF(B5599="","",VLOOKUP(B5599,[1]BASEEMPRESA!$A$2:$AAA$11936,2))</f>
        <v>CVL TRANSPORTES LTDA</v>
      </c>
      <c r="I5599" s="20" t="str">
        <f t="shared" si="87"/>
        <v>jul</v>
      </c>
    </row>
    <row r="5600" spans="1:9" x14ac:dyDescent="0.25">
      <c r="A5600" s="7">
        <v>46214</v>
      </c>
      <c r="B5600" s="17">
        <v>7282</v>
      </c>
      <c r="C5600" s="17" t="s">
        <v>419</v>
      </c>
      <c r="D5600" s="2">
        <v>111.6</v>
      </c>
      <c r="E5600" s="17">
        <v>2</v>
      </c>
      <c r="F5600" s="2">
        <v>55.8</v>
      </c>
      <c r="G5600" s="2">
        <v>54.906999999999996</v>
      </c>
      <c r="H5600" s="66" t="str">
        <f>IF(B5600="","",VLOOKUP(B5600,[1]BASEEMPRESA!$A$2:$AAA$11936,2))</f>
        <v>EMERSON LUIS MORO</v>
      </c>
      <c r="I5600" s="20" t="str">
        <f t="shared" si="87"/>
        <v>jul</v>
      </c>
    </row>
    <row r="5601" spans="1:9" x14ac:dyDescent="0.25">
      <c r="A5601" s="7">
        <v>46214</v>
      </c>
      <c r="B5601" s="16">
        <v>7289</v>
      </c>
      <c r="C5601" s="16" t="s">
        <v>419</v>
      </c>
      <c r="D5601" s="3">
        <v>61.32</v>
      </c>
      <c r="E5601" s="16">
        <v>1</v>
      </c>
      <c r="F5601" s="3">
        <v>61.32</v>
      </c>
      <c r="G5601" s="3">
        <v>89</v>
      </c>
      <c r="H5601" s="66" t="str">
        <f>IF(B5601="","",VLOOKUP(B5601,[1]BASEEMPRESA!$A$2:$AAA$11936,2))</f>
        <v>TAVARES E MORAES TRANSPORTES LTDA</v>
      </c>
      <c r="I5601" s="20" t="str">
        <f t="shared" si="87"/>
        <v>jul</v>
      </c>
    </row>
    <row r="5602" spans="1:9" x14ac:dyDescent="0.25">
      <c r="A5602" s="7">
        <v>46214</v>
      </c>
      <c r="B5602" s="17">
        <v>7292</v>
      </c>
      <c r="C5602" s="17" t="s">
        <v>419</v>
      </c>
      <c r="D5602" s="2">
        <v>108.14</v>
      </c>
      <c r="E5602" s="17">
        <v>2</v>
      </c>
      <c r="F5602" s="2">
        <v>54.07</v>
      </c>
      <c r="G5602" s="2">
        <v>53.253999999999998</v>
      </c>
      <c r="H5602" s="66" t="str">
        <f>IF(B5602="","",VLOOKUP(B5602,[1]BASEEMPRESA!$A$2:$AAA$11936,2))</f>
        <v>ESTEL SERVICOS DE TRANSPORTES E LOCACAO LTDA</v>
      </c>
      <c r="I5602" s="20" t="str">
        <f t="shared" si="87"/>
        <v>jul</v>
      </c>
    </row>
    <row r="5603" spans="1:9" x14ac:dyDescent="0.25">
      <c r="A5603" s="7">
        <v>46214</v>
      </c>
      <c r="B5603" s="16">
        <v>7295</v>
      </c>
      <c r="C5603" s="16" t="s">
        <v>419</v>
      </c>
      <c r="D5603" s="3">
        <v>108.62</v>
      </c>
      <c r="E5603" s="16">
        <v>2</v>
      </c>
      <c r="F5603" s="3">
        <v>54.31</v>
      </c>
      <c r="G5603" s="3">
        <v>53.219000000000001</v>
      </c>
      <c r="H5603" s="66" t="str">
        <f>IF(B5603="","",VLOOKUP(B5603,[1]BASEEMPRESA!$A$2:$AAA$11936,2))</f>
        <v>ESTEL SERVICOS DE TRANSPORTES E LOCACAO LTDA</v>
      </c>
      <c r="I5603" s="20" t="str">
        <f t="shared" si="87"/>
        <v>jul</v>
      </c>
    </row>
    <row r="5604" spans="1:9" x14ac:dyDescent="0.25">
      <c r="A5604" s="7">
        <v>46214</v>
      </c>
      <c r="B5604" s="17">
        <v>7299</v>
      </c>
      <c r="C5604" s="17" t="s">
        <v>419</v>
      </c>
      <c r="D5604" s="2">
        <v>239.24</v>
      </c>
      <c r="E5604" s="17">
        <v>4</v>
      </c>
      <c r="F5604" s="2">
        <v>59.81</v>
      </c>
      <c r="G5604" s="2">
        <v>23.702999999999999</v>
      </c>
      <c r="H5604" s="66" t="str">
        <f>IF(B5604="","",VLOOKUP(B5604,[1]BASEEMPRESA!$A$2:$AAA$11936,2))</f>
        <v>JERE SERVICOS DE TRANSPORTE E LOCACAO LTDA</v>
      </c>
      <c r="I5604" s="20" t="str">
        <f t="shared" si="87"/>
        <v>jul</v>
      </c>
    </row>
    <row r="5605" spans="1:9" x14ac:dyDescent="0.25">
      <c r="A5605" s="7">
        <v>46214</v>
      </c>
      <c r="B5605" s="16">
        <v>7301</v>
      </c>
      <c r="C5605" s="16" t="s">
        <v>419</v>
      </c>
      <c r="D5605" s="3">
        <v>125.22</v>
      </c>
      <c r="E5605" s="16">
        <v>2</v>
      </c>
      <c r="F5605" s="3">
        <v>62.61</v>
      </c>
      <c r="G5605" s="3">
        <v>40.332999999999998</v>
      </c>
      <c r="H5605" s="66" t="str">
        <f>IF(B5605="","",VLOOKUP(B5605,[1]BASEEMPRESA!$A$2:$AAA$11936,2))</f>
        <v>SERVICOS DE TRANSPORTES E LOCACAO VALE DO ITAUNAS LTDA</v>
      </c>
      <c r="I5605" s="20" t="str">
        <f t="shared" si="87"/>
        <v>jul</v>
      </c>
    </row>
    <row r="5606" spans="1:9" x14ac:dyDescent="0.25">
      <c r="A5606" s="7">
        <v>46214</v>
      </c>
      <c r="B5606" s="17">
        <v>7304</v>
      </c>
      <c r="C5606" s="17" t="s">
        <v>419</v>
      </c>
      <c r="D5606" s="2">
        <v>118.1</v>
      </c>
      <c r="E5606" s="17">
        <v>2</v>
      </c>
      <c r="F5606" s="2">
        <v>59.05</v>
      </c>
      <c r="G5606" s="2">
        <v>51.127000000000002</v>
      </c>
      <c r="H5606" s="66" t="str">
        <f>IF(B5606="","",VLOOKUP(B5606,[1]BASEEMPRESA!$A$2:$AAA$11936,2))</f>
        <v>SERVICOS DE TRANSPORTES E LOCACAO VALE DO ITAUNAS LTDA</v>
      </c>
      <c r="I5606" s="20" t="str">
        <f t="shared" si="87"/>
        <v>jul</v>
      </c>
    </row>
    <row r="5607" spans="1:9" x14ac:dyDescent="0.25">
      <c r="A5607" s="7">
        <v>46214</v>
      </c>
      <c r="B5607" s="16">
        <v>7307</v>
      </c>
      <c r="C5607" s="16" t="s">
        <v>419</v>
      </c>
      <c r="D5607" s="3">
        <v>163.47999999999999</v>
      </c>
      <c r="E5607" s="16">
        <v>3</v>
      </c>
      <c r="F5607" s="3">
        <v>54.493000000000002</v>
      </c>
      <c r="G5607" s="3">
        <v>19.46</v>
      </c>
      <c r="H5607" s="66" t="str">
        <f>IF(B5607="","",VLOOKUP(B5607,[1]BASEEMPRESA!$A$2:$AAA$11936,2))</f>
        <v>SC MANUTENCOES LTDA</v>
      </c>
      <c r="I5607" s="20" t="str">
        <f t="shared" si="87"/>
        <v>jul</v>
      </c>
    </row>
    <row r="5608" spans="1:9" x14ac:dyDescent="0.25">
      <c r="A5608" s="7">
        <v>46214</v>
      </c>
      <c r="B5608" s="17">
        <v>7308</v>
      </c>
      <c r="C5608" s="17" t="s">
        <v>419</v>
      </c>
      <c r="D5608" s="2">
        <v>120.76</v>
      </c>
      <c r="E5608" s="17">
        <v>2</v>
      </c>
      <c r="F5608" s="2">
        <v>60.38</v>
      </c>
      <c r="G5608" s="2">
        <v>51.481999999999999</v>
      </c>
      <c r="H5608" s="66" t="str">
        <f>IF(B5608="","",VLOOKUP(B5608,[1]BASEEMPRESA!$A$2:$AAA$11936,2))</f>
        <v>SANTOS &amp; SILVA TRANSPORTES RODOVIARIOS LTDA</v>
      </c>
      <c r="I5608" s="20" t="str">
        <f t="shared" si="87"/>
        <v>jul</v>
      </c>
    </row>
    <row r="5609" spans="1:9" x14ac:dyDescent="0.25">
      <c r="A5609" s="7">
        <v>46214</v>
      </c>
      <c r="B5609" s="16">
        <v>7311</v>
      </c>
      <c r="C5609" s="16" t="s">
        <v>422</v>
      </c>
      <c r="D5609" s="3">
        <v>120.04</v>
      </c>
      <c r="E5609" s="16">
        <v>2</v>
      </c>
      <c r="F5609" s="3">
        <v>60.02</v>
      </c>
      <c r="G5609" s="3">
        <v>28.529</v>
      </c>
      <c r="H5609" s="66" t="str">
        <f>IF(B5609="","",VLOOKUP(B5609,[1]BASEEMPRESA!$A$2:$AAA$11936,2))</f>
        <v>LN LOGISTICA E TRANSPORTES LTDA</v>
      </c>
      <c r="I5609" s="20" t="str">
        <f t="shared" si="87"/>
        <v>jul</v>
      </c>
    </row>
    <row r="5610" spans="1:9" x14ac:dyDescent="0.25">
      <c r="A5610" s="7">
        <v>46214</v>
      </c>
      <c r="B5610" s="17">
        <v>7312</v>
      </c>
      <c r="C5610" s="17" t="s">
        <v>422</v>
      </c>
      <c r="D5610" s="2">
        <v>180.44</v>
      </c>
      <c r="E5610" s="17">
        <v>3</v>
      </c>
      <c r="F5610" s="2">
        <v>60.146999999999998</v>
      </c>
      <c r="G5610" s="2">
        <v>34.968000000000004</v>
      </c>
      <c r="H5610" s="66" t="str">
        <f>IF(B5610="","",VLOOKUP(B5610,[1]BASEEMPRESA!$A$2:$AAA$11936,2))</f>
        <v>LN LOGISTICA E TRANSPORTES LTDA</v>
      </c>
      <c r="I5610" s="20" t="str">
        <f t="shared" si="87"/>
        <v>jul</v>
      </c>
    </row>
    <row r="5611" spans="1:9" x14ac:dyDescent="0.25">
      <c r="A5611" s="7">
        <v>46214</v>
      </c>
      <c r="B5611" s="16">
        <v>7334</v>
      </c>
      <c r="C5611" s="16" t="s">
        <v>421</v>
      </c>
      <c r="D5611" s="3">
        <v>173.48</v>
      </c>
      <c r="E5611" s="16">
        <v>3</v>
      </c>
      <c r="F5611" s="3">
        <v>57.826999999999998</v>
      </c>
      <c r="G5611" s="3">
        <v>61.161000000000001</v>
      </c>
      <c r="H5611" s="66" t="str">
        <f>IF(B5611="","",VLOOKUP(B5611,[1]BASEEMPRESA!$A$2:$AAA$11936,2))</f>
        <v>ROCHA TRANSPORTES DE MUCURI LTDA</v>
      </c>
      <c r="I5611" s="20" t="str">
        <f t="shared" si="87"/>
        <v>jul</v>
      </c>
    </row>
    <row r="5612" spans="1:9" x14ac:dyDescent="0.25">
      <c r="A5612" s="7">
        <v>46214</v>
      </c>
      <c r="B5612" s="17">
        <v>7337</v>
      </c>
      <c r="C5612" s="17" t="s">
        <v>419</v>
      </c>
      <c r="D5612" s="2">
        <v>177.42</v>
      </c>
      <c r="E5612" s="17">
        <v>3</v>
      </c>
      <c r="F5612" s="2">
        <v>59.14</v>
      </c>
      <c r="G5612" s="2">
        <v>40.244999999999997</v>
      </c>
      <c r="H5612" s="66" t="str">
        <f>IF(B5612="","",VLOOKUP(B5612,[1]BASEEMPRESA!$A$2:$AAA$11936,2))</f>
        <v>REGINA M. DOS S. SILVA CARGAS</v>
      </c>
      <c r="I5612" s="20" t="str">
        <f t="shared" si="87"/>
        <v>jul</v>
      </c>
    </row>
    <row r="5613" spans="1:9" x14ac:dyDescent="0.25">
      <c r="A5613" s="7">
        <v>46214</v>
      </c>
      <c r="B5613" s="16">
        <v>7340</v>
      </c>
      <c r="C5613" s="16" t="s">
        <v>419</v>
      </c>
      <c r="D5613" s="3">
        <v>169.34</v>
      </c>
      <c r="E5613" s="16">
        <v>3</v>
      </c>
      <c r="F5613" s="3">
        <v>56.447000000000003</v>
      </c>
      <c r="G5613" s="3">
        <v>49.695</v>
      </c>
      <c r="H5613" s="66" t="str">
        <f>IF(B5613="","",VLOOKUP(B5613,[1]BASEEMPRESA!$A$2:$AAA$11936,2))</f>
        <v>W &amp; E SERVICOS DE TRANSPORTE LTDA</v>
      </c>
      <c r="I5613" s="20" t="str">
        <f t="shared" si="87"/>
        <v>jul</v>
      </c>
    </row>
    <row r="5614" spans="1:9" x14ac:dyDescent="0.25">
      <c r="A5614" s="7">
        <v>46214</v>
      </c>
      <c r="B5614" s="17">
        <v>7347</v>
      </c>
      <c r="C5614" s="17" t="s">
        <v>420</v>
      </c>
      <c r="D5614" s="2">
        <v>175.42</v>
      </c>
      <c r="E5614" s="17">
        <v>3</v>
      </c>
      <c r="F5614" s="2">
        <v>58.472999999999999</v>
      </c>
      <c r="G5614" s="2">
        <v>28.285</v>
      </c>
      <c r="H5614" s="66" t="str">
        <f>IF(B5614="","",VLOOKUP(B5614,[1]BASEEMPRESA!$A$2:$AAA$11936,2))</f>
        <v>TRANSPORTADORA GLOBAL LOGISTICA LTDA</v>
      </c>
      <c r="I5614" s="20" t="str">
        <f t="shared" si="87"/>
        <v>jul</v>
      </c>
    </row>
    <row r="5615" spans="1:9" x14ac:dyDescent="0.25">
      <c r="A5615" s="7">
        <v>46214</v>
      </c>
      <c r="B5615" s="16">
        <v>7352</v>
      </c>
      <c r="C5615" s="16" t="s">
        <v>421</v>
      </c>
      <c r="D5615" s="3">
        <v>105.22</v>
      </c>
      <c r="E5615" s="16">
        <v>2</v>
      </c>
      <c r="F5615" s="3">
        <v>52.61</v>
      </c>
      <c r="G5615" s="3">
        <v>26.145</v>
      </c>
      <c r="H5615" s="66" t="str">
        <f>IF(B5615="","",VLOOKUP(B5615,[1]BASEEMPRESA!$A$2:$AAA$11936,2))</f>
        <v>WESLEI M DOS SANTOS</v>
      </c>
      <c r="I5615" s="20" t="str">
        <f t="shared" si="87"/>
        <v>jul</v>
      </c>
    </row>
    <row r="5616" spans="1:9" x14ac:dyDescent="0.25">
      <c r="A5616" s="7">
        <v>46214</v>
      </c>
      <c r="B5616" s="17">
        <v>7355</v>
      </c>
      <c r="C5616" s="17" t="s">
        <v>419</v>
      </c>
      <c r="D5616" s="2">
        <v>215.68</v>
      </c>
      <c r="E5616" s="17">
        <v>4</v>
      </c>
      <c r="F5616" s="2">
        <v>53.92</v>
      </c>
      <c r="G5616" s="2">
        <v>26.042000000000002</v>
      </c>
      <c r="H5616" s="66" t="str">
        <f>IF(B5616="","",VLOOKUP(B5616,[1]BASEEMPRESA!$A$2:$AAA$11936,2))</f>
        <v>WESLEI M DOS SANTOS</v>
      </c>
      <c r="I5616" s="20" t="str">
        <f t="shared" si="87"/>
        <v>jul</v>
      </c>
    </row>
    <row r="5617" spans="1:9" x14ac:dyDescent="0.25">
      <c r="A5617" s="7">
        <v>46214</v>
      </c>
      <c r="B5617" s="16">
        <v>7361</v>
      </c>
      <c r="C5617" s="16" t="s">
        <v>423</v>
      </c>
      <c r="D5617" s="3">
        <v>123.66</v>
      </c>
      <c r="E5617" s="16">
        <v>2</v>
      </c>
      <c r="F5617" s="3">
        <v>61.83</v>
      </c>
      <c r="G5617" s="3">
        <v>49.587000000000003</v>
      </c>
      <c r="H5617" s="66" t="str">
        <f>IF(B5617="","",VLOOKUP(B5617,[1]BASEEMPRESA!$A$2:$AAA$11936,2))</f>
        <v>TRANSPORTE FUMACINHA LTDA</v>
      </c>
      <c r="I5617" s="20" t="str">
        <f t="shared" si="87"/>
        <v>jul</v>
      </c>
    </row>
    <row r="5618" spans="1:9" x14ac:dyDescent="0.25">
      <c r="A5618" s="7">
        <v>46214</v>
      </c>
      <c r="B5618" s="17">
        <v>7367</v>
      </c>
      <c r="C5618" s="17" t="s">
        <v>419</v>
      </c>
      <c r="D5618" s="2">
        <v>167.68</v>
      </c>
      <c r="E5618" s="17">
        <v>3</v>
      </c>
      <c r="F5618" s="2">
        <v>55.893000000000001</v>
      </c>
      <c r="G5618" s="2">
        <v>30.353000000000002</v>
      </c>
      <c r="H5618" s="66" t="str">
        <f>IF(B5618="","",VLOOKUP(B5618,[1]BASEEMPRESA!$A$2:$AAA$11936,2))</f>
        <v>JOSE HELIO SILVA SANTOS</v>
      </c>
      <c r="I5618" s="20" t="str">
        <f t="shared" si="87"/>
        <v>jul</v>
      </c>
    </row>
    <row r="5619" spans="1:9" x14ac:dyDescent="0.25">
      <c r="A5619" s="7">
        <v>46214</v>
      </c>
      <c r="B5619" s="16">
        <v>7370</v>
      </c>
      <c r="C5619" s="16" t="s">
        <v>419</v>
      </c>
      <c r="D5619" s="3">
        <v>120.98</v>
      </c>
      <c r="E5619" s="16">
        <v>2</v>
      </c>
      <c r="F5619" s="3">
        <v>60.49</v>
      </c>
      <c r="G5619" s="3">
        <v>89</v>
      </c>
      <c r="H5619" s="66" t="str">
        <f>IF(B5619="","",VLOOKUP(B5619,[1]BASEEMPRESA!$A$2:$AAA$11936,2))</f>
        <v>JOSE HELIO SILVA SANTOS</v>
      </c>
      <c r="I5619" s="20" t="str">
        <f t="shared" si="87"/>
        <v>jul</v>
      </c>
    </row>
    <row r="5620" spans="1:9" x14ac:dyDescent="0.25">
      <c r="A5620" s="7">
        <v>46214</v>
      </c>
      <c r="B5620" s="17">
        <v>7373</v>
      </c>
      <c r="C5620" s="17" t="s">
        <v>419</v>
      </c>
      <c r="D5620" s="2">
        <v>111.7</v>
      </c>
      <c r="E5620" s="17">
        <v>2</v>
      </c>
      <c r="F5620" s="2">
        <v>55.85</v>
      </c>
      <c r="G5620" s="2">
        <v>63.542999999999999</v>
      </c>
      <c r="H5620" s="66" t="str">
        <f>IF(B5620="","",VLOOKUP(B5620,[1]BASEEMPRESA!$A$2:$AAA$11936,2))</f>
        <v>BARBOSA TRANSPORTES E LOGISTICA LTDA</v>
      </c>
      <c r="I5620" s="20" t="str">
        <f t="shared" si="87"/>
        <v>jul</v>
      </c>
    </row>
    <row r="5621" spans="1:9" x14ac:dyDescent="0.25">
      <c r="A5621" s="7">
        <v>46214</v>
      </c>
      <c r="B5621" s="16">
        <v>7381</v>
      </c>
      <c r="C5621" s="16" t="s">
        <v>423</v>
      </c>
      <c r="D5621" s="3">
        <v>123.6</v>
      </c>
      <c r="E5621" s="16">
        <v>2</v>
      </c>
      <c r="F5621" s="3">
        <v>61.8</v>
      </c>
      <c r="G5621" s="3">
        <v>63.255000000000003</v>
      </c>
      <c r="H5621" s="66" t="str">
        <f>IF(B5621="","",VLOOKUP(B5621,[1]BASEEMPRESA!$A$2:$AAA$11936,2))</f>
        <v>TRANSPORTE FUMACINHA LTDA</v>
      </c>
      <c r="I5621" s="20" t="str">
        <f t="shared" si="87"/>
        <v>jul</v>
      </c>
    </row>
    <row r="5622" spans="1:9" x14ac:dyDescent="0.25">
      <c r="A5622" s="7">
        <v>46214</v>
      </c>
      <c r="B5622" s="17">
        <v>7398</v>
      </c>
      <c r="C5622" s="17" t="s">
        <v>419</v>
      </c>
      <c r="D5622" s="2">
        <v>113.2</v>
      </c>
      <c r="E5622" s="17">
        <v>2</v>
      </c>
      <c r="F5622" s="2">
        <v>56.6</v>
      </c>
      <c r="G5622" s="2">
        <v>89</v>
      </c>
      <c r="H5622" s="66" t="str">
        <f>IF(B5622="","",VLOOKUP(B5622,[1]BASEEMPRESA!$A$2:$AAA$11936,2))</f>
        <v>RSL TRANSPORTES LTDA</v>
      </c>
      <c r="I5622" s="20" t="str">
        <f t="shared" si="87"/>
        <v>jul</v>
      </c>
    </row>
    <row r="5623" spans="1:9" x14ac:dyDescent="0.25">
      <c r="A5623" s="7">
        <v>46214</v>
      </c>
      <c r="B5623" s="16">
        <v>7401</v>
      </c>
      <c r="C5623" s="16" t="s">
        <v>419</v>
      </c>
      <c r="D5623" s="3">
        <v>59.66</v>
      </c>
      <c r="E5623" s="16">
        <v>1</v>
      </c>
      <c r="F5623" s="3">
        <v>59.66</v>
      </c>
      <c r="G5623" s="3">
        <v>45</v>
      </c>
      <c r="H5623" s="66" t="str">
        <f>IF(B5623="","",VLOOKUP(B5623,[1]BASEEMPRESA!$A$2:$AAA$11936,2))</f>
        <v>RSL TRANSPORTES LTDA</v>
      </c>
      <c r="I5623" s="20" t="str">
        <f t="shared" si="87"/>
        <v>jul</v>
      </c>
    </row>
    <row r="5624" spans="1:9" x14ac:dyDescent="0.25">
      <c r="A5624" s="7">
        <v>46214</v>
      </c>
      <c r="B5624" s="17">
        <v>7404</v>
      </c>
      <c r="C5624" s="17" t="s">
        <v>419</v>
      </c>
      <c r="D5624" s="2">
        <v>234.06</v>
      </c>
      <c r="E5624" s="17">
        <v>4</v>
      </c>
      <c r="F5624" s="2">
        <v>58.515000000000001</v>
      </c>
      <c r="G5624" s="2">
        <v>17.382000000000001</v>
      </c>
      <c r="H5624" s="66" t="str">
        <f>IF(B5624="","",VLOOKUP(B5624,[1]BASEEMPRESA!$A$2:$AAA$11936,2))</f>
        <v>RSL TRANSPORTES LTDA</v>
      </c>
      <c r="I5624" s="20" t="str">
        <f t="shared" si="87"/>
        <v>jul</v>
      </c>
    </row>
    <row r="5625" spans="1:9" x14ac:dyDescent="0.25">
      <c r="A5625" s="7">
        <v>46215</v>
      </c>
      <c r="B5625" s="16">
        <v>2067</v>
      </c>
      <c r="C5625" s="16" t="s">
        <v>418</v>
      </c>
      <c r="D5625" s="3">
        <v>418.86</v>
      </c>
      <c r="E5625" s="16">
        <v>7</v>
      </c>
      <c r="F5625" s="3">
        <v>59.837000000000003</v>
      </c>
      <c r="G5625" s="3">
        <v>12</v>
      </c>
      <c r="H5625" s="66" t="str">
        <f>IF(B5625="","",VLOOKUP(B5625,[1]BASEEMPRESA!$A$2:$AAA$11936,2))</f>
        <v>NDB HOLDING AGRICOLA LTDA - MATRIZ</v>
      </c>
      <c r="I5625" s="20" t="str">
        <f t="shared" si="87"/>
        <v>jul</v>
      </c>
    </row>
    <row r="5626" spans="1:9" x14ac:dyDescent="0.25">
      <c r="A5626" s="7">
        <v>46215</v>
      </c>
      <c r="B5626" s="17">
        <v>2107</v>
      </c>
      <c r="C5626" s="17" t="s">
        <v>418</v>
      </c>
      <c r="D5626" s="2">
        <v>419.14</v>
      </c>
      <c r="E5626" s="17">
        <v>7</v>
      </c>
      <c r="F5626" s="2">
        <v>59.877000000000002</v>
      </c>
      <c r="G5626" s="2">
        <v>12</v>
      </c>
      <c r="H5626" s="66" t="str">
        <f>IF(B5626="","",VLOOKUP(B5626,[1]BASEEMPRESA!$A$2:$AAA$11936,2))</f>
        <v>NDB HOLDING AGRICOLA LTDA - MATRIZ</v>
      </c>
      <c r="I5626" s="20" t="str">
        <f t="shared" si="87"/>
        <v>jul</v>
      </c>
    </row>
    <row r="5627" spans="1:9" x14ac:dyDescent="0.25">
      <c r="A5627" s="7">
        <v>46215</v>
      </c>
      <c r="B5627" s="16">
        <v>2108</v>
      </c>
      <c r="C5627" s="16" t="s">
        <v>418</v>
      </c>
      <c r="D5627" s="3">
        <v>412.76</v>
      </c>
      <c r="E5627" s="16">
        <v>7</v>
      </c>
      <c r="F5627" s="3">
        <v>58.966000000000001</v>
      </c>
      <c r="G5627" s="3">
        <v>12</v>
      </c>
      <c r="H5627" s="66" t="str">
        <f>IF(B5627="","",VLOOKUP(B5627,[1]BASEEMPRESA!$A$2:$AAA$11936,2))</f>
        <v>NDB HOLDING AGRICOLA LTDA - MATRIZ</v>
      </c>
      <c r="I5627" s="20" t="str">
        <f t="shared" si="87"/>
        <v>jul</v>
      </c>
    </row>
    <row r="5628" spans="1:9" x14ac:dyDescent="0.25">
      <c r="A5628" s="7">
        <v>46215</v>
      </c>
      <c r="B5628" s="17">
        <v>2109</v>
      </c>
      <c r="C5628" s="17" t="s">
        <v>418</v>
      </c>
      <c r="D5628" s="2">
        <v>430.1</v>
      </c>
      <c r="E5628" s="17">
        <v>7</v>
      </c>
      <c r="F5628" s="2">
        <v>61.442999999999998</v>
      </c>
      <c r="G5628" s="2">
        <v>12</v>
      </c>
      <c r="H5628" s="66" t="str">
        <f>IF(B5628="","",VLOOKUP(B5628,[1]BASEEMPRESA!$A$2:$AAA$11936,2))</f>
        <v>NDB HOLDING AGRICOLA LTDA - MATRIZ</v>
      </c>
      <c r="I5628" s="20" t="str">
        <f t="shared" si="87"/>
        <v>jul</v>
      </c>
    </row>
    <row r="5629" spans="1:9" x14ac:dyDescent="0.25">
      <c r="A5629" s="7">
        <v>46215</v>
      </c>
      <c r="B5629" s="16">
        <v>7004</v>
      </c>
      <c r="C5629" s="16" t="s">
        <v>419</v>
      </c>
      <c r="D5629" s="3">
        <v>121.9</v>
      </c>
      <c r="E5629" s="16">
        <v>2</v>
      </c>
      <c r="F5629" s="3">
        <v>60.95</v>
      </c>
      <c r="G5629" s="3">
        <v>29.417999999999999</v>
      </c>
      <c r="H5629" s="66" t="str">
        <f>IF(B5629="","",VLOOKUP(B5629,[1]BASEEMPRESA!$A$2:$AAA$11936,2))</f>
        <v>EMERSON LUIS MORO</v>
      </c>
      <c r="I5629" s="20" t="str">
        <f t="shared" si="87"/>
        <v>jul</v>
      </c>
    </row>
    <row r="5630" spans="1:9" x14ac:dyDescent="0.25">
      <c r="A5630" s="7">
        <v>46215</v>
      </c>
      <c r="B5630" s="17">
        <v>7005</v>
      </c>
      <c r="C5630" s="17" t="s">
        <v>419</v>
      </c>
      <c r="D5630" s="2">
        <v>177.7</v>
      </c>
      <c r="E5630" s="17">
        <v>3</v>
      </c>
      <c r="F5630" s="2">
        <v>59.232999999999997</v>
      </c>
      <c r="G5630" s="2">
        <v>40.963999999999999</v>
      </c>
      <c r="H5630" s="66" t="str">
        <f>IF(B5630="","",VLOOKUP(B5630,[1]BASEEMPRESA!$A$2:$AAA$11936,2))</f>
        <v>RENE PINA DE ALMEIDA</v>
      </c>
      <c r="I5630" s="20" t="str">
        <f t="shared" si="87"/>
        <v>jul</v>
      </c>
    </row>
    <row r="5631" spans="1:9" x14ac:dyDescent="0.25">
      <c r="A5631" s="7">
        <v>46215</v>
      </c>
      <c r="B5631" s="16">
        <v>7006</v>
      </c>
      <c r="C5631" s="16" t="s">
        <v>420</v>
      </c>
      <c r="D5631" s="3">
        <v>182.14</v>
      </c>
      <c r="E5631" s="16">
        <v>3</v>
      </c>
      <c r="F5631" s="3">
        <v>60.713000000000001</v>
      </c>
      <c r="G5631" s="3">
        <v>59.091000000000001</v>
      </c>
      <c r="H5631" s="66" t="str">
        <f>IF(B5631="","",VLOOKUP(B5631,[1]BASEEMPRESA!$A$2:$AAA$11936,2))</f>
        <v>INAMARQUE SOUZA MACHADO</v>
      </c>
      <c r="I5631" s="20" t="str">
        <f t="shared" si="87"/>
        <v>jul</v>
      </c>
    </row>
    <row r="5632" spans="1:9" x14ac:dyDescent="0.25">
      <c r="A5632" s="7">
        <v>46215</v>
      </c>
      <c r="B5632" s="17">
        <v>7007</v>
      </c>
      <c r="C5632" s="17" t="s">
        <v>420</v>
      </c>
      <c r="D5632" s="2">
        <v>119.82</v>
      </c>
      <c r="E5632" s="17">
        <v>2</v>
      </c>
      <c r="F5632" s="2">
        <v>59.91</v>
      </c>
      <c r="G5632" s="2">
        <v>53.63</v>
      </c>
      <c r="H5632" s="66" t="str">
        <f>IF(B5632="","",VLOOKUP(B5632,[1]BASEEMPRESA!$A$2:$AAA$11936,2))</f>
        <v>MVS TRANSPORTE LTDA</v>
      </c>
      <c r="I5632" s="20" t="str">
        <f t="shared" si="87"/>
        <v>jul</v>
      </c>
    </row>
    <row r="5633" spans="1:9" x14ac:dyDescent="0.25">
      <c r="A5633" s="7">
        <v>46215</v>
      </c>
      <c r="B5633" s="16">
        <v>7008</v>
      </c>
      <c r="C5633" s="16" t="s">
        <v>419</v>
      </c>
      <c r="D5633" s="3">
        <v>180.6</v>
      </c>
      <c r="E5633" s="16">
        <v>3</v>
      </c>
      <c r="F5633" s="3">
        <v>60.2</v>
      </c>
      <c r="G5633" s="3">
        <v>53.26</v>
      </c>
      <c r="H5633" s="66" t="str">
        <f>IF(B5633="","",VLOOKUP(B5633,[1]BASEEMPRESA!$A$2:$AAA$11936,2))</f>
        <v>E L DE OLIVEIRA JUNIOR EDIMAR TRANSPORTES</v>
      </c>
      <c r="I5633" s="20" t="str">
        <f t="shared" si="87"/>
        <v>jul</v>
      </c>
    </row>
    <row r="5634" spans="1:9" x14ac:dyDescent="0.25">
      <c r="A5634" s="7">
        <v>46215</v>
      </c>
      <c r="B5634" s="17">
        <v>7010</v>
      </c>
      <c r="C5634" s="17" t="s">
        <v>419</v>
      </c>
      <c r="D5634" s="2">
        <v>188.48</v>
      </c>
      <c r="E5634" s="17">
        <v>3</v>
      </c>
      <c r="F5634" s="2">
        <v>62.826999999999998</v>
      </c>
      <c r="G5634" s="2">
        <v>26.670999999999999</v>
      </c>
      <c r="H5634" s="66" t="str">
        <f>IF(B5634="","",VLOOKUP(B5634,[1]BASEEMPRESA!$A$2:$AAA$11936,2))</f>
        <v>BAYER LOGISTICA E TRANSPORTES LTDA</v>
      </c>
      <c r="I5634" s="20" t="str">
        <f t="shared" si="87"/>
        <v>jul</v>
      </c>
    </row>
    <row r="5635" spans="1:9" x14ac:dyDescent="0.25">
      <c r="A5635" s="7">
        <v>46215</v>
      </c>
      <c r="B5635" s="16">
        <v>7013</v>
      </c>
      <c r="C5635" s="16" t="s">
        <v>419</v>
      </c>
      <c r="D5635" s="3">
        <v>180.94</v>
      </c>
      <c r="E5635" s="16">
        <v>3</v>
      </c>
      <c r="F5635" s="3">
        <v>60.313000000000002</v>
      </c>
      <c r="G5635" s="3">
        <v>52.408000000000001</v>
      </c>
      <c r="H5635" s="66" t="str">
        <f>IF(B5635="","",VLOOKUP(B5635,[1]BASEEMPRESA!$A$2:$AAA$11936,2))</f>
        <v>INAMARQUE SOUZA MACHADO</v>
      </c>
      <c r="I5635" s="20" t="str">
        <f t="shared" ref="I5635:I5698" si="88">TEXT(A5635,"mmm")</f>
        <v>jul</v>
      </c>
    </row>
    <row r="5636" spans="1:9" x14ac:dyDescent="0.25">
      <c r="A5636" s="7">
        <v>46215</v>
      </c>
      <c r="B5636" s="17">
        <v>7017</v>
      </c>
      <c r="C5636" s="17" t="s">
        <v>419</v>
      </c>
      <c r="D5636" s="2">
        <v>132.38</v>
      </c>
      <c r="E5636" s="17">
        <v>2</v>
      </c>
      <c r="F5636" s="2">
        <v>66.19</v>
      </c>
      <c r="G5636" s="2">
        <v>67.628</v>
      </c>
      <c r="H5636" s="66" t="str">
        <f>IF(B5636="","",VLOOKUP(B5636,[1]BASEEMPRESA!$A$2:$AAA$11936,2))</f>
        <v>BAYER LOGISTICA E TRANSPORTES LTDA</v>
      </c>
      <c r="I5636" s="20" t="str">
        <f t="shared" si="88"/>
        <v>jul</v>
      </c>
    </row>
    <row r="5637" spans="1:9" x14ac:dyDescent="0.25">
      <c r="A5637" s="7">
        <v>46215</v>
      </c>
      <c r="B5637" s="16">
        <v>7018</v>
      </c>
      <c r="C5637" s="16" t="s">
        <v>419</v>
      </c>
      <c r="D5637" s="3">
        <v>164.58</v>
      </c>
      <c r="E5637" s="16">
        <v>3</v>
      </c>
      <c r="F5637" s="3">
        <v>54.86</v>
      </c>
      <c r="G5637" s="3">
        <v>10.903</v>
      </c>
      <c r="H5637" s="66" t="str">
        <f>IF(B5637="","",VLOOKUP(B5637,[1]BASEEMPRESA!$A$2:$AAA$11936,2))</f>
        <v>SC MANUTENCOES LTDA</v>
      </c>
      <c r="I5637" s="20" t="str">
        <f t="shared" si="88"/>
        <v>jul</v>
      </c>
    </row>
    <row r="5638" spans="1:9" x14ac:dyDescent="0.25">
      <c r="A5638" s="7">
        <v>46215</v>
      </c>
      <c r="B5638" s="17">
        <v>7019</v>
      </c>
      <c r="C5638" s="17" t="s">
        <v>419</v>
      </c>
      <c r="D5638" s="2">
        <v>181.16</v>
      </c>
      <c r="E5638" s="17">
        <v>3</v>
      </c>
      <c r="F5638" s="2">
        <v>60.387</v>
      </c>
      <c r="G5638" s="2">
        <v>20.341999999999999</v>
      </c>
      <c r="H5638" s="66" t="str">
        <f>IF(B5638="","",VLOOKUP(B5638,[1]BASEEMPRESA!$A$2:$AAA$11936,2))</f>
        <v>SC MANUTENCOES LTDA</v>
      </c>
      <c r="I5638" s="20" t="str">
        <f t="shared" si="88"/>
        <v>jul</v>
      </c>
    </row>
    <row r="5639" spans="1:9" x14ac:dyDescent="0.25">
      <c r="A5639" s="7">
        <v>46215</v>
      </c>
      <c r="B5639" s="16">
        <v>7021</v>
      </c>
      <c r="C5639" s="16" t="s">
        <v>419</v>
      </c>
      <c r="D5639" s="3">
        <v>119.88</v>
      </c>
      <c r="E5639" s="16">
        <v>2</v>
      </c>
      <c r="F5639" s="3">
        <v>59.94</v>
      </c>
      <c r="G5639" s="3">
        <v>70.231999999999999</v>
      </c>
      <c r="H5639" s="66" t="str">
        <f>IF(B5639="","",VLOOKUP(B5639,[1]BASEEMPRESA!$A$2:$AAA$11936,2))</f>
        <v>NEIA TRANSPORTES LTDA</v>
      </c>
      <c r="I5639" s="20" t="str">
        <f t="shared" si="88"/>
        <v>jul</v>
      </c>
    </row>
    <row r="5640" spans="1:9" x14ac:dyDescent="0.25">
      <c r="A5640" s="7">
        <v>46215</v>
      </c>
      <c r="B5640" s="17">
        <v>7022</v>
      </c>
      <c r="C5640" s="17" t="s">
        <v>419</v>
      </c>
      <c r="D5640" s="2">
        <v>183.08</v>
      </c>
      <c r="E5640" s="17">
        <v>3</v>
      </c>
      <c r="F5640" s="2">
        <v>61.027000000000001</v>
      </c>
      <c r="G5640" s="2">
        <v>35.872999999999998</v>
      </c>
      <c r="H5640" s="66" t="str">
        <f>IF(B5640="","",VLOOKUP(B5640,[1]BASEEMPRESA!$A$2:$AAA$11936,2))</f>
        <v>SMRR TRANSPORTES LTDA</v>
      </c>
      <c r="I5640" s="20" t="str">
        <f t="shared" si="88"/>
        <v>jul</v>
      </c>
    </row>
    <row r="5641" spans="1:9" x14ac:dyDescent="0.25">
      <c r="A5641" s="7">
        <v>46215</v>
      </c>
      <c r="B5641" s="16">
        <v>7031</v>
      </c>
      <c r="C5641" s="16" t="s">
        <v>419</v>
      </c>
      <c r="D5641" s="3">
        <v>182.04</v>
      </c>
      <c r="E5641" s="16">
        <v>3</v>
      </c>
      <c r="F5641" s="3">
        <v>60.68</v>
      </c>
      <c r="G5641" s="3">
        <v>60.872</v>
      </c>
      <c r="H5641" s="66" t="str">
        <f>IF(B5641="","",VLOOKUP(B5641,[1]BASEEMPRESA!$A$2:$AAA$11936,2))</f>
        <v>INAMARQUE SOUZA MACHADO</v>
      </c>
      <c r="I5641" s="20" t="str">
        <f t="shared" si="88"/>
        <v>jul</v>
      </c>
    </row>
    <row r="5642" spans="1:9" x14ac:dyDescent="0.25">
      <c r="A5642" s="7">
        <v>46215</v>
      </c>
      <c r="B5642" s="17">
        <v>7032</v>
      </c>
      <c r="C5642" s="17" t="s">
        <v>419</v>
      </c>
      <c r="D5642" s="2">
        <v>186.7</v>
      </c>
      <c r="E5642" s="17">
        <v>3</v>
      </c>
      <c r="F5642" s="2">
        <v>62.232999999999997</v>
      </c>
      <c r="G5642" s="2">
        <v>63.543999999999997</v>
      </c>
      <c r="H5642" s="66" t="str">
        <f>IF(B5642="","",VLOOKUP(B5642,[1]BASEEMPRESA!$A$2:$AAA$11936,2))</f>
        <v>REGINA M. DOS S. SILVA CARGAS</v>
      </c>
      <c r="I5642" s="20" t="str">
        <f t="shared" si="88"/>
        <v>jul</v>
      </c>
    </row>
    <row r="5643" spans="1:9" x14ac:dyDescent="0.25">
      <c r="A5643" s="7">
        <v>46215</v>
      </c>
      <c r="B5643" s="16">
        <v>7033</v>
      </c>
      <c r="C5643" s="16" t="s">
        <v>419</v>
      </c>
      <c r="D5643" s="3">
        <v>179.6</v>
      </c>
      <c r="E5643" s="16">
        <v>3</v>
      </c>
      <c r="F5643" s="3">
        <v>59.866999999999997</v>
      </c>
      <c r="G5643" s="3">
        <v>38.969000000000001</v>
      </c>
      <c r="H5643" s="66" t="str">
        <f>IF(B5643="","",VLOOKUP(B5643,[1]BASEEMPRESA!$A$2:$AAA$11936,2))</f>
        <v>E L DE OLIVEIRA JUNIOR EDIMAR TRANSPORTES</v>
      </c>
      <c r="I5643" s="20" t="str">
        <f t="shared" si="88"/>
        <v>jul</v>
      </c>
    </row>
    <row r="5644" spans="1:9" x14ac:dyDescent="0.25">
      <c r="A5644" s="7">
        <v>46215</v>
      </c>
      <c r="B5644" s="17">
        <v>7036</v>
      </c>
      <c r="C5644" s="17" t="s">
        <v>419</v>
      </c>
      <c r="D5644" s="2">
        <v>120.46</v>
      </c>
      <c r="E5644" s="17">
        <v>2</v>
      </c>
      <c r="F5644" s="2">
        <v>60.23</v>
      </c>
      <c r="G5644" s="2">
        <v>49.137999999999998</v>
      </c>
      <c r="H5644" s="66" t="str">
        <f>IF(B5644="","",VLOOKUP(B5644,[1]BASEEMPRESA!$A$2:$AAA$11936,2))</f>
        <v>EMERSON LUIS MORO</v>
      </c>
      <c r="I5644" s="20" t="str">
        <f t="shared" si="88"/>
        <v>jul</v>
      </c>
    </row>
    <row r="5645" spans="1:9" x14ac:dyDescent="0.25">
      <c r="A5645" s="7">
        <v>46215</v>
      </c>
      <c r="B5645" s="16">
        <v>7038</v>
      </c>
      <c r="C5645" s="16" t="s">
        <v>420</v>
      </c>
      <c r="D5645" s="3">
        <v>171.14</v>
      </c>
      <c r="E5645" s="16">
        <v>3</v>
      </c>
      <c r="F5645" s="3">
        <v>57.046999999999997</v>
      </c>
      <c r="G5645" s="3">
        <v>23.885000000000002</v>
      </c>
      <c r="H5645" s="66" t="str">
        <f>IF(B5645="","",VLOOKUP(B5645,[1]BASEEMPRESA!$A$2:$AAA$11936,2))</f>
        <v>JERE SERVICOS DE TRANSPORTE E LOCACAO LTDA</v>
      </c>
      <c r="I5645" s="20" t="str">
        <f t="shared" si="88"/>
        <v>jul</v>
      </c>
    </row>
    <row r="5646" spans="1:9" x14ac:dyDescent="0.25">
      <c r="A5646" s="7">
        <v>46215</v>
      </c>
      <c r="B5646" s="17">
        <v>7041</v>
      </c>
      <c r="C5646" s="17" t="s">
        <v>419</v>
      </c>
      <c r="D5646" s="2">
        <v>172.22</v>
      </c>
      <c r="E5646" s="17">
        <v>3</v>
      </c>
      <c r="F5646" s="2">
        <v>57.406999999999996</v>
      </c>
      <c r="G5646" s="2">
        <v>29.082999999999998</v>
      </c>
      <c r="H5646" s="66" t="str">
        <f>IF(B5646="","",VLOOKUP(B5646,[1]BASEEMPRESA!$A$2:$AAA$11936,2))</f>
        <v>JERE SERVICOS DE TRANSPORTE E LOCACAO LTDA</v>
      </c>
      <c r="I5646" s="20" t="str">
        <f t="shared" si="88"/>
        <v>jul</v>
      </c>
    </row>
    <row r="5647" spans="1:9" x14ac:dyDescent="0.25">
      <c r="A5647" s="7">
        <v>46215</v>
      </c>
      <c r="B5647" s="16">
        <v>7042</v>
      </c>
      <c r="C5647" s="16" t="s">
        <v>420</v>
      </c>
      <c r="D5647" s="3">
        <v>165.26</v>
      </c>
      <c r="E5647" s="16">
        <v>3</v>
      </c>
      <c r="F5647" s="3">
        <v>55.087000000000003</v>
      </c>
      <c r="G5647" s="3">
        <v>44.097000000000001</v>
      </c>
      <c r="H5647" s="66" t="str">
        <f>IF(B5647="","",VLOOKUP(B5647,[1]BASEEMPRESA!$A$2:$AAA$11936,2))</f>
        <v>SERVICOS DE TRANSPORTES E LOCACAO VALE DO ITAUNAS LTDA</v>
      </c>
      <c r="I5647" s="20" t="str">
        <f t="shared" si="88"/>
        <v>jul</v>
      </c>
    </row>
    <row r="5648" spans="1:9" x14ac:dyDescent="0.25">
      <c r="A5648" s="7">
        <v>46215</v>
      </c>
      <c r="B5648" s="17">
        <v>7045</v>
      </c>
      <c r="C5648" s="17" t="s">
        <v>421</v>
      </c>
      <c r="D5648" s="2">
        <v>183.98</v>
      </c>
      <c r="E5648" s="17">
        <v>3</v>
      </c>
      <c r="F5648" s="2">
        <v>61.326999999999998</v>
      </c>
      <c r="G5648" s="2">
        <v>62.151000000000003</v>
      </c>
      <c r="H5648" s="66" t="str">
        <f>IF(B5648="","",VLOOKUP(B5648,[1]BASEEMPRESA!$A$2:$AAA$11936,2))</f>
        <v>REGINA M. DOS S. SILVA CARGAS</v>
      </c>
      <c r="I5648" s="20" t="str">
        <f t="shared" si="88"/>
        <v>jul</v>
      </c>
    </row>
    <row r="5649" spans="1:9" x14ac:dyDescent="0.25">
      <c r="A5649" s="7">
        <v>46215</v>
      </c>
      <c r="B5649" s="16">
        <v>7046</v>
      </c>
      <c r="C5649" s="16" t="s">
        <v>419</v>
      </c>
      <c r="D5649" s="3">
        <v>182.18</v>
      </c>
      <c r="E5649" s="16">
        <v>3</v>
      </c>
      <c r="F5649" s="3">
        <v>60.726999999999997</v>
      </c>
      <c r="G5649" s="3">
        <v>59.148000000000003</v>
      </c>
      <c r="H5649" s="66" t="str">
        <f>IF(B5649="","",VLOOKUP(B5649,[1]BASEEMPRESA!$A$2:$AAA$11936,2))</f>
        <v>J.S. LEONIDIO</v>
      </c>
      <c r="I5649" s="20" t="str">
        <f t="shared" si="88"/>
        <v>jul</v>
      </c>
    </row>
    <row r="5650" spans="1:9" x14ac:dyDescent="0.25">
      <c r="A5650" s="7">
        <v>46215</v>
      </c>
      <c r="B5650" s="17">
        <v>7047</v>
      </c>
      <c r="C5650" s="17" t="s">
        <v>419</v>
      </c>
      <c r="D5650" s="2">
        <v>185.62</v>
      </c>
      <c r="E5650" s="17">
        <v>3</v>
      </c>
      <c r="F5650" s="2">
        <v>61.872999999999998</v>
      </c>
      <c r="G5650" s="2">
        <v>32.450000000000003</v>
      </c>
      <c r="H5650" s="66" t="str">
        <f>IF(B5650="","",VLOOKUP(B5650,[1]BASEEMPRESA!$A$2:$AAA$11936,2))</f>
        <v>BAYER LOGISTICA E TRANSPORTES LTDA</v>
      </c>
      <c r="I5650" s="20" t="str">
        <f t="shared" si="88"/>
        <v>jul</v>
      </c>
    </row>
    <row r="5651" spans="1:9" x14ac:dyDescent="0.25">
      <c r="A5651" s="7">
        <v>46215</v>
      </c>
      <c r="B5651" s="16">
        <v>7048</v>
      </c>
      <c r="C5651" s="16" t="s">
        <v>419</v>
      </c>
      <c r="D5651" s="3">
        <v>124.38</v>
      </c>
      <c r="E5651" s="16">
        <v>2</v>
      </c>
      <c r="F5651" s="3">
        <v>62.19</v>
      </c>
      <c r="G5651" s="3">
        <v>68.369</v>
      </c>
      <c r="H5651" s="66" t="str">
        <f>IF(B5651="","",VLOOKUP(B5651,[1]BASEEMPRESA!$A$2:$AAA$11936,2))</f>
        <v>SERVICOS DE TRANSPORTES E LOCACAO VALE DO ITAUNAS LTDA</v>
      </c>
      <c r="I5651" s="20" t="str">
        <f t="shared" si="88"/>
        <v>jul</v>
      </c>
    </row>
    <row r="5652" spans="1:9" x14ac:dyDescent="0.25">
      <c r="A5652" s="7">
        <v>46215</v>
      </c>
      <c r="B5652" s="17">
        <v>7050</v>
      </c>
      <c r="C5652" s="17" t="s">
        <v>419</v>
      </c>
      <c r="D5652" s="2">
        <v>179.54</v>
      </c>
      <c r="E5652" s="17">
        <v>3</v>
      </c>
      <c r="F5652" s="2">
        <v>59.847000000000001</v>
      </c>
      <c r="G5652" s="2">
        <v>33.64</v>
      </c>
      <c r="H5652" s="66" t="str">
        <f>IF(B5652="","",VLOOKUP(B5652,[1]BASEEMPRESA!$A$2:$AAA$11936,2))</f>
        <v>ESTEL SERVICOS DE TRANSPORTES E LOCACAO LTDA</v>
      </c>
      <c r="I5652" s="20" t="str">
        <f t="shared" si="88"/>
        <v>jul</v>
      </c>
    </row>
    <row r="5653" spans="1:9" x14ac:dyDescent="0.25">
      <c r="A5653" s="7">
        <v>46215</v>
      </c>
      <c r="B5653" s="16">
        <v>7052</v>
      </c>
      <c r="C5653" s="16" t="s">
        <v>420</v>
      </c>
      <c r="D5653" s="3">
        <v>121.14</v>
      </c>
      <c r="E5653" s="16">
        <v>2</v>
      </c>
      <c r="F5653" s="3">
        <v>60.57</v>
      </c>
      <c r="G5653" s="3">
        <v>62.722999999999999</v>
      </c>
      <c r="H5653" s="66" t="str">
        <f>IF(B5653="","",VLOOKUP(B5653,[1]BASEEMPRESA!$A$2:$AAA$11936,2))</f>
        <v>JERE SERVICOS DE TRANSPORTE E LOCACAO LTDA</v>
      </c>
      <c r="I5653" s="20" t="str">
        <f t="shared" si="88"/>
        <v>jul</v>
      </c>
    </row>
    <row r="5654" spans="1:9" x14ac:dyDescent="0.25">
      <c r="A5654" s="7">
        <v>46215</v>
      </c>
      <c r="B5654" s="17">
        <v>7053</v>
      </c>
      <c r="C5654" s="17" t="s">
        <v>420</v>
      </c>
      <c r="D5654" s="2">
        <v>196.8</v>
      </c>
      <c r="E5654" s="17">
        <v>3</v>
      </c>
      <c r="F5654" s="2">
        <v>65.599999999999994</v>
      </c>
      <c r="G5654" s="2">
        <v>62.048000000000002</v>
      </c>
      <c r="H5654" s="66" t="str">
        <f>IF(B5654="","",VLOOKUP(B5654,[1]BASEEMPRESA!$A$2:$AAA$11936,2))</f>
        <v>TAVARES E MORAES TRANSPORTES LTDA</v>
      </c>
      <c r="I5654" s="20" t="str">
        <f t="shared" si="88"/>
        <v>jul</v>
      </c>
    </row>
    <row r="5655" spans="1:9" x14ac:dyDescent="0.25">
      <c r="A5655" s="7">
        <v>46215</v>
      </c>
      <c r="B5655" s="16">
        <v>7054</v>
      </c>
      <c r="C5655" s="16" t="s">
        <v>419</v>
      </c>
      <c r="D5655" s="3">
        <v>228.4</v>
      </c>
      <c r="E5655" s="16">
        <v>4</v>
      </c>
      <c r="F5655" s="3">
        <v>57.1</v>
      </c>
      <c r="G5655" s="3">
        <v>9.7989999999999995</v>
      </c>
      <c r="H5655" s="66" t="str">
        <f>IF(B5655="","",VLOOKUP(B5655,[1]BASEEMPRESA!$A$2:$AAA$11936,2))</f>
        <v>TAVARES E MORAES TRANSPORTES LTDA</v>
      </c>
      <c r="I5655" s="20" t="str">
        <f t="shared" si="88"/>
        <v>jul</v>
      </c>
    </row>
    <row r="5656" spans="1:9" x14ac:dyDescent="0.25">
      <c r="A5656" s="7">
        <v>46215</v>
      </c>
      <c r="B5656" s="17">
        <v>7059</v>
      </c>
      <c r="C5656" s="17" t="s">
        <v>419</v>
      </c>
      <c r="D5656" s="2">
        <v>186.7</v>
      </c>
      <c r="E5656" s="17">
        <v>3</v>
      </c>
      <c r="F5656" s="2">
        <v>62.232999999999997</v>
      </c>
      <c r="G5656" s="2">
        <v>45.859000000000002</v>
      </c>
      <c r="H5656" s="66" t="str">
        <f>IF(B5656="","",VLOOKUP(B5656,[1]BASEEMPRESA!$A$2:$AAA$11936,2))</f>
        <v>BAYER LOGISTICA E TRANSPORTES LTDA</v>
      </c>
      <c r="I5656" s="20" t="str">
        <f t="shared" si="88"/>
        <v>jul</v>
      </c>
    </row>
    <row r="5657" spans="1:9" x14ac:dyDescent="0.25">
      <c r="A5657" s="7">
        <v>46215</v>
      </c>
      <c r="B5657" s="16">
        <v>7188</v>
      </c>
      <c r="C5657" s="16" t="s">
        <v>419</v>
      </c>
      <c r="D5657" s="3">
        <v>217.24</v>
      </c>
      <c r="E5657" s="16">
        <v>4</v>
      </c>
      <c r="F5657" s="3">
        <v>54.31</v>
      </c>
      <c r="G5657" s="3">
        <v>18.981000000000002</v>
      </c>
      <c r="H5657" s="66" t="str">
        <f>IF(B5657="","",VLOOKUP(B5657,[1]BASEEMPRESA!$A$2:$AAA$11936,2))</f>
        <v>C C GOMES TRANSPORTES</v>
      </c>
      <c r="I5657" s="20" t="str">
        <f t="shared" si="88"/>
        <v>jul</v>
      </c>
    </row>
    <row r="5658" spans="1:9" x14ac:dyDescent="0.25">
      <c r="A5658" s="7">
        <v>46215</v>
      </c>
      <c r="B5658" s="17">
        <v>7207</v>
      </c>
      <c r="C5658" s="17" t="s">
        <v>420</v>
      </c>
      <c r="D5658" s="2">
        <v>127.94</v>
      </c>
      <c r="E5658" s="17">
        <v>2</v>
      </c>
      <c r="F5658" s="2">
        <v>63.97</v>
      </c>
      <c r="G5658" s="2">
        <v>54.215000000000003</v>
      </c>
      <c r="H5658" s="66" t="str">
        <f>IF(B5658="","",VLOOKUP(B5658,[1]BASEEMPRESA!$A$2:$AAA$11936,2))</f>
        <v>TAVARES E MORAES TRANSPORTES LTDA</v>
      </c>
      <c r="I5658" s="20" t="str">
        <f t="shared" si="88"/>
        <v>jul</v>
      </c>
    </row>
    <row r="5659" spans="1:9" x14ac:dyDescent="0.25">
      <c r="A5659" s="7">
        <v>46215</v>
      </c>
      <c r="B5659" s="16">
        <v>7220</v>
      </c>
      <c r="C5659" s="16" t="s">
        <v>421</v>
      </c>
      <c r="D5659" s="3">
        <v>208.08</v>
      </c>
      <c r="E5659" s="16">
        <v>4</v>
      </c>
      <c r="F5659" s="3">
        <v>52.02</v>
      </c>
      <c r="G5659" s="3">
        <v>39.575000000000003</v>
      </c>
      <c r="H5659" s="66" t="str">
        <f>IF(B5659="","",VLOOKUP(B5659,[1]BASEEMPRESA!$A$2:$AAA$11936,2))</f>
        <v>DOS SANTOS PASSOS TRANSPORTES LTDA</v>
      </c>
      <c r="I5659" s="20" t="str">
        <f t="shared" si="88"/>
        <v>jul</v>
      </c>
    </row>
    <row r="5660" spans="1:9" x14ac:dyDescent="0.25">
      <c r="A5660" s="7">
        <v>46215</v>
      </c>
      <c r="B5660" s="17">
        <v>7221</v>
      </c>
      <c r="C5660" s="17" t="s">
        <v>420</v>
      </c>
      <c r="D5660" s="2">
        <v>189.72</v>
      </c>
      <c r="E5660" s="17">
        <v>3</v>
      </c>
      <c r="F5660" s="2">
        <v>63.24</v>
      </c>
      <c r="G5660" s="2">
        <v>47.344000000000001</v>
      </c>
      <c r="H5660" s="66" t="str">
        <f>IF(B5660="","",VLOOKUP(B5660,[1]BASEEMPRESA!$A$2:$AAA$11936,2))</f>
        <v>BAYER LOGISTICA E TRANSPORTES LTDA</v>
      </c>
      <c r="I5660" s="20" t="str">
        <f t="shared" si="88"/>
        <v>jul</v>
      </c>
    </row>
    <row r="5661" spans="1:9" x14ac:dyDescent="0.25">
      <c r="A5661" s="7">
        <v>46215</v>
      </c>
      <c r="B5661" s="16">
        <v>7224</v>
      </c>
      <c r="C5661" s="16" t="s">
        <v>419</v>
      </c>
      <c r="D5661" s="3">
        <v>231.52</v>
      </c>
      <c r="E5661" s="16">
        <v>4</v>
      </c>
      <c r="F5661" s="3">
        <v>57.88</v>
      </c>
      <c r="G5661" s="3">
        <v>26.021999999999998</v>
      </c>
      <c r="H5661" s="66" t="str">
        <f>IF(B5661="","",VLOOKUP(B5661,[1]BASEEMPRESA!$A$2:$AAA$11936,2))</f>
        <v>EMERSON LUIS MORO</v>
      </c>
      <c r="I5661" s="20" t="str">
        <f t="shared" si="88"/>
        <v>jul</v>
      </c>
    </row>
    <row r="5662" spans="1:9" x14ac:dyDescent="0.25">
      <c r="A5662" s="7">
        <v>46215</v>
      </c>
      <c r="B5662" s="17">
        <v>7228</v>
      </c>
      <c r="C5662" s="17" t="s">
        <v>419</v>
      </c>
      <c r="D5662" s="2">
        <v>236.56</v>
      </c>
      <c r="E5662" s="17">
        <v>4</v>
      </c>
      <c r="F5662" s="2">
        <v>59.14</v>
      </c>
      <c r="G5662" s="2">
        <v>24.488</v>
      </c>
      <c r="H5662" s="66" t="str">
        <f>IF(B5662="","",VLOOKUP(B5662,[1]BASEEMPRESA!$A$2:$AAA$11936,2))</f>
        <v>MVS TRANSPORTE LTDA</v>
      </c>
      <c r="I5662" s="20" t="str">
        <f t="shared" si="88"/>
        <v>jul</v>
      </c>
    </row>
    <row r="5663" spans="1:9" x14ac:dyDescent="0.25">
      <c r="A5663" s="7">
        <v>46215</v>
      </c>
      <c r="B5663" s="16">
        <v>7234</v>
      </c>
      <c r="C5663" s="16" t="s">
        <v>419</v>
      </c>
      <c r="D5663" s="3">
        <v>199.78</v>
      </c>
      <c r="E5663" s="16">
        <v>3</v>
      </c>
      <c r="F5663" s="3">
        <v>66.593000000000004</v>
      </c>
      <c r="G5663" s="3">
        <v>44.899000000000001</v>
      </c>
      <c r="H5663" s="66" t="str">
        <f>IF(B5663="","",VLOOKUP(B5663,[1]BASEEMPRESA!$A$2:$AAA$11936,2))</f>
        <v>TRANSPORTES M &amp; J LTDA</v>
      </c>
      <c r="I5663" s="20" t="str">
        <f t="shared" si="88"/>
        <v>jul</v>
      </c>
    </row>
    <row r="5664" spans="1:9" x14ac:dyDescent="0.25">
      <c r="A5664" s="7">
        <v>46215</v>
      </c>
      <c r="B5664" s="17">
        <v>7238</v>
      </c>
      <c r="C5664" s="17" t="s">
        <v>421</v>
      </c>
      <c r="D5664" s="2">
        <v>124.66</v>
      </c>
      <c r="E5664" s="17">
        <v>2</v>
      </c>
      <c r="F5664" s="2">
        <v>62.33</v>
      </c>
      <c r="G5664" s="2">
        <v>31.73</v>
      </c>
      <c r="H5664" s="66" t="str">
        <f>IF(B5664="","",VLOOKUP(B5664,[1]BASEEMPRESA!$A$2:$AAA$11936,2))</f>
        <v>R S SANTOS TRANSPORTES LTDA</v>
      </c>
      <c r="I5664" s="20" t="str">
        <f t="shared" si="88"/>
        <v>jul</v>
      </c>
    </row>
    <row r="5665" spans="1:9" x14ac:dyDescent="0.25">
      <c r="A5665" s="7">
        <v>46215</v>
      </c>
      <c r="B5665" s="16">
        <v>7257</v>
      </c>
      <c r="C5665" s="16" t="s">
        <v>420</v>
      </c>
      <c r="D5665" s="3">
        <v>243.52</v>
      </c>
      <c r="E5665" s="16">
        <v>4</v>
      </c>
      <c r="F5665" s="3">
        <v>60.88</v>
      </c>
      <c r="G5665" s="3">
        <v>51.066000000000003</v>
      </c>
      <c r="H5665" s="66" t="str">
        <f>IF(B5665="","",VLOOKUP(B5665,[1]BASEEMPRESA!$A$2:$AAA$11936,2))</f>
        <v>EMERSON LUIS MORO</v>
      </c>
      <c r="I5665" s="20" t="str">
        <f t="shared" si="88"/>
        <v>jul</v>
      </c>
    </row>
    <row r="5666" spans="1:9" x14ac:dyDescent="0.25">
      <c r="A5666" s="7">
        <v>46215</v>
      </c>
      <c r="B5666" s="17">
        <v>7258</v>
      </c>
      <c r="C5666" s="17" t="s">
        <v>420</v>
      </c>
      <c r="D5666" s="2">
        <v>186.68</v>
      </c>
      <c r="E5666" s="17">
        <v>3</v>
      </c>
      <c r="F5666" s="2">
        <v>62.226999999999997</v>
      </c>
      <c r="G5666" s="2">
        <v>76.921000000000006</v>
      </c>
      <c r="H5666" s="66" t="str">
        <f>IF(B5666="","",VLOOKUP(B5666,[1]BASEEMPRESA!$A$2:$AAA$11936,2))</f>
        <v>REGINA M. DOS S. SILVA CARGAS</v>
      </c>
      <c r="I5666" s="20" t="str">
        <f t="shared" si="88"/>
        <v>jul</v>
      </c>
    </row>
    <row r="5667" spans="1:9" x14ac:dyDescent="0.25">
      <c r="A5667" s="7">
        <v>46215</v>
      </c>
      <c r="B5667" s="16">
        <v>7260</v>
      </c>
      <c r="C5667" s="16" t="s">
        <v>420</v>
      </c>
      <c r="D5667" s="3">
        <v>117.66</v>
      </c>
      <c r="E5667" s="16">
        <v>2</v>
      </c>
      <c r="F5667" s="3">
        <v>58.83</v>
      </c>
      <c r="G5667" s="3">
        <v>48.929000000000002</v>
      </c>
      <c r="H5667" s="66" t="str">
        <f>IF(B5667="","",VLOOKUP(B5667,[1]BASEEMPRESA!$A$2:$AAA$11936,2))</f>
        <v>E L DE OLIVEIRA JUNIOR EDIMAR TRANSPORTES</v>
      </c>
      <c r="I5667" s="20" t="str">
        <f t="shared" si="88"/>
        <v>jul</v>
      </c>
    </row>
    <row r="5668" spans="1:9" x14ac:dyDescent="0.25">
      <c r="A5668" s="7">
        <v>46215</v>
      </c>
      <c r="B5668" s="17">
        <v>7263</v>
      </c>
      <c r="C5668" s="17" t="s">
        <v>419</v>
      </c>
      <c r="D5668" s="2">
        <v>115.06</v>
      </c>
      <c r="E5668" s="17">
        <v>2</v>
      </c>
      <c r="F5668" s="2">
        <v>57.53</v>
      </c>
      <c r="G5668" s="2">
        <v>31.677</v>
      </c>
      <c r="H5668" s="66" t="str">
        <f>IF(B5668="","",VLOOKUP(B5668,[1]BASEEMPRESA!$A$2:$AAA$11936,2))</f>
        <v>ESTEL SERVICOS DE TRANSPORTES E LOCACAO LTDA</v>
      </c>
      <c r="I5668" s="20" t="str">
        <f t="shared" si="88"/>
        <v>jul</v>
      </c>
    </row>
    <row r="5669" spans="1:9" x14ac:dyDescent="0.25">
      <c r="A5669" s="7">
        <v>46215</v>
      </c>
      <c r="B5669" s="16">
        <v>7264</v>
      </c>
      <c r="C5669" s="16" t="s">
        <v>419</v>
      </c>
      <c r="D5669" s="3">
        <v>165.8</v>
      </c>
      <c r="E5669" s="16">
        <v>3</v>
      </c>
      <c r="F5669" s="3">
        <v>55.267000000000003</v>
      </c>
      <c r="G5669" s="3">
        <v>22.03</v>
      </c>
      <c r="H5669" s="66" t="str">
        <f>IF(B5669="","",VLOOKUP(B5669,[1]BASEEMPRESA!$A$2:$AAA$11936,2))</f>
        <v>W &amp; E SERVICOS DE TRANSPORTE LTDA</v>
      </c>
      <c r="I5669" s="20" t="str">
        <f t="shared" si="88"/>
        <v>jul</v>
      </c>
    </row>
    <row r="5670" spans="1:9" x14ac:dyDescent="0.25">
      <c r="A5670" s="7">
        <v>46215</v>
      </c>
      <c r="B5670" s="17">
        <v>7278</v>
      </c>
      <c r="C5670" s="17" t="s">
        <v>419</v>
      </c>
      <c r="D5670" s="2">
        <v>119.8</v>
      </c>
      <c r="E5670" s="17">
        <v>2</v>
      </c>
      <c r="F5670" s="2">
        <v>59.9</v>
      </c>
      <c r="G5670" s="2">
        <v>51.963000000000001</v>
      </c>
      <c r="H5670" s="66" t="str">
        <f>IF(B5670="","",VLOOKUP(B5670,[1]BASEEMPRESA!$A$2:$AAA$11936,2))</f>
        <v>LOPES TRANSPORTES LTDA</v>
      </c>
      <c r="I5670" s="20" t="str">
        <f t="shared" si="88"/>
        <v>jul</v>
      </c>
    </row>
    <row r="5671" spans="1:9" x14ac:dyDescent="0.25">
      <c r="A5671" s="7">
        <v>46215</v>
      </c>
      <c r="B5671" s="16">
        <v>7279</v>
      </c>
      <c r="C5671" s="16" t="s">
        <v>420</v>
      </c>
      <c r="D5671" s="3">
        <v>171.62</v>
      </c>
      <c r="E5671" s="16">
        <v>3</v>
      </c>
      <c r="F5671" s="3">
        <v>57.207000000000001</v>
      </c>
      <c r="G5671" s="3">
        <v>25.716000000000001</v>
      </c>
      <c r="H5671" s="66" t="str">
        <f>IF(B5671="","",VLOOKUP(B5671,[1]BASEEMPRESA!$A$2:$AAA$11936,2))</f>
        <v>CVL TRANSPORTES LTDA</v>
      </c>
      <c r="I5671" s="20" t="str">
        <f t="shared" si="88"/>
        <v>jul</v>
      </c>
    </row>
    <row r="5672" spans="1:9" x14ac:dyDescent="0.25">
      <c r="A5672" s="7">
        <v>46215</v>
      </c>
      <c r="B5672" s="17">
        <v>7282</v>
      </c>
      <c r="C5672" s="17" t="s">
        <v>419</v>
      </c>
      <c r="D5672" s="2">
        <v>175.26</v>
      </c>
      <c r="E5672" s="17">
        <v>3</v>
      </c>
      <c r="F5672" s="2">
        <v>58.42</v>
      </c>
      <c r="G5672" s="2">
        <v>34.685000000000002</v>
      </c>
      <c r="H5672" s="66" t="str">
        <f>IF(B5672="","",VLOOKUP(B5672,[1]BASEEMPRESA!$A$2:$AAA$11936,2))</f>
        <v>EMERSON LUIS MORO</v>
      </c>
      <c r="I5672" s="20" t="str">
        <f t="shared" si="88"/>
        <v>jul</v>
      </c>
    </row>
    <row r="5673" spans="1:9" x14ac:dyDescent="0.25">
      <c r="A5673" s="7">
        <v>46215</v>
      </c>
      <c r="B5673" s="16">
        <v>7289</v>
      </c>
      <c r="C5673" s="16" t="s">
        <v>419</v>
      </c>
      <c r="D5673" s="3">
        <v>125.02</v>
      </c>
      <c r="E5673" s="16">
        <v>2</v>
      </c>
      <c r="F5673" s="3">
        <v>62.51</v>
      </c>
      <c r="G5673" s="3">
        <v>89</v>
      </c>
      <c r="H5673" s="66" t="str">
        <f>IF(B5673="","",VLOOKUP(B5673,[1]BASEEMPRESA!$A$2:$AAA$11936,2))</f>
        <v>TAVARES E MORAES TRANSPORTES LTDA</v>
      </c>
      <c r="I5673" s="20" t="str">
        <f t="shared" si="88"/>
        <v>jul</v>
      </c>
    </row>
    <row r="5674" spans="1:9" x14ac:dyDescent="0.25">
      <c r="A5674" s="7">
        <v>46215</v>
      </c>
      <c r="B5674" s="17">
        <v>7295</v>
      </c>
      <c r="C5674" s="17" t="s">
        <v>419</v>
      </c>
      <c r="D5674" s="2">
        <v>125.94</v>
      </c>
      <c r="E5674" s="17">
        <v>2</v>
      </c>
      <c r="F5674" s="2">
        <v>62.97</v>
      </c>
      <c r="G5674" s="2">
        <v>89</v>
      </c>
      <c r="H5674" s="66" t="str">
        <f>IF(B5674="","",VLOOKUP(B5674,[1]BASEEMPRESA!$A$2:$AAA$11936,2))</f>
        <v>ESTEL SERVICOS DE TRANSPORTES E LOCACAO LTDA</v>
      </c>
      <c r="I5674" s="20" t="str">
        <f t="shared" si="88"/>
        <v>jul</v>
      </c>
    </row>
    <row r="5675" spans="1:9" x14ac:dyDescent="0.25">
      <c r="A5675" s="7">
        <v>46215</v>
      </c>
      <c r="B5675" s="16">
        <v>7299</v>
      </c>
      <c r="C5675" s="16" t="s">
        <v>419</v>
      </c>
      <c r="D5675" s="3">
        <v>131.80000000000001</v>
      </c>
      <c r="E5675" s="16">
        <v>2</v>
      </c>
      <c r="F5675" s="3">
        <v>65.900000000000006</v>
      </c>
      <c r="G5675" s="3">
        <v>50.207999999999998</v>
      </c>
      <c r="H5675" s="66" t="str">
        <f>IF(B5675="","",VLOOKUP(B5675,[1]BASEEMPRESA!$A$2:$AAA$11936,2))</f>
        <v>JERE SERVICOS DE TRANSPORTE E LOCACAO LTDA</v>
      </c>
      <c r="I5675" s="20" t="str">
        <f t="shared" si="88"/>
        <v>jul</v>
      </c>
    </row>
    <row r="5676" spans="1:9" x14ac:dyDescent="0.25">
      <c r="A5676" s="7">
        <v>46215</v>
      </c>
      <c r="B5676" s="17">
        <v>7301</v>
      </c>
      <c r="C5676" s="17" t="s">
        <v>419</v>
      </c>
      <c r="D5676" s="2">
        <v>127.86</v>
      </c>
      <c r="E5676" s="17">
        <v>2</v>
      </c>
      <c r="F5676" s="2">
        <v>63.93</v>
      </c>
      <c r="G5676" s="2">
        <v>48.414000000000001</v>
      </c>
      <c r="H5676" s="66" t="str">
        <f>IF(B5676="","",VLOOKUP(B5676,[1]BASEEMPRESA!$A$2:$AAA$11936,2))</f>
        <v>SERVICOS DE TRANSPORTES E LOCACAO VALE DO ITAUNAS LTDA</v>
      </c>
      <c r="I5676" s="20" t="str">
        <f t="shared" si="88"/>
        <v>jul</v>
      </c>
    </row>
    <row r="5677" spans="1:9" x14ac:dyDescent="0.25">
      <c r="A5677" s="7">
        <v>46215</v>
      </c>
      <c r="B5677" s="16">
        <v>7304</v>
      </c>
      <c r="C5677" s="16" t="s">
        <v>419</v>
      </c>
      <c r="D5677" s="3">
        <v>184.98</v>
      </c>
      <c r="E5677" s="16">
        <v>3</v>
      </c>
      <c r="F5677" s="3">
        <v>61.66</v>
      </c>
      <c r="G5677" s="3">
        <v>49.662999999999997</v>
      </c>
      <c r="H5677" s="66" t="str">
        <f>IF(B5677="","",VLOOKUP(B5677,[1]BASEEMPRESA!$A$2:$AAA$11936,2))</f>
        <v>SERVICOS DE TRANSPORTES E LOCACAO VALE DO ITAUNAS LTDA</v>
      </c>
      <c r="I5677" s="20" t="str">
        <f t="shared" si="88"/>
        <v>jul</v>
      </c>
    </row>
    <row r="5678" spans="1:9" x14ac:dyDescent="0.25">
      <c r="A5678" s="7">
        <v>46215</v>
      </c>
      <c r="B5678" s="17">
        <v>7307</v>
      </c>
      <c r="C5678" s="17" t="s">
        <v>419</v>
      </c>
      <c r="D5678" s="2">
        <v>122.7</v>
      </c>
      <c r="E5678" s="17">
        <v>2</v>
      </c>
      <c r="F5678" s="2">
        <v>61.35</v>
      </c>
      <c r="G5678" s="2">
        <v>69.450999999999993</v>
      </c>
      <c r="H5678" s="66" t="str">
        <f>IF(B5678="","",VLOOKUP(B5678,[1]BASEEMPRESA!$A$2:$AAA$11936,2))</f>
        <v>SC MANUTENCOES LTDA</v>
      </c>
      <c r="I5678" s="20" t="str">
        <f t="shared" si="88"/>
        <v>jul</v>
      </c>
    </row>
    <row r="5679" spans="1:9" x14ac:dyDescent="0.25">
      <c r="A5679" s="7">
        <v>46215</v>
      </c>
      <c r="B5679" s="16">
        <v>7308</v>
      </c>
      <c r="C5679" s="16" t="s">
        <v>419</v>
      </c>
      <c r="D5679" s="3">
        <v>190.86</v>
      </c>
      <c r="E5679" s="16">
        <v>3</v>
      </c>
      <c r="F5679" s="3">
        <v>63.62</v>
      </c>
      <c r="G5679" s="3">
        <v>61.424999999999997</v>
      </c>
      <c r="H5679" s="66" t="str">
        <f>IF(B5679="","",VLOOKUP(B5679,[1]BASEEMPRESA!$A$2:$AAA$11936,2))</f>
        <v>SANTOS &amp; SILVA TRANSPORTES RODOVIARIOS LTDA</v>
      </c>
      <c r="I5679" s="20" t="str">
        <f t="shared" si="88"/>
        <v>jul</v>
      </c>
    </row>
    <row r="5680" spans="1:9" x14ac:dyDescent="0.25">
      <c r="A5680" s="7">
        <v>46215</v>
      </c>
      <c r="B5680" s="17">
        <v>7311</v>
      </c>
      <c r="C5680" s="17" t="s">
        <v>422</v>
      </c>
      <c r="D5680" s="2">
        <v>175.88</v>
      </c>
      <c r="E5680" s="17">
        <v>3</v>
      </c>
      <c r="F5680" s="2">
        <v>58.627000000000002</v>
      </c>
      <c r="G5680" s="2">
        <v>62.015000000000001</v>
      </c>
      <c r="H5680" s="66" t="str">
        <f>IF(B5680="","",VLOOKUP(B5680,[1]BASEEMPRESA!$A$2:$AAA$11936,2))</f>
        <v>LN LOGISTICA E TRANSPORTES LTDA</v>
      </c>
      <c r="I5680" s="20" t="str">
        <f t="shared" si="88"/>
        <v>jul</v>
      </c>
    </row>
    <row r="5681" spans="1:9" x14ac:dyDescent="0.25">
      <c r="A5681" s="7">
        <v>46215</v>
      </c>
      <c r="B5681" s="16">
        <v>7312</v>
      </c>
      <c r="C5681" s="16" t="s">
        <v>422</v>
      </c>
      <c r="D5681" s="3">
        <v>179.84</v>
      </c>
      <c r="E5681" s="16">
        <v>3</v>
      </c>
      <c r="F5681" s="3">
        <v>59.947000000000003</v>
      </c>
      <c r="G5681" s="3">
        <v>52.723999999999997</v>
      </c>
      <c r="H5681" s="66" t="str">
        <f>IF(B5681="","",VLOOKUP(B5681,[1]BASEEMPRESA!$A$2:$AAA$11936,2))</f>
        <v>LN LOGISTICA E TRANSPORTES LTDA</v>
      </c>
      <c r="I5681" s="20" t="str">
        <f t="shared" si="88"/>
        <v>jul</v>
      </c>
    </row>
    <row r="5682" spans="1:9" x14ac:dyDescent="0.25">
      <c r="A5682" s="7">
        <v>46215</v>
      </c>
      <c r="B5682" s="17">
        <v>7334</v>
      </c>
      <c r="C5682" s="17" t="s">
        <v>421</v>
      </c>
      <c r="D5682" s="2">
        <v>225.28</v>
      </c>
      <c r="E5682" s="17">
        <v>4</v>
      </c>
      <c r="F5682" s="2">
        <v>56.32</v>
      </c>
      <c r="G5682" s="2">
        <v>23.312000000000001</v>
      </c>
      <c r="H5682" s="66" t="str">
        <f>IF(B5682="","",VLOOKUP(B5682,[1]BASEEMPRESA!$A$2:$AAA$11936,2))</f>
        <v>ROCHA TRANSPORTES DE MUCURI LTDA</v>
      </c>
      <c r="I5682" s="20" t="str">
        <f t="shared" si="88"/>
        <v>jul</v>
      </c>
    </row>
    <row r="5683" spans="1:9" x14ac:dyDescent="0.25">
      <c r="A5683" s="7">
        <v>46215</v>
      </c>
      <c r="B5683" s="16">
        <v>7337</v>
      </c>
      <c r="C5683" s="16" t="s">
        <v>419</v>
      </c>
      <c r="D5683" s="3">
        <v>171.78</v>
      </c>
      <c r="E5683" s="16">
        <v>3</v>
      </c>
      <c r="F5683" s="3">
        <v>57.26</v>
      </c>
      <c r="G5683" s="3">
        <v>47.765000000000001</v>
      </c>
      <c r="H5683" s="66" t="str">
        <f>IF(B5683="","",VLOOKUP(B5683,[1]BASEEMPRESA!$A$2:$AAA$11936,2))</f>
        <v>REGINA M. DOS S. SILVA CARGAS</v>
      </c>
      <c r="I5683" s="20" t="str">
        <f t="shared" si="88"/>
        <v>jul</v>
      </c>
    </row>
    <row r="5684" spans="1:9" x14ac:dyDescent="0.25">
      <c r="A5684" s="7">
        <v>46215</v>
      </c>
      <c r="B5684" s="17">
        <v>7340</v>
      </c>
      <c r="C5684" s="17" t="s">
        <v>419</v>
      </c>
      <c r="D5684" s="2">
        <v>129.26</v>
      </c>
      <c r="E5684" s="17">
        <v>2</v>
      </c>
      <c r="F5684" s="2">
        <v>64.63</v>
      </c>
      <c r="G5684" s="2">
        <v>44.773000000000003</v>
      </c>
      <c r="H5684" s="66" t="str">
        <f>IF(B5684="","",VLOOKUP(B5684,[1]BASEEMPRESA!$A$2:$AAA$11936,2))</f>
        <v>W &amp; E SERVICOS DE TRANSPORTE LTDA</v>
      </c>
      <c r="I5684" s="20" t="str">
        <f t="shared" si="88"/>
        <v>jul</v>
      </c>
    </row>
    <row r="5685" spans="1:9" x14ac:dyDescent="0.25">
      <c r="A5685" s="7">
        <v>46215</v>
      </c>
      <c r="B5685" s="16">
        <v>7347</v>
      </c>
      <c r="C5685" s="16" t="s">
        <v>420</v>
      </c>
      <c r="D5685" s="3">
        <v>127.92</v>
      </c>
      <c r="E5685" s="16">
        <v>2</v>
      </c>
      <c r="F5685" s="3">
        <v>63.96</v>
      </c>
      <c r="G5685" s="3">
        <v>67.887</v>
      </c>
      <c r="H5685" s="66" t="str">
        <f>IF(B5685="","",VLOOKUP(B5685,[1]BASEEMPRESA!$A$2:$AAA$11936,2))</f>
        <v>TRANSPORTADORA GLOBAL LOGISTICA LTDA</v>
      </c>
      <c r="I5685" s="20" t="str">
        <f t="shared" si="88"/>
        <v>jul</v>
      </c>
    </row>
    <row r="5686" spans="1:9" x14ac:dyDescent="0.25">
      <c r="A5686" s="7">
        <v>46215</v>
      </c>
      <c r="B5686" s="17">
        <v>7352</v>
      </c>
      <c r="C5686" s="17" t="s">
        <v>421</v>
      </c>
      <c r="D5686" s="2">
        <v>182.04</v>
      </c>
      <c r="E5686" s="17">
        <v>3</v>
      </c>
      <c r="F5686" s="2">
        <v>60.68</v>
      </c>
      <c r="G5686" s="2">
        <v>17.870999999999999</v>
      </c>
      <c r="H5686" s="66" t="str">
        <f>IF(B5686="","",VLOOKUP(B5686,[1]BASEEMPRESA!$A$2:$AAA$11936,2))</f>
        <v>WESLEI M DOS SANTOS</v>
      </c>
      <c r="I5686" s="20" t="str">
        <f t="shared" si="88"/>
        <v>jul</v>
      </c>
    </row>
    <row r="5687" spans="1:9" x14ac:dyDescent="0.25">
      <c r="A5687" s="7">
        <v>46215</v>
      </c>
      <c r="B5687" s="16">
        <v>7355</v>
      </c>
      <c r="C5687" s="16" t="s">
        <v>419</v>
      </c>
      <c r="D5687" s="3">
        <v>131.5</v>
      </c>
      <c r="E5687" s="16">
        <v>2</v>
      </c>
      <c r="F5687" s="3">
        <v>65.75</v>
      </c>
      <c r="G5687" s="3">
        <v>52.286000000000001</v>
      </c>
      <c r="H5687" s="66" t="str">
        <f>IF(B5687="","",VLOOKUP(B5687,[1]BASEEMPRESA!$A$2:$AAA$11936,2))</f>
        <v>WESLEI M DOS SANTOS</v>
      </c>
      <c r="I5687" s="20" t="str">
        <f t="shared" si="88"/>
        <v>jul</v>
      </c>
    </row>
    <row r="5688" spans="1:9" x14ac:dyDescent="0.25">
      <c r="A5688" s="7">
        <v>46215</v>
      </c>
      <c r="B5688" s="17">
        <v>7361</v>
      </c>
      <c r="C5688" s="17" t="s">
        <v>423</v>
      </c>
      <c r="D5688" s="2">
        <v>179.6</v>
      </c>
      <c r="E5688" s="17">
        <v>3</v>
      </c>
      <c r="F5688" s="2">
        <v>59.866999999999997</v>
      </c>
      <c r="G5688" s="2">
        <v>38.856000000000002</v>
      </c>
      <c r="H5688" s="66" t="str">
        <f>IF(B5688="","",VLOOKUP(B5688,[1]BASEEMPRESA!$A$2:$AAA$11936,2))</f>
        <v>TRANSPORTE FUMACINHA LTDA</v>
      </c>
      <c r="I5688" s="20" t="str">
        <f t="shared" si="88"/>
        <v>jul</v>
      </c>
    </row>
    <row r="5689" spans="1:9" x14ac:dyDescent="0.25">
      <c r="A5689" s="7">
        <v>46215</v>
      </c>
      <c r="B5689" s="16">
        <v>7364</v>
      </c>
      <c r="C5689" s="16" t="s">
        <v>419</v>
      </c>
      <c r="D5689" s="3">
        <v>56.36</v>
      </c>
      <c r="E5689" s="16">
        <v>1</v>
      </c>
      <c r="F5689" s="3">
        <v>56.36</v>
      </c>
      <c r="G5689" s="3">
        <v>15</v>
      </c>
      <c r="H5689" s="66" t="str">
        <f>IF(B5689="","",VLOOKUP(B5689,[1]BASEEMPRESA!$A$2:$AAA$11936,2))</f>
        <v>TRANSPORTADORA GLOBAL LOGISTICA LTDA</v>
      </c>
      <c r="I5689" s="20" t="str">
        <f t="shared" si="88"/>
        <v>jul</v>
      </c>
    </row>
    <row r="5690" spans="1:9" x14ac:dyDescent="0.25">
      <c r="A5690" s="7">
        <v>46215</v>
      </c>
      <c r="B5690" s="17">
        <v>7367</v>
      </c>
      <c r="C5690" s="17" t="s">
        <v>419</v>
      </c>
      <c r="D5690" s="2">
        <v>227.48</v>
      </c>
      <c r="E5690" s="17">
        <v>4</v>
      </c>
      <c r="F5690" s="2">
        <v>56.87</v>
      </c>
      <c r="G5690" s="2">
        <v>9.1280000000000001</v>
      </c>
      <c r="H5690" s="66" t="str">
        <f>IF(B5690="","",VLOOKUP(B5690,[1]BASEEMPRESA!$A$2:$AAA$11936,2))</f>
        <v>JOSE HELIO SILVA SANTOS</v>
      </c>
      <c r="I5690" s="20" t="str">
        <f t="shared" si="88"/>
        <v>jul</v>
      </c>
    </row>
    <row r="5691" spans="1:9" x14ac:dyDescent="0.25">
      <c r="A5691" s="7">
        <v>46215</v>
      </c>
      <c r="B5691" s="16">
        <v>7370</v>
      </c>
      <c r="C5691" s="16" t="s">
        <v>419</v>
      </c>
      <c r="D5691" s="3">
        <v>127.94</v>
      </c>
      <c r="E5691" s="16">
        <v>2</v>
      </c>
      <c r="F5691" s="3">
        <v>63.97</v>
      </c>
      <c r="G5691" s="3">
        <v>64.912000000000006</v>
      </c>
      <c r="H5691" s="66" t="str">
        <f>IF(B5691="","",VLOOKUP(B5691,[1]BASEEMPRESA!$A$2:$AAA$11936,2))</f>
        <v>JOSE HELIO SILVA SANTOS</v>
      </c>
      <c r="I5691" s="20" t="str">
        <f t="shared" si="88"/>
        <v>jul</v>
      </c>
    </row>
    <row r="5692" spans="1:9" x14ac:dyDescent="0.25">
      <c r="A5692" s="7">
        <v>46215</v>
      </c>
      <c r="B5692" s="17">
        <v>7373</v>
      </c>
      <c r="C5692" s="17" t="s">
        <v>419</v>
      </c>
      <c r="D5692" s="2">
        <v>168.28</v>
      </c>
      <c r="E5692" s="17">
        <v>3</v>
      </c>
      <c r="F5692" s="2">
        <v>56.093000000000004</v>
      </c>
      <c r="G5692" s="2">
        <v>37.857999999999997</v>
      </c>
      <c r="H5692" s="66" t="str">
        <f>IF(B5692="","",VLOOKUP(B5692,[1]BASEEMPRESA!$A$2:$AAA$11936,2))</f>
        <v>BARBOSA TRANSPORTES E LOGISTICA LTDA</v>
      </c>
      <c r="I5692" s="20" t="str">
        <f t="shared" si="88"/>
        <v>jul</v>
      </c>
    </row>
    <row r="5693" spans="1:9" x14ac:dyDescent="0.25">
      <c r="A5693" s="7">
        <v>46215</v>
      </c>
      <c r="B5693" s="16">
        <v>7381</v>
      </c>
      <c r="C5693" s="16" t="s">
        <v>423</v>
      </c>
      <c r="D5693" s="3">
        <v>181.82</v>
      </c>
      <c r="E5693" s="16">
        <v>3</v>
      </c>
      <c r="F5693" s="3">
        <v>60.606999999999999</v>
      </c>
      <c r="G5693" s="3">
        <v>25.523</v>
      </c>
      <c r="H5693" s="66" t="str">
        <f>IF(B5693="","",VLOOKUP(B5693,[1]BASEEMPRESA!$A$2:$AAA$11936,2))</f>
        <v>TRANSPORTE FUMACINHA LTDA</v>
      </c>
      <c r="I5693" s="20" t="str">
        <f t="shared" si="88"/>
        <v>jul</v>
      </c>
    </row>
    <row r="5694" spans="1:9" x14ac:dyDescent="0.25">
      <c r="A5694" s="7">
        <v>46215</v>
      </c>
      <c r="B5694" s="17">
        <v>7398</v>
      </c>
      <c r="C5694" s="17" t="s">
        <v>419</v>
      </c>
      <c r="D5694" s="2">
        <v>63.9</v>
      </c>
      <c r="E5694" s="17">
        <v>1</v>
      </c>
      <c r="F5694" s="2">
        <v>63.9</v>
      </c>
      <c r="G5694" s="2">
        <v>89</v>
      </c>
      <c r="H5694" s="66" t="str">
        <f>IF(B5694="","",VLOOKUP(B5694,[1]BASEEMPRESA!$A$2:$AAA$11936,2))</f>
        <v>RSL TRANSPORTES LTDA</v>
      </c>
      <c r="I5694" s="20" t="str">
        <f t="shared" si="88"/>
        <v>jul</v>
      </c>
    </row>
    <row r="5695" spans="1:9" x14ac:dyDescent="0.25">
      <c r="A5695" s="7">
        <v>46215</v>
      </c>
      <c r="B5695" s="16">
        <v>7401</v>
      </c>
      <c r="C5695" s="16" t="s">
        <v>419</v>
      </c>
      <c r="D5695" s="3">
        <v>187.66</v>
      </c>
      <c r="E5695" s="16">
        <v>3</v>
      </c>
      <c r="F5695" s="3">
        <v>62.552999999999997</v>
      </c>
      <c r="G5695" s="3">
        <v>47.502000000000002</v>
      </c>
      <c r="H5695" s="66" t="str">
        <f>IF(B5695="","",VLOOKUP(B5695,[1]BASEEMPRESA!$A$2:$AAA$11936,2))</f>
        <v>RSL TRANSPORTES LTDA</v>
      </c>
      <c r="I5695" s="20" t="str">
        <f t="shared" si="88"/>
        <v>jul</v>
      </c>
    </row>
    <row r="5696" spans="1:9" x14ac:dyDescent="0.25">
      <c r="A5696" s="7">
        <v>46215</v>
      </c>
      <c r="B5696" s="17">
        <v>7404</v>
      </c>
      <c r="C5696" s="17" t="s">
        <v>419</v>
      </c>
      <c r="D5696" s="2">
        <v>172.7</v>
      </c>
      <c r="E5696" s="17">
        <v>3</v>
      </c>
      <c r="F5696" s="2">
        <v>57.567</v>
      </c>
      <c r="G5696" s="2">
        <v>32.487000000000002</v>
      </c>
      <c r="H5696" s="66" t="str">
        <f>IF(B5696="","",VLOOKUP(B5696,[1]BASEEMPRESA!$A$2:$AAA$11936,2))</f>
        <v>RSL TRANSPORTES LTDA</v>
      </c>
      <c r="I5696" s="20" t="str">
        <f t="shared" si="88"/>
        <v>jul</v>
      </c>
    </row>
    <row r="5697" spans="1:9" x14ac:dyDescent="0.25">
      <c r="A5697" s="7">
        <v>46216</v>
      </c>
      <c r="B5697" s="16">
        <v>2059</v>
      </c>
      <c r="C5697" s="16" t="s">
        <v>8563</v>
      </c>
      <c r="D5697" s="3">
        <v>63.76</v>
      </c>
      <c r="E5697" s="16">
        <v>1</v>
      </c>
      <c r="F5697" s="3">
        <v>63.76</v>
      </c>
      <c r="G5697" s="3">
        <v>4</v>
      </c>
      <c r="H5697" s="66" t="str">
        <f>IF(B5697="","",VLOOKUP(B5697,[1]BASEEMPRESA!$A$2:$AAA$11936,2))</f>
        <v>NDB HOLDING AGRICOLA LTDA - MATRIZ</v>
      </c>
      <c r="I5697" s="20" t="str">
        <f t="shared" si="88"/>
        <v>jul</v>
      </c>
    </row>
    <row r="5698" spans="1:9" x14ac:dyDescent="0.25">
      <c r="A5698" s="7">
        <v>46216</v>
      </c>
      <c r="B5698" s="17">
        <v>2066</v>
      </c>
      <c r="C5698" s="17" t="s">
        <v>418</v>
      </c>
      <c r="D5698" s="2">
        <v>29521.919999999998</v>
      </c>
      <c r="E5698" s="17">
        <v>503</v>
      </c>
      <c r="F5698" s="2">
        <v>58.692</v>
      </c>
      <c r="G5698" s="2">
        <v>6.3250000000000002</v>
      </c>
      <c r="H5698" s="66" t="str">
        <f>IF(B5698="","",VLOOKUP(B5698,[1]BASEEMPRESA!$A$2:$AAA$11936,2))</f>
        <v>NDB HOLDING AGRICOLA LTDA - MATRIZ</v>
      </c>
      <c r="I5698" s="20" t="str">
        <f t="shared" si="88"/>
        <v>jul</v>
      </c>
    </row>
    <row r="5699" spans="1:9" x14ac:dyDescent="0.25">
      <c r="A5699" s="7">
        <v>46216</v>
      </c>
      <c r="B5699" s="16">
        <v>2067</v>
      </c>
      <c r="C5699" s="16" t="s">
        <v>418</v>
      </c>
      <c r="D5699" s="3">
        <v>33441.519999999997</v>
      </c>
      <c r="E5699" s="16">
        <v>567</v>
      </c>
      <c r="F5699" s="3">
        <v>58.98</v>
      </c>
      <c r="G5699" s="3">
        <v>6.8369999999999997</v>
      </c>
      <c r="H5699" s="66" t="str">
        <f>IF(B5699="","",VLOOKUP(B5699,[1]BASEEMPRESA!$A$2:$AAA$11936,2))</f>
        <v>NDB HOLDING AGRICOLA LTDA - MATRIZ</v>
      </c>
      <c r="I5699" s="20" t="str">
        <f t="shared" ref="I5699:I5762" si="89">TEXT(A5699,"mmm")</f>
        <v>jul</v>
      </c>
    </row>
    <row r="5700" spans="1:9" x14ac:dyDescent="0.25">
      <c r="A5700" s="7">
        <v>46216</v>
      </c>
      <c r="B5700" s="17">
        <v>2107</v>
      </c>
      <c r="C5700" s="17" t="s">
        <v>418</v>
      </c>
      <c r="D5700" s="2">
        <v>31076.3</v>
      </c>
      <c r="E5700" s="17">
        <v>528</v>
      </c>
      <c r="F5700" s="2">
        <v>58.856999999999999</v>
      </c>
      <c r="G5700" s="2">
        <v>7.02</v>
      </c>
      <c r="H5700" s="66" t="str">
        <f>IF(B5700="","",VLOOKUP(B5700,[1]BASEEMPRESA!$A$2:$AAA$11936,2))</f>
        <v>NDB HOLDING AGRICOLA LTDA - MATRIZ</v>
      </c>
      <c r="I5700" s="20" t="str">
        <f t="shared" si="89"/>
        <v>jul</v>
      </c>
    </row>
    <row r="5701" spans="1:9" x14ac:dyDescent="0.25">
      <c r="A5701" s="7">
        <v>46216</v>
      </c>
      <c r="B5701" s="16">
        <v>2108</v>
      </c>
      <c r="C5701" s="16" t="s">
        <v>418</v>
      </c>
      <c r="D5701" s="3">
        <v>32000.52</v>
      </c>
      <c r="E5701" s="16">
        <v>541</v>
      </c>
      <c r="F5701" s="3">
        <v>59.151000000000003</v>
      </c>
      <c r="G5701" s="3">
        <v>7.1440000000000001</v>
      </c>
      <c r="H5701" s="66" t="str">
        <f>IF(B5701="","",VLOOKUP(B5701,[1]BASEEMPRESA!$A$2:$AAA$11936,2))</f>
        <v>NDB HOLDING AGRICOLA LTDA - MATRIZ</v>
      </c>
      <c r="I5701" s="20" t="str">
        <f t="shared" si="89"/>
        <v>jul</v>
      </c>
    </row>
    <row r="5702" spans="1:9" x14ac:dyDescent="0.25">
      <c r="A5702" s="7">
        <v>46216</v>
      </c>
      <c r="B5702" s="17">
        <v>2109</v>
      </c>
      <c r="C5702" s="17" t="s">
        <v>418</v>
      </c>
      <c r="D5702" s="2">
        <v>26114.44</v>
      </c>
      <c r="E5702" s="17">
        <v>440</v>
      </c>
      <c r="F5702" s="2">
        <v>59.350999999999999</v>
      </c>
      <c r="G5702" s="2">
        <v>8.1210000000000004</v>
      </c>
      <c r="H5702" s="66" t="str">
        <f>IF(B5702="","",VLOOKUP(B5702,[1]BASEEMPRESA!$A$2:$AAA$11936,2))</f>
        <v>NDB HOLDING AGRICOLA LTDA - MATRIZ</v>
      </c>
      <c r="I5702" s="20" t="str">
        <f t="shared" si="89"/>
        <v>jul</v>
      </c>
    </row>
    <row r="5703" spans="1:9" x14ac:dyDescent="0.25">
      <c r="A5703" s="7">
        <v>46216</v>
      </c>
      <c r="B5703" s="16">
        <v>7004</v>
      </c>
      <c r="C5703" s="16" t="s">
        <v>419</v>
      </c>
      <c r="D5703" s="3">
        <v>12776.26</v>
      </c>
      <c r="E5703" s="16">
        <v>211</v>
      </c>
      <c r="F5703" s="3">
        <v>60.551000000000002</v>
      </c>
      <c r="G5703" s="3">
        <v>43.084000000000003</v>
      </c>
      <c r="H5703" s="66" t="str">
        <f>IF(B5703="","",VLOOKUP(B5703,[1]BASEEMPRESA!$A$2:$AAA$11936,2))</f>
        <v>EMERSON LUIS MORO</v>
      </c>
      <c r="I5703" s="20" t="str">
        <f t="shared" si="89"/>
        <v>jul</v>
      </c>
    </row>
    <row r="5704" spans="1:9" x14ac:dyDescent="0.25">
      <c r="A5704" s="7">
        <v>46216</v>
      </c>
      <c r="B5704" s="17">
        <v>7005</v>
      </c>
      <c r="C5704" s="17" t="s">
        <v>419</v>
      </c>
      <c r="D5704" s="2">
        <v>9758.66</v>
      </c>
      <c r="E5704" s="17">
        <v>162</v>
      </c>
      <c r="F5704" s="2">
        <v>60.238999999999997</v>
      </c>
      <c r="G5704" s="2">
        <v>43.155999999999999</v>
      </c>
      <c r="H5704" s="66" t="str">
        <f>IF(B5704="","",VLOOKUP(B5704,[1]BASEEMPRESA!$A$2:$AAA$11936,2))</f>
        <v>RENE PINA DE ALMEIDA</v>
      </c>
      <c r="I5704" s="20" t="str">
        <f t="shared" si="89"/>
        <v>jul</v>
      </c>
    </row>
    <row r="5705" spans="1:9" x14ac:dyDescent="0.25">
      <c r="A5705" s="7">
        <v>46216</v>
      </c>
      <c r="B5705" s="16">
        <v>7006</v>
      </c>
      <c r="C5705" s="16" t="s">
        <v>420</v>
      </c>
      <c r="D5705" s="3">
        <v>12196.14</v>
      </c>
      <c r="E5705" s="16">
        <v>199</v>
      </c>
      <c r="F5705" s="3">
        <v>61.286999999999999</v>
      </c>
      <c r="G5705" s="3">
        <v>44.939</v>
      </c>
      <c r="H5705" s="66" t="str">
        <f>IF(B5705="","",VLOOKUP(B5705,[1]BASEEMPRESA!$A$2:$AAA$11936,2))</f>
        <v>INAMARQUE SOUZA MACHADO</v>
      </c>
      <c r="I5705" s="20" t="str">
        <f t="shared" si="89"/>
        <v>jul</v>
      </c>
    </row>
    <row r="5706" spans="1:9" x14ac:dyDescent="0.25">
      <c r="A5706" s="7">
        <v>46216</v>
      </c>
      <c r="B5706" s="17">
        <v>7007</v>
      </c>
      <c r="C5706" s="17" t="s">
        <v>420</v>
      </c>
      <c r="D5706" s="2">
        <v>13326.76</v>
      </c>
      <c r="E5706" s="17">
        <v>218</v>
      </c>
      <c r="F5706" s="2">
        <v>61.131999999999998</v>
      </c>
      <c r="G5706" s="2">
        <v>42.475999999999999</v>
      </c>
      <c r="H5706" s="66" t="str">
        <f>IF(B5706="","",VLOOKUP(B5706,[1]BASEEMPRESA!$A$2:$AAA$11936,2))</f>
        <v>MVS TRANSPORTE LTDA</v>
      </c>
      <c r="I5706" s="20" t="str">
        <f t="shared" si="89"/>
        <v>jul</v>
      </c>
    </row>
    <row r="5707" spans="1:9" x14ac:dyDescent="0.25">
      <c r="A5707" s="7">
        <v>46216</v>
      </c>
      <c r="B5707" s="16">
        <v>7008</v>
      </c>
      <c r="C5707" s="16" t="s">
        <v>419</v>
      </c>
      <c r="D5707" s="3">
        <v>13003.31</v>
      </c>
      <c r="E5707" s="16">
        <v>229</v>
      </c>
      <c r="F5707" s="3">
        <v>56.783000000000001</v>
      </c>
      <c r="G5707" s="3">
        <v>41.731999999999999</v>
      </c>
      <c r="H5707" s="66" t="str">
        <f>IF(B5707="","",VLOOKUP(B5707,[1]BASEEMPRESA!$A$2:$AAA$11936,2))</f>
        <v>E L DE OLIVEIRA JUNIOR EDIMAR TRANSPORTES</v>
      </c>
      <c r="I5707" s="20" t="str">
        <f t="shared" si="89"/>
        <v>jul</v>
      </c>
    </row>
    <row r="5708" spans="1:9" x14ac:dyDescent="0.25">
      <c r="A5708" s="7">
        <v>46216</v>
      </c>
      <c r="B5708" s="17">
        <v>7010</v>
      </c>
      <c r="C5708" s="17" t="s">
        <v>419</v>
      </c>
      <c r="D5708" s="2">
        <v>10475.299999999999</v>
      </c>
      <c r="E5708" s="17">
        <v>171</v>
      </c>
      <c r="F5708" s="2">
        <v>61.259</v>
      </c>
      <c r="G5708" s="2">
        <v>45.716999999999999</v>
      </c>
      <c r="H5708" s="66" t="str">
        <f>IF(B5708="","",VLOOKUP(B5708,[1]BASEEMPRESA!$A$2:$AAA$11936,2))</f>
        <v>BAYER LOGISTICA E TRANSPORTES LTDA</v>
      </c>
      <c r="I5708" s="20" t="str">
        <f t="shared" si="89"/>
        <v>jul</v>
      </c>
    </row>
    <row r="5709" spans="1:9" x14ac:dyDescent="0.25">
      <c r="A5709" s="7">
        <v>46216</v>
      </c>
      <c r="B5709" s="16">
        <v>7013</v>
      </c>
      <c r="C5709" s="16" t="s">
        <v>419</v>
      </c>
      <c r="D5709" s="3">
        <v>12103.34</v>
      </c>
      <c r="E5709" s="16">
        <v>199</v>
      </c>
      <c r="F5709" s="3">
        <v>60.820999999999998</v>
      </c>
      <c r="G5709" s="3">
        <v>44.613</v>
      </c>
      <c r="H5709" s="66" t="str">
        <f>IF(B5709="","",VLOOKUP(B5709,[1]BASEEMPRESA!$A$2:$AAA$11936,2))</f>
        <v>INAMARQUE SOUZA MACHADO</v>
      </c>
      <c r="I5709" s="20" t="str">
        <f t="shared" si="89"/>
        <v>jul</v>
      </c>
    </row>
    <row r="5710" spans="1:9" x14ac:dyDescent="0.25">
      <c r="A5710" s="7">
        <v>46216</v>
      </c>
      <c r="B5710" s="17">
        <v>7017</v>
      </c>
      <c r="C5710" s="17" t="s">
        <v>419</v>
      </c>
      <c r="D5710" s="2">
        <v>12367.4</v>
      </c>
      <c r="E5710" s="17">
        <v>202</v>
      </c>
      <c r="F5710" s="2">
        <v>61.225000000000001</v>
      </c>
      <c r="G5710" s="2">
        <v>42.189</v>
      </c>
      <c r="H5710" s="66" t="str">
        <f>IF(B5710="","",VLOOKUP(B5710,[1]BASEEMPRESA!$A$2:$AAA$11936,2))</f>
        <v>BAYER LOGISTICA E TRANSPORTES LTDA</v>
      </c>
      <c r="I5710" s="20" t="str">
        <f t="shared" si="89"/>
        <v>jul</v>
      </c>
    </row>
    <row r="5711" spans="1:9" x14ac:dyDescent="0.25">
      <c r="A5711" s="7">
        <v>46216</v>
      </c>
      <c r="B5711" s="16">
        <v>7018</v>
      </c>
      <c r="C5711" s="16" t="s">
        <v>419</v>
      </c>
      <c r="D5711" s="3">
        <v>12256.46</v>
      </c>
      <c r="E5711" s="16">
        <v>201</v>
      </c>
      <c r="F5711" s="3">
        <v>60.976999999999997</v>
      </c>
      <c r="G5711" s="3">
        <v>42.212000000000003</v>
      </c>
      <c r="H5711" s="66" t="str">
        <f>IF(B5711="","",VLOOKUP(B5711,[1]BASEEMPRESA!$A$2:$AAA$11936,2))</f>
        <v>SC MANUTENCOES LTDA</v>
      </c>
      <c r="I5711" s="20" t="str">
        <f t="shared" si="89"/>
        <v>jul</v>
      </c>
    </row>
    <row r="5712" spans="1:9" x14ac:dyDescent="0.25">
      <c r="A5712" s="7">
        <v>46216</v>
      </c>
      <c r="B5712" s="17">
        <v>7019</v>
      </c>
      <c r="C5712" s="17" t="s">
        <v>419</v>
      </c>
      <c r="D5712" s="2">
        <v>731.32</v>
      </c>
      <c r="E5712" s="17">
        <v>12</v>
      </c>
      <c r="F5712" s="2">
        <v>60.942999999999998</v>
      </c>
      <c r="G5712" s="2">
        <v>47.728000000000002</v>
      </c>
      <c r="H5712" s="66" t="str">
        <f>IF(B5712="","",VLOOKUP(B5712,[1]BASEEMPRESA!$A$2:$AAA$11936,2))</f>
        <v>SC MANUTENCOES LTDA</v>
      </c>
      <c r="I5712" s="20" t="str">
        <f t="shared" si="89"/>
        <v>jul</v>
      </c>
    </row>
    <row r="5713" spans="1:9" x14ac:dyDescent="0.25">
      <c r="A5713" s="7">
        <v>46216</v>
      </c>
      <c r="B5713" s="16">
        <v>7021</v>
      </c>
      <c r="C5713" s="16" t="s">
        <v>419</v>
      </c>
      <c r="D5713" s="3">
        <v>12864.08</v>
      </c>
      <c r="E5713" s="16">
        <v>228</v>
      </c>
      <c r="F5713" s="3">
        <v>56.420999999999999</v>
      </c>
      <c r="G5713" s="3">
        <v>38.101999999999997</v>
      </c>
      <c r="H5713" s="66" t="str">
        <f>IF(B5713="","",VLOOKUP(B5713,[1]BASEEMPRESA!$A$2:$AAA$11936,2))</f>
        <v>NEIA TRANSPORTES LTDA</v>
      </c>
      <c r="I5713" s="20" t="str">
        <f t="shared" si="89"/>
        <v>jul</v>
      </c>
    </row>
    <row r="5714" spans="1:9" x14ac:dyDescent="0.25">
      <c r="A5714" s="7">
        <v>46216</v>
      </c>
      <c r="B5714" s="17">
        <v>7022</v>
      </c>
      <c r="C5714" s="17" t="s">
        <v>419</v>
      </c>
      <c r="D5714" s="2">
        <v>11527.82</v>
      </c>
      <c r="E5714" s="17">
        <v>195</v>
      </c>
      <c r="F5714" s="2">
        <v>59.116999999999997</v>
      </c>
      <c r="G5714" s="2">
        <v>42.183</v>
      </c>
      <c r="H5714" s="66" t="str">
        <f>IF(B5714="","",VLOOKUP(B5714,[1]BASEEMPRESA!$A$2:$AAA$11936,2))</f>
        <v>SMRR TRANSPORTES LTDA</v>
      </c>
      <c r="I5714" s="20" t="str">
        <f t="shared" si="89"/>
        <v>jul</v>
      </c>
    </row>
    <row r="5715" spans="1:9" x14ac:dyDescent="0.25">
      <c r="A5715" s="7">
        <v>46216</v>
      </c>
      <c r="B5715" s="16">
        <v>7031</v>
      </c>
      <c r="C5715" s="16" t="s">
        <v>419</v>
      </c>
      <c r="D5715" s="3">
        <v>10538.48</v>
      </c>
      <c r="E5715" s="16">
        <v>173</v>
      </c>
      <c r="F5715" s="3">
        <v>60.915999999999997</v>
      </c>
      <c r="G5715" s="3">
        <v>43.328000000000003</v>
      </c>
      <c r="H5715" s="66" t="str">
        <f>IF(B5715="","",VLOOKUP(B5715,[1]BASEEMPRESA!$A$2:$AAA$11936,2))</f>
        <v>INAMARQUE SOUZA MACHADO</v>
      </c>
      <c r="I5715" s="20" t="str">
        <f t="shared" si="89"/>
        <v>jul</v>
      </c>
    </row>
    <row r="5716" spans="1:9" x14ac:dyDescent="0.25">
      <c r="A5716" s="7">
        <v>46216</v>
      </c>
      <c r="B5716" s="17">
        <v>7032</v>
      </c>
      <c r="C5716" s="17" t="s">
        <v>419</v>
      </c>
      <c r="D5716" s="2">
        <v>12707.1</v>
      </c>
      <c r="E5716" s="17">
        <v>209</v>
      </c>
      <c r="F5716" s="2">
        <v>60.8</v>
      </c>
      <c r="G5716" s="2">
        <v>45.101999999999997</v>
      </c>
      <c r="H5716" s="66" t="str">
        <f>IF(B5716="","",VLOOKUP(B5716,[1]BASEEMPRESA!$A$2:$AAA$11936,2))</f>
        <v>REGINA M. DOS S. SILVA CARGAS</v>
      </c>
      <c r="I5716" s="20" t="str">
        <f t="shared" si="89"/>
        <v>jul</v>
      </c>
    </row>
    <row r="5717" spans="1:9" x14ac:dyDescent="0.25">
      <c r="A5717" s="7">
        <v>46216</v>
      </c>
      <c r="B5717" s="16">
        <v>7033</v>
      </c>
      <c r="C5717" s="16" t="s">
        <v>419</v>
      </c>
      <c r="D5717" s="3">
        <v>13081.13</v>
      </c>
      <c r="E5717" s="16">
        <v>216</v>
      </c>
      <c r="F5717" s="3">
        <v>60.561</v>
      </c>
      <c r="G5717" s="3">
        <v>42.924999999999997</v>
      </c>
      <c r="H5717" s="66" t="str">
        <f>IF(B5717="","",VLOOKUP(B5717,[1]BASEEMPRESA!$A$2:$AAA$11936,2))</f>
        <v>E L DE OLIVEIRA JUNIOR EDIMAR TRANSPORTES</v>
      </c>
      <c r="I5717" s="20" t="str">
        <f t="shared" si="89"/>
        <v>jul</v>
      </c>
    </row>
    <row r="5718" spans="1:9" x14ac:dyDescent="0.25">
      <c r="A5718" s="7">
        <v>46216</v>
      </c>
      <c r="B5718" s="17">
        <v>7036</v>
      </c>
      <c r="C5718" s="17" t="s">
        <v>419</v>
      </c>
      <c r="D5718" s="2">
        <v>12290.9</v>
      </c>
      <c r="E5718" s="17">
        <v>202</v>
      </c>
      <c r="F5718" s="2">
        <v>60.845999999999997</v>
      </c>
      <c r="G5718" s="2">
        <v>43.856000000000002</v>
      </c>
      <c r="H5718" s="66" t="str">
        <f>IF(B5718="","",VLOOKUP(B5718,[1]BASEEMPRESA!$A$2:$AAA$11936,2))</f>
        <v>EMERSON LUIS MORO</v>
      </c>
      <c r="I5718" s="20" t="str">
        <f t="shared" si="89"/>
        <v>jul</v>
      </c>
    </row>
    <row r="5719" spans="1:9" x14ac:dyDescent="0.25">
      <c r="A5719" s="7">
        <v>46216</v>
      </c>
      <c r="B5719" s="16">
        <v>7038</v>
      </c>
      <c r="C5719" s="16" t="s">
        <v>420</v>
      </c>
      <c r="D5719" s="3">
        <v>11921.86</v>
      </c>
      <c r="E5719" s="16">
        <v>200</v>
      </c>
      <c r="F5719" s="3">
        <v>59.609000000000002</v>
      </c>
      <c r="G5719" s="3">
        <v>42.598999999999997</v>
      </c>
      <c r="H5719" s="66" t="str">
        <f>IF(B5719="","",VLOOKUP(B5719,[1]BASEEMPRESA!$A$2:$AAA$11936,2))</f>
        <v>JERE SERVICOS DE TRANSPORTE E LOCACAO LTDA</v>
      </c>
      <c r="I5719" s="20" t="str">
        <f t="shared" si="89"/>
        <v>jul</v>
      </c>
    </row>
    <row r="5720" spans="1:9" x14ac:dyDescent="0.25">
      <c r="A5720" s="7">
        <v>46216</v>
      </c>
      <c r="B5720" s="17">
        <v>7041</v>
      </c>
      <c r="C5720" s="17" t="s">
        <v>419</v>
      </c>
      <c r="D5720" s="2">
        <v>9155.2999999999993</v>
      </c>
      <c r="E5720" s="17">
        <v>151</v>
      </c>
      <c r="F5720" s="2">
        <v>60.631</v>
      </c>
      <c r="G5720" s="2">
        <v>47.109000000000002</v>
      </c>
      <c r="H5720" s="66" t="str">
        <f>IF(B5720="","",VLOOKUP(B5720,[1]BASEEMPRESA!$A$2:$AAA$11936,2))</f>
        <v>JERE SERVICOS DE TRANSPORTE E LOCACAO LTDA</v>
      </c>
      <c r="I5720" s="20" t="str">
        <f t="shared" si="89"/>
        <v>jul</v>
      </c>
    </row>
    <row r="5721" spans="1:9" x14ac:dyDescent="0.25">
      <c r="A5721" s="7">
        <v>46216</v>
      </c>
      <c r="B5721" s="16">
        <v>7042</v>
      </c>
      <c r="C5721" s="16" t="s">
        <v>420</v>
      </c>
      <c r="D5721" s="3">
        <v>10728.24</v>
      </c>
      <c r="E5721" s="16">
        <v>178</v>
      </c>
      <c r="F5721" s="3">
        <v>60.271000000000001</v>
      </c>
      <c r="G5721" s="3">
        <v>43.572000000000003</v>
      </c>
      <c r="H5721" s="66" t="str">
        <f>IF(B5721="","",VLOOKUP(B5721,[1]BASEEMPRESA!$A$2:$AAA$11936,2))</f>
        <v>SERVICOS DE TRANSPORTES E LOCACAO VALE DO ITAUNAS LTDA</v>
      </c>
      <c r="I5721" s="20" t="str">
        <f t="shared" si="89"/>
        <v>jul</v>
      </c>
    </row>
    <row r="5722" spans="1:9" x14ac:dyDescent="0.25">
      <c r="A5722" s="7">
        <v>46216</v>
      </c>
      <c r="B5722" s="17">
        <v>7045</v>
      </c>
      <c r="C5722" s="17" t="s">
        <v>421</v>
      </c>
      <c r="D5722" s="2">
        <v>12934</v>
      </c>
      <c r="E5722" s="17">
        <v>212</v>
      </c>
      <c r="F5722" s="2">
        <v>61.009</v>
      </c>
      <c r="G5722" s="2">
        <v>42.881</v>
      </c>
      <c r="H5722" s="66" t="str">
        <f>IF(B5722="","",VLOOKUP(B5722,[1]BASEEMPRESA!$A$2:$AAA$11936,2))</f>
        <v>REGINA M. DOS S. SILVA CARGAS</v>
      </c>
      <c r="I5722" s="20" t="str">
        <f t="shared" si="89"/>
        <v>jul</v>
      </c>
    </row>
    <row r="5723" spans="1:9" x14ac:dyDescent="0.25">
      <c r="A5723" s="7">
        <v>46216</v>
      </c>
      <c r="B5723" s="16">
        <v>7046</v>
      </c>
      <c r="C5723" s="16" t="s">
        <v>419</v>
      </c>
      <c r="D5723" s="3">
        <v>11813.98</v>
      </c>
      <c r="E5723" s="16">
        <v>196</v>
      </c>
      <c r="F5723" s="3">
        <v>60.274999999999999</v>
      </c>
      <c r="G5723" s="3">
        <v>41.692999999999998</v>
      </c>
      <c r="H5723" s="66" t="str">
        <f>IF(B5723="","",VLOOKUP(B5723,[1]BASEEMPRESA!$A$2:$AAA$11936,2))</f>
        <v>J.S. LEONIDIO</v>
      </c>
      <c r="I5723" s="20" t="str">
        <f t="shared" si="89"/>
        <v>jul</v>
      </c>
    </row>
    <row r="5724" spans="1:9" x14ac:dyDescent="0.25">
      <c r="A5724" s="7">
        <v>46216</v>
      </c>
      <c r="B5724" s="17">
        <v>7047</v>
      </c>
      <c r="C5724" s="17" t="s">
        <v>419</v>
      </c>
      <c r="D5724" s="2">
        <v>13347.74</v>
      </c>
      <c r="E5724" s="17">
        <v>219</v>
      </c>
      <c r="F5724" s="2">
        <v>60.948999999999998</v>
      </c>
      <c r="G5724" s="2">
        <v>42.23</v>
      </c>
      <c r="H5724" s="66" t="str">
        <f>IF(B5724="","",VLOOKUP(B5724,[1]BASEEMPRESA!$A$2:$AAA$11936,2))</f>
        <v>BAYER LOGISTICA E TRANSPORTES LTDA</v>
      </c>
      <c r="I5724" s="20" t="str">
        <f t="shared" si="89"/>
        <v>jul</v>
      </c>
    </row>
    <row r="5725" spans="1:9" x14ac:dyDescent="0.25">
      <c r="A5725" s="7">
        <v>46216</v>
      </c>
      <c r="B5725" s="16">
        <v>7048</v>
      </c>
      <c r="C5725" s="16" t="s">
        <v>419</v>
      </c>
      <c r="D5725" s="3">
        <v>11211.66</v>
      </c>
      <c r="E5725" s="16">
        <v>186</v>
      </c>
      <c r="F5725" s="3">
        <v>60.277999999999999</v>
      </c>
      <c r="G5725" s="3">
        <v>45.886000000000003</v>
      </c>
      <c r="H5725" s="66" t="str">
        <f>IF(B5725="","",VLOOKUP(B5725,[1]BASEEMPRESA!$A$2:$AAA$11936,2))</f>
        <v>SERVICOS DE TRANSPORTES E LOCACAO VALE DO ITAUNAS LTDA</v>
      </c>
      <c r="I5725" s="20" t="str">
        <f t="shared" si="89"/>
        <v>jul</v>
      </c>
    </row>
    <row r="5726" spans="1:9" x14ac:dyDescent="0.25">
      <c r="A5726" s="7">
        <v>46216</v>
      </c>
      <c r="B5726" s="17">
        <v>7050</v>
      </c>
      <c r="C5726" s="17" t="s">
        <v>419</v>
      </c>
      <c r="D5726" s="2">
        <v>11283.78</v>
      </c>
      <c r="E5726" s="17">
        <v>186</v>
      </c>
      <c r="F5726" s="2">
        <v>60.664999999999999</v>
      </c>
      <c r="G5726" s="2">
        <v>43.442</v>
      </c>
      <c r="H5726" s="66" t="str">
        <f>IF(B5726="","",VLOOKUP(B5726,[1]BASEEMPRESA!$A$2:$AAA$11936,2))</f>
        <v>ESTEL SERVICOS DE TRANSPORTES E LOCACAO LTDA</v>
      </c>
      <c r="I5726" s="20" t="str">
        <f t="shared" si="89"/>
        <v>jul</v>
      </c>
    </row>
    <row r="5727" spans="1:9" x14ac:dyDescent="0.25">
      <c r="A5727" s="7">
        <v>46216</v>
      </c>
      <c r="B5727" s="16">
        <v>7052</v>
      </c>
      <c r="C5727" s="16" t="s">
        <v>420</v>
      </c>
      <c r="D5727" s="3">
        <v>9554.6200000000008</v>
      </c>
      <c r="E5727" s="16">
        <v>158</v>
      </c>
      <c r="F5727" s="3">
        <v>60.472000000000001</v>
      </c>
      <c r="G5727" s="3">
        <v>41.427999999999997</v>
      </c>
      <c r="H5727" s="66" t="str">
        <f>IF(B5727="","",VLOOKUP(B5727,[1]BASEEMPRESA!$A$2:$AAA$11936,2))</f>
        <v>JERE SERVICOS DE TRANSPORTE E LOCACAO LTDA</v>
      </c>
      <c r="I5727" s="20" t="str">
        <f t="shared" si="89"/>
        <v>jul</v>
      </c>
    </row>
    <row r="5728" spans="1:9" x14ac:dyDescent="0.25">
      <c r="A5728" s="7">
        <v>46216</v>
      </c>
      <c r="B5728" s="17">
        <v>7053</v>
      </c>
      <c r="C5728" s="17" t="s">
        <v>420</v>
      </c>
      <c r="D5728" s="2">
        <v>11652.6</v>
      </c>
      <c r="E5728" s="17">
        <v>206</v>
      </c>
      <c r="F5728" s="2">
        <v>56.566000000000003</v>
      </c>
      <c r="G5728" s="2">
        <v>40.415999999999997</v>
      </c>
      <c r="H5728" s="66" t="str">
        <f>IF(B5728="","",VLOOKUP(B5728,[1]BASEEMPRESA!$A$2:$AAA$11936,2))</f>
        <v>TAVARES E MORAES TRANSPORTES LTDA</v>
      </c>
      <c r="I5728" s="20" t="str">
        <f t="shared" si="89"/>
        <v>jul</v>
      </c>
    </row>
    <row r="5729" spans="1:9" x14ac:dyDescent="0.25">
      <c r="A5729" s="7">
        <v>46216</v>
      </c>
      <c r="B5729" s="16">
        <v>7054</v>
      </c>
      <c r="C5729" s="16" t="s">
        <v>419</v>
      </c>
      <c r="D5729" s="3">
        <v>12462.82</v>
      </c>
      <c r="E5729" s="16">
        <v>204</v>
      </c>
      <c r="F5729" s="3">
        <v>61.091999999999999</v>
      </c>
      <c r="G5729" s="3">
        <v>42.985999999999997</v>
      </c>
      <c r="H5729" s="66" t="str">
        <f>IF(B5729="","",VLOOKUP(B5729,[1]BASEEMPRESA!$A$2:$AAA$11936,2))</f>
        <v>TAVARES E MORAES TRANSPORTES LTDA</v>
      </c>
      <c r="I5729" s="20" t="str">
        <f t="shared" si="89"/>
        <v>jul</v>
      </c>
    </row>
    <row r="5730" spans="1:9" x14ac:dyDescent="0.25">
      <c r="A5730" s="7">
        <v>46216</v>
      </c>
      <c r="B5730" s="17">
        <v>7059</v>
      </c>
      <c r="C5730" s="17" t="s">
        <v>419</v>
      </c>
      <c r="D5730" s="2">
        <v>10004.9</v>
      </c>
      <c r="E5730" s="17">
        <v>176</v>
      </c>
      <c r="F5730" s="2">
        <v>56.845999999999997</v>
      </c>
      <c r="G5730" s="2">
        <v>41.165999999999997</v>
      </c>
      <c r="H5730" s="66" t="str">
        <f>IF(B5730="","",VLOOKUP(B5730,[1]BASEEMPRESA!$A$2:$AAA$11936,2))</f>
        <v>BAYER LOGISTICA E TRANSPORTES LTDA</v>
      </c>
      <c r="I5730" s="20" t="str">
        <f t="shared" si="89"/>
        <v>jul</v>
      </c>
    </row>
    <row r="5731" spans="1:9" x14ac:dyDescent="0.25">
      <c r="A5731" s="7">
        <v>46216</v>
      </c>
      <c r="B5731" s="16">
        <v>7188</v>
      </c>
      <c r="C5731" s="16" t="s">
        <v>419</v>
      </c>
      <c r="D5731" s="3">
        <v>12221.52</v>
      </c>
      <c r="E5731" s="16">
        <v>204</v>
      </c>
      <c r="F5731" s="3">
        <v>59.908999999999999</v>
      </c>
      <c r="G5731" s="3">
        <v>41.500999999999998</v>
      </c>
      <c r="H5731" s="66" t="str">
        <f>IF(B5731="","",VLOOKUP(B5731,[1]BASEEMPRESA!$A$2:$AAA$11936,2))</f>
        <v>C C GOMES TRANSPORTES</v>
      </c>
      <c r="I5731" s="20" t="str">
        <f t="shared" si="89"/>
        <v>jul</v>
      </c>
    </row>
    <row r="5732" spans="1:9" x14ac:dyDescent="0.25">
      <c r="A5732" s="7">
        <v>46216</v>
      </c>
      <c r="B5732" s="17">
        <v>7205</v>
      </c>
      <c r="C5732" s="17" t="s">
        <v>420</v>
      </c>
      <c r="D5732" s="2">
        <v>1770.06</v>
      </c>
      <c r="E5732" s="17">
        <v>31</v>
      </c>
      <c r="F5732" s="2">
        <v>57.098999999999997</v>
      </c>
      <c r="G5732" s="2">
        <v>35.682000000000002</v>
      </c>
      <c r="H5732" s="66" t="str">
        <f>IF(B5732="","",VLOOKUP(B5732,[1]BASEEMPRESA!$A$2:$AAA$11936,2))</f>
        <v>RSL TRANSPORTES LTDA</v>
      </c>
      <c r="I5732" s="20" t="str">
        <f t="shared" si="89"/>
        <v>jul</v>
      </c>
    </row>
    <row r="5733" spans="1:9" x14ac:dyDescent="0.25">
      <c r="A5733" s="7">
        <v>46216</v>
      </c>
      <c r="B5733" s="16">
        <v>7207</v>
      </c>
      <c r="C5733" s="16" t="s">
        <v>420</v>
      </c>
      <c r="D5733" s="3">
        <v>9411.14</v>
      </c>
      <c r="E5733" s="16">
        <v>155</v>
      </c>
      <c r="F5733" s="3">
        <v>60.716999999999999</v>
      </c>
      <c r="G5733" s="3">
        <v>41.12</v>
      </c>
      <c r="H5733" s="66" t="str">
        <f>IF(B5733="","",VLOOKUP(B5733,[1]BASEEMPRESA!$A$2:$AAA$11936,2))</f>
        <v>TAVARES E MORAES TRANSPORTES LTDA</v>
      </c>
      <c r="I5733" s="20" t="str">
        <f t="shared" si="89"/>
        <v>jul</v>
      </c>
    </row>
    <row r="5734" spans="1:9" x14ac:dyDescent="0.25">
      <c r="A5734" s="7">
        <v>46216</v>
      </c>
      <c r="B5734" s="17">
        <v>7208</v>
      </c>
      <c r="C5734" s="17" t="s">
        <v>420</v>
      </c>
      <c r="D5734" s="2">
        <v>9986.32</v>
      </c>
      <c r="E5734" s="17">
        <v>203</v>
      </c>
      <c r="F5734" s="2">
        <v>49.194000000000003</v>
      </c>
      <c r="G5734" s="2">
        <v>32.104999999999997</v>
      </c>
      <c r="H5734" s="66" t="str">
        <f>IF(B5734="","",VLOOKUP(B5734,[1]BASEEMPRESA!$A$2:$AAA$11936,2))</f>
        <v>TAVARES E MORAES TRANSPORTES LTDA</v>
      </c>
      <c r="I5734" s="20" t="str">
        <f t="shared" si="89"/>
        <v>jul</v>
      </c>
    </row>
    <row r="5735" spans="1:9" x14ac:dyDescent="0.25">
      <c r="A5735" s="7">
        <v>46216</v>
      </c>
      <c r="B5735" s="16">
        <v>7220</v>
      </c>
      <c r="C5735" s="16" t="s">
        <v>421</v>
      </c>
      <c r="D5735" s="3">
        <v>10305.52</v>
      </c>
      <c r="E5735" s="16">
        <v>192</v>
      </c>
      <c r="F5735" s="3">
        <v>53.674999999999997</v>
      </c>
      <c r="G5735" s="3">
        <v>42.862000000000002</v>
      </c>
      <c r="H5735" s="66" t="str">
        <f>IF(B5735="","",VLOOKUP(B5735,[1]BASEEMPRESA!$A$2:$AAA$11936,2))</f>
        <v>DOS SANTOS PASSOS TRANSPORTES LTDA</v>
      </c>
      <c r="I5735" s="20" t="str">
        <f t="shared" si="89"/>
        <v>jul</v>
      </c>
    </row>
    <row r="5736" spans="1:9" x14ac:dyDescent="0.25">
      <c r="A5736" s="7">
        <v>46216</v>
      </c>
      <c r="B5736" s="17">
        <v>7221</v>
      </c>
      <c r="C5736" s="17" t="s">
        <v>420</v>
      </c>
      <c r="D5736" s="2">
        <v>12698.28</v>
      </c>
      <c r="E5736" s="17">
        <v>209</v>
      </c>
      <c r="F5736" s="2">
        <v>60.756999999999998</v>
      </c>
      <c r="G5736" s="2">
        <v>42.732999999999997</v>
      </c>
      <c r="H5736" s="66" t="str">
        <f>IF(B5736="","",VLOOKUP(B5736,[1]BASEEMPRESA!$A$2:$AAA$11936,2))</f>
        <v>BAYER LOGISTICA E TRANSPORTES LTDA</v>
      </c>
      <c r="I5736" s="20" t="str">
        <f t="shared" si="89"/>
        <v>jul</v>
      </c>
    </row>
    <row r="5737" spans="1:9" x14ac:dyDescent="0.25">
      <c r="A5737" s="7">
        <v>46216</v>
      </c>
      <c r="B5737" s="16">
        <v>7224</v>
      </c>
      <c r="C5737" s="16" t="s">
        <v>419</v>
      </c>
      <c r="D5737" s="3">
        <v>12750.44</v>
      </c>
      <c r="E5737" s="16">
        <v>208</v>
      </c>
      <c r="F5737" s="3">
        <v>61.3</v>
      </c>
      <c r="G5737" s="3">
        <v>45.237000000000002</v>
      </c>
      <c r="H5737" s="66" t="str">
        <f>IF(B5737="","",VLOOKUP(B5737,[1]BASEEMPRESA!$A$2:$AAA$11936,2))</f>
        <v>EMERSON LUIS MORO</v>
      </c>
      <c r="I5737" s="20" t="str">
        <f t="shared" si="89"/>
        <v>jul</v>
      </c>
    </row>
    <row r="5738" spans="1:9" x14ac:dyDescent="0.25">
      <c r="A5738" s="7">
        <v>46216</v>
      </c>
      <c r="B5738" s="17">
        <v>7228</v>
      </c>
      <c r="C5738" s="17" t="s">
        <v>419</v>
      </c>
      <c r="D5738" s="2">
        <v>13371.27</v>
      </c>
      <c r="E5738" s="17">
        <v>222</v>
      </c>
      <c r="F5738" s="2">
        <v>60.231000000000002</v>
      </c>
      <c r="G5738" s="2">
        <v>42.982999999999997</v>
      </c>
      <c r="H5738" s="66" t="str">
        <f>IF(B5738="","",VLOOKUP(B5738,[1]BASEEMPRESA!$A$2:$AAA$11936,2))</f>
        <v>MVS TRANSPORTE LTDA</v>
      </c>
      <c r="I5738" s="20" t="str">
        <f t="shared" si="89"/>
        <v>jul</v>
      </c>
    </row>
    <row r="5739" spans="1:9" x14ac:dyDescent="0.25">
      <c r="A5739" s="7">
        <v>46216</v>
      </c>
      <c r="B5739" s="16">
        <v>7234</v>
      </c>
      <c r="C5739" s="16" t="s">
        <v>419</v>
      </c>
      <c r="D5739" s="3">
        <v>11201.28</v>
      </c>
      <c r="E5739" s="16">
        <v>182</v>
      </c>
      <c r="F5739" s="3">
        <v>61.545000000000002</v>
      </c>
      <c r="G5739" s="3">
        <v>44.018000000000001</v>
      </c>
      <c r="H5739" s="66" t="str">
        <f>IF(B5739="","",VLOOKUP(B5739,[1]BASEEMPRESA!$A$2:$AAA$11936,2))</f>
        <v>TRANSPORTES M &amp; J LTDA</v>
      </c>
      <c r="I5739" s="20" t="str">
        <f t="shared" si="89"/>
        <v>jul</v>
      </c>
    </row>
    <row r="5740" spans="1:9" x14ac:dyDescent="0.25">
      <c r="A5740" s="7">
        <v>46216</v>
      </c>
      <c r="B5740" s="17">
        <v>7238</v>
      </c>
      <c r="C5740" s="17" t="s">
        <v>421</v>
      </c>
      <c r="D5740" s="2">
        <v>10628.48</v>
      </c>
      <c r="E5740" s="17">
        <v>174</v>
      </c>
      <c r="F5740" s="2">
        <v>61.082999999999998</v>
      </c>
      <c r="G5740" s="2">
        <v>43.488</v>
      </c>
      <c r="H5740" s="66" t="str">
        <f>IF(B5740="","",VLOOKUP(B5740,[1]BASEEMPRESA!$A$2:$AAA$11936,2))</f>
        <v>R S SANTOS TRANSPORTES LTDA</v>
      </c>
      <c r="I5740" s="20" t="str">
        <f t="shared" si="89"/>
        <v>jul</v>
      </c>
    </row>
    <row r="5741" spans="1:9" x14ac:dyDescent="0.25">
      <c r="A5741" s="7">
        <v>46216</v>
      </c>
      <c r="B5741" s="16">
        <v>7257</v>
      </c>
      <c r="C5741" s="16" t="s">
        <v>420</v>
      </c>
      <c r="D5741" s="3">
        <v>12791.26</v>
      </c>
      <c r="E5741" s="16">
        <v>210</v>
      </c>
      <c r="F5741" s="3">
        <v>60.911000000000001</v>
      </c>
      <c r="G5741" s="3">
        <v>43.98</v>
      </c>
      <c r="H5741" s="66" t="str">
        <f>IF(B5741="","",VLOOKUP(B5741,[1]BASEEMPRESA!$A$2:$AAA$11936,2))</f>
        <v>EMERSON LUIS MORO</v>
      </c>
      <c r="I5741" s="20" t="str">
        <f t="shared" si="89"/>
        <v>jul</v>
      </c>
    </row>
    <row r="5742" spans="1:9" x14ac:dyDescent="0.25">
      <c r="A5742" s="7">
        <v>46216</v>
      </c>
      <c r="B5742" s="17">
        <v>7258</v>
      </c>
      <c r="C5742" s="17" t="s">
        <v>420</v>
      </c>
      <c r="D5742" s="2">
        <v>11223.79</v>
      </c>
      <c r="E5742" s="17">
        <v>192</v>
      </c>
      <c r="F5742" s="2">
        <v>58.457000000000001</v>
      </c>
      <c r="G5742" s="2">
        <v>42.665999999999997</v>
      </c>
      <c r="H5742" s="66" t="str">
        <f>IF(B5742="","",VLOOKUP(B5742,[1]BASEEMPRESA!$A$2:$AAA$11936,2))</f>
        <v>REGINA M. DOS S. SILVA CARGAS</v>
      </c>
      <c r="I5742" s="20" t="str">
        <f t="shared" si="89"/>
        <v>jul</v>
      </c>
    </row>
    <row r="5743" spans="1:9" x14ac:dyDescent="0.25">
      <c r="A5743" s="7">
        <v>46216</v>
      </c>
      <c r="B5743" s="16">
        <v>7260</v>
      </c>
      <c r="C5743" s="16" t="s">
        <v>420</v>
      </c>
      <c r="D5743" s="3">
        <v>12140.82</v>
      </c>
      <c r="E5743" s="16">
        <v>212</v>
      </c>
      <c r="F5743" s="3">
        <v>57.268000000000001</v>
      </c>
      <c r="G5743" s="3">
        <v>40.664999999999999</v>
      </c>
      <c r="H5743" s="66" t="str">
        <f>IF(B5743="","",VLOOKUP(B5743,[1]BASEEMPRESA!$A$2:$AAA$11936,2))</f>
        <v>E L DE OLIVEIRA JUNIOR EDIMAR TRANSPORTES</v>
      </c>
      <c r="I5743" s="20" t="str">
        <f t="shared" si="89"/>
        <v>jul</v>
      </c>
    </row>
    <row r="5744" spans="1:9" x14ac:dyDescent="0.25">
      <c r="A5744" s="7">
        <v>46216</v>
      </c>
      <c r="B5744" s="17">
        <v>7263</v>
      </c>
      <c r="C5744" s="17" t="s">
        <v>419</v>
      </c>
      <c r="D5744" s="2">
        <v>12425.8</v>
      </c>
      <c r="E5744" s="17">
        <v>203</v>
      </c>
      <c r="F5744" s="2">
        <v>61.210999999999999</v>
      </c>
      <c r="G5744" s="2">
        <v>42.4</v>
      </c>
      <c r="H5744" s="66" t="str">
        <f>IF(B5744="","",VLOOKUP(B5744,[1]BASEEMPRESA!$A$2:$AAA$11936,2))</f>
        <v>ESTEL SERVICOS DE TRANSPORTES E LOCACAO LTDA</v>
      </c>
      <c r="I5744" s="20" t="str">
        <f t="shared" si="89"/>
        <v>jul</v>
      </c>
    </row>
    <row r="5745" spans="1:9" x14ac:dyDescent="0.25">
      <c r="A5745" s="7">
        <v>46216</v>
      </c>
      <c r="B5745" s="16">
        <v>7264</v>
      </c>
      <c r="C5745" s="16" t="s">
        <v>419</v>
      </c>
      <c r="D5745" s="3">
        <v>12347.69</v>
      </c>
      <c r="E5745" s="16">
        <v>202</v>
      </c>
      <c r="F5745" s="3">
        <v>61.127000000000002</v>
      </c>
      <c r="G5745" s="3">
        <v>39.627000000000002</v>
      </c>
      <c r="H5745" s="66" t="str">
        <f>IF(B5745="","",VLOOKUP(B5745,[1]BASEEMPRESA!$A$2:$AAA$11936,2))</f>
        <v>W &amp; E SERVICOS DE TRANSPORTE LTDA</v>
      </c>
      <c r="I5745" s="20" t="str">
        <f t="shared" si="89"/>
        <v>jul</v>
      </c>
    </row>
    <row r="5746" spans="1:9" x14ac:dyDescent="0.25">
      <c r="A5746" s="7">
        <v>46216</v>
      </c>
      <c r="B5746" s="17">
        <v>7278</v>
      </c>
      <c r="C5746" s="17" t="s">
        <v>419</v>
      </c>
      <c r="D5746" s="2">
        <v>11419.06</v>
      </c>
      <c r="E5746" s="17">
        <v>198</v>
      </c>
      <c r="F5746" s="2">
        <v>57.671999999999997</v>
      </c>
      <c r="G5746" s="2">
        <v>43.871000000000002</v>
      </c>
      <c r="H5746" s="66" t="str">
        <f>IF(B5746="","",VLOOKUP(B5746,[1]BASEEMPRESA!$A$2:$AAA$11936,2))</f>
        <v>LOPES TRANSPORTES LTDA</v>
      </c>
      <c r="I5746" s="20" t="str">
        <f t="shared" si="89"/>
        <v>jul</v>
      </c>
    </row>
    <row r="5747" spans="1:9" x14ac:dyDescent="0.25">
      <c r="A5747" s="7">
        <v>46216</v>
      </c>
      <c r="B5747" s="16">
        <v>7279</v>
      </c>
      <c r="C5747" s="16" t="s">
        <v>420</v>
      </c>
      <c r="D5747" s="3">
        <v>12816.3</v>
      </c>
      <c r="E5747" s="16">
        <v>212</v>
      </c>
      <c r="F5747" s="3">
        <v>60.454000000000001</v>
      </c>
      <c r="G5747" s="3">
        <v>42.392000000000003</v>
      </c>
      <c r="H5747" s="66" t="str">
        <f>IF(B5747="","",VLOOKUP(B5747,[1]BASEEMPRESA!$A$2:$AAA$11936,2))</f>
        <v>CVL TRANSPORTES LTDA</v>
      </c>
      <c r="I5747" s="20" t="str">
        <f t="shared" si="89"/>
        <v>jul</v>
      </c>
    </row>
    <row r="5748" spans="1:9" x14ac:dyDescent="0.25">
      <c r="A5748" s="7">
        <v>46216</v>
      </c>
      <c r="B5748" s="17">
        <v>7282</v>
      </c>
      <c r="C5748" s="17" t="s">
        <v>419</v>
      </c>
      <c r="D5748" s="2">
        <v>12654.12</v>
      </c>
      <c r="E5748" s="17">
        <v>211</v>
      </c>
      <c r="F5748" s="2">
        <v>59.972000000000001</v>
      </c>
      <c r="G5748" s="2">
        <v>43.326999999999998</v>
      </c>
      <c r="H5748" s="66" t="str">
        <f>IF(B5748="","",VLOOKUP(B5748,[1]BASEEMPRESA!$A$2:$AAA$11936,2))</f>
        <v>EMERSON LUIS MORO</v>
      </c>
      <c r="I5748" s="20" t="str">
        <f t="shared" si="89"/>
        <v>jul</v>
      </c>
    </row>
    <row r="5749" spans="1:9" x14ac:dyDescent="0.25">
      <c r="A5749" s="7">
        <v>46216</v>
      </c>
      <c r="B5749" s="16">
        <v>7289</v>
      </c>
      <c r="C5749" s="16" t="s">
        <v>419</v>
      </c>
      <c r="D5749" s="3">
        <v>10616.52</v>
      </c>
      <c r="E5749" s="16">
        <v>180</v>
      </c>
      <c r="F5749" s="3">
        <v>58.981000000000002</v>
      </c>
      <c r="G5749" s="3">
        <v>39.9</v>
      </c>
      <c r="H5749" s="66" t="str">
        <f>IF(B5749="","",VLOOKUP(B5749,[1]BASEEMPRESA!$A$2:$AAA$11936,2))</f>
        <v>TAVARES E MORAES TRANSPORTES LTDA</v>
      </c>
      <c r="I5749" s="20" t="str">
        <f t="shared" si="89"/>
        <v>jul</v>
      </c>
    </row>
    <row r="5750" spans="1:9" x14ac:dyDescent="0.25">
      <c r="A5750" s="7">
        <v>46216</v>
      </c>
      <c r="B5750" s="17">
        <v>7292</v>
      </c>
      <c r="C5750" s="17" t="s">
        <v>419</v>
      </c>
      <c r="D5750" s="2">
        <v>9963.9</v>
      </c>
      <c r="E5750" s="17">
        <v>165</v>
      </c>
      <c r="F5750" s="2">
        <v>60.387</v>
      </c>
      <c r="G5750" s="2">
        <v>41.703000000000003</v>
      </c>
      <c r="H5750" s="66" t="str">
        <f>IF(B5750="","",VLOOKUP(B5750,[1]BASEEMPRESA!$A$2:$AAA$11936,2))</f>
        <v>ESTEL SERVICOS DE TRANSPORTES E LOCACAO LTDA</v>
      </c>
      <c r="I5750" s="20" t="str">
        <f t="shared" si="89"/>
        <v>jul</v>
      </c>
    </row>
    <row r="5751" spans="1:9" x14ac:dyDescent="0.25">
      <c r="A5751" s="7">
        <v>46216</v>
      </c>
      <c r="B5751" s="16">
        <v>7295</v>
      </c>
      <c r="C5751" s="16" t="s">
        <v>419</v>
      </c>
      <c r="D5751" s="3">
        <v>9421.39</v>
      </c>
      <c r="E5751" s="16">
        <v>165</v>
      </c>
      <c r="F5751" s="3">
        <v>57.098999999999997</v>
      </c>
      <c r="G5751" s="3">
        <v>42.421999999999997</v>
      </c>
      <c r="H5751" s="66" t="str">
        <f>IF(B5751="","",VLOOKUP(B5751,[1]BASEEMPRESA!$A$2:$AAA$11936,2))</f>
        <v>ESTEL SERVICOS DE TRANSPORTES E LOCACAO LTDA</v>
      </c>
      <c r="I5751" s="20" t="str">
        <f t="shared" si="89"/>
        <v>jul</v>
      </c>
    </row>
    <row r="5752" spans="1:9" x14ac:dyDescent="0.25">
      <c r="A5752" s="7">
        <v>46216</v>
      </c>
      <c r="B5752" s="17">
        <v>7299</v>
      </c>
      <c r="C5752" s="17" t="s">
        <v>419</v>
      </c>
      <c r="D5752" s="2">
        <v>11117.88</v>
      </c>
      <c r="E5752" s="17">
        <v>199</v>
      </c>
      <c r="F5752" s="2">
        <v>55.869</v>
      </c>
      <c r="G5752" s="2">
        <v>40.497</v>
      </c>
      <c r="H5752" s="66" t="str">
        <f>IF(B5752="","",VLOOKUP(B5752,[1]BASEEMPRESA!$A$2:$AAA$11936,2))</f>
        <v>JERE SERVICOS DE TRANSPORTE E LOCACAO LTDA</v>
      </c>
      <c r="I5752" s="20" t="str">
        <f t="shared" si="89"/>
        <v>jul</v>
      </c>
    </row>
    <row r="5753" spans="1:9" x14ac:dyDescent="0.25">
      <c r="A5753" s="7">
        <v>46216</v>
      </c>
      <c r="B5753" s="16">
        <v>7301</v>
      </c>
      <c r="C5753" s="16" t="s">
        <v>419</v>
      </c>
      <c r="D5753" s="3">
        <v>11801.5</v>
      </c>
      <c r="E5753" s="16">
        <v>210</v>
      </c>
      <c r="F5753" s="3">
        <v>56.198</v>
      </c>
      <c r="G5753" s="3">
        <v>39.976999999999997</v>
      </c>
      <c r="H5753" s="66" t="str">
        <f>IF(B5753="","",VLOOKUP(B5753,[1]BASEEMPRESA!$A$2:$AAA$11936,2))</f>
        <v>SERVICOS DE TRANSPORTES E LOCACAO VALE DO ITAUNAS LTDA</v>
      </c>
      <c r="I5753" s="20" t="str">
        <f t="shared" si="89"/>
        <v>jul</v>
      </c>
    </row>
    <row r="5754" spans="1:9" x14ac:dyDescent="0.25">
      <c r="A5754" s="7">
        <v>46216</v>
      </c>
      <c r="B5754" s="17">
        <v>7304</v>
      </c>
      <c r="C5754" s="17" t="s">
        <v>419</v>
      </c>
      <c r="D5754" s="2">
        <v>11774.21</v>
      </c>
      <c r="E5754" s="17">
        <v>208</v>
      </c>
      <c r="F5754" s="2">
        <v>56.606999999999999</v>
      </c>
      <c r="G5754" s="2">
        <v>40.222999999999999</v>
      </c>
      <c r="H5754" s="66" t="str">
        <f>IF(B5754="","",VLOOKUP(B5754,[1]BASEEMPRESA!$A$2:$AAA$11936,2))</f>
        <v>SERVICOS DE TRANSPORTES E LOCACAO VALE DO ITAUNAS LTDA</v>
      </c>
      <c r="I5754" s="20" t="str">
        <f t="shared" si="89"/>
        <v>jul</v>
      </c>
    </row>
    <row r="5755" spans="1:9" x14ac:dyDescent="0.25">
      <c r="A5755" s="7">
        <v>46216</v>
      </c>
      <c r="B5755" s="16">
        <v>7307</v>
      </c>
      <c r="C5755" s="16" t="s">
        <v>419</v>
      </c>
      <c r="D5755" s="3">
        <v>10189.4</v>
      </c>
      <c r="E5755" s="16">
        <v>175</v>
      </c>
      <c r="F5755" s="3">
        <v>58.225000000000001</v>
      </c>
      <c r="G5755" s="3">
        <v>46.006</v>
      </c>
      <c r="H5755" s="66" t="str">
        <f>IF(B5755="","",VLOOKUP(B5755,[1]BASEEMPRESA!$A$2:$AAA$11936,2))</f>
        <v>SC MANUTENCOES LTDA</v>
      </c>
      <c r="I5755" s="20" t="str">
        <f t="shared" si="89"/>
        <v>jul</v>
      </c>
    </row>
    <row r="5756" spans="1:9" x14ac:dyDescent="0.25">
      <c r="A5756" s="7">
        <v>46216</v>
      </c>
      <c r="B5756" s="17">
        <v>7308</v>
      </c>
      <c r="C5756" s="17" t="s">
        <v>419</v>
      </c>
      <c r="D5756" s="2">
        <v>9737.82</v>
      </c>
      <c r="E5756" s="17">
        <v>162</v>
      </c>
      <c r="F5756" s="2">
        <v>60.11</v>
      </c>
      <c r="G5756" s="2">
        <v>45.424999999999997</v>
      </c>
      <c r="H5756" s="66" t="str">
        <f>IF(B5756="","",VLOOKUP(B5756,[1]BASEEMPRESA!$A$2:$AAA$11936,2))</f>
        <v>SANTOS &amp; SILVA TRANSPORTES RODOVIARIOS LTDA</v>
      </c>
      <c r="I5756" s="20" t="str">
        <f t="shared" si="89"/>
        <v>jul</v>
      </c>
    </row>
    <row r="5757" spans="1:9" x14ac:dyDescent="0.25">
      <c r="A5757" s="7">
        <v>46216</v>
      </c>
      <c r="B5757" s="16">
        <v>7311</v>
      </c>
      <c r="C5757" s="16" t="s">
        <v>422</v>
      </c>
      <c r="D5757" s="3">
        <v>9292.74</v>
      </c>
      <c r="E5757" s="16">
        <v>158</v>
      </c>
      <c r="F5757" s="3">
        <v>58.814999999999998</v>
      </c>
      <c r="G5757" s="3">
        <v>43.250999999999998</v>
      </c>
      <c r="H5757" s="66" t="str">
        <f>IF(B5757="","",VLOOKUP(B5757,[1]BASEEMPRESA!$A$2:$AAA$11936,2))</f>
        <v>LN LOGISTICA E TRANSPORTES LTDA</v>
      </c>
      <c r="I5757" s="20" t="str">
        <f t="shared" si="89"/>
        <v>jul</v>
      </c>
    </row>
    <row r="5758" spans="1:9" x14ac:dyDescent="0.25">
      <c r="A5758" s="7">
        <v>46216</v>
      </c>
      <c r="B5758" s="17">
        <v>7312</v>
      </c>
      <c r="C5758" s="17" t="s">
        <v>422</v>
      </c>
      <c r="D5758" s="2">
        <v>3394.12</v>
      </c>
      <c r="E5758" s="17">
        <v>55</v>
      </c>
      <c r="F5758" s="2">
        <v>61.710999999999999</v>
      </c>
      <c r="G5758" s="2">
        <v>42.332000000000001</v>
      </c>
      <c r="H5758" s="66" t="str">
        <f>IF(B5758="","",VLOOKUP(B5758,[1]BASEEMPRESA!$A$2:$AAA$11936,2))</f>
        <v>LN LOGISTICA E TRANSPORTES LTDA</v>
      </c>
      <c r="I5758" s="20" t="str">
        <f t="shared" si="89"/>
        <v>jul</v>
      </c>
    </row>
    <row r="5759" spans="1:9" x14ac:dyDescent="0.25">
      <c r="A5759" s="7">
        <v>46216</v>
      </c>
      <c r="B5759" s="16">
        <v>7334</v>
      </c>
      <c r="C5759" s="16" t="s">
        <v>421</v>
      </c>
      <c r="D5759" s="3">
        <v>12457.58</v>
      </c>
      <c r="E5759" s="16">
        <v>209</v>
      </c>
      <c r="F5759" s="3">
        <v>59.606000000000002</v>
      </c>
      <c r="G5759" s="3">
        <v>43.420999999999999</v>
      </c>
      <c r="H5759" s="66" t="str">
        <f>IF(B5759="","",VLOOKUP(B5759,[1]BASEEMPRESA!$A$2:$AAA$11936,2))</f>
        <v>ROCHA TRANSPORTES DE MUCURI LTDA</v>
      </c>
      <c r="I5759" s="20" t="str">
        <f t="shared" si="89"/>
        <v>jul</v>
      </c>
    </row>
    <row r="5760" spans="1:9" x14ac:dyDescent="0.25">
      <c r="A5760" s="7">
        <v>46216</v>
      </c>
      <c r="B5760" s="17">
        <v>7337</v>
      </c>
      <c r="C5760" s="17" t="s">
        <v>419</v>
      </c>
      <c r="D5760" s="2">
        <v>12584.32</v>
      </c>
      <c r="E5760" s="17">
        <v>206</v>
      </c>
      <c r="F5760" s="2">
        <v>61.088999999999999</v>
      </c>
      <c r="G5760" s="2">
        <v>42.643000000000001</v>
      </c>
      <c r="H5760" s="66" t="str">
        <f>IF(B5760="","",VLOOKUP(B5760,[1]BASEEMPRESA!$A$2:$AAA$11936,2))</f>
        <v>REGINA M. DOS S. SILVA CARGAS</v>
      </c>
      <c r="I5760" s="20" t="str">
        <f t="shared" si="89"/>
        <v>jul</v>
      </c>
    </row>
    <row r="5761" spans="1:9" x14ac:dyDescent="0.25">
      <c r="A5761" s="7">
        <v>46216</v>
      </c>
      <c r="B5761" s="16">
        <v>7340</v>
      </c>
      <c r="C5761" s="16" t="s">
        <v>419</v>
      </c>
      <c r="D5761" s="3">
        <v>13642.58</v>
      </c>
      <c r="E5761" s="16">
        <v>451</v>
      </c>
      <c r="F5761" s="3">
        <v>30.25</v>
      </c>
      <c r="G5761" s="3">
        <v>9.92</v>
      </c>
      <c r="H5761" s="66" t="str">
        <f>IF(B5761="","",VLOOKUP(B5761,[1]BASEEMPRESA!$A$2:$AAA$11936,2))</f>
        <v>W &amp; E SERVICOS DE TRANSPORTE LTDA</v>
      </c>
      <c r="I5761" s="20" t="str">
        <f t="shared" si="89"/>
        <v>jul</v>
      </c>
    </row>
    <row r="5762" spans="1:9" x14ac:dyDescent="0.25">
      <c r="A5762" s="7">
        <v>46216</v>
      </c>
      <c r="B5762" s="17">
        <v>7343</v>
      </c>
      <c r="C5762" s="17" t="s">
        <v>421</v>
      </c>
      <c r="D5762" s="2">
        <v>13468.26</v>
      </c>
      <c r="E5762" s="17">
        <v>325</v>
      </c>
      <c r="F5762" s="2">
        <v>41.441000000000003</v>
      </c>
      <c r="G5762" s="2">
        <v>27.228999999999999</v>
      </c>
      <c r="H5762" s="66" t="str">
        <f>IF(B5762="","",VLOOKUP(B5762,[1]BASEEMPRESA!$A$2:$AAA$11936,2))</f>
        <v>E L DE OLIVEIRA JUNIOR EDIMAR TRANSPORTES</v>
      </c>
      <c r="I5762" s="20" t="str">
        <f t="shared" si="89"/>
        <v>jul</v>
      </c>
    </row>
    <row r="5763" spans="1:9" x14ac:dyDescent="0.25">
      <c r="A5763" s="7">
        <v>46216</v>
      </c>
      <c r="B5763" s="16">
        <v>7347</v>
      </c>
      <c r="C5763" s="16" t="s">
        <v>420</v>
      </c>
      <c r="D5763" s="3">
        <v>12160.06</v>
      </c>
      <c r="E5763" s="16">
        <v>211</v>
      </c>
      <c r="F5763" s="3">
        <v>57.631</v>
      </c>
      <c r="G5763" s="3">
        <v>41.262999999999998</v>
      </c>
      <c r="H5763" s="66" t="str">
        <f>IF(B5763="","",VLOOKUP(B5763,[1]BASEEMPRESA!$A$2:$AAA$11936,2))</f>
        <v>TRANSPORTADORA GLOBAL LOGISTICA LTDA</v>
      </c>
      <c r="I5763" s="20" t="str">
        <f t="shared" ref="I5763:I5826" si="90">TEXT(A5763,"mmm")</f>
        <v>jul</v>
      </c>
    </row>
    <row r="5764" spans="1:9" x14ac:dyDescent="0.25">
      <c r="A5764" s="7">
        <v>46216</v>
      </c>
      <c r="B5764" s="17">
        <v>7352</v>
      </c>
      <c r="C5764" s="17" t="s">
        <v>421</v>
      </c>
      <c r="D5764" s="2">
        <v>10933.96</v>
      </c>
      <c r="E5764" s="17">
        <v>194</v>
      </c>
      <c r="F5764" s="2">
        <v>56.360999999999997</v>
      </c>
      <c r="G5764" s="2">
        <v>43.276000000000003</v>
      </c>
      <c r="H5764" s="66" t="str">
        <f>IF(B5764="","",VLOOKUP(B5764,[1]BASEEMPRESA!$A$2:$AAA$11936,2))</f>
        <v>WESLEI M DOS SANTOS</v>
      </c>
      <c r="I5764" s="20" t="str">
        <f t="shared" si="90"/>
        <v>jul</v>
      </c>
    </row>
    <row r="5765" spans="1:9" x14ac:dyDescent="0.25">
      <c r="A5765" s="7">
        <v>46216</v>
      </c>
      <c r="B5765" s="16">
        <v>7355</v>
      </c>
      <c r="C5765" s="16" t="s">
        <v>419</v>
      </c>
      <c r="D5765" s="3">
        <v>11599.36</v>
      </c>
      <c r="E5765" s="16">
        <v>193</v>
      </c>
      <c r="F5765" s="3">
        <v>60.1</v>
      </c>
      <c r="G5765" s="3">
        <v>42.31</v>
      </c>
      <c r="H5765" s="66" t="str">
        <f>IF(B5765="","",VLOOKUP(B5765,[1]BASEEMPRESA!$A$2:$AAA$11936,2))</f>
        <v>WESLEI M DOS SANTOS</v>
      </c>
      <c r="I5765" s="20" t="str">
        <f t="shared" si="90"/>
        <v>jul</v>
      </c>
    </row>
    <row r="5766" spans="1:9" x14ac:dyDescent="0.25">
      <c r="A5766" s="7">
        <v>46216</v>
      </c>
      <c r="B5766" s="17">
        <v>7361</v>
      </c>
      <c r="C5766" s="17" t="s">
        <v>423</v>
      </c>
      <c r="D5766" s="2">
        <v>7667.1</v>
      </c>
      <c r="E5766" s="17">
        <v>125</v>
      </c>
      <c r="F5766" s="2">
        <v>61.337000000000003</v>
      </c>
      <c r="G5766" s="2">
        <v>45.070999999999998</v>
      </c>
      <c r="H5766" s="66" t="str">
        <f>IF(B5766="","",VLOOKUP(B5766,[1]BASEEMPRESA!$A$2:$AAA$11936,2))</f>
        <v>TRANSPORTE FUMACINHA LTDA</v>
      </c>
      <c r="I5766" s="20" t="str">
        <f t="shared" si="90"/>
        <v>jul</v>
      </c>
    </row>
    <row r="5767" spans="1:9" x14ac:dyDescent="0.25">
      <c r="A5767" s="7">
        <v>46216</v>
      </c>
      <c r="B5767" s="16">
        <v>7364</v>
      </c>
      <c r="C5767" s="16" t="s">
        <v>419</v>
      </c>
      <c r="D5767" s="3">
        <v>8825.74</v>
      </c>
      <c r="E5767" s="16">
        <v>146</v>
      </c>
      <c r="F5767" s="3">
        <v>60.45</v>
      </c>
      <c r="G5767" s="3">
        <v>39.173000000000002</v>
      </c>
      <c r="H5767" s="66" t="str">
        <f>IF(B5767="","",VLOOKUP(B5767,[1]BASEEMPRESA!$A$2:$AAA$11936,2))</f>
        <v>TRANSPORTADORA GLOBAL LOGISTICA LTDA</v>
      </c>
      <c r="I5767" s="20" t="str">
        <f t="shared" si="90"/>
        <v>jul</v>
      </c>
    </row>
    <row r="5768" spans="1:9" x14ac:dyDescent="0.25">
      <c r="A5768" s="7">
        <v>46216</v>
      </c>
      <c r="B5768" s="17">
        <v>7367</v>
      </c>
      <c r="C5768" s="17" t="s">
        <v>419</v>
      </c>
      <c r="D5768" s="2">
        <v>10329.82</v>
      </c>
      <c r="E5768" s="17">
        <v>176</v>
      </c>
      <c r="F5768" s="2">
        <v>58.692</v>
      </c>
      <c r="G5768" s="2">
        <v>40.561999999999998</v>
      </c>
      <c r="H5768" s="66" t="str">
        <f>IF(B5768="","",VLOOKUP(B5768,[1]BASEEMPRESA!$A$2:$AAA$11936,2))</f>
        <v>JOSE HELIO SILVA SANTOS</v>
      </c>
      <c r="I5768" s="20" t="str">
        <f t="shared" si="90"/>
        <v>jul</v>
      </c>
    </row>
    <row r="5769" spans="1:9" x14ac:dyDescent="0.25">
      <c r="A5769" s="7">
        <v>46216</v>
      </c>
      <c r="B5769" s="16">
        <v>7370</v>
      </c>
      <c r="C5769" s="16" t="s">
        <v>419</v>
      </c>
      <c r="D5769" s="3">
        <v>11477.42</v>
      </c>
      <c r="E5769" s="16">
        <v>195</v>
      </c>
      <c r="F5769" s="3">
        <v>58.859000000000002</v>
      </c>
      <c r="G5769" s="3">
        <v>41.947000000000003</v>
      </c>
      <c r="H5769" s="66" t="str">
        <f>IF(B5769="","",VLOOKUP(B5769,[1]BASEEMPRESA!$A$2:$AAA$11936,2))</f>
        <v>JOSE HELIO SILVA SANTOS</v>
      </c>
      <c r="I5769" s="20" t="str">
        <f t="shared" si="90"/>
        <v>jul</v>
      </c>
    </row>
    <row r="5770" spans="1:9" x14ac:dyDescent="0.25">
      <c r="A5770" s="7">
        <v>46216</v>
      </c>
      <c r="B5770" s="17">
        <v>7373</v>
      </c>
      <c r="C5770" s="17" t="s">
        <v>419</v>
      </c>
      <c r="D5770" s="2">
        <v>7790.29</v>
      </c>
      <c r="E5770" s="17">
        <v>154</v>
      </c>
      <c r="F5770" s="2">
        <v>50.585999999999999</v>
      </c>
      <c r="G5770" s="2">
        <v>38.468000000000004</v>
      </c>
      <c r="H5770" s="66" t="str">
        <f>IF(B5770="","",VLOOKUP(B5770,[1]BASEEMPRESA!$A$2:$AAA$11936,2))</f>
        <v>BARBOSA TRANSPORTES E LOGISTICA LTDA</v>
      </c>
      <c r="I5770" s="20" t="str">
        <f t="shared" si="90"/>
        <v>jul</v>
      </c>
    </row>
    <row r="5771" spans="1:9" x14ac:dyDescent="0.25">
      <c r="A5771" s="7">
        <v>46216</v>
      </c>
      <c r="B5771" s="16">
        <v>7381</v>
      </c>
      <c r="C5771" s="16" t="s">
        <v>423</v>
      </c>
      <c r="D5771" s="3">
        <v>10443.41</v>
      </c>
      <c r="E5771" s="16">
        <v>170</v>
      </c>
      <c r="F5771" s="3">
        <v>61.432000000000002</v>
      </c>
      <c r="G5771" s="3">
        <v>46.411000000000001</v>
      </c>
      <c r="H5771" s="66" t="str">
        <f>IF(B5771="","",VLOOKUP(B5771,[1]BASEEMPRESA!$A$2:$AAA$11936,2))</f>
        <v>TRANSPORTE FUMACINHA LTDA</v>
      </c>
      <c r="I5771" s="20" t="str">
        <f t="shared" si="90"/>
        <v>jul</v>
      </c>
    </row>
    <row r="5772" spans="1:9" x14ac:dyDescent="0.25">
      <c r="A5772" s="7">
        <v>46216</v>
      </c>
      <c r="B5772" s="17">
        <v>7398</v>
      </c>
      <c r="C5772" s="17" t="s">
        <v>419</v>
      </c>
      <c r="D5772" s="2">
        <v>4305.3599999999997</v>
      </c>
      <c r="E5772" s="17">
        <v>101</v>
      </c>
      <c r="F5772" s="2">
        <v>42.627000000000002</v>
      </c>
      <c r="G5772" s="2">
        <v>38.149000000000001</v>
      </c>
      <c r="H5772" s="66" t="str">
        <f>IF(B5772="","",VLOOKUP(B5772,[1]BASEEMPRESA!$A$2:$AAA$11936,2))</f>
        <v>RSL TRANSPORTES LTDA</v>
      </c>
      <c r="I5772" s="20" t="str">
        <f t="shared" si="90"/>
        <v>jul</v>
      </c>
    </row>
    <row r="5773" spans="1:9" x14ac:dyDescent="0.25">
      <c r="A5773" s="7">
        <v>46216</v>
      </c>
      <c r="B5773" s="16">
        <v>7401</v>
      </c>
      <c r="C5773" s="16" t="s">
        <v>419</v>
      </c>
      <c r="D5773" s="3">
        <v>247.32</v>
      </c>
      <c r="E5773" s="16">
        <v>4</v>
      </c>
      <c r="F5773" s="3">
        <v>61.83</v>
      </c>
      <c r="G5773" s="3">
        <v>46.898000000000003</v>
      </c>
      <c r="H5773" s="66" t="str">
        <f>IF(B5773="","",VLOOKUP(B5773,[1]BASEEMPRESA!$A$2:$AAA$11936,2))</f>
        <v>RSL TRANSPORTES LTDA</v>
      </c>
      <c r="I5773" s="20" t="str">
        <f t="shared" si="90"/>
        <v>jul</v>
      </c>
    </row>
    <row r="5774" spans="1:9" x14ac:dyDescent="0.25">
      <c r="A5774" s="7">
        <v>46216</v>
      </c>
      <c r="B5774" s="17">
        <v>7404</v>
      </c>
      <c r="C5774" s="17" t="s">
        <v>419</v>
      </c>
      <c r="D5774" s="2">
        <v>587.5</v>
      </c>
      <c r="E5774" s="17">
        <v>10</v>
      </c>
      <c r="F5774" s="2">
        <v>58.75</v>
      </c>
      <c r="G5774" s="2">
        <v>30.292999999999999</v>
      </c>
      <c r="H5774" s="66" t="str">
        <f>IF(B5774="","",VLOOKUP(B5774,[1]BASEEMPRESA!$A$2:$AAA$11936,2))</f>
        <v>RSL TRANSPORTES LTDA</v>
      </c>
      <c r="I5774" s="20" t="str">
        <f t="shared" si="90"/>
        <v>jul</v>
      </c>
    </row>
    <row r="5775" spans="1:9" x14ac:dyDescent="0.25">
      <c r="A5775" s="7">
        <v>46217</v>
      </c>
      <c r="B5775" s="16">
        <v>2067</v>
      </c>
      <c r="C5775" s="16" t="s">
        <v>418</v>
      </c>
      <c r="D5775" s="3">
        <v>64.2</v>
      </c>
      <c r="E5775" s="16">
        <v>1</v>
      </c>
      <c r="F5775" s="3">
        <v>64.2</v>
      </c>
      <c r="G5775" s="3">
        <v>12</v>
      </c>
      <c r="H5775" s="66" t="str">
        <f>IF(B5775="","",VLOOKUP(B5775,[1]BASEEMPRESA!$A$2:$AAA$11936,2))</f>
        <v>NDB HOLDING AGRICOLA LTDA - MATRIZ</v>
      </c>
      <c r="I5775" s="20" t="str">
        <f t="shared" si="90"/>
        <v>jul</v>
      </c>
    </row>
    <row r="5776" spans="1:9" x14ac:dyDescent="0.25">
      <c r="A5776" s="7">
        <v>46217</v>
      </c>
      <c r="B5776" s="17">
        <v>2107</v>
      </c>
      <c r="C5776" s="17" t="s">
        <v>418</v>
      </c>
      <c r="D5776" s="2">
        <v>67.260000000000005</v>
      </c>
      <c r="E5776" s="17">
        <v>1</v>
      </c>
      <c r="F5776" s="2">
        <v>67.260000000000005</v>
      </c>
      <c r="G5776" s="2">
        <v>12</v>
      </c>
      <c r="H5776" s="66" t="str">
        <f>IF(B5776="","",VLOOKUP(B5776,[1]BASEEMPRESA!$A$2:$AAA$11936,2))</f>
        <v>NDB HOLDING AGRICOLA LTDA - MATRIZ</v>
      </c>
      <c r="I5776" s="20" t="str">
        <f t="shared" si="90"/>
        <v>jul</v>
      </c>
    </row>
    <row r="5777" spans="1:9" x14ac:dyDescent="0.25">
      <c r="A5777" s="7">
        <v>46217</v>
      </c>
      <c r="B5777" s="16">
        <v>2109</v>
      </c>
      <c r="C5777" s="16" t="s">
        <v>418</v>
      </c>
      <c r="D5777" s="3">
        <v>128.56</v>
      </c>
      <c r="E5777" s="16">
        <v>2</v>
      </c>
      <c r="F5777" s="3">
        <v>64.28</v>
      </c>
      <c r="G5777" s="3">
        <v>12</v>
      </c>
      <c r="H5777" s="66" t="str">
        <f>IF(B5777="","",VLOOKUP(B5777,[1]BASEEMPRESA!$A$2:$AAA$11936,2))</f>
        <v>NDB HOLDING AGRICOLA LTDA - MATRIZ</v>
      </c>
      <c r="I5777" s="20" t="str">
        <f t="shared" si="90"/>
        <v>jul</v>
      </c>
    </row>
    <row r="5778" spans="1:9" x14ac:dyDescent="0.25">
      <c r="A5778" s="7">
        <v>46217</v>
      </c>
      <c r="B5778" s="17">
        <v>7004</v>
      </c>
      <c r="C5778" s="17" t="s">
        <v>419</v>
      </c>
      <c r="D5778" s="2">
        <v>49.82</v>
      </c>
      <c r="E5778" s="17">
        <v>1</v>
      </c>
      <c r="F5778" s="2">
        <v>49.82</v>
      </c>
      <c r="G5778" s="2">
        <v>15</v>
      </c>
      <c r="H5778" s="66" t="str">
        <f>IF(B5778="","",VLOOKUP(B5778,[1]BASEEMPRESA!$A$2:$AAA$11936,2))</f>
        <v>EMERSON LUIS MORO</v>
      </c>
      <c r="I5778" s="20" t="str">
        <f t="shared" si="90"/>
        <v>jul</v>
      </c>
    </row>
    <row r="5779" spans="1:9" x14ac:dyDescent="0.25">
      <c r="A5779" s="7">
        <v>46217</v>
      </c>
      <c r="B5779" s="16">
        <v>7005</v>
      </c>
      <c r="C5779" s="16" t="s">
        <v>419</v>
      </c>
      <c r="D5779" s="3">
        <v>54.5</v>
      </c>
      <c r="E5779" s="16">
        <v>1</v>
      </c>
      <c r="F5779" s="3">
        <v>54.5</v>
      </c>
      <c r="G5779" s="3">
        <v>15</v>
      </c>
      <c r="H5779" s="66" t="str">
        <f>IF(B5779="","",VLOOKUP(B5779,[1]BASEEMPRESA!$A$2:$AAA$11936,2))</f>
        <v>RENE PINA DE ALMEIDA</v>
      </c>
      <c r="I5779" s="20" t="str">
        <f t="shared" si="90"/>
        <v>jul</v>
      </c>
    </row>
    <row r="5780" spans="1:9" x14ac:dyDescent="0.25">
      <c r="A5780" s="7">
        <v>46217</v>
      </c>
      <c r="B5780" s="17">
        <v>7007</v>
      </c>
      <c r="C5780" s="17" t="s">
        <v>420</v>
      </c>
      <c r="D5780" s="2">
        <v>65.66</v>
      </c>
      <c r="E5780" s="17">
        <v>1</v>
      </c>
      <c r="F5780" s="2">
        <v>65.66</v>
      </c>
      <c r="G5780" s="2">
        <v>66</v>
      </c>
      <c r="H5780" s="66" t="str">
        <f>IF(B5780="","",VLOOKUP(B5780,[1]BASEEMPRESA!$A$2:$AAA$11936,2))</f>
        <v>MVS TRANSPORTE LTDA</v>
      </c>
      <c r="I5780" s="20" t="str">
        <f t="shared" si="90"/>
        <v>jul</v>
      </c>
    </row>
    <row r="5781" spans="1:9" x14ac:dyDescent="0.25">
      <c r="A5781" s="7">
        <v>46217</v>
      </c>
      <c r="B5781" s="16">
        <v>7008</v>
      </c>
      <c r="C5781" s="16" t="s">
        <v>419</v>
      </c>
      <c r="D5781" s="3">
        <v>59.22</v>
      </c>
      <c r="E5781" s="16">
        <v>1</v>
      </c>
      <c r="F5781" s="3">
        <v>59.22</v>
      </c>
      <c r="G5781" s="3">
        <v>35.770000000000003</v>
      </c>
      <c r="H5781" s="66" t="str">
        <f>IF(B5781="","",VLOOKUP(B5781,[1]BASEEMPRESA!$A$2:$AAA$11936,2))</f>
        <v>E L DE OLIVEIRA JUNIOR EDIMAR TRANSPORTES</v>
      </c>
      <c r="I5781" s="20" t="str">
        <f t="shared" si="90"/>
        <v>jul</v>
      </c>
    </row>
    <row r="5782" spans="1:9" x14ac:dyDescent="0.25">
      <c r="A5782" s="7">
        <v>46217</v>
      </c>
      <c r="B5782" s="17">
        <v>7010</v>
      </c>
      <c r="C5782" s="17" t="s">
        <v>419</v>
      </c>
      <c r="D5782" s="2">
        <v>54.22</v>
      </c>
      <c r="E5782" s="17">
        <v>1</v>
      </c>
      <c r="F5782" s="2">
        <v>54.22</v>
      </c>
      <c r="G5782" s="2">
        <v>15</v>
      </c>
      <c r="H5782" s="66" t="str">
        <f>IF(B5782="","",VLOOKUP(B5782,[1]BASEEMPRESA!$A$2:$AAA$11936,2))</f>
        <v>BAYER LOGISTICA E TRANSPORTES LTDA</v>
      </c>
      <c r="I5782" s="20" t="str">
        <f t="shared" si="90"/>
        <v>jul</v>
      </c>
    </row>
    <row r="5783" spans="1:9" x14ac:dyDescent="0.25">
      <c r="A5783" s="7">
        <v>46217</v>
      </c>
      <c r="B5783" s="16">
        <v>7013</v>
      </c>
      <c r="C5783" s="16" t="s">
        <v>419</v>
      </c>
      <c r="D5783" s="3">
        <v>65.8</v>
      </c>
      <c r="E5783" s="16">
        <v>1</v>
      </c>
      <c r="F5783" s="3">
        <v>65.8</v>
      </c>
      <c r="G5783" s="3">
        <v>66</v>
      </c>
      <c r="H5783" s="66" t="str">
        <f>IF(B5783="","",VLOOKUP(B5783,[1]BASEEMPRESA!$A$2:$AAA$11936,2))</f>
        <v>INAMARQUE SOUZA MACHADO</v>
      </c>
      <c r="I5783" s="20" t="str">
        <f t="shared" si="90"/>
        <v>jul</v>
      </c>
    </row>
    <row r="5784" spans="1:9" x14ac:dyDescent="0.25">
      <c r="A5784" s="7">
        <v>46217</v>
      </c>
      <c r="B5784" s="17">
        <v>7019</v>
      </c>
      <c r="C5784" s="17" t="s">
        <v>419</v>
      </c>
      <c r="D5784" s="2">
        <v>60.24</v>
      </c>
      <c r="E5784" s="17">
        <v>1</v>
      </c>
      <c r="F5784" s="2">
        <v>60.24</v>
      </c>
      <c r="G5784" s="2">
        <v>66</v>
      </c>
      <c r="H5784" s="66" t="str">
        <f>IF(B5784="","",VLOOKUP(B5784,[1]BASEEMPRESA!$A$2:$AAA$11936,2))</f>
        <v>SC MANUTENCOES LTDA</v>
      </c>
      <c r="I5784" s="20" t="str">
        <f t="shared" si="90"/>
        <v>jul</v>
      </c>
    </row>
    <row r="5785" spans="1:9" x14ac:dyDescent="0.25">
      <c r="A5785" s="7">
        <v>46217</v>
      </c>
      <c r="B5785" s="16">
        <v>7021</v>
      </c>
      <c r="C5785" s="16" t="s">
        <v>419</v>
      </c>
      <c r="D5785" s="3">
        <v>66.58</v>
      </c>
      <c r="E5785" s="16">
        <v>1</v>
      </c>
      <c r="F5785" s="3">
        <v>66.58</v>
      </c>
      <c r="G5785" s="3">
        <v>46</v>
      </c>
      <c r="H5785" s="66" t="str">
        <f>IF(B5785="","",VLOOKUP(B5785,[1]BASEEMPRESA!$A$2:$AAA$11936,2))</f>
        <v>NEIA TRANSPORTES LTDA</v>
      </c>
      <c r="I5785" s="20" t="str">
        <f t="shared" si="90"/>
        <v>jul</v>
      </c>
    </row>
    <row r="5786" spans="1:9" x14ac:dyDescent="0.25">
      <c r="A5786" s="7">
        <v>46217</v>
      </c>
      <c r="B5786" s="17">
        <v>7022</v>
      </c>
      <c r="C5786" s="17" t="s">
        <v>419</v>
      </c>
      <c r="D5786" s="2">
        <v>66.02</v>
      </c>
      <c r="E5786" s="17">
        <v>1</v>
      </c>
      <c r="F5786" s="2">
        <v>66.02</v>
      </c>
      <c r="G5786" s="2">
        <v>66</v>
      </c>
      <c r="H5786" s="66" t="str">
        <f>IF(B5786="","",VLOOKUP(B5786,[1]BASEEMPRESA!$A$2:$AAA$11936,2))</f>
        <v>SMRR TRANSPORTES LTDA</v>
      </c>
      <c r="I5786" s="20" t="str">
        <f t="shared" si="90"/>
        <v>jul</v>
      </c>
    </row>
    <row r="5787" spans="1:9" x14ac:dyDescent="0.25">
      <c r="A5787" s="7">
        <v>46217</v>
      </c>
      <c r="B5787" s="16">
        <v>7031</v>
      </c>
      <c r="C5787" s="16" t="s">
        <v>419</v>
      </c>
      <c r="D5787" s="3">
        <v>61.94</v>
      </c>
      <c r="E5787" s="16">
        <v>1</v>
      </c>
      <c r="F5787" s="3">
        <v>61.94</v>
      </c>
      <c r="G5787" s="3">
        <v>15</v>
      </c>
      <c r="H5787" s="66" t="str">
        <f>IF(B5787="","",VLOOKUP(B5787,[1]BASEEMPRESA!$A$2:$AAA$11936,2))</f>
        <v>INAMARQUE SOUZA MACHADO</v>
      </c>
      <c r="I5787" s="20" t="str">
        <f t="shared" si="90"/>
        <v>jul</v>
      </c>
    </row>
    <row r="5788" spans="1:9" x14ac:dyDescent="0.25">
      <c r="A5788" s="7">
        <v>46217</v>
      </c>
      <c r="B5788" s="17">
        <v>7032</v>
      </c>
      <c r="C5788" s="17" t="s">
        <v>419</v>
      </c>
      <c r="D5788" s="2">
        <v>70.06</v>
      </c>
      <c r="E5788" s="17">
        <v>1</v>
      </c>
      <c r="F5788" s="2">
        <v>70.06</v>
      </c>
      <c r="G5788" s="2">
        <v>46</v>
      </c>
      <c r="H5788" s="66" t="str">
        <f>IF(B5788="","",VLOOKUP(B5788,[1]BASEEMPRESA!$A$2:$AAA$11936,2))</f>
        <v>REGINA M. DOS S. SILVA CARGAS</v>
      </c>
      <c r="I5788" s="20" t="str">
        <f t="shared" si="90"/>
        <v>jul</v>
      </c>
    </row>
    <row r="5789" spans="1:9" x14ac:dyDescent="0.25">
      <c r="A5789" s="7">
        <v>46217</v>
      </c>
      <c r="B5789" s="16">
        <v>7038</v>
      </c>
      <c r="C5789" s="16" t="s">
        <v>420</v>
      </c>
      <c r="D5789" s="3">
        <v>45.96</v>
      </c>
      <c r="E5789" s="16">
        <v>1</v>
      </c>
      <c r="F5789" s="3">
        <v>45.96</v>
      </c>
      <c r="G5789" s="3">
        <v>15</v>
      </c>
      <c r="H5789" s="66" t="str">
        <f>IF(B5789="","",VLOOKUP(B5789,[1]BASEEMPRESA!$A$2:$AAA$11936,2))</f>
        <v>JERE SERVICOS DE TRANSPORTE E LOCACAO LTDA</v>
      </c>
      <c r="I5789" s="20" t="str">
        <f t="shared" si="90"/>
        <v>jul</v>
      </c>
    </row>
    <row r="5790" spans="1:9" x14ac:dyDescent="0.25">
      <c r="A5790" s="7">
        <v>46217</v>
      </c>
      <c r="B5790" s="17">
        <v>7042</v>
      </c>
      <c r="C5790" s="17" t="s">
        <v>420</v>
      </c>
      <c r="D5790" s="2">
        <v>64.56</v>
      </c>
      <c r="E5790" s="17">
        <v>1</v>
      </c>
      <c r="F5790" s="2">
        <v>64.56</v>
      </c>
      <c r="G5790" s="2">
        <v>12</v>
      </c>
      <c r="H5790" s="66" t="str">
        <f>IF(B5790="","",VLOOKUP(B5790,[1]BASEEMPRESA!$A$2:$AAA$11936,2))</f>
        <v>SERVICOS DE TRANSPORTES E LOCACAO VALE DO ITAUNAS LTDA</v>
      </c>
      <c r="I5790" s="20" t="str">
        <f t="shared" si="90"/>
        <v>jul</v>
      </c>
    </row>
    <row r="5791" spans="1:9" x14ac:dyDescent="0.25">
      <c r="A5791" s="7">
        <v>46217</v>
      </c>
      <c r="B5791" s="16">
        <v>7047</v>
      </c>
      <c r="C5791" s="16" t="s">
        <v>419</v>
      </c>
      <c r="D5791" s="3">
        <v>53.5</v>
      </c>
      <c r="E5791" s="16">
        <v>1</v>
      </c>
      <c r="F5791" s="3">
        <v>53.5</v>
      </c>
      <c r="G5791" s="3">
        <v>15</v>
      </c>
      <c r="H5791" s="66" t="str">
        <f>IF(B5791="","",VLOOKUP(B5791,[1]BASEEMPRESA!$A$2:$AAA$11936,2))</f>
        <v>BAYER LOGISTICA E TRANSPORTES LTDA</v>
      </c>
      <c r="I5791" s="20" t="str">
        <f t="shared" si="90"/>
        <v>jul</v>
      </c>
    </row>
    <row r="5792" spans="1:9" x14ac:dyDescent="0.25">
      <c r="A5792" s="7">
        <v>46217</v>
      </c>
      <c r="B5792" s="17">
        <v>7048</v>
      </c>
      <c r="C5792" s="17" t="s">
        <v>419</v>
      </c>
      <c r="D5792" s="2">
        <v>97.58</v>
      </c>
      <c r="E5792" s="17">
        <v>3</v>
      </c>
      <c r="F5792" s="2">
        <v>32.527000000000001</v>
      </c>
      <c r="G5792" s="2">
        <v>9.6039999999999992</v>
      </c>
      <c r="H5792" s="66" t="str">
        <f>IF(B5792="","",VLOOKUP(B5792,[1]BASEEMPRESA!$A$2:$AAA$11936,2))</f>
        <v>SERVICOS DE TRANSPORTES E LOCACAO VALE DO ITAUNAS LTDA</v>
      </c>
      <c r="I5792" s="20" t="str">
        <f t="shared" si="90"/>
        <v>jul</v>
      </c>
    </row>
    <row r="5793" spans="1:9" x14ac:dyDescent="0.25">
      <c r="A5793" s="7">
        <v>46217</v>
      </c>
      <c r="B5793" s="16">
        <v>7050</v>
      </c>
      <c r="C5793" s="16" t="s">
        <v>419</v>
      </c>
      <c r="D5793" s="3">
        <v>55.12</v>
      </c>
      <c r="E5793" s="16">
        <v>1</v>
      </c>
      <c r="F5793" s="3">
        <v>55.12</v>
      </c>
      <c r="G5793" s="3">
        <v>15</v>
      </c>
      <c r="H5793" s="66" t="str">
        <f>IF(B5793="","",VLOOKUP(B5793,[1]BASEEMPRESA!$A$2:$AAA$11936,2))</f>
        <v>ESTEL SERVICOS DE TRANSPORTES E LOCACAO LTDA</v>
      </c>
      <c r="I5793" s="20" t="str">
        <f t="shared" si="90"/>
        <v>jul</v>
      </c>
    </row>
    <row r="5794" spans="1:9" x14ac:dyDescent="0.25">
      <c r="A5794" s="7">
        <v>46217</v>
      </c>
      <c r="B5794" s="17">
        <v>7053</v>
      </c>
      <c r="C5794" s="17" t="s">
        <v>420</v>
      </c>
      <c r="D5794" s="2">
        <v>65.319999999999993</v>
      </c>
      <c r="E5794" s="17">
        <v>1</v>
      </c>
      <c r="F5794" s="2">
        <v>65.319999999999993</v>
      </c>
      <c r="G5794" s="2">
        <v>35.770000000000003</v>
      </c>
      <c r="H5794" s="66" t="str">
        <f>IF(B5794="","",VLOOKUP(B5794,[1]BASEEMPRESA!$A$2:$AAA$11936,2))</f>
        <v>TAVARES E MORAES TRANSPORTES LTDA</v>
      </c>
      <c r="I5794" s="20" t="str">
        <f t="shared" si="90"/>
        <v>jul</v>
      </c>
    </row>
    <row r="5795" spans="1:9" x14ac:dyDescent="0.25">
      <c r="A5795" s="7">
        <v>46217</v>
      </c>
      <c r="B5795" s="16">
        <v>7054</v>
      </c>
      <c r="C5795" s="16" t="s">
        <v>419</v>
      </c>
      <c r="D5795" s="3">
        <v>66.599999999999994</v>
      </c>
      <c r="E5795" s="16">
        <v>1</v>
      </c>
      <c r="F5795" s="3">
        <v>66.599999999999994</v>
      </c>
      <c r="G5795" s="3">
        <v>66</v>
      </c>
      <c r="H5795" s="66" t="str">
        <f>IF(B5795="","",VLOOKUP(B5795,[1]BASEEMPRESA!$A$2:$AAA$11936,2))</f>
        <v>TAVARES E MORAES TRANSPORTES LTDA</v>
      </c>
      <c r="I5795" s="20" t="str">
        <f t="shared" si="90"/>
        <v>jul</v>
      </c>
    </row>
    <row r="5796" spans="1:9" x14ac:dyDescent="0.25">
      <c r="A5796" s="7">
        <v>46217</v>
      </c>
      <c r="B5796" s="17">
        <v>7059</v>
      </c>
      <c r="C5796" s="17" t="s">
        <v>419</v>
      </c>
      <c r="D5796" s="2">
        <v>60.66</v>
      </c>
      <c r="E5796" s="17">
        <v>1</v>
      </c>
      <c r="F5796" s="2">
        <v>60.66</v>
      </c>
      <c r="G5796" s="2">
        <v>12</v>
      </c>
      <c r="H5796" s="66" t="str">
        <f>IF(B5796="","",VLOOKUP(B5796,[1]BASEEMPRESA!$A$2:$AAA$11936,2))</f>
        <v>BAYER LOGISTICA E TRANSPORTES LTDA</v>
      </c>
      <c r="I5796" s="20" t="str">
        <f t="shared" si="90"/>
        <v>jul</v>
      </c>
    </row>
    <row r="5797" spans="1:9" x14ac:dyDescent="0.25">
      <c r="A5797" s="7">
        <v>46217</v>
      </c>
      <c r="B5797" s="16">
        <v>7207</v>
      </c>
      <c r="C5797" s="16" t="s">
        <v>420</v>
      </c>
      <c r="D5797" s="3">
        <v>56.14</v>
      </c>
      <c r="E5797" s="16">
        <v>1</v>
      </c>
      <c r="F5797" s="3">
        <v>56.14</v>
      </c>
      <c r="G5797" s="3">
        <v>15</v>
      </c>
      <c r="H5797" s="66" t="str">
        <f>IF(B5797="","",VLOOKUP(B5797,[1]BASEEMPRESA!$A$2:$AAA$11936,2))</f>
        <v>TAVARES E MORAES TRANSPORTES LTDA</v>
      </c>
      <c r="I5797" s="20" t="str">
        <f t="shared" si="90"/>
        <v>jul</v>
      </c>
    </row>
    <row r="5798" spans="1:9" x14ac:dyDescent="0.25">
      <c r="A5798" s="7">
        <v>46217</v>
      </c>
      <c r="B5798" s="17">
        <v>7221</v>
      </c>
      <c r="C5798" s="17" t="s">
        <v>420</v>
      </c>
      <c r="D5798" s="2">
        <v>64.36</v>
      </c>
      <c r="E5798" s="17">
        <v>1</v>
      </c>
      <c r="F5798" s="2">
        <v>64.36</v>
      </c>
      <c r="G5798" s="2">
        <v>66</v>
      </c>
      <c r="H5798" s="66" t="str">
        <f>IF(B5798="","",VLOOKUP(B5798,[1]BASEEMPRESA!$A$2:$AAA$11936,2))</f>
        <v>BAYER LOGISTICA E TRANSPORTES LTDA</v>
      </c>
      <c r="I5798" s="20" t="str">
        <f t="shared" si="90"/>
        <v>jul</v>
      </c>
    </row>
    <row r="5799" spans="1:9" x14ac:dyDescent="0.25">
      <c r="A5799" s="7">
        <v>46217</v>
      </c>
      <c r="B5799" s="16">
        <v>7228</v>
      </c>
      <c r="C5799" s="16" t="s">
        <v>419</v>
      </c>
      <c r="D5799" s="3">
        <v>56.44</v>
      </c>
      <c r="E5799" s="16">
        <v>1</v>
      </c>
      <c r="F5799" s="3">
        <v>56.44</v>
      </c>
      <c r="G5799" s="3">
        <v>89</v>
      </c>
      <c r="H5799" s="66" t="str">
        <f>IF(B5799="","",VLOOKUP(B5799,[1]BASEEMPRESA!$A$2:$AAA$11936,2))</f>
        <v>MVS TRANSPORTE LTDA</v>
      </c>
      <c r="I5799" s="20" t="str">
        <f t="shared" si="90"/>
        <v>jul</v>
      </c>
    </row>
    <row r="5800" spans="1:9" x14ac:dyDescent="0.25">
      <c r="A5800" s="7">
        <v>46217</v>
      </c>
      <c r="B5800" s="17">
        <v>7234</v>
      </c>
      <c r="C5800" s="17" t="s">
        <v>419</v>
      </c>
      <c r="D5800" s="2">
        <v>66.760000000000005</v>
      </c>
      <c r="E5800" s="17">
        <v>1</v>
      </c>
      <c r="F5800" s="2">
        <v>66.760000000000005</v>
      </c>
      <c r="G5800" s="2">
        <v>12</v>
      </c>
      <c r="H5800" s="66" t="str">
        <f>IF(B5800="","",VLOOKUP(B5800,[1]BASEEMPRESA!$A$2:$AAA$11936,2))</f>
        <v>TRANSPORTES M &amp; J LTDA</v>
      </c>
      <c r="I5800" s="20" t="str">
        <f t="shared" si="90"/>
        <v>jul</v>
      </c>
    </row>
    <row r="5801" spans="1:9" x14ac:dyDescent="0.25">
      <c r="A5801" s="7">
        <v>46217</v>
      </c>
      <c r="B5801" s="16">
        <v>7238</v>
      </c>
      <c r="C5801" s="16" t="s">
        <v>421</v>
      </c>
      <c r="D5801" s="3">
        <v>70.3</v>
      </c>
      <c r="E5801" s="16">
        <v>1</v>
      </c>
      <c r="F5801" s="3">
        <v>70.3</v>
      </c>
      <c r="G5801" s="3">
        <v>12</v>
      </c>
      <c r="H5801" s="66" t="str">
        <f>IF(B5801="","",VLOOKUP(B5801,[1]BASEEMPRESA!$A$2:$AAA$11936,2))</f>
        <v>R S SANTOS TRANSPORTES LTDA</v>
      </c>
      <c r="I5801" s="20" t="str">
        <f t="shared" si="90"/>
        <v>jul</v>
      </c>
    </row>
    <row r="5802" spans="1:9" x14ac:dyDescent="0.25">
      <c r="A5802" s="7">
        <v>46217</v>
      </c>
      <c r="B5802" s="17">
        <v>7257</v>
      </c>
      <c r="C5802" s="17" t="s">
        <v>420</v>
      </c>
      <c r="D5802" s="2">
        <v>70.44</v>
      </c>
      <c r="E5802" s="17">
        <v>1</v>
      </c>
      <c r="F5802" s="2">
        <v>70.44</v>
      </c>
      <c r="G5802" s="2">
        <v>66</v>
      </c>
      <c r="H5802" s="66" t="str">
        <f>IF(B5802="","",VLOOKUP(B5802,[1]BASEEMPRESA!$A$2:$AAA$11936,2))</f>
        <v>EMERSON LUIS MORO</v>
      </c>
      <c r="I5802" s="20" t="str">
        <f t="shared" si="90"/>
        <v>jul</v>
      </c>
    </row>
    <row r="5803" spans="1:9" x14ac:dyDescent="0.25">
      <c r="A5803" s="7">
        <v>46217</v>
      </c>
      <c r="B5803" s="16">
        <v>7260</v>
      </c>
      <c r="C5803" s="16" t="s">
        <v>420</v>
      </c>
      <c r="D5803" s="3">
        <v>51.26</v>
      </c>
      <c r="E5803" s="16">
        <v>1</v>
      </c>
      <c r="F5803" s="3">
        <v>51.26</v>
      </c>
      <c r="G5803" s="3">
        <v>15</v>
      </c>
      <c r="H5803" s="66" t="str">
        <f>IF(B5803="","",VLOOKUP(B5803,[1]BASEEMPRESA!$A$2:$AAA$11936,2))</f>
        <v>E L DE OLIVEIRA JUNIOR EDIMAR TRANSPORTES</v>
      </c>
      <c r="I5803" s="20" t="str">
        <f t="shared" si="90"/>
        <v>jul</v>
      </c>
    </row>
    <row r="5804" spans="1:9" x14ac:dyDescent="0.25">
      <c r="A5804" s="7">
        <v>46217</v>
      </c>
      <c r="B5804" s="17">
        <v>7263</v>
      </c>
      <c r="C5804" s="17" t="s">
        <v>419</v>
      </c>
      <c r="D5804" s="2">
        <v>44.98</v>
      </c>
      <c r="E5804" s="17">
        <v>1</v>
      </c>
      <c r="F5804" s="2">
        <v>44.98</v>
      </c>
      <c r="G5804" s="2">
        <v>15</v>
      </c>
      <c r="H5804" s="66" t="str">
        <f>IF(B5804="","",VLOOKUP(B5804,[1]BASEEMPRESA!$A$2:$AAA$11936,2))</f>
        <v>ESTEL SERVICOS DE TRANSPORTES E LOCACAO LTDA</v>
      </c>
      <c r="I5804" s="20" t="str">
        <f t="shared" si="90"/>
        <v>jul</v>
      </c>
    </row>
    <row r="5805" spans="1:9" x14ac:dyDescent="0.25">
      <c r="A5805" s="7">
        <v>46217</v>
      </c>
      <c r="B5805" s="16">
        <v>7279</v>
      </c>
      <c r="C5805" s="16" t="s">
        <v>420</v>
      </c>
      <c r="D5805" s="3">
        <v>63.34</v>
      </c>
      <c r="E5805" s="16">
        <v>1</v>
      </c>
      <c r="F5805" s="3">
        <v>63.34</v>
      </c>
      <c r="G5805" s="3">
        <v>89</v>
      </c>
      <c r="H5805" s="66" t="str">
        <f>IF(B5805="","",VLOOKUP(B5805,[1]BASEEMPRESA!$A$2:$AAA$11936,2))</f>
        <v>CVL TRANSPORTES LTDA</v>
      </c>
      <c r="I5805" s="20" t="str">
        <f t="shared" si="90"/>
        <v>jul</v>
      </c>
    </row>
    <row r="5806" spans="1:9" x14ac:dyDescent="0.25">
      <c r="A5806" s="7">
        <v>46217</v>
      </c>
      <c r="B5806" s="17">
        <v>7282</v>
      </c>
      <c r="C5806" s="17" t="s">
        <v>419</v>
      </c>
      <c r="D5806" s="2">
        <v>65.14</v>
      </c>
      <c r="E5806" s="17">
        <v>1</v>
      </c>
      <c r="F5806" s="2">
        <v>65.14</v>
      </c>
      <c r="G5806" s="2">
        <v>35.770000000000003</v>
      </c>
      <c r="H5806" s="66" t="str">
        <f>IF(B5806="","",VLOOKUP(B5806,[1]BASEEMPRESA!$A$2:$AAA$11936,2))</f>
        <v>EMERSON LUIS MORO</v>
      </c>
      <c r="I5806" s="20" t="str">
        <f t="shared" si="90"/>
        <v>jul</v>
      </c>
    </row>
    <row r="5807" spans="1:9" x14ac:dyDescent="0.25">
      <c r="A5807" s="7">
        <v>46217</v>
      </c>
      <c r="B5807" s="16">
        <v>7289</v>
      </c>
      <c r="C5807" s="16" t="s">
        <v>419</v>
      </c>
      <c r="D5807" s="3">
        <v>61.02</v>
      </c>
      <c r="E5807" s="16">
        <v>1</v>
      </c>
      <c r="F5807" s="3">
        <v>61.02</v>
      </c>
      <c r="G5807" s="3">
        <v>12</v>
      </c>
      <c r="H5807" s="66" t="str">
        <f>IF(B5807="","",VLOOKUP(B5807,[1]BASEEMPRESA!$A$2:$AAA$11936,2))</f>
        <v>TAVARES E MORAES TRANSPORTES LTDA</v>
      </c>
      <c r="I5807" s="20" t="str">
        <f t="shared" si="90"/>
        <v>jul</v>
      </c>
    </row>
    <row r="5808" spans="1:9" x14ac:dyDescent="0.25">
      <c r="A5808" s="7">
        <v>46217</v>
      </c>
      <c r="B5808" s="17">
        <v>7295</v>
      </c>
      <c r="C5808" s="17" t="s">
        <v>419</v>
      </c>
      <c r="D5808" s="2">
        <v>66.180000000000007</v>
      </c>
      <c r="E5808" s="17">
        <v>1</v>
      </c>
      <c r="F5808" s="2">
        <v>66.180000000000007</v>
      </c>
      <c r="G5808" s="2">
        <v>66</v>
      </c>
      <c r="H5808" s="66" t="str">
        <f>IF(B5808="","",VLOOKUP(B5808,[1]BASEEMPRESA!$A$2:$AAA$11936,2))</f>
        <v>ESTEL SERVICOS DE TRANSPORTES E LOCACAO LTDA</v>
      </c>
      <c r="I5808" s="20" t="str">
        <f t="shared" si="90"/>
        <v>jul</v>
      </c>
    </row>
    <row r="5809" spans="1:9" x14ac:dyDescent="0.25">
      <c r="A5809" s="7">
        <v>46217</v>
      </c>
      <c r="B5809" s="16">
        <v>7299</v>
      </c>
      <c r="C5809" s="16" t="s">
        <v>419</v>
      </c>
      <c r="D5809" s="3">
        <v>55.24</v>
      </c>
      <c r="E5809" s="16">
        <v>1</v>
      </c>
      <c r="F5809" s="3">
        <v>55.24</v>
      </c>
      <c r="G5809" s="3">
        <v>15</v>
      </c>
      <c r="H5809" s="66" t="str">
        <f>IF(B5809="","",VLOOKUP(B5809,[1]BASEEMPRESA!$A$2:$AAA$11936,2))</f>
        <v>JERE SERVICOS DE TRANSPORTE E LOCACAO LTDA</v>
      </c>
      <c r="I5809" s="20" t="str">
        <f t="shared" si="90"/>
        <v>jul</v>
      </c>
    </row>
    <row r="5810" spans="1:9" x14ac:dyDescent="0.25">
      <c r="A5810" s="7">
        <v>46217</v>
      </c>
      <c r="B5810" s="17">
        <v>7307</v>
      </c>
      <c r="C5810" s="17" t="s">
        <v>419</v>
      </c>
      <c r="D5810" s="2">
        <v>67.66</v>
      </c>
      <c r="E5810" s="17">
        <v>1</v>
      </c>
      <c r="F5810" s="2">
        <v>67.66</v>
      </c>
      <c r="G5810" s="2">
        <v>46</v>
      </c>
      <c r="H5810" s="66" t="str">
        <f>IF(B5810="","",VLOOKUP(B5810,[1]BASEEMPRESA!$A$2:$AAA$11936,2))</f>
        <v>SC MANUTENCOES LTDA</v>
      </c>
      <c r="I5810" s="20" t="str">
        <f t="shared" si="90"/>
        <v>jul</v>
      </c>
    </row>
    <row r="5811" spans="1:9" x14ac:dyDescent="0.25">
      <c r="A5811" s="7">
        <v>46217</v>
      </c>
      <c r="B5811" s="16">
        <v>7308</v>
      </c>
      <c r="C5811" s="16" t="s">
        <v>419</v>
      </c>
      <c r="D5811" s="3">
        <v>67.06</v>
      </c>
      <c r="E5811" s="16">
        <v>1</v>
      </c>
      <c r="F5811" s="3">
        <v>67.06</v>
      </c>
      <c r="G5811" s="3">
        <v>12</v>
      </c>
      <c r="H5811" s="66" t="str">
        <f>IF(B5811="","",VLOOKUP(B5811,[1]BASEEMPRESA!$A$2:$AAA$11936,2))</f>
        <v>SANTOS &amp; SILVA TRANSPORTES RODOVIARIOS LTDA</v>
      </c>
      <c r="I5811" s="20" t="str">
        <f t="shared" si="90"/>
        <v>jul</v>
      </c>
    </row>
    <row r="5812" spans="1:9" x14ac:dyDescent="0.25">
      <c r="A5812" s="7">
        <v>46217</v>
      </c>
      <c r="B5812" s="17">
        <v>7311</v>
      </c>
      <c r="C5812" s="17" t="s">
        <v>422</v>
      </c>
      <c r="D5812" s="2">
        <v>65.2</v>
      </c>
      <c r="E5812" s="17">
        <v>1</v>
      </c>
      <c r="F5812" s="2">
        <v>65.2</v>
      </c>
      <c r="G5812" s="2">
        <v>46</v>
      </c>
      <c r="H5812" s="66" t="str">
        <f>IF(B5812="","",VLOOKUP(B5812,[1]BASEEMPRESA!$A$2:$AAA$11936,2))</f>
        <v>LN LOGISTICA E TRANSPORTES LTDA</v>
      </c>
      <c r="I5812" s="20" t="str">
        <f t="shared" si="90"/>
        <v>jul</v>
      </c>
    </row>
    <row r="5813" spans="1:9" x14ac:dyDescent="0.25">
      <c r="A5813" s="7">
        <v>46217</v>
      </c>
      <c r="B5813" s="16">
        <v>7312</v>
      </c>
      <c r="C5813" s="16" t="s">
        <v>422</v>
      </c>
      <c r="D5813" s="3">
        <v>72.06</v>
      </c>
      <c r="E5813" s="16">
        <v>1</v>
      </c>
      <c r="F5813" s="3">
        <v>72.06</v>
      </c>
      <c r="G5813" s="3">
        <v>46</v>
      </c>
      <c r="H5813" s="66" t="str">
        <f>IF(B5813="","",VLOOKUP(B5813,[1]BASEEMPRESA!$A$2:$AAA$11936,2))</f>
        <v>LN LOGISTICA E TRANSPORTES LTDA</v>
      </c>
      <c r="I5813" s="20" t="str">
        <f t="shared" si="90"/>
        <v>jul</v>
      </c>
    </row>
    <row r="5814" spans="1:9" x14ac:dyDescent="0.25">
      <c r="A5814" s="7">
        <v>46217</v>
      </c>
      <c r="B5814" s="17">
        <v>7334</v>
      </c>
      <c r="C5814" s="17" t="s">
        <v>421</v>
      </c>
      <c r="D5814" s="2">
        <v>66.44</v>
      </c>
      <c r="E5814" s="17">
        <v>1</v>
      </c>
      <c r="F5814" s="2">
        <v>66.44</v>
      </c>
      <c r="G5814" s="2">
        <v>12</v>
      </c>
      <c r="H5814" s="66" t="str">
        <f>IF(B5814="","",VLOOKUP(B5814,[1]BASEEMPRESA!$A$2:$AAA$11936,2))</f>
        <v>ROCHA TRANSPORTES DE MUCURI LTDA</v>
      </c>
      <c r="I5814" s="20" t="str">
        <f t="shared" si="90"/>
        <v>jul</v>
      </c>
    </row>
    <row r="5815" spans="1:9" x14ac:dyDescent="0.25">
      <c r="A5815" s="7">
        <v>46217</v>
      </c>
      <c r="B5815" s="16">
        <v>7337</v>
      </c>
      <c r="C5815" s="16" t="s">
        <v>419</v>
      </c>
      <c r="D5815" s="3">
        <v>60.2</v>
      </c>
      <c r="E5815" s="16">
        <v>1</v>
      </c>
      <c r="F5815" s="3">
        <v>60.2</v>
      </c>
      <c r="G5815" s="3">
        <v>35.770000000000003</v>
      </c>
      <c r="H5815" s="66" t="str">
        <f>IF(B5815="","",VLOOKUP(B5815,[1]BASEEMPRESA!$A$2:$AAA$11936,2))</f>
        <v>REGINA M. DOS S. SILVA CARGAS</v>
      </c>
      <c r="I5815" s="20" t="str">
        <f t="shared" si="90"/>
        <v>jul</v>
      </c>
    </row>
    <row r="5816" spans="1:9" x14ac:dyDescent="0.25">
      <c r="A5816" s="7">
        <v>46217</v>
      </c>
      <c r="B5816" s="17">
        <v>7347</v>
      </c>
      <c r="C5816" s="17" t="s">
        <v>420</v>
      </c>
      <c r="D5816" s="2">
        <v>54.6</v>
      </c>
      <c r="E5816" s="17">
        <v>1</v>
      </c>
      <c r="F5816" s="2">
        <v>54.6</v>
      </c>
      <c r="G5816" s="2">
        <v>15</v>
      </c>
      <c r="H5816" s="66" t="str">
        <f>IF(B5816="","",VLOOKUP(B5816,[1]BASEEMPRESA!$A$2:$AAA$11936,2))</f>
        <v>TRANSPORTADORA GLOBAL LOGISTICA LTDA</v>
      </c>
      <c r="I5816" s="20" t="str">
        <f t="shared" si="90"/>
        <v>jul</v>
      </c>
    </row>
    <row r="5817" spans="1:9" x14ac:dyDescent="0.25">
      <c r="A5817" s="7">
        <v>46217</v>
      </c>
      <c r="B5817" s="16">
        <v>7355</v>
      </c>
      <c r="C5817" s="16" t="s">
        <v>419</v>
      </c>
      <c r="D5817" s="3">
        <v>64.72</v>
      </c>
      <c r="E5817" s="16">
        <v>1</v>
      </c>
      <c r="F5817" s="3">
        <v>64.72</v>
      </c>
      <c r="G5817" s="3">
        <v>5</v>
      </c>
      <c r="H5817" s="66" t="str">
        <f>IF(B5817="","",VLOOKUP(B5817,[1]BASEEMPRESA!$A$2:$AAA$11936,2))</f>
        <v>WESLEI M DOS SANTOS</v>
      </c>
      <c r="I5817" s="20" t="str">
        <f t="shared" si="90"/>
        <v>jul</v>
      </c>
    </row>
    <row r="5818" spans="1:9" x14ac:dyDescent="0.25">
      <c r="A5818" s="7">
        <v>46217</v>
      </c>
      <c r="B5818" s="17">
        <v>7364</v>
      </c>
      <c r="C5818" s="17" t="s">
        <v>419</v>
      </c>
      <c r="D5818" s="2">
        <v>69.98</v>
      </c>
      <c r="E5818" s="17">
        <v>1</v>
      </c>
      <c r="F5818" s="2">
        <v>69.98</v>
      </c>
      <c r="G5818" s="2">
        <v>46</v>
      </c>
      <c r="H5818" s="66" t="str">
        <f>IF(B5818="","",VLOOKUP(B5818,[1]BASEEMPRESA!$A$2:$AAA$11936,2))</f>
        <v>TRANSPORTADORA GLOBAL LOGISTICA LTDA</v>
      </c>
      <c r="I5818" s="20" t="str">
        <f t="shared" si="90"/>
        <v>jul</v>
      </c>
    </row>
    <row r="5819" spans="1:9" x14ac:dyDescent="0.25">
      <c r="A5819" s="7">
        <v>46217</v>
      </c>
      <c r="B5819" s="16">
        <v>7370</v>
      </c>
      <c r="C5819" s="16" t="s">
        <v>419</v>
      </c>
      <c r="D5819" s="3">
        <v>56.66</v>
      </c>
      <c r="E5819" s="16">
        <v>1</v>
      </c>
      <c r="F5819" s="3">
        <v>56.66</v>
      </c>
      <c r="G5819" s="3">
        <v>89</v>
      </c>
      <c r="H5819" s="66" t="str">
        <f>IF(B5819="","",VLOOKUP(B5819,[1]BASEEMPRESA!$A$2:$AAA$11936,2))</f>
        <v>JOSE HELIO SILVA SANTOS</v>
      </c>
      <c r="I5819" s="20" t="str">
        <f t="shared" si="90"/>
        <v>jul</v>
      </c>
    </row>
    <row r="5820" spans="1:9" x14ac:dyDescent="0.25">
      <c r="A5820" s="7">
        <v>46217</v>
      </c>
      <c r="B5820" s="17">
        <v>7373</v>
      </c>
      <c r="C5820" s="17" t="s">
        <v>419</v>
      </c>
      <c r="D5820" s="2">
        <v>45.28</v>
      </c>
      <c r="E5820" s="17">
        <v>1</v>
      </c>
      <c r="F5820" s="2">
        <v>45.28</v>
      </c>
      <c r="G5820" s="2">
        <v>15</v>
      </c>
      <c r="H5820" s="66" t="str">
        <f>IF(B5820="","",VLOOKUP(B5820,[1]BASEEMPRESA!$A$2:$AAA$11936,2))</f>
        <v>BARBOSA TRANSPORTES E LOGISTICA LTDA</v>
      </c>
      <c r="I5820" s="20" t="str">
        <f t="shared" si="90"/>
        <v>jul</v>
      </c>
    </row>
    <row r="5821" spans="1:9" x14ac:dyDescent="0.25">
      <c r="A5821" s="7">
        <v>46218</v>
      </c>
      <c r="B5821" s="16">
        <v>2059</v>
      </c>
      <c r="C5821" s="16" t="s">
        <v>8563</v>
      </c>
      <c r="D5821" s="3">
        <v>57.64</v>
      </c>
      <c r="E5821" s="16">
        <v>1</v>
      </c>
      <c r="F5821" s="3">
        <v>57.64</v>
      </c>
      <c r="G5821" s="3">
        <v>12</v>
      </c>
      <c r="H5821" s="66" t="str">
        <f>IF(B5821="","",VLOOKUP(B5821,[1]BASEEMPRESA!$A$2:$AAA$11936,2))</f>
        <v>NDB HOLDING AGRICOLA LTDA - MATRIZ</v>
      </c>
      <c r="I5821" s="20" t="str">
        <f t="shared" si="90"/>
        <v>jul</v>
      </c>
    </row>
    <row r="5822" spans="1:9" x14ac:dyDescent="0.25">
      <c r="A5822" s="7">
        <v>46218</v>
      </c>
      <c r="B5822" s="17">
        <v>2067</v>
      </c>
      <c r="C5822" s="17" t="s">
        <v>418</v>
      </c>
      <c r="D5822" s="2">
        <v>381.82</v>
      </c>
      <c r="E5822" s="17">
        <v>6</v>
      </c>
      <c r="F5822" s="2">
        <v>63.637</v>
      </c>
      <c r="G5822" s="2">
        <v>11.957000000000001</v>
      </c>
      <c r="H5822" s="66" t="str">
        <f>IF(B5822="","",VLOOKUP(B5822,[1]BASEEMPRESA!$A$2:$AAA$11936,2))</f>
        <v>NDB HOLDING AGRICOLA LTDA - MATRIZ</v>
      </c>
      <c r="I5822" s="20" t="str">
        <f t="shared" si="90"/>
        <v>jul</v>
      </c>
    </row>
    <row r="5823" spans="1:9" x14ac:dyDescent="0.25">
      <c r="A5823" s="7">
        <v>46218</v>
      </c>
      <c r="B5823" s="16">
        <v>2107</v>
      </c>
      <c r="C5823" s="16" t="s">
        <v>418</v>
      </c>
      <c r="D5823" s="3">
        <v>605.08000000000004</v>
      </c>
      <c r="E5823" s="16">
        <v>10</v>
      </c>
      <c r="F5823" s="3">
        <v>60.508000000000003</v>
      </c>
      <c r="G5823" s="3">
        <v>12</v>
      </c>
      <c r="H5823" s="66" t="str">
        <f>IF(B5823="","",VLOOKUP(B5823,[1]BASEEMPRESA!$A$2:$AAA$11936,2))</f>
        <v>NDB HOLDING AGRICOLA LTDA - MATRIZ</v>
      </c>
      <c r="I5823" s="20" t="str">
        <f t="shared" si="90"/>
        <v>jul</v>
      </c>
    </row>
    <row r="5824" spans="1:9" x14ac:dyDescent="0.25">
      <c r="A5824" s="7">
        <v>46218</v>
      </c>
      <c r="B5824" s="17">
        <v>2108</v>
      </c>
      <c r="C5824" s="17" t="s">
        <v>418</v>
      </c>
      <c r="D5824" s="2">
        <v>622.83000000000004</v>
      </c>
      <c r="E5824" s="17">
        <v>10</v>
      </c>
      <c r="F5824" s="2">
        <v>62.283000000000001</v>
      </c>
      <c r="G5824" s="2">
        <v>12</v>
      </c>
      <c r="H5824" s="66" t="str">
        <f>IF(B5824="","",VLOOKUP(B5824,[1]BASEEMPRESA!$A$2:$AAA$11936,2))</f>
        <v>NDB HOLDING AGRICOLA LTDA - MATRIZ</v>
      </c>
      <c r="I5824" s="20" t="str">
        <f t="shared" si="90"/>
        <v>jul</v>
      </c>
    </row>
    <row r="5825" spans="1:9" x14ac:dyDescent="0.25">
      <c r="A5825" s="7">
        <v>46218</v>
      </c>
      <c r="B5825" s="16">
        <v>2109</v>
      </c>
      <c r="C5825" s="16" t="s">
        <v>418</v>
      </c>
      <c r="D5825" s="3">
        <v>431.78</v>
      </c>
      <c r="E5825" s="16">
        <v>7</v>
      </c>
      <c r="F5825" s="3">
        <v>61.683</v>
      </c>
      <c r="G5825" s="3">
        <v>12</v>
      </c>
      <c r="H5825" s="66" t="str">
        <f>IF(B5825="","",VLOOKUP(B5825,[1]BASEEMPRESA!$A$2:$AAA$11936,2))</f>
        <v>NDB HOLDING AGRICOLA LTDA - MATRIZ</v>
      </c>
      <c r="I5825" s="20" t="str">
        <f t="shared" si="90"/>
        <v>jul</v>
      </c>
    </row>
    <row r="5826" spans="1:9" x14ac:dyDescent="0.25">
      <c r="A5826" s="7">
        <v>46218</v>
      </c>
      <c r="B5826" s="17">
        <v>7004</v>
      </c>
      <c r="C5826" s="17" t="s">
        <v>419</v>
      </c>
      <c r="D5826" s="2">
        <v>128.86000000000001</v>
      </c>
      <c r="E5826" s="17">
        <v>2</v>
      </c>
      <c r="F5826" s="2">
        <v>64.430000000000007</v>
      </c>
      <c r="G5826" s="2">
        <v>55.488999999999997</v>
      </c>
      <c r="H5826" s="66" t="str">
        <f>IF(B5826="","",VLOOKUP(B5826,[1]BASEEMPRESA!$A$2:$AAA$11936,2))</f>
        <v>EMERSON LUIS MORO</v>
      </c>
      <c r="I5826" s="20" t="str">
        <f t="shared" si="90"/>
        <v>jul</v>
      </c>
    </row>
    <row r="5827" spans="1:9" x14ac:dyDescent="0.25">
      <c r="A5827" s="7">
        <v>46218</v>
      </c>
      <c r="B5827" s="16">
        <v>7005</v>
      </c>
      <c r="C5827" s="16" t="s">
        <v>419</v>
      </c>
      <c r="D5827" s="3">
        <v>128.58000000000001</v>
      </c>
      <c r="E5827" s="16">
        <v>2</v>
      </c>
      <c r="F5827" s="3">
        <v>64.290000000000006</v>
      </c>
      <c r="G5827" s="3">
        <v>56.173000000000002</v>
      </c>
      <c r="H5827" s="66" t="str">
        <f>IF(B5827="","",VLOOKUP(B5827,[1]BASEEMPRESA!$A$2:$AAA$11936,2))</f>
        <v>RENE PINA DE ALMEIDA</v>
      </c>
      <c r="I5827" s="20" t="str">
        <f t="shared" ref="I5827:I5890" si="91">TEXT(A5827,"mmm")</f>
        <v>jul</v>
      </c>
    </row>
    <row r="5828" spans="1:9" x14ac:dyDescent="0.25">
      <c r="A5828" s="7">
        <v>46218</v>
      </c>
      <c r="B5828" s="17">
        <v>7006</v>
      </c>
      <c r="C5828" s="17" t="s">
        <v>420</v>
      </c>
      <c r="D5828" s="2">
        <v>177.2</v>
      </c>
      <c r="E5828" s="17">
        <v>3</v>
      </c>
      <c r="F5828" s="2">
        <v>59.067</v>
      </c>
      <c r="G5828" s="2">
        <v>51.511000000000003</v>
      </c>
      <c r="H5828" s="66" t="str">
        <f>IF(B5828="","",VLOOKUP(B5828,[1]BASEEMPRESA!$A$2:$AAA$11936,2))</f>
        <v>INAMARQUE SOUZA MACHADO</v>
      </c>
      <c r="I5828" s="20" t="str">
        <f t="shared" si="91"/>
        <v>jul</v>
      </c>
    </row>
    <row r="5829" spans="1:9" x14ac:dyDescent="0.25">
      <c r="A5829" s="7">
        <v>46218</v>
      </c>
      <c r="B5829" s="16">
        <v>7007</v>
      </c>
      <c r="C5829" s="16" t="s">
        <v>420</v>
      </c>
      <c r="D5829" s="3">
        <v>108.32</v>
      </c>
      <c r="E5829" s="16">
        <v>2</v>
      </c>
      <c r="F5829" s="3">
        <v>54.16</v>
      </c>
      <c r="G5829" s="3">
        <v>45.67</v>
      </c>
      <c r="H5829" s="66" t="str">
        <f>IF(B5829="","",VLOOKUP(B5829,[1]BASEEMPRESA!$A$2:$AAA$11936,2))</f>
        <v>MVS TRANSPORTE LTDA</v>
      </c>
      <c r="I5829" s="20" t="str">
        <f t="shared" si="91"/>
        <v>jul</v>
      </c>
    </row>
    <row r="5830" spans="1:9" x14ac:dyDescent="0.25">
      <c r="A5830" s="7">
        <v>46218</v>
      </c>
      <c r="B5830" s="17">
        <v>7008</v>
      </c>
      <c r="C5830" s="17" t="s">
        <v>419</v>
      </c>
      <c r="D5830" s="2">
        <v>172.32</v>
      </c>
      <c r="E5830" s="17">
        <v>3</v>
      </c>
      <c r="F5830" s="2">
        <v>57.44</v>
      </c>
      <c r="G5830" s="2">
        <v>26.064</v>
      </c>
      <c r="H5830" s="66" t="str">
        <f>IF(B5830="","",VLOOKUP(B5830,[1]BASEEMPRESA!$A$2:$AAA$11936,2))</f>
        <v>E L DE OLIVEIRA JUNIOR EDIMAR TRANSPORTES</v>
      </c>
      <c r="I5830" s="20" t="str">
        <f t="shared" si="91"/>
        <v>jul</v>
      </c>
    </row>
    <row r="5831" spans="1:9" x14ac:dyDescent="0.25">
      <c r="A5831" s="7">
        <v>46218</v>
      </c>
      <c r="B5831" s="16">
        <v>7010</v>
      </c>
      <c r="C5831" s="16" t="s">
        <v>419</v>
      </c>
      <c r="D5831" s="3">
        <v>126.88</v>
      </c>
      <c r="E5831" s="16">
        <v>2</v>
      </c>
      <c r="F5831" s="3">
        <v>63.44</v>
      </c>
      <c r="G5831" s="3">
        <v>77.876999999999995</v>
      </c>
      <c r="H5831" s="66" t="str">
        <f>IF(B5831="","",VLOOKUP(B5831,[1]BASEEMPRESA!$A$2:$AAA$11936,2))</f>
        <v>BAYER LOGISTICA E TRANSPORTES LTDA</v>
      </c>
      <c r="I5831" s="20" t="str">
        <f t="shared" si="91"/>
        <v>jul</v>
      </c>
    </row>
    <row r="5832" spans="1:9" x14ac:dyDescent="0.25">
      <c r="A5832" s="7">
        <v>46218</v>
      </c>
      <c r="B5832" s="17">
        <v>7013</v>
      </c>
      <c r="C5832" s="17" t="s">
        <v>419</v>
      </c>
      <c r="D5832" s="2">
        <v>124.34</v>
      </c>
      <c r="E5832" s="17">
        <v>2</v>
      </c>
      <c r="F5832" s="2">
        <v>62.17</v>
      </c>
      <c r="G5832" s="2">
        <v>51.194000000000003</v>
      </c>
      <c r="H5832" s="66" t="str">
        <f>IF(B5832="","",VLOOKUP(B5832,[1]BASEEMPRESA!$A$2:$AAA$11936,2))</f>
        <v>INAMARQUE SOUZA MACHADO</v>
      </c>
      <c r="I5832" s="20" t="str">
        <f t="shared" si="91"/>
        <v>jul</v>
      </c>
    </row>
    <row r="5833" spans="1:9" x14ac:dyDescent="0.25">
      <c r="A5833" s="7">
        <v>46218</v>
      </c>
      <c r="B5833" s="16">
        <v>7017</v>
      </c>
      <c r="C5833" s="16" t="s">
        <v>419</v>
      </c>
      <c r="D5833" s="3">
        <v>186.26</v>
      </c>
      <c r="E5833" s="16">
        <v>3</v>
      </c>
      <c r="F5833" s="3">
        <v>62.087000000000003</v>
      </c>
      <c r="G5833" s="3">
        <v>44.173999999999999</v>
      </c>
      <c r="H5833" s="66" t="str">
        <f>IF(B5833="","",VLOOKUP(B5833,[1]BASEEMPRESA!$A$2:$AAA$11936,2))</f>
        <v>BAYER LOGISTICA E TRANSPORTES LTDA</v>
      </c>
      <c r="I5833" s="20" t="str">
        <f t="shared" si="91"/>
        <v>jul</v>
      </c>
    </row>
    <row r="5834" spans="1:9" x14ac:dyDescent="0.25">
      <c r="A5834" s="7">
        <v>46218</v>
      </c>
      <c r="B5834" s="17">
        <v>7018</v>
      </c>
      <c r="C5834" s="17" t="s">
        <v>419</v>
      </c>
      <c r="D5834" s="2">
        <v>108.12</v>
      </c>
      <c r="E5834" s="17">
        <v>2</v>
      </c>
      <c r="F5834" s="2">
        <v>54.06</v>
      </c>
      <c r="G5834" s="2">
        <v>44.764000000000003</v>
      </c>
      <c r="H5834" s="66" t="str">
        <f>IF(B5834="","",VLOOKUP(B5834,[1]BASEEMPRESA!$A$2:$AAA$11936,2))</f>
        <v>SC MANUTENCOES LTDA</v>
      </c>
      <c r="I5834" s="20" t="str">
        <f t="shared" si="91"/>
        <v>jul</v>
      </c>
    </row>
    <row r="5835" spans="1:9" x14ac:dyDescent="0.25">
      <c r="A5835" s="7">
        <v>46218</v>
      </c>
      <c r="B5835" s="16">
        <v>7019</v>
      </c>
      <c r="C5835" s="16" t="s">
        <v>419</v>
      </c>
      <c r="D5835" s="3">
        <v>120.52</v>
      </c>
      <c r="E5835" s="16">
        <v>2</v>
      </c>
      <c r="F5835" s="3">
        <v>60.26</v>
      </c>
      <c r="G5835" s="3">
        <v>89</v>
      </c>
      <c r="H5835" s="66" t="str">
        <f>IF(B5835="","",VLOOKUP(B5835,[1]BASEEMPRESA!$A$2:$AAA$11936,2))</f>
        <v>SC MANUTENCOES LTDA</v>
      </c>
      <c r="I5835" s="20" t="str">
        <f t="shared" si="91"/>
        <v>jul</v>
      </c>
    </row>
    <row r="5836" spans="1:9" x14ac:dyDescent="0.25">
      <c r="A5836" s="7">
        <v>46218</v>
      </c>
      <c r="B5836" s="17">
        <v>7021</v>
      </c>
      <c r="C5836" s="17" t="s">
        <v>419</v>
      </c>
      <c r="D5836" s="2">
        <v>124.62</v>
      </c>
      <c r="E5836" s="17">
        <v>2</v>
      </c>
      <c r="F5836" s="2">
        <v>62.31</v>
      </c>
      <c r="G5836" s="2">
        <v>40.896999999999998</v>
      </c>
      <c r="H5836" s="66" t="str">
        <f>IF(B5836="","",VLOOKUP(B5836,[1]BASEEMPRESA!$A$2:$AAA$11936,2))</f>
        <v>NEIA TRANSPORTES LTDA</v>
      </c>
      <c r="I5836" s="20" t="str">
        <f t="shared" si="91"/>
        <v>jul</v>
      </c>
    </row>
    <row r="5837" spans="1:9" x14ac:dyDescent="0.25">
      <c r="A5837" s="7">
        <v>46218</v>
      </c>
      <c r="B5837" s="16">
        <v>7022</v>
      </c>
      <c r="C5837" s="16" t="s">
        <v>419</v>
      </c>
      <c r="D5837" s="3">
        <v>61.66</v>
      </c>
      <c r="E5837" s="16">
        <v>1</v>
      </c>
      <c r="F5837" s="3">
        <v>61.66</v>
      </c>
      <c r="G5837" s="3">
        <v>89</v>
      </c>
      <c r="H5837" s="66" t="str">
        <f>IF(B5837="","",VLOOKUP(B5837,[1]BASEEMPRESA!$A$2:$AAA$11936,2))</f>
        <v>SMRR TRANSPORTES LTDA</v>
      </c>
      <c r="I5837" s="20" t="str">
        <f t="shared" si="91"/>
        <v>jul</v>
      </c>
    </row>
    <row r="5838" spans="1:9" x14ac:dyDescent="0.25">
      <c r="A5838" s="7">
        <v>46218</v>
      </c>
      <c r="B5838" s="17">
        <v>7031</v>
      </c>
      <c r="C5838" s="17" t="s">
        <v>419</v>
      </c>
      <c r="D5838" s="2">
        <v>168.42</v>
      </c>
      <c r="E5838" s="17">
        <v>3</v>
      </c>
      <c r="F5838" s="2">
        <v>56.14</v>
      </c>
      <c r="G5838" s="2">
        <v>51.061999999999998</v>
      </c>
      <c r="H5838" s="66" t="str">
        <f>IF(B5838="","",VLOOKUP(B5838,[1]BASEEMPRESA!$A$2:$AAA$11936,2))</f>
        <v>INAMARQUE SOUZA MACHADO</v>
      </c>
      <c r="I5838" s="20" t="str">
        <f t="shared" si="91"/>
        <v>jul</v>
      </c>
    </row>
    <row r="5839" spans="1:9" x14ac:dyDescent="0.25">
      <c r="A5839" s="7">
        <v>46218</v>
      </c>
      <c r="B5839" s="16">
        <v>7032</v>
      </c>
      <c r="C5839" s="16" t="s">
        <v>419</v>
      </c>
      <c r="D5839" s="3">
        <v>114.22</v>
      </c>
      <c r="E5839" s="16">
        <v>2</v>
      </c>
      <c r="F5839" s="3">
        <v>57.11</v>
      </c>
      <c r="G5839" s="3">
        <v>43.572000000000003</v>
      </c>
      <c r="H5839" s="66" t="str">
        <f>IF(B5839="","",VLOOKUP(B5839,[1]BASEEMPRESA!$A$2:$AAA$11936,2))</f>
        <v>REGINA M. DOS S. SILVA CARGAS</v>
      </c>
      <c r="I5839" s="20" t="str">
        <f t="shared" si="91"/>
        <v>jul</v>
      </c>
    </row>
    <row r="5840" spans="1:9" x14ac:dyDescent="0.25">
      <c r="A5840" s="7">
        <v>46218</v>
      </c>
      <c r="B5840" s="17">
        <v>7033</v>
      </c>
      <c r="C5840" s="17" t="s">
        <v>419</v>
      </c>
      <c r="D5840" s="2">
        <v>173.26</v>
      </c>
      <c r="E5840" s="17">
        <v>3</v>
      </c>
      <c r="F5840" s="2">
        <v>57.753</v>
      </c>
      <c r="G5840" s="2">
        <v>48.301000000000002</v>
      </c>
      <c r="H5840" s="66" t="str">
        <f>IF(B5840="","",VLOOKUP(B5840,[1]BASEEMPRESA!$A$2:$AAA$11936,2))</f>
        <v>E L DE OLIVEIRA JUNIOR EDIMAR TRANSPORTES</v>
      </c>
      <c r="I5840" s="20" t="str">
        <f t="shared" si="91"/>
        <v>jul</v>
      </c>
    </row>
    <row r="5841" spans="1:9" x14ac:dyDescent="0.25">
      <c r="A5841" s="7">
        <v>46218</v>
      </c>
      <c r="B5841" s="16">
        <v>7036</v>
      </c>
      <c r="C5841" s="16" t="s">
        <v>419</v>
      </c>
      <c r="D5841" s="3">
        <v>183.26</v>
      </c>
      <c r="E5841" s="16">
        <v>3</v>
      </c>
      <c r="F5841" s="3">
        <v>61.087000000000003</v>
      </c>
      <c r="G5841" s="3">
        <v>74.105000000000004</v>
      </c>
      <c r="H5841" s="66" t="str">
        <f>IF(B5841="","",VLOOKUP(B5841,[1]BASEEMPRESA!$A$2:$AAA$11936,2))</f>
        <v>EMERSON LUIS MORO</v>
      </c>
      <c r="I5841" s="20" t="str">
        <f t="shared" si="91"/>
        <v>jul</v>
      </c>
    </row>
    <row r="5842" spans="1:9" x14ac:dyDescent="0.25">
      <c r="A5842" s="7">
        <v>46218</v>
      </c>
      <c r="B5842" s="17">
        <v>7038</v>
      </c>
      <c r="C5842" s="17" t="s">
        <v>420</v>
      </c>
      <c r="D5842" s="2">
        <v>127.64</v>
      </c>
      <c r="E5842" s="17">
        <v>2</v>
      </c>
      <c r="F5842" s="2">
        <v>63.82</v>
      </c>
      <c r="G5842" s="2">
        <v>77.403000000000006</v>
      </c>
      <c r="H5842" s="66" t="str">
        <f>IF(B5842="","",VLOOKUP(B5842,[1]BASEEMPRESA!$A$2:$AAA$11936,2))</f>
        <v>JERE SERVICOS DE TRANSPORTE E LOCACAO LTDA</v>
      </c>
      <c r="I5842" s="20" t="str">
        <f t="shared" si="91"/>
        <v>jul</v>
      </c>
    </row>
    <row r="5843" spans="1:9" x14ac:dyDescent="0.25">
      <c r="A5843" s="7">
        <v>46218</v>
      </c>
      <c r="B5843" s="16">
        <v>7041</v>
      </c>
      <c r="C5843" s="16" t="s">
        <v>419</v>
      </c>
      <c r="D5843" s="3">
        <v>170.38</v>
      </c>
      <c r="E5843" s="16">
        <v>3</v>
      </c>
      <c r="F5843" s="3">
        <v>56.792999999999999</v>
      </c>
      <c r="G5843" s="3">
        <v>33.198999999999998</v>
      </c>
      <c r="H5843" s="66" t="str">
        <f>IF(B5843="","",VLOOKUP(B5843,[1]BASEEMPRESA!$A$2:$AAA$11936,2))</f>
        <v>JERE SERVICOS DE TRANSPORTE E LOCACAO LTDA</v>
      </c>
      <c r="I5843" s="20" t="str">
        <f t="shared" si="91"/>
        <v>jul</v>
      </c>
    </row>
    <row r="5844" spans="1:9" x14ac:dyDescent="0.25">
      <c r="A5844" s="7">
        <v>46218</v>
      </c>
      <c r="B5844" s="17">
        <v>7042</v>
      </c>
      <c r="C5844" s="17" t="s">
        <v>420</v>
      </c>
      <c r="D5844" s="2">
        <v>127</v>
      </c>
      <c r="E5844" s="17">
        <v>2</v>
      </c>
      <c r="F5844" s="2">
        <v>63.5</v>
      </c>
      <c r="G5844" s="2">
        <v>41.192999999999998</v>
      </c>
      <c r="H5844" s="66" t="str">
        <f>IF(B5844="","",VLOOKUP(B5844,[1]BASEEMPRESA!$A$2:$AAA$11936,2))</f>
        <v>SERVICOS DE TRANSPORTES E LOCACAO VALE DO ITAUNAS LTDA</v>
      </c>
      <c r="I5844" s="20" t="str">
        <f t="shared" si="91"/>
        <v>jul</v>
      </c>
    </row>
    <row r="5845" spans="1:9" x14ac:dyDescent="0.25">
      <c r="A5845" s="7">
        <v>46218</v>
      </c>
      <c r="B5845" s="16">
        <v>7045</v>
      </c>
      <c r="C5845" s="16" t="s">
        <v>421</v>
      </c>
      <c r="D5845" s="3">
        <v>120.74</v>
      </c>
      <c r="E5845" s="16">
        <v>2</v>
      </c>
      <c r="F5845" s="3">
        <v>60.37</v>
      </c>
      <c r="G5845" s="3">
        <v>77.498000000000005</v>
      </c>
      <c r="H5845" s="66" t="str">
        <f>IF(B5845="","",VLOOKUP(B5845,[1]BASEEMPRESA!$A$2:$AAA$11936,2))</f>
        <v>REGINA M. DOS S. SILVA CARGAS</v>
      </c>
      <c r="I5845" s="20" t="str">
        <f t="shared" si="91"/>
        <v>jul</v>
      </c>
    </row>
    <row r="5846" spans="1:9" x14ac:dyDescent="0.25">
      <c r="A5846" s="7">
        <v>46218</v>
      </c>
      <c r="B5846" s="17">
        <v>7046</v>
      </c>
      <c r="C5846" s="17" t="s">
        <v>419</v>
      </c>
      <c r="D5846" s="2">
        <v>170.8</v>
      </c>
      <c r="E5846" s="17">
        <v>3</v>
      </c>
      <c r="F5846" s="2">
        <v>56.933</v>
      </c>
      <c r="G5846" s="2">
        <v>32.177</v>
      </c>
      <c r="H5846" s="66" t="str">
        <f>IF(B5846="","",VLOOKUP(B5846,[1]BASEEMPRESA!$A$2:$AAA$11936,2))</f>
        <v>J.S. LEONIDIO</v>
      </c>
      <c r="I5846" s="20" t="str">
        <f t="shared" si="91"/>
        <v>jul</v>
      </c>
    </row>
    <row r="5847" spans="1:9" x14ac:dyDescent="0.25">
      <c r="A5847" s="7">
        <v>46218</v>
      </c>
      <c r="B5847" s="16">
        <v>7047</v>
      </c>
      <c r="C5847" s="16" t="s">
        <v>419</v>
      </c>
      <c r="D5847" s="3">
        <v>164.02</v>
      </c>
      <c r="E5847" s="16">
        <v>3</v>
      </c>
      <c r="F5847" s="3">
        <v>54.673000000000002</v>
      </c>
      <c r="G5847" s="3">
        <v>41.673000000000002</v>
      </c>
      <c r="H5847" s="66" t="str">
        <f>IF(B5847="","",VLOOKUP(B5847,[1]BASEEMPRESA!$A$2:$AAA$11936,2))</f>
        <v>BAYER LOGISTICA E TRANSPORTES LTDA</v>
      </c>
      <c r="I5847" s="20" t="str">
        <f t="shared" si="91"/>
        <v>jul</v>
      </c>
    </row>
    <row r="5848" spans="1:9" x14ac:dyDescent="0.25">
      <c r="A5848" s="7">
        <v>46218</v>
      </c>
      <c r="B5848" s="17">
        <v>7048</v>
      </c>
      <c r="C5848" s="17" t="s">
        <v>419</v>
      </c>
      <c r="D5848" s="2">
        <v>277.64</v>
      </c>
      <c r="E5848" s="17">
        <v>9</v>
      </c>
      <c r="F5848" s="2">
        <v>30.849</v>
      </c>
      <c r="G5848" s="2">
        <v>12</v>
      </c>
      <c r="H5848" s="66" t="str">
        <f>IF(B5848="","",VLOOKUP(B5848,[1]BASEEMPRESA!$A$2:$AAA$11936,2))</f>
        <v>SERVICOS DE TRANSPORTES E LOCACAO VALE DO ITAUNAS LTDA</v>
      </c>
      <c r="I5848" s="20" t="str">
        <f t="shared" si="91"/>
        <v>jul</v>
      </c>
    </row>
    <row r="5849" spans="1:9" x14ac:dyDescent="0.25">
      <c r="A5849" s="7">
        <v>46218</v>
      </c>
      <c r="B5849" s="16">
        <v>7050</v>
      </c>
      <c r="C5849" s="16" t="s">
        <v>419</v>
      </c>
      <c r="D5849" s="3">
        <v>103.46</v>
      </c>
      <c r="E5849" s="16">
        <v>2</v>
      </c>
      <c r="F5849" s="3">
        <v>51.73</v>
      </c>
      <c r="G5849" s="3">
        <v>15</v>
      </c>
      <c r="H5849" s="66" t="str">
        <f>IF(B5849="","",VLOOKUP(B5849,[1]BASEEMPRESA!$A$2:$AAA$11936,2))</f>
        <v>ESTEL SERVICOS DE TRANSPORTES E LOCACAO LTDA</v>
      </c>
      <c r="I5849" s="20" t="str">
        <f t="shared" si="91"/>
        <v>jul</v>
      </c>
    </row>
    <row r="5850" spans="1:9" x14ac:dyDescent="0.25">
      <c r="A5850" s="7">
        <v>46218</v>
      </c>
      <c r="B5850" s="17">
        <v>7052</v>
      </c>
      <c r="C5850" s="17" t="s">
        <v>420</v>
      </c>
      <c r="D5850" s="2">
        <v>156.54</v>
      </c>
      <c r="E5850" s="17">
        <v>3</v>
      </c>
      <c r="F5850" s="2">
        <v>52.18</v>
      </c>
      <c r="G5850" s="2">
        <v>35.020000000000003</v>
      </c>
      <c r="H5850" s="66" t="str">
        <f>IF(B5850="","",VLOOKUP(B5850,[1]BASEEMPRESA!$A$2:$AAA$11936,2))</f>
        <v>JERE SERVICOS DE TRANSPORTE E LOCACAO LTDA</v>
      </c>
      <c r="I5850" s="20" t="str">
        <f t="shared" si="91"/>
        <v>jul</v>
      </c>
    </row>
    <row r="5851" spans="1:9" x14ac:dyDescent="0.25">
      <c r="A5851" s="7">
        <v>46218</v>
      </c>
      <c r="B5851" s="16">
        <v>7053</v>
      </c>
      <c r="C5851" s="16" t="s">
        <v>420</v>
      </c>
      <c r="D5851" s="3">
        <v>121.62</v>
      </c>
      <c r="E5851" s="16">
        <v>2</v>
      </c>
      <c r="F5851" s="3">
        <v>60.81</v>
      </c>
      <c r="G5851" s="3">
        <v>78.024000000000001</v>
      </c>
      <c r="H5851" s="66" t="str">
        <f>IF(B5851="","",VLOOKUP(B5851,[1]BASEEMPRESA!$A$2:$AAA$11936,2))</f>
        <v>TAVARES E MORAES TRANSPORTES LTDA</v>
      </c>
      <c r="I5851" s="20" t="str">
        <f t="shared" si="91"/>
        <v>jul</v>
      </c>
    </row>
    <row r="5852" spans="1:9" x14ac:dyDescent="0.25">
      <c r="A5852" s="7">
        <v>46218</v>
      </c>
      <c r="B5852" s="17">
        <v>7054</v>
      </c>
      <c r="C5852" s="17" t="s">
        <v>419</v>
      </c>
      <c r="D5852" s="2">
        <v>130.36000000000001</v>
      </c>
      <c r="E5852" s="17">
        <v>2</v>
      </c>
      <c r="F5852" s="2">
        <v>65.180000000000007</v>
      </c>
      <c r="G5852" s="2">
        <v>77.129000000000005</v>
      </c>
      <c r="H5852" s="66" t="str">
        <f>IF(B5852="","",VLOOKUP(B5852,[1]BASEEMPRESA!$A$2:$AAA$11936,2))</f>
        <v>TAVARES E MORAES TRANSPORTES LTDA</v>
      </c>
      <c r="I5852" s="20" t="str">
        <f t="shared" si="91"/>
        <v>jul</v>
      </c>
    </row>
    <row r="5853" spans="1:9" x14ac:dyDescent="0.25">
      <c r="A5853" s="7">
        <v>46218</v>
      </c>
      <c r="B5853" s="16">
        <v>7059</v>
      </c>
      <c r="C5853" s="16" t="s">
        <v>419</v>
      </c>
      <c r="D5853" s="3">
        <v>62.76</v>
      </c>
      <c r="E5853" s="16">
        <v>1</v>
      </c>
      <c r="F5853" s="3">
        <v>62.76</v>
      </c>
      <c r="G5853" s="3">
        <v>46</v>
      </c>
      <c r="H5853" s="66" t="str">
        <f>IF(B5853="","",VLOOKUP(B5853,[1]BASEEMPRESA!$A$2:$AAA$11936,2))</f>
        <v>BAYER LOGISTICA E TRANSPORTES LTDA</v>
      </c>
      <c r="I5853" s="20" t="str">
        <f t="shared" si="91"/>
        <v>jul</v>
      </c>
    </row>
    <row r="5854" spans="1:9" x14ac:dyDescent="0.25">
      <c r="A5854" s="7">
        <v>46218</v>
      </c>
      <c r="B5854" s="17">
        <v>7188</v>
      </c>
      <c r="C5854" s="17" t="s">
        <v>419</v>
      </c>
      <c r="D5854" s="2">
        <v>123.54</v>
      </c>
      <c r="E5854" s="17">
        <v>2</v>
      </c>
      <c r="F5854" s="2">
        <v>61.77</v>
      </c>
      <c r="G5854" s="2">
        <v>89</v>
      </c>
      <c r="H5854" s="66" t="str">
        <f>IF(B5854="","",VLOOKUP(B5854,[1]BASEEMPRESA!$A$2:$AAA$11936,2))</f>
        <v>C C GOMES TRANSPORTES</v>
      </c>
      <c r="I5854" s="20" t="str">
        <f t="shared" si="91"/>
        <v>jul</v>
      </c>
    </row>
    <row r="5855" spans="1:9" x14ac:dyDescent="0.25">
      <c r="A5855" s="7">
        <v>46218</v>
      </c>
      <c r="B5855" s="16">
        <v>7207</v>
      </c>
      <c r="C5855" s="16" t="s">
        <v>420</v>
      </c>
      <c r="D5855" s="3">
        <v>63.06</v>
      </c>
      <c r="E5855" s="16">
        <v>1</v>
      </c>
      <c r="F5855" s="3">
        <v>63.06</v>
      </c>
      <c r="G5855" s="3">
        <v>89</v>
      </c>
      <c r="H5855" s="66" t="str">
        <f>IF(B5855="","",VLOOKUP(B5855,[1]BASEEMPRESA!$A$2:$AAA$11936,2))</f>
        <v>TAVARES E MORAES TRANSPORTES LTDA</v>
      </c>
      <c r="I5855" s="20" t="str">
        <f t="shared" si="91"/>
        <v>jul</v>
      </c>
    </row>
    <row r="5856" spans="1:9" x14ac:dyDescent="0.25">
      <c r="A5856" s="7">
        <v>46218</v>
      </c>
      <c r="B5856" s="17">
        <v>7220</v>
      </c>
      <c r="C5856" s="17" t="s">
        <v>421</v>
      </c>
      <c r="D5856" s="2">
        <v>170.08</v>
      </c>
      <c r="E5856" s="17">
        <v>3</v>
      </c>
      <c r="F5856" s="2">
        <v>56.692999999999998</v>
      </c>
      <c r="G5856" s="2">
        <v>61.356999999999999</v>
      </c>
      <c r="H5856" s="66" t="str">
        <f>IF(B5856="","",VLOOKUP(B5856,[1]BASEEMPRESA!$A$2:$AAA$11936,2))</f>
        <v>DOS SANTOS PASSOS TRANSPORTES LTDA</v>
      </c>
      <c r="I5856" s="20" t="str">
        <f t="shared" si="91"/>
        <v>jul</v>
      </c>
    </row>
    <row r="5857" spans="1:9" x14ac:dyDescent="0.25">
      <c r="A5857" s="7">
        <v>46218</v>
      </c>
      <c r="B5857" s="16">
        <v>7221</v>
      </c>
      <c r="C5857" s="16" t="s">
        <v>420</v>
      </c>
      <c r="D5857" s="3">
        <v>124.46</v>
      </c>
      <c r="E5857" s="16">
        <v>2</v>
      </c>
      <c r="F5857" s="3">
        <v>62.23</v>
      </c>
      <c r="G5857" s="3">
        <v>89</v>
      </c>
      <c r="H5857" s="66" t="str">
        <f>IF(B5857="","",VLOOKUP(B5857,[1]BASEEMPRESA!$A$2:$AAA$11936,2))</f>
        <v>BAYER LOGISTICA E TRANSPORTES LTDA</v>
      </c>
      <c r="I5857" s="20" t="str">
        <f t="shared" si="91"/>
        <v>jul</v>
      </c>
    </row>
    <row r="5858" spans="1:9" x14ac:dyDescent="0.25">
      <c r="A5858" s="7">
        <v>46218</v>
      </c>
      <c r="B5858" s="17">
        <v>7224</v>
      </c>
      <c r="C5858" s="17" t="s">
        <v>419</v>
      </c>
      <c r="D5858" s="2">
        <v>137.06</v>
      </c>
      <c r="E5858" s="17">
        <v>2</v>
      </c>
      <c r="F5858" s="2">
        <v>68.53</v>
      </c>
      <c r="G5858" s="2">
        <v>65.475999999999999</v>
      </c>
      <c r="H5858" s="66" t="str">
        <f>IF(B5858="","",VLOOKUP(B5858,[1]BASEEMPRESA!$A$2:$AAA$11936,2))</f>
        <v>EMERSON LUIS MORO</v>
      </c>
      <c r="I5858" s="20" t="str">
        <f t="shared" si="91"/>
        <v>jul</v>
      </c>
    </row>
    <row r="5859" spans="1:9" x14ac:dyDescent="0.25">
      <c r="A5859" s="7">
        <v>46218</v>
      </c>
      <c r="B5859" s="16">
        <v>7228</v>
      </c>
      <c r="C5859" s="16" t="s">
        <v>419</v>
      </c>
      <c r="D5859" s="3">
        <v>106.74</v>
      </c>
      <c r="E5859" s="16">
        <v>2</v>
      </c>
      <c r="F5859" s="3">
        <v>53.37</v>
      </c>
      <c r="G5859" s="3">
        <v>30.634</v>
      </c>
      <c r="H5859" s="66" t="str">
        <f>IF(B5859="","",VLOOKUP(B5859,[1]BASEEMPRESA!$A$2:$AAA$11936,2))</f>
        <v>MVS TRANSPORTE LTDA</v>
      </c>
      <c r="I5859" s="20" t="str">
        <f t="shared" si="91"/>
        <v>jul</v>
      </c>
    </row>
    <row r="5860" spans="1:9" x14ac:dyDescent="0.25">
      <c r="A5860" s="7">
        <v>46218</v>
      </c>
      <c r="B5860" s="17">
        <v>7234</v>
      </c>
      <c r="C5860" s="17" t="s">
        <v>419</v>
      </c>
      <c r="D5860" s="2">
        <v>113.3</v>
      </c>
      <c r="E5860" s="17">
        <v>2</v>
      </c>
      <c r="F5860" s="2">
        <v>56.65</v>
      </c>
      <c r="G5860" s="2">
        <v>15</v>
      </c>
      <c r="H5860" s="66" t="str">
        <f>IF(B5860="","",VLOOKUP(B5860,[1]BASEEMPRESA!$A$2:$AAA$11936,2))</f>
        <v>TRANSPORTES M &amp; J LTDA</v>
      </c>
      <c r="I5860" s="20" t="str">
        <f t="shared" si="91"/>
        <v>jul</v>
      </c>
    </row>
    <row r="5861" spans="1:9" x14ac:dyDescent="0.25">
      <c r="A5861" s="7">
        <v>46218</v>
      </c>
      <c r="B5861" s="16">
        <v>7238</v>
      </c>
      <c r="C5861" s="16" t="s">
        <v>421</v>
      </c>
      <c r="D5861" s="3">
        <v>111.52</v>
      </c>
      <c r="E5861" s="16">
        <v>2</v>
      </c>
      <c r="F5861" s="3">
        <v>55.76</v>
      </c>
      <c r="G5861" s="3">
        <v>45.555999999999997</v>
      </c>
      <c r="H5861" s="66" t="str">
        <f>IF(B5861="","",VLOOKUP(B5861,[1]BASEEMPRESA!$A$2:$AAA$11936,2))</f>
        <v>R S SANTOS TRANSPORTES LTDA</v>
      </c>
      <c r="I5861" s="20" t="str">
        <f t="shared" si="91"/>
        <v>jul</v>
      </c>
    </row>
    <row r="5862" spans="1:9" x14ac:dyDescent="0.25">
      <c r="A5862" s="7">
        <v>46218</v>
      </c>
      <c r="B5862" s="17">
        <v>7257</v>
      </c>
      <c r="C5862" s="17" t="s">
        <v>420</v>
      </c>
      <c r="D5862" s="2">
        <v>205.88</v>
      </c>
      <c r="E5862" s="17">
        <v>6</v>
      </c>
      <c r="F5862" s="2">
        <v>34.313000000000002</v>
      </c>
      <c r="G5862" s="2">
        <v>18.789000000000001</v>
      </c>
      <c r="H5862" s="66" t="str">
        <f>IF(B5862="","",VLOOKUP(B5862,[1]BASEEMPRESA!$A$2:$AAA$11936,2))</f>
        <v>EMERSON LUIS MORO</v>
      </c>
      <c r="I5862" s="20" t="str">
        <f t="shared" si="91"/>
        <v>jul</v>
      </c>
    </row>
    <row r="5863" spans="1:9" x14ac:dyDescent="0.25">
      <c r="A5863" s="7">
        <v>46218</v>
      </c>
      <c r="B5863" s="16">
        <v>7258</v>
      </c>
      <c r="C5863" s="16" t="s">
        <v>420</v>
      </c>
      <c r="D5863" s="3">
        <v>127.82</v>
      </c>
      <c r="E5863" s="16">
        <v>2</v>
      </c>
      <c r="F5863" s="3">
        <v>63.91</v>
      </c>
      <c r="G5863" s="3">
        <v>50.716999999999999</v>
      </c>
      <c r="H5863" s="66" t="str">
        <f>IF(B5863="","",VLOOKUP(B5863,[1]BASEEMPRESA!$A$2:$AAA$11936,2))</f>
        <v>REGINA M. DOS S. SILVA CARGAS</v>
      </c>
      <c r="I5863" s="20" t="str">
        <f t="shared" si="91"/>
        <v>jul</v>
      </c>
    </row>
    <row r="5864" spans="1:9" x14ac:dyDescent="0.25">
      <c r="A5864" s="7">
        <v>46218</v>
      </c>
      <c r="B5864" s="17">
        <v>7260</v>
      </c>
      <c r="C5864" s="17" t="s">
        <v>420</v>
      </c>
      <c r="D5864" s="2">
        <v>176.38</v>
      </c>
      <c r="E5864" s="17">
        <v>3</v>
      </c>
      <c r="F5864" s="2">
        <v>58.792999999999999</v>
      </c>
      <c r="G5864" s="2">
        <v>41.164999999999999</v>
      </c>
      <c r="H5864" s="66" t="str">
        <f>IF(B5864="","",VLOOKUP(B5864,[1]BASEEMPRESA!$A$2:$AAA$11936,2))</f>
        <v>E L DE OLIVEIRA JUNIOR EDIMAR TRANSPORTES</v>
      </c>
      <c r="I5864" s="20" t="str">
        <f t="shared" si="91"/>
        <v>jul</v>
      </c>
    </row>
    <row r="5865" spans="1:9" x14ac:dyDescent="0.25">
      <c r="A5865" s="7">
        <v>46218</v>
      </c>
      <c r="B5865" s="16">
        <v>7263</v>
      </c>
      <c r="C5865" s="16" t="s">
        <v>419</v>
      </c>
      <c r="D5865" s="3">
        <v>109.88</v>
      </c>
      <c r="E5865" s="16">
        <v>2</v>
      </c>
      <c r="F5865" s="3">
        <v>54.94</v>
      </c>
      <c r="G5865" s="3">
        <v>40.798999999999999</v>
      </c>
      <c r="H5865" s="66" t="str">
        <f>IF(B5865="","",VLOOKUP(B5865,[1]BASEEMPRESA!$A$2:$AAA$11936,2))</f>
        <v>ESTEL SERVICOS DE TRANSPORTES E LOCACAO LTDA</v>
      </c>
      <c r="I5865" s="20" t="str">
        <f t="shared" si="91"/>
        <v>jul</v>
      </c>
    </row>
    <row r="5866" spans="1:9" x14ac:dyDescent="0.25">
      <c r="A5866" s="7">
        <v>46218</v>
      </c>
      <c r="B5866" s="17">
        <v>7264</v>
      </c>
      <c r="C5866" s="17" t="s">
        <v>419</v>
      </c>
      <c r="D5866" s="2">
        <v>129.44</v>
      </c>
      <c r="E5866" s="17">
        <v>2</v>
      </c>
      <c r="F5866" s="2">
        <v>64.72</v>
      </c>
      <c r="G5866" s="2">
        <v>66</v>
      </c>
      <c r="H5866" s="66" t="str">
        <f>IF(B5866="","",VLOOKUP(B5866,[1]BASEEMPRESA!$A$2:$AAA$11936,2))</f>
        <v>W &amp; E SERVICOS DE TRANSPORTE LTDA</v>
      </c>
      <c r="I5866" s="20" t="str">
        <f t="shared" si="91"/>
        <v>jul</v>
      </c>
    </row>
    <row r="5867" spans="1:9" x14ac:dyDescent="0.25">
      <c r="A5867" s="7">
        <v>46218</v>
      </c>
      <c r="B5867" s="16">
        <v>7278</v>
      </c>
      <c r="C5867" s="16" t="s">
        <v>419</v>
      </c>
      <c r="D5867" s="3">
        <v>192.72</v>
      </c>
      <c r="E5867" s="16">
        <v>3</v>
      </c>
      <c r="F5867" s="3">
        <v>64.239999999999995</v>
      </c>
      <c r="G5867" s="3">
        <v>55.991</v>
      </c>
      <c r="H5867" s="66" t="str">
        <f>IF(B5867="","",VLOOKUP(B5867,[1]BASEEMPRESA!$A$2:$AAA$11936,2))</f>
        <v>LOPES TRANSPORTES LTDA</v>
      </c>
      <c r="I5867" s="20" t="str">
        <f t="shared" si="91"/>
        <v>jul</v>
      </c>
    </row>
    <row r="5868" spans="1:9" x14ac:dyDescent="0.25">
      <c r="A5868" s="7">
        <v>46218</v>
      </c>
      <c r="B5868" s="17">
        <v>7279</v>
      </c>
      <c r="C5868" s="17" t="s">
        <v>420</v>
      </c>
      <c r="D5868" s="2">
        <v>59.02</v>
      </c>
      <c r="E5868" s="17">
        <v>1</v>
      </c>
      <c r="F5868" s="2">
        <v>59.02</v>
      </c>
      <c r="G5868" s="2">
        <v>46</v>
      </c>
      <c r="H5868" s="66" t="str">
        <f>IF(B5868="","",VLOOKUP(B5868,[1]BASEEMPRESA!$A$2:$AAA$11936,2))</f>
        <v>CVL TRANSPORTES LTDA</v>
      </c>
      <c r="I5868" s="20" t="str">
        <f t="shared" si="91"/>
        <v>jul</v>
      </c>
    </row>
    <row r="5869" spans="1:9" x14ac:dyDescent="0.25">
      <c r="A5869" s="7">
        <v>46218</v>
      </c>
      <c r="B5869" s="16">
        <v>7282</v>
      </c>
      <c r="C5869" s="16" t="s">
        <v>419</v>
      </c>
      <c r="D5869" s="3">
        <v>179.5</v>
      </c>
      <c r="E5869" s="16">
        <v>3</v>
      </c>
      <c r="F5869" s="3">
        <v>59.832999999999998</v>
      </c>
      <c r="G5869" s="3">
        <v>33.798000000000002</v>
      </c>
      <c r="H5869" s="66" t="str">
        <f>IF(B5869="","",VLOOKUP(B5869,[1]BASEEMPRESA!$A$2:$AAA$11936,2))</f>
        <v>EMERSON LUIS MORO</v>
      </c>
      <c r="I5869" s="20" t="str">
        <f t="shared" si="91"/>
        <v>jul</v>
      </c>
    </row>
    <row r="5870" spans="1:9" x14ac:dyDescent="0.25">
      <c r="A5870" s="7">
        <v>46218</v>
      </c>
      <c r="B5870" s="17">
        <v>7289</v>
      </c>
      <c r="C5870" s="17" t="s">
        <v>419</v>
      </c>
      <c r="D5870" s="2">
        <v>118.46</v>
      </c>
      <c r="E5870" s="17">
        <v>2</v>
      </c>
      <c r="F5870" s="2">
        <v>59.23</v>
      </c>
      <c r="G5870" s="2">
        <v>62.3</v>
      </c>
      <c r="H5870" s="66" t="str">
        <f>IF(B5870="","",VLOOKUP(B5870,[1]BASEEMPRESA!$A$2:$AAA$11936,2))</f>
        <v>TAVARES E MORAES TRANSPORTES LTDA</v>
      </c>
      <c r="I5870" s="20" t="str">
        <f t="shared" si="91"/>
        <v>jul</v>
      </c>
    </row>
    <row r="5871" spans="1:9" x14ac:dyDescent="0.25">
      <c r="A5871" s="7">
        <v>46218</v>
      </c>
      <c r="B5871" s="16">
        <v>7292</v>
      </c>
      <c r="C5871" s="16" t="s">
        <v>419</v>
      </c>
      <c r="D5871" s="3">
        <v>56.86</v>
      </c>
      <c r="E5871" s="16">
        <v>1</v>
      </c>
      <c r="F5871" s="3">
        <v>56.86</v>
      </c>
      <c r="G5871" s="3">
        <v>89</v>
      </c>
      <c r="H5871" s="66" t="str">
        <f>IF(B5871="","",VLOOKUP(B5871,[1]BASEEMPRESA!$A$2:$AAA$11936,2))</f>
        <v>ESTEL SERVICOS DE TRANSPORTES E LOCACAO LTDA</v>
      </c>
      <c r="I5871" s="20" t="str">
        <f t="shared" si="91"/>
        <v>jul</v>
      </c>
    </row>
    <row r="5872" spans="1:9" x14ac:dyDescent="0.25">
      <c r="A5872" s="7">
        <v>46218</v>
      </c>
      <c r="B5872" s="17">
        <v>7295</v>
      </c>
      <c r="C5872" s="17" t="s">
        <v>419</v>
      </c>
      <c r="D5872" s="2">
        <v>124.68</v>
      </c>
      <c r="E5872" s="17">
        <v>2</v>
      </c>
      <c r="F5872" s="2">
        <v>62.34</v>
      </c>
      <c r="G5872" s="2">
        <v>89</v>
      </c>
      <c r="H5872" s="66" t="str">
        <f>IF(B5872="","",VLOOKUP(B5872,[1]BASEEMPRESA!$A$2:$AAA$11936,2))</f>
        <v>ESTEL SERVICOS DE TRANSPORTES E LOCACAO LTDA</v>
      </c>
      <c r="I5872" s="20" t="str">
        <f t="shared" si="91"/>
        <v>jul</v>
      </c>
    </row>
    <row r="5873" spans="1:9" x14ac:dyDescent="0.25">
      <c r="A5873" s="7">
        <v>46218</v>
      </c>
      <c r="B5873" s="16">
        <v>7299</v>
      </c>
      <c r="C5873" s="16" t="s">
        <v>419</v>
      </c>
      <c r="D5873" s="3">
        <v>67.760000000000005</v>
      </c>
      <c r="E5873" s="16">
        <v>1</v>
      </c>
      <c r="F5873" s="3">
        <v>67.760000000000005</v>
      </c>
      <c r="G5873" s="3">
        <v>46</v>
      </c>
      <c r="H5873" s="66" t="str">
        <f>IF(B5873="","",VLOOKUP(B5873,[1]BASEEMPRESA!$A$2:$AAA$11936,2))</f>
        <v>JERE SERVICOS DE TRANSPORTE E LOCACAO LTDA</v>
      </c>
      <c r="I5873" s="20" t="str">
        <f t="shared" si="91"/>
        <v>jul</v>
      </c>
    </row>
    <row r="5874" spans="1:9" x14ac:dyDescent="0.25">
      <c r="A5874" s="7">
        <v>46218</v>
      </c>
      <c r="B5874" s="17">
        <v>7301</v>
      </c>
      <c r="C5874" s="17" t="s">
        <v>419</v>
      </c>
      <c r="D5874" s="2">
        <v>178</v>
      </c>
      <c r="E5874" s="17">
        <v>3</v>
      </c>
      <c r="F5874" s="2">
        <v>59.332999999999998</v>
      </c>
      <c r="G5874" s="2">
        <v>52.279000000000003</v>
      </c>
      <c r="H5874" s="66" t="str">
        <f>IF(B5874="","",VLOOKUP(B5874,[1]BASEEMPRESA!$A$2:$AAA$11936,2))</f>
        <v>SERVICOS DE TRANSPORTES E LOCACAO VALE DO ITAUNAS LTDA</v>
      </c>
      <c r="I5874" s="20" t="str">
        <f t="shared" si="91"/>
        <v>jul</v>
      </c>
    </row>
    <row r="5875" spans="1:9" x14ac:dyDescent="0.25">
      <c r="A5875" s="7">
        <v>46218</v>
      </c>
      <c r="B5875" s="16">
        <v>7304</v>
      </c>
      <c r="C5875" s="16" t="s">
        <v>419</v>
      </c>
      <c r="D5875" s="3">
        <v>182.38</v>
      </c>
      <c r="E5875" s="16">
        <v>3</v>
      </c>
      <c r="F5875" s="3">
        <v>60.792999999999999</v>
      </c>
      <c r="G5875" s="3">
        <v>45.07</v>
      </c>
      <c r="H5875" s="66" t="str">
        <f>IF(B5875="","",VLOOKUP(B5875,[1]BASEEMPRESA!$A$2:$AAA$11936,2))</f>
        <v>SERVICOS DE TRANSPORTES E LOCACAO VALE DO ITAUNAS LTDA</v>
      </c>
      <c r="I5875" s="20" t="str">
        <f t="shared" si="91"/>
        <v>jul</v>
      </c>
    </row>
    <row r="5876" spans="1:9" x14ac:dyDescent="0.25">
      <c r="A5876" s="7">
        <v>46218</v>
      </c>
      <c r="B5876" s="17">
        <v>7307</v>
      </c>
      <c r="C5876" s="17" t="s">
        <v>419</v>
      </c>
      <c r="D5876" s="2">
        <v>123.84</v>
      </c>
      <c r="E5876" s="17">
        <v>2</v>
      </c>
      <c r="F5876" s="2">
        <v>61.92</v>
      </c>
      <c r="G5876" s="2">
        <v>67.528000000000006</v>
      </c>
      <c r="H5876" s="66" t="str">
        <f>IF(B5876="","",VLOOKUP(B5876,[1]BASEEMPRESA!$A$2:$AAA$11936,2))</f>
        <v>SC MANUTENCOES LTDA</v>
      </c>
      <c r="I5876" s="20" t="str">
        <f t="shared" si="91"/>
        <v>jul</v>
      </c>
    </row>
    <row r="5877" spans="1:9" x14ac:dyDescent="0.25">
      <c r="A5877" s="7">
        <v>46218</v>
      </c>
      <c r="B5877" s="16">
        <v>7308</v>
      </c>
      <c r="C5877" s="16" t="s">
        <v>419</v>
      </c>
      <c r="D5877" s="3">
        <v>126.34</v>
      </c>
      <c r="E5877" s="16">
        <v>2</v>
      </c>
      <c r="F5877" s="3">
        <v>63.17</v>
      </c>
      <c r="G5877" s="3">
        <v>40.052</v>
      </c>
      <c r="H5877" s="66" t="str">
        <f>IF(B5877="","",VLOOKUP(B5877,[1]BASEEMPRESA!$A$2:$AAA$11936,2))</f>
        <v>SANTOS &amp; SILVA TRANSPORTES RODOVIARIOS LTDA</v>
      </c>
      <c r="I5877" s="20" t="str">
        <f t="shared" si="91"/>
        <v>jul</v>
      </c>
    </row>
    <row r="5878" spans="1:9" x14ac:dyDescent="0.25">
      <c r="A5878" s="7">
        <v>46218</v>
      </c>
      <c r="B5878" s="17">
        <v>7311</v>
      </c>
      <c r="C5878" s="17" t="s">
        <v>422</v>
      </c>
      <c r="D5878" s="2">
        <v>132.97999999999999</v>
      </c>
      <c r="E5878" s="17">
        <v>2</v>
      </c>
      <c r="F5878" s="2">
        <v>66.489999999999995</v>
      </c>
      <c r="G5878" s="2">
        <v>55.899000000000001</v>
      </c>
      <c r="H5878" s="66" t="str">
        <f>IF(B5878="","",VLOOKUP(B5878,[1]BASEEMPRESA!$A$2:$AAA$11936,2))</f>
        <v>LN LOGISTICA E TRANSPORTES LTDA</v>
      </c>
      <c r="I5878" s="20" t="str">
        <f t="shared" si="91"/>
        <v>jul</v>
      </c>
    </row>
    <row r="5879" spans="1:9" x14ac:dyDescent="0.25">
      <c r="A5879" s="7">
        <v>46218</v>
      </c>
      <c r="B5879" s="16">
        <v>7312</v>
      </c>
      <c r="C5879" s="16" t="s">
        <v>422</v>
      </c>
      <c r="D5879" s="3">
        <v>179.86</v>
      </c>
      <c r="E5879" s="16">
        <v>3</v>
      </c>
      <c r="F5879" s="3">
        <v>59.953000000000003</v>
      </c>
      <c r="G5879" s="3">
        <v>45.591999999999999</v>
      </c>
      <c r="H5879" s="66" t="str">
        <f>IF(B5879="","",VLOOKUP(B5879,[1]BASEEMPRESA!$A$2:$AAA$11936,2))</f>
        <v>LN LOGISTICA E TRANSPORTES LTDA</v>
      </c>
      <c r="I5879" s="20" t="str">
        <f t="shared" si="91"/>
        <v>jul</v>
      </c>
    </row>
    <row r="5880" spans="1:9" x14ac:dyDescent="0.25">
      <c r="A5880" s="7">
        <v>46218</v>
      </c>
      <c r="B5880" s="17">
        <v>7334</v>
      </c>
      <c r="C5880" s="17" t="s">
        <v>421</v>
      </c>
      <c r="D5880" s="2">
        <v>106.96</v>
      </c>
      <c r="E5880" s="17">
        <v>2</v>
      </c>
      <c r="F5880" s="2">
        <v>53.48</v>
      </c>
      <c r="G5880" s="2">
        <v>25.599</v>
      </c>
      <c r="H5880" s="66" t="str">
        <f>IF(B5880="","",VLOOKUP(B5880,[1]BASEEMPRESA!$A$2:$AAA$11936,2))</f>
        <v>ROCHA TRANSPORTES DE MUCURI LTDA</v>
      </c>
      <c r="I5880" s="20" t="str">
        <f t="shared" si="91"/>
        <v>jul</v>
      </c>
    </row>
    <row r="5881" spans="1:9" x14ac:dyDescent="0.25">
      <c r="A5881" s="7">
        <v>46218</v>
      </c>
      <c r="B5881" s="16">
        <v>7337</v>
      </c>
      <c r="C5881" s="16" t="s">
        <v>419</v>
      </c>
      <c r="D5881" s="3">
        <v>117.12</v>
      </c>
      <c r="E5881" s="16">
        <v>2</v>
      </c>
      <c r="F5881" s="3">
        <v>58.56</v>
      </c>
      <c r="G5881" s="3">
        <v>62.857999999999997</v>
      </c>
      <c r="H5881" s="66" t="str">
        <f>IF(B5881="","",VLOOKUP(B5881,[1]BASEEMPRESA!$A$2:$AAA$11936,2))</f>
        <v>REGINA M. DOS S. SILVA CARGAS</v>
      </c>
      <c r="I5881" s="20" t="str">
        <f t="shared" si="91"/>
        <v>jul</v>
      </c>
    </row>
    <row r="5882" spans="1:9" x14ac:dyDescent="0.25">
      <c r="A5882" s="7">
        <v>46218</v>
      </c>
      <c r="B5882" s="17">
        <v>7340</v>
      </c>
      <c r="C5882" s="17" t="s">
        <v>419</v>
      </c>
      <c r="D5882" s="2">
        <v>143.97999999999999</v>
      </c>
      <c r="E5882" s="17">
        <v>3</v>
      </c>
      <c r="F5882" s="2">
        <v>47.993000000000002</v>
      </c>
      <c r="G5882" s="2">
        <v>60.152999999999999</v>
      </c>
      <c r="H5882" s="66" t="str">
        <f>IF(B5882="","",VLOOKUP(B5882,[1]BASEEMPRESA!$A$2:$AAA$11936,2))</f>
        <v>W &amp; E SERVICOS DE TRANSPORTE LTDA</v>
      </c>
      <c r="I5882" s="20" t="str">
        <f t="shared" si="91"/>
        <v>jul</v>
      </c>
    </row>
    <row r="5883" spans="1:9" x14ac:dyDescent="0.25">
      <c r="A5883" s="7">
        <v>46218</v>
      </c>
      <c r="B5883" s="16">
        <v>7347</v>
      </c>
      <c r="C5883" s="16" t="s">
        <v>420</v>
      </c>
      <c r="D5883" s="3">
        <v>108.72</v>
      </c>
      <c r="E5883" s="16">
        <v>2</v>
      </c>
      <c r="F5883" s="3">
        <v>54.36</v>
      </c>
      <c r="G5883" s="3">
        <v>25.065999999999999</v>
      </c>
      <c r="H5883" s="66" t="str">
        <f>IF(B5883="","",VLOOKUP(B5883,[1]BASEEMPRESA!$A$2:$AAA$11936,2))</f>
        <v>TRANSPORTADORA GLOBAL LOGISTICA LTDA</v>
      </c>
      <c r="I5883" s="20" t="str">
        <f t="shared" si="91"/>
        <v>jul</v>
      </c>
    </row>
    <row r="5884" spans="1:9" x14ac:dyDescent="0.25">
      <c r="A5884" s="7">
        <v>46218</v>
      </c>
      <c r="B5884" s="17">
        <v>7352</v>
      </c>
      <c r="C5884" s="17" t="s">
        <v>421</v>
      </c>
      <c r="D5884" s="2">
        <v>173.52</v>
      </c>
      <c r="E5884" s="17">
        <v>3</v>
      </c>
      <c r="F5884" s="2">
        <v>57.84</v>
      </c>
      <c r="G5884" s="2">
        <v>26.285</v>
      </c>
      <c r="H5884" s="66" t="str">
        <f>IF(B5884="","",VLOOKUP(B5884,[1]BASEEMPRESA!$A$2:$AAA$11936,2))</f>
        <v>WESLEI M DOS SANTOS</v>
      </c>
      <c r="I5884" s="20" t="str">
        <f t="shared" si="91"/>
        <v>jul</v>
      </c>
    </row>
    <row r="5885" spans="1:9" x14ac:dyDescent="0.25">
      <c r="A5885" s="7">
        <v>46218</v>
      </c>
      <c r="B5885" s="16">
        <v>7355</v>
      </c>
      <c r="C5885" s="16" t="s">
        <v>419</v>
      </c>
      <c r="D5885" s="3">
        <v>109.6</v>
      </c>
      <c r="E5885" s="16">
        <v>2</v>
      </c>
      <c r="F5885" s="3">
        <v>54.8</v>
      </c>
      <c r="G5885" s="3">
        <v>33.076000000000001</v>
      </c>
      <c r="H5885" s="66" t="str">
        <f>IF(B5885="","",VLOOKUP(B5885,[1]BASEEMPRESA!$A$2:$AAA$11936,2))</f>
        <v>WESLEI M DOS SANTOS</v>
      </c>
      <c r="I5885" s="20" t="str">
        <f t="shared" si="91"/>
        <v>jul</v>
      </c>
    </row>
    <row r="5886" spans="1:9" x14ac:dyDescent="0.25">
      <c r="A5886" s="7">
        <v>46218</v>
      </c>
      <c r="B5886" s="17">
        <v>7361</v>
      </c>
      <c r="C5886" s="17" t="s">
        <v>423</v>
      </c>
      <c r="D5886" s="2">
        <v>128.63999999999999</v>
      </c>
      <c r="E5886" s="17">
        <v>2</v>
      </c>
      <c r="F5886" s="2">
        <v>64.319999999999993</v>
      </c>
      <c r="G5886" s="2">
        <v>66.798000000000002</v>
      </c>
      <c r="H5886" s="66" t="str">
        <f>IF(B5886="","",VLOOKUP(B5886,[1]BASEEMPRESA!$A$2:$AAA$11936,2))</f>
        <v>TRANSPORTE FUMACINHA LTDA</v>
      </c>
      <c r="I5886" s="20" t="str">
        <f t="shared" si="91"/>
        <v>jul</v>
      </c>
    </row>
    <row r="5887" spans="1:9" x14ac:dyDescent="0.25">
      <c r="A5887" s="7">
        <v>46218</v>
      </c>
      <c r="B5887" s="16">
        <v>7364</v>
      </c>
      <c r="C5887" s="16" t="s">
        <v>419</v>
      </c>
      <c r="D5887" s="3">
        <v>124.94</v>
      </c>
      <c r="E5887" s="16">
        <v>2</v>
      </c>
      <c r="F5887" s="3">
        <v>62.47</v>
      </c>
      <c r="G5887" s="3">
        <v>89</v>
      </c>
      <c r="H5887" s="66" t="str">
        <f>IF(B5887="","",VLOOKUP(B5887,[1]BASEEMPRESA!$A$2:$AAA$11936,2))</f>
        <v>TRANSPORTADORA GLOBAL LOGISTICA LTDA</v>
      </c>
      <c r="I5887" s="20" t="str">
        <f t="shared" si="91"/>
        <v>jul</v>
      </c>
    </row>
    <row r="5888" spans="1:9" x14ac:dyDescent="0.25">
      <c r="A5888" s="7">
        <v>46218</v>
      </c>
      <c r="B5888" s="17">
        <v>7367</v>
      </c>
      <c r="C5888" s="17" t="s">
        <v>419</v>
      </c>
      <c r="D5888" s="2">
        <v>164.42</v>
      </c>
      <c r="E5888" s="17">
        <v>3</v>
      </c>
      <c r="F5888" s="2">
        <v>54.807000000000002</v>
      </c>
      <c r="G5888" s="2">
        <v>21.114999999999998</v>
      </c>
      <c r="H5888" s="66" t="str">
        <f>IF(B5888="","",VLOOKUP(B5888,[1]BASEEMPRESA!$A$2:$AAA$11936,2))</f>
        <v>JOSE HELIO SILVA SANTOS</v>
      </c>
      <c r="I5888" s="20" t="str">
        <f t="shared" si="91"/>
        <v>jul</v>
      </c>
    </row>
    <row r="5889" spans="1:9" x14ac:dyDescent="0.25">
      <c r="A5889" s="7">
        <v>46218</v>
      </c>
      <c r="B5889" s="16">
        <v>7370</v>
      </c>
      <c r="C5889" s="16" t="s">
        <v>419</v>
      </c>
      <c r="D5889" s="3">
        <v>114.8</v>
      </c>
      <c r="E5889" s="16">
        <v>2</v>
      </c>
      <c r="F5889" s="3">
        <v>57.4</v>
      </c>
      <c r="G5889" s="3">
        <v>33.465000000000003</v>
      </c>
      <c r="H5889" s="66" t="str">
        <f>IF(B5889="","",VLOOKUP(B5889,[1]BASEEMPRESA!$A$2:$AAA$11936,2))</f>
        <v>JOSE HELIO SILVA SANTOS</v>
      </c>
      <c r="I5889" s="20" t="str">
        <f t="shared" si="91"/>
        <v>jul</v>
      </c>
    </row>
    <row r="5890" spans="1:9" x14ac:dyDescent="0.25">
      <c r="A5890" s="7">
        <v>46218</v>
      </c>
      <c r="B5890" s="17">
        <v>7373</v>
      </c>
      <c r="C5890" s="17" t="s">
        <v>419</v>
      </c>
      <c r="D5890" s="2">
        <v>113.88</v>
      </c>
      <c r="E5890" s="17">
        <v>2</v>
      </c>
      <c r="F5890" s="2">
        <v>56.94</v>
      </c>
      <c r="G5890" s="2">
        <v>40.936999999999998</v>
      </c>
      <c r="H5890" s="66" t="str">
        <f>IF(B5890="","",VLOOKUP(B5890,[1]BASEEMPRESA!$A$2:$AAA$11936,2))</f>
        <v>BARBOSA TRANSPORTES E LOGISTICA LTDA</v>
      </c>
      <c r="I5890" s="20" t="str">
        <f t="shared" si="91"/>
        <v>jul</v>
      </c>
    </row>
    <row r="5891" spans="1:9" x14ac:dyDescent="0.25">
      <c r="A5891" s="7">
        <v>46218</v>
      </c>
      <c r="B5891" s="16">
        <v>7381</v>
      </c>
      <c r="C5891" s="16" t="s">
        <v>423</v>
      </c>
      <c r="D5891" s="3">
        <v>150.28</v>
      </c>
      <c r="E5891" s="16">
        <v>3</v>
      </c>
      <c r="F5891" s="3">
        <v>50.093000000000004</v>
      </c>
      <c r="G5891" s="3">
        <v>33.524000000000001</v>
      </c>
      <c r="H5891" s="66" t="str">
        <f>IF(B5891="","",VLOOKUP(B5891,[1]BASEEMPRESA!$A$2:$AAA$11936,2))</f>
        <v>TRANSPORTE FUMACINHA LTDA</v>
      </c>
      <c r="I5891" s="20" t="str">
        <f t="shared" ref="I5891:I5954" si="92">TEXT(A5891,"mmm")</f>
        <v>jul</v>
      </c>
    </row>
    <row r="5892" spans="1:9" x14ac:dyDescent="0.25">
      <c r="A5892" s="7">
        <v>46218</v>
      </c>
      <c r="B5892" s="17">
        <v>7398</v>
      </c>
      <c r="C5892" s="17" t="s">
        <v>419</v>
      </c>
      <c r="D5892" s="2">
        <v>56.24</v>
      </c>
      <c r="E5892" s="17">
        <v>1</v>
      </c>
      <c r="F5892" s="2">
        <v>56.24</v>
      </c>
      <c r="G5892" s="2">
        <v>89</v>
      </c>
      <c r="H5892" s="66" t="str">
        <f>IF(B5892="","",VLOOKUP(B5892,[1]BASEEMPRESA!$A$2:$AAA$11936,2))</f>
        <v>RSL TRANSPORTES LTDA</v>
      </c>
      <c r="I5892" s="20" t="str">
        <f t="shared" si="92"/>
        <v>jul</v>
      </c>
    </row>
    <row r="5893" spans="1:9" x14ac:dyDescent="0.25">
      <c r="A5893" s="7">
        <v>46218</v>
      </c>
      <c r="B5893" s="16">
        <v>7401</v>
      </c>
      <c r="C5893" s="16" t="s">
        <v>419</v>
      </c>
      <c r="D5893" s="3">
        <v>63.8</v>
      </c>
      <c r="E5893" s="16">
        <v>1</v>
      </c>
      <c r="F5893" s="3">
        <v>63.8</v>
      </c>
      <c r="G5893" s="3">
        <v>89</v>
      </c>
      <c r="H5893" s="66" t="str">
        <f>IF(B5893="","",VLOOKUP(B5893,[1]BASEEMPRESA!$A$2:$AAA$11936,2))</f>
        <v>RSL TRANSPORTES LTDA</v>
      </c>
      <c r="I5893" s="20" t="str">
        <f t="shared" si="92"/>
        <v>jul</v>
      </c>
    </row>
    <row r="5894" spans="1:9" x14ac:dyDescent="0.25">
      <c r="A5894" s="7">
        <v>46218</v>
      </c>
      <c r="B5894" s="17">
        <v>7404</v>
      </c>
      <c r="C5894" s="17" t="s">
        <v>419</v>
      </c>
      <c r="D5894" s="2">
        <v>183.18</v>
      </c>
      <c r="E5894" s="17">
        <v>3</v>
      </c>
      <c r="F5894" s="2">
        <v>61.06</v>
      </c>
      <c r="G5894" s="2">
        <v>42.752000000000002</v>
      </c>
      <c r="H5894" s="66" t="str">
        <f>IF(B5894="","",VLOOKUP(B5894,[1]BASEEMPRESA!$A$2:$AAA$11936,2))</f>
        <v>RSL TRANSPORTES LTDA</v>
      </c>
      <c r="I5894" s="20" t="str">
        <f t="shared" si="92"/>
        <v>jul</v>
      </c>
    </row>
    <row r="5895" spans="1:9" x14ac:dyDescent="0.25">
      <c r="A5895" s="7">
        <v>46219</v>
      </c>
      <c r="B5895" s="16">
        <v>2067</v>
      </c>
      <c r="C5895" s="16" t="s">
        <v>418</v>
      </c>
      <c r="D5895" s="3">
        <v>437.54</v>
      </c>
      <c r="E5895" s="16">
        <v>7</v>
      </c>
      <c r="F5895" s="3">
        <v>62.506</v>
      </c>
      <c r="G5895" s="3">
        <v>11.061999999999999</v>
      </c>
      <c r="H5895" s="66" t="str">
        <f>IF(B5895="","",VLOOKUP(B5895,[1]BASEEMPRESA!$A$2:$AAA$11936,2))</f>
        <v>NDB HOLDING AGRICOLA LTDA - MATRIZ</v>
      </c>
      <c r="I5895" s="20" t="str">
        <f t="shared" si="92"/>
        <v>jul</v>
      </c>
    </row>
    <row r="5896" spans="1:9" x14ac:dyDescent="0.25">
      <c r="A5896" s="7">
        <v>46219</v>
      </c>
      <c r="B5896" s="17">
        <v>2107</v>
      </c>
      <c r="C5896" s="17" t="s">
        <v>418</v>
      </c>
      <c r="D5896" s="2">
        <v>505.32</v>
      </c>
      <c r="E5896" s="17">
        <v>8</v>
      </c>
      <c r="F5896" s="2">
        <v>63.164999999999999</v>
      </c>
      <c r="G5896" s="2">
        <v>12</v>
      </c>
      <c r="H5896" s="66" t="str">
        <f>IF(B5896="","",VLOOKUP(B5896,[1]BASEEMPRESA!$A$2:$AAA$11936,2))</f>
        <v>NDB HOLDING AGRICOLA LTDA - MATRIZ</v>
      </c>
      <c r="I5896" s="20" t="str">
        <f t="shared" si="92"/>
        <v>jul</v>
      </c>
    </row>
    <row r="5897" spans="1:9" x14ac:dyDescent="0.25">
      <c r="A5897" s="7">
        <v>46219</v>
      </c>
      <c r="B5897" s="16">
        <v>2108</v>
      </c>
      <c r="C5897" s="16" t="s">
        <v>418</v>
      </c>
      <c r="D5897" s="3">
        <v>444.9</v>
      </c>
      <c r="E5897" s="16">
        <v>7</v>
      </c>
      <c r="F5897" s="3">
        <v>63.557000000000002</v>
      </c>
      <c r="G5897" s="3">
        <v>11.962</v>
      </c>
      <c r="H5897" s="66" t="str">
        <f>IF(B5897="","",VLOOKUP(B5897,[1]BASEEMPRESA!$A$2:$AAA$11936,2))</f>
        <v>NDB HOLDING AGRICOLA LTDA - MATRIZ</v>
      </c>
      <c r="I5897" s="20" t="str">
        <f t="shared" si="92"/>
        <v>jul</v>
      </c>
    </row>
    <row r="5898" spans="1:9" x14ac:dyDescent="0.25">
      <c r="A5898" s="7">
        <v>46219</v>
      </c>
      <c r="B5898" s="17">
        <v>2109</v>
      </c>
      <c r="C5898" s="17" t="s">
        <v>418</v>
      </c>
      <c r="D5898" s="2">
        <v>503.44</v>
      </c>
      <c r="E5898" s="17">
        <v>8</v>
      </c>
      <c r="F5898" s="2">
        <v>62.93</v>
      </c>
      <c r="G5898" s="2">
        <v>12</v>
      </c>
      <c r="H5898" s="66" t="str">
        <f>IF(B5898="","",VLOOKUP(B5898,[1]BASEEMPRESA!$A$2:$AAA$11936,2))</f>
        <v>NDB HOLDING AGRICOLA LTDA - MATRIZ</v>
      </c>
      <c r="I5898" s="20" t="str">
        <f t="shared" si="92"/>
        <v>jul</v>
      </c>
    </row>
    <row r="5899" spans="1:9" x14ac:dyDescent="0.25">
      <c r="A5899" s="7">
        <v>46219</v>
      </c>
      <c r="B5899" s="16">
        <v>7004</v>
      </c>
      <c r="C5899" s="16" t="s">
        <v>419</v>
      </c>
      <c r="D5899" s="3">
        <v>177.78</v>
      </c>
      <c r="E5899" s="16">
        <v>3</v>
      </c>
      <c r="F5899" s="3">
        <v>59.26</v>
      </c>
      <c r="G5899" s="3">
        <v>51.741999999999997</v>
      </c>
      <c r="H5899" s="66" t="str">
        <f>IF(B5899="","",VLOOKUP(B5899,[1]BASEEMPRESA!$A$2:$AAA$11936,2))</f>
        <v>EMERSON LUIS MORO</v>
      </c>
      <c r="I5899" s="20" t="str">
        <f t="shared" si="92"/>
        <v>jul</v>
      </c>
    </row>
    <row r="5900" spans="1:9" x14ac:dyDescent="0.25">
      <c r="A5900" s="7">
        <v>46219</v>
      </c>
      <c r="B5900" s="17">
        <v>7005</v>
      </c>
      <c r="C5900" s="17" t="s">
        <v>419</v>
      </c>
      <c r="D5900" s="2">
        <v>117.42</v>
      </c>
      <c r="E5900" s="17">
        <v>2</v>
      </c>
      <c r="F5900" s="2">
        <v>58.71</v>
      </c>
      <c r="G5900" s="2">
        <v>31.474</v>
      </c>
      <c r="H5900" s="66" t="str">
        <f>IF(B5900="","",VLOOKUP(B5900,[1]BASEEMPRESA!$A$2:$AAA$11936,2))</f>
        <v>RENE PINA DE ALMEIDA</v>
      </c>
      <c r="I5900" s="20" t="str">
        <f t="shared" si="92"/>
        <v>jul</v>
      </c>
    </row>
    <row r="5901" spans="1:9" x14ac:dyDescent="0.25">
      <c r="A5901" s="7">
        <v>46219</v>
      </c>
      <c r="B5901" s="16">
        <v>7006</v>
      </c>
      <c r="C5901" s="16" t="s">
        <v>420</v>
      </c>
      <c r="D5901" s="3">
        <v>157.63999999999999</v>
      </c>
      <c r="E5901" s="16">
        <v>3</v>
      </c>
      <c r="F5901" s="3">
        <v>52.546999999999997</v>
      </c>
      <c r="G5901" s="3">
        <v>32.609000000000002</v>
      </c>
      <c r="H5901" s="66" t="str">
        <f>IF(B5901="","",VLOOKUP(B5901,[1]BASEEMPRESA!$A$2:$AAA$11936,2))</f>
        <v>INAMARQUE SOUZA MACHADO</v>
      </c>
      <c r="I5901" s="20" t="str">
        <f t="shared" si="92"/>
        <v>jul</v>
      </c>
    </row>
    <row r="5902" spans="1:9" x14ac:dyDescent="0.25">
      <c r="A5902" s="7">
        <v>46219</v>
      </c>
      <c r="B5902" s="17">
        <v>7007</v>
      </c>
      <c r="C5902" s="17" t="s">
        <v>420</v>
      </c>
      <c r="D5902" s="2">
        <v>187.7</v>
      </c>
      <c r="E5902" s="17">
        <v>3</v>
      </c>
      <c r="F5902" s="2">
        <v>62.567</v>
      </c>
      <c r="G5902" s="2">
        <v>66</v>
      </c>
      <c r="H5902" s="66" t="str">
        <f>IF(B5902="","",VLOOKUP(B5902,[1]BASEEMPRESA!$A$2:$AAA$11936,2))</f>
        <v>MVS TRANSPORTE LTDA</v>
      </c>
      <c r="I5902" s="20" t="str">
        <f t="shared" si="92"/>
        <v>jul</v>
      </c>
    </row>
    <row r="5903" spans="1:9" x14ac:dyDescent="0.25">
      <c r="A5903" s="7">
        <v>46219</v>
      </c>
      <c r="B5903" s="16">
        <v>7008</v>
      </c>
      <c r="C5903" s="16" t="s">
        <v>419</v>
      </c>
      <c r="D5903" s="3">
        <v>104.78</v>
      </c>
      <c r="E5903" s="16">
        <v>2</v>
      </c>
      <c r="F5903" s="3">
        <v>52.39</v>
      </c>
      <c r="G5903" s="3">
        <v>56.386000000000003</v>
      </c>
      <c r="H5903" s="66" t="str">
        <f>IF(B5903="","",VLOOKUP(B5903,[1]BASEEMPRESA!$A$2:$AAA$11936,2))</f>
        <v>E L DE OLIVEIRA JUNIOR EDIMAR TRANSPORTES</v>
      </c>
      <c r="I5903" s="20" t="str">
        <f t="shared" si="92"/>
        <v>jul</v>
      </c>
    </row>
    <row r="5904" spans="1:9" x14ac:dyDescent="0.25">
      <c r="A5904" s="7">
        <v>46219</v>
      </c>
      <c r="B5904" s="17">
        <v>7010</v>
      </c>
      <c r="C5904" s="17" t="s">
        <v>419</v>
      </c>
      <c r="D5904" s="2">
        <v>67.22</v>
      </c>
      <c r="E5904" s="17">
        <v>1</v>
      </c>
      <c r="F5904" s="2">
        <v>67.22</v>
      </c>
      <c r="G5904" s="2">
        <v>66</v>
      </c>
      <c r="H5904" s="66" t="str">
        <f>IF(B5904="","",VLOOKUP(B5904,[1]BASEEMPRESA!$A$2:$AAA$11936,2))</f>
        <v>BAYER LOGISTICA E TRANSPORTES LTDA</v>
      </c>
      <c r="I5904" s="20" t="str">
        <f t="shared" si="92"/>
        <v>jul</v>
      </c>
    </row>
    <row r="5905" spans="1:9" x14ac:dyDescent="0.25">
      <c r="A5905" s="7">
        <v>46219</v>
      </c>
      <c r="B5905" s="16">
        <v>7013</v>
      </c>
      <c r="C5905" s="16" t="s">
        <v>419</v>
      </c>
      <c r="D5905" s="3">
        <v>158.04</v>
      </c>
      <c r="E5905" s="16">
        <v>3</v>
      </c>
      <c r="F5905" s="3">
        <v>52.68</v>
      </c>
      <c r="G5905" s="3">
        <v>24.814</v>
      </c>
      <c r="H5905" s="66" t="str">
        <f>IF(B5905="","",VLOOKUP(B5905,[1]BASEEMPRESA!$A$2:$AAA$11936,2))</f>
        <v>INAMARQUE SOUZA MACHADO</v>
      </c>
      <c r="I5905" s="20" t="str">
        <f t="shared" si="92"/>
        <v>jul</v>
      </c>
    </row>
    <row r="5906" spans="1:9" x14ac:dyDescent="0.25">
      <c r="A5906" s="7">
        <v>46219</v>
      </c>
      <c r="B5906" s="17">
        <v>7017</v>
      </c>
      <c r="C5906" s="17" t="s">
        <v>419</v>
      </c>
      <c r="D5906" s="2">
        <v>211.06</v>
      </c>
      <c r="E5906" s="17">
        <v>4</v>
      </c>
      <c r="F5906" s="2">
        <v>52.765000000000001</v>
      </c>
      <c r="G5906" s="2">
        <v>13.792</v>
      </c>
      <c r="H5906" s="66" t="str">
        <f>IF(B5906="","",VLOOKUP(B5906,[1]BASEEMPRESA!$A$2:$AAA$11936,2))</f>
        <v>BAYER LOGISTICA E TRANSPORTES LTDA</v>
      </c>
      <c r="I5906" s="20" t="str">
        <f t="shared" si="92"/>
        <v>jul</v>
      </c>
    </row>
    <row r="5907" spans="1:9" x14ac:dyDescent="0.25">
      <c r="A5907" s="7">
        <v>46219</v>
      </c>
      <c r="B5907" s="16">
        <v>7018</v>
      </c>
      <c r="C5907" s="16" t="s">
        <v>419</v>
      </c>
      <c r="D5907" s="3">
        <v>118.96</v>
      </c>
      <c r="E5907" s="16">
        <v>2</v>
      </c>
      <c r="F5907" s="3">
        <v>59.48</v>
      </c>
      <c r="G5907" s="3">
        <v>89</v>
      </c>
      <c r="H5907" s="66" t="str">
        <f>IF(B5907="","",VLOOKUP(B5907,[1]BASEEMPRESA!$A$2:$AAA$11936,2))</f>
        <v>SC MANUTENCOES LTDA</v>
      </c>
      <c r="I5907" s="20" t="str">
        <f t="shared" si="92"/>
        <v>jul</v>
      </c>
    </row>
    <row r="5908" spans="1:9" x14ac:dyDescent="0.25">
      <c r="A5908" s="7">
        <v>46219</v>
      </c>
      <c r="B5908" s="17">
        <v>7019</v>
      </c>
      <c r="C5908" s="17" t="s">
        <v>419</v>
      </c>
      <c r="D5908" s="2">
        <v>162.86000000000001</v>
      </c>
      <c r="E5908" s="17">
        <v>3</v>
      </c>
      <c r="F5908" s="2">
        <v>54.286999999999999</v>
      </c>
      <c r="G5908" s="2">
        <v>46.511000000000003</v>
      </c>
      <c r="H5908" s="66" t="str">
        <f>IF(B5908="","",VLOOKUP(B5908,[1]BASEEMPRESA!$A$2:$AAA$11936,2))</f>
        <v>SC MANUTENCOES LTDA</v>
      </c>
      <c r="I5908" s="20" t="str">
        <f t="shared" si="92"/>
        <v>jul</v>
      </c>
    </row>
    <row r="5909" spans="1:9" x14ac:dyDescent="0.25">
      <c r="A5909" s="7">
        <v>46219</v>
      </c>
      <c r="B5909" s="16">
        <v>7021</v>
      </c>
      <c r="C5909" s="16" t="s">
        <v>419</v>
      </c>
      <c r="D5909" s="3">
        <v>176.64</v>
      </c>
      <c r="E5909" s="16">
        <v>3</v>
      </c>
      <c r="F5909" s="3">
        <v>58.88</v>
      </c>
      <c r="G5909" s="3">
        <v>15</v>
      </c>
      <c r="H5909" s="66" t="str">
        <f>IF(B5909="","",VLOOKUP(B5909,[1]BASEEMPRESA!$A$2:$AAA$11936,2))</f>
        <v>NEIA TRANSPORTES LTDA</v>
      </c>
      <c r="I5909" s="20" t="str">
        <f t="shared" si="92"/>
        <v>jul</v>
      </c>
    </row>
    <row r="5910" spans="1:9" x14ac:dyDescent="0.25">
      <c r="A5910" s="7">
        <v>46219</v>
      </c>
      <c r="B5910" s="17">
        <v>7022</v>
      </c>
      <c r="C5910" s="17" t="s">
        <v>419</v>
      </c>
      <c r="D5910" s="2">
        <v>183.54</v>
      </c>
      <c r="E5910" s="17">
        <v>3</v>
      </c>
      <c r="F5910" s="2">
        <v>61.18</v>
      </c>
      <c r="G5910" s="2">
        <v>65.453999999999994</v>
      </c>
      <c r="H5910" s="66" t="str">
        <f>IF(B5910="","",VLOOKUP(B5910,[1]BASEEMPRESA!$A$2:$AAA$11936,2))</f>
        <v>SMRR TRANSPORTES LTDA</v>
      </c>
      <c r="I5910" s="20" t="str">
        <f t="shared" si="92"/>
        <v>jul</v>
      </c>
    </row>
    <row r="5911" spans="1:9" x14ac:dyDescent="0.25">
      <c r="A5911" s="7">
        <v>46219</v>
      </c>
      <c r="B5911" s="16">
        <v>7031</v>
      </c>
      <c r="C5911" s="16" t="s">
        <v>419</v>
      </c>
      <c r="D5911" s="3">
        <v>176.14</v>
      </c>
      <c r="E5911" s="16">
        <v>3</v>
      </c>
      <c r="F5911" s="3">
        <v>58.713000000000001</v>
      </c>
      <c r="G5911" s="3">
        <v>40.837000000000003</v>
      </c>
      <c r="H5911" s="66" t="str">
        <f>IF(B5911="","",VLOOKUP(B5911,[1]BASEEMPRESA!$A$2:$AAA$11936,2))</f>
        <v>INAMARQUE SOUZA MACHADO</v>
      </c>
      <c r="I5911" s="20" t="str">
        <f t="shared" si="92"/>
        <v>jul</v>
      </c>
    </row>
    <row r="5912" spans="1:9" x14ac:dyDescent="0.25">
      <c r="A5912" s="7">
        <v>46219</v>
      </c>
      <c r="B5912" s="17">
        <v>7032</v>
      </c>
      <c r="C5912" s="17" t="s">
        <v>419</v>
      </c>
      <c r="D5912" s="2">
        <v>235</v>
      </c>
      <c r="E5912" s="17">
        <v>4</v>
      </c>
      <c r="F5912" s="2">
        <v>58.75</v>
      </c>
      <c r="G5912" s="2">
        <v>15</v>
      </c>
      <c r="H5912" s="66" t="str">
        <f>IF(B5912="","",VLOOKUP(B5912,[1]BASEEMPRESA!$A$2:$AAA$11936,2))</f>
        <v>REGINA M. DOS S. SILVA CARGAS</v>
      </c>
      <c r="I5912" s="20" t="str">
        <f t="shared" si="92"/>
        <v>jul</v>
      </c>
    </row>
    <row r="5913" spans="1:9" x14ac:dyDescent="0.25">
      <c r="A5913" s="7">
        <v>46219</v>
      </c>
      <c r="B5913" s="16">
        <v>7033</v>
      </c>
      <c r="C5913" s="16" t="s">
        <v>419</v>
      </c>
      <c r="D5913" s="3">
        <v>170.46</v>
      </c>
      <c r="E5913" s="16">
        <v>3</v>
      </c>
      <c r="F5913" s="3">
        <v>56.82</v>
      </c>
      <c r="G5913" s="3">
        <v>38.89</v>
      </c>
      <c r="H5913" s="66" t="str">
        <f>IF(B5913="","",VLOOKUP(B5913,[1]BASEEMPRESA!$A$2:$AAA$11936,2))</f>
        <v>E L DE OLIVEIRA JUNIOR EDIMAR TRANSPORTES</v>
      </c>
      <c r="I5913" s="20" t="str">
        <f t="shared" si="92"/>
        <v>jul</v>
      </c>
    </row>
    <row r="5914" spans="1:9" x14ac:dyDescent="0.25">
      <c r="A5914" s="7">
        <v>46219</v>
      </c>
      <c r="B5914" s="17">
        <v>7036</v>
      </c>
      <c r="C5914" s="17" t="s">
        <v>419</v>
      </c>
      <c r="D5914" s="2">
        <v>116.26</v>
      </c>
      <c r="E5914" s="17">
        <v>2</v>
      </c>
      <c r="F5914" s="2">
        <v>58.13</v>
      </c>
      <c r="G5914" s="2">
        <v>66</v>
      </c>
      <c r="H5914" s="66" t="str">
        <f>IF(B5914="","",VLOOKUP(B5914,[1]BASEEMPRESA!$A$2:$AAA$11936,2))</f>
        <v>EMERSON LUIS MORO</v>
      </c>
      <c r="I5914" s="20" t="str">
        <f t="shared" si="92"/>
        <v>jul</v>
      </c>
    </row>
    <row r="5915" spans="1:9" x14ac:dyDescent="0.25">
      <c r="A5915" s="7">
        <v>46219</v>
      </c>
      <c r="B5915" s="16">
        <v>7038</v>
      </c>
      <c r="C5915" s="16" t="s">
        <v>420</v>
      </c>
      <c r="D5915" s="3">
        <v>60.82</v>
      </c>
      <c r="E5915" s="16">
        <v>1</v>
      </c>
      <c r="F5915" s="3">
        <v>60.82</v>
      </c>
      <c r="G5915" s="3">
        <v>89</v>
      </c>
      <c r="H5915" s="66" t="str">
        <f>IF(B5915="","",VLOOKUP(B5915,[1]BASEEMPRESA!$A$2:$AAA$11936,2))</f>
        <v>JERE SERVICOS DE TRANSPORTE E LOCACAO LTDA</v>
      </c>
      <c r="I5915" s="20" t="str">
        <f t="shared" si="92"/>
        <v>jul</v>
      </c>
    </row>
    <row r="5916" spans="1:9" x14ac:dyDescent="0.25">
      <c r="A5916" s="7">
        <v>46219</v>
      </c>
      <c r="B5916" s="17">
        <v>7041</v>
      </c>
      <c r="C5916" s="17" t="s">
        <v>419</v>
      </c>
      <c r="D5916" s="2">
        <v>128.30000000000001</v>
      </c>
      <c r="E5916" s="17">
        <v>2</v>
      </c>
      <c r="F5916" s="2">
        <v>64.150000000000006</v>
      </c>
      <c r="G5916" s="2">
        <v>77.501999999999995</v>
      </c>
      <c r="H5916" s="66" t="str">
        <f>IF(B5916="","",VLOOKUP(B5916,[1]BASEEMPRESA!$A$2:$AAA$11936,2))</f>
        <v>JERE SERVICOS DE TRANSPORTE E LOCACAO LTDA</v>
      </c>
      <c r="I5916" s="20" t="str">
        <f t="shared" si="92"/>
        <v>jul</v>
      </c>
    </row>
    <row r="5917" spans="1:9" x14ac:dyDescent="0.25">
      <c r="A5917" s="7">
        <v>46219</v>
      </c>
      <c r="B5917" s="16">
        <v>7042</v>
      </c>
      <c r="C5917" s="16" t="s">
        <v>420</v>
      </c>
      <c r="D5917" s="3">
        <v>106.28</v>
      </c>
      <c r="E5917" s="16">
        <v>2</v>
      </c>
      <c r="F5917" s="3">
        <v>53.14</v>
      </c>
      <c r="G5917" s="3">
        <v>45.116999999999997</v>
      </c>
      <c r="H5917" s="66" t="str">
        <f>IF(B5917="","",VLOOKUP(B5917,[1]BASEEMPRESA!$A$2:$AAA$11936,2))</f>
        <v>SERVICOS DE TRANSPORTES E LOCACAO VALE DO ITAUNAS LTDA</v>
      </c>
      <c r="I5917" s="20" t="str">
        <f t="shared" si="92"/>
        <v>jul</v>
      </c>
    </row>
    <row r="5918" spans="1:9" x14ac:dyDescent="0.25">
      <c r="A5918" s="7">
        <v>46219</v>
      </c>
      <c r="B5918" s="17">
        <v>7045</v>
      </c>
      <c r="C5918" s="17" t="s">
        <v>421</v>
      </c>
      <c r="D5918" s="2">
        <v>183.14</v>
      </c>
      <c r="E5918" s="17">
        <v>3</v>
      </c>
      <c r="F5918" s="2">
        <v>61.046999999999997</v>
      </c>
      <c r="G5918" s="2">
        <v>49.823</v>
      </c>
      <c r="H5918" s="66" t="str">
        <f>IF(B5918="","",VLOOKUP(B5918,[1]BASEEMPRESA!$A$2:$AAA$11936,2))</f>
        <v>REGINA M. DOS S. SILVA CARGAS</v>
      </c>
      <c r="I5918" s="20" t="str">
        <f t="shared" si="92"/>
        <v>jul</v>
      </c>
    </row>
    <row r="5919" spans="1:9" x14ac:dyDescent="0.25">
      <c r="A5919" s="7">
        <v>46219</v>
      </c>
      <c r="B5919" s="16">
        <v>7046</v>
      </c>
      <c r="C5919" s="16" t="s">
        <v>419</v>
      </c>
      <c r="D5919" s="3">
        <v>146.28</v>
      </c>
      <c r="E5919" s="16">
        <v>3</v>
      </c>
      <c r="F5919" s="3">
        <v>48.76</v>
      </c>
      <c r="G5919" s="3">
        <v>45.506</v>
      </c>
      <c r="H5919" s="66" t="str">
        <f>IF(B5919="","",VLOOKUP(B5919,[1]BASEEMPRESA!$A$2:$AAA$11936,2))</f>
        <v>J.S. LEONIDIO</v>
      </c>
      <c r="I5919" s="20" t="str">
        <f t="shared" si="92"/>
        <v>jul</v>
      </c>
    </row>
    <row r="5920" spans="1:9" x14ac:dyDescent="0.25">
      <c r="A5920" s="7">
        <v>46219</v>
      </c>
      <c r="B5920" s="17">
        <v>7047</v>
      </c>
      <c r="C5920" s="17" t="s">
        <v>419</v>
      </c>
      <c r="D5920" s="2">
        <v>181.38</v>
      </c>
      <c r="E5920" s="17">
        <v>3</v>
      </c>
      <c r="F5920" s="2">
        <v>60.46</v>
      </c>
      <c r="G5920" s="2">
        <v>41.534999999999997</v>
      </c>
      <c r="H5920" s="66" t="str">
        <f>IF(B5920="","",VLOOKUP(B5920,[1]BASEEMPRESA!$A$2:$AAA$11936,2))</f>
        <v>BAYER LOGISTICA E TRANSPORTES LTDA</v>
      </c>
      <c r="I5920" s="20" t="str">
        <f t="shared" si="92"/>
        <v>jul</v>
      </c>
    </row>
    <row r="5921" spans="1:9" x14ac:dyDescent="0.25">
      <c r="A5921" s="7">
        <v>46219</v>
      </c>
      <c r="B5921" s="16">
        <v>7048</v>
      </c>
      <c r="C5921" s="16" t="s">
        <v>419</v>
      </c>
      <c r="D5921" s="3">
        <v>166.6</v>
      </c>
      <c r="E5921" s="16">
        <v>4</v>
      </c>
      <c r="F5921" s="3">
        <v>41.65</v>
      </c>
      <c r="G5921" s="3">
        <v>12</v>
      </c>
      <c r="H5921" s="66" t="str">
        <f>IF(B5921="","",VLOOKUP(B5921,[1]BASEEMPRESA!$A$2:$AAA$11936,2))</f>
        <v>SERVICOS DE TRANSPORTES E LOCACAO VALE DO ITAUNAS LTDA</v>
      </c>
      <c r="I5921" s="20" t="str">
        <f t="shared" si="92"/>
        <v>jul</v>
      </c>
    </row>
    <row r="5922" spans="1:9" x14ac:dyDescent="0.25">
      <c r="A5922" s="7">
        <v>46219</v>
      </c>
      <c r="B5922" s="17">
        <v>7050</v>
      </c>
      <c r="C5922" s="17" t="s">
        <v>419</v>
      </c>
      <c r="D5922" s="2">
        <v>154.18</v>
      </c>
      <c r="E5922" s="17">
        <v>3</v>
      </c>
      <c r="F5922" s="2">
        <v>51.393000000000001</v>
      </c>
      <c r="G5922" s="2">
        <v>12.852</v>
      </c>
      <c r="H5922" s="66" t="str">
        <f>IF(B5922="","",VLOOKUP(B5922,[1]BASEEMPRESA!$A$2:$AAA$11936,2))</f>
        <v>ESTEL SERVICOS DE TRANSPORTES E LOCACAO LTDA</v>
      </c>
      <c r="I5922" s="20" t="str">
        <f t="shared" si="92"/>
        <v>jul</v>
      </c>
    </row>
    <row r="5923" spans="1:9" x14ac:dyDescent="0.25">
      <c r="A5923" s="7">
        <v>46219</v>
      </c>
      <c r="B5923" s="16">
        <v>7052</v>
      </c>
      <c r="C5923" s="16" t="s">
        <v>420</v>
      </c>
      <c r="D5923" s="3">
        <v>120.68</v>
      </c>
      <c r="E5923" s="16">
        <v>2</v>
      </c>
      <c r="F5923" s="3">
        <v>60.34</v>
      </c>
      <c r="G5923" s="3">
        <v>66</v>
      </c>
      <c r="H5923" s="66" t="str">
        <f>IF(B5923="","",VLOOKUP(B5923,[1]BASEEMPRESA!$A$2:$AAA$11936,2))</f>
        <v>JERE SERVICOS DE TRANSPORTE E LOCACAO LTDA</v>
      </c>
      <c r="I5923" s="20" t="str">
        <f t="shared" si="92"/>
        <v>jul</v>
      </c>
    </row>
    <row r="5924" spans="1:9" x14ac:dyDescent="0.25">
      <c r="A5924" s="7">
        <v>46219</v>
      </c>
      <c r="B5924" s="17">
        <v>7053</v>
      </c>
      <c r="C5924" s="17" t="s">
        <v>420</v>
      </c>
      <c r="D5924" s="2">
        <v>167.44</v>
      </c>
      <c r="E5924" s="17">
        <v>3</v>
      </c>
      <c r="F5924" s="2">
        <v>55.813000000000002</v>
      </c>
      <c r="G5924" s="2">
        <v>32.185000000000002</v>
      </c>
      <c r="H5924" s="66" t="str">
        <f>IF(B5924="","",VLOOKUP(B5924,[1]BASEEMPRESA!$A$2:$AAA$11936,2))</f>
        <v>TAVARES E MORAES TRANSPORTES LTDA</v>
      </c>
      <c r="I5924" s="20" t="str">
        <f t="shared" si="92"/>
        <v>jul</v>
      </c>
    </row>
    <row r="5925" spans="1:9" x14ac:dyDescent="0.25">
      <c r="A5925" s="7">
        <v>46219</v>
      </c>
      <c r="B5925" s="16">
        <v>7054</v>
      </c>
      <c r="C5925" s="16" t="s">
        <v>419</v>
      </c>
      <c r="D5925" s="3">
        <v>114.22</v>
      </c>
      <c r="E5925" s="16">
        <v>2</v>
      </c>
      <c r="F5925" s="3">
        <v>57.11</v>
      </c>
      <c r="G5925" s="3">
        <v>15</v>
      </c>
      <c r="H5925" s="66" t="str">
        <f>IF(B5925="","",VLOOKUP(B5925,[1]BASEEMPRESA!$A$2:$AAA$11936,2))</f>
        <v>TAVARES E MORAES TRANSPORTES LTDA</v>
      </c>
      <c r="I5925" s="20" t="str">
        <f t="shared" si="92"/>
        <v>jul</v>
      </c>
    </row>
    <row r="5926" spans="1:9" x14ac:dyDescent="0.25">
      <c r="A5926" s="7">
        <v>46219</v>
      </c>
      <c r="B5926" s="17">
        <v>7059</v>
      </c>
      <c r="C5926" s="17" t="s">
        <v>419</v>
      </c>
      <c r="D5926" s="2">
        <v>123.96</v>
      </c>
      <c r="E5926" s="17">
        <v>2</v>
      </c>
      <c r="F5926" s="2">
        <v>61.98</v>
      </c>
      <c r="G5926" s="2">
        <v>70.316999999999993</v>
      </c>
      <c r="H5926" s="66" t="str">
        <f>IF(B5926="","",VLOOKUP(B5926,[1]BASEEMPRESA!$A$2:$AAA$11936,2))</f>
        <v>BAYER LOGISTICA E TRANSPORTES LTDA</v>
      </c>
      <c r="I5926" s="20" t="str">
        <f t="shared" si="92"/>
        <v>jul</v>
      </c>
    </row>
    <row r="5927" spans="1:9" x14ac:dyDescent="0.25">
      <c r="A5927" s="7">
        <v>46219</v>
      </c>
      <c r="B5927" s="16">
        <v>7188</v>
      </c>
      <c r="C5927" s="16" t="s">
        <v>419</v>
      </c>
      <c r="D5927" s="3">
        <v>166.28</v>
      </c>
      <c r="E5927" s="16">
        <v>3</v>
      </c>
      <c r="F5927" s="3">
        <v>55.427</v>
      </c>
      <c r="G5927" s="3">
        <v>62.762</v>
      </c>
      <c r="H5927" s="66" t="str">
        <f>IF(B5927="","",VLOOKUP(B5927,[1]BASEEMPRESA!$A$2:$AAA$11936,2))</f>
        <v>C C GOMES TRANSPORTES</v>
      </c>
      <c r="I5927" s="20" t="str">
        <f t="shared" si="92"/>
        <v>jul</v>
      </c>
    </row>
    <row r="5928" spans="1:9" x14ac:dyDescent="0.25">
      <c r="A5928" s="7">
        <v>46219</v>
      </c>
      <c r="B5928" s="17">
        <v>7207</v>
      </c>
      <c r="C5928" s="17" t="s">
        <v>420</v>
      </c>
      <c r="D5928" s="2">
        <v>122.28</v>
      </c>
      <c r="E5928" s="17">
        <v>2</v>
      </c>
      <c r="F5928" s="2">
        <v>61.14</v>
      </c>
      <c r="G5928" s="2">
        <v>42.61</v>
      </c>
      <c r="H5928" s="66" t="str">
        <f>IF(B5928="","",VLOOKUP(B5928,[1]BASEEMPRESA!$A$2:$AAA$11936,2))</f>
        <v>TAVARES E MORAES TRANSPORTES LTDA</v>
      </c>
      <c r="I5928" s="20" t="str">
        <f t="shared" si="92"/>
        <v>jul</v>
      </c>
    </row>
    <row r="5929" spans="1:9" x14ac:dyDescent="0.25">
      <c r="A5929" s="7">
        <v>46219</v>
      </c>
      <c r="B5929" s="16">
        <v>7220</v>
      </c>
      <c r="C5929" s="16" t="s">
        <v>421</v>
      </c>
      <c r="D5929" s="3">
        <v>111.8</v>
      </c>
      <c r="E5929" s="16">
        <v>2</v>
      </c>
      <c r="F5929" s="3">
        <v>55.9</v>
      </c>
      <c r="G5929" s="3">
        <v>52.874000000000002</v>
      </c>
      <c r="H5929" s="66" t="str">
        <f>IF(B5929="","",VLOOKUP(B5929,[1]BASEEMPRESA!$A$2:$AAA$11936,2))</f>
        <v>DOS SANTOS PASSOS TRANSPORTES LTDA</v>
      </c>
      <c r="I5929" s="20" t="str">
        <f t="shared" si="92"/>
        <v>jul</v>
      </c>
    </row>
    <row r="5930" spans="1:9" x14ac:dyDescent="0.25">
      <c r="A5930" s="7">
        <v>46219</v>
      </c>
      <c r="B5930" s="17">
        <v>7221</v>
      </c>
      <c r="C5930" s="17" t="s">
        <v>420</v>
      </c>
      <c r="D5930" s="2">
        <v>169.64</v>
      </c>
      <c r="E5930" s="17">
        <v>3</v>
      </c>
      <c r="F5930" s="2">
        <v>56.546999999999997</v>
      </c>
      <c r="G5930" s="2">
        <v>57.335000000000001</v>
      </c>
      <c r="H5930" s="66" t="str">
        <f>IF(B5930="","",VLOOKUP(B5930,[1]BASEEMPRESA!$A$2:$AAA$11936,2))</f>
        <v>BAYER LOGISTICA E TRANSPORTES LTDA</v>
      </c>
      <c r="I5930" s="20" t="str">
        <f t="shared" si="92"/>
        <v>jul</v>
      </c>
    </row>
    <row r="5931" spans="1:9" x14ac:dyDescent="0.25">
      <c r="A5931" s="7">
        <v>46219</v>
      </c>
      <c r="B5931" s="16">
        <v>7224</v>
      </c>
      <c r="C5931" s="16" t="s">
        <v>419</v>
      </c>
      <c r="D5931" s="3">
        <v>238.2</v>
      </c>
      <c r="E5931" s="16">
        <v>4</v>
      </c>
      <c r="F5931" s="3">
        <v>59.55</v>
      </c>
      <c r="G5931" s="3">
        <v>54.274000000000001</v>
      </c>
      <c r="H5931" s="66" t="str">
        <f>IF(B5931="","",VLOOKUP(B5931,[1]BASEEMPRESA!$A$2:$AAA$11936,2))</f>
        <v>EMERSON LUIS MORO</v>
      </c>
      <c r="I5931" s="20" t="str">
        <f t="shared" si="92"/>
        <v>jul</v>
      </c>
    </row>
    <row r="5932" spans="1:9" x14ac:dyDescent="0.25">
      <c r="A5932" s="7">
        <v>46219</v>
      </c>
      <c r="B5932" s="17">
        <v>7228</v>
      </c>
      <c r="C5932" s="17" t="s">
        <v>419</v>
      </c>
      <c r="D5932" s="2">
        <v>179.52</v>
      </c>
      <c r="E5932" s="17">
        <v>3</v>
      </c>
      <c r="F5932" s="2">
        <v>59.84</v>
      </c>
      <c r="G5932" s="2">
        <v>56.21</v>
      </c>
      <c r="H5932" s="66" t="str">
        <f>IF(B5932="","",VLOOKUP(B5932,[1]BASEEMPRESA!$A$2:$AAA$11936,2))</f>
        <v>MVS TRANSPORTE LTDA</v>
      </c>
      <c r="I5932" s="20" t="str">
        <f t="shared" si="92"/>
        <v>jul</v>
      </c>
    </row>
    <row r="5933" spans="1:9" x14ac:dyDescent="0.25">
      <c r="A5933" s="7">
        <v>46219</v>
      </c>
      <c r="B5933" s="16">
        <v>7234</v>
      </c>
      <c r="C5933" s="16" t="s">
        <v>419</v>
      </c>
      <c r="D5933" s="3">
        <v>127.52</v>
      </c>
      <c r="E5933" s="16">
        <v>2</v>
      </c>
      <c r="F5933" s="3">
        <v>63.76</v>
      </c>
      <c r="G5933" s="3">
        <v>66</v>
      </c>
      <c r="H5933" s="66" t="str">
        <f>IF(B5933="","",VLOOKUP(B5933,[1]BASEEMPRESA!$A$2:$AAA$11936,2))</f>
        <v>TRANSPORTES M &amp; J LTDA</v>
      </c>
      <c r="I5933" s="20" t="str">
        <f t="shared" si="92"/>
        <v>jul</v>
      </c>
    </row>
    <row r="5934" spans="1:9" x14ac:dyDescent="0.25">
      <c r="A5934" s="7">
        <v>46219</v>
      </c>
      <c r="B5934" s="17">
        <v>7238</v>
      </c>
      <c r="C5934" s="17" t="s">
        <v>421</v>
      </c>
      <c r="D5934" s="2">
        <v>189.1</v>
      </c>
      <c r="E5934" s="17">
        <v>3</v>
      </c>
      <c r="F5934" s="2">
        <v>63.033000000000001</v>
      </c>
      <c r="G5934" s="2">
        <v>22.172999999999998</v>
      </c>
      <c r="H5934" s="66" t="str">
        <f>IF(B5934="","",VLOOKUP(B5934,[1]BASEEMPRESA!$A$2:$AAA$11936,2))</f>
        <v>R S SANTOS TRANSPORTES LTDA</v>
      </c>
      <c r="I5934" s="20" t="str">
        <f t="shared" si="92"/>
        <v>jul</v>
      </c>
    </row>
    <row r="5935" spans="1:9" x14ac:dyDescent="0.25">
      <c r="A5935" s="7">
        <v>46219</v>
      </c>
      <c r="B5935" s="16">
        <v>7257</v>
      </c>
      <c r="C5935" s="16" t="s">
        <v>420</v>
      </c>
      <c r="D5935" s="3">
        <v>253.3</v>
      </c>
      <c r="E5935" s="16">
        <v>8</v>
      </c>
      <c r="F5935" s="3">
        <v>31.663</v>
      </c>
      <c r="G5935" s="3">
        <v>12.34</v>
      </c>
      <c r="H5935" s="66" t="str">
        <f>IF(B5935="","",VLOOKUP(B5935,[1]BASEEMPRESA!$A$2:$AAA$11936,2))</f>
        <v>EMERSON LUIS MORO</v>
      </c>
      <c r="I5935" s="20" t="str">
        <f t="shared" si="92"/>
        <v>jul</v>
      </c>
    </row>
    <row r="5936" spans="1:9" x14ac:dyDescent="0.25">
      <c r="A5936" s="7">
        <v>46219</v>
      </c>
      <c r="B5936" s="17">
        <v>7258</v>
      </c>
      <c r="C5936" s="17" t="s">
        <v>420</v>
      </c>
      <c r="D5936" s="2">
        <v>179.6</v>
      </c>
      <c r="E5936" s="17">
        <v>3</v>
      </c>
      <c r="F5936" s="2">
        <v>59.866999999999997</v>
      </c>
      <c r="G5936" s="2">
        <v>89</v>
      </c>
      <c r="H5936" s="66" t="str">
        <f>IF(B5936="","",VLOOKUP(B5936,[1]BASEEMPRESA!$A$2:$AAA$11936,2))</f>
        <v>REGINA M. DOS S. SILVA CARGAS</v>
      </c>
      <c r="I5936" s="20" t="str">
        <f t="shared" si="92"/>
        <v>jul</v>
      </c>
    </row>
    <row r="5937" spans="1:9" x14ac:dyDescent="0.25">
      <c r="A5937" s="7">
        <v>46219</v>
      </c>
      <c r="B5937" s="16">
        <v>7260</v>
      </c>
      <c r="C5937" s="16" t="s">
        <v>420</v>
      </c>
      <c r="D5937" s="3">
        <v>165.9</v>
      </c>
      <c r="E5937" s="16">
        <v>3</v>
      </c>
      <c r="F5937" s="3">
        <v>55.3</v>
      </c>
      <c r="G5937" s="3">
        <v>12.750999999999999</v>
      </c>
      <c r="H5937" s="66" t="str">
        <f>IF(B5937="","",VLOOKUP(B5937,[1]BASEEMPRESA!$A$2:$AAA$11936,2))</f>
        <v>E L DE OLIVEIRA JUNIOR EDIMAR TRANSPORTES</v>
      </c>
      <c r="I5937" s="20" t="str">
        <f t="shared" si="92"/>
        <v>jul</v>
      </c>
    </row>
    <row r="5938" spans="1:9" x14ac:dyDescent="0.25">
      <c r="A5938" s="7">
        <v>46219</v>
      </c>
      <c r="B5938" s="17">
        <v>7263</v>
      </c>
      <c r="C5938" s="17" t="s">
        <v>419</v>
      </c>
      <c r="D5938" s="2">
        <v>155.38</v>
      </c>
      <c r="E5938" s="17">
        <v>4</v>
      </c>
      <c r="F5938" s="2">
        <v>38.844999999999999</v>
      </c>
      <c r="G5938" s="2">
        <v>41.932000000000002</v>
      </c>
      <c r="H5938" s="66" t="str">
        <f>IF(B5938="","",VLOOKUP(B5938,[1]BASEEMPRESA!$A$2:$AAA$11936,2))</f>
        <v>ESTEL SERVICOS DE TRANSPORTES E LOCACAO LTDA</v>
      </c>
      <c r="I5938" s="20" t="str">
        <f t="shared" si="92"/>
        <v>jul</v>
      </c>
    </row>
    <row r="5939" spans="1:9" x14ac:dyDescent="0.25">
      <c r="A5939" s="7">
        <v>46219</v>
      </c>
      <c r="B5939" s="16">
        <v>7264</v>
      </c>
      <c r="C5939" s="16" t="s">
        <v>419</v>
      </c>
      <c r="D5939" s="3">
        <v>189.58</v>
      </c>
      <c r="E5939" s="16">
        <v>3</v>
      </c>
      <c r="F5939" s="3">
        <v>63.192999999999998</v>
      </c>
      <c r="G5939" s="3">
        <v>62.494</v>
      </c>
      <c r="H5939" s="66" t="str">
        <f>IF(B5939="","",VLOOKUP(B5939,[1]BASEEMPRESA!$A$2:$AAA$11936,2))</f>
        <v>W &amp; E SERVICOS DE TRANSPORTE LTDA</v>
      </c>
      <c r="I5939" s="20" t="str">
        <f t="shared" si="92"/>
        <v>jul</v>
      </c>
    </row>
    <row r="5940" spans="1:9" x14ac:dyDescent="0.25">
      <c r="A5940" s="7">
        <v>46219</v>
      </c>
      <c r="B5940" s="17">
        <v>7278</v>
      </c>
      <c r="C5940" s="17" t="s">
        <v>419</v>
      </c>
      <c r="D5940" s="2">
        <v>102.96</v>
      </c>
      <c r="E5940" s="17">
        <v>2</v>
      </c>
      <c r="F5940" s="2">
        <v>51.48</v>
      </c>
      <c r="G5940" s="2">
        <v>59.997999999999998</v>
      </c>
      <c r="H5940" s="66" t="str">
        <f>IF(B5940="","",VLOOKUP(B5940,[1]BASEEMPRESA!$A$2:$AAA$11936,2))</f>
        <v>LOPES TRANSPORTES LTDA</v>
      </c>
      <c r="I5940" s="20" t="str">
        <f t="shared" si="92"/>
        <v>jul</v>
      </c>
    </row>
    <row r="5941" spans="1:9" x14ac:dyDescent="0.25">
      <c r="A5941" s="7">
        <v>46219</v>
      </c>
      <c r="B5941" s="16">
        <v>7279</v>
      </c>
      <c r="C5941" s="16" t="s">
        <v>420</v>
      </c>
      <c r="D5941" s="3">
        <v>116.6</v>
      </c>
      <c r="E5941" s="16">
        <v>2</v>
      </c>
      <c r="F5941" s="3">
        <v>58.3</v>
      </c>
      <c r="G5941" s="3">
        <v>79.010999999999996</v>
      </c>
      <c r="H5941" s="66" t="str">
        <f>IF(B5941="","",VLOOKUP(B5941,[1]BASEEMPRESA!$A$2:$AAA$11936,2))</f>
        <v>CVL TRANSPORTES LTDA</v>
      </c>
      <c r="I5941" s="20" t="str">
        <f t="shared" si="92"/>
        <v>jul</v>
      </c>
    </row>
    <row r="5942" spans="1:9" x14ac:dyDescent="0.25">
      <c r="A5942" s="7">
        <v>46219</v>
      </c>
      <c r="B5942" s="17">
        <v>7282</v>
      </c>
      <c r="C5942" s="17" t="s">
        <v>419</v>
      </c>
      <c r="D5942" s="2">
        <v>121.8</v>
      </c>
      <c r="E5942" s="17">
        <v>2</v>
      </c>
      <c r="F5942" s="2">
        <v>60.9</v>
      </c>
      <c r="G5942" s="2">
        <v>55.000999999999998</v>
      </c>
      <c r="H5942" s="66" t="str">
        <f>IF(B5942="","",VLOOKUP(B5942,[1]BASEEMPRESA!$A$2:$AAA$11936,2))</f>
        <v>EMERSON LUIS MORO</v>
      </c>
      <c r="I5942" s="20" t="str">
        <f t="shared" si="92"/>
        <v>jul</v>
      </c>
    </row>
    <row r="5943" spans="1:9" x14ac:dyDescent="0.25">
      <c r="A5943" s="7">
        <v>46219</v>
      </c>
      <c r="B5943" s="16">
        <v>7289</v>
      </c>
      <c r="C5943" s="16" t="s">
        <v>419</v>
      </c>
      <c r="D5943" s="3">
        <v>59.08</v>
      </c>
      <c r="E5943" s="16">
        <v>1</v>
      </c>
      <c r="F5943" s="3">
        <v>59.08</v>
      </c>
      <c r="G5943" s="3">
        <v>66</v>
      </c>
      <c r="H5943" s="66" t="str">
        <f>IF(B5943="","",VLOOKUP(B5943,[1]BASEEMPRESA!$A$2:$AAA$11936,2))</f>
        <v>TAVARES E MORAES TRANSPORTES LTDA</v>
      </c>
      <c r="I5943" s="20" t="str">
        <f t="shared" si="92"/>
        <v>jul</v>
      </c>
    </row>
    <row r="5944" spans="1:9" x14ac:dyDescent="0.25">
      <c r="A5944" s="7">
        <v>46219</v>
      </c>
      <c r="B5944" s="17">
        <v>7292</v>
      </c>
      <c r="C5944" s="17" t="s">
        <v>419</v>
      </c>
      <c r="D5944" s="2">
        <v>71</v>
      </c>
      <c r="E5944" s="17">
        <v>1</v>
      </c>
      <c r="F5944" s="2">
        <v>71</v>
      </c>
      <c r="G5944" s="2">
        <v>66</v>
      </c>
      <c r="H5944" s="66" t="str">
        <f>IF(B5944="","",VLOOKUP(B5944,[1]BASEEMPRESA!$A$2:$AAA$11936,2))</f>
        <v>ESTEL SERVICOS DE TRANSPORTES E LOCACAO LTDA</v>
      </c>
      <c r="I5944" s="20" t="str">
        <f t="shared" si="92"/>
        <v>jul</v>
      </c>
    </row>
    <row r="5945" spans="1:9" x14ac:dyDescent="0.25">
      <c r="A5945" s="7">
        <v>46219</v>
      </c>
      <c r="B5945" s="16">
        <v>7295</v>
      </c>
      <c r="C5945" s="16" t="s">
        <v>419</v>
      </c>
      <c r="D5945" s="3">
        <v>155.68</v>
      </c>
      <c r="E5945" s="16">
        <v>3</v>
      </c>
      <c r="F5945" s="3">
        <v>51.893000000000001</v>
      </c>
      <c r="G5945" s="3">
        <v>13.683999999999999</v>
      </c>
      <c r="H5945" s="66" t="str">
        <f>IF(B5945="","",VLOOKUP(B5945,[1]BASEEMPRESA!$A$2:$AAA$11936,2))</f>
        <v>ESTEL SERVICOS DE TRANSPORTES E LOCACAO LTDA</v>
      </c>
      <c r="I5945" s="20" t="str">
        <f t="shared" si="92"/>
        <v>jul</v>
      </c>
    </row>
    <row r="5946" spans="1:9" x14ac:dyDescent="0.25">
      <c r="A5946" s="7">
        <v>46219</v>
      </c>
      <c r="B5946" s="17">
        <v>7299</v>
      </c>
      <c r="C5946" s="17" t="s">
        <v>419</v>
      </c>
      <c r="D5946" s="2">
        <v>99.46</v>
      </c>
      <c r="E5946" s="17">
        <v>2</v>
      </c>
      <c r="F5946" s="2">
        <v>49.73</v>
      </c>
      <c r="G5946" s="2">
        <v>42.404000000000003</v>
      </c>
      <c r="H5946" s="66" t="str">
        <f>IF(B5946="","",VLOOKUP(B5946,[1]BASEEMPRESA!$A$2:$AAA$11936,2))</f>
        <v>JERE SERVICOS DE TRANSPORTE E LOCACAO LTDA</v>
      </c>
      <c r="I5946" s="20" t="str">
        <f t="shared" si="92"/>
        <v>jul</v>
      </c>
    </row>
    <row r="5947" spans="1:9" x14ac:dyDescent="0.25">
      <c r="A5947" s="7">
        <v>46219</v>
      </c>
      <c r="B5947" s="16">
        <v>7301</v>
      </c>
      <c r="C5947" s="16" t="s">
        <v>419</v>
      </c>
      <c r="D5947" s="3">
        <v>117.84</v>
      </c>
      <c r="E5947" s="16">
        <v>2</v>
      </c>
      <c r="F5947" s="3">
        <v>58.92</v>
      </c>
      <c r="G5947" s="3">
        <v>67.105999999999995</v>
      </c>
      <c r="H5947" s="66" t="str">
        <f>IF(B5947="","",VLOOKUP(B5947,[1]BASEEMPRESA!$A$2:$AAA$11936,2))</f>
        <v>SERVICOS DE TRANSPORTES E LOCACAO VALE DO ITAUNAS LTDA</v>
      </c>
      <c r="I5947" s="20" t="str">
        <f t="shared" si="92"/>
        <v>jul</v>
      </c>
    </row>
    <row r="5948" spans="1:9" x14ac:dyDescent="0.25">
      <c r="A5948" s="7">
        <v>46219</v>
      </c>
      <c r="B5948" s="17">
        <v>7304</v>
      </c>
      <c r="C5948" s="17" t="s">
        <v>419</v>
      </c>
      <c r="D5948" s="2">
        <v>180.96</v>
      </c>
      <c r="E5948" s="17">
        <v>3</v>
      </c>
      <c r="F5948" s="2">
        <v>60.32</v>
      </c>
      <c r="G5948" s="2">
        <v>42.747999999999998</v>
      </c>
      <c r="H5948" s="66" t="str">
        <f>IF(B5948="","",VLOOKUP(B5948,[1]BASEEMPRESA!$A$2:$AAA$11936,2))</f>
        <v>SERVICOS DE TRANSPORTES E LOCACAO VALE DO ITAUNAS LTDA</v>
      </c>
      <c r="I5948" s="20" t="str">
        <f t="shared" si="92"/>
        <v>jul</v>
      </c>
    </row>
    <row r="5949" spans="1:9" x14ac:dyDescent="0.25">
      <c r="A5949" s="7">
        <v>46219</v>
      </c>
      <c r="B5949" s="16">
        <v>7307</v>
      </c>
      <c r="C5949" s="16" t="s">
        <v>419</v>
      </c>
      <c r="D5949" s="3">
        <v>116.56</v>
      </c>
      <c r="E5949" s="16">
        <v>2</v>
      </c>
      <c r="F5949" s="3">
        <v>58.28</v>
      </c>
      <c r="G5949" s="3">
        <v>28.609000000000002</v>
      </c>
      <c r="H5949" s="66" t="str">
        <f>IF(B5949="","",VLOOKUP(B5949,[1]BASEEMPRESA!$A$2:$AAA$11936,2))</f>
        <v>SC MANUTENCOES LTDA</v>
      </c>
      <c r="I5949" s="20" t="str">
        <f t="shared" si="92"/>
        <v>jul</v>
      </c>
    </row>
    <row r="5950" spans="1:9" x14ac:dyDescent="0.25">
      <c r="A5950" s="7">
        <v>46219</v>
      </c>
      <c r="B5950" s="17">
        <v>7308</v>
      </c>
      <c r="C5950" s="17" t="s">
        <v>419</v>
      </c>
      <c r="D5950" s="2">
        <v>218.16</v>
      </c>
      <c r="E5950" s="17">
        <v>4</v>
      </c>
      <c r="F5950" s="2">
        <v>54.54</v>
      </c>
      <c r="G5950" s="2">
        <v>23.683</v>
      </c>
      <c r="H5950" s="66" t="str">
        <f>IF(B5950="","",VLOOKUP(B5950,[1]BASEEMPRESA!$A$2:$AAA$11936,2))</f>
        <v>SANTOS &amp; SILVA TRANSPORTES RODOVIARIOS LTDA</v>
      </c>
      <c r="I5950" s="20" t="str">
        <f t="shared" si="92"/>
        <v>jul</v>
      </c>
    </row>
    <row r="5951" spans="1:9" x14ac:dyDescent="0.25">
      <c r="A5951" s="7">
        <v>46219</v>
      </c>
      <c r="B5951" s="16">
        <v>7311</v>
      </c>
      <c r="C5951" s="16" t="s">
        <v>422</v>
      </c>
      <c r="D5951" s="3">
        <v>146.4</v>
      </c>
      <c r="E5951" s="16">
        <v>3</v>
      </c>
      <c r="F5951" s="3">
        <v>48.8</v>
      </c>
      <c r="G5951" s="3">
        <v>13.302</v>
      </c>
      <c r="H5951" s="66" t="str">
        <f>IF(B5951="","",VLOOKUP(B5951,[1]BASEEMPRESA!$A$2:$AAA$11936,2))</f>
        <v>LN LOGISTICA E TRANSPORTES LTDA</v>
      </c>
      <c r="I5951" s="20" t="str">
        <f t="shared" si="92"/>
        <v>jul</v>
      </c>
    </row>
    <row r="5952" spans="1:9" x14ac:dyDescent="0.25">
      <c r="A5952" s="7">
        <v>46219</v>
      </c>
      <c r="B5952" s="17">
        <v>7312</v>
      </c>
      <c r="C5952" s="17" t="s">
        <v>422</v>
      </c>
      <c r="D5952" s="2">
        <v>114.24</v>
      </c>
      <c r="E5952" s="17">
        <v>2</v>
      </c>
      <c r="F5952" s="2">
        <v>57.12</v>
      </c>
      <c r="G5952" s="2">
        <v>43.241</v>
      </c>
      <c r="H5952" s="66" t="str">
        <f>IF(B5952="","",VLOOKUP(B5952,[1]BASEEMPRESA!$A$2:$AAA$11936,2))</f>
        <v>LN LOGISTICA E TRANSPORTES LTDA</v>
      </c>
      <c r="I5952" s="20" t="str">
        <f t="shared" si="92"/>
        <v>jul</v>
      </c>
    </row>
    <row r="5953" spans="1:9" x14ac:dyDescent="0.25">
      <c r="A5953" s="7">
        <v>46219</v>
      </c>
      <c r="B5953" s="16">
        <v>7334</v>
      </c>
      <c r="C5953" s="16" t="s">
        <v>421</v>
      </c>
      <c r="D5953" s="3">
        <v>218.6</v>
      </c>
      <c r="E5953" s="16">
        <v>4</v>
      </c>
      <c r="F5953" s="3">
        <v>54.65</v>
      </c>
      <c r="G5953" s="3">
        <v>27.484000000000002</v>
      </c>
      <c r="H5953" s="66" t="str">
        <f>IF(B5953="","",VLOOKUP(B5953,[1]BASEEMPRESA!$A$2:$AAA$11936,2))</f>
        <v>ROCHA TRANSPORTES DE MUCURI LTDA</v>
      </c>
      <c r="I5953" s="20" t="str">
        <f t="shared" si="92"/>
        <v>jul</v>
      </c>
    </row>
    <row r="5954" spans="1:9" x14ac:dyDescent="0.25">
      <c r="A5954" s="7">
        <v>46219</v>
      </c>
      <c r="B5954" s="17">
        <v>7337</v>
      </c>
      <c r="C5954" s="17" t="s">
        <v>419</v>
      </c>
      <c r="D5954" s="2">
        <v>57.58</v>
      </c>
      <c r="E5954" s="17">
        <v>1</v>
      </c>
      <c r="F5954" s="2">
        <v>57.58</v>
      </c>
      <c r="G5954" s="2">
        <v>66</v>
      </c>
      <c r="H5954" s="66" t="str">
        <f>IF(B5954="","",VLOOKUP(B5954,[1]BASEEMPRESA!$A$2:$AAA$11936,2))</f>
        <v>REGINA M. DOS S. SILVA CARGAS</v>
      </c>
      <c r="I5954" s="20" t="str">
        <f t="shared" si="92"/>
        <v>jul</v>
      </c>
    </row>
    <row r="5955" spans="1:9" x14ac:dyDescent="0.25">
      <c r="A5955" s="7">
        <v>46219</v>
      </c>
      <c r="B5955" s="16">
        <v>7340</v>
      </c>
      <c r="C5955" s="16" t="s">
        <v>419</v>
      </c>
      <c r="D5955" s="3">
        <v>37.159999999999997</v>
      </c>
      <c r="E5955" s="16">
        <v>1</v>
      </c>
      <c r="F5955" s="3">
        <v>37.159999999999997</v>
      </c>
      <c r="G5955" s="3">
        <v>12</v>
      </c>
      <c r="H5955" s="66" t="str">
        <f>IF(B5955="","",VLOOKUP(B5955,[1]BASEEMPRESA!$A$2:$AAA$11936,2))</f>
        <v>W &amp; E SERVICOS DE TRANSPORTE LTDA</v>
      </c>
      <c r="I5955" s="20" t="str">
        <f t="shared" ref="I5955:I5967" si="93">TEXT(A5955,"mmm")</f>
        <v>jul</v>
      </c>
    </row>
    <row r="5956" spans="1:9" x14ac:dyDescent="0.25">
      <c r="A5956" s="7">
        <v>46219</v>
      </c>
      <c r="B5956" s="17">
        <v>7347</v>
      </c>
      <c r="C5956" s="17" t="s">
        <v>420</v>
      </c>
      <c r="D5956" s="2">
        <v>140.58000000000001</v>
      </c>
      <c r="E5956" s="17">
        <v>3</v>
      </c>
      <c r="F5956" s="2">
        <v>46.86</v>
      </c>
      <c r="G5956" s="2">
        <v>42.673000000000002</v>
      </c>
      <c r="H5956" s="66" t="str">
        <f>IF(B5956="","",VLOOKUP(B5956,[1]BASEEMPRESA!$A$2:$AAA$11936,2))</f>
        <v>TRANSPORTADORA GLOBAL LOGISTICA LTDA</v>
      </c>
      <c r="I5956" s="20" t="str">
        <f t="shared" si="93"/>
        <v>jul</v>
      </c>
    </row>
    <row r="5957" spans="1:9" x14ac:dyDescent="0.25">
      <c r="A5957" s="7">
        <v>46219</v>
      </c>
      <c r="B5957" s="16">
        <v>7352</v>
      </c>
      <c r="C5957" s="16" t="s">
        <v>421</v>
      </c>
      <c r="D5957" s="3">
        <v>95.1</v>
      </c>
      <c r="E5957" s="16">
        <v>2</v>
      </c>
      <c r="F5957" s="3">
        <v>47.55</v>
      </c>
      <c r="G5957" s="3">
        <v>52.207999999999998</v>
      </c>
      <c r="H5957" s="66" t="str">
        <f>IF(B5957="","",VLOOKUP(B5957,[1]BASEEMPRESA!$A$2:$AAA$11936,2))</f>
        <v>WESLEI M DOS SANTOS</v>
      </c>
      <c r="I5957" s="20" t="str">
        <f t="shared" si="93"/>
        <v>jul</v>
      </c>
    </row>
    <row r="5958" spans="1:9" x14ac:dyDescent="0.25">
      <c r="A5958" s="7">
        <v>46219</v>
      </c>
      <c r="B5958" s="17">
        <v>7355</v>
      </c>
      <c r="C5958" s="17" t="s">
        <v>419</v>
      </c>
      <c r="D5958" s="2">
        <v>122.68</v>
      </c>
      <c r="E5958" s="17">
        <v>2</v>
      </c>
      <c r="F5958" s="2">
        <v>61.34</v>
      </c>
      <c r="G5958" s="2">
        <v>89</v>
      </c>
      <c r="H5958" s="66" t="str">
        <f>IF(B5958="","",VLOOKUP(B5958,[1]BASEEMPRESA!$A$2:$AAA$11936,2))</f>
        <v>WESLEI M DOS SANTOS</v>
      </c>
      <c r="I5958" s="20" t="str">
        <f t="shared" si="93"/>
        <v>jul</v>
      </c>
    </row>
    <row r="5959" spans="1:9" x14ac:dyDescent="0.25">
      <c r="A5959" s="7">
        <v>46219</v>
      </c>
      <c r="B5959" s="16">
        <v>7361</v>
      </c>
      <c r="C5959" s="16" t="s">
        <v>423</v>
      </c>
      <c r="D5959" s="3">
        <v>205.22</v>
      </c>
      <c r="E5959" s="16">
        <v>4</v>
      </c>
      <c r="F5959" s="3">
        <v>51.305</v>
      </c>
      <c r="G5959" s="3">
        <v>14.377000000000001</v>
      </c>
      <c r="H5959" s="66" t="str">
        <f>IF(B5959="","",VLOOKUP(B5959,[1]BASEEMPRESA!$A$2:$AAA$11936,2))</f>
        <v>TRANSPORTE FUMACINHA LTDA</v>
      </c>
      <c r="I5959" s="20" t="str">
        <f t="shared" si="93"/>
        <v>jul</v>
      </c>
    </row>
    <row r="5960" spans="1:9" x14ac:dyDescent="0.25">
      <c r="A5960" s="7">
        <v>46219</v>
      </c>
      <c r="B5960" s="17">
        <v>7364</v>
      </c>
      <c r="C5960" s="17" t="s">
        <v>419</v>
      </c>
      <c r="D5960" s="2">
        <v>131.44</v>
      </c>
      <c r="E5960" s="17">
        <v>2</v>
      </c>
      <c r="F5960" s="2">
        <v>65.72</v>
      </c>
      <c r="G5960" s="2">
        <v>50.125</v>
      </c>
      <c r="H5960" s="66" t="str">
        <f>IF(B5960="","",VLOOKUP(B5960,[1]BASEEMPRESA!$A$2:$AAA$11936,2))</f>
        <v>TRANSPORTADORA GLOBAL LOGISTICA LTDA</v>
      </c>
      <c r="I5960" s="20" t="str">
        <f t="shared" si="93"/>
        <v>jul</v>
      </c>
    </row>
    <row r="5961" spans="1:9" x14ac:dyDescent="0.25">
      <c r="A5961" s="7">
        <v>46219</v>
      </c>
      <c r="B5961" s="16">
        <v>7367</v>
      </c>
      <c r="C5961" s="16" t="s">
        <v>419</v>
      </c>
      <c r="D5961" s="3">
        <v>112.84</v>
      </c>
      <c r="E5961" s="16">
        <v>2</v>
      </c>
      <c r="F5961" s="3">
        <v>56.42</v>
      </c>
      <c r="G5961" s="3">
        <v>41.115000000000002</v>
      </c>
      <c r="H5961" s="66" t="str">
        <f>IF(B5961="","",VLOOKUP(B5961,[1]BASEEMPRESA!$A$2:$AAA$11936,2))</f>
        <v>JOSE HELIO SILVA SANTOS</v>
      </c>
      <c r="I5961" s="20" t="str">
        <f t="shared" si="93"/>
        <v>jul</v>
      </c>
    </row>
    <row r="5962" spans="1:9" x14ac:dyDescent="0.25">
      <c r="A5962" s="7">
        <v>46219</v>
      </c>
      <c r="B5962" s="17">
        <v>7370</v>
      </c>
      <c r="C5962" s="17" t="s">
        <v>419</v>
      </c>
      <c r="D5962" s="2">
        <v>159.82</v>
      </c>
      <c r="E5962" s="17">
        <v>3</v>
      </c>
      <c r="F5962" s="2">
        <v>53.273000000000003</v>
      </c>
      <c r="G5962" s="2">
        <v>43.530999999999999</v>
      </c>
      <c r="H5962" s="66" t="str">
        <f>IF(B5962="","",VLOOKUP(B5962,[1]BASEEMPRESA!$A$2:$AAA$11936,2))</f>
        <v>JOSE HELIO SILVA SANTOS</v>
      </c>
      <c r="I5962" s="20" t="str">
        <f t="shared" si="93"/>
        <v>jul</v>
      </c>
    </row>
    <row r="5963" spans="1:9" x14ac:dyDescent="0.25">
      <c r="A5963" s="7">
        <v>46219</v>
      </c>
      <c r="B5963" s="16">
        <v>7373</v>
      </c>
      <c r="C5963" s="16" t="s">
        <v>419</v>
      </c>
      <c r="D5963" s="3">
        <v>162.13999999999999</v>
      </c>
      <c r="E5963" s="16">
        <v>3</v>
      </c>
      <c r="F5963" s="3">
        <v>54.046999999999997</v>
      </c>
      <c r="G5963" s="3">
        <v>40.551000000000002</v>
      </c>
      <c r="H5963" s="66" t="str">
        <f>IF(B5963="","",VLOOKUP(B5963,[1]BASEEMPRESA!$A$2:$AAA$11936,2))</f>
        <v>BARBOSA TRANSPORTES E LOGISTICA LTDA</v>
      </c>
      <c r="I5963" s="20" t="str">
        <f t="shared" si="93"/>
        <v>jul</v>
      </c>
    </row>
    <row r="5964" spans="1:9" x14ac:dyDescent="0.25">
      <c r="A5964" s="7">
        <v>46219</v>
      </c>
      <c r="B5964" s="17">
        <v>7381</v>
      </c>
      <c r="C5964" s="17" t="s">
        <v>423</v>
      </c>
      <c r="D5964" s="2">
        <v>109.7</v>
      </c>
      <c r="E5964" s="17">
        <v>2</v>
      </c>
      <c r="F5964" s="2">
        <v>54.85</v>
      </c>
      <c r="G5964" s="2">
        <v>41.713000000000001</v>
      </c>
      <c r="H5964" s="66" t="str">
        <f>IF(B5964="","",VLOOKUP(B5964,[1]BASEEMPRESA!$A$2:$AAA$11936,2))</f>
        <v>TRANSPORTE FUMACINHA LTDA</v>
      </c>
      <c r="I5964" s="20" t="str">
        <f t="shared" si="93"/>
        <v>jul</v>
      </c>
    </row>
    <row r="5965" spans="1:9" x14ac:dyDescent="0.25">
      <c r="A5965" s="7">
        <v>46219</v>
      </c>
      <c r="B5965" s="16">
        <v>7398</v>
      </c>
      <c r="C5965" s="16" t="s">
        <v>419</v>
      </c>
      <c r="D5965" s="3">
        <v>207.52</v>
      </c>
      <c r="E5965" s="16">
        <v>4</v>
      </c>
      <c r="F5965" s="3">
        <v>51.88</v>
      </c>
      <c r="G5965" s="3">
        <v>43.758000000000003</v>
      </c>
      <c r="H5965" s="66" t="str">
        <f>IF(B5965="","",VLOOKUP(B5965,[1]BASEEMPRESA!$A$2:$AAA$11936,2))</f>
        <v>RSL TRANSPORTES LTDA</v>
      </c>
      <c r="I5965" s="20" t="str">
        <f t="shared" si="93"/>
        <v>jul</v>
      </c>
    </row>
    <row r="5966" spans="1:9" x14ac:dyDescent="0.25">
      <c r="A5966" s="7">
        <v>46219</v>
      </c>
      <c r="B5966" s="17">
        <v>7401</v>
      </c>
      <c r="C5966" s="17" t="s">
        <v>419</v>
      </c>
      <c r="D5966" s="2">
        <v>115.92</v>
      </c>
      <c r="E5966" s="17">
        <v>2</v>
      </c>
      <c r="F5966" s="2">
        <v>57.96</v>
      </c>
      <c r="G5966" s="2">
        <v>31.821999999999999</v>
      </c>
      <c r="H5966" s="66" t="str">
        <f>IF(B5966="","",VLOOKUP(B5966,[1]BASEEMPRESA!$A$2:$AAA$11936,2))</f>
        <v>RSL TRANSPORTES LTDA</v>
      </c>
      <c r="I5966" s="20" t="str">
        <f t="shared" si="93"/>
        <v>jul</v>
      </c>
    </row>
    <row r="5967" spans="1:9" x14ac:dyDescent="0.25">
      <c r="A5967" s="7">
        <v>46219</v>
      </c>
      <c r="B5967" s="16">
        <v>7404</v>
      </c>
      <c r="C5967" s="16" t="s">
        <v>419</v>
      </c>
      <c r="D5967" s="3">
        <v>123.42</v>
      </c>
      <c r="E5967" s="16">
        <v>2</v>
      </c>
      <c r="F5967" s="3">
        <v>61.71</v>
      </c>
      <c r="G5967" s="3">
        <v>66</v>
      </c>
      <c r="H5967" s="66" t="str">
        <f>IF(B5967="","",VLOOKUP(B5967,[1]BASEEMPRESA!$A$2:$AAA$11936,2))</f>
        <v>RSL TRANSPORTES LTDA</v>
      </c>
      <c r="I5967" s="20" t="str">
        <f t="shared" si="93"/>
        <v>jul</v>
      </c>
    </row>
  </sheetData>
  <autoFilter ref="A1:H3455" xr:uid="{00000000-0009-0000-0000-000000000000}">
    <sortState xmlns:xlrd2="http://schemas.microsoft.com/office/spreadsheetml/2017/richdata2" ref="A2:H4073">
      <sortCondition ref="A1:A3661"/>
    </sortState>
  </autoFilter>
  <pageMargins left="0.7" right="0.7" top="0.75" bottom="0.75" header="0.3" footer="0.3"/>
  <pageSetup paperSize="9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topLeftCell="A16" workbookViewId="0">
      <selection activeCell="K36" sqref="K36"/>
    </sheetView>
  </sheetViews>
  <sheetFormatPr defaultRowHeight="15" x14ac:dyDescent="0.25"/>
  <cols>
    <col min="1" max="1" width="15.140625" style="20" bestFit="1" customWidth="1"/>
    <col min="2" max="2" width="13.7109375" style="20" bestFit="1" customWidth="1"/>
    <col min="3" max="3" width="10.85546875" style="20" bestFit="1" customWidth="1"/>
    <col min="4" max="4" width="19.7109375" style="20" bestFit="1" customWidth="1"/>
    <col min="5" max="5" width="9.140625" style="20"/>
    <col min="6" max="6" width="46.28515625" style="20" bestFit="1" customWidth="1"/>
    <col min="7" max="7" width="26.5703125" style="20" bestFit="1" customWidth="1"/>
    <col min="8" max="16384" width="9.140625" style="20"/>
  </cols>
  <sheetData>
    <row r="1" spans="1:7" x14ac:dyDescent="0.25">
      <c r="A1" s="20" t="s">
        <v>77</v>
      </c>
      <c r="B1" s="20" t="s">
        <v>73</v>
      </c>
      <c r="C1" s="20" t="s">
        <v>74</v>
      </c>
      <c r="D1" s="20" t="s">
        <v>75</v>
      </c>
      <c r="E1" s="20" t="s">
        <v>76</v>
      </c>
      <c r="F1" s="20" t="s">
        <v>78</v>
      </c>
      <c r="G1" s="20" t="s">
        <v>79</v>
      </c>
    </row>
    <row r="2" spans="1:7" x14ac:dyDescent="0.25">
      <c r="A2" s="20">
        <v>3051</v>
      </c>
      <c r="B2" s="20" t="s">
        <v>58</v>
      </c>
      <c r="C2" s="20" t="s">
        <v>8564</v>
      </c>
      <c r="D2" s="20" t="s">
        <v>85</v>
      </c>
      <c r="E2" s="20" t="s">
        <v>167</v>
      </c>
      <c r="F2" s="20" t="s">
        <v>8565</v>
      </c>
      <c r="G2" s="28">
        <v>1</v>
      </c>
    </row>
    <row r="3" spans="1:7" x14ac:dyDescent="0.25">
      <c r="A3" s="20">
        <v>3052</v>
      </c>
      <c r="B3" s="20" t="s">
        <v>58</v>
      </c>
      <c r="C3" s="20" t="s">
        <v>8564</v>
      </c>
      <c r="D3" s="20" t="s">
        <v>85</v>
      </c>
      <c r="E3" s="20" t="s">
        <v>167</v>
      </c>
      <c r="F3" s="20" t="s">
        <v>295</v>
      </c>
      <c r="G3" s="28">
        <v>1</v>
      </c>
    </row>
    <row r="4" spans="1:7" x14ac:dyDescent="0.25">
      <c r="A4" s="20">
        <v>3052</v>
      </c>
      <c r="B4" s="20" t="s">
        <v>58</v>
      </c>
      <c r="C4" s="20" t="s">
        <v>8564</v>
      </c>
      <c r="D4" s="20" t="s">
        <v>85</v>
      </c>
      <c r="E4" s="20" t="s">
        <v>167</v>
      </c>
      <c r="F4" s="20" t="s">
        <v>456</v>
      </c>
      <c r="G4" s="28">
        <v>1</v>
      </c>
    </row>
    <row r="5" spans="1:7" x14ac:dyDescent="0.25">
      <c r="A5" s="20">
        <v>3053</v>
      </c>
      <c r="B5" s="20" t="s">
        <v>58</v>
      </c>
      <c r="C5" s="20" t="s">
        <v>8564</v>
      </c>
      <c r="D5" s="20" t="s">
        <v>85</v>
      </c>
      <c r="E5" s="20" t="s">
        <v>167</v>
      </c>
      <c r="F5" s="20" t="s">
        <v>456</v>
      </c>
      <c r="G5" s="28">
        <v>1</v>
      </c>
    </row>
    <row r="6" spans="1:7" x14ac:dyDescent="0.25">
      <c r="A6" s="20">
        <v>3019</v>
      </c>
      <c r="B6" s="20" t="s">
        <v>58</v>
      </c>
      <c r="C6" s="20" t="s">
        <v>8564</v>
      </c>
      <c r="D6" s="20" t="s">
        <v>90</v>
      </c>
      <c r="E6" s="20" t="s">
        <v>408</v>
      </c>
      <c r="F6" s="20" t="s">
        <v>8565</v>
      </c>
      <c r="G6" s="28">
        <v>1</v>
      </c>
    </row>
    <row r="7" spans="1:7" x14ac:dyDescent="0.25">
      <c r="A7" s="20">
        <v>3020</v>
      </c>
      <c r="B7" s="20" t="s">
        <v>58</v>
      </c>
      <c r="C7" s="20" t="s">
        <v>8564</v>
      </c>
      <c r="D7" s="20" t="s">
        <v>90</v>
      </c>
      <c r="E7" s="20" t="s">
        <v>408</v>
      </c>
      <c r="F7" s="20" t="s">
        <v>126</v>
      </c>
      <c r="G7" s="28">
        <v>1</v>
      </c>
    </row>
    <row r="8" spans="1:7" x14ac:dyDescent="0.25">
      <c r="A8" s="20">
        <v>3020</v>
      </c>
      <c r="B8" s="20" t="s">
        <v>58</v>
      </c>
      <c r="C8" s="20" t="s">
        <v>8564</v>
      </c>
      <c r="D8" s="20" t="s">
        <v>90</v>
      </c>
      <c r="E8" s="20" t="s">
        <v>408</v>
      </c>
      <c r="F8" s="20" t="s">
        <v>456</v>
      </c>
      <c r="G8" s="28">
        <v>1</v>
      </c>
    </row>
    <row r="9" spans="1:7" x14ac:dyDescent="0.25">
      <c r="A9" s="20">
        <v>3021</v>
      </c>
      <c r="B9" s="20" t="s">
        <v>58</v>
      </c>
      <c r="C9" s="20" t="s">
        <v>8564</v>
      </c>
      <c r="D9" s="20" t="s">
        <v>90</v>
      </c>
      <c r="E9" s="20" t="s">
        <v>408</v>
      </c>
      <c r="F9" s="20" t="s">
        <v>8565</v>
      </c>
      <c r="G9" s="28">
        <v>1</v>
      </c>
    </row>
    <row r="10" spans="1:7" x14ac:dyDescent="0.25">
      <c r="A10" s="20">
        <v>3021</v>
      </c>
      <c r="B10" s="20" t="s">
        <v>58</v>
      </c>
      <c r="C10" s="20" t="s">
        <v>8564</v>
      </c>
      <c r="D10" s="20" t="s">
        <v>90</v>
      </c>
      <c r="E10" s="20" t="s">
        <v>408</v>
      </c>
      <c r="F10" s="20" t="s">
        <v>410</v>
      </c>
      <c r="G10" s="28">
        <v>1</v>
      </c>
    </row>
    <row r="11" spans="1:7" x14ac:dyDescent="0.25">
      <c r="A11" s="20">
        <v>3021</v>
      </c>
      <c r="B11" s="20" t="s">
        <v>58</v>
      </c>
      <c r="C11" s="20" t="s">
        <v>8564</v>
      </c>
      <c r="D11" s="20" t="s">
        <v>90</v>
      </c>
      <c r="E11" s="20" t="s">
        <v>408</v>
      </c>
      <c r="F11" s="20" t="s">
        <v>456</v>
      </c>
      <c r="G11" s="28">
        <v>1</v>
      </c>
    </row>
    <row r="12" spans="1:7" x14ac:dyDescent="0.25">
      <c r="A12" s="20">
        <v>3022</v>
      </c>
      <c r="B12" s="20" t="s">
        <v>58</v>
      </c>
      <c r="C12" s="20" t="s">
        <v>8564</v>
      </c>
      <c r="D12" s="20" t="s">
        <v>90</v>
      </c>
      <c r="E12" s="20" t="s">
        <v>408</v>
      </c>
      <c r="F12" s="20" t="s">
        <v>8565</v>
      </c>
      <c r="G12" s="28">
        <v>1</v>
      </c>
    </row>
    <row r="13" spans="1:7" x14ac:dyDescent="0.25">
      <c r="A13" s="20">
        <v>3023</v>
      </c>
      <c r="B13" s="20" t="s">
        <v>58</v>
      </c>
      <c r="C13" s="20" t="s">
        <v>8564</v>
      </c>
      <c r="D13" s="20" t="s">
        <v>86</v>
      </c>
      <c r="E13" s="20" t="s">
        <v>408</v>
      </c>
      <c r="F13" s="20" t="s">
        <v>8565</v>
      </c>
      <c r="G13" s="28">
        <v>1</v>
      </c>
    </row>
    <row r="14" spans="1:7" x14ac:dyDescent="0.25">
      <c r="A14" s="20">
        <v>3024</v>
      </c>
      <c r="B14" s="20" t="s">
        <v>58</v>
      </c>
      <c r="C14" s="20" t="s">
        <v>8564</v>
      </c>
      <c r="D14" s="20" t="s">
        <v>86</v>
      </c>
      <c r="E14" s="20" t="s">
        <v>408</v>
      </c>
      <c r="F14" s="20" t="s">
        <v>8565</v>
      </c>
      <c r="G14" s="28">
        <v>1</v>
      </c>
    </row>
    <row r="15" spans="1:7" x14ac:dyDescent="0.25">
      <c r="A15" s="20">
        <v>3024</v>
      </c>
      <c r="B15" s="20" t="s">
        <v>58</v>
      </c>
      <c r="C15" s="20" t="s">
        <v>8564</v>
      </c>
      <c r="D15" s="20" t="s">
        <v>86</v>
      </c>
      <c r="E15" s="20" t="s">
        <v>408</v>
      </c>
      <c r="F15" s="20" t="s">
        <v>255</v>
      </c>
      <c r="G15" s="28">
        <v>1</v>
      </c>
    </row>
    <row r="16" spans="1:7" x14ac:dyDescent="0.25">
      <c r="A16" s="20">
        <v>3024</v>
      </c>
      <c r="B16" s="20" t="s">
        <v>58</v>
      </c>
      <c r="C16" s="20" t="s">
        <v>8564</v>
      </c>
      <c r="D16" s="20" t="s">
        <v>86</v>
      </c>
      <c r="E16" s="20" t="s">
        <v>408</v>
      </c>
      <c r="F16" s="20" t="s">
        <v>451</v>
      </c>
      <c r="G16" s="28">
        <v>1</v>
      </c>
    </row>
    <row r="17" spans="1:7" x14ac:dyDescent="0.25">
      <c r="A17" s="20">
        <v>3024</v>
      </c>
      <c r="B17" s="20" t="s">
        <v>58</v>
      </c>
      <c r="C17" s="20" t="s">
        <v>8564</v>
      </c>
      <c r="D17" s="20" t="s">
        <v>86</v>
      </c>
      <c r="E17" s="20" t="s">
        <v>408</v>
      </c>
      <c r="F17" s="20" t="s">
        <v>456</v>
      </c>
      <c r="G17" s="28">
        <v>1</v>
      </c>
    </row>
    <row r="18" spans="1:7" x14ac:dyDescent="0.25">
      <c r="A18" s="20">
        <v>3025</v>
      </c>
      <c r="B18" s="20" t="s">
        <v>58</v>
      </c>
      <c r="C18" s="20" t="s">
        <v>8564</v>
      </c>
      <c r="D18" s="20" t="s">
        <v>86</v>
      </c>
      <c r="E18" s="20" t="s">
        <v>408</v>
      </c>
      <c r="F18" s="20" t="s">
        <v>372</v>
      </c>
      <c r="G18" s="28">
        <v>1</v>
      </c>
    </row>
    <row r="19" spans="1:7" x14ac:dyDescent="0.25">
      <c r="A19" s="20">
        <v>3025</v>
      </c>
      <c r="B19" s="20" t="s">
        <v>58</v>
      </c>
      <c r="C19" s="20" t="s">
        <v>8564</v>
      </c>
      <c r="D19" s="20" t="s">
        <v>86</v>
      </c>
      <c r="E19" s="20" t="s">
        <v>408</v>
      </c>
      <c r="F19" s="20" t="s">
        <v>371</v>
      </c>
      <c r="G19" s="28">
        <v>1</v>
      </c>
    </row>
    <row r="20" spans="1:7" x14ac:dyDescent="0.25">
      <c r="A20" s="20">
        <v>3026</v>
      </c>
      <c r="B20" s="20" t="s">
        <v>58</v>
      </c>
      <c r="C20" s="20" t="s">
        <v>8564</v>
      </c>
      <c r="D20" s="20" t="s">
        <v>86</v>
      </c>
      <c r="E20" s="20" t="s">
        <v>408</v>
      </c>
      <c r="F20" s="20" t="s">
        <v>286</v>
      </c>
      <c r="G20" s="28">
        <v>1</v>
      </c>
    </row>
    <row r="21" spans="1:7" x14ac:dyDescent="0.25">
      <c r="A21" s="20">
        <v>3043</v>
      </c>
      <c r="B21" s="20" t="s">
        <v>58</v>
      </c>
      <c r="C21" s="20" t="s">
        <v>8564</v>
      </c>
      <c r="D21" s="20" t="s">
        <v>83</v>
      </c>
      <c r="E21" s="20" t="s">
        <v>408</v>
      </c>
      <c r="F21" s="20" t="s">
        <v>8565</v>
      </c>
      <c r="G21" s="28">
        <v>1</v>
      </c>
    </row>
    <row r="22" spans="1:7" x14ac:dyDescent="0.25">
      <c r="A22" s="20">
        <v>3031</v>
      </c>
      <c r="B22" s="20" t="s">
        <v>58</v>
      </c>
      <c r="C22" s="20" t="s">
        <v>8564</v>
      </c>
      <c r="D22" s="20" t="s">
        <v>83</v>
      </c>
      <c r="E22" s="20" t="s">
        <v>407</v>
      </c>
      <c r="F22" s="20" t="s">
        <v>287</v>
      </c>
      <c r="G22" s="28">
        <v>1</v>
      </c>
    </row>
    <row r="23" spans="1:7" x14ac:dyDescent="0.25">
      <c r="A23" s="20">
        <v>3031</v>
      </c>
      <c r="B23" s="20" t="s">
        <v>58</v>
      </c>
      <c r="C23" s="20" t="s">
        <v>8564</v>
      </c>
      <c r="D23" s="20" t="s">
        <v>83</v>
      </c>
      <c r="E23" s="20" t="s">
        <v>407</v>
      </c>
      <c r="F23" s="20" t="s">
        <v>185</v>
      </c>
      <c r="G23" s="28">
        <v>1</v>
      </c>
    </row>
    <row r="24" spans="1:7" x14ac:dyDescent="0.25">
      <c r="A24" s="20">
        <v>3031</v>
      </c>
      <c r="B24" s="20" t="s">
        <v>58</v>
      </c>
      <c r="C24" s="20" t="s">
        <v>8564</v>
      </c>
      <c r="D24" s="20" t="s">
        <v>83</v>
      </c>
      <c r="E24" s="20" t="s">
        <v>407</v>
      </c>
      <c r="F24" s="20" t="s">
        <v>456</v>
      </c>
      <c r="G24" s="28">
        <v>1</v>
      </c>
    </row>
    <row r="25" spans="1:7" x14ac:dyDescent="0.25">
      <c r="A25" s="20">
        <v>3035</v>
      </c>
      <c r="B25" s="20" t="s">
        <v>58</v>
      </c>
      <c r="C25" s="20" t="s">
        <v>8564</v>
      </c>
      <c r="D25" s="20" t="s">
        <v>83</v>
      </c>
      <c r="E25" s="20" t="s">
        <v>407</v>
      </c>
      <c r="F25" s="20" t="s">
        <v>287</v>
      </c>
      <c r="G25" s="28">
        <v>1</v>
      </c>
    </row>
    <row r="26" spans="1:7" x14ac:dyDescent="0.25">
      <c r="A26" s="20">
        <v>3035</v>
      </c>
      <c r="B26" s="20" t="s">
        <v>58</v>
      </c>
      <c r="C26" s="20" t="s">
        <v>8564</v>
      </c>
      <c r="D26" s="20" t="s">
        <v>83</v>
      </c>
      <c r="E26" s="20" t="s">
        <v>407</v>
      </c>
      <c r="F26" s="20" t="s">
        <v>172</v>
      </c>
      <c r="G26" s="28">
        <v>1</v>
      </c>
    </row>
    <row r="27" spans="1:7" x14ac:dyDescent="0.25">
      <c r="A27" s="20">
        <v>3035</v>
      </c>
      <c r="B27" s="20" t="s">
        <v>58</v>
      </c>
      <c r="C27" s="20" t="s">
        <v>8564</v>
      </c>
      <c r="D27" s="20" t="s">
        <v>83</v>
      </c>
      <c r="E27" s="20" t="s">
        <v>407</v>
      </c>
      <c r="F27" s="20" t="s">
        <v>288</v>
      </c>
      <c r="G27" s="28">
        <v>1</v>
      </c>
    </row>
    <row r="28" spans="1:7" x14ac:dyDescent="0.25">
      <c r="A28" s="20">
        <v>3035</v>
      </c>
      <c r="B28" s="20" t="s">
        <v>58</v>
      </c>
      <c r="C28" s="20" t="s">
        <v>8564</v>
      </c>
      <c r="D28" s="20" t="s">
        <v>83</v>
      </c>
      <c r="E28" s="20" t="s">
        <v>407</v>
      </c>
      <c r="F28" s="20" t="s">
        <v>456</v>
      </c>
      <c r="G28" s="28">
        <v>1</v>
      </c>
    </row>
    <row r="29" spans="1:7" x14ac:dyDescent="0.25">
      <c r="A29" s="20">
        <v>3047</v>
      </c>
      <c r="B29" s="20" t="s">
        <v>58</v>
      </c>
      <c r="C29" s="20" t="s">
        <v>8564</v>
      </c>
      <c r="D29" s="20" t="s">
        <v>101</v>
      </c>
      <c r="E29" s="20" t="s">
        <v>408</v>
      </c>
      <c r="F29" s="20" t="s">
        <v>329</v>
      </c>
      <c r="G29" s="28">
        <v>1</v>
      </c>
    </row>
    <row r="30" spans="1:7" x14ac:dyDescent="0.25">
      <c r="A30" s="20">
        <v>3047</v>
      </c>
      <c r="B30" s="20" t="s">
        <v>58</v>
      </c>
      <c r="C30" s="20" t="s">
        <v>8564</v>
      </c>
      <c r="D30" s="20" t="s">
        <v>101</v>
      </c>
      <c r="E30" s="20" t="s">
        <v>408</v>
      </c>
      <c r="F30" s="20" t="s">
        <v>136</v>
      </c>
      <c r="G30" s="28">
        <v>1</v>
      </c>
    </row>
    <row r="31" spans="1:7" x14ac:dyDescent="0.25">
      <c r="A31" s="20">
        <v>3047</v>
      </c>
      <c r="B31" s="20" t="s">
        <v>58</v>
      </c>
      <c r="C31" s="20" t="s">
        <v>8564</v>
      </c>
      <c r="D31" s="20" t="s">
        <v>101</v>
      </c>
      <c r="E31" s="20" t="s">
        <v>408</v>
      </c>
      <c r="F31" s="20" t="s">
        <v>139</v>
      </c>
      <c r="G31" s="28">
        <v>1</v>
      </c>
    </row>
    <row r="32" spans="1:7" x14ac:dyDescent="0.25">
      <c r="A32" s="20">
        <v>3047</v>
      </c>
      <c r="B32" s="20" t="s">
        <v>58</v>
      </c>
      <c r="C32" s="20" t="s">
        <v>8564</v>
      </c>
      <c r="D32" s="20" t="s">
        <v>101</v>
      </c>
      <c r="E32" s="20" t="s">
        <v>408</v>
      </c>
      <c r="F32" s="20" t="s">
        <v>456</v>
      </c>
      <c r="G32" s="28">
        <v>1</v>
      </c>
    </row>
    <row r="33" spans="1:7" x14ac:dyDescent="0.25">
      <c r="A33" s="20">
        <v>3048</v>
      </c>
      <c r="B33" s="20" t="s">
        <v>58</v>
      </c>
      <c r="C33" s="20" t="s">
        <v>8564</v>
      </c>
      <c r="D33" s="20" t="s">
        <v>101</v>
      </c>
      <c r="E33" s="20" t="s">
        <v>408</v>
      </c>
      <c r="F33" s="20" t="s">
        <v>8565</v>
      </c>
      <c r="G33" s="28">
        <v>1</v>
      </c>
    </row>
    <row r="34" spans="1:7" x14ac:dyDescent="0.25">
      <c r="A34" s="20">
        <v>3048</v>
      </c>
      <c r="B34" s="20" t="s">
        <v>58</v>
      </c>
      <c r="C34" s="20" t="s">
        <v>8564</v>
      </c>
      <c r="D34" s="20" t="s">
        <v>101</v>
      </c>
      <c r="E34" s="20" t="s">
        <v>408</v>
      </c>
      <c r="F34" s="20" t="s">
        <v>139</v>
      </c>
      <c r="G34" s="28">
        <v>1</v>
      </c>
    </row>
    <row r="35" spans="1:7" x14ac:dyDescent="0.25">
      <c r="A35" s="20">
        <v>3048</v>
      </c>
      <c r="B35" s="20" t="s">
        <v>58</v>
      </c>
      <c r="C35" s="20" t="s">
        <v>8564</v>
      </c>
      <c r="D35" s="20" t="s">
        <v>101</v>
      </c>
      <c r="E35" s="20" t="s">
        <v>408</v>
      </c>
      <c r="F35" s="20" t="s">
        <v>456</v>
      </c>
      <c r="G35" s="28">
        <v>1</v>
      </c>
    </row>
    <row r="36" spans="1:7" x14ac:dyDescent="0.25">
      <c r="A36" s="20">
        <v>3049</v>
      </c>
      <c r="B36" s="20" t="s">
        <v>58</v>
      </c>
      <c r="C36" s="20" t="s">
        <v>8564</v>
      </c>
      <c r="D36" s="20" t="s">
        <v>101</v>
      </c>
      <c r="E36" s="20" t="s">
        <v>408</v>
      </c>
      <c r="F36" s="20" t="s">
        <v>432</v>
      </c>
      <c r="G36" s="28">
        <v>1</v>
      </c>
    </row>
    <row r="37" spans="1:7" x14ac:dyDescent="0.25">
      <c r="A37" s="20">
        <v>3049</v>
      </c>
      <c r="B37" s="20" t="s">
        <v>58</v>
      </c>
      <c r="C37" s="20" t="s">
        <v>8564</v>
      </c>
      <c r="D37" s="20" t="s">
        <v>101</v>
      </c>
      <c r="E37" s="20" t="s">
        <v>408</v>
      </c>
      <c r="F37" s="20" t="s">
        <v>456</v>
      </c>
      <c r="G37" s="28">
        <v>1</v>
      </c>
    </row>
    <row r="38" spans="1:7" x14ac:dyDescent="0.25">
      <c r="A38" s="20">
        <v>3042</v>
      </c>
      <c r="B38" s="20" t="s">
        <v>58</v>
      </c>
      <c r="C38" s="20" t="s">
        <v>8564</v>
      </c>
      <c r="D38" s="20" t="s">
        <v>92</v>
      </c>
      <c r="E38" s="20" t="s">
        <v>408</v>
      </c>
      <c r="F38" s="20" t="s">
        <v>126</v>
      </c>
      <c r="G38" s="28">
        <v>1</v>
      </c>
    </row>
    <row r="39" spans="1:7" x14ac:dyDescent="0.25">
      <c r="A39" s="20">
        <v>3042</v>
      </c>
      <c r="B39" s="20" t="s">
        <v>58</v>
      </c>
      <c r="C39" s="20" t="s">
        <v>8564</v>
      </c>
      <c r="D39" s="20" t="s">
        <v>92</v>
      </c>
      <c r="E39" s="20" t="s">
        <v>408</v>
      </c>
      <c r="F39" s="20" t="s">
        <v>135</v>
      </c>
      <c r="G39" s="28">
        <v>1</v>
      </c>
    </row>
    <row r="40" spans="1:7" x14ac:dyDescent="0.25">
      <c r="A40" s="20">
        <v>3042</v>
      </c>
      <c r="B40" s="20" t="s">
        <v>58</v>
      </c>
      <c r="C40" s="20" t="s">
        <v>8564</v>
      </c>
      <c r="D40" s="20" t="s">
        <v>92</v>
      </c>
      <c r="E40" s="20" t="s">
        <v>408</v>
      </c>
      <c r="F40" s="20" t="s">
        <v>456</v>
      </c>
      <c r="G40" s="28">
        <v>1</v>
      </c>
    </row>
    <row r="41" spans="1:7" x14ac:dyDescent="0.25">
      <c r="A41" s="20">
        <v>3046</v>
      </c>
      <c r="B41" s="20" t="s">
        <v>58</v>
      </c>
      <c r="C41" s="20" t="s">
        <v>8564</v>
      </c>
      <c r="D41" s="20" t="s">
        <v>92</v>
      </c>
      <c r="E41" s="20" t="s">
        <v>408</v>
      </c>
      <c r="F41" s="20" t="s">
        <v>8565</v>
      </c>
      <c r="G41" s="28">
        <v>1</v>
      </c>
    </row>
    <row r="42" spans="1:7" x14ac:dyDescent="0.25">
      <c r="A42" s="20">
        <v>3046</v>
      </c>
      <c r="B42" s="20" t="s">
        <v>58</v>
      </c>
      <c r="C42" s="20" t="s">
        <v>8564</v>
      </c>
      <c r="D42" s="20" t="s">
        <v>92</v>
      </c>
      <c r="E42" s="20" t="s">
        <v>408</v>
      </c>
      <c r="F42" s="20" t="s">
        <v>120</v>
      </c>
      <c r="G42" s="28">
        <v>1</v>
      </c>
    </row>
    <row r="43" spans="1:7" x14ac:dyDescent="0.25">
      <c r="A43" s="20">
        <v>3046</v>
      </c>
      <c r="B43" s="20" t="s">
        <v>58</v>
      </c>
      <c r="C43" s="20" t="s">
        <v>8564</v>
      </c>
      <c r="D43" s="20" t="s">
        <v>92</v>
      </c>
      <c r="E43" s="20" t="s">
        <v>408</v>
      </c>
      <c r="F43" s="20" t="s">
        <v>131</v>
      </c>
      <c r="G43" s="28">
        <v>1</v>
      </c>
    </row>
    <row r="44" spans="1:7" x14ac:dyDescent="0.25">
      <c r="A44" s="20">
        <v>3046</v>
      </c>
      <c r="B44" s="20" t="s">
        <v>58</v>
      </c>
      <c r="C44" s="20" t="s">
        <v>8564</v>
      </c>
      <c r="D44" s="20" t="s">
        <v>92</v>
      </c>
      <c r="E44" s="20" t="s">
        <v>408</v>
      </c>
      <c r="F44" s="20" t="s">
        <v>456</v>
      </c>
      <c r="G44" s="28">
        <v>1</v>
      </c>
    </row>
    <row r="45" spans="1:7" x14ac:dyDescent="0.25">
      <c r="A45" s="20">
        <v>3028</v>
      </c>
      <c r="B45" s="20" t="s">
        <v>58</v>
      </c>
      <c r="C45" s="20" t="s">
        <v>8564</v>
      </c>
      <c r="D45" s="20" t="s">
        <v>92</v>
      </c>
      <c r="E45" s="20" t="s">
        <v>407</v>
      </c>
      <c r="F45" s="20" t="s">
        <v>8565</v>
      </c>
      <c r="G45" s="28">
        <v>1</v>
      </c>
    </row>
    <row r="46" spans="1:7" x14ac:dyDescent="0.25">
      <c r="A46" s="20">
        <v>3028</v>
      </c>
      <c r="B46" s="20" t="s">
        <v>58</v>
      </c>
      <c r="C46" s="20" t="s">
        <v>8564</v>
      </c>
      <c r="D46" s="20" t="s">
        <v>92</v>
      </c>
      <c r="E46" s="20" t="s">
        <v>407</v>
      </c>
      <c r="F46" s="20" t="s">
        <v>456</v>
      </c>
      <c r="G46" s="28">
        <v>1</v>
      </c>
    </row>
    <row r="47" spans="1:7" x14ac:dyDescent="0.25">
      <c r="A47" s="20">
        <v>3032</v>
      </c>
      <c r="B47" s="20" t="s">
        <v>58</v>
      </c>
      <c r="C47" s="20" t="s">
        <v>8564</v>
      </c>
      <c r="D47" s="20" t="s">
        <v>92</v>
      </c>
      <c r="E47" s="20" t="s">
        <v>407</v>
      </c>
      <c r="F47" s="20" t="s">
        <v>192</v>
      </c>
      <c r="G47" s="28">
        <v>1</v>
      </c>
    </row>
    <row r="48" spans="1:7" x14ac:dyDescent="0.25">
      <c r="A48" s="20">
        <v>3034</v>
      </c>
      <c r="B48" s="20" t="s">
        <v>58</v>
      </c>
      <c r="C48" s="20" t="s">
        <v>8564</v>
      </c>
      <c r="D48" s="20" t="s">
        <v>92</v>
      </c>
      <c r="E48" s="20" t="s">
        <v>407</v>
      </c>
      <c r="F48" s="20" t="s">
        <v>8565</v>
      </c>
      <c r="G48" s="28">
        <v>1</v>
      </c>
    </row>
    <row r="49" spans="1:7" x14ac:dyDescent="0.25">
      <c r="A49" s="20">
        <v>3034</v>
      </c>
      <c r="B49" s="20" t="s">
        <v>58</v>
      </c>
      <c r="C49" s="20" t="s">
        <v>8564</v>
      </c>
      <c r="D49" s="20" t="s">
        <v>92</v>
      </c>
      <c r="E49" s="20" t="s">
        <v>407</v>
      </c>
      <c r="F49" s="20" t="s">
        <v>437</v>
      </c>
      <c r="G49" s="28">
        <v>1</v>
      </c>
    </row>
    <row r="50" spans="1:7" x14ac:dyDescent="0.25">
      <c r="A50" s="20">
        <v>3034</v>
      </c>
      <c r="B50" s="20" t="s">
        <v>58</v>
      </c>
      <c r="C50" s="20" t="s">
        <v>8564</v>
      </c>
      <c r="D50" s="20" t="s">
        <v>92</v>
      </c>
      <c r="E50" s="20" t="s">
        <v>407</v>
      </c>
      <c r="F50" s="20" t="s">
        <v>456</v>
      </c>
      <c r="G50" s="28">
        <v>1</v>
      </c>
    </row>
    <row r="51" spans="1:7" x14ac:dyDescent="0.25">
      <c r="A51" s="20">
        <v>3044</v>
      </c>
      <c r="B51" s="20" t="s">
        <v>58</v>
      </c>
      <c r="C51" s="20" t="s">
        <v>8564</v>
      </c>
      <c r="D51" s="20" t="s">
        <v>80</v>
      </c>
      <c r="E51" s="20" t="s">
        <v>408</v>
      </c>
      <c r="F51" s="20" t="s">
        <v>8565</v>
      </c>
      <c r="G51" s="28">
        <v>1</v>
      </c>
    </row>
    <row r="52" spans="1:7" x14ac:dyDescent="0.25">
      <c r="A52" s="20">
        <v>3045</v>
      </c>
      <c r="B52" s="20" t="s">
        <v>58</v>
      </c>
      <c r="C52" s="20" t="s">
        <v>8564</v>
      </c>
      <c r="D52" s="20" t="s">
        <v>80</v>
      </c>
      <c r="E52" s="20" t="s">
        <v>408</v>
      </c>
      <c r="F52" s="20" t="s">
        <v>8565</v>
      </c>
      <c r="G52" s="28">
        <v>1</v>
      </c>
    </row>
    <row r="53" spans="1:7" x14ac:dyDescent="0.25">
      <c r="A53" s="20">
        <v>3045</v>
      </c>
      <c r="B53" s="20" t="s">
        <v>58</v>
      </c>
      <c r="C53" s="20" t="s">
        <v>8564</v>
      </c>
      <c r="D53" s="20" t="s">
        <v>80</v>
      </c>
      <c r="E53" s="20" t="s">
        <v>408</v>
      </c>
      <c r="F53" s="20" t="s">
        <v>132</v>
      </c>
      <c r="G53" s="28">
        <v>1</v>
      </c>
    </row>
    <row r="54" spans="1:7" x14ac:dyDescent="0.25">
      <c r="A54" s="20">
        <v>3045</v>
      </c>
      <c r="B54" s="20" t="s">
        <v>58</v>
      </c>
      <c r="C54" s="20" t="s">
        <v>8564</v>
      </c>
      <c r="D54" s="20" t="s">
        <v>80</v>
      </c>
      <c r="E54" s="20" t="s">
        <v>408</v>
      </c>
      <c r="F54" s="20" t="s">
        <v>456</v>
      </c>
      <c r="G54" s="28">
        <v>1</v>
      </c>
    </row>
    <row r="55" spans="1:7" x14ac:dyDescent="0.25">
      <c r="A55" s="20">
        <v>3027</v>
      </c>
      <c r="B55" s="20" t="s">
        <v>58</v>
      </c>
      <c r="C55" s="20" t="s">
        <v>8564</v>
      </c>
      <c r="D55" s="20" t="s">
        <v>80</v>
      </c>
      <c r="E55" s="20" t="s">
        <v>407</v>
      </c>
      <c r="F55" s="20" t="s">
        <v>456</v>
      </c>
      <c r="G55" s="28">
        <v>1</v>
      </c>
    </row>
    <row r="56" spans="1:7" x14ac:dyDescent="0.25">
      <c r="A56" s="20">
        <v>3027</v>
      </c>
      <c r="B56" s="20" t="s">
        <v>58</v>
      </c>
      <c r="C56" s="20" t="s">
        <v>8564</v>
      </c>
      <c r="D56" s="20" t="s">
        <v>80</v>
      </c>
      <c r="E56" s="20" t="s">
        <v>407</v>
      </c>
      <c r="F56" s="20" t="s">
        <v>8566</v>
      </c>
      <c r="G56" s="28">
        <v>1</v>
      </c>
    </row>
    <row r="57" spans="1:7" x14ac:dyDescent="0.25">
      <c r="A57" s="20">
        <v>3030</v>
      </c>
      <c r="B57" s="20" t="s">
        <v>58</v>
      </c>
      <c r="C57" s="20" t="s">
        <v>8564</v>
      </c>
      <c r="D57" s="20" t="s">
        <v>80</v>
      </c>
      <c r="E57" s="20" t="s">
        <v>407</v>
      </c>
      <c r="F57" s="20" t="s">
        <v>8565</v>
      </c>
      <c r="G57" s="28">
        <v>1</v>
      </c>
    </row>
    <row r="58" spans="1:7" x14ac:dyDescent="0.25">
      <c r="A58" s="20">
        <v>3030</v>
      </c>
      <c r="B58" s="20" t="s">
        <v>58</v>
      </c>
      <c r="C58" s="20" t="s">
        <v>8564</v>
      </c>
      <c r="D58" s="20" t="s">
        <v>80</v>
      </c>
      <c r="E58" s="20" t="s">
        <v>407</v>
      </c>
      <c r="F58" s="20" t="s">
        <v>184</v>
      </c>
      <c r="G58" s="28">
        <v>1</v>
      </c>
    </row>
    <row r="59" spans="1:7" x14ac:dyDescent="0.25">
      <c r="A59" s="20">
        <v>3033</v>
      </c>
      <c r="B59" s="20" t="s">
        <v>58</v>
      </c>
      <c r="C59" s="20" t="s">
        <v>8564</v>
      </c>
      <c r="D59" s="20" t="s">
        <v>80</v>
      </c>
      <c r="E59" s="20" t="s">
        <v>407</v>
      </c>
      <c r="F59" s="20" t="s">
        <v>8565</v>
      </c>
      <c r="G59" s="28">
        <v>1</v>
      </c>
    </row>
    <row r="60" spans="1:7" x14ac:dyDescent="0.25">
      <c r="A60" s="20">
        <v>3033</v>
      </c>
      <c r="B60" s="20" t="s">
        <v>58</v>
      </c>
      <c r="C60" s="20" t="s">
        <v>8564</v>
      </c>
      <c r="D60" s="20" t="s">
        <v>80</v>
      </c>
      <c r="E60" s="20" t="s">
        <v>407</v>
      </c>
      <c r="F60" s="20" t="s">
        <v>178</v>
      </c>
      <c r="G60" s="28">
        <v>1</v>
      </c>
    </row>
    <row r="61" spans="1:7" x14ac:dyDescent="0.25">
      <c r="A61" s="20">
        <v>3033</v>
      </c>
      <c r="B61" s="20" t="s">
        <v>58</v>
      </c>
      <c r="C61" s="20" t="s">
        <v>8564</v>
      </c>
      <c r="D61" s="20" t="s">
        <v>80</v>
      </c>
      <c r="E61" s="20" t="s">
        <v>407</v>
      </c>
      <c r="F61" s="20" t="s">
        <v>456</v>
      </c>
      <c r="G61" s="28">
        <v>1</v>
      </c>
    </row>
    <row r="62" spans="1:7" x14ac:dyDescent="0.25">
      <c r="A62" s="20">
        <v>3029</v>
      </c>
      <c r="B62" s="20" t="s">
        <v>58</v>
      </c>
      <c r="C62" s="20" t="s">
        <v>8564</v>
      </c>
      <c r="D62" s="20" t="s">
        <v>429</v>
      </c>
      <c r="E62" s="20" t="s">
        <v>407</v>
      </c>
      <c r="F62" s="20" t="s">
        <v>8565</v>
      </c>
      <c r="G62" s="28">
        <v>1</v>
      </c>
    </row>
    <row r="63" spans="1:7" x14ac:dyDescent="0.25">
      <c r="A63" s="20">
        <v>3029</v>
      </c>
      <c r="B63" s="20" t="s">
        <v>58</v>
      </c>
      <c r="C63" s="20" t="s">
        <v>8564</v>
      </c>
      <c r="D63" s="20" t="s">
        <v>429</v>
      </c>
      <c r="E63" s="20" t="s">
        <v>407</v>
      </c>
      <c r="F63" s="20" t="s">
        <v>172</v>
      </c>
      <c r="G63" s="28">
        <v>1</v>
      </c>
    </row>
    <row r="64" spans="1:7" x14ac:dyDescent="0.25">
      <c r="A64" s="20">
        <v>3029</v>
      </c>
      <c r="B64" s="20" t="s">
        <v>58</v>
      </c>
      <c r="C64" s="20" t="s">
        <v>8564</v>
      </c>
      <c r="D64" s="20" t="s">
        <v>429</v>
      </c>
      <c r="E64" s="20" t="s">
        <v>407</v>
      </c>
      <c r="F64" s="20" t="s">
        <v>456</v>
      </c>
      <c r="G64" s="28">
        <v>1</v>
      </c>
    </row>
    <row r="65" spans="1:7" x14ac:dyDescent="0.25">
      <c r="A65" s="20">
        <v>3032</v>
      </c>
      <c r="B65" s="20" t="s">
        <v>58</v>
      </c>
      <c r="C65" s="20" t="s">
        <v>8564</v>
      </c>
      <c r="D65" s="20" t="s">
        <v>429</v>
      </c>
      <c r="E65" s="20" t="s">
        <v>407</v>
      </c>
      <c r="F65" s="20" t="s">
        <v>112</v>
      </c>
      <c r="G65" s="28">
        <v>1</v>
      </c>
    </row>
    <row r="66" spans="1:7" x14ac:dyDescent="0.25">
      <c r="A66" s="20">
        <v>3032</v>
      </c>
      <c r="B66" s="20" t="s">
        <v>58</v>
      </c>
      <c r="C66" s="20" t="s">
        <v>8564</v>
      </c>
      <c r="D66" s="20" t="s">
        <v>429</v>
      </c>
      <c r="E66" s="20" t="s">
        <v>407</v>
      </c>
      <c r="F66" s="20" t="s">
        <v>126</v>
      </c>
      <c r="G66" s="28">
        <v>1</v>
      </c>
    </row>
    <row r="67" spans="1:7" x14ac:dyDescent="0.25">
      <c r="A67" s="20">
        <v>3033</v>
      </c>
      <c r="B67" s="20" t="s">
        <v>58</v>
      </c>
      <c r="C67" s="20" t="s">
        <v>8564</v>
      </c>
      <c r="D67" s="20" t="s">
        <v>429</v>
      </c>
      <c r="E67" s="20" t="s">
        <v>407</v>
      </c>
      <c r="F67" s="20" t="s">
        <v>456</v>
      </c>
      <c r="G67" s="28">
        <v>1</v>
      </c>
    </row>
    <row r="68" spans="1:7" x14ac:dyDescent="0.25">
      <c r="A68" s="20">
        <v>4114</v>
      </c>
      <c r="B68" s="20" t="s">
        <v>58</v>
      </c>
      <c r="C68" s="20" t="s">
        <v>406</v>
      </c>
      <c r="D68" s="20" t="s">
        <v>85</v>
      </c>
      <c r="E68" s="20" t="s">
        <v>81</v>
      </c>
      <c r="F68" s="20" t="s">
        <v>103</v>
      </c>
      <c r="G68" s="28">
        <v>1</v>
      </c>
    </row>
    <row r="69" spans="1:7" x14ac:dyDescent="0.25">
      <c r="A69" s="20">
        <v>4114</v>
      </c>
      <c r="B69" s="20" t="s">
        <v>58</v>
      </c>
      <c r="C69" s="20" t="s">
        <v>406</v>
      </c>
      <c r="D69" s="20" t="s">
        <v>85</v>
      </c>
      <c r="E69" s="20" t="s">
        <v>81</v>
      </c>
      <c r="F69" s="20" t="s">
        <v>294</v>
      </c>
      <c r="G69" s="28">
        <v>1</v>
      </c>
    </row>
    <row r="70" spans="1:7" x14ac:dyDescent="0.25">
      <c r="A70" s="20">
        <v>4114</v>
      </c>
      <c r="B70" s="20" t="s">
        <v>58</v>
      </c>
      <c r="C70" s="20" t="s">
        <v>406</v>
      </c>
      <c r="D70" s="20" t="s">
        <v>85</v>
      </c>
      <c r="E70" s="20" t="s">
        <v>81</v>
      </c>
      <c r="F70" s="20" t="s">
        <v>362</v>
      </c>
      <c r="G70" s="28">
        <v>1</v>
      </c>
    </row>
    <row r="71" spans="1:7" x14ac:dyDescent="0.25">
      <c r="A71" s="20">
        <v>4114</v>
      </c>
      <c r="B71" s="20" t="s">
        <v>58</v>
      </c>
      <c r="C71" s="20" t="s">
        <v>406</v>
      </c>
      <c r="D71" s="20" t="s">
        <v>85</v>
      </c>
      <c r="E71" s="20" t="s">
        <v>81</v>
      </c>
      <c r="F71" s="20" t="s">
        <v>456</v>
      </c>
      <c r="G71" s="28">
        <v>1</v>
      </c>
    </row>
    <row r="72" spans="1:7" x14ac:dyDescent="0.25">
      <c r="A72" s="20">
        <v>4121</v>
      </c>
      <c r="B72" s="20" t="s">
        <v>58</v>
      </c>
      <c r="C72" s="20" t="s">
        <v>406</v>
      </c>
      <c r="D72" s="20" t="s">
        <v>85</v>
      </c>
      <c r="E72" s="20" t="s">
        <v>81</v>
      </c>
      <c r="F72" s="20" t="s">
        <v>290</v>
      </c>
      <c r="G72" s="28">
        <v>1</v>
      </c>
    </row>
    <row r="73" spans="1:7" x14ac:dyDescent="0.25">
      <c r="A73" s="20">
        <v>4121</v>
      </c>
      <c r="B73" s="20" t="s">
        <v>58</v>
      </c>
      <c r="C73" s="20" t="s">
        <v>406</v>
      </c>
      <c r="D73" s="20" t="s">
        <v>85</v>
      </c>
      <c r="E73" s="20" t="s">
        <v>81</v>
      </c>
      <c r="F73" s="20" t="s">
        <v>431</v>
      </c>
      <c r="G73" s="28">
        <v>1</v>
      </c>
    </row>
    <row r="74" spans="1:7" x14ac:dyDescent="0.25">
      <c r="A74" s="20">
        <v>4121</v>
      </c>
      <c r="B74" s="20" t="s">
        <v>58</v>
      </c>
      <c r="C74" s="20" t="s">
        <v>406</v>
      </c>
      <c r="D74" s="20" t="s">
        <v>85</v>
      </c>
      <c r="E74" s="20" t="s">
        <v>81</v>
      </c>
      <c r="F74" s="20" t="s">
        <v>291</v>
      </c>
      <c r="G74" s="28">
        <v>1</v>
      </c>
    </row>
    <row r="75" spans="1:7" x14ac:dyDescent="0.25">
      <c r="A75" s="20">
        <v>4121</v>
      </c>
      <c r="B75" s="20" t="s">
        <v>58</v>
      </c>
      <c r="C75" s="20" t="s">
        <v>406</v>
      </c>
      <c r="D75" s="20" t="s">
        <v>85</v>
      </c>
      <c r="E75" s="20" t="s">
        <v>81</v>
      </c>
      <c r="F75" s="20" t="s">
        <v>122</v>
      </c>
      <c r="G75" s="28">
        <v>1</v>
      </c>
    </row>
    <row r="76" spans="1:7" x14ac:dyDescent="0.25">
      <c r="A76" s="20">
        <v>4121</v>
      </c>
      <c r="B76" s="20" t="s">
        <v>58</v>
      </c>
      <c r="C76" s="20" t="s">
        <v>406</v>
      </c>
      <c r="D76" s="20" t="s">
        <v>85</v>
      </c>
      <c r="E76" s="20" t="s">
        <v>81</v>
      </c>
      <c r="F76" s="20" t="s">
        <v>129</v>
      </c>
      <c r="G76" s="28">
        <v>1</v>
      </c>
    </row>
    <row r="77" spans="1:7" x14ac:dyDescent="0.25">
      <c r="A77" s="20">
        <v>4121</v>
      </c>
      <c r="B77" s="20" t="s">
        <v>58</v>
      </c>
      <c r="C77" s="20" t="s">
        <v>406</v>
      </c>
      <c r="D77" s="20" t="s">
        <v>85</v>
      </c>
      <c r="E77" s="20" t="s">
        <v>81</v>
      </c>
      <c r="F77" s="20" t="s">
        <v>446</v>
      </c>
      <c r="G77" s="28">
        <v>1</v>
      </c>
    </row>
    <row r="78" spans="1:7" x14ac:dyDescent="0.25">
      <c r="A78" s="20">
        <v>4121</v>
      </c>
      <c r="B78" s="20" t="s">
        <v>58</v>
      </c>
      <c r="C78" s="20" t="s">
        <v>406</v>
      </c>
      <c r="D78" s="20" t="s">
        <v>85</v>
      </c>
      <c r="E78" s="20" t="s">
        <v>81</v>
      </c>
      <c r="F78" s="20" t="s">
        <v>292</v>
      </c>
      <c r="G78" s="28">
        <v>1</v>
      </c>
    </row>
    <row r="79" spans="1:7" x14ac:dyDescent="0.25">
      <c r="A79" s="20">
        <v>4121</v>
      </c>
      <c r="B79" s="20" t="s">
        <v>58</v>
      </c>
      <c r="C79" s="20" t="s">
        <v>406</v>
      </c>
      <c r="D79" s="20" t="s">
        <v>85</v>
      </c>
      <c r="E79" s="20" t="s">
        <v>81</v>
      </c>
      <c r="F79" s="20" t="s">
        <v>293</v>
      </c>
      <c r="G79" s="28">
        <v>1</v>
      </c>
    </row>
    <row r="80" spans="1:7" x14ac:dyDescent="0.25">
      <c r="A80" s="20">
        <v>4121</v>
      </c>
      <c r="B80" s="20" t="s">
        <v>58</v>
      </c>
      <c r="C80" s="20" t="s">
        <v>406</v>
      </c>
      <c r="D80" s="20" t="s">
        <v>85</v>
      </c>
      <c r="E80" s="20" t="s">
        <v>81</v>
      </c>
      <c r="F80" s="20" t="s">
        <v>350</v>
      </c>
      <c r="G80" s="28">
        <v>1</v>
      </c>
    </row>
    <row r="81" spans="1:7" x14ac:dyDescent="0.25">
      <c r="A81" s="20">
        <v>4121</v>
      </c>
      <c r="B81" s="20" t="s">
        <v>58</v>
      </c>
      <c r="C81" s="20" t="s">
        <v>406</v>
      </c>
      <c r="D81" s="20" t="s">
        <v>85</v>
      </c>
      <c r="E81" s="20" t="s">
        <v>81</v>
      </c>
      <c r="F81" s="20" t="s">
        <v>294</v>
      </c>
      <c r="G81" s="28">
        <v>1</v>
      </c>
    </row>
    <row r="82" spans="1:7" x14ac:dyDescent="0.25">
      <c r="A82" s="20">
        <v>4121</v>
      </c>
      <c r="B82" s="20" t="s">
        <v>58</v>
      </c>
      <c r="C82" s="20" t="s">
        <v>406</v>
      </c>
      <c r="D82" s="20" t="s">
        <v>85</v>
      </c>
      <c r="E82" s="20" t="s">
        <v>81</v>
      </c>
      <c r="F82" s="20" t="s">
        <v>362</v>
      </c>
      <c r="G82" s="28">
        <v>1</v>
      </c>
    </row>
    <row r="83" spans="1:7" x14ac:dyDescent="0.25">
      <c r="A83" s="20">
        <v>4121</v>
      </c>
      <c r="B83" s="20" t="s">
        <v>58</v>
      </c>
      <c r="C83" s="20" t="s">
        <v>406</v>
      </c>
      <c r="D83" s="20" t="s">
        <v>85</v>
      </c>
      <c r="E83" s="20" t="s">
        <v>81</v>
      </c>
      <c r="F83" s="20" t="s">
        <v>456</v>
      </c>
      <c r="G83" s="28">
        <v>1</v>
      </c>
    </row>
    <row r="84" spans="1:7" x14ac:dyDescent="0.25">
      <c r="A84" s="20">
        <v>4122</v>
      </c>
      <c r="B84" s="20" t="s">
        <v>58</v>
      </c>
      <c r="C84" s="20" t="s">
        <v>406</v>
      </c>
      <c r="D84" s="20" t="s">
        <v>85</v>
      </c>
      <c r="E84" s="20" t="s">
        <v>81</v>
      </c>
      <c r="F84" s="20" t="s">
        <v>103</v>
      </c>
      <c r="G84" s="28">
        <v>1</v>
      </c>
    </row>
    <row r="85" spans="1:7" x14ac:dyDescent="0.25">
      <c r="A85" s="20">
        <v>4122</v>
      </c>
      <c r="B85" s="20" t="s">
        <v>58</v>
      </c>
      <c r="C85" s="20" t="s">
        <v>406</v>
      </c>
      <c r="D85" s="20" t="s">
        <v>85</v>
      </c>
      <c r="E85" s="20" t="s">
        <v>81</v>
      </c>
      <c r="F85" s="20" t="s">
        <v>302</v>
      </c>
      <c r="G85" s="28">
        <v>1</v>
      </c>
    </row>
    <row r="86" spans="1:7" x14ac:dyDescent="0.25">
      <c r="A86" s="20">
        <v>4122</v>
      </c>
      <c r="B86" s="20" t="s">
        <v>58</v>
      </c>
      <c r="C86" s="20" t="s">
        <v>406</v>
      </c>
      <c r="D86" s="20" t="s">
        <v>85</v>
      </c>
      <c r="E86" s="20" t="s">
        <v>81</v>
      </c>
      <c r="F86" s="20" t="s">
        <v>122</v>
      </c>
      <c r="G86" s="28">
        <v>1</v>
      </c>
    </row>
    <row r="87" spans="1:7" x14ac:dyDescent="0.25">
      <c r="A87" s="20">
        <v>4122</v>
      </c>
      <c r="B87" s="20" t="s">
        <v>58</v>
      </c>
      <c r="C87" s="20" t="s">
        <v>406</v>
      </c>
      <c r="D87" s="20" t="s">
        <v>85</v>
      </c>
      <c r="E87" s="20" t="s">
        <v>81</v>
      </c>
      <c r="F87" s="20" t="s">
        <v>323</v>
      </c>
      <c r="G87" s="28">
        <v>1</v>
      </c>
    </row>
    <row r="88" spans="1:7" x14ac:dyDescent="0.25">
      <c r="A88" s="20">
        <v>4122</v>
      </c>
      <c r="B88" s="20" t="s">
        <v>58</v>
      </c>
      <c r="C88" s="20" t="s">
        <v>406</v>
      </c>
      <c r="D88" s="20" t="s">
        <v>85</v>
      </c>
      <c r="E88" s="20" t="s">
        <v>81</v>
      </c>
      <c r="F88" s="20" t="s">
        <v>152</v>
      </c>
      <c r="G88" s="28">
        <v>1</v>
      </c>
    </row>
    <row r="89" spans="1:7" x14ac:dyDescent="0.25">
      <c r="A89" s="20">
        <v>4122</v>
      </c>
      <c r="B89" s="20" t="s">
        <v>58</v>
      </c>
      <c r="C89" s="20" t="s">
        <v>406</v>
      </c>
      <c r="D89" s="20" t="s">
        <v>85</v>
      </c>
      <c r="E89" s="20" t="s">
        <v>81</v>
      </c>
      <c r="F89" s="20" t="s">
        <v>252</v>
      </c>
      <c r="G89" s="28">
        <v>1</v>
      </c>
    </row>
    <row r="90" spans="1:7" x14ac:dyDescent="0.25">
      <c r="A90" s="20">
        <v>4122</v>
      </c>
      <c r="B90" s="20" t="s">
        <v>58</v>
      </c>
      <c r="C90" s="20" t="s">
        <v>406</v>
      </c>
      <c r="D90" s="20" t="s">
        <v>85</v>
      </c>
      <c r="E90" s="20" t="s">
        <v>81</v>
      </c>
      <c r="F90" s="20" t="s">
        <v>294</v>
      </c>
      <c r="G90" s="28">
        <v>1</v>
      </c>
    </row>
    <row r="91" spans="1:7" x14ac:dyDescent="0.25">
      <c r="A91" s="20">
        <v>4122</v>
      </c>
      <c r="B91" s="20" t="s">
        <v>58</v>
      </c>
      <c r="C91" s="20" t="s">
        <v>406</v>
      </c>
      <c r="D91" s="20" t="s">
        <v>85</v>
      </c>
      <c r="E91" s="20" t="s">
        <v>81</v>
      </c>
      <c r="F91" s="20" t="s">
        <v>295</v>
      </c>
      <c r="G91" s="28">
        <v>1</v>
      </c>
    </row>
    <row r="92" spans="1:7" x14ac:dyDescent="0.25">
      <c r="A92" s="20">
        <v>4122</v>
      </c>
      <c r="B92" s="20" t="s">
        <v>58</v>
      </c>
      <c r="C92" s="20" t="s">
        <v>406</v>
      </c>
      <c r="D92" s="20" t="s">
        <v>85</v>
      </c>
      <c r="E92" s="20" t="s">
        <v>81</v>
      </c>
      <c r="F92" s="20" t="s">
        <v>456</v>
      </c>
      <c r="G92" s="28">
        <v>1</v>
      </c>
    </row>
    <row r="93" spans="1:7" x14ac:dyDescent="0.25">
      <c r="A93" s="20">
        <v>4123</v>
      </c>
      <c r="B93" s="20" t="s">
        <v>58</v>
      </c>
      <c r="C93" s="20" t="s">
        <v>406</v>
      </c>
      <c r="D93" s="20" t="s">
        <v>85</v>
      </c>
      <c r="E93" s="20" t="s">
        <v>81</v>
      </c>
      <c r="F93" s="20" t="s">
        <v>362</v>
      </c>
      <c r="G93" s="28">
        <v>1</v>
      </c>
    </row>
    <row r="94" spans="1:7" x14ac:dyDescent="0.25">
      <c r="A94" s="20">
        <v>4128</v>
      </c>
      <c r="B94" s="20" t="s">
        <v>58</v>
      </c>
      <c r="C94" s="20" t="s">
        <v>406</v>
      </c>
      <c r="D94" s="20" t="s">
        <v>85</v>
      </c>
      <c r="E94" s="20" t="s">
        <v>81</v>
      </c>
      <c r="F94" s="20" t="s">
        <v>319</v>
      </c>
      <c r="G94" s="28">
        <v>1</v>
      </c>
    </row>
    <row r="95" spans="1:7" x14ac:dyDescent="0.25">
      <c r="A95" s="20">
        <v>4128</v>
      </c>
      <c r="B95" s="20" t="s">
        <v>58</v>
      </c>
      <c r="C95" s="20" t="s">
        <v>406</v>
      </c>
      <c r="D95" s="20" t="s">
        <v>85</v>
      </c>
      <c r="E95" s="20" t="s">
        <v>81</v>
      </c>
      <c r="F95" s="20" t="s">
        <v>400</v>
      </c>
      <c r="G95" s="28">
        <v>1</v>
      </c>
    </row>
    <row r="96" spans="1:7" x14ac:dyDescent="0.25">
      <c r="A96" s="20">
        <v>4128</v>
      </c>
      <c r="B96" s="20" t="s">
        <v>58</v>
      </c>
      <c r="C96" s="20" t="s">
        <v>406</v>
      </c>
      <c r="D96" s="20" t="s">
        <v>85</v>
      </c>
      <c r="E96" s="20" t="s">
        <v>81</v>
      </c>
      <c r="F96" s="20" t="s">
        <v>126</v>
      </c>
      <c r="G96" s="28">
        <v>1</v>
      </c>
    </row>
    <row r="97" spans="1:7" x14ac:dyDescent="0.25">
      <c r="A97" s="20">
        <v>4128</v>
      </c>
      <c r="B97" s="20" t="s">
        <v>58</v>
      </c>
      <c r="C97" s="20" t="s">
        <v>406</v>
      </c>
      <c r="D97" s="20" t="s">
        <v>85</v>
      </c>
      <c r="E97" s="20" t="s">
        <v>81</v>
      </c>
      <c r="F97" s="20" t="s">
        <v>129</v>
      </c>
      <c r="G97" s="28">
        <v>1</v>
      </c>
    </row>
    <row r="98" spans="1:7" x14ac:dyDescent="0.25">
      <c r="A98" s="20">
        <v>4128</v>
      </c>
      <c r="B98" s="20" t="s">
        <v>58</v>
      </c>
      <c r="C98" s="20" t="s">
        <v>406</v>
      </c>
      <c r="D98" s="20" t="s">
        <v>85</v>
      </c>
      <c r="E98" s="20" t="s">
        <v>81</v>
      </c>
      <c r="F98" s="20" t="s">
        <v>362</v>
      </c>
      <c r="G98" s="28">
        <v>1</v>
      </c>
    </row>
    <row r="99" spans="1:7" x14ac:dyDescent="0.25">
      <c r="A99" s="20">
        <v>4128</v>
      </c>
      <c r="B99" s="20" t="s">
        <v>58</v>
      </c>
      <c r="C99" s="20" t="s">
        <v>406</v>
      </c>
      <c r="D99" s="20" t="s">
        <v>85</v>
      </c>
      <c r="E99" s="20" t="s">
        <v>81</v>
      </c>
      <c r="F99" s="20" t="s">
        <v>456</v>
      </c>
      <c r="G99" s="28">
        <v>1</v>
      </c>
    </row>
    <row r="100" spans="1:7" x14ac:dyDescent="0.25">
      <c r="A100" s="20">
        <v>4129</v>
      </c>
      <c r="B100" s="20" t="s">
        <v>58</v>
      </c>
      <c r="C100" s="20" t="s">
        <v>406</v>
      </c>
      <c r="D100" s="20" t="s">
        <v>85</v>
      </c>
      <c r="E100" s="20" t="s">
        <v>81</v>
      </c>
      <c r="F100" s="20" t="s">
        <v>319</v>
      </c>
      <c r="G100" s="28">
        <v>1</v>
      </c>
    </row>
    <row r="101" spans="1:7" x14ac:dyDescent="0.25">
      <c r="A101" s="20">
        <v>4129</v>
      </c>
      <c r="B101" s="20" t="s">
        <v>58</v>
      </c>
      <c r="C101" s="20" t="s">
        <v>406</v>
      </c>
      <c r="D101" s="20" t="s">
        <v>85</v>
      </c>
      <c r="E101" s="20" t="s">
        <v>81</v>
      </c>
      <c r="F101" s="20" t="s">
        <v>129</v>
      </c>
      <c r="G101" s="28">
        <v>1</v>
      </c>
    </row>
    <row r="102" spans="1:7" x14ac:dyDescent="0.25">
      <c r="A102" s="20">
        <v>4129</v>
      </c>
      <c r="B102" s="20" t="s">
        <v>58</v>
      </c>
      <c r="C102" s="20" t="s">
        <v>406</v>
      </c>
      <c r="D102" s="20" t="s">
        <v>85</v>
      </c>
      <c r="E102" s="20" t="s">
        <v>81</v>
      </c>
      <c r="F102" s="20" t="s">
        <v>401</v>
      </c>
      <c r="G102" s="28">
        <v>1</v>
      </c>
    </row>
    <row r="103" spans="1:7" x14ac:dyDescent="0.25">
      <c r="A103" s="20">
        <v>4129</v>
      </c>
      <c r="B103" s="20" t="s">
        <v>58</v>
      </c>
      <c r="C103" s="20" t="s">
        <v>406</v>
      </c>
      <c r="D103" s="20" t="s">
        <v>85</v>
      </c>
      <c r="E103" s="20" t="s">
        <v>81</v>
      </c>
      <c r="F103" s="20" t="s">
        <v>152</v>
      </c>
      <c r="G103" s="28">
        <v>1</v>
      </c>
    </row>
    <row r="104" spans="1:7" x14ac:dyDescent="0.25">
      <c r="A104" s="20">
        <v>4129</v>
      </c>
      <c r="B104" s="20" t="s">
        <v>58</v>
      </c>
      <c r="C104" s="20" t="s">
        <v>406</v>
      </c>
      <c r="D104" s="20" t="s">
        <v>85</v>
      </c>
      <c r="E104" s="20" t="s">
        <v>81</v>
      </c>
      <c r="F104" s="20" t="s">
        <v>294</v>
      </c>
      <c r="G104" s="28">
        <v>1</v>
      </c>
    </row>
    <row r="105" spans="1:7" x14ac:dyDescent="0.25">
      <c r="A105" s="20">
        <v>4129</v>
      </c>
      <c r="B105" s="20" t="s">
        <v>58</v>
      </c>
      <c r="C105" s="20" t="s">
        <v>406</v>
      </c>
      <c r="D105" s="20" t="s">
        <v>85</v>
      </c>
      <c r="E105" s="20" t="s">
        <v>81</v>
      </c>
      <c r="F105" s="20" t="s">
        <v>362</v>
      </c>
      <c r="G105" s="28">
        <v>1</v>
      </c>
    </row>
    <row r="106" spans="1:7" x14ac:dyDescent="0.25">
      <c r="A106" s="20">
        <v>4129</v>
      </c>
      <c r="B106" s="20" t="s">
        <v>58</v>
      </c>
      <c r="C106" s="20" t="s">
        <v>406</v>
      </c>
      <c r="D106" s="20" t="s">
        <v>85</v>
      </c>
      <c r="E106" s="20" t="s">
        <v>81</v>
      </c>
      <c r="F106" s="20" t="s">
        <v>456</v>
      </c>
      <c r="G106" s="28">
        <v>1</v>
      </c>
    </row>
    <row r="107" spans="1:7" x14ac:dyDescent="0.25">
      <c r="A107" s="20">
        <v>4149</v>
      </c>
      <c r="B107" s="20" t="s">
        <v>58</v>
      </c>
      <c r="C107" s="20" t="s">
        <v>406</v>
      </c>
      <c r="D107" s="20" t="s">
        <v>85</v>
      </c>
      <c r="E107" s="20" t="s">
        <v>81</v>
      </c>
      <c r="F107" s="20" t="s">
        <v>252</v>
      </c>
      <c r="G107" s="28">
        <v>1</v>
      </c>
    </row>
    <row r="108" spans="1:7" x14ac:dyDescent="0.25">
      <c r="A108" s="20">
        <v>4149</v>
      </c>
      <c r="B108" s="20" t="s">
        <v>58</v>
      </c>
      <c r="C108" s="20" t="s">
        <v>406</v>
      </c>
      <c r="D108" s="20" t="s">
        <v>85</v>
      </c>
      <c r="E108" s="20" t="s">
        <v>81</v>
      </c>
      <c r="F108" s="20" t="s">
        <v>362</v>
      </c>
      <c r="G108" s="28">
        <v>1</v>
      </c>
    </row>
    <row r="109" spans="1:7" x14ac:dyDescent="0.25">
      <c r="A109" s="20">
        <v>4160</v>
      </c>
      <c r="B109" s="20" t="s">
        <v>58</v>
      </c>
      <c r="C109" s="20" t="s">
        <v>406</v>
      </c>
      <c r="D109" s="20" t="s">
        <v>85</v>
      </c>
      <c r="E109" s="20" t="s">
        <v>81</v>
      </c>
      <c r="F109" s="20" t="s">
        <v>240</v>
      </c>
      <c r="G109" s="28">
        <v>1</v>
      </c>
    </row>
    <row r="110" spans="1:7" x14ac:dyDescent="0.25">
      <c r="A110" s="20">
        <v>4130</v>
      </c>
      <c r="B110" s="20" t="s">
        <v>58</v>
      </c>
      <c r="C110" s="20" t="s">
        <v>406</v>
      </c>
      <c r="D110" s="20" t="s">
        <v>85</v>
      </c>
      <c r="E110" s="20" t="s">
        <v>402</v>
      </c>
      <c r="F110" s="20" t="s">
        <v>152</v>
      </c>
      <c r="G110" s="28">
        <v>1</v>
      </c>
    </row>
    <row r="111" spans="1:7" x14ac:dyDescent="0.25">
      <c r="A111" s="20">
        <v>4130</v>
      </c>
      <c r="B111" s="20" t="s">
        <v>58</v>
      </c>
      <c r="C111" s="20" t="s">
        <v>406</v>
      </c>
      <c r="D111" s="20" t="s">
        <v>85</v>
      </c>
      <c r="E111" s="20" t="s">
        <v>402</v>
      </c>
      <c r="F111" s="20" t="s">
        <v>153</v>
      </c>
      <c r="G111" s="28">
        <v>1</v>
      </c>
    </row>
    <row r="112" spans="1:7" x14ac:dyDescent="0.25">
      <c r="A112" s="20">
        <v>4130</v>
      </c>
      <c r="B112" s="20" t="s">
        <v>58</v>
      </c>
      <c r="C112" s="20" t="s">
        <v>406</v>
      </c>
      <c r="D112" s="20" t="s">
        <v>85</v>
      </c>
      <c r="E112" s="20" t="s">
        <v>402</v>
      </c>
      <c r="F112" s="20" t="s">
        <v>296</v>
      </c>
      <c r="G112" s="28">
        <v>1</v>
      </c>
    </row>
    <row r="113" spans="1:7" x14ac:dyDescent="0.25">
      <c r="A113" s="20">
        <v>4130</v>
      </c>
      <c r="B113" s="20" t="s">
        <v>58</v>
      </c>
      <c r="C113" s="20" t="s">
        <v>406</v>
      </c>
      <c r="D113" s="20" t="s">
        <v>85</v>
      </c>
      <c r="E113" s="20" t="s">
        <v>402</v>
      </c>
      <c r="F113" s="20" t="s">
        <v>204</v>
      </c>
      <c r="G113" s="28">
        <v>1</v>
      </c>
    </row>
    <row r="114" spans="1:7" x14ac:dyDescent="0.25">
      <c r="A114" s="20">
        <v>4130</v>
      </c>
      <c r="B114" s="20" t="s">
        <v>58</v>
      </c>
      <c r="C114" s="20" t="s">
        <v>406</v>
      </c>
      <c r="D114" s="20" t="s">
        <v>85</v>
      </c>
      <c r="E114" s="20" t="s">
        <v>402</v>
      </c>
      <c r="F114" s="20" t="s">
        <v>293</v>
      </c>
      <c r="G114" s="28">
        <v>1</v>
      </c>
    </row>
    <row r="115" spans="1:7" x14ac:dyDescent="0.25">
      <c r="A115" s="20">
        <v>4130</v>
      </c>
      <c r="B115" s="20" t="s">
        <v>58</v>
      </c>
      <c r="C115" s="20" t="s">
        <v>406</v>
      </c>
      <c r="D115" s="20" t="s">
        <v>85</v>
      </c>
      <c r="E115" s="20" t="s">
        <v>402</v>
      </c>
      <c r="F115" s="20" t="s">
        <v>294</v>
      </c>
      <c r="G115" s="28">
        <v>1</v>
      </c>
    </row>
    <row r="116" spans="1:7" x14ac:dyDescent="0.25">
      <c r="A116" s="20">
        <v>4130</v>
      </c>
      <c r="B116" s="20" t="s">
        <v>58</v>
      </c>
      <c r="C116" s="20" t="s">
        <v>406</v>
      </c>
      <c r="D116" s="20" t="s">
        <v>85</v>
      </c>
      <c r="E116" s="20" t="s">
        <v>402</v>
      </c>
      <c r="F116" s="20" t="s">
        <v>362</v>
      </c>
      <c r="G116" s="28">
        <v>1</v>
      </c>
    </row>
    <row r="117" spans="1:7" x14ac:dyDescent="0.25">
      <c r="A117" s="20">
        <v>4130</v>
      </c>
      <c r="B117" s="20" t="s">
        <v>58</v>
      </c>
      <c r="C117" s="20" t="s">
        <v>406</v>
      </c>
      <c r="D117" s="20" t="s">
        <v>85</v>
      </c>
      <c r="E117" s="20" t="s">
        <v>402</v>
      </c>
      <c r="F117" s="20" t="s">
        <v>456</v>
      </c>
      <c r="G117" s="28">
        <v>1</v>
      </c>
    </row>
    <row r="118" spans="1:7" x14ac:dyDescent="0.25">
      <c r="A118" s="20">
        <v>4127</v>
      </c>
      <c r="B118" s="20" t="s">
        <v>58</v>
      </c>
      <c r="C118" s="20" t="s">
        <v>406</v>
      </c>
      <c r="D118" s="20" t="s">
        <v>90</v>
      </c>
      <c r="E118" s="20" t="s">
        <v>81</v>
      </c>
      <c r="F118" s="20" t="s">
        <v>8565</v>
      </c>
      <c r="G118" s="28">
        <v>1</v>
      </c>
    </row>
    <row r="119" spans="1:7" x14ac:dyDescent="0.25">
      <c r="A119" s="20">
        <v>4133</v>
      </c>
      <c r="B119" s="20" t="s">
        <v>58</v>
      </c>
      <c r="C119" s="20" t="s">
        <v>406</v>
      </c>
      <c r="D119" s="20" t="s">
        <v>90</v>
      </c>
      <c r="E119" s="20" t="s">
        <v>81</v>
      </c>
      <c r="F119" s="20" t="s">
        <v>297</v>
      </c>
      <c r="G119" s="28">
        <v>1</v>
      </c>
    </row>
    <row r="120" spans="1:7" x14ac:dyDescent="0.25">
      <c r="A120" s="20">
        <v>4133</v>
      </c>
      <c r="B120" s="20" t="s">
        <v>58</v>
      </c>
      <c r="C120" s="20" t="s">
        <v>406</v>
      </c>
      <c r="D120" s="20" t="s">
        <v>90</v>
      </c>
      <c r="E120" s="20" t="s">
        <v>81</v>
      </c>
      <c r="F120" s="20" t="s">
        <v>271</v>
      </c>
      <c r="G120" s="28">
        <v>1</v>
      </c>
    </row>
    <row r="121" spans="1:7" x14ac:dyDescent="0.25">
      <c r="A121" s="20">
        <v>4133</v>
      </c>
      <c r="B121" s="20" t="s">
        <v>58</v>
      </c>
      <c r="C121" s="20" t="s">
        <v>406</v>
      </c>
      <c r="D121" s="20" t="s">
        <v>90</v>
      </c>
      <c r="E121" s="20" t="s">
        <v>81</v>
      </c>
      <c r="F121" s="20" t="s">
        <v>456</v>
      </c>
      <c r="G121" s="28">
        <v>1</v>
      </c>
    </row>
    <row r="122" spans="1:7" x14ac:dyDescent="0.25">
      <c r="A122" s="20">
        <v>4147</v>
      </c>
      <c r="B122" s="20" t="s">
        <v>58</v>
      </c>
      <c r="C122" s="20" t="s">
        <v>406</v>
      </c>
      <c r="D122" s="20" t="s">
        <v>90</v>
      </c>
      <c r="E122" s="20" t="s">
        <v>81</v>
      </c>
      <c r="F122" s="20" t="s">
        <v>298</v>
      </c>
      <c r="G122" s="28">
        <v>1</v>
      </c>
    </row>
    <row r="123" spans="1:7" x14ac:dyDescent="0.25">
      <c r="A123" s="20">
        <v>4147</v>
      </c>
      <c r="B123" s="20" t="s">
        <v>58</v>
      </c>
      <c r="C123" s="20" t="s">
        <v>406</v>
      </c>
      <c r="D123" s="20" t="s">
        <v>90</v>
      </c>
      <c r="E123" s="20" t="s">
        <v>81</v>
      </c>
      <c r="F123" s="20" t="s">
        <v>367</v>
      </c>
      <c r="G123" s="28">
        <v>1</v>
      </c>
    </row>
    <row r="124" spans="1:7" x14ac:dyDescent="0.25">
      <c r="A124" s="20">
        <v>4147</v>
      </c>
      <c r="B124" s="20" t="s">
        <v>58</v>
      </c>
      <c r="C124" s="20" t="s">
        <v>406</v>
      </c>
      <c r="D124" s="20" t="s">
        <v>90</v>
      </c>
      <c r="E124" s="20" t="s">
        <v>81</v>
      </c>
      <c r="F124" s="20" t="s">
        <v>456</v>
      </c>
      <c r="G124" s="28">
        <v>1</v>
      </c>
    </row>
    <row r="125" spans="1:7" x14ac:dyDescent="0.25">
      <c r="A125" s="20">
        <v>4156</v>
      </c>
      <c r="B125" s="20" t="s">
        <v>58</v>
      </c>
      <c r="C125" s="20" t="s">
        <v>406</v>
      </c>
      <c r="D125" s="20" t="s">
        <v>90</v>
      </c>
      <c r="E125" s="20" t="s">
        <v>81</v>
      </c>
      <c r="F125" s="20" t="s">
        <v>127</v>
      </c>
      <c r="G125" s="28">
        <v>1</v>
      </c>
    </row>
    <row r="126" spans="1:7" x14ac:dyDescent="0.25">
      <c r="A126" s="20">
        <v>4156</v>
      </c>
      <c r="B126" s="20" t="s">
        <v>58</v>
      </c>
      <c r="C126" s="20" t="s">
        <v>406</v>
      </c>
      <c r="D126" s="20" t="s">
        <v>90</v>
      </c>
      <c r="E126" s="20" t="s">
        <v>81</v>
      </c>
      <c r="F126" s="20" t="s">
        <v>224</v>
      </c>
      <c r="G126" s="28">
        <v>1</v>
      </c>
    </row>
    <row r="127" spans="1:7" x14ac:dyDescent="0.25">
      <c r="A127" s="20">
        <v>4156</v>
      </c>
      <c r="B127" s="20" t="s">
        <v>58</v>
      </c>
      <c r="C127" s="20" t="s">
        <v>406</v>
      </c>
      <c r="D127" s="20" t="s">
        <v>90</v>
      </c>
      <c r="E127" s="20" t="s">
        <v>81</v>
      </c>
      <c r="F127" s="20" t="s">
        <v>456</v>
      </c>
      <c r="G127" s="28">
        <v>1</v>
      </c>
    </row>
    <row r="128" spans="1:7" x14ac:dyDescent="0.25">
      <c r="A128" s="20">
        <v>4159</v>
      </c>
      <c r="B128" s="20" t="s">
        <v>58</v>
      </c>
      <c r="C128" s="20" t="s">
        <v>406</v>
      </c>
      <c r="D128" s="20" t="s">
        <v>90</v>
      </c>
      <c r="E128" s="20" t="s">
        <v>81</v>
      </c>
      <c r="F128" s="20" t="s">
        <v>8565</v>
      </c>
      <c r="G128" s="28">
        <v>1</v>
      </c>
    </row>
    <row r="129" spans="1:7" x14ac:dyDescent="0.25">
      <c r="A129" s="20">
        <v>4159</v>
      </c>
      <c r="B129" s="20" t="s">
        <v>58</v>
      </c>
      <c r="C129" s="20" t="s">
        <v>406</v>
      </c>
      <c r="D129" s="20" t="s">
        <v>90</v>
      </c>
      <c r="E129" s="20" t="s">
        <v>81</v>
      </c>
      <c r="F129" s="20" t="s">
        <v>401</v>
      </c>
      <c r="G129" s="28">
        <v>1</v>
      </c>
    </row>
    <row r="130" spans="1:7" x14ac:dyDescent="0.25">
      <c r="A130" s="20">
        <v>4159</v>
      </c>
      <c r="B130" s="20" t="s">
        <v>58</v>
      </c>
      <c r="C130" s="20" t="s">
        <v>406</v>
      </c>
      <c r="D130" s="20" t="s">
        <v>90</v>
      </c>
      <c r="E130" s="20" t="s">
        <v>81</v>
      </c>
      <c r="F130" s="20" t="s">
        <v>271</v>
      </c>
      <c r="G130" s="28">
        <v>1</v>
      </c>
    </row>
    <row r="131" spans="1:7" x14ac:dyDescent="0.25">
      <c r="A131" s="20">
        <v>4160</v>
      </c>
      <c r="B131" s="20" t="s">
        <v>58</v>
      </c>
      <c r="C131" s="20" t="s">
        <v>406</v>
      </c>
      <c r="D131" s="20" t="s">
        <v>90</v>
      </c>
      <c r="E131" s="20" t="s">
        <v>81</v>
      </c>
      <c r="F131" s="20" t="s">
        <v>8565</v>
      </c>
      <c r="G131" s="28">
        <v>1</v>
      </c>
    </row>
    <row r="132" spans="1:7" x14ac:dyDescent="0.25">
      <c r="A132" s="20">
        <v>4160</v>
      </c>
      <c r="B132" s="20" t="s">
        <v>58</v>
      </c>
      <c r="C132" s="20" t="s">
        <v>406</v>
      </c>
      <c r="D132" s="20" t="s">
        <v>90</v>
      </c>
      <c r="E132" s="20" t="s">
        <v>81</v>
      </c>
      <c r="F132" s="20" t="s">
        <v>367</v>
      </c>
      <c r="G132" s="28">
        <v>1</v>
      </c>
    </row>
    <row r="133" spans="1:7" x14ac:dyDescent="0.25">
      <c r="A133" s="20">
        <v>4160</v>
      </c>
      <c r="B133" s="20" t="s">
        <v>58</v>
      </c>
      <c r="C133" s="20" t="s">
        <v>406</v>
      </c>
      <c r="D133" s="20" t="s">
        <v>90</v>
      </c>
      <c r="E133" s="20" t="s">
        <v>81</v>
      </c>
      <c r="F133" s="20" t="s">
        <v>291</v>
      </c>
      <c r="G133" s="28">
        <v>1</v>
      </c>
    </row>
    <row r="134" spans="1:7" x14ac:dyDescent="0.25">
      <c r="A134" s="20">
        <v>4160</v>
      </c>
      <c r="B134" s="20" t="s">
        <v>58</v>
      </c>
      <c r="C134" s="20" t="s">
        <v>406</v>
      </c>
      <c r="D134" s="20" t="s">
        <v>90</v>
      </c>
      <c r="E134" s="20" t="s">
        <v>81</v>
      </c>
      <c r="F134" s="20" t="s">
        <v>127</v>
      </c>
      <c r="G134" s="28">
        <v>1</v>
      </c>
    </row>
    <row r="135" spans="1:7" x14ac:dyDescent="0.25">
      <c r="A135" s="20">
        <v>4160</v>
      </c>
      <c r="B135" s="20" t="s">
        <v>58</v>
      </c>
      <c r="C135" s="20" t="s">
        <v>406</v>
      </c>
      <c r="D135" s="20" t="s">
        <v>90</v>
      </c>
      <c r="E135" s="20" t="s">
        <v>81</v>
      </c>
      <c r="F135" s="20" t="s">
        <v>442</v>
      </c>
      <c r="G135" s="28">
        <v>1</v>
      </c>
    </row>
    <row r="136" spans="1:7" x14ac:dyDescent="0.25">
      <c r="A136" s="20">
        <v>4160</v>
      </c>
      <c r="B136" s="20" t="s">
        <v>58</v>
      </c>
      <c r="C136" s="20" t="s">
        <v>406</v>
      </c>
      <c r="D136" s="20" t="s">
        <v>90</v>
      </c>
      <c r="E136" s="20" t="s">
        <v>81</v>
      </c>
      <c r="F136" s="20" t="s">
        <v>139</v>
      </c>
      <c r="G136" s="28">
        <v>1</v>
      </c>
    </row>
    <row r="137" spans="1:7" x14ac:dyDescent="0.25">
      <c r="A137" s="20">
        <v>4160</v>
      </c>
      <c r="B137" s="20" t="s">
        <v>58</v>
      </c>
      <c r="C137" s="20" t="s">
        <v>406</v>
      </c>
      <c r="D137" s="20" t="s">
        <v>90</v>
      </c>
      <c r="E137" s="20" t="s">
        <v>81</v>
      </c>
      <c r="F137" s="20" t="s">
        <v>327</v>
      </c>
      <c r="G137" s="28">
        <v>1</v>
      </c>
    </row>
    <row r="138" spans="1:7" x14ac:dyDescent="0.25">
      <c r="A138" s="20">
        <v>4160</v>
      </c>
      <c r="B138" s="20" t="s">
        <v>58</v>
      </c>
      <c r="C138" s="20" t="s">
        <v>406</v>
      </c>
      <c r="D138" s="20" t="s">
        <v>90</v>
      </c>
      <c r="E138" s="20" t="s">
        <v>81</v>
      </c>
      <c r="F138" s="20" t="s">
        <v>275</v>
      </c>
      <c r="G138" s="28">
        <v>1</v>
      </c>
    </row>
    <row r="139" spans="1:7" x14ac:dyDescent="0.25">
      <c r="A139" s="20">
        <v>4160</v>
      </c>
      <c r="B139" s="20" t="s">
        <v>58</v>
      </c>
      <c r="C139" s="20" t="s">
        <v>406</v>
      </c>
      <c r="D139" s="20" t="s">
        <v>90</v>
      </c>
      <c r="E139" s="20" t="s">
        <v>81</v>
      </c>
      <c r="F139" s="20" t="s">
        <v>299</v>
      </c>
      <c r="G139" s="28">
        <v>1</v>
      </c>
    </row>
    <row r="140" spans="1:7" x14ac:dyDescent="0.25">
      <c r="A140" s="20">
        <v>4160</v>
      </c>
      <c r="B140" s="20" t="s">
        <v>58</v>
      </c>
      <c r="C140" s="20" t="s">
        <v>406</v>
      </c>
      <c r="D140" s="20" t="s">
        <v>90</v>
      </c>
      <c r="E140" s="20" t="s">
        <v>81</v>
      </c>
      <c r="F140" s="20" t="s">
        <v>239</v>
      </c>
      <c r="G140" s="28">
        <v>1</v>
      </c>
    </row>
    <row r="141" spans="1:7" x14ac:dyDescent="0.25">
      <c r="A141" s="20">
        <v>4162</v>
      </c>
      <c r="B141" s="20" t="s">
        <v>58</v>
      </c>
      <c r="C141" s="20" t="s">
        <v>406</v>
      </c>
      <c r="D141" s="20" t="s">
        <v>90</v>
      </c>
      <c r="E141" s="20" t="s">
        <v>81</v>
      </c>
      <c r="F141" s="20" t="s">
        <v>123</v>
      </c>
      <c r="G141" s="28">
        <v>1</v>
      </c>
    </row>
    <row r="142" spans="1:7" x14ac:dyDescent="0.25">
      <c r="A142" s="20">
        <v>4162</v>
      </c>
      <c r="B142" s="20" t="s">
        <v>58</v>
      </c>
      <c r="C142" s="20" t="s">
        <v>406</v>
      </c>
      <c r="D142" s="20" t="s">
        <v>90</v>
      </c>
      <c r="E142" s="20" t="s">
        <v>81</v>
      </c>
      <c r="F142" s="20" t="s">
        <v>403</v>
      </c>
      <c r="G142" s="28">
        <v>1</v>
      </c>
    </row>
    <row r="143" spans="1:7" x14ac:dyDescent="0.25">
      <c r="A143" s="20">
        <v>4163</v>
      </c>
      <c r="B143" s="20" t="s">
        <v>58</v>
      </c>
      <c r="C143" s="20" t="s">
        <v>406</v>
      </c>
      <c r="D143" s="20" t="s">
        <v>90</v>
      </c>
      <c r="E143" s="20" t="s">
        <v>81</v>
      </c>
      <c r="F143" s="20" t="s">
        <v>427</v>
      </c>
      <c r="G143" s="28">
        <v>1</v>
      </c>
    </row>
    <row r="144" spans="1:7" x14ac:dyDescent="0.25">
      <c r="A144" s="20">
        <v>4163</v>
      </c>
      <c r="B144" s="20" t="s">
        <v>58</v>
      </c>
      <c r="C144" s="20" t="s">
        <v>406</v>
      </c>
      <c r="D144" s="20" t="s">
        <v>90</v>
      </c>
      <c r="E144" s="20" t="s">
        <v>81</v>
      </c>
      <c r="F144" s="20" t="s">
        <v>127</v>
      </c>
      <c r="G144" s="28">
        <v>1</v>
      </c>
    </row>
    <row r="145" spans="1:7" x14ac:dyDescent="0.25">
      <c r="A145" s="20">
        <v>4163</v>
      </c>
      <c r="B145" s="20" t="s">
        <v>58</v>
      </c>
      <c r="C145" s="20" t="s">
        <v>406</v>
      </c>
      <c r="D145" s="20" t="s">
        <v>90</v>
      </c>
      <c r="E145" s="20" t="s">
        <v>81</v>
      </c>
      <c r="F145" s="20" t="s">
        <v>141</v>
      </c>
      <c r="G145" s="28">
        <v>1</v>
      </c>
    </row>
    <row r="146" spans="1:7" x14ac:dyDescent="0.25">
      <c r="A146" s="20">
        <v>4163</v>
      </c>
      <c r="B146" s="20" t="s">
        <v>58</v>
      </c>
      <c r="C146" s="20" t="s">
        <v>406</v>
      </c>
      <c r="D146" s="20" t="s">
        <v>90</v>
      </c>
      <c r="E146" s="20" t="s">
        <v>81</v>
      </c>
      <c r="F146" s="20" t="s">
        <v>297</v>
      </c>
      <c r="G146" s="28">
        <v>1</v>
      </c>
    </row>
    <row r="147" spans="1:7" x14ac:dyDescent="0.25">
      <c r="A147" s="20">
        <v>4163</v>
      </c>
      <c r="B147" s="20" t="s">
        <v>58</v>
      </c>
      <c r="C147" s="20" t="s">
        <v>406</v>
      </c>
      <c r="D147" s="20" t="s">
        <v>90</v>
      </c>
      <c r="E147" s="20" t="s">
        <v>81</v>
      </c>
      <c r="F147" s="20" t="s">
        <v>456</v>
      </c>
      <c r="G147" s="28">
        <v>1</v>
      </c>
    </row>
    <row r="148" spans="1:7" x14ac:dyDescent="0.25">
      <c r="A148" s="20">
        <v>4020</v>
      </c>
      <c r="B148" s="20" t="s">
        <v>58</v>
      </c>
      <c r="C148" s="20" t="s">
        <v>406</v>
      </c>
      <c r="D148" s="20" t="s">
        <v>86</v>
      </c>
      <c r="E148" s="20" t="s">
        <v>409</v>
      </c>
      <c r="F148" s="20" t="s">
        <v>352</v>
      </c>
      <c r="G148" s="28">
        <v>1</v>
      </c>
    </row>
    <row r="149" spans="1:7" x14ac:dyDescent="0.25">
      <c r="A149" s="20">
        <v>4118</v>
      </c>
      <c r="B149" s="20" t="s">
        <v>58</v>
      </c>
      <c r="C149" s="20" t="s">
        <v>406</v>
      </c>
      <c r="D149" s="20" t="s">
        <v>86</v>
      </c>
      <c r="E149" s="20" t="s">
        <v>81</v>
      </c>
      <c r="F149" s="20" t="s">
        <v>378</v>
      </c>
      <c r="G149" s="28">
        <v>1</v>
      </c>
    </row>
    <row r="150" spans="1:7" x14ac:dyDescent="0.25">
      <c r="A150" s="20">
        <v>4118</v>
      </c>
      <c r="B150" s="20" t="s">
        <v>58</v>
      </c>
      <c r="C150" s="20" t="s">
        <v>406</v>
      </c>
      <c r="D150" s="20" t="s">
        <v>86</v>
      </c>
      <c r="E150" s="20" t="s">
        <v>81</v>
      </c>
      <c r="F150" s="20" t="s">
        <v>300</v>
      </c>
      <c r="G150" s="28">
        <v>1</v>
      </c>
    </row>
    <row r="151" spans="1:7" x14ac:dyDescent="0.25">
      <c r="A151" s="20">
        <v>4118</v>
      </c>
      <c r="B151" s="20" t="s">
        <v>58</v>
      </c>
      <c r="C151" s="20" t="s">
        <v>406</v>
      </c>
      <c r="D151" s="20" t="s">
        <v>86</v>
      </c>
      <c r="E151" s="20" t="s">
        <v>81</v>
      </c>
      <c r="F151" s="20" t="s">
        <v>379</v>
      </c>
      <c r="G151" s="28">
        <v>1</v>
      </c>
    </row>
    <row r="152" spans="1:7" x14ac:dyDescent="0.25">
      <c r="A152" s="20">
        <v>4118</v>
      </c>
      <c r="B152" s="20" t="s">
        <v>58</v>
      </c>
      <c r="C152" s="20" t="s">
        <v>406</v>
      </c>
      <c r="D152" s="20" t="s">
        <v>86</v>
      </c>
      <c r="E152" s="20" t="s">
        <v>81</v>
      </c>
      <c r="F152" s="20" t="s">
        <v>380</v>
      </c>
      <c r="G152" s="28">
        <v>1</v>
      </c>
    </row>
    <row r="153" spans="1:7" x14ac:dyDescent="0.25">
      <c r="A153" s="20">
        <v>4118</v>
      </c>
      <c r="B153" s="20" t="s">
        <v>58</v>
      </c>
      <c r="C153" s="20" t="s">
        <v>406</v>
      </c>
      <c r="D153" s="20" t="s">
        <v>86</v>
      </c>
      <c r="E153" s="20" t="s">
        <v>81</v>
      </c>
      <c r="F153" s="20" t="s">
        <v>124</v>
      </c>
      <c r="G153" s="28">
        <v>1</v>
      </c>
    </row>
    <row r="154" spans="1:7" x14ac:dyDescent="0.25">
      <c r="A154" s="20">
        <v>4118</v>
      </c>
      <c r="B154" s="20" t="s">
        <v>58</v>
      </c>
      <c r="C154" s="20" t="s">
        <v>406</v>
      </c>
      <c r="D154" s="20" t="s">
        <v>86</v>
      </c>
      <c r="E154" s="20" t="s">
        <v>81</v>
      </c>
      <c r="F154" s="20" t="s">
        <v>440</v>
      </c>
      <c r="G154" s="28">
        <v>1</v>
      </c>
    </row>
    <row r="155" spans="1:7" x14ac:dyDescent="0.25">
      <c r="A155" s="20">
        <v>4118</v>
      </c>
      <c r="B155" s="20" t="s">
        <v>58</v>
      </c>
      <c r="C155" s="20" t="s">
        <v>406</v>
      </c>
      <c r="D155" s="20" t="s">
        <v>86</v>
      </c>
      <c r="E155" s="20" t="s">
        <v>81</v>
      </c>
      <c r="F155" s="20" t="s">
        <v>275</v>
      </c>
      <c r="G155" s="28">
        <v>1</v>
      </c>
    </row>
    <row r="156" spans="1:7" x14ac:dyDescent="0.25">
      <c r="A156" s="20">
        <v>4118</v>
      </c>
      <c r="B156" s="20" t="s">
        <v>58</v>
      </c>
      <c r="C156" s="20" t="s">
        <v>406</v>
      </c>
      <c r="D156" s="20" t="s">
        <v>86</v>
      </c>
      <c r="E156" s="20" t="s">
        <v>81</v>
      </c>
      <c r="F156" s="20" t="s">
        <v>246</v>
      </c>
      <c r="G156" s="28">
        <v>1</v>
      </c>
    </row>
    <row r="157" spans="1:7" x14ac:dyDescent="0.25">
      <c r="A157" s="20">
        <v>4118</v>
      </c>
      <c r="B157" s="20" t="s">
        <v>58</v>
      </c>
      <c r="C157" s="20" t="s">
        <v>406</v>
      </c>
      <c r="D157" s="20" t="s">
        <v>86</v>
      </c>
      <c r="E157" s="20" t="s">
        <v>81</v>
      </c>
      <c r="F157" s="20" t="s">
        <v>392</v>
      </c>
      <c r="G157" s="28">
        <v>1</v>
      </c>
    </row>
    <row r="158" spans="1:7" x14ac:dyDescent="0.25">
      <c r="A158" s="20">
        <v>4118</v>
      </c>
      <c r="B158" s="20" t="s">
        <v>58</v>
      </c>
      <c r="C158" s="20" t="s">
        <v>406</v>
      </c>
      <c r="D158" s="20" t="s">
        <v>86</v>
      </c>
      <c r="E158" s="20" t="s">
        <v>81</v>
      </c>
      <c r="F158" s="20" t="s">
        <v>456</v>
      </c>
      <c r="G158" s="28">
        <v>1</v>
      </c>
    </row>
    <row r="159" spans="1:7" x14ac:dyDescent="0.25">
      <c r="A159" s="20">
        <v>4132</v>
      </c>
      <c r="B159" s="20" t="s">
        <v>58</v>
      </c>
      <c r="C159" s="20" t="s">
        <v>406</v>
      </c>
      <c r="D159" s="20" t="s">
        <v>86</v>
      </c>
      <c r="E159" s="20" t="s">
        <v>81</v>
      </c>
      <c r="F159" s="20" t="s">
        <v>253</v>
      </c>
      <c r="G159" s="28">
        <v>1</v>
      </c>
    </row>
    <row r="160" spans="1:7" x14ac:dyDescent="0.25">
      <c r="A160" s="20">
        <v>4132</v>
      </c>
      <c r="B160" s="20" t="s">
        <v>58</v>
      </c>
      <c r="C160" s="20" t="s">
        <v>406</v>
      </c>
      <c r="D160" s="20" t="s">
        <v>86</v>
      </c>
      <c r="E160" s="20" t="s">
        <v>81</v>
      </c>
      <c r="F160" s="20" t="s">
        <v>456</v>
      </c>
      <c r="G160" s="28">
        <v>1</v>
      </c>
    </row>
    <row r="161" spans="1:7" x14ac:dyDescent="0.25">
      <c r="A161" s="20">
        <v>4135</v>
      </c>
      <c r="B161" s="20" t="s">
        <v>58</v>
      </c>
      <c r="C161" s="20" t="s">
        <v>406</v>
      </c>
      <c r="D161" s="20" t="s">
        <v>86</v>
      </c>
      <c r="E161" s="20" t="s">
        <v>81</v>
      </c>
      <c r="F161" s="20" t="s">
        <v>301</v>
      </c>
      <c r="G161" s="28">
        <v>1</v>
      </c>
    </row>
    <row r="162" spans="1:7" x14ac:dyDescent="0.25">
      <c r="A162" s="20">
        <v>4135</v>
      </c>
      <c r="B162" s="20" t="s">
        <v>58</v>
      </c>
      <c r="C162" s="20" t="s">
        <v>406</v>
      </c>
      <c r="D162" s="20" t="s">
        <v>86</v>
      </c>
      <c r="E162" s="20" t="s">
        <v>81</v>
      </c>
      <c r="F162" s="20" t="s">
        <v>150</v>
      </c>
      <c r="G162" s="28">
        <v>1</v>
      </c>
    </row>
    <row r="163" spans="1:7" x14ac:dyDescent="0.25">
      <c r="A163" s="20">
        <v>4135</v>
      </c>
      <c r="B163" s="20" t="s">
        <v>58</v>
      </c>
      <c r="C163" s="20" t="s">
        <v>406</v>
      </c>
      <c r="D163" s="20" t="s">
        <v>86</v>
      </c>
      <c r="E163" s="20" t="s">
        <v>81</v>
      </c>
      <c r="F163" s="20" t="s">
        <v>246</v>
      </c>
      <c r="G163" s="28">
        <v>1</v>
      </c>
    </row>
    <row r="164" spans="1:7" x14ac:dyDescent="0.25">
      <c r="A164" s="20">
        <v>4135</v>
      </c>
      <c r="B164" s="20" t="s">
        <v>58</v>
      </c>
      <c r="C164" s="20" t="s">
        <v>406</v>
      </c>
      <c r="D164" s="20" t="s">
        <v>86</v>
      </c>
      <c r="E164" s="20" t="s">
        <v>81</v>
      </c>
      <c r="F164" s="20" t="s">
        <v>258</v>
      </c>
      <c r="G164" s="28">
        <v>1</v>
      </c>
    </row>
    <row r="165" spans="1:7" x14ac:dyDescent="0.25">
      <c r="A165" s="20">
        <v>4135</v>
      </c>
      <c r="B165" s="20" t="s">
        <v>58</v>
      </c>
      <c r="C165" s="20" t="s">
        <v>406</v>
      </c>
      <c r="D165" s="20" t="s">
        <v>86</v>
      </c>
      <c r="E165" s="20" t="s">
        <v>81</v>
      </c>
      <c r="F165" s="20" t="s">
        <v>456</v>
      </c>
      <c r="G165" s="28">
        <v>1</v>
      </c>
    </row>
    <row r="166" spans="1:7" x14ac:dyDescent="0.25">
      <c r="A166" s="20">
        <v>4137</v>
      </c>
      <c r="B166" s="20" t="s">
        <v>58</v>
      </c>
      <c r="C166" s="20" t="s">
        <v>406</v>
      </c>
      <c r="D166" s="20" t="s">
        <v>86</v>
      </c>
      <c r="E166" s="20" t="s">
        <v>81</v>
      </c>
      <c r="F166" s="20" t="s">
        <v>244</v>
      </c>
      <c r="G166" s="28">
        <v>1</v>
      </c>
    </row>
    <row r="167" spans="1:7" x14ac:dyDescent="0.25">
      <c r="A167" s="20">
        <v>4137</v>
      </c>
      <c r="B167" s="20" t="s">
        <v>58</v>
      </c>
      <c r="C167" s="20" t="s">
        <v>406</v>
      </c>
      <c r="D167" s="20" t="s">
        <v>86</v>
      </c>
      <c r="E167" s="20" t="s">
        <v>81</v>
      </c>
      <c r="F167" s="20" t="s">
        <v>385</v>
      </c>
      <c r="G167" s="28">
        <v>1</v>
      </c>
    </row>
    <row r="168" spans="1:7" x14ac:dyDescent="0.25">
      <c r="A168" s="20">
        <v>4137</v>
      </c>
      <c r="B168" s="20" t="s">
        <v>58</v>
      </c>
      <c r="C168" s="20" t="s">
        <v>406</v>
      </c>
      <c r="D168" s="20" t="s">
        <v>86</v>
      </c>
      <c r="E168" s="20" t="s">
        <v>81</v>
      </c>
      <c r="F168" s="20" t="s">
        <v>456</v>
      </c>
      <c r="G168" s="28">
        <v>1</v>
      </c>
    </row>
    <row r="169" spans="1:7" x14ac:dyDescent="0.25">
      <c r="A169" s="20">
        <v>4141</v>
      </c>
      <c r="B169" s="20" t="s">
        <v>58</v>
      </c>
      <c r="C169" s="20" t="s">
        <v>406</v>
      </c>
      <c r="D169" s="20" t="s">
        <v>86</v>
      </c>
      <c r="E169" s="20" t="s">
        <v>81</v>
      </c>
      <c r="F169" s="20" t="s">
        <v>379</v>
      </c>
      <c r="G169" s="28">
        <v>1</v>
      </c>
    </row>
    <row r="170" spans="1:7" x14ac:dyDescent="0.25">
      <c r="A170" s="20">
        <v>4141</v>
      </c>
      <c r="B170" s="20" t="s">
        <v>58</v>
      </c>
      <c r="C170" s="20" t="s">
        <v>406</v>
      </c>
      <c r="D170" s="20" t="s">
        <v>86</v>
      </c>
      <c r="E170" s="20" t="s">
        <v>81</v>
      </c>
      <c r="F170" s="20" t="s">
        <v>353</v>
      </c>
      <c r="G170" s="28">
        <v>1</v>
      </c>
    </row>
    <row r="171" spans="1:7" x14ac:dyDescent="0.25">
      <c r="A171" s="20">
        <v>4141</v>
      </c>
      <c r="B171" s="20" t="s">
        <v>58</v>
      </c>
      <c r="C171" s="20" t="s">
        <v>406</v>
      </c>
      <c r="D171" s="20" t="s">
        <v>86</v>
      </c>
      <c r="E171" s="20" t="s">
        <v>81</v>
      </c>
      <c r="F171" s="20" t="s">
        <v>456</v>
      </c>
      <c r="G171" s="28">
        <v>1</v>
      </c>
    </row>
    <row r="172" spans="1:7" x14ac:dyDescent="0.25">
      <c r="A172" s="20">
        <v>4145</v>
      </c>
      <c r="B172" s="20" t="s">
        <v>58</v>
      </c>
      <c r="C172" s="20" t="s">
        <v>406</v>
      </c>
      <c r="D172" s="20" t="s">
        <v>86</v>
      </c>
      <c r="E172" s="20" t="s">
        <v>81</v>
      </c>
      <c r="F172" s="20" t="s">
        <v>300</v>
      </c>
      <c r="G172" s="28">
        <v>1</v>
      </c>
    </row>
    <row r="173" spans="1:7" x14ac:dyDescent="0.25">
      <c r="A173" s="20">
        <v>4145</v>
      </c>
      <c r="B173" s="20" t="s">
        <v>58</v>
      </c>
      <c r="C173" s="20" t="s">
        <v>406</v>
      </c>
      <c r="D173" s="20" t="s">
        <v>86</v>
      </c>
      <c r="E173" s="20" t="s">
        <v>81</v>
      </c>
      <c r="F173" s="20" t="s">
        <v>95</v>
      </c>
      <c r="G173" s="28">
        <v>1</v>
      </c>
    </row>
    <row r="174" spans="1:7" x14ac:dyDescent="0.25">
      <c r="A174" s="20">
        <v>4145</v>
      </c>
      <c r="B174" s="20" t="s">
        <v>58</v>
      </c>
      <c r="C174" s="20" t="s">
        <v>406</v>
      </c>
      <c r="D174" s="20" t="s">
        <v>86</v>
      </c>
      <c r="E174" s="20" t="s">
        <v>81</v>
      </c>
      <c r="F174" s="20" t="s">
        <v>380</v>
      </c>
      <c r="G174" s="28">
        <v>1</v>
      </c>
    </row>
    <row r="175" spans="1:7" x14ac:dyDescent="0.25">
      <c r="A175" s="20">
        <v>4145</v>
      </c>
      <c r="B175" s="20" t="s">
        <v>58</v>
      </c>
      <c r="C175" s="20" t="s">
        <v>406</v>
      </c>
      <c r="D175" s="20" t="s">
        <v>86</v>
      </c>
      <c r="E175" s="20" t="s">
        <v>81</v>
      </c>
      <c r="F175" s="20" t="s">
        <v>439</v>
      </c>
      <c r="G175" s="28">
        <v>1</v>
      </c>
    </row>
    <row r="176" spans="1:7" x14ac:dyDescent="0.25">
      <c r="A176" s="20">
        <v>4145</v>
      </c>
      <c r="B176" s="20" t="s">
        <v>58</v>
      </c>
      <c r="C176" s="20" t="s">
        <v>406</v>
      </c>
      <c r="D176" s="20" t="s">
        <v>86</v>
      </c>
      <c r="E176" s="20" t="s">
        <v>81</v>
      </c>
      <c r="F176" s="20" t="s">
        <v>456</v>
      </c>
      <c r="G176" s="28">
        <v>1</v>
      </c>
    </row>
    <row r="177" spans="1:7" x14ac:dyDescent="0.25">
      <c r="A177" s="20">
        <v>4146</v>
      </c>
      <c r="B177" s="20" t="s">
        <v>58</v>
      </c>
      <c r="C177" s="20" t="s">
        <v>406</v>
      </c>
      <c r="D177" s="20" t="s">
        <v>86</v>
      </c>
      <c r="E177" s="20" t="s">
        <v>81</v>
      </c>
      <c r="F177" s="20" t="s">
        <v>95</v>
      </c>
      <c r="G177" s="28">
        <v>1</v>
      </c>
    </row>
    <row r="178" spans="1:7" x14ac:dyDescent="0.25">
      <c r="A178" s="20">
        <v>4146</v>
      </c>
      <c r="B178" s="20" t="s">
        <v>58</v>
      </c>
      <c r="C178" s="20" t="s">
        <v>406</v>
      </c>
      <c r="D178" s="20" t="s">
        <v>86</v>
      </c>
      <c r="E178" s="20" t="s">
        <v>81</v>
      </c>
      <c r="F178" s="20" t="s">
        <v>8567</v>
      </c>
      <c r="G178" s="28">
        <v>1</v>
      </c>
    </row>
    <row r="179" spans="1:7" x14ac:dyDescent="0.25">
      <c r="A179" s="20">
        <v>4146</v>
      </c>
      <c r="B179" s="20" t="s">
        <v>58</v>
      </c>
      <c r="C179" s="20" t="s">
        <v>406</v>
      </c>
      <c r="D179" s="20" t="s">
        <v>86</v>
      </c>
      <c r="E179" s="20" t="s">
        <v>81</v>
      </c>
      <c r="F179" s="20" t="s">
        <v>390</v>
      </c>
      <c r="G179" s="28">
        <v>1</v>
      </c>
    </row>
    <row r="180" spans="1:7" x14ac:dyDescent="0.25">
      <c r="A180" s="20">
        <v>4146</v>
      </c>
      <c r="B180" s="20" t="s">
        <v>58</v>
      </c>
      <c r="C180" s="20" t="s">
        <v>406</v>
      </c>
      <c r="D180" s="20" t="s">
        <v>86</v>
      </c>
      <c r="E180" s="20" t="s">
        <v>81</v>
      </c>
      <c r="F180" s="20" t="s">
        <v>124</v>
      </c>
      <c r="G180" s="28">
        <v>1</v>
      </c>
    </row>
    <row r="181" spans="1:7" x14ac:dyDescent="0.25">
      <c r="A181" s="20">
        <v>4146</v>
      </c>
      <c r="B181" s="20" t="s">
        <v>58</v>
      </c>
      <c r="C181" s="20" t="s">
        <v>406</v>
      </c>
      <c r="D181" s="20" t="s">
        <v>86</v>
      </c>
      <c r="E181" s="20" t="s">
        <v>81</v>
      </c>
      <c r="F181" s="20" t="s">
        <v>383</v>
      </c>
      <c r="G181" s="28">
        <v>1</v>
      </c>
    </row>
    <row r="182" spans="1:7" x14ac:dyDescent="0.25">
      <c r="A182" s="20">
        <v>4146</v>
      </c>
      <c r="B182" s="20" t="s">
        <v>58</v>
      </c>
      <c r="C182" s="20" t="s">
        <v>406</v>
      </c>
      <c r="D182" s="20" t="s">
        <v>86</v>
      </c>
      <c r="E182" s="20" t="s">
        <v>81</v>
      </c>
      <c r="F182" s="20" t="s">
        <v>156</v>
      </c>
      <c r="G182" s="28">
        <v>1</v>
      </c>
    </row>
    <row r="183" spans="1:7" x14ac:dyDescent="0.25">
      <c r="A183" s="20">
        <v>4146</v>
      </c>
      <c r="B183" s="20" t="s">
        <v>58</v>
      </c>
      <c r="C183" s="20" t="s">
        <v>406</v>
      </c>
      <c r="D183" s="20" t="s">
        <v>86</v>
      </c>
      <c r="E183" s="20" t="s">
        <v>81</v>
      </c>
      <c r="F183" s="20" t="s">
        <v>395</v>
      </c>
      <c r="G183" s="28">
        <v>1</v>
      </c>
    </row>
    <row r="184" spans="1:7" x14ac:dyDescent="0.25">
      <c r="A184" s="20">
        <v>4146</v>
      </c>
      <c r="B184" s="20" t="s">
        <v>58</v>
      </c>
      <c r="C184" s="20" t="s">
        <v>406</v>
      </c>
      <c r="D184" s="20" t="s">
        <v>86</v>
      </c>
      <c r="E184" s="20" t="s">
        <v>81</v>
      </c>
      <c r="F184" s="20" t="s">
        <v>456</v>
      </c>
      <c r="G184" s="28">
        <v>1</v>
      </c>
    </row>
    <row r="185" spans="1:7" x14ac:dyDescent="0.25">
      <c r="A185" s="20">
        <v>4158</v>
      </c>
      <c r="B185" s="20" t="s">
        <v>58</v>
      </c>
      <c r="C185" s="20" t="s">
        <v>406</v>
      </c>
      <c r="D185" s="20" t="s">
        <v>86</v>
      </c>
      <c r="E185" s="20" t="s">
        <v>81</v>
      </c>
      <c r="F185" s="20" t="s">
        <v>95</v>
      </c>
      <c r="G185" s="28">
        <v>1</v>
      </c>
    </row>
    <row r="186" spans="1:7" x14ac:dyDescent="0.25">
      <c r="A186" s="20">
        <v>4158</v>
      </c>
      <c r="B186" s="20" t="s">
        <v>58</v>
      </c>
      <c r="C186" s="20" t="s">
        <v>406</v>
      </c>
      <c r="D186" s="20" t="s">
        <v>86</v>
      </c>
      <c r="E186" s="20" t="s">
        <v>81</v>
      </c>
      <c r="F186" s="20" t="s">
        <v>379</v>
      </c>
      <c r="G186" s="28">
        <v>1</v>
      </c>
    </row>
    <row r="187" spans="1:7" x14ac:dyDescent="0.25">
      <c r="A187" s="20">
        <v>4158</v>
      </c>
      <c r="B187" s="20" t="s">
        <v>58</v>
      </c>
      <c r="C187" s="20" t="s">
        <v>406</v>
      </c>
      <c r="D187" s="20" t="s">
        <v>86</v>
      </c>
      <c r="E187" s="20" t="s">
        <v>81</v>
      </c>
      <c r="F187" s="20" t="s">
        <v>440</v>
      </c>
      <c r="G187" s="28">
        <v>1</v>
      </c>
    </row>
    <row r="188" spans="1:7" x14ac:dyDescent="0.25">
      <c r="A188" s="20">
        <v>4158</v>
      </c>
      <c r="B188" s="20" t="s">
        <v>58</v>
      </c>
      <c r="C188" s="20" t="s">
        <v>406</v>
      </c>
      <c r="D188" s="20" t="s">
        <v>86</v>
      </c>
      <c r="E188" s="20" t="s">
        <v>81</v>
      </c>
      <c r="F188" s="20" t="s">
        <v>375</v>
      </c>
      <c r="G188" s="28">
        <v>1</v>
      </c>
    </row>
    <row r="189" spans="1:7" x14ac:dyDescent="0.25">
      <c r="A189" s="20">
        <v>4158</v>
      </c>
      <c r="B189" s="20" t="s">
        <v>58</v>
      </c>
      <c r="C189" s="20" t="s">
        <v>406</v>
      </c>
      <c r="D189" s="20" t="s">
        <v>86</v>
      </c>
      <c r="E189" s="20" t="s">
        <v>81</v>
      </c>
      <c r="F189" s="20" t="s">
        <v>456</v>
      </c>
      <c r="G189" s="28">
        <v>1</v>
      </c>
    </row>
    <row r="190" spans="1:7" x14ac:dyDescent="0.25">
      <c r="A190" s="20">
        <v>4020</v>
      </c>
      <c r="B190" s="20" t="s">
        <v>58</v>
      </c>
      <c r="C190" s="20" t="s">
        <v>406</v>
      </c>
      <c r="D190" s="20" t="s">
        <v>83</v>
      </c>
      <c r="E190" s="20" t="s">
        <v>409</v>
      </c>
      <c r="F190" s="20" t="s">
        <v>352</v>
      </c>
      <c r="G190" s="28">
        <v>1</v>
      </c>
    </row>
    <row r="191" spans="1:7" x14ac:dyDescent="0.25">
      <c r="A191" s="20">
        <v>4117</v>
      </c>
      <c r="B191" s="20" t="s">
        <v>58</v>
      </c>
      <c r="C191" s="20" t="s">
        <v>406</v>
      </c>
      <c r="D191" s="20" t="s">
        <v>83</v>
      </c>
      <c r="E191" s="20" t="s">
        <v>81</v>
      </c>
      <c r="F191" s="20" t="s">
        <v>102</v>
      </c>
      <c r="G191" s="28">
        <v>1</v>
      </c>
    </row>
    <row r="192" spans="1:7" x14ac:dyDescent="0.25">
      <c r="A192" s="20">
        <v>4117</v>
      </c>
      <c r="B192" s="20" t="s">
        <v>58</v>
      </c>
      <c r="C192" s="20" t="s">
        <v>406</v>
      </c>
      <c r="D192" s="20" t="s">
        <v>83</v>
      </c>
      <c r="E192" s="20" t="s">
        <v>81</v>
      </c>
      <c r="F192" s="20" t="s">
        <v>412</v>
      </c>
      <c r="G192" s="28">
        <v>1</v>
      </c>
    </row>
    <row r="193" spans="1:7" x14ac:dyDescent="0.25">
      <c r="A193" s="20">
        <v>4117</v>
      </c>
      <c r="B193" s="20" t="s">
        <v>58</v>
      </c>
      <c r="C193" s="20" t="s">
        <v>406</v>
      </c>
      <c r="D193" s="20" t="s">
        <v>83</v>
      </c>
      <c r="E193" s="20" t="s">
        <v>81</v>
      </c>
      <c r="F193" s="20" t="s">
        <v>301</v>
      </c>
      <c r="G193" s="28">
        <v>1</v>
      </c>
    </row>
    <row r="194" spans="1:7" x14ac:dyDescent="0.25">
      <c r="A194" s="20">
        <v>4117</v>
      </c>
      <c r="B194" s="20" t="s">
        <v>58</v>
      </c>
      <c r="C194" s="20" t="s">
        <v>406</v>
      </c>
      <c r="D194" s="20" t="s">
        <v>83</v>
      </c>
      <c r="E194" s="20" t="s">
        <v>81</v>
      </c>
      <c r="F194" s="20" t="s">
        <v>134</v>
      </c>
      <c r="G194" s="28">
        <v>1</v>
      </c>
    </row>
    <row r="195" spans="1:7" x14ac:dyDescent="0.25">
      <c r="A195" s="20">
        <v>4117</v>
      </c>
      <c r="B195" s="20" t="s">
        <v>58</v>
      </c>
      <c r="C195" s="20" t="s">
        <v>406</v>
      </c>
      <c r="D195" s="20" t="s">
        <v>83</v>
      </c>
      <c r="E195" s="20" t="s">
        <v>81</v>
      </c>
      <c r="F195" s="20" t="s">
        <v>363</v>
      </c>
      <c r="G195" s="28">
        <v>1</v>
      </c>
    </row>
    <row r="196" spans="1:7" x14ac:dyDescent="0.25">
      <c r="A196" s="20">
        <v>4117</v>
      </c>
      <c r="B196" s="20" t="s">
        <v>58</v>
      </c>
      <c r="C196" s="20" t="s">
        <v>406</v>
      </c>
      <c r="D196" s="20" t="s">
        <v>83</v>
      </c>
      <c r="E196" s="20" t="s">
        <v>81</v>
      </c>
      <c r="F196" s="20" t="s">
        <v>354</v>
      </c>
      <c r="G196" s="28">
        <v>1</v>
      </c>
    </row>
    <row r="197" spans="1:7" x14ac:dyDescent="0.25">
      <c r="A197" s="20">
        <v>4117</v>
      </c>
      <c r="B197" s="20" t="s">
        <v>58</v>
      </c>
      <c r="C197" s="20" t="s">
        <v>406</v>
      </c>
      <c r="D197" s="20" t="s">
        <v>83</v>
      </c>
      <c r="E197" s="20" t="s">
        <v>81</v>
      </c>
      <c r="F197" s="20" t="s">
        <v>456</v>
      </c>
      <c r="G197" s="28">
        <v>1</v>
      </c>
    </row>
    <row r="198" spans="1:7" x14ac:dyDescent="0.25">
      <c r="A198" s="20">
        <v>4117</v>
      </c>
      <c r="B198" s="20" t="s">
        <v>58</v>
      </c>
      <c r="C198" s="20" t="s">
        <v>406</v>
      </c>
      <c r="D198" s="20" t="s">
        <v>83</v>
      </c>
      <c r="E198" s="20" t="s">
        <v>81</v>
      </c>
      <c r="F198" s="20" t="s">
        <v>8566</v>
      </c>
      <c r="G198" s="28">
        <v>1</v>
      </c>
    </row>
    <row r="199" spans="1:7" x14ac:dyDescent="0.25">
      <c r="A199" s="20">
        <v>4131</v>
      </c>
      <c r="B199" s="20" t="s">
        <v>58</v>
      </c>
      <c r="C199" s="20" t="s">
        <v>406</v>
      </c>
      <c r="D199" s="20" t="s">
        <v>83</v>
      </c>
      <c r="E199" s="20" t="s">
        <v>81</v>
      </c>
      <c r="F199" s="20" t="s">
        <v>304</v>
      </c>
      <c r="G199" s="28">
        <v>1</v>
      </c>
    </row>
    <row r="200" spans="1:7" x14ac:dyDescent="0.25">
      <c r="A200" s="20">
        <v>4131</v>
      </c>
      <c r="B200" s="20" t="s">
        <v>58</v>
      </c>
      <c r="C200" s="20" t="s">
        <v>406</v>
      </c>
      <c r="D200" s="20" t="s">
        <v>83</v>
      </c>
      <c r="E200" s="20" t="s">
        <v>81</v>
      </c>
      <c r="F200" s="20" t="s">
        <v>201</v>
      </c>
      <c r="G200" s="28">
        <v>1</v>
      </c>
    </row>
    <row r="201" spans="1:7" x14ac:dyDescent="0.25">
      <c r="A201" s="20">
        <v>4131</v>
      </c>
      <c r="B201" s="20" t="s">
        <v>58</v>
      </c>
      <c r="C201" s="20" t="s">
        <v>406</v>
      </c>
      <c r="D201" s="20" t="s">
        <v>83</v>
      </c>
      <c r="E201" s="20" t="s">
        <v>81</v>
      </c>
      <c r="F201" s="20" t="s">
        <v>456</v>
      </c>
      <c r="G201" s="28">
        <v>1</v>
      </c>
    </row>
    <row r="202" spans="1:7" x14ac:dyDescent="0.25">
      <c r="A202" s="20">
        <v>4136</v>
      </c>
      <c r="B202" s="20" t="s">
        <v>58</v>
      </c>
      <c r="C202" s="20" t="s">
        <v>406</v>
      </c>
      <c r="D202" s="20" t="s">
        <v>83</v>
      </c>
      <c r="E202" s="20" t="s">
        <v>81</v>
      </c>
      <c r="F202" s="20" t="s">
        <v>8565</v>
      </c>
      <c r="G202" s="28">
        <v>1</v>
      </c>
    </row>
    <row r="203" spans="1:7" x14ac:dyDescent="0.25">
      <c r="A203" s="20">
        <v>4136</v>
      </c>
      <c r="B203" s="20" t="s">
        <v>58</v>
      </c>
      <c r="C203" s="20" t="s">
        <v>406</v>
      </c>
      <c r="D203" s="20" t="s">
        <v>83</v>
      </c>
      <c r="E203" s="20" t="s">
        <v>81</v>
      </c>
      <c r="F203" s="20" t="s">
        <v>102</v>
      </c>
      <c r="G203" s="28">
        <v>1</v>
      </c>
    </row>
    <row r="204" spans="1:7" x14ac:dyDescent="0.25">
      <c r="A204" s="20">
        <v>4136</v>
      </c>
      <c r="B204" s="20" t="s">
        <v>58</v>
      </c>
      <c r="C204" s="20" t="s">
        <v>406</v>
      </c>
      <c r="D204" s="20" t="s">
        <v>83</v>
      </c>
      <c r="E204" s="20" t="s">
        <v>81</v>
      </c>
      <c r="F204" s="20" t="s">
        <v>302</v>
      </c>
      <c r="G204" s="28">
        <v>1</v>
      </c>
    </row>
    <row r="205" spans="1:7" x14ac:dyDescent="0.25">
      <c r="A205" s="20">
        <v>4136</v>
      </c>
      <c r="B205" s="20" t="s">
        <v>58</v>
      </c>
      <c r="C205" s="20" t="s">
        <v>406</v>
      </c>
      <c r="D205" s="20" t="s">
        <v>83</v>
      </c>
      <c r="E205" s="20" t="s">
        <v>81</v>
      </c>
      <c r="F205" s="20" t="s">
        <v>147</v>
      </c>
      <c r="G205" s="28">
        <v>1</v>
      </c>
    </row>
    <row r="206" spans="1:7" x14ac:dyDescent="0.25">
      <c r="A206" s="20">
        <v>4136</v>
      </c>
      <c r="B206" s="20" t="s">
        <v>58</v>
      </c>
      <c r="C206" s="20" t="s">
        <v>406</v>
      </c>
      <c r="D206" s="20" t="s">
        <v>83</v>
      </c>
      <c r="E206" s="20" t="s">
        <v>81</v>
      </c>
      <c r="F206" s="20" t="s">
        <v>8568</v>
      </c>
      <c r="G206" s="28">
        <v>1</v>
      </c>
    </row>
    <row r="207" spans="1:7" x14ac:dyDescent="0.25">
      <c r="A207" s="20">
        <v>4136</v>
      </c>
      <c r="B207" s="20" t="s">
        <v>58</v>
      </c>
      <c r="C207" s="20" t="s">
        <v>406</v>
      </c>
      <c r="D207" s="20" t="s">
        <v>83</v>
      </c>
      <c r="E207" s="20" t="s">
        <v>81</v>
      </c>
      <c r="F207" s="20" t="s">
        <v>272</v>
      </c>
      <c r="G207" s="28">
        <v>1</v>
      </c>
    </row>
    <row r="208" spans="1:7" x14ac:dyDescent="0.25">
      <c r="A208" s="20">
        <v>4138</v>
      </c>
      <c r="B208" s="20" t="s">
        <v>58</v>
      </c>
      <c r="C208" s="20" t="s">
        <v>406</v>
      </c>
      <c r="D208" s="20" t="s">
        <v>83</v>
      </c>
      <c r="E208" s="20" t="s">
        <v>81</v>
      </c>
      <c r="F208" s="20" t="s">
        <v>199</v>
      </c>
      <c r="G208" s="28">
        <v>1</v>
      </c>
    </row>
    <row r="209" spans="1:7" x14ac:dyDescent="0.25">
      <c r="A209" s="20">
        <v>4138</v>
      </c>
      <c r="B209" s="20" t="s">
        <v>58</v>
      </c>
      <c r="C209" s="20" t="s">
        <v>406</v>
      </c>
      <c r="D209" s="20" t="s">
        <v>83</v>
      </c>
      <c r="E209" s="20" t="s">
        <v>81</v>
      </c>
      <c r="F209" s="20" t="s">
        <v>359</v>
      </c>
      <c r="G209" s="28">
        <v>1</v>
      </c>
    </row>
    <row r="210" spans="1:7" x14ac:dyDescent="0.25">
      <c r="A210" s="20">
        <v>4138</v>
      </c>
      <c r="B210" s="20" t="s">
        <v>58</v>
      </c>
      <c r="C210" s="20" t="s">
        <v>406</v>
      </c>
      <c r="D210" s="20" t="s">
        <v>83</v>
      </c>
      <c r="E210" s="20" t="s">
        <v>81</v>
      </c>
      <c r="F210" s="20" t="s">
        <v>272</v>
      </c>
      <c r="G210" s="28">
        <v>1</v>
      </c>
    </row>
    <row r="211" spans="1:7" x14ac:dyDescent="0.25">
      <c r="A211" s="20">
        <v>4138</v>
      </c>
      <c r="B211" s="20" t="s">
        <v>58</v>
      </c>
      <c r="C211" s="20" t="s">
        <v>406</v>
      </c>
      <c r="D211" s="20" t="s">
        <v>83</v>
      </c>
      <c r="E211" s="20" t="s">
        <v>81</v>
      </c>
      <c r="F211" s="20" t="s">
        <v>238</v>
      </c>
      <c r="G211" s="28">
        <v>1</v>
      </c>
    </row>
    <row r="212" spans="1:7" x14ac:dyDescent="0.25">
      <c r="A212" s="20">
        <v>4138</v>
      </c>
      <c r="B212" s="20" t="s">
        <v>58</v>
      </c>
      <c r="C212" s="20" t="s">
        <v>406</v>
      </c>
      <c r="D212" s="20" t="s">
        <v>83</v>
      </c>
      <c r="E212" s="20" t="s">
        <v>81</v>
      </c>
      <c r="F212" s="20" t="s">
        <v>165</v>
      </c>
      <c r="G212" s="28">
        <v>1</v>
      </c>
    </row>
    <row r="213" spans="1:7" x14ac:dyDescent="0.25">
      <c r="A213" s="20">
        <v>4138</v>
      </c>
      <c r="B213" s="20" t="s">
        <v>58</v>
      </c>
      <c r="C213" s="20" t="s">
        <v>406</v>
      </c>
      <c r="D213" s="20" t="s">
        <v>83</v>
      </c>
      <c r="E213" s="20" t="s">
        <v>81</v>
      </c>
      <c r="F213" s="20" t="s">
        <v>456</v>
      </c>
      <c r="G213" s="28">
        <v>1</v>
      </c>
    </row>
    <row r="214" spans="1:7" x14ac:dyDescent="0.25">
      <c r="A214" s="20">
        <v>4142</v>
      </c>
      <c r="B214" s="20" t="s">
        <v>58</v>
      </c>
      <c r="C214" s="20" t="s">
        <v>406</v>
      </c>
      <c r="D214" s="20" t="s">
        <v>83</v>
      </c>
      <c r="E214" s="20" t="s">
        <v>81</v>
      </c>
      <c r="F214" s="20" t="s">
        <v>304</v>
      </c>
      <c r="G214" s="28">
        <v>1</v>
      </c>
    </row>
    <row r="215" spans="1:7" x14ac:dyDescent="0.25">
      <c r="A215" s="20">
        <v>4142</v>
      </c>
      <c r="B215" s="20" t="s">
        <v>58</v>
      </c>
      <c r="C215" s="20" t="s">
        <v>406</v>
      </c>
      <c r="D215" s="20" t="s">
        <v>83</v>
      </c>
      <c r="E215" s="20" t="s">
        <v>81</v>
      </c>
      <c r="F215" s="20" t="s">
        <v>102</v>
      </c>
      <c r="G215" s="28">
        <v>1</v>
      </c>
    </row>
    <row r="216" spans="1:7" x14ac:dyDescent="0.25">
      <c r="A216" s="20">
        <v>4142</v>
      </c>
      <c r="B216" s="20" t="s">
        <v>58</v>
      </c>
      <c r="C216" s="20" t="s">
        <v>406</v>
      </c>
      <c r="D216" s="20" t="s">
        <v>83</v>
      </c>
      <c r="E216" s="20" t="s">
        <v>81</v>
      </c>
      <c r="F216" s="20" t="s">
        <v>287</v>
      </c>
      <c r="G216" s="28">
        <v>1</v>
      </c>
    </row>
    <row r="217" spans="1:7" x14ac:dyDescent="0.25">
      <c r="A217" s="20">
        <v>4142</v>
      </c>
      <c r="B217" s="20" t="s">
        <v>58</v>
      </c>
      <c r="C217" s="20" t="s">
        <v>406</v>
      </c>
      <c r="D217" s="20" t="s">
        <v>83</v>
      </c>
      <c r="E217" s="20" t="s">
        <v>81</v>
      </c>
      <c r="F217" s="20" t="s">
        <v>303</v>
      </c>
      <c r="G217" s="28">
        <v>1</v>
      </c>
    </row>
    <row r="218" spans="1:7" x14ac:dyDescent="0.25">
      <c r="A218" s="20">
        <v>4142</v>
      </c>
      <c r="B218" s="20" t="s">
        <v>58</v>
      </c>
      <c r="C218" s="20" t="s">
        <v>406</v>
      </c>
      <c r="D218" s="20" t="s">
        <v>83</v>
      </c>
      <c r="E218" s="20" t="s">
        <v>81</v>
      </c>
      <c r="F218" s="20" t="s">
        <v>302</v>
      </c>
      <c r="G218" s="28">
        <v>1</v>
      </c>
    </row>
    <row r="219" spans="1:7" x14ac:dyDescent="0.25">
      <c r="A219" s="20">
        <v>4142</v>
      </c>
      <c r="B219" s="20" t="s">
        <v>58</v>
      </c>
      <c r="C219" s="20" t="s">
        <v>406</v>
      </c>
      <c r="D219" s="20" t="s">
        <v>83</v>
      </c>
      <c r="E219" s="20" t="s">
        <v>81</v>
      </c>
      <c r="F219" s="20" t="s">
        <v>354</v>
      </c>
      <c r="G219" s="28">
        <v>1</v>
      </c>
    </row>
    <row r="220" spans="1:7" x14ac:dyDescent="0.25">
      <c r="A220" s="20">
        <v>4142</v>
      </c>
      <c r="B220" s="20" t="s">
        <v>58</v>
      </c>
      <c r="C220" s="20" t="s">
        <v>406</v>
      </c>
      <c r="D220" s="20" t="s">
        <v>83</v>
      </c>
      <c r="E220" s="20" t="s">
        <v>81</v>
      </c>
      <c r="F220" s="20" t="s">
        <v>165</v>
      </c>
      <c r="G220" s="28">
        <v>1</v>
      </c>
    </row>
    <row r="221" spans="1:7" x14ac:dyDescent="0.25">
      <c r="A221" s="20">
        <v>4142</v>
      </c>
      <c r="B221" s="20" t="s">
        <v>58</v>
      </c>
      <c r="C221" s="20" t="s">
        <v>406</v>
      </c>
      <c r="D221" s="20" t="s">
        <v>83</v>
      </c>
      <c r="E221" s="20" t="s">
        <v>81</v>
      </c>
      <c r="F221" s="20" t="s">
        <v>456</v>
      </c>
      <c r="G221" s="28">
        <v>1</v>
      </c>
    </row>
    <row r="222" spans="1:7" x14ac:dyDescent="0.25">
      <c r="A222" s="20">
        <v>4153</v>
      </c>
      <c r="B222" s="20" t="s">
        <v>58</v>
      </c>
      <c r="C222" s="20" t="s">
        <v>406</v>
      </c>
      <c r="D222" s="20" t="s">
        <v>83</v>
      </c>
      <c r="E222" s="20" t="s">
        <v>81</v>
      </c>
      <c r="F222" s="20" t="s">
        <v>8565</v>
      </c>
      <c r="G222" s="28">
        <v>1</v>
      </c>
    </row>
    <row r="223" spans="1:7" x14ac:dyDescent="0.25">
      <c r="A223" s="20">
        <v>4153</v>
      </c>
      <c r="B223" s="20" t="s">
        <v>58</v>
      </c>
      <c r="C223" s="20" t="s">
        <v>406</v>
      </c>
      <c r="D223" s="20" t="s">
        <v>83</v>
      </c>
      <c r="E223" s="20" t="s">
        <v>81</v>
      </c>
      <c r="F223" s="20" t="s">
        <v>84</v>
      </c>
      <c r="G223" s="28">
        <v>1</v>
      </c>
    </row>
    <row r="224" spans="1:7" x14ac:dyDescent="0.25">
      <c r="A224" s="20">
        <v>4153</v>
      </c>
      <c r="B224" s="20" t="s">
        <v>58</v>
      </c>
      <c r="C224" s="20" t="s">
        <v>406</v>
      </c>
      <c r="D224" s="20" t="s">
        <v>83</v>
      </c>
      <c r="E224" s="20" t="s">
        <v>81</v>
      </c>
      <c r="F224" s="20" t="s">
        <v>302</v>
      </c>
      <c r="G224" s="28">
        <v>1</v>
      </c>
    </row>
    <row r="225" spans="1:7" x14ac:dyDescent="0.25">
      <c r="A225" s="20">
        <v>4153</v>
      </c>
      <c r="B225" s="20" t="s">
        <v>58</v>
      </c>
      <c r="C225" s="20" t="s">
        <v>406</v>
      </c>
      <c r="D225" s="20" t="s">
        <v>83</v>
      </c>
      <c r="E225" s="20" t="s">
        <v>81</v>
      </c>
      <c r="F225" s="20" t="s">
        <v>133</v>
      </c>
      <c r="G225" s="28">
        <v>1</v>
      </c>
    </row>
    <row r="226" spans="1:7" x14ac:dyDescent="0.25">
      <c r="A226" s="20">
        <v>4153</v>
      </c>
      <c r="B226" s="20" t="s">
        <v>58</v>
      </c>
      <c r="C226" s="20" t="s">
        <v>406</v>
      </c>
      <c r="D226" s="20" t="s">
        <v>83</v>
      </c>
      <c r="E226" s="20" t="s">
        <v>81</v>
      </c>
      <c r="F226" s="20" t="s">
        <v>443</v>
      </c>
      <c r="G226" s="28">
        <v>1</v>
      </c>
    </row>
    <row r="227" spans="1:7" x14ac:dyDescent="0.25">
      <c r="A227" s="20">
        <v>4153</v>
      </c>
      <c r="B227" s="20" t="s">
        <v>58</v>
      </c>
      <c r="C227" s="20" t="s">
        <v>406</v>
      </c>
      <c r="D227" s="20" t="s">
        <v>83</v>
      </c>
      <c r="E227" s="20" t="s">
        <v>81</v>
      </c>
      <c r="F227" s="20" t="s">
        <v>363</v>
      </c>
      <c r="G227" s="28">
        <v>1</v>
      </c>
    </row>
    <row r="228" spans="1:7" x14ac:dyDescent="0.25">
      <c r="A228" s="20">
        <v>4153</v>
      </c>
      <c r="B228" s="20" t="s">
        <v>58</v>
      </c>
      <c r="C228" s="20" t="s">
        <v>406</v>
      </c>
      <c r="D228" s="20" t="s">
        <v>83</v>
      </c>
      <c r="E228" s="20" t="s">
        <v>81</v>
      </c>
      <c r="F228" s="20" t="s">
        <v>150</v>
      </c>
      <c r="G228" s="28">
        <v>1</v>
      </c>
    </row>
    <row r="229" spans="1:7" x14ac:dyDescent="0.25">
      <c r="A229" s="20">
        <v>4153</v>
      </c>
      <c r="B229" s="20" t="s">
        <v>58</v>
      </c>
      <c r="C229" s="20" t="s">
        <v>406</v>
      </c>
      <c r="D229" s="20" t="s">
        <v>83</v>
      </c>
      <c r="E229" s="20" t="s">
        <v>81</v>
      </c>
      <c r="F229" s="20" t="s">
        <v>354</v>
      </c>
      <c r="G229" s="28">
        <v>1</v>
      </c>
    </row>
    <row r="230" spans="1:7" x14ac:dyDescent="0.25">
      <c r="A230" s="20">
        <v>4153</v>
      </c>
      <c r="B230" s="20" t="s">
        <v>58</v>
      </c>
      <c r="C230" s="20" t="s">
        <v>406</v>
      </c>
      <c r="D230" s="20" t="s">
        <v>83</v>
      </c>
      <c r="E230" s="20" t="s">
        <v>81</v>
      </c>
      <c r="F230" s="20" t="s">
        <v>456</v>
      </c>
      <c r="G230" s="28">
        <v>1</v>
      </c>
    </row>
    <row r="231" spans="1:7" x14ac:dyDescent="0.25">
      <c r="A231" s="20">
        <v>4154</v>
      </c>
      <c r="B231" s="20" t="s">
        <v>58</v>
      </c>
      <c r="C231" s="20" t="s">
        <v>406</v>
      </c>
      <c r="D231" s="20" t="s">
        <v>83</v>
      </c>
      <c r="E231" s="20" t="s">
        <v>81</v>
      </c>
      <c r="F231" s="20" t="s">
        <v>304</v>
      </c>
      <c r="G231" s="28">
        <v>1</v>
      </c>
    </row>
    <row r="232" spans="1:7" x14ac:dyDescent="0.25">
      <c r="A232" s="20">
        <v>4154</v>
      </c>
      <c r="B232" s="20" t="s">
        <v>58</v>
      </c>
      <c r="C232" s="20" t="s">
        <v>406</v>
      </c>
      <c r="D232" s="20" t="s">
        <v>83</v>
      </c>
      <c r="E232" s="20" t="s">
        <v>81</v>
      </c>
      <c r="F232" s="20" t="s">
        <v>134</v>
      </c>
      <c r="G232" s="28">
        <v>1</v>
      </c>
    </row>
    <row r="233" spans="1:7" x14ac:dyDescent="0.25">
      <c r="A233" s="20">
        <v>4154</v>
      </c>
      <c r="B233" s="20" t="s">
        <v>58</v>
      </c>
      <c r="C233" s="20" t="s">
        <v>406</v>
      </c>
      <c r="D233" s="20" t="s">
        <v>83</v>
      </c>
      <c r="E233" s="20" t="s">
        <v>81</v>
      </c>
      <c r="F233" s="20" t="s">
        <v>8568</v>
      </c>
      <c r="G233" s="28">
        <v>1</v>
      </c>
    </row>
    <row r="234" spans="1:7" x14ac:dyDescent="0.25">
      <c r="A234" s="20">
        <v>4155</v>
      </c>
      <c r="B234" s="20" t="s">
        <v>58</v>
      </c>
      <c r="C234" s="20" t="s">
        <v>406</v>
      </c>
      <c r="D234" s="20" t="s">
        <v>83</v>
      </c>
      <c r="E234" s="20" t="s">
        <v>81</v>
      </c>
      <c r="F234" s="20" t="s">
        <v>344</v>
      </c>
      <c r="G234" s="28">
        <v>1</v>
      </c>
    </row>
    <row r="235" spans="1:7" x14ac:dyDescent="0.25">
      <c r="A235" s="20">
        <v>4155</v>
      </c>
      <c r="B235" s="20" t="s">
        <v>58</v>
      </c>
      <c r="C235" s="20" t="s">
        <v>406</v>
      </c>
      <c r="D235" s="20" t="s">
        <v>83</v>
      </c>
      <c r="E235" s="20" t="s">
        <v>81</v>
      </c>
      <c r="F235" s="20" t="s">
        <v>128</v>
      </c>
      <c r="G235" s="28">
        <v>1</v>
      </c>
    </row>
    <row r="236" spans="1:7" x14ac:dyDescent="0.25">
      <c r="A236" s="20">
        <v>4155</v>
      </c>
      <c r="B236" s="20" t="s">
        <v>58</v>
      </c>
      <c r="C236" s="20" t="s">
        <v>406</v>
      </c>
      <c r="D236" s="20" t="s">
        <v>83</v>
      </c>
      <c r="E236" s="20" t="s">
        <v>81</v>
      </c>
      <c r="F236" s="20" t="s">
        <v>354</v>
      </c>
      <c r="G236" s="28">
        <v>1</v>
      </c>
    </row>
    <row r="237" spans="1:7" x14ac:dyDescent="0.25">
      <c r="A237" s="20">
        <v>4155</v>
      </c>
      <c r="B237" s="20" t="s">
        <v>58</v>
      </c>
      <c r="C237" s="20" t="s">
        <v>406</v>
      </c>
      <c r="D237" s="20" t="s">
        <v>83</v>
      </c>
      <c r="E237" s="20" t="s">
        <v>81</v>
      </c>
      <c r="F237" s="20" t="s">
        <v>282</v>
      </c>
      <c r="G237" s="28">
        <v>1</v>
      </c>
    </row>
    <row r="238" spans="1:7" x14ac:dyDescent="0.25">
      <c r="A238" s="20">
        <v>4155</v>
      </c>
      <c r="B238" s="20" t="s">
        <v>58</v>
      </c>
      <c r="C238" s="20" t="s">
        <v>406</v>
      </c>
      <c r="D238" s="20" t="s">
        <v>83</v>
      </c>
      <c r="E238" s="20" t="s">
        <v>81</v>
      </c>
      <c r="F238" s="20" t="s">
        <v>456</v>
      </c>
      <c r="G238" s="28">
        <v>1</v>
      </c>
    </row>
    <row r="239" spans="1:7" x14ac:dyDescent="0.25">
      <c r="A239" s="20">
        <v>4111</v>
      </c>
      <c r="B239" s="20" t="s">
        <v>58</v>
      </c>
      <c r="C239" s="20" t="s">
        <v>406</v>
      </c>
      <c r="D239" s="20" t="s">
        <v>101</v>
      </c>
      <c r="E239" s="20" t="s">
        <v>81</v>
      </c>
      <c r="F239" s="20" t="s">
        <v>305</v>
      </c>
      <c r="G239" s="28">
        <v>1</v>
      </c>
    </row>
    <row r="240" spans="1:7" x14ac:dyDescent="0.25">
      <c r="A240" s="20">
        <v>4111</v>
      </c>
      <c r="B240" s="20" t="s">
        <v>58</v>
      </c>
      <c r="C240" s="20" t="s">
        <v>406</v>
      </c>
      <c r="D240" s="20" t="s">
        <v>101</v>
      </c>
      <c r="E240" s="20" t="s">
        <v>81</v>
      </c>
      <c r="F240" s="20" t="s">
        <v>113</v>
      </c>
      <c r="G240" s="28">
        <v>1</v>
      </c>
    </row>
    <row r="241" spans="1:7" x14ac:dyDescent="0.25">
      <c r="A241" s="20">
        <v>4111</v>
      </c>
      <c r="B241" s="20" t="s">
        <v>58</v>
      </c>
      <c r="C241" s="20" t="s">
        <v>406</v>
      </c>
      <c r="D241" s="20" t="s">
        <v>101</v>
      </c>
      <c r="E241" s="20" t="s">
        <v>81</v>
      </c>
      <c r="F241" s="20" t="s">
        <v>444</v>
      </c>
      <c r="G241" s="28">
        <v>1</v>
      </c>
    </row>
    <row r="242" spans="1:7" x14ac:dyDescent="0.25">
      <c r="A242" s="20">
        <v>4111</v>
      </c>
      <c r="B242" s="20" t="s">
        <v>58</v>
      </c>
      <c r="C242" s="20" t="s">
        <v>406</v>
      </c>
      <c r="D242" s="20" t="s">
        <v>101</v>
      </c>
      <c r="E242" s="20" t="s">
        <v>81</v>
      </c>
      <c r="F242" s="20" t="s">
        <v>226</v>
      </c>
      <c r="G242" s="28">
        <v>1</v>
      </c>
    </row>
    <row r="243" spans="1:7" x14ac:dyDescent="0.25">
      <c r="A243" s="20">
        <v>4111</v>
      </c>
      <c r="B243" s="20" t="s">
        <v>58</v>
      </c>
      <c r="C243" s="20" t="s">
        <v>406</v>
      </c>
      <c r="D243" s="20" t="s">
        <v>101</v>
      </c>
      <c r="E243" s="20" t="s">
        <v>81</v>
      </c>
      <c r="F243" s="20" t="s">
        <v>238</v>
      </c>
      <c r="G243" s="28">
        <v>1</v>
      </c>
    </row>
    <row r="244" spans="1:7" x14ac:dyDescent="0.25">
      <c r="A244" s="20">
        <v>4116</v>
      </c>
      <c r="B244" s="20" t="s">
        <v>58</v>
      </c>
      <c r="C244" s="20" t="s">
        <v>406</v>
      </c>
      <c r="D244" s="20" t="s">
        <v>101</v>
      </c>
      <c r="E244" s="20" t="s">
        <v>81</v>
      </c>
      <c r="F244" s="20" t="s">
        <v>226</v>
      </c>
      <c r="G244" s="28">
        <v>1</v>
      </c>
    </row>
    <row r="245" spans="1:7" x14ac:dyDescent="0.25">
      <c r="A245" s="20">
        <v>4116</v>
      </c>
      <c r="B245" s="20" t="s">
        <v>58</v>
      </c>
      <c r="C245" s="20" t="s">
        <v>406</v>
      </c>
      <c r="D245" s="20" t="s">
        <v>101</v>
      </c>
      <c r="E245" s="20" t="s">
        <v>81</v>
      </c>
      <c r="F245" s="20" t="s">
        <v>456</v>
      </c>
      <c r="G245" s="28">
        <v>1</v>
      </c>
    </row>
    <row r="246" spans="1:7" x14ac:dyDescent="0.25">
      <c r="A246" s="20">
        <v>4119</v>
      </c>
      <c r="B246" s="20" t="s">
        <v>58</v>
      </c>
      <c r="C246" s="20" t="s">
        <v>406</v>
      </c>
      <c r="D246" s="20" t="s">
        <v>101</v>
      </c>
      <c r="E246" s="20" t="s">
        <v>81</v>
      </c>
      <c r="F246" s="20" t="s">
        <v>8565</v>
      </c>
      <c r="G246" s="28">
        <v>1</v>
      </c>
    </row>
    <row r="247" spans="1:7" x14ac:dyDescent="0.25">
      <c r="A247" s="20">
        <v>4119</v>
      </c>
      <c r="B247" s="20" t="s">
        <v>58</v>
      </c>
      <c r="C247" s="20" t="s">
        <v>406</v>
      </c>
      <c r="D247" s="20" t="s">
        <v>101</v>
      </c>
      <c r="E247" s="20" t="s">
        <v>81</v>
      </c>
      <c r="F247" s="20" t="s">
        <v>119</v>
      </c>
      <c r="G247" s="28">
        <v>1</v>
      </c>
    </row>
    <row r="248" spans="1:7" x14ac:dyDescent="0.25">
      <c r="A248" s="20">
        <v>4119</v>
      </c>
      <c r="B248" s="20" t="s">
        <v>58</v>
      </c>
      <c r="C248" s="20" t="s">
        <v>406</v>
      </c>
      <c r="D248" s="20" t="s">
        <v>101</v>
      </c>
      <c r="E248" s="20" t="s">
        <v>81</v>
      </c>
      <c r="F248" s="20" t="s">
        <v>136</v>
      </c>
      <c r="G248" s="28">
        <v>1</v>
      </c>
    </row>
    <row r="249" spans="1:7" x14ac:dyDescent="0.25">
      <c r="A249" s="20">
        <v>4119</v>
      </c>
      <c r="B249" s="20" t="s">
        <v>58</v>
      </c>
      <c r="C249" s="20" t="s">
        <v>406</v>
      </c>
      <c r="D249" s="20" t="s">
        <v>101</v>
      </c>
      <c r="E249" s="20" t="s">
        <v>81</v>
      </c>
      <c r="F249" s="20" t="s">
        <v>158</v>
      </c>
      <c r="G249" s="28">
        <v>1</v>
      </c>
    </row>
    <row r="250" spans="1:7" x14ac:dyDescent="0.25">
      <c r="A250" s="20">
        <v>4119</v>
      </c>
      <c r="B250" s="20" t="s">
        <v>58</v>
      </c>
      <c r="C250" s="20" t="s">
        <v>406</v>
      </c>
      <c r="D250" s="20" t="s">
        <v>101</v>
      </c>
      <c r="E250" s="20" t="s">
        <v>81</v>
      </c>
      <c r="F250" s="20" t="s">
        <v>456</v>
      </c>
      <c r="G250" s="28">
        <v>1</v>
      </c>
    </row>
    <row r="251" spans="1:7" x14ac:dyDescent="0.25">
      <c r="A251" s="20">
        <v>4120</v>
      </c>
      <c r="B251" s="20" t="s">
        <v>58</v>
      </c>
      <c r="C251" s="20" t="s">
        <v>406</v>
      </c>
      <c r="D251" s="20" t="s">
        <v>101</v>
      </c>
      <c r="E251" s="20" t="s">
        <v>81</v>
      </c>
      <c r="F251" s="20" t="s">
        <v>315</v>
      </c>
      <c r="G251" s="28">
        <v>1</v>
      </c>
    </row>
    <row r="252" spans="1:7" x14ac:dyDescent="0.25">
      <c r="A252" s="20">
        <v>4120</v>
      </c>
      <c r="B252" s="20" t="s">
        <v>58</v>
      </c>
      <c r="C252" s="20" t="s">
        <v>406</v>
      </c>
      <c r="D252" s="20" t="s">
        <v>101</v>
      </c>
      <c r="E252" s="20" t="s">
        <v>81</v>
      </c>
      <c r="F252" s="20" t="s">
        <v>305</v>
      </c>
      <c r="G252" s="28">
        <v>1</v>
      </c>
    </row>
    <row r="253" spans="1:7" x14ac:dyDescent="0.25">
      <c r="A253" s="20">
        <v>4120</v>
      </c>
      <c r="B253" s="20" t="s">
        <v>58</v>
      </c>
      <c r="C253" s="20" t="s">
        <v>406</v>
      </c>
      <c r="D253" s="20" t="s">
        <v>101</v>
      </c>
      <c r="E253" s="20" t="s">
        <v>81</v>
      </c>
      <c r="F253" s="20" t="s">
        <v>333</v>
      </c>
      <c r="G253" s="28">
        <v>1</v>
      </c>
    </row>
    <row r="254" spans="1:7" x14ac:dyDescent="0.25">
      <c r="A254" s="20">
        <v>4120</v>
      </c>
      <c r="B254" s="20" t="s">
        <v>58</v>
      </c>
      <c r="C254" s="20" t="s">
        <v>406</v>
      </c>
      <c r="D254" s="20" t="s">
        <v>101</v>
      </c>
      <c r="E254" s="20" t="s">
        <v>81</v>
      </c>
      <c r="F254" s="20" t="s">
        <v>119</v>
      </c>
      <c r="G254" s="28">
        <v>1</v>
      </c>
    </row>
    <row r="255" spans="1:7" x14ac:dyDescent="0.25">
      <c r="A255" s="20">
        <v>4120</v>
      </c>
      <c r="B255" s="20" t="s">
        <v>58</v>
      </c>
      <c r="C255" s="20" t="s">
        <v>406</v>
      </c>
      <c r="D255" s="20" t="s">
        <v>101</v>
      </c>
      <c r="E255" s="20" t="s">
        <v>81</v>
      </c>
      <c r="F255" s="20" t="s">
        <v>226</v>
      </c>
      <c r="G255" s="28">
        <v>1</v>
      </c>
    </row>
    <row r="256" spans="1:7" x14ac:dyDescent="0.25">
      <c r="A256" s="20">
        <v>4120</v>
      </c>
      <c r="B256" s="20" t="s">
        <v>58</v>
      </c>
      <c r="C256" s="20" t="s">
        <v>406</v>
      </c>
      <c r="D256" s="20" t="s">
        <v>101</v>
      </c>
      <c r="E256" s="20" t="s">
        <v>81</v>
      </c>
      <c r="F256" s="20" t="s">
        <v>428</v>
      </c>
      <c r="G256" s="28">
        <v>1</v>
      </c>
    </row>
    <row r="257" spans="1:7" x14ac:dyDescent="0.25">
      <c r="A257" s="20">
        <v>4126</v>
      </c>
      <c r="B257" s="20" t="s">
        <v>58</v>
      </c>
      <c r="C257" s="20" t="s">
        <v>406</v>
      </c>
      <c r="D257" s="20" t="s">
        <v>101</v>
      </c>
      <c r="E257" s="20" t="s">
        <v>81</v>
      </c>
      <c r="F257" s="20" t="s">
        <v>312</v>
      </c>
      <c r="G257" s="28">
        <v>1</v>
      </c>
    </row>
    <row r="258" spans="1:7" x14ac:dyDescent="0.25">
      <c r="A258" s="20">
        <v>4126</v>
      </c>
      <c r="B258" s="20" t="s">
        <v>58</v>
      </c>
      <c r="C258" s="20" t="s">
        <v>406</v>
      </c>
      <c r="D258" s="20" t="s">
        <v>101</v>
      </c>
      <c r="E258" s="20" t="s">
        <v>81</v>
      </c>
      <c r="F258" s="20" t="s">
        <v>305</v>
      </c>
      <c r="G258" s="28">
        <v>1</v>
      </c>
    </row>
    <row r="259" spans="1:7" x14ac:dyDescent="0.25">
      <c r="A259" s="20">
        <v>4126</v>
      </c>
      <c r="B259" s="20" t="s">
        <v>58</v>
      </c>
      <c r="C259" s="20" t="s">
        <v>406</v>
      </c>
      <c r="D259" s="20" t="s">
        <v>101</v>
      </c>
      <c r="E259" s="20" t="s">
        <v>81</v>
      </c>
      <c r="F259" s="20" t="s">
        <v>428</v>
      </c>
      <c r="G259" s="28">
        <v>1</v>
      </c>
    </row>
    <row r="260" spans="1:7" x14ac:dyDescent="0.25">
      <c r="A260" s="20">
        <v>4126</v>
      </c>
      <c r="B260" s="20" t="s">
        <v>58</v>
      </c>
      <c r="C260" s="20" t="s">
        <v>406</v>
      </c>
      <c r="D260" s="20" t="s">
        <v>101</v>
      </c>
      <c r="E260" s="20" t="s">
        <v>81</v>
      </c>
      <c r="F260" s="20" t="s">
        <v>456</v>
      </c>
      <c r="G260" s="28">
        <v>1</v>
      </c>
    </row>
    <row r="261" spans="1:7" x14ac:dyDescent="0.25">
      <c r="A261" s="20">
        <v>4134</v>
      </c>
      <c r="B261" s="20" t="s">
        <v>58</v>
      </c>
      <c r="C261" s="20" t="s">
        <v>406</v>
      </c>
      <c r="D261" s="20" t="s">
        <v>101</v>
      </c>
      <c r="E261" s="20" t="s">
        <v>81</v>
      </c>
      <c r="F261" s="20" t="s">
        <v>306</v>
      </c>
      <c r="G261" s="28">
        <v>1</v>
      </c>
    </row>
    <row r="262" spans="1:7" x14ac:dyDescent="0.25">
      <c r="A262" s="20">
        <v>4134</v>
      </c>
      <c r="B262" s="20" t="s">
        <v>58</v>
      </c>
      <c r="C262" s="20" t="s">
        <v>406</v>
      </c>
      <c r="D262" s="20" t="s">
        <v>101</v>
      </c>
      <c r="E262" s="20" t="s">
        <v>81</v>
      </c>
      <c r="F262" s="20" t="s">
        <v>130</v>
      </c>
      <c r="G262" s="28">
        <v>1</v>
      </c>
    </row>
    <row r="263" spans="1:7" x14ac:dyDescent="0.25">
      <c r="A263" s="20">
        <v>4134</v>
      </c>
      <c r="B263" s="20" t="s">
        <v>58</v>
      </c>
      <c r="C263" s="20" t="s">
        <v>406</v>
      </c>
      <c r="D263" s="20" t="s">
        <v>101</v>
      </c>
      <c r="E263" s="20" t="s">
        <v>81</v>
      </c>
      <c r="F263" s="20" t="s">
        <v>8569</v>
      </c>
      <c r="G263" s="28">
        <v>1</v>
      </c>
    </row>
    <row r="264" spans="1:7" x14ac:dyDescent="0.25">
      <c r="A264" s="20">
        <v>4140</v>
      </c>
      <c r="B264" s="20" t="s">
        <v>58</v>
      </c>
      <c r="C264" s="20" t="s">
        <v>406</v>
      </c>
      <c r="D264" s="20" t="s">
        <v>101</v>
      </c>
      <c r="E264" s="20" t="s">
        <v>81</v>
      </c>
      <c r="F264" s="20" t="s">
        <v>117</v>
      </c>
      <c r="G264" s="28">
        <v>1</v>
      </c>
    </row>
    <row r="265" spans="1:7" x14ac:dyDescent="0.25">
      <c r="A265" s="20">
        <v>4140</v>
      </c>
      <c r="B265" s="20" t="s">
        <v>58</v>
      </c>
      <c r="C265" s="20" t="s">
        <v>406</v>
      </c>
      <c r="D265" s="20" t="s">
        <v>101</v>
      </c>
      <c r="E265" s="20" t="s">
        <v>81</v>
      </c>
      <c r="F265" s="20" t="s">
        <v>130</v>
      </c>
      <c r="G265" s="28">
        <v>1</v>
      </c>
    </row>
    <row r="266" spans="1:7" x14ac:dyDescent="0.25">
      <c r="A266" s="20">
        <v>4140</v>
      </c>
      <c r="B266" s="20" t="s">
        <v>58</v>
      </c>
      <c r="C266" s="20" t="s">
        <v>406</v>
      </c>
      <c r="D266" s="20" t="s">
        <v>101</v>
      </c>
      <c r="E266" s="20" t="s">
        <v>81</v>
      </c>
      <c r="F266" s="20" t="s">
        <v>238</v>
      </c>
      <c r="G266" s="28">
        <v>1</v>
      </c>
    </row>
    <row r="267" spans="1:7" x14ac:dyDescent="0.25">
      <c r="A267" s="20">
        <v>4143</v>
      </c>
      <c r="B267" s="20" t="s">
        <v>58</v>
      </c>
      <c r="C267" s="20" t="s">
        <v>406</v>
      </c>
      <c r="D267" s="20" t="s">
        <v>101</v>
      </c>
      <c r="E267" s="20" t="s">
        <v>81</v>
      </c>
      <c r="F267" s="20" t="s">
        <v>133</v>
      </c>
      <c r="G267" s="28">
        <v>1</v>
      </c>
    </row>
    <row r="268" spans="1:7" x14ac:dyDescent="0.25">
      <c r="A268" s="20">
        <v>4143</v>
      </c>
      <c r="B268" s="20" t="s">
        <v>58</v>
      </c>
      <c r="C268" s="20" t="s">
        <v>406</v>
      </c>
      <c r="D268" s="20" t="s">
        <v>101</v>
      </c>
      <c r="E268" s="20" t="s">
        <v>81</v>
      </c>
      <c r="F268" s="20" t="s">
        <v>238</v>
      </c>
      <c r="G268" s="28">
        <v>1</v>
      </c>
    </row>
    <row r="269" spans="1:7" x14ac:dyDescent="0.25">
      <c r="A269" s="20">
        <v>4143</v>
      </c>
      <c r="B269" s="20" t="s">
        <v>58</v>
      </c>
      <c r="C269" s="20" t="s">
        <v>406</v>
      </c>
      <c r="D269" s="20" t="s">
        <v>101</v>
      </c>
      <c r="E269" s="20" t="s">
        <v>81</v>
      </c>
      <c r="F269" s="20" t="s">
        <v>428</v>
      </c>
      <c r="G269" s="28">
        <v>1</v>
      </c>
    </row>
    <row r="270" spans="1:7" x14ac:dyDescent="0.25">
      <c r="A270" s="20">
        <v>4143</v>
      </c>
      <c r="B270" s="20" t="s">
        <v>58</v>
      </c>
      <c r="C270" s="20" t="s">
        <v>406</v>
      </c>
      <c r="D270" s="20" t="s">
        <v>101</v>
      </c>
      <c r="E270" s="20" t="s">
        <v>81</v>
      </c>
      <c r="F270" s="20" t="s">
        <v>456</v>
      </c>
      <c r="G270" s="28">
        <v>1</v>
      </c>
    </row>
    <row r="271" spans="1:7" x14ac:dyDescent="0.25">
      <c r="A271" s="20">
        <v>4144</v>
      </c>
      <c r="B271" s="20" t="s">
        <v>58</v>
      </c>
      <c r="C271" s="20" t="s">
        <v>406</v>
      </c>
      <c r="D271" s="20" t="s">
        <v>101</v>
      </c>
      <c r="E271" s="20" t="s">
        <v>81</v>
      </c>
      <c r="F271" s="20" t="s">
        <v>329</v>
      </c>
      <c r="G271" s="28">
        <v>1</v>
      </c>
    </row>
    <row r="272" spans="1:7" x14ac:dyDescent="0.25">
      <c r="A272" s="20">
        <v>4144</v>
      </c>
      <c r="B272" s="20" t="s">
        <v>58</v>
      </c>
      <c r="C272" s="20" t="s">
        <v>406</v>
      </c>
      <c r="D272" s="20" t="s">
        <v>101</v>
      </c>
      <c r="E272" s="20" t="s">
        <v>81</v>
      </c>
      <c r="F272" s="20" t="s">
        <v>148</v>
      </c>
      <c r="G272" s="28">
        <v>1</v>
      </c>
    </row>
    <row r="273" spans="1:7" x14ac:dyDescent="0.25">
      <c r="A273" s="20">
        <v>4144</v>
      </c>
      <c r="B273" s="20" t="s">
        <v>58</v>
      </c>
      <c r="C273" s="20" t="s">
        <v>406</v>
      </c>
      <c r="D273" s="20" t="s">
        <v>101</v>
      </c>
      <c r="E273" s="20" t="s">
        <v>81</v>
      </c>
      <c r="F273" s="20" t="s">
        <v>238</v>
      </c>
      <c r="G273" s="28">
        <v>1</v>
      </c>
    </row>
    <row r="274" spans="1:7" x14ac:dyDescent="0.25">
      <c r="A274" s="20">
        <v>4144</v>
      </c>
      <c r="B274" s="20" t="s">
        <v>58</v>
      </c>
      <c r="C274" s="20" t="s">
        <v>406</v>
      </c>
      <c r="D274" s="20" t="s">
        <v>101</v>
      </c>
      <c r="E274" s="20" t="s">
        <v>81</v>
      </c>
      <c r="F274" s="20" t="s">
        <v>428</v>
      </c>
      <c r="G274" s="28">
        <v>1</v>
      </c>
    </row>
    <row r="275" spans="1:7" x14ac:dyDescent="0.25">
      <c r="A275" s="20">
        <v>4153</v>
      </c>
      <c r="B275" s="20" t="s">
        <v>58</v>
      </c>
      <c r="C275" s="20" t="s">
        <v>406</v>
      </c>
      <c r="D275" s="20" t="s">
        <v>101</v>
      </c>
      <c r="E275" s="20" t="s">
        <v>81</v>
      </c>
      <c r="F275" s="20" t="s">
        <v>443</v>
      </c>
      <c r="G275" s="28">
        <v>1</v>
      </c>
    </row>
    <row r="276" spans="1:7" x14ac:dyDescent="0.25">
      <c r="A276" s="20">
        <v>4030</v>
      </c>
      <c r="B276" s="20" t="s">
        <v>58</v>
      </c>
      <c r="C276" s="20" t="s">
        <v>406</v>
      </c>
      <c r="D276" s="20" t="s">
        <v>92</v>
      </c>
      <c r="E276" s="20" t="s">
        <v>109</v>
      </c>
      <c r="F276" s="20" t="s">
        <v>313</v>
      </c>
      <c r="G276" s="28">
        <v>1</v>
      </c>
    </row>
    <row r="277" spans="1:7" x14ac:dyDescent="0.25">
      <c r="A277" s="20">
        <v>4030</v>
      </c>
      <c r="B277" s="20" t="s">
        <v>58</v>
      </c>
      <c r="C277" s="20" t="s">
        <v>406</v>
      </c>
      <c r="D277" s="20" t="s">
        <v>92</v>
      </c>
      <c r="E277" s="20" t="s">
        <v>109</v>
      </c>
      <c r="F277" s="20" t="s">
        <v>8570</v>
      </c>
      <c r="G277" s="28">
        <v>1</v>
      </c>
    </row>
    <row r="278" spans="1:7" x14ac:dyDescent="0.25">
      <c r="A278" s="20">
        <v>4030</v>
      </c>
      <c r="B278" s="20" t="s">
        <v>58</v>
      </c>
      <c r="C278" s="20" t="s">
        <v>406</v>
      </c>
      <c r="D278" s="20" t="s">
        <v>92</v>
      </c>
      <c r="E278" s="20" t="s">
        <v>109</v>
      </c>
      <c r="F278" s="20" t="s">
        <v>151</v>
      </c>
      <c r="G278" s="28">
        <v>1</v>
      </c>
    </row>
    <row r="279" spans="1:7" x14ac:dyDescent="0.25">
      <c r="A279" s="20">
        <v>4030</v>
      </c>
      <c r="B279" s="20" t="s">
        <v>58</v>
      </c>
      <c r="C279" s="20" t="s">
        <v>406</v>
      </c>
      <c r="D279" s="20" t="s">
        <v>92</v>
      </c>
      <c r="E279" s="20" t="s">
        <v>109</v>
      </c>
      <c r="F279" s="20" t="s">
        <v>8571</v>
      </c>
      <c r="G279" s="28">
        <v>1</v>
      </c>
    </row>
    <row r="280" spans="1:7" x14ac:dyDescent="0.25">
      <c r="A280" s="20">
        <v>4030</v>
      </c>
      <c r="B280" s="20" t="s">
        <v>58</v>
      </c>
      <c r="C280" s="20" t="s">
        <v>406</v>
      </c>
      <c r="D280" s="20" t="s">
        <v>92</v>
      </c>
      <c r="E280" s="20" t="s">
        <v>109</v>
      </c>
      <c r="F280" s="20" t="s">
        <v>449</v>
      </c>
      <c r="G280" s="28">
        <v>1</v>
      </c>
    </row>
    <row r="281" spans="1:7" x14ac:dyDescent="0.25">
      <c r="A281" s="20">
        <v>4030</v>
      </c>
      <c r="B281" s="20" t="s">
        <v>58</v>
      </c>
      <c r="C281" s="20" t="s">
        <v>406</v>
      </c>
      <c r="D281" s="20" t="s">
        <v>92</v>
      </c>
      <c r="E281" s="20" t="s">
        <v>109</v>
      </c>
      <c r="F281" s="20" t="s">
        <v>456</v>
      </c>
      <c r="G281" s="28">
        <v>1</v>
      </c>
    </row>
    <row r="282" spans="1:7" x14ac:dyDescent="0.25">
      <c r="A282" s="20">
        <v>4032</v>
      </c>
      <c r="B282" s="20" t="s">
        <v>58</v>
      </c>
      <c r="C282" s="20" t="s">
        <v>406</v>
      </c>
      <c r="D282" s="20" t="s">
        <v>92</v>
      </c>
      <c r="E282" s="20" t="s">
        <v>93</v>
      </c>
      <c r="F282" s="20" t="s">
        <v>247</v>
      </c>
      <c r="G282" s="28">
        <v>1</v>
      </c>
    </row>
    <row r="283" spans="1:7" x14ac:dyDescent="0.25">
      <c r="A283" s="20">
        <v>4032</v>
      </c>
      <c r="B283" s="20" t="s">
        <v>58</v>
      </c>
      <c r="C283" s="20" t="s">
        <v>406</v>
      </c>
      <c r="D283" s="20" t="s">
        <v>92</v>
      </c>
      <c r="E283" s="20" t="s">
        <v>93</v>
      </c>
      <c r="F283" s="20" t="s">
        <v>251</v>
      </c>
      <c r="G283" s="28">
        <v>1</v>
      </c>
    </row>
    <row r="284" spans="1:7" x14ac:dyDescent="0.25">
      <c r="A284" s="20">
        <v>4032</v>
      </c>
      <c r="B284" s="20" t="s">
        <v>58</v>
      </c>
      <c r="C284" s="20" t="s">
        <v>406</v>
      </c>
      <c r="D284" s="20" t="s">
        <v>92</v>
      </c>
      <c r="E284" s="20" t="s">
        <v>93</v>
      </c>
      <c r="F284" s="20" t="s">
        <v>449</v>
      </c>
      <c r="G284" s="28">
        <v>1</v>
      </c>
    </row>
    <row r="285" spans="1:7" x14ac:dyDescent="0.25">
      <c r="A285" s="20">
        <v>4032</v>
      </c>
      <c r="B285" s="20" t="s">
        <v>58</v>
      </c>
      <c r="C285" s="20" t="s">
        <v>406</v>
      </c>
      <c r="D285" s="20" t="s">
        <v>92</v>
      </c>
      <c r="E285" s="20" t="s">
        <v>93</v>
      </c>
      <c r="F285" s="20" t="s">
        <v>456</v>
      </c>
      <c r="G285" s="28">
        <v>1</v>
      </c>
    </row>
    <row r="286" spans="1:7" x14ac:dyDescent="0.25">
      <c r="A286" s="20">
        <v>4033</v>
      </c>
      <c r="B286" s="20" t="s">
        <v>58</v>
      </c>
      <c r="C286" s="20" t="s">
        <v>406</v>
      </c>
      <c r="D286" s="20" t="s">
        <v>92</v>
      </c>
      <c r="E286" s="20" t="s">
        <v>93</v>
      </c>
      <c r="F286" s="20" t="s">
        <v>110</v>
      </c>
      <c r="G286" s="28">
        <v>1</v>
      </c>
    </row>
    <row r="287" spans="1:7" x14ac:dyDescent="0.25">
      <c r="A287" s="20">
        <v>4033</v>
      </c>
      <c r="B287" s="20" t="s">
        <v>58</v>
      </c>
      <c r="C287" s="20" t="s">
        <v>406</v>
      </c>
      <c r="D287" s="20" t="s">
        <v>92</v>
      </c>
      <c r="E287" s="20" t="s">
        <v>93</v>
      </c>
      <c r="F287" s="20" t="s">
        <v>125</v>
      </c>
      <c r="G287" s="28">
        <v>1</v>
      </c>
    </row>
    <row r="288" spans="1:7" x14ac:dyDescent="0.25">
      <c r="A288" s="20">
        <v>4033</v>
      </c>
      <c r="B288" s="20" t="s">
        <v>58</v>
      </c>
      <c r="C288" s="20" t="s">
        <v>406</v>
      </c>
      <c r="D288" s="20" t="s">
        <v>92</v>
      </c>
      <c r="E288" s="20" t="s">
        <v>93</v>
      </c>
      <c r="F288" s="20" t="s">
        <v>352</v>
      </c>
      <c r="G288" s="28">
        <v>1</v>
      </c>
    </row>
    <row r="289" spans="1:7" x14ac:dyDescent="0.25">
      <c r="A289" s="20">
        <v>4033</v>
      </c>
      <c r="B289" s="20" t="s">
        <v>58</v>
      </c>
      <c r="C289" s="20" t="s">
        <v>406</v>
      </c>
      <c r="D289" s="20" t="s">
        <v>92</v>
      </c>
      <c r="E289" s="20" t="s">
        <v>93</v>
      </c>
      <c r="F289" s="20" t="s">
        <v>128</v>
      </c>
      <c r="G289" s="28">
        <v>1</v>
      </c>
    </row>
    <row r="290" spans="1:7" x14ac:dyDescent="0.25">
      <c r="A290" s="20">
        <v>4033</v>
      </c>
      <c r="B290" s="20" t="s">
        <v>58</v>
      </c>
      <c r="C290" s="20" t="s">
        <v>406</v>
      </c>
      <c r="D290" s="20" t="s">
        <v>92</v>
      </c>
      <c r="E290" s="20" t="s">
        <v>93</v>
      </c>
      <c r="F290" s="20" t="s">
        <v>131</v>
      </c>
      <c r="G290" s="28">
        <v>1</v>
      </c>
    </row>
    <row r="291" spans="1:7" x14ac:dyDescent="0.25">
      <c r="A291" s="20">
        <v>4033</v>
      </c>
      <c r="B291" s="20" t="s">
        <v>58</v>
      </c>
      <c r="C291" s="20" t="s">
        <v>406</v>
      </c>
      <c r="D291" s="20" t="s">
        <v>92</v>
      </c>
      <c r="E291" s="20" t="s">
        <v>93</v>
      </c>
      <c r="F291" s="20" t="s">
        <v>8572</v>
      </c>
      <c r="G291" s="28">
        <v>1</v>
      </c>
    </row>
    <row r="292" spans="1:7" x14ac:dyDescent="0.25">
      <c r="A292" s="20">
        <v>4033</v>
      </c>
      <c r="B292" s="20" t="s">
        <v>58</v>
      </c>
      <c r="C292" s="20" t="s">
        <v>406</v>
      </c>
      <c r="D292" s="20" t="s">
        <v>92</v>
      </c>
      <c r="E292" s="20" t="s">
        <v>93</v>
      </c>
      <c r="F292" s="20" t="s">
        <v>188</v>
      </c>
      <c r="G292" s="28">
        <v>1</v>
      </c>
    </row>
    <row r="293" spans="1:7" x14ac:dyDescent="0.25">
      <c r="A293" s="20">
        <v>4033</v>
      </c>
      <c r="B293" s="20" t="s">
        <v>58</v>
      </c>
      <c r="C293" s="20" t="s">
        <v>406</v>
      </c>
      <c r="D293" s="20" t="s">
        <v>92</v>
      </c>
      <c r="E293" s="20" t="s">
        <v>93</v>
      </c>
      <c r="F293" s="20" t="s">
        <v>456</v>
      </c>
      <c r="G293" s="28">
        <v>1</v>
      </c>
    </row>
    <row r="294" spans="1:7" x14ac:dyDescent="0.25">
      <c r="A294" s="20">
        <v>4034</v>
      </c>
      <c r="B294" s="20" t="s">
        <v>58</v>
      </c>
      <c r="C294" s="20" t="s">
        <v>406</v>
      </c>
      <c r="D294" s="20" t="s">
        <v>92</v>
      </c>
      <c r="E294" s="20" t="s">
        <v>93</v>
      </c>
      <c r="F294" s="20" t="s">
        <v>8565</v>
      </c>
      <c r="G294" s="28">
        <v>1</v>
      </c>
    </row>
    <row r="295" spans="1:7" x14ac:dyDescent="0.25">
      <c r="A295" s="20">
        <v>4034</v>
      </c>
      <c r="B295" s="20" t="s">
        <v>58</v>
      </c>
      <c r="C295" s="20" t="s">
        <v>406</v>
      </c>
      <c r="D295" s="20" t="s">
        <v>92</v>
      </c>
      <c r="E295" s="20" t="s">
        <v>93</v>
      </c>
      <c r="F295" s="20" t="s">
        <v>123</v>
      </c>
      <c r="G295" s="28">
        <v>1</v>
      </c>
    </row>
    <row r="296" spans="1:7" x14ac:dyDescent="0.25">
      <c r="A296" s="20">
        <v>4034</v>
      </c>
      <c r="B296" s="20" t="s">
        <v>58</v>
      </c>
      <c r="C296" s="20" t="s">
        <v>406</v>
      </c>
      <c r="D296" s="20" t="s">
        <v>92</v>
      </c>
      <c r="E296" s="20" t="s">
        <v>93</v>
      </c>
      <c r="F296" s="20" t="s">
        <v>138</v>
      </c>
      <c r="G296" s="28">
        <v>1</v>
      </c>
    </row>
    <row r="297" spans="1:7" x14ac:dyDescent="0.25">
      <c r="A297" s="20">
        <v>4034</v>
      </c>
      <c r="B297" s="20" t="s">
        <v>58</v>
      </c>
      <c r="C297" s="20" t="s">
        <v>406</v>
      </c>
      <c r="D297" s="20" t="s">
        <v>92</v>
      </c>
      <c r="E297" s="20" t="s">
        <v>93</v>
      </c>
      <c r="F297" s="20" t="s">
        <v>8572</v>
      </c>
      <c r="G297" s="28">
        <v>1</v>
      </c>
    </row>
    <row r="298" spans="1:7" x14ac:dyDescent="0.25">
      <c r="A298" s="20">
        <v>4034</v>
      </c>
      <c r="B298" s="20" t="s">
        <v>58</v>
      </c>
      <c r="C298" s="20" t="s">
        <v>406</v>
      </c>
      <c r="D298" s="20" t="s">
        <v>92</v>
      </c>
      <c r="E298" s="20" t="s">
        <v>93</v>
      </c>
      <c r="F298" s="20" t="s">
        <v>233</v>
      </c>
      <c r="G298" s="28">
        <v>1</v>
      </c>
    </row>
    <row r="299" spans="1:7" x14ac:dyDescent="0.25">
      <c r="A299" s="20">
        <v>4034</v>
      </c>
      <c r="B299" s="20" t="s">
        <v>58</v>
      </c>
      <c r="C299" s="20" t="s">
        <v>406</v>
      </c>
      <c r="D299" s="20" t="s">
        <v>92</v>
      </c>
      <c r="E299" s="20" t="s">
        <v>93</v>
      </c>
      <c r="F299" s="20" t="s">
        <v>251</v>
      </c>
      <c r="G299" s="28">
        <v>1</v>
      </c>
    </row>
    <row r="300" spans="1:7" x14ac:dyDescent="0.25">
      <c r="A300" s="20">
        <v>4034</v>
      </c>
      <c r="B300" s="20" t="s">
        <v>58</v>
      </c>
      <c r="C300" s="20" t="s">
        <v>406</v>
      </c>
      <c r="D300" s="20" t="s">
        <v>92</v>
      </c>
      <c r="E300" s="20" t="s">
        <v>93</v>
      </c>
      <c r="F300" s="20" t="s">
        <v>256</v>
      </c>
      <c r="G300" s="28">
        <v>1</v>
      </c>
    </row>
    <row r="301" spans="1:7" x14ac:dyDescent="0.25">
      <c r="A301" s="20">
        <v>4034</v>
      </c>
      <c r="B301" s="20" t="s">
        <v>58</v>
      </c>
      <c r="C301" s="20" t="s">
        <v>406</v>
      </c>
      <c r="D301" s="20" t="s">
        <v>92</v>
      </c>
      <c r="E301" s="20" t="s">
        <v>93</v>
      </c>
      <c r="F301" s="20" t="s">
        <v>456</v>
      </c>
      <c r="G301" s="28">
        <v>1</v>
      </c>
    </row>
    <row r="302" spans="1:7" x14ac:dyDescent="0.25">
      <c r="A302" s="20">
        <v>4035</v>
      </c>
      <c r="B302" s="20" t="s">
        <v>58</v>
      </c>
      <c r="C302" s="20" t="s">
        <v>406</v>
      </c>
      <c r="D302" s="20" t="s">
        <v>92</v>
      </c>
      <c r="E302" s="20" t="s">
        <v>93</v>
      </c>
      <c r="F302" s="20" t="s">
        <v>8565</v>
      </c>
      <c r="G302" s="28">
        <v>1</v>
      </c>
    </row>
    <row r="303" spans="1:7" x14ac:dyDescent="0.25">
      <c r="A303" s="20">
        <v>4035</v>
      </c>
      <c r="B303" s="20" t="s">
        <v>58</v>
      </c>
      <c r="C303" s="20" t="s">
        <v>406</v>
      </c>
      <c r="D303" s="20" t="s">
        <v>92</v>
      </c>
      <c r="E303" s="20" t="s">
        <v>93</v>
      </c>
      <c r="F303" s="20" t="s">
        <v>110</v>
      </c>
      <c r="G303" s="28">
        <v>1</v>
      </c>
    </row>
    <row r="304" spans="1:7" x14ac:dyDescent="0.25">
      <c r="A304" s="20">
        <v>4035</v>
      </c>
      <c r="B304" s="20" t="s">
        <v>58</v>
      </c>
      <c r="C304" s="20" t="s">
        <v>406</v>
      </c>
      <c r="D304" s="20" t="s">
        <v>92</v>
      </c>
      <c r="E304" s="20" t="s">
        <v>93</v>
      </c>
      <c r="F304" s="20" t="s">
        <v>303</v>
      </c>
      <c r="G304" s="28">
        <v>1</v>
      </c>
    </row>
    <row r="305" spans="1:7" x14ac:dyDescent="0.25">
      <c r="A305" s="20">
        <v>4035</v>
      </c>
      <c r="B305" s="20" t="s">
        <v>58</v>
      </c>
      <c r="C305" s="20" t="s">
        <v>406</v>
      </c>
      <c r="D305" s="20" t="s">
        <v>92</v>
      </c>
      <c r="E305" s="20" t="s">
        <v>93</v>
      </c>
      <c r="F305" s="20" t="s">
        <v>149</v>
      </c>
      <c r="G305" s="28">
        <v>1</v>
      </c>
    </row>
    <row r="306" spans="1:7" x14ac:dyDescent="0.25">
      <c r="A306" s="20">
        <v>4035</v>
      </c>
      <c r="B306" s="20" t="s">
        <v>58</v>
      </c>
      <c r="C306" s="20" t="s">
        <v>406</v>
      </c>
      <c r="D306" s="20" t="s">
        <v>92</v>
      </c>
      <c r="E306" s="20" t="s">
        <v>93</v>
      </c>
      <c r="F306" s="20" t="s">
        <v>233</v>
      </c>
      <c r="G306" s="28">
        <v>1</v>
      </c>
    </row>
    <row r="307" spans="1:7" x14ac:dyDescent="0.25">
      <c r="A307" s="20">
        <v>4035</v>
      </c>
      <c r="B307" s="20" t="s">
        <v>58</v>
      </c>
      <c r="C307" s="20" t="s">
        <v>406</v>
      </c>
      <c r="D307" s="20" t="s">
        <v>92</v>
      </c>
      <c r="E307" s="20" t="s">
        <v>93</v>
      </c>
      <c r="F307" s="20" t="s">
        <v>241</v>
      </c>
      <c r="G307" s="28">
        <v>1</v>
      </c>
    </row>
    <row r="308" spans="1:7" x14ac:dyDescent="0.25">
      <c r="A308" s="20">
        <v>4035</v>
      </c>
      <c r="B308" s="20" t="s">
        <v>58</v>
      </c>
      <c r="C308" s="20" t="s">
        <v>406</v>
      </c>
      <c r="D308" s="20" t="s">
        <v>92</v>
      </c>
      <c r="E308" s="20" t="s">
        <v>93</v>
      </c>
      <c r="F308" s="20" t="s">
        <v>242</v>
      </c>
      <c r="G308" s="28">
        <v>1</v>
      </c>
    </row>
    <row r="309" spans="1:7" x14ac:dyDescent="0.25">
      <c r="A309" s="20">
        <v>4035</v>
      </c>
      <c r="B309" s="20" t="s">
        <v>58</v>
      </c>
      <c r="C309" s="20" t="s">
        <v>406</v>
      </c>
      <c r="D309" s="20" t="s">
        <v>92</v>
      </c>
      <c r="E309" s="20" t="s">
        <v>93</v>
      </c>
      <c r="F309" s="20" t="s">
        <v>456</v>
      </c>
      <c r="G309" s="28">
        <v>1</v>
      </c>
    </row>
    <row r="310" spans="1:7" x14ac:dyDescent="0.25">
      <c r="A310" s="20">
        <v>4036</v>
      </c>
      <c r="B310" s="20" t="s">
        <v>58</v>
      </c>
      <c r="C310" s="20" t="s">
        <v>406</v>
      </c>
      <c r="D310" s="20" t="s">
        <v>92</v>
      </c>
      <c r="E310" s="20" t="s">
        <v>93</v>
      </c>
      <c r="F310" s="20" t="s">
        <v>8565</v>
      </c>
      <c r="G310" s="28">
        <v>1</v>
      </c>
    </row>
    <row r="311" spans="1:7" x14ac:dyDescent="0.25">
      <c r="A311" s="20">
        <v>4036</v>
      </c>
      <c r="B311" s="20" t="s">
        <v>58</v>
      </c>
      <c r="C311" s="20" t="s">
        <v>406</v>
      </c>
      <c r="D311" s="20" t="s">
        <v>92</v>
      </c>
      <c r="E311" s="20" t="s">
        <v>93</v>
      </c>
      <c r="F311" s="20" t="s">
        <v>115</v>
      </c>
      <c r="G311" s="28">
        <v>1</v>
      </c>
    </row>
    <row r="312" spans="1:7" x14ac:dyDescent="0.25">
      <c r="A312" s="20">
        <v>4036</v>
      </c>
      <c r="B312" s="20" t="s">
        <v>58</v>
      </c>
      <c r="C312" s="20" t="s">
        <v>406</v>
      </c>
      <c r="D312" s="20" t="s">
        <v>92</v>
      </c>
      <c r="E312" s="20" t="s">
        <v>93</v>
      </c>
      <c r="F312" s="20" t="s">
        <v>138</v>
      </c>
      <c r="G312" s="28">
        <v>1</v>
      </c>
    </row>
    <row r="313" spans="1:7" x14ac:dyDescent="0.25">
      <c r="A313" s="20">
        <v>4036</v>
      </c>
      <c r="B313" s="20" t="s">
        <v>58</v>
      </c>
      <c r="C313" s="20" t="s">
        <v>406</v>
      </c>
      <c r="D313" s="20" t="s">
        <v>92</v>
      </c>
      <c r="E313" s="20" t="s">
        <v>93</v>
      </c>
      <c r="F313" s="20" t="s">
        <v>225</v>
      </c>
      <c r="G313" s="28">
        <v>1</v>
      </c>
    </row>
    <row r="314" spans="1:7" x14ac:dyDescent="0.25">
      <c r="A314" s="20">
        <v>4036</v>
      </c>
      <c r="B314" s="20" t="s">
        <v>58</v>
      </c>
      <c r="C314" s="20" t="s">
        <v>406</v>
      </c>
      <c r="D314" s="20" t="s">
        <v>92</v>
      </c>
      <c r="E314" s="20" t="s">
        <v>93</v>
      </c>
      <c r="F314" s="20" t="s">
        <v>233</v>
      </c>
      <c r="G314" s="28">
        <v>1</v>
      </c>
    </row>
    <row r="315" spans="1:7" x14ac:dyDescent="0.25">
      <c r="A315" s="20">
        <v>4036</v>
      </c>
      <c r="B315" s="20" t="s">
        <v>58</v>
      </c>
      <c r="C315" s="20" t="s">
        <v>406</v>
      </c>
      <c r="D315" s="20" t="s">
        <v>92</v>
      </c>
      <c r="E315" s="20" t="s">
        <v>93</v>
      </c>
      <c r="F315" s="20" t="s">
        <v>316</v>
      </c>
      <c r="G315" s="28">
        <v>1</v>
      </c>
    </row>
    <row r="316" spans="1:7" x14ac:dyDescent="0.25">
      <c r="A316" s="20">
        <v>4036</v>
      </c>
      <c r="B316" s="20" t="s">
        <v>58</v>
      </c>
      <c r="C316" s="20" t="s">
        <v>406</v>
      </c>
      <c r="D316" s="20" t="s">
        <v>92</v>
      </c>
      <c r="E316" s="20" t="s">
        <v>93</v>
      </c>
      <c r="F316" s="20" t="s">
        <v>239</v>
      </c>
      <c r="G316" s="28">
        <v>1</v>
      </c>
    </row>
    <row r="317" spans="1:7" x14ac:dyDescent="0.25">
      <c r="A317" s="20">
        <v>4036</v>
      </c>
      <c r="B317" s="20" t="s">
        <v>58</v>
      </c>
      <c r="C317" s="20" t="s">
        <v>406</v>
      </c>
      <c r="D317" s="20" t="s">
        <v>92</v>
      </c>
      <c r="E317" s="20" t="s">
        <v>93</v>
      </c>
      <c r="F317" s="20" t="s">
        <v>188</v>
      </c>
      <c r="G317" s="28">
        <v>1</v>
      </c>
    </row>
    <row r="318" spans="1:7" x14ac:dyDescent="0.25">
      <c r="A318" s="20">
        <v>4036</v>
      </c>
      <c r="B318" s="20" t="s">
        <v>58</v>
      </c>
      <c r="C318" s="20" t="s">
        <v>406</v>
      </c>
      <c r="D318" s="20" t="s">
        <v>92</v>
      </c>
      <c r="E318" s="20" t="s">
        <v>93</v>
      </c>
      <c r="F318" s="20" t="s">
        <v>456</v>
      </c>
      <c r="G318" s="28">
        <v>1</v>
      </c>
    </row>
    <row r="319" spans="1:7" x14ac:dyDescent="0.25">
      <c r="A319" s="20">
        <v>4115</v>
      </c>
      <c r="B319" s="20" t="s">
        <v>58</v>
      </c>
      <c r="C319" s="20" t="s">
        <v>406</v>
      </c>
      <c r="D319" s="20" t="s">
        <v>92</v>
      </c>
      <c r="E319" s="20" t="s">
        <v>81</v>
      </c>
      <c r="F319" s="20" t="s">
        <v>8573</v>
      </c>
      <c r="G319" s="28">
        <v>1</v>
      </c>
    </row>
    <row r="320" spans="1:7" x14ac:dyDescent="0.25">
      <c r="A320" s="20">
        <v>4115</v>
      </c>
      <c r="B320" s="20" t="s">
        <v>58</v>
      </c>
      <c r="C320" s="20" t="s">
        <v>406</v>
      </c>
      <c r="D320" s="20" t="s">
        <v>92</v>
      </c>
      <c r="E320" s="20" t="s">
        <v>81</v>
      </c>
      <c r="F320" s="20" t="s">
        <v>301</v>
      </c>
      <c r="G320" s="28">
        <v>1</v>
      </c>
    </row>
    <row r="321" spans="1:7" x14ac:dyDescent="0.25">
      <c r="A321" s="20">
        <v>4115</v>
      </c>
      <c r="B321" s="20" t="s">
        <v>58</v>
      </c>
      <c r="C321" s="20" t="s">
        <v>406</v>
      </c>
      <c r="D321" s="20" t="s">
        <v>92</v>
      </c>
      <c r="E321" s="20" t="s">
        <v>81</v>
      </c>
      <c r="F321" s="20" t="s">
        <v>123</v>
      </c>
      <c r="G321" s="28">
        <v>1</v>
      </c>
    </row>
    <row r="322" spans="1:7" x14ac:dyDescent="0.25">
      <c r="A322" s="20">
        <v>4115</v>
      </c>
      <c r="B322" s="20" t="s">
        <v>58</v>
      </c>
      <c r="C322" s="20" t="s">
        <v>406</v>
      </c>
      <c r="D322" s="20" t="s">
        <v>92</v>
      </c>
      <c r="E322" s="20" t="s">
        <v>81</v>
      </c>
      <c r="F322" s="20" t="s">
        <v>124</v>
      </c>
      <c r="G322" s="28">
        <v>1</v>
      </c>
    </row>
    <row r="323" spans="1:7" x14ac:dyDescent="0.25">
      <c r="A323" s="20">
        <v>4115</v>
      </c>
      <c r="B323" s="20" t="s">
        <v>58</v>
      </c>
      <c r="C323" s="20" t="s">
        <v>406</v>
      </c>
      <c r="D323" s="20" t="s">
        <v>92</v>
      </c>
      <c r="E323" s="20" t="s">
        <v>81</v>
      </c>
      <c r="F323" s="20" t="s">
        <v>366</v>
      </c>
      <c r="G323" s="28">
        <v>1</v>
      </c>
    </row>
    <row r="324" spans="1:7" x14ac:dyDescent="0.25">
      <c r="A324" s="20">
        <v>4115</v>
      </c>
      <c r="B324" s="20" t="s">
        <v>58</v>
      </c>
      <c r="C324" s="20" t="s">
        <v>406</v>
      </c>
      <c r="D324" s="20" t="s">
        <v>92</v>
      </c>
      <c r="E324" s="20" t="s">
        <v>81</v>
      </c>
      <c r="F324" s="20" t="s">
        <v>441</v>
      </c>
      <c r="G324" s="28">
        <v>1</v>
      </c>
    </row>
    <row r="325" spans="1:7" x14ac:dyDescent="0.25">
      <c r="A325" s="20">
        <v>4115</v>
      </c>
      <c r="B325" s="20" t="s">
        <v>58</v>
      </c>
      <c r="C325" s="20" t="s">
        <v>406</v>
      </c>
      <c r="D325" s="20" t="s">
        <v>92</v>
      </c>
      <c r="E325" s="20" t="s">
        <v>81</v>
      </c>
      <c r="F325" s="20" t="s">
        <v>138</v>
      </c>
      <c r="G325" s="28">
        <v>1</v>
      </c>
    </row>
    <row r="326" spans="1:7" x14ac:dyDescent="0.25">
      <c r="A326" s="20">
        <v>4115</v>
      </c>
      <c r="B326" s="20" t="s">
        <v>58</v>
      </c>
      <c r="C326" s="20" t="s">
        <v>406</v>
      </c>
      <c r="D326" s="20" t="s">
        <v>92</v>
      </c>
      <c r="E326" s="20" t="s">
        <v>81</v>
      </c>
      <c r="F326" s="20" t="s">
        <v>8572</v>
      </c>
      <c r="G326" s="28">
        <v>1</v>
      </c>
    </row>
    <row r="327" spans="1:7" x14ac:dyDescent="0.25">
      <c r="A327" s="20">
        <v>4115</v>
      </c>
      <c r="B327" s="20" t="s">
        <v>58</v>
      </c>
      <c r="C327" s="20" t="s">
        <v>406</v>
      </c>
      <c r="D327" s="20" t="s">
        <v>92</v>
      </c>
      <c r="E327" s="20" t="s">
        <v>81</v>
      </c>
      <c r="F327" s="20" t="s">
        <v>307</v>
      </c>
      <c r="G327" s="28">
        <v>1</v>
      </c>
    </row>
    <row r="328" spans="1:7" x14ac:dyDescent="0.25">
      <c r="A328" s="20">
        <v>4115</v>
      </c>
      <c r="B328" s="20" t="s">
        <v>58</v>
      </c>
      <c r="C328" s="20" t="s">
        <v>406</v>
      </c>
      <c r="D328" s="20" t="s">
        <v>92</v>
      </c>
      <c r="E328" s="20" t="s">
        <v>81</v>
      </c>
      <c r="F328" s="20" t="s">
        <v>230</v>
      </c>
      <c r="G328" s="28">
        <v>1</v>
      </c>
    </row>
    <row r="329" spans="1:7" x14ac:dyDescent="0.25">
      <c r="A329" s="20">
        <v>4115</v>
      </c>
      <c r="B329" s="20" t="s">
        <v>58</v>
      </c>
      <c r="C329" s="20" t="s">
        <v>406</v>
      </c>
      <c r="D329" s="20" t="s">
        <v>92</v>
      </c>
      <c r="E329" s="20" t="s">
        <v>81</v>
      </c>
      <c r="F329" s="20" t="s">
        <v>200</v>
      </c>
      <c r="G329" s="28">
        <v>1</v>
      </c>
    </row>
    <row r="330" spans="1:7" x14ac:dyDescent="0.25">
      <c r="A330" s="20">
        <v>4115</v>
      </c>
      <c r="B330" s="20" t="s">
        <v>58</v>
      </c>
      <c r="C330" s="20" t="s">
        <v>406</v>
      </c>
      <c r="D330" s="20" t="s">
        <v>92</v>
      </c>
      <c r="E330" s="20" t="s">
        <v>81</v>
      </c>
      <c r="F330" s="20" t="s">
        <v>239</v>
      </c>
      <c r="G330" s="28">
        <v>1</v>
      </c>
    </row>
    <row r="331" spans="1:7" x14ac:dyDescent="0.25">
      <c r="A331" s="20">
        <v>4115</v>
      </c>
      <c r="B331" s="20" t="s">
        <v>58</v>
      </c>
      <c r="C331" s="20" t="s">
        <v>406</v>
      </c>
      <c r="D331" s="20" t="s">
        <v>92</v>
      </c>
      <c r="E331" s="20" t="s">
        <v>81</v>
      </c>
      <c r="F331" s="20" t="s">
        <v>242</v>
      </c>
      <c r="G331" s="28">
        <v>1</v>
      </c>
    </row>
    <row r="332" spans="1:7" x14ac:dyDescent="0.25">
      <c r="A332" s="20">
        <v>4115</v>
      </c>
      <c r="B332" s="20" t="s">
        <v>58</v>
      </c>
      <c r="C332" s="20" t="s">
        <v>406</v>
      </c>
      <c r="D332" s="20" t="s">
        <v>92</v>
      </c>
      <c r="E332" s="20" t="s">
        <v>81</v>
      </c>
      <c r="F332" s="20" t="s">
        <v>449</v>
      </c>
      <c r="G332" s="28">
        <v>1</v>
      </c>
    </row>
    <row r="333" spans="1:7" x14ac:dyDescent="0.25">
      <c r="A333" s="20">
        <v>4115</v>
      </c>
      <c r="B333" s="20" t="s">
        <v>58</v>
      </c>
      <c r="C333" s="20" t="s">
        <v>406</v>
      </c>
      <c r="D333" s="20" t="s">
        <v>92</v>
      </c>
      <c r="E333" s="20" t="s">
        <v>81</v>
      </c>
      <c r="F333" s="20" t="s">
        <v>347</v>
      </c>
      <c r="G333" s="28">
        <v>1</v>
      </c>
    </row>
    <row r="334" spans="1:7" x14ac:dyDescent="0.25">
      <c r="A334" s="20">
        <v>4115</v>
      </c>
      <c r="B334" s="20" t="s">
        <v>58</v>
      </c>
      <c r="C334" s="20" t="s">
        <v>406</v>
      </c>
      <c r="D334" s="20" t="s">
        <v>92</v>
      </c>
      <c r="E334" s="20" t="s">
        <v>81</v>
      </c>
      <c r="F334" s="20" t="s">
        <v>456</v>
      </c>
      <c r="G334" s="28">
        <v>1</v>
      </c>
    </row>
    <row r="335" spans="1:7" x14ac:dyDescent="0.25">
      <c r="A335" s="20">
        <v>4157</v>
      </c>
      <c r="B335" s="20" t="s">
        <v>58</v>
      </c>
      <c r="C335" s="20" t="s">
        <v>406</v>
      </c>
      <c r="D335" s="20" t="s">
        <v>92</v>
      </c>
      <c r="E335" s="20" t="s">
        <v>81</v>
      </c>
      <c r="F335" s="20" t="s">
        <v>8565</v>
      </c>
      <c r="G335" s="28">
        <v>1</v>
      </c>
    </row>
    <row r="336" spans="1:7" x14ac:dyDescent="0.25">
      <c r="A336" s="20">
        <v>4157</v>
      </c>
      <c r="B336" s="20" t="s">
        <v>58</v>
      </c>
      <c r="C336" s="20" t="s">
        <v>406</v>
      </c>
      <c r="D336" s="20" t="s">
        <v>92</v>
      </c>
      <c r="E336" s="20" t="s">
        <v>81</v>
      </c>
      <c r="F336" s="20" t="s">
        <v>433</v>
      </c>
      <c r="G336" s="28">
        <v>1</v>
      </c>
    </row>
    <row r="337" spans="1:7" x14ac:dyDescent="0.25">
      <c r="A337" s="20">
        <v>4157</v>
      </c>
      <c r="B337" s="20" t="s">
        <v>58</v>
      </c>
      <c r="C337" s="20" t="s">
        <v>406</v>
      </c>
      <c r="D337" s="20" t="s">
        <v>92</v>
      </c>
      <c r="E337" s="20" t="s">
        <v>81</v>
      </c>
      <c r="F337" s="20" t="s">
        <v>303</v>
      </c>
      <c r="G337" s="28">
        <v>1</v>
      </c>
    </row>
    <row r="338" spans="1:7" x14ac:dyDescent="0.25">
      <c r="A338" s="20">
        <v>4157</v>
      </c>
      <c r="B338" s="20" t="s">
        <v>58</v>
      </c>
      <c r="C338" s="20" t="s">
        <v>406</v>
      </c>
      <c r="D338" s="20" t="s">
        <v>92</v>
      </c>
      <c r="E338" s="20" t="s">
        <v>81</v>
      </c>
      <c r="F338" s="20" t="s">
        <v>120</v>
      </c>
      <c r="G338" s="28">
        <v>1</v>
      </c>
    </row>
    <row r="339" spans="1:7" x14ac:dyDescent="0.25">
      <c r="A339" s="20">
        <v>4157</v>
      </c>
      <c r="B339" s="20" t="s">
        <v>58</v>
      </c>
      <c r="C339" s="20" t="s">
        <v>406</v>
      </c>
      <c r="D339" s="20" t="s">
        <v>92</v>
      </c>
      <c r="E339" s="20" t="s">
        <v>81</v>
      </c>
      <c r="F339" s="20" t="s">
        <v>149</v>
      </c>
      <c r="G339" s="28">
        <v>1</v>
      </c>
    </row>
    <row r="340" spans="1:7" x14ac:dyDescent="0.25">
      <c r="A340" s="20">
        <v>4157</v>
      </c>
      <c r="B340" s="20" t="s">
        <v>58</v>
      </c>
      <c r="C340" s="20" t="s">
        <v>406</v>
      </c>
      <c r="D340" s="20" t="s">
        <v>92</v>
      </c>
      <c r="E340" s="20" t="s">
        <v>81</v>
      </c>
      <c r="F340" s="20" t="s">
        <v>307</v>
      </c>
      <c r="G340" s="28">
        <v>1</v>
      </c>
    </row>
    <row r="341" spans="1:7" x14ac:dyDescent="0.25">
      <c r="A341" s="20">
        <v>4157</v>
      </c>
      <c r="B341" s="20" t="s">
        <v>58</v>
      </c>
      <c r="C341" s="20" t="s">
        <v>406</v>
      </c>
      <c r="D341" s="20" t="s">
        <v>92</v>
      </c>
      <c r="E341" s="20" t="s">
        <v>81</v>
      </c>
      <c r="F341" s="20" t="s">
        <v>230</v>
      </c>
      <c r="G341" s="28">
        <v>1</v>
      </c>
    </row>
    <row r="342" spans="1:7" x14ac:dyDescent="0.25">
      <c r="A342" s="20">
        <v>4157</v>
      </c>
      <c r="B342" s="20" t="s">
        <v>58</v>
      </c>
      <c r="C342" s="20" t="s">
        <v>406</v>
      </c>
      <c r="D342" s="20" t="s">
        <v>92</v>
      </c>
      <c r="E342" s="20" t="s">
        <v>81</v>
      </c>
      <c r="F342" s="20" t="s">
        <v>233</v>
      </c>
      <c r="G342" s="28">
        <v>1</v>
      </c>
    </row>
    <row r="343" spans="1:7" x14ac:dyDescent="0.25">
      <c r="A343" s="20">
        <v>4157</v>
      </c>
      <c r="B343" s="20" t="s">
        <v>58</v>
      </c>
      <c r="C343" s="20" t="s">
        <v>406</v>
      </c>
      <c r="D343" s="20" t="s">
        <v>92</v>
      </c>
      <c r="E343" s="20" t="s">
        <v>81</v>
      </c>
      <c r="F343" s="20" t="s">
        <v>159</v>
      </c>
      <c r="G343" s="28">
        <v>1</v>
      </c>
    </row>
    <row r="344" spans="1:7" x14ac:dyDescent="0.25">
      <c r="A344" s="20">
        <v>4157</v>
      </c>
      <c r="B344" s="20" t="s">
        <v>58</v>
      </c>
      <c r="C344" s="20" t="s">
        <v>406</v>
      </c>
      <c r="D344" s="20" t="s">
        <v>92</v>
      </c>
      <c r="E344" s="20" t="s">
        <v>81</v>
      </c>
      <c r="F344" s="20" t="s">
        <v>456</v>
      </c>
      <c r="G344" s="28">
        <v>1</v>
      </c>
    </row>
    <row r="345" spans="1:7" x14ac:dyDescent="0.25">
      <c r="A345" s="20">
        <v>4019</v>
      </c>
      <c r="B345" s="20" t="s">
        <v>58</v>
      </c>
      <c r="C345" s="20" t="s">
        <v>406</v>
      </c>
      <c r="D345" s="20" t="s">
        <v>80</v>
      </c>
      <c r="E345" s="20" t="s">
        <v>409</v>
      </c>
      <c r="F345" s="20" t="s">
        <v>330</v>
      </c>
      <c r="G345" s="28">
        <v>1</v>
      </c>
    </row>
    <row r="346" spans="1:7" x14ac:dyDescent="0.25">
      <c r="A346" s="20">
        <v>4019</v>
      </c>
      <c r="B346" s="20" t="s">
        <v>58</v>
      </c>
      <c r="C346" s="20" t="s">
        <v>406</v>
      </c>
      <c r="D346" s="20" t="s">
        <v>80</v>
      </c>
      <c r="E346" s="20" t="s">
        <v>409</v>
      </c>
      <c r="F346" s="20" t="s">
        <v>310</v>
      </c>
      <c r="G346" s="28">
        <v>1</v>
      </c>
    </row>
    <row r="347" spans="1:7" x14ac:dyDescent="0.25">
      <c r="A347" s="20">
        <v>4024</v>
      </c>
      <c r="B347" s="20" t="s">
        <v>58</v>
      </c>
      <c r="C347" s="20" t="s">
        <v>406</v>
      </c>
      <c r="D347" s="20" t="s">
        <v>80</v>
      </c>
      <c r="E347" s="20" t="s">
        <v>409</v>
      </c>
      <c r="F347" s="20" t="s">
        <v>304</v>
      </c>
      <c r="G347" s="28">
        <v>1</v>
      </c>
    </row>
    <row r="348" spans="1:7" x14ac:dyDescent="0.25">
      <c r="A348" s="20">
        <v>4024</v>
      </c>
      <c r="B348" s="20" t="s">
        <v>58</v>
      </c>
      <c r="C348" s="20" t="s">
        <v>406</v>
      </c>
      <c r="D348" s="20" t="s">
        <v>80</v>
      </c>
      <c r="E348" s="20" t="s">
        <v>409</v>
      </c>
      <c r="F348" s="20" t="s">
        <v>94</v>
      </c>
      <c r="G348" s="28">
        <v>1</v>
      </c>
    </row>
    <row r="349" spans="1:7" x14ac:dyDescent="0.25">
      <c r="A349" s="20">
        <v>4024</v>
      </c>
      <c r="B349" s="20" t="s">
        <v>58</v>
      </c>
      <c r="C349" s="20" t="s">
        <v>406</v>
      </c>
      <c r="D349" s="20" t="s">
        <v>80</v>
      </c>
      <c r="E349" s="20" t="s">
        <v>409</v>
      </c>
      <c r="F349" s="20" t="s">
        <v>96</v>
      </c>
      <c r="G349" s="28">
        <v>1</v>
      </c>
    </row>
    <row r="350" spans="1:7" x14ac:dyDescent="0.25">
      <c r="A350" s="20">
        <v>4025</v>
      </c>
      <c r="B350" s="20" t="s">
        <v>58</v>
      </c>
      <c r="C350" s="20" t="s">
        <v>406</v>
      </c>
      <c r="D350" s="20" t="s">
        <v>80</v>
      </c>
      <c r="E350" s="20" t="s">
        <v>409</v>
      </c>
      <c r="F350" s="20" t="s">
        <v>8565</v>
      </c>
      <c r="G350" s="28">
        <v>1</v>
      </c>
    </row>
    <row r="351" spans="1:7" x14ac:dyDescent="0.25">
      <c r="A351" s="20">
        <v>4025</v>
      </c>
      <c r="B351" s="20" t="s">
        <v>58</v>
      </c>
      <c r="C351" s="20" t="s">
        <v>406</v>
      </c>
      <c r="D351" s="20" t="s">
        <v>80</v>
      </c>
      <c r="E351" s="20" t="s">
        <v>409</v>
      </c>
      <c r="F351" s="20" t="s">
        <v>222</v>
      </c>
      <c r="G351" s="28">
        <v>1</v>
      </c>
    </row>
    <row r="352" spans="1:7" x14ac:dyDescent="0.25">
      <c r="A352" s="20">
        <v>4025</v>
      </c>
      <c r="B352" s="20" t="s">
        <v>58</v>
      </c>
      <c r="C352" s="20" t="s">
        <v>406</v>
      </c>
      <c r="D352" s="20" t="s">
        <v>80</v>
      </c>
      <c r="E352" s="20" t="s">
        <v>409</v>
      </c>
      <c r="F352" s="20" t="s">
        <v>82</v>
      </c>
      <c r="G352" s="28">
        <v>1</v>
      </c>
    </row>
    <row r="353" spans="1:7" x14ac:dyDescent="0.25">
      <c r="A353" s="20">
        <v>4025</v>
      </c>
      <c r="B353" s="20" t="s">
        <v>58</v>
      </c>
      <c r="C353" s="20" t="s">
        <v>406</v>
      </c>
      <c r="D353" s="20" t="s">
        <v>80</v>
      </c>
      <c r="E353" s="20" t="s">
        <v>409</v>
      </c>
      <c r="F353" s="20" t="s">
        <v>430</v>
      </c>
      <c r="G353" s="28">
        <v>1</v>
      </c>
    </row>
    <row r="354" spans="1:7" x14ac:dyDescent="0.25">
      <c r="A354" s="20">
        <v>4025</v>
      </c>
      <c r="B354" s="20" t="s">
        <v>58</v>
      </c>
      <c r="C354" s="20" t="s">
        <v>406</v>
      </c>
      <c r="D354" s="20" t="s">
        <v>80</v>
      </c>
      <c r="E354" s="20" t="s">
        <v>409</v>
      </c>
      <c r="F354" s="20" t="s">
        <v>314</v>
      </c>
      <c r="G354" s="28">
        <v>1</v>
      </c>
    </row>
    <row r="355" spans="1:7" x14ac:dyDescent="0.25">
      <c r="A355" s="20">
        <v>4025</v>
      </c>
      <c r="B355" s="20" t="s">
        <v>58</v>
      </c>
      <c r="C355" s="20" t="s">
        <v>406</v>
      </c>
      <c r="D355" s="20" t="s">
        <v>80</v>
      </c>
      <c r="E355" s="20" t="s">
        <v>409</v>
      </c>
      <c r="F355" s="20" t="s">
        <v>456</v>
      </c>
      <c r="G355" s="28">
        <v>1</v>
      </c>
    </row>
    <row r="356" spans="1:7" x14ac:dyDescent="0.25">
      <c r="A356" s="20">
        <v>4027</v>
      </c>
      <c r="B356" s="20" t="s">
        <v>58</v>
      </c>
      <c r="C356" s="20" t="s">
        <v>406</v>
      </c>
      <c r="D356" s="20" t="s">
        <v>80</v>
      </c>
      <c r="E356" s="20" t="s">
        <v>409</v>
      </c>
      <c r="F356" s="20" t="s">
        <v>91</v>
      </c>
      <c r="G356" s="28">
        <v>1</v>
      </c>
    </row>
    <row r="357" spans="1:7" x14ac:dyDescent="0.25">
      <c r="A357" s="20">
        <v>4027</v>
      </c>
      <c r="B357" s="20" t="s">
        <v>58</v>
      </c>
      <c r="C357" s="20" t="s">
        <v>406</v>
      </c>
      <c r="D357" s="20" t="s">
        <v>80</v>
      </c>
      <c r="E357" s="20" t="s">
        <v>409</v>
      </c>
      <c r="F357" s="20" t="s">
        <v>308</v>
      </c>
      <c r="G357" s="28">
        <v>1</v>
      </c>
    </row>
    <row r="358" spans="1:7" x14ac:dyDescent="0.25">
      <c r="A358" s="20">
        <v>4027</v>
      </c>
      <c r="B358" s="20" t="s">
        <v>58</v>
      </c>
      <c r="C358" s="20" t="s">
        <v>406</v>
      </c>
      <c r="D358" s="20" t="s">
        <v>80</v>
      </c>
      <c r="E358" s="20" t="s">
        <v>409</v>
      </c>
      <c r="F358" s="20" t="s">
        <v>229</v>
      </c>
      <c r="G358" s="28">
        <v>1</v>
      </c>
    </row>
    <row r="359" spans="1:7" x14ac:dyDescent="0.25">
      <c r="A359" s="20">
        <v>4027</v>
      </c>
      <c r="B359" s="20" t="s">
        <v>58</v>
      </c>
      <c r="C359" s="20" t="s">
        <v>406</v>
      </c>
      <c r="D359" s="20" t="s">
        <v>80</v>
      </c>
      <c r="E359" s="20" t="s">
        <v>409</v>
      </c>
      <c r="F359" s="20" t="s">
        <v>157</v>
      </c>
      <c r="G359" s="28">
        <v>1</v>
      </c>
    </row>
    <row r="360" spans="1:7" x14ac:dyDescent="0.25">
      <c r="A360" s="20">
        <v>4027</v>
      </c>
      <c r="B360" s="20" t="s">
        <v>58</v>
      </c>
      <c r="C360" s="20" t="s">
        <v>406</v>
      </c>
      <c r="D360" s="20" t="s">
        <v>80</v>
      </c>
      <c r="E360" s="20" t="s">
        <v>409</v>
      </c>
      <c r="F360" s="20" t="s">
        <v>456</v>
      </c>
      <c r="G360" s="28">
        <v>1</v>
      </c>
    </row>
    <row r="361" spans="1:7" x14ac:dyDescent="0.25">
      <c r="A361" s="20">
        <v>4029</v>
      </c>
      <c r="B361" s="20" t="s">
        <v>58</v>
      </c>
      <c r="C361" s="20" t="s">
        <v>406</v>
      </c>
      <c r="D361" s="20" t="s">
        <v>80</v>
      </c>
      <c r="E361" s="20" t="s">
        <v>409</v>
      </c>
      <c r="F361" s="20" t="s">
        <v>91</v>
      </c>
      <c r="G361" s="28">
        <v>1</v>
      </c>
    </row>
    <row r="362" spans="1:7" x14ac:dyDescent="0.25">
      <c r="A362" s="20">
        <v>4029</v>
      </c>
      <c r="B362" s="20" t="s">
        <v>58</v>
      </c>
      <c r="C362" s="20" t="s">
        <v>406</v>
      </c>
      <c r="D362" s="20" t="s">
        <v>80</v>
      </c>
      <c r="E362" s="20" t="s">
        <v>409</v>
      </c>
      <c r="F362" s="20" t="s">
        <v>231</v>
      </c>
      <c r="G362" s="28">
        <v>1</v>
      </c>
    </row>
    <row r="363" spans="1:7" x14ac:dyDescent="0.25">
      <c r="A363" s="20">
        <v>4029</v>
      </c>
      <c r="B363" s="20" t="s">
        <v>58</v>
      </c>
      <c r="C363" s="20" t="s">
        <v>406</v>
      </c>
      <c r="D363" s="20" t="s">
        <v>80</v>
      </c>
      <c r="E363" s="20" t="s">
        <v>409</v>
      </c>
      <c r="F363" s="20" t="s">
        <v>456</v>
      </c>
      <c r="G363" s="28">
        <v>1</v>
      </c>
    </row>
    <row r="364" spans="1:7" x14ac:dyDescent="0.25">
      <c r="A364" s="20">
        <v>4113</v>
      </c>
      <c r="B364" s="20" t="s">
        <v>58</v>
      </c>
      <c r="C364" s="20" t="s">
        <v>406</v>
      </c>
      <c r="D364" s="20" t="s">
        <v>80</v>
      </c>
      <c r="E364" s="20" t="s">
        <v>81</v>
      </c>
      <c r="F364" s="20" t="s">
        <v>8565</v>
      </c>
      <c r="G364" s="28">
        <v>1</v>
      </c>
    </row>
    <row r="365" spans="1:7" x14ac:dyDescent="0.25">
      <c r="A365" s="20">
        <v>4113</v>
      </c>
      <c r="B365" s="20" t="s">
        <v>58</v>
      </c>
      <c r="C365" s="20" t="s">
        <v>406</v>
      </c>
      <c r="D365" s="20" t="s">
        <v>80</v>
      </c>
      <c r="E365" s="20" t="s">
        <v>81</v>
      </c>
      <c r="F365" s="20" t="s">
        <v>88</v>
      </c>
      <c r="G365" s="28">
        <v>1</v>
      </c>
    </row>
    <row r="366" spans="1:7" x14ac:dyDescent="0.25">
      <c r="A366" s="20">
        <v>4113</v>
      </c>
      <c r="B366" s="20" t="s">
        <v>58</v>
      </c>
      <c r="C366" s="20" t="s">
        <v>406</v>
      </c>
      <c r="D366" s="20" t="s">
        <v>80</v>
      </c>
      <c r="E366" s="20" t="s">
        <v>81</v>
      </c>
      <c r="F366" s="20" t="s">
        <v>400</v>
      </c>
      <c r="G366" s="28">
        <v>1</v>
      </c>
    </row>
    <row r="367" spans="1:7" x14ac:dyDescent="0.25">
      <c r="A367" s="20">
        <v>4113</v>
      </c>
      <c r="B367" s="20" t="s">
        <v>58</v>
      </c>
      <c r="C367" s="20" t="s">
        <v>406</v>
      </c>
      <c r="D367" s="20" t="s">
        <v>80</v>
      </c>
      <c r="E367" s="20" t="s">
        <v>81</v>
      </c>
      <c r="F367" s="20" t="s">
        <v>261</v>
      </c>
      <c r="G367" s="28">
        <v>1</v>
      </c>
    </row>
    <row r="368" spans="1:7" x14ac:dyDescent="0.25">
      <c r="A368" s="20">
        <v>4113</v>
      </c>
      <c r="B368" s="20" t="s">
        <v>58</v>
      </c>
      <c r="C368" s="20" t="s">
        <v>406</v>
      </c>
      <c r="D368" s="20" t="s">
        <v>80</v>
      </c>
      <c r="E368" s="20" t="s">
        <v>81</v>
      </c>
      <c r="F368" s="20" t="s">
        <v>314</v>
      </c>
      <c r="G368" s="28">
        <v>1</v>
      </c>
    </row>
    <row r="369" spans="1:7" x14ac:dyDescent="0.25">
      <c r="A369" s="20">
        <v>4124</v>
      </c>
      <c r="B369" s="20" t="s">
        <v>58</v>
      </c>
      <c r="C369" s="20" t="s">
        <v>406</v>
      </c>
      <c r="D369" s="20" t="s">
        <v>80</v>
      </c>
      <c r="E369" s="20" t="s">
        <v>81</v>
      </c>
      <c r="F369" s="20" t="s">
        <v>89</v>
      </c>
      <c r="G369" s="28">
        <v>1</v>
      </c>
    </row>
    <row r="370" spans="1:7" x14ac:dyDescent="0.25">
      <c r="A370" s="20">
        <v>4124</v>
      </c>
      <c r="B370" s="20" t="s">
        <v>58</v>
      </c>
      <c r="C370" s="20" t="s">
        <v>406</v>
      </c>
      <c r="D370" s="20" t="s">
        <v>80</v>
      </c>
      <c r="E370" s="20" t="s">
        <v>81</v>
      </c>
      <c r="F370" s="20" t="s">
        <v>170</v>
      </c>
      <c r="G370" s="28">
        <v>1</v>
      </c>
    </row>
    <row r="371" spans="1:7" x14ac:dyDescent="0.25">
      <c r="A371" s="20">
        <v>4124</v>
      </c>
      <c r="B371" s="20" t="s">
        <v>58</v>
      </c>
      <c r="C371" s="20" t="s">
        <v>406</v>
      </c>
      <c r="D371" s="20" t="s">
        <v>80</v>
      </c>
      <c r="E371" s="20" t="s">
        <v>81</v>
      </c>
      <c r="F371" s="20" t="s">
        <v>122</v>
      </c>
      <c r="G371" s="28">
        <v>1</v>
      </c>
    </row>
    <row r="372" spans="1:7" x14ac:dyDescent="0.25">
      <c r="A372" s="20">
        <v>4124</v>
      </c>
      <c r="B372" s="20" t="s">
        <v>58</v>
      </c>
      <c r="C372" s="20" t="s">
        <v>406</v>
      </c>
      <c r="D372" s="20" t="s">
        <v>80</v>
      </c>
      <c r="E372" s="20" t="s">
        <v>81</v>
      </c>
      <c r="F372" s="20" t="s">
        <v>125</v>
      </c>
      <c r="G372" s="28">
        <v>1</v>
      </c>
    </row>
    <row r="373" spans="1:7" x14ac:dyDescent="0.25">
      <c r="A373" s="20">
        <v>4124</v>
      </c>
      <c r="B373" s="20" t="s">
        <v>58</v>
      </c>
      <c r="C373" s="20" t="s">
        <v>406</v>
      </c>
      <c r="D373" s="20" t="s">
        <v>80</v>
      </c>
      <c r="E373" s="20" t="s">
        <v>81</v>
      </c>
      <c r="F373" s="20" t="s">
        <v>140</v>
      </c>
      <c r="G373" s="28">
        <v>1</v>
      </c>
    </row>
    <row r="374" spans="1:7" x14ac:dyDescent="0.25">
      <c r="A374" s="20">
        <v>4124</v>
      </c>
      <c r="B374" s="20" t="s">
        <v>58</v>
      </c>
      <c r="C374" s="20" t="s">
        <v>406</v>
      </c>
      <c r="D374" s="20" t="s">
        <v>80</v>
      </c>
      <c r="E374" s="20" t="s">
        <v>81</v>
      </c>
      <c r="F374" s="20" t="s">
        <v>261</v>
      </c>
      <c r="G374" s="28">
        <v>1</v>
      </c>
    </row>
    <row r="375" spans="1:7" x14ac:dyDescent="0.25">
      <c r="A375" s="20">
        <v>4124</v>
      </c>
      <c r="B375" s="20" t="s">
        <v>58</v>
      </c>
      <c r="C375" s="20" t="s">
        <v>406</v>
      </c>
      <c r="D375" s="20" t="s">
        <v>80</v>
      </c>
      <c r="E375" s="20" t="s">
        <v>81</v>
      </c>
      <c r="F375" s="20" t="s">
        <v>456</v>
      </c>
      <c r="G375" s="28">
        <v>1</v>
      </c>
    </row>
    <row r="376" spans="1:7" x14ac:dyDescent="0.25">
      <c r="A376" s="20">
        <v>4161</v>
      </c>
      <c r="B376" s="20" t="s">
        <v>58</v>
      </c>
      <c r="C376" s="20" t="s">
        <v>406</v>
      </c>
      <c r="D376" s="20" t="s">
        <v>80</v>
      </c>
      <c r="E376" s="20" t="s">
        <v>81</v>
      </c>
      <c r="F376" s="20" t="s">
        <v>98</v>
      </c>
      <c r="G376" s="28">
        <v>1</v>
      </c>
    </row>
    <row r="377" spans="1:7" x14ac:dyDescent="0.25">
      <c r="A377" s="20">
        <v>4161</v>
      </c>
      <c r="B377" s="20" t="s">
        <v>58</v>
      </c>
      <c r="C377" s="20" t="s">
        <v>406</v>
      </c>
      <c r="D377" s="20" t="s">
        <v>80</v>
      </c>
      <c r="E377" s="20" t="s">
        <v>81</v>
      </c>
      <c r="F377" s="20" t="s">
        <v>106</v>
      </c>
      <c r="G377" s="28">
        <v>1</v>
      </c>
    </row>
    <row r="378" spans="1:7" x14ac:dyDescent="0.25">
      <c r="A378" s="20">
        <v>4161</v>
      </c>
      <c r="B378" s="20" t="s">
        <v>58</v>
      </c>
      <c r="C378" s="20" t="s">
        <v>406</v>
      </c>
      <c r="D378" s="20" t="s">
        <v>80</v>
      </c>
      <c r="E378" s="20" t="s">
        <v>81</v>
      </c>
      <c r="F378" s="20" t="s">
        <v>132</v>
      </c>
      <c r="G378" s="28">
        <v>1</v>
      </c>
    </row>
    <row r="379" spans="1:7" x14ac:dyDescent="0.25">
      <c r="A379" s="20">
        <v>4161</v>
      </c>
      <c r="B379" s="20" t="s">
        <v>58</v>
      </c>
      <c r="C379" s="20" t="s">
        <v>406</v>
      </c>
      <c r="D379" s="20" t="s">
        <v>80</v>
      </c>
      <c r="E379" s="20" t="s">
        <v>81</v>
      </c>
      <c r="F379" s="20" t="s">
        <v>140</v>
      </c>
      <c r="G379" s="28">
        <v>1</v>
      </c>
    </row>
    <row r="380" spans="1:7" x14ac:dyDescent="0.25">
      <c r="A380" s="20">
        <v>4161</v>
      </c>
      <c r="B380" s="20" t="s">
        <v>58</v>
      </c>
      <c r="C380" s="20" t="s">
        <v>406</v>
      </c>
      <c r="D380" s="20" t="s">
        <v>80</v>
      </c>
      <c r="E380" s="20" t="s">
        <v>81</v>
      </c>
      <c r="F380" s="20" t="s">
        <v>275</v>
      </c>
      <c r="G380" s="28">
        <v>1</v>
      </c>
    </row>
    <row r="381" spans="1:7" x14ac:dyDescent="0.25">
      <c r="A381" s="20">
        <v>4161</v>
      </c>
      <c r="B381" s="20" t="s">
        <v>58</v>
      </c>
      <c r="C381" s="20" t="s">
        <v>406</v>
      </c>
      <c r="D381" s="20" t="s">
        <v>80</v>
      </c>
      <c r="E381" s="20" t="s">
        <v>81</v>
      </c>
      <c r="F381" s="20" t="s">
        <v>261</v>
      </c>
      <c r="G381" s="28">
        <v>1</v>
      </c>
    </row>
    <row r="382" spans="1:7" x14ac:dyDescent="0.25">
      <c r="A382" s="20">
        <v>4161</v>
      </c>
      <c r="B382" s="20" t="s">
        <v>58</v>
      </c>
      <c r="C382" s="20" t="s">
        <v>406</v>
      </c>
      <c r="D382" s="20" t="s">
        <v>80</v>
      </c>
      <c r="E382" s="20" t="s">
        <v>81</v>
      </c>
      <c r="F382" s="20" t="s">
        <v>456</v>
      </c>
      <c r="G382" s="28">
        <v>1</v>
      </c>
    </row>
    <row r="383" spans="1:7" x14ac:dyDescent="0.25">
      <c r="A383" s="20">
        <v>4019</v>
      </c>
      <c r="B383" s="20" t="s">
        <v>58</v>
      </c>
      <c r="C383" s="20" t="s">
        <v>406</v>
      </c>
      <c r="D383" s="20" t="s">
        <v>429</v>
      </c>
      <c r="E383" s="20" t="s">
        <v>409</v>
      </c>
      <c r="F383" s="20" t="s">
        <v>275</v>
      </c>
      <c r="G383" s="28">
        <v>1</v>
      </c>
    </row>
    <row r="384" spans="1:7" x14ac:dyDescent="0.25">
      <c r="A384" s="20">
        <v>4019</v>
      </c>
      <c r="B384" s="20" t="s">
        <v>58</v>
      </c>
      <c r="C384" s="20" t="s">
        <v>406</v>
      </c>
      <c r="D384" s="20" t="s">
        <v>429</v>
      </c>
      <c r="E384" s="20" t="s">
        <v>409</v>
      </c>
      <c r="F384" s="20" t="s">
        <v>238</v>
      </c>
      <c r="G384" s="28">
        <v>1</v>
      </c>
    </row>
    <row r="385" spans="1:7" x14ac:dyDescent="0.25">
      <c r="A385" s="20">
        <v>4019</v>
      </c>
      <c r="B385" s="20" t="s">
        <v>58</v>
      </c>
      <c r="C385" s="20" t="s">
        <v>406</v>
      </c>
      <c r="D385" s="20" t="s">
        <v>429</v>
      </c>
      <c r="E385" s="20" t="s">
        <v>409</v>
      </c>
      <c r="F385" s="20" t="s">
        <v>456</v>
      </c>
      <c r="G385" s="28">
        <v>1</v>
      </c>
    </row>
    <row r="386" spans="1:7" x14ac:dyDescent="0.25">
      <c r="A386" s="20">
        <v>4020</v>
      </c>
      <c r="B386" s="20" t="s">
        <v>58</v>
      </c>
      <c r="C386" s="20" t="s">
        <v>406</v>
      </c>
      <c r="D386" s="20" t="s">
        <v>429</v>
      </c>
      <c r="E386" s="20" t="s">
        <v>409</v>
      </c>
      <c r="F386" s="20" t="s">
        <v>309</v>
      </c>
      <c r="G386" s="28">
        <v>1</v>
      </c>
    </row>
    <row r="387" spans="1:7" x14ac:dyDescent="0.25">
      <c r="A387" s="20">
        <v>4020</v>
      </c>
      <c r="B387" s="20" t="s">
        <v>58</v>
      </c>
      <c r="C387" s="20" t="s">
        <v>406</v>
      </c>
      <c r="D387" s="20" t="s">
        <v>429</v>
      </c>
      <c r="E387" s="20" t="s">
        <v>409</v>
      </c>
      <c r="F387" s="20" t="s">
        <v>308</v>
      </c>
      <c r="G387" s="28">
        <v>1</v>
      </c>
    </row>
    <row r="388" spans="1:7" x14ac:dyDescent="0.25">
      <c r="A388" s="20">
        <v>4020</v>
      </c>
      <c r="B388" s="20" t="s">
        <v>58</v>
      </c>
      <c r="C388" s="20" t="s">
        <v>406</v>
      </c>
      <c r="D388" s="20" t="s">
        <v>429</v>
      </c>
      <c r="E388" s="20" t="s">
        <v>409</v>
      </c>
      <c r="F388" s="20" t="s">
        <v>125</v>
      </c>
      <c r="G388" s="28">
        <v>1</v>
      </c>
    </row>
    <row r="389" spans="1:7" x14ac:dyDescent="0.25">
      <c r="A389" s="20">
        <v>4020</v>
      </c>
      <c r="B389" s="20" t="s">
        <v>58</v>
      </c>
      <c r="C389" s="20" t="s">
        <v>406</v>
      </c>
      <c r="D389" s="20" t="s">
        <v>429</v>
      </c>
      <c r="E389" s="20" t="s">
        <v>409</v>
      </c>
      <c r="F389" s="20" t="s">
        <v>126</v>
      </c>
      <c r="G389" s="28">
        <v>1</v>
      </c>
    </row>
    <row r="390" spans="1:7" x14ac:dyDescent="0.25">
      <c r="A390" s="20">
        <v>4020</v>
      </c>
      <c r="B390" s="20" t="s">
        <v>58</v>
      </c>
      <c r="C390" s="20" t="s">
        <v>406</v>
      </c>
      <c r="D390" s="20" t="s">
        <v>429</v>
      </c>
      <c r="E390" s="20" t="s">
        <v>409</v>
      </c>
      <c r="F390" s="20" t="s">
        <v>238</v>
      </c>
      <c r="G390" s="28">
        <v>1</v>
      </c>
    </row>
    <row r="391" spans="1:7" x14ac:dyDescent="0.25">
      <c r="A391" s="20">
        <v>4020</v>
      </c>
      <c r="B391" s="20" t="s">
        <v>58</v>
      </c>
      <c r="C391" s="20" t="s">
        <v>406</v>
      </c>
      <c r="D391" s="20" t="s">
        <v>429</v>
      </c>
      <c r="E391" s="20" t="s">
        <v>409</v>
      </c>
      <c r="F391" s="20" t="s">
        <v>239</v>
      </c>
      <c r="G391" s="28">
        <v>1</v>
      </c>
    </row>
    <row r="392" spans="1:7" x14ac:dyDescent="0.25">
      <c r="A392" s="20">
        <v>4020</v>
      </c>
      <c r="B392" s="20" t="s">
        <v>58</v>
      </c>
      <c r="C392" s="20" t="s">
        <v>406</v>
      </c>
      <c r="D392" s="20" t="s">
        <v>429</v>
      </c>
      <c r="E392" s="20" t="s">
        <v>409</v>
      </c>
      <c r="F392" s="20" t="s">
        <v>310</v>
      </c>
      <c r="G392" s="28">
        <v>1</v>
      </c>
    </row>
    <row r="393" spans="1:7" x14ac:dyDescent="0.25">
      <c r="A393" s="20">
        <v>4020</v>
      </c>
      <c r="B393" s="20" t="s">
        <v>58</v>
      </c>
      <c r="C393" s="20" t="s">
        <v>406</v>
      </c>
      <c r="D393" s="20" t="s">
        <v>429</v>
      </c>
      <c r="E393" s="20" t="s">
        <v>409</v>
      </c>
      <c r="F393" s="20" t="s">
        <v>456</v>
      </c>
      <c r="G393" s="28">
        <v>1</v>
      </c>
    </row>
    <row r="394" spans="1:7" x14ac:dyDescent="0.25">
      <c r="A394" s="20">
        <v>4021</v>
      </c>
      <c r="B394" s="20" t="s">
        <v>58</v>
      </c>
      <c r="C394" s="20" t="s">
        <v>406</v>
      </c>
      <c r="D394" s="20" t="s">
        <v>429</v>
      </c>
      <c r="E394" s="20" t="s">
        <v>409</v>
      </c>
      <c r="F394" s="20" t="s">
        <v>8565</v>
      </c>
      <c r="G394" s="28">
        <v>1</v>
      </c>
    </row>
    <row r="395" spans="1:7" x14ac:dyDescent="0.25">
      <c r="A395" s="20">
        <v>4021</v>
      </c>
      <c r="B395" s="20" t="s">
        <v>58</v>
      </c>
      <c r="C395" s="20" t="s">
        <v>406</v>
      </c>
      <c r="D395" s="20" t="s">
        <v>429</v>
      </c>
      <c r="E395" s="20" t="s">
        <v>409</v>
      </c>
      <c r="F395" s="20" t="s">
        <v>434</v>
      </c>
      <c r="G395" s="28">
        <v>1</v>
      </c>
    </row>
    <row r="396" spans="1:7" x14ac:dyDescent="0.25">
      <c r="A396" s="20">
        <v>4021</v>
      </c>
      <c r="B396" s="20" t="s">
        <v>58</v>
      </c>
      <c r="C396" s="20" t="s">
        <v>406</v>
      </c>
      <c r="D396" s="20" t="s">
        <v>429</v>
      </c>
      <c r="E396" s="20" t="s">
        <v>409</v>
      </c>
      <c r="F396" s="20" t="s">
        <v>303</v>
      </c>
      <c r="G396" s="28">
        <v>1</v>
      </c>
    </row>
    <row r="397" spans="1:7" x14ac:dyDescent="0.25">
      <c r="A397" s="20">
        <v>4021</v>
      </c>
      <c r="B397" s="20" t="s">
        <v>58</v>
      </c>
      <c r="C397" s="20" t="s">
        <v>406</v>
      </c>
      <c r="D397" s="20" t="s">
        <v>429</v>
      </c>
      <c r="E397" s="20" t="s">
        <v>409</v>
      </c>
      <c r="F397" s="20" t="s">
        <v>239</v>
      </c>
      <c r="G397" s="28">
        <v>1</v>
      </c>
    </row>
    <row r="398" spans="1:7" x14ac:dyDescent="0.25">
      <c r="A398" s="20">
        <v>4021</v>
      </c>
      <c r="B398" s="20" t="s">
        <v>58</v>
      </c>
      <c r="C398" s="20" t="s">
        <v>406</v>
      </c>
      <c r="D398" s="20" t="s">
        <v>429</v>
      </c>
      <c r="E398" s="20" t="s">
        <v>409</v>
      </c>
      <c r="F398" s="20" t="s">
        <v>456</v>
      </c>
      <c r="G398" s="28">
        <v>1</v>
      </c>
    </row>
    <row r="399" spans="1:7" x14ac:dyDescent="0.25">
      <c r="A399" s="20">
        <v>4033</v>
      </c>
      <c r="B399" s="20" t="s">
        <v>58</v>
      </c>
      <c r="C399" s="20" t="s">
        <v>406</v>
      </c>
      <c r="D399" s="20" t="s">
        <v>92</v>
      </c>
      <c r="E399" s="20" t="s">
        <v>93</v>
      </c>
      <c r="F399" s="20" t="s">
        <v>151</v>
      </c>
      <c r="G399" s="28">
        <v>0.99998079522019301</v>
      </c>
    </row>
    <row r="400" spans="1:7" x14ac:dyDescent="0.25">
      <c r="A400" s="20">
        <v>4132</v>
      </c>
      <c r="B400" s="20" t="s">
        <v>58</v>
      </c>
      <c r="C400" s="20" t="s">
        <v>406</v>
      </c>
      <c r="D400" s="20" t="s">
        <v>85</v>
      </c>
      <c r="E400" s="20" t="s">
        <v>81</v>
      </c>
      <c r="F400" s="20" t="s">
        <v>124</v>
      </c>
      <c r="G400" s="28">
        <v>0.99987624192403601</v>
      </c>
    </row>
    <row r="401" spans="1:7" x14ac:dyDescent="0.25">
      <c r="A401" s="20">
        <v>4119</v>
      </c>
      <c r="B401" s="20" t="s">
        <v>58</v>
      </c>
      <c r="C401" s="20" t="s">
        <v>406</v>
      </c>
      <c r="D401" s="20" t="s">
        <v>101</v>
      </c>
      <c r="E401" s="20" t="s">
        <v>81</v>
      </c>
      <c r="F401" s="20" t="s">
        <v>306</v>
      </c>
      <c r="G401" s="28">
        <v>0.99977782565316398</v>
      </c>
    </row>
    <row r="402" spans="1:7" x14ac:dyDescent="0.25">
      <c r="A402" s="20">
        <v>4134</v>
      </c>
      <c r="B402" s="20" t="s">
        <v>58</v>
      </c>
      <c r="C402" s="20" t="s">
        <v>406</v>
      </c>
      <c r="D402" s="20" t="s">
        <v>101</v>
      </c>
      <c r="E402" s="20" t="s">
        <v>81</v>
      </c>
      <c r="F402" s="20" t="s">
        <v>285</v>
      </c>
      <c r="G402" s="28">
        <v>0.99970912201850803</v>
      </c>
    </row>
    <row r="403" spans="1:7" x14ac:dyDescent="0.25">
      <c r="A403" s="20">
        <v>4140</v>
      </c>
      <c r="B403" s="20" t="s">
        <v>58</v>
      </c>
      <c r="C403" s="20" t="s">
        <v>406</v>
      </c>
      <c r="D403" s="20" t="s">
        <v>101</v>
      </c>
      <c r="E403" s="20" t="s">
        <v>81</v>
      </c>
      <c r="F403" s="20" t="s">
        <v>136</v>
      </c>
      <c r="G403" s="28">
        <v>0.99967127609319895</v>
      </c>
    </row>
    <row r="404" spans="1:7" x14ac:dyDescent="0.25">
      <c r="A404" s="20">
        <v>4157</v>
      </c>
      <c r="B404" s="20" t="s">
        <v>58</v>
      </c>
      <c r="C404" s="20" t="s">
        <v>406</v>
      </c>
      <c r="D404" s="20" t="s">
        <v>92</v>
      </c>
      <c r="E404" s="20" t="s">
        <v>81</v>
      </c>
      <c r="F404" s="20" t="s">
        <v>311</v>
      </c>
      <c r="G404" s="28">
        <v>0.99966654904946906</v>
      </c>
    </row>
    <row r="405" spans="1:7" x14ac:dyDescent="0.25">
      <c r="A405" s="20">
        <v>4137</v>
      </c>
      <c r="B405" s="20" t="s">
        <v>58</v>
      </c>
      <c r="C405" s="20" t="s">
        <v>406</v>
      </c>
      <c r="D405" s="20" t="s">
        <v>86</v>
      </c>
      <c r="E405" s="20" t="s">
        <v>81</v>
      </c>
      <c r="F405" s="20" t="s">
        <v>124</v>
      </c>
      <c r="G405" s="28">
        <v>0.99959723250228305</v>
      </c>
    </row>
    <row r="406" spans="1:7" x14ac:dyDescent="0.25">
      <c r="A406" s="20">
        <v>4030</v>
      </c>
      <c r="B406" s="20" t="s">
        <v>58</v>
      </c>
      <c r="C406" s="20" t="s">
        <v>406</v>
      </c>
      <c r="D406" s="20" t="s">
        <v>92</v>
      </c>
      <c r="E406" s="20" t="s">
        <v>109</v>
      </c>
      <c r="F406" s="20" t="s">
        <v>352</v>
      </c>
      <c r="G406" s="28">
        <v>0.99951767473026998</v>
      </c>
    </row>
    <row r="407" spans="1:7" x14ac:dyDescent="0.25">
      <c r="A407" s="20">
        <v>4034</v>
      </c>
      <c r="B407" s="20" t="s">
        <v>58</v>
      </c>
      <c r="C407" s="20" t="s">
        <v>406</v>
      </c>
      <c r="D407" s="20" t="s">
        <v>92</v>
      </c>
      <c r="E407" s="20" t="s">
        <v>93</v>
      </c>
      <c r="F407" s="20" t="s">
        <v>266</v>
      </c>
      <c r="G407" s="28">
        <v>0.99932258627310599</v>
      </c>
    </row>
    <row r="408" spans="1:7" x14ac:dyDescent="0.25">
      <c r="A408" s="20">
        <v>4025</v>
      </c>
      <c r="B408" s="20" t="s">
        <v>58</v>
      </c>
      <c r="C408" s="20" t="s">
        <v>406</v>
      </c>
      <c r="D408" s="20" t="s">
        <v>80</v>
      </c>
      <c r="E408" s="20" t="s">
        <v>409</v>
      </c>
      <c r="F408" s="20" t="s">
        <v>91</v>
      </c>
      <c r="G408" s="28">
        <v>0.99924230748889598</v>
      </c>
    </row>
    <row r="409" spans="1:7" x14ac:dyDescent="0.25">
      <c r="A409" s="20">
        <v>4157</v>
      </c>
      <c r="B409" s="20" t="s">
        <v>58</v>
      </c>
      <c r="C409" s="20" t="s">
        <v>406</v>
      </c>
      <c r="D409" s="20" t="s">
        <v>92</v>
      </c>
      <c r="E409" s="20" t="s">
        <v>81</v>
      </c>
      <c r="F409" s="20" t="s">
        <v>313</v>
      </c>
      <c r="G409" s="28">
        <v>0.99922194853981205</v>
      </c>
    </row>
    <row r="410" spans="1:7" x14ac:dyDescent="0.25">
      <c r="A410" s="20">
        <v>4114</v>
      </c>
      <c r="B410" s="20" t="s">
        <v>58</v>
      </c>
      <c r="C410" s="20" t="s">
        <v>406</v>
      </c>
      <c r="D410" s="20" t="s">
        <v>85</v>
      </c>
      <c r="E410" s="20" t="s">
        <v>81</v>
      </c>
      <c r="F410" s="20" t="s">
        <v>252</v>
      </c>
      <c r="G410" s="28">
        <v>0.99921945334896101</v>
      </c>
    </row>
    <row r="411" spans="1:7" x14ac:dyDescent="0.25">
      <c r="A411" s="20">
        <v>4027</v>
      </c>
      <c r="B411" s="20" t="s">
        <v>58</v>
      </c>
      <c r="C411" s="20" t="s">
        <v>406</v>
      </c>
      <c r="D411" s="20" t="s">
        <v>80</v>
      </c>
      <c r="E411" s="20" t="s">
        <v>409</v>
      </c>
      <c r="F411" s="20" t="s">
        <v>116</v>
      </c>
      <c r="G411" s="28">
        <v>0.99911064901749702</v>
      </c>
    </row>
    <row r="412" spans="1:7" x14ac:dyDescent="0.25">
      <c r="A412" s="20">
        <v>4025</v>
      </c>
      <c r="B412" s="20" t="s">
        <v>58</v>
      </c>
      <c r="C412" s="20" t="s">
        <v>406</v>
      </c>
      <c r="D412" s="20" t="s">
        <v>80</v>
      </c>
      <c r="E412" s="20" t="s">
        <v>409</v>
      </c>
      <c r="F412" s="20" t="s">
        <v>233</v>
      </c>
      <c r="G412" s="28">
        <v>0.99910691188475897</v>
      </c>
    </row>
    <row r="413" spans="1:7" x14ac:dyDescent="0.25">
      <c r="A413" s="20">
        <v>4113</v>
      </c>
      <c r="B413" s="20" t="s">
        <v>58</v>
      </c>
      <c r="C413" s="20" t="s">
        <v>406</v>
      </c>
      <c r="D413" s="20" t="s">
        <v>80</v>
      </c>
      <c r="E413" s="20" t="s">
        <v>81</v>
      </c>
      <c r="F413" s="20" t="s">
        <v>330</v>
      </c>
      <c r="G413" s="28">
        <v>0.99906356068354296</v>
      </c>
    </row>
    <row r="414" spans="1:7" x14ac:dyDescent="0.25">
      <c r="A414" s="20">
        <v>4124</v>
      </c>
      <c r="B414" s="20" t="s">
        <v>58</v>
      </c>
      <c r="C414" s="20" t="s">
        <v>406</v>
      </c>
      <c r="D414" s="20" t="s">
        <v>80</v>
      </c>
      <c r="E414" s="20" t="s">
        <v>81</v>
      </c>
      <c r="F414" s="20" t="s">
        <v>314</v>
      </c>
      <c r="G414" s="28">
        <v>0.99879078859952197</v>
      </c>
    </row>
    <row r="415" spans="1:7" x14ac:dyDescent="0.25">
      <c r="A415" s="20">
        <v>4113</v>
      </c>
      <c r="B415" s="20" t="s">
        <v>58</v>
      </c>
      <c r="C415" s="20" t="s">
        <v>406</v>
      </c>
      <c r="D415" s="20" t="s">
        <v>429</v>
      </c>
      <c r="E415" s="20" t="s">
        <v>81</v>
      </c>
      <c r="F415" s="20" t="s">
        <v>456</v>
      </c>
      <c r="G415" s="28">
        <v>0.99875134447965097</v>
      </c>
    </row>
    <row r="416" spans="1:7" x14ac:dyDescent="0.25">
      <c r="A416" s="20">
        <v>4158</v>
      </c>
      <c r="B416" s="20" t="s">
        <v>58</v>
      </c>
      <c r="C416" s="20" t="s">
        <v>406</v>
      </c>
      <c r="D416" s="20" t="s">
        <v>86</v>
      </c>
      <c r="E416" s="20" t="s">
        <v>81</v>
      </c>
      <c r="F416" s="20" t="s">
        <v>124</v>
      </c>
      <c r="G416" s="28">
        <v>0.99844368360128399</v>
      </c>
    </row>
    <row r="417" spans="1:7" x14ac:dyDescent="0.25">
      <c r="A417" s="20">
        <v>4019</v>
      </c>
      <c r="B417" s="20" t="s">
        <v>58</v>
      </c>
      <c r="C417" s="20" t="s">
        <v>406</v>
      </c>
      <c r="D417" s="20" t="s">
        <v>429</v>
      </c>
      <c r="E417" s="20" t="s">
        <v>409</v>
      </c>
      <c r="F417" s="20" t="s">
        <v>244</v>
      </c>
      <c r="G417" s="28">
        <v>0.99757187210953902</v>
      </c>
    </row>
    <row r="418" spans="1:7" x14ac:dyDescent="0.25">
      <c r="A418" s="20">
        <v>4154</v>
      </c>
      <c r="B418" s="20" t="s">
        <v>58</v>
      </c>
      <c r="C418" s="20" t="s">
        <v>406</v>
      </c>
      <c r="D418" s="20" t="s">
        <v>83</v>
      </c>
      <c r="E418" s="20" t="s">
        <v>81</v>
      </c>
      <c r="F418" s="20" t="s">
        <v>238</v>
      </c>
      <c r="G418" s="28">
        <v>0.99735931523582</v>
      </c>
    </row>
    <row r="419" spans="1:7" x14ac:dyDescent="0.25">
      <c r="A419" s="20">
        <v>4121</v>
      </c>
      <c r="B419" s="20" t="s">
        <v>58</v>
      </c>
      <c r="C419" s="20" t="s">
        <v>406</v>
      </c>
      <c r="D419" s="20" t="s">
        <v>85</v>
      </c>
      <c r="E419" s="20" t="s">
        <v>81</v>
      </c>
      <c r="F419" s="20" t="s">
        <v>152</v>
      </c>
      <c r="G419" s="28">
        <v>0.99716259869767798</v>
      </c>
    </row>
    <row r="420" spans="1:7" x14ac:dyDescent="0.25">
      <c r="A420" s="20">
        <v>4143</v>
      </c>
      <c r="B420" s="20" t="s">
        <v>58</v>
      </c>
      <c r="C420" s="20" t="s">
        <v>406</v>
      </c>
      <c r="D420" s="20" t="s">
        <v>101</v>
      </c>
      <c r="E420" s="20" t="s">
        <v>81</v>
      </c>
      <c r="F420" s="20" t="s">
        <v>306</v>
      </c>
      <c r="G420" s="28">
        <v>0.99679005134133403</v>
      </c>
    </row>
    <row r="421" spans="1:7" x14ac:dyDescent="0.25">
      <c r="A421" s="20">
        <v>4122</v>
      </c>
      <c r="B421" s="20" t="s">
        <v>58</v>
      </c>
      <c r="C421" s="20" t="s">
        <v>406</v>
      </c>
      <c r="D421" s="20" t="s">
        <v>85</v>
      </c>
      <c r="E421" s="20" t="s">
        <v>81</v>
      </c>
      <c r="F421" s="20" t="s">
        <v>319</v>
      </c>
      <c r="G421" s="28">
        <v>0.99658488439929105</v>
      </c>
    </row>
    <row r="422" spans="1:7" x14ac:dyDescent="0.25">
      <c r="A422" s="20">
        <v>4024</v>
      </c>
      <c r="B422" s="20" t="s">
        <v>58</v>
      </c>
      <c r="C422" s="20" t="s">
        <v>406</v>
      </c>
      <c r="D422" s="20" t="s">
        <v>80</v>
      </c>
      <c r="E422" s="20" t="s">
        <v>409</v>
      </c>
      <c r="F422" s="20" t="s">
        <v>88</v>
      </c>
      <c r="G422" s="28">
        <v>0.99642610279802901</v>
      </c>
    </row>
    <row r="423" spans="1:7" x14ac:dyDescent="0.25">
      <c r="A423" s="20">
        <v>4030</v>
      </c>
      <c r="B423" s="20" t="s">
        <v>58</v>
      </c>
      <c r="C423" s="20" t="s">
        <v>406</v>
      </c>
      <c r="D423" s="20" t="s">
        <v>92</v>
      </c>
      <c r="E423" s="20" t="s">
        <v>109</v>
      </c>
      <c r="F423" s="20" t="s">
        <v>247</v>
      </c>
      <c r="G423" s="28">
        <v>0.99577674288462203</v>
      </c>
    </row>
    <row r="424" spans="1:7" x14ac:dyDescent="0.25">
      <c r="A424" s="20">
        <v>3027</v>
      </c>
      <c r="B424" s="20" t="s">
        <v>58</v>
      </c>
      <c r="C424" s="20" t="s">
        <v>8564</v>
      </c>
      <c r="D424" s="20" t="s">
        <v>80</v>
      </c>
      <c r="E424" s="20" t="s">
        <v>407</v>
      </c>
      <c r="F424" s="20" t="s">
        <v>450</v>
      </c>
      <c r="G424" s="28">
        <v>0.99520204708218296</v>
      </c>
    </row>
    <row r="425" spans="1:7" x14ac:dyDescent="0.25">
      <c r="A425" s="20">
        <v>4140</v>
      </c>
      <c r="B425" s="20" t="s">
        <v>58</v>
      </c>
      <c r="C425" s="20" t="s">
        <v>406</v>
      </c>
      <c r="D425" s="20" t="s">
        <v>101</v>
      </c>
      <c r="E425" s="20" t="s">
        <v>81</v>
      </c>
      <c r="F425" s="20" t="s">
        <v>329</v>
      </c>
      <c r="G425" s="28">
        <v>0.99508633071254604</v>
      </c>
    </row>
    <row r="426" spans="1:7" x14ac:dyDescent="0.25">
      <c r="A426" s="20">
        <v>4163</v>
      </c>
      <c r="B426" s="20" t="s">
        <v>58</v>
      </c>
      <c r="C426" s="20" t="s">
        <v>406</v>
      </c>
      <c r="D426" s="20" t="s">
        <v>90</v>
      </c>
      <c r="E426" s="20" t="s">
        <v>81</v>
      </c>
      <c r="F426" s="20" t="s">
        <v>327</v>
      </c>
      <c r="G426" s="28">
        <v>0.994850656774943</v>
      </c>
    </row>
    <row r="427" spans="1:7" x14ac:dyDescent="0.25">
      <c r="A427" s="20">
        <v>4114</v>
      </c>
      <c r="B427" s="20" t="s">
        <v>58</v>
      </c>
      <c r="C427" s="20" t="s">
        <v>406</v>
      </c>
      <c r="D427" s="20" t="s">
        <v>85</v>
      </c>
      <c r="E427" s="20" t="s">
        <v>81</v>
      </c>
      <c r="F427" s="20" t="s">
        <v>204</v>
      </c>
      <c r="G427" s="28">
        <v>0.99476611604462795</v>
      </c>
    </row>
    <row r="428" spans="1:7" x14ac:dyDescent="0.25">
      <c r="A428" s="20">
        <v>4143</v>
      </c>
      <c r="B428" s="20" t="s">
        <v>58</v>
      </c>
      <c r="C428" s="20" t="s">
        <v>406</v>
      </c>
      <c r="D428" s="20" t="s">
        <v>101</v>
      </c>
      <c r="E428" s="20" t="s">
        <v>81</v>
      </c>
      <c r="F428" s="20" t="s">
        <v>315</v>
      </c>
      <c r="G428" s="28">
        <v>0.99459590791150299</v>
      </c>
    </row>
    <row r="429" spans="1:7" x14ac:dyDescent="0.25">
      <c r="A429" s="20">
        <v>4130</v>
      </c>
      <c r="B429" s="20" t="s">
        <v>58</v>
      </c>
      <c r="C429" s="20" t="s">
        <v>406</v>
      </c>
      <c r="D429" s="20" t="s">
        <v>85</v>
      </c>
      <c r="E429" s="20" t="s">
        <v>402</v>
      </c>
      <c r="F429" s="20" t="s">
        <v>319</v>
      </c>
      <c r="G429" s="28">
        <v>0.99444252740682004</v>
      </c>
    </row>
    <row r="430" spans="1:7" x14ac:dyDescent="0.25">
      <c r="A430" s="20">
        <v>4144</v>
      </c>
      <c r="B430" s="20" t="s">
        <v>58</v>
      </c>
      <c r="C430" s="20" t="s">
        <v>406</v>
      </c>
      <c r="D430" s="20" t="s">
        <v>101</v>
      </c>
      <c r="E430" s="20" t="s">
        <v>81</v>
      </c>
      <c r="F430" s="20" t="s">
        <v>306</v>
      </c>
      <c r="G430" s="28">
        <v>0.99401541665215498</v>
      </c>
    </row>
    <row r="431" spans="1:7" x14ac:dyDescent="0.25">
      <c r="A431" s="20">
        <v>4145</v>
      </c>
      <c r="B431" s="20" t="s">
        <v>58</v>
      </c>
      <c r="C431" s="20" t="s">
        <v>406</v>
      </c>
      <c r="D431" s="20" t="s">
        <v>86</v>
      </c>
      <c r="E431" s="20" t="s">
        <v>81</v>
      </c>
      <c r="F431" s="20" t="s">
        <v>390</v>
      </c>
      <c r="G431" s="28">
        <v>0.993986523560211</v>
      </c>
    </row>
    <row r="432" spans="1:7" x14ac:dyDescent="0.25">
      <c r="A432" s="20">
        <v>4144</v>
      </c>
      <c r="B432" s="20" t="s">
        <v>58</v>
      </c>
      <c r="C432" s="20" t="s">
        <v>406</v>
      </c>
      <c r="D432" s="20" t="s">
        <v>101</v>
      </c>
      <c r="E432" s="20" t="s">
        <v>81</v>
      </c>
      <c r="F432" s="20" t="s">
        <v>456</v>
      </c>
      <c r="G432" s="28">
        <v>0.99394763519348694</v>
      </c>
    </row>
    <row r="433" spans="1:7" x14ac:dyDescent="0.25">
      <c r="A433" s="20">
        <v>4034</v>
      </c>
      <c r="B433" s="20" t="s">
        <v>58</v>
      </c>
      <c r="C433" s="20" t="s">
        <v>406</v>
      </c>
      <c r="D433" s="20" t="s">
        <v>92</v>
      </c>
      <c r="E433" s="20" t="s">
        <v>93</v>
      </c>
      <c r="F433" s="20" t="s">
        <v>247</v>
      </c>
      <c r="G433" s="28">
        <v>0.99330202016781499</v>
      </c>
    </row>
    <row r="434" spans="1:7" x14ac:dyDescent="0.25">
      <c r="A434" s="20">
        <v>4118</v>
      </c>
      <c r="B434" s="20" t="s">
        <v>58</v>
      </c>
      <c r="C434" s="20" t="s">
        <v>406</v>
      </c>
      <c r="D434" s="20" t="s">
        <v>86</v>
      </c>
      <c r="E434" s="20" t="s">
        <v>81</v>
      </c>
      <c r="F434" s="20" t="s">
        <v>395</v>
      </c>
      <c r="G434" s="28">
        <v>0.99321906302291796</v>
      </c>
    </row>
    <row r="435" spans="1:7" x14ac:dyDescent="0.25">
      <c r="A435" s="20">
        <v>4117</v>
      </c>
      <c r="B435" s="20" t="s">
        <v>58</v>
      </c>
      <c r="C435" s="20" t="s">
        <v>406</v>
      </c>
      <c r="D435" s="20" t="s">
        <v>83</v>
      </c>
      <c r="E435" s="20" t="s">
        <v>81</v>
      </c>
      <c r="F435" s="20" t="s">
        <v>238</v>
      </c>
      <c r="G435" s="28">
        <v>0.99311253348665696</v>
      </c>
    </row>
    <row r="436" spans="1:7" x14ac:dyDescent="0.25">
      <c r="A436" s="20">
        <v>4131</v>
      </c>
      <c r="B436" s="20" t="s">
        <v>58</v>
      </c>
      <c r="C436" s="20" t="s">
        <v>406</v>
      </c>
      <c r="D436" s="20" t="s">
        <v>83</v>
      </c>
      <c r="E436" s="20" t="s">
        <v>81</v>
      </c>
      <c r="F436" s="20" t="s">
        <v>302</v>
      </c>
      <c r="G436" s="28">
        <v>0.99256361304195195</v>
      </c>
    </row>
    <row r="437" spans="1:7" x14ac:dyDescent="0.25">
      <c r="A437" s="20">
        <v>4032</v>
      </c>
      <c r="B437" s="20" t="s">
        <v>58</v>
      </c>
      <c r="C437" s="20" t="s">
        <v>406</v>
      </c>
      <c r="D437" s="20" t="s">
        <v>92</v>
      </c>
      <c r="E437" s="20" t="s">
        <v>93</v>
      </c>
      <c r="F437" s="20" t="s">
        <v>145</v>
      </c>
      <c r="G437" s="28">
        <v>0.99239042291371204</v>
      </c>
    </row>
    <row r="438" spans="1:7" x14ac:dyDescent="0.25">
      <c r="A438" s="20">
        <v>3048</v>
      </c>
      <c r="B438" s="20" t="s">
        <v>58</v>
      </c>
      <c r="C438" s="20" t="s">
        <v>8564</v>
      </c>
      <c r="D438" s="20" t="s">
        <v>101</v>
      </c>
      <c r="E438" s="20" t="s">
        <v>408</v>
      </c>
      <c r="F438" s="20" t="s">
        <v>259</v>
      </c>
      <c r="G438" s="28">
        <v>0.99212351212853001</v>
      </c>
    </row>
    <row r="439" spans="1:7" x14ac:dyDescent="0.25">
      <c r="A439" s="20">
        <v>4133</v>
      </c>
      <c r="B439" s="20" t="s">
        <v>58</v>
      </c>
      <c r="C439" s="20" t="s">
        <v>406</v>
      </c>
      <c r="D439" s="20" t="s">
        <v>90</v>
      </c>
      <c r="E439" s="20" t="s">
        <v>81</v>
      </c>
      <c r="F439" s="20" t="s">
        <v>401</v>
      </c>
      <c r="G439" s="28">
        <v>0.99201333964564897</v>
      </c>
    </row>
    <row r="440" spans="1:7" x14ac:dyDescent="0.25">
      <c r="A440" s="20">
        <v>4118</v>
      </c>
      <c r="B440" s="20" t="s">
        <v>58</v>
      </c>
      <c r="C440" s="20" t="s">
        <v>406</v>
      </c>
      <c r="D440" s="20" t="s">
        <v>86</v>
      </c>
      <c r="E440" s="20" t="s">
        <v>81</v>
      </c>
      <c r="F440" s="20" t="s">
        <v>244</v>
      </c>
      <c r="G440" s="28">
        <v>0.99167271798893997</v>
      </c>
    </row>
    <row r="441" spans="1:7" x14ac:dyDescent="0.25">
      <c r="A441" s="20">
        <v>3050</v>
      </c>
      <c r="B441" s="20" t="s">
        <v>58</v>
      </c>
      <c r="C441" s="20" t="s">
        <v>8564</v>
      </c>
      <c r="D441" s="20" t="s">
        <v>101</v>
      </c>
      <c r="E441" s="20" t="s">
        <v>408</v>
      </c>
      <c r="F441" s="20" t="s">
        <v>329</v>
      </c>
      <c r="G441" s="28">
        <v>0.99128403810885002</v>
      </c>
    </row>
    <row r="442" spans="1:7" x14ac:dyDescent="0.25">
      <c r="A442" s="20">
        <v>3020</v>
      </c>
      <c r="B442" s="20" t="s">
        <v>58</v>
      </c>
      <c r="C442" s="20" t="s">
        <v>8564</v>
      </c>
      <c r="D442" s="20" t="s">
        <v>90</v>
      </c>
      <c r="E442" s="20" t="s">
        <v>408</v>
      </c>
      <c r="F442" s="20" t="s">
        <v>143</v>
      </c>
      <c r="G442" s="28">
        <v>0.99122705883863305</v>
      </c>
    </row>
    <row r="443" spans="1:7" x14ac:dyDescent="0.25">
      <c r="A443" s="20">
        <v>4111</v>
      </c>
      <c r="B443" s="20" t="s">
        <v>58</v>
      </c>
      <c r="C443" s="20" t="s">
        <v>406</v>
      </c>
      <c r="D443" s="20" t="s">
        <v>101</v>
      </c>
      <c r="E443" s="20" t="s">
        <v>81</v>
      </c>
      <c r="F443" s="20" t="s">
        <v>130</v>
      </c>
      <c r="G443" s="28">
        <v>0.99092391728224705</v>
      </c>
    </row>
    <row r="444" spans="1:7" x14ac:dyDescent="0.25">
      <c r="A444" s="20">
        <v>3050</v>
      </c>
      <c r="B444" s="20" t="s">
        <v>58</v>
      </c>
      <c r="C444" s="20" t="s">
        <v>8564</v>
      </c>
      <c r="D444" s="20" t="s">
        <v>101</v>
      </c>
      <c r="E444" s="20" t="s">
        <v>408</v>
      </c>
      <c r="F444" s="20" t="s">
        <v>119</v>
      </c>
      <c r="G444" s="28">
        <v>0.99044458563169402</v>
      </c>
    </row>
    <row r="445" spans="1:7" x14ac:dyDescent="0.25">
      <c r="A445" s="20">
        <v>4149</v>
      </c>
      <c r="B445" s="20" t="s">
        <v>58</v>
      </c>
      <c r="C445" s="20" t="s">
        <v>406</v>
      </c>
      <c r="D445" s="20" t="s">
        <v>85</v>
      </c>
      <c r="E445" s="20" t="s">
        <v>81</v>
      </c>
      <c r="F445" s="20" t="s">
        <v>104</v>
      </c>
      <c r="G445" s="28">
        <v>0.99035917883053104</v>
      </c>
    </row>
    <row r="446" spans="1:7" x14ac:dyDescent="0.25">
      <c r="A446" s="20">
        <v>4162</v>
      </c>
      <c r="B446" s="20" t="s">
        <v>58</v>
      </c>
      <c r="C446" s="20" t="s">
        <v>406</v>
      </c>
      <c r="D446" s="20" t="s">
        <v>90</v>
      </c>
      <c r="E446" s="20" t="s">
        <v>81</v>
      </c>
      <c r="F446" s="20" t="s">
        <v>261</v>
      </c>
      <c r="G446" s="28">
        <v>0.990096201202742</v>
      </c>
    </row>
    <row r="447" spans="1:7" x14ac:dyDescent="0.25">
      <c r="A447" s="20">
        <v>4122</v>
      </c>
      <c r="B447" s="20" t="s">
        <v>58</v>
      </c>
      <c r="C447" s="20" t="s">
        <v>406</v>
      </c>
      <c r="D447" s="20" t="s">
        <v>85</v>
      </c>
      <c r="E447" s="20" t="s">
        <v>81</v>
      </c>
      <c r="F447" s="20" t="s">
        <v>362</v>
      </c>
      <c r="G447" s="28">
        <v>0.98977003451557999</v>
      </c>
    </row>
    <row r="448" spans="1:7" x14ac:dyDescent="0.25">
      <c r="A448" s="20">
        <v>4035</v>
      </c>
      <c r="B448" s="20" t="s">
        <v>58</v>
      </c>
      <c r="C448" s="20" t="s">
        <v>406</v>
      </c>
      <c r="D448" s="20" t="s">
        <v>92</v>
      </c>
      <c r="E448" s="20" t="s">
        <v>93</v>
      </c>
      <c r="F448" s="20" t="s">
        <v>265</v>
      </c>
      <c r="G448" s="28">
        <v>0.98949301913427501</v>
      </c>
    </row>
    <row r="449" spans="1:7" x14ac:dyDescent="0.25">
      <c r="A449" s="20">
        <v>4024</v>
      </c>
      <c r="B449" s="20" t="s">
        <v>58</v>
      </c>
      <c r="C449" s="20" t="s">
        <v>406</v>
      </c>
      <c r="D449" s="20" t="s">
        <v>80</v>
      </c>
      <c r="E449" s="20" t="s">
        <v>409</v>
      </c>
      <c r="F449" s="20" t="s">
        <v>314</v>
      </c>
      <c r="G449" s="28">
        <v>0.98892261254210201</v>
      </c>
    </row>
    <row r="450" spans="1:7" x14ac:dyDescent="0.25">
      <c r="A450" s="20">
        <v>4117</v>
      </c>
      <c r="B450" s="20" t="s">
        <v>58</v>
      </c>
      <c r="C450" s="20" t="s">
        <v>406</v>
      </c>
      <c r="D450" s="20" t="s">
        <v>83</v>
      </c>
      <c r="E450" s="20" t="s">
        <v>81</v>
      </c>
      <c r="F450" s="20" t="s">
        <v>147</v>
      </c>
      <c r="G450" s="28">
        <v>0.98890106209213502</v>
      </c>
    </row>
    <row r="451" spans="1:7" x14ac:dyDescent="0.25">
      <c r="A451" s="20">
        <v>3028</v>
      </c>
      <c r="B451" s="20" t="s">
        <v>58</v>
      </c>
      <c r="C451" s="20" t="s">
        <v>8564</v>
      </c>
      <c r="D451" s="20" t="s">
        <v>92</v>
      </c>
      <c r="E451" s="20" t="s">
        <v>407</v>
      </c>
      <c r="F451" s="20" t="s">
        <v>131</v>
      </c>
      <c r="G451" s="28">
        <v>0.98868091663801405</v>
      </c>
    </row>
    <row r="452" spans="1:7" x14ac:dyDescent="0.25">
      <c r="A452" s="20">
        <v>4114</v>
      </c>
      <c r="B452" s="20" t="s">
        <v>58</v>
      </c>
      <c r="C452" s="20" t="s">
        <v>406</v>
      </c>
      <c r="D452" s="20" t="s">
        <v>85</v>
      </c>
      <c r="E452" s="20" t="s">
        <v>81</v>
      </c>
      <c r="F452" s="20" t="s">
        <v>292</v>
      </c>
      <c r="G452" s="28">
        <v>0.98820329623421899</v>
      </c>
    </row>
    <row r="453" spans="1:7" x14ac:dyDescent="0.25">
      <c r="A453" s="20">
        <v>4138</v>
      </c>
      <c r="B453" s="20" t="s">
        <v>58</v>
      </c>
      <c r="C453" s="20" t="s">
        <v>406</v>
      </c>
      <c r="D453" s="20" t="s">
        <v>83</v>
      </c>
      <c r="E453" s="20" t="s">
        <v>81</v>
      </c>
      <c r="F453" s="20" t="s">
        <v>302</v>
      </c>
      <c r="G453" s="28">
        <v>0.98788316228058803</v>
      </c>
    </row>
    <row r="454" spans="1:7" x14ac:dyDescent="0.25">
      <c r="A454" s="20">
        <v>4137</v>
      </c>
      <c r="B454" s="20" t="s">
        <v>58</v>
      </c>
      <c r="C454" s="20" t="s">
        <v>406</v>
      </c>
      <c r="D454" s="20" t="s">
        <v>86</v>
      </c>
      <c r="E454" s="20" t="s">
        <v>81</v>
      </c>
      <c r="F454" s="20" t="s">
        <v>387</v>
      </c>
      <c r="G454" s="28">
        <v>0.98733875874604804</v>
      </c>
    </row>
    <row r="455" spans="1:7" x14ac:dyDescent="0.25">
      <c r="A455" s="20">
        <v>4025</v>
      </c>
      <c r="B455" s="20" t="s">
        <v>58</v>
      </c>
      <c r="C455" s="20" t="s">
        <v>406</v>
      </c>
      <c r="D455" s="20" t="s">
        <v>80</v>
      </c>
      <c r="E455" s="20" t="s">
        <v>409</v>
      </c>
      <c r="F455" s="20" t="s">
        <v>162</v>
      </c>
      <c r="G455" s="28">
        <v>0.98712937062726902</v>
      </c>
    </row>
    <row r="456" spans="1:7" x14ac:dyDescent="0.25">
      <c r="A456" s="20">
        <v>4158</v>
      </c>
      <c r="B456" s="20" t="s">
        <v>58</v>
      </c>
      <c r="C456" s="20" t="s">
        <v>406</v>
      </c>
      <c r="D456" s="20" t="s">
        <v>86</v>
      </c>
      <c r="E456" s="20" t="s">
        <v>81</v>
      </c>
      <c r="F456" s="20" t="s">
        <v>253</v>
      </c>
      <c r="G456" s="28">
        <v>0.98698226486871099</v>
      </c>
    </row>
    <row r="457" spans="1:7" x14ac:dyDescent="0.25">
      <c r="A457" s="20">
        <v>4120</v>
      </c>
      <c r="B457" s="20" t="s">
        <v>58</v>
      </c>
      <c r="C457" s="20" t="s">
        <v>406</v>
      </c>
      <c r="D457" s="20" t="s">
        <v>101</v>
      </c>
      <c r="E457" s="20" t="s">
        <v>81</v>
      </c>
      <c r="F457" s="20" t="s">
        <v>139</v>
      </c>
      <c r="G457" s="28">
        <v>0.98661636893139903</v>
      </c>
    </row>
    <row r="458" spans="1:7" x14ac:dyDescent="0.25">
      <c r="A458" s="20">
        <v>4020</v>
      </c>
      <c r="B458" s="20" t="s">
        <v>58</v>
      </c>
      <c r="C458" s="20" t="s">
        <v>406</v>
      </c>
      <c r="D458" s="20" t="s">
        <v>429</v>
      </c>
      <c r="E458" s="20" t="s">
        <v>409</v>
      </c>
      <c r="F458" s="20" t="s">
        <v>454</v>
      </c>
      <c r="G458" s="28">
        <v>0.986554816530129</v>
      </c>
    </row>
    <row r="459" spans="1:7" x14ac:dyDescent="0.25">
      <c r="A459" s="20">
        <v>3028</v>
      </c>
      <c r="B459" s="20" t="s">
        <v>58</v>
      </c>
      <c r="C459" s="20" t="s">
        <v>8564</v>
      </c>
      <c r="D459" s="20" t="s">
        <v>92</v>
      </c>
      <c r="E459" s="20" t="s">
        <v>407</v>
      </c>
      <c r="F459" s="20" t="s">
        <v>190</v>
      </c>
      <c r="G459" s="28">
        <v>0.98594799823855594</v>
      </c>
    </row>
    <row r="460" spans="1:7" x14ac:dyDescent="0.25">
      <c r="A460" s="20">
        <v>4111</v>
      </c>
      <c r="B460" s="20" t="s">
        <v>58</v>
      </c>
      <c r="C460" s="20" t="s">
        <v>406</v>
      </c>
      <c r="D460" s="20" t="s">
        <v>101</v>
      </c>
      <c r="E460" s="20" t="s">
        <v>81</v>
      </c>
      <c r="F460" s="20" t="s">
        <v>158</v>
      </c>
      <c r="G460" s="28">
        <v>0.98493294782452101</v>
      </c>
    </row>
    <row r="461" spans="1:7" x14ac:dyDescent="0.25">
      <c r="A461" s="20">
        <v>4149</v>
      </c>
      <c r="B461" s="20" t="s">
        <v>58</v>
      </c>
      <c r="C461" s="20" t="s">
        <v>406</v>
      </c>
      <c r="D461" s="20" t="s">
        <v>85</v>
      </c>
      <c r="E461" s="20" t="s">
        <v>81</v>
      </c>
      <c r="F461" s="20" t="s">
        <v>106</v>
      </c>
      <c r="G461" s="28">
        <v>0.98484982428188295</v>
      </c>
    </row>
    <row r="462" spans="1:7" x14ac:dyDescent="0.25">
      <c r="A462" s="20">
        <v>4030</v>
      </c>
      <c r="B462" s="20" t="s">
        <v>58</v>
      </c>
      <c r="C462" s="20" t="s">
        <v>406</v>
      </c>
      <c r="D462" s="20" t="s">
        <v>92</v>
      </c>
      <c r="E462" s="20" t="s">
        <v>109</v>
      </c>
      <c r="F462" s="20" t="s">
        <v>242</v>
      </c>
      <c r="G462" s="28">
        <v>0.98450423738550996</v>
      </c>
    </row>
    <row r="463" spans="1:7" x14ac:dyDescent="0.25">
      <c r="A463" s="20">
        <v>4025</v>
      </c>
      <c r="B463" s="20" t="s">
        <v>58</v>
      </c>
      <c r="C463" s="20" t="s">
        <v>406</v>
      </c>
      <c r="D463" s="20" t="s">
        <v>80</v>
      </c>
      <c r="E463" s="20" t="s">
        <v>409</v>
      </c>
      <c r="F463" s="20" t="s">
        <v>400</v>
      </c>
      <c r="G463" s="28">
        <v>0.98414133597090003</v>
      </c>
    </row>
    <row r="464" spans="1:7" x14ac:dyDescent="0.25">
      <c r="A464" s="20">
        <v>4118</v>
      </c>
      <c r="B464" s="20" t="s">
        <v>58</v>
      </c>
      <c r="C464" s="20" t="s">
        <v>406</v>
      </c>
      <c r="D464" s="20" t="s">
        <v>86</v>
      </c>
      <c r="E464" s="20" t="s">
        <v>81</v>
      </c>
      <c r="F464" s="20" t="s">
        <v>381</v>
      </c>
      <c r="G464" s="28">
        <v>0.98402916794917805</v>
      </c>
    </row>
    <row r="465" spans="1:7" x14ac:dyDescent="0.25">
      <c r="A465" s="20">
        <v>4021</v>
      </c>
      <c r="B465" s="20" t="s">
        <v>58</v>
      </c>
      <c r="C465" s="20" t="s">
        <v>406</v>
      </c>
      <c r="D465" s="20" t="s">
        <v>429</v>
      </c>
      <c r="E465" s="20" t="s">
        <v>409</v>
      </c>
      <c r="F465" s="20" t="s">
        <v>253</v>
      </c>
      <c r="G465" s="28">
        <v>0.98382191124924001</v>
      </c>
    </row>
    <row r="466" spans="1:7" x14ac:dyDescent="0.25">
      <c r="A466" s="20">
        <v>3022</v>
      </c>
      <c r="B466" s="20" t="s">
        <v>58</v>
      </c>
      <c r="C466" s="20" t="s">
        <v>8564</v>
      </c>
      <c r="D466" s="20" t="s">
        <v>90</v>
      </c>
      <c r="E466" s="20" t="s">
        <v>408</v>
      </c>
      <c r="F466" s="20" t="s">
        <v>143</v>
      </c>
      <c r="G466" s="28">
        <v>0.98360468212242003</v>
      </c>
    </row>
    <row r="467" spans="1:7" x14ac:dyDescent="0.25">
      <c r="A467" s="20">
        <v>4163</v>
      </c>
      <c r="B467" s="20" t="s">
        <v>58</v>
      </c>
      <c r="C467" s="20" t="s">
        <v>406</v>
      </c>
      <c r="D467" s="20" t="s">
        <v>90</v>
      </c>
      <c r="E467" s="20" t="s">
        <v>81</v>
      </c>
      <c r="F467" s="20" t="s">
        <v>284</v>
      </c>
      <c r="G467" s="28">
        <v>0.98171884473869198</v>
      </c>
    </row>
    <row r="468" spans="1:7" x14ac:dyDescent="0.25">
      <c r="A468" s="20">
        <v>4032</v>
      </c>
      <c r="B468" s="20" t="s">
        <v>58</v>
      </c>
      <c r="C468" s="20" t="s">
        <v>406</v>
      </c>
      <c r="D468" s="20" t="s">
        <v>92</v>
      </c>
      <c r="E468" s="20" t="s">
        <v>93</v>
      </c>
      <c r="F468" s="20" t="s">
        <v>8572</v>
      </c>
      <c r="G468" s="28">
        <v>0.98162033639661095</v>
      </c>
    </row>
    <row r="469" spans="1:7" x14ac:dyDescent="0.25">
      <c r="A469" s="20">
        <v>4136</v>
      </c>
      <c r="B469" s="20" t="s">
        <v>58</v>
      </c>
      <c r="C469" s="20" t="s">
        <v>406</v>
      </c>
      <c r="D469" s="20" t="s">
        <v>83</v>
      </c>
      <c r="E469" s="20" t="s">
        <v>81</v>
      </c>
      <c r="F469" s="20" t="s">
        <v>456</v>
      </c>
      <c r="G469" s="28">
        <v>0.98148754322027498</v>
      </c>
    </row>
    <row r="470" spans="1:7" x14ac:dyDescent="0.25">
      <c r="A470" s="20">
        <v>4021</v>
      </c>
      <c r="B470" s="20" t="s">
        <v>58</v>
      </c>
      <c r="C470" s="20" t="s">
        <v>406</v>
      </c>
      <c r="D470" s="20" t="s">
        <v>429</v>
      </c>
      <c r="E470" s="20" t="s">
        <v>409</v>
      </c>
      <c r="F470" s="20" t="s">
        <v>130</v>
      </c>
      <c r="G470" s="28">
        <v>0.98038623290623295</v>
      </c>
    </row>
    <row r="471" spans="1:7" x14ac:dyDescent="0.25">
      <c r="A471" s="20">
        <v>3050</v>
      </c>
      <c r="B471" s="20" t="s">
        <v>58</v>
      </c>
      <c r="C471" s="20" t="s">
        <v>8564</v>
      </c>
      <c r="D471" s="20" t="s">
        <v>101</v>
      </c>
      <c r="E471" s="20" t="s">
        <v>408</v>
      </c>
      <c r="F471" s="20" t="s">
        <v>456</v>
      </c>
      <c r="G471" s="28">
        <v>0.98031227377796704</v>
      </c>
    </row>
    <row r="472" spans="1:7" x14ac:dyDescent="0.25">
      <c r="A472" s="20">
        <v>3044</v>
      </c>
      <c r="B472" s="20" t="s">
        <v>58</v>
      </c>
      <c r="C472" s="20" t="s">
        <v>8564</v>
      </c>
      <c r="D472" s="20" t="s">
        <v>80</v>
      </c>
      <c r="E472" s="20" t="s">
        <v>408</v>
      </c>
      <c r="F472" s="20" t="s">
        <v>115</v>
      </c>
      <c r="G472" s="28">
        <v>0.980135368017922</v>
      </c>
    </row>
    <row r="473" spans="1:7" x14ac:dyDescent="0.25">
      <c r="A473" s="20">
        <v>4112</v>
      </c>
      <c r="B473" s="20" t="s">
        <v>58</v>
      </c>
      <c r="C473" s="20" t="s">
        <v>406</v>
      </c>
      <c r="D473" s="20" t="s">
        <v>85</v>
      </c>
      <c r="E473" s="20" t="s">
        <v>81</v>
      </c>
      <c r="F473" s="20" t="s">
        <v>319</v>
      </c>
      <c r="G473" s="28">
        <v>0.97989753688074499</v>
      </c>
    </row>
    <row r="474" spans="1:7" x14ac:dyDescent="0.25">
      <c r="A474" s="20">
        <v>4128</v>
      </c>
      <c r="B474" s="20" t="s">
        <v>58</v>
      </c>
      <c r="C474" s="20" t="s">
        <v>406</v>
      </c>
      <c r="D474" s="20" t="s">
        <v>85</v>
      </c>
      <c r="E474" s="20" t="s">
        <v>81</v>
      </c>
      <c r="F474" s="20" t="s">
        <v>103</v>
      </c>
      <c r="G474" s="28">
        <v>0.97963028596844004</v>
      </c>
    </row>
    <row r="475" spans="1:7" x14ac:dyDescent="0.25">
      <c r="A475" s="20">
        <v>4154</v>
      </c>
      <c r="B475" s="20" t="s">
        <v>58</v>
      </c>
      <c r="C475" s="20" t="s">
        <v>406</v>
      </c>
      <c r="D475" s="20" t="s">
        <v>83</v>
      </c>
      <c r="E475" s="20" t="s">
        <v>81</v>
      </c>
      <c r="F475" s="20" t="s">
        <v>456</v>
      </c>
      <c r="G475" s="28">
        <v>0.97948857437109205</v>
      </c>
    </row>
    <row r="476" spans="1:7" x14ac:dyDescent="0.25">
      <c r="A476" s="20">
        <v>4158</v>
      </c>
      <c r="B476" s="20" t="s">
        <v>58</v>
      </c>
      <c r="C476" s="20" t="s">
        <v>406</v>
      </c>
      <c r="D476" s="20" t="s">
        <v>86</v>
      </c>
      <c r="E476" s="20" t="s">
        <v>81</v>
      </c>
      <c r="F476" s="20" t="s">
        <v>398</v>
      </c>
      <c r="G476" s="28">
        <v>0.97927410837292295</v>
      </c>
    </row>
    <row r="477" spans="1:7" x14ac:dyDescent="0.25">
      <c r="A477" s="20">
        <v>4137</v>
      </c>
      <c r="B477" s="20" t="s">
        <v>58</v>
      </c>
      <c r="C477" s="20" t="s">
        <v>406</v>
      </c>
      <c r="D477" s="20" t="s">
        <v>86</v>
      </c>
      <c r="E477" s="20" t="s">
        <v>81</v>
      </c>
      <c r="F477" s="20" t="s">
        <v>388</v>
      </c>
      <c r="G477" s="28">
        <v>0.97920480758783301</v>
      </c>
    </row>
    <row r="478" spans="1:7" x14ac:dyDescent="0.25">
      <c r="A478" s="20">
        <v>4116</v>
      </c>
      <c r="B478" s="20" t="s">
        <v>58</v>
      </c>
      <c r="C478" s="20" t="s">
        <v>406</v>
      </c>
      <c r="D478" s="20" t="s">
        <v>101</v>
      </c>
      <c r="E478" s="20" t="s">
        <v>81</v>
      </c>
      <c r="F478" s="20" t="s">
        <v>105</v>
      </c>
      <c r="G478" s="28">
        <v>0.97914828519583397</v>
      </c>
    </row>
    <row r="479" spans="1:7" x14ac:dyDescent="0.25">
      <c r="A479" s="20">
        <v>4032</v>
      </c>
      <c r="B479" s="20" t="s">
        <v>58</v>
      </c>
      <c r="C479" s="20" t="s">
        <v>406</v>
      </c>
      <c r="D479" s="20" t="s">
        <v>92</v>
      </c>
      <c r="E479" s="20" t="s">
        <v>93</v>
      </c>
      <c r="F479" s="20" t="s">
        <v>241</v>
      </c>
      <c r="G479" s="28">
        <v>0.97909100950160299</v>
      </c>
    </row>
    <row r="480" spans="1:7" x14ac:dyDescent="0.25">
      <c r="A480" s="20">
        <v>4126</v>
      </c>
      <c r="B480" s="20" t="s">
        <v>58</v>
      </c>
      <c r="C480" s="20" t="s">
        <v>406</v>
      </c>
      <c r="D480" s="20" t="s">
        <v>101</v>
      </c>
      <c r="E480" s="20" t="s">
        <v>81</v>
      </c>
      <c r="F480" s="20" t="s">
        <v>139</v>
      </c>
      <c r="G480" s="28">
        <v>0.97905488685377795</v>
      </c>
    </row>
    <row r="481" spans="1:7" x14ac:dyDescent="0.25">
      <c r="A481" s="20">
        <v>4134</v>
      </c>
      <c r="B481" s="20" t="s">
        <v>58</v>
      </c>
      <c r="C481" s="20" t="s">
        <v>406</v>
      </c>
      <c r="D481" s="20" t="s">
        <v>101</v>
      </c>
      <c r="E481" s="20" t="s">
        <v>81</v>
      </c>
      <c r="F481" s="20" t="s">
        <v>357</v>
      </c>
      <c r="G481" s="28">
        <v>0.97849795231936698</v>
      </c>
    </row>
    <row r="482" spans="1:7" x14ac:dyDescent="0.25">
      <c r="A482" s="20">
        <v>4144</v>
      </c>
      <c r="B482" s="20" t="s">
        <v>58</v>
      </c>
      <c r="C482" s="20" t="s">
        <v>406</v>
      </c>
      <c r="D482" s="20" t="s">
        <v>101</v>
      </c>
      <c r="E482" s="20" t="s">
        <v>81</v>
      </c>
      <c r="F482" s="20" t="s">
        <v>107</v>
      </c>
      <c r="G482" s="28">
        <v>0.97665469509386305</v>
      </c>
    </row>
    <row r="483" spans="1:7" x14ac:dyDescent="0.25">
      <c r="A483" s="20">
        <v>4163</v>
      </c>
      <c r="B483" s="20" t="s">
        <v>58</v>
      </c>
      <c r="C483" s="20" t="s">
        <v>406</v>
      </c>
      <c r="D483" s="20" t="s">
        <v>90</v>
      </c>
      <c r="E483" s="20" t="s">
        <v>81</v>
      </c>
      <c r="F483" s="20" t="s">
        <v>240</v>
      </c>
      <c r="G483" s="28">
        <v>0.97640872106691701</v>
      </c>
    </row>
    <row r="484" spans="1:7" x14ac:dyDescent="0.25">
      <c r="A484" s="20">
        <v>4022</v>
      </c>
      <c r="B484" s="20" t="s">
        <v>58</v>
      </c>
      <c r="C484" s="20" t="s">
        <v>406</v>
      </c>
      <c r="D484" s="20" t="s">
        <v>429</v>
      </c>
      <c r="E484" s="20" t="s">
        <v>409</v>
      </c>
      <c r="F484" s="20" t="s">
        <v>281</v>
      </c>
      <c r="G484" s="28">
        <v>0.97627281820015099</v>
      </c>
    </row>
    <row r="485" spans="1:7" x14ac:dyDescent="0.25">
      <c r="A485" s="20">
        <v>4129</v>
      </c>
      <c r="B485" s="20" t="s">
        <v>58</v>
      </c>
      <c r="C485" s="20" t="s">
        <v>406</v>
      </c>
      <c r="D485" s="20" t="s">
        <v>85</v>
      </c>
      <c r="E485" s="20" t="s">
        <v>81</v>
      </c>
      <c r="F485" s="20" t="s">
        <v>298</v>
      </c>
      <c r="G485" s="28">
        <v>0.97609967785815199</v>
      </c>
    </row>
    <row r="486" spans="1:7" x14ac:dyDescent="0.25">
      <c r="A486" s="20">
        <v>4146</v>
      </c>
      <c r="B486" s="20" t="s">
        <v>58</v>
      </c>
      <c r="C486" s="20" t="s">
        <v>406</v>
      </c>
      <c r="D486" s="20" t="s">
        <v>86</v>
      </c>
      <c r="E486" s="20" t="s">
        <v>81</v>
      </c>
      <c r="F486" s="20" t="s">
        <v>244</v>
      </c>
      <c r="G486" s="28">
        <v>0.97582515548048199</v>
      </c>
    </row>
    <row r="487" spans="1:7" x14ac:dyDescent="0.25">
      <c r="A487" s="20">
        <v>4025</v>
      </c>
      <c r="B487" s="20" t="s">
        <v>58</v>
      </c>
      <c r="C487" s="20" t="s">
        <v>406</v>
      </c>
      <c r="D487" s="20" t="s">
        <v>80</v>
      </c>
      <c r="E487" s="20" t="s">
        <v>409</v>
      </c>
      <c r="F487" s="20" t="s">
        <v>96</v>
      </c>
      <c r="G487" s="28">
        <v>0.97575098966058704</v>
      </c>
    </row>
    <row r="488" spans="1:7" x14ac:dyDescent="0.25">
      <c r="A488" s="20">
        <v>4027</v>
      </c>
      <c r="B488" s="20" t="s">
        <v>58</v>
      </c>
      <c r="C488" s="20" t="s">
        <v>406</v>
      </c>
      <c r="D488" s="20" t="s">
        <v>80</v>
      </c>
      <c r="E488" s="20" t="s">
        <v>409</v>
      </c>
      <c r="F488" s="20" t="s">
        <v>275</v>
      </c>
      <c r="G488" s="28">
        <v>0.97573831941800704</v>
      </c>
    </row>
    <row r="489" spans="1:7" x14ac:dyDescent="0.25">
      <c r="A489" s="20">
        <v>4025</v>
      </c>
      <c r="B489" s="20" t="s">
        <v>58</v>
      </c>
      <c r="C489" s="20" t="s">
        <v>406</v>
      </c>
      <c r="D489" s="20" t="s">
        <v>80</v>
      </c>
      <c r="E489" s="20" t="s">
        <v>409</v>
      </c>
      <c r="F489" s="20" t="s">
        <v>116</v>
      </c>
      <c r="G489" s="28">
        <v>0.97566978687839501</v>
      </c>
    </row>
    <row r="490" spans="1:7" x14ac:dyDescent="0.25">
      <c r="A490" s="20">
        <v>4033</v>
      </c>
      <c r="B490" s="20" t="s">
        <v>58</v>
      </c>
      <c r="C490" s="20" t="s">
        <v>406</v>
      </c>
      <c r="D490" s="20" t="s">
        <v>92</v>
      </c>
      <c r="E490" s="20" t="s">
        <v>93</v>
      </c>
      <c r="F490" s="20" t="s">
        <v>311</v>
      </c>
      <c r="G490" s="28">
        <v>0.97565245229512998</v>
      </c>
    </row>
    <row r="491" spans="1:7" x14ac:dyDescent="0.25">
      <c r="A491" s="20">
        <v>3022</v>
      </c>
      <c r="B491" s="20" t="s">
        <v>58</v>
      </c>
      <c r="C491" s="20" t="s">
        <v>8564</v>
      </c>
      <c r="D491" s="20" t="s">
        <v>90</v>
      </c>
      <c r="E491" s="20" t="s">
        <v>408</v>
      </c>
      <c r="F491" s="20" t="s">
        <v>348</v>
      </c>
      <c r="G491" s="28">
        <v>0.97561985864609302</v>
      </c>
    </row>
    <row r="492" spans="1:7" x14ac:dyDescent="0.25">
      <c r="A492" s="20">
        <v>4128</v>
      </c>
      <c r="B492" s="20" t="s">
        <v>58</v>
      </c>
      <c r="C492" s="20" t="s">
        <v>406</v>
      </c>
      <c r="D492" s="20" t="s">
        <v>85</v>
      </c>
      <c r="E492" s="20" t="s">
        <v>81</v>
      </c>
      <c r="F492" s="20" t="s">
        <v>265</v>
      </c>
      <c r="G492" s="28">
        <v>0.97546904319975003</v>
      </c>
    </row>
    <row r="493" spans="1:7" x14ac:dyDescent="0.25">
      <c r="A493" s="20">
        <v>4034</v>
      </c>
      <c r="B493" s="20" t="s">
        <v>58</v>
      </c>
      <c r="C493" s="20" t="s">
        <v>406</v>
      </c>
      <c r="D493" s="20" t="s">
        <v>92</v>
      </c>
      <c r="E493" s="20" t="s">
        <v>93</v>
      </c>
      <c r="F493" s="20" t="s">
        <v>366</v>
      </c>
      <c r="G493" s="28">
        <v>0.97387360078721497</v>
      </c>
    </row>
    <row r="494" spans="1:7" x14ac:dyDescent="0.25">
      <c r="A494" s="20">
        <v>4129</v>
      </c>
      <c r="B494" s="20" t="s">
        <v>58</v>
      </c>
      <c r="C494" s="20" t="s">
        <v>406</v>
      </c>
      <c r="D494" s="20" t="s">
        <v>85</v>
      </c>
      <c r="E494" s="20" t="s">
        <v>81</v>
      </c>
      <c r="F494" s="20" t="s">
        <v>252</v>
      </c>
      <c r="G494" s="28">
        <v>0.97332523307055396</v>
      </c>
    </row>
    <row r="495" spans="1:7" x14ac:dyDescent="0.25">
      <c r="A495" s="20">
        <v>4114</v>
      </c>
      <c r="B495" s="20" t="s">
        <v>58</v>
      </c>
      <c r="C495" s="20" t="s">
        <v>406</v>
      </c>
      <c r="D495" s="20" t="s">
        <v>85</v>
      </c>
      <c r="E495" s="20" t="s">
        <v>81</v>
      </c>
      <c r="F495" s="20" t="s">
        <v>291</v>
      </c>
      <c r="G495" s="28">
        <v>0.97295549710013596</v>
      </c>
    </row>
    <row r="496" spans="1:7" x14ac:dyDescent="0.25">
      <c r="A496" s="20">
        <v>4163</v>
      </c>
      <c r="B496" s="20" t="s">
        <v>58</v>
      </c>
      <c r="C496" s="20" t="s">
        <v>406</v>
      </c>
      <c r="D496" s="20" t="s">
        <v>90</v>
      </c>
      <c r="E496" s="20" t="s">
        <v>81</v>
      </c>
      <c r="F496" s="20" t="s">
        <v>326</v>
      </c>
      <c r="G496" s="28">
        <v>0.97201727530954396</v>
      </c>
    </row>
    <row r="497" spans="1:7" x14ac:dyDescent="0.25">
      <c r="A497" s="20">
        <v>4033</v>
      </c>
      <c r="B497" s="20" t="s">
        <v>58</v>
      </c>
      <c r="C497" s="20" t="s">
        <v>406</v>
      </c>
      <c r="D497" s="20" t="s">
        <v>92</v>
      </c>
      <c r="E497" s="20" t="s">
        <v>93</v>
      </c>
      <c r="F497" s="20" t="s">
        <v>239</v>
      </c>
      <c r="G497" s="28">
        <v>0.97165877433104497</v>
      </c>
    </row>
    <row r="498" spans="1:7" x14ac:dyDescent="0.25">
      <c r="A498" s="20">
        <v>4119</v>
      </c>
      <c r="B498" s="20" t="s">
        <v>58</v>
      </c>
      <c r="C498" s="20" t="s">
        <v>406</v>
      </c>
      <c r="D498" s="20" t="s">
        <v>101</v>
      </c>
      <c r="E498" s="20" t="s">
        <v>81</v>
      </c>
      <c r="F498" s="20" t="s">
        <v>139</v>
      </c>
      <c r="G498" s="28">
        <v>0.97146979315503701</v>
      </c>
    </row>
    <row r="499" spans="1:7" x14ac:dyDescent="0.25">
      <c r="A499" s="20">
        <v>4128</v>
      </c>
      <c r="B499" s="20" t="s">
        <v>58</v>
      </c>
      <c r="C499" s="20" t="s">
        <v>406</v>
      </c>
      <c r="D499" s="20" t="s">
        <v>85</v>
      </c>
      <c r="E499" s="20" t="s">
        <v>81</v>
      </c>
      <c r="F499" s="20" t="s">
        <v>252</v>
      </c>
      <c r="G499" s="28">
        <v>0.97073622090036205</v>
      </c>
    </row>
    <row r="500" spans="1:7" x14ac:dyDescent="0.25">
      <c r="A500" s="20">
        <v>4116</v>
      </c>
      <c r="B500" s="20" t="s">
        <v>58</v>
      </c>
      <c r="C500" s="20" t="s">
        <v>406</v>
      </c>
      <c r="D500" s="20" t="s">
        <v>101</v>
      </c>
      <c r="E500" s="20" t="s">
        <v>81</v>
      </c>
      <c r="F500" s="20" t="s">
        <v>108</v>
      </c>
      <c r="G500" s="28">
        <v>0.97070062387778799</v>
      </c>
    </row>
    <row r="501" spans="1:7" x14ac:dyDescent="0.25">
      <c r="A501" s="20">
        <v>4147</v>
      </c>
      <c r="B501" s="20" t="s">
        <v>58</v>
      </c>
      <c r="C501" s="20" t="s">
        <v>406</v>
      </c>
      <c r="D501" s="20" t="s">
        <v>90</v>
      </c>
      <c r="E501" s="20" t="s">
        <v>81</v>
      </c>
      <c r="F501" s="20" t="s">
        <v>327</v>
      </c>
      <c r="G501" s="28">
        <v>0.97055331253341004</v>
      </c>
    </row>
    <row r="502" spans="1:7" x14ac:dyDescent="0.25">
      <c r="A502" s="20">
        <v>4116</v>
      </c>
      <c r="B502" s="20" t="s">
        <v>58</v>
      </c>
      <c r="C502" s="20" t="s">
        <v>406</v>
      </c>
      <c r="D502" s="20" t="s">
        <v>101</v>
      </c>
      <c r="E502" s="20" t="s">
        <v>81</v>
      </c>
      <c r="F502" s="20" t="s">
        <v>133</v>
      </c>
      <c r="G502" s="28">
        <v>0.97026724660578301</v>
      </c>
    </row>
    <row r="503" spans="1:7" x14ac:dyDescent="0.25">
      <c r="A503" s="20">
        <v>4160</v>
      </c>
      <c r="B503" s="20" t="s">
        <v>58</v>
      </c>
      <c r="C503" s="20" t="s">
        <v>406</v>
      </c>
      <c r="D503" s="20" t="s">
        <v>90</v>
      </c>
      <c r="E503" s="20" t="s">
        <v>81</v>
      </c>
      <c r="F503" s="20" t="s">
        <v>234</v>
      </c>
      <c r="G503" s="28">
        <v>0.96987907110468696</v>
      </c>
    </row>
    <row r="504" spans="1:7" x14ac:dyDescent="0.25">
      <c r="A504" s="20">
        <v>4112</v>
      </c>
      <c r="B504" s="20" t="s">
        <v>58</v>
      </c>
      <c r="C504" s="20" t="s">
        <v>406</v>
      </c>
      <c r="D504" s="20" t="s">
        <v>85</v>
      </c>
      <c r="E504" s="20" t="s">
        <v>81</v>
      </c>
      <c r="F504" s="20" t="s">
        <v>112</v>
      </c>
      <c r="G504" s="28">
        <v>0.96947056007541998</v>
      </c>
    </row>
    <row r="505" spans="1:7" x14ac:dyDescent="0.25">
      <c r="A505" s="20">
        <v>4034</v>
      </c>
      <c r="B505" s="20" t="s">
        <v>58</v>
      </c>
      <c r="C505" s="20" t="s">
        <v>406</v>
      </c>
      <c r="D505" s="20" t="s">
        <v>92</v>
      </c>
      <c r="E505" s="20" t="s">
        <v>93</v>
      </c>
      <c r="F505" s="20" t="s">
        <v>239</v>
      </c>
      <c r="G505" s="28">
        <v>0.96930246393748898</v>
      </c>
    </row>
    <row r="506" spans="1:7" x14ac:dyDescent="0.25">
      <c r="A506" s="20">
        <v>4024</v>
      </c>
      <c r="B506" s="20" t="s">
        <v>58</v>
      </c>
      <c r="C506" s="20" t="s">
        <v>406</v>
      </c>
      <c r="D506" s="20" t="s">
        <v>80</v>
      </c>
      <c r="E506" s="20" t="s">
        <v>409</v>
      </c>
      <c r="F506" s="20" t="s">
        <v>456</v>
      </c>
      <c r="G506" s="28">
        <v>0.96886940776146302</v>
      </c>
    </row>
    <row r="507" spans="1:7" x14ac:dyDescent="0.25">
      <c r="A507" s="20">
        <v>4123</v>
      </c>
      <c r="B507" s="20" t="s">
        <v>58</v>
      </c>
      <c r="C507" s="20" t="s">
        <v>406</v>
      </c>
      <c r="D507" s="20" t="s">
        <v>85</v>
      </c>
      <c r="E507" s="20" t="s">
        <v>81</v>
      </c>
      <c r="F507" s="20" t="s">
        <v>122</v>
      </c>
      <c r="G507" s="28">
        <v>0.96883950524273799</v>
      </c>
    </row>
    <row r="508" spans="1:7" x14ac:dyDescent="0.25">
      <c r="A508" s="20">
        <v>3044</v>
      </c>
      <c r="B508" s="20" t="s">
        <v>58</v>
      </c>
      <c r="C508" s="20" t="s">
        <v>8564</v>
      </c>
      <c r="D508" s="20" t="s">
        <v>80</v>
      </c>
      <c r="E508" s="20" t="s">
        <v>408</v>
      </c>
      <c r="F508" s="20" t="s">
        <v>456</v>
      </c>
      <c r="G508" s="28">
        <v>0.96879658119658096</v>
      </c>
    </row>
    <row r="509" spans="1:7" x14ac:dyDescent="0.25">
      <c r="A509" s="20">
        <v>4144</v>
      </c>
      <c r="B509" s="20" t="s">
        <v>58</v>
      </c>
      <c r="C509" s="20" t="s">
        <v>406</v>
      </c>
      <c r="D509" s="20" t="s">
        <v>101</v>
      </c>
      <c r="E509" s="20" t="s">
        <v>81</v>
      </c>
      <c r="F509" s="20" t="s">
        <v>226</v>
      </c>
      <c r="G509" s="28">
        <v>0.96839446843432797</v>
      </c>
    </row>
    <row r="510" spans="1:7" x14ac:dyDescent="0.25">
      <c r="A510" s="20">
        <v>4162</v>
      </c>
      <c r="B510" s="20" t="s">
        <v>58</v>
      </c>
      <c r="C510" s="20" t="s">
        <v>406</v>
      </c>
      <c r="D510" s="20" t="s">
        <v>90</v>
      </c>
      <c r="E510" s="20" t="s">
        <v>81</v>
      </c>
      <c r="F510" s="20" t="s">
        <v>154</v>
      </c>
      <c r="G510" s="28">
        <v>0.96806405638212001</v>
      </c>
    </row>
    <row r="511" spans="1:7" x14ac:dyDescent="0.25">
      <c r="A511" s="20">
        <v>4160</v>
      </c>
      <c r="B511" s="20" t="s">
        <v>58</v>
      </c>
      <c r="C511" s="20" t="s">
        <v>406</v>
      </c>
      <c r="D511" s="20" t="s">
        <v>90</v>
      </c>
      <c r="E511" s="20" t="s">
        <v>81</v>
      </c>
      <c r="F511" s="20" t="s">
        <v>318</v>
      </c>
      <c r="G511" s="28">
        <v>0.96778999867540905</v>
      </c>
    </row>
    <row r="512" spans="1:7" x14ac:dyDescent="0.25">
      <c r="A512" s="20">
        <v>3053</v>
      </c>
      <c r="B512" s="20" t="s">
        <v>58</v>
      </c>
      <c r="C512" s="20" t="s">
        <v>8564</v>
      </c>
      <c r="D512" s="20" t="s">
        <v>85</v>
      </c>
      <c r="E512" s="20" t="s">
        <v>167</v>
      </c>
      <c r="F512" s="20" t="s">
        <v>166</v>
      </c>
      <c r="G512" s="28">
        <v>0.96703250590058898</v>
      </c>
    </row>
    <row r="513" spans="1:7" x14ac:dyDescent="0.25">
      <c r="A513" s="20">
        <v>4147</v>
      </c>
      <c r="B513" s="20" t="s">
        <v>58</v>
      </c>
      <c r="C513" s="20" t="s">
        <v>406</v>
      </c>
      <c r="D513" s="20" t="s">
        <v>90</v>
      </c>
      <c r="E513" s="20" t="s">
        <v>81</v>
      </c>
      <c r="F513" s="20" t="s">
        <v>224</v>
      </c>
      <c r="G513" s="28">
        <v>0.966725200777936</v>
      </c>
    </row>
    <row r="514" spans="1:7" x14ac:dyDescent="0.25">
      <c r="A514" s="20">
        <v>4131</v>
      </c>
      <c r="B514" s="20" t="s">
        <v>58</v>
      </c>
      <c r="C514" s="20" t="s">
        <v>406</v>
      </c>
      <c r="D514" s="20" t="s">
        <v>83</v>
      </c>
      <c r="E514" s="20" t="s">
        <v>81</v>
      </c>
      <c r="F514" s="20" t="s">
        <v>272</v>
      </c>
      <c r="G514" s="28">
        <v>0.966518531099822</v>
      </c>
    </row>
    <row r="515" spans="1:7" x14ac:dyDescent="0.25">
      <c r="A515" s="20">
        <v>3051</v>
      </c>
      <c r="B515" s="20" t="s">
        <v>58</v>
      </c>
      <c r="C515" s="20" t="s">
        <v>8564</v>
      </c>
      <c r="D515" s="20" t="s">
        <v>85</v>
      </c>
      <c r="E515" s="20" t="s">
        <v>167</v>
      </c>
      <c r="F515" s="20" t="s">
        <v>456</v>
      </c>
      <c r="G515" s="28">
        <v>0.96644992248919803</v>
      </c>
    </row>
    <row r="516" spans="1:7" x14ac:dyDescent="0.25">
      <c r="A516" s="20">
        <v>4131</v>
      </c>
      <c r="B516" s="20" t="s">
        <v>58</v>
      </c>
      <c r="C516" s="20" t="s">
        <v>406</v>
      </c>
      <c r="D516" s="20" t="s">
        <v>83</v>
      </c>
      <c r="E516" s="20" t="s">
        <v>81</v>
      </c>
      <c r="F516" s="20" t="s">
        <v>150</v>
      </c>
      <c r="G516" s="28">
        <v>0.966403811241344</v>
      </c>
    </row>
    <row r="517" spans="1:7" x14ac:dyDescent="0.25">
      <c r="A517" s="20">
        <v>4126</v>
      </c>
      <c r="B517" s="20" t="s">
        <v>58</v>
      </c>
      <c r="C517" s="20" t="s">
        <v>406</v>
      </c>
      <c r="D517" s="20" t="s">
        <v>101</v>
      </c>
      <c r="E517" s="20" t="s">
        <v>81</v>
      </c>
      <c r="F517" s="20" t="s">
        <v>306</v>
      </c>
      <c r="G517" s="28">
        <v>0.96532712941831</v>
      </c>
    </row>
    <row r="518" spans="1:7" x14ac:dyDescent="0.25">
      <c r="A518" s="20">
        <v>4115</v>
      </c>
      <c r="B518" s="20" t="s">
        <v>58</v>
      </c>
      <c r="C518" s="20" t="s">
        <v>406</v>
      </c>
      <c r="D518" s="20" t="s">
        <v>92</v>
      </c>
      <c r="E518" s="20" t="s">
        <v>81</v>
      </c>
      <c r="F518" s="20" t="s">
        <v>266</v>
      </c>
      <c r="G518" s="28">
        <v>0.96528593359245796</v>
      </c>
    </row>
    <row r="519" spans="1:7" x14ac:dyDescent="0.25">
      <c r="A519" s="20">
        <v>4144</v>
      </c>
      <c r="B519" s="20" t="s">
        <v>58</v>
      </c>
      <c r="C519" s="20" t="s">
        <v>406</v>
      </c>
      <c r="D519" s="20" t="s">
        <v>101</v>
      </c>
      <c r="E519" s="20" t="s">
        <v>81</v>
      </c>
      <c r="F519" s="20" t="s">
        <v>333</v>
      </c>
      <c r="G519" s="28">
        <v>0.96521392704574005</v>
      </c>
    </row>
    <row r="520" spans="1:7" x14ac:dyDescent="0.25">
      <c r="A520" s="20">
        <v>4116</v>
      </c>
      <c r="B520" s="20" t="s">
        <v>58</v>
      </c>
      <c r="C520" s="20" t="s">
        <v>406</v>
      </c>
      <c r="D520" s="20" t="s">
        <v>101</v>
      </c>
      <c r="E520" s="20" t="s">
        <v>81</v>
      </c>
      <c r="F520" s="20" t="s">
        <v>306</v>
      </c>
      <c r="G520" s="28">
        <v>0.96497391269663402</v>
      </c>
    </row>
    <row r="521" spans="1:7" x14ac:dyDescent="0.25">
      <c r="A521" s="20">
        <v>4149</v>
      </c>
      <c r="B521" s="20" t="s">
        <v>58</v>
      </c>
      <c r="C521" s="20" t="s">
        <v>406</v>
      </c>
      <c r="D521" s="20" t="s">
        <v>85</v>
      </c>
      <c r="E521" s="20" t="s">
        <v>81</v>
      </c>
      <c r="F521" s="20" t="s">
        <v>323</v>
      </c>
      <c r="G521" s="28">
        <v>0.96488901154036999</v>
      </c>
    </row>
    <row r="522" spans="1:7" x14ac:dyDescent="0.25">
      <c r="A522" s="20">
        <v>4140</v>
      </c>
      <c r="B522" s="20" t="s">
        <v>58</v>
      </c>
      <c r="C522" s="20" t="s">
        <v>406</v>
      </c>
      <c r="D522" s="20" t="s">
        <v>101</v>
      </c>
      <c r="E522" s="20" t="s">
        <v>81</v>
      </c>
      <c r="F522" s="20" t="s">
        <v>324</v>
      </c>
      <c r="G522" s="28">
        <v>0.96416472985908697</v>
      </c>
    </row>
    <row r="523" spans="1:7" x14ac:dyDescent="0.25">
      <c r="A523" s="20">
        <v>4141</v>
      </c>
      <c r="B523" s="20" t="s">
        <v>58</v>
      </c>
      <c r="C523" s="20" t="s">
        <v>406</v>
      </c>
      <c r="D523" s="20" t="s">
        <v>86</v>
      </c>
      <c r="E523" s="20" t="s">
        <v>81</v>
      </c>
      <c r="F523" s="20" t="s">
        <v>411</v>
      </c>
      <c r="G523" s="28">
        <v>0.96411688348415303</v>
      </c>
    </row>
    <row r="524" spans="1:7" x14ac:dyDescent="0.25">
      <c r="A524" s="20">
        <v>4019</v>
      </c>
      <c r="B524" s="20" t="s">
        <v>58</v>
      </c>
      <c r="C524" s="20" t="s">
        <v>406</v>
      </c>
      <c r="D524" s="20" t="s">
        <v>429</v>
      </c>
      <c r="E524" s="20" t="s">
        <v>409</v>
      </c>
      <c r="F524" s="20" t="s">
        <v>330</v>
      </c>
      <c r="G524" s="28">
        <v>0.96401445709569999</v>
      </c>
    </row>
    <row r="525" spans="1:7" x14ac:dyDescent="0.25">
      <c r="A525" s="20">
        <v>4135</v>
      </c>
      <c r="B525" s="20" t="s">
        <v>58</v>
      </c>
      <c r="C525" s="20" t="s">
        <v>406</v>
      </c>
      <c r="D525" s="20" t="s">
        <v>86</v>
      </c>
      <c r="E525" s="20" t="s">
        <v>81</v>
      </c>
      <c r="F525" s="20" t="s">
        <v>452</v>
      </c>
      <c r="G525" s="28">
        <v>0.96359853562185105</v>
      </c>
    </row>
    <row r="526" spans="1:7" x14ac:dyDescent="0.25">
      <c r="A526" s="20">
        <v>4161</v>
      </c>
      <c r="B526" s="20" t="s">
        <v>58</v>
      </c>
      <c r="C526" s="20" t="s">
        <v>406</v>
      </c>
      <c r="D526" s="20" t="s">
        <v>80</v>
      </c>
      <c r="E526" s="20" t="s">
        <v>81</v>
      </c>
      <c r="F526" s="20" t="s">
        <v>314</v>
      </c>
      <c r="G526" s="28">
        <v>0.96341143722146805</v>
      </c>
    </row>
    <row r="527" spans="1:7" x14ac:dyDescent="0.25">
      <c r="A527" s="20">
        <v>4120</v>
      </c>
      <c r="B527" s="20" t="s">
        <v>58</v>
      </c>
      <c r="C527" s="20" t="s">
        <v>406</v>
      </c>
      <c r="D527" s="20" t="s">
        <v>101</v>
      </c>
      <c r="E527" s="20" t="s">
        <v>81</v>
      </c>
      <c r="F527" s="20" t="s">
        <v>312</v>
      </c>
      <c r="G527" s="28">
        <v>0.96310458268673305</v>
      </c>
    </row>
    <row r="528" spans="1:7" x14ac:dyDescent="0.25">
      <c r="A528" s="20">
        <v>4156</v>
      </c>
      <c r="B528" s="20" t="s">
        <v>58</v>
      </c>
      <c r="C528" s="20" t="s">
        <v>406</v>
      </c>
      <c r="D528" s="20" t="s">
        <v>90</v>
      </c>
      <c r="E528" s="20" t="s">
        <v>81</v>
      </c>
      <c r="F528" s="20" t="s">
        <v>327</v>
      </c>
      <c r="G528" s="28">
        <v>0.96286397927418099</v>
      </c>
    </row>
    <row r="529" spans="1:7" x14ac:dyDescent="0.25">
      <c r="A529" s="20">
        <v>4158</v>
      </c>
      <c r="B529" s="20" t="s">
        <v>58</v>
      </c>
      <c r="C529" s="20" t="s">
        <v>406</v>
      </c>
      <c r="D529" s="20" t="s">
        <v>86</v>
      </c>
      <c r="E529" s="20" t="s">
        <v>81</v>
      </c>
      <c r="F529" s="20" t="s">
        <v>397</v>
      </c>
      <c r="G529" s="28">
        <v>0.96281551075701</v>
      </c>
    </row>
    <row r="530" spans="1:7" x14ac:dyDescent="0.25">
      <c r="A530" s="20">
        <v>4142</v>
      </c>
      <c r="B530" s="20" t="s">
        <v>58</v>
      </c>
      <c r="C530" s="20" t="s">
        <v>406</v>
      </c>
      <c r="D530" s="20" t="s">
        <v>83</v>
      </c>
      <c r="E530" s="20" t="s">
        <v>81</v>
      </c>
      <c r="F530" s="20" t="s">
        <v>238</v>
      </c>
      <c r="G530" s="28">
        <v>0.96267893372142699</v>
      </c>
    </row>
    <row r="531" spans="1:7" x14ac:dyDescent="0.25">
      <c r="A531" s="20">
        <v>4024</v>
      </c>
      <c r="B531" s="20" t="s">
        <v>58</v>
      </c>
      <c r="C531" s="20" t="s">
        <v>406</v>
      </c>
      <c r="D531" s="20" t="s">
        <v>80</v>
      </c>
      <c r="E531" s="20" t="s">
        <v>409</v>
      </c>
      <c r="F531" s="20" t="s">
        <v>246</v>
      </c>
      <c r="G531" s="28">
        <v>0.96258870074991798</v>
      </c>
    </row>
    <row r="532" spans="1:7" x14ac:dyDescent="0.25">
      <c r="A532" s="20">
        <v>3052</v>
      </c>
      <c r="B532" s="20" t="s">
        <v>58</v>
      </c>
      <c r="C532" s="20" t="s">
        <v>8564</v>
      </c>
      <c r="D532" s="20" t="s">
        <v>85</v>
      </c>
      <c r="E532" s="20" t="s">
        <v>167</v>
      </c>
      <c r="F532" s="20" t="s">
        <v>317</v>
      </c>
      <c r="G532" s="28">
        <v>0.96235624585686397</v>
      </c>
    </row>
    <row r="533" spans="1:7" x14ac:dyDescent="0.25">
      <c r="A533" s="20">
        <v>3048</v>
      </c>
      <c r="B533" s="20" t="s">
        <v>58</v>
      </c>
      <c r="C533" s="20" t="s">
        <v>8564</v>
      </c>
      <c r="D533" s="20" t="s">
        <v>101</v>
      </c>
      <c r="E533" s="20" t="s">
        <v>408</v>
      </c>
      <c r="F533" s="20" t="s">
        <v>399</v>
      </c>
      <c r="G533" s="28">
        <v>0.96227784762889101</v>
      </c>
    </row>
    <row r="534" spans="1:7" x14ac:dyDescent="0.25">
      <c r="A534" s="20">
        <v>4128</v>
      </c>
      <c r="B534" s="20" t="s">
        <v>58</v>
      </c>
      <c r="C534" s="20" t="s">
        <v>406</v>
      </c>
      <c r="D534" s="20" t="s">
        <v>85</v>
      </c>
      <c r="E534" s="20" t="s">
        <v>81</v>
      </c>
      <c r="F534" s="20" t="s">
        <v>296</v>
      </c>
      <c r="G534" s="28">
        <v>0.96227263264377605</v>
      </c>
    </row>
    <row r="535" spans="1:7" x14ac:dyDescent="0.25">
      <c r="A535" s="20">
        <v>4146</v>
      </c>
      <c r="B535" s="20" t="s">
        <v>58</v>
      </c>
      <c r="C535" s="20" t="s">
        <v>406</v>
      </c>
      <c r="D535" s="20" t="s">
        <v>86</v>
      </c>
      <c r="E535" s="20" t="s">
        <v>81</v>
      </c>
      <c r="F535" s="20" t="s">
        <v>396</v>
      </c>
      <c r="G535" s="28">
        <v>0.96182559902365505</v>
      </c>
    </row>
    <row r="536" spans="1:7" x14ac:dyDescent="0.25">
      <c r="A536" s="20">
        <v>4155</v>
      </c>
      <c r="B536" s="20" t="s">
        <v>58</v>
      </c>
      <c r="C536" s="20" t="s">
        <v>406</v>
      </c>
      <c r="D536" s="20" t="s">
        <v>83</v>
      </c>
      <c r="E536" s="20" t="s">
        <v>81</v>
      </c>
      <c r="F536" s="20" t="s">
        <v>238</v>
      </c>
      <c r="G536" s="28">
        <v>0.96180513317118599</v>
      </c>
    </row>
    <row r="537" spans="1:7" x14ac:dyDescent="0.25">
      <c r="A537" s="20">
        <v>4027</v>
      </c>
      <c r="B537" s="20" t="s">
        <v>58</v>
      </c>
      <c r="C537" s="20" t="s">
        <v>406</v>
      </c>
      <c r="D537" s="20" t="s">
        <v>80</v>
      </c>
      <c r="E537" s="20" t="s">
        <v>409</v>
      </c>
      <c r="F537" s="20" t="s">
        <v>272</v>
      </c>
      <c r="G537" s="28">
        <v>0.96146117038645995</v>
      </c>
    </row>
    <row r="538" spans="1:7" x14ac:dyDescent="0.25">
      <c r="A538" s="20">
        <v>4127</v>
      </c>
      <c r="B538" s="20" t="s">
        <v>58</v>
      </c>
      <c r="C538" s="20" t="s">
        <v>406</v>
      </c>
      <c r="D538" s="20" t="s">
        <v>90</v>
      </c>
      <c r="E538" s="20" t="s">
        <v>81</v>
      </c>
      <c r="F538" s="20" t="s">
        <v>297</v>
      </c>
      <c r="G538" s="28">
        <v>0.96136931689224303</v>
      </c>
    </row>
    <row r="539" spans="1:7" x14ac:dyDescent="0.25">
      <c r="A539" s="20">
        <v>4030</v>
      </c>
      <c r="B539" s="20" t="s">
        <v>58</v>
      </c>
      <c r="C539" s="20" t="s">
        <v>406</v>
      </c>
      <c r="D539" s="20" t="s">
        <v>92</v>
      </c>
      <c r="E539" s="20" t="s">
        <v>109</v>
      </c>
      <c r="F539" s="20" t="s">
        <v>230</v>
      </c>
      <c r="G539" s="28">
        <v>0.96108978969109204</v>
      </c>
    </row>
    <row r="540" spans="1:7" x14ac:dyDescent="0.25">
      <c r="A540" s="20">
        <v>4032</v>
      </c>
      <c r="B540" s="20" t="s">
        <v>58</v>
      </c>
      <c r="C540" s="20" t="s">
        <v>406</v>
      </c>
      <c r="D540" s="20" t="s">
        <v>92</v>
      </c>
      <c r="E540" s="20" t="s">
        <v>93</v>
      </c>
      <c r="F540" s="20" t="s">
        <v>242</v>
      </c>
      <c r="G540" s="28">
        <v>0.960703259482659</v>
      </c>
    </row>
    <row r="541" spans="1:7" x14ac:dyDescent="0.25">
      <c r="A541" s="20">
        <v>4029</v>
      </c>
      <c r="B541" s="20" t="s">
        <v>58</v>
      </c>
      <c r="C541" s="20" t="s">
        <v>406</v>
      </c>
      <c r="D541" s="20" t="s">
        <v>80</v>
      </c>
      <c r="E541" s="20" t="s">
        <v>409</v>
      </c>
      <c r="F541" s="20" t="s">
        <v>280</v>
      </c>
      <c r="G541" s="28">
        <v>0.96053091510330002</v>
      </c>
    </row>
    <row r="542" spans="1:7" x14ac:dyDescent="0.25">
      <c r="A542" s="20">
        <v>4155</v>
      </c>
      <c r="B542" s="20" t="s">
        <v>58</v>
      </c>
      <c r="C542" s="20" t="s">
        <v>406</v>
      </c>
      <c r="D542" s="20" t="s">
        <v>83</v>
      </c>
      <c r="E542" s="20" t="s">
        <v>81</v>
      </c>
      <c r="F542" s="20" t="s">
        <v>102</v>
      </c>
      <c r="G542" s="28">
        <v>0.96025551022384703</v>
      </c>
    </row>
    <row r="543" spans="1:7" x14ac:dyDescent="0.25">
      <c r="A543" s="20">
        <v>4116</v>
      </c>
      <c r="B543" s="20" t="s">
        <v>58</v>
      </c>
      <c r="C543" s="20" t="s">
        <v>406</v>
      </c>
      <c r="D543" s="20" t="s">
        <v>101</v>
      </c>
      <c r="E543" s="20" t="s">
        <v>81</v>
      </c>
      <c r="F543" s="20" t="s">
        <v>281</v>
      </c>
      <c r="G543" s="28">
        <v>0.96008547242718201</v>
      </c>
    </row>
    <row r="544" spans="1:7" x14ac:dyDescent="0.25">
      <c r="A544" s="20">
        <v>4111</v>
      </c>
      <c r="B544" s="20" t="s">
        <v>58</v>
      </c>
      <c r="C544" s="20" t="s">
        <v>406</v>
      </c>
      <c r="D544" s="20" t="s">
        <v>101</v>
      </c>
      <c r="E544" s="20" t="s">
        <v>81</v>
      </c>
      <c r="F544" s="20" t="s">
        <v>235</v>
      </c>
      <c r="G544" s="28">
        <v>0.96008290400143104</v>
      </c>
    </row>
    <row r="545" spans="1:7" x14ac:dyDescent="0.25">
      <c r="A545" s="20">
        <v>4122</v>
      </c>
      <c r="B545" s="20" t="s">
        <v>58</v>
      </c>
      <c r="C545" s="20" t="s">
        <v>406</v>
      </c>
      <c r="D545" s="20" t="s">
        <v>85</v>
      </c>
      <c r="E545" s="20" t="s">
        <v>81</v>
      </c>
      <c r="F545" s="20" t="s">
        <v>293</v>
      </c>
      <c r="G545" s="28">
        <v>0.96007883168365205</v>
      </c>
    </row>
    <row r="546" spans="1:7" x14ac:dyDescent="0.25">
      <c r="A546" s="20">
        <v>4154</v>
      </c>
      <c r="B546" s="20" t="s">
        <v>58</v>
      </c>
      <c r="C546" s="20" t="s">
        <v>406</v>
      </c>
      <c r="D546" s="20" t="s">
        <v>83</v>
      </c>
      <c r="E546" s="20" t="s">
        <v>81</v>
      </c>
      <c r="F546" s="20" t="s">
        <v>87</v>
      </c>
      <c r="G546" s="28">
        <v>0.95987456569321195</v>
      </c>
    </row>
    <row r="547" spans="1:7" x14ac:dyDescent="0.25">
      <c r="A547" s="20">
        <v>4146</v>
      </c>
      <c r="B547" s="20" t="s">
        <v>58</v>
      </c>
      <c r="C547" s="20" t="s">
        <v>406</v>
      </c>
      <c r="D547" s="20" t="s">
        <v>86</v>
      </c>
      <c r="E547" s="20" t="s">
        <v>81</v>
      </c>
      <c r="F547" s="20" t="s">
        <v>123</v>
      </c>
      <c r="G547" s="28">
        <v>0.95971027173346002</v>
      </c>
    </row>
    <row r="548" spans="1:7" x14ac:dyDescent="0.25">
      <c r="A548" s="20">
        <v>4140</v>
      </c>
      <c r="B548" s="20" t="s">
        <v>58</v>
      </c>
      <c r="C548" s="20" t="s">
        <v>406</v>
      </c>
      <c r="D548" s="20" t="s">
        <v>101</v>
      </c>
      <c r="E548" s="20" t="s">
        <v>81</v>
      </c>
      <c r="F548" s="20" t="s">
        <v>456</v>
      </c>
      <c r="G548" s="28">
        <v>0.95931773369042606</v>
      </c>
    </row>
    <row r="549" spans="1:7" x14ac:dyDescent="0.25">
      <c r="A549" s="20">
        <v>3021</v>
      </c>
      <c r="B549" s="20" t="s">
        <v>58</v>
      </c>
      <c r="C549" s="20" t="s">
        <v>8564</v>
      </c>
      <c r="D549" s="20" t="s">
        <v>90</v>
      </c>
      <c r="E549" s="20" t="s">
        <v>408</v>
      </c>
      <c r="F549" s="20" t="s">
        <v>198</v>
      </c>
      <c r="G549" s="28">
        <v>0.95910982968401004</v>
      </c>
    </row>
    <row r="550" spans="1:7" x14ac:dyDescent="0.25">
      <c r="A550" s="20">
        <v>4162</v>
      </c>
      <c r="B550" s="20" t="s">
        <v>58</v>
      </c>
      <c r="C550" s="20" t="s">
        <v>406</v>
      </c>
      <c r="D550" s="20" t="s">
        <v>90</v>
      </c>
      <c r="E550" s="20" t="s">
        <v>81</v>
      </c>
      <c r="F550" s="20" t="s">
        <v>325</v>
      </c>
      <c r="G550" s="28">
        <v>0.95812139768788895</v>
      </c>
    </row>
    <row r="551" spans="1:7" x14ac:dyDescent="0.25">
      <c r="A551" s="20">
        <v>4122</v>
      </c>
      <c r="B551" s="20" t="s">
        <v>58</v>
      </c>
      <c r="C551" s="20" t="s">
        <v>406</v>
      </c>
      <c r="D551" s="20" t="s">
        <v>85</v>
      </c>
      <c r="E551" s="20" t="s">
        <v>81</v>
      </c>
      <c r="F551" s="20" t="s">
        <v>121</v>
      </c>
      <c r="G551" s="28">
        <v>0.95807851694600399</v>
      </c>
    </row>
    <row r="552" spans="1:7" x14ac:dyDescent="0.25">
      <c r="A552" s="20">
        <v>4114</v>
      </c>
      <c r="B552" s="20" t="s">
        <v>58</v>
      </c>
      <c r="C552" s="20" t="s">
        <v>406</v>
      </c>
      <c r="D552" s="20" t="s">
        <v>85</v>
      </c>
      <c r="E552" s="20" t="s">
        <v>81</v>
      </c>
      <c r="F552" s="20" t="s">
        <v>290</v>
      </c>
      <c r="G552" s="28">
        <v>0.95793247604170595</v>
      </c>
    </row>
    <row r="553" spans="1:7" x14ac:dyDescent="0.25">
      <c r="A553" s="20">
        <v>3021</v>
      </c>
      <c r="B553" s="20" t="s">
        <v>58</v>
      </c>
      <c r="C553" s="20" t="s">
        <v>8564</v>
      </c>
      <c r="D553" s="20" t="s">
        <v>90</v>
      </c>
      <c r="E553" s="20" t="s">
        <v>408</v>
      </c>
      <c r="F553" s="20" t="s">
        <v>340</v>
      </c>
      <c r="G553" s="28">
        <v>0.95769646976563005</v>
      </c>
    </row>
    <row r="554" spans="1:7" x14ac:dyDescent="0.25">
      <c r="A554" s="20">
        <v>4145</v>
      </c>
      <c r="B554" s="20" t="s">
        <v>58</v>
      </c>
      <c r="C554" s="20" t="s">
        <v>406</v>
      </c>
      <c r="D554" s="20" t="s">
        <v>86</v>
      </c>
      <c r="E554" s="20" t="s">
        <v>81</v>
      </c>
      <c r="F554" s="20" t="s">
        <v>393</v>
      </c>
      <c r="G554" s="28">
        <v>0.95725014600973202</v>
      </c>
    </row>
    <row r="555" spans="1:7" x14ac:dyDescent="0.25">
      <c r="A555" s="20">
        <v>4111</v>
      </c>
      <c r="B555" s="20" t="s">
        <v>58</v>
      </c>
      <c r="C555" s="20" t="s">
        <v>406</v>
      </c>
      <c r="D555" s="20" t="s">
        <v>101</v>
      </c>
      <c r="E555" s="20" t="s">
        <v>81</v>
      </c>
      <c r="F555" s="20" t="s">
        <v>258</v>
      </c>
      <c r="G555" s="28">
        <v>0.95638974865591297</v>
      </c>
    </row>
    <row r="556" spans="1:7" x14ac:dyDescent="0.25">
      <c r="A556" s="20">
        <v>4118</v>
      </c>
      <c r="B556" s="20" t="s">
        <v>58</v>
      </c>
      <c r="C556" s="20" t="s">
        <v>406</v>
      </c>
      <c r="D556" s="20" t="s">
        <v>86</v>
      </c>
      <c r="E556" s="20" t="s">
        <v>81</v>
      </c>
      <c r="F556" s="20" t="s">
        <v>383</v>
      </c>
      <c r="G556" s="28">
        <v>0.95624497287129295</v>
      </c>
    </row>
    <row r="557" spans="1:7" x14ac:dyDescent="0.25">
      <c r="A557" s="20">
        <v>4036</v>
      </c>
      <c r="B557" s="20" t="s">
        <v>58</v>
      </c>
      <c r="C557" s="20" t="s">
        <v>406</v>
      </c>
      <c r="D557" s="20" t="s">
        <v>92</v>
      </c>
      <c r="E557" s="20" t="s">
        <v>93</v>
      </c>
      <c r="F557" s="20" t="s">
        <v>151</v>
      </c>
      <c r="G557" s="28">
        <v>0.95565643865736205</v>
      </c>
    </row>
    <row r="558" spans="1:7" x14ac:dyDescent="0.25">
      <c r="A558" s="20">
        <v>3019</v>
      </c>
      <c r="B558" s="20" t="s">
        <v>58</v>
      </c>
      <c r="C558" s="20" t="s">
        <v>8564</v>
      </c>
      <c r="D558" s="20" t="s">
        <v>90</v>
      </c>
      <c r="E558" s="20" t="s">
        <v>408</v>
      </c>
      <c r="F558" s="20" t="s">
        <v>176</v>
      </c>
      <c r="G558" s="28">
        <v>0.95490874522157398</v>
      </c>
    </row>
    <row r="559" spans="1:7" x14ac:dyDescent="0.25">
      <c r="A559" s="20">
        <v>4134</v>
      </c>
      <c r="B559" s="20" t="s">
        <v>58</v>
      </c>
      <c r="C559" s="20" t="s">
        <v>406</v>
      </c>
      <c r="D559" s="20" t="s">
        <v>101</v>
      </c>
      <c r="E559" s="20" t="s">
        <v>81</v>
      </c>
      <c r="F559" s="20" t="s">
        <v>136</v>
      </c>
      <c r="G559" s="28">
        <v>0.95485176859827403</v>
      </c>
    </row>
    <row r="560" spans="1:7" x14ac:dyDescent="0.25">
      <c r="A560" s="20">
        <v>4118</v>
      </c>
      <c r="B560" s="20" t="s">
        <v>58</v>
      </c>
      <c r="C560" s="20" t="s">
        <v>406</v>
      </c>
      <c r="D560" s="20" t="s">
        <v>86</v>
      </c>
      <c r="E560" s="20" t="s">
        <v>81</v>
      </c>
      <c r="F560" s="20" t="s">
        <v>382</v>
      </c>
      <c r="G560" s="28">
        <v>0.95454645518077297</v>
      </c>
    </row>
    <row r="561" spans="1:7" x14ac:dyDescent="0.25">
      <c r="A561" s="20">
        <v>4114</v>
      </c>
      <c r="B561" s="20" t="s">
        <v>58</v>
      </c>
      <c r="C561" s="20" t="s">
        <v>406</v>
      </c>
      <c r="D561" s="20" t="s">
        <v>85</v>
      </c>
      <c r="E561" s="20" t="s">
        <v>81</v>
      </c>
      <c r="F561" s="20" t="s">
        <v>261</v>
      </c>
      <c r="G561" s="28">
        <v>0.95443995957046301</v>
      </c>
    </row>
    <row r="562" spans="1:7" x14ac:dyDescent="0.25">
      <c r="A562" s="20">
        <v>4156</v>
      </c>
      <c r="B562" s="20" t="s">
        <v>58</v>
      </c>
      <c r="C562" s="20" t="s">
        <v>406</v>
      </c>
      <c r="D562" s="20" t="s">
        <v>90</v>
      </c>
      <c r="E562" s="20" t="s">
        <v>81</v>
      </c>
      <c r="F562" s="20" t="s">
        <v>364</v>
      </c>
      <c r="G562" s="28">
        <v>0.95382360614194295</v>
      </c>
    </row>
    <row r="563" spans="1:7" x14ac:dyDescent="0.25">
      <c r="A563" s="20">
        <v>3051</v>
      </c>
      <c r="B563" s="20" t="s">
        <v>58</v>
      </c>
      <c r="C563" s="20" t="s">
        <v>8564</v>
      </c>
      <c r="D563" s="20" t="s">
        <v>85</v>
      </c>
      <c r="E563" s="20" t="s">
        <v>167</v>
      </c>
      <c r="F563" s="20" t="s">
        <v>331</v>
      </c>
      <c r="G563" s="28">
        <v>0.953756555234894</v>
      </c>
    </row>
    <row r="564" spans="1:7" x14ac:dyDescent="0.25">
      <c r="A564" s="20">
        <v>4122</v>
      </c>
      <c r="B564" s="20" t="s">
        <v>58</v>
      </c>
      <c r="C564" s="20" t="s">
        <v>406</v>
      </c>
      <c r="D564" s="20" t="s">
        <v>85</v>
      </c>
      <c r="E564" s="20" t="s">
        <v>81</v>
      </c>
      <c r="F564" s="20" t="s">
        <v>153</v>
      </c>
      <c r="G564" s="28">
        <v>0.95366565980538298</v>
      </c>
    </row>
    <row r="565" spans="1:7" x14ac:dyDescent="0.25">
      <c r="A565" s="20">
        <v>4133</v>
      </c>
      <c r="B565" s="20" t="s">
        <v>58</v>
      </c>
      <c r="C565" s="20" t="s">
        <v>406</v>
      </c>
      <c r="D565" s="20" t="s">
        <v>90</v>
      </c>
      <c r="E565" s="20" t="s">
        <v>81</v>
      </c>
      <c r="F565" s="20" t="s">
        <v>141</v>
      </c>
      <c r="G565" s="28">
        <v>0.95348227899450899</v>
      </c>
    </row>
    <row r="566" spans="1:7" x14ac:dyDescent="0.25">
      <c r="A566" s="20">
        <v>4120</v>
      </c>
      <c r="B566" s="20" t="s">
        <v>58</v>
      </c>
      <c r="C566" s="20" t="s">
        <v>406</v>
      </c>
      <c r="D566" s="20" t="s">
        <v>101</v>
      </c>
      <c r="E566" s="20" t="s">
        <v>81</v>
      </c>
      <c r="F566" s="20" t="s">
        <v>113</v>
      </c>
      <c r="G566" s="28">
        <v>0.95323512556470302</v>
      </c>
    </row>
    <row r="567" spans="1:7" x14ac:dyDescent="0.25">
      <c r="A567" s="20">
        <v>4159</v>
      </c>
      <c r="B567" s="20" t="s">
        <v>58</v>
      </c>
      <c r="C567" s="20" t="s">
        <v>406</v>
      </c>
      <c r="D567" s="20" t="s">
        <v>90</v>
      </c>
      <c r="E567" s="20" t="s">
        <v>81</v>
      </c>
      <c r="F567" s="20" t="s">
        <v>334</v>
      </c>
      <c r="G567" s="28">
        <v>0.95317101956355998</v>
      </c>
    </row>
    <row r="568" spans="1:7" x14ac:dyDescent="0.25">
      <c r="A568" s="20">
        <v>4147</v>
      </c>
      <c r="B568" s="20" t="s">
        <v>58</v>
      </c>
      <c r="C568" s="20" t="s">
        <v>406</v>
      </c>
      <c r="D568" s="20" t="s">
        <v>90</v>
      </c>
      <c r="E568" s="20" t="s">
        <v>81</v>
      </c>
      <c r="F568" s="20" t="s">
        <v>299</v>
      </c>
      <c r="G568" s="28">
        <v>0.95227623946316398</v>
      </c>
    </row>
    <row r="569" spans="1:7" x14ac:dyDescent="0.25">
      <c r="A569" s="20">
        <v>4118</v>
      </c>
      <c r="B569" s="20" t="s">
        <v>58</v>
      </c>
      <c r="C569" s="20" t="s">
        <v>406</v>
      </c>
      <c r="D569" s="20" t="s">
        <v>86</v>
      </c>
      <c r="E569" s="20" t="s">
        <v>81</v>
      </c>
      <c r="F569" s="20" t="s">
        <v>384</v>
      </c>
      <c r="G569" s="28">
        <v>0.951825534228673</v>
      </c>
    </row>
    <row r="570" spans="1:7" x14ac:dyDescent="0.25">
      <c r="A570" s="20">
        <v>4034</v>
      </c>
      <c r="B570" s="20" t="s">
        <v>58</v>
      </c>
      <c r="C570" s="20" t="s">
        <v>406</v>
      </c>
      <c r="D570" s="20" t="s">
        <v>92</v>
      </c>
      <c r="E570" s="20" t="s">
        <v>93</v>
      </c>
      <c r="F570" s="20" t="s">
        <v>225</v>
      </c>
      <c r="G570" s="28">
        <v>0.95124349204859604</v>
      </c>
    </row>
    <row r="571" spans="1:7" x14ac:dyDescent="0.25">
      <c r="A571" s="20">
        <v>4153</v>
      </c>
      <c r="B571" s="20" t="s">
        <v>58</v>
      </c>
      <c r="C571" s="20" t="s">
        <v>406</v>
      </c>
      <c r="D571" s="20" t="s">
        <v>83</v>
      </c>
      <c r="E571" s="20" t="s">
        <v>81</v>
      </c>
      <c r="F571" s="20" t="s">
        <v>159</v>
      </c>
      <c r="G571" s="28">
        <v>0.95098567106772003</v>
      </c>
    </row>
    <row r="572" spans="1:7" x14ac:dyDescent="0.25">
      <c r="A572" s="20">
        <v>3028</v>
      </c>
      <c r="B572" s="20" t="s">
        <v>58</v>
      </c>
      <c r="C572" s="20" t="s">
        <v>8564</v>
      </c>
      <c r="D572" s="20" t="s">
        <v>92</v>
      </c>
      <c r="E572" s="20" t="s">
        <v>407</v>
      </c>
      <c r="F572" s="20" t="s">
        <v>177</v>
      </c>
      <c r="G572" s="28">
        <v>0.95077647248228903</v>
      </c>
    </row>
    <row r="573" spans="1:7" x14ac:dyDescent="0.25">
      <c r="A573" s="20">
        <v>4022</v>
      </c>
      <c r="B573" s="20" t="s">
        <v>58</v>
      </c>
      <c r="C573" s="20" t="s">
        <v>406</v>
      </c>
      <c r="D573" s="20" t="s">
        <v>429</v>
      </c>
      <c r="E573" s="20" t="s">
        <v>409</v>
      </c>
      <c r="F573" s="20" t="s">
        <v>275</v>
      </c>
      <c r="G573" s="28">
        <v>0.950719205102317</v>
      </c>
    </row>
    <row r="574" spans="1:7" x14ac:dyDescent="0.25">
      <c r="A574" s="20">
        <v>4127</v>
      </c>
      <c r="B574" s="20" t="s">
        <v>58</v>
      </c>
      <c r="C574" s="20" t="s">
        <v>406</v>
      </c>
      <c r="D574" s="20" t="s">
        <v>90</v>
      </c>
      <c r="E574" s="20" t="s">
        <v>81</v>
      </c>
      <c r="F574" s="20" t="s">
        <v>332</v>
      </c>
      <c r="G574" s="28">
        <v>0.95030144547982098</v>
      </c>
    </row>
    <row r="575" spans="1:7" x14ac:dyDescent="0.25">
      <c r="A575" s="20">
        <v>4119</v>
      </c>
      <c r="B575" s="20" t="s">
        <v>58</v>
      </c>
      <c r="C575" s="20" t="s">
        <v>406</v>
      </c>
      <c r="D575" s="20" t="s">
        <v>101</v>
      </c>
      <c r="E575" s="20" t="s">
        <v>81</v>
      </c>
      <c r="F575" s="20" t="s">
        <v>148</v>
      </c>
      <c r="G575" s="28">
        <v>0.95015490594758301</v>
      </c>
    </row>
    <row r="576" spans="1:7" x14ac:dyDescent="0.25">
      <c r="A576" s="20">
        <v>3049</v>
      </c>
      <c r="B576" s="20" t="s">
        <v>58</v>
      </c>
      <c r="C576" s="20" t="s">
        <v>8564</v>
      </c>
      <c r="D576" s="20" t="s">
        <v>101</v>
      </c>
      <c r="E576" s="20" t="s">
        <v>408</v>
      </c>
      <c r="F576" s="20" t="s">
        <v>114</v>
      </c>
      <c r="G576" s="28">
        <v>0.95008675530611097</v>
      </c>
    </row>
    <row r="577" spans="1:7" x14ac:dyDescent="0.25">
      <c r="A577" s="20">
        <v>3046</v>
      </c>
      <c r="B577" s="20" t="s">
        <v>58</v>
      </c>
      <c r="C577" s="20" t="s">
        <v>8564</v>
      </c>
      <c r="D577" s="20" t="s">
        <v>92</v>
      </c>
      <c r="E577" s="20" t="s">
        <v>408</v>
      </c>
      <c r="F577" s="20" t="s">
        <v>187</v>
      </c>
      <c r="G577" s="28">
        <v>0.94988651674779101</v>
      </c>
    </row>
    <row r="578" spans="1:7" x14ac:dyDescent="0.25">
      <c r="A578" s="20">
        <v>3022</v>
      </c>
      <c r="B578" s="20" t="s">
        <v>58</v>
      </c>
      <c r="C578" s="20" t="s">
        <v>8564</v>
      </c>
      <c r="D578" s="20" t="s">
        <v>90</v>
      </c>
      <c r="E578" s="20" t="s">
        <v>408</v>
      </c>
      <c r="F578" s="20" t="s">
        <v>337</v>
      </c>
      <c r="G578" s="28">
        <v>0.94982294899850195</v>
      </c>
    </row>
    <row r="579" spans="1:7" x14ac:dyDescent="0.25">
      <c r="A579" s="20">
        <v>4117</v>
      </c>
      <c r="B579" s="20" t="s">
        <v>58</v>
      </c>
      <c r="C579" s="20" t="s">
        <v>406</v>
      </c>
      <c r="D579" s="20" t="s">
        <v>83</v>
      </c>
      <c r="E579" s="20" t="s">
        <v>81</v>
      </c>
      <c r="F579" s="20" t="s">
        <v>282</v>
      </c>
      <c r="G579" s="28">
        <v>0.94968479062734201</v>
      </c>
    </row>
    <row r="580" spans="1:7" x14ac:dyDescent="0.25">
      <c r="A580" s="20">
        <v>4021</v>
      </c>
      <c r="B580" s="20" t="s">
        <v>58</v>
      </c>
      <c r="C580" s="20" t="s">
        <v>406</v>
      </c>
      <c r="D580" s="20" t="s">
        <v>429</v>
      </c>
      <c r="E580" s="20" t="s">
        <v>409</v>
      </c>
      <c r="F580" s="20" t="s">
        <v>310</v>
      </c>
      <c r="G580" s="28">
        <v>0.94963862824045098</v>
      </c>
    </row>
    <row r="581" spans="1:7" x14ac:dyDescent="0.25">
      <c r="A581" s="20">
        <v>3047</v>
      </c>
      <c r="B581" s="20" t="s">
        <v>58</v>
      </c>
      <c r="C581" s="20" t="s">
        <v>8564</v>
      </c>
      <c r="D581" s="20" t="s">
        <v>101</v>
      </c>
      <c r="E581" s="20" t="s">
        <v>408</v>
      </c>
      <c r="F581" s="20" t="s">
        <v>119</v>
      </c>
      <c r="G581" s="28">
        <v>0.94963442698876799</v>
      </c>
    </row>
    <row r="582" spans="1:7" x14ac:dyDescent="0.25">
      <c r="A582" s="20">
        <v>4129</v>
      </c>
      <c r="B582" s="20" t="s">
        <v>58</v>
      </c>
      <c r="C582" s="20" t="s">
        <v>406</v>
      </c>
      <c r="D582" s="20" t="s">
        <v>85</v>
      </c>
      <c r="E582" s="20" t="s">
        <v>81</v>
      </c>
      <c r="F582" s="20" t="s">
        <v>94</v>
      </c>
      <c r="G582" s="28">
        <v>0.94924604779839805</v>
      </c>
    </row>
    <row r="583" spans="1:7" x14ac:dyDescent="0.25">
      <c r="A583" s="20">
        <v>3019</v>
      </c>
      <c r="B583" s="20" t="s">
        <v>58</v>
      </c>
      <c r="C583" s="20" t="s">
        <v>8564</v>
      </c>
      <c r="D583" s="20" t="s">
        <v>90</v>
      </c>
      <c r="E583" s="20" t="s">
        <v>408</v>
      </c>
      <c r="F583" s="20" t="s">
        <v>335</v>
      </c>
      <c r="G583" s="28">
        <v>0.94899620423340303</v>
      </c>
    </row>
    <row r="584" spans="1:7" x14ac:dyDescent="0.25">
      <c r="A584" s="20">
        <v>4162</v>
      </c>
      <c r="B584" s="20" t="s">
        <v>58</v>
      </c>
      <c r="C584" s="20" t="s">
        <v>406</v>
      </c>
      <c r="D584" s="20" t="s">
        <v>90</v>
      </c>
      <c r="E584" s="20" t="s">
        <v>81</v>
      </c>
      <c r="F584" s="20" t="s">
        <v>271</v>
      </c>
      <c r="G584" s="28">
        <v>0.94873818769172003</v>
      </c>
    </row>
    <row r="585" spans="1:7" x14ac:dyDescent="0.25">
      <c r="A585" s="20">
        <v>4135</v>
      </c>
      <c r="B585" s="20" t="s">
        <v>58</v>
      </c>
      <c r="C585" s="20" t="s">
        <v>406</v>
      </c>
      <c r="D585" s="20" t="s">
        <v>86</v>
      </c>
      <c r="E585" s="20" t="s">
        <v>81</v>
      </c>
      <c r="F585" s="20" t="s">
        <v>124</v>
      </c>
      <c r="G585" s="28">
        <v>0.94842932966857996</v>
      </c>
    </row>
    <row r="586" spans="1:7" x14ac:dyDescent="0.25">
      <c r="A586" s="20">
        <v>3026</v>
      </c>
      <c r="B586" s="20" t="s">
        <v>58</v>
      </c>
      <c r="C586" s="20" t="s">
        <v>8564</v>
      </c>
      <c r="D586" s="20" t="s">
        <v>86</v>
      </c>
      <c r="E586" s="20" t="s">
        <v>408</v>
      </c>
      <c r="F586" s="20" t="s">
        <v>456</v>
      </c>
      <c r="G586" s="28">
        <v>0.94741968696963996</v>
      </c>
    </row>
    <row r="587" spans="1:7" x14ac:dyDescent="0.25">
      <c r="A587" s="20">
        <v>4146</v>
      </c>
      <c r="B587" s="20" t="s">
        <v>58</v>
      </c>
      <c r="C587" s="20" t="s">
        <v>406</v>
      </c>
      <c r="D587" s="20" t="s">
        <v>86</v>
      </c>
      <c r="E587" s="20" t="s">
        <v>81</v>
      </c>
      <c r="F587" s="20" t="s">
        <v>392</v>
      </c>
      <c r="G587" s="28">
        <v>0.94735218387952003</v>
      </c>
    </row>
    <row r="588" spans="1:7" x14ac:dyDescent="0.25">
      <c r="A588" s="20">
        <v>4029</v>
      </c>
      <c r="B588" s="20" t="s">
        <v>58</v>
      </c>
      <c r="C588" s="20" t="s">
        <v>406</v>
      </c>
      <c r="D588" s="20" t="s">
        <v>80</v>
      </c>
      <c r="E588" s="20" t="s">
        <v>409</v>
      </c>
      <c r="F588" s="20" t="s">
        <v>116</v>
      </c>
      <c r="G588" s="28">
        <v>0.94729500402579703</v>
      </c>
    </row>
    <row r="589" spans="1:7" x14ac:dyDescent="0.25">
      <c r="A589" s="20">
        <v>3052</v>
      </c>
      <c r="B589" s="20" t="s">
        <v>58</v>
      </c>
      <c r="C589" s="20" t="s">
        <v>8564</v>
      </c>
      <c r="D589" s="20" t="s">
        <v>85</v>
      </c>
      <c r="E589" s="20" t="s">
        <v>167</v>
      </c>
      <c r="F589" s="20" t="s">
        <v>168</v>
      </c>
      <c r="G589" s="28">
        <v>0.94584711681177203</v>
      </c>
    </row>
    <row r="590" spans="1:7" x14ac:dyDescent="0.25">
      <c r="A590" s="20">
        <v>4121</v>
      </c>
      <c r="B590" s="20" t="s">
        <v>58</v>
      </c>
      <c r="C590" s="20" t="s">
        <v>406</v>
      </c>
      <c r="D590" s="20" t="s">
        <v>85</v>
      </c>
      <c r="E590" s="20" t="s">
        <v>81</v>
      </c>
      <c r="F590" s="20" t="s">
        <v>351</v>
      </c>
      <c r="G590" s="28">
        <v>0.94570906212652694</v>
      </c>
    </row>
    <row r="591" spans="1:7" x14ac:dyDescent="0.25">
      <c r="A591" s="20">
        <v>4118</v>
      </c>
      <c r="B591" s="20" t="s">
        <v>58</v>
      </c>
      <c r="C591" s="20" t="s">
        <v>406</v>
      </c>
      <c r="D591" s="20" t="s">
        <v>86</v>
      </c>
      <c r="E591" s="20" t="s">
        <v>81</v>
      </c>
      <c r="F591" s="20" t="s">
        <v>411</v>
      </c>
      <c r="G591" s="28">
        <v>0.94570144139847001</v>
      </c>
    </row>
    <row r="592" spans="1:7" x14ac:dyDescent="0.25">
      <c r="A592" s="20">
        <v>4140</v>
      </c>
      <c r="B592" s="20" t="s">
        <v>58</v>
      </c>
      <c r="C592" s="20" t="s">
        <v>406</v>
      </c>
      <c r="D592" s="20" t="s">
        <v>101</v>
      </c>
      <c r="E592" s="20" t="s">
        <v>81</v>
      </c>
      <c r="F592" s="20" t="s">
        <v>107</v>
      </c>
      <c r="G592" s="28">
        <v>0.94545192291343705</v>
      </c>
    </row>
    <row r="593" spans="1:7" x14ac:dyDescent="0.25">
      <c r="A593" s="20">
        <v>4154</v>
      </c>
      <c r="B593" s="20" t="s">
        <v>58</v>
      </c>
      <c r="C593" s="20" t="s">
        <v>406</v>
      </c>
      <c r="D593" s="20" t="s">
        <v>83</v>
      </c>
      <c r="E593" s="20" t="s">
        <v>81</v>
      </c>
      <c r="F593" s="20" t="s">
        <v>301</v>
      </c>
      <c r="G593" s="28">
        <v>0.94528940140135098</v>
      </c>
    </row>
    <row r="594" spans="1:7" x14ac:dyDescent="0.25">
      <c r="A594" s="20">
        <v>4153</v>
      </c>
      <c r="B594" s="20" t="s">
        <v>58</v>
      </c>
      <c r="C594" s="20" t="s">
        <v>406</v>
      </c>
      <c r="D594" s="20" t="s">
        <v>83</v>
      </c>
      <c r="E594" s="20" t="s">
        <v>81</v>
      </c>
      <c r="F594" s="20" t="s">
        <v>134</v>
      </c>
      <c r="G594" s="28">
        <v>0.94518404551665502</v>
      </c>
    </row>
    <row r="595" spans="1:7" x14ac:dyDescent="0.25">
      <c r="A595" s="20">
        <v>4127</v>
      </c>
      <c r="B595" s="20" t="s">
        <v>58</v>
      </c>
      <c r="C595" s="20" t="s">
        <v>406</v>
      </c>
      <c r="D595" s="20" t="s">
        <v>90</v>
      </c>
      <c r="E595" s="20" t="s">
        <v>81</v>
      </c>
      <c r="F595" s="20" t="s">
        <v>355</v>
      </c>
      <c r="G595" s="28">
        <v>0.94494569647293702</v>
      </c>
    </row>
    <row r="596" spans="1:7" x14ac:dyDescent="0.25">
      <c r="A596" s="20">
        <v>3054</v>
      </c>
      <c r="B596" s="20" t="s">
        <v>58</v>
      </c>
      <c r="C596" s="20" t="s">
        <v>8564</v>
      </c>
      <c r="D596" s="20" t="s">
        <v>85</v>
      </c>
      <c r="E596" s="20" t="s">
        <v>167</v>
      </c>
      <c r="F596" s="20" t="s">
        <v>456</v>
      </c>
      <c r="G596" s="28">
        <v>0.94450813833650804</v>
      </c>
    </row>
    <row r="597" spans="1:7" x14ac:dyDescent="0.25">
      <c r="A597" s="20">
        <v>3049</v>
      </c>
      <c r="B597" s="20" t="s">
        <v>58</v>
      </c>
      <c r="C597" s="20" t="s">
        <v>8564</v>
      </c>
      <c r="D597" s="20" t="s">
        <v>101</v>
      </c>
      <c r="E597" s="20" t="s">
        <v>408</v>
      </c>
      <c r="F597" s="20" t="s">
        <v>254</v>
      </c>
      <c r="G597" s="28">
        <v>0.94444144223871496</v>
      </c>
    </row>
    <row r="598" spans="1:7" x14ac:dyDescent="0.25">
      <c r="A598" s="20">
        <v>3049</v>
      </c>
      <c r="B598" s="20" t="s">
        <v>58</v>
      </c>
      <c r="C598" s="20" t="s">
        <v>8564</v>
      </c>
      <c r="D598" s="20" t="s">
        <v>101</v>
      </c>
      <c r="E598" s="20" t="s">
        <v>408</v>
      </c>
      <c r="F598" s="20" t="s">
        <v>338</v>
      </c>
      <c r="G598" s="28">
        <v>0.94439535600609203</v>
      </c>
    </row>
    <row r="599" spans="1:7" x14ac:dyDescent="0.25">
      <c r="A599" s="20">
        <v>4116</v>
      </c>
      <c r="B599" s="20" t="s">
        <v>58</v>
      </c>
      <c r="C599" s="20" t="s">
        <v>406</v>
      </c>
      <c r="D599" s="20" t="s">
        <v>101</v>
      </c>
      <c r="E599" s="20" t="s">
        <v>81</v>
      </c>
      <c r="F599" s="20" t="s">
        <v>312</v>
      </c>
      <c r="G599" s="28">
        <v>0.94430875954666205</v>
      </c>
    </row>
    <row r="600" spans="1:7" x14ac:dyDescent="0.25">
      <c r="A600" s="20">
        <v>4157</v>
      </c>
      <c r="B600" s="20" t="s">
        <v>58</v>
      </c>
      <c r="C600" s="20" t="s">
        <v>406</v>
      </c>
      <c r="D600" s="20" t="s">
        <v>92</v>
      </c>
      <c r="E600" s="20" t="s">
        <v>81</v>
      </c>
      <c r="F600" s="20" t="s">
        <v>118</v>
      </c>
      <c r="G600" s="28">
        <v>0.94426300476726399</v>
      </c>
    </row>
    <row r="601" spans="1:7" x14ac:dyDescent="0.25">
      <c r="A601" s="20">
        <v>4116</v>
      </c>
      <c r="B601" s="20" t="s">
        <v>58</v>
      </c>
      <c r="C601" s="20" t="s">
        <v>406</v>
      </c>
      <c r="D601" s="20" t="s">
        <v>101</v>
      </c>
      <c r="E601" s="20" t="s">
        <v>81</v>
      </c>
      <c r="F601" s="20" t="s">
        <v>283</v>
      </c>
      <c r="G601" s="28">
        <v>0.94423562310391296</v>
      </c>
    </row>
    <row r="602" spans="1:7" x14ac:dyDescent="0.25">
      <c r="A602" s="20">
        <v>4120</v>
      </c>
      <c r="B602" s="20" t="s">
        <v>58</v>
      </c>
      <c r="C602" s="20" t="s">
        <v>406</v>
      </c>
      <c r="D602" s="20" t="s">
        <v>101</v>
      </c>
      <c r="E602" s="20" t="s">
        <v>81</v>
      </c>
      <c r="F602" s="20" t="s">
        <v>329</v>
      </c>
      <c r="G602" s="28">
        <v>0.944136285637171</v>
      </c>
    </row>
    <row r="603" spans="1:7" x14ac:dyDescent="0.25">
      <c r="A603" s="20">
        <v>4134</v>
      </c>
      <c r="B603" s="20" t="s">
        <v>58</v>
      </c>
      <c r="C603" s="20" t="s">
        <v>406</v>
      </c>
      <c r="D603" s="20" t="s">
        <v>101</v>
      </c>
      <c r="E603" s="20" t="s">
        <v>81</v>
      </c>
      <c r="F603" s="20" t="s">
        <v>341</v>
      </c>
      <c r="G603" s="28">
        <v>0.94380818687833701</v>
      </c>
    </row>
    <row r="604" spans="1:7" x14ac:dyDescent="0.25">
      <c r="A604" s="20">
        <v>4112</v>
      </c>
      <c r="B604" s="20" t="s">
        <v>58</v>
      </c>
      <c r="C604" s="20" t="s">
        <v>406</v>
      </c>
      <c r="D604" s="20" t="s">
        <v>85</v>
      </c>
      <c r="E604" s="20" t="s">
        <v>81</v>
      </c>
      <c r="F604" s="20" t="s">
        <v>362</v>
      </c>
      <c r="G604" s="28">
        <v>0.94286077356863596</v>
      </c>
    </row>
    <row r="605" spans="1:7" x14ac:dyDescent="0.25">
      <c r="A605" s="20">
        <v>4036</v>
      </c>
      <c r="B605" s="20" t="s">
        <v>58</v>
      </c>
      <c r="C605" s="20" t="s">
        <v>406</v>
      </c>
      <c r="D605" s="20" t="s">
        <v>92</v>
      </c>
      <c r="E605" s="20" t="s">
        <v>93</v>
      </c>
      <c r="F605" s="20" t="s">
        <v>110</v>
      </c>
      <c r="G605" s="28">
        <v>0.94282211389260495</v>
      </c>
    </row>
    <row r="606" spans="1:7" x14ac:dyDescent="0.25">
      <c r="A606" s="20">
        <v>4163</v>
      </c>
      <c r="B606" s="20" t="s">
        <v>58</v>
      </c>
      <c r="C606" s="20" t="s">
        <v>406</v>
      </c>
      <c r="D606" s="20" t="s">
        <v>90</v>
      </c>
      <c r="E606" s="20" t="s">
        <v>81</v>
      </c>
      <c r="F606" s="20" t="s">
        <v>137</v>
      </c>
      <c r="G606" s="28">
        <v>0.94239241015043096</v>
      </c>
    </row>
    <row r="607" spans="1:7" x14ac:dyDescent="0.25">
      <c r="A607" s="20">
        <v>3048</v>
      </c>
      <c r="B607" s="20" t="s">
        <v>58</v>
      </c>
      <c r="C607" s="20" t="s">
        <v>8564</v>
      </c>
      <c r="D607" s="20" t="s">
        <v>101</v>
      </c>
      <c r="E607" s="20" t="s">
        <v>408</v>
      </c>
      <c r="F607" s="20" t="s">
        <v>321</v>
      </c>
      <c r="G607" s="28">
        <v>0.94198270833791298</v>
      </c>
    </row>
    <row r="608" spans="1:7" x14ac:dyDescent="0.25">
      <c r="A608" s="20">
        <v>4113</v>
      </c>
      <c r="B608" s="20" t="s">
        <v>58</v>
      </c>
      <c r="C608" s="20" t="s">
        <v>406</v>
      </c>
      <c r="D608" s="20" t="s">
        <v>429</v>
      </c>
      <c r="E608" s="20" t="s">
        <v>81</v>
      </c>
      <c r="F608" s="20" t="s">
        <v>228</v>
      </c>
      <c r="G608" s="28">
        <v>0.94165838572014704</v>
      </c>
    </row>
    <row r="609" spans="1:7" x14ac:dyDescent="0.25">
      <c r="A609" s="20">
        <v>3050</v>
      </c>
      <c r="B609" s="20" t="s">
        <v>58</v>
      </c>
      <c r="C609" s="20" t="s">
        <v>8564</v>
      </c>
      <c r="D609" s="20" t="s">
        <v>101</v>
      </c>
      <c r="E609" s="20" t="s">
        <v>408</v>
      </c>
      <c r="F609" s="20" t="s">
        <v>336</v>
      </c>
      <c r="G609" s="28">
        <v>0.94146173749122297</v>
      </c>
    </row>
    <row r="610" spans="1:7" x14ac:dyDescent="0.25">
      <c r="A610" s="20">
        <v>4024</v>
      </c>
      <c r="B610" s="20" t="s">
        <v>58</v>
      </c>
      <c r="C610" s="20" t="s">
        <v>406</v>
      </c>
      <c r="D610" s="20" t="s">
        <v>80</v>
      </c>
      <c r="E610" s="20" t="s">
        <v>409</v>
      </c>
      <c r="F610" s="20" t="s">
        <v>281</v>
      </c>
      <c r="G610" s="28">
        <v>0.94140057510611197</v>
      </c>
    </row>
    <row r="611" spans="1:7" x14ac:dyDescent="0.25">
      <c r="A611" s="20">
        <v>4111</v>
      </c>
      <c r="B611" s="20" t="s">
        <v>58</v>
      </c>
      <c r="C611" s="20" t="s">
        <v>406</v>
      </c>
      <c r="D611" s="20" t="s">
        <v>101</v>
      </c>
      <c r="E611" s="20" t="s">
        <v>81</v>
      </c>
      <c r="F611" s="20" t="s">
        <v>148</v>
      </c>
      <c r="G611" s="28">
        <v>0.941145339354997</v>
      </c>
    </row>
    <row r="612" spans="1:7" x14ac:dyDescent="0.25">
      <c r="A612" s="20">
        <v>4136</v>
      </c>
      <c r="B612" s="20" t="s">
        <v>58</v>
      </c>
      <c r="C612" s="20" t="s">
        <v>406</v>
      </c>
      <c r="D612" s="20" t="s">
        <v>83</v>
      </c>
      <c r="E612" s="20" t="s">
        <v>81</v>
      </c>
      <c r="F612" s="20" t="s">
        <v>354</v>
      </c>
      <c r="G612" s="28">
        <v>0.94012217045510604</v>
      </c>
    </row>
    <row r="613" spans="1:7" x14ac:dyDescent="0.25">
      <c r="A613" s="20">
        <v>4143</v>
      </c>
      <c r="B613" s="20" t="s">
        <v>58</v>
      </c>
      <c r="C613" s="20" t="s">
        <v>406</v>
      </c>
      <c r="D613" s="20" t="s">
        <v>101</v>
      </c>
      <c r="E613" s="20" t="s">
        <v>81</v>
      </c>
      <c r="F613" s="20" t="s">
        <v>158</v>
      </c>
      <c r="G613" s="28">
        <v>0.939731920311627</v>
      </c>
    </row>
    <row r="614" spans="1:7" x14ac:dyDescent="0.25">
      <c r="A614" s="20">
        <v>4135</v>
      </c>
      <c r="B614" s="20" t="s">
        <v>58</v>
      </c>
      <c r="C614" s="20" t="s">
        <v>406</v>
      </c>
      <c r="D614" s="20" t="s">
        <v>86</v>
      </c>
      <c r="E614" s="20" t="s">
        <v>81</v>
      </c>
      <c r="F614" s="20" t="s">
        <v>95</v>
      </c>
      <c r="G614" s="28">
        <v>0.93898058974934595</v>
      </c>
    </row>
    <row r="615" spans="1:7" x14ac:dyDescent="0.25">
      <c r="A615" s="20">
        <v>3051</v>
      </c>
      <c r="B615" s="20" t="s">
        <v>58</v>
      </c>
      <c r="C615" s="20" t="s">
        <v>8564</v>
      </c>
      <c r="D615" s="20" t="s">
        <v>85</v>
      </c>
      <c r="E615" s="20" t="s">
        <v>167</v>
      </c>
      <c r="F615" s="20" t="s">
        <v>193</v>
      </c>
      <c r="G615" s="28">
        <v>0.93881185120359001</v>
      </c>
    </row>
    <row r="616" spans="1:7" x14ac:dyDescent="0.25">
      <c r="A616" s="20">
        <v>4027</v>
      </c>
      <c r="B616" s="20" t="s">
        <v>58</v>
      </c>
      <c r="C616" s="20" t="s">
        <v>406</v>
      </c>
      <c r="D616" s="20" t="s">
        <v>80</v>
      </c>
      <c r="E616" s="20" t="s">
        <v>409</v>
      </c>
      <c r="F616" s="20" t="s">
        <v>231</v>
      </c>
      <c r="G616" s="28">
        <v>0.93879488145634604</v>
      </c>
    </row>
    <row r="617" spans="1:7" x14ac:dyDescent="0.25">
      <c r="A617" s="20">
        <v>4134</v>
      </c>
      <c r="B617" s="20" t="s">
        <v>58</v>
      </c>
      <c r="C617" s="20" t="s">
        <v>406</v>
      </c>
      <c r="D617" s="20" t="s">
        <v>101</v>
      </c>
      <c r="E617" s="20" t="s">
        <v>81</v>
      </c>
      <c r="F617" s="20" t="s">
        <v>329</v>
      </c>
      <c r="G617" s="28">
        <v>0.93878959908645798</v>
      </c>
    </row>
    <row r="618" spans="1:7" x14ac:dyDescent="0.25">
      <c r="A618" s="20">
        <v>4137</v>
      </c>
      <c r="B618" s="20" t="s">
        <v>58</v>
      </c>
      <c r="C618" s="20" t="s">
        <v>406</v>
      </c>
      <c r="D618" s="20" t="s">
        <v>86</v>
      </c>
      <c r="E618" s="20" t="s">
        <v>81</v>
      </c>
      <c r="F618" s="20" t="s">
        <v>389</v>
      </c>
      <c r="G618" s="28">
        <v>0.93863583878394796</v>
      </c>
    </row>
    <row r="619" spans="1:7" x14ac:dyDescent="0.25">
      <c r="A619" s="20">
        <v>4160</v>
      </c>
      <c r="B619" s="20" t="s">
        <v>58</v>
      </c>
      <c r="C619" s="20" t="s">
        <v>406</v>
      </c>
      <c r="D619" s="20" t="s">
        <v>90</v>
      </c>
      <c r="E619" s="20" t="s">
        <v>81</v>
      </c>
      <c r="F619" s="20" t="s">
        <v>240</v>
      </c>
      <c r="G619" s="28">
        <v>0.93856600641094801</v>
      </c>
    </row>
    <row r="620" spans="1:7" x14ac:dyDescent="0.25">
      <c r="A620" s="20">
        <v>4158</v>
      </c>
      <c r="B620" s="20" t="s">
        <v>58</v>
      </c>
      <c r="C620" s="20" t="s">
        <v>406</v>
      </c>
      <c r="D620" s="20" t="s">
        <v>86</v>
      </c>
      <c r="E620" s="20" t="s">
        <v>81</v>
      </c>
      <c r="F620" s="20" t="s">
        <v>378</v>
      </c>
      <c r="G620" s="28">
        <v>0.93837145915823195</v>
      </c>
    </row>
    <row r="621" spans="1:7" x14ac:dyDescent="0.25">
      <c r="A621" s="20">
        <v>4135</v>
      </c>
      <c r="B621" s="20" t="s">
        <v>58</v>
      </c>
      <c r="C621" s="20" t="s">
        <v>406</v>
      </c>
      <c r="D621" s="20" t="s">
        <v>86</v>
      </c>
      <c r="E621" s="20" t="s">
        <v>81</v>
      </c>
      <c r="F621" s="20" t="s">
        <v>439</v>
      </c>
      <c r="G621" s="28">
        <v>0.93835909860601996</v>
      </c>
    </row>
    <row r="622" spans="1:7" x14ac:dyDescent="0.25">
      <c r="A622" s="20">
        <v>3054</v>
      </c>
      <c r="B622" s="20" t="s">
        <v>58</v>
      </c>
      <c r="C622" s="20" t="s">
        <v>8564</v>
      </c>
      <c r="D622" s="20" t="s">
        <v>85</v>
      </c>
      <c r="E622" s="20" t="s">
        <v>167</v>
      </c>
      <c r="F622" s="20" t="s">
        <v>343</v>
      </c>
      <c r="G622" s="28">
        <v>0.93802252686586995</v>
      </c>
    </row>
    <row r="623" spans="1:7" x14ac:dyDescent="0.25">
      <c r="A623" s="20">
        <v>4117</v>
      </c>
      <c r="B623" s="20" t="s">
        <v>58</v>
      </c>
      <c r="C623" s="20" t="s">
        <v>406</v>
      </c>
      <c r="D623" s="20" t="s">
        <v>83</v>
      </c>
      <c r="E623" s="20" t="s">
        <v>81</v>
      </c>
      <c r="F623" s="20" t="s">
        <v>206</v>
      </c>
      <c r="G623" s="28">
        <v>0.93792720848660704</v>
      </c>
    </row>
    <row r="624" spans="1:7" x14ac:dyDescent="0.25">
      <c r="A624" s="20">
        <v>4163</v>
      </c>
      <c r="B624" s="20" t="s">
        <v>58</v>
      </c>
      <c r="C624" s="20" t="s">
        <v>406</v>
      </c>
      <c r="D624" s="20" t="s">
        <v>90</v>
      </c>
      <c r="E624" s="20" t="s">
        <v>81</v>
      </c>
      <c r="F624" s="20" t="s">
        <v>447</v>
      </c>
      <c r="G624" s="28">
        <v>0.93781872571644798</v>
      </c>
    </row>
    <row r="625" spans="1:7" x14ac:dyDescent="0.25">
      <c r="A625" s="20">
        <v>4138</v>
      </c>
      <c r="B625" s="20" t="s">
        <v>58</v>
      </c>
      <c r="C625" s="20" t="s">
        <v>406</v>
      </c>
      <c r="D625" s="20" t="s">
        <v>83</v>
      </c>
      <c r="E625" s="20" t="s">
        <v>81</v>
      </c>
      <c r="F625" s="20" t="s">
        <v>128</v>
      </c>
      <c r="G625" s="28">
        <v>0.93774720677502299</v>
      </c>
    </row>
    <row r="626" spans="1:7" x14ac:dyDescent="0.25">
      <c r="A626" s="20">
        <v>4145</v>
      </c>
      <c r="B626" s="20" t="s">
        <v>58</v>
      </c>
      <c r="C626" s="20" t="s">
        <v>406</v>
      </c>
      <c r="D626" s="20" t="s">
        <v>86</v>
      </c>
      <c r="E626" s="20" t="s">
        <v>81</v>
      </c>
      <c r="F626" s="20" t="s">
        <v>381</v>
      </c>
      <c r="G626" s="28">
        <v>0.93764362482143004</v>
      </c>
    </row>
    <row r="627" spans="1:7" x14ac:dyDescent="0.25">
      <c r="A627" s="20">
        <v>4113</v>
      </c>
      <c r="B627" s="20" t="s">
        <v>58</v>
      </c>
      <c r="C627" s="20" t="s">
        <v>406</v>
      </c>
      <c r="D627" s="20" t="s">
        <v>429</v>
      </c>
      <c r="E627" s="20" t="s">
        <v>81</v>
      </c>
      <c r="F627" s="20" t="s">
        <v>126</v>
      </c>
      <c r="G627" s="28">
        <v>0.93745781777277803</v>
      </c>
    </row>
    <row r="628" spans="1:7" x14ac:dyDescent="0.25">
      <c r="A628" s="20">
        <v>4154</v>
      </c>
      <c r="B628" s="20" t="s">
        <v>58</v>
      </c>
      <c r="C628" s="20" t="s">
        <v>406</v>
      </c>
      <c r="D628" s="20" t="s">
        <v>83</v>
      </c>
      <c r="E628" s="20" t="s">
        <v>81</v>
      </c>
      <c r="F628" s="20" t="s">
        <v>344</v>
      </c>
      <c r="G628" s="28">
        <v>0.93717573350664596</v>
      </c>
    </row>
    <row r="629" spans="1:7" x14ac:dyDescent="0.25">
      <c r="A629" s="20">
        <v>4144</v>
      </c>
      <c r="B629" s="20" t="s">
        <v>58</v>
      </c>
      <c r="C629" s="20" t="s">
        <v>406</v>
      </c>
      <c r="D629" s="20" t="s">
        <v>101</v>
      </c>
      <c r="E629" s="20" t="s">
        <v>81</v>
      </c>
      <c r="F629" s="20" t="s">
        <v>156</v>
      </c>
      <c r="G629" s="28">
        <v>0.93716500998560803</v>
      </c>
    </row>
    <row r="630" spans="1:7" x14ac:dyDescent="0.25">
      <c r="A630" s="20">
        <v>4138</v>
      </c>
      <c r="B630" s="20" t="s">
        <v>58</v>
      </c>
      <c r="C630" s="20" t="s">
        <v>406</v>
      </c>
      <c r="D630" s="20" t="s">
        <v>83</v>
      </c>
      <c r="E630" s="20" t="s">
        <v>81</v>
      </c>
      <c r="F630" s="20" t="s">
        <v>147</v>
      </c>
      <c r="G630" s="28">
        <v>0.93715916047635694</v>
      </c>
    </row>
    <row r="631" spans="1:7" x14ac:dyDescent="0.25">
      <c r="A631" s="20">
        <v>4132</v>
      </c>
      <c r="B631" s="20" t="s">
        <v>58</v>
      </c>
      <c r="C631" s="20" t="s">
        <v>406</v>
      </c>
      <c r="D631" s="20" t="s">
        <v>86</v>
      </c>
      <c r="E631" s="20" t="s">
        <v>81</v>
      </c>
      <c r="F631" s="20" t="s">
        <v>95</v>
      </c>
      <c r="G631" s="28">
        <v>0.93571681895266401</v>
      </c>
    </row>
    <row r="632" spans="1:7" x14ac:dyDescent="0.25">
      <c r="A632" s="20">
        <v>4121</v>
      </c>
      <c r="B632" s="20" t="s">
        <v>58</v>
      </c>
      <c r="C632" s="20" t="s">
        <v>406</v>
      </c>
      <c r="D632" s="20" t="s">
        <v>85</v>
      </c>
      <c r="E632" s="20" t="s">
        <v>81</v>
      </c>
      <c r="F632" s="20" t="s">
        <v>274</v>
      </c>
      <c r="G632" s="28">
        <v>0.934801277997098</v>
      </c>
    </row>
    <row r="633" spans="1:7" x14ac:dyDescent="0.25">
      <c r="A633" s="20">
        <v>3044</v>
      </c>
      <c r="B633" s="20" t="s">
        <v>58</v>
      </c>
      <c r="C633" s="20" t="s">
        <v>8564</v>
      </c>
      <c r="D633" s="20" t="s">
        <v>80</v>
      </c>
      <c r="E633" s="20" t="s">
        <v>408</v>
      </c>
      <c r="F633" s="20" t="s">
        <v>173</v>
      </c>
      <c r="G633" s="28">
        <v>0.93456443696887304</v>
      </c>
    </row>
    <row r="634" spans="1:7" x14ac:dyDescent="0.25">
      <c r="A634" s="20">
        <v>3054</v>
      </c>
      <c r="B634" s="20" t="s">
        <v>58</v>
      </c>
      <c r="C634" s="20" t="s">
        <v>8564</v>
      </c>
      <c r="D634" s="20" t="s">
        <v>85</v>
      </c>
      <c r="E634" s="20" t="s">
        <v>167</v>
      </c>
      <c r="F634" s="20" t="s">
        <v>153</v>
      </c>
      <c r="G634" s="28">
        <v>0.934531275572971</v>
      </c>
    </row>
    <row r="635" spans="1:7" x14ac:dyDescent="0.25">
      <c r="A635" s="20">
        <v>4129</v>
      </c>
      <c r="B635" s="20" t="s">
        <v>58</v>
      </c>
      <c r="C635" s="20" t="s">
        <v>406</v>
      </c>
      <c r="D635" s="20" t="s">
        <v>85</v>
      </c>
      <c r="E635" s="20" t="s">
        <v>81</v>
      </c>
      <c r="F635" s="20" t="s">
        <v>292</v>
      </c>
      <c r="G635" s="28">
        <v>0.93431241174289004</v>
      </c>
    </row>
    <row r="636" spans="1:7" x14ac:dyDescent="0.25">
      <c r="A636" s="20">
        <v>4120</v>
      </c>
      <c r="B636" s="20" t="s">
        <v>58</v>
      </c>
      <c r="C636" s="20" t="s">
        <v>406</v>
      </c>
      <c r="D636" s="20" t="s">
        <v>101</v>
      </c>
      <c r="E636" s="20" t="s">
        <v>81</v>
      </c>
      <c r="F636" s="20" t="s">
        <v>105</v>
      </c>
      <c r="G636" s="28">
        <v>0.93408165868133097</v>
      </c>
    </row>
    <row r="637" spans="1:7" x14ac:dyDescent="0.25">
      <c r="A637" s="20">
        <v>4113</v>
      </c>
      <c r="B637" s="20" t="s">
        <v>58</v>
      </c>
      <c r="C637" s="20" t="s">
        <v>406</v>
      </c>
      <c r="D637" s="20" t="s">
        <v>429</v>
      </c>
      <c r="E637" s="20" t="s">
        <v>81</v>
      </c>
      <c r="F637" s="20" t="s">
        <v>125</v>
      </c>
      <c r="G637" s="28">
        <v>0.93402711441763298</v>
      </c>
    </row>
    <row r="638" spans="1:7" x14ac:dyDescent="0.25">
      <c r="A638" s="20">
        <v>4025</v>
      </c>
      <c r="B638" s="20" t="s">
        <v>58</v>
      </c>
      <c r="C638" s="20" t="s">
        <v>406</v>
      </c>
      <c r="D638" s="20" t="s">
        <v>80</v>
      </c>
      <c r="E638" s="20" t="s">
        <v>409</v>
      </c>
      <c r="F638" s="20" t="s">
        <v>275</v>
      </c>
      <c r="G638" s="28">
        <v>0.93400697481058503</v>
      </c>
    </row>
    <row r="639" spans="1:7" x14ac:dyDescent="0.25">
      <c r="A639" s="20">
        <v>4137</v>
      </c>
      <c r="B639" s="20" t="s">
        <v>58</v>
      </c>
      <c r="C639" s="20" t="s">
        <v>406</v>
      </c>
      <c r="D639" s="20" t="s">
        <v>86</v>
      </c>
      <c r="E639" s="20" t="s">
        <v>81</v>
      </c>
      <c r="F639" s="20" t="s">
        <v>246</v>
      </c>
      <c r="G639" s="28">
        <v>0.93392794745165097</v>
      </c>
    </row>
    <row r="640" spans="1:7" x14ac:dyDescent="0.25">
      <c r="A640" s="20">
        <v>3029</v>
      </c>
      <c r="B640" s="20" t="s">
        <v>58</v>
      </c>
      <c r="C640" s="20" t="s">
        <v>8564</v>
      </c>
      <c r="D640" s="20" t="s">
        <v>429</v>
      </c>
      <c r="E640" s="20" t="s">
        <v>407</v>
      </c>
      <c r="F640" s="20" t="s">
        <v>242</v>
      </c>
      <c r="G640" s="28">
        <v>0.93385233904111797</v>
      </c>
    </row>
    <row r="641" spans="1:7" x14ac:dyDescent="0.25">
      <c r="A641" s="20">
        <v>3022</v>
      </c>
      <c r="B641" s="20" t="s">
        <v>58</v>
      </c>
      <c r="C641" s="20" t="s">
        <v>8564</v>
      </c>
      <c r="D641" s="20" t="s">
        <v>90</v>
      </c>
      <c r="E641" s="20" t="s">
        <v>408</v>
      </c>
      <c r="F641" s="20" t="s">
        <v>264</v>
      </c>
      <c r="G641" s="28">
        <v>0.93378416330625502</v>
      </c>
    </row>
    <row r="642" spans="1:7" x14ac:dyDescent="0.25">
      <c r="A642" s="20">
        <v>4126</v>
      </c>
      <c r="B642" s="20" t="s">
        <v>58</v>
      </c>
      <c r="C642" s="20" t="s">
        <v>406</v>
      </c>
      <c r="D642" s="20" t="s">
        <v>101</v>
      </c>
      <c r="E642" s="20" t="s">
        <v>81</v>
      </c>
      <c r="F642" s="20" t="s">
        <v>315</v>
      </c>
      <c r="G642" s="28">
        <v>0.93353493521897601</v>
      </c>
    </row>
    <row r="643" spans="1:7" x14ac:dyDescent="0.25">
      <c r="A643" s="20">
        <v>3020</v>
      </c>
      <c r="B643" s="20" t="s">
        <v>58</v>
      </c>
      <c r="C643" s="20" t="s">
        <v>8564</v>
      </c>
      <c r="D643" s="20" t="s">
        <v>90</v>
      </c>
      <c r="E643" s="20" t="s">
        <v>408</v>
      </c>
      <c r="F643" s="20" t="s">
        <v>348</v>
      </c>
      <c r="G643" s="28">
        <v>0.93304693967142205</v>
      </c>
    </row>
    <row r="644" spans="1:7" x14ac:dyDescent="0.25">
      <c r="A644" s="20">
        <v>3023</v>
      </c>
      <c r="B644" s="20" t="s">
        <v>58</v>
      </c>
      <c r="C644" s="20" t="s">
        <v>8564</v>
      </c>
      <c r="D644" s="20" t="s">
        <v>86</v>
      </c>
      <c r="E644" s="20" t="s">
        <v>408</v>
      </c>
      <c r="F644" s="20" t="s">
        <v>369</v>
      </c>
      <c r="G644" s="28">
        <v>0.93294506924787701</v>
      </c>
    </row>
    <row r="645" spans="1:7" x14ac:dyDescent="0.25">
      <c r="A645" s="20">
        <v>3030</v>
      </c>
      <c r="B645" s="20" t="s">
        <v>58</v>
      </c>
      <c r="C645" s="20" t="s">
        <v>8564</v>
      </c>
      <c r="D645" s="20" t="s">
        <v>80</v>
      </c>
      <c r="E645" s="20" t="s">
        <v>407</v>
      </c>
      <c r="F645" s="20" t="s">
        <v>456</v>
      </c>
      <c r="G645" s="28">
        <v>0.93256408824815495</v>
      </c>
    </row>
    <row r="646" spans="1:7" x14ac:dyDescent="0.25">
      <c r="A646" s="20">
        <v>4019</v>
      </c>
      <c r="B646" s="20" t="s">
        <v>58</v>
      </c>
      <c r="C646" s="20" t="s">
        <v>406</v>
      </c>
      <c r="D646" s="20" t="s">
        <v>429</v>
      </c>
      <c r="E646" s="20" t="s">
        <v>409</v>
      </c>
      <c r="F646" s="20" t="s">
        <v>246</v>
      </c>
      <c r="G646" s="28">
        <v>0.93250904852294303</v>
      </c>
    </row>
    <row r="647" spans="1:7" x14ac:dyDescent="0.25">
      <c r="A647" s="20">
        <v>4161</v>
      </c>
      <c r="B647" s="20" t="s">
        <v>58</v>
      </c>
      <c r="C647" s="20" t="s">
        <v>406</v>
      </c>
      <c r="D647" s="20" t="s">
        <v>80</v>
      </c>
      <c r="E647" s="20" t="s">
        <v>81</v>
      </c>
      <c r="F647" s="20" t="s">
        <v>157</v>
      </c>
      <c r="G647" s="28">
        <v>0.93202590341452096</v>
      </c>
    </row>
    <row r="648" spans="1:7" x14ac:dyDescent="0.25">
      <c r="A648" s="20">
        <v>4141</v>
      </c>
      <c r="B648" s="20" t="s">
        <v>58</v>
      </c>
      <c r="C648" s="20" t="s">
        <v>406</v>
      </c>
      <c r="D648" s="20" t="s">
        <v>86</v>
      </c>
      <c r="E648" s="20" t="s">
        <v>81</v>
      </c>
      <c r="F648" s="20" t="s">
        <v>390</v>
      </c>
      <c r="G648" s="28">
        <v>0.93146740386073301</v>
      </c>
    </row>
    <row r="649" spans="1:7" x14ac:dyDescent="0.25">
      <c r="A649" s="20">
        <v>4128</v>
      </c>
      <c r="B649" s="20" t="s">
        <v>58</v>
      </c>
      <c r="C649" s="20" t="s">
        <v>406</v>
      </c>
      <c r="D649" s="20" t="s">
        <v>85</v>
      </c>
      <c r="E649" s="20" t="s">
        <v>81</v>
      </c>
      <c r="F649" s="20" t="s">
        <v>142</v>
      </c>
      <c r="G649" s="28">
        <v>0.93134280342248199</v>
      </c>
    </row>
    <row r="650" spans="1:7" x14ac:dyDescent="0.25">
      <c r="A650" s="20">
        <v>4154</v>
      </c>
      <c r="B650" s="20" t="s">
        <v>58</v>
      </c>
      <c r="C650" s="20" t="s">
        <v>406</v>
      </c>
      <c r="D650" s="20" t="s">
        <v>83</v>
      </c>
      <c r="E650" s="20" t="s">
        <v>81</v>
      </c>
      <c r="F650" s="20" t="s">
        <v>200</v>
      </c>
      <c r="G650" s="28">
        <v>0.93084316714992399</v>
      </c>
    </row>
    <row r="651" spans="1:7" x14ac:dyDescent="0.25">
      <c r="A651" s="20">
        <v>3048</v>
      </c>
      <c r="B651" s="20" t="s">
        <v>58</v>
      </c>
      <c r="C651" s="20" t="s">
        <v>8564</v>
      </c>
      <c r="D651" s="20" t="s">
        <v>101</v>
      </c>
      <c r="E651" s="20" t="s">
        <v>408</v>
      </c>
      <c r="F651" s="20" t="s">
        <v>289</v>
      </c>
      <c r="G651" s="28">
        <v>0.93022910194661002</v>
      </c>
    </row>
    <row r="652" spans="1:7" x14ac:dyDescent="0.25">
      <c r="A652" s="20">
        <v>3047</v>
      </c>
      <c r="B652" s="20" t="s">
        <v>58</v>
      </c>
      <c r="C652" s="20" t="s">
        <v>8564</v>
      </c>
      <c r="D652" s="20" t="s">
        <v>101</v>
      </c>
      <c r="E652" s="20" t="s">
        <v>408</v>
      </c>
      <c r="F652" s="20" t="s">
        <v>181</v>
      </c>
      <c r="G652" s="28">
        <v>0.930042569443573</v>
      </c>
    </row>
    <row r="653" spans="1:7" x14ac:dyDescent="0.25">
      <c r="A653" s="20">
        <v>4027</v>
      </c>
      <c r="B653" s="20" t="s">
        <v>58</v>
      </c>
      <c r="C653" s="20" t="s">
        <v>406</v>
      </c>
      <c r="D653" s="20" t="s">
        <v>80</v>
      </c>
      <c r="E653" s="20" t="s">
        <v>409</v>
      </c>
      <c r="F653" s="20" t="s">
        <v>140</v>
      </c>
      <c r="G653" s="28">
        <v>0.92979268942531601</v>
      </c>
    </row>
    <row r="654" spans="1:7" x14ac:dyDescent="0.25">
      <c r="A654" s="20">
        <v>4116</v>
      </c>
      <c r="B654" s="20" t="s">
        <v>58</v>
      </c>
      <c r="C654" s="20" t="s">
        <v>406</v>
      </c>
      <c r="D654" s="20" t="s">
        <v>101</v>
      </c>
      <c r="E654" s="20" t="s">
        <v>81</v>
      </c>
      <c r="F654" s="20" t="s">
        <v>130</v>
      </c>
      <c r="G654" s="28">
        <v>0.92974301691203298</v>
      </c>
    </row>
    <row r="655" spans="1:7" x14ac:dyDescent="0.25">
      <c r="A655" s="20">
        <v>4027</v>
      </c>
      <c r="B655" s="20" t="s">
        <v>58</v>
      </c>
      <c r="C655" s="20" t="s">
        <v>406</v>
      </c>
      <c r="D655" s="20" t="s">
        <v>80</v>
      </c>
      <c r="E655" s="20" t="s">
        <v>409</v>
      </c>
      <c r="F655" s="20" t="s">
        <v>438</v>
      </c>
      <c r="G655" s="28">
        <v>0.92962218592105805</v>
      </c>
    </row>
    <row r="656" spans="1:7" x14ac:dyDescent="0.25">
      <c r="A656" s="20">
        <v>3053</v>
      </c>
      <c r="B656" s="20" t="s">
        <v>58</v>
      </c>
      <c r="C656" s="20" t="s">
        <v>8564</v>
      </c>
      <c r="D656" s="20" t="s">
        <v>85</v>
      </c>
      <c r="E656" s="20" t="s">
        <v>167</v>
      </c>
      <c r="F656" s="20" t="s">
        <v>320</v>
      </c>
      <c r="G656" s="28">
        <v>0.92951750899374996</v>
      </c>
    </row>
    <row r="657" spans="1:7" x14ac:dyDescent="0.25">
      <c r="A657" s="20">
        <v>4133</v>
      </c>
      <c r="B657" s="20" t="s">
        <v>58</v>
      </c>
      <c r="C657" s="20" t="s">
        <v>406</v>
      </c>
      <c r="D657" s="20" t="s">
        <v>90</v>
      </c>
      <c r="E657" s="20" t="s">
        <v>81</v>
      </c>
      <c r="F657" s="20" t="s">
        <v>322</v>
      </c>
      <c r="G657" s="28">
        <v>0.92891746364404604</v>
      </c>
    </row>
    <row r="658" spans="1:7" x14ac:dyDescent="0.25">
      <c r="A658" s="20">
        <v>3019</v>
      </c>
      <c r="B658" s="20" t="s">
        <v>58</v>
      </c>
      <c r="C658" s="20" t="s">
        <v>8564</v>
      </c>
      <c r="D658" s="20" t="s">
        <v>90</v>
      </c>
      <c r="E658" s="20" t="s">
        <v>408</v>
      </c>
      <c r="F658" s="20" t="s">
        <v>183</v>
      </c>
      <c r="G658" s="28">
        <v>0.92859877142291103</v>
      </c>
    </row>
    <row r="659" spans="1:7" x14ac:dyDescent="0.25">
      <c r="A659" s="20">
        <v>4159</v>
      </c>
      <c r="B659" s="20" t="s">
        <v>58</v>
      </c>
      <c r="C659" s="20" t="s">
        <v>406</v>
      </c>
      <c r="D659" s="20" t="s">
        <v>90</v>
      </c>
      <c r="E659" s="20" t="s">
        <v>81</v>
      </c>
      <c r="F659" s="20" t="s">
        <v>146</v>
      </c>
      <c r="G659" s="28">
        <v>0.928545194578833</v>
      </c>
    </row>
    <row r="660" spans="1:7" x14ac:dyDescent="0.25">
      <c r="A660" s="20">
        <v>3035</v>
      </c>
      <c r="B660" s="20" t="s">
        <v>58</v>
      </c>
      <c r="C660" s="20" t="s">
        <v>8564</v>
      </c>
      <c r="D660" s="20" t="s">
        <v>83</v>
      </c>
      <c r="E660" s="20" t="s">
        <v>407</v>
      </c>
      <c r="F660" s="20" t="s">
        <v>201</v>
      </c>
      <c r="G660" s="28">
        <v>0.92853933868955696</v>
      </c>
    </row>
    <row r="661" spans="1:7" x14ac:dyDescent="0.25">
      <c r="A661" s="20">
        <v>3051</v>
      </c>
      <c r="B661" s="20" t="s">
        <v>58</v>
      </c>
      <c r="C661" s="20" t="s">
        <v>8564</v>
      </c>
      <c r="D661" s="20" t="s">
        <v>85</v>
      </c>
      <c r="E661" s="20" t="s">
        <v>167</v>
      </c>
      <c r="F661" s="20" t="s">
        <v>328</v>
      </c>
      <c r="G661" s="28">
        <v>0.92810684334805005</v>
      </c>
    </row>
    <row r="662" spans="1:7" x14ac:dyDescent="0.25">
      <c r="A662" s="20">
        <v>3047</v>
      </c>
      <c r="B662" s="20" t="s">
        <v>58</v>
      </c>
      <c r="C662" s="20" t="s">
        <v>8564</v>
      </c>
      <c r="D662" s="20" t="s">
        <v>101</v>
      </c>
      <c r="E662" s="20" t="s">
        <v>408</v>
      </c>
      <c r="F662" s="20" t="s">
        <v>189</v>
      </c>
      <c r="G662" s="28">
        <v>0.92779365344051401</v>
      </c>
    </row>
    <row r="663" spans="1:7" x14ac:dyDescent="0.25">
      <c r="A663" s="20">
        <v>3024</v>
      </c>
      <c r="B663" s="20" t="s">
        <v>58</v>
      </c>
      <c r="C663" s="20" t="s">
        <v>8564</v>
      </c>
      <c r="D663" s="20" t="s">
        <v>86</v>
      </c>
      <c r="E663" s="20" t="s">
        <v>408</v>
      </c>
      <c r="F663" s="20" t="s">
        <v>188</v>
      </c>
      <c r="G663" s="28">
        <v>0.92757484751711805</v>
      </c>
    </row>
    <row r="664" spans="1:7" x14ac:dyDescent="0.25">
      <c r="A664" s="20">
        <v>4034</v>
      </c>
      <c r="B664" s="20" t="s">
        <v>58</v>
      </c>
      <c r="C664" s="20" t="s">
        <v>406</v>
      </c>
      <c r="D664" s="20" t="s">
        <v>92</v>
      </c>
      <c r="E664" s="20" t="s">
        <v>93</v>
      </c>
      <c r="F664" s="20" t="s">
        <v>267</v>
      </c>
      <c r="G664" s="28">
        <v>0.92755570891661598</v>
      </c>
    </row>
    <row r="665" spans="1:7" x14ac:dyDescent="0.25">
      <c r="A665" s="20">
        <v>4131</v>
      </c>
      <c r="B665" s="20" t="s">
        <v>58</v>
      </c>
      <c r="C665" s="20" t="s">
        <v>406</v>
      </c>
      <c r="D665" s="20" t="s">
        <v>83</v>
      </c>
      <c r="E665" s="20" t="s">
        <v>81</v>
      </c>
      <c r="F665" s="20" t="s">
        <v>238</v>
      </c>
      <c r="G665" s="28">
        <v>0.92745953197108899</v>
      </c>
    </row>
    <row r="666" spans="1:7" x14ac:dyDescent="0.25">
      <c r="A666" s="20">
        <v>4024</v>
      </c>
      <c r="B666" s="20" t="s">
        <v>58</v>
      </c>
      <c r="C666" s="20" t="s">
        <v>406</v>
      </c>
      <c r="D666" s="20" t="s">
        <v>80</v>
      </c>
      <c r="E666" s="20" t="s">
        <v>409</v>
      </c>
      <c r="F666" s="20" t="s">
        <v>229</v>
      </c>
      <c r="G666" s="28">
        <v>0.92743837112702898</v>
      </c>
    </row>
    <row r="667" spans="1:7" x14ac:dyDescent="0.25">
      <c r="A667" s="20">
        <v>3035</v>
      </c>
      <c r="B667" s="20" t="s">
        <v>58</v>
      </c>
      <c r="C667" s="20" t="s">
        <v>8564</v>
      </c>
      <c r="D667" s="20" t="s">
        <v>83</v>
      </c>
      <c r="E667" s="20" t="s">
        <v>407</v>
      </c>
      <c r="F667" s="20" t="s">
        <v>188</v>
      </c>
      <c r="G667" s="28">
        <v>0.92677757268979499</v>
      </c>
    </row>
    <row r="668" spans="1:7" x14ac:dyDescent="0.25">
      <c r="A668" s="20">
        <v>3019</v>
      </c>
      <c r="B668" s="20" t="s">
        <v>58</v>
      </c>
      <c r="C668" s="20" t="s">
        <v>8564</v>
      </c>
      <c r="D668" s="20" t="s">
        <v>90</v>
      </c>
      <c r="E668" s="20" t="s">
        <v>408</v>
      </c>
      <c r="F668" s="20" t="s">
        <v>248</v>
      </c>
      <c r="G668" s="28">
        <v>0.92648871228329699</v>
      </c>
    </row>
    <row r="669" spans="1:7" x14ac:dyDescent="0.25">
      <c r="A669" s="20">
        <v>4161</v>
      </c>
      <c r="B669" s="20" t="s">
        <v>58</v>
      </c>
      <c r="C669" s="20" t="s">
        <v>406</v>
      </c>
      <c r="D669" s="20" t="s">
        <v>80</v>
      </c>
      <c r="E669" s="20" t="s">
        <v>81</v>
      </c>
      <c r="F669" s="20" t="s">
        <v>82</v>
      </c>
      <c r="G669" s="28">
        <v>0.92604796211797902</v>
      </c>
    </row>
    <row r="670" spans="1:7" x14ac:dyDescent="0.25">
      <c r="A670" s="20">
        <v>4155</v>
      </c>
      <c r="B670" s="20" t="s">
        <v>58</v>
      </c>
      <c r="C670" s="20" t="s">
        <v>406</v>
      </c>
      <c r="D670" s="20" t="s">
        <v>83</v>
      </c>
      <c r="E670" s="20" t="s">
        <v>81</v>
      </c>
      <c r="F670" s="20" t="s">
        <v>304</v>
      </c>
      <c r="G670" s="28">
        <v>0.92566372475039405</v>
      </c>
    </row>
    <row r="671" spans="1:7" x14ac:dyDescent="0.25">
      <c r="A671" s="20">
        <v>4019</v>
      </c>
      <c r="B671" s="20" t="s">
        <v>58</v>
      </c>
      <c r="C671" s="20" t="s">
        <v>406</v>
      </c>
      <c r="D671" s="20" t="s">
        <v>429</v>
      </c>
      <c r="E671" s="20" t="s">
        <v>409</v>
      </c>
      <c r="F671" s="20" t="s">
        <v>228</v>
      </c>
      <c r="G671" s="28">
        <v>0.92564850604233295</v>
      </c>
    </row>
    <row r="672" spans="1:7" x14ac:dyDescent="0.25">
      <c r="A672" s="20">
        <v>4134</v>
      </c>
      <c r="B672" s="20" t="s">
        <v>58</v>
      </c>
      <c r="C672" s="20" t="s">
        <v>406</v>
      </c>
      <c r="D672" s="20" t="s">
        <v>101</v>
      </c>
      <c r="E672" s="20" t="s">
        <v>81</v>
      </c>
      <c r="F672" s="20" t="s">
        <v>133</v>
      </c>
      <c r="G672" s="28">
        <v>0.924722876365067</v>
      </c>
    </row>
    <row r="673" spans="1:7" x14ac:dyDescent="0.25">
      <c r="A673" s="20">
        <v>4159</v>
      </c>
      <c r="B673" s="20" t="s">
        <v>58</v>
      </c>
      <c r="C673" s="20" t="s">
        <v>406</v>
      </c>
      <c r="D673" s="20" t="s">
        <v>90</v>
      </c>
      <c r="E673" s="20" t="s">
        <v>81</v>
      </c>
      <c r="F673" s="20" t="s">
        <v>127</v>
      </c>
      <c r="G673" s="28">
        <v>0.92466829881830104</v>
      </c>
    </row>
    <row r="674" spans="1:7" x14ac:dyDescent="0.25">
      <c r="A674" s="20">
        <v>4113</v>
      </c>
      <c r="B674" s="20" t="s">
        <v>58</v>
      </c>
      <c r="C674" s="20" t="s">
        <v>406</v>
      </c>
      <c r="D674" s="20" t="s">
        <v>429</v>
      </c>
      <c r="E674" s="20" t="s">
        <v>81</v>
      </c>
      <c r="F674" s="20" t="s">
        <v>232</v>
      </c>
      <c r="G674" s="28">
        <v>0.92431351330411604</v>
      </c>
    </row>
    <row r="675" spans="1:7" x14ac:dyDescent="0.25">
      <c r="A675" s="20">
        <v>4129</v>
      </c>
      <c r="B675" s="20" t="s">
        <v>58</v>
      </c>
      <c r="C675" s="20" t="s">
        <v>406</v>
      </c>
      <c r="D675" s="20" t="s">
        <v>85</v>
      </c>
      <c r="E675" s="20" t="s">
        <v>81</v>
      </c>
      <c r="F675" s="20" t="s">
        <v>358</v>
      </c>
      <c r="G675" s="28">
        <v>0.92289910732061597</v>
      </c>
    </row>
    <row r="676" spans="1:7" x14ac:dyDescent="0.25">
      <c r="A676" s="20">
        <v>4019</v>
      </c>
      <c r="B676" s="20" t="s">
        <v>58</v>
      </c>
      <c r="C676" s="20" t="s">
        <v>406</v>
      </c>
      <c r="D676" s="20" t="s">
        <v>80</v>
      </c>
      <c r="E676" s="20" t="s">
        <v>409</v>
      </c>
      <c r="F676" s="20" t="s">
        <v>162</v>
      </c>
      <c r="G676" s="28">
        <v>0.922869489832713</v>
      </c>
    </row>
    <row r="677" spans="1:7" x14ac:dyDescent="0.25">
      <c r="A677" s="20">
        <v>3024</v>
      </c>
      <c r="B677" s="20" t="s">
        <v>58</v>
      </c>
      <c r="C677" s="20" t="s">
        <v>8564</v>
      </c>
      <c r="D677" s="20" t="s">
        <v>86</v>
      </c>
      <c r="E677" s="20" t="s">
        <v>408</v>
      </c>
      <c r="F677" s="20" t="s">
        <v>372</v>
      </c>
      <c r="G677" s="28">
        <v>0.92258022043666998</v>
      </c>
    </row>
    <row r="678" spans="1:7" x14ac:dyDescent="0.25">
      <c r="A678" s="20">
        <v>4121</v>
      </c>
      <c r="B678" s="20" t="s">
        <v>58</v>
      </c>
      <c r="C678" s="20" t="s">
        <v>406</v>
      </c>
      <c r="D678" s="20" t="s">
        <v>85</v>
      </c>
      <c r="E678" s="20" t="s">
        <v>81</v>
      </c>
      <c r="F678" s="20" t="s">
        <v>455</v>
      </c>
      <c r="G678" s="28">
        <v>0.92236315167213201</v>
      </c>
    </row>
    <row r="679" spans="1:7" x14ac:dyDescent="0.25">
      <c r="A679" s="20">
        <v>4035</v>
      </c>
      <c r="B679" s="20" t="s">
        <v>58</v>
      </c>
      <c r="C679" s="20" t="s">
        <v>406</v>
      </c>
      <c r="D679" s="20" t="s">
        <v>92</v>
      </c>
      <c r="E679" s="20" t="s">
        <v>93</v>
      </c>
      <c r="F679" s="20" t="s">
        <v>347</v>
      </c>
      <c r="G679" s="28">
        <v>0.92231879910191195</v>
      </c>
    </row>
    <row r="680" spans="1:7" x14ac:dyDescent="0.25">
      <c r="A680" s="20">
        <v>3046</v>
      </c>
      <c r="B680" s="20" t="s">
        <v>58</v>
      </c>
      <c r="C680" s="20" t="s">
        <v>8564</v>
      </c>
      <c r="D680" s="20" t="s">
        <v>92</v>
      </c>
      <c r="E680" s="20" t="s">
        <v>408</v>
      </c>
      <c r="F680" s="20" t="s">
        <v>242</v>
      </c>
      <c r="G680" s="28">
        <v>0.92210242987345103</v>
      </c>
    </row>
    <row r="681" spans="1:7" x14ac:dyDescent="0.25">
      <c r="A681" s="20">
        <v>4024</v>
      </c>
      <c r="B681" s="20" t="s">
        <v>58</v>
      </c>
      <c r="C681" s="20" t="s">
        <v>406</v>
      </c>
      <c r="D681" s="20" t="s">
        <v>80</v>
      </c>
      <c r="E681" s="20" t="s">
        <v>409</v>
      </c>
      <c r="F681" s="20" t="s">
        <v>310</v>
      </c>
      <c r="G681" s="28">
        <v>0.92153047641385699</v>
      </c>
    </row>
    <row r="682" spans="1:7" x14ac:dyDescent="0.25">
      <c r="A682" s="20">
        <v>3032</v>
      </c>
      <c r="B682" s="20" t="s">
        <v>58</v>
      </c>
      <c r="C682" s="20" t="s">
        <v>8564</v>
      </c>
      <c r="D682" s="20" t="s">
        <v>429</v>
      </c>
      <c r="E682" s="20" t="s">
        <v>407</v>
      </c>
      <c r="F682" s="20" t="s">
        <v>456</v>
      </c>
      <c r="G682" s="28">
        <v>0.92152804144021205</v>
      </c>
    </row>
    <row r="683" spans="1:7" x14ac:dyDescent="0.25">
      <c r="A683" s="20">
        <v>3054</v>
      </c>
      <c r="B683" s="20" t="s">
        <v>58</v>
      </c>
      <c r="C683" s="20" t="s">
        <v>8564</v>
      </c>
      <c r="D683" s="20" t="s">
        <v>85</v>
      </c>
      <c r="E683" s="20" t="s">
        <v>167</v>
      </c>
      <c r="F683" s="20" t="s">
        <v>180</v>
      </c>
      <c r="G683" s="28">
        <v>0.92138020228276396</v>
      </c>
    </row>
    <row r="684" spans="1:7" x14ac:dyDescent="0.25">
      <c r="A684" s="20">
        <v>4021</v>
      </c>
      <c r="B684" s="20" t="s">
        <v>58</v>
      </c>
      <c r="C684" s="20" t="s">
        <v>406</v>
      </c>
      <c r="D684" s="20" t="s">
        <v>429</v>
      </c>
      <c r="E684" s="20" t="s">
        <v>409</v>
      </c>
      <c r="F684" s="20" t="s">
        <v>238</v>
      </c>
      <c r="G684" s="28">
        <v>0.92107505651990695</v>
      </c>
    </row>
    <row r="685" spans="1:7" x14ac:dyDescent="0.25">
      <c r="A685" s="20">
        <v>4114</v>
      </c>
      <c r="B685" s="20" t="s">
        <v>58</v>
      </c>
      <c r="C685" s="20" t="s">
        <v>406</v>
      </c>
      <c r="D685" s="20" t="s">
        <v>85</v>
      </c>
      <c r="E685" s="20" t="s">
        <v>81</v>
      </c>
      <c r="F685" s="20" t="s">
        <v>346</v>
      </c>
      <c r="G685" s="28">
        <v>0.92071128079161602</v>
      </c>
    </row>
    <row r="686" spans="1:7" x14ac:dyDescent="0.25">
      <c r="A686" s="20">
        <v>4117</v>
      </c>
      <c r="B686" s="20" t="s">
        <v>58</v>
      </c>
      <c r="C686" s="20" t="s">
        <v>406</v>
      </c>
      <c r="D686" s="20" t="s">
        <v>83</v>
      </c>
      <c r="E686" s="20" t="s">
        <v>81</v>
      </c>
      <c r="F686" s="20" t="s">
        <v>344</v>
      </c>
      <c r="G686" s="28">
        <v>0.92033416943486701</v>
      </c>
    </row>
    <row r="687" spans="1:7" x14ac:dyDescent="0.25">
      <c r="A687" s="20">
        <v>3033</v>
      </c>
      <c r="B687" s="20" t="s">
        <v>58</v>
      </c>
      <c r="C687" s="20" t="s">
        <v>8564</v>
      </c>
      <c r="D687" s="20" t="s">
        <v>80</v>
      </c>
      <c r="E687" s="20" t="s">
        <v>407</v>
      </c>
      <c r="F687" s="20" t="s">
        <v>126</v>
      </c>
      <c r="G687" s="28">
        <v>0.92016509213487296</v>
      </c>
    </row>
    <row r="688" spans="1:7" x14ac:dyDescent="0.25">
      <c r="A688" s="20">
        <v>3020</v>
      </c>
      <c r="B688" s="20" t="s">
        <v>58</v>
      </c>
      <c r="C688" s="20" t="s">
        <v>8564</v>
      </c>
      <c r="D688" s="20" t="s">
        <v>90</v>
      </c>
      <c r="E688" s="20" t="s">
        <v>408</v>
      </c>
      <c r="F688" s="20" t="s">
        <v>99</v>
      </c>
      <c r="G688" s="28">
        <v>0.91916442646718599</v>
      </c>
    </row>
    <row r="689" spans="1:7" x14ac:dyDescent="0.25">
      <c r="A689" s="20">
        <v>4123</v>
      </c>
      <c r="B689" s="20" t="s">
        <v>58</v>
      </c>
      <c r="C689" s="20" t="s">
        <v>406</v>
      </c>
      <c r="D689" s="20" t="s">
        <v>85</v>
      </c>
      <c r="E689" s="20" t="s">
        <v>81</v>
      </c>
      <c r="F689" s="20" t="s">
        <v>152</v>
      </c>
      <c r="G689" s="28">
        <v>0.91886576231852202</v>
      </c>
    </row>
    <row r="690" spans="1:7" x14ac:dyDescent="0.25">
      <c r="A690" s="20">
        <v>3025</v>
      </c>
      <c r="B690" s="20" t="s">
        <v>58</v>
      </c>
      <c r="C690" s="20" t="s">
        <v>8564</v>
      </c>
      <c r="D690" s="20" t="s">
        <v>86</v>
      </c>
      <c r="E690" s="20" t="s">
        <v>408</v>
      </c>
      <c r="F690" s="20" t="s">
        <v>273</v>
      </c>
      <c r="G690" s="28">
        <v>0.91857919416946299</v>
      </c>
    </row>
    <row r="691" spans="1:7" x14ac:dyDescent="0.25">
      <c r="A691" s="20">
        <v>4022</v>
      </c>
      <c r="B691" s="20" t="s">
        <v>58</v>
      </c>
      <c r="C691" s="20" t="s">
        <v>406</v>
      </c>
      <c r="D691" s="20" t="s">
        <v>429</v>
      </c>
      <c r="E691" s="20" t="s">
        <v>409</v>
      </c>
      <c r="F691" s="20" t="s">
        <v>456</v>
      </c>
      <c r="G691" s="28">
        <v>0.91803534911016804</v>
      </c>
    </row>
    <row r="692" spans="1:7" x14ac:dyDescent="0.25">
      <c r="A692" s="20">
        <v>4027</v>
      </c>
      <c r="B692" s="20" t="s">
        <v>58</v>
      </c>
      <c r="C692" s="20" t="s">
        <v>406</v>
      </c>
      <c r="D692" s="20" t="s">
        <v>80</v>
      </c>
      <c r="E692" s="20" t="s">
        <v>409</v>
      </c>
      <c r="F692" s="20" t="s">
        <v>88</v>
      </c>
      <c r="G692" s="28">
        <v>0.91795391965082296</v>
      </c>
    </row>
    <row r="693" spans="1:7" x14ac:dyDescent="0.25">
      <c r="A693" s="20">
        <v>4030</v>
      </c>
      <c r="B693" s="20" t="s">
        <v>58</v>
      </c>
      <c r="C693" s="20" t="s">
        <v>406</v>
      </c>
      <c r="D693" s="20" t="s">
        <v>92</v>
      </c>
      <c r="E693" s="20" t="s">
        <v>109</v>
      </c>
      <c r="F693" s="20" t="s">
        <v>245</v>
      </c>
      <c r="G693" s="28">
        <v>0.91795129981359003</v>
      </c>
    </row>
    <row r="694" spans="1:7" x14ac:dyDescent="0.25">
      <c r="A694" s="20">
        <v>3021</v>
      </c>
      <c r="B694" s="20" t="s">
        <v>58</v>
      </c>
      <c r="C694" s="20" t="s">
        <v>8564</v>
      </c>
      <c r="D694" s="20" t="s">
        <v>90</v>
      </c>
      <c r="E694" s="20" t="s">
        <v>408</v>
      </c>
      <c r="F694" s="20" t="s">
        <v>99</v>
      </c>
      <c r="G694" s="28">
        <v>0.91784081122539196</v>
      </c>
    </row>
    <row r="695" spans="1:7" x14ac:dyDescent="0.25">
      <c r="A695" s="20">
        <v>4131</v>
      </c>
      <c r="B695" s="20" t="s">
        <v>58</v>
      </c>
      <c r="C695" s="20" t="s">
        <v>406</v>
      </c>
      <c r="D695" s="20" t="s">
        <v>83</v>
      </c>
      <c r="E695" s="20" t="s">
        <v>81</v>
      </c>
      <c r="F695" s="20" t="s">
        <v>8568</v>
      </c>
      <c r="G695" s="28">
        <v>0.91754159366757204</v>
      </c>
    </row>
    <row r="696" spans="1:7" x14ac:dyDescent="0.25">
      <c r="A696" s="20">
        <v>3026</v>
      </c>
      <c r="B696" s="20" t="s">
        <v>58</v>
      </c>
      <c r="C696" s="20" t="s">
        <v>8564</v>
      </c>
      <c r="D696" s="20" t="s">
        <v>86</v>
      </c>
      <c r="E696" s="20" t="s">
        <v>408</v>
      </c>
      <c r="F696" s="20" t="s">
        <v>377</v>
      </c>
      <c r="G696" s="28">
        <v>0.91683561685853299</v>
      </c>
    </row>
    <row r="697" spans="1:7" x14ac:dyDescent="0.25">
      <c r="A697" s="20">
        <v>4111</v>
      </c>
      <c r="B697" s="20" t="s">
        <v>58</v>
      </c>
      <c r="C697" s="20" t="s">
        <v>406</v>
      </c>
      <c r="D697" s="20" t="s">
        <v>101</v>
      </c>
      <c r="E697" s="20" t="s">
        <v>81</v>
      </c>
      <c r="F697" s="20" t="s">
        <v>357</v>
      </c>
      <c r="G697" s="28">
        <v>0.91648774772945696</v>
      </c>
    </row>
    <row r="698" spans="1:7" x14ac:dyDescent="0.25">
      <c r="A698" s="20">
        <v>4115</v>
      </c>
      <c r="B698" s="20" t="s">
        <v>58</v>
      </c>
      <c r="C698" s="20" t="s">
        <v>406</v>
      </c>
      <c r="D698" s="20" t="s">
        <v>92</v>
      </c>
      <c r="E698" s="20" t="s">
        <v>81</v>
      </c>
      <c r="F698" s="20" t="s">
        <v>251</v>
      </c>
      <c r="G698" s="28">
        <v>0.91633009760232198</v>
      </c>
    </row>
    <row r="699" spans="1:7" x14ac:dyDescent="0.25">
      <c r="A699" s="20">
        <v>4138</v>
      </c>
      <c r="B699" s="20" t="s">
        <v>58</v>
      </c>
      <c r="C699" s="20" t="s">
        <v>406</v>
      </c>
      <c r="D699" s="20" t="s">
        <v>83</v>
      </c>
      <c r="E699" s="20" t="s">
        <v>81</v>
      </c>
      <c r="F699" s="20" t="s">
        <v>102</v>
      </c>
      <c r="G699" s="28">
        <v>0.91572434571151595</v>
      </c>
    </row>
    <row r="700" spans="1:7" x14ac:dyDescent="0.25">
      <c r="A700" s="20">
        <v>4027</v>
      </c>
      <c r="B700" s="20" t="s">
        <v>58</v>
      </c>
      <c r="C700" s="20" t="s">
        <v>406</v>
      </c>
      <c r="D700" s="20" t="s">
        <v>80</v>
      </c>
      <c r="E700" s="20" t="s">
        <v>409</v>
      </c>
      <c r="F700" s="20" t="s">
        <v>89</v>
      </c>
      <c r="G700" s="28">
        <v>0.91546797390974799</v>
      </c>
    </row>
    <row r="701" spans="1:7" x14ac:dyDescent="0.25">
      <c r="A701" s="20">
        <v>3022</v>
      </c>
      <c r="B701" s="20" t="s">
        <v>58</v>
      </c>
      <c r="C701" s="20" t="s">
        <v>8564</v>
      </c>
      <c r="D701" s="20" t="s">
        <v>90</v>
      </c>
      <c r="E701" s="20" t="s">
        <v>408</v>
      </c>
      <c r="F701" s="20" t="s">
        <v>262</v>
      </c>
      <c r="G701" s="28">
        <v>0.915108884361302</v>
      </c>
    </row>
    <row r="702" spans="1:7" x14ac:dyDescent="0.25">
      <c r="A702" s="20">
        <v>4117</v>
      </c>
      <c r="B702" s="20" t="s">
        <v>58</v>
      </c>
      <c r="C702" s="20" t="s">
        <v>406</v>
      </c>
      <c r="D702" s="20" t="s">
        <v>83</v>
      </c>
      <c r="E702" s="20" t="s">
        <v>81</v>
      </c>
      <c r="F702" s="20" t="s">
        <v>100</v>
      </c>
      <c r="G702" s="28">
        <v>0.91437309104170095</v>
      </c>
    </row>
    <row r="703" spans="1:7" x14ac:dyDescent="0.25">
      <c r="A703" s="20">
        <v>3030</v>
      </c>
      <c r="B703" s="20" t="s">
        <v>58</v>
      </c>
      <c r="C703" s="20" t="s">
        <v>8564</v>
      </c>
      <c r="D703" s="20" t="s">
        <v>80</v>
      </c>
      <c r="E703" s="20" t="s">
        <v>407</v>
      </c>
      <c r="F703" s="20" t="s">
        <v>115</v>
      </c>
      <c r="G703" s="28">
        <v>0.91431044015988705</v>
      </c>
    </row>
    <row r="704" spans="1:7" x14ac:dyDescent="0.25">
      <c r="A704" s="20">
        <v>3033</v>
      </c>
      <c r="B704" s="20" t="s">
        <v>58</v>
      </c>
      <c r="C704" s="20" t="s">
        <v>8564</v>
      </c>
      <c r="D704" s="20" t="s">
        <v>80</v>
      </c>
      <c r="E704" s="20" t="s">
        <v>407</v>
      </c>
      <c r="F704" s="20" t="s">
        <v>115</v>
      </c>
      <c r="G704" s="28">
        <v>0.91430471529335999</v>
      </c>
    </row>
    <row r="705" spans="1:7" x14ac:dyDescent="0.25">
      <c r="A705" s="20">
        <v>4035</v>
      </c>
      <c r="B705" s="20" t="s">
        <v>58</v>
      </c>
      <c r="C705" s="20" t="s">
        <v>406</v>
      </c>
      <c r="D705" s="20" t="s">
        <v>92</v>
      </c>
      <c r="E705" s="20" t="s">
        <v>93</v>
      </c>
      <c r="F705" s="20" t="s">
        <v>311</v>
      </c>
      <c r="G705" s="28">
        <v>0.91377982563216398</v>
      </c>
    </row>
    <row r="706" spans="1:7" x14ac:dyDescent="0.25">
      <c r="A706" s="20">
        <v>4145</v>
      </c>
      <c r="B706" s="20" t="s">
        <v>58</v>
      </c>
      <c r="C706" s="20" t="s">
        <v>406</v>
      </c>
      <c r="D706" s="20" t="s">
        <v>86</v>
      </c>
      <c r="E706" s="20" t="s">
        <v>81</v>
      </c>
      <c r="F706" s="20" t="s">
        <v>394</v>
      </c>
      <c r="G706" s="28">
        <v>0.91349559731194396</v>
      </c>
    </row>
    <row r="707" spans="1:7" x14ac:dyDescent="0.25">
      <c r="A707" s="20">
        <v>4019</v>
      </c>
      <c r="B707" s="20" t="s">
        <v>58</v>
      </c>
      <c r="C707" s="20" t="s">
        <v>406</v>
      </c>
      <c r="D707" s="20" t="s">
        <v>429</v>
      </c>
      <c r="E707" s="20" t="s">
        <v>409</v>
      </c>
      <c r="F707" s="20" t="s">
        <v>239</v>
      </c>
      <c r="G707" s="28">
        <v>0.91338459829418495</v>
      </c>
    </row>
    <row r="708" spans="1:7" x14ac:dyDescent="0.25">
      <c r="A708" s="20">
        <v>4130</v>
      </c>
      <c r="B708" s="20" t="s">
        <v>58</v>
      </c>
      <c r="C708" s="20" t="s">
        <v>406</v>
      </c>
      <c r="D708" s="20" t="s">
        <v>85</v>
      </c>
      <c r="E708" s="20" t="s">
        <v>402</v>
      </c>
      <c r="F708" s="20" t="s">
        <v>350</v>
      </c>
      <c r="G708" s="28">
        <v>0.91237147522064199</v>
      </c>
    </row>
    <row r="709" spans="1:7" x14ac:dyDescent="0.25">
      <c r="A709" s="20">
        <v>4141</v>
      </c>
      <c r="B709" s="20" t="s">
        <v>58</v>
      </c>
      <c r="C709" s="20" t="s">
        <v>406</v>
      </c>
      <c r="D709" s="20" t="s">
        <v>86</v>
      </c>
      <c r="E709" s="20" t="s">
        <v>81</v>
      </c>
      <c r="F709" s="20" t="s">
        <v>385</v>
      </c>
      <c r="G709" s="28">
        <v>0.91230528824960899</v>
      </c>
    </row>
    <row r="710" spans="1:7" x14ac:dyDescent="0.25">
      <c r="A710" s="20">
        <v>4119</v>
      </c>
      <c r="B710" s="20" t="s">
        <v>58</v>
      </c>
      <c r="C710" s="20" t="s">
        <v>406</v>
      </c>
      <c r="D710" s="20" t="s">
        <v>101</v>
      </c>
      <c r="E710" s="20" t="s">
        <v>81</v>
      </c>
      <c r="F710" s="20" t="s">
        <v>305</v>
      </c>
      <c r="G710" s="28">
        <v>0.91213272390619704</v>
      </c>
    </row>
    <row r="711" spans="1:7" x14ac:dyDescent="0.25">
      <c r="A711" s="20">
        <v>4161</v>
      </c>
      <c r="B711" s="20" t="s">
        <v>58</v>
      </c>
      <c r="C711" s="20" t="s">
        <v>406</v>
      </c>
      <c r="D711" s="20" t="s">
        <v>80</v>
      </c>
      <c r="E711" s="20" t="s">
        <v>81</v>
      </c>
      <c r="F711" s="20" t="s">
        <v>116</v>
      </c>
      <c r="G711" s="28">
        <v>0.91199324032952001</v>
      </c>
    </row>
    <row r="712" spans="1:7" x14ac:dyDescent="0.25">
      <c r="A712" s="20">
        <v>3044</v>
      </c>
      <c r="B712" s="20" t="s">
        <v>58</v>
      </c>
      <c r="C712" s="20" t="s">
        <v>8564</v>
      </c>
      <c r="D712" s="20" t="s">
        <v>80</v>
      </c>
      <c r="E712" s="20" t="s">
        <v>408</v>
      </c>
      <c r="F712" s="20" t="s">
        <v>202</v>
      </c>
      <c r="G712" s="28">
        <v>0.91125788841168798</v>
      </c>
    </row>
    <row r="713" spans="1:7" x14ac:dyDescent="0.25">
      <c r="A713" s="20">
        <v>3025</v>
      </c>
      <c r="B713" s="20" t="s">
        <v>58</v>
      </c>
      <c r="C713" s="20" t="s">
        <v>8564</v>
      </c>
      <c r="D713" s="20" t="s">
        <v>86</v>
      </c>
      <c r="E713" s="20" t="s">
        <v>408</v>
      </c>
      <c r="F713" s="20" t="s">
        <v>456</v>
      </c>
      <c r="G713" s="28">
        <v>0.91081476670229999</v>
      </c>
    </row>
    <row r="714" spans="1:7" x14ac:dyDescent="0.25">
      <c r="A714" s="20">
        <v>4112</v>
      </c>
      <c r="B714" s="20" t="s">
        <v>58</v>
      </c>
      <c r="C714" s="20" t="s">
        <v>406</v>
      </c>
      <c r="D714" s="20" t="s">
        <v>85</v>
      </c>
      <c r="E714" s="20" t="s">
        <v>81</v>
      </c>
      <c r="F714" s="20" t="s">
        <v>290</v>
      </c>
      <c r="G714" s="28">
        <v>0.910365470264624</v>
      </c>
    </row>
    <row r="715" spans="1:7" x14ac:dyDescent="0.25">
      <c r="A715" s="20">
        <v>4136</v>
      </c>
      <c r="B715" s="20" t="s">
        <v>58</v>
      </c>
      <c r="C715" s="20" t="s">
        <v>406</v>
      </c>
      <c r="D715" s="20" t="s">
        <v>83</v>
      </c>
      <c r="E715" s="20" t="s">
        <v>81</v>
      </c>
      <c r="F715" s="20" t="s">
        <v>165</v>
      </c>
      <c r="G715" s="28">
        <v>0.91032493609614895</v>
      </c>
    </row>
    <row r="716" spans="1:7" x14ac:dyDescent="0.25">
      <c r="A716" s="20">
        <v>4114</v>
      </c>
      <c r="B716" s="20" t="s">
        <v>58</v>
      </c>
      <c r="C716" s="20" t="s">
        <v>406</v>
      </c>
      <c r="D716" s="20" t="s">
        <v>85</v>
      </c>
      <c r="E716" s="20" t="s">
        <v>81</v>
      </c>
      <c r="F716" s="20" t="s">
        <v>295</v>
      </c>
      <c r="G716" s="28">
        <v>0.91024045794200203</v>
      </c>
    </row>
    <row r="717" spans="1:7" x14ac:dyDescent="0.25">
      <c r="A717" s="20">
        <v>4113</v>
      </c>
      <c r="B717" s="20" t="s">
        <v>58</v>
      </c>
      <c r="C717" s="20" t="s">
        <v>406</v>
      </c>
      <c r="D717" s="20" t="s">
        <v>429</v>
      </c>
      <c r="E717" s="20" t="s">
        <v>81</v>
      </c>
      <c r="F717" s="20" t="s">
        <v>244</v>
      </c>
      <c r="G717" s="28">
        <v>0.90963435174331098</v>
      </c>
    </row>
    <row r="718" spans="1:7" x14ac:dyDescent="0.25">
      <c r="A718" s="20">
        <v>4115</v>
      </c>
      <c r="B718" s="20" t="s">
        <v>58</v>
      </c>
      <c r="C718" s="20" t="s">
        <v>406</v>
      </c>
      <c r="D718" s="20" t="s">
        <v>92</v>
      </c>
      <c r="E718" s="20" t="s">
        <v>81</v>
      </c>
      <c r="F718" s="20" t="s">
        <v>265</v>
      </c>
      <c r="G718" s="28">
        <v>0.90921971829430503</v>
      </c>
    </row>
    <row r="719" spans="1:7" x14ac:dyDescent="0.25">
      <c r="A719" s="20">
        <v>4153</v>
      </c>
      <c r="B719" s="20" t="s">
        <v>58</v>
      </c>
      <c r="C719" s="20" t="s">
        <v>406</v>
      </c>
      <c r="D719" s="20" t="s">
        <v>83</v>
      </c>
      <c r="E719" s="20" t="s">
        <v>81</v>
      </c>
      <c r="F719" s="20" t="s">
        <v>160</v>
      </c>
      <c r="G719" s="28">
        <v>0.90911304062679898</v>
      </c>
    </row>
    <row r="720" spans="1:7" x14ac:dyDescent="0.25">
      <c r="A720" s="20">
        <v>3030</v>
      </c>
      <c r="B720" s="20" t="s">
        <v>58</v>
      </c>
      <c r="C720" s="20" t="s">
        <v>8564</v>
      </c>
      <c r="D720" s="20" t="s">
        <v>80</v>
      </c>
      <c r="E720" s="20" t="s">
        <v>407</v>
      </c>
      <c r="F720" s="20" t="s">
        <v>195</v>
      </c>
      <c r="G720" s="28">
        <v>0.90910311118653797</v>
      </c>
    </row>
    <row r="721" spans="1:7" x14ac:dyDescent="0.25">
      <c r="A721" s="20">
        <v>4119</v>
      </c>
      <c r="B721" s="20" t="s">
        <v>58</v>
      </c>
      <c r="C721" s="20" t="s">
        <v>406</v>
      </c>
      <c r="D721" s="20" t="s">
        <v>101</v>
      </c>
      <c r="E721" s="20" t="s">
        <v>81</v>
      </c>
      <c r="F721" s="20" t="s">
        <v>283</v>
      </c>
      <c r="G721" s="28">
        <v>0.90898900964569596</v>
      </c>
    </row>
    <row r="722" spans="1:7" x14ac:dyDescent="0.25">
      <c r="A722" s="20">
        <v>4113</v>
      </c>
      <c r="B722" s="20" t="s">
        <v>58</v>
      </c>
      <c r="C722" s="20" t="s">
        <v>406</v>
      </c>
      <c r="D722" s="20" t="s">
        <v>80</v>
      </c>
      <c r="E722" s="20" t="s">
        <v>81</v>
      </c>
      <c r="F722" s="20" t="s">
        <v>232</v>
      </c>
      <c r="G722" s="28">
        <v>0.90787716410841302</v>
      </c>
    </row>
    <row r="723" spans="1:7" x14ac:dyDescent="0.25">
      <c r="A723" s="20">
        <v>3041</v>
      </c>
      <c r="B723" s="20" t="s">
        <v>58</v>
      </c>
      <c r="C723" s="20" t="s">
        <v>8564</v>
      </c>
      <c r="D723" s="20" t="s">
        <v>83</v>
      </c>
      <c r="E723" s="20" t="s">
        <v>408</v>
      </c>
      <c r="F723" s="20" t="s">
        <v>456</v>
      </c>
      <c r="G723" s="28">
        <v>0.90669462987489502</v>
      </c>
    </row>
    <row r="724" spans="1:7" x14ac:dyDescent="0.25">
      <c r="A724" s="20">
        <v>4144</v>
      </c>
      <c r="B724" s="20" t="s">
        <v>58</v>
      </c>
      <c r="C724" s="20" t="s">
        <v>406</v>
      </c>
      <c r="D724" s="20" t="s">
        <v>101</v>
      </c>
      <c r="E724" s="20" t="s">
        <v>81</v>
      </c>
      <c r="F724" s="20" t="s">
        <v>139</v>
      </c>
      <c r="G724" s="28">
        <v>0.90652667975821499</v>
      </c>
    </row>
    <row r="725" spans="1:7" x14ac:dyDescent="0.25">
      <c r="A725" s="20">
        <v>4124</v>
      </c>
      <c r="B725" s="20" t="s">
        <v>58</v>
      </c>
      <c r="C725" s="20" t="s">
        <v>406</v>
      </c>
      <c r="D725" s="20" t="s">
        <v>80</v>
      </c>
      <c r="E725" s="20" t="s">
        <v>81</v>
      </c>
      <c r="F725" s="20" t="s">
        <v>96</v>
      </c>
      <c r="G725" s="28">
        <v>0.90624592439864404</v>
      </c>
    </row>
    <row r="726" spans="1:7" x14ac:dyDescent="0.25">
      <c r="A726" s="20">
        <v>4132</v>
      </c>
      <c r="B726" s="20" t="s">
        <v>58</v>
      </c>
      <c r="C726" s="20" t="s">
        <v>406</v>
      </c>
      <c r="D726" s="20" t="s">
        <v>86</v>
      </c>
      <c r="E726" s="20" t="s">
        <v>81</v>
      </c>
      <c r="F726" s="20" t="s">
        <v>124</v>
      </c>
      <c r="G726" s="28">
        <v>0.90542827361390199</v>
      </c>
    </row>
    <row r="727" spans="1:7" x14ac:dyDescent="0.25">
      <c r="A727" s="20">
        <v>4147</v>
      </c>
      <c r="B727" s="20" t="s">
        <v>58</v>
      </c>
      <c r="C727" s="20" t="s">
        <v>406</v>
      </c>
      <c r="D727" s="20" t="s">
        <v>90</v>
      </c>
      <c r="E727" s="20" t="s">
        <v>81</v>
      </c>
      <c r="F727" s="20" t="s">
        <v>257</v>
      </c>
      <c r="G727" s="28">
        <v>0.90471716111063805</v>
      </c>
    </row>
    <row r="728" spans="1:7" x14ac:dyDescent="0.25">
      <c r="A728" s="20">
        <v>3032</v>
      </c>
      <c r="B728" s="20" t="s">
        <v>58</v>
      </c>
      <c r="C728" s="20" t="s">
        <v>8564</v>
      </c>
      <c r="D728" s="20" t="s">
        <v>92</v>
      </c>
      <c r="E728" s="20" t="s">
        <v>407</v>
      </c>
      <c r="F728" s="20" t="s">
        <v>308</v>
      </c>
      <c r="G728" s="28">
        <v>0.90437860476214704</v>
      </c>
    </row>
    <row r="729" spans="1:7" x14ac:dyDescent="0.25">
      <c r="A729" s="20">
        <v>3050</v>
      </c>
      <c r="B729" s="20" t="s">
        <v>58</v>
      </c>
      <c r="C729" s="20" t="s">
        <v>8564</v>
      </c>
      <c r="D729" s="20" t="s">
        <v>101</v>
      </c>
      <c r="E729" s="20" t="s">
        <v>408</v>
      </c>
      <c r="F729" s="20" t="s">
        <v>117</v>
      </c>
      <c r="G729" s="28">
        <v>0.904215258345196</v>
      </c>
    </row>
    <row r="730" spans="1:7" x14ac:dyDescent="0.25">
      <c r="A730" s="20">
        <v>3045</v>
      </c>
      <c r="B730" s="20" t="s">
        <v>58</v>
      </c>
      <c r="C730" s="20" t="s">
        <v>8564</v>
      </c>
      <c r="D730" s="20" t="s">
        <v>80</v>
      </c>
      <c r="E730" s="20" t="s">
        <v>408</v>
      </c>
      <c r="F730" s="20" t="s">
        <v>308</v>
      </c>
      <c r="G730" s="28">
        <v>0.90399750589268602</v>
      </c>
    </row>
    <row r="731" spans="1:7" x14ac:dyDescent="0.25">
      <c r="A731" s="20">
        <v>3023</v>
      </c>
      <c r="B731" s="20" t="s">
        <v>58</v>
      </c>
      <c r="C731" s="20" t="s">
        <v>8564</v>
      </c>
      <c r="D731" s="20" t="s">
        <v>86</v>
      </c>
      <c r="E731" s="20" t="s">
        <v>408</v>
      </c>
      <c r="F731" s="20" t="s">
        <v>370</v>
      </c>
      <c r="G731" s="28">
        <v>0.90384011028915601</v>
      </c>
    </row>
    <row r="732" spans="1:7" x14ac:dyDescent="0.25">
      <c r="A732" s="20">
        <v>4131</v>
      </c>
      <c r="B732" s="20" t="s">
        <v>58</v>
      </c>
      <c r="C732" s="20" t="s">
        <v>406</v>
      </c>
      <c r="D732" s="20" t="s">
        <v>83</v>
      </c>
      <c r="E732" s="20" t="s">
        <v>81</v>
      </c>
      <c r="F732" s="20" t="s">
        <v>144</v>
      </c>
      <c r="G732" s="28">
        <v>0.90347932042142798</v>
      </c>
    </row>
    <row r="733" spans="1:7" x14ac:dyDescent="0.25">
      <c r="A733" s="20">
        <v>4034</v>
      </c>
      <c r="B733" s="20" t="s">
        <v>58</v>
      </c>
      <c r="C733" s="20" t="s">
        <v>406</v>
      </c>
      <c r="D733" s="20" t="s">
        <v>92</v>
      </c>
      <c r="E733" s="20" t="s">
        <v>93</v>
      </c>
      <c r="F733" s="20" t="s">
        <v>316</v>
      </c>
      <c r="G733" s="28">
        <v>0.90335891543601099</v>
      </c>
    </row>
    <row r="734" spans="1:7" x14ac:dyDescent="0.25">
      <c r="A734" s="20">
        <v>3033</v>
      </c>
      <c r="B734" s="20" t="s">
        <v>58</v>
      </c>
      <c r="C734" s="20" t="s">
        <v>8564</v>
      </c>
      <c r="D734" s="20" t="s">
        <v>429</v>
      </c>
      <c r="E734" s="20" t="s">
        <v>407</v>
      </c>
      <c r="F734" s="20" t="s">
        <v>123</v>
      </c>
      <c r="G734" s="28">
        <v>0.90320600692142305</v>
      </c>
    </row>
    <row r="735" spans="1:7" x14ac:dyDescent="0.25">
      <c r="A735" s="20">
        <v>4153</v>
      </c>
      <c r="B735" s="20" t="s">
        <v>58</v>
      </c>
      <c r="C735" s="20" t="s">
        <v>406</v>
      </c>
      <c r="D735" s="20" t="s">
        <v>83</v>
      </c>
      <c r="E735" s="20" t="s">
        <v>81</v>
      </c>
      <c r="F735" s="20" t="s">
        <v>238</v>
      </c>
      <c r="G735" s="28">
        <v>0.90314894448870897</v>
      </c>
    </row>
    <row r="736" spans="1:7" x14ac:dyDescent="0.25">
      <c r="A736" s="20">
        <v>4124</v>
      </c>
      <c r="B736" s="20" t="s">
        <v>58</v>
      </c>
      <c r="C736" s="20" t="s">
        <v>406</v>
      </c>
      <c r="D736" s="20" t="s">
        <v>80</v>
      </c>
      <c r="E736" s="20" t="s">
        <v>81</v>
      </c>
      <c r="F736" s="20" t="s">
        <v>98</v>
      </c>
      <c r="G736" s="28">
        <v>0.90287467275448796</v>
      </c>
    </row>
    <row r="737" spans="1:7" x14ac:dyDescent="0.25">
      <c r="A737" s="20">
        <v>4135</v>
      </c>
      <c r="B737" s="20" t="s">
        <v>58</v>
      </c>
      <c r="C737" s="20" t="s">
        <v>406</v>
      </c>
      <c r="D737" s="20" t="s">
        <v>86</v>
      </c>
      <c r="E737" s="20" t="s">
        <v>81</v>
      </c>
      <c r="F737" s="20" t="s">
        <v>391</v>
      </c>
      <c r="G737" s="28">
        <v>0.902463663890548</v>
      </c>
    </row>
    <row r="738" spans="1:7" x14ac:dyDescent="0.25">
      <c r="A738" s="20">
        <v>4120</v>
      </c>
      <c r="B738" s="20" t="s">
        <v>58</v>
      </c>
      <c r="C738" s="20" t="s">
        <v>406</v>
      </c>
      <c r="D738" s="20" t="s">
        <v>101</v>
      </c>
      <c r="E738" s="20" t="s">
        <v>81</v>
      </c>
      <c r="F738" s="20" t="s">
        <v>238</v>
      </c>
      <c r="G738" s="28">
        <v>0.90197600347634999</v>
      </c>
    </row>
    <row r="739" spans="1:7" x14ac:dyDescent="0.25">
      <c r="A739" s="20">
        <v>4134</v>
      </c>
      <c r="B739" s="20" t="s">
        <v>58</v>
      </c>
      <c r="C739" s="20" t="s">
        <v>406</v>
      </c>
      <c r="D739" s="20" t="s">
        <v>101</v>
      </c>
      <c r="E739" s="20" t="s">
        <v>81</v>
      </c>
      <c r="F739" s="20" t="s">
        <v>238</v>
      </c>
      <c r="G739" s="28">
        <v>0.901847971013788</v>
      </c>
    </row>
    <row r="740" spans="1:7" x14ac:dyDescent="0.25">
      <c r="A740" s="20">
        <v>4137</v>
      </c>
      <c r="B740" s="20" t="s">
        <v>58</v>
      </c>
      <c r="C740" s="20" t="s">
        <v>406</v>
      </c>
      <c r="D740" s="20" t="s">
        <v>86</v>
      </c>
      <c r="E740" s="20" t="s">
        <v>81</v>
      </c>
      <c r="F740" s="20" t="s">
        <v>386</v>
      </c>
      <c r="G740" s="28">
        <v>0.90092178055618699</v>
      </c>
    </row>
    <row r="741" spans="1:7" x14ac:dyDescent="0.25">
      <c r="A741" s="20">
        <v>3033</v>
      </c>
      <c r="B741" s="20" t="s">
        <v>58</v>
      </c>
      <c r="C741" s="20" t="s">
        <v>8564</v>
      </c>
      <c r="D741" s="20" t="s">
        <v>80</v>
      </c>
      <c r="E741" s="20" t="s">
        <v>407</v>
      </c>
      <c r="F741" s="20" t="s">
        <v>116</v>
      </c>
      <c r="G741" s="28">
        <v>0.89894729699526299</v>
      </c>
    </row>
    <row r="742" spans="1:7" x14ac:dyDescent="0.25">
      <c r="A742" s="20">
        <v>4035</v>
      </c>
      <c r="B742" s="20" t="s">
        <v>58</v>
      </c>
      <c r="C742" s="20" t="s">
        <v>406</v>
      </c>
      <c r="D742" s="20" t="s">
        <v>92</v>
      </c>
      <c r="E742" s="20" t="s">
        <v>93</v>
      </c>
      <c r="F742" s="20" t="s">
        <v>266</v>
      </c>
      <c r="G742" s="28">
        <v>0.89866321804203297</v>
      </c>
    </row>
    <row r="743" spans="1:7" x14ac:dyDescent="0.25">
      <c r="A743" s="20">
        <v>4115</v>
      </c>
      <c r="B743" s="20" t="s">
        <v>58</v>
      </c>
      <c r="C743" s="20" t="s">
        <v>406</v>
      </c>
      <c r="D743" s="20" t="s">
        <v>92</v>
      </c>
      <c r="E743" s="20" t="s">
        <v>81</v>
      </c>
      <c r="F743" s="20" t="s">
        <v>149</v>
      </c>
      <c r="G743" s="28">
        <v>0.89858041770950403</v>
      </c>
    </row>
    <row r="744" spans="1:7" x14ac:dyDescent="0.25">
      <c r="A744" s="20">
        <v>3032</v>
      </c>
      <c r="B744" s="20" t="s">
        <v>58</v>
      </c>
      <c r="C744" s="20" t="s">
        <v>8564</v>
      </c>
      <c r="D744" s="20" t="s">
        <v>429</v>
      </c>
      <c r="E744" s="20" t="s">
        <v>407</v>
      </c>
      <c r="F744" s="20" t="s">
        <v>273</v>
      </c>
      <c r="G744" s="28">
        <v>0.89847998229235304</v>
      </c>
    </row>
    <row r="745" spans="1:7" x14ac:dyDescent="0.25">
      <c r="A745" s="20">
        <v>4019</v>
      </c>
      <c r="B745" s="20" t="s">
        <v>58</v>
      </c>
      <c r="C745" s="20" t="s">
        <v>406</v>
      </c>
      <c r="D745" s="20" t="s">
        <v>429</v>
      </c>
      <c r="E745" s="20" t="s">
        <v>409</v>
      </c>
      <c r="F745" s="20" t="s">
        <v>309</v>
      </c>
      <c r="G745" s="28">
        <v>0.89834617828422003</v>
      </c>
    </row>
    <row r="746" spans="1:7" x14ac:dyDescent="0.25">
      <c r="A746" s="20">
        <v>3042</v>
      </c>
      <c r="B746" s="20" t="s">
        <v>58</v>
      </c>
      <c r="C746" s="20" t="s">
        <v>8564</v>
      </c>
      <c r="D746" s="20" t="s">
        <v>92</v>
      </c>
      <c r="E746" s="20" t="s">
        <v>408</v>
      </c>
      <c r="F746" s="20" t="s">
        <v>131</v>
      </c>
      <c r="G746" s="28">
        <v>0.897708039328872</v>
      </c>
    </row>
    <row r="747" spans="1:7" x14ac:dyDescent="0.25">
      <c r="A747" s="20">
        <v>3052</v>
      </c>
      <c r="B747" s="20" t="s">
        <v>58</v>
      </c>
      <c r="C747" s="20" t="s">
        <v>8564</v>
      </c>
      <c r="D747" s="20" t="s">
        <v>85</v>
      </c>
      <c r="E747" s="20" t="s">
        <v>167</v>
      </c>
      <c r="F747" s="20" t="s">
        <v>183</v>
      </c>
      <c r="G747" s="28">
        <v>0.89735375545529195</v>
      </c>
    </row>
    <row r="748" spans="1:7" x14ac:dyDescent="0.25">
      <c r="A748" s="20">
        <v>4115</v>
      </c>
      <c r="B748" s="20" t="s">
        <v>58</v>
      </c>
      <c r="C748" s="20" t="s">
        <v>406</v>
      </c>
      <c r="D748" s="20" t="s">
        <v>92</v>
      </c>
      <c r="E748" s="20" t="s">
        <v>81</v>
      </c>
      <c r="F748" s="20" t="s">
        <v>319</v>
      </c>
      <c r="G748" s="28">
        <v>0.89730087549914905</v>
      </c>
    </row>
    <row r="749" spans="1:7" x14ac:dyDescent="0.25">
      <c r="A749" s="20">
        <v>3021</v>
      </c>
      <c r="B749" s="20" t="s">
        <v>58</v>
      </c>
      <c r="C749" s="20" t="s">
        <v>8564</v>
      </c>
      <c r="D749" s="20" t="s">
        <v>90</v>
      </c>
      <c r="E749" s="20" t="s">
        <v>408</v>
      </c>
      <c r="F749" s="20" t="s">
        <v>169</v>
      </c>
      <c r="G749" s="28">
        <v>0.89712912751954799</v>
      </c>
    </row>
    <row r="750" spans="1:7" x14ac:dyDescent="0.25">
      <c r="A750" s="20">
        <v>4123</v>
      </c>
      <c r="B750" s="20" t="s">
        <v>58</v>
      </c>
      <c r="C750" s="20" t="s">
        <v>406</v>
      </c>
      <c r="D750" s="20" t="s">
        <v>85</v>
      </c>
      <c r="E750" s="20" t="s">
        <v>81</v>
      </c>
      <c r="F750" s="20" t="s">
        <v>129</v>
      </c>
      <c r="G750" s="28">
        <v>0.897077288838668</v>
      </c>
    </row>
    <row r="751" spans="1:7" x14ac:dyDescent="0.25">
      <c r="A751" s="20">
        <v>3054</v>
      </c>
      <c r="B751" s="20" t="s">
        <v>58</v>
      </c>
      <c r="C751" s="20" t="s">
        <v>8564</v>
      </c>
      <c r="D751" s="20" t="s">
        <v>85</v>
      </c>
      <c r="E751" s="20" t="s">
        <v>167</v>
      </c>
      <c r="F751" s="20" t="s">
        <v>174</v>
      </c>
      <c r="G751" s="28">
        <v>0.89578362808719503</v>
      </c>
    </row>
    <row r="752" spans="1:7" x14ac:dyDescent="0.25">
      <c r="A752" s="20">
        <v>4024</v>
      </c>
      <c r="B752" s="20" t="s">
        <v>58</v>
      </c>
      <c r="C752" s="20" t="s">
        <v>406</v>
      </c>
      <c r="D752" s="20" t="s">
        <v>80</v>
      </c>
      <c r="E752" s="20" t="s">
        <v>409</v>
      </c>
      <c r="F752" s="20" t="s">
        <v>275</v>
      </c>
      <c r="G752" s="28">
        <v>0.89500546334947195</v>
      </c>
    </row>
    <row r="753" spans="1:7" x14ac:dyDescent="0.25">
      <c r="A753" s="20">
        <v>4019</v>
      </c>
      <c r="B753" s="20" t="s">
        <v>58</v>
      </c>
      <c r="C753" s="20" t="s">
        <v>406</v>
      </c>
      <c r="D753" s="20" t="s">
        <v>80</v>
      </c>
      <c r="E753" s="20" t="s">
        <v>409</v>
      </c>
      <c r="F753" s="20" t="s">
        <v>314</v>
      </c>
      <c r="G753" s="28">
        <v>0.89340301298970104</v>
      </c>
    </row>
    <row r="754" spans="1:7" x14ac:dyDescent="0.25">
      <c r="A754" s="20">
        <v>3050</v>
      </c>
      <c r="B754" s="20" t="s">
        <v>58</v>
      </c>
      <c r="C754" s="20" t="s">
        <v>8564</v>
      </c>
      <c r="D754" s="20" t="s">
        <v>101</v>
      </c>
      <c r="E754" s="20" t="s">
        <v>408</v>
      </c>
      <c r="F754" s="20" t="s">
        <v>345</v>
      </c>
      <c r="G754" s="28">
        <v>0.89299474590808903</v>
      </c>
    </row>
    <row r="755" spans="1:7" x14ac:dyDescent="0.25">
      <c r="A755" s="20">
        <v>4113</v>
      </c>
      <c r="B755" s="20" t="s">
        <v>58</v>
      </c>
      <c r="C755" s="20" t="s">
        <v>406</v>
      </c>
      <c r="D755" s="20" t="s">
        <v>80</v>
      </c>
      <c r="E755" s="20" t="s">
        <v>81</v>
      </c>
      <c r="F755" s="20" t="s">
        <v>125</v>
      </c>
      <c r="G755" s="28">
        <v>0.89290253036864098</v>
      </c>
    </row>
    <row r="756" spans="1:7" x14ac:dyDescent="0.25">
      <c r="A756" s="20">
        <v>4022</v>
      </c>
      <c r="B756" s="20" t="s">
        <v>58</v>
      </c>
      <c r="C756" s="20" t="s">
        <v>406</v>
      </c>
      <c r="D756" s="20" t="s">
        <v>429</v>
      </c>
      <c r="E756" s="20" t="s">
        <v>409</v>
      </c>
      <c r="F756" s="20" t="s">
        <v>272</v>
      </c>
      <c r="G756" s="28">
        <v>0.89275587378176602</v>
      </c>
    </row>
    <row r="757" spans="1:7" x14ac:dyDescent="0.25">
      <c r="A757" s="20">
        <v>3024</v>
      </c>
      <c r="B757" s="20" t="s">
        <v>58</v>
      </c>
      <c r="C757" s="20" t="s">
        <v>8564</v>
      </c>
      <c r="D757" s="20" t="s">
        <v>86</v>
      </c>
      <c r="E757" s="20" t="s">
        <v>408</v>
      </c>
      <c r="F757" s="20" t="s">
        <v>353</v>
      </c>
      <c r="G757" s="28">
        <v>0.89251952705498105</v>
      </c>
    </row>
    <row r="758" spans="1:7" x14ac:dyDescent="0.25">
      <c r="A758" s="20">
        <v>4029</v>
      </c>
      <c r="B758" s="20" t="s">
        <v>58</v>
      </c>
      <c r="C758" s="20" t="s">
        <v>406</v>
      </c>
      <c r="D758" s="20" t="s">
        <v>80</v>
      </c>
      <c r="E758" s="20" t="s">
        <v>409</v>
      </c>
      <c r="F758" s="20" t="s">
        <v>222</v>
      </c>
      <c r="G758" s="28">
        <v>0.89062775071548705</v>
      </c>
    </row>
    <row r="759" spans="1:7" x14ac:dyDescent="0.25">
      <c r="A759" s="20">
        <v>3047</v>
      </c>
      <c r="B759" s="20" t="s">
        <v>58</v>
      </c>
      <c r="C759" s="20" t="s">
        <v>8564</v>
      </c>
      <c r="D759" s="20" t="s">
        <v>101</v>
      </c>
      <c r="E759" s="20" t="s">
        <v>408</v>
      </c>
      <c r="F759" s="20" t="s">
        <v>339</v>
      </c>
      <c r="G759" s="28">
        <v>0.88943488515334801</v>
      </c>
    </row>
    <row r="760" spans="1:7" x14ac:dyDescent="0.25">
      <c r="A760" s="20">
        <v>4157</v>
      </c>
      <c r="B760" s="20" t="s">
        <v>58</v>
      </c>
      <c r="C760" s="20" t="s">
        <v>406</v>
      </c>
      <c r="D760" s="20" t="s">
        <v>92</v>
      </c>
      <c r="E760" s="20" t="s">
        <v>81</v>
      </c>
      <c r="F760" s="20" t="s">
        <v>256</v>
      </c>
      <c r="G760" s="28">
        <v>0.887961437326519</v>
      </c>
    </row>
    <row r="761" spans="1:7" x14ac:dyDescent="0.25">
      <c r="A761" s="20">
        <v>4131</v>
      </c>
      <c r="B761" s="20" t="s">
        <v>58</v>
      </c>
      <c r="C761" s="20" t="s">
        <v>406</v>
      </c>
      <c r="D761" s="20" t="s">
        <v>83</v>
      </c>
      <c r="E761" s="20" t="s">
        <v>81</v>
      </c>
      <c r="F761" s="20" t="s">
        <v>354</v>
      </c>
      <c r="G761" s="28">
        <v>0.88736924925804295</v>
      </c>
    </row>
    <row r="762" spans="1:7" x14ac:dyDescent="0.25">
      <c r="A762" s="20">
        <v>4141</v>
      </c>
      <c r="B762" s="20" t="s">
        <v>58</v>
      </c>
      <c r="C762" s="20" t="s">
        <v>406</v>
      </c>
      <c r="D762" s="20" t="s">
        <v>86</v>
      </c>
      <c r="E762" s="20" t="s">
        <v>81</v>
      </c>
      <c r="F762" s="20" t="s">
        <v>391</v>
      </c>
      <c r="G762" s="28">
        <v>0.88729692887062706</v>
      </c>
    </row>
    <row r="763" spans="1:7" x14ac:dyDescent="0.25">
      <c r="A763" s="20">
        <v>4133</v>
      </c>
      <c r="B763" s="20" t="s">
        <v>58</v>
      </c>
      <c r="C763" s="20" t="s">
        <v>406</v>
      </c>
      <c r="D763" s="20" t="s">
        <v>90</v>
      </c>
      <c r="E763" s="20" t="s">
        <v>81</v>
      </c>
      <c r="F763" s="20" t="s">
        <v>143</v>
      </c>
      <c r="G763" s="28">
        <v>0.88627436463208398</v>
      </c>
    </row>
    <row r="764" spans="1:7" x14ac:dyDescent="0.25">
      <c r="A764" s="20">
        <v>4032</v>
      </c>
      <c r="B764" s="20" t="s">
        <v>58</v>
      </c>
      <c r="C764" s="20" t="s">
        <v>406</v>
      </c>
      <c r="D764" s="20" t="s">
        <v>92</v>
      </c>
      <c r="E764" s="20" t="s">
        <v>93</v>
      </c>
      <c r="F764" s="20" t="s">
        <v>233</v>
      </c>
      <c r="G764" s="28">
        <v>0.88401863683596804</v>
      </c>
    </row>
    <row r="765" spans="1:7" x14ac:dyDescent="0.25">
      <c r="A765" s="20">
        <v>3028</v>
      </c>
      <c r="B765" s="20" t="s">
        <v>58</v>
      </c>
      <c r="C765" s="20" t="s">
        <v>8564</v>
      </c>
      <c r="D765" s="20" t="s">
        <v>92</v>
      </c>
      <c r="E765" s="20" t="s">
        <v>407</v>
      </c>
      <c r="F765" s="20" t="s">
        <v>263</v>
      </c>
      <c r="G765" s="28">
        <v>0.88376954792195805</v>
      </c>
    </row>
    <row r="766" spans="1:7" x14ac:dyDescent="0.25">
      <c r="A766" s="20">
        <v>3043</v>
      </c>
      <c r="B766" s="20" t="s">
        <v>58</v>
      </c>
      <c r="C766" s="20" t="s">
        <v>8564</v>
      </c>
      <c r="D766" s="20" t="s">
        <v>83</v>
      </c>
      <c r="E766" s="20" t="s">
        <v>408</v>
      </c>
      <c r="F766" s="20" t="s">
        <v>456</v>
      </c>
      <c r="G766" s="28">
        <v>0.88363487518041595</v>
      </c>
    </row>
    <row r="767" spans="1:7" x14ac:dyDescent="0.25">
      <c r="A767" s="20">
        <v>4121</v>
      </c>
      <c r="B767" s="20" t="s">
        <v>58</v>
      </c>
      <c r="C767" s="20" t="s">
        <v>406</v>
      </c>
      <c r="D767" s="20" t="s">
        <v>85</v>
      </c>
      <c r="E767" s="20" t="s">
        <v>81</v>
      </c>
      <c r="F767" s="20" t="s">
        <v>204</v>
      </c>
      <c r="G767" s="28">
        <v>0.88353566289553997</v>
      </c>
    </row>
    <row r="768" spans="1:7" x14ac:dyDescent="0.25">
      <c r="A768" s="20">
        <v>4156</v>
      </c>
      <c r="B768" s="20" t="s">
        <v>58</v>
      </c>
      <c r="C768" s="20" t="s">
        <v>406</v>
      </c>
      <c r="D768" s="20" t="s">
        <v>90</v>
      </c>
      <c r="E768" s="20" t="s">
        <v>81</v>
      </c>
      <c r="F768" s="20" t="s">
        <v>365</v>
      </c>
      <c r="G768" s="28">
        <v>0.88291308446778605</v>
      </c>
    </row>
    <row r="769" spans="1:7" x14ac:dyDescent="0.25">
      <c r="A769" s="20">
        <v>4163</v>
      </c>
      <c r="B769" s="20" t="s">
        <v>58</v>
      </c>
      <c r="C769" s="20" t="s">
        <v>406</v>
      </c>
      <c r="D769" s="20" t="s">
        <v>90</v>
      </c>
      <c r="E769" s="20" t="s">
        <v>81</v>
      </c>
      <c r="F769" s="20" t="s">
        <v>435</v>
      </c>
      <c r="G769" s="28">
        <v>0.88255208202441904</v>
      </c>
    </row>
    <row r="770" spans="1:7" x14ac:dyDescent="0.25">
      <c r="A770" s="20">
        <v>4111</v>
      </c>
      <c r="B770" s="20" t="s">
        <v>58</v>
      </c>
      <c r="C770" s="20" t="s">
        <v>406</v>
      </c>
      <c r="D770" s="20" t="s">
        <v>101</v>
      </c>
      <c r="E770" s="20" t="s">
        <v>81</v>
      </c>
      <c r="F770" s="20" t="s">
        <v>456</v>
      </c>
      <c r="G770" s="28">
        <v>0.88246229795812403</v>
      </c>
    </row>
    <row r="771" spans="1:7" x14ac:dyDescent="0.25">
      <c r="A771" s="20">
        <v>4020</v>
      </c>
      <c r="B771" s="20" t="s">
        <v>58</v>
      </c>
      <c r="C771" s="20" t="s">
        <v>406</v>
      </c>
      <c r="D771" s="20" t="s">
        <v>429</v>
      </c>
      <c r="E771" s="20" t="s">
        <v>409</v>
      </c>
      <c r="F771" s="20" t="s">
        <v>244</v>
      </c>
      <c r="G771" s="28">
        <v>0.88219305745254395</v>
      </c>
    </row>
    <row r="772" spans="1:7" x14ac:dyDescent="0.25">
      <c r="A772" s="20">
        <v>3022</v>
      </c>
      <c r="B772" s="20" t="s">
        <v>58</v>
      </c>
      <c r="C772" s="20" t="s">
        <v>8564</v>
      </c>
      <c r="D772" s="20" t="s">
        <v>90</v>
      </c>
      <c r="E772" s="20" t="s">
        <v>408</v>
      </c>
      <c r="F772" s="20" t="s">
        <v>448</v>
      </c>
      <c r="G772" s="28">
        <v>0.88209249649437305</v>
      </c>
    </row>
    <row r="773" spans="1:7" x14ac:dyDescent="0.25">
      <c r="A773" s="20">
        <v>4135</v>
      </c>
      <c r="B773" s="20" t="s">
        <v>58</v>
      </c>
      <c r="C773" s="20" t="s">
        <v>406</v>
      </c>
      <c r="D773" s="20" t="s">
        <v>86</v>
      </c>
      <c r="E773" s="20" t="s">
        <v>81</v>
      </c>
      <c r="F773" s="20" t="s">
        <v>244</v>
      </c>
      <c r="G773" s="28">
        <v>0.88194467244914598</v>
      </c>
    </row>
    <row r="774" spans="1:7" x14ac:dyDescent="0.25">
      <c r="A774" s="20">
        <v>3022</v>
      </c>
      <c r="B774" s="20" t="s">
        <v>58</v>
      </c>
      <c r="C774" s="20" t="s">
        <v>8564</v>
      </c>
      <c r="D774" s="20" t="s">
        <v>90</v>
      </c>
      <c r="E774" s="20" t="s">
        <v>408</v>
      </c>
      <c r="F774" s="20" t="s">
        <v>164</v>
      </c>
      <c r="G774" s="28">
        <v>0.88182083412523304</v>
      </c>
    </row>
    <row r="775" spans="1:7" x14ac:dyDescent="0.25">
      <c r="A775" s="20">
        <v>4030</v>
      </c>
      <c r="B775" s="20" t="s">
        <v>58</v>
      </c>
      <c r="C775" s="20" t="s">
        <v>406</v>
      </c>
      <c r="D775" s="20" t="s">
        <v>92</v>
      </c>
      <c r="E775" s="20" t="s">
        <v>109</v>
      </c>
      <c r="F775" s="20" t="s">
        <v>138</v>
      </c>
      <c r="G775" s="28">
        <v>0.88177249161206805</v>
      </c>
    </row>
    <row r="776" spans="1:7" x14ac:dyDescent="0.25">
      <c r="A776" s="20">
        <v>4143</v>
      </c>
      <c r="B776" s="20" t="s">
        <v>58</v>
      </c>
      <c r="C776" s="20" t="s">
        <v>406</v>
      </c>
      <c r="D776" s="20" t="s">
        <v>101</v>
      </c>
      <c r="E776" s="20" t="s">
        <v>81</v>
      </c>
      <c r="F776" s="20" t="s">
        <v>119</v>
      </c>
      <c r="G776" s="28">
        <v>0.88118618565321705</v>
      </c>
    </row>
    <row r="777" spans="1:7" x14ac:dyDescent="0.25">
      <c r="A777" s="20">
        <v>3050</v>
      </c>
      <c r="B777" s="20" t="s">
        <v>58</v>
      </c>
      <c r="C777" s="20" t="s">
        <v>8564</v>
      </c>
      <c r="D777" s="20" t="s">
        <v>101</v>
      </c>
      <c r="E777" s="20" t="s">
        <v>408</v>
      </c>
      <c r="F777" s="20" t="s">
        <v>349</v>
      </c>
      <c r="G777" s="28">
        <v>0.88103181616243997</v>
      </c>
    </row>
    <row r="778" spans="1:7" x14ac:dyDescent="0.25">
      <c r="A778" s="20">
        <v>4024</v>
      </c>
      <c r="B778" s="20" t="s">
        <v>58</v>
      </c>
      <c r="C778" s="20" t="s">
        <v>406</v>
      </c>
      <c r="D778" s="20" t="s">
        <v>80</v>
      </c>
      <c r="E778" s="20" t="s">
        <v>409</v>
      </c>
      <c r="F778" s="20" t="s">
        <v>157</v>
      </c>
      <c r="G778" s="28">
        <v>0.88067569685700997</v>
      </c>
    </row>
    <row r="779" spans="1:7" x14ac:dyDescent="0.25">
      <c r="A779" s="20">
        <v>4130</v>
      </c>
      <c r="B779" s="20" t="s">
        <v>58</v>
      </c>
      <c r="C779" s="20" t="s">
        <v>406</v>
      </c>
      <c r="D779" s="20" t="s">
        <v>85</v>
      </c>
      <c r="E779" s="20" t="s">
        <v>402</v>
      </c>
      <c r="F779" s="20" t="s">
        <v>342</v>
      </c>
      <c r="G779" s="28">
        <v>0.88048080929657002</v>
      </c>
    </row>
    <row r="780" spans="1:7" x14ac:dyDescent="0.25">
      <c r="A780" s="20">
        <v>4029</v>
      </c>
      <c r="B780" s="20" t="s">
        <v>58</v>
      </c>
      <c r="C780" s="20" t="s">
        <v>406</v>
      </c>
      <c r="D780" s="20" t="s">
        <v>80</v>
      </c>
      <c r="E780" s="20" t="s">
        <v>409</v>
      </c>
      <c r="F780" s="20" t="s">
        <v>227</v>
      </c>
      <c r="G780" s="28">
        <v>0.87997173101040105</v>
      </c>
    </row>
    <row r="781" spans="1:7" x14ac:dyDescent="0.25">
      <c r="A781" s="20">
        <v>4032</v>
      </c>
      <c r="B781" s="20" t="s">
        <v>58</v>
      </c>
      <c r="C781" s="20" t="s">
        <v>406</v>
      </c>
      <c r="D781" s="20" t="s">
        <v>92</v>
      </c>
      <c r="E781" s="20" t="s">
        <v>93</v>
      </c>
      <c r="F781" s="20" t="s">
        <v>356</v>
      </c>
      <c r="G781" s="28">
        <v>0.87994338870579802</v>
      </c>
    </row>
    <row r="782" spans="1:7" x14ac:dyDescent="0.25">
      <c r="A782" s="20">
        <v>4130</v>
      </c>
      <c r="B782" s="20" t="s">
        <v>58</v>
      </c>
      <c r="C782" s="20" t="s">
        <v>406</v>
      </c>
      <c r="D782" s="20" t="s">
        <v>85</v>
      </c>
      <c r="E782" s="20" t="s">
        <v>402</v>
      </c>
      <c r="F782" s="20" t="s">
        <v>252</v>
      </c>
      <c r="G782" s="28">
        <v>0.87958004201233597</v>
      </c>
    </row>
    <row r="783" spans="1:7" x14ac:dyDescent="0.25">
      <c r="A783" s="20">
        <v>3053</v>
      </c>
      <c r="B783" s="20" t="s">
        <v>58</v>
      </c>
      <c r="C783" s="20" t="s">
        <v>8564</v>
      </c>
      <c r="D783" s="20" t="s">
        <v>85</v>
      </c>
      <c r="E783" s="20" t="s">
        <v>167</v>
      </c>
      <c r="F783" s="20" t="s">
        <v>179</v>
      </c>
      <c r="G783" s="28">
        <v>0.87907754750027201</v>
      </c>
    </row>
    <row r="784" spans="1:7" x14ac:dyDescent="0.25">
      <c r="A784" s="20">
        <v>4142</v>
      </c>
      <c r="B784" s="20" t="s">
        <v>58</v>
      </c>
      <c r="C784" s="20" t="s">
        <v>406</v>
      </c>
      <c r="D784" s="20" t="s">
        <v>83</v>
      </c>
      <c r="E784" s="20" t="s">
        <v>81</v>
      </c>
      <c r="F784" s="20" t="s">
        <v>236</v>
      </c>
      <c r="G784" s="28">
        <v>0.87870151432871801</v>
      </c>
    </row>
    <row r="785" spans="1:7" x14ac:dyDescent="0.25">
      <c r="A785" s="20">
        <v>4033</v>
      </c>
      <c r="B785" s="20" t="s">
        <v>58</v>
      </c>
      <c r="C785" s="20" t="s">
        <v>406</v>
      </c>
      <c r="D785" s="20" t="s">
        <v>92</v>
      </c>
      <c r="E785" s="20" t="s">
        <v>93</v>
      </c>
      <c r="F785" s="20" t="s">
        <v>230</v>
      </c>
      <c r="G785" s="28">
        <v>0.87867065777361097</v>
      </c>
    </row>
    <row r="786" spans="1:7" x14ac:dyDescent="0.25">
      <c r="A786" s="20">
        <v>4113</v>
      </c>
      <c r="B786" s="20" t="s">
        <v>58</v>
      </c>
      <c r="C786" s="20" t="s">
        <v>406</v>
      </c>
      <c r="D786" s="20" t="s">
        <v>80</v>
      </c>
      <c r="E786" s="20" t="s">
        <v>81</v>
      </c>
      <c r="F786" s="20" t="s">
        <v>228</v>
      </c>
      <c r="G786" s="28">
        <v>0.87861166252058498</v>
      </c>
    </row>
    <row r="787" spans="1:7" x14ac:dyDescent="0.25">
      <c r="A787" s="20">
        <v>3024</v>
      </c>
      <c r="B787" s="20" t="s">
        <v>58</v>
      </c>
      <c r="C787" s="20" t="s">
        <v>8564</v>
      </c>
      <c r="D787" s="20" t="s">
        <v>86</v>
      </c>
      <c r="E787" s="20" t="s">
        <v>408</v>
      </c>
      <c r="F787" s="20" t="s">
        <v>373</v>
      </c>
      <c r="G787" s="28">
        <v>0.87784505896954801</v>
      </c>
    </row>
    <row r="788" spans="1:7" x14ac:dyDescent="0.25">
      <c r="A788" s="20">
        <v>4157</v>
      </c>
      <c r="B788" s="20" t="s">
        <v>58</v>
      </c>
      <c r="C788" s="20" t="s">
        <v>406</v>
      </c>
      <c r="D788" s="20" t="s">
        <v>92</v>
      </c>
      <c r="E788" s="20" t="s">
        <v>81</v>
      </c>
      <c r="F788" s="20" t="s">
        <v>277</v>
      </c>
      <c r="G788" s="28">
        <v>0.87566638214555004</v>
      </c>
    </row>
    <row r="789" spans="1:7" x14ac:dyDescent="0.25">
      <c r="A789" s="20">
        <v>4024</v>
      </c>
      <c r="B789" s="20" t="s">
        <v>58</v>
      </c>
      <c r="C789" s="20" t="s">
        <v>406</v>
      </c>
      <c r="D789" s="20" t="s">
        <v>80</v>
      </c>
      <c r="E789" s="20" t="s">
        <v>409</v>
      </c>
      <c r="F789" s="20" t="s">
        <v>91</v>
      </c>
      <c r="G789" s="28">
        <v>0.87537198445730202</v>
      </c>
    </row>
    <row r="790" spans="1:7" x14ac:dyDescent="0.25">
      <c r="A790" s="20">
        <v>3022</v>
      </c>
      <c r="B790" s="20" t="s">
        <v>58</v>
      </c>
      <c r="C790" s="20" t="s">
        <v>8564</v>
      </c>
      <c r="D790" s="20" t="s">
        <v>90</v>
      </c>
      <c r="E790" s="20" t="s">
        <v>408</v>
      </c>
      <c r="F790" s="20" t="s">
        <v>456</v>
      </c>
      <c r="G790" s="28">
        <v>0.87514710186810996</v>
      </c>
    </row>
    <row r="791" spans="1:7" x14ac:dyDescent="0.25">
      <c r="A791" s="20">
        <v>4134</v>
      </c>
      <c r="B791" s="20" t="s">
        <v>58</v>
      </c>
      <c r="C791" s="20" t="s">
        <v>406</v>
      </c>
      <c r="D791" s="20" t="s">
        <v>101</v>
      </c>
      <c r="E791" s="20" t="s">
        <v>81</v>
      </c>
      <c r="F791" s="20" t="s">
        <v>456</v>
      </c>
      <c r="G791" s="28">
        <v>0.87442725452654801</v>
      </c>
    </row>
    <row r="792" spans="1:7" x14ac:dyDescent="0.25">
      <c r="A792" s="20">
        <v>3023</v>
      </c>
      <c r="B792" s="20" t="s">
        <v>58</v>
      </c>
      <c r="C792" s="20" t="s">
        <v>8564</v>
      </c>
      <c r="D792" s="20" t="s">
        <v>86</v>
      </c>
      <c r="E792" s="20" t="s">
        <v>408</v>
      </c>
      <c r="F792" s="20" t="s">
        <v>371</v>
      </c>
      <c r="G792" s="28">
        <v>0.87341446981499604</v>
      </c>
    </row>
    <row r="793" spans="1:7" x14ac:dyDescent="0.25">
      <c r="A793" s="20">
        <v>3020</v>
      </c>
      <c r="B793" s="20" t="s">
        <v>58</v>
      </c>
      <c r="C793" s="20" t="s">
        <v>8564</v>
      </c>
      <c r="D793" s="20" t="s">
        <v>90</v>
      </c>
      <c r="E793" s="20" t="s">
        <v>408</v>
      </c>
      <c r="F793" s="20" t="s">
        <v>264</v>
      </c>
      <c r="G793" s="28">
        <v>0.87330142785634302</v>
      </c>
    </row>
    <row r="794" spans="1:7" x14ac:dyDescent="0.25">
      <c r="A794" s="20">
        <v>3025</v>
      </c>
      <c r="B794" s="20" t="s">
        <v>58</v>
      </c>
      <c r="C794" s="20" t="s">
        <v>8564</v>
      </c>
      <c r="D794" s="20" t="s">
        <v>86</v>
      </c>
      <c r="E794" s="20" t="s">
        <v>408</v>
      </c>
      <c r="F794" s="20" t="s">
        <v>376</v>
      </c>
      <c r="G794" s="28">
        <v>0.87147256786899796</v>
      </c>
    </row>
    <row r="795" spans="1:7" x14ac:dyDescent="0.25">
      <c r="A795" s="20">
        <v>4140</v>
      </c>
      <c r="B795" s="20" t="s">
        <v>58</v>
      </c>
      <c r="C795" s="20" t="s">
        <v>406</v>
      </c>
      <c r="D795" s="20" t="s">
        <v>101</v>
      </c>
      <c r="E795" s="20" t="s">
        <v>81</v>
      </c>
      <c r="F795" s="20" t="s">
        <v>237</v>
      </c>
      <c r="G795" s="28">
        <v>0.86930625555074803</v>
      </c>
    </row>
    <row r="796" spans="1:7" x14ac:dyDescent="0.25">
      <c r="A796" s="20">
        <v>4019</v>
      </c>
      <c r="B796" s="20" t="s">
        <v>58</v>
      </c>
      <c r="C796" s="20" t="s">
        <v>406</v>
      </c>
      <c r="D796" s="20" t="s">
        <v>429</v>
      </c>
      <c r="E796" s="20" t="s">
        <v>409</v>
      </c>
      <c r="F796" s="20" t="s">
        <v>437</v>
      </c>
      <c r="G796" s="28">
        <v>0.86929333105918505</v>
      </c>
    </row>
    <row r="797" spans="1:7" x14ac:dyDescent="0.25">
      <c r="A797" s="20">
        <v>3029</v>
      </c>
      <c r="B797" s="20" t="s">
        <v>58</v>
      </c>
      <c r="C797" s="20" t="s">
        <v>8564</v>
      </c>
      <c r="D797" s="20" t="s">
        <v>429</v>
      </c>
      <c r="E797" s="20" t="s">
        <v>407</v>
      </c>
      <c r="F797" s="20" t="s">
        <v>262</v>
      </c>
      <c r="G797" s="28">
        <v>0.86919820674583703</v>
      </c>
    </row>
    <row r="798" spans="1:7" x14ac:dyDescent="0.25">
      <c r="A798" s="20">
        <v>4155</v>
      </c>
      <c r="B798" s="20" t="s">
        <v>58</v>
      </c>
      <c r="C798" s="20" t="s">
        <v>406</v>
      </c>
      <c r="D798" s="20" t="s">
        <v>83</v>
      </c>
      <c r="E798" s="20" t="s">
        <v>81</v>
      </c>
      <c r="F798" s="20" t="s">
        <v>363</v>
      </c>
      <c r="G798" s="28">
        <v>0.86898048099016201</v>
      </c>
    </row>
    <row r="799" spans="1:7" x14ac:dyDescent="0.25">
      <c r="A799" s="20">
        <v>4024</v>
      </c>
      <c r="B799" s="20" t="s">
        <v>58</v>
      </c>
      <c r="C799" s="20" t="s">
        <v>406</v>
      </c>
      <c r="D799" s="20" t="s">
        <v>80</v>
      </c>
      <c r="E799" s="20" t="s">
        <v>409</v>
      </c>
      <c r="F799" s="20" t="s">
        <v>231</v>
      </c>
      <c r="G799" s="28">
        <v>0.86745421488660301</v>
      </c>
    </row>
    <row r="800" spans="1:7" x14ac:dyDescent="0.25">
      <c r="A800" s="20">
        <v>4030</v>
      </c>
      <c r="B800" s="20" t="s">
        <v>58</v>
      </c>
      <c r="C800" s="20" t="s">
        <v>406</v>
      </c>
      <c r="D800" s="20" t="s">
        <v>92</v>
      </c>
      <c r="E800" s="20" t="s">
        <v>109</v>
      </c>
      <c r="F800" s="20" t="s">
        <v>118</v>
      </c>
      <c r="G800" s="28">
        <v>0.86699843597971504</v>
      </c>
    </row>
    <row r="801" spans="1:7" x14ac:dyDescent="0.25">
      <c r="A801" s="20">
        <v>3025</v>
      </c>
      <c r="B801" s="20" t="s">
        <v>58</v>
      </c>
      <c r="C801" s="20" t="s">
        <v>8564</v>
      </c>
      <c r="D801" s="20" t="s">
        <v>86</v>
      </c>
      <c r="E801" s="20" t="s">
        <v>408</v>
      </c>
      <c r="F801" s="20" t="s">
        <v>436</v>
      </c>
      <c r="G801" s="28">
        <v>0.86697507578866695</v>
      </c>
    </row>
    <row r="802" spans="1:7" x14ac:dyDescent="0.25">
      <c r="A802" s="20">
        <v>4019</v>
      </c>
      <c r="B802" s="20" t="s">
        <v>58</v>
      </c>
      <c r="C802" s="20" t="s">
        <v>406</v>
      </c>
      <c r="D802" s="20" t="s">
        <v>429</v>
      </c>
      <c r="E802" s="20" t="s">
        <v>409</v>
      </c>
      <c r="F802" s="20" t="s">
        <v>352</v>
      </c>
      <c r="G802" s="28">
        <v>0.86675571690589004</v>
      </c>
    </row>
    <row r="803" spans="1:7" x14ac:dyDescent="0.25">
      <c r="A803" s="20">
        <v>4132</v>
      </c>
      <c r="B803" s="20" t="s">
        <v>58</v>
      </c>
      <c r="C803" s="20" t="s">
        <v>406</v>
      </c>
      <c r="D803" s="20" t="s">
        <v>85</v>
      </c>
      <c r="E803" s="20" t="s">
        <v>81</v>
      </c>
      <c r="F803" s="20" t="s">
        <v>95</v>
      </c>
      <c r="G803" s="28">
        <v>0.86325535100037698</v>
      </c>
    </row>
    <row r="804" spans="1:7" x14ac:dyDescent="0.25">
      <c r="A804" s="20">
        <v>4136</v>
      </c>
      <c r="B804" s="20" t="s">
        <v>58</v>
      </c>
      <c r="C804" s="20" t="s">
        <v>406</v>
      </c>
      <c r="D804" s="20" t="s">
        <v>83</v>
      </c>
      <c r="E804" s="20" t="s">
        <v>81</v>
      </c>
      <c r="F804" s="20" t="s">
        <v>201</v>
      </c>
      <c r="G804" s="28">
        <v>0.86315804398162899</v>
      </c>
    </row>
    <row r="805" spans="1:7" x14ac:dyDescent="0.25">
      <c r="A805" s="20">
        <v>4161</v>
      </c>
      <c r="B805" s="20" t="s">
        <v>58</v>
      </c>
      <c r="C805" s="20" t="s">
        <v>406</v>
      </c>
      <c r="D805" s="20" t="s">
        <v>80</v>
      </c>
      <c r="E805" s="20" t="s">
        <v>81</v>
      </c>
      <c r="F805" s="20" t="s">
        <v>162</v>
      </c>
      <c r="G805" s="28">
        <v>0.862916786008599</v>
      </c>
    </row>
    <row r="806" spans="1:7" x14ac:dyDescent="0.25">
      <c r="A806" s="20">
        <v>3041</v>
      </c>
      <c r="B806" s="20" t="s">
        <v>58</v>
      </c>
      <c r="C806" s="20" t="s">
        <v>8564</v>
      </c>
      <c r="D806" s="20" t="s">
        <v>83</v>
      </c>
      <c r="E806" s="20" t="s">
        <v>408</v>
      </c>
      <c r="F806" s="20" t="s">
        <v>161</v>
      </c>
      <c r="G806" s="28">
        <v>0.86170957092283695</v>
      </c>
    </row>
    <row r="807" spans="1:7" x14ac:dyDescent="0.25">
      <c r="A807" s="20">
        <v>4143</v>
      </c>
      <c r="B807" s="20" t="s">
        <v>58</v>
      </c>
      <c r="C807" s="20" t="s">
        <v>406</v>
      </c>
      <c r="D807" s="20" t="s">
        <v>101</v>
      </c>
      <c r="E807" s="20" t="s">
        <v>81</v>
      </c>
      <c r="F807" s="20" t="s">
        <v>108</v>
      </c>
      <c r="G807" s="28">
        <v>0.86031413248204402</v>
      </c>
    </row>
    <row r="808" spans="1:7" x14ac:dyDescent="0.25">
      <c r="A808" s="20">
        <v>4033</v>
      </c>
      <c r="B808" s="20" t="s">
        <v>58</v>
      </c>
      <c r="C808" s="20" t="s">
        <v>406</v>
      </c>
      <c r="D808" s="20" t="s">
        <v>92</v>
      </c>
      <c r="E808" s="20" t="s">
        <v>93</v>
      </c>
      <c r="F808" s="20" t="s">
        <v>145</v>
      </c>
      <c r="G808" s="28">
        <v>0.85976909574151394</v>
      </c>
    </row>
    <row r="809" spans="1:7" x14ac:dyDescent="0.25">
      <c r="A809" s="20">
        <v>4162</v>
      </c>
      <c r="B809" s="20" t="s">
        <v>58</v>
      </c>
      <c r="C809" s="20" t="s">
        <v>406</v>
      </c>
      <c r="D809" s="20" t="s">
        <v>90</v>
      </c>
      <c r="E809" s="20" t="s">
        <v>81</v>
      </c>
      <c r="F809" s="20" t="s">
        <v>368</v>
      </c>
      <c r="G809" s="28">
        <v>0.85908676904630099</v>
      </c>
    </row>
    <row r="810" spans="1:7" x14ac:dyDescent="0.25">
      <c r="A810" s="20">
        <v>4135</v>
      </c>
      <c r="B810" s="20" t="s">
        <v>58</v>
      </c>
      <c r="C810" s="20" t="s">
        <v>406</v>
      </c>
      <c r="D810" s="20" t="s">
        <v>86</v>
      </c>
      <c r="E810" s="20" t="s">
        <v>81</v>
      </c>
      <c r="F810" s="20" t="s">
        <v>385</v>
      </c>
      <c r="G810" s="28">
        <v>0.85869554139988302</v>
      </c>
    </row>
    <row r="811" spans="1:7" x14ac:dyDescent="0.25">
      <c r="A811" s="20">
        <v>4141</v>
      </c>
      <c r="B811" s="20" t="s">
        <v>58</v>
      </c>
      <c r="C811" s="20" t="s">
        <v>406</v>
      </c>
      <c r="D811" s="20" t="s">
        <v>86</v>
      </c>
      <c r="E811" s="20" t="s">
        <v>81</v>
      </c>
      <c r="F811" s="20" t="s">
        <v>392</v>
      </c>
      <c r="G811" s="28">
        <v>0.85742033636376103</v>
      </c>
    </row>
    <row r="812" spans="1:7" x14ac:dyDescent="0.25">
      <c r="A812" s="20">
        <v>3025</v>
      </c>
      <c r="B812" s="20" t="s">
        <v>58</v>
      </c>
      <c r="C812" s="20" t="s">
        <v>8564</v>
      </c>
      <c r="D812" s="20" t="s">
        <v>86</v>
      </c>
      <c r="E812" s="20" t="s">
        <v>408</v>
      </c>
      <c r="F812" s="20" t="s">
        <v>375</v>
      </c>
      <c r="G812" s="28">
        <v>0.85686982224081398</v>
      </c>
    </row>
    <row r="813" spans="1:7" x14ac:dyDescent="0.25">
      <c r="A813" s="20">
        <v>3049</v>
      </c>
      <c r="B813" s="20" t="s">
        <v>58</v>
      </c>
      <c r="C813" s="20" t="s">
        <v>8564</v>
      </c>
      <c r="D813" s="20" t="s">
        <v>101</v>
      </c>
      <c r="E813" s="20" t="s">
        <v>408</v>
      </c>
      <c r="F813" s="20" t="s">
        <v>139</v>
      </c>
      <c r="G813" s="28">
        <v>0.85579178207069095</v>
      </c>
    </row>
    <row r="814" spans="1:7" x14ac:dyDescent="0.25">
      <c r="A814" s="20">
        <v>4155</v>
      </c>
      <c r="B814" s="20" t="s">
        <v>58</v>
      </c>
      <c r="C814" s="20" t="s">
        <v>406</v>
      </c>
      <c r="D814" s="20" t="s">
        <v>83</v>
      </c>
      <c r="E814" s="20" t="s">
        <v>81</v>
      </c>
      <c r="F814" s="20" t="s">
        <v>302</v>
      </c>
      <c r="G814" s="28">
        <v>0.85563043170853603</v>
      </c>
    </row>
    <row r="815" spans="1:7" x14ac:dyDescent="0.25">
      <c r="A815" s="20">
        <v>3045</v>
      </c>
      <c r="B815" s="20" t="s">
        <v>58</v>
      </c>
      <c r="C815" s="20" t="s">
        <v>8564</v>
      </c>
      <c r="D815" s="20" t="s">
        <v>80</v>
      </c>
      <c r="E815" s="20" t="s">
        <v>408</v>
      </c>
      <c r="F815" s="20" t="s">
        <v>178</v>
      </c>
      <c r="G815" s="28">
        <v>0.85382240077178495</v>
      </c>
    </row>
    <row r="816" spans="1:7" x14ac:dyDescent="0.25">
      <c r="A816" s="20">
        <v>3026</v>
      </c>
      <c r="B816" s="20" t="s">
        <v>58</v>
      </c>
      <c r="C816" s="20" t="s">
        <v>8564</v>
      </c>
      <c r="D816" s="20" t="s">
        <v>86</v>
      </c>
      <c r="E816" s="20" t="s">
        <v>408</v>
      </c>
      <c r="F816" s="20" t="s">
        <v>255</v>
      </c>
      <c r="G816" s="28">
        <v>0.85225448210323596</v>
      </c>
    </row>
    <row r="817" spans="1:7" x14ac:dyDescent="0.25">
      <c r="A817" s="20">
        <v>4132</v>
      </c>
      <c r="B817" s="20" t="s">
        <v>58</v>
      </c>
      <c r="C817" s="20" t="s">
        <v>406</v>
      </c>
      <c r="D817" s="20" t="s">
        <v>86</v>
      </c>
      <c r="E817" s="20" t="s">
        <v>81</v>
      </c>
      <c r="F817" s="20" t="s">
        <v>300</v>
      </c>
      <c r="G817" s="28">
        <v>0.85218780373741199</v>
      </c>
    </row>
    <row r="818" spans="1:7" x14ac:dyDescent="0.25">
      <c r="A818" s="20">
        <v>3030</v>
      </c>
      <c r="B818" s="20" t="s">
        <v>58</v>
      </c>
      <c r="C818" s="20" t="s">
        <v>8564</v>
      </c>
      <c r="D818" s="20" t="s">
        <v>80</v>
      </c>
      <c r="E818" s="20" t="s">
        <v>407</v>
      </c>
      <c r="F818" s="20" t="s">
        <v>262</v>
      </c>
      <c r="G818" s="28">
        <v>0.85135892989928097</v>
      </c>
    </row>
    <row r="819" spans="1:7" x14ac:dyDescent="0.25">
      <c r="A819" s="20">
        <v>3033</v>
      </c>
      <c r="B819" s="20" t="s">
        <v>58</v>
      </c>
      <c r="C819" s="20" t="s">
        <v>8564</v>
      </c>
      <c r="D819" s="20" t="s">
        <v>80</v>
      </c>
      <c r="E819" s="20" t="s">
        <v>407</v>
      </c>
      <c r="F819" s="20" t="s">
        <v>223</v>
      </c>
      <c r="G819" s="28">
        <v>0.85038513795433801</v>
      </c>
    </row>
    <row r="820" spans="1:7" x14ac:dyDescent="0.25">
      <c r="A820" s="20">
        <v>3054</v>
      </c>
      <c r="B820" s="20" t="s">
        <v>58</v>
      </c>
      <c r="C820" s="20" t="s">
        <v>8564</v>
      </c>
      <c r="D820" s="20" t="s">
        <v>85</v>
      </c>
      <c r="E820" s="20" t="s">
        <v>167</v>
      </c>
      <c r="F820" s="20" t="s">
        <v>286</v>
      </c>
      <c r="G820" s="28">
        <v>0.85015848882812906</v>
      </c>
    </row>
    <row r="821" spans="1:7" x14ac:dyDescent="0.25">
      <c r="A821" s="20">
        <v>3028</v>
      </c>
      <c r="B821" s="20" t="s">
        <v>58</v>
      </c>
      <c r="C821" s="20" t="s">
        <v>8564</v>
      </c>
      <c r="D821" s="20" t="s">
        <v>92</v>
      </c>
      <c r="E821" s="20" t="s">
        <v>407</v>
      </c>
      <c r="F821" s="20" t="s">
        <v>242</v>
      </c>
      <c r="G821" s="28">
        <v>0.84966998550764095</v>
      </c>
    </row>
    <row r="822" spans="1:7" x14ac:dyDescent="0.25">
      <c r="A822" s="20">
        <v>3030</v>
      </c>
      <c r="B822" s="20" t="s">
        <v>58</v>
      </c>
      <c r="C822" s="20" t="s">
        <v>8564</v>
      </c>
      <c r="D822" s="20" t="s">
        <v>80</v>
      </c>
      <c r="E822" s="20" t="s">
        <v>407</v>
      </c>
      <c r="F822" s="20" t="s">
        <v>173</v>
      </c>
      <c r="G822" s="28">
        <v>0.84962694476497902</v>
      </c>
    </row>
    <row r="823" spans="1:7" x14ac:dyDescent="0.25">
      <c r="A823" s="20">
        <v>3046</v>
      </c>
      <c r="B823" s="20" t="s">
        <v>58</v>
      </c>
      <c r="C823" s="20" t="s">
        <v>8564</v>
      </c>
      <c r="D823" s="20" t="s">
        <v>92</v>
      </c>
      <c r="E823" s="20" t="s">
        <v>408</v>
      </c>
      <c r="F823" s="20" t="s">
        <v>250</v>
      </c>
      <c r="G823" s="28">
        <v>0.84875750883449297</v>
      </c>
    </row>
    <row r="824" spans="1:7" x14ac:dyDescent="0.25">
      <c r="A824" s="20">
        <v>3033</v>
      </c>
      <c r="B824" s="20" t="s">
        <v>58</v>
      </c>
      <c r="C824" s="20" t="s">
        <v>8564</v>
      </c>
      <c r="D824" s="20" t="s">
        <v>429</v>
      </c>
      <c r="E824" s="20" t="s">
        <v>407</v>
      </c>
      <c r="F824" s="20" t="s">
        <v>250</v>
      </c>
      <c r="G824" s="28">
        <v>0.848732278531655</v>
      </c>
    </row>
    <row r="825" spans="1:7" x14ac:dyDescent="0.25">
      <c r="A825" s="20">
        <v>4036</v>
      </c>
      <c r="B825" s="20" t="s">
        <v>58</v>
      </c>
      <c r="C825" s="20" t="s">
        <v>406</v>
      </c>
      <c r="D825" s="20" t="s">
        <v>92</v>
      </c>
      <c r="E825" s="20" t="s">
        <v>93</v>
      </c>
      <c r="F825" s="20" t="s">
        <v>241</v>
      </c>
      <c r="G825" s="28">
        <v>0.84775767408787595</v>
      </c>
    </row>
    <row r="826" spans="1:7" x14ac:dyDescent="0.25">
      <c r="A826" s="20">
        <v>3025</v>
      </c>
      <c r="B826" s="20" t="s">
        <v>58</v>
      </c>
      <c r="C826" s="20" t="s">
        <v>8564</v>
      </c>
      <c r="D826" s="20" t="s">
        <v>86</v>
      </c>
      <c r="E826" s="20" t="s">
        <v>408</v>
      </c>
      <c r="F826" s="20" t="s">
        <v>8565</v>
      </c>
      <c r="G826" s="28">
        <v>0.84609455139614798</v>
      </c>
    </row>
    <row r="827" spans="1:7" x14ac:dyDescent="0.25">
      <c r="A827" s="20">
        <v>4025</v>
      </c>
      <c r="B827" s="20" t="s">
        <v>58</v>
      </c>
      <c r="C827" s="20" t="s">
        <v>406</v>
      </c>
      <c r="D827" s="20" t="s">
        <v>80</v>
      </c>
      <c r="E827" s="20" t="s">
        <v>409</v>
      </c>
      <c r="F827" s="20" t="s">
        <v>280</v>
      </c>
      <c r="G827" s="28">
        <v>0.84503420134532603</v>
      </c>
    </row>
    <row r="828" spans="1:7" x14ac:dyDescent="0.25">
      <c r="A828" s="20">
        <v>3027</v>
      </c>
      <c r="B828" s="20" t="s">
        <v>58</v>
      </c>
      <c r="C828" s="20" t="s">
        <v>8564</v>
      </c>
      <c r="D828" s="20" t="s">
        <v>80</v>
      </c>
      <c r="E828" s="20" t="s">
        <v>407</v>
      </c>
      <c r="F828" s="20" t="s">
        <v>115</v>
      </c>
      <c r="G828" s="28">
        <v>0.84393902459638404</v>
      </c>
    </row>
    <row r="829" spans="1:7" x14ac:dyDescent="0.25">
      <c r="A829" s="20">
        <v>3041</v>
      </c>
      <c r="B829" s="20" t="s">
        <v>58</v>
      </c>
      <c r="C829" s="20" t="s">
        <v>8564</v>
      </c>
      <c r="D829" s="20" t="s">
        <v>83</v>
      </c>
      <c r="E829" s="20" t="s">
        <v>408</v>
      </c>
      <c r="F829" s="20" t="s">
        <v>112</v>
      </c>
      <c r="G829" s="28">
        <v>0.84384158644806195</v>
      </c>
    </row>
    <row r="830" spans="1:7" x14ac:dyDescent="0.25">
      <c r="A830" s="20">
        <v>3026</v>
      </c>
      <c r="B830" s="20" t="s">
        <v>58</v>
      </c>
      <c r="C830" s="20" t="s">
        <v>8564</v>
      </c>
      <c r="D830" s="20" t="s">
        <v>86</v>
      </c>
      <c r="E830" s="20" t="s">
        <v>408</v>
      </c>
      <c r="F830" s="20" t="s">
        <v>288</v>
      </c>
      <c r="G830" s="28">
        <v>0.84371871957823297</v>
      </c>
    </row>
    <row r="831" spans="1:7" x14ac:dyDescent="0.25">
      <c r="A831" s="20">
        <v>4146</v>
      </c>
      <c r="B831" s="20" t="s">
        <v>58</v>
      </c>
      <c r="C831" s="20" t="s">
        <v>406</v>
      </c>
      <c r="D831" s="20" t="s">
        <v>86</v>
      </c>
      <c r="E831" s="20" t="s">
        <v>81</v>
      </c>
      <c r="F831" s="20" t="s">
        <v>379</v>
      </c>
      <c r="G831" s="28">
        <v>0.84352145183900695</v>
      </c>
    </row>
    <row r="832" spans="1:7" x14ac:dyDescent="0.25">
      <c r="A832" s="20">
        <v>4032</v>
      </c>
      <c r="B832" s="20" t="s">
        <v>58</v>
      </c>
      <c r="C832" s="20" t="s">
        <v>406</v>
      </c>
      <c r="D832" s="20" t="s">
        <v>92</v>
      </c>
      <c r="E832" s="20" t="s">
        <v>93</v>
      </c>
      <c r="F832" s="20" t="s">
        <v>313</v>
      </c>
      <c r="G832" s="28">
        <v>0.84305194360138602</v>
      </c>
    </row>
    <row r="833" spans="1:7" x14ac:dyDescent="0.25">
      <c r="A833" s="20">
        <v>4142</v>
      </c>
      <c r="B833" s="20" t="s">
        <v>58</v>
      </c>
      <c r="C833" s="20" t="s">
        <v>406</v>
      </c>
      <c r="D833" s="20" t="s">
        <v>83</v>
      </c>
      <c r="E833" s="20" t="s">
        <v>81</v>
      </c>
      <c r="F833" s="20" t="s">
        <v>359</v>
      </c>
      <c r="G833" s="28">
        <v>0.84302617930305201</v>
      </c>
    </row>
    <row r="834" spans="1:7" x14ac:dyDescent="0.25">
      <c r="A834" s="20">
        <v>4135</v>
      </c>
      <c r="B834" s="20" t="s">
        <v>58</v>
      </c>
      <c r="C834" s="20" t="s">
        <v>406</v>
      </c>
      <c r="D834" s="20" t="s">
        <v>86</v>
      </c>
      <c r="E834" s="20" t="s">
        <v>81</v>
      </c>
      <c r="F834" s="20" t="s">
        <v>380</v>
      </c>
      <c r="G834" s="28">
        <v>0.83920233260861299</v>
      </c>
    </row>
    <row r="835" spans="1:7" x14ac:dyDescent="0.25">
      <c r="A835" s="20">
        <v>4136</v>
      </c>
      <c r="B835" s="20" t="s">
        <v>58</v>
      </c>
      <c r="C835" s="20" t="s">
        <v>406</v>
      </c>
      <c r="D835" s="20" t="s">
        <v>83</v>
      </c>
      <c r="E835" s="20" t="s">
        <v>81</v>
      </c>
      <c r="F835" s="20" t="s">
        <v>199</v>
      </c>
      <c r="G835" s="28">
        <v>0.83818501171236903</v>
      </c>
    </row>
    <row r="836" spans="1:7" x14ac:dyDescent="0.25">
      <c r="A836" s="20">
        <v>3035</v>
      </c>
      <c r="B836" s="20" t="s">
        <v>58</v>
      </c>
      <c r="C836" s="20" t="s">
        <v>8564</v>
      </c>
      <c r="D836" s="20" t="s">
        <v>83</v>
      </c>
      <c r="E836" s="20" t="s">
        <v>407</v>
      </c>
      <c r="F836" s="20" t="s">
        <v>175</v>
      </c>
      <c r="G836" s="28">
        <v>0.83816494373881201</v>
      </c>
    </row>
    <row r="837" spans="1:7" x14ac:dyDescent="0.25">
      <c r="A837" s="20">
        <v>4134</v>
      </c>
      <c r="B837" s="20" t="s">
        <v>58</v>
      </c>
      <c r="C837" s="20" t="s">
        <v>406</v>
      </c>
      <c r="D837" s="20" t="s">
        <v>101</v>
      </c>
      <c r="E837" s="20" t="s">
        <v>81</v>
      </c>
      <c r="F837" s="20" t="s">
        <v>315</v>
      </c>
      <c r="G837" s="28">
        <v>0.83702823030417906</v>
      </c>
    </row>
    <row r="838" spans="1:7" x14ac:dyDescent="0.25">
      <c r="A838" s="20">
        <v>4142</v>
      </c>
      <c r="B838" s="20" t="s">
        <v>58</v>
      </c>
      <c r="C838" s="20" t="s">
        <v>406</v>
      </c>
      <c r="D838" s="20" t="s">
        <v>83</v>
      </c>
      <c r="E838" s="20" t="s">
        <v>81</v>
      </c>
      <c r="F838" s="20" t="s">
        <v>150</v>
      </c>
      <c r="G838" s="28">
        <v>0.83681780498130198</v>
      </c>
    </row>
    <row r="839" spans="1:7" x14ac:dyDescent="0.25">
      <c r="A839" s="20">
        <v>4132</v>
      </c>
      <c r="B839" s="20" t="s">
        <v>58</v>
      </c>
      <c r="C839" s="20" t="s">
        <v>406</v>
      </c>
      <c r="D839" s="20" t="s">
        <v>85</v>
      </c>
      <c r="E839" s="20" t="s">
        <v>81</v>
      </c>
      <c r="F839" s="20" t="s">
        <v>300</v>
      </c>
      <c r="G839" s="28">
        <v>0.83590883561183704</v>
      </c>
    </row>
    <row r="840" spans="1:7" x14ac:dyDescent="0.25">
      <c r="A840" s="20">
        <v>4124</v>
      </c>
      <c r="B840" s="20" t="s">
        <v>58</v>
      </c>
      <c r="C840" s="20" t="s">
        <v>406</v>
      </c>
      <c r="D840" s="20" t="s">
        <v>80</v>
      </c>
      <c r="E840" s="20" t="s">
        <v>81</v>
      </c>
      <c r="F840" s="20" t="s">
        <v>111</v>
      </c>
      <c r="G840" s="28">
        <v>0.83492223459558801</v>
      </c>
    </row>
    <row r="841" spans="1:7" x14ac:dyDescent="0.25">
      <c r="A841" s="20">
        <v>3033</v>
      </c>
      <c r="B841" s="20" t="s">
        <v>58</v>
      </c>
      <c r="C841" s="20" t="s">
        <v>8564</v>
      </c>
      <c r="D841" s="20" t="s">
        <v>80</v>
      </c>
      <c r="E841" s="20" t="s">
        <v>407</v>
      </c>
      <c r="F841" s="20" t="s">
        <v>171</v>
      </c>
      <c r="G841" s="28">
        <v>0.83458753004588704</v>
      </c>
    </row>
    <row r="842" spans="1:7" x14ac:dyDescent="0.25">
      <c r="A842" s="20">
        <v>3033</v>
      </c>
      <c r="B842" s="20" t="s">
        <v>58</v>
      </c>
      <c r="C842" s="20" t="s">
        <v>8564</v>
      </c>
      <c r="D842" s="20" t="s">
        <v>429</v>
      </c>
      <c r="E842" s="20" t="s">
        <v>407</v>
      </c>
      <c r="F842" s="20" t="s">
        <v>223</v>
      </c>
      <c r="G842" s="28">
        <v>0.831841401287708</v>
      </c>
    </row>
    <row r="843" spans="1:7" x14ac:dyDescent="0.25">
      <c r="A843" s="20">
        <v>3033</v>
      </c>
      <c r="B843" s="20" t="s">
        <v>58</v>
      </c>
      <c r="C843" s="20" t="s">
        <v>8564</v>
      </c>
      <c r="D843" s="20" t="s">
        <v>80</v>
      </c>
      <c r="E843" s="20" t="s">
        <v>407</v>
      </c>
      <c r="F843" s="20" t="s">
        <v>170</v>
      </c>
      <c r="G843" s="28">
        <v>0.83121190135922496</v>
      </c>
    </row>
    <row r="844" spans="1:7" x14ac:dyDescent="0.25">
      <c r="A844" s="20">
        <v>3041</v>
      </c>
      <c r="B844" s="20" t="s">
        <v>58</v>
      </c>
      <c r="C844" s="20" t="s">
        <v>8564</v>
      </c>
      <c r="D844" s="20" t="s">
        <v>83</v>
      </c>
      <c r="E844" s="20" t="s">
        <v>408</v>
      </c>
      <c r="F844" s="20" t="s">
        <v>174</v>
      </c>
      <c r="G844" s="28">
        <v>0.83030621890880596</v>
      </c>
    </row>
    <row r="845" spans="1:7" x14ac:dyDescent="0.25">
      <c r="A845" s="20">
        <v>3042</v>
      </c>
      <c r="B845" s="20" t="s">
        <v>58</v>
      </c>
      <c r="C845" s="20" t="s">
        <v>8564</v>
      </c>
      <c r="D845" s="20" t="s">
        <v>92</v>
      </c>
      <c r="E845" s="20" t="s">
        <v>408</v>
      </c>
      <c r="F845" s="20" t="s">
        <v>192</v>
      </c>
      <c r="G845" s="28">
        <v>0.83006023979701304</v>
      </c>
    </row>
    <row r="846" spans="1:7" x14ac:dyDescent="0.25">
      <c r="A846" s="20">
        <v>4119</v>
      </c>
      <c r="B846" s="20" t="s">
        <v>58</v>
      </c>
      <c r="C846" s="20" t="s">
        <v>406</v>
      </c>
      <c r="D846" s="20" t="s">
        <v>101</v>
      </c>
      <c r="E846" s="20" t="s">
        <v>81</v>
      </c>
      <c r="F846" s="20" t="s">
        <v>285</v>
      </c>
      <c r="G846" s="28">
        <v>0.82806227504042895</v>
      </c>
    </row>
    <row r="847" spans="1:7" x14ac:dyDescent="0.25">
      <c r="A847" s="20">
        <v>3046</v>
      </c>
      <c r="B847" s="20" t="s">
        <v>58</v>
      </c>
      <c r="C847" s="20" t="s">
        <v>8564</v>
      </c>
      <c r="D847" s="20" t="s">
        <v>92</v>
      </c>
      <c r="E847" s="20" t="s">
        <v>408</v>
      </c>
      <c r="F847" s="20" t="s">
        <v>243</v>
      </c>
      <c r="G847" s="28">
        <v>0.82774806441666005</v>
      </c>
    </row>
    <row r="848" spans="1:7" x14ac:dyDescent="0.25">
      <c r="A848" s="20">
        <v>3028</v>
      </c>
      <c r="B848" s="20" t="s">
        <v>58</v>
      </c>
      <c r="C848" s="20" t="s">
        <v>8564</v>
      </c>
      <c r="D848" s="20" t="s">
        <v>92</v>
      </c>
      <c r="E848" s="20" t="s">
        <v>407</v>
      </c>
      <c r="F848" s="20" t="s">
        <v>250</v>
      </c>
      <c r="G848" s="28">
        <v>0.82765150143326205</v>
      </c>
    </row>
    <row r="849" spans="1:7" x14ac:dyDescent="0.25">
      <c r="A849" s="20">
        <v>4142</v>
      </c>
      <c r="B849" s="20" t="s">
        <v>58</v>
      </c>
      <c r="C849" s="20" t="s">
        <v>406</v>
      </c>
      <c r="D849" s="20" t="s">
        <v>83</v>
      </c>
      <c r="E849" s="20" t="s">
        <v>81</v>
      </c>
      <c r="F849" s="20" t="s">
        <v>84</v>
      </c>
      <c r="G849" s="28">
        <v>0.82712513187284697</v>
      </c>
    </row>
    <row r="850" spans="1:7" x14ac:dyDescent="0.25">
      <c r="A850" s="20">
        <v>4114</v>
      </c>
      <c r="B850" s="20" t="s">
        <v>58</v>
      </c>
      <c r="C850" s="20" t="s">
        <v>406</v>
      </c>
      <c r="D850" s="20" t="s">
        <v>85</v>
      </c>
      <c r="E850" s="20" t="s">
        <v>81</v>
      </c>
      <c r="F850" s="20" t="s">
        <v>152</v>
      </c>
      <c r="G850" s="28">
        <v>0.82697576814003904</v>
      </c>
    </row>
    <row r="851" spans="1:7" x14ac:dyDescent="0.25">
      <c r="A851" s="20">
        <v>3032</v>
      </c>
      <c r="B851" s="20" t="s">
        <v>58</v>
      </c>
      <c r="C851" s="20" t="s">
        <v>8564</v>
      </c>
      <c r="D851" s="20" t="s">
        <v>429</v>
      </c>
      <c r="E851" s="20" t="s">
        <v>407</v>
      </c>
      <c r="F851" s="20" t="s">
        <v>242</v>
      </c>
      <c r="G851" s="28">
        <v>0.82577167521147299</v>
      </c>
    </row>
    <row r="852" spans="1:7" x14ac:dyDescent="0.25">
      <c r="A852" s="20">
        <v>3028</v>
      </c>
      <c r="B852" s="20" t="s">
        <v>58</v>
      </c>
      <c r="C852" s="20" t="s">
        <v>8564</v>
      </c>
      <c r="D852" s="20" t="s">
        <v>92</v>
      </c>
      <c r="E852" s="20" t="s">
        <v>407</v>
      </c>
      <c r="F852" s="20" t="s">
        <v>155</v>
      </c>
      <c r="G852" s="28">
        <v>0.82234991520728795</v>
      </c>
    </row>
    <row r="853" spans="1:7" x14ac:dyDescent="0.25">
      <c r="A853" s="20">
        <v>3043</v>
      </c>
      <c r="B853" s="20" t="s">
        <v>58</v>
      </c>
      <c r="C853" s="20" t="s">
        <v>8564</v>
      </c>
      <c r="D853" s="20" t="s">
        <v>83</v>
      </c>
      <c r="E853" s="20" t="s">
        <v>408</v>
      </c>
      <c r="F853" s="20" t="s">
        <v>188</v>
      </c>
      <c r="G853" s="28">
        <v>0.82233715887070902</v>
      </c>
    </row>
    <row r="854" spans="1:7" x14ac:dyDescent="0.25">
      <c r="A854" s="20">
        <v>3030</v>
      </c>
      <c r="B854" s="20" t="s">
        <v>58</v>
      </c>
      <c r="C854" s="20" t="s">
        <v>8564</v>
      </c>
      <c r="D854" s="20" t="s">
        <v>80</v>
      </c>
      <c r="E854" s="20" t="s">
        <v>407</v>
      </c>
      <c r="F854" s="20" t="s">
        <v>202</v>
      </c>
      <c r="G854" s="28">
        <v>0.82201884379386103</v>
      </c>
    </row>
    <row r="855" spans="1:7" x14ac:dyDescent="0.25">
      <c r="A855" s="20">
        <v>4033</v>
      </c>
      <c r="B855" s="20" t="s">
        <v>58</v>
      </c>
      <c r="C855" s="20" t="s">
        <v>406</v>
      </c>
      <c r="D855" s="20" t="s">
        <v>92</v>
      </c>
      <c r="E855" s="20" t="s">
        <v>93</v>
      </c>
      <c r="F855" s="20" t="s">
        <v>247</v>
      </c>
      <c r="G855" s="28">
        <v>0.82166726871898699</v>
      </c>
    </row>
    <row r="856" spans="1:7" x14ac:dyDescent="0.25">
      <c r="A856" s="20">
        <v>3033</v>
      </c>
      <c r="B856" s="20" t="s">
        <v>58</v>
      </c>
      <c r="C856" s="20" t="s">
        <v>8564</v>
      </c>
      <c r="D856" s="20" t="s">
        <v>80</v>
      </c>
      <c r="E856" s="20" t="s">
        <v>407</v>
      </c>
      <c r="F856" s="20" t="s">
        <v>309</v>
      </c>
      <c r="G856" s="28">
        <v>0.821330512439159</v>
      </c>
    </row>
    <row r="857" spans="1:7" x14ac:dyDescent="0.25">
      <c r="A857" s="20">
        <v>4035</v>
      </c>
      <c r="B857" s="20" t="s">
        <v>58</v>
      </c>
      <c r="C857" s="20" t="s">
        <v>406</v>
      </c>
      <c r="D857" s="20" t="s">
        <v>92</v>
      </c>
      <c r="E857" s="20" t="s">
        <v>93</v>
      </c>
      <c r="F857" s="20" t="s">
        <v>307</v>
      </c>
      <c r="G857" s="28">
        <v>0.819894788975432</v>
      </c>
    </row>
    <row r="858" spans="1:7" x14ac:dyDescent="0.25">
      <c r="A858" s="20">
        <v>4133</v>
      </c>
      <c r="B858" s="20" t="s">
        <v>58</v>
      </c>
      <c r="C858" s="20" t="s">
        <v>406</v>
      </c>
      <c r="D858" s="20" t="s">
        <v>90</v>
      </c>
      <c r="E858" s="20" t="s">
        <v>81</v>
      </c>
      <c r="F858" s="20" t="s">
        <v>332</v>
      </c>
      <c r="G858" s="28">
        <v>0.81835874651756202</v>
      </c>
    </row>
    <row r="859" spans="1:7" x14ac:dyDescent="0.25">
      <c r="A859" s="20">
        <v>4035</v>
      </c>
      <c r="B859" s="20" t="s">
        <v>58</v>
      </c>
      <c r="C859" s="20" t="s">
        <v>406</v>
      </c>
      <c r="D859" s="20" t="s">
        <v>92</v>
      </c>
      <c r="E859" s="20" t="s">
        <v>93</v>
      </c>
      <c r="F859" s="20" t="s">
        <v>239</v>
      </c>
      <c r="G859" s="28">
        <v>0.81835582742511204</v>
      </c>
    </row>
    <row r="860" spans="1:7" x14ac:dyDescent="0.25">
      <c r="A860" s="20">
        <v>4033</v>
      </c>
      <c r="B860" s="20" t="s">
        <v>58</v>
      </c>
      <c r="C860" s="20" t="s">
        <v>406</v>
      </c>
      <c r="D860" s="20" t="s">
        <v>92</v>
      </c>
      <c r="E860" s="20" t="s">
        <v>93</v>
      </c>
      <c r="F860" s="20" t="s">
        <v>347</v>
      </c>
      <c r="G860" s="28">
        <v>0.81692211592747499</v>
      </c>
    </row>
    <row r="861" spans="1:7" x14ac:dyDescent="0.25">
      <c r="A861" s="20">
        <v>3032</v>
      </c>
      <c r="B861" s="20" t="s">
        <v>58</v>
      </c>
      <c r="C861" s="20" t="s">
        <v>8564</v>
      </c>
      <c r="D861" s="20" t="s">
        <v>92</v>
      </c>
      <c r="E861" s="20" t="s">
        <v>407</v>
      </c>
      <c r="F861" s="20" t="s">
        <v>263</v>
      </c>
      <c r="G861" s="28">
        <v>0.81607341108097298</v>
      </c>
    </row>
    <row r="862" spans="1:7" x14ac:dyDescent="0.25">
      <c r="A862" s="20">
        <v>3031</v>
      </c>
      <c r="B862" s="20" t="s">
        <v>58</v>
      </c>
      <c r="C862" s="20" t="s">
        <v>8564</v>
      </c>
      <c r="D862" s="20" t="s">
        <v>83</v>
      </c>
      <c r="E862" s="20" t="s">
        <v>407</v>
      </c>
      <c r="F862" s="20" t="s">
        <v>197</v>
      </c>
      <c r="G862" s="28">
        <v>0.81467057406506804</v>
      </c>
    </row>
    <row r="863" spans="1:7" x14ac:dyDescent="0.25">
      <c r="A863" s="20">
        <v>4157</v>
      </c>
      <c r="B863" s="20" t="s">
        <v>58</v>
      </c>
      <c r="C863" s="20" t="s">
        <v>406</v>
      </c>
      <c r="D863" s="20" t="s">
        <v>92</v>
      </c>
      <c r="E863" s="20" t="s">
        <v>81</v>
      </c>
      <c r="F863" s="20" t="s">
        <v>145</v>
      </c>
      <c r="G863" s="28">
        <v>0.81339071539356</v>
      </c>
    </row>
    <row r="864" spans="1:7" x14ac:dyDescent="0.25">
      <c r="A864" s="20">
        <v>4020</v>
      </c>
      <c r="B864" s="20" t="s">
        <v>58</v>
      </c>
      <c r="C864" s="20" t="s">
        <v>406</v>
      </c>
      <c r="D864" s="20" t="s">
        <v>429</v>
      </c>
      <c r="E864" s="20" t="s">
        <v>409</v>
      </c>
      <c r="F864" s="20" t="s">
        <v>282</v>
      </c>
      <c r="G864" s="28">
        <v>0.812063972940684</v>
      </c>
    </row>
    <row r="865" spans="1:7" x14ac:dyDescent="0.25">
      <c r="A865" s="20">
        <v>3035</v>
      </c>
      <c r="B865" s="20" t="s">
        <v>58</v>
      </c>
      <c r="C865" s="20" t="s">
        <v>8564</v>
      </c>
      <c r="D865" s="20" t="s">
        <v>83</v>
      </c>
      <c r="E865" s="20" t="s">
        <v>407</v>
      </c>
      <c r="F865" s="20" t="s">
        <v>260</v>
      </c>
      <c r="G865" s="28">
        <v>0.80925059168125002</v>
      </c>
    </row>
    <row r="866" spans="1:7" x14ac:dyDescent="0.25">
      <c r="A866" s="20">
        <v>3035</v>
      </c>
      <c r="B866" s="20" t="s">
        <v>58</v>
      </c>
      <c r="C866" s="20" t="s">
        <v>8564</v>
      </c>
      <c r="D866" s="20" t="s">
        <v>83</v>
      </c>
      <c r="E866" s="20" t="s">
        <v>407</v>
      </c>
      <c r="F866" s="20" t="s">
        <v>308</v>
      </c>
      <c r="G866" s="28">
        <v>0.80920607967898806</v>
      </c>
    </row>
    <row r="867" spans="1:7" x14ac:dyDescent="0.25">
      <c r="A867" s="20">
        <v>3046</v>
      </c>
      <c r="B867" s="20" t="s">
        <v>58</v>
      </c>
      <c r="C867" s="20" t="s">
        <v>8564</v>
      </c>
      <c r="D867" s="20" t="s">
        <v>92</v>
      </c>
      <c r="E867" s="20" t="s">
        <v>408</v>
      </c>
      <c r="F867" s="20" t="s">
        <v>135</v>
      </c>
      <c r="G867" s="28">
        <v>0.80606099144424903</v>
      </c>
    </row>
    <row r="868" spans="1:7" x14ac:dyDescent="0.25">
      <c r="A868" s="20">
        <v>3045</v>
      </c>
      <c r="B868" s="20" t="s">
        <v>58</v>
      </c>
      <c r="C868" s="20" t="s">
        <v>8564</v>
      </c>
      <c r="D868" s="20" t="s">
        <v>80</v>
      </c>
      <c r="E868" s="20" t="s">
        <v>408</v>
      </c>
      <c r="F868" s="20" t="s">
        <v>195</v>
      </c>
      <c r="G868" s="28">
        <v>0.805481753806083</v>
      </c>
    </row>
    <row r="869" spans="1:7" x14ac:dyDescent="0.25">
      <c r="A869" s="20">
        <v>4128</v>
      </c>
      <c r="B869" s="20" t="s">
        <v>58</v>
      </c>
      <c r="C869" s="20" t="s">
        <v>406</v>
      </c>
      <c r="D869" s="20" t="s">
        <v>85</v>
      </c>
      <c r="E869" s="20" t="s">
        <v>81</v>
      </c>
      <c r="F869" s="20" t="s">
        <v>294</v>
      </c>
      <c r="G869" s="28">
        <v>0.80096837322482894</v>
      </c>
    </row>
    <row r="870" spans="1:7" x14ac:dyDescent="0.25">
      <c r="A870" s="20">
        <v>4020</v>
      </c>
      <c r="B870" s="20" t="s">
        <v>58</v>
      </c>
      <c r="C870" s="20" t="s">
        <v>406</v>
      </c>
      <c r="D870" s="20" t="s">
        <v>429</v>
      </c>
      <c r="E870" s="20" t="s">
        <v>409</v>
      </c>
      <c r="F870" s="20" t="s">
        <v>352</v>
      </c>
      <c r="G870" s="28">
        <v>0.79832536263828902</v>
      </c>
    </row>
    <row r="871" spans="1:7" x14ac:dyDescent="0.25">
      <c r="A871" s="20">
        <v>3030</v>
      </c>
      <c r="B871" s="20" t="s">
        <v>58</v>
      </c>
      <c r="C871" s="20" t="s">
        <v>8564</v>
      </c>
      <c r="D871" s="20" t="s">
        <v>80</v>
      </c>
      <c r="E871" s="20" t="s">
        <v>407</v>
      </c>
      <c r="F871" s="20" t="s">
        <v>132</v>
      </c>
      <c r="G871" s="28">
        <v>0.79774460629223198</v>
      </c>
    </row>
    <row r="872" spans="1:7" x14ac:dyDescent="0.25">
      <c r="A872" s="20">
        <v>4117</v>
      </c>
      <c r="B872" s="20" t="s">
        <v>58</v>
      </c>
      <c r="C872" s="20" t="s">
        <v>406</v>
      </c>
      <c r="D872" s="20" t="s">
        <v>83</v>
      </c>
      <c r="E872" s="20" t="s">
        <v>81</v>
      </c>
      <c r="F872" s="20" t="s">
        <v>302</v>
      </c>
      <c r="G872" s="28">
        <v>0.79723854685805695</v>
      </c>
    </row>
    <row r="873" spans="1:7" x14ac:dyDescent="0.25">
      <c r="A873" s="20">
        <v>3024</v>
      </c>
      <c r="B873" s="20" t="s">
        <v>58</v>
      </c>
      <c r="C873" s="20" t="s">
        <v>8564</v>
      </c>
      <c r="D873" s="20" t="s">
        <v>86</v>
      </c>
      <c r="E873" s="20" t="s">
        <v>408</v>
      </c>
      <c r="F873" s="20" t="s">
        <v>374</v>
      </c>
      <c r="G873" s="28">
        <v>0.79654851068252397</v>
      </c>
    </row>
    <row r="874" spans="1:7" x14ac:dyDescent="0.25">
      <c r="A874" s="20">
        <v>4118</v>
      </c>
      <c r="B874" s="20" t="s">
        <v>58</v>
      </c>
      <c r="C874" s="20" t="s">
        <v>406</v>
      </c>
      <c r="D874" s="20" t="s">
        <v>86</v>
      </c>
      <c r="E874" s="20" t="s">
        <v>81</v>
      </c>
      <c r="F874" s="20" t="s">
        <v>123</v>
      </c>
      <c r="G874" s="28">
        <v>0.79631729458877698</v>
      </c>
    </row>
    <row r="875" spans="1:7" x14ac:dyDescent="0.25">
      <c r="A875" s="20">
        <v>3028</v>
      </c>
      <c r="B875" s="20" t="s">
        <v>58</v>
      </c>
      <c r="C875" s="20" t="s">
        <v>8564</v>
      </c>
      <c r="D875" s="20" t="s">
        <v>92</v>
      </c>
      <c r="E875" s="20" t="s">
        <v>407</v>
      </c>
      <c r="F875" s="20" t="s">
        <v>120</v>
      </c>
      <c r="G875" s="28">
        <v>0.79471771056079499</v>
      </c>
    </row>
    <row r="876" spans="1:7" x14ac:dyDescent="0.25">
      <c r="A876" s="20">
        <v>4025</v>
      </c>
      <c r="B876" s="20" t="s">
        <v>58</v>
      </c>
      <c r="C876" s="20" t="s">
        <v>406</v>
      </c>
      <c r="D876" s="20" t="s">
        <v>80</v>
      </c>
      <c r="E876" s="20" t="s">
        <v>409</v>
      </c>
      <c r="F876" s="20" t="s">
        <v>330</v>
      </c>
      <c r="G876" s="28">
        <v>0.79387787216032402</v>
      </c>
    </row>
    <row r="877" spans="1:7" x14ac:dyDescent="0.25">
      <c r="A877" s="20">
        <v>3041</v>
      </c>
      <c r="B877" s="20" t="s">
        <v>58</v>
      </c>
      <c r="C877" s="20" t="s">
        <v>8564</v>
      </c>
      <c r="D877" s="20" t="s">
        <v>83</v>
      </c>
      <c r="E877" s="20" t="s">
        <v>408</v>
      </c>
      <c r="F877" s="20" t="s">
        <v>186</v>
      </c>
      <c r="G877" s="28">
        <v>0.79352458259252601</v>
      </c>
    </row>
    <row r="878" spans="1:7" x14ac:dyDescent="0.25">
      <c r="A878" s="20">
        <v>3046</v>
      </c>
      <c r="B878" s="20" t="s">
        <v>58</v>
      </c>
      <c r="C878" s="20" t="s">
        <v>8564</v>
      </c>
      <c r="D878" s="20" t="s">
        <v>92</v>
      </c>
      <c r="E878" s="20" t="s">
        <v>408</v>
      </c>
      <c r="F878" s="20" t="s">
        <v>190</v>
      </c>
      <c r="G878" s="28">
        <v>0.792199771186748</v>
      </c>
    </row>
    <row r="879" spans="1:7" x14ac:dyDescent="0.25">
      <c r="A879" s="20">
        <v>3028</v>
      </c>
      <c r="B879" s="20" t="s">
        <v>58</v>
      </c>
      <c r="C879" s="20" t="s">
        <v>8564</v>
      </c>
      <c r="D879" s="20" t="s">
        <v>92</v>
      </c>
      <c r="E879" s="20" t="s">
        <v>407</v>
      </c>
      <c r="F879" s="20" t="s">
        <v>188</v>
      </c>
      <c r="G879" s="28">
        <v>0.79063464401405903</v>
      </c>
    </row>
    <row r="880" spans="1:7" x14ac:dyDescent="0.25">
      <c r="A880" s="20">
        <v>4030</v>
      </c>
      <c r="B880" s="20" t="s">
        <v>58</v>
      </c>
      <c r="C880" s="20" t="s">
        <v>406</v>
      </c>
      <c r="D880" s="20" t="s">
        <v>92</v>
      </c>
      <c r="E880" s="20" t="s">
        <v>109</v>
      </c>
      <c r="F880" s="20" t="s">
        <v>225</v>
      </c>
      <c r="G880" s="28">
        <v>0.78671250086348499</v>
      </c>
    </row>
    <row r="881" spans="1:7" x14ac:dyDescent="0.25">
      <c r="A881" s="20">
        <v>3042</v>
      </c>
      <c r="B881" s="20" t="s">
        <v>58</v>
      </c>
      <c r="C881" s="20" t="s">
        <v>8564</v>
      </c>
      <c r="D881" s="20" t="s">
        <v>92</v>
      </c>
      <c r="E881" s="20" t="s">
        <v>408</v>
      </c>
      <c r="F881" s="20" t="s">
        <v>249</v>
      </c>
      <c r="G881" s="28">
        <v>0.784003441912279</v>
      </c>
    </row>
    <row r="882" spans="1:7" x14ac:dyDescent="0.25">
      <c r="A882" s="20">
        <v>3043</v>
      </c>
      <c r="B882" s="20" t="s">
        <v>58</v>
      </c>
      <c r="C882" s="20" t="s">
        <v>8564</v>
      </c>
      <c r="D882" s="20" t="s">
        <v>83</v>
      </c>
      <c r="E882" s="20" t="s">
        <v>408</v>
      </c>
      <c r="F882" s="20" t="s">
        <v>185</v>
      </c>
      <c r="G882" s="28">
        <v>0.78379343275945501</v>
      </c>
    </row>
    <row r="883" spans="1:7" x14ac:dyDescent="0.25">
      <c r="A883" s="20">
        <v>3035</v>
      </c>
      <c r="B883" s="20" t="s">
        <v>58</v>
      </c>
      <c r="C883" s="20" t="s">
        <v>8564</v>
      </c>
      <c r="D883" s="20" t="s">
        <v>83</v>
      </c>
      <c r="E883" s="20" t="s">
        <v>407</v>
      </c>
      <c r="F883" s="20" t="s">
        <v>182</v>
      </c>
      <c r="G883" s="28">
        <v>0.78326714787413898</v>
      </c>
    </row>
    <row r="884" spans="1:7" x14ac:dyDescent="0.25">
      <c r="A884" s="20">
        <v>3030</v>
      </c>
      <c r="B884" s="20" t="s">
        <v>58</v>
      </c>
      <c r="C884" s="20" t="s">
        <v>8564</v>
      </c>
      <c r="D884" s="20" t="s">
        <v>80</v>
      </c>
      <c r="E884" s="20" t="s">
        <v>407</v>
      </c>
      <c r="F884" s="20" t="s">
        <v>97</v>
      </c>
      <c r="G884" s="28">
        <v>0.78280906393187699</v>
      </c>
    </row>
    <row r="885" spans="1:7" x14ac:dyDescent="0.25">
      <c r="A885" s="20">
        <v>3034</v>
      </c>
      <c r="B885" s="20" t="s">
        <v>58</v>
      </c>
      <c r="C885" s="20" t="s">
        <v>8564</v>
      </c>
      <c r="D885" s="20" t="s">
        <v>92</v>
      </c>
      <c r="E885" s="20" t="s">
        <v>407</v>
      </c>
      <c r="F885" s="20" t="s">
        <v>263</v>
      </c>
      <c r="G885" s="28">
        <v>0.779152026943155</v>
      </c>
    </row>
    <row r="886" spans="1:7" x14ac:dyDescent="0.25">
      <c r="A886" s="20">
        <v>3032</v>
      </c>
      <c r="B886" s="20" t="s">
        <v>58</v>
      </c>
      <c r="C886" s="20" t="s">
        <v>8564</v>
      </c>
      <c r="D886" s="20" t="s">
        <v>429</v>
      </c>
      <c r="E886" s="20" t="s">
        <v>407</v>
      </c>
      <c r="F886" s="20" t="s">
        <v>437</v>
      </c>
      <c r="G886" s="28">
        <v>0.77539603138382296</v>
      </c>
    </row>
    <row r="887" spans="1:7" x14ac:dyDescent="0.25">
      <c r="A887" s="20">
        <v>4030</v>
      </c>
      <c r="B887" s="20" t="s">
        <v>58</v>
      </c>
      <c r="C887" s="20" t="s">
        <v>406</v>
      </c>
      <c r="D887" s="20" t="s">
        <v>92</v>
      </c>
      <c r="E887" s="20" t="s">
        <v>109</v>
      </c>
      <c r="F887" s="20" t="s">
        <v>239</v>
      </c>
      <c r="G887" s="28">
        <v>0.77521015594797205</v>
      </c>
    </row>
    <row r="888" spans="1:7" x14ac:dyDescent="0.25">
      <c r="A888" s="20">
        <v>3027</v>
      </c>
      <c r="B888" s="20" t="s">
        <v>58</v>
      </c>
      <c r="C888" s="20" t="s">
        <v>8564</v>
      </c>
      <c r="D888" s="20" t="s">
        <v>80</v>
      </c>
      <c r="E888" s="20" t="s">
        <v>407</v>
      </c>
      <c r="F888" s="20" t="s">
        <v>97</v>
      </c>
      <c r="G888" s="28">
        <v>0.77494007446370805</v>
      </c>
    </row>
    <row r="889" spans="1:7" x14ac:dyDescent="0.25">
      <c r="A889" s="20">
        <v>3028</v>
      </c>
      <c r="B889" s="20" t="s">
        <v>58</v>
      </c>
      <c r="C889" s="20" t="s">
        <v>8564</v>
      </c>
      <c r="D889" s="20" t="s">
        <v>92</v>
      </c>
      <c r="E889" s="20" t="s">
        <v>407</v>
      </c>
      <c r="F889" s="20" t="s">
        <v>187</v>
      </c>
      <c r="G889" s="28">
        <v>0.77492468988939001</v>
      </c>
    </row>
    <row r="890" spans="1:7" x14ac:dyDescent="0.25">
      <c r="A890" s="20">
        <v>3034</v>
      </c>
      <c r="B890" s="20" t="s">
        <v>58</v>
      </c>
      <c r="C890" s="20" t="s">
        <v>8564</v>
      </c>
      <c r="D890" s="20" t="s">
        <v>92</v>
      </c>
      <c r="E890" s="20" t="s">
        <v>407</v>
      </c>
      <c r="F890" s="20" t="s">
        <v>242</v>
      </c>
      <c r="G890" s="28">
        <v>0.77028782560665299</v>
      </c>
    </row>
    <row r="891" spans="1:7" x14ac:dyDescent="0.25">
      <c r="A891" s="20">
        <v>3032</v>
      </c>
      <c r="B891" s="20" t="s">
        <v>58</v>
      </c>
      <c r="C891" s="20" t="s">
        <v>8564</v>
      </c>
      <c r="D891" s="20" t="s">
        <v>429</v>
      </c>
      <c r="E891" s="20" t="s">
        <v>407</v>
      </c>
      <c r="F891" s="20" t="s">
        <v>171</v>
      </c>
      <c r="G891" s="28">
        <v>0.77008021371937196</v>
      </c>
    </row>
    <row r="892" spans="1:7" x14ac:dyDescent="0.25">
      <c r="A892" s="20">
        <v>3032</v>
      </c>
      <c r="B892" s="20" t="s">
        <v>58</v>
      </c>
      <c r="C892" s="20" t="s">
        <v>8564</v>
      </c>
      <c r="D892" s="20" t="s">
        <v>429</v>
      </c>
      <c r="E892" s="20" t="s">
        <v>407</v>
      </c>
      <c r="F892" s="20" t="s">
        <v>262</v>
      </c>
      <c r="G892" s="28">
        <v>0.76943562440727098</v>
      </c>
    </row>
    <row r="893" spans="1:7" x14ac:dyDescent="0.25">
      <c r="A893" s="20">
        <v>4162</v>
      </c>
      <c r="B893" s="20" t="s">
        <v>58</v>
      </c>
      <c r="C893" s="20" t="s">
        <v>406</v>
      </c>
      <c r="D893" s="20" t="s">
        <v>90</v>
      </c>
      <c r="E893" s="20" t="s">
        <v>81</v>
      </c>
      <c r="F893" s="20" t="s">
        <v>224</v>
      </c>
      <c r="G893" s="28">
        <v>0.76674604659103596</v>
      </c>
    </row>
    <row r="894" spans="1:7" x14ac:dyDescent="0.25">
      <c r="A894" s="20">
        <v>4113</v>
      </c>
      <c r="B894" s="20" t="s">
        <v>58</v>
      </c>
      <c r="C894" s="20" t="s">
        <v>406</v>
      </c>
      <c r="D894" s="20" t="s">
        <v>429</v>
      </c>
      <c r="E894" s="20" t="s">
        <v>81</v>
      </c>
      <c r="F894" s="20" t="s">
        <v>352</v>
      </c>
      <c r="G894" s="28">
        <v>0.76563652579158303</v>
      </c>
    </row>
    <row r="895" spans="1:7" x14ac:dyDescent="0.25">
      <c r="A895" s="20">
        <v>3045</v>
      </c>
      <c r="B895" s="20" t="s">
        <v>58</v>
      </c>
      <c r="C895" s="20" t="s">
        <v>8564</v>
      </c>
      <c r="D895" s="20" t="s">
        <v>80</v>
      </c>
      <c r="E895" s="20" t="s">
        <v>408</v>
      </c>
      <c r="F895" s="20" t="s">
        <v>184</v>
      </c>
      <c r="G895" s="28">
        <v>0.76350110846112496</v>
      </c>
    </row>
    <row r="896" spans="1:7" x14ac:dyDescent="0.25">
      <c r="A896" s="20">
        <v>4155</v>
      </c>
      <c r="B896" s="20" t="s">
        <v>58</v>
      </c>
      <c r="C896" s="20" t="s">
        <v>406</v>
      </c>
      <c r="D896" s="20" t="s">
        <v>83</v>
      </c>
      <c r="E896" s="20" t="s">
        <v>81</v>
      </c>
      <c r="F896" s="20" t="s">
        <v>199</v>
      </c>
      <c r="G896" s="28">
        <v>0.75981744819129005</v>
      </c>
    </row>
    <row r="897" spans="1:7" x14ac:dyDescent="0.25">
      <c r="A897" s="20">
        <v>4025</v>
      </c>
      <c r="B897" s="20" t="s">
        <v>58</v>
      </c>
      <c r="C897" s="20" t="s">
        <v>406</v>
      </c>
      <c r="D897" s="20" t="s">
        <v>80</v>
      </c>
      <c r="E897" s="20" t="s">
        <v>409</v>
      </c>
      <c r="F897" s="20" t="s">
        <v>261</v>
      </c>
      <c r="G897" s="28">
        <v>0.75375893466984301</v>
      </c>
    </row>
    <row r="898" spans="1:7" x14ac:dyDescent="0.25">
      <c r="A898" s="20">
        <v>3034</v>
      </c>
      <c r="B898" s="20" t="s">
        <v>58</v>
      </c>
      <c r="C898" s="20" t="s">
        <v>8564</v>
      </c>
      <c r="D898" s="20" t="s">
        <v>92</v>
      </c>
      <c r="E898" s="20" t="s">
        <v>407</v>
      </c>
      <c r="F898" s="20" t="s">
        <v>308</v>
      </c>
      <c r="G898" s="28">
        <v>0.745420316214362</v>
      </c>
    </row>
    <row r="899" spans="1:7" x14ac:dyDescent="0.25">
      <c r="A899" s="20">
        <v>4124</v>
      </c>
      <c r="B899" s="20" t="s">
        <v>58</v>
      </c>
      <c r="C899" s="20" t="s">
        <v>406</v>
      </c>
      <c r="D899" s="20" t="s">
        <v>80</v>
      </c>
      <c r="E899" s="20" t="s">
        <v>81</v>
      </c>
      <c r="F899" s="20" t="s">
        <v>162</v>
      </c>
      <c r="G899" s="28">
        <v>0.74405307633533602</v>
      </c>
    </row>
    <row r="900" spans="1:7" x14ac:dyDescent="0.25">
      <c r="A900" s="20">
        <v>3031</v>
      </c>
      <c r="B900" s="20" t="s">
        <v>58</v>
      </c>
      <c r="C900" s="20" t="s">
        <v>8564</v>
      </c>
      <c r="D900" s="20" t="s">
        <v>83</v>
      </c>
      <c r="E900" s="20" t="s">
        <v>407</v>
      </c>
      <c r="F900" s="20" t="s">
        <v>170</v>
      </c>
      <c r="G900" s="28">
        <v>0.74309061463639303</v>
      </c>
    </row>
    <row r="901" spans="1:7" x14ac:dyDescent="0.25">
      <c r="A901" s="20">
        <v>3025</v>
      </c>
      <c r="B901" s="20" t="s">
        <v>58</v>
      </c>
      <c r="C901" s="20" t="s">
        <v>8564</v>
      </c>
      <c r="D901" s="20" t="s">
        <v>86</v>
      </c>
      <c r="E901" s="20" t="s">
        <v>408</v>
      </c>
      <c r="F901" s="20" t="s">
        <v>123</v>
      </c>
      <c r="G901" s="28">
        <v>0.74151897051549398</v>
      </c>
    </row>
    <row r="902" spans="1:7" x14ac:dyDescent="0.25">
      <c r="A902" s="20">
        <v>4019</v>
      </c>
      <c r="B902" s="20" t="s">
        <v>58</v>
      </c>
      <c r="C902" s="20" t="s">
        <v>406</v>
      </c>
      <c r="D902" s="20" t="s">
        <v>80</v>
      </c>
      <c r="E902" s="20" t="s">
        <v>409</v>
      </c>
      <c r="F902" s="20" t="s">
        <v>116</v>
      </c>
      <c r="G902" s="28">
        <v>0.74081619115418595</v>
      </c>
    </row>
    <row r="903" spans="1:7" x14ac:dyDescent="0.25">
      <c r="A903" s="20">
        <v>4162</v>
      </c>
      <c r="B903" s="20" t="s">
        <v>58</v>
      </c>
      <c r="C903" s="20" t="s">
        <v>406</v>
      </c>
      <c r="D903" s="20" t="s">
        <v>90</v>
      </c>
      <c r="E903" s="20" t="s">
        <v>81</v>
      </c>
      <c r="F903" s="20" t="s">
        <v>456</v>
      </c>
      <c r="G903" s="28">
        <v>0.74016674635706603</v>
      </c>
    </row>
    <row r="904" spans="1:7" x14ac:dyDescent="0.25">
      <c r="A904" s="20">
        <v>4138</v>
      </c>
      <c r="B904" s="20" t="s">
        <v>58</v>
      </c>
      <c r="C904" s="20" t="s">
        <v>406</v>
      </c>
      <c r="D904" s="20" t="s">
        <v>83</v>
      </c>
      <c r="E904" s="20" t="s">
        <v>81</v>
      </c>
      <c r="F904" s="20" t="s">
        <v>100</v>
      </c>
      <c r="G904" s="28">
        <v>0.73079498789698305</v>
      </c>
    </row>
    <row r="905" spans="1:7" x14ac:dyDescent="0.25">
      <c r="A905" s="20">
        <v>3033</v>
      </c>
      <c r="B905" s="20" t="s">
        <v>58</v>
      </c>
      <c r="C905" s="20" t="s">
        <v>8564</v>
      </c>
      <c r="D905" s="20" t="s">
        <v>429</v>
      </c>
      <c r="E905" s="20" t="s">
        <v>407</v>
      </c>
      <c r="F905" s="20" t="s">
        <v>437</v>
      </c>
      <c r="G905" s="28">
        <v>0.73053991729899903</v>
      </c>
    </row>
    <row r="906" spans="1:7" x14ac:dyDescent="0.25">
      <c r="A906" s="20">
        <v>3030</v>
      </c>
      <c r="B906" s="20" t="s">
        <v>58</v>
      </c>
      <c r="C906" s="20" t="s">
        <v>8564</v>
      </c>
      <c r="D906" s="20" t="s">
        <v>80</v>
      </c>
      <c r="E906" s="20" t="s">
        <v>407</v>
      </c>
      <c r="F906" s="20" t="s">
        <v>163</v>
      </c>
      <c r="G906" s="28">
        <v>0.723040541792078</v>
      </c>
    </row>
    <row r="907" spans="1:7" x14ac:dyDescent="0.25">
      <c r="A907" s="20">
        <v>3031</v>
      </c>
      <c r="B907" s="20" t="s">
        <v>58</v>
      </c>
      <c r="C907" s="20" t="s">
        <v>8564</v>
      </c>
      <c r="D907" s="20" t="s">
        <v>83</v>
      </c>
      <c r="E907" s="20" t="s">
        <v>407</v>
      </c>
      <c r="F907" s="20" t="s">
        <v>196</v>
      </c>
      <c r="G907" s="28">
        <v>0.72005665451669698</v>
      </c>
    </row>
    <row r="908" spans="1:7" x14ac:dyDescent="0.25">
      <c r="A908" s="20">
        <v>3027</v>
      </c>
      <c r="B908" s="20" t="s">
        <v>58</v>
      </c>
      <c r="C908" s="20" t="s">
        <v>8564</v>
      </c>
      <c r="D908" s="20" t="s">
        <v>80</v>
      </c>
      <c r="E908" s="20" t="s">
        <v>407</v>
      </c>
      <c r="F908" s="20" t="s">
        <v>163</v>
      </c>
      <c r="G908" s="28">
        <v>0.71355234336074302</v>
      </c>
    </row>
    <row r="909" spans="1:7" x14ac:dyDescent="0.25">
      <c r="A909" s="20">
        <v>3027</v>
      </c>
      <c r="B909" s="20" t="s">
        <v>58</v>
      </c>
      <c r="C909" s="20" t="s">
        <v>8564</v>
      </c>
      <c r="D909" s="20" t="s">
        <v>80</v>
      </c>
      <c r="E909" s="20" t="s">
        <v>407</v>
      </c>
      <c r="F909" s="20" t="s">
        <v>132</v>
      </c>
      <c r="G909" s="28">
        <v>0.71326487178393005</v>
      </c>
    </row>
    <row r="910" spans="1:7" x14ac:dyDescent="0.25">
      <c r="A910" s="20">
        <v>3034</v>
      </c>
      <c r="B910" s="20" t="s">
        <v>58</v>
      </c>
      <c r="C910" s="20" t="s">
        <v>8564</v>
      </c>
      <c r="D910" s="20" t="s">
        <v>92</v>
      </c>
      <c r="E910" s="20" t="s">
        <v>407</v>
      </c>
      <c r="F910" s="20" t="s">
        <v>177</v>
      </c>
      <c r="G910" s="28">
        <v>0.71125440345650903</v>
      </c>
    </row>
    <row r="911" spans="1:7" x14ac:dyDescent="0.25">
      <c r="A911" s="20">
        <v>4114</v>
      </c>
      <c r="B911" s="20" t="s">
        <v>58</v>
      </c>
      <c r="C911" s="20" t="s">
        <v>406</v>
      </c>
      <c r="D911" s="20" t="s">
        <v>85</v>
      </c>
      <c r="E911" s="20" t="s">
        <v>81</v>
      </c>
      <c r="F911" s="20" t="s">
        <v>358</v>
      </c>
      <c r="G911" s="28">
        <v>0.70507489674637702</v>
      </c>
    </row>
    <row r="912" spans="1:7" x14ac:dyDescent="0.25">
      <c r="A912" s="20">
        <v>4025</v>
      </c>
      <c r="B912" s="20" t="s">
        <v>58</v>
      </c>
      <c r="C912" s="20" t="s">
        <v>406</v>
      </c>
      <c r="D912" s="20" t="s">
        <v>80</v>
      </c>
      <c r="E912" s="20" t="s">
        <v>409</v>
      </c>
      <c r="F912" s="20" t="s">
        <v>310</v>
      </c>
      <c r="G912" s="28">
        <v>0.70497100621276698</v>
      </c>
    </row>
    <row r="913" spans="1:7" x14ac:dyDescent="0.25">
      <c r="A913" s="20">
        <v>3043</v>
      </c>
      <c r="B913" s="20" t="s">
        <v>58</v>
      </c>
      <c r="C913" s="20" t="s">
        <v>8564</v>
      </c>
      <c r="D913" s="20" t="s">
        <v>83</v>
      </c>
      <c r="E913" s="20" t="s">
        <v>408</v>
      </c>
      <c r="F913" s="20" t="s">
        <v>194</v>
      </c>
      <c r="G913" s="28">
        <v>0.70180195107876797</v>
      </c>
    </row>
    <row r="914" spans="1:7" x14ac:dyDescent="0.25">
      <c r="A914" s="20">
        <v>3025</v>
      </c>
      <c r="B914" s="20" t="s">
        <v>58</v>
      </c>
      <c r="C914" s="20" t="s">
        <v>8564</v>
      </c>
      <c r="D914" s="20" t="s">
        <v>86</v>
      </c>
      <c r="E914" s="20" t="s">
        <v>408</v>
      </c>
      <c r="F914" s="20" t="s">
        <v>336</v>
      </c>
      <c r="G914" s="28">
        <v>0.70061546316183398</v>
      </c>
    </row>
    <row r="915" spans="1:7" x14ac:dyDescent="0.25">
      <c r="A915" s="20">
        <v>3019</v>
      </c>
      <c r="B915" s="20" t="s">
        <v>58</v>
      </c>
      <c r="C915" s="20" t="s">
        <v>8564</v>
      </c>
      <c r="D915" s="20" t="s">
        <v>90</v>
      </c>
      <c r="E915" s="20" t="s">
        <v>408</v>
      </c>
      <c r="F915" s="20" t="s">
        <v>456</v>
      </c>
      <c r="G915" s="28">
        <v>0.69930765496457603</v>
      </c>
    </row>
    <row r="916" spans="1:7" x14ac:dyDescent="0.25">
      <c r="A916" s="20">
        <v>4021</v>
      </c>
      <c r="B916" s="20" t="s">
        <v>58</v>
      </c>
      <c r="C916" s="20" t="s">
        <v>406</v>
      </c>
      <c r="D916" s="20" t="s">
        <v>429</v>
      </c>
      <c r="E916" s="20" t="s">
        <v>409</v>
      </c>
      <c r="F916" s="20" t="s">
        <v>438</v>
      </c>
      <c r="G916" s="28">
        <v>0.69619503303713803</v>
      </c>
    </row>
    <row r="917" spans="1:7" x14ac:dyDescent="0.25">
      <c r="A917" s="20">
        <v>4027</v>
      </c>
      <c r="B917" s="20" t="s">
        <v>58</v>
      </c>
      <c r="C917" s="20" t="s">
        <v>406</v>
      </c>
      <c r="D917" s="20" t="s">
        <v>80</v>
      </c>
      <c r="E917" s="20" t="s">
        <v>409</v>
      </c>
      <c r="F917" s="20" t="s">
        <v>96</v>
      </c>
      <c r="G917" s="28">
        <v>0.69544962216693695</v>
      </c>
    </row>
    <row r="918" spans="1:7" x14ac:dyDescent="0.25">
      <c r="A918" s="20">
        <v>3030</v>
      </c>
      <c r="B918" s="20" t="s">
        <v>58</v>
      </c>
      <c r="C918" s="20" t="s">
        <v>8564</v>
      </c>
      <c r="D918" s="20" t="s">
        <v>80</v>
      </c>
      <c r="E918" s="20" t="s">
        <v>407</v>
      </c>
      <c r="F918" s="20" t="s">
        <v>126</v>
      </c>
      <c r="G918" s="28">
        <v>0.69493031434104302</v>
      </c>
    </row>
    <row r="919" spans="1:7" x14ac:dyDescent="0.25">
      <c r="A919" s="20">
        <v>3043</v>
      </c>
      <c r="B919" s="20" t="s">
        <v>58</v>
      </c>
      <c r="C919" s="20" t="s">
        <v>8564</v>
      </c>
      <c r="D919" s="20" t="s">
        <v>83</v>
      </c>
      <c r="E919" s="20" t="s">
        <v>408</v>
      </c>
      <c r="F919" s="20" t="s">
        <v>172</v>
      </c>
      <c r="G919" s="28">
        <v>0.68908270767523205</v>
      </c>
    </row>
    <row r="920" spans="1:7" x14ac:dyDescent="0.25">
      <c r="A920" s="20">
        <v>4025</v>
      </c>
      <c r="B920" s="20" t="s">
        <v>58</v>
      </c>
      <c r="C920" s="20" t="s">
        <v>406</v>
      </c>
      <c r="D920" s="20" t="s">
        <v>80</v>
      </c>
      <c r="E920" s="20" t="s">
        <v>409</v>
      </c>
      <c r="F920" s="20" t="s">
        <v>229</v>
      </c>
      <c r="G920" s="28">
        <v>0.68897767478127403</v>
      </c>
    </row>
    <row r="921" spans="1:7" x14ac:dyDescent="0.25">
      <c r="A921" s="20">
        <v>3032</v>
      </c>
      <c r="B921" s="20" t="s">
        <v>58</v>
      </c>
      <c r="C921" s="20" t="s">
        <v>8564</v>
      </c>
      <c r="D921" s="20" t="s">
        <v>80</v>
      </c>
      <c r="E921" s="20" t="s">
        <v>407</v>
      </c>
      <c r="F921" s="20" t="s">
        <v>178</v>
      </c>
      <c r="G921" s="28">
        <v>0.68049676142977</v>
      </c>
    </row>
    <row r="922" spans="1:7" x14ac:dyDescent="0.25">
      <c r="A922" s="20">
        <v>4144</v>
      </c>
      <c r="B922" s="20" t="s">
        <v>58</v>
      </c>
      <c r="C922" s="20" t="s">
        <v>406</v>
      </c>
      <c r="D922" s="20" t="s">
        <v>101</v>
      </c>
      <c r="E922" s="20" t="s">
        <v>81</v>
      </c>
      <c r="F922" s="20" t="s">
        <v>136</v>
      </c>
      <c r="G922" s="28">
        <v>0.67924611907243804</v>
      </c>
    </row>
    <row r="923" spans="1:7" x14ac:dyDescent="0.25">
      <c r="A923" s="20">
        <v>3029</v>
      </c>
      <c r="B923" s="20" t="s">
        <v>58</v>
      </c>
      <c r="C923" s="20" t="s">
        <v>8564</v>
      </c>
      <c r="D923" s="20" t="s">
        <v>429</v>
      </c>
      <c r="E923" s="20" t="s">
        <v>407</v>
      </c>
      <c r="F923" s="20" t="s">
        <v>309</v>
      </c>
      <c r="G923" s="28">
        <v>0.67795967832101101</v>
      </c>
    </row>
    <row r="924" spans="1:7" x14ac:dyDescent="0.25">
      <c r="A924" s="20">
        <v>3032</v>
      </c>
      <c r="B924" s="20" t="s">
        <v>58</v>
      </c>
      <c r="C924" s="20" t="s">
        <v>8564</v>
      </c>
      <c r="D924" s="20" t="s">
        <v>92</v>
      </c>
      <c r="E924" s="20" t="s">
        <v>407</v>
      </c>
      <c r="F924" s="20" t="s">
        <v>177</v>
      </c>
      <c r="G924" s="28">
        <v>0.67566284353897799</v>
      </c>
    </row>
    <row r="925" spans="1:7" x14ac:dyDescent="0.25">
      <c r="A925" s="20">
        <v>4116</v>
      </c>
      <c r="B925" s="20" t="s">
        <v>58</v>
      </c>
      <c r="C925" s="20" t="s">
        <v>406</v>
      </c>
      <c r="D925" s="20" t="s">
        <v>101</v>
      </c>
      <c r="E925" s="20" t="s">
        <v>81</v>
      </c>
      <c r="F925" s="20" t="s">
        <v>258</v>
      </c>
      <c r="G925" s="28">
        <v>0.674098950637951</v>
      </c>
    </row>
    <row r="926" spans="1:7" x14ac:dyDescent="0.25">
      <c r="A926" s="20">
        <v>4033</v>
      </c>
      <c r="B926" s="20" t="s">
        <v>58</v>
      </c>
      <c r="C926" s="20" t="s">
        <v>406</v>
      </c>
      <c r="D926" s="20" t="s">
        <v>92</v>
      </c>
      <c r="E926" s="20" t="s">
        <v>93</v>
      </c>
      <c r="F926" s="20" t="s">
        <v>366</v>
      </c>
      <c r="G926" s="28">
        <v>0.67406720658331198</v>
      </c>
    </row>
    <row r="927" spans="1:7" x14ac:dyDescent="0.25">
      <c r="A927" s="20">
        <v>3034</v>
      </c>
      <c r="B927" s="20" t="s">
        <v>58</v>
      </c>
      <c r="C927" s="20" t="s">
        <v>8564</v>
      </c>
      <c r="D927" s="20" t="s">
        <v>92</v>
      </c>
      <c r="E927" s="20" t="s">
        <v>407</v>
      </c>
      <c r="F927" s="20" t="s">
        <v>155</v>
      </c>
      <c r="G927" s="28">
        <v>0.67095175814502295</v>
      </c>
    </row>
    <row r="928" spans="1:7" x14ac:dyDescent="0.25">
      <c r="A928" s="20">
        <v>4143</v>
      </c>
      <c r="B928" s="20" t="s">
        <v>58</v>
      </c>
      <c r="C928" s="20" t="s">
        <v>406</v>
      </c>
      <c r="D928" s="20" t="s">
        <v>101</v>
      </c>
      <c r="E928" s="20" t="s">
        <v>81</v>
      </c>
      <c r="F928" s="20" t="s">
        <v>148</v>
      </c>
      <c r="G928" s="28">
        <v>0.66467432301990403</v>
      </c>
    </row>
    <row r="929" spans="1:7" x14ac:dyDescent="0.25">
      <c r="A929" s="20">
        <v>4033</v>
      </c>
      <c r="B929" s="20" t="s">
        <v>58</v>
      </c>
      <c r="C929" s="20" t="s">
        <v>406</v>
      </c>
      <c r="D929" s="20" t="s">
        <v>92</v>
      </c>
      <c r="E929" s="20" t="s">
        <v>93</v>
      </c>
      <c r="F929" s="20" t="s">
        <v>251</v>
      </c>
      <c r="G929" s="28">
        <v>0.66243940783440303</v>
      </c>
    </row>
    <row r="930" spans="1:7" x14ac:dyDescent="0.25">
      <c r="A930" s="20">
        <v>3042</v>
      </c>
      <c r="B930" s="20" t="s">
        <v>58</v>
      </c>
      <c r="C930" s="20" t="s">
        <v>8564</v>
      </c>
      <c r="D930" s="20" t="s">
        <v>92</v>
      </c>
      <c r="E930" s="20" t="s">
        <v>408</v>
      </c>
      <c r="F930" s="20" t="s">
        <v>242</v>
      </c>
      <c r="G930" s="28">
        <v>0.66009898411326895</v>
      </c>
    </row>
    <row r="931" spans="1:7" x14ac:dyDescent="0.25">
      <c r="A931" s="20">
        <v>4033</v>
      </c>
      <c r="B931" s="20" t="s">
        <v>58</v>
      </c>
      <c r="C931" s="20" t="s">
        <v>406</v>
      </c>
      <c r="D931" s="20" t="s">
        <v>92</v>
      </c>
      <c r="E931" s="20" t="s">
        <v>93</v>
      </c>
      <c r="F931" s="20" t="s">
        <v>118</v>
      </c>
      <c r="G931" s="28">
        <v>0.65575097076745104</v>
      </c>
    </row>
    <row r="932" spans="1:7" x14ac:dyDescent="0.25">
      <c r="A932" s="20">
        <v>3045</v>
      </c>
      <c r="B932" s="20" t="s">
        <v>58</v>
      </c>
      <c r="C932" s="20" t="s">
        <v>8564</v>
      </c>
      <c r="D932" s="20" t="s">
        <v>80</v>
      </c>
      <c r="E932" s="20" t="s">
        <v>408</v>
      </c>
      <c r="F932" s="20" t="s">
        <v>450</v>
      </c>
      <c r="G932" s="28">
        <v>0.64472087879683504</v>
      </c>
    </row>
    <row r="933" spans="1:7" x14ac:dyDescent="0.25">
      <c r="A933" s="20">
        <v>3045</v>
      </c>
      <c r="B933" s="20" t="s">
        <v>58</v>
      </c>
      <c r="C933" s="20" t="s">
        <v>8564</v>
      </c>
      <c r="D933" s="20" t="s">
        <v>80</v>
      </c>
      <c r="E933" s="20" t="s">
        <v>408</v>
      </c>
      <c r="F933" s="20" t="s">
        <v>126</v>
      </c>
      <c r="G933" s="28">
        <v>0.64440305643478701</v>
      </c>
    </row>
    <row r="934" spans="1:7" x14ac:dyDescent="0.25">
      <c r="A934" s="20">
        <v>4120</v>
      </c>
      <c r="B934" s="20" t="s">
        <v>58</v>
      </c>
      <c r="C934" s="20" t="s">
        <v>406</v>
      </c>
      <c r="D934" s="20" t="s">
        <v>101</v>
      </c>
      <c r="E934" s="20" t="s">
        <v>81</v>
      </c>
      <c r="F934" s="20" t="s">
        <v>456</v>
      </c>
      <c r="G934" s="28">
        <v>0.64388266789103299</v>
      </c>
    </row>
    <row r="935" spans="1:7" x14ac:dyDescent="0.25">
      <c r="A935" s="20">
        <v>3032</v>
      </c>
      <c r="B935" s="20" t="s">
        <v>58</v>
      </c>
      <c r="C935" s="20" t="s">
        <v>8564</v>
      </c>
      <c r="D935" s="20" t="s">
        <v>92</v>
      </c>
      <c r="E935" s="20" t="s">
        <v>407</v>
      </c>
      <c r="F935" s="20" t="s">
        <v>155</v>
      </c>
      <c r="G935" s="28">
        <v>0.639651248125223</v>
      </c>
    </row>
    <row r="936" spans="1:7" x14ac:dyDescent="0.25">
      <c r="A936" s="20">
        <v>3029</v>
      </c>
      <c r="B936" s="20" t="s">
        <v>58</v>
      </c>
      <c r="C936" s="20" t="s">
        <v>8564</v>
      </c>
      <c r="D936" s="20" t="s">
        <v>429</v>
      </c>
      <c r="E936" s="20" t="s">
        <v>407</v>
      </c>
      <c r="F936" s="20" t="s">
        <v>126</v>
      </c>
      <c r="G936" s="28">
        <v>0.63196444033285104</v>
      </c>
    </row>
    <row r="937" spans="1:7" x14ac:dyDescent="0.25">
      <c r="A937" s="20">
        <v>3032</v>
      </c>
      <c r="B937" s="20" t="s">
        <v>58</v>
      </c>
      <c r="C937" s="20" t="s">
        <v>8564</v>
      </c>
      <c r="D937" s="20" t="s">
        <v>80</v>
      </c>
      <c r="E937" s="20" t="s">
        <v>407</v>
      </c>
      <c r="F937" s="20" t="s">
        <v>184</v>
      </c>
      <c r="G937" s="28">
        <v>0.62482978612014295</v>
      </c>
    </row>
    <row r="938" spans="1:7" x14ac:dyDescent="0.25">
      <c r="A938" s="20">
        <v>4118</v>
      </c>
      <c r="B938" s="20" t="s">
        <v>58</v>
      </c>
      <c r="C938" s="20" t="s">
        <v>406</v>
      </c>
      <c r="D938" s="20" t="s">
        <v>86</v>
      </c>
      <c r="E938" s="20" t="s">
        <v>81</v>
      </c>
      <c r="F938" s="20" t="s">
        <v>390</v>
      </c>
      <c r="G938" s="28">
        <v>0.61825863301199802</v>
      </c>
    </row>
    <row r="939" spans="1:7" x14ac:dyDescent="0.25">
      <c r="A939" s="20">
        <v>3041</v>
      </c>
      <c r="B939" s="20" t="s">
        <v>58</v>
      </c>
      <c r="C939" s="20" t="s">
        <v>8564</v>
      </c>
      <c r="D939" s="20" t="s">
        <v>83</v>
      </c>
      <c r="E939" s="20" t="s">
        <v>408</v>
      </c>
      <c r="F939" s="20" t="s">
        <v>242</v>
      </c>
      <c r="G939" s="28">
        <v>0.60983583418979104</v>
      </c>
    </row>
    <row r="940" spans="1:7" x14ac:dyDescent="0.25">
      <c r="A940" s="20">
        <v>4130</v>
      </c>
      <c r="B940" s="20" t="s">
        <v>58</v>
      </c>
      <c r="C940" s="20" t="s">
        <v>406</v>
      </c>
      <c r="D940" s="20" t="s">
        <v>85</v>
      </c>
      <c r="E940" s="20" t="s">
        <v>402</v>
      </c>
      <c r="F940" s="20" t="s">
        <v>122</v>
      </c>
      <c r="G940" s="28">
        <v>0.60901312967596999</v>
      </c>
    </row>
    <row r="941" spans="1:7" x14ac:dyDescent="0.25">
      <c r="A941" s="20">
        <v>3046</v>
      </c>
      <c r="B941" s="20" t="s">
        <v>58</v>
      </c>
      <c r="C941" s="20" t="s">
        <v>8564</v>
      </c>
      <c r="D941" s="20" t="s">
        <v>92</v>
      </c>
      <c r="E941" s="20" t="s">
        <v>408</v>
      </c>
      <c r="F941" s="20" t="s">
        <v>449</v>
      </c>
      <c r="G941" s="28">
        <v>0.60024662105790105</v>
      </c>
    </row>
    <row r="942" spans="1:7" x14ac:dyDescent="0.25">
      <c r="A942" s="20">
        <v>4135</v>
      </c>
      <c r="B942" s="20" t="s">
        <v>58</v>
      </c>
      <c r="C942" s="20" t="s">
        <v>406</v>
      </c>
      <c r="D942" s="20" t="s">
        <v>86</v>
      </c>
      <c r="E942" s="20" t="s">
        <v>81</v>
      </c>
      <c r="F942" s="20" t="s">
        <v>386</v>
      </c>
      <c r="G942" s="28">
        <v>0.59807324669759998</v>
      </c>
    </row>
    <row r="943" spans="1:7" x14ac:dyDescent="0.25">
      <c r="A943" s="20">
        <v>3034</v>
      </c>
      <c r="B943" s="20" t="s">
        <v>58</v>
      </c>
      <c r="C943" s="20" t="s">
        <v>8564</v>
      </c>
      <c r="D943" s="20" t="s">
        <v>92</v>
      </c>
      <c r="E943" s="20" t="s">
        <v>407</v>
      </c>
      <c r="F943" s="20" t="s">
        <v>353</v>
      </c>
      <c r="G943" s="28">
        <v>0.59423002132781499</v>
      </c>
    </row>
    <row r="944" spans="1:7" x14ac:dyDescent="0.25">
      <c r="A944" s="20">
        <v>3026</v>
      </c>
      <c r="B944" s="20" t="s">
        <v>58</v>
      </c>
      <c r="C944" s="20" t="s">
        <v>8564</v>
      </c>
      <c r="D944" s="20" t="s">
        <v>86</v>
      </c>
      <c r="E944" s="20" t="s">
        <v>408</v>
      </c>
      <c r="F944" s="20" t="s">
        <v>376</v>
      </c>
      <c r="G944" s="28">
        <v>0.593120420810892</v>
      </c>
    </row>
    <row r="945" spans="1:7" x14ac:dyDescent="0.25">
      <c r="A945" s="20">
        <v>4032</v>
      </c>
      <c r="B945" s="20" t="s">
        <v>58</v>
      </c>
      <c r="C945" s="20" t="s">
        <v>406</v>
      </c>
      <c r="D945" s="20" t="s">
        <v>92</v>
      </c>
      <c r="E945" s="20" t="s">
        <v>93</v>
      </c>
      <c r="F945" s="20" t="s">
        <v>151</v>
      </c>
      <c r="G945" s="28">
        <v>0.58863808626773995</v>
      </c>
    </row>
    <row r="946" spans="1:7" x14ac:dyDescent="0.25">
      <c r="A946" s="20">
        <v>3027</v>
      </c>
      <c r="B946" s="20" t="s">
        <v>58</v>
      </c>
      <c r="C946" s="20" t="s">
        <v>8564</v>
      </c>
      <c r="D946" s="20" t="s">
        <v>80</v>
      </c>
      <c r="E946" s="20" t="s">
        <v>407</v>
      </c>
      <c r="F946" s="20" t="s">
        <v>320</v>
      </c>
      <c r="G946" s="28">
        <v>0.58699229518117002</v>
      </c>
    </row>
    <row r="947" spans="1:7" x14ac:dyDescent="0.25">
      <c r="A947" s="20">
        <v>4118</v>
      </c>
      <c r="B947" s="20" t="s">
        <v>58</v>
      </c>
      <c r="C947" s="20" t="s">
        <v>406</v>
      </c>
      <c r="D947" s="20" t="s">
        <v>86</v>
      </c>
      <c r="E947" s="20" t="s">
        <v>81</v>
      </c>
      <c r="F947" s="20" t="s">
        <v>445</v>
      </c>
      <c r="G947" s="28">
        <v>0.58413325693756901</v>
      </c>
    </row>
    <row r="948" spans="1:7" x14ac:dyDescent="0.25">
      <c r="A948" s="20">
        <v>3029</v>
      </c>
      <c r="B948" s="20" t="s">
        <v>58</v>
      </c>
      <c r="C948" s="20" t="s">
        <v>8564</v>
      </c>
      <c r="D948" s="20" t="s">
        <v>429</v>
      </c>
      <c r="E948" s="20" t="s">
        <v>407</v>
      </c>
      <c r="F948" s="20" t="s">
        <v>123</v>
      </c>
      <c r="G948" s="28">
        <v>0.57585055810322505</v>
      </c>
    </row>
    <row r="949" spans="1:7" x14ac:dyDescent="0.25">
      <c r="A949" s="20">
        <v>4135</v>
      </c>
      <c r="B949" s="20" t="s">
        <v>58</v>
      </c>
      <c r="C949" s="20" t="s">
        <v>406</v>
      </c>
      <c r="D949" s="20" t="s">
        <v>86</v>
      </c>
      <c r="E949" s="20" t="s">
        <v>81</v>
      </c>
      <c r="F949" s="20" t="s">
        <v>440</v>
      </c>
      <c r="G949" s="28">
        <v>0.57542367569130104</v>
      </c>
    </row>
    <row r="950" spans="1:7" x14ac:dyDescent="0.25">
      <c r="A950" s="20">
        <v>3022</v>
      </c>
      <c r="B950" s="20" t="s">
        <v>58</v>
      </c>
      <c r="C950" s="20" t="s">
        <v>8564</v>
      </c>
      <c r="D950" s="20" t="s">
        <v>90</v>
      </c>
      <c r="E950" s="20" t="s">
        <v>408</v>
      </c>
      <c r="F950" s="20" t="s">
        <v>191</v>
      </c>
      <c r="G950" s="28">
        <v>0.56399803941772397</v>
      </c>
    </row>
    <row r="951" spans="1:7" x14ac:dyDescent="0.25">
      <c r="A951" s="20">
        <v>4116</v>
      </c>
      <c r="B951" s="20" t="s">
        <v>58</v>
      </c>
      <c r="C951" s="20" t="s">
        <v>406</v>
      </c>
      <c r="D951" s="20" t="s">
        <v>101</v>
      </c>
      <c r="E951" s="20" t="s">
        <v>81</v>
      </c>
      <c r="F951" s="20" t="s">
        <v>235</v>
      </c>
      <c r="G951" s="28">
        <v>0.547863557409624</v>
      </c>
    </row>
    <row r="952" spans="1:7" x14ac:dyDescent="0.25">
      <c r="A952" s="20">
        <v>4121</v>
      </c>
      <c r="B952" s="20" t="s">
        <v>58</v>
      </c>
      <c r="C952" s="20" t="s">
        <v>406</v>
      </c>
      <c r="D952" s="20" t="s">
        <v>85</v>
      </c>
      <c r="E952" s="20" t="s">
        <v>81</v>
      </c>
      <c r="F952" s="20" t="s">
        <v>330</v>
      </c>
      <c r="G952" s="28">
        <v>0.516652582114833</v>
      </c>
    </row>
    <row r="953" spans="1:7" x14ac:dyDescent="0.25">
      <c r="A953" s="20">
        <v>3024</v>
      </c>
      <c r="B953" s="20" t="s">
        <v>58</v>
      </c>
      <c r="C953" s="20" t="s">
        <v>8564</v>
      </c>
      <c r="D953" s="20" t="s">
        <v>86</v>
      </c>
      <c r="E953" s="20" t="s">
        <v>408</v>
      </c>
      <c r="F953" s="20" t="s">
        <v>123</v>
      </c>
      <c r="G953" s="28">
        <v>0.50907843028200495</v>
      </c>
    </row>
    <row r="954" spans="1:7" x14ac:dyDescent="0.25">
      <c r="A954" s="20">
        <v>4025</v>
      </c>
      <c r="B954" s="20" t="s">
        <v>58</v>
      </c>
      <c r="C954" s="20" t="s">
        <v>406</v>
      </c>
      <c r="D954" s="20" t="s">
        <v>80</v>
      </c>
      <c r="E954" s="20" t="s">
        <v>409</v>
      </c>
      <c r="F954" s="20" t="s">
        <v>140</v>
      </c>
      <c r="G954" s="28">
        <v>0.49799421502690999</v>
      </c>
    </row>
    <row r="955" spans="1:7" x14ac:dyDescent="0.25">
      <c r="A955" s="20">
        <v>4132</v>
      </c>
      <c r="B955" s="20" t="s">
        <v>58</v>
      </c>
      <c r="C955" s="20" t="s">
        <v>406</v>
      </c>
      <c r="D955" s="20" t="s">
        <v>86</v>
      </c>
      <c r="E955" s="20" t="s">
        <v>81</v>
      </c>
      <c r="F955" s="20" t="s">
        <v>380</v>
      </c>
      <c r="G955" s="28">
        <v>0.486436628996332</v>
      </c>
    </row>
    <row r="956" spans="1:7" x14ac:dyDescent="0.25">
      <c r="A956" s="20">
        <v>4113</v>
      </c>
      <c r="B956" s="20" t="s">
        <v>58</v>
      </c>
      <c r="C956" s="20" t="s">
        <v>406</v>
      </c>
      <c r="D956" s="20" t="s">
        <v>429</v>
      </c>
      <c r="E956" s="20" t="s">
        <v>81</v>
      </c>
      <c r="F956" s="20" t="s">
        <v>272</v>
      </c>
      <c r="G956" s="28">
        <v>0.48354573625900299</v>
      </c>
    </row>
    <row r="957" spans="1:7" x14ac:dyDescent="0.25">
      <c r="A957" s="20">
        <v>4032</v>
      </c>
      <c r="B957" s="20" t="s">
        <v>58</v>
      </c>
      <c r="C957" s="20" t="s">
        <v>406</v>
      </c>
      <c r="D957" s="20" t="s">
        <v>92</v>
      </c>
      <c r="E957" s="20" t="s">
        <v>93</v>
      </c>
      <c r="F957" s="20" t="s">
        <v>239</v>
      </c>
      <c r="G957" s="28">
        <v>0.46489978626580297</v>
      </c>
    </row>
    <row r="958" spans="1:7" x14ac:dyDescent="0.25">
      <c r="A958" s="20">
        <v>3032</v>
      </c>
      <c r="B958" s="20" t="s">
        <v>58</v>
      </c>
      <c r="C958" s="20" t="s">
        <v>8564</v>
      </c>
      <c r="D958" s="20" t="s">
        <v>80</v>
      </c>
      <c r="E958" s="20" t="s">
        <v>407</v>
      </c>
      <c r="F958" s="20" t="s">
        <v>195</v>
      </c>
      <c r="G958" s="28">
        <v>0.46130433457203901</v>
      </c>
    </row>
    <row r="959" spans="1:7" x14ac:dyDescent="0.25">
      <c r="A959" s="20">
        <v>3033</v>
      </c>
      <c r="B959" s="20" t="s">
        <v>58</v>
      </c>
      <c r="C959" s="20" t="s">
        <v>8564</v>
      </c>
      <c r="D959" s="20" t="s">
        <v>429</v>
      </c>
      <c r="E959" s="20" t="s">
        <v>407</v>
      </c>
      <c r="F959" s="20" t="s">
        <v>171</v>
      </c>
      <c r="G959" s="28">
        <v>0.45697023239505702</v>
      </c>
    </row>
    <row r="960" spans="1:7" x14ac:dyDescent="0.25">
      <c r="A960" s="20">
        <v>4144</v>
      </c>
      <c r="B960" s="20" t="s">
        <v>58</v>
      </c>
      <c r="C960" s="20" t="s">
        <v>406</v>
      </c>
      <c r="D960" s="20" t="s">
        <v>101</v>
      </c>
      <c r="E960" s="20" t="s">
        <v>81</v>
      </c>
      <c r="F960" s="20" t="s">
        <v>235</v>
      </c>
      <c r="G960" s="28">
        <v>0.451721958936739</v>
      </c>
    </row>
    <row r="961" spans="1:7" x14ac:dyDescent="0.25">
      <c r="A961" s="20">
        <v>4020</v>
      </c>
      <c r="B961" s="20" t="s">
        <v>58</v>
      </c>
      <c r="C961" s="20" t="s">
        <v>406</v>
      </c>
      <c r="D961" s="20" t="s">
        <v>429</v>
      </c>
      <c r="E961" s="20" t="s">
        <v>409</v>
      </c>
      <c r="F961" s="20" t="s">
        <v>275</v>
      </c>
      <c r="G961" s="28">
        <v>0.438355403464324</v>
      </c>
    </row>
    <row r="962" spans="1:7" x14ac:dyDescent="0.25">
      <c r="A962" s="20">
        <v>3042</v>
      </c>
      <c r="B962" s="20" t="s">
        <v>58</v>
      </c>
      <c r="C962" s="20" t="s">
        <v>8564</v>
      </c>
      <c r="D962" s="20" t="s">
        <v>92</v>
      </c>
      <c r="E962" s="20" t="s">
        <v>408</v>
      </c>
      <c r="F962" s="20" t="s">
        <v>187</v>
      </c>
      <c r="G962" s="28">
        <v>0.421440193007738</v>
      </c>
    </row>
    <row r="963" spans="1:7" x14ac:dyDescent="0.25">
      <c r="A963" s="20">
        <v>4153</v>
      </c>
      <c r="B963" s="20" t="s">
        <v>58</v>
      </c>
      <c r="C963" s="20" t="s">
        <v>406</v>
      </c>
      <c r="D963" s="20" t="s">
        <v>101</v>
      </c>
      <c r="E963" s="20" t="s">
        <v>81</v>
      </c>
      <c r="F963" s="20" t="s">
        <v>134</v>
      </c>
      <c r="G963" s="28">
        <v>0.379951034709538</v>
      </c>
    </row>
    <row r="964" spans="1:7" x14ac:dyDescent="0.25">
      <c r="A964" s="20">
        <v>3042</v>
      </c>
      <c r="B964" s="20" t="s">
        <v>58</v>
      </c>
      <c r="C964" s="20" t="s">
        <v>8564</v>
      </c>
      <c r="D964" s="20" t="s">
        <v>92</v>
      </c>
      <c r="E964" s="20" t="s">
        <v>408</v>
      </c>
      <c r="F964" s="20" t="s">
        <v>360</v>
      </c>
      <c r="G964" s="28">
        <v>0.35761043590661501</v>
      </c>
    </row>
    <row r="965" spans="1:7" x14ac:dyDescent="0.25">
      <c r="A965" s="20">
        <v>3034</v>
      </c>
      <c r="B965" s="20" t="s">
        <v>58</v>
      </c>
      <c r="C965" s="20" t="s">
        <v>8564</v>
      </c>
      <c r="D965" s="20" t="s">
        <v>92</v>
      </c>
      <c r="E965" s="20" t="s">
        <v>407</v>
      </c>
      <c r="F965" s="20" t="s">
        <v>250</v>
      </c>
      <c r="G965" s="28">
        <v>0.35733141371664401</v>
      </c>
    </row>
    <row r="966" spans="1:7" x14ac:dyDescent="0.25">
      <c r="A966" s="20">
        <v>3022</v>
      </c>
      <c r="B966" s="20" t="s">
        <v>58</v>
      </c>
      <c r="C966" s="20" t="s">
        <v>8564</v>
      </c>
      <c r="D966" s="20" t="s">
        <v>90</v>
      </c>
      <c r="E966" s="20" t="s">
        <v>408</v>
      </c>
      <c r="F966" s="20" t="s">
        <v>308</v>
      </c>
      <c r="G966" s="28">
        <v>0.32773166442927598</v>
      </c>
    </row>
    <row r="967" spans="1:7" x14ac:dyDescent="0.25">
      <c r="A967" s="20">
        <v>4032</v>
      </c>
      <c r="B967" s="20" t="s">
        <v>58</v>
      </c>
      <c r="C967" s="20" t="s">
        <v>406</v>
      </c>
      <c r="D967" s="20" t="s">
        <v>92</v>
      </c>
      <c r="E967" s="20" t="s">
        <v>93</v>
      </c>
      <c r="F967" s="20" t="s">
        <v>256</v>
      </c>
      <c r="G967" s="28">
        <v>0.32763025867413598</v>
      </c>
    </row>
    <row r="968" spans="1:7" x14ac:dyDescent="0.25">
      <c r="A968" s="20">
        <v>3043</v>
      </c>
      <c r="B968" s="20" t="s">
        <v>58</v>
      </c>
      <c r="C968" s="20" t="s">
        <v>8564</v>
      </c>
      <c r="D968" s="20" t="s">
        <v>83</v>
      </c>
      <c r="E968" s="20" t="s">
        <v>408</v>
      </c>
      <c r="F968" s="20" t="s">
        <v>453</v>
      </c>
      <c r="G968" s="28">
        <v>0.30735395105964802</v>
      </c>
    </row>
    <row r="969" spans="1:7" x14ac:dyDescent="0.25">
      <c r="A969" s="20">
        <v>3048</v>
      </c>
      <c r="B969" s="20" t="s">
        <v>58</v>
      </c>
      <c r="C969" s="20" t="s">
        <v>8564</v>
      </c>
      <c r="D969" s="20" t="s">
        <v>101</v>
      </c>
      <c r="E969" s="20" t="s">
        <v>408</v>
      </c>
      <c r="F969" s="20" t="s">
        <v>329</v>
      </c>
      <c r="G969" s="28">
        <v>0.30314881745257899</v>
      </c>
    </row>
    <row r="970" spans="1:7" x14ac:dyDescent="0.25">
      <c r="A970" s="20">
        <v>4022</v>
      </c>
      <c r="B970" s="20" t="s">
        <v>58</v>
      </c>
      <c r="C970" s="20" t="s">
        <v>406</v>
      </c>
      <c r="D970" s="20" t="s">
        <v>429</v>
      </c>
      <c r="E970" s="20" t="s">
        <v>409</v>
      </c>
      <c r="F970" s="20" t="s">
        <v>246</v>
      </c>
      <c r="G970" s="28">
        <v>0.302404623634419</v>
      </c>
    </row>
    <row r="971" spans="1:7" x14ac:dyDescent="0.25">
      <c r="A971" s="20">
        <v>4131</v>
      </c>
      <c r="B971" s="20" t="s">
        <v>58</v>
      </c>
      <c r="C971" s="20" t="s">
        <v>406</v>
      </c>
      <c r="D971" s="20" t="s">
        <v>83</v>
      </c>
      <c r="E971" s="20" t="s">
        <v>81</v>
      </c>
      <c r="F971" s="20" t="s">
        <v>134</v>
      </c>
      <c r="G971" s="28">
        <v>0.29863126114635202</v>
      </c>
    </row>
    <row r="972" spans="1:7" x14ac:dyDescent="0.25">
      <c r="A972" s="20">
        <v>4024</v>
      </c>
      <c r="B972" s="20" t="s">
        <v>58</v>
      </c>
      <c r="C972" s="20" t="s">
        <v>406</v>
      </c>
      <c r="D972" s="20" t="s">
        <v>80</v>
      </c>
      <c r="E972" s="20" t="s">
        <v>409</v>
      </c>
      <c r="F972" s="20" t="s">
        <v>82</v>
      </c>
      <c r="G972" s="28">
        <v>0.26824364243503401</v>
      </c>
    </row>
    <row r="973" spans="1:7" x14ac:dyDescent="0.25">
      <c r="A973" s="20">
        <v>4111</v>
      </c>
      <c r="B973" s="20" t="s">
        <v>58</v>
      </c>
      <c r="C973" s="20" t="s">
        <v>406</v>
      </c>
      <c r="D973" s="20" t="s">
        <v>101</v>
      </c>
      <c r="E973" s="20" t="s">
        <v>81</v>
      </c>
      <c r="F973" s="20" t="s">
        <v>306</v>
      </c>
      <c r="G973" s="28">
        <v>0.26052732860044198</v>
      </c>
    </row>
    <row r="974" spans="1:7" x14ac:dyDescent="0.25">
      <c r="A974" s="20">
        <v>4115</v>
      </c>
      <c r="B974" s="20" t="s">
        <v>58</v>
      </c>
      <c r="C974" s="20" t="s">
        <v>406</v>
      </c>
      <c r="D974" s="20" t="s">
        <v>92</v>
      </c>
      <c r="E974" s="20" t="s">
        <v>81</v>
      </c>
      <c r="F974" s="20" t="s">
        <v>245</v>
      </c>
      <c r="G974" s="28">
        <v>0.25100428726958601</v>
      </c>
    </row>
    <row r="975" spans="1:7" x14ac:dyDescent="0.25">
      <c r="A975" s="20">
        <v>4029</v>
      </c>
      <c r="B975" s="20" t="s">
        <v>58</v>
      </c>
      <c r="C975" s="20" t="s">
        <v>406</v>
      </c>
      <c r="D975" s="20" t="s">
        <v>80</v>
      </c>
      <c r="E975" s="20" t="s">
        <v>409</v>
      </c>
      <c r="F975" s="20" t="s">
        <v>140</v>
      </c>
      <c r="G975" s="28">
        <v>0.23780924834692599</v>
      </c>
    </row>
    <row r="976" spans="1:7" x14ac:dyDescent="0.25">
      <c r="A976" s="20">
        <v>3031</v>
      </c>
      <c r="B976" s="20" t="s">
        <v>58</v>
      </c>
      <c r="C976" s="20" t="s">
        <v>8564</v>
      </c>
      <c r="D976" s="20" t="s">
        <v>83</v>
      </c>
      <c r="E976" s="20" t="s">
        <v>407</v>
      </c>
      <c r="F976" s="20" t="s">
        <v>255</v>
      </c>
      <c r="G976" s="28">
        <v>0.23213592489986101</v>
      </c>
    </row>
    <row r="977" spans="1:7" x14ac:dyDescent="0.25">
      <c r="A977" s="20">
        <v>3031</v>
      </c>
      <c r="B977" s="20" t="s">
        <v>58</v>
      </c>
      <c r="C977" s="20" t="s">
        <v>8564</v>
      </c>
      <c r="D977" s="20" t="s">
        <v>83</v>
      </c>
      <c r="E977" s="20" t="s">
        <v>407</v>
      </c>
      <c r="F977" s="20" t="s">
        <v>361</v>
      </c>
      <c r="G977" s="28">
        <v>0.20457088370180099</v>
      </c>
    </row>
    <row r="978" spans="1:7" x14ac:dyDescent="0.25">
      <c r="A978" s="20">
        <v>4119</v>
      </c>
      <c r="B978" s="20" t="s">
        <v>58</v>
      </c>
      <c r="C978" s="20" t="s">
        <v>406</v>
      </c>
      <c r="D978" s="20" t="s">
        <v>83</v>
      </c>
      <c r="E978" s="20" t="s">
        <v>81</v>
      </c>
      <c r="F978" s="20" t="s">
        <v>148</v>
      </c>
      <c r="G978" s="28">
        <v>0.20389787114241001</v>
      </c>
    </row>
    <row r="979" spans="1:7" x14ac:dyDescent="0.25">
      <c r="A979" s="20">
        <v>4160</v>
      </c>
      <c r="B979" s="20" t="s">
        <v>58</v>
      </c>
      <c r="C979" s="20" t="s">
        <v>406</v>
      </c>
      <c r="D979" s="20" t="s">
        <v>90</v>
      </c>
      <c r="E979" s="20" t="s">
        <v>81</v>
      </c>
      <c r="F979" s="20" t="s">
        <v>456</v>
      </c>
      <c r="G979" s="28">
        <v>0.15715914701012301</v>
      </c>
    </row>
    <row r="980" spans="1:7" x14ac:dyDescent="0.25">
      <c r="A980" s="20">
        <v>3029</v>
      </c>
      <c r="B980" s="20" t="s">
        <v>58</v>
      </c>
      <c r="C980" s="20" t="s">
        <v>8564</v>
      </c>
      <c r="D980" s="20" t="s">
        <v>429</v>
      </c>
      <c r="E980" s="20" t="s">
        <v>407</v>
      </c>
      <c r="F980" s="20" t="s">
        <v>250</v>
      </c>
      <c r="G980" s="28">
        <v>0.100587358329413</v>
      </c>
    </row>
    <row r="981" spans="1:7" x14ac:dyDescent="0.25">
      <c r="A981" s="20">
        <v>3046</v>
      </c>
      <c r="B981" s="20" t="s">
        <v>58</v>
      </c>
      <c r="C981" s="20" t="s">
        <v>8564</v>
      </c>
      <c r="D981" s="20" t="s">
        <v>92</v>
      </c>
      <c r="E981" s="20" t="s">
        <v>408</v>
      </c>
      <c r="F981" s="20" t="s">
        <v>366</v>
      </c>
      <c r="G981" s="28">
        <v>4.0229076494004201E-2</v>
      </c>
    </row>
    <row r="982" spans="1:7" x14ac:dyDescent="0.25">
      <c r="A982" s="20">
        <v>3025</v>
      </c>
      <c r="B982" s="20" t="s">
        <v>58</v>
      </c>
      <c r="C982" s="20" t="s">
        <v>8564</v>
      </c>
      <c r="D982" s="20" t="s">
        <v>86</v>
      </c>
      <c r="E982" s="20" t="s">
        <v>408</v>
      </c>
      <c r="F982" s="20" t="s">
        <v>308</v>
      </c>
      <c r="G982" s="28">
        <v>1.8556731639969699E-2</v>
      </c>
    </row>
    <row r="983" spans="1:7" x14ac:dyDescent="0.25">
      <c r="A983" s="20">
        <v>4117</v>
      </c>
      <c r="B983" s="20" t="s">
        <v>58</v>
      </c>
      <c r="C983" s="20" t="s">
        <v>406</v>
      </c>
      <c r="D983" s="20" t="s">
        <v>83</v>
      </c>
      <c r="E983" s="20" t="s">
        <v>81</v>
      </c>
      <c r="F983" s="20" t="s">
        <v>84</v>
      </c>
      <c r="G983" s="28">
        <v>4.0407104748860998E-4</v>
      </c>
    </row>
    <row r="984" spans="1:7" x14ac:dyDescent="0.25">
      <c r="A984" s="20">
        <v>3051</v>
      </c>
      <c r="B984" s="20" t="s">
        <v>58</v>
      </c>
      <c r="C984" s="20" t="s">
        <v>8564</v>
      </c>
      <c r="D984" s="20" t="s">
        <v>85</v>
      </c>
      <c r="E984" s="20" t="s">
        <v>167</v>
      </c>
      <c r="F984" s="20" t="s">
        <v>308</v>
      </c>
      <c r="G984" s="28">
        <v>0</v>
      </c>
    </row>
    <row r="985" spans="1:7" x14ac:dyDescent="0.25">
      <c r="A985" s="20">
        <v>3019</v>
      </c>
      <c r="B985" s="20" t="s">
        <v>58</v>
      </c>
      <c r="C985" s="20" t="s">
        <v>8564</v>
      </c>
      <c r="D985" s="20" t="s">
        <v>90</v>
      </c>
      <c r="E985" s="20" t="s">
        <v>408</v>
      </c>
      <c r="F985" s="20" t="s">
        <v>308</v>
      </c>
      <c r="G985" s="28">
        <v>0</v>
      </c>
    </row>
    <row r="986" spans="1:7" x14ac:dyDescent="0.25">
      <c r="A986" s="20">
        <v>3021</v>
      </c>
      <c r="B986" s="20" t="s">
        <v>58</v>
      </c>
      <c r="C986" s="20" t="s">
        <v>8564</v>
      </c>
      <c r="D986" s="20" t="s">
        <v>90</v>
      </c>
      <c r="E986" s="20" t="s">
        <v>408</v>
      </c>
      <c r="F986" s="20" t="s">
        <v>317</v>
      </c>
      <c r="G986" s="28">
        <v>0</v>
      </c>
    </row>
    <row r="987" spans="1:7" x14ac:dyDescent="0.25">
      <c r="A987" s="20">
        <v>3043</v>
      </c>
      <c r="B987" s="20" t="s">
        <v>58</v>
      </c>
      <c r="C987" s="20" t="s">
        <v>8564</v>
      </c>
      <c r="D987" s="20" t="s">
        <v>83</v>
      </c>
      <c r="E987" s="20" t="s">
        <v>408</v>
      </c>
      <c r="F987" s="20" t="s">
        <v>317</v>
      </c>
      <c r="G987" s="28">
        <v>0</v>
      </c>
    </row>
    <row r="988" spans="1:7" x14ac:dyDescent="0.25">
      <c r="A988" s="20">
        <v>3048</v>
      </c>
      <c r="B988" s="20" t="s">
        <v>58</v>
      </c>
      <c r="C988" s="20" t="s">
        <v>8564</v>
      </c>
      <c r="D988" s="20" t="s">
        <v>101</v>
      </c>
      <c r="E988" s="20" t="s">
        <v>408</v>
      </c>
      <c r="F988" s="20" t="s">
        <v>308</v>
      </c>
      <c r="G988" s="28">
        <v>0</v>
      </c>
    </row>
    <row r="989" spans="1:7" x14ac:dyDescent="0.25">
      <c r="A989" s="20">
        <v>3048</v>
      </c>
      <c r="B989" s="20" t="s">
        <v>58</v>
      </c>
      <c r="C989" s="20" t="s">
        <v>8564</v>
      </c>
      <c r="D989" s="20" t="s">
        <v>101</v>
      </c>
      <c r="E989" s="20" t="s">
        <v>408</v>
      </c>
      <c r="F989" s="20" t="s">
        <v>360</v>
      </c>
      <c r="G989" s="28">
        <v>0</v>
      </c>
    </row>
    <row r="990" spans="1:7" x14ac:dyDescent="0.25">
      <c r="A990" s="20">
        <v>3044</v>
      </c>
      <c r="B990" s="20" t="s">
        <v>58</v>
      </c>
      <c r="C990" s="20" t="s">
        <v>8564</v>
      </c>
      <c r="D990" s="20" t="s">
        <v>80</v>
      </c>
      <c r="E990" s="20" t="s">
        <v>408</v>
      </c>
      <c r="F990" s="20" t="s">
        <v>308</v>
      </c>
      <c r="G990" s="28">
        <v>0</v>
      </c>
    </row>
    <row r="991" spans="1:7" x14ac:dyDescent="0.25">
      <c r="A991" s="20">
        <v>4114</v>
      </c>
      <c r="B991" s="20" t="s">
        <v>58</v>
      </c>
      <c r="C991" s="20" t="s">
        <v>406</v>
      </c>
      <c r="D991" s="20" t="s">
        <v>85</v>
      </c>
      <c r="E991" s="20" t="s">
        <v>81</v>
      </c>
      <c r="F991" s="20" t="s">
        <v>142</v>
      </c>
      <c r="G991" s="28">
        <v>0</v>
      </c>
    </row>
    <row r="992" spans="1:7" x14ac:dyDescent="0.25">
      <c r="A992" s="20">
        <v>4123</v>
      </c>
      <c r="B992" s="20" t="s">
        <v>58</v>
      </c>
      <c r="C992" s="20" t="s">
        <v>406</v>
      </c>
      <c r="D992" s="20" t="s">
        <v>85</v>
      </c>
      <c r="E992" s="20" t="s">
        <v>81</v>
      </c>
      <c r="F992" s="20" t="s">
        <v>308</v>
      </c>
      <c r="G992" s="28">
        <v>0</v>
      </c>
    </row>
    <row r="993" spans="1:7" x14ac:dyDescent="0.25">
      <c r="A993" s="20">
        <v>4159</v>
      </c>
      <c r="B993" s="20" t="s">
        <v>58</v>
      </c>
      <c r="C993" s="20" t="s">
        <v>406</v>
      </c>
      <c r="D993" s="20" t="s">
        <v>90</v>
      </c>
      <c r="E993" s="20" t="s">
        <v>81</v>
      </c>
      <c r="F993" s="20" t="s">
        <v>308</v>
      </c>
      <c r="G993" s="28">
        <v>0</v>
      </c>
    </row>
    <row r="994" spans="1:7" x14ac:dyDescent="0.25">
      <c r="A994" s="20">
        <v>4159</v>
      </c>
      <c r="B994" s="20" t="s">
        <v>58</v>
      </c>
      <c r="C994" s="20" t="s">
        <v>406</v>
      </c>
      <c r="D994" s="20" t="s">
        <v>90</v>
      </c>
      <c r="E994" s="20" t="s">
        <v>81</v>
      </c>
      <c r="F994" s="20" t="s">
        <v>456</v>
      </c>
      <c r="G994" s="28">
        <v>0</v>
      </c>
    </row>
    <row r="995" spans="1:7" x14ac:dyDescent="0.25">
      <c r="A995" s="20">
        <v>4160</v>
      </c>
      <c r="B995" s="20" t="s">
        <v>58</v>
      </c>
      <c r="C995" s="20" t="s">
        <v>406</v>
      </c>
      <c r="D995" s="20" t="s">
        <v>90</v>
      </c>
      <c r="E995" s="20" t="s">
        <v>81</v>
      </c>
      <c r="F995" s="20" t="s">
        <v>308</v>
      </c>
      <c r="G995" s="28">
        <v>0</v>
      </c>
    </row>
    <row r="996" spans="1:7" x14ac:dyDescent="0.25">
      <c r="A996" s="20">
        <v>4140</v>
      </c>
      <c r="B996" s="20" t="s">
        <v>58</v>
      </c>
      <c r="C996" s="20" t="s">
        <v>406</v>
      </c>
      <c r="D996" s="20" t="s">
        <v>101</v>
      </c>
      <c r="E996" s="20" t="s">
        <v>81</v>
      </c>
      <c r="F996" s="20" t="s">
        <v>308</v>
      </c>
      <c r="G996" s="28">
        <v>0</v>
      </c>
    </row>
    <row r="997" spans="1:7" x14ac:dyDescent="0.25">
      <c r="A997" s="20">
        <v>4035</v>
      </c>
      <c r="B997" s="20" t="s">
        <v>58</v>
      </c>
      <c r="C997" s="20" t="s">
        <v>406</v>
      </c>
      <c r="D997" s="20" t="s">
        <v>92</v>
      </c>
      <c r="E997" s="20" t="s">
        <v>93</v>
      </c>
      <c r="F997" s="20" t="s">
        <v>127</v>
      </c>
      <c r="G997" s="28">
        <v>0</v>
      </c>
    </row>
    <row r="998" spans="1:7" x14ac:dyDescent="0.25">
      <c r="A998" s="20">
        <v>4113</v>
      </c>
      <c r="B998" s="20" t="s">
        <v>58</v>
      </c>
      <c r="C998" s="20" t="s">
        <v>406</v>
      </c>
      <c r="D998" s="20" t="s">
        <v>80</v>
      </c>
      <c r="E998" s="20" t="s">
        <v>81</v>
      </c>
      <c r="F998" s="20" t="s">
        <v>456</v>
      </c>
      <c r="G998" s="28">
        <v>0</v>
      </c>
    </row>
    <row r="999" spans="1:7" x14ac:dyDescent="0.25">
      <c r="A999" s="20">
        <v>4139</v>
      </c>
      <c r="B999" s="20" t="s">
        <v>58</v>
      </c>
      <c r="C999" s="20" t="s">
        <v>406</v>
      </c>
      <c r="D999" s="20" t="s">
        <v>80</v>
      </c>
      <c r="E999" s="20" t="s">
        <v>81</v>
      </c>
      <c r="F999" s="20" t="s">
        <v>94</v>
      </c>
      <c r="G999" s="28">
        <v>0</v>
      </c>
    </row>
    <row r="1000" spans="1:7" x14ac:dyDescent="0.25">
      <c r="A1000" s="20">
        <v>4139</v>
      </c>
      <c r="B1000" s="20" t="s">
        <v>58</v>
      </c>
      <c r="C1000" s="20" t="s">
        <v>406</v>
      </c>
      <c r="D1000" s="20" t="s">
        <v>429</v>
      </c>
      <c r="E1000" s="20" t="s">
        <v>81</v>
      </c>
      <c r="F1000" s="20" t="s">
        <v>94</v>
      </c>
      <c r="G1000" s="28"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4"/>
  <sheetViews>
    <sheetView workbookViewId="0">
      <selection activeCell="F12" sqref="F12"/>
    </sheetView>
  </sheetViews>
  <sheetFormatPr defaultRowHeight="15" x14ac:dyDescent="0.25"/>
  <cols>
    <col min="1" max="1" width="3" bestFit="1" customWidth="1"/>
    <col min="2" max="2" width="10.42578125" bestFit="1" customWidth="1"/>
    <col min="3" max="5" width="9.140625" style="9"/>
    <col min="6" max="6" width="11.42578125" style="9" customWidth="1"/>
    <col min="7" max="7" width="12.140625" customWidth="1"/>
    <col min="9" max="9" width="10.7109375" bestFit="1" customWidth="1"/>
  </cols>
  <sheetData>
    <row r="1" spans="1:9" x14ac:dyDescent="0.25">
      <c r="B1" t="s">
        <v>21</v>
      </c>
      <c r="C1" s="9" t="s">
        <v>22</v>
      </c>
      <c r="D1" s="9" t="s">
        <v>23</v>
      </c>
      <c r="E1" s="9" t="s">
        <v>24</v>
      </c>
      <c r="F1" s="9" t="s">
        <v>25</v>
      </c>
    </row>
    <row r="2" spans="1:9" x14ac:dyDescent="0.25">
      <c r="A2">
        <v>4</v>
      </c>
      <c r="B2" s="10" t="s">
        <v>26</v>
      </c>
      <c r="C2" s="11">
        <v>45748</v>
      </c>
      <c r="D2" s="11">
        <v>45777</v>
      </c>
      <c r="E2" s="9">
        <f>D2-C2+1</f>
        <v>30</v>
      </c>
      <c r="F2" s="12">
        <v>30</v>
      </c>
    </row>
    <row r="3" spans="1:9" x14ac:dyDescent="0.25">
      <c r="A3">
        <v>5</v>
      </c>
      <c r="B3" s="13" t="s">
        <v>27</v>
      </c>
      <c r="C3" s="11">
        <v>45778</v>
      </c>
      <c r="D3" s="11">
        <v>45808</v>
      </c>
      <c r="E3" s="9">
        <f t="shared" ref="E3:E13" si="0">D3-C3+1</f>
        <v>31</v>
      </c>
      <c r="F3" s="12">
        <v>31</v>
      </c>
    </row>
    <row r="4" spans="1:9" x14ac:dyDescent="0.25">
      <c r="A4">
        <v>6</v>
      </c>
      <c r="B4" s="14" t="s">
        <v>28</v>
      </c>
      <c r="C4" s="11">
        <v>45809</v>
      </c>
      <c r="D4" s="11">
        <v>45838</v>
      </c>
      <c r="E4" s="9">
        <f t="shared" si="0"/>
        <v>30</v>
      </c>
      <c r="F4" s="12">
        <v>30</v>
      </c>
    </row>
    <row r="5" spans="1:9" x14ac:dyDescent="0.25">
      <c r="A5">
        <v>7</v>
      </c>
      <c r="B5" s="13" t="s">
        <v>29</v>
      </c>
      <c r="C5" s="11">
        <v>45839</v>
      </c>
      <c r="D5" s="11">
        <v>45869</v>
      </c>
      <c r="E5" s="9">
        <f t="shared" si="0"/>
        <v>31</v>
      </c>
      <c r="F5" s="12">
        <v>31</v>
      </c>
    </row>
    <row r="6" spans="1:9" x14ac:dyDescent="0.25">
      <c r="A6">
        <v>8</v>
      </c>
      <c r="B6" s="14" t="s">
        <v>30</v>
      </c>
      <c r="C6" s="11">
        <v>45870</v>
      </c>
      <c r="D6" s="11">
        <v>45900</v>
      </c>
      <c r="E6" s="9">
        <f t="shared" si="0"/>
        <v>31</v>
      </c>
      <c r="F6" s="12">
        <v>31</v>
      </c>
    </row>
    <row r="7" spans="1:9" x14ac:dyDescent="0.25">
      <c r="A7">
        <v>9</v>
      </c>
      <c r="B7" s="13" t="s">
        <v>31</v>
      </c>
      <c r="C7" s="11">
        <v>45901</v>
      </c>
      <c r="D7" s="11">
        <v>45930</v>
      </c>
      <c r="E7" s="9">
        <f>D7-C7+1</f>
        <v>30</v>
      </c>
      <c r="F7" s="12">
        <v>24</v>
      </c>
      <c r="I7" s="7"/>
    </row>
    <row r="8" spans="1:9" x14ac:dyDescent="0.25">
      <c r="A8">
        <v>10</v>
      </c>
      <c r="B8" s="14" t="s">
        <v>32</v>
      </c>
      <c r="C8" s="11">
        <v>45931</v>
      </c>
      <c r="D8" s="11">
        <v>45961</v>
      </c>
      <c r="E8" s="9">
        <f t="shared" si="0"/>
        <v>31</v>
      </c>
      <c r="F8" s="12">
        <v>26</v>
      </c>
      <c r="I8" s="7"/>
    </row>
    <row r="9" spans="1:9" x14ac:dyDescent="0.25">
      <c r="A9">
        <v>11</v>
      </c>
      <c r="B9" s="13" t="s">
        <v>33</v>
      </c>
      <c r="C9" s="11">
        <v>45962</v>
      </c>
      <c r="D9" s="11">
        <v>45991</v>
      </c>
      <c r="E9" s="9">
        <f>D9-C9+1</f>
        <v>30</v>
      </c>
      <c r="F9" s="12">
        <v>27</v>
      </c>
    </row>
    <row r="10" spans="1:9" x14ac:dyDescent="0.25">
      <c r="A10">
        <v>12</v>
      </c>
      <c r="B10" s="14" t="s">
        <v>34</v>
      </c>
      <c r="C10" s="11">
        <v>45992</v>
      </c>
      <c r="D10" s="11">
        <v>46022</v>
      </c>
      <c r="E10" s="9">
        <f t="shared" si="0"/>
        <v>31</v>
      </c>
      <c r="F10" s="12">
        <v>26</v>
      </c>
      <c r="I10" s="7">
        <f ca="1">TODAY()</f>
        <v>46224</v>
      </c>
    </row>
    <row r="11" spans="1:9" x14ac:dyDescent="0.25">
      <c r="A11">
        <v>1</v>
      </c>
      <c r="B11" s="13" t="s">
        <v>35</v>
      </c>
      <c r="C11" s="11">
        <v>46023</v>
      </c>
      <c r="D11" s="11">
        <v>46053</v>
      </c>
      <c r="E11" s="9">
        <f t="shared" si="0"/>
        <v>31</v>
      </c>
      <c r="F11" s="12">
        <f t="shared" ref="F11:F13" ca="1" si="1">I11-C11+1</f>
        <v>202</v>
      </c>
      <c r="I11" s="7">
        <f t="shared" ref="I11:I14" ca="1" si="2">TODAY()</f>
        <v>46224</v>
      </c>
    </row>
    <row r="12" spans="1:9" x14ac:dyDescent="0.25">
      <c r="A12">
        <v>2</v>
      </c>
      <c r="B12" s="14" t="s">
        <v>36</v>
      </c>
      <c r="C12" s="11">
        <v>46054</v>
      </c>
      <c r="D12" s="11">
        <v>46081</v>
      </c>
      <c r="E12" s="9">
        <f t="shared" si="0"/>
        <v>28</v>
      </c>
      <c r="F12" s="12">
        <f t="shared" ca="1" si="1"/>
        <v>171</v>
      </c>
      <c r="I12" s="7">
        <f t="shared" ca="1" si="2"/>
        <v>46224</v>
      </c>
    </row>
    <row r="13" spans="1:9" x14ac:dyDescent="0.25">
      <c r="A13">
        <v>3</v>
      </c>
      <c r="B13" s="13" t="s">
        <v>37</v>
      </c>
      <c r="C13" s="11">
        <v>46082</v>
      </c>
      <c r="D13" s="11">
        <v>46112</v>
      </c>
      <c r="E13" s="9">
        <f t="shared" si="0"/>
        <v>31</v>
      </c>
      <c r="F13" s="12">
        <f t="shared" ca="1" si="1"/>
        <v>143</v>
      </c>
      <c r="I13" s="7">
        <f t="shared" ca="1" si="2"/>
        <v>46224</v>
      </c>
    </row>
    <row r="14" spans="1:9" x14ac:dyDescent="0.25">
      <c r="B14" s="14" t="s">
        <v>20</v>
      </c>
      <c r="C14" s="11">
        <v>45748</v>
      </c>
      <c r="D14" s="11">
        <v>46101</v>
      </c>
      <c r="E14" s="9">
        <f>D14-C14+1</f>
        <v>354</v>
      </c>
      <c r="F14" s="12">
        <f ca="1">TODAY()-C14</f>
        <v>476</v>
      </c>
      <c r="I14" s="7">
        <f t="shared" ca="1" si="2"/>
        <v>46224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B8"/>
  <sheetViews>
    <sheetView workbookViewId="0">
      <selection activeCell="F8" sqref="F8"/>
    </sheetView>
  </sheetViews>
  <sheetFormatPr defaultRowHeight="15" x14ac:dyDescent="0.25"/>
  <cols>
    <col min="1" max="1" width="18" bestFit="1" customWidth="1"/>
    <col min="2" max="2" width="18.28515625" style="6" bestFit="1" customWidth="1"/>
  </cols>
  <sheetData>
    <row r="3" spans="1:2" x14ac:dyDescent="0.25">
      <c r="A3" s="4" t="s">
        <v>19</v>
      </c>
      <c r="B3" s="6" t="s">
        <v>203</v>
      </c>
    </row>
    <row r="4" spans="1:2" x14ac:dyDescent="0.25">
      <c r="A4" s="5" t="s">
        <v>458</v>
      </c>
      <c r="B4" s="6">
        <v>144240.25000000006</v>
      </c>
    </row>
    <row r="5" spans="1:2" x14ac:dyDescent="0.25">
      <c r="A5" s="5" t="s">
        <v>459</v>
      </c>
      <c r="B5" s="6">
        <v>326148.25000000047</v>
      </c>
    </row>
    <row r="6" spans="1:2" x14ac:dyDescent="0.25">
      <c r="A6" s="5" t="s">
        <v>460</v>
      </c>
      <c r="B6" s="6">
        <v>307979.99000000005</v>
      </c>
    </row>
    <row r="7" spans="1:2" x14ac:dyDescent="0.25">
      <c r="A7" s="5" t="s">
        <v>68</v>
      </c>
    </row>
    <row r="8" spans="1:2" x14ac:dyDescent="0.25">
      <c r="A8" s="5" t="s">
        <v>55</v>
      </c>
      <c r="B8" s="6">
        <v>778368.49000000057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531"/>
  <sheetViews>
    <sheetView topLeftCell="A2498" workbookViewId="0">
      <selection activeCell="A2058" sqref="A1:XFD1048576"/>
    </sheetView>
  </sheetViews>
  <sheetFormatPr defaultRowHeight="15" x14ac:dyDescent="0.25"/>
  <cols>
    <col min="1" max="1" width="10.7109375" style="7" bestFit="1" customWidth="1"/>
    <col min="2" max="2" width="11.5703125" style="24" bestFit="1" customWidth="1"/>
    <col min="3" max="3" width="28.7109375" style="20" bestFit="1" customWidth="1"/>
    <col min="4" max="4" width="16.7109375" style="20" bestFit="1" customWidth="1"/>
    <col min="5" max="5" width="38.7109375" style="20" bestFit="1" customWidth="1"/>
    <col min="6" max="6" width="11.85546875" style="42" bestFit="1" customWidth="1"/>
    <col min="7" max="7" width="12.7109375" style="20" bestFit="1" customWidth="1"/>
    <col min="8" max="8" width="11.7109375" style="20" bestFit="1" customWidth="1"/>
    <col min="9" max="9" width="14.7109375" style="20" customWidth="1"/>
    <col min="10" max="16384" width="9.140625" style="20"/>
  </cols>
  <sheetData>
    <row r="1" spans="1:9" x14ac:dyDescent="0.25">
      <c r="A1" s="43" t="s">
        <v>54</v>
      </c>
      <c r="B1" s="49" t="s">
        <v>38</v>
      </c>
      <c r="C1" s="1" t="s">
        <v>39</v>
      </c>
      <c r="D1" s="1" t="s">
        <v>268</v>
      </c>
      <c r="E1" s="1" t="s">
        <v>269</v>
      </c>
      <c r="F1" s="38" t="s">
        <v>40</v>
      </c>
      <c r="G1" s="1" t="s">
        <v>270</v>
      </c>
      <c r="H1" s="1" t="s">
        <v>41</v>
      </c>
      <c r="I1" s="1" t="s">
        <v>0</v>
      </c>
    </row>
    <row r="2" spans="1:9" x14ac:dyDescent="0.25">
      <c r="A2" s="7">
        <v>46129</v>
      </c>
      <c r="B2" s="16">
        <v>3019</v>
      </c>
      <c r="C2" s="16" t="s">
        <v>42</v>
      </c>
      <c r="D2" s="16" t="s">
        <v>43</v>
      </c>
      <c r="E2" s="16" t="s">
        <v>14</v>
      </c>
      <c r="F2" s="39">
        <v>358.12</v>
      </c>
      <c r="G2" s="16">
        <v>22</v>
      </c>
      <c r="H2" s="29">
        <v>16.28</v>
      </c>
      <c r="I2" s="20" t="str">
        <f>IF(B2="","",VLOOKUP(B2,[1]BASEDIESEL!$A$2:$AAA$11770,6))</f>
        <v>FRENTE-02</v>
      </c>
    </row>
    <row r="3" spans="1:9" x14ac:dyDescent="0.25">
      <c r="A3" s="7">
        <v>46129</v>
      </c>
      <c r="B3" s="17">
        <v>3020</v>
      </c>
      <c r="C3" s="17" t="s">
        <v>42</v>
      </c>
      <c r="D3" s="17" t="s">
        <v>43</v>
      </c>
      <c r="E3" s="17" t="s">
        <v>14</v>
      </c>
      <c r="F3" s="40">
        <v>273.79000000000002</v>
      </c>
      <c r="G3" s="17">
        <v>18</v>
      </c>
      <c r="H3" s="30">
        <v>15.21</v>
      </c>
      <c r="I3" s="20" t="str">
        <f>IF(B3="","",VLOOKUP(B3,[1]BASEDIESEL!$A$2:$AAA$11770,6))</f>
        <v>FRENTE-02</v>
      </c>
    </row>
    <row r="4" spans="1:9" x14ac:dyDescent="0.25">
      <c r="A4" s="7">
        <v>46129</v>
      </c>
      <c r="B4" s="16">
        <v>3021</v>
      </c>
      <c r="C4" s="16" t="s">
        <v>42</v>
      </c>
      <c r="D4" s="16" t="s">
        <v>43</v>
      </c>
      <c r="E4" s="16" t="s">
        <v>14</v>
      </c>
      <c r="F4" s="39">
        <v>342.40499999999997</v>
      </c>
      <c r="G4" s="16">
        <v>21</v>
      </c>
      <c r="H4" s="29">
        <v>16.309999999999999</v>
      </c>
      <c r="I4" s="20" t="str">
        <f>IF(B4="","",VLOOKUP(B4,[1]BASEDIESEL!$A$2:$AAA$11770,6))</f>
        <v>FRENTE-02</v>
      </c>
    </row>
    <row r="5" spans="1:9" x14ac:dyDescent="0.25">
      <c r="A5" s="7">
        <v>46129</v>
      </c>
      <c r="B5" s="17">
        <v>3022</v>
      </c>
      <c r="C5" s="17" t="s">
        <v>42</v>
      </c>
      <c r="D5" s="17" t="s">
        <v>43</v>
      </c>
      <c r="E5" s="17" t="s">
        <v>14</v>
      </c>
      <c r="F5" s="40">
        <v>318.94499999999999</v>
      </c>
      <c r="G5" s="17">
        <v>19</v>
      </c>
      <c r="H5" s="30">
        <v>16.79</v>
      </c>
      <c r="I5" s="20" t="str">
        <f>IF(B5="","",VLOOKUP(B5,[1]BASEDIESEL!$A$2:$AAA$11770,6))</f>
        <v>FRENTE-02</v>
      </c>
    </row>
    <row r="6" spans="1:9" x14ac:dyDescent="0.25">
      <c r="A6" s="7">
        <v>46129</v>
      </c>
      <c r="B6" s="16">
        <v>3023</v>
      </c>
      <c r="C6" s="16" t="s">
        <v>42</v>
      </c>
      <c r="D6" s="16" t="s">
        <v>43</v>
      </c>
      <c r="E6" s="16" t="s">
        <v>14</v>
      </c>
      <c r="F6" s="39">
        <v>394.95800000000003</v>
      </c>
      <c r="G6" s="16">
        <v>18</v>
      </c>
      <c r="H6" s="29">
        <v>21.94</v>
      </c>
      <c r="I6" s="20" t="str">
        <f>IF(B6="","",VLOOKUP(B6,[1]BASEDIESEL!$A$2:$AAA$11770,6))</f>
        <v>FRENTE-03</v>
      </c>
    </row>
    <row r="7" spans="1:9" x14ac:dyDescent="0.25">
      <c r="A7" s="7">
        <v>46129</v>
      </c>
      <c r="B7" s="17">
        <v>3024</v>
      </c>
      <c r="C7" s="17" t="s">
        <v>42</v>
      </c>
      <c r="D7" s="17" t="s">
        <v>43</v>
      </c>
      <c r="E7" s="17" t="s">
        <v>14</v>
      </c>
      <c r="F7" s="40">
        <v>206.49799999999999</v>
      </c>
      <c r="G7" s="17">
        <v>11</v>
      </c>
      <c r="H7" s="30">
        <v>18.77</v>
      </c>
      <c r="I7" s="20" t="str">
        <f>IF(B7="","",VLOOKUP(B7,[1]BASEDIESEL!$A$2:$AAA$11770,6))</f>
        <v>FRENTE-03</v>
      </c>
    </row>
    <row r="8" spans="1:9" x14ac:dyDescent="0.25">
      <c r="A8" s="7">
        <v>46129</v>
      </c>
      <c r="B8" s="16">
        <v>3025</v>
      </c>
      <c r="C8" s="16" t="s">
        <v>42</v>
      </c>
      <c r="D8" s="16" t="s">
        <v>43</v>
      </c>
      <c r="E8" s="16" t="s">
        <v>14</v>
      </c>
      <c r="F8" s="39">
        <v>156.29499999999999</v>
      </c>
      <c r="G8" s="16">
        <v>8</v>
      </c>
      <c r="H8" s="29">
        <v>19.54</v>
      </c>
      <c r="I8" s="20" t="str">
        <f>IF(B8="","",VLOOKUP(B8,[1]BASEDIESEL!$A$2:$AAA$11770,6))</f>
        <v>FRENTE-03</v>
      </c>
    </row>
    <row r="9" spans="1:9" x14ac:dyDescent="0.25">
      <c r="A9" s="7">
        <v>46129</v>
      </c>
      <c r="B9" s="17">
        <v>3026</v>
      </c>
      <c r="C9" s="17" t="s">
        <v>42</v>
      </c>
      <c r="D9" s="17" t="s">
        <v>43</v>
      </c>
      <c r="E9" s="17" t="s">
        <v>14</v>
      </c>
      <c r="F9" s="40">
        <v>44.069000000000003</v>
      </c>
      <c r="G9" s="17">
        <v>3</v>
      </c>
      <c r="H9" s="30">
        <v>14.69</v>
      </c>
      <c r="I9" s="20" t="str">
        <f>IF(B9="","",VLOOKUP(B9,[1]BASEDIESEL!$A$2:$AAA$11770,6))</f>
        <v>FRENTE-03</v>
      </c>
    </row>
    <row r="10" spans="1:9" x14ac:dyDescent="0.25">
      <c r="A10" s="7">
        <v>46129</v>
      </c>
      <c r="B10" s="16">
        <v>3027</v>
      </c>
      <c r="C10" s="16" t="s">
        <v>44</v>
      </c>
      <c r="D10" s="16" t="s">
        <v>43</v>
      </c>
      <c r="E10" s="16" t="s">
        <v>14</v>
      </c>
      <c r="F10" s="39">
        <v>234.58199999999999</v>
      </c>
      <c r="G10" s="16">
        <v>12</v>
      </c>
      <c r="H10" s="29">
        <v>19.55</v>
      </c>
      <c r="I10" s="20" t="str">
        <f>IF(B10="","",VLOOKUP(B10,[1]BASEDIESEL!$A$2:$AAA$11770,6))</f>
        <v>FRENTE-04</v>
      </c>
    </row>
    <row r="11" spans="1:9" x14ac:dyDescent="0.25">
      <c r="A11" s="7">
        <v>46129</v>
      </c>
      <c r="B11" s="17">
        <v>3028</v>
      </c>
      <c r="C11" s="17" t="s">
        <v>44</v>
      </c>
      <c r="D11" s="17" t="s">
        <v>43</v>
      </c>
      <c r="E11" s="17" t="s">
        <v>14</v>
      </c>
      <c r="F11" s="40">
        <v>369.63600000000002</v>
      </c>
      <c r="G11" s="17">
        <v>14</v>
      </c>
      <c r="H11" s="30">
        <v>26.4</v>
      </c>
      <c r="I11" s="20" t="str">
        <f>IF(B11="","",VLOOKUP(B11,[1]BASEDIESEL!$A$2:$AAA$11770,6))</f>
        <v>FRENTE-06</v>
      </c>
    </row>
    <row r="12" spans="1:9" x14ac:dyDescent="0.25">
      <c r="A12" s="7">
        <v>46129</v>
      </c>
      <c r="B12" s="16">
        <v>3029</v>
      </c>
      <c r="C12" s="16" t="s">
        <v>44</v>
      </c>
      <c r="D12" s="16" t="s">
        <v>43</v>
      </c>
      <c r="E12" s="16" t="s">
        <v>14</v>
      </c>
      <c r="F12" s="39">
        <v>281.76</v>
      </c>
      <c r="G12" s="16">
        <v>10</v>
      </c>
      <c r="H12" s="29">
        <v>28.18</v>
      </c>
      <c r="I12" s="20" t="str">
        <f>IF(B12="","",VLOOKUP(B12,[1]BASEDIESEL!$A$2:$AAA$11770,6))</f>
        <v>FRENTE-07</v>
      </c>
    </row>
    <row r="13" spans="1:9" x14ac:dyDescent="0.25">
      <c r="A13" s="7">
        <v>46129</v>
      </c>
      <c r="B13" s="17">
        <v>3030</v>
      </c>
      <c r="C13" s="17" t="s">
        <v>44</v>
      </c>
      <c r="D13" s="17" t="s">
        <v>43</v>
      </c>
      <c r="E13" s="17" t="s">
        <v>14</v>
      </c>
      <c r="F13" s="40">
        <v>167.97800000000001</v>
      </c>
      <c r="G13" s="17">
        <v>9</v>
      </c>
      <c r="H13" s="30">
        <v>18.66</v>
      </c>
      <c r="I13" s="20" t="str">
        <f>IF(B13="","",VLOOKUP(B13,[1]BASEDIESEL!$A$2:$AAA$11770,6))</f>
        <v>FRENTE-07</v>
      </c>
    </row>
    <row r="14" spans="1:9" x14ac:dyDescent="0.25">
      <c r="A14" s="7">
        <v>46129</v>
      </c>
      <c r="B14" s="16">
        <v>3031</v>
      </c>
      <c r="C14" s="16" t="s">
        <v>44</v>
      </c>
      <c r="D14" s="16" t="s">
        <v>43</v>
      </c>
      <c r="E14" s="16" t="s">
        <v>14</v>
      </c>
      <c r="F14" s="39">
        <v>19.11</v>
      </c>
      <c r="G14" s="16">
        <v>1</v>
      </c>
      <c r="H14" s="29">
        <v>19.11</v>
      </c>
      <c r="I14" s="20" t="str">
        <f>IF(B14="","",VLOOKUP(B14,[1]BASEDIESEL!$A$2:$AAA$11770,6))</f>
        <v>FRENTE-04</v>
      </c>
    </row>
    <row r="15" spans="1:9" x14ac:dyDescent="0.25">
      <c r="A15" s="7">
        <v>46129</v>
      </c>
      <c r="B15" s="17">
        <v>3032</v>
      </c>
      <c r="C15" s="17" t="s">
        <v>44</v>
      </c>
      <c r="D15" s="17" t="s">
        <v>43</v>
      </c>
      <c r="E15" s="17" t="s">
        <v>14</v>
      </c>
      <c r="F15" s="40">
        <v>13.6</v>
      </c>
      <c r="G15" s="17">
        <v>1</v>
      </c>
      <c r="H15" s="30">
        <v>13.6</v>
      </c>
      <c r="I15" s="20" t="str">
        <f>IF(B15="","",VLOOKUP(B15,[1]BASEDIESEL!$A$2:$AAA$11770,6))</f>
        <v>FRENTE-06</v>
      </c>
    </row>
    <row r="16" spans="1:9" x14ac:dyDescent="0.25">
      <c r="A16" s="7">
        <v>46129</v>
      </c>
      <c r="B16" s="16">
        <v>3033</v>
      </c>
      <c r="C16" s="16" t="s">
        <v>44</v>
      </c>
      <c r="D16" s="16" t="s">
        <v>43</v>
      </c>
      <c r="E16" s="16" t="s">
        <v>14</v>
      </c>
      <c r="F16" s="39">
        <v>29.1</v>
      </c>
      <c r="G16" s="16">
        <v>1</v>
      </c>
      <c r="H16" s="29">
        <v>29.1</v>
      </c>
      <c r="I16" s="20" t="str">
        <f>IF(B16="","",VLOOKUP(B16,[1]BASEDIESEL!$A$2:$AAA$11770,6))</f>
        <v>FRENTE-07</v>
      </c>
    </row>
    <row r="17" spans="1:9" x14ac:dyDescent="0.25">
      <c r="A17" s="7">
        <v>46129</v>
      </c>
      <c r="B17" s="17">
        <v>3035</v>
      </c>
      <c r="C17" s="17" t="s">
        <v>44</v>
      </c>
      <c r="D17" s="17" t="s">
        <v>43</v>
      </c>
      <c r="E17" s="17" t="s">
        <v>14</v>
      </c>
      <c r="F17" s="40">
        <v>83.754999999999995</v>
      </c>
      <c r="G17" s="17">
        <v>4</v>
      </c>
      <c r="H17" s="30">
        <v>20.94</v>
      </c>
      <c r="I17" s="20" t="str">
        <f>IF(B17="","",VLOOKUP(B17,[1]BASEDIESEL!$A$2:$AAA$11770,6))</f>
        <v>FRENTE-04</v>
      </c>
    </row>
    <row r="18" spans="1:9" x14ac:dyDescent="0.25">
      <c r="A18" s="7">
        <v>46129</v>
      </c>
      <c r="B18" s="16">
        <v>3041</v>
      </c>
      <c r="C18" s="16" t="s">
        <v>42</v>
      </c>
      <c r="D18" s="16" t="s">
        <v>43</v>
      </c>
      <c r="E18" s="16" t="s">
        <v>14</v>
      </c>
      <c r="F18" s="39">
        <v>50.045000000000002</v>
      </c>
      <c r="G18" s="16">
        <v>3</v>
      </c>
      <c r="H18" s="29">
        <v>16.68</v>
      </c>
      <c r="I18" s="20" t="str">
        <f>IF(B18="","",VLOOKUP(B18,[1]BASEDIESEL!$A$2:$AAA$11770,6))</f>
        <v>FRENTE-04</v>
      </c>
    </row>
    <row r="19" spans="1:9" x14ac:dyDescent="0.25">
      <c r="A19" s="7">
        <v>46129</v>
      </c>
      <c r="B19" s="17">
        <v>3042</v>
      </c>
      <c r="C19" s="17" t="s">
        <v>42</v>
      </c>
      <c r="D19" s="17" t="s">
        <v>43</v>
      </c>
      <c r="E19" s="17" t="s">
        <v>14</v>
      </c>
      <c r="F19" s="40">
        <v>91.343999999999994</v>
      </c>
      <c r="G19" s="17">
        <v>5</v>
      </c>
      <c r="H19" s="30">
        <v>18.27</v>
      </c>
      <c r="I19" s="20" t="str">
        <f>IF(B19="","",VLOOKUP(B19,[1]BASEDIESEL!$A$2:$AAA$11770,6))</f>
        <v>FRENTE-06</v>
      </c>
    </row>
    <row r="20" spans="1:9" x14ac:dyDescent="0.25">
      <c r="A20" s="7">
        <v>46129</v>
      </c>
      <c r="B20" s="16">
        <v>3045</v>
      </c>
      <c r="C20" s="16" t="s">
        <v>42</v>
      </c>
      <c r="D20" s="16" t="s">
        <v>43</v>
      </c>
      <c r="E20" s="16" t="s">
        <v>14</v>
      </c>
      <c r="F20" s="39">
        <v>258.48</v>
      </c>
      <c r="G20" s="16">
        <v>13</v>
      </c>
      <c r="H20" s="29">
        <v>19.88</v>
      </c>
      <c r="I20" s="20" t="str">
        <f>IF(B20="","",VLOOKUP(B20,[1]BASEDIESEL!$A$2:$AAA$11770,6))</f>
        <v>FRENTE-07</v>
      </c>
    </row>
    <row r="21" spans="1:9" x14ac:dyDescent="0.25">
      <c r="A21" s="7">
        <v>46129</v>
      </c>
      <c r="B21" s="17">
        <v>3046</v>
      </c>
      <c r="C21" s="17" t="s">
        <v>42</v>
      </c>
      <c r="D21" s="17" t="s">
        <v>43</v>
      </c>
      <c r="E21" s="17" t="s">
        <v>14</v>
      </c>
      <c r="F21" s="40">
        <v>59.88</v>
      </c>
      <c r="G21" s="17">
        <v>2</v>
      </c>
      <c r="H21" s="30">
        <v>29.94</v>
      </c>
      <c r="I21" s="20" t="str">
        <f>IF(B21="","",VLOOKUP(B21,[1]BASEDIESEL!$A$2:$AAA$11770,6))</f>
        <v>FRENTE-06</v>
      </c>
    </row>
    <row r="22" spans="1:9" x14ac:dyDescent="0.25">
      <c r="A22" s="7">
        <v>46129</v>
      </c>
      <c r="B22" s="16">
        <v>3047</v>
      </c>
      <c r="C22" s="16" t="s">
        <v>42</v>
      </c>
      <c r="D22" s="16" t="s">
        <v>43</v>
      </c>
      <c r="E22" s="16" t="s">
        <v>14</v>
      </c>
      <c r="F22" s="39">
        <v>223.01</v>
      </c>
      <c r="G22" s="16">
        <v>14</v>
      </c>
      <c r="H22" s="29">
        <v>15.93</v>
      </c>
      <c r="I22" s="20" t="str">
        <f>IF(B22="","",VLOOKUP(B22,[1]BASEDIESEL!$A$2:$AAA$11770,6))</f>
        <v>FRENTE-05</v>
      </c>
    </row>
    <row r="23" spans="1:9" x14ac:dyDescent="0.25">
      <c r="A23" s="7">
        <v>46129</v>
      </c>
      <c r="B23" s="17">
        <v>3048</v>
      </c>
      <c r="C23" s="17" t="s">
        <v>42</v>
      </c>
      <c r="D23" s="17" t="s">
        <v>43</v>
      </c>
      <c r="E23" s="17" t="s">
        <v>14</v>
      </c>
      <c r="F23" s="40">
        <v>332.7</v>
      </c>
      <c r="G23" s="17">
        <v>17</v>
      </c>
      <c r="H23" s="30">
        <v>19.57</v>
      </c>
      <c r="I23" s="20" t="str">
        <f>IF(B23="","",VLOOKUP(B23,[1]BASEDIESEL!$A$2:$AAA$11770,6))</f>
        <v>FRENTE-05</v>
      </c>
    </row>
    <row r="24" spans="1:9" x14ac:dyDescent="0.25">
      <c r="A24" s="7">
        <v>46129</v>
      </c>
      <c r="B24" s="16">
        <v>3049</v>
      </c>
      <c r="C24" s="16" t="s">
        <v>42</v>
      </c>
      <c r="D24" s="16" t="s">
        <v>43</v>
      </c>
      <c r="E24" s="16" t="s">
        <v>14</v>
      </c>
      <c r="F24" s="39">
        <v>416.495</v>
      </c>
      <c r="G24" s="16">
        <v>20</v>
      </c>
      <c r="H24" s="29">
        <v>20.82</v>
      </c>
      <c r="I24" s="20" t="str">
        <f>IF(B24="","",VLOOKUP(B24,[1]BASEDIESEL!$A$2:$AAA$11770,6))</f>
        <v>FRENTE-05</v>
      </c>
    </row>
    <row r="25" spans="1:9" x14ac:dyDescent="0.25">
      <c r="A25" s="7">
        <v>46129</v>
      </c>
      <c r="B25" s="17">
        <v>3050</v>
      </c>
      <c r="C25" s="17" t="s">
        <v>42</v>
      </c>
      <c r="D25" s="17" t="s">
        <v>43</v>
      </c>
      <c r="E25" s="17" t="s">
        <v>14</v>
      </c>
      <c r="F25" s="40">
        <v>212.255</v>
      </c>
      <c r="G25" s="17">
        <v>12</v>
      </c>
      <c r="H25" s="30">
        <v>17.690000000000001</v>
      </c>
      <c r="I25" s="20" t="str">
        <f>IF(B25="","",VLOOKUP(B25,[1]BASEDIESEL!$A$2:$AAA$11770,6))</f>
        <v>FRENTE-05</v>
      </c>
    </row>
    <row r="26" spans="1:9" x14ac:dyDescent="0.25">
      <c r="A26" s="7">
        <v>46129</v>
      </c>
      <c r="B26" s="16">
        <v>3051</v>
      </c>
      <c r="C26" s="16" t="s">
        <v>45</v>
      </c>
      <c r="D26" s="16" t="s">
        <v>219</v>
      </c>
      <c r="E26" s="16" t="s">
        <v>220</v>
      </c>
      <c r="F26" s="39">
        <v>97.424999999999997</v>
      </c>
      <c r="G26" s="16">
        <v>6</v>
      </c>
      <c r="H26" s="29">
        <v>16.239999999999998</v>
      </c>
      <c r="I26" s="20" t="str">
        <f>IF(B26="","",VLOOKUP(B26,[1]BASEDIESEL!$A$2:$AAA$11770,6))</f>
        <v>FRENTE-01</v>
      </c>
    </row>
    <row r="27" spans="1:9" x14ac:dyDescent="0.25">
      <c r="A27" s="7">
        <v>46129</v>
      </c>
      <c r="B27" s="17">
        <v>3052</v>
      </c>
      <c r="C27" s="17" t="s">
        <v>45</v>
      </c>
      <c r="D27" s="17" t="s">
        <v>219</v>
      </c>
      <c r="E27" s="17" t="s">
        <v>220</v>
      </c>
      <c r="F27" s="40">
        <v>117.535</v>
      </c>
      <c r="G27" s="17">
        <v>6</v>
      </c>
      <c r="H27" s="30">
        <v>19.59</v>
      </c>
      <c r="I27" s="20" t="str">
        <f>IF(B27="","",VLOOKUP(B27,[1]BASEDIESEL!$A$2:$AAA$11770,6))</f>
        <v>FRENTE-01</v>
      </c>
    </row>
    <row r="28" spans="1:9" x14ac:dyDescent="0.25">
      <c r="A28" s="7">
        <v>46129</v>
      </c>
      <c r="B28" s="16">
        <v>3053</v>
      </c>
      <c r="C28" s="16" t="s">
        <v>45</v>
      </c>
      <c r="D28" s="16" t="s">
        <v>219</v>
      </c>
      <c r="E28" s="16" t="s">
        <v>220</v>
      </c>
      <c r="F28" s="39">
        <v>99.86</v>
      </c>
      <c r="G28" s="16">
        <v>4</v>
      </c>
      <c r="H28" s="29">
        <v>24.97</v>
      </c>
      <c r="I28" s="20" t="str">
        <f>IF(B28="","",VLOOKUP(B28,[1]BASEDIESEL!$A$2:$AAA$11770,6))</f>
        <v>FRENTE-01</v>
      </c>
    </row>
    <row r="29" spans="1:9" x14ac:dyDescent="0.25">
      <c r="A29" s="7">
        <v>46129</v>
      </c>
      <c r="B29" s="17">
        <v>3054</v>
      </c>
      <c r="C29" s="17" t="s">
        <v>45</v>
      </c>
      <c r="D29" s="17" t="s">
        <v>219</v>
      </c>
      <c r="E29" s="17" t="s">
        <v>220</v>
      </c>
      <c r="F29" s="40">
        <v>136.79</v>
      </c>
      <c r="G29" s="17">
        <v>8</v>
      </c>
      <c r="H29" s="30">
        <v>17.100000000000001</v>
      </c>
      <c r="I29" s="20" t="str">
        <f>IF(B29="","",VLOOKUP(B29,[1]BASEDIESEL!$A$2:$AAA$11770,6))</f>
        <v>FRENTE-01</v>
      </c>
    </row>
    <row r="30" spans="1:9" x14ac:dyDescent="0.25">
      <c r="A30" s="7">
        <v>46130</v>
      </c>
      <c r="B30" s="50">
        <v>3051</v>
      </c>
      <c r="C30" s="16" t="s">
        <v>45</v>
      </c>
      <c r="D30" s="16" t="s">
        <v>219</v>
      </c>
      <c r="E30" s="16" t="s">
        <v>220</v>
      </c>
      <c r="F30" s="39">
        <v>453.78500000000003</v>
      </c>
      <c r="G30" s="16">
        <v>24</v>
      </c>
      <c r="H30" s="29">
        <v>18.91</v>
      </c>
      <c r="I30" s="20" t="str">
        <f>IF(B30="","",VLOOKUP(B30,[1]BASEDIESEL!$A$2:$AAA$11770,6))</f>
        <v>FRENTE-01</v>
      </c>
    </row>
    <row r="31" spans="1:9" x14ac:dyDescent="0.25">
      <c r="A31" s="7">
        <v>46130</v>
      </c>
      <c r="B31" s="51">
        <v>3052</v>
      </c>
      <c r="C31" s="17" t="s">
        <v>45</v>
      </c>
      <c r="D31" s="17" t="s">
        <v>219</v>
      </c>
      <c r="E31" s="17" t="s">
        <v>220</v>
      </c>
      <c r="F31" s="40">
        <v>508.34500000000003</v>
      </c>
      <c r="G31" s="17">
        <v>25</v>
      </c>
      <c r="H31" s="30">
        <v>20.329999999999998</v>
      </c>
      <c r="I31" s="20" t="str">
        <f>IF(B31="","",VLOOKUP(B31,[1]BASEDIESEL!$A$2:$AAA$11770,6))</f>
        <v>FRENTE-01</v>
      </c>
    </row>
    <row r="32" spans="1:9" x14ac:dyDescent="0.25">
      <c r="A32" s="7">
        <v>46130</v>
      </c>
      <c r="B32" s="50">
        <v>3053</v>
      </c>
      <c r="C32" s="16" t="s">
        <v>45</v>
      </c>
      <c r="D32" s="16" t="s">
        <v>219</v>
      </c>
      <c r="E32" s="16" t="s">
        <v>220</v>
      </c>
      <c r="F32" s="39">
        <v>391.97500000000002</v>
      </c>
      <c r="G32" s="16">
        <v>20</v>
      </c>
      <c r="H32" s="29">
        <v>19.600000000000001</v>
      </c>
      <c r="I32" s="20" t="str">
        <f>IF(B32="","",VLOOKUP(B32,[1]BASEDIESEL!$A$2:$AAA$11770,6))</f>
        <v>FRENTE-01</v>
      </c>
    </row>
    <row r="33" spans="1:9" x14ac:dyDescent="0.25">
      <c r="A33" s="7">
        <v>46130</v>
      </c>
      <c r="B33" s="51">
        <v>3054</v>
      </c>
      <c r="C33" s="17" t="s">
        <v>45</v>
      </c>
      <c r="D33" s="17" t="s">
        <v>219</v>
      </c>
      <c r="E33" s="17" t="s">
        <v>220</v>
      </c>
      <c r="F33" s="40">
        <v>540.97500000000002</v>
      </c>
      <c r="G33" s="17">
        <v>26</v>
      </c>
      <c r="H33" s="30">
        <v>20.81</v>
      </c>
      <c r="I33" s="20" t="str">
        <f>IF(B33="","",VLOOKUP(B33,[1]BASEDIESEL!$A$2:$AAA$11770,6))</f>
        <v>FRENTE-01</v>
      </c>
    </row>
    <row r="34" spans="1:9" x14ac:dyDescent="0.25">
      <c r="A34" s="7">
        <v>46130</v>
      </c>
      <c r="B34" s="50">
        <v>3019</v>
      </c>
      <c r="C34" s="16" t="s">
        <v>42</v>
      </c>
      <c r="D34" s="16" t="s">
        <v>43</v>
      </c>
      <c r="E34" s="16" t="s">
        <v>14</v>
      </c>
      <c r="F34" s="39">
        <v>621.41600000000005</v>
      </c>
      <c r="G34" s="16">
        <v>35</v>
      </c>
      <c r="H34" s="29">
        <v>17.75</v>
      </c>
      <c r="I34" s="20" t="str">
        <f>IF(B34="","",VLOOKUP(B34,[1]BASEDIESEL!$A$2:$AAA$11770,6))</f>
        <v>FRENTE-02</v>
      </c>
    </row>
    <row r="35" spans="1:9" x14ac:dyDescent="0.25">
      <c r="A35" s="7">
        <v>46130</v>
      </c>
      <c r="B35" s="51">
        <v>3020</v>
      </c>
      <c r="C35" s="17" t="s">
        <v>42</v>
      </c>
      <c r="D35" s="17" t="s">
        <v>43</v>
      </c>
      <c r="E35" s="17" t="s">
        <v>14</v>
      </c>
      <c r="F35" s="40">
        <v>508.91800000000001</v>
      </c>
      <c r="G35" s="17">
        <v>29</v>
      </c>
      <c r="H35" s="30">
        <v>17.55</v>
      </c>
      <c r="I35" s="20" t="str">
        <f>IF(B35="","",VLOOKUP(B35,[1]BASEDIESEL!$A$2:$AAA$11770,6))</f>
        <v>FRENTE-02</v>
      </c>
    </row>
    <row r="36" spans="1:9" x14ac:dyDescent="0.25">
      <c r="A36" s="7">
        <v>46130</v>
      </c>
      <c r="B36" s="50">
        <v>3021</v>
      </c>
      <c r="C36" s="16" t="s">
        <v>42</v>
      </c>
      <c r="D36" s="16" t="s">
        <v>43</v>
      </c>
      <c r="E36" s="16" t="s">
        <v>14</v>
      </c>
      <c r="F36" s="39">
        <v>420.40499999999997</v>
      </c>
      <c r="G36" s="16">
        <v>28</v>
      </c>
      <c r="H36" s="29">
        <v>15.01</v>
      </c>
      <c r="I36" s="20" t="str">
        <f>IF(B36="","",VLOOKUP(B36,[1]BASEDIESEL!$A$2:$AAA$11770,6))</f>
        <v>FRENTE-02</v>
      </c>
    </row>
    <row r="37" spans="1:9" x14ac:dyDescent="0.25">
      <c r="A37" s="7">
        <v>46130</v>
      </c>
      <c r="B37" s="51">
        <v>3022</v>
      </c>
      <c r="C37" s="17" t="s">
        <v>42</v>
      </c>
      <c r="D37" s="17" t="s">
        <v>43</v>
      </c>
      <c r="E37" s="17" t="s">
        <v>14</v>
      </c>
      <c r="F37" s="40">
        <v>478.76100000000002</v>
      </c>
      <c r="G37" s="17">
        <v>30</v>
      </c>
      <c r="H37" s="30">
        <v>15.96</v>
      </c>
      <c r="I37" s="20" t="str">
        <f>IF(B37="","",VLOOKUP(B37,[1]BASEDIESEL!$A$2:$AAA$11770,6))</f>
        <v>FRENTE-02</v>
      </c>
    </row>
    <row r="38" spans="1:9" x14ac:dyDescent="0.25">
      <c r="A38" s="7">
        <v>46130</v>
      </c>
      <c r="B38" s="50">
        <v>3023</v>
      </c>
      <c r="C38" s="16" t="s">
        <v>42</v>
      </c>
      <c r="D38" s="16" t="s">
        <v>43</v>
      </c>
      <c r="E38" s="16" t="s">
        <v>14</v>
      </c>
      <c r="F38" s="39">
        <v>547.50699999999995</v>
      </c>
      <c r="G38" s="16">
        <v>30</v>
      </c>
      <c r="H38" s="29">
        <v>18.25</v>
      </c>
      <c r="I38" s="20" t="str">
        <f>IF(B38="","",VLOOKUP(B38,[1]BASEDIESEL!$A$2:$AAA$11770,6))</f>
        <v>FRENTE-03</v>
      </c>
    </row>
    <row r="39" spans="1:9" x14ac:dyDescent="0.25">
      <c r="A39" s="7">
        <v>46130</v>
      </c>
      <c r="B39" s="51">
        <v>3024</v>
      </c>
      <c r="C39" s="17" t="s">
        <v>42</v>
      </c>
      <c r="D39" s="17" t="s">
        <v>43</v>
      </c>
      <c r="E39" s="17" t="s">
        <v>14</v>
      </c>
      <c r="F39" s="40">
        <v>320.34100000000001</v>
      </c>
      <c r="G39" s="17">
        <v>21</v>
      </c>
      <c r="H39" s="30">
        <v>15.25</v>
      </c>
      <c r="I39" s="20" t="str">
        <f>IF(B39="","",VLOOKUP(B39,[1]BASEDIESEL!$A$2:$AAA$11770,6))</f>
        <v>FRENTE-03</v>
      </c>
    </row>
    <row r="40" spans="1:9" x14ac:dyDescent="0.25">
      <c r="A40" s="7">
        <v>46130</v>
      </c>
      <c r="B40" s="50">
        <v>3025</v>
      </c>
      <c r="C40" s="16" t="s">
        <v>42</v>
      </c>
      <c r="D40" s="16" t="s">
        <v>43</v>
      </c>
      <c r="E40" s="16" t="s">
        <v>14</v>
      </c>
      <c r="F40" s="39">
        <v>287.29899999999998</v>
      </c>
      <c r="G40" s="16">
        <v>16</v>
      </c>
      <c r="H40" s="29">
        <v>17.96</v>
      </c>
      <c r="I40" s="20" t="str">
        <f>IF(B40="","",VLOOKUP(B40,[1]BASEDIESEL!$A$2:$AAA$11770,6))</f>
        <v>FRENTE-03</v>
      </c>
    </row>
    <row r="41" spans="1:9" x14ac:dyDescent="0.25">
      <c r="A41" s="7">
        <v>46130</v>
      </c>
      <c r="B41" s="51">
        <v>3026</v>
      </c>
      <c r="C41" s="17" t="s">
        <v>42</v>
      </c>
      <c r="D41" s="17" t="s">
        <v>43</v>
      </c>
      <c r="E41" s="17" t="s">
        <v>14</v>
      </c>
      <c r="F41" s="40">
        <v>402.01299999999998</v>
      </c>
      <c r="G41" s="17">
        <v>22</v>
      </c>
      <c r="H41" s="30">
        <v>18.27</v>
      </c>
      <c r="I41" s="20" t="str">
        <f>IF(B41="","",VLOOKUP(B41,[1]BASEDIESEL!$A$2:$AAA$11770,6))</f>
        <v>FRENTE-03</v>
      </c>
    </row>
    <row r="42" spans="1:9" x14ac:dyDescent="0.25">
      <c r="A42" s="7">
        <v>46130</v>
      </c>
      <c r="B42" s="50">
        <v>3031</v>
      </c>
      <c r="C42" s="16" t="s">
        <v>44</v>
      </c>
      <c r="D42" s="16" t="s">
        <v>43</v>
      </c>
      <c r="E42" s="16" t="s">
        <v>14</v>
      </c>
      <c r="F42" s="39">
        <v>156.15199999999999</v>
      </c>
      <c r="G42" s="16">
        <v>9</v>
      </c>
      <c r="H42" s="29">
        <v>17.350000000000001</v>
      </c>
      <c r="I42" s="20" t="str">
        <f>IF(B42="","",VLOOKUP(B42,[1]BASEDIESEL!$A$2:$AAA$11770,6))</f>
        <v>FRENTE-04</v>
      </c>
    </row>
    <row r="43" spans="1:9" x14ac:dyDescent="0.25">
      <c r="A43" s="7">
        <v>46130</v>
      </c>
      <c r="B43" s="50">
        <v>3035</v>
      </c>
      <c r="C43" s="16" t="s">
        <v>44</v>
      </c>
      <c r="D43" s="16" t="s">
        <v>43</v>
      </c>
      <c r="E43" s="16" t="s">
        <v>14</v>
      </c>
      <c r="F43" s="39">
        <v>263.09399999999999</v>
      </c>
      <c r="G43" s="16">
        <v>12</v>
      </c>
      <c r="H43" s="29">
        <v>21.92</v>
      </c>
      <c r="I43" s="20" t="str">
        <f>IF(B43="","",VLOOKUP(B43,[1]BASEDIESEL!$A$2:$AAA$11770,6))</f>
        <v>FRENTE-04</v>
      </c>
    </row>
    <row r="44" spans="1:9" x14ac:dyDescent="0.25">
      <c r="A44" s="7">
        <v>46130</v>
      </c>
      <c r="B44" s="51">
        <v>3041</v>
      </c>
      <c r="C44" s="17" t="s">
        <v>42</v>
      </c>
      <c r="D44" s="17" t="s">
        <v>43</v>
      </c>
      <c r="E44" s="17" t="s">
        <v>14</v>
      </c>
      <c r="F44" s="40">
        <v>268.13400000000001</v>
      </c>
      <c r="G44" s="17">
        <v>14</v>
      </c>
      <c r="H44" s="30">
        <v>19.149999999999999</v>
      </c>
      <c r="I44" s="20" t="str">
        <f>IF(B44="","",VLOOKUP(B44,[1]BASEDIESEL!$A$2:$AAA$11770,6))</f>
        <v>FRENTE-04</v>
      </c>
    </row>
    <row r="45" spans="1:9" x14ac:dyDescent="0.25">
      <c r="A45" s="7">
        <v>46130</v>
      </c>
      <c r="B45" s="51">
        <v>3043</v>
      </c>
      <c r="C45" s="17" t="s">
        <v>42</v>
      </c>
      <c r="D45" s="17" t="s">
        <v>43</v>
      </c>
      <c r="E45" s="17" t="s">
        <v>14</v>
      </c>
      <c r="F45" s="40">
        <v>47.62</v>
      </c>
      <c r="G45" s="17">
        <v>2</v>
      </c>
      <c r="H45" s="30">
        <v>23.81</v>
      </c>
      <c r="I45" s="20" t="str">
        <f>IF(B45="","",VLOOKUP(B45,[1]BASEDIESEL!$A$2:$AAA$11770,6))</f>
        <v>FRENTE-04</v>
      </c>
    </row>
    <row r="46" spans="1:9" x14ac:dyDescent="0.25">
      <c r="A46" s="7">
        <v>46130</v>
      </c>
      <c r="B46" s="50">
        <v>3047</v>
      </c>
      <c r="C46" s="16" t="s">
        <v>42</v>
      </c>
      <c r="D46" s="16" t="s">
        <v>43</v>
      </c>
      <c r="E46" s="16" t="s">
        <v>14</v>
      </c>
      <c r="F46" s="39">
        <v>311.82499999999999</v>
      </c>
      <c r="G46" s="16">
        <v>18</v>
      </c>
      <c r="H46" s="29">
        <v>17.32</v>
      </c>
      <c r="I46" s="20" t="str">
        <f>IF(B46="","",VLOOKUP(B46,[1]BASEDIESEL!$A$2:$AAA$11770,6))</f>
        <v>FRENTE-05</v>
      </c>
    </row>
    <row r="47" spans="1:9" x14ac:dyDescent="0.25">
      <c r="A47" s="7">
        <v>46130</v>
      </c>
      <c r="B47" s="51">
        <v>3048</v>
      </c>
      <c r="C47" s="17" t="s">
        <v>42</v>
      </c>
      <c r="D47" s="17" t="s">
        <v>43</v>
      </c>
      <c r="E47" s="17" t="s">
        <v>14</v>
      </c>
      <c r="F47" s="40">
        <v>440.74</v>
      </c>
      <c r="G47" s="17">
        <v>27</v>
      </c>
      <c r="H47" s="30">
        <v>16.32</v>
      </c>
      <c r="I47" s="20" t="str">
        <f>IF(B47="","",VLOOKUP(B47,[1]BASEDIESEL!$A$2:$AAA$11770,6))</f>
        <v>FRENTE-05</v>
      </c>
    </row>
    <row r="48" spans="1:9" x14ac:dyDescent="0.25">
      <c r="A48" s="7">
        <v>46130</v>
      </c>
      <c r="B48" s="50">
        <v>3049</v>
      </c>
      <c r="C48" s="16" t="s">
        <v>42</v>
      </c>
      <c r="D48" s="16" t="s">
        <v>43</v>
      </c>
      <c r="E48" s="16" t="s">
        <v>14</v>
      </c>
      <c r="F48" s="39">
        <v>305.79000000000002</v>
      </c>
      <c r="G48" s="16">
        <v>17</v>
      </c>
      <c r="H48" s="29">
        <v>17.989999999999998</v>
      </c>
      <c r="I48" s="20" t="str">
        <f>IF(B48="","",VLOOKUP(B48,[1]BASEDIESEL!$A$2:$AAA$11770,6))</f>
        <v>FRENTE-05</v>
      </c>
    </row>
    <row r="49" spans="1:9" x14ac:dyDescent="0.25">
      <c r="A49" s="7">
        <v>46130</v>
      </c>
      <c r="B49" s="51">
        <v>3050</v>
      </c>
      <c r="C49" s="17" t="s">
        <v>42</v>
      </c>
      <c r="D49" s="17" t="s">
        <v>43</v>
      </c>
      <c r="E49" s="17" t="s">
        <v>14</v>
      </c>
      <c r="F49" s="40">
        <v>512.98</v>
      </c>
      <c r="G49" s="17">
        <v>25</v>
      </c>
      <c r="H49" s="30">
        <v>20.52</v>
      </c>
      <c r="I49" s="20" t="str">
        <f>IF(B49="","",VLOOKUP(B49,[1]BASEDIESEL!$A$2:$AAA$11770,6))</f>
        <v>FRENTE-05</v>
      </c>
    </row>
    <row r="50" spans="1:9" x14ac:dyDescent="0.25">
      <c r="A50" s="7">
        <v>46130</v>
      </c>
      <c r="B50" s="51">
        <v>3028</v>
      </c>
      <c r="C50" s="17" t="s">
        <v>44</v>
      </c>
      <c r="D50" s="17" t="s">
        <v>43</v>
      </c>
      <c r="E50" s="17" t="s">
        <v>14</v>
      </c>
      <c r="F50" s="40">
        <v>339.18299999999999</v>
      </c>
      <c r="G50" s="17">
        <v>17</v>
      </c>
      <c r="H50" s="30">
        <v>19.95</v>
      </c>
      <c r="I50" s="20" t="str">
        <f>IF(B50="","",VLOOKUP(B50,[1]BASEDIESEL!$A$2:$AAA$11770,6))</f>
        <v>FRENTE-06</v>
      </c>
    </row>
    <row r="51" spans="1:9" x14ac:dyDescent="0.25">
      <c r="A51" s="7">
        <v>46130</v>
      </c>
      <c r="B51" s="51">
        <v>3034</v>
      </c>
      <c r="C51" s="17" t="s">
        <v>44</v>
      </c>
      <c r="D51" s="17" t="s">
        <v>43</v>
      </c>
      <c r="E51" s="17" t="s">
        <v>14</v>
      </c>
      <c r="F51" s="40">
        <v>177.77</v>
      </c>
      <c r="G51" s="17">
        <v>6</v>
      </c>
      <c r="H51" s="30">
        <v>29.63</v>
      </c>
      <c r="I51" s="20" t="str">
        <f>IF(B51="","",VLOOKUP(B51,[1]BASEDIESEL!$A$2:$AAA$11770,6))</f>
        <v>FRENTE-06</v>
      </c>
    </row>
    <row r="52" spans="1:9" x14ac:dyDescent="0.25">
      <c r="A52" s="7">
        <v>46130</v>
      </c>
      <c r="B52" s="50">
        <v>3042</v>
      </c>
      <c r="C52" s="16" t="s">
        <v>42</v>
      </c>
      <c r="D52" s="16" t="s">
        <v>43</v>
      </c>
      <c r="E52" s="16" t="s">
        <v>14</v>
      </c>
      <c r="F52" s="39">
        <v>180.01300000000001</v>
      </c>
      <c r="G52" s="16">
        <v>11</v>
      </c>
      <c r="H52" s="29">
        <v>16.36</v>
      </c>
      <c r="I52" s="20" t="str">
        <f>IF(B52="","",VLOOKUP(B52,[1]BASEDIESEL!$A$2:$AAA$11770,6))</f>
        <v>FRENTE-06</v>
      </c>
    </row>
    <row r="53" spans="1:9" x14ac:dyDescent="0.25">
      <c r="A53" s="7">
        <v>46130</v>
      </c>
      <c r="B53" s="51">
        <v>3046</v>
      </c>
      <c r="C53" s="17" t="s">
        <v>42</v>
      </c>
      <c r="D53" s="17" t="s">
        <v>43</v>
      </c>
      <c r="E53" s="17" t="s">
        <v>14</v>
      </c>
      <c r="F53" s="40">
        <v>31.774000000000001</v>
      </c>
      <c r="G53" s="17">
        <v>2</v>
      </c>
      <c r="H53" s="30">
        <v>15.89</v>
      </c>
      <c r="I53" s="20" t="str">
        <f>IF(B53="","",VLOOKUP(B53,[1]BASEDIESEL!$A$2:$AAA$11770,6))</f>
        <v>FRENTE-06</v>
      </c>
    </row>
    <row r="54" spans="1:9" x14ac:dyDescent="0.25">
      <c r="A54" s="7">
        <v>46130</v>
      </c>
      <c r="B54" s="50">
        <v>3027</v>
      </c>
      <c r="C54" s="16" t="s">
        <v>44</v>
      </c>
      <c r="D54" s="16" t="s">
        <v>43</v>
      </c>
      <c r="E54" s="16" t="s">
        <v>14</v>
      </c>
      <c r="F54" s="39">
        <v>310.70999999999998</v>
      </c>
      <c r="G54" s="16">
        <v>17</v>
      </c>
      <c r="H54" s="29">
        <v>18.28</v>
      </c>
      <c r="I54" s="20" t="str">
        <f>IF(B54="","",VLOOKUP(B54,[1]BASEDIESEL!$A$2:$AAA$11770,6))</f>
        <v>FRENTE-04</v>
      </c>
    </row>
    <row r="55" spans="1:9" x14ac:dyDescent="0.25">
      <c r="A55" s="7">
        <v>46130</v>
      </c>
      <c r="B55" s="51">
        <v>3030</v>
      </c>
      <c r="C55" s="17" t="s">
        <v>44</v>
      </c>
      <c r="D55" s="17" t="s">
        <v>43</v>
      </c>
      <c r="E55" s="17" t="s">
        <v>14</v>
      </c>
      <c r="F55" s="40">
        <v>123.542</v>
      </c>
      <c r="G55" s="17">
        <v>8</v>
      </c>
      <c r="H55" s="30">
        <v>15.44</v>
      </c>
      <c r="I55" s="20" t="str">
        <f>IF(B55="","",VLOOKUP(B55,[1]BASEDIESEL!$A$2:$AAA$11770,6))</f>
        <v>FRENTE-07</v>
      </c>
    </row>
    <row r="56" spans="1:9" x14ac:dyDescent="0.25">
      <c r="A56" s="7">
        <v>46130</v>
      </c>
      <c r="B56" s="51">
        <v>3032</v>
      </c>
      <c r="C56" s="17" t="s">
        <v>44</v>
      </c>
      <c r="D56" s="17" t="s">
        <v>43</v>
      </c>
      <c r="E56" s="17" t="s">
        <v>14</v>
      </c>
      <c r="F56" s="40">
        <v>85.394999999999996</v>
      </c>
      <c r="G56" s="17">
        <v>5</v>
      </c>
      <c r="H56" s="30">
        <v>17.079999999999998</v>
      </c>
      <c r="I56" s="20" t="str">
        <f>IF(B56="","",VLOOKUP(B56,[1]BASEDIESEL!$A$2:$AAA$11770,6))</f>
        <v>FRENTE-06</v>
      </c>
    </row>
    <row r="57" spans="1:9" x14ac:dyDescent="0.25">
      <c r="A57" s="7">
        <v>46130</v>
      </c>
      <c r="B57" s="50">
        <v>3045</v>
      </c>
      <c r="C57" s="16" t="s">
        <v>42</v>
      </c>
      <c r="D57" s="16" t="s">
        <v>43</v>
      </c>
      <c r="E57" s="16" t="s">
        <v>14</v>
      </c>
      <c r="F57" s="39">
        <v>261.233</v>
      </c>
      <c r="G57" s="16">
        <v>14</v>
      </c>
      <c r="H57" s="29">
        <v>18.66</v>
      </c>
      <c r="I57" s="20" t="str">
        <f>IF(B57="","",VLOOKUP(B57,[1]BASEDIESEL!$A$2:$AAA$11770,6))</f>
        <v>FRENTE-07</v>
      </c>
    </row>
    <row r="58" spans="1:9" x14ac:dyDescent="0.25">
      <c r="A58" s="7">
        <v>46130</v>
      </c>
      <c r="B58" s="50">
        <v>3029</v>
      </c>
      <c r="C58" s="16" t="s">
        <v>44</v>
      </c>
      <c r="D58" s="16" t="s">
        <v>43</v>
      </c>
      <c r="E58" s="16" t="s">
        <v>14</v>
      </c>
      <c r="F58" s="39">
        <v>229.11600000000001</v>
      </c>
      <c r="G58" s="16">
        <v>11</v>
      </c>
      <c r="H58" s="29">
        <v>20.83</v>
      </c>
      <c r="I58" s="20" t="str">
        <f>IF(B58="","",VLOOKUP(B58,[1]BASEDIESEL!$A$2:$AAA$11770,6))</f>
        <v>FRENTE-07</v>
      </c>
    </row>
    <row r="59" spans="1:9" x14ac:dyDescent="0.25">
      <c r="A59" s="7">
        <v>46130</v>
      </c>
      <c r="B59" s="50">
        <v>3033</v>
      </c>
      <c r="C59" s="16" t="s">
        <v>44</v>
      </c>
      <c r="D59" s="16" t="s">
        <v>43</v>
      </c>
      <c r="E59" s="16" t="s">
        <v>14</v>
      </c>
      <c r="F59" s="39">
        <v>241.56899999999999</v>
      </c>
      <c r="G59" s="16">
        <v>13</v>
      </c>
      <c r="H59" s="29">
        <v>18.579999999999998</v>
      </c>
      <c r="I59" s="20" t="str">
        <f>IF(B59="","",VLOOKUP(B59,[1]BASEDIESEL!$A$2:$AAA$11770,6))</f>
        <v>FRENTE-07</v>
      </c>
    </row>
    <row r="60" spans="1:9" x14ac:dyDescent="0.25">
      <c r="A60" s="7">
        <v>46131</v>
      </c>
      <c r="B60" s="16">
        <v>3019</v>
      </c>
      <c r="C60" s="16" t="s">
        <v>42</v>
      </c>
      <c r="D60" s="16" t="s">
        <v>43</v>
      </c>
      <c r="E60" s="16" t="s">
        <v>14</v>
      </c>
      <c r="F60" s="39">
        <v>587.476</v>
      </c>
      <c r="G60" s="16">
        <v>35</v>
      </c>
      <c r="H60" s="29">
        <v>16.79</v>
      </c>
      <c r="I60" s="20" t="str">
        <f>IF(B60="","",VLOOKUP(B60,[1]BASEDIESEL!$A$2:$AAA$11770,6))</f>
        <v>FRENTE-02</v>
      </c>
    </row>
    <row r="61" spans="1:9" x14ac:dyDescent="0.25">
      <c r="A61" s="7">
        <v>46131</v>
      </c>
      <c r="B61" s="17">
        <v>3020</v>
      </c>
      <c r="C61" s="17" t="s">
        <v>42</v>
      </c>
      <c r="D61" s="17" t="s">
        <v>43</v>
      </c>
      <c r="E61" s="17" t="s">
        <v>14</v>
      </c>
      <c r="F61" s="40">
        <v>665.84500000000003</v>
      </c>
      <c r="G61" s="17">
        <v>38</v>
      </c>
      <c r="H61" s="30">
        <v>17.52</v>
      </c>
      <c r="I61" s="20" t="str">
        <f>IF(B61="","",VLOOKUP(B61,[1]BASEDIESEL!$A$2:$AAA$11770,6))</f>
        <v>FRENTE-02</v>
      </c>
    </row>
    <row r="62" spans="1:9" x14ac:dyDescent="0.25">
      <c r="A62" s="7">
        <v>46131</v>
      </c>
      <c r="B62" s="16">
        <v>3021</v>
      </c>
      <c r="C62" s="16" t="s">
        <v>42</v>
      </c>
      <c r="D62" s="16" t="s">
        <v>43</v>
      </c>
      <c r="E62" s="16" t="s">
        <v>14</v>
      </c>
      <c r="F62" s="39">
        <v>611.78399999999999</v>
      </c>
      <c r="G62" s="16">
        <v>34</v>
      </c>
      <c r="H62" s="29">
        <v>17.989999999999998</v>
      </c>
      <c r="I62" s="20" t="str">
        <f>IF(B62="","",VLOOKUP(B62,[1]BASEDIESEL!$A$2:$AAA$11770,6))</f>
        <v>FRENTE-02</v>
      </c>
    </row>
    <row r="63" spans="1:9" x14ac:dyDescent="0.25">
      <c r="A63" s="7">
        <v>46131</v>
      </c>
      <c r="B63" s="17">
        <v>3022</v>
      </c>
      <c r="C63" s="17" t="s">
        <v>42</v>
      </c>
      <c r="D63" s="17" t="s">
        <v>43</v>
      </c>
      <c r="E63" s="17" t="s">
        <v>14</v>
      </c>
      <c r="F63" s="40">
        <v>498.17500000000001</v>
      </c>
      <c r="G63" s="17">
        <v>30</v>
      </c>
      <c r="H63" s="30">
        <v>16.61</v>
      </c>
      <c r="I63" s="20" t="str">
        <f>IF(B63="","",VLOOKUP(B63,[1]BASEDIESEL!$A$2:$AAA$11770,6))</f>
        <v>FRENTE-02</v>
      </c>
    </row>
    <row r="64" spans="1:9" x14ac:dyDescent="0.25">
      <c r="A64" s="7">
        <v>46131</v>
      </c>
      <c r="B64" s="16">
        <v>3023</v>
      </c>
      <c r="C64" s="16" t="s">
        <v>42</v>
      </c>
      <c r="D64" s="16" t="s">
        <v>43</v>
      </c>
      <c r="E64" s="16" t="s">
        <v>14</v>
      </c>
      <c r="F64" s="39">
        <v>490.66</v>
      </c>
      <c r="G64" s="16">
        <v>30</v>
      </c>
      <c r="H64" s="29">
        <v>16.36</v>
      </c>
      <c r="I64" s="20" t="str">
        <f>IF(B64="","",VLOOKUP(B64,[1]BASEDIESEL!$A$2:$AAA$11770,6))</f>
        <v>FRENTE-03</v>
      </c>
    </row>
    <row r="65" spans="1:9" x14ac:dyDescent="0.25">
      <c r="A65" s="7">
        <v>46131</v>
      </c>
      <c r="B65" s="17">
        <v>3024</v>
      </c>
      <c r="C65" s="17" t="s">
        <v>42</v>
      </c>
      <c r="D65" s="17" t="s">
        <v>43</v>
      </c>
      <c r="E65" s="17" t="s">
        <v>14</v>
      </c>
      <c r="F65" s="40">
        <v>500.58199999999999</v>
      </c>
      <c r="G65" s="17">
        <v>27</v>
      </c>
      <c r="H65" s="30">
        <v>18.54</v>
      </c>
      <c r="I65" s="20" t="str">
        <f>IF(B65="","",VLOOKUP(B65,[1]BASEDIESEL!$A$2:$AAA$11770,6))</f>
        <v>FRENTE-03</v>
      </c>
    </row>
    <row r="66" spans="1:9" x14ac:dyDescent="0.25">
      <c r="A66" s="7">
        <v>46131</v>
      </c>
      <c r="B66" s="16">
        <v>3025</v>
      </c>
      <c r="C66" s="16" t="s">
        <v>42</v>
      </c>
      <c r="D66" s="16" t="s">
        <v>43</v>
      </c>
      <c r="E66" s="16" t="s">
        <v>14</v>
      </c>
      <c r="F66" s="39">
        <v>111.834</v>
      </c>
      <c r="G66" s="16">
        <v>5</v>
      </c>
      <c r="H66" s="29">
        <v>22.37</v>
      </c>
      <c r="I66" s="20" t="str">
        <f>IF(B66="","",VLOOKUP(B66,[1]BASEDIESEL!$A$2:$AAA$11770,6))</f>
        <v>FRENTE-03</v>
      </c>
    </row>
    <row r="67" spans="1:9" x14ac:dyDescent="0.25">
      <c r="A67" s="7">
        <v>46131</v>
      </c>
      <c r="B67" s="17">
        <v>3026</v>
      </c>
      <c r="C67" s="17" t="s">
        <v>42</v>
      </c>
      <c r="D67" s="17" t="s">
        <v>43</v>
      </c>
      <c r="E67" s="17" t="s">
        <v>14</v>
      </c>
      <c r="F67" s="40">
        <v>274.404</v>
      </c>
      <c r="G67" s="17">
        <v>15</v>
      </c>
      <c r="H67" s="30">
        <v>18.29</v>
      </c>
      <c r="I67" s="20" t="str">
        <f>IF(B67="","",VLOOKUP(B67,[1]BASEDIESEL!$A$2:$AAA$11770,6))</f>
        <v>FRENTE-03</v>
      </c>
    </row>
    <row r="68" spans="1:9" x14ac:dyDescent="0.25">
      <c r="A68" s="7">
        <v>46131</v>
      </c>
      <c r="B68" s="16">
        <v>3027</v>
      </c>
      <c r="C68" s="16" t="s">
        <v>44</v>
      </c>
      <c r="D68" s="16" t="s">
        <v>43</v>
      </c>
      <c r="E68" s="16" t="s">
        <v>14</v>
      </c>
      <c r="F68" s="39">
        <v>242.602</v>
      </c>
      <c r="G68" s="16">
        <v>11</v>
      </c>
      <c r="H68" s="29">
        <v>22.05</v>
      </c>
      <c r="I68" s="20" t="str">
        <f>IF(B68="","",VLOOKUP(B68,[1]BASEDIESEL!$A$2:$AAA$11770,6))</f>
        <v>FRENTE-04</v>
      </c>
    </row>
    <row r="69" spans="1:9" x14ac:dyDescent="0.25">
      <c r="A69" s="7">
        <v>46131</v>
      </c>
      <c r="B69" s="17">
        <v>3028</v>
      </c>
      <c r="C69" s="17" t="s">
        <v>44</v>
      </c>
      <c r="D69" s="17" t="s">
        <v>43</v>
      </c>
      <c r="E69" s="17" t="s">
        <v>14</v>
      </c>
      <c r="F69" s="40">
        <v>267.654</v>
      </c>
      <c r="G69" s="17">
        <v>13</v>
      </c>
      <c r="H69" s="30">
        <v>20.59</v>
      </c>
      <c r="I69" s="20" t="str">
        <f>IF(B69="","",VLOOKUP(B69,[1]BASEDIESEL!$A$2:$AAA$11770,6))</f>
        <v>FRENTE-06</v>
      </c>
    </row>
    <row r="70" spans="1:9" x14ac:dyDescent="0.25">
      <c r="A70" s="7">
        <v>46131</v>
      </c>
      <c r="B70" s="16">
        <v>3029</v>
      </c>
      <c r="C70" s="16" t="s">
        <v>44</v>
      </c>
      <c r="D70" s="16" t="s">
        <v>43</v>
      </c>
      <c r="E70" s="16" t="s">
        <v>14</v>
      </c>
      <c r="F70" s="39">
        <v>221.29</v>
      </c>
      <c r="G70" s="16">
        <v>11</v>
      </c>
      <c r="H70" s="29">
        <v>20.12</v>
      </c>
      <c r="I70" s="20" t="str">
        <f>IF(B70="","",VLOOKUP(B70,[1]BASEDIESEL!$A$2:$AAA$11770,6))</f>
        <v>FRENTE-07</v>
      </c>
    </row>
    <row r="71" spans="1:9" x14ac:dyDescent="0.25">
      <c r="A71" s="7">
        <v>46131</v>
      </c>
      <c r="B71" s="17">
        <v>3030</v>
      </c>
      <c r="C71" s="17" t="s">
        <v>44</v>
      </c>
      <c r="D71" s="17" t="s">
        <v>43</v>
      </c>
      <c r="E71" s="17" t="s">
        <v>14</v>
      </c>
      <c r="F71" s="40">
        <v>265.10399999999998</v>
      </c>
      <c r="G71" s="17">
        <v>15</v>
      </c>
      <c r="H71" s="30">
        <v>17.670000000000002</v>
      </c>
      <c r="I71" s="20" t="str">
        <f>IF(B71="","",VLOOKUP(B71,[1]BASEDIESEL!$A$2:$AAA$11770,6))</f>
        <v>FRENTE-07</v>
      </c>
    </row>
    <row r="72" spans="1:9" x14ac:dyDescent="0.25">
      <c r="A72" s="7">
        <v>46131</v>
      </c>
      <c r="B72" s="16">
        <v>3031</v>
      </c>
      <c r="C72" s="16" t="s">
        <v>44</v>
      </c>
      <c r="D72" s="16" t="s">
        <v>43</v>
      </c>
      <c r="E72" s="16" t="s">
        <v>14</v>
      </c>
      <c r="F72" s="39">
        <v>280.30099999999999</v>
      </c>
      <c r="G72" s="16">
        <v>14</v>
      </c>
      <c r="H72" s="29">
        <v>20.02</v>
      </c>
      <c r="I72" s="20" t="str">
        <f>IF(B72="","",VLOOKUP(B72,[1]BASEDIESEL!$A$2:$AAA$11770,6))</f>
        <v>FRENTE-04</v>
      </c>
    </row>
    <row r="73" spans="1:9" x14ac:dyDescent="0.25">
      <c r="A73" s="7">
        <v>46131</v>
      </c>
      <c r="B73" s="17">
        <v>3032</v>
      </c>
      <c r="C73" s="17" t="s">
        <v>44</v>
      </c>
      <c r="D73" s="17" t="s">
        <v>43</v>
      </c>
      <c r="E73" s="17" t="s">
        <v>14</v>
      </c>
      <c r="F73" s="40">
        <v>103.43</v>
      </c>
      <c r="G73" s="17">
        <v>6</v>
      </c>
      <c r="H73" s="30">
        <v>17.239999999999998</v>
      </c>
      <c r="I73" s="20" t="str">
        <f>IF(B73="","",VLOOKUP(B73,[1]BASEDIESEL!$A$2:$AAA$11770,6))</f>
        <v>FRENTE-06</v>
      </c>
    </row>
    <row r="74" spans="1:9" x14ac:dyDescent="0.25">
      <c r="A74" s="7">
        <v>46131</v>
      </c>
      <c r="B74" s="16">
        <v>3033</v>
      </c>
      <c r="C74" s="16" t="s">
        <v>44</v>
      </c>
      <c r="D74" s="16" t="s">
        <v>43</v>
      </c>
      <c r="E74" s="16" t="s">
        <v>14</v>
      </c>
      <c r="F74" s="39">
        <v>131.84</v>
      </c>
      <c r="G74" s="16">
        <v>6</v>
      </c>
      <c r="H74" s="29">
        <v>21.97</v>
      </c>
      <c r="I74" s="20" t="str">
        <f>IF(B74="","",VLOOKUP(B74,[1]BASEDIESEL!$A$2:$AAA$11770,6))</f>
        <v>FRENTE-07</v>
      </c>
    </row>
    <row r="75" spans="1:9" x14ac:dyDescent="0.25">
      <c r="A75" s="7">
        <v>46131</v>
      </c>
      <c r="B75" s="17">
        <v>3034</v>
      </c>
      <c r="C75" s="17" t="s">
        <v>44</v>
      </c>
      <c r="D75" s="17" t="s">
        <v>43</v>
      </c>
      <c r="E75" s="17" t="s">
        <v>14</v>
      </c>
      <c r="F75" s="40">
        <v>154.79300000000001</v>
      </c>
      <c r="G75" s="17">
        <v>9</v>
      </c>
      <c r="H75" s="30">
        <v>17.2</v>
      </c>
      <c r="I75" s="20" t="str">
        <f>IF(B75="","",VLOOKUP(B75,[1]BASEDIESEL!$A$2:$AAA$11770,6))</f>
        <v>FRENTE-06</v>
      </c>
    </row>
    <row r="76" spans="1:9" x14ac:dyDescent="0.25">
      <c r="A76" s="7">
        <v>46131</v>
      </c>
      <c r="B76" s="16">
        <v>3035</v>
      </c>
      <c r="C76" s="16" t="s">
        <v>44</v>
      </c>
      <c r="D76" s="16" t="s">
        <v>43</v>
      </c>
      <c r="E76" s="16" t="s">
        <v>14</v>
      </c>
      <c r="F76" s="39">
        <v>177.364</v>
      </c>
      <c r="G76" s="16">
        <v>8</v>
      </c>
      <c r="H76" s="29">
        <v>22.17</v>
      </c>
      <c r="I76" s="20" t="str">
        <f>IF(B76="","",VLOOKUP(B76,[1]BASEDIESEL!$A$2:$AAA$11770,6))</f>
        <v>FRENTE-04</v>
      </c>
    </row>
    <row r="77" spans="1:9" x14ac:dyDescent="0.25">
      <c r="A77" s="7">
        <v>46131</v>
      </c>
      <c r="B77" s="17">
        <v>3041</v>
      </c>
      <c r="C77" s="17" t="s">
        <v>42</v>
      </c>
      <c r="D77" s="17" t="s">
        <v>43</v>
      </c>
      <c r="E77" s="17" t="s">
        <v>14</v>
      </c>
      <c r="F77" s="40">
        <v>577.01499999999999</v>
      </c>
      <c r="G77" s="17">
        <v>25</v>
      </c>
      <c r="H77" s="30">
        <v>23.08</v>
      </c>
      <c r="I77" s="20" t="str">
        <f>IF(B77="","",VLOOKUP(B77,[1]BASEDIESEL!$A$2:$AAA$11770,6))</f>
        <v>FRENTE-04</v>
      </c>
    </row>
    <row r="78" spans="1:9" x14ac:dyDescent="0.25">
      <c r="A78" s="7">
        <v>46131</v>
      </c>
      <c r="B78" s="16">
        <v>3042</v>
      </c>
      <c r="C78" s="16" t="s">
        <v>42</v>
      </c>
      <c r="D78" s="16" t="s">
        <v>43</v>
      </c>
      <c r="E78" s="16" t="s">
        <v>14</v>
      </c>
      <c r="F78" s="39">
        <v>546.58299999999997</v>
      </c>
      <c r="G78" s="16">
        <v>25</v>
      </c>
      <c r="H78" s="29">
        <v>21.86</v>
      </c>
      <c r="I78" s="20" t="str">
        <f>IF(B78="","",VLOOKUP(B78,[1]BASEDIESEL!$A$2:$AAA$11770,6))</f>
        <v>FRENTE-06</v>
      </c>
    </row>
    <row r="79" spans="1:9" x14ac:dyDescent="0.25">
      <c r="A79" s="7">
        <v>46131</v>
      </c>
      <c r="B79" s="17">
        <v>3045</v>
      </c>
      <c r="C79" s="17" t="s">
        <v>42</v>
      </c>
      <c r="D79" s="17" t="s">
        <v>43</v>
      </c>
      <c r="E79" s="17" t="s">
        <v>14</v>
      </c>
      <c r="F79" s="40">
        <v>228.834</v>
      </c>
      <c r="G79" s="17">
        <v>13</v>
      </c>
      <c r="H79" s="30">
        <v>17.600000000000001</v>
      </c>
      <c r="I79" s="20" t="str">
        <f>IF(B79="","",VLOOKUP(B79,[1]BASEDIESEL!$A$2:$AAA$11770,6))</f>
        <v>FRENTE-07</v>
      </c>
    </row>
    <row r="80" spans="1:9" x14ac:dyDescent="0.25">
      <c r="A80" s="7">
        <v>46131</v>
      </c>
      <c r="B80" s="16">
        <v>3046</v>
      </c>
      <c r="C80" s="16" t="s">
        <v>42</v>
      </c>
      <c r="D80" s="16" t="s">
        <v>43</v>
      </c>
      <c r="E80" s="16" t="s">
        <v>14</v>
      </c>
      <c r="F80" s="39">
        <v>15.61</v>
      </c>
      <c r="G80" s="16">
        <v>1</v>
      </c>
      <c r="H80" s="29">
        <v>15.61</v>
      </c>
      <c r="I80" s="20" t="str">
        <f>IF(B80="","",VLOOKUP(B80,[1]BASEDIESEL!$A$2:$AAA$11770,6))</f>
        <v>FRENTE-06</v>
      </c>
    </row>
    <row r="81" spans="1:9" x14ac:dyDescent="0.25">
      <c r="A81" s="7">
        <v>46131</v>
      </c>
      <c r="B81" s="17">
        <v>3047</v>
      </c>
      <c r="C81" s="17" t="s">
        <v>42</v>
      </c>
      <c r="D81" s="17" t="s">
        <v>43</v>
      </c>
      <c r="E81" s="17" t="s">
        <v>14</v>
      </c>
      <c r="F81" s="40">
        <v>278.815</v>
      </c>
      <c r="G81" s="17">
        <v>15</v>
      </c>
      <c r="H81" s="30">
        <v>18.59</v>
      </c>
      <c r="I81" s="20" t="str">
        <f>IF(B81="","",VLOOKUP(B81,[1]BASEDIESEL!$A$2:$AAA$11770,6))</f>
        <v>FRENTE-05</v>
      </c>
    </row>
    <row r="82" spans="1:9" x14ac:dyDescent="0.25">
      <c r="A82" s="7">
        <v>46131</v>
      </c>
      <c r="B82" s="16">
        <v>3048</v>
      </c>
      <c r="C82" s="16" t="s">
        <v>42</v>
      </c>
      <c r="D82" s="16" t="s">
        <v>43</v>
      </c>
      <c r="E82" s="16" t="s">
        <v>14</v>
      </c>
      <c r="F82" s="39">
        <v>377.10500000000002</v>
      </c>
      <c r="G82" s="16">
        <v>20</v>
      </c>
      <c r="H82" s="29">
        <v>18.86</v>
      </c>
      <c r="I82" s="20" t="str">
        <f>IF(B82="","",VLOOKUP(B82,[1]BASEDIESEL!$A$2:$AAA$11770,6))</f>
        <v>FRENTE-05</v>
      </c>
    </row>
    <row r="83" spans="1:9" x14ac:dyDescent="0.25">
      <c r="A83" s="7">
        <v>46131</v>
      </c>
      <c r="B83" s="17">
        <v>3049</v>
      </c>
      <c r="C83" s="17" t="s">
        <v>42</v>
      </c>
      <c r="D83" s="17" t="s">
        <v>43</v>
      </c>
      <c r="E83" s="17" t="s">
        <v>14</v>
      </c>
      <c r="F83" s="40">
        <v>411.89499999999998</v>
      </c>
      <c r="G83" s="17">
        <v>21</v>
      </c>
      <c r="H83" s="30">
        <v>19.61</v>
      </c>
      <c r="I83" s="20" t="str">
        <f>IF(B83="","",VLOOKUP(B83,[1]BASEDIESEL!$A$2:$AAA$11770,6))</f>
        <v>FRENTE-05</v>
      </c>
    </row>
    <row r="84" spans="1:9" x14ac:dyDescent="0.25">
      <c r="A84" s="7">
        <v>46131</v>
      </c>
      <c r="B84" s="16">
        <v>3050</v>
      </c>
      <c r="C84" s="16" t="s">
        <v>42</v>
      </c>
      <c r="D84" s="16" t="s">
        <v>43</v>
      </c>
      <c r="E84" s="16" t="s">
        <v>14</v>
      </c>
      <c r="F84" s="39">
        <v>429.005</v>
      </c>
      <c r="G84" s="16">
        <v>23</v>
      </c>
      <c r="H84" s="29">
        <v>18.649999999999999</v>
      </c>
      <c r="I84" s="20" t="str">
        <f>IF(B84="","",VLOOKUP(B84,[1]BASEDIESEL!$A$2:$AAA$11770,6))</f>
        <v>FRENTE-05</v>
      </c>
    </row>
    <row r="85" spans="1:9" x14ac:dyDescent="0.25">
      <c r="A85" s="7">
        <v>46131</v>
      </c>
      <c r="B85" s="17">
        <v>3051</v>
      </c>
      <c r="C85" s="17" t="s">
        <v>45</v>
      </c>
      <c r="D85" s="17" t="s">
        <v>219</v>
      </c>
      <c r="E85" s="17" t="s">
        <v>220</v>
      </c>
      <c r="F85" s="40">
        <v>654.995</v>
      </c>
      <c r="G85" s="17">
        <v>35</v>
      </c>
      <c r="H85" s="30">
        <v>18.71</v>
      </c>
      <c r="I85" s="20" t="str">
        <f>IF(B85="","",VLOOKUP(B85,[1]BASEDIESEL!$A$2:$AAA$11770,6))</f>
        <v>FRENTE-01</v>
      </c>
    </row>
    <row r="86" spans="1:9" x14ac:dyDescent="0.25">
      <c r="A86" s="7">
        <v>46131</v>
      </c>
      <c r="B86" s="16">
        <v>3052</v>
      </c>
      <c r="C86" s="16" t="s">
        <v>45</v>
      </c>
      <c r="D86" s="16" t="s">
        <v>219</v>
      </c>
      <c r="E86" s="16" t="s">
        <v>220</v>
      </c>
      <c r="F86" s="39">
        <v>599.1</v>
      </c>
      <c r="G86" s="16">
        <v>33</v>
      </c>
      <c r="H86" s="29">
        <v>18.149999999999999</v>
      </c>
      <c r="I86" s="20" t="str">
        <f>IF(B86="","",VLOOKUP(B86,[1]BASEDIESEL!$A$2:$AAA$11770,6))</f>
        <v>FRENTE-01</v>
      </c>
    </row>
    <row r="87" spans="1:9" x14ac:dyDescent="0.25">
      <c r="A87" s="7">
        <v>46131</v>
      </c>
      <c r="B87" s="17">
        <v>3053</v>
      </c>
      <c r="C87" s="17" t="s">
        <v>45</v>
      </c>
      <c r="D87" s="17" t="s">
        <v>219</v>
      </c>
      <c r="E87" s="17" t="s">
        <v>220</v>
      </c>
      <c r="F87" s="40">
        <v>493.7</v>
      </c>
      <c r="G87" s="17">
        <v>28</v>
      </c>
      <c r="H87" s="30">
        <v>17.63</v>
      </c>
      <c r="I87" s="20" t="str">
        <f>IF(B87="","",VLOOKUP(B87,[1]BASEDIESEL!$A$2:$AAA$11770,6))</f>
        <v>FRENTE-01</v>
      </c>
    </row>
    <row r="88" spans="1:9" x14ac:dyDescent="0.25">
      <c r="A88" s="7">
        <v>46131</v>
      </c>
      <c r="B88" s="16">
        <v>3054</v>
      </c>
      <c r="C88" s="16" t="s">
        <v>45</v>
      </c>
      <c r="D88" s="16" t="s">
        <v>219</v>
      </c>
      <c r="E88" s="16" t="s">
        <v>220</v>
      </c>
      <c r="F88" s="39">
        <v>461.40499999999997</v>
      </c>
      <c r="G88" s="16">
        <v>27</v>
      </c>
      <c r="H88" s="29">
        <v>17.09</v>
      </c>
      <c r="I88" s="20" t="str">
        <f>IF(B88="","",VLOOKUP(B88,[1]BASEDIESEL!$A$2:$AAA$11770,6))</f>
        <v>FRENTE-01</v>
      </c>
    </row>
    <row r="89" spans="1:9" x14ac:dyDescent="0.25">
      <c r="A89" s="7">
        <v>46132</v>
      </c>
      <c r="B89" s="50">
        <v>3051</v>
      </c>
      <c r="C89" s="16" t="s">
        <v>45</v>
      </c>
      <c r="D89" s="16" t="s">
        <v>219</v>
      </c>
      <c r="E89" s="16" t="s">
        <v>220</v>
      </c>
      <c r="F89" s="39">
        <v>64.03</v>
      </c>
      <c r="G89" s="16">
        <v>4</v>
      </c>
      <c r="H89" s="29">
        <v>16.010000000000002</v>
      </c>
      <c r="I89" s="20" t="str">
        <f>IF(B89="","",VLOOKUP(B89,[1]BASEDIESEL!$A$2:$AAA$11770,6))</f>
        <v>FRENTE-01</v>
      </c>
    </row>
    <row r="90" spans="1:9" s="34" customFormat="1" x14ac:dyDescent="0.25">
      <c r="A90" s="44">
        <v>46132</v>
      </c>
      <c r="B90" s="52">
        <v>3052</v>
      </c>
      <c r="C90" s="34" t="s">
        <v>45</v>
      </c>
      <c r="D90" s="34" t="s">
        <v>219</v>
      </c>
      <c r="E90" s="34" t="s">
        <v>220</v>
      </c>
      <c r="F90" s="41">
        <v>161.33000000000001</v>
      </c>
      <c r="G90" s="34">
        <v>7</v>
      </c>
      <c r="H90" s="36">
        <v>23.05</v>
      </c>
      <c r="I90" s="20" t="str">
        <f>IF(B90="","",VLOOKUP(B90,[1]BASEDIESEL!$A$2:$AAA$11770,6))</f>
        <v>FRENTE-01</v>
      </c>
    </row>
    <row r="91" spans="1:9" x14ac:dyDescent="0.25">
      <c r="A91" s="7">
        <v>46132</v>
      </c>
      <c r="B91" s="50">
        <v>3053</v>
      </c>
      <c r="C91" s="16" t="s">
        <v>45</v>
      </c>
      <c r="D91" s="16" t="s">
        <v>219</v>
      </c>
      <c r="E91" s="16" t="s">
        <v>220</v>
      </c>
      <c r="F91" s="39">
        <v>124.2</v>
      </c>
      <c r="G91" s="16">
        <v>6</v>
      </c>
      <c r="H91" s="29">
        <v>20.7</v>
      </c>
      <c r="I91" s="20" t="str">
        <f>IF(B91="","",VLOOKUP(B91,[1]BASEDIESEL!$A$2:$AAA$11770,6))</f>
        <v>FRENTE-01</v>
      </c>
    </row>
    <row r="92" spans="1:9" x14ac:dyDescent="0.25">
      <c r="A92" s="7">
        <v>46132</v>
      </c>
      <c r="B92" s="51">
        <v>3054</v>
      </c>
      <c r="C92" s="17" t="s">
        <v>45</v>
      </c>
      <c r="D92" s="17" t="s">
        <v>219</v>
      </c>
      <c r="E92" s="17" t="s">
        <v>220</v>
      </c>
      <c r="F92" s="40">
        <v>95.38</v>
      </c>
      <c r="G92" s="17">
        <v>5</v>
      </c>
      <c r="H92" s="30">
        <v>19.079999999999998</v>
      </c>
      <c r="I92" s="20" t="str">
        <f>IF(B92="","",VLOOKUP(B92,[1]BASEDIESEL!$A$2:$AAA$11770,6))</f>
        <v>FRENTE-01</v>
      </c>
    </row>
    <row r="93" spans="1:9" x14ac:dyDescent="0.25">
      <c r="A93" s="7">
        <v>46132</v>
      </c>
      <c r="B93" s="50">
        <v>3019</v>
      </c>
      <c r="C93" s="16" t="s">
        <v>42</v>
      </c>
      <c r="D93" s="16" t="s">
        <v>43</v>
      </c>
      <c r="E93" s="16" t="s">
        <v>14</v>
      </c>
      <c r="F93" s="39">
        <v>221.155</v>
      </c>
      <c r="G93" s="16">
        <v>11</v>
      </c>
      <c r="H93" s="29">
        <v>20.11</v>
      </c>
      <c r="I93" s="20" t="str">
        <f>IF(B93="","",VLOOKUP(B93,[1]BASEDIESEL!$A$2:$AAA$11770,6))</f>
        <v>FRENTE-02</v>
      </c>
    </row>
    <row r="94" spans="1:9" x14ac:dyDescent="0.25">
      <c r="A94" s="7">
        <v>46132</v>
      </c>
      <c r="B94" s="51">
        <v>3020</v>
      </c>
      <c r="C94" s="17" t="s">
        <v>42</v>
      </c>
      <c r="D94" s="17" t="s">
        <v>43</v>
      </c>
      <c r="E94" s="17" t="s">
        <v>14</v>
      </c>
      <c r="F94" s="40">
        <v>260.03500000000003</v>
      </c>
      <c r="G94" s="17">
        <v>14</v>
      </c>
      <c r="H94" s="30">
        <v>18.57</v>
      </c>
      <c r="I94" s="20" t="str">
        <f>IF(B94="","",VLOOKUP(B94,[1]BASEDIESEL!$A$2:$AAA$11770,6))</f>
        <v>FRENTE-02</v>
      </c>
    </row>
    <row r="95" spans="1:9" x14ac:dyDescent="0.25">
      <c r="A95" s="7">
        <v>46132</v>
      </c>
      <c r="B95" s="50">
        <v>3021</v>
      </c>
      <c r="C95" s="16" t="s">
        <v>42</v>
      </c>
      <c r="D95" s="16" t="s">
        <v>43</v>
      </c>
      <c r="E95" s="16" t="s">
        <v>14</v>
      </c>
      <c r="F95" s="39">
        <v>187.97499999999999</v>
      </c>
      <c r="G95" s="16">
        <v>10</v>
      </c>
      <c r="H95" s="29">
        <v>18.8</v>
      </c>
      <c r="I95" s="20" t="str">
        <f>IF(B95="","",VLOOKUP(B95,[1]BASEDIESEL!$A$2:$AAA$11770,6))</f>
        <v>FRENTE-02</v>
      </c>
    </row>
    <row r="96" spans="1:9" x14ac:dyDescent="0.25">
      <c r="A96" s="7">
        <v>46132</v>
      </c>
      <c r="B96" s="51">
        <v>3022</v>
      </c>
      <c r="C96" s="17" t="s">
        <v>42</v>
      </c>
      <c r="D96" s="17" t="s">
        <v>43</v>
      </c>
      <c r="E96" s="17" t="s">
        <v>14</v>
      </c>
      <c r="F96" s="40">
        <v>419.67500000000001</v>
      </c>
      <c r="G96" s="17">
        <v>18</v>
      </c>
      <c r="H96" s="30">
        <v>23.32</v>
      </c>
      <c r="I96" s="20" t="str">
        <f>IF(B96="","",VLOOKUP(B96,[1]BASEDIESEL!$A$2:$AAA$11770,6))</f>
        <v>FRENTE-02</v>
      </c>
    </row>
    <row r="97" spans="1:9" x14ac:dyDescent="0.25">
      <c r="A97" s="7">
        <v>46132</v>
      </c>
      <c r="B97" s="50">
        <v>3023</v>
      </c>
      <c r="C97" s="16" t="s">
        <v>42</v>
      </c>
      <c r="D97" s="16" t="s">
        <v>43</v>
      </c>
      <c r="E97" s="16" t="s">
        <v>14</v>
      </c>
      <c r="F97" s="39">
        <v>455.61900000000003</v>
      </c>
      <c r="G97" s="16">
        <v>27</v>
      </c>
      <c r="H97" s="29">
        <v>16.87</v>
      </c>
      <c r="I97" s="20" t="str">
        <f>IF(B97="","",VLOOKUP(B97,[1]BASEDIESEL!$A$2:$AAA$11770,6))</f>
        <v>FRENTE-03</v>
      </c>
    </row>
    <row r="98" spans="1:9" x14ac:dyDescent="0.25">
      <c r="A98" s="7">
        <v>46132</v>
      </c>
      <c r="B98" s="51">
        <v>3024</v>
      </c>
      <c r="C98" s="17" t="s">
        <v>42</v>
      </c>
      <c r="D98" s="17" t="s">
        <v>43</v>
      </c>
      <c r="E98" s="17" t="s">
        <v>14</v>
      </c>
      <c r="F98" s="40">
        <v>157.86699999999999</v>
      </c>
      <c r="G98" s="17">
        <v>10</v>
      </c>
      <c r="H98" s="30">
        <v>15.79</v>
      </c>
      <c r="I98" s="20" t="str">
        <f>IF(B98="","",VLOOKUP(B98,[1]BASEDIESEL!$A$2:$AAA$11770,6))</f>
        <v>FRENTE-03</v>
      </c>
    </row>
    <row r="99" spans="1:9" x14ac:dyDescent="0.25">
      <c r="A99" s="7">
        <v>46132</v>
      </c>
      <c r="B99" s="50">
        <v>3025</v>
      </c>
      <c r="C99" s="16" t="s">
        <v>42</v>
      </c>
      <c r="D99" s="16" t="s">
        <v>43</v>
      </c>
      <c r="E99" s="16" t="s">
        <v>14</v>
      </c>
      <c r="F99" s="39">
        <v>474.279</v>
      </c>
      <c r="G99" s="16">
        <v>28</v>
      </c>
      <c r="H99" s="29">
        <v>16.940000000000001</v>
      </c>
      <c r="I99" s="20" t="str">
        <f>IF(B99="","",VLOOKUP(B99,[1]BASEDIESEL!$A$2:$AAA$11770,6))</f>
        <v>FRENTE-03</v>
      </c>
    </row>
    <row r="100" spans="1:9" x14ac:dyDescent="0.25">
      <c r="A100" s="7">
        <v>46132</v>
      </c>
      <c r="B100" s="51">
        <v>3026</v>
      </c>
      <c r="C100" s="17" t="s">
        <v>42</v>
      </c>
      <c r="D100" s="17" t="s">
        <v>43</v>
      </c>
      <c r="E100" s="17" t="s">
        <v>14</v>
      </c>
      <c r="F100" s="40">
        <v>385.63499999999999</v>
      </c>
      <c r="G100" s="17">
        <v>25</v>
      </c>
      <c r="H100" s="30">
        <v>15.43</v>
      </c>
      <c r="I100" s="20" t="str">
        <f>IF(B100="","",VLOOKUP(B100,[1]BASEDIESEL!$A$2:$AAA$11770,6))</f>
        <v>FRENTE-03</v>
      </c>
    </row>
    <row r="101" spans="1:9" x14ac:dyDescent="0.25">
      <c r="A101" s="7">
        <v>46132</v>
      </c>
      <c r="B101" s="50">
        <v>3031</v>
      </c>
      <c r="C101" s="16" t="s">
        <v>44</v>
      </c>
      <c r="D101" s="16" t="s">
        <v>43</v>
      </c>
      <c r="E101" s="16" t="s">
        <v>14</v>
      </c>
      <c r="F101" s="39">
        <v>393.80700000000002</v>
      </c>
      <c r="G101" s="16">
        <v>20</v>
      </c>
      <c r="H101" s="29">
        <v>19.690000000000001</v>
      </c>
      <c r="I101" s="20" t="str">
        <f>IF(B101="","",VLOOKUP(B101,[1]BASEDIESEL!$A$2:$AAA$11770,6))</f>
        <v>FRENTE-04</v>
      </c>
    </row>
    <row r="102" spans="1:9" x14ac:dyDescent="0.25">
      <c r="A102" s="7">
        <v>46132</v>
      </c>
      <c r="B102" s="51">
        <v>3035</v>
      </c>
      <c r="C102" s="17" t="s">
        <v>44</v>
      </c>
      <c r="D102" s="17" t="s">
        <v>43</v>
      </c>
      <c r="E102" s="17" t="s">
        <v>14</v>
      </c>
      <c r="F102" s="40">
        <v>426.495</v>
      </c>
      <c r="G102" s="17">
        <v>23</v>
      </c>
      <c r="H102" s="30">
        <v>18.54</v>
      </c>
      <c r="I102" s="20" t="str">
        <f>IF(B102="","",VLOOKUP(B102,[1]BASEDIESEL!$A$2:$AAA$11770,6))</f>
        <v>FRENTE-04</v>
      </c>
    </row>
    <row r="103" spans="1:9" x14ac:dyDescent="0.25">
      <c r="A103" s="7">
        <v>46132</v>
      </c>
      <c r="B103" s="50">
        <v>3041</v>
      </c>
      <c r="C103" s="16" t="s">
        <v>42</v>
      </c>
      <c r="D103" s="16" t="s">
        <v>43</v>
      </c>
      <c r="E103" s="16" t="s">
        <v>14</v>
      </c>
      <c r="F103" s="39">
        <v>193.00800000000001</v>
      </c>
      <c r="G103" s="16">
        <v>9</v>
      </c>
      <c r="H103" s="29">
        <v>21.45</v>
      </c>
      <c r="I103" s="20" t="str">
        <f>IF(B103="","",VLOOKUP(B103,[1]BASEDIESEL!$A$2:$AAA$11770,6))</f>
        <v>FRENTE-04</v>
      </c>
    </row>
    <row r="104" spans="1:9" x14ac:dyDescent="0.25">
      <c r="A104" s="7">
        <v>46132</v>
      </c>
      <c r="B104" s="50">
        <v>3043</v>
      </c>
      <c r="C104" s="16" t="s">
        <v>42</v>
      </c>
      <c r="D104" s="16" t="s">
        <v>43</v>
      </c>
      <c r="E104" s="16" t="s">
        <v>14</v>
      </c>
      <c r="F104" s="39">
        <v>29.67</v>
      </c>
      <c r="G104" s="16">
        <v>1</v>
      </c>
      <c r="H104" s="29">
        <v>29.67</v>
      </c>
      <c r="I104" s="20" t="str">
        <f>IF(B104="","",VLOOKUP(B104,[1]BASEDIESEL!$A$2:$AAA$11770,6))</f>
        <v>FRENTE-04</v>
      </c>
    </row>
    <row r="105" spans="1:9" x14ac:dyDescent="0.25">
      <c r="A105" s="7">
        <v>46132</v>
      </c>
      <c r="B105" s="51">
        <v>3028</v>
      </c>
      <c r="C105" s="17" t="s">
        <v>44</v>
      </c>
      <c r="D105" s="17" t="s">
        <v>43</v>
      </c>
      <c r="E105" s="17" t="s">
        <v>14</v>
      </c>
      <c r="F105" s="40">
        <v>314.78800000000001</v>
      </c>
      <c r="G105" s="17">
        <v>13</v>
      </c>
      <c r="H105" s="30">
        <v>24.21</v>
      </c>
      <c r="I105" s="20" t="str">
        <f>IF(B105="","",VLOOKUP(B105,[1]BASEDIESEL!$A$2:$AAA$11770,6))</f>
        <v>FRENTE-06</v>
      </c>
    </row>
    <row r="106" spans="1:9" x14ac:dyDescent="0.25">
      <c r="A106" s="7">
        <v>46132</v>
      </c>
      <c r="B106" s="51">
        <v>3042</v>
      </c>
      <c r="C106" s="17" t="s">
        <v>42</v>
      </c>
      <c r="D106" s="17" t="s">
        <v>43</v>
      </c>
      <c r="E106" s="17" t="s">
        <v>14</v>
      </c>
      <c r="F106" s="40">
        <v>197.69200000000001</v>
      </c>
      <c r="G106" s="17">
        <v>9</v>
      </c>
      <c r="H106" s="30">
        <v>21.97</v>
      </c>
      <c r="I106" s="20" t="str">
        <f>IF(B106="","",VLOOKUP(B106,[1]BASEDIESEL!$A$2:$AAA$11770,6))</f>
        <v>FRENTE-06</v>
      </c>
    </row>
    <row r="107" spans="1:9" x14ac:dyDescent="0.25">
      <c r="A107" s="7">
        <v>46132</v>
      </c>
      <c r="B107" s="50">
        <v>3027</v>
      </c>
      <c r="C107" s="16" t="s">
        <v>44</v>
      </c>
      <c r="D107" s="16" t="s">
        <v>43</v>
      </c>
      <c r="E107" s="16" t="s">
        <v>14</v>
      </c>
      <c r="F107" s="39">
        <v>171.99799999999999</v>
      </c>
      <c r="G107" s="16">
        <v>10</v>
      </c>
      <c r="H107" s="29">
        <v>17.2</v>
      </c>
      <c r="I107" s="20" t="str">
        <f>IF(B107="","",VLOOKUP(B107,[1]BASEDIESEL!$A$2:$AAA$11770,6))</f>
        <v>FRENTE-04</v>
      </c>
    </row>
    <row r="108" spans="1:9" x14ac:dyDescent="0.25">
      <c r="A108" s="7">
        <v>46132</v>
      </c>
      <c r="B108" s="51">
        <v>3030</v>
      </c>
      <c r="C108" s="17" t="s">
        <v>44</v>
      </c>
      <c r="D108" s="17" t="s">
        <v>43</v>
      </c>
      <c r="E108" s="17" t="s">
        <v>14</v>
      </c>
      <c r="F108" s="40">
        <v>192.24199999999999</v>
      </c>
      <c r="G108" s="17">
        <v>12</v>
      </c>
      <c r="H108" s="30">
        <v>16.02</v>
      </c>
      <c r="I108" s="20" t="str">
        <f>IF(B108="","",VLOOKUP(B108,[1]BASEDIESEL!$A$2:$AAA$11770,6))</f>
        <v>FRENTE-07</v>
      </c>
    </row>
    <row r="109" spans="1:9" x14ac:dyDescent="0.25">
      <c r="A109" s="7">
        <v>46132</v>
      </c>
      <c r="B109" s="51">
        <v>3032</v>
      </c>
      <c r="C109" s="17" t="s">
        <v>44</v>
      </c>
      <c r="D109" s="17" t="s">
        <v>43</v>
      </c>
      <c r="E109" s="17" t="s">
        <v>14</v>
      </c>
      <c r="F109" s="40">
        <v>38.582000000000001</v>
      </c>
      <c r="G109" s="17">
        <v>3</v>
      </c>
      <c r="H109" s="30">
        <v>12.86</v>
      </c>
      <c r="I109" s="20" t="str">
        <f>IF(B109="","",VLOOKUP(B109,[1]BASEDIESEL!$A$2:$AAA$11770,6))</f>
        <v>FRENTE-06</v>
      </c>
    </row>
    <row r="110" spans="1:9" x14ac:dyDescent="0.25">
      <c r="A110" s="7">
        <v>46132</v>
      </c>
      <c r="B110" s="51">
        <v>3045</v>
      </c>
      <c r="C110" s="17" t="s">
        <v>42</v>
      </c>
      <c r="D110" s="17" t="s">
        <v>43</v>
      </c>
      <c r="E110" s="17" t="s">
        <v>14</v>
      </c>
      <c r="F110" s="40">
        <v>199.92</v>
      </c>
      <c r="G110" s="17">
        <v>12</v>
      </c>
      <c r="H110" s="30">
        <v>16.66</v>
      </c>
      <c r="I110" s="20" t="str">
        <f>IF(B110="","",VLOOKUP(B110,[1]BASEDIESEL!$A$2:$AAA$11770,6))</f>
        <v>FRENTE-07</v>
      </c>
    </row>
    <row r="111" spans="1:9" x14ac:dyDescent="0.25">
      <c r="A111" s="7">
        <v>46132</v>
      </c>
      <c r="B111" s="50">
        <v>3029</v>
      </c>
      <c r="C111" s="16" t="s">
        <v>44</v>
      </c>
      <c r="D111" s="16" t="s">
        <v>43</v>
      </c>
      <c r="E111" s="16" t="s">
        <v>14</v>
      </c>
      <c r="F111" s="39">
        <v>165.20500000000001</v>
      </c>
      <c r="G111" s="16">
        <v>7</v>
      </c>
      <c r="H111" s="29">
        <v>23.6</v>
      </c>
      <c r="I111" s="20" t="str">
        <f>IF(B111="","",VLOOKUP(B111,[1]BASEDIESEL!$A$2:$AAA$11770,6))</f>
        <v>FRENTE-07</v>
      </c>
    </row>
    <row r="112" spans="1:9" x14ac:dyDescent="0.25">
      <c r="A112" s="7">
        <v>46132</v>
      </c>
      <c r="B112" s="50">
        <v>3033</v>
      </c>
      <c r="C112" s="16" t="s">
        <v>44</v>
      </c>
      <c r="D112" s="16" t="s">
        <v>43</v>
      </c>
      <c r="E112" s="16" t="s">
        <v>14</v>
      </c>
      <c r="F112" s="39">
        <v>68.893000000000001</v>
      </c>
      <c r="G112" s="16">
        <v>3</v>
      </c>
      <c r="H112" s="29">
        <v>22.96</v>
      </c>
      <c r="I112" s="20" t="str">
        <f>IF(B112="","",VLOOKUP(B112,[1]BASEDIESEL!$A$2:$AAA$11770,6))</f>
        <v>FRENTE-07</v>
      </c>
    </row>
    <row r="113" spans="1:9" x14ac:dyDescent="0.25">
      <c r="A113" s="7">
        <v>46133</v>
      </c>
      <c r="B113" s="51">
        <v>3051</v>
      </c>
      <c r="C113" s="17" t="s">
        <v>45</v>
      </c>
      <c r="D113" s="17" t="s">
        <v>219</v>
      </c>
      <c r="E113" s="17" t="s">
        <v>220</v>
      </c>
      <c r="F113" s="40">
        <v>692.39</v>
      </c>
      <c r="G113" s="17">
        <v>38</v>
      </c>
      <c r="H113" s="30">
        <v>18.22</v>
      </c>
      <c r="I113" s="20" t="str">
        <f>IF(B113="","",VLOOKUP(B113,[1]BASEDIESEL!$A$2:$AAA$11770,6))</f>
        <v>FRENTE-01</v>
      </c>
    </row>
    <row r="114" spans="1:9" x14ac:dyDescent="0.25">
      <c r="A114" s="7">
        <v>46133</v>
      </c>
      <c r="B114" s="50">
        <v>3052</v>
      </c>
      <c r="C114" s="16" t="s">
        <v>45</v>
      </c>
      <c r="D114" s="16" t="s">
        <v>219</v>
      </c>
      <c r="E114" s="16" t="s">
        <v>220</v>
      </c>
      <c r="F114" s="39">
        <v>511.1</v>
      </c>
      <c r="G114" s="16">
        <v>30</v>
      </c>
      <c r="H114" s="29">
        <v>17.04</v>
      </c>
      <c r="I114" s="20" t="str">
        <f>IF(B114="","",VLOOKUP(B114,[1]BASEDIESEL!$A$2:$AAA$11770,6))</f>
        <v>FRENTE-01</v>
      </c>
    </row>
    <row r="115" spans="1:9" x14ac:dyDescent="0.25">
      <c r="A115" s="7">
        <v>46133</v>
      </c>
      <c r="B115" s="51">
        <v>3053</v>
      </c>
      <c r="C115" s="17" t="s">
        <v>45</v>
      </c>
      <c r="D115" s="17" t="s">
        <v>219</v>
      </c>
      <c r="E115" s="17" t="s">
        <v>220</v>
      </c>
      <c r="F115" s="40">
        <v>502.245</v>
      </c>
      <c r="G115" s="17">
        <v>28</v>
      </c>
      <c r="H115" s="30">
        <v>17.940000000000001</v>
      </c>
      <c r="I115" s="20" t="str">
        <f>IF(B115="","",VLOOKUP(B115,[1]BASEDIESEL!$A$2:$AAA$11770,6))</f>
        <v>FRENTE-01</v>
      </c>
    </row>
    <row r="116" spans="1:9" x14ac:dyDescent="0.25">
      <c r="A116" s="7">
        <v>46133</v>
      </c>
      <c r="B116" s="50">
        <v>3054</v>
      </c>
      <c r="C116" s="16" t="s">
        <v>45</v>
      </c>
      <c r="D116" s="16" t="s">
        <v>219</v>
      </c>
      <c r="E116" s="16" t="s">
        <v>220</v>
      </c>
      <c r="F116" s="39">
        <v>540.34500000000003</v>
      </c>
      <c r="G116" s="16">
        <v>30</v>
      </c>
      <c r="H116" s="29">
        <v>18.010000000000002</v>
      </c>
      <c r="I116" s="20" t="str">
        <f>IF(B116="","",VLOOKUP(B116,[1]BASEDIESEL!$A$2:$AAA$11770,6))</f>
        <v>FRENTE-01</v>
      </c>
    </row>
    <row r="117" spans="1:9" x14ac:dyDescent="0.25">
      <c r="A117" s="44">
        <v>46133</v>
      </c>
      <c r="B117" s="52">
        <v>3019</v>
      </c>
      <c r="C117" s="34" t="s">
        <v>42</v>
      </c>
      <c r="D117" s="34" t="s">
        <v>43</v>
      </c>
      <c r="E117" s="34" t="s">
        <v>14</v>
      </c>
      <c r="F117" s="41">
        <v>444.91</v>
      </c>
      <c r="G117" s="34">
        <v>24</v>
      </c>
      <c r="H117" s="36">
        <v>18.54</v>
      </c>
      <c r="I117" s="20" t="str">
        <f>IF(B117="","",VLOOKUP(B117,[1]BASEDIESEL!$A$2:$AAA$11770,6))</f>
        <v>FRENTE-02</v>
      </c>
    </row>
    <row r="118" spans="1:9" x14ac:dyDescent="0.25">
      <c r="A118" s="7">
        <v>46133</v>
      </c>
      <c r="B118" s="51">
        <v>3020</v>
      </c>
      <c r="C118" s="17" t="s">
        <v>42</v>
      </c>
      <c r="D118" s="17" t="s">
        <v>43</v>
      </c>
      <c r="E118" s="17" t="s">
        <v>14</v>
      </c>
      <c r="F118" s="40">
        <v>325.55</v>
      </c>
      <c r="G118" s="17">
        <v>20</v>
      </c>
      <c r="H118" s="30">
        <v>16.28</v>
      </c>
      <c r="I118" s="20" t="str">
        <f>IF(B118="","",VLOOKUP(B118,[1]BASEDIESEL!$A$2:$AAA$11770,6))</f>
        <v>FRENTE-02</v>
      </c>
    </row>
    <row r="119" spans="1:9" x14ac:dyDescent="0.25">
      <c r="A119" s="7">
        <v>46133</v>
      </c>
      <c r="B119" s="50">
        <v>3021</v>
      </c>
      <c r="C119" s="16" t="s">
        <v>42</v>
      </c>
      <c r="D119" s="16" t="s">
        <v>43</v>
      </c>
      <c r="E119" s="16" t="s">
        <v>14</v>
      </c>
      <c r="F119" s="39">
        <v>344.75</v>
      </c>
      <c r="G119" s="16">
        <v>18</v>
      </c>
      <c r="H119" s="29">
        <v>19.149999999999999</v>
      </c>
      <c r="I119" s="20" t="str">
        <f>IF(B119="","",VLOOKUP(B119,[1]BASEDIESEL!$A$2:$AAA$11770,6))</f>
        <v>FRENTE-02</v>
      </c>
    </row>
    <row r="120" spans="1:9" x14ac:dyDescent="0.25">
      <c r="A120" s="7">
        <v>46133</v>
      </c>
      <c r="B120" s="51">
        <v>3022</v>
      </c>
      <c r="C120" s="17" t="s">
        <v>42</v>
      </c>
      <c r="D120" s="17" t="s">
        <v>43</v>
      </c>
      <c r="E120" s="17" t="s">
        <v>14</v>
      </c>
      <c r="F120" s="40">
        <v>346</v>
      </c>
      <c r="G120" s="17">
        <v>18</v>
      </c>
      <c r="H120" s="30">
        <v>19.22</v>
      </c>
      <c r="I120" s="20" t="str">
        <f>IF(B120="","",VLOOKUP(B120,[1]BASEDIESEL!$A$2:$AAA$11770,6))</f>
        <v>FRENTE-02</v>
      </c>
    </row>
    <row r="121" spans="1:9" x14ac:dyDescent="0.25">
      <c r="A121" s="7">
        <v>46133</v>
      </c>
      <c r="B121" s="50">
        <v>3023</v>
      </c>
      <c r="C121" s="16" t="s">
        <v>42</v>
      </c>
      <c r="D121" s="16" t="s">
        <v>43</v>
      </c>
      <c r="E121" s="16" t="s">
        <v>14</v>
      </c>
      <c r="F121" s="39">
        <v>553.06299999999999</v>
      </c>
      <c r="G121" s="16">
        <v>33</v>
      </c>
      <c r="H121" s="29">
        <v>16.760000000000002</v>
      </c>
      <c r="I121" s="20" t="str">
        <f>IF(B121="","",VLOOKUP(B121,[1]BASEDIESEL!$A$2:$AAA$11770,6))</f>
        <v>FRENTE-03</v>
      </c>
    </row>
    <row r="122" spans="1:9" x14ac:dyDescent="0.25">
      <c r="A122" s="7">
        <v>46133</v>
      </c>
      <c r="B122" s="51">
        <v>3024</v>
      </c>
      <c r="C122" s="17" t="s">
        <v>42</v>
      </c>
      <c r="D122" s="17" t="s">
        <v>43</v>
      </c>
      <c r="E122" s="17" t="s">
        <v>14</v>
      </c>
      <c r="F122" s="40">
        <v>690.27</v>
      </c>
      <c r="G122" s="17">
        <v>39</v>
      </c>
      <c r="H122" s="30">
        <v>17.7</v>
      </c>
      <c r="I122" s="20" t="str">
        <f>IF(B122="","",VLOOKUP(B122,[1]BASEDIESEL!$A$2:$AAA$11770,6))</f>
        <v>FRENTE-03</v>
      </c>
    </row>
    <row r="123" spans="1:9" x14ac:dyDescent="0.25">
      <c r="A123" s="7">
        <v>46133</v>
      </c>
      <c r="B123" s="50">
        <v>3025</v>
      </c>
      <c r="C123" s="16" t="s">
        <v>42</v>
      </c>
      <c r="D123" s="16" t="s">
        <v>43</v>
      </c>
      <c r="E123" s="16" t="s">
        <v>14</v>
      </c>
      <c r="F123" s="39">
        <v>441.47500000000002</v>
      </c>
      <c r="G123" s="16">
        <v>25</v>
      </c>
      <c r="H123" s="29">
        <v>17.66</v>
      </c>
      <c r="I123" s="20" t="str">
        <f>IF(B123="","",VLOOKUP(B123,[1]BASEDIESEL!$A$2:$AAA$11770,6))</f>
        <v>FRENTE-03</v>
      </c>
    </row>
    <row r="124" spans="1:9" x14ac:dyDescent="0.25">
      <c r="A124" s="7">
        <v>46133</v>
      </c>
      <c r="B124" s="51">
        <v>3026</v>
      </c>
      <c r="C124" s="17" t="s">
        <v>42</v>
      </c>
      <c r="D124" s="17" t="s">
        <v>43</v>
      </c>
      <c r="E124" s="17" t="s">
        <v>14</v>
      </c>
      <c r="F124" s="40">
        <v>434.43200000000002</v>
      </c>
      <c r="G124" s="17">
        <v>24</v>
      </c>
      <c r="H124" s="30">
        <v>18.100000000000001</v>
      </c>
      <c r="I124" s="20" t="str">
        <f>IF(B124="","",VLOOKUP(B124,[1]BASEDIESEL!$A$2:$AAA$11770,6))</f>
        <v>FRENTE-03</v>
      </c>
    </row>
    <row r="125" spans="1:9" x14ac:dyDescent="0.25">
      <c r="A125" s="7">
        <v>46133</v>
      </c>
      <c r="B125" s="50">
        <v>3031</v>
      </c>
      <c r="C125" s="16" t="s">
        <v>44</v>
      </c>
      <c r="D125" s="16" t="s">
        <v>43</v>
      </c>
      <c r="E125" s="16" t="s">
        <v>14</v>
      </c>
      <c r="F125" s="39">
        <v>385.72399999999999</v>
      </c>
      <c r="G125" s="16">
        <v>18</v>
      </c>
      <c r="H125" s="29">
        <v>21.43</v>
      </c>
      <c r="I125" s="20" t="str">
        <f>IF(B125="","",VLOOKUP(B125,[1]BASEDIESEL!$A$2:$AAA$11770,6))</f>
        <v>FRENTE-04</v>
      </c>
    </row>
    <row r="126" spans="1:9" x14ac:dyDescent="0.25">
      <c r="A126" s="7">
        <v>46133</v>
      </c>
      <c r="B126" s="50">
        <v>3035</v>
      </c>
      <c r="C126" s="16" t="s">
        <v>44</v>
      </c>
      <c r="D126" s="16" t="s">
        <v>43</v>
      </c>
      <c r="E126" s="16" t="s">
        <v>14</v>
      </c>
      <c r="F126" s="39">
        <v>539.10799999999995</v>
      </c>
      <c r="G126" s="16">
        <v>30</v>
      </c>
      <c r="H126" s="29">
        <v>17.97</v>
      </c>
      <c r="I126" s="20" t="str">
        <f>IF(B126="","",VLOOKUP(B126,[1]BASEDIESEL!$A$2:$AAA$11770,6))</f>
        <v>FRENTE-04</v>
      </c>
    </row>
    <row r="127" spans="1:9" x14ac:dyDescent="0.25">
      <c r="A127" s="7">
        <v>46133</v>
      </c>
      <c r="B127" s="51">
        <v>3041</v>
      </c>
      <c r="C127" s="17" t="s">
        <v>42</v>
      </c>
      <c r="D127" s="17" t="s">
        <v>43</v>
      </c>
      <c r="E127" s="17" t="s">
        <v>14</v>
      </c>
      <c r="F127" s="40">
        <v>534.69899999999996</v>
      </c>
      <c r="G127" s="17">
        <v>28</v>
      </c>
      <c r="H127" s="30">
        <v>19.100000000000001</v>
      </c>
      <c r="I127" s="20" t="str">
        <f>IF(B127="","",VLOOKUP(B127,[1]BASEDIESEL!$A$2:$AAA$11770,6))</f>
        <v>FRENTE-04</v>
      </c>
    </row>
    <row r="128" spans="1:9" x14ac:dyDescent="0.25">
      <c r="A128" s="7">
        <v>46133</v>
      </c>
      <c r="B128" s="51">
        <v>3043</v>
      </c>
      <c r="C128" s="17" t="s">
        <v>42</v>
      </c>
      <c r="D128" s="17" t="s">
        <v>43</v>
      </c>
      <c r="E128" s="17" t="s">
        <v>14</v>
      </c>
      <c r="F128" s="40">
        <v>116.76900000000001</v>
      </c>
      <c r="G128" s="17">
        <v>6</v>
      </c>
      <c r="H128" s="30">
        <v>19.46</v>
      </c>
      <c r="I128" s="20" t="str">
        <f>IF(B128="","",VLOOKUP(B128,[1]BASEDIESEL!$A$2:$AAA$11770,6))</f>
        <v>FRENTE-04</v>
      </c>
    </row>
    <row r="129" spans="1:9" x14ac:dyDescent="0.25">
      <c r="A129" s="7">
        <v>46133</v>
      </c>
      <c r="B129" s="51">
        <v>3047</v>
      </c>
      <c r="C129" s="17" t="s">
        <v>42</v>
      </c>
      <c r="D129" s="17" t="s">
        <v>43</v>
      </c>
      <c r="E129" s="17" t="s">
        <v>14</v>
      </c>
      <c r="F129" s="40">
        <v>488.25200000000001</v>
      </c>
      <c r="G129" s="17">
        <v>24</v>
      </c>
      <c r="H129" s="30">
        <v>20.34</v>
      </c>
      <c r="I129" s="20" t="str">
        <f>IF(B129="","",VLOOKUP(B129,[1]BASEDIESEL!$A$2:$AAA$11770,6))</f>
        <v>FRENTE-05</v>
      </c>
    </row>
    <row r="130" spans="1:9" x14ac:dyDescent="0.25">
      <c r="A130" s="7">
        <v>46133</v>
      </c>
      <c r="B130" s="50">
        <v>3048</v>
      </c>
      <c r="C130" s="16" t="s">
        <v>42</v>
      </c>
      <c r="D130" s="16" t="s">
        <v>43</v>
      </c>
      <c r="E130" s="16" t="s">
        <v>14</v>
      </c>
      <c r="F130" s="39">
        <v>336.28199999999998</v>
      </c>
      <c r="G130" s="16">
        <v>19</v>
      </c>
      <c r="H130" s="29">
        <v>17.7</v>
      </c>
      <c r="I130" s="20" t="str">
        <f>IF(B130="","",VLOOKUP(B130,[1]BASEDIESEL!$A$2:$AAA$11770,6))</f>
        <v>FRENTE-05</v>
      </c>
    </row>
    <row r="131" spans="1:9" x14ac:dyDescent="0.25">
      <c r="A131" s="7">
        <v>46133</v>
      </c>
      <c r="B131" s="51">
        <v>3049</v>
      </c>
      <c r="C131" s="17" t="s">
        <v>42</v>
      </c>
      <c r="D131" s="17" t="s">
        <v>43</v>
      </c>
      <c r="E131" s="17" t="s">
        <v>14</v>
      </c>
      <c r="F131" s="40">
        <v>501.50299999999999</v>
      </c>
      <c r="G131" s="17">
        <v>28</v>
      </c>
      <c r="H131" s="30">
        <v>17.91</v>
      </c>
      <c r="I131" s="20" t="str">
        <f>IF(B131="","",VLOOKUP(B131,[1]BASEDIESEL!$A$2:$AAA$11770,6))</f>
        <v>FRENTE-05</v>
      </c>
    </row>
    <row r="132" spans="1:9" x14ac:dyDescent="0.25">
      <c r="A132" s="7">
        <v>46133</v>
      </c>
      <c r="B132" s="50">
        <v>3050</v>
      </c>
      <c r="C132" s="16" t="s">
        <v>42</v>
      </c>
      <c r="D132" s="16" t="s">
        <v>43</v>
      </c>
      <c r="E132" s="16" t="s">
        <v>14</v>
      </c>
      <c r="F132" s="39">
        <v>461.923</v>
      </c>
      <c r="G132" s="16">
        <v>24</v>
      </c>
      <c r="H132" s="29">
        <v>19.25</v>
      </c>
      <c r="I132" s="20" t="str">
        <f>IF(B132="","",VLOOKUP(B132,[1]BASEDIESEL!$A$2:$AAA$11770,6))</f>
        <v>FRENTE-05</v>
      </c>
    </row>
    <row r="133" spans="1:9" x14ac:dyDescent="0.25">
      <c r="A133" s="7">
        <v>46133</v>
      </c>
      <c r="B133" s="51">
        <v>3028</v>
      </c>
      <c r="C133" s="17" t="s">
        <v>44</v>
      </c>
      <c r="D133" s="17" t="s">
        <v>43</v>
      </c>
      <c r="E133" s="17" t="s">
        <v>14</v>
      </c>
      <c r="F133" s="40">
        <v>382.30399999999997</v>
      </c>
      <c r="G133" s="17">
        <v>18</v>
      </c>
      <c r="H133" s="30">
        <v>21.24</v>
      </c>
      <c r="I133" s="20" t="str">
        <f>IF(B133="","",VLOOKUP(B133,[1]BASEDIESEL!$A$2:$AAA$11770,6))</f>
        <v>FRENTE-06</v>
      </c>
    </row>
    <row r="134" spans="1:9" x14ac:dyDescent="0.25">
      <c r="A134" s="7">
        <v>46133</v>
      </c>
      <c r="B134" s="51">
        <v>3034</v>
      </c>
      <c r="C134" s="17" t="s">
        <v>44</v>
      </c>
      <c r="D134" s="17" t="s">
        <v>43</v>
      </c>
      <c r="E134" s="17" t="s">
        <v>14</v>
      </c>
      <c r="F134" s="40">
        <v>158.11099999999999</v>
      </c>
      <c r="G134" s="17">
        <v>9</v>
      </c>
      <c r="H134" s="30">
        <v>17.57</v>
      </c>
      <c r="I134" s="20" t="str">
        <f>IF(B134="","",VLOOKUP(B134,[1]BASEDIESEL!$A$2:$AAA$11770,6))</f>
        <v>FRENTE-06</v>
      </c>
    </row>
    <row r="135" spans="1:9" x14ac:dyDescent="0.25">
      <c r="A135" s="7">
        <v>46133</v>
      </c>
      <c r="B135" s="50">
        <v>3042</v>
      </c>
      <c r="C135" s="16" t="s">
        <v>42</v>
      </c>
      <c r="D135" s="16" t="s">
        <v>43</v>
      </c>
      <c r="E135" s="16" t="s">
        <v>14</v>
      </c>
      <c r="F135" s="39">
        <v>678.09500000000003</v>
      </c>
      <c r="G135" s="16">
        <v>26</v>
      </c>
      <c r="H135" s="29">
        <v>26.08</v>
      </c>
      <c r="I135" s="20" t="str">
        <f>IF(B135="","",VLOOKUP(B135,[1]BASEDIESEL!$A$2:$AAA$11770,6))</f>
        <v>FRENTE-06</v>
      </c>
    </row>
    <row r="136" spans="1:9" x14ac:dyDescent="0.25">
      <c r="A136" s="7">
        <v>46133</v>
      </c>
      <c r="B136" s="50">
        <v>3027</v>
      </c>
      <c r="C136" s="16" t="s">
        <v>44</v>
      </c>
      <c r="D136" s="16" t="s">
        <v>43</v>
      </c>
      <c r="E136" s="16" t="s">
        <v>14</v>
      </c>
      <c r="F136" s="39">
        <v>344.55599999999998</v>
      </c>
      <c r="G136" s="16">
        <v>18</v>
      </c>
      <c r="H136" s="29">
        <v>19.14</v>
      </c>
      <c r="I136" s="20" t="str">
        <f>IF(B136="","",VLOOKUP(B136,[1]BASEDIESEL!$A$2:$AAA$11770,6))</f>
        <v>FRENTE-04</v>
      </c>
    </row>
    <row r="137" spans="1:9" x14ac:dyDescent="0.25">
      <c r="A137" s="7">
        <v>46133</v>
      </c>
      <c r="B137" s="51">
        <v>3030</v>
      </c>
      <c r="C137" s="17" t="s">
        <v>44</v>
      </c>
      <c r="D137" s="17" t="s">
        <v>43</v>
      </c>
      <c r="E137" s="17" t="s">
        <v>14</v>
      </c>
      <c r="F137" s="40">
        <v>368.07799999999997</v>
      </c>
      <c r="G137" s="17">
        <v>19</v>
      </c>
      <c r="H137" s="30">
        <v>19.37</v>
      </c>
      <c r="I137" s="20" t="str">
        <f>IF(B137="","",VLOOKUP(B137,[1]BASEDIESEL!$A$2:$AAA$11770,6))</f>
        <v>FRENTE-07</v>
      </c>
    </row>
    <row r="138" spans="1:9" x14ac:dyDescent="0.25">
      <c r="A138" s="7">
        <v>46133</v>
      </c>
      <c r="B138" s="51">
        <v>3032</v>
      </c>
      <c r="C138" s="17" t="s">
        <v>44</v>
      </c>
      <c r="D138" s="17" t="s">
        <v>43</v>
      </c>
      <c r="E138" s="17" t="s">
        <v>14</v>
      </c>
      <c r="F138" s="40">
        <v>355.72399999999999</v>
      </c>
      <c r="G138" s="17">
        <v>18</v>
      </c>
      <c r="H138" s="30">
        <v>19.760000000000002</v>
      </c>
      <c r="I138" s="20" t="str">
        <f>IF(B138="","",VLOOKUP(B138,[1]BASEDIESEL!$A$2:$AAA$11770,6))</f>
        <v>FRENTE-06</v>
      </c>
    </row>
    <row r="139" spans="1:9" x14ac:dyDescent="0.25">
      <c r="A139" s="7">
        <v>46133</v>
      </c>
      <c r="B139" s="50">
        <v>3045</v>
      </c>
      <c r="C139" s="16" t="s">
        <v>42</v>
      </c>
      <c r="D139" s="16" t="s">
        <v>43</v>
      </c>
      <c r="E139" s="16" t="s">
        <v>14</v>
      </c>
      <c r="F139" s="39">
        <v>171.666</v>
      </c>
      <c r="G139" s="16">
        <v>11</v>
      </c>
      <c r="H139" s="29">
        <v>15.61</v>
      </c>
      <c r="I139" s="20" t="str">
        <f>IF(B139="","",VLOOKUP(B139,[1]BASEDIESEL!$A$2:$AAA$11770,6))</f>
        <v>FRENTE-07</v>
      </c>
    </row>
    <row r="140" spans="1:9" x14ac:dyDescent="0.25">
      <c r="A140" s="7">
        <v>46133</v>
      </c>
      <c r="B140" s="50">
        <v>3029</v>
      </c>
      <c r="C140" s="16" t="s">
        <v>44</v>
      </c>
      <c r="D140" s="16" t="s">
        <v>43</v>
      </c>
      <c r="E140" s="16" t="s">
        <v>14</v>
      </c>
      <c r="F140" s="39">
        <v>160.81299999999999</v>
      </c>
      <c r="G140" s="16">
        <v>9</v>
      </c>
      <c r="H140" s="29">
        <v>17.87</v>
      </c>
      <c r="I140" s="20" t="str">
        <f>IF(B140="","",VLOOKUP(B140,[1]BASEDIESEL!$A$2:$AAA$11770,6))</f>
        <v>FRENTE-07</v>
      </c>
    </row>
    <row r="141" spans="1:9" x14ac:dyDescent="0.25">
      <c r="A141" s="7">
        <v>46133</v>
      </c>
      <c r="B141" s="50">
        <v>3033</v>
      </c>
      <c r="C141" s="16" t="s">
        <v>44</v>
      </c>
      <c r="D141" s="16" t="s">
        <v>43</v>
      </c>
      <c r="E141" s="16" t="s">
        <v>14</v>
      </c>
      <c r="F141" s="39">
        <v>253.07300000000001</v>
      </c>
      <c r="G141" s="16">
        <v>13</v>
      </c>
      <c r="H141" s="29">
        <v>19.47</v>
      </c>
      <c r="I141" s="20" t="str">
        <f>IF(B141="","",VLOOKUP(B141,[1]BASEDIESEL!$A$2:$AAA$11770,6))</f>
        <v>FRENTE-07</v>
      </c>
    </row>
    <row r="142" spans="1:9" x14ac:dyDescent="0.25">
      <c r="A142" s="7">
        <v>46134</v>
      </c>
      <c r="B142" s="50">
        <v>3051</v>
      </c>
      <c r="C142" s="16" t="s">
        <v>45</v>
      </c>
      <c r="D142" s="16" t="s">
        <v>219</v>
      </c>
      <c r="E142" s="16" t="s">
        <v>220</v>
      </c>
      <c r="F142" s="39">
        <v>907.41700000000003</v>
      </c>
      <c r="G142" s="16">
        <v>50</v>
      </c>
      <c r="H142" s="29">
        <v>18.149999999999999</v>
      </c>
      <c r="I142" s="20" t="str">
        <f>IF(B142="","",VLOOKUP(B142,[1]BASEDIESEL!$A$2:$AAA$11770,6))</f>
        <v>FRENTE-01</v>
      </c>
    </row>
    <row r="143" spans="1:9" x14ac:dyDescent="0.25">
      <c r="A143" s="7">
        <v>46134</v>
      </c>
      <c r="B143" s="51">
        <v>3052</v>
      </c>
      <c r="C143" s="17" t="s">
        <v>45</v>
      </c>
      <c r="D143" s="17" t="s">
        <v>219</v>
      </c>
      <c r="E143" s="17" t="s">
        <v>220</v>
      </c>
      <c r="F143" s="40">
        <v>740.20500000000004</v>
      </c>
      <c r="G143" s="17">
        <v>45</v>
      </c>
      <c r="H143" s="30">
        <v>16.45</v>
      </c>
      <c r="I143" s="20" t="str">
        <f>IF(B143="","",VLOOKUP(B143,[1]BASEDIESEL!$A$2:$AAA$11770,6))</f>
        <v>FRENTE-01</v>
      </c>
    </row>
    <row r="144" spans="1:9" x14ac:dyDescent="0.25">
      <c r="A144" s="7">
        <v>46134</v>
      </c>
      <c r="B144" s="50">
        <v>3053</v>
      </c>
      <c r="C144" s="16" t="s">
        <v>45</v>
      </c>
      <c r="D144" s="16" t="s">
        <v>219</v>
      </c>
      <c r="E144" s="16" t="s">
        <v>220</v>
      </c>
      <c r="F144" s="39">
        <v>728.45799999999997</v>
      </c>
      <c r="G144" s="16">
        <v>41</v>
      </c>
      <c r="H144" s="29">
        <v>17.77</v>
      </c>
      <c r="I144" s="20" t="str">
        <f>IF(B144="","",VLOOKUP(B144,[1]BASEDIESEL!$A$2:$AAA$11770,6))</f>
        <v>FRENTE-01</v>
      </c>
    </row>
    <row r="145" spans="1:9" x14ac:dyDescent="0.25">
      <c r="A145" s="44">
        <v>46134</v>
      </c>
      <c r="B145" s="52">
        <v>3054</v>
      </c>
      <c r="C145" s="34" t="s">
        <v>45</v>
      </c>
      <c r="D145" s="34" t="s">
        <v>219</v>
      </c>
      <c r="E145" s="34" t="s">
        <v>220</v>
      </c>
      <c r="F145" s="41">
        <v>461.62</v>
      </c>
      <c r="G145" s="34">
        <v>29</v>
      </c>
      <c r="H145" s="36">
        <v>15.92</v>
      </c>
      <c r="I145" s="20" t="str">
        <f>IF(B145="","",VLOOKUP(B145,[1]BASEDIESEL!$A$2:$AAA$11770,6))</f>
        <v>FRENTE-01</v>
      </c>
    </row>
    <row r="146" spans="1:9" x14ac:dyDescent="0.25">
      <c r="A146" s="44">
        <v>46134</v>
      </c>
      <c r="B146" s="52">
        <v>3019</v>
      </c>
      <c r="C146" s="34" t="s">
        <v>42</v>
      </c>
      <c r="D146" s="34" t="s">
        <v>43</v>
      </c>
      <c r="E146" s="34" t="s">
        <v>14</v>
      </c>
      <c r="F146" s="41">
        <v>350.495</v>
      </c>
      <c r="G146" s="34">
        <v>22</v>
      </c>
      <c r="H146" s="36">
        <v>15.93</v>
      </c>
      <c r="I146" s="20" t="str">
        <f>IF(B146="","",VLOOKUP(B146,[1]BASEDIESEL!$A$2:$AAA$11770,6))</f>
        <v>FRENTE-02</v>
      </c>
    </row>
    <row r="147" spans="1:9" x14ac:dyDescent="0.25">
      <c r="A147" s="7">
        <v>46134</v>
      </c>
      <c r="B147" s="51">
        <v>3020</v>
      </c>
      <c r="C147" s="17" t="s">
        <v>42</v>
      </c>
      <c r="D147" s="17" t="s">
        <v>43</v>
      </c>
      <c r="E147" s="17" t="s">
        <v>14</v>
      </c>
      <c r="F147" s="40">
        <v>272.31</v>
      </c>
      <c r="G147" s="17">
        <v>18</v>
      </c>
      <c r="H147" s="30">
        <v>15.13</v>
      </c>
      <c r="I147" s="20" t="str">
        <f>IF(B147="","",VLOOKUP(B147,[1]BASEDIESEL!$A$2:$AAA$11770,6))</f>
        <v>FRENTE-02</v>
      </c>
    </row>
    <row r="148" spans="1:9" x14ac:dyDescent="0.25">
      <c r="A148" s="7">
        <v>46134</v>
      </c>
      <c r="B148" s="50">
        <v>3021</v>
      </c>
      <c r="C148" s="16" t="s">
        <v>42</v>
      </c>
      <c r="D148" s="16" t="s">
        <v>43</v>
      </c>
      <c r="E148" s="16" t="s">
        <v>14</v>
      </c>
      <c r="F148" s="39">
        <v>279.34500000000003</v>
      </c>
      <c r="G148" s="16">
        <v>15</v>
      </c>
      <c r="H148" s="29">
        <v>18.62</v>
      </c>
      <c r="I148" s="20" t="str">
        <f>IF(B148="","",VLOOKUP(B148,[1]BASEDIESEL!$A$2:$AAA$11770,6))</f>
        <v>FRENTE-02</v>
      </c>
    </row>
    <row r="149" spans="1:9" x14ac:dyDescent="0.25">
      <c r="A149" s="7">
        <v>46134</v>
      </c>
      <c r="B149" s="51">
        <v>3022</v>
      </c>
      <c r="C149" s="17" t="s">
        <v>42</v>
      </c>
      <c r="D149" s="17" t="s">
        <v>43</v>
      </c>
      <c r="E149" s="17" t="s">
        <v>14</v>
      </c>
      <c r="F149" s="40">
        <v>529.11</v>
      </c>
      <c r="G149" s="17">
        <v>29</v>
      </c>
      <c r="H149" s="30">
        <v>18.25</v>
      </c>
      <c r="I149" s="20" t="str">
        <f>IF(B149="","",VLOOKUP(B149,[1]BASEDIESEL!$A$2:$AAA$11770,6))</f>
        <v>FRENTE-02</v>
      </c>
    </row>
    <row r="150" spans="1:9" x14ac:dyDescent="0.25">
      <c r="A150" s="7">
        <v>46134</v>
      </c>
      <c r="B150" s="50">
        <v>3023</v>
      </c>
      <c r="C150" s="16" t="s">
        <v>42</v>
      </c>
      <c r="D150" s="16" t="s">
        <v>43</v>
      </c>
      <c r="E150" s="16" t="s">
        <v>14</v>
      </c>
      <c r="F150" s="39">
        <v>425.233</v>
      </c>
      <c r="G150" s="16">
        <v>21</v>
      </c>
      <c r="H150" s="29">
        <v>20.25</v>
      </c>
      <c r="I150" s="20" t="str">
        <f>IF(B150="","",VLOOKUP(B150,[1]BASEDIESEL!$A$2:$AAA$11770,6))</f>
        <v>FRENTE-03</v>
      </c>
    </row>
    <row r="151" spans="1:9" x14ac:dyDescent="0.25">
      <c r="A151" s="7">
        <v>46134</v>
      </c>
      <c r="B151" s="51">
        <v>3024</v>
      </c>
      <c r="C151" s="17" t="s">
        <v>42</v>
      </c>
      <c r="D151" s="17" t="s">
        <v>43</v>
      </c>
      <c r="E151" s="17" t="s">
        <v>14</v>
      </c>
      <c r="F151" s="40">
        <v>773.97699999999998</v>
      </c>
      <c r="G151" s="17">
        <v>37</v>
      </c>
      <c r="H151" s="30">
        <v>20.92</v>
      </c>
      <c r="I151" s="20" t="str">
        <f>IF(B151="","",VLOOKUP(B151,[1]BASEDIESEL!$A$2:$AAA$11770,6))</f>
        <v>FRENTE-03</v>
      </c>
    </row>
    <row r="152" spans="1:9" x14ac:dyDescent="0.25">
      <c r="A152" s="7">
        <v>46134</v>
      </c>
      <c r="B152" s="50">
        <v>3025</v>
      </c>
      <c r="C152" s="16" t="s">
        <v>42</v>
      </c>
      <c r="D152" s="16" t="s">
        <v>43</v>
      </c>
      <c r="E152" s="16" t="s">
        <v>14</v>
      </c>
      <c r="F152" s="39">
        <v>256.84500000000003</v>
      </c>
      <c r="G152" s="16">
        <v>14</v>
      </c>
      <c r="H152" s="29">
        <v>18.350000000000001</v>
      </c>
      <c r="I152" s="20" t="str">
        <f>IF(B152="","",VLOOKUP(B152,[1]BASEDIESEL!$A$2:$AAA$11770,6))</f>
        <v>FRENTE-03</v>
      </c>
    </row>
    <row r="153" spans="1:9" x14ac:dyDescent="0.25">
      <c r="A153" s="7">
        <v>46134</v>
      </c>
      <c r="B153" s="51">
        <v>3026</v>
      </c>
      <c r="C153" s="17" t="s">
        <v>42</v>
      </c>
      <c r="D153" s="17" t="s">
        <v>43</v>
      </c>
      <c r="E153" s="17" t="s">
        <v>14</v>
      </c>
      <c r="F153" s="40">
        <v>393.94499999999999</v>
      </c>
      <c r="G153" s="17">
        <v>23</v>
      </c>
      <c r="H153" s="30">
        <v>17.13</v>
      </c>
      <c r="I153" s="20" t="str">
        <f>IF(B153="","",VLOOKUP(B153,[1]BASEDIESEL!$A$2:$AAA$11770,6))</f>
        <v>FRENTE-03</v>
      </c>
    </row>
    <row r="154" spans="1:9" x14ac:dyDescent="0.25">
      <c r="A154" s="7">
        <v>46134</v>
      </c>
      <c r="B154" s="50">
        <v>3031</v>
      </c>
      <c r="C154" s="16" t="s">
        <v>44</v>
      </c>
      <c r="D154" s="16" t="s">
        <v>43</v>
      </c>
      <c r="E154" s="16" t="s">
        <v>14</v>
      </c>
      <c r="F154" s="39">
        <v>429.12099999999998</v>
      </c>
      <c r="G154" s="16">
        <v>25</v>
      </c>
      <c r="H154" s="29">
        <v>17.16</v>
      </c>
      <c r="I154" s="20" t="str">
        <f>IF(B154="","",VLOOKUP(B154,[1]BASEDIESEL!$A$2:$AAA$11770,6))</f>
        <v>FRENTE-04</v>
      </c>
    </row>
    <row r="155" spans="1:9" x14ac:dyDescent="0.25">
      <c r="A155" s="7">
        <v>46134</v>
      </c>
      <c r="B155" s="50">
        <v>3035</v>
      </c>
      <c r="C155" s="16" t="s">
        <v>44</v>
      </c>
      <c r="D155" s="16" t="s">
        <v>43</v>
      </c>
      <c r="E155" s="16" t="s">
        <v>14</v>
      </c>
      <c r="F155" s="39">
        <v>341.63099999999997</v>
      </c>
      <c r="G155" s="16">
        <v>20</v>
      </c>
      <c r="H155" s="29">
        <v>17.079999999999998</v>
      </c>
      <c r="I155" s="20" t="str">
        <f>IF(B155="","",VLOOKUP(B155,[1]BASEDIESEL!$A$2:$AAA$11770,6))</f>
        <v>FRENTE-04</v>
      </c>
    </row>
    <row r="156" spans="1:9" x14ac:dyDescent="0.25">
      <c r="A156" s="7">
        <v>46134</v>
      </c>
      <c r="B156" s="51">
        <v>3041</v>
      </c>
      <c r="C156" s="17" t="s">
        <v>42</v>
      </c>
      <c r="D156" s="17" t="s">
        <v>43</v>
      </c>
      <c r="E156" s="17" t="s">
        <v>14</v>
      </c>
      <c r="F156" s="40">
        <v>452.53699999999998</v>
      </c>
      <c r="G156" s="17">
        <v>24</v>
      </c>
      <c r="H156" s="30">
        <v>18.86</v>
      </c>
      <c r="I156" s="20" t="str">
        <f>IF(B156="","",VLOOKUP(B156,[1]BASEDIESEL!$A$2:$AAA$11770,6))</f>
        <v>FRENTE-04</v>
      </c>
    </row>
    <row r="157" spans="1:9" x14ac:dyDescent="0.25">
      <c r="A157" s="7">
        <v>46134</v>
      </c>
      <c r="B157" s="51">
        <v>3043</v>
      </c>
      <c r="C157" s="17" t="s">
        <v>42</v>
      </c>
      <c r="D157" s="17" t="s">
        <v>43</v>
      </c>
      <c r="E157" s="17" t="s">
        <v>14</v>
      </c>
      <c r="F157" s="40">
        <v>46.790999999999997</v>
      </c>
      <c r="G157" s="17">
        <v>3</v>
      </c>
      <c r="H157" s="30">
        <v>15.6</v>
      </c>
      <c r="I157" s="20" t="str">
        <f>IF(B157="","",VLOOKUP(B157,[1]BASEDIESEL!$A$2:$AAA$11770,6))</f>
        <v>FRENTE-04</v>
      </c>
    </row>
    <row r="158" spans="1:9" x14ac:dyDescent="0.25">
      <c r="A158" s="7">
        <v>46134</v>
      </c>
      <c r="B158" s="50">
        <v>3047</v>
      </c>
      <c r="C158" s="16" t="s">
        <v>42</v>
      </c>
      <c r="D158" s="16" t="s">
        <v>43</v>
      </c>
      <c r="E158" s="16" t="s">
        <v>14</v>
      </c>
      <c r="F158" s="39">
        <v>696.38499999999999</v>
      </c>
      <c r="G158" s="16">
        <v>35</v>
      </c>
      <c r="H158" s="29">
        <v>19.899999999999999</v>
      </c>
      <c r="I158" s="20" t="str">
        <f>IF(B158="","",VLOOKUP(B158,[1]BASEDIESEL!$A$2:$AAA$11770,6))</f>
        <v>FRENTE-05</v>
      </c>
    </row>
    <row r="159" spans="1:9" x14ac:dyDescent="0.25">
      <c r="A159" s="7">
        <v>46134</v>
      </c>
      <c r="B159" s="51">
        <v>3048</v>
      </c>
      <c r="C159" s="17" t="s">
        <v>42</v>
      </c>
      <c r="D159" s="17" t="s">
        <v>43</v>
      </c>
      <c r="E159" s="17" t="s">
        <v>14</v>
      </c>
      <c r="F159" s="40">
        <v>594.90499999999997</v>
      </c>
      <c r="G159" s="17">
        <v>34</v>
      </c>
      <c r="H159" s="30">
        <v>17.5</v>
      </c>
      <c r="I159" s="20" t="str">
        <f>IF(B159="","",VLOOKUP(B159,[1]BASEDIESEL!$A$2:$AAA$11770,6))</f>
        <v>FRENTE-05</v>
      </c>
    </row>
    <row r="160" spans="1:9" x14ac:dyDescent="0.25">
      <c r="A160" s="7">
        <v>46134</v>
      </c>
      <c r="B160" s="50">
        <v>3049</v>
      </c>
      <c r="C160" s="16" t="s">
        <v>42</v>
      </c>
      <c r="D160" s="16" t="s">
        <v>43</v>
      </c>
      <c r="E160" s="16" t="s">
        <v>14</v>
      </c>
      <c r="F160" s="39">
        <v>596.34</v>
      </c>
      <c r="G160" s="16">
        <v>33</v>
      </c>
      <c r="H160" s="29">
        <v>18.07</v>
      </c>
      <c r="I160" s="20" t="str">
        <f>IF(B160="","",VLOOKUP(B160,[1]BASEDIESEL!$A$2:$AAA$11770,6))</f>
        <v>FRENTE-05</v>
      </c>
    </row>
    <row r="161" spans="1:9" x14ac:dyDescent="0.25">
      <c r="A161" s="7">
        <v>46134</v>
      </c>
      <c r="B161" s="51">
        <v>3050</v>
      </c>
      <c r="C161" s="17" t="s">
        <v>42</v>
      </c>
      <c r="D161" s="17" t="s">
        <v>43</v>
      </c>
      <c r="E161" s="17" t="s">
        <v>14</v>
      </c>
      <c r="F161" s="40">
        <v>638.47</v>
      </c>
      <c r="G161" s="17">
        <v>35</v>
      </c>
      <c r="H161" s="30">
        <v>18.239999999999998</v>
      </c>
      <c r="I161" s="20" t="str">
        <f>IF(B161="","",VLOOKUP(B161,[1]BASEDIESEL!$A$2:$AAA$11770,6))</f>
        <v>FRENTE-05</v>
      </c>
    </row>
    <row r="162" spans="1:9" x14ac:dyDescent="0.25">
      <c r="A162" s="7">
        <v>46134</v>
      </c>
      <c r="B162" s="51">
        <v>3028</v>
      </c>
      <c r="C162" s="17" t="s">
        <v>44</v>
      </c>
      <c r="D162" s="17" t="s">
        <v>43</v>
      </c>
      <c r="E162" s="17" t="s">
        <v>14</v>
      </c>
      <c r="F162" s="40">
        <v>527.48299999999995</v>
      </c>
      <c r="G162" s="17">
        <v>21</v>
      </c>
      <c r="H162" s="30">
        <v>25.12</v>
      </c>
      <c r="I162" s="20" t="str">
        <f>IF(B162="","",VLOOKUP(B162,[1]BASEDIESEL!$A$2:$AAA$11770,6))</f>
        <v>FRENTE-06</v>
      </c>
    </row>
    <row r="163" spans="1:9" x14ac:dyDescent="0.25">
      <c r="A163" s="7">
        <v>46134</v>
      </c>
      <c r="B163" s="51">
        <v>3034</v>
      </c>
      <c r="C163" s="17" t="s">
        <v>44</v>
      </c>
      <c r="D163" s="17" t="s">
        <v>43</v>
      </c>
      <c r="E163" s="17" t="s">
        <v>14</v>
      </c>
      <c r="F163" s="40">
        <v>313.73399999999998</v>
      </c>
      <c r="G163" s="17">
        <v>14</v>
      </c>
      <c r="H163" s="30">
        <v>22.41</v>
      </c>
      <c r="I163" s="20" t="str">
        <f>IF(B163="","",VLOOKUP(B163,[1]BASEDIESEL!$A$2:$AAA$11770,6))</f>
        <v>FRENTE-06</v>
      </c>
    </row>
    <row r="164" spans="1:9" x14ac:dyDescent="0.25">
      <c r="A164" s="7">
        <v>46134</v>
      </c>
      <c r="B164" s="50">
        <v>3042</v>
      </c>
      <c r="C164" s="16" t="s">
        <v>42</v>
      </c>
      <c r="D164" s="16" t="s">
        <v>43</v>
      </c>
      <c r="E164" s="16" t="s">
        <v>14</v>
      </c>
      <c r="F164" s="39">
        <v>153.71299999999999</v>
      </c>
      <c r="G164" s="16">
        <v>8</v>
      </c>
      <c r="H164" s="29">
        <v>19.21</v>
      </c>
      <c r="I164" s="20" t="str">
        <f>IF(B164="","",VLOOKUP(B164,[1]BASEDIESEL!$A$2:$AAA$11770,6))</f>
        <v>FRENTE-06</v>
      </c>
    </row>
    <row r="165" spans="1:9" x14ac:dyDescent="0.25">
      <c r="A165" s="7">
        <v>46134</v>
      </c>
      <c r="B165" s="51">
        <v>3046</v>
      </c>
      <c r="C165" s="17" t="s">
        <v>42</v>
      </c>
      <c r="D165" s="17" t="s">
        <v>43</v>
      </c>
      <c r="E165" s="17" t="s">
        <v>14</v>
      </c>
      <c r="F165" s="40">
        <v>59.39</v>
      </c>
      <c r="G165" s="17">
        <v>2</v>
      </c>
      <c r="H165" s="30">
        <v>29.7</v>
      </c>
      <c r="I165" s="20" t="str">
        <f>IF(B165="","",VLOOKUP(B165,[1]BASEDIESEL!$A$2:$AAA$11770,6))</f>
        <v>FRENTE-06</v>
      </c>
    </row>
    <row r="166" spans="1:9" x14ac:dyDescent="0.25">
      <c r="A166" s="7">
        <v>46134</v>
      </c>
      <c r="B166" s="50">
        <v>3027</v>
      </c>
      <c r="C166" s="16" t="s">
        <v>44</v>
      </c>
      <c r="D166" s="16" t="s">
        <v>43</v>
      </c>
      <c r="E166" s="16" t="s">
        <v>14</v>
      </c>
      <c r="F166" s="39">
        <v>197.339</v>
      </c>
      <c r="G166" s="16">
        <v>14</v>
      </c>
      <c r="H166" s="29">
        <v>14.1</v>
      </c>
      <c r="I166" s="20" t="str">
        <f>IF(B166="","",VLOOKUP(B166,[1]BASEDIESEL!$A$2:$AAA$11770,6))</f>
        <v>FRENTE-04</v>
      </c>
    </row>
    <row r="167" spans="1:9" x14ac:dyDescent="0.25">
      <c r="A167" s="7">
        <v>46134</v>
      </c>
      <c r="B167" s="51">
        <v>3030</v>
      </c>
      <c r="C167" s="17" t="s">
        <v>44</v>
      </c>
      <c r="D167" s="17" t="s">
        <v>43</v>
      </c>
      <c r="E167" s="17" t="s">
        <v>14</v>
      </c>
      <c r="F167" s="40">
        <v>457.80399999999997</v>
      </c>
      <c r="G167" s="17">
        <v>25</v>
      </c>
      <c r="H167" s="30">
        <v>18.309999999999999</v>
      </c>
      <c r="I167" s="20" t="str">
        <f>IF(B167="","",VLOOKUP(B167,[1]BASEDIESEL!$A$2:$AAA$11770,6))</f>
        <v>FRENTE-07</v>
      </c>
    </row>
    <row r="168" spans="1:9" x14ac:dyDescent="0.25">
      <c r="A168" s="7">
        <v>46134</v>
      </c>
      <c r="B168" s="51">
        <v>3032</v>
      </c>
      <c r="C168" s="17" t="s">
        <v>44</v>
      </c>
      <c r="D168" s="17" t="s">
        <v>43</v>
      </c>
      <c r="E168" s="17" t="s">
        <v>14</v>
      </c>
      <c r="F168" s="40">
        <v>207.28</v>
      </c>
      <c r="G168" s="17">
        <v>8</v>
      </c>
      <c r="H168" s="30">
        <v>25.91</v>
      </c>
      <c r="I168" s="20" t="str">
        <f>IF(B168="","",VLOOKUP(B168,[1]BASEDIESEL!$A$2:$AAA$11770,6))</f>
        <v>FRENTE-06</v>
      </c>
    </row>
    <row r="169" spans="1:9" x14ac:dyDescent="0.25">
      <c r="A169" s="7">
        <v>46134</v>
      </c>
      <c r="B169" s="50">
        <v>3045</v>
      </c>
      <c r="C169" s="16" t="s">
        <v>42</v>
      </c>
      <c r="D169" s="16" t="s">
        <v>43</v>
      </c>
      <c r="E169" s="16" t="s">
        <v>14</v>
      </c>
      <c r="F169" s="39">
        <v>305.97699999999998</v>
      </c>
      <c r="G169" s="16">
        <v>19</v>
      </c>
      <c r="H169" s="29">
        <v>16.100000000000001</v>
      </c>
      <c r="I169" s="20" t="str">
        <f>IF(B169="","",VLOOKUP(B169,[1]BASEDIESEL!$A$2:$AAA$11770,6))</f>
        <v>FRENTE-07</v>
      </c>
    </row>
    <row r="170" spans="1:9" x14ac:dyDescent="0.25">
      <c r="A170" s="7">
        <v>46134</v>
      </c>
      <c r="B170" s="50">
        <v>3029</v>
      </c>
      <c r="C170" s="16" t="s">
        <v>44</v>
      </c>
      <c r="D170" s="16" t="s">
        <v>43</v>
      </c>
      <c r="E170" s="16" t="s">
        <v>14</v>
      </c>
      <c r="F170" s="39">
        <v>83.84</v>
      </c>
      <c r="G170" s="16">
        <v>3</v>
      </c>
      <c r="H170" s="29">
        <v>27.95</v>
      </c>
      <c r="I170" s="20" t="str">
        <f>IF(B170="","",VLOOKUP(B170,[1]BASEDIESEL!$A$2:$AAA$11770,6))</f>
        <v>FRENTE-07</v>
      </c>
    </row>
    <row r="171" spans="1:9" x14ac:dyDescent="0.25">
      <c r="A171" s="7">
        <v>46134</v>
      </c>
      <c r="B171" s="50">
        <v>3033</v>
      </c>
      <c r="C171" s="16" t="s">
        <v>44</v>
      </c>
      <c r="D171" s="16" t="s">
        <v>43</v>
      </c>
      <c r="E171" s="16" t="s">
        <v>14</v>
      </c>
      <c r="F171" s="39">
        <v>239.12</v>
      </c>
      <c r="G171" s="16">
        <v>9</v>
      </c>
      <c r="H171" s="29">
        <v>26.57</v>
      </c>
      <c r="I171" s="20" t="str">
        <f>IF(B171="","",VLOOKUP(B171,[1]BASEDIESEL!$A$2:$AAA$11770,6))</f>
        <v>FRENTE-07</v>
      </c>
    </row>
    <row r="172" spans="1:9" x14ac:dyDescent="0.25">
      <c r="A172" s="7">
        <v>46135</v>
      </c>
      <c r="B172" s="32">
        <v>3051</v>
      </c>
      <c r="C172" s="16" t="s">
        <v>45</v>
      </c>
      <c r="D172" s="16" t="s">
        <v>219</v>
      </c>
      <c r="E172" s="16" t="s">
        <v>220</v>
      </c>
      <c r="F172" s="39">
        <v>361.9</v>
      </c>
      <c r="G172" s="16">
        <v>17</v>
      </c>
      <c r="H172" s="29">
        <v>21.29</v>
      </c>
      <c r="I172" s="20" t="str">
        <f>IF(B172="","",VLOOKUP(B172,[1]BASEDIESEL!$A$2:$AAA$11770,6))</f>
        <v>FRENTE-01</v>
      </c>
    </row>
    <row r="173" spans="1:9" x14ac:dyDescent="0.25">
      <c r="A173" s="7">
        <v>46135</v>
      </c>
      <c r="B173" s="33">
        <v>3052</v>
      </c>
      <c r="C173" s="17" t="s">
        <v>45</v>
      </c>
      <c r="D173" s="17" t="s">
        <v>219</v>
      </c>
      <c r="E173" s="17" t="s">
        <v>220</v>
      </c>
      <c r="F173" s="40">
        <v>273.05500000000001</v>
      </c>
      <c r="G173" s="17">
        <v>16</v>
      </c>
      <c r="H173" s="30">
        <v>17.07</v>
      </c>
      <c r="I173" s="20" t="str">
        <f>IF(B173="","",VLOOKUP(B173,[1]BASEDIESEL!$A$2:$AAA$11770,6))</f>
        <v>FRENTE-01</v>
      </c>
    </row>
    <row r="174" spans="1:9" x14ac:dyDescent="0.25">
      <c r="A174" s="7">
        <v>46135</v>
      </c>
      <c r="B174" s="32">
        <v>3053</v>
      </c>
      <c r="C174" s="16" t="s">
        <v>45</v>
      </c>
      <c r="D174" s="16" t="s">
        <v>219</v>
      </c>
      <c r="E174" s="16" t="s">
        <v>220</v>
      </c>
      <c r="F174" s="39">
        <v>303.54500000000002</v>
      </c>
      <c r="G174" s="16">
        <v>17</v>
      </c>
      <c r="H174" s="29">
        <v>17.86</v>
      </c>
      <c r="I174" s="20" t="str">
        <f>IF(B174="","",VLOOKUP(B174,[1]BASEDIESEL!$A$2:$AAA$11770,6))</f>
        <v>FRENTE-01</v>
      </c>
    </row>
    <row r="175" spans="1:9" x14ac:dyDescent="0.25">
      <c r="A175" s="7">
        <v>46135</v>
      </c>
      <c r="B175" s="33">
        <v>3054</v>
      </c>
      <c r="C175" s="17" t="s">
        <v>45</v>
      </c>
      <c r="D175" s="17" t="s">
        <v>219</v>
      </c>
      <c r="E175" s="17" t="s">
        <v>220</v>
      </c>
      <c r="F175" s="40">
        <v>277.5</v>
      </c>
      <c r="G175" s="17">
        <v>15</v>
      </c>
      <c r="H175" s="30">
        <v>18.5</v>
      </c>
      <c r="I175" s="20" t="str">
        <f>IF(B175="","",VLOOKUP(B175,[1]BASEDIESEL!$A$2:$AAA$11770,6))</f>
        <v>FRENTE-01</v>
      </c>
    </row>
    <row r="176" spans="1:9" x14ac:dyDescent="0.25">
      <c r="A176" s="7">
        <v>46135</v>
      </c>
      <c r="B176" s="32">
        <v>3019</v>
      </c>
      <c r="C176" s="16" t="s">
        <v>42</v>
      </c>
      <c r="D176" s="16" t="s">
        <v>43</v>
      </c>
      <c r="E176" s="16" t="s">
        <v>14</v>
      </c>
      <c r="F176" s="39">
        <v>412.69</v>
      </c>
      <c r="G176" s="16">
        <v>22</v>
      </c>
      <c r="H176" s="29">
        <v>18.760000000000002</v>
      </c>
      <c r="I176" s="20" t="str">
        <f>IF(B176="","",VLOOKUP(B176,[1]BASEDIESEL!$A$2:$AAA$11770,6))</f>
        <v>FRENTE-02</v>
      </c>
    </row>
    <row r="177" spans="1:9" x14ac:dyDescent="0.25">
      <c r="A177" s="7">
        <v>46135</v>
      </c>
      <c r="B177" s="33">
        <v>3020</v>
      </c>
      <c r="C177" s="17" t="s">
        <v>42</v>
      </c>
      <c r="D177" s="17" t="s">
        <v>43</v>
      </c>
      <c r="E177" s="17" t="s">
        <v>14</v>
      </c>
      <c r="F177" s="40">
        <v>498.08499999999998</v>
      </c>
      <c r="G177" s="17">
        <v>27</v>
      </c>
      <c r="H177" s="30">
        <v>18.45</v>
      </c>
      <c r="I177" s="20" t="str">
        <f>IF(B177="","",VLOOKUP(B177,[1]BASEDIESEL!$A$2:$AAA$11770,6))</f>
        <v>FRENTE-02</v>
      </c>
    </row>
    <row r="178" spans="1:9" x14ac:dyDescent="0.25">
      <c r="A178" s="7">
        <v>46135</v>
      </c>
      <c r="B178" s="32">
        <v>3021</v>
      </c>
      <c r="C178" s="16" t="s">
        <v>42</v>
      </c>
      <c r="D178" s="16" t="s">
        <v>43</v>
      </c>
      <c r="E178" s="16" t="s">
        <v>14</v>
      </c>
      <c r="F178" s="39">
        <v>345.95499999999998</v>
      </c>
      <c r="G178" s="16">
        <v>20</v>
      </c>
      <c r="H178" s="29">
        <v>17.3</v>
      </c>
      <c r="I178" s="20" t="str">
        <f>IF(B178="","",VLOOKUP(B178,[1]BASEDIESEL!$A$2:$AAA$11770,6))</f>
        <v>FRENTE-02</v>
      </c>
    </row>
    <row r="179" spans="1:9" x14ac:dyDescent="0.25">
      <c r="A179" s="7">
        <v>46135</v>
      </c>
      <c r="B179" s="33">
        <v>3022</v>
      </c>
      <c r="C179" s="17" t="s">
        <v>42</v>
      </c>
      <c r="D179" s="17" t="s">
        <v>43</v>
      </c>
      <c r="E179" s="17" t="s">
        <v>14</v>
      </c>
      <c r="F179" s="40">
        <v>470.13</v>
      </c>
      <c r="G179" s="17">
        <v>28</v>
      </c>
      <c r="H179" s="30">
        <v>16.79</v>
      </c>
      <c r="I179" s="20" t="str">
        <f>IF(B179="","",VLOOKUP(B179,[1]BASEDIESEL!$A$2:$AAA$11770,6))</f>
        <v>FRENTE-02</v>
      </c>
    </row>
    <row r="180" spans="1:9" x14ac:dyDescent="0.25">
      <c r="A180" s="7">
        <v>46135</v>
      </c>
      <c r="B180" s="32">
        <v>3023</v>
      </c>
      <c r="C180" s="16" t="s">
        <v>42</v>
      </c>
      <c r="D180" s="16" t="s">
        <v>43</v>
      </c>
      <c r="E180" s="16" t="s">
        <v>14</v>
      </c>
      <c r="F180" s="39">
        <v>560.52700000000004</v>
      </c>
      <c r="G180" s="16">
        <v>33</v>
      </c>
      <c r="H180" s="29">
        <v>16.989999999999998</v>
      </c>
      <c r="I180" s="20" t="str">
        <f>IF(B180="","",VLOOKUP(B180,[1]BASEDIESEL!$A$2:$AAA$11770,6))</f>
        <v>FRENTE-03</v>
      </c>
    </row>
    <row r="181" spans="1:9" x14ac:dyDescent="0.25">
      <c r="A181" s="7">
        <v>46135</v>
      </c>
      <c r="B181" s="33">
        <v>3024</v>
      </c>
      <c r="C181" s="17" t="s">
        <v>42</v>
      </c>
      <c r="D181" s="17" t="s">
        <v>43</v>
      </c>
      <c r="E181" s="17" t="s">
        <v>14</v>
      </c>
      <c r="F181" s="40">
        <v>427.74700000000001</v>
      </c>
      <c r="G181" s="17">
        <v>27</v>
      </c>
      <c r="H181" s="30">
        <v>15.84</v>
      </c>
      <c r="I181" s="20" t="str">
        <f>IF(B181="","",VLOOKUP(B181,[1]BASEDIESEL!$A$2:$AAA$11770,6))</f>
        <v>FRENTE-03</v>
      </c>
    </row>
    <row r="182" spans="1:9" x14ac:dyDescent="0.25">
      <c r="A182" s="7">
        <v>46135</v>
      </c>
      <c r="B182" s="32">
        <v>3025</v>
      </c>
      <c r="C182" s="16" t="s">
        <v>42</v>
      </c>
      <c r="D182" s="16" t="s">
        <v>43</v>
      </c>
      <c r="E182" s="16" t="s">
        <v>14</v>
      </c>
      <c r="F182" s="39">
        <v>275.233</v>
      </c>
      <c r="G182" s="16">
        <v>19</v>
      </c>
      <c r="H182" s="29">
        <v>14.49</v>
      </c>
      <c r="I182" s="20" t="str">
        <f>IF(B182="","",VLOOKUP(B182,[1]BASEDIESEL!$A$2:$AAA$11770,6))</f>
        <v>FRENTE-03</v>
      </c>
    </row>
    <row r="183" spans="1:9" x14ac:dyDescent="0.25">
      <c r="A183" s="7">
        <v>46135</v>
      </c>
      <c r="B183" s="33">
        <v>3026</v>
      </c>
      <c r="C183" s="17" t="s">
        <v>42</v>
      </c>
      <c r="D183" s="17" t="s">
        <v>43</v>
      </c>
      <c r="E183" s="17" t="s">
        <v>14</v>
      </c>
      <c r="F183" s="40">
        <v>212.553</v>
      </c>
      <c r="G183" s="17">
        <v>11</v>
      </c>
      <c r="H183" s="30">
        <v>19.32</v>
      </c>
      <c r="I183" s="20" t="str">
        <f>IF(B183="","",VLOOKUP(B183,[1]BASEDIESEL!$A$2:$AAA$11770,6))</f>
        <v>FRENTE-03</v>
      </c>
    </row>
    <row r="184" spans="1:9" x14ac:dyDescent="0.25">
      <c r="A184" s="7">
        <v>46135</v>
      </c>
      <c r="B184" s="32">
        <v>3031</v>
      </c>
      <c r="C184" s="16" t="s">
        <v>44</v>
      </c>
      <c r="D184" s="16" t="s">
        <v>43</v>
      </c>
      <c r="E184" s="16" t="s">
        <v>14</v>
      </c>
      <c r="F184" s="39">
        <v>376.36900000000003</v>
      </c>
      <c r="G184" s="16">
        <v>24</v>
      </c>
      <c r="H184" s="29">
        <v>15.68</v>
      </c>
      <c r="I184" s="20" t="str">
        <f>IF(B184="","",VLOOKUP(B184,[1]BASEDIESEL!$A$2:$AAA$11770,6))</f>
        <v>FRENTE-04</v>
      </c>
    </row>
    <row r="185" spans="1:9" x14ac:dyDescent="0.25">
      <c r="A185" s="7">
        <v>46135</v>
      </c>
      <c r="B185" s="32">
        <v>3035</v>
      </c>
      <c r="C185" s="16" t="s">
        <v>44</v>
      </c>
      <c r="D185" s="16" t="s">
        <v>43</v>
      </c>
      <c r="E185" s="16" t="s">
        <v>14</v>
      </c>
      <c r="F185" s="39">
        <v>595.35299999999995</v>
      </c>
      <c r="G185" s="16">
        <v>32</v>
      </c>
      <c r="H185" s="29">
        <v>18.600000000000001</v>
      </c>
      <c r="I185" s="20" t="str">
        <f>IF(B185="","",VLOOKUP(B185,[1]BASEDIESEL!$A$2:$AAA$11770,6))</f>
        <v>FRENTE-04</v>
      </c>
    </row>
    <row r="186" spans="1:9" x14ac:dyDescent="0.25">
      <c r="A186" s="7">
        <v>46135</v>
      </c>
      <c r="B186" s="33">
        <v>3041</v>
      </c>
      <c r="C186" s="17" t="s">
        <v>42</v>
      </c>
      <c r="D186" s="17" t="s">
        <v>43</v>
      </c>
      <c r="E186" s="17" t="s">
        <v>14</v>
      </c>
      <c r="F186" s="40">
        <v>434.678</v>
      </c>
      <c r="G186" s="17">
        <v>26</v>
      </c>
      <c r="H186" s="30">
        <v>16.72</v>
      </c>
      <c r="I186" s="20" t="str">
        <f>IF(B186="","",VLOOKUP(B186,[1]BASEDIESEL!$A$2:$AAA$11770,6))</f>
        <v>FRENTE-04</v>
      </c>
    </row>
    <row r="187" spans="1:9" x14ac:dyDescent="0.25">
      <c r="A187" s="7">
        <v>46135</v>
      </c>
      <c r="B187" s="33">
        <v>3043</v>
      </c>
      <c r="C187" s="17" t="s">
        <v>42</v>
      </c>
      <c r="D187" s="17" t="s">
        <v>43</v>
      </c>
      <c r="E187" s="17" t="s">
        <v>14</v>
      </c>
      <c r="F187" s="40">
        <v>73.56</v>
      </c>
      <c r="G187" s="17">
        <v>4</v>
      </c>
      <c r="H187" s="30">
        <v>18.39</v>
      </c>
      <c r="I187" s="20" t="str">
        <f>IF(B187="","",VLOOKUP(B187,[1]BASEDIESEL!$A$2:$AAA$11770,6))</f>
        <v>FRENTE-04</v>
      </c>
    </row>
    <row r="188" spans="1:9" x14ac:dyDescent="0.25">
      <c r="A188" s="7">
        <v>46135</v>
      </c>
      <c r="B188" s="32">
        <v>3047</v>
      </c>
      <c r="C188" s="16" t="s">
        <v>42</v>
      </c>
      <c r="D188" s="16" t="s">
        <v>43</v>
      </c>
      <c r="E188" s="16" t="s">
        <v>14</v>
      </c>
      <c r="F188" s="39">
        <v>556.54499999999996</v>
      </c>
      <c r="G188" s="16">
        <v>27</v>
      </c>
      <c r="H188" s="29">
        <v>20.61</v>
      </c>
      <c r="I188" s="20" t="str">
        <f>IF(B188="","",VLOOKUP(B188,[1]BASEDIESEL!$A$2:$AAA$11770,6))</f>
        <v>FRENTE-05</v>
      </c>
    </row>
    <row r="189" spans="1:9" x14ac:dyDescent="0.25">
      <c r="A189" s="7">
        <v>46135</v>
      </c>
      <c r="B189" s="33">
        <v>3048</v>
      </c>
      <c r="C189" s="17" t="s">
        <v>42</v>
      </c>
      <c r="D189" s="17" t="s">
        <v>43</v>
      </c>
      <c r="E189" s="17" t="s">
        <v>14</v>
      </c>
      <c r="F189" s="40">
        <v>385.24</v>
      </c>
      <c r="G189" s="17">
        <v>23</v>
      </c>
      <c r="H189" s="30">
        <v>16.75</v>
      </c>
      <c r="I189" s="20" t="str">
        <f>IF(B189="","",VLOOKUP(B189,[1]BASEDIESEL!$A$2:$AAA$11770,6))</f>
        <v>FRENTE-05</v>
      </c>
    </row>
    <row r="190" spans="1:9" x14ac:dyDescent="0.25">
      <c r="A190" s="7">
        <v>46135</v>
      </c>
      <c r="B190" s="32">
        <v>3049</v>
      </c>
      <c r="C190" s="16" t="s">
        <v>42</v>
      </c>
      <c r="D190" s="16" t="s">
        <v>43</v>
      </c>
      <c r="E190" s="16" t="s">
        <v>14</v>
      </c>
      <c r="F190" s="39">
        <v>500.62</v>
      </c>
      <c r="G190" s="16">
        <v>27</v>
      </c>
      <c r="H190" s="29">
        <v>18.54</v>
      </c>
      <c r="I190" s="20" t="str">
        <f>IF(B190="","",VLOOKUP(B190,[1]BASEDIESEL!$A$2:$AAA$11770,6))</f>
        <v>FRENTE-05</v>
      </c>
    </row>
    <row r="191" spans="1:9" x14ac:dyDescent="0.25">
      <c r="A191" s="7">
        <v>46135</v>
      </c>
      <c r="B191" s="33">
        <v>3050</v>
      </c>
      <c r="C191" s="17" t="s">
        <v>42</v>
      </c>
      <c r="D191" s="17" t="s">
        <v>43</v>
      </c>
      <c r="E191" s="17" t="s">
        <v>14</v>
      </c>
      <c r="F191" s="40">
        <v>512.39499999999998</v>
      </c>
      <c r="G191" s="17">
        <v>26</v>
      </c>
      <c r="H191" s="30">
        <v>19.71</v>
      </c>
      <c r="I191" s="20" t="str">
        <f>IF(B191="","",VLOOKUP(B191,[1]BASEDIESEL!$A$2:$AAA$11770,6))</f>
        <v>FRENTE-05</v>
      </c>
    </row>
    <row r="192" spans="1:9" x14ac:dyDescent="0.25">
      <c r="A192" s="7">
        <v>46135</v>
      </c>
      <c r="B192" s="33">
        <v>3028</v>
      </c>
      <c r="C192" s="17" t="s">
        <v>44</v>
      </c>
      <c r="D192" s="17" t="s">
        <v>43</v>
      </c>
      <c r="E192" s="17" t="s">
        <v>14</v>
      </c>
      <c r="F192" s="40">
        <v>111.22</v>
      </c>
      <c r="G192" s="17">
        <v>4</v>
      </c>
      <c r="H192" s="30">
        <v>27.81</v>
      </c>
      <c r="I192" s="20" t="str">
        <f>IF(B192="","",VLOOKUP(B192,[1]BASEDIESEL!$A$2:$AAA$11770,6))</f>
        <v>FRENTE-06</v>
      </c>
    </row>
    <row r="193" spans="1:9" x14ac:dyDescent="0.25">
      <c r="A193" s="7">
        <v>46135</v>
      </c>
      <c r="B193" s="33">
        <v>3034</v>
      </c>
      <c r="C193" s="17" t="s">
        <v>44</v>
      </c>
      <c r="D193" s="17" t="s">
        <v>43</v>
      </c>
      <c r="E193" s="17" t="s">
        <v>14</v>
      </c>
      <c r="F193" s="40">
        <v>241.84899999999999</v>
      </c>
      <c r="G193" s="17">
        <v>12</v>
      </c>
      <c r="H193" s="30">
        <v>20.149999999999999</v>
      </c>
      <c r="I193" s="20" t="str">
        <f>IF(B193="","",VLOOKUP(B193,[1]BASEDIESEL!$A$2:$AAA$11770,6))</f>
        <v>FRENTE-06</v>
      </c>
    </row>
    <row r="194" spans="1:9" x14ac:dyDescent="0.25">
      <c r="A194" s="7">
        <v>46135</v>
      </c>
      <c r="B194" s="32">
        <v>3042</v>
      </c>
      <c r="C194" s="16" t="s">
        <v>42</v>
      </c>
      <c r="D194" s="16" t="s">
        <v>43</v>
      </c>
      <c r="E194" s="16" t="s">
        <v>14</v>
      </c>
      <c r="F194" s="39">
        <v>482.42</v>
      </c>
      <c r="G194" s="16">
        <v>21</v>
      </c>
      <c r="H194" s="29">
        <v>22.97</v>
      </c>
      <c r="I194" s="20" t="str">
        <f>IF(B194="","",VLOOKUP(B194,[1]BASEDIESEL!$A$2:$AAA$11770,6))</f>
        <v>FRENTE-06</v>
      </c>
    </row>
    <row r="195" spans="1:9" x14ac:dyDescent="0.25">
      <c r="A195" s="7">
        <v>46135</v>
      </c>
      <c r="B195" s="33">
        <v>3046</v>
      </c>
      <c r="C195" s="17" t="s">
        <v>42</v>
      </c>
      <c r="D195" s="17" t="s">
        <v>43</v>
      </c>
      <c r="E195" s="17" t="s">
        <v>14</v>
      </c>
      <c r="F195" s="40">
        <v>77.930999999999997</v>
      </c>
      <c r="G195" s="17">
        <v>8</v>
      </c>
      <c r="H195" s="30">
        <v>9.74</v>
      </c>
      <c r="I195" s="20" t="str">
        <f>IF(B195="","",VLOOKUP(B195,[1]BASEDIESEL!$A$2:$AAA$11770,6))</f>
        <v>FRENTE-06</v>
      </c>
    </row>
    <row r="196" spans="1:9" x14ac:dyDescent="0.25">
      <c r="A196" s="7">
        <v>46135</v>
      </c>
      <c r="B196" s="32">
        <v>3027</v>
      </c>
      <c r="C196" s="16" t="s">
        <v>44</v>
      </c>
      <c r="D196" s="16" t="s">
        <v>43</v>
      </c>
      <c r="E196" s="16" t="s">
        <v>14</v>
      </c>
      <c r="F196" s="39">
        <v>357.51400000000001</v>
      </c>
      <c r="G196" s="16">
        <v>22</v>
      </c>
      <c r="H196" s="29">
        <v>16.25</v>
      </c>
      <c r="I196" s="20" t="str">
        <f>IF(B196="","",VLOOKUP(B196,[1]BASEDIESEL!$A$2:$AAA$11770,6))</f>
        <v>FRENTE-04</v>
      </c>
    </row>
    <row r="197" spans="1:9" x14ac:dyDescent="0.25">
      <c r="A197" s="7">
        <v>46135</v>
      </c>
      <c r="B197" s="33">
        <v>3030</v>
      </c>
      <c r="C197" s="17" t="s">
        <v>44</v>
      </c>
      <c r="D197" s="17" t="s">
        <v>43</v>
      </c>
      <c r="E197" s="17" t="s">
        <v>14</v>
      </c>
      <c r="F197" s="40">
        <v>316.61200000000002</v>
      </c>
      <c r="G197" s="17">
        <v>20</v>
      </c>
      <c r="H197" s="30">
        <v>15.83</v>
      </c>
      <c r="I197" s="20" t="str">
        <f>IF(B197="","",VLOOKUP(B197,[1]BASEDIESEL!$A$2:$AAA$11770,6))</f>
        <v>FRENTE-07</v>
      </c>
    </row>
    <row r="198" spans="1:9" x14ac:dyDescent="0.25">
      <c r="A198" s="7">
        <v>46135</v>
      </c>
      <c r="B198" s="33">
        <v>3032</v>
      </c>
      <c r="C198" s="17" t="s">
        <v>44</v>
      </c>
      <c r="D198" s="17" t="s">
        <v>43</v>
      </c>
      <c r="E198" s="17" t="s">
        <v>14</v>
      </c>
      <c r="F198" s="40">
        <v>165.49</v>
      </c>
      <c r="G198" s="17">
        <v>6</v>
      </c>
      <c r="H198" s="30">
        <v>27.58</v>
      </c>
      <c r="I198" s="20" t="str">
        <f>IF(B198="","",VLOOKUP(B198,[1]BASEDIESEL!$A$2:$AAA$11770,6))</f>
        <v>FRENTE-06</v>
      </c>
    </row>
    <row r="199" spans="1:9" x14ac:dyDescent="0.25">
      <c r="A199" s="7">
        <v>46135</v>
      </c>
      <c r="B199" s="32">
        <v>3045</v>
      </c>
      <c r="C199" s="16" t="s">
        <v>42</v>
      </c>
      <c r="D199" s="16" t="s">
        <v>43</v>
      </c>
      <c r="E199" s="16" t="s">
        <v>14</v>
      </c>
      <c r="F199" s="39">
        <v>112.03400000000001</v>
      </c>
      <c r="G199" s="16">
        <v>7</v>
      </c>
      <c r="H199" s="29">
        <v>16</v>
      </c>
      <c r="I199" s="20" t="str">
        <f>IF(B199="","",VLOOKUP(B199,[1]BASEDIESEL!$A$2:$AAA$11770,6))</f>
        <v>FRENTE-07</v>
      </c>
    </row>
    <row r="200" spans="1:9" x14ac:dyDescent="0.25">
      <c r="A200" s="7">
        <v>46135</v>
      </c>
      <c r="B200" s="32">
        <v>3029</v>
      </c>
      <c r="C200" s="16" t="s">
        <v>44</v>
      </c>
      <c r="D200" s="16" t="s">
        <v>43</v>
      </c>
      <c r="E200" s="16" t="s">
        <v>14</v>
      </c>
      <c r="F200" s="39">
        <v>88.638000000000005</v>
      </c>
      <c r="G200" s="16">
        <v>4</v>
      </c>
      <c r="H200" s="29">
        <v>22.16</v>
      </c>
      <c r="I200" s="20" t="str">
        <f>IF(B200="","",VLOOKUP(B200,[1]BASEDIESEL!$A$2:$AAA$11770,6))</f>
        <v>FRENTE-07</v>
      </c>
    </row>
    <row r="201" spans="1:9" x14ac:dyDescent="0.25">
      <c r="A201" s="7">
        <v>46135</v>
      </c>
      <c r="B201" s="32">
        <v>3033</v>
      </c>
      <c r="C201" s="16" t="s">
        <v>44</v>
      </c>
      <c r="D201" s="16" t="s">
        <v>43</v>
      </c>
      <c r="E201" s="16" t="s">
        <v>14</v>
      </c>
      <c r="F201" s="39">
        <v>143.732</v>
      </c>
      <c r="G201" s="16">
        <v>6</v>
      </c>
      <c r="H201" s="29">
        <v>23.96</v>
      </c>
      <c r="I201" s="20" t="str">
        <f>IF(B201="","",VLOOKUP(B201,[1]BASEDIESEL!$A$2:$AAA$11770,6))</f>
        <v>FRENTE-07</v>
      </c>
    </row>
    <row r="202" spans="1:9" x14ac:dyDescent="0.25">
      <c r="A202" s="7">
        <v>46136</v>
      </c>
      <c r="B202" s="50">
        <v>3051</v>
      </c>
      <c r="C202" s="16" t="s">
        <v>45</v>
      </c>
      <c r="D202" s="16" t="s">
        <v>219</v>
      </c>
      <c r="E202" s="16" t="s">
        <v>220</v>
      </c>
      <c r="F202" s="39">
        <v>569.83900000000006</v>
      </c>
      <c r="G202" s="16">
        <v>31</v>
      </c>
      <c r="H202" s="29">
        <v>18.38</v>
      </c>
      <c r="I202" s="20" t="str">
        <f>IF(B202="","",VLOOKUP(B202,[1]BASEDIESEL!$A$2:$AAA$11770,6))</f>
        <v>FRENTE-01</v>
      </c>
    </row>
    <row r="203" spans="1:9" x14ac:dyDescent="0.25">
      <c r="A203" s="7">
        <v>46136</v>
      </c>
      <c r="B203" s="51">
        <v>3052</v>
      </c>
      <c r="C203" s="17" t="s">
        <v>45</v>
      </c>
      <c r="D203" s="17" t="s">
        <v>219</v>
      </c>
      <c r="E203" s="17" t="s">
        <v>220</v>
      </c>
      <c r="F203" s="40">
        <v>651.09</v>
      </c>
      <c r="G203" s="17">
        <v>36</v>
      </c>
      <c r="H203" s="30">
        <v>18.09</v>
      </c>
      <c r="I203" s="20" t="str">
        <f>IF(B203="","",VLOOKUP(B203,[1]BASEDIESEL!$A$2:$AAA$11770,6))</f>
        <v>FRENTE-01</v>
      </c>
    </row>
    <row r="204" spans="1:9" x14ac:dyDescent="0.25">
      <c r="A204" s="7">
        <v>46136</v>
      </c>
      <c r="B204" s="50">
        <v>3053</v>
      </c>
      <c r="C204" s="16" t="s">
        <v>45</v>
      </c>
      <c r="D204" s="16" t="s">
        <v>219</v>
      </c>
      <c r="E204" s="16" t="s">
        <v>220</v>
      </c>
      <c r="F204" s="39">
        <v>541.22</v>
      </c>
      <c r="G204" s="16">
        <v>29</v>
      </c>
      <c r="H204" s="29">
        <v>18.66</v>
      </c>
      <c r="I204" s="20" t="str">
        <f>IF(B204="","",VLOOKUP(B204,[1]BASEDIESEL!$A$2:$AAA$11770,6))</f>
        <v>FRENTE-01</v>
      </c>
    </row>
    <row r="205" spans="1:9" x14ac:dyDescent="0.25">
      <c r="A205" s="44">
        <v>46136</v>
      </c>
      <c r="B205" s="52">
        <v>3054</v>
      </c>
      <c r="C205" s="34" t="s">
        <v>45</v>
      </c>
      <c r="D205" s="34" t="s">
        <v>219</v>
      </c>
      <c r="E205" s="34" t="s">
        <v>220</v>
      </c>
      <c r="F205" s="41">
        <v>535.11099999999999</v>
      </c>
      <c r="G205" s="34">
        <v>28</v>
      </c>
      <c r="H205" s="36">
        <v>19.11</v>
      </c>
      <c r="I205" s="20" t="str">
        <f>IF(B205="","",VLOOKUP(B205,[1]BASEDIESEL!$A$2:$AAA$11770,6))</f>
        <v>FRENTE-01</v>
      </c>
    </row>
    <row r="206" spans="1:9" x14ac:dyDescent="0.25">
      <c r="A206" s="7">
        <v>46136</v>
      </c>
      <c r="B206" s="50">
        <v>3019</v>
      </c>
      <c r="C206" s="16" t="s">
        <v>42</v>
      </c>
      <c r="D206" s="16" t="s">
        <v>43</v>
      </c>
      <c r="E206" s="16" t="s">
        <v>14</v>
      </c>
      <c r="F206" s="39">
        <v>498.755</v>
      </c>
      <c r="G206" s="16">
        <v>28</v>
      </c>
      <c r="H206" s="29">
        <v>17.809999999999999</v>
      </c>
      <c r="I206" s="20" t="str">
        <f>IF(B206="","",VLOOKUP(B206,[1]BASEDIESEL!$A$2:$AAA$11770,6))</f>
        <v>FRENTE-02</v>
      </c>
    </row>
    <row r="207" spans="1:9" x14ac:dyDescent="0.25">
      <c r="A207" s="7">
        <v>46136</v>
      </c>
      <c r="B207" s="51">
        <v>3020</v>
      </c>
      <c r="C207" s="17" t="s">
        <v>42</v>
      </c>
      <c r="D207" s="17" t="s">
        <v>43</v>
      </c>
      <c r="E207" s="17" t="s">
        <v>14</v>
      </c>
      <c r="F207" s="40">
        <v>532.30499999999995</v>
      </c>
      <c r="G207" s="17">
        <v>30</v>
      </c>
      <c r="H207" s="30">
        <v>17.739999999999998</v>
      </c>
      <c r="I207" s="20" t="str">
        <f>IF(B207="","",VLOOKUP(B207,[1]BASEDIESEL!$A$2:$AAA$11770,6))</f>
        <v>FRENTE-02</v>
      </c>
    </row>
    <row r="208" spans="1:9" x14ac:dyDescent="0.25">
      <c r="A208" s="7">
        <v>46136</v>
      </c>
      <c r="B208" s="50">
        <v>3021</v>
      </c>
      <c r="C208" s="16" t="s">
        <v>42</v>
      </c>
      <c r="D208" s="16" t="s">
        <v>43</v>
      </c>
      <c r="E208" s="16" t="s">
        <v>14</v>
      </c>
      <c r="F208" s="39">
        <v>410.71499999999997</v>
      </c>
      <c r="G208" s="16">
        <v>24</v>
      </c>
      <c r="H208" s="29">
        <v>17.11</v>
      </c>
      <c r="I208" s="20" t="str">
        <f>IF(B208="","",VLOOKUP(B208,[1]BASEDIESEL!$A$2:$AAA$11770,6))</f>
        <v>FRENTE-02</v>
      </c>
    </row>
    <row r="209" spans="1:9" x14ac:dyDescent="0.25">
      <c r="A209" s="7">
        <v>46136</v>
      </c>
      <c r="B209" s="51">
        <v>3022</v>
      </c>
      <c r="C209" s="17" t="s">
        <v>42</v>
      </c>
      <c r="D209" s="17" t="s">
        <v>43</v>
      </c>
      <c r="E209" s="17" t="s">
        <v>14</v>
      </c>
      <c r="F209" s="40">
        <v>378.91500000000002</v>
      </c>
      <c r="G209" s="17">
        <v>22</v>
      </c>
      <c r="H209" s="30">
        <v>17.22</v>
      </c>
      <c r="I209" s="20" t="str">
        <f>IF(B209="","",VLOOKUP(B209,[1]BASEDIESEL!$A$2:$AAA$11770,6))</f>
        <v>FRENTE-02</v>
      </c>
    </row>
    <row r="210" spans="1:9" x14ac:dyDescent="0.25">
      <c r="A210" s="7">
        <v>46136</v>
      </c>
      <c r="B210" s="50">
        <v>3023</v>
      </c>
      <c r="C210" s="16" t="s">
        <v>42</v>
      </c>
      <c r="D210" s="16" t="s">
        <v>43</v>
      </c>
      <c r="E210" s="16" t="s">
        <v>14</v>
      </c>
      <c r="F210" s="39">
        <v>643.11800000000005</v>
      </c>
      <c r="G210" s="16">
        <v>42</v>
      </c>
      <c r="H210" s="29">
        <v>15.31</v>
      </c>
      <c r="I210" s="20" t="str">
        <f>IF(B210="","",VLOOKUP(B210,[1]BASEDIESEL!$A$2:$AAA$11770,6))</f>
        <v>FRENTE-03</v>
      </c>
    </row>
    <row r="211" spans="1:9" x14ac:dyDescent="0.25">
      <c r="A211" s="7">
        <v>46136</v>
      </c>
      <c r="B211" s="51">
        <v>3024</v>
      </c>
      <c r="C211" s="17" t="s">
        <v>42</v>
      </c>
      <c r="D211" s="17" t="s">
        <v>43</v>
      </c>
      <c r="E211" s="17" t="s">
        <v>14</v>
      </c>
      <c r="F211" s="40">
        <v>510.8</v>
      </c>
      <c r="G211" s="17">
        <v>33</v>
      </c>
      <c r="H211" s="30">
        <v>15.48</v>
      </c>
      <c r="I211" s="20" t="str">
        <f>IF(B211="","",VLOOKUP(B211,[1]BASEDIESEL!$A$2:$AAA$11770,6))</f>
        <v>FRENTE-03</v>
      </c>
    </row>
    <row r="212" spans="1:9" x14ac:dyDescent="0.25">
      <c r="A212" s="7">
        <v>46136</v>
      </c>
      <c r="B212" s="50">
        <v>3025</v>
      </c>
      <c r="C212" s="16" t="s">
        <v>42</v>
      </c>
      <c r="D212" s="16" t="s">
        <v>43</v>
      </c>
      <c r="E212" s="16" t="s">
        <v>14</v>
      </c>
      <c r="F212" s="39">
        <v>450.815</v>
      </c>
      <c r="G212" s="16">
        <v>31</v>
      </c>
      <c r="H212" s="29">
        <v>14.54</v>
      </c>
      <c r="I212" s="20" t="str">
        <f>IF(B212="","",VLOOKUP(B212,[1]BASEDIESEL!$A$2:$AAA$11770,6))</f>
        <v>FRENTE-03</v>
      </c>
    </row>
    <row r="213" spans="1:9" x14ac:dyDescent="0.25">
      <c r="A213" s="7">
        <v>46136</v>
      </c>
      <c r="B213" s="51">
        <v>3026</v>
      </c>
      <c r="C213" s="17" t="s">
        <v>42</v>
      </c>
      <c r="D213" s="17" t="s">
        <v>43</v>
      </c>
      <c r="E213" s="17" t="s">
        <v>14</v>
      </c>
      <c r="F213" s="40">
        <v>452.14699999999999</v>
      </c>
      <c r="G213" s="17">
        <v>26</v>
      </c>
      <c r="H213" s="30">
        <v>17.39</v>
      </c>
      <c r="I213" s="20" t="str">
        <f>IF(B213="","",VLOOKUP(B213,[1]BASEDIESEL!$A$2:$AAA$11770,6))</f>
        <v>FRENTE-03</v>
      </c>
    </row>
    <row r="214" spans="1:9" x14ac:dyDescent="0.25">
      <c r="A214" s="7">
        <v>46136</v>
      </c>
      <c r="B214" s="50">
        <v>3031</v>
      </c>
      <c r="C214" s="16" t="s">
        <v>44</v>
      </c>
      <c r="D214" s="16" t="s">
        <v>43</v>
      </c>
      <c r="E214" s="16" t="s">
        <v>14</v>
      </c>
      <c r="F214" s="39">
        <v>171.22200000000001</v>
      </c>
      <c r="G214" s="16">
        <v>12</v>
      </c>
      <c r="H214" s="29">
        <v>14.27</v>
      </c>
      <c r="I214" s="20" t="str">
        <f>IF(B214="","",VLOOKUP(B214,[1]BASEDIESEL!$A$2:$AAA$11770,6))</f>
        <v>FRENTE-04</v>
      </c>
    </row>
    <row r="215" spans="1:9" x14ac:dyDescent="0.25">
      <c r="A215" s="7">
        <v>46136</v>
      </c>
      <c r="B215" s="50">
        <v>3035</v>
      </c>
      <c r="C215" s="16" t="s">
        <v>44</v>
      </c>
      <c r="D215" s="16" t="s">
        <v>43</v>
      </c>
      <c r="E215" s="16" t="s">
        <v>14</v>
      </c>
      <c r="F215" s="39">
        <v>466.512</v>
      </c>
      <c r="G215" s="16">
        <v>27</v>
      </c>
      <c r="H215" s="29">
        <v>17.28</v>
      </c>
      <c r="I215" s="20" t="str">
        <f>IF(B215="","",VLOOKUP(B215,[1]BASEDIESEL!$A$2:$AAA$11770,6))</f>
        <v>FRENTE-04</v>
      </c>
    </row>
    <row r="216" spans="1:9" x14ac:dyDescent="0.25">
      <c r="A216" s="7">
        <v>46136</v>
      </c>
      <c r="B216" s="51">
        <v>3041</v>
      </c>
      <c r="C216" s="17" t="s">
        <v>42</v>
      </c>
      <c r="D216" s="17" t="s">
        <v>43</v>
      </c>
      <c r="E216" s="17" t="s">
        <v>14</v>
      </c>
      <c r="F216" s="40">
        <v>269.875</v>
      </c>
      <c r="G216" s="17">
        <v>17</v>
      </c>
      <c r="H216" s="30">
        <v>15.88</v>
      </c>
      <c r="I216" s="20" t="str">
        <f>IF(B216="","",VLOOKUP(B216,[1]BASEDIESEL!$A$2:$AAA$11770,6))</f>
        <v>FRENTE-04</v>
      </c>
    </row>
    <row r="217" spans="1:9" x14ac:dyDescent="0.25">
      <c r="A217" s="7">
        <v>46136</v>
      </c>
      <c r="B217" s="51">
        <v>3043</v>
      </c>
      <c r="C217" s="17" t="s">
        <v>42</v>
      </c>
      <c r="D217" s="17" t="s">
        <v>43</v>
      </c>
      <c r="E217" s="17" t="s">
        <v>14</v>
      </c>
      <c r="F217" s="40">
        <v>248.95099999999999</v>
      </c>
      <c r="G217" s="17">
        <v>16</v>
      </c>
      <c r="H217" s="30">
        <v>15.56</v>
      </c>
      <c r="I217" s="20" t="str">
        <f>IF(B217="","",VLOOKUP(B217,[1]BASEDIESEL!$A$2:$AAA$11770,6))</f>
        <v>FRENTE-04</v>
      </c>
    </row>
    <row r="218" spans="1:9" x14ac:dyDescent="0.25">
      <c r="A218" s="7">
        <v>46136</v>
      </c>
      <c r="B218" s="50">
        <v>3047</v>
      </c>
      <c r="C218" s="16" t="s">
        <v>42</v>
      </c>
      <c r="D218" s="16" t="s">
        <v>43</v>
      </c>
      <c r="E218" s="16" t="s">
        <v>14</v>
      </c>
      <c r="F218" s="39">
        <v>647.42999999999995</v>
      </c>
      <c r="G218" s="16">
        <v>35</v>
      </c>
      <c r="H218" s="29">
        <v>18.5</v>
      </c>
      <c r="I218" s="20" t="str">
        <f>IF(B218="","",VLOOKUP(B218,[1]BASEDIESEL!$A$2:$AAA$11770,6))</f>
        <v>FRENTE-05</v>
      </c>
    </row>
    <row r="219" spans="1:9" x14ac:dyDescent="0.25">
      <c r="A219" s="7">
        <v>46136</v>
      </c>
      <c r="B219" s="51">
        <v>3048</v>
      </c>
      <c r="C219" s="17" t="s">
        <v>42</v>
      </c>
      <c r="D219" s="17" t="s">
        <v>43</v>
      </c>
      <c r="E219" s="17" t="s">
        <v>14</v>
      </c>
      <c r="F219" s="40">
        <v>460.14499999999998</v>
      </c>
      <c r="G219" s="17">
        <v>28</v>
      </c>
      <c r="H219" s="30">
        <v>16.43</v>
      </c>
      <c r="I219" s="20" t="str">
        <f>IF(B219="","",VLOOKUP(B219,[1]BASEDIESEL!$A$2:$AAA$11770,6))</f>
        <v>FRENTE-05</v>
      </c>
    </row>
    <row r="220" spans="1:9" x14ac:dyDescent="0.25">
      <c r="A220" s="7">
        <v>46136</v>
      </c>
      <c r="B220" s="50">
        <v>3049</v>
      </c>
      <c r="C220" s="16" t="s">
        <v>42</v>
      </c>
      <c r="D220" s="16" t="s">
        <v>43</v>
      </c>
      <c r="E220" s="16" t="s">
        <v>14</v>
      </c>
      <c r="F220" s="39">
        <v>640.90800000000002</v>
      </c>
      <c r="G220" s="16">
        <v>35</v>
      </c>
      <c r="H220" s="29">
        <v>18.309999999999999</v>
      </c>
      <c r="I220" s="20" t="str">
        <f>IF(B220="","",VLOOKUP(B220,[1]BASEDIESEL!$A$2:$AAA$11770,6))</f>
        <v>FRENTE-05</v>
      </c>
    </row>
    <row r="221" spans="1:9" x14ac:dyDescent="0.25">
      <c r="A221" s="7">
        <v>46136</v>
      </c>
      <c r="B221" s="51">
        <v>3050</v>
      </c>
      <c r="C221" s="17" t="s">
        <v>42</v>
      </c>
      <c r="D221" s="17" t="s">
        <v>43</v>
      </c>
      <c r="E221" s="17" t="s">
        <v>14</v>
      </c>
      <c r="F221" s="40">
        <v>575.92700000000002</v>
      </c>
      <c r="G221" s="17">
        <v>32</v>
      </c>
      <c r="H221" s="30">
        <v>18</v>
      </c>
      <c r="I221" s="20" t="str">
        <f>IF(B221="","",VLOOKUP(B221,[1]BASEDIESEL!$A$2:$AAA$11770,6))</f>
        <v>FRENTE-05</v>
      </c>
    </row>
    <row r="222" spans="1:9" x14ac:dyDescent="0.25">
      <c r="A222" s="7">
        <v>46136</v>
      </c>
      <c r="B222" s="51">
        <v>3028</v>
      </c>
      <c r="C222" s="17" t="s">
        <v>44</v>
      </c>
      <c r="D222" s="17" t="s">
        <v>43</v>
      </c>
      <c r="E222" s="17" t="s">
        <v>14</v>
      </c>
      <c r="F222" s="40">
        <v>114.744</v>
      </c>
      <c r="G222" s="17">
        <v>7</v>
      </c>
      <c r="H222" s="30">
        <v>16.39</v>
      </c>
      <c r="I222" s="20" t="str">
        <f>IF(B222="","",VLOOKUP(B222,[1]BASEDIESEL!$A$2:$AAA$11770,6))</f>
        <v>FRENTE-06</v>
      </c>
    </row>
    <row r="223" spans="1:9" x14ac:dyDescent="0.25">
      <c r="A223" s="7">
        <v>46136</v>
      </c>
      <c r="B223" s="51">
        <v>3034</v>
      </c>
      <c r="C223" s="17" t="s">
        <v>44</v>
      </c>
      <c r="D223" s="17" t="s">
        <v>43</v>
      </c>
      <c r="E223" s="17" t="s">
        <v>14</v>
      </c>
      <c r="F223" s="40">
        <v>399.14100000000002</v>
      </c>
      <c r="G223" s="17">
        <v>20</v>
      </c>
      <c r="H223" s="30">
        <v>19.96</v>
      </c>
      <c r="I223" s="20" t="str">
        <f>IF(B223="","",VLOOKUP(B223,[1]BASEDIESEL!$A$2:$AAA$11770,6))</f>
        <v>FRENTE-06</v>
      </c>
    </row>
    <row r="224" spans="1:9" x14ac:dyDescent="0.25">
      <c r="A224" s="7">
        <v>46136</v>
      </c>
      <c r="B224" s="50">
        <v>3042</v>
      </c>
      <c r="C224" s="16" t="s">
        <v>42</v>
      </c>
      <c r="D224" s="16" t="s">
        <v>43</v>
      </c>
      <c r="E224" s="16" t="s">
        <v>14</v>
      </c>
      <c r="F224" s="39">
        <v>309.19</v>
      </c>
      <c r="G224" s="16">
        <v>18</v>
      </c>
      <c r="H224" s="29">
        <v>17.18</v>
      </c>
      <c r="I224" s="20" t="str">
        <f>IF(B224="","",VLOOKUP(B224,[1]BASEDIESEL!$A$2:$AAA$11770,6))</f>
        <v>FRENTE-06</v>
      </c>
    </row>
    <row r="225" spans="1:9" x14ac:dyDescent="0.25">
      <c r="A225" s="7">
        <v>46136</v>
      </c>
      <c r="B225" s="51">
        <v>3046</v>
      </c>
      <c r="C225" s="17" t="s">
        <v>42</v>
      </c>
      <c r="D225" s="17" t="s">
        <v>43</v>
      </c>
      <c r="E225" s="17" t="s">
        <v>14</v>
      </c>
      <c r="F225" s="40">
        <v>273.065</v>
      </c>
      <c r="G225" s="17">
        <v>17</v>
      </c>
      <c r="H225" s="30">
        <v>16.059999999999999</v>
      </c>
      <c r="I225" s="20" t="str">
        <f>IF(B225="","",VLOOKUP(B225,[1]BASEDIESEL!$A$2:$AAA$11770,6))</f>
        <v>FRENTE-06</v>
      </c>
    </row>
    <row r="226" spans="1:9" x14ac:dyDescent="0.25">
      <c r="A226" s="7">
        <v>46136</v>
      </c>
      <c r="B226" s="50">
        <v>3027</v>
      </c>
      <c r="C226" s="16" t="s">
        <v>44</v>
      </c>
      <c r="D226" s="16" t="s">
        <v>43</v>
      </c>
      <c r="E226" s="16" t="s">
        <v>14</v>
      </c>
      <c r="F226" s="39">
        <v>162.48599999999999</v>
      </c>
      <c r="G226" s="16">
        <v>9</v>
      </c>
      <c r="H226" s="29">
        <v>18.05</v>
      </c>
      <c r="I226" s="20" t="str">
        <f>IF(B226="","",VLOOKUP(B226,[1]BASEDIESEL!$A$2:$AAA$11770,6))</f>
        <v>FRENTE-04</v>
      </c>
    </row>
    <row r="227" spans="1:9" x14ac:dyDescent="0.25">
      <c r="A227" s="7">
        <v>46136</v>
      </c>
      <c r="B227" s="51">
        <v>3030</v>
      </c>
      <c r="C227" s="17" t="s">
        <v>44</v>
      </c>
      <c r="D227" s="17" t="s">
        <v>43</v>
      </c>
      <c r="E227" s="17" t="s">
        <v>14</v>
      </c>
      <c r="F227" s="40">
        <v>243.94300000000001</v>
      </c>
      <c r="G227" s="17">
        <v>18</v>
      </c>
      <c r="H227" s="30">
        <v>13.55</v>
      </c>
      <c r="I227" s="20" t="str">
        <f>IF(B227="","",VLOOKUP(B227,[1]BASEDIESEL!$A$2:$AAA$11770,6))</f>
        <v>FRENTE-07</v>
      </c>
    </row>
    <row r="228" spans="1:9" x14ac:dyDescent="0.25">
      <c r="A228" s="7">
        <v>46136</v>
      </c>
      <c r="B228" s="51">
        <v>3032</v>
      </c>
      <c r="C228" s="17" t="s">
        <v>44</v>
      </c>
      <c r="D228" s="17" t="s">
        <v>43</v>
      </c>
      <c r="E228" s="17" t="s">
        <v>14</v>
      </c>
      <c r="F228" s="40">
        <v>249.55</v>
      </c>
      <c r="G228" s="17">
        <v>11</v>
      </c>
      <c r="H228" s="30">
        <v>22.69</v>
      </c>
      <c r="I228" s="20" t="str">
        <f>IF(B228="","",VLOOKUP(B228,[1]BASEDIESEL!$A$2:$AAA$11770,6))</f>
        <v>FRENTE-06</v>
      </c>
    </row>
    <row r="229" spans="1:9" x14ac:dyDescent="0.25">
      <c r="A229" s="7">
        <v>46136</v>
      </c>
      <c r="B229" s="50">
        <v>3045</v>
      </c>
      <c r="C229" s="16" t="s">
        <v>42</v>
      </c>
      <c r="D229" s="16" t="s">
        <v>43</v>
      </c>
      <c r="E229" s="16" t="s">
        <v>14</v>
      </c>
      <c r="F229" s="39">
        <v>142.911</v>
      </c>
      <c r="G229" s="16">
        <v>9</v>
      </c>
      <c r="H229" s="29">
        <v>15.88</v>
      </c>
      <c r="I229" s="20" t="str">
        <f>IF(B229="","",VLOOKUP(B229,[1]BASEDIESEL!$A$2:$AAA$11770,6))</f>
        <v>FRENTE-07</v>
      </c>
    </row>
    <row r="230" spans="1:9" x14ac:dyDescent="0.25">
      <c r="A230" s="7">
        <v>46136</v>
      </c>
      <c r="B230" s="50">
        <v>3029</v>
      </c>
      <c r="C230" s="16" t="s">
        <v>44</v>
      </c>
      <c r="D230" s="16" t="s">
        <v>43</v>
      </c>
      <c r="E230" s="16" t="s">
        <v>14</v>
      </c>
      <c r="F230" s="39">
        <v>73.41</v>
      </c>
      <c r="G230" s="16">
        <v>4</v>
      </c>
      <c r="H230" s="29">
        <v>18.350000000000001</v>
      </c>
      <c r="I230" s="20" t="str">
        <f>IF(B230="","",VLOOKUP(B230,[1]BASEDIESEL!$A$2:$AAA$11770,6))</f>
        <v>FRENTE-07</v>
      </c>
    </row>
    <row r="231" spans="1:9" x14ac:dyDescent="0.25">
      <c r="A231" s="7">
        <v>46136</v>
      </c>
      <c r="B231" s="50">
        <v>3033</v>
      </c>
      <c r="C231" s="16" t="s">
        <v>44</v>
      </c>
      <c r="D231" s="16" t="s">
        <v>43</v>
      </c>
      <c r="E231" s="16" t="s">
        <v>14</v>
      </c>
      <c r="F231" s="39">
        <v>122.66</v>
      </c>
      <c r="G231" s="16">
        <v>6</v>
      </c>
      <c r="H231" s="29">
        <v>20.440000000000001</v>
      </c>
      <c r="I231" s="20" t="str">
        <f>IF(B231="","",VLOOKUP(B231,[1]BASEDIESEL!$A$2:$AAA$11770,6))</f>
        <v>FRENTE-07</v>
      </c>
    </row>
    <row r="232" spans="1:9" x14ac:dyDescent="0.25">
      <c r="A232" s="7">
        <v>46137</v>
      </c>
      <c r="B232" s="51">
        <v>3051</v>
      </c>
      <c r="C232" s="17" t="s">
        <v>45</v>
      </c>
      <c r="D232" s="17" t="s">
        <v>219</v>
      </c>
      <c r="E232" s="17" t="s">
        <v>220</v>
      </c>
      <c r="F232" s="40">
        <v>922.19500000000005</v>
      </c>
      <c r="G232" s="17">
        <v>50</v>
      </c>
      <c r="H232" s="30">
        <v>18.440000000000001</v>
      </c>
      <c r="I232" s="20" t="str">
        <f>IF(B232="","",VLOOKUP(B232,[1]BASEDIESEL!$A$2:$AAA$11770,6))</f>
        <v>FRENTE-01</v>
      </c>
    </row>
    <row r="233" spans="1:9" x14ac:dyDescent="0.25">
      <c r="A233" s="7">
        <v>46137</v>
      </c>
      <c r="B233" s="50">
        <v>3052</v>
      </c>
      <c r="C233" s="16" t="s">
        <v>45</v>
      </c>
      <c r="D233" s="16" t="s">
        <v>219</v>
      </c>
      <c r="E233" s="16" t="s">
        <v>220</v>
      </c>
      <c r="F233" s="39">
        <v>833.42</v>
      </c>
      <c r="G233" s="16">
        <v>48</v>
      </c>
      <c r="H233" s="29">
        <v>17.36</v>
      </c>
      <c r="I233" s="20" t="str">
        <f>IF(B233="","",VLOOKUP(B233,[1]BASEDIESEL!$A$2:$AAA$11770,6))</f>
        <v>FRENTE-01</v>
      </c>
    </row>
    <row r="234" spans="1:9" x14ac:dyDescent="0.25">
      <c r="A234" s="7">
        <v>46137</v>
      </c>
      <c r="B234" s="51">
        <v>3053</v>
      </c>
      <c r="C234" s="17" t="s">
        <v>45</v>
      </c>
      <c r="D234" s="17" t="s">
        <v>219</v>
      </c>
      <c r="E234" s="17" t="s">
        <v>220</v>
      </c>
      <c r="F234" s="40">
        <v>671.57</v>
      </c>
      <c r="G234" s="17">
        <v>39</v>
      </c>
      <c r="H234" s="30">
        <v>17.22</v>
      </c>
      <c r="I234" s="20" t="str">
        <f>IF(B234="","",VLOOKUP(B234,[1]BASEDIESEL!$A$2:$AAA$11770,6))</f>
        <v>FRENTE-01</v>
      </c>
    </row>
    <row r="235" spans="1:9" x14ac:dyDescent="0.25">
      <c r="A235" s="44">
        <v>46137</v>
      </c>
      <c r="B235" s="52">
        <v>3054</v>
      </c>
      <c r="C235" s="34" t="s">
        <v>45</v>
      </c>
      <c r="D235" s="34" t="s">
        <v>219</v>
      </c>
      <c r="E235" s="34" t="s">
        <v>220</v>
      </c>
      <c r="F235" s="41">
        <v>529.15499999999997</v>
      </c>
      <c r="G235" s="34">
        <v>29</v>
      </c>
      <c r="H235" s="36">
        <v>18.25</v>
      </c>
      <c r="I235" s="20" t="str">
        <f>IF(B235="","",VLOOKUP(B235,[1]BASEDIESEL!$A$2:$AAA$11770,6))</f>
        <v>FRENTE-01</v>
      </c>
    </row>
    <row r="236" spans="1:9" x14ac:dyDescent="0.25">
      <c r="A236" s="7">
        <v>46137</v>
      </c>
      <c r="B236" s="50">
        <v>3019</v>
      </c>
      <c r="C236" s="16" t="s">
        <v>42</v>
      </c>
      <c r="D236" s="16" t="s">
        <v>43</v>
      </c>
      <c r="E236" s="16" t="s">
        <v>14</v>
      </c>
      <c r="F236" s="39">
        <v>461.91300000000001</v>
      </c>
      <c r="G236" s="16">
        <v>27</v>
      </c>
      <c r="H236" s="29">
        <v>17.11</v>
      </c>
      <c r="I236" s="20" t="str">
        <f>IF(B236="","",VLOOKUP(B236,[1]BASEDIESEL!$A$2:$AAA$11770,6))</f>
        <v>FRENTE-02</v>
      </c>
    </row>
    <row r="237" spans="1:9" x14ac:dyDescent="0.25">
      <c r="A237" s="7">
        <v>46137</v>
      </c>
      <c r="B237" s="51">
        <v>3020</v>
      </c>
      <c r="C237" s="17" t="s">
        <v>42</v>
      </c>
      <c r="D237" s="17" t="s">
        <v>43</v>
      </c>
      <c r="E237" s="17" t="s">
        <v>14</v>
      </c>
      <c r="F237" s="40">
        <v>372.09500000000003</v>
      </c>
      <c r="G237" s="17">
        <v>23</v>
      </c>
      <c r="H237" s="30">
        <v>16.18</v>
      </c>
      <c r="I237" s="20" t="str">
        <f>IF(B237="","",VLOOKUP(B237,[1]BASEDIESEL!$A$2:$AAA$11770,6))</f>
        <v>FRENTE-02</v>
      </c>
    </row>
    <row r="238" spans="1:9" x14ac:dyDescent="0.25">
      <c r="A238" s="7">
        <v>46137</v>
      </c>
      <c r="B238" s="50">
        <v>3021</v>
      </c>
      <c r="C238" s="16" t="s">
        <v>42</v>
      </c>
      <c r="D238" s="16" t="s">
        <v>43</v>
      </c>
      <c r="E238" s="16" t="s">
        <v>14</v>
      </c>
      <c r="F238" s="39">
        <v>420.14100000000002</v>
      </c>
      <c r="G238" s="16">
        <v>27</v>
      </c>
      <c r="H238" s="29">
        <v>15.56</v>
      </c>
      <c r="I238" s="20" t="str">
        <f>IF(B238="","",VLOOKUP(B238,[1]BASEDIESEL!$A$2:$AAA$11770,6))</f>
        <v>FRENTE-02</v>
      </c>
    </row>
    <row r="239" spans="1:9" x14ac:dyDescent="0.25">
      <c r="A239" s="7">
        <v>46137</v>
      </c>
      <c r="B239" s="51">
        <v>3022</v>
      </c>
      <c r="C239" s="17" t="s">
        <v>42</v>
      </c>
      <c r="D239" s="17" t="s">
        <v>43</v>
      </c>
      <c r="E239" s="17" t="s">
        <v>14</v>
      </c>
      <c r="F239" s="40">
        <v>464.53100000000001</v>
      </c>
      <c r="G239" s="17">
        <v>29</v>
      </c>
      <c r="H239" s="30">
        <v>16.02</v>
      </c>
      <c r="I239" s="20" t="str">
        <f>IF(B239="","",VLOOKUP(B239,[1]BASEDIESEL!$A$2:$AAA$11770,6))</f>
        <v>FRENTE-02</v>
      </c>
    </row>
    <row r="240" spans="1:9" x14ac:dyDescent="0.25">
      <c r="A240" s="7">
        <v>46137</v>
      </c>
      <c r="B240" s="50">
        <v>3023</v>
      </c>
      <c r="C240" s="16" t="s">
        <v>42</v>
      </c>
      <c r="D240" s="16" t="s">
        <v>43</v>
      </c>
      <c r="E240" s="16" t="s">
        <v>14</v>
      </c>
      <c r="F240" s="39">
        <v>849.46199999999999</v>
      </c>
      <c r="G240" s="16">
        <v>50</v>
      </c>
      <c r="H240" s="29">
        <v>16.989999999999998</v>
      </c>
      <c r="I240" s="20" t="str">
        <f>IF(B240="","",VLOOKUP(B240,[1]BASEDIESEL!$A$2:$AAA$11770,6))</f>
        <v>FRENTE-03</v>
      </c>
    </row>
    <row r="241" spans="1:9" x14ac:dyDescent="0.25">
      <c r="A241" s="7">
        <v>46137</v>
      </c>
      <c r="B241" s="51">
        <v>3024</v>
      </c>
      <c r="C241" s="17" t="s">
        <v>42</v>
      </c>
      <c r="D241" s="17" t="s">
        <v>43</v>
      </c>
      <c r="E241" s="17" t="s">
        <v>14</v>
      </c>
      <c r="F241" s="40">
        <v>636.06500000000005</v>
      </c>
      <c r="G241" s="17">
        <v>41</v>
      </c>
      <c r="H241" s="30">
        <v>15.51</v>
      </c>
      <c r="I241" s="20" t="str">
        <f>IF(B241="","",VLOOKUP(B241,[1]BASEDIESEL!$A$2:$AAA$11770,6))</f>
        <v>FRENTE-03</v>
      </c>
    </row>
    <row r="242" spans="1:9" x14ac:dyDescent="0.25">
      <c r="A242" s="7">
        <v>46137</v>
      </c>
      <c r="B242" s="50">
        <v>3025</v>
      </c>
      <c r="C242" s="16" t="s">
        <v>42</v>
      </c>
      <c r="D242" s="16" t="s">
        <v>43</v>
      </c>
      <c r="E242" s="16" t="s">
        <v>14</v>
      </c>
      <c r="F242" s="39">
        <v>491.173</v>
      </c>
      <c r="G242" s="16">
        <v>29</v>
      </c>
      <c r="H242" s="29">
        <v>16.940000000000001</v>
      </c>
      <c r="I242" s="20" t="str">
        <f>IF(B242="","",VLOOKUP(B242,[1]BASEDIESEL!$A$2:$AAA$11770,6))</f>
        <v>FRENTE-03</v>
      </c>
    </row>
    <row r="243" spans="1:9" x14ac:dyDescent="0.25">
      <c r="A243" s="7">
        <v>46137</v>
      </c>
      <c r="B243" s="51">
        <v>3031</v>
      </c>
      <c r="C243" s="17" t="s">
        <v>44</v>
      </c>
      <c r="D243" s="17" t="s">
        <v>43</v>
      </c>
      <c r="E243" s="17" t="s">
        <v>14</v>
      </c>
      <c r="F243" s="40">
        <v>275.2</v>
      </c>
      <c r="G243" s="17">
        <v>15</v>
      </c>
      <c r="H243" s="30">
        <v>18.350000000000001</v>
      </c>
      <c r="I243" s="20" t="str">
        <f>IF(B243="","",VLOOKUP(B243,[1]BASEDIESEL!$A$2:$AAA$11770,6))</f>
        <v>FRENTE-04</v>
      </c>
    </row>
    <row r="244" spans="1:9" x14ac:dyDescent="0.25">
      <c r="A244" s="7">
        <v>46137</v>
      </c>
      <c r="B244" s="51">
        <v>3035</v>
      </c>
      <c r="C244" s="17" t="s">
        <v>44</v>
      </c>
      <c r="D244" s="17" t="s">
        <v>43</v>
      </c>
      <c r="E244" s="17" t="s">
        <v>14</v>
      </c>
      <c r="F244" s="40">
        <v>558.178</v>
      </c>
      <c r="G244" s="17">
        <v>29</v>
      </c>
      <c r="H244" s="30">
        <v>19.25</v>
      </c>
      <c r="I244" s="20" t="str">
        <f>IF(B244="","",VLOOKUP(B244,[1]BASEDIESEL!$A$2:$AAA$11770,6))</f>
        <v>FRENTE-04</v>
      </c>
    </row>
    <row r="245" spans="1:9" x14ac:dyDescent="0.25">
      <c r="A245" s="7">
        <v>46137</v>
      </c>
      <c r="B245" s="50">
        <v>3041</v>
      </c>
      <c r="C245" s="16" t="s">
        <v>42</v>
      </c>
      <c r="D245" s="16" t="s">
        <v>43</v>
      </c>
      <c r="E245" s="16" t="s">
        <v>14</v>
      </c>
      <c r="F245" s="39">
        <v>530.13</v>
      </c>
      <c r="G245" s="16">
        <v>27</v>
      </c>
      <c r="H245" s="29">
        <v>19.63</v>
      </c>
      <c r="I245" s="20" t="str">
        <f>IF(B245="","",VLOOKUP(B245,[1]BASEDIESEL!$A$2:$AAA$11770,6))</f>
        <v>FRENTE-04</v>
      </c>
    </row>
    <row r="246" spans="1:9" x14ac:dyDescent="0.25">
      <c r="A246" s="7">
        <v>46137</v>
      </c>
      <c r="B246" s="50">
        <v>3043</v>
      </c>
      <c r="C246" s="16" t="s">
        <v>42</v>
      </c>
      <c r="D246" s="16" t="s">
        <v>43</v>
      </c>
      <c r="E246" s="16" t="s">
        <v>14</v>
      </c>
      <c r="F246" s="39">
        <v>381.69200000000001</v>
      </c>
      <c r="G246" s="16">
        <v>20</v>
      </c>
      <c r="H246" s="29">
        <v>19.079999999999998</v>
      </c>
      <c r="I246" s="20" t="str">
        <f>IF(B246="","",VLOOKUP(B246,[1]BASEDIESEL!$A$2:$AAA$11770,6))</f>
        <v>FRENTE-04</v>
      </c>
    </row>
    <row r="247" spans="1:9" x14ac:dyDescent="0.25">
      <c r="A247" s="7">
        <v>46137</v>
      </c>
      <c r="B247" s="51">
        <v>3047</v>
      </c>
      <c r="C247" s="17" t="s">
        <v>42</v>
      </c>
      <c r="D247" s="17" t="s">
        <v>43</v>
      </c>
      <c r="E247" s="17" t="s">
        <v>14</v>
      </c>
      <c r="F247" s="40">
        <v>567.16</v>
      </c>
      <c r="G247" s="17">
        <v>28</v>
      </c>
      <c r="H247" s="30">
        <v>20.260000000000002</v>
      </c>
      <c r="I247" s="20" t="str">
        <f>IF(B247="","",VLOOKUP(B247,[1]BASEDIESEL!$A$2:$AAA$11770,6))</f>
        <v>FRENTE-05</v>
      </c>
    </row>
    <row r="248" spans="1:9" x14ac:dyDescent="0.25">
      <c r="A248" s="7">
        <v>46137</v>
      </c>
      <c r="B248" s="50">
        <v>3048</v>
      </c>
      <c r="C248" s="16" t="s">
        <v>42</v>
      </c>
      <c r="D248" s="16" t="s">
        <v>43</v>
      </c>
      <c r="E248" s="16" t="s">
        <v>14</v>
      </c>
      <c r="F248" s="39">
        <v>408</v>
      </c>
      <c r="G248" s="16">
        <v>25</v>
      </c>
      <c r="H248" s="29">
        <v>16.32</v>
      </c>
      <c r="I248" s="20" t="str">
        <f>IF(B248="","",VLOOKUP(B248,[1]BASEDIESEL!$A$2:$AAA$11770,6))</f>
        <v>FRENTE-05</v>
      </c>
    </row>
    <row r="249" spans="1:9" x14ac:dyDescent="0.25">
      <c r="A249" s="7">
        <v>46137</v>
      </c>
      <c r="B249" s="51">
        <v>3049</v>
      </c>
      <c r="C249" s="17" t="s">
        <v>42</v>
      </c>
      <c r="D249" s="17" t="s">
        <v>43</v>
      </c>
      <c r="E249" s="17" t="s">
        <v>14</v>
      </c>
      <c r="F249" s="40">
        <v>536.98500000000001</v>
      </c>
      <c r="G249" s="17">
        <v>27</v>
      </c>
      <c r="H249" s="30">
        <v>19.89</v>
      </c>
      <c r="I249" s="20" t="str">
        <f>IF(B249="","",VLOOKUP(B249,[1]BASEDIESEL!$A$2:$AAA$11770,6))</f>
        <v>FRENTE-05</v>
      </c>
    </row>
    <row r="250" spans="1:9" x14ac:dyDescent="0.25">
      <c r="A250" s="7">
        <v>46137</v>
      </c>
      <c r="B250" s="50">
        <v>3050</v>
      </c>
      <c r="C250" s="16" t="s">
        <v>42</v>
      </c>
      <c r="D250" s="16" t="s">
        <v>43</v>
      </c>
      <c r="E250" s="16" t="s">
        <v>14</v>
      </c>
      <c r="F250" s="39">
        <v>417.995</v>
      </c>
      <c r="G250" s="16">
        <v>24</v>
      </c>
      <c r="H250" s="29">
        <v>17.420000000000002</v>
      </c>
      <c r="I250" s="20" t="str">
        <f>IF(B250="","",VLOOKUP(B250,[1]BASEDIESEL!$A$2:$AAA$11770,6))</f>
        <v>FRENTE-05</v>
      </c>
    </row>
    <row r="251" spans="1:9" x14ac:dyDescent="0.25">
      <c r="A251" s="7">
        <v>46137</v>
      </c>
      <c r="B251" s="50">
        <v>3028</v>
      </c>
      <c r="C251" s="16" t="s">
        <v>44</v>
      </c>
      <c r="D251" s="16" t="s">
        <v>43</v>
      </c>
      <c r="E251" s="16" t="s">
        <v>14</v>
      </c>
      <c r="F251" s="39">
        <v>452.85500000000002</v>
      </c>
      <c r="G251" s="16">
        <v>26</v>
      </c>
      <c r="H251" s="29">
        <v>17.420000000000002</v>
      </c>
      <c r="I251" s="20" t="str">
        <f>IF(B251="","",VLOOKUP(B251,[1]BASEDIESEL!$A$2:$AAA$11770,6))</f>
        <v>FRENTE-06</v>
      </c>
    </row>
    <row r="252" spans="1:9" x14ac:dyDescent="0.25">
      <c r="A252" s="7">
        <v>46137</v>
      </c>
      <c r="B252" s="50">
        <v>3034</v>
      </c>
      <c r="C252" s="16" t="s">
        <v>44</v>
      </c>
      <c r="D252" s="16" t="s">
        <v>43</v>
      </c>
      <c r="E252" s="16" t="s">
        <v>14</v>
      </c>
      <c r="F252" s="39">
        <v>392.64299999999997</v>
      </c>
      <c r="G252" s="16">
        <v>17</v>
      </c>
      <c r="H252" s="29">
        <v>23.1</v>
      </c>
      <c r="I252" s="20" t="str">
        <f>IF(B252="","",VLOOKUP(B252,[1]BASEDIESEL!$A$2:$AAA$11770,6))</f>
        <v>FRENTE-06</v>
      </c>
    </row>
    <row r="253" spans="1:9" x14ac:dyDescent="0.25">
      <c r="A253" s="7">
        <v>46137</v>
      </c>
      <c r="B253" s="51">
        <v>3042</v>
      </c>
      <c r="C253" s="17" t="s">
        <v>42</v>
      </c>
      <c r="D253" s="17" t="s">
        <v>43</v>
      </c>
      <c r="E253" s="17" t="s">
        <v>14</v>
      </c>
      <c r="F253" s="40">
        <v>215.49600000000001</v>
      </c>
      <c r="G253" s="17">
        <v>13</v>
      </c>
      <c r="H253" s="30">
        <v>16.579999999999998</v>
      </c>
      <c r="I253" s="20" t="str">
        <f>IF(B253="","",VLOOKUP(B253,[1]BASEDIESEL!$A$2:$AAA$11770,6))</f>
        <v>FRENTE-06</v>
      </c>
    </row>
    <row r="254" spans="1:9" x14ac:dyDescent="0.25">
      <c r="A254" s="7">
        <v>46137</v>
      </c>
      <c r="B254" s="50">
        <v>3046</v>
      </c>
      <c r="C254" s="16" t="s">
        <v>42</v>
      </c>
      <c r="D254" s="16" t="s">
        <v>43</v>
      </c>
      <c r="E254" s="16" t="s">
        <v>14</v>
      </c>
      <c r="F254" s="39">
        <v>414.58600000000001</v>
      </c>
      <c r="G254" s="16">
        <v>24</v>
      </c>
      <c r="H254" s="29">
        <v>17.27</v>
      </c>
      <c r="I254" s="20" t="str">
        <f>IF(B254="","",VLOOKUP(B254,[1]BASEDIESEL!$A$2:$AAA$11770,6))</f>
        <v>FRENTE-06</v>
      </c>
    </row>
    <row r="255" spans="1:9" x14ac:dyDescent="0.25">
      <c r="A255" s="7">
        <v>46137</v>
      </c>
      <c r="B255" s="51">
        <v>3027</v>
      </c>
      <c r="C255" s="17" t="s">
        <v>44</v>
      </c>
      <c r="D255" s="17" t="s">
        <v>43</v>
      </c>
      <c r="E255" s="17" t="s">
        <v>14</v>
      </c>
      <c r="F255" s="40">
        <v>111.756</v>
      </c>
      <c r="G255" s="17">
        <v>6</v>
      </c>
      <c r="H255" s="30">
        <v>18.63</v>
      </c>
      <c r="I255" s="20" t="str">
        <f>IF(B255="","",VLOOKUP(B255,[1]BASEDIESEL!$A$2:$AAA$11770,6))</f>
        <v>FRENTE-04</v>
      </c>
    </row>
    <row r="256" spans="1:9" x14ac:dyDescent="0.25">
      <c r="A256" s="7">
        <v>46137</v>
      </c>
      <c r="B256" s="50">
        <v>3030</v>
      </c>
      <c r="C256" s="16" t="s">
        <v>44</v>
      </c>
      <c r="D256" s="16" t="s">
        <v>43</v>
      </c>
      <c r="E256" s="16" t="s">
        <v>14</v>
      </c>
      <c r="F256" s="39">
        <v>186.14</v>
      </c>
      <c r="G256" s="16">
        <v>8</v>
      </c>
      <c r="H256" s="29">
        <v>23.27</v>
      </c>
      <c r="I256" s="20" t="str">
        <f>IF(B256="","",VLOOKUP(B256,[1]BASEDIESEL!$A$2:$AAA$11770,6))</f>
        <v>FRENTE-07</v>
      </c>
    </row>
    <row r="257" spans="1:9" x14ac:dyDescent="0.25">
      <c r="A257" s="7">
        <v>46137</v>
      </c>
      <c r="B257" s="50">
        <v>3032</v>
      </c>
      <c r="C257" s="16" t="s">
        <v>44</v>
      </c>
      <c r="D257" s="16" t="s">
        <v>43</v>
      </c>
      <c r="E257" s="16" t="s">
        <v>14</v>
      </c>
      <c r="F257" s="39">
        <v>194.05199999999999</v>
      </c>
      <c r="G257" s="16">
        <v>10</v>
      </c>
      <c r="H257" s="29">
        <v>19.41</v>
      </c>
      <c r="I257" s="20" t="str">
        <f>IF(B257="","",VLOOKUP(B257,[1]BASEDIESEL!$A$2:$AAA$11770,6))</f>
        <v>FRENTE-06</v>
      </c>
    </row>
    <row r="258" spans="1:9" x14ac:dyDescent="0.25">
      <c r="A258" s="7">
        <v>46137</v>
      </c>
      <c r="B258" s="51">
        <v>3045</v>
      </c>
      <c r="C258" s="17" t="s">
        <v>42</v>
      </c>
      <c r="D258" s="17" t="s">
        <v>43</v>
      </c>
      <c r="E258" s="17" t="s">
        <v>14</v>
      </c>
      <c r="F258" s="40">
        <v>228.464</v>
      </c>
      <c r="G258" s="17">
        <v>11</v>
      </c>
      <c r="H258" s="30">
        <v>20.77</v>
      </c>
      <c r="I258" s="20" t="str">
        <f>IF(B258="","",VLOOKUP(B258,[1]BASEDIESEL!$A$2:$AAA$11770,6))</f>
        <v>FRENTE-07</v>
      </c>
    </row>
    <row r="259" spans="1:9" x14ac:dyDescent="0.25">
      <c r="A259" s="7">
        <v>46137</v>
      </c>
      <c r="B259" s="51">
        <v>3029</v>
      </c>
      <c r="C259" s="17" t="s">
        <v>44</v>
      </c>
      <c r="D259" s="17" t="s">
        <v>43</v>
      </c>
      <c r="E259" s="17" t="s">
        <v>14</v>
      </c>
      <c r="F259" s="40">
        <v>82.427999999999997</v>
      </c>
      <c r="G259" s="17">
        <v>4</v>
      </c>
      <c r="H259" s="30">
        <v>20.61</v>
      </c>
      <c r="I259" s="20" t="str">
        <f>IF(B259="","",VLOOKUP(B259,[1]BASEDIESEL!$A$2:$AAA$11770,6))</f>
        <v>FRENTE-07</v>
      </c>
    </row>
    <row r="260" spans="1:9" x14ac:dyDescent="0.25">
      <c r="A260" s="7">
        <v>46137</v>
      </c>
      <c r="B260" s="51">
        <v>3033</v>
      </c>
      <c r="C260" s="17" t="s">
        <v>44</v>
      </c>
      <c r="D260" s="17" t="s">
        <v>43</v>
      </c>
      <c r="E260" s="17" t="s">
        <v>14</v>
      </c>
      <c r="F260" s="40">
        <v>163.44</v>
      </c>
      <c r="G260" s="17">
        <v>8</v>
      </c>
      <c r="H260" s="30">
        <v>20.43</v>
      </c>
      <c r="I260" s="20" t="str">
        <f>IF(B260="","",VLOOKUP(B260,[1]BASEDIESEL!$A$2:$AAA$11770,6))</f>
        <v>FRENTE-07</v>
      </c>
    </row>
    <row r="261" spans="1:9" x14ac:dyDescent="0.25">
      <c r="A261" s="7">
        <v>46138</v>
      </c>
      <c r="B261" s="50">
        <v>3051</v>
      </c>
      <c r="C261" s="16" t="s">
        <v>45</v>
      </c>
      <c r="D261" s="16" t="s">
        <v>219</v>
      </c>
      <c r="E261" s="16" t="s">
        <v>220</v>
      </c>
      <c r="F261" s="39">
        <v>890.803</v>
      </c>
      <c r="G261" s="16">
        <v>55</v>
      </c>
      <c r="H261" s="29">
        <v>16.2</v>
      </c>
      <c r="I261" s="20" t="str">
        <f>IF(B261="","",VLOOKUP(B261,[1]BASEDIESEL!$A$2:$AAA$11770,6))</f>
        <v>FRENTE-01</v>
      </c>
    </row>
    <row r="262" spans="1:9" x14ac:dyDescent="0.25">
      <c r="A262" s="7">
        <v>46138</v>
      </c>
      <c r="B262" s="51">
        <v>3052</v>
      </c>
      <c r="C262" s="17" t="s">
        <v>45</v>
      </c>
      <c r="D262" s="17" t="s">
        <v>219</v>
      </c>
      <c r="E262" s="17" t="s">
        <v>220</v>
      </c>
      <c r="F262" s="40">
        <v>670.14499999999998</v>
      </c>
      <c r="G262" s="17">
        <v>41</v>
      </c>
      <c r="H262" s="30">
        <v>16.350000000000001</v>
      </c>
      <c r="I262" s="20" t="str">
        <f>IF(B262="","",VLOOKUP(B262,[1]BASEDIESEL!$A$2:$AAA$11770,6))</f>
        <v>FRENTE-01</v>
      </c>
    </row>
    <row r="263" spans="1:9" x14ac:dyDescent="0.25">
      <c r="A263" s="7">
        <v>46138</v>
      </c>
      <c r="B263" s="50">
        <v>3053</v>
      </c>
      <c r="C263" s="16" t="s">
        <v>45</v>
      </c>
      <c r="D263" s="16" t="s">
        <v>219</v>
      </c>
      <c r="E263" s="16" t="s">
        <v>220</v>
      </c>
      <c r="F263" s="39">
        <v>799.96199999999999</v>
      </c>
      <c r="G263" s="16">
        <v>48</v>
      </c>
      <c r="H263" s="29">
        <v>16.670000000000002</v>
      </c>
      <c r="I263" s="20" t="str">
        <f>IF(B263="","",VLOOKUP(B263,[1]BASEDIESEL!$A$2:$AAA$11770,6))</f>
        <v>FRENTE-01</v>
      </c>
    </row>
    <row r="264" spans="1:9" x14ac:dyDescent="0.25">
      <c r="A264" s="44">
        <v>46138</v>
      </c>
      <c r="B264" s="52">
        <v>3054</v>
      </c>
      <c r="C264" s="34" t="s">
        <v>45</v>
      </c>
      <c r="D264" s="34" t="s">
        <v>219</v>
      </c>
      <c r="E264" s="34" t="s">
        <v>220</v>
      </c>
      <c r="F264" s="41">
        <v>943.13</v>
      </c>
      <c r="G264" s="34">
        <v>51</v>
      </c>
      <c r="H264" s="36">
        <v>18.489999999999998</v>
      </c>
      <c r="I264" s="20" t="str">
        <f>IF(B264="","",VLOOKUP(B264,[1]BASEDIESEL!$A$2:$AAA$11770,6))</f>
        <v>FRENTE-01</v>
      </c>
    </row>
    <row r="265" spans="1:9" x14ac:dyDescent="0.25">
      <c r="A265" s="7">
        <v>46138</v>
      </c>
      <c r="B265" s="50">
        <v>3019</v>
      </c>
      <c r="C265" s="16" t="s">
        <v>42</v>
      </c>
      <c r="D265" s="16" t="s">
        <v>43</v>
      </c>
      <c r="E265" s="16" t="s">
        <v>14</v>
      </c>
      <c r="F265" s="39">
        <v>478.70299999999997</v>
      </c>
      <c r="G265" s="16">
        <v>28</v>
      </c>
      <c r="H265" s="29">
        <v>17.100000000000001</v>
      </c>
      <c r="I265" s="20" t="str">
        <f>IF(B265="","",VLOOKUP(B265,[1]BASEDIESEL!$A$2:$AAA$11770,6))</f>
        <v>FRENTE-02</v>
      </c>
    </row>
    <row r="266" spans="1:9" x14ac:dyDescent="0.25">
      <c r="A266" s="7">
        <v>46138</v>
      </c>
      <c r="B266" s="51">
        <v>3020</v>
      </c>
      <c r="C266" s="17" t="s">
        <v>42</v>
      </c>
      <c r="D266" s="17" t="s">
        <v>43</v>
      </c>
      <c r="E266" s="17" t="s">
        <v>14</v>
      </c>
      <c r="F266" s="40">
        <v>742.03</v>
      </c>
      <c r="G266" s="17">
        <v>41</v>
      </c>
      <c r="H266" s="30">
        <v>18.100000000000001</v>
      </c>
      <c r="I266" s="20" t="str">
        <f>IF(B266="","",VLOOKUP(B266,[1]BASEDIESEL!$A$2:$AAA$11770,6))</f>
        <v>FRENTE-02</v>
      </c>
    </row>
    <row r="267" spans="1:9" x14ac:dyDescent="0.25">
      <c r="A267" s="7">
        <v>46138</v>
      </c>
      <c r="B267" s="50">
        <v>3021</v>
      </c>
      <c r="C267" s="16" t="s">
        <v>42</v>
      </c>
      <c r="D267" s="16" t="s">
        <v>43</v>
      </c>
      <c r="E267" s="16" t="s">
        <v>14</v>
      </c>
      <c r="F267" s="39">
        <v>670.93</v>
      </c>
      <c r="G267" s="16">
        <v>39</v>
      </c>
      <c r="H267" s="29">
        <v>17.2</v>
      </c>
      <c r="I267" s="20" t="str">
        <f>IF(B267="","",VLOOKUP(B267,[1]BASEDIESEL!$A$2:$AAA$11770,6))</f>
        <v>FRENTE-02</v>
      </c>
    </row>
    <row r="268" spans="1:9" x14ac:dyDescent="0.25">
      <c r="A268" s="7">
        <v>46138</v>
      </c>
      <c r="B268" s="51">
        <v>3022</v>
      </c>
      <c r="C268" s="17" t="s">
        <v>42</v>
      </c>
      <c r="D268" s="17" t="s">
        <v>43</v>
      </c>
      <c r="E268" s="17" t="s">
        <v>14</v>
      </c>
      <c r="F268" s="40">
        <v>627.25699999999995</v>
      </c>
      <c r="G268" s="17">
        <v>37</v>
      </c>
      <c r="H268" s="30">
        <v>16.95</v>
      </c>
      <c r="I268" s="20" t="str">
        <f>IF(B268="","",VLOOKUP(B268,[1]BASEDIESEL!$A$2:$AAA$11770,6))</f>
        <v>FRENTE-02</v>
      </c>
    </row>
    <row r="269" spans="1:9" x14ac:dyDescent="0.25">
      <c r="A269" s="7">
        <v>46138</v>
      </c>
      <c r="B269" s="50">
        <v>3023</v>
      </c>
      <c r="C269" s="16" t="s">
        <v>42</v>
      </c>
      <c r="D269" s="16" t="s">
        <v>43</v>
      </c>
      <c r="E269" s="16" t="s">
        <v>14</v>
      </c>
      <c r="F269" s="39">
        <v>546.03099999999995</v>
      </c>
      <c r="G269" s="16">
        <v>27</v>
      </c>
      <c r="H269" s="29">
        <v>20.22</v>
      </c>
      <c r="I269" s="20" t="str">
        <f>IF(B269="","",VLOOKUP(B269,[1]BASEDIESEL!$A$2:$AAA$11770,6))</f>
        <v>FRENTE-03</v>
      </c>
    </row>
    <row r="270" spans="1:9" x14ac:dyDescent="0.25">
      <c r="A270" s="7">
        <v>46138</v>
      </c>
      <c r="B270" s="51">
        <v>3024</v>
      </c>
      <c r="C270" s="17" t="s">
        <v>42</v>
      </c>
      <c r="D270" s="17" t="s">
        <v>43</v>
      </c>
      <c r="E270" s="17" t="s">
        <v>14</v>
      </c>
      <c r="F270" s="40">
        <v>349.62</v>
      </c>
      <c r="G270" s="17">
        <v>19</v>
      </c>
      <c r="H270" s="30">
        <v>18.399999999999999</v>
      </c>
      <c r="I270" s="20" t="str">
        <f>IF(B270="","",VLOOKUP(B270,[1]BASEDIESEL!$A$2:$AAA$11770,6))</f>
        <v>FRENTE-03</v>
      </c>
    </row>
    <row r="271" spans="1:9" x14ac:dyDescent="0.25">
      <c r="A271" s="7">
        <v>46138</v>
      </c>
      <c r="B271" s="50">
        <v>3025</v>
      </c>
      <c r="C271" s="16" t="s">
        <v>42</v>
      </c>
      <c r="D271" s="16" t="s">
        <v>43</v>
      </c>
      <c r="E271" s="16" t="s">
        <v>14</v>
      </c>
      <c r="F271" s="39">
        <v>227.94900000000001</v>
      </c>
      <c r="G271" s="16">
        <v>15</v>
      </c>
      <c r="H271" s="29">
        <v>15.2</v>
      </c>
      <c r="I271" s="20" t="str">
        <f>IF(B271="","",VLOOKUP(B271,[1]BASEDIESEL!$A$2:$AAA$11770,6))</f>
        <v>FRENTE-03</v>
      </c>
    </row>
    <row r="272" spans="1:9" x14ac:dyDescent="0.25">
      <c r="A272" s="7">
        <v>46138</v>
      </c>
      <c r="B272" s="50">
        <v>3031</v>
      </c>
      <c r="C272" s="16" t="s">
        <v>44</v>
      </c>
      <c r="D272" s="16" t="s">
        <v>43</v>
      </c>
      <c r="E272" s="16" t="s">
        <v>14</v>
      </c>
      <c r="F272" s="39">
        <v>277.92200000000003</v>
      </c>
      <c r="G272" s="16">
        <v>18</v>
      </c>
      <c r="H272" s="29">
        <v>15.44</v>
      </c>
      <c r="I272" s="20" t="str">
        <f>IF(B272="","",VLOOKUP(B272,[1]BASEDIESEL!$A$2:$AAA$11770,6))</f>
        <v>FRENTE-04</v>
      </c>
    </row>
    <row r="273" spans="1:9" x14ac:dyDescent="0.25">
      <c r="A273" s="7">
        <v>46138</v>
      </c>
      <c r="B273" s="50">
        <v>3035</v>
      </c>
      <c r="C273" s="16" t="s">
        <v>44</v>
      </c>
      <c r="D273" s="16" t="s">
        <v>43</v>
      </c>
      <c r="E273" s="16" t="s">
        <v>14</v>
      </c>
      <c r="F273" s="39">
        <v>502.58499999999998</v>
      </c>
      <c r="G273" s="16">
        <v>30</v>
      </c>
      <c r="H273" s="29">
        <v>16.75</v>
      </c>
      <c r="I273" s="20" t="str">
        <f>IF(B273="","",VLOOKUP(B273,[1]BASEDIESEL!$A$2:$AAA$11770,6))</f>
        <v>FRENTE-04</v>
      </c>
    </row>
    <row r="274" spans="1:9" x14ac:dyDescent="0.25">
      <c r="A274" s="7">
        <v>46138</v>
      </c>
      <c r="B274" s="51">
        <v>3041</v>
      </c>
      <c r="C274" s="17" t="s">
        <v>42</v>
      </c>
      <c r="D274" s="17" t="s">
        <v>43</v>
      </c>
      <c r="E274" s="17" t="s">
        <v>14</v>
      </c>
      <c r="F274" s="40">
        <v>780.20799999999997</v>
      </c>
      <c r="G274" s="17">
        <v>43</v>
      </c>
      <c r="H274" s="30">
        <v>18.14</v>
      </c>
      <c r="I274" s="20" t="str">
        <f>IF(B274="","",VLOOKUP(B274,[1]BASEDIESEL!$A$2:$AAA$11770,6))</f>
        <v>FRENTE-04</v>
      </c>
    </row>
    <row r="275" spans="1:9" x14ac:dyDescent="0.25">
      <c r="A275" s="7">
        <v>46138</v>
      </c>
      <c r="B275" s="51">
        <v>3043</v>
      </c>
      <c r="C275" s="17" t="s">
        <v>42</v>
      </c>
      <c r="D275" s="17" t="s">
        <v>43</v>
      </c>
      <c r="E275" s="17" t="s">
        <v>14</v>
      </c>
      <c r="F275" s="40">
        <v>257.84500000000003</v>
      </c>
      <c r="G275" s="17">
        <v>17</v>
      </c>
      <c r="H275" s="30">
        <v>15.17</v>
      </c>
      <c r="I275" s="20" t="str">
        <f>IF(B275="","",VLOOKUP(B275,[1]BASEDIESEL!$A$2:$AAA$11770,6))</f>
        <v>FRENTE-04</v>
      </c>
    </row>
    <row r="276" spans="1:9" x14ac:dyDescent="0.25">
      <c r="A276" s="7">
        <v>46138</v>
      </c>
      <c r="B276" s="50">
        <v>3047</v>
      </c>
      <c r="C276" s="16" t="s">
        <v>42</v>
      </c>
      <c r="D276" s="16" t="s">
        <v>43</v>
      </c>
      <c r="E276" s="16" t="s">
        <v>14</v>
      </c>
      <c r="F276" s="39">
        <v>530.03499999999997</v>
      </c>
      <c r="G276" s="16">
        <v>32</v>
      </c>
      <c r="H276" s="29">
        <v>16.559999999999999</v>
      </c>
      <c r="I276" s="20" t="str">
        <f>IF(B276="","",VLOOKUP(B276,[1]BASEDIESEL!$A$2:$AAA$11770,6))</f>
        <v>FRENTE-05</v>
      </c>
    </row>
    <row r="277" spans="1:9" x14ac:dyDescent="0.25">
      <c r="A277" s="7">
        <v>46138</v>
      </c>
      <c r="B277" s="51">
        <v>3048</v>
      </c>
      <c r="C277" s="17" t="s">
        <v>42</v>
      </c>
      <c r="D277" s="17" t="s">
        <v>43</v>
      </c>
      <c r="E277" s="17" t="s">
        <v>14</v>
      </c>
      <c r="F277" s="40">
        <v>423.01</v>
      </c>
      <c r="G277" s="17">
        <v>25</v>
      </c>
      <c r="H277" s="30">
        <v>16.920000000000002</v>
      </c>
      <c r="I277" s="20" t="str">
        <f>IF(B277="","",VLOOKUP(B277,[1]BASEDIESEL!$A$2:$AAA$11770,6))</f>
        <v>FRENTE-05</v>
      </c>
    </row>
    <row r="278" spans="1:9" x14ac:dyDescent="0.25">
      <c r="A278" s="7">
        <v>46138</v>
      </c>
      <c r="B278" s="50">
        <v>3049</v>
      </c>
      <c r="C278" s="16" t="s">
        <v>42</v>
      </c>
      <c r="D278" s="16" t="s">
        <v>43</v>
      </c>
      <c r="E278" s="16" t="s">
        <v>14</v>
      </c>
      <c r="F278" s="39">
        <v>500.56</v>
      </c>
      <c r="G278" s="16">
        <v>30</v>
      </c>
      <c r="H278" s="29">
        <v>16.690000000000001</v>
      </c>
      <c r="I278" s="20" t="str">
        <f>IF(B278="","",VLOOKUP(B278,[1]BASEDIESEL!$A$2:$AAA$11770,6))</f>
        <v>FRENTE-05</v>
      </c>
    </row>
    <row r="279" spans="1:9" x14ac:dyDescent="0.25">
      <c r="A279" s="7">
        <v>46138</v>
      </c>
      <c r="B279" s="51">
        <v>3050</v>
      </c>
      <c r="C279" s="17" t="s">
        <v>42</v>
      </c>
      <c r="D279" s="17" t="s">
        <v>43</v>
      </c>
      <c r="E279" s="17" t="s">
        <v>14</v>
      </c>
      <c r="F279" s="40">
        <v>275.83499999999998</v>
      </c>
      <c r="G279" s="17">
        <v>17</v>
      </c>
      <c r="H279" s="30">
        <v>16.23</v>
      </c>
      <c r="I279" s="20" t="str">
        <f>IF(B279="","",VLOOKUP(B279,[1]BASEDIESEL!$A$2:$AAA$11770,6))</f>
        <v>FRENTE-05</v>
      </c>
    </row>
    <row r="280" spans="1:9" x14ac:dyDescent="0.25">
      <c r="A280" s="7">
        <v>46138</v>
      </c>
      <c r="B280" s="50">
        <v>3028</v>
      </c>
      <c r="C280" s="16" t="s">
        <v>44</v>
      </c>
      <c r="D280" s="16" t="s">
        <v>43</v>
      </c>
      <c r="E280" s="16" t="s">
        <v>14</v>
      </c>
      <c r="F280" s="39">
        <v>337.07799999999997</v>
      </c>
      <c r="G280" s="16">
        <v>20</v>
      </c>
      <c r="H280" s="29">
        <v>16.850000000000001</v>
      </c>
      <c r="I280" s="20" t="str">
        <f>IF(B280="","",VLOOKUP(B280,[1]BASEDIESEL!$A$2:$AAA$11770,6))</f>
        <v>FRENTE-06</v>
      </c>
    </row>
    <row r="281" spans="1:9" x14ac:dyDescent="0.25">
      <c r="A281" s="7">
        <v>46138</v>
      </c>
      <c r="B281" s="51">
        <v>3034</v>
      </c>
      <c r="C281" s="17" t="s">
        <v>44</v>
      </c>
      <c r="D281" s="17" t="s">
        <v>43</v>
      </c>
      <c r="E281" s="17" t="s">
        <v>14</v>
      </c>
      <c r="F281" s="40">
        <v>224.31</v>
      </c>
      <c r="G281" s="17">
        <v>11</v>
      </c>
      <c r="H281" s="30">
        <v>20.39</v>
      </c>
      <c r="I281" s="20" t="str">
        <f>IF(B281="","",VLOOKUP(B281,[1]BASEDIESEL!$A$2:$AAA$11770,6))</f>
        <v>FRENTE-06</v>
      </c>
    </row>
    <row r="282" spans="1:9" x14ac:dyDescent="0.25">
      <c r="A282" s="7">
        <v>46138</v>
      </c>
      <c r="B282" s="50">
        <v>3042</v>
      </c>
      <c r="C282" s="16" t="s">
        <v>42</v>
      </c>
      <c r="D282" s="16" t="s">
        <v>43</v>
      </c>
      <c r="E282" s="16" t="s">
        <v>14</v>
      </c>
      <c r="F282" s="39">
        <v>318.30799999999999</v>
      </c>
      <c r="G282" s="16">
        <v>15</v>
      </c>
      <c r="H282" s="29">
        <v>21.22</v>
      </c>
      <c r="I282" s="20" t="str">
        <f>IF(B282="","",VLOOKUP(B282,[1]BASEDIESEL!$A$2:$AAA$11770,6))</f>
        <v>FRENTE-06</v>
      </c>
    </row>
    <row r="283" spans="1:9" x14ac:dyDescent="0.25">
      <c r="A283" s="7">
        <v>46138</v>
      </c>
      <c r="B283" s="51">
        <v>3046</v>
      </c>
      <c r="C283" s="17" t="s">
        <v>42</v>
      </c>
      <c r="D283" s="17" t="s">
        <v>43</v>
      </c>
      <c r="E283" s="17" t="s">
        <v>14</v>
      </c>
      <c r="F283" s="40">
        <v>381.464</v>
      </c>
      <c r="G283" s="17">
        <v>21</v>
      </c>
      <c r="H283" s="30">
        <v>18.16</v>
      </c>
      <c r="I283" s="20" t="str">
        <f>IF(B283="","",VLOOKUP(B283,[1]BASEDIESEL!$A$2:$AAA$11770,6))</f>
        <v>FRENTE-06</v>
      </c>
    </row>
    <row r="284" spans="1:9" x14ac:dyDescent="0.25">
      <c r="A284" s="7">
        <v>46138</v>
      </c>
      <c r="B284" s="51">
        <v>3027</v>
      </c>
      <c r="C284" s="17" t="s">
        <v>44</v>
      </c>
      <c r="D284" s="17" t="s">
        <v>43</v>
      </c>
      <c r="E284" s="17" t="s">
        <v>14</v>
      </c>
      <c r="F284" s="40">
        <v>366.72</v>
      </c>
      <c r="G284" s="17">
        <v>20</v>
      </c>
      <c r="H284" s="30">
        <v>18.34</v>
      </c>
      <c r="I284" s="20" t="str">
        <f>IF(B284="","",VLOOKUP(B284,[1]BASEDIESEL!$A$2:$AAA$11770,6))</f>
        <v>FRENTE-04</v>
      </c>
    </row>
    <row r="285" spans="1:9" x14ac:dyDescent="0.25">
      <c r="A285" s="7">
        <v>46138</v>
      </c>
      <c r="B285" s="51">
        <v>3030</v>
      </c>
      <c r="C285" s="17" t="s">
        <v>44</v>
      </c>
      <c r="D285" s="17" t="s">
        <v>43</v>
      </c>
      <c r="E285" s="17" t="s">
        <v>14</v>
      </c>
      <c r="F285" s="40">
        <v>465.19</v>
      </c>
      <c r="G285" s="17">
        <v>23</v>
      </c>
      <c r="H285" s="30">
        <v>20.23</v>
      </c>
      <c r="I285" s="20" t="str">
        <f>IF(B285="","",VLOOKUP(B285,[1]BASEDIESEL!$A$2:$AAA$11770,6))</f>
        <v>FRENTE-07</v>
      </c>
    </row>
    <row r="286" spans="1:9" x14ac:dyDescent="0.25">
      <c r="A286" s="7">
        <v>46138</v>
      </c>
      <c r="B286" s="51">
        <v>3032</v>
      </c>
      <c r="C286" s="17" t="s">
        <v>44</v>
      </c>
      <c r="D286" s="17" t="s">
        <v>43</v>
      </c>
      <c r="E286" s="17" t="s">
        <v>14</v>
      </c>
      <c r="F286" s="40">
        <v>184.92</v>
      </c>
      <c r="G286" s="17">
        <v>9</v>
      </c>
      <c r="H286" s="30">
        <v>20.55</v>
      </c>
      <c r="I286" s="20" t="str">
        <f>IF(B286="","",VLOOKUP(B286,[1]BASEDIESEL!$A$2:$AAA$11770,6))</f>
        <v>FRENTE-06</v>
      </c>
    </row>
    <row r="287" spans="1:9" x14ac:dyDescent="0.25">
      <c r="A287" s="7">
        <v>46138</v>
      </c>
      <c r="B287" s="50">
        <v>3045</v>
      </c>
      <c r="C287" s="16" t="s">
        <v>42</v>
      </c>
      <c r="D287" s="16" t="s">
        <v>43</v>
      </c>
      <c r="E287" s="16" t="s">
        <v>14</v>
      </c>
      <c r="F287" s="39">
        <v>116.31</v>
      </c>
      <c r="G287" s="16">
        <v>7</v>
      </c>
      <c r="H287" s="29">
        <v>16.62</v>
      </c>
      <c r="I287" s="20" t="str">
        <f>IF(B287="","",VLOOKUP(B287,[1]BASEDIESEL!$A$2:$AAA$11770,6))</f>
        <v>FRENTE-07</v>
      </c>
    </row>
    <row r="288" spans="1:9" x14ac:dyDescent="0.25">
      <c r="A288" s="7">
        <v>46138</v>
      </c>
      <c r="B288" s="50">
        <v>3033</v>
      </c>
      <c r="C288" s="16" t="s">
        <v>44</v>
      </c>
      <c r="D288" s="16" t="s">
        <v>43</v>
      </c>
      <c r="E288" s="16" t="s">
        <v>14</v>
      </c>
      <c r="F288" s="39">
        <v>121.56</v>
      </c>
      <c r="G288" s="16">
        <v>7</v>
      </c>
      <c r="H288" s="29">
        <v>17.37</v>
      </c>
      <c r="I288" s="20" t="str">
        <f>IF(B288="","",VLOOKUP(B288,[1]BASEDIESEL!$A$2:$AAA$11770,6))</f>
        <v>FRENTE-07</v>
      </c>
    </row>
    <row r="289" spans="1:9" x14ac:dyDescent="0.25">
      <c r="A289" s="7">
        <v>46139</v>
      </c>
      <c r="B289" s="51">
        <v>3051</v>
      </c>
      <c r="C289" s="17" t="s">
        <v>45</v>
      </c>
      <c r="D289" s="17" t="s">
        <v>219</v>
      </c>
      <c r="E289" s="17" t="s">
        <v>220</v>
      </c>
      <c r="F289" s="40">
        <v>826.64499999999998</v>
      </c>
      <c r="G289" s="17">
        <v>45</v>
      </c>
      <c r="H289" s="30">
        <v>18.37</v>
      </c>
      <c r="I289" s="20" t="str">
        <f>IF(B289="","",VLOOKUP(B289,[1]BASEDIESEL!$A$2:$AAA$11770,6))</f>
        <v>FRENTE-01</v>
      </c>
    </row>
    <row r="290" spans="1:9" x14ac:dyDescent="0.25">
      <c r="A290" s="7">
        <v>46139</v>
      </c>
      <c r="B290" s="50">
        <v>3052</v>
      </c>
      <c r="C290" s="16" t="s">
        <v>45</v>
      </c>
      <c r="D290" s="16" t="s">
        <v>219</v>
      </c>
      <c r="E290" s="16" t="s">
        <v>220</v>
      </c>
      <c r="F290" s="39">
        <v>838.21</v>
      </c>
      <c r="G290" s="16">
        <v>48</v>
      </c>
      <c r="H290" s="29">
        <v>17.46</v>
      </c>
      <c r="I290" s="20" t="str">
        <f>IF(B290="","",VLOOKUP(B290,[1]BASEDIESEL!$A$2:$AAA$11770,6))</f>
        <v>FRENTE-01</v>
      </c>
    </row>
    <row r="291" spans="1:9" x14ac:dyDescent="0.25">
      <c r="A291" s="7">
        <v>46139</v>
      </c>
      <c r="B291" s="51">
        <v>3053</v>
      </c>
      <c r="C291" s="17" t="s">
        <v>45</v>
      </c>
      <c r="D291" s="17" t="s">
        <v>219</v>
      </c>
      <c r="E291" s="17" t="s">
        <v>220</v>
      </c>
      <c r="F291" s="40">
        <v>578.125</v>
      </c>
      <c r="G291" s="17">
        <v>34</v>
      </c>
      <c r="H291" s="30">
        <v>17</v>
      </c>
      <c r="I291" s="20" t="str">
        <f>IF(B291="","",VLOOKUP(B291,[1]BASEDIESEL!$A$2:$AAA$11770,6))</f>
        <v>FRENTE-01</v>
      </c>
    </row>
    <row r="292" spans="1:9" x14ac:dyDescent="0.25">
      <c r="A292" s="44">
        <v>46139</v>
      </c>
      <c r="B292" s="52">
        <v>3054</v>
      </c>
      <c r="C292" s="34" t="s">
        <v>45</v>
      </c>
      <c r="D292" s="34" t="s">
        <v>219</v>
      </c>
      <c r="E292" s="34" t="s">
        <v>220</v>
      </c>
      <c r="F292" s="41">
        <v>613.58000000000004</v>
      </c>
      <c r="G292" s="34">
        <v>38</v>
      </c>
      <c r="H292" s="36">
        <v>16.149999999999999</v>
      </c>
      <c r="I292" s="20" t="str">
        <f>IF(B292="","",VLOOKUP(B292,[1]BASEDIESEL!$A$2:$AAA$11770,6))</f>
        <v>FRENTE-01</v>
      </c>
    </row>
    <row r="293" spans="1:9" x14ac:dyDescent="0.25">
      <c r="A293" s="7">
        <v>46139</v>
      </c>
      <c r="B293" s="50">
        <v>3019</v>
      </c>
      <c r="C293" s="16" t="s">
        <v>42</v>
      </c>
      <c r="D293" s="16" t="s">
        <v>43</v>
      </c>
      <c r="E293" s="16" t="s">
        <v>14</v>
      </c>
      <c r="F293" s="39">
        <v>460.53500000000003</v>
      </c>
      <c r="G293" s="16">
        <v>30</v>
      </c>
      <c r="H293" s="29">
        <v>15.35</v>
      </c>
      <c r="I293" s="20" t="str">
        <f>IF(B293="","",VLOOKUP(B293,[1]BASEDIESEL!$A$2:$AAA$11770,6))</f>
        <v>FRENTE-02</v>
      </c>
    </row>
    <row r="294" spans="1:9" x14ac:dyDescent="0.25">
      <c r="A294" s="7">
        <v>46139</v>
      </c>
      <c r="B294" s="51">
        <v>3020</v>
      </c>
      <c r="C294" s="17" t="s">
        <v>42</v>
      </c>
      <c r="D294" s="17" t="s">
        <v>43</v>
      </c>
      <c r="E294" s="17" t="s">
        <v>14</v>
      </c>
      <c r="F294" s="40">
        <v>423.39</v>
      </c>
      <c r="G294" s="17">
        <v>27</v>
      </c>
      <c r="H294" s="30">
        <v>15.68</v>
      </c>
      <c r="I294" s="20" t="str">
        <f>IF(B294="","",VLOOKUP(B294,[1]BASEDIESEL!$A$2:$AAA$11770,6))</f>
        <v>FRENTE-02</v>
      </c>
    </row>
    <row r="295" spans="1:9" x14ac:dyDescent="0.25">
      <c r="A295" s="7">
        <v>46139</v>
      </c>
      <c r="B295" s="50">
        <v>3021</v>
      </c>
      <c r="C295" s="16" t="s">
        <v>42</v>
      </c>
      <c r="D295" s="16" t="s">
        <v>43</v>
      </c>
      <c r="E295" s="16" t="s">
        <v>14</v>
      </c>
      <c r="F295" s="39">
        <v>680.56</v>
      </c>
      <c r="G295" s="16">
        <v>37</v>
      </c>
      <c r="H295" s="29">
        <v>18.39</v>
      </c>
      <c r="I295" s="20" t="str">
        <f>IF(B295="","",VLOOKUP(B295,[1]BASEDIESEL!$A$2:$AAA$11770,6))</f>
        <v>FRENTE-02</v>
      </c>
    </row>
    <row r="296" spans="1:9" x14ac:dyDescent="0.25">
      <c r="A296" s="7">
        <v>46139</v>
      </c>
      <c r="B296" s="51">
        <v>3022</v>
      </c>
      <c r="C296" s="17" t="s">
        <v>42</v>
      </c>
      <c r="D296" s="17" t="s">
        <v>43</v>
      </c>
      <c r="E296" s="17" t="s">
        <v>14</v>
      </c>
      <c r="F296" s="40">
        <v>540.81500000000005</v>
      </c>
      <c r="G296" s="17">
        <v>31</v>
      </c>
      <c r="H296" s="30">
        <v>17.45</v>
      </c>
      <c r="I296" s="20" t="str">
        <f>IF(B296="","",VLOOKUP(B296,[1]BASEDIESEL!$A$2:$AAA$11770,6))</f>
        <v>FRENTE-02</v>
      </c>
    </row>
    <row r="297" spans="1:9" x14ac:dyDescent="0.25">
      <c r="A297" s="7">
        <v>46139</v>
      </c>
      <c r="B297" s="50">
        <v>3023</v>
      </c>
      <c r="C297" s="16" t="s">
        <v>42</v>
      </c>
      <c r="D297" s="16" t="s">
        <v>43</v>
      </c>
      <c r="E297" s="16" t="s">
        <v>14</v>
      </c>
      <c r="F297" s="39">
        <v>420.88</v>
      </c>
      <c r="G297" s="16">
        <v>22</v>
      </c>
      <c r="H297" s="29">
        <v>19.13</v>
      </c>
      <c r="I297" s="20" t="str">
        <f>IF(B297="","",VLOOKUP(B297,[1]BASEDIESEL!$A$2:$AAA$11770,6))</f>
        <v>FRENTE-03</v>
      </c>
    </row>
    <row r="298" spans="1:9" x14ac:dyDescent="0.25">
      <c r="A298" s="7">
        <v>46139</v>
      </c>
      <c r="B298" s="51">
        <v>3024</v>
      </c>
      <c r="C298" s="17" t="s">
        <v>42</v>
      </c>
      <c r="D298" s="17" t="s">
        <v>43</v>
      </c>
      <c r="E298" s="17" t="s">
        <v>14</v>
      </c>
      <c r="F298" s="40">
        <v>444.32400000000001</v>
      </c>
      <c r="G298" s="17">
        <v>23</v>
      </c>
      <c r="H298" s="30">
        <v>19.32</v>
      </c>
      <c r="I298" s="20" t="str">
        <f>IF(B298="","",VLOOKUP(B298,[1]BASEDIESEL!$A$2:$AAA$11770,6))</f>
        <v>FRENTE-03</v>
      </c>
    </row>
    <row r="299" spans="1:9" x14ac:dyDescent="0.25">
      <c r="A299" s="7">
        <v>46139</v>
      </c>
      <c r="B299" s="50">
        <v>3025</v>
      </c>
      <c r="C299" s="16" t="s">
        <v>42</v>
      </c>
      <c r="D299" s="16" t="s">
        <v>43</v>
      </c>
      <c r="E299" s="16" t="s">
        <v>14</v>
      </c>
      <c r="F299" s="39">
        <v>298.29599999999999</v>
      </c>
      <c r="G299" s="16">
        <v>17</v>
      </c>
      <c r="H299" s="29">
        <v>17.55</v>
      </c>
      <c r="I299" s="20" t="str">
        <f>IF(B299="","",VLOOKUP(B299,[1]BASEDIESEL!$A$2:$AAA$11770,6))</f>
        <v>FRENTE-03</v>
      </c>
    </row>
    <row r="300" spans="1:9" x14ac:dyDescent="0.25">
      <c r="A300" s="7">
        <v>46139</v>
      </c>
      <c r="B300" s="51">
        <v>3031</v>
      </c>
      <c r="C300" s="17" t="s">
        <v>44</v>
      </c>
      <c r="D300" s="17" t="s">
        <v>43</v>
      </c>
      <c r="E300" s="17" t="s">
        <v>14</v>
      </c>
      <c r="F300" s="40">
        <v>201.881</v>
      </c>
      <c r="G300" s="17">
        <v>13</v>
      </c>
      <c r="H300" s="30">
        <v>15.53</v>
      </c>
      <c r="I300" s="20" t="str">
        <f>IF(B300="","",VLOOKUP(B300,[1]BASEDIESEL!$A$2:$AAA$11770,6))</f>
        <v>FRENTE-04</v>
      </c>
    </row>
    <row r="301" spans="1:9" x14ac:dyDescent="0.25">
      <c r="A301" s="7">
        <v>46139</v>
      </c>
      <c r="B301" s="51">
        <v>3035</v>
      </c>
      <c r="C301" s="17" t="s">
        <v>44</v>
      </c>
      <c r="D301" s="17" t="s">
        <v>43</v>
      </c>
      <c r="E301" s="17" t="s">
        <v>14</v>
      </c>
      <c r="F301" s="40">
        <v>741.09699999999998</v>
      </c>
      <c r="G301" s="17">
        <v>35</v>
      </c>
      <c r="H301" s="30">
        <v>21.17</v>
      </c>
      <c r="I301" s="20" t="str">
        <f>IF(B301="","",VLOOKUP(B301,[1]BASEDIESEL!$A$2:$AAA$11770,6))</f>
        <v>FRENTE-04</v>
      </c>
    </row>
    <row r="302" spans="1:9" x14ac:dyDescent="0.25">
      <c r="A302" s="7">
        <v>46139</v>
      </c>
      <c r="B302" s="50">
        <v>3041</v>
      </c>
      <c r="C302" s="16" t="s">
        <v>42</v>
      </c>
      <c r="D302" s="16" t="s">
        <v>43</v>
      </c>
      <c r="E302" s="16" t="s">
        <v>14</v>
      </c>
      <c r="F302" s="39">
        <v>672.90700000000004</v>
      </c>
      <c r="G302" s="16">
        <v>37</v>
      </c>
      <c r="H302" s="29">
        <v>18.190000000000001</v>
      </c>
      <c r="I302" s="20" t="str">
        <f>IF(B302="","",VLOOKUP(B302,[1]BASEDIESEL!$A$2:$AAA$11770,6))</f>
        <v>FRENTE-04</v>
      </c>
    </row>
    <row r="303" spans="1:9" x14ac:dyDescent="0.25">
      <c r="A303" s="7">
        <v>46139</v>
      </c>
      <c r="B303" s="50">
        <v>3043</v>
      </c>
      <c r="C303" s="16" t="s">
        <v>42</v>
      </c>
      <c r="D303" s="16" t="s">
        <v>43</v>
      </c>
      <c r="E303" s="16" t="s">
        <v>14</v>
      </c>
      <c r="F303" s="39">
        <v>563.47500000000002</v>
      </c>
      <c r="G303" s="16">
        <v>32</v>
      </c>
      <c r="H303" s="29">
        <v>17.61</v>
      </c>
      <c r="I303" s="20" t="str">
        <f>IF(B303="","",VLOOKUP(B303,[1]BASEDIESEL!$A$2:$AAA$11770,6))</f>
        <v>FRENTE-04</v>
      </c>
    </row>
    <row r="304" spans="1:9" x14ac:dyDescent="0.25">
      <c r="A304" s="7">
        <v>46139</v>
      </c>
      <c r="B304" s="51">
        <v>3047</v>
      </c>
      <c r="C304" s="17" t="s">
        <v>42</v>
      </c>
      <c r="D304" s="17" t="s">
        <v>43</v>
      </c>
      <c r="E304" s="17" t="s">
        <v>14</v>
      </c>
      <c r="F304" s="40">
        <v>595.85500000000002</v>
      </c>
      <c r="G304" s="17">
        <v>34</v>
      </c>
      <c r="H304" s="30">
        <v>17.53</v>
      </c>
      <c r="I304" s="20" t="str">
        <f>IF(B304="","",VLOOKUP(B304,[1]BASEDIESEL!$A$2:$AAA$11770,6))</f>
        <v>FRENTE-05</v>
      </c>
    </row>
    <row r="305" spans="1:9" x14ac:dyDescent="0.25">
      <c r="A305" s="7">
        <v>46139</v>
      </c>
      <c r="B305" s="50">
        <v>3048</v>
      </c>
      <c r="C305" s="16" t="s">
        <v>42</v>
      </c>
      <c r="D305" s="16" t="s">
        <v>43</v>
      </c>
      <c r="E305" s="16" t="s">
        <v>14</v>
      </c>
      <c r="F305" s="39">
        <v>326.78500000000003</v>
      </c>
      <c r="G305" s="16">
        <v>20</v>
      </c>
      <c r="H305" s="29">
        <v>16.34</v>
      </c>
      <c r="I305" s="20" t="str">
        <f>IF(B305="","",VLOOKUP(B305,[1]BASEDIESEL!$A$2:$AAA$11770,6))</f>
        <v>FRENTE-05</v>
      </c>
    </row>
    <row r="306" spans="1:9" x14ac:dyDescent="0.25">
      <c r="A306" s="7">
        <v>46139</v>
      </c>
      <c r="B306" s="51">
        <v>3049</v>
      </c>
      <c r="C306" s="17" t="s">
        <v>42</v>
      </c>
      <c r="D306" s="17" t="s">
        <v>43</v>
      </c>
      <c r="E306" s="17" t="s">
        <v>14</v>
      </c>
      <c r="F306" s="40">
        <v>627.96</v>
      </c>
      <c r="G306" s="17">
        <v>31</v>
      </c>
      <c r="H306" s="30">
        <v>20.260000000000002</v>
      </c>
      <c r="I306" s="20" t="str">
        <f>IF(B306="","",VLOOKUP(B306,[1]BASEDIESEL!$A$2:$AAA$11770,6))</f>
        <v>FRENTE-05</v>
      </c>
    </row>
    <row r="307" spans="1:9" x14ac:dyDescent="0.25">
      <c r="A307" s="7">
        <v>46139</v>
      </c>
      <c r="B307" s="50">
        <v>3050</v>
      </c>
      <c r="C307" s="16" t="s">
        <v>42</v>
      </c>
      <c r="D307" s="16" t="s">
        <v>43</v>
      </c>
      <c r="E307" s="16" t="s">
        <v>14</v>
      </c>
      <c r="F307" s="39">
        <v>633.88</v>
      </c>
      <c r="G307" s="16">
        <v>36</v>
      </c>
      <c r="H307" s="29">
        <v>17.61</v>
      </c>
      <c r="I307" s="20" t="str">
        <f>IF(B307="","",VLOOKUP(B307,[1]BASEDIESEL!$A$2:$AAA$11770,6))</f>
        <v>FRENTE-05</v>
      </c>
    </row>
    <row r="308" spans="1:9" x14ac:dyDescent="0.25">
      <c r="A308" s="7">
        <v>46139</v>
      </c>
      <c r="B308" s="50">
        <v>3028</v>
      </c>
      <c r="C308" s="16" t="s">
        <v>44</v>
      </c>
      <c r="D308" s="16" t="s">
        <v>43</v>
      </c>
      <c r="E308" s="16" t="s">
        <v>14</v>
      </c>
      <c r="F308" s="39">
        <v>312.56700000000001</v>
      </c>
      <c r="G308" s="16">
        <v>16</v>
      </c>
      <c r="H308" s="29">
        <v>19.54</v>
      </c>
      <c r="I308" s="20" t="str">
        <f>IF(B308="","",VLOOKUP(B308,[1]BASEDIESEL!$A$2:$AAA$11770,6))</f>
        <v>FRENTE-06</v>
      </c>
    </row>
    <row r="309" spans="1:9" x14ac:dyDescent="0.25">
      <c r="A309" s="7">
        <v>46139</v>
      </c>
      <c r="B309" s="50">
        <v>3034</v>
      </c>
      <c r="C309" s="16" t="s">
        <v>44</v>
      </c>
      <c r="D309" s="16" t="s">
        <v>43</v>
      </c>
      <c r="E309" s="16" t="s">
        <v>14</v>
      </c>
      <c r="F309" s="39">
        <v>114.36</v>
      </c>
      <c r="G309" s="16">
        <v>6</v>
      </c>
      <c r="H309" s="29">
        <v>19.059999999999999</v>
      </c>
      <c r="I309" s="20" t="str">
        <f>IF(B309="","",VLOOKUP(B309,[1]BASEDIESEL!$A$2:$AAA$11770,6))</f>
        <v>FRENTE-06</v>
      </c>
    </row>
    <row r="310" spans="1:9" x14ac:dyDescent="0.25">
      <c r="A310" s="7">
        <v>46139</v>
      </c>
      <c r="B310" s="51">
        <v>3042</v>
      </c>
      <c r="C310" s="17" t="s">
        <v>42</v>
      </c>
      <c r="D310" s="17" t="s">
        <v>43</v>
      </c>
      <c r="E310" s="17" t="s">
        <v>14</v>
      </c>
      <c r="F310" s="40">
        <v>222.42400000000001</v>
      </c>
      <c r="G310" s="17">
        <v>13</v>
      </c>
      <c r="H310" s="30">
        <v>17.11</v>
      </c>
      <c r="I310" s="20" t="str">
        <f>IF(B310="","",VLOOKUP(B310,[1]BASEDIESEL!$A$2:$AAA$11770,6))</f>
        <v>FRENTE-06</v>
      </c>
    </row>
    <row r="311" spans="1:9" x14ac:dyDescent="0.25">
      <c r="A311" s="7">
        <v>46139</v>
      </c>
      <c r="B311" s="50">
        <v>3046</v>
      </c>
      <c r="C311" s="16" t="s">
        <v>42</v>
      </c>
      <c r="D311" s="16" t="s">
        <v>43</v>
      </c>
      <c r="E311" s="16" t="s">
        <v>14</v>
      </c>
      <c r="F311" s="39">
        <v>228.089</v>
      </c>
      <c r="G311" s="16">
        <v>10</v>
      </c>
      <c r="H311" s="29">
        <v>22.81</v>
      </c>
      <c r="I311" s="20" t="str">
        <f>IF(B311="","",VLOOKUP(B311,[1]BASEDIESEL!$A$2:$AAA$11770,6))</f>
        <v>FRENTE-06</v>
      </c>
    </row>
    <row r="312" spans="1:9" x14ac:dyDescent="0.25">
      <c r="A312" s="7">
        <v>46139</v>
      </c>
      <c r="B312" s="51">
        <v>3027</v>
      </c>
      <c r="C312" s="17" t="s">
        <v>44</v>
      </c>
      <c r="D312" s="17" t="s">
        <v>43</v>
      </c>
      <c r="E312" s="17" t="s">
        <v>14</v>
      </c>
      <c r="F312" s="40">
        <v>389.11399999999998</v>
      </c>
      <c r="G312" s="17">
        <v>19</v>
      </c>
      <c r="H312" s="30">
        <v>20.48</v>
      </c>
      <c r="I312" s="20" t="str">
        <f>IF(B312="","",VLOOKUP(B312,[1]BASEDIESEL!$A$2:$AAA$11770,6))</f>
        <v>FRENTE-04</v>
      </c>
    </row>
    <row r="313" spans="1:9" x14ac:dyDescent="0.25">
      <c r="A313" s="7">
        <v>46139</v>
      </c>
      <c r="B313" s="50">
        <v>3030</v>
      </c>
      <c r="C313" s="16" t="s">
        <v>44</v>
      </c>
      <c r="D313" s="16" t="s">
        <v>43</v>
      </c>
      <c r="E313" s="16" t="s">
        <v>14</v>
      </c>
      <c r="F313" s="39">
        <v>276.56599999999997</v>
      </c>
      <c r="G313" s="16">
        <v>16</v>
      </c>
      <c r="H313" s="29">
        <v>17.29</v>
      </c>
      <c r="I313" s="20" t="str">
        <f>IF(B313="","",VLOOKUP(B313,[1]BASEDIESEL!$A$2:$AAA$11770,6))</f>
        <v>FRENTE-07</v>
      </c>
    </row>
    <row r="314" spans="1:9" x14ac:dyDescent="0.25">
      <c r="A314" s="7">
        <v>46139</v>
      </c>
      <c r="B314" s="50">
        <v>3032</v>
      </c>
      <c r="C314" s="16" t="s">
        <v>44</v>
      </c>
      <c r="D314" s="16" t="s">
        <v>43</v>
      </c>
      <c r="E314" s="16" t="s">
        <v>14</v>
      </c>
      <c r="F314" s="39">
        <v>303.82600000000002</v>
      </c>
      <c r="G314" s="16">
        <v>15</v>
      </c>
      <c r="H314" s="29">
        <v>20.260000000000002</v>
      </c>
      <c r="I314" s="20" t="str">
        <f>IF(B314="","",VLOOKUP(B314,[1]BASEDIESEL!$A$2:$AAA$11770,6))</f>
        <v>FRENTE-06</v>
      </c>
    </row>
    <row r="315" spans="1:9" x14ac:dyDescent="0.25">
      <c r="A315" s="7">
        <v>46139</v>
      </c>
      <c r="B315" s="51">
        <v>3045</v>
      </c>
      <c r="C315" s="17" t="s">
        <v>42</v>
      </c>
      <c r="D315" s="17" t="s">
        <v>43</v>
      </c>
      <c r="E315" s="17" t="s">
        <v>14</v>
      </c>
      <c r="F315" s="40">
        <v>159.16999999999999</v>
      </c>
      <c r="G315" s="17">
        <v>11</v>
      </c>
      <c r="H315" s="30">
        <v>14.47</v>
      </c>
      <c r="I315" s="20" t="str">
        <f>IF(B315="","",VLOOKUP(B315,[1]BASEDIESEL!$A$2:$AAA$11770,6))</f>
        <v>FRENTE-07</v>
      </c>
    </row>
    <row r="316" spans="1:9" x14ac:dyDescent="0.25">
      <c r="A316" s="7">
        <v>46139</v>
      </c>
      <c r="B316" s="51">
        <v>3029</v>
      </c>
      <c r="C316" s="17" t="s">
        <v>44</v>
      </c>
      <c r="D316" s="17" t="s">
        <v>43</v>
      </c>
      <c r="E316" s="17" t="s">
        <v>14</v>
      </c>
      <c r="F316" s="40">
        <v>63.25</v>
      </c>
      <c r="G316" s="17">
        <v>4</v>
      </c>
      <c r="H316" s="30">
        <v>15.81</v>
      </c>
      <c r="I316" s="20" t="str">
        <f>IF(B316="","",VLOOKUP(B316,[1]BASEDIESEL!$A$2:$AAA$11770,6))</f>
        <v>FRENTE-07</v>
      </c>
    </row>
    <row r="317" spans="1:9" x14ac:dyDescent="0.25">
      <c r="A317" s="7">
        <v>46139</v>
      </c>
      <c r="B317" s="51">
        <v>3033</v>
      </c>
      <c r="C317" s="17" t="s">
        <v>44</v>
      </c>
      <c r="D317" s="17" t="s">
        <v>43</v>
      </c>
      <c r="E317" s="17" t="s">
        <v>14</v>
      </c>
      <c r="F317" s="40">
        <v>381.964</v>
      </c>
      <c r="G317" s="17">
        <v>16</v>
      </c>
      <c r="H317" s="30">
        <v>23.87</v>
      </c>
      <c r="I317" s="20" t="str">
        <f>IF(B317="","",VLOOKUP(B317,[1]BASEDIESEL!$A$2:$AAA$11770,6))</f>
        <v>FRENTE-07</v>
      </c>
    </row>
    <row r="318" spans="1:9" x14ac:dyDescent="0.25">
      <c r="A318" s="7">
        <v>46140</v>
      </c>
      <c r="B318" s="50">
        <v>3051</v>
      </c>
      <c r="C318" s="16" t="s">
        <v>45</v>
      </c>
      <c r="D318" s="16" t="s">
        <v>219</v>
      </c>
      <c r="E318" s="16" t="s">
        <v>220</v>
      </c>
      <c r="F318" s="39">
        <v>254.815</v>
      </c>
      <c r="G318" s="16">
        <v>14</v>
      </c>
      <c r="H318" s="29">
        <v>18.2</v>
      </c>
      <c r="I318" s="20" t="str">
        <f>IF(B318="","",VLOOKUP(B318,[1]BASEDIESEL!$A$2:$AAA$11770,6))</f>
        <v>FRENTE-01</v>
      </c>
    </row>
    <row r="319" spans="1:9" x14ac:dyDescent="0.25">
      <c r="A319" s="7">
        <v>46140</v>
      </c>
      <c r="B319" s="51">
        <v>3052</v>
      </c>
      <c r="C319" s="17" t="s">
        <v>45</v>
      </c>
      <c r="D319" s="17" t="s">
        <v>219</v>
      </c>
      <c r="E319" s="17" t="s">
        <v>220</v>
      </c>
      <c r="F319" s="40">
        <v>201.70500000000001</v>
      </c>
      <c r="G319" s="17">
        <v>13</v>
      </c>
      <c r="H319" s="30">
        <v>15.52</v>
      </c>
      <c r="I319" s="20" t="str">
        <f>IF(B319="","",VLOOKUP(B319,[1]BASEDIESEL!$A$2:$AAA$11770,6))</f>
        <v>FRENTE-01</v>
      </c>
    </row>
    <row r="320" spans="1:9" x14ac:dyDescent="0.25">
      <c r="A320" s="7">
        <v>46140</v>
      </c>
      <c r="B320" s="50">
        <v>3053</v>
      </c>
      <c r="C320" s="16" t="s">
        <v>45</v>
      </c>
      <c r="D320" s="16" t="s">
        <v>219</v>
      </c>
      <c r="E320" s="16" t="s">
        <v>220</v>
      </c>
      <c r="F320" s="39">
        <v>160.99799999999999</v>
      </c>
      <c r="G320" s="16">
        <v>11</v>
      </c>
      <c r="H320" s="29">
        <v>14.64</v>
      </c>
      <c r="I320" s="20" t="str">
        <f>IF(B320="","",VLOOKUP(B320,[1]BASEDIESEL!$A$2:$AAA$11770,6))</f>
        <v>FRENTE-01</v>
      </c>
    </row>
    <row r="321" spans="1:9" x14ac:dyDescent="0.25">
      <c r="A321" s="7">
        <v>46140</v>
      </c>
      <c r="B321" s="51">
        <v>3054</v>
      </c>
      <c r="C321" s="17" t="s">
        <v>45</v>
      </c>
      <c r="D321" s="17" t="s">
        <v>219</v>
      </c>
      <c r="E321" s="17" t="s">
        <v>220</v>
      </c>
      <c r="F321" s="40">
        <v>276.84199999999998</v>
      </c>
      <c r="G321" s="17">
        <v>17</v>
      </c>
      <c r="H321" s="30">
        <v>16.28</v>
      </c>
      <c r="I321" s="20" t="str">
        <f>IF(B321="","",VLOOKUP(B321,[1]BASEDIESEL!$A$2:$AAA$11770,6))</f>
        <v>FRENTE-01</v>
      </c>
    </row>
    <row r="322" spans="1:9" x14ac:dyDescent="0.25">
      <c r="A322" s="7">
        <v>46140</v>
      </c>
      <c r="B322" s="50">
        <v>3019</v>
      </c>
      <c r="C322" s="16" t="s">
        <v>42</v>
      </c>
      <c r="D322" s="16" t="s">
        <v>43</v>
      </c>
      <c r="E322" s="16" t="s">
        <v>14</v>
      </c>
      <c r="F322" s="39">
        <v>186.83</v>
      </c>
      <c r="G322" s="16">
        <v>11</v>
      </c>
      <c r="H322" s="29">
        <v>16.98</v>
      </c>
      <c r="I322" s="20" t="str">
        <f>IF(B322="","",VLOOKUP(B322,[1]BASEDIESEL!$A$2:$AAA$11770,6))</f>
        <v>FRENTE-02</v>
      </c>
    </row>
    <row r="323" spans="1:9" x14ac:dyDescent="0.25">
      <c r="A323" s="7">
        <v>46140</v>
      </c>
      <c r="B323" s="51">
        <v>3020</v>
      </c>
      <c r="C323" s="17" t="s">
        <v>42</v>
      </c>
      <c r="D323" s="17" t="s">
        <v>43</v>
      </c>
      <c r="E323" s="17" t="s">
        <v>14</v>
      </c>
      <c r="F323" s="40">
        <v>192.345</v>
      </c>
      <c r="G323" s="17">
        <v>11</v>
      </c>
      <c r="H323" s="30">
        <v>17.489999999999998</v>
      </c>
      <c r="I323" s="20" t="str">
        <f>IF(B323="","",VLOOKUP(B323,[1]BASEDIESEL!$A$2:$AAA$11770,6))</f>
        <v>FRENTE-02</v>
      </c>
    </row>
    <row r="324" spans="1:9" x14ac:dyDescent="0.25">
      <c r="A324" s="7">
        <v>46140</v>
      </c>
      <c r="B324" s="50">
        <v>3021</v>
      </c>
      <c r="C324" s="16" t="s">
        <v>42</v>
      </c>
      <c r="D324" s="16" t="s">
        <v>43</v>
      </c>
      <c r="E324" s="16" t="s">
        <v>14</v>
      </c>
      <c r="F324" s="39">
        <v>157.29499999999999</v>
      </c>
      <c r="G324" s="16">
        <v>8</v>
      </c>
      <c r="H324" s="29">
        <v>19.66</v>
      </c>
      <c r="I324" s="20" t="str">
        <f>IF(B324="","",VLOOKUP(B324,[1]BASEDIESEL!$A$2:$AAA$11770,6))</f>
        <v>FRENTE-02</v>
      </c>
    </row>
    <row r="325" spans="1:9" x14ac:dyDescent="0.25">
      <c r="A325" s="7">
        <v>46140</v>
      </c>
      <c r="B325" s="51">
        <v>3022</v>
      </c>
      <c r="C325" s="17" t="s">
        <v>42</v>
      </c>
      <c r="D325" s="17" t="s">
        <v>43</v>
      </c>
      <c r="E325" s="17" t="s">
        <v>14</v>
      </c>
      <c r="F325" s="40">
        <v>142.07</v>
      </c>
      <c r="G325" s="17">
        <v>8</v>
      </c>
      <c r="H325" s="30">
        <v>17.760000000000002</v>
      </c>
      <c r="I325" s="20" t="str">
        <f>IF(B325="","",VLOOKUP(B325,[1]BASEDIESEL!$A$2:$AAA$11770,6))</f>
        <v>FRENTE-02</v>
      </c>
    </row>
    <row r="326" spans="1:9" x14ac:dyDescent="0.25">
      <c r="A326" s="7">
        <v>46140</v>
      </c>
      <c r="B326" s="50">
        <v>3023</v>
      </c>
      <c r="C326" s="16" t="s">
        <v>42</v>
      </c>
      <c r="D326" s="16" t="s">
        <v>43</v>
      </c>
      <c r="E326" s="16" t="s">
        <v>14</v>
      </c>
      <c r="F326" s="39">
        <v>133.083</v>
      </c>
      <c r="G326" s="16">
        <v>6</v>
      </c>
      <c r="H326" s="29">
        <v>22.18</v>
      </c>
      <c r="I326" s="20" t="str">
        <f>IF(B326="","",VLOOKUP(B326,[1]BASEDIESEL!$A$2:$AAA$11770,6))</f>
        <v>FRENTE-03</v>
      </c>
    </row>
    <row r="327" spans="1:9" x14ac:dyDescent="0.25">
      <c r="A327" s="7">
        <v>46140</v>
      </c>
      <c r="B327" s="51">
        <v>3024</v>
      </c>
      <c r="C327" s="17" t="s">
        <v>42</v>
      </c>
      <c r="D327" s="17" t="s">
        <v>43</v>
      </c>
      <c r="E327" s="17" t="s">
        <v>14</v>
      </c>
      <c r="F327" s="40">
        <v>53.33</v>
      </c>
      <c r="G327" s="17">
        <v>2</v>
      </c>
      <c r="H327" s="30">
        <v>26.67</v>
      </c>
      <c r="I327" s="20" t="str">
        <f>IF(B327="","",VLOOKUP(B327,[1]BASEDIESEL!$A$2:$AAA$11770,6))</f>
        <v>FRENTE-03</v>
      </c>
    </row>
    <row r="328" spans="1:9" x14ac:dyDescent="0.25">
      <c r="A328" s="7">
        <v>46140</v>
      </c>
      <c r="B328" s="50">
        <v>3025</v>
      </c>
      <c r="C328" s="16" t="s">
        <v>42</v>
      </c>
      <c r="D328" s="16" t="s">
        <v>43</v>
      </c>
      <c r="E328" s="16" t="s">
        <v>14</v>
      </c>
      <c r="F328" s="39">
        <v>57.350999999999999</v>
      </c>
      <c r="G328" s="16">
        <v>4</v>
      </c>
      <c r="H328" s="29">
        <v>14.34</v>
      </c>
      <c r="I328" s="20" t="str">
        <f>IF(B328="","",VLOOKUP(B328,[1]BASEDIESEL!$A$2:$AAA$11770,6))</f>
        <v>FRENTE-03</v>
      </c>
    </row>
    <row r="329" spans="1:9" x14ac:dyDescent="0.25">
      <c r="A329" s="7">
        <v>46140</v>
      </c>
      <c r="B329" s="51">
        <v>3026</v>
      </c>
      <c r="C329" s="17" t="s">
        <v>42</v>
      </c>
      <c r="D329" s="17" t="s">
        <v>43</v>
      </c>
      <c r="E329" s="17" t="s">
        <v>14</v>
      </c>
      <c r="F329" s="40">
        <v>29.376000000000001</v>
      </c>
      <c r="G329" s="17">
        <v>2</v>
      </c>
      <c r="H329" s="30">
        <v>14.69</v>
      </c>
      <c r="I329" s="20" t="str">
        <f>IF(B329="","",VLOOKUP(B329,[1]BASEDIESEL!$A$2:$AAA$11770,6))</f>
        <v>FRENTE-03</v>
      </c>
    </row>
    <row r="330" spans="1:9" x14ac:dyDescent="0.25">
      <c r="A330" s="7">
        <v>46140</v>
      </c>
      <c r="B330" s="50">
        <v>3031</v>
      </c>
      <c r="C330" s="16" t="s">
        <v>44</v>
      </c>
      <c r="D330" s="16" t="s">
        <v>43</v>
      </c>
      <c r="E330" s="16" t="s">
        <v>14</v>
      </c>
      <c r="F330" s="39">
        <v>184.35900000000001</v>
      </c>
      <c r="G330" s="16">
        <v>11</v>
      </c>
      <c r="H330" s="29">
        <v>16.760000000000002</v>
      </c>
      <c r="I330" s="20" t="str">
        <f>IF(B330="","",VLOOKUP(B330,[1]BASEDIESEL!$A$2:$AAA$11770,6))</f>
        <v>FRENTE-04</v>
      </c>
    </row>
    <row r="331" spans="1:9" x14ac:dyDescent="0.25">
      <c r="A331" s="7">
        <v>46140</v>
      </c>
      <c r="B331" s="50">
        <v>3035</v>
      </c>
      <c r="C331" s="16" t="s">
        <v>44</v>
      </c>
      <c r="D331" s="16" t="s">
        <v>43</v>
      </c>
      <c r="E331" s="16" t="s">
        <v>14</v>
      </c>
      <c r="F331" s="39">
        <v>362.09899999999999</v>
      </c>
      <c r="G331" s="16">
        <v>20</v>
      </c>
      <c r="H331" s="29">
        <v>18.100000000000001</v>
      </c>
      <c r="I331" s="20" t="str">
        <f>IF(B331="","",VLOOKUP(B331,[1]BASEDIESEL!$A$2:$AAA$11770,6))</f>
        <v>FRENTE-04</v>
      </c>
    </row>
    <row r="332" spans="1:9" x14ac:dyDescent="0.25">
      <c r="A332" s="7">
        <v>46140</v>
      </c>
      <c r="B332" s="51">
        <v>3041</v>
      </c>
      <c r="C332" s="17" t="s">
        <v>42</v>
      </c>
      <c r="D332" s="17" t="s">
        <v>43</v>
      </c>
      <c r="E332" s="17" t="s">
        <v>14</v>
      </c>
      <c r="F332" s="40">
        <v>251.76599999999999</v>
      </c>
      <c r="G332" s="17">
        <v>16</v>
      </c>
      <c r="H332" s="30">
        <v>15.74</v>
      </c>
      <c r="I332" s="20" t="str">
        <f>IF(B332="","",VLOOKUP(B332,[1]BASEDIESEL!$A$2:$AAA$11770,6))</f>
        <v>FRENTE-04</v>
      </c>
    </row>
    <row r="333" spans="1:9" x14ac:dyDescent="0.25">
      <c r="A333" s="7">
        <v>46140</v>
      </c>
      <c r="B333" s="51">
        <v>3043</v>
      </c>
      <c r="C333" s="17" t="s">
        <v>42</v>
      </c>
      <c r="D333" s="17" t="s">
        <v>43</v>
      </c>
      <c r="E333" s="17" t="s">
        <v>14</v>
      </c>
      <c r="F333" s="40">
        <v>212.636</v>
      </c>
      <c r="G333" s="17">
        <v>12</v>
      </c>
      <c r="H333" s="30">
        <v>17.72</v>
      </c>
      <c r="I333" s="20" t="str">
        <f>IF(B333="","",VLOOKUP(B333,[1]BASEDIESEL!$A$2:$AAA$11770,6))</f>
        <v>FRENTE-04</v>
      </c>
    </row>
    <row r="334" spans="1:9" x14ac:dyDescent="0.25">
      <c r="A334" s="7">
        <v>46140</v>
      </c>
      <c r="B334" s="50">
        <v>3047</v>
      </c>
      <c r="C334" s="16" t="s">
        <v>42</v>
      </c>
      <c r="D334" s="16" t="s">
        <v>43</v>
      </c>
      <c r="E334" s="16" t="s">
        <v>14</v>
      </c>
      <c r="F334" s="39">
        <v>108.35</v>
      </c>
      <c r="G334" s="16">
        <v>6</v>
      </c>
      <c r="H334" s="29">
        <v>18.059999999999999</v>
      </c>
      <c r="I334" s="20" t="str">
        <f>IF(B334="","",VLOOKUP(B334,[1]BASEDIESEL!$A$2:$AAA$11770,6))</f>
        <v>FRENTE-05</v>
      </c>
    </row>
    <row r="335" spans="1:9" x14ac:dyDescent="0.25">
      <c r="A335" s="7">
        <v>46140</v>
      </c>
      <c r="B335" s="51">
        <v>3048</v>
      </c>
      <c r="C335" s="17" t="s">
        <v>42</v>
      </c>
      <c r="D335" s="17" t="s">
        <v>43</v>
      </c>
      <c r="E335" s="17" t="s">
        <v>14</v>
      </c>
      <c r="F335" s="40">
        <v>91.89</v>
      </c>
      <c r="G335" s="17">
        <v>6</v>
      </c>
      <c r="H335" s="30">
        <v>15.32</v>
      </c>
      <c r="I335" s="20" t="str">
        <f>IF(B335="","",VLOOKUP(B335,[1]BASEDIESEL!$A$2:$AAA$11770,6))</f>
        <v>FRENTE-05</v>
      </c>
    </row>
    <row r="336" spans="1:9" x14ac:dyDescent="0.25">
      <c r="A336" s="7">
        <v>46140</v>
      </c>
      <c r="B336" s="50">
        <v>3049</v>
      </c>
      <c r="C336" s="16" t="s">
        <v>42</v>
      </c>
      <c r="D336" s="16" t="s">
        <v>43</v>
      </c>
      <c r="E336" s="16" t="s">
        <v>14</v>
      </c>
      <c r="F336" s="39">
        <v>139.36000000000001</v>
      </c>
      <c r="G336" s="16">
        <v>8</v>
      </c>
      <c r="H336" s="29">
        <v>17.420000000000002</v>
      </c>
      <c r="I336" s="20" t="str">
        <f>IF(B336="","",VLOOKUP(B336,[1]BASEDIESEL!$A$2:$AAA$11770,6))</f>
        <v>FRENTE-05</v>
      </c>
    </row>
    <row r="337" spans="1:9" x14ac:dyDescent="0.25">
      <c r="A337" s="7">
        <v>46140</v>
      </c>
      <c r="B337" s="51">
        <v>3050</v>
      </c>
      <c r="C337" s="17" t="s">
        <v>42</v>
      </c>
      <c r="D337" s="17" t="s">
        <v>43</v>
      </c>
      <c r="E337" s="17" t="s">
        <v>14</v>
      </c>
      <c r="F337" s="40">
        <v>156.82</v>
      </c>
      <c r="G337" s="17">
        <v>9</v>
      </c>
      <c r="H337" s="30">
        <v>17.420000000000002</v>
      </c>
      <c r="I337" s="20" t="str">
        <f>IF(B337="","",VLOOKUP(B337,[1]BASEDIESEL!$A$2:$AAA$11770,6))</f>
        <v>FRENTE-05</v>
      </c>
    </row>
    <row r="338" spans="1:9" x14ac:dyDescent="0.25">
      <c r="A338" s="7">
        <v>46140</v>
      </c>
      <c r="B338" s="51">
        <v>3028</v>
      </c>
      <c r="C338" s="17" t="s">
        <v>44</v>
      </c>
      <c r="D338" s="17" t="s">
        <v>43</v>
      </c>
      <c r="E338" s="17" t="s">
        <v>14</v>
      </c>
      <c r="F338" s="40">
        <v>202.34399999999999</v>
      </c>
      <c r="G338" s="17">
        <v>11</v>
      </c>
      <c r="H338" s="30">
        <v>18.39</v>
      </c>
      <c r="I338" s="20" t="str">
        <f>IF(B338="","",VLOOKUP(B338,[1]BASEDIESEL!$A$2:$AAA$11770,6))</f>
        <v>FRENTE-06</v>
      </c>
    </row>
    <row r="339" spans="1:9" x14ac:dyDescent="0.25">
      <c r="A339" s="7">
        <v>46140</v>
      </c>
      <c r="B339" s="51">
        <v>3034</v>
      </c>
      <c r="C339" s="17" t="s">
        <v>44</v>
      </c>
      <c r="D339" s="17" t="s">
        <v>43</v>
      </c>
      <c r="E339" s="17" t="s">
        <v>14</v>
      </c>
      <c r="F339" s="40">
        <v>92.697000000000003</v>
      </c>
      <c r="G339" s="17">
        <v>6</v>
      </c>
      <c r="H339" s="30">
        <v>15.45</v>
      </c>
      <c r="I339" s="20" t="str">
        <f>IF(B339="","",VLOOKUP(B339,[1]BASEDIESEL!$A$2:$AAA$11770,6))</f>
        <v>FRENTE-06</v>
      </c>
    </row>
    <row r="340" spans="1:9" x14ac:dyDescent="0.25">
      <c r="A340" s="7">
        <v>46140</v>
      </c>
      <c r="B340" s="50">
        <v>3042</v>
      </c>
      <c r="C340" s="16" t="s">
        <v>42</v>
      </c>
      <c r="D340" s="16" t="s">
        <v>43</v>
      </c>
      <c r="E340" s="16" t="s">
        <v>14</v>
      </c>
      <c r="F340" s="39">
        <v>176.65100000000001</v>
      </c>
      <c r="G340" s="16">
        <v>8</v>
      </c>
      <c r="H340" s="29">
        <v>22.08</v>
      </c>
      <c r="I340" s="20" t="str">
        <f>IF(B340="","",VLOOKUP(B340,[1]BASEDIESEL!$A$2:$AAA$11770,6))</f>
        <v>FRENTE-06</v>
      </c>
    </row>
    <row r="341" spans="1:9" x14ac:dyDescent="0.25">
      <c r="A341" s="7">
        <v>46140</v>
      </c>
      <c r="B341" s="51">
        <v>3046</v>
      </c>
      <c r="C341" s="17" t="s">
        <v>42</v>
      </c>
      <c r="D341" s="17" t="s">
        <v>43</v>
      </c>
      <c r="E341" s="17" t="s">
        <v>14</v>
      </c>
      <c r="F341" s="40">
        <v>116.788</v>
      </c>
      <c r="G341" s="17">
        <v>8</v>
      </c>
      <c r="H341" s="30">
        <v>14.6</v>
      </c>
      <c r="I341" s="20" t="str">
        <f>IF(B341="","",VLOOKUP(B341,[1]BASEDIESEL!$A$2:$AAA$11770,6))</f>
        <v>FRENTE-06</v>
      </c>
    </row>
    <row r="342" spans="1:9" x14ac:dyDescent="0.25">
      <c r="A342" s="7">
        <v>46140</v>
      </c>
      <c r="B342" s="50">
        <v>3027</v>
      </c>
      <c r="C342" s="16" t="s">
        <v>44</v>
      </c>
      <c r="D342" s="16" t="s">
        <v>43</v>
      </c>
      <c r="E342" s="16" t="s">
        <v>14</v>
      </c>
      <c r="F342" s="39">
        <v>145.16399999999999</v>
      </c>
      <c r="G342" s="16">
        <v>9</v>
      </c>
      <c r="H342" s="29">
        <v>16.13</v>
      </c>
      <c r="I342" s="20" t="str">
        <f>IF(B342="","",VLOOKUP(B342,[1]BASEDIESEL!$A$2:$AAA$11770,6))</f>
        <v>FRENTE-04</v>
      </c>
    </row>
    <row r="343" spans="1:9" x14ac:dyDescent="0.25">
      <c r="A343" s="7">
        <v>46140</v>
      </c>
      <c r="B343" s="51">
        <v>3030</v>
      </c>
      <c r="C343" s="17" t="s">
        <v>44</v>
      </c>
      <c r="D343" s="17" t="s">
        <v>43</v>
      </c>
      <c r="E343" s="17" t="s">
        <v>14</v>
      </c>
      <c r="F343" s="40">
        <v>122.47199999999999</v>
      </c>
      <c r="G343" s="17">
        <v>8</v>
      </c>
      <c r="H343" s="30">
        <v>15.31</v>
      </c>
      <c r="I343" s="20" t="str">
        <f>IF(B343="","",VLOOKUP(B343,[1]BASEDIESEL!$A$2:$AAA$11770,6))</f>
        <v>FRENTE-07</v>
      </c>
    </row>
    <row r="344" spans="1:9" x14ac:dyDescent="0.25">
      <c r="A344" s="7">
        <v>46140</v>
      </c>
      <c r="B344" s="51">
        <v>3032</v>
      </c>
      <c r="C344" s="17" t="s">
        <v>44</v>
      </c>
      <c r="D344" s="17" t="s">
        <v>43</v>
      </c>
      <c r="E344" s="17" t="s">
        <v>14</v>
      </c>
      <c r="F344" s="40">
        <v>90.921999999999997</v>
      </c>
      <c r="G344" s="17">
        <v>4</v>
      </c>
      <c r="H344" s="30">
        <v>22.73</v>
      </c>
      <c r="I344" s="20" t="str">
        <f>IF(B344="","",VLOOKUP(B344,[1]BASEDIESEL!$A$2:$AAA$11770,6))</f>
        <v>FRENTE-06</v>
      </c>
    </row>
    <row r="345" spans="1:9" x14ac:dyDescent="0.25">
      <c r="A345" s="7">
        <v>46140</v>
      </c>
      <c r="B345" s="50">
        <v>3045</v>
      </c>
      <c r="C345" s="16" t="s">
        <v>42</v>
      </c>
      <c r="D345" s="16" t="s">
        <v>43</v>
      </c>
      <c r="E345" s="16" t="s">
        <v>14</v>
      </c>
      <c r="F345" s="39">
        <v>74.823999999999998</v>
      </c>
      <c r="G345" s="16">
        <v>6</v>
      </c>
      <c r="H345" s="29">
        <v>12.47</v>
      </c>
      <c r="I345" s="20" t="str">
        <f>IF(B345="","",VLOOKUP(B345,[1]BASEDIESEL!$A$2:$AAA$11770,6))</f>
        <v>FRENTE-07</v>
      </c>
    </row>
    <row r="346" spans="1:9" x14ac:dyDescent="0.25">
      <c r="A346" s="7">
        <v>46140</v>
      </c>
      <c r="B346" s="50">
        <v>3029</v>
      </c>
      <c r="C346" s="16" t="s">
        <v>44</v>
      </c>
      <c r="D346" s="16" t="s">
        <v>43</v>
      </c>
      <c r="E346" s="16" t="s">
        <v>14</v>
      </c>
      <c r="F346" s="39">
        <v>35.905999999999999</v>
      </c>
      <c r="G346" s="16">
        <v>2</v>
      </c>
      <c r="H346" s="29">
        <v>17.95</v>
      </c>
      <c r="I346" s="20" t="str">
        <f>IF(B346="","",VLOOKUP(B346,[1]BASEDIESEL!$A$2:$AAA$11770,6))</f>
        <v>FRENTE-07</v>
      </c>
    </row>
    <row r="347" spans="1:9" x14ac:dyDescent="0.25">
      <c r="A347" s="7">
        <v>46140</v>
      </c>
      <c r="B347" s="50">
        <v>3033</v>
      </c>
      <c r="C347" s="16" t="s">
        <v>44</v>
      </c>
      <c r="D347" s="16" t="s">
        <v>43</v>
      </c>
      <c r="E347" s="16" t="s">
        <v>14</v>
      </c>
      <c r="F347" s="39">
        <v>130.61199999999999</v>
      </c>
      <c r="G347" s="16">
        <v>5</v>
      </c>
      <c r="H347" s="29">
        <v>26.12</v>
      </c>
      <c r="I347" s="20" t="str">
        <f>IF(B347="","",VLOOKUP(B347,[1]BASEDIESEL!$A$2:$AAA$11770,6))</f>
        <v>FRENTE-07</v>
      </c>
    </row>
    <row r="348" spans="1:9" x14ac:dyDescent="0.25">
      <c r="A348" s="7">
        <v>46141</v>
      </c>
      <c r="B348" s="50">
        <v>3051</v>
      </c>
      <c r="C348" s="16" t="s">
        <v>45</v>
      </c>
      <c r="D348" s="16" t="s">
        <v>219</v>
      </c>
      <c r="E348" s="16" t="s">
        <v>220</v>
      </c>
      <c r="F348" s="39">
        <v>746.46500000000003</v>
      </c>
      <c r="G348" s="16">
        <v>43</v>
      </c>
      <c r="H348" s="29">
        <v>17.36</v>
      </c>
      <c r="I348" s="20" t="str">
        <f>IF(B348="","",VLOOKUP(B348,[1]BASEDIESEL!$A$2:$AAA$11770,6))</f>
        <v>FRENTE-01</v>
      </c>
    </row>
    <row r="349" spans="1:9" x14ac:dyDescent="0.25">
      <c r="A349" s="7">
        <v>46141</v>
      </c>
      <c r="B349" s="51">
        <v>3052</v>
      </c>
      <c r="C349" s="17" t="s">
        <v>45</v>
      </c>
      <c r="D349" s="17" t="s">
        <v>219</v>
      </c>
      <c r="E349" s="17" t="s">
        <v>220</v>
      </c>
      <c r="F349" s="40">
        <v>612.23500000000001</v>
      </c>
      <c r="G349" s="17">
        <v>34</v>
      </c>
      <c r="H349" s="30">
        <v>18.010000000000002</v>
      </c>
      <c r="I349" s="20" t="str">
        <f>IF(B349="","",VLOOKUP(B349,[1]BASEDIESEL!$A$2:$AAA$11770,6))</f>
        <v>FRENTE-01</v>
      </c>
    </row>
    <row r="350" spans="1:9" x14ac:dyDescent="0.25">
      <c r="A350" s="7">
        <v>46141</v>
      </c>
      <c r="B350" s="50">
        <v>3053</v>
      </c>
      <c r="C350" s="16" t="s">
        <v>45</v>
      </c>
      <c r="D350" s="16" t="s">
        <v>219</v>
      </c>
      <c r="E350" s="16" t="s">
        <v>220</v>
      </c>
      <c r="F350" s="39">
        <v>504.23</v>
      </c>
      <c r="G350" s="16">
        <v>31</v>
      </c>
      <c r="H350" s="29">
        <v>16.27</v>
      </c>
      <c r="I350" s="20" t="str">
        <f>IF(B350="","",VLOOKUP(B350,[1]BASEDIESEL!$A$2:$AAA$11770,6))</f>
        <v>FRENTE-01</v>
      </c>
    </row>
    <row r="351" spans="1:9" x14ac:dyDescent="0.25">
      <c r="A351" s="7">
        <v>46141</v>
      </c>
      <c r="B351" s="51">
        <v>3054</v>
      </c>
      <c r="C351" s="17" t="s">
        <v>45</v>
      </c>
      <c r="D351" s="17" t="s">
        <v>219</v>
      </c>
      <c r="E351" s="17" t="s">
        <v>220</v>
      </c>
      <c r="F351" s="40">
        <v>511.89</v>
      </c>
      <c r="G351" s="17">
        <v>32</v>
      </c>
      <c r="H351" s="30">
        <v>16</v>
      </c>
      <c r="I351" s="20" t="str">
        <f>IF(B351="","",VLOOKUP(B351,[1]BASEDIESEL!$A$2:$AAA$11770,6))</f>
        <v>FRENTE-01</v>
      </c>
    </row>
    <row r="352" spans="1:9" x14ac:dyDescent="0.25">
      <c r="A352" s="7">
        <v>46141</v>
      </c>
      <c r="B352" s="50">
        <v>3019</v>
      </c>
      <c r="C352" s="16" t="s">
        <v>42</v>
      </c>
      <c r="D352" s="16" t="s">
        <v>43</v>
      </c>
      <c r="E352" s="16" t="s">
        <v>14</v>
      </c>
      <c r="F352" s="39">
        <v>360.95499999999998</v>
      </c>
      <c r="G352" s="16">
        <v>22</v>
      </c>
      <c r="H352" s="29">
        <v>16.41</v>
      </c>
      <c r="I352" s="20" t="str">
        <f>IF(B352="","",VLOOKUP(B352,[1]BASEDIESEL!$A$2:$AAA$11770,6))</f>
        <v>FRENTE-02</v>
      </c>
    </row>
    <row r="353" spans="1:9" x14ac:dyDescent="0.25">
      <c r="A353" s="7">
        <v>46141</v>
      </c>
      <c r="B353" s="51">
        <v>3020</v>
      </c>
      <c r="C353" s="17" t="s">
        <v>42</v>
      </c>
      <c r="D353" s="17" t="s">
        <v>43</v>
      </c>
      <c r="E353" s="17" t="s">
        <v>14</v>
      </c>
      <c r="F353" s="40">
        <v>450.01</v>
      </c>
      <c r="G353" s="17">
        <v>27</v>
      </c>
      <c r="H353" s="30">
        <v>16.670000000000002</v>
      </c>
      <c r="I353" s="20" t="str">
        <f>IF(B353="","",VLOOKUP(B353,[1]BASEDIESEL!$A$2:$AAA$11770,6))</f>
        <v>FRENTE-02</v>
      </c>
    </row>
    <row r="354" spans="1:9" x14ac:dyDescent="0.25">
      <c r="A354" s="7">
        <v>46141</v>
      </c>
      <c r="B354" s="50">
        <v>3021</v>
      </c>
      <c r="C354" s="16" t="s">
        <v>42</v>
      </c>
      <c r="D354" s="16" t="s">
        <v>43</v>
      </c>
      <c r="E354" s="16" t="s">
        <v>14</v>
      </c>
      <c r="F354" s="39">
        <v>377.16500000000002</v>
      </c>
      <c r="G354" s="16">
        <v>22</v>
      </c>
      <c r="H354" s="29">
        <v>17.14</v>
      </c>
      <c r="I354" s="20" t="str">
        <f>IF(B354="","",VLOOKUP(B354,[1]BASEDIESEL!$A$2:$AAA$11770,6))</f>
        <v>FRENTE-02</v>
      </c>
    </row>
    <row r="355" spans="1:9" x14ac:dyDescent="0.25">
      <c r="A355" s="7">
        <v>46141</v>
      </c>
      <c r="B355" s="51">
        <v>3022</v>
      </c>
      <c r="C355" s="17" t="s">
        <v>42</v>
      </c>
      <c r="D355" s="17" t="s">
        <v>43</v>
      </c>
      <c r="E355" s="17" t="s">
        <v>14</v>
      </c>
      <c r="F355" s="40">
        <v>450.65</v>
      </c>
      <c r="G355" s="17">
        <v>29</v>
      </c>
      <c r="H355" s="30">
        <v>15.54</v>
      </c>
      <c r="I355" s="20" t="str">
        <f>IF(B355="","",VLOOKUP(B355,[1]BASEDIESEL!$A$2:$AAA$11770,6))</f>
        <v>FRENTE-02</v>
      </c>
    </row>
    <row r="356" spans="1:9" x14ac:dyDescent="0.25">
      <c r="A356" s="7">
        <v>46141</v>
      </c>
      <c r="B356" s="50">
        <v>3023</v>
      </c>
      <c r="C356" s="16" t="s">
        <v>42</v>
      </c>
      <c r="D356" s="16" t="s">
        <v>43</v>
      </c>
      <c r="E356" s="16" t="s">
        <v>14</v>
      </c>
      <c r="F356" s="39">
        <v>757.74599999999998</v>
      </c>
      <c r="G356" s="16">
        <v>38</v>
      </c>
      <c r="H356" s="29">
        <v>19.940000000000001</v>
      </c>
      <c r="I356" s="20" t="str">
        <f>IF(B356="","",VLOOKUP(B356,[1]BASEDIESEL!$A$2:$AAA$11770,6))</f>
        <v>FRENTE-03</v>
      </c>
    </row>
    <row r="357" spans="1:9" x14ac:dyDescent="0.25">
      <c r="A357" s="7">
        <v>46141</v>
      </c>
      <c r="B357" s="51">
        <v>3024</v>
      </c>
      <c r="C357" s="17" t="s">
        <v>42</v>
      </c>
      <c r="D357" s="17" t="s">
        <v>43</v>
      </c>
      <c r="E357" s="17" t="s">
        <v>14</v>
      </c>
      <c r="F357" s="40">
        <v>13.545</v>
      </c>
      <c r="G357" s="17">
        <v>1</v>
      </c>
      <c r="H357" s="30">
        <v>13.55</v>
      </c>
      <c r="I357" s="20" t="str">
        <f>IF(B357="","",VLOOKUP(B357,[1]BASEDIESEL!$A$2:$AAA$11770,6))</f>
        <v>FRENTE-03</v>
      </c>
    </row>
    <row r="358" spans="1:9" x14ac:dyDescent="0.25">
      <c r="A358" s="7">
        <v>46141</v>
      </c>
      <c r="B358" s="50">
        <v>3025</v>
      </c>
      <c r="C358" s="16" t="s">
        <v>42</v>
      </c>
      <c r="D358" s="16" t="s">
        <v>43</v>
      </c>
      <c r="E358" s="16" t="s">
        <v>14</v>
      </c>
      <c r="F358" s="39">
        <v>220.30099999999999</v>
      </c>
      <c r="G358" s="16">
        <v>13</v>
      </c>
      <c r="H358" s="29">
        <v>16.95</v>
      </c>
      <c r="I358" s="20" t="str">
        <f>IF(B358="","",VLOOKUP(B358,[1]BASEDIESEL!$A$2:$AAA$11770,6))</f>
        <v>FRENTE-03</v>
      </c>
    </row>
    <row r="359" spans="1:9" x14ac:dyDescent="0.25">
      <c r="A359" s="7">
        <v>46141</v>
      </c>
      <c r="B359" s="51">
        <v>3026</v>
      </c>
      <c r="C359" s="17" t="s">
        <v>42</v>
      </c>
      <c r="D359" s="17" t="s">
        <v>43</v>
      </c>
      <c r="E359" s="17" t="s">
        <v>14</v>
      </c>
      <c r="F359" s="40">
        <v>530.30799999999999</v>
      </c>
      <c r="G359" s="17">
        <v>29</v>
      </c>
      <c r="H359" s="30">
        <v>18.29</v>
      </c>
      <c r="I359" s="20" t="str">
        <f>IF(B359="","",VLOOKUP(B359,[1]BASEDIESEL!$A$2:$AAA$11770,6))</f>
        <v>FRENTE-03</v>
      </c>
    </row>
    <row r="360" spans="1:9" x14ac:dyDescent="0.25">
      <c r="A360" s="7">
        <v>46141</v>
      </c>
      <c r="B360" s="50">
        <v>3031</v>
      </c>
      <c r="C360" s="16" t="s">
        <v>44</v>
      </c>
      <c r="D360" s="16" t="s">
        <v>43</v>
      </c>
      <c r="E360" s="16" t="s">
        <v>14</v>
      </c>
      <c r="F360" s="39">
        <v>265.18599999999998</v>
      </c>
      <c r="G360" s="16">
        <v>14</v>
      </c>
      <c r="H360" s="29">
        <v>18.940000000000001</v>
      </c>
      <c r="I360" s="20" t="str">
        <f>IF(B360="","",VLOOKUP(B360,[1]BASEDIESEL!$A$2:$AAA$11770,6))</f>
        <v>FRENTE-04</v>
      </c>
    </row>
    <row r="361" spans="1:9" x14ac:dyDescent="0.25">
      <c r="A361" s="7">
        <v>46141</v>
      </c>
      <c r="B361" s="50">
        <v>3035</v>
      </c>
      <c r="C361" s="16" t="s">
        <v>44</v>
      </c>
      <c r="D361" s="16" t="s">
        <v>43</v>
      </c>
      <c r="E361" s="16" t="s">
        <v>14</v>
      </c>
      <c r="F361" s="39">
        <v>320.12400000000002</v>
      </c>
      <c r="G361" s="16">
        <v>13</v>
      </c>
      <c r="H361" s="29">
        <v>24.62</v>
      </c>
      <c r="I361" s="20" t="str">
        <f>IF(B361="","",VLOOKUP(B361,[1]BASEDIESEL!$A$2:$AAA$11770,6))</f>
        <v>FRENTE-04</v>
      </c>
    </row>
    <row r="362" spans="1:9" x14ac:dyDescent="0.25">
      <c r="A362" s="7">
        <v>46141</v>
      </c>
      <c r="B362" s="51">
        <v>3041</v>
      </c>
      <c r="C362" s="17" t="s">
        <v>42</v>
      </c>
      <c r="D362" s="17" t="s">
        <v>43</v>
      </c>
      <c r="E362" s="17" t="s">
        <v>14</v>
      </c>
      <c r="F362" s="40">
        <v>575.51599999999996</v>
      </c>
      <c r="G362" s="17">
        <v>26</v>
      </c>
      <c r="H362" s="30">
        <v>22.14</v>
      </c>
      <c r="I362" s="20" t="str">
        <f>IF(B362="","",VLOOKUP(B362,[1]BASEDIESEL!$A$2:$AAA$11770,6))</f>
        <v>FRENTE-04</v>
      </c>
    </row>
    <row r="363" spans="1:9" x14ac:dyDescent="0.25">
      <c r="A363" s="7">
        <v>46141</v>
      </c>
      <c r="B363" s="51">
        <v>3043</v>
      </c>
      <c r="C363" s="17" t="s">
        <v>42</v>
      </c>
      <c r="D363" s="17" t="s">
        <v>43</v>
      </c>
      <c r="E363" s="17" t="s">
        <v>14</v>
      </c>
      <c r="F363" s="40">
        <v>319.87400000000002</v>
      </c>
      <c r="G363" s="17">
        <v>18</v>
      </c>
      <c r="H363" s="30">
        <v>17.77</v>
      </c>
      <c r="I363" s="20" t="str">
        <f>IF(B363="","",VLOOKUP(B363,[1]BASEDIESEL!$A$2:$AAA$11770,6))</f>
        <v>FRENTE-04</v>
      </c>
    </row>
    <row r="364" spans="1:9" x14ac:dyDescent="0.25">
      <c r="A364" s="7">
        <v>46141</v>
      </c>
      <c r="B364" s="50">
        <v>3047</v>
      </c>
      <c r="C364" s="16" t="s">
        <v>42</v>
      </c>
      <c r="D364" s="16" t="s">
        <v>43</v>
      </c>
      <c r="E364" s="16" t="s">
        <v>14</v>
      </c>
      <c r="F364" s="39">
        <v>631.59</v>
      </c>
      <c r="G364" s="16">
        <v>31</v>
      </c>
      <c r="H364" s="29">
        <v>20.37</v>
      </c>
      <c r="I364" s="20" t="str">
        <f>IF(B364="","",VLOOKUP(B364,[1]BASEDIESEL!$A$2:$AAA$11770,6))</f>
        <v>FRENTE-05</v>
      </c>
    </row>
    <row r="365" spans="1:9" x14ac:dyDescent="0.25">
      <c r="A365" s="7">
        <v>46141</v>
      </c>
      <c r="B365" s="51">
        <v>3048</v>
      </c>
      <c r="C365" s="17" t="s">
        <v>42</v>
      </c>
      <c r="D365" s="17" t="s">
        <v>43</v>
      </c>
      <c r="E365" s="17" t="s">
        <v>14</v>
      </c>
      <c r="F365" s="40">
        <v>490.8</v>
      </c>
      <c r="G365" s="17">
        <v>30</v>
      </c>
      <c r="H365" s="30">
        <v>16.36</v>
      </c>
      <c r="I365" s="20" t="str">
        <f>IF(B365="","",VLOOKUP(B365,[1]BASEDIESEL!$A$2:$AAA$11770,6))</f>
        <v>FRENTE-05</v>
      </c>
    </row>
    <row r="366" spans="1:9" x14ac:dyDescent="0.25">
      <c r="A366" s="7">
        <v>46141</v>
      </c>
      <c r="B366" s="50">
        <v>3049</v>
      </c>
      <c r="C366" s="16" t="s">
        <v>42</v>
      </c>
      <c r="D366" s="16" t="s">
        <v>43</v>
      </c>
      <c r="E366" s="16" t="s">
        <v>14</v>
      </c>
      <c r="F366" s="39">
        <v>639.32500000000005</v>
      </c>
      <c r="G366" s="16">
        <v>33</v>
      </c>
      <c r="H366" s="29">
        <v>19.37</v>
      </c>
      <c r="I366" s="20" t="str">
        <f>IF(B366="","",VLOOKUP(B366,[1]BASEDIESEL!$A$2:$AAA$11770,6))</f>
        <v>FRENTE-05</v>
      </c>
    </row>
    <row r="367" spans="1:9" x14ac:dyDescent="0.25">
      <c r="A367" s="7">
        <v>46141</v>
      </c>
      <c r="B367" s="51">
        <v>3050</v>
      </c>
      <c r="C367" s="17" t="s">
        <v>42</v>
      </c>
      <c r="D367" s="17" t="s">
        <v>43</v>
      </c>
      <c r="E367" s="17" t="s">
        <v>14</v>
      </c>
      <c r="F367" s="40">
        <v>543.94500000000005</v>
      </c>
      <c r="G367" s="17">
        <v>31</v>
      </c>
      <c r="H367" s="30">
        <v>17.55</v>
      </c>
      <c r="I367" s="20" t="str">
        <f>IF(B367="","",VLOOKUP(B367,[1]BASEDIESEL!$A$2:$AAA$11770,6))</f>
        <v>FRENTE-05</v>
      </c>
    </row>
    <row r="368" spans="1:9" x14ac:dyDescent="0.25">
      <c r="A368" s="7">
        <v>46141</v>
      </c>
      <c r="B368" s="51">
        <v>3028</v>
      </c>
      <c r="C368" s="17" t="s">
        <v>44</v>
      </c>
      <c r="D368" s="17" t="s">
        <v>43</v>
      </c>
      <c r="E368" s="17" t="s">
        <v>14</v>
      </c>
      <c r="F368" s="40">
        <v>62.665999999999997</v>
      </c>
      <c r="G368" s="17">
        <v>4</v>
      </c>
      <c r="H368" s="30">
        <v>15.67</v>
      </c>
      <c r="I368" s="20" t="str">
        <f>IF(B368="","",VLOOKUP(B368,[1]BASEDIESEL!$A$2:$AAA$11770,6))</f>
        <v>FRENTE-06</v>
      </c>
    </row>
    <row r="369" spans="1:9" x14ac:dyDescent="0.25">
      <c r="A369" s="7">
        <v>46141</v>
      </c>
      <c r="B369" s="51">
        <v>3034</v>
      </c>
      <c r="C369" s="17" t="s">
        <v>44</v>
      </c>
      <c r="D369" s="17" t="s">
        <v>43</v>
      </c>
      <c r="E369" s="17" t="s">
        <v>14</v>
      </c>
      <c r="F369" s="40">
        <v>198.70599999999999</v>
      </c>
      <c r="G369" s="17">
        <v>12</v>
      </c>
      <c r="H369" s="30">
        <v>16.559999999999999</v>
      </c>
      <c r="I369" s="20" t="str">
        <f>IF(B369="","",VLOOKUP(B369,[1]BASEDIESEL!$A$2:$AAA$11770,6))</f>
        <v>FRENTE-06</v>
      </c>
    </row>
    <row r="370" spans="1:9" x14ac:dyDescent="0.25">
      <c r="A370" s="7">
        <v>46141</v>
      </c>
      <c r="B370" s="50">
        <v>3042</v>
      </c>
      <c r="C370" s="16" t="s">
        <v>42</v>
      </c>
      <c r="D370" s="16" t="s">
        <v>43</v>
      </c>
      <c r="E370" s="16" t="s">
        <v>14</v>
      </c>
      <c r="F370" s="39">
        <v>149.124</v>
      </c>
      <c r="G370" s="16">
        <v>9</v>
      </c>
      <c r="H370" s="29">
        <v>16.57</v>
      </c>
      <c r="I370" s="20" t="str">
        <f>IF(B370="","",VLOOKUP(B370,[1]BASEDIESEL!$A$2:$AAA$11770,6))</f>
        <v>FRENTE-06</v>
      </c>
    </row>
    <row r="371" spans="1:9" x14ac:dyDescent="0.25">
      <c r="A371" s="7">
        <v>46141</v>
      </c>
      <c r="B371" s="51">
        <v>3046</v>
      </c>
      <c r="C371" s="17" t="s">
        <v>42</v>
      </c>
      <c r="D371" s="17" t="s">
        <v>43</v>
      </c>
      <c r="E371" s="17" t="s">
        <v>14</v>
      </c>
      <c r="F371" s="40">
        <v>220.054</v>
      </c>
      <c r="G371" s="17">
        <v>11</v>
      </c>
      <c r="H371" s="30">
        <v>20</v>
      </c>
      <c r="I371" s="20" t="str">
        <f>IF(B371="","",VLOOKUP(B371,[1]BASEDIESEL!$A$2:$AAA$11770,6))</f>
        <v>FRENTE-06</v>
      </c>
    </row>
    <row r="372" spans="1:9" x14ac:dyDescent="0.25">
      <c r="A372" s="7">
        <v>46141</v>
      </c>
      <c r="B372" s="50">
        <v>3027</v>
      </c>
      <c r="C372" s="16" t="s">
        <v>44</v>
      </c>
      <c r="D372" s="16" t="s">
        <v>43</v>
      </c>
      <c r="E372" s="16" t="s">
        <v>14</v>
      </c>
      <c r="F372" s="39">
        <v>237.68899999999999</v>
      </c>
      <c r="G372" s="16">
        <v>12</v>
      </c>
      <c r="H372" s="29">
        <v>19.809999999999999</v>
      </c>
      <c r="I372" s="20" t="str">
        <f>IF(B372="","",VLOOKUP(B372,[1]BASEDIESEL!$A$2:$AAA$11770,6))</f>
        <v>FRENTE-04</v>
      </c>
    </row>
    <row r="373" spans="1:9" x14ac:dyDescent="0.25">
      <c r="A373" s="7">
        <v>46141</v>
      </c>
      <c r="B373" s="51">
        <v>3030</v>
      </c>
      <c r="C373" s="17" t="s">
        <v>44</v>
      </c>
      <c r="D373" s="17" t="s">
        <v>43</v>
      </c>
      <c r="E373" s="17" t="s">
        <v>14</v>
      </c>
      <c r="F373" s="40">
        <v>399.15499999999997</v>
      </c>
      <c r="G373" s="17">
        <v>18</v>
      </c>
      <c r="H373" s="30">
        <v>22.18</v>
      </c>
      <c r="I373" s="20" t="str">
        <f>IF(B373="","",VLOOKUP(B373,[1]BASEDIESEL!$A$2:$AAA$11770,6))</f>
        <v>FRENTE-07</v>
      </c>
    </row>
    <row r="374" spans="1:9" x14ac:dyDescent="0.25">
      <c r="A374" s="7">
        <v>46141</v>
      </c>
      <c r="B374" s="51">
        <v>3032</v>
      </c>
      <c r="C374" s="17" t="s">
        <v>44</v>
      </c>
      <c r="D374" s="17" t="s">
        <v>43</v>
      </c>
      <c r="E374" s="17" t="s">
        <v>14</v>
      </c>
      <c r="F374" s="40">
        <v>161.69999999999999</v>
      </c>
      <c r="G374" s="17">
        <v>11</v>
      </c>
      <c r="H374" s="30">
        <v>14.7</v>
      </c>
      <c r="I374" s="20" t="str">
        <f>IF(B374="","",VLOOKUP(B374,[1]BASEDIESEL!$A$2:$AAA$11770,6))</f>
        <v>FRENTE-06</v>
      </c>
    </row>
    <row r="375" spans="1:9" x14ac:dyDescent="0.25">
      <c r="A375" s="7">
        <v>46141</v>
      </c>
      <c r="B375" s="50">
        <v>3045</v>
      </c>
      <c r="C375" s="16" t="s">
        <v>42</v>
      </c>
      <c r="D375" s="16" t="s">
        <v>43</v>
      </c>
      <c r="E375" s="16" t="s">
        <v>14</v>
      </c>
      <c r="F375" s="39">
        <v>259.31599999999997</v>
      </c>
      <c r="G375" s="16">
        <v>15</v>
      </c>
      <c r="H375" s="29">
        <v>17.29</v>
      </c>
      <c r="I375" s="20" t="str">
        <f>IF(B375="","",VLOOKUP(B375,[1]BASEDIESEL!$A$2:$AAA$11770,6))</f>
        <v>FRENTE-07</v>
      </c>
    </row>
    <row r="376" spans="1:9" x14ac:dyDescent="0.25">
      <c r="A376" s="7">
        <v>46141</v>
      </c>
      <c r="B376" s="50">
        <v>3029</v>
      </c>
      <c r="C376" s="16" t="s">
        <v>44</v>
      </c>
      <c r="D376" s="16" t="s">
        <v>43</v>
      </c>
      <c r="E376" s="16" t="s">
        <v>14</v>
      </c>
      <c r="F376" s="39">
        <v>220.25800000000001</v>
      </c>
      <c r="G376" s="16">
        <v>14</v>
      </c>
      <c r="H376" s="29">
        <v>15.73</v>
      </c>
      <c r="I376" s="20" t="str">
        <f>IF(B376="","",VLOOKUP(B376,[1]BASEDIESEL!$A$2:$AAA$11770,6))</f>
        <v>FRENTE-07</v>
      </c>
    </row>
    <row r="377" spans="1:9" x14ac:dyDescent="0.25">
      <c r="A377" s="7">
        <v>46141</v>
      </c>
      <c r="B377" s="50">
        <v>3033</v>
      </c>
      <c r="C377" s="16" t="s">
        <v>44</v>
      </c>
      <c r="D377" s="16" t="s">
        <v>43</v>
      </c>
      <c r="E377" s="16" t="s">
        <v>14</v>
      </c>
      <c r="F377" s="39">
        <v>385.22199999999998</v>
      </c>
      <c r="G377" s="16">
        <v>23</v>
      </c>
      <c r="H377" s="29">
        <v>16.75</v>
      </c>
      <c r="I377" s="20" t="str">
        <f>IF(B377="","",VLOOKUP(B377,[1]BASEDIESEL!$A$2:$AAA$11770,6))</f>
        <v>FRENTE-07</v>
      </c>
    </row>
    <row r="378" spans="1:9" x14ac:dyDescent="0.25">
      <c r="A378" s="7">
        <v>46142</v>
      </c>
      <c r="B378" s="50">
        <v>3051</v>
      </c>
      <c r="C378" s="16" t="s">
        <v>45</v>
      </c>
      <c r="D378" s="16" t="s">
        <v>219</v>
      </c>
      <c r="E378" s="16" t="s">
        <v>220</v>
      </c>
      <c r="F378" s="39">
        <v>662.73500000000001</v>
      </c>
      <c r="G378" s="16">
        <v>40</v>
      </c>
      <c r="H378" s="29">
        <v>16.57</v>
      </c>
      <c r="I378" s="20" t="str">
        <f>IF(B378="","",VLOOKUP(B378,[1]BASEDIESEL!$A$2:$AAA$11770,6))</f>
        <v>FRENTE-01</v>
      </c>
    </row>
    <row r="379" spans="1:9" x14ac:dyDescent="0.25">
      <c r="A379" s="7">
        <v>46142</v>
      </c>
      <c r="B379" s="51">
        <v>3052</v>
      </c>
      <c r="C379" s="17" t="s">
        <v>45</v>
      </c>
      <c r="D379" s="17" t="s">
        <v>219</v>
      </c>
      <c r="E379" s="17" t="s">
        <v>220</v>
      </c>
      <c r="F379" s="40">
        <v>749.47900000000004</v>
      </c>
      <c r="G379" s="17">
        <v>46</v>
      </c>
      <c r="H379" s="30">
        <v>16.29</v>
      </c>
      <c r="I379" s="20" t="str">
        <f>IF(B379="","",VLOOKUP(B379,[1]BASEDIESEL!$A$2:$AAA$11770,6))</f>
        <v>FRENTE-01</v>
      </c>
    </row>
    <row r="380" spans="1:9" x14ac:dyDescent="0.25">
      <c r="A380" s="7">
        <v>46142</v>
      </c>
      <c r="B380" s="50">
        <v>3053</v>
      </c>
      <c r="C380" s="16" t="s">
        <v>45</v>
      </c>
      <c r="D380" s="16" t="s">
        <v>219</v>
      </c>
      <c r="E380" s="16" t="s">
        <v>220</v>
      </c>
      <c r="F380" s="39">
        <v>664.6</v>
      </c>
      <c r="G380" s="16">
        <v>42</v>
      </c>
      <c r="H380" s="29">
        <v>15.82</v>
      </c>
      <c r="I380" s="20" t="str">
        <f>IF(B380="","",VLOOKUP(B380,[1]BASEDIESEL!$A$2:$AAA$11770,6))</f>
        <v>FRENTE-01</v>
      </c>
    </row>
    <row r="381" spans="1:9" x14ac:dyDescent="0.25">
      <c r="A381" s="7">
        <v>46142</v>
      </c>
      <c r="B381" s="51">
        <v>3054</v>
      </c>
      <c r="C381" s="17" t="s">
        <v>45</v>
      </c>
      <c r="D381" s="17" t="s">
        <v>219</v>
      </c>
      <c r="E381" s="17" t="s">
        <v>220</v>
      </c>
      <c r="F381" s="40">
        <v>888.96600000000001</v>
      </c>
      <c r="G381" s="17">
        <v>53</v>
      </c>
      <c r="H381" s="30">
        <v>16.77</v>
      </c>
      <c r="I381" s="20" t="str">
        <f>IF(B381="","",VLOOKUP(B381,[1]BASEDIESEL!$A$2:$AAA$11770,6))</f>
        <v>FRENTE-01</v>
      </c>
    </row>
    <row r="382" spans="1:9" x14ac:dyDescent="0.25">
      <c r="A382" s="7">
        <v>46142</v>
      </c>
      <c r="B382" s="50">
        <v>3019</v>
      </c>
      <c r="C382" s="16" t="s">
        <v>42</v>
      </c>
      <c r="D382" s="16" t="s">
        <v>43</v>
      </c>
      <c r="E382" s="16" t="s">
        <v>14</v>
      </c>
      <c r="F382" s="39">
        <v>644.83500000000004</v>
      </c>
      <c r="G382" s="16">
        <v>40</v>
      </c>
      <c r="H382" s="29">
        <v>16.12</v>
      </c>
      <c r="I382" s="20" t="str">
        <f>IF(B382="","",VLOOKUP(B382,[1]BASEDIESEL!$A$2:$AAA$11770,6))</f>
        <v>FRENTE-02</v>
      </c>
    </row>
    <row r="383" spans="1:9" x14ac:dyDescent="0.25">
      <c r="A383" s="7">
        <v>46142</v>
      </c>
      <c r="B383" s="51">
        <v>3020</v>
      </c>
      <c r="C383" s="17" t="s">
        <v>42</v>
      </c>
      <c r="D383" s="17" t="s">
        <v>43</v>
      </c>
      <c r="E383" s="17" t="s">
        <v>14</v>
      </c>
      <c r="F383" s="40">
        <v>422.62</v>
      </c>
      <c r="G383" s="17">
        <v>25</v>
      </c>
      <c r="H383" s="30">
        <v>16.899999999999999</v>
      </c>
      <c r="I383" s="20" t="str">
        <f>IF(B383="","",VLOOKUP(B383,[1]BASEDIESEL!$A$2:$AAA$11770,6))</f>
        <v>FRENTE-02</v>
      </c>
    </row>
    <row r="384" spans="1:9" x14ac:dyDescent="0.25">
      <c r="A384" s="7">
        <v>46142</v>
      </c>
      <c r="B384" s="50">
        <v>3021</v>
      </c>
      <c r="C384" s="16" t="s">
        <v>42</v>
      </c>
      <c r="D384" s="16" t="s">
        <v>43</v>
      </c>
      <c r="E384" s="16" t="s">
        <v>14</v>
      </c>
      <c r="F384" s="39">
        <v>617.33500000000004</v>
      </c>
      <c r="G384" s="16">
        <v>38</v>
      </c>
      <c r="H384" s="29">
        <v>16.25</v>
      </c>
      <c r="I384" s="20" t="str">
        <f>IF(B384="","",VLOOKUP(B384,[1]BASEDIESEL!$A$2:$AAA$11770,6))</f>
        <v>FRENTE-02</v>
      </c>
    </row>
    <row r="385" spans="1:9" x14ac:dyDescent="0.25">
      <c r="A385" s="7">
        <v>46142</v>
      </c>
      <c r="B385" s="51">
        <v>3022</v>
      </c>
      <c r="C385" s="17" t="s">
        <v>42</v>
      </c>
      <c r="D385" s="17" t="s">
        <v>43</v>
      </c>
      <c r="E385" s="17" t="s">
        <v>14</v>
      </c>
      <c r="F385" s="40">
        <v>426.13</v>
      </c>
      <c r="G385" s="17">
        <v>26</v>
      </c>
      <c r="H385" s="30">
        <v>16.39</v>
      </c>
      <c r="I385" s="20" t="str">
        <f>IF(B385="","",VLOOKUP(B385,[1]BASEDIESEL!$A$2:$AAA$11770,6))</f>
        <v>FRENTE-02</v>
      </c>
    </row>
    <row r="386" spans="1:9" x14ac:dyDescent="0.25">
      <c r="A386" s="7">
        <v>46142</v>
      </c>
      <c r="B386" s="50">
        <v>3023</v>
      </c>
      <c r="C386" s="16" t="s">
        <v>42</v>
      </c>
      <c r="D386" s="16" t="s">
        <v>43</v>
      </c>
      <c r="E386" s="16" t="s">
        <v>14</v>
      </c>
      <c r="F386" s="39">
        <v>497.13299999999998</v>
      </c>
      <c r="G386" s="16">
        <v>28</v>
      </c>
      <c r="H386" s="29">
        <v>17.75</v>
      </c>
      <c r="I386" s="20" t="str">
        <f>IF(B386="","",VLOOKUP(B386,[1]BASEDIESEL!$A$2:$AAA$11770,6))</f>
        <v>FRENTE-03</v>
      </c>
    </row>
    <row r="387" spans="1:9" x14ac:dyDescent="0.25">
      <c r="A387" s="7">
        <v>46142</v>
      </c>
      <c r="B387" s="51">
        <v>3024</v>
      </c>
      <c r="C387" s="17" t="s">
        <v>42</v>
      </c>
      <c r="D387" s="17" t="s">
        <v>43</v>
      </c>
      <c r="E387" s="17" t="s">
        <v>14</v>
      </c>
      <c r="F387" s="40">
        <v>407.34399999999999</v>
      </c>
      <c r="G387" s="17">
        <v>27</v>
      </c>
      <c r="H387" s="30">
        <v>15.09</v>
      </c>
      <c r="I387" s="20" t="str">
        <f>IF(B387="","",VLOOKUP(B387,[1]BASEDIESEL!$A$2:$AAA$11770,6))</f>
        <v>FRENTE-03</v>
      </c>
    </row>
    <row r="388" spans="1:9" x14ac:dyDescent="0.25">
      <c r="A388" s="7">
        <v>46142</v>
      </c>
      <c r="B388" s="50">
        <v>3025</v>
      </c>
      <c r="C388" s="16" t="s">
        <v>42</v>
      </c>
      <c r="D388" s="16" t="s">
        <v>43</v>
      </c>
      <c r="E388" s="16" t="s">
        <v>14</v>
      </c>
      <c r="F388" s="39">
        <v>242.66</v>
      </c>
      <c r="G388" s="16">
        <v>15</v>
      </c>
      <c r="H388" s="29">
        <v>16.18</v>
      </c>
      <c r="I388" s="20" t="str">
        <f>IF(B388="","",VLOOKUP(B388,[1]BASEDIESEL!$A$2:$AAA$11770,6))</f>
        <v>FRENTE-03</v>
      </c>
    </row>
    <row r="389" spans="1:9" x14ac:dyDescent="0.25">
      <c r="A389" s="7">
        <v>46142</v>
      </c>
      <c r="B389" s="51">
        <v>3026</v>
      </c>
      <c r="C389" s="17" t="s">
        <v>42</v>
      </c>
      <c r="D389" s="17" t="s">
        <v>43</v>
      </c>
      <c r="E389" s="17" t="s">
        <v>14</v>
      </c>
      <c r="F389" s="40">
        <v>546.12300000000005</v>
      </c>
      <c r="G389" s="17">
        <v>33</v>
      </c>
      <c r="H389" s="30">
        <v>16.55</v>
      </c>
      <c r="I389" s="20" t="str">
        <f>IF(B389="","",VLOOKUP(B389,[1]BASEDIESEL!$A$2:$AAA$11770,6))</f>
        <v>FRENTE-03</v>
      </c>
    </row>
    <row r="390" spans="1:9" x14ac:dyDescent="0.25">
      <c r="A390" s="7">
        <v>46142</v>
      </c>
      <c r="B390" s="50">
        <v>3031</v>
      </c>
      <c r="C390" s="16" t="s">
        <v>44</v>
      </c>
      <c r="D390" s="16" t="s">
        <v>43</v>
      </c>
      <c r="E390" s="16" t="s">
        <v>14</v>
      </c>
      <c r="F390" s="39">
        <v>313.74299999999999</v>
      </c>
      <c r="G390" s="16">
        <v>17</v>
      </c>
      <c r="H390" s="29">
        <v>18.46</v>
      </c>
      <c r="I390" s="20" t="str">
        <f>IF(B390="","",VLOOKUP(B390,[1]BASEDIESEL!$A$2:$AAA$11770,6))</f>
        <v>FRENTE-04</v>
      </c>
    </row>
    <row r="391" spans="1:9" x14ac:dyDescent="0.25">
      <c r="A391" s="7">
        <v>46142</v>
      </c>
      <c r="B391" s="50">
        <v>3035</v>
      </c>
      <c r="C391" s="16" t="s">
        <v>44</v>
      </c>
      <c r="D391" s="16" t="s">
        <v>43</v>
      </c>
      <c r="E391" s="16" t="s">
        <v>14</v>
      </c>
      <c r="F391" s="39">
        <v>105.95</v>
      </c>
      <c r="G391" s="16">
        <v>7</v>
      </c>
      <c r="H391" s="29">
        <v>15.14</v>
      </c>
      <c r="I391" s="20" t="str">
        <f>IF(B391="","",VLOOKUP(B391,[1]BASEDIESEL!$A$2:$AAA$11770,6))</f>
        <v>FRENTE-04</v>
      </c>
    </row>
    <row r="392" spans="1:9" x14ac:dyDescent="0.25">
      <c r="A392" s="7">
        <v>46142</v>
      </c>
      <c r="B392" s="51">
        <v>3041</v>
      </c>
      <c r="C392" s="17" t="s">
        <v>42</v>
      </c>
      <c r="D392" s="17" t="s">
        <v>43</v>
      </c>
      <c r="E392" s="17" t="s">
        <v>14</v>
      </c>
      <c r="F392" s="40">
        <v>353.85</v>
      </c>
      <c r="G392" s="17">
        <v>18</v>
      </c>
      <c r="H392" s="30">
        <v>19.66</v>
      </c>
      <c r="I392" s="20" t="str">
        <f>IF(B392="","",VLOOKUP(B392,[1]BASEDIESEL!$A$2:$AAA$11770,6))</f>
        <v>FRENTE-04</v>
      </c>
    </row>
    <row r="393" spans="1:9" x14ac:dyDescent="0.25">
      <c r="A393" s="7">
        <v>46142</v>
      </c>
      <c r="B393" s="51">
        <v>3043</v>
      </c>
      <c r="C393" s="17" t="s">
        <v>42</v>
      </c>
      <c r="D393" s="17" t="s">
        <v>43</v>
      </c>
      <c r="E393" s="17" t="s">
        <v>14</v>
      </c>
      <c r="F393" s="40">
        <v>437.25700000000001</v>
      </c>
      <c r="G393" s="17">
        <v>23</v>
      </c>
      <c r="H393" s="30">
        <v>19.010000000000002</v>
      </c>
      <c r="I393" s="20" t="str">
        <f>IF(B393="","",VLOOKUP(B393,[1]BASEDIESEL!$A$2:$AAA$11770,6))</f>
        <v>FRENTE-04</v>
      </c>
    </row>
    <row r="394" spans="1:9" x14ac:dyDescent="0.25">
      <c r="A394" s="7">
        <v>46142</v>
      </c>
      <c r="B394" s="50">
        <v>3047</v>
      </c>
      <c r="C394" s="16" t="s">
        <v>42</v>
      </c>
      <c r="D394" s="16" t="s">
        <v>43</v>
      </c>
      <c r="E394" s="16" t="s">
        <v>14</v>
      </c>
      <c r="F394" s="39">
        <v>533.13</v>
      </c>
      <c r="G394" s="16">
        <v>30</v>
      </c>
      <c r="H394" s="29">
        <v>17.77</v>
      </c>
      <c r="I394" s="20" t="str">
        <f>IF(B394="","",VLOOKUP(B394,[1]BASEDIESEL!$A$2:$AAA$11770,6))</f>
        <v>FRENTE-05</v>
      </c>
    </row>
    <row r="395" spans="1:9" x14ac:dyDescent="0.25">
      <c r="A395" s="7">
        <v>46142</v>
      </c>
      <c r="B395" s="51">
        <v>3048</v>
      </c>
      <c r="C395" s="17" t="s">
        <v>42</v>
      </c>
      <c r="D395" s="17" t="s">
        <v>43</v>
      </c>
      <c r="E395" s="17" t="s">
        <v>14</v>
      </c>
      <c r="F395" s="40">
        <v>592.255</v>
      </c>
      <c r="G395" s="17">
        <v>33</v>
      </c>
      <c r="H395" s="30">
        <v>17.95</v>
      </c>
      <c r="I395" s="20" t="str">
        <f>IF(B395="","",VLOOKUP(B395,[1]BASEDIESEL!$A$2:$AAA$11770,6))</f>
        <v>FRENTE-05</v>
      </c>
    </row>
    <row r="396" spans="1:9" x14ac:dyDescent="0.25">
      <c r="A396" s="7">
        <v>46142</v>
      </c>
      <c r="B396" s="50">
        <v>3049</v>
      </c>
      <c r="C396" s="16" t="s">
        <v>42</v>
      </c>
      <c r="D396" s="16" t="s">
        <v>43</v>
      </c>
      <c r="E396" s="16" t="s">
        <v>14</v>
      </c>
      <c r="F396" s="39">
        <v>415.42</v>
      </c>
      <c r="G396" s="16">
        <v>25</v>
      </c>
      <c r="H396" s="29">
        <v>16.62</v>
      </c>
      <c r="I396" s="20" t="str">
        <f>IF(B396="","",VLOOKUP(B396,[1]BASEDIESEL!$A$2:$AAA$11770,6))</f>
        <v>FRENTE-05</v>
      </c>
    </row>
    <row r="397" spans="1:9" x14ac:dyDescent="0.25">
      <c r="A397" s="7">
        <v>46142</v>
      </c>
      <c r="B397" s="51">
        <v>3050</v>
      </c>
      <c r="C397" s="17" t="s">
        <v>42</v>
      </c>
      <c r="D397" s="17" t="s">
        <v>43</v>
      </c>
      <c r="E397" s="17" t="s">
        <v>14</v>
      </c>
      <c r="F397" s="40">
        <v>195.535</v>
      </c>
      <c r="G397" s="17">
        <v>12</v>
      </c>
      <c r="H397" s="30">
        <v>16.29</v>
      </c>
      <c r="I397" s="20" t="str">
        <f>IF(B397="","",VLOOKUP(B397,[1]BASEDIESEL!$A$2:$AAA$11770,6))</f>
        <v>FRENTE-05</v>
      </c>
    </row>
    <row r="398" spans="1:9" x14ac:dyDescent="0.25">
      <c r="A398" s="7">
        <v>46142</v>
      </c>
      <c r="B398" s="51">
        <v>3028</v>
      </c>
      <c r="C398" s="17" t="s">
        <v>44</v>
      </c>
      <c r="D398" s="17" t="s">
        <v>43</v>
      </c>
      <c r="E398" s="17" t="s">
        <v>14</v>
      </c>
      <c r="F398" s="40">
        <v>38.018000000000001</v>
      </c>
      <c r="G398" s="17">
        <v>3</v>
      </c>
      <c r="H398" s="30">
        <v>12.67</v>
      </c>
      <c r="I398" s="20" t="str">
        <f>IF(B398="","",VLOOKUP(B398,[1]BASEDIESEL!$A$2:$AAA$11770,6))</f>
        <v>FRENTE-06</v>
      </c>
    </row>
    <row r="399" spans="1:9" x14ac:dyDescent="0.25">
      <c r="A399" s="7">
        <v>46142</v>
      </c>
      <c r="B399" s="51">
        <v>3034</v>
      </c>
      <c r="C399" s="17" t="s">
        <v>44</v>
      </c>
      <c r="D399" s="17" t="s">
        <v>43</v>
      </c>
      <c r="E399" s="17" t="s">
        <v>14</v>
      </c>
      <c r="F399" s="40">
        <v>249.791</v>
      </c>
      <c r="G399" s="17">
        <v>15</v>
      </c>
      <c r="H399" s="30">
        <v>16.649999999999999</v>
      </c>
      <c r="I399" s="20" t="str">
        <f>IF(B399="","",VLOOKUP(B399,[1]BASEDIESEL!$A$2:$AAA$11770,6))</f>
        <v>FRENTE-06</v>
      </c>
    </row>
    <row r="400" spans="1:9" x14ac:dyDescent="0.25">
      <c r="A400" s="7">
        <v>46142</v>
      </c>
      <c r="B400" s="50">
        <v>3042</v>
      </c>
      <c r="C400" s="16" t="s">
        <v>42</v>
      </c>
      <c r="D400" s="16" t="s">
        <v>43</v>
      </c>
      <c r="E400" s="16" t="s">
        <v>14</v>
      </c>
      <c r="F400" s="39">
        <v>267.12400000000002</v>
      </c>
      <c r="G400" s="16">
        <v>17</v>
      </c>
      <c r="H400" s="29">
        <v>15.71</v>
      </c>
      <c r="I400" s="20" t="str">
        <f>IF(B400="","",VLOOKUP(B400,[1]BASEDIESEL!$A$2:$AAA$11770,6))</f>
        <v>FRENTE-06</v>
      </c>
    </row>
    <row r="401" spans="1:9" x14ac:dyDescent="0.25">
      <c r="A401" s="7">
        <v>46142</v>
      </c>
      <c r="B401" s="51">
        <v>3046</v>
      </c>
      <c r="C401" s="17" t="s">
        <v>42</v>
      </c>
      <c r="D401" s="17" t="s">
        <v>43</v>
      </c>
      <c r="E401" s="17" t="s">
        <v>14</v>
      </c>
      <c r="F401" s="40">
        <v>335.74700000000001</v>
      </c>
      <c r="G401" s="17">
        <v>18</v>
      </c>
      <c r="H401" s="30">
        <v>18.649999999999999</v>
      </c>
      <c r="I401" s="20" t="str">
        <f>IF(B401="","",VLOOKUP(B401,[1]BASEDIESEL!$A$2:$AAA$11770,6))</f>
        <v>FRENTE-06</v>
      </c>
    </row>
    <row r="402" spans="1:9" x14ac:dyDescent="0.25">
      <c r="A402" s="7">
        <v>46142</v>
      </c>
      <c r="B402" s="50">
        <v>3027</v>
      </c>
      <c r="C402" s="16" t="s">
        <v>44</v>
      </c>
      <c r="D402" s="16" t="s">
        <v>43</v>
      </c>
      <c r="E402" s="16" t="s">
        <v>14</v>
      </c>
      <c r="F402" s="39">
        <v>268.21100000000001</v>
      </c>
      <c r="G402" s="16">
        <v>14</v>
      </c>
      <c r="H402" s="29">
        <v>19.16</v>
      </c>
      <c r="I402" s="20" t="str">
        <f>IF(B402="","",VLOOKUP(B402,[1]BASEDIESEL!$A$2:$AAA$11770,6))</f>
        <v>FRENTE-04</v>
      </c>
    </row>
    <row r="403" spans="1:9" x14ac:dyDescent="0.25">
      <c r="A403" s="7">
        <v>46142</v>
      </c>
      <c r="B403" s="51">
        <v>3030</v>
      </c>
      <c r="C403" s="17" t="s">
        <v>44</v>
      </c>
      <c r="D403" s="17" t="s">
        <v>43</v>
      </c>
      <c r="E403" s="17" t="s">
        <v>14</v>
      </c>
      <c r="F403" s="40">
        <v>194.197</v>
      </c>
      <c r="G403" s="17">
        <v>10</v>
      </c>
      <c r="H403" s="30">
        <v>19.420000000000002</v>
      </c>
      <c r="I403" s="20" t="str">
        <f>IF(B403="","",VLOOKUP(B403,[1]BASEDIESEL!$A$2:$AAA$11770,6))</f>
        <v>FRENTE-07</v>
      </c>
    </row>
    <row r="404" spans="1:9" x14ac:dyDescent="0.25">
      <c r="A404" s="7">
        <v>46142</v>
      </c>
      <c r="B404" s="51">
        <v>3032</v>
      </c>
      <c r="C404" s="17" t="s">
        <v>44</v>
      </c>
      <c r="D404" s="17" t="s">
        <v>43</v>
      </c>
      <c r="E404" s="17" t="s">
        <v>14</v>
      </c>
      <c r="F404" s="40">
        <v>128.50899999999999</v>
      </c>
      <c r="G404" s="17">
        <v>9</v>
      </c>
      <c r="H404" s="30">
        <v>14.28</v>
      </c>
      <c r="I404" s="20" t="str">
        <f>IF(B404="","",VLOOKUP(B404,[1]BASEDIESEL!$A$2:$AAA$11770,6))</f>
        <v>FRENTE-06</v>
      </c>
    </row>
    <row r="405" spans="1:9" x14ac:dyDescent="0.25">
      <c r="A405" s="7">
        <v>46142</v>
      </c>
      <c r="B405" s="50">
        <v>3045</v>
      </c>
      <c r="C405" s="16" t="s">
        <v>42</v>
      </c>
      <c r="D405" s="16" t="s">
        <v>43</v>
      </c>
      <c r="E405" s="16" t="s">
        <v>14</v>
      </c>
      <c r="F405" s="39">
        <v>220.012</v>
      </c>
      <c r="G405" s="16">
        <v>11</v>
      </c>
      <c r="H405" s="29">
        <v>20</v>
      </c>
      <c r="I405" s="20" t="str">
        <f>IF(B405="","",VLOOKUP(B405,[1]BASEDIESEL!$A$2:$AAA$11770,6))</f>
        <v>FRENTE-07</v>
      </c>
    </row>
    <row r="406" spans="1:9" x14ac:dyDescent="0.25">
      <c r="A406" s="7">
        <v>46142</v>
      </c>
      <c r="B406" s="50">
        <v>3029</v>
      </c>
      <c r="C406" s="16" t="s">
        <v>44</v>
      </c>
      <c r="D406" s="16" t="s">
        <v>43</v>
      </c>
      <c r="E406" s="16" t="s">
        <v>14</v>
      </c>
      <c r="F406" s="39">
        <v>254.37799999999999</v>
      </c>
      <c r="G406" s="16">
        <v>14</v>
      </c>
      <c r="H406" s="29">
        <v>18.170000000000002</v>
      </c>
      <c r="I406" s="20" t="str">
        <f>IF(B406="","",VLOOKUP(B406,[1]BASEDIESEL!$A$2:$AAA$11770,6))</f>
        <v>FRENTE-07</v>
      </c>
    </row>
    <row r="407" spans="1:9" x14ac:dyDescent="0.25">
      <c r="A407" s="7">
        <v>46142</v>
      </c>
      <c r="B407" s="50">
        <v>3033</v>
      </c>
      <c r="C407" s="16" t="s">
        <v>44</v>
      </c>
      <c r="D407" s="16" t="s">
        <v>43</v>
      </c>
      <c r="E407" s="16" t="s">
        <v>14</v>
      </c>
      <c r="F407" s="39">
        <v>250.31299999999999</v>
      </c>
      <c r="G407" s="16">
        <v>16</v>
      </c>
      <c r="H407" s="29">
        <v>15.64</v>
      </c>
      <c r="I407" s="20" t="str">
        <f>IF(B407="","",VLOOKUP(B407,[1]BASEDIESEL!$A$2:$AAA$11770,6))</f>
        <v>FRENTE-07</v>
      </c>
    </row>
    <row r="408" spans="1:9" x14ac:dyDescent="0.25">
      <c r="A408" s="7">
        <v>46143</v>
      </c>
      <c r="B408" s="50">
        <v>3051</v>
      </c>
      <c r="C408" s="16" t="s">
        <v>45</v>
      </c>
      <c r="D408" s="16" t="s">
        <v>219</v>
      </c>
      <c r="E408" s="16" t="s">
        <v>220</v>
      </c>
      <c r="F408" s="39">
        <v>696.84</v>
      </c>
      <c r="G408" s="16">
        <v>40</v>
      </c>
      <c r="H408" s="29">
        <v>17.420000000000002</v>
      </c>
      <c r="I408" s="20" t="str">
        <f>IF(B408="","",VLOOKUP(B408,[1]BASEDIESEL!$A$2:$AAA$11770,6))</f>
        <v>FRENTE-01</v>
      </c>
    </row>
    <row r="409" spans="1:9" x14ac:dyDescent="0.25">
      <c r="A409" s="7">
        <v>46143</v>
      </c>
      <c r="B409" s="51">
        <v>3052</v>
      </c>
      <c r="C409" s="17" t="s">
        <v>45</v>
      </c>
      <c r="D409" s="17" t="s">
        <v>219</v>
      </c>
      <c r="E409" s="17" t="s">
        <v>220</v>
      </c>
      <c r="F409" s="40">
        <v>792.245</v>
      </c>
      <c r="G409" s="17">
        <v>43</v>
      </c>
      <c r="H409" s="30">
        <v>18.420000000000002</v>
      </c>
      <c r="I409" s="20" t="str">
        <f>IF(B409="","",VLOOKUP(B409,[1]BASEDIESEL!$A$2:$AAA$11770,6))</f>
        <v>FRENTE-01</v>
      </c>
    </row>
    <row r="410" spans="1:9" x14ac:dyDescent="0.25">
      <c r="A410" s="7">
        <v>46143</v>
      </c>
      <c r="B410" s="50">
        <v>3053</v>
      </c>
      <c r="C410" s="16" t="s">
        <v>45</v>
      </c>
      <c r="D410" s="16" t="s">
        <v>219</v>
      </c>
      <c r="E410" s="16" t="s">
        <v>220</v>
      </c>
      <c r="F410" s="39">
        <v>667.33</v>
      </c>
      <c r="G410" s="16">
        <v>35</v>
      </c>
      <c r="H410" s="29">
        <v>19.07</v>
      </c>
      <c r="I410" s="20" t="str">
        <f>IF(B410="","",VLOOKUP(B410,[1]BASEDIESEL!$A$2:$AAA$11770,6))</f>
        <v>FRENTE-01</v>
      </c>
    </row>
    <row r="411" spans="1:9" x14ac:dyDescent="0.25">
      <c r="A411" s="7">
        <v>46143</v>
      </c>
      <c r="B411" s="51">
        <v>3054</v>
      </c>
      <c r="C411" s="17" t="s">
        <v>45</v>
      </c>
      <c r="D411" s="17" t="s">
        <v>219</v>
      </c>
      <c r="E411" s="17" t="s">
        <v>220</v>
      </c>
      <c r="F411" s="40">
        <v>744.68499999999995</v>
      </c>
      <c r="G411" s="17">
        <v>45</v>
      </c>
      <c r="H411" s="30">
        <v>16.55</v>
      </c>
      <c r="I411" s="20" t="str">
        <f>IF(B411="","",VLOOKUP(B411,[1]BASEDIESEL!$A$2:$AAA$11770,6))</f>
        <v>FRENTE-01</v>
      </c>
    </row>
    <row r="412" spans="1:9" x14ac:dyDescent="0.25">
      <c r="A412" s="7">
        <v>46143</v>
      </c>
      <c r="B412" s="50">
        <v>3019</v>
      </c>
      <c r="C412" s="16" t="s">
        <v>42</v>
      </c>
      <c r="D412" s="16" t="s">
        <v>43</v>
      </c>
      <c r="E412" s="16" t="s">
        <v>14</v>
      </c>
      <c r="F412" s="39">
        <v>581.66200000000003</v>
      </c>
      <c r="G412" s="16">
        <v>32</v>
      </c>
      <c r="H412" s="29">
        <v>18.18</v>
      </c>
      <c r="I412" s="20" t="str">
        <f>IF(B412="","",VLOOKUP(B412,[1]BASEDIESEL!$A$2:$AAA$11770,6))</f>
        <v>FRENTE-02</v>
      </c>
    </row>
    <row r="413" spans="1:9" x14ac:dyDescent="0.25">
      <c r="A413" s="7">
        <v>46143</v>
      </c>
      <c r="B413" s="51">
        <v>3020</v>
      </c>
      <c r="C413" s="17" t="s">
        <v>42</v>
      </c>
      <c r="D413" s="17" t="s">
        <v>43</v>
      </c>
      <c r="E413" s="17" t="s">
        <v>14</v>
      </c>
      <c r="F413" s="40">
        <v>435.52800000000002</v>
      </c>
      <c r="G413" s="17">
        <v>26</v>
      </c>
      <c r="H413" s="30">
        <v>16.75</v>
      </c>
      <c r="I413" s="20" t="str">
        <f>IF(B413="","",VLOOKUP(B413,[1]BASEDIESEL!$A$2:$AAA$11770,6))</f>
        <v>FRENTE-02</v>
      </c>
    </row>
    <row r="414" spans="1:9" x14ac:dyDescent="0.25">
      <c r="A414" s="7">
        <v>46143</v>
      </c>
      <c r="B414" s="50">
        <v>3021</v>
      </c>
      <c r="C414" s="16" t="s">
        <v>42</v>
      </c>
      <c r="D414" s="16" t="s">
        <v>43</v>
      </c>
      <c r="E414" s="16" t="s">
        <v>14</v>
      </c>
      <c r="F414" s="39">
        <v>467.64</v>
      </c>
      <c r="G414" s="16">
        <v>28</v>
      </c>
      <c r="H414" s="29">
        <v>16.7</v>
      </c>
      <c r="I414" s="20" t="str">
        <f>IF(B414="","",VLOOKUP(B414,[1]BASEDIESEL!$A$2:$AAA$11770,6))</f>
        <v>FRENTE-02</v>
      </c>
    </row>
    <row r="415" spans="1:9" x14ac:dyDescent="0.25">
      <c r="A415" s="7">
        <v>46143</v>
      </c>
      <c r="B415" s="51">
        <v>3022</v>
      </c>
      <c r="C415" s="17" t="s">
        <v>42</v>
      </c>
      <c r="D415" s="17" t="s">
        <v>43</v>
      </c>
      <c r="E415" s="17" t="s">
        <v>14</v>
      </c>
      <c r="F415" s="40">
        <v>561.19000000000005</v>
      </c>
      <c r="G415" s="17">
        <v>34</v>
      </c>
      <c r="H415" s="30">
        <v>16.510000000000002</v>
      </c>
      <c r="I415" s="20" t="str">
        <f>IF(B415="","",VLOOKUP(B415,[1]BASEDIESEL!$A$2:$AAA$11770,6))</f>
        <v>FRENTE-02</v>
      </c>
    </row>
    <row r="416" spans="1:9" x14ac:dyDescent="0.25">
      <c r="A416" s="7">
        <v>46143</v>
      </c>
      <c r="B416" s="50">
        <v>3023</v>
      </c>
      <c r="C416" s="16" t="s">
        <v>42</v>
      </c>
      <c r="D416" s="16" t="s">
        <v>43</v>
      </c>
      <c r="E416" s="16" t="s">
        <v>14</v>
      </c>
      <c r="F416" s="39">
        <v>329.12799999999999</v>
      </c>
      <c r="G416" s="16">
        <v>20</v>
      </c>
      <c r="H416" s="29">
        <v>16.46</v>
      </c>
      <c r="I416" s="20" t="str">
        <f>IF(B416="","",VLOOKUP(B416,[1]BASEDIESEL!$A$2:$AAA$11770,6))</f>
        <v>FRENTE-03</v>
      </c>
    </row>
    <row r="417" spans="1:9" x14ac:dyDescent="0.25">
      <c r="A417" s="7">
        <v>46143</v>
      </c>
      <c r="B417" s="51">
        <v>3024</v>
      </c>
      <c r="C417" s="17" t="s">
        <v>42</v>
      </c>
      <c r="D417" s="17" t="s">
        <v>43</v>
      </c>
      <c r="E417" s="17" t="s">
        <v>14</v>
      </c>
      <c r="F417" s="40">
        <v>331.87299999999999</v>
      </c>
      <c r="G417" s="17">
        <v>19</v>
      </c>
      <c r="H417" s="30">
        <v>17.47</v>
      </c>
      <c r="I417" s="20" t="str">
        <f>IF(B417="","",VLOOKUP(B417,[1]BASEDIESEL!$A$2:$AAA$11770,6))</f>
        <v>FRENTE-03</v>
      </c>
    </row>
    <row r="418" spans="1:9" x14ac:dyDescent="0.25">
      <c r="A418" s="7">
        <v>46143</v>
      </c>
      <c r="B418" s="50">
        <v>3025</v>
      </c>
      <c r="C418" s="16" t="s">
        <v>42</v>
      </c>
      <c r="D418" s="16" t="s">
        <v>43</v>
      </c>
      <c r="E418" s="16" t="s">
        <v>14</v>
      </c>
      <c r="F418" s="39">
        <v>367.286</v>
      </c>
      <c r="G418" s="16">
        <v>21</v>
      </c>
      <c r="H418" s="29">
        <v>17.489999999999998</v>
      </c>
      <c r="I418" s="20" t="str">
        <f>IF(B418="","",VLOOKUP(B418,[1]BASEDIESEL!$A$2:$AAA$11770,6))</f>
        <v>FRENTE-03</v>
      </c>
    </row>
    <row r="419" spans="1:9" x14ac:dyDescent="0.25">
      <c r="A419" s="7">
        <v>46143</v>
      </c>
      <c r="B419" s="51">
        <v>3026</v>
      </c>
      <c r="C419" s="17" t="s">
        <v>42</v>
      </c>
      <c r="D419" s="17" t="s">
        <v>43</v>
      </c>
      <c r="E419" s="17" t="s">
        <v>14</v>
      </c>
      <c r="F419" s="40">
        <v>375.733</v>
      </c>
      <c r="G419" s="17">
        <v>21</v>
      </c>
      <c r="H419" s="30">
        <v>17.89</v>
      </c>
      <c r="I419" s="20" t="str">
        <f>IF(B419="","",VLOOKUP(B419,[1]BASEDIESEL!$A$2:$AAA$11770,6))</f>
        <v>FRENTE-03</v>
      </c>
    </row>
    <row r="420" spans="1:9" x14ac:dyDescent="0.25">
      <c r="A420" s="7">
        <v>46143</v>
      </c>
      <c r="B420" s="50">
        <v>3031</v>
      </c>
      <c r="C420" s="16" t="s">
        <v>44</v>
      </c>
      <c r="D420" s="16" t="s">
        <v>43</v>
      </c>
      <c r="E420" s="16" t="s">
        <v>14</v>
      </c>
      <c r="F420" s="39">
        <v>352.66</v>
      </c>
      <c r="G420" s="16">
        <v>18</v>
      </c>
      <c r="H420" s="29">
        <v>19.59</v>
      </c>
      <c r="I420" s="20" t="str">
        <f>IF(B420="","",VLOOKUP(B420,[1]BASEDIESEL!$A$2:$AAA$11770,6))</f>
        <v>FRENTE-04</v>
      </c>
    </row>
    <row r="421" spans="1:9" x14ac:dyDescent="0.25">
      <c r="A421" s="7">
        <v>46143</v>
      </c>
      <c r="B421" s="50">
        <v>3035</v>
      </c>
      <c r="C421" s="16" t="s">
        <v>44</v>
      </c>
      <c r="D421" s="16" t="s">
        <v>43</v>
      </c>
      <c r="E421" s="16" t="s">
        <v>14</v>
      </c>
      <c r="F421" s="39">
        <v>601.327</v>
      </c>
      <c r="G421" s="16">
        <v>30</v>
      </c>
      <c r="H421" s="29">
        <v>20.04</v>
      </c>
      <c r="I421" s="20" t="str">
        <f>IF(B421="","",VLOOKUP(B421,[1]BASEDIESEL!$A$2:$AAA$11770,6))</f>
        <v>FRENTE-04</v>
      </c>
    </row>
    <row r="422" spans="1:9" x14ac:dyDescent="0.25">
      <c r="A422" s="7">
        <v>46143</v>
      </c>
      <c r="B422" s="51">
        <v>3041</v>
      </c>
      <c r="C422" s="17" t="s">
        <v>42</v>
      </c>
      <c r="D422" s="17" t="s">
        <v>43</v>
      </c>
      <c r="E422" s="17" t="s">
        <v>14</v>
      </c>
      <c r="F422" s="40">
        <v>172.87200000000001</v>
      </c>
      <c r="G422" s="17">
        <v>9</v>
      </c>
      <c r="H422" s="30">
        <v>19.21</v>
      </c>
      <c r="I422" s="20" t="str">
        <f>IF(B422="","",VLOOKUP(B422,[1]BASEDIESEL!$A$2:$AAA$11770,6))</f>
        <v>FRENTE-04</v>
      </c>
    </row>
    <row r="423" spans="1:9" x14ac:dyDescent="0.25">
      <c r="A423" s="7">
        <v>46143</v>
      </c>
      <c r="B423" s="51">
        <v>3043</v>
      </c>
      <c r="C423" s="17" t="s">
        <v>42</v>
      </c>
      <c r="D423" s="17" t="s">
        <v>43</v>
      </c>
      <c r="E423" s="17" t="s">
        <v>14</v>
      </c>
      <c r="F423" s="40">
        <v>415.52100000000002</v>
      </c>
      <c r="G423" s="17">
        <v>23</v>
      </c>
      <c r="H423" s="30">
        <v>18.07</v>
      </c>
      <c r="I423" s="20" t="str">
        <f>IF(B423="","",VLOOKUP(B423,[1]BASEDIESEL!$A$2:$AAA$11770,6))</f>
        <v>FRENTE-04</v>
      </c>
    </row>
    <row r="424" spans="1:9" x14ac:dyDescent="0.25">
      <c r="A424" s="7">
        <v>46143</v>
      </c>
      <c r="B424" s="50">
        <v>3047</v>
      </c>
      <c r="C424" s="16" t="s">
        <v>42</v>
      </c>
      <c r="D424" s="16" t="s">
        <v>43</v>
      </c>
      <c r="E424" s="16" t="s">
        <v>14</v>
      </c>
      <c r="F424" s="39">
        <v>438.78</v>
      </c>
      <c r="G424" s="16">
        <v>25</v>
      </c>
      <c r="H424" s="29">
        <v>17.55</v>
      </c>
      <c r="I424" s="20" t="str">
        <f>IF(B424="","",VLOOKUP(B424,[1]BASEDIESEL!$A$2:$AAA$11770,6))</f>
        <v>FRENTE-05</v>
      </c>
    </row>
    <row r="425" spans="1:9" x14ac:dyDescent="0.25">
      <c r="A425" s="7">
        <v>46143</v>
      </c>
      <c r="B425" s="51">
        <v>3048</v>
      </c>
      <c r="C425" s="17" t="s">
        <v>42</v>
      </c>
      <c r="D425" s="17" t="s">
        <v>43</v>
      </c>
      <c r="E425" s="17" t="s">
        <v>14</v>
      </c>
      <c r="F425" s="40">
        <v>513.10500000000002</v>
      </c>
      <c r="G425" s="17">
        <v>29</v>
      </c>
      <c r="H425" s="30">
        <v>17.690000000000001</v>
      </c>
      <c r="I425" s="20" t="str">
        <f>IF(B425="","",VLOOKUP(B425,[1]BASEDIESEL!$A$2:$AAA$11770,6))</f>
        <v>FRENTE-05</v>
      </c>
    </row>
    <row r="426" spans="1:9" x14ac:dyDescent="0.25">
      <c r="A426" s="7">
        <v>46143</v>
      </c>
      <c r="B426" s="50">
        <v>3049</v>
      </c>
      <c r="C426" s="16" t="s">
        <v>42</v>
      </c>
      <c r="D426" s="16" t="s">
        <v>43</v>
      </c>
      <c r="E426" s="16" t="s">
        <v>14</v>
      </c>
      <c r="F426" s="39">
        <v>505.82</v>
      </c>
      <c r="G426" s="16">
        <v>27</v>
      </c>
      <c r="H426" s="29">
        <v>18.73</v>
      </c>
      <c r="I426" s="20" t="str">
        <f>IF(B426="","",VLOOKUP(B426,[1]BASEDIESEL!$A$2:$AAA$11770,6))</f>
        <v>FRENTE-05</v>
      </c>
    </row>
    <row r="427" spans="1:9" x14ac:dyDescent="0.25">
      <c r="A427" s="7">
        <v>46143</v>
      </c>
      <c r="B427" s="51">
        <v>3050</v>
      </c>
      <c r="C427" s="17" t="s">
        <v>42</v>
      </c>
      <c r="D427" s="17" t="s">
        <v>43</v>
      </c>
      <c r="E427" s="17" t="s">
        <v>14</v>
      </c>
      <c r="F427" s="40">
        <v>364.59500000000003</v>
      </c>
      <c r="G427" s="17">
        <v>22</v>
      </c>
      <c r="H427" s="30">
        <v>16.57</v>
      </c>
      <c r="I427" s="20" t="str">
        <f>IF(B427="","",VLOOKUP(B427,[1]BASEDIESEL!$A$2:$AAA$11770,6))</f>
        <v>FRENTE-05</v>
      </c>
    </row>
    <row r="428" spans="1:9" x14ac:dyDescent="0.25">
      <c r="A428" s="7">
        <v>46143</v>
      </c>
      <c r="B428" s="51">
        <v>3028</v>
      </c>
      <c r="C428" s="17" t="s">
        <v>44</v>
      </c>
      <c r="D428" s="17" t="s">
        <v>43</v>
      </c>
      <c r="E428" s="17" t="s">
        <v>14</v>
      </c>
      <c r="F428" s="40">
        <v>15.725</v>
      </c>
      <c r="G428" s="17">
        <v>1</v>
      </c>
      <c r="H428" s="30">
        <v>15.73</v>
      </c>
      <c r="I428" s="20" t="str">
        <f>IF(B428="","",VLOOKUP(B428,[1]BASEDIESEL!$A$2:$AAA$11770,6))</f>
        <v>FRENTE-06</v>
      </c>
    </row>
    <row r="429" spans="1:9" x14ac:dyDescent="0.25">
      <c r="A429" s="7">
        <v>46143</v>
      </c>
      <c r="B429" s="51">
        <v>3034</v>
      </c>
      <c r="C429" s="17" t="s">
        <v>44</v>
      </c>
      <c r="D429" s="17" t="s">
        <v>43</v>
      </c>
      <c r="E429" s="17" t="s">
        <v>14</v>
      </c>
      <c r="F429" s="40">
        <v>503.10500000000002</v>
      </c>
      <c r="G429" s="17">
        <v>29</v>
      </c>
      <c r="H429" s="30">
        <v>17.350000000000001</v>
      </c>
      <c r="I429" s="20" t="str">
        <f>IF(B429="","",VLOOKUP(B429,[1]BASEDIESEL!$A$2:$AAA$11770,6))</f>
        <v>FRENTE-06</v>
      </c>
    </row>
    <row r="430" spans="1:9" x14ac:dyDescent="0.25">
      <c r="A430" s="7">
        <v>46143</v>
      </c>
      <c r="B430" s="50">
        <v>3042</v>
      </c>
      <c r="C430" s="16" t="s">
        <v>42</v>
      </c>
      <c r="D430" s="16" t="s">
        <v>43</v>
      </c>
      <c r="E430" s="16" t="s">
        <v>14</v>
      </c>
      <c r="F430" s="39">
        <v>450.66899999999998</v>
      </c>
      <c r="G430" s="16">
        <v>30</v>
      </c>
      <c r="H430" s="29">
        <v>15.02</v>
      </c>
      <c r="I430" s="20" t="str">
        <f>IF(B430="","",VLOOKUP(B430,[1]BASEDIESEL!$A$2:$AAA$11770,6))</f>
        <v>FRENTE-06</v>
      </c>
    </row>
    <row r="431" spans="1:9" x14ac:dyDescent="0.25">
      <c r="A431" s="7">
        <v>46143</v>
      </c>
      <c r="B431" s="51">
        <v>3046</v>
      </c>
      <c r="C431" s="17" t="s">
        <v>42</v>
      </c>
      <c r="D431" s="17" t="s">
        <v>43</v>
      </c>
      <c r="E431" s="17" t="s">
        <v>14</v>
      </c>
      <c r="F431" s="40">
        <v>367.34100000000001</v>
      </c>
      <c r="G431" s="17">
        <v>26</v>
      </c>
      <c r="H431" s="30">
        <v>14.13</v>
      </c>
      <c r="I431" s="20" t="str">
        <f>IF(B431="","",VLOOKUP(B431,[1]BASEDIESEL!$A$2:$AAA$11770,6))</f>
        <v>FRENTE-06</v>
      </c>
    </row>
    <row r="432" spans="1:9" x14ac:dyDescent="0.25">
      <c r="A432" s="7">
        <v>46143</v>
      </c>
      <c r="B432" s="50">
        <v>3027</v>
      </c>
      <c r="C432" s="16" t="s">
        <v>44</v>
      </c>
      <c r="D432" s="16" t="s">
        <v>43</v>
      </c>
      <c r="E432" s="16" t="s">
        <v>14</v>
      </c>
      <c r="F432" s="39">
        <v>585.67600000000004</v>
      </c>
      <c r="G432" s="16">
        <v>29</v>
      </c>
      <c r="H432" s="29">
        <v>20.2</v>
      </c>
      <c r="I432" s="20" t="str">
        <f>IF(B432="","",VLOOKUP(B432,[1]BASEDIESEL!$A$2:$AAA$11770,6))</f>
        <v>FRENTE-04</v>
      </c>
    </row>
    <row r="433" spans="1:9" x14ac:dyDescent="0.25">
      <c r="A433" s="7">
        <v>46143</v>
      </c>
      <c r="B433" s="51">
        <v>3030</v>
      </c>
      <c r="C433" s="17" t="s">
        <v>44</v>
      </c>
      <c r="D433" s="17" t="s">
        <v>43</v>
      </c>
      <c r="E433" s="17" t="s">
        <v>14</v>
      </c>
      <c r="F433" s="40">
        <v>520.00599999999997</v>
      </c>
      <c r="G433" s="17">
        <v>28</v>
      </c>
      <c r="H433" s="30">
        <v>18.57</v>
      </c>
      <c r="I433" s="20" t="str">
        <f>IF(B433="","",VLOOKUP(B433,[1]BASEDIESEL!$A$2:$AAA$11770,6))</f>
        <v>FRENTE-07</v>
      </c>
    </row>
    <row r="434" spans="1:9" x14ac:dyDescent="0.25">
      <c r="A434" s="7">
        <v>46143</v>
      </c>
      <c r="B434" s="51">
        <v>3032</v>
      </c>
      <c r="C434" s="17" t="s">
        <v>44</v>
      </c>
      <c r="D434" s="17" t="s">
        <v>43</v>
      </c>
      <c r="E434" s="17" t="s">
        <v>14</v>
      </c>
      <c r="F434" s="40">
        <v>91.858000000000004</v>
      </c>
      <c r="G434" s="17">
        <v>5</v>
      </c>
      <c r="H434" s="30">
        <v>18.37</v>
      </c>
      <c r="I434" s="20" t="str">
        <f>IF(B434="","",VLOOKUP(B434,[1]BASEDIESEL!$A$2:$AAA$11770,6))</f>
        <v>FRENTE-06</v>
      </c>
    </row>
    <row r="435" spans="1:9" x14ac:dyDescent="0.25">
      <c r="A435" s="7">
        <v>46143</v>
      </c>
      <c r="B435" s="50">
        <v>3045</v>
      </c>
      <c r="C435" s="16" t="s">
        <v>42</v>
      </c>
      <c r="D435" s="16" t="s">
        <v>43</v>
      </c>
      <c r="E435" s="16" t="s">
        <v>14</v>
      </c>
      <c r="F435" s="39">
        <v>25.338000000000001</v>
      </c>
      <c r="G435" s="16">
        <v>2</v>
      </c>
      <c r="H435" s="29">
        <v>12.67</v>
      </c>
      <c r="I435" s="20" t="str">
        <f>IF(B435="","",VLOOKUP(B435,[1]BASEDIESEL!$A$2:$AAA$11770,6))</f>
        <v>FRENTE-07</v>
      </c>
    </row>
    <row r="436" spans="1:9" x14ac:dyDescent="0.25">
      <c r="A436" s="7">
        <v>46143</v>
      </c>
      <c r="B436" s="50">
        <v>3029</v>
      </c>
      <c r="C436" s="16" t="s">
        <v>44</v>
      </c>
      <c r="D436" s="16" t="s">
        <v>43</v>
      </c>
      <c r="E436" s="16" t="s">
        <v>14</v>
      </c>
      <c r="F436" s="39">
        <v>57.57</v>
      </c>
      <c r="G436" s="16">
        <v>3</v>
      </c>
      <c r="H436" s="29">
        <v>19.190000000000001</v>
      </c>
      <c r="I436" s="20" t="str">
        <f>IF(B436="","",VLOOKUP(B436,[1]BASEDIESEL!$A$2:$AAA$11770,6))</f>
        <v>FRENTE-07</v>
      </c>
    </row>
    <row r="437" spans="1:9" x14ac:dyDescent="0.25">
      <c r="A437" s="7">
        <v>46143</v>
      </c>
      <c r="B437" s="50">
        <v>3033</v>
      </c>
      <c r="C437" s="16" t="s">
        <v>44</v>
      </c>
      <c r="D437" s="16" t="s">
        <v>43</v>
      </c>
      <c r="E437" s="16" t="s">
        <v>14</v>
      </c>
      <c r="F437" s="39">
        <v>22.071999999999999</v>
      </c>
      <c r="G437" s="16">
        <v>2</v>
      </c>
      <c r="H437" s="29">
        <v>11.04</v>
      </c>
      <c r="I437" s="20" t="str">
        <f>IF(B437="","",VLOOKUP(B437,[1]BASEDIESEL!$A$2:$AAA$11770,6))</f>
        <v>FRENTE-07</v>
      </c>
    </row>
    <row r="438" spans="1:9" x14ac:dyDescent="0.25">
      <c r="A438" s="7">
        <v>46144</v>
      </c>
      <c r="B438" s="51">
        <v>3051</v>
      </c>
      <c r="C438" s="17" t="s">
        <v>45</v>
      </c>
      <c r="D438" s="17" t="s">
        <v>219</v>
      </c>
      <c r="E438" s="17" t="s">
        <v>220</v>
      </c>
      <c r="F438" s="40">
        <v>608.92999999999995</v>
      </c>
      <c r="G438" s="17">
        <v>35</v>
      </c>
      <c r="H438" s="30">
        <v>17.399999999999999</v>
      </c>
      <c r="I438" s="20" t="str">
        <f>IF(B438="","",VLOOKUP(B438,[1]BASEDIESEL!$A$2:$AAA$11770,6))</f>
        <v>FRENTE-01</v>
      </c>
    </row>
    <row r="439" spans="1:9" x14ac:dyDescent="0.25">
      <c r="A439" s="7">
        <v>46144</v>
      </c>
      <c r="B439" s="50">
        <v>3052</v>
      </c>
      <c r="C439" s="16" t="s">
        <v>45</v>
      </c>
      <c r="D439" s="16" t="s">
        <v>219</v>
      </c>
      <c r="E439" s="16" t="s">
        <v>220</v>
      </c>
      <c r="F439" s="39">
        <v>556.82500000000005</v>
      </c>
      <c r="G439" s="16">
        <v>30</v>
      </c>
      <c r="H439" s="29">
        <v>18.559999999999999</v>
      </c>
      <c r="I439" s="20" t="str">
        <f>IF(B439="","",VLOOKUP(B439,[1]BASEDIESEL!$A$2:$AAA$11770,6))</f>
        <v>FRENTE-01</v>
      </c>
    </row>
    <row r="440" spans="1:9" x14ac:dyDescent="0.25">
      <c r="A440" s="7">
        <v>46144</v>
      </c>
      <c r="B440" s="51">
        <v>3053</v>
      </c>
      <c r="C440" s="17" t="s">
        <v>45</v>
      </c>
      <c r="D440" s="17" t="s">
        <v>219</v>
      </c>
      <c r="E440" s="17" t="s">
        <v>220</v>
      </c>
      <c r="F440" s="40">
        <v>663.75</v>
      </c>
      <c r="G440" s="17">
        <v>35</v>
      </c>
      <c r="H440" s="30">
        <v>18.96</v>
      </c>
      <c r="I440" s="20" t="str">
        <f>IF(B440="","",VLOOKUP(B440,[1]BASEDIESEL!$A$2:$AAA$11770,6))</f>
        <v>FRENTE-01</v>
      </c>
    </row>
    <row r="441" spans="1:9" x14ac:dyDescent="0.25">
      <c r="A441" s="7">
        <v>46144</v>
      </c>
      <c r="B441" s="50">
        <v>3054</v>
      </c>
      <c r="C441" s="16" t="s">
        <v>45</v>
      </c>
      <c r="D441" s="16" t="s">
        <v>219</v>
      </c>
      <c r="E441" s="16" t="s">
        <v>220</v>
      </c>
      <c r="F441" s="39">
        <v>438.67500000000001</v>
      </c>
      <c r="G441" s="16">
        <v>26</v>
      </c>
      <c r="H441" s="29">
        <v>16.87</v>
      </c>
      <c r="I441" s="20" t="str">
        <f>IF(B441="","",VLOOKUP(B441,[1]BASEDIESEL!$A$2:$AAA$11770,6))</f>
        <v>FRENTE-01</v>
      </c>
    </row>
    <row r="442" spans="1:9" x14ac:dyDescent="0.25">
      <c r="A442" s="7">
        <v>46144</v>
      </c>
      <c r="B442" s="50">
        <v>3019</v>
      </c>
      <c r="C442" s="16" t="s">
        <v>42</v>
      </c>
      <c r="D442" s="16" t="s">
        <v>43</v>
      </c>
      <c r="E442" s="16" t="s">
        <v>14</v>
      </c>
      <c r="F442" s="39">
        <v>378.23</v>
      </c>
      <c r="G442" s="16">
        <v>23</v>
      </c>
      <c r="H442" s="29">
        <v>16.440000000000001</v>
      </c>
      <c r="I442" s="20" t="str">
        <f>IF(B442="","",VLOOKUP(B442,[1]BASEDIESEL!$A$2:$AAA$11770,6))</f>
        <v>FRENTE-02</v>
      </c>
    </row>
    <row r="443" spans="1:9" x14ac:dyDescent="0.25">
      <c r="A443" s="7">
        <v>46144</v>
      </c>
      <c r="B443" s="51">
        <v>3020</v>
      </c>
      <c r="C443" s="17" t="s">
        <v>42</v>
      </c>
      <c r="D443" s="17" t="s">
        <v>43</v>
      </c>
      <c r="E443" s="17" t="s">
        <v>14</v>
      </c>
      <c r="F443" s="40">
        <v>323.24</v>
      </c>
      <c r="G443" s="17">
        <v>19</v>
      </c>
      <c r="H443" s="30">
        <v>17.010000000000002</v>
      </c>
      <c r="I443" s="20" t="str">
        <f>IF(B443="","",VLOOKUP(B443,[1]BASEDIESEL!$A$2:$AAA$11770,6))</f>
        <v>FRENTE-02</v>
      </c>
    </row>
    <row r="444" spans="1:9" x14ac:dyDescent="0.25">
      <c r="A444" s="7">
        <v>46144</v>
      </c>
      <c r="B444" s="50">
        <v>3021</v>
      </c>
      <c r="C444" s="16" t="s">
        <v>42</v>
      </c>
      <c r="D444" s="16" t="s">
        <v>43</v>
      </c>
      <c r="E444" s="16" t="s">
        <v>14</v>
      </c>
      <c r="F444" s="39">
        <v>405.99</v>
      </c>
      <c r="G444" s="16">
        <v>26</v>
      </c>
      <c r="H444" s="29">
        <v>15.62</v>
      </c>
      <c r="I444" s="20" t="str">
        <f>IF(B444="","",VLOOKUP(B444,[1]BASEDIESEL!$A$2:$AAA$11770,6))</f>
        <v>FRENTE-02</v>
      </c>
    </row>
    <row r="445" spans="1:9" x14ac:dyDescent="0.25">
      <c r="A445" s="7">
        <v>46144</v>
      </c>
      <c r="B445" s="51">
        <v>3022</v>
      </c>
      <c r="C445" s="17" t="s">
        <v>42</v>
      </c>
      <c r="D445" s="17" t="s">
        <v>43</v>
      </c>
      <c r="E445" s="17" t="s">
        <v>14</v>
      </c>
      <c r="F445" s="40">
        <v>381.54</v>
      </c>
      <c r="G445" s="17">
        <v>22</v>
      </c>
      <c r="H445" s="30">
        <v>17.34</v>
      </c>
      <c r="I445" s="20" t="str">
        <f>IF(B445="","",VLOOKUP(B445,[1]BASEDIESEL!$A$2:$AAA$11770,6))</f>
        <v>FRENTE-02</v>
      </c>
    </row>
    <row r="446" spans="1:9" x14ac:dyDescent="0.25">
      <c r="A446" s="7">
        <v>46144</v>
      </c>
      <c r="B446" s="50">
        <v>3023</v>
      </c>
      <c r="C446" s="16" t="s">
        <v>42</v>
      </c>
      <c r="D446" s="16" t="s">
        <v>43</v>
      </c>
      <c r="E446" s="16" t="s">
        <v>14</v>
      </c>
      <c r="F446" s="39">
        <v>300.85700000000003</v>
      </c>
      <c r="G446" s="16">
        <v>19</v>
      </c>
      <c r="H446" s="29">
        <v>15.83</v>
      </c>
      <c r="I446" s="20" t="str">
        <f>IF(B446="","",VLOOKUP(B446,[1]BASEDIESEL!$A$2:$AAA$11770,6))</f>
        <v>FRENTE-03</v>
      </c>
    </row>
    <row r="447" spans="1:9" x14ac:dyDescent="0.25">
      <c r="A447" s="7">
        <v>46144</v>
      </c>
      <c r="B447" s="51">
        <v>3024</v>
      </c>
      <c r="C447" s="17" t="s">
        <v>42</v>
      </c>
      <c r="D447" s="17" t="s">
        <v>43</v>
      </c>
      <c r="E447" s="17" t="s">
        <v>14</v>
      </c>
      <c r="F447" s="40">
        <v>379.15699999999998</v>
      </c>
      <c r="G447" s="17">
        <v>22</v>
      </c>
      <c r="H447" s="30">
        <v>17.23</v>
      </c>
      <c r="I447" s="20" t="str">
        <f>IF(B447="","",VLOOKUP(B447,[1]BASEDIESEL!$A$2:$AAA$11770,6))</f>
        <v>FRENTE-03</v>
      </c>
    </row>
    <row r="448" spans="1:9" x14ac:dyDescent="0.25">
      <c r="A448" s="7">
        <v>46144</v>
      </c>
      <c r="B448" s="50">
        <v>3025</v>
      </c>
      <c r="C448" s="16" t="s">
        <v>42</v>
      </c>
      <c r="D448" s="16" t="s">
        <v>43</v>
      </c>
      <c r="E448" s="16" t="s">
        <v>14</v>
      </c>
      <c r="F448" s="39">
        <v>311.47000000000003</v>
      </c>
      <c r="G448" s="16">
        <v>19</v>
      </c>
      <c r="H448" s="29">
        <v>16.39</v>
      </c>
      <c r="I448" s="20" t="str">
        <f>IF(B448="","",VLOOKUP(B448,[1]BASEDIESEL!$A$2:$AAA$11770,6))</f>
        <v>FRENTE-03</v>
      </c>
    </row>
    <row r="449" spans="1:9" x14ac:dyDescent="0.25">
      <c r="A449" s="7">
        <v>46144</v>
      </c>
      <c r="B449" s="51">
        <v>3026</v>
      </c>
      <c r="C449" s="17" t="s">
        <v>42</v>
      </c>
      <c r="D449" s="17" t="s">
        <v>43</v>
      </c>
      <c r="E449" s="17" t="s">
        <v>14</v>
      </c>
      <c r="F449" s="40">
        <v>349.95600000000002</v>
      </c>
      <c r="G449" s="17">
        <v>20</v>
      </c>
      <c r="H449" s="30">
        <v>17.5</v>
      </c>
      <c r="I449" s="20" t="str">
        <f>IF(B449="","",VLOOKUP(B449,[1]BASEDIESEL!$A$2:$AAA$11770,6))</f>
        <v>FRENTE-03</v>
      </c>
    </row>
    <row r="450" spans="1:9" x14ac:dyDescent="0.25">
      <c r="A450" s="7">
        <v>46144</v>
      </c>
      <c r="B450" s="51">
        <v>3031</v>
      </c>
      <c r="C450" s="17" t="s">
        <v>44</v>
      </c>
      <c r="D450" s="17" t="s">
        <v>43</v>
      </c>
      <c r="E450" s="17" t="s">
        <v>14</v>
      </c>
      <c r="F450" s="40">
        <v>293.21800000000002</v>
      </c>
      <c r="G450" s="17">
        <v>14</v>
      </c>
      <c r="H450" s="30">
        <v>20.94</v>
      </c>
      <c r="I450" s="20" t="str">
        <f>IF(B450="","",VLOOKUP(B450,[1]BASEDIESEL!$A$2:$AAA$11770,6))</f>
        <v>FRENTE-04</v>
      </c>
    </row>
    <row r="451" spans="1:9" x14ac:dyDescent="0.25">
      <c r="A451" s="7">
        <v>46144</v>
      </c>
      <c r="B451" s="51">
        <v>3035</v>
      </c>
      <c r="C451" s="17" t="s">
        <v>44</v>
      </c>
      <c r="D451" s="17" t="s">
        <v>43</v>
      </c>
      <c r="E451" s="17" t="s">
        <v>14</v>
      </c>
      <c r="F451" s="40">
        <v>540.68299999999999</v>
      </c>
      <c r="G451" s="17">
        <v>23</v>
      </c>
      <c r="H451" s="30">
        <v>23.51</v>
      </c>
      <c r="I451" s="20" t="str">
        <f>IF(B451="","",VLOOKUP(B451,[1]BASEDIESEL!$A$2:$AAA$11770,6))</f>
        <v>FRENTE-04</v>
      </c>
    </row>
    <row r="452" spans="1:9" x14ac:dyDescent="0.25">
      <c r="A452" s="7">
        <v>46144</v>
      </c>
      <c r="B452" s="50">
        <v>3041</v>
      </c>
      <c r="C452" s="16" t="s">
        <v>42</v>
      </c>
      <c r="D452" s="16" t="s">
        <v>43</v>
      </c>
      <c r="E452" s="16" t="s">
        <v>14</v>
      </c>
      <c r="F452" s="39">
        <v>286.08100000000002</v>
      </c>
      <c r="G452" s="16">
        <v>15</v>
      </c>
      <c r="H452" s="29">
        <v>19.07</v>
      </c>
      <c r="I452" s="20" t="str">
        <f>IF(B452="","",VLOOKUP(B452,[1]BASEDIESEL!$A$2:$AAA$11770,6))</f>
        <v>FRENTE-04</v>
      </c>
    </row>
    <row r="453" spans="1:9" x14ac:dyDescent="0.25">
      <c r="A453" s="7">
        <v>46144</v>
      </c>
      <c r="B453" s="50">
        <v>3043</v>
      </c>
      <c r="C453" s="16" t="s">
        <v>42</v>
      </c>
      <c r="D453" s="16" t="s">
        <v>43</v>
      </c>
      <c r="E453" s="16" t="s">
        <v>14</v>
      </c>
      <c r="F453" s="39">
        <v>94.138000000000005</v>
      </c>
      <c r="G453" s="16">
        <v>6</v>
      </c>
      <c r="H453" s="29">
        <v>15.69</v>
      </c>
      <c r="I453" s="20" t="str">
        <f>IF(B453="","",VLOOKUP(B453,[1]BASEDIESEL!$A$2:$AAA$11770,6))</f>
        <v>FRENTE-04</v>
      </c>
    </row>
    <row r="454" spans="1:9" x14ac:dyDescent="0.25">
      <c r="A454" s="7">
        <v>46144</v>
      </c>
      <c r="B454" s="51">
        <v>3047</v>
      </c>
      <c r="C454" s="17" t="s">
        <v>42</v>
      </c>
      <c r="D454" s="17" t="s">
        <v>43</v>
      </c>
      <c r="E454" s="17" t="s">
        <v>14</v>
      </c>
      <c r="F454" s="40">
        <v>572.79999999999995</v>
      </c>
      <c r="G454" s="17">
        <v>30</v>
      </c>
      <c r="H454" s="30">
        <v>19.09</v>
      </c>
      <c r="I454" s="20" t="str">
        <f>IF(B454="","",VLOOKUP(B454,[1]BASEDIESEL!$A$2:$AAA$11770,6))</f>
        <v>FRENTE-05</v>
      </c>
    </row>
    <row r="455" spans="1:9" x14ac:dyDescent="0.25">
      <c r="A455" s="7">
        <v>46144</v>
      </c>
      <c r="B455" s="50">
        <v>3048</v>
      </c>
      <c r="C455" s="16" t="s">
        <v>42</v>
      </c>
      <c r="D455" s="16" t="s">
        <v>43</v>
      </c>
      <c r="E455" s="16" t="s">
        <v>14</v>
      </c>
      <c r="F455" s="39">
        <v>460.22</v>
      </c>
      <c r="G455" s="16">
        <v>27</v>
      </c>
      <c r="H455" s="29">
        <v>17.05</v>
      </c>
      <c r="I455" s="20" t="str">
        <f>IF(B455="","",VLOOKUP(B455,[1]BASEDIESEL!$A$2:$AAA$11770,6))</f>
        <v>FRENTE-05</v>
      </c>
    </row>
    <row r="456" spans="1:9" x14ac:dyDescent="0.25">
      <c r="A456" s="7">
        <v>46144</v>
      </c>
      <c r="B456" s="51">
        <v>3049</v>
      </c>
      <c r="C456" s="17" t="s">
        <v>42</v>
      </c>
      <c r="D456" s="17" t="s">
        <v>43</v>
      </c>
      <c r="E456" s="17" t="s">
        <v>14</v>
      </c>
      <c r="F456" s="40">
        <v>583.26499999999999</v>
      </c>
      <c r="G456" s="17">
        <v>33</v>
      </c>
      <c r="H456" s="30">
        <v>17.670000000000002</v>
      </c>
      <c r="I456" s="20" t="str">
        <f>IF(B456="","",VLOOKUP(B456,[1]BASEDIESEL!$A$2:$AAA$11770,6))</f>
        <v>FRENTE-05</v>
      </c>
    </row>
    <row r="457" spans="1:9" x14ac:dyDescent="0.25">
      <c r="A457" s="7">
        <v>46144</v>
      </c>
      <c r="B457" s="50">
        <v>3050</v>
      </c>
      <c r="C457" s="16" t="s">
        <v>42</v>
      </c>
      <c r="D457" s="16" t="s">
        <v>43</v>
      </c>
      <c r="E457" s="16" t="s">
        <v>14</v>
      </c>
      <c r="F457" s="39">
        <v>409.07499999999999</v>
      </c>
      <c r="G457" s="16">
        <v>25</v>
      </c>
      <c r="H457" s="29">
        <v>16.36</v>
      </c>
      <c r="I457" s="20" t="str">
        <f>IF(B457="","",VLOOKUP(B457,[1]BASEDIESEL!$A$2:$AAA$11770,6))</f>
        <v>FRENTE-05</v>
      </c>
    </row>
    <row r="458" spans="1:9" x14ac:dyDescent="0.25">
      <c r="A458" s="7">
        <v>46144</v>
      </c>
      <c r="B458" s="51">
        <v>3028</v>
      </c>
      <c r="C458" s="17" t="s">
        <v>44</v>
      </c>
      <c r="D458" s="17" t="s">
        <v>43</v>
      </c>
      <c r="E458" s="17" t="s">
        <v>14</v>
      </c>
      <c r="F458" s="40">
        <v>334.51799999999997</v>
      </c>
      <c r="G458" s="17">
        <v>20</v>
      </c>
      <c r="H458" s="30">
        <v>16.73</v>
      </c>
      <c r="I458" s="20" t="str">
        <f>IF(B458="","",VLOOKUP(B458,[1]BASEDIESEL!$A$2:$AAA$11770,6))</f>
        <v>FRENTE-06</v>
      </c>
    </row>
    <row r="459" spans="1:9" x14ac:dyDescent="0.25">
      <c r="A459" s="7">
        <v>46144</v>
      </c>
      <c r="B459" s="50">
        <v>3034</v>
      </c>
      <c r="C459" s="16" t="s">
        <v>44</v>
      </c>
      <c r="D459" s="16" t="s">
        <v>43</v>
      </c>
      <c r="E459" s="16" t="s">
        <v>14</v>
      </c>
      <c r="F459" s="39">
        <v>311.05700000000002</v>
      </c>
      <c r="G459" s="16">
        <v>23</v>
      </c>
      <c r="H459" s="29">
        <v>13.52</v>
      </c>
      <c r="I459" s="20" t="str">
        <f>IF(B459="","",VLOOKUP(B459,[1]BASEDIESEL!$A$2:$AAA$11770,6))</f>
        <v>FRENTE-06</v>
      </c>
    </row>
    <row r="460" spans="1:9" x14ac:dyDescent="0.25">
      <c r="A460" s="7">
        <v>46144</v>
      </c>
      <c r="B460" s="51">
        <v>3042</v>
      </c>
      <c r="C460" s="17" t="s">
        <v>42</v>
      </c>
      <c r="D460" s="17" t="s">
        <v>43</v>
      </c>
      <c r="E460" s="17" t="s">
        <v>14</v>
      </c>
      <c r="F460" s="40">
        <v>344.56099999999998</v>
      </c>
      <c r="G460" s="17">
        <v>22</v>
      </c>
      <c r="H460" s="30">
        <v>15.66</v>
      </c>
      <c r="I460" s="20" t="str">
        <f>IF(B460="","",VLOOKUP(B460,[1]BASEDIESEL!$A$2:$AAA$11770,6))</f>
        <v>FRENTE-06</v>
      </c>
    </row>
    <row r="461" spans="1:9" x14ac:dyDescent="0.25">
      <c r="A461" s="7">
        <v>46144</v>
      </c>
      <c r="B461" s="50">
        <v>3046</v>
      </c>
      <c r="C461" s="16" t="s">
        <v>42</v>
      </c>
      <c r="D461" s="16" t="s">
        <v>43</v>
      </c>
      <c r="E461" s="16" t="s">
        <v>14</v>
      </c>
      <c r="F461" s="39">
        <v>394.62400000000002</v>
      </c>
      <c r="G461" s="16">
        <v>27</v>
      </c>
      <c r="H461" s="29">
        <v>14.62</v>
      </c>
      <c r="I461" s="20" t="str">
        <f>IF(B461="","",VLOOKUP(B461,[1]BASEDIESEL!$A$2:$AAA$11770,6))</f>
        <v>FRENTE-06</v>
      </c>
    </row>
    <row r="462" spans="1:9" x14ac:dyDescent="0.25">
      <c r="A462" s="7">
        <v>46144</v>
      </c>
      <c r="B462" s="50">
        <v>3027</v>
      </c>
      <c r="C462" s="16" t="s">
        <v>44</v>
      </c>
      <c r="D462" s="16" t="s">
        <v>43</v>
      </c>
      <c r="E462" s="16" t="s">
        <v>14</v>
      </c>
      <c r="F462" s="39">
        <v>415.846</v>
      </c>
      <c r="G462" s="16">
        <v>18</v>
      </c>
      <c r="H462" s="29">
        <v>23.1</v>
      </c>
      <c r="I462" s="20" t="str">
        <f>IF(B462="","",VLOOKUP(B462,[1]BASEDIESEL!$A$2:$AAA$11770,6))</f>
        <v>FRENTE-04</v>
      </c>
    </row>
    <row r="463" spans="1:9" x14ac:dyDescent="0.25">
      <c r="A463" s="7">
        <v>46144</v>
      </c>
      <c r="B463" s="50">
        <v>3030</v>
      </c>
      <c r="C463" s="16" t="s">
        <v>44</v>
      </c>
      <c r="D463" s="16" t="s">
        <v>43</v>
      </c>
      <c r="E463" s="16" t="s">
        <v>14</v>
      </c>
      <c r="F463" s="39">
        <v>367.06700000000001</v>
      </c>
      <c r="G463" s="16">
        <v>18</v>
      </c>
      <c r="H463" s="29">
        <v>20.39</v>
      </c>
      <c r="I463" s="20" t="str">
        <f>IF(B463="","",VLOOKUP(B463,[1]BASEDIESEL!$A$2:$AAA$11770,6))</f>
        <v>FRENTE-07</v>
      </c>
    </row>
    <row r="464" spans="1:9" x14ac:dyDescent="0.25">
      <c r="A464" s="7">
        <v>46144</v>
      </c>
      <c r="B464" s="50">
        <v>3032</v>
      </c>
      <c r="C464" s="16" t="s">
        <v>44</v>
      </c>
      <c r="D464" s="16" t="s">
        <v>43</v>
      </c>
      <c r="E464" s="16" t="s">
        <v>14</v>
      </c>
      <c r="F464" s="39">
        <v>397.12900000000002</v>
      </c>
      <c r="G464" s="16">
        <v>21</v>
      </c>
      <c r="H464" s="29">
        <v>18.91</v>
      </c>
      <c r="I464" s="20" t="str">
        <f>IF(B464="","",VLOOKUP(B464,[1]BASEDIESEL!$A$2:$AAA$11770,6))</f>
        <v>FRENTE-06</v>
      </c>
    </row>
    <row r="465" spans="1:9" x14ac:dyDescent="0.25">
      <c r="A465" s="7">
        <v>46144</v>
      </c>
      <c r="B465" s="51">
        <v>3045</v>
      </c>
      <c r="C465" s="17" t="s">
        <v>42</v>
      </c>
      <c r="D465" s="17" t="s">
        <v>43</v>
      </c>
      <c r="E465" s="17" t="s">
        <v>14</v>
      </c>
      <c r="F465" s="40">
        <v>183.77699999999999</v>
      </c>
      <c r="G465" s="17">
        <v>11</v>
      </c>
      <c r="H465" s="30">
        <v>16.71</v>
      </c>
      <c r="I465" s="20" t="str">
        <f>IF(B465="","",VLOOKUP(B465,[1]BASEDIESEL!$A$2:$AAA$11770,6))</f>
        <v>FRENTE-07</v>
      </c>
    </row>
    <row r="466" spans="1:9" x14ac:dyDescent="0.25">
      <c r="A466" s="7">
        <v>46144</v>
      </c>
      <c r="B466" s="51">
        <v>3033</v>
      </c>
      <c r="C466" s="17" t="s">
        <v>44</v>
      </c>
      <c r="D466" s="17" t="s">
        <v>43</v>
      </c>
      <c r="E466" s="17" t="s">
        <v>14</v>
      </c>
      <c r="F466" s="40">
        <v>317.03100000000001</v>
      </c>
      <c r="G466" s="17">
        <v>20</v>
      </c>
      <c r="H466" s="30">
        <v>15.85</v>
      </c>
      <c r="I466" s="20" t="str">
        <f>IF(B466="","",VLOOKUP(B466,[1]BASEDIESEL!$A$2:$AAA$11770,6))</f>
        <v>FRENTE-07</v>
      </c>
    </row>
    <row r="467" spans="1:9" x14ac:dyDescent="0.25">
      <c r="A467" s="7">
        <v>46145</v>
      </c>
      <c r="B467" s="50">
        <v>3051</v>
      </c>
      <c r="C467" s="16" t="s">
        <v>45</v>
      </c>
      <c r="D467" s="16" t="s">
        <v>219</v>
      </c>
      <c r="E467" s="16" t="s">
        <v>220</v>
      </c>
      <c r="F467" s="39">
        <v>480.9</v>
      </c>
      <c r="G467" s="16">
        <v>27</v>
      </c>
      <c r="H467" s="29">
        <v>17.809999999999999</v>
      </c>
      <c r="I467" s="20" t="str">
        <f>IF(B467="","",VLOOKUP(B467,[1]BASEDIESEL!$A$2:$AAA$11770,6))</f>
        <v>FRENTE-01</v>
      </c>
    </row>
    <row r="468" spans="1:9" x14ac:dyDescent="0.25">
      <c r="A468" s="7">
        <v>46145</v>
      </c>
      <c r="B468" s="51">
        <v>3052</v>
      </c>
      <c r="C468" s="17" t="s">
        <v>45</v>
      </c>
      <c r="D468" s="17" t="s">
        <v>219</v>
      </c>
      <c r="E468" s="17" t="s">
        <v>220</v>
      </c>
      <c r="F468" s="40">
        <v>561.26499999999999</v>
      </c>
      <c r="G468" s="17">
        <v>30</v>
      </c>
      <c r="H468" s="30">
        <v>18.71</v>
      </c>
      <c r="I468" s="20" t="str">
        <f>IF(B468="","",VLOOKUP(B468,[1]BASEDIESEL!$A$2:$AAA$11770,6))</f>
        <v>FRENTE-01</v>
      </c>
    </row>
    <row r="469" spans="1:9" x14ac:dyDescent="0.25">
      <c r="A469" s="7">
        <v>46145</v>
      </c>
      <c r="B469" s="50">
        <v>3053</v>
      </c>
      <c r="C469" s="16" t="s">
        <v>45</v>
      </c>
      <c r="D469" s="16" t="s">
        <v>219</v>
      </c>
      <c r="E469" s="16" t="s">
        <v>220</v>
      </c>
      <c r="F469" s="39">
        <v>393.84500000000003</v>
      </c>
      <c r="G469" s="16">
        <v>22</v>
      </c>
      <c r="H469" s="29">
        <v>17.899999999999999</v>
      </c>
      <c r="I469" s="20" t="str">
        <f>IF(B469="","",VLOOKUP(B469,[1]BASEDIESEL!$A$2:$AAA$11770,6))</f>
        <v>FRENTE-01</v>
      </c>
    </row>
    <row r="470" spans="1:9" x14ac:dyDescent="0.25">
      <c r="A470" s="7">
        <v>46145</v>
      </c>
      <c r="B470" s="51">
        <v>3054</v>
      </c>
      <c r="C470" s="17" t="s">
        <v>45</v>
      </c>
      <c r="D470" s="17" t="s">
        <v>219</v>
      </c>
      <c r="E470" s="17" t="s">
        <v>220</v>
      </c>
      <c r="F470" s="40">
        <v>420.17</v>
      </c>
      <c r="G470" s="17">
        <v>26</v>
      </c>
      <c r="H470" s="30">
        <v>16.16</v>
      </c>
      <c r="I470" s="20" t="str">
        <f>IF(B470="","",VLOOKUP(B470,[1]BASEDIESEL!$A$2:$AAA$11770,6))</f>
        <v>FRENTE-01</v>
      </c>
    </row>
    <row r="471" spans="1:9" x14ac:dyDescent="0.25">
      <c r="A471" s="7">
        <v>46145</v>
      </c>
      <c r="B471" s="50">
        <v>3019</v>
      </c>
      <c r="C471" s="16" t="s">
        <v>42</v>
      </c>
      <c r="D471" s="16" t="s">
        <v>43</v>
      </c>
      <c r="E471" s="16" t="s">
        <v>14</v>
      </c>
      <c r="F471" s="39">
        <v>500.72</v>
      </c>
      <c r="G471" s="16">
        <v>29</v>
      </c>
      <c r="H471" s="29">
        <v>17.27</v>
      </c>
      <c r="I471" s="20" t="str">
        <f>IF(B471="","",VLOOKUP(B471,[1]BASEDIESEL!$A$2:$AAA$11770,6))</f>
        <v>FRENTE-02</v>
      </c>
    </row>
    <row r="472" spans="1:9" x14ac:dyDescent="0.25">
      <c r="A472" s="7">
        <v>46145</v>
      </c>
      <c r="B472" s="51">
        <v>3020</v>
      </c>
      <c r="C472" s="17" t="s">
        <v>42</v>
      </c>
      <c r="D472" s="17" t="s">
        <v>43</v>
      </c>
      <c r="E472" s="17" t="s">
        <v>14</v>
      </c>
      <c r="F472" s="40">
        <v>384.34</v>
      </c>
      <c r="G472" s="17">
        <v>23</v>
      </c>
      <c r="H472" s="30">
        <v>16.71</v>
      </c>
      <c r="I472" s="20" t="str">
        <f>IF(B472="","",VLOOKUP(B472,[1]BASEDIESEL!$A$2:$AAA$11770,6))</f>
        <v>FRENTE-02</v>
      </c>
    </row>
    <row r="473" spans="1:9" x14ac:dyDescent="0.25">
      <c r="A473" s="7">
        <v>46145</v>
      </c>
      <c r="B473" s="50">
        <v>3021</v>
      </c>
      <c r="C473" s="16" t="s">
        <v>42</v>
      </c>
      <c r="D473" s="16" t="s">
        <v>43</v>
      </c>
      <c r="E473" s="16" t="s">
        <v>14</v>
      </c>
      <c r="F473" s="39">
        <v>480.59</v>
      </c>
      <c r="G473" s="16">
        <v>28</v>
      </c>
      <c r="H473" s="29">
        <v>17.16</v>
      </c>
      <c r="I473" s="20" t="str">
        <f>IF(B473="","",VLOOKUP(B473,[1]BASEDIESEL!$A$2:$AAA$11770,6))</f>
        <v>FRENTE-02</v>
      </c>
    </row>
    <row r="474" spans="1:9" x14ac:dyDescent="0.25">
      <c r="A474" s="7">
        <v>46145</v>
      </c>
      <c r="B474" s="51">
        <v>3022</v>
      </c>
      <c r="C474" s="17" t="s">
        <v>42</v>
      </c>
      <c r="D474" s="17" t="s">
        <v>43</v>
      </c>
      <c r="E474" s="17" t="s">
        <v>14</v>
      </c>
      <c r="F474" s="40">
        <v>397.99</v>
      </c>
      <c r="G474" s="17">
        <v>24</v>
      </c>
      <c r="H474" s="30">
        <v>16.579999999999998</v>
      </c>
      <c r="I474" s="20" t="str">
        <f>IF(B474="","",VLOOKUP(B474,[1]BASEDIESEL!$A$2:$AAA$11770,6))</f>
        <v>FRENTE-02</v>
      </c>
    </row>
    <row r="475" spans="1:9" x14ac:dyDescent="0.25">
      <c r="A475" s="7">
        <v>46145</v>
      </c>
      <c r="B475" s="50">
        <v>3023</v>
      </c>
      <c r="C475" s="16" t="s">
        <v>42</v>
      </c>
      <c r="D475" s="16" t="s">
        <v>43</v>
      </c>
      <c r="E475" s="16" t="s">
        <v>14</v>
      </c>
      <c r="F475" s="39">
        <v>552.21900000000005</v>
      </c>
      <c r="G475" s="16">
        <v>27</v>
      </c>
      <c r="H475" s="29">
        <v>20.45</v>
      </c>
      <c r="I475" s="20" t="str">
        <f>IF(B475="","",VLOOKUP(B475,[1]BASEDIESEL!$A$2:$AAA$11770,6))</f>
        <v>FRENTE-03</v>
      </c>
    </row>
    <row r="476" spans="1:9" x14ac:dyDescent="0.25">
      <c r="A476" s="7">
        <v>46145</v>
      </c>
      <c r="B476" s="51">
        <v>3024</v>
      </c>
      <c r="C476" s="17" t="s">
        <v>42</v>
      </c>
      <c r="D476" s="17" t="s">
        <v>43</v>
      </c>
      <c r="E476" s="17" t="s">
        <v>14</v>
      </c>
      <c r="F476" s="40">
        <v>298.43700000000001</v>
      </c>
      <c r="G476" s="17">
        <v>17</v>
      </c>
      <c r="H476" s="30">
        <v>17.559999999999999</v>
      </c>
      <c r="I476" s="20" t="str">
        <f>IF(B476="","",VLOOKUP(B476,[1]BASEDIESEL!$A$2:$AAA$11770,6))</f>
        <v>FRENTE-03</v>
      </c>
    </row>
    <row r="477" spans="1:9" x14ac:dyDescent="0.25">
      <c r="A477" s="7">
        <v>46145</v>
      </c>
      <c r="B477" s="50">
        <v>3025</v>
      </c>
      <c r="C477" s="16" t="s">
        <v>42</v>
      </c>
      <c r="D477" s="16" t="s">
        <v>43</v>
      </c>
      <c r="E477" s="16" t="s">
        <v>14</v>
      </c>
      <c r="F477" s="39">
        <v>305.44600000000003</v>
      </c>
      <c r="G477" s="16">
        <v>17</v>
      </c>
      <c r="H477" s="29">
        <v>17.97</v>
      </c>
      <c r="I477" s="20" t="str">
        <f>IF(B477="","",VLOOKUP(B477,[1]BASEDIESEL!$A$2:$AAA$11770,6))</f>
        <v>FRENTE-03</v>
      </c>
    </row>
    <row r="478" spans="1:9" x14ac:dyDescent="0.25">
      <c r="A478" s="7">
        <v>46145</v>
      </c>
      <c r="B478" s="51">
        <v>3026</v>
      </c>
      <c r="C478" s="17" t="s">
        <v>42</v>
      </c>
      <c r="D478" s="17" t="s">
        <v>43</v>
      </c>
      <c r="E478" s="17" t="s">
        <v>14</v>
      </c>
      <c r="F478" s="40">
        <v>375.81799999999998</v>
      </c>
      <c r="G478" s="17">
        <v>21</v>
      </c>
      <c r="H478" s="30">
        <v>17.899999999999999</v>
      </c>
      <c r="I478" s="20" t="str">
        <f>IF(B478="","",VLOOKUP(B478,[1]BASEDIESEL!$A$2:$AAA$11770,6))</f>
        <v>FRENTE-03</v>
      </c>
    </row>
    <row r="479" spans="1:9" x14ac:dyDescent="0.25">
      <c r="A479" s="7">
        <v>46145</v>
      </c>
      <c r="B479" s="50">
        <v>3031</v>
      </c>
      <c r="C479" s="16" t="s">
        <v>44</v>
      </c>
      <c r="D479" s="16" t="s">
        <v>43</v>
      </c>
      <c r="E479" s="16" t="s">
        <v>14</v>
      </c>
      <c r="F479" s="39">
        <v>78.843000000000004</v>
      </c>
      <c r="G479" s="16">
        <v>4</v>
      </c>
      <c r="H479" s="29">
        <v>19.71</v>
      </c>
      <c r="I479" s="20" t="str">
        <f>IF(B479="","",VLOOKUP(B479,[1]BASEDIESEL!$A$2:$AAA$11770,6))</f>
        <v>FRENTE-04</v>
      </c>
    </row>
    <row r="480" spans="1:9" x14ac:dyDescent="0.25">
      <c r="A480" s="7">
        <v>46145</v>
      </c>
      <c r="B480" s="50">
        <v>3035</v>
      </c>
      <c r="C480" s="16" t="s">
        <v>44</v>
      </c>
      <c r="D480" s="16" t="s">
        <v>43</v>
      </c>
      <c r="E480" s="16" t="s">
        <v>14</v>
      </c>
      <c r="F480" s="39">
        <v>66.899000000000001</v>
      </c>
      <c r="G480" s="16">
        <v>3</v>
      </c>
      <c r="H480" s="29">
        <v>22.3</v>
      </c>
      <c r="I480" s="20" t="str">
        <f>IF(B480="","",VLOOKUP(B480,[1]BASEDIESEL!$A$2:$AAA$11770,6))</f>
        <v>FRENTE-04</v>
      </c>
    </row>
    <row r="481" spans="1:9" x14ac:dyDescent="0.25">
      <c r="A481" s="7">
        <v>46145</v>
      </c>
      <c r="B481" s="51">
        <v>3041</v>
      </c>
      <c r="C481" s="17" t="s">
        <v>42</v>
      </c>
      <c r="D481" s="17" t="s">
        <v>43</v>
      </c>
      <c r="E481" s="17" t="s">
        <v>14</v>
      </c>
      <c r="F481" s="40">
        <v>99.055999999999997</v>
      </c>
      <c r="G481" s="17">
        <v>5</v>
      </c>
      <c r="H481" s="30">
        <v>19.809999999999999</v>
      </c>
      <c r="I481" s="20" t="str">
        <f>IF(B481="","",VLOOKUP(B481,[1]BASEDIESEL!$A$2:$AAA$11770,6))</f>
        <v>FRENTE-04</v>
      </c>
    </row>
    <row r="482" spans="1:9" x14ac:dyDescent="0.25">
      <c r="A482" s="7">
        <v>46145</v>
      </c>
      <c r="B482" s="51">
        <v>3043</v>
      </c>
      <c r="C482" s="17" t="s">
        <v>42</v>
      </c>
      <c r="D482" s="17" t="s">
        <v>43</v>
      </c>
      <c r="E482" s="17" t="s">
        <v>14</v>
      </c>
      <c r="F482" s="40">
        <v>155.50200000000001</v>
      </c>
      <c r="G482" s="17">
        <v>7</v>
      </c>
      <c r="H482" s="30">
        <v>22.21</v>
      </c>
      <c r="I482" s="20" t="str">
        <f>IF(B482="","",VLOOKUP(B482,[1]BASEDIESEL!$A$2:$AAA$11770,6))</f>
        <v>FRENTE-04</v>
      </c>
    </row>
    <row r="483" spans="1:9" x14ac:dyDescent="0.25">
      <c r="A483" s="7">
        <v>46145</v>
      </c>
      <c r="B483" s="50">
        <v>3047</v>
      </c>
      <c r="C483" s="16" t="s">
        <v>42</v>
      </c>
      <c r="D483" s="16" t="s">
        <v>43</v>
      </c>
      <c r="E483" s="16" t="s">
        <v>14</v>
      </c>
      <c r="F483" s="39">
        <v>458.01</v>
      </c>
      <c r="G483" s="16">
        <v>26</v>
      </c>
      <c r="H483" s="29">
        <v>17.62</v>
      </c>
      <c r="I483" s="20" t="str">
        <f>IF(B483="","",VLOOKUP(B483,[1]BASEDIESEL!$A$2:$AAA$11770,6))</f>
        <v>FRENTE-05</v>
      </c>
    </row>
    <row r="484" spans="1:9" x14ac:dyDescent="0.25">
      <c r="A484" s="7">
        <v>46145</v>
      </c>
      <c r="B484" s="51">
        <v>3048</v>
      </c>
      <c r="C484" s="17" t="s">
        <v>42</v>
      </c>
      <c r="D484" s="17" t="s">
        <v>43</v>
      </c>
      <c r="E484" s="17" t="s">
        <v>14</v>
      </c>
      <c r="F484" s="40">
        <v>429.065</v>
      </c>
      <c r="G484" s="17">
        <v>24</v>
      </c>
      <c r="H484" s="30">
        <v>17.88</v>
      </c>
      <c r="I484" s="20" t="str">
        <f>IF(B484="","",VLOOKUP(B484,[1]BASEDIESEL!$A$2:$AAA$11770,6))</f>
        <v>FRENTE-05</v>
      </c>
    </row>
    <row r="485" spans="1:9" x14ac:dyDescent="0.25">
      <c r="A485" s="7">
        <v>46145</v>
      </c>
      <c r="B485" s="50">
        <v>3049</v>
      </c>
      <c r="C485" s="16" t="s">
        <v>42</v>
      </c>
      <c r="D485" s="16" t="s">
        <v>43</v>
      </c>
      <c r="E485" s="16" t="s">
        <v>14</v>
      </c>
      <c r="F485" s="39">
        <v>449.13</v>
      </c>
      <c r="G485" s="16">
        <v>24</v>
      </c>
      <c r="H485" s="29">
        <v>18.71</v>
      </c>
      <c r="I485" s="20" t="str">
        <f>IF(B485="","",VLOOKUP(B485,[1]BASEDIESEL!$A$2:$AAA$11770,6))</f>
        <v>FRENTE-05</v>
      </c>
    </row>
    <row r="486" spans="1:9" x14ac:dyDescent="0.25">
      <c r="A486" s="7">
        <v>46145</v>
      </c>
      <c r="B486" s="51">
        <v>3050</v>
      </c>
      <c r="C486" s="17" t="s">
        <v>42</v>
      </c>
      <c r="D486" s="17" t="s">
        <v>43</v>
      </c>
      <c r="E486" s="17" t="s">
        <v>14</v>
      </c>
      <c r="F486" s="40">
        <v>403.85500000000002</v>
      </c>
      <c r="G486" s="17">
        <v>23</v>
      </c>
      <c r="H486" s="30">
        <v>17.559999999999999</v>
      </c>
      <c r="I486" s="20" t="str">
        <f>IF(B486="","",VLOOKUP(B486,[1]BASEDIESEL!$A$2:$AAA$11770,6))</f>
        <v>FRENTE-05</v>
      </c>
    </row>
    <row r="487" spans="1:9" x14ac:dyDescent="0.25">
      <c r="A487" s="7">
        <v>46145</v>
      </c>
      <c r="B487" s="51">
        <v>3028</v>
      </c>
      <c r="C487" s="17" t="s">
        <v>44</v>
      </c>
      <c r="D487" s="17" t="s">
        <v>43</v>
      </c>
      <c r="E487" s="17" t="s">
        <v>14</v>
      </c>
      <c r="F487" s="40">
        <v>202.06800000000001</v>
      </c>
      <c r="G487" s="17">
        <v>13</v>
      </c>
      <c r="H487" s="30">
        <v>15.54</v>
      </c>
      <c r="I487" s="20" t="str">
        <f>IF(B487="","",VLOOKUP(B487,[1]BASEDIESEL!$A$2:$AAA$11770,6))</f>
        <v>FRENTE-06</v>
      </c>
    </row>
    <row r="488" spans="1:9" x14ac:dyDescent="0.25">
      <c r="A488" s="7">
        <v>46145</v>
      </c>
      <c r="B488" s="51">
        <v>3034</v>
      </c>
      <c r="C488" s="17" t="s">
        <v>44</v>
      </c>
      <c r="D488" s="17" t="s">
        <v>43</v>
      </c>
      <c r="E488" s="17" t="s">
        <v>14</v>
      </c>
      <c r="F488" s="40">
        <v>162.00800000000001</v>
      </c>
      <c r="G488" s="17">
        <v>10</v>
      </c>
      <c r="H488" s="30">
        <v>16.2</v>
      </c>
      <c r="I488" s="20" t="str">
        <f>IF(B488="","",VLOOKUP(B488,[1]BASEDIESEL!$A$2:$AAA$11770,6))</f>
        <v>FRENTE-06</v>
      </c>
    </row>
    <row r="489" spans="1:9" x14ac:dyDescent="0.25">
      <c r="A489" s="7">
        <v>46145</v>
      </c>
      <c r="B489" s="50">
        <v>3042</v>
      </c>
      <c r="C489" s="16" t="s">
        <v>42</v>
      </c>
      <c r="D489" s="16" t="s">
        <v>43</v>
      </c>
      <c r="E489" s="16" t="s">
        <v>14</v>
      </c>
      <c r="F489" s="39">
        <v>154.99</v>
      </c>
      <c r="G489" s="16">
        <v>9</v>
      </c>
      <c r="H489" s="29">
        <v>17.22</v>
      </c>
      <c r="I489" s="20" t="str">
        <f>IF(B489="","",VLOOKUP(B489,[1]BASEDIESEL!$A$2:$AAA$11770,6))</f>
        <v>FRENTE-06</v>
      </c>
    </row>
    <row r="490" spans="1:9" x14ac:dyDescent="0.25">
      <c r="A490" s="7">
        <v>46145</v>
      </c>
      <c r="B490" s="51">
        <v>3046</v>
      </c>
      <c r="C490" s="17" t="s">
        <v>42</v>
      </c>
      <c r="D490" s="17" t="s">
        <v>43</v>
      </c>
      <c r="E490" s="17" t="s">
        <v>14</v>
      </c>
      <c r="F490" s="40">
        <v>143.874</v>
      </c>
      <c r="G490" s="17">
        <v>10</v>
      </c>
      <c r="H490" s="30">
        <v>14.39</v>
      </c>
      <c r="I490" s="20" t="str">
        <f>IF(B490="","",VLOOKUP(B490,[1]BASEDIESEL!$A$2:$AAA$11770,6))</f>
        <v>FRENTE-06</v>
      </c>
    </row>
    <row r="491" spans="1:9" x14ac:dyDescent="0.25">
      <c r="A491" s="7">
        <v>46145</v>
      </c>
      <c r="B491" s="50">
        <v>3027</v>
      </c>
      <c r="C491" s="16" t="s">
        <v>44</v>
      </c>
      <c r="D491" s="16" t="s">
        <v>43</v>
      </c>
      <c r="E491" s="16" t="s">
        <v>14</v>
      </c>
      <c r="F491" s="39">
        <v>191.47200000000001</v>
      </c>
      <c r="G491" s="16">
        <v>12</v>
      </c>
      <c r="H491" s="29">
        <v>15.96</v>
      </c>
      <c r="I491" s="20" t="str">
        <f>IF(B491="","",VLOOKUP(B491,[1]BASEDIESEL!$A$2:$AAA$11770,6))</f>
        <v>FRENTE-04</v>
      </c>
    </row>
    <row r="492" spans="1:9" x14ac:dyDescent="0.25">
      <c r="A492" s="7">
        <v>46145</v>
      </c>
      <c r="B492" s="51">
        <v>3030</v>
      </c>
      <c r="C492" s="17" t="s">
        <v>44</v>
      </c>
      <c r="D492" s="17" t="s">
        <v>43</v>
      </c>
      <c r="E492" s="17" t="s">
        <v>14</v>
      </c>
      <c r="F492" s="40">
        <v>571.62199999999996</v>
      </c>
      <c r="G492" s="17">
        <v>23</v>
      </c>
      <c r="H492" s="30">
        <v>24.85</v>
      </c>
      <c r="I492" s="20" t="str">
        <f>IF(B492="","",VLOOKUP(B492,[1]BASEDIESEL!$A$2:$AAA$11770,6))</f>
        <v>FRENTE-07</v>
      </c>
    </row>
    <row r="493" spans="1:9" x14ac:dyDescent="0.25">
      <c r="A493" s="7">
        <v>46145</v>
      </c>
      <c r="B493" s="51">
        <v>3032</v>
      </c>
      <c r="C493" s="17" t="s">
        <v>44</v>
      </c>
      <c r="D493" s="17" t="s">
        <v>43</v>
      </c>
      <c r="E493" s="17" t="s">
        <v>14</v>
      </c>
      <c r="F493" s="40">
        <v>95.91</v>
      </c>
      <c r="G493" s="17">
        <v>6</v>
      </c>
      <c r="H493" s="30">
        <v>15.99</v>
      </c>
      <c r="I493" s="20" t="str">
        <f>IF(B493="","",VLOOKUP(B493,[1]BASEDIESEL!$A$2:$AAA$11770,6))</f>
        <v>FRENTE-06</v>
      </c>
    </row>
    <row r="494" spans="1:9" x14ac:dyDescent="0.25">
      <c r="A494" s="7">
        <v>46145</v>
      </c>
      <c r="B494" s="50">
        <v>3045</v>
      </c>
      <c r="C494" s="16" t="s">
        <v>42</v>
      </c>
      <c r="D494" s="16" t="s">
        <v>43</v>
      </c>
      <c r="E494" s="16" t="s">
        <v>14</v>
      </c>
      <c r="F494" s="39">
        <v>166.74600000000001</v>
      </c>
      <c r="G494" s="16">
        <v>8</v>
      </c>
      <c r="H494" s="29">
        <v>20.84</v>
      </c>
      <c r="I494" s="20" t="str">
        <f>IF(B494="","",VLOOKUP(B494,[1]BASEDIESEL!$A$2:$AAA$11770,6))</f>
        <v>FRENTE-07</v>
      </c>
    </row>
    <row r="495" spans="1:9" x14ac:dyDescent="0.25">
      <c r="A495" s="7">
        <v>46145</v>
      </c>
      <c r="B495" s="50">
        <v>3029</v>
      </c>
      <c r="C495" s="16" t="s">
        <v>44</v>
      </c>
      <c r="D495" s="16" t="s">
        <v>43</v>
      </c>
      <c r="E495" s="16" t="s">
        <v>14</v>
      </c>
      <c r="F495" s="39">
        <v>46.44</v>
      </c>
      <c r="G495" s="16">
        <v>2</v>
      </c>
      <c r="H495" s="29">
        <v>23.22</v>
      </c>
      <c r="I495" s="20" t="str">
        <f>IF(B495="","",VLOOKUP(B495,[1]BASEDIESEL!$A$2:$AAA$11770,6))</f>
        <v>FRENTE-07</v>
      </c>
    </row>
    <row r="496" spans="1:9" x14ac:dyDescent="0.25">
      <c r="A496" s="7">
        <v>46145</v>
      </c>
      <c r="B496" s="50">
        <v>3033</v>
      </c>
      <c r="C496" s="16" t="s">
        <v>44</v>
      </c>
      <c r="D496" s="16" t="s">
        <v>43</v>
      </c>
      <c r="E496" s="16" t="s">
        <v>14</v>
      </c>
      <c r="F496" s="39">
        <v>158.51</v>
      </c>
      <c r="G496" s="16">
        <v>8</v>
      </c>
      <c r="H496" s="29">
        <v>19.809999999999999</v>
      </c>
      <c r="I496" s="20" t="str">
        <f>IF(B496="","",VLOOKUP(B496,[1]BASEDIESEL!$A$2:$AAA$11770,6))</f>
        <v>FRENTE-07</v>
      </c>
    </row>
    <row r="497" spans="1:9" x14ac:dyDescent="0.25">
      <c r="A497" s="7">
        <v>46146</v>
      </c>
      <c r="B497" s="50">
        <v>3051</v>
      </c>
      <c r="C497" s="16" t="s">
        <v>45</v>
      </c>
      <c r="D497" s="16" t="s">
        <v>219</v>
      </c>
      <c r="E497" s="16" t="s">
        <v>220</v>
      </c>
      <c r="F497" s="39">
        <v>27.491</v>
      </c>
      <c r="G497" s="16">
        <v>1</v>
      </c>
      <c r="H497" s="29">
        <v>27.49</v>
      </c>
      <c r="I497" s="20" t="str">
        <f>IF(B497="","",VLOOKUP(B497,[1]BASEDIESEL!$A$2:$AAA$11770,6))</f>
        <v>FRENTE-01</v>
      </c>
    </row>
    <row r="498" spans="1:9" x14ac:dyDescent="0.25">
      <c r="A498" s="7">
        <v>46146</v>
      </c>
      <c r="B498" s="51">
        <v>3053</v>
      </c>
      <c r="C498" s="17" t="s">
        <v>45</v>
      </c>
      <c r="D498" s="17" t="s">
        <v>219</v>
      </c>
      <c r="E498" s="17" t="s">
        <v>220</v>
      </c>
      <c r="F498" s="40">
        <v>2.7490000000000001</v>
      </c>
      <c r="G498" s="17">
        <v>1</v>
      </c>
      <c r="H498" s="30">
        <v>2.75</v>
      </c>
      <c r="I498" s="20" t="str">
        <f>IF(B498="","",VLOOKUP(B498,[1]BASEDIESEL!$A$2:$AAA$11770,6))</f>
        <v>FRENTE-01</v>
      </c>
    </row>
    <row r="499" spans="1:9" x14ac:dyDescent="0.25">
      <c r="A499" s="7">
        <v>46146</v>
      </c>
      <c r="B499" s="50">
        <v>3054</v>
      </c>
      <c r="C499" s="16" t="s">
        <v>45</v>
      </c>
      <c r="D499" s="16" t="s">
        <v>219</v>
      </c>
      <c r="E499" s="16" t="s">
        <v>220</v>
      </c>
      <c r="F499" s="39">
        <v>30.24</v>
      </c>
      <c r="G499" s="16">
        <v>2</v>
      </c>
      <c r="H499" s="29">
        <v>15.12</v>
      </c>
      <c r="I499" s="20" t="str">
        <f>IF(B499="","",VLOOKUP(B499,[1]BASEDIESEL!$A$2:$AAA$11770,6))</f>
        <v>FRENTE-01</v>
      </c>
    </row>
    <row r="500" spans="1:9" x14ac:dyDescent="0.25">
      <c r="A500" s="7">
        <v>46146</v>
      </c>
      <c r="B500" s="50">
        <v>3019</v>
      </c>
      <c r="C500" s="16" t="s">
        <v>42</v>
      </c>
      <c r="D500" s="16" t="s">
        <v>43</v>
      </c>
      <c r="E500" s="16" t="s">
        <v>14</v>
      </c>
      <c r="F500" s="39">
        <v>32.115000000000002</v>
      </c>
      <c r="G500" s="16">
        <v>2</v>
      </c>
      <c r="H500" s="29">
        <v>16.059999999999999</v>
      </c>
      <c r="I500" s="20" t="str">
        <f>IF(B500="","",VLOOKUP(B500,[1]BASEDIESEL!$A$2:$AAA$11770,6))</f>
        <v>FRENTE-02</v>
      </c>
    </row>
    <row r="501" spans="1:9" x14ac:dyDescent="0.25">
      <c r="A501" s="7">
        <v>46146</v>
      </c>
      <c r="B501" s="51">
        <v>3020</v>
      </c>
      <c r="C501" s="17" t="s">
        <v>42</v>
      </c>
      <c r="D501" s="17" t="s">
        <v>43</v>
      </c>
      <c r="E501" s="17" t="s">
        <v>14</v>
      </c>
      <c r="F501" s="40">
        <v>15.654999999999999</v>
      </c>
      <c r="G501" s="17">
        <v>1</v>
      </c>
      <c r="H501" s="30">
        <v>15.66</v>
      </c>
      <c r="I501" s="20" t="str">
        <f>IF(B501="","",VLOOKUP(B501,[1]BASEDIESEL!$A$2:$AAA$11770,6))</f>
        <v>FRENTE-02</v>
      </c>
    </row>
    <row r="502" spans="1:9" x14ac:dyDescent="0.25">
      <c r="A502" s="7">
        <v>46146</v>
      </c>
      <c r="B502" s="50">
        <v>3021</v>
      </c>
      <c r="C502" s="16" t="s">
        <v>42</v>
      </c>
      <c r="D502" s="16" t="s">
        <v>43</v>
      </c>
      <c r="E502" s="16" t="s">
        <v>14</v>
      </c>
      <c r="F502" s="39">
        <v>32.115000000000002</v>
      </c>
      <c r="G502" s="16">
        <v>2</v>
      </c>
      <c r="H502" s="29">
        <v>16.059999999999999</v>
      </c>
      <c r="I502" s="20" t="str">
        <f>IF(B502="","",VLOOKUP(B502,[1]BASEDIESEL!$A$2:$AAA$11770,6))</f>
        <v>FRENTE-02</v>
      </c>
    </row>
    <row r="503" spans="1:9" x14ac:dyDescent="0.25">
      <c r="A503" s="7">
        <v>46146</v>
      </c>
      <c r="B503" s="51">
        <v>3022</v>
      </c>
      <c r="C503" s="17" t="s">
        <v>42</v>
      </c>
      <c r="D503" s="17" t="s">
        <v>43</v>
      </c>
      <c r="E503" s="17" t="s">
        <v>14</v>
      </c>
      <c r="F503" s="40">
        <v>48.575000000000003</v>
      </c>
      <c r="G503" s="17">
        <v>3</v>
      </c>
      <c r="H503" s="30">
        <v>16.190000000000001</v>
      </c>
      <c r="I503" s="20" t="str">
        <f>IF(B503="","",VLOOKUP(B503,[1]BASEDIESEL!$A$2:$AAA$11770,6))</f>
        <v>FRENTE-02</v>
      </c>
    </row>
    <row r="504" spans="1:9" x14ac:dyDescent="0.25">
      <c r="A504" s="7">
        <v>46146</v>
      </c>
      <c r="B504" s="50">
        <v>3023</v>
      </c>
      <c r="C504" s="16" t="s">
        <v>42</v>
      </c>
      <c r="D504" s="16" t="s">
        <v>43</v>
      </c>
      <c r="E504" s="16" t="s">
        <v>14</v>
      </c>
      <c r="F504" s="39">
        <v>470.27199999999999</v>
      </c>
      <c r="G504" s="16">
        <v>26</v>
      </c>
      <c r="H504" s="29">
        <v>18.09</v>
      </c>
      <c r="I504" s="20" t="str">
        <f>IF(B504="","",VLOOKUP(B504,[1]BASEDIESEL!$A$2:$AAA$11770,6))</f>
        <v>FRENTE-03</v>
      </c>
    </row>
    <row r="505" spans="1:9" x14ac:dyDescent="0.25">
      <c r="A505" s="7">
        <v>46146</v>
      </c>
      <c r="B505" s="51">
        <v>3024</v>
      </c>
      <c r="C505" s="17" t="s">
        <v>42</v>
      </c>
      <c r="D505" s="17" t="s">
        <v>43</v>
      </c>
      <c r="E505" s="17" t="s">
        <v>14</v>
      </c>
      <c r="F505" s="40">
        <v>369.93299999999999</v>
      </c>
      <c r="G505" s="17">
        <v>22</v>
      </c>
      <c r="H505" s="30">
        <v>16.82</v>
      </c>
      <c r="I505" s="20" t="str">
        <f>IF(B505="","",VLOOKUP(B505,[1]BASEDIESEL!$A$2:$AAA$11770,6))</f>
        <v>FRENTE-03</v>
      </c>
    </row>
    <row r="506" spans="1:9" x14ac:dyDescent="0.25">
      <c r="A506" s="7">
        <v>46146</v>
      </c>
      <c r="B506" s="50">
        <v>3025</v>
      </c>
      <c r="C506" s="16" t="s">
        <v>42</v>
      </c>
      <c r="D506" s="16" t="s">
        <v>43</v>
      </c>
      <c r="E506" s="16" t="s">
        <v>14</v>
      </c>
      <c r="F506" s="39">
        <v>512.577</v>
      </c>
      <c r="G506" s="16">
        <v>28</v>
      </c>
      <c r="H506" s="29">
        <v>18.309999999999999</v>
      </c>
      <c r="I506" s="20" t="str">
        <f>IF(B506="","",VLOOKUP(B506,[1]BASEDIESEL!$A$2:$AAA$11770,6))</f>
        <v>FRENTE-03</v>
      </c>
    </row>
    <row r="507" spans="1:9" x14ac:dyDescent="0.25">
      <c r="A507" s="7">
        <v>46146</v>
      </c>
      <c r="B507" s="51">
        <v>3026</v>
      </c>
      <c r="C507" s="17" t="s">
        <v>42</v>
      </c>
      <c r="D507" s="17" t="s">
        <v>43</v>
      </c>
      <c r="E507" s="17" t="s">
        <v>14</v>
      </c>
      <c r="F507" s="40">
        <v>312.31799999999998</v>
      </c>
      <c r="G507" s="17">
        <v>20</v>
      </c>
      <c r="H507" s="30">
        <v>15.62</v>
      </c>
      <c r="I507" s="20" t="str">
        <f>IF(B507="","",VLOOKUP(B507,[1]BASEDIESEL!$A$2:$AAA$11770,6))</f>
        <v>FRENTE-03</v>
      </c>
    </row>
    <row r="508" spans="1:9" x14ac:dyDescent="0.25">
      <c r="A508" s="7">
        <v>46146</v>
      </c>
      <c r="B508" s="50">
        <v>3031</v>
      </c>
      <c r="C508" s="16" t="s">
        <v>44</v>
      </c>
      <c r="D508" s="16" t="s">
        <v>43</v>
      </c>
      <c r="E508" s="16" t="s">
        <v>14</v>
      </c>
      <c r="F508" s="39">
        <v>251.881</v>
      </c>
      <c r="G508" s="16">
        <v>14</v>
      </c>
      <c r="H508" s="29">
        <v>17.989999999999998</v>
      </c>
      <c r="I508" s="20" t="str">
        <f>IF(B508="","",VLOOKUP(B508,[1]BASEDIESEL!$A$2:$AAA$11770,6))</f>
        <v>FRENTE-04</v>
      </c>
    </row>
    <row r="509" spans="1:9" x14ac:dyDescent="0.25">
      <c r="A509" s="7">
        <v>46146</v>
      </c>
      <c r="B509" s="50">
        <v>3035</v>
      </c>
      <c r="C509" s="16" t="s">
        <v>44</v>
      </c>
      <c r="D509" s="16" t="s">
        <v>43</v>
      </c>
      <c r="E509" s="16" t="s">
        <v>14</v>
      </c>
      <c r="F509" s="39">
        <v>498.55399999999997</v>
      </c>
      <c r="G509" s="16">
        <v>24</v>
      </c>
      <c r="H509" s="29">
        <v>20.77</v>
      </c>
      <c r="I509" s="20" t="str">
        <f>IF(B509="","",VLOOKUP(B509,[1]BASEDIESEL!$A$2:$AAA$11770,6))</f>
        <v>FRENTE-04</v>
      </c>
    </row>
    <row r="510" spans="1:9" x14ac:dyDescent="0.25">
      <c r="A510" s="7">
        <v>46146</v>
      </c>
      <c r="B510" s="51">
        <v>3041</v>
      </c>
      <c r="C510" s="17" t="s">
        <v>42</v>
      </c>
      <c r="D510" s="17" t="s">
        <v>43</v>
      </c>
      <c r="E510" s="17" t="s">
        <v>14</v>
      </c>
      <c r="F510" s="40">
        <v>284.52999999999997</v>
      </c>
      <c r="G510" s="17">
        <v>19</v>
      </c>
      <c r="H510" s="30">
        <v>14.98</v>
      </c>
      <c r="I510" s="20" t="str">
        <f>IF(B510="","",VLOOKUP(B510,[1]BASEDIESEL!$A$2:$AAA$11770,6))</f>
        <v>FRENTE-04</v>
      </c>
    </row>
    <row r="511" spans="1:9" x14ac:dyDescent="0.25">
      <c r="A511" s="7">
        <v>46146</v>
      </c>
      <c r="B511" s="51">
        <v>3043</v>
      </c>
      <c r="C511" s="17" t="s">
        <v>42</v>
      </c>
      <c r="D511" s="17" t="s">
        <v>43</v>
      </c>
      <c r="E511" s="17" t="s">
        <v>14</v>
      </c>
      <c r="F511" s="40">
        <v>291.45499999999998</v>
      </c>
      <c r="G511" s="17">
        <v>17</v>
      </c>
      <c r="H511" s="30">
        <v>17.14</v>
      </c>
      <c r="I511" s="20" t="str">
        <f>IF(B511="","",VLOOKUP(B511,[1]BASEDIESEL!$A$2:$AAA$11770,6))</f>
        <v>FRENTE-04</v>
      </c>
    </row>
    <row r="512" spans="1:9" x14ac:dyDescent="0.25">
      <c r="A512" s="7">
        <v>46146</v>
      </c>
      <c r="B512" s="50">
        <v>3047</v>
      </c>
      <c r="C512" s="16" t="s">
        <v>42</v>
      </c>
      <c r="D512" s="16" t="s">
        <v>43</v>
      </c>
      <c r="E512" s="16" t="s">
        <v>14</v>
      </c>
      <c r="F512" s="39">
        <v>340.44499999999999</v>
      </c>
      <c r="G512" s="16">
        <v>21</v>
      </c>
      <c r="H512" s="29">
        <v>16.21</v>
      </c>
      <c r="I512" s="20" t="str">
        <f>IF(B512="","",VLOOKUP(B512,[1]BASEDIESEL!$A$2:$AAA$11770,6))</f>
        <v>FRENTE-05</v>
      </c>
    </row>
    <row r="513" spans="1:9" x14ac:dyDescent="0.25">
      <c r="A513" s="7">
        <v>46146</v>
      </c>
      <c r="B513" s="51">
        <v>3048</v>
      </c>
      <c r="C513" s="17" t="s">
        <v>42</v>
      </c>
      <c r="D513" s="17" t="s">
        <v>43</v>
      </c>
      <c r="E513" s="17" t="s">
        <v>14</v>
      </c>
      <c r="F513" s="40">
        <v>107.685</v>
      </c>
      <c r="G513" s="17">
        <v>7</v>
      </c>
      <c r="H513" s="30">
        <v>15.38</v>
      </c>
      <c r="I513" s="20" t="str">
        <f>IF(B513="","",VLOOKUP(B513,[1]BASEDIESEL!$A$2:$AAA$11770,6))</f>
        <v>FRENTE-05</v>
      </c>
    </row>
    <row r="514" spans="1:9" x14ac:dyDescent="0.25">
      <c r="A514" s="7">
        <v>46146</v>
      </c>
      <c r="B514" s="50">
        <v>3049</v>
      </c>
      <c r="C514" s="16" t="s">
        <v>42</v>
      </c>
      <c r="D514" s="16" t="s">
        <v>43</v>
      </c>
      <c r="E514" s="16" t="s">
        <v>14</v>
      </c>
      <c r="F514" s="39">
        <v>242.14</v>
      </c>
      <c r="G514" s="16">
        <v>14</v>
      </c>
      <c r="H514" s="29">
        <v>17.3</v>
      </c>
      <c r="I514" s="20" t="str">
        <f>IF(B514="","",VLOOKUP(B514,[1]BASEDIESEL!$A$2:$AAA$11770,6))</f>
        <v>FRENTE-05</v>
      </c>
    </row>
    <row r="515" spans="1:9" x14ac:dyDescent="0.25">
      <c r="A515" s="7">
        <v>46146</v>
      </c>
      <c r="B515" s="51">
        <v>3050</v>
      </c>
      <c r="C515" s="17" t="s">
        <v>42</v>
      </c>
      <c r="D515" s="17" t="s">
        <v>43</v>
      </c>
      <c r="E515" s="17" t="s">
        <v>14</v>
      </c>
      <c r="F515" s="40">
        <v>341.89</v>
      </c>
      <c r="G515" s="17">
        <v>20</v>
      </c>
      <c r="H515" s="30">
        <v>17.09</v>
      </c>
      <c r="I515" s="20" t="str">
        <f>IF(B515="","",VLOOKUP(B515,[1]BASEDIESEL!$A$2:$AAA$11770,6))</f>
        <v>FRENTE-05</v>
      </c>
    </row>
    <row r="516" spans="1:9" x14ac:dyDescent="0.25">
      <c r="A516" s="7">
        <v>46146</v>
      </c>
      <c r="B516" s="51">
        <v>3028</v>
      </c>
      <c r="C516" s="17" t="s">
        <v>44</v>
      </c>
      <c r="D516" s="17" t="s">
        <v>43</v>
      </c>
      <c r="E516" s="17" t="s">
        <v>14</v>
      </c>
      <c r="F516" s="40">
        <v>112.459</v>
      </c>
      <c r="G516" s="17">
        <v>6</v>
      </c>
      <c r="H516" s="30">
        <v>18.739999999999998</v>
      </c>
      <c r="I516" s="20" t="str">
        <f>IF(B516="","",VLOOKUP(B516,[1]BASEDIESEL!$A$2:$AAA$11770,6))</f>
        <v>FRENTE-06</v>
      </c>
    </row>
    <row r="517" spans="1:9" x14ac:dyDescent="0.25">
      <c r="A517" s="7">
        <v>46146</v>
      </c>
      <c r="B517" s="51">
        <v>3034</v>
      </c>
      <c r="C517" s="17" t="s">
        <v>44</v>
      </c>
      <c r="D517" s="17" t="s">
        <v>43</v>
      </c>
      <c r="E517" s="17" t="s">
        <v>14</v>
      </c>
      <c r="F517" s="40">
        <v>41.204999999999998</v>
      </c>
      <c r="G517" s="17">
        <v>2</v>
      </c>
      <c r="H517" s="30">
        <v>20.6</v>
      </c>
      <c r="I517" s="20" t="str">
        <f>IF(B517="","",VLOOKUP(B517,[1]BASEDIESEL!$A$2:$AAA$11770,6))</f>
        <v>FRENTE-06</v>
      </c>
    </row>
    <row r="518" spans="1:9" x14ac:dyDescent="0.25">
      <c r="A518" s="7">
        <v>46146</v>
      </c>
      <c r="B518" s="50">
        <v>3042</v>
      </c>
      <c r="C518" s="16" t="s">
        <v>42</v>
      </c>
      <c r="D518" s="16" t="s">
        <v>43</v>
      </c>
      <c r="E518" s="16" t="s">
        <v>14</v>
      </c>
      <c r="F518" s="39">
        <v>36.037999999999997</v>
      </c>
      <c r="G518" s="16">
        <v>3</v>
      </c>
      <c r="H518" s="29">
        <v>12.01</v>
      </c>
      <c r="I518" s="20" t="str">
        <f>IF(B518="","",VLOOKUP(B518,[1]BASEDIESEL!$A$2:$AAA$11770,6))</f>
        <v>FRENTE-06</v>
      </c>
    </row>
    <row r="519" spans="1:9" x14ac:dyDescent="0.25">
      <c r="A519" s="7">
        <v>46146</v>
      </c>
      <c r="B519" s="51">
        <v>3046</v>
      </c>
      <c r="C519" s="17" t="s">
        <v>42</v>
      </c>
      <c r="D519" s="17" t="s">
        <v>43</v>
      </c>
      <c r="E519" s="17" t="s">
        <v>14</v>
      </c>
      <c r="F519" s="40">
        <v>85.337999999999994</v>
      </c>
      <c r="G519" s="17">
        <v>4</v>
      </c>
      <c r="H519" s="30">
        <v>21.33</v>
      </c>
      <c r="I519" s="20" t="str">
        <f>IF(B519="","",VLOOKUP(B519,[1]BASEDIESEL!$A$2:$AAA$11770,6))</f>
        <v>FRENTE-06</v>
      </c>
    </row>
    <row r="520" spans="1:9" x14ac:dyDescent="0.25">
      <c r="A520" s="7">
        <v>46146</v>
      </c>
      <c r="B520" s="50">
        <v>3027</v>
      </c>
      <c r="C520" s="16" t="s">
        <v>44</v>
      </c>
      <c r="D520" s="16" t="s">
        <v>43</v>
      </c>
      <c r="E520" s="16" t="s">
        <v>14</v>
      </c>
      <c r="F520" s="39">
        <v>267.82600000000002</v>
      </c>
      <c r="G520" s="16">
        <v>15</v>
      </c>
      <c r="H520" s="29">
        <v>17.86</v>
      </c>
      <c r="I520" s="20" t="str">
        <f>IF(B520="","",VLOOKUP(B520,[1]BASEDIESEL!$A$2:$AAA$11770,6))</f>
        <v>FRENTE-04</v>
      </c>
    </row>
    <row r="521" spans="1:9" x14ac:dyDescent="0.25">
      <c r="A521" s="7">
        <v>46146</v>
      </c>
      <c r="B521" s="51">
        <v>3030</v>
      </c>
      <c r="C521" s="17" t="s">
        <v>44</v>
      </c>
      <c r="D521" s="17" t="s">
        <v>43</v>
      </c>
      <c r="E521" s="17" t="s">
        <v>14</v>
      </c>
      <c r="F521" s="40">
        <v>455.11099999999999</v>
      </c>
      <c r="G521" s="17">
        <v>27</v>
      </c>
      <c r="H521" s="30">
        <v>16.86</v>
      </c>
      <c r="I521" s="20" t="str">
        <f>IF(B521="","",VLOOKUP(B521,[1]BASEDIESEL!$A$2:$AAA$11770,6))</f>
        <v>FRENTE-07</v>
      </c>
    </row>
    <row r="522" spans="1:9" x14ac:dyDescent="0.25">
      <c r="A522" s="7">
        <v>46146</v>
      </c>
      <c r="B522" s="51">
        <v>3032</v>
      </c>
      <c r="C522" s="17" t="s">
        <v>44</v>
      </c>
      <c r="D522" s="17" t="s">
        <v>43</v>
      </c>
      <c r="E522" s="17" t="s">
        <v>14</v>
      </c>
      <c r="F522" s="40">
        <v>255.71299999999999</v>
      </c>
      <c r="G522" s="17">
        <v>13</v>
      </c>
      <c r="H522" s="30">
        <v>19.670000000000002</v>
      </c>
      <c r="I522" s="20" t="str">
        <f>IF(B522="","",VLOOKUP(B522,[1]BASEDIESEL!$A$2:$AAA$11770,6))</f>
        <v>FRENTE-06</v>
      </c>
    </row>
    <row r="523" spans="1:9" x14ac:dyDescent="0.25">
      <c r="A523" s="7">
        <v>46146</v>
      </c>
      <c r="B523" s="50">
        <v>3045</v>
      </c>
      <c r="C523" s="16" t="s">
        <v>42</v>
      </c>
      <c r="D523" s="16" t="s">
        <v>43</v>
      </c>
      <c r="E523" s="16" t="s">
        <v>14</v>
      </c>
      <c r="F523" s="39">
        <v>279.233</v>
      </c>
      <c r="G523" s="16">
        <v>17</v>
      </c>
      <c r="H523" s="29">
        <v>16.43</v>
      </c>
      <c r="I523" s="20" t="str">
        <f>IF(B523="","",VLOOKUP(B523,[1]BASEDIESEL!$A$2:$AAA$11770,6))</f>
        <v>FRENTE-07</v>
      </c>
    </row>
    <row r="524" spans="1:9" x14ac:dyDescent="0.25">
      <c r="A524" s="7">
        <v>46146</v>
      </c>
      <c r="B524" s="50">
        <v>3029</v>
      </c>
      <c r="C524" s="16" t="s">
        <v>44</v>
      </c>
      <c r="D524" s="16" t="s">
        <v>43</v>
      </c>
      <c r="E524" s="16" t="s">
        <v>14</v>
      </c>
      <c r="F524" s="39">
        <v>157.22399999999999</v>
      </c>
      <c r="G524" s="16">
        <v>9</v>
      </c>
      <c r="H524" s="29">
        <v>17.47</v>
      </c>
      <c r="I524" s="20" t="str">
        <f>IF(B524="","",VLOOKUP(B524,[1]BASEDIESEL!$A$2:$AAA$11770,6))</f>
        <v>FRENTE-07</v>
      </c>
    </row>
    <row r="525" spans="1:9" x14ac:dyDescent="0.25">
      <c r="A525" s="7">
        <v>46146</v>
      </c>
      <c r="B525" s="50">
        <v>3033</v>
      </c>
      <c r="C525" s="16" t="s">
        <v>44</v>
      </c>
      <c r="D525" s="16" t="s">
        <v>43</v>
      </c>
      <c r="E525" s="16" t="s">
        <v>14</v>
      </c>
      <c r="F525" s="39">
        <v>267.18299999999999</v>
      </c>
      <c r="G525" s="16">
        <v>14</v>
      </c>
      <c r="H525" s="29">
        <v>19.079999999999998</v>
      </c>
      <c r="I525" s="20" t="str">
        <f>IF(B525="","",VLOOKUP(B525,[1]BASEDIESEL!$A$2:$AAA$11770,6))</f>
        <v>FRENTE-07</v>
      </c>
    </row>
    <row r="526" spans="1:9" x14ac:dyDescent="0.25">
      <c r="A526" s="7">
        <v>46147</v>
      </c>
      <c r="B526" s="51">
        <v>3052</v>
      </c>
      <c r="C526" s="17" t="s">
        <v>45</v>
      </c>
      <c r="D526" s="17" t="s">
        <v>219</v>
      </c>
      <c r="E526" s="17" t="s">
        <v>220</v>
      </c>
      <c r="F526" s="40">
        <v>29.18</v>
      </c>
      <c r="G526" s="17">
        <v>1</v>
      </c>
      <c r="H526" s="30">
        <v>29.18</v>
      </c>
      <c r="I526" s="20" t="str">
        <f>IF(B526="","",VLOOKUP(B526,[1]BASEDIESEL!$A$2:$AAA$11770,6))</f>
        <v>FRENTE-01</v>
      </c>
    </row>
    <row r="527" spans="1:9" x14ac:dyDescent="0.25">
      <c r="A527" s="7">
        <v>46147</v>
      </c>
      <c r="B527" s="50">
        <v>3053</v>
      </c>
      <c r="C527" s="16" t="s">
        <v>45</v>
      </c>
      <c r="D527" s="16" t="s">
        <v>219</v>
      </c>
      <c r="E527" s="16" t="s">
        <v>220</v>
      </c>
      <c r="F527" s="39">
        <v>14.59</v>
      </c>
      <c r="G527" s="16">
        <v>1</v>
      </c>
      <c r="H527" s="29">
        <v>14.59</v>
      </c>
      <c r="I527" s="20" t="str">
        <f>IF(B527="","",VLOOKUP(B527,[1]BASEDIESEL!$A$2:$AAA$11770,6))</f>
        <v>FRENTE-01</v>
      </c>
    </row>
    <row r="528" spans="1:9" x14ac:dyDescent="0.25">
      <c r="A528" s="7">
        <v>46147</v>
      </c>
      <c r="B528" s="51">
        <v>3054</v>
      </c>
      <c r="C528" s="17" t="s">
        <v>45</v>
      </c>
      <c r="D528" s="17" t="s">
        <v>219</v>
      </c>
      <c r="E528" s="17" t="s">
        <v>220</v>
      </c>
      <c r="F528" s="40">
        <v>14.59</v>
      </c>
      <c r="G528" s="17">
        <v>1</v>
      </c>
      <c r="H528" s="30">
        <v>14.59</v>
      </c>
      <c r="I528" s="20" t="str">
        <f>IF(B528="","",VLOOKUP(B528,[1]BASEDIESEL!$A$2:$AAA$11770,6))</f>
        <v>FRENTE-01</v>
      </c>
    </row>
    <row r="529" spans="1:9" x14ac:dyDescent="0.25">
      <c r="A529" s="7">
        <v>46147</v>
      </c>
      <c r="B529" s="50">
        <v>3023</v>
      </c>
      <c r="C529" s="16" t="s">
        <v>42</v>
      </c>
      <c r="D529" s="16" t="s">
        <v>43</v>
      </c>
      <c r="E529" s="16" t="s">
        <v>14</v>
      </c>
      <c r="F529" s="39">
        <v>261.89100000000002</v>
      </c>
      <c r="G529" s="16">
        <v>12</v>
      </c>
      <c r="H529" s="29">
        <v>21.82</v>
      </c>
      <c r="I529" s="20" t="str">
        <f>IF(B529="","",VLOOKUP(B529,[1]BASEDIESEL!$A$2:$AAA$11770,6))</f>
        <v>FRENTE-03</v>
      </c>
    </row>
    <row r="530" spans="1:9" x14ac:dyDescent="0.25">
      <c r="A530" s="7">
        <v>46147</v>
      </c>
      <c r="B530" s="51">
        <v>3024</v>
      </c>
      <c r="C530" s="17" t="s">
        <v>42</v>
      </c>
      <c r="D530" s="17" t="s">
        <v>43</v>
      </c>
      <c r="E530" s="17" t="s">
        <v>14</v>
      </c>
      <c r="F530" s="40">
        <v>267.012</v>
      </c>
      <c r="G530" s="17">
        <v>13</v>
      </c>
      <c r="H530" s="30">
        <v>20.54</v>
      </c>
      <c r="I530" s="20" t="str">
        <f>IF(B530="","",VLOOKUP(B530,[1]BASEDIESEL!$A$2:$AAA$11770,6))</f>
        <v>FRENTE-03</v>
      </c>
    </row>
    <row r="531" spans="1:9" x14ac:dyDescent="0.25">
      <c r="A531" s="7">
        <v>46147</v>
      </c>
      <c r="B531" s="50">
        <v>3025</v>
      </c>
      <c r="C531" s="16" t="s">
        <v>42</v>
      </c>
      <c r="D531" s="16" t="s">
        <v>43</v>
      </c>
      <c r="E531" s="16" t="s">
        <v>14</v>
      </c>
      <c r="F531" s="39">
        <v>197.89699999999999</v>
      </c>
      <c r="G531" s="16">
        <v>8</v>
      </c>
      <c r="H531" s="29">
        <v>24.74</v>
      </c>
      <c r="I531" s="20" t="str">
        <f>IF(B531="","",VLOOKUP(B531,[1]BASEDIESEL!$A$2:$AAA$11770,6))</f>
        <v>FRENTE-03</v>
      </c>
    </row>
    <row r="532" spans="1:9" x14ac:dyDescent="0.25">
      <c r="A532" s="7">
        <v>46147</v>
      </c>
      <c r="B532" s="50">
        <v>3031</v>
      </c>
      <c r="C532" s="16" t="s">
        <v>44</v>
      </c>
      <c r="D532" s="16" t="s">
        <v>43</v>
      </c>
      <c r="E532" s="16" t="s">
        <v>14</v>
      </c>
      <c r="F532" s="39">
        <v>168.68700000000001</v>
      </c>
      <c r="G532" s="16">
        <v>11</v>
      </c>
      <c r="H532" s="29">
        <v>15.34</v>
      </c>
      <c r="I532" s="20" t="str">
        <f>IF(B532="","",VLOOKUP(B532,[1]BASEDIESEL!$A$2:$AAA$11770,6))</f>
        <v>FRENTE-04</v>
      </c>
    </row>
    <row r="533" spans="1:9" x14ac:dyDescent="0.25">
      <c r="A533" s="7">
        <v>46147</v>
      </c>
      <c r="B533" s="51">
        <v>3035</v>
      </c>
      <c r="C533" s="17" t="s">
        <v>44</v>
      </c>
      <c r="D533" s="17" t="s">
        <v>43</v>
      </c>
      <c r="E533" s="17" t="s">
        <v>14</v>
      </c>
      <c r="F533" s="40">
        <v>211.45099999999999</v>
      </c>
      <c r="G533" s="17">
        <v>13</v>
      </c>
      <c r="H533" s="30">
        <v>16.27</v>
      </c>
      <c r="I533" s="20" t="str">
        <f>IF(B533="","",VLOOKUP(B533,[1]BASEDIESEL!$A$2:$AAA$11770,6))</f>
        <v>FRENTE-04</v>
      </c>
    </row>
    <row r="534" spans="1:9" x14ac:dyDescent="0.25">
      <c r="A534" s="7">
        <v>46147</v>
      </c>
      <c r="B534" s="50">
        <v>3041</v>
      </c>
      <c r="C534" s="16" t="s">
        <v>42</v>
      </c>
      <c r="D534" s="16" t="s">
        <v>43</v>
      </c>
      <c r="E534" s="16" t="s">
        <v>14</v>
      </c>
      <c r="F534" s="39">
        <v>291.18299999999999</v>
      </c>
      <c r="G534" s="16">
        <v>16</v>
      </c>
      <c r="H534" s="29">
        <v>18.2</v>
      </c>
      <c r="I534" s="20" t="str">
        <f>IF(B534="","",VLOOKUP(B534,[1]BASEDIESEL!$A$2:$AAA$11770,6))</f>
        <v>FRENTE-04</v>
      </c>
    </row>
    <row r="535" spans="1:9" x14ac:dyDescent="0.25">
      <c r="A535" s="7">
        <v>46147</v>
      </c>
      <c r="B535" s="51">
        <v>3043</v>
      </c>
      <c r="C535" s="17" t="s">
        <v>42</v>
      </c>
      <c r="D535" s="17" t="s">
        <v>43</v>
      </c>
      <c r="E535" s="17" t="s">
        <v>14</v>
      </c>
      <c r="F535" s="40">
        <v>188.97900000000001</v>
      </c>
      <c r="G535" s="17">
        <v>10</v>
      </c>
      <c r="H535" s="30">
        <v>18.899999999999999</v>
      </c>
      <c r="I535" s="20" t="str">
        <f>IF(B535="","",VLOOKUP(B535,[1]BASEDIESEL!$A$2:$AAA$11770,6))</f>
        <v>FRENTE-04</v>
      </c>
    </row>
    <row r="536" spans="1:9" x14ac:dyDescent="0.25">
      <c r="A536" s="7">
        <v>46147</v>
      </c>
      <c r="B536" s="51">
        <v>3047</v>
      </c>
      <c r="C536" s="17" t="s">
        <v>42</v>
      </c>
      <c r="D536" s="17" t="s">
        <v>43</v>
      </c>
      <c r="E536" s="17" t="s">
        <v>14</v>
      </c>
      <c r="F536" s="40">
        <v>356.96499999999997</v>
      </c>
      <c r="G536" s="17">
        <v>22</v>
      </c>
      <c r="H536" s="30">
        <v>16.23</v>
      </c>
      <c r="I536" s="20" t="str">
        <f>IF(B536="","",VLOOKUP(B536,[1]BASEDIESEL!$A$2:$AAA$11770,6))</f>
        <v>FRENTE-05</v>
      </c>
    </row>
    <row r="537" spans="1:9" x14ac:dyDescent="0.25">
      <c r="A537" s="7">
        <v>46147</v>
      </c>
      <c r="B537" s="50">
        <v>3048</v>
      </c>
      <c r="C537" s="16" t="s">
        <v>42</v>
      </c>
      <c r="D537" s="16" t="s">
        <v>43</v>
      </c>
      <c r="E537" s="16" t="s">
        <v>14</v>
      </c>
      <c r="F537" s="39">
        <v>129.315</v>
      </c>
      <c r="G537" s="16">
        <v>8</v>
      </c>
      <c r="H537" s="29">
        <v>16.16</v>
      </c>
      <c r="I537" s="20" t="str">
        <f>IF(B537="","",VLOOKUP(B537,[1]BASEDIESEL!$A$2:$AAA$11770,6))</f>
        <v>FRENTE-05</v>
      </c>
    </row>
    <row r="538" spans="1:9" x14ac:dyDescent="0.25">
      <c r="A538" s="7">
        <v>46147</v>
      </c>
      <c r="B538" s="51">
        <v>3049</v>
      </c>
      <c r="C538" s="17" t="s">
        <v>42</v>
      </c>
      <c r="D538" s="17" t="s">
        <v>43</v>
      </c>
      <c r="E538" s="17" t="s">
        <v>14</v>
      </c>
      <c r="F538" s="40">
        <v>355.625</v>
      </c>
      <c r="G538" s="17">
        <v>20</v>
      </c>
      <c r="H538" s="30">
        <v>17.78</v>
      </c>
      <c r="I538" s="20" t="str">
        <f>IF(B538="","",VLOOKUP(B538,[1]BASEDIESEL!$A$2:$AAA$11770,6))</f>
        <v>FRENTE-05</v>
      </c>
    </row>
    <row r="539" spans="1:9" x14ac:dyDescent="0.25">
      <c r="A539" s="7">
        <v>46147</v>
      </c>
      <c r="B539" s="50">
        <v>3050</v>
      </c>
      <c r="C539" s="16" t="s">
        <v>42</v>
      </c>
      <c r="D539" s="16" t="s">
        <v>43</v>
      </c>
      <c r="E539" s="16" t="s">
        <v>14</v>
      </c>
      <c r="F539" s="39">
        <v>344.97500000000002</v>
      </c>
      <c r="G539" s="16">
        <v>20</v>
      </c>
      <c r="H539" s="29">
        <v>17.25</v>
      </c>
      <c r="I539" s="20" t="str">
        <f>IF(B539="","",VLOOKUP(B539,[1]BASEDIESEL!$A$2:$AAA$11770,6))</f>
        <v>FRENTE-05</v>
      </c>
    </row>
    <row r="540" spans="1:9" x14ac:dyDescent="0.25">
      <c r="A540" s="7">
        <v>46147</v>
      </c>
      <c r="B540" s="51">
        <v>3027</v>
      </c>
      <c r="C540" s="17" t="s">
        <v>44</v>
      </c>
      <c r="D540" s="17" t="s">
        <v>43</v>
      </c>
      <c r="E540" s="17" t="s">
        <v>14</v>
      </c>
      <c r="F540" s="40">
        <v>77.956999999999994</v>
      </c>
      <c r="G540" s="17">
        <v>6</v>
      </c>
      <c r="H540" s="30">
        <v>12.99</v>
      </c>
      <c r="I540" s="20" t="str">
        <f>IF(B540="","",VLOOKUP(B540,[1]BASEDIESEL!$A$2:$AAA$11770,6))</f>
        <v>FRENTE-04</v>
      </c>
    </row>
    <row r="541" spans="1:9" x14ac:dyDescent="0.25">
      <c r="A541" s="7">
        <v>46147</v>
      </c>
      <c r="B541" s="51">
        <v>3030</v>
      </c>
      <c r="C541" s="17" t="s">
        <v>44</v>
      </c>
      <c r="D541" s="17" t="s">
        <v>43</v>
      </c>
      <c r="E541" s="17" t="s">
        <v>14</v>
      </c>
      <c r="F541" s="40">
        <v>147.553</v>
      </c>
      <c r="G541" s="17">
        <v>8</v>
      </c>
      <c r="H541" s="30">
        <v>18.440000000000001</v>
      </c>
      <c r="I541" s="20" t="str">
        <f>IF(B541="","",VLOOKUP(B541,[1]BASEDIESEL!$A$2:$AAA$11770,6))</f>
        <v>FRENTE-07</v>
      </c>
    </row>
    <row r="542" spans="1:9" x14ac:dyDescent="0.25">
      <c r="A542" s="7">
        <v>46147</v>
      </c>
      <c r="B542" s="51">
        <v>3032</v>
      </c>
      <c r="C542" s="17" t="s">
        <v>44</v>
      </c>
      <c r="D542" s="17" t="s">
        <v>43</v>
      </c>
      <c r="E542" s="17" t="s">
        <v>14</v>
      </c>
      <c r="F542" s="40">
        <v>52.514000000000003</v>
      </c>
      <c r="G542" s="17">
        <v>3</v>
      </c>
      <c r="H542" s="30">
        <v>17.5</v>
      </c>
      <c r="I542" s="20" t="str">
        <f>IF(B542="","",VLOOKUP(B542,[1]BASEDIESEL!$A$2:$AAA$11770,6))</f>
        <v>FRENTE-06</v>
      </c>
    </row>
    <row r="543" spans="1:9" x14ac:dyDescent="0.25">
      <c r="A543" s="7">
        <v>46147</v>
      </c>
      <c r="B543" s="50">
        <v>3045</v>
      </c>
      <c r="C543" s="16" t="s">
        <v>42</v>
      </c>
      <c r="D543" s="16" t="s">
        <v>43</v>
      </c>
      <c r="E543" s="16" t="s">
        <v>14</v>
      </c>
      <c r="F543" s="39">
        <v>67.77</v>
      </c>
      <c r="G543" s="16">
        <v>5</v>
      </c>
      <c r="H543" s="29">
        <v>13.55</v>
      </c>
      <c r="I543" s="20" t="str">
        <f>IF(B543="","",VLOOKUP(B543,[1]BASEDIESEL!$A$2:$AAA$11770,6))</f>
        <v>FRENTE-07</v>
      </c>
    </row>
    <row r="544" spans="1:9" x14ac:dyDescent="0.25">
      <c r="A544" s="7">
        <v>46147</v>
      </c>
      <c r="B544" s="50">
        <v>3029</v>
      </c>
      <c r="C544" s="16" t="s">
        <v>44</v>
      </c>
      <c r="D544" s="16" t="s">
        <v>43</v>
      </c>
      <c r="E544" s="16" t="s">
        <v>14</v>
      </c>
      <c r="F544" s="39">
        <v>106.434</v>
      </c>
      <c r="G544" s="16">
        <v>6</v>
      </c>
      <c r="H544" s="29">
        <v>17.739999999999998</v>
      </c>
      <c r="I544" s="20" t="str">
        <f>IF(B544="","",VLOOKUP(B544,[1]BASEDIESEL!$A$2:$AAA$11770,6))</f>
        <v>FRENTE-07</v>
      </c>
    </row>
    <row r="545" spans="1:9" x14ac:dyDescent="0.25">
      <c r="A545" s="7">
        <v>46147</v>
      </c>
      <c r="B545" s="50">
        <v>3033</v>
      </c>
      <c r="C545" s="16" t="s">
        <v>44</v>
      </c>
      <c r="D545" s="16" t="s">
        <v>43</v>
      </c>
      <c r="E545" s="16" t="s">
        <v>14</v>
      </c>
      <c r="F545" s="39">
        <v>180.49199999999999</v>
      </c>
      <c r="G545" s="16">
        <v>8</v>
      </c>
      <c r="H545" s="29">
        <v>22.56</v>
      </c>
      <c r="I545" s="20" t="str">
        <f>IF(B545="","",VLOOKUP(B545,[1]BASEDIESEL!$A$2:$AAA$11770,6))</f>
        <v>FRENTE-07</v>
      </c>
    </row>
    <row r="546" spans="1:9" x14ac:dyDescent="0.25">
      <c r="A546" s="7">
        <v>46148</v>
      </c>
      <c r="B546" s="50">
        <v>3051</v>
      </c>
      <c r="C546" s="16" t="s">
        <v>45</v>
      </c>
      <c r="D546" s="16" t="s">
        <v>219</v>
      </c>
      <c r="E546" s="16" t="s">
        <v>220</v>
      </c>
      <c r="F546" s="39">
        <v>522.29999999999995</v>
      </c>
      <c r="G546" s="16">
        <v>32</v>
      </c>
      <c r="H546" s="29">
        <v>16.32</v>
      </c>
      <c r="I546" s="20" t="str">
        <f>IF(B546="","",VLOOKUP(B546,[1]BASEDIESEL!$A$2:$AAA$11770,6))</f>
        <v>FRENTE-01</v>
      </c>
    </row>
    <row r="547" spans="1:9" x14ac:dyDescent="0.25">
      <c r="A547" s="7">
        <v>46148</v>
      </c>
      <c r="B547" s="51">
        <v>3052</v>
      </c>
      <c r="C547" s="17" t="s">
        <v>45</v>
      </c>
      <c r="D547" s="17" t="s">
        <v>219</v>
      </c>
      <c r="E547" s="17" t="s">
        <v>220</v>
      </c>
      <c r="F547" s="40">
        <v>442.11500000000001</v>
      </c>
      <c r="G547" s="17">
        <v>27</v>
      </c>
      <c r="H547" s="30">
        <v>16.37</v>
      </c>
      <c r="I547" s="20" t="str">
        <f>IF(B547="","",VLOOKUP(B547,[1]BASEDIESEL!$A$2:$AAA$11770,6))</f>
        <v>FRENTE-01</v>
      </c>
    </row>
    <row r="548" spans="1:9" x14ac:dyDescent="0.25">
      <c r="A548" s="7">
        <v>46148</v>
      </c>
      <c r="B548" s="50">
        <v>3053</v>
      </c>
      <c r="C548" s="16" t="s">
        <v>45</v>
      </c>
      <c r="D548" s="16" t="s">
        <v>219</v>
      </c>
      <c r="E548" s="16" t="s">
        <v>220</v>
      </c>
      <c r="F548" s="39">
        <v>713.44500000000005</v>
      </c>
      <c r="G548" s="16">
        <v>36</v>
      </c>
      <c r="H548" s="29">
        <v>19.82</v>
      </c>
      <c r="I548" s="20" t="str">
        <f>IF(B548="","",VLOOKUP(B548,[1]BASEDIESEL!$A$2:$AAA$11770,6))</f>
        <v>FRENTE-01</v>
      </c>
    </row>
    <row r="549" spans="1:9" x14ac:dyDescent="0.25">
      <c r="A549" s="7">
        <v>46148</v>
      </c>
      <c r="B549" s="51">
        <v>3054</v>
      </c>
      <c r="C549" s="17" t="s">
        <v>45</v>
      </c>
      <c r="D549" s="17" t="s">
        <v>219</v>
      </c>
      <c r="E549" s="17" t="s">
        <v>220</v>
      </c>
      <c r="F549" s="40">
        <v>459.5</v>
      </c>
      <c r="G549" s="17">
        <v>28</v>
      </c>
      <c r="H549" s="30">
        <v>16.41</v>
      </c>
      <c r="I549" s="20" t="str">
        <f>IF(B549="","",VLOOKUP(B549,[1]BASEDIESEL!$A$2:$AAA$11770,6))</f>
        <v>FRENTE-01</v>
      </c>
    </row>
    <row r="550" spans="1:9" x14ac:dyDescent="0.25">
      <c r="A550" s="7">
        <v>46148</v>
      </c>
      <c r="B550" s="50">
        <v>3019</v>
      </c>
      <c r="C550" s="16" t="s">
        <v>42</v>
      </c>
      <c r="D550" s="16" t="s">
        <v>43</v>
      </c>
      <c r="E550" s="16" t="s">
        <v>14</v>
      </c>
      <c r="F550" s="39">
        <v>262.21499999999997</v>
      </c>
      <c r="G550" s="16">
        <v>16</v>
      </c>
      <c r="H550" s="29">
        <v>16.39</v>
      </c>
      <c r="I550" s="20" t="str">
        <f>IF(B550="","",VLOOKUP(B550,[1]BASEDIESEL!$A$2:$AAA$11770,6))</f>
        <v>FRENTE-02</v>
      </c>
    </row>
    <row r="551" spans="1:9" x14ac:dyDescent="0.25">
      <c r="A551" s="7">
        <v>46148</v>
      </c>
      <c r="B551" s="51">
        <v>3020</v>
      </c>
      <c r="C551" s="17" t="s">
        <v>42</v>
      </c>
      <c r="D551" s="17" t="s">
        <v>43</v>
      </c>
      <c r="E551" s="17" t="s">
        <v>14</v>
      </c>
      <c r="F551" s="40">
        <v>336.79</v>
      </c>
      <c r="G551" s="17">
        <v>18</v>
      </c>
      <c r="H551" s="30">
        <v>18.71</v>
      </c>
      <c r="I551" s="20" t="str">
        <f>IF(B551="","",VLOOKUP(B551,[1]BASEDIESEL!$A$2:$AAA$11770,6))</f>
        <v>FRENTE-02</v>
      </c>
    </row>
    <row r="552" spans="1:9" x14ac:dyDescent="0.25">
      <c r="A552" s="7">
        <v>46148</v>
      </c>
      <c r="B552" s="50">
        <v>3021</v>
      </c>
      <c r="C552" s="16" t="s">
        <v>42</v>
      </c>
      <c r="D552" s="16" t="s">
        <v>43</v>
      </c>
      <c r="E552" s="16" t="s">
        <v>14</v>
      </c>
      <c r="F552" s="39">
        <v>243.14</v>
      </c>
      <c r="G552" s="16">
        <v>13</v>
      </c>
      <c r="H552" s="29">
        <v>18.7</v>
      </c>
      <c r="I552" s="20" t="str">
        <f>IF(B552="","",VLOOKUP(B552,[1]BASEDIESEL!$A$2:$AAA$11770,6))</f>
        <v>FRENTE-02</v>
      </c>
    </row>
    <row r="553" spans="1:9" x14ac:dyDescent="0.25">
      <c r="A553" s="7">
        <v>46148</v>
      </c>
      <c r="B553" s="51">
        <v>3022</v>
      </c>
      <c r="C553" s="17" t="s">
        <v>42</v>
      </c>
      <c r="D553" s="17" t="s">
        <v>43</v>
      </c>
      <c r="E553" s="17" t="s">
        <v>14</v>
      </c>
      <c r="F553" s="40">
        <v>163.29499999999999</v>
      </c>
      <c r="G553" s="17">
        <v>10</v>
      </c>
      <c r="H553" s="30">
        <v>16.329999999999998</v>
      </c>
      <c r="I553" s="20" t="str">
        <f>IF(B553="","",VLOOKUP(B553,[1]BASEDIESEL!$A$2:$AAA$11770,6))</f>
        <v>FRENTE-02</v>
      </c>
    </row>
    <row r="554" spans="1:9" x14ac:dyDescent="0.25">
      <c r="A554" s="7">
        <v>46148</v>
      </c>
      <c r="B554" s="50">
        <v>3023</v>
      </c>
      <c r="C554" s="16" t="s">
        <v>42</v>
      </c>
      <c r="D554" s="16" t="s">
        <v>43</v>
      </c>
      <c r="E554" s="16" t="s">
        <v>14</v>
      </c>
      <c r="F554" s="39">
        <v>392.15499999999997</v>
      </c>
      <c r="G554" s="16">
        <v>20</v>
      </c>
      <c r="H554" s="29">
        <v>19.61</v>
      </c>
      <c r="I554" s="20" t="str">
        <f>IF(B554="","",VLOOKUP(B554,[1]BASEDIESEL!$A$2:$AAA$11770,6))</f>
        <v>FRENTE-03</v>
      </c>
    </row>
    <row r="555" spans="1:9" x14ac:dyDescent="0.25">
      <c r="A555" s="7">
        <v>46148</v>
      </c>
      <c r="B555" s="51">
        <v>3024</v>
      </c>
      <c r="C555" s="17" t="s">
        <v>42</v>
      </c>
      <c r="D555" s="17" t="s">
        <v>43</v>
      </c>
      <c r="E555" s="17" t="s">
        <v>14</v>
      </c>
      <c r="F555" s="40">
        <v>292.06700000000001</v>
      </c>
      <c r="G555" s="17">
        <v>17</v>
      </c>
      <c r="H555" s="30">
        <v>17.18</v>
      </c>
      <c r="I555" s="20" t="str">
        <f>IF(B555="","",VLOOKUP(B555,[1]BASEDIESEL!$A$2:$AAA$11770,6))</f>
        <v>FRENTE-03</v>
      </c>
    </row>
    <row r="556" spans="1:9" x14ac:dyDescent="0.25">
      <c r="A556" s="7">
        <v>46148</v>
      </c>
      <c r="B556" s="50">
        <v>3025</v>
      </c>
      <c r="C556" s="16" t="s">
        <v>42</v>
      </c>
      <c r="D556" s="16" t="s">
        <v>43</v>
      </c>
      <c r="E556" s="16" t="s">
        <v>14</v>
      </c>
      <c r="F556" s="39">
        <v>235.73400000000001</v>
      </c>
      <c r="G556" s="16">
        <v>15</v>
      </c>
      <c r="H556" s="29">
        <v>15.72</v>
      </c>
      <c r="I556" s="20" t="str">
        <f>IF(B556="","",VLOOKUP(B556,[1]BASEDIESEL!$A$2:$AAA$11770,6))</f>
        <v>FRENTE-03</v>
      </c>
    </row>
    <row r="557" spans="1:9" x14ac:dyDescent="0.25">
      <c r="A557" s="7">
        <v>46148</v>
      </c>
      <c r="B557" s="51">
        <v>3026</v>
      </c>
      <c r="C557" s="17" t="s">
        <v>42</v>
      </c>
      <c r="D557" s="17" t="s">
        <v>43</v>
      </c>
      <c r="E557" s="17" t="s">
        <v>14</v>
      </c>
      <c r="F557" s="40">
        <v>283.084</v>
      </c>
      <c r="G557" s="17">
        <v>17</v>
      </c>
      <c r="H557" s="30">
        <v>16.649999999999999</v>
      </c>
      <c r="I557" s="20" t="str">
        <f>IF(B557="","",VLOOKUP(B557,[1]BASEDIESEL!$A$2:$AAA$11770,6))</f>
        <v>FRENTE-03</v>
      </c>
    </row>
    <row r="558" spans="1:9" x14ac:dyDescent="0.25">
      <c r="A558" s="7">
        <v>46148</v>
      </c>
      <c r="B558" s="51">
        <v>3031</v>
      </c>
      <c r="C558" s="17" t="s">
        <v>44</v>
      </c>
      <c r="D558" s="17" t="s">
        <v>43</v>
      </c>
      <c r="E558" s="17" t="s">
        <v>14</v>
      </c>
      <c r="F558" s="40">
        <v>423.334</v>
      </c>
      <c r="G558" s="17">
        <v>25</v>
      </c>
      <c r="H558" s="30">
        <v>16.93</v>
      </c>
      <c r="I558" s="20" t="str">
        <f>IF(B558="","",VLOOKUP(B558,[1]BASEDIESEL!$A$2:$AAA$11770,6))</f>
        <v>FRENTE-04</v>
      </c>
    </row>
    <row r="559" spans="1:9" x14ac:dyDescent="0.25">
      <c r="A559" s="7">
        <v>46148</v>
      </c>
      <c r="B559" s="50">
        <v>3035</v>
      </c>
      <c r="C559" s="16" t="s">
        <v>44</v>
      </c>
      <c r="D559" s="16" t="s">
        <v>43</v>
      </c>
      <c r="E559" s="16" t="s">
        <v>14</v>
      </c>
      <c r="F559" s="39">
        <v>462.63600000000002</v>
      </c>
      <c r="G559" s="16">
        <v>24</v>
      </c>
      <c r="H559" s="29">
        <v>19.28</v>
      </c>
      <c r="I559" s="20" t="str">
        <f>IF(B559="","",VLOOKUP(B559,[1]BASEDIESEL!$A$2:$AAA$11770,6))</f>
        <v>FRENTE-04</v>
      </c>
    </row>
    <row r="560" spans="1:9" x14ac:dyDescent="0.25">
      <c r="A560" s="7">
        <v>46148</v>
      </c>
      <c r="B560" s="51">
        <v>3041</v>
      </c>
      <c r="C560" s="17" t="s">
        <v>42</v>
      </c>
      <c r="D560" s="17" t="s">
        <v>43</v>
      </c>
      <c r="E560" s="17" t="s">
        <v>14</v>
      </c>
      <c r="F560" s="40">
        <v>541.68100000000004</v>
      </c>
      <c r="G560" s="17">
        <v>29</v>
      </c>
      <c r="H560" s="30">
        <v>18.68</v>
      </c>
      <c r="I560" s="20" t="str">
        <f>IF(B560="","",VLOOKUP(B560,[1]BASEDIESEL!$A$2:$AAA$11770,6))</f>
        <v>FRENTE-04</v>
      </c>
    </row>
    <row r="561" spans="1:9" x14ac:dyDescent="0.25">
      <c r="A561" s="7">
        <v>46148</v>
      </c>
      <c r="B561" s="50">
        <v>3043</v>
      </c>
      <c r="C561" s="16" t="s">
        <v>42</v>
      </c>
      <c r="D561" s="16" t="s">
        <v>43</v>
      </c>
      <c r="E561" s="16" t="s">
        <v>14</v>
      </c>
      <c r="F561" s="39">
        <v>359.69900000000001</v>
      </c>
      <c r="G561" s="16">
        <v>21</v>
      </c>
      <c r="H561" s="29">
        <v>17.13</v>
      </c>
      <c r="I561" s="20" t="str">
        <f>IF(B561="","",VLOOKUP(B561,[1]BASEDIESEL!$A$2:$AAA$11770,6))</f>
        <v>FRENTE-04</v>
      </c>
    </row>
    <row r="562" spans="1:9" x14ac:dyDescent="0.25">
      <c r="A562" s="7">
        <v>46148</v>
      </c>
      <c r="B562" s="50">
        <v>3047</v>
      </c>
      <c r="C562" s="16" t="s">
        <v>42</v>
      </c>
      <c r="D562" s="16" t="s">
        <v>43</v>
      </c>
      <c r="E562" s="16" t="s">
        <v>14</v>
      </c>
      <c r="F562" s="39">
        <v>788.56</v>
      </c>
      <c r="G562" s="16">
        <v>43</v>
      </c>
      <c r="H562" s="29">
        <v>18.34</v>
      </c>
      <c r="I562" s="20" t="str">
        <f>IF(B562="","",VLOOKUP(B562,[1]BASEDIESEL!$A$2:$AAA$11770,6))</f>
        <v>FRENTE-05</v>
      </c>
    </row>
    <row r="563" spans="1:9" x14ac:dyDescent="0.25">
      <c r="A563" s="7">
        <v>46148</v>
      </c>
      <c r="B563" s="51">
        <v>3048</v>
      </c>
      <c r="C563" s="17" t="s">
        <v>42</v>
      </c>
      <c r="D563" s="17" t="s">
        <v>43</v>
      </c>
      <c r="E563" s="17" t="s">
        <v>14</v>
      </c>
      <c r="F563" s="40">
        <v>595.69500000000005</v>
      </c>
      <c r="G563" s="17">
        <v>37</v>
      </c>
      <c r="H563" s="30">
        <v>16.100000000000001</v>
      </c>
      <c r="I563" s="20" t="str">
        <f>IF(B563="","",VLOOKUP(B563,[1]BASEDIESEL!$A$2:$AAA$11770,6))</f>
        <v>FRENTE-05</v>
      </c>
    </row>
    <row r="564" spans="1:9" x14ac:dyDescent="0.25">
      <c r="A564" s="7">
        <v>46148</v>
      </c>
      <c r="B564" s="50">
        <v>3049</v>
      </c>
      <c r="C564" s="16" t="s">
        <v>42</v>
      </c>
      <c r="D564" s="16" t="s">
        <v>43</v>
      </c>
      <c r="E564" s="16" t="s">
        <v>14</v>
      </c>
      <c r="F564" s="39">
        <v>743.58500000000004</v>
      </c>
      <c r="G564" s="16">
        <v>45</v>
      </c>
      <c r="H564" s="29">
        <v>16.52</v>
      </c>
      <c r="I564" s="20" t="str">
        <f>IF(B564="","",VLOOKUP(B564,[1]BASEDIESEL!$A$2:$AAA$11770,6))</f>
        <v>FRENTE-05</v>
      </c>
    </row>
    <row r="565" spans="1:9" x14ac:dyDescent="0.25">
      <c r="A565" s="7">
        <v>46148</v>
      </c>
      <c r="B565" s="51">
        <v>3050</v>
      </c>
      <c r="C565" s="17" t="s">
        <v>42</v>
      </c>
      <c r="D565" s="17" t="s">
        <v>43</v>
      </c>
      <c r="E565" s="17" t="s">
        <v>14</v>
      </c>
      <c r="F565" s="40">
        <v>528.58000000000004</v>
      </c>
      <c r="G565" s="17">
        <v>31</v>
      </c>
      <c r="H565" s="30">
        <v>17.05</v>
      </c>
      <c r="I565" s="20" t="str">
        <f>IF(B565="","",VLOOKUP(B565,[1]BASEDIESEL!$A$2:$AAA$11770,6))</f>
        <v>FRENTE-05</v>
      </c>
    </row>
    <row r="566" spans="1:9" x14ac:dyDescent="0.25">
      <c r="A566" s="7">
        <v>46148</v>
      </c>
      <c r="B566" s="50">
        <v>3027</v>
      </c>
      <c r="C566" s="16" t="s">
        <v>44</v>
      </c>
      <c r="D566" s="16" t="s">
        <v>43</v>
      </c>
      <c r="E566" s="16" t="s">
        <v>14</v>
      </c>
      <c r="F566" s="39">
        <v>199.75399999999999</v>
      </c>
      <c r="G566" s="16">
        <v>11</v>
      </c>
      <c r="H566" s="29">
        <v>18.16</v>
      </c>
      <c r="I566" s="20" t="str">
        <f>IF(B566="","",VLOOKUP(B566,[1]BASEDIESEL!$A$2:$AAA$11770,6))</f>
        <v>FRENTE-04</v>
      </c>
    </row>
    <row r="567" spans="1:9" x14ac:dyDescent="0.25">
      <c r="A567" s="7">
        <v>46148</v>
      </c>
      <c r="B567" s="50">
        <v>3030</v>
      </c>
      <c r="C567" s="16" t="s">
        <v>44</v>
      </c>
      <c r="D567" s="16" t="s">
        <v>43</v>
      </c>
      <c r="E567" s="16" t="s">
        <v>14</v>
      </c>
      <c r="F567" s="39">
        <v>529.24900000000002</v>
      </c>
      <c r="G567" s="16">
        <v>24</v>
      </c>
      <c r="H567" s="29">
        <v>22.05</v>
      </c>
      <c r="I567" s="20" t="str">
        <f>IF(B567="","",VLOOKUP(B567,[1]BASEDIESEL!$A$2:$AAA$11770,6))</f>
        <v>FRENTE-07</v>
      </c>
    </row>
    <row r="568" spans="1:9" x14ac:dyDescent="0.25">
      <c r="A568" s="7">
        <v>46148</v>
      </c>
      <c r="B568" s="50">
        <v>3032</v>
      </c>
      <c r="C568" s="16" t="s">
        <v>44</v>
      </c>
      <c r="D568" s="16" t="s">
        <v>43</v>
      </c>
      <c r="E568" s="16" t="s">
        <v>14</v>
      </c>
      <c r="F568" s="39">
        <v>448.96499999999997</v>
      </c>
      <c r="G568" s="16">
        <v>23</v>
      </c>
      <c r="H568" s="29">
        <v>19.52</v>
      </c>
      <c r="I568" s="20" t="str">
        <f>IF(B568="","",VLOOKUP(B568,[1]BASEDIESEL!$A$2:$AAA$11770,6))</f>
        <v>FRENTE-06</v>
      </c>
    </row>
    <row r="569" spans="1:9" x14ac:dyDescent="0.25">
      <c r="A569" s="7">
        <v>46148</v>
      </c>
      <c r="B569" s="51">
        <v>3045</v>
      </c>
      <c r="C569" s="17" t="s">
        <v>42</v>
      </c>
      <c r="D569" s="17" t="s">
        <v>43</v>
      </c>
      <c r="E569" s="17" t="s">
        <v>14</v>
      </c>
      <c r="F569" s="40">
        <v>240.667</v>
      </c>
      <c r="G569" s="17">
        <v>15</v>
      </c>
      <c r="H569" s="30">
        <v>16.04</v>
      </c>
      <c r="I569" s="20" t="str">
        <f>IF(B569="","",VLOOKUP(B569,[1]BASEDIESEL!$A$2:$AAA$11770,6))</f>
        <v>FRENTE-07</v>
      </c>
    </row>
    <row r="570" spans="1:9" x14ac:dyDescent="0.25">
      <c r="A570" s="7">
        <v>46148</v>
      </c>
      <c r="B570" s="51">
        <v>3029</v>
      </c>
      <c r="C570" s="17" t="s">
        <v>44</v>
      </c>
      <c r="D570" s="17" t="s">
        <v>43</v>
      </c>
      <c r="E570" s="17" t="s">
        <v>14</v>
      </c>
      <c r="F570" s="40">
        <v>130.34100000000001</v>
      </c>
      <c r="G570" s="17">
        <v>9</v>
      </c>
      <c r="H570" s="30">
        <v>14.48</v>
      </c>
      <c r="I570" s="20" t="str">
        <f>IF(B570="","",VLOOKUP(B570,[1]BASEDIESEL!$A$2:$AAA$11770,6))</f>
        <v>FRENTE-07</v>
      </c>
    </row>
    <row r="571" spans="1:9" x14ac:dyDescent="0.25">
      <c r="A571" s="7">
        <v>46148</v>
      </c>
      <c r="B571" s="51">
        <v>3033</v>
      </c>
      <c r="C571" s="17" t="s">
        <v>44</v>
      </c>
      <c r="D571" s="17" t="s">
        <v>43</v>
      </c>
      <c r="E571" s="17" t="s">
        <v>14</v>
      </c>
      <c r="F571" s="40">
        <v>378.22399999999999</v>
      </c>
      <c r="G571" s="17">
        <v>23</v>
      </c>
      <c r="H571" s="30">
        <v>16.440000000000001</v>
      </c>
      <c r="I571" s="20" t="str">
        <f>IF(B571="","",VLOOKUP(B571,[1]BASEDIESEL!$A$2:$AAA$11770,6))</f>
        <v>FRENTE-07</v>
      </c>
    </row>
    <row r="572" spans="1:9" x14ac:dyDescent="0.25">
      <c r="A572" s="7">
        <v>46149</v>
      </c>
      <c r="B572" s="51">
        <v>3051</v>
      </c>
      <c r="C572" s="17" t="s">
        <v>45</v>
      </c>
      <c r="D572" s="17" t="s">
        <v>219</v>
      </c>
      <c r="E572" s="17" t="s">
        <v>220</v>
      </c>
      <c r="F572" s="40">
        <v>856.54399999999998</v>
      </c>
      <c r="G572" s="17">
        <v>52</v>
      </c>
      <c r="H572" s="30">
        <v>16.47</v>
      </c>
      <c r="I572" s="20" t="str">
        <f>IF(B572="","",VLOOKUP(B572,[1]BASEDIESEL!$A$2:$AAA$11770,6))</f>
        <v>FRENTE-01</v>
      </c>
    </row>
    <row r="573" spans="1:9" x14ac:dyDescent="0.25">
      <c r="A573" s="7">
        <v>46149</v>
      </c>
      <c r="B573" s="50">
        <v>3052</v>
      </c>
      <c r="C573" s="16" t="s">
        <v>45</v>
      </c>
      <c r="D573" s="16" t="s">
        <v>219</v>
      </c>
      <c r="E573" s="16" t="s">
        <v>220</v>
      </c>
      <c r="F573" s="39">
        <v>997.86500000000001</v>
      </c>
      <c r="G573" s="16">
        <v>62</v>
      </c>
      <c r="H573" s="29">
        <v>16.09</v>
      </c>
      <c r="I573" s="20" t="str">
        <f>IF(B573="","",VLOOKUP(B573,[1]BASEDIESEL!$A$2:$AAA$11770,6))</f>
        <v>FRENTE-01</v>
      </c>
    </row>
    <row r="574" spans="1:9" x14ac:dyDescent="0.25">
      <c r="A574" s="7">
        <v>46149</v>
      </c>
      <c r="B574" s="51">
        <v>3053</v>
      </c>
      <c r="C574" s="17" t="s">
        <v>45</v>
      </c>
      <c r="D574" s="17" t="s">
        <v>219</v>
      </c>
      <c r="E574" s="17" t="s">
        <v>220</v>
      </c>
      <c r="F574" s="40">
        <v>1050.075</v>
      </c>
      <c r="G574" s="17">
        <v>62</v>
      </c>
      <c r="H574" s="30">
        <v>16.940000000000001</v>
      </c>
      <c r="I574" s="20" t="str">
        <f>IF(B574="","",VLOOKUP(B574,[1]BASEDIESEL!$A$2:$AAA$11770,6))</f>
        <v>FRENTE-01</v>
      </c>
    </row>
    <row r="575" spans="1:9" x14ac:dyDescent="0.25">
      <c r="A575" s="7">
        <v>46149</v>
      </c>
      <c r="B575" s="50">
        <v>3054</v>
      </c>
      <c r="C575" s="16" t="s">
        <v>45</v>
      </c>
      <c r="D575" s="16" t="s">
        <v>219</v>
      </c>
      <c r="E575" s="16" t="s">
        <v>220</v>
      </c>
      <c r="F575" s="39">
        <v>783.64599999999996</v>
      </c>
      <c r="G575" s="16">
        <v>52</v>
      </c>
      <c r="H575" s="29">
        <v>15.07</v>
      </c>
      <c r="I575" s="20" t="str">
        <f>IF(B575="","",VLOOKUP(B575,[1]BASEDIESEL!$A$2:$AAA$11770,6))</f>
        <v>FRENTE-01</v>
      </c>
    </row>
    <row r="576" spans="1:9" x14ac:dyDescent="0.25">
      <c r="A576" s="7">
        <v>46149</v>
      </c>
      <c r="B576" s="50">
        <v>3019</v>
      </c>
      <c r="C576" s="16" t="s">
        <v>42</v>
      </c>
      <c r="D576" s="16" t="s">
        <v>43</v>
      </c>
      <c r="E576" s="16" t="s">
        <v>14</v>
      </c>
      <c r="F576" s="39">
        <v>693.96500000000003</v>
      </c>
      <c r="G576" s="16">
        <v>45</v>
      </c>
      <c r="H576" s="29">
        <v>15.42</v>
      </c>
      <c r="I576" s="20" t="str">
        <f>IF(B576="","",VLOOKUP(B576,[1]BASEDIESEL!$A$2:$AAA$11770,6))</f>
        <v>FRENTE-02</v>
      </c>
    </row>
    <row r="577" spans="1:9" x14ac:dyDescent="0.25">
      <c r="A577" s="7">
        <v>46149</v>
      </c>
      <c r="B577" s="51">
        <v>3020</v>
      </c>
      <c r="C577" s="17" t="s">
        <v>42</v>
      </c>
      <c r="D577" s="17" t="s">
        <v>43</v>
      </c>
      <c r="E577" s="17" t="s">
        <v>14</v>
      </c>
      <c r="F577" s="40">
        <v>550.38</v>
      </c>
      <c r="G577" s="17">
        <v>36</v>
      </c>
      <c r="H577" s="30">
        <v>15.29</v>
      </c>
      <c r="I577" s="20" t="str">
        <f>IF(B577="","",VLOOKUP(B577,[1]BASEDIESEL!$A$2:$AAA$11770,6))</f>
        <v>FRENTE-02</v>
      </c>
    </row>
    <row r="578" spans="1:9" x14ac:dyDescent="0.25">
      <c r="A578" s="7">
        <v>46149</v>
      </c>
      <c r="B578" s="50">
        <v>3021</v>
      </c>
      <c r="C578" s="16" t="s">
        <v>42</v>
      </c>
      <c r="D578" s="16" t="s">
        <v>43</v>
      </c>
      <c r="E578" s="16" t="s">
        <v>14</v>
      </c>
      <c r="F578" s="39">
        <v>754.49</v>
      </c>
      <c r="G578" s="16">
        <v>43</v>
      </c>
      <c r="H578" s="29">
        <v>17.55</v>
      </c>
      <c r="I578" s="20" t="str">
        <f>IF(B578="","",VLOOKUP(B578,[1]BASEDIESEL!$A$2:$AAA$11770,6))</f>
        <v>FRENTE-02</v>
      </c>
    </row>
    <row r="579" spans="1:9" x14ac:dyDescent="0.25">
      <c r="A579" s="7">
        <v>46149</v>
      </c>
      <c r="B579" s="51">
        <v>3022</v>
      </c>
      <c r="C579" s="17" t="s">
        <v>42</v>
      </c>
      <c r="D579" s="17" t="s">
        <v>43</v>
      </c>
      <c r="E579" s="17" t="s">
        <v>14</v>
      </c>
      <c r="F579" s="40">
        <v>488.58499999999998</v>
      </c>
      <c r="G579" s="17">
        <v>33</v>
      </c>
      <c r="H579" s="30">
        <v>14.81</v>
      </c>
      <c r="I579" s="20" t="str">
        <f>IF(B579="","",VLOOKUP(B579,[1]BASEDIESEL!$A$2:$AAA$11770,6))</f>
        <v>FRENTE-02</v>
      </c>
    </row>
    <row r="580" spans="1:9" x14ac:dyDescent="0.25">
      <c r="A580" s="7">
        <v>46149</v>
      </c>
      <c r="B580" s="50">
        <v>3023</v>
      </c>
      <c r="C580" s="16" t="s">
        <v>42</v>
      </c>
      <c r="D580" s="16" t="s">
        <v>43</v>
      </c>
      <c r="E580" s="16" t="s">
        <v>14</v>
      </c>
      <c r="F580" s="39">
        <v>214.45400000000001</v>
      </c>
      <c r="G580" s="16">
        <v>12</v>
      </c>
      <c r="H580" s="29">
        <v>17.87</v>
      </c>
      <c r="I580" s="20" t="str">
        <f>IF(B580="","",VLOOKUP(B580,[1]BASEDIESEL!$A$2:$AAA$11770,6))</f>
        <v>FRENTE-03</v>
      </c>
    </row>
    <row r="581" spans="1:9" x14ac:dyDescent="0.25">
      <c r="A581" s="7">
        <v>46149</v>
      </c>
      <c r="B581" s="51">
        <v>3024</v>
      </c>
      <c r="C581" s="17" t="s">
        <v>42</v>
      </c>
      <c r="D581" s="17" t="s">
        <v>43</v>
      </c>
      <c r="E581" s="17" t="s">
        <v>14</v>
      </c>
      <c r="F581" s="40">
        <v>232.69</v>
      </c>
      <c r="G581" s="17">
        <v>13</v>
      </c>
      <c r="H581" s="30">
        <v>17.899999999999999</v>
      </c>
      <c r="I581" s="20" t="str">
        <f>IF(B581="","",VLOOKUP(B581,[1]BASEDIESEL!$A$2:$AAA$11770,6))</f>
        <v>FRENTE-03</v>
      </c>
    </row>
    <row r="582" spans="1:9" x14ac:dyDescent="0.25">
      <c r="A582" s="7">
        <v>46149</v>
      </c>
      <c r="B582" s="50">
        <v>3025</v>
      </c>
      <c r="C582" s="16" t="s">
        <v>42</v>
      </c>
      <c r="D582" s="16" t="s">
        <v>43</v>
      </c>
      <c r="E582" s="16" t="s">
        <v>14</v>
      </c>
      <c r="F582" s="39">
        <v>72.936999999999998</v>
      </c>
      <c r="G582" s="16">
        <v>4</v>
      </c>
      <c r="H582" s="29">
        <v>18.23</v>
      </c>
      <c r="I582" s="20" t="str">
        <f>IF(B582="","",VLOOKUP(B582,[1]BASEDIESEL!$A$2:$AAA$11770,6))</f>
        <v>FRENTE-03</v>
      </c>
    </row>
    <row r="583" spans="1:9" x14ac:dyDescent="0.25">
      <c r="A583" s="7">
        <v>46149</v>
      </c>
      <c r="B583" s="51">
        <v>3026</v>
      </c>
      <c r="C583" s="17" t="s">
        <v>42</v>
      </c>
      <c r="D583" s="17" t="s">
        <v>43</v>
      </c>
      <c r="E583" s="17" t="s">
        <v>14</v>
      </c>
      <c r="F583" s="40">
        <v>169.899</v>
      </c>
      <c r="G583" s="17">
        <v>9</v>
      </c>
      <c r="H583" s="30">
        <v>18.88</v>
      </c>
      <c r="I583" s="20" t="str">
        <f>IF(B583="","",VLOOKUP(B583,[1]BASEDIESEL!$A$2:$AAA$11770,6))</f>
        <v>FRENTE-03</v>
      </c>
    </row>
    <row r="584" spans="1:9" x14ac:dyDescent="0.25">
      <c r="A584" s="7">
        <v>46149</v>
      </c>
      <c r="B584" s="50">
        <v>3031</v>
      </c>
      <c r="C584" s="16" t="s">
        <v>44</v>
      </c>
      <c r="D584" s="16" t="s">
        <v>43</v>
      </c>
      <c r="E584" s="16" t="s">
        <v>14</v>
      </c>
      <c r="F584" s="39">
        <v>81.513000000000005</v>
      </c>
      <c r="G584" s="16">
        <v>5</v>
      </c>
      <c r="H584" s="29">
        <v>16.3</v>
      </c>
      <c r="I584" s="20" t="str">
        <f>IF(B584="","",VLOOKUP(B584,[1]BASEDIESEL!$A$2:$AAA$11770,6))</f>
        <v>FRENTE-04</v>
      </c>
    </row>
    <row r="585" spans="1:9" x14ac:dyDescent="0.25">
      <c r="A585" s="7">
        <v>46149</v>
      </c>
      <c r="B585" s="51">
        <v>3035</v>
      </c>
      <c r="C585" s="17" t="s">
        <v>44</v>
      </c>
      <c r="D585" s="17" t="s">
        <v>43</v>
      </c>
      <c r="E585" s="17" t="s">
        <v>14</v>
      </c>
      <c r="F585" s="40">
        <v>203.35499999999999</v>
      </c>
      <c r="G585" s="17">
        <v>10</v>
      </c>
      <c r="H585" s="30">
        <v>20.34</v>
      </c>
      <c r="I585" s="20" t="str">
        <f>IF(B585="","",VLOOKUP(B585,[1]BASEDIESEL!$A$2:$AAA$11770,6))</f>
        <v>FRENTE-04</v>
      </c>
    </row>
    <row r="586" spans="1:9" x14ac:dyDescent="0.25">
      <c r="A586" s="7">
        <v>46149</v>
      </c>
      <c r="B586" s="50">
        <v>3041</v>
      </c>
      <c r="C586" s="16" t="s">
        <v>42</v>
      </c>
      <c r="D586" s="16" t="s">
        <v>43</v>
      </c>
      <c r="E586" s="16" t="s">
        <v>14</v>
      </c>
      <c r="F586" s="39">
        <v>172.94800000000001</v>
      </c>
      <c r="G586" s="16">
        <v>10</v>
      </c>
      <c r="H586" s="29">
        <v>17.29</v>
      </c>
      <c r="I586" s="20" t="str">
        <f>IF(B586="","",VLOOKUP(B586,[1]BASEDIESEL!$A$2:$AAA$11770,6))</f>
        <v>FRENTE-04</v>
      </c>
    </row>
    <row r="587" spans="1:9" x14ac:dyDescent="0.25">
      <c r="A587" s="7">
        <v>46149</v>
      </c>
      <c r="B587" s="50">
        <v>3043</v>
      </c>
      <c r="C587" s="16" t="s">
        <v>42</v>
      </c>
      <c r="D587" s="16" t="s">
        <v>43</v>
      </c>
      <c r="E587" s="16" t="s">
        <v>14</v>
      </c>
      <c r="F587" s="39">
        <v>77.623999999999995</v>
      </c>
      <c r="G587" s="16">
        <v>5</v>
      </c>
      <c r="H587" s="29">
        <v>15.52</v>
      </c>
      <c r="I587" s="20" t="str">
        <f>IF(B587="","",VLOOKUP(B587,[1]BASEDIESEL!$A$2:$AAA$11770,6))</f>
        <v>FRENTE-04</v>
      </c>
    </row>
    <row r="588" spans="1:9" x14ac:dyDescent="0.25">
      <c r="A588" s="7">
        <v>46149</v>
      </c>
      <c r="B588" s="51">
        <v>3047</v>
      </c>
      <c r="C588" s="17" t="s">
        <v>42</v>
      </c>
      <c r="D588" s="17" t="s">
        <v>43</v>
      </c>
      <c r="E588" s="17" t="s">
        <v>14</v>
      </c>
      <c r="F588" s="40">
        <v>150.43</v>
      </c>
      <c r="G588" s="17">
        <v>9</v>
      </c>
      <c r="H588" s="30">
        <v>16.71</v>
      </c>
      <c r="I588" s="20" t="str">
        <f>IF(B588="","",VLOOKUP(B588,[1]BASEDIESEL!$A$2:$AAA$11770,6))</f>
        <v>FRENTE-05</v>
      </c>
    </row>
    <row r="589" spans="1:9" x14ac:dyDescent="0.25">
      <c r="A589" s="7">
        <v>46149</v>
      </c>
      <c r="B589" s="50">
        <v>3048</v>
      </c>
      <c r="C589" s="16" t="s">
        <v>42</v>
      </c>
      <c r="D589" s="16" t="s">
        <v>43</v>
      </c>
      <c r="E589" s="16" t="s">
        <v>14</v>
      </c>
      <c r="F589" s="39">
        <v>151.24</v>
      </c>
      <c r="G589" s="16">
        <v>9</v>
      </c>
      <c r="H589" s="29">
        <v>16.8</v>
      </c>
      <c r="I589" s="20" t="str">
        <f>IF(B589="","",VLOOKUP(B589,[1]BASEDIESEL!$A$2:$AAA$11770,6))</f>
        <v>FRENTE-05</v>
      </c>
    </row>
    <row r="590" spans="1:9" x14ac:dyDescent="0.25">
      <c r="A590" s="7">
        <v>46149</v>
      </c>
      <c r="B590" s="51">
        <v>3049</v>
      </c>
      <c r="C590" s="17" t="s">
        <v>42</v>
      </c>
      <c r="D590" s="17" t="s">
        <v>43</v>
      </c>
      <c r="E590" s="17" t="s">
        <v>14</v>
      </c>
      <c r="F590" s="40">
        <v>177.95500000000001</v>
      </c>
      <c r="G590" s="17">
        <v>11</v>
      </c>
      <c r="H590" s="30">
        <v>16.18</v>
      </c>
      <c r="I590" s="20" t="str">
        <f>IF(B590="","",VLOOKUP(B590,[1]BASEDIESEL!$A$2:$AAA$11770,6))</f>
        <v>FRENTE-05</v>
      </c>
    </row>
    <row r="591" spans="1:9" x14ac:dyDescent="0.25">
      <c r="A591" s="7">
        <v>46149</v>
      </c>
      <c r="B591" s="50">
        <v>3050</v>
      </c>
      <c r="C591" s="16" t="s">
        <v>42</v>
      </c>
      <c r="D591" s="16" t="s">
        <v>43</v>
      </c>
      <c r="E591" s="16" t="s">
        <v>14</v>
      </c>
      <c r="F591" s="39">
        <v>58.515000000000001</v>
      </c>
      <c r="G591" s="16">
        <v>4</v>
      </c>
      <c r="H591" s="29">
        <v>14.63</v>
      </c>
      <c r="I591" s="20" t="str">
        <f>IF(B591="","",VLOOKUP(B591,[1]BASEDIESEL!$A$2:$AAA$11770,6))</f>
        <v>FRENTE-05</v>
      </c>
    </row>
    <row r="592" spans="1:9" x14ac:dyDescent="0.25">
      <c r="A592" s="7">
        <v>46149</v>
      </c>
      <c r="B592" s="51">
        <v>3028</v>
      </c>
      <c r="C592" s="17" t="s">
        <v>44</v>
      </c>
      <c r="D592" s="17" t="s">
        <v>43</v>
      </c>
      <c r="E592" s="17" t="s">
        <v>14</v>
      </c>
      <c r="F592" s="40">
        <v>88.703000000000003</v>
      </c>
      <c r="G592" s="17">
        <v>4</v>
      </c>
      <c r="H592" s="30">
        <v>22.18</v>
      </c>
      <c r="I592" s="20" t="str">
        <f>IF(B592="","",VLOOKUP(B592,[1]BASEDIESEL!$A$2:$AAA$11770,6))</f>
        <v>FRENTE-06</v>
      </c>
    </row>
    <row r="593" spans="1:9" x14ac:dyDescent="0.25">
      <c r="A593" s="7">
        <v>46149</v>
      </c>
      <c r="B593" s="51">
        <v>3042</v>
      </c>
      <c r="C593" s="17" t="s">
        <v>42</v>
      </c>
      <c r="D593" s="17" t="s">
        <v>43</v>
      </c>
      <c r="E593" s="17" t="s">
        <v>14</v>
      </c>
      <c r="F593" s="40">
        <v>25.22</v>
      </c>
      <c r="G593" s="17">
        <v>1</v>
      </c>
      <c r="H593" s="30">
        <v>25.22</v>
      </c>
      <c r="I593" s="20" t="str">
        <f>IF(B593="","",VLOOKUP(B593,[1]BASEDIESEL!$A$2:$AAA$11770,6))</f>
        <v>FRENTE-06</v>
      </c>
    </row>
    <row r="594" spans="1:9" x14ac:dyDescent="0.25">
      <c r="A594" s="7">
        <v>46149</v>
      </c>
      <c r="B594" s="50">
        <v>3046</v>
      </c>
      <c r="C594" s="16" t="s">
        <v>42</v>
      </c>
      <c r="D594" s="16" t="s">
        <v>43</v>
      </c>
      <c r="E594" s="16" t="s">
        <v>14</v>
      </c>
      <c r="F594" s="39">
        <v>135.77699999999999</v>
      </c>
      <c r="G594" s="16">
        <v>6</v>
      </c>
      <c r="H594" s="29">
        <v>22.63</v>
      </c>
      <c r="I594" s="20" t="str">
        <f>IF(B594="","",VLOOKUP(B594,[1]BASEDIESEL!$A$2:$AAA$11770,6))</f>
        <v>FRENTE-06</v>
      </c>
    </row>
    <row r="595" spans="1:9" x14ac:dyDescent="0.25">
      <c r="A595" s="7">
        <v>46149</v>
      </c>
      <c r="B595" s="50">
        <v>3027</v>
      </c>
      <c r="C595" s="16" t="s">
        <v>44</v>
      </c>
      <c r="D595" s="16" t="s">
        <v>43</v>
      </c>
      <c r="E595" s="16" t="s">
        <v>14</v>
      </c>
      <c r="F595" s="39">
        <v>186.27</v>
      </c>
      <c r="G595" s="16">
        <v>12</v>
      </c>
      <c r="H595" s="29">
        <v>15.52</v>
      </c>
      <c r="I595" s="20" t="str">
        <f>IF(B595="","",VLOOKUP(B595,[1]BASEDIESEL!$A$2:$AAA$11770,6))</f>
        <v>FRENTE-04</v>
      </c>
    </row>
    <row r="596" spans="1:9" x14ac:dyDescent="0.25">
      <c r="A596" s="7">
        <v>46149</v>
      </c>
      <c r="B596" s="51">
        <v>3030</v>
      </c>
      <c r="C596" s="17" t="s">
        <v>44</v>
      </c>
      <c r="D596" s="17" t="s">
        <v>43</v>
      </c>
      <c r="E596" s="17" t="s">
        <v>14</v>
      </c>
      <c r="F596" s="40">
        <v>362.274</v>
      </c>
      <c r="G596" s="17">
        <v>21</v>
      </c>
      <c r="H596" s="30">
        <v>17.25</v>
      </c>
      <c r="I596" s="20" t="str">
        <f>IF(B596="","",VLOOKUP(B596,[1]BASEDIESEL!$A$2:$AAA$11770,6))</f>
        <v>FRENTE-07</v>
      </c>
    </row>
    <row r="597" spans="1:9" x14ac:dyDescent="0.25">
      <c r="A597" s="7">
        <v>46149</v>
      </c>
      <c r="B597" s="51">
        <v>3032</v>
      </c>
      <c r="C597" s="17" t="s">
        <v>44</v>
      </c>
      <c r="D597" s="17" t="s">
        <v>43</v>
      </c>
      <c r="E597" s="17" t="s">
        <v>14</v>
      </c>
      <c r="F597" s="40">
        <v>251.02799999999999</v>
      </c>
      <c r="G597" s="17">
        <v>12</v>
      </c>
      <c r="H597" s="30">
        <v>20.92</v>
      </c>
      <c r="I597" s="20" t="str">
        <f>IF(B597="","",VLOOKUP(B597,[1]BASEDIESEL!$A$2:$AAA$11770,6))</f>
        <v>FRENTE-06</v>
      </c>
    </row>
    <row r="598" spans="1:9" x14ac:dyDescent="0.25">
      <c r="A598" s="7">
        <v>46149</v>
      </c>
      <c r="B598" s="51">
        <v>3045</v>
      </c>
      <c r="C598" s="17" t="s">
        <v>42</v>
      </c>
      <c r="D598" s="17" t="s">
        <v>43</v>
      </c>
      <c r="E598" s="17" t="s">
        <v>14</v>
      </c>
      <c r="F598" s="40">
        <v>133.386</v>
      </c>
      <c r="G598" s="17">
        <v>7</v>
      </c>
      <c r="H598" s="30">
        <v>19.059999999999999</v>
      </c>
      <c r="I598" s="20" t="str">
        <f>IF(B598="","",VLOOKUP(B598,[1]BASEDIESEL!$A$2:$AAA$11770,6))</f>
        <v>FRENTE-07</v>
      </c>
    </row>
    <row r="599" spans="1:9" x14ac:dyDescent="0.25">
      <c r="A599" s="7">
        <v>46149</v>
      </c>
      <c r="B599" s="50">
        <v>3029</v>
      </c>
      <c r="C599" s="16" t="s">
        <v>44</v>
      </c>
      <c r="D599" s="16" t="s">
        <v>43</v>
      </c>
      <c r="E599" s="16" t="s">
        <v>14</v>
      </c>
      <c r="F599" s="39">
        <v>196.874</v>
      </c>
      <c r="G599" s="16">
        <v>9</v>
      </c>
      <c r="H599" s="29">
        <v>21.87</v>
      </c>
      <c r="I599" s="20" t="str">
        <f>IF(B599="","",VLOOKUP(B599,[1]BASEDIESEL!$A$2:$AAA$11770,6))</f>
        <v>FRENTE-07</v>
      </c>
    </row>
    <row r="600" spans="1:9" x14ac:dyDescent="0.25">
      <c r="A600" s="7">
        <v>46149</v>
      </c>
      <c r="B600" s="50">
        <v>3033</v>
      </c>
      <c r="C600" s="16" t="s">
        <v>44</v>
      </c>
      <c r="D600" s="16" t="s">
        <v>43</v>
      </c>
      <c r="E600" s="16" t="s">
        <v>14</v>
      </c>
      <c r="F600" s="39">
        <v>362.02800000000002</v>
      </c>
      <c r="G600" s="16">
        <v>16</v>
      </c>
      <c r="H600" s="29">
        <v>22.63</v>
      </c>
      <c r="I600" s="20" t="str">
        <f>IF(B600="","",VLOOKUP(B600,[1]BASEDIESEL!$A$2:$AAA$11770,6))</f>
        <v>FRENTE-07</v>
      </c>
    </row>
    <row r="601" spans="1:9" x14ac:dyDescent="0.25">
      <c r="A601" s="7">
        <v>46150</v>
      </c>
      <c r="B601" s="51">
        <v>3051</v>
      </c>
      <c r="C601" s="17" t="s">
        <v>45</v>
      </c>
      <c r="D601" s="17" t="s">
        <v>219</v>
      </c>
      <c r="E601" s="17" t="s">
        <v>220</v>
      </c>
      <c r="F601" s="40">
        <v>262.245</v>
      </c>
      <c r="G601" s="17">
        <v>15</v>
      </c>
      <c r="H601" s="30">
        <v>17.48</v>
      </c>
      <c r="I601" s="20" t="str">
        <f>IF(B601="","",VLOOKUP(B601,[1]BASEDIESEL!$A$2:$AAA$11770,6))</f>
        <v>FRENTE-01</v>
      </c>
    </row>
    <row r="602" spans="1:9" x14ac:dyDescent="0.25">
      <c r="A602" s="7">
        <v>46150</v>
      </c>
      <c r="B602" s="50">
        <v>3052</v>
      </c>
      <c r="C602" s="16" t="s">
        <v>45</v>
      </c>
      <c r="D602" s="16" t="s">
        <v>219</v>
      </c>
      <c r="E602" s="16" t="s">
        <v>220</v>
      </c>
      <c r="F602" s="39">
        <v>417.88400000000001</v>
      </c>
      <c r="G602" s="16">
        <v>25</v>
      </c>
      <c r="H602" s="29">
        <v>16.72</v>
      </c>
      <c r="I602" s="20" t="str">
        <f>IF(B602="","",VLOOKUP(B602,[1]BASEDIESEL!$A$2:$AAA$11770,6))</f>
        <v>FRENTE-01</v>
      </c>
    </row>
    <row r="603" spans="1:9" x14ac:dyDescent="0.25">
      <c r="A603" s="7">
        <v>46150</v>
      </c>
      <c r="B603" s="51">
        <v>3053</v>
      </c>
      <c r="C603" s="17" t="s">
        <v>45</v>
      </c>
      <c r="D603" s="17" t="s">
        <v>219</v>
      </c>
      <c r="E603" s="17" t="s">
        <v>220</v>
      </c>
      <c r="F603" s="40">
        <v>458.69</v>
      </c>
      <c r="G603" s="17">
        <v>25</v>
      </c>
      <c r="H603" s="30">
        <v>18.350000000000001</v>
      </c>
      <c r="I603" s="20" t="str">
        <f>IF(B603="","",VLOOKUP(B603,[1]BASEDIESEL!$A$2:$AAA$11770,6))</f>
        <v>FRENTE-01</v>
      </c>
    </row>
    <row r="604" spans="1:9" x14ac:dyDescent="0.25">
      <c r="A604" s="7">
        <v>46150</v>
      </c>
      <c r="B604" s="50">
        <v>3054</v>
      </c>
      <c r="C604" s="16" t="s">
        <v>45</v>
      </c>
      <c r="D604" s="16" t="s">
        <v>219</v>
      </c>
      <c r="E604" s="16" t="s">
        <v>220</v>
      </c>
      <c r="F604" s="39">
        <v>278.51</v>
      </c>
      <c r="G604" s="16">
        <v>15</v>
      </c>
      <c r="H604" s="29">
        <v>18.57</v>
      </c>
      <c r="I604" s="20" t="str">
        <f>IF(B604="","",VLOOKUP(B604,[1]BASEDIESEL!$A$2:$AAA$11770,6))</f>
        <v>FRENTE-01</v>
      </c>
    </row>
    <row r="605" spans="1:9" x14ac:dyDescent="0.25">
      <c r="A605" s="7">
        <v>46150</v>
      </c>
      <c r="B605" s="50">
        <v>3019</v>
      </c>
      <c r="C605" s="16" t="s">
        <v>42</v>
      </c>
      <c r="D605" s="16" t="s">
        <v>43</v>
      </c>
      <c r="E605" s="16" t="s">
        <v>14</v>
      </c>
      <c r="F605" s="39">
        <v>389.065</v>
      </c>
      <c r="G605" s="16">
        <v>24</v>
      </c>
      <c r="H605" s="29">
        <v>16.21</v>
      </c>
      <c r="I605" s="20" t="str">
        <f>IF(B605="","",VLOOKUP(B605,[1]BASEDIESEL!$A$2:$AAA$11770,6))</f>
        <v>FRENTE-02</v>
      </c>
    </row>
    <row r="606" spans="1:9" x14ac:dyDescent="0.25">
      <c r="A606" s="7">
        <v>46150</v>
      </c>
      <c r="B606" s="51">
        <v>3020</v>
      </c>
      <c r="C606" s="17" t="s">
        <v>42</v>
      </c>
      <c r="D606" s="17" t="s">
        <v>43</v>
      </c>
      <c r="E606" s="17" t="s">
        <v>14</v>
      </c>
      <c r="F606" s="40">
        <v>359.99</v>
      </c>
      <c r="G606" s="17">
        <v>23</v>
      </c>
      <c r="H606" s="30">
        <v>15.65</v>
      </c>
      <c r="I606" s="20" t="str">
        <f>IF(B606="","",VLOOKUP(B606,[1]BASEDIESEL!$A$2:$AAA$11770,6))</f>
        <v>FRENTE-02</v>
      </c>
    </row>
    <row r="607" spans="1:9" x14ac:dyDescent="0.25">
      <c r="A607" s="7">
        <v>46150</v>
      </c>
      <c r="B607" s="50">
        <v>3021</v>
      </c>
      <c r="C607" s="16" t="s">
        <v>42</v>
      </c>
      <c r="D607" s="16" t="s">
        <v>43</v>
      </c>
      <c r="E607" s="16" t="s">
        <v>14</v>
      </c>
      <c r="F607" s="39">
        <v>450.43</v>
      </c>
      <c r="G607" s="16">
        <v>26</v>
      </c>
      <c r="H607" s="29">
        <v>17.32</v>
      </c>
      <c r="I607" s="20" t="str">
        <f>IF(B607="","",VLOOKUP(B607,[1]BASEDIESEL!$A$2:$AAA$11770,6))</f>
        <v>FRENTE-02</v>
      </c>
    </row>
    <row r="608" spans="1:9" x14ac:dyDescent="0.25">
      <c r="A608" s="7">
        <v>46150</v>
      </c>
      <c r="B608" s="51">
        <v>3022</v>
      </c>
      <c r="C608" s="17" t="s">
        <v>42</v>
      </c>
      <c r="D608" s="17" t="s">
        <v>43</v>
      </c>
      <c r="E608" s="17" t="s">
        <v>14</v>
      </c>
      <c r="F608" s="40">
        <v>243.505</v>
      </c>
      <c r="G608" s="17">
        <v>15</v>
      </c>
      <c r="H608" s="30">
        <v>16.23</v>
      </c>
      <c r="I608" s="20" t="str">
        <f>IF(B608="","",VLOOKUP(B608,[1]BASEDIESEL!$A$2:$AAA$11770,6))</f>
        <v>FRENTE-02</v>
      </c>
    </row>
    <row r="609" spans="1:9" x14ac:dyDescent="0.25">
      <c r="A609" s="7">
        <v>46150</v>
      </c>
      <c r="B609" s="50">
        <v>3023</v>
      </c>
      <c r="C609" s="16" t="s">
        <v>42</v>
      </c>
      <c r="D609" s="16" t="s">
        <v>43</v>
      </c>
      <c r="E609" s="16" t="s">
        <v>14</v>
      </c>
      <c r="F609" s="39">
        <v>216.429</v>
      </c>
      <c r="G609" s="16">
        <v>9</v>
      </c>
      <c r="H609" s="29">
        <v>24.05</v>
      </c>
      <c r="I609" s="20" t="str">
        <f>IF(B609="","",VLOOKUP(B609,[1]BASEDIESEL!$A$2:$AAA$11770,6))</f>
        <v>FRENTE-03</v>
      </c>
    </row>
    <row r="610" spans="1:9" x14ac:dyDescent="0.25">
      <c r="A610" s="7">
        <v>46150</v>
      </c>
      <c r="B610" s="51">
        <v>3024</v>
      </c>
      <c r="C610" s="17" t="s">
        <v>42</v>
      </c>
      <c r="D610" s="17" t="s">
        <v>43</v>
      </c>
      <c r="E610" s="17" t="s">
        <v>14</v>
      </c>
      <c r="F610" s="40">
        <v>71.697999999999993</v>
      </c>
      <c r="G610" s="17">
        <v>5</v>
      </c>
      <c r="H610" s="30">
        <v>14.34</v>
      </c>
      <c r="I610" s="20" t="str">
        <f>IF(B610="","",VLOOKUP(B610,[1]BASEDIESEL!$A$2:$AAA$11770,6))</f>
        <v>FRENTE-03</v>
      </c>
    </row>
    <row r="611" spans="1:9" x14ac:dyDescent="0.25">
      <c r="A611" s="7">
        <v>46150</v>
      </c>
      <c r="B611" s="50">
        <v>3025</v>
      </c>
      <c r="C611" s="16" t="s">
        <v>42</v>
      </c>
      <c r="D611" s="16" t="s">
        <v>43</v>
      </c>
      <c r="E611" s="16" t="s">
        <v>14</v>
      </c>
      <c r="F611" s="39">
        <v>152.43799999999999</v>
      </c>
      <c r="G611" s="16">
        <v>9</v>
      </c>
      <c r="H611" s="29">
        <v>16.940000000000001</v>
      </c>
      <c r="I611" s="20" t="str">
        <f>IF(B611="","",VLOOKUP(B611,[1]BASEDIESEL!$A$2:$AAA$11770,6))</f>
        <v>FRENTE-03</v>
      </c>
    </row>
    <row r="612" spans="1:9" x14ac:dyDescent="0.25">
      <c r="A612" s="7">
        <v>46150</v>
      </c>
      <c r="B612" s="51">
        <v>3026</v>
      </c>
      <c r="C612" s="17" t="s">
        <v>42</v>
      </c>
      <c r="D612" s="17" t="s">
        <v>43</v>
      </c>
      <c r="E612" s="17" t="s">
        <v>14</v>
      </c>
      <c r="F612" s="40">
        <v>42.814999999999998</v>
      </c>
      <c r="G612" s="17">
        <v>2</v>
      </c>
      <c r="H612" s="30">
        <v>21.41</v>
      </c>
      <c r="I612" s="20" t="str">
        <f>IF(B612="","",VLOOKUP(B612,[1]BASEDIESEL!$A$2:$AAA$11770,6))</f>
        <v>FRENTE-03</v>
      </c>
    </row>
    <row r="613" spans="1:9" x14ac:dyDescent="0.25">
      <c r="A613" s="7">
        <v>46150</v>
      </c>
      <c r="B613" s="51">
        <v>3031</v>
      </c>
      <c r="C613" s="17" t="s">
        <v>44</v>
      </c>
      <c r="D613" s="17" t="s">
        <v>43</v>
      </c>
      <c r="E613" s="17" t="s">
        <v>14</v>
      </c>
      <c r="F613" s="40">
        <v>220.602</v>
      </c>
      <c r="G613" s="17">
        <v>13</v>
      </c>
      <c r="H613" s="30">
        <v>16.97</v>
      </c>
      <c r="I613" s="20" t="str">
        <f>IF(B613="","",VLOOKUP(B613,[1]BASEDIESEL!$A$2:$AAA$11770,6))</f>
        <v>FRENTE-04</v>
      </c>
    </row>
    <row r="614" spans="1:9" x14ac:dyDescent="0.25">
      <c r="A614" s="7">
        <v>46150</v>
      </c>
      <c r="B614" s="50">
        <v>3035</v>
      </c>
      <c r="C614" s="16" t="s">
        <v>44</v>
      </c>
      <c r="D614" s="16" t="s">
        <v>43</v>
      </c>
      <c r="E614" s="16" t="s">
        <v>14</v>
      </c>
      <c r="F614" s="39">
        <v>370.64100000000002</v>
      </c>
      <c r="G614" s="16">
        <v>16</v>
      </c>
      <c r="H614" s="29">
        <v>23.17</v>
      </c>
      <c r="I614" s="20" t="str">
        <f>IF(B614="","",VLOOKUP(B614,[1]BASEDIESEL!$A$2:$AAA$11770,6))</f>
        <v>FRENTE-04</v>
      </c>
    </row>
    <row r="615" spans="1:9" x14ac:dyDescent="0.25">
      <c r="A615" s="7">
        <v>46150</v>
      </c>
      <c r="B615" s="51">
        <v>3041</v>
      </c>
      <c r="C615" s="17" t="s">
        <v>42</v>
      </c>
      <c r="D615" s="17" t="s">
        <v>43</v>
      </c>
      <c r="E615" s="17" t="s">
        <v>14</v>
      </c>
      <c r="F615" s="40">
        <v>317.27699999999999</v>
      </c>
      <c r="G615" s="17">
        <v>19</v>
      </c>
      <c r="H615" s="30">
        <v>16.7</v>
      </c>
      <c r="I615" s="20" t="str">
        <f>IF(B615="","",VLOOKUP(B615,[1]BASEDIESEL!$A$2:$AAA$11770,6))</f>
        <v>FRENTE-04</v>
      </c>
    </row>
    <row r="616" spans="1:9" x14ac:dyDescent="0.25">
      <c r="A616" s="7">
        <v>46150</v>
      </c>
      <c r="B616" s="51">
        <v>3047</v>
      </c>
      <c r="C616" s="17" t="s">
        <v>42</v>
      </c>
      <c r="D616" s="17" t="s">
        <v>43</v>
      </c>
      <c r="E616" s="17" t="s">
        <v>14</v>
      </c>
      <c r="F616" s="40">
        <v>357.17</v>
      </c>
      <c r="G616" s="17">
        <v>21</v>
      </c>
      <c r="H616" s="30">
        <v>17.010000000000002</v>
      </c>
      <c r="I616" s="20" t="str">
        <f>IF(B616="","",VLOOKUP(B616,[1]BASEDIESEL!$A$2:$AAA$11770,6))</f>
        <v>FRENTE-05</v>
      </c>
    </row>
    <row r="617" spans="1:9" x14ac:dyDescent="0.25">
      <c r="A617" s="7">
        <v>46150</v>
      </c>
      <c r="B617" s="50">
        <v>3048</v>
      </c>
      <c r="C617" s="16" t="s">
        <v>42</v>
      </c>
      <c r="D617" s="16" t="s">
        <v>43</v>
      </c>
      <c r="E617" s="16" t="s">
        <v>14</v>
      </c>
      <c r="F617" s="39">
        <v>399.40499999999997</v>
      </c>
      <c r="G617" s="16">
        <v>23</v>
      </c>
      <c r="H617" s="29">
        <v>17.37</v>
      </c>
      <c r="I617" s="20" t="str">
        <f>IF(B617="","",VLOOKUP(B617,[1]BASEDIESEL!$A$2:$AAA$11770,6))</f>
        <v>FRENTE-05</v>
      </c>
    </row>
    <row r="618" spans="1:9" x14ac:dyDescent="0.25">
      <c r="A618" s="7">
        <v>46150</v>
      </c>
      <c r="B618" s="51">
        <v>3049</v>
      </c>
      <c r="C618" s="17" t="s">
        <v>42</v>
      </c>
      <c r="D618" s="17" t="s">
        <v>43</v>
      </c>
      <c r="E618" s="17" t="s">
        <v>14</v>
      </c>
      <c r="F618" s="40">
        <v>456.04500000000002</v>
      </c>
      <c r="G618" s="17">
        <v>24</v>
      </c>
      <c r="H618" s="30">
        <v>19</v>
      </c>
      <c r="I618" s="20" t="str">
        <f>IF(B618="","",VLOOKUP(B618,[1]BASEDIESEL!$A$2:$AAA$11770,6))</f>
        <v>FRENTE-05</v>
      </c>
    </row>
    <row r="619" spans="1:9" x14ac:dyDescent="0.25">
      <c r="A619" s="7">
        <v>46150</v>
      </c>
      <c r="B619" s="50">
        <v>3050</v>
      </c>
      <c r="C619" s="16" t="s">
        <v>42</v>
      </c>
      <c r="D619" s="16" t="s">
        <v>43</v>
      </c>
      <c r="E619" s="16" t="s">
        <v>14</v>
      </c>
      <c r="F619" s="39">
        <v>235.82</v>
      </c>
      <c r="G619" s="16">
        <v>16</v>
      </c>
      <c r="H619" s="29">
        <v>14.74</v>
      </c>
      <c r="I619" s="20" t="str">
        <f>IF(B619="","",VLOOKUP(B619,[1]BASEDIESEL!$A$2:$AAA$11770,6))</f>
        <v>FRENTE-05</v>
      </c>
    </row>
    <row r="620" spans="1:9" x14ac:dyDescent="0.25">
      <c r="A620" s="7">
        <v>46150</v>
      </c>
      <c r="B620" s="50">
        <v>3027</v>
      </c>
      <c r="C620" s="16" t="s">
        <v>44</v>
      </c>
      <c r="D620" s="16" t="s">
        <v>43</v>
      </c>
      <c r="E620" s="16" t="s">
        <v>14</v>
      </c>
      <c r="F620" s="39">
        <v>123.09699999999999</v>
      </c>
      <c r="G620" s="16">
        <v>7</v>
      </c>
      <c r="H620" s="29">
        <v>17.59</v>
      </c>
      <c r="I620" s="20" t="str">
        <f>IF(B620="","",VLOOKUP(B620,[1]BASEDIESEL!$A$2:$AAA$11770,6))</f>
        <v>FRENTE-04</v>
      </c>
    </row>
    <row r="621" spans="1:9" x14ac:dyDescent="0.25">
      <c r="A621" s="7">
        <v>46150</v>
      </c>
      <c r="B621" s="50">
        <v>3030</v>
      </c>
      <c r="C621" s="16" t="s">
        <v>44</v>
      </c>
      <c r="D621" s="16" t="s">
        <v>43</v>
      </c>
      <c r="E621" s="16" t="s">
        <v>14</v>
      </c>
      <c r="F621" s="39">
        <v>148.071</v>
      </c>
      <c r="G621" s="16">
        <v>8</v>
      </c>
      <c r="H621" s="29">
        <v>18.510000000000002</v>
      </c>
      <c r="I621" s="20" t="str">
        <f>IF(B621="","",VLOOKUP(B621,[1]BASEDIESEL!$A$2:$AAA$11770,6))</f>
        <v>FRENTE-07</v>
      </c>
    </row>
    <row r="622" spans="1:9" x14ac:dyDescent="0.25">
      <c r="A622" s="7">
        <v>46150</v>
      </c>
      <c r="B622" s="50">
        <v>3032</v>
      </c>
      <c r="C622" s="16" t="s">
        <v>44</v>
      </c>
      <c r="D622" s="16" t="s">
        <v>43</v>
      </c>
      <c r="E622" s="16" t="s">
        <v>14</v>
      </c>
      <c r="F622" s="39">
        <v>139.91900000000001</v>
      </c>
      <c r="G622" s="16">
        <v>7</v>
      </c>
      <c r="H622" s="29">
        <v>19.989999999999998</v>
      </c>
      <c r="I622" s="20" t="str">
        <f>IF(B622="","",VLOOKUP(B622,[1]BASEDIESEL!$A$2:$AAA$11770,6))</f>
        <v>FRENTE-06</v>
      </c>
    </row>
    <row r="623" spans="1:9" x14ac:dyDescent="0.25">
      <c r="A623" s="7">
        <v>46150</v>
      </c>
      <c r="B623" s="50">
        <v>3045</v>
      </c>
      <c r="C623" s="16" t="s">
        <v>42</v>
      </c>
      <c r="D623" s="16" t="s">
        <v>43</v>
      </c>
      <c r="E623" s="16" t="s">
        <v>14</v>
      </c>
      <c r="F623" s="39">
        <v>135.352</v>
      </c>
      <c r="G623" s="16">
        <v>7</v>
      </c>
      <c r="H623" s="29">
        <v>19.34</v>
      </c>
      <c r="I623" s="20" t="str">
        <f>IF(B623="","",VLOOKUP(B623,[1]BASEDIESEL!$A$2:$AAA$11770,6))</f>
        <v>FRENTE-07</v>
      </c>
    </row>
    <row r="624" spans="1:9" x14ac:dyDescent="0.25">
      <c r="A624" s="7">
        <v>46150</v>
      </c>
      <c r="B624" s="51">
        <v>3029</v>
      </c>
      <c r="C624" s="17" t="s">
        <v>44</v>
      </c>
      <c r="D624" s="17" t="s">
        <v>43</v>
      </c>
      <c r="E624" s="17" t="s">
        <v>14</v>
      </c>
      <c r="F624" s="40">
        <v>233.29400000000001</v>
      </c>
      <c r="G624" s="17">
        <v>10</v>
      </c>
      <c r="H624" s="30">
        <v>23.33</v>
      </c>
      <c r="I624" s="20" t="str">
        <f>IF(B624="","",VLOOKUP(B624,[1]BASEDIESEL!$A$2:$AAA$11770,6))</f>
        <v>FRENTE-07</v>
      </c>
    </row>
    <row r="625" spans="1:9" x14ac:dyDescent="0.25">
      <c r="A625" s="7">
        <v>46150</v>
      </c>
      <c r="B625" s="51">
        <v>3033</v>
      </c>
      <c r="C625" s="17" t="s">
        <v>44</v>
      </c>
      <c r="D625" s="17" t="s">
        <v>43</v>
      </c>
      <c r="E625" s="17" t="s">
        <v>14</v>
      </c>
      <c r="F625" s="40">
        <v>45.868000000000002</v>
      </c>
      <c r="G625" s="17">
        <v>4</v>
      </c>
      <c r="H625" s="30">
        <v>11.47</v>
      </c>
      <c r="I625" s="20" t="str">
        <f>IF(B625="","",VLOOKUP(B625,[1]BASEDIESEL!$A$2:$AAA$11770,6))</f>
        <v>FRENTE-07</v>
      </c>
    </row>
    <row r="626" spans="1:9" x14ac:dyDescent="0.25">
      <c r="A626" s="7">
        <v>46151</v>
      </c>
      <c r="B626" s="51">
        <v>3051</v>
      </c>
      <c r="C626" s="17" t="s">
        <v>45</v>
      </c>
      <c r="D626" s="17" t="s">
        <v>219</v>
      </c>
      <c r="E626" s="17" t="s">
        <v>220</v>
      </c>
      <c r="F626" s="40">
        <v>569.82000000000005</v>
      </c>
      <c r="G626" s="17">
        <v>35</v>
      </c>
      <c r="H626" s="30">
        <v>16.28</v>
      </c>
      <c r="I626" s="20" t="str">
        <f>IF(B626="","",VLOOKUP(B626,[1]BASEDIESEL!$A$2:$AAA$11770,6))</f>
        <v>FRENTE-01</v>
      </c>
    </row>
    <row r="627" spans="1:9" x14ac:dyDescent="0.25">
      <c r="A627" s="7">
        <v>46151</v>
      </c>
      <c r="B627" s="50">
        <v>3052</v>
      </c>
      <c r="C627" s="16" t="s">
        <v>45</v>
      </c>
      <c r="D627" s="16" t="s">
        <v>219</v>
      </c>
      <c r="E627" s="16" t="s">
        <v>220</v>
      </c>
      <c r="F627" s="39">
        <v>553.75</v>
      </c>
      <c r="G627" s="16">
        <v>34</v>
      </c>
      <c r="H627" s="29">
        <v>16.29</v>
      </c>
      <c r="I627" s="20" t="str">
        <f>IF(B627="","",VLOOKUP(B627,[1]BASEDIESEL!$A$2:$AAA$11770,6))</f>
        <v>FRENTE-01</v>
      </c>
    </row>
    <row r="628" spans="1:9" x14ac:dyDescent="0.25">
      <c r="A628" s="7">
        <v>46151</v>
      </c>
      <c r="B628" s="51">
        <v>3053</v>
      </c>
      <c r="C628" s="17" t="s">
        <v>45</v>
      </c>
      <c r="D628" s="17" t="s">
        <v>219</v>
      </c>
      <c r="E628" s="17" t="s">
        <v>220</v>
      </c>
      <c r="F628" s="40">
        <v>508.5</v>
      </c>
      <c r="G628" s="17">
        <v>31</v>
      </c>
      <c r="H628" s="30">
        <v>16.399999999999999</v>
      </c>
      <c r="I628" s="20" t="str">
        <f>IF(B628="","",VLOOKUP(B628,[1]BASEDIESEL!$A$2:$AAA$11770,6))</f>
        <v>FRENTE-01</v>
      </c>
    </row>
    <row r="629" spans="1:9" x14ac:dyDescent="0.25">
      <c r="A629" s="7">
        <v>46151</v>
      </c>
      <c r="B629" s="50">
        <v>3054</v>
      </c>
      <c r="C629" s="16" t="s">
        <v>45</v>
      </c>
      <c r="D629" s="16" t="s">
        <v>219</v>
      </c>
      <c r="E629" s="16" t="s">
        <v>220</v>
      </c>
      <c r="F629" s="39">
        <v>459.89</v>
      </c>
      <c r="G629" s="16">
        <v>27</v>
      </c>
      <c r="H629" s="29">
        <v>17.03</v>
      </c>
      <c r="I629" s="20" t="str">
        <f>IF(B629="","",VLOOKUP(B629,[1]BASEDIESEL!$A$2:$AAA$11770,6))</f>
        <v>FRENTE-01</v>
      </c>
    </row>
    <row r="630" spans="1:9" x14ac:dyDescent="0.25">
      <c r="A630" s="7">
        <v>46151</v>
      </c>
      <c r="B630" s="50">
        <v>3019</v>
      </c>
      <c r="C630" s="16" t="s">
        <v>42</v>
      </c>
      <c r="D630" s="16" t="s">
        <v>43</v>
      </c>
      <c r="E630" s="16" t="s">
        <v>14</v>
      </c>
      <c r="F630" s="39">
        <v>830.27</v>
      </c>
      <c r="G630" s="16">
        <v>48</v>
      </c>
      <c r="H630" s="29">
        <v>17.3</v>
      </c>
      <c r="I630" s="20" t="str">
        <f>IF(B630="","",VLOOKUP(B630,[1]BASEDIESEL!$A$2:$AAA$11770,6))</f>
        <v>FRENTE-02</v>
      </c>
    </row>
    <row r="631" spans="1:9" x14ac:dyDescent="0.25">
      <c r="A631" s="7">
        <v>46151</v>
      </c>
      <c r="B631" s="51">
        <v>3020</v>
      </c>
      <c r="C631" s="17" t="s">
        <v>42</v>
      </c>
      <c r="D631" s="17" t="s">
        <v>43</v>
      </c>
      <c r="E631" s="17" t="s">
        <v>14</v>
      </c>
      <c r="F631" s="40">
        <v>772.87</v>
      </c>
      <c r="G631" s="17">
        <v>47</v>
      </c>
      <c r="H631" s="30">
        <v>16.440000000000001</v>
      </c>
      <c r="I631" s="20" t="str">
        <f>IF(B631="","",VLOOKUP(B631,[1]BASEDIESEL!$A$2:$AAA$11770,6))</f>
        <v>FRENTE-02</v>
      </c>
    </row>
    <row r="632" spans="1:9" x14ac:dyDescent="0.25">
      <c r="A632" s="7">
        <v>46151</v>
      </c>
      <c r="B632" s="50">
        <v>3021</v>
      </c>
      <c r="C632" s="16" t="s">
        <v>42</v>
      </c>
      <c r="D632" s="16" t="s">
        <v>43</v>
      </c>
      <c r="E632" s="16" t="s">
        <v>14</v>
      </c>
      <c r="F632" s="39">
        <v>930.61500000000001</v>
      </c>
      <c r="G632" s="16">
        <v>53</v>
      </c>
      <c r="H632" s="29">
        <v>17.559999999999999</v>
      </c>
      <c r="I632" s="20" t="str">
        <f>IF(B632="","",VLOOKUP(B632,[1]BASEDIESEL!$A$2:$AAA$11770,6))</f>
        <v>FRENTE-02</v>
      </c>
    </row>
    <row r="633" spans="1:9" x14ac:dyDescent="0.25">
      <c r="A633" s="7">
        <v>46151</v>
      </c>
      <c r="B633" s="51">
        <v>3022</v>
      </c>
      <c r="C633" s="17" t="s">
        <v>42</v>
      </c>
      <c r="D633" s="17" t="s">
        <v>43</v>
      </c>
      <c r="E633" s="17" t="s">
        <v>14</v>
      </c>
      <c r="F633" s="40">
        <v>496.32499999999999</v>
      </c>
      <c r="G633" s="17">
        <v>31</v>
      </c>
      <c r="H633" s="30">
        <v>16.010000000000002</v>
      </c>
      <c r="I633" s="20" t="str">
        <f>IF(B633="","",VLOOKUP(B633,[1]BASEDIESEL!$A$2:$AAA$11770,6))</f>
        <v>FRENTE-02</v>
      </c>
    </row>
    <row r="634" spans="1:9" x14ac:dyDescent="0.25">
      <c r="A634" s="7">
        <v>46151</v>
      </c>
      <c r="B634" s="50">
        <v>3023</v>
      </c>
      <c r="C634" s="16" t="s">
        <v>42</v>
      </c>
      <c r="D634" s="16" t="s">
        <v>43</v>
      </c>
      <c r="E634" s="16" t="s">
        <v>14</v>
      </c>
      <c r="F634" s="39">
        <v>442.58300000000003</v>
      </c>
      <c r="G634" s="16">
        <v>27</v>
      </c>
      <c r="H634" s="29">
        <v>16.39</v>
      </c>
      <c r="I634" s="20" t="str">
        <f>IF(B634="","",VLOOKUP(B634,[1]BASEDIESEL!$A$2:$AAA$11770,6))</f>
        <v>FRENTE-03</v>
      </c>
    </row>
    <row r="635" spans="1:9" x14ac:dyDescent="0.25">
      <c r="A635" s="7">
        <v>46151</v>
      </c>
      <c r="B635" s="51">
        <v>3024</v>
      </c>
      <c r="C635" s="17" t="s">
        <v>42</v>
      </c>
      <c r="D635" s="17" t="s">
        <v>43</v>
      </c>
      <c r="E635" s="17" t="s">
        <v>14</v>
      </c>
      <c r="F635" s="40">
        <v>499.44900000000001</v>
      </c>
      <c r="G635" s="17">
        <v>29</v>
      </c>
      <c r="H635" s="30">
        <v>17.22</v>
      </c>
      <c r="I635" s="20" t="str">
        <f>IF(B635="","",VLOOKUP(B635,[1]BASEDIESEL!$A$2:$AAA$11770,6))</f>
        <v>FRENTE-03</v>
      </c>
    </row>
    <row r="636" spans="1:9" x14ac:dyDescent="0.25">
      <c r="A636" s="7">
        <v>46151</v>
      </c>
      <c r="B636" s="50">
        <v>3025</v>
      </c>
      <c r="C636" s="16" t="s">
        <v>42</v>
      </c>
      <c r="D636" s="16" t="s">
        <v>43</v>
      </c>
      <c r="E636" s="16" t="s">
        <v>14</v>
      </c>
      <c r="F636" s="39">
        <v>239.95099999999999</v>
      </c>
      <c r="G636" s="16">
        <v>15</v>
      </c>
      <c r="H636" s="29">
        <v>16</v>
      </c>
      <c r="I636" s="20" t="str">
        <f>IF(B636="","",VLOOKUP(B636,[1]BASEDIESEL!$A$2:$AAA$11770,6))</f>
        <v>FRENTE-03</v>
      </c>
    </row>
    <row r="637" spans="1:9" x14ac:dyDescent="0.25">
      <c r="A637" s="7">
        <v>46151</v>
      </c>
      <c r="B637" s="51">
        <v>3026</v>
      </c>
      <c r="C637" s="17" t="s">
        <v>42</v>
      </c>
      <c r="D637" s="17" t="s">
        <v>43</v>
      </c>
      <c r="E637" s="17" t="s">
        <v>14</v>
      </c>
      <c r="F637" s="40">
        <v>279.43700000000001</v>
      </c>
      <c r="G637" s="17">
        <v>18</v>
      </c>
      <c r="H637" s="30">
        <v>15.52</v>
      </c>
      <c r="I637" s="20" t="str">
        <f>IF(B637="","",VLOOKUP(B637,[1]BASEDIESEL!$A$2:$AAA$11770,6))</f>
        <v>FRENTE-03</v>
      </c>
    </row>
    <row r="638" spans="1:9" x14ac:dyDescent="0.25">
      <c r="A638" s="7">
        <v>46151</v>
      </c>
      <c r="B638" s="50">
        <v>3031</v>
      </c>
      <c r="C638" s="16" t="s">
        <v>44</v>
      </c>
      <c r="D638" s="16" t="s">
        <v>43</v>
      </c>
      <c r="E638" s="16" t="s">
        <v>14</v>
      </c>
      <c r="F638" s="39">
        <v>153.16399999999999</v>
      </c>
      <c r="G638" s="16">
        <v>9</v>
      </c>
      <c r="H638" s="29">
        <v>17.02</v>
      </c>
      <c r="I638" s="20" t="str">
        <f>IF(B638="","",VLOOKUP(B638,[1]BASEDIESEL!$A$2:$AAA$11770,6))</f>
        <v>FRENTE-04</v>
      </c>
    </row>
    <row r="639" spans="1:9" x14ac:dyDescent="0.25">
      <c r="A639" s="7">
        <v>46151</v>
      </c>
      <c r="B639" s="51">
        <v>3035</v>
      </c>
      <c r="C639" s="17" t="s">
        <v>44</v>
      </c>
      <c r="D639" s="17" t="s">
        <v>43</v>
      </c>
      <c r="E639" s="17" t="s">
        <v>14</v>
      </c>
      <c r="F639" s="40">
        <v>269.892</v>
      </c>
      <c r="G639" s="17">
        <v>15</v>
      </c>
      <c r="H639" s="30">
        <v>17.989999999999998</v>
      </c>
      <c r="I639" s="20" t="str">
        <f>IF(B639="","",VLOOKUP(B639,[1]BASEDIESEL!$A$2:$AAA$11770,6))</f>
        <v>FRENTE-04</v>
      </c>
    </row>
    <row r="640" spans="1:9" x14ac:dyDescent="0.25">
      <c r="A640" s="7">
        <v>46151</v>
      </c>
      <c r="B640" s="50">
        <v>3041</v>
      </c>
      <c r="C640" s="16" t="s">
        <v>42</v>
      </c>
      <c r="D640" s="16" t="s">
        <v>43</v>
      </c>
      <c r="E640" s="16" t="s">
        <v>14</v>
      </c>
      <c r="F640" s="39">
        <v>353.16399999999999</v>
      </c>
      <c r="G640" s="16">
        <v>18</v>
      </c>
      <c r="H640" s="29">
        <v>19.62</v>
      </c>
      <c r="I640" s="20" t="str">
        <f>IF(B640="","",VLOOKUP(B640,[1]BASEDIESEL!$A$2:$AAA$11770,6))</f>
        <v>FRENTE-04</v>
      </c>
    </row>
    <row r="641" spans="1:9" x14ac:dyDescent="0.25">
      <c r="A641" s="7">
        <v>46151</v>
      </c>
      <c r="B641" s="51">
        <v>3047</v>
      </c>
      <c r="C641" s="17" t="s">
        <v>42</v>
      </c>
      <c r="D641" s="17" t="s">
        <v>43</v>
      </c>
      <c r="E641" s="17" t="s">
        <v>14</v>
      </c>
      <c r="F641" s="40">
        <v>504.89</v>
      </c>
      <c r="G641" s="17">
        <v>31</v>
      </c>
      <c r="H641" s="30">
        <v>16.29</v>
      </c>
      <c r="I641" s="20" t="str">
        <f>IF(B641="","",VLOOKUP(B641,[1]BASEDIESEL!$A$2:$AAA$11770,6))</f>
        <v>FRENTE-05</v>
      </c>
    </row>
    <row r="642" spans="1:9" x14ac:dyDescent="0.25">
      <c r="A642" s="7">
        <v>46151</v>
      </c>
      <c r="B642" s="50">
        <v>3048</v>
      </c>
      <c r="C642" s="16" t="s">
        <v>42</v>
      </c>
      <c r="D642" s="16" t="s">
        <v>43</v>
      </c>
      <c r="E642" s="16" t="s">
        <v>14</v>
      </c>
      <c r="F642" s="39">
        <v>354.73</v>
      </c>
      <c r="G642" s="16">
        <v>24</v>
      </c>
      <c r="H642" s="29">
        <v>14.78</v>
      </c>
      <c r="I642" s="20" t="str">
        <f>IF(B642="","",VLOOKUP(B642,[1]BASEDIESEL!$A$2:$AAA$11770,6))</f>
        <v>FRENTE-05</v>
      </c>
    </row>
    <row r="643" spans="1:9" x14ac:dyDescent="0.25">
      <c r="A643" s="7">
        <v>46151</v>
      </c>
      <c r="B643" s="51">
        <v>3049</v>
      </c>
      <c r="C643" s="17" t="s">
        <v>42</v>
      </c>
      <c r="D643" s="17" t="s">
        <v>43</v>
      </c>
      <c r="E643" s="17" t="s">
        <v>14</v>
      </c>
      <c r="F643" s="40">
        <v>498.83499999999998</v>
      </c>
      <c r="G643" s="17">
        <v>28</v>
      </c>
      <c r="H643" s="30">
        <v>17.82</v>
      </c>
      <c r="I643" s="20" t="str">
        <f>IF(B643="","",VLOOKUP(B643,[1]BASEDIESEL!$A$2:$AAA$11770,6))</f>
        <v>FRENTE-05</v>
      </c>
    </row>
    <row r="644" spans="1:9" x14ac:dyDescent="0.25">
      <c r="A644" s="7">
        <v>46151</v>
      </c>
      <c r="B644" s="50">
        <v>3050</v>
      </c>
      <c r="C644" s="16" t="s">
        <v>42</v>
      </c>
      <c r="D644" s="16" t="s">
        <v>43</v>
      </c>
      <c r="E644" s="16" t="s">
        <v>14</v>
      </c>
      <c r="F644" s="39">
        <v>587.66499999999996</v>
      </c>
      <c r="G644" s="16">
        <v>34</v>
      </c>
      <c r="H644" s="29">
        <v>17.28</v>
      </c>
      <c r="I644" s="20" t="str">
        <f>IF(B644="","",VLOOKUP(B644,[1]BASEDIESEL!$A$2:$AAA$11770,6))</f>
        <v>FRENTE-05</v>
      </c>
    </row>
    <row r="645" spans="1:9" x14ac:dyDescent="0.25">
      <c r="A645" s="7">
        <v>46151</v>
      </c>
      <c r="B645" s="51">
        <v>3028</v>
      </c>
      <c r="C645" s="17" t="s">
        <v>44</v>
      </c>
      <c r="D645" s="17" t="s">
        <v>43</v>
      </c>
      <c r="E645" s="17" t="s">
        <v>14</v>
      </c>
      <c r="F645" s="40">
        <v>12.11</v>
      </c>
      <c r="G645" s="17">
        <v>1</v>
      </c>
      <c r="H645" s="30">
        <v>12.11</v>
      </c>
      <c r="I645" s="20" t="str">
        <f>IF(B645="","",VLOOKUP(B645,[1]BASEDIESEL!$A$2:$AAA$11770,6))</f>
        <v>FRENTE-06</v>
      </c>
    </row>
    <row r="646" spans="1:9" x14ac:dyDescent="0.25">
      <c r="A646" s="7">
        <v>46151</v>
      </c>
      <c r="B646" s="50">
        <v>3046</v>
      </c>
      <c r="C646" s="16" t="s">
        <v>42</v>
      </c>
      <c r="D646" s="16" t="s">
        <v>43</v>
      </c>
      <c r="E646" s="16" t="s">
        <v>14</v>
      </c>
      <c r="F646" s="39">
        <v>12.11</v>
      </c>
      <c r="G646" s="16">
        <v>1</v>
      </c>
      <c r="H646" s="29">
        <v>12.11</v>
      </c>
      <c r="I646" s="20" t="str">
        <f>IF(B646="","",VLOOKUP(B646,[1]BASEDIESEL!$A$2:$AAA$11770,6))</f>
        <v>FRENTE-06</v>
      </c>
    </row>
    <row r="647" spans="1:9" x14ac:dyDescent="0.25">
      <c r="A647" s="7">
        <v>46151</v>
      </c>
      <c r="B647" s="50">
        <v>3027</v>
      </c>
      <c r="C647" s="16" t="s">
        <v>44</v>
      </c>
      <c r="D647" s="16" t="s">
        <v>43</v>
      </c>
      <c r="E647" s="16" t="s">
        <v>14</v>
      </c>
      <c r="F647" s="39">
        <v>515.471</v>
      </c>
      <c r="G647" s="16">
        <v>24</v>
      </c>
      <c r="H647" s="29">
        <v>21.48</v>
      </c>
      <c r="I647" s="20" t="str">
        <f>IF(B647="","",VLOOKUP(B647,[1]BASEDIESEL!$A$2:$AAA$11770,6))</f>
        <v>FRENTE-04</v>
      </c>
    </row>
    <row r="648" spans="1:9" x14ac:dyDescent="0.25">
      <c r="A648" s="7">
        <v>46151</v>
      </c>
      <c r="B648" s="51">
        <v>3030</v>
      </c>
      <c r="C648" s="17" t="s">
        <v>44</v>
      </c>
      <c r="D648" s="17" t="s">
        <v>43</v>
      </c>
      <c r="E648" s="17" t="s">
        <v>14</v>
      </c>
      <c r="F648" s="40">
        <v>348.89</v>
      </c>
      <c r="G648" s="17">
        <v>19</v>
      </c>
      <c r="H648" s="30">
        <v>18.36</v>
      </c>
      <c r="I648" s="20" t="str">
        <f>IF(B648="","",VLOOKUP(B648,[1]BASEDIESEL!$A$2:$AAA$11770,6))</f>
        <v>FRENTE-07</v>
      </c>
    </row>
    <row r="649" spans="1:9" x14ac:dyDescent="0.25">
      <c r="A649" s="7">
        <v>46151</v>
      </c>
      <c r="B649" s="51">
        <v>3032</v>
      </c>
      <c r="C649" s="17" t="s">
        <v>44</v>
      </c>
      <c r="D649" s="17" t="s">
        <v>43</v>
      </c>
      <c r="E649" s="17" t="s">
        <v>14</v>
      </c>
      <c r="F649" s="40">
        <v>193.84200000000001</v>
      </c>
      <c r="G649" s="17">
        <v>10</v>
      </c>
      <c r="H649" s="30">
        <v>19.38</v>
      </c>
      <c r="I649" s="20" t="str">
        <f>IF(B649="","",VLOOKUP(B649,[1]BASEDIESEL!$A$2:$AAA$11770,6))</f>
        <v>FRENTE-06</v>
      </c>
    </row>
    <row r="650" spans="1:9" x14ac:dyDescent="0.25">
      <c r="A650" s="7">
        <v>46151</v>
      </c>
      <c r="B650" s="51">
        <v>3045</v>
      </c>
      <c r="C650" s="17" t="s">
        <v>42</v>
      </c>
      <c r="D650" s="17" t="s">
        <v>43</v>
      </c>
      <c r="E650" s="17" t="s">
        <v>14</v>
      </c>
      <c r="F650" s="40">
        <v>219.499</v>
      </c>
      <c r="G650" s="17">
        <v>11</v>
      </c>
      <c r="H650" s="30">
        <v>19.95</v>
      </c>
      <c r="I650" s="20" t="str">
        <f>IF(B650="","",VLOOKUP(B650,[1]BASEDIESEL!$A$2:$AAA$11770,6))</f>
        <v>FRENTE-07</v>
      </c>
    </row>
    <row r="651" spans="1:9" x14ac:dyDescent="0.25">
      <c r="A651" s="7">
        <v>46151</v>
      </c>
      <c r="B651" s="50">
        <v>3029</v>
      </c>
      <c r="C651" s="16" t="s">
        <v>44</v>
      </c>
      <c r="D651" s="16" t="s">
        <v>43</v>
      </c>
      <c r="E651" s="16" t="s">
        <v>14</v>
      </c>
      <c r="F651" s="39">
        <v>97.96</v>
      </c>
      <c r="G651" s="16">
        <v>5</v>
      </c>
      <c r="H651" s="29">
        <v>19.59</v>
      </c>
      <c r="I651" s="20" t="str">
        <f>IF(B651="","",VLOOKUP(B651,[1]BASEDIESEL!$A$2:$AAA$11770,6))</f>
        <v>FRENTE-07</v>
      </c>
    </row>
    <row r="652" spans="1:9" x14ac:dyDescent="0.25">
      <c r="A652" s="7">
        <v>46151</v>
      </c>
      <c r="B652" s="50">
        <v>3033</v>
      </c>
      <c r="C652" s="16" t="s">
        <v>44</v>
      </c>
      <c r="D652" s="16" t="s">
        <v>43</v>
      </c>
      <c r="E652" s="16" t="s">
        <v>14</v>
      </c>
      <c r="F652" s="39">
        <v>290.89800000000002</v>
      </c>
      <c r="G652" s="16">
        <v>14</v>
      </c>
      <c r="H652" s="29">
        <v>20.78</v>
      </c>
      <c r="I652" s="20" t="str">
        <f>IF(B652="","",VLOOKUP(B652,[1]BASEDIESEL!$A$2:$AAA$11770,6))</f>
        <v>FRENTE-07</v>
      </c>
    </row>
    <row r="653" spans="1:9" x14ac:dyDescent="0.25">
      <c r="A653" s="7">
        <v>46152</v>
      </c>
      <c r="B653" s="50">
        <v>3051</v>
      </c>
      <c r="C653" s="16" t="s">
        <v>45</v>
      </c>
      <c r="D653" s="16" t="s">
        <v>219</v>
      </c>
      <c r="E653" s="16" t="s">
        <v>220</v>
      </c>
      <c r="F653" s="39">
        <v>486.53</v>
      </c>
      <c r="G653" s="16">
        <v>30</v>
      </c>
      <c r="H653" s="29">
        <v>16.22</v>
      </c>
      <c r="I653" s="20" t="str">
        <f>IF(B653="","",VLOOKUP(B653,[1]BASEDIESEL!$A$2:$AAA$11770,6))</f>
        <v>FRENTE-01</v>
      </c>
    </row>
    <row r="654" spans="1:9" x14ac:dyDescent="0.25">
      <c r="A654" s="7">
        <v>46152</v>
      </c>
      <c r="B654" s="51">
        <v>3052</v>
      </c>
      <c r="C654" s="17" t="s">
        <v>45</v>
      </c>
      <c r="D654" s="17" t="s">
        <v>219</v>
      </c>
      <c r="E654" s="17" t="s">
        <v>220</v>
      </c>
      <c r="F654" s="40">
        <v>477.55</v>
      </c>
      <c r="G654" s="17">
        <v>27</v>
      </c>
      <c r="H654" s="30">
        <v>17.690000000000001</v>
      </c>
      <c r="I654" s="20" t="str">
        <f>IF(B654="","",VLOOKUP(B654,[1]BASEDIESEL!$A$2:$AAA$11770,6))</f>
        <v>FRENTE-01</v>
      </c>
    </row>
    <row r="655" spans="1:9" x14ac:dyDescent="0.25">
      <c r="A655" s="7">
        <v>46152</v>
      </c>
      <c r="B655" s="50">
        <v>3053</v>
      </c>
      <c r="C655" s="16" t="s">
        <v>45</v>
      </c>
      <c r="D655" s="16" t="s">
        <v>219</v>
      </c>
      <c r="E655" s="16" t="s">
        <v>220</v>
      </c>
      <c r="F655" s="39">
        <v>456.28</v>
      </c>
      <c r="G655" s="16">
        <v>26</v>
      </c>
      <c r="H655" s="29">
        <v>17.55</v>
      </c>
      <c r="I655" s="20" t="str">
        <f>IF(B655="","",VLOOKUP(B655,[1]BASEDIESEL!$A$2:$AAA$11770,6))</f>
        <v>FRENTE-01</v>
      </c>
    </row>
    <row r="656" spans="1:9" x14ac:dyDescent="0.25">
      <c r="A656" s="7">
        <v>46152</v>
      </c>
      <c r="B656" s="51">
        <v>3054</v>
      </c>
      <c r="C656" s="17" t="s">
        <v>45</v>
      </c>
      <c r="D656" s="17" t="s">
        <v>219</v>
      </c>
      <c r="E656" s="17" t="s">
        <v>220</v>
      </c>
      <c r="F656" s="40">
        <v>404.04</v>
      </c>
      <c r="G656" s="17">
        <v>25</v>
      </c>
      <c r="H656" s="30">
        <v>16.16</v>
      </c>
      <c r="I656" s="20" t="str">
        <f>IF(B656="","",VLOOKUP(B656,[1]BASEDIESEL!$A$2:$AAA$11770,6))</f>
        <v>FRENTE-01</v>
      </c>
    </row>
    <row r="657" spans="1:9" x14ac:dyDescent="0.25">
      <c r="A657" s="7">
        <v>46152</v>
      </c>
      <c r="B657" s="50">
        <v>3019</v>
      </c>
      <c r="C657" s="16" t="s">
        <v>42</v>
      </c>
      <c r="D657" s="16" t="s">
        <v>43</v>
      </c>
      <c r="E657" s="16" t="s">
        <v>14</v>
      </c>
      <c r="F657" s="39">
        <v>427.78</v>
      </c>
      <c r="G657" s="16">
        <v>27</v>
      </c>
      <c r="H657" s="29">
        <v>15.84</v>
      </c>
      <c r="I657" s="20" t="str">
        <f>IF(B657="","",VLOOKUP(B657,[1]BASEDIESEL!$A$2:$AAA$11770,6))</f>
        <v>FRENTE-02</v>
      </c>
    </row>
    <row r="658" spans="1:9" x14ac:dyDescent="0.25">
      <c r="A658" s="7">
        <v>46152</v>
      </c>
      <c r="B658" s="51">
        <v>3020</v>
      </c>
      <c r="C658" s="17" t="s">
        <v>42</v>
      </c>
      <c r="D658" s="17" t="s">
        <v>43</v>
      </c>
      <c r="E658" s="17" t="s">
        <v>14</v>
      </c>
      <c r="F658" s="40">
        <v>417.565</v>
      </c>
      <c r="G658" s="17">
        <v>25</v>
      </c>
      <c r="H658" s="30">
        <v>16.7</v>
      </c>
      <c r="I658" s="20" t="str">
        <f>IF(B658="","",VLOOKUP(B658,[1]BASEDIESEL!$A$2:$AAA$11770,6))</f>
        <v>FRENTE-02</v>
      </c>
    </row>
    <row r="659" spans="1:9" x14ac:dyDescent="0.25">
      <c r="A659" s="7">
        <v>46152</v>
      </c>
      <c r="B659" s="50">
        <v>3021</v>
      </c>
      <c r="C659" s="16" t="s">
        <v>42</v>
      </c>
      <c r="D659" s="16" t="s">
        <v>43</v>
      </c>
      <c r="E659" s="16" t="s">
        <v>14</v>
      </c>
      <c r="F659" s="39">
        <v>468.685</v>
      </c>
      <c r="G659" s="16">
        <v>29</v>
      </c>
      <c r="H659" s="29">
        <v>16.16</v>
      </c>
      <c r="I659" s="20" t="str">
        <f>IF(B659="","",VLOOKUP(B659,[1]BASEDIESEL!$A$2:$AAA$11770,6))</f>
        <v>FRENTE-02</v>
      </c>
    </row>
    <row r="660" spans="1:9" x14ac:dyDescent="0.25">
      <c r="A660" s="7">
        <v>46152</v>
      </c>
      <c r="B660" s="51">
        <v>3022</v>
      </c>
      <c r="C660" s="17" t="s">
        <v>42</v>
      </c>
      <c r="D660" s="17" t="s">
        <v>43</v>
      </c>
      <c r="E660" s="17" t="s">
        <v>14</v>
      </c>
      <c r="F660" s="40">
        <v>501.35</v>
      </c>
      <c r="G660" s="17">
        <v>31</v>
      </c>
      <c r="H660" s="30">
        <v>16.170000000000002</v>
      </c>
      <c r="I660" s="20" t="str">
        <f>IF(B660="","",VLOOKUP(B660,[1]BASEDIESEL!$A$2:$AAA$11770,6))</f>
        <v>FRENTE-02</v>
      </c>
    </row>
    <row r="661" spans="1:9" x14ac:dyDescent="0.25">
      <c r="A661" s="7">
        <v>46152</v>
      </c>
      <c r="B661" s="50">
        <v>3023</v>
      </c>
      <c r="C661" s="16" t="s">
        <v>42</v>
      </c>
      <c r="D661" s="16" t="s">
        <v>43</v>
      </c>
      <c r="E661" s="16" t="s">
        <v>14</v>
      </c>
      <c r="F661" s="39">
        <v>306.74</v>
      </c>
      <c r="G661" s="16">
        <v>17</v>
      </c>
      <c r="H661" s="29">
        <v>18.04</v>
      </c>
      <c r="I661" s="20" t="str">
        <f>IF(B661="","",VLOOKUP(B661,[1]BASEDIESEL!$A$2:$AAA$11770,6))</f>
        <v>FRENTE-03</v>
      </c>
    </row>
    <row r="662" spans="1:9" x14ac:dyDescent="0.25">
      <c r="A662" s="7">
        <v>46152</v>
      </c>
      <c r="B662" s="51">
        <v>3024</v>
      </c>
      <c r="C662" s="17" t="s">
        <v>42</v>
      </c>
      <c r="D662" s="17" t="s">
        <v>43</v>
      </c>
      <c r="E662" s="17" t="s">
        <v>14</v>
      </c>
      <c r="F662" s="40">
        <v>328.06400000000002</v>
      </c>
      <c r="G662" s="17">
        <v>18</v>
      </c>
      <c r="H662" s="30">
        <v>18.23</v>
      </c>
      <c r="I662" s="20" t="str">
        <f>IF(B662="","",VLOOKUP(B662,[1]BASEDIESEL!$A$2:$AAA$11770,6))</f>
        <v>FRENTE-03</v>
      </c>
    </row>
    <row r="663" spans="1:9" x14ac:dyDescent="0.25">
      <c r="A663" s="7">
        <v>46152</v>
      </c>
      <c r="B663" s="50">
        <v>3025</v>
      </c>
      <c r="C663" s="16" t="s">
        <v>42</v>
      </c>
      <c r="D663" s="16" t="s">
        <v>43</v>
      </c>
      <c r="E663" s="16" t="s">
        <v>14</v>
      </c>
      <c r="F663" s="39">
        <v>333.09100000000001</v>
      </c>
      <c r="G663" s="16">
        <v>19</v>
      </c>
      <c r="H663" s="29">
        <v>17.53</v>
      </c>
      <c r="I663" s="20" t="str">
        <f>IF(B663="","",VLOOKUP(B663,[1]BASEDIESEL!$A$2:$AAA$11770,6))</f>
        <v>FRENTE-03</v>
      </c>
    </row>
    <row r="664" spans="1:9" x14ac:dyDescent="0.25">
      <c r="A664" s="7">
        <v>46152</v>
      </c>
      <c r="B664" s="51">
        <v>3026</v>
      </c>
      <c r="C664" s="17" t="s">
        <v>42</v>
      </c>
      <c r="D664" s="17" t="s">
        <v>43</v>
      </c>
      <c r="E664" s="17" t="s">
        <v>14</v>
      </c>
      <c r="F664" s="40">
        <v>270.60500000000002</v>
      </c>
      <c r="G664" s="17">
        <v>15</v>
      </c>
      <c r="H664" s="30">
        <v>18.04</v>
      </c>
      <c r="I664" s="20" t="str">
        <f>IF(B664="","",VLOOKUP(B664,[1]BASEDIESEL!$A$2:$AAA$11770,6))</f>
        <v>FRENTE-03</v>
      </c>
    </row>
    <row r="665" spans="1:9" x14ac:dyDescent="0.25">
      <c r="A665" s="7">
        <v>46152</v>
      </c>
      <c r="B665" s="50">
        <v>3031</v>
      </c>
      <c r="C665" s="16" t="s">
        <v>44</v>
      </c>
      <c r="D665" s="16" t="s">
        <v>43</v>
      </c>
      <c r="E665" s="16" t="s">
        <v>14</v>
      </c>
      <c r="F665" s="39">
        <v>279.96199999999999</v>
      </c>
      <c r="G665" s="16">
        <v>17</v>
      </c>
      <c r="H665" s="29">
        <v>16.47</v>
      </c>
      <c r="I665" s="20" t="str">
        <f>IF(B665="","",VLOOKUP(B665,[1]BASEDIESEL!$A$2:$AAA$11770,6))</f>
        <v>FRENTE-04</v>
      </c>
    </row>
    <row r="666" spans="1:9" x14ac:dyDescent="0.25">
      <c r="A666" s="7">
        <v>46152</v>
      </c>
      <c r="B666" s="50">
        <v>3035</v>
      </c>
      <c r="C666" s="16" t="s">
        <v>44</v>
      </c>
      <c r="D666" s="16" t="s">
        <v>43</v>
      </c>
      <c r="E666" s="16" t="s">
        <v>14</v>
      </c>
      <c r="F666" s="39">
        <v>418.44200000000001</v>
      </c>
      <c r="G666" s="16">
        <v>20</v>
      </c>
      <c r="H666" s="29">
        <v>20.92</v>
      </c>
      <c r="I666" s="20" t="str">
        <f>IF(B666="","",VLOOKUP(B666,[1]BASEDIESEL!$A$2:$AAA$11770,6))</f>
        <v>FRENTE-04</v>
      </c>
    </row>
    <row r="667" spans="1:9" x14ac:dyDescent="0.25">
      <c r="A667" s="7">
        <v>46152</v>
      </c>
      <c r="B667" s="51">
        <v>3041</v>
      </c>
      <c r="C667" s="17" t="s">
        <v>42</v>
      </c>
      <c r="D667" s="17" t="s">
        <v>43</v>
      </c>
      <c r="E667" s="17" t="s">
        <v>14</v>
      </c>
      <c r="F667" s="40">
        <v>417.04300000000001</v>
      </c>
      <c r="G667" s="17">
        <v>22</v>
      </c>
      <c r="H667" s="30">
        <v>18.96</v>
      </c>
      <c r="I667" s="20" t="str">
        <f>IF(B667="","",VLOOKUP(B667,[1]BASEDIESEL!$A$2:$AAA$11770,6))</f>
        <v>FRENTE-04</v>
      </c>
    </row>
    <row r="668" spans="1:9" x14ac:dyDescent="0.25">
      <c r="A668" s="7">
        <v>46152</v>
      </c>
      <c r="B668" s="51">
        <v>3043</v>
      </c>
      <c r="C668" s="17" t="s">
        <v>42</v>
      </c>
      <c r="D668" s="17" t="s">
        <v>43</v>
      </c>
      <c r="E668" s="17" t="s">
        <v>14</v>
      </c>
      <c r="F668" s="40">
        <v>14.773</v>
      </c>
      <c r="G668" s="17">
        <v>1</v>
      </c>
      <c r="H668" s="30">
        <v>14.77</v>
      </c>
      <c r="I668" s="20" t="str">
        <f>IF(B668="","",VLOOKUP(B668,[1]BASEDIESEL!$A$2:$AAA$11770,6))</f>
        <v>FRENTE-04</v>
      </c>
    </row>
    <row r="669" spans="1:9" x14ac:dyDescent="0.25">
      <c r="A669" s="7">
        <v>46152</v>
      </c>
      <c r="B669" s="50">
        <v>3047</v>
      </c>
      <c r="C669" s="16" t="s">
        <v>42</v>
      </c>
      <c r="D669" s="16" t="s">
        <v>43</v>
      </c>
      <c r="E669" s="16" t="s">
        <v>14</v>
      </c>
      <c r="F669" s="39">
        <v>313.11500000000001</v>
      </c>
      <c r="G669" s="16">
        <v>21</v>
      </c>
      <c r="H669" s="29">
        <v>14.91</v>
      </c>
      <c r="I669" s="20" t="str">
        <f>IF(B669="","",VLOOKUP(B669,[1]BASEDIESEL!$A$2:$AAA$11770,6))</f>
        <v>FRENTE-05</v>
      </c>
    </row>
    <row r="670" spans="1:9" x14ac:dyDescent="0.25">
      <c r="A670" s="7">
        <v>46152</v>
      </c>
      <c r="B670" s="51">
        <v>3048</v>
      </c>
      <c r="C670" s="17" t="s">
        <v>42</v>
      </c>
      <c r="D670" s="17" t="s">
        <v>43</v>
      </c>
      <c r="E670" s="17" t="s">
        <v>14</v>
      </c>
      <c r="F670" s="40">
        <v>200.55</v>
      </c>
      <c r="G670" s="17">
        <v>14</v>
      </c>
      <c r="H670" s="30">
        <v>14.33</v>
      </c>
      <c r="I670" s="20" t="str">
        <f>IF(B670="","",VLOOKUP(B670,[1]BASEDIESEL!$A$2:$AAA$11770,6))</f>
        <v>FRENTE-05</v>
      </c>
    </row>
    <row r="671" spans="1:9" x14ac:dyDescent="0.25">
      <c r="A671" s="7">
        <v>46152</v>
      </c>
      <c r="B671" s="50">
        <v>3049</v>
      </c>
      <c r="C671" s="16" t="s">
        <v>42</v>
      </c>
      <c r="D671" s="16" t="s">
        <v>43</v>
      </c>
      <c r="E671" s="16" t="s">
        <v>14</v>
      </c>
      <c r="F671" s="39">
        <v>338.12</v>
      </c>
      <c r="G671" s="16">
        <v>22</v>
      </c>
      <c r="H671" s="29">
        <v>15.37</v>
      </c>
      <c r="I671" s="20" t="str">
        <f>IF(B671="","",VLOOKUP(B671,[1]BASEDIESEL!$A$2:$AAA$11770,6))</f>
        <v>FRENTE-05</v>
      </c>
    </row>
    <row r="672" spans="1:9" x14ac:dyDescent="0.25">
      <c r="A672" s="7">
        <v>46152</v>
      </c>
      <c r="B672" s="51">
        <v>3050</v>
      </c>
      <c r="C672" s="17" t="s">
        <v>42</v>
      </c>
      <c r="D672" s="17" t="s">
        <v>43</v>
      </c>
      <c r="E672" s="17" t="s">
        <v>14</v>
      </c>
      <c r="F672" s="40">
        <v>286.15499999999997</v>
      </c>
      <c r="G672" s="17">
        <v>16</v>
      </c>
      <c r="H672" s="30">
        <v>17.88</v>
      </c>
      <c r="I672" s="20" t="str">
        <f>IF(B672="","",VLOOKUP(B672,[1]BASEDIESEL!$A$2:$AAA$11770,6))</f>
        <v>FRENTE-05</v>
      </c>
    </row>
    <row r="673" spans="1:9" x14ac:dyDescent="0.25">
      <c r="A673" s="7">
        <v>46152</v>
      </c>
      <c r="B673" s="51">
        <v>3028</v>
      </c>
      <c r="C673" s="17" t="s">
        <v>44</v>
      </c>
      <c r="D673" s="17" t="s">
        <v>43</v>
      </c>
      <c r="E673" s="17" t="s">
        <v>14</v>
      </c>
      <c r="F673" s="40">
        <v>205.94800000000001</v>
      </c>
      <c r="G673" s="17">
        <v>11</v>
      </c>
      <c r="H673" s="30">
        <v>18.72</v>
      </c>
      <c r="I673" s="20" t="str">
        <f>IF(B673="","",VLOOKUP(B673,[1]BASEDIESEL!$A$2:$AAA$11770,6))</f>
        <v>FRENTE-06</v>
      </c>
    </row>
    <row r="674" spans="1:9" x14ac:dyDescent="0.25">
      <c r="A674" s="7">
        <v>46152</v>
      </c>
      <c r="B674" s="51">
        <v>3034</v>
      </c>
      <c r="C674" s="17" t="s">
        <v>44</v>
      </c>
      <c r="D674" s="17" t="s">
        <v>43</v>
      </c>
      <c r="E674" s="17" t="s">
        <v>14</v>
      </c>
      <c r="F674" s="40">
        <v>111.379</v>
      </c>
      <c r="G674" s="17">
        <v>8</v>
      </c>
      <c r="H674" s="30">
        <v>13.92</v>
      </c>
      <c r="I674" s="20" t="str">
        <f>IF(B674="","",VLOOKUP(B674,[1]BASEDIESEL!$A$2:$AAA$11770,6))</f>
        <v>FRENTE-06</v>
      </c>
    </row>
    <row r="675" spans="1:9" x14ac:dyDescent="0.25">
      <c r="A675" s="7">
        <v>46152</v>
      </c>
      <c r="B675" s="50">
        <v>3042</v>
      </c>
      <c r="C675" s="16" t="s">
        <v>42</v>
      </c>
      <c r="D675" s="16" t="s">
        <v>43</v>
      </c>
      <c r="E675" s="16" t="s">
        <v>14</v>
      </c>
      <c r="F675" s="39">
        <v>116.43300000000001</v>
      </c>
      <c r="G675" s="16">
        <v>9</v>
      </c>
      <c r="H675" s="29">
        <v>12.94</v>
      </c>
      <c r="I675" s="20" t="str">
        <f>IF(B675="","",VLOOKUP(B675,[1]BASEDIESEL!$A$2:$AAA$11770,6))</f>
        <v>FRENTE-06</v>
      </c>
    </row>
    <row r="676" spans="1:9" x14ac:dyDescent="0.25">
      <c r="A676" s="7">
        <v>46152</v>
      </c>
      <c r="B676" s="51">
        <v>3046</v>
      </c>
      <c r="C676" s="17" t="s">
        <v>42</v>
      </c>
      <c r="D676" s="17" t="s">
        <v>43</v>
      </c>
      <c r="E676" s="17" t="s">
        <v>14</v>
      </c>
      <c r="F676" s="40">
        <v>249.28</v>
      </c>
      <c r="G676" s="17">
        <v>15</v>
      </c>
      <c r="H676" s="30">
        <v>16.62</v>
      </c>
      <c r="I676" s="20" t="str">
        <f>IF(B676="","",VLOOKUP(B676,[1]BASEDIESEL!$A$2:$AAA$11770,6))</f>
        <v>FRENTE-06</v>
      </c>
    </row>
    <row r="677" spans="1:9" x14ac:dyDescent="0.25">
      <c r="A677" s="7">
        <v>46152</v>
      </c>
      <c r="B677" s="50">
        <v>3027</v>
      </c>
      <c r="C677" s="16" t="s">
        <v>44</v>
      </c>
      <c r="D677" s="16" t="s">
        <v>43</v>
      </c>
      <c r="E677" s="16" t="s">
        <v>14</v>
      </c>
      <c r="F677" s="39">
        <v>211.31800000000001</v>
      </c>
      <c r="G677" s="16">
        <v>11</v>
      </c>
      <c r="H677" s="29">
        <v>19.21</v>
      </c>
      <c r="I677" s="20" t="str">
        <f>IF(B677="","",VLOOKUP(B677,[1]BASEDIESEL!$A$2:$AAA$11770,6))</f>
        <v>FRENTE-04</v>
      </c>
    </row>
    <row r="678" spans="1:9" x14ac:dyDescent="0.25">
      <c r="A678" s="7">
        <v>46152</v>
      </c>
      <c r="B678" s="51">
        <v>3030</v>
      </c>
      <c r="C678" s="17" t="s">
        <v>44</v>
      </c>
      <c r="D678" s="17" t="s">
        <v>43</v>
      </c>
      <c r="E678" s="17" t="s">
        <v>14</v>
      </c>
      <c r="F678" s="40">
        <v>405.16899999999998</v>
      </c>
      <c r="G678" s="17">
        <v>21</v>
      </c>
      <c r="H678" s="30">
        <v>19.29</v>
      </c>
      <c r="I678" s="20" t="str">
        <f>IF(B678="","",VLOOKUP(B678,[1]BASEDIESEL!$A$2:$AAA$11770,6))</f>
        <v>FRENTE-07</v>
      </c>
    </row>
    <row r="679" spans="1:9" x14ac:dyDescent="0.25">
      <c r="A679" s="7">
        <v>46152</v>
      </c>
      <c r="B679" s="51">
        <v>3032</v>
      </c>
      <c r="C679" s="17" t="s">
        <v>44</v>
      </c>
      <c r="D679" s="17" t="s">
        <v>43</v>
      </c>
      <c r="E679" s="17" t="s">
        <v>14</v>
      </c>
      <c r="F679" s="40">
        <v>120.824</v>
      </c>
      <c r="G679" s="17">
        <v>6</v>
      </c>
      <c r="H679" s="30">
        <v>20.14</v>
      </c>
      <c r="I679" s="20" t="str">
        <f>IF(B679="","",VLOOKUP(B679,[1]BASEDIESEL!$A$2:$AAA$11770,6))</f>
        <v>FRENTE-06</v>
      </c>
    </row>
    <row r="680" spans="1:9" x14ac:dyDescent="0.25">
      <c r="A680" s="7">
        <v>46152</v>
      </c>
      <c r="B680" s="50">
        <v>3045</v>
      </c>
      <c r="C680" s="16" t="s">
        <v>42</v>
      </c>
      <c r="D680" s="16" t="s">
        <v>43</v>
      </c>
      <c r="E680" s="16" t="s">
        <v>14</v>
      </c>
      <c r="F680" s="39">
        <v>241.13300000000001</v>
      </c>
      <c r="G680" s="16">
        <v>13</v>
      </c>
      <c r="H680" s="29">
        <v>18.55</v>
      </c>
      <c r="I680" s="20" t="str">
        <f>IF(B680="","",VLOOKUP(B680,[1]BASEDIESEL!$A$2:$AAA$11770,6))</f>
        <v>FRENTE-07</v>
      </c>
    </row>
    <row r="681" spans="1:9" x14ac:dyDescent="0.25">
      <c r="A681" s="7">
        <v>46152</v>
      </c>
      <c r="B681" s="50">
        <v>3029</v>
      </c>
      <c r="C681" s="16" t="s">
        <v>44</v>
      </c>
      <c r="D681" s="16" t="s">
        <v>43</v>
      </c>
      <c r="E681" s="16" t="s">
        <v>14</v>
      </c>
      <c r="F681" s="39">
        <v>27.86</v>
      </c>
      <c r="G681" s="16">
        <v>1</v>
      </c>
      <c r="H681" s="29">
        <v>27.86</v>
      </c>
      <c r="I681" s="20" t="str">
        <f>IF(B681="","",VLOOKUP(B681,[1]BASEDIESEL!$A$2:$AAA$11770,6))</f>
        <v>FRENTE-07</v>
      </c>
    </row>
    <row r="682" spans="1:9" x14ac:dyDescent="0.25">
      <c r="A682" s="7">
        <v>46152</v>
      </c>
      <c r="B682" s="50">
        <v>3033</v>
      </c>
      <c r="C682" s="16" t="s">
        <v>44</v>
      </c>
      <c r="D682" s="16" t="s">
        <v>43</v>
      </c>
      <c r="E682" s="16" t="s">
        <v>14</v>
      </c>
      <c r="F682" s="39">
        <v>385.01600000000002</v>
      </c>
      <c r="G682" s="16">
        <v>14</v>
      </c>
      <c r="H682" s="29">
        <v>27.5</v>
      </c>
      <c r="I682" s="20" t="str">
        <f>IF(B682="","",VLOOKUP(B682,[1]BASEDIESEL!$A$2:$AAA$11770,6))</f>
        <v>FRENTE-07</v>
      </c>
    </row>
    <row r="683" spans="1:9" x14ac:dyDescent="0.25">
      <c r="A683" s="7">
        <v>46153</v>
      </c>
      <c r="B683" s="51">
        <v>3051</v>
      </c>
      <c r="C683" s="17" t="s">
        <v>45</v>
      </c>
      <c r="D683" s="17" t="s">
        <v>219</v>
      </c>
      <c r="E683" s="17" t="s">
        <v>220</v>
      </c>
      <c r="F683" s="40">
        <v>648.69000000000005</v>
      </c>
      <c r="G683" s="17">
        <v>35</v>
      </c>
      <c r="H683" s="30">
        <v>18.53</v>
      </c>
      <c r="I683" s="20" t="str">
        <f>IF(B683="","",VLOOKUP(B683,[1]BASEDIESEL!$A$2:$AAA$11770,6))</f>
        <v>FRENTE-01</v>
      </c>
    </row>
    <row r="684" spans="1:9" x14ac:dyDescent="0.25">
      <c r="A684" s="7">
        <v>46153</v>
      </c>
      <c r="B684" s="50">
        <v>3052</v>
      </c>
      <c r="C684" s="16" t="s">
        <v>45</v>
      </c>
      <c r="D684" s="16" t="s">
        <v>219</v>
      </c>
      <c r="E684" s="16" t="s">
        <v>220</v>
      </c>
      <c r="F684" s="39">
        <v>545.66499999999996</v>
      </c>
      <c r="G684" s="16">
        <v>34</v>
      </c>
      <c r="H684" s="29">
        <v>16.05</v>
      </c>
      <c r="I684" s="20" t="str">
        <f>IF(B684="","",VLOOKUP(B684,[1]BASEDIESEL!$A$2:$AAA$11770,6))</f>
        <v>FRENTE-01</v>
      </c>
    </row>
    <row r="685" spans="1:9" x14ac:dyDescent="0.25">
      <c r="A685" s="7">
        <v>46153</v>
      </c>
      <c r="B685" s="51">
        <v>3053</v>
      </c>
      <c r="C685" s="17" t="s">
        <v>45</v>
      </c>
      <c r="D685" s="17" t="s">
        <v>219</v>
      </c>
      <c r="E685" s="17" t="s">
        <v>220</v>
      </c>
      <c r="F685" s="40">
        <v>590.53</v>
      </c>
      <c r="G685" s="17">
        <v>34</v>
      </c>
      <c r="H685" s="30">
        <v>17.37</v>
      </c>
      <c r="I685" s="20" t="str">
        <f>IF(B685="","",VLOOKUP(B685,[1]BASEDIESEL!$A$2:$AAA$11770,6))</f>
        <v>FRENTE-01</v>
      </c>
    </row>
    <row r="686" spans="1:9" x14ac:dyDescent="0.25">
      <c r="A686" s="7">
        <v>46153</v>
      </c>
      <c r="B686" s="50">
        <v>3054</v>
      </c>
      <c r="C686" s="16" t="s">
        <v>45</v>
      </c>
      <c r="D686" s="16" t="s">
        <v>219</v>
      </c>
      <c r="E686" s="16" t="s">
        <v>220</v>
      </c>
      <c r="F686" s="39">
        <v>190.33500000000001</v>
      </c>
      <c r="G686" s="16">
        <v>13</v>
      </c>
      <c r="H686" s="29">
        <v>14.64</v>
      </c>
      <c r="I686" s="20" t="str">
        <f>IF(B686="","",VLOOKUP(B686,[1]BASEDIESEL!$A$2:$AAA$11770,6))</f>
        <v>FRENTE-01</v>
      </c>
    </row>
    <row r="687" spans="1:9" x14ac:dyDescent="0.25">
      <c r="A687" s="7">
        <v>46153</v>
      </c>
      <c r="B687" s="50">
        <v>3019</v>
      </c>
      <c r="C687" s="16" t="s">
        <v>42</v>
      </c>
      <c r="D687" s="16" t="s">
        <v>43</v>
      </c>
      <c r="E687" s="16" t="s">
        <v>14</v>
      </c>
      <c r="F687" s="39">
        <v>593.02499999999998</v>
      </c>
      <c r="G687" s="16">
        <v>34</v>
      </c>
      <c r="H687" s="29">
        <v>17.440000000000001</v>
      </c>
      <c r="I687" s="20" t="str">
        <f>IF(B687="","",VLOOKUP(B687,[1]BASEDIESEL!$A$2:$AAA$11770,6))</f>
        <v>FRENTE-02</v>
      </c>
    </row>
    <row r="688" spans="1:9" x14ac:dyDescent="0.25">
      <c r="A688" s="7">
        <v>46153</v>
      </c>
      <c r="B688" s="51">
        <v>3020</v>
      </c>
      <c r="C688" s="17" t="s">
        <v>42</v>
      </c>
      <c r="D688" s="17" t="s">
        <v>43</v>
      </c>
      <c r="E688" s="17" t="s">
        <v>14</v>
      </c>
      <c r="F688" s="40">
        <v>634.495</v>
      </c>
      <c r="G688" s="17">
        <v>34</v>
      </c>
      <c r="H688" s="30">
        <v>18.66</v>
      </c>
      <c r="I688" s="20" t="str">
        <f>IF(B688="","",VLOOKUP(B688,[1]BASEDIESEL!$A$2:$AAA$11770,6))</f>
        <v>FRENTE-02</v>
      </c>
    </row>
    <row r="689" spans="1:9" x14ac:dyDescent="0.25">
      <c r="A689" s="7">
        <v>46153</v>
      </c>
      <c r="B689" s="50">
        <v>3021</v>
      </c>
      <c r="C689" s="16" t="s">
        <v>42</v>
      </c>
      <c r="D689" s="16" t="s">
        <v>43</v>
      </c>
      <c r="E689" s="16" t="s">
        <v>14</v>
      </c>
      <c r="F689" s="39">
        <v>695.71</v>
      </c>
      <c r="G689" s="16">
        <v>38</v>
      </c>
      <c r="H689" s="29">
        <v>18.309999999999999</v>
      </c>
      <c r="I689" s="20" t="str">
        <f>IF(B689="","",VLOOKUP(B689,[1]BASEDIESEL!$A$2:$AAA$11770,6))</f>
        <v>FRENTE-02</v>
      </c>
    </row>
    <row r="690" spans="1:9" x14ac:dyDescent="0.25">
      <c r="A690" s="7">
        <v>46153</v>
      </c>
      <c r="B690" s="51">
        <v>3022</v>
      </c>
      <c r="C690" s="17" t="s">
        <v>42</v>
      </c>
      <c r="D690" s="17" t="s">
        <v>43</v>
      </c>
      <c r="E690" s="17" t="s">
        <v>14</v>
      </c>
      <c r="F690" s="40">
        <v>334.07</v>
      </c>
      <c r="G690" s="17">
        <v>21</v>
      </c>
      <c r="H690" s="30">
        <v>15.91</v>
      </c>
      <c r="I690" s="20" t="str">
        <f>IF(B690="","",VLOOKUP(B690,[1]BASEDIESEL!$A$2:$AAA$11770,6))</f>
        <v>FRENTE-02</v>
      </c>
    </row>
    <row r="691" spans="1:9" x14ac:dyDescent="0.25">
      <c r="A691" s="7">
        <v>46153</v>
      </c>
      <c r="B691" s="50">
        <v>3023</v>
      </c>
      <c r="C691" s="16" t="s">
        <v>42</v>
      </c>
      <c r="D691" s="16" t="s">
        <v>43</v>
      </c>
      <c r="E691" s="16" t="s">
        <v>14</v>
      </c>
      <c r="F691" s="39">
        <v>454.24099999999999</v>
      </c>
      <c r="G691" s="16">
        <v>28</v>
      </c>
      <c r="H691" s="29">
        <v>16.22</v>
      </c>
      <c r="I691" s="20" t="str">
        <f>IF(B691="","",VLOOKUP(B691,[1]BASEDIESEL!$A$2:$AAA$11770,6))</f>
        <v>FRENTE-03</v>
      </c>
    </row>
    <row r="692" spans="1:9" x14ac:dyDescent="0.25">
      <c r="A692" s="7">
        <v>46153</v>
      </c>
      <c r="B692" s="51">
        <v>3024</v>
      </c>
      <c r="C692" s="17" t="s">
        <v>42</v>
      </c>
      <c r="D692" s="17" t="s">
        <v>43</v>
      </c>
      <c r="E692" s="17" t="s">
        <v>14</v>
      </c>
      <c r="F692" s="40">
        <v>313.30599999999998</v>
      </c>
      <c r="G692" s="17">
        <v>21</v>
      </c>
      <c r="H692" s="30">
        <v>14.92</v>
      </c>
      <c r="I692" s="20" t="str">
        <f>IF(B692="","",VLOOKUP(B692,[1]BASEDIESEL!$A$2:$AAA$11770,6))</f>
        <v>FRENTE-03</v>
      </c>
    </row>
    <row r="693" spans="1:9" x14ac:dyDescent="0.25">
      <c r="A693" s="7">
        <v>46153</v>
      </c>
      <c r="B693" s="50">
        <v>3025</v>
      </c>
      <c r="C693" s="16" t="s">
        <v>42</v>
      </c>
      <c r="D693" s="16" t="s">
        <v>43</v>
      </c>
      <c r="E693" s="16" t="s">
        <v>14</v>
      </c>
      <c r="F693" s="39">
        <v>403.23</v>
      </c>
      <c r="G693" s="16">
        <v>31</v>
      </c>
      <c r="H693" s="29">
        <v>13.01</v>
      </c>
      <c r="I693" s="20" t="str">
        <f>IF(B693="","",VLOOKUP(B693,[1]BASEDIESEL!$A$2:$AAA$11770,6))</f>
        <v>FRENTE-03</v>
      </c>
    </row>
    <row r="694" spans="1:9" x14ac:dyDescent="0.25">
      <c r="A694" s="7">
        <v>46153</v>
      </c>
      <c r="B694" s="51">
        <v>3026</v>
      </c>
      <c r="C694" s="17" t="s">
        <v>42</v>
      </c>
      <c r="D694" s="17" t="s">
        <v>43</v>
      </c>
      <c r="E694" s="17" t="s">
        <v>14</v>
      </c>
      <c r="F694" s="40">
        <v>384.74299999999999</v>
      </c>
      <c r="G694" s="17">
        <v>26</v>
      </c>
      <c r="H694" s="30">
        <v>14.8</v>
      </c>
      <c r="I694" s="20" t="str">
        <f>IF(B694="","",VLOOKUP(B694,[1]BASEDIESEL!$A$2:$AAA$11770,6))</f>
        <v>FRENTE-03</v>
      </c>
    </row>
    <row r="695" spans="1:9" x14ac:dyDescent="0.25">
      <c r="A695" s="7">
        <v>46153</v>
      </c>
      <c r="B695" s="50">
        <v>3031</v>
      </c>
      <c r="C695" s="16" t="s">
        <v>44</v>
      </c>
      <c r="D695" s="16" t="s">
        <v>43</v>
      </c>
      <c r="E695" s="16" t="s">
        <v>14</v>
      </c>
      <c r="F695" s="39">
        <v>416.541</v>
      </c>
      <c r="G695" s="16">
        <v>22</v>
      </c>
      <c r="H695" s="29">
        <v>18.93</v>
      </c>
      <c r="I695" s="20" t="str">
        <f>IF(B695="","",VLOOKUP(B695,[1]BASEDIESEL!$A$2:$AAA$11770,6))</f>
        <v>FRENTE-04</v>
      </c>
    </row>
    <row r="696" spans="1:9" x14ac:dyDescent="0.25">
      <c r="A696" s="7">
        <v>46153</v>
      </c>
      <c r="B696" s="50">
        <v>3035</v>
      </c>
      <c r="C696" s="16" t="s">
        <v>44</v>
      </c>
      <c r="D696" s="16" t="s">
        <v>43</v>
      </c>
      <c r="E696" s="16" t="s">
        <v>14</v>
      </c>
      <c r="F696" s="39">
        <v>563.255</v>
      </c>
      <c r="G696" s="16">
        <v>28</v>
      </c>
      <c r="H696" s="29">
        <v>20.12</v>
      </c>
      <c r="I696" s="20" t="str">
        <f>IF(B696="","",VLOOKUP(B696,[1]BASEDIESEL!$A$2:$AAA$11770,6))</f>
        <v>FRENTE-04</v>
      </c>
    </row>
    <row r="697" spans="1:9" x14ac:dyDescent="0.25">
      <c r="A697" s="7">
        <v>46153</v>
      </c>
      <c r="B697" s="51">
        <v>3041</v>
      </c>
      <c r="C697" s="17" t="s">
        <v>42</v>
      </c>
      <c r="D697" s="17" t="s">
        <v>43</v>
      </c>
      <c r="E697" s="17" t="s">
        <v>14</v>
      </c>
      <c r="F697" s="40">
        <v>486.54399999999998</v>
      </c>
      <c r="G697" s="17">
        <v>27</v>
      </c>
      <c r="H697" s="30">
        <v>18.02</v>
      </c>
      <c r="I697" s="20" t="str">
        <f>IF(B697="","",VLOOKUP(B697,[1]BASEDIESEL!$A$2:$AAA$11770,6))</f>
        <v>FRENTE-04</v>
      </c>
    </row>
    <row r="698" spans="1:9" x14ac:dyDescent="0.25">
      <c r="A698" s="7">
        <v>46153</v>
      </c>
      <c r="B698" s="51">
        <v>3047</v>
      </c>
      <c r="C698" s="17" t="s">
        <v>42</v>
      </c>
      <c r="D698" s="17" t="s">
        <v>43</v>
      </c>
      <c r="E698" s="17" t="s">
        <v>14</v>
      </c>
      <c r="F698" s="40">
        <v>418.04199999999997</v>
      </c>
      <c r="G698" s="17">
        <v>27</v>
      </c>
      <c r="H698" s="30">
        <v>15.48</v>
      </c>
      <c r="I698" s="20" t="str">
        <f>IF(B698="","",VLOOKUP(B698,[1]BASEDIESEL!$A$2:$AAA$11770,6))</f>
        <v>FRENTE-05</v>
      </c>
    </row>
    <row r="699" spans="1:9" x14ac:dyDescent="0.25">
      <c r="A699" s="7">
        <v>46153</v>
      </c>
      <c r="B699" s="50">
        <v>3048</v>
      </c>
      <c r="C699" s="16" t="s">
        <v>42</v>
      </c>
      <c r="D699" s="16" t="s">
        <v>43</v>
      </c>
      <c r="E699" s="16" t="s">
        <v>14</v>
      </c>
      <c r="F699" s="39">
        <v>366.57799999999997</v>
      </c>
      <c r="G699" s="16">
        <v>23</v>
      </c>
      <c r="H699" s="29">
        <v>15.94</v>
      </c>
      <c r="I699" s="20" t="str">
        <f>IF(B699="","",VLOOKUP(B699,[1]BASEDIESEL!$A$2:$AAA$11770,6))</f>
        <v>FRENTE-05</v>
      </c>
    </row>
    <row r="700" spans="1:9" x14ac:dyDescent="0.25">
      <c r="A700" s="7">
        <v>46153</v>
      </c>
      <c r="B700" s="51">
        <v>3049</v>
      </c>
      <c r="C700" s="17" t="s">
        <v>42</v>
      </c>
      <c r="D700" s="17" t="s">
        <v>43</v>
      </c>
      <c r="E700" s="17" t="s">
        <v>14</v>
      </c>
      <c r="F700" s="40">
        <v>342.86</v>
      </c>
      <c r="G700" s="17">
        <v>20</v>
      </c>
      <c r="H700" s="30">
        <v>17.14</v>
      </c>
      <c r="I700" s="20" t="str">
        <f>IF(B700="","",VLOOKUP(B700,[1]BASEDIESEL!$A$2:$AAA$11770,6))</f>
        <v>FRENTE-05</v>
      </c>
    </row>
    <row r="701" spans="1:9" x14ac:dyDescent="0.25">
      <c r="A701" s="7">
        <v>46153</v>
      </c>
      <c r="B701" s="50">
        <v>3050</v>
      </c>
      <c r="C701" s="16" t="s">
        <v>42</v>
      </c>
      <c r="D701" s="16" t="s">
        <v>43</v>
      </c>
      <c r="E701" s="16" t="s">
        <v>14</v>
      </c>
      <c r="F701" s="39">
        <v>403.62</v>
      </c>
      <c r="G701" s="16">
        <v>22</v>
      </c>
      <c r="H701" s="29">
        <v>18.350000000000001</v>
      </c>
      <c r="I701" s="20" t="str">
        <f>IF(B701="","",VLOOKUP(B701,[1]BASEDIESEL!$A$2:$AAA$11770,6))</f>
        <v>FRENTE-05</v>
      </c>
    </row>
    <row r="702" spans="1:9" x14ac:dyDescent="0.25">
      <c r="A702" s="7">
        <v>46153</v>
      </c>
      <c r="B702" s="51">
        <v>3028</v>
      </c>
      <c r="C702" s="17" t="s">
        <v>44</v>
      </c>
      <c r="D702" s="17" t="s">
        <v>43</v>
      </c>
      <c r="E702" s="17" t="s">
        <v>14</v>
      </c>
      <c r="F702" s="40">
        <v>182.53399999999999</v>
      </c>
      <c r="G702" s="17">
        <v>12</v>
      </c>
      <c r="H702" s="30">
        <v>15.21</v>
      </c>
      <c r="I702" s="20" t="str">
        <f>IF(B702="","",VLOOKUP(B702,[1]BASEDIESEL!$A$2:$AAA$11770,6))</f>
        <v>FRENTE-06</v>
      </c>
    </row>
    <row r="703" spans="1:9" x14ac:dyDescent="0.25">
      <c r="A703" s="7">
        <v>46153</v>
      </c>
      <c r="B703" s="51">
        <v>3034</v>
      </c>
      <c r="C703" s="17" t="s">
        <v>44</v>
      </c>
      <c r="D703" s="17" t="s">
        <v>43</v>
      </c>
      <c r="E703" s="17" t="s">
        <v>14</v>
      </c>
      <c r="F703" s="40">
        <v>411.37700000000001</v>
      </c>
      <c r="G703" s="17">
        <v>20</v>
      </c>
      <c r="H703" s="30">
        <v>20.57</v>
      </c>
      <c r="I703" s="20" t="str">
        <f>IF(B703="","",VLOOKUP(B703,[1]BASEDIESEL!$A$2:$AAA$11770,6))</f>
        <v>FRENTE-06</v>
      </c>
    </row>
    <row r="704" spans="1:9" x14ac:dyDescent="0.25">
      <c r="A704" s="7">
        <v>46153</v>
      </c>
      <c r="B704" s="50">
        <v>3042</v>
      </c>
      <c r="C704" s="16" t="s">
        <v>42</v>
      </c>
      <c r="D704" s="16" t="s">
        <v>43</v>
      </c>
      <c r="E704" s="16" t="s">
        <v>14</v>
      </c>
      <c r="F704" s="39">
        <v>315.93099999999998</v>
      </c>
      <c r="G704" s="16">
        <v>18</v>
      </c>
      <c r="H704" s="29">
        <v>17.55</v>
      </c>
      <c r="I704" s="20" t="str">
        <f>IF(B704="","",VLOOKUP(B704,[1]BASEDIESEL!$A$2:$AAA$11770,6))</f>
        <v>FRENTE-06</v>
      </c>
    </row>
    <row r="705" spans="1:9" x14ac:dyDescent="0.25">
      <c r="A705" s="7">
        <v>46153</v>
      </c>
      <c r="B705" s="50">
        <v>3046</v>
      </c>
      <c r="C705" s="16" t="s">
        <v>42</v>
      </c>
      <c r="D705" s="16" t="s">
        <v>43</v>
      </c>
      <c r="E705" s="16" t="s">
        <v>14</v>
      </c>
      <c r="F705" s="39">
        <v>323.77800000000002</v>
      </c>
      <c r="G705" s="16">
        <v>19</v>
      </c>
      <c r="H705" s="29">
        <v>17.04</v>
      </c>
      <c r="I705" s="20" t="str">
        <f>IF(B705="","",VLOOKUP(B705,[1]BASEDIESEL!$A$2:$AAA$11770,6))</f>
        <v>FRENTE-06</v>
      </c>
    </row>
    <row r="706" spans="1:9" x14ac:dyDescent="0.25">
      <c r="A706" s="7">
        <v>46153</v>
      </c>
      <c r="B706" s="50">
        <v>3027</v>
      </c>
      <c r="C706" s="16" t="s">
        <v>44</v>
      </c>
      <c r="D706" s="16" t="s">
        <v>43</v>
      </c>
      <c r="E706" s="16" t="s">
        <v>14</v>
      </c>
      <c r="F706" s="39">
        <v>432.06400000000002</v>
      </c>
      <c r="G706" s="16">
        <v>23</v>
      </c>
      <c r="H706" s="29">
        <v>18.79</v>
      </c>
      <c r="I706" s="20" t="str">
        <f>IF(B706="","",VLOOKUP(B706,[1]BASEDIESEL!$A$2:$AAA$11770,6))</f>
        <v>FRENTE-04</v>
      </c>
    </row>
    <row r="707" spans="1:9" x14ac:dyDescent="0.25">
      <c r="A707" s="7">
        <v>46153</v>
      </c>
      <c r="B707" s="51">
        <v>3030</v>
      </c>
      <c r="C707" s="17" t="s">
        <v>44</v>
      </c>
      <c r="D707" s="17" t="s">
        <v>43</v>
      </c>
      <c r="E707" s="17" t="s">
        <v>14</v>
      </c>
      <c r="F707" s="40">
        <v>347.02800000000002</v>
      </c>
      <c r="G707" s="17">
        <v>19</v>
      </c>
      <c r="H707" s="30">
        <v>18.260000000000002</v>
      </c>
      <c r="I707" s="20" t="str">
        <f>IF(B707="","",VLOOKUP(B707,[1]BASEDIESEL!$A$2:$AAA$11770,6))</f>
        <v>FRENTE-07</v>
      </c>
    </row>
    <row r="708" spans="1:9" x14ac:dyDescent="0.25">
      <c r="A708" s="7">
        <v>46153</v>
      </c>
      <c r="B708" s="51">
        <v>3032</v>
      </c>
      <c r="C708" s="17" t="s">
        <v>44</v>
      </c>
      <c r="D708" s="17" t="s">
        <v>43</v>
      </c>
      <c r="E708" s="17" t="s">
        <v>14</v>
      </c>
      <c r="F708" s="40">
        <v>367.9</v>
      </c>
      <c r="G708" s="17">
        <v>22</v>
      </c>
      <c r="H708" s="30">
        <v>16.72</v>
      </c>
      <c r="I708" s="20" t="str">
        <f>IF(B708="","",VLOOKUP(B708,[1]BASEDIESEL!$A$2:$AAA$11770,6))</f>
        <v>FRENTE-06</v>
      </c>
    </row>
    <row r="709" spans="1:9" x14ac:dyDescent="0.25">
      <c r="A709" s="7">
        <v>46153</v>
      </c>
      <c r="B709" s="51">
        <v>3045</v>
      </c>
      <c r="C709" s="17" t="s">
        <v>42</v>
      </c>
      <c r="D709" s="17" t="s">
        <v>43</v>
      </c>
      <c r="E709" s="17" t="s">
        <v>14</v>
      </c>
      <c r="F709" s="40">
        <v>404.68799999999999</v>
      </c>
      <c r="G709" s="17">
        <v>23</v>
      </c>
      <c r="H709" s="30">
        <v>17.600000000000001</v>
      </c>
      <c r="I709" s="20" t="str">
        <f>IF(B709="","",VLOOKUP(B709,[1]BASEDIESEL!$A$2:$AAA$11770,6))</f>
        <v>FRENTE-07</v>
      </c>
    </row>
    <row r="710" spans="1:9" x14ac:dyDescent="0.25">
      <c r="A710" s="7">
        <v>46153</v>
      </c>
      <c r="B710" s="50">
        <v>3029</v>
      </c>
      <c r="C710" s="16" t="s">
        <v>44</v>
      </c>
      <c r="D710" s="16" t="s">
        <v>43</v>
      </c>
      <c r="E710" s="16" t="s">
        <v>14</v>
      </c>
      <c r="F710" s="39">
        <v>30.71</v>
      </c>
      <c r="G710" s="16">
        <v>2</v>
      </c>
      <c r="H710" s="29">
        <v>15.36</v>
      </c>
      <c r="I710" s="20" t="str">
        <f>IF(B710="","",VLOOKUP(B710,[1]BASEDIESEL!$A$2:$AAA$11770,6))</f>
        <v>FRENTE-07</v>
      </c>
    </row>
    <row r="711" spans="1:9" x14ac:dyDescent="0.25">
      <c r="A711" s="7">
        <v>46153</v>
      </c>
      <c r="B711" s="50">
        <v>3033</v>
      </c>
      <c r="C711" s="16" t="s">
        <v>44</v>
      </c>
      <c r="D711" s="16" t="s">
        <v>43</v>
      </c>
      <c r="E711" s="16" t="s">
        <v>14</v>
      </c>
      <c r="F711" s="39">
        <v>308.19</v>
      </c>
      <c r="G711" s="16">
        <v>18</v>
      </c>
      <c r="H711" s="29">
        <v>17.12</v>
      </c>
      <c r="I711" s="20" t="str">
        <f>IF(B711="","",VLOOKUP(B711,[1]BASEDIESEL!$A$2:$AAA$11770,6))</f>
        <v>FRENTE-07</v>
      </c>
    </row>
    <row r="712" spans="1:9" x14ac:dyDescent="0.25">
      <c r="A712" s="7">
        <v>46154</v>
      </c>
      <c r="B712" s="50">
        <v>3051</v>
      </c>
      <c r="C712" s="16" t="s">
        <v>45</v>
      </c>
      <c r="D712" s="16" t="s">
        <v>219</v>
      </c>
      <c r="E712" s="16" t="s">
        <v>220</v>
      </c>
      <c r="F712" s="39">
        <v>472.47500000000002</v>
      </c>
      <c r="G712" s="16">
        <v>32</v>
      </c>
      <c r="H712" s="29">
        <v>14.76</v>
      </c>
      <c r="I712" s="20" t="str">
        <f>IF(B712="","",VLOOKUP(B712,[1]BASEDIESEL!$A$2:$AAA$11770,6))</f>
        <v>FRENTE-01</v>
      </c>
    </row>
    <row r="713" spans="1:9" x14ac:dyDescent="0.25">
      <c r="A713" s="7">
        <v>46154</v>
      </c>
      <c r="B713" s="51">
        <v>3052</v>
      </c>
      <c r="C713" s="17" t="s">
        <v>45</v>
      </c>
      <c r="D713" s="17" t="s">
        <v>219</v>
      </c>
      <c r="E713" s="17" t="s">
        <v>220</v>
      </c>
      <c r="F713" s="40">
        <v>371.09100000000001</v>
      </c>
      <c r="G713" s="17">
        <v>26</v>
      </c>
      <c r="H713" s="30">
        <v>14.27</v>
      </c>
      <c r="I713" s="20" t="str">
        <f>IF(B713="","",VLOOKUP(B713,[1]BASEDIESEL!$A$2:$AAA$11770,6))</f>
        <v>FRENTE-01</v>
      </c>
    </row>
    <row r="714" spans="1:9" x14ac:dyDescent="0.25">
      <c r="A714" s="7">
        <v>46154</v>
      </c>
      <c r="B714" s="50">
        <v>3053</v>
      </c>
      <c r="C714" s="16" t="s">
        <v>45</v>
      </c>
      <c r="D714" s="16" t="s">
        <v>219</v>
      </c>
      <c r="E714" s="16" t="s">
        <v>220</v>
      </c>
      <c r="F714" s="39">
        <v>423.61399999999998</v>
      </c>
      <c r="G714" s="16">
        <v>29</v>
      </c>
      <c r="H714" s="29">
        <v>14.61</v>
      </c>
      <c r="I714" s="20" t="str">
        <f>IF(B714="","",VLOOKUP(B714,[1]BASEDIESEL!$A$2:$AAA$11770,6))</f>
        <v>FRENTE-01</v>
      </c>
    </row>
    <row r="715" spans="1:9" x14ac:dyDescent="0.25">
      <c r="A715" s="7">
        <v>46154</v>
      </c>
      <c r="B715" s="51">
        <v>3054</v>
      </c>
      <c r="C715" s="17" t="s">
        <v>45</v>
      </c>
      <c r="D715" s="17" t="s">
        <v>219</v>
      </c>
      <c r="E715" s="17" t="s">
        <v>220</v>
      </c>
      <c r="F715" s="40">
        <v>477.16</v>
      </c>
      <c r="G715" s="17">
        <v>31</v>
      </c>
      <c r="H715" s="30">
        <v>15.39</v>
      </c>
      <c r="I715" s="20" t="str">
        <f>IF(B715="","",VLOOKUP(B715,[1]BASEDIESEL!$A$2:$AAA$11770,6))</f>
        <v>FRENTE-01</v>
      </c>
    </row>
    <row r="716" spans="1:9" x14ac:dyDescent="0.25">
      <c r="A716" s="7">
        <v>46154</v>
      </c>
      <c r="B716" s="50">
        <v>3019</v>
      </c>
      <c r="C716" s="16" t="s">
        <v>42</v>
      </c>
      <c r="D716" s="16" t="s">
        <v>43</v>
      </c>
      <c r="E716" s="16" t="s">
        <v>14</v>
      </c>
      <c r="F716" s="39">
        <v>405.61500000000001</v>
      </c>
      <c r="G716" s="16">
        <v>24</v>
      </c>
      <c r="H716" s="29">
        <v>16.899999999999999</v>
      </c>
      <c r="I716" s="20" t="str">
        <f>IF(B716="","",VLOOKUP(B716,[1]BASEDIESEL!$A$2:$AAA$11770,6))</f>
        <v>FRENTE-02</v>
      </c>
    </row>
    <row r="717" spans="1:9" x14ac:dyDescent="0.25">
      <c r="A717" s="7">
        <v>46154</v>
      </c>
      <c r="B717" s="51">
        <v>3020</v>
      </c>
      <c r="C717" s="17" t="s">
        <v>42</v>
      </c>
      <c r="D717" s="17" t="s">
        <v>43</v>
      </c>
      <c r="E717" s="17" t="s">
        <v>14</v>
      </c>
      <c r="F717" s="40">
        <v>376.78500000000003</v>
      </c>
      <c r="G717" s="17">
        <v>24</v>
      </c>
      <c r="H717" s="30">
        <v>15.7</v>
      </c>
      <c r="I717" s="20" t="str">
        <f>IF(B717="","",VLOOKUP(B717,[1]BASEDIESEL!$A$2:$AAA$11770,6))</f>
        <v>FRENTE-02</v>
      </c>
    </row>
    <row r="718" spans="1:9" x14ac:dyDescent="0.25">
      <c r="A718" s="7">
        <v>46154</v>
      </c>
      <c r="B718" s="50">
        <v>3021</v>
      </c>
      <c r="C718" s="16" t="s">
        <v>42</v>
      </c>
      <c r="D718" s="16" t="s">
        <v>43</v>
      </c>
      <c r="E718" s="16" t="s">
        <v>14</v>
      </c>
      <c r="F718" s="39">
        <v>332.33499999999998</v>
      </c>
      <c r="G718" s="16">
        <v>22</v>
      </c>
      <c r="H718" s="29">
        <v>15.11</v>
      </c>
      <c r="I718" s="20" t="str">
        <f>IF(B718="","",VLOOKUP(B718,[1]BASEDIESEL!$A$2:$AAA$11770,6))</f>
        <v>FRENTE-02</v>
      </c>
    </row>
    <row r="719" spans="1:9" x14ac:dyDescent="0.25">
      <c r="A719" s="7">
        <v>46154</v>
      </c>
      <c r="B719" s="51">
        <v>3022</v>
      </c>
      <c r="C719" s="17" t="s">
        <v>42</v>
      </c>
      <c r="D719" s="17" t="s">
        <v>43</v>
      </c>
      <c r="E719" s="17" t="s">
        <v>14</v>
      </c>
      <c r="F719" s="40">
        <v>396.78500000000003</v>
      </c>
      <c r="G719" s="17">
        <v>24</v>
      </c>
      <c r="H719" s="30">
        <v>16.53</v>
      </c>
      <c r="I719" s="20" t="str">
        <f>IF(B719="","",VLOOKUP(B719,[1]BASEDIESEL!$A$2:$AAA$11770,6))</f>
        <v>FRENTE-02</v>
      </c>
    </row>
    <row r="720" spans="1:9" x14ac:dyDescent="0.25">
      <c r="A720" s="7">
        <v>46154</v>
      </c>
      <c r="B720" s="50">
        <v>3023</v>
      </c>
      <c r="C720" s="16" t="s">
        <v>42</v>
      </c>
      <c r="D720" s="16" t="s">
        <v>43</v>
      </c>
      <c r="E720" s="16" t="s">
        <v>14</v>
      </c>
      <c r="F720" s="39">
        <v>477.93700000000001</v>
      </c>
      <c r="G720" s="16">
        <v>33</v>
      </c>
      <c r="H720" s="29">
        <v>14.48</v>
      </c>
      <c r="I720" s="20" t="str">
        <f>IF(B720="","",VLOOKUP(B720,[1]BASEDIESEL!$A$2:$AAA$11770,6))</f>
        <v>FRENTE-03</v>
      </c>
    </row>
    <row r="721" spans="1:9" x14ac:dyDescent="0.25">
      <c r="A721" s="7">
        <v>46154</v>
      </c>
      <c r="B721" s="51">
        <v>3024</v>
      </c>
      <c r="C721" s="17" t="s">
        <v>42</v>
      </c>
      <c r="D721" s="17" t="s">
        <v>43</v>
      </c>
      <c r="E721" s="17" t="s">
        <v>14</v>
      </c>
      <c r="F721" s="40">
        <v>436.58100000000002</v>
      </c>
      <c r="G721" s="17">
        <v>30</v>
      </c>
      <c r="H721" s="30">
        <v>14.55</v>
      </c>
      <c r="I721" s="20" t="str">
        <f>IF(B721="","",VLOOKUP(B721,[1]BASEDIESEL!$A$2:$AAA$11770,6))</f>
        <v>FRENTE-03</v>
      </c>
    </row>
    <row r="722" spans="1:9" x14ac:dyDescent="0.25">
      <c r="A722" s="7">
        <v>46154</v>
      </c>
      <c r="B722" s="50">
        <v>3025</v>
      </c>
      <c r="C722" s="16" t="s">
        <v>42</v>
      </c>
      <c r="D722" s="16" t="s">
        <v>43</v>
      </c>
      <c r="E722" s="16" t="s">
        <v>14</v>
      </c>
      <c r="F722" s="39">
        <v>480.98599999999999</v>
      </c>
      <c r="G722" s="16">
        <v>33</v>
      </c>
      <c r="H722" s="29">
        <v>14.58</v>
      </c>
      <c r="I722" s="20" t="str">
        <f>IF(B722="","",VLOOKUP(B722,[1]BASEDIESEL!$A$2:$AAA$11770,6))</f>
        <v>FRENTE-03</v>
      </c>
    </row>
    <row r="723" spans="1:9" x14ac:dyDescent="0.25">
      <c r="A723" s="7">
        <v>46154</v>
      </c>
      <c r="B723" s="51">
        <v>3026</v>
      </c>
      <c r="C723" s="17" t="s">
        <v>42</v>
      </c>
      <c r="D723" s="17" t="s">
        <v>43</v>
      </c>
      <c r="E723" s="17" t="s">
        <v>14</v>
      </c>
      <c r="F723" s="40">
        <v>441.536</v>
      </c>
      <c r="G723" s="17">
        <v>29</v>
      </c>
      <c r="H723" s="30">
        <v>15.23</v>
      </c>
      <c r="I723" s="20" t="str">
        <f>IF(B723="","",VLOOKUP(B723,[1]BASEDIESEL!$A$2:$AAA$11770,6))</f>
        <v>FRENTE-03</v>
      </c>
    </row>
    <row r="724" spans="1:9" x14ac:dyDescent="0.25">
      <c r="A724" s="7">
        <v>46154</v>
      </c>
      <c r="B724" s="50">
        <v>3031</v>
      </c>
      <c r="C724" s="16" t="s">
        <v>44</v>
      </c>
      <c r="D724" s="16" t="s">
        <v>43</v>
      </c>
      <c r="E724" s="16" t="s">
        <v>14</v>
      </c>
      <c r="F724" s="39">
        <v>436.798</v>
      </c>
      <c r="G724" s="16">
        <v>26</v>
      </c>
      <c r="H724" s="29">
        <v>16.8</v>
      </c>
      <c r="I724" s="20" t="str">
        <f>IF(B724="","",VLOOKUP(B724,[1]BASEDIESEL!$A$2:$AAA$11770,6))</f>
        <v>FRENTE-04</v>
      </c>
    </row>
    <row r="725" spans="1:9" x14ac:dyDescent="0.25">
      <c r="A725" s="7">
        <v>46154</v>
      </c>
      <c r="B725" s="50">
        <v>3035</v>
      </c>
      <c r="C725" s="16" t="s">
        <v>44</v>
      </c>
      <c r="D725" s="16" t="s">
        <v>43</v>
      </c>
      <c r="E725" s="16" t="s">
        <v>14</v>
      </c>
      <c r="F725" s="39">
        <v>484.87700000000001</v>
      </c>
      <c r="G725" s="16">
        <v>25</v>
      </c>
      <c r="H725" s="29">
        <v>19.399999999999999</v>
      </c>
      <c r="I725" s="20" t="str">
        <f>IF(B725="","",VLOOKUP(B725,[1]BASEDIESEL!$A$2:$AAA$11770,6))</f>
        <v>FRENTE-04</v>
      </c>
    </row>
    <row r="726" spans="1:9" x14ac:dyDescent="0.25">
      <c r="A726" s="7">
        <v>46154</v>
      </c>
      <c r="B726" s="51">
        <v>3041</v>
      </c>
      <c r="C726" s="17" t="s">
        <v>42</v>
      </c>
      <c r="D726" s="17" t="s">
        <v>43</v>
      </c>
      <c r="E726" s="17" t="s">
        <v>14</v>
      </c>
      <c r="F726" s="40">
        <v>507.30099999999999</v>
      </c>
      <c r="G726" s="17">
        <v>28</v>
      </c>
      <c r="H726" s="30">
        <v>18.12</v>
      </c>
      <c r="I726" s="20" t="str">
        <f>IF(B726="","",VLOOKUP(B726,[1]BASEDIESEL!$A$2:$AAA$11770,6))</f>
        <v>FRENTE-04</v>
      </c>
    </row>
    <row r="727" spans="1:9" x14ac:dyDescent="0.25">
      <c r="A727" s="7">
        <v>46154</v>
      </c>
      <c r="B727" s="51">
        <v>3043</v>
      </c>
      <c r="C727" s="17" t="s">
        <v>42</v>
      </c>
      <c r="D727" s="17" t="s">
        <v>43</v>
      </c>
      <c r="E727" s="17" t="s">
        <v>14</v>
      </c>
      <c r="F727" s="40">
        <v>160.00399999999999</v>
      </c>
      <c r="G727" s="17">
        <v>10</v>
      </c>
      <c r="H727" s="30">
        <v>16</v>
      </c>
      <c r="I727" s="20" t="str">
        <f>IF(B727="","",VLOOKUP(B727,[1]BASEDIESEL!$A$2:$AAA$11770,6))</f>
        <v>FRENTE-04</v>
      </c>
    </row>
    <row r="728" spans="1:9" x14ac:dyDescent="0.25">
      <c r="A728" s="7">
        <v>46154</v>
      </c>
      <c r="B728" s="50">
        <v>3047</v>
      </c>
      <c r="C728" s="16" t="s">
        <v>42</v>
      </c>
      <c r="D728" s="16" t="s">
        <v>43</v>
      </c>
      <c r="E728" s="16" t="s">
        <v>14</v>
      </c>
      <c r="F728" s="39">
        <v>471.47</v>
      </c>
      <c r="G728" s="16">
        <v>31</v>
      </c>
      <c r="H728" s="29">
        <v>15.21</v>
      </c>
      <c r="I728" s="20" t="str">
        <f>IF(B728="","",VLOOKUP(B728,[1]BASEDIESEL!$A$2:$AAA$11770,6))</f>
        <v>FRENTE-05</v>
      </c>
    </row>
    <row r="729" spans="1:9" x14ac:dyDescent="0.25">
      <c r="A729" s="7">
        <v>46154</v>
      </c>
      <c r="B729" s="51">
        <v>3048</v>
      </c>
      <c r="C729" s="17" t="s">
        <v>42</v>
      </c>
      <c r="D729" s="17" t="s">
        <v>43</v>
      </c>
      <c r="E729" s="17" t="s">
        <v>14</v>
      </c>
      <c r="F729" s="40">
        <v>488.14400000000001</v>
      </c>
      <c r="G729" s="17">
        <v>31</v>
      </c>
      <c r="H729" s="30">
        <v>15.75</v>
      </c>
      <c r="I729" s="20" t="str">
        <f>IF(B729="","",VLOOKUP(B729,[1]BASEDIESEL!$A$2:$AAA$11770,6))</f>
        <v>FRENTE-05</v>
      </c>
    </row>
    <row r="730" spans="1:9" x14ac:dyDescent="0.25">
      <c r="A730" s="7">
        <v>46154</v>
      </c>
      <c r="B730" s="50">
        <v>3049</v>
      </c>
      <c r="C730" s="16" t="s">
        <v>42</v>
      </c>
      <c r="D730" s="16" t="s">
        <v>43</v>
      </c>
      <c r="E730" s="16" t="s">
        <v>14</v>
      </c>
      <c r="F730" s="39">
        <v>585.55799999999999</v>
      </c>
      <c r="G730" s="16">
        <v>35</v>
      </c>
      <c r="H730" s="29">
        <v>16.73</v>
      </c>
      <c r="I730" s="20" t="str">
        <f>IF(B730="","",VLOOKUP(B730,[1]BASEDIESEL!$A$2:$AAA$11770,6))</f>
        <v>FRENTE-05</v>
      </c>
    </row>
    <row r="731" spans="1:9" x14ac:dyDescent="0.25">
      <c r="A731" s="7">
        <v>46154</v>
      </c>
      <c r="B731" s="51">
        <v>3050</v>
      </c>
      <c r="C731" s="17" t="s">
        <v>42</v>
      </c>
      <c r="D731" s="17" t="s">
        <v>43</v>
      </c>
      <c r="E731" s="17" t="s">
        <v>14</v>
      </c>
      <c r="F731" s="40">
        <v>551.56799999999998</v>
      </c>
      <c r="G731" s="17">
        <v>36</v>
      </c>
      <c r="H731" s="30">
        <v>15.32</v>
      </c>
      <c r="I731" s="20" t="str">
        <f>IF(B731="","",VLOOKUP(B731,[1]BASEDIESEL!$A$2:$AAA$11770,6))</f>
        <v>FRENTE-05</v>
      </c>
    </row>
    <row r="732" spans="1:9" x14ac:dyDescent="0.25">
      <c r="A732" s="7">
        <v>46154</v>
      </c>
      <c r="B732" s="51">
        <v>3028</v>
      </c>
      <c r="C732" s="17" t="s">
        <v>44</v>
      </c>
      <c r="D732" s="17" t="s">
        <v>43</v>
      </c>
      <c r="E732" s="17" t="s">
        <v>14</v>
      </c>
      <c r="F732" s="40">
        <v>146.095</v>
      </c>
      <c r="G732" s="17">
        <v>7</v>
      </c>
      <c r="H732" s="30">
        <v>20.87</v>
      </c>
      <c r="I732" s="20" t="str">
        <f>IF(B732="","",VLOOKUP(B732,[1]BASEDIESEL!$A$2:$AAA$11770,6))</f>
        <v>FRENTE-06</v>
      </c>
    </row>
    <row r="733" spans="1:9" x14ac:dyDescent="0.25">
      <c r="A733" s="7">
        <v>46154</v>
      </c>
      <c r="B733" s="51">
        <v>3034</v>
      </c>
      <c r="C733" s="17" t="s">
        <v>44</v>
      </c>
      <c r="D733" s="17" t="s">
        <v>43</v>
      </c>
      <c r="E733" s="17" t="s">
        <v>14</v>
      </c>
      <c r="F733" s="40">
        <v>267.577</v>
      </c>
      <c r="G733" s="17">
        <v>13</v>
      </c>
      <c r="H733" s="30">
        <v>20.58</v>
      </c>
      <c r="I733" s="20" t="str">
        <f>IF(B733="","",VLOOKUP(B733,[1]BASEDIESEL!$A$2:$AAA$11770,6))</f>
        <v>FRENTE-06</v>
      </c>
    </row>
    <row r="734" spans="1:9" x14ac:dyDescent="0.25">
      <c r="A734" s="7">
        <v>46154</v>
      </c>
      <c r="B734" s="50">
        <v>3042</v>
      </c>
      <c r="C734" s="16" t="s">
        <v>42</v>
      </c>
      <c r="D734" s="16" t="s">
        <v>43</v>
      </c>
      <c r="E734" s="16" t="s">
        <v>14</v>
      </c>
      <c r="F734" s="39">
        <v>338.09800000000001</v>
      </c>
      <c r="G734" s="16">
        <v>21</v>
      </c>
      <c r="H734" s="29">
        <v>16.100000000000001</v>
      </c>
      <c r="I734" s="20" t="str">
        <f>IF(B734="","",VLOOKUP(B734,[1]BASEDIESEL!$A$2:$AAA$11770,6))</f>
        <v>FRENTE-06</v>
      </c>
    </row>
    <row r="735" spans="1:9" x14ac:dyDescent="0.25">
      <c r="A735" s="7">
        <v>46154</v>
      </c>
      <c r="B735" s="51">
        <v>3046</v>
      </c>
      <c r="C735" s="17" t="s">
        <v>42</v>
      </c>
      <c r="D735" s="17" t="s">
        <v>43</v>
      </c>
      <c r="E735" s="17" t="s">
        <v>14</v>
      </c>
      <c r="F735" s="40">
        <v>364.91</v>
      </c>
      <c r="G735" s="17">
        <v>22</v>
      </c>
      <c r="H735" s="30">
        <v>16.59</v>
      </c>
      <c r="I735" s="20" t="str">
        <f>IF(B735="","",VLOOKUP(B735,[1]BASEDIESEL!$A$2:$AAA$11770,6))</f>
        <v>FRENTE-06</v>
      </c>
    </row>
    <row r="736" spans="1:9" x14ac:dyDescent="0.25">
      <c r="A736" s="7">
        <v>46154</v>
      </c>
      <c r="B736" s="50">
        <v>3027</v>
      </c>
      <c r="C736" s="16" t="s">
        <v>44</v>
      </c>
      <c r="D736" s="16" t="s">
        <v>43</v>
      </c>
      <c r="E736" s="16" t="s">
        <v>14</v>
      </c>
      <c r="F736" s="39">
        <v>165.251</v>
      </c>
      <c r="G736" s="16">
        <v>9</v>
      </c>
      <c r="H736" s="29">
        <v>18.36</v>
      </c>
      <c r="I736" s="20" t="str">
        <f>IF(B736="","",VLOOKUP(B736,[1]BASEDIESEL!$A$2:$AAA$11770,6))</f>
        <v>FRENTE-04</v>
      </c>
    </row>
    <row r="737" spans="1:9" x14ac:dyDescent="0.25">
      <c r="A737" s="7">
        <v>46154</v>
      </c>
      <c r="B737" s="51">
        <v>3030</v>
      </c>
      <c r="C737" s="17" t="s">
        <v>44</v>
      </c>
      <c r="D737" s="17" t="s">
        <v>43</v>
      </c>
      <c r="E737" s="17" t="s">
        <v>14</v>
      </c>
      <c r="F737" s="40">
        <v>451.42399999999998</v>
      </c>
      <c r="G737" s="17">
        <v>21</v>
      </c>
      <c r="H737" s="30">
        <v>21.5</v>
      </c>
      <c r="I737" s="20" t="str">
        <f>IF(B737="","",VLOOKUP(B737,[1]BASEDIESEL!$A$2:$AAA$11770,6))</f>
        <v>FRENTE-07</v>
      </c>
    </row>
    <row r="738" spans="1:9" x14ac:dyDescent="0.25">
      <c r="A738" s="7">
        <v>46154</v>
      </c>
      <c r="B738" s="51">
        <v>3032</v>
      </c>
      <c r="C738" s="17" t="s">
        <v>44</v>
      </c>
      <c r="D738" s="17" t="s">
        <v>43</v>
      </c>
      <c r="E738" s="17" t="s">
        <v>14</v>
      </c>
      <c r="F738" s="40">
        <v>365.24</v>
      </c>
      <c r="G738" s="17">
        <v>18</v>
      </c>
      <c r="H738" s="30">
        <v>20.29</v>
      </c>
      <c r="I738" s="20" t="str">
        <f>IF(B738="","",VLOOKUP(B738,[1]BASEDIESEL!$A$2:$AAA$11770,6))</f>
        <v>FRENTE-06</v>
      </c>
    </row>
    <row r="739" spans="1:9" x14ac:dyDescent="0.25">
      <c r="A739" s="7">
        <v>46154</v>
      </c>
      <c r="B739" s="50">
        <v>3045</v>
      </c>
      <c r="C739" s="16" t="s">
        <v>42</v>
      </c>
      <c r="D739" s="16" t="s">
        <v>43</v>
      </c>
      <c r="E739" s="16" t="s">
        <v>14</v>
      </c>
      <c r="F739" s="39">
        <v>458.52499999999998</v>
      </c>
      <c r="G739" s="16">
        <v>22</v>
      </c>
      <c r="H739" s="29">
        <v>20.84</v>
      </c>
      <c r="I739" s="20" t="str">
        <f>IF(B739="","",VLOOKUP(B739,[1]BASEDIESEL!$A$2:$AAA$11770,6))</f>
        <v>FRENTE-07</v>
      </c>
    </row>
    <row r="740" spans="1:9" x14ac:dyDescent="0.25">
      <c r="A740" s="7">
        <v>46154</v>
      </c>
      <c r="B740" s="50">
        <v>3029</v>
      </c>
      <c r="C740" s="16" t="s">
        <v>44</v>
      </c>
      <c r="D740" s="16" t="s">
        <v>43</v>
      </c>
      <c r="E740" s="16" t="s">
        <v>14</v>
      </c>
      <c r="F740" s="39">
        <v>171.27500000000001</v>
      </c>
      <c r="G740" s="16">
        <v>11</v>
      </c>
      <c r="H740" s="29">
        <v>15.57</v>
      </c>
      <c r="I740" s="20" t="str">
        <f>IF(B740="","",VLOOKUP(B740,[1]BASEDIESEL!$A$2:$AAA$11770,6))</f>
        <v>FRENTE-07</v>
      </c>
    </row>
    <row r="741" spans="1:9" x14ac:dyDescent="0.25">
      <c r="A741" s="7">
        <v>46154</v>
      </c>
      <c r="B741" s="50">
        <v>3033</v>
      </c>
      <c r="C741" s="16" t="s">
        <v>44</v>
      </c>
      <c r="D741" s="16" t="s">
        <v>43</v>
      </c>
      <c r="E741" s="16" t="s">
        <v>14</v>
      </c>
      <c r="F741" s="39">
        <v>373.02499999999998</v>
      </c>
      <c r="G741" s="16">
        <v>18</v>
      </c>
      <c r="H741" s="29">
        <v>20.72</v>
      </c>
      <c r="I741" s="20" t="str">
        <f>IF(B741="","",VLOOKUP(B741,[1]BASEDIESEL!$A$2:$AAA$11770,6))</f>
        <v>FRENTE-07</v>
      </c>
    </row>
    <row r="742" spans="1:9" x14ac:dyDescent="0.25">
      <c r="A742" s="7">
        <v>46155</v>
      </c>
      <c r="B742" s="51">
        <v>3051</v>
      </c>
      <c r="C742" s="17" t="s">
        <v>45</v>
      </c>
      <c r="D742" s="17" t="s">
        <v>219</v>
      </c>
      <c r="E742" s="17" t="s">
        <v>220</v>
      </c>
      <c r="F742" s="40">
        <v>600.54999999999995</v>
      </c>
      <c r="G742" s="17">
        <v>35</v>
      </c>
      <c r="H742" s="30">
        <v>17.16</v>
      </c>
      <c r="I742" s="20" t="str">
        <f>IF(B742="","",VLOOKUP(B742,[1]BASEDIESEL!$A$2:$AAA$11770,6))</f>
        <v>FRENTE-01</v>
      </c>
    </row>
    <row r="743" spans="1:9" x14ac:dyDescent="0.25">
      <c r="A743" s="7">
        <v>46155</v>
      </c>
      <c r="B743" s="50">
        <v>3052</v>
      </c>
      <c r="C743" s="16" t="s">
        <v>45</v>
      </c>
      <c r="D743" s="16" t="s">
        <v>219</v>
      </c>
      <c r="E743" s="16" t="s">
        <v>220</v>
      </c>
      <c r="F743" s="39">
        <v>399.72</v>
      </c>
      <c r="G743" s="16">
        <v>25</v>
      </c>
      <c r="H743" s="29">
        <v>15.99</v>
      </c>
      <c r="I743" s="20" t="str">
        <f>IF(B743="","",VLOOKUP(B743,[1]BASEDIESEL!$A$2:$AAA$11770,6))</f>
        <v>FRENTE-01</v>
      </c>
    </row>
    <row r="744" spans="1:9" x14ac:dyDescent="0.25">
      <c r="A744" s="7">
        <v>46155</v>
      </c>
      <c r="B744" s="51">
        <v>3053</v>
      </c>
      <c r="C744" s="17" t="s">
        <v>45</v>
      </c>
      <c r="D744" s="17" t="s">
        <v>219</v>
      </c>
      <c r="E744" s="17" t="s">
        <v>220</v>
      </c>
      <c r="F744" s="40">
        <v>528.39499999999998</v>
      </c>
      <c r="G744" s="17">
        <v>29</v>
      </c>
      <c r="H744" s="30">
        <v>18.22</v>
      </c>
      <c r="I744" s="20" t="str">
        <f>IF(B744="","",VLOOKUP(B744,[1]BASEDIESEL!$A$2:$AAA$11770,6))</f>
        <v>FRENTE-01</v>
      </c>
    </row>
    <row r="745" spans="1:9" x14ac:dyDescent="0.25">
      <c r="A745" s="7">
        <v>46155</v>
      </c>
      <c r="B745" s="50">
        <v>3054</v>
      </c>
      <c r="C745" s="16" t="s">
        <v>45</v>
      </c>
      <c r="D745" s="16" t="s">
        <v>219</v>
      </c>
      <c r="E745" s="16" t="s">
        <v>220</v>
      </c>
      <c r="F745" s="39">
        <v>676.89499999999998</v>
      </c>
      <c r="G745" s="16">
        <v>41</v>
      </c>
      <c r="H745" s="29">
        <v>16.510000000000002</v>
      </c>
      <c r="I745" s="20" t="str">
        <f>IF(B745="","",VLOOKUP(B745,[1]BASEDIESEL!$A$2:$AAA$11770,6))</f>
        <v>FRENTE-01</v>
      </c>
    </row>
    <row r="746" spans="1:9" x14ac:dyDescent="0.25">
      <c r="A746" s="7">
        <v>46155</v>
      </c>
      <c r="B746" s="50">
        <v>3019</v>
      </c>
      <c r="C746" s="16" t="s">
        <v>42</v>
      </c>
      <c r="D746" s="16" t="s">
        <v>43</v>
      </c>
      <c r="E746" s="16" t="s">
        <v>14</v>
      </c>
      <c r="F746" s="39">
        <v>438.52</v>
      </c>
      <c r="G746" s="16">
        <v>26</v>
      </c>
      <c r="H746" s="29">
        <v>16.87</v>
      </c>
      <c r="I746" s="20" t="str">
        <f>IF(B746="","",VLOOKUP(B746,[1]BASEDIESEL!$A$2:$AAA$11770,6))</f>
        <v>FRENTE-02</v>
      </c>
    </row>
    <row r="747" spans="1:9" x14ac:dyDescent="0.25">
      <c r="A747" s="7">
        <v>46155</v>
      </c>
      <c r="B747" s="51">
        <v>3020</v>
      </c>
      <c r="C747" s="17" t="s">
        <v>42</v>
      </c>
      <c r="D747" s="17" t="s">
        <v>43</v>
      </c>
      <c r="E747" s="17" t="s">
        <v>14</v>
      </c>
      <c r="F747" s="40">
        <v>287.15499999999997</v>
      </c>
      <c r="G747" s="17">
        <v>17</v>
      </c>
      <c r="H747" s="30">
        <v>16.89</v>
      </c>
      <c r="I747" s="20" t="str">
        <f>IF(B747="","",VLOOKUP(B747,[1]BASEDIESEL!$A$2:$AAA$11770,6))</f>
        <v>FRENTE-02</v>
      </c>
    </row>
    <row r="748" spans="1:9" x14ac:dyDescent="0.25">
      <c r="A748" s="7">
        <v>46155</v>
      </c>
      <c r="B748" s="50">
        <v>3021</v>
      </c>
      <c r="C748" s="16" t="s">
        <v>42</v>
      </c>
      <c r="D748" s="16" t="s">
        <v>43</v>
      </c>
      <c r="E748" s="16" t="s">
        <v>14</v>
      </c>
      <c r="F748" s="39">
        <v>331</v>
      </c>
      <c r="G748" s="16">
        <v>22</v>
      </c>
      <c r="H748" s="29">
        <v>15.05</v>
      </c>
      <c r="I748" s="20" t="str">
        <f>IF(B748="","",VLOOKUP(B748,[1]BASEDIESEL!$A$2:$AAA$11770,6))</f>
        <v>FRENTE-02</v>
      </c>
    </row>
    <row r="749" spans="1:9" x14ac:dyDescent="0.25">
      <c r="A749" s="7">
        <v>46155</v>
      </c>
      <c r="B749" s="51">
        <v>3022</v>
      </c>
      <c r="C749" s="17" t="s">
        <v>42</v>
      </c>
      <c r="D749" s="17" t="s">
        <v>43</v>
      </c>
      <c r="E749" s="17" t="s">
        <v>14</v>
      </c>
      <c r="F749" s="40">
        <v>379.40499999999997</v>
      </c>
      <c r="G749" s="17">
        <v>21</v>
      </c>
      <c r="H749" s="30">
        <v>18.07</v>
      </c>
      <c r="I749" s="20" t="str">
        <f>IF(B749="","",VLOOKUP(B749,[1]BASEDIESEL!$A$2:$AAA$11770,6))</f>
        <v>FRENTE-02</v>
      </c>
    </row>
    <row r="750" spans="1:9" x14ac:dyDescent="0.25">
      <c r="A750" s="7">
        <v>46155</v>
      </c>
      <c r="B750" s="50">
        <v>3023</v>
      </c>
      <c r="C750" s="16" t="s">
        <v>42</v>
      </c>
      <c r="D750" s="16" t="s">
        <v>43</v>
      </c>
      <c r="E750" s="16" t="s">
        <v>14</v>
      </c>
      <c r="F750" s="39">
        <v>508.995</v>
      </c>
      <c r="G750" s="16">
        <v>32</v>
      </c>
      <c r="H750" s="29">
        <v>15.91</v>
      </c>
      <c r="I750" s="20" t="str">
        <f>IF(B750="","",VLOOKUP(B750,[1]BASEDIESEL!$A$2:$AAA$11770,6))</f>
        <v>FRENTE-03</v>
      </c>
    </row>
    <row r="751" spans="1:9" x14ac:dyDescent="0.25">
      <c r="A751" s="7">
        <v>46155</v>
      </c>
      <c r="B751" s="51">
        <v>3024</v>
      </c>
      <c r="C751" s="17" t="s">
        <v>42</v>
      </c>
      <c r="D751" s="17" t="s">
        <v>43</v>
      </c>
      <c r="E751" s="17" t="s">
        <v>14</v>
      </c>
      <c r="F751" s="40">
        <v>216.83199999999999</v>
      </c>
      <c r="G751" s="17">
        <v>10</v>
      </c>
      <c r="H751" s="30">
        <v>21.68</v>
      </c>
      <c r="I751" s="20" t="str">
        <f>IF(B751="","",VLOOKUP(B751,[1]BASEDIESEL!$A$2:$AAA$11770,6))</f>
        <v>FRENTE-03</v>
      </c>
    </row>
    <row r="752" spans="1:9" x14ac:dyDescent="0.25">
      <c r="A752" s="7">
        <v>46155</v>
      </c>
      <c r="B752" s="50">
        <v>3025</v>
      </c>
      <c r="C752" s="16" t="s">
        <v>42</v>
      </c>
      <c r="D752" s="16" t="s">
        <v>43</v>
      </c>
      <c r="E752" s="16" t="s">
        <v>14</v>
      </c>
      <c r="F752" s="39">
        <v>423.72199999999998</v>
      </c>
      <c r="G752" s="16">
        <v>25</v>
      </c>
      <c r="H752" s="29">
        <v>16.95</v>
      </c>
      <c r="I752" s="20" t="str">
        <f>IF(B752="","",VLOOKUP(B752,[1]BASEDIESEL!$A$2:$AAA$11770,6))</f>
        <v>FRENTE-03</v>
      </c>
    </row>
    <row r="753" spans="1:9" x14ac:dyDescent="0.25">
      <c r="A753" s="7">
        <v>46155</v>
      </c>
      <c r="B753" s="51">
        <v>3026</v>
      </c>
      <c r="C753" s="17" t="s">
        <v>42</v>
      </c>
      <c r="D753" s="17" t="s">
        <v>43</v>
      </c>
      <c r="E753" s="17" t="s">
        <v>14</v>
      </c>
      <c r="F753" s="40">
        <v>586.221</v>
      </c>
      <c r="G753" s="17">
        <v>36</v>
      </c>
      <c r="H753" s="30">
        <v>16.28</v>
      </c>
      <c r="I753" s="20" t="str">
        <f>IF(B753="","",VLOOKUP(B753,[1]BASEDIESEL!$A$2:$AAA$11770,6))</f>
        <v>FRENTE-03</v>
      </c>
    </row>
    <row r="754" spans="1:9" x14ac:dyDescent="0.25">
      <c r="A754" s="7">
        <v>46155</v>
      </c>
      <c r="B754" s="51">
        <v>3031</v>
      </c>
      <c r="C754" s="17" t="s">
        <v>44</v>
      </c>
      <c r="D754" s="17" t="s">
        <v>43</v>
      </c>
      <c r="E754" s="17" t="s">
        <v>14</v>
      </c>
      <c r="F754" s="40">
        <v>268.95100000000002</v>
      </c>
      <c r="G754" s="17">
        <v>15</v>
      </c>
      <c r="H754" s="30">
        <v>17.93</v>
      </c>
      <c r="I754" s="20" t="str">
        <f>IF(B754="","",VLOOKUP(B754,[1]BASEDIESEL!$A$2:$AAA$11770,6))</f>
        <v>FRENTE-04</v>
      </c>
    </row>
    <row r="755" spans="1:9" x14ac:dyDescent="0.25">
      <c r="A755" s="7">
        <v>46155</v>
      </c>
      <c r="B755" s="51">
        <v>3035</v>
      </c>
      <c r="C755" s="17" t="s">
        <v>44</v>
      </c>
      <c r="D755" s="17" t="s">
        <v>43</v>
      </c>
      <c r="E755" s="17" t="s">
        <v>14</v>
      </c>
      <c r="F755" s="40">
        <v>574.68700000000001</v>
      </c>
      <c r="G755" s="17">
        <v>33</v>
      </c>
      <c r="H755" s="30">
        <v>17.41</v>
      </c>
      <c r="I755" s="20" t="str">
        <f>IF(B755="","",VLOOKUP(B755,[1]BASEDIESEL!$A$2:$AAA$11770,6))</f>
        <v>FRENTE-04</v>
      </c>
    </row>
    <row r="756" spans="1:9" x14ac:dyDescent="0.25">
      <c r="A756" s="7">
        <v>46155</v>
      </c>
      <c r="B756" s="50">
        <v>3041</v>
      </c>
      <c r="C756" s="16" t="s">
        <v>42</v>
      </c>
      <c r="D756" s="16" t="s">
        <v>43</v>
      </c>
      <c r="E756" s="16" t="s">
        <v>14</v>
      </c>
      <c r="F756" s="39">
        <v>274.56</v>
      </c>
      <c r="G756" s="16">
        <v>17</v>
      </c>
      <c r="H756" s="29">
        <v>16.149999999999999</v>
      </c>
      <c r="I756" s="20" t="str">
        <f>IF(B756="","",VLOOKUP(B756,[1]BASEDIESEL!$A$2:$AAA$11770,6))</f>
        <v>FRENTE-04</v>
      </c>
    </row>
    <row r="757" spans="1:9" x14ac:dyDescent="0.25">
      <c r="A757" s="7">
        <v>46155</v>
      </c>
      <c r="B757" s="50">
        <v>3043</v>
      </c>
      <c r="C757" s="16" t="s">
        <v>42</v>
      </c>
      <c r="D757" s="16" t="s">
        <v>43</v>
      </c>
      <c r="E757" s="16" t="s">
        <v>14</v>
      </c>
      <c r="F757" s="39">
        <v>423.02199999999999</v>
      </c>
      <c r="G757" s="16">
        <v>24</v>
      </c>
      <c r="H757" s="29">
        <v>17.63</v>
      </c>
      <c r="I757" s="20" t="str">
        <f>IF(B757="","",VLOOKUP(B757,[1]BASEDIESEL!$A$2:$AAA$11770,6))</f>
        <v>FRENTE-04</v>
      </c>
    </row>
    <row r="758" spans="1:9" x14ac:dyDescent="0.25">
      <c r="A758" s="7">
        <v>46155</v>
      </c>
      <c r="B758" s="51">
        <v>3047</v>
      </c>
      <c r="C758" s="17" t="s">
        <v>42</v>
      </c>
      <c r="D758" s="17" t="s">
        <v>43</v>
      </c>
      <c r="E758" s="17" t="s">
        <v>14</v>
      </c>
      <c r="F758" s="40">
        <v>696.37699999999995</v>
      </c>
      <c r="G758" s="17">
        <v>45</v>
      </c>
      <c r="H758" s="30">
        <v>15.48</v>
      </c>
      <c r="I758" s="20" t="str">
        <f>IF(B758="","",VLOOKUP(B758,[1]BASEDIESEL!$A$2:$AAA$11770,6))</f>
        <v>FRENTE-05</v>
      </c>
    </row>
    <row r="759" spans="1:9" x14ac:dyDescent="0.25">
      <c r="A759" s="7">
        <v>46155</v>
      </c>
      <c r="B759" s="50">
        <v>3048</v>
      </c>
      <c r="C759" s="16" t="s">
        <v>42</v>
      </c>
      <c r="D759" s="16" t="s">
        <v>43</v>
      </c>
      <c r="E759" s="16" t="s">
        <v>14</v>
      </c>
      <c r="F759" s="39">
        <v>518.68100000000004</v>
      </c>
      <c r="G759" s="16">
        <v>30</v>
      </c>
      <c r="H759" s="29">
        <v>17.29</v>
      </c>
      <c r="I759" s="20" t="str">
        <f>IF(B759="","",VLOOKUP(B759,[1]BASEDIESEL!$A$2:$AAA$11770,6))</f>
        <v>FRENTE-05</v>
      </c>
    </row>
    <row r="760" spans="1:9" x14ac:dyDescent="0.25">
      <c r="A760" s="7">
        <v>46155</v>
      </c>
      <c r="B760" s="51">
        <v>3049</v>
      </c>
      <c r="C760" s="17" t="s">
        <v>42</v>
      </c>
      <c r="D760" s="17" t="s">
        <v>43</v>
      </c>
      <c r="E760" s="17" t="s">
        <v>14</v>
      </c>
      <c r="F760" s="40">
        <v>801.49099999999999</v>
      </c>
      <c r="G760" s="17">
        <v>46</v>
      </c>
      <c r="H760" s="30">
        <v>17.420000000000002</v>
      </c>
      <c r="I760" s="20" t="str">
        <f>IF(B760="","",VLOOKUP(B760,[1]BASEDIESEL!$A$2:$AAA$11770,6))</f>
        <v>FRENTE-05</v>
      </c>
    </row>
    <row r="761" spans="1:9" x14ac:dyDescent="0.25">
      <c r="A761" s="7">
        <v>46155</v>
      </c>
      <c r="B761" s="50">
        <v>3050</v>
      </c>
      <c r="C761" s="16" t="s">
        <v>42</v>
      </c>
      <c r="D761" s="16" t="s">
        <v>43</v>
      </c>
      <c r="E761" s="16" t="s">
        <v>14</v>
      </c>
      <c r="F761" s="39">
        <v>434.791</v>
      </c>
      <c r="G761" s="16">
        <v>29</v>
      </c>
      <c r="H761" s="29">
        <v>14.99</v>
      </c>
      <c r="I761" s="20" t="str">
        <f>IF(B761="","",VLOOKUP(B761,[1]BASEDIESEL!$A$2:$AAA$11770,6))</f>
        <v>FRENTE-05</v>
      </c>
    </row>
    <row r="762" spans="1:9" x14ac:dyDescent="0.25">
      <c r="A762" s="7">
        <v>46155</v>
      </c>
      <c r="B762" s="51">
        <v>3028</v>
      </c>
      <c r="C762" s="17" t="s">
        <v>44</v>
      </c>
      <c r="D762" s="17" t="s">
        <v>43</v>
      </c>
      <c r="E762" s="17" t="s">
        <v>14</v>
      </c>
      <c r="F762" s="40">
        <v>126.55</v>
      </c>
      <c r="G762" s="17">
        <v>9</v>
      </c>
      <c r="H762" s="30">
        <v>14.06</v>
      </c>
      <c r="I762" s="20" t="str">
        <f>IF(B762="","",VLOOKUP(B762,[1]BASEDIESEL!$A$2:$AAA$11770,6))</f>
        <v>FRENTE-06</v>
      </c>
    </row>
    <row r="763" spans="1:9" x14ac:dyDescent="0.25">
      <c r="A763" s="7">
        <v>46155</v>
      </c>
      <c r="B763" s="50">
        <v>3034</v>
      </c>
      <c r="C763" s="16" t="s">
        <v>44</v>
      </c>
      <c r="D763" s="16" t="s">
        <v>43</v>
      </c>
      <c r="E763" s="16" t="s">
        <v>14</v>
      </c>
      <c r="F763" s="39">
        <v>304.541</v>
      </c>
      <c r="G763" s="16">
        <v>20</v>
      </c>
      <c r="H763" s="29">
        <v>15.23</v>
      </c>
      <c r="I763" s="20" t="str">
        <f>IF(B763="","",VLOOKUP(B763,[1]BASEDIESEL!$A$2:$AAA$11770,6))</f>
        <v>FRENTE-06</v>
      </c>
    </row>
    <row r="764" spans="1:9" x14ac:dyDescent="0.25">
      <c r="A764" s="7">
        <v>46155</v>
      </c>
      <c r="B764" s="51">
        <v>3042</v>
      </c>
      <c r="C764" s="17" t="s">
        <v>42</v>
      </c>
      <c r="D764" s="17" t="s">
        <v>43</v>
      </c>
      <c r="E764" s="17" t="s">
        <v>14</v>
      </c>
      <c r="F764" s="40">
        <v>424.84800000000001</v>
      </c>
      <c r="G764" s="17">
        <v>25</v>
      </c>
      <c r="H764" s="30">
        <v>16.989999999999998</v>
      </c>
      <c r="I764" s="20" t="str">
        <f>IF(B764="","",VLOOKUP(B764,[1]BASEDIESEL!$A$2:$AAA$11770,6))</f>
        <v>FRENTE-06</v>
      </c>
    </row>
    <row r="765" spans="1:9" x14ac:dyDescent="0.25">
      <c r="A765" s="7">
        <v>46155</v>
      </c>
      <c r="B765" s="50">
        <v>3046</v>
      </c>
      <c r="C765" s="16" t="s">
        <v>42</v>
      </c>
      <c r="D765" s="16" t="s">
        <v>43</v>
      </c>
      <c r="E765" s="16" t="s">
        <v>14</v>
      </c>
      <c r="F765" s="39">
        <v>161.661</v>
      </c>
      <c r="G765" s="16">
        <v>10</v>
      </c>
      <c r="H765" s="29">
        <v>16.170000000000002</v>
      </c>
      <c r="I765" s="20" t="str">
        <f>IF(B765="","",VLOOKUP(B765,[1]BASEDIESEL!$A$2:$AAA$11770,6))</f>
        <v>FRENTE-06</v>
      </c>
    </row>
    <row r="766" spans="1:9" x14ac:dyDescent="0.25">
      <c r="A766" s="7">
        <v>46155</v>
      </c>
      <c r="B766" s="50">
        <v>3027</v>
      </c>
      <c r="C766" s="16" t="s">
        <v>44</v>
      </c>
      <c r="D766" s="16" t="s">
        <v>43</v>
      </c>
      <c r="E766" s="16" t="s">
        <v>14</v>
      </c>
      <c r="F766" s="39">
        <v>74.456999999999994</v>
      </c>
      <c r="G766" s="16">
        <v>3</v>
      </c>
      <c r="H766" s="29">
        <v>24.82</v>
      </c>
      <c r="I766" s="20" t="str">
        <f>IF(B766="","",VLOOKUP(B766,[1]BASEDIESEL!$A$2:$AAA$11770,6))</f>
        <v>FRENTE-04</v>
      </c>
    </row>
    <row r="767" spans="1:9" x14ac:dyDescent="0.25">
      <c r="A767" s="7">
        <v>46155</v>
      </c>
      <c r="B767" s="50">
        <v>3030</v>
      </c>
      <c r="C767" s="16" t="s">
        <v>44</v>
      </c>
      <c r="D767" s="16" t="s">
        <v>43</v>
      </c>
      <c r="E767" s="16" t="s">
        <v>14</v>
      </c>
      <c r="F767" s="39">
        <v>551.08399999999995</v>
      </c>
      <c r="G767" s="16">
        <v>28</v>
      </c>
      <c r="H767" s="29">
        <v>19.68</v>
      </c>
      <c r="I767" s="20" t="str">
        <f>IF(B767="","",VLOOKUP(B767,[1]BASEDIESEL!$A$2:$AAA$11770,6))</f>
        <v>FRENTE-07</v>
      </c>
    </row>
    <row r="768" spans="1:9" x14ac:dyDescent="0.25">
      <c r="A768" s="7">
        <v>46155</v>
      </c>
      <c r="B768" s="50">
        <v>3032</v>
      </c>
      <c r="C768" s="16" t="s">
        <v>44</v>
      </c>
      <c r="D768" s="16" t="s">
        <v>43</v>
      </c>
      <c r="E768" s="16" t="s">
        <v>14</v>
      </c>
      <c r="F768" s="39">
        <v>315.34800000000001</v>
      </c>
      <c r="G768" s="16">
        <v>14</v>
      </c>
      <c r="H768" s="29">
        <v>22.52</v>
      </c>
      <c r="I768" s="20" t="str">
        <f>IF(B768="","",VLOOKUP(B768,[1]BASEDIESEL!$A$2:$AAA$11770,6))</f>
        <v>FRENTE-06</v>
      </c>
    </row>
    <row r="769" spans="1:9" x14ac:dyDescent="0.25">
      <c r="A769" s="7">
        <v>46155</v>
      </c>
      <c r="B769" s="51">
        <v>3045</v>
      </c>
      <c r="C769" s="17" t="s">
        <v>42</v>
      </c>
      <c r="D769" s="17" t="s">
        <v>43</v>
      </c>
      <c r="E769" s="17" t="s">
        <v>14</v>
      </c>
      <c r="F769" s="40">
        <v>669.91899999999998</v>
      </c>
      <c r="G769" s="17">
        <v>32</v>
      </c>
      <c r="H769" s="30">
        <v>20.93</v>
      </c>
      <c r="I769" s="20" t="str">
        <f>IF(B769="","",VLOOKUP(B769,[1]BASEDIESEL!$A$2:$AAA$11770,6))</f>
        <v>FRENTE-07</v>
      </c>
    </row>
    <row r="770" spans="1:9" x14ac:dyDescent="0.25">
      <c r="A770" s="7">
        <v>46155</v>
      </c>
      <c r="B770" s="51">
        <v>3033</v>
      </c>
      <c r="C770" s="17" t="s">
        <v>44</v>
      </c>
      <c r="D770" s="17" t="s">
        <v>43</v>
      </c>
      <c r="E770" s="17" t="s">
        <v>14</v>
      </c>
      <c r="F770" s="40">
        <v>275.79199999999997</v>
      </c>
      <c r="G770" s="17">
        <v>14</v>
      </c>
      <c r="H770" s="30">
        <v>19.7</v>
      </c>
      <c r="I770" s="20" t="str">
        <f>IF(B770="","",VLOOKUP(B770,[1]BASEDIESEL!$A$2:$AAA$11770,6))</f>
        <v>FRENTE-07</v>
      </c>
    </row>
    <row r="771" spans="1:9" x14ac:dyDescent="0.25">
      <c r="A771" s="7">
        <v>46156</v>
      </c>
      <c r="B771" s="51">
        <v>3051</v>
      </c>
      <c r="C771" s="17" t="s">
        <v>45</v>
      </c>
      <c r="D771" s="17" t="s">
        <v>219</v>
      </c>
      <c r="E771" s="17" t="s">
        <v>220</v>
      </c>
      <c r="F771" s="40">
        <v>597.63599999999997</v>
      </c>
      <c r="G771" s="17">
        <v>32</v>
      </c>
      <c r="H771" s="30">
        <v>18.68</v>
      </c>
      <c r="I771" s="20" t="str">
        <f>IF(B771="","",VLOOKUP(B771,[1]BASEDIESEL!$A$2:$AAA$11770,6))</f>
        <v>FRENTE-01</v>
      </c>
    </row>
    <row r="772" spans="1:9" x14ac:dyDescent="0.25">
      <c r="A772" s="7">
        <v>46156</v>
      </c>
      <c r="B772" s="50">
        <v>3052</v>
      </c>
      <c r="C772" s="16" t="s">
        <v>45</v>
      </c>
      <c r="D772" s="16" t="s">
        <v>219</v>
      </c>
      <c r="E772" s="16" t="s">
        <v>220</v>
      </c>
      <c r="F772" s="39">
        <v>494.4</v>
      </c>
      <c r="G772" s="16">
        <v>29</v>
      </c>
      <c r="H772" s="29">
        <v>17.05</v>
      </c>
      <c r="I772" s="20" t="str">
        <f>IF(B772="","",VLOOKUP(B772,[1]BASEDIESEL!$A$2:$AAA$11770,6))</f>
        <v>FRENTE-01</v>
      </c>
    </row>
    <row r="773" spans="1:9" x14ac:dyDescent="0.25">
      <c r="A773" s="7">
        <v>46156</v>
      </c>
      <c r="B773" s="51">
        <v>3053</v>
      </c>
      <c r="C773" s="17" t="s">
        <v>45</v>
      </c>
      <c r="D773" s="17" t="s">
        <v>219</v>
      </c>
      <c r="E773" s="17" t="s">
        <v>220</v>
      </c>
      <c r="F773" s="40">
        <v>522.85</v>
      </c>
      <c r="G773" s="17">
        <v>28</v>
      </c>
      <c r="H773" s="30">
        <v>18.670000000000002</v>
      </c>
      <c r="I773" s="20" t="str">
        <f>IF(B773="","",VLOOKUP(B773,[1]BASEDIESEL!$A$2:$AAA$11770,6))</f>
        <v>FRENTE-01</v>
      </c>
    </row>
    <row r="774" spans="1:9" x14ac:dyDescent="0.25">
      <c r="A774" s="7">
        <v>46156</v>
      </c>
      <c r="B774" s="50">
        <v>3054</v>
      </c>
      <c r="C774" s="16" t="s">
        <v>45</v>
      </c>
      <c r="D774" s="16" t="s">
        <v>219</v>
      </c>
      <c r="E774" s="16" t="s">
        <v>220</v>
      </c>
      <c r="F774" s="39">
        <v>523.51400000000001</v>
      </c>
      <c r="G774" s="16">
        <v>33</v>
      </c>
      <c r="H774" s="29">
        <v>15.86</v>
      </c>
      <c r="I774" s="20" t="str">
        <f>IF(B774="","",VLOOKUP(B774,[1]BASEDIESEL!$A$2:$AAA$11770,6))</f>
        <v>FRENTE-01</v>
      </c>
    </row>
    <row r="775" spans="1:9" x14ac:dyDescent="0.25">
      <c r="A775" s="7">
        <v>46156</v>
      </c>
      <c r="B775" s="50">
        <v>3019</v>
      </c>
      <c r="C775" s="16" t="s">
        <v>42</v>
      </c>
      <c r="D775" s="16" t="s">
        <v>43</v>
      </c>
      <c r="E775" s="16" t="s">
        <v>14</v>
      </c>
      <c r="F775" s="39">
        <v>462.08</v>
      </c>
      <c r="G775" s="16">
        <v>27</v>
      </c>
      <c r="H775" s="29">
        <v>17.11</v>
      </c>
      <c r="I775" s="20" t="str">
        <f>IF(B775="","",VLOOKUP(B775,[1]BASEDIESEL!$A$2:$AAA$11770,6))</f>
        <v>FRENTE-02</v>
      </c>
    </row>
    <row r="776" spans="1:9" x14ac:dyDescent="0.25">
      <c r="A776" s="7">
        <v>46156</v>
      </c>
      <c r="B776" s="51">
        <v>3020</v>
      </c>
      <c r="C776" s="17" t="s">
        <v>42</v>
      </c>
      <c r="D776" s="17" t="s">
        <v>43</v>
      </c>
      <c r="E776" s="17" t="s">
        <v>14</v>
      </c>
      <c r="F776" s="40">
        <v>544.62</v>
      </c>
      <c r="G776" s="17">
        <v>31</v>
      </c>
      <c r="H776" s="30">
        <v>17.57</v>
      </c>
      <c r="I776" s="20" t="str">
        <f>IF(B776="","",VLOOKUP(B776,[1]BASEDIESEL!$A$2:$AAA$11770,6))</f>
        <v>FRENTE-02</v>
      </c>
    </row>
    <row r="777" spans="1:9" x14ac:dyDescent="0.25">
      <c r="A777" s="7">
        <v>46156</v>
      </c>
      <c r="B777" s="50">
        <v>3021</v>
      </c>
      <c r="C777" s="16" t="s">
        <v>42</v>
      </c>
      <c r="D777" s="16" t="s">
        <v>43</v>
      </c>
      <c r="E777" s="16" t="s">
        <v>14</v>
      </c>
      <c r="F777" s="39">
        <v>393.77499999999998</v>
      </c>
      <c r="G777" s="16">
        <v>22</v>
      </c>
      <c r="H777" s="29">
        <v>17.899999999999999</v>
      </c>
      <c r="I777" s="20" t="str">
        <f>IF(B777="","",VLOOKUP(B777,[1]BASEDIESEL!$A$2:$AAA$11770,6))</f>
        <v>FRENTE-02</v>
      </c>
    </row>
    <row r="778" spans="1:9" x14ac:dyDescent="0.25">
      <c r="A778" s="7">
        <v>46156</v>
      </c>
      <c r="B778" s="51">
        <v>3022</v>
      </c>
      <c r="C778" s="17" t="s">
        <v>42</v>
      </c>
      <c r="D778" s="17" t="s">
        <v>43</v>
      </c>
      <c r="E778" s="17" t="s">
        <v>14</v>
      </c>
      <c r="F778" s="40">
        <v>482.80500000000001</v>
      </c>
      <c r="G778" s="17">
        <v>26</v>
      </c>
      <c r="H778" s="30">
        <v>18.57</v>
      </c>
      <c r="I778" s="20" t="str">
        <f>IF(B778="","",VLOOKUP(B778,[1]BASEDIESEL!$A$2:$AAA$11770,6))</f>
        <v>FRENTE-02</v>
      </c>
    </row>
    <row r="779" spans="1:9" x14ac:dyDescent="0.25">
      <c r="A779" s="7">
        <v>46156</v>
      </c>
      <c r="B779" s="50">
        <v>3023</v>
      </c>
      <c r="C779" s="16" t="s">
        <v>42</v>
      </c>
      <c r="D779" s="16" t="s">
        <v>43</v>
      </c>
      <c r="E779" s="16" t="s">
        <v>14</v>
      </c>
      <c r="F779" s="39">
        <v>405.601</v>
      </c>
      <c r="G779" s="16">
        <v>26</v>
      </c>
      <c r="H779" s="29">
        <v>15.6</v>
      </c>
      <c r="I779" s="20" t="str">
        <f>IF(B779="","",VLOOKUP(B779,[1]BASEDIESEL!$A$2:$AAA$11770,6))</f>
        <v>FRENTE-03</v>
      </c>
    </row>
    <row r="780" spans="1:9" x14ac:dyDescent="0.25">
      <c r="A780" s="7">
        <v>46156</v>
      </c>
      <c r="B780" s="51">
        <v>3024</v>
      </c>
      <c r="C780" s="17" t="s">
        <v>42</v>
      </c>
      <c r="D780" s="17" t="s">
        <v>43</v>
      </c>
      <c r="E780" s="17" t="s">
        <v>14</v>
      </c>
      <c r="F780" s="40">
        <v>344.298</v>
      </c>
      <c r="G780" s="17">
        <v>21</v>
      </c>
      <c r="H780" s="30">
        <v>16.399999999999999</v>
      </c>
      <c r="I780" s="20" t="str">
        <f>IF(B780="","",VLOOKUP(B780,[1]BASEDIESEL!$A$2:$AAA$11770,6))</f>
        <v>FRENTE-03</v>
      </c>
    </row>
    <row r="781" spans="1:9" x14ac:dyDescent="0.25">
      <c r="A781" s="7">
        <v>46156</v>
      </c>
      <c r="B781" s="50">
        <v>3025</v>
      </c>
      <c r="C781" s="16" t="s">
        <v>42</v>
      </c>
      <c r="D781" s="16" t="s">
        <v>43</v>
      </c>
      <c r="E781" s="16" t="s">
        <v>14</v>
      </c>
      <c r="F781" s="39">
        <v>491.39699999999999</v>
      </c>
      <c r="G781" s="16">
        <v>25</v>
      </c>
      <c r="H781" s="29">
        <v>19.66</v>
      </c>
      <c r="I781" s="20" t="str">
        <f>IF(B781="","",VLOOKUP(B781,[1]BASEDIESEL!$A$2:$AAA$11770,6))</f>
        <v>FRENTE-03</v>
      </c>
    </row>
    <row r="782" spans="1:9" x14ac:dyDescent="0.25">
      <c r="A782" s="7">
        <v>46156</v>
      </c>
      <c r="B782" s="51">
        <v>3026</v>
      </c>
      <c r="C782" s="17" t="s">
        <v>42</v>
      </c>
      <c r="D782" s="17" t="s">
        <v>43</v>
      </c>
      <c r="E782" s="17" t="s">
        <v>14</v>
      </c>
      <c r="F782" s="40">
        <v>241.744</v>
      </c>
      <c r="G782" s="17">
        <v>16</v>
      </c>
      <c r="H782" s="30">
        <v>15.11</v>
      </c>
      <c r="I782" s="20" t="str">
        <f>IF(B782="","",VLOOKUP(B782,[1]BASEDIESEL!$A$2:$AAA$11770,6))</f>
        <v>FRENTE-03</v>
      </c>
    </row>
    <row r="783" spans="1:9" x14ac:dyDescent="0.25">
      <c r="A783" s="7">
        <v>46156</v>
      </c>
      <c r="B783" s="51">
        <v>3031</v>
      </c>
      <c r="C783" s="17" t="s">
        <v>44</v>
      </c>
      <c r="D783" s="17" t="s">
        <v>43</v>
      </c>
      <c r="E783" s="17" t="s">
        <v>14</v>
      </c>
      <c r="F783" s="40">
        <v>241.11600000000001</v>
      </c>
      <c r="G783" s="17">
        <v>15</v>
      </c>
      <c r="H783" s="30">
        <v>16.07</v>
      </c>
      <c r="I783" s="20" t="str">
        <f>IF(B783="","",VLOOKUP(B783,[1]BASEDIESEL!$A$2:$AAA$11770,6))</f>
        <v>FRENTE-04</v>
      </c>
    </row>
    <row r="784" spans="1:9" x14ac:dyDescent="0.25">
      <c r="A784" s="7">
        <v>46156</v>
      </c>
      <c r="B784" s="51">
        <v>3035</v>
      </c>
      <c r="C784" s="17" t="s">
        <v>44</v>
      </c>
      <c r="D784" s="17" t="s">
        <v>43</v>
      </c>
      <c r="E784" s="17" t="s">
        <v>14</v>
      </c>
      <c r="F784" s="40">
        <v>460.42</v>
      </c>
      <c r="G784" s="17">
        <v>25</v>
      </c>
      <c r="H784" s="30">
        <v>18.420000000000002</v>
      </c>
      <c r="I784" s="20" t="str">
        <f>IF(B784="","",VLOOKUP(B784,[1]BASEDIESEL!$A$2:$AAA$11770,6))</f>
        <v>FRENTE-04</v>
      </c>
    </row>
    <row r="785" spans="1:9" x14ac:dyDescent="0.25">
      <c r="A785" s="7">
        <v>46156</v>
      </c>
      <c r="B785" s="50">
        <v>3041</v>
      </c>
      <c r="C785" s="16" t="s">
        <v>42</v>
      </c>
      <c r="D785" s="16" t="s">
        <v>43</v>
      </c>
      <c r="E785" s="16" t="s">
        <v>14</v>
      </c>
      <c r="F785" s="39">
        <v>586.476</v>
      </c>
      <c r="G785" s="16">
        <v>29</v>
      </c>
      <c r="H785" s="29">
        <v>20.22</v>
      </c>
      <c r="I785" s="20" t="str">
        <f>IF(B785="","",VLOOKUP(B785,[1]BASEDIESEL!$A$2:$AAA$11770,6))</f>
        <v>FRENTE-04</v>
      </c>
    </row>
    <row r="786" spans="1:9" x14ac:dyDescent="0.25">
      <c r="A786" s="7">
        <v>46156</v>
      </c>
      <c r="B786" s="50">
        <v>3043</v>
      </c>
      <c r="C786" s="16" t="s">
        <v>42</v>
      </c>
      <c r="D786" s="16" t="s">
        <v>43</v>
      </c>
      <c r="E786" s="16" t="s">
        <v>14</v>
      </c>
      <c r="F786" s="39">
        <v>499.66800000000001</v>
      </c>
      <c r="G786" s="16">
        <v>28</v>
      </c>
      <c r="H786" s="29">
        <v>17.850000000000001</v>
      </c>
      <c r="I786" s="20" t="str">
        <f>IF(B786="","",VLOOKUP(B786,[1]BASEDIESEL!$A$2:$AAA$11770,6))</f>
        <v>FRENTE-04</v>
      </c>
    </row>
    <row r="787" spans="1:9" x14ac:dyDescent="0.25">
      <c r="A787" s="7">
        <v>46156</v>
      </c>
      <c r="B787" s="51">
        <v>3047</v>
      </c>
      <c r="C787" s="17" t="s">
        <v>42</v>
      </c>
      <c r="D787" s="17" t="s">
        <v>43</v>
      </c>
      <c r="E787" s="17" t="s">
        <v>14</v>
      </c>
      <c r="F787" s="40">
        <v>703.04200000000003</v>
      </c>
      <c r="G787" s="17">
        <v>40</v>
      </c>
      <c r="H787" s="30">
        <v>17.579999999999998</v>
      </c>
      <c r="I787" s="20" t="str">
        <f>IF(B787="","",VLOOKUP(B787,[1]BASEDIESEL!$A$2:$AAA$11770,6))</f>
        <v>FRENTE-05</v>
      </c>
    </row>
    <row r="788" spans="1:9" x14ac:dyDescent="0.25">
      <c r="A788" s="7">
        <v>46156</v>
      </c>
      <c r="B788" s="50">
        <v>3048</v>
      </c>
      <c r="C788" s="16" t="s">
        <v>42</v>
      </c>
      <c r="D788" s="16" t="s">
        <v>43</v>
      </c>
      <c r="E788" s="16" t="s">
        <v>14</v>
      </c>
      <c r="F788" s="39">
        <v>669.66600000000005</v>
      </c>
      <c r="G788" s="16">
        <v>42</v>
      </c>
      <c r="H788" s="29">
        <v>15.94</v>
      </c>
      <c r="I788" s="20" t="str">
        <f>IF(B788="","",VLOOKUP(B788,[1]BASEDIESEL!$A$2:$AAA$11770,6))</f>
        <v>FRENTE-05</v>
      </c>
    </row>
    <row r="789" spans="1:9" x14ac:dyDescent="0.25">
      <c r="A789" s="7">
        <v>46156</v>
      </c>
      <c r="B789" s="51">
        <v>3049</v>
      </c>
      <c r="C789" s="17" t="s">
        <v>42</v>
      </c>
      <c r="D789" s="17" t="s">
        <v>43</v>
      </c>
      <c r="E789" s="17" t="s">
        <v>14</v>
      </c>
      <c r="F789" s="40">
        <v>219.75</v>
      </c>
      <c r="G789" s="17">
        <v>15</v>
      </c>
      <c r="H789" s="30">
        <v>14.65</v>
      </c>
      <c r="I789" s="20" t="str">
        <f>IF(B789="","",VLOOKUP(B789,[1]BASEDIESEL!$A$2:$AAA$11770,6))</f>
        <v>FRENTE-05</v>
      </c>
    </row>
    <row r="790" spans="1:9" x14ac:dyDescent="0.25">
      <c r="A790" s="7">
        <v>46156</v>
      </c>
      <c r="B790" s="50">
        <v>3050</v>
      </c>
      <c r="C790" s="16" t="s">
        <v>42</v>
      </c>
      <c r="D790" s="16" t="s">
        <v>43</v>
      </c>
      <c r="E790" s="16" t="s">
        <v>14</v>
      </c>
      <c r="F790" s="39">
        <v>607.30200000000002</v>
      </c>
      <c r="G790" s="16">
        <v>37</v>
      </c>
      <c r="H790" s="29">
        <v>16.41</v>
      </c>
      <c r="I790" s="20" t="str">
        <f>IF(B790="","",VLOOKUP(B790,[1]BASEDIESEL!$A$2:$AAA$11770,6))</f>
        <v>FRENTE-05</v>
      </c>
    </row>
    <row r="791" spans="1:9" x14ac:dyDescent="0.25">
      <c r="A791" s="7">
        <v>46156</v>
      </c>
      <c r="B791" s="51">
        <v>3028</v>
      </c>
      <c r="C791" s="17" t="s">
        <v>44</v>
      </c>
      <c r="D791" s="17" t="s">
        <v>43</v>
      </c>
      <c r="E791" s="17" t="s">
        <v>14</v>
      </c>
      <c r="F791" s="40">
        <v>247.018</v>
      </c>
      <c r="G791" s="17">
        <v>14</v>
      </c>
      <c r="H791" s="30">
        <v>17.64</v>
      </c>
      <c r="I791" s="20" t="str">
        <f>IF(B791="","",VLOOKUP(B791,[1]BASEDIESEL!$A$2:$AAA$11770,6))</f>
        <v>FRENTE-06</v>
      </c>
    </row>
    <row r="792" spans="1:9" x14ac:dyDescent="0.25">
      <c r="A792" s="7">
        <v>46156</v>
      </c>
      <c r="B792" s="50">
        <v>3034</v>
      </c>
      <c r="C792" s="16" t="s">
        <v>44</v>
      </c>
      <c r="D792" s="16" t="s">
        <v>43</v>
      </c>
      <c r="E792" s="16" t="s">
        <v>14</v>
      </c>
      <c r="F792" s="39">
        <v>212.21600000000001</v>
      </c>
      <c r="G792" s="16">
        <v>10</v>
      </c>
      <c r="H792" s="29">
        <v>21.22</v>
      </c>
      <c r="I792" s="20" t="str">
        <f>IF(B792="","",VLOOKUP(B792,[1]BASEDIESEL!$A$2:$AAA$11770,6))</f>
        <v>FRENTE-06</v>
      </c>
    </row>
    <row r="793" spans="1:9" x14ac:dyDescent="0.25">
      <c r="A793" s="7">
        <v>46156</v>
      </c>
      <c r="B793" s="51">
        <v>3042</v>
      </c>
      <c r="C793" s="17" t="s">
        <v>42</v>
      </c>
      <c r="D793" s="17" t="s">
        <v>43</v>
      </c>
      <c r="E793" s="17" t="s">
        <v>14</v>
      </c>
      <c r="F793" s="40">
        <v>198.75</v>
      </c>
      <c r="G793" s="17">
        <v>12</v>
      </c>
      <c r="H793" s="30">
        <v>16.559999999999999</v>
      </c>
      <c r="I793" s="20" t="str">
        <f>IF(B793="","",VLOOKUP(B793,[1]BASEDIESEL!$A$2:$AAA$11770,6))</f>
        <v>FRENTE-06</v>
      </c>
    </row>
    <row r="794" spans="1:9" x14ac:dyDescent="0.25">
      <c r="A794" s="7">
        <v>46156</v>
      </c>
      <c r="B794" s="50">
        <v>3046</v>
      </c>
      <c r="C794" s="16" t="s">
        <v>42</v>
      </c>
      <c r="D794" s="16" t="s">
        <v>43</v>
      </c>
      <c r="E794" s="16" t="s">
        <v>14</v>
      </c>
      <c r="F794" s="39">
        <v>148.036</v>
      </c>
      <c r="G794" s="16">
        <v>9</v>
      </c>
      <c r="H794" s="29">
        <v>16.45</v>
      </c>
      <c r="I794" s="20" t="str">
        <f>IF(B794="","",VLOOKUP(B794,[1]BASEDIESEL!$A$2:$AAA$11770,6))</f>
        <v>FRENTE-06</v>
      </c>
    </row>
    <row r="795" spans="1:9" x14ac:dyDescent="0.25">
      <c r="A795" s="7">
        <v>46156</v>
      </c>
      <c r="B795" s="50">
        <v>3027</v>
      </c>
      <c r="C795" s="16" t="s">
        <v>44</v>
      </c>
      <c r="D795" s="16" t="s">
        <v>43</v>
      </c>
      <c r="E795" s="16" t="s">
        <v>14</v>
      </c>
      <c r="F795" s="39">
        <v>158.06200000000001</v>
      </c>
      <c r="G795" s="16">
        <v>10</v>
      </c>
      <c r="H795" s="29">
        <v>15.81</v>
      </c>
      <c r="I795" s="20" t="str">
        <f>IF(B795="","",VLOOKUP(B795,[1]BASEDIESEL!$A$2:$AAA$11770,6))</f>
        <v>FRENTE-04</v>
      </c>
    </row>
    <row r="796" spans="1:9" x14ac:dyDescent="0.25">
      <c r="A796" s="7">
        <v>46156</v>
      </c>
      <c r="B796" s="50">
        <v>3030</v>
      </c>
      <c r="C796" s="16" t="s">
        <v>44</v>
      </c>
      <c r="D796" s="16" t="s">
        <v>43</v>
      </c>
      <c r="E796" s="16" t="s">
        <v>14</v>
      </c>
      <c r="F796" s="39">
        <v>541.94899999999996</v>
      </c>
      <c r="G796" s="16">
        <v>28</v>
      </c>
      <c r="H796" s="29">
        <v>19.36</v>
      </c>
      <c r="I796" s="20" t="str">
        <f>IF(B796="","",VLOOKUP(B796,[1]BASEDIESEL!$A$2:$AAA$11770,6))</f>
        <v>FRENTE-07</v>
      </c>
    </row>
    <row r="797" spans="1:9" x14ac:dyDescent="0.25">
      <c r="A797" s="7">
        <v>46156</v>
      </c>
      <c r="B797" s="50">
        <v>3032</v>
      </c>
      <c r="C797" s="16" t="s">
        <v>44</v>
      </c>
      <c r="D797" s="16" t="s">
        <v>43</v>
      </c>
      <c r="E797" s="16" t="s">
        <v>14</v>
      </c>
      <c r="F797" s="39">
        <v>322.11799999999999</v>
      </c>
      <c r="G797" s="16">
        <v>14</v>
      </c>
      <c r="H797" s="29">
        <v>23.01</v>
      </c>
      <c r="I797" s="20" t="str">
        <f>IF(B797="","",VLOOKUP(B797,[1]BASEDIESEL!$A$2:$AAA$11770,6))</f>
        <v>FRENTE-06</v>
      </c>
    </row>
    <row r="798" spans="1:9" x14ac:dyDescent="0.25">
      <c r="A798" s="7">
        <v>46156</v>
      </c>
      <c r="B798" s="51">
        <v>3045</v>
      </c>
      <c r="C798" s="17" t="s">
        <v>42</v>
      </c>
      <c r="D798" s="17" t="s">
        <v>43</v>
      </c>
      <c r="E798" s="17" t="s">
        <v>14</v>
      </c>
      <c r="F798" s="40">
        <v>497.40899999999999</v>
      </c>
      <c r="G798" s="17">
        <v>28</v>
      </c>
      <c r="H798" s="30">
        <v>17.760000000000002</v>
      </c>
      <c r="I798" s="20" t="str">
        <f>IF(B798="","",VLOOKUP(B798,[1]BASEDIESEL!$A$2:$AAA$11770,6))</f>
        <v>FRENTE-07</v>
      </c>
    </row>
    <row r="799" spans="1:9" x14ac:dyDescent="0.25">
      <c r="A799" s="7">
        <v>46156</v>
      </c>
      <c r="B799" s="51">
        <v>3033</v>
      </c>
      <c r="C799" s="17" t="s">
        <v>44</v>
      </c>
      <c r="D799" s="17" t="s">
        <v>43</v>
      </c>
      <c r="E799" s="17" t="s">
        <v>14</v>
      </c>
      <c r="F799" s="40">
        <v>210.22200000000001</v>
      </c>
      <c r="G799" s="17">
        <v>11</v>
      </c>
      <c r="H799" s="30">
        <v>19.11</v>
      </c>
      <c r="I799" s="20" t="str">
        <f>IF(B799="","",VLOOKUP(B799,[1]BASEDIESEL!$A$2:$AAA$11770,6))</f>
        <v>FRENTE-07</v>
      </c>
    </row>
    <row r="800" spans="1:9" x14ac:dyDescent="0.25">
      <c r="A800" s="7">
        <v>46157</v>
      </c>
      <c r="B800" s="50">
        <v>3051</v>
      </c>
      <c r="C800" s="17" t="s">
        <v>45</v>
      </c>
      <c r="D800" s="17" t="s">
        <v>219</v>
      </c>
      <c r="E800" s="17" t="s">
        <v>220</v>
      </c>
      <c r="F800" s="40">
        <v>547.45500000000004</v>
      </c>
      <c r="G800" s="17">
        <v>29</v>
      </c>
      <c r="H800" s="30">
        <v>18.88</v>
      </c>
      <c r="I800" s="20" t="str">
        <f>IF(B800="","",VLOOKUP(B800,[1]BASEDIESEL!$A$2:$AAA$11770,6))</f>
        <v>FRENTE-01</v>
      </c>
    </row>
    <row r="801" spans="1:9" x14ac:dyDescent="0.25">
      <c r="A801" s="7">
        <v>46157</v>
      </c>
      <c r="B801" s="50">
        <v>3052</v>
      </c>
      <c r="C801" s="16" t="s">
        <v>45</v>
      </c>
      <c r="D801" s="16" t="s">
        <v>219</v>
      </c>
      <c r="E801" s="16" t="s">
        <v>220</v>
      </c>
      <c r="F801" s="39">
        <v>521.01499999999999</v>
      </c>
      <c r="G801" s="16">
        <v>32</v>
      </c>
      <c r="H801" s="29">
        <v>16.28</v>
      </c>
      <c r="I801" s="20" t="str">
        <f>IF(B801="","",VLOOKUP(B801,[1]BASEDIESEL!$A$2:$AAA$11770,6))</f>
        <v>FRENTE-01</v>
      </c>
    </row>
    <row r="802" spans="1:9" x14ac:dyDescent="0.25">
      <c r="A802" s="7">
        <v>46157</v>
      </c>
      <c r="B802" s="50">
        <v>3053</v>
      </c>
      <c r="C802" s="17" t="s">
        <v>45</v>
      </c>
      <c r="D802" s="17" t="s">
        <v>219</v>
      </c>
      <c r="E802" s="17" t="s">
        <v>220</v>
      </c>
      <c r="F802" s="40">
        <v>489.70499999999998</v>
      </c>
      <c r="G802" s="17">
        <v>27</v>
      </c>
      <c r="H802" s="30">
        <v>18.14</v>
      </c>
      <c r="I802" s="20" t="str">
        <f>IF(B802="","",VLOOKUP(B802,[1]BASEDIESEL!$A$2:$AAA$11770,6))</f>
        <v>FRENTE-01</v>
      </c>
    </row>
    <row r="803" spans="1:9" x14ac:dyDescent="0.25">
      <c r="A803" s="7">
        <v>46157</v>
      </c>
      <c r="B803" s="50">
        <v>3054</v>
      </c>
      <c r="C803" s="16" t="s">
        <v>45</v>
      </c>
      <c r="D803" s="16" t="s">
        <v>219</v>
      </c>
      <c r="E803" s="16" t="s">
        <v>220</v>
      </c>
      <c r="F803" s="39">
        <v>442.565</v>
      </c>
      <c r="G803" s="16">
        <v>27</v>
      </c>
      <c r="H803" s="29">
        <v>16.39</v>
      </c>
      <c r="I803" s="20" t="str">
        <f>IF(B803="","",VLOOKUP(B803,[1]BASEDIESEL!$A$2:$AAA$11770,6))</f>
        <v>FRENTE-01</v>
      </c>
    </row>
    <row r="804" spans="1:9" x14ac:dyDescent="0.25">
      <c r="A804" s="7">
        <v>46157</v>
      </c>
      <c r="B804" s="50">
        <v>3019</v>
      </c>
      <c r="C804" s="16" t="s">
        <v>42</v>
      </c>
      <c r="D804" s="16" t="s">
        <v>43</v>
      </c>
      <c r="E804" s="16" t="s">
        <v>14</v>
      </c>
      <c r="F804" s="39">
        <v>843.95</v>
      </c>
      <c r="G804" s="16">
        <v>53</v>
      </c>
      <c r="H804" s="29">
        <v>15.92</v>
      </c>
      <c r="I804" s="20" t="str">
        <f>IF(B804="","",VLOOKUP(B804,[1]BASEDIESEL!$A$2:$AAA$11770,6))</f>
        <v>FRENTE-02</v>
      </c>
    </row>
    <row r="805" spans="1:9" x14ac:dyDescent="0.25">
      <c r="A805" s="7">
        <v>46157</v>
      </c>
      <c r="B805" s="50">
        <v>3020</v>
      </c>
      <c r="C805" s="17" t="s">
        <v>42</v>
      </c>
      <c r="D805" s="17" t="s">
        <v>43</v>
      </c>
      <c r="E805" s="17" t="s">
        <v>14</v>
      </c>
      <c r="F805" s="40">
        <v>741.35500000000002</v>
      </c>
      <c r="G805" s="17">
        <v>44</v>
      </c>
      <c r="H805" s="30">
        <v>16.850000000000001</v>
      </c>
      <c r="I805" s="20" t="str">
        <f>IF(B805="","",VLOOKUP(B805,[1]BASEDIESEL!$A$2:$AAA$11770,6))</f>
        <v>FRENTE-02</v>
      </c>
    </row>
    <row r="806" spans="1:9" x14ac:dyDescent="0.25">
      <c r="A806" s="7">
        <v>46157</v>
      </c>
      <c r="B806" s="50">
        <v>3021</v>
      </c>
      <c r="C806" s="16" t="s">
        <v>42</v>
      </c>
      <c r="D806" s="16" t="s">
        <v>43</v>
      </c>
      <c r="E806" s="16" t="s">
        <v>14</v>
      </c>
      <c r="F806" s="39">
        <v>852.02499999999998</v>
      </c>
      <c r="G806" s="16">
        <v>54</v>
      </c>
      <c r="H806" s="29">
        <v>15.78</v>
      </c>
      <c r="I806" s="20" t="str">
        <f>IF(B806="","",VLOOKUP(B806,[1]BASEDIESEL!$A$2:$AAA$11770,6))</f>
        <v>FRENTE-02</v>
      </c>
    </row>
    <row r="807" spans="1:9" x14ac:dyDescent="0.25">
      <c r="A807" s="7">
        <v>46157</v>
      </c>
      <c r="B807" s="50">
        <v>3022</v>
      </c>
      <c r="C807" s="17" t="s">
        <v>42</v>
      </c>
      <c r="D807" s="17" t="s">
        <v>43</v>
      </c>
      <c r="E807" s="17" t="s">
        <v>14</v>
      </c>
      <c r="F807" s="40">
        <v>698.85</v>
      </c>
      <c r="G807" s="17">
        <v>41</v>
      </c>
      <c r="H807" s="30">
        <v>17.05</v>
      </c>
      <c r="I807" s="20" t="str">
        <f>IF(B807="","",VLOOKUP(B807,[1]BASEDIESEL!$A$2:$AAA$11770,6))</f>
        <v>FRENTE-02</v>
      </c>
    </row>
    <row r="808" spans="1:9" x14ac:dyDescent="0.25">
      <c r="A808" s="7">
        <v>46157</v>
      </c>
      <c r="B808" s="50">
        <v>3023</v>
      </c>
      <c r="C808" s="16" t="s">
        <v>42</v>
      </c>
      <c r="D808" s="16" t="s">
        <v>43</v>
      </c>
      <c r="E808" s="16" t="s">
        <v>14</v>
      </c>
      <c r="F808" s="39">
        <v>122.48</v>
      </c>
      <c r="G808" s="16">
        <v>7</v>
      </c>
      <c r="H808" s="29">
        <v>17.5</v>
      </c>
      <c r="I808" s="20" t="str">
        <f>IF(B808="","",VLOOKUP(B808,[1]BASEDIESEL!$A$2:$AAA$11770,6))</f>
        <v>FRENTE-03</v>
      </c>
    </row>
    <row r="809" spans="1:9" x14ac:dyDescent="0.25">
      <c r="A809" s="7">
        <v>46157</v>
      </c>
      <c r="B809" s="50">
        <v>3024</v>
      </c>
      <c r="C809" s="17" t="s">
        <v>42</v>
      </c>
      <c r="D809" s="17" t="s">
        <v>43</v>
      </c>
      <c r="E809" s="17" t="s">
        <v>14</v>
      </c>
      <c r="F809" s="40">
        <v>373.995</v>
      </c>
      <c r="G809" s="17">
        <v>20</v>
      </c>
      <c r="H809" s="30">
        <v>18.7</v>
      </c>
      <c r="I809" s="20" t="str">
        <f>IF(B809="","",VLOOKUP(B809,[1]BASEDIESEL!$A$2:$AAA$11770,6))</f>
        <v>FRENTE-03</v>
      </c>
    </row>
    <row r="810" spans="1:9" x14ac:dyDescent="0.25">
      <c r="A810" s="7">
        <v>46157</v>
      </c>
      <c r="B810" s="50">
        <v>3025</v>
      </c>
      <c r="C810" s="16" t="s">
        <v>42</v>
      </c>
      <c r="D810" s="16" t="s">
        <v>43</v>
      </c>
      <c r="E810" s="16" t="s">
        <v>14</v>
      </c>
      <c r="F810" s="39">
        <v>263.15600000000001</v>
      </c>
      <c r="G810" s="16">
        <v>13</v>
      </c>
      <c r="H810" s="29">
        <v>20.239999999999998</v>
      </c>
      <c r="I810" s="20" t="str">
        <f>IF(B810="","",VLOOKUP(B810,[1]BASEDIESEL!$A$2:$AAA$11770,6))</f>
        <v>FRENTE-03</v>
      </c>
    </row>
    <row r="811" spans="1:9" x14ac:dyDescent="0.25">
      <c r="A811" s="7">
        <v>46157</v>
      </c>
      <c r="B811" s="50">
        <v>3026</v>
      </c>
      <c r="C811" s="17" t="s">
        <v>42</v>
      </c>
      <c r="D811" s="17" t="s">
        <v>43</v>
      </c>
      <c r="E811" s="17" t="s">
        <v>14</v>
      </c>
      <c r="F811" s="40">
        <v>270.649</v>
      </c>
      <c r="G811" s="17">
        <v>15</v>
      </c>
      <c r="H811" s="30">
        <v>18.04</v>
      </c>
      <c r="I811" s="20" t="str">
        <f>IF(B811="","",VLOOKUP(B811,[1]BASEDIESEL!$A$2:$AAA$11770,6))</f>
        <v>FRENTE-03</v>
      </c>
    </row>
    <row r="812" spans="1:9" x14ac:dyDescent="0.25">
      <c r="A812" s="7">
        <v>46157</v>
      </c>
      <c r="B812" s="50">
        <v>3031</v>
      </c>
      <c r="C812" s="17" t="s">
        <v>44</v>
      </c>
      <c r="D812" s="17" t="s">
        <v>43</v>
      </c>
      <c r="E812" s="17" t="s">
        <v>14</v>
      </c>
      <c r="F812" s="40">
        <v>191.173</v>
      </c>
      <c r="G812" s="17">
        <v>11</v>
      </c>
      <c r="H812" s="30">
        <v>17.38</v>
      </c>
      <c r="I812" s="20" t="str">
        <f>IF(B812="","",VLOOKUP(B812,[1]BASEDIESEL!$A$2:$AAA$11770,6))</f>
        <v>FRENTE-04</v>
      </c>
    </row>
    <row r="813" spans="1:9" x14ac:dyDescent="0.25">
      <c r="A813" s="7">
        <v>46157</v>
      </c>
      <c r="B813" s="50">
        <v>3035</v>
      </c>
      <c r="C813" s="17" t="s">
        <v>44</v>
      </c>
      <c r="D813" s="17" t="s">
        <v>43</v>
      </c>
      <c r="E813" s="17" t="s">
        <v>14</v>
      </c>
      <c r="F813" s="40">
        <v>758.70100000000002</v>
      </c>
      <c r="G813" s="17">
        <v>36</v>
      </c>
      <c r="H813" s="30">
        <v>21.08</v>
      </c>
      <c r="I813" s="20" t="str">
        <f>IF(B813="","",VLOOKUP(B813,[1]BASEDIESEL!$A$2:$AAA$11770,6))</f>
        <v>FRENTE-04</v>
      </c>
    </row>
    <row r="814" spans="1:9" x14ac:dyDescent="0.25">
      <c r="A814" s="7">
        <v>46157</v>
      </c>
      <c r="B814" s="50">
        <v>3041</v>
      </c>
      <c r="C814" s="16" t="s">
        <v>42</v>
      </c>
      <c r="D814" s="16" t="s">
        <v>43</v>
      </c>
      <c r="E814" s="16" t="s">
        <v>14</v>
      </c>
      <c r="F814" s="39">
        <v>248.13900000000001</v>
      </c>
      <c r="G814" s="16">
        <v>16</v>
      </c>
      <c r="H814" s="29">
        <v>15.51</v>
      </c>
      <c r="I814" s="20" t="str">
        <f>IF(B814="","",VLOOKUP(B814,[1]BASEDIESEL!$A$2:$AAA$11770,6))</f>
        <v>FRENTE-04</v>
      </c>
    </row>
    <row r="815" spans="1:9" x14ac:dyDescent="0.25">
      <c r="A815" s="7">
        <v>46157</v>
      </c>
      <c r="B815" s="50">
        <v>3043</v>
      </c>
      <c r="C815" s="16" t="s">
        <v>42</v>
      </c>
      <c r="D815" s="16" t="s">
        <v>43</v>
      </c>
      <c r="E815" s="16" t="s">
        <v>14</v>
      </c>
      <c r="F815" s="39">
        <v>441.447</v>
      </c>
      <c r="G815" s="16">
        <v>26</v>
      </c>
      <c r="H815" s="29">
        <v>16.98</v>
      </c>
      <c r="I815" s="20" t="str">
        <f>IF(B815="","",VLOOKUP(B815,[1]BASEDIESEL!$A$2:$AAA$11770,6))</f>
        <v>FRENTE-04</v>
      </c>
    </row>
    <row r="816" spans="1:9" x14ac:dyDescent="0.25">
      <c r="A816" s="7">
        <v>46157</v>
      </c>
      <c r="B816" s="50">
        <v>3047</v>
      </c>
      <c r="C816" s="17" t="s">
        <v>42</v>
      </c>
      <c r="D816" s="17" t="s">
        <v>43</v>
      </c>
      <c r="E816" s="17" t="s">
        <v>14</v>
      </c>
      <c r="F816" s="40">
        <v>690.45399999999995</v>
      </c>
      <c r="G816" s="17">
        <v>41</v>
      </c>
      <c r="H816" s="30">
        <v>16.84</v>
      </c>
      <c r="I816" s="20" t="str">
        <f>IF(B816="","",VLOOKUP(B816,[1]BASEDIESEL!$A$2:$AAA$11770,6))</f>
        <v>FRENTE-05</v>
      </c>
    </row>
    <row r="817" spans="1:9" x14ac:dyDescent="0.25">
      <c r="A817" s="7">
        <v>46157</v>
      </c>
      <c r="B817" s="50">
        <v>3048</v>
      </c>
      <c r="C817" s="16" t="s">
        <v>42</v>
      </c>
      <c r="D817" s="16" t="s">
        <v>43</v>
      </c>
      <c r="E817" s="16" t="s">
        <v>14</v>
      </c>
      <c r="F817" s="39">
        <v>670.14400000000001</v>
      </c>
      <c r="G817" s="16">
        <v>40</v>
      </c>
      <c r="H817" s="29">
        <v>16.75</v>
      </c>
      <c r="I817" s="20" t="str">
        <f>IF(B817="","",VLOOKUP(B817,[1]BASEDIESEL!$A$2:$AAA$11770,6))</f>
        <v>FRENTE-05</v>
      </c>
    </row>
    <row r="818" spans="1:9" x14ac:dyDescent="0.25">
      <c r="A818" s="7">
        <v>46157</v>
      </c>
      <c r="B818" s="50">
        <v>3049</v>
      </c>
      <c r="C818" s="17" t="s">
        <v>42</v>
      </c>
      <c r="D818" s="17" t="s">
        <v>43</v>
      </c>
      <c r="E818" s="17" t="s">
        <v>14</v>
      </c>
      <c r="F818" s="40">
        <v>654.048</v>
      </c>
      <c r="G818" s="17">
        <v>37</v>
      </c>
      <c r="H818" s="30">
        <v>17.68</v>
      </c>
      <c r="I818" s="20" t="str">
        <f>IF(B818="","",VLOOKUP(B818,[1]BASEDIESEL!$A$2:$AAA$11770,6))</f>
        <v>FRENTE-05</v>
      </c>
    </row>
    <row r="819" spans="1:9" x14ac:dyDescent="0.25">
      <c r="A819" s="7">
        <v>46157</v>
      </c>
      <c r="B819" s="50">
        <v>3050</v>
      </c>
      <c r="C819" s="16" t="s">
        <v>42</v>
      </c>
      <c r="D819" s="16" t="s">
        <v>43</v>
      </c>
      <c r="E819" s="16" t="s">
        <v>14</v>
      </c>
      <c r="F819" s="39">
        <v>515.23400000000004</v>
      </c>
      <c r="G819" s="16">
        <v>32</v>
      </c>
      <c r="H819" s="29">
        <v>16.100000000000001</v>
      </c>
      <c r="I819" s="20" t="str">
        <f>IF(B819="","",VLOOKUP(B819,[1]BASEDIESEL!$A$2:$AAA$11770,6))</f>
        <v>FRENTE-05</v>
      </c>
    </row>
    <row r="820" spans="1:9" x14ac:dyDescent="0.25">
      <c r="A820" s="7">
        <v>46157</v>
      </c>
      <c r="B820" s="50">
        <v>3028</v>
      </c>
      <c r="C820" s="17" t="s">
        <v>44</v>
      </c>
      <c r="D820" s="17" t="s">
        <v>43</v>
      </c>
      <c r="E820" s="17" t="s">
        <v>14</v>
      </c>
      <c r="F820" s="40">
        <v>440.11599999999999</v>
      </c>
      <c r="G820" s="17">
        <v>23</v>
      </c>
      <c r="H820" s="30">
        <v>19.14</v>
      </c>
      <c r="I820" s="20" t="str">
        <f>IF(B820="","",VLOOKUP(B820,[1]BASEDIESEL!$A$2:$AAA$11770,6))</f>
        <v>FRENTE-06</v>
      </c>
    </row>
    <row r="821" spans="1:9" x14ac:dyDescent="0.25">
      <c r="A821" s="7">
        <v>46157</v>
      </c>
      <c r="B821" s="50">
        <v>3034</v>
      </c>
      <c r="C821" s="16" t="s">
        <v>44</v>
      </c>
      <c r="D821" s="16" t="s">
        <v>43</v>
      </c>
      <c r="E821" s="16" t="s">
        <v>14</v>
      </c>
      <c r="F821" s="39">
        <v>513.54499999999996</v>
      </c>
      <c r="G821" s="16">
        <v>26</v>
      </c>
      <c r="H821" s="29">
        <v>19.75</v>
      </c>
      <c r="I821" s="20" t="str">
        <f>IF(B821="","",VLOOKUP(B821,[1]BASEDIESEL!$A$2:$AAA$11770,6))</f>
        <v>FRENTE-06</v>
      </c>
    </row>
    <row r="822" spans="1:9" x14ac:dyDescent="0.25">
      <c r="A822" s="7">
        <v>46157</v>
      </c>
      <c r="B822" s="50">
        <v>3042</v>
      </c>
      <c r="C822" s="17" t="s">
        <v>42</v>
      </c>
      <c r="D822" s="17" t="s">
        <v>43</v>
      </c>
      <c r="E822" s="17" t="s">
        <v>14</v>
      </c>
      <c r="F822" s="40">
        <v>414.34899999999999</v>
      </c>
      <c r="G822" s="17">
        <v>22</v>
      </c>
      <c r="H822" s="30">
        <v>18.829999999999998</v>
      </c>
      <c r="I822" s="20" t="str">
        <f>IF(B822="","",VLOOKUP(B822,[1]BASEDIESEL!$A$2:$AAA$11770,6))</f>
        <v>FRENTE-06</v>
      </c>
    </row>
    <row r="823" spans="1:9" x14ac:dyDescent="0.25">
      <c r="A823" s="7">
        <v>46157</v>
      </c>
      <c r="B823" s="50">
        <v>3046</v>
      </c>
      <c r="C823" s="16" t="s">
        <v>42</v>
      </c>
      <c r="D823" s="16" t="s">
        <v>43</v>
      </c>
      <c r="E823" s="16" t="s">
        <v>14</v>
      </c>
      <c r="F823" s="39">
        <v>603.23</v>
      </c>
      <c r="G823" s="16">
        <v>29</v>
      </c>
      <c r="H823" s="29">
        <v>20.8</v>
      </c>
      <c r="I823" s="20" t="str">
        <f>IF(B823="","",VLOOKUP(B823,[1]BASEDIESEL!$A$2:$AAA$11770,6))</f>
        <v>FRENTE-06</v>
      </c>
    </row>
    <row r="824" spans="1:9" x14ac:dyDescent="0.25">
      <c r="A824" s="7">
        <v>46157</v>
      </c>
      <c r="B824" s="50">
        <v>3027</v>
      </c>
      <c r="C824" s="16" t="s">
        <v>44</v>
      </c>
      <c r="D824" s="16" t="s">
        <v>43</v>
      </c>
      <c r="E824" s="16" t="s">
        <v>14</v>
      </c>
      <c r="F824" s="39">
        <v>243.41</v>
      </c>
      <c r="G824" s="16">
        <v>15</v>
      </c>
      <c r="H824" s="29">
        <v>16.23</v>
      </c>
      <c r="I824" s="20" t="str">
        <f>IF(B824="","",VLOOKUP(B824,[1]BASEDIESEL!$A$2:$AAA$11770,6))</f>
        <v>FRENTE-04</v>
      </c>
    </row>
    <row r="825" spans="1:9" x14ac:dyDescent="0.25">
      <c r="A825" s="7">
        <v>46157</v>
      </c>
      <c r="B825" s="50">
        <v>3030</v>
      </c>
      <c r="C825" s="16" t="s">
        <v>44</v>
      </c>
      <c r="D825" s="16" t="s">
        <v>43</v>
      </c>
      <c r="E825" s="16" t="s">
        <v>14</v>
      </c>
      <c r="F825" s="39">
        <v>590.81100000000004</v>
      </c>
      <c r="G825" s="16">
        <v>28</v>
      </c>
      <c r="H825" s="29">
        <v>21.1</v>
      </c>
      <c r="I825" s="20" t="str">
        <f>IF(B825="","",VLOOKUP(B825,[1]BASEDIESEL!$A$2:$AAA$11770,6))</f>
        <v>FRENTE-07</v>
      </c>
    </row>
    <row r="826" spans="1:9" x14ac:dyDescent="0.25">
      <c r="A826" s="7">
        <v>46157</v>
      </c>
      <c r="B826" s="50">
        <v>3032</v>
      </c>
      <c r="C826" s="16" t="s">
        <v>44</v>
      </c>
      <c r="D826" s="16" t="s">
        <v>43</v>
      </c>
      <c r="E826" s="16" t="s">
        <v>14</v>
      </c>
      <c r="F826" s="39">
        <v>86.1</v>
      </c>
      <c r="G826" s="16">
        <v>4</v>
      </c>
      <c r="H826" s="29">
        <v>21.53</v>
      </c>
      <c r="I826" s="20" t="str">
        <f>IF(B826="","",VLOOKUP(B826,[1]BASEDIESEL!$A$2:$AAA$11770,6))</f>
        <v>FRENTE-06</v>
      </c>
    </row>
    <row r="827" spans="1:9" x14ac:dyDescent="0.25">
      <c r="A827" s="7">
        <v>46157</v>
      </c>
      <c r="B827" s="50">
        <v>3045</v>
      </c>
      <c r="C827" s="17" t="s">
        <v>42</v>
      </c>
      <c r="D827" s="17" t="s">
        <v>43</v>
      </c>
      <c r="E827" s="17" t="s">
        <v>14</v>
      </c>
      <c r="F827" s="40">
        <v>265.40899999999999</v>
      </c>
      <c r="G827" s="17">
        <v>14</v>
      </c>
      <c r="H827" s="30">
        <v>18.96</v>
      </c>
      <c r="I827" s="20" t="str">
        <f>IF(B827="","",VLOOKUP(B827,[1]BASEDIESEL!$A$2:$AAA$11770,6))</f>
        <v>FRENTE-07</v>
      </c>
    </row>
    <row r="828" spans="1:9" x14ac:dyDescent="0.25">
      <c r="A828" s="7">
        <v>46157</v>
      </c>
      <c r="B828" s="50">
        <v>3033</v>
      </c>
      <c r="C828" s="17" t="s">
        <v>44</v>
      </c>
      <c r="D828" s="17" t="s">
        <v>43</v>
      </c>
      <c r="E828" s="17" t="s">
        <v>14</v>
      </c>
      <c r="F828" s="40">
        <v>229.29</v>
      </c>
      <c r="G828" s="17">
        <v>10</v>
      </c>
      <c r="H828" s="30">
        <v>22.93</v>
      </c>
      <c r="I828" s="20" t="str">
        <f>IF(B828="","",VLOOKUP(B828,[1]BASEDIESEL!$A$2:$AAA$11770,6))</f>
        <v>FRENTE-07</v>
      </c>
    </row>
    <row r="829" spans="1:9" x14ac:dyDescent="0.25">
      <c r="A829" s="7">
        <v>46158</v>
      </c>
      <c r="B829" s="50">
        <v>3051</v>
      </c>
      <c r="C829" s="16" t="s">
        <v>45</v>
      </c>
      <c r="D829" s="16" t="s">
        <v>219</v>
      </c>
      <c r="E829" s="16" t="s">
        <v>220</v>
      </c>
      <c r="F829" s="39">
        <v>486.24</v>
      </c>
      <c r="G829" s="16">
        <v>31</v>
      </c>
      <c r="H829" s="29">
        <v>15.69</v>
      </c>
      <c r="I829" s="20" t="str">
        <f>IF(B829="","",VLOOKUP(B829,[1]BASEDIESEL!$A$2:$AAA$11770,6))</f>
        <v>FRENTE-01</v>
      </c>
    </row>
    <row r="830" spans="1:9" x14ac:dyDescent="0.25">
      <c r="A830" s="7">
        <v>46158</v>
      </c>
      <c r="B830" s="51">
        <v>3052</v>
      </c>
      <c r="C830" s="17" t="s">
        <v>45</v>
      </c>
      <c r="D830" s="17" t="s">
        <v>219</v>
      </c>
      <c r="E830" s="17" t="s">
        <v>220</v>
      </c>
      <c r="F830" s="40">
        <v>510.08499999999998</v>
      </c>
      <c r="G830" s="17">
        <v>29</v>
      </c>
      <c r="H830" s="30">
        <v>17.59</v>
      </c>
      <c r="I830" s="20" t="str">
        <f>IF(B830="","",VLOOKUP(B830,[1]BASEDIESEL!$A$2:$AAA$11770,6))</f>
        <v>FRENTE-01</v>
      </c>
    </row>
    <row r="831" spans="1:9" x14ac:dyDescent="0.25">
      <c r="A831" s="7">
        <v>46158</v>
      </c>
      <c r="B831" s="50">
        <v>3053</v>
      </c>
      <c r="C831" s="16" t="s">
        <v>45</v>
      </c>
      <c r="D831" s="16" t="s">
        <v>219</v>
      </c>
      <c r="E831" s="16" t="s">
        <v>220</v>
      </c>
      <c r="F831" s="39">
        <v>569.6</v>
      </c>
      <c r="G831" s="16">
        <v>32</v>
      </c>
      <c r="H831" s="29">
        <v>17.8</v>
      </c>
      <c r="I831" s="20" t="str">
        <f>IF(B831="","",VLOOKUP(B831,[1]BASEDIESEL!$A$2:$AAA$11770,6))</f>
        <v>FRENTE-01</v>
      </c>
    </row>
    <row r="832" spans="1:9" x14ac:dyDescent="0.25">
      <c r="A832" s="7">
        <v>46158</v>
      </c>
      <c r="B832" s="51">
        <v>3054</v>
      </c>
      <c r="C832" s="17" t="s">
        <v>45</v>
      </c>
      <c r="D832" s="17" t="s">
        <v>219</v>
      </c>
      <c r="E832" s="17" t="s">
        <v>220</v>
      </c>
      <c r="F832" s="40">
        <v>421.07499999999999</v>
      </c>
      <c r="G832" s="17">
        <v>25</v>
      </c>
      <c r="H832" s="30">
        <v>16.84</v>
      </c>
      <c r="I832" s="20" t="str">
        <f>IF(B832="","",VLOOKUP(B832,[1]BASEDIESEL!$A$2:$AAA$11770,6))</f>
        <v>FRENTE-01</v>
      </c>
    </row>
    <row r="833" spans="1:9" x14ac:dyDescent="0.25">
      <c r="A833" s="44">
        <v>46158</v>
      </c>
      <c r="B833" s="51">
        <v>3054</v>
      </c>
      <c r="C833" s="34" t="s">
        <v>65</v>
      </c>
      <c r="D833" s="34" t="s">
        <v>43</v>
      </c>
      <c r="E833" s="34" t="s">
        <v>14</v>
      </c>
      <c r="F833" s="41">
        <v>13.725</v>
      </c>
      <c r="G833" s="34">
        <v>1</v>
      </c>
      <c r="H833" s="36">
        <v>13.73</v>
      </c>
      <c r="I833" s="20" t="str">
        <f>IF(B833="","",VLOOKUP(B833,[1]BASEDIESEL!$A$2:$AAA$11770,6))</f>
        <v>FRENTE-01</v>
      </c>
    </row>
    <row r="834" spans="1:9" x14ac:dyDescent="0.25">
      <c r="A834" s="7">
        <v>46158</v>
      </c>
      <c r="B834" s="50">
        <v>3019</v>
      </c>
      <c r="C834" s="16" t="s">
        <v>42</v>
      </c>
      <c r="D834" s="16" t="s">
        <v>43</v>
      </c>
      <c r="E834" s="16" t="s">
        <v>14</v>
      </c>
      <c r="F834" s="39">
        <v>621.81500000000005</v>
      </c>
      <c r="G834" s="16">
        <v>37</v>
      </c>
      <c r="H834" s="29">
        <v>16.809999999999999</v>
      </c>
      <c r="I834" s="20" t="str">
        <f>IF(B834="","",VLOOKUP(B834,[1]BASEDIESEL!$A$2:$AAA$11770,6))</f>
        <v>FRENTE-02</v>
      </c>
    </row>
    <row r="835" spans="1:9" x14ac:dyDescent="0.25">
      <c r="A835" s="7">
        <v>46158</v>
      </c>
      <c r="B835" s="51">
        <v>3020</v>
      </c>
      <c r="C835" s="17" t="s">
        <v>42</v>
      </c>
      <c r="D835" s="17" t="s">
        <v>43</v>
      </c>
      <c r="E835" s="17" t="s">
        <v>14</v>
      </c>
      <c r="F835" s="40">
        <v>610.39</v>
      </c>
      <c r="G835" s="17">
        <v>35</v>
      </c>
      <c r="H835" s="30">
        <v>17.440000000000001</v>
      </c>
      <c r="I835" s="20" t="str">
        <f>IF(B835="","",VLOOKUP(B835,[1]BASEDIESEL!$A$2:$AAA$11770,6))</f>
        <v>FRENTE-02</v>
      </c>
    </row>
    <row r="836" spans="1:9" x14ac:dyDescent="0.25">
      <c r="A836" s="7">
        <v>46158</v>
      </c>
      <c r="B836" s="50">
        <v>3021</v>
      </c>
      <c r="C836" s="16" t="s">
        <v>42</v>
      </c>
      <c r="D836" s="16" t="s">
        <v>43</v>
      </c>
      <c r="E836" s="16" t="s">
        <v>14</v>
      </c>
      <c r="F836" s="39">
        <v>780.40499999999997</v>
      </c>
      <c r="G836" s="16">
        <v>46</v>
      </c>
      <c r="H836" s="29">
        <v>16.97</v>
      </c>
      <c r="I836" s="20" t="str">
        <f>IF(B836="","",VLOOKUP(B836,[1]BASEDIESEL!$A$2:$AAA$11770,6))</f>
        <v>FRENTE-02</v>
      </c>
    </row>
    <row r="837" spans="1:9" x14ac:dyDescent="0.25">
      <c r="A837" s="7">
        <v>46158</v>
      </c>
      <c r="B837" s="51">
        <v>3022</v>
      </c>
      <c r="C837" s="17" t="s">
        <v>42</v>
      </c>
      <c r="D837" s="17" t="s">
        <v>43</v>
      </c>
      <c r="E837" s="17" t="s">
        <v>14</v>
      </c>
      <c r="F837" s="40">
        <v>736.37</v>
      </c>
      <c r="G837" s="17">
        <v>43</v>
      </c>
      <c r="H837" s="30">
        <v>17.12</v>
      </c>
      <c r="I837" s="20" t="str">
        <f>IF(B837="","",VLOOKUP(B837,[1]BASEDIESEL!$A$2:$AAA$11770,6))</f>
        <v>FRENTE-02</v>
      </c>
    </row>
    <row r="838" spans="1:9" x14ac:dyDescent="0.25">
      <c r="A838" s="7">
        <v>46158</v>
      </c>
      <c r="B838" s="50">
        <v>3023</v>
      </c>
      <c r="C838" s="16" t="s">
        <v>42</v>
      </c>
      <c r="D838" s="16" t="s">
        <v>43</v>
      </c>
      <c r="E838" s="16" t="s">
        <v>14</v>
      </c>
      <c r="F838" s="39">
        <v>520.91200000000003</v>
      </c>
      <c r="G838" s="16">
        <v>25</v>
      </c>
      <c r="H838" s="29">
        <v>20.84</v>
      </c>
      <c r="I838" s="20" t="str">
        <f>IF(B838="","",VLOOKUP(B838,[1]BASEDIESEL!$A$2:$AAA$11770,6))</f>
        <v>FRENTE-03</v>
      </c>
    </row>
    <row r="839" spans="1:9" x14ac:dyDescent="0.25">
      <c r="A839" s="7">
        <v>46158</v>
      </c>
      <c r="B839" s="51">
        <v>3024</v>
      </c>
      <c r="C839" s="17" t="s">
        <v>42</v>
      </c>
      <c r="D839" s="17" t="s">
        <v>43</v>
      </c>
      <c r="E839" s="17" t="s">
        <v>14</v>
      </c>
      <c r="F839" s="40">
        <v>292.27800000000002</v>
      </c>
      <c r="G839" s="17">
        <v>17</v>
      </c>
      <c r="H839" s="30">
        <v>17.190000000000001</v>
      </c>
      <c r="I839" s="20" t="str">
        <f>IF(B839="","",VLOOKUP(B839,[1]BASEDIESEL!$A$2:$AAA$11770,6))</f>
        <v>FRENTE-03</v>
      </c>
    </row>
    <row r="840" spans="1:9" x14ac:dyDescent="0.25">
      <c r="A840" s="7">
        <v>46158</v>
      </c>
      <c r="B840" s="50">
        <v>3025</v>
      </c>
      <c r="C840" s="16" t="s">
        <v>42</v>
      </c>
      <c r="D840" s="16" t="s">
        <v>43</v>
      </c>
      <c r="E840" s="16" t="s">
        <v>14</v>
      </c>
      <c r="F840" s="39">
        <v>246.67599999999999</v>
      </c>
      <c r="G840" s="16">
        <v>17</v>
      </c>
      <c r="H840" s="29">
        <v>14.51</v>
      </c>
      <c r="I840" s="20" t="str">
        <f>IF(B840="","",VLOOKUP(B840,[1]BASEDIESEL!$A$2:$AAA$11770,6))</f>
        <v>FRENTE-03</v>
      </c>
    </row>
    <row r="841" spans="1:9" x14ac:dyDescent="0.25">
      <c r="A841" s="7">
        <v>46158</v>
      </c>
      <c r="B841" s="51">
        <v>3026</v>
      </c>
      <c r="C841" s="17" t="s">
        <v>42</v>
      </c>
      <c r="D841" s="17" t="s">
        <v>43</v>
      </c>
      <c r="E841" s="17" t="s">
        <v>14</v>
      </c>
      <c r="F841" s="40">
        <v>298.029</v>
      </c>
      <c r="G841" s="17">
        <v>20</v>
      </c>
      <c r="H841" s="30">
        <v>14.9</v>
      </c>
      <c r="I841" s="20" t="str">
        <f>IF(B841="","",VLOOKUP(B841,[1]BASEDIESEL!$A$2:$AAA$11770,6))</f>
        <v>FRENTE-03</v>
      </c>
    </row>
    <row r="842" spans="1:9" x14ac:dyDescent="0.25">
      <c r="A842" s="7">
        <v>46158</v>
      </c>
      <c r="B842" s="51">
        <v>3031</v>
      </c>
      <c r="C842" s="17" t="s">
        <v>44</v>
      </c>
      <c r="D842" s="17" t="s">
        <v>43</v>
      </c>
      <c r="E842" s="17" t="s">
        <v>14</v>
      </c>
      <c r="F842" s="40">
        <v>58.951999999999998</v>
      </c>
      <c r="G842" s="17">
        <v>4</v>
      </c>
      <c r="H842" s="30">
        <v>14.74</v>
      </c>
      <c r="I842" s="20" t="str">
        <f>IF(B842="","",VLOOKUP(B842,[1]BASEDIESEL!$A$2:$AAA$11770,6))</f>
        <v>FRENTE-04</v>
      </c>
    </row>
    <row r="843" spans="1:9" x14ac:dyDescent="0.25">
      <c r="A843" s="7">
        <v>46158</v>
      </c>
      <c r="B843" s="50">
        <v>3035</v>
      </c>
      <c r="C843" s="16" t="s">
        <v>44</v>
      </c>
      <c r="D843" s="16" t="s">
        <v>43</v>
      </c>
      <c r="E843" s="16" t="s">
        <v>14</v>
      </c>
      <c r="F843" s="39">
        <v>678.65499999999997</v>
      </c>
      <c r="G843" s="16">
        <v>31</v>
      </c>
      <c r="H843" s="29">
        <v>21.89</v>
      </c>
      <c r="I843" s="20" t="str">
        <f>IF(B843="","",VLOOKUP(B843,[1]BASEDIESEL!$A$2:$AAA$11770,6))</f>
        <v>FRENTE-04</v>
      </c>
    </row>
    <row r="844" spans="1:9" x14ac:dyDescent="0.25">
      <c r="A844" s="7">
        <v>46158</v>
      </c>
      <c r="B844" s="51">
        <v>3041</v>
      </c>
      <c r="C844" s="17" t="s">
        <v>42</v>
      </c>
      <c r="D844" s="17" t="s">
        <v>43</v>
      </c>
      <c r="E844" s="17" t="s">
        <v>14</v>
      </c>
      <c r="F844" s="40">
        <v>451.15100000000001</v>
      </c>
      <c r="G844" s="17">
        <v>25</v>
      </c>
      <c r="H844" s="30">
        <v>18.05</v>
      </c>
      <c r="I844" s="20" t="str">
        <f>IF(B844="","",VLOOKUP(B844,[1]BASEDIESEL!$A$2:$AAA$11770,6))</f>
        <v>FRENTE-04</v>
      </c>
    </row>
    <row r="845" spans="1:9" x14ac:dyDescent="0.25">
      <c r="A845" s="7">
        <v>46158</v>
      </c>
      <c r="B845" s="51">
        <v>3043</v>
      </c>
      <c r="C845" s="17" t="s">
        <v>42</v>
      </c>
      <c r="D845" s="17" t="s">
        <v>43</v>
      </c>
      <c r="E845" s="17" t="s">
        <v>14</v>
      </c>
      <c r="F845" s="40">
        <v>328.50200000000001</v>
      </c>
      <c r="G845" s="17">
        <v>19</v>
      </c>
      <c r="H845" s="30">
        <v>17.29</v>
      </c>
      <c r="I845" s="20" t="str">
        <f>IF(B845="","",VLOOKUP(B845,[1]BASEDIESEL!$A$2:$AAA$11770,6))</f>
        <v>FRENTE-04</v>
      </c>
    </row>
    <row r="846" spans="1:9" x14ac:dyDescent="0.25">
      <c r="A846" s="7">
        <v>46158</v>
      </c>
      <c r="B846" s="50">
        <v>3047</v>
      </c>
      <c r="C846" s="16" t="s">
        <v>42</v>
      </c>
      <c r="D846" s="16" t="s">
        <v>43</v>
      </c>
      <c r="E846" s="16" t="s">
        <v>14</v>
      </c>
      <c r="F846" s="39">
        <v>691.81399999999996</v>
      </c>
      <c r="G846" s="16">
        <v>37</v>
      </c>
      <c r="H846" s="29">
        <v>18.7</v>
      </c>
      <c r="I846" s="20" t="str">
        <f>IF(B846="","",VLOOKUP(B846,[1]BASEDIESEL!$A$2:$AAA$11770,6))</f>
        <v>FRENTE-05</v>
      </c>
    </row>
    <row r="847" spans="1:9" x14ac:dyDescent="0.25">
      <c r="A847" s="7">
        <v>46158</v>
      </c>
      <c r="B847" s="51">
        <v>3048</v>
      </c>
      <c r="C847" s="17" t="s">
        <v>42</v>
      </c>
      <c r="D847" s="17" t="s">
        <v>43</v>
      </c>
      <c r="E847" s="17" t="s">
        <v>14</v>
      </c>
      <c r="F847" s="40">
        <v>477.28399999999999</v>
      </c>
      <c r="G847" s="17">
        <v>30</v>
      </c>
      <c r="H847" s="30">
        <v>15.91</v>
      </c>
      <c r="I847" s="20" t="str">
        <f>IF(B847="","",VLOOKUP(B847,[1]BASEDIESEL!$A$2:$AAA$11770,6))</f>
        <v>FRENTE-05</v>
      </c>
    </row>
    <row r="848" spans="1:9" x14ac:dyDescent="0.25">
      <c r="A848" s="7">
        <v>46158</v>
      </c>
      <c r="B848" s="50">
        <v>3049</v>
      </c>
      <c r="C848" s="16" t="s">
        <v>42</v>
      </c>
      <c r="D848" s="16" t="s">
        <v>43</v>
      </c>
      <c r="E848" s="16" t="s">
        <v>14</v>
      </c>
      <c r="F848" s="39">
        <v>590.625</v>
      </c>
      <c r="G848" s="16">
        <v>36</v>
      </c>
      <c r="H848" s="29">
        <v>16.41</v>
      </c>
      <c r="I848" s="20" t="str">
        <f>IF(B848="","",VLOOKUP(B848,[1]BASEDIESEL!$A$2:$AAA$11770,6))</f>
        <v>FRENTE-05</v>
      </c>
    </row>
    <row r="849" spans="1:9" x14ac:dyDescent="0.25">
      <c r="A849" s="7">
        <v>46158</v>
      </c>
      <c r="B849" s="51">
        <v>3050</v>
      </c>
      <c r="C849" s="17" t="s">
        <v>42</v>
      </c>
      <c r="D849" s="17" t="s">
        <v>43</v>
      </c>
      <c r="E849" s="17" t="s">
        <v>14</v>
      </c>
      <c r="F849" s="40">
        <v>506.577</v>
      </c>
      <c r="G849" s="17">
        <v>27</v>
      </c>
      <c r="H849" s="30">
        <v>18.760000000000002</v>
      </c>
      <c r="I849" s="20" t="str">
        <f>IF(B849="","",VLOOKUP(B849,[1]BASEDIESEL!$A$2:$AAA$11770,6))</f>
        <v>FRENTE-05</v>
      </c>
    </row>
    <row r="850" spans="1:9" x14ac:dyDescent="0.25">
      <c r="A850" s="7">
        <v>46158</v>
      </c>
      <c r="B850" s="51">
        <v>3028</v>
      </c>
      <c r="C850" s="17" t="s">
        <v>44</v>
      </c>
      <c r="D850" s="17" t="s">
        <v>43</v>
      </c>
      <c r="E850" s="17" t="s">
        <v>14</v>
      </c>
      <c r="F850" s="40">
        <v>456.51299999999998</v>
      </c>
      <c r="G850" s="17">
        <v>27</v>
      </c>
      <c r="H850" s="30">
        <v>16.91</v>
      </c>
      <c r="I850" s="20" t="str">
        <f>IF(B850="","",VLOOKUP(B850,[1]BASEDIESEL!$A$2:$AAA$11770,6))</f>
        <v>FRENTE-06</v>
      </c>
    </row>
    <row r="851" spans="1:9" x14ac:dyDescent="0.25">
      <c r="A851" s="7">
        <v>46158</v>
      </c>
      <c r="B851" s="51">
        <v>3034</v>
      </c>
      <c r="C851" s="17" t="s">
        <v>44</v>
      </c>
      <c r="D851" s="17" t="s">
        <v>43</v>
      </c>
      <c r="E851" s="17" t="s">
        <v>14</v>
      </c>
      <c r="F851" s="40">
        <v>96.998999999999995</v>
      </c>
      <c r="G851" s="17">
        <v>4</v>
      </c>
      <c r="H851" s="30">
        <v>24.25</v>
      </c>
      <c r="I851" s="20" t="str">
        <f>IF(B851="","",VLOOKUP(B851,[1]BASEDIESEL!$A$2:$AAA$11770,6))</f>
        <v>FRENTE-06</v>
      </c>
    </row>
    <row r="852" spans="1:9" x14ac:dyDescent="0.25">
      <c r="A852" s="7">
        <v>46158</v>
      </c>
      <c r="B852" s="50">
        <v>3042</v>
      </c>
      <c r="C852" s="16" t="s">
        <v>42</v>
      </c>
      <c r="D852" s="16" t="s">
        <v>43</v>
      </c>
      <c r="E852" s="16" t="s">
        <v>14</v>
      </c>
      <c r="F852" s="39">
        <v>439.6</v>
      </c>
      <c r="G852" s="16">
        <v>22</v>
      </c>
      <c r="H852" s="29">
        <v>19.98</v>
      </c>
      <c r="I852" s="20" t="str">
        <f>IF(B852="","",VLOOKUP(B852,[1]BASEDIESEL!$A$2:$AAA$11770,6))</f>
        <v>FRENTE-06</v>
      </c>
    </row>
    <row r="853" spans="1:9" x14ac:dyDescent="0.25">
      <c r="A853" s="7">
        <v>46158</v>
      </c>
      <c r="B853" s="51">
        <v>3046</v>
      </c>
      <c r="C853" s="17" t="s">
        <v>42</v>
      </c>
      <c r="D853" s="17" t="s">
        <v>43</v>
      </c>
      <c r="E853" s="17" t="s">
        <v>14</v>
      </c>
      <c r="F853" s="40">
        <v>639.428</v>
      </c>
      <c r="G853" s="17">
        <v>33</v>
      </c>
      <c r="H853" s="30">
        <v>19.38</v>
      </c>
      <c r="I853" s="20" t="str">
        <f>IF(B853="","",VLOOKUP(B853,[1]BASEDIESEL!$A$2:$AAA$11770,6))</f>
        <v>FRENTE-06</v>
      </c>
    </row>
    <row r="854" spans="1:9" x14ac:dyDescent="0.25">
      <c r="A854" s="7">
        <v>46158</v>
      </c>
      <c r="B854" s="50">
        <v>3027</v>
      </c>
      <c r="C854" s="16" t="s">
        <v>44</v>
      </c>
      <c r="D854" s="16" t="s">
        <v>43</v>
      </c>
      <c r="E854" s="16" t="s">
        <v>14</v>
      </c>
      <c r="F854" s="39">
        <v>324.05799999999999</v>
      </c>
      <c r="G854" s="16">
        <v>20</v>
      </c>
      <c r="H854" s="29">
        <v>16.2</v>
      </c>
      <c r="I854" s="20" t="str">
        <f>IF(B854="","",VLOOKUP(B854,[1]BASEDIESEL!$A$2:$AAA$11770,6))</f>
        <v>FRENTE-04</v>
      </c>
    </row>
    <row r="855" spans="1:9" x14ac:dyDescent="0.25">
      <c r="A855" s="7">
        <v>46158</v>
      </c>
      <c r="B855" s="50">
        <v>3030</v>
      </c>
      <c r="C855" s="16" t="s">
        <v>44</v>
      </c>
      <c r="D855" s="16" t="s">
        <v>43</v>
      </c>
      <c r="E855" s="16" t="s">
        <v>14</v>
      </c>
      <c r="F855" s="39">
        <v>698.48299999999995</v>
      </c>
      <c r="G855" s="16">
        <v>35</v>
      </c>
      <c r="H855" s="29">
        <v>19.96</v>
      </c>
      <c r="I855" s="20" t="str">
        <f>IF(B855="","",VLOOKUP(B855,[1]BASEDIESEL!$A$2:$AAA$11770,6))</f>
        <v>FRENTE-07</v>
      </c>
    </row>
    <row r="856" spans="1:9" x14ac:dyDescent="0.25">
      <c r="A856" s="7">
        <v>46158</v>
      </c>
      <c r="B856" s="50">
        <v>3045</v>
      </c>
      <c r="C856" s="16" t="s">
        <v>42</v>
      </c>
      <c r="D856" s="16" t="s">
        <v>43</v>
      </c>
      <c r="E856" s="16" t="s">
        <v>14</v>
      </c>
      <c r="F856" s="39">
        <v>145.38399999999999</v>
      </c>
      <c r="G856" s="16">
        <v>9</v>
      </c>
      <c r="H856" s="29">
        <v>16.149999999999999</v>
      </c>
      <c r="I856" s="20" t="str">
        <f>IF(B856="","",VLOOKUP(B856,[1]BASEDIESEL!$A$2:$AAA$11770,6))</f>
        <v>FRENTE-07</v>
      </c>
    </row>
    <row r="857" spans="1:9" x14ac:dyDescent="0.25">
      <c r="A857" s="7">
        <v>46158</v>
      </c>
      <c r="B857" s="50">
        <v>3033</v>
      </c>
      <c r="C857" s="16" t="s">
        <v>44</v>
      </c>
      <c r="D857" s="16" t="s">
        <v>43</v>
      </c>
      <c r="E857" s="16" t="s">
        <v>14</v>
      </c>
      <c r="F857" s="39">
        <v>579.05499999999995</v>
      </c>
      <c r="G857" s="16">
        <v>30</v>
      </c>
      <c r="H857" s="29">
        <v>19.3</v>
      </c>
      <c r="I857" s="20" t="str">
        <f>IF(B857="","",VLOOKUP(B857,[1]BASEDIESEL!$A$2:$AAA$11770,6))</f>
        <v>FRENTE-07</v>
      </c>
    </row>
    <row r="858" spans="1:9" x14ac:dyDescent="0.25">
      <c r="A858" s="7">
        <v>46159</v>
      </c>
      <c r="B858" s="16">
        <v>3019</v>
      </c>
      <c r="C858" s="16" t="s">
        <v>42</v>
      </c>
      <c r="D858" s="16" t="s">
        <v>43</v>
      </c>
      <c r="E858" s="16" t="s">
        <v>14</v>
      </c>
      <c r="F858" s="39">
        <v>638.86</v>
      </c>
      <c r="G858" s="16">
        <v>38</v>
      </c>
      <c r="H858" s="29">
        <v>16.809999999999999</v>
      </c>
      <c r="I858" s="20" t="str">
        <f>IF(B858="","",VLOOKUP(B858,[1]BASEDIESEL!$A$2:$AAA$11770,6))</f>
        <v>FRENTE-02</v>
      </c>
    </row>
    <row r="859" spans="1:9" x14ac:dyDescent="0.25">
      <c r="A859" s="7">
        <v>46159</v>
      </c>
      <c r="B859" s="17">
        <v>3020</v>
      </c>
      <c r="C859" s="17" t="s">
        <v>42</v>
      </c>
      <c r="D859" s="17" t="s">
        <v>43</v>
      </c>
      <c r="E859" s="17" t="s">
        <v>14</v>
      </c>
      <c r="F859" s="40">
        <v>618.80499999999995</v>
      </c>
      <c r="G859" s="17">
        <v>36</v>
      </c>
      <c r="H859" s="30">
        <v>17.190000000000001</v>
      </c>
      <c r="I859" s="20" t="str">
        <f>IF(B859="","",VLOOKUP(B859,[1]BASEDIESEL!$A$2:$AAA$11770,6))</f>
        <v>FRENTE-02</v>
      </c>
    </row>
    <row r="860" spans="1:9" x14ac:dyDescent="0.25">
      <c r="A860" s="7">
        <v>46159</v>
      </c>
      <c r="B860" s="16">
        <v>3021</v>
      </c>
      <c r="C860" s="16" t="s">
        <v>42</v>
      </c>
      <c r="D860" s="16" t="s">
        <v>43</v>
      </c>
      <c r="E860" s="16" t="s">
        <v>14</v>
      </c>
      <c r="F860" s="39">
        <v>491.58</v>
      </c>
      <c r="G860" s="16">
        <v>29</v>
      </c>
      <c r="H860" s="29">
        <v>16.95</v>
      </c>
      <c r="I860" s="20" t="str">
        <f>IF(B860="","",VLOOKUP(B860,[1]BASEDIESEL!$A$2:$AAA$11770,6))</f>
        <v>FRENTE-02</v>
      </c>
    </row>
    <row r="861" spans="1:9" x14ac:dyDescent="0.25">
      <c r="A861" s="7">
        <v>46159</v>
      </c>
      <c r="B861" s="17">
        <v>3022</v>
      </c>
      <c r="C861" s="17" t="s">
        <v>42</v>
      </c>
      <c r="D861" s="17" t="s">
        <v>43</v>
      </c>
      <c r="E861" s="17" t="s">
        <v>14</v>
      </c>
      <c r="F861" s="40">
        <v>454.69499999999999</v>
      </c>
      <c r="G861" s="17">
        <v>28</v>
      </c>
      <c r="H861" s="30">
        <v>16.239999999999998</v>
      </c>
      <c r="I861" s="20" t="str">
        <f>IF(B861="","",VLOOKUP(B861,[1]BASEDIESEL!$A$2:$AAA$11770,6))</f>
        <v>FRENTE-02</v>
      </c>
    </row>
    <row r="862" spans="1:9" x14ac:dyDescent="0.25">
      <c r="A862" s="7">
        <v>46159</v>
      </c>
      <c r="B862" s="16">
        <v>3023</v>
      </c>
      <c r="C862" s="16" t="s">
        <v>42</v>
      </c>
      <c r="D862" s="16" t="s">
        <v>43</v>
      </c>
      <c r="E862" s="16" t="s">
        <v>14</v>
      </c>
      <c r="F862" s="39">
        <v>691.601</v>
      </c>
      <c r="G862" s="16">
        <v>33</v>
      </c>
      <c r="H862" s="29">
        <v>20.96</v>
      </c>
      <c r="I862" s="20" t="str">
        <f>IF(B862="","",VLOOKUP(B862,[1]BASEDIESEL!$A$2:$AAA$11770,6))</f>
        <v>FRENTE-03</v>
      </c>
    </row>
    <row r="863" spans="1:9" x14ac:dyDescent="0.25">
      <c r="A863" s="7">
        <v>46159</v>
      </c>
      <c r="B863" s="17">
        <v>3024</v>
      </c>
      <c r="C863" s="17" t="s">
        <v>42</v>
      </c>
      <c r="D863" s="17" t="s">
        <v>43</v>
      </c>
      <c r="E863" s="17" t="s">
        <v>14</v>
      </c>
      <c r="F863" s="40">
        <v>415.32900000000001</v>
      </c>
      <c r="G863" s="17">
        <v>22</v>
      </c>
      <c r="H863" s="30">
        <v>18.88</v>
      </c>
      <c r="I863" s="20" t="str">
        <f>IF(B863="","",VLOOKUP(B863,[1]BASEDIESEL!$A$2:$AAA$11770,6))</f>
        <v>FRENTE-03</v>
      </c>
    </row>
    <row r="864" spans="1:9" x14ac:dyDescent="0.25">
      <c r="A864" s="7">
        <v>46159</v>
      </c>
      <c r="B864" s="16">
        <v>3025</v>
      </c>
      <c r="C864" s="16" t="s">
        <v>42</v>
      </c>
      <c r="D864" s="16" t="s">
        <v>43</v>
      </c>
      <c r="E864" s="16" t="s">
        <v>14</v>
      </c>
      <c r="F864" s="39">
        <v>609.01599999999996</v>
      </c>
      <c r="G864" s="16">
        <v>32</v>
      </c>
      <c r="H864" s="29">
        <v>19.03</v>
      </c>
      <c r="I864" s="20" t="str">
        <f>IF(B864="","",VLOOKUP(B864,[1]BASEDIESEL!$A$2:$AAA$11770,6))</f>
        <v>FRENTE-03</v>
      </c>
    </row>
    <row r="865" spans="1:9" x14ac:dyDescent="0.25">
      <c r="A865" s="7">
        <v>46159</v>
      </c>
      <c r="B865" s="17">
        <v>3026</v>
      </c>
      <c r="C865" s="17" t="s">
        <v>42</v>
      </c>
      <c r="D865" s="17" t="s">
        <v>43</v>
      </c>
      <c r="E865" s="17" t="s">
        <v>14</v>
      </c>
      <c r="F865" s="40">
        <v>564.83399999999995</v>
      </c>
      <c r="G865" s="17">
        <v>30</v>
      </c>
      <c r="H865" s="30">
        <v>18.829999999999998</v>
      </c>
      <c r="I865" s="20" t="str">
        <f>IF(B865="","",VLOOKUP(B865,[1]BASEDIESEL!$A$2:$AAA$11770,6))</f>
        <v>FRENTE-03</v>
      </c>
    </row>
    <row r="866" spans="1:9" x14ac:dyDescent="0.25">
      <c r="A866" s="7">
        <v>46159</v>
      </c>
      <c r="B866" s="16">
        <v>3027</v>
      </c>
      <c r="C866" s="16" t="s">
        <v>44</v>
      </c>
      <c r="D866" s="16" t="s">
        <v>43</v>
      </c>
      <c r="E866" s="16" t="s">
        <v>14</v>
      </c>
      <c r="F866" s="39">
        <v>331.80200000000002</v>
      </c>
      <c r="G866" s="16">
        <v>21</v>
      </c>
      <c r="H866" s="29">
        <v>15.8</v>
      </c>
      <c r="I866" s="20" t="str">
        <f>IF(B866="","",VLOOKUP(B866,[1]BASEDIESEL!$A$2:$AAA$11770,6))</f>
        <v>FRENTE-04</v>
      </c>
    </row>
    <row r="867" spans="1:9" x14ac:dyDescent="0.25">
      <c r="A867" s="7">
        <v>46159</v>
      </c>
      <c r="B867" s="17">
        <v>3028</v>
      </c>
      <c r="C867" s="17" t="s">
        <v>44</v>
      </c>
      <c r="D867" s="17" t="s">
        <v>43</v>
      </c>
      <c r="E867" s="17" t="s">
        <v>14</v>
      </c>
      <c r="F867" s="40">
        <v>256.61900000000003</v>
      </c>
      <c r="G867" s="17">
        <v>16</v>
      </c>
      <c r="H867" s="30">
        <v>16.04</v>
      </c>
      <c r="I867" s="20" t="str">
        <f>IF(B867="","",VLOOKUP(B867,[1]BASEDIESEL!$A$2:$AAA$11770,6))</f>
        <v>FRENTE-06</v>
      </c>
    </row>
    <row r="868" spans="1:9" x14ac:dyDescent="0.25">
      <c r="A868" s="7">
        <v>46159</v>
      </c>
      <c r="B868" s="16">
        <v>3030</v>
      </c>
      <c r="C868" s="16" t="s">
        <v>44</v>
      </c>
      <c r="D868" s="16" t="s">
        <v>43</v>
      </c>
      <c r="E868" s="16" t="s">
        <v>14</v>
      </c>
      <c r="F868" s="39">
        <v>475.42</v>
      </c>
      <c r="G868" s="16">
        <v>25</v>
      </c>
      <c r="H868" s="29">
        <v>19.02</v>
      </c>
      <c r="I868" s="20" t="str">
        <f>IF(B868="","",VLOOKUP(B868,[1]BASEDIESEL!$A$2:$AAA$11770,6))</f>
        <v>FRENTE-07</v>
      </c>
    </row>
    <row r="869" spans="1:9" x14ac:dyDescent="0.25">
      <c r="A869" s="7">
        <v>46159</v>
      </c>
      <c r="B869" s="17">
        <v>3031</v>
      </c>
      <c r="C869" s="17" t="s">
        <v>44</v>
      </c>
      <c r="D869" s="17" t="s">
        <v>43</v>
      </c>
      <c r="E869" s="17" t="s">
        <v>14</v>
      </c>
      <c r="F869" s="40">
        <v>130.97999999999999</v>
      </c>
      <c r="G869" s="17">
        <v>8</v>
      </c>
      <c r="H869" s="30">
        <v>16.37</v>
      </c>
      <c r="I869" s="20" t="str">
        <f>IF(B869="","",VLOOKUP(B869,[1]BASEDIESEL!$A$2:$AAA$11770,6))</f>
        <v>FRENTE-04</v>
      </c>
    </row>
    <row r="870" spans="1:9" x14ac:dyDescent="0.25">
      <c r="A870" s="7">
        <v>46159</v>
      </c>
      <c r="B870" s="16">
        <v>3033</v>
      </c>
      <c r="C870" s="16" t="s">
        <v>44</v>
      </c>
      <c r="D870" s="16" t="s">
        <v>43</v>
      </c>
      <c r="E870" s="16" t="s">
        <v>14</v>
      </c>
      <c r="F870" s="39">
        <v>238.01</v>
      </c>
      <c r="G870" s="16">
        <v>14</v>
      </c>
      <c r="H870" s="29">
        <v>17</v>
      </c>
      <c r="I870" s="20" t="str">
        <f>IF(B870="","",VLOOKUP(B870,[1]BASEDIESEL!$A$2:$AAA$11770,6))</f>
        <v>FRENTE-07</v>
      </c>
    </row>
    <row r="871" spans="1:9" x14ac:dyDescent="0.25">
      <c r="A871" s="7">
        <v>46159</v>
      </c>
      <c r="B871" s="17">
        <v>3034</v>
      </c>
      <c r="C871" s="17" t="s">
        <v>44</v>
      </c>
      <c r="D871" s="17" t="s">
        <v>43</v>
      </c>
      <c r="E871" s="17" t="s">
        <v>14</v>
      </c>
      <c r="F871" s="40">
        <v>158.72399999999999</v>
      </c>
      <c r="G871" s="17">
        <v>10</v>
      </c>
      <c r="H871" s="30">
        <v>15.87</v>
      </c>
      <c r="I871" s="20" t="str">
        <f>IF(B871="","",VLOOKUP(B871,[1]BASEDIESEL!$A$2:$AAA$11770,6))</f>
        <v>FRENTE-06</v>
      </c>
    </row>
    <row r="872" spans="1:9" x14ac:dyDescent="0.25">
      <c r="A872" s="7">
        <v>46159</v>
      </c>
      <c r="B872" s="16">
        <v>3035</v>
      </c>
      <c r="C872" s="16" t="s">
        <v>44</v>
      </c>
      <c r="D872" s="16" t="s">
        <v>43</v>
      </c>
      <c r="E872" s="16" t="s">
        <v>14</v>
      </c>
      <c r="F872" s="39">
        <v>197.19300000000001</v>
      </c>
      <c r="G872" s="16">
        <v>10</v>
      </c>
      <c r="H872" s="29">
        <v>19.72</v>
      </c>
      <c r="I872" s="20" t="str">
        <f>IF(B872="","",VLOOKUP(B872,[1]BASEDIESEL!$A$2:$AAA$11770,6))</f>
        <v>FRENTE-04</v>
      </c>
    </row>
    <row r="873" spans="1:9" x14ac:dyDescent="0.25">
      <c r="A873" s="7">
        <v>46159</v>
      </c>
      <c r="B873" s="17">
        <v>3041</v>
      </c>
      <c r="C873" s="17" t="s">
        <v>42</v>
      </c>
      <c r="D873" s="17" t="s">
        <v>43</v>
      </c>
      <c r="E873" s="17" t="s">
        <v>14</v>
      </c>
      <c r="F873" s="40">
        <v>424.42700000000002</v>
      </c>
      <c r="G873" s="17">
        <v>19</v>
      </c>
      <c r="H873" s="30">
        <v>22.34</v>
      </c>
      <c r="I873" s="20" t="str">
        <f>IF(B873="","",VLOOKUP(B873,[1]BASEDIESEL!$A$2:$AAA$11770,6))</f>
        <v>FRENTE-04</v>
      </c>
    </row>
    <row r="874" spans="1:9" x14ac:dyDescent="0.25">
      <c r="A874" s="7">
        <v>46159</v>
      </c>
      <c r="B874" s="16">
        <v>3042</v>
      </c>
      <c r="C874" s="16" t="s">
        <v>42</v>
      </c>
      <c r="D874" s="16" t="s">
        <v>43</v>
      </c>
      <c r="E874" s="16" t="s">
        <v>14</v>
      </c>
      <c r="F874" s="39">
        <v>225.59800000000001</v>
      </c>
      <c r="G874" s="16">
        <v>15</v>
      </c>
      <c r="H874" s="29">
        <v>15.04</v>
      </c>
      <c r="I874" s="20" t="str">
        <f>IF(B874="","",VLOOKUP(B874,[1]BASEDIESEL!$A$2:$AAA$11770,6))</f>
        <v>FRENTE-06</v>
      </c>
    </row>
    <row r="875" spans="1:9" x14ac:dyDescent="0.25">
      <c r="A875" s="7">
        <v>46159</v>
      </c>
      <c r="B875" s="17">
        <v>3043</v>
      </c>
      <c r="C875" s="17" t="s">
        <v>42</v>
      </c>
      <c r="D875" s="17" t="s">
        <v>43</v>
      </c>
      <c r="E875" s="17" t="s">
        <v>14</v>
      </c>
      <c r="F875" s="40">
        <v>280.77999999999997</v>
      </c>
      <c r="G875" s="17">
        <v>16</v>
      </c>
      <c r="H875" s="30">
        <v>17.55</v>
      </c>
      <c r="I875" s="20" t="str">
        <f>IF(B875="","",VLOOKUP(B875,[1]BASEDIESEL!$A$2:$AAA$11770,6))</f>
        <v>FRENTE-04</v>
      </c>
    </row>
    <row r="876" spans="1:9" x14ac:dyDescent="0.25">
      <c r="A876" s="7">
        <v>46159</v>
      </c>
      <c r="B876" s="16">
        <v>3045</v>
      </c>
      <c r="C876" s="16" t="s">
        <v>42</v>
      </c>
      <c r="D876" s="16" t="s">
        <v>43</v>
      </c>
      <c r="E876" s="16" t="s">
        <v>14</v>
      </c>
      <c r="F876" s="39">
        <v>317.72800000000001</v>
      </c>
      <c r="G876" s="16">
        <v>21</v>
      </c>
      <c r="H876" s="29">
        <v>15.13</v>
      </c>
      <c r="I876" s="20" t="str">
        <f>IF(B876="","",VLOOKUP(B876,[1]BASEDIESEL!$A$2:$AAA$11770,6))</f>
        <v>FRENTE-07</v>
      </c>
    </row>
    <row r="877" spans="1:9" x14ac:dyDescent="0.25">
      <c r="A877" s="7">
        <v>46159</v>
      </c>
      <c r="B877" s="17">
        <v>3046</v>
      </c>
      <c r="C877" s="17" t="s">
        <v>42</v>
      </c>
      <c r="D877" s="17" t="s">
        <v>43</v>
      </c>
      <c r="E877" s="17" t="s">
        <v>14</v>
      </c>
      <c r="F877" s="40">
        <v>436.75900000000001</v>
      </c>
      <c r="G877" s="17">
        <v>26</v>
      </c>
      <c r="H877" s="30">
        <v>16.8</v>
      </c>
      <c r="I877" s="20" t="str">
        <f>IF(B877="","",VLOOKUP(B877,[1]BASEDIESEL!$A$2:$AAA$11770,6))</f>
        <v>FRENTE-06</v>
      </c>
    </row>
    <row r="878" spans="1:9" x14ac:dyDescent="0.25">
      <c r="A878" s="7">
        <v>46159</v>
      </c>
      <c r="B878" s="16">
        <v>3047</v>
      </c>
      <c r="C878" s="16" t="s">
        <v>42</v>
      </c>
      <c r="D878" s="16" t="s">
        <v>43</v>
      </c>
      <c r="E878" s="16" t="s">
        <v>14</v>
      </c>
      <c r="F878" s="39">
        <v>694.89700000000005</v>
      </c>
      <c r="G878" s="16">
        <v>43</v>
      </c>
      <c r="H878" s="29">
        <v>16.16</v>
      </c>
      <c r="I878" s="20" t="str">
        <f>IF(B878="","",VLOOKUP(B878,[1]BASEDIESEL!$A$2:$AAA$11770,6))</f>
        <v>FRENTE-05</v>
      </c>
    </row>
    <row r="879" spans="1:9" x14ac:dyDescent="0.25">
      <c r="A879" s="7">
        <v>46159</v>
      </c>
      <c r="B879" s="17">
        <v>3048</v>
      </c>
      <c r="C879" s="17" t="s">
        <v>42</v>
      </c>
      <c r="D879" s="17" t="s">
        <v>43</v>
      </c>
      <c r="E879" s="17" t="s">
        <v>14</v>
      </c>
      <c r="F879" s="40">
        <v>574.14200000000005</v>
      </c>
      <c r="G879" s="17">
        <v>36</v>
      </c>
      <c r="H879" s="30">
        <v>15.95</v>
      </c>
      <c r="I879" s="20" t="str">
        <f>IF(B879="","",VLOOKUP(B879,[1]BASEDIESEL!$A$2:$AAA$11770,6))</f>
        <v>FRENTE-05</v>
      </c>
    </row>
    <row r="880" spans="1:9" x14ac:dyDescent="0.25">
      <c r="A880" s="7">
        <v>46159</v>
      </c>
      <c r="B880" s="16">
        <v>3049</v>
      </c>
      <c r="C880" s="16" t="s">
        <v>42</v>
      </c>
      <c r="D880" s="16" t="s">
        <v>43</v>
      </c>
      <c r="E880" s="16" t="s">
        <v>14</v>
      </c>
      <c r="F880" s="39">
        <v>583.77099999999996</v>
      </c>
      <c r="G880" s="16">
        <v>39</v>
      </c>
      <c r="H880" s="29">
        <v>14.97</v>
      </c>
      <c r="I880" s="20" t="str">
        <f>IF(B880="","",VLOOKUP(B880,[1]BASEDIESEL!$A$2:$AAA$11770,6))</f>
        <v>FRENTE-05</v>
      </c>
    </row>
    <row r="881" spans="1:9" x14ac:dyDescent="0.25">
      <c r="A881" s="7">
        <v>46159</v>
      </c>
      <c r="B881" s="17">
        <v>3050</v>
      </c>
      <c r="C881" s="17" t="s">
        <v>42</v>
      </c>
      <c r="D881" s="17" t="s">
        <v>43</v>
      </c>
      <c r="E881" s="17" t="s">
        <v>14</v>
      </c>
      <c r="F881" s="40">
        <v>243.45</v>
      </c>
      <c r="G881" s="17">
        <v>15</v>
      </c>
      <c r="H881" s="30">
        <v>16.23</v>
      </c>
      <c r="I881" s="20" t="str">
        <f>IF(B881="","",VLOOKUP(B881,[1]BASEDIESEL!$A$2:$AAA$11770,6))</f>
        <v>FRENTE-05</v>
      </c>
    </row>
    <row r="882" spans="1:9" x14ac:dyDescent="0.25">
      <c r="A882" s="7">
        <v>46159</v>
      </c>
      <c r="B882" s="16">
        <v>3051</v>
      </c>
      <c r="C882" s="16" t="s">
        <v>45</v>
      </c>
      <c r="D882" s="16" t="s">
        <v>219</v>
      </c>
      <c r="E882" s="16" t="s">
        <v>220</v>
      </c>
      <c r="F882" s="39">
        <v>472.54500000000002</v>
      </c>
      <c r="G882" s="16">
        <v>28</v>
      </c>
      <c r="H882" s="29">
        <v>16.88</v>
      </c>
      <c r="I882" s="20" t="str">
        <f>IF(B882="","",VLOOKUP(B882,[1]BASEDIESEL!$A$2:$AAA$11770,6))</f>
        <v>FRENTE-01</v>
      </c>
    </row>
    <row r="883" spans="1:9" x14ac:dyDescent="0.25">
      <c r="A883" s="7">
        <v>46159</v>
      </c>
      <c r="B883" s="17">
        <v>3052</v>
      </c>
      <c r="C883" s="17" t="s">
        <v>45</v>
      </c>
      <c r="D883" s="17" t="s">
        <v>219</v>
      </c>
      <c r="E883" s="17" t="s">
        <v>220</v>
      </c>
      <c r="F883" s="40">
        <v>712.06500000000005</v>
      </c>
      <c r="G883" s="17">
        <v>41</v>
      </c>
      <c r="H883" s="30">
        <v>17.37</v>
      </c>
      <c r="I883" s="20" t="str">
        <f>IF(B883="","",VLOOKUP(B883,[1]BASEDIESEL!$A$2:$AAA$11770,6))</f>
        <v>FRENTE-01</v>
      </c>
    </row>
    <row r="884" spans="1:9" x14ac:dyDescent="0.25">
      <c r="A884" s="7">
        <v>46159</v>
      </c>
      <c r="B884" s="16">
        <v>3053</v>
      </c>
      <c r="C884" s="16" t="s">
        <v>45</v>
      </c>
      <c r="D884" s="16" t="s">
        <v>219</v>
      </c>
      <c r="E884" s="16" t="s">
        <v>220</v>
      </c>
      <c r="F884" s="39">
        <v>618.72500000000002</v>
      </c>
      <c r="G884" s="16">
        <v>33</v>
      </c>
      <c r="H884" s="29">
        <v>18.75</v>
      </c>
      <c r="I884" s="20" t="str">
        <f>IF(B884="","",VLOOKUP(B884,[1]BASEDIESEL!$A$2:$AAA$11770,6))</f>
        <v>FRENTE-01</v>
      </c>
    </row>
    <row r="885" spans="1:9" x14ac:dyDescent="0.25">
      <c r="A885" s="7">
        <v>46159</v>
      </c>
      <c r="B885" s="17">
        <v>3054</v>
      </c>
      <c r="C885" s="17" t="s">
        <v>45</v>
      </c>
      <c r="D885" s="17" t="s">
        <v>219</v>
      </c>
      <c r="E885" s="17" t="s">
        <v>220</v>
      </c>
      <c r="F885" s="40">
        <v>588.14499999999998</v>
      </c>
      <c r="G885" s="17">
        <v>34</v>
      </c>
      <c r="H885" s="30">
        <v>17.3</v>
      </c>
      <c r="I885" s="20" t="str">
        <f>IF(B885="","",VLOOKUP(B885,[1]BASEDIESEL!$A$2:$AAA$11770,6))</f>
        <v>FRENTE-01</v>
      </c>
    </row>
    <row r="886" spans="1:9" x14ac:dyDescent="0.25">
      <c r="A886" s="7">
        <v>46160</v>
      </c>
      <c r="B886" s="50">
        <v>3051</v>
      </c>
      <c r="C886" s="16" t="s">
        <v>45</v>
      </c>
      <c r="D886" s="16" t="s">
        <v>219</v>
      </c>
      <c r="E886" s="16" t="s">
        <v>220</v>
      </c>
      <c r="F886" s="39">
        <v>438.08</v>
      </c>
      <c r="G886" s="16">
        <v>24</v>
      </c>
      <c r="H886" s="29">
        <v>18.25</v>
      </c>
      <c r="I886" s="20" t="str">
        <f>IF(B886="","",VLOOKUP(B886,[1]BASEDIESEL!$A$2:$AAA$11770,6))</f>
        <v>FRENTE-01</v>
      </c>
    </row>
    <row r="887" spans="1:9" x14ac:dyDescent="0.25">
      <c r="A887" s="7">
        <v>46160</v>
      </c>
      <c r="B887" s="51">
        <v>3052</v>
      </c>
      <c r="C887" s="17" t="s">
        <v>45</v>
      </c>
      <c r="D887" s="17" t="s">
        <v>219</v>
      </c>
      <c r="E887" s="17" t="s">
        <v>220</v>
      </c>
      <c r="F887" s="40">
        <v>515.03499999999997</v>
      </c>
      <c r="G887" s="17">
        <v>30</v>
      </c>
      <c r="H887" s="30">
        <v>17.170000000000002</v>
      </c>
      <c r="I887" s="20" t="str">
        <f>IF(B887="","",VLOOKUP(B887,[1]BASEDIESEL!$A$2:$AAA$11770,6))</f>
        <v>FRENTE-01</v>
      </c>
    </row>
    <row r="888" spans="1:9" x14ac:dyDescent="0.25">
      <c r="A888" s="7">
        <v>46160</v>
      </c>
      <c r="B888" s="50">
        <v>3053</v>
      </c>
      <c r="C888" s="16" t="s">
        <v>45</v>
      </c>
      <c r="D888" s="16" t="s">
        <v>219</v>
      </c>
      <c r="E888" s="16" t="s">
        <v>220</v>
      </c>
      <c r="F888" s="39">
        <v>408.08</v>
      </c>
      <c r="G888" s="16">
        <v>22</v>
      </c>
      <c r="H888" s="29">
        <v>18.55</v>
      </c>
      <c r="I888" s="20" t="str">
        <f>IF(B888="","",VLOOKUP(B888,[1]BASEDIESEL!$A$2:$AAA$11770,6))</f>
        <v>FRENTE-01</v>
      </c>
    </row>
    <row r="889" spans="1:9" x14ac:dyDescent="0.25">
      <c r="A889" s="7">
        <v>46160</v>
      </c>
      <c r="B889" s="51">
        <v>3054</v>
      </c>
      <c r="C889" s="17" t="s">
        <v>45</v>
      </c>
      <c r="D889" s="17" t="s">
        <v>219</v>
      </c>
      <c r="E889" s="17" t="s">
        <v>220</v>
      </c>
      <c r="F889" s="40">
        <v>262.76499999999999</v>
      </c>
      <c r="G889" s="17">
        <v>15</v>
      </c>
      <c r="H889" s="30">
        <v>17.52</v>
      </c>
      <c r="I889" s="20" t="str">
        <f>IF(B889="","",VLOOKUP(B889,[1]BASEDIESEL!$A$2:$AAA$11770,6))</f>
        <v>FRENTE-01</v>
      </c>
    </row>
    <row r="890" spans="1:9" x14ac:dyDescent="0.25">
      <c r="A890" s="7">
        <v>46160</v>
      </c>
      <c r="B890" s="50">
        <v>3019</v>
      </c>
      <c r="C890" s="16" t="s">
        <v>42</v>
      </c>
      <c r="D890" s="16" t="s">
        <v>43</v>
      </c>
      <c r="E890" s="16" t="s">
        <v>14</v>
      </c>
      <c r="F890" s="39">
        <v>432.95</v>
      </c>
      <c r="G890" s="16">
        <v>26</v>
      </c>
      <c r="H890" s="29">
        <v>16.649999999999999</v>
      </c>
      <c r="I890" s="20" t="str">
        <f>IF(B890="","",VLOOKUP(B890,[1]BASEDIESEL!$A$2:$AAA$11770,6))</f>
        <v>FRENTE-02</v>
      </c>
    </row>
    <row r="891" spans="1:9" x14ac:dyDescent="0.25">
      <c r="A891" s="7">
        <v>46160</v>
      </c>
      <c r="B891" s="51">
        <v>3020</v>
      </c>
      <c r="C891" s="17" t="s">
        <v>42</v>
      </c>
      <c r="D891" s="17" t="s">
        <v>43</v>
      </c>
      <c r="E891" s="17" t="s">
        <v>14</v>
      </c>
      <c r="F891" s="40">
        <v>373.02499999999998</v>
      </c>
      <c r="G891" s="17">
        <v>24</v>
      </c>
      <c r="H891" s="30">
        <v>15.54</v>
      </c>
      <c r="I891" s="20" t="str">
        <f>IF(B891="","",VLOOKUP(B891,[1]BASEDIESEL!$A$2:$AAA$11770,6))</f>
        <v>FRENTE-02</v>
      </c>
    </row>
    <row r="892" spans="1:9" x14ac:dyDescent="0.25">
      <c r="A892" s="7">
        <v>46160</v>
      </c>
      <c r="B892" s="50">
        <v>3021</v>
      </c>
      <c r="C892" s="16" t="s">
        <v>42</v>
      </c>
      <c r="D892" s="16" t="s">
        <v>43</v>
      </c>
      <c r="E892" s="16" t="s">
        <v>14</v>
      </c>
      <c r="F892" s="39">
        <v>379.565</v>
      </c>
      <c r="G892" s="16">
        <v>24</v>
      </c>
      <c r="H892" s="29">
        <v>15.82</v>
      </c>
      <c r="I892" s="20" t="str">
        <f>IF(B892="","",VLOOKUP(B892,[1]BASEDIESEL!$A$2:$AAA$11770,6))</f>
        <v>FRENTE-02</v>
      </c>
    </row>
    <row r="893" spans="1:9" x14ac:dyDescent="0.25">
      <c r="A893" s="7">
        <v>46160</v>
      </c>
      <c r="B893" s="51">
        <v>3022</v>
      </c>
      <c r="C893" s="17" t="s">
        <v>42</v>
      </c>
      <c r="D893" s="17" t="s">
        <v>43</v>
      </c>
      <c r="E893" s="17" t="s">
        <v>14</v>
      </c>
      <c r="F893" s="40">
        <v>493.52</v>
      </c>
      <c r="G893" s="17">
        <v>33</v>
      </c>
      <c r="H893" s="30">
        <v>14.96</v>
      </c>
      <c r="I893" s="20" t="str">
        <f>IF(B893="","",VLOOKUP(B893,[1]BASEDIESEL!$A$2:$AAA$11770,6))</f>
        <v>FRENTE-02</v>
      </c>
    </row>
    <row r="894" spans="1:9" x14ac:dyDescent="0.25">
      <c r="A894" s="7">
        <v>46160</v>
      </c>
      <c r="B894" s="50">
        <v>3023</v>
      </c>
      <c r="C894" s="16" t="s">
        <v>42</v>
      </c>
      <c r="D894" s="16" t="s">
        <v>43</v>
      </c>
      <c r="E894" s="16" t="s">
        <v>14</v>
      </c>
      <c r="F894" s="39">
        <v>334.69099999999997</v>
      </c>
      <c r="G894" s="16">
        <v>17</v>
      </c>
      <c r="H894" s="29">
        <v>19.690000000000001</v>
      </c>
      <c r="I894" s="20" t="str">
        <f>IF(B894="","",VLOOKUP(B894,[1]BASEDIESEL!$A$2:$AAA$11770,6))</f>
        <v>FRENTE-03</v>
      </c>
    </row>
    <row r="895" spans="1:9" x14ac:dyDescent="0.25">
      <c r="A895" s="7">
        <v>46160</v>
      </c>
      <c r="B895" s="51">
        <v>3024</v>
      </c>
      <c r="C895" s="17" t="s">
        <v>42</v>
      </c>
      <c r="D895" s="17" t="s">
        <v>43</v>
      </c>
      <c r="E895" s="17" t="s">
        <v>14</v>
      </c>
      <c r="F895" s="40">
        <v>273.029</v>
      </c>
      <c r="G895" s="17">
        <v>15</v>
      </c>
      <c r="H895" s="30">
        <v>18.2</v>
      </c>
      <c r="I895" s="20" t="str">
        <f>IF(B895="","",VLOOKUP(B895,[1]BASEDIESEL!$A$2:$AAA$11770,6))</f>
        <v>FRENTE-03</v>
      </c>
    </row>
    <row r="896" spans="1:9" x14ac:dyDescent="0.25">
      <c r="A896" s="7">
        <v>46160</v>
      </c>
      <c r="B896" s="50">
        <v>3025</v>
      </c>
      <c r="C896" s="16" t="s">
        <v>42</v>
      </c>
      <c r="D896" s="16" t="s">
        <v>43</v>
      </c>
      <c r="E896" s="16" t="s">
        <v>14</v>
      </c>
      <c r="F896" s="39">
        <v>401.84100000000001</v>
      </c>
      <c r="G896" s="16">
        <v>21</v>
      </c>
      <c r="H896" s="29">
        <v>19.14</v>
      </c>
      <c r="I896" s="20" t="str">
        <f>IF(B896="","",VLOOKUP(B896,[1]BASEDIESEL!$A$2:$AAA$11770,6))</f>
        <v>FRENTE-03</v>
      </c>
    </row>
    <row r="897" spans="1:9" x14ac:dyDescent="0.25">
      <c r="A897" s="7">
        <v>46160</v>
      </c>
      <c r="B897" s="51">
        <v>3026</v>
      </c>
      <c r="C897" s="17" t="s">
        <v>42</v>
      </c>
      <c r="D897" s="17" t="s">
        <v>43</v>
      </c>
      <c r="E897" s="17" t="s">
        <v>14</v>
      </c>
      <c r="F897" s="40">
        <v>255.459</v>
      </c>
      <c r="G897" s="17">
        <v>14</v>
      </c>
      <c r="H897" s="30">
        <v>18.25</v>
      </c>
      <c r="I897" s="20" t="str">
        <f>IF(B897="","",VLOOKUP(B897,[1]BASEDIESEL!$A$2:$AAA$11770,6))</f>
        <v>FRENTE-03</v>
      </c>
    </row>
    <row r="898" spans="1:9" x14ac:dyDescent="0.25">
      <c r="A898" s="7">
        <v>46160</v>
      </c>
      <c r="B898" s="51">
        <v>3031</v>
      </c>
      <c r="C898" s="17" t="s">
        <v>44</v>
      </c>
      <c r="D898" s="17" t="s">
        <v>43</v>
      </c>
      <c r="E898" s="17" t="s">
        <v>14</v>
      </c>
      <c r="F898" s="40">
        <v>298.75799999999998</v>
      </c>
      <c r="G898" s="17">
        <v>16</v>
      </c>
      <c r="H898" s="30">
        <v>18.670000000000002</v>
      </c>
      <c r="I898" s="20" t="str">
        <f>IF(B898="","",VLOOKUP(B898,[1]BASEDIESEL!$A$2:$AAA$11770,6))</f>
        <v>FRENTE-04</v>
      </c>
    </row>
    <row r="899" spans="1:9" x14ac:dyDescent="0.25">
      <c r="A899" s="7">
        <v>46160</v>
      </c>
      <c r="B899" s="50">
        <v>3035</v>
      </c>
      <c r="C899" s="16" t="s">
        <v>44</v>
      </c>
      <c r="D899" s="16" t="s">
        <v>43</v>
      </c>
      <c r="E899" s="16" t="s">
        <v>14</v>
      </c>
      <c r="F899" s="39">
        <v>250.74600000000001</v>
      </c>
      <c r="G899" s="16">
        <v>14</v>
      </c>
      <c r="H899" s="29">
        <v>17.91</v>
      </c>
      <c r="I899" s="20" t="str">
        <f>IF(B899="","",VLOOKUP(B899,[1]BASEDIESEL!$A$2:$AAA$11770,6))</f>
        <v>FRENTE-04</v>
      </c>
    </row>
    <row r="900" spans="1:9" x14ac:dyDescent="0.25">
      <c r="A900" s="7">
        <v>46160</v>
      </c>
      <c r="B900" s="51">
        <v>3041</v>
      </c>
      <c r="C900" s="17" t="s">
        <v>42</v>
      </c>
      <c r="D900" s="17" t="s">
        <v>43</v>
      </c>
      <c r="E900" s="17" t="s">
        <v>14</v>
      </c>
      <c r="F900" s="40">
        <v>198.03100000000001</v>
      </c>
      <c r="G900" s="17">
        <v>13</v>
      </c>
      <c r="H900" s="30">
        <v>15.23</v>
      </c>
      <c r="I900" s="20" t="str">
        <f>IF(B900="","",VLOOKUP(B900,[1]BASEDIESEL!$A$2:$AAA$11770,6))</f>
        <v>FRENTE-04</v>
      </c>
    </row>
    <row r="901" spans="1:9" x14ac:dyDescent="0.25">
      <c r="A901" s="7">
        <v>46160</v>
      </c>
      <c r="B901" s="51">
        <v>3043</v>
      </c>
      <c r="C901" s="17" t="s">
        <v>42</v>
      </c>
      <c r="D901" s="17" t="s">
        <v>43</v>
      </c>
      <c r="E901" s="17" t="s">
        <v>14</v>
      </c>
      <c r="F901" s="40">
        <v>122.625</v>
      </c>
      <c r="G901" s="17">
        <v>8</v>
      </c>
      <c r="H901" s="30">
        <v>15.33</v>
      </c>
      <c r="I901" s="20" t="str">
        <f>IF(B901="","",VLOOKUP(B901,[1]BASEDIESEL!$A$2:$AAA$11770,6))</f>
        <v>FRENTE-04</v>
      </c>
    </row>
    <row r="902" spans="1:9" x14ac:dyDescent="0.25">
      <c r="A902" s="7">
        <v>46160</v>
      </c>
      <c r="B902" s="50">
        <v>3047</v>
      </c>
      <c r="C902" s="16" t="s">
        <v>42</v>
      </c>
      <c r="D902" s="16" t="s">
        <v>43</v>
      </c>
      <c r="E902" s="16" t="s">
        <v>14</v>
      </c>
      <c r="F902" s="39">
        <v>340.60700000000003</v>
      </c>
      <c r="G902" s="16">
        <v>19</v>
      </c>
      <c r="H902" s="29">
        <v>17.93</v>
      </c>
      <c r="I902" s="20" t="str">
        <f>IF(B902="","",VLOOKUP(B902,[1]BASEDIESEL!$A$2:$AAA$11770,6))</f>
        <v>FRENTE-05</v>
      </c>
    </row>
    <row r="903" spans="1:9" x14ac:dyDescent="0.25">
      <c r="A903" s="7">
        <v>46160</v>
      </c>
      <c r="B903" s="51">
        <v>3048</v>
      </c>
      <c r="C903" s="17" t="s">
        <v>42</v>
      </c>
      <c r="D903" s="17" t="s">
        <v>43</v>
      </c>
      <c r="E903" s="17" t="s">
        <v>14</v>
      </c>
      <c r="F903" s="40">
        <v>226.828</v>
      </c>
      <c r="G903" s="17">
        <v>13</v>
      </c>
      <c r="H903" s="30">
        <v>17.45</v>
      </c>
      <c r="I903" s="20" t="str">
        <f>IF(B903="","",VLOOKUP(B903,[1]BASEDIESEL!$A$2:$AAA$11770,6))</f>
        <v>FRENTE-05</v>
      </c>
    </row>
    <row r="904" spans="1:9" x14ac:dyDescent="0.25">
      <c r="A904" s="7">
        <v>46160</v>
      </c>
      <c r="B904" s="50">
        <v>3049</v>
      </c>
      <c r="C904" s="16" t="s">
        <v>42</v>
      </c>
      <c r="D904" s="16" t="s">
        <v>43</v>
      </c>
      <c r="E904" s="16" t="s">
        <v>14</v>
      </c>
      <c r="F904" s="39">
        <v>268.97500000000002</v>
      </c>
      <c r="G904" s="16">
        <v>17</v>
      </c>
      <c r="H904" s="29">
        <v>15.82</v>
      </c>
      <c r="I904" s="20" t="str">
        <f>IF(B904="","",VLOOKUP(B904,[1]BASEDIESEL!$A$2:$AAA$11770,6))</f>
        <v>FRENTE-05</v>
      </c>
    </row>
    <row r="905" spans="1:9" x14ac:dyDescent="0.25">
      <c r="A905" s="7">
        <v>46160</v>
      </c>
      <c r="B905" s="51">
        <v>3050</v>
      </c>
      <c r="C905" s="17" t="s">
        <v>42</v>
      </c>
      <c r="D905" s="17" t="s">
        <v>43</v>
      </c>
      <c r="E905" s="17" t="s">
        <v>14</v>
      </c>
      <c r="F905" s="40">
        <v>286.14499999999998</v>
      </c>
      <c r="G905" s="17">
        <v>17</v>
      </c>
      <c r="H905" s="30">
        <v>16.829999999999998</v>
      </c>
      <c r="I905" s="20" t="str">
        <f>IF(B905="","",VLOOKUP(B905,[1]BASEDIESEL!$A$2:$AAA$11770,6))</f>
        <v>FRENTE-05</v>
      </c>
    </row>
    <row r="906" spans="1:9" x14ac:dyDescent="0.25">
      <c r="A906" s="7">
        <v>46160</v>
      </c>
      <c r="B906" s="51">
        <v>3028</v>
      </c>
      <c r="C906" s="17" t="s">
        <v>44</v>
      </c>
      <c r="D906" s="17" t="s">
        <v>43</v>
      </c>
      <c r="E906" s="17" t="s">
        <v>14</v>
      </c>
      <c r="F906" s="40">
        <v>163.82499999999999</v>
      </c>
      <c r="G906" s="17">
        <v>14</v>
      </c>
      <c r="H906" s="30">
        <v>11.7</v>
      </c>
      <c r="I906" s="20" t="str">
        <f>IF(B906="","",VLOOKUP(B906,[1]BASEDIESEL!$A$2:$AAA$11770,6))</f>
        <v>FRENTE-06</v>
      </c>
    </row>
    <row r="907" spans="1:9" x14ac:dyDescent="0.25">
      <c r="A907" s="7">
        <v>46160</v>
      </c>
      <c r="B907" s="51">
        <v>3034</v>
      </c>
      <c r="C907" s="17" t="s">
        <v>44</v>
      </c>
      <c r="D907" s="17" t="s">
        <v>43</v>
      </c>
      <c r="E907" s="17" t="s">
        <v>14</v>
      </c>
      <c r="F907" s="40">
        <v>194.40100000000001</v>
      </c>
      <c r="G907" s="17">
        <v>15</v>
      </c>
      <c r="H907" s="30">
        <v>12.96</v>
      </c>
      <c r="I907" s="20" t="str">
        <f>IF(B907="","",VLOOKUP(B907,[1]BASEDIESEL!$A$2:$AAA$11770,6))</f>
        <v>FRENTE-06</v>
      </c>
    </row>
    <row r="908" spans="1:9" x14ac:dyDescent="0.25">
      <c r="A908" s="7">
        <v>46160</v>
      </c>
      <c r="B908" s="50">
        <v>3042</v>
      </c>
      <c r="C908" s="16" t="s">
        <v>42</v>
      </c>
      <c r="D908" s="16" t="s">
        <v>43</v>
      </c>
      <c r="E908" s="16" t="s">
        <v>14</v>
      </c>
      <c r="F908" s="39">
        <v>175.81299999999999</v>
      </c>
      <c r="G908" s="16">
        <v>15</v>
      </c>
      <c r="H908" s="29">
        <v>11.72</v>
      </c>
      <c r="I908" s="20" t="str">
        <f>IF(B908="","",VLOOKUP(B908,[1]BASEDIESEL!$A$2:$AAA$11770,6))</f>
        <v>FRENTE-06</v>
      </c>
    </row>
    <row r="909" spans="1:9" x14ac:dyDescent="0.25">
      <c r="A909" s="7">
        <v>46160</v>
      </c>
      <c r="B909" s="51">
        <v>3046</v>
      </c>
      <c r="C909" s="17" t="s">
        <v>42</v>
      </c>
      <c r="D909" s="17" t="s">
        <v>43</v>
      </c>
      <c r="E909" s="17" t="s">
        <v>14</v>
      </c>
      <c r="F909" s="40">
        <v>178.14099999999999</v>
      </c>
      <c r="G909" s="17">
        <v>13</v>
      </c>
      <c r="H909" s="30">
        <v>13.7</v>
      </c>
      <c r="I909" s="20" t="str">
        <f>IF(B909="","",VLOOKUP(B909,[1]BASEDIESEL!$A$2:$AAA$11770,6))</f>
        <v>FRENTE-06</v>
      </c>
    </row>
    <row r="910" spans="1:9" x14ac:dyDescent="0.25">
      <c r="A910" s="7">
        <v>46160</v>
      </c>
      <c r="B910" s="50">
        <v>3027</v>
      </c>
      <c r="C910" s="16" t="s">
        <v>44</v>
      </c>
      <c r="D910" s="16" t="s">
        <v>43</v>
      </c>
      <c r="E910" s="16" t="s">
        <v>14</v>
      </c>
      <c r="F910" s="39">
        <v>284.85899999999998</v>
      </c>
      <c r="G910" s="16">
        <v>16</v>
      </c>
      <c r="H910" s="29">
        <v>17.8</v>
      </c>
      <c r="I910" s="20" t="str">
        <f>IF(B910="","",VLOOKUP(B910,[1]BASEDIESEL!$A$2:$AAA$11770,6))</f>
        <v>FRENTE-04</v>
      </c>
    </row>
    <row r="911" spans="1:9" x14ac:dyDescent="0.25">
      <c r="A911" s="7">
        <v>46160</v>
      </c>
      <c r="B911" s="50">
        <v>3030</v>
      </c>
      <c r="C911" s="16" t="s">
        <v>44</v>
      </c>
      <c r="D911" s="16" t="s">
        <v>43</v>
      </c>
      <c r="E911" s="16" t="s">
        <v>14</v>
      </c>
      <c r="F911" s="39">
        <v>259.17500000000001</v>
      </c>
      <c r="G911" s="16">
        <v>13</v>
      </c>
      <c r="H911" s="29">
        <v>19.940000000000001</v>
      </c>
      <c r="I911" s="20" t="str">
        <f>IF(B911="","",VLOOKUP(B911,[1]BASEDIESEL!$A$2:$AAA$11770,6))</f>
        <v>FRENTE-07</v>
      </c>
    </row>
    <row r="912" spans="1:9" x14ac:dyDescent="0.25">
      <c r="A912" s="7">
        <v>46160</v>
      </c>
      <c r="B912" s="50">
        <v>3045</v>
      </c>
      <c r="C912" s="16" t="s">
        <v>42</v>
      </c>
      <c r="D912" s="16" t="s">
        <v>43</v>
      </c>
      <c r="E912" s="16" t="s">
        <v>14</v>
      </c>
      <c r="F912" s="39">
        <v>257.452</v>
      </c>
      <c r="G912" s="16">
        <v>15</v>
      </c>
      <c r="H912" s="29">
        <v>17.16</v>
      </c>
      <c r="I912" s="20" t="str">
        <f>IF(B912="","",VLOOKUP(B912,[1]BASEDIESEL!$A$2:$AAA$11770,6))</f>
        <v>FRENTE-07</v>
      </c>
    </row>
    <row r="913" spans="1:9" x14ac:dyDescent="0.25">
      <c r="A913" s="7">
        <v>46160</v>
      </c>
      <c r="B913" s="50">
        <v>3033</v>
      </c>
      <c r="C913" s="16" t="s">
        <v>44</v>
      </c>
      <c r="D913" s="16" t="s">
        <v>43</v>
      </c>
      <c r="E913" s="16" t="s">
        <v>14</v>
      </c>
      <c r="F913" s="39">
        <v>301.73899999999998</v>
      </c>
      <c r="G913" s="16">
        <v>14</v>
      </c>
      <c r="H913" s="29">
        <v>21.55</v>
      </c>
      <c r="I913" s="20" t="str">
        <f>IF(B913="","",VLOOKUP(B913,[1]BASEDIESEL!$A$2:$AAA$11770,6))</f>
        <v>FRENTE-07</v>
      </c>
    </row>
    <row r="914" spans="1:9" x14ac:dyDescent="0.25">
      <c r="A914" s="7">
        <v>46161</v>
      </c>
      <c r="B914" s="32">
        <v>3051</v>
      </c>
      <c r="C914" s="16" t="s">
        <v>45</v>
      </c>
      <c r="D914" s="16" t="s">
        <v>219</v>
      </c>
      <c r="E914" s="16" t="s">
        <v>220</v>
      </c>
      <c r="F914" s="39">
        <v>492.95499999999998</v>
      </c>
      <c r="G914" s="16">
        <v>26</v>
      </c>
      <c r="H914" s="29">
        <v>18.96</v>
      </c>
      <c r="I914" s="20" t="str">
        <f>IF(B914="","",VLOOKUP(B914,[1]BASEDIESEL!$A$2:$AAA$11770,6))</f>
        <v>FRENTE-01</v>
      </c>
    </row>
    <row r="915" spans="1:9" x14ac:dyDescent="0.25">
      <c r="A915" s="7">
        <v>46161</v>
      </c>
      <c r="B915" s="33">
        <v>3052</v>
      </c>
      <c r="C915" s="17" t="s">
        <v>45</v>
      </c>
      <c r="D915" s="17" t="s">
        <v>219</v>
      </c>
      <c r="E915" s="17" t="s">
        <v>220</v>
      </c>
      <c r="F915" s="40">
        <v>410.61</v>
      </c>
      <c r="G915" s="17">
        <v>22</v>
      </c>
      <c r="H915" s="30">
        <v>18.66</v>
      </c>
      <c r="I915" s="20" t="str">
        <f>IF(B915="","",VLOOKUP(B915,[1]BASEDIESEL!$A$2:$AAA$11770,6))</f>
        <v>FRENTE-01</v>
      </c>
    </row>
    <row r="916" spans="1:9" x14ac:dyDescent="0.25">
      <c r="A916" s="7">
        <v>46161</v>
      </c>
      <c r="B916" s="32">
        <v>3053</v>
      </c>
      <c r="C916" s="16" t="s">
        <v>45</v>
      </c>
      <c r="D916" s="16" t="s">
        <v>219</v>
      </c>
      <c r="E916" s="16" t="s">
        <v>220</v>
      </c>
      <c r="F916" s="39">
        <v>329.125</v>
      </c>
      <c r="G916" s="16">
        <v>19</v>
      </c>
      <c r="H916" s="29">
        <v>17.32</v>
      </c>
      <c r="I916" s="20" t="str">
        <f>IF(B916="","",VLOOKUP(B916,[1]BASEDIESEL!$A$2:$AAA$11770,6))</f>
        <v>FRENTE-01</v>
      </c>
    </row>
    <row r="917" spans="1:9" x14ac:dyDescent="0.25">
      <c r="A917" s="7">
        <v>46161</v>
      </c>
      <c r="B917" s="33">
        <v>3054</v>
      </c>
      <c r="C917" s="17" t="s">
        <v>45</v>
      </c>
      <c r="D917" s="17" t="s">
        <v>219</v>
      </c>
      <c r="E917" s="17" t="s">
        <v>220</v>
      </c>
      <c r="F917" s="40">
        <v>281.13</v>
      </c>
      <c r="G917" s="17">
        <v>15</v>
      </c>
      <c r="H917" s="30">
        <v>18.739999999999998</v>
      </c>
      <c r="I917" s="20" t="str">
        <f>IF(B917="","",VLOOKUP(B917,[1]BASEDIESEL!$A$2:$AAA$11770,6))</f>
        <v>FRENTE-01</v>
      </c>
    </row>
    <row r="918" spans="1:9" x14ac:dyDescent="0.25">
      <c r="A918" s="7">
        <v>46161</v>
      </c>
      <c r="B918" s="32">
        <v>3019</v>
      </c>
      <c r="C918" s="16" t="s">
        <v>42</v>
      </c>
      <c r="D918" s="16" t="s">
        <v>43</v>
      </c>
      <c r="E918" s="16" t="s">
        <v>14</v>
      </c>
      <c r="F918" s="39">
        <v>338.47</v>
      </c>
      <c r="G918" s="16">
        <v>21</v>
      </c>
      <c r="H918" s="29">
        <v>16.12</v>
      </c>
      <c r="I918" s="20" t="str">
        <f>IF(B918="","",VLOOKUP(B918,[1]BASEDIESEL!$A$2:$AAA$11770,6))</f>
        <v>FRENTE-02</v>
      </c>
    </row>
    <row r="919" spans="1:9" x14ac:dyDescent="0.25">
      <c r="A919" s="7">
        <v>46161</v>
      </c>
      <c r="B919" s="33">
        <v>3020</v>
      </c>
      <c r="C919" s="17" t="s">
        <v>42</v>
      </c>
      <c r="D919" s="17" t="s">
        <v>43</v>
      </c>
      <c r="E919" s="17" t="s">
        <v>14</v>
      </c>
      <c r="F919" s="40">
        <v>401.02499999999998</v>
      </c>
      <c r="G919" s="17">
        <v>24</v>
      </c>
      <c r="H919" s="30">
        <v>16.71</v>
      </c>
      <c r="I919" s="20" t="str">
        <f>IF(B919="","",VLOOKUP(B919,[1]BASEDIESEL!$A$2:$AAA$11770,6))</f>
        <v>FRENTE-02</v>
      </c>
    </row>
    <row r="920" spans="1:9" x14ac:dyDescent="0.25">
      <c r="A920" s="7">
        <v>46161</v>
      </c>
      <c r="B920" s="32">
        <v>3021</v>
      </c>
      <c r="C920" s="16" t="s">
        <v>42</v>
      </c>
      <c r="D920" s="16" t="s">
        <v>43</v>
      </c>
      <c r="E920" s="16" t="s">
        <v>14</v>
      </c>
      <c r="F920" s="39">
        <v>284.96499999999997</v>
      </c>
      <c r="G920" s="16">
        <v>17</v>
      </c>
      <c r="H920" s="29">
        <v>16.760000000000002</v>
      </c>
      <c r="I920" s="20" t="str">
        <f>IF(B920="","",VLOOKUP(B920,[1]BASEDIESEL!$A$2:$AAA$11770,6))</f>
        <v>FRENTE-02</v>
      </c>
    </row>
    <row r="921" spans="1:9" x14ac:dyDescent="0.25">
      <c r="A921" s="7">
        <v>46161</v>
      </c>
      <c r="B921" s="33">
        <v>3022</v>
      </c>
      <c r="C921" s="17" t="s">
        <v>42</v>
      </c>
      <c r="D921" s="17" t="s">
        <v>43</v>
      </c>
      <c r="E921" s="17" t="s">
        <v>14</v>
      </c>
      <c r="F921" s="40">
        <v>339.8</v>
      </c>
      <c r="G921" s="17">
        <v>20</v>
      </c>
      <c r="H921" s="30">
        <v>16.989999999999998</v>
      </c>
      <c r="I921" s="20" t="str">
        <f>IF(B921="","",VLOOKUP(B921,[1]BASEDIESEL!$A$2:$AAA$11770,6))</f>
        <v>FRENTE-02</v>
      </c>
    </row>
    <row r="922" spans="1:9" x14ac:dyDescent="0.25">
      <c r="A922" s="7">
        <v>46161</v>
      </c>
      <c r="B922" s="32">
        <v>3023</v>
      </c>
      <c r="C922" s="16" t="s">
        <v>42</v>
      </c>
      <c r="D922" s="16" t="s">
        <v>43</v>
      </c>
      <c r="E922" s="16" t="s">
        <v>14</v>
      </c>
      <c r="F922" s="39">
        <v>339.90199999999999</v>
      </c>
      <c r="G922" s="16">
        <v>18</v>
      </c>
      <c r="H922" s="29">
        <v>18.88</v>
      </c>
      <c r="I922" s="20" t="str">
        <f>IF(B922="","",VLOOKUP(B922,[1]BASEDIESEL!$A$2:$AAA$11770,6))</f>
        <v>FRENTE-03</v>
      </c>
    </row>
    <row r="923" spans="1:9" x14ac:dyDescent="0.25">
      <c r="A923" s="7">
        <v>46161</v>
      </c>
      <c r="B923" s="33">
        <v>3024</v>
      </c>
      <c r="C923" s="17" t="s">
        <v>42</v>
      </c>
      <c r="D923" s="17" t="s">
        <v>43</v>
      </c>
      <c r="E923" s="17" t="s">
        <v>14</v>
      </c>
      <c r="F923" s="40">
        <v>531.84400000000005</v>
      </c>
      <c r="G923" s="17">
        <v>28</v>
      </c>
      <c r="H923" s="30">
        <v>18.989999999999998</v>
      </c>
      <c r="I923" s="20" t="str">
        <f>IF(B923="","",VLOOKUP(B923,[1]BASEDIESEL!$A$2:$AAA$11770,6))</f>
        <v>FRENTE-03</v>
      </c>
    </row>
    <row r="924" spans="1:9" x14ac:dyDescent="0.25">
      <c r="A924" s="7">
        <v>46161</v>
      </c>
      <c r="B924" s="32">
        <v>3025</v>
      </c>
      <c r="C924" s="16" t="s">
        <v>42</v>
      </c>
      <c r="D924" s="16" t="s">
        <v>43</v>
      </c>
      <c r="E924" s="16" t="s">
        <v>14</v>
      </c>
      <c r="F924" s="39">
        <v>347.83199999999999</v>
      </c>
      <c r="G924" s="16">
        <v>19</v>
      </c>
      <c r="H924" s="29">
        <v>18.309999999999999</v>
      </c>
      <c r="I924" s="20" t="str">
        <f>IF(B924="","",VLOOKUP(B924,[1]BASEDIESEL!$A$2:$AAA$11770,6))</f>
        <v>FRENTE-03</v>
      </c>
    </row>
    <row r="925" spans="1:9" x14ac:dyDescent="0.25">
      <c r="A925" s="7">
        <v>46161</v>
      </c>
      <c r="B925" s="33">
        <v>3026</v>
      </c>
      <c r="C925" s="17" t="s">
        <v>42</v>
      </c>
      <c r="D925" s="17" t="s">
        <v>43</v>
      </c>
      <c r="E925" s="17" t="s">
        <v>14</v>
      </c>
      <c r="F925" s="40">
        <v>332.36200000000002</v>
      </c>
      <c r="G925" s="17">
        <v>19</v>
      </c>
      <c r="H925" s="30">
        <v>17.489999999999998</v>
      </c>
      <c r="I925" s="20" t="str">
        <f>IF(B925="","",VLOOKUP(B925,[1]BASEDIESEL!$A$2:$AAA$11770,6))</f>
        <v>FRENTE-03</v>
      </c>
    </row>
    <row r="926" spans="1:9" x14ac:dyDescent="0.25">
      <c r="A926" s="7">
        <v>46161</v>
      </c>
      <c r="B926" s="33">
        <v>3031</v>
      </c>
      <c r="C926" s="17" t="s">
        <v>44</v>
      </c>
      <c r="D926" s="17" t="s">
        <v>43</v>
      </c>
      <c r="E926" s="17" t="s">
        <v>14</v>
      </c>
      <c r="F926" s="40">
        <v>186.505</v>
      </c>
      <c r="G926" s="17">
        <v>12</v>
      </c>
      <c r="H926" s="30">
        <v>15.54</v>
      </c>
      <c r="I926" s="20" t="str">
        <f>IF(B926="","",VLOOKUP(B926,[1]BASEDIESEL!$A$2:$AAA$11770,6))</f>
        <v>FRENTE-04</v>
      </c>
    </row>
    <row r="927" spans="1:9" x14ac:dyDescent="0.25">
      <c r="A927" s="7">
        <v>46161</v>
      </c>
      <c r="B927" s="32">
        <v>3035</v>
      </c>
      <c r="C927" s="16" t="s">
        <v>44</v>
      </c>
      <c r="D927" s="16" t="s">
        <v>43</v>
      </c>
      <c r="E927" s="16" t="s">
        <v>14</v>
      </c>
      <c r="F927" s="39">
        <v>263.02300000000002</v>
      </c>
      <c r="G927" s="16">
        <v>15</v>
      </c>
      <c r="H927" s="29">
        <v>17.53</v>
      </c>
      <c r="I927" s="20" t="str">
        <f>IF(B927="","",VLOOKUP(B927,[1]BASEDIESEL!$A$2:$AAA$11770,6))</f>
        <v>FRENTE-04</v>
      </c>
    </row>
    <row r="928" spans="1:9" x14ac:dyDescent="0.25">
      <c r="A928" s="7">
        <v>46161</v>
      </c>
      <c r="B928" s="33">
        <v>3041</v>
      </c>
      <c r="C928" s="17" t="s">
        <v>42</v>
      </c>
      <c r="D928" s="17" t="s">
        <v>43</v>
      </c>
      <c r="E928" s="17" t="s">
        <v>14</v>
      </c>
      <c r="F928" s="40">
        <v>189.916</v>
      </c>
      <c r="G928" s="17">
        <v>11</v>
      </c>
      <c r="H928" s="30">
        <v>17.27</v>
      </c>
      <c r="I928" s="20" t="str">
        <f>IF(B928="","",VLOOKUP(B928,[1]BASEDIESEL!$A$2:$AAA$11770,6))</f>
        <v>FRENTE-04</v>
      </c>
    </row>
    <row r="929" spans="1:9" x14ac:dyDescent="0.25">
      <c r="A929" s="7">
        <v>46161</v>
      </c>
      <c r="B929" s="33">
        <v>3043</v>
      </c>
      <c r="C929" s="17" t="s">
        <v>42</v>
      </c>
      <c r="D929" s="17" t="s">
        <v>43</v>
      </c>
      <c r="E929" s="17" t="s">
        <v>14</v>
      </c>
      <c r="F929" s="40">
        <v>72.396000000000001</v>
      </c>
      <c r="G929" s="17">
        <v>5</v>
      </c>
      <c r="H929" s="30">
        <v>14.48</v>
      </c>
      <c r="I929" s="20" t="str">
        <f>IF(B929="","",VLOOKUP(B929,[1]BASEDIESEL!$A$2:$AAA$11770,6))</f>
        <v>FRENTE-04</v>
      </c>
    </row>
    <row r="930" spans="1:9" x14ac:dyDescent="0.25">
      <c r="A930" s="7">
        <v>46161</v>
      </c>
      <c r="B930" s="32">
        <v>3047</v>
      </c>
      <c r="C930" s="16" t="s">
        <v>42</v>
      </c>
      <c r="D930" s="16" t="s">
        <v>43</v>
      </c>
      <c r="E930" s="16" t="s">
        <v>14</v>
      </c>
      <c r="F930" s="39">
        <v>410.98599999999999</v>
      </c>
      <c r="G930" s="16">
        <v>21</v>
      </c>
      <c r="H930" s="29">
        <v>19.57</v>
      </c>
      <c r="I930" s="20" t="str">
        <f>IF(B930="","",VLOOKUP(B930,[1]BASEDIESEL!$A$2:$AAA$11770,6))</f>
        <v>FRENTE-05</v>
      </c>
    </row>
    <row r="931" spans="1:9" x14ac:dyDescent="0.25">
      <c r="A931" s="7">
        <v>46161</v>
      </c>
      <c r="B931" s="33">
        <v>3048</v>
      </c>
      <c r="C931" s="17" t="s">
        <v>42</v>
      </c>
      <c r="D931" s="17" t="s">
        <v>43</v>
      </c>
      <c r="E931" s="17" t="s">
        <v>14</v>
      </c>
      <c r="F931" s="40">
        <v>43.87</v>
      </c>
      <c r="G931" s="17">
        <v>3</v>
      </c>
      <c r="H931" s="30">
        <v>14.62</v>
      </c>
      <c r="I931" s="20" t="str">
        <f>IF(B931="","",VLOOKUP(B931,[1]BASEDIESEL!$A$2:$AAA$11770,6))</f>
        <v>FRENTE-05</v>
      </c>
    </row>
    <row r="932" spans="1:9" x14ac:dyDescent="0.25">
      <c r="A932" s="7">
        <v>46161</v>
      </c>
      <c r="B932" s="32">
        <v>3049</v>
      </c>
      <c r="C932" s="16" t="s">
        <v>42</v>
      </c>
      <c r="D932" s="16" t="s">
        <v>43</v>
      </c>
      <c r="E932" s="16" t="s">
        <v>14</v>
      </c>
      <c r="F932" s="39">
        <v>397.87700000000001</v>
      </c>
      <c r="G932" s="16">
        <v>22</v>
      </c>
      <c r="H932" s="29">
        <v>18.09</v>
      </c>
      <c r="I932" s="20" t="str">
        <f>IF(B932="","",VLOOKUP(B932,[1]BASEDIESEL!$A$2:$AAA$11770,6))</f>
        <v>FRENTE-05</v>
      </c>
    </row>
    <row r="933" spans="1:9" x14ac:dyDescent="0.25">
      <c r="A933" s="7">
        <v>46161</v>
      </c>
      <c r="B933" s="33">
        <v>3050</v>
      </c>
      <c r="C933" s="17" t="s">
        <v>42</v>
      </c>
      <c r="D933" s="17" t="s">
        <v>43</v>
      </c>
      <c r="E933" s="17" t="s">
        <v>14</v>
      </c>
      <c r="F933" s="40">
        <v>362.30700000000002</v>
      </c>
      <c r="G933" s="17">
        <v>19</v>
      </c>
      <c r="H933" s="30">
        <v>19.07</v>
      </c>
      <c r="I933" s="20" t="str">
        <f>IF(B933="","",VLOOKUP(B933,[1]BASEDIESEL!$A$2:$AAA$11770,6))</f>
        <v>FRENTE-05</v>
      </c>
    </row>
    <row r="934" spans="1:9" x14ac:dyDescent="0.25">
      <c r="A934" s="7">
        <v>46161</v>
      </c>
      <c r="B934" s="33">
        <v>3028</v>
      </c>
      <c r="C934" s="17" t="s">
        <v>44</v>
      </c>
      <c r="D934" s="17" t="s">
        <v>43</v>
      </c>
      <c r="E934" s="17" t="s">
        <v>14</v>
      </c>
      <c r="F934" s="40">
        <v>247.52600000000001</v>
      </c>
      <c r="G934" s="17">
        <v>19</v>
      </c>
      <c r="H934" s="30">
        <v>13.03</v>
      </c>
      <c r="I934" s="20" t="str">
        <f>IF(B934="","",VLOOKUP(B934,[1]BASEDIESEL!$A$2:$AAA$11770,6))</f>
        <v>FRENTE-06</v>
      </c>
    </row>
    <row r="935" spans="1:9" x14ac:dyDescent="0.25">
      <c r="A935" s="7">
        <v>46161</v>
      </c>
      <c r="B935" s="33">
        <v>3034</v>
      </c>
      <c r="C935" s="17" t="s">
        <v>44</v>
      </c>
      <c r="D935" s="17" t="s">
        <v>43</v>
      </c>
      <c r="E935" s="17" t="s">
        <v>14</v>
      </c>
      <c r="F935" s="40">
        <v>230.83699999999999</v>
      </c>
      <c r="G935" s="17">
        <v>18</v>
      </c>
      <c r="H935" s="30">
        <v>12.82</v>
      </c>
      <c r="I935" s="20" t="str">
        <f>IF(B935="","",VLOOKUP(B935,[1]BASEDIESEL!$A$2:$AAA$11770,6))</f>
        <v>FRENTE-06</v>
      </c>
    </row>
    <row r="936" spans="1:9" x14ac:dyDescent="0.25">
      <c r="A936" s="7">
        <v>46161</v>
      </c>
      <c r="B936" s="32">
        <v>3042</v>
      </c>
      <c r="C936" s="16" t="s">
        <v>42</v>
      </c>
      <c r="D936" s="16" t="s">
        <v>43</v>
      </c>
      <c r="E936" s="16" t="s">
        <v>14</v>
      </c>
      <c r="F936" s="39">
        <v>219.059</v>
      </c>
      <c r="G936" s="16">
        <v>18</v>
      </c>
      <c r="H936" s="29">
        <v>12.17</v>
      </c>
      <c r="I936" s="20" t="str">
        <f>IF(B936="","",VLOOKUP(B936,[1]BASEDIESEL!$A$2:$AAA$11770,6))</f>
        <v>FRENTE-06</v>
      </c>
    </row>
    <row r="937" spans="1:9" x14ac:dyDescent="0.25">
      <c r="A937" s="7">
        <v>46161</v>
      </c>
      <c r="B937" s="33">
        <v>3046</v>
      </c>
      <c r="C937" s="17" t="s">
        <v>42</v>
      </c>
      <c r="D937" s="17" t="s">
        <v>43</v>
      </c>
      <c r="E937" s="17" t="s">
        <v>14</v>
      </c>
      <c r="F937" s="40">
        <v>289.89800000000002</v>
      </c>
      <c r="G937" s="17">
        <v>20</v>
      </c>
      <c r="H937" s="30">
        <v>14.49</v>
      </c>
      <c r="I937" s="20" t="str">
        <f>IF(B937="","",VLOOKUP(B937,[1]BASEDIESEL!$A$2:$AAA$11770,6))</f>
        <v>FRENTE-06</v>
      </c>
    </row>
    <row r="938" spans="1:9" x14ac:dyDescent="0.25">
      <c r="A938" s="7">
        <v>46161</v>
      </c>
      <c r="B938" s="32">
        <v>3027</v>
      </c>
      <c r="C938" s="16" t="s">
        <v>44</v>
      </c>
      <c r="D938" s="16" t="s">
        <v>43</v>
      </c>
      <c r="E938" s="16" t="s">
        <v>14</v>
      </c>
      <c r="F938" s="39">
        <v>254.30799999999999</v>
      </c>
      <c r="G938" s="16">
        <v>17</v>
      </c>
      <c r="H938" s="29">
        <v>14.96</v>
      </c>
      <c r="I938" s="20" t="str">
        <f>IF(B938="","",VLOOKUP(B938,[1]BASEDIESEL!$A$2:$AAA$11770,6))</f>
        <v>FRENTE-04</v>
      </c>
    </row>
    <row r="939" spans="1:9" x14ac:dyDescent="0.25">
      <c r="A939" s="7">
        <v>46161</v>
      </c>
      <c r="B939" s="32">
        <v>3030</v>
      </c>
      <c r="C939" s="16" t="s">
        <v>44</v>
      </c>
      <c r="D939" s="16" t="s">
        <v>43</v>
      </c>
      <c r="E939" s="16" t="s">
        <v>14</v>
      </c>
      <c r="F939" s="39">
        <v>245.482</v>
      </c>
      <c r="G939" s="16">
        <v>14</v>
      </c>
      <c r="H939" s="29">
        <v>17.53</v>
      </c>
      <c r="I939" s="20" t="str">
        <f>IF(B939="","",VLOOKUP(B939,[1]BASEDIESEL!$A$2:$AAA$11770,6))</f>
        <v>FRENTE-07</v>
      </c>
    </row>
    <row r="940" spans="1:9" x14ac:dyDescent="0.25">
      <c r="A940" s="7">
        <v>46161</v>
      </c>
      <c r="B940" s="32">
        <v>3045</v>
      </c>
      <c r="C940" s="16" t="s">
        <v>42</v>
      </c>
      <c r="D940" s="16" t="s">
        <v>43</v>
      </c>
      <c r="E940" s="16" t="s">
        <v>14</v>
      </c>
      <c r="F940" s="39">
        <v>182.499</v>
      </c>
      <c r="G940" s="16">
        <v>10</v>
      </c>
      <c r="H940" s="29">
        <v>18.25</v>
      </c>
      <c r="I940" s="20" t="str">
        <f>IF(B940="","",VLOOKUP(B940,[1]BASEDIESEL!$A$2:$AAA$11770,6))</f>
        <v>FRENTE-07</v>
      </c>
    </row>
    <row r="941" spans="1:9" x14ac:dyDescent="0.25">
      <c r="A941" s="7">
        <v>46161</v>
      </c>
      <c r="B941" s="32">
        <v>3033</v>
      </c>
      <c r="C941" s="16" t="s">
        <v>44</v>
      </c>
      <c r="D941" s="16" t="s">
        <v>43</v>
      </c>
      <c r="E941" s="16" t="s">
        <v>14</v>
      </c>
      <c r="F941" s="39">
        <v>269.13099999999997</v>
      </c>
      <c r="G941" s="16">
        <v>13</v>
      </c>
      <c r="H941" s="29">
        <v>20.7</v>
      </c>
      <c r="I941" s="20" t="str">
        <f>IF(B941="","",VLOOKUP(B941,[1]BASEDIESEL!$A$2:$AAA$11770,6))</f>
        <v>FRENTE-07</v>
      </c>
    </row>
    <row r="942" spans="1:9" x14ac:dyDescent="0.25">
      <c r="A942" s="7">
        <v>46162</v>
      </c>
      <c r="B942" s="50">
        <v>3051</v>
      </c>
      <c r="C942" s="16" t="s">
        <v>45</v>
      </c>
      <c r="D942" s="16" t="s">
        <v>219</v>
      </c>
      <c r="E942" s="16" t="s">
        <v>220</v>
      </c>
      <c r="F942" s="39">
        <v>662.37199999999996</v>
      </c>
      <c r="G942" s="16">
        <v>37</v>
      </c>
      <c r="H942" s="29">
        <v>17.899999999999999</v>
      </c>
      <c r="I942" s="20" t="str">
        <f>IF(B942="","",VLOOKUP(B942,[1]BASEDIESEL!$A$2:$AAA$11770,6))</f>
        <v>FRENTE-01</v>
      </c>
    </row>
    <row r="943" spans="1:9" x14ac:dyDescent="0.25">
      <c r="A943" s="7">
        <v>46162</v>
      </c>
      <c r="B943" s="51">
        <v>3052</v>
      </c>
      <c r="C943" s="17" t="s">
        <v>45</v>
      </c>
      <c r="D943" s="17" t="s">
        <v>219</v>
      </c>
      <c r="E943" s="17" t="s">
        <v>220</v>
      </c>
      <c r="F943" s="40">
        <v>765.30200000000002</v>
      </c>
      <c r="G943" s="17">
        <v>42</v>
      </c>
      <c r="H943" s="30">
        <v>18.22</v>
      </c>
      <c r="I943" s="20" t="str">
        <f>IF(B943="","",VLOOKUP(B943,[1]BASEDIESEL!$A$2:$AAA$11770,6))</f>
        <v>FRENTE-01</v>
      </c>
    </row>
    <row r="944" spans="1:9" x14ac:dyDescent="0.25">
      <c r="A944" s="7">
        <v>46162</v>
      </c>
      <c r="B944" s="50">
        <v>3053</v>
      </c>
      <c r="C944" s="16" t="s">
        <v>45</v>
      </c>
      <c r="D944" s="16" t="s">
        <v>219</v>
      </c>
      <c r="E944" s="16" t="s">
        <v>220</v>
      </c>
      <c r="F944" s="39">
        <v>521.09500000000003</v>
      </c>
      <c r="G944" s="16">
        <v>30</v>
      </c>
      <c r="H944" s="29">
        <v>17.37</v>
      </c>
      <c r="I944" s="20" t="str">
        <f>IF(B944="","",VLOOKUP(B944,[1]BASEDIESEL!$A$2:$AAA$11770,6))</f>
        <v>FRENTE-01</v>
      </c>
    </row>
    <row r="945" spans="1:9" x14ac:dyDescent="0.25">
      <c r="A945" s="7">
        <v>46162</v>
      </c>
      <c r="B945" s="51">
        <v>3054</v>
      </c>
      <c r="C945" s="17" t="s">
        <v>45</v>
      </c>
      <c r="D945" s="17" t="s">
        <v>219</v>
      </c>
      <c r="E945" s="17" t="s">
        <v>220</v>
      </c>
      <c r="F945" s="40">
        <v>593.67100000000005</v>
      </c>
      <c r="G945" s="17">
        <v>35</v>
      </c>
      <c r="H945" s="30">
        <v>16.96</v>
      </c>
      <c r="I945" s="20" t="str">
        <f>IF(B945="","",VLOOKUP(B945,[1]BASEDIESEL!$A$2:$AAA$11770,6))</f>
        <v>FRENTE-01</v>
      </c>
    </row>
    <row r="946" spans="1:9" x14ac:dyDescent="0.25">
      <c r="A946" s="7">
        <v>46162</v>
      </c>
      <c r="B946" s="50">
        <v>3019</v>
      </c>
      <c r="C946" s="16" t="s">
        <v>42</v>
      </c>
      <c r="D946" s="16" t="s">
        <v>43</v>
      </c>
      <c r="E946" s="16" t="s">
        <v>14</v>
      </c>
      <c r="F946" s="39">
        <v>714.60500000000002</v>
      </c>
      <c r="G946" s="16">
        <v>41</v>
      </c>
      <c r="H946" s="29">
        <v>17.43</v>
      </c>
      <c r="I946" s="20" t="str">
        <f>IF(B946="","",VLOOKUP(B946,[1]BASEDIESEL!$A$2:$AAA$11770,6))</f>
        <v>FRENTE-02</v>
      </c>
    </row>
    <row r="947" spans="1:9" x14ac:dyDescent="0.25">
      <c r="A947" s="7">
        <v>46162</v>
      </c>
      <c r="B947" s="51">
        <v>3020</v>
      </c>
      <c r="C947" s="17" t="s">
        <v>42</v>
      </c>
      <c r="D947" s="17" t="s">
        <v>43</v>
      </c>
      <c r="E947" s="17" t="s">
        <v>14</v>
      </c>
      <c r="F947" s="40">
        <v>461.34500000000003</v>
      </c>
      <c r="G947" s="17">
        <v>31</v>
      </c>
      <c r="H947" s="30">
        <v>14.88</v>
      </c>
      <c r="I947" s="20" t="str">
        <f>IF(B947="","",VLOOKUP(B947,[1]BASEDIESEL!$A$2:$AAA$11770,6))</f>
        <v>FRENTE-02</v>
      </c>
    </row>
    <row r="948" spans="1:9" x14ac:dyDescent="0.25">
      <c r="A948" s="7">
        <v>46162</v>
      </c>
      <c r="B948" s="50">
        <v>3021</v>
      </c>
      <c r="C948" s="16" t="s">
        <v>42</v>
      </c>
      <c r="D948" s="16" t="s">
        <v>43</v>
      </c>
      <c r="E948" s="16" t="s">
        <v>14</v>
      </c>
      <c r="F948" s="39">
        <v>515.28</v>
      </c>
      <c r="G948" s="16">
        <v>29</v>
      </c>
      <c r="H948" s="29">
        <v>17.77</v>
      </c>
      <c r="I948" s="20" t="str">
        <f>IF(B948="","",VLOOKUP(B948,[1]BASEDIESEL!$A$2:$AAA$11770,6))</f>
        <v>FRENTE-02</v>
      </c>
    </row>
    <row r="949" spans="1:9" x14ac:dyDescent="0.25">
      <c r="A949" s="7">
        <v>46162</v>
      </c>
      <c r="B949" s="51">
        <v>3022</v>
      </c>
      <c r="C949" s="17" t="s">
        <v>42</v>
      </c>
      <c r="D949" s="17" t="s">
        <v>43</v>
      </c>
      <c r="E949" s="17" t="s">
        <v>14</v>
      </c>
      <c r="F949" s="40">
        <v>422.03</v>
      </c>
      <c r="G949" s="17">
        <v>26</v>
      </c>
      <c r="H949" s="30">
        <v>16.23</v>
      </c>
      <c r="I949" s="20" t="str">
        <f>IF(B949="","",VLOOKUP(B949,[1]BASEDIESEL!$A$2:$AAA$11770,6))</f>
        <v>FRENTE-02</v>
      </c>
    </row>
    <row r="950" spans="1:9" x14ac:dyDescent="0.25">
      <c r="A950" s="7">
        <v>46162</v>
      </c>
      <c r="B950" s="50">
        <v>3023</v>
      </c>
      <c r="C950" s="16" t="s">
        <v>42</v>
      </c>
      <c r="D950" s="16" t="s">
        <v>43</v>
      </c>
      <c r="E950" s="16" t="s">
        <v>14</v>
      </c>
      <c r="F950" s="39">
        <v>660.47900000000004</v>
      </c>
      <c r="G950" s="16">
        <v>39</v>
      </c>
      <c r="H950" s="29">
        <v>16.940000000000001</v>
      </c>
      <c r="I950" s="20" t="str">
        <f>IF(B950="","",VLOOKUP(B950,[1]BASEDIESEL!$A$2:$AAA$11770,6))</f>
        <v>FRENTE-03</v>
      </c>
    </row>
    <row r="951" spans="1:9" x14ac:dyDescent="0.25">
      <c r="A951" s="7">
        <v>46162</v>
      </c>
      <c r="B951" s="51">
        <v>3024</v>
      </c>
      <c r="C951" s="17" t="s">
        <v>42</v>
      </c>
      <c r="D951" s="17" t="s">
        <v>43</v>
      </c>
      <c r="E951" s="17" t="s">
        <v>14</v>
      </c>
      <c r="F951" s="40">
        <v>476.83</v>
      </c>
      <c r="G951" s="17">
        <v>22</v>
      </c>
      <c r="H951" s="30">
        <v>21.67</v>
      </c>
      <c r="I951" s="20" t="str">
        <f>IF(B951="","",VLOOKUP(B951,[1]BASEDIESEL!$A$2:$AAA$11770,6))</f>
        <v>FRENTE-03</v>
      </c>
    </row>
    <row r="952" spans="1:9" x14ac:dyDescent="0.25">
      <c r="A952" s="7">
        <v>46162</v>
      </c>
      <c r="B952" s="50">
        <v>3025</v>
      </c>
      <c r="C952" s="16" t="s">
        <v>42</v>
      </c>
      <c r="D952" s="16" t="s">
        <v>43</v>
      </c>
      <c r="E952" s="16" t="s">
        <v>14</v>
      </c>
      <c r="F952" s="39">
        <v>685.91</v>
      </c>
      <c r="G952" s="16">
        <v>34</v>
      </c>
      <c r="H952" s="29">
        <v>20.170000000000002</v>
      </c>
      <c r="I952" s="20" t="str">
        <f>IF(B952="","",VLOOKUP(B952,[1]BASEDIESEL!$A$2:$AAA$11770,6))</f>
        <v>FRENTE-03</v>
      </c>
    </row>
    <row r="953" spans="1:9" x14ac:dyDescent="0.25">
      <c r="A953" s="7">
        <v>46162</v>
      </c>
      <c r="B953" s="51">
        <v>3026</v>
      </c>
      <c r="C953" s="17" t="s">
        <v>42</v>
      </c>
      <c r="D953" s="17" t="s">
        <v>43</v>
      </c>
      <c r="E953" s="17" t="s">
        <v>14</v>
      </c>
      <c r="F953" s="40">
        <v>669.20100000000002</v>
      </c>
      <c r="G953" s="17">
        <v>39</v>
      </c>
      <c r="H953" s="30">
        <v>17.16</v>
      </c>
      <c r="I953" s="20" t="str">
        <f>IF(B953="","",VLOOKUP(B953,[1]BASEDIESEL!$A$2:$AAA$11770,6))</f>
        <v>FRENTE-03</v>
      </c>
    </row>
    <row r="954" spans="1:9" x14ac:dyDescent="0.25">
      <c r="A954" s="7">
        <v>46162</v>
      </c>
      <c r="B954" s="51">
        <v>3031</v>
      </c>
      <c r="C954" s="17" t="s">
        <v>44</v>
      </c>
      <c r="D954" s="17" t="s">
        <v>43</v>
      </c>
      <c r="E954" s="17" t="s">
        <v>14</v>
      </c>
      <c r="F954" s="40">
        <v>601.33699999999999</v>
      </c>
      <c r="G954" s="17">
        <v>26</v>
      </c>
      <c r="H954" s="30">
        <v>23.13</v>
      </c>
      <c r="I954" s="20" t="str">
        <f>IF(B954="","",VLOOKUP(B954,[1]BASEDIESEL!$A$2:$AAA$11770,6))</f>
        <v>FRENTE-04</v>
      </c>
    </row>
    <row r="955" spans="1:9" x14ac:dyDescent="0.25">
      <c r="A955" s="7">
        <v>46162</v>
      </c>
      <c r="B955" s="50">
        <v>3035</v>
      </c>
      <c r="C955" s="16" t="s">
        <v>44</v>
      </c>
      <c r="D955" s="16" t="s">
        <v>43</v>
      </c>
      <c r="E955" s="16" t="s">
        <v>14</v>
      </c>
      <c r="F955" s="39">
        <v>387.05200000000002</v>
      </c>
      <c r="G955" s="16">
        <v>17</v>
      </c>
      <c r="H955" s="29">
        <v>22.77</v>
      </c>
      <c r="I955" s="20" t="str">
        <f>IF(B955="","",VLOOKUP(B955,[1]BASEDIESEL!$A$2:$AAA$11770,6))</f>
        <v>FRENTE-04</v>
      </c>
    </row>
    <row r="956" spans="1:9" x14ac:dyDescent="0.25">
      <c r="A956" s="7">
        <v>46162</v>
      </c>
      <c r="B956" s="51">
        <v>3041</v>
      </c>
      <c r="C956" s="17" t="s">
        <v>42</v>
      </c>
      <c r="D956" s="17" t="s">
        <v>43</v>
      </c>
      <c r="E956" s="17" t="s">
        <v>14</v>
      </c>
      <c r="F956" s="40">
        <v>102.71599999999999</v>
      </c>
      <c r="G956" s="17">
        <v>7</v>
      </c>
      <c r="H956" s="30">
        <v>14.67</v>
      </c>
      <c r="I956" s="20" t="str">
        <f>IF(B956="","",VLOOKUP(B956,[1]BASEDIESEL!$A$2:$AAA$11770,6))</f>
        <v>FRENTE-04</v>
      </c>
    </row>
    <row r="957" spans="1:9" x14ac:dyDescent="0.25">
      <c r="A957" s="7">
        <v>46162</v>
      </c>
      <c r="B957" s="51">
        <v>3043</v>
      </c>
      <c r="C957" s="17" t="s">
        <v>42</v>
      </c>
      <c r="D957" s="17" t="s">
        <v>43</v>
      </c>
      <c r="E957" s="17" t="s">
        <v>14</v>
      </c>
      <c r="F957" s="40">
        <v>144.29499999999999</v>
      </c>
      <c r="G957" s="17">
        <v>6</v>
      </c>
      <c r="H957" s="30">
        <v>24.05</v>
      </c>
      <c r="I957" s="20" t="str">
        <f>IF(B957="","",VLOOKUP(B957,[1]BASEDIESEL!$A$2:$AAA$11770,6))</f>
        <v>FRENTE-04</v>
      </c>
    </row>
    <row r="958" spans="1:9" x14ac:dyDescent="0.25">
      <c r="A958" s="7">
        <v>46162</v>
      </c>
      <c r="B958" s="50">
        <v>3047</v>
      </c>
      <c r="C958" s="16" t="s">
        <v>42</v>
      </c>
      <c r="D958" s="16" t="s">
        <v>43</v>
      </c>
      <c r="E958" s="16" t="s">
        <v>14</v>
      </c>
      <c r="F958" s="39">
        <v>592.99599999999998</v>
      </c>
      <c r="G958" s="16">
        <v>37</v>
      </c>
      <c r="H958" s="29">
        <v>16.03</v>
      </c>
      <c r="I958" s="20" t="str">
        <f>IF(B958="","",VLOOKUP(B958,[1]BASEDIESEL!$A$2:$AAA$11770,6))</f>
        <v>FRENTE-05</v>
      </c>
    </row>
    <row r="959" spans="1:9" x14ac:dyDescent="0.25">
      <c r="A959" s="7">
        <v>46162</v>
      </c>
      <c r="B959" s="51">
        <v>3048</v>
      </c>
      <c r="C959" s="17" t="s">
        <v>42</v>
      </c>
      <c r="D959" s="17" t="s">
        <v>43</v>
      </c>
      <c r="E959" s="17" t="s">
        <v>14</v>
      </c>
      <c r="F959" s="40">
        <v>404.54399999999998</v>
      </c>
      <c r="G959" s="17">
        <v>26</v>
      </c>
      <c r="H959" s="30">
        <v>15.56</v>
      </c>
      <c r="I959" s="20" t="str">
        <f>IF(B959="","",VLOOKUP(B959,[1]BASEDIESEL!$A$2:$AAA$11770,6))</f>
        <v>FRENTE-05</v>
      </c>
    </row>
    <row r="960" spans="1:9" x14ac:dyDescent="0.25">
      <c r="A960" s="7">
        <v>46162</v>
      </c>
      <c r="B960" s="50">
        <v>3049</v>
      </c>
      <c r="C960" s="16" t="s">
        <v>42</v>
      </c>
      <c r="D960" s="16" t="s">
        <v>43</v>
      </c>
      <c r="E960" s="16" t="s">
        <v>14</v>
      </c>
      <c r="F960" s="39">
        <v>379.52499999999998</v>
      </c>
      <c r="G960" s="16">
        <v>25</v>
      </c>
      <c r="H960" s="29">
        <v>15.18</v>
      </c>
      <c r="I960" s="20" t="str">
        <f>IF(B960="","",VLOOKUP(B960,[1]BASEDIESEL!$A$2:$AAA$11770,6))</f>
        <v>FRENTE-05</v>
      </c>
    </row>
    <row r="961" spans="1:9" x14ac:dyDescent="0.25">
      <c r="A961" s="7">
        <v>46162</v>
      </c>
      <c r="B961" s="51">
        <v>3050</v>
      </c>
      <c r="C961" s="17" t="s">
        <v>42</v>
      </c>
      <c r="D961" s="17" t="s">
        <v>43</v>
      </c>
      <c r="E961" s="17" t="s">
        <v>14</v>
      </c>
      <c r="F961" s="40">
        <v>509.995</v>
      </c>
      <c r="G961" s="17">
        <v>29</v>
      </c>
      <c r="H961" s="30">
        <v>17.59</v>
      </c>
      <c r="I961" s="20" t="str">
        <f>IF(B961="","",VLOOKUP(B961,[1]BASEDIESEL!$A$2:$AAA$11770,6))</f>
        <v>FRENTE-05</v>
      </c>
    </row>
    <row r="962" spans="1:9" x14ac:dyDescent="0.25">
      <c r="A962" s="7">
        <v>46162</v>
      </c>
      <c r="B962" s="51">
        <v>3028</v>
      </c>
      <c r="C962" s="17" t="s">
        <v>44</v>
      </c>
      <c r="D962" s="17" t="s">
        <v>43</v>
      </c>
      <c r="E962" s="17" t="s">
        <v>14</v>
      </c>
      <c r="F962" s="40">
        <v>377.81599999999997</v>
      </c>
      <c r="G962" s="17">
        <v>25</v>
      </c>
      <c r="H962" s="30">
        <v>15.11</v>
      </c>
      <c r="I962" s="20" t="str">
        <f>IF(B962="","",VLOOKUP(B962,[1]BASEDIESEL!$A$2:$AAA$11770,6))</f>
        <v>FRENTE-06</v>
      </c>
    </row>
    <row r="963" spans="1:9" x14ac:dyDescent="0.25">
      <c r="A963" s="7">
        <v>46162</v>
      </c>
      <c r="B963" s="51">
        <v>3034</v>
      </c>
      <c r="C963" s="17" t="s">
        <v>44</v>
      </c>
      <c r="D963" s="17" t="s">
        <v>43</v>
      </c>
      <c r="E963" s="17" t="s">
        <v>14</v>
      </c>
      <c r="F963" s="40">
        <v>254.72900000000001</v>
      </c>
      <c r="G963" s="17">
        <v>20</v>
      </c>
      <c r="H963" s="30">
        <v>12.74</v>
      </c>
      <c r="I963" s="20" t="str">
        <f>IF(B963="","",VLOOKUP(B963,[1]BASEDIESEL!$A$2:$AAA$11770,6))</f>
        <v>FRENTE-06</v>
      </c>
    </row>
    <row r="964" spans="1:9" x14ac:dyDescent="0.25">
      <c r="A964" s="7">
        <v>46162</v>
      </c>
      <c r="B964" s="50">
        <v>3042</v>
      </c>
      <c r="C964" s="16" t="s">
        <v>42</v>
      </c>
      <c r="D964" s="16" t="s">
        <v>43</v>
      </c>
      <c r="E964" s="16" t="s">
        <v>14</v>
      </c>
      <c r="F964" s="39">
        <v>293.63200000000001</v>
      </c>
      <c r="G964" s="16">
        <v>22</v>
      </c>
      <c r="H964" s="29">
        <v>13.35</v>
      </c>
      <c r="I964" s="20" t="str">
        <f>IF(B964="","",VLOOKUP(B964,[1]BASEDIESEL!$A$2:$AAA$11770,6))</f>
        <v>FRENTE-06</v>
      </c>
    </row>
    <row r="965" spans="1:9" x14ac:dyDescent="0.25">
      <c r="A965" s="7">
        <v>46162</v>
      </c>
      <c r="B965" s="51">
        <v>3046</v>
      </c>
      <c r="C965" s="17" t="s">
        <v>42</v>
      </c>
      <c r="D965" s="17" t="s">
        <v>43</v>
      </c>
      <c r="E965" s="17" t="s">
        <v>14</v>
      </c>
      <c r="F965" s="40">
        <v>241.583</v>
      </c>
      <c r="G965" s="17">
        <v>18</v>
      </c>
      <c r="H965" s="30">
        <v>13.42</v>
      </c>
      <c r="I965" s="20" t="str">
        <f>IF(B965="","",VLOOKUP(B965,[1]BASEDIESEL!$A$2:$AAA$11770,6))</f>
        <v>FRENTE-06</v>
      </c>
    </row>
    <row r="966" spans="1:9" x14ac:dyDescent="0.25">
      <c r="A966" s="7">
        <v>46162</v>
      </c>
      <c r="B966" s="50">
        <v>3027</v>
      </c>
      <c r="C966" s="16" t="s">
        <v>44</v>
      </c>
      <c r="D966" s="16" t="s">
        <v>43</v>
      </c>
      <c r="E966" s="16" t="s">
        <v>14</v>
      </c>
      <c r="F966" s="39">
        <v>281.387</v>
      </c>
      <c r="G966" s="16">
        <v>17</v>
      </c>
      <c r="H966" s="29">
        <v>16.55</v>
      </c>
      <c r="I966" s="20" t="str">
        <f>IF(B966="","",VLOOKUP(B966,[1]BASEDIESEL!$A$2:$AAA$11770,6))</f>
        <v>FRENTE-04</v>
      </c>
    </row>
    <row r="967" spans="1:9" x14ac:dyDescent="0.25">
      <c r="A967" s="7">
        <v>46162</v>
      </c>
      <c r="B967" s="50">
        <v>3030</v>
      </c>
      <c r="C967" s="16" t="s">
        <v>44</v>
      </c>
      <c r="D967" s="16" t="s">
        <v>43</v>
      </c>
      <c r="E967" s="16" t="s">
        <v>14</v>
      </c>
      <c r="F967" s="39">
        <v>165.56700000000001</v>
      </c>
      <c r="G967" s="16">
        <v>13</v>
      </c>
      <c r="H967" s="29">
        <v>12.74</v>
      </c>
      <c r="I967" s="20" t="str">
        <f>IF(B967="","",VLOOKUP(B967,[1]BASEDIESEL!$A$2:$AAA$11770,6))</f>
        <v>FRENTE-07</v>
      </c>
    </row>
    <row r="968" spans="1:9" x14ac:dyDescent="0.25">
      <c r="A968" s="7">
        <v>46162</v>
      </c>
      <c r="B968" s="50">
        <v>3045</v>
      </c>
      <c r="C968" s="16" t="s">
        <v>42</v>
      </c>
      <c r="D968" s="16" t="s">
        <v>43</v>
      </c>
      <c r="E968" s="16" t="s">
        <v>14</v>
      </c>
      <c r="F968" s="39">
        <v>201.43600000000001</v>
      </c>
      <c r="G968" s="16">
        <v>14</v>
      </c>
      <c r="H968" s="29">
        <v>14.39</v>
      </c>
      <c r="I968" s="20" t="str">
        <f>IF(B968="","",VLOOKUP(B968,[1]BASEDIESEL!$A$2:$AAA$11770,6))</f>
        <v>FRENTE-07</v>
      </c>
    </row>
    <row r="969" spans="1:9" x14ac:dyDescent="0.25">
      <c r="A969" s="7">
        <v>46162</v>
      </c>
      <c r="B969" s="50">
        <v>3033</v>
      </c>
      <c r="C969" s="16" t="s">
        <v>44</v>
      </c>
      <c r="D969" s="16" t="s">
        <v>43</v>
      </c>
      <c r="E969" s="16" t="s">
        <v>14</v>
      </c>
      <c r="F969" s="39">
        <v>543.11</v>
      </c>
      <c r="G969" s="16">
        <v>29</v>
      </c>
      <c r="H969" s="29">
        <v>18.73</v>
      </c>
      <c r="I969" s="20" t="str">
        <f>IF(B969="","",VLOOKUP(B969,[1]BASEDIESEL!$A$2:$AAA$11770,6))</f>
        <v>FRENTE-07</v>
      </c>
    </row>
    <row r="970" spans="1:9" x14ac:dyDescent="0.25">
      <c r="A970" s="7">
        <v>46163</v>
      </c>
      <c r="B970" s="50">
        <v>3051</v>
      </c>
      <c r="C970" s="16" t="s">
        <v>45</v>
      </c>
      <c r="D970" s="16" t="s">
        <v>219</v>
      </c>
      <c r="E970" s="16" t="s">
        <v>220</v>
      </c>
      <c r="F970" s="39">
        <v>591.33500000000004</v>
      </c>
      <c r="G970" s="16">
        <v>35</v>
      </c>
      <c r="H970" s="29">
        <v>16.899999999999999</v>
      </c>
      <c r="I970" s="20" t="str">
        <f>IF(B970="","",VLOOKUP(B970,[1]BASEDIESEL!$A$2:$AAA$11770,6))</f>
        <v>FRENTE-01</v>
      </c>
    </row>
    <row r="971" spans="1:9" x14ac:dyDescent="0.25">
      <c r="A971" s="7">
        <v>46163</v>
      </c>
      <c r="B971" s="51">
        <v>3052</v>
      </c>
      <c r="C971" s="17" t="s">
        <v>45</v>
      </c>
      <c r="D971" s="17" t="s">
        <v>219</v>
      </c>
      <c r="E971" s="17" t="s">
        <v>220</v>
      </c>
      <c r="F971" s="40">
        <v>406.38</v>
      </c>
      <c r="G971" s="17">
        <v>27</v>
      </c>
      <c r="H971" s="30">
        <v>15.05</v>
      </c>
      <c r="I971" s="20" t="str">
        <f>IF(B971="","",VLOOKUP(B971,[1]BASEDIESEL!$A$2:$AAA$11770,6))</f>
        <v>FRENTE-01</v>
      </c>
    </row>
    <row r="972" spans="1:9" x14ac:dyDescent="0.25">
      <c r="A972" s="7">
        <v>46163</v>
      </c>
      <c r="B972" s="50">
        <v>3053</v>
      </c>
      <c r="C972" s="16" t="s">
        <v>45</v>
      </c>
      <c r="D972" s="16" t="s">
        <v>219</v>
      </c>
      <c r="E972" s="16" t="s">
        <v>220</v>
      </c>
      <c r="F972" s="39">
        <v>420.995</v>
      </c>
      <c r="G972" s="16">
        <v>27</v>
      </c>
      <c r="H972" s="29">
        <v>15.59</v>
      </c>
      <c r="I972" s="20" t="str">
        <f>IF(B972="","",VLOOKUP(B972,[1]BASEDIESEL!$A$2:$AAA$11770,6))</f>
        <v>FRENTE-01</v>
      </c>
    </row>
    <row r="973" spans="1:9" x14ac:dyDescent="0.25">
      <c r="A973" s="7">
        <v>46163</v>
      </c>
      <c r="B973" s="51">
        <v>3054</v>
      </c>
      <c r="C973" s="17" t="s">
        <v>45</v>
      </c>
      <c r="D973" s="17" t="s">
        <v>219</v>
      </c>
      <c r="E973" s="17" t="s">
        <v>220</v>
      </c>
      <c r="F973" s="40">
        <v>503.53</v>
      </c>
      <c r="G973" s="17">
        <v>27</v>
      </c>
      <c r="H973" s="30">
        <v>18.649999999999999</v>
      </c>
      <c r="I973" s="20" t="str">
        <f>IF(B973="","",VLOOKUP(B973,[1]BASEDIESEL!$A$2:$AAA$11770,6))</f>
        <v>FRENTE-01</v>
      </c>
    </row>
    <row r="974" spans="1:9" x14ac:dyDescent="0.25">
      <c r="A974" s="7">
        <v>46163</v>
      </c>
      <c r="B974" s="50">
        <v>3019</v>
      </c>
      <c r="C974" s="16" t="s">
        <v>42</v>
      </c>
      <c r="D974" s="16" t="s">
        <v>43</v>
      </c>
      <c r="E974" s="16" t="s">
        <v>14</v>
      </c>
      <c r="F974" s="39">
        <v>595.08500000000004</v>
      </c>
      <c r="G974" s="16">
        <v>37</v>
      </c>
      <c r="H974" s="29">
        <v>16.079999999999998</v>
      </c>
      <c r="I974" s="20" t="str">
        <f>IF(B974="","",VLOOKUP(B974,[1]BASEDIESEL!$A$2:$AAA$11770,6))</f>
        <v>FRENTE-02</v>
      </c>
    </row>
    <row r="975" spans="1:9" x14ac:dyDescent="0.25">
      <c r="A975" s="7">
        <v>46163</v>
      </c>
      <c r="B975" s="51">
        <v>3020</v>
      </c>
      <c r="C975" s="17" t="s">
        <v>42</v>
      </c>
      <c r="D975" s="17" t="s">
        <v>43</v>
      </c>
      <c r="E975" s="17" t="s">
        <v>14</v>
      </c>
      <c r="F975" s="40">
        <v>504.75</v>
      </c>
      <c r="G975" s="17">
        <v>29</v>
      </c>
      <c r="H975" s="30">
        <v>17.41</v>
      </c>
      <c r="I975" s="20" t="str">
        <f>IF(B975="","",VLOOKUP(B975,[1]BASEDIESEL!$A$2:$AAA$11770,6))</f>
        <v>FRENTE-02</v>
      </c>
    </row>
    <row r="976" spans="1:9" x14ac:dyDescent="0.25">
      <c r="A976" s="7">
        <v>46163</v>
      </c>
      <c r="B976" s="50">
        <v>3021</v>
      </c>
      <c r="C976" s="16" t="s">
        <v>42</v>
      </c>
      <c r="D976" s="16" t="s">
        <v>43</v>
      </c>
      <c r="E976" s="16" t="s">
        <v>14</v>
      </c>
      <c r="F976" s="39">
        <v>564.74</v>
      </c>
      <c r="G976" s="16">
        <v>35</v>
      </c>
      <c r="H976" s="29">
        <v>16.14</v>
      </c>
      <c r="I976" s="20" t="str">
        <f>IF(B976="","",VLOOKUP(B976,[1]BASEDIESEL!$A$2:$AAA$11770,6))</f>
        <v>FRENTE-02</v>
      </c>
    </row>
    <row r="977" spans="1:9" x14ac:dyDescent="0.25">
      <c r="A977" s="7">
        <v>46163</v>
      </c>
      <c r="B977" s="51">
        <v>3022</v>
      </c>
      <c r="C977" s="17" t="s">
        <v>42</v>
      </c>
      <c r="D977" s="17" t="s">
        <v>43</v>
      </c>
      <c r="E977" s="17" t="s">
        <v>14</v>
      </c>
      <c r="F977" s="40">
        <v>478.565</v>
      </c>
      <c r="G977" s="17">
        <v>28</v>
      </c>
      <c r="H977" s="30">
        <v>17.09</v>
      </c>
      <c r="I977" s="20" t="str">
        <f>IF(B977="","",VLOOKUP(B977,[1]BASEDIESEL!$A$2:$AAA$11770,6))</f>
        <v>FRENTE-02</v>
      </c>
    </row>
    <row r="978" spans="1:9" x14ac:dyDescent="0.25">
      <c r="A978" s="7">
        <v>46163</v>
      </c>
      <c r="B978" s="50">
        <v>3023</v>
      </c>
      <c r="C978" s="16" t="s">
        <v>42</v>
      </c>
      <c r="D978" s="16" t="s">
        <v>43</v>
      </c>
      <c r="E978" s="16" t="s">
        <v>14</v>
      </c>
      <c r="F978" s="39">
        <v>698.45</v>
      </c>
      <c r="G978" s="16">
        <v>38</v>
      </c>
      <c r="H978" s="29">
        <v>18.38</v>
      </c>
      <c r="I978" s="20" t="str">
        <f>IF(B978="","",VLOOKUP(B978,[1]BASEDIESEL!$A$2:$AAA$11770,6))</f>
        <v>FRENTE-03</v>
      </c>
    </row>
    <row r="979" spans="1:9" x14ac:dyDescent="0.25">
      <c r="A979" s="7">
        <v>46163</v>
      </c>
      <c r="B979" s="51">
        <v>3024</v>
      </c>
      <c r="C979" s="17" t="s">
        <v>42</v>
      </c>
      <c r="D979" s="17" t="s">
        <v>43</v>
      </c>
      <c r="E979" s="17" t="s">
        <v>14</v>
      </c>
      <c r="F979" s="40">
        <v>273.65199999999999</v>
      </c>
      <c r="G979" s="17">
        <v>16</v>
      </c>
      <c r="H979" s="30">
        <v>17.100000000000001</v>
      </c>
      <c r="I979" s="20" t="str">
        <f>IF(B979="","",VLOOKUP(B979,[1]BASEDIESEL!$A$2:$AAA$11770,6))</f>
        <v>FRENTE-03</v>
      </c>
    </row>
    <row r="980" spans="1:9" x14ac:dyDescent="0.25">
      <c r="A980" s="7">
        <v>46163</v>
      </c>
      <c r="B980" s="50">
        <v>3025</v>
      </c>
      <c r="C980" s="16" t="s">
        <v>42</v>
      </c>
      <c r="D980" s="16" t="s">
        <v>43</v>
      </c>
      <c r="E980" s="16" t="s">
        <v>14</v>
      </c>
      <c r="F980" s="39">
        <v>655.76199999999994</v>
      </c>
      <c r="G980" s="16">
        <v>33</v>
      </c>
      <c r="H980" s="29">
        <v>19.87</v>
      </c>
      <c r="I980" s="20" t="str">
        <f>IF(B980="","",VLOOKUP(B980,[1]BASEDIESEL!$A$2:$AAA$11770,6))</f>
        <v>FRENTE-03</v>
      </c>
    </row>
    <row r="981" spans="1:9" x14ac:dyDescent="0.25">
      <c r="A981" s="7">
        <v>46163</v>
      </c>
      <c r="B981" s="51">
        <v>3026</v>
      </c>
      <c r="C981" s="17" t="s">
        <v>42</v>
      </c>
      <c r="D981" s="17" t="s">
        <v>43</v>
      </c>
      <c r="E981" s="17" t="s">
        <v>14</v>
      </c>
      <c r="F981" s="40">
        <v>483.13600000000002</v>
      </c>
      <c r="G981" s="17">
        <v>28</v>
      </c>
      <c r="H981" s="30">
        <v>17.25</v>
      </c>
      <c r="I981" s="20" t="str">
        <f>IF(B981="","",VLOOKUP(B981,[1]BASEDIESEL!$A$2:$AAA$11770,6))</f>
        <v>FRENTE-03</v>
      </c>
    </row>
    <row r="982" spans="1:9" x14ac:dyDescent="0.25">
      <c r="A982" s="7">
        <v>46163</v>
      </c>
      <c r="B982" s="51">
        <v>3031</v>
      </c>
      <c r="C982" s="17" t="s">
        <v>44</v>
      </c>
      <c r="D982" s="17" t="s">
        <v>43</v>
      </c>
      <c r="E982" s="17" t="s">
        <v>14</v>
      </c>
      <c r="F982" s="40">
        <v>422.02800000000002</v>
      </c>
      <c r="G982" s="17">
        <v>29</v>
      </c>
      <c r="H982" s="30">
        <v>14.55</v>
      </c>
      <c r="I982" s="20" t="str">
        <f>IF(B982="","",VLOOKUP(B982,[1]BASEDIESEL!$A$2:$AAA$11770,6))</f>
        <v>FRENTE-04</v>
      </c>
    </row>
    <row r="983" spans="1:9" x14ac:dyDescent="0.25">
      <c r="A983" s="7">
        <v>46163</v>
      </c>
      <c r="B983" s="50">
        <v>3035</v>
      </c>
      <c r="C983" s="16" t="s">
        <v>44</v>
      </c>
      <c r="D983" s="16" t="s">
        <v>43</v>
      </c>
      <c r="E983" s="16" t="s">
        <v>14</v>
      </c>
      <c r="F983" s="39">
        <v>638.18200000000002</v>
      </c>
      <c r="G983" s="16">
        <v>35</v>
      </c>
      <c r="H983" s="29">
        <v>18.23</v>
      </c>
      <c r="I983" s="20" t="str">
        <f>IF(B983="","",VLOOKUP(B983,[1]BASEDIESEL!$A$2:$AAA$11770,6))</f>
        <v>FRENTE-04</v>
      </c>
    </row>
    <row r="984" spans="1:9" x14ac:dyDescent="0.25">
      <c r="A984" s="7">
        <v>46163</v>
      </c>
      <c r="B984" s="51">
        <v>3041</v>
      </c>
      <c r="C984" s="17" t="s">
        <v>42</v>
      </c>
      <c r="D984" s="17" t="s">
        <v>43</v>
      </c>
      <c r="E984" s="17" t="s">
        <v>14</v>
      </c>
      <c r="F984" s="40">
        <v>288.94400000000002</v>
      </c>
      <c r="G984" s="17">
        <v>18</v>
      </c>
      <c r="H984" s="30">
        <v>16.05</v>
      </c>
      <c r="I984" s="20" t="str">
        <f>IF(B984="","",VLOOKUP(B984,[1]BASEDIESEL!$A$2:$AAA$11770,6))</f>
        <v>FRENTE-04</v>
      </c>
    </row>
    <row r="985" spans="1:9" x14ac:dyDescent="0.25">
      <c r="A985" s="7">
        <v>46163</v>
      </c>
      <c r="B985" s="51">
        <v>3043</v>
      </c>
      <c r="C985" s="17" t="s">
        <v>42</v>
      </c>
      <c r="D985" s="17" t="s">
        <v>43</v>
      </c>
      <c r="E985" s="17" t="s">
        <v>14</v>
      </c>
      <c r="F985" s="40">
        <v>372.726</v>
      </c>
      <c r="G985" s="17">
        <v>20</v>
      </c>
      <c r="H985" s="30">
        <v>18.64</v>
      </c>
      <c r="I985" s="20" t="str">
        <f>IF(B985="","",VLOOKUP(B985,[1]BASEDIESEL!$A$2:$AAA$11770,6))</f>
        <v>FRENTE-04</v>
      </c>
    </row>
    <row r="986" spans="1:9" x14ac:dyDescent="0.25">
      <c r="A986" s="7">
        <v>46163</v>
      </c>
      <c r="B986" s="50">
        <v>3047</v>
      </c>
      <c r="C986" s="16" t="s">
        <v>42</v>
      </c>
      <c r="D986" s="16" t="s">
        <v>43</v>
      </c>
      <c r="E986" s="16" t="s">
        <v>14</v>
      </c>
      <c r="F986" s="39">
        <v>623.75599999999997</v>
      </c>
      <c r="G986" s="16">
        <v>37</v>
      </c>
      <c r="H986" s="29">
        <v>16.86</v>
      </c>
      <c r="I986" s="20" t="str">
        <f>IF(B986="","",VLOOKUP(B986,[1]BASEDIESEL!$A$2:$AAA$11770,6))</f>
        <v>FRENTE-05</v>
      </c>
    </row>
    <row r="987" spans="1:9" x14ac:dyDescent="0.25">
      <c r="A987" s="7">
        <v>46163</v>
      </c>
      <c r="B987" s="51">
        <v>3048</v>
      </c>
      <c r="C987" s="17" t="s">
        <v>42</v>
      </c>
      <c r="D987" s="17" t="s">
        <v>43</v>
      </c>
      <c r="E987" s="17" t="s">
        <v>14</v>
      </c>
      <c r="F987" s="40">
        <v>563.96299999999997</v>
      </c>
      <c r="G987" s="17">
        <v>36</v>
      </c>
      <c r="H987" s="30">
        <v>15.67</v>
      </c>
      <c r="I987" s="20" t="str">
        <f>IF(B987="","",VLOOKUP(B987,[1]BASEDIESEL!$A$2:$AAA$11770,6))</f>
        <v>FRENTE-05</v>
      </c>
    </row>
    <row r="988" spans="1:9" x14ac:dyDescent="0.25">
      <c r="A988" s="7">
        <v>46163</v>
      </c>
      <c r="B988" s="50">
        <v>3049</v>
      </c>
      <c r="C988" s="16" t="s">
        <v>42</v>
      </c>
      <c r="D988" s="16" t="s">
        <v>43</v>
      </c>
      <c r="E988" s="16" t="s">
        <v>14</v>
      </c>
      <c r="F988" s="39">
        <v>598.81500000000005</v>
      </c>
      <c r="G988" s="16">
        <v>39</v>
      </c>
      <c r="H988" s="29">
        <v>15.35</v>
      </c>
      <c r="I988" s="20" t="str">
        <f>IF(B988="","",VLOOKUP(B988,[1]BASEDIESEL!$A$2:$AAA$11770,6))</f>
        <v>FRENTE-05</v>
      </c>
    </row>
    <row r="989" spans="1:9" x14ac:dyDescent="0.25">
      <c r="A989" s="7">
        <v>46163</v>
      </c>
      <c r="B989" s="51">
        <v>3050</v>
      </c>
      <c r="C989" s="17" t="s">
        <v>42</v>
      </c>
      <c r="D989" s="17" t="s">
        <v>43</v>
      </c>
      <c r="E989" s="17" t="s">
        <v>14</v>
      </c>
      <c r="F989" s="40">
        <v>276.24599999999998</v>
      </c>
      <c r="G989" s="17">
        <v>17</v>
      </c>
      <c r="H989" s="30">
        <v>16.25</v>
      </c>
      <c r="I989" s="20" t="str">
        <f>IF(B989="","",VLOOKUP(B989,[1]BASEDIESEL!$A$2:$AAA$11770,6))</f>
        <v>FRENTE-05</v>
      </c>
    </row>
    <row r="990" spans="1:9" x14ac:dyDescent="0.25">
      <c r="A990" s="7">
        <v>46163</v>
      </c>
      <c r="B990" s="51">
        <v>3028</v>
      </c>
      <c r="C990" s="17" t="s">
        <v>44</v>
      </c>
      <c r="D990" s="17" t="s">
        <v>43</v>
      </c>
      <c r="E990" s="17" t="s">
        <v>14</v>
      </c>
      <c r="F990" s="40">
        <v>266.41800000000001</v>
      </c>
      <c r="G990" s="17">
        <v>16</v>
      </c>
      <c r="H990" s="30">
        <v>16.649999999999999</v>
      </c>
      <c r="I990" s="20" t="str">
        <f>IF(B990="","",VLOOKUP(B990,[1]BASEDIESEL!$A$2:$AAA$11770,6))</f>
        <v>FRENTE-06</v>
      </c>
    </row>
    <row r="991" spans="1:9" x14ac:dyDescent="0.25">
      <c r="A991" s="7">
        <v>46163</v>
      </c>
      <c r="B991" s="51">
        <v>3034</v>
      </c>
      <c r="C991" s="17" t="s">
        <v>44</v>
      </c>
      <c r="D991" s="17" t="s">
        <v>43</v>
      </c>
      <c r="E991" s="17" t="s">
        <v>14</v>
      </c>
      <c r="F991" s="40">
        <v>187.386</v>
      </c>
      <c r="G991" s="17">
        <v>13</v>
      </c>
      <c r="H991" s="30">
        <v>14.41</v>
      </c>
      <c r="I991" s="20" t="str">
        <f>IF(B991="","",VLOOKUP(B991,[1]BASEDIESEL!$A$2:$AAA$11770,6))</f>
        <v>FRENTE-06</v>
      </c>
    </row>
    <row r="992" spans="1:9" x14ac:dyDescent="0.25">
      <c r="A992" s="7">
        <v>46163</v>
      </c>
      <c r="B992" s="50">
        <v>3042</v>
      </c>
      <c r="C992" s="16" t="s">
        <v>42</v>
      </c>
      <c r="D992" s="16" t="s">
        <v>43</v>
      </c>
      <c r="E992" s="16" t="s">
        <v>14</v>
      </c>
      <c r="F992" s="39">
        <v>243.96700000000001</v>
      </c>
      <c r="G992" s="16">
        <v>14</v>
      </c>
      <c r="H992" s="29">
        <v>17.43</v>
      </c>
      <c r="I992" s="20" t="str">
        <f>IF(B992="","",VLOOKUP(B992,[1]BASEDIESEL!$A$2:$AAA$11770,6))</f>
        <v>FRENTE-06</v>
      </c>
    </row>
    <row r="993" spans="1:9" x14ac:dyDescent="0.25">
      <c r="A993" s="7">
        <v>46163</v>
      </c>
      <c r="B993" s="51">
        <v>3046</v>
      </c>
      <c r="C993" s="17" t="s">
        <v>42</v>
      </c>
      <c r="D993" s="17" t="s">
        <v>43</v>
      </c>
      <c r="E993" s="17" t="s">
        <v>14</v>
      </c>
      <c r="F993" s="40">
        <v>286.24900000000002</v>
      </c>
      <c r="G993" s="17">
        <v>19</v>
      </c>
      <c r="H993" s="30">
        <v>15.07</v>
      </c>
      <c r="I993" s="20" t="str">
        <f>IF(B993="","",VLOOKUP(B993,[1]BASEDIESEL!$A$2:$AAA$11770,6))</f>
        <v>FRENTE-06</v>
      </c>
    </row>
    <row r="994" spans="1:9" x14ac:dyDescent="0.25">
      <c r="A994" s="7">
        <v>46163</v>
      </c>
      <c r="B994" s="50">
        <v>3027</v>
      </c>
      <c r="C994" s="16" t="s">
        <v>44</v>
      </c>
      <c r="D994" s="16" t="s">
        <v>43</v>
      </c>
      <c r="E994" s="16" t="s">
        <v>14</v>
      </c>
      <c r="F994" s="39">
        <v>382.41199999999998</v>
      </c>
      <c r="G994" s="16">
        <v>18</v>
      </c>
      <c r="H994" s="29">
        <v>21.25</v>
      </c>
      <c r="I994" s="20" t="str">
        <f>IF(B994="","",VLOOKUP(B994,[1]BASEDIESEL!$A$2:$AAA$11770,6))</f>
        <v>FRENTE-04</v>
      </c>
    </row>
    <row r="995" spans="1:9" x14ac:dyDescent="0.25">
      <c r="A995" s="7">
        <v>46163</v>
      </c>
      <c r="B995" s="50">
        <v>3030</v>
      </c>
      <c r="C995" s="16" t="s">
        <v>44</v>
      </c>
      <c r="D995" s="16" t="s">
        <v>43</v>
      </c>
      <c r="E995" s="16" t="s">
        <v>14</v>
      </c>
      <c r="F995" s="39">
        <v>260.88600000000002</v>
      </c>
      <c r="G995" s="16">
        <v>16</v>
      </c>
      <c r="H995" s="29">
        <v>16.309999999999999</v>
      </c>
      <c r="I995" s="20" t="str">
        <f>IF(B995="","",VLOOKUP(B995,[1]BASEDIESEL!$A$2:$AAA$11770,6))</f>
        <v>FRENTE-07</v>
      </c>
    </row>
    <row r="996" spans="1:9" x14ac:dyDescent="0.25">
      <c r="A996" s="7">
        <v>46163</v>
      </c>
      <c r="B996" s="50">
        <v>3045</v>
      </c>
      <c r="C996" s="16" t="s">
        <v>42</v>
      </c>
      <c r="D996" s="16" t="s">
        <v>43</v>
      </c>
      <c r="E996" s="16" t="s">
        <v>14</v>
      </c>
      <c r="F996" s="39">
        <v>142.13200000000001</v>
      </c>
      <c r="G996" s="16">
        <v>7</v>
      </c>
      <c r="H996" s="29">
        <v>20.3</v>
      </c>
      <c r="I996" s="20" t="str">
        <f>IF(B996="","",VLOOKUP(B996,[1]BASEDIESEL!$A$2:$AAA$11770,6))</f>
        <v>FRENTE-07</v>
      </c>
    </row>
    <row r="997" spans="1:9" x14ac:dyDescent="0.25">
      <c r="A997" s="7">
        <v>46163</v>
      </c>
      <c r="B997" s="50">
        <v>3033</v>
      </c>
      <c r="C997" s="16" t="s">
        <v>44</v>
      </c>
      <c r="D997" s="16" t="s">
        <v>43</v>
      </c>
      <c r="E997" s="16" t="s">
        <v>14</v>
      </c>
      <c r="F997" s="39">
        <v>199.55</v>
      </c>
      <c r="G997" s="16">
        <v>13</v>
      </c>
      <c r="H997" s="29">
        <v>15.35</v>
      </c>
      <c r="I997" s="20" t="str">
        <f>IF(B997="","",VLOOKUP(B997,[1]BASEDIESEL!$A$2:$AAA$11770,6))</f>
        <v>FRENTE-07</v>
      </c>
    </row>
    <row r="998" spans="1:9" x14ac:dyDescent="0.25">
      <c r="A998" s="7">
        <v>46164</v>
      </c>
      <c r="B998" s="50">
        <v>3051</v>
      </c>
      <c r="C998" s="16" t="s">
        <v>45</v>
      </c>
      <c r="D998" s="16" t="s">
        <v>219</v>
      </c>
      <c r="E998" s="16" t="s">
        <v>220</v>
      </c>
      <c r="F998" s="39">
        <v>234.09</v>
      </c>
      <c r="G998" s="16">
        <v>17</v>
      </c>
      <c r="H998" s="29">
        <v>13.77</v>
      </c>
      <c r="I998" s="20" t="str">
        <f>IF(B998="","",VLOOKUP(B998,[1]BASEDIESEL!$A$2:$AAA$11770,6))</f>
        <v>FRENTE-01</v>
      </c>
    </row>
    <row r="999" spans="1:9" x14ac:dyDescent="0.25">
      <c r="A999" s="7">
        <v>46164</v>
      </c>
      <c r="B999" s="51">
        <v>3052</v>
      </c>
      <c r="C999" s="17" t="s">
        <v>45</v>
      </c>
      <c r="D999" s="17" t="s">
        <v>219</v>
      </c>
      <c r="E999" s="17" t="s">
        <v>220</v>
      </c>
      <c r="F999" s="40">
        <v>219.08</v>
      </c>
      <c r="G999" s="17">
        <v>16</v>
      </c>
      <c r="H999" s="30">
        <v>13.69</v>
      </c>
      <c r="I999" s="20" t="str">
        <f>IF(B999="","",VLOOKUP(B999,[1]BASEDIESEL!$A$2:$AAA$11770,6))</f>
        <v>FRENTE-01</v>
      </c>
    </row>
    <row r="1000" spans="1:9" x14ac:dyDescent="0.25">
      <c r="A1000" s="7">
        <v>46164</v>
      </c>
      <c r="B1000" s="50">
        <v>3053</v>
      </c>
      <c r="C1000" s="16" t="s">
        <v>45</v>
      </c>
      <c r="D1000" s="16" t="s">
        <v>219</v>
      </c>
      <c r="E1000" s="16" t="s">
        <v>220</v>
      </c>
      <c r="F1000" s="39">
        <v>363.9</v>
      </c>
      <c r="G1000" s="16">
        <v>23</v>
      </c>
      <c r="H1000" s="29">
        <v>15.82</v>
      </c>
      <c r="I1000" s="20" t="str">
        <f>IF(B1000="","",VLOOKUP(B1000,[1]BASEDIESEL!$A$2:$AAA$11770,6))</f>
        <v>FRENTE-01</v>
      </c>
    </row>
    <row r="1001" spans="1:9" x14ac:dyDescent="0.25">
      <c r="A1001" s="7">
        <v>46164</v>
      </c>
      <c r="B1001" s="51">
        <v>3054</v>
      </c>
      <c r="C1001" s="17" t="s">
        <v>45</v>
      </c>
      <c r="D1001" s="17" t="s">
        <v>219</v>
      </c>
      <c r="E1001" s="17" t="s">
        <v>220</v>
      </c>
      <c r="F1001" s="40">
        <v>185.49</v>
      </c>
      <c r="G1001" s="17">
        <v>13</v>
      </c>
      <c r="H1001" s="30">
        <v>14.27</v>
      </c>
      <c r="I1001" s="20" t="str">
        <f>IF(B1001="","",VLOOKUP(B1001,[1]BASEDIESEL!$A$2:$AAA$11770,6))</f>
        <v>FRENTE-01</v>
      </c>
    </row>
    <row r="1002" spans="1:9" x14ac:dyDescent="0.25">
      <c r="A1002" s="7">
        <v>46164</v>
      </c>
      <c r="B1002" s="50">
        <v>3019</v>
      </c>
      <c r="C1002" s="16" t="s">
        <v>42</v>
      </c>
      <c r="D1002" s="16" t="s">
        <v>43</v>
      </c>
      <c r="E1002" s="16" t="s">
        <v>14</v>
      </c>
      <c r="F1002" s="39">
        <v>392.25</v>
      </c>
      <c r="G1002" s="16">
        <v>24</v>
      </c>
      <c r="H1002" s="29">
        <v>16.34</v>
      </c>
      <c r="I1002" s="20" t="str">
        <f>IF(B1002="","",VLOOKUP(B1002,[1]BASEDIESEL!$A$2:$AAA$11770,6))</f>
        <v>FRENTE-02</v>
      </c>
    </row>
    <row r="1003" spans="1:9" x14ac:dyDescent="0.25">
      <c r="A1003" s="7">
        <v>46164</v>
      </c>
      <c r="B1003" s="51">
        <v>3020</v>
      </c>
      <c r="C1003" s="17" t="s">
        <v>42</v>
      </c>
      <c r="D1003" s="17" t="s">
        <v>43</v>
      </c>
      <c r="E1003" s="17" t="s">
        <v>14</v>
      </c>
      <c r="F1003" s="40">
        <v>398.38499999999999</v>
      </c>
      <c r="G1003" s="17">
        <v>22</v>
      </c>
      <c r="H1003" s="30">
        <v>18.11</v>
      </c>
      <c r="I1003" s="20" t="str">
        <f>IF(B1003="","",VLOOKUP(B1003,[1]BASEDIESEL!$A$2:$AAA$11770,6))</f>
        <v>FRENTE-02</v>
      </c>
    </row>
    <row r="1004" spans="1:9" x14ac:dyDescent="0.25">
      <c r="A1004" s="7">
        <v>46164</v>
      </c>
      <c r="B1004" s="50">
        <v>3021</v>
      </c>
      <c r="C1004" s="16" t="s">
        <v>42</v>
      </c>
      <c r="D1004" s="16" t="s">
        <v>43</v>
      </c>
      <c r="E1004" s="16" t="s">
        <v>14</v>
      </c>
      <c r="F1004" s="39">
        <v>444.72500000000002</v>
      </c>
      <c r="G1004" s="16">
        <v>28</v>
      </c>
      <c r="H1004" s="29">
        <v>15.88</v>
      </c>
      <c r="I1004" s="20" t="str">
        <f>IF(B1004="","",VLOOKUP(B1004,[1]BASEDIESEL!$A$2:$AAA$11770,6))</f>
        <v>FRENTE-02</v>
      </c>
    </row>
    <row r="1005" spans="1:9" x14ac:dyDescent="0.25">
      <c r="A1005" s="7">
        <v>46164</v>
      </c>
      <c r="B1005" s="51">
        <v>3022</v>
      </c>
      <c r="C1005" s="17" t="s">
        <v>42</v>
      </c>
      <c r="D1005" s="17" t="s">
        <v>43</v>
      </c>
      <c r="E1005" s="17" t="s">
        <v>14</v>
      </c>
      <c r="F1005" s="40">
        <v>382.62</v>
      </c>
      <c r="G1005" s="17">
        <v>24</v>
      </c>
      <c r="H1005" s="30">
        <v>15.94</v>
      </c>
      <c r="I1005" s="20" t="str">
        <f>IF(B1005="","",VLOOKUP(B1005,[1]BASEDIESEL!$A$2:$AAA$11770,6))</f>
        <v>FRENTE-02</v>
      </c>
    </row>
    <row r="1006" spans="1:9" x14ac:dyDescent="0.25">
      <c r="A1006" s="7">
        <v>46164</v>
      </c>
      <c r="B1006" s="50">
        <v>3023</v>
      </c>
      <c r="C1006" s="16" t="s">
        <v>42</v>
      </c>
      <c r="D1006" s="16" t="s">
        <v>43</v>
      </c>
      <c r="E1006" s="16" t="s">
        <v>14</v>
      </c>
      <c r="F1006" s="39">
        <v>26.309000000000001</v>
      </c>
      <c r="G1006" s="16">
        <v>2</v>
      </c>
      <c r="H1006" s="29">
        <v>13.15</v>
      </c>
      <c r="I1006" s="20" t="str">
        <f>IF(B1006="","",VLOOKUP(B1006,[1]BASEDIESEL!$A$2:$AAA$11770,6))</f>
        <v>FRENTE-03</v>
      </c>
    </row>
    <row r="1007" spans="1:9" x14ac:dyDescent="0.25">
      <c r="A1007" s="7">
        <v>46164</v>
      </c>
      <c r="B1007" s="51">
        <v>3025</v>
      </c>
      <c r="C1007" s="17" t="s">
        <v>42</v>
      </c>
      <c r="D1007" s="17" t="s">
        <v>43</v>
      </c>
      <c r="E1007" s="17" t="s">
        <v>14</v>
      </c>
      <c r="F1007" s="40">
        <v>30.74</v>
      </c>
      <c r="G1007" s="17">
        <v>2</v>
      </c>
      <c r="H1007" s="30">
        <v>15.37</v>
      </c>
      <c r="I1007" s="20" t="str">
        <f>IF(B1007="","",VLOOKUP(B1007,[1]BASEDIESEL!$A$2:$AAA$11770,6))</f>
        <v>FRENTE-03</v>
      </c>
    </row>
    <row r="1008" spans="1:9" x14ac:dyDescent="0.25">
      <c r="A1008" s="7">
        <v>46164</v>
      </c>
      <c r="B1008" s="50">
        <v>3026</v>
      </c>
      <c r="C1008" s="16" t="s">
        <v>42</v>
      </c>
      <c r="D1008" s="16" t="s">
        <v>43</v>
      </c>
      <c r="E1008" s="16" t="s">
        <v>14</v>
      </c>
      <c r="F1008" s="39">
        <v>62.631</v>
      </c>
      <c r="G1008" s="16">
        <v>3</v>
      </c>
      <c r="H1008" s="29">
        <v>20.88</v>
      </c>
      <c r="I1008" s="20" t="str">
        <f>IF(B1008="","",VLOOKUP(B1008,[1]BASEDIESEL!$A$2:$AAA$11770,6))</f>
        <v>FRENTE-03</v>
      </c>
    </row>
    <row r="1009" spans="1:9" x14ac:dyDescent="0.25">
      <c r="A1009" s="7">
        <v>46164</v>
      </c>
      <c r="B1009" s="51">
        <v>3031</v>
      </c>
      <c r="C1009" s="17" t="s">
        <v>44</v>
      </c>
      <c r="D1009" s="17" t="s">
        <v>43</v>
      </c>
      <c r="E1009" s="17" t="s">
        <v>14</v>
      </c>
      <c r="F1009" s="40">
        <v>244.74600000000001</v>
      </c>
      <c r="G1009" s="17">
        <v>15</v>
      </c>
      <c r="H1009" s="30">
        <v>16.32</v>
      </c>
      <c r="I1009" s="20" t="str">
        <f>IF(B1009="","",VLOOKUP(B1009,[1]BASEDIESEL!$A$2:$AAA$11770,6))</f>
        <v>FRENTE-04</v>
      </c>
    </row>
    <row r="1010" spans="1:9" x14ac:dyDescent="0.25">
      <c r="A1010" s="7">
        <v>46164</v>
      </c>
      <c r="B1010" s="50">
        <v>3035</v>
      </c>
      <c r="C1010" s="16" t="s">
        <v>44</v>
      </c>
      <c r="D1010" s="16" t="s">
        <v>43</v>
      </c>
      <c r="E1010" s="16" t="s">
        <v>14</v>
      </c>
      <c r="F1010" s="39">
        <v>359.13900000000001</v>
      </c>
      <c r="G1010" s="16">
        <v>20</v>
      </c>
      <c r="H1010" s="29">
        <v>17.96</v>
      </c>
      <c r="I1010" s="20" t="str">
        <f>IF(B1010="","",VLOOKUP(B1010,[1]BASEDIESEL!$A$2:$AAA$11770,6))</f>
        <v>FRENTE-04</v>
      </c>
    </row>
    <row r="1011" spans="1:9" x14ac:dyDescent="0.25">
      <c r="A1011" s="7">
        <v>46164</v>
      </c>
      <c r="B1011" s="51">
        <v>3041</v>
      </c>
      <c r="C1011" s="17" t="s">
        <v>42</v>
      </c>
      <c r="D1011" s="17" t="s">
        <v>43</v>
      </c>
      <c r="E1011" s="17" t="s">
        <v>14</v>
      </c>
      <c r="F1011" s="40">
        <v>232.40899999999999</v>
      </c>
      <c r="G1011" s="17">
        <v>15</v>
      </c>
      <c r="H1011" s="30">
        <v>15.49</v>
      </c>
      <c r="I1011" s="20" t="str">
        <f>IF(B1011="","",VLOOKUP(B1011,[1]BASEDIESEL!$A$2:$AAA$11770,6))</f>
        <v>FRENTE-04</v>
      </c>
    </row>
    <row r="1012" spans="1:9" x14ac:dyDescent="0.25">
      <c r="A1012" s="7">
        <v>46164</v>
      </c>
      <c r="B1012" s="51">
        <v>3043</v>
      </c>
      <c r="C1012" s="17" t="s">
        <v>42</v>
      </c>
      <c r="D1012" s="17" t="s">
        <v>43</v>
      </c>
      <c r="E1012" s="17" t="s">
        <v>14</v>
      </c>
      <c r="F1012" s="40">
        <v>95.786000000000001</v>
      </c>
      <c r="G1012" s="17">
        <v>6</v>
      </c>
      <c r="H1012" s="30">
        <v>15.96</v>
      </c>
      <c r="I1012" s="20" t="str">
        <f>IF(B1012="","",VLOOKUP(B1012,[1]BASEDIESEL!$A$2:$AAA$11770,6))</f>
        <v>FRENTE-04</v>
      </c>
    </row>
    <row r="1013" spans="1:9" x14ac:dyDescent="0.25">
      <c r="A1013" s="7">
        <v>46164</v>
      </c>
      <c r="B1013" s="50">
        <v>3047</v>
      </c>
      <c r="C1013" s="16" t="s">
        <v>42</v>
      </c>
      <c r="D1013" s="16" t="s">
        <v>43</v>
      </c>
      <c r="E1013" s="16" t="s">
        <v>14</v>
      </c>
      <c r="F1013" s="39">
        <v>266.68799999999999</v>
      </c>
      <c r="G1013" s="16">
        <v>16</v>
      </c>
      <c r="H1013" s="29">
        <v>16.670000000000002</v>
      </c>
      <c r="I1013" s="20" t="str">
        <f>IF(B1013="","",VLOOKUP(B1013,[1]BASEDIESEL!$A$2:$AAA$11770,6))</f>
        <v>FRENTE-05</v>
      </c>
    </row>
    <row r="1014" spans="1:9" x14ac:dyDescent="0.25">
      <c r="A1014" s="7">
        <v>46164</v>
      </c>
      <c r="B1014" s="51">
        <v>3048</v>
      </c>
      <c r="C1014" s="17" t="s">
        <v>42</v>
      </c>
      <c r="D1014" s="17" t="s">
        <v>43</v>
      </c>
      <c r="E1014" s="17" t="s">
        <v>14</v>
      </c>
      <c r="F1014" s="40">
        <v>312.06</v>
      </c>
      <c r="G1014" s="17">
        <v>17</v>
      </c>
      <c r="H1014" s="30">
        <v>18.36</v>
      </c>
      <c r="I1014" s="20" t="str">
        <f>IF(B1014="","",VLOOKUP(B1014,[1]BASEDIESEL!$A$2:$AAA$11770,6))</f>
        <v>FRENTE-05</v>
      </c>
    </row>
    <row r="1015" spans="1:9" x14ac:dyDescent="0.25">
      <c r="A1015" s="7">
        <v>46164</v>
      </c>
      <c r="B1015" s="50">
        <v>3049</v>
      </c>
      <c r="C1015" s="16" t="s">
        <v>42</v>
      </c>
      <c r="D1015" s="16" t="s">
        <v>43</v>
      </c>
      <c r="E1015" s="16" t="s">
        <v>14</v>
      </c>
      <c r="F1015" s="39">
        <v>534.37099999999998</v>
      </c>
      <c r="G1015" s="16">
        <v>31</v>
      </c>
      <c r="H1015" s="29">
        <v>17.239999999999998</v>
      </c>
      <c r="I1015" s="20" t="str">
        <f>IF(B1015="","",VLOOKUP(B1015,[1]BASEDIESEL!$A$2:$AAA$11770,6))</f>
        <v>FRENTE-05</v>
      </c>
    </row>
    <row r="1016" spans="1:9" x14ac:dyDescent="0.25">
      <c r="A1016" s="7">
        <v>46164</v>
      </c>
      <c r="B1016" s="51">
        <v>3050</v>
      </c>
      <c r="C1016" s="17" t="s">
        <v>42</v>
      </c>
      <c r="D1016" s="17" t="s">
        <v>43</v>
      </c>
      <c r="E1016" s="17" t="s">
        <v>14</v>
      </c>
      <c r="F1016" s="40">
        <v>511.78100000000001</v>
      </c>
      <c r="G1016" s="17">
        <v>28</v>
      </c>
      <c r="H1016" s="30">
        <v>18.28</v>
      </c>
      <c r="I1016" s="20" t="str">
        <f>IF(B1016="","",VLOOKUP(B1016,[1]BASEDIESEL!$A$2:$AAA$11770,6))</f>
        <v>FRENTE-05</v>
      </c>
    </row>
    <row r="1017" spans="1:9" x14ac:dyDescent="0.25">
      <c r="A1017" s="7">
        <v>46164</v>
      </c>
      <c r="B1017" s="51">
        <v>3034</v>
      </c>
      <c r="C1017" s="17" t="s">
        <v>44</v>
      </c>
      <c r="D1017" s="17" t="s">
        <v>43</v>
      </c>
      <c r="E1017" s="17" t="s">
        <v>14</v>
      </c>
      <c r="F1017" s="40">
        <v>79.950999999999993</v>
      </c>
      <c r="G1017" s="17">
        <v>6</v>
      </c>
      <c r="H1017" s="30">
        <v>13.33</v>
      </c>
      <c r="I1017" s="20" t="str">
        <f>IF(B1017="","",VLOOKUP(B1017,[1]BASEDIESEL!$A$2:$AAA$11770,6))</f>
        <v>FRENTE-06</v>
      </c>
    </row>
    <row r="1018" spans="1:9" x14ac:dyDescent="0.25">
      <c r="A1018" s="7">
        <v>46164</v>
      </c>
      <c r="B1018" s="50">
        <v>3042</v>
      </c>
      <c r="C1018" s="16" t="s">
        <v>42</v>
      </c>
      <c r="D1018" s="16" t="s">
        <v>43</v>
      </c>
      <c r="E1018" s="16" t="s">
        <v>14</v>
      </c>
      <c r="F1018" s="39">
        <v>171.34200000000001</v>
      </c>
      <c r="G1018" s="16">
        <v>9</v>
      </c>
      <c r="H1018" s="29">
        <v>19.04</v>
      </c>
      <c r="I1018" s="20" t="str">
        <f>IF(B1018="","",VLOOKUP(B1018,[1]BASEDIESEL!$A$2:$AAA$11770,6))</f>
        <v>FRENTE-06</v>
      </c>
    </row>
    <row r="1019" spans="1:9" x14ac:dyDescent="0.25">
      <c r="A1019" s="7">
        <v>46164</v>
      </c>
      <c r="B1019" s="51">
        <v>3046</v>
      </c>
      <c r="C1019" s="17" t="s">
        <v>42</v>
      </c>
      <c r="D1019" s="17" t="s">
        <v>43</v>
      </c>
      <c r="E1019" s="17" t="s">
        <v>14</v>
      </c>
      <c r="F1019" s="40">
        <v>318.74700000000001</v>
      </c>
      <c r="G1019" s="17">
        <v>16</v>
      </c>
      <c r="H1019" s="30">
        <v>19.920000000000002</v>
      </c>
      <c r="I1019" s="20" t="str">
        <f>IF(B1019="","",VLOOKUP(B1019,[1]BASEDIESEL!$A$2:$AAA$11770,6))</f>
        <v>FRENTE-06</v>
      </c>
    </row>
    <row r="1020" spans="1:9" x14ac:dyDescent="0.25">
      <c r="A1020" s="7">
        <v>46164</v>
      </c>
      <c r="B1020" s="51">
        <v>3027</v>
      </c>
      <c r="C1020" s="17" t="s">
        <v>44</v>
      </c>
      <c r="D1020" s="17" t="s">
        <v>43</v>
      </c>
      <c r="E1020" s="17" t="s">
        <v>14</v>
      </c>
      <c r="F1020" s="40">
        <v>29.85</v>
      </c>
      <c r="G1020" s="17">
        <v>1</v>
      </c>
      <c r="H1020" s="30">
        <v>29.85</v>
      </c>
      <c r="I1020" s="20" t="str">
        <f>IF(B1020="","",VLOOKUP(B1020,[1]BASEDIESEL!$A$2:$AAA$11770,6))</f>
        <v>FRENTE-04</v>
      </c>
    </row>
    <row r="1021" spans="1:9" x14ac:dyDescent="0.25">
      <c r="A1021" s="7">
        <v>46164</v>
      </c>
      <c r="B1021" s="50">
        <v>3030</v>
      </c>
      <c r="C1021" s="16" t="s">
        <v>44</v>
      </c>
      <c r="D1021" s="16" t="s">
        <v>43</v>
      </c>
      <c r="E1021" s="16" t="s">
        <v>14</v>
      </c>
      <c r="F1021" s="39">
        <v>557.69100000000003</v>
      </c>
      <c r="G1021" s="16">
        <v>27</v>
      </c>
      <c r="H1021" s="29">
        <v>20.66</v>
      </c>
      <c r="I1021" s="20" t="str">
        <f>IF(B1021="","",VLOOKUP(B1021,[1]BASEDIESEL!$A$2:$AAA$11770,6))</f>
        <v>FRENTE-07</v>
      </c>
    </row>
    <row r="1022" spans="1:9" x14ac:dyDescent="0.25">
      <c r="A1022" s="7">
        <v>46164</v>
      </c>
      <c r="B1022" s="50">
        <v>3045</v>
      </c>
      <c r="C1022" s="16" t="s">
        <v>42</v>
      </c>
      <c r="D1022" s="16" t="s">
        <v>43</v>
      </c>
      <c r="E1022" s="16" t="s">
        <v>14</v>
      </c>
      <c r="F1022" s="39">
        <v>667.94100000000003</v>
      </c>
      <c r="G1022" s="16">
        <v>30</v>
      </c>
      <c r="H1022" s="29">
        <v>22.26</v>
      </c>
      <c r="I1022" s="20" t="str">
        <f>IF(B1022="","",VLOOKUP(B1022,[1]BASEDIESEL!$A$2:$AAA$11770,6))</f>
        <v>FRENTE-07</v>
      </c>
    </row>
    <row r="1023" spans="1:9" x14ac:dyDescent="0.25">
      <c r="A1023" s="7">
        <v>46164</v>
      </c>
      <c r="B1023" s="50">
        <v>3033</v>
      </c>
      <c r="C1023" s="16" t="s">
        <v>44</v>
      </c>
      <c r="D1023" s="16" t="s">
        <v>43</v>
      </c>
      <c r="E1023" s="16" t="s">
        <v>14</v>
      </c>
      <c r="F1023" s="39">
        <v>42.158000000000001</v>
      </c>
      <c r="G1023" s="16">
        <v>3</v>
      </c>
      <c r="H1023" s="29">
        <v>14.05</v>
      </c>
      <c r="I1023" s="20" t="str">
        <f>IF(B1023="","",VLOOKUP(B1023,[1]BASEDIESEL!$A$2:$AAA$11770,6))</f>
        <v>FRENTE-07</v>
      </c>
    </row>
    <row r="1024" spans="1:9" x14ac:dyDescent="0.25">
      <c r="A1024" s="7">
        <v>46165</v>
      </c>
      <c r="B1024" s="16">
        <v>3019</v>
      </c>
      <c r="C1024" s="16" t="s">
        <v>42</v>
      </c>
      <c r="D1024" s="16" t="s">
        <v>43</v>
      </c>
      <c r="E1024" s="16" t="s">
        <v>14</v>
      </c>
      <c r="F1024" s="39">
        <v>0</v>
      </c>
      <c r="G1024" s="16">
        <v>0</v>
      </c>
      <c r="H1024" s="29">
        <v>0</v>
      </c>
      <c r="I1024" s="20" t="str">
        <f>IF(B1024="","",VLOOKUP(B1024,[1]BASEDIESEL!$A$2:$AAA$11770,6))</f>
        <v>FRENTE-02</v>
      </c>
    </row>
    <row r="1025" spans="1:9" x14ac:dyDescent="0.25">
      <c r="A1025" s="7">
        <v>46165</v>
      </c>
      <c r="B1025" s="17">
        <v>3020</v>
      </c>
      <c r="C1025" s="17" t="s">
        <v>42</v>
      </c>
      <c r="D1025" s="17" t="s">
        <v>43</v>
      </c>
      <c r="E1025" s="17" t="s">
        <v>14</v>
      </c>
      <c r="F1025" s="39">
        <v>0</v>
      </c>
      <c r="G1025" s="16">
        <v>0</v>
      </c>
      <c r="H1025" s="29">
        <v>0</v>
      </c>
      <c r="I1025" s="20" t="str">
        <f>IF(B1025="","",VLOOKUP(B1025,[1]BASEDIESEL!$A$2:$AAA$11770,6))</f>
        <v>FRENTE-02</v>
      </c>
    </row>
    <row r="1026" spans="1:9" x14ac:dyDescent="0.25">
      <c r="A1026" s="7">
        <v>46165</v>
      </c>
      <c r="B1026" s="16">
        <v>3021</v>
      </c>
      <c r="C1026" s="16" t="s">
        <v>42</v>
      </c>
      <c r="D1026" s="16" t="s">
        <v>43</v>
      </c>
      <c r="E1026" s="16" t="s">
        <v>14</v>
      </c>
      <c r="F1026" s="39">
        <v>0</v>
      </c>
      <c r="G1026" s="16">
        <v>0</v>
      </c>
      <c r="H1026" s="29">
        <v>0</v>
      </c>
      <c r="I1026" s="20" t="str">
        <f>IF(B1026="","",VLOOKUP(B1026,[1]BASEDIESEL!$A$2:$AAA$11770,6))</f>
        <v>FRENTE-02</v>
      </c>
    </row>
    <row r="1027" spans="1:9" x14ac:dyDescent="0.25">
      <c r="A1027" s="7">
        <v>46165</v>
      </c>
      <c r="B1027" s="17">
        <v>3022</v>
      </c>
      <c r="C1027" s="17" t="s">
        <v>42</v>
      </c>
      <c r="D1027" s="17" t="s">
        <v>43</v>
      </c>
      <c r="E1027" s="17" t="s">
        <v>14</v>
      </c>
      <c r="F1027" s="39">
        <v>0</v>
      </c>
      <c r="G1027" s="16">
        <v>0</v>
      </c>
      <c r="H1027" s="29">
        <v>0</v>
      </c>
      <c r="I1027" s="20" t="str">
        <f>IF(B1027="","",VLOOKUP(B1027,[1]BASEDIESEL!$A$2:$AAA$11770,6))</f>
        <v>FRENTE-02</v>
      </c>
    </row>
    <row r="1028" spans="1:9" x14ac:dyDescent="0.25">
      <c r="A1028" s="7">
        <v>46165</v>
      </c>
      <c r="B1028" s="16">
        <v>3023</v>
      </c>
      <c r="C1028" s="16" t="s">
        <v>42</v>
      </c>
      <c r="D1028" s="16" t="s">
        <v>43</v>
      </c>
      <c r="E1028" s="16" t="s">
        <v>14</v>
      </c>
      <c r="F1028" s="39">
        <v>0</v>
      </c>
      <c r="G1028" s="16">
        <v>0</v>
      </c>
      <c r="H1028" s="29">
        <v>0</v>
      </c>
      <c r="I1028" s="20" t="str">
        <f>IF(B1028="","",VLOOKUP(B1028,[1]BASEDIESEL!$A$2:$AAA$11770,6))</f>
        <v>FRENTE-03</v>
      </c>
    </row>
    <row r="1029" spans="1:9" x14ac:dyDescent="0.25">
      <c r="A1029" s="7">
        <v>46165</v>
      </c>
      <c r="B1029" s="17">
        <v>3024</v>
      </c>
      <c r="C1029" s="17" t="s">
        <v>42</v>
      </c>
      <c r="D1029" s="17" t="s">
        <v>43</v>
      </c>
      <c r="E1029" s="17" t="s">
        <v>14</v>
      </c>
      <c r="F1029" s="39">
        <v>0</v>
      </c>
      <c r="G1029" s="16">
        <v>0</v>
      </c>
      <c r="H1029" s="29">
        <v>0</v>
      </c>
      <c r="I1029" s="20" t="str">
        <f>IF(B1029="","",VLOOKUP(B1029,[1]BASEDIESEL!$A$2:$AAA$11770,6))</f>
        <v>FRENTE-03</v>
      </c>
    </row>
    <row r="1030" spans="1:9" x14ac:dyDescent="0.25">
      <c r="A1030" s="7">
        <v>46165</v>
      </c>
      <c r="B1030" s="16">
        <v>3025</v>
      </c>
      <c r="C1030" s="16" t="s">
        <v>42</v>
      </c>
      <c r="D1030" s="16" t="s">
        <v>43</v>
      </c>
      <c r="E1030" s="16" t="s">
        <v>14</v>
      </c>
      <c r="F1030" s="39">
        <v>0</v>
      </c>
      <c r="G1030" s="16">
        <v>0</v>
      </c>
      <c r="H1030" s="29">
        <v>0</v>
      </c>
      <c r="I1030" s="20" t="str">
        <f>IF(B1030="","",VLOOKUP(B1030,[1]BASEDIESEL!$A$2:$AAA$11770,6))</f>
        <v>FRENTE-03</v>
      </c>
    </row>
    <row r="1031" spans="1:9" x14ac:dyDescent="0.25">
      <c r="A1031" s="7">
        <v>46165</v>
      </c>
      <c r="B1031" s="17">
        <v>3026</v>
      </c>
      <c r="C1031" s="17" t="s">
        <v>42</v>
      </c>
      <c r="D1031" s="17" t="s">
        <v>43</v>
      </c>
      <c r="E1031" s="17" t="s">
        <v>14</v>
      </c>
      <c r="F1031" s="39">
        <v>0</v>
      </c>
      <c r="G1031" s="16">
        <v>0</v>
      </c>
      <c r="H1031" s="29">
        <v>0</v>
      </c>
      <c r="I1031" s="20" t="str">
        <f>IF(B1031="","",VLOOKUP(B1031,[1]BASEDIESEL!$A$2:$AAA$11770,6))</f>
        <v>FRENTE-03</v>
      </c>
    </row>
    <row r="1032" spans="1:9" x14ac:dyDescent="0.25">
      <c r="A1032" s="7">
        <v>46165</v>
      </c>
      <c r="B1032" s="16">
        <v>3031</v>
      </c>
      <c r="C1032" s="16" t="s">
        <v>44</v>
      </c>
      <c r="D1032" s="16" t="s">
        <v>43</v>
      </c>
      <c r="E1032" s="16" t="s">
        <v>14</v>
      </c>
      <c r="F1032" s="39">
        <v>0</v>
      </c>
      <c r="G1032" s="16">
        <v>0</v>
      </c>
      <c r="H1032" s="29">
        <v>0</v>
      </c>
      <c r="I1032" s="20" t="str">
        <f>IF(B1032="","",VLOOKUP(B1032,[1]BASEDIESEL!$A$2:$AAA$11770,6))</f>
        <v>FRENTE-04</v>
      </c>
    </row>
    <row r="1033" spans="1:9" x14ac:dyDescent="0.25">
      <c r="A1033" s="7">
        <v>46165</v>
      </c>
      <c r="B1033" s="17">
        <v>3035</v>
      </c>
      <c r="C1033" s="17" t="s">
        <v>44</v>
      </c>
      <c r="D1033" s="17" t="s">
        <v>43</v>
      </c>
      <c r="E1033" s="17" t="s">
        <v>14</v>
      </c>
      <c r="F1033" s="39">
        <v>0</v>
      </c>
      <c r="G1033" s="16">
        <v>0</v>
      </c>
      <c r="H1033" s="29">
        <v>0</v>
      </c>
      <c r="I1033" s="20" t="str">
        <f>IF(B1033="","",VLOOKUP(B1033,[1]BASEDIESEL!$A$2:$AAA$11770,6))</f>
        <v>FRENTE-04</v>
      </c>
    </row>
    <row r="1034" spans="1:9" x14ac:dyDescent="0.25">
      <c r="A1034" s="7">
        <v>46165</v>
      </c>
      <c r="B1034" s="16">
        <v>3041</v>
      </c>
      <c r="C1034" s="16" t="s">
        <v>42</v>
      </c>
      <c r="D1034" s="16" t="s">
        <v>43</v>
      </c>
      <c r="E1034" s="16" t="s">
        <v>14</v>
      </c>
      <c r="F1034" s="39">
        <v>0</v>
      </c>
      <c r="G1034" s="16">
        <v>0</v>
      </c>
      <c r="H1034" s="29">
        <v>0</v>
      </c>
      <c r="I1034" s="20" t="str">
        <f>IF(B1034="","",VLOOKUP(B1034,[1]BASEDIESEL!$A$2:$AAA$11770,6))</f>
        <v>FRENTE-04</v>
      </c>
    </row>
    <row r="1035" spans="1:9" x14ac:dyDescent="0.25">
      <c r="A1035" s="7">
        <v>46165</v>
      </c>
      <c r="B1035" s="16">
        <v>3043</v>
      </c>
      <c r="C1035" s="16" t="s">
        <v>42</v>
      </c>
      <c r="D1035" s="16" t="s">
        <v>43</v>
      </c>
      <c r="E1035" s="16" t="s">
        <v>14</v>
      </c>
      <c r="F1035" s="39">
        <v>0</v>
      </c>
      <c r="G1035" s="16">
        <v>0</v>
      </c>
      <c r="H1035" s="29">
        <v>0</v>
      </c>
      <c r="I1035" s="20" t="str">
        <f>IF(B1035="","",VLOOKUP(B1035,[1]BASEDIESEL!$A$2:$AAA$11770,6))</f>
        <v>FRENTE-04</v>
      </c>
    </row>
    <row r="1036" spans="1:9" x14ac:dyDescent="0.25">
      <c r="A1036" s="7">
        <v>46165</v>
      </c>
      <c r="B1036" s="16">
        <v>3047</v>
      </c>
      <c r="C1036" s="16" t="s">
        <v>42</v>
      </c>
      <c r="D1036" s="16" t="s">
        <v>43</v>
      </c>
      <c r="E1036" s="16" t="s">
        <v>14</v>
      </c>
      <c r="F1036" s="39">
        <v>0</v>
      </c>
      <c r="G1036" s="16">
        <v>0</v>
      </c>
      <c r="H1036" s="29">
        <v>0</v>
      </c>
      <c r="I1036" s="20" t="str">
        <f>IF(B1036="","",VLOOKUP(B1036,[1]BASEDIESEL!$A$2:$AAA$11770,6))</f>
        <v>FRENTE-05</v>
      </c>
    </row>
    <row r="1037" spans="1:9" x14ac:dyDescent="0.25">
      <c r="A1037" s="7">
        <v>46165</v>
      </c>
      <c r="B1037" s="17">
        <v>3048</v>
      </c>
      <c r="C1037" s="17" t="s">
        <v>42</v>
      </c>
      <c r="D1037" s="17" t="s">
        <v>43</v>
      </c>
      <c r="E1037" s="17" t="s">
        <v>14</v>
      </c>
      <c r="F1037" s="39">
        <v>0</v>
      </c>
      <c r="G1037" s="16">
        <v>0</v>
      </c>
      <c r="H1037" s="29">
        <v>0</v>
      </c>
      <c r="I1037" s="20" t="str">
        <f>IF(B1037="","",VLOOKUP(B1037,[1]BASEDIESEL!$A$2:$AAA$11770,6))</f>
        <v>FRENTE-05</v>
      </c>
    </row>
    <row r="1038" spans="1:9" x14ac:dyDescent="0.25">
      <c r="A1038" s="7">
        <v>46165</v>
      </c>
      <c r="B1038" s="16">
        <v>3049</v>
      </c>
      <c r="C1038" s="16" t="s">
        <v>42</v>
      </c>
      <c r="D1038" s="16" t="s">
        <v>43</v>
      </c>
      <c r="E1038" s="16" t="s">
        <v>14</v>
      </c>
      <c r="F1038" s="39">
        <v>0</v>
      </c>
      <c r="G1038" s="16">
        <v>0</v>
      </c>
      <c r="H1038" s="29">
        <v>0</v>
      </c>
      <c r="I1038" s="20" t="str">
        <f>IF(B1038="","",VLOOKUP(B1038,[1]BASEDIESEL!$A$2:$AAA$11770,6))</f>
        <v>FRENTE-05</v>
      </c>
    </row>
    <row r="1039" spans="1:9" x14ac:dyDescent="0.25">
      <c r="A1039" s="7">
        <v>46165</v>
      </c>
      <c r="B1039" s="17">
        <v>3050</v>
      </c>
      <c r="C1039" s="17" t="s">
        <v>42</v>
      </c>
      <c r="D1039" s="17" t="s">
        <v>43</v>
      </c>
      <c r="E1039" s="17" t="s">
        <v>14</v>
      </c>
      <c r="F1039" s="39">
        <v>0</v>
      </c>
      <c r="G1039" s="16">
        <v>0</v>
      </c>
      <c r="H1039" s="29">
        <v>0</v>
      </c>
      <c r="I1039" s="20" t="str">
        <f>IF(B1039="","",VLOOKUP(B1039,[1]BASEDIESEL!$A$2:$AAA$11770,6))</f>
        <v>FRENTE-05</v>
      </c>
    </row>
    <row r="1040" spans="1:9" x14ac:dyDescent="0.25">
      <c r="A1040" s="7">
        <v>46165</v>
      </c>
      <c r="B1040" s="16">
        <v>3028</v>
      </c>
      <c r="C1040" s="16" t="s">
        <v>44</v>
      </c>
      <c r="D1040" s="16" t="s">
        <v>43</v>
      </c>
      <c r="E1040" s="16" t="s">
        <v>14</v>
      </c>
      <c r="F1040" s="39">
        <v>0</v>
      </c>
      <c r="G1040" s="16">
        <v>0</v>
      </c>
      <c r="H1040" s="29">
        <v>0</v>
      </c>
      <c r="I1040" s="20" t="str">
        <f>IF(B1040="","",VLOOKUP(B1040,[1]BASEDIESEL!$A$2:$AAA$11770,6))</f>
        <v>FRENTE-06</v>
      </c>
    </row>
    <row r="1041" spans="1:9" x14ac:dyDescent="0.25">
      <c r="A1041" s="7">
        <v>46165</v>
      </c>
      <c r="B1041" s="16">
        <v>3034</v>
      </c>
      <c r="C1041" s="16" t="s">
        <v>44</v>
      </c>
      <c r="D1041" s="16" t="s">
        <v>43</v>
      </c>
      <c r="E1041" s="16" t="s">
        <v>14</v>
      </c>
      <c r="F1041" s="39">
        <v>0</v>
      </c>
      <c r="G1041" s="16">
        <v>0</v>
      </c>
      <c r="H1041" s="29">
        <v>0</v>
      </c>
      <c r="I1041" s="20" t="str">
        <f>IF(B1041="","",VLOOKUP(B1041,[1]BASEDIESEL!$A$2:$AAA$11770,6))</f>
        <v>FRENTE-06</v>
      </c>
    </row>
    <row r="1042" spans="1:9" x14ac:dyDescent="0.25">
      <c r="A1042" s="7">
        <v>46165</v>
      </c>
      <c r="B1042" s="17">
        <v>3042</v>
      </c>
      <c r="C1042" s="17" t="s">
        <v>42</v>
      </c>
      <c r="D1042" s="17" t="s">
        <v>43</v>
      </c>
      <c r="E1042" s="17" t="s">
        <v>14</v>
      </c>
      <c r="F1042" s="39">
        <v>0</v>
      </c>
      <c r="G1042" s="16">
        <v>0</v>
      </c>
      <c r="H1042" s="29">
        <v>0</v>
      </c>
      <c r="I1042" s="20" t="str">
        <f>IF(B1042="","",VLOOKUP(B1042,[1]BASEDIESEL!$A$2:$AAA$11770,6))</f>
        <v>FRENTE-06</v>
      </c>
    </row>
    <row r="1043" spans="1:9" x14ac:dyDescent="0.25">
      <c r="A1043" s="7">
        <v>46165</v>
      </c>
      <c r="B1043" s="17">
        <v>3046</v>
      </c>
      <c r="C1043" s="17" t="s">
        <v>42</v>
      </c>
      <c r="D1043" s="17" t="s">
        <v>43</v>
      </c>
      <c r="E1043" s="17" t="s">
        <v>14</v>
      </c>
      <c r="F1043" s="39">
        <v>0</v>
      </c>
      <c r="G1043" s="16">
        <v>0</v>
      </c>
      <c r="H1043" s="29">
        <v>0</v>
      </c>
      <c r="I1043" s="20" t="str">
        <f>IF(B1043="","",VLOOKUP(B1043,[1]BASEDIESEL!$A$2:$AAA$11770,6))</f>
        <v>FRENTE-06</v>
      </c>
    </row>
    <row r="1044" spans="1:9" x14ac:dyDescent="0.25">
      <c r="A1044" s="7">
        <v>46165</v>
      </c>
      <c r="B1044" s="17">
        <v>3030</v>
      </c>
      <c r="C1044" s="17" t="s">
        <v>44</v>
      </c>
      <c r="D1044" s="17" t="s">
        <v>43</v>
      </c>
      <c r="E1044" s="17" t="s">
        <v>14</v>
      </c>
      <c r="F1044" s="39">
        <v>0</v>
      </c>
      <c r="G1044" s="16">
        <v>0</v>
      </c>
      <c r="H1044" s="29">
        <v>0</v>
      </c>
      <c r="I1044" s="20" t="str">
        <f>IF(B1044="","",VLOOKUP(B1044,[1]BASEDIESEL!$A$2:$AAA$11770,6))</f>
        <v>FRENTE-07</v>
      </c>
    </row>
    <row r="1045" spans="1:9" x14ac:dyDescent="0.25">
      <c r="A1045" s="7">
        <v>46165</v>
      </c>
      <c r="B1045" s="17">
        <v>3044</v>
      </c>
      <c r="C1045" s="17" t="s">
        <v>42</v>
      </c>
      <c r="D1045" s="17" t="s">
        <v>43</v>
      </c>
      <c r="E1045" s="17" t="s">
        <v>14</v>
      </c>
      <c r="F1045" s="39">
        <v>0</v>
      </c>
      <c r="G1045" s="16">
        <v>0</v>
      </c>
      <c r="H1045" s="29">
        <v>0</v>
      </c>
      <c r="I1045" s="20" t="str">
        <f>IF(B1045="","",VLOOKUP(B1045,[1]BASEDIESEL!$A$2:$AAA$11770,6))</f>
        <v>FRENTE-07</v>
      </c>
    </row>
    <row r="1046" spans="1:9" x14ac:dyDescent="0.25">
      <c r="A1046" s="7">
        <v>46165</v>
      </c>
      <c r="B1046" s="16">
        <v>3045</v>
      </c>
      <c r="C1046" s="16" t="s">
        <v>42</v>
      </c>
      <c r="D1046" s="16" t="s">
        <v>43</v>
      </c>
      <c r="E1046" s="16" t="s">
        <v>14</v>
      </c>
      <c r="F1046" s="39">
        <v>0</v>
      </c>
      <c r="G1046" s="16">
        <v>0</v>
      </c>
      <c r="H1046" s="29">
        <v>0</v>
      </c>
      <c r="I1046" s="20" t="str">
        <f>IF(B1046="","",VLOOKUP(B1046,[1]BASEDIESEL!$A$2:$AAA$11770,6))</f>
        <v>FRENTE-07</v>
      </c>
    </row>
    <row r="1047" spans="1:9" x14ac:dyDescent="0.25">
      <c r="A1047" s="7">
        <v>46165</v>
      </c>
      <c r="B1047" s="17">
        <v>3033</v>
      </c>
      <c r="C1047" s="17" t="s">
        <v>44</v>
      </c>
      <c r="D1047" s="17" t="s">
        <v>43</v>
      </c>
      <c r="E1047" s="17" t="s">
        <v>14</v>
      </c>
      <c r="F1047" s="39">
        <v>0</v>
      </c>
      <c r="G1047" s="16">
        <v>0</v>
      </c>
      <c r="H1047" s="29">
        <v>0</v>
      </c>
      <c r="I1047" s="20" t="str">
        <f>IF(B1047="","",VLOOKUP(B1047,[1]BASEDIESEL!$A$2:$AAA$11770,6))</f>
        <v>FRENTE-07</v>
      </c>
    </row>
    <row r="1048" spans="1:9" x14ac:dyDescent="0.25">
      <c r="A1048" s="7">
        <v>46165</v>
      </c>
      <c r="B1048" s="16">
        <v>3019</v>
      </c>
      <c r="C1048" s="16" t="s">
        <v>42</v>
      </c>
      <c r="D1048" s="16" t="s">
        <v>43</v>
      </c>
      <c r="E1048" s="16" t="s">
        <v>14</v>
      </c>
      <c r="F1048" s="39">
        <v>0</v>
      </c>
      <c r="G1048" s="16">
        <v>0</v>
      </c>
      <c r="H1048" s="29">
        <v>0</v>
      </c>
      <c r="I1048" s="20" t="str">
        <f>IF(B1048="","",VLOOKUP(B1048,[1]BASEDIESEL!$A$2:$AAA$11770,6))</f>
        <v>FRENTE-02</v>
      </c>
    </row>
    <row r="1049" spans="1:9" x14ac:dyDescent="0.25">
      <c r="A1049" s="7">
        <v>46165</v>
      </c>
      <c r="B1049" s="17">
        <v>3020</v>
      </c>
      <c r="C1049" s="17" t="s">
        <v>42</v>
      </c>
      <c r="D1049" s="17" t="s">
        <v>43</v>
      </c>
      <c r="E1049" s="17" t="s">
        <v>14</v>
      </c>
      <c r="F1049" s="39">
        <v>0</v>
      </c>
      <c r="G1049" s="16">
        <v>0</v>
      </c>
      <c r="H1049" s="29">
        <v>0</v>
      </c>
      <c r="I1049" s="20" t="str">
        <f>IF(B1049="","",VLOOKUP(B1049,[1]BASEDIESEL!$A$2:$AAA$11770,6))</f>
        <v>FRENTE-02</v>
      </c>
    </row>
    <row r="1050" spans="1:9" x14ac:dyDescent="0.25">
      <c r="A1050" s="7">
        <v>46165</v>
      </c>
      <c r="B1050" s="16">
        <v>3021</v>
      </c>
      <c r="C1050" s="16" t="s">
        <v>42</v>
      </c>
      <c r="D1050" s="16" t="s">
        <v>43</v>
      </c>
      <c r="E1050" s="16" t="s">
        <v>14</v>
      </c>
      <c r="F1050" s="39">
        <v>0</v>
      </c>
      <c r="G1050" s="16">
        <v>0</v>
      </c>
      <c r="H1050" s="29">
        <v>0</v>
      </c>
      <c r="I1050" s="20" t="str">
        <f>IF(B1050="","",VLOOKUP(B1050,[1]BASEDIESEL!$A$2:$AAA$11770,6))</f>
        <v>FRENTE-02</v>
      </c>
    </row>
    <row r="1051" spans="1:9" x14ac:dyDescent="0.25">
      <c r="A1051" s="7">
        <v>46165</v>
      </c>
      <c r="B1051" s="17">
        <v>3022</v>
      </c>
      <c r="C1051" s="17" t="s">
        <v>42</v>
      </c>
      <c r="D1051" s="17" t="s">
        <v>43</v>
      </c>
      <c r="E1051" s="17" t="s">
        <v>14</v>
      </c>
      <c r="F1051" s="39">
        <v>0</v>
      </c>
      <c r="G1051" s="16">
        <v>0</v>
      </c>
      <c r="H1051" s="29">
        <v>0</v>
      </c>
      <c r="I1051" s="20" t="str">
        <f>IF(B1051="","",VLOOKUP(B1051,[1]BASEDIESEL!$A$2:$AAA$11770,6))</f>
        <v>FRENTE-02</v>
      </c>
    </row>
    <row r="1052" spans="1:9" x14ac:dyDescent="0.25">
      <c r="A1052" s="7">
        <v>46165</v>
      </c>
      <c r="B1052" s="16">
        <v>3023</v>
      </c>
      <c r="C1052" s="16" t="s">
        <v>42</v>
      </c>
      <c r="D1052" s="16" t="s">
        <v>43</v>
      </c>
      <c r="E1052" s="16" t="s">
        <v>14</v>
      </c>
      <c r="F1052" s="39">
        <v>0</v>
      </c>
      <c r="G1052" s="16">
        <v>0</v>
      </c>
      <c r="H1052" s="29">
        <v>0</v>
      </c>
      <c r="I1052" s="20" t="str">
        <f>IF(B1052="","",VLOOKUP(B1052,[1]BASEDIESEL!$A$2:$AAA$11770,6))</f>
        <v>FRENTE-03</v>
      </c>
    </row>
    <row r="1053" spans="1:9" x14ac:dyDescent="0.25">
      <c r="A1053" s="7">
        <v>46165</v>
      </c>
      <c r="B1053" s="17">
        <v>3024</v>
      </c>
      <c r="C1053" s="17" t="s">
        <v>42</v>
      </c>
      <c r="D1053" s="17" t="s">
        <v>43</v>
      </c>
      <c r="E1053" s="17" t="s">
        <v>14</v>
      </c>
      <c r="F1053" s="39">
        <v>0</v>
      </c>
      <c r="G1053" s="16">
        <v>0</v>
      </c>
      <c r="H1053" s="29">
        <v>0</v>
      </c>
      <c r="I1053" s="20" t="str">
        <f>IF(B1053="","",VLOOKUP(B1053,[1]BASEDIESEL!$A$2:$AAA$11770,6))</f>
        <v>FRENTE-03</v>
      </c>
    </row>
    <row r="1054" spans="1:9" x14ac:dyDescent="0.25">
      <c r="A1054" s="7">
        <v>46165</v>
      </c>
      <c r="B1054" s="16">
        <v>3025</v>
      </c>
      <c r="C1054" s="16" t="s">
        <v>42</v>
      </c>
      <c r="D1054" s="16" t="s">
        <v>43</v>
      </c>
      <c r="E1054" s="16" t="s">
        <v>14</v>
      </c>
      <c r="F1054" s="39">
        <v>0</v>
      </c>
      <c r="G1054" s="16">
        <v>0</v>
      </c>
      <c r="H1054" s="29">
        <v>0</v>
      </c>
      <c r="I1054" s="20" t="str">
        <f>IF(B1054="","",VLOOKUP(B1054,[1]BASEDIESEL!$A$2:$AAA$11770,6))</f>
        <v>FRENTE-03</v>
      </c>
    </row>
    <row r="1055" spans="1:9" x14ac:dyDescent="0.25">
      <c r="A1055" s="7">
        <v>46165</v>
      </c>
      <c r="B1055" s="17">
        <v>3026</v>
      </c>
      <c r="C1055" s="17" t="s">
        <v>42</v>
      </c>
      <c r="D1055" s="17" t="s">
        <v>43</v>
      </c>
      <c r="E1055" s="17" t="s">
        <v>14</v>
      </c>
      <c r="F1055" s="39">
        <v>0</v>
      </c>
      <c r="G1055" s="16">
        <v>0</v>
      </c>
      <c r="H1055" s="29">
        <v>0</v>
      </c>
      <c r="I1055" s="20" t="str">
        <f>IF(B1055="","",VLOOKUP(B1055,[1]BASEDIESEL!$A$2:$AAA$11770,6))</f>
        <v>FRENTE-03</v>
      </c>
    </row>
    <row r="1056" spans="1:9" x14ac:dyDescent="0.25">
      <c r="A1056" s="7">
        <v>46165</v>
      </c>
      <c r="B1056" s="16">
        <v>3027</v>
      </c>
      <c r="C1056" s="16" t="s">
        <v>44</v>
      </c>
      <c r="D1056" s="16" t="s">
        <v>43</v>
      </c>
      <c r="E1056" s="16" t="s">
        <v>14</v>
      </c>
      <c r="F1056" s="39">
        <v>0</v>
      </c>
      <c r="G1056" s="16">
        <v>0</v>
      </c>
      <c r="H1056" s="29">
        <v>0</v>
      </c>
      <c r="I1056" s="20" t="str">
        <f>IF(B1056="","",VLOOKUP(B1056,[1]BASEDIESEL!$A$2:$AAA$11770,6))</f>
        <v>FRENTE-04</v>
      </c>
    </row>
    <row r="1057" spans="1:9" x14ac:dyDescent="0.25">
      <c r="A1057" s="7">
        <v>46165</v>
      </c>
      <c r="B1057" s="17">
        <v>3028</v>
      </c>
      <c r="C1057" s="17" t="s">
        <v>44</v>
      </c>
      <c r="D1057" s="17" t="s">
        <v>43</v>
      </c>
      <c r="E1057" s="17" t="s">
        <v>14</v>
      </c>
      <c r="F1057" s="39">
        <v>0</v>
      </c>
      <c r="G1057" s="16">
        <v>0</v>
      </c>
      <c r="H1057" s="29">
        <v>0</v>
      </c>
      <c r="I1057" s="20" t="str">
        <f>IF(B1057="","",VLOOKUP(B1057,[1]BASEDIESEL!$A$2:$AAA$11770,6))</f>
        <v>FRENTE-06</v>
      </c>
    </row>
    <row r="1058" spans="1:9" x14ac:dyDescent="0.25">
      <c r="A1058" s="7">
        <v>46165</v>
      </c>
      <c r="B1058" s="16">
        <v>3030</v>
      </c>
      <c r="C1058" s="16" t="s">
        <v>44</v>
      </c>
      <c r="D1058" s="16" t="s">
        <v>43</v>
      </c>
      <c r="E1058" s="16" t="s">
        <v>14</v>
      </c>
      <c r="F1058" s="39">
        <v>0</v>
      </c>
      <c r="G1058" s="16">
        <v>0</v>
      </c>
      <c r="H1058" s="29">
        <v>0</v>
      </c>
      <c r="I1058" s="20" t="str">
        <f>IF(B1058="","",VLOOKUP(B1058,[1]BASEDIESEL!$A$2:$AAA$11770,6))</f>
        <v>FRENTE-07</v>
      </c>
    </row>
    <row r="1059" spans="1:9" x14ac:dyDescent="0.25">
      <c r="A1059" s="7">
        <v>46165</v>
      </c>
      <c r="B1059" s="17">
        <v>3031</v>
      </c>
      <c r="C1059" s="17" t="s">
        <v>44</v>
      </c>
      <c r="D1059" s="17" t="s">
        <v>43</v>
      </c>
      <c r="E1059" s="17" t="s">
        <v>14</v>
      </c>
      <c r="F1059" s="39">
        <v>0</v>
      </c>
      <c r="G1059" s="16">
        <v>0</v>
      </c>
      <c r="H1059" s="29">
        <v>0</v>
      </c>
      <c r="I1059" s="20" t="str">
        <f>IF(B1059="","",VLOOKUP(B1059,[1]BASEDIESEL!$A$2:$AAA$11770,6))</f>
        <v>FRENTE-04</v>
      </c>
    </row>
    <row r="1060" spans="1:9" x14ac:dyDescent="0.25">
      <c r="A1060" s="7">
        <v>46165</v>
      </c>
      <c r="B1060" s="16">
        <v>3033</v>
      </c>
      <c r="C1060" s="16" t="s">
        <v>44</v>
      </c>
      <c r="D1060" s="16" t="s">
        <v>43</v>
      </c>
      <c r="E1060" s="16" t="s">
        <v>14</v>
      </c>
      <c r="F1060" s="39">
        <v>0</v>
      </c>
      <c r="G1060" s="16">
        <v>0</v>
      </c>
      <c r="H1060" s="29">
        <v>0</v>
      </c>
      <c r="I1060" s="20" t="str">
        <f>IF(B1060="","",VLOOKUP(B1060,[1]BASEDIESEL!$A$2:$AAA$11770,6))</f>
        <v>FRENTE-07</v>
      </c>
    </row>
    <row r="1061" spans="1:9" x14ac:dyDescent="0.25">
      <c r="A1061" s="7">
        <v>46165</v>
      </c>
      <c r="B1061" s="17">
        <v>3034</v>
      </c>
      <c r="C1061" s="17" t="s">
        <v>44</v>
      </c>
      <c r="D1061" s="17" t="s">
        <v>43</v>
      </c>
      <c r="E1061" s="17" t="s">
        <v>14</v>
      </c>
      <c r="F1061" s="39">
        <v>0</v>
      </c>
      <c r="G1061" s="16">
        <v>0</v>
      </c>
      <c r="H1061" s="29">
        <v>0</v>
      </c>
      <c r="I1061" s="20" t="str">
        <f>IF(B1061="","",VLOOKUP(B1061,[1]BASEDIESEL!$A$2:$AAA$11770,6))</f>
        <v>FRENTE-06</v>
      </c>
    </row>
    <row r="1062" spans="1:9" x14ac:dyDescent="0.25">
      <c r="A1062" s="7">
        <v>46165</v>
      </c>
      <c r="B1062" s="16">
        <v>3035</v>
      </c>
      <c r="C1062" s="16" t="s">
        <v>44</v>
      </c>
      <c r="D1062" s="16" t="s">
        <v>43</v>
      </c>
      <c r="E1062" s="16" t="s">
        <v>14</v>
      </c>
      <c r="F1062" s="39">
        <v>0</v>
      </c>
      <c r="G1062" s="16">
        <v>0</v>
      </c>
      <c r="H1062" s="29">
        <v>0</v>
      </c>
      <c r="I1062" s="20" t="str">
        <f>IF(B1062="","",VLOOKUP(B1062,[1]BASEDIESEL!$A$2:$AAA$11770,6))</f>
        <v>FRENTE-04</v>
      </c>
    </row>
    <row r="1063" spans="1:9" x14ac:dyDescent="0.25">
      <c r="A1063" s="7">
        <v>46165</v>
      </c>
      <c r="B1063" s="17">
        <v>3041</v>
      </c>
      <c r="C1063" s="17" t="s">
        <v>42</v>
      </c>
      <c r="D1063" s="17" t="s">
        <v>43</v>
      </c>
      <c r="E1063" s="17" t="s">
        <v>14</v>
      </c>
      <c r="F1063" s="39">
        <v>0</v>
      </c>
      <c r="G1063" s="16">
        <v>0</v>
      </c>
      <c r="H1063" s="29">
        <v>0</v>
      </c>
      <c r="I1063" s="20" t="str">
        <f>IF(B1063="","",VLOOKUP(B1063,[1]BASEDIESEL!$A$2:$AAA$11770,6))</f>
        <v>FRENTE-04</v>
      </c>
    </row>
    <row r="1064" spans="1:9" x14ac:dyDescent="0.25">
      <c r="A1064" s="7">
        <v>46165</v>
      </c>
      <c r="B1064" s="16">
        <v>3042</v>
      </c>
      <c r="C1064" s="16" t="s">
        <v>42</v>
      </c>
      <c r="D1064" s="16" t="s">
        <v>43</v>
      </c>
      <c r="E1064" s="16" t="s">
        <v>14</v>
      </c>
      <c r="F1064" s="39">
        <v>0</v>
      </c>
      <c r="G1064" s="16">
        <v>0</v>
      </c>
      <c r="H1064" s="29">
        <v>0</v>
      </c>
      <c r="I1064" s="20" t="str">
        <f>IF(B1064="","",VLOOKUP(B1064,[1]BASEDIESEL!$A$2:$AAA$11770,6))</f>
        <v>FRENTE-06</v>
      </c>
    </row>
    <row r="1065" spans="1:9" x14ac:dyDescent="0.25">
      <c r="A1065" s="7">
        <v>46165</v>
      </c>
      <c r="B1065" s="17">
        <v>3043</v>
      </c>
      <c r="C1065" s="17" t="s">
        <v>42</v>
      </c>
      <c r="D1065" s="17" t="s">
        <v>43</v>
      </c>
      <c r="E1065" s="17" t="s">
        <v>14</v>
      </c>
      <c r="F1065" s="39">
        <v>0</v>
      </c>
      <c r="G1065" s="16">
        <v>0</v>
      </c>
      <c r="H1065" s="29">
        <v>0</v>
      </c>
      <c r="I1065" s="20" t="str">
        <f>IF(B1065="","",VLOOKUP(B1065,[1]BASEDIESEL!$A$2:$AAA$11770,6))</f>
        <v>FRENTE-04</v>
      </c>
    </row>
    <row r="1066" spans="1:9" x14ac:dyDescent="0.25">
      <c r="A1066" s="7">
        <v>46165</v>
      </c>
      <c r="B1066" s="16">
        <v>3045</v>
      </c>
      <c r="C1066" s="16" t="s">
        <v>42</v>
      </c>
      <c r="D1066" s="16" t="s">
        <v>43</v>
      </c>
      <c r="E1066" s="16" t="s">
        <v>14</v>
      </c>
      <c r="F1066" s="39">
        <v>0</v>
      </c>
      <c r="G1066" s="16">
        <v>0</v>
      </c>
      <c r="H1066" s="29">
        <v>0</v>
      </c>
      <c r="I1066" s="20" t="str">
        <f>IF(B1066="","",VLOOKUP(B1066,[1]BASEDIESEL!$A$2:$AAA$11770,6))</f>
        <v>FRENTE-07</v>
      </c>
    </row>
    <row r="1067" spans="1:9" x14ac:dyDescent="0.25">
      <c r="A1067" s="7">
        <v>46165</v>
      </c>
      <c r="B1067" s="17">
        <v>3046</v>
      </c>
      <c r="C1067" s="17" t="s">
        <v>42</v>
      </c>
      <c r="D1067" s="17" t="s">
        <v>43</v>
      </c>
      <c r="E1067" s="17" t="s">
        <v>14</v>
      </c>
      <c r="F1067" s="39">
        <v>0</v>
      </c>
      <c r="G1067" s="16">
        <v>0</v>
      </c>
      <c r="H1067" s="29">
        <v>0</v>
      </c>
      <c r="I1067" s="20" t="str">
        <f>IF(B1067="","",VLOOKUP(B1067,[1]BASEDIESEL!$A$2:$AAA$11770,6))</f>
        <v>FRENTE-06</v>
      </c>
    </row>
    <row r="1068" spans="1:9" x14ac:dyDescent="0.25">
      <c r="A1068" s="7">
        <v>46165</v>
      </c>
      <c r="B1068" s="16">
        <v>3047</v>
      </c>
      <c r="C1068" s="16" t="s">
        <v>42</v>
      </c>
      <c r="D1068" s="16" t="s">
        <v>43</v>
      </c>
      <c r="E1068" s="16" t="s">
        <v>14</v>
      </c>
      <c r="F1068" s="39">
        <v>0</v>
      </c>
      <c r="G1068" s="16">
        <v>0</v>
      </c>
      <c r="H1068" s="29">
        <v>0</v>
      </c>
      <c r="I1068" s="20" t="str">
        <f>IF(B1068="","",VLOOKUP(B1068,[1]BASEDIESEL!$A$2:$AAA$11770,6))</f>
        <v>FRENTE-05</v>
      </c>
    </row>
    <row r="1069" spans="1:9" x14ac:dyDescent="0.25">
      <c r="A1069" s="7">
        <v>46165</v>
      </c>
      <c r="B1069" s="17">
        <v>3048</v>
      </c>
      <c r="C1069" s="17" t="s">
        <v>42</v>
      </c>
      <c r="D1069" s="17" t="s">
        <v>43</v>
      </c>
      <c r="E1069" s="17" t="s">
        <v>14</v>
      </c>
      <c r="F1069" s="39">
        <v>0</v>
      </c>
      <c r="G1069" s="16">
        <v>0</v>
      </c>
      <c r="H1069" s="29">
        <v>0</v>
      </c>
      <c r="I1069" s="20" t="str">
        <f>IF(B1069="","",VLOOKUP(B1069,[1]BASEDIESEL!$A$2:$AAA$11770,6))</f>
        <v>FRENTE-05</v>
      </c>
    </row>
    <row r="1070" spans="1:9" x14ac:dyDescent="0.25">
      <c r="A1070" s="7">
        <v>46165</v>
      </c>
      <c r="B1070" s="16">
        <v>3049</v>
      </c>
      <c r="C1070" s="16" t="s">
        <v>42</v>
      </c>
      <c r="D1070" s="16" t="s">
        <v>43</v>
      </c>
      <c r="E1070" s="16" t="s">
        <v>14</v>
      </c>
      <c r="F1070" s="39">
        <v>0</v>
      </c>
      <c r="G1070" s="16">
        <v>0</v>
      </c>
      <c r="H1070" s="29">
        <v>0</v>
      </c>
      <c r="I1070" s="20" t="str">
        <f>IF(B1070="","",VLOOKUP(B1070,[1]BASEDIESEL!$A$2:$AAA$11770,6))</f>
        <v>FRENTE-05</v>
      </c>
    </row>
    <row r="1071" spans="1:9" x14ac:dyDescent="0.25">
      <c r="A1071" s="7">
        <v>46165</v>
      </c>
      <c r="B1071" s="17">
        <v>3050</v>
      </c>
      <c r="C1071" s="17" t="s">
        <v>42</v>
      </c>
      <c r="D1071" s="17" t="s">
        <v>43</v>
      </c>
      <c r="E1071" s="17" t="s">
        <v>14</v>
      </c>
      <c r="F1071" s="39">
        <v>0</v>
      </c>
      <c r="G1071" s="16">
        <v>0</v>
      </c>
      <c r="H1071" s="29">
        <v>0</v>
      </c>
      <c r="I1071" s="20" t="str">
        <f>IF(B1071="","",VLOOKUP(B1071,[1]BASEDIESEL!$A$2:$AAA$11770,6))</f>
        <v>FRENTE-05</v>
      </c>
    </row>
    <row r="1072" spans="1:9" x14ac:dyDescent="0.25">
      <c r="A1072" s="7">
        <v>46165</v>
      </c>
      <c r="B1072" s="16">
        <v>3051</v>
      </c>
      <c r="C1072" s="16" t="s">
        <v>45</v>
      </c>
      <c r="D1072" s="16" t="s">
        <v>219</v>
      </c>
      <c r="E1072" s="16" t="s">
        <v>220</v>
      </c>
      <c r="F1072" s="39">
        <v>0</v>
      </c>
      <c r="G1072" s="16">
        <v>0</v>
      </c>
      <c r="H1072" s="29">
        <v>0</v>
      </c>
      <c r="I1072" s="20" t="str">
        <f>IF(B1072="","",VLOOKUP(B1072,[1]BASEDIESEL!$A$2:$AAA$11770,6))</f>
        <v>FRENTE-01</v>
      </c>
    </row>
    <row r="1073" spans="1:9" x14ac:dyDescent="0.25">
      <c r="A1073" s="7">
        <v>46165</v>
      </c>
      <c r="B1073" s="17">
        <v>3052</v>
      </c>
      <c r="C1073" s="17" t="s">
        <v>45</v>
      </c>
      <c r="D1073" s="17" t="s">
        <v>219</v>
      </c>
      <c r="E1073" s="17" t="s">
        <v>220</v>
      </c>
      <c r="F1073" s="39">
        <v>0</v>
      </c>
      <c r="G1073" s="16">
        <v>0</v>
      </c>
      <c r="H1073" s="29">
        <v>0</v>
      </c>
      <c r="I1073" s="20" t="str">
        <f>IF(B1073="","",VLOOKUP(B1073,[1]BASEDIESEL!$A$2:$AAA$11770,6))</f>
        <v>FRENTE-01</v>
      </c>
    </row>
    <row r="1074" spans="1:9" x14ac:dyDescent="0.25">
      <c r="A1074" s="7">
        <v>46165</v>
      </c>
      <c r="B1074" s="16">
        <v>3053</v>
      </c>
      <c r="C1074" s="16" t="s">
        <v>45</v>
      </c>
      <c r="D1074" s="16" t="s">
        <v>219</v>
      </c>
      <c r="E1074" s="16" t="s">
        <v>220</v>
      </c>
      <c r="F1074" s="39">
        <v>0</v>
      </c>
      <c r="G1074" s="16">
        <v>0</v>
      </c>
      <c r="H1074" s="29">
        <v>0</v>
      </c>
      <c r="I1074" s="20" t="str">
        <f>IF(B1074="","",VLOOKUP(B1074,[1]BASEDIESEL!$A$2:$AAA$11770,6))</f>
        <v>FRENTE-01</v>
      </c>
    </row>
    <row r="1075" spans="1:9" x14ac:dyDescent="0.25">
      <c r="A1075" s="7">
        <v>46165</v>
      </c>
      <c r="B1075" s="17">
        <v>3054</v>
      </c>
      <c r="C1075" s="17" t="s">
        <v>45</v>
      </c>
      <c r="D1075" s="17" t="s">
        <v>219</v>
      </c>
      <c r="E1075" s="17" t="s">
        <v>220</v>
      </c>
      <c r="F1075" s="39">
        <v>0</v>
      </c>
      <c r="G1075" s="16">
        <v>0</v>
      </c>
      <c r="H1075" s="29">
        <v>0</v>
      </c>
      <c r="I1075" s="20" t="str">
        <f>IF(B1075="","",VLOOKUP(B1075,[1]BASEDIESEL!$A$2:$AAA$11770,6))</f>
        <v>FRENTE-01</v>
      </c>
    </row>
    <row r="1076" spans="1:9" x14ac:dyDescent="0.25">
      <c r="A1076" s="7">
        <v>46166</v>
      </c>
      <c r="B1076" s="50">
        <v>3051</v>
      </c>
      <c r="C1076" s="16" t="s">
        <v>45</v>
      </c>
      <c r="D1076" s="16" t="s">
        <v>219</v>
      </c>
      <c r="E1076" s="16" t="s">
        <v>220</v>
      </c>
      <c r="F1076" s="39">
        <v>923.35599999999999</v>
      </c>
      <c r="G1076" s="16">
        <v>53</v>
      </c>
      <c r="H1076" s="29">
        <v>17.420000000000002</v>
      </c>
      <c r="I1076" s="20" t="str">
        <f>IF(B1076="","",VLOOKUP(B1076,[1]BASEDIESEL!$A$2:$AAA$11770,6))</f>
        <v>FRENTE-01</v>
      </c>
    </row>
    <row r="1077" spans="1:9" x14ac:dyDescent="0.25">
      <c r="A1077" s="7">
        <v>46166</v>
      </c>
      <c r="B1077" s="51">
        <v>3052</v>
      </c>
      <c r="C1077" s="17" t="s">
        <v>45</v>
      </c>
      <c r="D1077" s="17" t="s">
        <v>219</v>
      </c>
      <c r="E1077" s="17" t="s">
        <v>220</v>
      </c>
      <c r="F1077" s="40">
        <v>771.74800000000005</v>
      </c>
      <c r="G1077" s="17">
        <v>46</v>
      </c>
      <c r="H1077" s="30">
        <v>16.78</v>
      </c>
      <c r="I1077" s="20" t="str">
        <f>IF(B1077="","",VLOOKUP(B1077,[1]BASEDIESEL!$A$2:$AAA$11770,6))</f>
        <v>FRENTE-01</v>
      </c>
    </row>
    <row r="1078" spans="1:9" x14ac:dyDescent="0.25">
      <c r="A1078" s="7">
        <v>46166</v>
      </c>
      <c r="B1078" s="50">
        <v>3053</v>
      </c>
      <c r="C1078" s="16" t="s">
        <v>45</v>
      </c>
      <c r="D1078" s="16" t="s">
        <v>219</v>
      </c>
      <c r="E1078" s="16" t="s">
        <v>220</v>
      </c>
      <c r="F1078" s="39">
        <v>960.49400000000003</v>
      </c>
      <c r="G1078" s="16">
        <v>52</v>
      </c>
      <c r="H1078" s="29">
        <v>18.47</v>
      </c>
      <c r="I1078" s="20" t="str">
        <f>IF(B1078="","",VLOOKUP(B1078,[1]BASEDIESEL!$A$2:$AAA$11770,6))</f>
        <v>FRENTE-01</v>
      </c>
    </row>
    <row r="1079" spans="1:9" x14ac:dyDescent="0.25">
      <c r="A1079" s="7">
        <v>46166</v>
      </c>
      <c r="B1079" s="51">
        <v>3054</v>
      </c>
      <c r="C1079" s="17" t="s">
        <v>45</v>
      </c>
      <c r="D1079" s="17" t="s">
        <v>219</v>
      </c>
      <c r="E1079" s="17" t="s">
        <v>220</v>
      </c>
      <c r="F1079" s="40">
        <v>627.66200000000003</v>
      </c>
      <c r="G1079" s="17">
        <v>37</v>
      </c>
      <c r="H1079" s="30">
        <v>16.96</v>
      </c>
      <c r="I1079" s="20" t="str">
        <f>IF(B1079="","",VLOOKUP(B1079,[1]BASEDIESEL!$A$2:$AAA$11770,6))</f>
        <v>FRENTE-01</v>
      </c>
    </row>
    <row r="1080" spans="1:9" x14ac:dyDescent="0.25">
      <c r="A1080" s="7">
        <v>46166</v>
      </c>
      <c r="B1080" s="50">
        <v>3019</v>
      </c>
      <c r="C1080" s="16" t="s">
        <v>42</v>
      </c>
      <c r="D1080" s="16" t="s">
        <v>43</v>
      </c>
      <c r="E1080" s="16" t="s">
        <v>14</v>
      </c>
      <c r="F1080" s="39">
        <v>408.315</v>
      </c>
      <c r="G1080" s="16">
        <v>22</v>
      </c>
      <c r="H1080" s="29">
        <v>18.559999999999999</v>
      </c>
      <c r="I1080" s="20" t="str">
        <f>IF(B1080="","",VLOOKUP(B1080,[1]BASEDIESEL!$A$2:$AAA$11770,6))</f>
        <v>FRENTE-02</v>
      </c>
    </row>
    <row r="1081" spans="1:9" x14ac:dyDescent="0.25">
      <c r="A1081" s="7">
        <v>46166</v>
      </c>
      <c r="B1081" s="51">
        <v>3020</v>
      </c>
      <c r="C1081" s="17" t="s">
        <v>42</v>
      </c>
      <c r="D1081" s="17" t="s">
        <v>43</v>
      </c>
      <c r="E1081" s="17" t="s">
        <v>14</v>
      </c>
      <c r="F1081" s="40">
        <v>246.7</v>
      </c>
      <c r="G1081" s="17">
        <v>14</v>
      </c>
      <c r="H1081" s="30">
        <v>17.62</v>
      </c>
      <c r="I1081" s="20" t="str">
        <f>IF(B1081="","",VLOOKUP(B1081,[1]BASEDIESEL!$A$2:$AAA$11770,6))</f>
        <v>FRENTE-02</v>
      </c>
    </row>
    <row r="1082" spans="1:9" x14ac:dyDescent="0.25">
      <c r="A1082" s="7">
        <v>46166</v>
      </c>
      <c r="B1082" s="50">
        <v>3021</v>
      </c>
      <c r="C1082" s="16" t="s">
        <v>42</v>
      </c>
      <c r="D1082" s="16" t="s">
        <v>43</v>
      </c>
      <c r="E1082" s="16" t="s">
        <v>14</v>
      </c>
      <c r="F1082" s="39">
        <v>420.30500000000001</v>
      </c>
      <c r="G1082" s="16">
        <v>22</v>
      </c>
      <c r="H1082" s="29">
        <v>19.100000000000001</v>
      </c>
      <c r="I1082" s="20" t="str">
        <f>IF(B1082="","",VLOOKUP(B1082,[1]BASEDIESEL!$A$2:$AAA$11770,6))</f>
        <v>FRENTE-02</v>
      </c>
    </row>
    <row r="1083" spans="1:9" x14ac:dyDescent="0.25">
      <c r="A1083" s="7">
        <v>46166</v>
      </c>
      <c r="B1083" s="51">
        <v>3022</v>
      </c>
      <c r="C1083" s="17" t="s">
        <v>42</v>
      </c>
      <c r="D1083" s="17" t="s">
        <v>43</v>
      </c>
      <c r="E1083" s="17" t="s">
        <v>14</v>
      </c>
      <c r="F1083" s="40">
        <v>254.08</v>
      </c>
      <c r="G1083" s="17">
        <v>15</v>
      </c>
      <c r="H1083" s="30">
        <v>16.940000000000001</v>
      </c>
      <c r="I1083" s="20" t="str">
        <f>IF(B1083="","",VLOOKUP(B1083,[1]BASEDIESEL!$A$2:$AAA$11770,6))</f>
        <v>FRENTE-02</v>
      </c>
    </row>
    <row r="1084" spans="1:9" x14ac:dyDescent="0.25">
      <c r="A1084" s="7">
        <v>46166</v>
      </c>
      <c r="B1084" s="50">
        <v>3023</v>
      </c>
      <c r="C1084" s="16" t="s">
        <v>42</v>
      </c>
      <c r="D1084" s="16" t="s">
        <v>43</v>
      </c>
      <c r="E1084" s="16" t="s">
        <v>14</v>
      </c>
      <c r="F1084" s="39">
        <v>15.76</v>
      </c>
      <c r="G1084" s="16">
        <v>1</v>
      </c>
      <c r="H1084" s="29">
        <v>15.76</v>
      </c>
      <c r="I1084" s="20" t="str">
        <f>IF(B1084="","",VLOOKUP(B1084,[1]BASEDIESEL!$A$2:$AAA$11770,6))</f>
        <v>FRENTE-03</v>
      </c>
    </row>
    <row r="1085" spans="1:9" x14ac:dyDescent="0.25">
      <c r="A1085" s="7">
        <v>46166</v>
      </c>
      <c r="B1085" s="51">
        <v>3024</v>
      </c>
      <c r="C1085" s="17" t="s">
        <v>42</v>
      </c>
      <c r="D1085" s="17" t="s">
        <v>43</v>
      </c>
      <c r="E1085" s="17" t="s">
        <v>14</v>
      </c>
      <c r="F1085" s="40">
        <v>10.507</v>
      </c>
      <c r="G1085" s="17">
        <v>1</v>
      </c>
      <c r="H1085" s="30">
        <v>10.51</v>
      </c>
      <c r="I1085" s="20" t="str">
        <f>IF(B1085="","",VLOOKUP(B1085,[1]BASEDIESEL!$A$2:$AAA$11770,6))</f>
        <v>FRENTE-03</v>
      </c>
    </row>
    <row r="1086" spans="1:9" x14ac:dyDescent="0.25">
      <c r="A1086" s="7">
        <v>46166</v>
      </c>
      <c r="B1086" s="50">
        <v>3025</v>
      </c>
      <c r="C1086" s="16" t="s">
        <v>42</v>
      </c>
      <c r="D1086" s="16" t="s">
        <v>43</v>
      </c>
      <c r="E1086" s="16" t="s">
        <v>14</v>
      </c>
      <c r="F1086" s="39">
        <v>15.76</v>
      </c>
      <c r="G1086" s="16">
        <v>1</v>
      </c>
      <c r="H1086" s="29">
        <v>15.76</v>
      </c>
      <c r="I1086" s="20" t="str">
        <f>IF(B1086="","",VLOOKUP(B1086,[1]BASEDIESEL!$A$2:$AAA$11770,6))</f>
        <v>FRENTE-03</v>
      </c>
    </row>
    <row r="1087" spans="1:9" x14ac:dyDescent="0.25">
      <c r="A1087" s="7">
        <v>46166</v>
      </c>
      <c r="B1087" s="51">
        <v>3026</v>
      </c>
      <c r="C1087" s="17" t="s">
        <v>42</v>
      </c>
      <c r="D1087" s="17" t="s">
        <v>43</v>
      </c>
      <c r="E1087" s="17" t="s">
        <v>14</v>
      </c>
      <c r="F1087" s="40">
        <v>21.013000000000002</v>
      </c>
      <c r="G1087" s="17">
        <v>1</v>
      </c>
      <c r="H1087" s="30">
        <v>21.01</v>
      </c>
      <c r="I1087" s="20" t="str">
        <f>IF(B1087="","",VLOOKUP(B1087,[1]BASEDIESEL!$A$2:$AAA$11770,6))</f>
        <v>FRENTE-03</v>
      </c>
    </row>
    <row r="1088" spans="1:9" x14ac:dyDescent="0.25">
      <c r="A1088" s="7">
        <v>46166</v>
      </c>
      <c r="B1088" s="51">
        <v>3031</v>
      </c>
      <c r="C1088" s="17" t="s">
        <v>44</v>
      </c>
      <c r="D1088" s="17" t="s">
        <v>43</v>
      </c>
      <c r="E1088" s="17" t="s">
        <v>14</v>
      </c>
      <c r="F1088" s="40">
        <v>193.52199999999999</v>
      </c>
      <c r="G1088" s="17">
        <v>9</v>
      </c>
      <c r="H1088" s="30">
        <v>21.5</v>
      </c>
      <c r="I1088" s="20" t="str">
        <f>IF(B1088="","",VLOOKUP(B1088,[1]BASEDIESEL!$A$2:$AAA$11770,6))</f>
        <v>FRENTE-04</v>
      </c>
    </row>
    <row r="1089" spans="1:9" x14ac:dyDescent="0.25">
      <c r="A1089" s="7">
        <v>46166</v>
      </c>
      <c r="B1089" s="50">
        <v>3035</v>
      </c>
      <c r="C1089" s="16" t="s">
        <v>44</v>
      </c>
      <c r="D1089" s="16" t="s">
        <v>43</v>
      </c>
      <c r="E1089" s="16" t="s">
        <v>14</v>
      </c>
      <c r="F1089" s="39">
        <v>146.18799999999999</v>
      </c>
      <c r="G1089" s="16">
        <v>9</v>
      </c>
      <c r="H1089" s="29">
        <v>16.239999999999998</v>
      </c>
      <c r="I1089" s="20" t="str">
        <f>IF(B1089="","",VLOOKUP(B1089,[1]BASEDIESEL!$A$2:$AAA$11770,6))</f>
        <v>FRENTE-04</v>
      </c>
    </row>
    <row r="1090" spans="1:9" x14ac:dyDescent="0.25">
      <c r="A1090" s="7">
        <v>46166</v>
      </c>
      <c r="B1090" s="51">
        <v>3041</v>
      </c>
      <c r="C1090" s="17" t="s">
        <v>42</v>
      </c>
      <c r="D1090" s="17" t="s">
        <v>43</v>
      </c>
      <c r="E1090" s="17" t="s">
        <v>14</v>
      </c>
      <c r="F1090" s="40">
        <v>109.25</v>
      </c>
      <c r="G1090" s="17">
        <v>6</v>
      </c>
      <c r="H1090" s="30">
        <v>18.21</v>
      </c>
      <c r="I1090" s="20" t="str">
        <f>IF(B1090="","",VLOOKUP(B1090,[1]BASEDIESEL!$A$2:$AAA$11770,6))</f>
        <v>FRENTE-04</v>
      </c>
    </row>
    <row r="1091" spans="1:9" x14ac:dyDescent="0.25">
      <c r="A1091" s="7">
        <v>46166</v>
      </c>
      <c r="B1091" s="51">
        <v>3043</v>
      </c>
      <c r="C1091" s="17" t="s">
        <v>42</v>
      </c>
      <c r="D1091" s="17" t="s">
        <v>43</v>
      </c>
      <c r="E1091" s="17" t="s">
        <v>14</v>
      </c>
      <c r="F1091" s="40">
        <v>120.87</v>
      </c>
      <c r="G1091" s="17">
        <v>6</v>
      </c>
      <c r="H1091" s="30">
        <v>20.149999999999999</v>
      </c>
      <c r="I1091" s="20" t="str">
        <f>IF(B1091="","",VLOOKUP(B1091,[1]BASEDIESEL!$A$2:$AAA$11770,6))</f>
        <v>FRENTE-04</v>
      </c>
    </row>
    <row r="1092" spans="1:9" x14ac:dyDescent="0.25">
      <c r="A1092" s="7">
        <v>46166</v>
      </c>
      <c r="B1092" s="50">
        <v>3047</v>
      </c>
      <c r="C1092" s="16" t="s">
        <v>42</v>
      </c>
      <c r="D1092" s="16" t="s">
        <v>43</v>
      </c>
      <c r="E1092" s="16" t="s">
        <v>14</v>
      </c>
      <c r="F1092" s="39">
        <v>1085.9760000000001</v>
      </c>
      <c r="G1092" s="16">
        <v>62</v>
      </c>
      <c r="H1092" s="29">
        <v>17.52</v>
      </c>
      <c r="I1092" s="20" t="str">
        <f>IF(B1092="","",VLOOKUP(B1092,[1]BASEDIESEL!$A$2:$AAA$11770,6))</f>
        <v>FRENTE-05</v>
      </c>
    </row>
    <row r="1093" spans="1:9" x14ac:dyDescent="0.25">
      <c r="A1093" s="7">
        <v>46166</v>
      </c>
      <c r="B1093" s="51">
        <v>3048</v>
      </c>
      <c r="C1093" s="17" t="s">
        <v>42</v>
      </c>
      <c r="D1093" s="17" t="s">
        <v>43</v>
      </c>
      <c r="E1093" s="17" t="s">
        <v>14</v>
      </c>
      <c r="F1093" s="40">
        <v>857.76099999999997</v>
      </c>
      <c r="G1093" s="17">
        <v>48</v>
      </c>
      <c r="H1093" s="30">
        <v>17.87</v>
      </c>
      <c r="I1093" s="20" t="str">
        <f>IF(B1093="","",VLOOKUP(B1093,[1]BASEDIESEL!$A$2:$AAA$11770,6))</f>
        <v>FRENTE-05</v>
      </c>
    </row>
    <row r="1094" spans="1:9" x14ac:dyDescent="0.25">
      <c r="A1094" s="7">
        <v>46166</v>
      </c>
      <c r="B1094" s="50">
        <v>3049</v>
      </c>
      <c r="C1094" s="16" t="s">
        <v>42</v>
      </c>
      <c r="D1094" s="16" t="s">
        <v>43</v>
      </c>
      <c r="E1094" s="16" t="s">
        <v>14</v>
      </c>
      <c r="F1094" s="39">
        <v>891.57799999999997</v>
      </c>
      <c r="G1094" s="16">
        <v>52</v>
      </c>
      <c r="H1094" s="29">
        <v>17.149999999999999</v>
      </c>
      <c r="I1094" s="20" t="str">
        <f>IF(B1094="","",VLOOKUP(B1094,[1]BASEDIESEL!$A$2:$AAA$11770,6))</f>
        <v>FRENTE-05</v>
      </c>
    </row>
    <row r="1095" spans="1:9" x14ac:dyDescent="0.25">
      <c r="A1095" s="7">
        <v>46166</v>
      </c>
      <c r="B1095" s="51">
        <v>3050</v>
      </c>
      <c r="C1095" s="17" t="s">
        <v>42</v>
      </c>
      <c r="D1095" s="17" t="s">
        <v>43</v>
      </c>
      <c r="E1095" s="17" t="s">
        <v>14</v>
      </c>
      <c r="F1095" s="40">
        <v>219.125</v>
      </c>
      <c r="G1095" s="17">
        <v>14</v>
      </c>
      <c r="H1095" s="30">
        <v>15.65</v>
      </c>
      <c r="I1095" s="20" t="str">
        <f>IF(B1095="","",VLOOKUP(B1095,[1]BASEDIESEL!$A$2:$AAA$11770,6))</f>
        <v>FRENTE-05</v>
      </c>
    </row>
    <row r="1096" spans="1:9" x14ac:dyDescent="0.25">
      <c r="A1096" s="7">
        <v>46166</v>
      </c>
      <c r="B1096" s="51">
        <v>3028</v>
      </c>
      <c r="C1096" s="17" t="s">
        <v>44</v>
      </c>
      <c r="D1096" s="17" t="s">
        <v>43</v>
      </c>
      <c r="E1096" s="17" t="s">
        <v>14</v>
      </c>
      <c r="F1096" s="40">
        <v>83.037000000000006</v>
      </c>
      <c r="G1096" s="17">
        <v>5</v>
      </c>
      <c r="H1096" s="30">
        <v>16.61</v>
      </c>
      <c r="I1096" s="20" t="str">
        <f>IF(B1096="","",VLOOKUP(B1096,[1]BASEDIESEL!$A$2:$AAA$11770,6))</f>
        <v>FRENTE-06</v>
      </c>
    </row>
    <row r="1097" spans="1:9" x14ac:dyDescent="0.25">
      <c r="A1097" s="7">
        <v>46166</v>
      </c>
      <c r="B1097" s="51">
        <v>3034</v>
      </c>
      <c r="C1097" s="17" t="s">
        <v>44</v>
      </c>
      <c r="D1097" s="17" t="s">
        <v>43</v>
      </c>
      <c r="E1097" s="17" t="s">
        <v>14</v>
      </c>
      <c r="F1097" s="40">
        <v>42.941000000000003</v>
      </c>
      <c r="G1097" s="17">
        <v>3</v>
      </c>
      <c r="H1097" s="30">
        <v>14.31</v>
      </c>
      <c r="I1097" s="20" t="str">
        <f>IF(B1097="","",VLOOKUP(B1097,[1]BASEDIESEL!$A$2:$AAA$11770,6))</f>
        <v>FRENTE-06</v>
      </c>
    </row>
    <row r="1098" spans="1:9" x14ac:dyDescent="0.25">
      <c r="A1098" s="7">
        <v>46166</v>
      </c>
      <c r="B1098" s="50">
        <v>3042</v>
      </c>
      <c r="C1098" s="16" t="s">
        <v>42</v>
      </c>
      <c r="D1098" s="16" t="s">
        <v>43</v>
      </c>
      <c r="E1098" s="16" t="s">
        <v>14</v>
      </c>
      <c r="F1098" s="39">
        <v>127.03</v>
      </c>
      <c r="G1098" s="16">
        <v>7</v>
      </c>
      <c r="H1098" s="29">
        <v>18.149999999999999</v>
      </c>
      <c r="I1098" s="20" t="str">
        <f>IF(B1098="","",VLOOKUP(B1098,[1]BASEDIESEL!$A$2:$AAA$11770,6))</f>
        <v>FRENTE-06</v>
      </c>
    </row>
    <row r="1099" spans="1:9" x14ac:dyDescent="0.25">
      <c r="A1099" s="7">
        <v>46166</v>
      </c>
      <c r="B1099" s="51">
        <v>3046</v>
      </c>
      <c r="C1099" s="17" t="s">
        <v>42</v>
      </c>
      <c r="D1099" s="17" t="s">
        <v>43</v>
      </c>
      <c r="E1099" s="17" t="s">
        <v>14</v>
      </c>
      <c r="F1099" s="40">
        <v>177.30199999999999</v>
      </c>
      <c r="G1099" s="17">
        <v>9</v>
      </c>
      <c r="H1099" s="30">
        <v>19.7</v>
      </c>
      <c r="I1099" s="20" t="str">
        <f>IF(B1099="","",VLOOKUP(B1099,[1]BASEDIESEL!$A$2:$AAA$11770,6))</f>
        <v>FRENTE-06</v>
      </c>
    </row>
    <row r="1100" spans="1:9" x14ac:dyDescent="0.25">
      <c r="A1100" s="7">
        <v>46166</v>
      </c>
      <c r="B1100" s="50">
        <v>3027</v>
      </c>
      <c r="C1100" s="16" t="s">
        <v>44</v>
      </c>
      <c r="D1100" s="16" t="s">
        <v>43</v>
      </c>
      <c r="E1100" s="16" t="s">
        <v>14</v>
      </c>
      <c r="F1100" s="39">
        <v>402.60199999999998</v>
      </c>
      <c r="G1100" s="16">
        <v>24</v>
      </c>
      <c r="H1100" s="29">
        <v>16.78</v>
      </c>
      <c r="I1100" s="20" t="str">
        <f>IF(B1100="","",VLOOKUP(B1100,[1]BASEDIESEL!$A$2:$AAA$11770,6))</f>
        <v>FRENTE-04</v>
      </c>
    </row>
    <row r="1101" spans="1:9" x14ac:dyDescent="0.25">
      <c r="A1101" s="7">
        <v>46166</v>
      </c>
      <c r="B1101" s="50">
        <v>3030</v>
      </c>
      <c r="C1101" s="16" t="s">
        <v>44</v>
      </c>
      <c r="D1101" s="16" t="s">
        <v>43</v>
      </c>
      <c r="E1101" s="16" t="s">
        <v>14</v>
      </c>
      <c r="F1101" s="39">
        <v>317.35700000000003</v>
      </c>
      <c r="G1101" s="16">
        <v>21</v>
      </c>
      <c r="H1101" s="29">
        <v>15.11</v>
      </c>
      <c r="I1101" s="20" t="str">
        <f>IF(B1101="","",VLOOKUP(B1101,[1]BASEDIESEL!$A$2:$AAA$11770,6))</f>
        <v>FRENTE-07</v>
      </c>
    </row>
    <row r="1102" spans="1:9" x14ac:dyDescent="0.25">
      <c r="A1102" s="7">
        <v>46166</v>
      </c>
      <c r="B1102" s="50">
        <v>3045</v>
      </c>
      <c r="C1102" s="16" t="s">
        <v>42</v>
      </c>
      <c r="D1102" s="16" t="s">
        <v>43</v>
      </c>
      <c r="E1102" s="16" t="s">
        <v>14</v>
      </c>
      <c r="F1102" s="39">
        <v>276.53800000000001</v>
      </c>
      <c r="G1102" s="16">
        <v>17</v>
      </c>
      <c r="H1102" s="29">
        <v>16.27</v>
      </c>
      <c r="I1102" s="20" t="str">
        <f>IF(B1102="","",VLOOKUP(B1102,[1]BASEDIESEL!$A$2:$AAA$11770,6))</f>
        <v>FRENTE-07</v>
      </c>
    </row>
    <row r="1103" spans="1:9" x14ac:dyDescent="0.25">
      <c r="A1103" s="7">
        <v>46166</v>
      </c>
      <c r="B1103" s="50">
        <v>3033</v>
      </c>
      <c r="C1103" s="16" t="s">
        <v>44</v>
      </c>
      <c r="D1103" s="16" t="s">
        <v>43</v>
      </c>
      <c r="E1103" s="16" t="s">
        <v>14</v>
      </c>
      <c r="F1103" s="39">
        <v>344.02300000000002</v>
      </c>
      <c r="G1103" s="16">
        <v>22</v>
      </c>
      <c r="H1103" s="29">
        <v>15.64</v>
      </c>
      <c r="I1103" s="20" t="str">
        <f>IF(B1103="","",VLOOKUP(B1103,[1]BASEDIESEL!$A$2:$AAA$11770,6))</f>
        <v>FRENTE-07</v>
      </c>
    </row>
    <row r="1104" spans="1:9" x14ac:dyDescent="0.25">
      <c r="A1104" s="7">
        <v>46167</v>
      </c>
      <c r="B1104" s="50">
        <v>3051</v>
      </c>
      <c r="C1104" s="16" t="s">
        <v>45</v>
      </c>
      <c r="D1104" s="16" t="s">
        <v>219</v>
      </c>
      <c r="E1104" s="16" t="s">
        <v>220</v>
      </c>
      <c r="F1104" s="39">
        <v>647.22500000000002</v>
      </c>
      <c r="G1104" s="16">
        <v>37</v>
      </c>
      <c r="H1104" s="29">
        <v>17.489999999999998</v>
      </c>
      <c r="I1104" s="20" t="str">
        <f>IF(B1104="","",VLOOKUP(B1104,[1]BASEDIESEL!$A$2:$AAA$11770,6))</f>
        <v>FRENTE-01</v>
      </c>
    </row>
    <row r="1105" spans="1:9" x14ac:dyDescent="0.25">
      <c r="A1105" s="7">
        <v>46167</v>
      </c>
      <c r="B1105" s="51">
        <v>3052</v>
      </c>
      <c r="C1105" s="17" t="s">
        <v>45</v>
      </c>
      <c r="D1105" s="17" t="s">
        <v>219</v>
      </c>
      <c r="E1105" s="17" t="s">
        <v>220</v>
      </c>
      <c r="F1105" s="40">
        <v>725.68299999999999</v>
      </c>
      <c r="G1105" s="17">
        <v>42</v>
      </c>
      <c r="H1105" s="30">
        <v>17.28</v>
      </c>
      <c r="I1105" s="20" t="str">
        <f>IF(B1105="","",VLOOKUP(B1105,[1]BASEDIESEL!$A$2:$AAA$11770,6))</f>
        <v>FRENTE-01</v>
      </c>
    </row>
    <row r="1106" spans="1:9" x14ac:dyDescent="0.25">
      <c r="A1106" s="7">
        <v>46167</v>
      </c>
      <c r="B1106" s="50">
        <v>3053</v>
      </c>
      <c r="C1106" s="16" t="s">
        <v>45</v>
      </c>
      <c r="D1106" s="16" t="s">
        <v>219</v>
      </c>
      <c r="E1106" s="16" t="s">
        <v>220</v>
      </c>
      <c r="F1106" s="39">
        <v>439.52499999999998</v>
      </c>
      <c r="G1106" s="16">
        <v>25</v>
      </c>
      <c r="H1106" s="29">
        <v>17.579999999999998</v>
      </c>
      <c r="I1106" s="20" t="str">
        <f>IF(B1106="","",VLOOKUP(B1106,[1]BASEDIESEL!$A$2:$AAA$11770,6))</f>
        <v>FRENTE-01</v>
      </c>
    </row>
    <row r="1107" spans="1:9" x14ac:dyDescent="0.25">
      <c r="A1107" s="7">
        <v>46167</v>
      </c>
      <c r="B1107" s="51">
        <v>3054</v>
      </c>
      <c r="C1107" s="17" t="s">
        <v>45</v>
      </c>
      <c r="D1107" s="17" t="s">
        <v>219</v>
      </c>
      <c r="E1107" s="17" t="s">
        <v>220</v>
      </c>
      <c r="F1107" s="40">
        <v>635.62699999999995</v>
      </c>
      <c r="G1107" s="17">
        <v>34</v>
      </c>
      <c r="H1107" s="30">
        <v>18.690000000000001</v>
      </c>
      <c r="I1107" s="20" t="str">
        <f>IF(B1107="","",VLOOKUP(B1107,[1]BASEDIESEL!$A$2:$AAA$11770,6))</f>
        <v>FRENTE-01</v>
      </c>
    </row>
    <row r="1108" spans="1:9" x14ac:dyDescent="0.25">
      <c r="A1108" s="7">
        <v>46167</v>
      </c>
      <c r="B1108" s="50">
        <v>3019</v>
      </c>
      <c r="C1108" s="16" t="s">
        <v>42</v>
      </c>
      <c r="D1108" s="16" t="s">
        <v>43</v>
      </c>
      <c r="E1108" s="16" t="s">
        <v>14</v>
      </c>
      <c r="F1108" s="39">
        <v>527.73800000000006</v>
      </c>
      <c r="G1108" s="16">
        <v>33</v>
      </c>
      <c r="H1108" s="29">
        <v>15.99</v>
      </c>
      <c r="I1108" s="20" t="str">
        <f>IF(B1108="","",VLOOKUP(B1108,[1]BASEDIESEL!$A$2:$AAA$11770,6))</f>
        <v>FRENTE-02</v>
      </c>
    </row>
    <row r="1109" spans="1:9" x14ac:dyDescent="0.25">
      <c r="A1109" s="7">
        <v>46167</v>
      </c>
      <c r="B1109" s="51">
        <v>3020</v>
      </c>
      <c r="C1109" s="17" t="s">
        <v>42</v>
      </c>
      <c r="D1109" s="17" t="s">
        <v>43</v>
      </c>
      <c r="E1109" s="17" t="s">
        <v>14</v>
      </c>
      <c r="F1109" s="40">
        <v>266.755</v>
      </c>
      <c r="G1109" s="17">
        <v>18</v>
      </c>
      <c r="H1109" s="30">
        <v>14.82</v>
      </c>
      <c r="I1109" s="20" t="str">
        <f>IF(B1109="","",VLOOKUP(B1109,[1]BASEDIESEL!$A$2:$AAA$11770,6))</f>
        <v>FRENTE-02</v>
      </c>
    </row>
    <row r="1110" spans="1:9" x14ac:dyDescent="0.25">
      <c r="A1110" s="7">
        <v>46167</v>
      </c>
      <c r="B1110" s="50">
        <v>3021</v>
      </c>
      <c r="C1110" s="16" t="s">
        <v>42</v>
      </c>
      <c r="D1110" s="16" t="s">
        <v>43</v>
      </c>
      <c r="E1110" s="16" t="s">
        <v>14</v>
      </c>
      <c r="F1110" s="39">
        <v>451.07400000000001</v>
      </c>
      <c r="G1110" s="16">
        <v>30</v>
      </c>
      <c r="H1110" s="29">
        <v>15.04</v>
      </c>
      <c r="I1110" s="20" t="str">
        <f>IF(B1110="","",VLOOKUP(B1110,[1]BASEDIESEL!$A$2:$AAA$11770,6))</f>
        <v>FRENTE-02</v>
      </c>
    </row>
    <row r="1111" spans="1:9" x14ac:dyDescent="0.25">
      <c r="A1111" s="7">
        <v>46167</v>
      </c>
      <c r="B1111" s="51">
        <v>3022</v>
      </c>
      <c r="C1111" s="17" t="s">
        <v>42</v>
      </c>
      <c r="D1111" s="17" t="s">
        <v>43</v>
      </c>
      <c r="E1111" s="17" t="s">
        <v>14</v>
      </c>
      <c r="F1111" s="40">
        <v>371.81299999999999</v>
      </c>
      <c r="G1111" s="17">
        <v>23</v>
      </c>
      <c r="H1111" s="30">
        <v>16.170000000000002</v>
      </c>
      <c r="I1111" s="20" t="str">
        <f>IF(B1111="","",VLOOKUP(B1111,[1]BASEDIESEL!$A$2:$AAA$11770,6))</f>
        <v>FRENTE-02</v>
      </c>
    </row>
    <row r="1112" spans="1:9" x14ac:dyDescent="0.25">
      <c r="A1112" s="7">
        <v>46167</v>
      </c>
      <c r="B1112" s="50">
        <v>3023</v>
      </c>
      <c r="C1112" s="16" t="s">
        <v>42</v>
      </c>
      <c r="D1112" s="16" t="s">
        <v>43</v>
      </c>
      <c r="E1112" s="16" t="s">
        <v>14</v>
      </c>
      <c r="F1112" s="39">
        <v>448.26</v>
      </c>
      <c r="G1112" s="16">
        <v>24</v>
      </c>
      <c r="H1112" s="29">
        <v>18.68</v>
      </c>
      <c r="I1112" s="20" t="str">
        <f>IF(B1112="","",VLOOKUP(B1112,[1]BASEDIESEL!$A$2:$AAA$11770,6))</f>
        <v>FRENTE-03</v>
      </c>
    </row>
    <row r="1113" spans="1:9" x14ac:dyDescent="0.25">
      <c r="A1113" s="7">
        <v>46167</v>
      </c>
      <c r="B1113" s="51">
        <v>3024</v>
      </c>
      <c r="C1113" s="17" t="s">
        <v>42</v>
      </c>
      <c r="D1113" s="17" t="s">
        <v>43</v>
      </c>
      <c r="E1113" s="17" t="s">
        <v>14</v>
      </c>
      <c r="F1113" s="40">
        <v>487.19200000000001</v>
      </c>
      <c r="G1113" s="17">
        <v>24</v>
      </c>
      <c r="H1113" s="30">
        <v>20.3</v>
      </c>
      <c r="I1113" s="20" t="str">
        <f>IF(B1113="","",VLOOKUP(B1113,[1]BASEDIESEL!$A$2:$AAA$11770,6))</f>
        <v>FRENTE-03</v>
      </c>
    </row>
    <row r="1114" spans="1:9" x14ac:dyDescent="0.25">
      <c r="A1114" s="7">
        <v>46167</v>
      </c>
      <c r="B1114" s="50">
        <v>3025</v>
      </c>
      <c r="C1114" s="16" t="s">
        <v>42</v>
      </c>
      <c r="D1114" s="16" t="s">
        <v>43</v>
      </c>
      <c r="E1114" s="16" t="s">
        <v>14</v>
      </c>
      <c r="F1114" s="39">
        <v>276.02300000000002</v>
      </c>
      <c r="G1114" s="16">
        <v>15</v>
      </c>
      <c r="H1114" s="29">
        <v>18.399999999999999</v>
      </c>
      <c r="I1114" s="20" t="str">
        <f>IF(B1114="","",VLOOKUP(B1114,[1]BASEDIESEL!$A$2:$AAA$11770,6))</f>
        <v>FRENTE-03</v>
      </c>
    </row>
    <row r="1115" spans="1:9" x14ac:dyDescent="0.25">
      <c r="A1115" s="7">
        <v>46167</v>
      </c>
      <c r="B1115" s="51">
        <v>3026</v>
      </c>
      <c r="C1115" s="17" t="s">
        <v>42</v>
      </c>
      <c r="D1115" s="17" t="s">
        <v>43</v>
      </c>
      <c r="E1115" s="17" t="s">
        <v>14</v>
      </c>
      <c r="F1115" s="40">
        <v>356.40499999999997</v>
      </c>
      <c r="G1115" s="17">
        <v>20</v>
      </c>
      <c r="H1115" s="30">
        <v>17.82</v>
      </c>
      <c r="I1115" s="20" t="str">
        <f>IF(B1115="","",VLOOKUP(B1115,[1]BASEDIESEL!$A$2:$AAA$11770,6))</f>
        <v>FRENTE-03</v>
      </c>
    </row>
    <row r="1116" spans="1:9" x14ac:dyDescent="0.25">
      <c r="A1116" s="7">
        <v>46167</v>
      </c>
      <c r="B1116" s="51">
        <v>3031</v>
      </c>
      <c r="C1116" s="17" t="s">
        <v>44</v>
      </c>
      <c r="D1116" s="17" t="s">
        <v>43</v>
      </c>
      <c r="E1116" s="17" t="s">
        <v>14</v>
      </c>
      <c r="F1116" s="40">
        <v>287.66800000000001</v>
      </c>
      <c r="G1116" s="17">
        <v>18</v>
      </c>
      <c r="H1116" s="30">
        <v>15.98</v>
      </c>
      <c r="I1116" s="20" t="str">
        <f>IF(B1116="","",VLOOKUP(B1116,[1]BASEDIESEL!$A$2:$AAA$11770,6))</f>
        <v>FRENTE-04</v>
      </c>
    </row>
    <row r="1117" spans="1:9" x14ac:dyDescent="0.25">
      <c r="A1117" s="7">
        <v>46167</v>
      </c>
      <c r="B1117" s="50">
        <v>3035</v>
      </c>
      <c r="C1117" s="16" t="s">
        <v>44</v>
      </c>
      <c r="D1117" s="16" t="s">
        <v>43</v>
      </c>
      <c r="E1117" s="16" t="s">
        <v>14</v>
      </c>
      <c r="F1117" s="39">
        <v>535.59799999999996</v>
      </c>
      <c r="G1117" s="16">
        <v>30</v>
      </c>
      <c r="H1117" s="29">
        <v>17.850000000000001</v>
      </c>
      <c r="I1117" s="20" t="str">
        <f>IF(B1117="","",VLOOKUP(B1117,[1]BASEDIESEL!$A$2:$AAA$11770,6))</f>
        <v>FRENTE-04</v>
      </c>
    </row>
    <row r="1118" spans="1:9" x14ac:dyDescent="0.25">
      <c r="A1118" s="7">
        <v>46167</v>
      </c>
      <c r="B1118" s="51">
        <v>3041</v>
      </c>
      <c r="C1118" s="17" t="s">
        <v>42</v>
      </c>
      <c r="D1118" s="17" t="s">
        <v>43</v>
      </c>
      <c r="E1118" s="17" t="s">
        <v>14</v>
      </c>
      <c r="F1118" s="40">
        <v>623.50199999999995</v>
      </c>
      <c r="G1118" s="17">
        <v>33</v>
      </c>
      <c r="H1118" s="30">
        <v>18.89</v>
      </c>
      <c r="I1118" s="20" t="str">
        <f>IF(B1118="","",VLOOKUP(B1118,[1]BASEDIESEL!$A$2:$AAA$11770,6))</f>
        <v>FRENTE-04</v>
      </c>
    </row>
    <row r="1119" spans="1:9" x14ac:dyDescent="0.25">
      <c r="A1119" s="7">
        <v>46167</v>
      </c>
      <c r="B1119" s="51">
        <v>3043</v>
      </c>
      <c r="C1119" s="17" t="s">
        <v>42</v>
      </c>
      <c r="D1119" s="17" t="s">
        <v>43</v>
      </c>
      <c r="E1119" s="17" t="s">
        <v>14</v>
      </c>
      <c r="F1119" s="40">
        <v>390.59199999999998</v>
      </c>
      <c r="G1119" s="17">
        <v>23</v>
      </c>
      <c r="H1119" s="30">
        <v>16.98</v>
      </c>
      <c r="I1119" s="20" t="str">
        <f>IF(B1119="","",VLOOKUP(B1119,[1]BASEDIESEL!$A$2:$AAA$11770,6))</f>
        <v>FRENTE-04</v>
      </c>
    </row>
    <row r="1120" spans="1:9" x14ac:dyDescent="0.25">
      <c r="A1120" s="7">
        <v>46167</v>
      </c>
      <c r="B1120" s="50">
        <v>3047</v>
      </c>
      <c r="C1120" s="16" t="s">
        <v>42</v>
      </c>
      <c r="D1120" s="16" t="s">
        <v>43</v>
      </c>
      <c r="E1120" s="16" t="s">
        <v>14</v>
      </c>
      <c r="F1120" s="39">
        <v>801.77300000000002</v>
      </c>
      <c r="G1120" s="16">
        <v>48</v>
      </c>
      <c r="H1120" s="29">
        <v>16.7</v>
      </c>
      <c r="I1120" s="20" t="str">
        <f>IF(B1120="","",VLOOKUP(B1120,[1]BASEDIESEL!$A$2:$AAA$11770,6))</f>
        <v>FRENTE-05</v>
      </c>
    </row>
    <row r="1121" spans="1:9" x14ac:dyDescent="0.25">
      <c r="A1121" s="7">
        <v>46167</v>
      </c>
      <c r="B1121" s="51">
        <v>3048</v>
      </c>
      <c r="C1121" s="17" t="s">
        <v>42</v>
      </c>
      <c r="D1121" s="17" t="s">
        <v>43</v>
      </c>
      <c r="E1121" s="17" t="s">
        <v>14</v>
      </c>
      <c r="F1121" s="40">
        <v>419.64</v>
      </c>
      <c r="G1121" s="17">
        <v>25</v>
      </c>
      <c r="H1121" s="30">
        <v>16.79</v>
      </c>
      <c r="I1121" s="20" t="str">
        <f>IF(B1121="","",VLOOKUP(B1121,[1]BASEDIESEL!$A$2:$AAA$11770,6))</f>
        <v>FRENTE-05</v>
      </c>
    </row>
    <row r="1122" spans="1:9" x14ac:dyDescent="0.25">
      <c r="A1122" s="7">
        <v>46167</v>
      </c>
      <c r="B1122" s="50">
        <v>3049</v>
      </c>
      <c r="C1122" s="16" t="s">
        <v>42</v>
      </c>
      <c r="D1122" s="16" t="s">
        <v>43</v>
      </c>
      <c r="E1122" s="16" t="s">
        <v>14</v>
      </c>
      <c r="F1122" s="39">
        <v>844.98500000000001</v>
      </c>
      <c r="G1122" s="16">
        <v>47</v>
      </c>
      <c r="H1122" s="29">
        <v>17.98</v>
      </c>
      <c r="I1122" s="20" t="str">
        <f>IF(B1122="","",VLOOKUP(B1122,[1]BASEDIESEL!$A$2:$AAA$11770,6))</f>
        <v>FRENTE-05</v>
      </c>
    </row>
    <row r="1123" spans="1:9" x14ac:dyDescent="0.25">
      <c r="A1123" s="7">
        <v>46167</v>
      </c>
      <c r="B1123" s="51">
        <v>3050</v>
      </c>
      <c r="C1123" s="17" t="s">
        <v>42</v>
      </c>
      <c r="D1123" s="17" t="s">
        <v>43</v>
      </c>
      <c r="E1123" s="17" t="s">
        <v>14</v>
      </c>
      <c r="F1123" s="40">
        <v>791.74199999999996</v>
      </c>
      <c r="G1123" s="17">
        <v>49</v>
      </c>
      <c r="H1123" s="30">
        <v>16.16</v>
      </c>
      <c r="I1123" s="20" t="str">
        <f>IF(B1123="","",VLOOKUP(B1123,[1]BASEDIESEL!$A$2:$AAA$11770,6))</f>
        <v>FRENTE-05</v>
      </c>
    </row>
    <row r="1124" spans="1:9" x14ac:dyDescent="0.25">
      <c r="A1124" s="7">
        <v>46167</v>
      </c>
      <c r="B1124" s="51">
        <v>3028</v>
      </c>
      <c r="C1124" s="17" t="s">
        <v>44</v>
      </c>
      <c r="D1124" s="17" t="s">
        <v>43</v>
      </c>
      <c r="E1124" s="17" t="s">
        <v>14</v>
      </c>
      <c r="F1124" s="40">
        <v>323.66399999999999</v>
      </c>
      <c r="G1124" s="17">
        <v>17</v>
      </c>
      <c r="H1124" s="30">
        <v>19.04</v>
      </c>
      <c r="I1124" s="20" t="str">
        <f>IF(B1124="","",VLOOKUP(B1124,[1]BASEDIESEL!$A$2:$AAA$11770,6))</f>
        <v>FRENTE-06</v>
      </c>
    </row>
    <row r="1125" spans="1:9" x14ac:dyDescent="0.25">
      <c r="A1125" s="7">
        <v>46167</v>
      </c>
      <c r="B1125" s="51">
        <v>3034</v>
      </c>
      <c r="C1125" s="17" t="s">
        <v>44</v>
      </c>
      <c r="D1125" s="17" t="s">
        <v>43</v>
      </c>
      <c r="E1125" s="17" t="s">
        <v>14</v>
      </c>
      <c r="F1125" s="40">
        <v>222.04</v>
      </c>
      <c r="G1125" s="17">
        <v>11</v>
      </c>
      <c r="H1125" s="30">
        <v>20.190000000000001</v>
      </c>
      <c r="I1125" s="20" t="str">
        <f>IF(B1125="","",VLOOKUP(B1125,[1]BASEDIESEL!$A$2:$AAA$11770,6))</f>
        <v>FRENTE-06</v>
      </c>
    </row>
    <row r="1126" spans="1:9" x14ac:dyDescent="0.25">
      <c r="A1126" s="7">
        <v>46167</v>
      </c>
      <c r="B1126" s="50">
        <v>3042</v>
      </c>
      <c r="C1126" s="16" t="s">
        <v>42</v>
      </c>
      <c r="D1126" s="16" t="s">
        <v>43</v>
      </c>
      <c r="E1126" s="16" t="s">
        <v>14</v>
      </c>
      <c r="F1126" s="39">
        <v>111.896</v>
      </c>
      <c r="G1126" s="16">
        <v>9</v>
      </c>
      <c r="H1126" s="29">
        <v>12.43</v>
      </c>
      <c r="I1126" s="20" t="str">
        <f>IF(B1126="","",VLOOKUP(B1126,[1]BASEDIESEL!$A$2:$AAA$11770,6))</f>
        <v>FRENTE-06</v>
      </c>
    </row>
    <row r="1127" spans="1:9" x14ac:dyDescent="0.25">
      <c r="A1127" s="7">
        <v>46167</v>
      </c>
      <c r="B1127" s="51">
        <v>3046</v>
      </c>
      <c r="C1127" s="17" t="s">
        <v>42</v>
      </c>
      <c r="D1127" s="17" t="s">
        <v>43</v>
      </c>
      <c r="E1127" s="17" t="s">
        <v>14</v>
      </c>
      <c r="F1127" s="40">
        <v>313.45999999999998</v>
      </c>
      <c r="G1127" s="17">
        <v>18</v>
      </c>
      <c r="H1127" s="30">
        <v>17.41</v>
      </c>
      <c r="I1127" s="20" t="str">
        <f>IF(B1127="","",VLOOKUP(B1127,[1]BASEDIESEL!$A$2:$AAA$11770,6))</f>
        <v>FRENTE-06</v>
      </c>
    </row>
    <row r="1128" spans="1:9" x14ac:dyDescent="0.25">
      <c r="A1128" s="7">
        <v>46167</v>
      </c>
      <c r="B1128" s="50">
        <v>3027</v>
      </c>
      <c r="C1128" s="16" t="s">
        <v>44</v>
      </c>
      <c r="D1128" s="16" t="s">
        <v>43</v>
      </c>
      <c r="E1128" s="16" t="s">
        <v>14</v>
      </c>
      <c r="F1128" s="39">
        <v>328.47199999999998</v>
      </c>
      <c r="G1128" s="16">
        <v>20</v>
      </c>
      <c r="H1128" s="29">
        <v>16.420000000000002</v>
      </c>
      <c r="I1128" s="20" t="str">
        <f>IF(B1128="","",VLOOKUP(B1128,[1]BASEDIESEL!$A$2:$AAA$11770,6))</f>
        <v>FRENTE-04</v>
      </c>
    </row>
    <row r="1129" spans="1:9" x14ac:dyDescent="0.25">
      <c r="A1129" s="7">
        <v>46167</v>
      </c>
      <c r="B1129" s="50">
        <v>3030</v>
      </c>
      <c r="C1129" s="16" t="s">
        <v>44</v>
      </c>
      <c r="D1129" s="16" t="s">
        <v>43</v>
      </c>
      <c r="E1129" s="16" t="s">
        <v>14</v>
      </c>
      <c r="F1129" s="39">
        <v>244.94300000000001</v>
      </c>
      <c r="G1129" s="16">
        <v>16</v>
      </c>
      <c r="H1129" s="29">
        <v>15.31</v>
      </c>
      <c r="I1129" s="20" t="str">
        <f>IF(B1129="","",VLOOKUP(B1129,[1]BASEDIESEL!$A$2:$AAA$11770,6))</f>
        <v>FRENTE-07</v>
      </c>
    </row>
    <row r="1130" spans="1:9" x14ac:dyDescent="0.25">
      <c r="A1130" s="7">
        <v>46167</v>
      </c>
      <c r="B1130" s="50">
        <v>3045</v>
      </c>
      <c r="C1130" s="16" t="s">
        <v>42</v>
      </c>
      <c r="D1130" s="16" t="s">
        <v>43</v>
      </c>
      <c r="E1130" s="16" t="s">
        <v>14</v>
      </c>
      <c r="F1130" s="39">
        <v>213.47200000000001</v>
      </c>
      <c r="G1130" s="16">
        <v>15</v>
      </c>
      <c r="H1130" s="29">
        <v>14.23</v>
      </c>
      <c r="I1130" s="20" t="str">
        <f>IF(B1130="","",VLOOKUP(B1130,[1]BASEDIESEL!$A$2:$AAA$11770,6))</f>
        <v>FRENTE-07</v>
      </c>
    </row>
    <row r="1131" spans="1:9" x14ac:dyDescent="0.25">
      <c r="A1131" s="7">
        <v>46167</v>
      </c>
      <c r="B1131" s="50">
        <v>3033</v>
      </c>
      <c r="C1131" s="16" t="s">
        <v>44</v>
      </c>
      <c r="D1131" s="16" t="s">
        <v>43</v>
      </c>
      <c r="E1131" s="16" t="s">
        <v>14</v>
      </c>
      <c r="F1131" s="39">
        <v>316.053</v>
      </c>
      <c r="G1131" s="16">
        <v>20</v>
      </c>
      <c r="H1131" s="29">
        <v>15.8</v>
      </c>
      <c r="I1131" s="20" t="str">
        <f>IF(B1131="","",VLOOKUP(B1131,[1]BASEDIESEL!$A$2:$AAA$11770,6))</f>
        <v>FRENTE-07</v>
      </c>
    </row>
    <row r="1132" spans="1:9" x14ac:dyDescent="0.25">
      <c r="A1132" s="7">
        <v>46168</v>
      </c>
      <c r="B1132" s="50">
        <v>3051</v>
      </c>
      <c r="C1132" s="16" t="s">
        <v>45</v>
      </c>
      <c r="D1132" s="16" t="s">
        <v>219</v>
      </c>
      <c r="E1132" s="16" t="s">
        <v>220</v>
      </c>
      <c r="F1132" s="39">
        <v>539.72299999999996</v>
      </c>
      <c r="G1132" s="16">
        <v>33</v>
      </c>
      <c r="H1132" s="29">
        <v>16.36</v>
      </c>
      <c r="I1132" s="20" t="str">
        <f>IF(B1132="","",VLOOKUP(B1132,[1]BASEDIESEL!$A$2:$AAA$11770,6))</f>
        <v>FRENTE-01</v>
      </c>
    </row>
    <row r="1133" spans="1:9" x14ac:dyDescent="0.25">
      <c r="A1133" s="7">
        <v>46168</v>
      </c>
      <c r="B1133" s="51">
        <v>3052</v>
      </c>
      <c r="C1133" s="17" t="s">
        <v>45</v>
      </c>
      <c r="D1133" s="17" t="s">
        <v>219</v>
      </c>
      <c r="E1133" s="17" t="s">
        <v>220</v>
      </c>
      <c r="F1133" s="40">
        <v>393.84899999999999</v>
      </c>
      <c r="G1133" s="17">
        <v>24</v>
      </c>
      <c r="H1133" s="30">
        <v>16.41</v>
      </c>
      <c r="I1133" s="20" t="str">
        <f>IF(B1133="","",VLOOKUP(B1133,[1]BASEDIESEL!$A$2:$AAA$11770,6))</f>
        <v>FRENTE-01</v>
      </c>
    </row>
    <row r="1134" spans="1:9" x14ac:dyDescent="0.25">
      <c r="A1134" s="7">
        <v>46168</v>
      </c>
      <c r="B1134" s="50">
        <v>3053</v>
      </c>
      <c r="C1134" s="16" t="s">
        <v>45</v>
      </c>
      <c r="D1134" s="16" t="s">
        <v>219</v>
      </c>
      <c r="E1134" s="16" t="s">
        <v>220</v>
      </c>
      <c r="F1134" s="39">
        <v>574.28599999999994</v>
      </c>
      <c r="G1134" s="16">
        <v>34</v>
      </c>
      <c r="H1134" s="29">
        <v>16.89</v>
      </c>
      <c r="I1134" s="20" t="str">
        <f>IF(B1134="","",VLOOKUP(B1134,[1]BASEDIESEL!$A$2:$AAA$11770,6))</f>
        <v>FRENTE-01</v>
      </c>
    </row>
    <row r="1135" spans="1:9" x14ac:dyDescent="0.25">
      <c r="A1135" s="7">
        <v>46168</v>
      </c>
      <c r="B1135" s="51">
        <v>3054</v>
      </c>
      <c r="C1135" s="17" t="s">
        <v>45</v>
      </c>
      <c r="D1135" s="17" t="s">
        <v>219</v>
      </c>
      <c r="E1135" s="17" t="s">
        <v>220</v>
      </c>
      <c r="F1135" s="40">
        <v>421.30200000000002</v>
      </c>
      <c r="G1135" s="17">
        <v>27</v>
      </c>
      <c r="H1135" s="30">
        <v>15.6</v>
      </c>
      <c r="I1135" s="20" t="str">
        <f>IF(B1135="","",VLOOKUP(B1135,[1]BASEDIESEL!$A$2:$AAA$11770,6))</f>
        <v>FRENTE-01</v>
      </c>
    </row>
    <row r="1136" spans="1:9" x14ac:dyDescent="0.25">
      <c r="A1136" s="7">
        <v>46168</v>
      </c>
      <c r="B1136" s="50">
        <v>3019</v>
      </c>
      <c r="C1136" s="16" t="s">
        <v>42</v>
      </c>
      <c r="D1136" s="16" t="s">
        <v>43</v>
      </c>
      <c r="E1136" s="16" t="s">
        <v>14</v>
      </c>
      <c r="F1136" s="39">
        <v>376</v>
      </c>
      <c r="G1136" s="16">
        <v>21</v>
      </c>
      <c r="H1136" s="29">
        <v>17.899999999999999</v>
      </c>
      <c r="I1136" s="20" t="str">
        <f>IF(B1136="","",VLOOKUP(B1136,[1]BASEDIESEL!$A$2:$AAA$11770,6))</f>
        <v>FRENTE-02</v>
      </c>
    </row>
    <row r="1137" spans="1:9" x14ac:dyDescent="0.25">
      <c r="A1137" s="7">
        <v>46168</v>
      </c>
      <c r="B1137" s="51">
        <v>3020</v>
      </c>
      <c r="C1137" s="17" t="s">
        <v>42</v>
      </c>
      <c r="D1137" s="17" t="s">
        <v>43</v>
      </c>
      <c r="E1137" s="17" t="s">
        <v>14</v>
      </c>
      <c r="F1137" s="40">
        <v>205.69</v>
      </c>
      <c r="G1137" s="17">
        <v>13</v>
      </c>
      <c r="H1137" s="30">
        <v>15.82</v>
      </c>
      <c r="I1137" s="20" t="str">
        <f>IF(B1137="","",VLOOKUP(B1137,[1]BASEDIESEL!$A$2:$AAA$11770,6))</f>
        <v>FRENTE-02</v>
      </c>
    </row>
    <row r="1138" spans="1:9" x14ac:dyDescent="0.25">
      <c r="A1138" s="7">
        <v>46168</v>
      </c>
      <c r="B1138" s="50">
        <v>3021</v>
      </c>
      <c r="C1138" s="16" t="s">
        <v>42</v>
      </c>
      <c r="D1138" s="16" t="s">
        <v>43</v>
      </c>
      <c r="E1138" s="16" t="s">
        <v>14</v>
      </c>
      <c r="F1138" s="39">
        <v>415.73500000000001</v>
      </c>
      <c r="G1138" s="16">
        <v>24</v>
      </c>
      <c r="H1138" s="29">
        <v>17.32</v>
      </c>
      <c r="I1138" s="20" t="str">
        <f>IF(B1138="","",VLOOKUP(B1138,[1]BASEDIESEL!$A$2:$AAA$11770,6))</f>
        <v>FRENTE-02</v>
      </c>
    </row>
    <row r="1139" spans="1:9" x14ac:dyDescent="0.25">
      <c r="A1139" s="7">
        <v>46168</v>
      </c>
      <c r="B1139" s="51">
        <v>3022</v>
      </c>
      <c r="C1139" s="17" t="s">
        <v>42</v>
      </c>
      <c r="D1139" s="17" t="s">
        <v>43</v>
      </c>
      <c r="E1139" s="17" t="s">
        <v>14</v>
      </c>
      <c r="F1139" s="40">
        <v>314.28500000000003</v>
      </c>
      <c r="G1139" s="17">
        <v>20</v>
      </c>
      <c r="H1139" s="30">
        <v>15.71</v>
      </c>
      <c r="I1139" s="20" t="str">
        <f>IF(B1139="","",VLOOKUP(B1139,[1]BASEDIESEL!$A$2:$AAA$11770,6))</f>
        <v>FRENTE-02</v>
      </c>
    </row>
    <row r="1140" spans="1:9" x14ac:dyDescent="0.25">
      <c r="A1140" s="7">
        <v>46168</v>
      </c>
      <c r="B1140" s="50">
        <v>3023</v>
      </c>
      <c r="C1140" s="16" t="s">
        <v>42</v>
      </c>
      <c r="D1140" s="16" t="s">
        <v>43</v>
      </c>
      <c r="E1140" s="16" t="s">
        <v>14</v>
      </c>
      <c r="F1140" s="39">
        <v>656.58299999999997</v>
      </c>
      <c r="G1140" s="16">
        <v>35</v>
      </c>
      <c r="H1140" s="29">
        <v>18.760000000000002</v>
      </c>
      <c r="I1140" s="20" t="str">
        <f>IF(B1140="","",VLOOKUP(B1140,[1]BASEDIESEL!$A$2:$AAA$11770,6))</f>
        <v>FRENTE-03</v>
      </c>
    </row>
    <row r="1141" spans="1:9" x14ac:dyDescent="0.25">
      <c r="A1141" s="7">
        <v>46168</v>
      </c>
      <c r="B1141" s="51">
        <v>3024</v>
      </c>
      <c r="C1141" s="17" t="s">
        <v>42</v>
      </c>
      <c r="D1141" s="17" t="s">
        <v>43</v>
      </c>
      <c r="E1141" s="17" t="s">
        <v>14</v>
      </c>
      <c r="F1141" s="40">
        <v>520.96199999999999</v>
      </c>
      <c r="G1141" s="17">
        <v>30</v>
      </c>
      <c r="H1141" s="30">
        <v>17.37</v>
      </c>
      <c r="I1141" s="20" t="str">
        <f>IF(B1141="","",VLOOKUP(B1141,[1]BASEDIESEL!$A$2:$AAA$11770,6))</f>
        <v>FRENTE-03</v>
      </c>
    </row>
    <row r="1142" spans="1:9" x14ac:dyDescent="0.25">
      <c r="A1142" s="7">
        <v>46168</v>
      </c>
      <c r="B1142" s="50">
        <v>3025</v>
      </c>
      <c r="C1142" s="16" t="s">
        <v>42</v>
      </c>
      <c r="D1142" s="16" t="s">
        <v>43</v>
      </c>
      <c r="E1142" s="16" t="s">
        <v>14</v>
      </c>
      <c r="F1142" s="39">
        <v>585.13499999999999</v>
      </c>
      <c r="G1142" s="16">
        <v>35</v>
      </c>
      <c r="H1142" s="29">
        <v>16.72</v>
      </c>
      <c r="I1142" s="20" t="str">
        <f>IF(B1142="","",VLOOKUP(B1142,[1]BASEDIESEL!$A$2:$AAA$11770,6))</f>
        <v>FRENTE-03</v>
      </c>
    </row>
    <row r="1143" spans="1:9" x14ac:dyDescent="0.25">
      <c r="A1143" s="7">
        <v>46168</v>
      </c>
      <c r="B1143" s="51">
        <v>3026</v>
      </c>
      <c r="C1143" s="17" t="s">
        <v>42</v>
      </c>
      <c r="D1143" s="17" t="s">
        <v>43</v>
      </c>
      <c r="E1143" s="17" t="s">
        <v>14</v>
      </c>
      <c r="F1143" s="40">
        <v>692.3</v>
      </c>
      <c r="G1143" s="17">
        <v>38</v>
      </c>
      <c r="H1143" s="30">
        <v>18.22</v>
      </c>
      <c r="I1143" s="20" t="str">
        <f>IF(B1143="","",VLOOKUP(B1143,[1]BASEDIESEL!$A$2:$AAA$11770,6))</f>
        <v>FRENTE-03</v>
      </c>
    </row>
    <row r="1144" spans="1:9" x14ac:dyDescent="0.25">
      <c r="A1144" s="7">
        <v>46168</v>
      </c>
      <c r="B1144" s="51">
        <v>3031</v>
      </c>
      <c r="C1144" s="17" t="s">
        <v>44</v>
      </c>
      <c r="D1144" s="17" t="s">
        <v>43</v>
      </c>
      <c r="E1144" s="17" t="s">
        <v>14</v>
      </c>
      <c r="F1144" s="40">
        <v>452.33600000000001</v>
      </c>
      <c r="G1144" s="17">
        <v>24</v>
      </c>
      <c r="H1144" s="30">
        <v>18.850000000000001</v>
      </c>
      <c r="I1144" s="20" t="str">
        <f>IF(B1144="","",VLOOKUP(B1144,[1]BASEDIESEL!$A$2:$AAA$11770,6))</f>
        <v>FRENTE-04</v>
      </c>
    </row>
    <row r="1145" spans="1:9" x14ac:dyDescent="0.25">
      <c r="A1145" s="7">
        <v>46168</v>
      </c>
      <c r="B1145" s="50">
        <v>3035</v>
      </c>
      <c r="C1145" s="16" t="s">
        <v>44</v>
      </c>
      <c r="D1145" s="16" t="s">
        <v>43</v>
      </c>
      <c r="E1145" s="16" t="s">
        <v>14</v>
      </c>
      <c r="F1145" s="39">
        <v>93.713999999999999</v>
      </c>
      <c r="G1145" s="16">
        <v>5</v>
      </c>
      <c r="H1145" s="29">
        <v>18.739999999999998</v>
      </c>
      <c r="I1145" s="20" t="str">
        <f>IF(B1145="","",VLOOKUP(B1145,[1]BASEDIESEL!$A$2:$AAA$11770,6))</f>
        <v>FRENTE-04</v>
      </c>
    </row>
    <row r="1146" spans="1:9" x14ac:dyDescent="0.25">
      <c r="A1146" s="7">
        <v>46168</v>
      </c>
      <c r="B1146" s="51">
        <v>3041</v>
      </c>
      <c r="C1146" s="17" t="s">
        <v>42</v>
      </c>
      <c r="D1146" s="17" t="s">
        <v>43</v>
      </c>
      <c r="E1146" s="17" t="s">
        <v>14</v>
      </c>
      <c r="F1146" s="40">
        <v>529.86099999999999</v>
      </c>
      <c r="G1146" s="17">
        <v>25</v>
      </c>
      <c r="H1146" s="30">
        <v>21.19</v>
      </c>
      <c r="I1146" s="20" t="str">
        <f>IF(B1146="","",VLOOKUP(B1146,[1]BASEDIESEL!$A$2:$AAA$11770,6))</f>
        <v>FRENTE-04</v>
      </c>
    </row>
    <row r="1147" spans="1:9" x14ac:dyDescent="0.25">
      <c r="A1147" s="7">
        <v>46168</v>
      </c>
      <c r="B1147" s="51">
        <v>3043</v>
      </c>
      <c r="C1147" s="17" t="s">
        <v>42</v>
      </c>
      <c r="D1147" s="17" t="s">
        <v>43</v>
      </c>
      <c r="E1147" s="17" t="s">
        <v>14</v>
      </c>
      <c r="F1147" s="40">
        <v>313.029</v>
      </c>
      <c r="G1147" s="17">
        <v>16</v>
      </c>
      <c r="H1147" s="30">
        <v>19.559999999999999</v>
      </c>
      <c r="I1147" s="20" t="str">
        <f>IF(B1147="","",VLOOKUP(B1147,[1]BASEDIESEL!$A$2:$AAA$11770,6))</f>
        <v>FRENTE-04</v>
      </c>
    </row>
    <row r="1148" spans="1:9" x14ac:dyDescent="0.25">
      <c r="A1148" s="7">
        <v>46168</v>
      </c>
      <c r="B1148" s="50">
        <v>3047</v>
      </c>
      <c r="C1148" s="16" t="s">
        <v>42</v>
      </c>
      <c r="D1148" s="16" t="s">
        <v>43</v>
      </c>
      <c r="E1148" s="16" t="s">
        <v>14</v>
      </c>
      <c r="F1148" s="39">
        <v>676.27499999999998</v>
      </c>
      <c r="G1148" s="16">
        <v>37</v>
      </c>
      <c r="H1148" s="29">
        <v>18.28</v>
      </c>
      <c r="I1148" s="20" t="str">
        <f>IF(B1148="","",VLOOKUP(B1148,[1]BASEDIESEL!$A$2:$AAA$11770,6))</f>
        <v>FRENTE-05</v>
      </c>
    </row>
    <row r="1149" spans="1:9" x14ac:dyDescent="0.25">
      <c r="A1149" s="7">
        <v>46168</v>
      </c>
      <c r="B1149" s="51">
        <v>3048</v>
      </c>
      <c r="C1149" s="17" t="s">
        <v>42</v>
      </c>
      <c r="D1149" s="17" t="s">
        <v>43</v>
      </c>
      <c r="E1149" s="17" t="s">
        <v>14</v>
      </c>
      <c r="F1149" s="40">
        <v>598.89</v>
      </c>
      <c r="G1149" s="17">
        <v>38</v>
      </c>
      <c r="H1149" s="30">
        <v>15.76</v>
      </c>
      <c r="I1149" s="20" t="str">
        <f>IF(B1149="","",VLOOKUP(B1149,[1]BASEDIESEL!$A$2:$AAA$11770,6))</f>
        <v>FRENTE-05</v>
      </c>
    </row>
    <row r="1150" spans="1:9" x14ac:dyDescent="0.25">
      <c r="A1150" s="7">
        <v>46168</v>
      </c>
      <c r="B1150" s="50">
        <v>3049</v>
      </c>
      <c r="C1150" s="16" t="s">
        <v>42</v>
      </c>
      <c r="D1150" s="16" t="s">
        <v>43</v>
      </c>
      <c r="E1150" s="16" t="s">
        <v>14</v>
      </c>
      <c r="F1150" s="39">
        <v>543.91999999999996</v>
      </c>
      <c r="G1150" s="16">
        <v>32</v>
      </c>
      <c r="H1150" s="29">
        <v>17</v>
      </c>
      <c r="I1150" s="20" t="str">
        <f>IF(B1150="","",VLOOKUP(B1150,[1]BASEDIESEL!$A$2:$AAA$11770,6))</f>
        <v>FRENTE-05</v>
      </c>
    </row>
    <row r="1151" spans="1:9" x14ac:dyDescent="0.25">
      <c r="A1151" s="7">
        <v>46168</v>
      </c>
      <c r="B1151" s="51">
        <v>3050</v>
      </c>
      <c r="C1151" s="17" t="s">
        <v>42</v>
      </c>
      <c r="D1151" s="17" t="s">
        <v>43</v>
      </c>
      <c r="E1151" s="17" t="s">
        <v>14</v>
      </c>
      <c r="F1151" s="40">
        <v>756.41499999999996</v>
      </c>
      <c r="G1151" s="17">
        <v>44</v>
      </c>
      <c r="H1151" s="30">
        <v>17.190000000000001</v>
      </c>
      <c r="I1151" s="20" t="str">
        <f>IF(B1151="","",VLOOKUP(B1151,[1]BASEDIESEL!$A$2:$AAA$11770,6))</f>
        <v>FRENTE-05</v>
      </c>
    </row>
    <row r="1152" spans="1:9" x14ac:dyDescent="0.25">
      <c r="A1152" s="7">
        <v>46168</v>
      </c>
      <c r="B1152" s="51">
        <v>3028</v>
      </c>
      <c r="C1152" s="17" t="s">
        <v>44</v>
      </c>
      <c r="D1152" s="17" t="s">
        <v>43</v>
      </c>
      <c r="E1152" s="17" t="s">
        <v>14</v>
      </c>
      <c r="F1152" s="40">
        <v>61.13</v>
      </c>
      <c r="G1152" s="17">
        <v>3</v>
      </c>
      <c r="H1152" s="30">
        <v>20.38</v>
      </c>
      <c r="I1152" s="20" t="str">
        <f>IF(B1152="","",VLOOKUP(B1152,[1]BASEDIESEL!$A$2:$AAA$11770,6))</f>
        <v>FRENTE-06</v>
      </c>
    </row>
    <row r="1153" spans="1:9" x14ac:dyDescent="0.25">
      <c r="A1153" s="7">
        <v>46168</v>
      </c>
      <c r="B1153" s="51">
        <v>3034</v>
      </c>
      <c r="C1153" s="17" t="s">
        <v>44</v>
      </c>
      <c r="D1153" s="17" t="s">
        <v>43</v>
      </c>
      <c r="E1153" s="17" t="s">
        <v>14</v>
      </c>
      <c r="F1153" s="40">
        <v>377.91500000000002</v>
      </c>
      <c r="G1153" s="17">
        <v>21</v>
      </c>
      <c r="H1153" s="30">
        <v>18</v>
      </c>
      <c r="I1153" s="20" t="str">
        <f>IF(B1153="","",VLOOKUP(B1153,[1]BASEDIESEL!$A$2:$AAA$11770,6))</f>
        <v>FRENTE-06</v>
      </c>
    </row>
    <row r="1154" spans="1:9" x14ac:dyDescent="0.25">
      <c r="A1154" s="7">
        <v>46168</v>
      </c>
      <c r="B1154" s="50">
        <v>3042</v>
      </c>
      <c r="C1154" s="16" t="s">
        <v>42</v>
      </c>
      <c r="D1154" s="16" t="s">
        <v>43</v>
      </c>
      <c r="E1154" s="16" t="s">
        <v>14</v>
      </c>
      <c r="F1154" s="39">
        <v>322.005</v>
      </c>
      <c r="G1154" s="16">
        <v>18</v>
      </c>
      <c r="H1154" s="29">
        <v>17.89</v>
      </c>
      <c r="I1154" s="20" t="str">
        <f>IF(B1154="","",VLOOKUP(B1154,[1]BASEDIESEL!$A$2:$AAA$11770,6))</f>
        <v>FRENTE-06</v>
      </c>
    </row>
    <row r="1155" spans="1:9" x14ac:dyDescent="0.25">
      <c r="A1155" s="7">
        <v>46168</v>
      </c>
      <c r="B1155" s="51">
        <v>3046</v>
      </c>
      <c r="C1155" s="17" t="s">
        <v>42</v>
      </c>
      <c r="D1155" s="17" t="s">
        <v>43</v>
      </c>
      <c r="E1155" s="17" t="s">
        <v>14</v>
      </c>
      <c r="F1155" s="40">
        <v>502.59</v>
      </c>
      <c r="G1155" s="17">
        <v>27</v>
      </c>
      <c r="H1155" s="30">
        <v>18.61</v>
      </c>
      <c r="I1155" s="20" t="str">
        <f>IF(B1155="","",VLOOKUP(B1155,[1]BASEDIESEL!$A$2:$AAA$11770,6))</f>
        <v>FRENTE-06</v>
      </c>
    </row>
    <row r="1156" spans="1:9" x14ac:dyDescent="0.25">
      <c r="A1156" s="7">
        <v>46168</v>
      </c>
      <c r="B1156" s="50">
        <v>3027</v>
      </c>
      <c r="C1156" s="16" t="s">
        <v>44</v>
      </c>
      <c r="D1156" s="16" t="s">
        <v>43</v>
      </c>
      <c r="E1156" s="16" t="s">
        <v>14</v>
      </c>
      <c r="F1156" s="39">
        <v>424.404</v>
      </c>
      <c r="G1156" s="16">
        <v>31</v>
      </c>
      <c r="H1156" s="29">
        <v>13.69</v>
      </c>
      <c r="I1156" s="20" t="str">
        <f>IF(B1156="","",VLOOKUP(B1156,[1]BASEDIESEL!$A$2:$AAA$11770,6))</f>
        <v>FRENTE-04</v>
      </c>
    </row>
    <row r="1157" spans="1:9" x14ac:dyDescent="0.25">
      <c r="A1157" s="7">
        <v>46168</v>
      </c>
      <c r="B1157" s="50">
        <v>3030</v>
      </c>
      <c r="C1157" s="16" t="s">
        <v>44</v>
      </c>
      <c r="D1157" s="16" t="s">
        <v>43</v>
      </c>
      <c r="E1157" s="16" t="s">
        <v>14</v>
      </c>
      <c r="F1157" s="39">
        <v>376.65600000000001</v>
      </c>
      <c r="G1157" s="16">
        <v>25</v>
      </c>
      <c r="H1157" s="29">
        <v>15.07</v>
      </c>
      <c r="I1157" s="20" t="str">
        <f>IF(B1157="","",VLOOKUP(B1157,[1]BASEDIESEL!$A$2:$AAA$11770,6))</f>
        <v>FRENTE-07</v>
      </c>
    </row>
    <row r="1158" spans="1:9" x14ac:dyDescent="0.25">
      <c r="A1158" s="7">
        <v>46168</v>
      </c>
      <c r="B1158" s="50">
        <v>3045</v>
      </c>
      <c r="C1158" s="16" t="s">
        <v>42</v>
      </c>
      <c r="D1158" s="16" t="s">
        <v>43</v>
      </c>
      <c r="E1158" s="16" t="s">
        <v>14</v>
      </c>
      <c r="F1158" s="39">
        <v>354.12</v>
      </c>
      <c r="G1158" s="16">
        <v>22</v>
      </c>
      <c r="H1158" s="29">
        <v>16.100000000000001</v>
      </c>
      <c r="I1158" s="20" t="str">
        <f>IF(B1158="","",VLOOKUP(B1158,[1]BASEDIESEL!$A$2:$AAA$11770,6))</f>
        <v>FRENTE-07</v>
      </c>
    </row>
    <row r="1159" spans="1:9" x14ac:dyDescent="0.25">
      <c r="A1159" s="7">
        <v>46168</v>
      </c>
      <c r="B1159" s="50">
        <v>3033</v>
      </c>
      <c r="C1159" s="16" t="s">
        <v>44</v>
      </c>
      <c r="D1159" s="16" t="s">
        <v>43</v>
      </c>
      <c r="E1159" s="16" t="s">
        <v>14</v>
      </c>
      <c r="F1159" s="39">
        <v>280.44</v>
      </c>
      <c r="G1159" s="16">
        <v>18</v>
      </c>
      <c r="H1159" s="29">
        <v>15.58</v>
      </c>
      <c r="I1159" s="20" t="str">
        <f>IF(B1159="","",VLOOKUP(B1159,[1]BASEDIESEL!$A$2:$AAA$11770,6))</f>
        <v>FRENTE-07</v>
      </c>
    </row>
    <row r="1160" spans="1:9" x14ac:dyDescent="0.25">
      <c r="A1160" s="7">
        <v>46169</v>
      </c>
      <c r="B1160" s="50">
        <v>3051</v>
      </c>
      <c r="C1160" s="16" t="s">
        <v>45</v>
      </c>
      <c r="D1160" s="16" t="s">
        <v>219</v>
      </c>
      <c r="E1160" s="16" t="s">
        <v>220</v>
      </c>
      <c r="F1160" s="39">
        <v>938.96500000000003</v>
      </c>
      <c r="G1160" s="16">
        <v>62</v>
      </c>
      <c r="H1160" s="29">
        <v>15.14</v>
      </c>
      <c r="I1160" s="20" t="str">
        <f>IF(B1160="","",VLOOKUP(B1160,[1]BASEDIESEL!$A$2:$AAA$11770,6))</f>
        <v>FRENTE-01</v>
      </c>
    </row>
    <row r="1161" spans="1:9" x14ac:dyDescent="0.25">
      <c r="A1161" s="7">
        <v>46169</v>
      </c>
      <c r="B1161" s="51">
        <v>3052</v>
      </c>
      <c r="C1161" s="17" t="s">
        <v>45</v>
      </c>
      <c r="D1161" s="17" t="s">
        <v>219</v>
      </c>
      <c r="E1161" s="17" t="s">
        <v>220</v>
      </c>
      <c r="F1161" s="40">
        <v>758.91499999999996</v>
      </c>
      <c r="G1161" s="17">
        <v>48</v>
      </c>
      <c r="H1161" s="30">
        <v>15.81</v>
      </c>
      <c r="I1161" s="20" t="str">
        <f>IF(B1161="","",VLOOKUP(B1161,[1]BASEDIESEL!$A$2:$AAA$11770,6))</f>
        <v>FRENTE-01</v>
      </c>
    </row>
    <row r="1162" spans="1:9" x14ac:dyDescent="0.25">
      <c r="A1162" s="7">
        <v>46169</v>
      </c>
      <c r="B1162" s="50">
        <v>3053</v>
      </c>
      <c r="C1162" s="16" t="s">
        <v>45</v>
      </c>
      <c r="D1162" s="16" t="s">
        <v>219</v>
      </c>
      <c r="E1162" s="16" t="s">
        <v>220</v>
      </c>
      <c r="F1162" s="39">
        <v>694.625</v>
      </c>
      <c r="G1162" s="16">
        <v>48</v>
      </c>
      <c r="H1162" s="29">
        <v>14.47</v>
      </c>
      <c r="I1162" s="20" t="str">
        <f>IF(B1162="","",VLOOKUP(B1162,[1]BASEDIESEL!$A$2:$AAA$11770,6))</f>
        <v>FRENTE-01</v>
      </c>
    </row>
    <row r="1163" spans="1:9" x14ac:dyDescent="0.25">
      <c r="A1163" s="7">
        <v>46169</v>
      </c>
      <c r="B1163" s="51">
        <v>3054</v>
      </c>
      <c r="C1163" s="17" t="s">
        <v>45</v>
      </c>
      <c r="D1163" s="17" t="s">
        <v>219</v>
      </c>
      <c r="E1163" s="17" t="s">
        <v>220</v>
      </c>
      <c r="F1163" s="40">
        <v>803.57500000000005</v>
      </c>
      <c r="G1163" s="17">
        <v>51</v>
      </c>
      <c r="H1163" s="30">
        <v>15.76</v>
      </c>
      <c r="I1163" s="20" t="str">
        <f>IF(B1163="","",VLOOKUP(B1163,[1]BASEDIESEL!$A$2:$AAA$11770,6))</f>
        <v>FRENTE-01</v>
      </c>
    </row>
    <row r="1164" spans="1:9" x14ac:dyDescent="0.25">
      <c r="A1164" s="7">
        <v>46169</v>
      </c>
      <c r="B1164" s="50">
        <v>3019</v>
      </c>
      <c r="C1164" s="16" t="s">
        <v>42</v>
      </c>
      <c r="D1164" s="16" t="s">
        <v>43</v>
      </c>
      <c r="E1164" s="16" t="s">
        <v>14</v>
      </c>
      <c r="F1164" s="39">
        <v>302.16000000000003</v>
      </c>
      <c r="G1164" s="16">
        <v>21</v>
      </c>
      <c r="H1164" s="29">
        <v>14.39</v>
      </c>
      <c r="I1164" s="20" t="str">
        <f>IF(B1164="","",VLOOKUP(B1164,[1]BASEDIESEL!$A$2:$AAA$11770,6))</f>
        <v>FRENTE-02</v>
      </c>
    </row>
    <row r="1165" spans="1:9" x14ac:dyDescent="0.25">
      <c r="A1165" s="7">
        <v>46169</v>
      </c>
      <c r="B1165" s="51">
        <v>3020</v>
      </c>
      <c r="C1165" s="17" t="s">
        <v>42</v>
      </c>
      <c r="D1165" s="17" t="s">
        <v>43</v>
      </c>
      <c r="E1165" s="17" t="s">
        <v>14</v>
      </c>
      <c r="F1165" s="40">
        <v>394.90499999999997</v>
      </c>
      <c r="G1165" s="17">
        <v>26</v>
      </c>
      <c r="H1165" s="30">
        <v>15.19</v>
      </c>
      <c r="I1165" s="20" t="str">
        <f>IF(B1165="","",VLOOKUP(B1165,[1]BASEDIESEL!$A$2:$AAA$11770,6))</f>
        <v>FRENTE-02</v>
      </c>
    </row>
    <row r="1166" spans="1:9" x14ac:dyDescent="0.25">
      <c r="A1166" s="7">
        <v>46169</v>
      </c>
      <c r="B1166" s="50">
        <v>3021</v>
      </c>
      <c r="C1166" s="16" t="s">
        <v>42</v>
      </c>
      <c r="D1166" s="16" t="s">
        <v>43</v>
      </c>
      <c r="E1166" s="16" t="s">
        <v>14</v>
      </c>
      <c r="F1166" s="39">
        <v>660.86</v>
      </c>
      <c r="G1166" s="16">
        <v>40</v>
      </c>
      <c r="H1166" s="29">
        <v>16.52</v>
      </c>
      <c r="I1166" s="20" t="str">
        <f>IF(B1166="","",VLOOKUP(B1166,[1]BASEDIESEL!$A$2:$AAA$11770,6))</f>
        <v>FRENTE-02</v>
      </c>
    </row>
    <row r="1167" spans="1:9" x14ac:dyDescent="0.25">
      <c r="A1167" s="7">
        <v>46169</v>
      </c>
      <c r="B1167" s="51">
        <v>3022</v>
      </c>
      <c r="C1167" s="17" t="s">
        <v>42</v>
      </c>
      <c r="D1167" s="17" t="s">
        <v>43</v>
      </c>
      <c r="E1167" s="17" t="s">
        <v>14</v>
      </c>
      <c r="F1167" s="40">
        <v>404.85500000000002</v>
      </c>
      <c r="G1167" s="17">
        <v>26</v>
      </c>
      <c r="H1167" s="30">
        <v>15.57</v>
      </c>
      <c r="I1167" s="20" t="str">
        <f>IF(B1167="","",VLOOKUP(B1167,[1]BASEDIESEL!$A$2:$AAA$11770,6))</f>
        <v>FRENTE-02</v>
      </c>
    </row>
    <row r="1168" spans="1:9" x14ac:dyDescent="0.25">
      <c r="A1168" s="7">
        <v>46169</v>
      </c>
      <c r="B1168" s="50">
        <v>3023</v>
      </c>
      <c r="C1168" s="16" t="s">
        <v>42</v>
      </c>
      <c r="D1168" s="16" t="s">
        <v>43</v>
      </c>
      <c r="E1168" s="16" t="s">
        <v>14</v>
      </c>
      <c r="F1168" s="39">
        <v>450.20100000000002</v>
      </c>
      <c r="G1168" s="16">
        <v>29</v>
      </c>
      <c r="H1168" s="29">
        <v>15.52</v>
      </c>
      <c r="I1168" s="20" t="str">
        <f>IF(B1168="","",VLOOKUP(B1168,[1]BASEDIESEL!$A$2:$AAA$11770,6))</f>
        <v>FRENTE-03</v>
      </c>
    </row>
    <row r="1169" spans="1:9" x14ac:dyDescent="0.25">
      <c r="A1169" s="7">
        <v>46169</v>
      </c>
      <c r="B1169" s="51">
        <v>3024</v>
      </c>
      <c r="C1169" s="17" t="s">
        <v>42</v>
      </c>
      <c r="D1169" s="17" t="s">
        <v>43</v>
      </c>
      <c r="E1169" s="17" t="s">
        <v>14</v>
      </c>
      <c r="F1169" s="40">
        <v>377.84699999999998</v>
      </c>
      <c r="G1169" s="17">
        <v>23</v>
      </c>
      <c r="H1169" s="30">
        <v>16.43</v>
      </c>
      <c r="I1169" s="20" t="str">
        <f>IF(B1169="","",VLOOKUP(B1169,[1]BASEDIESEL!$A$2:$AAA$11770,6))</f>
        <v>FRENTE-03</v>
      </c>
    </row>
    <row r="1170" spans="1:9" x14ac:dyDescent="0.25">
      <c r="A1170" s="7">
        <v>46169</v>
      </c>
      <c r="B1170" s="50">
        <v>3025</v>
      </c>
      <c r="C1170" s="16" t="s">
        <v>42</v>
      </c>
      <c r="D1170" s="16" t="s">
        <v>43</v>
      </c>
      <c r="E1170" s="16" t="s">
        <v>14</v>
      </c>
      <c r="F1170" s="39">
        <v>320.38600000000002</v>
      </c>
      <c r="G1170" s="16">
        <v>21</v>
      </c>
      <c r="H1170" s="29">
        <v>15.26</v>
      </c>
      <c r="I1170" s="20" t="str">
        <f>IF(B1170="","",VLOOKUP(B1170,[1]BASEDIESEL!$A$2:$AAA$11770,6))</f>
        <v>FRENTE-03</v>
      </c>
    </row>
    <row r="1171" spans="1:9" x14ac:dyDescent="0.25">
      <c r="A1171" s="7">
        <v>46169</v>
      </c>
      <c r="B1171" s="51">
        <v>3026</v>
      </c>
      <c r="C1171" s="17" t="s">
        <v>42</v>
      </c>
      <c r="D1171" s="17" t="s">
        <v>43</v>
      </c>
      <c r="E1171" s="17" t="s">
        <v>14</v>
      </c>
      <c r="F1171" s="40">
        <v>472.786</v>
      </c>
      <c r="G1171" s="17">
        <v>29</v>
      </c>
      <c r="H1171" s="30">
        <v>16.3</v>
      </c>
      <c r="I1171" s="20" t="str">
        <f>IF(B1171="","",VLOOKUP(B1171,[1]BASEDIESEL!$A$2:$AAA$11770,6))</f>
        <v>FRENTE-03</v>
      </c>
    </row>
    <row r="1172" spans="1:9" x14ac:dyDescent="0.25">
      <c r="A1172" s="7">
        <v>46169</v>
      </c>
      <c r="B1172" s="51">
        <v>3031</v>
      </c>
      <c r="C1172" s="17" t="s">
        <v>44</v>
      </c>
      <c r="D1172" s="17" t="s">
        <v>43</v>
      </c>
      <c r="E1172" s="17" t="s">
        <v>14</v>
      </c>
      <c r="F1172" s="40">
        <v>542.04700000000003</v>
      </c>
      <c r="G1172" s="17">
        <v>31</v>
      </c>
      <c r="H1172" s="30">
        <v>17.489999999999998</v>
      </c>
      <c r="I1172" s="20" t="str">
        <f>IF(B1172="","",VLOOKUP(B1172,[1]BASEDIESEL!$A$2:$AAA$11770,6))</f>
        <v>FRENTE-04</v>
      </c>
    </row>
    <row r="1173" spans="1:9" x14ac:dyDescent="0.25">
      <c r="A1173" s="7">
        <v>46169</v>
      </c>
      <c r="B1173" s="50">
        <v>3035</v>
      </c>
      <c r="C1173" s="16" t="s">
        <v>44</v>
      </c>
      <c r="D1173" s="16" t="s">
        <v>43</v>
      </c>
      <c r="E1173" s="16" t="s">
        <v>14</v>
      </c>
      <c r="F1173" s="39">
        <v>739.94500000000005</v>
      </c>
      <c r="G1173" s="16">
        <v>42</v>
      </c>
      <c r="H1173" s="29">
        <v>17.62</v>
      </c>
      <c r="I1173" s="20" t="str">
        <f>IF(B1173="","",VLOOKUP(B1173,[1]BASEDIESEL!$A$2:$AAA$11770,6))</f>
        <v>FRENTE-04</v>
      </c>
    </row>
    <row r="1174" spans="1:9" x14ac:dyDescent="0.25">
      <c r="A1174" s="7">
        <v>46169</v>
      </c>
      <c r="B1174" s="51">
        <v>3041</v>
      </c>
      <c r="C1174" s="17" t="s">
        <v>42</v>
      </c>
      <c r="D1174" s="17" t="s">
        <v>43</v>
      </c>
      <c r="E1174" s="17" t="s">
        <v>14</v>
      </c>
      <c r="F1174" s="40">
        <v>347.95600000000002</v>
      </c>
      <c r="G1174" s="17">
        <v>22</v>
      </c>
      <c r="H1174" s="30">
        <v>15.82</v>
      </c>
      <c r="I1174" s="20" t="str">
        <f>IF(B1174="","",VLOOKUP(B1174,[1]BASEDIESEL!$A$2:$AAA$11770,6))</f>
        <v>FRENTE-04</v>
      </c>
    </row>
    <row r="1175" spans="1:9" x14ac:dyDescent="0.25">
      <c r="A1175" s="7">
        <v>46169</v>
      </c>
      <c r="B1175" s="51">
        <v>3043</v>
      </c>
      <c r="C1175" s="17" t="s">
        <v>42</v>
      </c>
      <c r="D1175" s="17" t="s">
        <v>43</v>
      </c>
      <c r="E1175" s="17" t="s">
        <v>14</v>
      </c>
      <c r="F1175" s="40">
        <v>694.71199999999999</v>
      </c>
      <c r="G1175" s="17">
        <v>40</v>
      </c>
      <c r="H1175" s="30">
        <v>17.37</v>
      </c>
      <c r="I1175" s="20" t="str">
        <f>IF(B1175="","",VLOOKUP(B1175,[1]BASEDIESEL!$A$2:$AAA$11770,6))</f>
        <v>FRENTE-04</v>
      </c>
    </row>
    <row r="1176" spans="1:9" x14ac:dyDescent="0.25">
      <c r="A1176" s="7">
        <v>46169</v>
      </c>
      <c r="B1176" s="50">
        <v>3047</v>
      </c>
      <c r="C1176" s="16" t="s">
        <v>42</v>
      </c>
      <c r="D1176" s="16" t="s">
        <v>43</v>
      </c>
      <c r="E1176" s="16" t="s">
        <v>14</v>
      </c>
      <c r="F1176" s="39">
        <v>822.52</v>
      </c>
      <c r="G1176" s="16">
        <v>46</v>
      </c>
      <c r="H1176" s="29">
        <v>17.88</v>
      </c>
      <c r="I1176" s="20" t="str">
        <f>IF(B1176="","",VLOOKUP(B1176,[1]BASEDIESEL!$A$2:$AAA$11770,6))</f>
        <v>FRENTE-05</v>
      </c>
    </row>
    <row r="1177" spans="1:9" x14ac:dyDescent="0.25">
      <c r="A1177" s="7">
        <v>46169</v>
      </c>
      <c r="B1177" s="51">
        <v>3048</v>
      </c>
      <c r="C1177" s="17" t="s">
        <v>42</v>
      </c>
      <c r="D1177" s="17" t="s">
        <v>43</v>
      </c>
      <c r="E1177" s="17" t="s">
        <v>14</v>
      </c>
      <c r="F1177" s="40">
        <v>513.51499999999999</v>
      </c>
      <c r="G1177" s="17">
        <v>30</v>
      </c>
      <c r="H1177" s="30">
        <v>17.12</v>
      </c>
      <c r="I1177" s="20" t="str">
        <f>IF(B1177="","",VLOOKUP(B1177,[1]BASEDIESEL!$A$2:$AAA$11770,6))</f>
        <v>FRENTE-05</v>
      </c>
    </row>
    <row r="1178" spans="1:9" x14ac:dyDescent="0.25">
      <c r="A1178" s="7">
        <v>46169</v>
      </c>
      <c r="B1178" s="50">
        <v>3049</v>
      </c>
      <c r="C1178" s="16" t="s">
        <v>42</v>
      </c>
      <c r="D1178" s="16" t="s">
        <v>43</v>
      </c>
      <c r="E1178" s="16" t="s">
        <v>14</v>
      </c>
      <c r="F1178" s="39">
        <v>643.17499999999995</v>
      </c>
      <c r="G1178" s="16">
        <v>37</v>
      </c>
      <c r="H1178" s="29">
        <v>17.38</v>
      </c>
      <c r="I1178" s="20" t="str">
        <f>IF(B1178="","",VLOOKUP(B1178,[1]BASEDIESEL!$A$2:$AAA$11770,6))</f>
        <v>FRENTE-05</v>
      </c>
    </row>
    <row r="1179" spans="1:9" x14ac:dyDescent="0.25">
      <c r="A1179" s="7">
        <v>46169</v>
      </c>
      <c r="B1179" s="51">
        <v>3050</v>
      </c>
      <c r="C1179" s="17" t="s">
        <v>42</v>
      </c>
      <c r="D1179" s="17" t="s">
        <v>43</v>
      </c>
      <c r="E1179" s="17" t="s">
        <v>14</v>
      </c>
      <c r="F1179" s="40">
        <v>605.87</v>
      </c>
      <c r="G1179" s="17">
        <v>37</v>
      </c>
      <c r="H1179" s="30">
        <v>16.37</v>
      </c>
      <c r="I1179" s="20" t="str">
        <f>IF(B1179="","",VLOOKUP(B1179,[1]BASEDIESEL!$A$2:$AAA$11770,6))</f>
        <v>FRENTE-05</v>
      </c>
    </row>
    <row r="1180" spans="1:9" x14ac:dyDescent="0.25">
      <c r="A1180" s="7">
        <v>46169</v>
      </c>
      <c r="B1180" s="51">
        <v>3028</v>
      </c>
      <c r="C1180" s="17" t="s">
        <v>44</v>
      </c>
      <c r="D1180" s="17" t="s">
        <v>43</v>
      </c>
      <c r="E1180" s="17" t="s">
        <v>14</v>
      </c>
      <c r="F1180" s="40">
        <v>327.65600000000001</v>
      </c>
      <c r="G1180" s="17">
        <v>19</v>
      </c>
      <c r="H1180" s="30">
        <v>17.25</v>
      </c>
      <c r="I1180" s="20" t="str">
        <f>IF(B1180="","",VLOOKUP(B1180,[1]BASEDIESEL!$A$2:$AAA$11770,6))</f>
        <v>FRENTE-06</v>
      </c>
    </row>
    <row r="1181" spans="1:9" x14ac:dyDescent="0.25">
      <c r="A1181" s="7">
        <v>46169</v>
      </c>
      <c r="B1181" s="51">
        <v>3034</v>
      </c>
      <c r="C1181" s="17" t="s">
        <v>44</v>
      </c>
      <c r="D1181" s="17" t="s">
        <v>43</v>
      </c>
      <c r="E1181" s="17" t="s">
        <v>14</v>
      </c>
      <c r="F1181" s="40">
        <v>319.05900000000003</v>
      </c>
      <c r="G1181" s="17">
        <v>21</v>
      </c>
      <c r="H1181" s="30">
        <v>15.19</v>
      </c>
      <c r="I1181" s="20" t="str">
        <f>IF(B1181="","",VLOOKUP(B1181,[1]BASEDIESEL!$A$2:$AAA$11770,6))</f>
        <v>FRENTE-06</v>
      </c>
    </row>
    <row r="1182" spans="1:9" x14ac:dyDescent="0.25">
      <c r="A1182" s="7">
        <v>46169</v>
      </c>
      <c r="B1182" s="50">
        <v>3042</v>
      </c>
      <c r="C1182" s="16" t="s">
        <v>42</v>
      </c>
      <c r="D1182" s="16" t="s">
        <v>43</v>
      </c>
      <c r="E1182" s="16" t="s">
        <v>14</v>
      </c>
      <c r="F1182" s="39">
        <v>95.114999999999995</v>
      </c>
      <c r="G1182" s="16">
        <v>6</v>
      </c>
      <c r="H1182" s="29">
        <v>15.85</v>
      </c>
      <c r="I1182" s="20" t="str">
        <f>IF(B1182="","",VLOOKUP(B1182,[1]BASEDIESEL!$A$2:$AAA$11770,6))</f>
        <v>FRENTE-06</v>
      </c>
    </row>
    <row r="1183" spans="1:9" x14ac:dyDescent="0.25">
      <c r="A1183" s="7">
        <v>46169</v>
      </c>
      <c r="B1183" s="51">
        <v>3046</v>
      </c>
      <c r="C1183" s="17" t="s">
        <v>42</v>
      </c>
      <c r="D1183" s="17" t="s">
        <v>43</v>
      </c>
      <c r="E1183" s="17" t="s">
        <v>14</v>
      </c>
      <c r="F1183" s="40">
        <v>96.09</v>
      </c>
      <c r="G1183" s="17">
        <v>5</v>
      </c>
      <c r="H1183" s="30">
        <v>19.22</v>
      </c>
      <c r="I1183" s="20" t="str">
        <f>IF(B1183="","",VLOOKUP(B1183,[1]BASEDIESEL!$A$2:$AAA$11770,6))</f>
        <v>FRENTE-06</v>
      </c>
    </row>
    <row r="1184" spans="1:9" x14ac:dyDescent="0.25">
      <c r="A1184" s="7">
        <v>46169</v>
      </c>
      <c r="B1184" s="50">
        <v>3027</v>
      </c>
      <c r="C1184" s="16" t="s">
        <v>44</v>
      </c>
      <c r="D1184" s="16" t="s">
        <v>43</v>
      </c>
      <c r="E1184" s="16" t="s">
        <v>14</v>
      </c>
      <c r="F1184" s="39">
        <v>333.79599999999999</v>
      </c>
      <c r="G1184" s="16">
        <v>16</v>
      </c>
      <c r="H1184" s="29">
        <v>20.86</v>
      </c>
      <c r="I1184" s="20" t="str">
        <f>IF(B1184="","",VLOOKUP(B1184,[1]BASEDIESEL!$A$2:$AAA$11770,6))</f>
        <v>FRENTE-04</v>
      </c>
    </row>
    <row r="1185" spans="1:9" x14ac:dyDescent="0.25">
      <c r="A1185" s="7">
        <v>46169</v>
      </c>
      <c r="B1185" s="50">
        <v>3030</v>
      </c>
      <c r="C1185" s="16" t="s">
        <v>44</v>
      </c>
      <c r="D1185" s="16" t="s">
        <v>43</v>
      </c>
      <c r="E1185" s="16" t="s">
        <v>14</v>
      </c>
      <c r="F1185" s="39">
        <v>91.504999999999995</v>
      </c>
      <c r="G1185" s="16">
        <v>6</v>
      </c>
      <c r="H1185" s="29">
        <v>15.25</v>
      </c>
      <c r="I1185" s="20" t="str">
        <f>IF(B1185="","",VLOOKUP(B1185,[1]BASEDIESEL!$A$2:$AAA$11770,6))</f>
        <v>FRENTE-07</v>
      </c>
    </row>
    <row r="1186" spans="1:9" x14ac:dyDescent="0.25">
      <c r="A1186" s="7">
        <v>46169</v>
      </c>
      <c r="B1186" s="50">
        <v>3045</v>
      </c>
      <c r="C1186" s="16" t="s">
        <v>42</v>
      </c>
      <c r="D1186" s="16" t="s">
        <v>43</v>
      </c>
      <c r="E1186" s="16" t="s">
        <v>14</v>
      </c>
      <c r="F1186" s="39">
        <v>335.62700000000001</v>
      </c>
      <c r="G1186" s="16">
        <v>19</v>
      </c>
      <c r="H1186" s="29">
        <v>17.66</v>
      </c>
      <c r="I1186" s="20" t="str">
        <f>IF(B1186="","",VLOOKUP(B1186,[1]BASEDIESEL!$A$2:$AAA$11770,6))</f>
        <v>FRENTE-07</v>
      </c>
    </row>
    <row r="1187" spans="1:9" x14ac:dyDescent="0.25">
      <c r="A1187" s="7">
        <v>46169</v>
      </c>
      <c r="B1187" s="50">
        <v>3033</v>
      </c>
      <c r="C1187" s="16" t="s">
        <v>44</v>
      </c>
      <c r="D1187" s="16" t="s">
        <v>43</v>
      </c>
      <c r="E1187" s="16" t="s">
        <v>14</v>
      </c>
      <c r="F1187" s="39">
        <v>92.471999999999994</v>
      </c>
      <c r="G1187" s="16">
        <v>5</v>
      </c>
      <c r="H1187" s="29">
        <v>18.489999999999998</v>
      </c>
      <c r="I1187" s="20" t="str">
        <f>IF(B1187="","",VLOOKUP(B1187,[1]BASEDIESEL!$A$2:$AAA$11770,6))</f>
        <v>FRENTE-07</v>
      </c>
    </row>
    <row r="1188" spans="1:9" x14ac:dyDescent="0.25">
      <c r="A1188" s="7">
        <v>46170</v>
      </c>
      <c r="B1188" s="50">
        <v>3051</v>
      </c>
      <c r="C1188" s="16" t="s">
        <v>45</v>
      </c>
      <c r="D1188" s="16" t="s">
        <v>219</v>
      </c>
      <c r="E1188" s="16" t="s">
        <v>220</v>
      </c>
      <c r="F1188" s="39">
        <v>727.07500000000005</v>
      </c>
      <c r="G1188" s="16">
        <v>44</v>
      </c>
      <c r="H1188" s="29">
        <v>16.52</v>
      </c>
      <c r="I1188" s="20" t="str">
        <f>IF(B1188="","",VLOOKUP(B1188,[1]BASEDIESEL!$A$2:$AAA$11770,6))</f>
        <v>FRENTE-01</v>
      </c>
    </row>
    <row r="1189" spans="1:9" x14ac:dyDescent="0.25">
      <c r="A1189" s="7">
        <v>46170</v>
      </c>
      <c r="B1189" s="51">
        <v>3052</v>
      </c>
      <c r="C1189" s="17" t="s">
        <v>45</v>
      </c>
      <c r="D1189" s="17" t="s">
        <v>219</v>
      </c>
      <c r="E1189" s="17" t="s">
        <v>220</v>
      </c>
      <c r="F1189" s="40">
        <v>604.07000000000005</v>
      </c>
      <c r="G1189" s="17">
        <v>39</v>
      </c>
      <c r="H1189" s="30">
        <v>15.49</v>
      </c>
      <c r="I1189" s="20" t="str">
        <f>IF(B1189="","",VLOOKUP(B1189,[1]BASEDIESEL!$A$2:$AAA$11770,6))</f>
        <v>FRENTE-01</v>
      </c>
    </row>
    <row r="1190" spans="1:9" x14ac:dyDescent="0.25">
      <c r="A1190" s="7">
        <v>46170</v>
      </c>
      <c r="B1190" s="50">
        <v>3053</v>
      </c>
      <c r="C1190" s="16" t="s">
        <v>45</v>
      </c>
      <c r="D1190" s="16" t="s">
        <v>219</v>
      </c>
      <c r="E1190" s="16" t="s">
        <v>220</v>
      </c>
      <c r="F1190" s="39">
        <v>695.54</v>
      </c>
      <c r="G1190" s="16">
        <v>43</v>
      </c>
      <c r="H1190" s="29">
        <v>16.18</v>
      </c>
      <c r="I1190" s="20" t="str">
        <f>IF(B1190="","",VLOOKUP(B1190,[1]BASEDIESEL!$A$2:$AAA$11770,6))</f>
        <v>FRENTE-01</v>
      </c>
    </row>
    <row r="1191" spans="1:9" x14ac:dyDescent="0.25">
      <c r="A1191" s="7">
        <v>46170</v>
      </c>
      <c r="B1191" s="51">
        <v>3054</v>
      </c>
      <c r="C1191" s="17" t="s">
        <v>45</v>
      </c>
      <c r="D1191" s="17" t="s">
        <v>219</v>
      </c>
      <c r="E1191" s="17" t="s">
        <v>220</v>
      </c>
      <c r="F1191" s="40">
        <v>564.375</v>
      </c>
      <c r="G1191" s="17">
        <v>35</v>
      </c>
      <c r="H1191" s="30">
        <v>16.13</v>
      </c>
      <c r="I1191" s="20" t="str">
        <f>IF(B1191="","",VLOOKUP(B1191,[1]BASEDIESEL!$A$2:$AAA$11770,6))</f>
        <v>FRENTE-01</v>
      </c>
    </row>
    <row r="1192" spans="1:9" x14ac:dyDescent="0.25">
      <c r="A1192" s="7">
        <v>46170</v>
      </c>
      <c r="B1192" s="50">
        <v>3019</v>
      </c>
      <c r="C1192" s="16" t="s">
        <v>42</v>
      </c>
      <c r="D1192" s="16" t="s">
        <v>43</v>
      </c>
      <c r="E1192" s="16" t="s">
        <v>14</v>
      </c>
      <c r="F1192" s="39">
        <v>394.27499999999998</v>
      </c>
      <c r="G1192" s="16">
        <v>25</v>
      </c>
      <c r="H1192" s="29">
        <v>15.77</v>
      </c>
      <c r="I1192" s="20" t="str">
        <f>IF(B1192="","",VLOOKUP(B1192,[1]BASEDIESEL!$A$2:$AAA$11770,6))</f>
        <v>FRENTE-02</v>
      </c>
    </row>
    <row r="1193" spans="1:9" x14ac:dyDescent="0.25">
      <c r="A1193" s="7">
        <v>46170</v>
      </c>
      <c r="B1193" s="51">
        <v>3020</v>
      </c>
      <c r="C1193" s="17" t="s">
        <v>42</v>
      </c>
      <c r="D1193" s="17" t="s">
        <v>43</v>
      </c>
      <c r="E1193" s="17" t="s">
        <v>14</v>
      </c>
      <c r="F1193" s="40">
        <v>448.20499999999998</v>
      </c>
      <c r="G1193" s="17">
        <v>26</v>
      </c>
      <c r="H1193" s="30">
        <v>17.239999999999998</v>
      </c>
      <c r="I1193" s="20" t="str">
        <f>IF(B1193="","",VLOOKUP(B1193,[1]BASEDIESEL!$A$2:$AAA$11770,6))</f>
        <v>FRENTE-02</v>
      </c>
    </row>
    <row r="1194" spans="1:9" x14ac:dyDescent="0.25">
      <c r="A1194" s="7">
        <v>46170</v>
      </c>
      <c r="B1194" s="50">
        <v>3021</v>
      </c>
      <c r="C1194" s="16" t="s">
        <v>42</v>
      </c>
      <c r="D1194" s="16" t="s">
        <v>43</v>
      </c>
      <c r="E1194" s="16" t="s">
        <v>14</v>
      </c>
      <c r="F1194" s="39">
        <v>508.42500000000001</v>
      </c>
      <c r="G1194" s="16">
        <v>33</v>
      </c>
      <c r="H1194" s="29">
        <v>15.41</v>
      </c>
      <c r="I1194" s="20" t="str">
        <f>IF(B1194="","",VLOOKUP(B1194,[1]BASEDIESEL!$A$2:$AAA$11770,6))</f>
        <v>FRENTE-02</v>
      </c>
    </row>
    <row r="1195" spans="1:9" x14ac:dyDescent="0.25">
      <c r="A1195" s="7">
        <v>46170</v>
      </c>
      <c r="B1195" s="51">
        <v>3022</v>
      </c>
      <c r="C1195" s="17" t="s">
        <v>42</v>
      </c>
      <c r="D1195" s="17" t="s">
        <v>43</v>
      </c>
      <c r="E1195" s="17" t="s">
        <v>14</v>
      </c>
      <c r="F1195" s="40">
        <v>456.55500000000001</v>
      </c>
      <c r="G1195" s="17">
        <v>26</v>
      </c>
      <c r="H1195" s="30">
        <v>17.559999999999999</v>
      </c>
      <c r="I1195" s="20" t="str">
        <f>IF(B1195="","",VLOOKUP(B1195,[1]BASEDIESEL!$A$2:$AAA$11770,6))</f>
        <v>FRENTE-02</v>
      </c>
    </row>
    <row r="1196" spans="1:9" x14ac:dyDescent="0.25">
      <c r="A1196" s="7">
        <v>46170</v>
      </c>
      <c r="B1196" s="50">
        <v>3023</v>
      </c>
      <c r="C1196" s="16" t="s">
        <v>42</v>
      </c>
      <c r="D1196" s="16" t="s">
        <v>43</v>
      </c>
      <c r="E1196" s="16" t="s">
        <v>14</v>
      </c>
      <c r="F1196" s="39">
        <v>534.62900000000002</v>
      </c>
      <c r="G1196" s="16">
        <v>28</v>
      </c>
      <c r="H1196" s="29">
        <v>19.09</v>
      </c>
      <c r="I1196" s="20" t="str">
        <f>IF(B1196="","",VLOOKUP(B1196,[1]BASEDIESEL!$A$2:$AAA$11770,6))</f>
        <v>FRENTE-03</v>
      </c>
    </row>
    <row r="1197" spans="1:9" x14ac:dyDescent="0.25">
      <c r="A1197" s="7">
        <v>46170</v>
      </c>
      <c r="B1197" s="51">
        <v>3024</v>
      </c>
      <c r="C1197" s="17" t="s">
        <v>42</v>
      </c>
      <c r="D1197" s="17" t="s">
        <v>43</v>
      </c>
      <c r="E1197" s="17" t="s">
        <v>14</v>
      </c>
      <c r="F1197" s="40">
        <v>177.25800000000001</v>
      </c>
      <c r="G1197" s="17">
        <v>11</v>
      </c>
      <c r="H1197" s="30">
        <v>16.11</v>
      </c>
      <c r="I1197" s="20" t="str">
        <f>IF(B1197="","",VLOOKUP(B1197,[1]BASEDIESEL!$A$2:$AAA$11770,6))</f>
        <v>FRENTE-03</v>
      </c>
    </row>
    <row r="1198" spans="1:9" x14ac:dyDescent="0.25">
      <c r="A1198" s="7">
        <v>46170</v>
      </c>
      <c r="B1198" s="50">
        <v>3025</v>
      </c>
      <c r="C1198" s="16" t="s">
        <v>42</v>
      </c>
      <c r="D1198" s="16" t="s">
        <v>43</v>
      </c>
      <c r="E1198" s="16" t="s">
        <v>14</v>
      </c>
      <c r="F1198" s="39">
        <v>290.96800000000002</v>
      </c>
      <c r="G1198" s="16">
        <v>17</v>
      </c>
      <c r="H1198" s="29">
        <v>17.12</v>
      </c>
      <c r="I1198" s="20" t="str">
        <f>IF(B1198="","",VLOOKUP(B1198,[1]BASEDIESEL!$A$2:$AAA$11770,6))</f>
        <v>FRENTE-03</v>
      </c>
    </row>
    <row r="1199" spans="1:9" x14ac:dyDescent="0.25">
      <c r="A1199" s="7">
        <v>46170</v>
      </c>
      <c r="B1199" s="51">
        <v>3026</v>
      </c>
      <c r="C1199" s="17" t="s">
        <v>42</v>
      </c>
      <c r="D1199" s="17" t="s">
        <v>43</v>
      </c>
      <c r="E1199" s="17" t="s">
        <v>14</v>
      </c>
      <c r="F1199" s="40">
        <v>333.125</v>
      </c>
      <c r="G1199" s="17">
        <v>20</v>
      </c>
      <c r="H1199" s="30">
        <v>16.66</v>
      </c>
      <c r="I1199" s="20" t="str">
        <f>IF(B1199="","",VLOOKUP(B1199,[1]BASEDIESEL!$A$2:$AAA$11770,6))</f>
        <v>FRENTE-03</v>
      </c>
    </row>
    <row r="1200" spans="1:9" x14ac:dyDescent="0.25">
      <c r="A1200" s="7">
        <v>46170</v>
      </c>
      <c r="B1200" s="51">
        <v>3031</v>
      </c>
      <c r="C1200" s="17" t="s">
        <v>44</v>
      </c>
      <c r="D1200" s="17" t="s">
        <v>43</v>
      </c>
      <c r="E1200" s="17" t="s">
        <v>14</v>
      </c>
      <c r="F1200" s="40">
        <v>464.93900000000002</v>
      </c>
      <c r="G1200" s="17">
        <v>29</v>
      </c>
      <c r="H1200" s="30">
        <v>16.03</v>
      </c>
      <c r="I1200" s="20" t="str">
        <f>IF(B1200="","",VLOOKUP(B1200,[1]BASEDIESEL!$A$2:$AAA$11770,6))</f>
        <v>FRENTE-04</v>
      </c>
    </row>
    <row r="1201" spans="1:9" x14ac:dyDescent="0.25">
      <c r="A1201" s="7">
        <v>46170</v>
      </c>
      <c r="B1201" s="50">
        <v>3035</v>
      </c>
      <c r="C1201" s="16" t="s">
        <v>44</v>
      </c>
      <c r="D1201" s="16" t="s">
        <v>43</v>
      </c>
      <c r="E1201" s="16" t="s">
        <v>14</v>
      </c>
      <c r="F1201" s="39">
        <v>697.37300000000005</v>
      </c>
      <c r="G1201" s="16">
        <v>44</v>
      </c>
      <c r="H1201" s="29">
        <v>15.85</v>
      </c>
      <c r="I1201" s="20" t="str">
        <f>IF(B1201="","",VLOOKUP(B1201,[1]BASEDIESEL!$A$2:$AAA$11770,6))</f>
        <v>FRENTE-04</v>
      </c>
    </row>
    <row r="1202" spans="1:9" x14ac:dyDescent="0.25">
      <c r="A1202" s="7">
        <v>46170</v>
      </c>
      <c r="B1202" s="51">
        <v>3041</v>
      </c>
      <c r="C1202" s="17" t="s">
        <v>42</v>
      </c>
      <c r="D1202" s="17" t="s">
        <v>43</v>
      </c>
      <c r="E1202" s="17" t="s">
        <v>14</v>
      </c>
      <c r="F1202" s="40">
        <v>596.34199999999998</v>
      </c>
      <c r="G1202" s="17">
        <v>38</v>
      </c>
      <c r="H1202" s="30">
        <v>15.69</v>
      </c>
      <c r="I1202" s="20" t="str">
        <f>IF(B1202="","",VLOOKUP(B1202,[1]BASEDIESEL!$A$2:$AAA$11770,6))</f>
        <v>FRENTE-04</v>
      </c>
    </row>
    <row r="1203" spans="1:9" x14ac:dyDescent="0.25">
      <c r="A1203" s="7">
        <v>46170</v>
      </c>
      <c r="B1203" s="51">
        <v>3043</v>
      </c>
      <c r="C1203" s="17" t="s">
        <v>42</v>
      </c>
      <c r="D1203" s="17" t="s">
        <v>43</v>
      </c>
      <c r="E1203" s="17" t="s">
        <v>14</v>
      </c>
      <c r="F1203" s="40">
        <v>126.746</v>
      </c>
      <c r="G1203" s="17">
        <v>8</v>
      </c>
      <c r="H1203" s="30">
        <v>15.84</v>
      </c>
      <c r="I1203" s="20" t="str">
        <f>IF(B1203="","",VLOOKUP(B1203,[1]BASEDIESEL!$A$2:$AAA$11770,6))</f>
        <v>FRENTE-04</v>
      </c>
    </row>
    <row r="1204" spans="1:9" x14ac:dyDescent="0.25">
      <c r="A1204" s="7">
        <v>46170</v>
      </c>
      <c r="B1204" s="50">
        <v>3047</v>
      </c>
      <c r="C1204" s="16" t="s">
        <v>42</v>
      </c>
      <c r="D1204" s="16" t="s">
        <v>43</v>
      </c>
      <c r="E1204" s="16" t="s">
        <v>14</v>
      </c>
      <c r="F1204" s="39">
        <v>915.06</v>
      </c>
      <c r="G1204" s="16">
        <v>45</v>
      </c>
      <c r="H1204" s="29">
        <v>20.329999999999998</v>
      </c>
      <c r="I1204" s="20" t="str">
        <f>IF(B1204="","",VLOOKUP(B1204,[1]BASEDIESEL!$A$2:$AAA$11770,6))</f>
        <v>FRENTE-05</v>
      </c>
    </row>
    <row r="1205" spans="1:9" x14ac:dyDescent="0.25">
      <c r="A1205" s="7">
        <v>46170</v>
      </c>
      <c r="B1205" s="51">
        <v>3048</v>
      </c>
      <c r="C1205" s="17" t="s">
        <v>42</v>
      </c>
      <c r="D1205" s="17" t="s">
        <v>43</v>
      </c>
      <c r="E1205" s="17" t="s">
        <v>14</v>
      </c>
      <c r="F1205" s="40">
        <v>478.38499999999999</v>
      </c>
      <c r="G1205" s="17">
        <v>27</v>
      </c>
      <c r="H1205" s="30">
        <v>17.72</v>
      </c>
      <c r="I1205" s="20" t="str">
        <f>IF(B1205="","",VLOOKUP(B1205,[1]BASEDIESEL!$A$2:$AAA$11770,6))</f>
        <v>FRENTE-05</v>
      </c>
    </row>
    <row r="1206" spans="1:9" x14ac:dyDescent="0.25">
      <c r="A1206" s="7">
        <v>46170</v>
      </c>
      <c r="B1206" s="50">
        <v>3049</v>
      </c>
      <c r="C1206" s="16" t="s">
        <v>42</v>
      </c>
      <c r="D1206" s="16" t="s">
        <v>43</v>
      </c>
      <c r="E1206" s="16" t="s">
        <v>14</v>
      </c>
      <c r="F1206" s="39">
        <v>665.47500000000002</v>
      </c>
      <c r="G1206" s="16">
        <v>37</v>
      </c>
      <c r="H1206" s="29">
        <v>17.989999999999998</v>
      </c>
      <c r="I1206" s="20" t="str">
        <f>IF(B1206="","",VLOOKUP(B1206,[1]BASEDIESEL!$A$2:$AAA$11770,6))</f>
        <v>FRENTE-05</v>
      </c>
    </row>
    <row r="1207" spans="1:9" x14ac:dyDescent="0.25">
      <c r="A1207" s="7">
        <v>46170</v>
      </c>
      <c r="B1207" s="51">
        <v>3050</v>
      </c>
      <c r="C1207" s="17" t="s">
        <v>42</v>
      </c>
      <c r="D1207" s="17" t="s">
        <v>43</v>
      </c>
      <c r="E1207" s="17" t="s">
        <v>14</v>
      </c>
      <c r="F1207" s="40">
        <v>713.24</v>
      </c>
      <c r="G1207" s="17">
        <v>41</v>
      </c>
      <c r="H1207" s="30">
        <v>17.399999999999999</v>
      </c>
      <c r="I1207" s="20" t="str">
        <f>IF(B1207="","",VLOOKUP(B1207,[1]BASEDIESEL!$A$2:$AAA$11770,6))</f>
        <v>FRENTE-05</v>
      </c>
    </row>
    <row r="1208" spans="1:9" x14ac:dyDescent="0.25">
      <c r="A1208" s="7">
        <v>46170</v>
      </c>
      <c r="B1208" s="51">
        <v>3028</v>
      </c>
      <c r="C1208" s="17" t="s">
        <v>44</v>
      </c>
      <c r="D1208" s="17" t="s">
        <v>43</v>
      </c>
      <c r="E1208" s="17" t="s">
        <v>14</v>
      </c>
      <c r="F1208" s="40">
        <v>544.29700000000003</v>
      </c>
      <c r="G1208" s="17">
        <v>28</v>
      </c>
      <c r="H1208" s="30">
        <v>19.440000000000001</v>
      </c>
      <c r="I1208" s="20" t="str">
        <f>IF(B1208="","",VLOOKUP(B1208,[1]BASEDIESEL!$A$2:$AAA$11770,6))</f>
        <v>FRENTE-06</v>
      </c>
    </row>
    <row r="1209" spans="1:9" x14ac:dyDescent="0.25">
      <c r="A1209" s="7">
        <v>46170</v>
      </c>
      <c r="B1209" s="51">
        <v>3034</v>
      </c>
      <c r="C1209" s="17" t="s">
        <v>44</v>
      </c>
      <c r="D1209" s="17" t="s">
        <v>43</v>
      </c>
      <c r="E1209" s="17" t="s">
        <v>14</v>
      </c>
      <c r="F1209" s="40">
        <v>108.566</v>
      </c>
      <c r="G1209" s="17">
        <v>7</v>
      </c>
      <c r="H1209" s="30">
        <v>15.51</v>
      </c>
      <c r="I1209" s="20" t="str">
        <f>IF(B1209="","",VLOOKUP(B1209,[1]BASEDIESEL!$A$2:$AAA$11770,6))</f>
        <v>FRENTE-06</v>
      </c>
    </row>
    <row r="1210" spans="1:9" x14ac:dyDescent="0.25">
      <c r="A1210" s="7">
        <v>46170</v>
      </c>
      <c r="B1210" s="50">
        <v>3042</v>
      </c>
      <c r="C1210" s="16" t="s">
        <v>42</v>
      </c>
      <c r="D1210" s="16" t="s">
        <v>43</v>
      </c>
      <c r="E1210" s="16" t="s">
        <v>14</v>
      </c>
      <c r="F1210" s="39">
        <v>426.35599999999999</v>
      </c>
      <c r="G1210" s="16">
        <v>25</v>
      </c>
      <c r="H1210" s="29">
        <v>17.05</v>
      </c>
      <c r="I1210" s="20" t="str">
        <f>IF(B1210="","",VLOOKUP(B1210,[1]BASEDIESEL!$A$2:$AAA$11770,6))</f>
        <v>FRENTE-06</v>
      </c>
    </row>
    <row r="1211" spans="1:9" x14ac:dyDescent="0.25">
      <c r="A1211" s="7">
        <v>46170</v>
      </c>
      <c r="B1211" s="51">
        <v>3046</v>
      </c>
      <c r="C1211" s="17" t="s">
        <v>42</v>
      </c>
      <c r="D1211" s="17" t="s">
        <v>43</v>
      </c>
      <c r="E1211" s="17" t="s">
        <v>14</v>
      </c>
      <c r="F1211" s="40">
        <v>31.581</v>
      </c>
      <c r="G1211" s="17">
        <v>2</v>
      </c>
      <c r="H1211" s="30">
        <v>15.79</v>
      </c>
      <c r="I1211" s="20" t="str">
        <f>IF(B1211="","",VLOOKUP(B1211,[1]BASEDIESEL!$A$2:$AAA$11770,6))</f>
        <v>FRENTE-06</v>
      </c>
    </row>
    <row r="1212" spans="1:9" x14ac:dyDescent="0.25">
      <c r="A1212" s="7">
        <v>46170</v>
      </c>
      <c r="B1212" s="50">
        <v>3027</v>
      </c>
      <c r="C1212" s="16" t="s">
        <v>44</v>
      </c>
      <c r="D1212" s="16" t="s">
        <v>43</v>
      </c>
      <c r="E1212" s="16" t="s">
        <v>14</v>
      </c>
      <c r="F1212" s="39">
        <v>520.47500000000002</v>
      </c>
      <c r="G1212" s="16">
        <v>31</v>
      </c>
      <c r="H1212" s="29">
        <v>16.79</v>
      </c>
      <c r="I1212" s="20" t="str">
        <f>IF(B1212="","",VLOOKUP(B1212,[1]BASEDIESEL!$A$2:$AAA$11770,6))</f>
        <v>FRENTE-04</v>
      </c>
    </row>
    <row r="1213" spans="1:9" x14ac:dyDescent="0.25">
      <c r="A1213" s="7">
        <v>46170</v>
      </c>
      <c r="B1213" s="50">
        <v>3030</v>
      </c>
      <c r="C1213" s="16" t="s">
        <v>44</v>
      </c>
      <c r="D1213" s="16" t="s">
        <v>43</v>
      </c>
      <c r="E1213" s="16" t="s">
        <v>14</v>
      </c>
      <c r="F1213" s="39">
        <v>618.71100000000001</v>
      </c>
      <c r="G1213" s="16">
        <v>36</v>
      </c>
      <c r="H1213" s="29">
        <v>17.190000000000001</v>
      </c>
      <c r="I1213" s="20" t="str">
        <f>IF(B1213="","",VLOOKUP(B1213,[1]BASEDIESEL!$A$2:$AAA$11770,6))</f>
        <v>FRENTE-07</v>
      </c>
    </row>
    <row r="1214" spans="1:9" x14ac:dyDescent="0.25">
      <c r="A1214" s="7">
        <v>46170</v>
      </c>
      <c r="B1214" s="50">
        <v>3045</v>
      </c>
      <c r="C1214" s="16" t="s">
        <v>42</v>
      </c>
      <c r="D1214" s="16" t="s">
        <v>43</v>
      </c>
      <c r="E1214" s="16" t="s">
        <v>14</v>
      </c>
      <c r="F1214" s="39">
        <v>352.053</v>
      </c>
      <c r="G1214" s="16">
        <v>23</v>
      </c>
      <c r="H1214" s="29">
        <v>15.31</v>
      </c>
      <c r="I1214" s="20" t="str">
        <f>IF(B1214="","",VLOOKUP(B1214,[1]BASEDIESEL!$A$2:$AAA$11770,6))</f>
        <v>FRENTE-07</v>
      </c>
    </row>
    <row r="1215" spans="1:9" x14ac:dyDescent="0.25">
      <c r="A1215" s="7">
        <v>46170</v>
      </c>
      <c r="B1215" s="50">
        <v>3033</v>
      </c>
      <c r="C1215" s="16" t="s">
        <v>44</v>
      </c>
      <c r="D1215" s="16" t="s">
        <v>43</v>
      </c>
      <c r="E1215" s="16" t="s">
        <v>14</v>
      </c>
      <c r="F1215" s="39">
        <v>329.84100000000001</v>
      </c>
      <c r="G1215" s="16">
        <v>23</v>
      </c>
      <c r="H1215" s="29">
        <v>14.34</v>
      </c>
      <c r="I1215" s="20" t="str">
        <f>IF(B1215="","",VLOOKUP(B1215,[1]BASEDIESEL!$A$2:$AAA$11770,6))</f>
        <v>FRENTE-07</v>
      </c>
    </row>
    <row r="1216" spans="1:9" x14ac:dyDescent="0.25">
      <c r="A1216" s="7">
        <v>46171</v>
      </c>
      <c r="B1216" s="51">
        <v>3051</v>
      </c>
      <c r="C1216" s="17" t="s">
        <v>45</v>
      </c>
      <c r="D1216" s="17" t="s">
        <v>219</v>
      </c>
      <c r="E1216" s="17" t="s">
        <v>220</v>
      </c>
      <c r="F1216" s="40">
        <v>540.92499999999995</v>
      </c>
      <c r="G1216" s="17">
        <v>33</v>
      </c>
      <c r="H1216" s="30">
        <v>16.39</v>
      </c>
      <c r="I1216" s="20" t="str">
        <f>IF(B1216="","",VLOOKUP(B1216,[1]BASEDIESEL!$A$2:$AAA$11770,6))</f>
        <v>FRENTE-01</v>
      </c>
    </row>
    <row r="1217" spans="1:9" x14ac:dyDescent="0.25">
      <c r="A1217" s="7">
        <v>46171</v>
      </c>
      <c r="B1217" s="50">
        <v>3052</v>
      </c>
      <c r="C1217" s="16" t="s">
        <v>45</v>
      </c>
      <c r="D1217" s="16" t="s">
        <v>219</v>
      </c>
      <c r="E1217" s="16" t="s">
        <v>220</v>
      </c>
      <c r="F1217" s="39">
        <v>455.83</v>
      </c>
      <c r="G1217" s="16">
        <v>31</v>
      </c>
      <c r="H1217" s="29">
        <v>14.7</v>
      </c>
      <c r="I1217" s="20" t="str">
        <f>IF(B1217="","",VLOOKUP(B1217,[1]BASEDIESEL!$A$2:$AAA$11770,6))</f>
        <v>FRENTE-01</v>
      </c>
    </row>
    <row r="1218" spans="1:9" x14ac:dyDescent="0.25">
      <c r="A1218" s="7">
        <v>46171</v>
      </c>
      <c r="B1218" s="51">
        <v>3053</v>
      </c>
      <c r="C1218" s="17" t="s">
        <v>45</v>
      </c>
      <c r="D1218" s="17" t="s">
        <v>219</v>
      </c>
      <c r="E1218" s="17" t="s">
        <v>220</v>
      </c>
      <c r="F1218" s="40">
        <v>689.17</v>
      </c>
      <c r="G1218" s="17">
        <v>42</v>
      </c>
      <c r="H1218" s="30">
        <v>16.41</v>
      </c>
      <c r="I1218" s="20" t="str">
        <f>IF(B1218="","",VLOOKUP(B1218,[1]BASEDIESEL!$A$2:$AAA$11770,6))</f>
        <v>FRENTE-01</v>
      </c>
    </row>
    <row r="1219" spans="1:9" x14ac:dyDescent="0.25">
      <c r="A1219" s="7">
        <v>46171</v>
      </c>
      <c r="B1219" s="50">
        <v>3054</v>
      </c>
      <c r="C1219" s="16" t="s">
        <v>45</v>
      </c>
      <c r="D1219" s="16" t="s">
        <v>219</v>
      </c>
      <c r="E1219" s="16" t="s">
        <v>220</v>
      </c>
      <c r="F1219" s="39">
        <v>582.995</v>
      </c>
      <c r="G1219" s="16">
        <v>38</v>
      </c>
      <c r="H1219" s="29">
        <v>15.34</v>
      </c>
      <c r="I1219" s="20" t="str">
        <f>IF(B1219="","",VLOOKUP(B1219,[1]BASEDIESEL!$A$2:$AAA$11770,6))</f>
        <v>FRENTE-01</v>
      </c>
    </row>
    <row r="1220" spans="1:9" x14ac:dyDescent="0.25">
      <c r="A1220" s="7">
        <v>46171</v>
      </c>
      <c r="B1220" s="50">
        <v>3019</v>
      </c>
      <c r="C1220" s="16" t="s">
        <v>42</v>
      </c>
      <c r="D1220" s="16" t="s">
        <v>43</v>
      </c>
      <c r="E1220" s="16" t="s">
        <v>14</v>
      </c>
      <c r="F1220" s="39">
        <v>461.44</v>
      </c>
      <c r="G1220" s="16">
        <v>25</v>
      </c>
      <c r="H1220" s="29">
        <v>18.46</v>
      </c>
      <c r="I1220" s="20" t="str">
        <f>IF(B1220="","",VLOOKUP(B1220,[1]BASEDIESEL!$A$2:$AAA$11770,6))</f>
        <v>FRENTE-02</v>
      </c>
    </row>
    <row r="1221" spans="1:9" x14ac:dyDescent="0.25">
      <c r="A1221" s="7">
        <v>46171</v>
      </c>
      <c r="B1221" s="51">
        <v>3020</v>
      </c>
      <c r="C1221" s="17" t="s">
        <v>42</v>
      </c>
      <c r="D1221" s="17" t="s">
        <v>43</v>
      </c>
      <c r="E1221" s="17" t="s">
        <v>14</v>
      </c>
      <c r="F1221" s="40">
        <v>427.25</v>
      </c>
      <c r="G1221" s="17">
        <v>21</v>
      </c>
      <c r="H1221" s="30">
        <v>20.350000000000001</v>
      </c>
      <c r="I1221" s="20" t="str">
        <f>IF(B1221="","",VLOOKUP(B1221,[1]BASEDIESEL!$A$2:$AAA$11770,6))</f>
        <v>FRENTE-02</v>
      </c>
    </row>
    <row r="1222" spans="1:9" x14ac:dyDescent="0.25">
      <c r="A1222" s="7">
        <v>46171</v>
      </c>
      <c r="B1222" s="50">
        <v>3021</v>
      </c>
      <c r="C1222" s="16" t="s">
        <v>42</v>
      </c>
      <c r="D1222" s="16" t="s">
        <v>43</v>
      </c>
      <c r="E1222" s="16" t="s">
        <v>14</v>
      </c>
      <c r="F1222" s="39">
        <v>199.39500000000001</v>
      </c>
      <c r="G1222" s="16">
        <v>12</v>
      </c>
      <c r="H1222" s="29">
        <v>16.62</v>
      </c>
      <c r="I1222" s="20" t="str">
        <f>IF(B1222="","",VLOOKUP(B1222,[1]BASEDIESEL!$A$2:$AAA$11770,6))</f>
        <v>FRENTE-02</v>
      </c>
    </row>
    <row r="1223" spans="1:9" x14ac:dyDescent="0.25">
      <c r="A1223" s="7">
        <v>46171</v>
      </c>
      <c r="B1223" s="51">
        <v>3022</v>
      </c>
      <c r="C1223" s="17" t="s">
        <v>42</v>
      </c>
      <c r="D1223" s="17" t="s">
        <v>43</v>
      </c>
      <c r="E1223" s="17" t="s">
        <v>14</v>
      </c>
      <c r="F1223" s="40">
        <v>303.83499999999998</v>
      </c>
      <c r="G1223" s="17">
        <v>18</v>
      </c>
      <c r="H1223" s="30">
        <v>16.88</v>
      </c>
      <c r="I1223" s="20" t="str">
        <f>IF(B1223="","",VLOOKUP(B1223,[1]BASEDIESEL!$A$2:$AAA$11770,6))</f>
        <v>FRENTE-02</v>
      </c>
    </row>
    <row r="1224" spans="1:9" x14ac:dyDescent="0.25">
      <c r="A1224" s="7">
        <v>46171</v>
      </c>
      <c r="B1224" s="50">
        <v>3023</v>
      </c>
      <c r="C1224" s="16" t="s">
        <v>42</v>
      </c>
      <c r="D1224" s="16" t="s">
        <v>43</v>
      </c>
      <c r="E1224" s="16" t="s">
        <v>14</v>
      </c>
      <c r="F1224" s="39">
        <v>616.20399999999995</v>
      </c>
      <c r="G1224" s="16">
        <v>33</v>
      </c>
      <c r="H1224" s="29">
        <v>18.670000000000002</v>
      </c>
      <c r="I1224" s="20" t="str">
        <f>IF(B1224="","",VLOOKUP(B1224,[1]BASEDIESEL!$A$2:$AAA$11770,6))</f>
        <v>FRENTE-03</v>
      </c>
    </row>
    <row r="1225" spans="1:9" x14ac:dyDescent="0.25">
      <c r="A1225" s="7">
        <v>46171</v>
      </c>
      <c r="B1225" s="51">
        <v>3024</v>
      </c>
      <c r="C1225" s="17" t="s">
        <v>42</v>
      </c>
      <c r="D1225" s="17" t="s">
        <v>43</v>
      </c>
      <c r="E1225" s="17" t="s">
        <v>14</v>
      </c>
      <c r="F1225" s="40">
        <v>740.39499999999998</v>
      </c>
      <c r="G1225" s="17">
        <v>41</v>
      </c>
      <c r="H1225" s="30">
        <v>18.059999999999999</v>
      </c>
      <c r="I1225" s="20" t="str">
        <f>IF(B1225="","",VLOOKUP(B1225,[1]BASEDIESEL!$A$2:$AAA$11770,6))</f>
        <v>FRENTE-03</v>
      </c>
    </row>
    <row r="1226" spans="1:9" x14ac:dyDescent="0.25">
      <c r="A1226" s="7">
        <v>46171</v>
      </c>
      <c r="B1226" s="50">
        <v>3025</v>
      </c>
      <c r="C1226" s="16" t="s">
        <v>42</v>
      </c>
      <c r="D1226" s="16" t="s">
        <v>43</v>
      </c>
      <c r="E1226" s="16" t="s">
        <v>14</v>
      </c>
      <c r="F1226" s="39">
        <v>555.28499999999997</v>
      </c>
      <c r="G1226" s="16">
        <v>31</v>
      </c>
      <c r="H1226" s="29">
        <v>17.91</v>
      </c>
      <c r="I1226" s="20" t="str">
        <f>IF(B1226="","",VLOOKUP(B1226,[1]BASEDIESEL!$A$2:$AAA$11770,6))</f>
        <v>FRENTE-03</v>
      </c>
    </row>
    <row r="1227" spans="1:9" x14ac:dyDescent="0.25">
      <c r="A1227" s="7">
        <v>46171</v>
      </c>
      <c r="B1227" s="51">
        <v>3026</v>
      </c>
      <c r="C1227" s="17" t="s">
        <v>42</v>
      </c>
      <c r="D1227" s="17" t="s">
        <v>43</v>
      </c>
      <c r="E1227" s="17" t="s">
        <v>14</v>
      </c>
      <c r="F1227" s="40">
        <v>683.25599999999997</v>
      </c>
      <c r="G1227" s="17">
        <v>39</v>
      </c>
      <c r="H1227" s="30">
        <v>17.52</v>
      </c>
      <c r="I1227" s="20" t="str">
        <f>IF(B1227="","",VLOOKUP(B1227,[1]BASEDIESEL!$A$2:$AAA$11770,6))</f>
        <v>FRENTE-03</v>
      </c>
    </row>
    <row r="1228" spans="1:9" x14ac:dyDescent="0.25">
      <c r="A1228" s="7">
        <v>46171</v>
      </c>
      <c r="B1228" s="51">
        <v>3031</v>
      </c>
      <c r="C1228" s="17" t="s">
        <v>44</v>
      </c>
      <c r="D1228" s="17" t="s">
        <v>43</v>
      </c>
      <c r="E1228" s="17" t="s">
        <v>14</v>
      </c>
      <c r="F1228" s="40">
        <v>436.74799999999999</v>
      </c>
      <c r="G1228" s="17">
        <v>26</v>
      </c>
      <c r="H1228" s="30">
        <v>16.8</v>
      </c>
      <c r="I1228" s="20" t="str">
        <f>IF(B1228="","",VLOOKUP(B1228,[1]BASEDIESEL!$A$2:$AAA$11770,6))</f>
        <v>FRENTE-04</v>
      </c>
    </row>
    <row r="1229" spans="1:9" x14ac:dyDescent="0.25">
      <c r="A1229" s="7">
        <v>46171</v>
      </c>
      <c r="B1229" s="50">
        <v>3035</v>
      </c>
      <c r="C1229" s="16" t="s">
        <v>44</v>
      </c>
      <c r="D1229" s="16" t="s">
        <v>43</v>
      </c>
      <c r="E1229" s="16" t="s">
        <v>14</v>
      </c>
      <c r="F1229" s="39">
        <v>298.012</v>
      </c>
      <c r="G1229" s="16">
        <v>17</v>
      </c>
      <c r="H1229" s="29">
        <v>17.53</v>
      </c>
      <c r="I1229" s="20" t="str">
        <f>IF(B1229="","",VLOOKUP(B1229,[1]BASEDIESEL!$A$2:$AAA$11770,6))</f>
        <v>FRENTE-04</v>
      </c>
    </row>
    <row r="1230" spans="1:9" x14ac:dyDescent="0.25">
      <c r="A1230" s="7">
        <v>46171</v>
      </c>
      <c r="B1230" s="51">
        <v>3041</v>
      </c>
      <c r="C1230" s="17" t="s">
        <v>42</v>
      </c>
      <c r="D1230" s="17" t="s">
        <v>43</v>
      </c>
      <c r="E1230" s="17" t="s">
        <v>14</v>
      </c>
      <c r="F1230" s="40">
        <v>463.99700000000001</v>
      </c>
      <c r="G1230" s="17">
        <v>25</v>
      </c>
      <c r="H1230" s="30">
        <v>18.559999999999999</v>
      </c>
      <c r="I1230" s="20" t="str">
        <f>IF(B1230="","",VLOOKUP(B1230,[1]BASEDIESEL!$A$2:$AAA$11770,6))</f>
        <v>FRENTE-04</v>
      </c>
    </row>
    <row r="1231" spans="1:9" x14ac:dyDescent="0.25">
      <c r="A1231" s="7">
        <v>46171</v>
      </c>
      <c r="B1231" s="51">
        <v>3043</v>
      </c>
      <c r="C1231" s="17" t="s">
        <v>42</v>
      </c>
      <c r="D1231" s="17" t="s">
        <v>43</v>
      </c>
      <c r="E1231" s="17" t="s">
        <v>14</v>
      </c>
      <c r="F1231" s="40">
        <v>449.66300000000001</v>
      </c>
      <c r="G1231" s="17">
        <v>27</v>
      </c>
      <c r="H1231" s="30">
        <v>16.649999999999999</v>
      </c>
      <c r="I1231" s="20" t="str">
        <f>IF(B1231="","",VLOOKUP(B1231,[1]BASEDIESEL!$A$2:$AAA$11770,6))</f>
        <v>FRENTE-04</v>
      </c>
    </row>
    <row r="1232" spans="1:9" x14ac:dyDescent="0.25">
      <c r="A1232" s="7">
        <v>46171</v>
      </c>
      <c r="B1232" s="51">
        <v>3047</v>
      </c>
      <c r="C1232" s="17" t="s">
        <v>42</v>
      </c>
      <c r="D1232" s="17" t="s">
        <v>43</v>
      </c>
      <c r="E1232" s="17" t="s">
        <v>14</v>
      </c>
      <c r="F1232" s="40">
        <v>582.45600000000002</v>
      </c>
      <c r="G1232" s="17">
        <v>33</v>
      </c>
      <c r="H1232" s="30">
        <v>17.649999999999999</v>
      </c>
      <c r="I1232" s="20" t="str">
        <f>IF(B1232="","",VLOOKUP(B1232,[1]BASEDIESEL!$A$2:$AAA$11770,6))</f>
        <v>FRENTE-05</v>
      </c>
    </row>
    <row r="1233" spans="1:9" x14ac:dyDescent="0.25">
      <c r="A1233" s="7">
        <v>46171</v>
      </c>
      <c r="B1233" s="50">
        <v>3048</v>
      </c>
      <c r="C1233" s="16" t="s">
        <v>42</v>
      </c>
      <c r="D1233" s="16" t="s">
        <v>43</v>
      </c>
      <c r="E1233" s="16" t="s">
        <v>14</v>
      </c>
      <c r="F1233" s="39">
        <v>645.5</v>
      </c>
      <c r="G1233" s="16">
        <v>35</v>
      </c>
      <c r="H1233" s="29">
        <v>18.440000000000001</v>
      </c>
      <c r="I1233" s="20" t="str">
        <f>IF(B1233="","",VLOOKUP(B1233,[1]BASEDIESEL!$A$2:$AAA$11770,6))</f>
        <v>FRENTE-05</v>
      </c>
    </row>
    <row r="1234" spans="1:9" x14ac:dyDescent="0.25">
      <c r="A1234" s="7">
        <v>46171</v>
      </c>
      <c r="B1234" s="51">
        <v>3049</v>
      </c>
      <c r="C1234" s="17" t="s">
        <v>42</v>
      </c>
      <c r="D1234" s="17" t="s">
        <v>43</v>
      </c>
      <c r="E1234" s="17" t="s">
        <v>14</v>
      </c>
      <c r="F1234" s="40">
        <v>629.31799999999998</v>
      </c>
      <c r="G1234" s="17">
        <v>37</v>
      </c>
      <c r="H1234" s="30">
        <v>17.010000000000002</v>
      </c>
      <c r="I1234" s="20" t="str">
        <f>IF(B1234="","",VLOOKUP(B1234,[1]BASEDIESEL!$A$2:$AAA$11770,6))</f>
        <v>FRENTE-05</v>
      </c>
    </row>
    <row r="1235" spans="1:9" x14ac:dyDescent="0.25">
      <c r="A1235" s="7">
        <v>46171</v>
      </c>
      <c r="B1235" s="50">
        <v>3050</v>
      </c>
      <c r="C1235" s="16" t="s">
        <v>42</v>
      </c>
      <c r="D1235" s="16" t="s">
        <v>43</v>
      </c>
      <c r="E1235" s="16" t="s">
        <v>14</v>
      </c>
      <c r="F1235" s="39">
        <v>470.74599999999998</v>
      </c>
      <c r="G1235" s="16">
        <v>30</v>
      </c>
      <c r="H1235" s="29">
        <v>15.69</v>
      </c>
      <c r="I1235" s="20" t="str">
        <f>IF(B1235="","",VLOOKUP(B1235,[1]BASEDIESEL!$A$2:$AAA$11770,6))</f>
        <v>FRENTE-05</v>
      </c>
    </row>
    <row r="1236" spans="1:9" x14ac:dyDescent="0.25">
      <c r="A1236" s="7">
        <v>46171</v>
      </c>
      <c r="B1236" s="51">
        <v>3028</v>
      </c>
      <c r="C1236" s="17" t="s">
        <v>44</v>
      </c>
      <c r="D1236" s="17" t="s">
        <v>43</v>
      </c>
      <c r="E1236" s="17" t="s">
        <v>14</v>
      </c>
      <c r="F1236" s="40">
        <v>283.48</v>
      </c>
      <c r="G1236" s="17">
        <v>17</v>
      </c>
      <c r="H1236" s="30">
        <v>16.68</v>
      </c>
      <c r="I1236" s="20" t="str">
        <f>IF(B1236="","",VLOOKUP(B1236,[1]BASEDIESEL!$A$2:$AAA$11770,6))</f>
        <v>FRENTE-06</v>
      </c>
    </row>
    <row r="1237" spans="1:9" x14ac:dyDescent="0.25">
      <c r="A1237" s="7">
        <v>46171</v>
      </c>
      <c r="B1237" s="51">
        <v>3034</v>
      </c>
      <c r="C1237" s="17" t="s">
        <v>44</v>
      </c>
      <c r="D1237" s="17" t="s">
        <v>43</v>
      </c>
      <c r="E1237" s="17" t="s">
        <v>14</v>
      </c>
      <c r="F1237" s="40">
        <v>167.34299999999999</v>
      </c>
      <c r="G1237" s="17">
        <v>10</v>
      </c>
      <c r="H1237" s="30">
        <v>16.73</v>
      </c>
      <c r="I1237" s="20" t="str">
        <f>IF(B1237="","",VLOOKUP(B1237,[1]BASEDIESEL!$A$2:$AAA$11770,6))</f>
        <v>FRENTE-06</v>
      </c>
    </row>
    <row r="1238" spans="1:9" x14ac:dyDescent="0.25">
      <c r="A1238" s="7">
        <v>46171</v>
      </c>
      <c r="B1238" s="50">
        <v>3042</v>
      </c>
      <c r="C1238" s="16" t="s">
        <v>42</v>
      </c>
      <c r="D1238" s="16" t="s">
        <v>43</v>
      </c>
      <c r="E1238" s="16" t="s">
        <v>14</v>
      </c>
      <c r="F1238" s="39">
        <v>468.50099999999998</v>
      </c>
      <c r="G1238" s="16">
        <v>23</v>
      </c>
      <c r="H1238" s="29">
        <v>20.37</v>
      </c>
      <c r="I1238" s="20" t="str">
        <f>IF(B1238="","",VLOOKUP(B1238,[1]BASEDIESEL!$A$2:$AAA$11770,6))</f>
        <v>FRENTE-06</v>
      </c>
    </row>
    <row r="1239" spans="1:9" x14ac:dyDescent="0.25">
      <c r="A1239" s="7">
        <v>46171</v>
      </c>
      <c r="B1239" s="50">
        <v>3046</v>
      </c>
      <c r="C1239" s="16" t="s">
        <v>42</v>
      </c>
      <c r="D1239" s="16" t="s">
        <v>43</v>
      </c>
      <c r="E1239" s="16" t="s">
        <v>14</v>
      </c>
      <c r="F1239" s="39">
        <v>204.386</v>
      </c>
      <c r="G1239" s="16">
        <v>12</v>
      </c>
      <c r="H1239" s="29">
        <v>17.03</v>
      </c>
      <c r="I1239" s="20" t="str">
        <f>IF(B1239="","",VLOOKUP(B1239,[1]BASEDIESEL!$A$2:$AAA$11770,6))</f>
        <v>FRENTE-06</v>
      </c>
    </row>
    <row r="1240" spans="1:9" x14ac:dyDescent="0.25">
      <c r="A1240" s="7">
        <v>46171</v>
      </c>
      <c r="B1240" s="50">
        <v>3027</v>
      </c>
      <c r="C1240" s="16" t="s">
        <v>44</v>
      </c>
      <c r="D1240" s="16" t="s">
        <v>43</v>
      </c>
      <c r="E1240" s="16" t="s">
        <v>14</v>
      </c>
      <c r="F1240" s="39">
        <v>147.69300000000001</v>
      </c>
      <c r="G1240" s="16">
        <v>11</v>
      </c>
      <c r="H1240" s="29">
        <v>13.43</v>
      </c>
      <c r="I1240" s="20" t="str">
        <f>IF(B1240="","",VLOOKUP(B1240,[1]BASEDIESEL!$A$2:$AAA$11770,6))</f>
        <v>FRENTE-04</v>
      </c>
    </row>
    <row r="1241" spans="1:9" x14ac:dyDescent="0.25">
      <c r="A1241" s="7">
        <v>46171</v>
      </c>
      <c r="B1241" s="50">
        <v>3030</v>
      </c>
      <c r="C1241" s="16" t="s">
        <v>44</v>
      </c>
      <c r="D1241" s="16" t="s">
        <v>43</v>
      </c>
      <c r="E1241" s="16" t="s">
        <v>14</v>
      </c>
      <c r="F1241" s="39">
        <v>439.834</v>
      </c>
      <c r="G1241" s="16">
        <v>25</v>
      </c>
      <c r="H1241" s="29">
        <v>17.59</v>
      </c>
      <c r="I1241" s="20" t="str">
        <f>IF(B1241="","",VLOOKUP(B1241,[1]BASEDIESEL!$A$2:$AAA$11770,6))</f>
        <v>FRENTE-07</v>
      </c>
    </row>
    <row r="1242" spans="1:9" x14ac:dyDescent="0.25">
      <c r="A1242" s="7">
        <v>46171</v>
      </c>
      <c r="B1242" s="50">
        <v>3044</v>
      </c>
      <c r="C1242" s="16" t="s">
        <v>42</v>
      </c>
      <c r="D1242" s="16" t="s">
        <v>43</v>
      </c>
      <c r="E1242" s="16" t="s">
        <v>14</v>
      </c>
      <c r="F1242" s="39">
        <v>235.78700000000001</v>
      </c>
      <c r="G1242" s="16">
        <v>17</v>
      </c>
      <c r="H1242" s="29">
        <v>13.87</v>
      </c>
      <c r="I1242" s="20" t="str">
        <f>IF(B1242="","",VLOOKUP(B1242,[1]BASEDIESEL!$A$2:$AAA$11770,6))</f>
        <v>FRENTE-07</v>
      </c>
    </row>
    <row r="1243" spans="1:9" x14ac:dyDescent="0.25">
      <c r="A1243" s="7">
        <v>46171</v>
      </c>
      <c r="B1243" s="51">
        <v>3045</v>
      </c>
      <c r="C1243" s="17" t="s">
        <v>42</v>
      </c>
      <c r="D1243" s="17" t="s">
        <v>43</v>
      </c>
      <c r="E1243" s="17" t="s">
        <v>14</v>
      </c>
      <c r="F1243" s="40">
        <v>288.298</v>
      </c>
      <c r="G1243" s="17">
        <v>18</v>
      </c>
      <c r="H1243" s="30">
        <v>16.02</v>
      </c>
      <c r="I1243" s="20" t="str">
        <f>IF(B1243="","",VLOOKUP(B1243,[1]BASEDIESEL!$A$2:$AAA$11770,6))</f>
        <v>FRENTE-07</v>
      </c>
    </row>
    <row r="1244" spans="1:9" x14ac:dyDescent="0.25">
      <c r="A1244" s="7">
        <v>46171</v>
      </c>
      <c r="B1244" s="50">
        <v>3033</v>
      </c>
      <c r="C1244" s="16" t="s">
        <v>44</v>
      </c>
      <c r="D1244" s="16" t="s">
        <v>43</v>
      </c>
      <c r="E1244" s="16" t="s">
        <v>14</v>
      </c>
      <c r="F1244" s="39">
        <v>401.26799999999997</v>
      </c>
      <c r="G1244" s="16">
        <v>25</v>
      </c>
      <c r="H1244" s="29">
        <v>16.05</v>
      </c>
      <c r="I1244" s="20" t="str">
        <f>IF(B1244="","",VLOOKUP(B1244,[1]BASEDIESEL!$A$2:$AAA$11770,6))</f>
        <v>FRENTE-07</v>
      </c>
    </row>
    <row r="1245" spans="1:9" x14ac:dyDescent="0.25">
      <c r="A1245" s="7">
        <v>46172</v>
      </c>
      <c r="B1245" s="50">
        <v>3051</v>
      </c>
      <c r="C1245" s="16" t="s">
        <v>45</v>
      </c>
      <c r="D1245" s="16" t="s">
        <v>219</v>
      </c>
      <c r="E1245" s="16" t="s">
        <v>220</v>
      </c>
      <c r="F1245" s="39">
        <v>532.65499999999997</v>
      </c>
      <c r="G1245" s="16">
        <v>38</v>
      </c>
      <c r="H1245" s="29">
        <v>14.02</v>
      </c>
      <c r="I1245" s="20" t="str">
        <f>IF(B1245="","",VLOOKUP(B1245,[1]BASEDIESEL!$A$2:$AAA$11770,6))</f>
        <v>FRENTE-01</v>
      </c>
    </row>
    <row r="1246" spans="1:9" x14ac:dyDescent="0.25">
      <c r="A1246" s="7">
        <v>46172</v>
      </c>
      <c r="B1246" s="51">
        <v>3052</v>
      </c>
      <c r="C1246" s="17" t="s">
        <v>45</v>
      </c>
      <c r="D1246" s="17" t="s">
        <v>219</v>
      </c>
      <c r="E1246" s="17" t="s">
        <v>220</v>
      </c>
      <c r="F1246" s="40">
        <v>567.04499999999996</v>
      </c>
      <c r="G1246" s="17">
        <v>37</v>
      </c>
      <c r="H1246" s="30">
        <v>15.33</v>
      </c>
      <c r="I1246" s="20" t="str">
        <f>IF(B1246="","",VLOOKUP(B1246,[1]BASEDIESEL!$A$2:$AAA$11770,6))</f>
        <v>FRENTE-01</v>
      </c>
    </row>
    <row r="1247" spans="1:9" x14ac:dyDescent="0.25">
      <c r="A1247" s="7">
        <v>46172</v>
      </c>
      <c r="B1247" s="50">
        <v>3053</v>
      </c>
      <c r="C1247" s="16" t="s">
        <v>45</v>
      </c>
      <c r="D1247" s="16" t="s">
        <v>219</v>
      </c>
      <c r="E1247" s="16" t="s">
        <v>220</v>
      </c>
      <c r="F1247" s="39">
        <v>557.32500000000005</v>
      </c>
      <c r="G1247" s="16">
        <v>37</v>
      </c>
      <c r="H1247" s="29">
        <v>15.06</v>
      </c>
      <c r="I1247" s="20" t="str">
        <f>IF(B1247="","",VLOOKUP(B1247,[1]BASEDIESEL!$A$2:$AAA$11770,6))</f>
        <v>FRENTE-01</v>
      </c>
    </row>
    <row r="1248" spans="1:9" x14ac:dyDescent="0.25">
      <c r="A1248" s="7">
        <v>46172</v>
      </c>
      <c r="B1248" s="51">
        <v>3054</v>
      </c>
      <c r="C1248" s="17" t="s">
        <v>45</v>
      </c>
      <c r="D1248" s="17" t="s">
        <v>219</v>
      </c>
      <c r="E1248" s="17" t="s">
        <v>220</v>
      </c>
      <c r="F1248" s="40">
        <v>571.93499999999995</v>
      </c>
      <c r="G1248" s="17">
        <v>38</v>
      </c>
      <c r="H1248" s="30">
        <v>15.05</v>
      </c>
      <c r="I1248" s="20" t="str">
        <f>IF(B1248="","",VLOOKUP(B1248,[1]BASEDIESEL!$A$2:$AAA$11770,6))</f>
        <v>FRENTE-01</v>
      </c>
    </row>
    <row r="1249" spans="1:9" x14ac:dyDescent="0.25">
      <c r="A1249" s="7">
        <v>46172</v>
      </c>
      <c r="B1249" s="50">
        <v>3019</v>
      </c>
      <c r="C1249" s="16" t="s">
        <v>42</v>
      </c>
      <c r="D1249" s="16" t="s">
        <v>43</v>
      </c>
      <c r="E1249" s="16" t="s">
        <v>14</v>
      </c>
      <c r="F1249" s="39">
        <v>506.983</v>
      </c>
      <c r="G1249" s="16">
        <v>29</v>
      </c>
      <c r="H1249" s="29">
        <v>17.48</v>
      </c>
      <c r="I1249" s="20" t="str">
        <f>IF(B1249="","",VLOOKUP(B1249,[1]BASEDIESEL!$A$2:$AAA$11770,6))</f>
        <v>FRENTE-02</v>
      </c>
    </row>
    <row r="1250" spans="1:9" x14ac:dyDescent="0.25">
      <c r="A1250" s="7">
        <v>46172</v>
      </c>
      <c r="B1250" s="51">
        <v>3020</v>
      </c>
      <c r="C1250" s="17" t="s">
        <v>42</v>
      </c>
      <c r="D1250" s="17" t="s">
        <v>43</v>
      </c>
      <c r="E1250" s="17" t="s">
        <v>14</v>
      </c>
      <c r="F1250" s="40">
        <v>282.38900000000001</v>
      </c>
      <c r="G1250" s="17">
        <v>18</v>
      </c>
      <c r="H1250" s="30">
        <v>15.69</v>
      </c>
      <c r="I1250" s="20" t="str">
        <f>IF(B1250="","",VLOOKUP(B1250,[1]BASEDIESEL!$A$2:$AAA$11770,6))</f>
        <v>FRENTE-02</v>
      </c>
    </row>
    <row r="1251" spans="1:9" x14ac:dyDescent="0.25">
      <c r="A1251" s="7">
        <v>46172</v>
      </c>
      <c r="B1251" s="50">
        <v>3021</v>
      </c>
      <c r="C1251" s="16" t="s">
        <v>42</v>
      </c>
      <c r="D1251" s="16" t="s">
        <v>43</v>
      </c>
      <c r="E1251" s="16" t="s">
        <v>14</v>
      </c>
      <c r="F1251" s="39">
        <v>428.71100000000001</v>
      </c>
      <c r="G1251" s="16">
        <v>23</v>
      </c>
      <c r="H1251" s="29">
        <v>18.64</v>
      </c>
      <c r="I1251" s="20" t="str">
        <f>IF(B1251="","",VLOOKUP(B1251,[1]BASEDIESEL!$A$2:$AAA$11770,6))</f>
        <v>FRENTE-02</v>
      </c>
    </row>
    <row r="1252" spans="1:9" x14ac:dyDescent="0.25">
      <c r="A1252" s="7">
        <v>46172</v>
      </c>
      <c r="B1252" s="51">
        <v>3022</v>
      </c>
      <c r="C1252" s="17" t="s">
        <v>42</v>
      </c>
      <c r="D1252" s="17" t="s">
        <v>43</v>
      </c>
      <c r="E1252" s="17" t="s">
        <v>14</v>
      </c>
      <c r="F1252" s="40">
        <v>299.25700000000001</v>
      </c>
      <c r="G1252" s="17">
        <v>19</v>
      </c>
      <c r="H1252" s="30">
        <v>15.75</v>
      </c>
      <c r="I1252" s="20" t="str">
        <f>IF(B1252="","",VLOOKUP(B1252,[1]BASEDIESEL!$A$2:$AAA$11770,6))</f>
        <v>FRENTE-02</v>
      </c>
    </row>
    <row r="1253" spans="1:9" x14ac:dyDescent="0.25">
      <c r="A1253" s="7">
        <v>46172</v>
      </c>
      <c r="B1253" s="50">
        <v>3023</v>
      </c>
      <c r="C1253" s="16" t="s">
        <v>42</v>
      </c>
      <c r="D1253" s="16" t="s">
        <v>43</v>
      </c>
      <c r="E1253" s="16" t="s">
        <v>14</v>
      </c>
      <c r="F1253" s="39">
        <v>849.47900000000004</v>
      </c>
      <c r="G1253" s="16">
        <v>41</v>
      </c>
      <c r="H1253" s="29">
        <v>20.72</v>
      </c>
      <c r="I1253" s="20" t="str">
        <f>IF(B1253="","",VLOOKUP(B1253,[1]BASEDIESEL!$A$2:$AAA$11770,6))</f>
        <v>FRENTE-03</v>
      </c>
    </row>
    <row r="1254" spans="1:9" x14ac:dyDescent="0.25">
      <c r="A1254" s="7">
        <v>46172</v>
      </c>
      <c r="B1254" s="51">
        <v>3024</v>
      </c>
      <c r="C1254" s="17" t="s">
        <v>42</v>
      </c>
      <c r="D1254" s="17" t="s">
        <v>43</v>
      </c>
      <c r="E1254" s="17" t="s">
        <v>14</v>
      </c>
      <c r="F1254" s="40">
        <v>714.08600000000001</v>
      </c>
      <c r="G1254" s="17">
        <v>39</v>
      </c>
      <c r="H1254" s="30">
        <v>18.309999999999999</v>
      </c>
      <c r="I1254" s="20" t="str">
        <f>IF(B1254="","",VLOOKUP(B1254,[1]BASEDIESEL!$A$2:$AAA$11770,6))</f>
        <v>FRENTE-03</v>
      </c>
    </row>
    <row r="1255" spans="1:9" x14ac:dyDescent="0.25">
      <c r="A1255" s="7">
        <v>46172</v>
      </c>
      <c r="B1255" s="50">
        <v>3025</v>
      </c>
      <c r="C1255" s="16" t="s">
        <v>42</v>
      </c>
      <c r="D1255" s="16" t="s">
        <v>43</v>
      </c>
      <c r="E1255" s="16" t="s">
        <v>14</v>
      </c>
      <c r="F1255" s="39">
        <v>339.18299999999999</v>
      </c>
      <c r="G1255" s="16">
        <v>18</v>
      </c>
      <c r="H1255" s="29">
        <v>18.84</v>
      </c>
      <c r="I1255" s="20" t="str">
        <f>IF(B1255="","",VLOOKUP(B1255,[1]BASEDIESEL!$A$2:$AAA$11770,6))</f>
        <v>FRENTE-03</v>
      </c>
    </row>
    <row r="1256" spans="1:9" x14ac:dyDescent="0.25">
      <c r="A1256" s="7">
        <v>46172</v>
      </c>
      <c r="B1256" s="51">
        <v>3026</v>
      </c>
      <c r="C1256" s="17" t="s">
        <v>42</v>
      </c>
      <c r="D1256" s="17" t="s">
        <v>43</v>
      </c>
      <c r="E1256" s="17" t="s">
        <v>14</v>
      </c>
      <c r="F1256" s="40">
        <v>827.61199999999997</v>
      </c>
      <c r="G1256" s="17">
        <v>44</v>
      </c>
      <c r="H1256" s="30">
        <v>18.809999999999999</v>
      </c>
      <c r="I1256" s="20" t="str">
        <f>IF(B1256="","",VLOOKUP(B1256,[1]BASEDIESEL!$A$2:$AAA$11770,6))</f>
        <v>FRENTE-03</v>
      </c>
    </row>
    <row r="1257" spans="1:9" x14ac:dyDescent="0.25">
      <c r="A1257" s="7">
        <v>46172</v>
      </c>
      <c r="B1257" s="50">
        <v>3031</v>
      </c>
      <c r="C1257" s="16" t="s">
        <v>44</v>
      </c>
      <c r="D1257" s="16" t="s">
        <v>43</v>
      </c>
      <c r="E1257" s="16" t="s">
        <v>14</v>
      </c>
      <c r="F1257" s="39">
        <v>370.75200000000001</v>
      </c>
      <c r="G1257" s="16">
        <v>23</v>
      </c>
      <c r="H1257" s="29">
        <v>16.12</v>
      </c>
      <c r="I1257" s="20" t="str">
        <f>IF(B1257="","",VLOOKUP(B1257,[1]BASEDIESEL!$A$2:$AAA$11770,6))</f>
        <v>FRENTE-04</v>
      </c>
    </row>
    <row r="1258" spans="1:9" x14ac:dyDescent="0.25">
      <c r="A1258" s="7">
        <v>46172</v>
      </c>
      <c r="B1258" s="51">
        <v>3035</v>
      </c>
      <c r="C1258" s="17" t="s">
        <v>44</v>
      </c>
      <c r="D1258" s="17" t="s">
        <v>43</v>
      </c>
      <c r="E1258" s="17" t="s">
        <v>14</v>
      </c>
      <c r="F1258" s="40">
        <v>476.53</v>
      </c>
      <c r="G1258" s="17">
        <v>31</v>
      </c>
      <c r="H1258" s="30">
        <v>15.37</v>
      </c>
      <c r="I1258" s="20" t="str">
        <f>IF(B1258="","",VLOOKUP(B1258,[1]BASEDIESEL!$A$2:$AAA$11770,6))</f>
        <v>FRENTE-04</v>
      </c>
    </row>
    <row r="1259" spans="1:9" x14ac:dyDescent="0.25">
      <c r="A1259" s="7">
        <v>46172</v>
      </c>
      <c r="B1259" s="50">
        <v>3041</v>
      </c>
      <c r="C1259" s="16" t="s">
        <v>42</v>
      </c>
      <c r="D1259" s="16" t="s">
        <v>43</v>
      </c>
      <c r="E1259" s="16" t="s">
        <v>14</v>
      </c>
      <c r="F1259" s="39">
        <v>352.09699999999998</v>
      </c>
      <c r="G1259" s="16">
        <v>21</v>
      </c>
      <c r="H1259" s="29">
        <v>16.77</v>
      </c>
      <c r="I1259" s="20" t="str">
        <f>IF(B1259="","",VLOOKUP(B1259,[1]BASEDIESEL!$A$2:$AAA$11770,6))</f>
        <v>FRENTE-04</v>
      </c>
    </row>
    <row r="1260" spans="1:9" x14ac:dyDescent="0.25">
      <c r="A1260" s="7">
        <v>46172</v>
      </c>
      <c r="B1260" s="50">
        <v>3043</v>
      </c>
      <c r="C1260" s="16" t="s">
        <v>42</v>
      </c>
      <c r="D1260" s="16" t="s">
        <v>43</v>
      </c>
      <c r="E1260" s="16" t="s">
        <v>14</v>
      </c>
      <c r="F1260" s="39">
        <v>437.84100000000001</v>
      </c>
      <c r="G1260" s="16">
        <v>25</v>
      </c>
      <c r="H1260" s="29">
        <v>17.510000000000002</v>
      </c>
      <c r="I1260" s="20" t="str">
        <f>IF(B1260="","",VLOOKUP(B1260,[1]BASEDIESEL!$A$2:$AAA$11770,6))</f>
        <v>FRENTE-04</v>
      </c>
    </row>
    <row r="1261" spans="1:9" x14ac:dyDescent="0.25">
      <c r="A1261" s="7">
        <v>46172</v>
      </c>
      <c r="B1261" s="50">
        <v>3047</v>
      </c>
      <c r="C1261" s="16" t="s">
        <v>42</v>
      </c>
      <c r="D1261" s="16" t="s">
        <v>43</v>
      </c>
      <c r="E1261" s="16" t="s">
        <v>14</v>
      </c>
      <c r="F1261" s="39">
        <v>715.35</v>
      </c>
      <c r="G1261" s="16">
        <v>39</v>
      </c>
      <c r="H1261" s="29">
        <v>18.34</v>
      </c>
      <c r="I1261" s="20" t="str">
        <f>IF(B1261="","",VLOOKUP(B1261,[1]BASEDIESEL!$A$2:$AAA$11770,6))</f>
        <v>FRENTE-05</v>
      </c>
    </row>
    <row r="1262" spans="1:9" x14ac:dyDescent="0.25">
      <c r="A1262" s="7">
        <v>46172</v>
      </c>
      <c r="B1262" s="51">
        <v>3048</v>
      </c>
      <c r="C1262" s="17" t="s">
        <v>42</v>
      </c>
      <c r="D1262" s="17" t="s">
        <v>43</v>
      </c>
      <c r="E1262" s="17" t="s">
        <v>14</v>
      </c>
      <c r="F1262" s="40">
        <v>452.01400000000001</v>
      </c>
      <c r="G1262" s="17">
        <v>28</v>
      </c>
      <c r="H1262" s="30">
        <v>16.14</v>
      </c>
      <c r="I1262" s="20" t="str">
        <f>IF(B1262="","",VLOOKUP(B1262,[1]BASEDIESEL!$A$2:$AAA$11770,6))</f>
        <v>FRENTE-05</v>
      </c>
    </row>
    <row r="1263" spans="1:9" x14ac:dyDescent="0.25">
      <c r="A1263" s="7">
        <v>46172</v>
      </c>
      <c r="B1263" s="50">
        <v>3049</v>
      </c>
      <c r="C1263" s="16" t="s">
        <v>42</v>
      </c>
      <c r="D1263" s="16" t="s">
        <v>43</v>
      </c>
      <c r="E1263" s="16" t="s">
        <v>14</v>
      </c>
      <c r="F1263" s="39">
        <v>576.98500000000001</v>
      </c>
      <c r="G1263" s="16">
        <v>35</v>
      </c>
      <c r="H1263" s="29">
        <v>16.489999999999998</v>
      </c>
      <c r="I1263" s="20" t="str">
        <f>IF(B1263="","",VLOOKUP(B1263,[1]BASEDIESEL!$A$2:$AAA$11770,6))</f>
        <v>FRENTE-05</v>
      </c>
    </row>
    <row r="1264" spans="1:9" x14ac:dyDescent="0.25">
      <c r="A1264" s="7">
        <v>46172</v>
      </c>
      <c r="B1264" s="51">
        <v>3050</v>
      </c>
      <c r="C1264" s="17" t="s">
        <v>42</v>
      </c>
      <c r="D1264" s="17" t="s">
        <v>43</v>
      </c>
      <c r="E1264" s="17" t="s">
        <v>14</v>
      </c>
      <c r="F1264" s="40">
        <v>762.15099999999995</v>
      </c>
      <c r="G1264" s="17">
        <v>43</v>
      </c>
      <c r="H1264" s="30">
        <v>17.72</v>
      </c>
      <c r="I1264" s="20" t="str">
        <f>IF(B1264="","",VLOOKUP(B1264,[1]BASEDIESEL!$A$2:$AAA$11770,6))</f>
        <v>FRENTE-05</v>
      </c>
    </row>
    <row r="1265" spans="1:9" x14ac:dyDescent="0.25">
      <c r="A1265" s="7">
        <v>46172</v>
      </c>
      <c r="B1265" s="50">
        <v>3028</v>
      </c>
      <c r="C1265" s="16" t="s">
        <v>44</v>
      </c>
      <c r="D1265" s="16" t="s">
        <v>43</v>
      </c>
      <c r="E1265" s="16" t="s">
        <v>14</v>
      </c>
      <c r="F1265" s="39">
        <v>336.19900000000001</v>
      </c>
      <c r="G1265" s="16">
        <v>19</v>
      </c>
      <c r="H1265" s="29">
        <v>17.690000000000001</v>
      </c>
      <c r="I1265" s="20" t="str">
        <f>IF(B1265="","",VLOOKUP(B1265,[1]BASEDIESEL!$A$2:$AAA$11770,6))</f>
        <v>FRENTE-06</v>
      </c>
    </row>
    <row r="1266" spans="1:9" x14ac:dyDescent="0.25">
      <c r="A1266" s="7">
        <v>46172</v>
      </c>
      <c r="B1266" s="50">
        <v>3034</v>
      </c>
      <c r="C1266" s="16" t="s">
        <v>44</v>
      </c>
      <c r="D1266" s="16" t="s">
        <v>43</v>
      </c>
      <c r="E1266" s="16" t="s">
        <v>14</v>
      </c>
      <c r="F1266" s="39">
        <v>238.215</v>
      </c>
      <c r="G1266" s="16">
        <v>14</v>
      </c>
      <c r="H1266" s="29">
        <v>17.02</v>
      </c>
      <c r="I1266" s="20" t="str">
        <f>IF(B1266="","",VLOOKUP(B1266,[1]BASEDIESEL!$A$2:$AAA$11770,6))</f>
        <v>FRENTE-06</v>
      </c>
    </row>
    <row r="1267" spans="1:9" x14ac:dyDescent="0.25">
      <c r="A1267" s="7">
        <v>46172</v>
      </c>
      <c r="B1267" s="51">
        <v>3042</v>
      </c>
      <c r="C1267" s="17" t="s">
        <v>42</v>
      </c>
      <c r="D1267" s="17" t="s">
        <v>43</v>
      </c>
      <c r="E1267" s="17" t="s">
        <v>14</v>
      </c>
      <c r="F1267" s="40">
        <v>217.14400000000001</v>
      </c>
      <c r="G1267" s="17">
        <v>12</v>
      </c>
      <c r="H1267" s="30">
        <v>18.100000000000001</v>
      </c>
      <c r="I1267" s="20" t="str">
        <f>IF(B1267="","",VLOOKUP(B1267,[1]BASEDIESEL!$A$2:$AAA$11770,6))</f>
        <v>FRENTE-06</v>
      </c>
    </row>
    <row r="1268" spans="1:9" x14ac:dyDescent="0.25">
      <c r="A1268" s="7">
        <v>46172</v>
      </c>
      <c r="B1268" s="51">
        <v>3046</v>
      </c>
      <c r="C1268" s="17" t="s">
        <v>42</v>
      </c>
      <c r="D1268" s="17" t="s">
        <v>43</v>
      </c>
      <c r="E1268" s="17" t="s">
        <v>14</v>
      </c>
      <c r="F1268" s="40">
        <v>288.96199999999999</v>
      </c>
      <c r="G1268" s="17">
        <v>18</v>
      </c>
      <c r="H1268" s="30">
        <v>16.05</v>
      </c>
      <c r="I1268" s="20" t="str">
        <f>IF(B1268="","",VLOOKUP(B1268,[1]BASEDIESEL!$A$2:$AAA$11770,6))</f>
        <v>FRENTE-06</v>
      </c>
    </row>
    <row r="1269" spans="1:9" x14ac:dyDescent="0.25">
      <c r="A1269" s="7">
        <v>46172</v>
      </c>
      <c r="B1269" s="51">
        <v>3030</v>
      </c>
      <c r="C1269" s="17" t="s">
        <v>44</v>
      </c>
      <c r="D1269" s="17" t="s">
        <v>43</v>
      </c>
      <c r="E1269" s="17" t="s">
        <v>14</v>
      </c>
      <c r="F1269" s="40">
        <v>373.53899999999999</v>
      </c>
      <c r="G1269" s="17">
        <v>24</v>
      </c>
      <c r="H1269" s="30">
        <v>15.56</v>
      </c>
      <c r="I1269" s="20" t="str">
        <f>IF(B1269="","",VLOOKUP(B1269,[1]BASEDIESEL!$A$2:$AAA$11770,6))</f>
        <v>FRENTE-07</v>
      </c>
    </row>
    <row r="1270" spans="1:9" x14ac:dyDescent="0.25">
      <c r="A1270" s="7">
        <v>46172</v>
      </c>
      <c r="B1270" s="51">
        <v>3044</v>
      </c>
      <c r="C1270" s="17" t="s">
        <v>42</v>
      </c>
      <c r="D1270" s="17" t="s">
        <v>43</v>
      </c>
      <c r="E1270" s="17" t="s">
        <v>14</v>
      </c>
      <c r="F1270" s="40">
        <v>229.38900000000001</v>
      </c>
      <c r="G1270" s="17">
        <v>14</v>
      </c>
      <c r="H1270" s="30">
        <v>16.38</v>
      </c>
      <c r="I1270" s="20" t="str">
        <f>IF(B1270="","",VLOOKUP(B1270,[1]BASEDIESEL!$A$2:$AAA$11770,6))</f>
        <v>FRENTE-07</v>
      </c>
    </row>
    <row r="1271" spans="1:9" x14ac:dyDescent="0.25">
      <c r="A1271" s="7">
        <v>46172</v>
      </c>
      <c r="B1271" s="50">
        <v>3045</v>
      </c>
      <c r="C1271" s="16" t="s">
        <v>42</v>
      </c>
      <c r="D1271" s="16" t="s">
        <v>43</v>
      </c>
      <c r="E1271" s="16" t="s">
        <v>14</v>
      </c>
      <c r="F1271" s="39">
        <v>347.38900000000001</v>
      </c>
      <c r="G1271" s="16">
        <v>24</v>
      </c>
      <c r="H1271" s="29">
        <v>14.47</v>
      </c>
      <c r="I1271" s="20" t="str">
        <f>IF(B1271="","",VLOOKUP(B1271,[1]BASEDIESEL!$A$2:$AAA$11770,6))</f>
        <v>FRENTE-07</v>
      </c>
    </row>
    <row r="1272" spans="1:9" x14ac:dyDescent="0.25">
      <c r="A1272" s="7">
        <v>46172</v>
      </c>
      <c r="B1272" s="51">
        <v>3033</v>
      </c>
      <c r="C1272" s="17" t="s">
        <v>44</v>
      </c>
      <c r="D1272" s="17" t="s">
        <v>43</v>
      </c>
      <c r="E1272" s="17" t="s">
        <v>14</v>
      </c>
      <c r="F1272" s="40">
        <v>489.28300000000002</v>
      </c>
      <c r="G1272" s="17">
        <v>30</v>
      </c>
      <c r="H1272" s="30">
        <v>16.309999999999999</v>
      </c>
      <c r="I1272" s="20" t="str">
        <f>IF(B1272="","",VLOOKUP(B1272,[1]BASEDIESEL!$A$2:$AAA$11770,6))</f>
        <v>FRENTE-07</v>
      </c>
    </row>
    <row r="1273" spans="1:9" x14ac:dyDescent="0.25">
      <c r="A1273" s="7">
        <v>46173</v>
      </c>
      <c r="B1273" s="32">
        <v>3051</v>
      </c>
      <c r="C1273" s="16" t="s">
        <v>45</v>
      </c>
      <c r="D1273" s="16" t="s">
        <v>219</v>
      </c>
      <c r="E1273" s="16" t="s">
        <v>220</v>
      </c>
      <c r="F1273" s="39">
        <v>464.31</v>
      </c>
      <c r="G1273" s="16">
        <v>34</v>
      </c>
      <c r="H1273" s="29">
        <v>13.66</v>
      </c>
      <c r="I1273" s="20" t="str">
        <f>IF(B1273="","",VLOOKUP(B1273,[1]BASEDIESEL!$A$2:$AAA$11770,6))</f>
        <v>FRENTE-01</v>
      </c>
    </row>
    <row r="1274" spans="1:9" x14ac:dyDescent="0.25">
      <c r="A1274" s="7">
        <v>46173</v>
      </c>
      <c r="B1274" s="33">
        <v>3052</v>
      </c>
      <c r="C1274" s="17" t="s">
        <v>45</v>
      </c>
      <c r="D1274" s="17" t="s">
        <v>219</v>
      </c>
      <c r="E1274" s="17" t="s">
        <v>220</v>
      </c>
      <c r="F1274" s="40">
        <v>548.03</v>
      </c>
      <c r="G1274" s="17">
        <v>34</v>
      </c>
      <c r="H1274" s="30">
        <v>16.12</v>
      </c>
      <c r="I1274" s="20" t="str">
        <f>IF(B1274="","",VLOOKUP(B1274,[1]BASEDIESEL!$A$2:$AAA$11770,6))</f>
        <v>FRENTE-01</v>
      </c>
    </row>
    <row r="1275" spans="1:9" x14ac:dyDescent="0.25">
      <c r="A1275" s="7">
        <v>46173</v>
      </c>
      <c r="B1275" s="32">
        <v>3053</v>
      </c>
      <c r="C1275" s="16" t="s">
        <v>45</v>
      </c>
      <c r="D1275" s="16" t="s">
        <v>219</v>
      </c>
      <c r="E1275" s="16" t="s">
        <v>220</v>
      </c>
      <c r="F1275" s="39">
        <v>593.26499999999999</v>
      </c>
      <c r="G1275" s="16">
        <v>36</v>
      </c>
      <c r="H1275" s="29">
        <v>16.48</v>
      </c>
      <c r="I1275" s="20" t="str">
        <f>IF(B1275="","",VLOOKUP(B1275,[1]BASEDIESEL!$A$2:$AAA$11770,6))</f>
        <v>FRENTE-01</v>
      </c>
    </row>
    <row r="1276" spans="1:9" x14ac:dyDescent="0.25">
      <c r="A1276" s="7">
        <v>46173</v>
      </c>
      <c r="B1276" s="33">
        <v>3054</v>
      </c>
      <c r="C1276" s="17" t="s">
        <v>45</v>
      </c>
      <c r="D1276" s="17" t="s">
        <v>219</v>
      </c>
      <c r="E1276" s="17" t="s">
        <v>220</v>
      </c>
      <c r="F1276" s="40">
        <v>443.05500000000001</v>
      </c>
      <c r="G1276" s="17">
        <v>31</v>
      </c>
      <c r="H1276" s="30">
        <v>14.29</v>
      </c>
      <c r="I1276" s="20" t="str">
        <f>IF(B1276="","",VLOOKUP(B1276,[1]BASEDIESEL!$A$2:$AAA$11770,6))</f>
        <v>FRENTE-01</v>
      </c>
    </row>
    <row r="1277" spans="1:9" x14ac:dyDescent="0.25">
      <c r="A1277" s="7">
        <v>46173</v>
      </c>
      <c r="B1277" s="32">
        <v>3019</v>
      </c>
      <c r="C1277" s="16" t="s">
        <v>42</v>
      </c>
      <c r="D1277" s="16" t="s">
        <v>43</v>
      </c>
      <c r="E1277" s="16" t="s">
        <v>14</v>
      </c>
      <c r="F1277" s="39">
        <v>770.83799999999997</v>
      </c>
      <c r="G1277" s="16">
        <v>41</v>
      </c>
      <c r="H1277" s="29">
        <v>18.8</v>
      </c>
      <c r="I1277" s="20" t="str">
        <f>IF(B1277="","",VLOOKUP(B1277,[1]BASEDIESEL!$A$2:$AAA$11770,6))</f>
        <v>FRENTE-02</v>
      </c>
    </row>
    <row r="1278" spans="1:9" x14ac:dyDescent="0.25">
      <c r="A1278" s="7">
        <v>46173</v>
      </c>
      <c r="B1278" s="33">
        <v>3020</v>
      </c>
      <c r="C1278" s="17" t="s">
        <v>42</v>
      </c>
      <c r="D1278" s="17" t="s">
        <v>43</v>
      </c>
      <c r="E1278" s="17" t="s">
        <v>14</v>
      </c>
      <c r="F1278" s="40">
        <v>363.89499999999998</v>
      </c>
      <c r="G1278" s="17">
        <v>22</v>
      </c>
      <c r="H1278" s="30">
        <v>16.54</v>
      </c>
      <c r="I1278" s="20" t="str">
        <f>IF(B1278="","",VLOOKUP(B1278,[1]BASEDIESEL!$A$2:$AAA$11770,6))</f>
        <v>FRENTE-02</v>
      </c>
    </row>
    <row r="1279" spans="1:9" x14ac:dyDescent="0.25">
      <c r="A1279" s="7">
        <v>46173</v>
      </c>
      <c r="B1279" s="32">
        <v>3021</v>
      </c>
      <c r="C1279" s="16" t="s">
        <v>42</v>
      </c>
      <c r="D1279" s="16" t="s">
        <v>43</v>
      </c>
      <c r="E1279" s="16" t="s">
        <v>14</v>
      </c>
      <c r="F1279" s="39">
        <v>634.49</v>
      </c>
      <c r="G1279" s="16">
        <v>38</v>
      </c>
      <c r="H1279" s="29">
        <v>16.7</v>
      </c>
      <c r="I1279" s="20" t="str">
        <f>IF(B1279="","",VLOOKUP(B1279,[1]BASEDIESEL!$A$2:$AAA$11770,6))</f>
        <v>FRENTE-02</v>
      </c>
    </row>
    <row r="1280" spans="1:9" x14ac:dyDescent="0.25">
      <c r="A1280" s="7">
        <v>46173</v>
      </c>
      <c r="B1280" s="33">
        <v>3022</v>
      </c>
      <c r="C1280" s="17" t="s">
        <v>42</v>
      </c>
      <c r="D1280" s="17" t="s">
        <v>43</v>
      </c>
      <c r="E1280" s="17" t="s">
        <v>14</v>
      </c>
      <c r="F1280" s="40">
        <v>683.21699999999998</v>
      </c>
      <c r="G1280" s="17">
        <v>36</v>
      </c>
      <c r="H1280" s="30">
        <v>18.98</v>
      </c>
      <c r="I1280" s="20" t="str">
        <f>IF(B1280="","",VLOOKUP(B1280,[1]BASEDIESEL!$A$2:$AAA$11770,6))</f>
        <v>FRENTE-02</v>
      </c>
    </row>
    <row r="1281" spans="1:9" x14ac:dyDescent="0.25">
      <c r="A1281" s="7">
        <v>46173</v>
      </c>
      <c r="B1281" s="32">
        <v>3023</v>
      </c>
      <c r="C1281" s="16" t="s">
        <v>42</v>
      </c>
      <c r="D1281" s="16" t="s">
        <v>43</v>
      </c>
      <c r="E1281" s="16" t="s">
        <v>14</v>
      </c>
      <c r="F1281" s="39">
        <v>749.66800000000001</v>
      </c>
      <c r="G1281" s="16">
        <v>39</v>
      </c>
      <c r="H1281" s="29">
        <v>19.22</v>
      </c>
      <c r="I1281" s="20" t="str">
        <f>IF(B1281="","",VLOOKUP(B1281,[1]BASEDIESEL!$A$2:$AAA$11770,6))</f>
        <v>FRENTE-03</v>
      </c>
    </row>
    <row r="1282" spans="1:9" x14ac:dyDescent="0.25">
      <c r="A1282" s="7">
        <v>46173</v>
      </c>
      <c r="B1282" s="33">
        <v>3024</v>
      </c>
      <c r="C1282" s="17" t="s">
        <v>42</v>
      </c>
      <c r="D1282" s="17" t="s">
        <v>43</v>
      </c>
      <c r="E1282" s="17" t="s">
        <v>14</v>
      </c>
      <c r="F1282" s="40">
        <v>804.71900000000005</v>
      </c>
      <c r="G1282" s="17">
        <v>42</v>
      </c>
      <c r="H1282" s="30">
        <v>19.16</v>
      </c>
      <c r="I1282" s="20" t="str">
        <f>IF(B1282="","",VLOOKUP(B1282,[1]BASEDIESEL!$A$2:$AAA$11770,6))</f>
        <v>FRENTE-03</v>
      </c>
    </row>
    <row r="1283" spans="1:9" x14ac:dyDescent="0.25">
      <c r="A1283" s="7">
        <v>46173</v>
      </c>
      <c r="B1283" s="32">
        <v>3025</v>
      </c>
      <c r="C1283" s="16" t="s">
        <v>42</v>
      </c>
      <c r="D1283" s="16" t="s">
        <v>43</v>
      </c>
      <c r="E1283" s="16" t="s">
        <v>14</v>
      </c>
      <c r="F1283" s="39">
        <v>478.63</v>
      </c>
      <c r="G1283" s="16">
        <v>27</v>
      </c>
      <c r="H1283" s="29">
        <v>17.73</v>
      </c>
      <c r="I1283" s="20" t="str">
        <f>IF(B1283="","",VLOOKUP(B1283,[1]BASEDIESEL!$A$2:$AAA$11770,6))</f>
        <v>FRENTE-03</v>
      </c>
    </row>
    <row r="1284" spans="1:9" x14ac:dyDescent="0.25">
      <c r="A1284" s="7">
        <v>46173</v>
      </c>
      <c r="B1284" s="33">
        <v>3026</v>
      </c>
      <c r="C1284" s="17" t="s">
        <v>42</v>
      </c>
      <c r="D1284" s="17" t="s">
        <v>43</v>
      </c>
      <c r="E1284" s="17" t="s">
        <v>14</v>
      </c>
      <c r="F1284" s="40">
        <v>790.803</v>
      </c>
      <c r="G1284" s="17">
        <v>41</v>
      </c>
      <c r="H1284" s="30">
        <v>19.29</v>
      </c>
      <c r="I1284" s="20" t="str">
        <f>IF(B1284="","",VLOOKUP(B1284,[1]BASEDIESEL!$A$2:$AAA$11770,6))</f>
        <v>FRENTE-03</v>
      </c>
    </row>
    <row r="1285" spans="1:9" x14ac:dyDescent="0.25">
      <c r="A1285" s="7">
        <v>46173</v>
      </c>
      <c r="B1285" s="32">
        <v>3031</v>
      </c>
      <c r="C1285" s="16" t="s">
        <v>44</v>
      </c>
      <c r="D1285" s="16" t="s">
        <v>43</v>
      </c>
      <c r="E1285" s="16" t="s">
        <v>14</v>
      </c>
      <c r="F1285" s="39">
        <v>318.86500000000001</v>
      </c>
      <c r="G1285" s="16">
        <v>18</v>
      </c>
      <c r="H1285" s="29">
        <v>17.71</v>
      </c>
      <c r="I1285" s="20" t="str">
        <f>IF(B1285="","",VLOOKUP(B1285,[1]BASEDIESEL!$A$2:$AAA$11770,6))</f>
        <v>FRENTE-04</v>
      </c>
    </row>
    <row r="1286" spans="1:9" x14ac:dyDescent="0.25">
      <c r="A1286" s="7">
        <v>46173</v>
      </c>
      <c r="B1286" s="33">
        <v>3035</v>
      </c>
      <c r="C1286" s="17" t="s">
        <v>44</v>
      </c>
      <c r="D1286" s="17" t="s">
        <v>43</v>
      </c>
      <c r="E1286" s="17" t="s">
        <v>14</v>
      </c>
      <c r="F1286" s="40">
        <v>149.839</v>
      </c>
      <c r="G1286" s="17">
        <v>9</v>
      </c>
      <c r="H1286" s="30">
        <v>16.649999999999999</v>
      </c>
      <c r="I1286" s="20" t="str">
        <f>IF(B1286="","",VLOOKUP(B1286,[1]BASEDIESEL!$A$2:$AAA$11770,6))</f>
        <v>FRENTE-04</v>
      </c>
    </row>
    <row r="1287" spans="1:9" x14ac:dyDescent="0.25">
      <c r="A1287" s="7">
        <v>46173</v>
      </c>
      <c r="B1287" s="32">
        <v>3041</v>
      </c>
      <c r="C1287" s="16" t="s">
        <v>42</v>
      </c>
      <c r="D1287" s="16" t="s">
        <v>43</v>
      </c>
      <c r="E1287" s="16" t="s">
        <v>14</v>
      </c>
      <c r="F1287" s="39">
        <v>507.87400000000002</v>
      </c>
      <c r="G1287" s="16">
        <v>25</v>
      </c>
      <c r="H1287" s="29">
        <v>20.309999999999999</v>
      </c>
      <c r="I1287" s="20" t="str">
        <f>IF(B1287="","",VLOOKUP(B1287,[1]BASEDIESEL!$A$2:$AAA$11770,6))</f>
        <v>FRENTE-04</v>
      </c>
    </row>
    <row r="1288" spans="1:9" x14ac:dyDescent="0.25">
      <c r="A1288" s="7">
        <v>46173</v>
      </c>
      <c r="B1288" s="32">
        <v>3043</v>
      </c>
      <c r="C1288" s="16" t="s">
        <v>42</v>
      </c>
      <c r="D1288" s="16" t="s">
        <v>43</v>
      </c>
      <c r="E1288" s="16" t="s">
        <v>14</v>
      </c>
      <c r="F1288" s="39">
        <v>92.302000000000007</v>
      </c>
      <c r="G1288" s="16">
        <v>6</v>
      </c>
      <c r="H1288" s="29">
        <v>15.38</v>
      </c>
      <c r="I1288" s="20" t="str">
        <f>IF(B1288="","",VLOOKUP(B1288,[1]BASEDIESEL!$A$2:$AAA$11770,6))</f>
        <v>FRENTE-04</v>
      </c>
    </row>
    <row r="1289" spans="1:9" x14ac:dyDescent="0.25">
      <c r="A1289" s="7">
        <v>46173</v>
      </c>
      <c r="B1289" s="32">
        <v>3047</v>
      </c>
      <c r="C1289" s="16" t="s">
        <v>42</v>
      </c>
      <c r="D1289" s="16" t="s">
        <v>43</v>
      </c>
      <c r="E1289" s="16" t="s">
        <v>14</v>
      </c>
      <c r="F1289" s="39">
        <v>807.56799999999998</v>
      </c>
      <c r="G1289" s="16">
        <v>44</v>
      </c>
      <c r="H1289" s="29">
        <v>18.350000000000001</v>
      </c>
      <c r="I1289" s="20" t="str">
        <f>IF(B1289="","",VLOOKUP(B1289,[1]BASEDIESEL!$A$2:$AAA$11770,6))</f>
        <v>FRENTE-05</v>
      </c>
    </row>
    <row r="1290" spans="1:9" x14ac:dyDescent="0.25">
      <c r="A1290" s="7">
        <v>46173</v>
      </c>
      <c r="B1290" s="33">
        <v>3048</v>
      </c>
      <c r="C1290" s="17" t="s">
        <v>42</v>
      </c>
      <c r="D1290" s="17" t="s">
        <v>43</v>
      </c>
      <c r="E1290" s="17" t="s">
        <v>14</v>
      </c>
      <c r="F1290" s="40">
        <v>643.12300000000005</v>
      </c>
      <c r="G1290" s="17">
        <v>39</v>
      </c>
      <c r="H1290" s="30">
        <v>16.489999999999998</v>
      </c>
      <c r="I1290" s="20" t="str">
        <f>IF(B1290="","",VLOOKUP(B1290,[1]BASEDIESEL!$A$2:$AAA$11770,6))</f>
        <v>FRENTE-05</v>
      </c>
    </row>
    <row r="1291" spans="1:9" x14ac:dyDescent="0.25">
      <c r="A1291" s="7">
        <v>46173</v>
      </c>
      <c r="B1291" s="32">
        <v>3049</v>
      </c>
      <c r="C1291" s="16" t="s">
        <v>42</v>
      </c>
      <c r="D1291" s="16" t="s">
        <v>43</v>
      </c>
      <c r="E1291" s="16" t="s">
        <v>14</v>
      </c>
      <c r="F1291" s="39">
        <v>703.11800000000005</v>
      </c>
      <c r="G1291" s="16">
        <v>39</v>
      </c>
      <c r="H1291" s="29">
        <v>18.03</v>
      </c>
      <c r="I1291" s="20" t="str">
        <f>IF(B1291="","",VLOOKUP(B1291,[1]BASEDIESEL!$A$2:$AAA$11770,6))</f>
        <v>FRENTE-05</v>
      </c>
    </row>
    <row r="1292" spans="1:9" x14ac:dyDescent="0.25">
      <c r="A1292" s="7">
        <v>46173</v>
      </c>
      <c r="B1292" s="33">
        <v>3050</v>
      </c>
      <c r="C1292" s="17" t="s">
        <v>42</v>
      </c>
      <c r="D1292" s="17" t="s">
        <v>43</v>
      </c>
      <c r="E1292" s="17" t="s">
        <v>14</v>
      </c>
      <c r="F1292" s="40">
        <v>408.411</v>
      </c>
      <c r="G1292" s="17">
        <v>25</v>
      </c>
      <c r="H1292" s="30">
        <v>16.34</v>
      </c>
      <c r="I1292" s="20" t="str">
        <f>IF(B1292="","",VLOOKUP(B1292,[1]BASEDIESEL!$A$2:$AAA$11770,6))</f>
        <v>FRENTE-05</v>
      </c>
    </row>
    <row r="1293" spans="1:9" x14ac:dyDescent="0.25">
      <c r="A1293" s="7">
        <v>46173</v>
      </c>
      <c r="B1293" s="32">
        <v>3028</v>
      </c>
      <c r="C1293" s="16" t="s">
        <v>44</v>
      </c>
      <c r="D1293" s="16" t="s">
        <v>43</v>
      </c>
      <c r="E1293" s="16" t="s">
        <v>14</v>
      </c>
      <c r="F1293" s="39">
        <v>196.535</v>
      </c>
      <c r="G1293" s="16">
        <v>10</v>
      </c>
      <c r="H1293" s="29">
        <v>19.649999999999999</v>
      </c>
      <c r="I1293" s="20" t="str">
        <f>IF(B1293="","",VLOOKUP(B1293,[1]BASEDIESEL!$A$2:$AAA$11770,6))</f>
        <v>FRENTE-06</v>
      </c>
    </row>
    <row r="1294" spans="1:9" x14ac:dyDescent="0.25">
      <c r="A1294" s="7">
        <v>46173</v>
      </c>
      <c r="B1294" s="32">
        <v>3034</v>
      </c>
      <c r="C1294" s="16" t="s">
        <v>44</v>
      </c>
      <c r="D1294" s="16" t="s">
        <v>43</v>
      </c>
      <c r="E1294" s="16" t="s">
        <v>14</v>
      </c>
      <c r="F1294" s="39">
        <v>163.18299999999999</v>
      </c>
      <c r="G1294" s="16">
        <v>8</v>
      </c>
      <c r="H1294" s="29">
        <v>20.399999999999999</v>
      </c>
      <c r="I1294" s="20" t="str">
        <f>IF(B1294="","",VLOOKUP(B1294,[1]BASEDIESEL!$A$2:$AAA$11770,6))</f>
        <v>FRENTE-06</v>
      </c>
    </row>
    <row r="1295" spans="1:9" x14ac:dyDescent="0.25">
      <c r="A1295" s="7">
        <v>46173</v>
      </c>
      <c r="B1295" s="33">
        <v>3042</v>
      </c>
      <c r="C1295" s="17" t="s">
        <v>42</v>
      </c>
      <c r="D1295" s="17" t="s">
        <v>43</v>
      </c>
      <c r="E1295" s="17" t="s">
        <v>14</v>
      </c>
      <c r="F1295" s="40">
        <v>322.78500000000003</v>
      </c>
      <c r="G1295" s="17">
        <v>15</v>
      </c>
      <c r="H1295" s="30">
        <v>21.52</v>
      </c>
      <c r="I1295" s="20" t="str">
        <f>IF(B1295="","",VLOOKUP(B1295,[1]BASEDIESEL!$A$2:$AAA$11770,6))</f>
        <v>FRENTE-06</v>
      </c>
    </row>
    <row r="1296" spans="1:9" x14ac:dyDescent="0.25">
      <c r="A1296" s="7">
        <v>46173</v>
      </c>
      <c r="B1296" s="33">
        <v>3046</v>
      </c>
      <c r="C1296" s="17" t="s">
        <v>42</v>
      </c>
      <c r="D1296" s="17" t="s">
        <v>43</v>
      </c>
      <c r="E1296" s="17" t="s">
        <v>14</v>
      </c>
      <c r="F1296" s="40">
        <v>229.75700000000001</v>
      </c>
      <c r="G1296" s="17">
        <v>12</v>
      </c>
      <c r="H1296" s="30">
        <v>19.149999999999999</v>
      </c>
      <c r="I1296" s="20" t="str">
        <f>IF(B1296="","",VLOOKUP(B1296,[1]BASEDIESEL!$A$2:$AAA$11770,6))</f>
        <v>FRENTE-06</v>
      </c>
    </row>
    <row r="1297" spans="1:9" x14ac:dyDescent="0.25">
      <c r="A1297" s="7">
        <v>46173</v>
      </c>
      <c r="B1297" s="33">
        <v>3030</v>
      </c>
      <c r="C1297" s="17" t="s">
        <v>44</v>
      </c>
      <c r="D1297" s="17" t="s">
        <v>43</v>
      </c>
      <c r="E1297" s="17" t="s">
        <v>14</v>
      </c>
      <c r="F1297" s="40">
        <v>294.89800000000002</v>
      </c>
      <c r="G1297" s="17">
        <v>18</v>
      </c>
      <c r="H1297" s="30">
        <v>16.38</v>
      </c>
      <c r="I1297" s="20" t="str">
        <f>IF(B1297="","",VLOOKUP(B1297,[1]BASEDIESEL!$A$2:$AAA$11770,6))</f>
        <v>FRENTE-07</v>
      </c>
    </row>
    <row r="1298" spans="1:9" x14ac:dyDescent="0.25">
      <c r="A1298" s="7">
        <v>46173</v>
      </c>
      <c r="B1298" s="33">
        <v>3044</v>
      </c>
      <c r="C1298" s="17" t="s">
        <v>42</v>
      </c>
      <c r="D1298" s="17" t="s">
        <v>43</v>
      </c>
      <c r="E1298" s="17" t="s">
        <v>14</v>
      </c>
      <c r="F1298" s="40">
        <v>140.982</v>
      </c>
      <c r="G1298" s="17">
        <v>8</v>
      </c>
      <c r="H1298" s="30">
        <v>17.62</v>
      </c>
      <c r="I1298" s="20" t="str">
        <f>IF(B1298="","",VLOOKUP(B1298,[1]BASEDIESEL!$A$2:$AAA$11770,6))</f>
        <v>FRENTE-07</v>
      </c>
    </row>
    <row r="1299" spans="1:9" x14ac:dyDescent="0.25">
      <c r="A1299" s="7">
        <v>46173</v>
      </c>
      <c r="B1299" s="32">
        <v>3045</v>
      </c>
      <c r="C1299" s="16" t="s">
        <v>42</v>
      </c>
      <c r="D1299" s="16" t="s">
        <v>43</v>
      </c>
      <c r="E1299" s="16" t="s">
        <v>14</v>
      </c>
      <c r="F1299" s="39">
        <v>345.803</v>
      </c>
      <c r="G1299" s="16">
        <v>17</v>
      </c>
      <c r="H1299" s="29">
        <v>20.34</v>
      </c>
      <c r="I1299" s="20" t="str">
        <f>IF(B1299="","",VLOOKUP(B1299,[1]BASEDIESEL!$A$2:$AAA$11770,6))</f>
        <v>FRENTE-07</v>
      </c>
    </row>
    <row r="1300" spans="1:9" x14ac:dyDescent="0.25">
      <c r="A1300" s="7">
        <v>46173</v>
      </c>
      <c r="B1300" s="33">
        <v>3033</v>
      </c>
      <c r="C1300" s="17" t="s">
        <v>44</v>
      </c>
      <c r="D1300" s="17" t="s">
        <v>43</v>
      </c>
      <c r="E1300" s="17" t="s">
        <v>14</v>
      </c>
      <c r="F1300" s="40">
        <v>501.39699999999999</v>
      </c>
      <c r="G1300" s="17">
        <v>28</v>
      </c>
      <c r="H1300" s="30">
        <v>17.91</v>
      </c>
      <c r="I1300" s="20" t="str">
        <f>IF(B1300="","",VLOOKUP(B1300,[1]BASEDIESEL!$A$2:$AAA$11770,6))</f>
        <v>FRENTE-07</v>
      </c>
    </row>
    <row r="1301" spans="1:9" x14ac:dyDescent="0.25">
      <c r="A1301" s="7">
        <v>46174</v>
      </c>
      <c r="B1301" s="33">
        <v>3051</v>
      </c>
      <c r="C1301" s="17" t="s">
        <v>45</v>
      </c>
      <c r="D1301" s="17" t="s">
        <v>219</v>
      </c>
      <c r="E1301" s="17" t="s">
        <v>220</v>
      </c>
      <c r="F1301" s="40">
        <v>524.20000000000005</v>
      </c>
      <c r="G1301" s="17">
        <v>36</v>
      </c>
      <c r="H1301" s="30">
        <v>14.56</v>
      </c>
      <c r="I1301" s="20" t="str">
        <f>IF(B1301="","",VLOOKUP(B1301,[1]BASEDIESEL!$A$2:$AAA$11770,6))</f>
        <v>FRENTE-01</v>
      </c>
    </row>
    <row r="1302" spans="1:9" x14ac:dyDescent="0.25">
      <c r="A1302" s="7">
        <v>46174</v>
      </c>
      <c r="B1302" s="32">
        <v>3052</v>
      </c>
      <c r="C1302" s="16" t="s">
        <v>45</v>
      </c>
      <c r="D1302" s="16" t="s">
        <v>219</v>
      </c>
      <c r="E1302" s="16" t="s">
        <v>220</v>
      </c>
      <c r="F1302" s="39">
        <v>472.13</v>
      </c>
      <c r="G1302" s="16">
        <v>34</v>
      </c>
      <c r="H1302" s="29">
        <v>13.89</v>
      </c>
      <c r="I1302" s="20" t="str">
        <f>IF(B1302="","",VLOOKUP(B1302,[1]BASEDIESEL!$A$2:$AAA$11770,6))</f>
        <v>FRENTE-01</v>
      </c>
    </row>
    <row r="1303" spans="1:9" x14ac:dyDescent="0.25">
      <c r="A1303" s="7">
        <v>46174</v>
      </c>
      <c r="B1303" s="33">
        <v>3053</v>
      </c>
      <c r="C1303" s="17" t="s">
        <v>45</v>
      </c>
      <c r="D1303" s="17" t="s">
        <v>219</v>
      </c>
      <c r="E1303" s="17" t="s">
        <v>220</v>
      </c>
      <c r="F1303" s="40">
        <v>576.66</v>
      </c>
      <c r="G1303" s="17">
        <v>39</v>
      </c>
      <c r="H1303" s="30">
        <v>14.79</v>
      </c>
      <c r="I1303" s="20" t="str">
        <f>IF(B1303="","",VLOOKUP(B1303,[1]BASEDIESEL!$A$2:$AAA$11770,6))</f>
        <v>FRENTE-01</v>
      </c>
    </row>
    <row r="1304" spans="1:9" x14ac:dyDescent="0.25">
      <c r="A1304" s="7">
        <v>46174</v>
      </c>
      <c r="B1304" s="32">
        <v>3054</v>
      </c>
      <c r="C1304" s="16" t="s">
        <v>45</v>
      </c>
      <c r="D1304" s="16" t="s">
        <v>219</v>
      </c>
      <c r="E1304" s="16" t="s">
        <v>220</v>
      </c>
      <c r="F1304" s="39">
        <v>477.05</v>
      </c>
      <c r="G1304" s="16">
        <v>33</v>
      </c>
      <c r="H1304" s="29">
        <v>14.46</v>
      </c>
      <c r="I1304" s="20" t="str">
        <f>IF(B1304="","",VLOOKUP(B1304,[1]BASEDIESEL!$A$2:$AAA$11770,6))</f>
        <v>FRENTE-01</v>
      </c>
    </row>
    <row r="1305" spans="1:9" x14ac:dyDescent="0.25">
      <c r="A1305" s="7">
        <v>46174</v>
      </c>
      <c r="B1305" s="32">
        <v>3019</v>
      </c>
      <c r="C1305" s="16" t="s">
        <v>42</v>
      </c>
      <c r="D1305" s="16" t="s">
        <v>43</v>
      </c>
      <c r="E1305" s="16" t="s">
        <v>14</v>
      </c>
      <c r="F1305" s="39">
        <v>759.67499999999995</v>
      </c>
      <c r="G1305" s="16">
        <v>38</v>
      </c>
      <c r="H1305" s="29">
        <v>19.989999999999998</v>
      </c>
      <c r="I1305" s="20" t="str">
        <f>IF(B1305="","",VLOOKUP(B1305,[1]BASEDIESEL!$A$2:$AAA$11770,6))</f>
        <v>FRENTE-02</v>
      </c>
    </row>
    <row r="1306" spans="1:9" x14ac:dyDescent="0.25">
      <c r="A1306" s="7">
        <v>46174</v>
      </c>
      <c r="B1306" s="33">
        <v>3021</v>
      </c>
      <c r="C1306" s="17" t="s">
        <v>42</v>
      </c>
      <c r="D1306" s="17" t="s">
        <v>43</v>
      </c>
      <c r="E1306" s="17" t="s">
        <v>14</v>
      </c>
      <c r="F1306" s="40">
        <v>652.255</v>
      </c>
      <c r="G1306" s="17">
        <v>35</v>
      </c>
      <c r="H1306" s="30">
        <v>18.64</v>
      </c>
      <c r="I1306" s="20" t="str">
        <f>IF(B1306="","",VLOOKUP(B1306,[1]BASEDIESEL!$A$2:$AAA$11770,6))</f>
        <v>FRENTE-02</v>
      </c>
    </row>
    <row r="1307" spans="1:9" x14ac:dyDescent="0.25">
      <c r="A1307" s="7">
        <v>46174</v>
      </c>
      <c r="B1307" s="32">
        <v>3022</v>
      </c>
      <c r="C1307" s="16" t="s">
        <v>42</v>
      </c>
      <c r="D1307" s="16" t="s">
        <v>43</v>
      </c>
      <c r="E1307" s="16" t="s">
        <v>14</v>
      </c>
      <c r="F1307" s="39">
        <v>765.53</v>
      </c>
      <c r="G1307" s="16">
        <v>42</v>
      </c>
      <c r="H1307" s="29">
        <v>18.23</v>
      </c>
      <c r="I1307" s="20" t="str">
        <f>IF(B1307="","",VLOOKUP(B1307,[1]BASEDIESEL!$A$2:$AAA$11770,6))</f>
        <v>FRENTE-02</v>
      </c>
    </row>
    <row r="1308" spans="1:9" x14ac:dyDescent="0.25">
      <c r="A1308" s="7">
        <v>46174</v>
      </c>
      <c r="B1308" s="33">
        <v>3023</v>
      </c>
      <c r="C1308" s="17" t="s">
        <v>42</v>
      </c>
      <c r="D1308" s="17" t="s">
        <v>43</v>
      </c>
      <c r="E1308" s="17" t="s">
        <v>14</v>
      </c>
      <c r="F1308" s="40">
        <v>605.35500000000002</v>
      </c>
      <c r="G1308" s="17">
        <v>30</v>
      </c>
      <c r="H1308" s="30">
        <v>20.18</v>
      </c>
      <c r="I1308" s="20" t="str">
        <f>IF(B1308="","",VLOOKUP(B1308,[1]BASEDIESEL!$A$2:$AAA$11770,6))</f>
        <v>FRENTE-03</v>
      </c>
    </row>
    <row r="1309" spans="1:9" x14ac:dyDescent="0.25">
      <c r="A1309" s="7">
        <v>46174</v>
      </c>
      <c r="B1309" s="32">
        <v>3024</v>
      </c>
      <c r="C1309" s="16" t="s">
        <v>42</v>
      </c>
      <c r="D1309" s="16" t="s">
        <v>43</v>
      </c>
      <c r="E1309" s="16" t="s">
        <v>14</v>
      </c>
      <c r="F1309" s="39">
        <v>510.65899999999999</v>
      </c>
      <c r="G1309" s="16">
        <v>26</v>
      </c>
      <c r="H1309" s="29">
        <v>19.64</v>
      </c>
      <c r="I1309" s="20" t="str">
        <f>IF(B1309="","",VLOOKUP(B1309,[1]BASEDIESEL!$A$2:$AAA$11770,6))</f>
        <v>FRENTE-03</v>
      </c>
    </row>
    <row r="1310" spans="1:9" x14ac:dyDescent="0.25">
      <c r="A1310" s="7">
        <v>46174</v>
      </c>
      <c r="B1310" s="33">
        <v>3025</v>
      </c>
      <c r="C1310" s="17" t="s">
        <v>42</v>
      </c>
      <c r="D1310" s="17" t="s">
        <v>43</v>
      </c>
      <c r="E1310" s="17" t="s">
        <v>14</v>
      </c>
      <c r="F1310" s="40">
        <v>917.10799999999995</v>
      </c>
      <c r="G1310" s="17">
        <v>44</v>
      </c>
      <c r="H1310" s="30">
        <v>20.84</v>
      </c>
      <c r="I1310" s="20" t="str">
        <f>IF(B1310="","",VLOOKUP(B1310,[1]BASEDIESEL!$A$2:$AAA$11770,6))</f>
        <v>FRENTE-03</v>
      </c>
    </row>
    <row r="1311" spans="1:9" x14ac:dyDescent="0.25">
      <c r="A1311" s="7">
        <v>46174</v>
      </c>
      <c r="B1311" s="32">
        <v>3026</v>
      </c>
      <c r="C1311" s="16" t="s">
        <v>42</v>
      </c>
      <c r="D1311" s="16" t="s">
        <v>43</v>
      </c>
      <c r="E1311" s="16" t="s">
        <v>14</v>
      </c>
      <c r="F1311" s="39">
        <v>686.21799999999996</v>
      </c>
      <c r="G1311" s="16">
        <v>35</v>
      </c>
      <c r="H1311" s="29">
        <v>19.61</v>
      </c>
      <c r="I1311" s="20" t="str">
        <f>IF(B1311="","",VLOOKUP(B1311,[1]BASEDIESEL!$A$2:$AAA$11770,6))</f>
        <v>FRENTE-03</v>
      </c>
    </row>
    <row r="1312" spans="1:9" x14ac:dyDescent="0.25">
      <c r="A1312" s="7">
        <v>46174</v>
      </c>
      <c r="B1312" s="33">
        <v>3031</v>
      </c>
      <c r="C1312" s="17" t="s">
        <v>44</v>
      </c>
      <c r="D1312" s="17" t="s">
        <v>43</v>
      </c>
      <c r="E1312" s="17" t="s">
        <v>14</v>
      </c>
      <c r="F1312" s="40">
        <v>245.48400000000001</v>
      </c>
      <c r="G1312" s="17">
        <v>15</v>
      </c>
      <c r="H1312" s="30">
        <v>16.37</v>
      </c>
      <c r="I1312" s="20" t="str">
        <f>IF(B1312="","",VLOOKUP(B1312,[1]BASEDIESEL!$A$2:$AAA$11770,6))</f>
        <v>FRENTE-04</v>
      </c>
    </row>
    <row r="1313" spans="1:9" x14ac:dyDescent="0.25">
      <c r="A1313" s="7">
        <v>46174</v>
      </c>
      <c r="B1313" s="32">
        <v>3035</v>
      </c>
      <c r="C1313" s="16" t="s">
        <v>44</v>
      </c>
      <c r="D1313" s="16" t="s">
        <v>43</v>
      </c>
      <c r="E1313" s="16" t="s">
        <v>14</v>
      </c>
      <c r="F1313" s="39">
        <v>441.86500000000001</v>
      </c>
      <c r="G1313" s="16">
        <v>24</v>
      </c>
      <c r="H1313" s="29">
        <v>18.41</v>
      </c>
      <c r="I1313" s="20" t="str">
        <f>IF(B1313="","",VLOOKUP(B1313,[1]BASEDIESEL!$A$2:$AAA$11770,6))</f>
        <v>FRENTE-04</v>
      </c>
    </row>
    <row r="1314" spans="1:9" x14ac:dyDescent="0.25">
      <c r="A1314" s="7">
        <v>46174</v>
      </c>
      <c r="B1314" s="33">
        <v>3041</v>
      </c>
      <c r="C1314" s="17" t="s">
        <v>42</v>
      </c>
      <c r="D1314" s="17" t="s">
        <v>43</v>
      </c>
      <c r="E1314" s="17" t="s">
        <v>14</v>
      </c>
      <c r="F1314" s="40">
        <v>413.44200000000001</v>
      </c>
      <c r="G1314" s="17">
        <v>25</v>
      </c>
      <c r="H1314" s="30">
        <v>16.54</v>
      </c>
      <c r="I1314" s="20" t="str">
        <f>IF(B1314="","",VLOOKUP(B1314,[1]BASEDIESEL!$A$2:$AAA$11770,6))</f>
        <v>FRENTE-04</v>
      </c>
    </row>
    <row r="1315" spans="1:9" x14ac:dyDescent="0.25">
      <c r="A1315" s="7">
        <v>46174</v>
      </c>
      <c r="B1315" s="33">
        <v>3043</v>
      </c>
      <c r="C1315" s="17" t="s">
        <v>42</v>
      </c>
      <c r="D1315" s="17" t="s">
        <v>43</v>
      </c>
      <c r="E1315" s="17" t="s">
        <v>14</v>
      </c>
      <c r="F1315" s="40">
        <v>133.029</v>
      </c>
      <c r="G1315" s="17">
        <v>7</v>
      </c>
      <c r="H1315" s="30">
        <v>19</v>
      </c>
      <c r="I1315" s="20" t="str">
        <f>IF(B1315="","",VLOOKUP(B1315,[1]BASEDIESEL!$A$2:$AAA$11770,6))</f>
        <v>FRENTE-04</v>
      </c>
    </row>
    <row r="1316" spans="1:9" x14ac:dyDescent="0.25">
      <c r="A1316" s="7">
        <v>46174</v>
      </c>
      <c r="B1316" s="33">
        <v>3047</v>
      </c>
      <c r="C1316" s="17" t="s">
        <v>42</v>
      </c>
      <c r="D1316" s="17" t="s">
        <v>43</v>
      </c>
      <c r="E1316" s="17" t="s">
        <v>14</v>
      </c>
      <c r="F1316" s="40">
        <v>677.05</v>
      </c>
      <c r="G1316" s="17">
        <v>41</v>
      </c>
      <c r="H1316" s="30">
        <v>16.510000000000002</v>
      </c>
      <c r="I1316" s="20" t="str">
        <f>IF(B1316="","",VLOOKUP(B1316,[1]BASEDIESEL!$A$2:$AAA$11770,6))</f>
        <v>FRENTE-05</v>
      </c>
    </row>
    <row r="1317" spans="1:9" x14ac:dyDescent="0.25">
      <c r="A1317" s="7">
        <v>46174</v>
      </c>
      <c r="B1317" s="32">
        <v>3048</v>
      </c>
      <c r="C1317" s="16" t="s">
        <v>42</v>
      </c>
      <c r="D1317" s="16" t="s">
        <v>43</v>
      </c>
      <c r="E1317" s="16" t="s">
        <v>14</v>
      </c>
      <c r="F1317" s="39">
        <v>489.36</v>
      </c>
      <c r="G1317" s="16">
        <v>29</v>
      </c>
      <c r="H1317" s="29">
        <v>16.87</v>
      </c>
      <c r="I1317" s="20" t="str">
        <f>IF(B1317="","",VLOOKUP(B1317,[1]BASEDIESEL!$A$2:$AAA$11770,6))</f>
        <v>FRENTE-05</v>
      </c>
    </row>
    <row r="1318" spans="1:9" x14ac:dyDescent="0.25">
      <c r="A1318" s="7">
        <v>46174</v>
      </c>
      <c r="B1318" s="33">
        <v>3049</v>
      </c>
      <c r="C1318" s="17" t="s">
        <v>42</v>
      </c>
      <c r="D1318" s="17" t="s">
        <v>43</v>
      </c>
      <c r="E1318" s="17" t="s">
        <v>14</v>
      </c>
      <c r="F1318" s="40">
        <v>621.59</v>
      </c>
      <c r="G1318" s="17">
        <v>38</v>
      </c>
      <c r="H1318" s="30">
        <v>16.36</v>
      </c>
      <c r="I1318" s="20" t="str">
        <f>IF(B1318="","",VLOOKUP(B1318,[1]BASEDIESEL!$A$2:$AAA$11770,6))</f>
        <v>FRENTE-05</v>
      </c>
    </row>
    <row r="1319" spans="1:9" x14ac:dyDescent="0.25">
      <c r="A1319" s="7">
        <v>46174</v>
      </c>
      <c r="B1319" s="32">
        <v>3050</v>
      </c>
      <c r="C1319" s="16" t="s">
        <v>42</v>
      </c>
      <c r="D1319" s="16" t="s">
        <v>43</v>
      </c>
      <c r="E1319" s="16" t="s">
        <v>14</v>
      </c>
      <c r="F1319" s="39">
        <v>773.68</v>
      </c>
      <c r="G1319" s="16">
        <v>41</v>
      </c>
      <c r="H1319" s="29">
        <v>18.87</v>
      </c>
      <c r="I1319" s="20" t="str">
        <f>IF(B1319="","",VLOOKUP(B1319,[1]BASEDIESEL!$A$2:$AAA$11770,6))</f>
        <v>FRENTE-05</v>
      </c>
    </row>
    <row r="1320" spans="1:9" x14ac:dyDescent="0.25">
      <c r="A1320" s="7">
        <v>46174</v>
      </c>
      <c r="B1320" s="33">
        <v>3028</v>
      </c>
      <c r="C1320" s="17" t="s">
        <v>44</v>
      </c>
      <c r="D1320" s="17" t="s">
        <v>43</v>
      </c>
      <c r="E1320" s="17" t="s">
        <v>14</v>
      </c>
      <c r="F1320" s="40">
        <v>103.958</v>
      </c>
      <c r="G1320" s="17">
        <v>5</v>
      </c>
      <c r="H1320" s="30">
        <v>20.79</v>
      </c>
      <c r="I1320" s="20" t="str">
        <f>IF(B1320="","",VLOOKUP(B1320,[1]BASEDIESEL!$A$2:$AAA$11770,6))</f>
        <v>FRENTE-06</v>
      </c>
    </row>
    <row r="1321" spans="1:9" x14ac:dyDescent="0.25">
      <c r="A1321" s="7">
        <v>46174</v>
      </c>
      <c r="B1321" s="33">
        <v>3034</v>
      </c>
      <c r="C1321" s="17" t="s">
        <v>44</v>
      </c>
      <c r="D1321" s="17" t="s">
        <v>43</v>
      </c>
      <c r="E1321" s="17" t="s">
        <v>14</v>
      </c>
      <c r="F1321" s="40">
        <v>310.54300000000001</v>
      </c>
      <c r="G1321" s="17">
        <v>17</v>
      </c>
      <c r="H1321" s="30">
        <v>18.27</v>
      </c>
      <c r="I1321" s="20" t="str">
        <f>IF(B1321="","",VLOOKUP(B1321,[1]BASEDIESEL!$A$2:$AAA$11770,6))</f>
        <v>FRENTE-06</v>
      </c>
    </row>
    <row r="1322" spans="1:9" x14ac:dyDescent="0.25">
      <c r="A1322" s="7">
        <v>46174</v>
      </c>
      <c r="B1322" s="32">
        <v>3042</v>
      </c>
      <c r="C1322" s="16" t="s">
        <v>42</v>
      </c>
      <c r="D1322" s="16" t="s">
        <v>43</v>
      </c>
      <c r="E1322" s="16" t="s">
        <v>14</v>
      </c>
      <c r="F1322" s="39">
        <v>353.24400000000003</v>
      </c>
      <c r="G1322" s="16">
        <v>19</v>
      </c>
      <c r="H1322" s="29">
        <v>18.59</v>
      </c>
      <c r="I1322" s="20" t="str">
        <f>IF(B1322="","",VLOOKUP(B1322,[1]BASEDIESEL!$A$2:$AAA$11770,6))</f>
        <v>FRENTE-06</v>
      </c>
    </row>
    <row r="1323" spans="1:9" x14ac:dyDescent="0.25">
      <c r="A1323" s="7">
        <v>46174</v>
      </c>
      <c r="B1323" s="32">
        <v>3046</v>
      </c>
      <c r="C1323" s="16" t="s">
        <v>42</v>
      </c>
      <c r="D1323" s="16" t="s">
        <v>43</v>
      </c>
      <c r="E1323" s="16" t="s">
        <v>14</v>
      </c>
      <c r="F1323" s="39">
        <v>64.855000000000004</v>
      </c>
      <c r="G1323" s="16">
        <v>4</v>
      </c>
      <c r="H1323" s="29">
        <v>16.21</v>
      </c>
      <c r="I1323" s="20" t="str">
        <f>IF(B1323="","",VLOOKUP(B1323,[1]BASEDIESEL!$A$2:$AAA$11770,6))</f>
        <v>FRENTE-06</v>
      </c>
    </row>
    <row r="1324" spans="1:9" x14ac:dyDescent="0.25">
      <c r="A1324" s="7">
        <v>46174</v>
      </c>
      <c r="B1324" s="32">
        <v>3030</v>
      </c>
      <c r="C1324" s="16" t="s">
        <v>44</v>
      </c>
      <c r="D1324" s="16" t="s">
        <v>43</v>
      </c>
      <c r="E1324" s="16" t="s">
        <v>14</v>
      </c>
      <c r="F1324" s="39">
        <v>484.95800000000003</v>
      </c>
      <c r="G1324" s="16">
        <v>28</v>
      </c>
      <c r="H1324" s="29">
        <v>17.32</v>
      </c>
      <c r="I1324" s="20" t="str">
        <f>IF(B1324="","",VLOOKUP(B1324,[1]BASEDIESEL!$A$2:$AAA$11770,6))</f>
        <v>FRENTE-07</v>
      </c>
    </row>
    <row r="1325" spans="1:9" x14ac:dyDescent="0.25">
      <c r="A1325" s="7">
        <v>46174</v>
      </c>
      <c r="B1325" s="32">
        <v>3044</v>
      </c>
      <c r="C1325" s="16" t="s">
        <v>42</v>
      </c>
      <c r="D1325" s="16" t="s">
        <v>43</v>
      </c>
      <c r="E1325" s="16" t="s">
        <v>14</v>
      </c>
      <c r="F1325" s="39">
        <v>401.41800000000001</v>
      </c>
      <c r="G1325" s="16">
        <v>24</v>
      </c>
      <c r="H1325" s="29">
        <v>16.73</v>
      </c>
      <c r="I1325" s="20" t="str">
        <f>IF(B1325="","",VLOOKUP(B1325,[1]BASEDIESEL!$A$2:$AAA$11770,6))</f>
        <v>FRENTE-07</v>
      </c>
    </row>
    <row r="1326" spans="1:9" x14ac:dyDescent="0.25">
      <c r="A1326" s="7">
        <v>46174</v>
      </c>
      <c r="B1326" s="33">
        <v>3045</v>
      </c>
      <c r="C1326" s="17" t="s">
        <v>42</v>
      </c>
      <c r="D1326" s="17" t="s">
        <v>43</v>
      </c>
      <c r="E1326" s="17" t="s">
        <v>14</v>
      </c>
      <c r="F1326" s="40">
        <v>413.084</v>
      </c>
      <c r="G1326" s="17">
        <v>25</v>
      </c>
      <c r="H1326" s="30">
        <v>16.52</v>
      </c>
      <c r="I1326" s="20" t="str">
        <f>IF(B1326="","",VLOOKUP(B1326,[1]BASEDIESEL!$A$2:$AAA$11770,6))</f>
        <v>FRENTE-07</v>
      </c>
    </row>
    <row r="1327" spans="1:9" x14ac:dyDescent="0.25">
      <c r="A1327" s="7">
        <v>46174</v>
      </c>
      <c r="B1327" s="32">
        <v>3033</v>
      </c>
      <c r="C1327" s="16" t="s">
        <v>44</v>
      </c>
      <c r="D1327" s="16" t="s">
        <v>43</v>
      </c>
      <c r="E1327" s="16" t="s">
        <v>14</v>
      </c>
      <c r="F1327" s="39">
        <v>304.64</v>
      </c>
      <c r="G1327" s="16">
        <v>19</v>
      </c>
      <c r="H1327" s="29">
        <v>16.03</v>
      </c>
      <c r="I1327" s="20" t="str">
        <f>IF(B1327="","",VLOOKUP(B1327,[1]BASEDIESEL!$A$2:$AAA$11770,6))</f>
        <v>FRENTE-07</v>
      </c>
    </row>
    <row r="1328" spans="1:9" x14ac:dyDescent="0.25">
      <c r="A1328" s="7">
        <v>46175</v>
      </c>
      <c r="B1328" s="33">
        <v>3051</v>
      </c>
      <c r="C1328" s="17" t="s">
        <v>45</v>
      </c>
      <c r="D1328" s="17" t="s">
        <v>219</v>
      </c>
      <c r="E1328" s="17" t="s">
        <v>220</v>
      </c>
      <c r="F1328" s="40">
        <v>330.67</v>
      </c>
      <c r="G1328" s="17">
        <v>25</v>
      </c>
      <c r="H1328" s="30">
        <v>13.23</v>
      </c>
      <c r="I1328" s="20" t="str">
        <f>IF(B1328="","",VLOOKUP(B1328,[1]BASEDIESEL!$A$2:$AAA$11770,6))</f>
        <v>FRENTE-01</v>
      </c>
    </row>
    <row r="1329" spans="1:9" x14ac:dyDescent="0.25">
      <c r="A1329" s="7">
        <v>46175</v>
      </c>
      <c r="B1329" s="32">
        <v>3052</v>
      </c>
      <c r="C1329" s="16" t="s">
        <v>45</v>
      </c>
      <c r="D1329" s="16" t="s">
        <v>219</v>
      </c>
      <c r="E1329" s="16" t="s">
        <v>220</v>
      </c>
      <c r="F1329" s="39">
        <v>382.625</v>
      </c>
      <c r="G1329" s="16">
        <v>28</v>
      </c>
      <c r="H1329" s="29">
        <v>13.67</v>
      </c>
      <c r="I1329" s="20" t="str">
        <f>IF(B1329="","",VLOOKUP(B1329,[1]BASEDIESEL!$A$2:$AAA$11770,6))</f>
        <v>FRENTE-01</v>
      </c>
    </row>
    <row r="1330" spans="1:9" x14ac:dyDescent="0.25">
      <c r="A1330" s="7">
        <v>46175</v>
      </c>
      <c r="B1330" s="33">
        <v>3053</v>
      </c>
      <c r="C1330" s="17" t="s">
        <v>45</v>
      </c>
      <c r="D1330" s="17" t="s">
        <v>219</v>
      </c>
      <c r="E1330" s="17" t="s">
        <v>220</v>
      </c>
      <c r="F1330" s="40">
        <v>576.33500000000004</v>
      </c>
      <c r="G1330" s="17">
        <v>37</v>
      </c>
      <c r="H1330" s="30">
        <v>15.58</v>
      </c>
      <c r="I1330" s="20" t="str">
        <f>IF(B1330="","",VLOOKUP(B1330,[1]BASEDIESEL!$A$2:$AAA$11770,6))</f>
        <v>FRENTE-01</v>
      </c>
    </row>
    <row r="1331" spans="1:9" x14ac:dyDescent="0.25">
      <c r="A1331" s="7">
        <v>46175</v>
      </c>
      <c r="B1331" s="32">
        <v>3054</v>
      </c>
      <c r="C1331" s="16" t="s">
        <v>45</v>
      </c>
      <c r="D1331" s="16" t="s">
        <v>219</v>
      </c>
      <c r="E1331" s="16" t="s">
        <v>220</v>
      </c>
      <c r="F1331" s="39">
        <v>514.79999999999995</v>
      </c>
      <c r="G1331" s="16">
        <v>33</v>
      </c>
      <c r="H1331" s="29">
        <v>15.6</v>
      </c>
      <c r="I1331" s="20" t="str">
        <f>IF(B1331="","",VLOOKUP(B1331,[1]BASEDIESEL!$A$2:$AAA$11770,6))</f>
        <v>FRENTE-01</v>
      </c>
    </row>
    <row r="1332" spans="1:9" x14ac:dyDescent="0.25">
      <c r="A1332" s="7">
        <v>46175</v>
      </c>
      <c r="B1332" s="32">
        <v>3019</v>
      </c>
      <c r="C1332" s="16" t="s">
        <v>42</v>
      </c>
      <c r="D1332" s="16" t="s">
        <v>43</v>
      </c>
      <c r="E1332" s="16" t="s">
        <v>14</v>
      </c>
      <c r="F1332" s="39">
        <v>904.125</v>
      </c>
      <c r="G1332" s="16">
        <v>47</v>
      </c>
      <c r="H1332" s="29">
        <v>19.239999999999998</v>
      </c>
      <c r="I1332" s="20" t="str">
        <f>IF(B1332="","",VLOOKUP(B1332,[1]BASEDIESEL!$A$2:$AAA$11770,6))</f>
        <v>FRENTE-02</v>
      </c>
    </row>
    <row r="1333" spans="1:9" x14ac:dyDescent="0.25">
      <c r="A1333" s="7">
        <v>46175</v>
      </c>
      <c r="B1333" s="33">
        <v>3021</v>
      </c>
      <c r="C1333" s="17" t="s">
        <v>42</v>
      </c>
      <c r="D1333" s="17" t="s">
        <v>43</v>
      </c>
      <c r="E1333" s="17" t="s">
        <v>14</v>
      </c>
      <c r="F1333" s="40">
        <v>873.23500000000001</v>
      </c>
      <c r="G1333" s="17">
        <v>51</v>
      </c>
      <c r="H1333" s="30">
        <v>17.12</v>
      </c>
      <c r="I1333" s="20" t="str">
        <f>IF(B1333="","",VLOOKUP(B1333,[1]BASEDIESEL!$A$2:$AAA$11770,6))</f>
        <v>FRENTE-02</v>
      </c>
    </row>
    <row r="1334" spans="1:9" x14ac:dyDescent="0.25">
      <c r="A1334" s="7">
        <v>46175</v>
      </c>
      <c r="B1334" s="32">
        <v>3022</v>
      </c>
      <c r="C1334" s="16" t="s">
        <v>42</v>
      </c>
      <c r="D1334" s="16" t="s">
        <v>43</v>
      </c>
      <c r="E1334" s="16" t="s">
        <v>14</v>
      </c>
      <c r="F1334" s="39">
        <v>927.36</v>
      </c>
      <c r="G1334" s="16">
        <v>54</v>
      </c>
      <c r="H1334" s="29">
        <v>17.170000000000002</v>
      </c>
      <c r="I1334" s="20" t="str">
        <f>IF(B1334="","",VLOOKUP(B1334,[1]BASEDIESEL!$A$2:$AAA$11770,6))</f>
        <v>FRENTE-02</v>
      </c>
    </row>
    <row r="1335" spans="1:9" x14ac:dyDescent="0.25">
      <c r="A1335" s="7">
        <v>46175</v>
      </c>
      <c r="B1335" s="33">
        <v>3023</v>
      </c>
      <c r="C1335" s="17" t="s">
        <v>42</v>
      </c>
      <c r="D1335" s="17" t="s">
        <v>43</v>
      </c>
      <c r="E1335" s="17" t="s">
        <v>14</v>
      </c>
      <c r="F1335" s="40">
        <v>570.82799999999997</v>
      </c>
      <c r="G1335" s="17">
        <v>29</v>
      </c>
      <c r="H1335" s="30">
        <v>19.68</v>
      </c>
      <c r="I1335" s="20" t="str">
        <f>IF(B1335="","",VLOOKUP(B1335,[1]BASEDIESEL!$A$2:$AAA$11770,6))</f>
        <v>FRENTE-03</v>
      </c>
    </row>
    <row r="1336" spans="1:9" x14ac:dyDescent="0.25">
      <c r="A1336" s="7">
        <v>46175</v>
      </c>
      <c r="B1336" s="32">
        <v>3024</v>
      </c>
      <c r="C1336" s="16" t="s">
        <v>42</v>
      </c>
      <c r="D1336" s="16" t="s">
        <v>43</v>
      </c>
      <c r="E1336" s="16" t="s">
        <v>14</v>
      </c>
      <c r="F1336" s="39">
        <v>707.85</v>
      </c>
      <c r="G1336" s="16">
        <v>38</v>
      </c>
      <c r="H1336" s="29">
        <v>18.63</v>
      </c>
      <c r="I1336" s="20" t="str">
        <f>IF(B1336="","",VLOOKUP(B1336,[1]BASEDIESEL!$A$2:$AAA$11770,6))</f>
        <v>FRENTE-03</v>
      </c>
    </row>
    <row r="1337" spans="1:9" x14ac:dyDescent="0.25">
      <c r="A1337" s="7">
        <v>46175</v>
      </c>
      <c r="B1337" s="33">
        <v>3025</v>
      </c>
      <c r="C1337" s="17" t="s">
        <v>42</v>
      </c>
      <c r="D1337" s="17" t="s">
        <v>43</v>
      </c>
      <c r="E1337" s="17" t="s">
        <v>14</v>
      </c>
      <c r="F1337" s="40">
        <v>585.69299999999998</v>
      </c>
      <c r="G1337" s="17">
        <v>32</v>
      </c>
      <c r="H1337" s="30">
        <v>18.3</v>
      </c>
      <c r="I1337" s="20" t="str">
        <f>IF(B1337="","",VLOOKUP(B1337,[1]BASEDIESEL!$A$2:$AAA$11770,6))</f>
        <v>FRENTE-03</v>
      </c>
    </row>
    <row r="1338" spans="1:9" x14ac:dyDescent="0.25">
      <c r="A1338" s="7">
        <v>46175</v>
      </c>
      <c r="B1338" s="32">
        <v>3026</v>
      </c>
      <c r="C1338" s="16" t="s">
        <v>42</v>
      </c>
      <c r="D1338" s="16" t="s">
        <v>43</v>
      </c>
      <c r="E1338" s="16" t="s">
        <v>14</v>
      </c>
      <c r="F1338" s="39">
        <v>609.60900000000004</v>
      </c>
      <c r="G1338" s="16">
        <v>33</v>
      </c>
      <c r="H1338" s="29">
        <v>18.47</v>
      </c>
      <c r="I1338" s="20" t="str">
        <f>IF(B1338="","",VLOOKUP(B1338,[1]BASEDIESEL!$A$2:$AAA$11770,6))</f>
        <v>FRENTE-03</v>
      </c>
    </row>
    <row r="1339" spans="1:9" x14ac:dyDescent="0.25">
      <c r="A1339" s="7">
        <v>46175</v>
      </c>
      <c r="B1339" s="33">
        <v>3031</v>
      </c>
      <c r="C1339" s="17" t="s">
        <v>44</v>
      </c>
      <c r="D1339" s="17" t="s">
        <v>43</v>
      </c>
      <c r="E1339" s="17" t="s">
        <v>14</v>
      </c>
      <c r="F1339" s="40">
        <v>412.97300000000001</v>
      </c>
      <c r="G1339" s="17">
        <v>26</v>
      </c>
      <c r="H1339" s="30">
        <v>15.88</v>
      </c>
      <c r="I1339" s="20" t="str">
        <f>IF(B1339="","",VLOOKUP(B1339,[1]BASEDIESEL!$A$2:$AAA$11770,6))</f>
        <v>FRENTE-04</v>
      </c>
    </row>
    <row r="1340" spans="1:9" x14ac:dyDescent="0.25">
      <c r="A1340" s="7">
        <v>46175</v>
      </c>
      <c r="B1340" s="32">
        <v>3035</v>
      </c>
      <c r="C1340" s="16" t="s">
        <v>44</v>
      </c>
      <c r="D1340" s="16" t="s">
        <v>43</v>
      </c>
      <c r="E1340" s="16" t="s">
        <v>14</v>
      </c>
      <c r="F1340" s="39">
        <v>562.90200000000004</v>
      </c>
      <c r="G1340" s="16">
        <v>33</v>
      </c>
      <c r="H1340" s="29">
        <v>17.059999999999999</v>
      </c>
      <c r="I1340" s="20" t="str">
        <f>IF(B1340="","",VLOOKUP(B1340,[1]BASEDIESEL!$A$2:$AAA$11770,6))</f>
        <v>FRENTE-04</v>
      </c>
    </row>
    <row r="1341" spans="1:9" x14ac:dyDescent="0.25">
      <c r="A1341" s="7">
        <v>46175</v>
      </c>
      <c r="B1341" s="33">
        <v>3041</v>
      </c>
      <c r="C1341" s="17" t="s">
        <v>42</v>
      </c>
      <c r="D1341" s="17" t="s">
        <v>43</v>
      </c>
      <c r="E1341" s="17" t="s">
        <v>14</v>
      </c>
      <c r="F1341" s="40">
        <v>245.089</v>
      </c>
      <c r="G1341" s="17">
        <v>15</v>
      </c>
      <c r="H1341" s="30">
        <v>16.34</v>
      </c>
      <c r="I1341" s="20" t="str">
        <f>IF(B1341="","",VLOOKUP(B1341,[1]BASEDIESEL!$A$2:$AAA$11770,6))</f>
        <v>FRENTE-04</v>
      </c>
    </row>
    <row r="1342" spans="1:9" x14ac:dyDescent="0.25">
      <c r="A1342" s="7">
        <v>46175</v>
      </c>
      <c r="B1342" s="33">
        <v>3043</v>
      </c>
      <c r="C1342" s="17" t="s">
        <v>42</v>
      </c>
      <c r="D1342" s="17" t="s">
        <v>43</v>
      </c>
      <c r="E1342" s="17" t="s">
        <v>14</v>
      </c>
      <c r="F1342" s="40">
        <v>251.79599999999999</v>
      </c>
      <c r="G1342" s="17">
        <v>17</v>
      </c>
      <c r="H1342" s="30">
        <v>14.81</v>
      </c>
      <c r="I1342" s="20" t="str">
        <f>IF(B1342="","",VLOOKUP(B1342,[1]BASEDIESEL!$A$2:$AAA$11770,6))</f>
        <v>FRENTE-04</v>
      </c>
    </row>
    <row r="1343" spans="1:9" x14ac:dyDescent="0.25">
      <c r="A1343" s="7">
        <v>46175</v>
      </c>
      <c r="B1343" s="33">
        <v>3047</v>
      </c>
      <c r="C1343" s="17" t="s">
        <v>42</v>
      </c>
      <c r="D1343" s="17" t="s">
        <v>43</v>
      </c>
      <c r="E1343" s="17" t="s">
        <v>14</v>
      </c>
      <c r="F1343" s="40">
        <v>842.149</v>
      </c>
      <c r="G1343" s="17">
        <v>49</v>
      </c>
      <c r="H1343" s="30">
        <v>17.190000000000001</v>
      </c>
      <c r="I1343" s="20" t="str">
        <f>IF(B1343="","",VLOOKUP(B1343,[1]BASEDIESEL!$A$2:$AAA$11770,6))</f>
        <v>FRENTE-05</v>
      </c>
    </row>
    <row r="1344" spans="1:9" x14ac:dyDescent="0.25">
      <c r="A1344" s="7">
        <v>46175</v>
      </c>
      <c r="B1344" s="32">
        <v>3048</v>
      </c>
      <c r="C1344" s="16" t="s">
        <v>42</v>
      </c>
      <c r="D1344" s="16" t="s">
        <v>43</v>
      </c>
      <c r="E1344" s="16" t="s">
        <v>14</v>
      </c>
      <c r="F1344" s="39">
        <v>580.399</v>
      </c>
      <c r="G1344" s="16">
        <v>35</v>
      </c>
      <c r="H1344" s="29">
        <v>16.579999999999998</v>
      </c>
      <c r="I1344" s="20" t="str">
        <f>IF(B1344="","",VLOOKUP(B1344,[1]BASEDIESEL!$A$2:$AAA$11770,6))</f>
        <v>FRENTE-05</v>
      </c>
    </row>
    <row r="1345" spans="1:9" x14ac:dyDescent="0.25">
      <c r="A1345" s="7">
        <v>46175</v>
      </c>
      <c r="B1345" s="33">
        <v>3049</v>
      </c>
      <c r="C1345" s="17" t="s">
        <v>42</v>
      </c>
      <c r="D1345" s="17" t="s">
        <v>43</v>
      </c>
      <c r="E1345" s="17" t="s">
        <v>14</v>
      </c>
      <c r="F1345" s="40">
        <v>616.64</v>
      </c>
      <c r="G1345" s="17">
        <v>36</v>
      </c>
      <c r="H1345" s="30">
        <v>17.13</v>
      </c>
      <c r="I1345" s="20" t="str">
        <f>IF(B1345="","",VLOOKUP(B1345,[1]BASEDIESEL!$A$2:$AAA$11770,6))</f>
        <v>FRENTE-05</v>
      </c>
    </row>
    <row r="1346" spans="1:9" x14ac:dyDescent="0.25">
      <c r="A1346" s="7">
        <v>46175</v>
      </c>
      <c r="B1346" s="32">
        <v>3050</v>
      </c>
      <c r="C1346" s="16" t="s">
        <v>42</v>
      </c>
      <c r="D1346" s="16" t="s">
        <v>43</v>
      </c>
      <c r="E1346" s="16" t="s">
        <v>14</v>
      </c>
      <c r="F1346" s="39">
        <v>882.072</v>
      </c>
      <c r="G1346" s="16">
        <v>50</v>
      </c>
      <c r="H1346" s="29">
        <v>17.64</v>
      </c>
      <c r="I1346" s="20" t="str">
        <f>IF(B1346="","",VLOOKUP(B1346,[1]BASEDIESEL!$A$2:$AAA$11770,6))</f>
        <v>FRENTE-05</v>
      </c>
    </row>
    <row r="1347" spans="1:9" x14ac:dyDescent="0.25">
      <c r="A1347" s="7">
        <v>46175</v>
      </c>
      <c r="B1347" s="33">
        <v>3028</v>
      </c>
      <c r="C1347" s="17" t="s">
        <v>44</v>
      </c>
      <c r="D1347" s="17" t="s">
        <v>43</v>
      </c>
      <c r="E1347" s="17" t="s">
        <v>14</v>
      </c>
      <c r="F1347" s="40">
        <v>190.80799999999999</v>
      </c>
      <c r="G1347" s="17">
        <v>12</v>
      </c>
      <c r="H1347" s="30">
        <v>15.9</v>
      </c>
      <c r="I1347" s="20" t="str">
        <f>IF(B1347="","",VLOOKUP(B1347,[1]BASEDIESEL!$A$2:$AAA$11770,6))</f>
        <v>FRENTE-06</v>
      </c>
    </row>
    <row r="1348" spans="1:9" x14ac:dyDescent="0.25">
      <c r="A1348" s="7">
        <v>46175</v>
      </c>
      <c r="B1348" s="33">
        <v>3034</v>
      </c>
      <c r="C1348" s="17" t="s">
        <v>44</v>
      </c>
      <c r="D1348" s="17" t="s">
        <v>43</v>
      </c>
      <c r="E1348" s="17" t="s">
        <v>14</v>
      </c>
      <c r="F1348" s="40">
        <v>180.745</v>
      </c>
      <c r="G1348" s="17">
        <v>14</v>
      </c>
      <c r="H1348" s="30">
        <v>12.91</v>
      </c>
      <c r="I1348" s="20" t="str">
        <f>IF(B1348="","",VLOOKUP(B1348,[1]BASEDIESEL!$A$2:$AAA$11770,6))</f>
        <v>FRENTE-06</v>
      </c>
    </row>
    <row r="1349" spans="1:9" x14ac:dyDescent="0.25">
      <c r="A1349" s="7">
        <v>46175</v>
      </c>
      <c r="B1349" s="32">
        <v>3042</v>
      </c>
      <c r="C1349" s="16" t="s">
        <v>42</v>
      </c>
      <c r="D1349" s="16" t="s">
        <v>43</v>
      </c>
      <c r="E1349" s="16" t="s">
        <v>14</v>
      </c>
      <c r="F1349" s="39">
        <v>91.888999999999996</v>
      </c>
      <c r="G1349" s="16">
        <v>7</v>
      </c>
      <c r="H1349" s="29">
        <v>13.13</v>
      </c>
      <c r="I1349" s="20" t="str">
        <f>IF(B1349="","",VLOOKUP(B1349,[1]BASEDIESEL!$A$2:$AAA$11770,6))</f>
        <v>FRENTE-06</v>
      </c>
    </row>
    <row r="1350" spans="1:9" x14ac:dyDescent="0.25">
      <c r="A1350" s="7">
        <v>46175</v>
      </c>
      <c r="B1350" s="32">
        <v>3046</v>
      </c>
      <c r="C1350" s="16" t="s">
        <v>42</v>
      </c>
      <c r="D1350" s="16" t="s">
        <v>43</v>
      </c>
      <c r="E1350" s="16" t="s">
        <v>14</v>
      </c>
      <c r="F1350" s="39">
        <v>307.21800000000002</v>
      </c>
      <c r="G1350" s="16">
        <v>19</v>
      </c>
      <c r="H1350" s="29">
        <v>16.170000000000002</v>
      </c>
      <c r="I1350" s="20" t="str">
        <f>IF(B1350="","",VLOOKUP(B1350,[1]BASEDIESEL!$A$2:$AAA$11770,6))</f>
        <v>FRENTE-06</v>
      </c>
    </row>
    <row r="1351" spans="1:9" x14ac:dyDescent="0.25">
      <c r="A1351" s="7">
        <v>46175</v>
      </c>
      <c r="B1351" s="32">
        <v>3030</v>
      </c>
      <c r="C1351" s="16" t="s">
        <v>44</v>
      </c>
      <c r="D1351" s="16" t="s">
        <v>43</v>
      </c>
      <c r="E1351" s="16" t="s">
        <v>14</v>
      </c>
      <c r="F1351" s="39">
        <v>360.34199999999998</v>
      </c>
      <c r="G1351" s="16">
        <v>21</v>
      </c>
      <c r="H1351" s="29">
        <v>17.16</v>
      </c>
      <c r="I1351" s="20" t="str">
        <f>IF(B1351="","",VLOOKUP(B1351,[1]BASEDIESEL!$A$2:$AAA$11770,6))</f>
        <v>FRENTE-07</v>
      </c>
    </row>
    <row r="1352" spans="1:9" x14ac:dyDescent="0.25">
      <c r="A1352" s="7">
        <v>46175</v>
      </c>
      <c r="B1352" s="32">
        <v>3044</v>
      </c>
      <c r="C1352" s="16" t="s">
        <v>42</v>
      </c>
      <c r="D1352" s="16" t="s">
        <v>43</v>
      </c>
      <c r="E1352" s="16" t="s">
        <v>14</v>
      </c>
      <c r="F1352" s="39">
        <v>703.90800000000002</v>
      </c>
      <c r="G1352" s="16">
        <v>30</v>
      </c>
      <c r="H1352" s="29">
        <v>23.46</v>
      </c>
      <c r="I1352" s="20" t="str">
        <f>IF(B1352="","",VLOOKUP(B1352,[1]BASEDIESEL!$A$2:$AAA$11770,6))</f>
        <v>FRENTE-07</v>
      </c>
    </row>
    <row r="1353" spans="1:9" x14ac:dyDescent="0.25">
      <c r="A1353" s="7">
        <v>46175</v>
      </c>
      <c r="B1353" s="33">
        <v>3045</v>
      </c>
      <c r="C1353" s="17" t="s">
        <v>42</v>
      </c>
      <c r="D1353" s="17" t="s">
        <v>43</v>
      </c>
      <c r="E1353" s="17" t="s">
        <v>14</v>
      </c>
      <c r="F1353" s="40">
        <v>388.96100000000001</v>
      </c>
      <c r="G1353" s="17">
        <v>21</v>
      </c>
      <c r="H1353" s="30">
        <v>18.52</v>
      </c>
      <c r="I1353" s="20" t="str">
        <f>IF(B1353="","",VLOOKUP(B1353,[1]BASEDIESEL!$A$2:$AAA$11770,6))</f>
        <v>FRENTE-07</v>
      </c>
    </row>
    <row r="1354" spans="1:9" x14ac:dyDescent="0.25">
      <c r="A1354" s="7">
        <v>46175</v>
      </c>
      <c r="B1354" s="32">
        <v>3033</v>
      </c>
      <c r="C1354" s="16" t="s">
        <v>44</v>
      </c>
      <c r="D1354" s="16" t="s">
        <v>43</v>
      </c>
      <c r="E1354" s="16" t="s">
        <v>14</v>
      </c>
      <c r="F1354" s="39">
        <v>172.90899999999999</v>
      </c>
      <c r="G1354" s="16">
        <v>8</v>
      </c>
      <c r="H1354" s="29">
        <v>21.61</v>
      </c>
      <c r="I1354" s="20" t="str">
        <f>IF(B1354="","",VLOOKUP(B1354,[1]BASEDIESEL!$A$2:$AAA$11770,6))</f>
        <v>FRENTE-07</v>
      </c>
    </row>
    <row r="1355" spans="1:9" x14ac:dyDescent="0.25">
      <c r="A1355" s="7">
        <v>46176</v>
      </c>
      <c r="B1355" s="32">
        <v>3051</v>
      </c>
      <c r="C1355" s="16" t="s">
        <v>45</v>
      </c>
      <c r="D1355" s="16" t="s">
        <v>219</v>
      </c>
      <c r="E1355" s="16" t="s">
        <v>220</v>
      </c>
      <c r="F1355" s="39">
        <v>498.91</v>
      </c>
      <c r="G1355" s="16">
        <v>33</v>
      </c>
      <c r="H1355" s="29">
        <v>15.12</v>
      </c>
      <c r="I1355" s="20" t="str">
        <f>IF(B1355="","",VLOOKUP(B1355,[1]BASEDIESEL!$A$2:$AAA$11770,6))</f>
        <v>FRENTE-01</v>
      </c>
    </row>
    <row r="1356" spans="1:9" x14ac:dyDescent="0.25">
      <c r="A1356" s="7">
        <v>46176</v>
      </c>
      <c r="B1356" s="32">
        <v>3052</v>
      </c>
      <c r="C1356" s="17" t="s">
        <v>45</v>
      </c>
      <c r="D1356" s="17" t="s">
        <v>219</v>
      </c>
      <c r="E1356" s="17" t="s">
        <v>220</v>
      </c>
      <c r="F1356" s="40">
        <v>380.98500000000001</v>
      </c>
      <c r="G1356" s="17">
        <v>28</v>
      </c>
      <c r="H1356" s="30">
        <v>13.61</v>
      </c>
      <c r="I1356" s="20" t="str">
        <f>IF(B1356="","",VLOOKUP(B1356,[1]BASEDIESEL!$A$2:$AAA$11770,6))</f>
        <v>FRENTE-01</v>
      </c>
    </row>
    <row r="1357" spans="1:9" x14ac:dyDescent="0.25">
      <c r="A1357" s="7">
        <v>46176</v>
      </c>
      <c r="B1357" s="32">
        <v>3053</v>
      </c>
      <c r="C1357" s="16" t="s">
        <v>45</v>
      </c>
      <c r="D1357" s="16" t="s">
        <v>219</v>
      </c>
      <c r="E1357" s="16" t="s">
        <v>220</v>
      </c>
      <c r="F1357" s="39">
        <v>495.95</v>
      </c>
      <c r="G1357" s="16">
        <v>35</v>
      </c>
      <c r="H1357" s="29">
        <v>14.17</v>
      </c>
      <c r="I1357" s="20" t="str">
        <f>IF(B1357="","",VLOOKUP(B1357,[1]BASEDIESEL!$A$2:$AAA$11770,6))</f>
        <v>FRENTE-01</v>
      </c>
    </row>
    <row r="1358" spans="1:9" x14ac:dyDescent="0.25">
      <c r="A1358" s="7">
        <v>46176</v>
      </c>
      <c r="B1358" s="32">
        <v>3054</v>
      </c>
      <c r="C1358" s="17" t="s">
        <v>45</v>
      </c>
      <c r="D1358" s="17" t="s">
        <v>219</v>
      </c>
      <c r="E1358" s="17" t="s">
        <v>220</v>
      </c>
      <c r="F1358" s="40">
        <v>513.55499999999995</v>
      </c>
      <c r="G1358" s="17">
        <v>36</v>
      </c>
      <c r="H1358" s="30">
        <v>14.27</v>
      </c>
      <c r="I1358" s="20" t="str">
        <f>IF(B1358="","",VLOOKUP(B1358,[1]BASEDIESEL!$A$2:$AAA$11770,6))</f>
        <v>FRENTE-01</v>
      </c>
    </row>
    <row r="1359" spans="1:9" x14ac:dyDescent="0.25">
      <c r="A1359" s="7">
        <v>46176</v>
      </c>
      <c r="B1359" s="32">
        <v>3019</v>
      </c>
      <c r="C1359" s="16" t="s">
        <v>42</v>
      </c>
      <c r="D1359" s="16" t="s">
        <v>43</v>
      </c>
      <c r="E1359" s="16" t="s">
        <v>14</v>
      </c>
      <c r="F1359" s="39">
        <v>502.65</v>
      </c>
      <c r="G1359" s="16">
        <v>30</v>
      </c>
      <c r="H1359" s="29">
        <v>16.760000000000002</v>
      </c>
      <c r="I1359" s="20" t="str">
        <f>IF(B1359="","",VLOOKUP(B1359,[1]BASEDIESEL!$A$2:$AAA$11770,6))</f>
        <v>FRENTE-02</v>
      </c>
    </row>
    <row r="1360" spans="1:9" x14ac:dyDescent="0.25">
      <c r="A1360" s="7">
        <v>46176</v>
      </c>
      <c r="B1360" s="32">
        <v>3020</v>
      </c>
      <c r="C1360" s="17" t="s">
        <v>42</v>
      </c>
      <c r="D1360" s="17" t="s">
        <v>43</v>
      </c>
      <c r="E1360" s="17" t="s">
        <v>14</v>
      </c>
      <c r="F1360" s="40">
        <v>127.05</v>
      </c>
      <c r="G1360" s="17">
        <v>8</v>
      </c>
      <c r="H1360" s="30">
        <v>15.88</v>
      </c>
      <c r="I1360" s="20" t="str">
        <f>IF(B1360="","",VLOOKUP(B1360,[1]BASEDIESEL!$A$2:$AAA$11770,6))</f>
        <v>FRENTE-02</v>
      </c>
    </row>
    <row r="1361" spans="1:9" x14ac:dyDescent="0.25">
      <c r="A1361" s="7">
        <v>46176</v>
      </c>
      <c r="B1361" s="32">
        <v>3021</v>
      </c>
      <c r="C1361" s="16" t="s">
        <v>42</v>
      </c>
      <c r="D1361" s="16" t="s">
        <v>43</v>
      </c>
      <c r="E1361" s="16" t="s">
        <v>14</v>
      </c>
      <c r="F1361" s="39">
        <v>623.69000000000005</v>
      </c>
      <c r="G1361" s="16">
        <v>34</v>
      </c>
      <c r="H1361" s="29">
        <v>18.34</v>
      </c>
      <c r="I1361" s="20" t="str">
        <f>IF(B1361="","",VLOOKUP(B1361,[1]BASEDIESEL!$A$2:$AAA$11770,6))</f>
        <v>FRENTE-02</v>
      </c>
    </row>
    <row r="1362" spans="1:9" x14ac:dyDescent="0.25">
      <c r="A1362" s="7">
        <v>46176</v>
      </c>
      <c r="B1362" s="32">
        <v>3022</v>
      </c>
      <c r="C1362" s="17" t="s">
        <v>42</v>
      </c>
      <c r="D1362" s="17" t="s">
        <v>43</v>
      </c>
      <c r="E1362" s="17" t="s">
        <v>14</v>
      </c>
      <c r="F1362" s="40">
        <v>475.87</v>
      </c>
      <c r="G1362" s="17">
        <v>28</v>
      </c>
      <c r="H1362" s="30">
        <v>17</v>
      </c>
      <c r="I1362" s="20" t="str">
        <f>IF(B1362="","",VLOOKUP(B1362,[1]BASEDIESEL!$A$2:$AAA$11770,6))</f>
        <v>FRENTE-02</v>
      </c>
    </row>
    <row r="1363" spans="1:9" x14ac:dyDescent="0.25">
      <c r="A1363" s="7">
        <v>46176</v>
      </c>
      <c r="B1363" s="32">
        <v>3023</v>
      </c>
      <c r="C1363" s="16" t="s">
        <v>42</v>
      </c>
      <c r="D1363" s="16" t="s">
        <v>43</v>
      </c>
      <c r="E1363" s="16" t="s">
        <v>14</v>
      </c>
      <c r="F1363" s="39">
        <v>341.63900000000001</v>
      </c>
      <c r="G1363" s="16">
        <v>15</v>
      </c>
      <c r="H1363" s="29">
        <v>22.78</v>
      </c>
      <c r="I1363" s="20" t="str">
        <f>IF(B1363="","",VLOOKUP(B1363,[1]BASEDIESEL!$A$2:$AAA$11770,6))</f>
        <v>FRENTE-03</v>
      </c>
    </row>
    <row r="1364" spans="1:9" x14ac:dyDescent="0.25">
      <c r="A1364" s="7">
        <v>46176</v>
      </c>
      <c r="B1364" s="32">
        <v>3024</v>
      </c>
      <c r="C1364" s="17" t="s">
        <v>42</v>
      </c>
      <c r="D1364" s="17" t="s">
        <v>43</v>
      </c>
      <c r="E1364" s="17" t="s">
        <v>14</v>
      </c>
      <c r="F1364" s="40">
        <v>209.749</v>
      </c>
      <c r="G1364" s="17">
        <v>10</v>
      </c>
      <c r="H1364" s="30">
        <v>20.97</v>
      </c>
      <c r="I1364" s="20" t="str">
        <f>IF(B1364="","",VLOOKUP(B1364,[1]BASEDIESEL!$A$2:$AAA$11770,6))</f>
        <v>FRENTE-03</v>
      </c>
    </row>
    <row r="1365" spans="1:9" x14ac:dyDescent="0.25">
      <c r="A1365" s="7">
        <v>46176</v>
      </c>
      <c r="B1365" s="32">
        <v>3025</v>
      </c>
      <c r="C1365" s="16" t="s">
        <v>42</v>
      </c>
      <c r="D1365" s="16" t="s">
        <v>43</v>
      </c>
      <c r="E1365" s="16" t="s">
        <v>14</v>
      </c>
      <c r="F1365" s="39">
        <v>359.53699999999998</v>
      </c>
      <c r="G1365" s="16">
        <v>19</v>
      </c>
      <c r="H1365" s="29">
        <v>18.920000000000002</v>
      </c>
      <c r="I1365" s="20" t="str">
        <f>IF(B1365="","",VLOOKUP(B1365,[1]BASEDIESEL!$A$2:$AAA$11770,6))</f>
        <v>FRENTE-03</v>
      </c>
    </row>
    <row r="1366" spans="1:9" x14ac:dyDescent="0.25">
      <c r="A1366" s="7">
        <v>46176</v>
      </c>
      <c r="B1366" s="32">
        <v>3026</v>
      </c>
      <c r="C1366" s="17" t="s">
        <v>42</v>
      </c>
      <c r="D1366" s="17" t="s">
        <v>43</v>
      </c>
      <c r="E1366" s="17" t="s">
        <v>14</v>
      </c>
      <c r="F1366" s="40">
        <v>212.31899999999999</v>
      </c>
      <c r="G1366" s="17">
        <v>14</v>
      </c>
      <c r="H1366" s="30">
        <v>15.17</v>
      </c>
      <c r="I1366" s="20" t="str">
        <f>IF(B1366="","",VLOOKUP(B1366,[1]BASEDIESEL!$A$2:$AAA$11770,6))</f>
        <v>FRENTE-03</v>
      </c>
    </row>
    <row r="1367" spans="1:9" x14ac:dyDescent="0.25">
      <c r="A1367" s="7">
        <v>46176</v>
      </c>
      <c r="B1367" s="32">
        <v>3031</v>
      </c>
      <c r="C1367" s="16" t="s">
        <v>44</v>
      </c>
      <c r="D1367" s="16" t="s">
        <v>43</v>
      </c>
      <c r="E1367" s="16" t="s">
        <v>14</v>
      </c>
      <c r="F1367" s="39">
        <v>288.29399999999998</v>
      </c>
      <c r="G1367" s="16">
        <v>18</v>
      </c>
      <c r="H1367" s="29">
        <v>16.02</v>
      </c>
      <c r="I1367" s="20" t="str">
        <f>IF(B1367="","",VLOOKUP(B1367,[1]BASEDIESEL!$A$2:$AAA$11770,6))</f>
        <v>FRENTE-04</v>
      </c>
    </row>
    <row r="1368" spans="1:9" x14ac:dyDescent="0.25">
      <c r="A1368" s="7">
        <v>46176</v>
      </c>
      <c r="B1368" s="32">
        <v>3035</v>
      </c>
      <c r="C1368" s="17" t="s">
        <v>44</v>
      </c>
      <c r="D1368" s="17" t="s">
        <v>43</v>
      </c>
      <c r="E1368" s="17" t="s">
        <v>14</v>
      </c>
      <c r="F1368" s="40">
        <v>353.88400000000001</v>
      </c>
      <c r="G1368" s="17">
        <v>20</v>
      </c>
      <c r="H1368" s="30">
        <v>17.690000000000001</v>
      </c>
      <c r="I1368" s="20" t="str">
        <f>IF(B1368="","",VLOOKUP(B1368,[1]BASEDIESEL!$A$2:$AAA$11770,6))</f>
        <v>FRENTE-04</v>
      </c>
    </row>
    <row r="1369" spans="1:9" x14ac:dyDescent="0.25">
      <c r="A1369" s="7">
        <v>46176</v>
      </c>
      <c r="B1369" s="32">
        <v>3041</v>
      </c>
      <c r="C1369" s="16" t="s">
        <v>42</v>
      </c>
      <c r="D1369" s="16" t="s">
        <v>43</v>
      </c>
      <c r="E1369" s="16" t="s">
        <v>14</v>
      </c>
      <c r="F1369" s="39">
        <v>355.95299999999997</v>
      </c>
      <c r="G1369" s="16">
        <v>21</v>
      </c>
      <c r="H1369" s="29">
        <v>16.95</v>
      </c>
      <c r="I1369" s="20" t="str">
        <f>IF(B1369="","",VLOOKUP(B1369,[1]BASEDIESEL!$A$2:$AAA$11770,6))</f>
        <v>FRENTE-04</v>
      </c>
    </row>
    <row r="1370" spans="1:9" x14ac:dyDescent="0.25">
      <c r="A1370" s="7">
        <v>46176</v>
      </c>
      <c r="B1370" s="32">
        <v>3043</v>
      </c>
      <c r="C1370" s="16" t="s">
        <v>42</v>
      </c>
      <c r="D1370" s="16" t="s">
        <v>43</v>
      </c>
      <c r="E1370" s="16" t="s">
        <v>14</v>
      </c>
      <c r="F1370" s="39">
        <v>113.809</v>
      </c>
      <c r="G1370" s="16">
        <v>7</v>
      </c>
      <c r="H1370" s="29">
        <v>16.260000000000002</v>
      </c>
      <c r="I1370" s="20" t="str">
        <f>IF(B1370="","",VLOOKUP(B1370,[1]BASEDIESEL!$A$2:$AAA$11770,6))</f>
        <v>FRENTE-04</v>
      </c>
    </row>
    <row r="1371" spans="1:9" x14ac:dyDescent="0.25">
      <c r="A1371" s="7">
        <v>46176</v>
      </c>
      <c r="B1371" s="32">
        <v>3047</v>
      </c>
      <c r="C1371" s="16" t="s">
        <v>42</v>
      </c>
      <c r="D1371" s="16" t="s">
        <v>43</v>
      </c>
      <c r="E1371" s="16" t="s">
        <v>14</v>
      </c>
      <c r="F1371" s="39">
        <v>654.64</v>
      </c>
      <c r="G1371" s="16">
        <v>33</v>
      </c>
      <c r="H1371" s="29">
        <v>19.84</v>
      </c>
      <c r="I1371" s="20" t="str">
        <f>IF(B1371="","",VLOOKUP(B1371,[1]BASEDIESEL!$A$2:$AAA$11770,6))</f>
        <v>FRENTE-05</v>
      </c>
    </row>
    <row r="1372" spans="1:9" x14ac:dyDescent="0.25">
      <c r="A1372" s="7">
        <v>46176</v>
      </c>
      <c r="B1372" s="32">
        <v>3048</v>
      </c>
      <c r="C1372" s="17" t="s">
        <v>42</v>
      </c>
      <c r="D1372" s="17" t="s">
        <v>43</v>
      </c>
      <c r="E1372" s="17" t="s">
        <v>14</v>
      </c>
      <c r="F1372" s="40">
        <v>258.35599999999999</v>
      </c>
      <c r="G1372" s="17">
        <v>16</v>
      </c>
      <c r="H1372" s="30">
        <v>16.149999999999999</v>
      </c>
      <c r="I1372" s="20" t="str">
        <f>IF(B1372="","",VLOOKUP(B1372,[1]BASEDIESEL!$A$2:$AAA$11770,6))</f>
        <v>FRENTE-05</v>
      </c>
    </row>
    <row r="1373" spans="1:9" x14ac:dyDescent="0.25">
      <c r="A1373" s="7">
        <v>46176</v>
      </c>
      <c r="B1373" s="32">
        <v>3049</v>
      </c>
      <c r="C1373" s="16" t="s">
        <v>42</v>
      </c>
      <c r="D1373" s="16" t="s">
        <v>43</v>
      </c>
      <c r="E1373" s="16" t="s">
        <v>14</v>
      </c>
      <c r="F1373" s="39">
        <v>527.26700000000005</v>
      </c>
      <c r="G1373" s="16">
        <v>32</v>
      </c>
      <c r="H1373" s="29">
        <v>16.48</v>
      </c>
      <c r="I1373" s="20" t="str">
        <f>IF(B1373="","",VLOOKUP(B1373,[1]BASEDIESEL!$A$2:$AAA$11770,6))</f>
        <v>FRENTE-05</v>
      </c>
    </row>
    <row r="1374" spans="1:9" x14ac:dyDescent="0.25">
      <c r="A1374" s="7">
        <v>46176</v>
      </c>
      <c r="B1374" s="32">
        <v>3050</v>
      </c>
      <c r="C1374" s="17" t="s">
        <v>42</v>
      </c>
      <c r="D1374" s="17" t="s">
        <v>43</v>
      </c>
      <c r="E1374" s="17" t="s">
        <v>14</v>
      </c>
      <c r="F1374" s="40">
        <v>672.51700000000005</v>
      </c>
      <c r="G1374" s="17">
        <v>38</v>
      </c>
      <c r="H1374" s="30">
        <v>17.7</v>
      </c>
      <c r="I1374" s="20" t="str">
        <f>IF(B1374="","",VLOOKUP(B1374,[1]BASEDIESEL!$A$2:$AAA$11770,6))</f>
        <v>FRENTE-05</v>
      </c>
    </row>
    <row r="1375" spans="1:9" x14ac:dyDescent="0.25">
      <c r="A1375" s="7">
        <v>46176</v>
      </c>
      <c r="B1375" s="32">
        <v>3028</v>
      </c>
      <c r="C1375" s="16" t="s">
        <v>44</v>
      </c>
      <c r="D1375" s="16" t="s">
        <v>43</v>
      </c>
      <c r="E1375" s="16" t="s">
        <v>14</v>
      </c>
      <c r="F1375" s="39">
        <v>196.44499999999999</v>
      </c>
      <c r="G1375" s="16">
        <v>8</v>
      </c>
      <c r="H1375" s="29">
        <v>24.56</v>
      </c>
      <c r="I1375" s="20" t="str">
        <f>IF(B1375="","",VLOOKUP(B1375,[1]BASEDIESEL!$A$2:$AAA$11770,6))</f>
        <v>FRENTE-06</v>
      </c>
    </row>
    <row r="1376" spans="1:9" x14ac:dyDescent="0.25">
      <c r="A1376" s="7">
        <v>46176</v>
      </c>
      <c r="B1376" s="32">
        <v>3034</v>
      </c>
      <c r="C1376" s="16" t="s">
        <v>44</v>
      </c>
      <c r="D1376" s="16" t="s">
        <v>43</v>
      </c>
      <c r="E1376" s="16" t="s">
        <v>14</v>
      </c>
      <c r="F1376" s="39">
        <v>92.58</v>
      </c>
      <c r="G1376" s="16">
        <v>4</v>
      </c>
      <c r="H1376" s="29">
        <v>23.15</v>
      </c>
      <c r="I1376" s="20" t="str">
        <f>IF(B1376="","",VLOOKUP(B1376,[1]BASEDIESEL!$A$2:$AAA$11770,6))</f>
        <v>FRENTE-06</v>
      </c>
    </row>
    <row r="1377" spans="1:9" x14ac:dyDescent="0.25">
      <c r="A1377" s="7">
        <v>46176</v>
      </c>
      <c r="B1377" s="32">
        <v>3042</v>
      </c>
      <c r="C1377" s="17" t="s">
        <v>42</v>
      </c>
      <c r="D1377" s="17" t="s">
        <v>43</v>
      </c>
      <c r="E1377" s="17" t="s">
        <v>14</v>
      </c>
      <c r="F1377" s="40">
        <v>119.38</v>
      </c>
      <c r="G1377" s="17">
        <v>7</v>
      </c>
      <c r="H1377" s="30">
        <v>17.05</v>
      </c>
      <c r="I1377" s="20" t="str">
        <f>IF(B1377="","",VLOOKUP(B1377,[1]BASEDIESEL!$A$2:$AAA$11770,6))</f>
        <v>FRENTE-06</v>
      </c>
    </row>
    <row r="1378" spans="1:9" x14ac:dyDescent="0.25">
      <c r="A1378" s="7">
        <v>46176</v>
      </c>
      <c r="B1378" s="32">
        <v>3046</v>
      </c>
      <c r="C1378" s="17" t="s">
        <v>42</v>
      </c>
      <c r="D1378" s="17" t="s">
        <v>43</v>
      </c>
      <c r="E1378" s="17" t="s">
        <v>14</v>
      </c>
      <c r="F1378" s="40">
        <v>130.88499999999999</v>
      </c>
      <c r="G1378" s="17">
        <v>7</v>
      </c>
      <c r="H1378" s="30">
        <v>18.7</v>
      </c>
      <c r="I1378" s="20" t="str">
        <f>IF(B1378="","",VLOOKUP(B1378,[1]BASEDIESEL!$A$2:$AAA$11770,6))</f>
        <v>FRENTE-06</v>
      </c>
    </row>
    <row r="1379" spans="1:9" x14ac:dyDescent="0.25">
      <c r="A1379" s="7">
        <v>46176</v>
      </c>
      <c r="B1379" s="32">
        <v>3030</v>
      </c>
      <c r="C1379" s="17" t="s">
        <v>44</v>
      </c>
      <c r="D1379" s="17" t="s">
        <v>43</v>
      </c>
      <c r="E1379" s="17" t="s">
        <v>14</v>
      </c>
      <c r="F1379" s="40">
        <v>90.003</v>
      </c>
      <c r="G1379" s="17">
        <v>5</v>
      </c>
      <c r="H1379" s="30">
        <v>18</v>
      </c>
      <c r="I1379" s="20" t="str">
        <f>IF(B1379="","",VLOOKUP(B1379,[1]BASEDIESEL!$A$2:$AAA$11770,6))</f>
        <v>FRENTE-07</v>
      </c>
    </row>
    <row r="1380" spans="1:9" x14ac:dyDescent="0.25">
      <c r="A1380" s="7">
        <v>46176</v>
      </c>
      <c r="B1380" s="32">
        <v>3044</v>
      </c>
      <c r="C1380" s="17" t="s">
        <v>42</v>
      </c>
      <c r="D1380" s="17" t="s">
        <v>43</v>
      </c>
      <c r="E1380" s="17" t="s">
        <v>14</v>
      </c>
      <c r="F1380" s="40">
        <v>539.07299999999998</v>
      </c>
      <c r="G1380" s="17">
        <v>28</v>
      </c>
      <c r="H1380" s="30">
        <v>19.25</v>
      </c>
      <c r="I1380" s="20" t="str">
        <f>IF(B1380="","",VLOOKUP(B1380,[1]BASEDIESEL!$A$2:$AAA$11770,6))</f>
        <v>FRENTE-07</v>
      </c>
    </row>
    <row r="1381" spans="1:9" x14ac:dyDescent="0.25">
      <c r="A1381" s="7">
        <v>46176</v>
      </c>
      <c r="B1381" s="32">
        <v>3045</v>
      </c>
      <c r="C1381" s="16" t="s">
        <v>42</v>
      </c>
      <c r="D1381" s="16" t="s">
        <v>43</v>
      </c>
      <c r="E1381" s="16" t="s">
        <v>14</v>
      </c>
      <c r="F1381" s="39">
        <v>265.17399999999998</v>
      </c>
      <c r="G1381" s="16">
        <v>16</v>
      </c>
      <c r="H1381" s="29">
        <v>16.57</v>
      </c>
      <c r="I1381" s="20" t="str">
        <f>IF(B1381="","",VLOOKUP(B1381,[1]BASEDIESEL!$A$2:$AAA$11770,6))</f>
        <v>FRENTE-07</v>
      </c>
    </row>
    <row r="1382" spans="1:9" x14ac:dyDescent="0.25">
      <c r="A1382" s="7">
        <v>46176</v>
      </c>
      <c r="B1382" s="32">
        <v>3033</v>
      </c>
      <c r="C1382" s="17" t="s">
        <v>44</v>
      </c>
      <c r="D1382" s="17" t="s">
        <v>43</v>
      </c>
      <c r="E1382" s="17" t="s">
        <v>14</v>
      </c>
      <c r="F1382" s="40">
        <v>622.32600000000002</v>
      </c>
      <c r="G1382" s="17">
        <v>31</v>
      </c>
      <c r="H1382" s="30">
        <v>20.079999999999998</v>
      </c>
      <c r="I1382" s="20" t="str">
        <f>IF(B1382="","",VLOOKUP(B1382,[1]BASEDIESEL!$A$2:$AAA$11770,6))</f>
        <v>FRENTE-07</v>
      </c>
    </row>
    <row r="1383" spans="1:9" x14ac:dyDescent="0.25">
      <c r="A1383" s="7">
        <v>46177</v>
      </c>
      <c r="B1383" s="32">
        <v>3051</v>
      </c>
      <c r="C1383" s="16" t="s">
        <v>45</v>
      </c>
      <c r="D1383" s="16" t="s">
        <v>219</v>
      </c>
      <c r="E1383" s="16" t="s">
        <v>220</v>
      </c>
      <c r="F1383" s="39">
        <v>667.82500000000005</v>
      </c>
      <c r="G1383" s="16">
        <v>45</v>
      </c>
      <c r="H1383" s="29">
        <v>14.84</v>
      </c>
      <c r="I1383" s="20" t="str">
        <f>IF(B1383="","",VLOOKUP(B1383,[1]BASEDIESEL!$A$2:$AAA$11770,6))</f>
        <v>FRENTE-01</v>
      </c>
    </row>
    <row r="1384" spans="1:9" x14ac:dyDescent="0.25">
      <c r="A1384" s="7">
        <v>46177</v>
      </c>
      <c r="B1384" s="33">
        <v>3052</v>
      </c>
      <c r="C1384" s="17" t="s">
        <v>45</v>
      </c>
      <c r="D1384" s="17" t="s">
        <v>219</v>
      </c>
      <c r="E1384" s="17" t="s">
        <v>220</v>
      </c>
      <c r="F1384" s="40">
        <v>406.315</v>
      </c>
      <c r="G1384" s="17">
        <v>29</v>
      </c>
      <c r="H1384" s="30">
        <v>14.01</v>
      </c>
      <c r="I1384" s="20" t="str">
        <f>IF(B1384="","",VLOOKUP(B1384,[1]BASEDIESEL!$A$2:$AAA$11770,6))</f>
        <v>FRENTE-01</v>
      </c>
    </row>
    <row r="1385" spans="1:9" x14ac:dyDescent="0.25">
      <c r="A1385" s="7">
        <v>46177</v>
      </c>
      <c r="B1385" s="32">
        <v>3053</v>
      </c>
      <c r="C1385" s="16" t="s">
        <v>45</v>
      </c>
      <c r="D1385" s="16" t="s">
        <v>219</v>
      </c>
      <c r="E1385" s="16" t="s">
        <v>220</v>
      </c>
      <c r="F1385" s="39">
        <v>518.91</v>
      </c>
      <c r="G1385" s="16">
        <v>35</v>
      </c>
      <c r="H1385" s="29">
        <v>14.83</v>
      </c>
      <c r="I1385" s="20" t="str">
        <f>IF(B1385="","",VLOOKUP(B1385,[1]BASEDIESEL!$A$2:$AAA$11770,6))</f>
        <v>FRENTE-01</v>
      </c>
    </row>
    <row r="1386" spans="1:9" x14ac:dyDescent="0.25">
      <c r="A1386" s="7">
        <v>46177</v>
      </c>
      <c r="B1386" s="33">
        <v>3054</v>
      </c>
      <c r="C1386" s="17" t="s">
        <v>45</v>
      </c>
      <c r="D1386" s="17" t="s">
        <v>219</v>
      </c>
      <c r="E1386" s="17" t="s">
        <v>220</v>
      </c>
      <c r="F1386" s="40">
        <v>637.65</v>
      </c>
      <c r="G1386" s="17">
        <v>43</v>
      </c>
      <c r="H1386" s="30">
        <v>14.83</v>
      </c>
      <c r="I1386" s="20" t="str">
        <f>IF(B1386="","",VLOOKUP(B1386,[1]BASEDIESEL!$A$2:$AAA$11770,6))</f>
        <v>FRENTE-01</v>
      </c>
    </row>
    <row r="1387" spans="1:9" x14ac:dyDescent="0.25">
      <c r="A1387" s="7">
        <v>46177</v>
      </c>
      <c r="B1387" s="32">
        <v>3019</v>
      </c>
      <c r="C1387" s="16" t="s">
        <v>42</v>
      </c>
      <c r="D1387" s="16" t="s">
        <v>43</v>
      </c>
      <c r="E1387" s="16" t="s">
        <v>14</v>
      </c>
      <c r="F1387" s="39">
        <v>638.59</v>
      </c>
      <c r="G1387" s="16">
        <v>39</v>
      </c>
      <c r="H1387" s="29">
        <v>16.37</v>
      </c>
      <c r="I1387" s="20" t="str">
        <f>IF(B1387="","",VLOOKUP(B1387,[1]BASEDIESEL!$A$2:$AAA$11770,6))</f>
        <v>FRENTE-02</v>
      </c>
    </row>
    <row r="1388" spans="1:9" x14ac:dyDescent="0.25">
      <c r="A1388" s="7">
        <v>46177</v>
      </c>
      <c r="B1388" s="33">
        <v>3020</v>
      </c>
      <c r="C1388" s="17" t="s">
        <v>42</v>
      </c>
      <c r="D1388" s="17" t="s">
        <v>43</v>
      </c>
      <c r="E1388" s="17" t="s">
        <v>14</v>
      </c>
      <c r="F1388" s="40">
        <v>312.2</v>
      </c>
      <c r="G1388" s="17">
        <v>21</v>
      </c>
      <c r="H1388" s="30">
        <v>14.87</v>
      </c>
      <c r="I1388" s="20" t="str">
        <f>IF(B1388="","",VLOOKUP(B1388,[1]BASEDIESEL!$A$2:$AAA$11770,6))</f>
        <v>FRENTE-02</v>
      </c>
    </row>
    <row r="1389" spans="1:9" x14ac:dyDescent="0.25">
      <c r="A1389" s="7">
        <v>46177</v>
      </c>
      <c r="B1389" s="32">
        <v>3021</v>
      </c>
      <c r="C1389" s="16" t="s">
        <v>42</v>
      </c>
      <c r="D1389" s="16" t="s">
        <v>43</v>
      </c>
      <c r="E1389" s="16" t="s">
        <v>14</v>
      </c>
      <c r="F1389" s="39">
        <v>635.20000000000005</v>
      </c>
      <c r="G1389" s="16">
        <v>37</v>
      </c>
      <c r="H1389" s="29">
        <v>17.170000000000002</v>
      </c>
      <c r="I1389" s="20" t="str">
        <f>IF(B1389="","",VLOOKUP(B1389,[1]BASEDIESEL!$A$2:$AAA$11770,6))</f>
        <v>FRENTE-02</v>
      </c>
    </row>
    <row r="1390" spans="1:9" x14ac:dyDescent="0.25">
      <c r="A1390" s="7">
        <v>46177</v>
      </c>
      <c r="B1390" s="33">
        <v>3022</v>
      </c>
      <c r="C1390" s="17" t="s">
        <v>42</v>
      </c>
      <c r="D1390" s="17" t="s">
        <v>43</v>
      </c>
      <c r="E1390" s="17" t="s">
        <v>14</v>
      </c>
      <c r="F1390" s="40">
        <v>539.65</v>
      </c>
      <c r="G1390" s="17">
        <v>32</v>
      </c>
      <c r="H1390" s="30">
        <v>16.86</v>
      </c>
      <c r="I1390" s="20" t="str">
        <f>IF(B1390="","",VLOOKUP(B1390,[1]BASEDIESEL!$A$2:$AAA$11770,6))</f>
        <v>FRENTE-02</v>
      </c>
    </row>
    <row r="1391" spans="1:9" x14ac:dyDescent="0.25">
      <c r="A1391" s="7">
        <v>46177</v>
      </c>
      <c r="B1391" s="32">
        <v>3023</v>
      </c>
      <c r="C1391" s="16" t="s">
        <v>42</v>
      </c>
      <c r="D1391" s="16" t="s">
        <v>43</v>
      </c>
      <c r="E1391" s="16" t="s">
        <v>14</v>
      </c>
      <c r="F1391" s="39">
        <v>479.39299999999997</v>
      </c>
      <c r="G1391" s="16">
        <v>28</v>
      </c>
      <c r="H1391" s="29">
        <v>17.12</v>
      </c>
      <c r="I1391" s="20" t="str">
        <f>IF(B1391="","",VLOOKUP(B1391,[1]BASEDIESEL!$A$2:$AAA$11770,6))</f>
        <v>FRENTE-03</v>
      </c>
    </row>
    <row r="1392" spans="1:9" x14ac:dyDescent="0.25">
      <c r="A1392" s="7">
        <v>46177</v>
      </c>
      <c r="B1392" s="33">
        <v>3024</v>
      </c>
      <c r="C1392" s="17" t="s">
        <v>42</v>
      </c>
      <c r="D1392" s="17" t="s">
        <v>43</v>
      </c>
      <c r="E1392" s="17" t="s">
        <v>14</v>
      </c>
      <c r="F1392" s="40">
        <v>404.61900000000003</v>
      </c>
      <c r="G1392" s="17">
        <v>22</v>
      </c>
      <c r="H1392" s="30">
        <v>18.39</v>
      </c>
      <c r="I1392" s="20" t="str">
        <f>IF(B1392="","",VLOOKUP(B1392,[1]BASEDIESEL!$A$2:$AAA$11770,6))</f>
        <v>FRENTE-03</v>
      </c>
    </row>
    <row r="1393" spans="1:9" x14ac:dyDescent="0.25">
      <c r="A1393" s="7">
        <v>46177</v>
      </c>
      <c r="B1393" s="32">
        <v>3025</v>
      </c>
      <c r="C1393" s="16" t="s">
        <v>42</v>
      </c>
      <c r="D1393" s="16" t="s">
        <v>43</v>
      </c>
      <c r="E1393" s="16" t="s">
        <v>14</v>
      </c>
      <c r="F1393" s="39">
        <v>226.26900000000001</v>
      </c>
      <c r="G1393" s="16">
        <v>14</v>
      </c>
      <c r="H1393" s="29">
        <v>16.16</v>
      </c>
      <c r="I1393" s="20" t="str">
        <f>IF(B1393="","",VLOOKUP(B1393,[1]BASEDIESEL!$A$2:$AAA$11770,6))</f>
        <v>FRENTE-03</v>
      </c>
    </row>
    <row r="1394" spans="1:9" x14ac:dyDescent="0.25">
      <c r="A1394" s="7">
        <v>46177</v>
      </c>
      <c r="B1394" s="33">
        <v>3026</v>
      </c>
      <c r="C1394" s="17" t="s">
        <v>42</v>
      </c>
      <c r="D1394" s="17" t="s">
        <v>43</v>
      </c>
      <c r="E1394" s="17" t="s">
        <v>14</v>
      </c>
      <c r="F1394" s="40">
        <v>655.37900000000002</v>
      </c>
      <c r="G1394" s="17">
        <v>34</v>
      </c>
      <c r="H1394" s="30">
        <v>19.28</v>
      </c>
      <c r="I1394" s="20" t="str">
        <f>IF(B1394="","",VLOOKUP(B1394,[1]BASEDIESEL!$A$2:$AAA$11770,6))</f>
        <v>FRENTE-03</v>
      </c>
    </row>
    <row r="1395" spans="1:9" x14ac:dyDescent="0.25">
      <c r="A1395" s="7">
        <v>46177</v>
      </c>
      <c r="B1395" s="32">
        <v>3031</v>
      </c>
      <c r="C1395" s="16" t="s">
        <v>44</v>
      </c>
      <c r="D1395" s="16" t="s">
        <v>43</v>
      </c>
      <c r="E1395" s="16" t="s">
        <v>14</v>
      </c>
      <c r="F1395" s="39">
        <v>404.58199999999999</v>
      </c>
      <c r="G1395" s="16">
        <v>26</v>
      </c>
      <c r="H1395" s="29">
        <v>15.56</v>
      </c>
      <c r="I1395" s="20" t="str">
        <f>IF(B1395="","",VLOOKUP(B1395,[1]BASEDIESEL!$A$2:$AAA$11770,6))</f>
        <v>FRENTE-04</v>
      </c>
    </row>
    <row r="1396" spans="1:9" x14ac:dyDescent="0.25">
      <c r="A1396" s="7">
        <v>46177</v>
      </c>
      <c r="B1396" s="32">
        <v>3035</v>
      </c>
      <c r="C1396" s="16" t="s">
        <v>44</v>
      </c>
      <c r="D1396" s="16" t="s">
        <v>43</v>
      </c>
      <c r="E1396" s="16" t="s">
        <v>14</v>
      </c>
      <c r="F1396" s="39">
        <v>525.63199999999995</v>
      </c>
      <c r="G1396" s="16">
        <v>36</v>
      </c>
      <c r="H1396" s="29">
        <v>14.6</v>
      </c>
      <c r="I1396" s="20" t="str">
        <f>IF(B1396="","",VLOOKUP(B1396,[1]BASEDIESEL!$A$2:$AAA$11770,6))</f>
        <v>FRENTE-04</v>
      </c>
    </row>
    <row r="1397" spans="1:9" x14ac:dyDescent="0.25">
      <c r="A1397" s="7">
        <v>46177</v>
      </c>
      <c r="B1397" s="33">
        <v>3041</v>
      </c>
      <c r="C1397" s="17" t="s">
        <v>42</v>
      </c>
      <c r="D1397" s="17" t="s">
        <v>43</v>
      </c>
      <c r="E1397" s="17" t="s">
        <v>14</v>
      </c>
      <c r="F1397" s="40">
        <v>560.76</v>
      </c>
      <c r="G1397" s="17">
        <v>34</v>
      </c>
      <c r="H1397" s="30">
        <v>16.489999999999998</v>
      </c>
      <c r="I1397" s="20" t="str">
        <f>IF(B1397="","",VLOOKUP(B1397,[1]BASEDIESEL!$A$2:$AAA$11770,6))</f>
        <v>FRENTE-04</v>
      </c>
    </row>
    <row r="1398" spans="1:9" x14ac:dyDescent="0.25">
      <c r="A1398" s="7">
        <v>46177</v>
      </c>
      <c r="B1398" s="33">
        <v>3043</v>
      </c>
      <c r="C1398" s="17" t="s">
        <v>42</v>
      </c>
      <c r="D1398" s="17" t="s">
        <v>43</v>
      </c>
      <c r="E1398" s="17" t="s">
        <v>14</v>
      </c>
      <c r="F1398" s="40">
        <v>46.326000000000001</v>
      </c>
      <c r="G1398" s="17">
        <v>4</v>
      </c>
      <c r="H1398" s="30">
        <v>11.58</v>
      </c>
      <c r="I1398" s="20" t="str">
        <f>IF(B1398="","",VLOOKUP(B1398,[1]BASEDIESEL!$A$2:$AAA$11770,6))</f>
        <v>FRENTE-04</v>
      </c>
    </row>
    <row r="1399" spans="1:9" x14ac:dyDescent="0.25">
      <c r="A1399" s="7">
        <v>46177</v>
      </c>
      <c r="B1399" s="32">
        <v>3047</v>
      </c>
      <c r="C1399" s="16" t="s">
        <v>42</v>
      </c>
      <c r="D1399" s="16" t="s">
        <v>43</v>
      </c>
      <c r="E1399" s="16" t="s">
        <v>14</v>
      </c>
      <c r="F1399" s="39">
        <v>521.29999999999995</v>
      </c>
      <c r="G1399" s="16">
        <v>30</v>
      </c>
      <c r="H1399" s="29">
        <v>17.38</v>
      </c>
      <c r="I1399" s="20" t="str">
        <f>IF(B1399="","",VLOOKUP(B1399,[1]BASEDIESEL!$A$2:$AAA$11770,6))</f>
        <v>FRENTE-05</v>
      </c>
    </row>
    <row r="1400" spans="1:9" x14ac:dyDescent="0.25">
      <c r="A1400" s="7">
        <v>46177</v>
      </c>
      <c r="B1400" s="33">
        <v>3048</v>
      </c>
      <c r="C1400" s="17" t="s">
        <v>42</v>
      </c>
      <c r="D1400" s="17" t="s">
        <v>43</v>
      </c>
      <c r="E1400" s="17" t="s">
        <v>14</v>
      </c>
      <c r="F1400" s="40">
        <v>571.13599999999997</v>
      </c>
      <c r="G1400" s="17">
        <v>33</v>
      </c>
      <c r="H1400" s="30">
        <v>17.309999999999999</v>
      </c>
      <c r="I1400" s="20" t="str">
        <f>IF(B1400="","",VLOOKUP(B1400,[1]BASEDIESEL!$A$2:$AAA$11770,6))</f>
        <v>FRENTE-05</v>
      </c>
    </row>
    <row r="1401" spans="1:9" x14ac:dyDescent="0.25">
      <c r="A1401" s="7">
        <v>46177</v>
      </c>
      <c r="B1401" s="32">
        <v>3049</v>
      </c>
      <c r="C1401" s="16" t="s">
        <v>42</v>
      </c>
      <c r="D1401" s="16" t="s">
        <v>43</v>
      </c>
      <c r="E1401" s="16" t="s">
        <v>14</v>
      </c>
      <c r="F1401" s="39">
        <v>506.69900000000001</v>
      </c>
      <c r="G1401" s="16">
        <v>32</v>
      </c>
      <c r="H1401" s="29">
        <v>15.83</v>
      </c>
      <c r="I1401" s="20" t="str">
        <f>IF(B1401="","",VLOOKUP(B1401,[1]BASEDIESEL!$A$2:$AAA$11770,6))</f>
        <v>FRENTE-05</v>
      </c>
    </row>
    <row r="1402" spans="1:9" x14ac:dyDescent="0.25">
      <c r="A1402" s="7">
        <v>46177</v>
      </c>
      <c r="B1402" s="33">
        <v>3050</v>
      </c>
      <c r="C1402" s="17" t="s">
        <v>42</v>
      </c>
      <c r="D1402" s="17" t="s">
        <v>43</v>
      </c>
      <c r="E1402" s="17" t="s">
        <v>14</v>
      </c>
      <c r="F1402" s="40">
        <v>590.66499999999996</v>
      </c>
      <c r="G1402" s="17">
        <v>32</v>
      </c>
      <c r="H1402" s="30">
        <v>18.46</v>
      </c>
      <c r="I1402" s="20" t="str">
        <f>IF(B1402="","",VLOOKUP(B1402,[1]BASEDIESEL!$A$2:$AAA$11770,6))</f>
        <v>FRENTE-05</v>
      </c>
    </row>
    <row r="1403" spans="1:9" x14ac:dyDescent="0.25">
      <c r="A1403" s="7">
        <v>46177</v>
      </c>
      <c r="B1403" s="32">
        <v>3028</v>
      </c>
      <c r="C1403" s="16" t="s">
        <v>44</v>
      </c>
      <c r="D1403" s="16" t="s">
        <v>43</v>
      </c>
      <c r="E1403" s="16" t="s">
        <v>14</v>
      </c>
      <c r="F1403" s="39">
        <v>426.32499999999999</v>
      </c>
      <c r="G1403" s="16">
        <v>24</v>
      </c>
      <c r="H1403" s="29">
        <v>17.760000000000002</v>
      </c>
      <c r="I1403" s="20" t="str">
        <f>IF(B1403="","",VLOOKUP(B1403,[1]BASEDIESEL!$A$2:$AAA$11770,6))</f>
        <v>FRENTE-06</v>
      </c>
    </row>
    <row r="1404" spans="1:9" x14ac:dyDescent="0.25">
      <c r="A1404" s="7">
        <v>46177</v>
      </c>
      <c r="B1404" s="33">
        <v>3034</v>
      </c>
      <c r="C1404" s="17" t="s">
        <v>44</v>
      </c>
      <c r="D1404" s="17" t="s">
        <v>43</v>
      </c>
      <c r="E1404" s="17" t="s">
        <v>14</v>
      </c>
      <c r="F1404" s="40">
        <v>142.071</v>
      </c>
      <c r="G1404" s="17">
        <v>7</v>
      </c>
      <c r="H1404" s="30">
        <v>20.3</v>
      </c>
      <c r="I1404" s="20" t="str">
        <f>IF(B1404="","",VLOOKUP(B1404,[1]BASEDIESEL!$A$2:$AAA$11770,6))</f>
        <v>FRENTE-06</v>
      </c>
    </row>
    <row r="1405" spans="1:9" x14ac:dyDescent="0.25">
      <c r="A1405" s="7">
        <v>46177</v>
      </c>
      <c r="B1405" s="32">
        <v>3042</v>
      </c>
      <c r="C1405" s="16" t="s">
        <v>42</v>
      </c>
      <c r="D1405" s="16" t="s">
        <v>43</v>
      </c>
      <c r="E1405" s="16" t="s">
        <v>14</v>
      </c>
      <c r="F1405" s="39">
        <v>245.23599999999999</v>
      </c>
      <c r="G1405" s="16">
        <v>14</v>
      </c>
      <c r="H1405" s="29">
        <v>17.52</v>
      </c>
      <c r="I1405" s="20" t="str">
        <f>IF(B1405="","",VLOOKUP(B1405,[1]BASEDIESEL!$A$2:$AAA$11770,6))</f>
        <v>FRENTE-06</v>
      </c>
    </row>
    <row r="1406" spans="1:9" x14ac:dyDescent="0.25">
      <c r="A1406" s="7">
        <v>46177</v>
      </c>
      <c r="B1406" s="33">
        <v>3046</v>
      </c>
      <c r="C1406" s="17" t="s">
        <v>42</v>
      </c>
      <c r="D1406" s="17" t="s">
        <v>43</v>
      </c>
      <c r="E1406" s="17" t="s">
        <v>14</v>
      </c>
      <c r="F1406" s="40">
        <v>279.34800000000001</v>
      </c>
      <c r="G1406" s="17">
        <v>17</v>
      </c>
      <c r="H1406" s="30">
        <v>16.43</v>
      </c>
      <c r="I1406" s="20" t="str">
        <f>IF(B1406="","",VLOOKUP(B1406,[1]BASEDIESEL!$A$2:$AAA$11770,6))</f>
        <v>FRENTE-06</v>
      </c>
    </row>
    <row r="1407" spans="1:9" x14ac:dyDescent="0.25">
      <c r="A1407" s="7">
        <v>46177</v>
      </c>
      <c r="B1407" s="33">
        <v>3030</v>
      </c>
      <c r="C1407" s="17" t="s">
        <v>44</v>
      </c>
      <c r="D1407" s="17" t="s">
        <v>43</v>
      </c>
      <c r="E1407" s="17" t="s">
        <v>14</v>
      </c>
      <c r="F1407" s="40">
        <v>335.19099999999997</v>
      </c>
      <c r="G1407" s="17">
        <v>13</v>
      </c>
      <c r="H1407" s="30">
        <v>25.78</v>
      </c>
      <c r="I1407" s="20" t="str">
        <f>IF(B1407="","",VLOOKUP(B1407,[1]BASEDIESEL!$A$2:$AAA$11770,6))</f>
        <v>FRENTE-07</v>
      </c>
    </row>
    <row r="1408" spans="1:9" x14ac:dyDescent="0.25">
      <c r="A1408" s="7">
        <v>46177</v>
      </c>
      <c r="B1408" s="33">
        <v>3032</v>
      </c>
      <c r="C1408" s="17" t="s">
        <v>44</v>
      </c>
      <c r="D1408" s="17" t="s">
        <v>43</v>
      </c>
      <c r="E1408" s="17" t="s">
        <v>14</v>
      </c>
      <c r="F1408" s="40">
        <v>45.506999999999998</v>
      </c>
      <c r="G1408" s="17">
        <v>4</v>
      </c>
      <c r="H1408" s="30">
        <v>11.38</v>
      </c>
      <c r="I1408" s="20" t="str">
        <f>IF(B1408="","",VLOOKUP(B1408,[1]BASEDIESEL!$A$2:$AAA$11770,6))</f>
        <v>FRENTE-06</v>
      </c>
    </row>
    <row r="1409" spans="1:9" x14ac:dyDescent="0.25">
      <c r="A1409" s="7">
        <v>46177</v>
      </c>
      <c r="B1409" s="32">
        <v>3044</v>
      </c>
      <c r="C1409" s="16" t="s">
        <v>42</v>
      </c>
      <c r="D1409" s="16" t="s">
        <v>43</v>
      </c>
      <c r="E1409" s="16" t="s">
        <v>14</v>
      </c>
      <c r="F1409" s="39">
        <v>88.691000000000003</v>
      </c>
      <c r="G1409" s="16">
        <v>5</v>
      </c>
      <c r="H1409" s="29">
        <v>17.739999999999998</v>
      </c>
      <c r="I1409" s="20" t="str">
        <f>IF(B1409="","",VLOOKUP(B1409,[1]BASEDIESEL!$A$2:$AAA$11770,6))</f>
        <v>FRENTE-07</v>
      </c>
    </row>
    <row r="1410" spans="1:9" x14ac:dyDescent="0.25">
      <c r="A1410" s="7">
        <v>46177</v>
      </c>
      <c r="B1410" s="32">
        <v>3033</v>
      </c>
      <c r="C1410" s="16" t="s">
        <v>44</v>
      </c>
      <c r="D1410" s="16" t="s">
        <v>43</v>
      </c>
      <c r="E1410" s="16" t="s">
        <v>14</v>
      </c>
      <c r="F1410" s="39">
        <v>297.45100000000002</v>
      </c>
      <c r="G1410" s="16">
        <v>12</v>
      </c>
      <c r="H1410" s="29">
        <v>24.79</v>
      </c>
      <c r="I1410" s="20" t="str">
        <f>IF(B1410="","",VLOOKUP(B1410,[1]BASEDIESEL!$A$2:$AAA$11770,6))</f>
        <v>FRENTE-07</v>
      </c>
    </row>
    <row r="1411" spans="1:9" x14ac:dyDescent="0.25">
      <c r="A1411" s="7">
        <v>46178</v>
      </c>
      <c r="B1411" s="33">
        <v>3051</v>
      </c>
      <c r="C1411" s="17" t="s">
        <v>45</v>
      </c>
      <c r="D1411" s="17" t="s">
        <v>219</v>
      </c>
      <c r="E1411" s="17" t="s">
        <v>220</v>
      </c>
      <c r="F1411" s="40">
        <v>601.84</v>
      </c>
      <c r="G1411" s="17">
        <v>41</v>
      </c>
      <c r="H1411" s="30">
        <v>14.68</v>
      </c>
      <c r="I1411" s="20" t="str">
        <f>IF(B1411="","",VLOOKUP(B1411,[1]BASEDIESEL!$A$2:$AAA$11770,6))</f>
        <v>FRENTE-01</v>
      </c>
    </row>
    <row r="1412" spans="1:9" x14ac:dyDescent="0.25">
      <c r="A1412" s="7">
        <v>46178</v>
      </c>
      <c r="B1412" s="32">
        <v>3052</v>
      </c>
      <c r="C1412" s="16" t="s">
        <v>45</v>
      </c>
      <c r="D1412" s="16" t="s">
        <v>219</v>
      </c>
      <c r="E1412" s="16" t="s">
        <v>220</v>
      </c>
      <c r="F1412" s="39">
        <v>360.7</v>
      </c>
      <c r="G1412" s="16">
        <v>27</v>
      </c>
      <c r="H1412" s="29">
        <v>13.36</v>
      </c>
      <c r="I1412" s="20" t="str">
        <f>IF(B1412="","",VLOOKUP(B1412,[1]BASEDIESEL!$A$2:$AAA$11770,6))</f>
        <v>FRENTE-01</v>
      </c>
    </row>
    <row r="1413" spans="1:9" x14ac:dyDescent="0.25">
      <c r="A1413" s="7">
        <v>46178</v>
      </c>
      <c r="B1413" s="33">
        <v>3053</v>
      </c>
      <c r="C1413" s="17" t="s">
        <v>45</v>
      </c>
      <c r="D1413" s="17" t="s">
        <v>219</v>
      </c>
      <c r="E1413" s="17" t="s">
        <v>220</v>
      </c>
      <c r="F1413" s="40">
        <v>535.57500000000005</v>
      </c>
      <c r="G1413" s="17">
        <v>38</v>
      </c>
      <c r="H1413" s="30">
        <v>14.09</v>
      </c>
      <c r="I1413" s="20" t="str">
        <f>IF(B1413="","",VLOOKUP(B1413,[1]BASEDIESEL!$A$2:$AAA$11770,6))</f>
        <v>FRENTE-01</v>
      </c>
    </row>
    <row r="1414" spans="1:9" x14ac:dyDescent="0.25">
      <c r="A1414" s="7">
        <v>46178</v>
      </c>
      <c r="B1414" s="32">
        <v>3054</v>
      </c>
      <c r="C1414" s="16" t="s">
        <v>45</v>
      </c>
      <c r="D1414" s="16" t="s">
        <v>219</v>
      </c>
      <c r="E1414" s="16" t="s">
        <v>220</v>
      </c>
      <c r="F1414" s="39">
        <v>625.42499999999995</v>
      </c>
      <c r="G1414" s="16">
        <v>43</v>
      </c>
      <c r="H1414" s="29">
        <v>14.54</v>
      </c>
      <c r="I1414" s="20" t="str">
        <f>IF(B1414="","",VLOOKUP(B1414,[1]BASEDIESEL!$A$2:$AAA$11770,6))</f>
        <v>FRENTE-01</v>
      </c>
    </row>
    <row r="1415" spans="1:9" x14ac:dyDescent="0.25">
      <c r="A1415" s="7">
        <v>46178</v>
      </c>
      <c r="B1415" s="32">
        <v>3019</v>
      </c>
      <c r="C1415" s="16" t="s">
        <v>42</v>
      </c>
      <c r="D1415" s="16" t="s">
        <v>43</v>
      </c>
      <c r="E1415" s="16" t="s">
        <v>14</v>
      </c>
      <c r="F1415" s="39">
        <v>704.77</v>
      </c>
      <c r="G1415" s="16">
        <v>42</v>
      </c>
      <c r="H1415" s="29">
        <v>16.78</v>
      </c>
      <c r="I1415" s="20" t="str">
        <f>IF(B1415="","",VLOOKUP(B1415,[1]BASEDIESEL!$A$2:$AAA$11770,6))</f>
        <v>FRENTE-02</v>
      </c>
    </row>
    <row r="1416" spans="1:9" x14ac:dyDescent="0.25">
      <c r="A1416" s="7">
        <v>46178</v>
      </c>
      <c r="B1416" s="33">
        <v>3020</v>
      </c>
      <c r="C1416" s="17" t="s">
        <v>42</v>
      </c>
      <c r="D1416" s="17" t="s">
        <v>43</v>
      </c>
      <c r="E1416" s="17" t="s">
        <v>14</v>
      </c>
      <c r="F1416" s="40">
        <v>566.18499999999995</v>
      </c>
      <c r="G1416" s="17">
        <v>34</v>
      </c>
      <c r="H1416" s="30">
        <v>16.649999999999999</v>
      </c>
      <c r="I1416" s="20" t="str">
        <f>IF(B1416="","",VLOOKUP(B1416,[1]BASEDIESEL!$A$2:$AAA$11770,6))</f>
        <v>FRENTE-02</v>
      </c>
    </row>
    <row r="1417" spans="1:9" x14ac:dyDescent="0.25">
      <c r="A1417" s="7">
        <v>46178</v>
      </c>
      <c r="B1417" s="32">
        <v>3021</v>
      </c>
      <c r="C1417" s="16" t="s">
        <v>42</v>
      </c>
      <c r="D1417" s="16" t="s">
        <v>43</v>
      </c>
      <c r="E1417" s="16" t="s">
        <v>14</v>
      </c>
      <c r="F1417" s="39">
        <v>458.47</v>
      </c>
      <c r="G1417" s="16">
        <v>29</v>
      </c>
      <c r="H1417" s="29">
        <v>15.81</v>
      </c>
      <c r="I1417" s="20" t="str">
        <f>IF(B1417="","",VLOOKUP(B1417,[1]BASEDIESEL!$A$2:$AAA$11770,6))</f>
        <v>FRENTE-02</v>
      </c>
    </row>
    <row r="1418" spans="1:9" x14ac:dyDescent="0.25">
      <c r="A1418" s="7">
        <v>46178</v>
      </c>
      <c r="B1418" s="33">
        <v>3022</v>
      </c>
      <c r="C1418" s="17" t="s">
        <v>42</v>
      </c>
      <c r="D1418" s="17" t="s">
        <v>43</v>
      </c>
      <c r="E1418" s="17" t="s">
        <v>14</v>
      </c>
      <c r="F1418" s="40">
        <v>548.43499999999995</v>
      </c>
      <c r="G1418" s="17">
        <v>33</v>
      </c>
      <c r="H1418" s="30">
        <v>16.62</v>
      </c>
      <c r="I1418" s="20" t="str">
        <f>IF(B1418="","",VLOOKUP(B1418,[1]BASEDIESEL!$A$2:$AAA$11770,6))</f>
        <v>FRENTE-02</v>
      </c>
    </row>
    <row r="1419" spans="1:9" x14ac:dyDescent="0.25">
      <c r="A1419" s="7">
        <v>46178</v>
      </c>
      <c r="B1419" s="32">
        <v>3023</v>
      </c>
      <c r="C1419" s="16" t="s">
        <v>42</v>
      </c>
      <c r="D1419" s="16" t="s">
        <v>43</v>
      </c>
      <c r="E1419" s="16" t="s">
        <v>14</v>
      </c>
      <c r="F1419" s="39">
        <v>924.03599999999994</v>
      </c>
      <c r="G1419" s="16">
        <v>45</v>
      </c>
      <c r="H1419" s="29">
        <v>20.53</v>
      </c>
      <c r="I1419" s="20" t="str">
        <f>IF(B1419="","",VLOOKUP(B1419,[1]BASEDIESEL!$A$2:$AAA$11770,6))</f>
        <v>FRENTE-03</v>
      </c>
    </row>
    <row r="1420" spans="1:9" x14ac:dyDescent="0.25">
      <c r="A1420" s="7">
        <v>46178</v>
      </c>
      <c r="B1420" s="33">
        <v>3024</v>
      </c>
      <c r="C1420" s="17" t="s">
        <v>42</v>
      </c>
      <c r="D1420" s="17" t="s">
        <v>43</v>
      </c>
      <c r="E1420" s="17" t="s">
        <v>14</v>
      </c>
      <c r="F1420" s="40">
        <v>583.63499999999999</v>
      </c>
      <c r="G1420" s="17">
        <v>32</v>
      </c>
      <c r="H1420" s="30">
        <v>18.239999999999998</v>
      </c>
      <c r="I1420" s="20" t="str">
        <f>IF(B1420="","",VLOOKUP(B1420,[1]BASEDIESEL!$A$2:$AAA$11770,6))</f>
        <v>FRENTE-03</v>
      </c>
    </row>
    <row r="1421" spans="1:9" x14ac:dyDescent="0.25">
      <c r="A1421" s="7">
        <v>46178</v>
      </c>
      <c r="B1421" s="32">
        <v>3025</v>
      </c>
      <c r="C1421" s="16" t="s">
        <v>42</v>
      </c>
      <c r="D1421" s="16" t="s">
        <v>43</v>
      </c>
      <c r="E1421" s="16" t="s">
        <v>14</v>
      </c>
      <c r="F1421" s="39">
        <v>225.786</v>
      </c>
      <c r="G1421" s="16">
        <v>13</v>
      </c>
      <c r="H1421" s="29">
        <v>17.37</v>
      </c>
      <c r="I1421" s="20" t="str">
        <f>IF(B1421="","",VLOOKUP(B1421,[1]BASEDIESEL!$A$2:$AAA$11770,6))</f>
        <v>FRENTE-03</v>
      </c>
    </row>
    <row r="1422" spans="1:9" x14ac:dyDescent="0.25">
      <c r="A1422" s="7">
        <v>46178</v>
      </c>
      <c r="B1422" s="33">
        <v>3026</v>
      </c>
      <c r="C1422" s="17" t="s">
        <v>42</v>
      </c>
      <c r="D1422" s="17" t="s">
        <v>43</v>
      </c>
      <c r="E1422" s="17" t="s">
        <v>14</v>
      </c>
      <c r="F1422" s="40">
        <v>708.803</v>
      </c>
      <c r="G1422" s="17">
        <v>37</v>
      </c>
      <c r="H1422" s="30">
        <v>19.16</v>
      </c>
      <c r="I1422" s="20" t="str">
        <f>IF(B1422="","",VLOOKUP(B1422,[1]BASEDIESEL!$A$2:$AAA$11770,6))</f>
        <v>FRENTE-03</v>
      </c>
    </row>
    <row r="1423" spans="1:9" x14ac:dyDescent="0.25">
      <c r="A1423" s="7">
        <v>46178</v>
      </c>
      <c r="B1423" s="32">
        <v>3031</v>
      </c>
      <c r="C1423" s="16" t="s">
        <v>44</v>
      </c>
      <c r="D1423" s="16" t="s">
        <v>43</v>
      </c>
      <c r="E1423" s="16" t="s">
        <v>14</v>
      </c>
      <c r="F1423" s="39">
        <v>224.517</v>
      </c>
      <c r="G1423" s="16">
        <v>15</v>
      </c>
      <c r="H1423" s="29">
        <v>14.97</v>
      </c>
      <c r="I1423" s="20" t="str">
        <f>IF(B1423="","",VLOOKUP(B1423,[1]BASEDIESEL!$A$2:$AAA$11770,6))</f>
        <v>FRENTE-04</v>
      </c>
    </row>
    <row r="1424" spans="1:9" x14ac:dyDescent="0.25">
      <c r="A1424" s="7">
        <v>46178</v>
      </c>
      <c r="B1424" s="33">
        <v>3035</v>
      </c>
      <c r="C1424" s="17" t="s">
        <v>44</v>
      </c>
      <c r="D1424" s="17" t="s">
        <v>43</v>
      </c>
      <c r="E1424" s="17" t="s">
        <v>14</v>
      </c>
      <c r="F1424" s="40">
        <v>125.32299999999999</v>
      </c>
      <c r="G1424" s="17">
        <v>10</v>
      </c>
      <c r="H1424" s="30">
        <v>12.53</v>
      </c>
      <c r="I1424" s="20" t="str">
        <f>IF(B1424="","",VLOOKUP(B1424,[1]BASEDIESEL!$A$2:$AAA$11770,6))</f>
        <v>FRENTE-04</v>
      </c>
    </row>
    <row r="1425" spans="1:9" x14ac:dyDescent="0.25">
      <c r="A1425" s="7">
        <v>46178</v>
      </c>
      <c r="B1425" s="32">
        <v>3041</v>
      </c>
      <c r="C1425" s="16" t="s">
        <v>42</v>
      </c>
      <c r="D1425" s="16" t="s">
        <v>43</v>
      </c>
      <c r="E1425" s="16" t="s">
        <v>14</v>
      </c>
      <c r="F1425" s="39">
        <v>473.06299999999999</v>
      </c>
      <c r="G1425" s="16">
        <v>27</v>
      </c>
      <c r="H1425" s="29">
        <v>17.52</v>
      </c>
      <c r="I1425" s="20" t="str">
        <f>IF(B1425="","",VLOOKUP(B1425,[1]BASEDIESEL!$A$2:$AAA$11770,6))</f>
        <v>FRENTE-04</v>
      </c>
    </row>
    <row r="1426" spans="1:9" x14ac:dyDescent="0.25">
      <c r="A1426" s="7">
        <v>46178</v>
      </c>
      <c r="B1426" s="32">
        <v>3043</v>
      </c>
      <c r="C1426" s="16" t="s">
        <v>42</v>
      </c>
      <c r="D1426" s="16" t="s">
        <v>43</v>
      </c>
      <c r="E1426" s="16" t="s">
        <v>14</v>
      </c>
      <c r="F1426" s="39">
        <v>449.017</v>
      </c>
      <c r="G1426" s="16">
        <v>26</v>
      </c>
      <c r="H1426" s="29">
        <v>17.27</v>
      </c>
      <c r="I1426" s="20" t="str">
        <f>IF(B1426="","",VLOOKUP(B1426,[1]BASEDIESEL!$A$2:$AAA$11770,6))</f>
        <v>FRENTE-04</v>
      </c>
    </row>
    <row r="1427" spans="1:9" x14ac:dyDescent="0.25">
      <c r="A1427" s="7">
        <v>46178</v>
      </c>
      <c r="B1427" s="33">
        <v>3047</v>
      </c>
      <c r="C1427" s="17" t="s">
        <v>42</v>
      </c>
      <c r="D1427" s="17" t="s">
        <v>43</v>
      </c>
      <c r="E1427" s="17" t="s">
        <v>14</v>
      </c>
      <c r="F1427" s="40">
        <v>934.66300000000001</v>
      </c>
      <c r="G1427" s="17">
        <v>54</v>
      </c>
      <c r="H1427" s="30">
        <v>17.309999999999999</v>
      </c>
      <c r="I1427" s="20" t="str">
        <f>IF(B1427="","",VLOOKUP(B1427,[1]BASEDIESEL!$A$2:$AAA$11770,6))</f>
        <v>FRENTE-05</v>
      </c>
    </row>
    <row r="1428" spans="1:9" x14ac:dyDescent="0.25">
      <c r="A1428" s="7">
        <v>46178</v>
      </c>
      <c r="B1428" s="32">
        <v>3048</v>
      </c>
      <c r="C1428" s="16" t="s">
        <v>42</v>
      </c>
      <c r="D1428" s="16" t="s">
        <v>43</v>
      </c>
      <c r="E1428" s="16" t="s">
        <v>14</v>
      </c>
      <c r="F1428" s="39">
        <v>880.15</v>
      </c>
      <c r="G1428" s="16">
        <v>47</v>
      </c>
      <c r="H1428" s="29">
        <v>18.73</v>
      </c>
      <c r="I1428" s="20" t="str">
        <f>IF(B1428="","",VLOOKUP(B1428,[1]BASEDIESEL!$A$2:$AAA$11770,6))</f>
        <v>FRENTE-05</v>
      </c>
    </row>
    <row r="1429" spans="1:9" x14ac:dyDescent="0.25">
      <c r="A1429" s="7">
        <v>46178</v>
      </c>
      <c r="B1429" s="33">
        <v>3049</v>
      </c>
      <c r="C1429" s="17" t="s">
        <v>42</v>
      </c>
      <c r="D1429" s="17" t="s">
        <v>43</v>
      </c>
      <c r="E1429" s="17" t="s">
        <v>14</v>
      </c>
      <c r="F1429" s="40">
        <v>712.31399999999996</v>
      </c>
      <c r="G1429" s="17">
        <v>40</v>
      </c>
      <c r="H1429" s="30">
        <v>17.809999999999999</v>
      </c>
      <c r="I1429" s="20" t="str">
        <f>IF(B1429="","",VLOOKUP(B1429,[1]BASEDIESEL!$A$2:$AAA$11770,6))</f>
        <v>FRENTE-05</v>
      </c>
    </row>
    <row r="1430" spans="1:9" x14ac:dyDescent="0.25">
      <c r="A1430" s="7">
        <v>46178</v>
      </c>
      <c r="B1430" s="32">
        <v>3050</v>
      </c>
      <c r="C1430" s="16" t="s">
        <v>42</v>
      </c>
      <c r="D1430" s="16" t="s">
        <v>43</v>
      </c>
      <c r="E1430" s="16" t="s">
        <v>14</v>
      </c>
      <c r="F1430" s="39">
        <v>887.07299999999998</v>
      </c>
      <c r="G1430" s="16">
        <v>53</v>
      </c>
      <c r="H1430" s="29">
        <v>16.739999999999998</v>
      </c>
      <c r="I1430" s="20" t="str">
        <f>IF(B1430="","",VLOOKUP(B1430,[1]BASEDIESEL!$A$2:$AAA$11770,6))</f>
        <v>FRENTE-05</v>
      </c>
    </row>
    <row r="1431" spans="1:9" x14ac:dyDescent="0.25">
      <c r="A1431" s="7">
        <v>46178</v>
      </c>
      <c r="B1431" s="32">
        <v>3028</v>
      </c>
      <c r="C1431" s="16" t="s">
        <v>44</v>
      </c>
      <c r="D1431" s="16" t="s">
        <v>43</v>
      </c>
      <c r="E1431" s="16" t="s">
        <v>14</v>
      </c>
      <c r="F1431" s="39">
        <v>185.99299999999999</v>
      </c>
      <c r="G1431" s="16">
        <v>10</v>
      </c>
      <c r="H1431" s="29">
        <v>18.600000000000001</v>
      </c>
      <c r="I1431" s="20" t="str">
        <f>IF(B1431="","",VLOOKUP(B1431,[1]BASEDIESEL!$A$2:$AAA$11770,6))</f>
        <v>FRENTE-06</v>
      </c>
    </row>
    <row r="1432" spans="1:9" x14ac:dyDescent="0.25">
      <c r="A1432" s="7">
        <v>46178</v>
      </c>
      <c r="B1432" s="33">
        <v>3042</v>
      </c>
      <c r="C1432" s="17" t="s">
        <v>42</v>
      </c>
      <c r="D1432" s="17" t="s">
        <v>43</v>
      </c>
      <c r="E1432" s="17" t="s">
        <v>14</v>
      </c>
      <c r="F1432" s="40">
        <v>158.50899999999999</v>
      </c>
      <c r="G1432" s="17">
        <v>9</v>
      </c>
      <c r="H1432" s="30">
        <v>17.61</v>
      </c>
      <c r="I1432" s="20" t="str">
        <f>IF(B1432="","",VLOOKUP(B1432,[1]BASEDIESEL!$A$2:$AAA$11770,6))</f>
        <v>FRENTE-06</v>
      </c>
    </row>
    <row r="1433" spans="1:9" x14ac:dyDescent="0.25">
      <c r="A1433" s="7">
        <v>46178</v>
      </c>
      <c r="B1433" s="32">
        <v>3046</v>
      </c>
      <c r="C1433" s="16" t="s">
        <v>42</v>
      </c>
      <c r="D1433" s="16" t="s">
        <v>43</v>
      </c>
      <c r="E1433" s="16" t="s">
        <v>14</v>
      </c>
      <c r="F1433" s="39">
        <v>151.81800000000001</v>
      </c>
      <c r="G1433" s="16">
        <v>8</v>
      </c>
      <c r="H1433" s="29">
        <v>18.98</v>
      </c>
      <c r="I1433" s="20" t="str">
        <f>IF(B1433="","",VLOOKUP(B1433,[1]BASEDIESEL!$A$2:$AAA$11770,6))</f>
        <v>FRENTE-06</v>
      </c>
    </row>
    <row r="1434" spans="1:9" x14ac:dyDescent="0.25">
      <c r="A1434" s="7">
        <v>46178</v>
      </c>
      <c r="B1434" s="33">
        <v>3030</v>
      </c>
      <c r="C1434" s="17" t="s">
        <v>44</v>
      </c>
      <c r="D1434" s="17" t="s">
        <v>43</v>
      </c>
      <c r="E1434" s="17" t="s">
        <v>14</v>
      </c>
      <c r="F1434" s="40">
        <v>351.05399999999997</v>
      </c>
      <c r="G1434" s="17">
        <v>18</v>
      </c>
      <c r="H1434" s="30">
        <v>19.5</v>
      </c>
      <c r="I1434" s="20" t="str">
        <f>IF(B1434="","",VLOOKUP(B1434,[1]BASEDIESEL!$A$2:$AAA$11770,6))</f>
        <v>FRENTE-07</v>
      </c>
    </row>
    <row r="1435" spans="1:9" x14ac:dyDescent="0.25">
      <c r="A1435" s="7">
        <v>46178</v>
      </c>
      <c r="B1435" s="33">
        <v>3032</v>
      </c>
      <c r="C1435" s="17" t="s">
        <v>44</v>
      </c>
      <c r="D1435" s="17" t="s">
        <v>43</v>
      </c>
      <c r="E1435" s="17" t="s">
        <v>14</v>
      </c>
      <c r="F1435" s="40">
        <v>155.74199999999999</v>
      </c>
      <c r="G1435" s="17">
        <v>10</v>
      </c>
      <c r="H1435" s="30">
        <v>15.57</v>
      </c>
      <c r="I1435" s="20" t="str">
        <f>IF(B1435="","",VLOOKUP(B1435,[1]BASEDIESEL!$A$2:$AAA$11770,6))</f>
        <v>FRENTE-06</v>
      </c>
    </row>
    <row r="1436" spans="1:9" x14ac:dyDescent="0.25">
      <c r="A1436" s="7">
        <v>46178</v>
      </c>
      <c r="B1436" s="33">
        <v>3044</v>
      </c>
      <c r="C1436" s="17" t="s">
        <v>42</v>
      </c>
      <c r="D1436" s="17" t="s">
        <v>43</v>
      </c>
      <c r="E1436" s="17" t="s">
        <v>14</v>
      </c>
      <c r="F1436" s="40">
        <v>316.185</v>
      </c>
      <c r="G1436" s="17">
        <v>19</v>
      </c>
      <c r="H1436" s="30">
        <v>16.64</v>
      </c>
      <c r="I1436" s="20" t="str">
        <f>IF(B1436="","",VLOOKUP(B1436,[1]BASEDIESEL!$A$2:$AAA$11770,6))</f>
        <v>FRENTE-07</v>
      </c>
    </row>
    <row r="1437" spans="1:9" x14ac:dyDescent="0.25">
      <c r="A1437" s="7">
        <v>46178</v>
      </c>
      <c r="B1437" s="32">
        <v>3033</v>
      </c>
      <c r="C1437" s="16" t="s">
        <v>44</v>
      </c>
      <c r="D1437" s="16" t="s">
        <v>43</v>
      </c>
      <c r="E1437" s="16" t="s">
        <v>14</v>
      </c>
      <c r="F1437" s="39">
        <v>175.839</v>
      </c>
      <c r="G1437" s="16">
        <v>13</v>
      </c>
      <c r="H1437" s="29">
        <v>13.53</v>
      </c>
      <c r="I1437" s="20" t="str">
        <f>IF(B1437="","",VLOOKUP(B1437,[1]BASEDIESEL!$A$2:$AAA$11770,6))</f>
        <v>FRENTE-07</v>
      </c>
    </row>
    <row r="1438" spans="1:9" x14ac:dyDescent="0.25">
      <c r="A1438" s="7">
        <v>46179</v>
      </c>
      <c r="B1438" s="33">
        <v>3051</v>
      </c>
      <c r="C1438" s="17" t="s">
        <v>45</v>
      </c>
      <c r="D1438" s="17" t="s">
        <v>219</v>
      </c>
      <c r="E1438" s="17" t="s">
        <v>220</v>
      </c>
      <c r="F1438" s="40">
        <v>549.71500000000003</v>
      </c>
      <c r="G1438" s="17">
        <v>35</v>
      </c>
      <c r="H1438" s="30">
        <v>15.71</v>
      </c>
      <c r="I1438" s="20" t="str">
        <f>IF(B1438="","",VLOOKUP(B1438,[1]BASEDIESEL!$A$2:$AAA$11770,6))</f>
        <v>FRENTE-01</v>
      </c>
    </row>
    <row r="1439" spans="1:9" x14ac:dyDescent="0.25">
      <c r="A1439" s="7">
        <v>46179</v>
      </c>
      <c r="B1439" s="32">
        <v>3052</v>
      </c>
      <c r="C1439" s="16" t="s">
        <v>45</v>
      </c>
      <c r="D1439" s="16" t="s">
        <v>219</v>
      </c>
      <c r="E1439" s="16" t="s">
        <v>220</v>
      </c>
      <c r="F1439" s="39">
        <v>570.34</v>
      </c>
      <c r="G1439" s="16">
        <v>38</v>
      </c>
      <c r="H1439" s="29">
        <v>15.01</v>
      </c>
      <c r="I1439" s="20" t="str">
        <f>IF(B1439="","",VLOOKUP(B1439,[1]BASEDIESEL!$A$2:$AAA$11770,6))</f>
        <v>FRENTE-01</v>
      </c>
    </row>
    <row r="1440" spans="1:9" x14ac:dyDescent="0.25">
      <c r="A1440" s="7">
        <v>46179</v>
      </c>
      <c r="B1440" s="33">
        <v>3053</v>
      </c>
      <c r="C1440" s="17" t="s">
        <v>45</v>
      </c>
      <c r="D1440" s="17" t="s">
        <v>219</v>
      </c>
      <c r="E1440" s="17" t="s">
        <v>220</v>
      </c>
      <c r="F1440" s="40">
        <v>610.69000000000005</v>
      </c>
      <c r="G1440" s="17">
        <v>39</v>
      </c>
      <c r="H1440" s="30">
        <v>15.66</v>
      </c>
      <c r="I1440" s="20" t="str">
        <f>IF(B1440="","",VLOOKUP(B1440,[1]BASEDIESEL!$A$2:$AAA$11770,6))</f>
        <v>FRENTE-01</v>
      </c>
    </row>
    <row r="1441" spans="1:9" x14ac:dyDescent="0.25">
      <c r="A1441" s="7">
        <v>46179</v>
      </c>
      <c r="B1441" s="32">
        <v>3054</v>
      </c>
      <c r="C1441" s="16" t="s">
        <v>45</v>
      </c>
      <c r="D1441" s="16" t="s">
        <v>219</v>
      </c>
      <c r="E1441" s="16" t="s">
        <v>220</v>
      </c>
      <c r="F1441" s="39">
        <v>373.995</v>
      </c>
      <c r="G1441" s="16">
        <v>27</v>
      </c>
      <c r="H1441" s="29">
        <v>13.85</v>
      </c>
      <c r="I1441" s="20" t="str">
        <f>IF(B1441="","",VLOOKUP(B1441,[1]BASEDIESEL!$A$2:$AAA$11770,6))</f>
        <v>FRENTE-01</v>
      </c>
    </row>
    <row r="1442" spans="1:9" x14ac:dyDescent="0.25">
      <c r="A1442" s="7">
        <v>46179</v>
      </c>
      <c r="B1442" s="32">
        <v>3019</v>
      </c>
      <c r="C1442" s="16" t="s">
        <v>42</v>
      </c>
      <c r="D1442" s="16" t="s">
        <v>43</v>
      </c>
      <c r="E1442" s="16" t="s">
        <v>14</v>
      </c>
      <c r="F1442" s="39">
        <v>651.11500000000001</v>
      </c>
      <c r="G1442" s="16">
        <v>37</v>
      </c>
      <c r="H1442" s="29">
        <v>17.600000000000001</v>
      </c>
      <c r="I1442" s="20" t="str">
        <f>IF(B1442="","",VLOOKUP(B1442,[1]BASEDIESEL!$A$2:$AAA$11770,6))</f>
        <v>FRENTE-02</v>
      </c>
    </row>
    <row r="1443" spans="1:9" x14ac:dyDescent="0.25">
      <c r="A1443" s="7">
        <v>46179</v>
      </c>
      <c r="B1443" s="33">
        <v>3020</v>
      </c>
      <c r="C1443" s="17" t="s">
        <v>42</v>
      </c>
      <c r="D1443" s="17" t="s">
        <v>43</v>
      </c>
      <c r="E1443" s="17" t="s">
        <v>14</v>
      </c>
      <c r="F1443" s="40">
        <v>480.53500000000003</v>
      </c>
      <c r="G1443" s="17">
        <v>31</v>
      </c>
      <c r="H1443" s="30">
        <v>15.5</v>
      </c>
      <c r="I1443" s="20" t="str">
        <f>IF(B1443="","",VLOOKUP(B1443,[1]BASEDIESEL!$A$2:$AAA$11770,6))</f>
        <v>FRENTE-02</v>
      </c>
    </row>
    <row r="1444" spans="1:9" x14ac:dyDescent="0.25">
      <c r="A1444" s="7">
        <v>46179</v>
      </c>
      <c r="B1444" s="32">
        <v>3021</v>
      </c>
      <c r="C1444" s="16" t="s">
        <v>42</v>
      </c>
      <c r="D1444" s="16" t="s">
        <v>43</v>
      </c>
      <c r="E1444" s="16" t="s">
        <v>14</v>
      </c>
      <c r="F1444" s="39">
        <v>732.25</v>
      </c>
      <c r="G1444" s="16">
        <v>50</v>
      </c>
      <c r="H1444" s="29">
        <v>14.65</v>
      </c>
      <c r="I1444" s="20" t="str">
        <f>IF(B1444="","",VLOOKUP(B1444,[1]BASEDIESEL!$A$2:$AAA$11770,6))</f>
        <v>FRENTE-02</v>
      </c>
    </row>
    <row r="1445" spans="1:9" x14ac:dyDescent="0.25">
      <c r="A1445" s="7">
        <v>46179</v>
      </c>
      <c r="B1445" s="33">
        <v>3022</v>
      </c>
      <c r="C1445" s="17" t="s">
        <v>42</v>
      </c>
      <c r="D1445" s="17" t="s">
        <v>43</v>
      </c>
      <c r="E1445" s="17" t="s">
        <v>14</v>
      </c>
      <c r="F1445" s="40">
        <v>745.7</v>
      </c>
      <c r="G1445" s="17">
        <v>46</v>
      </c>
      <c r="H1445" s="30">
        <v>16.21</v>
      </c>
      <c r="I1445" s="20" t="str">
        <f>IF(B1445="","",VLOOKUP(B1445,[1]BASEDIESEL!$A$2:$AAA$11770,6))</f>
        <v>FRENTE-02</v>
      </c>
    </row>
    <row r="1446" spans="1:9" x14ac:dyDescent="0.25">
      <c r="A1446" s="7">
        <v>46179</v>
      </c>
      <c r="B1446" s="32">
        <v>3023</v>
      </c>
      <c r="C1446" s="16" t="s">
        <v>42</v>
      </c>
      <c r="D1446" s="16" t="s">
        <v>43</v>
      </c>
      <c r="E1446" s="16" t="s">
        <v>14</v>
      </c>
      <c r="F1446" s="39">
        <v>578.50199999999995</v>
      </c>
      <c r="G1446" s="16">
        <v>36</v>
      </c>
      <c r="H1446" s="29">
        <v>16.07</v>
      </c>
      <c r="I1446" s="20" t="str">
        <f>IF(B1446="","",VLOOKUP(B1446,[1]BASEDIESEL!$A$2:$AAA$11770,6))</f>
        <v>FRENTE-03</v>
      </c>
    </row>
    <row r="1447" spans="1:9" x14ac:dyDescent="0.25">
      <c r="A1447" s="7">
        <v>46179</v>
      </c>
      <c r="B1447" s="33">
        <v>3024</v>
      </c>
      <c r="C1447" s="17" t="s">
        <v>42</v>
      </c>
      <c r="D1447" s="17" t="s">
        <v>43</v>
      </c>
      <c r="E1447" s="17" t="s">
        <v>14</v>
      </c>
      <c r="F1447" s="40">
        <v>598.16800000000001</v>
      </c>
      <c r="G1447" s="17">
        <v>38</v>
      </c>
      <c r="H1447" s="30">
        <v>15.74</v>
      </c>
      <c r="I1447" s="20" t="str">
        <f>IF(B1447="","",VLOOKUP(B1447,[1]BASEDIESEL!$A$2:$AAA$11770,6))</f>
        <v>FRENTE-03</v>
      </c>
    </row>
    <row r="1448" spans="1:9" x14ac:dyDescent="0.25">
      <c r="A1448" s="7">
        <v>46179</v>
      </c>
      <c r="B1448" s="32">
        <v>3025</v>
      </c>
      <c r="C1448" s="16" t="s">
        <v>42</v>
      </c>
      <c r="D1448" s="16" t="s">
        <v>43</v>
      </c>
      <c r="E1448" s="16" t="s">
        <v>14</v>
      </c>
      <c r="F1448" s="39">
        <v>450.22899999999998</v>
      </c>
      <c r="G1448" s="16">
        <v>26</v>
      </c>
      <c r="H1448" s="29">
        <v>17.32</v>
      </c>
      <c r="I1448" s="20" t="str">
        <f>IF(B1448="","",VLOOKUP(B1448,[1]BASEDIESEL!$A$2:$AAA$11770,6))</f>
        <v>FRENTE-03</v>
      </c>
    </row>
    <row r="1449" spans="1:9" x14ac:dyDescent="0.25">
      <c r="A1449" s="7">
        <v>46179</v>
      </c>
      <c r="B1449" s="33">
        <v>3026</v>
      </c>
      <c r="C1449" s="17" t="s">
        <v>42</v>
      </c>
      <c r="D1449" s="17" t="s">
        <v>43</v>
      </c>
      <c r="E1449" s="17" t="s">
        <v>14</v>
      </c>
      <c r="F1449" s="40">
        <v>518.80100000000004</v>
      </c>
      <c r="G1449" s="17">
        <v>35</v>
      </c>
      <c r="H1449" s="30">
        <v>14.82</v>
      </c>
      <c r="I1449" s="20" t="str">
        <f>IF(B1449="","",VLOOKUP(B1449,[1]BASEDIESEL!$A$2:$AAA$11770,6))</f>
        <v>FRENTE-03</v>
      </c>
    </row>
    <row r="1450" spans="1:9" x14ac:dyDescent="0.25">
      <c r="A1450" s="7">
        <v>46179</v>
      </c>
      <c r="B1450" s="32">
        <v>3031</v>
      </c>
      <c r="C1450" s="16" t="s">
        <v>44</v>
      </c>
      <c r="D1450" s="16" t="s">
        <v>43</v>
      </c>
      <c r="E1450" s="16" t="s">
        <v>14</v>
      </c>
      <c r="F1450" s="39">
        <v>77.287000000000006</v>
      </c>
      <c r="G1450" s="16">
        <v>7</v>
      </c>
      <c r="H1450" s="29">
        <v>11.04</v>
      </c>
      <c r="I1450" s="20" t="str">
        <f>IF(B1450="","",VLOOKUP(B1450,[1]BASEDIESEL!$A$2:$AAA$11770,6))</f>
        <v>FRENTE-04</v>
      </c>
    </row>
    <row r="1451" spans="1:9" x14ac:dyDescent="0.25">
      <c r="A1451" s="7">
        <v>46179</v>
      </c>
      <c r="B1451" s="33">
        <v>3035</v>
      </c>
      <c r="C1451" s="17" t="s">
        <v>44</v>
      </c>
      <c r="D1451" s="17" t="s">
        <v>43</v>
      </c>
      <c r="E1451" s="17" t="s">
        <v>14</v>
      </c>
      <c r="F1451" s="40">
        <v>436.30700000000002</v>
      </c>
      <c r="G1451" s="17">
        <v>24</v>
      </c>
      <c r="H1451" s="30">
        <v>18.18</v>
      </c>
      <c r="I1451" s="20" t="str">
        <f>IF(B1451="","",VLOOKUP(B1451,[1]BASEDIESEL!$A$2:$AAA$11770,6))</f>
        <v>FRENTE-04</v>
      </c>
    </row>
    <row r="1452" spans="1:9" x14ac:dyDescent="0.25">
      <c r="A1452" s="7">
        <v>46179</v>
      </c>
      <c r="B1452" s="32">
        <v>3041</v>
      </c>
      <c r="C1452" s="16" t="s">
        <v>42</v>
      </c>
      <c r="D1452" s="16" t="s">
        <v>43</v>
      </c>
      <c r="E1452" s="16" t="s">
        <v>14</v>
      </c>
      <c r="F1452" s="39">
        <v>513.73099999999999</v>
      </c>
      <c r="G1452" s="16">
        <v>29</v>
      </c>
      <c r="H1452" s="29">
        <v>17.71</v>
      </c>
      <c r="I1452" s="20" t="str">
        <f>IF(B1452="","",VLOOKUP(B1452,[1]BASEDIESEL!$A$2:$AAA$11770,6))</f>
        <v>FRENTE-04</v>
      </c>
    </row>
    <row r="1453" spans="1:9" x14ac:dyDescent="0.25">
      <c r="A1453" s="7">
        <v>46179</v>
      </c>
      <c r="B1453" s="32">
        <v>3043</v>
      </c>
      <c r="C1453" s="16" t="s">
        <v>42</v>
      </c>
      <c r="D1453" s="16" t="s">
        <v>43</v>
      </c>
      <c r="E1453" s="16" t="s">
        <v>14</v>
      </c>
      <c r="F1453" s="39">
        <v>308.27499999999998</v>
      </c>
      <c r="G1453" s="16">
        <v>20</v>
      </c>
      <c r="H1453" s="29">
        <v>15.41</v>
      </c>
      <c r="I1453" s="20" t="str">
        <f>IF(B1453="","",VLOOKUP(B1453,[1]BASEDIESEL!$A$2:$AAA$11770,6))</f>
        <v>FRENTE-04</v>
      </c>
    </row>
    <row r="1454" spans="1:9" x14ac:dyDescent="0.25">
      <c r="A1454" s="7">
        <v>46179</v>
      </c>
      <c r="B1454" s="33">
        <v>3047</v>
      </c>
      <c r="C1454" s="17" t="s">
        <v>42</v>
      </c>
      <c r="D1454" s="17" t="s">
        <v>43</v>
      </c>
      <c r="E1454" s="17" t="s">
        <v>14</v>
      </c>
      <c r="F1454" s="40">
        <v>578.10299999999995</v>
      </c>
      <c r="G1454" s="17">
        <v>34</v>
      </c>
      <c r="H1454" s="30">
        <v>17</v>
      </c>
      <c r="I1454" s="20" t="str">
        <f>IF(B1454="","",VLOOKUP(B1454,[1]BASEDIESEL!$A$2:$AAA$11770,6))</f>
        <v>FRENTE-05</v>
      </c>
    </row>
    <row r="1455" spans="1:9" x14ac:dyDescent="0.25">
      <c r="A1455" s="7">
        <v>46179</v>
      </c>
      <c r="B1455" s="32">
        <v>3048</v>
      </c>
      <c r="C1455" s="16" t="s">
        <v>42</v>
      </c>
      <c r="D1455" s="16" t="s">
        <v>43</v>
      </c>
      <c r="E1455" s="16" t="s">
        <v>14</v>
      </c>
      <c r="F1455" s="39">
        <v>696.61300000000006</v>
      </c>
      <c r="G1455" s="16">
        <v>36</v>
      </c>
      <c r="H1455" s="29">
        <v>19.350000000000001</v>
      </c>
      <c r="I1455" s="20" t="str">
        <f>IF(B1455="","",VLOOKUP(B1455,[1]BASEDIESEL!$A$2:$AAA$11770,6))</f>
        <v>FRENTE-05</v>
      </c>
    </row>
    <row r="1456" spans="1:9" x14ac:dyDescent="0.25">
      <c r="A1456" s="7">
        <v>46179</v>
      </c>
      <c r="B1456" s="33">
        <v>3049</v>
      </c>
      <c r="C1456" s="17" t="s">
        <v>42</v>
      </c>
      <c r="D1456" s="17" t="s">
        <v>43</v>
      </c>
      <c r="E1456" s="17" t="s">
        <v>14</v>
      </c>
      <c r="F1456" s="40">
        <v>602.173</v>
      </c>
      <c r="G1456" s="17">
        <v>35</v>
      </c>
      <c r="H1456" s="30">
        <v>17.2</v>
      </c>
      <c r="I1456" s="20" t="str">
        <f>IF(B1456="","",VLOOKUP(B1456,[1]BASEDIESEL!$A$2:$AAA$11770,6))</f>
        <v>FRENTE-05</v>
      </c>
    </row>
    <row r="1457" spans="1:9" x14ac:dyDescent="0.25">
      <c r="A1457" s="7">
        <v>46179</v>
      </c>
      <c r="B1457" s="32">
        <v>3050</v>
      </c>
      <c r="C1457" s="16" t="s">
        <v>42</v>
      </c>
      <c r="D1457" s="16" t="s">
        <v>43</v>
      </c>
      <c r="E1457" s="16" t="s">
        <v>14</v>
      </c>
      <c r="F1457" s="39">
        <v>651.23099999999999</v>
      </c>
      <c r="G1457" s="16">
        <v>36</v>
      </c>
      <c r="H1457" s="29">
        <v>18.09</v>
      </c>
      <c r="I1457" s="20" t="str">
        <f>IF(B1457="","",VLOOKUP(B1457,[1]BASEDIESEL!$A$2:$AAA$11770,6))</f>
        <v>FRENTE-05</v>
      </c>
    </row>
    <row r="1458" spans="1:9" x14ac:dyDescent="0.25">
      <c r="A1458" s="7">
        <v>46179</v>
      </c>
      <c r="B1458" s="32">
        <v>3028</v>
      </c>
      <c r="C1458" s="16" t="s">
        <v>44</v>
      </c>
      <c r="D1458" s="16" t="s">
        <v>43</v>
      </c>
      <c r="E1458" s="16" t="s">
        <v>14</v>
      </c>
      <c r="F1458" s="39">
        <v>386.11599999999999</v>
      </c>
      <c r="G1458" s="16">
        <v>22</v>
      </c>
      <c r="H1458" s="29">
        <v>17.55</v>
      </c>
      <c r="I1458" s="20" t="str">
        <f>IF(B1458="","",VLOOKUP(B1458,[1]BASEDIESEL!$A$2:$AAA$11770,6))</f>
        <v>FRENTE-06</v>
      </c>
    </row>
    <row r="1459" spans="1:9" x14ac:dyDescent="0.25">
      <c r="A1459" s="7">
        <v>46179</v>
      </c>
      <c r="B1459" s="33">
        <v>3042</v>
      </c>
      <c r="C1459" s="17" t="s">
        <v>42</v>
      </c>
      <c r="D1459" s="17" t="s">
        <v>43</v>
      </c>
      <c r="E1459" s="17" t="s">
        <v>14</v>
      </c>
      <c r="F1459" s="40">
        <v>188.39699999999999</v>
      </c>
      <c r="G1459" s="17">
        <v>13</v>
      </c>
      <c r="H1459" s="30">
        <v>14.49</v>
      </c>
      <c r="I1459" s="20" t="str">
        <f>IF(B1459="","",VLOOKUP(B1459,[1]BASEDIESEL!$A$2:$AAA$11770,6))</f>
        <v>FRENTE-06</v>
      </c>
    </row>
    <row r="1460" spans="1:9" x14ac:dyDescent="0.25">
      <c r="A1460" s="7">
        <v>46179</v>
      </c>
      <c r="B1460" s="32">
        <v>3046</v>
      </c>
      <c r="C1460" s="16" t="s">
        <v>42</v>
      </c>
      <c r="D1460" s="16" t="s">
        <v>43</v>
      </c>
      <c r="E1460" s="16" t="s">
        <v>14</v>
      </c>
      <c r="F1460" s="39">
        <v>152.98699999999999</v>
      </c>
      <c r="G1460" s="16">
        <v>9</v>
      </c>
      <c r="H1460" s="29">
        <v>17</v>
      </c>
      <c r="I1460" s="20" t="str">
        <f>IF(B1460="","",VLOOKUP(B1460,[1]BASEDIESEL!$A$2:$AAA$11770,6))</f>
        <v>FRENTE-06</v>
      </c>
    </row>
    <row r="1461" spans="1:9" x14ac:dyDescent="0.25">
      <c r="A1461" s="7">
        <v>46179</v>
      </c>
      <c r="B1461" s="33">
        <v>3030</v>
      </c>
      <c r="C1461" s="17" t="s">
        <v>44</v>
      </c>
      <c r="D1461" s="17" t="s">
        <v>43</v>
      </c>
      <c r="E1461" s="17" t="s">
        <v>14</v>
      </c>
      <c r="F1461" s="40">
        <v>324.738</v>
      </c>
      <c r="G1461" s="17">
        <v>19</v>
      </c>
      <c r="H1461" s="30">
        <v>17.09</v>
      </c>
      <c r="I1461" s="20" t="str">
        <f>IF(B1461="","",VLOOKUP(B1461,[1]BASEDIESEL!$A$2:$AAA$11770,6))</f>
        <v>FRENTE-07</v>
      </c>
    </row>
    <row r="1462" spans="1:9" x14ac:dyDescent="0.25">
      <c r="A1462" s="7">
        <v>46179</v>
      </c>
      <c r="B1462" s="33">
        <v>3032</v>
      </c>
      <c r="C1462" s="17" t="s">
        <v>44</v>
      </c>
      <c r="D1462" s="17" t="s">
        <v>43</v>
      </c>
      <c r="E1462" s="17" t="s">
        <v>14</v>
      </c>
      <c r="F1462" s="40">
        <v>16.274999999999999</v>
      </c>
      <c r="G1462" s="17">
        <v>1</v>
      </c>
      <c r="H1462" s="30">
        <v>16.28</v>
      </c>
      <c r="I1462" s="20" t="str">
        <f>IF(B1462="","",VLOOKUP(B1462,[1]BASEDIESEL!$A$2:$AAA$11770,6))</f>
        <v>FRENTE-06</v>
      </c>
    </row>
    <row r="1463" spans="1:9" x14ac:dyDescent="0.25">
      <c r="A1463" s="7">
        <v>46179</v>
      </c>
      <c r="B1463" s="33">
        <v>3044</v>
      </c>
      <c r="C1463" s="17" t="s">
        <v>42</v>
      </c>
      <c r="D1463" s="17" t="s">
        <v>43</v>
      </c>
      <c r="E1463" s="17" t="s">
        <v>14</v>
      </c>
      <c r="F1463" s="40">
        <v>512.39099999999996</v>
      </c>
      <c r="G1463" s="17">
        <v>29</v>
      </c>
      <c r="H1463" s="30">
        <v>17.670000000000002</v>
      </c>
      <c r="I1463" s="20" t="str">
        <f>IF(B1463="","",VLOOKUP(B1463,[1]BASEDIESEL!$A$2:$AAA$11770,6))</f>
        <v>FRENTE-07</v>
      </c>
    </row>
    <row r="1464" spans="1:9" x14ac:dyDescent="0.25">
      <c r="A1464" s="7">
        <v>46179</v>
      </c>
      <c r="B1464" s="32">
        <v>3033</v>
      </c>
      <c r="C1464" s="16" t="s">
        <v>44</v>
      </c>
      <c r="D1464" s="16" t="s">
        <v>43</v>
      </c>
      <c r="E1464" s="16" t="s">
        <v>14</v>
      </c>
      <c r="F1464" s="39">
        <v>420.976</v>
      </c>
      <c r="G1464" s="16">
        <v>24</v>
      </c>
      <c r="H1464" s="29">
        <v>17.54</v>
      </c>
      <c r="I1464" s="20" t="str">
        <f>IF(B1464="","",VLOOKUP(B1464,[1]BASEDIESEL!$A$2:$AAA$11770,6))</f>
        <v>FRENTE-07</v>
      </c>
    </row>
    <row r="1465" spans="1:9" x14ac:dyDescent="0.25">
      <c r="A1465" s="7">
        <v>46180</v>
      </c>
      <c r="B1465" s="32">
        <v>3051</v>
      </c>
      <c r="C1465" s="16" t="s">
        <v>45</v>
      </c>
      <c r="D1465" s="16" t="s">
        <v>219</v>
      </c>
      <c r="E1465" s="16" t="s">
        <v>220</v>
      </c>
      <c r="F1465" s="39">
        <v>517.94000000000005</v>
      </c>
      <c r="G1465" s="16">
        <v>35</v>
      </c>
      <c r="H1465" s="29">
        <v>14.8</v>
      </c>
      <c r="I1465" s="20" t="str">
        <f>IF(B1465="","",VLOOKUP(B1465,[1]BASEDIESEL!$A$2:$AAA$11770,6))</f>
        <v>FRENTE-01</v>
      </c>
    </row>
    <row r="1466" spans="1:9" x14ac:dyDescent="0.25">
      <c r="A1466" s="7">
        <v>46180</v>
      </c>
      <c r="B1466" s="33">
        <v>3052</v>
      </c>
      <c r="C1466" s="17" t="s">
        <v>45</v>
      </c>
      <c r="D1466" s="17" t="s">
        <v>219</v>
      </c>
      <c r="E1466" s="17" t="s">
        <v>220</v>
      </c>
      <c r="F1466" s="40">
        <v>405.93</v>
      </c>
      <c r="G1466" s="17">
        <v>30</v>
      </c>
      <c r="H1466" s="30">
        <v>13.53</v>
      </c>
      <c r="I1466" s="20" t="str">
        <f>IF(B1466="","",VLOOKUP(B1466,[1]BASEDIESEL!$A$2:$AAA$11770,6))</f>
        <v>FRENTE-01</v>
      </c>
    </row>
    <row r="1467" spans="1:9" x14ac:dyDescent="0.25">
      <c r="A1467" s="7">
        <v>46180</v>
      </c>
      <c r="B1467" s="32">
        <v>3053</v>
      </c>
      <c r="C1467" s="16" t="s">
        <v>45</v>
      </c>
      <c r="D1467" s="16" t="s">
        <v>219</v>
      </c>
      <c r="E1467" s="16" t="s">
        <v>220</v>
      </c>
      <c r="F1467" s="39">
        <v>452.79500000000002</v>
      </c>
      <c r="G1467" s="16">
        <v>32</v>
      </c>
      <c r="H1467" s="29">
        <v>14.15</v>
      </c>
      <c r="I1467" s="20" t="str">
        <f>IF(B1467="","",VLOOKUP(B1467,[1]BASEDIESEL!$A$2:$AAA$11770,6))</f>
        <v>FRENTE-01</v>
      </c>
    </row>
    <row r="1468" spans="1:9" x14ac:dyDescent="0.25">
      <c r="A1468" s="7">
        <v>46180</v>
      </c>
      <c r="B1468" s="33">
        <v>3054</v>
      </c>
      <c r="C1468" s="17" t="s">
        <v>45</v>
      </c>
      <c r="D1468" s="17" t="s">
        <v>219</v>
      </c>
      <c r="E1468" s="17" t="s">
        <v>220</v>
      </c>
      <c r="F1468" s="40">
        <v>517.27499999999998</v>
      </c>
      <c r="G1468" s="17">
        <v>38</v>
      </c>
      <c r="H1468" s="30">
        <v>13.61</v>
      </c>
      <c r="I1468" s="20" t="str">
        <f>IF(B1468="","",VLOOKUP(B1468,[1]BASEDIESEL!$A$2:$AAA$11770,6))</f>
        <v>FRENTE-01</v>
      </c>
    </row>
    <row r="1469" spans="1:9" x14ac:dyDescent="0.25">
      <c r="A1469" s="7">
        <v>46180</v>
      </c>
      <c r="B1469" s="32">
        <v>3019</v>
      </c>
      <c r="C1469" s="16" t="s">
        <v>42</v>
      </c>
      <c r="D1469" s="16" t="s">
        <v>43</v>
      </c>
      <c r="E1469" s="16" t="s">
        <v>14</v>
      </c>
      <c r="F1469" s="39">
        <v>761.56</v>
      </c>
      <c r="G1469" s="16">
        <v>43</v>
      </c>
      <c r="H1469" s="29">
        <v>17.71</v>
      </c>
      <c r="I1469" s="20" t="str">
        <f>IF(B1469="","",VLOOKUP(B1469,[1]BASEDIESEL!$A$2:$AAA$11770,6))</f>
        <v>FRENTE-02</v>
      </c>
    </row>
    <row r="1470" spans="1:9" x14ac:dyDescent="0.25">
      <c r="A1470" s="7">
        <v>46180</v>
      </c>
      <c r="B1470" s="33">
        <v>3020</v>
      </c>
      <c r="C1470" s="17" t="s">
        <v>42</v>
      </c>
      <c r="D1470" s="17" t="s">
        <v>43</v>
      </c>
      <c r="E1470" s="17" t="s">
        <v>14</v>
      </c>
      <c r="F1470" s="40">
        <v>518.39</v>
      </c>
      <c r="G1470" s="17">
        <v>31</v>
      </c>
      <c r="H1470" s="30">
        <v>16.72</v>
      </c>
      <c r="I1470" s="20" t="str">
        <f>IF(B1470="","",VLOOKUP(B1470,[1]BASEDIESEL!$A$2:$AAA$11770,6))</f>
        <v>FRENTE-02</v>
      </c>
    </row>
    <row r="1471" spans="1:9" x14ac:dyDescent="0.25">
      <c r="A1471" s="7">
        <v>46180</v>
      </c>
      <c r="B1471" s="32">
        <v>3021</v>
      </c>
      <c r="C1471" s="16" t="s">
        <v>42</v>
      </c>
      <c r="D1471" s="16" t="s">
        <v>43</v>
      </c>
      <c r="E1471" s="16" t="s">
        <v>14</v>
      </c>
      <c r="F1471" s="39">
        <v>482.625</v>
      </c>
      <c r="G1471" s="16">
        <v>32</v>
      </c>
      <c r="H1471" s="29">
        <v>15.08</v>
      </c>
      <c r="I1471" s="20" t="str">
        <f>IF(B1471="","",VLOOKUP(B1471,[1]BASEDIESEL!$A$2:$AAA$11770,6))</f>
        <v>FRENTE-02</v>
      </c>
    </row>
    <row r="1472" spans="1:9" x14ac:dyDescent="0.25">
      <c r="A1472" s="7">
        <v>46180</v>
      </c>
      <c r="B1472" s="33">
        <v>3022</v>
      </c>
      <c r="C1472" s="17" t="s">
        <v>42</v>
      </c>
      <c r="D1472" s="17" t="s">
        <v>43</v>
      </c>
      <c r="E1472" s="17" t="s">
        <v>14</v>
      </c>
      <c r="F1472" s="40">
        <v>451.94499999999999</v>
      </c>
      <c r="G1472" s="17">
        <v>27</v>
      </c>
      <c r="H1472" s="30">
        <v>16.739999999999998</v>
      </c>
      <c r="I1472" s="20" t="str">
        <f>IF(B1472="","",VLOOKUP(B1472,[1]BASEDIESEL!$A$2:$AAA$11770,6))</f>
        <v>FRENTE-02</v>
      </c>
    </row>
    <row r="1473" spans="1:9" x14ac:dyDescent="0.25">
      <c r="A1473" s="7">
        <v>46180</v>
      </c>
      <c r="B1473" s="32">
        <v>3023</v>
      </c>
      <c r="C1473" s="16" t="s">
        <v>42</v>
      </c>
      <c r="D1473" s="16" t="s">
        <v>43</v>
      </c>
      <c r="E1473" s="16" t="s">
        <v>14</v>
      </c>
      <c r="F1473" s="39">
        <v>408.46100000000001</v>
      </c>
      <c r="G1473" s="16">
        <v>27</v>
      </c>
      <c r="H1473" s="29">
        <v>15.13</v>
      </c>
      <c r="I1473" s="20" t="str">
        <f>IF(B1473="","",VLOOKUP(B1473,[1]BASEDIESEL!$A$2:$AAA$11770,6))</f>
        <v>FRENTE-03</v>
      </c>
    </row>
    <row r="1474" spans="1:9" x14ac:dyDescent="0.25">
      <c r="A1474" s="7">
        <v>46180</v>
      </c>
      <c r="B1474" s="33">
        <v>3024</v>
      </c>
      <c r="C1474" s="17" t="s">
        <v>42</v>
      </c>
      <c r="D1474" s="17" t="s">
        <v>43</v>
      </c>
      <c r="E1474" s="17" t="s">
        <v>14</v>
      </c>
      <c r="F1474" s="40">
        <v>477.15199999999999</v>
      </c>
      <c r="G1474" s="17">
        <v>27</v>
      </c>
      <c r="H1474" s="30">
        <v>17.670000000000002</v>
      </c>
      <c r="I1474" s="20" t="str">
        <f>IF(B1474="","",VLOOKUP(B1474,[1]BASEDIESEL!$A$2:$AAA$11770,6))</f>
        <v>FRENTE-03</v>
      </c>
    </row>
    <row r="1475" spans="1:9" x14ac:dyDescent="0.25">
      <c r="A1475" s="7">
        <v>46180</v>
      </c>
      <c r="B1475" s="32">
        <v>3025</v>
      </c>
      <c r="C1475" s="16" t="s">
        <v>42</v>
      </c>
      <c r="D1475" s="16" t="s">
        <v>43</v>
      </c>
      <c r="E1475" s="16" t="s">
        <v>14</v>
      </c>
      <c r="F1475" s="39">
        <v>431.45800000000003</v>
      </c>
      <c r="G1475" s="16">
        <v>33</v>
      </c>
      <c r="H1475" s="29">
        <v>13.07</v>
      </c>
      <c r="I1475" s="20" t="str">
        <f>IF(B1475="","",VLOOKUP(B1475,[1]BASEDIESEL!$A$2:$AAA$11770,6))</f>
        <v>FRENTE-03</v>
      </c>
    </row>
    <row r="1476" spans="1:9" x14ac:dyDescent="0.25">
      <c r="A1476" s="7">
        <v>46180</v>
      </c>
      <c r="B1476" s="33">
        <v>3026</v>
      </c>
      <c r="C1476" s="17" t="s">
        <v>42</v>
      </c>
      <c r="D1476" s="17" t="s">
        <v>43</v>
      </c>
      <c r="E1476" s="17" t="s">
        <v>14</v>
      </c>
      <c r="F1476" s="40">
        <v>464.709</v>
      </c>
      <c r="G1476" s="17">
        <v>30</v>
      </c>
      <c r="H1476" s="30">
        <v>15.49</v>
      </c>
      <c r="I1476" s="20" t="str">
        <f>IF(B1476="","",VLOOKUP(B1476,[1]BASEDIESEL!$A$2:$AAA$11770,6))</f>
        <v>FRENTE-03</v>
      </c>
    </row>
    <row r="1477" spans="1:9" x14ac:dyDescent="0.25">
      <c r="A1477" s="7">
        <v>46180</v>
      </c>
      <c r="B1477" s="32">
        <v>3031</v>
      </c>
      <c r="C1477" s="16" t="s">
        <v>44</v>
      </c>
      <c r="D1477" s="16" t="s">
        <v>43</v>
      </c>
      <c r="E1477" s="16" t="s">
        <v>14</v>
      </c>
      <c r="F1477" s="39">
        <v>254.16800000000001</v>
      </c>
      <c r="G1477" s="16">
        <v>15</v>
      </c>
      <c r="H1477" s="29">
        <v>16.940000000000001</v>
      </c>
      <c r="I1477" s="20" t="str">
        <f>IF(B1477="","",VLOOKUP(B1477,[1]BASEDIESEL!$A$2:$AAA$11770,6))</f>
        <v>FRENTE-04</v>
      </c>
    </row>
    <row r="1478" spans="1:9" x14ac:dyDescent="0.25">
      <c r="A1478" s="7">
        <v>46180</v>
      </c>
      <c r="B1478" s="32">
        <v>3035</v>
      </c>
      <c r="C1478" s="16" t="s">
        <v>44</v>
      </c>
      <c r="D1478" s="16" t="s">
        <v>43</v>
      </c>
      <c r="E1478" s="16" t="s">
        <v>14</v>
      </c>
      <c r="F1478" s="39">
        <v>365.78500000000003</v>
      </c>
      <c r="G1478" s="16">
        <v>20</v>
      </c>
      <c r="H1478" s="29">
        <v>18.29</v>
      </c>
      <c r="I1478" s="20" t="str">
        <f>IF(B1478="","",VLOOKUP(B1478,[1]BASEDIESEL!$A$2:$AAA$11770,6))</f>
        <v>FRENTE-04</v>
      </c>
    </row>
    <row r="1479" spans="1:9" x14ac:dyDescent="0.25">
      <c r="A1479" s="7">
        <v>46180</v>
      </c>
      <c r="B1479" s="33">
        <v>3041</v>
      </c>
      <c r="C1479" s="17" t="s">
        <v>42</v>
      </c>
      <c r="D1479" s="17" t="s">
        <v>43</v>
      </c>
      <c r="E1479" s="17" t="s">
        <v>14</v>
      </c>
      <c r="F1479" s="40">
        <v>578.20100000000002</v>
      </c>
      <c r="G1479" s="17">
        <v>30</v>
      </c>
      <c r="H1479" s="30">
        <v>19.27</v>
      </c>
      <c r="I1479" s="20" t="str">
        <f>IF(B1479="","",VLOOKUP(B1479,[1]BASEDIESEL!$A$2:$AAA$11770,6))</f>
        <v>FRENTE-04</v>
      </c>
    </row>
    <row r="1480" spans="1:9" x14ac:dyDescent="0.25">
      <c r="A1480" s="7">
        <v>46180</v>
      </c>
      <c r="B1480" s="33">
        <v>3043</v>
      </c>
      <c r="C1480" s="17" t="s">
        <v>42</v>
      </c>
      <c r="D1480" s="17" t="s">
        <v>43</v>
      </c>
      <c r="E1480" s="17" t="s">
        <v>14</v>
      </c>
      <c r="F1480" s="40">
        <v>247.566</v>
      </c>
      <c r="G1480" s="17">
        <v>17</v>
      </c>
      <c r="H1480" s="30">
        <v>14.56</v>
      </c>
      <c r="I1480" s="20" t="str">
        <f>IF(B1480="","",VLOOKUP(B1480,[1]BASEDIESEL!$A$2:$AAA$11770,6))</f>
        <v>FRENTE-04</v>
      </c>
    </row>
    <row r="1481" spans="1:9" x14ac:dyDescent="0.25">
      <c r="A1481" s="7">
        <v>46180</v>
      </c>
      <c r="B1481" s="32">
        <v>3047</v>
      </c>
      <c r="C1481" s="16" t="s">
        <v>42</v>
      </c>
      <c r="D1481" s="16" t="s">
        <v>43</v>
      </c>
      <c r="E1481" s="16" t="s">
        <v>14</v>
      </c>
      <c r="F1481" s="39">
        <v>490.92899999999997</v>
      </c>
      <c r="G1481" s="16">
        <v>28</v>
      </c>
      <c r="H1481" s="29">
        <v>17.53</v>
      </c>
      <c r="I1481" s="20" t="str">
        <f>IF(B1481="","",VLOOKUP(B1481,[1]BASEDIESEL!$A$2:$AAA$11770,6))</f>
        <v>FRENTE-05</v>
      </c>
    </row>
    <row r="1482" spans="1:9" x14ac:dyDescent="0.25">
      <c r="A1482" s="7">
        <v>46180</v>
      </c>
      <c r="B1482" s="33">
        <v>3048</v>
      </c>
      <c r="C1482" s="17" t="s">
        <v>42</v>
      </c>
      <c r="D1482" s="17" t="s">
        <v>43</v>
      </c>
      <c r="E1482" s="17" t="s">
        <v>14</v>
      </c>
      <c r="F1482" s="40">
        <v>485.71199999999999</v>
      </c>
      <c r="G1482" s="17">
        <v>32</v>
      </c>
      <c r="H1482" s="30">
        <v>15.18</v>
      </c>
      <c r="I1482" s="20" t="str">
        <f>IF(B1482="","",VLOOKUP(B1482,[1]BASEDIESEL!$A$2:$AAA$11770,6))</f>
        <v>FRENTE-05</v>
      </c>
    </row>
    <row r="1483" spans="1:9" x14ac:dyDescent="0.25">
      <c r="A1483" s="7">
        <v>46180</v>
      </c>
      <c r="B1483" s="32">
        <v>3049</v>
      </c>
      <c r="C1483" s="16" t="s">
        <v>42</v>
      </c>
      <c r="D1483" s="16" t="s">
        <v>43</v>
      </c>
      <c r="E1483" s="16" t="s">
        <v>14</v>
      </c>
      <c r="F1483" s="39">
        <v>525.38400000000001</v>
      </c>
      <c r="G1483" s="16">
        <v>32</v>
      </c>
      <c r="H1483" s="29">
        <v>16.420000000000002</v>
      </c>
      <c r="I1483" s="20" t="str">
        <f>IF(B1483="","",VLOOKUP(B1483,[1]BASEDIESEL!$A$2:$AAA$11770,6))</f>
        <v>FRENTE-05</v>
      </c>
    </row>
    <row r="1484" spans="1:9" x14ac:dyDescent="0.25">
      <c r="A1484" s="7">
        <v>46180</v>
      </c>
      <c r="B1484" s="33">
        <v>3050</v>
      </c>
      <c r="C1484" s="17" t="s">
        <v>42</v>
      </c>
      <c r="D1484" s="17" t="s">
        <v>43</v>
      </c>
      <c r="E1484" s="17" t="s">
        <v>14</v>
      </c>
      <c r="F1484" s="40">
        <v>542.51499999999999</v>
      </c>
      <c r="G1484" s="17">
        <v>34</v>
      </c>
      <c r="H1484" s="30">
        <v>15.96</v>
      </c>
      <c r="I1484" s="20" t="str">
        <f>IF(B1484="","",VLOOKUP(B1484,[1]BASEDIESEL!$A$2:$AAA$11770,6))</f>
        <v>FRENTE-05</v>
      </c>
    </row>
    <row r="1485" spans="1:9" x14ac:dyDescent="0.25">
      <c r="A1485" s="7">
        <v>46180</v>
      </c>
      <c r="B1485" s="32">
        <v>3028</v>
      </c>
      <c r="C1485" s="16" t="s">
        <v>44</v>
      </c>
      <c r="D1485" s="16" t="s">
        <v>43</v>
      </c>
      <c r="E1485" s="16" t="s">
        <v>14</v>
      </c>
      <c r="F1485" s="39">
        <v>275.87400000000002</v>
      </c>
      <c r="G1485" s="16">
        <v>18</v>
      </c>
      <c r="H1485" s="29">
        <v>15.33</v>
      </c>
      <c r="I1485" s="20" t="str">
        <f>IF(B1485="","",VLOOKUP(B1485,[1]BASEDIESEL!$A$2:$AAA$11770,6))</f>
        <v>FRENTE-06</v>
      </c>
    </row>
    <row r="1486" spans="1:9" x14ac:dyDescent="0.25">
      <c r="A1486" s="7">
        <v>46180</v>
      </c>
      <c r="B1486" s="33">
        <v>3034</v>
      </c>
      <c r="C1486" s="17" t="s">
        <v>44</v>
      </c>
      <c r="D1486" s="17" t="s">
        <v>43</v>
      </c>
      <c r="E1486" s="17" t="s">
        <v>14</v>
      </c>
      <c r="F1486" s="40">
        <v>53.924999999999997</v>
      </c>
      <c r="G1486" s="17">
        <v>3</v>
      </c>
      <c r="H1486" s="30">
        <v>17.98</v>
      </c>
      <c r="I1486" s="20" t="str">
        <f>IF(B1486="","",VLOOKUP(B1486,[1]BASEDIESEL!$A$2:$AAA$11770,6))</f>
        <v>FRENTE-06</v>
      </c>
    </row>
    <row r="1487" spans="1:9" x14ac:dyDescent="0.25">
      <c r="A1487" s="7">
        <v>46180</v>
      </c>
      <c r="B1487" s="32">
        <v>3042</v>
      </c>
      <c r="C1487" s="16" t="s">
        <v>42</v>
      </c>
      <c r="D1487" s="16" t="s">
        <v>43</v>
      </c>
      <c r="E1487" s="16" t="s">
        <v>14</v>
      </c>
      <c r="F1487" s="39">
        <v>240.47900000000001</v>
      </c>
      <c r="G1487" s="16">
        <v>14</v>
      </c>
      <c r="H1487" s="29">
        <v>17.18</v>
      </c>
      <c r="I1487" s="20" t="str">
        <f>IF(B1487="","",VLOOKUP(B1487,[1]BASEDIESEL!$A$2:$AAA$11770,6))</f>
        <v>FRENTE-06</v>
      </c>
    </row>
    <row r="1488" spans="1:9" x14ac:dyDescent="0.25">
      <c r="A1488" s="7">
        <v>46180</v>
      </c>
      <c r="B1488" s="33">
        <v>3046</v>
      </c>
      <c r="C1488" s="17" t="s">
        <v>42</v>
      </c>
      <c r="D1488" s="17" t="s">
        <v>43</v>
      </c>
      <c r="E1488" s="17" t="s">
        <v>14</v>
      </c>
      <c r="F1488" s="40">
        <v>51.622</v>
      </c>
      <c r="G1488" s="17">
        <v>4</v>
      </c>
      <c r="H1488" s="30">
        <v>12.91</v>
      </c>
      <c r="I1488" s="20" t="str">
        <f>IF(B1488="","",VLOOKUP(B1488,[1]BASEDIESEL!$A$2:$AAA$11770,6))</f>
        <v>FRENTE-06</v>
      </c>
    </row>
    <row r="1489" spans="1:9" x14ac:dyDescent="0.25">
      <c r="A1489" s="7">
        <v>46180</v>
      </c>
      <c r="B1489" s="33">
        <v>3030</v>
      </c>
      <c r="C1489" s="17" t="s">
        <v>44</v>
      </c>
      <c r="D1489" s="17" t="s">
        <v>43</v>
      </c>
      <c r="E1489" s="17" t="s">
        <v>14</v>
      </c>
      <c r="F1489" s="40">
        <v>379.57900000000001</v>
      </c>
      <c r="G1489" s="17">
        <v>20</v>
      </c>
      <c r="H1489" s="30">
        <v>18.98</v>
      </c>
      <c r="I1489" s="20" t="str">
        <f>IF(B1489="","",VLOOKUP(B1489,[1]BASEDIESEL!$A$2:$AAA$11770,6))</f>
        <v>FRENTE-07</v>
      </c>
    </row>
    <row r="1490" spans="1:9" x14ac:dyDescent="0.25">
      <c r="A1490" s="7">
        <v>46180</v>
      </c>
      <c r="B1490" s="33">
        <v>3032</v>
      </c>
      <c r="C1490" s="17" t="s">
        <v>44</v>
      </c>
      <c r="D1490" s="17" t="s">
        <v>43</v>
      </c>
      <c r="E1490" s="17" t="s">
        <v>14</v>
      </c>
      <c r="F1490" s="40">
        <v>101.696</v>
      </c>
      <c r="G1490" s="17">
        <v>5</v>
      </c>
      <c r="H1490" s="30">
        <v>20.34</v>
      </c>
      <c r="I1490" s="20" t="str">
        <f>IF(B1490="","",VLOOKUP(B1490,[1]BASEDIESEL!$A$2:$AAA$11770,6))</f>
        <v>FRENTE-06</v>
      </c>
    </row>
    <row r="1491" spans="1:9" x14ac:dyDescent="0.25">
      <c r="A1491" s="7">
        <v>46180</v>
      </c>
      <c r="B1491" s="32">
        <v>3044</v>
      </c>
      <c r="C1491" s="16" t="s">
        <v>42</v>
      </c>
      <c r="D1491" s="16" t="s">
        <v>43</v>
      </c>
      <c r="E1491" s="16" t="s">
        <v>14</v>
      </c>
      <c r="F1491" s="39">
        <v>359.06799999999998</v>
      </c>
      <c r="G1491" s="16">
        <v>20</v>
      </c>
      <c r="H1491" s="29">
        <v>17.95</v>
      </c>
      <c r="I1491" s="20" t="str">
        <f>IF(B1491="","",VLOOKUP(B1491,[1]BASEDIESEL!$A$2:$AAA$11770,6))</f>
        <v>FRENTE-07</v>
      </c>
    </row>
    <row r="1492" spans="1:9" x14ac:dyDescent="0.25">
      <c r="A1492" s="7">
        <v>46180</v>
      </c>
      <c r="B1492" s="32">
        <v>3033</v>
      </c>
      <c r="C1492" s="16" t="s">
        <v>44</v>
      </c>
      <c r="D1492" s="16" t="s">
        <v>43</v>
      </c>
      <c r="E1492" s="16" t="s">
        <v>14</v>
      </c>
      <c r="F1492" s="39">
        <v>226.23699999999999</v>
      </c>
      <c r="G1492" s="16">
        <v>15</v>
      </c>
      <c r="H1492" s="29">
        <v>15.08</v>
      </c>
      <c r="I1492" s="20" t="str">
        <f>IF(B1492="","",VLOOKUP(B1492,[1]BASEDIESEL!$A$2:$AAA$11770,6))</f>
        <v>FRENTE-07</v>
      </c>
    </row>
    <row r="1493" spans="1:9" x14ac:dyDescent="0.25">
      <c r="A1493" s="7">
        <v>46181</v>
      </c>
      <c r="B1493" s="16">
        <v>3019</v>
      </c>
      <c r="C1493" s="16" t="s">
        <v>42</v>
      </c>
      <c r="D1493" s="16" t="s">
        <v>43</v>
      </c>
      <c r="E1493" s="16" t="s">
        <v>14</v>
      </c>
      <c r="F1493" s="39">
        <v>613.11500000000001</v>
      </c>
      <c r="G1493" s="16">
        <v>36</v>
      </c>
      <c r="H1493" s="29">
        <v>17.03</v>
      </c>
      <c r="I1493" s="20" t="str">
        <f>IF(B1493="","",VLOOKUP(B1493,[1]BASEDIESEL!$A$2:$AAA$11770,6))</f>
        <v>FRENTE-02</v>
      </c>
    </row>
    <row r="1494" spans="1:9" x14ac:dyDescent="0.25">
      <c r="A1494" s="7">
        <v>46181</v>
      </c>
      <c r="B1494" s="17">
        <v>3020</v>
      </c>
      <c r="C1494" s="17" t="s">
        <v>42</v>
      </c>
      <c r="D1494" s="17" t="s">
        <v>43</v>
      </c>
      <c r="E1494" s="17" t="s">
        <v>14</v>
      </c>
      <c r="F1494" s="40">
        <v>425.08499999999998</v>
      </c>
      <c r="G1494" s="17">
        <v>26</v>
      </c>
      <c r="H1494" s="30">
        <v>16.350000000000001</v>
      </c>
      <c r="I1494" s="20" t="str">
        <f>IF(B1494="","",VLOOKUP(B1494,[1]BASEDIESEL!$A$2:$AAA$11770,6))</f>
        <v>FRENTE-02</v>
      </c>
    </row>
    <row r="1495" spans="1:9" x14ac:dyDescent="0.25">
      <c r="A1495" s="7">
        <v>46181</v>
      </c>
      <c r="B1495" s="16">
        <v>3021</v>
      </c>
      <c r="C1495" s="16" t="s">
        <v>42</v>
      </c>
      <c r="D1495" s="16" t="s">
        <v>43</v>
      </c>
      <c r="E1495" s="16" t="s">
        <v>14</v>
      </c>
      <c r="F1495" s="39">
        <v>312.47000000000003</v>
      </c>
      <c r="G1495" s="16">
        <v>18</v>
      </c>
      <c r="H1495" s="29">
        <v>17.36</v>
      </c>
      <c r="I1495" s="20" t="str">
        <f>IF(B1495="","",VLOOKUP(B1495,[1]BASEDIESEL!$A$2:$AAA$11770,6))</f>
        <v>FRENTE-02</v>
      </c>
    </row>
    <row r="1496" spans="1:9" x14ac:dyDescent="0.25">
      <c r="A1496" s="7">
        <v>46181</v>
      </c>
      <c r="B1496" s="17">
        <v>3022</v>
      </c>
      <c r="C1496" s="17" t="s">
        <v>42</v>
      </c>
      <c r="D1496" s="17" t="s">
        <v>43</v>
      </c>
      <c r="E1496" s="17" t="s">
        <v>14</v>
      </c>
      <c r="F1496" s="40">
        <v>287.77</v>
      </c>
      <c r="G1496" s="17">
        <v>18</v>
      </c>
      <c r="H1496" s="30">
        <v>15.99</v>
      </c>
      <c r="I1496" s="20" t="str">
        <f>IF(B1496="","",VLOOKUP(B1496,[1]BASEDIESEL!$A$2:$AAA$11770,6))</f>
        <v>FRENTE-02</v>
      </c>
    </row>
    <row r="1497" spans="1:9" x14ac:dyDescent="0.25">
      <c r="A1497" s="7">
        <v>46181</v>
      </c>
      <c r="B1497" s="16">
        <v>3023</v>
      </c>
      <c r="C1497" s="16" t="s">
        <v>42</v>
      </c>
      <c r="D1497" s="16" t="s">
        <v>43</v>
      </c>
      <c r="E1497" s="16" t="s">
        <v>14</v>
      </c>
      <c r="F1497" s="39">
        <v>733.17899999999997</v>
      </c>
      <c r="G1497" s="16">
        <v>48</v>
      </c>
      <c r="H1497" s="29">
        <v>15.27</v>
      </c>
      <c r="I1497" s="20" t="str">
        <f>IF(B1497="","",VLOOKUP(B1497,[1]BASEDIESEL!$A$2:$AAA$11770,6))</f>
        <v>FRENTE-03</v>
      </c>
    </row>
    <row r="1498" spans="1:9" x14ac:dyDescent="0.25">
      <c r="A1498" s="7">
        <v>46181</v>
      </c>
      <c r="B1498" s="17">
        <v>3024</v>
      </c>
      <c r="C1498" s="17" t="s">
        <v>42</v>
      </c>
      <c r="D1498" s="17" t="s">
        <v>43</v>
      </c>
      <c r="E1498" s="17" t="s">
        <v>14</v>
      </c>
      <c r="F1498" s="40">
        <v>517.50599999999997</v>
      </c>
      <c r="G1498" s="17">
        <v>34</v>
      </c>
      <c r="H1498" s="30">
        <v>15.22</v>
      </c>
      <c r="I1498" s="20" t="str">
        <f>IF(B1498="","",VLOOKUP(B1498,[1]BASEDIESEL!$A$2:$AAA$11770,6))</f>
        <v>FRENTE-03</v>
      </c>
    </row>
    <row r="1499" spans="1:9" x14ac:dyDescent="0.25">
      <c r="A1499" s="7">
        <v>46181</v>
      </c>
      <c r="B1499" s="16">
        <v>3025</v>
      </c>
      <c r="C1499" s="16" t="s">
        <v>42</v>
      </c>
      <c r="D1499" s="16" t="s">
        <v>43</v>
      </c>
      <c r="E1499" s="16" t="s">
        <v>14</v>
      </c>
      <c r="F1499" s="39">
        <v>558.48299999999995</v>
      </c>
      <c r="G1499" s="16">
        <v>39</v>
      </c>
      <c r="H1499" s="29">
        <v>14.32</v>
      </c>
      <c r="I1499" s="20" t="str">
        <f>IF(B1499="","",VLOOKUP(B1499,[1]BASEDIESEL!$A$2:$AAA$11770,6))</f>
        <v>FRENTE-03</v>
      </c>
    </row>
    <row r="1500" spans="1:9" x14ac:dyDescent="0.25">
      <c r="A1500" s="7">
        <v>46181</v>
      </c>
      <c r="B1500" s="17">
        <v>3026</v>
      </c>
      <c r="C1500" s="17" t="s">
        <v>42</v>
      </c>
      <c r="D1500" s="17" t="s">
        <v>43</v>
      </c>
      <c r="E1500" s="17" t="s">
        <v>14</v>
      </c>
      <c r="F1500" s="40">
        <v>612.23199999999997</v>
      </c>
      <c r="G1500" s="17">
        <v>44</v>
      </c>
      <c r="H1500" s="30">
        <v>13.91</v>
      </c>
      <c r="I1500" s="20" t="str">
        <f>IF(B1500="","",VLOOKUP(B1500,[1]BASEDIESEL!$A$2:$AAA$11770,6))</f>
        <v>FRENTE-03</v>
      </c>
    </row>
    <row r="1501" spans="1:9" x14ac:dyDescent="0.25">
      <c r="A1501" s="7">
        <v>46181</v>
      </c>
      <c r="B1501" s="16">
        <v>3028</v>
      </c>
      <c r="C1501" s="16" t="s">
        <v>44</v>
      </c>
      <c r="D1501" s="16" t="s">
        <v>43</v>
      </c>
      <c r="E1501" s="16" t="s">
        <v>14</v>
      </c>
      <c r="F1501" s="39">
        <v>274.81799999999998</v>
      </c>
      <c r="G1501" s="16">
        <v>14</v>
      </c>
      <c r="H1501" s="29">
        <v>19.63</v>
      </c>
      <c r="I1501" s="20" t="str">
        <f>IF(B1501="","",VLOOKUP(B1501,[1]BASEDIESEL!$A$2:$AAA$11770,6))</f>
        <v>FRENTE-06</v>
      </c>
    </row>
    <row r="1502" spans="1:9" x14ac:dyDescent="0.25">
      <c r="A1502" s="7">
        <v>46181</v>
      </c>
      <c r="B1502" s="17">
        <v>3030</v>
      </c>
      <c r="C1502" s="17" t="s">
        <v>44</v>
      </c>
      <c r="D1502" s="17" t="s">
        <v>43</v>
      </c>
      <c r="E1502" s="17" t="s">
        <v>14</v>
      </c>
      <c r="F1502" s="40">
        <v>256.00299999999999</v>
      </c>
      <c r="G1502" s="17">
        <v>15</v>
      </c>
      <c r="H1502" s="30">
        <v>17.07</v>
      </c>
      <c r="I1502" s="20" t="str">
        <f>IF(B1502="","",VLOOKUP(B1502,[1]BASEDIESEL!$A$2:$AAA$11770,6))</f>
        <v>FRENTE-07</v>
      </c>
    </row>
    <row r="1503" spans="1:9" x14ac:dyDescent="0.25">
      <c r="A1503" s="7">
        <v>46181</v>
      </c>
      <c r="B1503" s="16">
        <v>3032</v>
      </c>
      <c r="C1503" s="16" t="s">
        <v>44</v>
      </c>
      <c r="D1503" s="16" t="s">
        <v>43</v>
      </c>
      <c r="E1503" s="16" t="s">
        <v>14</v>
      </c>
      <c r="F1503" s="39">
        <v>247.941</v>
      </c>
      <c r="G1503" s="16">
        <v>15</v>
      </c>
      <c r="H1503" s="29">
        <v>16.53</v>
      </c>
      <c r="I1503" s="20" t="str">
        <f>IF(B1503="","",VLOOKUP(B1503,[1]BASEDIESEL!$A$2:$AAA$11770,6))</f>
        <v>FRENTE-06</v>
      </c>
    </row>
    <row r="1504" spans="1:9" x14ac:dyDescent="0.25">
      <c r="A1504" s="7">
        <v>46181</v>
      </c>
      <c r="B1504" s="17">
        <v>3033</v>
      </c>
      <c r="C1504" s="17" t="s">
        <v>44</v>
      </c>
      <c r="D1504" s="17" t="s">
        <v>43</v>
      </c>
      <c r="E1504" s="17" t="s">
        <v>14</v>
      </c>
      <c r="F1504" s="40">
        <v>396.53199999999998</v>
      </c>
      <c r="G1504" s="17">
        <v>20</v>
      </c>
      <c r="H1504" s="30">
        <v>19.829999999999998</v>
      </c>
      <c r="I1504" s="20" t="str">
        <f>IF(B1504="","",VLOOKUP(B1504,[1]BASEDIESEL!$A$2:$AAA$11770,6))</f>
        <v>FRENTE-07</v>
      </c>
    </row>
    <row r="1505" spans="1:9" x14ac:dyDescent="0.25">
      <c r="A1505" s="7">
        <v>46181</v>
      </c>
      <c r="B1505" s="16">
        <v>3034</v>
      </c>
      <c r="C1505" s="16" t="s">
        <v>44</v>
      </c>
      <c r="D1505" s="16" t="s">
        <v>43</v>
      </c>
      <c r="E1505" s="16" t="s">
        <v>14</v>
      </c>
      <c r="F1505" s="39">
        <v>190.155</v>
      </c>
      <c r="G1505" s="16">
        <v>12</v>
      </c>
      <c r="H1505" s="29">
        <v>15.85</v>
      </c>
      <c r="I1505" s="20" t="str">
        <f>IF(B1505="","",VLOOKUP(B1505,[1]BASEDIESEL!$A$2:$AAA$11770,6))</f>
        <v>FRENTE-06</v>
      </c>
    </row>
    <row r="1506" spans="1:9" x14ac:dyDescent="0.25">
      <c r="A1506" s="7">
        <v>46181</v>
      </c>
      <c r="B1506" s="17">
        <v>3035</v>
      </c>
      <c r="C1506" s="17" t="s">
        <v>44</v>
      </c>
      <c r="D1506" s="17" t="s">
        <v>43</v>
      </c>
      <c r="E1506" s="17" t="s">
        <v>14</v>
      </c>
      <c r="F1506" s="40">
        <v>455.64800000000002</v>
      </c>
      <c r="G1506" s="17">
        <v>23</v>
      </c>
      <c r="H1506" s="30">
        <v>19.809999999999999</v>
      </c>
      <c r="I1506" s="20" t="str">
        <f>IF(B1506="","",VLOOKUP(B1506,[1]BASEDIESEL!$A$2:$AAA$11770,6))</f>
        <v>FRENTE-04</v>
      </c>
    </row>
    <row r="1507" spans="1:9" x14ac:dyDescent="0.25">
      <c r="A1507" s="7">
        <v>46181</v>
      </c>
      <c r="B1507" s="16">
        <v>3041</v>
      </c>
      <c r="C1507" s="16" t="s">
        <v>42</v>
      </c>
      <c r="D1507" s="16" t="s">
        <v>43</v>
      </c>
      <c r="E1507" s="16" t="s">
        <v>14</v>
      </c>
      <c r="F1507" s="39">
        <v>301.83499999999998</v>
      </c>
      <c r="G1507" s="16">
        <v>18</v>
      </c>
      <c r="H1507" s="29">
        <v>16.77</v>
      </c>
      <c r="I1507" s="20" t="str">
        <f>IF(B1507="","",VLOOKUP(B1507,[1]BASEDIESEL!$A$2:$AAA$11770,6))</f>
        <v>FRENTE-04</v>
      </c>
    </row>
    <row r="1508" spans="1:9" x14ac:dyDescent="0.25">
      <c r="A1508" s="7">
        <v>46181</v>
      </c>
      <c r="B1508" s="17">
        <v>3042</v>
      </c>
      <c r="C1508" s="17" t="s">
        <v>42</v>
      </c>
      <c r="D1508" s="17" t="s">
        <v>43</v>
      </c>
      <c r="E1508" s="17" t="s">
        <v>14</v>
      </c>
      <c r="F1508" s="40">
        <v>171.887</v>
      </c>
      <c r="G1508" s="17">
        <v>11</v>
      </c>
      <c r="H1508" s="30">
        <v>15.63</v>
      </c>
      <c r="I1508" s="20" t="str">
        <f>IF(B1508="","",VLOOKUP(B1508,[1]BASEDIESEL!$A$2:$AAA$11770,6))</f>
        <v>FRENTE-06</v>
      </c>
    </row>
    <row r="1509" spans="1:9" x14ac:dyDescent="0.25">
      <c r="A1509" s="7">
        <v>46181</v>
      </c>
      <c r="B1509" s="16">
        <v>3043</v>
      </c>
      <c r="C1509" s="16" t="s">
        <v>42</v>
      </c>
      <c r="D1509" s="16" t="s">
        <v>43</v>
      </c>
      <c r="E1509" s="16" t="s">
        <v>14</v>
      </c>
      <c r="F1509" s="39">
        <v>357.20699999999999</v>
      </c>
      <c r="G1509" s="16">
        <v>20</v>
      </c>
      <c r="H1509" s="29">
        <v>17.86</v>
      </c>
      <c r="I1509" s="20" t="str">
        <f>IF(B1509="","",VLOOKUP(B1509,[1]BASEDIESEL!$A$2:$AAA$11770,6))</f>
        <v>FRENTE-04</v>
      </c>
    </row>
    <row r="1510" spans="1:9" x14ac:dyDescent="0.25">
      <c r="A1510" s="7">
        <v>46181</v>
      </c>
      <c r="B1510" s="17">
        <v>3044</v>
      </c>
      <c r="C1510" s="17" t="s">
        <v>42</v>
      </c>
      <c r="D1510" s="17" t="s">
        <v>43</v>
      </c>
      <c r="E1510" s="17" t="s">
        <v>14</v>
      </c>
      <c r="F1510" s="40">
        <v>350.60399999999998</v>
      </c>
      <c r="G1510" s="17">
        <v>21</v>
      </c>
      <c r="H1510" s="30">
        <v>16.7</v>
      </c>
      <c r="I1510" s="20" t="str">
        <f>IF(B1510="","",VLOOKUP(B1510,[1]BASEDIESEL!$A$2:$AAA$11770,6))</f>
        <v>FRENTE-07</v>
      </c>
    </row>
    <row r="1511" spans="1:9" x14ac:dyDescent="0.25">
      <c r="A1511" s="7">
        <v>46181</v>
      </c>
      <c r="B1511" s="16">
        <v>3046</v>
      </c>
      <c r="C1511" s="16" t="s">
        <v>42</v>
      </c>
      <c r="D1511" s="16" t="s">
        <v>43</v>
      </c>
      <c r="E1511" s="16" t="s">
        <v>14</v>
      </c>
      <c r="F1511" s="39">
        <v>304.2</v>
      </c>
      <c r="G1511" s="16">
        <v>16</v>
      </c>
      <c r="H1511" s="29">
        <v>19.010000000000002</v>
      </c>
      <c r="I1511" s="20" t="str">
        <f>IF(B1511="","",VLOOKUP(B1511,[1]BASEDIESEL!$A$2:$AAA$11770,6))</f>
        <v>FRENTE-06</v>
      </c>
    </row>
    <row r="1512" spans="1:9" x14ac:dyDescent="0.25">
      <c r="A1512" s="7">
        <v>46181</v>
      </c>
      <c r="B1512" s="17">
        <v>3047</v>
      </c>
      <c r="C1512" s="17" t="s">
        <v>42</v>
      </c>
      <c r="D1512" s="17" t="s">
        <v>43</v>
      </c>
      <c r="E1512" s="17" t="s">
        <v>14</v>
      </c>
      <c r="F1512" s="40">
        <v>538.67899999999997</v>
      </c>
      <c r="G1512" s="17">
        <v>32</v>
      </c>
      <c r="H1512" s="30">
        <v>16.829999999999998</v>
      </c>
      <c r="I1512" s="20" t="str">
        <f>IF(B1512="","",VLOOKUP(B1512,[1]BASEDIESEL!$A$2:$AAA$11770,6))</f>
        <v>FRENTE-05</v>
      </c>
    </row>
    <row r="1513" spans="1:9" x14ac:dyDescent="0.25">
      <c r="A1513" s="7">
        <v>46181</v>
      </c>
      <c r="B1513" s="16">
        <v>3048</v>
      </c>
      <c r="C1513" s="16" t="s">
        <v>42</v>
      </c>
      <c r="D1513" s="16" t="s">
        <v>43</v>
      </c>
      <c r="E1513" s="16" t="s">
        <v>14</v>
      </c>
      <c r="F1513" s="39">
        <v>809.93600000000004</v>
      </c>
      <c r="G1513" s="16">
        <v>46</v>
      </c>
      <c r="H1513" s="29">
        <v>17.61</v>
      </c>
      <c r="I1513" s="20" t="str">
        <f>IF(B1513="","",VLOOKUP(B1513,[1]BASEDIESEL!$A$2:$AAA$11770,6))</f>
        <v>FRENTE-05</v>
      </c>
    </row>
    <row r="1514" spans="1:9" x14ac:dyDescent="0.25">
      <c r="A1514" s="7">
        <v>46181</v>
      </c>
      <c r="B1514" s="17">
        <v>3049</v>
      </c>
      <c r="C1514" s="17" t="s">
        <v>42</v>
      </c>
      <c r="D1514" s="17" t="s">
        <v>43</v>
      </c>
      <c r="E1514" s="17" t="s">
        <v>14</v>
      </c>
      <c r="F1514" s="40">
        <v>907.93299999999999</v>
      </c>
      <c r="G1514" s="17">
        <v>51</v>
      </c>
      <c r="H1514" s="30">
        <v>17.8</v>
      </c>
      <c r="I1514" s="20" t="str">
        <f>IF(B1514="","",VLOOKUP(B1514,[1]BASEDIESEL!$A$2:$AAA$11770,6))</f>
        <v>FRENTE-05</v>
      </c>
    </row>
    <row r="1515" spans="1:9" x14ac:dyDescent="0.25">
      <c r="A1515" s="7">
        <v>46181</v>
      </c>
      <c r="B1515" s="16">
        <v>3050</v>
      </c>
      <c r="C1515" s="16" t="s">
        <v>42</v>
      </c>
      <c r="D1515" s="16" t="s">
        <v>43</v>
      </c>
      <c r="E1515" s="16" t="s">
        <v>14</v>
      </c>
      <c r="F1515" s="39">
        <v>1027.502</v>
      </c>
      <c r="G1515" s="16">
        <v>58</v>
      </c>
      <c r="H1515" s="29">
        <v>17.72</v>
      </c>
      <c r="I1515" s="20" t="str">
        <f>IF(B1515="","",VLOOKUP(B1515,[1]BASEDIESEL!$A$2:$AAA$11770,6))</f>
        <v>FRENTE-05</v>
      </c>
    </row>
    <row r="1516" spans="1:9" x14ac:dyDescent="0.25">
      <c r="A1516" s="7">
        <v>46181</v>
      </c>
      <c r="B1516" s="17">
        <v>3051</v>
      </c>
      <c r="C1516" s="17" t="s">
        <v>45</v>
      </c>
      <c r="D1516" s="17" t="s">
        <v>219</v>
      </c>
      <c r="E1516" s="17" t="s">
        <v>220</v>
      </c>
      <c r="F1516" s="40">
        <v>558.65</v>
      </c>
      <c r="G1516" s="17">
        <v>38</v>
      </c>
      <c r="H1516" s="30">
        <v>14.7</v>
      </c>
      <c r="I1516" s="20" t="str">
        <f>IF(B1516="","",VLOOKUP(B1516,[1]BASEDIESEL!$A$2:$AAA$11770,6))</f>
        <v>FRENTE-01</v>
      </c>
    </row>
    <row r="1517" spans="1:9" x14ac:dyDescent="0.25">
      <c r="A1517" s="7">
        <v>46181</v>
      </c>
      <c r="B1517" s="16">
        <v>3052</v>
      </c>
      <c r="C1517" s="16" t="s">
        <v>45</v>
      </c>
      <c r="D1517" s="16" t="s">
        <v>219</v>
      </c>
      <c r="E1517" s="16" t="s">
        <v>220</v>
      </c>
      <c r="F1517" s="39">
        <v>300.07</v>
      </c>
      <c r="G1517" s="16">
        <v>22</v>
      </c>
      <c r="H1517" s="29">
        <v>13.64</v>
      </c>
      <c r="I1517" s="20" t="str">
        <f>IF(B1517="","",VLOOKUP(B1517,[1]BASEDIESEL!$A$2:$AAA$11770,6))</f>
        <v>FRENTE-01</v>
      </c>
    </row>
    <row r="1518" spans="1:9" x14ac:dyDescent="0.25">
      <c r="A1518" s="7">
        <v>46181</v>
      </c>
      <c r="B1518" s="17">
        <v>3053</v>
      </c>
      <c r="C1518" s="17" t="s">
        <v>45</v>
      </c>
      <c r="D1518" s="17" t="s">
        <v>219</v>
      </c>
      <c r="E1518" s="17" t="s">
        <v>220</v>
      </c>
      <c r="F1518" s="40">
        <v>462.78</v>
      </c>
      <c r="G1518" s="17">
        <v>30</v>
      </c>
      <c r="H1518" s="30">
        <v>15.43</v>
      </c>
      <c r="I1518" s="20" t="str">
        <f>IF(B1518="","",VLOOKUP(B1518,[1]BASEDIESEL!$A$2:$AAA$11770,6))</f>
        <v>FRENTE-01</v>
      </c>
    </row>
    <row r="1519" spans="1:9" x14ac:dyDescent="0.25">
      <c r="A1519" s="7">
        <v>46181</v>
      </c>
      <c r="B1519" s="16">
        <v>3054</v>
      </c>
      <c r="C1519" s="16" t="s">
        <v>45</v>
      </c>
      <c r="D1519" s="16" t="s">
        <v>219</v>
      </c>
      <c r="E1519" s="16" t="s">
        <v>220</v>
      </c>
      <c r="F1519" s="39">
        <v>320.5</v>
      </c>
      <c r="G1519" s="16">
        <v>24</v>
      </c>
      <c r="H1519" s="29">
        <v>13.35</v>
      </c>
      <c r="I1519" s="20" t="str">
        <f>IF(B1519="","",VLOOKUP(B1519,[1]BASEDIESEL!$A$2:$AAA$11770,6))</f>
        <v>FRENTE-01</v>
      </c>
    </row>
    <row r="1520" spans="1:9" x14ac:dyDescent="0.25">
      <c r="A1520" s="7">
        <v>46182</v>
      </c>
      <c r="B1520" s="33">
        <v>3051</v>
      </c>
      <c r="C1520" s="17" t="s">
        <v>45</v>
      </c>
      <c r="D1520" s="17" t="s">
        <v>219</v>
      </c>
      <c r="E1520" s="17" t="s">
        <v>220</v>
      </c>
      <c r="F1520" s="40">
        <v>522.66</v>
      </c>
      <c r="G1520" s="17">
        <v>32</v>
      </c>
      <c r="H1520" s="30">
        <v>16.329999999999998</v>
      </c>
      <c r="I1520" s="20" t="str">
        <f>IF(B1520="","",VLOOKUP(B1520,[1]BASEDIESEL!$A$2:$AAA$11770,6))</f>
        <v>FRENTE-01</v>
      </c>
    </row>
    <row r="1521" spans="1:9" x14ac:dyDescent="0.25">
      <c r="A1521" s="7">
        <v>46182</v>
      </c>
      <c r="B1521" s="32">
        <v>3052</v>
      </c>
      <c r="C1521" s="16" t="s">
        <v>45</v>
      </c>
      <c r="D1521" s="16" t="s">
        <v>219</v>
      </c>
      <c r="E1521" s="16" t="s">
        <v>220</v>
      </c>
      <c r="F1521" s="39">
        <v>479.04</v>
      </c>
      <c r="G1521" s="16">
        <v>32</v>
      </c>
      <c r="H1521" s="29">
        <v>14.97</v>
      </c>
      <c r="I1521" s="20" t="str">
        <f>IF(B1521="","",VLOOKUP(B1521,[1]BASEDIESEL!$A$2:$AAA$11770,6))</f>
        <v>FRENTE-01</v>
      </c>
    </row>
    <row r="1522" spans="1:9" x14ac:dyDescent="0.25">
      <c r="A1522" s="7">
        <v>46182</v>
      </c>
      <c r="B1522" s="33">
        <v>3053</v>
      </c>
      <c r="C1522" s="17" t="s">
        <v>45</v>
      </c>
      <c r="D1522" s="17" t="s">
        <v>219</v>
      </c>
      <c r="E1522" s="17" t="s">
        <v>220</v>
      </c>
      <c r="F1522" s="40">
        <v>419.78</v>
      </c>
      <c r="G1522" s="17">
        <v>27</v>
      </c>
      <c r="H1522" s="30">
        <v>15.55</v>
      </c>
      <c r="I1522" s="20" t="str">
        <f>IF(B1522="","",VLOOKUP(B1522,[1]BASEDIESEL!$A$2:$AAA$11770,6))</f>
        <v>FRENTE-01</v>
      </c>
    </row>
    <row r="1523" spans="1:9" x14ac:dyDescent="0.25">
      <c r="A1523" s="7">
        <v>46182</v>
      </c>
      <c r="B1523" s="32">
        <v>3054</v>
      </c>
      <c r="C1523" s="16" t="s">
        <v>45</v>
      </c>
      <c r="D1523" s="16" t="s">
        <v>219</v>
      </c>
      <c r="E1523" s="16" t="s">
        <v>220</v>
      </c>
      <c r="F1523" s="39">
        <v>467.44</v>
      </c>
      <c r="G1523" s="16">
        <v>30</v>
      </c>
      <c r="H1523" s="29">
        <v>15.58</v>
      </c>
      <c r="I1523" s="20" t="str">
        <f>IF(B1523="","",VLOOKUP(B1523,[1]BASEDIESEL!$A$2:$AAA$11770,6))</f>
        <v>FRENTE-01</v>
      </c>
    </row>
    <row r="1524" spans="1:9" x14ac:dyDescent="0.25">
      <c r="A1524" s="7">
        <v>46182</v>
      </c>
      <c r="B1524" s="32">
        <v>3019</v>
      </c>
      <c r="C1524" s="16" t="s">
        <v>42</v>
      </c>
      <c r="D1524" s="16" t="s">
        <v>43</v>
      </c>
      <c r="E1524" s="16" t="s">
        <v>14</v>
      </c>
      <c r="F1524" s="39">
        <v>365.98</v>
      </c>
      <c r="G1524" s="16">
        <v>23</v>
      </c>
      <c r="H1524" s="29">
        <v>15.91</v>
      </c>
      <c r="I1524" s="20" t="str">
        <f>IF(B1524="","",VLOOKUP(B1524,[1]BASEDIESEL!$A$2:$AAA$11770,6))</f>
        <v>FRENTE-02</v>
      </c>
    </row>
    <row r="1525" spans="1:9" x14ac:dyDescent="0.25">
      <c r="A1525" s="7">
        <v>46182</v>
      </c>
      <c r="B1525" s="33">
        <v>3020</v>
      </c>
      <c r="C1525" s="17" t="s">
        <v>42</v>
      </c>
      <c r="D1525" s="17" t="s">
        <v>43</v>
      </c>
      <c r="E1525" s="17" t="s">
        <v>14</v>
      </c>
      <c r="F1525" s="40">
        <v>497.32499999999999</v>
      </c>
      <c r="G1525" s="17">
        <v>29</v>
      </c>
      <c r="H1525" s="30">
        <v>17.149999999999999</v>
      </c>
      <c r="I1525" s="20" t="str">
        <f>IF(B1525="","",VLOOKUP(B1525,[1]BASEDIESEL!$A$2:$AAA$11770,6))</f>
        <v>FRENTE-02</v>
      </c>
    </row>
    <row r="1526" spans="1:9" x14ac:dyDescent="0.25">
      <c r="A1526" s="7">
        <v>46182</v>
      </c>
      <c r="B1526" s="32">
        <v>3021</v>
      </c>
      <c r="C1526" s="16" t="s">
        <v>42</v>
      </c>
      <c r="D1526" s="16" t="s">
        <v>43</v>
      </c>
      <c r="E1526" s="16" t="s">
        <v>14</v>
      </c>
      <c r="F1526" s="39">
        <v>522.98500000000001</v>
      </c>
      <c r="G1526" s="16">
        <v>31</v>
      </c>
      <c r="H1526" s="29">
        <v>16.87</v>
      </c>
      <c r="I1526" s="20" t="str">
        <f>IF(B1526="","",VLOOKUP(B1526,[1]BASEDIESEL!$A$2:$AAA$11770,6))</f>
        <v>FRENTE-02</v>
      </c>
    </row>
    <row r="1527" spans="1:9" x14ac:dyDescent="0.25">
      <c r="A1527" s="7">
        <v>46182</v>
      </c>
      <c r="B1527" s="33">
        <v>3022</v>
      </c>
      <c r="C1527" s="17" t="s">
        <v>42</v>
      </c>
      <c r="D1527" s="17" t="s">
        <v>43</v>
      </c>
      <c r="E1527" s="17" t="s">
        <v>14</v>
      </c>
      <c r="F1527" s="40">
        <v>634.66999999999996</v>
      </c>
      <c r="G1527" s="17">
        <v>38</v>
      </c>
      <c r="H1527" s="30">
        <v>16.7</v>
      </c>
      <c r="I1527" s="20" t="str">
        <f>IF(B1527="","",VLOOKUP(B1527,[1]BASEDIESEL!$A$2:$AAA$11770,6))</f>
        <v>FRENTE-02</v>
      </c>
    </row>
    <row r="1528" spans="1:9" x14ac:dyDescent="0.25">
      <c r="A1528" s="7">
        <v>46182</v>
      </c>
      <c r="B1528" s="32">
        <v>3023</v>
      </c>
      <c r="C1528" s="16" t="s">
        <v>42</v>
      </c>
      <c r="D1528" s="16" t="s">
        <v>43</v>
      </c>
      <c r="E1528" s="16" t="s">
        <v>14</v>
      </c>
      <c r="F1528" s="39">
        <v>395.12700000000001</v>
      </c>
      <c r="G1528" s="16">
        <v>24</v>
      </c>
      <c r="H1528" s="29">
        <v>16.46</v>
      </c>
      <c r="I1528" s="20" t="str">
        <f>IF(B1528="","",VLOOKUP(B1528,[1]BASEDIESEL!$A$2:$AAA$11770,6))</f>
        <v>FRENTE-03</v>
      </c>
    </row>
    <row r="1529" spans="1:9" x14ac:dyDescent="0.25">
      <c r="A1529" s="7">
        <v>46182</v>
      </c>
      <c r="B1529" s="33">
        <v>3024</v>
      </c>
      <c r="C1529" s="17" t="s">
        <v>42</v>
      </c>
      <c r="D1529" s="17" t="s">
        <v>43</v>
      </c>
      <c r="E1529" s="17" t="s">
        <v>14</v>
      </c>
      <c r="F1529" s="40">
        <v>364.5</v>
      </c>
      <c r="G1529" s="17">
        <v>19</v>
      </c>
      <c r="H1529" s="30">
        <v>19.18</v>
      </c>
      <c r="I1529" s="20" t="str">
        <f>IF(B1529="","",VLOOKUP(B1529,[1]BASEDIESEL!$A$2:$AAA$11770,6))</f>
        <v>FRENTE-03</v>
      </c>
    </row>
    <row r="1530" spans="1:9" x14ac:dyDescent="0.25">
      <c r="A1530" s="7">
        <v>46182</v>
      </c>
      <c r="B1530" s="32">
        <v>3025</v>
      </c>
      <c r="C1530" s="16" t="s">
        <v>42</v>
      </c>
      <c r="D1530" s="16" t="s">
        <v>43</v>
      </c>
      <c r="E1530" s="16" t="s">
        <v>14</v>
      </c>
      <c r="F1530" s="39">
        <v>346.036</v>
      </c>
      <c r="G1530" s="16">
        <v>18</v>
      </c>
      <c r="H1530" s="29">
        <v>19.22</v>
      </c>
      <c r="I1530" s="20" t="str">
        <f>IF(B1530="","",VLOOKUP(B1530,[1]BASEDIESEL!$A$2:$AAA$11770,6))</f>
        <v>FRENTE-03</v>
      </c>
    </row>
    <row r="1531" spans="1:9" x14ac:dyDescent="0.25">
      <c r="A1531" s="7">
        <v>46182</v>
      </c>
      <c r="B1531" s="33">
        <v>3026</v>
      </c>
      <c r="C1531" s="17" t="s">
        <v>42</v>
      </c>
      <c r="D1531" s="17" t="s">
        <v>43</v>
      </c>
      <c r="E1531" s="17" t="s">
        <v>14</v>
      </c>
      <c r="F1531" s="40">
        <v>563.39700000000005</v>
      </c>
      <c r="G1531" s="17">
        <v>31</v>
      </c>
      <c r="H1531" s="30">
        <v>18.170000000000002</v>
      </c>
      <c r="I1531" s="20" t="str">
        <f>IF(B1531="","",VLOOKUP(B1531,[1]BASEDIESEL!$A$2:$AAA$11770,6))</f>
        <v>FRENTE-03</v>
      </c>
    </row>
    <row r="1532" spans="1:9" x14ac:dyDescent="0.25">
      <c r="A1532" s="7">
        <v>46182</v>
      </c>
      <c r="B1532" s="33">
        <v>3035</v>
      </c>
      <c r="C1532" s="17" t="s">
        <v>44</v>
      </c>
      <c r="D1532" s="17" t="s">
        <v>43</v>
      </c>
      <c r="E1532" s="17" t="s">
        <v>14</v>
      </c>
      <c r="F1532" s="40">
        <v>276.08800000000002</v>
      </c>
      <c r="G1532" s="17">
        <v>17</v>
      </c>
      <c r="H1532" s="30">
        <v>16.239999999999998</v>
      </c>
      <c r="I1532" s="20" t="str">
        <f>IF(B1532="","",VLOOKUP(B1532,[1]BASEDIESEL!$A$2:$AAA$11770,6))</f>
        <v>FRENTE-04</v>
      </c>
    </row>
    <row r="1533" spans="1:9" x14ac:dyDescent="0.25">
      <c r="A1533" s="7">
        <v>46182</v>
      </c>
      <c r="B1533" s="32">
        <v>3041</v>
      </c>
      <c r="C1533" s="16" t="s">
        <v>42</v>
      </c>
      <c r="D1533" s="16" t="s">
        <v>43</v>
      </c>
      <c r="E1533" s="16" t="s">
        <v>14</v>
      </c>
      <c r="F1533" s="39">
        <v>490.60399999999998</v>
      </c>
      <c r="G1533" s="16">
        <v>26</v>
      </c>
      <c r="H1533" s="29">
        <v>18.87</v>
      </c>
      <c r="I1533" s="20" t="str">
        <f>IF(B1533="","",VLOOKUP(B1533,[1]BASEDIESEL!$A$2:$AAA$11770,6))</f>
        <v>FRENTE-04</v>
      </c>
    </row>
    <row r="1534" spans="1:9" x14ac:dyDescent="0.25">
      <c r="A1534" s="7">
        <v>46182</v>
      </c>
      <c r="B1534" s="32">
        <v>3043</v>
      </c>
      <c r="C1534" s="16" t="s">
        <v>42</v>
      </c>
      <c r="D1534" s="16" t="s">
        <v>43</v>
      </c>
      <c r="E1534" s="16" t="s">
        <v>14</v>
      </c>
      <c r="F1534" s="39">
        <v>543.72799999999995</v>
      </c>
      <c r="G1534" s="16">
        <v>30</v>
      </c>
      <c r="H1534" s="29">
        <v>18.12</v>
      </c>
      <c r="I1534" s="20" t="str">
        <f>IF(B1534="","",VLOOKUP(B1534,[1]BASEDIESEL!$A$2:$AAA$11770,6))</f>
        <v>FRENTE-04</v>
      </c>
    </row>
    <row r="1535" spans="1:9" x14ac:dyDescent="0.25">
      <c r="A1535" s="7">
        <v>46182</v>
      </c>
      <c r="B1535" s="33">
        <v>3047</v>
      </c>
      <c r="C1535" s="17" t="s">
        <v>42</v>
      </c>
      <c r="D1535" s="17" t="s">
        <v>43</v>
      </c>
      <c r="E1535" s="17" t="s">
        <v>14</v>
      </c>
      <c r="F1535" s="40">
        <v>919.98599999999999</v>
      </c>
      <c r="G1535" s="17">
        <v>56</v>
      </c>
      <c r="H1535" s="30">
        <v>16.43</v>
      </c>
      <c r="I1535" s="20" t="str">
        <f>IF(B1535="","",VLOOKUP(B1535,[1]BASEDIESEL!$A$2:$AAA$11770,6))</f>
        <v>FRENTE-05</v>
      </c>
    </row>
    <row r="1536" spans="1:9" x14ac:dyDescent="0.25">
      <c r="A1536" s="7">
        <v>46182</v>
      </c>
      <c r="B1536" s="32">
        <v>3048</v>
      </c>
      <c r="C1536" s="16" t="s">
        <v>42</v>
      </c>
      <c r="D1536" s="16" t="s">
        <v>43</v>
      </c>
      <c r="E1536" s="16" t="s">
        <v>14</v>
      </c>
      <c r="F1536" s="39">
        <v>693.47199999999998</v>
      </c>
      <c r="G1536" s="16">
        <v>38</v>
      </c>
      <c r="H1536" s="29">
        <v>18.25</v>
      </c>
      <c r="I1536" s="20" t="str">
        <f>IF(B1536="","",VLOOKUP(B1536,[1]BASEDIESEL!$A$2:$AAA$11770,6))</f>
        <v>FRENTE-05</v>
      </c>
    </row>
    <row r="1537" spans="1:9" x14ac:dyDescent="0.25">
      <c r="A1537" s="7">
        <v>46182</v>
      </c>
      <c r="B1537" s="33">
        <v>3049</v>
      </c>
      <c r="C1537" s="17" t="s">
        <v>42</v>
      </c>
      <c r="D1537" s="17" t="s">
        <v>43</v>
      </c>
      <c r="E1537" s="17" t="s">
        <v>14</v>
      </c>
      <c r="F1537" s="40">
        <v>897.90200000000004</v>
      </c>
      <c r="G1537" s="17">
        <v>52</v>
      </c>
      <c r="H1537" s="30">
        <v>17.27</v>
      </c>
      <c r="I1537" s="20" t="str">
        <f>IF(B1537="","",VLOOKUP(B1537,[1]BASEDIESEL!$A$2:$AAA$11770,6))</f>
        <v>FRENTE-05</v>
      </c>
    </row>
    <row r="1538" spans="1:9" x14ac:dyDescent="0.25">
      <c r="A1538" s="7">
        <v>46182</v>
      </c>
      <c r="B1538" s="32">
        <v>3050</v>
      </c>
      <c r="C1538" s="16" t="s">
        <v>42</v>
      </c>
      <c r="D1538" s="16" t="s">
        <v>43</v>
      </c>
      <c r="E1538" s="16" t="s">
        <v>14</v>
      </c>
      <c r="F1538" s="39">
        <v>1037.58</v>
      </c>
      <c r="G1538" s="16">
        <v>58</v>
      </c>
      <c r="H1538" s="29">
        <v>17.89</v>
      </c>
      <c r="I1538" s="20" t="str">
        <f>IF(B1538="","",VLOOKUP(B1538,[1]BASEDIESEL!$A$2:$AAA$11770,6))</f>
        <v>FRENTE-05</v>
      </c>
    </row>
    <row r="1539" spans="1:9" x14ac:dyDescent="0.25">
      <c r="A1539" s="7">
        <v>46182</v>
      </c>
      <c r="B1539" s="32">
        <v>3028</v>
      </c>
      <c r="C1539" s="16" t="s">
        <v>44</v>
      </c>
      <c r="D1539" s="16" t="s">
        <v>43</v>
      </c>
      <c r="E1539" s="16" t="s">
        <v>14</v>
      </c>
      <c r="F1539" s="39">
        <v>311.923</v>
      </c>
      <c r="G1539" s="16">
        <v>18</v>
      </c>
      <c r="H1539" s="29">
        <v>17.329999999999998</v>
      </c>
      <c r="I1539" s="20" t="str">
        <f>IF(B1539="","",VLOOKUP(B1539,[1]BASEDIESEL!$A$2:$AAA$11770,6))</f>
        <v>FRENTE-06</v>
      </c>
    </row>
    <row r="1540" spans="1:9" x14ac:dyDescent="0.25">
      <c r="A1540" s="7">
        <v>46182</v>
      </c>
      <c r="B1540" s="32">
        <v>3034</v>
      </c>
      <c r="C1540" s="16" t="s">
        <v>44</v>
      </c>
      <c r="D1540" s="16" t="s">
        <v>43</v>
      </c>
      <c r="E1540" s="16" t="s">
        <v>14</v>
      </c>
      <c r="F1540" s="39">
        <v>198.065</v>
      </c>
      <c r="G1540" s="16">
        <v>14</v>
      </c>
      <c r="H1540" s="29">
        <v>14.15</v>
      </c>
      <c r="I1540" s="20" t="str">
        <f>IF(B1540="","",VLOOKUP(B1540,[1]BASEDIESEL!$A$2:$AAA$11770,6))</f>
        <v>FRENTE-06</v>
      </c>
    </row>
    <row r="1541" spans="1:9" x14ac:dyDescent="0.25">
      <c r="A1541" s="7">
        <v>46182</v>
      </c>
      <c r="B1541" s="33">
        <v>3042</v>
      </c>
      <c r="C1541" s="17" t="s">
        <v>42</v>
      </c>
      <c r="D1541" s="17" t="s">
        <v>43</v>
      </c>
      <c r="E1541" s="17" t="s">
        <v>14</v>
      </c>
      <c r="F1541" s="40">
        <v>189.43700000000001</v>
      </c>
      <c r="G1541" s="17">
        <v>14</v>
      </c>
      <c r="H1541" s="30">
        <v>13.53</v>
      </c>
      <c r="I1541" s="20" t="str">
        <f>IF(B1541="","",VLOOKUP(B1541,[1]BASEDIESEL!$A$2:$AAA$11770,6))</f>
        <v>FRENTE-06</v>
      </c>
    </row>
    <row r="1542" spans="1:9" x14ac:dyDescent="0.25">
      <c r="A1542" s="7">
        <v>46182</v>
      </c>
      <c r="B1542" s="32">
        <v>3046</v>
      </c>
      <c r="C1542" s="16" t="s">
        <v>42</v>
      </c>
      <c r="D1542" s="16" t="s">
        <v>43</v>
      </c>
      <c r="E1542" s="16" t="s">
        <v>14</v>
      </c>
      <c r="F1542" s="39">
        <v>209.47499999999999</v>
      </c>
      <c r="G1542" s="16">
        <v>15</v>
      </c>
      <c r="H1542" s="29">
        <v>13.97</v>
      </c>
      <c r="I1542" s="20" t="str">
        <f>IF(B1542="","",VLOOKUP(B1542,[1]BASEDIESEL!$A$2:$AAA$11770,6))</f>
        <v>FRENTE-06</v>
      </c>
    </row>
    <row r="1543" spans="1:9" x14ac:dyDescent="0.25">
      <c r="A1543" s="7">
        <v>46182</v>
      </c>
      <c r="B1543" s="33">
        <v>3030</v>
      </c>
      <c r="C1543" s="17" t="s">
        <v>44</v>
      </c>
      <c r="D1543" s="17" t="s">
        <v>43</v>
      </c>
      <c r="E1543" s="17" t="s">
        <v>14</v>
      </c>
      <c r="F1543" s="40">
        <v>360.142</v>
      </c>
      <c r="G1543" s="17">
        <v>23</v>
      </c>
      <c r="H1543" s="30">
        <v>15.66</v>
      </c>
      <c r="I1543" s="20" t="str">
        <f>IF(B1543="","",VLOOKUP(B1543,[1]BASEDIESEL!$A$2:$AAA$11770,6))</f>
        <v>FRENTE-07</v>
      </c>
    </row>
    <row r="1544" spans="1:9" x14ac:dyDescent="0.25">
      <c r="A1544" s="7">
        <v>46182</v>
      </c>
      <c r="B1544" s="32">
        <v>3032</v>
      </c>
      <c r="C1544" s="16" t="s">
        <v>44</v>
      </c>
      <c r="D1544" s="16" t="s">
        <v>43</v>
      </c>
      <c r="E1544" s="16" t="s">
        <v>14</v>
      </c>
      <c r="F1544" s="39">
        <v>88.099000000000004</v>
      </c>
      <c r="G1544" s="16">
        <v>5</v>
      </c>
      <c r="H1544" s="29">
        <v>17.62</v>
      </c>
      <c r="I1544" s="20" t="str">
        <f>IF(B1544="","",VLOOKUP(B1544,[1]BASEDIESEL!$A$2:$AAA$11770,6))</f>
        <v>FRENTE-06</v>
      </c>
    </row>
    <row r="1545" spans="1:9" x14ac:dyDescent="0.25">
      <c r="A1545" s="7">
        <v>46182</v>
      </c>
      <c r="B1545" s="33">
        <v>3044</v>
      </c>
      <c r="C1545" s="17" t="s">
        <v>42</v>
      </c>
      <c r="D1545" s="17" t="s">
        <v>43</v>
      </c>
      <c r="E1545" s="17" t="s">
        <v>14</v>
      </c>
      <c r="F1545" s="40">
        <v>591.14800000000002</v>
      </c>
      <c r="G1545" s="17">
        <v>33</v>
      </c>
      <c r="H1545" s="30">
        <v>17.91</v>
      </c>
      <c r="I1545" s="20" t="str">
        <f>IF(B1545="","",VLOOKUP(B1545,[1]BASEDIESEL!$A$2:$AAA$11770,6))</f>
        <v>FRENTE-07</v>
      </c>
    </row>
    <row r="1546" spans="1:9" x14ac:dyDescent="0.25">
      <c r="A1546" s="7">
        <v>46182</v>
      </c>
      <c r="B1546" s="33">
        <v>3033</v>
      </c>
      <c r="C1546" s="17" t="s">
        <v>44</v>
      </c>
      <c r="D1546" s="17" t="s">
        <v>43</v>
      </c>
      <c r="E1546" s="17" t="s">
        <v>14</v>
      </c>
      <c r="F1546" s="40">
        <v>339.411</v>
      </c>
      <c r="G1546" s="17">
        <v>20</v>
      </c>
      <c r="H1546" s="30">
        <v>16.97</v>
      </c>
      <c r="I1546" s="20" t="str">
        <f>IF(B1546="","",VLOOKUP(B1546,[1]BASEDIESEL!$A$2:$AAA$11770,6))</f>
        <v>FRENTE-07</v>
      </c>
    </row>
    <row r="1547" spans="1:9" x14ac:dyDescent="0.25">
      <c r="A1547" s="7">
        <v>46183</v>
      </c>
      <c r="B1547" s="33">
        <v>3051</v>
      </c>
      <c r="C1547" s="17" t="s">
        <v>45</v>
      </c>
      <c r="D1547" s="17" t="s">
        <v>219</v>
      </c>
      <c r="E1547" s="17" t="s">
        <v>220</v>
      </c>
      <c r="F1547" s="40">
        <v>547.56500000000005</v>
      </c>
      <c r="G1547" s="17">
        <v>35</v>
      </c>
      <c r="H1547" s="30">
        <v>15.64</v>
      </c>
      <c r="I1547" s="20" t="str">
        <f>IF(B1547="","",VLOOKUP(B1547,[1]BASEDIESEL!$A$2:$AAA$11770,6))</f>
        <v>FRENTE-01</v>
      </c>
    </row>
    <row r="1548" spans="1:9" x14ac:dyDescent="0.25">
      <c r="A1548" s="7">
        <v>46183</v>
      </c>
      <c r="B1548" s="32">
        <v>3052</v>
      </c>
      <c r="C1548" s="16" t="s">
        <v>45</v>
      </c>
      <c r="D1548" s="16" t="s">
        <v>219</v>
      </c>
      <c r="E1548" s="16" t="s">
        <v>220</v>
      </c>
      <c r="F1548" s="39">
        <v>645.04</v>
      </c>
      <c r="G1548" s="16">
        <v>40</v>
      </c>
      <c r="H1548" s="29">
        <v>16.13</v>
      </c>
      <c r="I1548" s="20" t="str">
        <f>IF(B1548="","",VLOOKUP(B1548,[1]BASEDIESEL!$A$2:$AAA$11770,6))</f>
        <v>FRENTE-01</v>
      </c>
    </row>
    <row r="1549" spans="1:9" x14ac:dyDescent="0.25">
      <c r="A1549" s="7">
        <v>46183</v>
      </c>
      <c r="B1549" s="33">
        <v>3053</v>
      </c>
      <c r="C1549" s="17" t="s">
        <v>45</v>
      </c>
      <c r="D1549" s="17" t="s">
        <v>219</v>
      </c>
      <c r="E1549" s="17" t="s">
        <v>220</v>
      </c>
      <c r="F1549" s="40">
        <v>798.88499999999999</v>
      </c>
      <c r="G1549" s="17">
        <v>49</v>
      </c>
      <c r="H1549" s="30">
        <v>16.3</v>
      </c>
      <c r="I1549" s="20" t="str">
        <f>IF(B1549="","",VLOOKUP(B1549,[1]BASEDIESEL!$A$2:$AAA$11770,6))</f>
        <v>FRENTE-01</v>
      </c>
    </row>
    <row r="1550" spans="1:9" x14ac:dyDescent="0.25">
      <c r="A1550" s="7">
        <v>46183</v>
      </c>
      <c r="B1550" s="32">
        <v>3054</v>
      </c>
      <c r="C1550" s="16" t="s">
        <v>45</v>
      </c>
      <c r="D1550" s="16" t="s">
        <v>219</v>
      </c>
      <c r="E1550" s="16" t="s">
        <v>220</v>
      </c>
      <c r="F1550" s="39">
        <v>674.61</v>
      </c>
      <c r="G1550" s="16">
        <v>38</v>
      </c>
      <c r="H1550" s="29">
        <v>17.75</v>
      </c>
      <c r="I1550" s="20" t="str">
        <f>IF(B1550="","",VLOOKUP(B1550,[1]BASEDIESEL!$A$2:$AAA$11770,6))</f>
        <v>FRENTE-01</v>
      </c>
    </row>
    <row r="1551" spans="1:9" x14ac:dyDescent="0.25">
      <c r="A1551" s="7">
        <v>46183</v>
      </c>
      <c r="B1551" s="32">
        <v>3019</v>
      </c>
      <c r="C1551" s="16" t="s">
        <v>42</v>
      </c>
      <c r="D1551" s="16" t="s">
        <v>43</v>
      </c>
      <c r="E1551" s="16" t="s">
        <v>14</v>
      </c>
      <c r="F1551" s="39">
        <v>467.14499999999998</v>
      </c>
      <c r="G1551" s="16">
        <v>30</v>
      </c>
      <c r="H1551" s="29">
        <v>15.57</v>
      </c>
      <c r="I1551" s="20" t="str">
        <f>IF(B1551="","",VLOOKUP(B1551,[1]BASEDIESEL!$A$2:$AAA$11770,6))</f>
        <v>FRENTE-02</v>
      </c>
    </row>
    <row r="1552" spans="1:9" x14ac:dyDescent="0.25">
      <c r="A1552" s="7">
        <v>46183</v>
      </c>
      <c r="B1552" s="33">
        <v>3020</v>
      </c>
      <c r="C1552" s="17" t="s">
        <v>42</v>
      </c>
      <c r="D1552" s="17" t="s">
        <v>43</v>
      </c>
      <c r="E1552" s="17" t="s">
        <v>14</v>
      </c>
      <c r="F1552" s="40">
        <v>387.93</v>
      </c>
      <c r="G1552" s="17">
        <v>25</v>
      </c>
      <c r="H1552" s="30">
        <v>15.52</v>
      </c>
      <c r="I1552" s="20" t="str">
        <f>IF(B1552="","",VLOOKUP(B1552,[1]BASEDIESEL!$A$2:$AAA$11770,6))</f>
        <v>FRENTE-02</v>
      </c>
    </row>
    <row r="1553" spans="1:9" x14ac:dyDescent="0.25">
      <c r="A1553" s="7">
        <v>46183</v>
      </c>
      <c r="B1553" s="32">
        <v>3021</v>
      </c>
      <c r="C1553" s="16" t="s">
        <v>42</v>
      </c>
      <c r="D1553" s="16" t="s">
        <v>43</v>
      </c>
      <c r="E1553" s="16" t="s">
        <v>14</v>
      </c>
      <c r="F1553" s="39">
        <v>631.125</v>
      </c>
      <c r="G1553" s="16">
        <v>36</v>
      </c>
      <c r="H1553" s="29">
        <v>17.53</v>
      </c>
      <c r="I1553" s="20" t="str">
        <f>IF(B1553="","",VLOOKUP(B1553,[1]BASEDIESEL!$A$2:$AAA$11770,6))</f>
        <v>FRENTE-02</v>
      </c>
    </row>
    <row r="1554" spans="1:9" x14ac:dyDescent="0.25">
      <c r="A1554" s="7">
        <v>46183</v>
      </c>
      <c r="B1554" s="33">
        <v>3022</v>
      </c>
      <c r="C1554" s="17" t="s">
        <v>42</v>
      </c>
      <c r="D1554" s="17" t="s">
        <v>43</v>
      </c>
      <c r="E1554" s="17" t="s">
        <v>14</v>
      </c>
      <c r="F1554" s="40">
        <v>430.42</v>
      </c>
      <c r="G1554" s="17">
        <v>28</v>
      </c>
      <c r="H1554" s="30">
        <v>15.37</v>
      </c>
      <c r="I1554" s="20" t="str">
        <f>IF(B1554="","",VLOOKUP(B1554,[1]BASEDIESEL!$A$2:$AAA$11770,6))</f>
        <v>FRENTE-02</v>
      </c>
    </row>
    <row r="1555" spans="1:9" x14ac:dyDescent="0.25">
      <c r="A1555" s="7">
        <v>46183</v>
      </c>
      <c r="B1555" s="32">
        <v>3023</v>
      </c>
      <c r="C1555" s="16" t="s">
        <v>42</v>
      </c>
      <c r="D1555" s="16" t="s">
        <v>43</v>
      </c>
      <c r="E1555" s="16" t="s">
        <v>14</v>
      </c>
      <c r="F1555" s="39">
        <v>422.36700000000002</v>
      </c>
      <c r="G1555" s="16">
        <v>24</v>
      </c>
      <c r="H1555" s="29">
        <v>17.600000000000001</v>
      </c>
      <c r="I1555" s="20" t="str">
        <f>IF(B1555="","",VLOOKUP(B1555,[1]BASEDIESEL!$A$2:$AAA$11770,6))</f>
        <v>FRENTE-03</v>
      </c>
    </row>
    <row r="1556" spans="1:9" x14ac:dyDescent="0.25">
      <c r="A1556" s="7">
        <v>46183</v>
      </c>
      <c r="B1556" s="33">
        <v>3024</v>
      </c>
      <c r="C1556" s="17" t="s">
        <v>42</v>
      </c>
      <c r="D1556" s="17" t="s">
        <v>43</v>
      </c>
      <c r="E1556" s="17" t="s">
        <v>14</v>
      </c>
      <c r="F1556" s="40">
        <v>585.81299999999999</v>
      </c>
      <c r="G1556" s="17">
        <v>35</v>
      </c>
      <c r="H1556" s="30">
        <v>16.739999999999998</v>
      </c>
      <c r="I1556" s="20" t="str">
        <f>IF(B1556="","",VLOOKUP(B1556,[1]BASEDIESEL!$A$2:$AAA$11770,6))</f>
        <v>FRENTE-03</v>
      </c>
    </row>
    <row r="1557" spans="1:9" x14ac:dyDescent="0.25">
      <c r="A1557" s="7">
        <v>46183</v>
      </c>
      <c r="B1557" s="32">
        <v>3025</v>
      </c>
      <c r="C1557" s="16" t="s">
        <v>42</v>
      </c>
      <c r="D1557" s="16" t="s">
        <v>43</v>
      </c>
      <c r="E1557" s="16" t="s">
        <v>14</v>
      </c>
      <c r="F1557" s="39">
        <v>521.50599999999997</v>
      </c>
      <c r="G1557" s="16">
        <v>30</v>
      </c>
      <c r="H1557" s="29">
        <v>17.38</v>
      </c>
      <c r="I1557" s="20" t="str">
        <f>IF(B1557="","",VLOOKUP(B1557,[1]BASEDIESEL!$A$2:$AAA$11770,6))</f>
        <v>FRENTE-03</v>
      </c>
    </row>
    <row r="1558" spans="1:9" x14ac:dyDescent="0.25">
      <c r="A1558" s="7">
        <v>46183</v>
      </c>
      <c r="B1558" s="33">
        <v>3026</v>
      </c>
      <c r="C1558" s="17" t="s">
        <v>42</v>
      </c>
      <c r="D1558" s="17" t="s">
        <v>43</v>
      </c>
      <c r="E1558" s="17" t="s">
        <v>14</v>
      </c>
      <c r="F1558" s="40">
        <v>564.51400000000001</v>
      </c>
      <c r="G1558" s="17">
        <v>33</v>
      </c>
      <c r="H1558" s="30">
        <v>17.11</v>
      </c>
      <c r="I1558" s="20" t="str">
        <f>IF(B1558="","",VLOOKUP(B1558,[1]BASEDIESEL!$A$2:$AAA$11770,6))</f>
        <v>FRENTE-03</v>
      </c>
    </row>
    <row r="1559" spans="1:9" x14ac:dyDescent="0.25">
      <c r="A1559" s="7">
        <v>46183</v>
      </c>
      <c r="B1559" s="33">
        <v>3035</v>
      </c>
      <c r="C1559" s="17" t="s">
        <v>44</v>
      </c>
      <c r="D1559" s="17" t="s">
        <v>43</v>
      </c>
      <c r="E1559" s="17" t="s">
        <v>14</v>
      </c>
      <c r="F1559" s="40">
        <v>734.12800000000004</v>
      </c>
      <c r="G1559" s="17">
        <v>35</v>
      </c>
      <c r="H1559" s="30">
        <v>20.98</v>
      </c>
      <c r="I1559" s="20" t="str">
        <f>IF(B1559="","",VLOOKUP(B1559,[1]BASEDIESEL!$A$2:$AAA$11770,6))</f>
        <v>FRENTE-04</v>
      </c>
    </row>
    <row r="1560" spans="1:9" x14ac:dyDescent="0.25">
      <c r="A1560" s="7">
        <v>46183</v>
      </c>
      <c r="B1560" s="32">
        <v>3041</v>
      </c>
      <c r="C1560" s="16" t="s">
        <v>42</v>
      </c>
      <c r="D1560" s="16" t="s">
        <v>43</v>
      </c>
      <c r="E1560" s="16" t="s">
        <v>14</v>
      </c>
      <c r="F1560" s="39">
        <v>582.95399999999995</v>
      </c>
      <c r="G1560" s="16">
        <v>28</v>
      </c>
      <c r="H1560" s="29">
        <v>20.82</v>
      </c>
      <c r="I1560" s="20" t="str">
        <f>IF(B1560="","",VLOOKUP(B1560,[1]BASEDIESEL!$A$2:$AAA$11770,6))</f>
        <v>FRENTE-04</v>
      </c>
    </row>
    <row r="1561" spans="1:9" x14ac:dyDescent="0.25">
      <c r="A1561" s="7">
        <v>46183</v>
      </c>
      <c r="B1561" s="32">
        <v>3043</v>
      </c>
      <c r="C1561" s="16" t="s">
        <v>42</v>
      </c>
      <c r="D1561" s="16" t="s">
        <v>43</v>
      </c>
      <c r="E1561" s="16" t="s">
        <v>14</v>
      </c>
      <c r="F1561" s="39">
        <v>440.87799999999999</v>
      </c>
      <c r="G1561" s="16">
        <v>23</v>
      </c>
      <c r="H1561" s="29">
        <v>19.170000000000002</v>
      </c>
      <c r="I1561" s="20" t="str">
        <f>IF(B1561="","",VLOOKUP(B1561,[1]BASEDIESEL!$A$2:$AAA$11770,6))</f>
        <v>FRENTE-04</v>
      </c>
    </row>
    <row r="1562" spans="1:9" x14ac:dyDescent="0.25">
      <c r="A1562" s="7">
        <v>46183</v>
      </c>
      <c r="B1562" s="33">
        <v>3047</v>
      </c>
      <c r="C1562" s="17" t="s">
        <v>42</v>
      </c>
      <c r="D1562" s="17" t="s">
        <v>43</v>
      </c>
      <c r="E1562" s="17" t="s">
        <v>14</v>
      </c>
      <c r="F1562" s="40">
        <v>867.46400000000006</v>
      </c>
      <c r="G1562" s="17">
        <v>51</v>
      </c>
      <c r="H1562" s="30">
        <v>17.010000000000002</v>
      </c>
      <c r="I1562" s="20" t="str">
        <f>IF(B1562="","",VLOOKUP(B1562,[1]BASEDIESEL!$A$2:$AAA$11770,6))</f>
        <v>FRENTE-05</v>
      </c>
    </row>
    <row r="1563" spans="1:9" x14ac:dyDescent="0.25">
      <c r="A1563" s="7">
        <v>46183</v>
      </c>
      <c r="B1563" s="32">
        <v>3048</v>
      </c>
      <c r="C1563" s="16" t="s">
        <v>42</v>
      </c>
      <c r="D1563" s="16" t="s">
        <v>43</v>
      </c>
      <c r="E1563" s="16" t="s">
        <v>14</v>
      </c>
      <c r="F1563" s="39">
        <v>788.58199999999999</v>
      </c>
      <c r="G1563" s="16">
        <v>47</v>
      </c>
      <c r="H1563" s="29">
        <v>16.78</v>
      </c>
      <c r="I1563" s="20" t="str">
        <f>IF(B1563="","",VLOOKUP(B1563,[1]BASEDIESEL!$A$2:$AAA$11770,6))</f>
        <v>FRENTE-05</v>
      </c>
    </row>
    <row r="1564" spans="1:9" x14ac:dyDescent="0.25">
      <c r="A1564" s="7">
        <v>46183</v>
      </c>
      <c r="B1564" s="33">
        <v>3049</v>
      </c>
      <c r="C1564" s="17" t="s">
        <v>42</v>
      </c>
      <c r="D1564" s="17" t="s">
        <v>43</v>
      </c>
      <c r="E1564" s="17" t="s">
        <v>14</v>
      </c>
      <c r="F1564" s="40">
        <v>538.18299999999999</v>
      </c>
      <c r="G1564" s="17">
        <v>33</v>
      </c>
      <c r="H1564" s="30">
        <v>16.309999999999999</v>
      </c>
      <c r="I1564" s="20" t="str">
        <f>IF(B1564="","",VLOOKUP(B1564,[1]BASEDIESEL!$A$2:$AAA$11770,6))</f>
        <v>FRENTE-05</v>
      </c>
    </row>
    <row r="1565" spans="1:9" x14ac:dyDescent="0.25">
      <c r="A1565" s="7">
        <v>46183</v>
      </c>
      <c r="B1565" s="32">
        <v>3050</v>
      </c>
      <c r="C1565" s="16" t="s">
        <v>42</v>
      </c>
      <c r="D1565" s="16" t="s">
        <v>43</v>
      </c>
      <c r="E1565" s="16" t="s">
        <v>14</v>
      </c>
      <c r="F1565" s="39">
        <v>819.51099999999997</v>
      </c>
      <c r="G1565" s="16">
        <v>47</v>
      </c>
      <c r="H1565" s="29">
        <v>17.440000000000001</v>
      </c>
      <c r="I1565" s="20" t="str">
        <f>IF(B1565="","",VLOOKUP(B1565,[1]BASEDIESEL!$A$2:$AAA$11770,6))</f>
        <v>FRENTE-05</v>
      </c>
    </row>
    <row r="1566" spans="1:9" x14ac:dyDescent="0.25">
      <c r="A1566" s="7">
        <v>46183</v>
      </c>
      <c r="B1566" s="32">
        <v>3028</v>
      </c>
      <c r="C1566" s="16" t="s">
        <v>44</v>
      </c>
      <c r="D1566" s="16" t="s">
        <v>43</v>
      </c>
      <c r="E1566" s="16" t="s">
        <v>14</v>
      </c>
      <c r="F1566" s="39">
        <v>302.75799999999998</v>
      </c>
      <c r="G1566" s="16">
        <v>17</v>
      </c>
      <c r="H1566" s="29">
        <v>17.809999999999999</v>
      </c>
      <c r="I1566" s="20" t="str">
        <f>IF(B1566="","",VLOOKUP(B1566,[1]BASEDIESEL!$A$2:$AAA$11770,6))</f>
        <v>FRENTE-06</v>
      </c>
    </row>
    <row r="1567" spans="1:9" x14ac:dyDescent="0.25">
      <c r="A1567" s="7">
        <v>46183</v>
      </c>
      <c r="B1567" s="32">
        <v>3034</v>
      </c>
      <c r="C1567" s="16" t="s">
        <v>44</v>
      </c>
      <c r="D1567" s="16" t="s">
        <v>43</v>
      </c>
      <c r="E1567" s="16" t="s">
        <v>14</v>
      </c>
      <c r="F1567" s="39">
        <v>293.77600000000001</v>
      </c>
      <c r="G1567" s="16">
        <v>15</v>
      </c>
      <c r="H1567" s="29">
        <v>19.59</v>
      </c>
      <c r="I1567" s="20" t="str">
        <f>IF(B1567="","",VLOOKUP(B1567,[1]BASEDIESEL!$A$2:$AAA$11770,6))</f>
        <v>FRENTE-06</v>
      </c>
    </row>
    <row r="1568" spans="1:9" x14ac:dyDescent="0.25">
      <c r="A1568" s="7">
        <v>46183</v>
      </c>
      <c r="B1568" s="33">
        <v>3042</v>
      </c>
      <c r="C1568" s="17" t="s">
        <v>42</v>
      </c>
      <c r="D1568" s="17" t="s">
        <v>43</v>
      </c>
      <c r="E1568" s="17" t="s">
        <v>14</v>
      </c>
      <c r="F1568" s="40">
        <v>98.292000000000002</v>
      </c>
      <c r="G1568" s="17">
        <v>7</v>
      </c>
      <c r="H1568" s="30">
        <v>14.04</v>
      </c>
      <c r="I1568" s="20" t="str">
        <f>IF(B1568="","",VLOOKUP(B1568,[1]BASEDIESEL!$A$2:$AAA$11770,6))</f>
        <v>FRENTE-06</v>
      </c>
    </row>
    <row r="1569" spans="1:9" x14ac:dyDescent="0.25">
      <c r="A1569" s="7">
        <v>46183</v>
      </c>
      <c r="B1569" s="32">
        <v>3046</v>
      </c>
      <c r="C1569" s="16" t="s">
        <v>42</v>
      </c>
      <c r="D1569" s="16" t="s">
        <v>43</v>
      </c>
      <c r="E1569" s="16" t="s">
        <v>14</v>
      </c>
      <c r="F1569" s="39">
        <v>54.014000000000003</v>
      </c>
      <c r="G1569" s="16">
        <v>5</v>
      </c>
      <c r="H1569" s="29">
        <v>10.8</v>
      </c>
      <c r="I1569" s="20" t="str">
        <f>IF(B1569="","",VLOOKUP(B1569,[1]BASEDIESEL!$A$2:$AAA$11770,6))</f>
        <v>FRENTE-06</v>
      </c>
    </row>
    <row r="1570" spans="1:9" x14ac:dyDescent="0.25">
      <c r="A1570" s="7">
        <v>46183</v>
      </c>
      <c r="B1570" s="33">
        <v>3030</v>
      </c>
      <c r="C1570" s="17" t="s">
        <v>44</v>
      </c>
      <c r="D1570" s="17" t="s">
        <v>43</v>
      </c>
      <c r="E1570" s="17" t="s">
        <v>14</v>
      </c>
      <c r="F1570" s="40">
        <v>292.63499999999999</v>
      </c>
      <c r="G1570" s="17">
        <v>17</v>
      </c>
      <c r="H1570" s="30">
        <v>17.21</v>
      </c>
      <c r="I1570" s="20" t="str">
        <f>IF(B1570="","",VLOOKUP(B1570,[1]BASEDIESEL!$A$2:$AAA$11770,6))</f>
        <v>FRENTE-07</v>
      </c>
    </row>
    <row r="1571" spans="1:9" x14ac:dyDescent="0.25">
      <c r="A1571" s="7">
        <v>46183</v>
      </c>
      <c r="B1571" s="32">
        <v>3032</v>
      </c>
      <c r="C1571" s="16" t="s">
        <v>44</v>
      </c>
      <c r="D1571" s="16" t="s">
        <v>43</v>
      </c>
      <c r="E1571" s="16" t="s">
        <v>14</v>
      </c>
      <c r="F1571" s="39">
        <v>250.51499999999999</v>
      </c>
      <c r="G1571" s="16">
        <v>14</v>
      </c>
      <c r="H1571" s="29">
        <v>17.89</v>
      </c>
      <c r="I1571" s="20" t="str">
        <f>IF(B1571="","",VLOOKUP(B1571,[1]BASEDIESEL!$A$2:$AAA$11770,6))</f>
        <v>FRENTE-06</v>
      </c>
    </row>
    <row r="1572" spans="1:9" x14ac:dyDescent="0.25">
      <c r="A1572" s="7">
        <v>46183</v>
      </c>
      <c r="B1572" s="33">
        <v>3044</v>
      </c>
      <c r="C1572" s="17" t="s">
        <v>42</v>
      </c>
      <c r="D1572" s="17" t="s">
        <v>43</v>
      </c>
      <c r="E1572" s="17" t="s">
        <v>14</v>
      </c>
      <c r="F1572" s="40">
        <v>442.59</v>
      </c>
      <c r="G1572" s="17">
        <v>23</v>
      </c>
      <c r="H1572" s="30">
        <v>19.239999999999998</v>
      </c>
      <c r="I1572" s="20" t="str">
        <f>IF(B1572="","",VLOOKUP(B1572,[1]BASEDIESEL!$A$2:$AAA$11770,6))</f>
        <v>FRENTE-07</v>
      </c>
    </row>
    <row r="1573" spans="1:9" x14ac:dyDescent="0.25">
      <c r="A1573" s="7">
        <v>46183</v>
      </c>
      <c r="B1573" s="33">
        <v>3033</v>
      </c>
      <c r="C1573" s="17" t="s">
        <v>44</v>
      </c>
      <c r="D1573" s="17" t="s">
        <v>43</v>
      </c>
      <c r="E1573" s="17" t="s">
        <v>14</v>
      </c>
      <c r="F1573" s="40">
        <v>276.2</v>
      </c>
      <c r="G1573" s="17">
        <v>16</v>
      </c>
      <c r="H1573" s="30">
        <v>17.260000000000002</v>
      </c>
      <c r="I1573" s="20" t="str">
        <f>IF(B1573="","",VLOOKUP(B1573,[1]BASEDIESEL!$A$2:$AAA$11770,6))</f>
        <v>FRENTE-07</v>
      </c>
    </row>
    <row r="1574" spans="1:9" x14ac:dyDescent="0.25">
      <c r="A1574" s="7">
        <v>46184</v>
      </c>
      <c r="B1574" s="33">
        <v>3051</v>
      </c>
      <c r="C1574" s="17" t="s">
        <v>45</v>
      </c>
      <c r="D1574" s="17" t="s">
        <v>219</v>
      </c>
      <c r="E1574" s="17" t="s">
        <v>220</v>
      </c>
      <c r="F1574" s="40">
        <v>677.58</v>
      </c>
      <c r="G1574" s="17">
        <v>42</v>
      </c>
      <c r="H1574" s="30">
        <v>16.13</v>
      </c>
      <c r="I1574" s="20" t="str">
        <f>IF(B1574="","",VLOOKUP(B1574,[1]BASEDIESEL!$A$2:$AAA$11770,6))</f>
        <v>FRENTE-01</v>
      </c>
    </row>
    <row r="1575" spans="1:9" x14ac:dyDescent="0.25">
      <c r="A1575" s="7">
        <v>46184</v>
      </c>
      <c r="B1575" s="32">
        <v>3052</v>
      </c>
      <c r="C1575" s="16" t="s">
        <v>45</v>
      </c>
      <c r="D1575" s="16" t="s">
        <v>219</v>
      </c>
      <c r="E1575" s="16" t="s">
        <v>220</v>
      </c>
      <c r="F1575" s="39">
        <v>680.81</v>
      </c>
      <c r="G1575" s="16">
        <v>42</v>
      </c>
      <c r="H1575" s="29">
        <v>16.21</v>
      </c>
      <c r="I1575" s="20" t="str">
        <f>IF(B1575="","",VLOOKUP(B1575,[1]BASEDIESEL!$A$2:$AAA$11770,6))</f>
        <v>FRENTE-01</v>
      </c>
    </row>
    <row r="1576" spans="1:9" x14ac:dyDescent="0.25">
      <c r="A1576" s="7">
        <v>46184</v>
      </c>
      <c r="B1576" s="33">
        <v>3053</v>
      </c>
      <c r="C1576" s="17" t="s">
        <v>45</v>
      </c>
      <c r="D1576" s="17" t="s">
        <v>219</v>
      </c>
      <c r="E1576" s="17" t="s">
        <v>220</v>
      </c>
      <c r="F1576" s="40">
        <v>459.94</v>
      </c>
      <c r="G1576" s="17">
        <v>26</v>
      </c>
      <c r="H1576" s="30">
        <v>17.690000000000001</v>
      </c>
      <c r="I1576" s="20" t="str">
        <f>IF(B1576="","",VLOOKUP(B1576,[1]BASEDIESEL!$A$2:$AAA$11770,6))</f>
        <v>FRENTE-01</v>
      </c>
    </row>
    <row r="1577" spans="1:9" x14ac:dyDescent="0.25">
      <c r="A1577" s="7">
        <v>46184</v>
      </c>
      <c r="B1577" s="32">
        <v>3054</v>
      </c>
      <c r="C1577" s="16" t="s">
        <v>45</v>
      </c>
      <c r="D1577" s="16" t="s">
        <v>219</v>
      </c>
      <c r="E1577" s="16" t="s">
        <v>220</v>
      </c>
      <c r="F1577" s="39">
        <v>319.52999999999997</v>
      </c>
      <c r="G1577" s="16">
        <v>21</v>
      </c>
      <c r="H1577" s="29">
        <v>15.22</v>
      </c>
      <c r="I1577" s="20" t="str">
        <f>IF(B1577="","",VLOOKUP(B1577,[1]BASEDIESEL!$A$2:$AAA$11770,6))</f>
        <v>FRENTE-01</v>
      </c>
    </row>
    <row r="1578" spans="1:9" x14ac:dyDescent="0.25">
      <c r="A1578" s="44">
        <v>46184</v>
      </c>
      <c r="B1578" s="32">
        <v>3019</v>
      </c>
      <c r="C1578" s="16" t="s">
        <v>42</v>
      </c>
      <c r="D1578" s="16" t="s">
        <v>43</v>
      </c>
      <c r="E1578" s="16" t="s">
        <v>14</v>
      </c>
      <c r="F1578" s="39">
        <v>222.815</v>
      </c>
      <c r="G1578" s="16">
        <v>14</v>
      </c>
      <c r="H1578" s="29">
        <v>15.92</v>
      </c>
      <c r="I1578" s="20" t="str">
        <f>IF(B1578="","",VLOOKUP(B1578,[1]BASEDIESEL!$A$2:$AAA$11770,6))</f>
        <v>FRENTE-02</v>
      </c>
    </row>
    <row r="1579" spans="1:9" x14ac:dyDescent="0.25">
      <c r="A1579" s="7">
        <v>46184</v>
      </c>
      <c r="B1579" s="33">
        <v>3020</v>
      </c>
      <c r="C1579" s="17" t="s">
        <v>42</v>
      </c>
      <c r="D1579" s="17" t="s">
        <v>43</v>
      </c>
      <c r="E1579" s="17" t="s">
        <v>14</v>
      </c>
      <c r="F1579" s="40">
        <v>356.14499999999998</v>
      </c>
      <c r="G1579" s="17">
        <v>21</v>
      </c>
      <c r="H1579" s="30">
        <v>16.96</v>
      </c>
      <c r="I1579" s="20" t="str">
        <f>IF(B1579="","",VLOOKUP(B1579,[1]BASEDIESEL!$A$2:$AAA$11770,6))</f>
        <v>FRENTE-02</v>
      </c>
    </row>
    <row r="1580" spans="1:9" x14ac:dyDescent="0.25">
      <c r="A1580" s="7">
        <v>46184</v>
      </c>
      <c r="B1580" s="32">
        <v>3021</v>
      </c>
      <c r="C1580" s="16" t="s">
        <v>42</v>
      </c>
      <c r="D1580" s="16" t="s">
        <v>43</v>
      </c>
      <c r="E1580" s="16" t="s">
        <v>14</v>
      </c>
      <c r="F1580" s="39">
        <v>351.41500000000002</v>
      </c>
      <c r="G1580" s="16">
        <v>22</v>
      </c>
      <c r="H1580" s="29">
        <v>15.97</v>
      </c>
      <c r="I1580" s="20" t="str">
        <f>IF(B1580="","",VLOOKUP(B1580,[1]BASEDIESEL!$A$2:$AAA$11770,6))</f>
        <v>FRENTE-02</v>
      </c>
    </row>
    <row r="1581" spans="1:9" x14ac:dyDescent="0.25">
      <c r="A1581" s="7">
        <v>46184</v>
      </c>
      <c r="B1581" s="33">
        <v>3022</v>
      </c>
      <c r="C1581" s="17" t="s">
        <v>42</v>
      </c>
      <c r="D1581" s="17" t="s">
        <v>43</v>
      </c>
      <c r="E1581" s="17" t="s">
        <v>14</v>
      </c>
      <c r="F1581" s="40">
        <v>289.745</v>
      </c>
      <c r="G1581" s="17">
        <v>19</v>
      </c>
      <c r="H1581" s="30">
        <v>15.25</v>
      </c>
      <c r="I1581" s="20" t="str">
        <f>IF(B1581="","",VLOOKUP(B1581,[1]BASEDIESEL!$A$2:$AAA$11770,6))</f>
        <v>FRENTE-02</v>
      </c>
    </row>
    <row r="1582" spans="1:9" x14ac:dyDescent="0.25">
      <c r="A1582" s="7">
        <v>46184</v>
      </c>
      <c r="B1582" s="32">
        <v>3023</v>
      </c>
      <c r="C1582" s="16" t="s">
        <v>42</v>
      </c>
      <c r="D1582" s="16" t="s">
        <v>43</v>
      </c>
      <c r="E1582" s="16" t="s">
        <v>14</v>
      </c>
      <c r="F1582" s="39">
        <v>498.52</v>
      </c>
      <c r="G1582" s="16">
        <v>28</v>
      </c>
      <c r="H1582" s="29">
        <v>17.8</v>
      </c>
      <c r="I1582" s="20" t="str">
        <f>IF(B1582="","",VLOOKUP(B1582,[1]BASEDIESEL!$A$2:$AAA$11770,6))</f>
        <v>FRENTE-03</v>
      </c>
    </row>
    <row r="1583" spans="1:9" x14ac:dyDescent="0.25">
      <c r="A1583" s="7">
        <v>46184</v>
      </c>
      <c r="B1583" s="33">
        <v>3024</v>
      </c>
      <c r="C1583" s="17" t="s">
        <v>42</v>
      </c>
      <c r="D1583" s="17" t="s">
        <v>43</v>
      </c>
      <c r="E1583" s="17" t="s">
        <v>14</v>
      </c>
      <c r="F1583" s="40">
        <v>589.06100000000004</v>
      </c>
      <c r="G1583" s="17">
        <v>36</v>
      </c>
      <c r="H1583" s="30">
        <v>16.36</v>
      </c>
      <c r="I1583" s="20" t="str">
        <f>IF(B1583="","",VLOOKUP(B1583,[1]BASEDIESEL!$A$2:$AAA$11770,6))</f>
        <v>FRENTE-03</v>
      </c>
    </row>
    <row r="1584" spans="1:9" x14ac:dyDescent="0.25">
      <c r="A1584" s="7">
        <v>46184</v>
      </c>
      <c r="B1584" s="32">
        <v>3025</v>
      </c>
      <c r="C1584" s="16" t="s">
        <v>42</v>
      </c>
      <c r="D1584" s="16" t="s">
        <v>43</v>
      </c>
      <c r="E1584" s="16" t="s">
        <v>14</v>
      </c>
      <c r="F1584" s="39">
        <v>454.13900000000001</v>
      </c>
      <c r="G1584" s="16">
        <v>28</v>
      </c>
      <c r="H1584" s="29">
        <v>16.22</v>
      </c>
      <c r="I1584" s="20" t="str">
        <f>IF(B1584="","",VLOOKUP(B1584,[1]BASEDIESEL!$A$2:$AAA$11770,6))</f>
        <v>FRENTE-03</v>
      </c>
    </row>
    <row r="1585" spans="1:9" x14ac:dyDescent="0.25">
      <c r="A1585" s="7">
        <v>46184</v>
      </c>
      <c r="B1585" s="33">
        <v>3026</v>
      </c>
      <c r="C1585" s="17" t="s">
        <v>42</v>
      </c>
      <c r="D1585" s="17" t="s">
        <v>43</v>
      </c>
      <c r="E1585" s="17" t="s">
        <v>14</v>
      </c>
      <c r="F1585" s="40">
        <v>612.98</v>
      </c>
      <c r="G1585" s="17">
        <v>36</v>
      </c>
      <c r="H1585" s="30">
        <v>17.03</v>
      </c>
      <c r="I1585" s="20" t="str">
        <f>IF(B1585="","",VLOOKUP(B1585,[1]BASEDIESEL!$A$2:$AAA$11770,6))</f>
        <v>FRENTE-03</v>
      </c>
    </row>
    <row r="1586" spans="1:9" x14ac:dyDescent="0.25">
      <c r="A1586" s="7">
        <v>46184</v>
      </c>
      <c r="B1586" s="33">
        <v>3035</v>
      </c>
      <c r="C1586" s="17" t="s">
        <v>44</v>
      </c>
      <c r="D1586" s="17" t="s">
        <v>43</v>
      </c>
      <c r="E1586" s="17" t="s">
        <v>14</v>
      </c>
      <c r="F1586" s="40">
        <v>716.28</v>
      </c>
      <c r="G1586" s="17">
        <v>38</v>
      </c>
      <c r="H1586" s="30">
        <v>18.850000000000001</v>
      </c>
      <c r="I1586" s="20" t="str">
        <f>IF(B1586="","",VLOOKUP(B1586,[1]BASEDIESEL!$A$2:$AAA$11770,6))</f>
        <v>FRENTE-04</v>
      </c>
    </row>
    <row r="1587" spans="1:9" x14ac:dyDescent="0.25">
      <c r="A1587" s="7">
        <v>46184</v>
      </c>
      <c r="B1587" s="32">
        <v>3041</v>
      </c>
      <c r="C1587" s="16" t="s">
        <v>42</v>
      </c>
      <c r="D1587" s="16" t="s">
        <v>43</v>
      </c>
      <c r="E1587" s="16" t="s">
        <v>14</v>
      </c>
      <c r="F1587" s="39">
        <v>487.02600000000001</v>
      </c>
      <c r="G1587" s="16">
        <v>26</v>
      </c>
      <c r="H1587" s="29">
        <v>18.73</v>
      </c>
      <c r="I1587" s="20" t="str">
        <f>IF(B1587="","",VLOOKUP(B1587,[1]BASEDIESEL!$A$2:$AAA$11770,6))</f>
        <v>FRENTE-04</v>
      </c>
    </row>
    <row r="1588" spans="1:9" x14ac:dyDescent="0.25">
      <c r="A1588" s="7">
        <v>46184</v>
      </c>
      <c r="B1588" s="32">
        <v>3043</v>
      </c>
      <c r="C1588" s="16" t="s">
        <v>42</v>
      </c>
      <c r="D1588" s="16" t="s">
        <v>43</v>
      </c>
      <c r="E1588" s="16" t="s">
        <v>14</v>
      </c>
      <c r="F1588" s="39">
        <v>663.63400000000001</v>
      </c>
      <c r="G1588" s="16">
        <v>35</v>
      </c>
      <c r="H1588" s="29">
        <v>18.96</v>
      </c>
      <c r="I1588" s="20" t="str">
        <f>IF(B1588="","",VLOOKUP(B1588,[1]BASEDIESEL!$A$2:$AAA$11770,6))</f>
        <v>FRENTE-04</v>
      </c>
    </row>
    <row r="1589" spans="1:9" x14ac:dyDescent="0.25">
      <c r="A1589" s="7">
        <v>46184</v>
      </c>
      <c r="B1589" s="33">
        <v>3047</v>
      </c>
      <c r="C1589" s="17" t="s">
        <v>42</v>
      </c>
      <c r="D1589" s="17" t="s">
        <v>43</v>
      </c>
      <c r="E1589" s="17" t="s">
        <v>14</v>
      </c>
      <c r="F1589" s="40">
        <v>276.315</v>
      </c>
      <c r="G1589" s="17">
        <v>17</v>
      </c>
      <c r="H1589" s="30">
        <v>16.25</v>
      </c>
      <c r="I1589" s="20" t="str">
        <f>IF(B1589="","",VLOOKUP(B1589,[1]BASEDIESEL!$A$2:$AAA$11770,6))</f>
        <v>FRENTE-05</v>
      </c>
    </row>
    <row r="1590" spans="1:9" x14ac:dyDescent="0.25">
      <c r="A1590" s="7">
        <v>46184</v>
      </c>
      <c r="B1590" s="32">
        <v>3048</v>
      </c>
      <c r="C1590" s="16" t="s">
        <v>42</v>
      </c>
      <c r="D1590" s="16" t="s">
        <v>43</v>
      </c>
      <c r="E1590" s="16" t="s">
        <v>14</v>
      </c>
      <c r="F1590" s="39">
        <v>778.09400000000005</v>
      </c>
      <c r="G1590" s="16">
        <v>46</v>
      </c>
      <c r="H1590" s="29">
        <v>16.920000000000002</v>
      </c>
      <c r="I1590" s="20" t="str">
        <f>IF(B1590="","",VLOOKUP(B1590,[1]BASEDIESEL!$A$2:$AAA$11770,6))</f>
        <v>FRENTE-05</v>
      </c>
    </row>
    <row r="1591" spans="1:9" x14ac:dyDescent="0.25">
      <c r="A1591" s="7">
        <v>46184</v>
      </c>
      <c r="B1591" s="33">
        <v>3049</v>
      </c>
      <c r="C1591" s="17" t="s">
        <v>42</v>
      </c>
      <c r="D1591" s="17" t="s">
        <v>43</v>
      </c>
      <c r="E1591" s="17" t="s">
        <v>14</v>
      </c>
      <c r="F1591" s="40">
        <v>539.67999999999995</v>
      </c>
      <c r="G1591" s="17">
        <v>36</v>
      </c>
      <c r="H1591" s="30">
        <v>14.99</v>
      </c>
      <c r="I1591" s="20" t="str">
        <f>IF(B1591="","",VLOOKUP(B1591,[1]BASEDIESEL!$A$2:$AAA$11770,6))</f>
        <v>FRENTE-05</v>
      </c>
    </row>
    <row r="1592" spans="1:9" x14ac:dyDescent="0.25">
      <c r="A1592" s="7">
        <v>46184</v>
      </c>
      <c r="B1592" s="32">
        <v>3050</v>
      </c>
      <c r="C1592" s="16" t="s">
        <v>42</v>
      </c>
      <c r="D1592" s="16" t="s">
        <v>43</v>
      </c>
      <c r="E1592" s="16" t="s">
        <v>14</v>
      </c>
      <c r="F1592" s="39">
        <v>721.13099999999997</v>
      </c>
      <c r="G1592" s="16">
        <v>46</v>
      </c>
      <c r="H1592" s="29">
        <v>15.68</v>
      </c>
      <c r="I1592" s="20" t="str">
        <f>IF(B1592="","",VLOOKUP(B1592,[1]BASEDIESEL!$A$2:$AAA$11770,6))</f>
        <v>FRENTE-05</v>
      </c>
    </row>
    <row r="1593" spans="1:9" x14ac:dyDescent="0.25">
      <c r="A1593" s="7">
        <v>46184</v>
      </c>
      <c r="B1593" s="32">
        <v>3028</v>
      </c>
      <c r="C1593" s="16" t="s">
        <v>44</v>
      </c>
      <c r="D1593" s="16" t="s">
        <v>43</v>
      </c>
      <c r="E1593" s="16" t="s">
        <v>14</v>
      </c>
      <c r="F1593" s="39">
        <v>283.07799999999997</v>
      </c>
      <c r="G1593" s="16">
        <v>14</v>
      </c>
      <c r="H1593" s="29">
        <v>20.22</v>
      </c>
      <c r="I1593" s="20" t="str">
        <f>IF(B1593="","",VLOOKUP(B1593,[1]BASEDIESEL!$A$2:$AAA$11770,6))</f>
        <v>FRENTE-06</v>
      </c>
    </row>
    <row r="1594" spans="1:9" x14ac:dyDescent="0.25">
      <c r="A1594" s="7">
        <v>46184</v>
      </c>
      <c r="B1594" s="32">
        <v>3034</v>
      </c>
      <c r="C1594" s="16" t="s">
        <v>44</v>
      </c>
      <c r="D1594" s="16" t="s">
        <v>43</v>
      </c>
      <c r="E1594" s="16" t="s">
        <v>14</v>
      </c>
      <c r="F1594" s="39">
        <v>188.53</v>
      </c>
      <c r="G1594" s="16">
        <v>8</v>
      </c>
      <c r="H1594" s="29">
        <v>23.57</v>
      </c>
      <c r="I1594" s="20" t="str">
        <f>IF(B1594="","",VLOOKUP(B1594,[1]BASEDIESEL!$A$2:$AAA$11770,6))</f>
        <v>FRENTE-06</v>
      </c>
    </row>
    <row r="1595" spans="1:9" x14ac:dyDescent="0.25">
      <c r="A1595" s="7">
        <v>46184</v>
      </c>
      <c r="B1595" s="33">
        <v>3042</v>
      </c>
      <c r="C1595" s="17" t="s">
        <v>42</v>
      </c>
      <c r="D1595" s="17" t="s">
        <v>43</v>
      </c>
      <c r="E1595" s="17" t="s">
        <v>14</v>
      </c>
      <c r="F1595" s="40">
        <v>100.947</v>
      </c>
      <c r="G1595" s="17">
        <v>7</v>
      </c>
      <c r="H1595" s="30">
        <v>14.42</v>
      </c>
      <c r="I1595" s="20" t="str">
        <f>IF(B1595="","",VLOOKUP(B1595,[1]BASEDIESEL!$A$2:$AAA$11770,6))</f>
        <v>FRENTE-06</v>
      </c>
    </row>
    <row r="1596" spans="1:9" x14ac:dyDescent="0.25">
      <c r="A1596" s="7">
        <v>46184</v>
      </c>
      <c r="B1596" s="32">
        <v>3046</v>
      </c>
      <c r="C1596" s="16" t="s">
        <v>42</v>
      </c>
      <c r="D1596" s="16" t="s">
        <v>43</v>
      </c>
      <c r="E1596" s="16" t="s">
        <v>14</v>
      </c>
      <c r="F1596" s="39">
        <v>43.005000000000003</v>
      </c>
      <c r="G1596" s="16">
        <v>2</v>
      </c>
      <c r="H1596" s="29">
        <v>21.5</v>
      </c>
      <c r="I1596" s="20" t="str">
        <f>IF(B1596="","",VLOOKUP(B1596,[1]BASEDIESEL!$A$2:$AAA$11770,6))</f>
        <v>FRENTE-06</v>
      </c>
    </row>
    <row r="1597" spans="1:9" x14ac:dyDescent="0.25">
      <c r="A1597" s="7">
        <v>46184</v>
      </c>
      <c r="B1597" s="33">
        <v>3030</v>
      </c>
      <c r="C1597" s="17" t="s">
        <v>44</v>
      </c>
      <c r="D1597" s="17" t="s">
        <v>43</v>
      </c>
      <c r="E1597" s="17" t="s">
        <v>14</v>
      </c>
      <c r="F1597" s="40">
        <v>82.745999999999995</v>
      </c>
      <c r="G1597" s="17">
        <v>6</v>
      </c>
      <c r="H1597" s="30">
        <v>13.79</v>
      </c>
      <c r="I1597" s="20" t="str">
        <f>IF(B1597="","",VLOOKUP(B1597,[1]BASEDIESEL!$A$2:$AAA$11770,6))</f>
        <v>FRENTE-07</v>
      </c>
    </row>
    <row r="1598" spans="1:9" x14ac:dyDescent="0.25">
      <c r="A1598" s="7">
        <v>46184</v>
      </c>
      <c r="B1598" s="32">
        <v>3032</v>
      </c>
      <c r="C1598" s="16" t="s">
        <v>44</v>
      </c>
      <c r="D1598" s="16" t="s">
        <v>43</v>
      </c>
      <c r="E1598" s="16" t="s">
        <v>14</v>
      </c>
      <c r="F1598" s="39">
        <v>86.665000000000006</v>
      </c>
      <c r="G1598" s="16">
        <v>5</v>
      </c>
      <c r="H1598" s="29">
        <v>17.329999999999998</v>
      </c>
      <c r="I1598" s="20" t="str">
        <f>IF(B1598="","",VLOOKUP(B1598,[1]BASEDIESEL!$A$2:$AAA$11770,6))</f>
        <v>FRENTE-06</v>
      </c>
    </row>
    <row r="1599" spans="1:9" x14ac:dyDescent="0.25">
      <c r="A1599" s="7">
        <v>46184</v>
      </c>
      <c r="B1599" s="33">
        <v>3044</v>
      </c>
      <c r="C1599" s="17" t="s">
        <v>42</v>
      </c>
      <c r="D1599" s="17" t="s">
        <v>43</v>
      </c>
      <c r="E1599" s="17" t="s">
        <v>14</v>
      </c>
      <c r="F1599" s="40">
        <v>448.45699999999999</v>
      </c>
      <c r="G1599" s="17">
        <v>20</v>
      </c>
      <c r="H1599" s="30">
        <v>22.42</v>
      </c>
      <c r="I1599" s="20" t="str">
        <f>IF(B1599="","",VLOOKUP(B1599,[1]BASEDIESEL!$A$2:$AAA$11770,6))</f>
        <v>FRENTE-07</v>
      </c>
    </row>
    <row r="1600" spans="1:9" x14ac:dyDescent="0.25">
      <c r="A1600" s="7">
        <v>46184</v>
      </c>
      <c r="B1600" s="33">
        <v>3033</v>
      </c>
      <c r="C1600" s="17" t="s">
        <v>44</v>
      </c>
      <c r="D1600" s="17" t="s">
        <v>43</v>
      </c>
      <c r="E1600" s="17" t="s">
        <v>14</v>
      </c>
      <c r="F1600" s="40">
        <v>406.47199999999998</v>
      </c>
      <c r="G1600" s="17">
        <v>19</v>
      </c>
      <c r="H1600" s="30">
        <v>21.39</v>
      </c>
      <c r="I1600" s="20" t="str">
        <f>IF(B1600="","",VLOOKUP(B1600,[1]BASEDIESEL!$A$2:$AAA$11770,6))</f>
        <v>FRENTE-07</v>
      </c>
    </row>
    <row r="1601" spans="1:9" x14ac:dyDescent="0.25">
      <c r="A1601" s="7">
        <v>46185</v>
      </c>
      <c r="B1601" s="32">
        <v>3051</v>
      </c>
      <c r="C1601" s="16" t="s">
        <v>45</v>
      </c>
      <c r="D1601" s="16" t="s">
        <v>219</v>
      </c>
      <c r="E1601" s="16" t="s">
        <v>220</v>
      </c>
      <c r="F1601" s="39">
        <v>581.99300000000005</v>
      </c>
      <c r="G1601" s="16">
        <v>36</v>
      </c>
      <c r="H1601" s="29">
        <v>16.170000000000002</v>
      </c>
      <c r="I1601" s="20" t="str">
        <f>IF(B1601="","",VLOOKUP(B1601,[1]BASEDIESEL!$A$2:$AAA$11770,6))</f>
        <v>FRENTE-01</v>
      </c>
    </row>
    <row r="1602" spans="1:9" x14ac:dyDescent="0.25">
      <c r="A1602" s="7">
        <v>46185</v>
      </c>
      <c r="B1602" s="33">
        <v>3052</v>
      </c>
      <c r="C1602" s="17" t="s">
        <v>45</v>
      </c>
      <c r="D1602" s="17" t="s">
        <v>219</v>
      </c>
      <c r="E1602" s="17" t="s">
        <v>220</v>
      </c>
      <c r="F1602" s="40">
        <v>514.04</v>
      </c>
      <c r="G1602" s="17">
        <v>31</v>
      </c>
      <c r="H1602" s="30">
        <v>16.579999999999998</v>
      </c>
      <c r="I1602" s="20" t="str">
        <f>IF(B1602="","",VLOOKUP(B1602,[1]BASEDIESEL!$A$2:$AAA$11770,6))</f>
        <v>FRENTE-01</v>
      </c>
    </row>
    <row r="1603" spans="1:9" x14ac:dyDescent="0.25">
      <c r="A1603" s="7">
        <v>46185</v>
      </c>
      <c r="B1603" s="32">
        <v>3053</v>
      </c>
      <c r="C1603" s="16" t="s">
        <v>45</v>
      </c>
      <c r="D1603" s="16" t="s">
        <v>219</v>
      </c>
      <c r="E1603" s="16" t="s">
        <v>220</v>
      </c>
      <c r="F1603" s="39">
        <v>503.75400000000002</v>
      </c>
      <c r="G1603" s="16">
        <v>29</v>
      </c>
      <c r="H1603" s="29">
        <v>17.37</v>
      </c>
      <c r="I1603" s="20" t="str">
        <f>IF(B1603="","",VLOOKUP(B1603,[1]BASEDIESEL!$A$2:$AAA$11770,6))</f>
        <v>FRENTE-01</v>
      </c>
    </row>
    <row r="1604" spans="1:9" x14ac:dyDescent="0.25">
      <c r="A1604" s="7">
        <v>46185</v>
      </c>
      <c r="B1604" s="33">
        <v>3054</v>
      </c>
      <c r="C1604" s="17" t="s">
        <v>45</v>
      </c>
      <c r="D1604" s="17" t="s">
        <v>219</v>
      </c>
      <c r="E1604" s="17" t="s">
        <v>220</v>
      </c>
      <c r="F1604" s="40">
        <v>757.43299999999999</v>
      </c>
      <c r="G1604" s="17">
        <v>45</v>
      </c>
      <c r="H1604" s="30">
        <v>16.829999999999998</v>
      </c>
      <c r="I1604" s="20" t="str">
        <f>IF(B1604="","",VLOOKUP(B1604,[1]BASEDIESEL!$A$2:$AAA$11770,6))</f>
        <v>FRENTE-01</v>
      </c>
    </row>
    <row r="1605" spans="1:9" x14ac:dyDescent="0.25">
      <c r="A1605" s="7">
        <v>46185</v>
      </c>
      <c r="B1605" s="32">
        <v>3019</v>
      </c>
      <c r="C1605" s="16" t="s">
        <v>42</v>
      </c>
      <c r="D1605" s="16" t="s">
        <v>43</v>
      </c>
      <c r="E1605" s="16" t="s">
        <v>14</v>
      </c>
      <c r="F1605" s="39">
        <v>338.125</v>
      </c>
      <c r="G1605" s="16">
        <v>19</v>
      </c>
      <c r="H1605" s="29">
        <v>17.8</v>
      </c>
      <c r="I1605" s="20" t="str">
        <f>IF(B1605="","",VLOOKUP(B1605,[1]BASEDIESEL!$A$2:$AAA$11770,6))</f>
        <v>FRENTE-02</v>
      </c>
    </row>
    <row r="1606" spans="1:9" x14ac:dyDescent="0.25">
      <c r="A1606" s="7">
        <v>46185</v>
      </c>
      <c r="B1606" s="33">
        <v>3020</v>
      </c>
      <c r="C1606" s="17" t="s">
        <v>42</v>
      </c>
      <c r="D1606" s="17" t="s">
        <v>43</v>
      </c>
      <c r="E1606" s="17" t="s">
        <v>14</v>
      </c>
      <c r="F1606" s="40">
        <v>319.27999999999997</v>
      </c>
      <c r="G1606" s="17">
        <v>17</v>
      </c>
      <c r="H1606" s="30">
        <v>18.78</v>
      </c>
      <c r="I1606" s="20" t="str">
        <f>IF(B1606="","",VLOOKUP(B1606,[1]BASEDIESEL!$A$2:$AAA$11770,6))</f>
        <v>FRENTE-02</v>
      </c>
    </row>
    <row r="1607" spans="1:9" x14ac:dyDescent="0.25">
      <c r="A1607" s="7">
        <v>46185</v>
      </c>
      <c r="B1607" s="32">
        <v>3021</v>
      </c>
      <c r="C1607" s="16" t="s">
        <v>42</v>
      </c>
      <c r="D1607" s="16" t="s">
        <v>43</v>
      </c>
      <c r="E1607" s="16" t="s">
        <v>14</v>
      </c>
      <c r="F1607" s="39">
        <v>347.44499999999999</v>
      </c>
      <c r="G1607" s="16">
        <v>20</v>
      </c>
      <c r="H1607" s="29">
        <v>17.37</v>
      </c>
      <c r="I1607" s="20" t="str">
        <f>IF(B1607="","",VLOOKUP(B1607,[1]BASEDIESEL!$A$2:$AAA$11770,6))</f>
        <v>FRENTE-02</v>
      </c>
    </row>
    <row r="1608" spans="1:9" x14ac:dyDescent="0.25">
      <c r="A1608" s="7">
        <v>46185</v>
      </c>
      <c r="B1608" s="33">
        <v>3022</v>
      </c>
      <c r="C1608" s="17" t="s">
        <v>42</v>
      </c>
      <c r="D1608" s="17" t="s">
        <v>43</v>
      </c>
      <c r="E1608" s="17" t="s">
        <v>14</v>
      </c>
      <c r="F1608" s="40">
        <v>363.63</v>
      </c>
      <c r="G1608" s="17">
        <v>18</v>
      </c>
      <c r="H1608" s="30">
        <v>20.2</v>
      </c>
      <c r="I1608" s="20" t="str">
        <f>IF(B1608="","",VLOOKUP(B1608,[1]BASEDIESEL!$A$2:$AAA$11770,6))</f>
        <v>FRENTE-02</v>
      </c>
    </row>
    <row r="1609" spans="1:9" x14ac:dyDescent="0.25">
      <c r="A1609" s="7">
        <v>46185</v>
      </c>
      <c r="B1609" s="32">
        <v>3023</v>
      </c>
      <c r="C1609" s="16" t="s">
        <v>42</v>
      </c>
      <c r="D1609" s="16" t="s">
        <v>43</v>
      </c>
      <c r="E1609" s="16" t="s">
        <v>14</v>
      </c>
      <c r="F1609" s="39">
        <v>397.89</v>
      </c>
      <c r="G1609" s="16">
        <v>26</v>
      </c>
      <c r="H1609" s="29">
        <v>15.3</v>
      </c>
      <c r="I1609" s="20" t="str">
        <f>IF(B1609="","",VLOOKUP(B1609,[1]BASEDIESEL!$A$2:$AAA$11770,6))</f>
        <v>FRENTE-03</v>
      </c>
    </row>
    <row r="1610" spans="1:9" x14ac:dyDescent="0.25">
      <c r="A1610" s="7">
        <v>46185</v>
      </c>
      <c r="B1610" s="33">
        <v>3024</v>
      </c>
      <c r="C1610" s="17" t="s">
        <v>42</v>
      </c>
      <c r="D1610" s="17" t="s">
        <v>43</v>
      </c>
      <c r="E1610" s="17" t="s">
        <v>14</v>
      </c>
      <c r="F1610" s="40">
        <v>324.05799999999999</v>
      </c>
      <c r="G1610" s="17">
        <v>20</v>
      </c>
      <c r="H1610" s="30">
        <v>16.2</v>
      </c>
      <c r="I1610" s="20" t="str">
        <f>IF(B1610="","",VLOOKUP(B1610,[1]BASEDIESEL!$A$2:$AAA$11770,6))</f>
        <v>FRENTE-03</v>
      </c>
    </row>
    <row r="1611" spans="1:9" x14ac:dyDescent="0.25">
      <c r="A1611" s="7">
        <v>46185</v>
      </c>
      <c r="B1611" s="32">
        <v>3025</v>
      </c>
      <c r="C1611" s="16" t="s">
        <v>42</v>
      </c>
      <c r="D1611" s="16" t="s">
        <v>43</v>
      </c>
      <c r="E1611" s="16" t="s">
        <v>14</v>
      </c>
      <c r="F1611" s="39">
        <v>674.88400000000001</v>
      </c>
      <c r="G1611" s="16">
        <v>35</v>
      </c>
      <c r="H1611" s="29">
        <v>19.28</v>
      </c>
      <c r="I1611" s="20" t="str">
        <f>IF(B1611="","",VLOOKUP(B1611,[1]BASEDIESEL!$A$2:$AAA$11770,6))</f>
        <v>FRENTE-03</v>
      </c>
    </row>
    <row r="1612" spans="1:9" x14ac:dyDescent="0.25">
      <c r="A1612" s="7">
        <v>46185</v>
      </c>
      <c r="B1612" s="33">
        <v>3026</v>
      </c>
      <c r="C1612" s="17" t="s">
        <v>42</v>
      </c>
      <c r="D1612" s="17" t="s">
        <v>43</v>
      </c>
      <c r="E1612" s="17" t="s">
        <v>14</v>
      </c>
      <c r="F1612" s="40">
        <v>521.24800000000005</v>
      </c>
      <c r="G1612" s="17">
        <v>27</v>
      </c>
      <c r="H1612" s="30">
        <v>19.309999999999999</v>
      </c>
      <c r="I1612" s="20" t="str">
        <f>IF(B1612="","",VLOOKUP(B1612,[1]BASEDIESEL!$A$2:$AAA$11770,6))</f>
        <v>FRENTE-03</v>
      </c>
    </row>
    <row r="1613" spans="1:9" x14ac:dyDescent="0.25">
      <c r="A1613" s="7">
        <v>46185</v>
      </c>
      <c r="B1613" s="33">
        <v>3035</v>
      </c>
      <c r="C1613" s="17" t="s">
        <v>44</v>
      </c>
      <c r="D1613" s="17" t="s">
        <v>43</v>
      </c>
      <c r="E1613" s="17" t="s">
        <v>14</v>
      </c>
      <c r="F1613" s="40">
        <v>430.01299999999998</v>
      </c>
      <c r="G1613" s="17">
        <v>24</v>
      </c>
      <c r="H1613" s="30">
        <v>17.920000000000002</v>
      </c>
      <c r="I1613" s="20" t="str">
        <f>IF(B1613="","",VLOOKUP(B1613,[1]BASEDIESEL!$A$2:$AAA$11770,6))</f>
        <v>FRENTE-04</v>
      </c>
    </row>
    <row r="1614" spans="1:9" x14ac:dyDescent="0.25">
      <c r="A1614" s="7">
        <v>46185</v>
      </c>
      <c r="B1614" s="32">
        <v>3041</v>
      </c>
      <c r="C1614" s="16" t="s">
        <v>42</v>
      </c>
      <c r="D1614" s="16" t="s">
        <v>43</v>
      </c>
      <c r="E1614" s="16" t="s">
        <v>14</v>
      </c>
      <c r="F1614" s="39">
        <v>517.56200000000001</v>
      </c>
      <c r="G1614" s="16">
        <v>27</v>
      </c>
      <c r="H1614" s="29">
        <v>19.170000000000002</v>
      </c>
      <c r="I1614" s="20" t="str">
        <f>IF(B1614="","",VLOOKUP(B1614,[1]BASEDIESEL!$A$2:$AAA$11770,6))</f>
        <v>FRENTE-04</v>
      </c>
    </row>
    <row r="1615" spans="1:9" x14ac:dyDescent="0.25">
      <c r="A1615" s="7">
        <v>46185</v>
      </c>
      <c r="B1615" s="32">
        <v>3043</v>
      </c>
      <c r="C1615" s="16" t="s">
        <v>42</v>
      </c>
      <c r="D1615" s="16" t="s">
        <v>43</v>
      </c>
      <c r="E1615" s="16" t="s">
        <v>14</v>
      </c>
      <c r="F1615" s="39">
        <v>583.36500000000001</v>
      </c>
      <c r="G1615" s="16">
        <v>29</v>
      </c>
      <c r="H1615" s="29">
        <v>20.12</v>
      </c>
      <c r="I1615" s="20" t="str">
        <f>IF(B1615="","",VLOOKUP(B1615,[1]BASEDIESEL!$A$2:$AAA$11770,6))</f>
        <v>FRENTE-04</v>
      </c>
    </row>
    <row r="1616" spans="1:9" x14ac:dyDescent="0.25">
      <c r="A1616" s="7">
        <v>46185</v>
      </c>
      <c r="B1616" s="32">
        <v>3047</v>
      </c>
      <c r="C1616" s="16" t="s">
        <v>42</v>
      </c>
      <c r="D1616" s="16" t="s">
        <v>43</v>
      </c>
      <c r="E1616" s="16" t="s">
        <v>14</v>
      </c>
      <c r="F1616" s="39">
        <v>609.31100000000004</v>
      </c>
      <c r="G1616" s="16">
        <v>37</v>
      </c>
      <c r="H1616" s="29">
        <v>16.47</v>
      </c>
      <c r="I1616" s="20" t="str">
        <f>IF(B1616="","",VLOOKUP(B1616,[1]BASEDIESEL!$A$2:$AAA$11770,6))</f>
        <v>FRENTE-05</v>
      </c>
    </row>
    <row r="1617" spans="1:9" x14ac:dyDescent="0.25">
      <c r="A1617" s="7">
        <v>46185</v>
      </c>
      <c r="B1617" s="33">
        <v>3048</v>
      </c>
      <c r="C1617" s="17" t="s">
        <v>42</v>
      </c>
      <c r="D1617" s="17" t="s">
        <v>43</v>
      </c>
      <c r="E1617" s="17" t="s">
        <v>14</v>
      </c>
      <c r="F1617" s="40">
        <v>435.82100000000003</v>
      </c>
      <c r="G1617" s="17">
        <v>26</v>
      </c>
      <c r="H1617" s="30">
        <v>16.760000000000002</v>
      </c>
      <c r="I1617" s="20" t="str">
        <f>IF(B1617="","",VLOOKUP(B1617,[1]BASEDIESEL!$A$2:$AAA$11770,6))</f>
        <v>FRENTE-05</v>
      </c>
    </row>
    <row r="1618" spans="1:9" x14ac:dyDescent="0.25">
      <c r="A1618" s="7">
        <v>46185</v>
      </c>
      <c r="B1618" s="32">
        <v>3049</v>
      </c>
      <c r="C1618" s="16" t="s">
        <v>42</v>
      </c>
      <c r="D1618" s="16" t="s">
        <v>43</v>
      </c>
      <c r="E1618" s="16" t="s">
        <v>14</v>
      </c>
      <c r="F1618" s="39">
        <v>494.863</v>
      </c>
      <c r="G1618" s="16">
        <v>31</v>
      </c>
      <c r="H1618" s="29">
        <v>15.96</v>
      </c>
      <c r="I1618" s="20" t="str">
        <f>IF(B1618="","",VLOOKUP(B1618,[1]BASEDIESEL!$A$2:$AAA$11770,6))</f>
        <v>FRENTE-05</v>
      </c>
    </row>
    <row r="1619" spans="1:9" x14ac:dyDescent="0.25">
      <c r="A1619" s="7">
        <v>46185</v>
      </c>
      <c r="B1619" s="33">
        <v>3050</v>
      </c>
      <c r="C1619" s="17" t="s">
        <v>42</v>
      </c>
      <c r="D1619" s="17" t="s">
        <v>43</v>
      </c>
      <c r="E1619" s="17" t="s">
        <v>14</v>
      </c>
      <c r="F1619" s="40">
        <v>320.72500000000002</v>
      </c>
      <c r="G1619" s="17">
        <v>21</v>
      </c>
      <c r="H1619" s="30">
        <v>15.27</v>
      </c>
      <c r="I1619" s="20" t="str">
        <f>IF(B1619="","",VLOOKUP(B1619,[1]BASEDIESEL!$A$2:$AAA$11770,6))</f>
        <v>FRENTE-05</v>
      </c>
    </row>
    <row r="1620" spans="1:9" x14ac:dyDescent="0.25">
      <c r="A1620" s="7">
        <v>46185</v>
      </c>
      <c r="B1620" s="32">
        <v>3028</v>
      </c>
      <c r="C1620" s="16" t="s">
        <v>44</v>
      </c>
      <c r="D1620" s="16" t="s">
        <v>43</v>
      </c>
      <c r="E1620" s="16" t="s">
        <v>14</v>
      </c>
      <c r="F1620" s="39">
        <v>350.96</v>
      </c>
      <c r="G1620" s="16">
        <v>18</v>
      </c>
      <c r="H1620" s="29">
        <v>19.5</v>
      </c>
      <c r="I1620" s="20" t="str">
        <f>IF(B1620="","",VLOOKUP(B1620,[1]BASEDIESEL!$A$2:$AAA$11770,6))</f>
        <v>FRENTE-06</v>
      </c>
    </row>
    <row r="1621" spans="1:9" x14ac:dyDescent="0.25">
      <c r="A1621" s="7">
        <v>46185</v>
      </c>
      <c r="B1621" s="32">
        <v>3034</v>
      </c>
      <c r="C1621" s="16" t="s">
        <v>44</v>
      </c>
      <c r="D1621" s="16" t="s">
        <v>43</v>
      </c>
      <c r="E1621" s="16" t="s">
        <v>14</v>
      </c>
      <c r="F1621" s="39">
        <v>254.155</v>
      </c>
      <c r="G1621" s="16">
        <v>12</v>
      </c>
      <c r="H1621" s="29">
        <v>21.18</v>
      </c>
      <c r="I1621" s="20" t="str">
        <f>IF(B1621="","",VLOOKUP(B1621,[1]BASEDIESEL!$A$2:$AAA$11770,6))</f>
        <v>FRENTE-06</v>
      </c>
    </row>
    <row r="1622" spans="1:9" x14ac:dyDescent="0.25">
      <c r="A1622" s="7">
        <v>46185</v>
      </c>
      <c r="B1622" s="33">
        <v>3042</v>
      </c>
      <c r="C1622" s="17" t="s">
        <v>42</v>
      </c>
      <c r="D1622" s="17" t="s">
        <v>43</v>
      </c>
      <c r="E1622" s="17" t="s">
        <v>14</v>
      </c>
      <c r="F1622" s="40">
        <v>188.035</v>
      </c>
      <c r="G1622" s="17">
        <v>11</v>
      </c>
      <c r="H1622" s="30">
        <v>17.09</v>
      </c>
      <c r="I1622" s="20" t="str">
        <f>IF(B1622="","",VLOOKUP(B1622,[1]BASEDIESEL!$A$2:$AAA$11770,6))</f>
        <v>FRENTE-06</v>
      </c>
    </row>
    <row r="1623" spans="1:9" x14ac:dyDescent="0.25">
      <c r="A1623" s="7">
        <v>46185</v>
      </c>
      <c r="B1623" s="33">
        <v>3030</v>
      </c>
      <c r="C1623" s="17" t="s">
        <v>44</v>
      </c>
      <c r="D1623" s="17" t="s">
        <v>43</v>
      </c>
      <c r="E1623" s="17" t="s">
        <v>14</v>
      </c>
      <c r="F1623" s="40">
        <v>209.739</v>
      </c>
      <c r="G1623" s="17">
        <v>13</v>
      </c>
      <c r="H1623" s="30">
        <v>16.13</v>
      </c>
      <c r="I1623" s="20" t="str">
        <f>IF(B1623="","",VLOOKUP(B1623,[1]BASEDIESEL!$A$2:$AAA$11770,6))</f>
        <v>FRENTE-07</v>
      </c>
    </row>
    <row r="1624" spans="1:9" x14ac:dyDescent="0.25">
      <c r="A1624" s="7">
        <v>46185</v>
      </c>
      <c r="B1624" s="32">
        <v>3032</v>
      </c>
      <c r="C1624" s="16" t="s">
        <v>44</v>
      </c>
      <c r="D1624" s="16" t="s">
        <v>43</v>
      </c>
      <c r="E1624" s="16" t="s">
        <v>14</v>
      </c>
      <c r="F1624" s="39">
        <v>188.327</v>
      </c>
      <c r="G1624" s="16">
        <v>10</v>
      </c>
      <c r="H1624" s="29">
        <v>18.829999999999998</v>
      </c>
      <c r="I1624" s="20" t="str">
        <f>IF(B1624="","",VLOOKUP(B1624,[1]BASEDIESEL!$A$2:$AAA$11770,6))</f>
        <v>FRENTE-06</v>
      </c>
    </row>
    <row r="1625" spans="1:9" x14ac:dyDescent="0.25">
      <c r="A1625" s="7">
        <v>46185</v>
      </c>
      <c r="B1625" s="33">
        <v>3044</v>
      </c>
      <c r="C1625" s="17" t="s">
        <v>42</v>
      </c>
      <c r="D1625" s="17" t="s">
        <v>43</v>
      </c>
      <c r="E1625" s="17" t="s">
        <v>14</v>
      </c>
      <c r="F1625" s="40">
        <v>205.46199999999999</v>
      </c>
      <c r="G1625" s="17">
        <v>10</v>
      </c>
      <c r="H1625" s="30">
        <v>20.55</v>
      </c>
      <c r="I1625" s="20" t="str">
        <f>IF(B1625="","",VLOOKUP(B1625,[1]BASEDIESEL!$A$2:$AAA$11770,6))</f>
        <v>FRENTE-07</v>
      </c>
    </row>
    <row r="1626" spans="1:9" x14ac:dyDescent="0.25">
      <c r="A1626" s="7">
        <v>46185</v>
      </c>
      <c r="B1626" s="33">
        <v>3033</v>
      </c>
      <c r="C1626" s="17" t="s">
        <v>44</v>
      </c>
      <c r="D1626" s="17" t="s">
        <v>43</v>
      </c>
      <c r="E1626" s="17" t="s">
        <v>14</v>
      </c>
      <c r="F1626" s="40">
        <v>188.77199999999999</v>
      </c>
      <c r="G1626" s="17">
        <v>12</v>
      </c>
      <c r="H1626" s="30">
        <v>15.73</v>
      </c>
      <c r="I1626" s="20" t="str">
        <f>IF(B1626="","",VLOOKUP(B1626,[1]BASEDIESEL!$A$2:$AAA$11770,6))</f>
        <v>FRENTE-07</v>
      </c>
    </row>
    <row r="1627" spans="1:9" x14ac:dyDescent="0.25">
      <c r="A1627" s="7">
        <v>46186</v>
      </c>
      <c r="B1627" s="32">
        <v>3051</v>
      </c>
      <c r="C1627" s="16" t="s">
        <v>45</v>
      </c>
      <c r="D1627" s="16" t="s">
        <v>219</v>
      </c>
      <c r="E1627" s="16" t="s">
        <v>220</v>
      </c>
      <c r="F1627" s="39">
        <v>106.7</v>
      </c>
      <c r="G1627" s="16">
        <v>7</v>
      </c>
      <c r="H1627" s="29">
        <v>15.24</v>
      </c>
      <c r="I1627" s="20" t="str">
        <f>IF(B1627="","",VLOOKUP(B1627,[1]BASEDIESEL!$A$2:$AAA$11770,6))</f>
        <v>FRENTE-01</v>
      </c>
    </row>
    <row r="1628" spans="1:9" x14ac:dyDescent="0.25">
      <c r="A1628" s="7">
        <v>46186</v>
      </c>
      <c r="B1628" s="33">
        <v>3052</v>
      </c>
      <c r="C1628" s="17" t="s">
        <v>45</v>
      </c>
      <c r="D1628" s="17" t="s">
        <v>219</v>
      </c>
      <c r="E1628" s="17" t="s">
        <v>220</v>
      </c>
      <c r="F1628" s="40">
        <v>60.454999999999998</v>
      </c>
      <c r="G1628" s="17">
        <v>4</v>
      </c>
      <c r="H1628" s="30">
        <v>15.11</v>
      </c>
      <c r="I1628" s="20" t="str">
        <f>IF(B1628="","",VLOOKUP(B1628,[1]BASEDIESEL!$A$2:$AAA$11770,6))</f>
        <v>FRENTE-01</v>
      </c>
    </row>
    <row r="1629" spans="1:9" x14ac:dyDescent="0.25">
      <c r="A1629" s="7">
        <v>46186</v>
      </c>
      <c r="B1629" s="32">
        <v>3053</v>
      </c>
      <c r="C1629" s="16" t="s">
        <v>45</v>
      </c>
      <c r="D1629" s="16" t="s">
        <v>219</v>
      </c>
      <c r="E1629" s="16" t="s">
        <v>220</v>
      </c>
      <c r="F1629" s="39">
        <v>104.505</v>
      </c>
      <c r="G1629" s="16">
        <v>5</v>
      </c>
      <c r="H1629" s="29">
        <v>20.9</v>
      </c>
      <c r="I1629" s="20" t="str">
        <f>IF(B1629="","",VLOOKUP(B1629,[1]BASEDIESEL!$A$2:$AAA$11770,6))</f>
        <v>FRENTE-01</v>
      </c>
    </row>
    <row r="1630" spans="1:9" x14ac:dyDescent="0.25">
      <c r="A1630" s="7">
        <v>46186</v>
      </c>
      <c r="B1630" s="33">
        <v>3054</v>
      </c>
      <c r="C1630" s="17" t="s">
        <v>45</v>
      </c>
      <c r="D1630" s="17" t="s">
        <v>219</v>
      </c>
      <c r="E1630" s="17" t="s">
        <v>220</v>
      </c>
      <c r="F1630" s="40">
        <v>92.08</v>
      </c>
      <c r="G1630" s="17">
        <v>6</v>
      </c>
      <c r="H1630" s="30">
        <v>15.35</v>
      </c>
      <c r="I1630" s="20" t="str">
        <f>IF(B1630="","",VLOOKUP(B1630,[1]BASEDIESEL!$A$2:$AAA$11770,6))</f>
        <v>FRENTE-01</v>
      </c>
    </row>
    <row r="1631" spans="1:9" x14ac:dyDescent="0.25">
      <c r="A1631" s="7">
        <v>46186</v>
      </c>
      <c r="B1631" s="32">
        <v>3019</v>
      </c>
      <c r="C1631" s="16" t="s">
        <v>42</v>
      </c>
      <c r="D1631" s="16" t="s">
        <v>43</v>
      </c>
      <c r="E1631" s="16" t="s">
        <v>14</v>
      </c>
      <c r="F1631" s="39">
        <v>92.27</v>
      </c>
      <c r="G1631" s="16">
        <v>5</v>
      </c>
      <c r="H1631" s="29">
        <v>18.45</v>
      </c>
      <c r="I1631" s="20" t="str">
        <f>IF(B1631="","",VLOOKUP(B1631,[1]BASEDIESEL!$A$2:$AAA$11770,6))</f>
        <v>FRENTE-02</v>
      </c>
    </row>
    <row r="1632" spans="1:9" x14ac:dyDescent="0.25">
      <c r="A1632" s="7">
        <v>46186</v>
      </c>
      <c r="B1632" s="33">
        <v>3020</v>
      </c>
      <c r="C1632" s="17" t="s">
        <v>42</v>
      </c>
      <c r="D1632" s="17" t="s">
        <v>43</v>
      </c>
      <c r="E1632" s="17" t="s">
        <v>14</v>
      </c>
      <c r="F1632" s="40">
        <v>59.04</v>
      </c>
      <c r="G1632" s="17">
        <v>3</v>
      </c>
      <c r="H1632" s="30">
        <v>19.68</v>
      </c>
      <c r="I1632" s="20" t="str">
        <f>IF(B1632="","",VLOOKUP(B1632,[1]BASEDIESEL!$A$2:$AAA$11770,6))</f>
        <v>FRENTE-02</v>
      </c>
    </row>
    <row r="1633" spans="1:9" x14ac:dyDescent="0.25">
      <c r="A1633" s="7">
        <v>46186</v>
      </c>
      <c r="B1633" s="32">
        <v>3021</v>
      </c>
      <c r="C1633" s="16" t="s">
        <v>42</v>
      </c>
      <c r="D1633" s="16" t="s">
        <v>43</v>
      </c>
      <c r="E1633" s="16" t="s">
        <v>14</v>
      </c>
      <c r="F1633" s="39">
        <v>81.575000000000003</v>
      </c>
      <c r="G1633" s="16">
        <v>5</v>
      </c>
      <c r="H1633" s="29">
        <v>16.32</v>
      </c>
      <c r="I1633" s="20" t="str">
        <f>IF(B1633="","",VLOOKUP(B1633,[1]BASEDIESEL!$A$2:$AAA$11770,6))</f>
        <v>FRENTE-02</v>
      </c>
    </row>
    <row r="1634" spans="1:9" x14ac:dyDescent="0.25">
      <c r="A1634" s="7">
        <v>46186</v>
      </c>
      <c r="B1634" s="33">
        <v>3022</v>
      </c>
      <c r="C1634" s="17" t="s">
        <v>42</v>
      </c>
      <c r="D1634" s="17" t="s">
        <v>43</v>
      </c>
      <c r="E1634" s="17" t="s">
        <v>14</v>
      </c>
      <c r="F1634" s="40">
        <v>72.334999999999994</v>
      </c>
      <c r="G1634" s="17">
        <v>4</v>
      </c>
      <c r="H1634" s="30">
        <v>18.079999999999998</v>
      </c>
      <c r="I1634" s="20" t="str">
        <f>IF(B1634="","",VLOOKUP(B1634,[1]BASEDIESEL!$A$2:$AAA$11770,6))</f>
        <v>FRENTE-02</v>
      </c>
    </row>
    <row r="1635" spans="1:9" x14ac:dyDescent="0.25">
      <c r="A1635" s="7">
        <v>46186</v>
      </c>
      <c r="B1635" s="32">
        <v>3023</v>
      </c>
      <c r="C1635" s="16" t="s">
        <v>42</v>
      </c>
      <c r="D1635" s="16" t="s">
        <v>43</v>
      </c>
      <c r="E1635" s="16" t="s">
        <v>14</v>
      </c>
      <c r="F1635" s="39">
        <v>15.2</v>
      </c>
      <c r="G1635" s="16">
        <v>1</v>
      </c>
      <c r="H1635" s="29">
        <v>15.2</v>
      </c>
      <c r="I1635" s="20" t="str">
        <f>IF(B1635="","",VLOOKUP(B1635,[1]BASEDIESEL!$A$2:$AAA$11770,6))</f>
        <v>FRENTE-03</v>
      </c>
    </row>
    <row r="1636" spans="1:9" x14ac:dyDescent="0.25">
      <c r="A1636" s="7">
        <v>46186</v>
      </c>
      <c r="B1636" s="33">
        <v>3025</v>
      </c>
      <c r="C1636" s="17" t="s">
        <v>42</v>
      </c>
      <c r="D1636" s="17" t="s">
        <v>43</v>
      </c>
      <c r="E1636" s="17" t="s">
        <v>14</v>
      </c>
      <c r="F1636" s="40">
        <v>15.2</v>
      </c>
      <c r="G1636" s="17">
        <v>1</v>
      </c>
      <c r="H1636" s="30">
        <v>15.2</v>
      </c>
      <c r="I1636" s="20" t="str">
        <f>IF(B1636="","",VLOOKUP(B1636,[1]BASEDIESEL!$A$2:$AAA$11770,6))</f>
        <v>FRENTE-03</v>
      </c>
    </row>
    <row r="1637" spans="1:9" x14ac:dyDescent="0.25">
      <c r="A1637" s="7">
        <v>46186</v>
      </c>
      <c r="B1637" s="32">
        <v>3026</v>
      </c>
      <c r="C1637" s="16" t="s">
        <v>42</v>
      </c>
      <c r="D1637" s="16" t="s">
        <v>43</v>
      </c>
      <c r="E1637" s="16" t="s">
        <v>14</v>
      </c>
      <c r="F1637" s="39">
        <v>30.4</v>
      </c>
      <c r="G1637" s="16">
        <v>1</v>
      </c>
      <c r="H1637" s="29">
        <v>30.4</v>
      </c>
      <c r="I1637" s="20" t="str">
        <f>IF(B1637="","",VLOOKUP(B1637,[1]BASEDIESEL!$A$2:$AAA$11770,6))</f>
        <v>FRENTE-03</v>
      </c>
    </row>
    <row r="1638" spans="1:9" x14ac:dyDescent="0.25">
      <c r="A1638" s="7">
        <v>46186</v>
      </c>
      <c r="B1638" s="33">
        <v>3035</v>
      </c>
      <c r="C1638" s="17" t="s">
        <v>44</v>
      </c>
      <c r="D1638" s="17" t="s">
        <v>43</v>
      </c>
      <c r="E1638" s="17" t="s">
        <v>14</v>
      </c>
      <c r="F1638" s="40">
        <v>32.338000000000001</v>
      </c>
      <c r="G1638" s="17">
        <v>2</v>
      </c>
      <c r="H1638" s="30">
        <v>16.170000000000002</v>
      </c>
      <c r="I1638" s="20" t="str">
        <f>IF(B1638="","",VLOOKUP(B1638,[1]BASEDIESEL!$A$2:$AAA$11770,6))</f>
        <v>FRENTE-04</v>
      </c>
    </row>
    <row r="1639" spans="1:9" x14ac:dyDescent="0.25">
      <c r="A1639" s="7">
        <v>46186</v>
      </c>
      <c r="B1639" s="32">
        <v>3041</v>
      </c>
      <c r="C1639" s="16" t="s">
        <v>42</v>
      </c>
      <c r="D1639" s="16" t="s">
        <v>43</v>
      </c>
      <c r="E1639" s="16" t="s">
        <v>14</v>
      </c>
      <c r="F1639" s="39">
        <v>30.207000000000001</v>
      </c>
      <c r="G1639" s="16">
        <v>2</v>
      </c>
      <c r="H1639" s="29">
        <v>15.1</v>
      </c>
      <c r="I1639" s="20" t="str">
        <f>IF(B1639="","",VLOOKUP(B1639,[1]BASEDIESEL!$A$2:$AAA$11770,6))</f>
        <v>FRENTE-04</v>
      </c>
    </row>
    <row r="1640" spans="1:9" x14ac:dyDescent="0.25">
      <c r="A1640" s="7">
        <v>46186</v>
      </c>
      <c r="B1640" s="32">
        <v>3043</v>
      </c>
      <c r="C1640" s="16" t="s">
        <v>42</v>
      </c>
      <c r="D1640" s="16" t="s">
        <v>43</v>
      </c>
      <c r="E1640" s="16" t="s">
        <v>14</v>
      </c>
      <c r="F1640" s="39">
        <v>63.774999999999999</v>
      </c>
      <c r="G1640" s="16">
        <v>4</v>
      </c>
      <c r="H1640" s="29">
        <v>15.94</v>
      </c>
      <c r="I1640" s="20" t="str">
        <f>IF(B1640="","",VLOOKUP(B1640,[1]BASEDIESEL!$A$2:$AAA$11770,6))</f>
        <v>FRENTE-04</v>
      </c>
    </row>
    <row r="1641" spans="1:9" x14ac:dyDescent="0.25">
      <c r="A1641" s="7">
        <v>46186</v>
      </c>
      <c r="B1641" s="32">
        <v>3047</v>
      </c>
      <c r="C1641" s="16" t="s">
        <v>42</v>
      </c>
      <c r="D1641" s="16" t="s">
        <v>43</v>
      </c>
      <c r="E1641" s="16" t="s">
        <v>14</v>
      </c>
      <c r="F1641" s="39">
        <v>63.362000000000002</v>
      </c>
      <c r="G1641" s="16">
        <v>4</v>
      </c>
      <c r="H1641" s="29">
        <v>15.84</v>
      </c>
      <c r="I1641" s="20" t="str">
        <f>IF(B1641="","",VLOOKUP(B1641,[1]BASEDIESEL!$A$2:$AAA$11770,6))</f>
        <v>FRENTE-05</v>
      </c>
    </row>
    <row r="1642" spans="1:9" x14ac:dyDescent="0.25">
      <c r="A1642" s="7">
        <v>46186</v>
      </c>
      <c r="B1642" s="33">
        <v>3048</v>
      </c>
      <c r="C1642" s="17" t="s">
        <v>42</v>
      </c>
      <c r="D1642" s="17" t="s">
        <v>43</v>
      </c>
      <c r="E1642" s="17" t="s">
        <v>14</v>
      </c>
      <c r="F1642" s="40">
        <v>45.35</v>
      </c>
      <c r="G1642" s="17">
        <v>2</v>
      </c>
      <c r="H1642" s="30">
        <v>22.68</v>
      </c>
      <c r="I1642" s="20" t="str">
        <f>IF(B1642="","",VLOOKUP(B1642,[1]BASEDIESEL!$A$2:$AAA$11770,6))</f>
        <v>FRENTE-05</v>
      </c>
    </row>
    <row r="1643" spans="1:9" x14ac:dyDescent="0.25">
      <c r="A1643" s="7">
        <v>46186</v>
      </c>
      <c r="B1643" s="32">
        <v>3049</v>
      </c>
      <c r="C1643" s="16" t="s">
        <v>42</v>
      </c>
      <c r="D1643" s="16" t="s">
        <v>43</v>
      </c>
      <c r="E1643" s="16" t="s">
        <v>14</v>
      </c>
      <c r="F1643" s="39">
        <v>62.155999999999999</v>
      </c>
      <c r="G1643" s="16">
        <v>4</v>
      </c>
      <c r="H1643" s="29">
        <v>15.54</v>
      </c>
      <c r="I1643" s="20" t="str">
        <f>IF(B1643="","",VLOOKUP(B1643,[1]BASEDIESEL!$A$2:$AAA$11770,6))</f>
        <v>FRENTE-05</v>
      </c>
    </row>
    <row r="1644" spans="1:9" x14ac:dyDescent="0.25">
      <c r="A1644" s="7">
        <v>46186</v>
      </c>
      <c r="B1644" s="33">
        <v>3050</v>
      </c>
      <c r="C1644" s="17" t="s">
        <v>42</v>
      </c>
      <c r="D1644" s="17" t="s">
        <v>43</v>
      </c>
      <c r="E1644" s="17" t="s">
        <v>14</v>
      </c>
      <c r="F1644" s="40">
        <v>80.912000000000006</v>
      </c>
      <c r="G1644" s="17">
        <v>4</v>
      </c>
      <c r="H1644" s="30">
        <v>20.23</v>
      </c>
      <c r="I1644" s="20" t="str">
        <f>IF(B1644="","",VLOOKUP(B1644,[1]BASEDIESEL!$A$2:$AAA$11770,6))</f>
        <v>FRENTE-05</v>
      </c>
    </row>
    <row r="1645" spans="1:9" x14ac:dyDescent="0.25">
      <c r="A1645" s="7">
        <v>46186</v>
      </c>
      <c r="B1645" s="33">
        <v>3042</v>
      </c>
      <c r="C1645" s="17" t="s">
        <v>42</v>
      </c>
      <c r="D1645" s="17" t="s">
        <v>43</v>
      </c>
      <c r="E1645" s="17" t="s">
        <v>14</v>
      </c>
      <c r="F1645" s="40">
        <v>95.465000000000003</v>
      </c>
      <c r="G1645" s="17">
        <v>4</v>
      </c>
      <c r="H1645" s="30">
        <v>23.87</v>
      </c>
      <c r="I1645" s="20" t="str">
        <f>IF(B1645="","",VLOOKUP(B1645,[1]BASEDIESEL!$A$2:$AAA$11770,6))</f>
        <v>FRENTE-06</v>
      </c>
    </row>
    <row r="1646" spans="1:9" x14ac:dyDescent="0.25">
      <c r="A1646" s="7">
        <v>46186</v>
      </c>
      <c r="B1646" s="33">
        <v>3046</v>
      </c>
      <c r="C1646" s="17" t="s">
        <v>42</v>
      </c>
      <c r="D1646" s="17" t="s">
        <v>43</v>
      </c>
      <c r="E1646" s="17" t="s">
        <v>14</v>
      </c>
      <c r="F1646" s="40">
        <v>63.555</v>
      </c>
      <c r="G1646" s="17">
        <v>3</v>
      </c>
      <c r="H1646" s="30">
        <v>21.19</v>
      </c>
      <c r="I1646" s="20" t="str">
        <f>IF(B1646="","",VLOOKUP(B1646,[1]BASEDIESEL!$A$2:$AAA$11770,6))</f>
        <v>FRENTE-06</v>
      </c>
    </row>
    <row r="1647" spans="1:9" x14ac:dyDescent="0.25">
      <c r="A1647" s="7">
        <v>46187</v>
      </c>
      <c r="B1647" s="32">
        <v>3051</v>
      </c>
      <c r="C1647" s="16" t="s">
        <v>45</v>
      </c>
      <c r="D1647" s="16" t="s">
        <v>219</v>
      </c>
      <c r="E1647" s="16" t="s">
        <v>220</v>
      </c>
      <c r="F1647" s="39">
        <v>0</v>
      </c>
      <c r="G1647" s="16">
        <v>0</v>
      </c>
      <c r="H1647" s="29">
        <v>0</v>
      </c>
      <c r="I1647" s="20" t="str">
        <f>IF(B1647="","",VLOOKUP(B1647,[1]BASEDIESEL!$A$2:$AAA$11770,6))</f>
        <v>FRENTE-01</v>
      </c>
    </row>
    <row r="1648" spans="1:9" x14ac:dyDescent="0.25">
      <c r="A1648" s="7">
        <v>46187</v>
      </c>
      <c r="B1648" s="33">
        <v>3052</v>
      </c>
      <c r="C1648" s="17" t="s">
        <v>45</v>
      </c>
      <c r="D1648" s="17" t="s">
        <v>219</v>
      </c>
      <c r="E1648" s="17" t="s">
        <v>220</v>
      </c>
      <c r="F1648" s="39">
        <v>0</v>
      </c>
      <c r="G1648" s="16">
        <v>0</v>
      </c>
      <c r="H1648" s="29">
        <v>0</v>
      </c>
      <c r="I1648" s="20" t="str">
        <f>IF(B1648="","",VLOOKUP(B1648,[1]BASEDIESEL!$A$2:$AAA$11770,6))</f>
        <v>FRENTE-01</v>
      </c>
    </row>
    <row r="1649" spans="1:9" x14ac:dyDescent="0.25">
      <c r="A1649" s="7">
        <v>46187</v>
      </c>
      <c r="B1649" s="32">
        <v>3053</v>
      </c>
      <c r="C1649" s="16" t="s">
        <v>45</v>
      </c>
      <c r="D1649" s="16" t="s">
        <v>219</v>
      </c>
      <c r="E1649" s="16" t="s">
        <v>220</v>
      </c>
      <c r="F1649" s="39">
        <v>0</v>
      </c>
      <c r="G1649" s="16">
        <v>0</v>
      </c>
      <c r="H1649" s="29">
        <v>0</v>
      </c>
      <c r="I1649" s="20" t="str">
        <f>IF(B1649="","",VLOOKUP(B1649,[1]BASEDIESEL!$A$2:$AAA$11770,6))</f>
        <v>FRENTE-01</v>
      </c>
    </row>
    <row r="1650" spans="1:9" x14ac:dyDescent="0.25">
      <c r="A1650" s="7">
        <v>46187</v>
      </c>
      <c r="B1650" s="33">
        <v>3054</v>
      </c>
      <c r="C1650" s="17" t="s">
        <v>45</v>
      </c>
      <c r="D1650" s="17" t="s">
        <v>219</v>
      </c>
      <c r="E1650" s="17" t="s">
        <v>220</v>
      </c>
      <c r="F1650" s="39">
        <v>0</v>
      </c>
      <c r="G1650" s="16">
        <v>0</v>
      </c>
      <c r="H1650" s="29">
        <v>0</v>
      </c>
      <c r="I1650" s="20" t="str">
        <f>IF(B1650="","",VLOOKUP(B1650,[1]BASEDIESEL!$A$2:$AAA$11770,6))</f>
        <v>FRENTE-01</v>
      </c>
    </row>
    <row r="1651" spans="1:9" x14ac:dyDescent="0.25">
      <c r="A1651" s="7">
        <v>46187</v>
      </c>
      <c r="B1651" s="32">
        <v>3019</v>
      </c>
      <c r="C1651" s="16" t="s">
        <v>42</v>
      </c>
      <c r="D1651" s="16" t="s">
        <v>43</v>
      </c>
      <c r="E1651" s="16" t="s">
        <v>14</v>
      </c>
      <c r="F1651" s="39">
        <v>0</v>
      </c>
      <c r="G1651" s="16">
        <v>0</v>
      </c>
      <c r="H1651" s="29">
        <v>0</v>
      </c>
      <c r="I1651" s="20" t="str">
        <f>IF(B1651="","",VLOOKUP(B1651,[1]BASEDIESEL!$A$2:$AAA$11770,6))</f>
        <v>FRENTE-02</v>
      </c>
    </row>
    <row r="1652" spans="1:9" x14ac:dyDescent="0.25">
      <c r="A1652" s="7">
        <v>46187</v>
      </c>
      <c r="B1652" s="33">
        <v>3020</v>
      </c>
      <c r="C1652" s="17" t="s">
        <v>42</v>
      </c>
      <c r="D1652" s="17" t="s">
        <v>43</v>
      </c>
      <c r="E1652" s="17" t="s">
        <v>14</v>
      </c>
      <c r="F1652" s="39">
        <v>0</v>
      </c>
      <c r="G1652" s="16">
        <v>0</v>
      </c>
      <c r="H1652" s="29">
        <v>0</v>
      </c>
      <c r="I1652" s="20" t="str">
        <f>IF(B1652="","",VLOOKUP(B1652,[1]BASEDIESEL!$A$2:$AAA$11770,6))</f>
        <v>FRENTE-02</v>
      </c>
    </row>
    <row r="1653" spans="1:9" x14ac:dyDescent="0.25">
      <c r="A1653" s="7">
        <v>46187</v>
      </c>
      <c r="B1653" s="32">
        <v>3021</v>
      </c>
      <c r="C1653" s="16" t="s">
        <v>42</v>
      </c>
      <c r="D1653" s="16" t="s">
        <v>43</v>
      </c>
      <c r="E1653" s="16" t="s">
        <v>14</v>
      </c>
      <c r="F1653" s="39">
        <v>0</v>
      </c>
      <c r="G1653" s="16">
        <v>0</v>
      </c>
      <c r="H1653" s="29">
        <v>0</v>
      </c>
      <c r="I1653" s="20" t="str">
        <f>IF(B1653="","",VLOOKUP(B1653,[1]BASEDIESEL!$A$2:$AAA$11770,6))</f>
        <v>FRENTE-02</v>
      </c>
    </row>
    <row r="1654" spans="1:9" x14ac:dyDescent="0.25">
      <c r="A1654" s="7">
        <v>46187</v>
      </c>
      <c r="B1654" s="33">
        <v>3022</v>
      </c>
      <c r="C1654" s="17" t="s">
        <v>42</v>
      </c>
      <c r="D1654" s="17" t="s">
        <v>43</v>
      </c>
      <c r="E1654" s="17" t="s">
        <v>14</v>
      </c>
      <c r="F1654" s="39">
        <v>0</v>
      </c>
      <c r="G1654" s="16">
        <v>0</v>
      </c>
      <c r="H1654" s="29">
        <v>0</v>
      </c>
      <c r="I1654" s="20" t="str">
        <f>IF(B1654="","",VLOOKUP(B1654,[1]BASEDIESEL!$A$2:$AAA$11770,6))</f>
        <v>FRENTE-02</v>
      </c>
    </row>
    <row r="1655" spans="1:9" x14ac:dyDescent="0.25">
      <c r="A1655" s="7">
        <v>46187</v>
      </c>
      <c r="B1655" s="32">
        <v>3023</v>
      </c>
      <c r="C1655" s="16" t="s">
        <v>42</v>
      </c>
      <c r="D1655" s="16" t="s">
        <v>43</v>
      </c>
      <c r="E1655" s="16" t="s">
        <v>14</v>
      </c>
      <c r="F1655" s="39">
        <v>0</v>
      </c>
      <c r="G1655" s="16">
        <v>0</v>
      </c>
      <c r="H1655" s="29">
        <v>0</v>
      </c>
      <c r="I1655" s="20" t="str">
        <f>IF(B1655="","",VLOOKUP(B1655,[1]BASEDIESEL!$A$2:$AAA$11770,6))</f>
        <v>FRENTE-03</v>
      </c>
    </row>
    <row r="1656" spans="1:9" x14ac:dyDescent="0.25">
      <c r="A1656" s="7">
        <v>46187</v>
      </c>
      <c r="B1656" s="33">
        <v>3024</v>
      </c>
      <c r="C1656" s="17" t="s">
        <v>42</v>
      </c>
      <c r="D1656" s="17" t="s">
        <v>43</v>
      </c>
      <c r="E1656" s="17" t="s">
        <v>14</v>
      </c>
      <c r="F1656" s="39">
        <v>0</v>
      </c>
      <c r="G1656" s="16">
        <v>0</v>
      </c>
      <c r="H1656" s="29">
        <v>0</v>
      </c>
      <c r="I1656" s="20" t="str">
        <f>IF(B1656="","",VLOOKUP(B1656,[1]BASEDIESEL!$A$2:$AAA$11770,6))</f>
        <v>FRENTE-03</v>
      </c>
    </row>
    <row r="1657" spans="1:9" x14ac:dyDescent="0.25">
      <c r="A1657" s="7">
        <v>46187</v>
      </c>
      <c r="B1657" s="32">
        <v>3025</v>
      </c>
      <c r="C1657" s="16" t="s">
        <v>42</v>
      </c>
      <c r="D1657" s="16" t="s">
        <v>43</v>
      </c>
      <c r="E1657" s="16" t="s">
        <v>14</v>
      </c>
      <c r="F1657" s="39">
        <v>0</v>
      </c>
      <c r="G1657" s="16">
        <v>0</v>
      </c>
      <c r="H1657" s="29">
        <v>0</v>
      </c>
      <c r="I1657" s="20" t="str">
        <f>IF(B1657="","",VLOOKUP(B1657,[1]BASEDIESEL!$A$2:$AAA$11770,6))</f>
        <v>FRENTE-03</v>
      </c>
    </row>
    <row r="1658" spans="1:9" x14ac:dyDescent="0.25">
      <c r="A1658" s="7">
        <v>46187</v>
      </c>
      <c r="B1658" s="33">
        <v>3026</v>
      </c>
      <c r="C1658" s="17" t="s">
        <v>42</v>
      </c>
      <c r="D1658" s="17" t="s">
        <v>43</v>
      </c>
      <c r="E1658" s="17" t="s">
        <v>14</v>
      </c>
      <c r="F1658" s="39">
        <v>0</v>
      </c>
      <c r="G1658" s="16">
        <v>0</v>
      </c>
      <c r="H1658" s="29">
        <v>0</v>
      </c>
      <c r="I1658" s="20" t="str">
        <f>IF(B1658="","",VLOOKUP(B1658,[1]BASEDIESEL!$A$2:$AAA$11770,6))</f>
        <v>FRENTE-03</v>
      </c>
    </row>
    <row r="1659" spans="1:9" x14ac:dyDescent="0.25">
      <c r="A1659" s="7">
        <v>46187</v>
      </c>
      <c r="B1659" s="33">
        <v>3035</v>
      </c>
      <c r="C1659" s="17" t="s">
        <v>44</v>
      </c>
      <c r="D1659" s="17" t="s">
        <v>43</v>
      </c>
      <c r="E1659" s="17" t="s">
        <v>14</v>
      </c>
      <c r="F1659" s="39">
        <v>0</v>
      </c>
      <c r="G1659" s="16">
        <v>0</v>
      </c>
      <c r="H1659" s="29">
        <v>0</v>
      </c>
      <c r="I1659" s="20" t="str">
        <f>IF(B1659="","",VLOOKUP(B1659,[1]BASEDIESEL!$A$2:$AAA$11770,6))</f>
        <v>FRENTE-04</v>
      </c>
    </row>
    <row r="1660" spans="1:9" x14ac:dyDescent="0.25">
      <c r="A1660" s="7">
        <v>46187</v>
      </c>
      <c r="B1660" s="32">
        <v>3041</v>
      </c>
      <c r="C1660" s="16" t="s">
        <v>42</v>
      </c>
      <c r="D1660" s="16" t="s">
        <v>43</v>
      </c>
      <c r="E1660" s="16" t="s">
        <v>14</v>
      </c>
      <c r="F1660" s="39">
        <v>0</v>
      </c>
      <c r="G1660" s="16">
        <v>0</v>
      </c>
      <c r="H1660" s="29">
        <v>0</v>
      </c>
      <c r="I1660" s="20" t="str">
        <f>IF(B1660="","",VLOOKUP(B1660,[1]BASEDIESEL!$A$2:$AAA$11770,6))</f>
        <v>FRENTE-04</v>
      </c>
    </row>
    <row r="1661" spans="1:9" x14ac:dyDescent="0.25">
      <c r="A1661" s="7">
        <v>46187</v>
      </c>
      <c r="B1661" s="32">
        <v>3043</v>
      </c>
      <c r="C1661" s="16" t="s">
        <v>42</v>
      </c>
      <c r="D1661" s="16" t="s">
        <v>43</v>
      </c>
      <c r="E1661" s="16" t="s">
        <v>14</v>
      </c>
      <c r="F1661" s="39">
        <v>0</v>
      </c>
      <c r="G1661" s="16">
        <v>0</v>
      </c>
      <c r="H1661" s="29">
        <v>0</v>
      </c>
      <c r="I1661" s="20" t="str">
        <f>IF(B1661="","",VLOOKUP(B1661,[1]BASEDIESEL!$A$2:$AAA$11770,6))</f>
        <v>FRENTE-04</v>
      </c>
    </row>
    <row r="1662" spans="1:9" x14ac:dyDescent="0.25">
      <c r="A1662" s="7">
        <v>46187</v>
      </c>
      <c r="B1662" s="32">
        <v>3047</v>
      </c>
      <c r="C1662" s="16" t="s">
        <v>42</v>
      </c>
      <c r="D1662" s="16" t="s">
        <v>43</v>
      </c>
      <c r="E1662" s="16" t="s">
        <v>14</v>
      </c>
      <c r="F1662" s="39">
        <v>0</v>
      </c>
      <c r="G1662" s="16">
        <v>0</v>
      </c>
      <c r="H1662" s="29">
        <v>0</v>
      </c>
      <c r="I1662" s="20" t="str">
        <f>IF(B1662="","",VLOOKUP(B1662,[1]BASEDIESEL!$A$2:$AAA$11770,6))</f>
        <v>FRENTE-05</v>
      </c>
    </row>
    <row r="1663" spans="1:9" x14ac:dyDescent="0.25">
      <c r="A1663" s="7">
        <v>46187</v>
      </c>
      <c r="B1663" s="33">
        <v>3048</v>
      </c>
      <c r="C1663" s="17" t="s">
        <v>42</v>
      </c>
      <c r="D1663" s="17" t="s">
        <v>43</v>
      </c>
      <c r="E1663" s="17" t="s">
        <v>14</v>
      </c>
      <c r="F1663" s="39">
        <v>0</v>
      </c>
      <c r="G1663" s="16">
        <v>0</v>
      </c>
      <c r="H1663" s="29">
        <v>0</v>
      </c>
      <c r="I1663" s="20" t="str">
        <f>IF(B1663="","",VLOOKUP(B1663,[1]BASEDIESEL!$A$2:$AAA$11770,6))</f>
        <v>FRENTE-05</v>
      </c>
    </row>
    <row r="1664" spans="1:9" x14ac:dyDescent="0.25">
      <c r="A1664" s="7">
        <v>46187</v>
      </c>
      <c r="B1664" s="32">
        <v>3049</v>
      </c>
      <c r="C1664" s="16" t="s">
        <v>42</v>
      </c>
      <c r="D1664" s="16" t="s">
        <v>43</v>
      </c>
      <c r="E1664" s="16" t="s">
        <v>14</v>
      </c>
      <c r="F1664" s="39">
        <v>0</v>
      </c>
      <c r="G1664" s="16">
        <v>0</v>
      </c>
      <c r="H1664" s="29">
        <v>0</v>
      </c>
      <c r="I1664" s="20" t="str">
        <f>IF(B1664="","",VLOOKUP(B1664,[1]BASEDIESEL!$A$2:$AAA$11770,6))</f>
        <v>FRENTE-05</v>
      </c>
    </row>
    <row r="1665" spans="1:9" x14ac:dyDescent="0.25">
      <c r="A1665" s="7">
        <v>46187</v>
      </c>
      <c r="B1665" s="33">
        <v>3050</v>
      </c>
      <c r="C1665" s="17" t="s">
        <v>42</v>
      </c>
      <c r="D1665" s="17" t="s">
        <v>43</v>
      </c>
      <c r="E1665" s="17" t="s">
        <v>14</v>
      </c>
      <c r="F1665" s="39">
        <v>0</v>
      </c>
      <c r="G1665" s="16">
        <v>0</v>
      </c>
      <c r="H1665" s="29">
        <v>0</v>
      </c>
      <c r="I1665" s="20" t="str">
        <f>IF(B1665="","",VLOOKUP(B1665,[1]BASEDIESEL!$A$2:$AAA$11770,6))</f>
        <v>FRENTE-05</v>
      </c>
    </row>
    <row r="1666" spans="1:9" x14ac:dyDescent="0.25">
      <c r="A1666" s="7">
        <v>46187</v>
      </c>
      <c r="B1666" s="32">
        <v>3028</v>
      </c>
      <c r="C1666" s="16" t="s">
        <v>44</v>
      </c>
      <c r="D1666" s="16" t="s">
        <v>43</v>
      </c>
      <c r="E1666" s="16" t="s">
        <v>14</v>
      </c>
      <c r="F1666" s="39">
        <v>0</v>
      </c>
      <c r="G1666" s="16">
        <v>0</v>
      </c>
      <c r="H1666" s="29">
        <v>0</v>
      </c>
      <c r="I1666" s="20" t="str">
        <f>IF(B1666="","",VLOOKUP(B1666,[1]BASEDIESEL!$A$2:$AAA$11770,6))</f>
        <v>FRENTE-06</v>
      </c>
    </row>
    <row r="1667" spans="1:9" x14ac:dyDescent="0.25">
      <c r="A1667" s="7">
        <v>46187</v>
      </c>
      <c r="B1667" s="32">
        <v>3034</v>
      </c>
      <c r="C1667" s="16" t="s">
        <v>44</v>
      </c>
      <c r="D1667" s="16" t="s">
        <v>43</v>
      </c>
      <c r="E1667" s="16" t="s">
        <v>14</v>
      </c>
      <c r="F1667" s="39">
        <v>0</v>
      </c>
      <c r="G1667" s="16">
        <v>0</v>
      </c>
      <c r="H1667" s="29">
        <v>0</v>
      </c>
      <c r="I1667" s="20" t="str">
        <f>IF(B1667="","",VLOOKUP(B1667,[1]BASEDIESEL!$A$2:$AAA$11770,6))</f>
        <v>FRENTE-06</v>
      </c>
    </row>
    <row r="1668" spans="1:9" x14ac:dyDescent="0.25">
      <c r="A1668" s="7">
        <v>46187</v>
      </c>
      <c r="B1668" s="33">
        <v>3042</v>
      </c>
      <c r="C1668" s="17" t="s">
        <v>42</v>
      </c>
      <c r="D1668" s="17" t="s">
        <v>43</v>
      </c>
      <c r="E1668" s="17" t="s">
        <v>14</v>
      </c>
      <c r="F1668" s="39">
        <v>0</v>
      </c>
      <c r="G1668" s="16">
        <v>0</v>
      </c>
      <c r="H1668" s="29">
        <v>0</v>
      </c>
      <c r="I1668" s="20" t="str">
        <f>IF(B1668="","",VLOOKUP(B1668,[1]BASEDIESEL!$A$2:$AAA$11770,6))</f>
        <v>FRENTE-06</v>
      </c>
    </row>
    <row r="1669" spans="1:9" x14ac:dyDescent="0.25">
      <c r="A1669" s="7">
        <v>46187</v>
      </c>
      <c r="B1669" s="33">
        <v>3030</v>
      </c>
      <c r="C1669" s="17" t="s">
        <v>44</v>
      </c>
      <c r="D1669" s="17" t="s">
        <v>43</v>
      </c>
      <c r="E1669" s="17" t="s">
        <v>14</v>
      </c>
      <c r="F1669" s="39">
        <v>0</v>
      </c>
      <c r="G1669" s="16">
        <v>0</v>
      </c>
      <c r="H1669" s="29">
        <v>0</v>
      </c>
      <c r="I1669" s="20" t="str">
        <f>IF(B1669="","",VLOOKUP(B1669,[1]BASEDIESEL!$A$2:$AAA$11770,6))</f>
        <v>FRENTE-07</v>
      </c>
    </row>
    <row r="1670" spans="1:9" x14ac:dyDescent="0.25">
      <c r="A1670" s="7">
        <v>46187</v>
      </c>
      <c r="B1670" s="32">
        <v>3032</v>
      </c>
      <c r="C1670" s="16" t="s">
        <v>44</v>
      </c>
      <c r="D1670" s="16" t="s">
        <v>43</v>
      </c>
      <c r="E1670" s="16" t="s">
        <v>14</v>
      </c>
      <c r="F1670" s="39">
        <v>0</v>
      </c>
      <c r="G1670" s="16">
        <v>0</v>
      </c>
      <c r="H1670" s="29">
        <v>0</v>
      </c>
      <c r="I1670" s="20" t="str">
        <f>IF(B1670="","",VLOOKUP(B1670,[1]BASEDIESEL!$A$2:$AAA$11770,6))</f>
        <v>FRENTE-06</v>
      </c>
    </row>
    <row r="1671" spans="1:9" x14ac:dyDescent="0.25">
      <c r="A1671" s="7">
        <v>46187</v>
      </c>
      <c r="B1671" s="33">
        <v>3044</v>
      </c>
      <c r="C1671" s="17" t="s">
        <v>42</v>
      </c>
      <c r="D1671" s="17" t="s">
        <v>43</v>
      </c>
      <c r="E1671" s="17" t="s">
        <v>14</v>
      </c>
      <c r="F1671" s="39">
        <v>0</v>
      </c>
      <c r="G1671" s="16">
        <v>0</v>
      </c>
      <c r="H1671" s="29">
        <v>0</v>
      </c>
      <c r="I1671" s="20" t="str">
        <f>IF(B1671="","",VLOOKUP(B1671,[1]BASEDIESEL!$A$2:$AAA$11770,6))</f>
        <v>FRENTE-07</v>
      </c>
    </row>
    <row r="1672" spans="1:9" x14ac:dyDescent="0.25">
      <c r="A1672" s="7">
        <v>46187</v>
      </c>
      <c r="B1672" s="33">
        <v>3033</v>
      </c>
      <c r="C1672" s="17" t="s">
        <v>44</v>
      </c>
      <c r="D1672" s="17" t="s">
        <v>43</v>
      </c>
      <c r="E1672" s="17" t="s">
        <v>14</v>
      </c>
      <c r="F1672" s="39">
        <v>0</v>
      </c>
      <c r="G1672" s="16">
        <v>0</v>
      </c>
      <c r="H1672" s="29">
        <v>0</v>
      </c>
      <c r="I1672" s="20" t="str">
        <f>IF(B1672="","",VLOOKUP(B1672,[1]BASEDIESEL!$A$2:$AAA$11770,6))</f>
        <v>FRENTE-07</v>
      </c>
    </row>
    <row r="1673" spans="1:9" x14ac:dyDescent="0.25">
      <c r="A1673" s="7">
        <v>46188</v>
      </c>
      <c r="B1673" s="17">
        <v>3051</v>
      </c>
      <c r="C1673" s="17" t="s">
        <v>45</v>
      </c>
      <c r="D1673" s="17" t="s">
        <v>219</v>
      </c>
      <c r="E1673" s="17" t="s">
        <v>220</v>
      </c>
      <c r="F1673" s="40">
        <v>157.86500000000001</v>
      </c>
      <c r="G1673" s="17">
        <v>9</v>
      </c>
      <c r="H1673" s="30">
        <v>17.54</v>
      </c>
      <c r="I1673" s="20" t="str">
        <f>IF(B1673="","",VLOOKUP(B1673,[1]BASEDIESEL!$A$2:$AAA$11770,6))</f>
        <v>FRENTE-01</v>
      </c>
    </row>
    <row r="1674" spans="1:9" x14ac:dyDescent="0.25">
      <c r="A1674" s="7">
        <v>46188</v>
      </c>
      <c r="B1674" s="16">
        <v>3052</v>
      </c>
      <c r="C1674" s="16" t="s">
        <v>45</v>
      </c>
      <c r="D1674" s="16" t="s">
        <v>219</v>
      </c>
      <c r="E1674" s="16" t="s">
        <v>220</v>
      </c>
      <c r="F1674" s="39">
        <v>226.29499999999999</v>
      </c>
      <c r="G1674" s="16">
        <v>9</v>
      </c>
      <c r="H1674" s="29">
        <v>25.14</v>
      </c>
      <c r="I1674" s="20" t="str">
        <f>IF(B1674="","",VLOOKUP(B1674,[1]BASEDIESEL!$A$2:$AAA$11770,6))</f>
        <v>FRENTE-01</v>
      </c>
    </row>
    <row r="1675" spans="1:9" x14ac:dyDescent="0.25">
      <c r="A1675" s="7">
        <v>46188</v>
      </c>
      <c r="B1675" s="17">
        <v>3053</v>
      </c>
      <c r="C1675" s="17" t="s">
        <v>45</v>
      </c>
      <c r="D1675" s="17" t="s">
        <v>219</v>
      </c>
      <c r="E1675" s="17" t="s">
        <v>220</v>
      </c>
      <c r="F1675" s="40">
        <v>44</v>
      </c>
      <c r="G1675" s="17">
        <v>2</v>
      </c>
      <c r="H1675" s="30">
        <v>22</v>
      </c>
      <c r="I1675" s="20" t="str">
        <f>IF(B1675="","",VLOOKUP(B1675,[1]BASEDIESEL!$A$2:$AAA$11770,6))</f>
        <v>FRENTE-01</v>
      </c>
    </row>
    <row r="1676" spans="1:9" x14ac:dyDescent="0.25">
      <c r="A1676" s="7">
        <v>46188</v>
      </c>
      <c r="B1676" s="16">
        <v>3054</v>
      </c>
      <c r="C1676" s="16" t="s">
        <v>45</v>
      </c>
      <c r="D1676" s="16" t="s">
        <v>219</v>
      </c>
      <c r="E1676" s="16" t="s">
        <v>220</v>
      </c>
      <c r="F1676" s="39">
        <v>230.58</v>
      </c>
      <c r="G1676" s="16">
        <v>10</v>
      </c>
      <c r="H1676" s="29">
        <v>23.06</v>
      </c>
      <c r="I1676" s="20" t="str">
        <f>IF(B1676="","",VLOOKUP(B1676,[1]BASEDIESEL!$A$2:$AAA$11770,6))</f>
        <v>FRENTE-01</v>
      </c>
    </row>
    <row r="1677" spans="1:9" x14ac:dyDescent="0.25">
      <c r="A1677" s="7">
        <v>46188</v>
      </c>
      <c r="B1677" s="16">
        <v>3019</v>
      </c>
      <c r="C1677" s="16" t="s">
        <v>42</v>
      </c>
      <c r="D1677" s="16" t="s">
        <v>43</v>
      </c>
      <c r="E1677" s="16" t="s">
        <v>14</v>
      </c>
      <c r="F1677" s="39">
        <v>171.82499999999999</v>
      </c>
      <c r="G1677" s="16">
        <v>9</v>
      </c>
      <c r="H1677" s="29">
        <v>19.09</v>
      </c>
      <c r="I1677" s="20" t="str">
        <f>IF(B1677="","",VLOOKUP(B1677,[1]BASEDIESEL!$A$2:$AAA$11770,6))</f>
        <v>FRENTE-02</v>
      </c>
    </row>
    <row r="1678" spans="1:9" x14ac:dyDescent="0.25">
      <c r="A1678" s="7">
        <v>46188</v>
      </c>
      <c r="B1678" s="17">
        <v>3020</v>
      </c>
      <c r="C1678" s="17" t="s">
        <v>42</v>
      </c>
      <c r="D1678" s="17" t="s">
        <v>43</v>
      </c>
      <c r="E1678" s="17" t="s">
        <v>14</v>
      </c>
      <c r="F1678" s="40">
        <v>127.34</v>
      </c>
      <c r="G1678" s="17">
        <v>8</v>
      </c>
      <c r="H1678" s="30">
        <v>15.92</v>
      </c>
      <c r="I1678" s="20" t="str">
        <f>IF(B1678="","",VLOOKUP(B1678,[1]BASEDIESEL!$A$2:$AAA$11770,6))</f>
        <v>FRENTE-02</v>
      </c>
    </row>
    <row r="1679" spans="1:9" x14ac:dyDescent="0.25">
      <c r="A1679" s="7">
        <v>46188</v>
      </c>
      <c r="B1679" s="16">
        <v>3021</v>
      </c>
      <c r="C1679" s="16" t="s">
        <v>42</v>
      </c>
      <c r="D1679" s="16" t="s">
        <v>43</v>
      </c>
      <c r="E1679" s="16" t="s">
        <v>14</v>
      </c>
      <c r="F1679" s="39">
        <v>98.834999999999994</v>
      </c>
      <c r="G1679" s="16">
        <v>6</v>
      </c>
      <c r="H1679" s="29">
        <v>16.47</v>
      </c>
      <c r="I1679" s="20" t="str">
        <f>IF(B1679="","",VLOOKUP(B1679,[1]BASEDIESEL!$A$2:$AAA$11770,6))</f>
        <v>FRENTE-02</v>
      </c>
    </row>
    <row r="1680" spans="1:9" x14ac:dyDescent="0.25">
      <c r="A1680" s="7">
        <v>46188</v>
      </c>
      <c r="B1680" s="17">
        <v>3022</v>
      </c>
      <c r="C1680" s="17" t="s">
        <v>42</v>
      </c>
      <c r="D1680" s="17" t="s">
        <v>43</v>
      </c>
      <c r="E1680" s="17" t="s">
        <v>14</v>
      </c>
      <c r="F1680" s="40">
        <v>26.78</v>
      </c>
      <c r="G1680" s="17">
        <v>1</v>
      </c>
      <c r="H1680" s="30">
        <v>26.78</v>
      </c>
      <c r="I1680" s="20" t="str">
        <f>IF(B1680="","",VLOOKUP(B1680,[1]BASEDIESEL!$A$2:$AAA$11770,6))</f>
        <v>FRENTE-02</v>
      </c>
    </row>
    <row r="1681" spans="1:9" x14ac:dyDescent="0.25">
      <c r="A1681" s="7">
        <v>46188</v>
      </c>
      <c r="B1681" s="16">
        <v>3023</v>
      </c>
      <c r="C1681" s="16" t="s">
        <v>42</v>
      </c>
      <c r="D1681" s="16" t="s">
        <v>43</v>
      </c>
      <c r="E1681" s="16" t="s">
        <v>14</v>
      </c>
      <c r="F1681" s="39">
        <v>79.471999999999994</v>
      </c>
      <c r="G1681" s="16">
        <v>4</v>
      </c>
      <c r="H1681" s="29">
        <v>19.87</v>
      </c>
      <c r="I1681" s="20" t="str">
        <f>IF(B1681="","",VLOOKUP(B1681,[1]BASEDIESEL!$A$2:$AAA$11770,6))</f>
        <v>FRENTE-03</v>
      </c>
    </row>
    <row r="1682" spans="1:9" x14ac:dyDescent="0.25">
      <c r="A1682" s="7">
        <v>46188</v>
      </c>
      <c r="B1682" s="17">
        <v>3024</v>
      </c>
      <c r="C1682" s="17" t="s">
        <v>42</v>
      </c>
      <c r="D1682" s="17" t="s">
        <v>43</v>
      </c>
      <c r="E1682" s="17" t="s">
        <v>14</v>
      </c>
      <c r="F1682" s="40">
        <v>399.16399999999999</v>
      </c>
      <c r="G1682" s="17">
        <v>18</v>
      </c>
      <c r="H1682" s="30">
        <v>22.18</v>
      </c>
      <c r="I1682" s="20" t="str">
        <f>IF(B1682="","",VLOOKUP(B1682,[1]BASEDIESEL!$A$2:$AAA$11770,6))</f>
        <v>FRENTE-03</v>
      </c>
    </row>
    <row r="1683" spans="1:9" x14ac:dyDescent="0.25">
      <c r="A1683" s="7">
        <v>46188</v>
      </c>
      <c r="B1683" s="16">
        <v>3025</v>
      </c>
      <c r="C1683" s="16" t="s">
        <v>42</v>
      </c>
      <c r="D1683" s="16" t="s">
        <v>43</v>
      </c>
      <c r="E1683" s="16" t="s">
        <v>14</v>
      </c>
      <c r="F1683" s="39">
        <v>341.19</v>
      </c>
      <c r="G1683" s="16">
        <v>16</v>
      </c>
      <c r="H1683" s="29">
        <v>21.32</v>
      </c>
      <c r="I1683" s="20" t="str">
        <f>IF(B1683="","",VLOOKUP(B1683,[1]BASEDIESEL!$A$2:$AAA$11770,6))</f>
        <v>FRENTE-03</v>
      </c>
    </row>
    <row r="1684" spans="1:9" x14ac:dyDescent="0.25">
      <c r="A1684" s="7">
        <v>46188</v>
      </c>
      <c r="B1684" s="17">
        <v>3026</v>
      </c>
      <c r="C1684" s="17" t="s">
        <v>42</v>
      </c>
      <c r="D1684" s="17" t="s">
        <v>43</v>
      </c>
      <c r="E1684" s="17" t="s">
        <v>14</v>
      </c>
      <c r="F1684" s="40">
        <v>114.834</v>
      </c>
      <c r="G1684" s="17">
        <v>8</v>
      </c>
      <c r="H1684" s="30">
        <v>14.35</v>
      </c>
      <c r="I1684" s="20" t="str">
        <f>IF(B1684="","",VLOOKUP(B1684,[1]BASEDIESEL!$A$2:$AAA$11770,6))</f>
        <v>FRENTE-03</v>
      </c>
    </row>
    <row r="1685" spans="1:9" x14ac:dyDescent="0.25">
      <c r="A1685" s="7">
        <v>46188</v>
      </c>
      <c r="B1685" s="17">
        <v>3035</v>
      </c>
      <c r="C1685" s="17" t="s">
        <v>44</v>
      </c>
      <c r="D1685" s="17" t="s">
        <v>43</v>
      </c>
      <c r="E1685" s="17" t="s">
        <v>14</v>
      </c>
      <c r="F1685" s="40">
        <v>191.36099999999999</v>
      </c>
      <c r="G1685" s="17">
        <v>8</v>
      </c>
      <c r="H1685" s="30">
        <v>23.92</v>
      </c>
      <c r="I1685" s="20" t="str">
        <f>IF(B1685="","",VLOOKUP(B1685,[1]BASEDIESEL!$A$2:$AAA$11770,6))</f>
        <v>FRENTE-04</v>
      </c>
    </row>
    <row r="1686" spans="1:9" x14ac:dyDescent="0.25">
      <c r="A1686" s="7">
        <v>46188</v>
      </c>
      <c r="B1686" s="16">
        <v>3041</v>
      </c>
      <c r="C1686" s="16" t="s">
        <v>42</v>
      </c>
      <c r="D1686" s="16" t="s">
        <v>43</v>
      </c>
      <c r="E1686" s="16" t="s">
        <v>14</v>
      </c>
      <c r="F1686" s="39">
        <v>141.929</v>
      </c>
      <c r="G1686" s="16">
        <v>7</v>
      </c>
      <c r="H1686" s="29">
        <v>20.28</v>
      </c>
      <c r="I1686" s="20" t="str">
        <f>IF(B1686="","",VLOOKUP(B1686,[1]BASEDIESEL!$A$2:$AAA$11770,6))</f>
        <v>FRENTE-04</v>
      </c>
    </row>
    <row r="1687" spans="1:9" x14ac:dyDescent="0.25">
      <c r="A1687" s="7">
        <v>46188</v>
      </c>
      <c r="B1687" s="16">
        <v>3043</v>
      </c>
      <c r="C1687" s="16" t="s">
        <v>42</v>
      </c>
      <c r="D1687" s="16" t="s">
        <v>43</v>
      </c>
      <c r="E1687" s="16" t="s">
        <v>14</v>
      </c>
      <c r="F1687" s="39">
        <v>168.89</v>
      </c>
      <c r="G1687" s="16">
        <v>10</v>
      </c>
      <c r="H1687" s="29">
        <v>16.89</v>
      </c>
      <c r="I1687" s="20" t="str">
        <f>IF(B1687="","",VLOOKUP(B1687,[1]BASEDIESEL!$A$2:$AAA$11770,6))</f>
        <v>FRENTE-04</v>
      </c>
    </row>
    <row r="1688" spans="1:9" x14ac:dyDescent="0.25">
      <c r="A1688" s="7">
        <v>46188</v>
      </c>
      <c r="B1688" s="17">
        <v>3047</v>
      </c>
      <c r="C1688" s="17" t="s">
        <v>42</v>
      </c>
      <c r="D1688" s="17" t="s">
        <v>43</v>
      </c>
      <c r="E1688" s="17" t="s">
        <v>14</v>
      </c>
      <c r="F1688" s="40">
        <v>332.01799999999997</v>
      </c>
      <c r="G1688" s="17">
        <v>18</v>
      </c>
      <c r="H1688" s="30">
        <v>18.45</v>
      </c>
      <c r="I1688" s="20" t="str">
        <f>IF(B1688="","",VLOOKUP(B1688,[1]BASEDIESEL!$A$2:$AAA$11770,6))</f>
        <v>FRENTE-05</v>
      </c>
    </row>
    <row r="1689" spans="1:9" x14ac:dyDescent="0.25">
      <c r="A1689" s="7">
        <v>46188</v>
      </c>
      <c r="B1689" s="16">
        <v>3048</v>
      </c>
      <c r="C1689" s="16" t="s">
        <v>42</v>
      </c>
      <c r="D1689" s="16" t="s">
        <v>43</v>
      </c>
      <c r="E1689" s="16" t="s">
        <v>14</v>
      </c>
      <c r="F1689" s="39">
        <v>309.30200000000002</v>
      </c>
      <c r="G1689" s="16">
        <v>17</v>
      </c>
      <c r="H1689" s="29">
        <v>18.190000000000001</v>
      </c>
      <c r="I1689" s="20" t="str">
        <f>IF(B1689="","",VLOOKUP(B1689,[1]BASEDIESEL!$A$2:$AAA$11770,6))</f>
        <v>FRENTE-05</v>
      </c>
    </row>
    <row r="1690" spans="1:9" x14ac:dyDescent="0.25">
      <c r="A1690" s="7">
        <v>46188</v>
      </c>
      <c r="B1690" s="17">
        <v>3049</v>
      </c>
      <c r="C1690" s="17" t="s">
        <v>42</v>
      </c>
      <c r="D1690" s="17" t="s">
        <v>43</v>
      </c>
      <c r="E1690" s="17" t="s">
        <v>14</v>
      </c>
      <c r="F1690" s="40">
        <v>300.50299999999999</v>
      </c>
      <c r="G1690" s="17">
        <v>15</v>
      </c>
      <c r="H1690" s="30">
        <v>20.03</v>
      </c>
      <c r="I1690" s="20" t="str">
        <f>IF(B1690="","",VLOOKUP(B1690,[1]BASEDIESEL!$A$2:$AAA$11770,6))</f>
        <v>FRENTE-05</v>
      </c>
    </row>
    <row r="1691" spans="1:9" x14ac:dyDescent="0.25">
      <c r="A1691" s="7">
        <v>46188</v>
      </c>
      <c r="B1691" s="16">
        <v>3050</v>
      </c>
      <c r="C1691" s="16" t="s">
        <v>42</v>
      </c>
      <c r="D1691" s="16" t="s">
        <v>43</v>
      </c>
      <c r="E1691" s="16" t="s">
        <v>14</v>
      </c>
      <c r="F1691" s="39">
        <v>322.77699999999999</v>
      </c>
      <c r="G1691" s="16">
        <v>18</v>
      </c>
      <c r="H1691" s="29">
        <v>17.93</v>
      </c>
      <c r="I1691" s="20" t="str">
        <f>IF(B1691="","",VLOOKUP(B1691,[1]BASEDIESEL!$A$2:$AAA$11770,6))</f>
        <v>FRENTE-05</v>
      </c>
    </row>
    <row r="1692" spans="1:9" x14ac:dyDescent="0.25">
      <c r="A1692" s="7">
        <v>46188</v>
      </c>
      <c r="B1692" s="16">
        <v>3028</v>
      </c>
      <c r="C1692" s="16" t="s">
        <v>44</v>
      </c>
      <c r="D1692" s="16" t="s">
        <v>43</v>
      </c>
      <c r="E1692" s="16" t="s">
        <v>14</v>
      </c>
      <c r="F1692" s="39">
        <v>179.12700000000001</v>
      </c>
      <c r="G1692" s="16">
        <v>10</v>
      </c>
      <c r="H1692" s="29">
        <v>17.91</v>
      </c>
      <c r="I1692" s="20" t="str">
        <f>IF(B1692="","",VLOOKUP(B1692,[1]BASEDIESEL!$A$2:$AAA$11770,6))</f>
        <v>FRENTE-06</v>
      </c>
    </row>
    <row r="1693" spans="1:9" x14ac:dyDescent="0.25">
      <c r="A1693" s="7">
        <v>46188</v>
      </c>
      <c r="B1693" s="16">
        <v>3034</v>
      </c>
      <c r="C1693" s="16" t="s">
        <v>44</v>
      </c>
      <c r="D1693" s="16" t="s">
        <v>43</v>
      </c>
      <c r="E1693" s="16" t="s">
        <v>14</v>
      </c>
      <c r="F1693" s="39">
        <v>227.673</v>
      </c>
      <c r="G1693" s="16">
        <v>12</v>
      </c>
      <c r="H1693" s="29">
        <v>18.97</v>
      </c>
      <c r="I1693" s="20" t="str">
        <f>IF(B1693="","",VLOOKUP(B1693,[1]BASEDIESEL!$A$2:$AAA$11770,6))</f>
        <v>FRENTE-06</v>
      </c>
    </row>
    <row r="1694" spans="1:9" x14ac:dyDescent="0.25">
      <c r="A1694" s="7">
        <v>46188</v>
      </c>
      <c r="B1694" s="17">
        <v>3042</v>
      </c>
      <c r="C1694" s="17" t="s">
        <v>42</v>
      </c>
      <c r="D1694" s="17" t="s">
        <v>43</v>
      </c>
      <c r="E1694" s="17" t="s">
        <v>14</v>
      </c>
      <c r="F1694" s="40">
        <v>134.53</v>
      </c>
      <c r="G1694" s="17">
        <v>7</v>
      </c>
      <c r="H1694" s="30">
        <v>19.22</v>
      </c>
      <c r="I1694" s="20" t="str">
        <f>IF(B1694="","",VLOOKUP(B1694,[1]BASEDIESEL!$A$2:$AAA$11770,6))</f>
        <v>FRENTE-06</v>
      </c>
    </row>
    <row r="1695" spans="1:9" x14ac:dyDescent="0.25">
      <c r="A1695" s="7">
        <v>46188</v>
      </c>
      <c r="B1695" s="16">
        <v>3046</v>
      </c>
      <c r="C1695" s="16" t="s">
        <v>42</v>
      </c>
      <c r="D1695" s="16" t="s">
        <v>43</v>
      </c>
      <c r="E1695" s="16" t="s">
        <v>14</v>
      </c>
      <c r="F1695" s="39">
        <v>10.79</v>
      </c>
      <c r="G1695" s="16">
        <v>1</v>
      </c>
      <c r="H1695" s="29">
        <v>10.79</v>
      </c>
      <c r="I1695" s="20" t="str">
        <f>IF(B1695="","",VLOOKUP(B1695,[1]BASEDIESEL!$A$2:$AAA$11770,6))</f>
        <v>FRENTE-06</v>
      </c>
    </row>
    <row r="1696" spans="1:9" x14ac:dyDescent="0.25">
      <c r="A1696" s="7">
        <v>46188</v>
      </c>
      <c r="B1696" s="17">
        <v>3030</v>
      </c>
      <c r="C1696" s="17" t="s">
        <v>44</v>
      </c>
      <c r="D1696" s="17" t="s">
        <v>43</v>
      </c>
      <c r="E1696" s="17" t="s">
        <v>14</v>
      </c>
      <c r="F1696" s="40">
        <v>131.50399999999999</v>
      </c>
      <c r="G1696" s="17">
        <v>8</v>
      </c>
      <c r="H1696" s="30">
        <v>16.440000000000001</v>
      </c>
      <c r="I1696" s="20" t="str">
        <f>IF(B1696="","",VLOOKUP(B1696,[1]BASEDIESEL!$A$2:$AAA$11770,6))</f>
        <v>FRENTE-07</v>
      </c>
    </row>
    <row r="1697" spans="1:9" x14ac:dyDescent="0.25">
      <c r="A1697" s="7">
        <v>46188</v>
      </c>
      <c r="B1697" s="16">
        <v>3032</v>
      </c>
      <c r="C1697" s="16" t="s">
        <v>44</v>
      </c>
      <c r="D1697" s="16" t="s">
        <v>43</v>
      </c>
      <c r="E1697" s="16" t="s">
        <v>14</v>
      </c>
      <c r="F1697" s="39">
        <v>72.881</v>
      </c>
      <c r="G1697" s="16">
        <v>5</v>
      </c>
      <c r="H1697" s="29">
        <v>14.58</v>
      </c>
      <c r="I1697" s="20" t="str">
        <f>IF(B1697="","",VLOOKUP(B1697,[1]BASEDIESEL!$A$2:$AAA$11770,6))</f>
        <v>FRENTE-06</v>
      </c>
    </row>
    <row r="1698" spans="1:9" x14ac:dyDescent="0.25">
      <c r="A1698" s="7">
        <v>46188</v>
      </c>
      <c r="B1698" s="17">
        <v>3044</v>
      </c>
      <c r="C1698" s="17" t="s">
        <v>42</v>
      </c>
      <c r="D1698" s="17" t="s">
        <v>43</v>
      </c>
      <c r="E1698" s="17" t="s">
        <v>14</v>
      </c>
      <c r="F1698" s="40">
        <v>175.239</v>
      </c>
      <c r="G1698" s="17">
        <v>11</v>
      </c>
      <c r="H1698" s="30">
        <v>15.93</v>
      </c>
      <c r="I1698" s="20" t="str">
        <f>IF(B1698="","",VLOOKUP(B1698,[1]BASEDIESEL!$A$2:$AAA$11770,6))</f>
        <v>FRENTE-07</v>
      </c>
    </row>
    <row r="1699" spans="1:9" x14ac:dyDescent="0.25">
      <c r="A1699" s="7">
        <v>46188</v>
      </c>
      <c r="B1699" s="17">
        <v>3033</v>
      </c>
      <c r="C1699" s="17" t="s">
        <v>44</v>
      </c>
      <c r="D1699" s="17" t="s">
        <v>43</v>
      </c>
      <c r="E1699" s="17" t="s">
        <v>14</v>
      </c>
      <c r="F1699" s="40">
        <v>80.316000000000003</v>
      </c>
      <c r="G1699" s="17">
        <v>6</v>
      </c>
      <c r="H1699" s="30">
        <v>13.39</v>
      </c>
      <c r="I1699" s="20" t="str">
        <f>IF(B1699="","",VLOOKUP(B1699,[1]BASEDIESEL!$A$2:$AAA$11770,6))</f>
        <v>FRENTE-07</v>
      </c>
    </row>
    <row r="1700" spans="1:9" x14ac:dyDescent="0.25">
      <c r="A1700" s="7">
        <v>46189</v>
      </c>
      <c r="B1700" s="34">
        <v>3051</v>
      </c>
      <c r="C1700" s="16" t="s">
        <v>45</v>
      </c>
      <c r="D1700" s="16" t="s">
        <v>219</v>
      </c>
      <c r="E1700" s="16" t="s">
        <v>220</v>
      </c>
      <c r="F1700" s="39">
        <v>807.245</v>
      </c>
      <c r="G1700" s="16">
        <v>46</v>
      </c>
      <c r="H1700" s="29">
        <v>17.55</v>
      </c>
      <c r="I1700" s="20" t="str">
        <f>IF(B1700="","",VLOOKUP(B1700,[1]BASEDIESEL!$A$2:$AAA$11770,6))</f>
        <v>FRENTE-01</v>
      </c>
    </row>
    <row r="1701" spans="1:9" x14ac:dyDescent="0.25">
      <c r="A1701" s="7">
        <v>46189</v>
      </c>
      <c r="B1701" s="34">
        <v>3052</v>
      </c>
      <c r="C1701" s="17" t="s">
        <v>45</v>
      </c>
      <c r="D1701" s="17" t="s">
        <v>219</v>
      </c>
      <c r="E1701" s="17" t="s">
        <v>220</v>
      </c>
      <c r="F1701" s="40">
        <v>538.80499999999995</v>
      </c>
      <c r="G1701" s="17">
        <v>33</v>
      </c>
      <c r="H1701" s="30">
        <v>16.329999999999998</v>
      </c>
      <c r="I1701" s="20" t="str">
        <f>IF(B1701="","",VLOOKUP(B1701,[1]BASEDIESEL!$A$2:$AAA$11770,6))</f>
        <v>FRENTE-01</v>
      </c>
    </row>
    <row r="1702" spans="1:9" x14ac:dyDescent="0.25">
      <c r="A1702" s="7">
        <v>46189</v>
      </c>
      <c r="B1702" s="34">
        <v>3053</v>
      </c>
      <c r="C1702" s="16" t="s">
        <v>45</v>
      </c>
      <c r="D1702" s="16" t="s">
        <v>219</v>
      </c>
      <c r="E1702" s="16" t="s">
        <v>220</v>
      </c>
      <c r="F1702" s="39">
        <v>791.69500000000005</v>
      </c>
      <c r="G1702" s="16">
        <v>45</v>
      </c>
      <c r="H1702" s="29">
        <v>17.59</v>
      </c>
      <c r="I1702" s="20" t="str">
        <f>IF(B1702="","",VLOOKUP(B1702,[1]BASEDIESEL!$A$2:$AAA$11770,6))</f>
        <v>FRENTE-01</v>
      </c>
    </row>
    <row r="1703" spans="1:9" x14ac:dyDescent="0.25">
      <c r="A1703" s="7">
        <v>46189</v>
      </c>
      <c r="B1703" s="34">
        <v>3054</v>
      </c>
      <c r="C1703" s="17" t="s">
        <v>45</v>
      </c>
      <c r="D1703" s="17" t="s">
        <v>219</v>
      </c>
      <c r="E1703" s="17" t="s">
        <v>220</v>
      </c>
      <c r="F1703" s="40">
        <v>503.72500000000002</v>
      </c>
      <c r="G1703" s="17">
        <v>29</v>
      </c>
      <c r="H1703" s="30">
        <v>17.37</v>
      </c>
      <c r="I1703" s="20" t="str">
        <f>IF(B1703="","",VLOOKUP(B1703,[1]BASEDIESEL!$A$2:$AAA$11770,6))</f>
        <v>FRENTE-01</v>
      </c>
    </row>
    <row r="1704" spans="1:9" x14ac:dyDescent="0.25">
      <c r="A1704" s="7">
        <v>46189</v>
      </c>
      <c r="B1704" s="34">
        <v>3019</v>
      </c>
      <c r="C1704" s="16" t="s">
        <v>42</v>
      </c>
      <c r="D1704" s="16" t="s">
        <v>43</v>
      </c>
      <c r="E1704" s="16" t="s">
        <v>14</v>
      </c>
      <c r="F1704" s="39">
        <v>539.65</v>
      </c>
      <c r="G1704" s="16">
        <v>32</v>
      </c>
      <c r="H1704" s="29">
        <v>16.86</v>
      </c>
      <c r="I1704" s="20" t="str">
        <f>IF(B1704="","",VLOOKUP(B1704,[1]BASEDIESEL!$A$2:$AAA$11770,6))</f>
        <v>FRENTE-02</v>
      </c>
    </row>
    <row r="1705" spans="1:9" x14ac:dyDescent="0.25">
      <c r="A1705" s="7">
        <v>46189</v>
      </c>
      <c r="B1705" s="34">
        <v>3020</v>
      </c>
      <c r="C1705" s="17" t="s">
        <v>42</v>
      </c>
      <c r="D1705" s="17" t="s">
        <v>43</v>
      </c>
      <c r="E1705" s="17" t="s">
        <v>14</v>
      </c>
      <c r="F1705" s="40">
        <v>508.59500000000003</v>
      </c>
      <c r="G1705" s="17">
        <v>32</v>
      </c>
      <c r="H1705" s="30">
        <v>15.89</v>
      </c>
      <c r="I1705" s="20" t="str">
        <f>IF(B1705="","",VLOOKUP(B1705,[1]BASEDIESEL!$A$2:$AAA$11770,6))</f>
        <v>FRENTE-02</v>
      </c>
    </row>
    <row r="1706" spans="1:9" x14ac:dyDescent="0.25">
      <c r="A1706" s="7">
        <v>46189</v>
      </c>
      <c r="B1706" s="34">
        <v>3021</v>
      </c>
      <c r="C1706" s="16" t="s">
        <v>42</v>
      </c>
      <c r="D1706" s="16" t="s">
        <v>43</v>
      </c>
      <c r="E1706" s="16" t="s">
        <v>14</v>
      </c>
      <c r="F1706" s="39">
        <v>612.59</v>
      </c>
      <c r="G1706" s="16">
        <v>36</v>
      </c>
      <c r="H1706" s="29">
        <v>17.02</v>
      </c>
      <c r="I1706" s="20" t="str">
        <f>IF(B1706="","",VLOOKUP(B1706,[1]BASEDIESEL!$A$2:$AAA$11770,6))</f>
        <v>FRENTE-02</v>
      </c>
    </row>
    <row r="1707" spans="1:9" x14ac:dyDescent="0.25">
      <c r="A1707" s="7">
        <v>46189</v>
      </c>
      <c r="B1707" s="34">
        <v>3022</v>
      </c>
      <c r="C1707" s="17" t="s">
        <v>42</v>
      </c>
      <c r="D1707" s="17" t="s">
        <v>43</v>
      </c>
      <c r="E1707" s="17" t="s">
        <v>14</v>
      </c>
      <c r="F1707" s="40">
        <v>335.66500000000002</v>
      </c>
      <c r="G1707" s="17">
        <v>24</v>
      </c>
      <c r="H1707" s="30">
        <v>13.99</v>
      </c>
      <c r="I1707" s="20" t="str">
        <f>IF(B1707="","",VLOOKUP(B1707,[1]BASEDIESEL!$A$2:$AAA$11770,6))</f>
        <v>FRENTE-02</v>
      </c>
    </row>
    <row r="1708" spans="1:9" x14ac:dyDescent="0.25">
      <c r="A1708" s="7">
        <v>46189</v>
      </c>
      <c r="B1708" s="34">
        <v>3023</v>
      </c>
      <c r="C1708" s="16" t="s">
        <v>42</v>
      </c>
      <c r="D1708" s="16" t="s">
        <v>43</v>
      </c>
      <c r="E1708" s="16" t="s">
        <v>14</v>
      </c>
      <c r="F1708" s="39">
        <v>506.714</v>
      </c>
      <c r="G1708" s="16">
        <v>30</v>
      </c>
      <c r="H1708" s="29">
        <v>16.89</v>
      </c>
      <c r="I1708" s="20" t="str">
        <f>IF(B1708="","",VLOOKUP(B1708,[1]BASEDIESEL!$A$2:$AAA$11770,6))</f>
        <v>FRENTE-03</v>
      </c>
    </row>
    <row r="1709" spans="1:9" x14ac:dyDescent="0.25">
      <c r="A1709" s="7">
        <v>46189</v>
      </c>
      <c r="B1709" s="34">
        <v>3024</v>
      </c>
      <c r="C1709" s="17" t="s">
        <v>42</v>
      </c>
      <c r="D1709" s="17" t="s">
        <v>43</v>
      </c>
      <c r="E1709" s="17" t="s">
        <v>14</v>
      </c>
      <c r="F1709" s="40">
        <v>494.072</v>
      </c>
      <c r="G1709" s="17">
        <v>30</v>
      </c>
      <c r="H1709" s="30">
        <v>16.47</v>
      </c>
      <c r="I1709" s="20" t="str">
        <f>IF(B1709="","",VLOOKUP(B1709,[1]BASEDIESEL!$A$2:$AAA$11770,6))</f>
        <v>FRENTE-03</v>
      </c>
    </row>
    <row r="1710" spans="1:9" x14ac:dyDescent="0.25">
      <c r="A1710" s="7">
        <v>46189</v>
      </c>
      <c r="B1710" s="34">
        <v>3025</v>
      </c>
      <c r="C1710" s="16" t="s">
        <v>42</v>
      </c>
      <c r="D1710" s="16" t="s">
        <v>43</v>
      </c>
      <c r="E1710" s="16" t="s">
        <v>14</v>
      </c>
      <c r="F1710" s="39">
        <v>213.12100000000001</v>
      </c>
      <c r="G1710" s="16">
        <v>11</v>
      </c>
      <c r="H1710" s="29">
        <v>19.37</v>
      </c>
      <c r="I1710" s="20" t="str">
        <f>IF(B1710="","",VLOOKUP(B1710,[1]BASEDIESEL!$A$2:$AAA$11770,6))</f>
        <v>FRENTE-03</v>
      </c>
    </row>
    <row r="1711" spans="1:9" x14ac:dyDescent="0.25">
      <c r="A1711" s="7">
        <v>46189</v>
      </c>
      <c r="B1711" s="34">
        <v>3026</v>
      </c>
      <c r="C1711" s="17" t="s">
        <v>42</v>
      </c>
      <c r="D1711" s="17" t="s">
        <v>43</v>
      </c>
      <c r="E1711" s="17" t="s">
        <v>14</v>
      </c>
      <c r="F1711" s="40">
        <v>414.03300000000002</v>
      </c>
      <c r="G1711" s="17">
        <v>25</v>
      </c>
      <c r="H1711" s="30">
        <v>16.559999999999999</v>
      </c>
      <c r="I1711" s="20" t="str">
        <f>IF(B1711="","",VLOOKUP(B1711,[1]BASEDIESEL!$A$2:$AAA$11770,6))</f>
        <v>FRENTE-03</v>
      </c>
    </row>
    <row r="1712" spans="1:9" x14ac:dyDescent="0.25">
      <c r="A1712" s="7">
        <v>46189</v>
      </c>
      <c r="B1712" s="34">
        <v>3031</v>
      </c>
      <c r="C1712" s="16" t="s">
        <v>44</v>
      </c>
      <c r="D1712" s="16" t="s">
        <v>43</v>
      </c>
      <c r="E1712" s="16" t="s">
        <v>14</v>
      </c>
      <c r="F1712" s="39">
        <v>22.984000000000002</v>
      </c>
      <c r="G1712" s="16">
        <v>1</v>
      </c>
      <c r="H1712" s="29">
        <v>22.98</v>
      </c>
      <c r="I1712" s="20" t="str">
        <f>IF(B1712="","",VLOOKUP(B1712,[1]BASEDIESEL!$A$2:$AAA$11770,6))</f>
        <v>FRENTE-04</v>
      </c>
    </row>
    <row r="1713" spans="1:9" x14ac:dyDescent="0.25">
      <c r="A1713" s="7">
        <v>46189</v>
      </c>
      <c r="B1713" s="34">
        <v>3035</v>
      </c>
      <c r="C1713" s="17" t="s">
        <v>44</v>
      </c>
      <c r="D1713" s="17" t="s">
        <v>43</v>
      </c>
      <c r="E1713" s="17" t="s">
        <v>14</v>
      </c>
      <c r="F1713" s="40">
        <v>307.916</v>
      </c>
      <c r="G1713" s="17">
        <v>15</v>
      </c>
      <c r="H1713" s="30">
        <v>20.53</v>
      </c>
      <c r="I1713" s="20" t="str">
        <f>IF(B1713="","",VLOOKUP(B1713,[1]BASEDIESEL!$A$2:$AAA$11770,6))</f>
        <v>FRENTE-04</v>
      </c>
    </row>
    <row r="1714" spans="1:9" x14ac:dyDescent="0.25">
      <c r="A1714" s="7">
        <v>46189</v>
      </c>
      <c r="B1714" s="34">
        <v>3041</v>
      </c>
      <c r="C1714" s="16" t="s">
        <v>42</v>
      </c>
      <c r="D1714" s="16" t="s">
        <v>43</v>
      </c>
      <c r="E1714" s="16" t="s">
        <v>14</v>
      </c>
      <c r="F1714" s="39">
        <v>317.548</v>
      </c>
      <c r="G1714" s="16">
        <v>16</v>
      </c>
      <c r="H1714" s="29">
        <v>19.850000000000001</v>
      </c>
      <c r="I1714" s="20" t="str">
        <f>IF(B1714="","",VLOOKUP(B1714,[1]BASEDIESEL!$A$2:$AAA$11770,6))</f>
        <v>FRENTE-04</v>
      </c>
    </row>
    <row r="1715" spans="1:9" x14ac:dyDescent="0.25">
      <c r="A1715" s="7">
        <v>46189</v>
      </c>
      <c r="B1715" s="34">
        <v>3043</v>
      </c>
      <c r="C1715" s="16" t="s">
        <v>42</v>
      </c>
      <c r="D1715" s="16" t="s">
        <v>43</v>
      </c>
      <c r="E1715" s="16" t="s">
        <v>14</v>
      </c>
      <c r="F1715" s="39">
        <v>404.31200000000001</v>
      </c>
      <c r="G1715" s="16">
        <v>20</v>
      </c>
      <c r="H1715" s="29">
        <v>20.22</v>
      </c>
      <c r="I1715" s="20" t="str">
        <f>IF(B1715="","",VLOOKUP(B1715,[1]BASEDIESEL!$A$2:$AAA$11770,6))</f>
        <v>FRENTE-04</v>
      </c>
    </row>
    <row r="1716" spans="1:9" x14ac:dyDescent="0.25">
      <c r="A1716" s="7">
        <v>46189</v>
      </c>
      <c r="B1716" s="34">
        <v>3047</v>
      </c>
      <c r="C1716" s="16" t="s">
        <v>42</v>
      </c>
      <c r="D1716" s="16" t="s">
        <v>43</v>
      </c>
      <c r="E1716" s="16" t="s">
        <v>14</v>
      </c>
      <c r="F1716" s="39">
        <v>690.97199999999998</v>
      </c>
      <c r="G1716" s="16">
        <v>38</v>
      </c>
      <c r="H1716" s="29">
        <v>18.18</v>
      </c>
      <c r="I1716" s="20" t="str">
        <f>IF(B1716="","",VLOOKUP(B1716,[1]BASEDIESEL!$A$2:$AAA$11770,6))</f>
        <v>FRENTE-05</v>
      </c>
    </row>
    <row r="1717" spans="1:9" x14ac:dyDescent="0.25">
      <c r="A1717" s="7">
        <v>46189</v>
      </c>
      <c r="B1717" s="34">
        <v>3048</v>
      </c>
      <c r="C1717" s="17" t="s">
        <v>42</v>
      </c>
      <c r="D1717" s="17" t="s">
        <v>43</v>
      </c>
      <c r="E1717" s="17" t="s">
        <v>14</v>
      </c>
      <c r="F1717" s="40">
        <v>386.59699999999998</v>
      </c>
      <c r="G1717" s="17">
        <v>24</v>
      </c>
      <c r="H1717" s="30">
        <v>16.11</v>
      </c>
      <c r="I1717" s="20" t="str">
        <f>IF(B1717="","",VLOOKUP(B1717,[1]BASEDIESEL!$A$2:$AAA$11770,6))</f>
        <v>FRENTE-05</v>
      </c>
    </row>
    <row r="1718" spans="1:9" x14ac:dyDescent="0.25">
      <c r="A1718" s="7">
        <v>46189</v>
      </c>
      <c r="B1718" s="34">
        <v>3049</v>
      </c>
      <c r="C1718" s="16" t="s">
        <v>42</v>
      </c>
      <c r="D1718" s="16" t="s">
        <v>43</v>
      </c>
      <c r="E1718" s="16" t="s">
        <v>14</v>
      </c>
      <c r="F1718" s="39">
        <v>441.52</v>
      </c>
      <c r="G1718" s="16">
        <v>27</v>
      </c>
      <c r="H1718" s="29">
        <v>16.350000000000001</v>
      </c>
      <c r="I1718" s="20" t="str">
        <f>IF(B1718="","",VLOOKUP(B1718,[1]BASEDIESEL!$A$2:$AAA$11770,6))</f>
        <v>FRENTE-05</v>
      </c>
    </row>
    <row r="1719" spans="1:9" x14ac:dyDescent="0.25">
      <c r="A1719" s="7">
        <v>46189</v>
      </c>
      <c r="B1719" s="34">
        <v>3050</v>
      </c>
      <c r="C1719" s="17" t="s">
        <v>42</v>
      </c>
      <c r="D1719" s="17" t="s">
        <v>43</v>
      </c>
      <c r="E1719" s="17" t="s">
        <v>14</v>
      </c>
      <c r="F1719" s="40">
        <v>363.11099999999999</v>
      </c>
      <c r="G1719" s="17">
        <v>23</v>
      </c>
      <c r="H1719" s="30">
        <v>15.79</v>
      </c>
      <c r="I1719" s="20" t="str">
        <f>IF(B1719="","",VLOOKUP(B1719,[1]BASEDIESEL!$A$2:$AAA$11770,6))</f>
        <v>FRENTE-05</v>
      </c>
    </row>
    <row r="1720" spans="1:9" x14ac:dyDescent="0.25">
      <c r="A1720" s="7">
        <v>46189</v>
      </c>
      <c r="B1720" s="34">
        <v>3028</v>
      </c>
      <c r="C1720" s="16" t="s">
        <v>44</v>
      </c>
      <c r="D1720" s="16" t="s">
        <v>43</v>
      </c>
      <c r="E1720" s="16" t="s">
        <v>14</v>
      </c>
      <c r="F1720" s="39">
        <v>326.98700000000002</v>
      </c>
      <c r="G1720" s="16">
        <v>18</v>
      </c>
      <c r="H1720" s="29">
        <v>18.170000000000002</v>
      </c>
      <c r="I1720" s="20" t="str">
        <f>IF(B1720="","",VLOOKUP(B1720,[1]BASEDIESEL!$A$2:$AAA$11770,6))</f>
        <v>FRENTE-06</v>
      </c>
    </row>
    <row r="1721" spans="1:9" x14ac:dyDescent="0.25">
      <c r="A1721" s="7">
        <v>46189</v>
      </c>
      <c r="B1721" s="34">
        <v>3034</v>
      </c>
      <c r="C1721" s="16" t="s">
        <v>44</v>
      </c>
      <c r="D1721" s="16" t="s">
        <v>43</v>
      </c>
      <c r="E1721" s="16" t="s">
        <v>14</v>
      </c>
      <c r="F1721" s="39">
        <v>364.904</v>
      </c>
      <c r="G1721" s="16">
        <v>19</v>
      </c>
      <c r="H1721" s="29">
        <v>19.21</v>
      </c>
      <c r="I1721" s="20" t="str">
        <f>IF(B1721="","",VLOOKUP(B1721,[1]BASEDIESEL!$A$2:$AAA$11770,6))</f>
        <v>FRENTE-06</v>
      </c>
    </row>
    <row r="1722" spans="1:9" x14ac:dyDescent="0.25">
      <c r="A1722" s="7">
        <v>46189</v>
      </c>
      <c r="B1722" s="34">
        <v>3042</v>
      </c>
      <c r="C1722" s="17" t="s">
        <v>42</v>
      </c>
      <c r="D1722" s="17" t="s">
        <v>43</v>
      </c>
      <c r="E1722" s="17" t="s">
        <v>14</v>
      </c>
      <c r="F1722" s="40">
        <v>209.02099999999999</v>
      </c>
      <c r="G1722" s="17">
        <v>14</v>
      </c>
      <c r="H1722" s="30">
        <v>14.93</v>
      </c>
      <c r="I1722" s="20" t="str">
        <f>IF(B1722="","",VLOOKUP(B1722,[1]BASEDIESEL!$A$2:$AAA$11770,6))</f>
        <v>FRENTE-06</v>
      </c>
    </row>
    <row r="1723" spans="1:9" x14ac:dyDescent="0.25">
      <c r="A1723" s="7">
        <v>46189</v>
      </c>
      <c r="B1723" s="34">
        <v>3046</v>
      </c>
      <c r="C1723" s="17" t="s">
        <v>42</v>
      </c>
      <c r="D1723" s="17" t="s">
        <v>43</v>
      </c>
      <c r="E1723" s="17" t="s">
        <v>14</v>
      </c>
      <c r="F1723" s="40">
        <v>229.50800000000001</v>
      </c>
      <c r="G1723" s="17">
        <v>14</v>
      </c>
      <c r="H1723" s="30">
        <v>16.39</v>
      </c>
      <c r="I1723" s="20" t="str">
        <f>IF(B1723="","",VLOOKUP(B1723,[1]BASEDIESEL!$A$2:$AAA$11770,6))</f>
        <v>FRENTE-06</v>
      </c>
    </row>
    <row r="1724" spans="1:9" x14ac:dyDescent="0.25">
      <c r="A1724" s="7">
        <v>46189</v>
      </c>
      <c r="B1724" s="34">
        <v>3030</v>
      </c>
      <c r="C1724" s="17" t="s">
        <v>44</v>
      </c>
      <c r="D1724" s="17" t="s">
        <v>43</v>
      </c>
      <c r="E1724" s="17" t="s">
        <v>14</v>
      </c>
      <c r="F1724" s="40">
        <v>350.649</v>
      </c>
      <c r="G1724" s="17">
        <v>21</v>
      </c>
      <c r="H1724" s="30">
        <v>16.7</v>
      </c>
      <c r="I1724" s="20" t="str">
        <f>IF(B1724="","",VLOOKUP(B1724,[1]BASEDIESEL!$A$2:$AAA$11770,6))</f>
        <v>FRENTE-07</v>
      </c>
    </row>
    <row r="1725" spans="1:9" x14ac:dyDescent="0.25">
      <c r="A1725" s="7">
        <v>46189</v>
      </c>
      <c r="B1725" s="34">
        <v>3044</v>
      </c>
      <c r="C1725" s="17" t="s">
        <v>42</v>
      </c>
      <c r="D1725" s="17" t="s">
        <v>43</v>
      </c>
      <c r="E1725" s="17" t="s">
        <v>14</v>
      </c>
      <c r="F1725" s="40">
        <v>351.71100000000001</v>
      </c>
      <c r="G1725" s="17">
        <v>23</v>
      </c>
      <c r="H1725" s="30">
        <v>15.29</v>
      </c>
      <c r="I1725" s="20" t="str">
        <f>IF(B1725="","",VLOOKUP(B1725,[1]BASEDIESEL!$A$2:$AAA$11770,6))</f>
        <v>FRENTE-07</v>
      </c>
    </row>
    <row r="1726" spans="1:9" x14ac:dyDescent="0.25">
      <c r="A1726" s="7">
        <v>46189</v>
      </c>
      <c r="B1726" s="34">
        <v>3045</v>
      </c>
      <c r="C1726" s="16" t="s">
        <v>42</v>
      </c>
      <c r="D1726" s="16" t="s">
        <v>43</v>
      </c>
      <c r="E1726" s="16" t="s">
        <v>14</v>
      </c>
      <c r="F1726" s="39">
        <v>440.00200000000001</v>
      </c>
      <c r="G1726" s="16">
        <v>27</v>
      </c>
      <c r="H1726" s="29">
        <v>16.3</v>
      </c>
      <c r="I1726" s="20" t="str">
        <f>IF(B1726="","",VLOOKUP(B1726,[1]BASEDIESEL!$A$2:$AAA$11770,6))</f>
        <v>FRENTE-07</v>
      </c>
    </row>
    <row r="1727" spans="1:9" x14ac:dyDescent="0.25">
      <c r="A1727" s="7">
        <v>46189</v>
      </c>
      <c r="B1727" s="34">
        <v>3033</v>
      </c>
      <c r="C1727" s="17" t="s">
        <v>44</v>
      </c>
      <c r="D1727" s="17" t="s">
        <v>43</v>
      </c>
      <c r="E1727" s="17" t="s">
        <v>14</v>
      </c>
      <c r="F1727" s="68">
        <f>226.268+69.82</f>
        <v>296.08799999999997</v>
      </c>
      <c r="G1727" s="17">
        <v>16</v>
      </c>
      <c r="H1727" s="30">
        <v>14.14</v>
      </c>
      <c r="I1727" s="20" t="str">
        <f>IF(B1727="","",VLOOKUP(B1727,[1]BASEDIESEL!$A$2:$AAA$11770,6))</f>
        <v>FRENTE-07</v>
      </c>
    </row>
    <row r="1728" spans="1:9" x14ac:dyDescent="0.25">
      <c r="A1728" s="7">
        <v>46190</v>
      </c>
      <c r="B1728" s="16">
        <v>3051</v>
      </c>
      <c r="C1728" s="16" t="s">
        <v>45</v>
      </c>
      <c r="D1728" s="16" t="s">
        <v>219</v>
      </c>
      <c r="E1728" s="16" t="s">
        <v>220</v>
      </c>
      <c r="F1728" s="69">
        <v>782.63</v>
      </c>
      <c r="G1728" s="16">
        <v>49</v>
      </c>
      <c r="H1728" s="29">
        <v>15.97</v>
      </c>
      <c r="I1728" s="20" t="str">
        <f>IF(B1728="","",VLOOKUP(B1728,[1]BASEDIESEL!$A$2:$AAA$11770,6))</f>
        <v>FRENTE-01</v>
      </c>
    </row>
    <row r="1729" spans="1:9" x14ac:dyDescent="0.25">
      <c r="A1729" s="7">
        <v>46190</v>
      </c>
      <c r="B1729" s="17">
        <v>3052</v>
      </c>
      <c r="C1729" s="17" t="s">
        <v>45</v>
      </c>
      <c r="D1729" s="17" t="s">
        <v>219</v>
      </c>
      <c r="E1729" s="17" t="s">
        <v>220</v>
      </c>
      <c r="F1729" s="40">
        <v>797.97</v>
      </c>
      <c r="G1729" s="17">
        <v>48</v>
      </c>
      <c r="H1729" s="30">
        <v>16.62</v>
      </c>
      <c r="I1729" s="20" t="str">
        <f>IF(B1729="","",VLOOKUP(B1729,[1]BASEDIESEL!$A$2:$AAA$11770,6))</f>
        <v>FRENTE-01</v>
      </c>
    </row>
    <row r="1730" spans="1:9" x14ac:dyDescent="0.25">
      <c r="A1730" s="7">
        <v>46190</v>
      </c>
      <c r="B1730" s="16">
        <v>3053</v>
      </c>
      <c r="C1730" s="16" t="s">
        <v>45</v>
      </c>
      <c r="D1730" s="16" t="s">
        <v>219</v>
      </c>
      <c r="E1730" s="16" t="s">
        <v>220</v>
      </c>
      <c r="F1730" s="39">
        <v>782.89499999999998</v>
      </c>
      <c r="G1730" s="16">
        <v>48</v>
      </c>
      <c r="H1730" s="29">
        <v>16.309999999999999</v>
      </c>
      <c r="I1730" s="20" t="str">
        <f>IF(B1730="","",VLOOKUP(B1730,[1]BASEDIESEL!$A$2:$AAA$11770,6))</f>
        <v>FRENTE-01</v>
      </c>
    </row>
    <row r="1731" spans="1:9" x14ac:dyDescent="0.25">
      <c r="A1731" s="7">
        <v>46190</v>
      </c>
      <c r="B1731" s="17">
        <v>3054</v>
      </c>
      <c r="C1731" s="17" t="s">
        <v>45</v>
      </c>
      <c r="D1731" s="17" t="s">
        <v>219</v>
      </c>
      <c r="E1731" s="17" t="s">
        <v>220</v>
      </c>
      <c r="F1731" s="40">
        <v>632.36500000000001</v>
      </c>
      <c r="G1731" s="17">
        <v>39</v>
      </c>
      <c r="H1731" s="30">
        <v>16.21</v>
      </c>
      <c r="I1731" s="20" t="str">
        <f>IF(B1731="","",VLOOKUP(B1731,[1]BASEDIESEL!$A$2:$AAA$11770,6))</f>
        <v>FRENTE-01</v>
      </c>
    </row>
    <row r="1732" spans="1:9" x14ac:dyDescent="0.25">
      <c r="A1732" s="7">
        <v>46190</v>
      </c>
      <c r="B1732" s="16">
        <v>3019</v>
      </c>
      <c r="C1732" s="16" t="s">
        <v>42</v>
      </c>
      <c r="D1732" s="16" t="s">
        <v>43</v>
      </c>
      <c r="E1732" s="16" t="s">
        <v>14</v>
      </c>
      <c r="F1732" s="39">
        <v>651.1</v>
      </c>
      <c r="G1732" s="16">
        <v>37</v>
      </c>
      <c r="H1732" s="29">
        <v>17.600000000000001</v>
      </c>
      <c r="I1732" s="20" t="str">
        <f>IF(B1732="","",VLOOKUP(B1732,[1]BASEDIESEL!$A$2:$AAA$11770,6))</f>
        <v>FRENTE-02</v>
      </c>
    </row>
    <row r="1733" spans="1:9" x14ac:dyDescent="0.25">
      <c r="A1733" s="7">
        <v>46190</v>
      </c>
      <c r="B1733" s="17">
        <v>3020</v>
      </c>
      <c r="C1733" s="17" t="s">
        <v>42</v>
      </c>
      <c r="D1733" s="17" t="s">
        <v>43</v>
      </c>
      <c r="E1733" s="17" t="s">
        <v>14</v>
      </c>
      <c r="F1733" s="40">
        <v>741.74</v>
      </c>
      <c r="G1733" s="17">
        <v>42</v>
      </c>
      <c r="H1733" s="30">
        <v>17.66</v>
      </c>
      <c r="I1733" s="20" t="str">
        <f>IF(B1733="","",VLOOKUP(B1733,[1]BASEDIESEL!$A$2:$AAA$11770,6))</f>
        <v>FRENTE-02</v>
      </c>
    </row>
    <row r="1734" spans="1:9" x14ac:dyDescent="0.25">
      <c r="A1734" s="7">
        <v>46190</v>
      </c>
      <c r="B1734" s="16">
        <v>3021</v>
      </c>
      <c r="C1734" s="16" t="s">
        <v>42</v>
      </c>
      <c r="D1734" s="16" t="s">
        <v>43</v>
      </c>
      <c r="E1734" s="16" t="s">
        <v>14</v>
      </c>
      <c r="F1734" s="39">
        <v>483.245</v>
      </c>
      <c r="G1734" s="16">
        <v>30</v>
      </c>
      <c r="H1734" s="29">
        <v>16.11</v>
      </c>
      <c r="I1734" s="20" t="str">
        <f>IF(B1734="","",VLOOKUP(B1734,[1]BASEDIESEL!$A$2:$AAA$11770,6))</f>
        <v>FRENTE-02</v>
      </c>
    </row>
    <row r="1735" spans="1:9" x14ac:dyDescent="0.25">
      <c r="A1735" s="7">
        <v>46190</v>
      </c>
      <c r="B1735" s="17">
        <v>3022</v>
      </c>
      <c r="C1735" s="17" t="s">
        <v>42</v>
      </c>
      <c r="D1735" s="17" t="s">
        <v>43</v>
      </c>
      <c r="E1735" s="17" t="s">
        <v>14</v>
      </c>
      <c r="F1735" s="40">
        <v>445.29500000000002</v>
      </c>
      <c r="G1735" s="17">
        <v>29</v>
      </c>
      <c r="H1735" s="30">
        <v>15.36</v>
      </c>
      <c r="I1735" s="20" t="str">
        <f>IF(B1735="","",VLOOKUP(B1735,[1]BASEDIESEL!$A$2:$AAA$11770,6))</f>
        <v>FRENTE-02</v>
      </c>
    </row>
    <row r="1736" spans="1:9" x14ac:dyDescent="0.25">
      <c r="A1736" s="7">
        <v>46190</v>
      </c>
      <c r="B1736" s="16">
        <v>3023</v>
      </c>
      <c r="C1736" s="16" t="s">
        <v>42</v>
      </c>
      <c r="D1736" s="16" t="s">
        <v>43</v>
      </c>
      <c r="E1736" s="16" t="s">
        <v>14</v>
      </c>
      <c r="F1736" s="39">
        <v>338.11799999999999</v>
      </c>
      <c r="G1736" s="16">
        <v>19</v>
      </c>
      <c r="H1736" s="29">
        <v>17.8</v>
      </c>
      <c r="I1736" s="20" t="str">
        <f>IF(B1736="","",VLOOKUP(B1736,[1]BASEDIESEL!$A$2:$AAA$11770,6))</f>
        <v>FRENTE-03</v>
      </c>
    </row>
    <row r="1737" spans="1:9" x14ac:dyDescent="0.25">
      <c r="A1737" s="7">
        <v>46190</v>
      </c>
      <c r="B1737" s="17">
        <v>3024</v>
      </c>
      <c r="C1737" s="17" t="s">
        <v>42</v>
      </c>
      <c r="D1737" s="17" t="s">
        <v>43</v>
      </c>
      <c r="E1737" s="17" t="s">
        <v>14</v>
      </c>
      <c r="F1737" s="40">
        <v>390.24200000000002</v>
      </c>
      <c r="G1737" s="17">
        <v>24</v>
      </c>
      <c r="H1737" s="30">
        <v>16.260000000000002</v>
      </c>
      <c r="I1737" s="20" t="str">
        <f>IF(B1737="","",VLOOKUP(B1737,[1]BASEDIESEL!$A$2:$AAA$11770,6))</f>
        <v>FRENTE-03</v>
      </c>
    </row>
    <row r="1738" spans="1:9" x14ac:dyDescent="0.25">
      <c r="A1738" s="7">
        <v>46190</v>
      </c>
      <c r="B1738" s="16">
        <v>3025</v>
      </c>
      <c r="C1738" s="16" t="s">
        <v>42</v>
      </c>
      <c r="D1738" s="16" t="s">
        <v>43</v>
      </c>
      <c r="E1738" s="16" t="s">
        <v>14</v>
      </c>
      <c r="F1738" s="39">
        <v>258.47800000000001</v>
      </c>
      <c r="G1738" s="16">
        <v>15</v>
      </c>
      <c r="H1738" s="29">
        <v>17.23</v>
      </c>
      <c r="I1738" s="20" t="str">
        <f>IF(B1738="","",VLOOKUP(B1738,[1]BASEDIESEL!$A$2:$AAA$11770,6))</f>
        <v>FRENTE-03</v>
      </c>
    </row>
    <row r="1739" spans="1:9" x14ac:dyDescent="0.25">
      <c r="A1739" s="7">
        <v>46190</v>
      </c>
      <c r="B1739" s="17">
        <v>3026</v>
      </c>
      <c r="C1739" s="17" t="s">
        <v>42</v>
      </c>
      <c r="D1739" s="17" t="s">
        <v>43</v>
      </c>
      <c r="E1739" s="17" t="s">
        <v>14</v>
      </c>
      <c r="F1739" s="40">
        <v>196.34200000000001</v>
      </c>
      <c r="G1739" s="17">
        <v>14</v>
      </c>
      <c r="H1739" s="30">
        <v>14.02</v>
      </c>
      <c r="I1739" s="20" t="str">
        <f>IF(B1739="","",VLOOKUP(B1739,[1]BASEDIESEL!$A$2:$AAA$11770,6))</f>
        <v>FRENTE-03</v>
      </c>
    </row>
    <row r="1740" spans="1:9" x14ac:dyDescent="0.25">
      <c r="A1740" s="7">
        <v>46190</v>
      </c>
      <c r="B1740" s="16">
        <v>3031</v>
      </c>
      <c r="C1740" s="16" t="s">
        <v>44</v>
      </c>
      <c r="D1740" s="16" t="s">
        <v>43</v>
      </c>
      <c r="E1740" s="16" t="s">
        <v>14</v>
      </c>
      <c r="F1740" s="39">
        <v>250.167</v>
      </c>
      <c r="G1740" s="16">
        <v>13</v>
      </c>
      <c r="H1740" s="29">
        <v>19.239999999999998</v>
      </c>
      <c r="I1740" s="20" t="str">
        <f>IF(B1740="","",VLOOKUP(B1740,[1]BASEDIESEL!$A$2:$AAA$11770,6))</f>
        <v>FRENTE-04</v>
      </c>
    </row>
    <row r="1741" spans="1:9" x14ac:dyDescent="0.25">
      <c r="A1741" s="7">
        <v>46190</v>
      </c>
      <c r="B1741" s="17">
        <v>3035</v>
      </c>
      <c r="C1741" s="17" t="s">
        <v>44</v>
      </c>
      <c r="D1741" s="17" t="s">
        <v>43</v>
      </c>
      <c r="E1741" s="17" t="s">
        <v>14</v>
      </c>
      <c r="F1741" s="40">
        <v>212.37200000000001</v>
      </c>
      <c r="G1741" s="17">
        <v>10</v>
      </c>
      <c r="H1741" s="30">
        <v>21.24</v>
      </c>
      <c r="I1741" s="20" t="str">
        <f>IF(B1741="","",VLOOKUP(B1741,[1]BASEDIESEL!$A$2:$AAA$11770,6))</f>
        <v>FRENTE-04</v>
      </c>
    </row>
    <row r="1742" spans="1:9" x14ac:dyDescent="0.25">
      <c r="A1742" s="7">
        <v>46190</v>
      </c>
      <c r="B1742" s="16">
        <v>3041</v>
      </c>
      <c r="C1742" s="16" t="s">
        <v>42</v>
      </c>
      <c r="D1742" s="16" t="s">
        <v>43</v>
      </c>
      <c r="E1742" s="16" t="s">
        <v>14</v>
      </c>
      <c r="F1742" s="39">
        <v>273.32400000000001</v>
      </c>
      <c r="G1742" s="16">
        <v>13</v>
      </c>
      <c r="H1742" s="29">
        <v>21.02</v>
      </c>
      <c r="I1742" s="20" t="str">
        <f>IF(B1742="","",VLOOKUP(B1742,[1]BASEDIESEL!$A$2:$AAA$11770,6))</f>
        <v>FRENTE-04</v>
      </c>
    </row>
    <row r="1743" spans="1:9" x14ac:dyDescent="0.25">
      <c r="A1743" s="7">
        <v>46190</v>
      </c>
      <c r="B1743" s="16">
        <v>3043</v>
      </c>
      <c r="C1743" s="16" t="s">
        <v>42</v>
      </c>
      <c r="D1743" s="16" t="s">
        <v>43</v>
      </c>
      <c r="E1743" s="16" t="s">
        <v>14</v>
      </c>
      <c r="F1743" s="39">
        <v>560.67700000000002</v>
      </c>
      <c r="G1743" s="16">
        <v>26</v>
      </c>
      <c r="H1743" s="29">
        <v>21.56</v>
      </c>
      <c r="I1743" s="20" t="str">
        <f>IF(B1743="","",VLOOKUP(B1743,[1]BASEDIESEL!$A$2:$AAA$11770,6))</f>
        <v>FRENTE-04</v>
      </c>
    </row>
    <row r="1744" spans="1:9" x14ac:dyDescent="0.25">
      <c r="A1744" s="7">
        <v>46190</v>
      </c>
      <c r="B1744" s="16">
        <v>3047</v>
      </c>
      <c r="C1744" s="16" t="s">
        <v>42</v>
      </c>
      <c r="D1744" s="16" t="s">
        <v>43</v>
      </c>
      <c r="E1744" s="16" t="s">
        <v>14</v>
      </c>
      <c r="F1744" s="39">
        <v>636.94500000000005</v>
      </c>
      <c r="G1744" s="16">
        <v>35</v>
      </c>
      <c r="H1744" s="29">
        <v>18.2</v>
      </c>
      <c r="I1744" s="20" t="str">
        <f>IF(B1744="","",VLOOKUP(B1744,[1]BASEDIESEL!$A$2:$AAA$11770,6))</f>
        <v>FRENTE-05</v>
      </c>
    </row>
    <row r="1745" spans="1:9" x14ac:dyDescent="0.25">
      <c r="A1745" s="7">
        <v>46190</v>
      </c>
      <c r="B1745" s="17">
        <v>3048</v>
      </c>
      <c r="C1745" s="17" t="s">
        <v>42</v>
      </c>
      <c r="D1745" s="17" t="s">
        <v>43</v>
      </c>
      <c r="E1745" s="17" t="s">
        <v>14</v>
      </c>
      <c r="F1745" s="40">
        <v>510.846</v>
      </c>
      <c r="G1745" s="17">
        <v>29</v>
      </c>
      <c r="H1745" s="30">
        <v>17.62</v>
      </c>
      <c r="I1745" s="20" t="str">
        <f>IF(B1745="","",VLOOKUP(B1745,[1]BASEDIESEL!$A$2:$AAA$11770,6))</f>
        <v>FRENTE-05</v>
      </c>
    </row>
    <row r="1746" spans="1:9" x14ac:dyDescent="0.25">
      <c r="A1746" s="7">
        <v>46190</v>
      </c>
      <c r="B1746" s="16">
        <v>3049</v>
      </c>
      <c r="C1746" s="16" t="s">
        <v>42</v>
      </c>
      <c r="D1746" s="16" t="s">
        <v>43</v>
      </c>
      <c r="E1746" s="16" t="s">
        <v>14</v>
      </c>
      <c r="F1746" s="39">
        <v>378.09</v>
      </c>
      <c r="G1746" s="16">
        <v>24</v>
      </c>
      <c r="H1746" s="29">
        <v>15.75</v>
      </c>
      <c r="I1746" s="20" t="str">
        <f>IF(B1746="","",VLOOKUP(B1746,[1]BASEDIESEL!$A$2:$AAA$11770,6))</f>
        <v>FRENTE-05</v>
      </c>
    </row>
    <row r="1747" spans="1:9" x14ac:dyDescent="0.25">
      <c r="A1747" s="7">
        <v>46190</v>
      </c>
      <c r="B1747" s="17">
        <v>3050</v>
      </c>
      <c r="C1747" s="17" t="s">
        <v>42</v>
      </c>
      <c r="D1747" s="17" t="s">
        <v>43</v>
      </c>
      <c r="E1747" s="17" t="s">
        <v>14</v>
      </c>
      <c r="F1747" s="40">
        <v>659.55899999999997</v>
      </c>
      <c r="G1747" s="17">
        <v>38</v>
      </c>
      <c r="H1747" s="30">
        <v>17.36</v>
      </c>
      <c r="I1747" s="20" t="str">
        <f>IF(B1747="","",VLOOKUP(B1747,[1]BASEDIESEL!$A$2:$AAA$11770,6))</f>
        <v>FRENTE-05</v>
      </c>
    </row>
    <row r="1748" spans="1:9" x14ac:dyDescent="0.25">
      <c r="A1748" s="7">
        <v>46190</v>
      </c>
      <c r="B1748" s="16">
        <v>3028</v>
      </c>
      <c r="C1748" s="16" t="s">
        <v>44</v>
      </c>
      <c r="D1748" s="16" t="s">
        <v>43</v>
      </c>
      <c r="E1748" s="16" t="s">
        <v>14</v>
      </c>
      <c r="F1748" s="39">
        <v>48.57</v>
      </c>
      <c r="G1748" s="16">
        <v>4</v>
      </c>
      <c r="H1748" s="29">
        <v>12.14</v>
      </c>
      <c r="I1748" s="20" t="str">
        <f>IF(B1748="","",VLOOKUP(B1748,[1]BASEDIESEL!$A$2:$AAA$11770,6))</f>
        <v>FRENTE-06</v>
      </c>
    </row>
    <row r="1749" spans="1:9" x14ac:dyDescent="0.25">
      <c r="A1749" s="7">
        <v>46190</v>
      </c>
      <c r="B1749" s="16">
        <v>3034</v>
      </c>
      <c r="C1749" s="16" t="s">
        <v>44</v>
      </c>
      <c r="D1749" s="16" t="s">
        <v>43</v>
      </c>
      <c r="E1749" s="16" t="s">
        <v>14</v>
      </c>
      <c r="F1749" s="39">
        <v>68.997</v>
      </c>
      <c r="G1749" s="16">
        <v>5</v>
      </c>
      <c r="H1749" s="29">
        <v>13.8</v>
      </c>
      <c r="I1749" s="20" t="str">
        <f>IF(B1749="","",VLOOKUP(B1749,[1]BASEDIESEL!$A$2:$AAA$11770,6))</f>
        <v>FRENTE-06</v>
      </c>
    </row>
    <row r="1750" spans="1:9" x14ac:dyDescent="0.25">
      <c r="A1750" s="7">
        <v>46190</v>
      </c>
      <c r="B1750" s="17">
        <v>3042</v>
      </c>
      <c r="C1750" s="17" t="s">
        <v>42</v>
      </c>
      <c r="D1750" s="17" t="s">
        <v>43</v>
      </c>
      <c r="E1750" s="17" t="s">
        <v>14</v>
      </c>
      <c r="F1750" s="40">
        <v>148.495</v>
      </c>
      <c r="G1750" s="17">
        <v>6</v>
      </c>
      <c r="H1750" s="30">
        <v>24.75</v>
      </c>
      <c r="I1750" s="20" t="str">
        <f>IF(B1750="","",VLOOKUP(B1750,[1]BASEDIESEL!$A$2:$AAA$11770,6))</f>
        <v>FRENTE-06</v>
      </c>
    </row>
    <row r="1751" spans="1:9" x14ac:dyDescent="0.25">
      <c r="A1751" s="7">
        <v>46190</v>
      </c>
      <c r="B1751" s="17">
        <v>3046</v>
      </c>
      <c r="C1751" s="17" t="s">
        <v>42</v>
      </c>
      <c r="D1751" s="17" t="s">
        <v>43</v>
      </c>
      <c r="E1751" s="17" t="s">
        <v>14</v>
      </c>
      <c r="F1751" s="40">
        <v>42.457999999999998</v>
      </c>
      <c r="G1751" s="17">
        <v>2</v>
      </c>
      <c r="H1751" s="30">
        <v>21.23</v>
      </c>
      <c r="I1751" s="20" t="str">
        <f>IF(B1751="","",VLOOKUP(B1751,[1]BASEDIESEL!$A$2:$AAA$11770,6))</f>
        <v>FRENTE-06</v>
      </c>
    </row>
    <row r="1752" spans="1:9" x14ac:dyDescent="0.25">
      <c r="A1752" s="7">
        <v>46190</v>
      </c>
      <c r="B1752" s="17">
        <v>3030</v>
      </c>
      <c r="C1752" s="17" t="s">
        <v>44</v>
      </c>
      <c r="D1752" s="17" t="s">
        <v>43</v>
      </c>
      <c r="E1752" s="17" t="s">
        <v>14</v>
      </c>
      <c r="F1752" s="40">
        <v>330.09</v>
      </c>
      <c r="G1752" s="17">
        <v>21</v>
      </c>
      <c r="H1752" s="30">
        <v>15.72</v>
      </c>
      <c r="I1752" s="20" t="str">
        <f>IF(B1752="","",VLOOKUP(B1752,[1]BASEDIESEL!$A$2:$AAA$11770,6))</f>
        <v>FRENTE-07</v>
      </c>
    </row>
    <row r="1753" spans="1:9" x14ac:dyDescent="0.25">
      <c r="A1753" s="7">
        <v>46190</v>
      </c>
      <c r="B1753" s="17">
        <v>3044</v>
      </c>
      <c r="C1753" s="17" t="s">
        <v>42</v>
      </c>
      <c r="D1753" s="17" t="s">
        <v>43</v>
      </c>
      <c r="E1753" s="17" t="s">
        <v>14</v>
      </c>
      <c r="F1753" s="40">
        <v>389.47899999999998</v>
      </c>
      <c r="G1753" s="17">
        <v>27</v>
      </c>
      <c r="H1753" s="30">
        <v>14.43</v>
      </c>
      <c r="I1753" s="20" t="str">
        <f>IF(B1753="","",VLOOKUP(B1753,[1]BASEDIESEL!$A$2:$AAA$11770,6))</f>
        <v>FRENTE-07</v>
      </c>
    </row>
    <row r="1754" spans="1:9" x14ac:dyDescent="0.25">
      <c r="A1754" s="7">
        <v>46190</v>
      </c>
      <c r="B1754" s="16">
        <v>3045</v>
      </c>
      <c r="C1754" s="16" t="s">
        <v>42</v>
      </c>
      <c r="D1754" s="16" t="s">
        <v>43</v>
      </c>
      <c r="E1754" s="16" t="s">
        <v>14</v>
      </c>
      <c r="F1754" s="39">
        <v>399.82799999999997</v>
      </c>
      <c r="G1754" s="16">
        <v>25</v>
      </c>
      <c r="H1754" s="29">
        <v>15.99</v>
      </c>
      <c r="I1754" s="20" t="str">
        <f>IF(B1754="","",VLOOKUP(B1754,[1]BASEDIESEL!$A$2:$AAA$11770,6))</f>
        <v>FRENTE-07</v>
      </c>
    </row>
    <row r="1755" spans="1:9" x14ac:dyDescent="0.25">
      <c r="A1755" s="7">
        <v>46190</v>
      </c>
      <c r="B1755" s="17">
        <v>3033</v>
      </c>
      <c r="C1755" s="17" t="s">
        <v>44</v>
      </c>
      <c r="D1755" s="17" t="s">
        <v>43</v>
      </c>
      <c r="E1755" s="17" t="s">
        <v>14</v>
      </c>
      <c r="F1755" s="40">
        <v>261.16300000000001</v>
      </c>
      <c r="G1755" s="17">
        <v>17</v>
      </c>
      <c r="H1755" s="30">
        <v>15.36</v>
      </c>
      <c r="I1755" s="20" t="str">
        <f>IF(B1755="","",VLOOKUP(B1755,[1]BASEDIESEL!$A$2:$AAA$11770,6))</f>
        <v>FRENTE-07</v>
      </c>
    </row>
    <row r="1756" spans="1:9" x14ac:dyDescent="0.25">
      <c r="A1756" s="7">
        <v>46191</v>
      </c>
      <c r="B1756" s="16">
        <v>3019</v>
      </c>
      <c r="C1756" s="16" t="s">
        <v>42</v>
      </c>
      <c r="D1756" s="16" t="s">
        <v>43</v>
      </c>
      <c r="E1756" s="16" t="s">
        <v>14</v>
      </c>
      <c r="F1756" s="3">
        <v>670.86500000000001</v>
      </c>
      <c r="G1756" s="16">
        <v>35</v>
      </c>
      <c r="H1756" s="29">
        <v>19.170000000000002</v>
      </c>
      <c r="I1756" s="20" t="str">
        <f>IF(B1756="","",VLOOKUP(B1756,[1]BASEDIESEL!$A$2:$AAA$11770,6))</f>
        <v>FRENTE-02</v>
      </c>
    </row>
    <row r="1757" spans="1:9" x14ac:dyDescent="0.25">
      <c r="A1757" s="7">
        <v>46191</v>
      </c>
      <c r="B1757" s="17">
        <v>3020</v>
      </c>
      <c r="C1757" s="17" t="s">
        <v>42</v>
      </c>
      <c r="D1757" s="17" t="s">
        <v>43</v>
      </c>
      <c r="E1757" s="17" t="s">
        <v>14</v>
      </c>
      <c r="F1757" s="2">
        <v>43.35</v>
      </c>
      <c r="G1757" s="17">
        <v>3</v>
      </c>
      <c r="H1757" s="30">
        <v>14.45</v>
      </c>
      <c r="I1757" s="20" t="str">
        <f>IF(B1757="","",VLOOKUP(B1757,[1]BASEDIESEL!$A$2:$AAA$11770,6))</f>
        <v>FRENTE-02</v>
      </c>
    </row>
    <row r="1758" spans="1:9" x14ac:dyDescent="0.25">
      <c r="A1758" s="7">
        <v>46191</v>
      </c>
      <c r="B1758" s="16">
        <v>3021</v>
      </c>
      <c r="C1758" s="16" t="s">
        <v>42</v>
      </c>
      <c r="D1758" s="16" t="s">
        <v>43</v>
      </c>
      <c r="E1758" s="16" t="s">
        <v>14</v>
      </c>
      <c r="F1758" s="3">
        <v>485.29500000000002</v>
      </c>
      <c r="G1758" s="16">
        <v>29</v>
      </c>
      <c r="H1758" s="29">
        <v>16.73</v>
      </c>
      <c r="I1758" s="20" t="str">
        <f>IF(B1758="","",VLOOKUP(B1758,[1]BASEDIESEL!$A$2:$AAA$11770,6))</f>
        <v>FRENTE-02</v>
      </c>
    </row>
    <row r="1759" spans="1:9" x14ac:dyDescent="0.25">
      <c r="A1759" s="7">
        <v>46191</v>
      </c>
      <c r="B1759" s="17">
        <v>3022</v>
      </c>
      <c r="C1759" s="17" t="s">
        <v>42</v>
      </c>
      <c r="D1759" s="17" t="s">
        <v>43</v>
      </c>
      <c r="E1759" s="17" t="s">
        <v>14</v>
      </c>
      <c r="F1759" s="2">
        <v>487.95</v>
      </c>
      <c r="G1759" s="17">
        <v>30</v>
      </c>
      <c r="H1759" s="30">
        <v>16.27</v>
      </c>
      <c r="I1759" s="20" t="str">
        <f>IF(B1759="","",VLOOKUP(B1759,[1]BASEDIESEL!$A$2:$AAA$11770,6))</f>
        <v>FRENTE-02</v>
      </c>
    </row>
    <row r="1760" spans="1:9" x14ac:dyDescent="0.25">
      <c r="A1760" s="7">
        <v>46191</v>
      </c>
      <c r="B1760" s="16">
        <v>3023</v>
      </c>
      <c r="C1760" s="16" t="s">
        <v>42</v>
      </c>
      <c r="D1760" s="16" t="s">
        <v>43</v>
      </c>
      <c r="E1760" s="16" t="s">
        <v>14</v>
      </c>
      <c r="F1760" s="3">
        <v>472.02300000000002</v>
      </c>
      <c r="G1760" s="16">
        <v>25</v>
      </c>
      <c r="H1760" s="29">
        <v>18.88</v>
      </c>
      <c r="I1760" s="20" t="str">
        <f>IF(B1760="","",VLOOKUP(B1760,[1]BASEDIESEL!$A$2:$AAA$11770,6))</f>
        <v>FRENTE-03</v>
      </c>
    </row>
    <row r="1761" spans="1:9" x14ac:dyDescent="0.25">
      <c r="A1761" s="7">
        <v>46191</v>
      </c>
      <c r="B1761" s="17">
        <v>3024</v>
      </c>
      <c r="C1761" s="17" t="s">
        <v>42</v>
      </c>
      <c r="D1761" s="17" t="s">
        <v>43</v>
      </c>
      <c r="E1761" s="17" t="s">
        <v>14</v>
      </c>
      <c r="F1761" s="2">
        <v>548.91200000000003</v>
      </c>
      <c r="G1761" s="17">
        <v>31</v>
      </c>
      <c r="H1761" s="30">
        <v>17.71</v>
      </c>
      <c r="I1761" s="20" t="str">
        <f>IF(B1761="","",VLOOKUP(B1761,[1]BASEDIESEL!$A$2:$AAA$11770,6))</f>
        <v>FRENTE-03</v>
      </c>
    </row>
    <row r="1762" spans="1:9" x14ac:dyDescent="0.25">
      <c r="A1762" s="7">
        <v>46191</v>
      </c>
      <c r="B1762" s="16">
        <v>3025</v>
      </c>
      <c r="C1762" s="16" t="s">
        <v>42</v>
      </c>
      <c r="D1762" s="16" t="s">
        <v>43</v>
      </c>
      <c r="E1762" s="16" t="s">
        <v>14</v>
      </c>
      <c r="F1762" s="3">
        <v>506.47800000000001</v>
      </c>
      <c r="G1762" s="16">
        <v>29</v>
      </c>
      <c r="H1762" s="29">
        <v>17.46</v>
      </c>
      <c r="I1762" s="20" t="str">
        <f>IF(B1762="","",VLOOKUP(B1762,[1]BASEDIESEL!$A$2:$AAA$11770,6))</f>
        <v>FRENTE-03</v>
      </c>
    </row>
    <row r="1763" spans="1:9" x14ac:dyDescent="0.25">
      <c r="A1763" s="7">
        <v>46191</v>
      </c>
      <c r="B1763" s="17">
        <v>3026</v>
      </c>
      <c r="C1763" s="17" t="s">
        <v>42</v>
      </c>
      <c r="D1763" s="17" t="s">
        <v>43</v>
      </c>
      <c r="E1763" s="17" t="s">
        <v>14</v>
      </c>
      <c r="F1763" s="2">
        <v>573.74699999999996</v>
      </c>
      <c r="G1763" s="17">
        <v>30</v>
      </c>
      <c r="H1763" s="30">
        <v>19.12</v>
      </c>
      <c r="I1763" s="20" t="str">
        <f>IF(B1763="","",VLOOKUP(B1763,[1]BASEDIESEL!$A$2:$AAA$11770,6))</f>
        <v>FRENTE-03</v>
      </c>
    </row>
    <row r="1764" spans="1:9" x14ac:dyDescent="0.25">
      <c r="A1764" s="7">
        <v>46191</v>
      </c>
      <c r="B1764" s="16">
        <v>3028</v>
      </c>
      <c r="C1764" s="16" t="s">
        <v>44</v>
      </c>
      <c r="D1764" s="16" t="s">
        <v>43</v>
      </c>
      <c r="E1764" s="16" t="s">
        <v>14</v>
      </c>
      <c r="F1764" s="3">
        <v>28.814</v>
      </c>
      <c r="G1764" s="16">
        <v>2</v>
      </c>
      <c r="H1764" s="29">
        <v>14.41</v>
      </c>
      <c r="I1764" s="20" t="str">
        <f>IF(B1764="","",VLOOKUP(B1764,[1]BASEDIESEL!$A$2:$AAA$11770,6))</f>
        <v>FRENTE-06</v>
      </c>
    </row>
    <row r="1765" spans="1:9" x14ac:dyDescent="0.25">
      <c r="A1765" s="7">
        <v>46191</v>
      </c>
      <c r="B1765" s="17">
        <v>3030</v>
      </c>
      <c r="C1765" s="17" t="s">
        <v>44</v>
      </c>
      <c r="D1765" s="17" t="s">
        <v>43</v>
      </c>
      <c r="E1765" s="17" t="s">
        <v>14</v>
      </c>
      <c r="F1765" s="2">
        <v>193.84899999999999</v>
      </c>
      <c r="G1765" s="17">
        <v>13</v>
      </c>
      <c r="H1765" s="30">
        <v>14.91</v>
      </c>
      <c r="I1765" s="20" t="str">
        <f>IF(B1765="","",VLOOKUP(B1765,[1]BASEDIESEL!$A$2:$AAA$11770,6))</f>
        <v>FRENTE-07</v>
      </c>
    </row>
    <row r="1766" spans="1:9" x14ac:dyDescent="0.25">
      <c r="A1766" s="7">
        <v>46191</v>
      </c>
      <c r="B1766" s="16">
        <v>3031</v>
      </c>
      <c r="C1766" s="16" t="s">
        <v>44</v>
      </c>
      <c r="D1766" s="16" t="s">
        <v>43</v>
      </c>
      <c r="E1766" s="16" t="s">
        <v>14</v>
      </c>
      <c r="F1766" s="3">
        <v>238.346</v>
      </c>
      <c r="G1766" s="16">
        <v>11</v>
      </c>
      <c r="H1766" s="29">
        <v>21.67</v>
      </c>
      <c r="I1766" s="20" t="str">
        <f>IF(B1766="","",VLOOKUP(B1766,[1]BASEDIESEL!$A$2:$AAA$11770,6))</f>
        <v>FRENTE-04</v>
      </c>
    </row>
    <row r="1767" spans="1:9" x14ac:dyDescent="0.25">
      <c r="A1767" s="7">
        <v>46191</v>
      </c>
      <c r="B1767" s="17">
        <v>3033</v>
      </c>
      <c r="C1767" s="17" t="s">
        <v>44</v>
      </c>
      <c r="D1767" s="17" t="s">
        <v>43</v>
      </c>
      <c r="E1767" s="17" t="s">
        <v>14</v>
      </c>
      <c r="F1767" s="2">
        <v>268.39400000000001</v>
      </c>
      <c r="G1767" s="17">
        <v>16</v>
      </c>
      <c r="H1767" s="30">
        <v>16.77</v>
      </c>
      <c r="I1767" s="20" t="str">
        <f>IF(B1767="","",VLOOKUP(B1767,[1]BASEDIESEL!$A$2:$AAA$11770,6))</f>
        <v>FRENTE-07</v>
      </c>
    </row>
    <row r="1768" spans="1:9" x14ac:dyDescent="0.25">
      <c r="A1768" s="7">
        <v>46191</v>
      </c>
      <c r="B1768" s="16">
        <v>3034</v>
      </c>
      <c r="C1768" s="16" t="s">
        <v>44</v>
      </c>
      <c r="D1768" s="16" t="s">
        <v>43</v>
      </c>
      <c r="E1768" s="16" t="s">
        <v>14</v>
      </c>
      <c r="F1768" s="3">
        <v>327.07299999999998</v>
      </c>
      <c r="G1768" s="16">
        <v>15</v>
      </c>
      <c r="H1768" s="29">
        <v>21.8</v>
      </c>
      <c r="I1768" s="20" t="str">
        <f>IF(B1768="","",VLOOKUP(B1768,[1]BASEDIESEL!$A$2:$AAA$11770,6))</f>
        <v>FRENTE-06</v>
      </c>
    </row>
    <row r="1769" spans="1:9" x14ac:dyDescent="0.25">
      <c r="A1769" s="7">
        <v>46191</v>
      </c>
      <c r="B1769" s="17">
        <v>3035</v>
      </c>
      <c r="C1769" s="17" t="s">
        <v>44</v>
      </c>
      <c r="D1769" s="17" t="s">
        <v>43</v>
      </c>
      <c r="E1769" s="17" t="s">
        <v>14</v>
      </c>
      <c r="F1769" s="2">
        <v>723.73599999999999</v>
      </c>
      <c r="G1769" s="17">
        <v>35</v>
      </c>
      <c r="H1769" s="30">
        <v>20.68</v>
      </c>
      <c r="I1769" s="20" t="str">
        <f>IF(B1769="","",VLOOKUP(B1769,[1]BASEDIESEL!$A$2:$AAA$11770,6))</f>
        <v>FRENTE-04</v>
      </c>
    </row>
    <row r="1770" spans="1:9" x14ac:dyDescent="0.25">
      <c r="A1770" s="7">
        <v>46191</v>
      </c>
      <c r="B1770" s="16">
        <v>3041</v>
      </c>
      <c r="C1770" s="16" t="s">
        <v>42</v>
      </c>
      <c r="D1770" s="16" t="s">
        <v>43</v>
      </c>
      <c r="E1770" s="16" t="s">
        <v>14</v>
      </c>
      <c r="F1770" s="3">
        <v>790.40599999999995</v>
      </c>
      <c r="G1770" s="16">
        <v>35</v>
      </c>
      <c r="H1770" s="29">
        <v>22.58</v>
      </c>
      <c r="I1770" s="20" t="str">
        <f>IF(B1770="","",VLOOKUP(B1770,[1]BASEDIESEL!$A$2:$AAA$11770,6))</f>
        <v>FRENTE-04</v>
      </c>
    </row>
    <row r="1771" spans="1:9" x14ac:dyDescent="0.25">
      <c r="A1771" s="7">
        <v>46191</v>
      </c>
      <c r="B1771" s="17">
        <v>3042</v>
      </c>
      <c r="C1771" s="17" t="s">
        <v>42</v>
      </c>
      <c r="D1771" s="17" t="s">
        <v>43</v>
      </c>
      <c r="E1771" s="17" t="s">
        <v>14</v>
      </c>
      <c r="F1771" s="2">
        <v>307.07499999999999</v>
      </c>
      <c r="G1771" s="17">
        <v>16</v>
      </c>
      <c r="H1771" s="30">
        <v>19.190000000000001</v>
      </c>
      <c r="I1771" s="20" t="str">
        <f>IF(B1771="","",VLOOKUP(B1771,[1]BASEDIESEL!$A$2:$AAA$11770,6))</f>
        <v>FRENTE-06</v>
      </c>
    </row>
    <row r="1772" spans="1:9" x14ac:dyDescent="0.25">
      <c r="A1772" s="7">
        <v>46191</v>
      </c>
      <c r="B1772" s="16">
        <v>3043</v>
      </c>
      <c r="C1772" s="16" t="s">
        <v>42</v>
      </c>
      <c r="D1772" s="16" t="s">
        <v>43</v>
      </c>
      <c r="E1772" s="16" t="s">
        <v>14</v>
      </c>
      <c r="F1772" s="3">
        <v>162.41200000000001</v>
      </c>
      <c r="G1772" s="16">
        <v>6</v>
      </c>
      <c r="H1772" s="29">
        <v>27.07</v>
      </c>
      <c r="I1772" s="20" t="str">
        <f>IF(B1772="","",VLOOKUP(B1772,[1]BASEDIESEL!$A$2:$AAA$11770,6))</f>
        <v>FRENTE-04</v>
      </c>
    </row>
    <row r="1773" spans="1:9" x14ac:dyDescent="0.25">
      <c r="A1773" s="7">
        <v>46191</v>
      </c>
      <c r="B1773" s="17">
        <v>3044</v>
      </c>
      <c r="C1773" s="17" t="s">
        <v>42</v>
      </c>
      <c r="D1773" s="17" t="s">
        <v>43</v>
      </c>
      <c r="E1773" s="17" t="s">
        <v>14</v>
      </c>
      <c r="F1773" s="2">
        <v>242.81200000000001</v>
      </c>
      <c r="G1773" s="17">
        <v>16</v>
      </c>
      <c r="H1773" s="30">
        <v>15.18</v>
      </c>
      <c r="I1773" s="20" t="str">
        <f>IF(B1773="","",VLOOKUP(B1773,[1]BASEDIESEL!$A$2:$AAA$11770,6))</f>
        <v>FRENTE-07</v>
      </c>
    </row>
    <row r="1774" spans="1:9" x14ac:dyDescent="0.25">
      <c r="A1774" s="7">
        <v>46191</v>
      </c>
      <c r="B1774" s="16">
        <v>3045</v>
      </c>
      <c r="C1774" s="16" t="s">
        <v>42</v>
      </c>
      <c r="D1774" s="16" t="s">
        <v>43</v>
      </c>
      <c r="E1774" s="16" t="s">
        <v>14</v>
      </c>
      <c r="F1774" s="3">
        <v>212.48500000000001</v>
      </c>
      <c r="G1774" s="16">
        <v>16</v>
      </c>
      <c r="H1774" s="29">
        <v>13.28</v>
      </c>
      <c r="I1774" s="20" t="str">
        <f>IF(B1774="","",VLOOKUP(B1774,[1]BASEDIESEL!$A$2:$AAA$11770,6))</f>
        <v>FRENTE-07</v>
      </c>
    </row>
    <row r="1775" spans="1:9" x14ac:dyDescent="0.25">
      <c r="A1775" s="7">
        <v>46191</v>
      </c>
      <c r="B1775" s="17">
        <v>3046</v>
      </c>
      <c r="C1775" s="17" t="s">
        <v>42</v>
      </c>
      <c r="D1775" s="17" t="s">
        <v>43</v>
      </c>
      <c r="E1775" s="17" t="s">
        <v>14</v>
      </c>
      <c r="F1775" s="2">
        <v>695.21799999999996</v>
      </c>
      <c r="G1775" s="17">
        <v>33</v>
      </c>
      <c r="H1775" s="30">
        <v>21.07</v>
      </c>
      <c r="I1775" s="20" t="str">
        <f>IF(B1775="","",VLOOKUP(B1775,[1]BASEDIESEL!$A$2:$AAA$11770,6))</f>
        <v>FRENTE-06</v>
      </c>
    </row>
    <row r="1776" spans="1:9" x14ac:dyDescent="0.25">
      <c r="A1776" s="7">
        <v>46191</v>
      </c>
      <c r="B1776" s="16">
        <v>3047</v>
      </c>
      <c r="C1776" s="16" t="s">
        <v>42</v>
      </c>
      <c r="D1776" s="16" t="s">
        <v>43</v>
      </c>
      <c r="E1776" s="16" t="s">
        <v>14</v>
      </c>
      <c r="F1776" s="3">
        <v>615.54600000000005</v>
      </c>
      <c r="G1776" s="16">
        <v>35</v>
      </c>
      <c r="H1776" s="29">
        <v>17.59</v>
      </c>
      <c r="I1776" s="20" t="str">
        <f>IF(B1776="","",VLOOKUP(B1776,[1]BASEDIESEL!$A$2:$AAA$11770,6))</f>
        <v>FRENTE-05</v>
      </c>
    </row>
    <row r="1777" spans="1:9" x14ac:dyDescent="0.25">
      <c r="A1777" s="7">
        <v>46191</v>
      </c>
      <c r="B1777" s="17">
        <v>3048</v>
      </c>
      <c r="C1777" s="17" t="s">
        <v>42</v>
      </c>
      <c r="D1777" s="17" t="s">
        <v>43</v>
      </c>
      <c r="E1777" s="17" t="s">
        <v>14</v>
      </c>
      <c r="F1777" s="2">
        <v>723.048</v>
      </c>
      <c r="G1777" s="17">
        <v>38</v>
      </c>
      <c r="H1777" s="30">
        <v>19.03</v>
      </c>
      <c r="I1777" s="20" t="str">
        <f>IF(B1777="","",VLOOKUP(B1777,[1]BASEDIESEL!$A$2:$AAA$11770,6))</f>
        <v>FRENTE-05</v>
      </c>
    </row>
    <row r="1778" spans="1:9" x14ac:dyDescent="0.25">
      <c r="A1778" s="7">
        <v>46191</v>
      </c>
      <c r="B1778" s="16">
        <v>3049</v>
      </c>
      <c r="C1778" s="16" t="s">
        <v>42</v>
      </c>
      <c r="D1778" s="16" t="s">
        <v>43</v>
      </c>
      <c r="E1778" s="16" t="s">
        <v>14</v>
      </c>
      <c r="F1778" s="3">
        <v>537.59400000000005</v>
      </c>
      <c r="G1778" s="16">
        <v>28</v>
      </c>
      <c r="H1778" s="29">
        <v>19.2</v>
      </c>
      <c r="I1778" s="20" t="str">
        <f>IF(B1778="","",VLOOKUP(B1778,[1]BASEDIESEL!$A$2:$AAA$11770,6))</f>
        <v>FRENTE-05</v>
      </c>
    </row>
    <row r="1779" spans="1:9" x14ac:dyDescent="0.25">
      <c r="A1779" s="7">
        <v>46191</v>
      </c>
      <c r="B1779" s="17">
        <v>3050</v>
      </c>
      <c r="C1779" s="17" t="s">
        <v>42</v>
      </c>
      <c r="D1779" s="17" t="s">
        <v>43</v>
      </c>
      <c r="E1779" s="17" t="s">
        <v>14</v>
      </c>
      <c r="F1779" s="2">
        <v>617.85199999999998</v>
      </c>
      <c r="G1779" s="17">
        <v>33</v>
      </c>
      <c r="H1779" s="30">
        <v>18.72</v>
      </c>
      <c r="I1779" s="20" t="str">
        <f>IF(B1779="","",VLOOKUP(B1779,[1]BASEDIESEL!$A$2:$AAA$11770,6))</f>
        <v>FRENTE-05</v>
      </c>
    </row>
    <row r="1780" spans="1:9" x14ac:dyDescent="0.25">
      <c r="A1780" s="7">
        <v>46191</v>
      </c>
      <c r="B1780" s="16">
        <v>3051</v>
      </c>
      <c r="C1780" s="16" t="s">
        <v>45</v>
      </c>
      <c r="D1780" s="16" t="s">
        <v>219</v>
      </c>
      <c r="E1780" s="16" t="s">
        <v>220</v>
      </c>
      <c r="F1780" s="3">
        <v>592.15499999999997</v>
      </c>
      <c r="G1780" s="16">
        <v>35</v>
      </c>
      <c r="H1780" s="29">
        <v>16.920000000000002</v>
      </c>
      <c r="I1780" s="20" t="str">
        <f>IF(B1780="","",VLOOKUP(B1780,[1]BASEDIESEL!$A$2:$AAA$11770,6))</f>
        <v>FRENTE-01</v>
      </c>
    </row>
    <row r="1781" spans="1:9" x14ac:dyDescent="0.25">
      <c r="A1781" s="7">
        <v>46191</v>
      </c>
      <c r="B1781" s="17">
        <v>3052</v>
      </c>
      <c r="C1781" s="17" t="s">
        <v>45</v>
      </c>
      <c r="D1781" s="17" t="s">
        <v>219</v>
      </c>
      <c r="E1781" s="17" t="s">
        <v>220</v>
      </c>
      <c r="F1781" s="2">
        <v>582.52099999999996</v>
      </c>
      <c r="G1781" s="17">
        <v>37</v>
      </c>
      <c r="H1781" s="30">
        <v>15.74</v>
      </c>
      <c r="I1781" s="20" t="str">
        <f>IF(B1781="","",VLOOKUP(B1781,[1]BASEDIESEL!$A$2:$AAA$11770,6))</f>
        <v>FRENTE-01</v>
      </c>
    </row>
    <row r="1782" spans="1:9" x14ac:dyDescent="0.25">
      <c r="A1782" s="7">
        <v>46191</v>
      </c>
      <c r="B1782" s="16">
        <v>3053</v>
      </c>
      <c r="C1782" s="16" t="s">
        <v>45</v>
      </c>
      <c r="D1782" s="16" t="s">
        <v>219</v>
      </c>
      <c r="E1782" s="16" t="s">
        <v>220</v>
      </c>
      <c r="F1782" s="3">
        <v>763.58</v>
      </c>
      <c r="G1782" s="16">
        <v>43</v>
      </c>
      <c r="H1782" s="29">
        <v>17.760000000000002</v>
      </c>
      <c r="I1782" s="20" t="str">
        <f>IF(B1782="","",VLOOKUP(B1782,[1]BASEDIESEL!$A$2:$AAA$11770,6))</f>
        <v>FRENTE-01</v>
      </c>
    </row>
    <row r="1783" spans="1:9" x14ac:dyDescent="0.25">
      <c r="A1783" s="7">
        <v>46191</v>
      </c>
      <c r="B1783" s="17">
        <v>3054</v>
      </c>
      <c r="C1783" s="17" t="s">
        <v>45</v>
      </c>
      <c r="D1783" s="17" t="s">
        <v>219</v>
      </c>
      <c r="E1783" s="17" t="s">
        <v>220</v>
      </c>
      <c r="F1783" s="2">
        <v>462.28399999999999</v>
      </c>
      <c r="G1783" s="17">
        <v>28</v>
      </c>
      <c r="H1783" s="30">
        <v>16.510000000000002</v>
      </c>
      <c r="I1783" s="20" t="str">
        <f>IF(B1783="","",VLOOKUP(B1783,[1]BASEDIESEL!$A$2:$AAA$11770,6))</f>
        <v>FRENTE-01</v>
      </c>
    </row>
    <row r="1784" spans="1:9" x14ac:dyDescent="0.25">
      <c r="A1784" s="7">
        <v>46192</v>
      </c>
      <c r="B1784" s="16">
        <v>3019</v>
      </c>
      <c r="C1784" s="16" t="s">
        <v>42</v>
      </c>
      <c r="D1784" s="16" t="s">
        <v>43</v>
      </c>
      <c r="E1784" s="16" t="s">
        <v>14</v>
      </c>
      <c r="F1784" s="3">
        <v>495.58</v>
      </c>
      <c r="G1784" s="16">
        <v>27</v>
      </c>
      <c r="H1784" s="29">
        <v>18.350000000000001</v>
      </c>
      <c r="I1784" s="20" t="str">
        <f>IF(B1784="","",VLOOKUP(B1784,[1]BASEDIESEL!$A$2:$AAA$11770,6))</f>
        <v>FRENTE-02</v>
      </c>
    </row>
    <row r="1785" spans="1:9" x14ac:dyDescent="0.25">
      <c r="A1785" s="7">
        <v>46192</v>
      </c>
      <c r="B1785" s="17">
        <v>3021</v>
      </c>
      <c r="C1785" s="17" t="s">
        <v>42</v>
      </c>
      <c r="D1785" s="17" t="s">
        <v>43</v>
      </c>
      <c r="E1785" s="17" t="s">
        <v>14</v>
      </c>
      <c r="F1785" s="2">
        <v>421.315</v>
      </c>
      <c r="G1785" s="17">
        <v>21</v>
      </c>
      <c r="H1785" s="30">
        <v>20.059999999999999</v>
      </c>
      <c r="I1785" s="20" t="str">
        <f>IF(B1785="","",VLOOKUP(B1785,[1]BASEDIESEL!$A$2:$AAA$11770,6))</f>
        <v>FRENTE-02</v>
      </c>
    </row>
    <row r="1786" spans="1:9" x14ac:dyDescent="0.25">
      <c r="A1786" s="7">
        <v>46192</v>
      </c>
      <c r="B1786" s="16">
        <v>3022</v>
      </c>
      <c r="C1786" s="16" t="s">
        <v>42</v>
      </c>
      <c r="D1786" s="16" t="s">
        <v>43</v>
      </c>
      <c r="E1786" s="16" t="s">
        <v>14</v>
      </c>
      <c r="F1786" s="3">
        <v>469.20499999999998</v>
      </c>
      <c r="G1786" s="16">
        <v>29</v>
      </c>
      <c r="H1786" s="29">
        <v>16.18</v>
      </c>
      <c r="I1786" s="20" t="str">
        <f>IF(B1786="","",VLOOKUP(B1786,[1]BASEDIESEL!$A$2:$AAA$11770,6))</f>
        <v>FRENTE-02</v>
      </c>
    </row>
    <row r="1787" spans="1:9" x14ac:dyDescent="0.25">
      <c r="A1787" s="7">
        <v>46192</v>
      </c>
      <c r="B1787" s="17">
        <v>3023</v>
      </c>
      <c r="C1787" s="17" t="s">
        <v>42</v>
      </c>
      <c r="D1787" s="17" t="s">
        <v>43</v>
      </c>
      <c r="E1787" s="17" t="s">
        <v>14</v>
      </c>
      <c r="F1787" s="2">
        <v>616.22299999999996</v>
      </c>
      <c r="G1787" s="17">
        <v>36</v>
      </c>
      <c r="H1787" s="30">
        <v>17.12</v>
      </c>
      <c r="I1787" s="20" t="str">
        <f>IF(B1787="","",VLOOKUP(B1787,[1]BASEDIESEL!$A$2:$AAA$11770,6))</f>
        <v>FRENTE-03</v>
      </c>
    </row>
    <row r="1788" spans="1:9" x14ac:dyDescent="0.25">
      <c r="A1788" s="7">
        <v>46192</v>
      </c>
      <c r="B1788" s="16">
        <v>3024</v>
      </c>
      <c r="C1788" s="16" t="s">
        <v>42</v>
      </c>
      <c r="D1788" s="16" t="s">
        <v>43</v>
      </c>
      <c r="E1788" s="16" t="s">
        <v>14</v>
      </c>
      <c r="F1788" s="3">
        <v>696.35699999999997</v>
      </c>
      <c r="G1788" s="16">
        <v>36</v>
      </c>
      <c r="H1788" s="29">
        <v>19.34</v>
      </c>
      <c r="I1788" s="20" t="str">
        <f>IF(B1788="","",VLOOKUP(B1788,[1]BASEDIESEL!$A$2:$AAA$11770,6))</f>
        <v>FRENTE-03</v>
      </c>
    </row>
    <row r="1789" spans="1:9" x14ac:dyDescent="0.25">
      <c r="A1789" s="7">
        <v>46192</v>
      </c>
      <c r="B1789" s="17">
        <v>3025</v>
      </c>
      <c r="C1789" s="17" t="s">
        <v>42</v>
      </c>
      <c r="D1789" s="17" t="s">
        <v>43</v>
      </c>
      <c r="E1789" s="17" t="s">
        <v>14</v>
      </c>
      <c r="F1789" s="2">
        <v>437.37900000000002</v>
      </c>
      <c r="G1789" s="17">
        <v>28</v>
      </c>
      <c r="H1789" s="30">
        <v>15.62</v>
      </c>
      <c r="I1789" s="20" t="str">
        <f>IF(B1789="","",VLOOKUP(B1789,[1]BASEDIESEL!$A$2:$AAA$11770,6))</f>
        <v>FRENTE-03</v>
      </c>
    </row>
    <row r="1790" spans="1:9" x14ac:dyDescent="0.25">
      <c r="A1790" s="7">
        <v>46192</v>
      </c>
      <c r="B1790" s="16">
        <v>3026</v>
      </c>
      <c r="C1790" s="16" t="s">
        <v>42</v>
      </c>
      <c r="D1790" s="16" t="s">
        <v>43</v>
      </c>
      <c r="E1790" s="16" t="s">
        <v>14</v>
      </c>
      <c r="F1790" s="3">
        <v>771.50099999999998</v>
      </c>
      <c r="G1790" s="16">
        <v>41</v>
      </c>
      <c r="H1790" s="29">
        <v>18.82</v>
      </c>
      <c r="I1790" s="20" t="str">
        <f>IF(B1790="","",VLOOKUP(B1790,[1]BASEDIESEL!$A$2:$AAA$11770,6))</f>
        <v>FRENTE-03</v>
      </c>
    </row>
    <row r="1791" spans="1:9" x14ac:dyDescent="0.25">
      <c r="A1791" s="7">
        <v>46192</v>
      </c>
      <c r="B1791" s="17">
        <v>3028</v>
      </c>
      <c r="C1791" s="17" t="s">
        <v>44</v>
      </c>
      <c r="D1791" s="17" t="s">
        <v>43</v>
      </c>
      <c r="E1791" s="17" t="s">
        <v>14</v>
      </c>
      <c r="F1791" s="2">
        <v>48.311</v>
      </c>
      <c r="G1791" s="17">
        <v>3</v>
      </c>
      <c r="H1791" s="30">
        <v>16.100000000000001</v>
      </c>
      <c r="I1791" s="20" t="str">
        <f>IF(B1791="","",VLOOKUP(B1791,[1]BASEDIESEL!$A$2:$AAA$11770,6))</f>
        <v>FRENTE-06</v>
      </c>
    </row>
    <row r="1792" spans="1:9" x14ac:dyDescent="0.25">
      <c r="A1792" s="7">
        <v>46192</v>
      </c>
      <c r="B1792" s="16">
        <v>3030</v>
      </c>
      <c r="C1792" s="16" t="s">
        <v>44</v>
      </c>
      <c r="D1792" s="16" t="s">
        <v>43</v>
      </c>
      <c r="E1792" s="16" t="s">
        <v>14</v>
      </c>
      <c r="F1792" s="3">
        <v>135.87200000000001</v>
      </c>
      <c r="G1792" s="16">
        <v>11</v>
      </c>
      <c r="H1792" s="29">
        <v>12.35</v>
      </c>
      <c r="I1792" s="20" t="str">
        <f>IF(B1792="","",VLOOKUP(B1792,[1]BASEDIESEL!$A$2:$AAA$11770,6))</f>
        <v>FRENTE-07</v>
      </c>
    </row>
    <row r="1793" spans="1:9" x14ac:dyDescent="0.25">
      <c r="A1793" s="7">
        <v>46192</v>
      </c>
      <c r="B1793" s="17">
        <v>3031</v>
      </c>
      <c r="C1793" s="17" t="s">
        <v>44</v>
      </c>
      <c r="D1793" s="17" t="s">
        <v>43</v>
      </c>
      <c r="E1793" s="17" t="s">
        <v>14</v>
      </c>
      <c r="F1793" s="2">
        <v>146.03</v>
      </c>
      <c r="G1793" s="17">
        <v>9</v>
      </c>
      <c r="H1793" s="30">
        <v>16.23</v>
      </c>
      <c r="I1793" s="20" t="str">
        <f>IF(B1793="","",VLOOKUP(B1793,[1]BASEDIESEL!$A$2:$AAA$11770,6))</f>
        <v>FRENTE-04</v>
      </c>
    </row>
    <row r="1794" spans="1:9" x14ac:dyDescent="0.25">
      <c r="A1794" s="7">
        <v>46192</v>
      </c>
      <c r="B1794" s="16">
        <v>3033</v>
      </c>
      <c r="C1794" s="16" t="s">
        <v>44</v>
      </c>
      <c r="D1794" s="16" t="s">
        <v>43</v>
      </c>
      <c r="E1794" s="16" t="s">
        <v>14</v>
      </c>
      <c r="F1794" s="3">
        <v>300.68599999999998</v>
      </c>
      <c r="G1794" s="16">
        <v>19</v>
      </c>
      <c r="H1794" s="29">
        <v>15.83</v>
      </c>
      <c r="I1794" s="20" t="str">
        <f>IF(B1794="","",VLOOKUP(B1794,[1]BASEDIESEL!$A$2:$AAA$11770,6))</f>
        <v>FRENTE-07</v>
      </c>
    </row>
    <row r="1795" spans="1:9" x14ac:dyDescent="0.25">
      <c r="A1795" s="7">
        <v>46192</v>
      </c>
      <c r="B1795" s="17">
        <v>3034</v>
      </c>
      <c r="C1795" s="17" t="s">
        <v>44</v>
      </c>
      <c r="D1795" s="17" t="s">
        <v>43</v>
      </c>
      <c r="E1795" s="17" t="s">
        <v>14</v>
      </c>
      <c r="F1795" s="2">
        <v>486.27</v>
      </c>
      <c r="G1795" s="17">
        <v>23</v>
      </c>
      <c r="H1795" s="30">
        <v>21.14</v>
      </c>
      <c r="I1795" s="20" t="str">
        <f>IF(B1795="","",VLOOKUP(B1795,[1]BASEDIESEL!$A$2:$AAA$11770,6))</f>
        <v>FRENTE-06</v>
      </c>
    </row>
    <row r="1796" spans="1:9" x14ac:dyDescent="0.25">
      <c r="A1796" s="7">
        <v>46192</v>
      </c>
      <c r="B1796" s="16">
        <v>3035</v>
      </c>
      <c r="C1796" s="16" t="s">
        <v>44</v>
      </c>
      <c r="D1796" s="16" t="s">
        <v>43</v>
      </c>
      <c r="E1796" s="16" t="s">
        <v>14</v>
      </c>
      <c r="F1796" s="3">
        <v>642.13900000000001</v>
      </c>
      <c r="G1796" s="16">
        <v>26</v>
      </c>
      <c r="H1796" s="29">
        <v>24.7</v>
      </c>
      <c r="I1796" s="20" t="str">
        <f>IF(B1796="","",VLOOKUP(B1796,[1]BASEDIESEL!$A$2:$AAA$11770,6))</f>
        <v>FRENTE-04</v>
      </c>
    </row>
    <row r="1797" spans="1:9" x14ac:dyDescent="0.25">
      <c r="A1797" s="7">
        <v>46192</v>
      </c>
      <c r="B1797" s="17">
        <v>3041</v>
      </c>
      <c r="C1797" s="17" t="s">
        <v>42</v>
      </c>
      <c r="D1797" s="17" t="s">
        <v>43</v>
      </c>
      <c r="E1797" s="17" t="s">
        <v>14</v>
      </c>
      <c r="F1797" s="2">
        <v>458.84699999999998</v>
      </c>
      <c r="G1797" s="17">
        <v>22</v>
      </c>
      <c r="H1797" s="30">
        <v>20.86</v>
      </c>
      <c r="I1797" s="20" t="str">
        <f>IF(B1797="","",VLOOKUP(B1797,[1]BASEDIESEL!$A$2:$AAA$11770,6))</f>
        <v>FRENTE-04</v>
      </c>
    </row>
    <row r="1798" spans="1:9" x14ac:dyDescent="0.25">
      <c r="A1798" s="7">
        <v>46192</v>
      </c>
      <c r="B1798" s="16">
        <v>3042</v>
      </c>
      <c r="C1798" s="16" t="s">
        <v>42</v>
      </c>
      <c r="D1798" s="16" t="s">
        <v>43</v>
      </c>
      <c r="E1798" s="16" t="s">
        <v>14</v>
      </c>
      <c r="F1798" s="3">
        <v>348.97899999999998</v>
      </c>
      <c r="G1798" s="16">
        <v>16</v>
      </c>
      <c r="H1798" s="29">
        <v>21.81</v>
      </c>
      <c r="I1798" s="20" t="str">
        <f>IF(B1798="","",VLOOKUP(B1798,[1]BASEDIESEL!$A$2:$AAA$11770,6))</f>
        <v>FRENTE-06</v>
      </c>
    </row>
    <row r="1799" spans="1:9" x14ac:dyDescent="0.25">
      <c r="A1799" s="7">
        <v>46192</v>
      </c>
      <c r="B1799" s="17">
        <v>3043</v>
      </c>
      <c r="C1799" s="17" t="s">
        <v>42</v>
      </c>
      <c r="D1799" s="17" t="s">
        <v>43</v>
      </c>
      <c r="E1799" s="17" t="s">
        <v>14</v>
      </c>
      <c r="F1799" s="2">
        <v>91.164000000000001</v>
      </c>
      <c r="G1799" s="17">
        <v>4</v>
      </c>
      <c r="H1799" s="30">
        <v>22.79</v>
      </c>
      <c r="I1799" s="20" t="str">
        <f>IF(B1799="","",VLOOKUP(B1799,[1]BASEDIESEL!$A$2:$AAA$11770,6))</f>
        <v>FRENTE-04</v>
      </c>
    </row>
    <row r="1800" spans="1:9" x14ac:dyDescent="0.25">
      <c r="A1800" s="7">
        <v>46192</v>
      </c>
      <c r="B1800" s="16">
        <v>3044</v>
      </c>
      <c r="C1800" s="16" t="s">
        <v>42</v>
      </c>
      <c r="D1800" s="16" t="s">
        <v>43</v>
      </c>
      <c r="E1800" s="16" t="s">
        <v>14</v>
      </c>
      <c r="F1800" s="3">
        <v>318.90499999999997</v>
      </c>
      <c r="G1800" s="16">
        <v>20</v>
      </c>
      <c r="H1800" s="29">
        <v>15.95</v>
      </c>
      <c r="I1800" s="20" t="str">
        <f>IF(B1800="","",VLOOKUP(B1800,[1]BASEDIESEL!$A$2:$AAA$11770,6))</f>
        <v>FRENTE-07</v>
      </c>
    </row>
    <row r="1801" spans="1:9" x14ac:dyDescent="0.25">
      <c r="A1801" s="7">
        <v>46192</v>
      </c>
      <c r="B1801" s="17">
        <v>3045</v>
      </c>
      <c r="C1801" s="17" t="s">
        <v>42</v>
      </c>
      <c r="D1801" s="17" t="s">
        <v>43</v>
      </c>
      <c r="E1801" s="17" t="s">
        <v>14</v>
      </c>
      <c r="F1801" s="2">
        <v>460.53699999999998</v>
      </c>
      <c r="G1801" s="17">
        <v>27</v>
      </c>
      <c r="H1801" s="30">
        <v>17.059999999999999</v>
      </c>
      <c r="I1801" s="20" t="str">
        <f>IF(B1801="","",VLOOKUP(B1801,[1]BASEDIESEL!$A$2:$AAA$11770,6))</f>
        <v>FRENTE-07</v>
      </c>
    </row>
    <row r="1802" spans="1:9" x14ac:dyDescent="0.25">
      <c r="A1802" s="7">
        <v>46192</v>
      </c>
      <c r="B1802" s="16">
        <v>3046</v>
      </c>
      <c r="C1802" s="16" t="s">
        <v>42</v>
      </c>
      <c r="D1802" s="16" t="s">
        <v>43</v>
      </c>
      <c r="E1802" s="16" t="s">
        <v>14</v>
      </c>
      <c r="F1802" s="3">
        <v>429.88</v>
      </c>
      <c r="G1802" s="16">
        <v>24</v>
      </c>
      <c r="H1802" s="29">
        <v>17.91</v>
      </c>
      <c r="I1802" s="20" t="str">
        <f>IF(B1802="","",VLOOKUP(B1802,[1]BASEDIESEL!$A$2:$AAA$11770,6))</f>
        <v>FRENTE-06</v>
      </c>
    </row>
    <row r="1803" spans="1:9" x14ac:dyDescent="0.25">
      <c r="A1803" s="7">
        <v>46192</v>
      </c>
      <c r="B1803" s="17">
        <v>3047</v>
      </c>
      <c r="C1803" s="17" t="s">
        <v>42</v>
      </c>
      <c r="D1803" s="17" t="s">
        <v>43</v>
      </c>
      <c r="E1803" s="17" t="s">
        <v>14</v>
      </c>
      <c r="F1803" s="2">
        <v>516.505</v>
      </c>
      <c r="G1803" s="17">
        <v>25</v>
      </c>
      <c r="H1803" s="30">
        <v>20.66</v>
      </c>
      <c r="I1803" s="20" t="str">
        <f>IF(B1803="","",VLOOKUP(B1803,[1]BASEDIESEL!$A$2:$AAA$11770,6))</f>
        <v>FRENTE-05</v>
      </c>
    </row>
    <row r="1804" spans="1:9" x14ac:dyDescent="0.25">
      <c r="A1804" s="7">
        <v>46192</v>
      </c>
      <c r="B1804" s="16">
        <v>3048</v>
      </c>
      <c r="C1804" s="16" t="s">
        <v>42</v>
      </c>
      <c r="D1804" s="16" t="s">
        <v>43</v>
      </c>
      <c r="E1804" s="16" t="s">
        <v>14</v>
      </c>
      <c r="F1804" s="3">
        <v>661.68200000000002</v>
      </c>
      <c r="G1804" s="16">
        <v>30</v>
      </c>
      <c r="H1804" s="29">
        <v>22.06</v>
      </c>
      <c r="I1804" s="20" t="str">
        <f>IF(B1804="","",VLOOKUP(B1804,[1]BASEDIESEL!$A$2:$AAA$11770,6))</f>
        <v>FRENTE-05</v>
      </c>
    </row>
    <row r="1805" spans="1:9" x14ac:dyDescent="0.25">
      <c r="A1805" s="7">
        <v>46192</v>
      </c>
      <c r="B1805" s="17">
        <v>3049</v>
      </c>
      <c r="C1805" s="17" t="s">
        <v>42</v>
      </c>
      <c r="D1805" s="17" t="s">
        <v>43</v>
      </c>
      <c r="E1805" s="17" t="s">
        <v>14</v>
      </c>
      <c r="F1805" s="2">
        <v>511.995</v>
      </c>
      <c r="G1805" s="17">
        <v>24</v>
      </c>
      <c r="H1805" s="30">
        <v>21.33</v>
      </c>
      <c r="I1805" s="20" t="str">
        <f>IF(B1805="","",VLOOKUP(B1805,[1]BASEDIESEL!$A$2:$AAA$11770,6))</f>
        <v>FRENTE-05</v>
      </c>
    </row>
    <row r="1806" spans="1:9" x14ac:dyDescent="0.25">
      <c r="A1806" s="7">
        <v>46192</v>
      </c>
      <c r="B1806" s="16">
        <v>3050</v>
      </c>
      <c r="C1806" s="16" t="s">
        <v>42</v>
      </c>
      <c r="D1806" s="16" t="s">
        <v>43</v>
      </c>
      <c r="E1806" s="16" t="s">
        <v>14</v>
      </c>
      <c r="F1806" s="3">
        <v>608.91800000000001</v>
      </c>
      <c r="G1806" s="16">
        <v>26</v>
      </c>
      <c r="H1806" s="29">
        <v>23.42</v>
      </c>
      <c r="I1806" s="20" t="str">
        <f>IF(B1806="","",VLOOKUP(B1806,[1]BASEDIESEL!$A$2:$AAA$11770,6))</f>
        <v>FRENTE-05</v>
      </c>
    </row>
    <row r="1807" spans="1:9" x14ac:dyDescent="0.25">
      <c r="A1807" s="7">
        <v>46192</v>
      </c>
      <c r="B1807" s="17">
        <v>3051</v>
      </c>
      <c r="C1807" s="17" t="s">
        <v>45</v>
      </c>
      <c r="D1807" s="17" t="s">
        <v>219</v>
      </c>
      <c r="E1807" s="17" t="s">
        <v>220</v>
      </c>
      <c r="F1807" s="2">
        <v>773.76800000000003</v>
      </c>
      <c r="G1807" s="17">
        <v>45</v>
      </c>
      <c r="H1807" s="30">
        <v>17.190000000000001</v>
      </c>
      <c r="I1807" s="20" t="str">
        <f>IF(B1807="","",VLOOKUP(B1807,[1]BASEDIESEL!$A$2:$AAA$11770,6))</f>
        <v>FRENTE-01</v>
      </c>
    </row>
    <row r="1808" spans="1:9" x14ac:dyDescent="0.25">
      <c r="A1808" s="7">
        <v>46192</v>
      </c>
      <c r="B1808" s="16">
        <v>3052</v>
      </c>
      <c r="C1808" s="16" t="s">
        <v>45</v>
      </c>
      <c r="D1808" s="16" t="s">
        <v>219</v>
      </c>
      <c r="E1808" s="16" t="s">
        <v>220</v>
      </c>
      <c r="F1808" s="3">
        <v>629.65099999999995</v>
      </c>
      <c r="G1808" s="16">
        <v>37</v>
      </c>
      <c r="H1808" s="29">
        <v>17.02</v>
      </c>
      <c r="I1808" s="20" t="str">
        <f>IF(B1808="","",VLOOKUP(B1808,[1]BASEDIESEL!$A$2:$AAA$11770,6))</f>
        <v>FRENTE-01</v>
      </c>
    </row>
    <row r="1809" spans="1:9" x14ac:dyDescent="0.25">
      <c r="A1809" s="7">
        <v>46192</v>
      </c>
      <c r="B1809" s="17">
        <v>3053</v>
      </c>
      <c r="C1809" s="17" t="s">
        <v>45</v>
      </c>
      <c r="D1809" s="17" t="s">
        <v>219</v>
      </c>
      <c r="E1809" s="17" t="s">
        <v>220</v>
      </c>
      <c r="F1809" s="2">
        <v>596.32600000000002</v>
      </c>
      <c r="G1809" s="17">
        <v>39</v>
      </c>
      <c r="H1809" s="30">
        <v>15.29</v>
      </c>
      <c r="I1809" s="20" t="str">
        <f>IF(B1809="","",VLOOKUP(B1809,[1]BASEDIESEL!$A$2:$AAA$11770,6))</f>
        <v>FRENTE-01</v>
      </c>
    </row>
    <row r="1810" spans="1:9" x14ac:dyDescent="0.25">
      <c r="A1810" s="7">
        <v>46192</v>
      </c>
      <c r="B1810" s="16">
        <v>3054</v>
      </c>
      <c r="C1810" s="16" t="s">
        <v>45</v>
      </c>
      <c r="D1810" s="16" t="s">
        <v>219</v>
      </c>
      <c r="E1810" s="16" t="s">
        <v>220</v>
      </c>
      <c r="F1810" s="3">
        <v>793.21500000000003</v>
      </c>
      <c r="G1810" s="16">
        <v>40</v>
      </c>
      <c r="H1810" s="29">
        <v>19.829999999999998</v>
      </c>
      <c r="I1810" s="20" t="str">
        <f>IF(B1810="","",VLOOKUP(B1810,[1]BASEDIESEL!$A$2:$AAA$11770,6))</f>
        <v>FRENTE-01</v>
      </c>
    </row>
    <row r="1811" spans="1:9" x14ac:dyDescent="0.25">
      <c r="A1811" s="7">
        <v>46193</v>
      </c>
      <c r="B1811" s="16">
        <v>3019</v>
      </c>
      <c r="C1811" s="16" t="s">
        <v>42</v>
      </c>
      <c r="D1811" s="16" t="s">
        <v>43</v>
      </c>
      <c r="E1811" s="16" t="s">
        <v>14</v>
      </c>
      <c r="F1811" s="3">
        <v>533.30999999999995</v>
      </c>
      <c r="G1811" s="16">
        <v>28</v>
      </c>
      <c r="H1811" s="29">
        <v>19.05</v>
      </c>
      <c r="I1811" s="20" t="str">
        <f>IF(B1811="","",VLOOKUP(B1811,[1]BASEDIESEL!$A$2:$AAA$11770,6))</f>
        <v>FRENTE-02</v>
      </c>
    </row>
    <row r="1812" spans="1:9" x14ac:dyDescent="0.25">
      <c r="A1812" s="7">
        <v>46193</v>
      </c>
      <c r="B1812" s="17">
        <v>3021</v>
      </c>
      <c r="C1812" s="17" t="s">
        <v>42</v>
      </c>
      <c r="D1812" s="17" t="s">
        <v>43</v>
      </c>
      <c r="E1812" s="17" t="s">
        <v>14</v>
      </c>
      <c r="F1812" s="2">
        <v>519.19000000000005</v>
      </c>
      <c r="G1812" s="17">
        <v>30</v>
      </c>
      <c r="H1812" s="30">
        <v>17.309999999999999</v>
      </c>
      <c r="I1812" s="20" t="str">
        <f>IF(B1812="","",VLOOKUP(B1812,[1]BASEDIESEL!$A$2:$AAA$11770,6))</f>
        <v>FRENTE-02</v>
      </c>
    </row>
    <row r="1813" spans="1:9" x14ac:dyDescent="0.25">
      <c r="A1813" s="7">
        <v>46193</v>
      </c>
      <c r="B1813" s="16">
        <v>3022</v>
      </c>
      <c r="C1813" s="16" t="s">
        <v>42</v>
      </c>
      <c r="D1813" s="16" t="s">
        <v>43</v>
      </c>
      <c r="E1813" s="16" t="s">
        <v>14</v>
      </c>
      <c r="F1813" s="3">
        <v>430.42</v>
      </c>
      <c r="G1813" s="16">
        <v>21</v>
      </c>
      <c r="H1813" s="29">
        <v>20.5</v>
      </c>
      <c r="I1813" s="20" t="str">
        <f>IF(B1813="","",VLOOKUP(B1813,[1]BASEDIESEL!$A$2:$AAA$11770,6))</f>
        <v>FRENTE-02</v>
      </c>
    </row>
    <row r="1814" spans="1:9" x14ac:dyDescent="0.25">
      <c r="A1814" s="7">
        <v>46193</v>
      </c>
      <c r="B1814" s="17">
        <v>3023</v>
      </c>
      <c r="C1814" s="17" t="s">
        <v>42</v>
      </c>
      <c r="D1814" s="17" t="s">
        <v>43</v>
      </c>
      <c r="E1814" s="17" t="s">
        <v>14</v>
      </c>
      <c r="F1814" s="2">
        <v>481.61799999999999</v>
      </c>
      <c r="G1814" s="17">
        <v>27</v>
      </c>
      <c r="H1814" s="30">
        <v>17.84</v>
      </c>
      <c r="I1814" s="20" t="str">
        <f>IF(B1814="","",VLOOKUP(B1814,[1]BASEDIESEL!$A$2:$AAA$11770,6))</f>
        <v>FRENTE-03</v>
      </c>
    </row>
    <row r="1815" spans="1:9" x14ac:dyDescent="0.25">
      <c r="A1815" s="7">
        <v>46193</v>
      </c>
      <c r="B1815" s="16">
        <v>3024</v>
      </c>
      <c r="C1815" s="16" t="s">
        <v>42</v>
      </c>
      <c r="D1815" s="16" t="s">
        <v>43</v>
      </c>
      <c r="E1815" s="16" t="s">
        <v>14</v>
      </c>
      <c r="F1815" s="3">
        <v>594.10199999999998</v>
      </c>
      <c r="G1815" s="16">
        <v>33</v>
      </c>
      <c r="H1815" s="29">
        <v>18</v>
      </c>
      <c r="I1815" s="20" t="str">
        <f>IF(B1815="","",VLOOKUP(B1815,[1]BASEDIESEL!$A$2:$AAA$11770,6))</f>
        <v>FRENTE-03</v>
      </c>
    </row>
    <row r="1816" spans="1:9" x14ac:dyDescent="0.25">
      <c r="A1816" s="7">
        <v>46193</v>
      </c>
      <c r="B1816" s="17">
        <v>3025</v>
      </c>
      <c r="C1816" s="17" t="s">
        <v>42</v>
      </c>
      <c r="D1816" s="17" t="s">
        <v>43</v>
      </c>
      <c r="E1816" s="17" t="s">
        <v>14</v>
      </c>
      <c r="F1816" s="2">
        <v>397.05599999999998</v>
      </c>
      <c r="G1816" s="17">
        <v>23</v>
      </c>
      <c r="H1816" s="30">
        <v>17.260000000000002</v>
      </c>
      <c r="I1816" s="20" t="str">
        <f>IF(B1816="","",VLOOKUP(B1816,[1]BASEDIESEL!$A$2:$AAA$11770,6))</f>
        <v>FRENTE-03</v>
      </c>
    </row>
    <row r="1817" spans="1:9" x14ac:dyDescent="0.25">
      <c r="A1817" s="7">
        <v>46193</v>
      </c>
      <c r="B1817" s="16">
        <v>3026</v>
      </c>
      <c r="C1817" s="16" t="s">
        <v>42</v>
      </c>
      <c r="D1817" s="16" t="s">
        <v>43</v>
      </c>
      <c r="E1817" s="16" t="s">
        <v>14</v>
      </c>
      <c r="F1817" s="3">
        <v>463.72399999999999</v>
      </c>
      <c r="G1817" s="16">
        <v>24</v>
      </c>
      <c r="H1817" s="29">
        <v>19.32</v>
      </c>
      <c r="I1817" s="20" t="str">
        <f>IF(B1817="","",VLOOKUP(B1817,[1]BASEDIESEL!$A$2:$AAA$11770,6))</f>
        <v>FRENTE-03</v>
      </c>
    </row>
    <row r="1818" spans="1:9" x14ac:dyDescent="0.25">
      <c r="A1818" s="7">
        <v>46193</v>
      </c>
      <c r="B1818" s="17">
        <v>3028</v>
      </c>
      <c r="C1818" s="17" t="s">
        <v>44</v>
      </c>
      <c r="D1818" s="17" t="s">
        <v>43</v>
      </c>
      <c r="E1818" s="17" t="s">
        <v>14</v>
      </c>
      <c r="F1818" s="2">
        <v>253.86099999999999</v>
      </c>
      <c r="G1818" s="17">
        <v>16</v>
      </c>
      <c r="H1818" s="30">
        <v>15.87</v>
      </c>
      <c r="I1818" s="20" t="str">
        <f>IF(B1818="","",VLOOKUP(B1818,[1]BASEDIESEL!$A$2:$AAA$11770,6))</f>
        <v>FRENTE-06</v>
      </c>
    </row>
    <row r="1819" spans="1:9" x14ac:dyDescent="0.25">
      <c r="A1819" s="7">
        <v>46193</v>
      </c>
      <c r="B1819" s="16">
        <v>3030</v>
      </c>
      <c r="C1819" s="16" t="s">
        <v>44</v>
      </c>
      <c r="D1819" s="16" t="s">
        <v>43</v>
      </c>
      <c r="E1819" s="16" t="s">
        <v>14</v>
      </c>
      <c r="F1819" s="3">
        <v>207.416</v>
      </c>
      <c r="G1819" s="16">
        <v>10</v>
      </c>
      <c r="H1819" s="29">
        <v>20.74</v>
      </c>
      <c r="I1819" s="20" t="str">
        <f>IF(B1819="","",VLOOKUP(B1819,[1]BASEDIESEL!$A$2:$AAA$11770,6))</f>
        <v>FRENTE-07</v>
      </c>
    </row>
    <row r="1820" spans="1:9" x14ac:dyDescent="0.25">
      <c r="A1820" s="7">
        <v>46193</v>
      </c>
      <c r="B1820" s="17">
        <v>3031</v>
      </c>
      <c r="C1820" s="17" t="s">
        <v>44</v>
      </c>
      <c r="D1820" s="17" t="s">
        <v>43</v>
      </c>
      <c r="E1820" s="17" t="s">
        <v>14</v>
      </c>
      <c r="F1820" s="2">
        <v>423.565</v>
      </c>
      <c r="G1820" s="17">
        <v>26</v>
      </c>
      <c r="H1820" s="30">
        <v>16.29</v>
      </c>
      <c r="I1820" s="20" t="str">
        <f>IF(B1820="","",VLOOKUP(B1820,[1]BASEDIESEL!$A$2:$AAA$11770,6))</f>
        <v>FRENTE-04</v>
      </c>
    </row>
    <row r="1821" spans="1:9" x14ac:dyDescent="0.25">
      <c r="A1821" s="7">
        <v>46193</v>
      </c>
      <c r="B1821" s="16">
        <v>3033</v>
      </c>
      <c r="C1821" s="16" t="s">
        <v>44</v>
      </c>
      <c r="D1821" s="16" t="s">
        <v>43</v>
      </c>
      <c r="E1821" s="16" t="s">
        <v>14</v>
      </c>
      <c r="F1821" s="3">
        <v>297.51900000000001</v>
      </c>
      <c r="G1821" s="16">
        <v>15</v>
      </c>
      <c r="H1821" s="29">
        <v>19.829999999999998</v>
      </c>
      <c r="I1821" s="20" t="str">
        <f>IF(B1821="","",VLOOKUP(B1821,[1]BASEDIESEL!$A$2:$AAA$11770,6))</f>
        <v>FRENTE-07</v>
      </c>
    </row>
    <row r="1822" spans="1:9" x14ac:dyDescent="0.25">
      <c r="A1822" s="7">
        <v>46193</v>
      </c>
      <c r="B1822" s="17">
        <v>3034</v>
      </c>
      <c r="C1822" s="17" t="s">
        <v>44</v>
      </c>
      <c r="D1822" s="17" t="s">
        <v>43</v>
      </c>
      <c r="E1822" s="17" t="s">
        <v>14</v>
      </c>
      <c r="F1822" s="2">
        <v>187.495</v>
      </c>
      <c r="G1822" s="17">
        <v>10</v>
      </c>
      <c r="H1822" s="30">
        <v>18.75</v>
      </c>
      <c r="I1822" s="20" t="str">
        <f>IF(B1822="","",VLOOKUP(B1822,[1]BASEDIESEL!$A$2:$AAA$11770,6))</f>
        <v>FRENTE-06</v>
      </c>
    </row>
    <row r="1823" spans="1:9" x14ac:dyDescent="0.25">
      <c r="A1823" s="7">
        <v>46193</v>
      </c>
      <c r="B1823" s="16">
        <v>3035</v>
      </c>
      <c r="C1823" s="16" t="s">
        <v>44</v>
      </c>
      <c r="D1823" s="16" t="s">
        <v>43</v>
      </c>
      <c r="E1823" s="16" t="s">
        <v>14</v>
      </c>
      <c r="F1823" s="3">
        <v>389.113</v>
      </c>
      <c r="G1823" s="16">
        <v>25</v>
      </c>
      <c r="H1823" s="29">
        <v>15.56</v>
      </c>
      <c r="I1823" s="20" t="str">
        <f>IF(B1823="","",VLOOKUP(B1823,[1]BASEDIESEL!$A$2:$AAA$11770,6))</f>
        <v>FRENTE-04</v>
      </c>
    </row>
    <row r="1824" spans="1:9" x14ac:dyDescent="0.25">
      <c r="A1824" s="7">
        <v>46193</v>
      </c>
      <c r="B1824" s="17">
        <v>3041</v>
      </c>
      <c r="C1824" s="17" t="s">
        <v>42</v>
      </c>
      <c r="D1824" s="17" t="s">
        <v>43</v>
      </c>
      <c r="E1824" s="17" t="s">
        <v>14</v>
      </c>
      <c r="F1824" s="2">
        <v>290.17899999999997</v>
      </c>
      <c r="G1824" s="17">
        <v>17</v>
      </c>
      <c r="H1824" s="30">
        <v>17.07</v>
      </c>
      <c r="I1824" s="20" t="str">
        <f>IF(B1824="","",VLOOKUP(B1824,[1]BASEDIESEL!$A$2:$AAA$11770,6))</f>
        <v>FRENTE-04</v>
      </c>
    </row>
    <row r="1825" spans="1:9" x14ac:dyDescent="0.25">
      <c r="A1825" s="7">
        <v>46193</v>
      </c>
      <c r="B1825" s="16">
        <v>3042</v>
      </c>
      <c r="C1825" s="16" t="s">
        <v>42</v>
      </c>
      <c r="D1825" s="16" t="s">
        <v>43</v>
      </c>
      <c r="E1825" s="16" t="s">
        <v>14</v>
      </c>
      <c r="F1825" s="3">
        <v>223.36600000000001</v>
      </c>
      <c r="G1825" s="16">
        <v>14</v>
      </c>
      <c r="H1825" s="29">
        <v>15.95</v>
      </c>
      <c r="I1825" s="20" t="str">
        <f>IF(B1825="","",VLOOKUP(B1825,[1]BASEDIESEL!$A$2:$AAA$11770,6))</f>
        <v>FRENTE-06</v>
      </c>
    </row>
    <row r="1826" spans="1:9" x14ac:dyDescent="0.25">
      <c r="A1826" s="7">
        <v>46193</v>
      </c>
      <c r="B1826" s="17">
        <v>3043</v>
      </c>
      <c r="C1826" s="17" t="s">
        <v>42</v>
      </c>
      <c r="D1826" s="17" t="s">
        <v>43</v>
      </c>
      <c r="E1826" s="17" t="s">
        <v>14</v>
      </c>
      <c r="F1826" s="2">
        <v>289.28300000000002</v>
      </c>
      <c r="G1826" s="17">
        <v>19</v>
      </c>
      <c r="H1826" s="30">
        <v>15.23</v>
      </c>
      <c r="I1826" s="20" t="str">
        <f>IF(B1826="","",VLOOKUP(B1826,[1]BASEDIESEL!$A$2:$AAA$11770,6))</f>
        <v>FRENTE-04</v>
      </c>
    </row>
    <row r="1827" spans="1:9" x14ac:dyDescent="0.25">
      <c r="A1827" s="7">
        <v>46193</v>
      </c>
      <c r="B1827" s="16">
        <v>3044</v>
      </c>
      <c r="C1827" s="16" t="s">
        <v>42</v>
      </c>
      <c r="D1827" s="16" t="s">
        <v>43</v>
      </c>
      <c r="E1827" s="16" t="s">
        <v>14</v>
      </c>
      <c r="F1827" s="3">
        <v>468.03300000000002</v>
      </c>
      <c r="G1827" s="16">
        <v>22</v>
      </c>
      <c r="H1827" s="29">
        <v>21.27</v>
      </c>
      <c r="I1827" s="20" t="str">
        <f>IF(B1827="","",VLOOKUP(B1827,[1]BASEDIESEL!$A$2:$AAA$11770,6))</f>
        <v>FRENTE-07</v>
      </c>
    </row>
    <row r="1828" spans="1:9" x14ac:dyDescent="0.25">
      <c r="A1828" s="7">
        <v>46193</v>
      </c>
      <c r="B1828" s="17">
        <v>3045</v>
      </c>
      <c r="C1828" s="17" t="s">
        <v>42</v>
      </c>
      <c r="D1828" s="17" t="s">
        <v>43</v>
      </c>
      <c r="E1828" s="17" t="s">
        <v>14</v>
      </c>
      <c r="F1828" s="2">
        <v>274.71199999999999</v>
      </c>
      <c r="G1828" s="17">
        <v>15</v>
      </c>
      <c r="H1828" s="30">
        <v>18.309999999999999</v>
      </c>
      <c r="I1828" s="20" t="str">
        <f>IF(B1828="","",VLOOKUP(B1828,[1]BASEDIESEL!$A$2:$AAA$11770,6))</f>
        <v>FRENTE-07</v>
      </c>
    </row>
    <row r="1829" spans="1:9" x14ac:dyDescent="0.25">
      <c r="A1829" s="7">
        <v>46193</v>
      </c>
      <c r="B1829" s="16">
        <v>3046</v>
      </c>
      <c r="C1829" s="16" t="s">
        <v>42</v>
      </c>
      <c r="D1829" s="16" t="s">
        <v>43</v>
      </c>
      <c r="E1829" s="16" t="s">
        <v>14</v>
      </c>
      <c r="F1829" s="3">
        <v>357.77800000000002</v>
      </c>
      <c r="G1829" s="16">
        <v>24</v>
      </c>
      <c r="H1829" s="29">
        <v>14.91</v>
      </c>
      <c r="I1829" s="20" t="str">
        <f>IF(B1829="","",VLOOKUP(B1829,[1]BASEDIESEL!$A$2:$AAA$11770,6))</f>
        <v>FRENTE-06</v>
      </c>
    </row>
    <row r="1830" spans="1:9" x14ac:dyDescent="0.25">
      <c r="A1830" s="7">
        <v>46193</v>
      </c>
      <c r="B1830" s="17">
        <v>3047</v>
      </c>
      <c r="C1830" s="17" t="s">
        <v>42</v>
      </c>
      <c r="D1830" s="17" t="s">
        <v>43</v>
      </c>
      <c r="E1830" s="17" t="s">
        <v>14</v>
      </c>
      <c r="F1830" s="2">
        <v>596.76199999999994</v>
      </c>
      <c r="G1830" s="17">
        <v>29</v>
      </c>
      <c r="H1830" s="30">
        <v>20.58</v>
      </c>
      <c r="I1830" s="20" t="str">
        <f>IF(B1830="","",VLOOKUP(B1830,[1]BASEDIESEL!$A$2:$AAA$11770,6))</f>
        <v>FRENTE-05</v>
      </c>
    </row>
    <row r="1831" spans="1:9" x14ac:dyDescent="0.25">
      <c r="A1831" s="7">
        <v>46193</v>
      </c>
      <c r="B1831" s="16">
        <v>3048</v>
      </c>
      <c r="C1831" s="16" t="s">
        <v>42</v>
      </c>
      <c r="D1831" s="16" t="s">
        <v>43</v>
      </c>
      <c r="E1831" s="16" t="s">
        <v>14</v>
      </c>
      <c r="F1831" s="3">
        <v>495.15</v>
      </c>
      <c r="G1831" s="16">
        <v>26</v>
      </c>
      <c r="H1831" s="29">
        <v>19.04</v>
      </c>
      <c r="I1831" s="20" t="str">
        <f>IF(B1831="","",VLOOKUP(B1831,[1]BASEDIESEL!$A$2:$AAA$11770,6))</f>
        <v>FRENTE-05</v>
      </c>
    </row>
    <row r="1832" spans="1:9" x14ac:dyDescent="0.25">
      <c r="A1832" s="7">
        <v>46193</v>
      </c>
      <c r="B1832" s="17">
        <v>3049</v>
      </c>
      <c r="C1832" s="17" t="s">
        <v>42</v>
      </c>
      <c r="D1832" s="17" t="s">
        <v>43</v>
      </c>
      <c r="E1832" s="17" t="s">
        <v>14</v>
      </c>
      <c r="F1832" s="2">
        <v>472.262</v>
      </c>
      <c r="G1832" s="17">
        <v>25</v>
      </c>
      <c r="H1832" s="30">
        <v>18.89</v>
      </c>
      <c r="I1832" s="20" t="str">
        <f>IF(B1832="","",VLOOKUP(B1832,[1]BASEDIESEL!$A$2:$AAA$11770,6))</f>
        <v>FRENTE-05</v>
      </c>
    </row>
    <row r="1833" spans="1:9" x14ac:dyDescent="0.25">
      <c r="A1833" s="7">
        <v>46193</v>
      </c>
      <c r="B1833" s="16">
        <v>3050</v>
      </c>
      <c r="C1833" s="16" t="s">
        <v>42</v>
      </c>
      <c r="D1833" s="16" t="s">
        <v>43</v>
      </c>
      <c r="E1833" s="16" t="s">
        <v>14</v>
      </c>
      <c r="F1833" s="3">
        <v>466.58600000000001</v>
      </c>
      <c r="G1833" s="16">
        <v>27</v>
      </c>
      <c r="H1833" s="29">
        <v>17.28</v>
      </c>
      <c r="I1833" s="20" t="str">
        <f>IF(B1833="","",VLOOKUP(B1833,[1]BASEDIESEL!$A$2:$AAA$11770,6))</f>
        <v>FRENTE-05</v>
      </c>
    </row>
    <row r="1834" spans="1:9" x14ac:dyDescent="0.25">
      <c r="A1834" s="7">
        <v>46193</v>
      </c>
      <c r="B1834" s="17">
        <v>3051</v>
      </c>
      <c r="C1834" s="17" t="s">
        <v>45</v>
      </c>
      <c r="D1834" s="17" t="s">
        <v>219</v>
      </c>
      <c r="E1834" s="17" t="s">
        <v>220</v>
      </c>
      <c r="F1834" s="2">
        <v>544.39300000000003</v>
      </c>
      <c r="G1834" s="17">
        <v>30</v>
      </c>
      <c r="H1834" s="30">
        <v>18.149999999999999</v>
      </c>
      <c r="I1834" s="20" t="str">
        <f>IF(B1834="","",VLOOKUP(B1834,[1]BASEDIESEL!$A$2:$AAA$11770,6))</f>
        <v>FRENTE-01</v>
      </c>
    </row>
    <row r="1835" spans="1:9" x14ac:dyDescent="0.25">
      <c r="A1835" s="7">
        <v>46193</v>
      </c>
      <c r="B1835" s="16">
        <v>3052</v>
      </c>
      <c r="C1835" s="16" t="s">
        <v>45</v>
      </c>
      <c r="D1835" s="16" t="s">
        <v>219</v>
      </c>
      <c r="E1835" s="16" t="s">
        <v>220</v>
      </c>
      <c r="F1835" s="3">
        <v>522.51900000000001</v>
      </c>
      <c r="G1835" s="16">
        <v>30</v>
      </c>
      <c r="H1835" s="29">
        <v>17.420000000000002</v>
      </c>
      <c r="I1835" s="20" t="str">
        <f>IF(B1835="","",VLOOKUP(B1835,[1]BASEDIESEL!$A$2:$AAA$11770,6))</f>
        <v>FRENTE-01</v>
      </c>
    </row>
    <row r="1836" spans="1:9" x14ac:dyDescent="0.25">
      <c r="A1836" s="7">
        <v>46193</v>
      </c>
      <c r="B1836" s="17">
        <v>3053</v>
      </c>
      <c r="C1836" s="17" t="s">
        <v>45</v>
      </c>
      <c r="D1836" s="17" t="s">
        <v>219</v>
      </c>
      <c r="E1836" s="17" t="s">
        <v>220</v>
      </c>
      <c r="F1836" s="2">
        <v>528.19299999999998</v>
      </c>
      <c r="G1836" s="17">
        <v>29</v>
      </c>
      <c r="H1836" s="30">
        <v>18.21</v>
      </c>
      <c r="I1836" s="20" t="str">
        <f>IF(B1836="","",VLOOKUP(B1836,[1]BASEDIESEL!$A$2:$AAA$11770,6))</f>
        <v>FRENTE-01</v>
      </c>
    </row>
    <row r="1837" spans="1:9" x14ac:dyDescent="0.25">
      <c r="A1837" s="7">
        <v>46193</v>
      </c>
      <c r="B1837" s="16">
        <v>3054</v>
      </c>
      <c r="C1837" s="16" t="s">
        <v>45</v>
      </c>
      <c r="D1837" s="16" t="s">
        <v>219</v>
      </c>
      <c r="E1837" s="16" t="s">
        <v>220</v>
      </c>
      <c r="F1837" s="3">
        <v>451.935</v>
      </c>
      <c r="G1837" s="16">
        <v>24</v>
      </c>
      <c r="H1837" s="29">
        <v>18.829999999999998</v>
      </c>
      <c r="I1837" s="20" t="str">
        <f>IF(B1837="","",VLOOKUP(B1837,[1]BASEDIESEL!$A$2:$AAA$11770,6))</f>
        <v>FRENTE-01</v>
      </c>
    </row>
    <row r="1838" spans="1:9" x14ac:dyDescent="0.25">
      <c r="A1838" s="7">
        <v>46194</v>
      </c>
      <c r="B1838" s="16">
        <v>3019</v>
      </c>
      <c r="C1838" s="16" t="s">
        <v>42</v>
      </c>
      <c r="D1838" s="16" t="s">
        <v>43</v>
      </c>
      <c r="E1838" s="16" t="s">
        <v>14</v>
      </c>
      <c r="F1838" s="3">
        <v>558.22</v>
      </c>
      <c r="G1838" s="16">
        <v>29</v>
      </c>
      <c r="H1838" s="29">
        <v>19.25</v>
      </c>
      <c r="I1838" s="20" t="str">
        <f>IF(B1838="","",VLOOKUP(B1838,[1]BASEDIESEL!$A$2:$AAA$11770,6))</f>
        <v>FRENTE-02</v>
      </c>
    </row>
    <row r="1839" spans="1:9" x14ac:dyDescent="0.25">
      <c r="A1839" s="7">
        <v>46194</v>
      </c>
      <c r="B1839" s="17">
        <v>3021</v>
      </c>
      <c r="C1839" s="17" t="s">
        <v>42</v>
      </c>
      <c r="D1839" s="17" t="s">
        <v>43</v>
      </c>
      <c r="E1839" s="17" t="s">
        <v>14</v>
      </c>
      <c r="F1839" s="2">
        <v>588.22500000000002</v>
      </c>
      <c r="G1839" s="17">
        <v>32</v>
      </c>
      <c r="H1839" s="30">
        <v>18.38</v>
      </c>
      <c r="I1839" s="20" t="str">
        <f>IF(B1839="","",VLOOKUP(B1839,[1]BASEDIESEL!$A$2:$AAA$11770,6))</f>
        <v>FRENTE-02</v>
      </c>
    </row>
    <row r="1840" spans="1:9" x14ac:dyDescent="0.25">
      <c r="A1840" s="7">
        <v>46194</v>
      </c>
      <c r="B1840" s="16">
        <v>3022</v>
      </c>
      <c r="C1840" s="16" t="s">
        <v>42</v>
      </c>
      <c r="D1840" s="16" t="s">
        <v>43</v>
      </c>
      <c r="E1840" s="16" t="s">
        <v>14</v>
      </c>
      <c r="F1840" s="3">
        <v>471.995</v>
      </c>
      <c r="G1840" s="16">
        <v>28</v>
      </c>
      <c r="H1840" s="29">
        <v>16.86</v>
      </c>
      <c r="I1840" s="20" t="str">
        <f>IF(B1840="","",VLOOKUP(B1840,[1]BASEDIESEL!$A$2:$AAA$11770,6))</f>
        <v>FRENTE-02</v>
      </c>
    </row>
    <row r="1841" spans="1:9" x14ac:dyDescent="0.25">
      <c r="A1841" s="7">
        <v>46194</v>
      </c>
      <c r="B1841" s="17">
        <v>3023</v>
      </c>
      <c r="C1841" s="17" t="s">
        <v>42</v>
      </c>
      <c r="D1841" s="17" t="s">
        <v>43</v>
      </c>
      <c r="E1841" s="17" t="s">
        <v>14</v>
      </c>
      <c r="F1841" s="2">
        <v>612.57000000000005</v>
      </c>
      <c r="G1841" s="17">
        <v>35</v>
      </c>
      <c r="H1841" s="30">
        <v>17.5</v>
      </c>
      <c r="I1841" s="20" t="str">
        <f>IF(B1841="","",VLOOKUP(B1841,[1]BASEDIESEL!$A$2:$AAA$11770,6))</f>
        <v>FRENTE-03</v>
      </c>
    </row>
    <row r="1842" spans="1:9" x14ac:dyDescent="0.25">
      <c r="A1842" s="7">
        <v>46194</v>
      </c>
      <c r="B1842" s="16">
        <v>3024</v>
      </c>
      <c r="C1842" s="16" t="s">
        <v>42</v>
      </c>
      <c r="D1842" s="16" t="s">
        <v>43</v>
      </c>
      <c r="E1842" s="16" t="s">
        <v>14</v>
      </c>
      <c r="F1842" s="3">
        <v>561.23500000000001</v>
      </c>
      <c r="G1842" s="16">
        <v>30</v>
      </c>
      <c r="H1842" s="29">
        <v>18.71</v>
      </c>
      <c r="I1842" s="20" t="str">
        <f>IF(B1842="","",VLOOKUP(B1842,[1]BASEDIESEL!$A$2:$AAA$11770,6))</f>
        <v>FRENTE-03</v>
      </c>
    </row>
    <row r="1843" spans="1:9" x14ac:dyDescent="0.25">
      <c r="A1843" s="7">
        <v>46194</v>
      </c>
      <c r="B1843" s="17">
        <v>3025</v>
      </c>
      <c r="C1843" s="17" t="s">
        <v>42</v>
      </c>
      <c r="D1843" s="17" t="s">
        <v>43</v>
      </c>
      <c r="E1843" s="17" t="s">
        <v>14</v>
      </c>
      <c r="F1843" s="2">
        <v>375.70600000000002</v>
      </c>
      <c r="G1843" s="17">
        <v>21</v>
      </c>
      <c r="H1843" s="30">
        <v>17.89</v>
      </c>
      <c r="I1843" s="20" t="str">
        <f>IF(B1843="","",VLOOKUP(B1843,[1]BASEDIESEL!$A$2:$AAA$11770,6))</f>
        <v>FRENTE-03</v>
      </c>
    </row>
    <row r="1844" spans="1:9" x14ac:dyDescent="0.25">
      <c r="A1844" s="7">
        <v>46194</v>
      </c>
      <c r="B1844" s="16">
        <v>3026</v>
      </c>
      <c r="C1844" s="16" t="s">
        <v>42</v>
      </c>
      <c r="D1844" s="16" t="s">
        <v>43</v>
      </c>
      <c r="E1844" s="16" t="s">
        <v>14</v>
      </c>
      <c r="F1844" s="3">
        <v>575.16899999999998</v>
      </c>
      <c r="G1844" s="16">
        <v>30</v>
      </c>
      <c r="H1844" s="29">
        <v>19.170000000000002</v>
      </c>
      <c r="I1844" s="20" t="str">
        <f>IF(B1844="","",VLOOKUP(B1844,[1]BASEDIESEL!$A$2:$AAA$11770,6))</f>
        <v>FRENTE-03</v>
      </c>
    </row>
    <row r="1845" spans="1:9" x14ac:dyDescent="0.25">
      <c r="A1845" s="7">
        <v>46194</v>
      </c>
      <c r="B1845" s="17">
        <v>3028</v>
      </c>
      <c r="C1845" s="17" t="s">
        <v>44</v>
      </c>
      <c r="D1845" s="17" t="s">
        <v>43</v>
      </c>
      <c r="E1845" s="17" t="s">
        <v>14</v>
      </c>
      <c r="F1845" s="2">
        <v>495.74200000000002</v>
      </c>
      <c r="G1845" s="17">
        <v>30</v>
      </c>
      <c r="H1845" s="30">
        <v>16.52</v>
      </c>
      <c r="I1845" s="20" t="str">
        <f>IF(B1845="","",VLOOKUP(B1845,[1]BASEDIESEL!$A$2:$AAA$11770,6))</f>
        <v>FRENTE-06</v>
      </c>
    </row>
    <row r="1846" spans="1:9" x14ac:dyDescent="0.25">
      <c r="A1846" s="7">
        <v>46194</v>
      </c>
      <c r="B1846" s="16">
        <v>3030</v>
      </c>
      <c r="C1846" s="16" t="s">
        <v>44</v>
      </c>
      <c r="D1846" s="16" t="s">
        <v>43</v>
      </c>
      <c r="E1846" s="16" t="s">
        <v>14</v>
      </c>
      <c r="F1846" s="3">
        <v>406.44099999999997</v>
      </c>
      <c r="G1846" s="16">
        <v>26</v>
      </c>
      <c r="H1846" s="29">
        <v>15.63</v>
      </c>
      <c r="I1846" s="20" t="str">
        <f>IF(B1846="","",VLOOKUP(B1846,[1]BASEDIESEL!$A$2:$AAA$11770,6))</f>
        <v>FRENTE-07</v>
      </c>
    </row>
    <row r="1847" spans="1:9" x14ac:dyDescent="0.25">
      <c r="A1847" s="7">
        <v>46194</v>
      </c>
      <c r="B1847" s="17">
        <v>3031</v>
      </c>
      <c r="C1847" s="17" t="s">
        <v>44</v>
      </c>
      <c r="D1847" s="17" t="s">
        <v>43</v>
      </c>
      <c r="E1847" s="17" t="s">
        <v>14</v>
      </c>
      <c r="F1847" s="2">
        <v>439.44200000000001</v>
      </c>
      <c r="G1847" s="17">
        <v>25</v>
      </c>
      <c r="H1847" s="30">
        <v>17.579999999999998</v>
      </c>
      <c r="I1847" s="20" t="str">
        <f>IF(B1847="","",VLOOKUP(B1847,[1]BASEDIESEL!$A$2:$AAA$11770,6))</f>
        <v>FRENTE-04</v>
      </c>
    </row>
    <row r="1848" spans="1:9" x14ac:dyDescent="0.25">
      <c r="A1848" s="7">
        <v>46194</v>
      </c>
      <c r="B1848" s="16">
        <v>3033</v>
      </c>
      <c r="C1848" s="16" t="s">
        <v>44</v>
      </c>
      <c r="D1848" s="16" t="s">
        <v>43</v>
      </c>
      <c r="E1848" s="16" t="s">
        <v>14</v>
      </c>
      <c r="F1848" s="3">
        <v>480.26900000000001</v>
      </c>
      <c r="G1848" s="16">
        <v>25</v>
      </c>
      <c r="H1848" s="29">
        <v>19.21</v>
      </c>
      <c r="I1848" s="20" t="str">
        <f>IF(B1848="","",VLOOKUP(B1848,[1]BASEDIESEL!$A$2:$AAA$11770,6))</f>
        <v>FRENTE-07</v>
      </c>
    </row>
    <row r="1849" spans="1:9" x14ac:dyDescent="0.25">
      <c r="A1849" s="7">
        <v>46194</v>
      </c>
      <c r="B1849" s="17">
        <v>3034</v>
      </c>
      <c r="C1849" s="17" t="s">
        <v>44</v>
      </c>
      <c r="D1849" s="17" t="s">
        <v>43</v>
      </c>
      <c r="E1849" s="17" t="s">
        <v>14</v>
      </c>
      <c r="F1849" s="2">
        <v>156.47300000000001</v>
      </c>
      <c r="G1849" s="17">
        <v>11</v>
      </c>
      <c r="H1849" s="30">
        <v>14.22</v>
      </c>
      <c r="I1849" s="20" t="str">
        <f>IF(B1849="","",VLOOKUP(B1849,[1]BASEDIESEL!$A$2:$AAA$11770,6))</f>
        <v>FRENTE-06</v>
      </c>
    </row>
    <row r="1850" spans="1:9" x14ac:dyDescent="0.25">
      <c r="A1850" s="7">
        <v>46194</v>
      </c>
      <c r="B1850" s="16">
        <v>3035</v>
      </c>
      <c r="C1850" s="16" t="s">
        <v>44</v>
      </c>
      <c r="D1850" s="16" t="s">
        <v>43</v>
      </c>
      <c r="E1850" s="16" t="s">
        <v>14</v>
      </c>
      <c r="F1850" s="3">
        <v>307.41699999999997</v>
      </c>
      <c r="G1850" s="16">
        <v>20</v>
      </c>
      <c r="H1850" s="29">
        <v>15.37</v>
      </c>
      <c r="I1850" s="20" t="str">
        <f>IF(B1850="","",VLOOKUP(B1850,[1]BASEDIESEL!$A$2:$AAA$11770,6))</f>
        <v>FRENTE-04</v>
      </c>
    </row>
    <row r="1851" spans="1:9" x14ac:dyDescent="0.25">
      <c r="A1851" s="7">
        <v>46194</v>
      </c>
      <c r="B1851" s="17">
        <v>3041</v>
      </c>
      <c r="C1851" s="17" t="s">
        <v>42</v>
      </c>
      <c r="D1851" s="17" t="s">
        <v>43</v>
      </c>
      <c r="E1851" s="17" t="s">
        <v>14</v>
      </c>
      <c r="F1851" s="2">
        <v>528.00300000000004</v>
      </c>
      <c r="G1851" s="17">
        <v>30</v>
      </c>
      <c r="H1851" s="30">
        <v>17.600000000000001</v>
      </c>
      <c r="I1851" s="20" t="str">
        <f>IF(B1851="","",VLOOKUP(B1851,[1]BASEDIESEL!$A$2:$AAA$11770,6))</f>
        <v>FRENTE-04</v>
      </c>
    </row>
    <row r="1852" spans="1:9" x14ac:dyDescent="0.25">
      <c r="A1852" s="7">
        <v>46194</v>
      </c>
      <c r="B1852" s="16">
        <v>3042</v>
      </c>
      <c r="C1852" s="16" t="s">
        <v>42</v>
      </c>
      <c r="D1852" s="16" t="s">
        <v>43</v>
      </c>
      <c r="E1852" s="16" t="s">
        <v>14</v>
      </c>
      <c r="F1852" s="3">
        <v>89.646000000000001</v>
      </c>
      <c r="G1852" s="16">
        <v>8</v>
      </c>
      <c r="H1852" s="29">
        <v>11.21</v>
      </c>
      <c r="I1852" s="20" t="str">
        <f>IF(B1852="","",VLOOKUP(B1852,[1]BASEDIESEL!$A$2:$AAA$11770,6))</f>
        <v>FRENTE-06</v>
      </c>
    </row>
    <row r="1853" spans="1:9" x14ac:dyDescent="0.25">
      <c r="A1853" s="7">
        <v>46194</v>
      </c>
      <c r="B1853" s="17">
        <v>3043</v>
      </c>
      <c r="C1853" s="17" t="s">
        <v>42</v>
      </c>
      <c r="D1853" s="17" t="s">
        <v>43</v>
      </c>
      <c r="E1853" s="17" t="s">
        <v>14</v>
      </c>
      <c r="F1853" s="2">
        <v>423.53800000000001</v>
      </c>
      <c r="G1853" s="17">
        <v>21</v>
      </c>
      <c r="H1853" s="30">
        <v>20.170000000000002</v>
      </c>
      <c r="I1853" s="20" t="str">
        <f>IF(B1853="","",VLOOKUP(B1853,[1]BASEDIESEL!$A$2:$AAA$11770,6))</f>
        <v>FRENTE-04</v>
      </c>
    </row>
    <row r="1854" spans="1:9" x14ac:dyDescent="0.25">
      <c r="A1854" s="7">
        <v>46194</v>
      </c>
      <c r="B1854" s="16">
        <v>3044</v>
      </c>
      <c r="C1854" s="16" t="s">
        <v>42</v>
      </c>
      <c r="D1854" s="16" t="s">
        <v>43</v>
      </c>
      <c r="E1854" s="16" t="s">
        <v>14</v>
      </c>
      <c r="F1854" s="3">
        <v>283.536</v>
      </c>
      <c r="G1854" s="16">
        <v>18</v>
      </c>
      <c r="H1854" s="29">
        <v>15.75</v>
      </c>
      <c r="I1854" s="20" t="str">
        <f>IF(B1854="","",VLOOKUP(B1854,[1]BASEDIESEL!$A$2:$AAA$11770,6))</f>
        <v>FRENTE-07</v>
      </c>
    </row>
    <row r="1855" spans="1:9" x14ac:dyDescent="0.25">
      <c r="A1855" s="7">
        <v>46194</v>
      </c>
      <c r="B1855" s="17">
        <v>3045</v>
      </c>
      <c r="C1855" s="17" t="s">
        <v>42</v>
      </c>
      <c r="D1855" s="17" t="s">
        <v>43</v>
      </c>
      <c r="E1855" s="17" t="s">
        <v>14</v>
      </c>
      <c r="F1855" s="2">
        <v>426.41399999999999</v>
      </c>
      <c r="G1855" s="17">
        <v>25</v>
      </c>
      <c r="H1855" s="30">
        <v>17.059999999999999</v>
      </c>
      <c r="I1855" s="20" t="str">
        <f>IF(B1855="","",VLOOKUP(B1855,[1]BASEDIESEL!$A$2:$AAA$11770,6))</f>
        <v>FRENTE-07</v>
      </c>
    </row>
    <row r="1856" spans="1:9" x14ac:dyDescent="0.25">
      <c r="A1856" s="7">
        <v>46194</v>
      </c>
      <c r="B1856" s="16">
        <v>3046</v>
      </c>
      <c r="C1856" s="16" t="s">
        <v>42</v>
      </c>
      <c r="D1856" s="16" t="s">
        <v>43</v>
      </c>
      <c r="E1856" s="16" t="s">
        <v>14</v>
      </c>
      <c r="F1856" s="3">
        <v>627.57899999999995</v>
      </c>
      <c r="G1856" s="16">
        <v>38</v>
      </c>
      <c r="H1856" s="29">
        <v>16.52</v>
      </c>
      <c r="I1856" s="20" t="str">
        <f>IF(B1856="","",VLOOKUP(B1856,[1]BASEDIESEL!$A$2:$AAA$11770,6))</f>
        <v>FRENTE-06</v>
      </c>
    </row>
    <row r="1857" spans="1:9" x14ac:dyDescent="0.25">
      <c r="A1857" s="7">
        <v>46194</v>
      </c>
      <c r="B1857" s="17">
        <v>3047</v>
      </c>
      <c r="C1857" s="17" t="s">
        <v>42</v>
      </c>
      <c r="D1857" s="17" t="s">
        <v>43</v>
      </c>
      <c r="E1857" s="17" t="s">
        <v>14</v>
      </c>
      <c r="F1857" s="2">
        <v>730.46199999999999</v>
      </c>
      <c r="G1857" s="17">
        <v>41</v>
      </c>
      <c r="H1857" s="30">
        <v>17.82</v>
      </c>
      <c r="I1857" s="20" t="str">
        <f>IF(B1857="","",VLOOKUP(B1857,[1]BASEDIESEL!$A$2:$AAA$11770,6))</f>
        <v>FRENTE-05</v>
      </c>
    </row>
    <row r="1858" spans="1:9" x14ac:dyDescent="0.25">
      <c r="A1858" s="7">
        <v>46194</v>
      </c>
      <c r="B1858" s="16">
        <v>3048</v>
      </c>
      <c r="C1858" s="16" t="s">
        <v>42</v>
      </c>
      <c r="D1858" s="16" t="s">
        <v>43</v>
      </c>
      <c r="E1858" s="16" t="s">
        <v>14</v>
      </c>
      <c r="F1858" s="3">
        <v>364.09199999999998</v>
      </c>
      <c r="G1858" s="16">
        <v>23</v>
      </c>
      <c r="H1858" s="29">
        <v>15.83</v>
      </c>
      <c r="I1858" s="20" t="str">
        <f>IF(B1858="","",VLOOKUP(B1858,[1]BASEDIESEL!$A$2:$AAA$11770,6))</f>
        <v>FRENTE-05</v>
      </c>
    </row>
    <row r="1859" spans="1:9" x14ac:dyDescent="0.25">
      <c r="A1859" s="7">
        <v>46194</v>
      </c>
      <c r="B1859" s="17">
        <v>3049</v>
      </c>
      <c r="C1859" s="17" t="s">
        <v>42</v>
      </c>
      <c r="D1859" s="17" t="s">
        <v>43</v>
      </c>
      <c r="E1859" s="17" t="s">
        <v>14</v>
      </c>
      <c r="F1859" s="2">
        <v>467.57900000000001</v>
      </c>
      <c r="G1859" s="17">
        <v>28</v>
      </c>
      <c r="H1859" s="30">
        <v>16.7</v>
      </c>
      <c r="I1859" s="20" t="str">
        <f>IF(B1859="","",VLOOKUP(B1859,[1]BASEDIESEL!$A$2:$AAA$11770,6))</f>
        <v>FRENTE-05</v>
      </c>
    </row>
    <row r="1860" spans="1:9" x14ac:dyDescent="0.25">
      <c r="A1860" s="7">
        <v>46194</v>
      </c>
      <c r="B1860" s="16">
        <v>3050</v>
      </c>
      <c r="C1860" s="16" t="s">
        <v>42</v>
      </c>
      <c r="D1860" s="16" t="s">
        <v>43</v>
      </c>
      <c r="E1860" s="16" t="s">
        <v>14</v>
      </c>
      <c r="F1860" s="3">
        <v>690.18700000000001</v>
      </c>
      <c r="G1860" s="16">
        <v>39</v>
      </c>
      <c r="H1860" s="29">
        <v>17.7</v>
      </c>
      <c r="I1860" s="20" t="str">
        <f>IF(B1860="","",VLOOKUP(B1860,[1]BASEDIESEL!$A$2:$AAA$11770,6))</f>
        <v>FRENTE-05</v>
      </c>
    </row>
    <row r="1861" spans="1:9" x14ac:dyDescent="0.25">
      <c r="A1861" s="7">
        <v>46194</v>
      </c>
      <c r="B1861" s="17">
        <v>3051</v>
      </c>
      <c r="C1861" s="17" t="s">
        <v>45</v>
      </c>
      <c r="D1861" s="17" t="s">
        <v>219</v>
      </c>
      <c r="E1861" s="17" t="s">
        <v>220</v>
      </c>
      <c r="F1861" s="2">
        <v>702.95</v>
      </c>
      <c r="G1861" s="17">
        <v>43</v>
      </c>
      <c r="H1861" s="30">
        <v>16.350000000000001</v>
      </c>
      <c r="I1861" s="20" t="str">
        <f>IF(B1861="","",VLOOKUP(B1861,[1]BASEDIESEL!$A$2:$AAA$11770,6))</f>
        <v>FRENTE-01</v>
      </c>
    </row>
    <row r="1862" spans="1:9" x14ac:dyDescent="0.25">
      <c r="A1862" s="7">
        <v>46194</v>
      </c>
      <c r="B1862" s="16">
        <v>3052</v>
      </c>
      <c r="C1862" s="16" t="s">
        <v>45</v>
      </c>
      <c r="D1862" s="16" t="s">
        <v>219</v>
      </c>
      <c r="E1862" s="16" t="s">
        <v>220</v>
      </c>
      <c r="F1862" s="3">
        <v>550.23500000000001</v>
      </c>
      <c r="G1862" s="16">
        <v>32</v>
      </c>
      <c r="H1862" s="29">
        <v>17.190000000000001</v>
      </c>
      <c r="I1862" s="20" t="str">
        <f>IF(B1862="","",VLOOKUP(B1862,[1]BASEDIESEL!$A$2:$AAA$11770,6))</f>
        <v>FRENTE-01</v>
      </c>
    </row>
    <row r="1863" spans="1:9" x14ac:dyDescent="0.25">
      <c r="A1863" s="7">
        <v>46194</v>
      </c>
      <c r="B1863" s="17">
        <v>3053</v>
      </c>
      <c r="C1863" s="17" t="s">
        <v>45</v>
      </c>
      <c r="D1863" s="17" t="s">
        <v>219</v>
      </c>
      <c r="E1863" s="17" t="s">
        <v>220</v>
      </c>
      <c r="F1863" s="2">
        <v>659.63</v>
      </c>
      <c r="G1863" s="17">
        <v>39</v>
      </c>
      <c r="H1863" s="30">
        <v>16.91</v>
      </c>
      <c r="I1863" s="20" t="str">
        <f>IF(B1863="","",VLOOKUP(B1863,[1]BASEDIESEL!$A$2:$AAA$11770,6))</f>
        <v>FRENTE-01</v>
      </c>
    </row>
    <row r="1864" spans="1:9" x14ac:dyDescent="0.25">
      <c r="A1864" s="7">
        <v>46194</v>
      </c>
      <c r="B1864" s="16">
        <v>3054</v>
      </c>
      <c r="C1864" s="16" t="s">
        <v>45</v>
      </c>
      <c r="D1864" s="16" t="s">
        <v>219</v>
      </c>
      <c r="E1864" s="16" t="s">
        <v>220</v>
      </c>
      <c r="F1864" s="3">
        <v>740.04499999999996</v>
      </c>
      <c r="G1864" s="16">
        <v>41</v>
      </c>
      <c r="H1864" s="29">
        <v>18.05</v>
      </c>
      <c r="I1864" s="20" t="str">
        <f>IF(B1864="","",VLOOKUP(B1864,[1]BASEDIESEL!$A$2:$AAA$11770,6))</f>
        <v>FRENTE-01</v>
      </c>
    </row>
    <row r="1865" spans="1:9" x14ac:dyDescent="0.25">
      <c r="A1865" s="7">
        <v>46195</v>
      </c>
      <c r="B1865" s="16">
        <v>3019</v>
      </c>
      <c r="C1865" s="16" t="s">
        <v>42</v>
      </c>
      <c r="D1865" s="16" t="s">
        <v>43</v>
      </c>
      <c r="E1865" s="16" t="s">
        <v>14</v>
      </c>
      <c r="F1865" s="3">
        <v>478.41500000000002</v>
      </c>
      <c r="G1865" s="16">
        <v>27</v>
      </c>
      <c r="H1865" s="29">
        <v>17.72</v>
      </c>
      <c r="I1865" s="20" t="str">
        <f>IF(B1865="","",VLOOKUP(B1865,[1]BASEDIESEL!$A$2:$AAA$11770,6))</f>
        <v>FRENTE-02</v>
      </c>
    </row>
    <row r="1866" spans="1:9" x14ac:dyDescent="0.25">
      <c r="A1866" s="7">
        <v>46195</v>
      </c>
      <c r="B1866" s="17">
        <v>3021</v>
      </c>
      <c r="C1866" s="17" t="s">
        <v>42</v>
      </c>
      <c r="D1866" s="17" t="s">
        <v>43</v>
      </c>
      <c r="E1866" s="17" t="s">
        <v>14</v>
      </c>
      <c r="F1866" s="2">
        <v>638.13499999999999</v>
      </c>
      <c r="G1866" s="17">
        <v>39</v>
      </c>
      <c r="H1866" s="30">
        <v>16.36</v>
      </c>
      <c r="I1866" s="20" t="str">
        <f>IF(B1866="","",VLOOKUP(B1866,[1]BASEDIESEL!$A$2:$AAA$11770,6))</f>
        <v>FRENTE-02</v>
      </c>
    </row>
    <row r="1867" spans="1:9" x14ac:dyDescent="0.25">
      <c r="A1867" s="7">
        <v>46195</v>
      </c>
      <c r="B1867" s="16">
        <v>3022</v>
      </c>
      <c r="C1867" s="16" t="s">
        <v>42</v>
      </c>
      <c r="D1867" s="16" t="s">
        <v>43</v>
      </c>
      <c r="E1867" s="16" t="s">
        <v>14</v>
      </c>
      <c r="F1867" s="3">
        <v>650.99</v>
      </c>
      <c r="G1867" s="16">
        <v>37</v>
      </c>
      <c r="H1867" s="29">
        <v>17.59</v>
      </c>
      <c r="I1867" s="20" t="str">
        <f>IF(B1867="","",VLOOKUP(B1867,[1]BASEDIESEL!$A$2:$AAA$11770,6))</f>
        <v>FRENTE-02</v>
      </c>
    </row>
    <row r="1868" spans="1:9" x14ac:dyDescent="0.25">
      <c r="A1868" s="7">
        <v>46195</v>
      </c>
      <c r="B1868" s="17">
        <v>3023</v>
      </c>
      <c r="C1868" s="17" t="s">
        <v>42</v>
      </c>
      <c r="D1868" s="17" t="s">
        <v>43</v>
      </c>
      <c r="E1868" s="17" t="s">
        <v>14</v>
      </c>
      <c r="F1868" s="2">
        <v>323.08999999999997</v>
      </c>
      <c r="G1868" s="17">
        <v>21</v>
      </c>
      <c r="H1868" s="30">
        <v>15.39</v>
      </c>
      <c r="I1868" s="20" t="str">
        <f>IF(B1868="","",VLOOKUP(B1868,[1]BASEDIESEL!$A$2:$AAA$11770,6))</f>
        <v>FRENTE-03</v>
      </c>
    </row>
    <row r="1869" spans="1:9" x14ac:dyDescent="0.25">
      <c r="A1869" s="7">
        <v>46195</v>
      </c>
      <c r="B1869" s="16">
        <v>3024</v>
      </c>
      <c r="C1869" s="16" t="s">
        <v>42</v>
      </c>
      <c r="D1869" s="16" t="s">
        <v>43</v>
      </c>
      <c r="E1869" s="16" t="s">
        <v>14</v>
      </c>
      <c r="F1869" s="3">
        <v>307.49799999999999</v>
      </c>
      <c r="G1869" s="16">
        <v>19</v>
      </c>
      <c r="H1869" s="29">
        <v>16.18</v>
      </c>
      <c r="I1869" s="20" t="str">
        <f>IF(B1869="","",VLOOKUP(B1869,[1]BASEDIESEL!$A$2:$AAA$11770,6))</f>
        <v>FRENTE-03</v>
      </c>
    </row>
    <row r="1870" spans="1:9" x14ac:dyDescent="0.25">
      <c r="A1870" s="7">
        <v>46195</v>
      </c>
      <c r="B1870" s="17">
        <v>3025</v>
      </c>
      <c r="C1870" s="17" t="s">
        <v>42</v>
      </c>
      <c r="D1870" s="17" t="s">
        <v>43</v>
      </c>
      <c r="E1870" s="17" t="s">
        <v>14</v>
      </c>
      <c r="F1870" s="2">
        <v>555.62300000000005</v>
      </c>
      <c r="G1870" s="17">
        <v>30</v>
      </c>
      <c r="H1870" s="30">
        <v>18.52</v>
      </c>
      <c r="I1870" s="20" t="str">
        <f>IF(B1870="","",VLOOKUP(B1870,[1]BASEDIESEL!$A$2:$AAA$11770,6))</f>
        <v>FRENTE-03</v>
      </c>
    </row>
    <row r="1871" spans="1:9" x14ac:dyDescent="0.25">
      <c r="A1871" s="7">
        <v>46195</v>
      </c>
      <c r="B1871" s="16">
        <v>3026</v>
      </c>
      <c r="C1871" s="16" t="s">
        <v>42</v>
      </c>
      <c r="D1871" s="16" t="s">
        <v>43</v>
      </c>
      <c r="E1871" s="16" t="s">
        <v>14</v>
      </c>
      <c r="F1871" s="3">
        <v>659.30899999999997</v>
      </c>
      <c r="G1871" s="16">
        <v>34</v>
      </c>
      <c r="H1871" s="29">
        <v>19.39</v>
      </c>
      <c r="I1871" s="20" t="str">
        <f>IF(B1871="","",VLOOKUP(B1871,[1]BASEDIESEL!$A$2:$AAA$11770,6))</f>
        <v>FRENTE-03</v>
      </c>
    </row>
    <row r="1872" spans="1:9" x14ac:dyDescent="0.25">
      <c r="A1872" s="7">
        <v>46195</v>
      </c>
      <c r="B1872" s="17">
        <v>3028</v>
      </c>
      <c r="C1872" s="17" t="s">
        <v>44</v>
      </c>
      <c r="D1872" s="17" t="s">
        <v>43</v>
      </c>
      <c r="E1872" s="17" t="s">
        <v>14</v>
      </c>
      <c r="F1872" s="2">
        <v>178.114</v>
      </c>
      <c r="G1872" s="17">
        <v>14</v>
      </c>
      <c r="H1872" s="30">
        <v>12.72</v>
      </c>
      <c r="I1872" s="20" t="str">
        <f>IF(B1872="","",VLOOKUP(B1872,[1]BASEDIESEL!$A$2:$AAA$11770,6))</f>
        <v>FRENTE-06</v>
      </c>
    </row>
    <row r="1873" spans="1:9" x14ac:dyDescent="0.25">
      <c r="A1873" s="7">
        <v>46195</v>
      </c>
      <c r="B1873" s="16">
        <v>3030</v>
      </c>
      <c r="C1873" s="16" t="s">
        <v>44</v>
      </c>
      <c r="D1873" s="16" t="s">
        <v>43</v>
      </c>
      <c r="E1873" s="16" t="s">
        <v>14</v>
      </c>
      <c r="F1873" s="3">
        <v>385.53300000000002</v>
      </c>
      <c r="G1873" s="16">
        <v>24</v>
      </c>
      <c r="H1873" s="29">
        <v>16.059999999999999</v>
      </c>
      <c r="I1873" s="20" t="str">
        <f>IF(B1873="","",VLOOKUP(B1873,[1]BASEDIESEL!$A$2:$AAA$11770,6))</f>
        <v>FRENTE-07</v>
      </c>
    </row>
    <row r="1874" spans="1:9" x14ac:dyDescent="0.25">
      <c r="A1874" s="7">
        <v>46195</v>
      </c>
      <c r="B1874" s="17">
        <v>3031</v>
      </c>
      <c r="C1874" s="17" t="s">
        <v>44</v>
      </c>
      <c r="D1874" s="17" t="s">
        <v>43</v>
      </c>
      <c r="E1874" s="17" t="s">
        <v>14</v>
      </c>
      <c r="F1874" s="2">
        <v>433.512</v>
      </c>
      <c r="G1874" s="17">
        <v>23</v>
      </c>
      <c r="H1874" s="30">
        <v>18.850000000000001</v>
      </c>
      <c r="I1874" s="20" t="str">
        <f>IF(B1874="","",VLOOKUP(B1874,[1]BASEDIESEL!$A$2:$AAA$11770,6))</f>
        <v>FRENTE-04</v>
      </c>
    </row>
    <row r="1875" spans="1:9" x14ac:dyDescent="0.25">
      <c r="A1875" s="7">
        <v>46195</v>
      </c>
      <c r="B1875" s="16">
        <v>3033</v>
      </c>
      <c r="C1875" s="16" t="s">
        <v>44</v>
      </c>
      <c r="D1875" s="16" t="s">
        <v>43</v>
      </c>
      <c r="E1875" s="16" t="s">
        <v>14</v>
      </c>
      <c r="F1875" s="3">
        <v>127.38200000000001</v>
      </c>
      <c r="G1875" s="16">
        <v>9</v>
      </c>
      <c r="H1875" s="29">
        <v>14.15</v>
      </c>
      <c r="I1875" s="20" t="str">
        <f>IF(B1875="","",VLOOKUP(B1875,[1]BASEDIESEL!$A$2:$AAA$11770,6))</f>
        <v>FRENTE-07</v>
      </c>
    </row>
    <row r="1876" spans="1:9" x14ac:dyDescent="0.25">
      <c r="A1876" s="7">
        <v>46195</v>
      </c>
      <c r="B1876" s="17">
        <v>3034</v>
      </c>
      <c r="C1876" s="17" t="s">
        <v>44</v>
      </c>
      <c r="D1876" s="17" t="s">
        <v>43</v>
      </c>
      <c r="E1876" s="17" t="s">
        <v>14</v>
      </c>
      <c r="F1876" s="2">
        <v>215.732</v>
      </c>
      <c r="G1876" s="17">
        <v>13</v>
      </c>
      <c r="H1876" s="30">
        <v>16.59</v>
      </c>
      <c r="I1876" s="20" t="str">
        <f>IF(B1876="","",VLOOKUP(B1876,[1]BASEDIESEL!$A$2:$AAA$11770,6))</f>
        <v>FRENTE-06</v>
      </c>
    </row>
    <row r="1877" spans="1:9" x14ac:dyDescent="0.25">
      <c r="A1877" s="7">
        <v>46195</v>
      </c>
      <c r="B1877" s="16">
        <v>3035</v>
      </c>
      <c r="C1877" s="16" t="s">
        <v>44</v>
      </c>
      <c r="D1877" s="16" t="s">
        <v>43</v>
      </c>
      <c r="E1877" s="16" t="s">
        <v>14</v>
      </c>
      <c r="F1877" s="3">
        <v>615.94299999999998</v>
      </c>
      <c r="G1877" s="16">
        <v>35</v>
      </c>
      <c r="H1877" s="29">
        <v>17.600000000000001</v>
      </c>
      <c r="I1877" s="20" t="str">
        <f>IF(B1877="","",VLOOKUP(B1877,[1]BASEDIESEL!$A$2:$AAA$11770,6))</f>
        <v>FRENTE-04</v>
      </c>
    </row>
    <row r="1878" spans="1:9" x14ac:dyDescent="0.25">
      <c r="A1878" s="7">
        <v>46195</v>
      </c>
      <c r="B1878" s="17">
        <v>3041</v>
      </c>
      <c r="C1878" s="17" t="s">
        <v>42</v>
      </c>
      <c r="D1878" s="17" t="s">
        <v>43</v>
      </c>
      <c r="E1878" s="17" t="s">
        <v>14</v>
      </c>
      <c r="F1878" s="2">
        <v>571.95799999999997</v>
      </c>
      <c r="G1878" s="17">
        <v>31</v>
      </c>
      <c r="H1878" s="30">
        <v>18.45</v>
      </c>
      <c r="I1878" s="20" t="str">
        <f>IF(B1878="","",VLOOKUP(B1878,[1]BASEDIESEL!$A$2:$AAA$11770,6))</f>
        <v>FRENTE-04</v>
      </c>
    </row>
    <row r="1879" spans="1:9" x14ac:dyDescent="0.25">
      <c r="A1879" s="7">
        <v>46195</v>
      </c>
      <c r="B1879" s="16">
        <v>3042</v>
      </c>
      <c r="C1879" s="16" t="s">
        <v>42</v>
      </c>
      <c r="D1879" s="16" t="s">
        <v>43</v>
      </c>
      <c r="E1879" s="16" t="s">
        <v>14</v>
      </c>
      <c r="F1879" s="3">
        <v>337.37299999999999</v>
      </c>
      <c r="G1879" s="16">
        <v>19</v>
      </c>
      <c r="H1879" s="29">
        <v>17.760000000000002</v>
      </c>
      <c r="I1879" s="20" t="str">
        <f>IF(B1879="","",VLOOKUP(B1879,[1]BASEDIESEL!$A$2:$AAA$11770,6))</f>
        <v>FRENTE-06</v>
      </c>
    </row>
    <row r="1880" spans="1:9" x14ac:dyDescent="0.25">
      <c r="A1880" s="7">
        <v>46195</v>
      </c>
      <c r="B1880" s="17">
        <v>3043</v>
      </c>
      <c r="C1880" s="17" t="s">
        <v>42</v>
      </c>
      <c r="D1880" s="17" t="s">
        <v>43</v>
      </c>
      <c r="E1880" s="17" t="s">
        <v>14</v>
      </c>
      <c r="F1880" s="2">
        <v>548.08699999999999</v>
      </c>
      <c r="G1880" s="17">
        <v>31</v>
      </c>
      <c r="H1880" s="30">
        <v>17.68</v>
      </c>
      <c r="I1880" s="20" t="str">
        <f>IF(B1880="","",VLOOKUP(B1880,[1]BASEDIESEL!$A$2:$AAA$11770,6))</f>
        <v>FRENTE-04</v>
      </c>
    </row>
    <row r="1881" spans="1:9" x14ac:dyDescent="0.25">
      <c r="A1881" s="7">
        <v>46195</v>
      </c>
      <c r="B1881" s="16">
        <v>3044</v>
      </c>
      <c r="C1881" s="16" t="s">
        <v>42</v>
      </c>
      <c r="D1881" s="16" t="s">
        <v>43</v>
      </c>
      <c r="E1881" s="16" t="s">
        <v>14</v>
      </c>
      <c r="F1881" s="3">
        <v>408.74599999999998</v>
      </c>
      <c r="G1881" s="16">
        <v>23</v>
      </c>
      <c r="H1881" s="29">
        <v>17.77</v>
      </c>
      <c r="I1881" s="20" t="str">
        <f>IF(B1881="","",VLOOKUP(B1881,[1]BASEDIESEL!$A$2:$AAA$11770,6))</f>
        <v>FRENTE-07</v>
      </c>
    </row>
    <row r="1882" spans="1:9" x14ac:dyDescent="0.25">
      <c r="A1882" s="7">
        <v>46195</v>
      </c>
      <c r="B1882" s="17">
        <v>3045</v>
      </c>
      <c r="C1882" s="17" t="s">
        <v>42</v>
      </c>
      <c r="D1882" s="17" t="s">
        <v>43</v>
      </c>
      <c r="E1882" s="17" t="s">
        <v>14</v>
      </c>
      <c r="F1882" s="2">
        <v>396.41899999999998</v>
      </c>
      <c r="G1882" s="17">
        <v>25</v>
      </c>
      <c r="H1882" s="30">
        <v>15.86</v>
      </c>
      <c r="I1882" s="20" t="str">
        <f>IF(B1882="","",VLOOKUP(B1882,[1]BASEDIESEL!$A$2:$AAA$11770,6))</f>
        <v>FRENTE-07</v>
      </c>
    </row>
    <row r="1883" spans="1:9" x14ac:dyDescent="0.25">
      <c r="A1883" s="7">
        <v>46195</v>
      </c>
      <c r="B1883" s="16">
        <v>3046</v>
      </c>
      <c r="C1883" s="16" t="s">
        <v>42</v>
      </c>
      <c r="D1883" s="16" t="s">
        <v>43</v>
      </c>
      <c r="E1883" s="16" t="s">
        <v>14</v>
      </c>
      <c r="F1883" s="3">
        <v>234.70099999999999</v>
      </c>
      <c r="G1883" s="16">
        <v>16</v>
      </c>
      <c r="H1883" s="29">
        <v>14.67</v>
      </c>
      <c r="I1883" s="20" t="str">
        <f>IF(B1883="","",VLOOKUP(B1883,[1]BASEDIESEL!$A$2:$AAA$11770,6))</f>
        <v>FRENTE-06</v>
      </c>
    </row>
    <row r="1884" spans="1:9" x14ac:dyDescent="0.25">
      <c r="A1884" s="7">
        <v>46195</v>
      </c>
      <c r="B1884" s="17">
        <v>3047</v>
      </c>
      <c r="C1884" s="17" t="s">
        <v>42</v>
      </c>
      <c r="D1884" s="17" t="s">
        <v>43</v>
      </c>
      <c r="E1884" s="17" t="s">
        <v>14</v>
      </c>
      <c r="F1884" s="2">
        <v>820.04899999999998</v>
      </c>
      <c r="G1884" s="17">
        <v>48</v>
      </c>
      <c r="H1884" s="30">
        <v>17.079999999999998</v>
      </c>
      <c r="I1884" s="20" t="str">
        <f>IF(B1884="","",VLOOKUP(B1884,[1]BASEDIESEL!$A$2:$AAA$11770,6))</f>
        <v>FRENTE-05</v>
      </c>
    </row>
    <row r="1885" spans="1:9" x14ac:dyDescent="0.25">
      <c r="A1885" s="7">
        <v>46195</v>
      </c>
      <c r="B1885" s="16">
        <v>3048</v>
      </c>
      <c r="C1885" s="16" t="s">
        <v>42</v>
      </c>
      <c r="D1885" s="16" t="s">
        <v>43</v>
      </c>
      <c r="E1885" s="16" t="s">
        <v>14</v>
      </c>
      <c r="F1885" s="3">
        <v>840.19600000000003</v>
      </c>
      <c r="G1885" s="16">
        <v>50</v>
      </c>
      <c r="H1885" s="29">
        <v>16.8</v>
      </c>
      <c r="I1885" s="20" t="str">
        <f>IF(B1885="","",VLOOKUP(B1885,[1]BASEDIESEL!$A$2:$AAA$11770,6))</f>
        <v>FRENTE-05</v>
      </c>
    </row>
    <row r="1886" spans="1:9" x14ac:dyDescent="0.25">
      <c r="A1886" s="7">
        <v>46195</v>
      </c>
      <c r="B1886" s="17">
        <v>3049</v>
      </c>
      <c r="C1886" s="17" t="s">
        <v>42</v>
      </c>
      <c r="D1886" s="17" t="s">
        <v>43</v>
      </c>
      <c r="E1886" s="17" t="s">
        <v>14</v>
      </c>
      <c r="F1886" s="2">
        <v>514.75099999999998</v>
      </c>
      <c r="G1886" s="17">
        <v>33</v>
      </c>
      <c r="H1886" s="30">
        <v>15.6</v>
      </c>
      <c r="I1886" s="20" t="str">
        <f>IF(B1886="","",VLOOKUP(B1886,[1]BASEDIESEL!$A$2:$AAA$11770,6))</f>
        <v>FRENTE-05</v>
      </c>
    </row>
    <row r="1887" spans="1:9" x14ac:dyDescent="0.25">
      <c r="A1887" s="7">
        <v>46195</v>
      </c>
      <c r="B1887" s="16">
        <v>3050</v>
      </c>
      <c r="C1887" s="16" t="s">
        <v>42</v>
      </c>
      <c r="D1887" s="16" t="s">
        <v>43</v>
      </c>
      <c r="E1887" s="16" t="s">
        <v>14</v>
      </c>
      <c r="F1887" s="3">
        <v>586.92399999999998</v>
      </c>
      <c r="G1887" s="16">
        <v>37</v>
      </c>
      <c r="H1887" s="29">
        <v>15.86</v>
      </c>
      <c r="I1887" s="20" t="str">
        <f>IF(B1887="","",VLOOKUP(B1887,[1]BASEDIESEL!$A$2:$AAA$11770,6))</f>
        <v>FRENTE-05</v>
      </c>
    </row>
    <row r="1888" spans="1:9" x14ac:dyDescent="0.25">
      <c r="A1888" s="7">
        <v>46195</v>
      </c>
      <c r="B1888" s="17">
        <v>3051</v>
      </c>
      <c r="C1888" s="17" t="s">
        <v>45</v>
      </c>
      <c r="D1888" s="17" t="s">
        <v>219</v>
      </c>
      <c r="E1888" s="17" t="s">
        <v>220</v>
      </c>
      <c r="F1888" s="2">
        <v>615.48</v>
      </c>
      <c r="G1888" s="17">
        <v>38</v>
      </c>
      <c r="H1888" s="30">
        <v>16.2</v>
      </c>
      <c r="I1888" s="20" t="str">
        <f>IF(B1888="","",VLOOKUP(B1888,[1]BASEDIESEL!$A$2:$AAA$11770,6))</f>
        <v>FRENTE-01</v>
      </c>
    </row>
    <row r="1889" spans="1:9" x14ac:dyDescent="0.25">
      <c r="A1889" s="7">
        <v>46195</v>
      </c>
      <c r="B1889" s="16">
        <v>3052</v>
      </c>
      <c r="C1889" s="16" t="s">
        <v>45</v>
      </c>
      <c r="D1889" s="16" t="s">
        <v>219</v>
      </c>
      <c r="E1889" s="16" t="s">
        <v>220</v>
      </c>
      <c r="F1889" s="3">
        <v>594.54999999999995</v>
      </c>
      <c r="G1889" s="16">
        <v>37</v>
      </c>
      <c r="H1889" s="29">
        <v>16.07</v>
      </c>
      <c r="I1889" s="20" t="str">
        <f>IF(B1889="","",VLOOKUP(B1889,[1]BASEDIESEL!$A$2:$AAA$11770,6))</f>
        <v>FRENTE-01</v>
      </c>
    </row>
    <row r="1890" spans="1:9" x14ac:dyDescent="0.25">
      <c r="A1890" s="7">
        <v>46195</v>
      </c>
      <c r="B1890" s="17">
        <v>3053</v>
      </c>
      <c r="C1890" s="17" t="s">
        <v>45</v>
      </c>
      <c r="D1890" s="17" t="s">
        <v>219</v>
      </c>
      <c r="E1890" s="17" t="s">
        <v>220</v>
      </c>
      <c r="F1890" s="2">
        <v>676.81500000000005</v>
      </c>
      <c r="G1890" s="17">
        <v>43</v>
      </c>
      <c r="H1890" s="30">
        <v>15.74</v>
      </c>
      <c r="I1890" s="20" t="str">
        <f>IF(B1890="","",VLOOKUP(B1890,[1]BASEDIESEL!$A$2:$AAA$11770,6))</f>
        <v>FRENTE-01</v>
      </c>
    </row>
    <row r="1891" spans="1:9" x14ac:dyDescent="0.25">
      <c r="A1891" s="7">
        <v>46195</v>
      </c>
      <c r="B1891" s="16">
        <v>3054</v>
      </c>
      <c r="C1891" s="16" t="s">
        <v>45</v>
      </c>
      <c r="D1891" s="16" t="s">
        <v>219</v>
      </c>
      <c r="E1891" s="16" t="s">
        <v>220</v>
      </c>
      <c r="F1891" s="3">
        <v>851.27499999999998</v>
      </c>
      <c r="G1891" s="16">
        <v>53</v>
      </c>
      <c r="H1891" s="29">
        <v>16.059999999999999</v>
      </c>
      <c r="I1891" s="20" t="str">
        <f>IF(B1891="","",VLOOKUP(B1891,[1]BASEDIESEL!$A$2:$AAA$11770,6))</f>
        <v>FRENTE-01</v>
      </c>
    </row>
    <row r="1892" spans="1:9" x14ac:dyDescent="0.25">
      <c r="A1892" s="7">
        <v>46196</v>
      </c>
      <c r="B1892" s="16">
        <v>3019</v>
      </c>
      <c r="C1892" s="16" t="s">
        <v>42</v>
      </c>
      <c r="D1892" s="16" t="s">
        <v>43</v>
      </c>
      <c r="E1892" s="16" t="s">
        <v>14</v>
      </c>
      <c r="F1892" s="3">
        <v>456.57</v>
      </c>
      <c r="G1892" s="16">
        <v>28</v>
      </c>
      <c r="H1892" s="29">
        <v>16.309999999999999</v>
      </c>
      <c r="I1892" s="20" t="str">
        <f>IF(B1892="","",VLOOKUP(B1892,[1]BASEDIESEL!$A$2:$AAA$11770,6))</f>
        <v>FRENTE-02</v>
      </c>
    </row>
    <row r="1893" spans="1:9" x14ac:dyDescent="0.25">
      <c r="A1893" s="7">
        <v>46196</v>
      </c>
      <c r="B1893" s="17">
        <v>3020</v>
      </c>
      <c r="C1893" s="17" t="s">
        <v>42</v>
      </c>
      <c r="D1893" s="17" t="s">
        <v>43</v>
      </c>
      <c r="E1893" s="17" t="s">
        <v>14</v>
      </c>
      <c r="F1893" s="2">
        <v>30.22</v>
      </c>
      <c r="G1893" s="17">
        <v>2</v>
      </c>
      <c r="H1893" s="30">
        <v>15.11</v>
      </c>
      <c r="I1893" s="20" t="str">
        <f>IF(B1893="","",VLOOKUP(B1893,[1]BASEDIESEL!$A$2:$AAA$11770,6))</f>
        <v>FRENTE-02</v>
      </c>
    </row>
    <row r="1894" spans="1:9" x14ac:dyDescent="0.25">
      <c r="A1894" s="7">
        <v>46196</v>
      </c>
      <c r="B1894" s="16">
        <v>3021</v>
      </c>
      <c r="C1894" s="16" t="s">
        <v>42</v>
      </c>
      <c r="D1894" s="16" t="s">
        <v>43</v>
      </c>
      <c r="E1894" s="16" t="s">
        <v>14</v>
      </c>
      <c r="F1894" s="3">
        <v>498.23</v>
      </c>
      <c r="G1894" s="16">
        <v>30</v>
      </c>
      <c r="H1894" s="29">
        <v>16.61</v>
      </c>
      <c r="I1894" s="20" t="str">
        <f>IF(B1894="","",VLOOKUP(B1894,[1]BASEDIESEL!$A$2:$AAA$11770,6))</f>
        <v>FRENTE-02</v>
      </c>
    </row>
    <row r="1895" spans="1:9" x14ac:dyDescent="0.25">
      <c r="A1895" s="7">
        <v>46196</v>
      </c>
      <c r="B1895" s="17">
        <v>3022</v>
      </c>
      <c r="C1895" s="17" t="s">
        <v>42</v>
      </c>
      <c r="D1895" s="17" t="s">
        <v>43</v>
      </c>
      <c r="E1895" s="17" t="s">
        <v>14</v>
      </c>
      <c r="F1895" s="2">
        <v>383.96</v>
      </c>
      <c r="G1895" s="17">
        <v>24</v>
      </c>
      <c r="H1895" s="30">
        <v>16</v>
      </c>
      <c r="I1895" s="20" t="str">
        <f>IF(B1895="","",VLOOKUP(B1895,[1]BASEDIESEL!$A$2:$AAA$11770,6))</f>
        <v>FRENTE-02</v>
      </c>
    </row>
    <row r="1896" spans="1:9" x14ac:dyDescent="0.25">
      <c r="A1896" s="7">
        <v>46196</v>
      </c>
      <c r="B1896" s="16">
        <v>3023</v>
      </c>
      <c r="C1896" s="16" t="s">
        <v>42</v>
      </c>
      <c r="D1896" s="16" t="s">
        <v>43</v>
      </c>
      <c r="E1896" s="16" t="s">
        <v>14</v>
      </c>
      <c r="F1896" s="3">
        <v>495.17200000000003</v>
      </c>
      <c r="G1896" s="16">
        <v>27</v>
      </c>
      <c r="H1896" s="29">
        <v>18.34</v>
      </c>
      <c r="I1896" s="20" t="str">
        <f>IF(B1896="","",VLOOKUP(B1896,[1]BASEDIESEL!$A$2:$AAA$11770,6))</f>
        <v>FRENTE-03</v>
      </c>
    </row>
    <row r="1897" spans="1:9" x14ac:dyDescent="0.25">
      <c r="A1897" s="7">
        <v>46196</v>
      </c>
      <c r="B1897" s="17">
        <v>3024</v>
      </c>
      <c r="C1897" s="17" t="s">
        <v>42</v>
      </c>
      <c r="D1897" s="17" t="s">
        <v>43</v>
      </c>
      <c r="E1897" s="17" t="s">
        <v>14</v>
      </c>
      <c r="F1897" s="2">
        <v>438.43</v>
      </c>
      <c r="G1897" s="17">
        <v>24</v>
      </c>
      <c r="H1897" s="30">
        <v>18.27</v>
      </c>
      <c r="I1897" s="20" t="str">
        <f>IF(B1897="","",VLOOKUP(B1897,[1]BASEDIESEL!$A$2:$AAA$11770,6))</f>
        <v>FRENTE-03</v>
      </c>
    </row>
    <row r="1898" spans="1:9" x14ac:dyDescent="0.25">
      <c r="A1898" s="7">
        <v>46196</v>
      </c>
      <c r="B1898" s="16">
        <v>3025</v>
      </c>
      <c r="C1898" s="16" t="s">
        <v>42</v>
      </c>
      <c r="D1898" s="16" t="s">
        <v>43</v>
      </c>
      <c r="E1898" s="16" t="s">
        <v>14</v>
      </c>
      <c r="F1898" s="3">
        <v>481.45600000000002</v>
      </c>
      <c r="G1898" s="16">
        <v>26</v>
      </c>
      <c r="H1898" s="29">
        <v>18.52</v>
      </c>
      <c r="I1898" s="20" t="str">
        <f>IF(B1898="","",VLOOKUP(B1898,[1]BASEDIESEL!$A$2:$AAA$11770,6))</f>
        <v>FRENTE-03</v>
      </c>
    </row>
    <row r="1899" spans="1:9" x14ac:dyDescent="0.25">
      <c r="A1899" s="7">
        <v>46196</v>
      </c>
      <c r="B1899" s="17">
        <v>3026</v>
      </c>
      <c r="C1899" s="17" t="s">
        <v>42</v>
      </c>
      <c r="D1899" s="17" t="s">
        <v>43</v>
      </c>
      <c r="E1899" s="17" t="s">
        <v>14</v>
      </c>
      <c r="F1899" s="2">
        <v>567.12199999999996</v>
      </c>
      <c r="G1899" s="17">
        <v>32</v>
      </c>
      <c r="H1899" s="30">
        <v>17.72</v>
      </c>
      <c r="I1899" s="20" t="str">
        <f>IF(B1899="","",VLOOKUP(B1899,[1]BASEDIESEL!$A$2:$AAA$11770,6))</f>
        <v>FRENTE-03</v>
      </c>
    </row>
    <row r="1900" spans="1:9" x14ac:dyDescent="0.25">
      <c r="A1900" s="7">
        <v>46196</v>
      </c>
      <c r="B1900" s="16">
        <v>3028</v>
      </c>
      <c r="C1900" s="16" t="s">
        <v>44</v>
      </c>
      <c r="D1900" s="16" t="s">
        <v>43</v>
      </c>
      <c r="E1900" s="16" t="s">
        <v>14</v>
      </c>
      <c r="F1900" s="3">
        <v>517.58500000000004</v>
      </c>
      <c r="G1900" s="16">
        <v>27</v>
      </c>
      <c r="H1900" s="29">
        <v>19.170000000000002</v>
      </c>
      <c r="I1900" s="20" t="str">
        <f>IF(B1900="","",VLOOKUP(B1900,[1]BASEDIESEL!$A$2:$AAA$11770,6))</f>
        <v>FRENTE-06</v>
      </c>
    </row>
    <row r="1901" spans="1:9" x14ac:dyDescent="0.25">
      <c r="A1901" s="7">
        <v>46196</v>
      </c>
      <c r="B1901" s="17">
        <v>3030</v>
      </c>
      <c r="C1901" s="17" t="s">
        <v>44</v>
      </c>
      <c r="D1901" s="17" t="s">
        <v>43</v>
      </c>
      <c r="E1901" s="17" t="s">
        <v>14</v>
      </c>
      <c r="F1901" s="2">
        <v>475.988</v>
      </c>
      <c r="G1901" s="17">
        <v>32</v>
      </c>
      <c r="H1901" s="30">
        <v>14.87</v>
      </c>
      <c r="I1901" s="20" t="str">
        <f>IF(B1901="","",VLOOKUP(B1901,[1]BASEDIESEL!$A$2:$AAA$11770,6))</f>
        <v>FRENTE-07</v>
      </c>
    </row>
    <row r="1902" spans="1:9" x14ac:dyDescent="0.25">
      <c r="A1902" s="7">
        <v>46196</v>
      </c>
      <c r="B1902" s="16">
        <v>3031</v>
      </c>
      <c r="C1902" s="16" t="s">
        <v>44</v>
      </c>
      <c r="D1902" s="16" t="s">
        <v>43</v>
      </c>
      <c r="E1902" s="16" t="s">
        <v>14</v>
      </c>
      <c r="F1902" s="3">
        <v>321.81700000000001</v>
      </c>
      <c r="G1902" s="16">
        <v>20</v>
      </c>
      <c r="H1902" s="29">
        <v>16.09</v>
      </c>
      <c r="I1902" s="20" t="str">
        <f>IF(B1902="","",VLOOKUP(B1902,[1]BASEDIESEL!$A$2:$AAA$11770,6))</f>
        <v>FRENTE-04</v>
      </c>
    </row>
    <row r="1903" spans="1:9" x14ac:dyDescent="0.25">
      <c r="A1903" s="7">
        <v>46196</v>
      </c>
      <c r="B1903" s="17">
        <v>3033</v>
      </c>
      <c r="C1903" s="17" t="s">
        <v>44</v>
      </c>
      <c r="D1903" s="17" t="s">
        <v>43</v>
      </c>
      <c r="E1903" s="17" t="s">
        <v>14</v>
      </c>
      <c r="F1903" s="2">
        <v>512.779</v>
      </c>
      <c r="G1903" s="17">
        <v>30</v>
      </c>
      <c r="H1903" s="30">
        <v>17.09</v>
      </c>
      <c r="I1903" s="20" t="str">
        <f>IF(B1903="","",VLOOKUP(B1903,[1]BASEDIESEL!$A$2:$AAA$11770,6))</f>
        <v>FRENTE-07</v>
      </c>
    </row>
    <row r="1904" spans="1:9" x14ac:dyDescent="0.25">
      <c r="A1904" s="7">
        <v>46196</v>
      </c>
      <c r="B1904" s="16">
        <v>3034</v>
      </c>
      <c r="C1904" s="16" t="s">
        <v>44</v>
      </c>
      <c r="D1904" s="16" t="s">
        <v>43</v>
      </c>
      <c r="E1904" s="16" t="s">
        <v>14</v>
      </c>
      <c r="F1904" s="3">
        <v>68.242999999999995</v>
      </c>
      <c r="G1904" s="16">
        <v>5</v>
      </c>
      <c r="H1904" s="29">
        <v>13.65</v>
      </c>
      <c r="I1904" s="20" t="str">
        <f>IF(B1904="","",VLOOKUP(B1904,[1]BASEDIESEL!$A$2:$AAA$11770,6))</f>
        <v>FRENTE-06</v>
      </c>
    </row>
    <row r="1905" spans="1:9" x14ac:dyDescent="0.25">
      <c r="A1905" s="7">
        <v>46196</v>
      </c>
      <c r="B1905" s="17">
        <v>3035</v>
      </c>
      <c r="C1905" s="17" t="s">
        <v>44</v>
      </c>
      <c r="D1905" s="17" t="s">
        <v>43</v>
      </c>
      <c r="E1905" s="17" t="s">
        <v>14</v>
      </c>
      <c r="F1905" s="2">
        <v>491.08800000000002</v>
      </c>
      <c r="G1905" s="17">
        <v>29</v>
      </c>
      <c r="H1905" s="30">
        <v>16.93</v>
      </c>
      <c r="I1905" s="20" t="str">
        <f>IF(B1905="","",VLOOKUP(B1905,[1]BASEDIESEL!$A$2:$AAA$11770,6))</f>
        <v>FRENTE-04</v>
      </c>
    </row>
    <row r="1906" spans="1:9" x14ac:dyDescent="0.25">
      <c r="A1906" s="7">
        <v>46196</v>
      </c>
      <c r="B1906" s="16">
        <v>3041</v>
      </c>
      <c r="C1906" s="16" t="s">
        <v>42</v>
      </c>
      <c r="D1906" s="16" t="s">
        <v>43</v>
      </c>
      <c r="E1906" s="16" t="s">
        <v>14</v>
      </c>
      <c r="F1906" s="3">
        <v>468.22500000000002</v>
      </c>
      <c r="G1906" s="16">
        <v>27</v>
      </c>
      <c r="H1906" s="29">
        <v>17.34</v>
      </c>
      <c r="I1906" s="20" t="str">
        <f>IF(B1906="","",VLOOKUP(B1906,[1]BASEDIESEL!$A$2:$AAA$11770,6))</f>
        <v>FRENTE-04</v>
      </c>
    </row>
    <row r="1907" spans="1:9" x14ac:dyDescent="0.25">
      <c r="A1907" s="7">
        <v>46196</v>
      </c>
      <c r="B1907" s="17">
        <v>3042</v>
      </c>
      <c r="C1907" s="17" t="s">
        <v>42</v>
      </c>
      <c r="D1907" s="17" t="s">
        <v>43</v>
      </c>
      <c r="E1907" s="17" t="s">
        <v>14</v>
      </c>
      <c r="F1907" s="2">
        <v>226.88800000000001</v>
      </c>
      <c r="G1907" s="17">
        <v>14</v>
      </c>
      <c r="H1907" s="30">
        <v>16.21</v>
      </c>
      <c r="I1907" s="20" t="str">
        <f>IF(B1907="","",VLOOKUP(B1907,[1]BASEDIESEL!$A$2:$AAA$11770,6))</f>
        <v>FRENTE-06</v>
      </c>
    </row>
    <row r="1908" spans="1:9" x14ac:dyDescent="0.25">
      <c r="A1908" s="7">
        <v>46196</v>
      </c>
      <c r="B1908" s="16">
        <v>3043</v>
      </c>
      <c r="C1908" s="16" t="s">
        <v>42</v>
      </c>
      <c r="D1908" s="16" t="s">
        <v>43</v>
      </c>
      <c r="E1908" s="16" t="s">
        <v>14</v>
      </c>
      <c r="F1908" s="3">
        <v>620.89</v>
      </c>
      <c r="G1908" s="16">
        <v>31</v>
      </c>
      <c r="H1908" s="29">
        <v>20.03</v>
      </c>
      <c r="I1908" s="20" t="str">
        <f>IF(B1908="","",VLOOKUP(B1908,[1]BASEDIESEL!$A$2:$AAA$11770,6))</f>
        <v>FRENTE-04</v>
      </c>
    </row>
    <row r="1909" spans="1:9" x14ac:dyDescent="0.25">
      <c r="A1909" s="7">
        <v>46196</v>
      </c>
      <c r="B1909" s="17">
        <v>3044</v>
      </c>
      <c r="C1909" s="17" t="s">
        <v>42</v>
      </c>
      <c r="D1909" s="17" t="s">
        <v>43</v>
      </c>
      <c r="E1909" s="17" t="s">
        <v>14</v>
      </c>
      <c r="F1909" s="2">
        <v>351.72300000000001</v>
      </c>
      <c r="G1909" s="17">
        <v>25</v>
      </c>
      <c r="H1909" s="30">
        <v>14.07</v>
      </c>
      <c r="I1909" s="20" t="str">
        <f>IF(B1909="","",VLOOKUP(B1909,[1]BASEDIESEL!$A$2:$AAA$11770,6))</f>
        <v>FRENTE-07</v>
      </c>
    </row>
    <row r="1910" spans="1:9" x14ac:dyDescent="0.25">
      <c r="A1910" s="7">
        <v>46196</v>
      </c>
      <c r="B1910" s="16">
        <v>3045</v>
      </c>
      <c r="C1910" s="16" t="s">
        <v>42</v>
      </c>
      <c r="D1910" s="16" t="s">
        <v>43</v>
      </c>
      <c r="E1910" s="16" t="s">
        <v>14</v>
      </c>
      <c r="F1910" s="3">
        <v>295.13</v>
      </c>
      <c r="G1910" s="16">
        <v>18</v>
      </c>
      <c r="H1910" s="29">
        <v>16.399999999999999</v>
      </c>
      <c r="I1910" s="20" t="str">
        <f>IF(B1910="","",VLOOKUP(B1910,[1]BASEDIESEL!$A$2:$AAA$11770,6))</f>
        <v>FRENTE-07</v>
      </c>
    </row>
    <row r="1911" spans="1:9" x14ac:dyDescent="0.25">
      <c r="A1911" s="7">
        <v>46196</v>
      </c>
      <c r="B1911" s="17">
        <v>3046</v>
      </c>
      <c r="C1911" s="17" t="s">
        <v>42</v>
      </c>
      <c r="D1911" s="17" t="s">
        <v>43</v>
      </c>
      <c r="E1911" s="17" t="s">
        <v>14</v>
      </c>
      <c r="F1911" s="2">
        <v>340.98399999999998</v>
      </c>
      <c r="G1911" s="17">
        <v>20</v>
      </c>
      <c r="H1911" s="30">
        <v>17.05</v>
      </c>
      <c r="I1911" s="20" t="str">
        <f>IF(B1911="","",VLOOKUP(B1911,[1]BASEDIESEL!$A$2:$AAA$11770,6))</f>
        <v>FRENTE-06</v>
      </c>
    </row>
    <row r="1912" spans="1:9" x14ac:dyDescent="0.25">
      <c r="A1912" s="7">
        <v>46196</v>
      </c>
      <c r="B1912" s="16">
        <v>3047</v>
      </c>
      <c r="C1912" s="16" t="s">
        <v>42</v>
      </c>
      <c r="D1912" s="16" t="s">
        <v>43</v>
      </c>
      <c r="E1912" s="16" t="s">
        <v>14</v>
      </c>
      <c r="F1912" s="3">
        <v>858.24300000000005</v>
      </c>
      <c r="G1912" s="16">
        <v>47</v>
      </c>
      <c r="H1912" s="29">
        <v>18.260000000000002</v>
      </c>
      <c r="I1912" s="20" t="str">
        <f>IF(B1912="","",VLOOKUP(B1912,[1]BASEDIESEL!$A$2:$AAA$11770,6))</f>
        <v>FRENTE-05</v>
      </c>
    </row>
    <row r="1913" spans="1:9" x14ac:dyDescent="0.25">
      <c r="A1913" s="7">
        <v>46196</v>
      </c>
      <c r="B1913" s="17">
        <v>3048</v>
      </c>
      <c r="C1913" s="17" t="s">
        <v>42</v>
      </c>
      <c r="D1913" s="17" t="s">
        <v>43</v>
      </c>
      <c r="E1913" s="17" t="s">
        <v>14</v>
      </c>
      <c r="F1913" s="2">
        <v>633.37199999999996</v>
      </c>
      <c r="G1913" s="17">
        <v>39</v>
      </c>
      <c r="H1913" s="30">
        <v>16.239999999999998</v>
      </c>
      <c r="I1913" s="20" t="str">
        <f>IF(B1913="","",VLOOKUP(B1913,[1]BASEDIESEL!$A$2:$AAA$11770,6))</f>
        <v>FRENTE-05</v>
      </c>
    </row>
    <row r="1914" spans="1:9" x14ac:dyDescent="0.25">
      <c r="A1914" s="7">
        <v>46196</v>
      </c>
      <c r="B1914" s="16">
        <v>3049</v>
      </c>
      <c r="C1914" s="16" t="s">
        <v>42</v>
      </c>
      <c r="D1914" s="16" t="s">
        <v>43</v>
      </c>
      <c r="E1914" s="16" t="s">
        <v>14</v>
      </c>
      <c r="F1914" s="3">
        <v>518.19600000000003</v>
      </c>
      <c r="G1914" s="16">
        <v>33</v>
      </c>
      <c r="H1914" s="29">
        <v>15.7</v>
      </c>
      <c r="I1914" s="20" t="str">
        <f>IF(B1914="","",VLOOKUP(B1914,[1]BASEDIESEL!$A$2:$AAA$11770,6))</f>
        <v>FRENTE-05</v>
      </c>
    </row>
    <row r="1915" spans="1:9" x14ac:dyDescent="0.25">
      <c r="A1915" s="7">
        <v>46196</v>
      </c>
      <c r="B1915" s="17">
        <v>3050</v>
      </c>
      <c r="C1915" s="17" t="s">
        <v>42</v>
      </c>
      <c r="D1915" s="17" t="s">
        <v>43</v>
      </c>
      <c r="E1915" s="17" t="s">
        <v>14</v>
      </c>
      <c r="F1915" s="2">
        <v>620.24900000000002</v>
      </c>
      <c r="G1915" s="17">
        <v>41</v>
      </c>
      <c r="H1915" s="30">
        <v>15.13</v>
      </c>
      <c r="I1915" s="20" t="str">
        <f>IF(B1915="","",VLOOKUP(B1915,[1]BASEDIESEL!$A$2:$AAA$11770,6))</f>
        <v>FRENTE-05</v>
      </c>
    </row>
    <row r="1916" spans="1:9" x14ac:dyDescent="0.25">
      <c r="A1916" s="7">
        <v>46196</v>
      </c>
      <c r="B1916" s="16">
        <v>3051</v>
      </c>
      <c r="C1916" s="16" t="s">
        <v>45</v>
      </c>
      <c r="D1916" s="16" t="s">
        <v>219</v>
      </c>
      <c r="E1916" s="16" t="s">
        <v>220</v>
      </c>
      <c r="F1916" s="3">
        <v>589.08000000000004</v>
      </c>
      <c r="G1916" s="16">
        <v>36</v>
      </c>
      <c r="H1916" s="29">
        <v>16.36</v>
      </c>
      <c r="I1916" s="20" t="str">
        <f>IF(B1916="","",VLOOKUP(B1916,[1]BASEDIESEL!$A$2:$AAA$11770,6))</f>
        <v>FRENTE-01</v>
      </c>
    </row>
    <row r="1917" spans="1:9" x14ac:dyDescent="0.25">
      <c r="A1917" s="7">
        <v>46196</v>
      </c>
      <c r="B1917" s="17">
        <v>3052</v>
      </c>
      <c r="C1917" s="17" t="s">
        <v>45</v>
      </c>
      <c r="D1917" s="17" t="s">
        <v>219</v>
      </c>
      <c r="E1917" s="17" t="s">
        <v>220</v>
      </c>
      <c r="F1917" s="2">
        <v>430.72</v>
      </c>
      <c r="G1917" s="17">
        <v>28</v>
      </c>
      <c r="H1917" s="30">
        <v>15.38</v>
      </c>
      <c r="I1917" s="20" t="str">
        <f>IF(B1917="","",VLOOKUP(B1917,[1]BASEDIESEL!$A$2:$AAA$11770,6))</f>
        <v>FRENTE-01</v>
      </c>
    </row>
    <row r="1918" spans="1:9" x14ac:dyDescent="0.25">
      <c r="A1918" s="7">
        <v>46196</v>
      </c>
      <c r="B1918" s="16">
        <v>3053</v>
      </c>
      <c r="C1918" s="16" t="s">
        <v>45</v>
      </c>
      <c r="D1918" s="16" t="s">
        <v>219</v>
      </c>
      <c r="E1918" s="16" t="s">
        <v>220</v>
      </c>
      <c r="F1918" s="3">
        <v>587.67499999999995</v>
      </c>
      <c r="G1918" s="16">
        <v>33</v>
      </c>
      <c r="H1918" s="29">
        <v>17.809999999999999</v>
      </c>
      <c r="I1918" s="20" t="str">
        <f>IF(B1918="","",VLOOKUP(B1918,[1]BASEDIESEL!$A$2:$AAA$11770,6))</f>
        <v>FRENTE-01</v>
      </c>
    </row>
    <row r="1919" spans="1:9" x14ac:dyDescent="0.25">
      <c r="A1919" s="7">
        <v>46196</v>
      </c>
      <c r="B1919" s="17">
        <v>3054</v>
      </c>
      <c r="C1919" s="17" t="s">
        <v>45</v>
      </c>
      <c r="D1919" s="17" t="s">
        <v>219</v>
      </c>
      <c r="E1919" s="17" t="s">
        <v>220</v>
      </c>
      <c r="F1919" s="2">
        <v>743.16499999999996</v>
      </c>
      <c r="G1919" s="17">
        <v>44</v>
      </c>
      <c r="H1919" s="30">
        <v>16.89</v>
      </c>
      <c r="I1919" s="20" t="str">
        <f>IF(B1919="","",VLOOKUP(B1919,[1]BASEDIESEL!$A$2:$AAA$11770,6))</f>
        <v>FRENTE-01</v>
      </c>
    </row>
    <row r="1920" spans="1:9" x14ac:dyDescent="0.25">
      <c r="A1920" s="7">
        <v>46197</v>
      </c>
      <c r="B1920" s="16">
        <v>3019</v>
      </c>
      <c r="C1920" s="16" t="s">
        <v>42</v>
      </c>
      <c r="D1920" s="16" t="s">
        <v>43</v>
      </c>
      <c r="E1920" s="16" t="s">
        <v>14</v>
      </c>
      <c r="F1920" s="3">
        <v>489.46</v>
      </c>
      <c r="G1920" s="16">
        <v>29</v>
      </c>
      <c r="H1920" s="29">
        <v>16.88</v>
      </c>
      <c r="I1920" s="20" t="str">
        <f>IF(B1920="","",VLOOKUP(B1920,[1]BASEDIESEL!$A$2:$AAA$11770,6))</f>
        <v>FRENTE-02</v>
      </c>
    </row>
    <row r="1921" spans="1:9" x14ac:dyDescent="0.25">
      <c r="A1921" s="7">
        <v>46197</v>
      </c>
      <c r="B1921" s="17">
        <v>3020</v>
      </c>
      <c r="C1921" s="17" t="s">
        <v>42</v>
      </c>
      <c r="D1921" s="17" t="s">
        <v>43</v>
      </c>
      <c r="E1921" s="17" t="s">
        <v>14</v>
      </c>
      <c r="F1921" s="2">
        <v>197.2</v>
      </c>
      <c r="G1921" s="17">
        <v>13</v>
      </c>
      <c r="H1921" s="30">
        <v>15.17</v>
      </c>
      <c r="I1921" s="20" t="str">
        <f>IF(B1921="","",VLOOKUP(B1921,[1]BASEDIESEL!$A$2:$AAA$11770,6))</f>
        <v>FRENTE-02</v>
      </c>
    </row>
    <row r="1922" spans="1:9" x14ac:dyDescent="0.25">
      <c r="A1922" s="7">
        <v>46197</v>
      </c>
      <c r="B1922" s="16">
        <v>3021</v>
      </c>
      <c r="C1922" s="16" t="s">
        <v>42</v>
      </c>
      <c r="D1922" s="16" t="s">
        <v>43</v>
      </c>
      <c r="E1922" s="16" t="s">
        <v>14</v>
      </c>
      <c r="F1922" s="3">
        <v>483.48</v>
      </c>
      <c r="G1922" s="16">
        <v>29</v>
      </c>
      <c r="H1922" s="29">
        <v>16.670000000000002</v>
      </c>
      <c r="I1922" s="20" t="str">
        <f>IF(B1922="","",VLOOKUP(B1922,[1]BASEDIESEL!$A$2:$AAA$11770,6))</f>
        <v>FRENTE-02</v>
      </c>
    </row>
    <row r="1923" spans="1:9" x14ac:dyDescent="0.25">
      <c r="A1923" s="7">
        <v>46197</v>
      </c>
      <c r="B1923" s="17">
        <v>3022</v>
      </c>
      <c r="C1923" s="17" t="s">
        <v>42</v>
      </c>
      <c r="D1923" s="17" t="s">
        <v>43</v>
      </c>
      <c r="E1923" s="17" t="s">
        <v>14</v>
      </c>
      <c r="F1923" s="2">
        <v>623.94000000000005</v>
      </c>
      <c r="G1923" s="17">
        <v>37</v>
      </c>
      <c r="H1923" s="30">
        <v>16.86</v>
      </c>
      <c r="I1923" s="20" t="str">
        <f>IF(B1923="","",VLOOKUP(B1923,[1]BASEDIESEL!$A$2:$AAA$11770,6))</f>
        <v>FRENTE-02</v>
      </c>
    </row>
    <row r="1924" spans="1:9" x14ac:dyDescent="0.25">
      <c r="A1924" s="7">
        <v>46197</v>
      </c>
      <c r="B1924" s="16">
        <v>3023</v>
      </c>
      <c r="C1924" s="16" t="s">
        <v>42</v>
      </c>
      <c r="D1924" s="16" t="s">
        <v>43</v>
      </c>
      <c r="E1924" s="16" t="s">
        <v>14</v>
      </c>
      <c r="F1924" s="3">
        <v>775.29499999999996</v>
      </c>
      <c r="G1924" s="16">
        <v>43</v>
      </c>
      <c r="H1924" s="29">
        <v>18.03</v>
      </c>
      <c r="I1924" s="20" t="str">
        <f>IF(B1924="","",VLOOKUP(B1924,[1]BASEDIESEL!$A$2:$AAA$11770,6))</f>
        <v>FRENTE-03</v>
      </c>
    </row>
    <row r="1925" spans="1:9" x14ac:dyDescent="0.25">
      <c r="A1925" s="7">
        <v>46197</v>
      </c>
      <c r="B1925" s="17">
        <v>3024</v>
      </c>
      <c r="C1925" s="17" t="s">
        <v>42</v>
      </c>
      <c r="D1925" s="17" t="s">
        <v>43</v>
      </c>
      <c r="E1925" s="17" t="s">
        <v>14</v>
      </c>
      <c r="F1925" s="2">
        <v>432.70299999999997</v>
      </c>
      <c r="G1925" s="17">
        <v>28</v>
      </c>
      <c r="H1925" s="30">
        <v>15.45</v>
      </c>
      <c r="I1925" s="20" t="str">
        <f>IF(B1925="","",VLOOKUP(B1925,[1]BASEDIESEL!$A$2:$AAA$11770,6))</f>
        <v>FRENTE-03</v>
      </c>
    </row>
    <row r="1926" spans="1:9" x14ac:dyDescent="0.25">
      <c r="A1926" s="7">
        <v>46197</v>
      </c>
      <c r="B1926" s="16">
        <v>3025</v>
      </c>
      <c r="C1926" s="16" t="s">
        <v>42</v>
      </c>
      <c r="D1926" s="16" t="s">
        <v>43</v>
      </c>
      <c r="E1926" s="16" t="s">
        <v>14</v>
      </c>
      <c r="F1926" s="3">
        <v>305.15800000000002</v>
      </c>
      <c r="G1926" s="16">
        <v>17</v>
      </c>
      <c r="H1926" s="29">
        <v>17.95</v>
      </c>
      <c r="I1926" s="20" t="str">
        <f>IF(B1926="","",VLOOKUP(B1926,[1]BASEDIESEL!$A$2:$AAA$11770,6))</f>
        <v>FRENTE-03</v>
      </c>
    </row>
    <row r="1927" spans="1:9" x14ac:dyDescent="0.25">
      <c r="A1927" s="7">
        <v>46197</v>
      </c>
      <c r="B1927" s="17">
        <v>3026</v>
      </c>
      <c r="C1927" s="17" t="s">
        <v>42</v>
      </c>
      <c r="D1927" s="17" t="s">
        <v>43</v>
      </c>
      <c r="E1927" s="17" t="s">
        <v>14</v>
      </c>
      <c r="F1927" s="2">
        <v>574.726</v>
      </c>
      <c r="G1927" s="17">
        <v>35</v>
      </c>
      <c r="H1927" s="30">
        <v>16.420000000000002</v>
      </c>
      <c r="I1927" s="20" t="str">
        <f>IF(B1927="","",VLOOKUP(B1927,[1]BASEDIESEL!$A$2:$AAA$11770,6))</f>
        <v>FRENTE-03</v>
      </c>
    </row>
    <row r="1928" spans="1:9" x14ac:dyDescent="0.25">
      <c r="A1928" s="7">
        <v>46197</v>
      </c>
      <c r="B1928" s="16">
        <v>3028</v>
      </c>
      <c r="C1928" s="16" t="s">
        <v>44</v>
      </c>
      <c r="D1928" s="16" t="s">
        <v>43</v>
      </c>
      <c r="E1928" s="16" t="s">
        <v>14</v>
      </c>
      <c r="F1928" s="3">
        <v>466.94</v>
      </c>
      <c r="G1928" s="16">
        <v>31</v>
      </c>
      <c r="H1928" s="29">
        <v>15.06</v>
      </c>
      <c r="I1928" s="20" t="str">
        <f>IF(B1928="","",VLOOKUP(B1928,[1]BASEDIESEL!$A$2:$AAA$11770,6))</f>
        <v>FRENTE-06</v>
      </c>
    </row>
    <row r="1929" spans="1:9" x14ac:dyDescent="0.25">
      <c r="A1929" s="7">
        <v>46197</v>
      </c>
      <c r="B1929" s="17">
        <v>3030</v>
      </c>
      <c r="C1929" s="17" t="s">
        <v>44</v>
      </c>
      <c r="D1929" s="17" t="s">
        <v>43</v>
      </c>
      <c r="E1929" s="17" t="s">
        <v>14</v>
      </c>
      <c r="F1929" s="2">
        <v>324.10700000000003</v>
      </c>
      <c r="G1929" s="17">
        <v>21</v>
      </c>
      <c r="H1929" s="30">
        <v>15.43</v>
      </c>
      <c r="I1929" s="20" t="str">
        <f>IF(B1929="","",VLOOKUP(B1929,[1]BASEDIESEL!$A$2:$AAA$11770,6))</f>
        <v>FRENTE-07</v>
      </c>
    </row>
    <row r="1930" spans="1:9" x14ac:dyDescent="0.25">
      <c r="A1930" s="7">
        <v>46197</v>
      </c>
      <c r="B1930" s="16">
        <v>3031</v>
      </c>
      <c r="C1930" s="16" t="s">
        <v>44</v>
      </c>
      <c r="D1930" s="16" t="s">
        <v>43</v>
      </c>
      <c r="E1930" s="16" t="s">
        <v>14</v>
      </c>
      <c r="F1930" s="3">
        <v>662.06500000000005</v>
      </c>
      <c r="G1930" s="16">
        <v>37</v>
      </c>
      <c r="H1930" s="29">
        <v>17.89</v>
      </c>
      <c r="I1930" s="20" t="str">
        <f>IF(B1930="","",VLOOKUP(B1930,[1]BASEDIESEL!$A$2:$AAA$11770,6))</f>
        <v>FRENTE-04</v>
      </c>
    </row>
    <row r="1931" spans="1:9" x14ac:dyDescent="0.25">
      <c r="A1931" s="7">
        <v>46197</v>
      </c>
      <c r="B1931" s="17">
        <v>3033</v>
      </c>
      <c r="C1931" s="17" t="s">
        <v>44</v>
      </c>
      <c r="D1931" s="17" t="s">
        <v>43</v>
      </c>
      <c r="E1931" s="17" t="s">
        <v>14</v>
      </c>
      <c r="F1931" s="2">
        <v>401.90100000000001</v>
      </c>
      <c r="G1931" s="17">
        <v>24</v>
      </c>
      <c r="H1931" s="30">
        <v>16.75</v>
      </c>
      <c r="I1931" s="20" t="str">
        <f>IF(B1931="","",VLOOKUP(B1931,[1]BASEDIESEL!$A$2:$AAA$11770,6))</f>
        <v>FRENTE-07</v>
      </c>
    </row>
    <row r="1932" spans="1:9" x14ac:dyDescent="0.25">
      <c r="A1932" s="7">
        <v>46197</v>
      </c>
      <c r="B1932" s="16">
        <v>3034</v>
      </c>
      <c r="C1932" s="16" t="s">
        <v>44</v>
      </c>
      <c r="D1932" s="16" t="s">
        <v>43</v>
      </c>
      <c r="E1932" s="16" t="s">
        <v>14</v>
      </c>
      <c r="F1932" s="3">
        <v>337.28699999999998</v>
      </c>
      <c r="G1932" s="16">
        <v>20</v>
      </c>
      <c r="H1932" s="29">
        <v>16.86</v>
      </c>
      <c r="I1932" s="20" t="str">
        <f>IF(B1932="","",VLOOKUP(B1932,[1]BASEDIESEL!$A$2:$AAA$11770,6))</f>
        <v>FRENTE-06</v>
      </c>
    </row>
    <row r="1933" spans="1:9" x14ac:dyDescent="0.25">
      <c r="A1933" s="7">
        <v>46197</v>
      </c>
      <c r="B1933" s="17">
        <v>3035</v>
      </c>
      <c r="C1933" s="17" t="s">
        <v>44</v>
      </c>
      <c r="D1933" s="17" t="s">
        <v>43</v>
      </c>
      <c r="E1933" s="17" t="s">
        <v>14</v>
      </c>
      <c r="F1933" s="2">
        <v>590.69100000000003</v>
      </c>
      <c r="G1933" s="17">
        <v>34</v>
      </c>
      <c r="H1933" s="30">
        <v>17.37</v>
      </c>
      <c r="I1933" s="20" t="str">
        <f>IF(B1933="","",VLOOKUP(B1933,[1]BASEDIESEL!$A$2:$AAA$11770,6))</f>
        <v>FRENTE-04</v>
      </c>
    </row>
    <row r="1934" spans="1:9" x14ac:dyDescent="0.25">
      <c r="A1934" s="7">
        <v>46197</v>
      </c>
      <c r="B1934" s="16">
        <v>3041</v>
      </c>
      <c r="C1934" s="16" t="s">
        <v>42</v>
      </c>
      <c r="D1934" s="16" t="s">
        <v>43</v>
      </c>
      <c r="E1934" s="16" t="s">
        <v>14</v>
      </c>
      <c r="F1934" s="3">
        <v>512.88099999999997</v>
      </c>
      <c r="G1934" s="16">
        <v>30</v>
      </c>
      <c r="H1934" s="29">
        <v>17.100000000000001</v>
      </c>
      <c r="I1934" s="20" t="str">
        <f>IF(B1934="","",VLOOKUP(B1934,[1]BASEDIESEL!$A$2:$AAA$11770,6))</f>
        <v>FRENTE-04</v>
      </c>
    </row>
    <row r="1935" spans="1:9" x14ac:dyDescent="0.25">
      <c r="A1935" s="7">
        <v>46197</v>
      </c>
      <c r="B1935" s="17">
        <v>3042</v>
      </c>
      <c r="C1935" s="17" t="s">
        <v>42</v>
      </c>
      <c r="D1935" s="17" t="s">
        <v>43</v>
      </c>
      <c r="E1935" s="17" t="s">
        <v>14</v>
      </c>
      <c r="F1935" s="2">
        <v>492.11900000000003</v>
      </c>
      <c r="G1935" s="17">
        <v>28</v>
      </c>
      <c r="H1935" s="30">
        <v>17.579999999999998</v>
      </c>
      <c r="I1935" s="20" t="str">
        <f>IF(B1935="","",VLOOKUP(B1935,[1]BASEDIESEL!$A$2:$AAA$11770,6))</f>
        <v>FRENTE-06</v>
      </c>
    </row>
    <row r="1936" spans="1:9" x14ac:dyDescent="0.25">
      <c r="A1936" s="7">
        <v>46197</v>
      </c>
      <c r="B1936" s="16">
        <v>3043</v>
      </c>
      <c r="C1936" s="16" t="s">
        <v>42</v>
      </c>
      <c r="D1936" s="16" t="s">
        <v>43</v>
      </c>
      <c r="E1936" s="16" t="s">
        <v>14</v>
      </c>
      <c r="F1936" s="3">
        <v>347.423</v>
      </c>
      <c r="G1936" s="16">
        <v>19</v>
      </c>
      <c r="H1936" s="29">
        <v>18.29</v>
      </c>
      <c r="I1936" s="20" t="str">
        <f>IF(B1936="","",VLOOKUP(B1936,[1]BASEDIESEL!$A$2:$AAA$11770,6))</f>
        <v>FRENTE-04</v>
      </c>
    </row>
    <row r="1937" spans="1:9" x14ac:dyDescent="0.25">
      <c r="A1937" s="7">
        <v>46197</v>
      </c>
      <c r="B1937" s="17">
        <v>3044</v>
      </c>
      <c r="C1937" s="17" t="s">
        <v>42</v>
      </c>
      <c r="D1937" s="17" t="s">
        <v>43</v>
      </c>
      <c r="E1937" s="17" t="s">
        <v>14</v>
      </c>
      <c r="F1937" s="2">
        <v>380.37200000000001</v>
      </c>
      <c r="G1937" s="17">
        <v>24</v>
      </c>
      <c r="H1937" s="30">
        <v>15.85</v>
      </c>
      <c r="I1937" s="20" t="str">
        <f>IF(B1937="","",VLOOKUP(B1937,[1]BASEDIESEL!$A$2:$AAA$11770,6))</f>
        <v>FRENTE-07</v>
      </c>
    </row>
    <row r="1938" spans="1:9" x14ac:dyDescent="0.25">
      <c r="A1938" s="7">
        <v>46197</v>
      </c>
      <c r="B1938" s="16">
        <v>3045</v>
      </c>
      <c r="C1938" s="16" t="s">
        <v>42</v>
      </c>
      <c r="D1938" s="16" t="s">
        <v>43</v>
      </c>
      <c r="E1938" s="16" t="s">
        <v>14</v>
      </c>
      <c r="F1938" s="3">
        <v>345.84</v>
      </c>
      <c r="G1938" s="16">
        <v>21</v>
      </c>
      <c r="H1938" s="29">
        <v>16.47</v>
      </c>
      <c r="I1938" s="20" t="str">
        <f>IF(B1938="","",VLOOKUP(B1938,[1]BASEDIESEL!$A$2:$AAA$11770,6))</f>
        <v>FRENTE-07</v>
      </c>
    </row>
    <row r="1939" spans="1:9" x14ac:dyDescent="0.25">
      <c r="A1939" s="7">
        <v>46197</v>
      </c>
      <c r="B1939" s="17">
        <v>3046</v>
      </c>
      <c r="C1939" s="17" t="s">
        <v>42</v>
      </c>
      <c r="D1939" s="17" t="s">
        <v>43</v>
      </c>
      <c r="E1939" s="17" t="s">
        <v>14</v>
      </c>
      <c r="F1939" s="2">
        <v>295.43200000000002</v>
      </c>
      <c r="G1939" s="17">
        <v>19</v>
      </c>
      <c r="H1939" s="30">
        <v>15.55</v>
      </c>
      <c r="I1939" s="20" t="str">
        <f>IF(B1939="","",VLOOKUP(B1939,[1]BASEDIESEL!$A$2:$AAA$11770,6))</f>
        <v>FRENTE-06</v>
      </c>
    </row>
    <row r="1940" spans="1:9" x14ac:dyDescent="0.25">
      <c r="A1940" s="7">
        <v>46197</v>
      </c>
      <c r="B1940" s="16">
        <v>3047</v>
      </c>
      <c r="C1940" s="16" t="s">
        <v>42</v>
      </c>
      <c r="D1940" s="16" t="s">
        <v>43</v>
      </c>
      <c r="E1940" s="16" t="s">
        <v>14</v>
      </c>
      <c r="F1940" s="3">
        <v>605.14300000000003</v>
      </c>
      <c r="G1940" s="16">
        <v>37</v>
      </c>
      <c r="H1940" s="29">
        <v>16.36</v>
      </c>
      <c r="I1940" s="20" t="str">
        <f>IF(B1940="","",VLOOKUP(B1940,[1]BASEDIESEL!$A$2:$AAA$11770,6))</f>
        <v>FRENTE-05</v>
      </c>
    </row>
    <row r="1941" spans="1:9" x14ac:dyDescent="0.25">
      <c r="A1941" s="7">
        <v>46197</v>
      </c>
      <c r="B1941" s="17">
        <v>3048</v>
      </c>
      <c r="C1941" s="17" t="s">
        <v>42</v>
      </c>
      <c r="D1941" s="17" t="s">
        <v>43</v>
      </c>
      <c r="E1941" s="17" t="s">
        <v>14</v>
      </c>
      <c r="F1941" s="2">
        <v>524.05499999999995</v>
      </c>
      <c r="G1941" s="17">
        <v>26</v>
      </c>
      <c r="H1941" s="30">
        <v>20.16</v>
      </c>
      <c r="I1941" s="20" t="str">
        <f>IF(B1941="","",VLOOKUP(B1941,[1]BASEDIESEL!$A$2:$AAA$11770,6))</f>
        <v>FRENTE-05</v>
      </c>
    </row>
    <row r="1942" spans="1:9" x14ac:dyDescent="0.25">
      <c r="A1942" s="7">
        <v>46197</v>
      </c>
      <c r="B1942" s="16">
        <v>3049</v>
      </c>
      <c r="C1942" s="16" t="s">
        <v>42</v>
      </c>
      <c r="D1942" s="16" t="s">
        <v>43</v>
      </c>
      <c r="E1942" s="16" t="s">
        <v>14</v>
      </c>
      <c r="F1942" s="3">
        <v>533.88699999999994</v>
      </c>
      <c r="G1942" s="16">
        <v>32</v>
      </c>
      <c r="H1942" s="29">
        <v>16.68</v>
      </c>
      <c r="I1942" s="20" t="str">
        <f>IF(B1942="","",VLOOKUP(B1942,[1]BASEDIESEL!$A$2:$AAA$11770,6))</f>
        <v>FRENTE-05</v>
      </c>
    </row>
    <row r="1943" spans="1:9" x14ac:dyDescent="0.25">
      <c r="A1943" s="7">
        <v>46197</v>
      </c>
      <c r="B1943" s="17">
        <v>3050</v>
      </c>
      <c r="C1943" s="17" t="s">
        <v>42</v>
      </c>
      <c r="D1943" s="17" t="s">
        <v>43</v>
      </c>
      <c r="E1943" s="17" t="s">
        <v>14</v>
      </c>
      <c r="F1943" s="2">
        <v>661.77499999999998</v>
      </c>
      <c r="G1943" s="17">
        <v>38</v>
      </c>
      <c r="H1943" s="30">
        <v>17.420000000000002</v>
      </c>
      <c r="I1943" s="20" t="str">
        <f>IF(B1943="","",VLOOKUP(B1943,[1]BASEDIESEL!$A$2:$AAA$11770,6))</f>
        <v>FRENTE-05</v>
      </c>
    </row>
    <row r="1944" spans="1:9" x14ac:dyDescent="0.25">
      <c r="A1944" s="7">
        <v>46197</v>
      </c>
      <c r="B1944" s="16">
        <v>3051</v>
      </c>
      <c r="C1944" s="16" t="s">
        <v>45</v>
      </c>
      <c r="D1944" s="16" t="s">
        <v>219</v>
      </c>
      <c r="E1944" s="16" t="s">
        <v>220</v>
      </c>
      <c r="F1944" s="3">
        <v>493.94</v>
      </c>
      <c r="G1944" s="16">
        <v>31</v>
      </c>
      <c r="H1944" s="29">
        <v>15.93</v>
      </c>
      <c r="I1944" s="20" t="str">
        <f>IF(B1944="","",VLOOKUP(B1944,[1]BASEDIESEL!$A$2:$AAA$11770,6))</f>
        <v>FRENTE-01</v>
      </c>
    </row>
    <row r="1945" spans="1:9" x14ac:dyDescent="0.25">
      <c r="A1945" s="7">
        <v>46197</v>
      </c>
      <c r="B1945" s="17">
        <v>3052</v>
      </c>
      <c r="C1945" s="17" t="s">
        <v>45</v>
      </c>
      <c r="D1945" s="17" t="s">
        <v>219</v>
      </c>
      <c r="E1945" s="17" t="s">
        <v>220</v>
      </c>
      <c r="F1945" s="2">
        <v>264.77999999999997</v>
      </c>
      <c r="G1945" s="17">
        <v>17</v>
      </c>
      <c r="H1945" s="30">
        <v>15.58</v>
      </c>
      <c r="I1945" s="20" t="str">
        <f>IF(B1945="","",VLOOKUP(B1945,[1]BASEDIESEL!$A$2:$AAA$11770,6))</f>
        <v>FRENTE-01</v>
      </c>
    </row>
    <row r="1946" spans="1:9" x14ac:dyDescent="0.25">
      <c r="A1946" s="7">
        <v>46197</v>
      </c>
      <c r="B1946" s="16">
        <v>3053</v>
      </c>
      <c r="C1946" s="16" t="s">
        <v>45</v>
      </c>
      <c r="D1946" s="16" t="s">
        <v>219</v>
      </c>
      <c r="E1946" s="16" t="s">
        <v>220</v>
      </c>
      <c r="F1946" s="3">
        <v>586.64499999999998</v>
      </c>
      <c r="G1946" s="16">
        <v>33</v>
      </c>
      <c r="H1946" s="29">
        <v>17.78</v>
      </c>
      <c r="I1946" s="20" t="str">
        <f>IF(B1946="","",VLOOKUP(B1946,[1]BASEDIESEL!$A$2:$AAA$11770,6))</f>
        <v>FRENTE-01</v>
      </c>
    </row>
    <row r="1947" spans="1:9" x14ac:dyDescent="0.25">
      <c r="A1947" s="7">
        <v>46197</v>
      </c>
      <c r="B1947" s="17">
        <v>3054</v>
      </c>
      <c r="C1947" s="17" t="s">
        <v>45</v>
      </c>
      <c r="D1947" s="17" t="s">
        <v>219</v>
      </c>
      <c r="E1947" s="17" t="s">
        <v>220</v>
      </c>
      <c r="F1947" s="2">
        <v>448.45499999999998</v>
      </c>
      <c r="G1947" s="17">
        <v>28</v>
      </c>
      <c r="H1947" s="30">
        <v>16.02</v>
      </c>
      <c r="I1947" s="20" t="str">
        <f>IF(B1947="","",VLOOKUP(B1947,[1]BASEDIESEL!$A$2:$AAA$11770,6))</f>
        <v>FRENTE-01</v>
      </c>
    </row>
    <row r="1948" spans="1:9" x14ac:dyDescent="0.25">
      <c r="A1948" s="7">
        <v>46198</v>
      </c>
      <c r="B1948" s="16">
        <v>3019</v>
      </c>
      <c r="C1948" s="16" t="s">
        <v>42</v>
      </c>
      <c r="D1948" s="16" t="s">
        <v>43</v>
      </c>
      <c r="E1948" s="16" t="s">
        <v>14</v>
      </c>
      <c r="F1948" s="3">
        <v>406.87</v>
      </c>
      <c r="G1948" s="16">
        <v>25</v>
      </c>
      <c r="H1948" s="29">
        <v>16.27</v>
      </c>
      <c r="I1948" s="20" t="str">
        <f>IF(B1948="","",VLOOKUP(B1948,[1]BASEDIESEL!$A$2:$AAA$11770,6))</f>
        <v>FRENTE-02</v>
      </c>
    </row>
    <row r="1949" spans="1:9" x14ac:dyDescent="0.25">
      <c r="A1949" s="7">
        <v>46198</v>
      </c>
      <c r="B1949" s="17">
        <v>3020</v>
      </c>
      <c r="C1949" s="17" t="s">
        <v>42</v>
      </c>
      <c r="D1949" s="17" t="s">
        <v>43</v>
      </c>
      <c r="E1949" s="17" t="s">
        <v>14</v>
      </c>
      <c r="F1949" s="2">
        <v>340.41500000000002</v>
      </c>
      <c r="G1949" s="17">
        <v>21</v>
      </c>
      <c r="H1949" s="30">
        <v>16.21</v>
      </c>
      <c r="I1949" s="20" t="str">
        <f>IF(B1949="","",VLOOKUP(B1949,[1]BASEDIESEL!$A$2:$AAA$11770,6))</f>
        <v>FRENTE-02</v>
      </c>
    </row>
    <row r="1950" spans="1:9" x14ac:dyDescent="0.25">
      <c r="A1950" s="7">
        <v>46198</v>
      </c>
      <c r="B1950" s="16">
        <v>3021</v>
      </c>
      <c r="C1950" s="16" t="s">
        <v>42</v>
      </c>
      <c r="D1950" s="16" t="s">
        <v>43</v>
      </c>
      <c r="E1950" s="16" t="s">
        <v>14</v>
      </c>
      <c r="F1950" s="3">
        <v>386.94499999999999</v>
      </c>
      <c r="G1950" s="16">
        <v>21</v>
      </c>
      <c r="H1950" s="29">
        <v>18.43</v>
      </c>
      <c r="I1950" s="20" t="str">
        <f>IF(B1950="","",VLOOKUP(B1950,[1]BASEDIESEL!$A$2:$AAA$11770,6))</f>
        <v>FRENTE-02</v>
      </c>
    </row>
    <row r="1951" spans="1:9" x14ac:dyDescent="0.25">
      <c r="A1951" s="7">
        <v>46198</v>
      </c>
      <c r="B1951" s="17">
        <v>3022</v>
      </c>
      <c r="C1951" s="17" t="s">
        <v>42</v>
      </c>
      <c r="D1951" s="17" t="s">
        <v>43</v>
      </c>
      <c r="E1951" s="17" t="s">
        <v>14</v>
      </c>
      <c r="F1951" s="2">
        <v>333.39</v>
      </c>
      <c r="G1951" s="17">
        <v>20</v>
      </c>
      <c r="H1951" s="30">
        <v>16.670000000000002</v>
      </c>
      <c r="I1951" s="20" t="str">
        <f>IF(B1951="","",VLOOKUP(B1951,[1]BASEDIESEL!$A$2:$AAA$11770,6))</f>
        <v>FRENTE-02</v>
      </c>
    </row>
    <row r="1952" spans="1:9" x14ac:dyDescent="0.25">
      <c r="A1952" s="7">
        <v>46198</v>
      </c>
      <c r="B1952" s="16">
        <v>3023</v>
      </c>
      <c r="C1952" s="16" t="s">
        <v>42</v>
      </c>
      <c r="D1952" s="16" t="s">
        <v>43</v>
      </c>
      <c r="E1952" s="16" t="s">
        <v>14</v>
      </c>
      <c r="F1952" s="3">
        <v>542.66800000000001</v>
      </c>
      <c r="G1952" s="16">
        <v>28</v>
      </c>
      <c r="H1952" s="29">
        <v>19.38</v>
      </c>
      <c r="I1952" s="20" t="str">
        <f>IF(B1952="","",VLOOKUP(B1952,[1]BASEDIESEL!$A$2:$AAA$11770,6))</f>
        <v>FRENTE-03</v>
      </c>
    </row>
    <row r="1953" spans="1:9" x14ac:dyDescent="0.25">
      <c r="A1953" s="7">
        <v>46198</v>
      </c>
      <c r="B1953" s="17">
        <v>3024</v>
      </c>
      <c r="C1953" s="17" t="s">
        <v>42</v>
      </c>
      <c r="D1953" s="17" t="s">
        <v>43</v>
      </c>
      <c r="E1953" s="17" t="s">
        <v>14</v>
      </c>
      <c r="F1953" s="2">
        <v>496.15899999999999</v>
      </c>
      <c r="G1953" s="17">
        <v>30</v>
      </c>
      <c r="H1953" s="30">
        <v>16.54</v>
      </c>
      <c r="I1953" s="20" t="str">
        <f>IF(B1953="","",VLOOKUP(B1953,[1]BASEDIESEL!$A$2:$AAA$11770,6))</f>
        <v>FRENTE-03</v>
      </c>
    </row>
    <row r="1954" spans="1:9" x14ac:dyDescent="0.25">
      <c r="A1954" s="7">
        <v>46198</v>
      </c>
      <c r="B1954" s="16">
        <v>3025</v>
      </c>
      <c r="C1954" s="16" t="s">
        <v>42</v>
      </c>
      <c r="D1954" s="16" t="s">
        <v>43</v>
      </c>
      <c r="E1954" s="16" t="s">
        <v>14</v>
      </c>
      <c r="F1954" s="3">
        <v>388.13200000000001</v>
      </c>
      <c r="G1954" s="16">
        <v>20</v>
      </c>
      <c r="H1954" s="29">
        <v>19.41</v>
      </c>
      <c r="I1954" s="20" t="str">
        <f>IF(B1954="","",VLOOKUP(B1954,[1]BASEDIESEL!$A$2:$AAA$11770,6))</f>
        <v>FRENTE-03</v>
      </c>
    </row>
    <row r="1955" spans="1:9" x14ac:dyDescent="0.25">
      <c r="A1955" s="7">
        <v>46198</v>
      </c>
      <c r="B1955" s="17">
        <v>3026</v>
      </c>
      <c r="C1955" s="17" t="s">
        <v>42</v>
      </c>
      <c r="D1955" s="17" t="s">
        <v>43</v>
      </c>
      <c r="E1955" s="17" t="s">
        <v>14</v>
      </c>
      <c r="F1955" s="2">
        <v>523.38099999999997</v>
      </c>
      <c r="G1955" s="17">
        <v>28</v>
      </c>
      <c r="H1955" s="30">
        <v>18.690000000000001</v>
      </c>
      <c r="I1955" s="20" t="str">
        <f>IF(B1955="","",VLOOKUP(B1955,[1]BASEDIESEL!$A$2:$AAA$11770,6))</f>
        <v>FRENTE-03</v>
      </c>
    </row>
    <row r="1956" spans="1:9" x14ac:dyDescent="0.25">
      <c r="A1956" s="7">
        <v>46198</v>
      </c>
      <c r="B1956" s="16">
        <v>3028</v>
      </c>
      <c r="C1956" s="16" t="s">
        <v>44</v>
      </c>
      <c r="D1956" s="16" t="s">
        <v>43</v>
      </c>
      <c r="E1956" s="16" t="s">
        <v>14</v>
      </c>
      <c r="F1956" s="3">
        <v>489.75900000000001</v>
      </c>
      <c r="G1956" s="16">
        <v>29</v>
      </c>
      <c r="H1956" s="29">
        <v>16.89</v>
      </c>
      <c r="I1956" s="20" t="str">
        <f>IF(B1956="","",VLOOKUP(B1956,[1]BASEDIESEL!$A$2:$AAA$11770,6))</f>
        <v>FRENTE-06</v>
      </c>
    </row>
    <row r="1957" spans="1:9" x14ac:dyDescent="0.25">
      <c r="A1957" s="7">
        <v>46198</v>
      </c>
      <c r="B1957" s="17">
        <v>3030</v>
      </c>
      <c r="C1957" s="17" t="s">
        <v>44</v>
      </c>
      <c r="D1957" s="17" t="s">
        <v>43</v>
      </c>
      <c r="E1957" s="17" t="s">
        <v>14</v>
      </c>
      <c r="F1957" s="2">
        <v>174.25800000000001</v>
      </c>
      <c r="G1957" s="17">
        <v>12</v>
      </c>
      <c r="H1957" s="30">
        <v>14.52</v>
      </c>
      <c r="I1957" s="20" t="str">
        <f>IF(B1957="","",VLOOKUP(B1957,[1]BASEDIESEL!$A$2:$AAA$11770,6))</f>
        <v>FRENTE-07</v>
      </c>
    </row>
    <row r="1958" spans="1:9" x14ac:dyDescent="0.25">
      <c r="A1958" s="7">
        <v>46198</v>
      </c>
      <c r="B1958" s="16">
        <v>3031</v>
      </c>
      <c r="C1958" s="16" t="s">
        <v>44</v>
      </c>
      <c r="D1958" s="16" t="s">
        <v>43</v>
      </c>
      <c r="E1958" s="16" t="s">
        <v>14</v>
      </c>
      <c r="F1958" s="3">
        <v>572.10599999999999</v>
      </c>
      <c r="G1958" s="16">
        <v>35</v>
      </c>
      <c r="H1958" s="29">
        <v>16.350000000000001</v>
      </c>
      <c r="I1958" s="20" t="str">
        <f>IF(B1958="","",VLOOKUP(B1958,[1]BASEDIESEL!$A$2:$AAA$11770,6))</f>
        <v>FRENTE-04</v>
      </c>
    </row>
    <row r="1959" spans="1:9" x14ac:dyDescent="0.25">
      <c r="A1959" s="7">
        <v>46198</v>
      </c>
      <c r="B1959" s="17">
        <v>3033</v>
      </c>
      <c r="C1959" s="17" t="s">
        <v>44</v>
      </c>
      <c r="D1959" s="17" t="s">
        <v>43</v>
      </c>
      <c r="E1959" s="17" t="s">
        <v>14</v>
      </c>
      <c r="F1959" s="2">
        <v>263.50799999999998</v>
      </c>
      <c r="G1959" s="17">
        <v>18</v>
      </c>
      <c r="H1959" s="30">
        <v>14.64</v>
      </c>
      <c r="I1959" s="20" t="str">
        <f>IF(B1959="","",VLOOKUP(B1959,[1]BASEDIESEL!$A$2:$AAA$11770,6))</f>
        <v>FRENTE-07</v>
      </c>
    </row>
    <row r="1960" spans="1:9" x14ac:dyDescent="0.25">
      <c r="A1960" s="7">
        <v>46198</v>
      </c>
      <c r="B1960" s="16">
        <v>3034</v>
      </c>
      <c r="C1960" s="16" t="s">
        <v>44</v>
      </c>
      <c r="D1960" s="16" t="s">
        <v>43</v>
      </c>
      <c r="E1960" s="16" t="s">
        <v>14</v>
      </c>
      <c r="F1960" s="3">
        <v>534.90200000000004</v>
      </c>
      <c r="G1960" s="16">
        <v>34</v>
      </c>
      <c r="H1960" s="29">
        <v>15.73</v>
      </c>
      <c r="I1960" s="20" t="str">
        <f>IF(B1960="","",VLOOKUP(B1960,[1]BASEDIESEL!$A$2:$AAA$11770,6))</f>
        <v>FRENTE-06</v>
      </c>
    </row>
    <row r="1961" spans="1:9" x14ac:dyDescent="0.25">
      <c r="A1961" s="7">
        <v>46198</v>
      </c>
      <c r="B1961" s="17">
        <v>3035</v>
      </c>
      <c r="C1961" s="17" t="s">
        <v>44</v>
      </c>
      <c r="D1961" s="17" t="s">
        <v>43</v>
      </c>
      <c r="E1961" s="17" t="s">
        <v>14</v>
      </c>
      <c r="F1961" s="2">
        <v>662.096</v>
      </c>
      <c r="G1961" s="17">
        <v>36</v>
      </c>
      <c r="H1961" s="30">
        <v>18.39</v>
      </c>
      <c r="I1961" s="20" t="str">
        <f>IF(B1961="","",VLOOKUP(B1961,[1]BASEDIESEL!$A$2:$AAA$11770,6))</f>
        <v>FRENTE-04</v>
      </c>
    </row>
    <row r="1962" spans="1:9" x14ac:dyDescent="0.25">
      <c r="A1962" s="7">
        <v>46198</v>
      </c>
      <c r="B1962" s="16">
        <v>3041</v>
      </c>
      <c r="C1962" s="16" t="s">
        <v>42</v>
      </c>
      <c r="D1962" s="16" t="s">
        <v>43</v>
      </c>
      <c r="E1962" s="16" t="s">
        <v>14</v>
      </c>
      <c r="F1962" s="3">
        <v>471.66199999999998</v>
      </c>
      <c r="G1962" s="16">
        <v>30</v>
      </c>
      <c r="H1962" s="29">
        <v>15.72</v>
      </c>
      <c r="I1962" s="20" t="str">
        <f>IF(B1962="","",VLOOKUP(B1962,[1]BASEDIESEL!$A$2:$AAA$11770,6))</f>
        <v>FRENTE-04</v>
      </c>
    </row>
    <row r="1963" spans="1:9" x14ac:dyDescent="0.25">
      <c r="A1963" s="7">
        <v>46198</v>
      </c>
      <c r="B1963" s="17">
        <v>3042</v>
      </c>
      <c r="C1963" s="17" t="s">
        <v>42</v>
      </c>
      <c r="D1963" s="17" t="s">
        <v>43</v>
      </c>
      <c r="E1963" s="17" t="s">
        <v>14</v>
      </c>
      <c r="F1963" s="2">
        <v>415.68599999999998</v>
      </c>
      <c r="G1963" s="17">
        <v>27</v>
      </c>
      <c r="H1963" s="30">
        <v>15.4</v>
      </c>
      <c r="I1963" s="20" t="str">
        <f>IF(B1963="","",VLOOKUP(B1963,[1]BASEDIESEL!$A$2:$AAA$11770,6))</f>
        <v>FRENTE-06</v>
      </c>
    </row>
    <row r="1964" spans="1:9" x14ac:dyDescent="0.25">
      <c r="A1964" s="7">
        <v>46198</v>
      </c>
      <c r="B1964" s="16">
        <v>3043</v>
      </c>
      <c r="C1964" s="16" t="s">
        <v>42</v>
      </c>
      <c r="D1964" s="16" t="s">
        <v>43</v>
      </c>
      <c r="E1964" s="16" t="s">
        <v>14</v>
      </c>
      <c r="F1964" s="3">
        <v>466.096</v>
      </c>
      <c r="G1964" s="16">
        <v>24</v>
      </c>
      <c r="H1964" s="29">
        <v>19.420000000000002</v>
      </c>
      <c r="I1964" s="20" t="str">
        <f>IF(B1964="","",VLOOKUP(B1964,[1]BASEDIESEL!$A$2:$AAA$11770,6))</f>
        <v>FRENTE-04</v>
      </c>
    </row>
    <row r="1965" spans="1:9" x14ac:dyDescent="0.25">
      <c r="A1965" s="7">
        <v>46198</v>
      </c>
      <c r="B1965" s="17">
        <v>3044</v>
      </c>
      <c r="C1965" s="17" t="s">
        <v>42</v>
      </c>
      <c r="D1965" s="17" t="s">
        <v>43</v>
      </c>
      <c r="E1965" s="17" t="s">
        <v>14</v>
      </c>
      <c r="F1965" s="2">
        <v>360.68700000000001</v>
      </c>
      <c r="G1965" s="17">
        <v>21</v>
      </c>
      <c r="H1965" s="30">
        <v>17.18</v>
      </c>
      <c r="I1965" s="20" t="str">
        <f>IF(B1965="","",VLOOKUP(B1965,[1]BASEDIESEL!$A$2:$AAA$11770,6))</f>
        <v>FRENTE-07</v>
      </c>
    </row>
    <row r="1966" spans="1:9" x14ac:dyDescent="0.25">
      <c r="A1966" s="7">
        <v>46198</v>
      </c>
      <c r="B1966" s="16">
        <v>3045</v>
      </c>
      <c r="C1966" s="16" t="s">
        <v>42</v>
      </c>
      <c r="D1966" s="16" t="s">
        <v>43</v>
      </c>
      <c r="E1966" s="16" t="s">
        <v>14</v>
      </c>
      <c r="F1966" s="3">
        <v>91.307000000000002</v>
      </c>
      <c r="G1966" s="16">
        <v>7</v>
      </c>
      <c r="H1966" s="29">
        <v>13.04</v>
      </c>
      <c r="I1966" s="20" t="str">
        <f>IF(B1966="","",VLOOKUP(B1966,[1]BASEDIESEL!$A$2:$AAA$11770,6))</f>
        <v>FRENTE-07</v>
      </c>
    </row>
    <row r="1967" spans="1:9" x14ac:dyDescent="0.25">
      <c r="A1967" s="7">
        <v>46198</v>
      </c>
      <c r="B1967" s="17">
        <v>3046</v>
      </c>
      <c r="C1967" s="17" t="s">
        <v>42</v>
      </c>
      <c r="D1967" s="17" t="s">
        <v>43</v>
      </c>
      <c r="E1967" s="17" t="s">
        <v>14</v>
      </c>
      <c r="F1967" s="2">
        <v>282.83300000000003</v>
      </c>
      <c r="G1967" s="17">
        <v>15</v>
      </c>
      <c r="H1967" s="30">
        <v>18.86</v>
      </c>
      <c r="I1967" s="20" t="str">
        <f>IF(B1967="","",VLOOKUP(B1967,[1]BASEDIESEL!$A$2:$AAA$11770,6))</f>
        <v>FRENTE-06</v>
      </c>
    </row>
    <row r="1968" spans="1:9" x14ac:dyDescent="0.25">
      <c r="A1968" s="7">
        <v>46198</v>
      </c>
      <c r="B1968" s="16">
        <v>3047</v>
      </c>
      <c r="C1968" s="16" t="s">
        <v>42</v>
      </c>
      <c r="D1968" s="16" t="s">
        <v>43</v>
      </c>
      <c r="E1968" s="16" t="s">
        <v>14</v>
      </c>
      <c r="F1968" s="3">
        <v>484.03699999999998</v>
      </c>
      <c r="G1968" s="16">
        <v>25</v>
      </c>
      <c r="H1968" s="29">
        <v>19.36</v>
      </c>
      <c r="I1968" s="20" t="str">
        <f>IF(B1968="","",VLOOKUP(B1968,[1]BASEDIESEL!$A$2:$AAA$11770,6))</f>
        <v>FRENTE-05</v>
      </c>
    </row>
    <row r="1969" spans="1:9" x14ac:dyDescent="0.25">
      <c r="A1969" s="7">
        <v>46198</v>
      </c>
      <c r="B1969" s="17">
        <v>3048</v>
      </c>
      <c r="C1969" s="17" t="s">
        <v>42</v>
      </c>
      <c r="D1969" s="17" t="s">
        <v>43</v>
      </c>
      <c r="E1969" s="17" t="s">
        <v>14</v>
      </c>
      <c r="F1969" s="2">
        <v>515.15700000000004</v>
      </c>
      <c r="G1969" s="17">
        <v>31</v>
      </c>
      <c r="H1969" s="30">
        <v>16.62</v>
      </c>
      <c r="I1969" s="20" t="str">
        <f>IF(B1969="","",VLOOKUP(B1969,[1]BASEDIESEL!$A$2:$AAA$11770,6))</f>
        <v>FRENTE-05</v>
      </c>
    </row>
    <row r="1970" spans="1:9" x14ac:dyDescent="0.25">
      <c r="A1970" s="7">
        <v>46198</v>
      </c>
      <c r="B1970" s="16">
        <v>3049</v>
      </c>
      <c r="C1970" s="16" t="s">
        <v>42</v>
      </c>
      <c r="D1970" s="16" t="s">
        <v>43</v>
      </c>
      <c r="E1970" s="16" t="s">
        <v>14</v>
      </c>
      <c r="F1970" s="3">
        <v>501.291</v>
      </c>
      <c r="G1970" s="16">
        <v>29</v>
      </c>
      <c r="H1970" s="29">
        <v>17.29</v>
      </c>
      <c r="I1970" s="20" t="str">
        <f>IF(B1970="","",VLOOKUP(B1970,[1]BASEDIESEL!$A$2:$AAA$11770,6))</f>
        <v>FRENTE-05</v>
      </c>
    </row>
    <row r="1971" spans="1:9" x14ac:dyDescent="0.25">
      <c r="A1971" s="7">
        <v>46198</v>
      </c>
      <c r="B1971" s="17">
        <v>3050</v>
      </c>
      <c r="C1971" s="17" t="s">
        <v>42</v>
      </c>
      <c r="D1971" s="17" t="s">
        <v>43</v>
      </c>
      <c r="E1971" s="17" t="s">
        <v>14</v>
      </c>
      <c r="F1971" s="2">
        <v>488.375</v>
      </c>
      <c r="G1971" s="17">
        <v>28</v>
      </c>
      <c r="H1971" s="30">
        <v>17.440000000000001</v>
      </c>
      <c r="I1971" s="20" t="str">
        <f>IF(B1971="","",VLOOKUP(B1971,[1]BASEDIESEL!$A$2:$AAA$11770,6))</f>
        <v>FRENTE-05</v>
      </c>
    </row>
    <row r="1972" spans="1:9" x14ac:dyDescent="0.25">
      <c r="A1972" s="7">
        <v>46198</v>
      </c>
      <c r="B1972" s="16">
        <v>3051</v>
      </c>
      <c r="C1972" s="16" t="s">
        <v>45</v>
      </c>
      <c r="D1972" s="16" t="s">
        <v>219</v>
      </c>
      <c r="E1972" s="16" t="s">
        <v>220</v>
      </c>
      <c r="F1972" s="3">
        <v>537.05999999999995</v>
      </c>
      <c r="G1972" s="16">
        <v>35</v>
      </c>
      <c r="H1972" s="29">
        <v>15.34</v>
      </c>
      <c r="I1972" s="20" t="str">
        <f>IF(B1972="","",VLOOKUP(B1972,[1]BASEDIESEL!$A$2:$AAA$11770,6))</f>
        <v>FRENTE-01</v>
      </c>
    </row>
    <row r="1973" spans="1:9" x14ac:dyDescent="0.25">
      <c r="A1973" s="7">
        <v>46198</v>
      </c>
      <c r="B1973" s="17">
        <v>3052</v>
      </c>
      <c r="C1973" s="17" t="s">
        <v>45</v>
      </c>
      <c r="D1973" s="17" t="s">
        <v>219</v>
      </c>
      <c r="E1973" s="17" t="s">
        <v>220</v>
      </c>
      <c r="F1973" s="2">
        <v>440.49</v>
      </c>
      <c r="G1973" s="17">
        <v>28</v>
      </c>
      <c r="H1973" s="30">
        <v>15.73</v>
      </c>
      <c r="I1973" s="20" t="str">
        <f>IF(B1973="","",VLOOKUP(B1973,[1]BASEDIESEL!$A$2:$AAA$11770,6))</f>
        <v>FRENTE-01</v>
      </c>
    </row>
    <row r="1974" spans="1:9" x14ac:dyDescent="0.25">
      <c r="A1974" s="7">
        <v>46198</v>
      </c>
      <c r="B1974" s="16">
        <v>3053</v>
      </c>
      <c r="C1974" s="16" t="s">
        <v>45</v>
      </c>
      <c r="D1974" s="16" t="s">
        <v>219</v>
      </c>
      <c r="E1974" s="16" t="s">
        <v>220</v>
      </c>
      <c r="F1974" s="3">
        <v>431.5</v>
      </c>
      <c r="G1974" s="16">
        <v>27</v>
      </c>
      <c r="H1974" s="29">
        <v>15.98</v>
      </c>
      <c r="I1974" s="20" t="str">
        <f>IF(B1974="","",VLOOKUP(B1974,[1]BASEDIESEL!$A$2:$AAA$11770,6))</f>
        <v>FRENTE-01</v>
      </c>
    </row>
    <row r="1975" spans="1:9" x14ac:dyDescent="0.25">
      <c r="A1975" s="7">
        <v>46198</v>
      </c>
      <c r="B1975" s="17">
        <v>3054</v>
      </c>
      <c r="C1975" s="17" t="s">
        <v>45</v>
      </c>
      <c r="D1975" s="17" t="s">
        <v>219</v>
      </c>
      <c r="E1975" s="17" t="s">
        <v>220</v>
      </c>
      <c r="F1975" s="2">
        <v>381.17</v>
      </c>
      <c r="G1975" s="17">
        <v>25</v>
      </c>
      <c r="H1975" s="30">
        <v>15.25</v>
      </c>
      <c r="I1975" s="20" t="str">
        <f>IF(B1975="","",VLOOKUP(B1975,[1]BASEDIESEL!$A$2:$AAA$11770,6))</f>
        <v>FRENTE-01</v>
      </c>
    </row>
    <row r="1976" spans="1:9" x14ac:dyDescent="0.25">
      <c r="A1976" s="7">
        <v>46199</v>
      </c>
      <c r="B1976" s="16">
        <v>3019</v>
      </c>
      <c r="C1976" s="16" t="s">
        <v>42</v>
      </c>
      <c r="D1976" s="16" t="s">
        <v>43</v>
      </c>
      <c r="E1976" s="16" t="s">
        <v>14</v>
      </c>
      <c r="F1976" s="3">
        <v>55.68</v>
      </c>
      <c r="G1976" s="16">
        <v>3</v>
      </c>
      <c r="H1976" s="29">
        <v>18.559999999999999</v>
      </c>
      <c r="I1976" s="20" t="str">
        <f>IF(B1976="","",VLOOKUP(B1976,[1]BASEDIESEL!$A$2:$AAA$11770,6))</f>
        <v>FRENTE-02</v>
      </c>
    </row>
    <row r="1977" spans="1:9" x14ac:dyDescent="0.25">
      <c r="A1977" s="7">
        <v>46199</v>
      </c>
      <c r="B1977" s="17">
        <v>3020</v>
      </c>
      <c r="C1977" s="17" t="s">
        <v>42</v>
      </c>
      <c r="D1977" s="17" t="s">
        <v>43</v>
      </c>
      <c r="E1977" s="17" t="s">
        <v>14</v>
      </c>
      <c r="F1977" s="2">
        <v>12.08</v>
      </c>
      <c r="G1977" s="17">
        <v>1</v>
      </c>
      <c r="H1977" s="30">
        <v>12.08</v>
      </c>
      <c r="I1977" s="20" t="str">
        <f>IF(B1977="","",VLOOKUP(B1977,[1]BASEDIESEL!$A$2:$AAA$11770,6))</f>
        <v>FRENTE-02</v>
      </c>
    </row>
    <row r="1978" spans="1:9" x14ac:dyDescent="0.25">
      <c r="A1978" s="7">
        <v>46199</v>
      </c>
      <c r="B1978" s="16">
        <v>3022</v>
      </c>
      <c r="C1978" s="16" t="s">
        <v>42</v>
      </c>
      <c r="D1978" s="16" t="s">
        <v>43</v>
      </c>
      <c r="E1978" s="16" t="s">
        <v>14</v>
      </c>
      <c r="F1978" s="3">
        <v>18.64</v>
      </c>
      <c r="G1978" s="16">
        <v>1</v>
      </c>
      <c r="H1978" s="29">
        <v>18.64</v>
      </c>
      <c r="I1978" s="20" t="str">
        <f>IF(B1978="","",VLOOKUP(B1978,[1]BASEDIESEL!$A$2:$AAA$11770,6))</f>
        <v>FRENTE-02</v>
      </c>
    </row>
    <row r="1979" spans="1:9" x14ac:dyDescent="0.25">
      <c r="A1979" s="7">
        <v>46199</v>
      </c>
      <c r="B1979" s="17">
        <v>3023</v>
      </c>
      <c r="C1979" s="17" t="s">
        <v>42</v>
      </c>
      <c r="D1979" s="17" t="s">
        <v>43</v>
      </c>
      <c r="E1979" s="17" t="s">
        <v>14</v>
      </c>
      <c r="F1979" s="2">
        <v>82.423000000000002</v>
      </c>
      <c r="G1979" s="17">
        <v>5</v>
      </c>
      <c r="H1979" s="30">
        <v>16.48</v>
      </c>
      <c r="I1979" s="20" t="str">
        <f>IF(B1979="","",VLOOKUP(B1979,[1]BASEDIESEL!$A$2:$AAA$11770,6))</f>
        <v>FRENTE-03</v>
      </c>
    </row>
    <row r="1980" spans="1:9" x14ac:dyDescent="0.25">
      <c r="A1980" s="7">
        <v>46199</v>
      </c>
      <c r="B1980" s="16">
        <v>3024</v>
      </c>
      <c r="C1980" s="16" t="s">
        <v>42</v>
      </c>
      <c r="D1980" s="16" t="s">
        <v>43</v>
      </c>
      <c r="E1980" s="16" t="s">
        <v>14</v>
      </c>
      <c r="F1980" s="3">
        <v>114.17400000000001</v>
      </c>
      <c r="G1980" s="16">
        <v>7</v>
      </c>
      <c r="H1980" s="29">
        <v>16.309999999999999</v>
      </c>
      <c r="I1980" s="20" t="str">
        <f>IF(B1980="","",VLOOKUP(B1980,[1]BASEDIESEL!$A$2:$AAA$11770,6))</f>
        <v>FRENTE-03</v>
      </c>
    </row>
    <row r="1981" spans="1:9" x14ac:dyDescent="0.25">
      <c r="A1981" s="7">
        <v>46199</v>
      </c>
      <c r="B1981" s="17">
        <v>3025</v>
      </c>
      <c r="C1981" s="17" t="s">
        <v>42</v>
      </c>
      <c r="D1981" s="17" t="s">
        <v>43</v>
      </c>
      <c r="E1981" s="17" t="s">
        <v>14</v>
      </c>
      <c r="F1981" s="2">
        <v>182.06800000000001</v>
      </c>
      <c r="G1981" s="17">
        <v>10</v>
      </c>
      <c r="H1981" s="30">
        <v>18.21</v>
      </c>
      <c r="I1981" s="20" t="str">
        <f>IF(B1981="","",VLOOKUP(B1981,[1]BASEDIESEL!$A$2:$AAA$11770,6))</f>
        <v>FRENTE-03</v>
      </c>
    </row>
    <row r="1982" spans="1:9" x14ac:dyDescent="0.25">
      <c r="A1982" s="7">
        <v>46199</v>
      </c>
      <c r="B1982" s="16">
        <v>3026</v>
      </c>
      <c r="C1982" s="16" t="s">
        <v>42</v>
      </c>
      <c r="D1982" s="16" t="s">
        <v>43</v>
      </c>
      <c r="E1982" s="16" t="s">
        <v>14</v>
      </c>
      <c r="F1982" s="3">
        <v>240.45500000000001</v>
      </c>
      <c r="G1982" s="16">
        <v>13</v>
      </c>
      <c r="H1982" s="29">
        <v>18.5</v>
      </c>
      <c r="I1982" s="20" t="str">
        <f>IF(B1982="","",VLOOKUP(B1982,[1]BASEDIESEL!$A$2:$AAA$11770,6))</f>
        <v>FRENTE-03</v>
      </c>
    </row>
    <row r="1983" spans="1:9" x14ac:dyDescent="0.25">
      <c r="A1983" s="7">
        <v>46199</v>
      </c>
      <c r="B1983" s="17">
        <v>3030</v>
      </c>
      <c r="C1983" s="17" t="s">
        <v>44</v>
      </c>
      <c r="D1983" s="17" t="s">
        <v>43</v>
      </c>
      <c r="E1983" s="17" t="s">
        <v>14</v>
      </c>
      <c r="F1983" s="2">
        <v>14.5</v>
      </c>
      <c r="G1983" s="17">
        <v>1</v>
      </c>
      <c r="H1983" s="30">
        <v>14.5</v>
      </c>
      <c r="I1983" s="20" t="str">
        <f>IF(B1983="","",VLOOKUP(B1983,[1]BASEDIESEL!$A$2:$AAA$11770,6))</f>
        <v>FRENTE-07</v>
      </c>
    </row>
    <row r="1984" spans="1:9" x14ac:dyDescent="0.25">
      <c r="A1984" s="7">
        <v>46199</v>
      </c>
      <c r="B1984" s="16">
        <v>3031</v>
      </c>
      <c r="C1984" s="16" t="s">
        <v>44</v>
      </c>
      <c r="D1984" s="16" t="s">
        <v>43</v>
      </c>
      <c r="E1984" s="16" t="s">
        <v>14</v>
      </c>
      <c r="F1984" s="3">
        <v>177.66499999999999</v>
      </c>
      <c r="G1984" s="16">
        <v>9</v>
      </c>
      <c r="H1984" s="29">
        <v>19.739999999999998</v>
      </c>
      <c r="I1984" s="20" t="str">
        <f>IF(B1984="","",VLOOKUP(B1984,[1]BASEDIESEL!$A$2:$AAA$11770,6))</f>
        <v>FRENTE-04</v>
      </c>
    </row>
    <row r="1985" spans="1:9" x14ac:dyDescent="0.25">
      <c r="A1985" s="7">
        <v>46199</v>
      </c>
      <c r="B1985" s="17">
        <v>3033</v>
      </c>
      <c r="C1985" s="17" t="s">
        <v>44</v>
      </c>
      <c r="D1985" s="17" t="s">
        <v>43</v>
      </c>
      <c r="E1985" s="17" t="s">
        <v>14</v>
      </c>
      <c r="F1985" s="2">
        <v>56.381999999999998</v>
      </c>
      <c r="G1985" s="17">
        <v>4</v>
      </c>
      <c r="H1985" s="30">
        <v>14.1</v>
      </c>
      <c r="I1985" s="20" t="str">
        <f>IF(B1985="","",VLOOKUP(B1985,[1]BASEDIESEL!$A$2:$AAA$11770,6))</f>
        <v>FRENTE-07</v>
      </c>
    </row>
    <row r="1986" spans="1:9" x14ac:dyDescent="0.25">
      <c r="A1986" s="7">
        <v>46199</v>
      </c>
      <c r="B1986" s="16">
        <v>3035</v>
      </c>
      <c r="C1986" s="16" t="s">
        <v>44</v>
      </c>
      <c r="D1986" s="16" t="s">
        <v>43</v>
      </c>
      <c r="E1986" s="16" t="s">
        <v>14</v>
      </c>
      <c r="F1986" s="3">
        <v>234.471</v>
      </c>
      <c r="G1986" s="16">
        <v>13</v>
      </c>
      <c r="H1986" s="29">
        <v>18.04</v>
      </c>
      <c r="I1986" s="20" t="str">
        <f>IF(B1986="","",VLOOKUP(B1986,[1]BASEDIESEL!$A$2:$AAA$11770,6))</f>
        <v>FRENTE-04</v>
      </c>
    </row>
    <row r="1987" spans="1:9" x14ac:dyDescent="0.25">
      <c r="A1987" s="7">
        <v>46199</v>
      </c>
      <c r="B1987" s="17">
        <v>3041</v>
      </c>
      <c r="C1987" s="17" t="s">
        <v>42</v>
      </c>
      <c r="D1987" s="17" t="s">
        <v>43</v>
      </c>
      <c r="E1987" s="17" t="s">
        <v>14</v>
      </c>
      <c r="F1987" s="2">
        <v>291.625</v>
      </c>
      <c r="G1987" s="17">
        <v>14</v>
      </c>
      <c r="H1987" s="30">
        <v>20.83</v>
      </c>
      <c r="I1987" s="20" t="str">
        <f>IF(B1987="","",VLOOKUP(B1987,[1]BASEDIESEL!$A$2:$AAA$11770,6))</f>
        <v>FRENTE-04</v>
      </c>
    </row>
    <row r="1988" spans="1:9" x14ac:dyDescent="0.25">
      <c r="A1988" s="7">
        <v>46199</v>
      </c>
      <c r="B1988" s="16">
        <v>3043</v>
      </c>
      <c r="C1988" s="16" t="s">
        <v>42</v>
      </c>
      <c r="D1988" s="16" t="s">
        <v>43</v>
      </c>
      <c r="E1988" s="16" t="s">
        <v>14</v>
      </c>
      <c r="F1988" s="3">
        <v>234.779</v>
      </c>
      <c r="G1988" s="16">
        <v>13</v>
      </c>
      <c r="H1988" s="29">
        <v>18.059999999999999</v>
      </c>
      <c r="I1988" s="20" t="str">
        <f>IF(B1988="","",VLOOKUP(B1988,[1]BASEDIESEL!$A$2:$AAA$11770,6))</f>
        <v>FRENTE-04</v>
      </c>
    </row>
    <row r="1989" spans="1:9" x14ac:dyDescent="0.25">
      <c r="A1989" s="7">
        <v>46199</v>
      </c>
      <c r="B1989" s="17">
        <v>3044</v>
      </c>
      <c r="C1989" s="17" t="s">
        <v>42</v>
      </c>
      <c r="D1989" s="17" t="s">
        <v>43</v>
      </c>
      <c r="E1989" s="17" t="s">
        <v>14</v>
      </c>
      <c r="F1989" s="2">
        <v>49.545000000000002</v>
      </c>
      <c r="G1989" s="17">
        <v>4</v>
      </c>
      <c r="H1989" s="30">
        <v>12.39</v>
      </c>
      <c r="I1989" s="20" t="str">
        <f>IF(B1989="","",VLOOKUP(B1989,[1]BASEDIESEL!$A$2:$AAA$11770,6))</f>
        <v>FRENTE-07</v>
      </c>
    </row>
    <row r="1990" spans="1:9" x14ac:dyDescent="0.25">
      <c r="A1990" s="7">
        <v>46199</v>
      </c>
      <c r="B1990" s="16">
        <v>3045</v>
      </c>
      <c r="C1990" s="16" t="s">
        <v>42</v>
      </c>
      <c r="D1990" s="16" t="s">
        <v>43</v>
      </c>
      <c r="E1990" s="16" t="s">
        <v>14</v>
      </c>
      <c r="F1990" s="3">
        <v>116.29300000000001</v>
      </c>
      <c r="G1990" s="16">
        <v>5</v>
      </c>
      <c r="H1990" s="29">
        <v>23.26</v>
      </c>
      <c r="I1990" s="20" t="str">
        <f>IF(B1990="","",VLOOKUP(B1990,[1]BASEDIESEL!$A$2:$AAA$11770,6))</f>
        <v>FRENTE-07</v>
      </c>
    </row>
    <row r="1991" spans="1:9" x14ac:dyDescent="0.25">
      <c r="A1991" s="7">
        <v>46199</v>
      </c>
      <c r="B1991" s="17">
        <v>3046</v>
      </c>
      <c r="C1991" s="17" t="s">
        <v>42</v>
      </c>
      <c r="D1991" s="17" t="s">
        <v>43</v>
      </c>
      <c r="E1991" s="17" t="s">
        <v>14</v>
      </c>
      <c r="F1991" s="2">
        <v>58.86</v>
      </c>
      <c r="G1991" s="17">
        <v>2</v>
      </c>
      <c r="H1991" s="30">
        <v>29.43</v>
      </c>
      <c r="I1991" s="20" t="str">
        <f>IF(B1991="","",VLOOKUP(B1991,[1]BASEDIESEL!$A$2:$AAA$11770,6))</f>
        <v>FRENTE-06</v>
      </c>
    </row>
    <row r="1992" spans="1:9" x14ac:dyDescent="0.25">
      <c r="A1992" s="7">
        <v>46199</v>
      </c>
      <c r="B1992" s="16">
        <v>3047</v>
      </c>
      <c r="C1992" s="16" t="s">
        <v>42</v>
      </c>
      <c r="D1992" s="16" t="s">
        <v>43</v>
      </c>
      <c r="E1992" s="16" t="s">
        <v>14</v>
      </c>
      <c r="F1992" s="3">
        <v>113.20699999999999</v>
      </c>
      <c r="G1992" s="16">
        <v>7</v>
      </c>
      <c r="H1992" s="29">
        <v>16.170000000000002</v>
      </c>
      <c r="I1992" s="20" t="str">
        <f>IF(B1992="","",VLOOKUP(B1992,[1]BASEDIESEL!$A$2:$AAA$11770,6))</f>
        <v>FRENTE-05</v>
      </c>
    </row>
    <row r="1993" spans="1:9" x14ac:dyDescent="0.25">
      <c r="A1993" s="7">
        <v>46199</v>
      </c>
      <c r="B1993" s="17">
        <v>3048</v>
      </c>
      <c r="C1993" s="17" t="s">
        <v>42</v>
      </c>
      <c r="D1993" s="17" t="s">
        <v>43</v>
      </c>
      <c r="E1993" s="17" t="s">
        <v>14</v>
      </c>
      <c r="F1993" s="2">
        <v>60.198</v>
      </c>
      <c r="G1993" s="17">
        <v>4</v>
      </c>
      <c r="H1993" s="30">
        <v>15.05</v>
      </c>
      <c r="I1993" s="20" t="str">
        <f>IF(B1993="","",VLOOKUP(B1993,[1]BASEDIESEL!$A$2:$AAA$11770,6))</f>
        <v>FRENTE-05</v>
      </c>
    </row>
    <row r="1994" spans="1:9" x14ac:dyDescent="0.25">
      <c r="A1994" s="7">
        <v>46199</v>
      </c>
      <c r="B1994" s="16">
        <v>3049</v>
      </c>
      <c r="C1994" s="16" t="s">
        <v>42</v>
      </c>
      <c r="D1994" s="16" t="s">
        <v>43</v>
      </c>
      <c r="E1994" s="16" t="s">
        <v>14</v>
      </c>
      <c r="F1994" s="3">
        <v>25.785</v>
      </c>
      <c r="G1994" s="16">
        <v>2</v>
      </c>
      <c r="H1994" s="29">
        <v>12.89</v>
      </c>
      <c r="I1994" s="20" t="str">
        <f>IF(B1994="","",VLOOKUP(B1994,[1]BASEDIESEL!$A$2:$AAA$11770,6))</f>
        <v>FRENTE-05</v>
      </c>
    </row>
    <row r="1995" spans="1:9" x14ac:dyDescent="0.25">
      <c r="A1995" s="7">
        <v>46199</v>
      </c>
      <c r="B1995" s="17">
        <v>3050</v>
      </c>
      <c r="C1995" s="17" t="s">
        <v>42</v>
      </c>
      <c r="D1995" s="17" t="s">
        <v>43</v>
      </c>
      <c r="E1995" s="17" t="s">
        <v>14</v>
      </c>
      <c r="F1995" s="2">
        <v>24.81</v>
      </c>
      <c r="G1995" s="17">
        <v>1</v>
      </c>
      <c r="H1995" s="30">
        <v>24.81</v>
      </c>
      <c r="I1995" s="20" t="str">
        <f>IF(B1995="","",VLOOKUP(B1995,[1]BASEDIESEL!$A$2:$AAA$11770,6))</f>
        <v>FRENTE-05</v>
      </c>
    </row>
    <row r="1996" spans="1:9" x14ac:dyDescent="0.25">
      <c r="A1996" s="7">
        <v>46199</v>
      </c>
      <c r="B1996" s="16">
        <v>3051</v>
      </c>
      <c r="C1996" s="16" t="s">
        <v>45</v>
      </c>
      <c r="D1996" s="16" t="s">
        <v>219</v>
      </c>
      <c r="E1996" s="16" t="s">
        <v>220</v>
      </c>
      <c r="F1996" s="3">
        <v>172.125</v>
      </c>
      <c r="G1996" s="16">
        <v>9</v>
      </c>
      <c r="H1996" s="29">
        <v>19.13</v>
      </c>
      <c r="I1996" s="20" t="str">
        <f>IF(B1996="","",VLOOKUP(B1996,[1]BASEDIESEL!$A$2:$AAA$11770,6))</f>
        <v>FRENTE-01</v>
      </c>
    </row>
    <row r="1997" spans="1:9" x14ac:dyDescent="0.25">
      <c r="A1997" s="7">
        <v>46199</v>
      </c>
      <c r="B1997" s="17">
        <v>3052</v>
      </c>
      <c r="C1997" s="17" t="s">
        <v>45</v>
      </c>
      <c r="D1997" s="17" t="s">
        <v>219</v>
      </c>
      <c r="E1997" s="17" t="s">
        <v>220</v>
      </c>
      <c r="F1997" s="2">
        <v>132.72999999999999</v>
      </c>
      <c r="G1997" s="17">
        <v>7</v>
      </c>
      <c r="H1997" s="30">
        <v>18.96</v>
      </c>
      <c r="I1997" s="20" t="str">
        <f>IF(B1997="","",VLOOKUP(B1997,[1]BASEDIESEL!$A$2:$AAA$11770,6))</f>
        <v>FRENTE-01</v>
      </c>
    </row>
    <row r="1998" spans="1:9" x14ac:dyDescent="0.25">
      <c r="A1998" s="7">
        <v>46199</v>
      </c>
      <c r="B1998" s="16">
        <v>3053</v>
      </c>
      <c r="C1998" s="16" t="s">
        <v>45</v>
      </c>
      <c r="D1998" s="16" t="s">
        <v>219</v>
      </c>
      <c r="E1998" s="16" t="s">
        <v>220</v>
      </c>
      <c r="F1998" s="3">
        <v>200.05</v>
      </c>
      <c r="G1998" s="16">
        <v>11</v>
      </c>
      <c r="H1998" s="29">
        <v>18.190000000000001</v>
      </c>
      <c r="I1998" s="20" t="str">
        <f>IF(B1998="","",VLOOKUP(B1998,[1]BASEDIESEL!$A$2:$AAA$11770,6))</f>
        <v>FRENTE-01</v>
      </c>
    </row>
    <row r="1999" spans="1:9" x14ac:dyDescent="0.25">
      <c r="A1999" s="7">
        <v>46199</v>
      </c>
      <c r="B1999" s="17">
        <v>3054</v>
      </c>
      <c r="C1999" s="17" t="s">
        <v>45</v>
      </c>
      <c r="D1999" s="17" t="s">
        <v>219</v>
      </c>
      <c r="E1999" s="17" t="s">
        <v>220</v>
      </c>
      <c r="F1999" s="2">
        <v>126.675</v>
      </c>
      <c r="G1999" s="17">
        <v>7</v>
      </c>
      <c r="H1999" s="30">
        <v>18.100000000000001</v>
      </c>
      <c r="I1999" s="20" t="str">
        <f>IF(B1999="","",VLOOKUP(B1999,[1]BASEDIESEL!$A$2:$AAA$11770,6))</f>
        <v>FRENTE-01</v>
      </c>
    </row>
    <row r="2000" spans="1:9" x14ac:dyDescent="0.25">
      <c r="A2000" s="7">
        <v>46200</v>
      </c>
      <c r="B2000" s="16">
        <v>3019</v>
      </c>
      <c r="C2000" s="16" t="s">
        <v>42</v>
      </c>
      <c r="D2000" s="16" t="s">
        <v>43</v>
      </c>
      <c r="E2000" s="16" t="s">
        <v>14</v>
      </c>
      <c r="F2000" s="3">
        <v>434.56</v>
      </c>
      <c r="G2000" s="16">
        <v>28</v>
      </c>
      <c r="H2000" s="29">
        <v>15.52</v>
      </c>
      <c r="I2000" s="20" t="str">
        <f>IF(B2000="","",VLOOKUP(B2000,[1]BASEDIESEL!$A$2:$AAA$11770,6))</f>
        <v>FRENTE-02</v>
      </c>
    </row>
    <row r="2001" spans="1:9" x14ac:dyDescent="0.25">
      <c r="A2001" s="7">
        <v>46200</v>
      </c>
      <c r="B2001" s="17">
        <v>3020</v>
      </c>
      <c r="C2001" s="17" t="s">
        <v>42</v>
      </c>
      <c r="D2001" s="17" t="s">
        <v>43</v>
      </c>
      <c r="E2001" s="17" t="s">
        <v>14</v>
      </c>
      <c r="F2001" s="2">
        <v>214.155</v>
      </c>
      <c r="G2001" s="17">
        <v>16</v>
      </c>
      <c r="H2001" s="30">
        <v>13.38</v>
      </c>
      <c r="I2001" s="20" t="str">
        <f>IF(B2001="","",VLOOKUP(B2001,[1]BASEDIESEL!$A$2:$AAA$11770,6))</f>
        <v>FRENTE-02</v>
      </c>
    </row>
    <row r="2002" spans="1:9" x14ac:dyDescent="0.25">
      <c r="A2002" s="7">
        <v>46200</v>
      </c>
      <c r="B2002" s="16">
        <v>3021</v>
      </c>
      <c r="C2002" s="16" t="s">
        <v>42</v>
      </c>
      <c r="D2002" s="16" t="s">
        <v>43</v>
      </c>
      <c r="E2002" s="16" t="s">
        <v>14</v>
      </c>
      <c r="F2002" s="3">
        <v>289.11500000000001</v>
      </c>
      <c r="G2002" s="16">
        <v>21</v>
      </c>
      <c r="H2002" s="29">
        <v>13.77</v>
      </c>
      <c r="I2002" s="20" t="str">
        <f>IF(B2002="","",VLOOKUP(B2002,[1]BASEDIESEL!$A$2:$AAA$11770,6))</f>
        <v>FRENTE-02</v>
      </c>
    </row>
    <row r="2003" spans="1:9" x14ac:dyDescent="0.25">
      <c r="A2003" s="7">
        <v>46200</v>
      </c>
      <c r="B2003" s="17">
        <v>3022</v>
      </c>
      <c r="C2003" s="17" t="s">
        <v>42</v>
      </c>
      <c r="D2003" s="17" t="s">
        <v>43</v>
      </c>
      <c r="E2003" s="17" t="s">
        <v>14</v>
      </c>
      <c r="F2003" s="2">
        <v>59.21</v>
      </c>
      <c r="G2003" s="17">
        <v>5</v>
      </c>
      <c r="H2003" s="30">
        <v>11.84</v>
      </c>
      <c r="I2003" s="20" t="str">
        <f>IF(B2003="","",VLOOKUP(B2003,[1]BASEDIESEL!$A$2:$AAA$11770,6))</f>
        <v>FRENTE-02</v>
      </c>
    </row>
    <row r="2004" spans="1:9" x14ac:dyDescent="0.25">
      <c r="A2004" s="7">
        <v>46200</v>
      </c>
      <c r="B2004" s="16">
        <v>3023</v>
      </c>
      <c r="C2004" s="16" t="s">
        <v>42</v>
      </c>
      <c r="D2004" s="16" t="s">
        <v>43</v>
      </c>
      <c r="E2004" s="16" t="s">
        <v>14</v>
      </c>
      <c r="F2004" s="3">
        <v>55.933999999999997</v>
      </c>
      <c r="G2004" s="16">
        <v>4</v>
      </c>
      <c r="H2004" s="29">
        <v>13.98</v>
      </c>
      <c r="I2004" s="20" t="str">
        <f>IF(B2004="","",VLOOKUP(B2004,[1]BASEDIESEL!$A$2:$AAA$11770,6))</f>
        <v>FRENTE-03</v>
      </c>
    </row>
    <row r="2005" spans="1:9" x14ac:dyDescent="0.25">
      <c r="A2005" s="7">
        <v>46200</v>
      </c>
      <c r="B2005" s="17">
        <v>3024</v>
      </c>
      <c r="C2005" s="17" t="s">
        <v>42</v>
      </c>
      <c r="D2005" s="17" t="s">
        <v>43</v>
      </c>
      <c r="E2005" s="17" t="s">
        <v>14</v>
      </c>
      <c r="F2005" s="2">
        <v>60.76</v>
      </c>
      <c r="G2005" s="17">
        <v>2</v>
      </c>
      <c r="H2005" s="30">
        <v>30.38</v>
      </c>
      <c r="I2005" s="20" t="str">
        <f>IF(B2005="","",VLOOKUP(B2005,[1]BASEDIESEL!$A$2:$AAA$11770,6))</f>
        <v>FRENTE-03</v>
      </c>
    </row>
    <row r="2006" spans="1:9" x14ac:dyDescent="0.25">
      <c r="A2006" s="7">
        <v>46200</v>
      </c>
      <c r="B2006" s="16">
        <v>3025</v>
      </c>
      <c r="C2006" s="16" t="s">
        <v>42</v>
      </c>
      <c r="D2006" s="16" t="s">
        <v>43</v>
      </c>
      <c r="E2006" s="16" t="s">
        <v>14</v>
      </c>
      <c r="F2006" s="3">
        <v>95.117999999999995</v>
      </c>
      <c r="G2006" s="16">
        <v>5</v>
      </c>
      <c r="H2006" s="29">
        <v>19.02</v>
      </c>
      <c r="I2006" s="20" t="str">
        <f>IF(B2006="","",VLOOKUP(B2006,[1]BASEDIESEL!$A$2:$AAA$11770,6))</f>
        <v>FRENTE-03</v>
      </c>
    </row>
    <row r="2007" spans="1:9" x14ac:dyDescent="0.25">
      <c r="A2007" s="7">
        <v>46200</v>
      </c>
      <c r="B2007" s="17">
        <v>3026</v>
      </c>
      <c r="C2007" s="17" t="s">
        <v>42</v>
      </c>
      <c r="D2007" s="17" t="s">
        <v>43</v>
      </c>
      <c r="E2007" s="17" t="s">
        <v>14</v>
      </c>
      <c r="F2007" s="2">
        <v>90.768000000000001</v>
      </c>
      <c r="G2007" s="17">
        <v>6</v>
      </c>
      <c r="H2007" s="30">
        <v>15.13</v>
      </c>
      <c r="I2007" s="20" t="str">
        <f>IF(B2007="","",VLOOKUP(B2007,[1]BASEDIESEL!$A$2:$AAA$11770,6))</f>
        <v>FRENTE-03</v>
      </c>
    </row>
    <row r="2008" spans="1:9" x14ac:dyDescent="0.25">
      <c r="A2008" s="7">
        <v>46200</v>
      </c>
      <c r="B2008" s="16">
        <v>3028</v>
      </c>
      <c r="C2008" s="16" t="s">
        <v>44</v>
      </c>
      <c r="D2008" s="16" t="s">
        <v>43</v>
      </c>
      <c r="E2008" s="16" t="s">
        <v>14</v>
      </c>
      <c r="F2008" s="3">
        <v>308.85899999999998</v>
      </c>
      <c r="G2008" s="16">
        <v>17</v>
      </c>
      <c r="H2008" s="29">
        <v>18.170000000000002</v>
      </c>
      <c r="I2008" s="20" t="str">
        <f>IF(B2008="","",VLOOKUP(B2008,[1]BASEDIESEL!$A$2:$AAA$11770,6))</f>
        <v>FRENTE-06</v>
      </c>
    </row>
    <row r="2009" spans="1:9" x14ac:dyDescent="0.25">
      <c r="A2009" s="7">
        <v>46200</v>
      </c>
      <c r="B2009" s="17">
        <v>3030</v>
      </c>
      <c r="C2009" s="17" t="s">
        <v>44</v>
      </c>
      <c r="D2009" s="17" t="s">
        <v>43</v>
      </c>
      <c r="E2009" s="17" t="s">
        <v>14</v>
      </c>
      <c r="F2009" s="2">
        <v>73.299000000000007</v>
      </c>
      <c r="G2009" s="17">
        <v>5</v>
      </c>
      <c r="H2009" s="30">
        <v>14.66</v>
      </c>
      <c r="I2009" s="20" t="str">
        <f>IF(B2009="","",VLOOKUP(B2009,[1]BASEDIESEL!$A$2:$AAA$11770,6))</f>
        <v>FRENTE-07</v>
      </c>
    </row>
    <row r="2010" spans="1:9" x14ac:dyDescent="0.25">
      <c r="A2010" s="7">
        <v>46200</v>
      </c>
      <c r="B2010" s="16">
        <v>3031</v>
      </c>
      <c r="C2010" s="16" t="s">
        <v>44</v>
      </c>
      <c r="D2010" s="16" t="s">
        <v>43</v>
      </c>
      <c r="E2010" s="16" t="s">
        <v>14</v>
      </c>
      <c r="F2010" s="3">
        <v>321.38299999999998</v>
      </c>
      <c r="G2010" s="16">
        <v>18</v>
      </c>
      <c r="H2010" s="29">
        <v>17.850000000000001</v>
      </c>
      <c r="I2010" s="20" t="str">
        <f>IF(B2010="","",VLOOKUP(B2010,[1]BASEDIESEL!$A$2:$AAA$11770,6))</f>
        <v>FRENTE-04</v>
      </c>
    </row>
    <row r="2011" spans="1:9" x14ac:dyDescent="0.25">
      <c r="A2011" s="7">
        <v>46200</v>
      </c>
      <c r="B2011" s="17">
        <v>3033</v>
      </c>
      <c r="C2011" s="17" t="s">
        <v>44</v>
      </c>
      <c r="D2011" s="17" t="s">
        <v>43</v>
      </c>
      <c r="E2011" s="17" t="s">
        <v>14</v>
      </c>
      <c r="F2011" s="2">
        <v>64.13</v>
      </c>
      <c r="G2011" s="17">
        <v>3</v>
      </c>
      <c r="H2011" s="30">
        <v>21.38</v>
      </c>
      <c r="I2011" s="20" t="str">
        <f>IF(B2011="","",VLOOKUP(B2011,[1]BASEDIESEL!$A$2:$AAA$11770,6))</f>
        <v>FRENTE-07</v>
      </c>
    </row>
    <row r="2012" spans="1:9" x14ac:dyDescent="0.25">
      <c r="A2012" s="7">
        <v>46200</v>
      </c>
      <c r="B2012" s="16">
        <v>3034</v>
      </c>
      <c r="C2012" s="16" t="s">
        <v>44</v>
      </c>
      <c r="D2012" s="16" t="s">
        <v>43</v>
      </c>
      <c r="E2012" s="16" t="s">
        <v>14</v>
      </c>
      <c r="F2012" s="3">
        <v>81.168999999999997</v>
      </c>
      <c r="G2012" s="16">
        <v>5</v>
      </c>
      <c r="H2012" s="29">
        <v>16.23</v>
      </c>
      <c r="I2012" s="20" t="str">
        <f>IF(B2012="","",VLOOKUP(B2012,[1]BASEDIESEL!$A$2:$AAA$11770,6))</f>
        <v>FRENTE-06</v>
      </c>
    </row>
    <row r="2013" spans="1:9" x14ac:dyDescent="0.25">
      <c r="A2013" s="7">
        <v>46200</v>
      </c>
      <c r="B2013" s="17">
        <v>3035</v>
      </c>
      <c r="C2013" s="17" t="s">
        <v>44</v>
      </c>
      <c r="D2013" s="17" t="s">
        <v>43</v>
      </c>
      <c r="E2013" s="17" t="s">
        <v>14</v>
      </c>
      <c r="F2013" s="2">
        <v>278.87299999999999</v>
      </c>
      <c r="G2013" s="17">
        <v>17</v>
      </c>
      <c r="H2013" s="30">
        <v>16.399999999999999</v>
      </c>
      <c r="I2013" s="20" t="str">
        <f>IF(B2013="","",VLOOKUP(B2013,[1]BASEDIESEL!$A$2:$AAA$11770,6))</f>
        <v>FRENTE-04</v>
      </c>
    </row>
    <row r="2014" spans="1:9" x14ac:dyDescent="0.25">
      <c r="A2014" s="7">
        <v>46200</v>
      </c>
      <c r="B2014" s="16">
        <v>3041</v>
      </c>
      <c r="C2014" s="16" t="s">
        <v>42</v>
      </c>
      <c r="D2014" s="16" t="s">
        <v>43</v>
      </c>
      <c r="E2014" s="16" t="s">
        <v>14</v>
      </c>
      <c r="F2014" s="3">
        <v>230.96799999999999</v>
      </c>
      <c r="G2014" s="16">
        <v>14</v>
      </c>
      <c r="H2014" s="29">
        <v>16.5</v>
      </c>
      <c r="I2014" s="20" t="str">
        <f>IF(B2014="","",VLOOKUP(B2014,[1]BASEDIESEL!$A$2:$AAA$11770,6))</f>
        <v>FRENTE-04</v>
      </c>
    </row>
    <row r="2015" spans="1:9" x14ac:dyDescent="0.25">
      <c r="A2015" s="7">
        <v>46200</v>
      </c>
      <c r="B2015" s="17">
        <v>3042</v>
      </c>
      <c r="C2015" s="17" t="s">
        <v>42</v>
      </c>
      <c r="D2015" s="17" t="s">
        <v>43</v>
      </c>
      <c r="E2015" s="17" t="s">
        <v>14</v>
      </c>
      <c r="F2015" s="2">
        <v>12.54</v>
      </c>
      <c r="G2015" s="17">
        <v>1</v>
      </c>
      <c r="H2015" s="30">
        <v>12.54</v>
      </c>
      <c r="I2015" s="20" t="str">
        <f>IF(B2015="","",VLOOKUP(B2015,[1]BASEDIESEL!$A$2:$AAA$11770,6))</f>
        <v>FRENTE-06</v>
      </c>
    </row>
    <row r="2016" spans="1:9" x14ac:dyDescent="0.25">
      <c r="A2016" s="7">
        <v>46200</v>
      </c>
      <c r="B2016" s="16">
        <v>3043</v>
      </c>
      <c r="C2016" s="16" t="s">
        <v>42</v>
      </c>
      <c r="D2016" s="16" t="s">
        <v>43</v>
      </c>
      <c r="E2016" s="16" t="s">
        <v>14</v>
      </c>
      <c r="F2016" s="3">
        <v>341.79599999999999</v>
      </c>
      <c r="G2016" s="16">
        <v>20</v>
      </c>
      <c r="H2016" s="29">
        <v>17.09</v>
      </c>
      <c r="I2016" s="20" t="str">
        <f>IF(B2016="","",VLOOKUP(B2016,[1]BASEDIESEL!$A$2:$AAA$11770,6))</f>
        <v>FRENTE-04</v>
      </c>
    </row>
    <row r="2017" spans="1:9" x14ac:dyDescent="0.25">
      <c r="A2017" s="7">
        <v>46200</v>
      </c>
      <c r="B2017" s="17">
        <v>3044</v>
      </c>
      <c r="C2017" s="17" t="s">
        <v>42</v>
      </c>
      <c r="D2017" s="17" t="s">
        <v>43</v>
      </c>
      <c r="E2017" s="17" t="s">
        <v>14</v>
      </c>
      <c r="F2017" s="2">
        <v>41.104999999999997</v>
      </c>
      <c r="G2017" s="17">
        <v>3</v>
      </c>
      <c r="H2017" s="30">
        <v>13.7</v>
      </c>
      <c r="I2017" s="20" t="str">
        <f>IF(B2017="","",VLOOKUP(B2017,[1]BASEDIESEL!$A$2:$AAA$11770,6))</f>
        <v>FRENTE-07</v>
      </c>
    </row>
    <row r="2018" spans="1:9" x14ac:dyDescent="0.25">
      <c r="A2018" s="7">
        <v>46200</v>
      </c>
      <c r="B2018" s="16">
        <v>3045</v>
      </c>
      <c r="C2018" s="16" t="s">
        <v>42</v>
      </c>
      <c r="D2018" s="16" t="s">
        <v>43</v>
      </c>
      <c r="E2018" s="16" t="s">
        <v>14</v>
      </c>
      <c r="F2018" s="3">
        <v>164.46600000000001</v>
      </c>
      <c r="G2018" s="16">
        <v>8</v>
      </c>
      <c r="H2018" s="29">
        <v>20.56</v>
      </c>
      <c r="I2018" s="20" t="str">
        <f>IF(B2018="","",VLOOKUP(B2018,[1]BASEDIESEL!$A$2:$AAA$11770,6))</f>
        <v>FRENTE-07</v>
      </c>
    </row>
    <row r="2019" spans="1:9" x14ac:dyDescent="0.25">
      <c r="A2019" s="7">
        <v>46200</v>
      </c>
      <c r="B2019" s="17">
        <v>3046</v>
      </c>
      <c r="C2019" s="17" t="s">
        <v>42</v>
      </c>
      <c r="D2019" s="17" t="s">
        <v>43</v>
      </c>
      <c r="E2019" s="17" t="s">
        <v>14</v>
      </c>
      <c r="F2019" s="2">
        <v>202.63200000000001</v>
      </c>
      <c r="G2019" s="17">
        <v>14</v>
      </c>
      <c r="H2019" s="30">
        <v>14.47</v>
      </c>
      <c r="I2019" s="20" t="str">
        <f>IF(B2019="","",VLOOKUP(B2019,[1]BASEDIESEL!$A$2:$AAA$11770,6))</f>
        <v>FRENTE-06</v>
      </c>
    </row>
    <row r="2020" spans="1:9" x14ac:dyDescent="0.25">
      <c r="A2020" s="7">
        <v>46200</v>
      </c>
      <c r="B2020" s="16">
        <v>3047</v>
      </c>
      <c r="C2020" s="16" t="s">
        <v>42</v>
      </c>
      <c r="D2020" s="16" t="s">
        <v>43</v>
      </c>
      <c r="E2020" s="16" t="s">
        <v>14</v>
      </c>
      <c r="F2020" s="3">
        <v>174.535</v>
      </c>
      <c r="G2020" s="16">
        <v>10</v>
      </c>
      <c r="H2020" s="29">
        <v>17.45</v>
      </c>
      <c r="I2020" s="20" t="str">
        <f>IF(B2020="","",VLOOKUP(B2020,[1]BASEDIESEL!$A$2:$AAA$11770,6))</f>
        <v>FRENTE-05</v>
      </c>
    </row>
    <row r="2021" spans="1:9" x14ac:dyDescent="0.25">
      <c r="A2021" s="7">
        <v>46200</v>
      </c>
      <c r="B2021" s="17">
        <v>3048</v>
      </c>
      <c r="C2021" s="17" t="s">
        <v>42</v>
      </c>
      <c r="D2021" s="17" t="s">
        <v>43</v>
      </c>
      <c r="E2021" s="17" t="s">
        <v>14</v>
      </c>
      <c r="F2021" s="2">
        <v>208.01</v>
      </c>
      <c r="G2021" s="17">
        <v>13</v>
      </c>
      <c r="H2021" s="30">
        <v>16</v>
      </c>
      <c r="I2021" s="20" t="str">
        <f>IF(B2021="","",VLOOKUP(B2021,[1]BASEDIESEL!$A$2:$AAA$11770,6))</f>
        <v>FRENTE-05</v>
      </c>
    </row>
    <row r="2022" spans="1:9" x14ac:dyDescent="0.25">
      <c r="A2022" s="7">
        <v>46200</v>
      </c>
      <c r="B2022" s="16">
        <v>3049</v>
      </c>
      <c r="C2022" s="16" t="s">
        <v>42</v>
      </c>
      <c r="D2022" s="16" t="s">
        <v>43</v>
      </c>
      <c r="E2022" s="16" t="s">
        <v>14</v>
      </c>
      <c r="F2022" s="3">
        <v>256.17200000000003</v>
      </c>
      <c r="G2022" s="16">
        <v>15</v>
      </c>
      <c r="H2022" s="29">
        <v>17.079999999999998</v>
      </c>
      <c r="I2022" s="20" t="str">
        <f>IF(B2022="","",VLOOKUP(B2022,[1]BASEDIESEL!$A$2:$AAA$11770,6))</f>
        <v>FRENTE-05</v>
      </c>
    </row>
    <row r="2023" spans="1:9" x14ac:dyDescent="0.25">
      <c r="A2023" s="7">
        <v>46200</v>
      </c>
      <c r="B2023" s="17">
        <v>3050</v>
      </c>
      <c r="C2023" s="17" t="s">
        <v>42</v>
      </c>
      <c r="D2023" s="17" t="s">
        <v>43</v>
      </c>
      <c r="E2023" s="17" t="s">
        <v>14</v>
      </c>
      <c r="F2023" s="2">
        <v>248.96299999999999</v>
      </c>
      <c r="G2023" s="17">
        <v>15</v>
      </c>
      <c r="H2023" s="30">
        <v>16.600000000000001</v>
      </c>
      <c r="I2023" s="20" t="str">
        <f>IF(B2023="","",VLOOKUP(B2023,[1]BASEDIESEL!$A$2:$AAA$11770,6))</f>
        <v>FRENTE-05</v>
      </c>
    </row>
    <row r="2024" spans="1:9" x14ac:dyDescent="0.25">
      <c r="A2024" s="7">
        <v>46200</v>
      </c>
      <c r="B2024" s="16">
        <v>3051</v>
      </c>
      <c r="C2024" s="16" t="s">
        <v>45</v>
      </c>
      <c r="D2024" s="16" t="s">
        <v>219</v>
      </c>
      <c r="E2024" s="16" t="s">
        <v>220</v>
      </c>
      <c r="F2024" s="3">
        <v>112.4</v>
      </c>
      <c r="G2024" s="16">
        <v>8</v>
      </c>
      <c r="H2024" s="29">
        <v>14.05</v>
      </c>
      <c r="I2024" s="20" t="str">
        <f>IF(B2024="","",VLOOKUP(B2024,[1]BASEDIESEL!$A$2:$AAA$11770,6))</f>
        <v>FRENTE-01</v>
      </c>
    </row>
    <row r="2025" spans="1:9" x14ac:dyDescent="0.25">
      <c r="A2025" s="7">
        <v>46200</v>
      </c>
      <c r="B2025" s="17">
        <v>3052</v>
      </c>
      <c r="C2025" s="17" t="s">
        <v>45</v>
      </c>
      <c r="D2025" s="17" t="s">
        <v>219</v>
      </c>
      <c r="E2025" s="17" t="s">
        <v>220</v>
      </c>
      <c r="F2025" s="2">
        <v>101.105</v>
      </c>
      <c r="G2025" s="17">
        <v>7</v>
      </c>
      <c r="H2025" s="30">
        <v>14.44</v>
      </c>
      <c r="I2025" s="20" t="str">
        <f>IF(B2025="","",VLOOKUP(B2025,[1]BASEDIESEL!$A$2:$AAA$11770,6))</f>
        <v>FRENTE-01</v>
      </c>
    </row>
    <row r="2026" spans="1:9" x14ac:dyDescent="0.25">
      <c r="A2026" s="7">
        <v>46200</v>
      </c>
      <c r="B2026" s="16">
        <v>3053</v>
      </c>
      <c r="C2026" s="16" t="s">
        <v>45</v>
      </c>
      <c r="D2026" s="16" t="s">
        <v>219</v>
      </c>
      <c r="E2026" s="16" t="s">
        <v>220</v>
      </c>
      <c r="F2026" s="3">
        <v>144.77000000000001</v>
      </c>
      <c r="G2026" s="16">
        <v>9</v>
      </c>
      <c r="H2026" s="29">
        <v>16.09</v>
      </c>
      <c r="I2026" s="20" t="str">
        <f>IF(B2026="","",VLOOKUP(B2026,[1]BASEDIESEL!$A$2:$AAA$11770,6))</f>
        <v>FRENTE-01</v>
      </c>
    </row>
    <row r="2027" spans="1:9" x14ac:dyDescent="0.25">
      <c r="A2027" s="7">
        <v>46200</v>
      </c>
      <c r="B2027" s="17">
        <v>3054</v>
      </c>
      <c r="C2027" s="17" t="s">
        <v>45</v>
      </c>
      <c r="D2027" s="17" t="s">
        <v>219</v>
      </c>
      <c r="E2027" s="17" t="s">
        <v>220</v>
      </c>
      <c r="F2027" s="2">
        <v>100.02500000000001</v>
      </c>
      <c r="G2027" s="17">
        <v>7</v>
      </c>
      <c r="H2027" s="30">
        <v>14.29</v>
      </c>
      <c r="I2027" s="20" t="str">
        <f>IF(B2027="","",VLOOKUP(B2027,[1]BASEDIESEL!$A$2:$AAA$11770,6))</f>
        <v>FRENTE-01</v>
      </c>
    </row>
    <row r="2028" spans="1:9" x14ac:dyDescent="0.25">
      <c r="A2028" s="7">
        <v>46202</v>
      </c>
      <c r="B2028" s="16">
        <v>3019</v>
      </c>
      <c r="C2028" s="16" t="s">
        <v>42</v>
      </c>
      <c r="D2028" s="16" t="s">
        <v>43</v>
      </c>
      <c r="E2028" s="16" t="s">
        <v>14</v>
      </c>
      <c r="F2028" s="3">
        <v>467.77499999999998</v>
      </c>
      <c r="G2028" s="16">
        <v>28</v>
      </c>
      <c r="H2028" s="29">
        <v>16.71</v>
      </c>
      <c r="I2028" s="20" t="str">
        <f>IF(B2028="","",VLOOKUP(B2028,[1]BASEDIESEL!$A$2:$AAA$11770,6))</f>
        <v>FRENTE-02</v>
      </c>
    </row>
    <row r="2029" spans="1:9" x14ac:dyDescent="0.25">
      <c r="A2029" s="7">
        <v>46202</v>
      </c>
      <c r="B2029" s="17">
        <v>3020</v>
      </c>
      <c r="C2029" s="17" t="s">
        <v>42</v>
      </c>
      <c r="D2029" s="17" t="s">
        <v>43</v>
      </c>
      <c r="E2029" s="17" t="s">
        <v>14</v>
      </c>
      <c r="F2029" s="2">
        <v>422.54500000000002</v>
      </c>
      <c r="G2029" s="17">
        <v>28</v>
      </c>
      <c r="H2029" s="30">
        <v>15.09</v>
      </c>
      <c r="I2029" s="20" t="str">
        <f>IF(B2029="","",VLOOKUP(B2029,[1]BASEDIESEL!$A$2:$AAA$11770,6))</f>
        <v>FRENTE-02</v>
      </c>
    </row>
    <row r="2030" spans="1:9" x14ac:dyDescent="0.25">
      <c r="A2030" s="7">
        <v>46202</v>
      </c>
      <c r="B2030" s="16">
        <v>3021</v>
      </c>
      <c r="C2030" s="16" t="s">
        <v>42</v>
      </c>
      <c r="D2030" s="16" t="s">
        <v>43</v>
      </c>
      <c r="E2030" s="16" t="s">
        <v>14</v>
      </c>
      <c r="F2030" s="3">
        <v>422.57</v>
      </c>
      <c r="G2030" s="16">
        <v>28</v>
      </c>
      <c r="H2030" s="29">
        <v>15.09</v>
      </c>
      <c r="I2030" s="20" t="str">
        <f>IF(B2030="","",VLOOKUP(B2030,[1]BASEDIESEL!$A$2:$AAA$11770,6))</f>
        <v>FRENTE-02</v>
      </c>
    </row>
    <row r="2031" spans="1:9" x14ac:dyDescent="0.25">
      <c r="A2031" s="7">
        <v>46202</v>
      </c>
      <c r="B2031" s="17">
        <v>3022</v>
      </c>
      <c r="C2031" s="17" t="s">
        <v>42</v>
      </c>
      <c r="D2031" s="17" t="s">
        <v>43</v>
      </c>
      <c r="E2031" s="17" t="s">
        <v>14</v>
      </c>
      <c r="F2031" s="2">
        <v>458.05</v>
      </c>
      <c r="G2031" s="17">
        <v>27</v>
      </c>
      <c r="H2031" s="30">
        <v>16.96</v>
      </c>
      <c r="I2031" s="20" t="str">
        <f>IF(B2031="","",VLOOKUP(B2031,[1]BASEDIESEL!$A$2:$AAA$11770,6))</f>
        <v>FRENTE-02</v>
      </c>
    </row>
    <row r="2032" spans="1:9" x14ac:dyDescent="0.25">
      <c r="A2032" s="7">
        <v>46202</v>
      </c>
      <c r="B2032" s="16">
        <v>3024</v>
      </c>
      <c r="C2032" s="16" t="s">
        <v>42</v>
      </c>
      <c r="D2032" s="16" t="s">
        <v>43</v>
      </c>
      <c r="E2032" s="16" t="s">
        <v>14</v>
      </c>
      <c r="F2032" s="3">
        <v>45.674999999999997</v>
      </c>
      <c r="G2032" s="16">
        <v>2</v>
      </c>
      <c r="H2032" s="29">
        <v>22.84</v>
      </c>
      <c r="I2032" s="20" t="str">
        <f>IF(B2032="","",VLOOKUP(B2032,[1]BASEDIESEL!$A$2:$AAA$11770,6))</f>
        <v>FRENTE-03</v>
      </c>
    </row>
    <row r="2033" spans="1:9" x14ac:dyDescent="0.25">
      <c r="A2033" s="7">
        <v>46202</v>
      </c>
      <c r="B2033" s="17">
        <v>3025</v>
      </c>
      <c r="C2033" s="17" t="s">
        <v>42</v>
      </c>
      <c r="D2033" s="17" t="s">
        <v>43</v>
      </c>
      <c r="E2033" s="17" t="s">
        <v>14</v>
      </c>
      <c r="F2033" s="2">
        <v>15.225</v>
      </c>
      <c r="G2033" s="17">
        <v>1</v>
      </c>
      <c r="H2033" s="30">
        <v>15.23</v>
      </c>
      <c r="I2033" s="20" t="str">
        <f>IF(B2033="","",VLOOKUP(B2033,[1]BASEDIESEL!$A$2:$AAA$11770,6))</f>
        <v>FRENTE-03</v>
      </c>
    </row>
    <row r="2034" spans="1:9" x14ac:dyDescent="0.25">
      <c r="A2034" s="7">
        <v>46202</v>
      </c>
      <c r="B2034" s="16">
        <v>3026</v>
      </c>
      <c r="C2034" s="16" t="s">
        <v>42</v>
      </c>
      <c r="D2034" s="16" t="s">
        <v>43</v>
      </c>
      <c r="E2034" s="16" t="s">
        <v>14</v>
      </c>
      <c r="F2034" s="3">
        <v>62.24</v>
      </c>
      <c r="G2034" s="16">
        <v>2</v>
      </c>
      <c r="H2034" s="29">
        <v>31.12</v>
      </c>
      <c r="I2034" s="20" t="str">
        <f>IF(B2034="","",VLOOKUP(B2034,[1]BASEDIESEL!$A$2:$AAA$11770,6))</f>
        <v>FRENTE-03</v>
      </c>
    </row>
    <row r="2035" spans="1:9" x14ac:dyDescent="0.25">
      <c r="A2035" s="7">
        <v>46202</v>
      </c>
      <c r="B2035" s="17">
        <v>3028</v>
      </c>
      <c r="C2035" s="17" t="s">
        <v>44</v>
      </c>
      <c r="D2035" s="17" t="s">
        <v>43</v>
      </c>
      <c r="E2035" s="17" t="s">
        <v>14</v>
      </c>
      <c r="F2035" s="2">
        <v>519.82799999999997</v>
      </c>
      <c r="G2035" s="17">
        <v>28</v>
      </c>
      <c r="H2035" s="30">
        <v>18.57</v>
      </c>
      <c r="I2035" s="20" t="str">
        <f>IF(B2035="","",VLOOKUP(B2035,[1]BASEDIESEL!$A$2:$AAA$11770,6))</f>
        <v>FRENTE-06</v>
      </c>
    </row>
    <row r="2036" spans="1:9" x14ac:dyDescent="0.25">
      <c r="A2036" s="7">
        <v>46202</v>
      </c>
      <c r="B2036" s="16">
        <v>3030</v>
      </c>
      <c r="C2036" s="16" t="s">
        <v>44</v>
      </c>
      <c r="D2036" s="16" t="s">
        <v>43</v>
      </c>
      <c r="E2036" s="16" t="s">
        <v>14</v>
      </c>
      <c r="F2036" s="3">
        <v>408.50200000000001</v>
      </c>
      <c r="G2036" s="16">
        <v>26</v>
      </c>
      <c r="H2036" s="29">
        <v>15.71</v>
      </c>
      <c r="I2036" s="20" t="str">
        <f>IF(B2036="","",VLOOKUP(B2036,[1]BASEDIESEL!$A$2:$AAA$11770,6))</f>
        <v>FRENTE-07</v>
      </c>
    </row>
    <row r="2037" spans="1:9" x14ac:dyDescent="0.25">
      <c r="A2037" s="7">
        <v>46202</v>
      </c>
      <c r="B2037" s="17">
        <v>3031</v>
      </c>
      <c r="C2037" s="17" t="s">
        <v>44</v>
      </c>
      <c r="D2037" s="17" t="s">
        <v>43</v>
      </c>
      <c r="E2037" s="17" t="s">
        <v>14</v>
      </c>
      <c r="F2037" s="2">
        <v>388.221</v>
      </c>
      <c r="G2037" s="17">
        <v>26</v>
      </c>
      <c r="H2037" s="30">
        <v>14.93</v>
      </c>
      <c r="I2037" s="20" t="str">
        <f>IF(B2037="","",VLOOKUP(B2037,[1]BASEDIESEL!$A$2:$AAA$11770,6))</f>
        <v>FRENTE-04</v>
      </c>
    </row>
    <row r="2038" spans="1:9" x14ac:dyDescent="0.25">
      <c r="A2038" s="7">
        <v>46202</v>
      </c>
      <c r="B2038" s="16">
        <v>3033</v>
      </c>
      <c r="C2038" s="16" t="s">
        <v>44</v>
      </c>
      <c r="D2038" s="16" t="s">
        <v>43</v>
      </c>
      <c r="E2038" s="16" t="s">
        <v>14</v>
      </c>
      <c r="F2038" s="3">
        <v>279.40600000000001</v>
      </c>
      <c r="G2038" s="16">
        <v>18</v>
      </c>
      <c r="H2038" s="29">
        <v>15.52</v>
      </c>
      <c r="I2038" s="20" t="str">
        <f>IF(B2038="","",VLOOKUP(B2038,[1]BASEDIESEL!$A$2:$AAA$11770,6))</f>
        <v>FRENTE-07</v>
      </c>
    </row>
    <row r="2039" spans="1:9" x14ac:dyDescent="0.25">
      <c r="A2039" s="7">
        <v>46202</v>
      </c>
      <c r="B2039" s="17">
        <v>3034</v>
      </c>
      <c r="C2039" s="17" t="s">
        <v>44</v>
      </c>
      <c r="D2039" s="17" t="s">
        <v>43</v>
      </c>
      <c r="E2039" s="17" t="s">
        <v>14</v>
      </c>
      <c r="F2039" s="2">
        <v>286.12700000000001</v>
      </c>
      <c r="G2039" s="17">
        <v>15</v>
      </c>
      <c r="H2039" s="30">
        <v>19.079999999999998</v>
      </c>
      <c r="I2039" s="20" t="str">
        <f>IF(B2039="","",VLOOKUP(B2039,[1]BASEDIESEL!$A$2:$AAA$11770,6))</f>
        <v>FRENTE-06</v>
      </c>
    </row>
    <row r="2040" spans="1:9" x14ac:dyDescent="0.25">
      <c r="A2040" s="7">
        <v>46202</v>
      </c>
      <c r="B2040" s="16">
        <v>3035</v>
      </c>
      <c r="C2040" s="16" t="s">
        <v>44</v>
      </c>
      <c r="D2040" s="16" t="s">
        <v>43</v>
      </c>
      <c r="E2040" s="16" t="s">
        <v>14</v>
      </c>
      <c r="F2040" s="3">
        <v>605.43700000000001</v>
      </c>
      <c r="G2040" s="16">
        <v>36</v>
      </c>
      <c r="H2040" s="29">
        <v>16.82</v>
      </c>
      <c r="I2040" s="20" t="str">
        <f>IF(B2040="","",VLOOKUP(B2040,[1]BASEDIESEL!$A$2:$AAA$11770,6))</f>
        <v>FRENTE-04</v>
      </c>
    </row>
    <row r="2041" spans="1:9" x14ac:dyDescent="0.25">
      <c r="A2041" s="7">
        <v>46202</v>
      </c>
      <c r="B2041" s="17">
        <v>3041</v>
      </c>
      <c r="C2041" s="17" t="s">
        <v>42</v>
      </c>
      <c r="D2041" s="17" t="s">
        <v>43</v>
      </c>
      <c r="E2041" s="17" t="s">
        <v>14</v>
      </c>
      <c r="F2041" s="2">
        <v>641.23299999999995</v>
      </c>
      <c r="G2041" s="17">
        <v>36</v>
      </c>
      <c r="H2041" s="30">
        <v>17.809999999999999</v>
      </c>
      <c r="I2041" s="20" t="str">
        <f>IF(B2041="","",VLOOKUP(B2041,[1]BASEDIESEL!$A$2:$AAA$11770,6))</f>
        <v>FRENTE-04</v>
      </c>
    </row>
    <row r="2042" spans="1:9" x14ac:dyDescent="0.25">
      <c r="A2042" s="7">
        <v>46202</v>
      </c>
      <c r="B2042" s="16">
        <v>3042</v>
      </c>
      <c r="C2042" s="16" t="s">
        <v>42</v>
      </c>
      <c r="D2042" s="16" t="s">
        <v>43</v>
      </c>
      <c r="E2042" s="16" t="s">
        <v>14</v>
      </c>
      <c r="F2042" s="3">
        <v>366.11900000000003</v>
      </c>
      <c r="G2042" s="16">
        <v>21</v>
      </c>
      <c r="H2042" s="29">
        <v>17.43</v>
      </c>
      <c r="I2042" s="20" t="str">
        <f>IF(B2042="","",VLOOKUP(B2042,[1]BASEDIESEL!$A$2:$AAA$11770,6))</f>
        <v>FRENTE-06</v>
      </c>
    </row>
    <row r="2043" spans="1:9" x14ac:dyDescent="0.25">
      <c r="A2043" s="7">
        <v>46202</v>
      </c>
      <c r="B2043" s="17">
        <v>3043</v>
      </c>
      <c r="C2043" s="17" t="s">
        <v>42</v>
      </c>
      <c r="D2043" s="17" t="s">
        <v>43</v>
      </c>
      <c r="E2043" s="17" t="s">
        <v>14</v>
      </c>
      <c r="F2043" s="2">
        <v>897.18899999999996</v>
      </c>
      <c r="G2043" s="17">
        <v>47</v>
      </c>
      <c r="H2043" s="30">
        <v>19.09</v>
      </c>
      <c r="I2043" s="20" t="str">
        <f>IF(B2043="","",VLOOKUP(B2043,[1]BASEDIESEL!$A$2:$AAA$11770,6))</f>
        <v>FRENTE-04</v>
      </c>
    </row>
    <row r="2044" spans="1:9" x14ac:dyDescent="0.25">
      <c r="A2044" s="7">
        <v>46202</v>
      </c>
      <c r="B2044" s="16">
        <v>3044</v>
      </c>
      <c r="C2044" s="16" t="s">
        <v>42</v>
      </c>
      <c r="D2044" s="16" t="s">
        <v>43</v>
      </c>
      <c r="E2044" s="16" t="s">
        <v>14</v>
      </c>
      <c r="F2044" s="3">
        <v>267.08999999999997</v>
      </c>
      <c r="G2044" s="16">
        <v>18</v>
      </c>
      <c r="H2044" s="29">
        <v>14.84</v>
      </c>
      <c r="I2044" s="20" t="str">
        <f>IF(B2044="","",VLOOKUP(B2044,[1]BASEDIESEL!$A$2:$AAA$11770,6))</f>
        <v>FRENTE-07</v>
      </c>
    </row>
    <row r="2045" spans="1:9" x14ac:dyDescent="0.25">
      <c r="A2045" s="7">
        <v>46202</v>
      </c>
      <c r="B2045" s="17">
        <v>3045</v>
      </c>
      <c r="C2045" s="17" t="s">
        <v>42</v>
      </c>
      <c r="D2045" s="17" t="s">
        <v>43</v>
      </c>
      <c r="E2045" s="17" t="s">
        <v>14</v>
      </c>
      <c r="F2045" s="2">
        <v>508.38200000000001</v>
      </c>
      <c r="G2045" s="17">
        <v>33</v>
      </c>
      <c r="H2045" s="30">
        <v>15.41</v>
      </c>
      <c r="I2045" s="20" t="str">
        <f>IF(B2045="","",VLOOKUP(B2045,[1]BASEDIESEL!$A$2:$AAA$11770,6))</f>
        <v>FRENTE-07</v>
      </c>
    </row>
    <row r="2046" spans="1:9" x14ac:dyDescent="0.25">
      <c r="A2046" s="7">
        <v>46202</v>
      </c>
      <c r="B2046" s="16">
        <v>3046</v>
      </c>
      <c r="C2046" s="16" t="s">
        <v>42</v>
      </c>
      <c r="D2046" s="16" t="s">
        <v>43</v>
      </c>
      <c r="E2046" s="16" t="s">
        <v>14</v>
      </c>
      <c r="F2046" s="3">
        <v>386.786</v>
      </c>
      <c r="G2046" s="16">
        <v>23</v>
      </c>
      <c r="H2046" s="29">
        <v>16.82</v>
      </c>
      <c r="I2046" s="20" t="str">
        <f>IF(B2046="","",VLOOKUP(B2046,[1]BASEDIESEL!$A$2:$AAA$11770,6))</f>
        <v>FRENTE-06</v>
      </c>
    </row>
    <row r="2047" spans="1:9" x14ac:dyDescent="0.25">
      <c r="A2047" s="7">
        <v>46202</v>
      </c>
      <c r="B2047" s="17">
        <v>3047</v>
      </c>
      <c r="C2047" s="17" t="s">
        <v>42</v>
      </c>
      <c r="D2047" s="17" t="s">
        <v>43</v>
      </c>
      <c r="E2047" s="17" t="s">
        <v>14</v>
      </c>
      <c r="F2047" s="2">
        <v>663.26</v>
      </c>
      <c r="G2047" s="17">
        <v>42</v>
      </c>
      <c r="H2047" s="30">
        <v>15.79</v>
      </c>
      <c r="I2047" s="20" t="str">
        <f>IF(B2047="","",VLOOKUP(B2047,[1]BASEDIESEL!$A$2:$AAA$11770,6))</f>
        <v>FRENTE-05</v>
      </c>
    </row>
    <row r="2048" spans="1:9" x14ac:dyDescent="0.25">
      <c r="A2048" s="7">
        <v>46202</v>
      </c>
      <c r="B2048" s="16">
        <v>3048</v>
      </c>
      <c r="C2048" s="16" t="s">
        <v>42</v>
      </c>
      <c r="D2048" s="16" t="s">
        <v>43</v>
      </c>
      <c r="E2048" s="16" t="s">
        <v>14</v>
      </c>
      <c r="F2048" s="3">
        <v>486.28500000000003</v>
      </c>
      <c r="G2048" s="16">
        <v>32</v>
      </c>
      <c r="H2048" s="29">
        <v>15.2</v>
      </c>
      <c r="I2048" s="20" t="str">
        <f>IF(B2048="","",VLOOKUP(B2048,[1]BASEDIESEL!$A$2:$AAA$11770,6))</f>
        <v>FRENTE-05</v>
      </c>
    </row>
    <row r="2049" spans="1:9" x14ac:dyDescent="0.25">
      <c r="A2049" s="7">
        <v>46202</v>
      </c>
      <c r="B2049" s="17">
        <v>3049</v>
      </c>
      <c r="C2049" s="17" t="s">
        <v>42</v>
      </c>
      <c r="D2049" s="17" t="s">
        <v>43</v>
      </c>
      <c r="E2049" s="17" t="s">
        <v>14</v>
      </c>
      <c r="F2049" s="2">
        <v>530.255</v>
      </c>
      <c r="G2049" s="17">
        <v>33</v>
      </c>
      <c r="H2049" s="30">
        <v>16.07</v>
      </c>
      <c r="I2049" s="20" t="str">
        <f>IF(B2049="","",VLOOKUP(B2049,[1]BASEDIESEL!$A$2:$AAA$11770,6))</f>
        <v>FRENTE-05</v>
      </c>
    </row>
    <row r="2050" spans="1:9" x14ac:dyDescent="0.25">
      <c r="A2050" s="7">
        <v>46202</v>
      </c>
      <c r="B2050" s="16">
        <v>3050</v>
      </c>
      <c r="C2050" s="16" t="s">
        <v>42</v>
      </c>
      <c r="D2050" s="16" t="s">
        <v>43</v>
      </c>
      <c r="E2050" s="16" t="s">
        <v>14</v>
      </c>
      <c r="F2050" s="3">
        <v>621.34</v>
      </c>
      <c r="G2050" s="16">
        <v>40</v>
      </c>
      <c r="H2050" s="29">
        <v>15.53</v>
      </c>
      <c r="I2050" s="20" t="str">
        <f>IF(B2050="","",VLOOKUP(B2050,[1]BASEDIESEL!$A$2:$AAA$11770,6))</f>
        <v>FRENTE-05</v>
      </c>
    </row>
    <row r="2051" spans="1:9" x14ac:dyDescent="0.25">
      <c r="A2051" s="7">
        <v>46202</v>
      </c>
      <c r="B2051" s="17">
        <v>3051</v>
      </c>
      <c r="C2051" s="17" t="s">
        <v>45</v>
      </c>
      <c r="D2051" s="17" t="s">
        <v>219</v>
      </c>
      <c r="E2051" s="17" t="s">
        <v>220</v>
      </c>
      <c r="F2051" s="2">
        <v>412.91500000000002</v>
      </c>
      <c r="G2051" s="17">
        <v>27</v>
      </c>
      <c r="H2051" s="30">
        <v>15.29</v>
      </c>
      <c r="I2051" s="20" t="str">
        <f>IF(B2051="","",VLOOKUP(B2051,[1]BASEDIESEL!$A$2:$AAA$11770,6))</f>
        <v>FRENTE-01</v>
      </c>
    </row>
    <row r="2052" spans="1:9" x14ac:dyDescent="0.25">
      <c r="A2052" s="7">
        <v>46202</v>
      </c>
      <c r="B2052" s="16">
        <v>3052</v>
      </c>
      <c r="C2052" s="16" t="s">
        <v>45</v>
      </c>
      <c r="D2052" s="16" t="s">
        <v>219</v>
      </c>
      <c r="E2052" s="16" t="s">
        <v>220</v>
      </c>
      <c r="F2052" s="3">
        <v>375.185</v>
      </c>
      <c r="G2052" s="16">
        <v>24</v>
      </c>
      <c r="H2052" s="29">
        <v>15.63</v>
      </c>
      <c r="I2052" s="20" t="str">
        <f>IF(B2052="","",VLOOKUP(B2052,[1]BASEDIESEL!$A$2:$AAA$11770,6))</f>
        <v>FRENTE-01</v>
      </c>
    </row>
    <row r="2053" spans="1:9" x14ac:dyDescent="0.25">
      <c r="A2053" s="7">
        <v>46202</v>
      </c>
      <c r="B2053" s="17">
        <v>3053</v>
      </c>
      <c r="C2053" s="17" t="s">
        <v>45</v>
      </c>
      <c r="D2053" s="17" t="s">
        <v>219</v>
      </c>
      <c r="E2053" s="17" t="s">
        <v>220</v>
      </c>
      <c r="F2053" s="2">
        <v>418.245</v>
      </c>
      <c r="G2053" s="17">
        <v>24</v>
      </c>
      <c r="H2053" s="30">
        <v>17.43</v>
      </c>
      <c r="I2053" s="20" t="str">
        <f>IF(B2053="","",VLOOKUP(B2053,[1]BASEDIESEL!$A$2:$AAA$11770,6))</f>
        <v>FRENTE-01</v>
      </c>
    </row>
    <row r="2054" spans="1:9" x14ac:dyDescent="0.25">
      <c r="A2054" s="7">
        <v>46202</v>
      </c>
      <c r="B2054" s="16">
        <v>3054</v>
      </c>
      <c r="C2054" s="16" t="s">
        <v>45</v>
      </c>
      <c r="D2054" s="16" t="s">
        <v>219</v>
      </c>
      <c r="E2054" s="16" t="s">
        <v>220</v>
      </c>
      <c r="F2054" s="3">
        <v>494.815</v>
      </c>
      <c r="G2054" s="16">
        <v>29</v>
      </c>
      <c r="H2054" s="29">
        <v>17.059999999999999</v>
      </c>
      <c r="I2054" s="20" t="str">
        <f>IF(B2054="","",VLOOKUP(B2054,[1]BASEDIESEL!$A$2:$AAA$11770,6))</f>
        <v>FRENTE-01</v>
      </c>
    </row>
    <row r="2055" spans="1:9" x14ac:dyDescent="0.25">
      <c r="A2055" s="7">
        <v>46201</v>
      </c>
      <c r="B2055" s="16">
        <v>3019</v>
      </c>
      <c r="C2055" s="16" t="s">
        <v>42</v>
      </c>
      <c r="D2055" s="16" t="s">
        <v>43</v>
      </c>
      <c r="E2055" s="16" t="s">
        <v>14</v>
      </c>
      <c r="F2055" s="3">
        <v>757.81500000000005</v>
      </c>
      <c r="G2055" s="16">
        <v>45</v>
      </c>
      <c r="H2055" s="29">
        <v>16.84</v>
      </c>
      <c r="I2055" s="20" t="str">
        <f>IF(B2055="","",VLOOKUP(B2055,[1]BASEDIESEL!$A$2:$AAA$11770,6))</f>
        <v>FRENTE-02</v>
      </c>
    </row>
    <row r="2056" spans="1:9" x14ac:dyDescent="0.25">
      <c r="A2056" s="7">
        <v>46201</v>
      </c>
      <c r="B2056" s="17">
        <v>3020</v>
      </c>
      <c r="C2056" s="17" t="s">
        <v>42</v>
      </c>
      <c r="D2056" s="17" t="s">
        <v>43</v>
      </c>
      <c r="E2056" s="17" t="s">
        <v>14</v>
      </c>
      <c r="F2056" s="2">
        <v>573.77</v>
      </c>
      <c r="G2056" s="17">
        <v>36</v>
      </c>
      <c r="H2056" s="30">
        <v>15.94</v>
      </c>
      <c r="I2056" s="20" t="str">
        <f>IF(B2056="","",VLOOKUP(B2056,[1]BASEDIESEL!$A$2:$AAA$11770,6))</f>
        <v>FRENTE-02</v>
      </c>
    </row>
    <row r="2057" spans="1:9" x14ac:dyDescent="0.25">
      <c r="A2057" s="7">
        <v>46201</v>
      </c>
      <c r="B2057" s="16">
        <v>3021</v>
      </c>
      <c r="C2057" s="16" t="s">
        <v>42</v>
      </c>
      <c r="D2057" s="16" t="s">
        <v>43</v>
      </c>
      <c r="E2057" s="16" t="s">
        <v>14</v>
      </c>
      <c r="F2057" s="3">
        <v>524.14499999999998</v>
      </c>
      <c r="G2057" s="16">
        <v>35</v>
      </c>
      <c r="H2057" s="29">
        <v>14.98</v>
      </c>
      <c r="I2057" s="20" t="str">
        <f>IF(B2057="","",VLOOKUP(B2057,[1]BASEDIESEL!$A$2:$AAA$11770,6))</f>
        <v>FRENTE-02</v>
      </c>
    </row>
    <row r="2058" spans="1:9" x14ac:dyDescent="0.25">
      <c r="A2058" s="7">
        <v>46201</v>
      </c>
      <c r="B2058" s="17">
        <v>3022</v>
      </c>
      <c r="C2058" s="17" t="s">
        <v>42</v>
      </c>
      <c r="D2058" s="17" t="s">
        <v>43</v>
      </c>
      <c r="E2058" s="17" t="s">
        <v>14</v>
      </c>
      <c r="F2058" s="2">
        <v>445.89</v>
      </c>
      <c r="G2058" s="17">
        <v>30</v>
      </c>
      <c r="H2058" s="30">
        <v>14.86</v>
      </c>
      <c r="I2058" s="20" t="str">
        <f>IF(B2058="","",VLOOKUP(B2058,[1]BASEDIESEL!$A$2:$AAA$11770,6))</f>
        <v>FRENTE-02</v>
      </c>
    </row>
    <row r="2059" spans="1:9" x14ac:dyDescent="0.25">
      <c r="A2059" s="7">
        <v>46201</v>
      </c>
      <c r="B2059" s="16">
        <v>3023</v>
      </c>
      <c r="C2059" s="16" t="s">
        <v>42</v>
      </c>
      <c r="D2059" s="16" t="s">
        <v>43</v>
      </c>
      <c r="E2059" s="16" t="s">
        <v>14</v>
      </c>
      <c r="F2059" s="3">
        <v>138.18799999999999</v>
      </c>
      <c r="G2059" s="16">
        <v>6</v>
      </c>
      <c r="H2059" s="29">
        <v>23.03</v>
      </c>
      <c r="I2059" s="20" t="str">
        <f>IF(B2059="","",VLOOKUP(B2059,[1]BASEDIESEL!$A$2:$AAA$11770,6))</f>
        <v>FRENTE-03</v>
      </c>
    </row>
    <row r="2060" spans="1:9" x14ac:dyDescent="0.25">
      <c r="A2060" s="7">
        <v>46201</v>
      </c>
      <c r="B2060" s="17">
        <v>3024</v>
      </c>
      <c r="C2060" s="17" t="s">
        <v>42</v>
      </c>
      <c r="D2060" s="17" t="s">
        <v>43</v>
      </c>
      <c r="E2060" s="17" t="s">
        <v>14</v>
      </c>
      <c r="F2060" s="2">
        <v>80.668999999999997</v>
      </c>
      <c r="G2060" s="17">
        <v>5</v>
      </c>
      <c r="H2060" s="30">
        <v>16.13</v>
      </c>
      <c r="I2060" s="20" t="str">
        <f>IF(B2060="","",VLOOKUP(B2060,[1]BASEDIESEL!$A$2:$AAA$11770,6))</f>
        <v>FRENTE-03</v>
      </c>
    </row>
    <row r="2061" spans="1:9" x14ac:dyDescent="0.25">
      <c r="A2061" s="7">
        <v>46201</v>
      </c>
      <c r="B2061" s="16">
        <v>3025</v>
      </c>
      <c r="C2061" s="16" t="s">
        <v>42</v>
      </c>
      <c r="D2061" s="16" t="s">
        <v>43</v>
      </c>
      <c r="E2061" s="16" t="s">
        <v>14</v>
      </c>
      <c r="F2061" s="3">
        <v>171.32300000000001</v>
      </c>
      <c r="G2061" s="16">
        <v>8</v>
      </c>
      <c r="H2061" s="29">
        <v>21.42</v>
      </c>
      <c r="I2061" s="20" t="str">
        <f>IF(B2061="","",VLOOKUP(B2061,[1]BASEDIESEL!$A$2:$AAA$11770,6))</f>
        <v>FRENTE-03</v>
      </c>
    </row>
    <row r="2062" spans="1:9" x14ac:dyDescent="0.25">
      <c r="A2062" s="7">
        <v>46201</v>
      </c>
      <c r="B2062" s="17">
        <v>3026</v>
      </c>
      <c r="C2062" s="17" t="s">
        <v>42</v>
      </c>
      <c r="D2062" s="17" t="s">
        <v>43</v>
      </c>
      <c r="E2062" s="17" t="s">
        <v>14</v>
      </c>
      <c r="F2062" s="2">
        <v>157.96</v>
      </c>
      <c r="G2062" s="17">
        <v>7</v>
      </c>
      <c r="H2062" s="30">
        <v>22.57</v>
      </c>
      <c r="I2062" s="20" t="str">
        <f>IF(B2062="","",VLOOKUP(B2062,[1]BASEDIESEL!$A$2:$AAA$11770,6))</f>
        <v>FRENTE-03</v>
      </c>
    </row>
    <row r="2063" spans="1:9" x14ac:dyDescent="0.25">
      <c r="A2063" s="7">
        <v>46201</v>
      </c>
      <c r="B2063" s="16">
        <v>3028</v>
      </c>
      <c r="C2063" s="16" t="s">
        <v>44</v>
      </c>
      <c r="D2063" s="16" t="s">
        <v>43</v>
      </c>
      <c r="E2063" s="16" t="s">
        <v>14</v>
      </c>
      <c r="F2063" s="3">
        <v>450.81</v>
      </c>
      <c r="G2063" s="16">
        <v>26</v>
      </c>
      <c r="H2063" s="29">
        <v>17.34</v>
      </c>
      <c r="I2063" s="20" t="str">
        <f>IF(B2063="","",VLOOKUP(B2063,[1]BASEDIESEL!$A$2:$AAA$11770,6))</f>
        <v>FRENTE-06</v>
      </c>
    </row>
    <row r="2064" spans="1:9" x14ac:dyDescent="0.25">
      <c r="A2064" s="7">
        <v>46201</v>
      </c>
      <c r="B2064" s="17">
        <v>3030</v>
      </c>
      <c r="C2064" s="17" t="s">
        <v>44</v>
      </c>
      <c r="D2064" s="17" t="s">
        <v>43</v>
      </c>
      <c r="E2064" s="17" t="s">
        <v>14</v>
      </c>
      <c r="F2064" s="2">
        <v>163.79400000000001</v>
      </c>
      <c r="G2064" s="17">
        <v>12</v>
      </c>
      <c r="H2064" s="30">
        <v>13.65</v>
      </c>
      <c r="I2064" s="20" t="str">
        <f>IF(B2064="","",VLOOKUP(B2064,[1]BASEDIESEL!$A$2:$AAA$11770,6))</f>
        <v>FRENTE-07</v>
      </c>
    </row>
    <row r="2065" spans="1:9" x14ac:dyDescent="0.25">
      <c r="A2065" s="7">
        <v>46201</v>
      </c>
      <c r="B2065" s="16">
        <v>3031</v>
      </c>
      <c r="C2065" s="16" t="s">
        <v>44</v>
      </c>
      <c r="D2065" s="16" t="s">
        <v>43</v>
      </c>
      <c r="E2065" s="16" t="s">
        <v>14</v>
      </c>
      <c r="F2065" s="3">
        <v>1088.6400000000001</v>
      </c>
      <c r="G2065" s="16">
        <v>58</v>
      </c>
      <c r="H2065" s="29">
        <v>18.77</v>
      </c>
      <c r="I2065" s="20" t="str">
        <f>IF(B2065="","",VLOOKUP(B2065,[1]BASEDIESEL!$A$2:$AAA$11770,6))</f>
        <v>FRENTE-04</v>
      </c>
    </row>
    <row r="2066" spans="1:9" x14ac:dyDescent="0.25">
      <c r="A2066" s="7">
        <v>46201</v>
      </c>
      <c r="B2066" s="17">
        <v>3033</v>
      </c>
      <c r="C2066" s="17" t="s">
        <v>44</v>
      </c>
      <c r="D2066" s="17" t="s">
        <v>43</v>
      </c>
      <c r="E2066" s="17" t="s">
        <v>14</v>
      </c>
      <c r="F2066" s="2">
        <v>246.45500000000001</v>
      </c>
      <c r="G2066" s="17">
        <v>15</v>
      </c>
      <c r="H2066" s="30">
        <v>16.43</v>
      </c>
      <c r="I2066" s="20" t="str">
        <f>IF(B2066="","",VLOOKUP(B2066,[1]BASEDIESEL!$A$2:$AAA$11770,6))</f>
        <v>FRENTE-07</v>
      </c>
    </row>
    <row r="2067" spans="1:9" x14ac:dyDescent="0.25">
      <c r="A2067" s="7">
        <v>46201</v>
      </c>
      <c r="B2067" s="16">
        <v>3034</v>
      </c>
      <c r="C2067" s="16" t="s">
        <v>44</v>
      </c>
      <c r="D2067" s="16" t="s">
        <v>43</v>
      </c>
      <c r="E2067" s="16" t="s">
        <v>14</v>
      </c>
      <c r="F2067" s="3">
        <v>375.85</v>
      </c>
      <c r="G2067" s="16">
        <v>21</v>
      </c>
      <c r="H2067" s="29">
        <v>17.899999999999999</v>
      </c>
      <c r="I2067" s="20" t="str">
        <f>IF(B2067="","",VLOOKUP(B2067,[1]BASEDIESEL!$A$2:$AAA$11770,6))</f>
        <v>FRENTE-06</v>
      </c>
    </row>
    <row r="2068" spans="1:9" x14ac:dyDescent="0.25">
      <c r="A2068" s="7">
        <v>46201</v>
      </c>
      <c r="B2068" s="17">
        <v>3035</v>
      </c>
      <c r="C2068" s="17" t="s">
        <v>44</v>
      </c>
      <c r="D2068" s="17" t="s">
        <v>43</v>
      </c>
      <c r="E2068" s="17" t="s">
        <v>14</v>
      </c>
      <c r="F2068" s="2">
        <v>629.75599999999997</v>
      </c>
      <c r="G2068" s="17">
        <v>36</v>
      </c>
      <c r="H2068" s="30">
        <v>17.489999999999998</v>
      </c>
      <c r="I2068" s="20" t="str">
        <f>IF(B2068="","",VLOOKUP(B2068,[1]BASEDIESEL!$A$2:$AAA$11770,6))</f>
        <v>FRENTE-04</v>
      </c>
    </row>
    <row r="2069" spans="1:9" x14ac:dyDescent="0.25">
      <c r="A2069" s="7">
        <v>46201</v>
      </c>
      <c r="B2069" s="16">
        <v>3041</v>
      </c>
      <c r="C2069" s="16" t="s">
        <v>42</v>
      </c>
      <c r="D2069" s="16" t="s">
        <v>43</v>
      </c>
      <c r="E2069" s="16" t="s">
        <v>14</v>
      </c>
      <c r="F2069" s="3">
        <v>611.43799999999999</v>
      </c>
      <c r="G2069" s="16">
        <v>37</v>
      </c>
      <c r="H2069" s="29">
        <v>16.53</v>
      </c>
      <c r="I2069" s="20" t="str">
        <f>IF(B2069="","",VLOOKUP(B2069,[1]BASEDIESEL!$A$2:$AAA$11770,6))</f>
        <v>FRENTE-04</v>
      </c>
    </row>
    <row r="2070" spans="1:9" x14ac:dyDescent="0.25">
      <c r="A2070" s="7">
        <v>46201</v>
      </c>
      <c r="B2070" s="17">
        <v>3042</v>
      </c>
      <c r="C2070" s="17" t="s">
        <v>42</v>
      </c>
      <c r="D2070" s="17" t="s">
        <v>43</v>
      </c>
      <c r="E2070" s="17" t="s">
        <v>14</v>
      </c>
      <c r="F2070" s="2">
        <v>279.56299999999999</v>
      </c>
      <c r="G2070" s="17">
        <v>18</v>
      </c>
      <c r="H2070" s="30">
        <v>15.53</v>
      </c>
      <c r="I2070" s="20" t="str">
        <f>IF(B2070="","",VLOOKUP(B2070,[1]BASEDIESEL!$A$2:$AAA$11770,6))</f>
        <v>FRENTE-06</v>
      </c>
    </row>
    <row r="2071" spans="1:9" x14ac:dyDescent="0.25">
      <c r="A2071" s="7">
        <v>46201</v>
      </c>
      <c r="B2071" s="16">
        <v>3043</v>
      </c>
      <c r="C2071" s="16" t="s">
        <v>42</v>
      </c>
      <c r="D2071" s="16" t="s">
        <v>43</v>
      </c>
      <c r="E2071" s="16" t="s">
        <v>14</v>
      </c>
      <c r="F2071" s="3">
        <v>1021.106</v>
      </c>
      <c r="G2071" s="16">
        <v>57</v>
      </c>
      <c r="H2071" s="29">
        <v>17.91</v>
      </c>
      <c r="I2071" s="20" t="str">
        <f>IF(B2071="","",VLOOKUP(B2071,[1]BASEDIESEL!$A$2:$AAA$11770,6))</f>
        <v>FRENTE-04</v>
      </c>
    </row>
    <row r="2072" spans="1:9" x14ac:dyDescent="0.25">
      <c r="A2072" s="7">
        <v>46201</v>
      </c>
      <c r="B2072" s="17">
        <v>3044</v>
      </c>
      <c r="C2072" s="17" t="s">
        <v>42</v>
      </c>
      <c r="D2072" s="17" t="s">
        <v>43</v>
      </c>
      <c r="E2072" s="17" t="s">
        <v>14</v>
      </c>
      <c r="F2072" s="2">
        <v>96.305999999999997</v>
      </c>
      <c r="G2072" s="17">
        <v>7</v>
      </c>
      <c r="H2072" s="30">
        <v>13.76</v>
      </c>
      <c r="I2072" s="20" t="str">
        <f>IF(B2072="","",VLOOKUP(B2072,[1]BASEDIESEL!$A$2:$AAA$11770,6))</f>
        <v>FRENTE-07</v>
      </c>
    </row>
    <row r="2073" spans="1:9" x14ac:dyDescent="0.25">
      <c r="A2073" s="7">
        <v>46201</v>
      </c>
      <c r="B2073" s="16">
        <v>3045</v>
      </c>
      <c r="C2073" s="16" t="s">
        <v>42</v>
      </c>
      <c r="D2073" s="16" t="s">
        <v>43</v>
      </c>
      <c r="E2073" s="16" t="s">
        <v>14</v>
      </c>
      <c r="F2073" s="3">
        <v>290.78500000000003</v>
      </c>
      <c r="G2073" s="16">
        <v>16</v>
      </c>
      <c r="H2073" s="29">
        <v>18.170000000000002</v>
      </c>
      <c r="I2073" s="20" t="str">
        <f>IF(B2073="","",VLOOKUP(B2073,[1]BASEDIESEL!$A$2:$AAA$11770,6))</f>
        <v>FRENTE-07</v>
      </c>
    </row>
    <row r="2074" spans="1:9" x14ac:dyDescent="0.25">
      <c r="A2074" s="7">
        <v>46201</v>
      </c>
      <c r="B2074" s="17">
        <v>3046</v>
      </c>
      <c r="C2074" s="17" t="s">
        <v>42</v>
      </c>
      <c r="D2074" s="17" t="s">
        <v>43</v>
      </c>
      <c r="E2074" s="17" t="s">
        <v>14</v>
      </c>
      <c r="F2074" s="2">
        <v>301.17700000000002</v>
      </c>
      <c r="G2074" s="17">
        <v>15</v>
      </c>
      <c r="H2074" s="30">
        <v>20.079999999999998</v>
      </c>
      <c r="I2074" s="20" t="str">
        <f>IF(B2074="","",VLOOKUP(B2074,[1]BASEDIESEL!$A$2:$AAA$11770,6))</f>
        <v>FRENTE-06</v>
      </c>
    </row>
    <row r="2075" spans="1:9" x14ac:dyDescent="0.25">
      <c r="A2075" s="7">
        <v>46201</v>
      </c>
      <c r="B2075" s="16">
        <v>3047</v>
      </c>
      <c r="C2075" s="16" t="s">
        <v>42</v>
      </c>
      <c r="D2075" s="16" t="s">
        <v>43</v>
      </c>
      <c r="E2075" s="16" t="s">
        <v>14</v>
      </c>
      <c r="F2075" s="3">
        <v>569.01</v>
      </c>
      <c r="G2075" s="16">
        <v>30</v>
      </c>
      <c r="H2075" s="29">
        <v>18.97</v>
      </c>
      <c r="I2075" s="20" t="str">
        <f>IF(B2075="","",VLOOKUP(B2075,[1]BASEDIESEL!$A$2:$AAA$11770,6))</f>
        <v>FRENTE-05</v>
      </c>
    </row>
    <row r="2076" spans="1:9" x14ac:dyDescent="0.25">
      <c r="A2076" s="7">
        <v>46201</v>
      </c>
      <c r="B2076" s="17">
        <v>3048</v>
      </c>
      <c r="C2076" s="17" t="s">
        <v>42</v>
      </c>
      <c r="D2076" s="17" t="s">
        <v>43</v>
      </c>
      <c r="E2076" s="17" t="s">
        <v>14</v>
      </c>
      <c r="F2076" s="2">
        <v>804.57799999999997</v>
      </c>
      <c r="G2076" s="17">
        <v>45</v>
      </c>
      <c r="H2076" s="30">
        <v>17.88</v>
      </c>
      <c r="I2076" s="20" t="str">
        <f>IF(B2076="","",VLOOKUP(B2076,[1]BASEDIESEL!$A$2:$AAA$11770,6))</f>
        <v>FRENTE-05</v>
      </c>
    </row>
    <row r="2077" spans="1:9" x14ac:dyDescent="0.25">
      <c r="A2077" s="7">
        <v>46201</v>
      </c>
      <c r="B2077" s="16">
        <v>3049</v>
      </c>
      <c r="C2077" s="16" t="s">
        <v>42</v>
      </c>
      <c r="D2077" s="16" t="s">
        <v>43</v>
      </c>
      <c r="E2077" s="16" t="s">
        <v>14</v>
      </c>
      <c r="F2077" s="3">
        <v>574.28200000000004</v>
      </c>
      <c r="G2077" s="16">
        <v>33</v>
      </c>
      <c r="H2077" s="29">
        <v>17.399999999999999</v>
      </c>
      <c r="I2077" s="20" t="str">
        <f>IF(B2077="","",VLOOKUP(B2077,[1]BASEDIESEL!$A$2:$AAA$11770,6))</f>
        <v>FRENTE-05</v>
      </c>
    </row>
    <row r="2078" spans="1:9" x14ac:dyDescent="0.25">
      <c r="A2078" s="7">
        <v>46201</v>
      </c>
      <c r="B2078" s="17">
        <v>3050</v>
      </c>
      <c r="C2078" s="17" t="s">
        <v>42</v>
      </c>
      <c r="D2078" s="17" t="s">
        <v>43</v>
      </c>
      <c r="E2078" s="17" t="s">
        <v>14</v>
      </c>
      <c r="F2078" s="2">
        <v>676.53</v>
      </c>
      <c r="G2078" s="17">
        <v>40</v>
      </c>
      <c r="H2078" s="30">
        <v>16.91</v>
      </c>
      <c r="I2078" s="20" t="str">
        <f>IF(B2078="","",VLOOKUP(B2078,[1]BASEDIESEL!$A$2:$AAA$11770,6))</f>
        <v>FRENTE-05</v>
      </c>
    </row>
    <row r="2079" spans="1:9" x14ac:dyDescent="0.25">
      <c r="A2079" s="7">
        <v>46201</v>
      </c>
      <c r="B2079" s="16">
        <v>3051</v>
      </c>
      <c r="C2079" s="16" t="s">
        <v>45</v>
      </c>
      <c r="D2079" s="16" t="s">
        <v>219</v>
      </c>
      <c r="E2079" s="16" t="s">
        <v>220</v>
      </c>
      <c r="F2079" s="3">
        <v>122.395</v>
      </c>
      <c r="G2079" s="16">
        <v>8</v>
      </c>
      <c r="H2079" s="29">
        <v>15.3</v>
      </c>
      <c r="I2079" s="20" t="str">
        <f>IF(B2079="","",VLOOKUP(B2079,[1]BASEDIESEL!$A$2:$AAA$11770,6))</f>
        <v>FRENTE-01</v>
      </c>
    </row>
    <row r="2080" spans="1:9" x14ac:dyDescent="0.25">
      <c r="A2080" s="7">
        <v>46201</v>
      </c>
      <c r="B2080" s="17">
        <v>3052</v>
      </c>
      <c r="C2080" s="17" t="s">
        <v>45</v>
      </c>
      <c r="D2080" s="17" t="s">
        <v>219</v>
      </c>
      <c r="E2080" s="17" t="s">
        <v>220</v>
      </c>
      <c r="F2080" s="2">
        <v>137.94499999999999</v>
      </c>
      <c r="G2080" s="17">
        <v>9</v>
      </c>
      <c r="H2080" s="30">
        <v>15.33</v>
      </c>
      <c r="I2080" s="20" t="str">
        <f>IF(B2080="","",VLOOKUP(B2080,[1]BASEDIESEL!$A$2:$AAA$11770,6))</f>
        <v>FRENTE-01</v>
      </c>
    </row>
    <row r="2081" spans="1:9" x14ac:dyDescent="0.25">
      <c r="A2081" s="7">
        <v>46201</v>
      </c>
      <c r="B2081" s="16">
        <v>3053</v>
      </c>
      <c r="C2081" s="16" t="s">
        <v>45</v>
      </c>
      <c r="D2081" s="16" t="s">
        <v>219</v>
      </c>
      <c r="E2081" s="16" t="s">
        <v>220</v>
      </c>
      <c r="F2081" s="3">
        <v>152.94</v>
      </c>
      <c r="G2081" s="16">
        <v>10</v>
      </c>
      <c r="H2081" s="29">
        <v>15.29</v>
      </c>
      <c r="I2081" s="20" t="str">
        <f>IF(B2081="","",VLOOKUP(B2081,[1]BASEDIESEL!$A$2:$AAA$11770,6))</f>
        <v>FRENTE-01</v>
      </c>
    </row>
    <row r="2082" spans="1:9" x14ac:dyDescent="0.25">
      <c r="A2082" s="7">
        <v>46201</v>
      </c>
      <c r="B2082" s="17">
        <v>3054</v>
      </c>
      <c r="C2082" s="17" t="s">
        <v>45</v>
      </c>
      <c r="D2082" s="17" t="s">
        <v>219</v>
      </c>
      <c r="E2082" s="17" t="s">
        <v>220</v>
      </c>
      <c r="F2082" s="2">
        <v>138.5</v>
      </c>
      <c r="G2082" s="17">
        <v>8</v>
      </c>
      <c r="H2082" s="30">
        <v>17.309999999999999</v>
      </c>
      <c r="I2082" s="20" t="str">
        <f>IF(B2082="","",VLOOKUP(B2082,[1]BASEDIESEL!$A$2:$AAA$11770,6))</f>
        <v>FRENTE-01</v>
      </c>
    </row>
    <row r="2083" spans="1:9" x14ac:dyDescent="0.25">
      <c r="A2083" s="7">
        <v>46203</v>
      </c>
      <c r="B2083" s="16">
        <v>3019</v>
      </c>
      <c r="C2083" s="16" t="s">
        <v>42</v>
      </c>
      <c r="D2083" s="16" t="s">
        <v>43</v>
      </c>
      <c r="E2083" s="16" t="s">
        <v>14</v>
      </c>
      <c r="F2083" s="3">
        <v>41.8</v>
      </c>
      <c r="G2083" s="16">
        <v>3</v>
      </c>
      <c r="H2083" s="29">
        <v>13.93</v>
      </c>
      <c r="I2083" s="20" t="str">
        <f>IF(B2083="","",VLOOKUP(B2083,[1]BASEDIESEL!$A$2:$AAA$11770,6))</f>
        <v>FRENTE-02</v>
      </c>
    </row>
    <row r="2084" spans="1:9" x14ac:dyDescent="0.25">
      <c r="A2084" s="7">
        <v>46203</v>
      </c>
      <c r="B2084" s="17">
        <v>3020</v>
      </c>
      <c r="C2084" s="17" t="s">
        <v>42</v>
      </c>
      <c r="D2084" s="17" t="s">
        <v>43</v>
      </c>
      <c r="E2084" s="17" t="s">
        <v>14</v>
      </c>
      <c r="F2084" s="2">
        <v>27.725000000000001</v>
      </c>
      <c r="G2084" s="17">
        <v>2</v>
      </c>
      <c r="H2084" s="30">
        <v>13.86</v>
      </c>
      <c r="I2084" s="20" t="str">
        <f>IF(B2084="","",VLOOKUP(B2084,[1]BASEDIESEL!$A$2:$AAA$11770,6))</f>
        <v>FRENTE-02</v>
      </c>
    </row>
    <row r="2085" spans="1:9" x14ac:dyDescent="0.25">
      <c r="A2085" s="7">
        <v>46203</v>
      </c>
      <c r="B2085" s="16">
        <v>3021</v>
      </c>
      <c r="C2085" s="16" t="s">
        <v>42</v>
      </c>
      <c r="D2085" s="16" t="s">
        <v>43</v>
      </c>
      <c r="E2085" s="16" t="s">
        <v>14</v>
      </c>
      <c r="F2085" s="3">
        <v>27.725000000000001</v>
      </c>
      <c r="G2085" s="16">
        <v>2</v>
      </c>
      <c r="H2085" s="29">
        <v>13.86</v>
      </c>
      <c r="I2085" s="20" t="str">
        <f>IF(B2085="","",VLOOKUP(B2085,[1]BASEDIESEL!$A$2:$AAA$11770,6))</f>
        <v>FRENTE-02</v>
      </c>
    </row>
    <row r="2086" spans="1:9" x14ac:dyDescent="0.25">
      <c r="A2086" s="7">
        <v>46203</v>
      </c>
      <c r="B2086" s="17">
        <v>3022</v>
      </c>
      <c r="C2086" s="17" t="s">
        <v>42</v>
      </c>
      <c r="D2086" s="17" t="s">
        <v>43</v>
      </c>
      <c r="E2086" s="17" t="s">
        <v>14</v>
      </c>
      <c r="F2086" s="2">
        <v>13.65</v>
      </c>
      <c r="G2086" s="17">
        <v>1</v>
      </c>
      <c r="H2086" s="30">
        <v>13.65</v>
      </c>
      <c r="I2086" s="20" t="str">
        <f>IF(B2086="","",VLOOKUP(B2086,[1]BASEDIESEL!$A$2:$AAA$11770,6))</f>
        <v>FRENTE-02</v>
      </c>
    </row>
    <row r="2087" spans="1:9" x14ac:dyDescent="0.25">
      <c r="A2087" s="7">
        <v>46203</v>
      </c>
      <c r="B2087" s="16">
        <v>3028</v>
      </c>
      <c r="C2087" s="16" t="s">
        <v>44</v>
      </c>
      <c r="D2087" s="16" t="s">
        <v>43</v>
      </c>
      <c r="E2087" s="16" t="s">
        <v>14</v>
      </c>
      <c r="F2087" s="3">
        <v>30.85</v>
      </c>
      <c r="G2087" s="16">
        <v>2</v>
      </c>
      <c r="H2087" s="29">
        <v>15.43</v>
      </c>
      <c r="I2087" s="20" t="str">
        <f>IF(B2087="","",VLOOKUP(B2087,[1]BASEDIESEL!$A$2:$AAA$11770,6))</f>
        <v>FRENTE-06</v>
      </c>
    </row>
    <row r="2088" spans="1:9" x14ac:dyDescent="0.25">
      <c r="A2088" s="7">
        <v>46203</v>
      </c>
      <c r="B2088" s="17">
        <v>3030</v>
      </c>
      <c r="C2088" s="17" t="s">
        <v>44</v>
      </c>
      <c r="D2088" s="17" t="s">
        <v>43</v>
      </c>
      <c r="E2088" s="17" t="s">
        <v>14</v>
      </c>
      <c r="F2088" s="2">
        <v>82.861999999999995</v>
      </c>
      <c r="G2088" s="17">
        <v>4</v>
      </c>
      <c r="H2088" s="30">
        <v>20.72</v>
      </c>
      <c r="I2088" s="20" t="str">
        <f>IF(B2088="","",VLOOKUP(B2088,[1]BASEDIESEL!$A$2:$AAA$11770,6))</f>
        <v>FRENTE-07</v>
      </c>
    </row>
    <row r="2089" spans="1:9" x14ac:dyDescent="0.25">
      <c r="A2089" s="7">
        <v>46203</v>
      </c>
      <c r="B2089" s="16">
        <v>3031</v>
      </c>
      <c r="C2089" s="16" t="s">
        <v>44</v>
      </c>
      <c r="D2089" s="16" t="s">
        <v>43</v>
      </c>
      <c r="E2089" s="16" t="s">
        <v>14</v>
      </c>
      <c r="F2089" s="3">
        <v>118.874</v>
      </c>
      <c r="G2089" s="16">
        <v>7</v>
      </c>
      <c r="H2089" s="29">
        <v>16.98</v>
      </c>
      <c r="I2089" s="20" t="str">
        <f>IF(B2089="","",VLOOKUP(B2089,[1]BASEDIESEL!$A$2:$AAA$11770,6))</f>
        <v>FRENTE-04</v>
      </c>
    </row>
    <row r="2090" spans="1:9" x14ac:dyDescent="0.25">
      <c r="A2090" s="7">
        <v>46203</v>
      </c>
      <c r="B2090" s="17">
        <v>3033</v>
      </c>
      <c r="C2090" s="17" t="s">
        <v>44</v>
      </c>
      <c r="D2090" s="17" t="s">
        <v>43</v>
      </c>
      <c r="E2090" s="17" t="s">
        <v>14</v>
      </c>
      <c r="F2090" s="2">
        <v>23.518000000000001</v>
      </c>
      <c r="G2090" s="17">
        <v>2</v>
      </c>
      <c r="H2090" s="30">
        <v>11.76</v>
      </c>
      <c r="I2090" s="20" t="str">
        <f>IF(B2090="","",VLOOKUP(B2090,[1]BASEDIESEL!$A$2:$AAA$11770,6))</f>
        <v>FRENTE-07</v>
      </c>
    </row>
    <row r="2091" spans="1:9" x14ac:dyDescent="0.25">
      <c r="A2091" s="7">
        <v>46203</v>
      </c>
      <c r="B2091" s="16">
        <v>3034</v>
      </c>
      <c r="C2091" s="16" t="s">
        <v>44</v>
      </c>
      <c r="D2091" s="16" t="s">
        <v>43</v>
      </c>
      <c r="E2091" s="16" t="s">
        <v>14</v>
      </c>
      <c r="F2091" s="3">
        <v>15.425000000000001</v>
      </c>
      <c r="G2091" s="16">
        <v>1</v>
      </c>
      <c r="H2091" s="29">
        <v>15.43</v>
      </c>
      <c r="I2091" s="20" t="str">
        <f>IF(B2091="","",VLOOKUP(B2091,[1]BASEDIESEL!$A$2:$AAA$11770,6))</f>
        <v>FRENTE-06</v>
      </c>
    </row>
    <row r="2092" spans="1:9" x14ac:dyDescent="0.25">
      <c r="A2092" s="7">
        <v>46203</v>
      </c>
      <c r="B2092" s="17">
        <v>3035</v>
      </c>
      <c r="C2092" s="17" t="s">
        <v>44</v>
      </c>
      <c r="D2092" s="17" t="s">
        <v>43</v>
      </c>
      <c r="E2092" s="17" t="s">
        <v>14</v>
      </c>
      <c r="F2092" s="2">
        <v>249.553</v>
      </c>
      <c r="G2092" s="17">
        <v>15</v>
      </c>
      <c r="H2092" s="30">
        <v>16.64</v>
      </c>
      <c r="I2092" s="20" t="str">
        <f>IF(B2092="","",VLOOKUP(B2092,[1]BASEDIESEL!$A$2:$AAA$11770,6))</f>
        <v>FRENTE-04</v>
      </c>
    </row>
    <row r="2093" spans="1:9" x14ac:dyDescent="0.25">
      <c r="A2093" s="7">
        <v>46203</v>
      </c>
      <c r="B2093" s="16">
        <v>3041</v>
      </c>
      <c r="C2093" s="16" t="s">
        <v>42</v>
      </c>
      <c r="D2093" s="16" t="s">
        <v>43</v>
      </c>
      <c r="E2093" s="16" t="s">
        <v>14</v>
      </c>
      <c r="F2093" s="3">
        <v>111.351</v>
      </c>
      <c r="G2093" s="16">
        <v>8</v>
      </c>
      <c r="H2093" s="29">
        <v>13.92</v>
      </c>
      <c r="I2093" s="20" t="str">
        <f>IF(B2093="","",VLOOKUP(B2093,[1]BASEDIESEL!$A$2:$AAA$11770,6))</f>
        <v>FRENTE-04</v>
      </c>
    </row>
    <row r="2094" spans="1:9" x14ac:dyDescent="0.25">
      <c r="A2094" s="7">
        <v>46203</v>
      </c>
      <c r="B2094" s="17">
        <v>3042</v>
      </c>
      <c r="C2094" s="17" t="s">
        <v>42</v>
      </c>
      <c r="D2094" s="17" t="s">
        <v>43</v>
      </c>
      <c r="E2094" s="17" t="s">
        <v>14</v>
      </c>
      <c r="F2094" s="2">
        <v>45.875999999999998</v>
      </c>
      <c r="G2094" s="17">
        <v>2</v>
      </c>
      <c r="H2094" s="30">
        <v>22.94</v>
      </c>
      <c r="I2094" s="20" t="str">
        <f>IF(B2094="","",VLOOKUP(B2094,[1]BASEDIESEL!$A$2:$AAA$11770,6))</f>
        <v>FRENTE-06</v>
      </c>
    </row>
    <row r="2095" spans="1:9" x14ac:dyDescent="0.25">
      <c r="A2095" s="7">
        <v>46203</v>
      </c>
      <c r="B2095" s="16">
        <v>3043</v>
      </c>
      <c r="C2095" s="16" t="s">
        <v>42</v>
      </c>
      <c r="D2095" s="16" t="s">
        <v>43</v>
      </c>
      <c r="E2095" s="16" t="s">
        <v>14</v>
      </c>
      <c r="F2095" s="3">
        <v>142.56200000000001</v>
      </c>
      <c r="G2095" s="16">
        <v>10</v>
      </c>
      <c r="H2095" s="29">
        <v>14.26</v>
      </c>
      <c r="I2095" s="20" t="str">
        <f>IF(B2095="","",VLOOKUP(B2095,[1]BASEDIESEL!$A$2:$AAA$11770,6))</f>
        <v>FRENTE-04</v>
      </c>
    </row>
    <row r="2096" spans="1:9" x14ac:dyDescent="0.25">
      <c r="A2096" s="7">
        <v>46203</v>
      </c>
      <c r="B2096" s="17">
        <v>3044</v>
      </c>
      <c r="C2096" s="17" t="s">
        <v>42</v>
      </c>
      <c r="D2096" s="17" t="s">
        <v>43</v>
      </c>
      <c r="E2096" s="17" t="s">
        <v>14</v>
      </c>
      <c r="F2096" s="2">
        <v>32.9</v>
      </c>
      <c r="G2096" s="17">
        <v>2</v>
      </c>
      <c r="H2096" s="30">
        <v>16.45</v>
      </c>
      <c r="I2096" s="20" t="str">
        <f>IF(B2096="","",VLOOKUP(B2096,[1]BASEDIESEL!$A$2:$AAA$11770,6))</f>
        <v>FRENTE-07</v>
      </c>
    </row>
    <row r="2097" spans="1:9" x14ac:dyDescent="0.25">
      <c r="A2097" s="7">
        <v>46203</v>
      </c>
      <c r="B2097" s="16">
        <v>3045</v>
      </c>
      <c r="C2097" s="16" t="s">
        <v>42</v>
      </c>
      <c r="D2097" s="16" t="s">
        <v>43</v>
      </c>
      <c r="E2097" s="16" t="s">
        <v>14</v>
      </c>
      <c r="F2097" s="3">
        <v>34</v>
      </c>
      <c r="G2097" s="16">
        <v>2</v>
      </c>
      <c r="H2097" s="29">
        <v>17</v>
      </c>
      <c r="I2097" s="20" t="str">
        <f>IF(B2097="","",VLOOKUP(B2097,[1]BASEDIESEL!$A$2:$AAA$11770,6))</f>
        <v>FRENTE-07</v>
      </c>
    </row>
    <row r="2098" spans="1:9" x14ac:dyDescent="0.25">
      <c r="A2098" s="7">
        <v>46203</v>
      </c>
      <c r="B2098" s="17">
        <v>3046</v>
      </c>
      <c r="C2098" s="17" t="s">
        <v>42</v>
      </c>
      <c r="D2098" s="17" t="s">
        <v>43</v>
      </c>
      <c r="E2098" s="17" t="s">
        <v>14</v>
      </c>
      <c r="F2098" s="2">
        <v>32.628999999999998</v>
      </c>
      <c r="G2098" s="17">
        <v>2</v>
      </c>
      <c r="H2098" s="30">
        <v>16.309999999999999</v>
      </c>
      <c r="I2098" s="20" t="str">
        <f>IF(B2098="","",VLOOKUP(B2098,[1]BASEDIESEL!$A$2:$AAA$11770,6))</f>
        <v>FRENTE-06</v>
      </c>
    </row>
    <row r="2099" spans="1:9" x14ac:dyDescent="0.25">
      <c r="A2099" s="7">
        <v>46203</v>
      </c>
      <c r="B2099" s="16">
        <v>3047</v>
      </c>
      <c r="C2099" s="16" t="s">
        <v>42</v>
      </c>
      <c r="D2099" s="16" t="s">
        <v>43</v>
      </c>
      <c r="E2099" s="16" t="s">
        <v>14</v>
      </c>
      <c r="F2099" s="3">
        <v>233.54599999999999</v>
      </c>
      <c r="G2099" s="16">
        <v>15</v>
      </c>
      <c r="H2099" s="29">
        <v>15.57</v>
      </c>
      <c r="I2099" s="20" t="str">
        <f>IF(B2099="","",VLOOKUP(B2099,[1]BASEDIESEL!$A$2:$AAA$11770,6))</f>
        <v>FRENTE-05</v>
      </c>
    </row>
    <row r="2100" spans="1:9" x14ac:dyDescent="0.25">
      <c r="A2100" s="7">
        <v>46203</v>
      </c>
      <c r="B2100" s="17">
        <v>3048</v>
      </c>
      <c r="C2100" s="17" t="s">
        <v>42</v>
      </c>
      <c r="D2100" s="17" t="s">
        <v>43</v>
      </c>
      <c r="E2100" s="17" t="s">
        <v>14</v>
      </c>
      <c r="F2100" s="2">
        <v>195.27199999999999</v>
      </c>
      <c r="G2100" s="17">
        <v>12</v>
      </c>
      <c r="H2100" s="30">
        <v>16.27</v>
      </c>
      <c r="I2100" s="20" t="str">
        <f>IF(B2100="","",VLOOKUP(B2100,[1]BASEDIESEL!$A$2:$AAA$11770,6))</f>
        <v>FRENTE-05</v>
      </c>
    </row>
    <row r="2101" spans="1:9" x14ac:dyDescent="0.25">
      <c r="A2101" s="7">
        <v>46203</v>
      </c>
      <c r="B2101" s="16">
        <v>3050</v>
      </c>
      <c r="C2101" s="16" t="s">
        <v>42</v>
      </c>
      <c r="D2101" s="16" t="s">
        <v>43</v>
      </c>
      <c r="E2101" s="16" t="s">
        <v>14</v>
      </c>
      <c r="F2101" s="3">
        <v>235.62200000000001</v>
      </c>
      <c r="G2101" s="16">
        <v>14</v>
      </c>
      <c r="H2101" s="29">
        <v>16.829999999999998</v>
      </c>
      <c r="I2101" s="20" t="str">
        <f>IF(B2101="","",VLOOKUP(B2101,[1]BASEDIESEL!$A$2:$AAA$11770,6))</f>
        <v>FRENTE-05</v>
      </c>
    </row>
    <row r="2102" spans="1:9" x14ac:dyDescent="0.25">
      <c r="A2102" s="7">
        <v>46204</v>
      </c>
      <c r="B2102" s="16">
        <v>3019</v>
      </c>
      <c r="C2102" s="16" t="s">
        <v>42</v>
      </c>
      <c r="D2102" s="16" t="s">
        <v>43</v>
      </c>
      <c r="E2102" s="16" t="s">
        <v>14</v>
      </c>
      <c r="F2102" s="3">
        <v>379.32499999999999</v>
      </c>
      <c r="G2102" s="16">
        <v>22</v>
      </c>
      <c r="H2102" s="29">
        <v>17.239999999999998</v>
      </c>
      <c r="I2102" s="20" t="str">
        <f>IF(B2102="","",VLOOKUP(B2102,[1]BASEDIESEL!$A$2:$AAA$11770,6))</f>
        <v>FRENTE-02</v>
      </c>
    </row>
    <row r="2103" spans="1:9" x14ac:dyDescent="0.25">
      <c r="A2103" s="7">
        <v>46204</v>
      </c>
      <c r="B2103" s="17">
        <v>3020</v>
      </c>
      <c r="C2103" s="17" t="s">
        <v>42</v>
      </c>
      <c r="D2103" s="17" t="s">
        <v>43</v>
      </c>
      <c r="E2103" s="17" t="s">
        <v>14</v>
      </c>
      <c r="F2103" s="2">
        <v>325.23</v>
      </c>
      <c r="G2103" s="17">
        <v>21</v>
      </c>
      <c r="H2103" s="30">
        <v>15.49</v>
      </c>
      <c r="I2103" s="20" t="str">
        <f>IF(B2103="","",VLOOKUP(B2103,[1]BASEDIESEL!$A$2:$AAA$11770,6))</f>
        <v>FRENTE-02</v>
      </c>
    </row>
    <row r="2104" spans="1:9" x14ac:dyDescent="0.25">
      <c r="A2104" s="7">
        <v>46204</v>
      </c>
      <c r="B2104" s="16">
        <v>3021</v>
      </c>
      <c r="C2104" s="16" t="s">
        <v>42</v>
      </c>
      <c r="D2104" s="16" t="s">
        <v>43</v>
      </c>
      <c r="E2104" s="16" t="s">
        <v>14</v>
      </c>
      <c r="F2104" s="3">
        <v>299.07</v>
      </c>
      <c r="G2104" s="16">
        <v>19</v>
      </c>
      <c r="H2104" s="29">
        <v>15.74</v>
      </c>
      <c r="I2104" s="20" t="str">
        <f>IF(B2104="","",VLOOKUP(B2104,[1]BASEDIESEL!$A$2:$AAA$11770,6))</f>
        <v>FRENTE-02</v>
      </c>
    </row>
    <row r="2105" spans="1:9" x14ac:dyDescent="0.25">
      <c r="A2105" s="7">
        <v>46204</v>
      </c>
      <c r="B2105" s="17">
        <v>3022</v>
      </c>
      <c r="C2105" s="17" t="s">
        <v>42</v>
      </c>
      <c r="D2105" s="17" t="s">
        <v>43</v>
      </c>
      <c r="E2105" s="17" t="s">
        <v>14</v>
      </c>
      <c r="F2105" s="2">
        <v>312.435</v>
      </c>
      <c r="G2105" s="17">
        <v>19</v>
      </c>
      <c r="H2105" s="30">
        <v>16.440000000000001</v>
      </c>
      <c r="I2105" s="20" t="str">
        <f>IF(B2105="","",VLOOKUP(B2105,[1]BASEDIESEL!$A$2:$AAA$11770,6))</f>
        <v>FRENTE-02</v>
      </c>
    </row>
    <row r="2106" spans="1:9" x14ac:dyDescent="0.25">
      <c r="A2106" s="7">
        <v>46204</v>
      </c>
      <c r="B2106" s="16">
        <v>3028</v>
      </c>
      <c r="C2106" s="16" t="s">
        <v>44</v>
      </c>
      <c r="D2106" s="16" t="s">
        <v>43</v>
      </c>
      <c r="E2106" s="16" t="s">
        <v>14</v>
      </c>
      <c r="F2106" s="3">
        <v>368.71</v>
      </c>
      <c r="G2106" s="16">
        <v>21</v>
      </c>
      <c r="H2106" s="29">
        <v>17.559999999999999</v>
      </c>
      <c r="I2106" s="20" t="str">
        <f>IF(B2106="","",VLOOKUP(B2106,[1]BASEDIESEL!$A$2:$AAA$11770,6))</f>
        <v>FRENTE-06</v>
      </c>
    </row>
    <row r="2107" spans="1:9" x14ac:dyDescent="0.25">
      <c r="A2107" s="7">
        <v>46204</v>
      </c>
      <c r="B2107" s="17">
        <v>3031</v>
      </c>
      <c r="C2107" s="17" t="s">
        <v>44</v>
      </c>
      <c r="D2107" s="17" t="s">
        <v>43</v>
      </c>
      <c r="E2107" s="17" t="s">
        <v>14</v>
      </c>
      <c r="F2107" s="2">
        <v>65.031000000000006</v>
      </c>
      <c r="G2107" s="17">
        <v>4</v>
      </c>
      <c r="H2107" s="30">
        <v>16.260000000000002</v>
      </c>
      <c r="I2107" s="20" t="str">
        <f>IF(B2107="","",VLOOKUP(B2107,[1]BASEDIESEL!$A$2:$AAA$11770,6))</f>
        <v>FRENTE-04</v>
      </c>
    </row>
    <row r="2108" spans="1:9" x14ac:dyDescent="0.25">
      <c r="A2108" s="7">
        <v>46204</v>
      </c>
      <c r="B2108" s="16">
        <v>3034</v>
      </c>
      <c r="C2108" s="16" t="s">
        <v>44</v>
      </c>
      <c r="D2108" s="16" t="s">
        <v>43</v>
      </c>
      <c r="E2108" s="16" t="s">
        <v>14</v>
      </c>
      <c r="F2108" s="3">
        <v>216.364</v>
      </c>
      <c r="G2108" s="16">
        <v>12</v>
      </c>
      <c r="H2108" s="29">
        <v>18.03</v>
      </c>
      <c r="I2108" s="20" t="str">
        <f>IF(B2108="","",VLOOKUP(B2108,[1]BASEDIESEL!$A$2:$AAA$11770,6))</f>
        <v>FRENTE-06</v>
      </c>
    </row>
    <row r="2109" spans="1:9" x14ac:dyDescent="0.25">
      <c r="A2109" s="7">
        <v>46204</v>
      </c>
      <c r="B2109" s="17">
        <v>3035</v>
      </c>
      <c r="C2109" s="17" t="s">
        <v>44</v>
      </c>
      <c r="D2109" s="17" t="s">
        <v>43</v>
      </c>
      <c r="E2109" s="17" t="s">
        <v>14</v>
      </c>
      <c r="F2109" s="2">
        <v>91.072000000000003</v>
      </c>
      <c r="G2109" s="17">
        <v>6</v>
      </c>
      <c r="H2109" s="30">
        <v>15.18</v>
      </c>
      <c r="I2109" s="20" t="str">
        <f>IF(B2109="","",VLOOKUP(B2109,[1]BASEDIESEL!$A$2:$AAA$11770,6))</f>
        <v>FRENTE-04</v>
      </c>
    </row>
    <row r="2110" spans="1:9" x14ac:dyDescent="0.25">
      <c r="A2110" s="7">
        <v>46204</v>
      </c>
      <c r="B2110" s="16">
        <v>3041</v>
      </c>
      <c r="C2110" s="16" t="s">
        <v>42</v>
      </c>
      <c r="D2110" s="16" t="s">
        <v>43</v>
      </c>
      <c r="E2110" s="16" t="s">
        <v>14</v>
      </c>
      <c r="F2110" s="3">
        <v>13.452</v>
      </c>
      <c r="G2110" s="16">
        <v>1</v>
      </c>
      <c r="H2110" s="29">
        <v>13.45</v>
      </c>
      <c r="I2110" s="20" t="str">
        <f>IF(B2110="","",VLOOKUP(B2110,[1]BASEDIESEL!$A$2:$AAA$11770,6))</f>
        <v>FRENTE-04</v>
      </c>
    </row>
    <row r="2111" spans="1:9" x14ac:dyDescent="0.25">
      <c r="A2111" s="7">
        <v>46204</v>
      </c>
      <c r="B2111" s="17">
        <v>3042</v>
      </c>
      <c r="C2111" s="17" t="s">
        <v>42</v>
      </c>
      <c r="D2111" s="17" t="s">
        <v>43</v>
      </c>
      <c r="E2111" s="17" t="s">
        <v>14</v>
      </c>
      <c r="F2111" s="2">
        <v>342.46300000000002</v>
      </c>
      <c r="G2111" s="17">
        <v>19</v>
      </c>
      <c r="H2111" s="30">
        <v>18.02</v>
      </c>
      <c r="I2111" s="20" t="str">
        <f>IF(B2111="","",VLOOKUP(B2111,[1]BASEDIESEL!$A$2:$AAA$11770,6))</f>
        <v>FRENTE-06</v>
      </c>
    </row>
    <row r="2112" spans="1:9" x14ac:dyDescent="0.25">
      <c r="A2112" s="7">
        <v>46204</v>
      </c>
      <c r="B2112" s="16">
        <v>3043</v>
      </c>
      <c r="C2112" s="16" t="s">
        <v>42</v>
      </c>
      <c r="D2112" s="16" t="s">
        <v>43</v>
      </c>
      <c r="E2112" s="16" t="s">
        <v>14</v>
      </c>
      <c r="F2112" s="3">
        <v>14.125</v>
      </c>
      <c r="G2112" s="16">
        <v>1</v>
      </c>
      <c r="H2112" s="29">
        <v>14.13</v>
      </c>
      <c r="I2112" s="20" t="str">
        <f>IF(B2112="","",VLOOKUP(B2112,[1]BASEDIESEL!$A$2:$AAA$11770,6))</f>
        <v>FRENTE-04</v>
      </c>
    </row>
    <row r="2113" spans="1:9" x14ac:dyDescent="0.25">
      <c r="A2113" s="7">
        <v>46204</v>
      </c>
      <c r="B2113" s="17">
        <v>3046</v>
      </c>
      <c r="C2113" s="17" t="s">
        <v>42</v>
      </c>
      <c r="D2113" s="17" t="s">
        <v>43</v>
      </c>
      <c r="E2113" s="17" t="s">
        <v>14</v>
      </c>
      <c r="F2113" s="2">
        <v>331.66300000000001</v>
      </c>
      <c r="G2113" s="17">
        <v>17</v>
      </c>
      <c r="H2113" s="30">
        <v>19.510000000000002</v>
      </c>
      <c r="I2113" s="20" t="str">
        <f>IF(B2113="","",VLOOKUP(B2113,[1]BASEDIESEL!$A$2:$AAA$11770,6))</f>
        <v>FRENTE-06</v>
      </c>
    </row>
    <row r="2114" spans="1:9" x14ac:dyDescent="0.25">
      <c r="A2114" s="7">
        <v>46204</v>
      </c>
      <c r="B2114" s="16">
        <v>3047</v>
      </c>
      <c r="C2114" s="16" t="s">
        <v>42</v>
      </c>
      <c r="D2114" s="16" t="s">
        <v>43</v>
      </c>
      <c r="E2114" s="16" t="s">
        <v>14</v>
      </c>
      <c r="F2114" s="3">
        <v>511.19799999999998</v>
      </c>
      <c r="G2114" s="16">
        <v>27</v>
      </c>
      <c r="H2114" s="29">
        <v>18.93</v>
      </c>
      <c r="I2114" s="20" t="str">
        <f>IF(B2114="","",VLOOKUP(B2114,[1]BASEDIESEL!$A$2:$AAA$11770,6))</f>
        <v>FRENTE-05</v>
      </c>
    </row>
    <row r="2115" spans="1:9" x14ac:dyDescent="0.25">
      <c r="A2115" s="7">
        <v>46204</v>
      </c>
      <c r="B2115" s="17">
        <v>3048</v>
      </c>
      <c r="C2115" s="17" t="s">
        <v>42</v>
      </c>
      <c r="D2115" s="17" t="s">
        <v>43</v>
      </c>
      <c r="E2115" s="17" t="s">
        <v>14</v>
      </c>
      <c r="F2115" s="2">
        <v>655.73500000000001</v>
      </c>
      <c r="G2115" s="17">
        <v>32</v>
      </c>
      <c r="H2115" s="30">
        <v>20.49</v>
      </c>
      <c r="I2115" s="20" t="str">
        <f>IF(B2115="","",VLOOKUP(B2115,[1]BASEDIESEL!$A$2:$AAA$11770,6))</f>
        <v>FRENTE-05</v>
      </c>
    </row>
    <row r="2116" spans="1:9" x14ac:dyDescent="0.25">
      <c r="A2116" s="7">
        <v>46204</v>
      </c>
      <c r="B2116" s="16">
        <v>3049</v>
      </c>
      <c r="C2116" s="16" t="s">
        <v>42</v>
      </c>
      <c r="D2116" s="16" t="s">
        <v>43</v>
      </c>
      <c r="E2116" s="16" t="s">
        <v>14</v>
      </c>
      <c r="F2116" s="3">
        <v>166.00899999999999</v>
      </c>
      <c r="G2116" s="16">
        <v>9</v>
      </c>
      <c r="H2116" s="29">
        <v>18.45</v>
      </c>
      <c r="I2116" s="20" t="str">
        <f>IF(B2116="","",VLOOKUP(B2116,[1]BASEDIESEL!$A$2:$AAA$11770,6))</f>
        <v>FRENTE-05</v>
      </c>
    </row>
    <row r="2117" spans="1:9" x14ac:dyDescent="0.25">
      <c r="A2117" s="7">
        <v>46204</v>
      </c>
      <c r="B2117" s="17">
        <v>3050</v>
      </c>
      <c r="C2117" s="17" t="s">
        <v>42</v>
      </c>
      <c r="D2117" s="17" t="s">
        <v>43</v>
      </c>
      <c r="E2117" s="17" t="s">
        <v>14</v>
      </c>
      <c r="F2117" s="2">
        <v>459.55799999999999</v>
      </c>
      <c r="G2117" s="17">
        <v>27</v>
      </c>
      <c r="H2117" s="30">
        <v>17.02</v>
      </c>
      <c r="I2117" s="20" t="str">
        <f>IF(B2117="","",VLOOKUP(B2117,[1]BASEDIESEL!$A$2:$AAA$11770,6))</f>
        <v>FRENTE-05</v>
      </c>
    </row>
    <row r="2118" spans="1:9" x14ac:dyDescent="0.25">
      <c r="A2118" s="7">
        <v>46204</v>
      </c>
      <c r="B2118" s="16">
        <v>3051</v>
      </c>
      <c r="C2118" s="16" t="s">
        <v>45</v>
      </c>
      <c r="D2118" s="16" t="s">
        <v>219</v>
      </c>
      <c r="E2118" s="16" t="s">
        <v>220</v>
      </c>
      <c r="F2118" s="3">
        <v>163.13999999999999</v>
      </c>
      <c r="G2118" s="16">
        <v>10</v>
      </c>
      <c r="H2118" s="29">
        <v>16.309999999999999</v>
      </c>
      <c r="I2118" s="20" t="str">
        <f>IF(B2118="","",VLOOKUP(B2118,[1]BASEDIESEL!$A$2:$AAA$11770,6))</f>
        <v>FRENTE-01</v>
      </c>
    </row>
    <row r="2119" spans="1:9" x14ac:dyDescent="0.25">
      <c r="A2119" s="7">
        <v>46204</v>
      </c>
      <c r="B2119" s="17">
        <v>3052</v>
      </c>
      <c r="C2119" s="17" t="s">
        <v>45</v>
      </c>
      <c r="D2119" s="17" t="s">
        <v>219</v>
      </c>
      <c r="E2119" s="17" t="s">
        <v>220</v>
      </c>
      <c r="F2119" s="2">
        <v>73.84</v>
      </c>
      <c r="G2119" s="17">
        <v>5</v>
      </c>
      <c r="H2119" s="30">
        <v>14.77</v>
      </c>
      <c r="I2119" s="20" t="str">
        <f>IF(B2119="","",VLOOKUP(B2119,[1]BASEDIESEL!$A$2:$AAA$11770,6))</f>
        <v>FRENTE-01</v>
      </c>
    </row>
    <row r="2120" spans="1:9" x14ac:dyDescent="0.25">
      <c r="A2120" s="7">
        <v>46204</v>
      </c>
      <c r="B2120" s="16">
        <v>3053</v>
      </c>
      <c r="C2120" s="16" t="s">
        <v>45</v>
      </c>
      <c r="D2120" s="16" t="s">
        <v>219</v>
      </c>
      <c r="E2120" s="16" t="s">
        <v>220</v>
      </c>
      <c r="F2120" s="3">
        <v>147.9</v>
      </c>
      <c r="G2120" s="16">
        <v>8</v>
      </c>
      <c r="H2120" s="29">
        <v>18.489999999999998</v>
      </c>
      <c r="I2120" s="20" t="str">
        <f>IF(B2120="","",VLOOKUP(B2120,[1]BASEDIESEL!$A$2:$AAA$11770,6))</f>
        <v>FRENTE-01</v>
      </c>
    </row>
    <row r="2121" spans="1:9" x14ac:dyDescent="0.25">
      <c r="A2121" s="7">
        <v>46204</v>
      </c>
      <c r="B2121" s="17">
        <v>3054</v>
      </c>
      <c r="C2121" s="17" t="s">
        <v>45</v>
      </c>
      <c r="D2121" s="17" t="s">
        <v>219</v>
      </c>
      <c r="E2121" s="17" t="s">
        <v>220</v>
      </c>
      <c r="F2121" s="2">
        <v>146.56</v>
      </c>
      <c r="G2121" s="17">
        <v>8</v>
      </c>
      <c r="H2121" s="30">
        <v>18.32</v>
      </c>
      <c r="I2121" s="20" t="str">
        <f>IF(B2121="","",VLOOKUP(B2121,[1]BASEDIESEL!$A$2:$AAA$11770,6))</f>
        <v>FRENTE-01</v>
      </c>
    </row>
    <row r="2122" spans="1:9" x14ac:dyDescent="0.25">
      <c r="A2122" s="7">
        <v>46205</v>
      </c>
      <c r="B2122" s="16">
        <v>3019</v>
      </c>
      <c r="C2122" s="16" t="s">
        <v>42</v>
      </c>
      <c r="D2122" s="16" t="s">
        <v>43</v>
      </c>
      <c r="E2122" s="16" t="s">
        <v>14</v>
      </c>
      <c r="F2122" s="3">
        <v>861.47</v>
      </c>
      <c r="G2122" s="16">
        <v>53</v>
      </c>
      <c r="H2122" s="29">
        <v>16.25</v>
      </c>
      <c r="I2122" s="20" t="str">
        <f>IF(B2122="","",VLOOKUP(B2122,[1]BASEDIESEL!$A$2:$AAA$11770,6))</f>
        <v>FRENTE-02</v>
      </c>
    </row>
    <row r="2123" spans="1:9" x14ac:dyDescent="0.25">
      <c r="A2123" s="7">
        <v>46205</v>
      </c>
      <c r="B2123" s="17">
        <v>3020</v>
      </c>
      <c r="C2123" s="17" t="s">
        <v>42</v>
      </c>
      <c r="D2123" s="17" t="s">
        <v>43</v>
      </c>
      <c r="E2123" s="17" t="s">
        <v>14</v>
      </c>
      <c r="F2123" s="2">
        <v>684.57</v>
      </c>
      <c r="G2123" s="17">
        <v>40</v>
      </c>
      <c r="H2123" s="30">
        <v>17.11</v>
      </c>
      <c r="I2123" s="20" t="str">
        <f>IF(B2123="","",VLOOKUP(B2123,[1]BASEDIESEL!$A$2:$AAA$11770,6))</f>
        <v>FRENTE-02</v>
      </c>
    </row>
    <row r="2124" spans="1:9" x14ac:dyDescent="0.25">
      <c r="A2124" s="7">
        <v>46205</v>
      </c>
      <c r="B2124" s="16">
        <v>3021</v>
      </c>
      <c r="C2124" s="16" t="s">
        <v>42</v>
      </c>
      <c r="D2124" s="16" t="s">
        <v>43</v>
      </c>
      <c r="E2124" s="16" t="s">
        <v>14</v>
      </c>
      <c r="F2124" s="3">
        <v>716.12</v>
      </c>
      <c r="G2124" s="16">
        <v>44</v>
      </c>
      <c r="H2124" s="29">
        <v>16.28</v>
      </c>
      <c r="I2124" s="20" t="str">
        <f>IF(B2124="","",VLOOKUP(B2124,[1]BASEDIESEL!$A$2:$AAA$11770,6))</f>
        <v>FRENTE-02</v>
      </c>
    </row>
    <row r="2125" spans="1:9" x14ac:dyDescent="0.25">
      <c r="A2125" s="7">
        <v>46205</v>
      </c>
      <c r="B2125" s="17">
        <v>3022</v>
      </c>
      <c r="C2125" s="17" t="s">
        <v>42</v>
      </c>
      <c r="D2125" s="17" t="s">
        <v>43</v>
      </c>
      <c r="E2125" s="17" t="s">
        <v>14</v>
      </c>
      <c r="F2125" s="2">
        <v>707.52</v>
      </c>
      <c r="G2125" s="17">
        <v>42</v>
      </c>
      <c r="H2125" s="30">
        <v>16.850000000000001</v>
      </c>
      <c r="I2125" s="20" t="str">
        <f>IF(B2125="","",VLOOKUP(B2125,[1]BASEDIESEL!$A$2:$AAA$11770,6))</f>
        <v>FRENTE-02</v>
      </c>
    </row>
    <row r="2126" spans="1:9" x14ac:dyDescent="0.25">
      <c r="A2126" s="7">
        <v>46205</v>
      </c>
      <c r="B2126" s="16">
        <v>3023</v>
      </c>
      <c r="C2126" s="16" t="s">
        <v>42</v>
      </c>
      <c r="D2126" s="16" t="s">
        <v>43</v>
      </c>
      <c r="E2126" s="16" t="s">
        <v>14</v>
      </c>
      <c r="F2126" s="3">
        <v>369.84699999999998</v>
      </c>
      <c r="G2126" s="16">
        <v>18</v>
      </c>
      <c r="H2126" s="29">
        <v>20.55</v>
      </c>
      <c r="I2126" s="20" t="str">
        <f>IF(B2126="","",VLOOKUP(B2126,[1]BASEDIESEL!$A$2:$AAA$11770,6))</f>
        <v>FRENTE-03</v>
      </c>
    </row>
    <row r="2127" spans="1:9" x14ac:dyDescent="0.25">
      <c r="A2127" s="7">
        <v>46205</v>
      </c>
      <c r="B2127" s="17">
        <v>3024</v>
      </c>
      <c r="C2127" s="17" t="s">
        <v>42</v>
      </c>
      <c r="D2127" s="17" t="s">
        <v>43</v>
      </c>
      <c r="E2127" s="17" t="s">
        <v>14</v>
      </c>
      <c r="F2127" s="2">
        <v>279.435</v>
      </c>
      <c r="G2127" s="17">
        <v>15</v>
      </c>
      <c r="H2127" s="30">
        <v>18.63</v>
      </c>
      <c r="I2127" s="20" t="str">
        <f>IF(B2127="","",VLOOKUP(B2127,[1]BASEDIESEL!$A$2:$AAA$11770,6))</f>
        <v>FRENTE-03</v>
      </c>
    </row>
    <row r="2128" spans="1:9" x14ac:dyDescent="0.25">
      <c r="A2128" s="7">
        <v>46205</v>
      </c>
      <c r="B2128" s="16">
        <v>3025</v>
      </c>
      <c r="C2128" s="16" t="s">
        <v>42</v>
      </c>
      <c r="D2128" s="16" t="s">
        <v>43</v>
      </c>
      <c r="E2128" s="16" t="s">
        <v>14</v>
      </c>
      <c r="F2128" s="3">
        <v>455.61599999999999</v>
      </c>
      <c r="G2128" s="16">
        <v>25</v>
      </c>
      <c r="H2128" s="29">
        <v>18.22</v>
      </c>
      <c r="I2128" s="20" t="str">
        <f>IF(B2128="","",VLOOKUP(B2128,[1]BASEDIESEL!$A$2:$AAA$11770,6))</f>
        <v>FRENTE-03</v>
      </c>
    </row>
    <row r="2129" spans="1:9" x14ac:dyDescent="0.25">
      <c r="A2129" s="7">
        <v>46205</v>
      </c>
      <c r="B2129" s="17">
        <v>3026</v>
      </c>
      <c r="C2129" s="17" t="s">
        <v>42</v>
      </c>
      <c r="D2129" s="17" t="s">
        <v>43</v>
      </c>
      <c r="E2129" s="17" t="s">
        <v>14</v>
      </c>
      <c r="F2129" s="2">
        <v>235.262</v>
      </c>
      <c r="G2129" s="17">
        <v>15</v>
      </c>
      <c r="H2129" s="30">
        <v>15.68</v>
      </c>
      <c r="I2129" s="20" t="str">
        <f>IF(B2129="","",VLOOKUP(B2129,[1]BASEDIESEL!$A$2:$AAA$11770,6))</f>
        <v>FRENTE-03</v>
      </c>
    </row>
    <row r="2130" spans="1:9" x14ac:dyDescent="0.25">
      <c r="A2130" s="7">
        <v>46205</v>
      </c>
      <c r="B2130" s="16">
        <v>3028</v>
      </c>
      <c r="C2130" s="16" t="s">
        <v>44</v>
      </c>
      <c r="D2130" s="16" t="s">
        <v>43</v>
      </c>
      <c r="E2130" s="16" t="s">
        <v>14</v>
      </c>
      <c r="F2130" s="3">
        <v>175.66300000000001</v>
      </c>
      <c r="G2130" s="16">
        <v>9</v>
      </c>
      <c r="H2130" s="29">
        <v>19.52</v>
      </c>
      <c r="I2130" s="20" t="str">
        <f>IF(B2130="","",VLOOKUP(B2130,[1]BASEDIESEL!$A$2:$AAA$11770,6))</f>
        <v>FRENTE-06</v>
      </c>
    </row>
    <row r="2131" spans="1:9" x14ac:dyDescent="0.25">
      <c r="A2131" s="7">
        <v>46205</v>
      </c>
      <c r="B2131" s="17">
        <v>3030</v>
      </c>
      <c r="C2131" s="17" t="s">
        <v>44</v>
      </c>
      <c r="D2131" s="17" t="s">
        <v>43</v>
      </c>
      <c r="E2131" s="17" t="s">
        <v>14</v>
      </c>
      <c r="F2131" s="2">
        <v>54.417999999999999</v>
      </c>
      <c r="G2131" s="17">
        <v>3</v>
      </c>
      <c r="H2131" s="30">
        <v>18.14</v>
      </c>
      <c r="I2131" s="20" t="str">
        <f>IF(B2131="","",VLOOKUP(B2131,[1]BASEDIESEL!$A$2:$AAA$11770,6))</f>
        <v>FRENTE-07</v>
      </c>
    </row>
    <row r="2132" spans="1:9" x14ac:dyDescent="0.25">
      <c r="A2132" s="7">
        <v>46205</v>
      </c>
      <c r="B2132" s="16">
        <v>3031</v>
      </c>
      <c r="C2132" s="16" t="s">
        <v>44</v>
      </c>
      <c r="D2132" s="16" t="s">
        <v>43</v>
      </c>
      <c r="E2132" s="16" t="s">
        <v>14</v>
      </c>
      <c r="F2132" s="3">
        <v>292.60199999999998</v>
      </c>
      <c r="G2132" s="16">
        <v>18</v>
      </c>
      <c r="H2132" s="29">
        <v>16.260000000000002</v>
      </c>
      <c r="I2132" s="20" t="str">
        <f>IF(B2132="","",VLOOKUP(B2132,[1]BASEDIESEL!$A$2:$AAA$11770,6))</f>
        <v>FRENTE-04</v>
      </c>
    </row>
    <row r="2133" spans="1:9" x14ac:dyDescent="0.25">
      <c r="A2133" s="7">
        <v>46205</v>
      </c>
      <c r="B2133" s="16">
        <v>3034</v>
      </c>
      <c r="C2133" s="17" t="s">
        <v>44</v>
      </c>
      <c r="D2133" s="17" t="s">
        <v>43</v>
      </c>
      <c r="E2133" s="17" t="s">
        <v>14</v>
      </c>
      <c r="F2133" s="2">
        <v>1.107</v>
      </c>
      <c r="G2133" s="17">
        <v>1</v>
      </c>
      <c r="H2133" s="30">
        <v>1.1100000000000001</v>
      </c>
      <c r="I2133" s="20" t="str">
        <f>IF(B2133="","",VLOOKUP(B2133,[1]BASEDIESEL!$A$2:$AAA$11770,6))</f>
        <v>FRENTE-06</v>
      </c>
    </row>
    <row r="2134" spans="1:9" x14ac:dyDescent="0.25">
      <c r="A2134" s="7">
        <v>46205</v>
      </c>
      <c r="B2134" s="16">
        <v>3034</v>
      </c>
      <c r="C2134" s="16" t="s">
        <v>44</v>
      </c>
      <c r="D2134" s="16" t="s">
        <v>43</v>
      </c>
      <c r="E2134" s="16" t="s">
        <v>14</v>
      </c>
      <c r="F2134" s="3">
        <v>104.754</v>
      </c>
      <c r="G2134" s="16">
        <v>5</v>
      </c>
      <c r="H2134" s="29">
        <v>20.95</v>
      </c>
      <c r="I2134" s="20" t="str">
        <f>IF(B2134="","",VLOOKUP(B2134,[1]BASEDIESEL!$A$2:$AAA$11770,6))</f>
        <v>FRENTE-06</v>
      </c>
    </row>
    <row r="2135" spans="1:9" x14ac:dyDescent="0.25">
      <c r="A2135" s="7">
        <v>46205</v>
      </c>
      <c r="B2135" s="17">
        <v>3035</v>
      </c>
      <c r="C2135" s="17" t="s">
        <v>44</v>
      </c>
      <c r="D2135" s="17" t="s">
        <v>43</v>
      </c>
      <c r="E2135" s="17" t="s">
        <v>14</v>
      </c>
      <c r="F2135" s="2">
        <v>138.798</v>
      </c>
      <c r="G2135" s="17">
        <v>8</v>
      </c>
      <c r="H2135" s="30">
        <v>17.350000000000001</v>
      </c>
      <c r="I2135" s="20" t="str">
        <f>IF(B2135="","",VLOOKUP(B2135,[1]BASEDIESEL!$A$2:$AAA$11770,6))</f>
        <v>FRENTE-04</v>
      </c>
    </row>
    <row r="2136" spans="1:9" x14ac:dyDescent="0.25">
      <c r="A2136" s="7">
        <v>46205</v>
      </c>
      <c r="B2136" s="16">
        <v>3041</v>
      </c>
      <c r="C2136" s="16" t="s">
        <v>42</v>
      </c>
      <c r="D2136" s="16" t="s">
        <v>43</v>
      </c>
      <c r="E2136" s="16" t="s">
        <v>14</v>
      </c>
      <c r="F2136" s="3">
        <v>399.25099999999998</v>
      </c>
      <c r="G2136" s="16">
        <v>26</v>
      </c>
      <c r="H2136" s="29">
        <v>15.36</v>
      </c>
      <c r="I2136" s="20" t="str">
        <f>IF(B2136="","",VLOOKUP(B2136,[1]BASEDIESEL!$A$2:$AAA$11770,6))</f>
        <v>FRENTE-04</v>
      </c>
    </row>
    <row r="2137" spans="1:9" x14ac:dyDescent="0.25">
      <c r="A2137" s="7">
        <v>46205</v>
      </c>
      <c r="B2137" s="17">
        <v>3042</v>
      </c>
      <c r="C2137" s="17" t="s">
        <v>42</v>
      </c>
      <c r="D2137" s="17" t="s">
        <v>43</v>
      </c>
      <c r="E2137" s="17" t="s">
        <v>14</v>
      </c>
      <c r="F2137" s="2">
        <v>317.44</v>
      </c>
      <c r="G2137" s="17">
        <v>13</v>
      </c>
      <c r="H2137" s="30">
        <v>24.42</v>
      </c>
      <c r="I2137" s="20" t="str">
        <f>IF(B2137="","",VLOOKUP(B2137,[1]BASEDIESEL!$A$2:$AAA$11770,6))</f>
        <v>FRENTE-06</v>
      </c>
    </row>
    <row r="2138" spans="1:9" x14ac:dyDescent="0.25">
      <c r="A2138" s="7">
        <v>46205</v>
      </c>
      <c r="B2138" s="16">
        <v>3043</v>
      </c>
      <c r="C2138" s="16" t="s">
        <v>42</v>
      </c>
      <c r="D2138" s="16" t="s">
        <v>43</v>
      </c>
      <c r="E2138" s="16" t="s">
        <v>14</v>
      </c>
      <c r="F2138" s="3">
        <v>372.26900000000001</v>
      </c>
      <c r="G2138" s="16">
        <v>22</v>
      </c>
      <c r="H2138" s="29">
        <v>16.920000000000002</v>
      </c>
      <c r="I2138" s="20" t="str">
        <f>IF(B2138="","",VLOOKUP(B2138,[1]BASEDIESEL!$A$2:$AAA$11770,6))</f>
        <v>FRENTE-04</v>
      </c>
    </row>
    <row r="2139" spans="1:9" x14ac:dyDescent="0.25">
      <c r="A2139" s="7">
        <v>46205</v>
      </c>
      <c r="B2139" s="17">
        <v>3044</v>
      </c>
      <c r="C2139" s="17" t="s">
        <v>42</v>
      </c>
      <c r="D2139" s="17" t="s">
        <v>43</v>
      </c>
      <c r="E2139" s="17" t="s">
        <v>14</v>
      </c>
      <c r="F2139" s="2">
        <v>215.93</v>
      </c>
      <c r="G2139" s="17">
        <v>10</v>
      </c>
      <c r="H2139" s="30">
        <v>21.59</v>
      </c>
      <c r="I2139" s="20" t="str">
        <f>IF(B2139="","",VLOOKUP(B2139,[1]BASEDIESEL!$A$2:$AAA$11770,6))</f>
        <v>FRENTE-07</v>
      </c>
    </row>
    <row r="2140" spans="1:9" x14ac:dyDescent="0.25">
      <c r="A2140" s="7">
        <v>46205</v>
      </c>
      <c r="B2140" s="16">
        <v>3045</v>
      </c>
      <c r="C2140" s="16" t="s">
        <v>42</v>
      </c>
      <c r="D2140" s="16" t="s">
        <v>43</v>
      </c>
      <c r="E2140" s="16" t="s">
        <v>14</v>
      </c>
      <c r="F2140" s="3">
        <v>162.66499999999999</v>
      </c>
      <c r="G2140" s="16">
        <v>10</v>
      </c>
      <c r="H2140" s="29">
        <v>16.27</v>
      </c>
      <c r="I2140" s="20" t="str">
        <f>IF(B2140="","",VLOOKUP(B2140,[1]BASEDIESEL!$A$2:$AAA$11770,6))</f>
        <v>FRENTE-07</v>
      </c>
    </row>
    <row r="2141" spans="1:9" x14ac:dyDescent="0.25">
      <c r="A2141" s="7">
        <v>46205</v>
      </c>
      <c r="B2141" s="17">
        <v>3046</v>
      </c>
      <c r="C2141" s="17" t="s">
        <v>42</v>
      </c>
      <c r="D2141" s="17" t="s">
        <v>43</v>
      </c>
      <c r="E2141" s="17" t="s">
        <v>14</v>
      </c>
      <c r="F2141" s="2">
        <v>391.26299999999998</v>
      </c>
      <c r="G2141" s="17">
        <v>16</v>
      </c>
      <c r="H2141" s="30">
        <v>24.45</v>
      </c>
      <c r="I2141" s="20" t="str">
        <f>IF(B2141="","",VLOOKUP(B2141,[1]BASEDIESEL!$A$2:$AAA$11770,6))</f>
        <v>FRENTE-06</v>
      </c>
    </row>
    <row r="2142" spans="1:9" x14ac:dyDescent="0.25">
      <c r="A2142" s="7">
        <v>46205</v>
      </c>
      <c r="B2142" s="16">
        <v>3047</v>
      </c>
      <c r="C2142" s="16" t="s">
        <v>42</v>
      </c>
      <c r="D2142" s="16" t="s">
        <v>43</v>
      </c>
      <c r="E2142" s="16" t="s">
        <v>14</v>
      </c>
      <c r="F2142" s="3">
        <v>446.00400000000002</v>
      </c>
      <c r="G2142" s="16">
        <v>27</v>
      </c>
      <c r="H2142" s="29">
        <v>16.52</v>
      </c>
      <c r="I2142" s="20" t="str">
        <f>IF(B2142="","",VLOOKUP(B2142,[1]BASEDIESEL!$A$2:$AAA$11770,6))</f>
        <v>FRENTE-05</v>
      </c>
    </row>
    <row r="2143" spans="1:9" x14ac:dyDescent="0.25">
      <c r="A2143" s="7">
        <v>46205</v>
      </c>
      <c r="B2143" s="17">
        <v>3048</v>
      </c>
      <c r="C2143" s="17" t="s">
        <v>42</v>
      </c>
      <c r="D2143" s="17" t="s">
        <v>43</v>
      </c>
      <c r="E2143" s="17" t="s">
        <v>14</v>
      </c>
      <c r="F2143" s="2">
        <v>604.31100000000004</v>
      </c>
      <c r="G2143" s="17">
        <v>35</v>
      </c>
      <c r="H2143" s="30">
        <v>17.27</v>
      </c>
      <c r="I2143" s="20" t="str">
        <f>IF(B2143="","",VLOOKUP(B2143,[1]BASEDIESEL!$A$2:$AAA$11770,6))</f>
        <v>FRENTE-05</v>
      </c>
    </row>
    <row r="2144" spans="1:9" x14ac:dyDescent="0.25">
      <c r="A2144" s="7">
        <v>46205</v>
      </c>
      <c r="B2144" s="16">
        <v>3049</v>
      </c>
      <c r="C2144" s="16" t="s">
        <v>42</v>
      </c>
      <c r="D2144" s="16" t="s">
        <v>43</v>
      </c>
      <c r="E2144" s="16" t="s">
        <v>14</v>
      </c>
      <c r="F2144" s="3">
        <v>566.42999999999995</v>
      </c>
      <c r="G2144" s="16">
        <v>33</v>
      </c>
      <c r="H2144" s="29">
        <v>17.16</v>
      </c>
      <c r="I2144" s="20" t="str">
        <f>IF(B2144="","",VLOOKUP(B2144,[1]BASEDIESEL!$A$2:$AAA$11770,6))</f>
        <v>FRENTE-05</v>
      </c>
    </row>
    <row r="2145" spans="1:9" x14ac:dyDescent="0.25">
      <c r="A2145" s="7">
        <v>46205</v>
      </c>
      <c r="B2145" s="17">
        <v>3050</v>
      </c>
      <c r="C2145" s="17" t="s">
        <v>42</v>
      </c>
      <c r="D2145" s="17" t="s">
        <v>43</v>
      </c>
      <c r="E2145" s="17" t="s">
        <v>14</v>
      </c>
      <c r="F2145" s="2">
        <v>870.11500000000001</v>
      </c>
      <c r="G2145" s="17">
        <v>49</v>
      </c>
      <c r="H2145" s="30">
        <v>17.760000000000002</v>
      </c>
      <c r="I2145" s="20" t="str">
        <f>IF(B2145="","",VLOOKUP(B2145,[1]BASEDIESEL!$A$2:$AAA$11770,6))</f>
        <v>FRENTE-05</v>
      </c>
    </row>
    <row r="2146" spans="1:9" x14ac:dyDescent="0.25">
      <c r="A2146" s="7">
        <v>46205</v>
      </c>
      <c r="B2146" s="16">
        <v>3051</v>
      </c>
      <c r="C2146" s="16" t="s">
        <v>45</v>
      </c>
      <c r="D2146" s="16" t="s">
        <v>219</v>
      </c>
      <c r="E2146" s="16" t="s">
        <v>220</v>
      </c>
      <c r="F2146" s="3">
        <v>538.44000000000005</v>
      </c>
      <c r="G2146" s="16">
        <v>36</v>
      </c>
      <c r="H2146" s="29">
        <v>14.96</v>
      </c>
      <c r="I2146" s="20" t="str">
        <f>IF(B2146="","",VLOOKUP(B2146,[1]BASEDIESEL!$A$2:$AAA$11770,6))</f>
        <v>FRENTE-01</v>
      </c>
    </row>
    <row r="2147" spans="1:9" x14ac:dyDescent="0.25">
      <c r="A2147" s="7">
        <v>46205</v>
      </c>
      <c r="B2147" s="17">
        <v>3052</v>
      </c>
      <c r="C2147" s="17" t="s">
        <v>45</v>
      </c>
      <c r="D2147" s="17" t="s">
        <v>219</v>
      </c>
      <c r="E2147" s="17" t="s">
        <v>220</v>
      </c>
      <c r="F2147" s="2">
        <v>315.90499999999997</v>
      </c>
      <c r="G2147" s="17">
        <v>19</v>
      </c>
      <c r="H2147" s="30">
        <v>16.63</v>
      </c>
      <c r="I2147" s="20" t="str">
        <f>IF(B2147="","",VLOOKUP(B2147,[1]BASEDIESEL!$A$2:$AAA$11770,6))</f>
        <v>FRENTE-01</v>
      </c>
    </row>
    <row r="2148" spans="1:9" x14ac:dyDescent="0.25">
      <c r="A2148" s="7">
        <v>46205</v>
      </c>
      <c r="B2148" s="16">
        <v>3053</v>
      </c>
      <c r="C2148" s="16" t="s">
        <v>45</v>
      </c>
      <c r="D2148" s="16" t="s">
        <v>219</v>
      </c>
      <c r="E2148" s="16" t="s">
        <v>220</v>
      </c>
      <c r="F2148" s="3">
        <v>723.87</v>
      </c>
      <c r="G2148" s="16">
        <v>42</v>
      </c>
      <c r="H2148" s="29">
        <v>17.239999999999998</v>
      </c>
      <c r="I2148" s="20" t="str">
        <f>IF(B2148="","",VLOOKUP(B2148,[1]BASEDIESEL!$A$2:$AAA$11770,6))</f>
        <v>FRENTE-01</v>
      </c>
    </row>
    <row r="2149" spans="1:9" x14ac:dyDescent="0.25">
      <c r="A2149" s="7">
        <v>46205</v>
      </c>
      <c r="B2149" s="17">
        <v>3054</v>
      </c>
      <c r="C2149" s="17" t="s">
        <v>45</v>
      </c>
      <c r="D2149" s="17" t="s">
        <v>219</v>
      </c>
      <c r="E2149" s="17" t="s">
        <v>220</v>
      </c>
      <c r="F2149" s="2">
        <v>770.34500000000003</v>
      </c>
      <c r="G2149" s="17">
        <v>47</v>
      </c>
      <c r="H2149" s="30">
        <v>16.39</v>
      </c>
      <c r="I2149" s="20" t="str">
        <f>IF(B2149="","",VLOOKUP(B2149,[1]BASEDIESEL!$A$2:$AAA$11770,6))</f>
        <v>FRENTE-01</v>
      </c>
    </row>
    <row r="2150" spans="1:9" x14ac:dyDescent="0.25">
      <c r="A2150" s="7">
        <v>46206</v>
      </c>
      <c r="B2150" s="16">
        <v>3019</v>
      </c>
      <c r="C2150" s="16" t="s">
        <v>42</v>
      </c>
      <c r="D2150" s="16" t="s">
        <v>43</v>
      </c>
      <c r="E2150" s="16" t="s">
        <v>14</v>
      </c>
      <c r="F2150" s="3">
        <v>659.04</v>
      </c>
      <c r="G2150" s="16">
        <v>34</v>
      </c>
      <c r="H2150" s="29">
        <v>19.38</v>
      </c>
      <c r="I2150" s="20" t="str">
        <f>IF(B2150="","",VLOOKUP(B2150,[1]BASEDIESEL!$A$2:$AAA$11770,6))</f>
        <v>FRENTE-02</v>
      </c>
    </row>
    <row r="2151" spans="1:9" x14ac:dyDescent="0.25">
      <c r="A2151" s="7">
        <v>46206</v>
      </c>
      <c r="B2151" s="17">
        <v>3020</v>
      </c>
      <c r="C2151" s="17" t="s">
        <v>42</v>
      </c>
      <c r="D2151" s="17" t="s">
        <v>43</v>
      </c>
      <c r="E2151" s="17" t="s">
        <v>14</v>
      </c>
      <c r="F2151" s="2">
        <v>442.81799999999998</v>
      </c>
      <c r="G2151" s="17">
        <v>23</v>
      </c>
      <c r="H2151" s="30">
        <v>19.25</v>
      </c>
      <c r="I2151" s="20" t="str">
        <f>IF(B2151="","",VLOOKUP(B2151,[1]BASEDIESEL!$A$2:$AAA$11770,6))</f>
        <v>FRENTE-02</v>
      </c>
    </row>
    <row r="2152" spans="1:9" x14ac:dyDescent="0.25">
      <c r="A2152" s="7">
        <v>46206</v>
      </c>
      <c r="B2152" s="16">
        <v>3021</v>
      </c>
      <c r="C2152" s="16" t="s">
        <v>42</v>
      </c>
      <c r="D2152" s="16" t="s">
        <v>43</v>
      </c>
      <c r="E2152" s="16" t="s">
        <v>14</v>
      </c>
      <c r="F2152" s="3">
        <v>535.005</v>
      </c>
      <c r="G2152" s="16">
        <v>30</v>
      </c>
      <c r="H2152" s="29">
        <v>17.829999999999998</v>
      </c>
      <c r="I2152" s="20" t="str">
        <f>IF(B2152="","",VLOOKUP(B2152,[1]BASEDIESEL!$A$2:$AAA$11770,6))</f>
        <v>FRENTE-02</v>
      </c>
    </row>
    <row r="2153" spans="1:9" x14ac:dyDescent="0.25">
      <c r="A2153" s="7">
        <v>46206</v>
      </c>
      <c r="B2153" s="17">
        <v>3022</v>
      </c>
      <c r="C2153" s="17" t="s">
        <v>42</v>
      </c>
      <c r="D2153" s="17" t="s">
        <v>43</v>
      </c>
      <c r="E2153" s="17" t="s">
        <v>14</v>
      </c>
      <c r="F2153" s="2">
        <v>519.55700000000002</v>
      </c>
      <c r="G2153" s="17">
        <v>29</v>
      </c>
      <c r="H2153" s="30">
        <v>17.920000000000002</v>
      </c>
      <c r="I2153" s="20" t="str">
        <f>IF(B2153="","",VLOOKUP(B2153,[1]BASEDIESEL!$A$2:$AAA$11770,6))</f>
        <v>FRENTE-02</v>
      </c>
    </row>
    <row r="2154" spans="1:9" x14ac:dyDescent="0.25">
      <c r="A2154" s="7">
        <v>46206</v>
      </c>
      <c r="B2154" s="16">
        <v>3023</v>
      </c>
      <c r="C2154" s="16" t="s">
        <v>42</v>
      </c>
      <c r="D2154" s="16" t="s">
        <v>43</v>
      </c>
      <c r="E2154" s="16" t="s">
        <v>14</v>
      </c>
      <c r="F2154" s="3">
        <v>193.83</v>
      </c>
      <c r="G2154" s="16">
        <v>12</v>
      </c>
      <c r="H2154" s="29">
        <v>16.149999999999999</v>
      </c>
      <c r="I2154" s="20" t="str">
        <f>IF(B2154="","",VLOOKUP(B2154,[1]BASEDIESEL!$A$2:$AAA$11770,6))</f>
        <v>FRENTE-03</v>
      </c>
    </row>
    <row r="2155" spans="1:9" x14ac:dyDescent="0.25">
      <c r="A2155" s="7">
        <v>46206</v>
      </c>
      <c r="B2155" s="17">
        <v>3024</v>
      </c>
      <c r="C2155" s="17" t="s">
        <v>42</v>
      </c>
      <c r="D2155" s="17" t="s">
        <v>43</v>
      </c>
      <c r="E2155" s="17" t="s">
        <v>14</v>
      </c>
      <c r="F2155" s="2">
        <v>302.64999999999998</v>
      </c>
      <c r="G2155" s="17">
        <v>16</v>
      </c>
      <c r="H2155" s="30">
        <v>18.920000000000002</v>
      </c>
      <c r="I2155" s="20" t="str">
        <f>IF(B2155="","",VLOOKUP(B2155,[1]BASEDIESEL!$A$2:$AAA$11770,6))</f>
        <v>FRENTE-03</v>
      </c>
    </row>
    <row r="2156" spans="1:9" x14ac:dyDescent="0.25">
      <c r="A2156" s="7">
        <v>46206</v>
      </c>
      <c r="B2156" s="16">
        <v>3025</v>
      </c>
      <c r="C2156" s="16" t="s">
        <v>42</v>
      </c>
      <c r="D2156" s="16" t="s">
        <v>43</v>
      </c>
      <c r="E2156" s="16" t="s">
        <v>14</v>
      </c>
      <c r="F2156" s="3">
        <v>338.29199999999997</v>
      </c>
      <c r="G2156" s="16">
        <v>17</v>
      </c>
      <c r="H2156" s="29">
        <v>19.899999999999999</v>
      </c>
      <c r="I2156" s="20" t="str">
        <f>IF(B2156="","",VLOOKUP(B2156,[1]BASEDIESEL!$A$2:$AAA$11770,6))</f>
        <v>FRENTE-03</v>
      </c>
    </row>
    <row r="2157" spans="1:9" x14ac:dyDescent="0.25">
      <c r="A2157" s="7">
        <v>46206</v>
      </c>
      <c r="B2157" s="17">
        <v>3026</v>
      </c>
      <c r="C2157" s="17" t="s">
        <v>42</v>
      </c>
      <c r="D2157" s="17" t="s">
        <v>43</v>
      </c>
      <c r="E2157" s="17" t="s">
        <v>14</v>
      </c>
      <c r="F2157" s="2">
        <v>274.40800000000002</v>
      </c>
      <c r="G2157" s="17">
        <v>16</v>
      </c>
      <c r="H2157" s="30">
        <v>17.149999999999999</v>
      </c>
      <c r="I2157" s="20" t="str">
        <f>IF(B2157="","",VLOOKUP(B2157,[1]BASEDIESEL!$A$2:$AAA$11770,6))</f>
        <v>FRENTE-03</v>
      </c>
    </row>
    <row r="2158" spans="1:9" x14ac:dyDescent="0.25">
      <c r="A2158" s="7">
        <v>46206</v>
      </c>
      <c r="B2158" s="16">
        <v>3028</v>
      </c>
      <c r="C2158" s="16" t="s">
        <v>44</v>
      </c>
      <c r="D2158" s="16" t="s">
        <v>43</v>
      </c>
      <c r="E2158" s="16" t="s">
        <v>14</v>
      </c>
      <c r="F2158" s="3">
        <v>243.952</v>
      </c>
      <c r="G2158" s="16">
        <v>12</v>
      </c>
      <c r="H2158" s="29">
        <v>20.329999999999998</v>
      </c>
      <c r="I2158" s="20" t="str">
        <f>IF(B2158="","",VLOOKUP(B2158,[1]BASEDIESEL!$A$2:$AAA$11770,6))</f>
        <v>FRENTE-06</v>
      </c>
    </row>
    <row r="2159" spans="1:9" x14ac:dyDescent="0.25">
      <c r="A2159" s="7">
        <v>46206</v>
      </c>
      <c r="B2159" s="17">
        <v>3030</v>
      </c>
      <c r="C2159" s="17" t="s">
        <v>44</v>
      </c>
      <c r="D2159" s="17" t="s">
        <v>43</v>
      </c>
      <c r="E2159" s="17" t="s">
        <v>14</v>
      </c>
      <c r="F2159" s="2">
        <v>358.70100000000002</v>
      </c>
      <c r="G2159" s="17">
        <v>19</v>
      </c>
      <c r="H2159" s="30">
        <v>18.88</v>
      </c>
      <c r="I2159" s="20" t="str">
        <f>IF(B2159="","",VLOOKUP(B2159,[1]BASEDIESEL!$A$2:$AAA$11770,6))</f>
        <v>FRENTE-07</v>
      </c>
    </row>
    <row r="2160" spans="1:9" x14ac:dyDescent="0.25">
      <c r="A2160" s="7">
        <v>46206</v>
      </c>
      <c r="B2160" s="16">
        <v>3031</v>
      </c>
      <c r="C2160" s="16" t="s">
        <v>44</v>
      </c>
      <c r="D2160" s="16" t="s">
        <v>43</v>
      </c>
      <c r="E2160" s="16" t="s">
        <v>14</v>
      </c>
      <c r="F2160" s="3">
        <v>853.62300000000005</v>
      </c>
      <c r="G2160" s="16">
        <v>48</v>
      </c>
      <c r="H2160" s="29">
        <v>17.78</v>
      </c>
      <c r="I2160" s="20" t="str">
        <f>IF(B2160="","",VLOOKUP(B2160,[1]BASEDIESEL!$A$2:$AAA$11770,6))</f>
        <v>FRENTE-04</v>
      </c>
    </row>
    <row r="2161" spans="1:9" x14ac:dyDescent="0.25">
      <c r="A2161" s="7">
        <v>46206</v>
      </c>
      <c r="B2161" s="17">
        <v>3033</v>
      </c>
      <c r="C2161" s="17" t="s">
        <v>44</v>
      </c>
      <c r="D2161" s="17" t="s">
        <v>43</v>
      </c>
      <c r="E2161" s="17" t="s">
        <v>14</v>
      </c>
      <c r="F2161" s="2">
        <v>270.04599999999999</v>
      </c>
      <c r="G2161" s="17">
        <v>15</v>
      </c>
      <c r="H2161" s="30">
        <v>18</v>
      </c>
      <c r="I2161" s="20" t="str">
        <f>IF(B2161="","",VLOOKUP(B2161,[1]BASEDIESEL!$A$2:$AAA$11770,6))</f>
        <v>FRENTE-07</v>
      </c>
    </row>
    <row r="2162" spans="1:9" x14ac:dyDescent="0.25">
      <c r="A2162" s="7">
        <v>46206</v>
      </c>
      <c r="B2162" s="16">
        <v>3034</v>
      </c>
      <c r="C2162" s="16" t="s">
        <v>44</v>
      </c>
      <c r="D2162" s="16" t="s">
        <v>43</v>
      </c>
      <c r="E2162" s="16" t="s">
        <v>14</v>
      </c>
      <c r="F2162" s="3">
        <v>52.787999999999997</v>
      </c>
      <c r="G2162" s="16">
        <v>3</v>
      </c>
      <c r="H2162" s="29">
        <v>17.600000000000001</v>
      </c>
      <c r="I2162" s="20" t="str">
        <f>IF(B2162="","",VLOOKUP(B2162,[1]BASEDIESEL!$A$2:$AAA$11770,6))</f>
        <v>FRENTE-06</v>
      </c>
    </row>
    <row r="2163" spans="1:9" x14ac:dyDescent="0.25">
      <c r="A2163" s="7">
        <v>46206</v>
      </c>
      <c r="B2163" s="17">
        <v>3035</v>
      </c>
      <c r="C2163" s="17" t="s">
        <v>44</v>
      </c>
      <c r="D2163" s="17" t="s">
        <v>43</v>
      </c>
      <c r="E2163" s="17" t="s">
        <v>14</v>
      </c>
      <c r="F2163" s="2">
        <v>1043.0999999999999</v>
      </c>
      <c r="G2163" s="17">
        <v>57</v>
      </c>
      <c r="H2163" s="30">
        <v>18.3</v>
      </c>
      <c r="I2163" s="20" t="str">
        <f>IF(B2163="","",VLOOKUP(B2163,[1]BASEDIESEL!$A$2:$AAA$11770,6))</f>
        <v>FRENTE-04</v>
      </c>
    </row>
    <row r="2164" spans="1:9" x14ac:dyDescent="0.25">
      <c r="A2164" s="7">
        <v>46206</v>
      </c>
      <c r="B2164" s="16">
        <v>3041</v>
      </c>
      <c r="C2164" s="16" t="s">
        <v>42</v>
      </c>
      <c r="D2164" s="16" t="s">
        <v>43</v>
      </c>
      <c r="E2164" s="16" t="s">
        <v>14</v>
      </c>
      <c r="F2164" s="3">
        <v>41.03</v>
      </c>
      <c r="G2164" s="16">
        <v>3</v>
      </c>
      <c r="H2164" s="29">
        <v>13.68</v>
      </c>
      <c r="I2164" s="20" t="str">
        <f>IF(B2164="","",VLOOKUP(B2164,[1]BASEDIESEL!$A$2:$AAA$11770,6))</f>
        <v>FRENTE-04</v>
      </c>
    </row>
    <row r="2165" spans="1:9" x14ac:dyDescent="0.25">
      <c r="A2165" s="7">
        <v>46206</v>
      </c>
      <c r="B2165" s="17">
        <v>3042</v>
      </c>
      <c r="C2165" s="17" t="s">
        <v>42</v>
      </c>
      <c r="D2165" s="17" t="s">
        <v>43</v>
      </c>
      <c r="E2165" s="17" t="s">
        <v>14</v>
      </c>
      <c r="F2165" s="2">
        <v>476.6</v>
      </c>
      <c r="G2165" s="17">
        <v>22</v>
      </c>
      <c r="H2165" s="30">
        <v>21.66</v>
      </c>
      <c r="I2165" s="20" t="str">
        <f>IF(B2165="","",VLOOKUP(B2165,[1]BASEDIESEL!$A$2:$AAA$11770,6))</f>
        <v>FRENTE-06</v>
      </c>
    </row>
    <row r="2166" spans="1:9" x14ac:dyDescent="0.25">
      <c r="A2166" s="7">
        <v>46206</v>
      </c>
      <c r="B2166" s="16">
        <v>3043</v>
      </c>
      <c r="C2166" s="16" t="s">
        <v>42</v>
      </c>
      <c r="D2166" s="16" t="s">
        <v>43</v>
      </c>
      <c r="E2166" s="16" t="s">
        <v>14</v>
      </c>
      <c r="F2166" s="3">
        <v>478.04700000000003</v>
      </c>
      <c r="G2166" s="16">
        <v>31</v>
      </c>
      <c r="H2166" s="29">
        <v>15.42</v>
      </c>
      <c r="I2166" s="20" t="str">
        <f>IF(B2166="","",VLOOKUP(B2166,[1]BASEDIESEL!$A$2:$AAA$11770,6))</f>
        <v>FRENTE-04</v>
      </c>
    </row>
    <row r="2167" spans="1:9" x14ac:dyDescent="0.25">
      <c r="A2167" s="7">
        <v>46206</v>
      </c>
      <c r="B2167" s="17">
        <v>3044</v>
      </c>
      <c r="C2167" s="17" t="s">
        <v>42</v>
      </c>
      <c r="D2167" s="17" t="s">
        <v>43</v>
      </c>
      <c r="E2167" s="17" t="s">
        <v>14</v>
      </c>
      <c r="F2167" s="2">
        <v>331.59800000000001</v>
      </c>
      <c r="G2167" s="17">
        <v>21</v>
      </c>
      <c r="H2167" s="30">
        <v>15.79</v>
      </c>
      <c r="I2167" s="20" t="str">
        <f>IF(B2167="","",VLOOKUP(B2167,[1]BASEDIESEL!$A$2:$AAA$11770,6))</f>
        <v>FRENTE-07</v>
      </c>
    </row>
    <row r="2168" spans="1:9" x14ac:dyDescent="0.25">
      <c r="A2168" s="7">
        <v>46206</v>
      </c>
      <c r="B2168" s="16">
        <v>3045</v>
      </c>
      <c r="C2168" s="16" t="s">
        <v>42</v>
      </c>
      <c r="D2168" s="16" t="s">
        <v>43</v>
      </c>
      <c r="E2168" s="16" t="s">
        <v>14</v>
      </c>
      <c r="F2168" s="3">
        <v>101.13500000000001</v>
      </c>
      <c r="G2168" s="16">
        <v>7</v>
      </c>
      <c r="H2168" s="29">
        <v>14.45</v>
      </c>
      <c r="I2168" s="20" t="str">
        <f>IF(B2168="","",VLOOKUP(B2168,[1]BASEDIESEL!$A$2:$AAA$11770,6))</f>
        <v>FRENTE-07</v>
      </c>
    </row>
    <row r="2169" spans="1:9" x14ac:dyDescent="0.25">
      <c r="A2169" s="7">
        <v>46206</v>
      </c>
      <c r="B2169" s="17">
        <v>3046</v>
      </c>
      <c r="C2169" s="17" t="s">
        <v>42</v>
      </c>
      <c r="D2169" s="17" t="s">
        <v>43</v>
      </c>
      <c r="E2169" s="17" t="s">
        <v>14</v>
      </c>
      <c r="F2169" s="2">
        <v>315.27999999999997</v>
      </c>
      <c r="G2169" s="17">
        <v>16</v>
      </c>
      <c r="H2169" s="30">
        <v>19.71</v>
      </c>
      <c r="I2169" s="20" t="str">
        <f>IF(B2169="","",VLOOKUP(B2169,[1]BASEDIESEL!$A$2:$AAA$11770,6))</f>
        <v>FRENTE-06</v>
      </c>
    </row>
    <row r="2170" spans="1:9" x14ac:dyDescent="0.25">
      <c r="A2170" s="7">
        <v>46206</v>
      </c>
      <c r="B2170" s="16">
        <v>3047</v>
      </c>
      <c r="C2170" s="16" t="s">
        <v>42</v>
      </c>
      <c r="D2170" s="16" t="s">
        <v>43</v>
      </c>
      <c r="E2170" s="16" t="s">
        <v>14</v>
      </c>
      <c r="F2170" s="3">
        <v>702.68299999999999</v>
      </c>
      <c r="G2170" s="16">
        <v>39</v>
      </c>
      <c r="H2170" s="29">
        <v>18.02</v>
      </c>
      <c r="I2170" s="20" t="str">
        <f>IF(B2170="","",VLOOKUP(B2170,[1]BASEDIESEL!$A$2:$AAA$11770,6))</f>
        <v>FRENTE-05</v>
      </c>
    </row>
    <row r="2171" spans="1:9" x14ac:dyDescent="0.25">
      <c r="A2171" s="7">
        <v>46206</v>
      </c>
      <c r="B2171" s="17">
        <v>3048</v>
      </c>
      <c r="C2171" s="17" t="s">
        <v>42</v>
      </c>
      <c r="D2171" s="17" t="s">
        <v>43</v>
      </c>
      <c r="E2171" s="17" t="s">
        <v>14</v>
      </c>
      <c r="F2171" s="2">
        <v>559.62699999999995</v>
      </c>
      <c r="G2171" s="17">
        <v>32</v>
      </c>
      <c r="H2171" s="30">
        <v>17.489999999999998</v>
      </c>
      <c r="I2171" s="20" t="str">
        <f>IF(B2171="","",VLOOKUP(B2171,[1]BASEDIESEL!$A$2:$AAA$11770,6))</f>
        <v>FRENTE-05</v>
      </c>
    </row>
    <row r="2172" spans="1:9" x14ac:dyDescent="0.25">
      <c r="A2172" s="7">
        <v>46206</v>
      </c>
      <c r="B2172" s="16">
        <v>3049</v>
      </c>
      <c r="C2172" s="16" t="s">
        <v>42</v>
      </c>
      <c r="D2172" s="16" t="s">
        <v>43</v>
      </c>
      <c r="E2172" s="16" t="s">
        <v>14</v>
      </c>
      <c r="F2172" s="3">
        <v>405.267</v>
      </c>
      <c r="G2172" s="16">
        <v>24</v>
      </c>
      <c r="H2172" s="29">
        <v>16.89</v>
      </c>
      <c r="I2172" s="20" t="str">
        <f>IF(B2172="","",VLOOKUP(B2172,[1]BASEDIESEL!$A$2:$AAA$11770,6))</f>
        <v>FRENTE-05</v>
      </c>
    </row>
    <row r="2173" spans="1:9" x14ac:dyDescent="0.25">
      <c r="A2173" s="7">
        <v>46206</v>
      </c>
      <c r="B2173" s="17">
        <v>3050</v>
      </c>
      <c r="C2173" s="17" t="s">
        <v>42</v>
      </c>
      <c r="D2173" s="17" t="s">
        <v>43</v>
      </c>
      <c r="E2173" s="17" t="s">
        <v>14</v>
      </c>
      <c r="F2173" s="2">
        <v>470.54300000000001</v>
      </c>
      <c r="G2173" s="17">
        <v>27</v>
      </c>
      <c r="H2173" s="30">
        <v>17.43</v>
      </c>
      <c r="I2173" s="20" t="str">
        <f>IF(B2173="","",VLOOKUP(B2173,[1]BASEDIESEL!$A$2:$AAA$11770,6))</f>
        <v>FRENTE-05</v>
      </c>
    </row>
    <row r="2174" spans="1:9" x14ac:dyDescent="0.25">
      <c r="A2174" s="7">
        <v>46206</v>
      </c>
      <c r="B2174" s="16">
        <v>3051</v>
      </c>
      <c r="C2174" s="16" t="s">
        <v>45</v>
      </c>
      <c r="D2174" s="16" t="s">
        <v>219</v>
      </c>
      <c r="E2174" s="16" t="s">
        <v>220</v>
      </c>
      <c r="F2174" s="3">
        <v>353.52499999999998</v>
      </c>
      <c r="G2174" s="16">
        <v>24</v>
      </c>
      <c r="H2174" s="29">
        <v>14.73</v>
      </c>
      <c r="I2174" s="20" t="str">
        <f>IF(B2174="","",VLOOKUP(B2174,[1]BASEDIESEL!$A$2:$AAA$11770,6))</f>
        <v>FRENTE-01</v>
      </c>
    </row>
    <row r="2175" spans="1:9" x14ac:dyDescent="0.25">
      <c r="A2175" s="7">
        <v>46206</v>
      </c>
      <c r="B2175" s="17">
        <v>3052</v>
      </c>
      <c r="C2175" s="17" t="s">
        <v>45</v>
      </c>
      <c r="D2175" s="17" t="s">
        <v>219</v>
      </c>
      <c r="E2175" s="17" t="s">
        <v>220</v>
      </c>
      <c r="F2175" s="2">
        <v>512.80499999999995</v>
      </c>
      <c r="G2175" s="17">
        <v>34</v>
      </c>
      <c r="H2175" s="30">
        <v>15.08</v>
      </c>
      <c r="I2175" s="20" t="str">
        <f>IF(B2175="","",VLOOKUP(B2175,[1]BASEDIESEL!$A$2:$AAA$11770,6))</f>
        <v>FRENTE-01</v>
      </c>
    </row>
    <row r="2176" spans="1:9" x14ac:dyDescent="0.25">
      <c r="A2176" s="7">
        <v>46206</v>
      </c>
      <c r="B2176" s="16">
        <v>3053</v>
      </c>
      <c r="C2176" s="16" t="s">
        <v>45</v>
      </c>
      <c r="D2176" s="16" t="s">
        <v>219</v>
      </c>
      <c r="E2176" s="16" t="s">
        <v>220</v>
      </c>
      <c r="F2176" s="3">
        <v>518.73</v>
      </c>
      <c r="G2176" s="16">
        <v>32</v>
      </c>
      <c r="H2176" s="29">
        <v>16.21</v>
      </c>
      <c r="I2176" s="20" t="str">
        <f>IF(B2176="","",VLOOKUP(B2176,[1]BASEDIESEL!$A$2:$AAA$11770,6))</f>
        <v>FRENTE-01</v>
      </c>
    </row>
    <row r="2177" spans="1:9" x14ac:dyDescent="0.25">
      <c r="A2177" s="7">
        <v>46206</v>
      </c>
      <c r="B2177" s="17">
        <v>3054</v>
      </c>
      <c r="C2177" s="17" t="s">
        <v>45</v>
      </c>
      <c r="D2177" s="17" t="s">
        <v>219</v>
      </c>
      <c r="E2177" s="17" t="s">
        <v>220</v>
      </c>
      <c r="F2177" s="2">
        <v>506.8</v>
      </c>
      <c r="G2177" s="17">
        <v>33</v>
      </c>
      <c r="H2177" s="30">
        <v>15.36</v>
      </c>
      <c r="I2177" s="20" t="str">
        <f>IF(B2177="","",VLOOKUP(B2177,[1]BASEDIESEL!$A$2:$AAA$11770,6))</f>
        <v>FRENTE-01</v>
      </c>
    </row>
    <row r="2178" spans="1:9" x14ac:dyDescent="0.25">
      <c r="A2178" s="7">
        <v>46207</v>
      </c>
      <c r="B2178" s="16">
        <v>3019</v>
      </c>
      <c r="C2178" s="16" t="s">
        <v>42</v>
      </c>
      <c r="D2178" s="16" t="s">
        <v>43</v>
      </c>
      <c r="E2178" s="16" t="s">
        <v>14</v>
      </c>
      <c r="F2178" s="3">
        <v>438.64499999999998</v>
      </c>
      <c r="G2178" s="16">
        <v>21</v>
      </c>
      <c r="H2178" s="29">
        <v>20.89</v>
      </c>
      <c r="I2178" s="20" t="str">
        <f>IF(B2178="","",VLOOKUP(B2178,[1]BASEDIESEL!$A$2:$AAA$11770,6))</f>
        <v>FRENTE-02</v>
      </c>
    </row>
    <row r="2179" spans="1:9" x14ac:dyDescent="0.25">
      <c r="A2179" s="7">
        <v>46207</v>
      </c>
      <c r="B2179" s="17">
        <v>3020</v>
      </c>
      <c r="C2179" s="17" t="s">
        <v>42</v>
      </c>
      <c r="D2179" s="17" t="s">
        <v>43</v>
      </c>
      <c r="E2179" s="17" t="s">
        <v>14</v>
      </c>
      <c r="F2179" s="2">
        <v>430.75</v>
      </c>
      <c r="G2179" s="17">
        <v>22</v>
      </c>
      <c r="H2179" s="30">
        <v>19.579999999999998</v>
      </c>
      <c r="I2179" s="20" t="str">
        <f>IF(B2179="","",VLOOKUP(B2179,[1]BASEDIESEL!$A$2:$AAA$11770,6))</f>
        <v>FRENTE-02</v>
      </c>
    </row>
    <row r="2180" spans="1:9" x14ac:dyDescent="0.25">
      <c r="A2180" s="7">
        <v>46207</v>
      </c>
      <c r="B2180" s="16">
        <v>3021</v>
      </c>
      <c r="C2180" s="16" t="s">
        <v>42</v>
      </c>
      <c r="D2180" s="16" t="s">
        <v>43</v>
      </c>
      <c r="E2180" s="16" t="s">
        <v>14</v>
      </c>
      <c r="F2180" s="3">
        <v>224.73</v>
      </c>
      <c r="G2180" s="16">
        <v>13</v>
      </c>
      <c r="H2180" s="29">
        <v>17.29</v>
      </c>
      <c r="I2180" s="20" t="str">
        <f>IF(B2180="","",VLOOKUP(B2180,[1]BASEDIESEL!$A$2:$AAA$11770,6))</f>
        <v>FRENTE-02</v>
      </c>
    </row>
    <row r="2181" spans="1:9" x14ac:dyDescent="0.25">
      <c r="A2181" s="7">
        <v>46207</v>
      </c>
      <c r="B2181" s="17">
        <v>3022</v>
      </c>
      <c r="C2181" s="17" t="s">
        <v>42</v>
      </c>
      <c r="D2181" s="17" t="s">
        <v>43</v>
      </c>
      <c r="E2181" s="17" t="s">
        <v>14</v>
      </c>
      <c r="F2181" s="2">
        <v>323.79500000000002</v>
      </c>
      <c r="G2181" s="17">
        <v>18</v>
      </c>
      <c r="H2181" s="30">
        <v>17.989999999999998</v>
      </c>
      <c r="I2181" s="20" t="str">
        <f>IF(B2181="","",VLOOKUP(B2181,[1]BASEDIESEL!$A$2:$AAA$11770,6))</f>
        <v>FRENTE-02</v>
      </c>
    </row>
    <row r="2182" spans="1:9" x14ac:dyDescent="0.25">
      <c r="A2182" s="7">
        <v>46207</v>
      </c>
      <c r="B2182" s="16">
        <v>3023</v>
      </c>
      <c r="C2182" s="16" t="s">
        <v>42</v>
      </c>
      <c r="D2182" s="16" t="s">
        <v>43</v>
      </c>
      <c r="E2182" s="16" t="s">
        <v>14</v>
      </c>
      <c r="F2182" s="3">
        <v>177.81</v>
      </c>
      <c r="G2182" s="16">
        <v>10</v>
      </c>
      <c r="H2182" s="29">
        <v>17.78</v>
      </c>
      <c r="I2182" s="20" t="str">
        <f>IF(B2182="","",VLOOKUP(B2182,[1]BASEDIESEL!$A$2:$AAA$11770,6))</f>
        <v>FRENTE-03</v>
      </c>
    </row>
    <row r="2183" spans="1:9" x14ac:dyDescent="0.25">
      <c r="A2183" s="7">
        <v>46207</v>
      </c>
      <c r="B2183" s="17">
        <v>3024</v>
      </c>
      <c r="C2183" s="17" t="s">
        <v>42</v>
      </c>
      <c r="D2183" s="17" t="s">
        <v>43</v>
      </c>
      <c r="E2183" s="17" t="s">
        <v>14</v>
      </c>
      <c r="F2183" s="2">
        <v>456.32</v>
      </c>
      <c r="G2183" s="17">
        <v>23</v>
      </c>
      <c r="H2183" s="30">
        <v>19.84</v>
      </c>
      <c r="I2183" s="20" t="str">
        <f>IF(B2183="","",VLOOKUP(B2183,[1]BASEDIESEL!$A$2:$AAA$11770,6))</f>
        <v>FRENTE-03</v>
      </c>
    </row>
    <row r="2184" spans="1:9" x14ac:dyDescent="0.25">
      <c r="A2184" s="7">
        <v>46207</v>
      </c>
      <c r="B2184" s="16">
        <v>3025</v>
      </c>
      <c r="C2184" s="16" t="s">
        <v>42</v>
      </c>
      <c r="D2184" s="16" t="s">
        <v>43</v>
      </c>
      <c r="E2184" s="16" t="s">
        <v>14</v>
      </c>
      <c r="F2184" s="3">
        <v>311.60300000000001</v>
      </c>
      <c r="G2184" s="16">
        <v>14</v>
      </c>
      <c r="H2184" s="29">
        <v>22.26</v>
      </c>
      <c r="I2184" s="20" t="str">
        <f>IF(B2184="","",VLOOKUP(B2184,[1]BASEDIESEL!$A$2:$AAA$11770,6))</f>
        <v>FRENTE-03</v>
      </c>
    </row>
    <row r="2185" spans="1:9" x14ac:dyDescent="0.25">
      <c r="A2185" s="7">
        <v>46207</v>
      </c>
      <c r="B2185" s="17">
        <v>3026</v>
      </c>
      <c r="C2185" s="17" t="s">
        <v>42</v>
      </c>
      <c r="D2185" s="17" t="s">
        <v>43</v>
      </c>
      <c r="E2185" s="17" t="s">
        <v>14</v>
      </c>
      <c r="F2185" s="2">
        <v>276.64699999999999</v>
      </c>
      <c r="G2185" s="17">
        <v>15</v>
      </c>
      <c r="H2185" s="30">
        <v>18.440000000000001</v>
      </c>
      <c r="I2185" s="20" t="str">
        <f>IF(B2185="","",VLOOKUP(B2185,[1]BASEDIESEL!$A$2:$AAA$11770,6))</f>
        <v>FRENTE-03</v>
      </c>
    </row>
    <row r="2186" spans="1:9" x14ac:dyDescent="0.25">
      <c r="A2186" s="7">
        <v>46207</v>
      </c>
      <c r="B2186" s="16">
        <v>3028</v>
      </c>
      <c r="C2186" s="16" t="s">
        <v>44</v>
      </c>
      <c r="D2186" s="16" t="s">
        <v>43</v>
      </c>
      <c r="E2186" s="16" t="s">
        <v>14</v>
      </c>
      <c r="F2186" s="3">
        <v>321.34800000000001</v>
      </c>
      <c r="G2186" s="16">
        <v>16</v>
      </c>
      <c r="H2186" s="29">
        <v>20.079999999999998</v>
      </c>
      <c r="I2186" s="20" t="str">
        <f>IF(B2186="","",VLOOKUP(B2186,[1]BASEDIESEL!$A$2:$AAA$11770,6))</f>
        <v>FRENTE-06</v>
      </c>
    </row>
    <row r="2187" spans="1:9" x14ac:dyDescent="0.25">
      <c r="A2187" s="7">
        <v>46207</v>
      </c>
      <c r="B2187" s="17">
        <v>3030</v>
      </c>
      <c r="C2187" s="17" t="s">
        <v>44</v>
      </c>
      <c r="D2187" s="17" t="s">
        <v>43</v>
      </c>
      <c r="E2187" s="17" t="s">
        <v>14</v>
      </c>
      <c r="F2187" s="2">
        <v>261.81900000000002</v>
      </c>
      <c r="G2187" s="17">
        <v>17</v>
      </c>
      <c r="H2187" s="30">
        <v>15.4</v>
      </c>
      <c r="I2187" s="20" t="str">
        <f>IF(B2187="","",VLOOKUP(B2187,[1]BASEDIESEL!$A$2:$AAA$11770,6))</f>
        <v>FRENTE-07</v>
      </c>
    </row>
    <row r="2188" spans="1:9" x14ac:dyDescent="0.25">
      <c r="A2188" s="7">
        <v>46207</v>
      </c>
      <c r="B2188" s="16">
        <v>3031</v>
      </c>
      <c r="C2188" s="16" t="s">
        <v>44</v>
      </c>
      <c r="D2188" s="16" t="s">
        <v>43</v>
      </c>
      <c r="E2188" s="16" t="s">
        <v>14</v>
      </c>
      <c r="F2188" s="3">
        <v>334.673</v>
      </c>
      <c r="G2188" s="16">
        <v>21</v>
      </c>
      <c r="H2188" s="29">
        <v>15.94</v>
      </c>
      <c r="I2188" s="20" t="str">
        <f>IF(B2188="","",VLOOKUP(B2188,[1]BASEDIESEL!$A$2:$AAA$11770,6))</f>
        <v>FRENTE-04</v>
      </c>
    </row>
    <row r="2189" spans="1:9" x14ac:dyDescent="0.25">
      <c r="A2189" s="7">
        <v>46207</v>
      </c>
      <c r="B2189" s="17">
        <v>3033</v>
      </c>
      <c r="C2189" s="17" t="s">
        <v>44</v>
      </c>
      <c r="D2189" s="17" t="s">
        <v>43</v>
      </c>
      <c r="E2189" s="17" t="s">
        <v>14</v>
      </c>
      <c r="F2189" s="2">
        <v>294.61799999999999</v>
      </c>
      <c r="G2189" s="17">
        <v>15</v>
      </c>
      <c r="H2189" s="30">
        <v>19.64</v>
      </c>
      <c r="I2189" s="20" t="str">
        <f>IF(B2189="","",VLOOKUP(B2189,[1]BASEDIESEL!$A$2:$AAA$11770,6))</f>
        <v>FRENTE-07</v>
      </c>
    </row>
    <row r="2190" spans="1:9" x14ac:dyDescent="0.25">
      <c r="A2190" s="7">
        <v>46207</v>
      </c>
      <c r="B2190" s="16">
        <v>3034</v>
      </c>
      <c r="C2190" s="16" t="s">
        <v>44</v>
      </c>
      <c r="D2190" s="16" t="s">
        <v>43</v>
      </c>
      <c r="E2190" s="16" t="s">
        <v>14</v>
      </c>
      <c r="F2190" s="3">
        <v>117.395</v>
      </c>
      <c r="G2190" s="16">
        <v>5</v>
      </c>
      <c r="H2190" s="29">
        <v>23.48</v>
      </c>
      <c r="I2190" s="20" t="str">
        <f>IF(B2190="","",VLOOKUP(B2190,[1]BASEDIESEL!$A$2:$AAA$11770,6))</f>
        <v>FRENTE-06</v>
      </c>
    </row>
    <row r="2191" spans="1:9" x14ac:dyDescent="0.25">
      <c r="A2191" s="7">
        <v>46207</v>
      </c>
      <c r="B2191" s="17">
        <v>3035</v>
      </c>
      <c r="C2191" s="17" t="s">
        <v>44</v>
      </c>
      <c r="D2191" s="17" t="s">
        <v>43</v>
      </c>
      <c r="E2191" s="17" t="s">
        <v>14</v>
      </c>
      <c r="F2191" s="2">
        <v>437.45499999999998</v>
      </c>
      <c r="G2191" s="17">
        <v>27</v>
      </c>
      <c r="H2191" s="30">
        <v>16.2</v>
      </c>
      <c r="I2191" s="20" t="str">
        <f>IF(B2191="","",VLOOKUP(B2191,[1]BASEDIESEL!$A$2:$AAA$11770,6))</f>
        <v>FRENTE-04</v>
      </c>
    </row>
    <row r="2192" spans="1:9" x14ac:dyDescent="0.25">
      <c r="A2192" s="7">
        <v>46207</v>
      </c>
      <c r="B2192" s="16">
        <v>3041</v>
      </c>
      <c r="C2192" s="16" t="s">
        <v>42</v>
      </c>
      <c r="D2192" s="16" t="s">
        <v>43</v>
      </c>
      <c r="E2192" s="16" t="s">
        <v>14</v>
      </c>
      <c r="F2192" s="3">
        <v>237.46799999999999</v>
      </c>
      <c r="G2192" s="16">
        <v>16</v>
      </c>
      <c r="H2192" s="29">
        <v>14.84</v>
      </c>
      <c r="I2192" s="20" t="str">
        <f>IF(B2192="","",VLOOKUP(B2192,[1]BASEDIESEL!$A$2:$AAA$11770,6))</f>
        <v>FRENTE-04</v>
      </c>
    </row>
    <row r="2193" spans="1:9" x14ac:dyDescent="0.25">
      <c r="A2193" s="7">
        <v>46207</v>
      </c>
      <c r="B2193" s="17">
        <v>3042</v>
      </c>
      <c r="C2193" s="17" t="s">
        <v>42</v>
      </c>
      <c r="D2193" s="17" t="s">
        <v>43</v>
      </c>
      <c r="E2193" s="17" t="s">
        <v>14</v>
      </c>
      <c r="F2193" s="2">
        <v>147.428</v>
      </c>
      <c r="G2193" s="17">
        <v>10</v>
      </c>
      <c r="H2193" s="30">
        <v>14.74</v>
      </c>
      <c r="I2193" s="20" t="str">
        <f>IF(B2193="","",VLOOKUP(B2193,[1]BASEDIESEL!$A$2:$AAA$11770,6))</f>
        <v>FRENTE-06</v>
      </c>
    </row>
    <row r="2194" spans="1:9" x14ac:dyDescent="0.25">
      <c r="A2194" s="7">
        <v>46207</v>
      </c>
      <c r="B2194" s="16">
        <v>3043</v>
      </c>
      <c r="C2194" s="16" t="s">
        <v>42</v>
      </c>
      <c r="D2194" s="16" t="s">
        <v>43</v>
      </c>
      <c r="E2194" s="16" t="s">
        <v>14</v>
      </c>
      <c r="F2194" s="3">
        <v>476.464</v>
      </c>
      <c r="G2194" s="16">
        <v>29</v>
      </c>
      <c r="H2194" s="29">
        <v>16.43</v>
      </c>
      <c r="I2194" s="20" t="str">
        <f>IF(B2194="","",VLOOKUP(B2194,[1]BASEDIESEL!$A$2:$AAA$11770,6))</f>
        <v>FRENTE-04</v>
      </c>
    </row>
    <row r="2195" spans="1:9" x14ac:dyDescent="0.25">
      <c r="A2195" s="7">
        <v>46207</v>
      </c>
      <c r="B2195" s="17">
        <v>3044</v>
      </c>
      <c r="C2195" s="17" t="s">
        <v>42</v>
      </c>
      <c r="D2195" s="17" t="s">
        <v>43</v>
      </c>
      <c r="E2195" s="17" t="s">
        <v>14</v>
      </c>
      <c r="F2195" s="2">
        <v>58.976999999999997</v>
      </c>
      <c r="G2195" s="17">
        <v>4</v>
      </c>
      <c r="H2195" s="30">
        <v>14.74</v>
      </c>
      <c r="I2195" s="20" t="str">
        <f>IF(B2195="","",VLOOKUP(B2195,[1]BASEDIESEL!$A$2:$AAA$11770,6))</f>
        <v>FRENTE-07</v>
      </c>
    </row>
    <row r="2196" spans="1:9" x14ac:dyDescent="0.25">
      <c r="A2196" s="7">
        <v>46207</v>
      </c>
      <c r="B2196" s="16">
        <v>3045</v>
      </c>
      <c r="C2196" s="16" t="s">
        <v>42</v>
      </c>
      <c r="D2196" s="16" t="s">
        <v>43</v>
      </c>
      <c r="E2196" s="16" t="s">
        <v>14</v>
      </c>
      <c r="F2196" s="3">
        <v>289.08600000000001</v>
      </c>
      <c r="G2196" s="16">
        <v>17</v>
      </c>
      <c r="H2196" s="29">
        <v>17.010000000000002</v>
      </c>
      <c r="I2196" s="20" t="str">
        <f>IF(B2196="","",VLOOKUP(B2196,[1]BASEDIESEL!$A$2:$AAA$11770,6))</f>
        <v>FRENTE-07</v>
      </c>
    </row>
    <row r="2197" spans="1:9" x14ac:dyDescent="0.25">
      <c r="A2197" s="7">
        <v>46207</v>
      </c>
      <c r="B2197" s="17">
        <v>3046</v>
      </c>
      <c r="C2197" s="17" t="s">
        <v>42</v>
      </c>
      <c r="D2197" s="17" t="s">
        <v>43</v>
      </c>
      <c r="E2197" s="17" t="s">
        <v>14</v>
      </c>
      <c r="F2197" s="2">
        <v>228.96899999999999</v>
      </c>
      <c r="G2197" s="17">
        <v>13</v>
      </c>
      <c r="H2197" s="30">
        <v>17.61</v>
      </c>
      <c r="I2197" s="20" t="str">
        <f>IF(B2197="","",VLOOKUP(B2197,[1]BASEDIESEL!$A$2:$AAA$11770,6))</f>
        <v>FRENTE-06</v>
      </c>
    </row>
    <row r="2198" spans="1:9" x14ac:dyDescent="0.25">
      <c r="A2198" s="7">
        <v>46207</v>
      </c>
      <c r="B2198" s="16">
        <v>3047</v>
      </c>
      <c r="C2198" s="16" t="s">
        <v>42</v>
      </c>
      <c r="D2198" s="16" t="s">
        <v>43</v>
      </c>
      <c r="E2198" s="16" t="s">
        <v>14</v>
      </c>
      <c r="F2198" s="3">
        <v>425.98399999999998</v>
      </c>
      <c r="G2198" s="16">
        <v>24</v>
      </c>
      <c r="H2198" s="29">
        <v>17.75</v>
      </c>
      <c r="I2198" s="20" t="str">
        <f>IF(B2198="","",VLOOKUP(B2198,[1]BASEDIESEL!$A$2:$AAA$11770,6))</f>
        <v>FRENTE-05</v>
      </c>
    </row>
    <row r="2199" spans="1:9" x14ac:dyDescent="0.25">
      <c r="A2199" s="7">
        <v>46207</v>
      </c>
      <c r="B2199" s="17">
        <v>3048</v>
      </c>
      <c r="C2199" s="17" t="s">
        <v>42</v>
      </c>
      <c r="D2199" s="17" t="s">
        <v>43</v>
      </c>
      <c r="E2199" s="17" t="s">
        <v>14</v>
      </c>
      <c r="F2199" s="2">
        <v>358.06400000000002</v>
      </c>
      <c r="G2199" s="17">
        <v>21</v>
      </c>
      <c r="H2199" s="30">
        <v>17.05</v>
      </c>
      <c r="I2199" s="20" t="str">
        <f>IF(B2199="","",VLOOKUP(B2199,[1]BASEDIESEL!$A$2:$AAA$11770,6))</f>
        <v>FRENTE-05</v>
      </c>
    </row>
    <row r="2200" spans="1:9" x14ac:dyDescent="0.25">
      <c r="A2200" s="7">
        <v>46207</v>
      </c>
      <c r="B2200" s="16">
        <v>3049</v>
      </c>
      <c r="C2200" s="16" t="s">
        <v>42</v>
      </c>
      <c r="D2200" s="16" t="s">
        <v>43</v>
      </c>
      <c r="E2200" s="16" t="s">
        <v>14</v>
      </c>
      <c r="F2200" s="3">
        <v>261.88299999999998</v>
      </c>
      <c r="G2200" s="16">
        <v>16</v>
      </c>
      <c r="H2200" s="29">
        <v>16.37</v>
      </c>
      <c r="I2200" s="20" t="str">
        <f>IF(B2200="","",VLOOKUP(B2200,[1]BASEDIESEL!$A$2:$AAA$11770,6))</f>
        <v>FRENTE-05</v>
      </c>
    </row>
    <row r="2201" spans="1:9" x14ac:dyDescent="0.25">
      <c r="A2201" s="7">
        <v>46207</v>
      </c>
      <c r="B2201" s="17">
        <v>3050</v>
      </c>
      <c r="C2201" s="17" t="s">
        <v>42</v>
      </c>
      <c r="D2201" s="17" t="s">
        <v>43</v>
      </c>
      <c r="E2201" s="17" t="s">
        <v>14</v>
      </c>
      <c r="F2201" s="2">
        <v>450.00900000000001</v>
      </c>
      <c r="G2201" s="17">
        <v>26</v>
      </c>
      <c r="H2201" s="30">
        <v>17.309999999999999</v>
      </c>
      <c r="I2201" s="20" t="str">
        <f>IF(B2201="","",VLOOKUP(B2201,[1]BASEDIESEL!$A$2:$AAA$11770,6))</f>
        <v>FRENTE-05</v>
      </c>
    </row>
    <row r="2202" spans="1:9" x14ac:dyDescent="0.25">
      <c r="A2202" s="7">
        <v>46207</v>
      </c>
      <c r="B2202" s="16">
        <v>3051</v>
      </c>
      <c r="C2202" s="16" t="s">
        <v>45</v>
      </c>
      <c r="D2202" s="16" t="s">
        <v>219</v>
      </c>
      <c r="E2202" s="16" t="s">
        <v>220</v>
      </c>
      <c r="F2202" s="3">
        <v>365.26</v>
      </c>
      <c r="G2202" s="16">
        <v>24</v>
      </c>
      <c r="H2202" s="29">
        <v>15.22</v>
      </c>
      <c r="I2202" s="20" t="str">
        <f>IF(B2202="","",VLOOKUP(B2202,[1]BASEDIESEL!$A$2:$AAA$11770,6))</f>
        <v>FRENTE-01</v>
      </c>
    </row>
    <row r="2203" spans="1:9" x14ac:dyDescent="0.25">
      <c r="A2203" s="7">
        <v>46207</v>
      </c>
      <c r="B2203" s="17">
        <v>3052</v>
      </c>
      <c r="C2203" s="17" t="s">
        <v>45</v>
      </c>
      <c r="D2203" s="17" t="s">
        <v>219</v>
      </c>
      <c r="E2203" s="17" t="s">
        <v>220</v>
      </c>
      <c r="F2203" s="2">
        <v>509.26900000000001</v>
      </c>
      <c r="G2203" s="17">
        <v>33</v>
      </c>
      <c r="H2203" s="30">
        <v>15.43</v>
      </c>
      <c r="I2203" s="20" t="str">
        <f>IF(B2203="","",VLOOKUP(B2203,[1]BASEDIESEL!$A$2:$AAA$11770,6))</f>
        <v>FRENTE-01</v>
      </c>
    </row>
    <row r="2204" spans="1:9" x14ac:dyDescent="0.25">
      <c r="A2204" s="7">
        <v>46207</v>
      </c>
      <c r="B2204" s="16">
        <v>3053</v>
      </c>
      <c r="C2204" s="16" t="s">
        <v>45</v>
      </c>
      <c r="D2204" s="16" t="s">
        <v>219</v>
      </c>
      <c r="E2204" s="16" t="s">
        <v>220</v>
      </c>
      <c r="F2204" s="3">
        <v>455.08</v>
      </c>
      <c r="G2204" s="16">
        <v>28</v>
      </c>
      <c r="H2204" s="29">
        <v>16.25</v>
      </c>
      <c r="I2204" s="20" t="str">
        <f>IF(B2204="","",VLOOKUP(B2204,[1]BASEDIESEL!$A$2:$AAA$11770,6))</f>
        <v>FRENTE-01</v>
      </c>
    </row>
    <row r="2205" spans="1:9" x14ac:dyDescent="0.25">
      <c r="A2205" s="7">
        <v>46207</v>
      </c>
      <c r="B2205" s="17">
        <v>3054</v>
      </c>
      <c r="C2205" s="17" t="s">
        <v>45</v>
      </c>
      <c r="D2205" s="17" t="s">
        <v>219</v>
      </c>
      <c r="E2205" s="17" t="s">
        <v>220</v>
      </c>
      <c r="F2205" s="2">
        <v>434.03100000000001</v>
      </c>
      <c r="G2205" s="17">
        <v>28</v>
      </c>
      <c r="H2205" s="30">
        <v>15.5</v>
      </c>
      <c r="I2205" s="20" t="str">
        <f>IF(B2205="","",VLOOKUP(B2205,[1]BASEDIESEL!$A$2:$AAA$11770,6))</f>
        <v>FRENTE-01</v>
      </c>
    </row>
    <row r="2206" spans="1:9" x14ac:dyDescent="0.25">
      <c r="A2206" s="7">
        <v>46208</v>
      </c>
      <c r="B2206" s="16">
        <v>3019</v>
      </c>
      <c r="C2206" s="16" t="s">
        <v>42</v>
      </c>
      <c r="D2206" s="16" t="s">
        <v>43</v>
      </c>
      <c r="E2206" s="16" t="s">
        <v>14</v>
      </c>
      <c r="F2206" s="3">
        <v>516.01499999999999</v>
      </c>
      <c r="G2206" s="16">
        <v>32</v>
      </c>
      <c r="H2206" s="29">
        <v>16.13</v>
      </c>
      <c r="I2206" s="20" t="str">
        <f>IF(B2206="","",VLOOKUP(B2206,[1]BASEDIESEL!$A$2:$AAA$11770,6))</f>
        <v>FRENTE-02</v>
      </c>
    </row>
    <row r="2207" spans="1:9" x14ac:dyDescent="0.25">
      <c r="A2207" s="7">
        <v>46208</v>
      </c>
      <c r="B2207" s="17">
        <v>3020</v>
      </c>
      <c r="C2207" s="17" t="s">
        <v>42</v>
      </c>
      <c r="D2207" s="17" t="s">
        <v>43</v>
      </c>
      <c r="E2207" s="17" t="s">
        <v>14</v>
      </c>
      <c r="F2207" s="2">
        <v>252.96</v>
      </c>
      <c r="G2207" s="17">
        <v>17</v>
      </c>
      <c r="H2207" s="30">
        <v>14.88</v>
      </c>
      <c r="I2207" s="20" t="str">
        <f>IF(B2207="","",VLOOKUP(B2207,[1]BASEDIESEL!$A$2:$AAA$11770,6))</f>
        <v>FRENTE-02</v>
      </c>
    </row>
    <row r="2208" spans="1:9" x14ac:dyDescent="0.25">
      <c r="A2208" s="7">
        <v>46208</v>
      </c>
      <c r="B2208" s="16">
        <v>3021</v>
      </c>
      <c r="C2208" s="16" t="s">
        <v>42</v>
      </c>
      <c r="D2208" s="16" t="s">
        <v>43</v>
      </c>
      <c r="E2208" s="16" t="s">
        <v>14</v>
      </c>
      <c r="F2208" s="3">
        <v>463.06</v>
      </c>
      <c r="G2208" s="16">
        <v>28</v>
      </c>
      <c r="H2208" s="29">
        <v>16.54</v>
      </c>
      <c r="I2208" s="20" t="str">
        <f>IF(B2208="","",VLOOKUP(B2208,[1]BASEDIESEL!$A$2:$AAA$11770,6))</f>
        <v>FRENTE-02</v>
      </c>
    </row>
    <row r="2209" spans="1:9" x14ac:dyDescent="0.25">
      <c r="A2209" s="7">
        <v>46208</v>
      </c>
      <c r="B2209" s="17">
        <v>3022</v>
      </c>
      <c r="C2209" s="17" t="s">
        <v>42</v>
      </c>
      <c r="D2209" s="17" t="s">
        <v>43</v>
      </c>
      <c r="E2209" s="17" t="s">
        <v>14</v>
      </c>
      <c r="F2209" s="2">
        <v>516.125</v>
      </c>
      <c r="G2209" s="17">
        <v>32</v>
      </c>
      <c r="H2209" s="30">
        <v>16.13</v>
      </c>
      <c r="I2209" s="20" t="str">
        <f>IF(B2209="","",VLOOKUP(B2209,[1]BASEDIESEL!$A$2:$AAA$11770,6))</f>
        <v>FRENTE-02</v>
      </c>
    </row>
    <row r="2210" spans="1:9" x14ac:dyDescent="0.25">
      <c r="A2210" s="7">
        <v>46208</v>
      </c>
      <c r="B2210" s="16">
        <v>3023</v>
      </c>
      <c r="C2210" s="16" t="s">
        <v>42</v>
      </c>
      <c r="D2210" s="16" t="s">
        <v>43</v>
      </c>
      <c r="E2210" s="16" t="s">
        <v>14</v>
      </c>
      <c r="F2210" s="3">
        <v>390.10199999999998</v>
      </c>
      <c r="G2210" s="16">
        <v>21</v>
      </c>
      <c r="H2210" s="29">
        <v>18.579999999999998</v>
      </c>
      <c r="I2210" s="20" t="str">
        <f>IF(B2210="","",VLOOKUP(B2210,[1]BASEDIESEL!$A$2:$AAA$11770,6))</f>
        <v>FRENTE-03</v>
      </c>
    </row>
    <row r="2211" spans="1:9" x14ac:dyDescent="0.25">
      <c r="A2211" s="7">
        <v>46208</v>
      </c>
      <c r="B2211" s="17">
        <v>3024</v>
      </c>
      <c r="C2211" s="17" t="s">
        <v>42</v>
      </c>
      <c r="D2211" s="17" t="s">
        <v>43</v>
      </c>
      <c r="E2211" s="17" t="s">
        <v>14</v>
      </c>
      <c r="F2211" s="2">
        <v>425.14100000000002</v>
      </c>
      <c r="G2211" s="17">
        <v>25</v>
      </c>
      <c r="H2211" s="30">
        <v>17.010000000000002</v>
      </c>
      <c r="I2211" s="20" t="str">
        <f>IF(B2211="","",VLOOKUP(B2211,[1]BASEDIESEL!$A$2:$AAA$11770,6))</f>
        <v>FRENTE-03</v>
      </c>
    </row>
    <row r="2212" spans="1:9" x14ac:dyDescent="0.25">
      <c r="A2212" s="7">
        <v>46208</v>
      </c>
      <c r="B2212" s="16">
        <v>3025</v>
      </c>
      <c r="C2212" s="16" t="s">
        <v>42</v>
      </c>
      <c r="D2212" s="16" t="s">
        <v>43</v>
      </c>
      <c r="E2212" s="16" t="s">
        <v>14</v>
      </c>
      <c r="F2212" s="3">
        <v>304.38400000000001</v>
      </c>
      <c r="G2212" s="16">
        <v>20</v>
      </c>
      <c r="H2212" s="29">
        <v>15.22</v>
      </c>
      <c r="I2212" s="20" t="str">
        <f>IF(B2212="","",VLOOKUP(B2212,[1]BASEDIESEL!$A$2:$AAA$11770,6))</f>
        <v>FRENTE-03</v>
      </c>
    </row>
    <row r="2213" spans="1:9" x14ac:dyDescent="0.25">
      <c r="A2213" s="7">
        <v>46208</v>
      </c>
      <c r="B2213" s="17">
        <v>3026</v>
      </c>
      <c r="C2213" s="17" t="s">
        <v>42</v>
      </c>
      <c r="D2213" s="17" t="s">
        <v>43</v>
      </c>
      <c r="E2213" s="17" t="s">
        <v>14</v>
      </c>
      <c r="F2213" s="2">
        <v>422.43299999999999</v>
      </c>
      <c r="G2213" s="17">
        <v>27</v>
      </c>
      <c r="H2213" s="30">
        <v>15.65</v>
      </c>
      <c r="I2213" s="20" t="str">
        <f>IF(B2213="","",VLOOKUP(B2213,[1]BASEDIESEL!$A$2:$AAA$11770,6))</f>
        <v>FRENTE-03</v>
      </c>
    </row>
    <row r="2214" spans="1:9" x14ac:dyDescent="0.25">
      <c r="A2214" s="7">
        <v>46208</v>
      </c>
      <c r="B2214" s="16">
        <v>3028</v>
      </c>
      <c r="C2214" s="16" t="s">
        <v>44</v>
      </c>
      <c r="D2214" s="16" t="s">
        <v>43</v>
      </c>
      <c r="E2214" s="16" t="s">
        <v>14</v>
      </c>
      <c r="F2214" s="3">
        <v>441.20400000000001</v>
      </c>
      <c r="G2214" s="16">
        <v>22</v>
      </c>
      <c r="H2214" s="29">
        <v>20.05</v>
      </c>
      <c r="I2214" s="20" t="str">
        <f>IF(B2214="","",VLOOKUP(B2214,[1]BASEDIESEL!$A$2:$AAA$11770,6))</f>
        <v>FRENTE-06</v>
      </c>
    </row>
    <row r="2215" spans="1:9" x14ac:dyDescent="0.25">
      <c r="A2215" s="7">
        <v>46208</v>
      </c>
      <c r="B2215" s="17">
        <v>3030</v>
      </c>
      <c r="C2215" s="17" t="s">
        <v>44</v>
      </c>
      <c r="D2215" s="17" t="s">
        <v>43</v>
      </c>
      <c r="E2215" s="17" t="s">
        <v>14</v>
      </c>
      <c r="F2215" s="2">
        <v>537.94000000000005</v>
      </c>
      <c r="G2215" s="17">
        <v>30</v>
      </c>
      <c r="H2215" s="30">
        <v>17.93</v>
      </c>
      <c r="I2215" s="20" t="str">
        <f>IF(B2215="","",VLOOKUP(B2215,[1]BASEDIESEL!$A$2:$AAA$11770,6))</f>
        <v>FRENTE-07</v>
      </c>
    </row>
    <row r="2216" spans="1:9" x14ac:dyDescent="0.25">
      <c r="A2216" s="7">
        <v>46208</v>
      </c>
      <c r="B2216" s="16">
        <v>3031</v>
      </c>
      <c r="C2216" s="16" t="s">
        <v>44</v>
      </c>
      <c r="D2216" s="16" t="s">
        <v>43</v>
      </c>
      <c r="E2216" s="16" t="s">
        <v>14</v>
      </c>
      <c r="F2216" s="3">
        <v>405.99</v>
      </c>
      <c r="G2216" s="16">
        <v>26</v>
      </c>
      <c r="H2216" s="29">
        <v>15.62</v>
      </c>
      <c r="I2216" s="20" t="str">
        <f>IF(B2216="","",VLOOKUP(B2216,[1]BASEDIESEL!$A$2:$AAA$11770,6))</f>
        <v>FRENTE-04</v>
      </c>
    </row>
    <row r="2217" spans="1:9" x14ac:dyDescent="0.25">
      <c r="A2217" s="7">
        <v>46208</v>
      </c>
      <c r="B2217" s="17">
        <v>3033</v>
      </c>
      <c r="C2217" s="17" t="s">
        <v>44</v>
      </c>
      <c r="D2217" s="17" t="s">
        <v>43</v>
      </c>
      <c r="E2217" s="17" t="s">
        <v>14</v>
      </c>
      <c r="F2217" s="2">
        <v>443.67099999999999</v>
      </c>
      <c r="G2217" s="17">
        <v>26</v>
      </c>
      <c r="H2217" s="30">
        <v>17.059999999999999</v>
      </c>
      <c r="I2217" s="20" t="str">
        <f>IF(B2217="","",VLOOKUP(B2217,[1]BASEDIESEL!$A$2:$AAA$11770,6))</f>
        <v>FRENTE-07</v>
      </c>
    </row>
    <row r="2218" spans="1:9" x14ac:dyDescent="0.25">
      <c r="A2218" s="7">
        <v>46208</v>
      </c>
      <c r="B2218" s="16">
        <v>3034</v>
      </c>
      <c r="C2218" s="16" t="s">
        <v>44</v>
      </c>
      <c r="D2218" s="16" t="s">
        <v>43</v>
      </c>
      <c r="E2218" s="16" t="s">
        <v>14</v>
      </c>
      <c r="F2218" s="3">
        <v>39.509</v>
      </c>
      <c r="G2218" s="16">
        <v>2</v>
      </c>
      <c r="H2218" s="29">
        <v>19.75</v>
      </c>
      <c r="I2218" s="20" t="str">
        <f>IF(B2218="","",VLOOKUP(B2218,[1]BASEDIESEL!$A$2:$AAA$11770,6))</f>
        <v>FRENTE-06</v>
      </c>
    </row>
    <row r="2219" spans="1:9" x14ac:dyDescent="0.25">
      <c r="A2219" s="7">
        <v>46208</v>
      </c>
      <c r="B2219" s="17">
        <v>3035</v>
      </c>
      <c r="C2219" s="17" t="s">
        <v>44</v>
      </c>
      <c r="D2219" s="17" t="s">
        <v>43</v>
      </c>
      <c r="E2219" s="17" t="s">
        <v>14</v>
      </c>
      <c r="F2219" s="2">
        <v>615.4</v>
      </c>
      <c r="G2219" s="17">
        <v>36</v>
      </c>
      <c r="H2219" s="30">
        <v>17.09</v>
      </c>
      <c r="I2219" s="20" t="str">
        <f>IF(B2219="","",VLOOKUP(B2219,[1]BASEDIESEL!$A$2:$AAA$11770,6))</f>
        <v>FRENTE-04</v>
      </c>
    </row>
    <row r="2220" spans="1:9" x14ac:dyDescent="0.25">
      <c r="A2220" s="7">
        <v>46208</v>
      </c>
      <c r="B2220" s="16">
        <v>3041</v>
      </c>
      <c r="C2220" s="16" t="s">
        <v>42</v>
      </c>
      <c r="D2220" s="16" t="s">
        <v>43</v>
      </c>
      <c r="E2220" s="16" t="s">
        <v>14</v>
      </c>
      <c r="F2220" s="3">
        <v>308.17899999999997</v>
      </c>
      <c r="G2220" s="16">
        <v>21</v>
      </c>
      <c r="H2220" s="29">
        <v>14.68</v>
      </c>
      <c r="I2220" s="20" t="str">
        <f>IF(B2220="","",VLOOKUP(B2220,[1]BASEDIESEL!$A$2:$AAA$11770,6))</f>
        <v>FRENTE-04</v>
      </c>
    </row>
    <row r="2221" spans="1:9" x14ac:dyDescent="0.25">
      <c r="A2221" s="7">
        <v>46208</v>
      </c>
      <c r="B2221" s="17">
        <v>3042</v>
      </c>
      <c r="C2221" s="17" t="s">
        <v>42</v>
      </c>
      <c r="D2221" s="17" t="s">
        <v>43</v>
      </c>
      <c r="E2221" s="17" t="s">
        <v>14</v>
      </c>
      <c r="F2221" s="2">
        <v>312.59699999999998</v>
      </c>
      <c r="G2221" s="17">
        <v>18</v>
      </c>
      <c r="H2221" s="30">
        <v>17.37</v>
      </c>
      <c r="I2221" s="20" t="str">
        <f>IF(B2221="","",VLOOKUP(B2221,[1]BASEDIESEL!$A$2:$AAA$11770,6))</f>
        <v>FRENTE-06</v>
      </c>
    </row>
    <row r="2222" spans="1:9" x14ac:dyDescent="0.25">
      <c r="A2222" s="7">
        <v>46208</v>
      </c>
      <c r="B2222" s="16">
        <v>3043</v>
      </c>
      <c r="C2222" s="16" t="s">
        <v>42</v>
      </c>
      <c r="D2222" s="16" t="s">
        <v>43</v>
      </c>
      <c r="E2222" s="16" t="s">
        <v>14</v>
      </c>
      <c r="F2222" s="3">
        <v>548.81100000000004</v>
      </c>
      <c r="G2222" s="16">
        <v>33</v>
      </c>
      <c r="H2222" s="29">
        <v>16.63</v>
      </c>
      <c r="I2222" s="20" t="str">
        <f>IF(B2222="","",VLOOKUP(B2222,[1]BASEDIESEL!$A$2:$AAA$11770,6))</f>
        <v>FRENTE-04</v>
      </c>
    </row>
    <row r="2223" spans="1:9" x14ac:dyDescent="0.25">
      <c r="A2223" s="7">
        <v>46208</v>
      </c>
      <c r="B2223" s="17">
        <v>3044</v>
      </c>
      <c r="C2223" s="17" t="s">
        <v>42</v>
      </c>
      <c r="D2223" s="17" t="s">
        <v>43</v>
      </c>
      <c r="E2223" s="17" t="s">
        <v>14</v>
      </c>
      <c r="F2223" s="2">
        <v>302.67700000000002</v>
      </c>
      <c r="G2223" s="17">
        <v>16</v>
      </c>
      <c r="H2223" s="30">
        <v>18.920000000000002</v>
      </c>
      <c r="I2223" s="20" t="str">
        <f>IF(B2223="","",VLOOKUP(B2223,[1]BASEDIESEL!$A$2:$AAA$11770,6))</f>
        <v>FRENTE-07</v>
      </c>
    </row>
    <row r="2224" spans="1:9" x14ac:dyDescent="0.25">
      <c r="A2224" s="7">
        <v>46208</v>
      </c>
      <c r="B2224" s="16">
        <v>3045</v>
      </c>
      <c r="C2224" s="16" t="s">
        <v>42</v>
      </c>
      <c r="D2224" s="16" t="s">
        <v>43</v>
      </c>
      <c r="E2224" s="16" t="s">
        <v>14</v>
      </c>
      <c r="F2224" s="3">
        <v>449.23200000000003</v>
      </c>
      <c r="G2224" s="16">
        <v>26</v>
      </c>
      <c r="H2224" s="29">
        <v>17.28</v>
      </c>
      <c r="I2224" s="20" t="str">
        <f>IF(B2224="","",VLOOKUP(B2224,[1]BASEDIESEL!$A$2:$AAA$11770,6))</f>
        <v>FRENTE-07</v>
      </c>
    </row>
    <row r="2225" spans="1:9" x14ac:dyDescent="0.25">
      <c r="A2225" s="7">
        <v>46208</v>
      </c>
      <c r="B2225" s="17">
        <v>3046</v>
      </c>
      <c r="C2225" s="17" t="s">
        <v>42</v>
      </c>
      <c r="D2225" s="17" t="s">
        <v>43</v>
      </c>
      <c r="E2225" s="17" t="s">
        <v>14</v>
      </c>
      <c r="F2225" s="2">
        <v>316.47000000000003</v>
      </c>
      <c r="G2225" s="17">
        <v>17</v>
      </c>
      <c r="H2225" s="30">
        <v>18.62</v>
      </c>
      <c r="I2225" s="20" t="str">
        <f>IF(B2225="","",VLOOKUP(B2225,[1]BASEDIESEL!$A$2:$AAA$11770,6))</f>
        <v>FRENTE-06</v>
      </c>
    </row>
    <row r="2226" spans="1:9" x14ac:dyDescent="0.25">
      <c r="A2226" s="7">
        <v>46208</v>
      </c>
      <c r="B2226" s="16">
        <v>3047</v>
      </c>
      <c r="C2226" s="16" t="s">
        <v>42</v>
      </c>
      <c r="D2226" s="16" t="s">
        <v>43</v>
      </c>
      <c r="E2226" s="16" t="s">
        <v>14</v>
      </c>
      <c r="F2226" s="3">
        <v>461.02</v>
      </c>
      <c r="G2226" s="16">
        <v>28</v>
      </c>
      <c r="H2226" s="29">
        <v>16.47</v>
      </c>
      <c r="I2226" s="20" t="str">
        <f>IF(B2226="","",VLOOKUP(B2226,[1]BASEDIESEL!$A$2:$AAA$11770,6))</f>
        <v>FRENTE-05</v>
      </c>
    </row>
    <row r="2227" spans="1:9" x14ac:dyDescent="0.25">
      <c r="A2227" s="7">
        <v>46208</v>
      </c>
      <c r="B2227" s="17">
        <v>3048</v>
      </c>
      <c r="C2227" s="17" t="s">
        <v>42</v>
      </c>
      <c r="D2227" s="17" t="s">
        <v>43</v>
      </c>
      <c r="E2227" s="17" t="s">
        <v>14</v>
      </c>
      <c r="F2227" s="2">
        <v>446.709</v>
      </c>
      <c r="G2227" s="17">
        <v>26</v>
      </c>
      <c r="H2227" s="30">
        <v>17.18</v>
      </c>
      <c r="I2227" s="20" t="str">
        <f>IF(B2227="","",VLOOKUP(B2227,[1]BASEDIESEL!$A$2:$AAA$11770,6))</f>
        <v>FRENTE-05</v>
      </c>
    </row>
    <row r="2228" spans="1:9" x14ac:dyDescent="0.25">
      <c r="A2228" s="7">
        <v>46208</v>
      </c>
      <c r="B2228" s="16">
        <v>3049</v>
      </c>
      <c r="C2228" s="16" t="s">
        <v>42</v>
      </c>
      <c r="D2228" s="16" t="s">
        <v>43</v>
      </c>
      <c r="E2228" s="16" t="s">
        <v>14</v>
      </c>
      <c r="F2228" s="3">
        <v>309.226</v>
      </c>
      <c r="G2228" s="16">
        <v>19</v>
      </c>
      <c r="H2228" s="29">
        <v>16.28</v>
      </c>
      <c r="I2228" s="20" t="str">
        <f>IF(B2228="","",VLOOKUP(B2228,[1]BASEDIESEL!$A$2:$AAA$11770,6))</f>
        <v>FRENTE-05</v>
      </c>
    </row>
    <row r="2229" spans="1:9" x14ac:dyDescent="0.25">
      <c r="A2229" s="7">
        <v>46208</v>
      </c>
      <c r="B2229" s="17">
        <v>3050</v>
      </c>
      <c r="C2229" s="17" t="s">
        <v>42</v>
      </c>
      <c r="D2229" s="17" t="s">
        <v>43</v>
      </c>
      <c r="E2229" s="17" t="s">
        <v>14</v>
      </c>
      <c r="F2229" s="2">
        <v>315.90499999999997</v>
      </c>
      <c r="G2229" s="17">
        <v>20</v>
      </c>
      <c r="H2229" s="30">
        <v>15.8</v>
      </c>
      <c r="I2229" s="20" t="str">
        <f>IF(B2229="","",VLOOKUP(B2229,[1]BASEDIESEL!$A$2:$AAA$11770,6))</f>
        <v>FRENTE-05</v>
      </c>
    </row>
    <row r="2230" spans="1:9" x14ac:dyDescent="0.25">
      <c r="A2230" s="7">
        <v>46208</v>
      </c>
      <c r="B2230" s="16">
        <v>3051</v>
      </c>
      <c r="C2230" s="16" t="s">
        <v>45</v>
      </c>
      <c r="D2230" s="16" t="s">
        <v>219</v>
      </c>
      <c r="E2230" s="16" t="s">
        <v>220</v>
      </c>
      <c r="F2230" s="3">
        <v>319.90499999999997</v>
      </c>
      <c r="G2230" s="16">
        <v>20</v>
      </c>
      <c r="H2230" s="29">
        <v>16</v>
      </c>
      <c r="I2230" s="20" t="str">
        <f>IF(B2230="","",VLOOKUP(B2230,[1]BASEDIESEL!$A$2:$AAA$11770,6))</f>
        <v>FRENTE-01</v>
      </c>
    </row>
    <row r="2231" spans="1:9" x14ac:dyDescent="0.25">
      <c r="A2231" s="7">
        <v>46208</v>
      </c>
      <c r="B2231" s="17">
        <v>3052</v>
      </c>
      <c r="C2231" s="17" t="s">
        <v>45</v>
      </c>
      <c r="D2231" s="17" t="s">
        <v>219</v>
      </c>
      <c r="E2231" s="17" t="s">
        <v>220</v>
      </c>
      <c r="F2231" s="2">
        <v>443.55</v>
      </c>
      <c r="G2231" s="17">
        <v>26</v>
      </c>
      <c r="H2231" s="30">
        <v>17.059999999999999</v>
      </c>
      <c r="I2231" s="20" t="str">
        <f>IF(B2231="","",VLOOKUP(B2231,[1]BASEDIESEL!$A$2:$AAA$11770,6))</f>
        <v>FRENTE-01</v>
      </c>
    </row>
    <row r="2232" spans="1:9" x14ac:dyDescent="0.25">
      <c r="A2232" s="7">
        <v>46208</v>
      </c>
      <c r="B2232" s="16">
        <v>3053</v>
      </c>
      <c r="C2232" s="16" t="s">
        <v>45</v>
      </c>
      <c r="D2232" s="16" t="s">
        <v>219</v>
      </c>
      <c r="E2232" s="16" t="s">
        <v>220</v>
      </c>
      <c r="F2232" s="3">
        <v>385.15499999999997</v>
      </c>
      <c r="G2232" s="16">
        <v>23</v>
      </c>
      <c r="H2232" s="29">
        <v>16.75</v>
      </c>
      <c r="I2232" s="20" t="str">
        <f>IF(B2232="","",VLOOKUP(B2232,[1]BASEDIESEL!$A$2:$AAA$11770,6))</f>
        <v>FRENTE-01</v>
      </c>
    </row>
    <row r="2233" spans="1:9" x14ac:dyDescent="0.25">
      <c r="A2233" s="7">
        <v>46208</v>
      </c>
      <c r="B2233" s="17">
        <v>3054</v>
      </c>
      <c r="C2233" s="17" t="s">
        <v>45</v>
      </c>
      <c r="D2233" s="17" t="s">
        <v>219</v>
      </c>
      <c r="E2233" s="17" t="s">
        <v>220</v>
      </c>
      <c r="F2233" s="2">
        <v>380.63</v>
      </c>
      <c r="G2233" s="17">
        <v>24</v>
      </c>
      <c r="H2233" s="30">
        <v>15.86</v>
      </c>
      <c r="I2233" s="20" t="str">
        <f>IF(B2233="","",VLOOKUP(B2233,[1]BASEDIESEL!$A$2:$AAA$11770,6))</f>
        <v>FRENTE-01</v>
      </c>
    </row>
    <row r="2234" spans="1:9" x14ac:dyDescent="0.25">
      <c r="A2234" s="7">
        <v>46209</v>
      </c>
      <c r="B2234" s="16">
        <v>3019</v>
      </c>
      <c r="C2234" s="16" t="s">
        <v>42</v>
      </c>
      <c r="D2234" s="16" t="s">
        <v>43</v>
      </c>
      <c r="E2234" s="16" t="s">
        <v>14</v>
      </c>
      <c r="F2234" s="3">
        <v>535.84</v>
      </c>
      <c r="G2234" s="16">
        <v>34</v>
      </c>
      <c r="H2234" s="29">
        <v>15.76</v>
      </c>
      <c r="I2234" s="20" t="str">
        <f>IF(B2234="","",VLOOKUP(B2234,[1]BASEDIESEL!$A$2:$AAA$11770,6))</f>
        <v>FRENTE-02</v>
      </c>
    </row>
    <row r="2235" spans="1:9" x14ac:dyDescent="0.25">
      <c r="A2235" s="7">
        <v>46209</v>
      </c>
      <c r="B2235" s="17">
        <v>3020</v>
      </c>
      <c r="C2235" s="17" t="s">
        <v>42</v>
      </c>
      <c r="D2235" s="17" t="s">
        <v>43</v>
      </c>
      <c r="E2235" s="17" t="s">
        <v>14</v>
      </c>
      <c r="F2235" s="2">
        <v>389.745</v>
      </c>
      <c r="G2235" s="17">
        <v>25</v>
      </c>
      <c r="H2235" s="30">
        <v>15.59</v>
      </c>
      <c r="I2235" s="20" t="str">
        <f>IF(B2235="","",VLOOKUP(B2235,[1]BASEDIESEL!$A$2:$AAA$11770,6))</f>
        <v>FRENTE-02</v>
      </c>
    </row>
    <row r="2236" spans="1:9" x14ac:dyDescent="0.25">
      <c r="A2236" s="7">
        <v>46209</v>
      </c>
      <c r="B2236" s="16">
        <v>3021</v>
      </c>
      <c r="C2236" s="16" t="s">
        <v>42</v>
      </c>
      <c r="D2236" s="16" t="s">
        <v>43</v>
      </c>
      <c r="E2236" s="16" t="s">
        <v>14</v>
      </c>
      <c r="F2236" s="3">
        <v>351.73</v>
      </c>
      <c r="G2236" s="16">
        <v>24</v>
      </c>
      <c r="H2236" s="29">
        <v>14.66</v>
      </c>
      <c r="I2236" s="20" t="str">
        <f>IF(B2236="","",VLOOKUP(B2236,[1]BASEDIESEL!$A$2:$AAA$11770,6))</f>
        <v>FRENTE-02</v>
      </c>
    </row>
    <row r="2237" spans="1:9" x14ac:dyDescent="0.25">
      <c r="A2237" s="7">
        <v>46209</v>
      </c>
      <c r="B2237" s="17">
        <v>3022</v>
      </c>
      <c r="C2237" s="17" t="s">
        <v>42</v>
      </c>
      <c r="D2237" s="17" t="s">
        <v>43</v>
      </c>
      <c r="E2237" s="17" t="s">
        <v>14</v>
      </c>
      <c r="F2237" s="2">
        <v>451.88499999999999</v>
      </c>
      <c r="G2237" s="17">
        <v>28</v>
      </c>
      <c r="H2237" s="30">
        <v>16.14</v>
      </c>
      <c r="I2237" s="20" t="str">
        <f>IF(B2237="","",VLOOKUP(B2237,[1]BASEDIESEL!$A$2:$AAA$11770,6))</f>
        <v>FRENTE-02</v>
      </c>
    </row>
    <row r="2238" spans="1:9" x14ac:dyDescent="0.25">
      <c r="A2238" s="7">
        <v>46209</v>
      </c>
      <c r="B2238" s="16">
        <v>3023</v>
      </c>
      <c r="C2238" s="16" t="s">
        <v>42</v>
      </c>
      <c r="D2238" s="16" t="s">
        <v>43</v>
      </c>
      <c r="E2238" s="16" t="s">
        <v>14</v>
      </c>
      <c r="F2238" s="3">
        <v>545.03399999999999</v>
      </c>
      <c r="G2238" s="16">
        <v>30</v>
      </c>
      <c r="H2238" s="29">
        <v>18.170000000000002</v>
      </c>
      <c r="I2238" s="20" t="str">
        <f>IF(B2238="","",VLOOKUP(B2238,[1]BASEDIESEL!$A$2:$AAA$11770,6))</f>
        <v>FRENTE-03</v>
      </c>
    </row>
    <row r="2239" spans="1:9" x14ac:dyDescent="0.25">
      <c r="A2239" s="7">
        <v>46209</v>
      </c>
      <c r="B2239" s="17">
        <v>3024</v>
      </c>
      <c r="C2239" s="17" t="s">
        <v>42</v>
      </c>
      <c r="D2239" s="17" t="s">
        <v>43</v>
      </c>
      <c r="E2239" s="17" t="s">
        <v>14</v>
      </c>
      <c r="F2239" s="2">
        <v>435.279</v>
      </c>
      <c r="G2239" s="17">
        <v>26</v>
      </c>
      <c r="H2239" s="30">
        <v>16.739999999999998</v>
      </c>
      <c r="I2239" s="20" t="str">
        <f>IF(B2239="","",VLOOKUP(B2239,[1]BASEDIESEL!$A$2:$AAA$11770,6))</f>
        <v>FRENTE-03</v>
      </c>
    </row>
    <row r="2240" spans="1:9" x14ac:dyDescent="0.25">
      <c r="A2240" s="7">
        <v>46209</v>
      </c>
      <c r="B2240" s="16">
        <v>3025</v>
      </c>
      <c r="C2240" s="16" t="s">
        <v>42</v>
      </c>
      <c r="D2240" s="16" t="s">
        <v>43</v>
      </c>
      <c r="E2240" s="16" t="s">
        <v>14</v>
      </c>
      <c r="F2240" s="3">
        <v>304.27100000000002</v>
      </c>
      <c r="G2240" s="16">
        <v>17</v>
      </c>
      <c r="H2240" s="29">
        <v>17.899999999999999</v>
      </c>
      <c r="I2240" s="20" t="str">
        <f>IF(B2240="","",VLOOKUP(B2240,[1]BASEDIESEL!$A$2:$AAA$11770,6))</f>
        <v>FRENTE-03</v>
      </c>
    </row>
    <row r="2241" spans="1:9" x14ac:dyDescent="0.25">
      <c r="A2241" s="7">
        <v>46209</v>
      </c>
      <c r="B2241" s="17">
        <v>3026</v>
      </c>
      <c r="C2241" s="17" t="s">
        <v>42</v>
      </c>
      <c r="D2241" s="17" t="s">
        <v>43</v>
      </c>
      <c r="E2241" s="17" t="s">
        <v>14</v>
      </c>
      <c r="F2241" s="2">
        <v>708.49599999999998</v>
      </c>
      <c r="G2241" s="17">
        <v>37</v>
      </c>
      <c r="H2241" s="30">
        <v>19.149999999999999</v>
      </c>
      <c r="I2241" s="20" t="str">
        <f>IF(B2241="","",VLOOKUP(B2241,[1]BASEDIESEL!$A$2:$AAA$11770,6))</f>
        <v>FRENTE-03</v>
      </c>
    </row>
    <row r="2242" spans="1:9" x14ac:dyDescent="0.25">
      <c r="A2242" s="7">
        <v>46209</v>
      </c>
      <c r="B2242" s="16">
        <v>3028</v>
      </c>
      <c r="C2242" s="16" t="s">
        <v>44</v>
      </c>
      <c r="D2242" s="16" t="s">
        <v>43</v>
      </c>
      <c r="E2242" s="16" t="s">
        <v>14</v>
      </c>
      <c r="F2242" s="3">
        <v>296.84800000000001</v>
      </c>
      <c r="G2242" s="16">
        <v>17</v>
      </c>
      <c r="H2242" s="29">
        <v>17.46</v>
      </c>
      <c r="I2242" s="20" t="str">
        <f>IF(B2242="","",VLOOKUP(B2242,[1]BASEDIESEL!$A$2:$AAA$11770,6))</f>
        <v>FRENTE-06</v>
      </c>
    </row>
    <row r="2243" spans="1:9" x14ac:dyDescent="0.25">
      <c r="A2243" s="7">
        <v>46209</v>
      </c>
      <c r="B2243" s="17">
        <v>3030</v>
      </c>
      <c r="C2243" s="17" t="s">
        <v>44</v>
      </c>
      <c r="D2243" s="17" t="s">
        <v>43</v>
      </c>
      <c r="E2243" s="17" t="s">
        <v>14</v>
      </c>
      <c r="F2243" s="2">
        <v>419.185</v>
      </c>
      <c r="G2243" s="17">
        <v>24</v>
      </c>
      <c r="H2243" s="30">
        <v>17.47</v>
      </c>
      <c r="I2243" s="20" t="str">
        <f>IF(B2243="","",VLOOKUP(B2243,[1]BASEDIESEL!$A$2:$AAA$11770,6))</f>
        <v>FRENTE-07</v>
      </c>
    </row>
    <row r="2244" spans="1:9" x14ac:dyDescent="0.25">
      <c r="A2244" s="7">
        <v>46209</v>
      </c>
      <c r="B2244" s="16">
        <v>3031</v>
      </c>
      <c r="C2244" s="16" t="s">
        <v>44</v>
      </c>
      <c r="D2244" s="16" t="s">
        <v>43</v>
      </c>
      <c r="E2244" s="16" t="s">
        <v>14</v>
      </c>
      <c r="F2244" s="3">
        <v>505.27699999999999</v>
      </c>
      <c r="G2244" s="16">
        <v>27</v>
      </c>
      <c r="H2244" s="29">
        <v>18.71</v>
      </c>
      <c r="I2244" s="20" t="str">
        <f>IF(B2244="","",VLOOKUP(B2244,[1]BASEDIESEL!$A$2:$AAA$11770,6))</f>
        <v>FRENTE-04</v>
      </c>
    </row>
    <row r="2245" spans="1:9" x14ac:dyDescent="0.25">
      <c r="A2245" s="7">
        <v>46209</v>
      </c>
      <c r="B2245" s="17">
        <v>3033</v>
      </c>
      <c r="C2245" s="17" t="s">
        <v>44</v>
      </c>
      <c r="D2245" s="17" t="s">
        <v>43</v>
      </c>
      <c r="E2245" s="17" t="s">
        <v>14</v>
      </c>
      <c r="F2245" s="2">
        <v>434.291</v>
      </c>
      <c r="G2245" s="17">
        <v>24</v>
      </c>
      <c r="H2245" s="30">
        <v>18.100000000000001</v>
      </c>
      <c r="I2245" s="20" t="str">
        <f>IF(B2245="","",VLOOKUP(B2245,[1]BASEDIESEL!$A$2:$AAA$11770,6))</f>
        <v>FRENTE-07</v>
      </c>
    </row>
    <row r="2246" spans="1:9" x14ac:dyDescent="0.25">
      <c r="A2246" s="7">
        <v>46209</v>
      </c>
      <c r="B2246" s="16">
        <v>3034</v>
      </c>
      <c r="C2246" s="16" t="s">
        <v>44</v>
      </c>
      <c r="D2246" s="16" t="s">
        <v>43</v>
      </c>
      <c r="E2246" s="16" t="s">
        <v>14</v>
      </c>
      <c r="F2246" s="3">
        <v>51.122999999999998</v>
      </c>
      <c r="G2246" s="16">
        <v>2</v>
      </c>
      <c r="H2246" s="29">
        <v>25.56</v>
      </c>
      <c r="I2246" s="20" t="str">
        <f>IF(B2246="","",VLOOKUP(B2246,[1]BASEDIESEL!$A$2:$AAA$11770,6))</f>
        <v>FRENTE-06</v>
      </c>
    </row>
    <row r="2247" spans="1:9" x14ac:dyDescent="0.25">
      <c r="A2247" s="7">
        <v>46209</v>
      </c>
      <c r="B2247" s="17">
        <v>3035</v>
      </c>
      <c r="C2247" s="17" t="s">
        <v>44</v>
      </c>
      <c r="D2247" s="17" t="s">
        <v>43</v>
      </c>
      <c r="E2247" s="17" t="s">
        <v>14</v>
      </c>
      <c r="F2247" s="2">
        <v>279.995</v>
      </c>
      <c r="G2247" s="17">
        <v>17</v>
      </c>
      <c r="H2247" s="30">
        <v>16.47</v>
      </c>
      <c r="I2247" s="20" t="str">
        <f>IF(B2247="","",VLOOKUP(B2247,[1]BASEDIESEL!$A$2:$AAA$11770,6))</f>
        <v>FRENTE-04</v>
      </c>
    </row>
    <row r="2248" spans="1:9" x14ac:dyDescent="0.25">
      <c r="A2248" s="7">
        <v>46209</v>
      </c>
      <c r="B2248" s="16">
        <v>3041</v>
      </c>
      <c r="C2248" s="16" t="s">
        <v>42</v>
      </c>
      <c r="D2248" s="16" t="s">
        <v>43</v>
      </c>
      <c r="E2248" s="16" t="s">
        <v>14</v>
      </c>
      <c r="F2248" s="3">
        <v>547.99400000000003</v>
      </c>
      <c r="G2248" s="16">
        <v>30</v>
      </c>
      <c r="H2248" s="29">
        <v>18.27</v>
      </c>
      <c r="I2248" s="20" t="str">
        <f>IF(B2248="","",VLOOKUP(B2248,[1]BASEDIESEL!$A$2:$AAA$11770,6))</f>
        <v>FRENTE-04</v>
      </c>
    </row>
    <row r="2249" spans="1:9" x14ac:dyDescent="0.25">
      <c r="A2249" s="7">
        <v>46209</v>
      </c>
      <c r="B2249" s="17">
        <v>3042</v>
      </c>
      <c r="C2249" s="17" t="s">
        <v>42</v>
      </c>
      <c r="D2249" s="17" t="s">
        <v>43</v>
      </c>
      <c r="E2249" s="17" t="s">
        <v>14</v>
      </c>
      <c r="F2249" s="2">
        <v>330.79700000000003</v>
      </c>
      <c r="G2249" s="17">
        <v>21</v>
      </c>
      <c r="H2249" s="30">
        <v>15.75</v>
      </c>
      <c r="I2249" s="20" t="str">
        <f>IF(B2249="","",VLOOKUP(B2249,[1]BASEDIESEL!$A$2:$AAA$11770,6))</f>
        <v>FRENTE-06</v>
      </c>
    </row>
    <row r="2250" spans="1:9" x14ac:dyDescent="0.25">
      <c r="A2250" s="7">
        <v>46209</v>
      </c>
      <c r="B2250" s="16">
        <v>3043</v>
      </c>
      <c r="C2250" s="16" t="s">
        <v>42</v>
      </c>
      <c r="D2250" s="16" t="s">
        <v>43</v>
      </c>
      <c r="E2250" s="16" t="s">
        <v>14</v>
      </c>
      <c r="F2250" s="3">
        <v>459.55399999999997</v>
      </c>
      <c r="G2250" s="16">
        <v>25</v>
      </c>
      <c r="H2250" s="29">
        <v>18.38</v>
      </c>
      <c r="I2250" s="20" t="str">
        <f>IF(B2250="","",VLOOKUP(B2250,[1]BASEDIESEL!$A$2:$AAA$11770,6))</f>
        <v>FRENTE-04</v>
      </c>
    </row>
    <row r="2251" spans="1:9" x14ac:dyDescent="0.25">
      <c r="A2251" s="7">
        <v>46209</v>
      </c>
      <c r="B2251" s="17">
        <v>3044</v>
      </c>
      <c r="C2251" s="17" t="s">
        <v>42</v>
      </c>
      <c r="D2251" s="17" t="s">
        <v>43</v>
      </c>
      <c r="E2251" s="17" t="s">
        <v>14</v>
      </c>
      <c r="F2251" s="2">
        <v>505.98500000000001</v>
      </c>
      <c r="G2251" s="17">
        <v>28</v>
      </c>
      <c r="H2251" s="30">
        <v>18.07</v>
      </c>
      <c r="I2251" s="20" t="str">
        <f>IF(B2251="","",VLOOKUP(B2251,[1]BASEDIESEL!$A$2:$AAA$11770,6))</f>
        <v>FRENTE-07</v>
      </c>
    </row>
    <row r="2252" spans="1:9" x14ac:dyDescent="0.25">
      <c r="A2252" s="7">
        <v>46209</v>
      </c>
      <c r="B2252" s="16">
        <v>3045</v>
      </c>
      <c r="C2252" s="16" t="s">
        <v>42</v>
      </c>
      <c r="D2252" s="16" t="s">
        <v>43</v>
      </c>
      <c r="E2252" s="16" t="s">
        <v>14</v>
      </c>
      <c r="F2252" s="3">
        <v>635.59900000000005</v>
      </c>
      <c r="G2252" s="16">
        <v>36</v>
      </c>
      <c r="H2252" s="29">
        <v>17.66</v>
      </c>
      <c r="I2252" s="20" t="str">
        <f>IF(B2252="","",VLOOKUP(B2252,[1]BASEDIESEL!$A$2:$AAA$11770,6))</f>
        <v>FRENTE-07</v>
      </c>
    </row>
    <row r="2253" spans="1:9" x14ac:dyDescent="0.25">
      <c r="A2253" s="7">
        <v>46209</v>
      </c>
      <c r="B2253" s="17">
        <v>3046</v>
      </c>
      <c r="C2253" s="17" t="s">
        <v>42</v>
      </c>
      <c r="D2253" s="17" t="s">
        <v>43</v>
      </c>
      <c r="E2253" s="17" t="s">
        <v>14</v>
      </c>
      <c r="F2253" s="2">
        <v>514.43200000000002</v>
      </c>
      <c r="G2253" s="17">
        <v>27</v>
      </c>
      <c r="H2253" s="30">
        <v>19.05</v>
      </c>
      <c r="I2253" s="20" t="str">
        <f>IF(B2253="","",VLOOKUP(B2253,[1]BASEDIESEL!$A$2:$AAA$11770,6))</f>
        <v>FRENTE-06</v>
      </c>
    </row>
    <row r="2254" spans="1:9" x14ac:dyDescent="0.25">
      <c r="A2254" s="7">
        <v>46209</v>
      </c>
      <c r="B2254" s="16">
        <v>3047</v>
      </c>
      <c r="C2254" s="16" t="s">
        <v>42</v>
      </c>
      <c r="D2254" s="16" t="s">
        <v>43</v>
      </c>
      <c r="E2254" s="16" t="s">
        <v>14</v>
      </c>
      <c r="F2254" s="3">
        <v>530.63</v>
      </c>
      <c r="G2254" s="16">
        <v>33</v>
      </c>
      <c r="H2254" s="29">
        <v>16.079999999999998</v>
      </c>
      <c r="I2254" s="20" t="str">
        <f>IF(B2254="","",VLOOKUP(B2254,[1]BASEDIESEL!$A$2:$AAA$11770,6))</f>
        <v>FRENTE-05</v>
      </c>
    </row>
    <row r="2255" spans="1:9" x14ac:dyDescent="0.25">
      <c r="A2255" s="7">
        <v>46209</v>
      </c>
      <c r="B2255" s="17">
        <v>3048</v>
      </c>
      <c r="C2255" s="17" t="s">
        <v>42</v>
      </c>
      <c r="D2255" s="17" t="s">
        <v>43</v>
      </c>
      <c r="E2255" s="17" t="s">
        <v>14</v>
      </c>
      <c r="F2255" s="2">
        <v>463.65</v>
      </c>
      <c r="G2255" s="17">
        <v>25</v>
      </c>
      <c r="H2255" s="30">
        <v>18.55</v>
      </c>
      <c r="I2255" s="20" t="str">
        <f>IF(B2255="","",VLOOKUP(B2255,[1]BASEDIESEL!$A$2:$AAA$11770,6))</f>
        <v>FRENTE-05</v>
      </c>
    </row>
    <row r="2256" spans="1:9" x14ac:dyDescent="0.25">
      <c r="A2256" s="7">
        <v>46209</v>
      </c>
      <c r="B2256" s="16">
        <v>3049</v>
      </c>
      <c r="C2256" s="16" t="s">
        <v>42</v>
      </c>
      <c r="D2256" s="16" t="s">
        <v>43</v>
      </c>
      <c r="E2256" s="16" t="s">
        <v>14</v>
      </c>
      <c r="F2256" s="3">
        <v>474.79199999999997</v>
      </c>
      <c r="G2256" s="16">
        <v>26</v>
      </c>
      <c r="H2256" s="29">
        <v>18.260000000000002</v>
      </c>
      <c r="I2256" s="20" t="str">
        <f>IF(B2256="","",VLOOKUP(B2256,[1]BASEDIESEL!$A$2:$AAA$11770,6))</f>
        <v>FRENTE-05</v>
      </c>
    </row>
    <row r="2257" spans="1:9" x14ac:dyDescent="0.25">
      <c r="A2257" s="7">
        <v>46209</v>
      </c>
      <c r="B2257" s="17">
        <v>3050</v>
      </c>
      <c r="C2257" s="17" t="s">
        <v>42</v>
      </c>
      <c r="D2257" s="17" t="s">
        <v>43</v>
      </c>
      <c r="E2257" s="17" t="s">
        <v>14</v>
      </c>
      <c r="F2257" s="2">
        <v>602.52800000000002</v>
      </c>
      <c r="G2257" s="17">
        <v>35</v>
      </c>
      <c r="H2257" s="30">
        <v>17.22</v>
      </c>
      <c r="I2257" s="20" t="str">
        <f>IF(B2257="","",VLOOKUP(B2257,[1]BASEDIESEL!$A$2:$AAA$11770,6))</f>
        <v>FRENTE-05</v>
      </c>
    </row>
    <row r="2258" spans="1:9" x14ac:dyDescent="0.25">
      <c r="A2258" s="7">
        <v>46209</v>
      </c>
      <c r="B2258" s="16">
        <v>3051</v>
      </c>
      <c r="C2258" s="16" t="s">
        <v>45</v>
      </c>
      <c r="D2258" s="16" t="s">
        <v>219</v>
      </c>
      <c r="E2258" s="16" t="s">
        <v>220</v>
      </c>
      <c r="F2258" s="3">
        <v>540.84500000000003</v>
      </c>
      <c r="G2258" s="16">
        <v>35</v>
      </c>
      <c r="H2258" s="29">
        <v>15.45</v>
      </c>
      <c r="I2258" s="20" t="str">
        <f>IF(B2258="","",VLOOKUP(B2258,[1]BASEDIESEL!$A$2:$AAA$11770,6))</f>
        <v>FRENTE-01</v>
      </c>
    </row>
    <row r="2259" spans="1:9" x14ac:dyDescent="0.25">
      <c r="A2259" s="7">
        <v>46209</v>
      </c>
      <c r="B2259" s="17">
        <v>3052</v>
      </c>
      <c r="C2259" s="17" t="s">
        <v>45</v>
      </c>
      <c r="D2259" s="17" t="s">
        <v>219</v>
      </c>
      <c r="E2259" s="17" t="s">
        <v>220</v>
      </c>
      <c r="F2259" s="2">
        <v>496.65499999999997</v>
      </c>
      <c r="G2259" s="17">
        <v>28</v>
      </c>
      <c r="H2259" s="30">
        <v>17.739999999999998</v>
      </c>
      <c r="I2259" s="20" t="str">
        <f>IF(B2259="","",VLOOKUP(B2259,[1]BASEDIESEL!$A$2:$AAA$11770,6))</f>
        <v>FRENTE-01</v>
      </c>
    </row>
    <row r="2260" spans="1:9" x14ac:dyDescent="0.25">
      <c r="A2260" s="7">
        <v>46209</v>
      </c>
      <c r="B2260" s="16">
        <v>3053</v>
      </c>
      <c r="C2260" s="16" t="s">
        <v>45</v>
      </c>
      <c r="D2260" s="16" t="s">
        <v>219</v>
      </c>
      <c r="E2260" s="16" t="s">
        <v>220</v>
      </c>
      <c r="F2260" s="3">
        <v>617.35500000000002</v>
      </c>
      <c r="G2260" s="16">
        <v>37</v>
      </c>
      <c r="H2260" s="29">
        <v>16.690000000000001</v>
      </c>
      <c r="I2260" s="20" t="str">
        <f>IF(B2260="","",VLOOKUP(B2260,[1]BASEDIESEL!$A$2:$AAA$11770,6))</f>
        <v>FRENTE-01</v>
      </c>
    </row>
    <row r="2261" spans="1:9" x14ac:dyDescent="0.25">
      <c r="A2261" s="7">
        <v>46209</v>
      </c>
      <c r="B2261" s="17">
        <v>3054</v>
      </c>
      <c r="C2261" s="17" t="s">
        <v>45</v>
      </c>
      <c r="D2261" s="17" t="s">
        <v>219</v>
      </c>
      <c r="E2261" s="17" t="s">
        <v>220</v>
      </c>
      <c r="F2261" s="2">
        <v>697.64499999999998</v>
      </c>
      <c r="G2261" s="17">
        <v>39</v>
      </c>
      <c r="H2261" s="30">
        <v>17.89</v>
      </c>
      <c r="I2261" s="20" t="str">
        <f>IF(B2261="","",VLOOKUP(B2261,[1]BASEDIESEL!$A$2:$AAA$11770,6))</f>
        <v>FRENTE-01</v>
      </c>
    </row>
    <row r="2262" spans="1:9" x14ac:dyDescent="0.25">
      <c r="A2262" s="7">
        <v>46210</v>
      </c>
      <c r="B2262" s="16">
        <v>3019</v>
      </c>
      <c r="C2262" s="16" t="s">
        <v>42</v>
      </c>
      <c r="D2262" s="16" t="s">
        <v>43</v>
      </c>
      <c r="E2262" s="16" t="s">
        <v>14</v>
      </c>
      <c r="F2262" s="3">
        <v>331.4</v>
      </c>
      <c r="G2262" s="16">
        <v>18</v>
      </c>
      <c r="H2262" s="29">
        <v>18.41</v>
      </c>
      <c r="I2262" s="20" t="str">
        <f>IF(B2262="","",VLOOKUP(B2262,[1]BASEDIESEL!$A$2:$AAA$11770,6))</f>
        <v>FRENTE-02</v>
      </c>
    </row>
    <row r="2263" spans="1:9" x14ac:dyDescent="0.25">
      <c r="A2263" s="7">
        <v>46210</v>
      </c>
      <c r="B2263" s="17">
        <v>3020</v>
      </c>
      <c r="C2263" s="17" t="s">
        <v>42</v>
      </c>
      <c r="D2263" s="17" t="s">
        <v>43</v>
      </c>
      <c r="E2263" s="17" t="s">
        <v>14</v>
      </c>
      <c r="F2263" s="2">
        <v>209.9</v>
      </c>
      <c r="G2263" s="17">
        <v>13</v>
      </c>
      <c r="H2263" s="30">
        <v>16.149999999999999</v>
      </c>
      <c r="I2263" s="20" t="str">
        <f>IF(B2263="","",VLOOKUP(B2263,[1]BASEDIESEL!$A$2:$AAA$11770,6))</f>
        <v>FRENTE-02</v>
      </c>
    </row>
    <row r="2264" spans="1:9" x14ac:dyDescent="0.25">
      <c r="A2264" s="7">
        <v>46210</v>
      </c>
      <c r="B2264" s="16">
        <v>3021</v>
      </c>
      <c r="C2264" s="16" t="s">
        <v>42</v>
      </c>
      <c r="D2264" s="16" t="s">
        <v>43</v>
      </c>
      <c r="E2264" s="16" t="s">
        <v>14</v>
      </c>
      <c r="F2264" s="3">
        <v>227.995</v>
      </c>
      <c r="G2264" s="16">
        <v>14</v>
      </c>
      <c r="H2264" s="29">
        <v>16.29</v>
      </c>
      <c r="I2264" s="20" t="str">
        <f>IF(B2264="","",VLOOKUP(B2264,[1]BASEDIESEL!$A$2:$AAA$11770,6))</f>
        <v>FRENTE-02</v>
      </c>
    </row>
    <row r="2265" spans="1:9" x14ac:dyDescent="0.25">
      <c r="A2265" s="7">
        <v>46210</v>
      </c>
      <c r="B2265" s="17">
        <v>3022</v>
      </c>
      <c r="C2265" s="17" t="s">
        <v>42</v>
      </c>
      <c r="D2265" s="17" t="s">
        <v>43</v>
      </c>
      <c r="E2265" s="17" t="s">
        <v>14</v>
      </c>
      <c r="F2265" s="2">
        <v>202.685</v>
      </c>
      <c r="G2265" s="17">
        <v>12</v>
      </c>
      <c r="H2265" s="30">
        <v>16.89</v>
      </c>
      <c r="I2265" s="20" t="str">
        <f>IF(B2265="","",VLOOKUP(B2265,[1]BASEDIESEL!$A$2:$AAA$11770,6))</f>
        <v>FRENTE-02</v>
      </c>
    </row>
    <row r="2266" spans="1:9" x14ac:dyDescent="0.25">
      <c r="A2266" s="7">
        <v>46210</v>
      </c>
      <c r="B2266" s="16">
        <v>3023</v>
      </c>
      <c r="C2266" s="16" t="s">
        <v>42</v>
      </c>
      <c r="D2266" s="16" t="s">
        <v>43</v>
      </c>
      <c r="E2266" s="16" t="s">
        <v>14</v>
      </c>
      <c r="F2266" s="3">
        <v>401.72</v>
      </c>
      <c r="G2266" s="16">
        <v>23</v>
      </c>
      <c r="H2266" s="29">
        <v>17.47</v>
      </c>
      <c r="I2266" s="20" t="str">
        <f>IF(B2266="","",VLOOKUP(B2266,[1]BASEDIESEL!$A$2:$AAA$11770,6))</f>
        <v>FRENTE-03</v>
      </c>
    </row>
    <row r="2267" spans="1:9" x14ac:dyDescent="0.25">
      <c r="A2267" s="7">
        <v>46210</v>
      </c>
      <c r="B2267" s="17">
        <v>3024</v>
      </c>
      <c r="C2267" s="17" t="s">
        <v>42</v>
      </c>
      <c r="D2267" s="17" t="s">
        <v>43</v>
      </c>
      <c r="E2267" s="17" t="s">
        <v>14</v>
      </c>
      <c r="F2267" s="2">
        <v>202.11</v>
      </c>
      <c r="G2267" s="17">
        <v>10</v>
      </c>
      <c r="H2267" s="30">
        <v>20.21</v>
      </c>
      <c r="I2267" s="20" t="str">
        <f>IF(B2267="","",VLOOKUP(B2267,[1]BASEDIESEL!$A$2:$AAA$11770,6))</f>
        <v>FRENTE-03</v>
      </c>
    </row>
    <row r="2268" spans="1:9" x14ac:dyDescent="0.25">
      <c r="A2268" s="7">
        <v>46210</v>
      </c>
      <c r="B2268" s="16">
        <v>3025</v>
      </c>
      <c r="C2268" s="16" t="s">
        <v>42</v>
      </c>
      <c r="D2268" s="16" t="s">
        <v>43</v>
      </c>
      <c r="E2268" s="16" t="s">
        <v>14</v>
      </c>
      <c r="F2268" s="3">
        <v>284.31099999999998</v>
      </c>
      <c r="G2268" s="16">
        <v>17</v>
      </c>
      <c r="H2268" s="29">
        <v>16.72</v>
      </c>
      <c r="I2268" s="20" t="str">
        <f>IF(B2268="","",VLOOKUP(B2268,[1]BASEDIESEL!$A$2:$AAA$11770,6))</f>
        <v>FRENTE-03</v>
      </c>
    </row>
    <row r="2269" spans="1:9" x14ac:dyDescent="0.25">
      <c r="A2269" s="7">
        <v>46210</v>
      </c>
      <c r="B2269" s="17">
        <v>3026</v>
      </c>
      <c r="C2269" s="17" t="s">
        <v>42</v>
      </c>
      <c r="D2269" s="17" t="s">
        <v>43</v>
      </c>
      <c r="E2269" s="17" t="s">
        <v>14</v>
      </c>
      <c r="F2269" s="2">
        <v>344.05900000000003</v>
      </c>
      <c r="G2269" s="17">
        <v>21</v>
      </c>
      <c r="H2269" s="30">
        <v>16.38</v>
      </c>
      <c r="I2269" s="20" t="str">
        <f>IF(B2269="","",VLOOKUP(B2269,[1]BASEDIESEL!$A$2:$AAA$11770,6))</f>
        <v>FRENTE-03</v>
      </c>
    </row>
    <row r="2270" spans="1:9" x14ac:dyDescent="0.25">
      <c r="A2270" s="7">
        <v>46210</v>
      </c>
      <c r="B2270" s="16">
        <v>3028</v>
      </c>
      <c r="C2270" s="16" t="s">
        <v>44</v>
      </c>
      <c r="D2270" s="16" t="s">
        <v>43</v>
      </c>
      <c r="E2270" s="16" t="s">
        <v>14</v>
      </c>
      <c r="F2270" s="3">
        <v>12.904999999999999</v>
      </c>
      <c r="G2270" s="16">
        <v>1</v>
      </c>
      <c r="H2270" s="29">
        <v>12.91</v>
      </c>
      <c r="I2270" s="20" t="str">
        <f>IF(B2270="","",VLOOKUP(B2270,[1]BASEDIESEL!$A$2:$AAA$11770,6))</f>
        <v>FRENTE-06</v>
      </c>
    </row>
    <row r="2271" spans="1:9" x14ac:dyDescent="0.25">
      <c r="A2271" s="7">
        <v>46210</v>
      </c>
      <c r="B2271" s="17">
        <v>3030</v>
      </c>
      <c r="C2271" s="17" t="s">
        <v>44</v>
      </c>
      <c r="D2271" s="17" t="s">
        <v>43</v>
      </c>
      <c r="E2271" s="17" t="s">
        <v>14</v>
      </c>
      <c r="F2271" s="2">
        <v>109.295</v>
      </c>
      <c r="G2271" s="17">
        <v>6</v>
      </c>
      <c r="H2271" s="30">
        <v>18.22</v>
      </c>
      <c r="I2271" s="20" t="str">
        <f>IF(B2271="","",VLOOKUP(B2271,[1]BASEDIESEL!$A$2:$AAA$11770,6))</f>
        <v>FRENTE-07</v>
      </c>
    </row>
    <row r="2272" spans="1:9" x14ac:dyDescent="0.25">
      <c r="A2272" s="7">
        <v>46210</v>
      </c>
      <c r="B2272" s="16">
        <v>3031</v>
      </c>
      <c r="C2272" s="16" t="s">
        <v>44</v>
      </c>
      <c r="D2272" s="16" t="s">
        <v>43</v>
      </c>
      <c r="E2272" s="16" t="s">
        <v>14</v>
      </c>
      <c r="F2272" s="3">
        <v>273.22500000000002</v>
      </c>
      <c r="G2272" s="16">
        <v>14</v>
      </c>
      <c r="H2272" s="29">
        <v>19.52</v>
      </c>
      <c r="I2272" s="20" t="str">
        <f>IF(B2272="","",VLOOKUP(B2272,[1]BASEDIESEL!$A$2:$AAA$11770,6))</f>
        <v>FRENTE-04</v>
      </c>
    </row>
    <row r="2273" spans="1:9" x14ac:dyDescent="0.25">
      <c r="A2273" s="7">
        <v>46210</v>
      </c>
      <c r="B2273" s="17">
        <v>3033</v>
      </c>
      <c r="C2273" s="17" t="s">
        <v>44</v>
      </c>
      <c r="D2273" s="17" t="s">
        <v>43</v>
      </c>
      <c r="E2273" s="17" t="s">
        <v>14</v>
      </c>
      <c r="F2273" s="2">
        <v>152.58000000000001</v>
      </c>
      <c r="G2273" s="17">
        <v>10</v>
      </c>
      <c r="H2273" s="30">
        <v>15.26</v>
      </c>
      <c r="I2273" s="20" t="str">
        <f>IF(B2273="","",VLOOKUP(B2273,[1]BASEDIESEL!$A$2:$AAA$11770,6))</f>
        <v>FRENTE-07</v>
      </c>
    </row>
    <row r="2274" spans="1:9" x14ac:dyDescent="0.25">
      <c r="A2274" s="7">
        <v>46210</v>
      </c>
      <c r="B2274" s="16">
        <v>3035</v>
      </c>
      <c r="C2274" s="16" t="s">
        <v>44</v>
      </c>
      <c r="D2274" s="16" t="s">
        <v>43</v>
      </c>
      <c r="E2274" s="16" t="s">
        <v>14</v>
      </c>
      <c r="F2274" s="3">
        <v>232.226</v>
      </c>
      <c r="G2274" s="16">
        <v>11</v>
      </c>
      <c r="H2274" s="29">
        <v>21.11</v>
      </c>
      <c r="I2274" s="20" t="str">
        <f>IF(B2274="","",VLOOKUP(B2274,[1]BASEDIESEL!$A$2:$AAA$11770,6))</f>
        <v>FRENTE-04</v>
      </c>
    </row>
    <row r="2275" spans="1:9" x14ac:dyDescent="0.25">
      <c r="A2275" s="7">
        <v>46210</v>
      </c>
      <c r="B2275" s="17">
        <v>3041</v>
      </c>
      <c r="C2275" s="17" t="s">
        <v>42</v>
      </c>
      <c r="D2275" s="17" t="s">
        <v>43</v>
      </c>
      <c r="E2275" s="17" t="s">
        <v>14</v>
      </c>
      <c r="F2275" s="2">
        <v>248.524</v>
      </c>
      <c r="G2275" s="17">
        <v>13</v>
      </c>
      <c r="H2275" s="30">
        <v>19.12</v>
      </c>
      <c r="I2275" s="20" t="str">
        <f>IF(B2275="","",VLOOKUP(B2275,[1]BASEDIESEL!$A$2:$AAA$11770,6))</f>
        <v>FRENTE-04</v>
      </c>
    </row>
    <row r="2276" spans="1:9" x14ac:dyDescent="0.25">
      <c r="A2276" s="7">
        <v>46210</v>
      </c>
      <c r="B2276" s="16">
        <v>3042</v>
      </c>
      <c r="C2276" s="16" t="s">
        <v>42</v>
      </c>
      <c r="D2276" s="16" t="s">
        <v>43</v>
      </c>
      <c r="E2276" s="16" t="s">
        <v>14</v>
      </c>
      <c r="F2276" s="3">
        <v>138.75700000000001</v>
      </c>
      <c r="G2276" s="16">
        <v>7</v>
      </c>
      <c r="H2276" s="29">
        <v>19.82</v>
      </c>
      <c r="I2276" s="20" t="str">
        <f>IF(B2276="","",VLOOKUP(B2276,[1]BASEDIESEL!$A$2:$AAA$11770,6))</f>
        <v>FRENTE-06</v>
      </c>
    </row>
    <row r="2277" spans="1:9" x14ac:dyDescent="0.25">
      <c r="A2277" s="7">
        <v>46210</v>
      </c>
      <c r="B2277" s="17">
        <v>3043</v>
      </c>
      <c r="C2277" s="17" t="s">
        <v>42</v>
      </c>
      <c r="D2277" s="17" t="s">
        <v>43</v>
      </c>
      <c r="E2277" s="17" t="s">
        <v>14</v>
      </c>
      <c r="F2277" s="2">
        <v>42.945</v>
      </c>
      <c r="G2277" s="17">
        <v>3</v>
      </c>
      <c r="H2277" s="30">
        <v>14.32</v>
      </c>
      <c r="I2277" s="20" t="str">
        <f>IF(B2277="","",VLOOKUP(B2277,[1]BASEDIESEL!$A$2:$AAA$11770,6))</f>
        <v>FRENTE-04</v>
      </c>
    </row>
    <row r="2278" spans="1:9" x14ac:dyDescent="0.25">
      <c r="A2278" s="7">
        <v>46210</v>
      </c>
      <c r="B2278" s="16">
        <v>3044</v>
      </c>
      <c r="C2278" s="16" t="s">
        <v>42</v>
      </c>
      <c r="D2278" s="16" t="s">
        <v>43</v>
      </c>
      <c r="E2278" s="16" t="s">
        <v>14</v>
      </c>
      <c r="F2278" s="3">
        <v>201.26</v>
      </c>
      <c r="G2278" s="16">
        <v>14</v>
      </c>
      <c r="H2278" s="29">
        <v>14.38</v>
      </c>
      <c r="I2278" s="20" t="str">
        <f>IF(B2278="","",VLOOKUP(B2278,[1]BASEDIESEL!$A$2:$AAA$11770,6))</f>
        <v>FRENTE-07</v>
      </c>
    </row>
    <row r="2279" spans="1:9" x14ac:dyDescent="0.25">
      <c r="A2279" s="7">
        <v>46210</v>
      </c>
      <c r="B2279" s="17">
        <v>3045</v>
      </c>
      <c r="C2279" s="17" t="s">
        <v>42</v>
      </c>
      <c r="D2279" s="17" t="s">
        <v>43</v>
      </c>
      <c r="E2279" s="17" t="s">
        <v>14</v>
      </c>
      <c r="F2279" s="2">
        <v>204.94499999999999</v>
      </c>
      <c r="G2279" s="17">
        <v>13</v>
      </c>
      <c r="H2279" s="30">
        <v>15.77</v>
      </c>
      <c r="I2279" s="20" t="str">
        <f>IF(B2279="","",VLOOKUP(B2279,[1]BASEDIESEL!$A$2:$AAA$11770,6))</f>
        <v>FRENTE-07</v>
      </c>
    </row>
    <row r="2280" spans="1:9" x14ac:dyDescent="0.25">
      <c r="A2280" s="7">
        <v>46210</v>
      </c>
      <c r="B2280" s="16">
        <v>3046</v>
      </c>
      <c r="C2280" s="16" t="s">
        <v>42</v>
      </c>
      <c r="D2280" s="16" t="s">
        <v>43</v>
      </c>
      <c r="E2280" s="16" t="s">
        <v>14</v>
      </c>
      <c r="F2280" s="3">
        <v>180.898</v>
      </c>
      <c r="G2280" s="16">
        <v>9</v>
      </c>
      <c r="H2280" s="29">
        <v>20.100000000000001</v>
      </c>
      <c r="I2280" s="20" t="str">
        <f>IF(B2280="","",VLOOKUP(B2280,[1]BASEDIESEL!$A$2:$AAA$11770,6))</f>
        <v>FRENTE-06</v>
      </c>
    </row>
    <row r="2281" spans="1:9" x14ac:dyDescent="0.25">
      <c r="A2281" s="7">
        <v>46210</v>
      </c>
      <c r="B2281" s="17">
        <v>3047</v>
      </c>
      <c r="C2281" s="17" t="s">
        <v>42</v>
      </c>
      <c r="D2281" s="17" t="s">
        <v>43</v>
      </c>
      <c r="E2281" s="17" t="s">
        <v>14</v>
      </c>
      <c r="F2281" s="2">
        <v>397.23200000000003</v>
      </c>
      <c r="G2281" s="17">
        <v>21</v>
      </c>
      <c r="H2281" s="30">
        <v>18.920000000000002</v>
      </c>
      <c r="I2281" s="20" t="str">
        <f>IF(B2281="","",VLOOKUP(B2281,[1]BASEDIESEL!$A$2:$AAA$11770,6))</f>
        <v>FRENTE-05</v>
      </c>
    </row>
    <row r="2282" spans="1:9" x14ac:dyDescent="0.25">
      <c r="A2282" s="7">
        <v>46210</v>
      </c>
      <c r="B2282" s="16">
        <v>3048</v>
      </c>
      <c r="C2282" s="16" t="s">
        <v>42</v>
      </c>
      <c r="D2282" s="16" t="s">
        <v>43</v>
      </c>
      <c r="E2282" s="16" t="s">
        <v>14</v>
      </c>
      <c r="F2282" s="3">
        <v>417.67</v>
      </c>
      <c r="G2282" s="16">
        <v>25</v>
      </c>
      <c r="H2282" s="29">
        <v>16.71</v>
      </c>
      <c r="I2282" s="20" t="str">
        <f>IF(B2282="","",VLOOKUP(B2282,[1]BASEDIESEL!$A$2:$AAA$11770,6))</f>
        <v>FRENTE-05</v>
      </c>
    </row>
    <row r="2283" spans="1:9" x14ac:dyDescent="0.25">
      <c r="A2283" s="7">
        <v>46210</v>
      </c>
      <c r="B2283" s="17">
        <v>3049</v>
      </c>
      <c r="C2283" s="17" t="s">
        <v>42</v>
      </c>
      <c r="D2283" s="17" t="s">
        <v>43</v>
      </c>
      <c r="E2283" s="17" t="s">
        <v>14</v>
      </c>
      <c r="F2283" s="2">
        <v>234.95</v>
      </c>
      <c r="G2283" s="17">
        <v>16</v>
      </c>
      <c r="H2283" s="30">
        <v>14.68</v>
      </c>
      <c r="I2283" s="20" t="str">
        <f>IF(B2283="","",VLOOKUP(B2283,[1]BASEDIESEL!$A$2:$AAA$11770,6))</f>
        <v>FRENTE-05</v>
      </c>
    </row>
    <row r="2284" spans="1:9" x14ac:dyDescent="0.25">
      <c r="A2284" s="7">
        <v>46210</v>
      </c>
      <c r="B2284" s="16">
        <v>3050</v>
      </c>
      <c r="C2284" s="16" t="s">
        <v>42</v>
      </c>
      <c r="D2284" s="16" t="s">
        <v>43</v>
      </c>
      <c r="E2284" s="16" t="s">
        <v>14</v>
      </c>
      <c r="F2284" s="3">
        <v>393.24799999999999</v>
      </c>
      <c r="G2284" s="16">
        <v>24</v>
      </c>
      <c r="H2284" s="29">
        <v>16.39</v>
      </c>
      <c r="I2284" s="20" t="str">
        <f>IF(B2284="","",VLOOKUP(B2284,[1]BASEDIESEL!$A$2:$AAA$11770,6))</f>
        <v>FRENTE-05</v>
      </c>
    </row>
    <row r="2285" spans="1:9" x14ac:dyDescent="0.25">
      <c r="A2285" s="7">
        <v>46210</v>
      </c>
      <c r="B2285" s="17">
        <v>3051</v>
      </c>
      <c r="C2285" s="17" t="s">
        <v>45</v>
      </c>
      <c r="D2285" s="17" t="s">
        <v>219</v>
      </c>
      <c r="E2285" s="17" t="s">
        <v>220</v>
      </c>
      <c r="F2285" s="2">
        <v>441.37</v>
      </c>
      <c r="G2285" s="17">
        <v>28</v>
      </c>
      <c r="H2285" s="30">
        <v>15.76</v>
      </c>
      <c r="I2285" s="20" t="str">
        <f>IF(B2285="","",VLOOKUP(B2285,[1]BASEDIESEL!$A$2:$AAA$11770,6))</f>
        <v>FRENTE-01</v>
      </c>
    </row>
    <row r="2286" spans="1:9" x14ac:dyDescent="0.25">
      <c r="A2286" s="7">
        <v>46210</v>
      </c>
      <c r="B2286" s="16">
        <v>3052</v>
      </c>
      <c r="C2286" s="16" t="s">
        <v>45</v>
      </c>
      <c r="D2286" s="16" t="s">
        <v>219</v>
      </c>
      <c r="E2286" s="16" t="s">
        <v>220</v>
      </c>
      <c r="F2286" s="3">
        <v>415.92500000000001</v>
      </c>
      <c r="G2286" s="16">
        <v>26</v>
      </c>
      <c r="H2286" s="29">
        <v>16</v>
      </c>
      <c r="I2286" s="20" t="str">
        <f>IF(B2286="","",VLOOKUP(B2286,[1]BASEDIESEL!$A$2:$AAA$11770,6))</f>
        <v>FRENTE-01</v>
      </c>
    </row>
    <row r="2287" spans="1:9" x14ac:dyDescent="0.25">
      <c r="A2287" s="7">
        <v>46210</v>
      </c>
      <c r="B2287" s="17">
        <v>3053</v>
      </c>
      <c r="C2287" s="17" t="s">
        <v>45</v>
      </c>
      <c r="D2287" s="17" t="s">
        <v>219</v>
      </c>
      <c r="E2287" s="17" t="s">
        <v>220</v>
      </c>
      <c r="F2287" s="2">
        <v>461.21499999999997</v>
      </c>
      <c r="G2287" s="17">
        <v>25</v>
      </c>
      <c r="H2287" s="30">
        <v>18.45</v>
      </c>
      <c r="I2287" s="20" t="str">
        <f>IF(B2287="","",VLOOKUP(B2287,[1]BASEDIESEL!$A$2:$AAA$11770,6))</f>
        <v>FRENTE-01</v>
      </c>
    </row>
    <row r="2288" spans="1:9" x14ac:dyDescent="0.25">
      <c r="A2288" s="7">
        <v>46210</v>
      </c>
      <c r="B2288" s="16">
        <v>3054</v>
      </c>
      <c r="C2288" s="16" t="s">
        <v>45</v>
      </c>
      <c r="D2288" s="16" t="s">
        <v>219</v>
      </c>
      <c r="E2288" s="16" t="s">
        <v>220</v>
      </c>
      <c r="F2288" s="3">
        <v>518.73</v>
      </c>
      <c r="G2288" s="16">
        <v>30</v>
      </c>
      <c r="H2288" s="29">
        <v>17.29</v>
      </c>
      <c r="I2288" s="20" t="str">
        <f>IF(B2288="","",VLOOKUP(B2288,[1]BASEDIESEL!$A$2:$AAA$11770,6))</f>
        <v>FRENTE-01</v>
      </c>
    </row>
    <row r="2289" spans="1:9" x14ac:dyDescent="0.25">
      <c r="A2289" s="7">
        <v>46211</v>
      </c>
      <c r="B2289" s="16">
        <v>3019</v>
      </c>
      <c r="C2289" s="16" t="s">
        <v>42</v>
      </c>
      <c r="D2289" s="16" t="s">
        <v>43</v>
      </c>
      <c r="E2289" s="16" t="s">
        <v>14</v>
      </c>
      <c r="F2289" s="3">
        <v>472.30500000000001</v>
      </c>
      <c r="G2289" s="16">
        <v>27</v>
      </c>
      <c r="H2289" s="29">
        <v>17.489999999999998</v>
      </c>
      <c r="I2289" s="20" t="str">
        <f>IF(B2289="","",VLOOKUP(B2289,[1]BASEDIESEL!$A$2:$AAA$11770,6))</f>
        <v>FRENTE-02</v>
      </c>
    </row>
    <row r="2290" spans="1:9" x14ac:dyDescent="0.25">
      <c r="A2290" s="7">
        <v>46211</v>
      </c>
      <c r="B2290" s="17">
        <v>3020</v>
      </c>
      <c r="C2290" s="17" t="s">
        <v>42</v>
      </c>
      <c r="D2290" s="17" t="s">
        <v>43</v>
      </c>
      <c r="E2290" s="17" t="s">
        <v>14</v>
      </c>
      <c r="F2290" s="2">
        <v>276.38499999999999</v>
      </c>
      <c r="G2290" s="17">
        <v>15</v>
      </c>
      <c r="H2290" s="30">
        <v>18.43</v>
      </c>
      <c r="I2290" s="20" t="str">
        <f>IF(B2290="","",VLOOKUP(B2290,[1]BASEDIESEL!$A$2:$AAA$11770,6))</f>
        <v>FRENTE-02</v>
      </c>
    </row>
    <row r="2291" spans="1:9" x14ac:dyDescent="0.25">
      <c r="A2291" s="7">
        <v>46211</v>
      </c>
      <c r="B2291" s="16">
        <v>3021</v>
      </c>
      <c r="C2291" s="16" t="s">
        <v>42</v>
      </c>
      <c r="D2291" s="16" t="s">
        <v>43</v>
      </c>
      <c r="E2291" s="16" t="s">
        <v>14</v>
      </c>
      <c r="F2291" s="3">
        <v>437.04</v>
      </c>
      <c r="G2291" s="16">
        <v>26</v>
      </c>
      <c r="H2291" s="29">
        <v>16.809999999999999</v>
      </c>
      <c r="I2291" s="20" t="str">
        <f>IF(B2291="","",VLOOKUP(B2291,[1]BASEDIESEL!$A$2:$AAA$11770,6))</f>
        <v>FRENTE-02</v>
      </c>
    </row>
    <row r="2292" spans="1:9" x14ac:dyDescent="0.25">
      <c r="A2292" s="7">
        <v>46211</v>
      </c>
      <c r="B2292" s="17">
        <v>3022</v>
      </c>
      <c r="C2292" s="17" t="s">
        <v>42</v>
      </c>
      <c r="D2292" s="17" t="s">
        <v>43</v>
      </c>
      <c r="E2292" s="17" t="s">
        <v>14</v>
      </c>
      <c r="F2292" s="2">
        <v>450.07</v>
      </c>
      <c r="G2292" s="17">
        <v>26</v>
      </c>
      <c r="H2292" s="30">
        <v>17.309999999999999</v>
      </c>
      <c r="I2292" s="20" t="str">
        <f>IF(B2292="","",VLOOKUP(B2292,[1]BASEDIESEL!$A$2:$AAA$11770,6))</f>
        <v>FRENTE-02</v>
      </c>
    </row>
    <row r="2293" spans="1:9" x14ac:dyDescent="0.25">
      <c r="A2293" s="7">
        <v>46211</v>
      </c>
      <c r="B2293" s="16">
        <v>3023</v>
      </c>
      <c r="C2293" s="16" t="s">
        <v>42</v>
      </c>
      <c r="D2293" s="16" t="s">
        <v>43</v>
      </c>
      <c r="E2293" s="16" t="s">
        <v>14</v>
      </c>
      <c r="F2293" s="3">
        <v>320.34100000000001</v>
      </c>
      <c r="G2293" s="16">
        <v>17</v>
      </c>
      <c r="H2293" s="29">
        <v>18.84</v>
      </c>
      <c r="I2293" s="20" t="str">
        <f>IF(B2293="","",VLOOKUP(B2293,[1]BASEDIESEL!$A$2:$AAA$11770,6))</f>
        <v>FRENTE-03</v>
      </c>
    </row>
    <row r="2294" spans="1:9" x14ac:dyDescent="0.25">
      <c r="A2294" s="7">
        <v>46211</v>
      </c>
      <c r="B2294" s="17">
        <v>3024</v>
      </c>
      <c r="C2294" s="17" t="s">
        <v>42</v>
      </c>
      <c r="D2294" s="17" t="s">
        <v>43</v>
      </c>
      <c r="E2294" s="17" t="s">
        <v>14</v>
      </c>
      <c r="F2294" s="2">
        <v>297.01499999999999</v>
      </c>
      <c r="G2294" s="17">
        <v>18</v>
      </c>
      <c r="H2294" s="30">
        <v>16.5</v>
      </c>
      <c r="I2294" s="20" t="str">
        <f>IF(B2294="","",VLOOKUP(B2294,[1]BASEDIESEL!$A$2:$AAA$11770,6))</f>
        <v>FRENTE-03</v>
      </c>
    </row>
    <row r="2295" spans="1:9" x14ac:dyDescent="0.25">
      <c r="A2295" s="7">
        <v>46211</v>
      </c>
      <c r="B2295" s="16">
        <v>3025</v>
      </c>
      <c r="C2295" s="16" t="s">
        <v>42</v>
      </c>
      <c r="D2295" s="16" t="s">
        <v>43</v>
      </c>
      <c r="E2295" s="16" t="s">
        <v>14</v>
      </c>
      <c r="F2295" s="3">
        <v>749.03800000000001</v>
      </c>
      <c r="G2295" s="16">
        <v>39</v>
      </c>
      <c r="H2295" s="29">
        <v>19.21</v>
      </c>
      <c r="I2295" s="20" t="str">
        <f>IF(B2295="","",VLOOKUP(B2295,[1]BASEDIESEL!$A$2:$AAA$11770,6))</f>
        <v>FRENTE-03</v>
      </c>
    </row>
    <row r="2296" spans="1:9" x14ac:dyDescent="0.25">
      <c r="A2296" s="7">
        <v>46211</v>
      </c>
      <c r="B2296" s="17">
        <v>3026</v>
      </c>
      <c r="C2296" s="17" t="s">
        <v>42</v>
      </c>
      <c r="D2296" s="17" t="s">
        <v>43</v>
      </c>
      <c r="E2296" s="17" t="s">
        <v>14</v>
      </c>
      <c r="F2296" s="2">
        <v>433.58600000000001</v>
      </c>
      <c r="G2296" s="17">
        <v>20</v>
      </c>
      <c r="H2296" s="30">
        <v>21.68</v>
      </c>
      <c r="I2296" s="20" t="str">
        <f>IF(B2296="","",VLOOKUP(B2296,[1]BASEDIESEL!$A$2:$AAA$11770,6))</f>
        <v>FRENTE-03</v>
      </c>
    </row>
    <row r="2297" spans="1:9" x14ac:dyDescent="0.25">
      <c r="A2297" s="7">
        <v>46211</v>
      </c>
      <c r="B2297" s="16">
        <v>3028</v>
      </c>
      <c r="C2297" s="16" t="s">
        <v>44</v>
      </c>
      <c r="D2297" s="16" t="s">
        <v>43</v>
      </c>
      <c r="E2297" s="16" t="s">
        <v>14</v>
      </c>
      <c r="F2297" s="3">
        <v>225.386</v>
      </c>
      <c r="G2297" s="16">
        <v>12</v>
      </c>
      <c r="H2297" s="29">
        <v>18.78</v>
      </c>
      <c r="I2297" s="20" t="str">
        <f>IF(B2297="","",VLOOKUP(B2297,[1]BASEDIESEL!$A$2:$AAA$11770,6))</f>
        <v>FRENTE-06</v>
      </c>
    </row>
    <row r="2298" spans="1:9" x14ac:dyDescent="0.25">
      <c r="A2298" s="7">
        <v>46211</v>
      </c>
      <c r="B2298" s="17">
        <v>3030</v>
      </c>
      <c r="C2298" s="17" t="s">
        <v>44</v>
      </c>
      <c r="D2298" s="17" t="s">
        <v>43</v>
      </c>
      <c r="E2298" s="17" t="s">
        <v>14</v>
      </c>
      <c r="F2298" s="2">
        <v>252.70400000000001</v>
      </c>
      <c r="G2298" s="17">
        <v>15</v>
      </c>
      <c r="H2298" s="30">
        <v>16.850000000000001</v>
      </c>
      <c r="I2298" s="20" t="str">
        <f>IF(B2298="","",VLOOKUP(B2298,[1]BASEDIESEL!$A$2:$AAA$11770,6))</f>
        <v>FRENTE-07</v>
      </c>
    </row>
    <row r="2299" spans="1:9" x14ac:dyDescent="0.25">
      <c r="A2299" s="7">
        <v>46211</v>
      </c>
      <c r="B2299" s="16">
        <v>3031</v>
      </c>
      <c r="C2299" s="16" t="s">
        <v>44</v>
      </c>
      <c r="D2299" s="16" t="s">
        <v>43</v>
      </c>
      <c r="E2299" s="16" t="s">
        <v>14</v>
      </c>
      <c r="F2299" s="3">
        <v>374.38299999999998</v>
      </c>
      <c r="G2299" s="16">
        <v>18</v>
      </c>
      <c r="H2299" s="29">
        <v>20.8</v>
      </c>
      <c r="I2299" s="20" t="str">
        <f>IF(B2299="","",VLOOKUP(B2299,[1]BASEDIESEL!$A$2:$AAA$11770,6))</f>
        <v>FRENTE-04</v>
      </c>
    </row>
    <row r="2300" spans="1:9" x14ac:dyDescent="0.25">
      <c r="A2300" s="7">
        <v>46211</v>
      </c>
      <c r="B2300" s="17">
        <v>3033</v>
      </c>
      <c r="C2300" s="17" t="s">
        <v>44</v>
      </c>
      <c r="D2300" s="17" t="s">
        <v>43</v>
      </c>
      <c r="E2300" s="17" t="s">
        <v>14</v>
      </c>
      <c r="F2300" s="2">
        <v>307.89499999999998</v>
      </c>
      <c r="G2300" s="17">
        <v>19</v>
      </c>
      <c r="H2300" s="30">
        <v>16.21</v>
      </c>
      <c r="I2300" s="20" t="str">
        <f>IF(B2300="","",VLOOKUP(B2300,[1]BASEDIESEL!$A$2:$AAA$11770,6))</f>
        <v>FRENTE-07</v>
      </c>
    </row>
    <row r="2301" spans="1:9" x14ac:dyDescent="0.25">
      <c r="A2301" s="7">
        <v>46211</v>
      </c>
      <c r="B2301" s="16">
        <v>3035</v>
      </c>
      <c r="C2301" s="16" t="s">
        <v>44</v>
      </c>
      <c r="D2301" s="16" t="s">
        <v>43</v>
      </c>
      <c r="E2301" s="16" t="s">
        <v>14</v>
      </c>
      <c r="F2301" s="3">
        <v>533.01199999999994</v>
      </c>
      <c r="G2301" s="16">
        <v>25</v>
      </c>
      <c r="H2301" s="29">
        <v>21.32</v>
      </c>
      <c r="I2301" s="20" t="str">
        <f>IF(B2301="","",VLOOKUP(B2301,[1]BASEDIESEL!$A$2:$AAA$11770,6))</f>
        <v>FRENTE-04</v>
      </c>
    </row>
    <row r="2302" spans="1:9" x14ac:dyDescent="0.25">
      <c r="A2302" s="7">
        <v>46211</v>
      </c>
      <c r="B2302" s="17">
        <v>3041</v>
      </c>
      <c r="C2302" s="17" t="s">
        <v>42</v>
      </c>
      <c r="D2302" s="17" t="s">
        <v>43</v>
      </c>
      <c r="E2302" s="17" t="s">
        <v>14</v>
      </c>
      <c r="F2302" s="2">
        <v>453.56400000000002</v>
      </c>
      <c r="G2302" s="17">
        <v>21</v>
      </c>
      <c r="H2302" s="30">
        <v>21.6</v>
      </c>
      <c r="I2302" s="20" t="str">
        <f>IF(B2302="","",VLOOKUP(B2302,[1]BASEDIESEL!$A$2:$AAA$11770,6))</f>
        <v>FRENTE-04</v>
      </c>
    </row>
    <row r="2303" spans="1:9" x14ac:dyDescent="0.25">
      <c r="A2303" s="7">
        <v>46211</v>
      </c>
      <c r="B2303" s="16">
        <v>3042</v>
      </c>
      <c r="C2303" s="16" t="s">
        <v>42</v>
      </c>
      <c r="D2303" s="16" t="s">
        <v>43</v>
      </c>
      <c r="E2303" s="16" t="s">
        <v>14</v>
      </c>
      <c r="F2303" s="3">
        <v>411.14600000000002</v>
      </c>
      <c r="G2303" s="16">
        <v>22</v>
      </c>
      <c r="H2303" s="29">
        <v>18.690000000000001</v>
      </c>
      <c r="I2303" s="20" t="str">
        <f>IF(B2303="","",VLOOKUP(B2303,[1]BASEDIESEL!$A$2:$AAA$11770,6))</f>
        <v>FRENTE-06</v>
      </c>
    </row>
    <row r="2304" spans="1:9" x14ac:dyDescent="0.25">
      <c r="A2304" s="7">
        <v>46211</v>
      </c>
      <c r="B2304" s="17">
        <v>3043</v>
      </c>
      <c r="C2304" s="17" t="s">
        <v>42</v>
      </c>
      <c r="D2304" s="17" t="s">
        <v>43</v>
      </c>
      <c r="E2304" s="17" t="s">
        <v>14</v>
      </c>
      <c r="F2304" s="2">
        <v>346.92099999999999</v>
      </c>
      <c r="G2304" s="17">
        <v>19</v>
      </c>
      <c r="H2304" s="30">
        <v>18.260000000000002</v>
      </c>
      <c r="I2304" s="20" t="str">
        <f>IF(B2304="","",VLOOKUP(B2304,[1]BASEDIESEL!$A$2:$AAA$11770,6))</f>
        <v>FRENTE-04</v>
      </c>
    </row>
    <row r="2305" spans="1:9" x14ac:dyDescent="0.25">
      <c r="A2305" s="7">
        <v>46211</v>
      </c>
      <c r="B2305" s="16">
        <v>3044</v>
      </c>
      <c r="C2305" s="16" t="s">
        <v>42</v>
      </c>
      <c r="D2305" s="16" t="s">
        <v>43</v>
      </c>
      <c r="E2305" s="16" t="s">
        <v>14</v>
      </c>
      <c r="F2305" s="3">
        <v>377.55700000000002</v>
      </c>
      <c r="G2305" s="16">
        <v>23</v>
      </c>
      <c r="H2305" s="29">
        <v>16.420000000000002</v>
      </c>
      <c r="I2305" s="20" t="str">
        <f>IF(B2305="","",VLOOKUP(B2305,[1]BASEDIESEL!$A$2:$AAA$11770,6))</f>
        <v>FRENTE-07</v>
      </c>
    </row>
    <row r="2306" spans="1:9" x14ac:dyDescent="0.25">
      <c r="A2306" s="7">
        <v>46211</v>
      </c>
      <c r="B2306" s="17">
        <v>3045</v>
      </c>
      <c r="C2306" s="17" t="s">
        <v>42</v>
      </c>
      <c r="D2306" s="17" t="s">
        <v>43</v>
      </c>
      <c r="E2306" s="17" t="s">
        <v>14</v>
      </c>
      <c r="F2306" s="2">
        <v>351.04399999999998</v>
      </c>
      <c r="G2306" s="17">
        <v>22</v>
      </c>
      <c r="H2306" s="30">
        <v>15.96</v>
      </c>
      <c r="I2306" s="20" t="str">
        <f>IF(B2306="","",VLOOKUP(B2306,[1]BASEDIESEL!$A$2:$AAA$11770,6))</f>
        <v>FRENTE-07</v>
      </c>
    </row>
    <row r="2307" spans="1:9" x14ac:dyDescent="0.25">
      <c r="A2307" s="7">
        <v>46211</v>
      </c>
      <c r="B2307" s="16">
        <v>3046</v>
      </c>
      <c r="C2307" s="16" t="s">
        <v>42</v>
      </c>
      <c r="D2307" s="16" t="s">
        <v>43</v>
      </c>
      <c r="E2307" s="16" t="s">
        <v>14</v>
      </c>
      <c r="F2307" s="3">
        <v>306.00799999999998</v>
      </c>
      <c r="G2307" s="16">
        <v>19</v>
      </c>
      <c r="H2307" s="29">
        <v>16.11</v>
      </c>
      <c r="I2307" s="20" t="str">
        <f>IF(B2307="","",VLOOKUP(B2307,[1]BASEDIESEL!$A$2:$AAA$11770,6))</f>
        <v>FRENTE-06</v>
      </c>
    </row>
    <row r="2308" spans="1:9" x14ac:dyDescent="0.25">
      <c r="A2308" s="7">
        <v>46211</v>
      </c>
      <c r="B2308" s="17">
        <v>3047</v>
      </c>
      <c r="C2308" s="17" t="s">
        <v>42</v>
      </c>
      <c r="D2308" s="17" t="s">
        <v>43</v>
      </c>
      <c r="E2308" s="17" t="s">
        <v>14</v>
      </c>
      <c r="F2308" s="2">
        <v>509.90499999999997</v>
      </c>
      <c r="G2308" s="17">
        <v>28</v>
      </c>
      <c r="H2308" s="30">
        <v>18.21</v>
      </c>
      <c r="I2308" s="20" t="str">
        <f>IF(B2308="","",VLOOKUP(B2308,[1]BASEDIESEL!$A$2:$AAA$11770,6))</f>
        <v>FRENTE-05</v>
      </c>
    </row>
    <row r="2309" spans="1:9" x14ac:dyDescent="0.25">
      <c r="A2309" s="7">
        <v>46211</v>
      </c>
      <c r="B2309" s="16">
        <v>3048</v>
      </c>
      <c r="C2309" s="16" t="s">
        <v>42</v>
      </c>
      <c r="D2309" s="16" t="s">
        <v>43</v>
      </c>
      <c r="E2309" s="16" t="s">
        <v>14</v>
      </c>
      <c r="F2309" s="3">
        <v>462.64699999999999</v>
      </c>
      <c r="G2309" s="16">
        <v>25</v>
      </c>
      <c r="H2309" s="29">
        <v>18.510000000000002</v>
      </c>
      <c r="I2309" s="20" t="str">
        <f>IF(B2309="","",VLOOKUP(B2309,[1]BASEDIESEL!$A$2:$AAA$11770,6))</f>
        <v>FRENTE-05</v>
      </c>
    </row>
    <row r="2310" spans="1:9" x14ac:dyDescent="0.25">
      <c r="A2310" s="7">
        <v>46211</v>
      </c>
      <c r="B2310" s="17">
        <v>3049</v>
      </c>
      <c r="C2310" s="17" t="s">
        <v>42</v>
      </c>
      <c r="D2310" s="17" t="s">
        <v>43</v>
      </c>
      <c r="E2310" s="17" t="s">
        <v>14</v>
      </c>
      <c r="F2310" s="2">
        <v>439.51600000000002</v>
      </c>
      <c r="G2310" s="17">
        <v>24</v>
      </c>
      <c r="H2310" s="30">
        <v>18.309999999999999</v>
      </c>
      <c r="I2310" s="20" t="str">
        <f>IF(B2310="","",VLOOKUP(B2310,[1]BASEDIESEL!$A$2:$AAA$11770,6))</f>
        <v>FRENTE-05</v>
      </c>
    </row>
    <row r="2311" spans="1:9" x14ac:dyDescent="0.25">
      <c r="A2311" s="7">
        <v>46211</v>
      </c>
      <c r="B2311" s="16">
        <v>3050</v>
      </c>
      <c r="C2311" s="16" t="s">
        <v>42</v>
      </c>
      <c r="D2311" s="16" t="s">
        <v>43</v>
      </c>
      <c r="E2311" s="16" t="s">
        <v>14</v>
      </c>
      <c r="F2311" s="3">
        <v>556.33199999999999</v>
      </c>
      <c r="G2311" s="16">
        <v>30</v>
      </c>
      <c r="H2311" s="29">
        <v>18.54</v>
      </c>
      <c r="I2311" s="20" t="str">
        <f>IF(B2311="","",VLOOKUP(B2311,[1]BASEDIESEL!$A$2:$AAA$11770,6))</f>
        <v>FRENTE-05</v>
      </c>
    </row>
    <row r="2312" spans="1:9" x14ac:dyDescent="0.25">
      <c r="A2312" s="7">
        <v>46211</v>
      </c>
      <c r="B2312" s="17">
        <v>3051</v>
      </c>
      <c r="C2312" s="17" t="s">
        <v>45</v>
      </c>
      <c r="D2312" s="17" t="s">
        <v>219</v>
      </c>
      <c r="E2312" s="17" t="s">
        <v>220</v>
      </c>
      <c r="F2312" s="2">
        <v>581.40499999999997</v>
      </c>
      <c r="G2312" s="17">
        <v>36</v>
      </c>
      <c r="H2312" s="30">
        <v>16.149999999999999</v>
      </c>
      <c r="I2312" s="20" t="str">
        <f>IF(B2312="","",VLOOKUP(B2312,[1]BASEDIESEL!$A$2:$AAA$11770,6))</f>
        <v>FRENTE-01</v>
      </c>
    </row>
    <row r="2313" spans="1:9" x14ac:dyDescent="0.25">
      <c r="A2313" s="7">
        <v>46211</v>
      </c>
      <c r="B2313" s="16">
        <v>3052</v>
      </c>
      <c r="C2313" s="16" t="s">
        <v>45</v>
      </c>
      <c r="D2313" s="16" t="s">
        <v>219</v>
      </c>
      <c r="E2313" s="16" t="s">
        <v>220</v>
      </c>
      <c r="F2313" s="3">
        <v>907.48500000000001</v>
      </c>
      <c r="G2313" s="16">
        <v>51</v>
      </c>
      <c r="H2313" s="29">
        <v>17.79</v>
      </c>
      <c r="I2313" s="20" t="str">
        <f>IF(B2313="","",VLOOKUP(B2313,[1]BASEDIESEL!$A$2:$AAA$11770,6))</f>
        <v>FRENTE-01</v>
      </c>
    </row>
    <row r="2314" spans="1:9" x14ac:dyDescent="0.25">
      <c r="A2314" s="7">
        <v>46211</v>
      </c>
      <c r="B2314" s="17">
        <v>3053</v>
      </c>
      <c r="C2314" s="17" t="s">
        <v>45</v>
      </c>
      <c r="D2314" s="17" t="s">
        <v>219</v>
      </c>
      <c r="E2314" s="17" t="s">
        <v>220</v>
      </c>
      <c r="F2314" s="2">
        <v>773.76499999999999</v>
      </c>
      <c r="G2314" s="17">
        <v>49</v>
      </c>
      <c r="H2314" s="30">
        <v>15.79</v>
      </c>
      <c r="I2314" s="20" t="str">
        <f>IF(B2314="","",VLOOKUP(B2314,[1]BASEDIESEL!$A$2:$AAA$11770,6))</f>
        <v>FRENTE-01</v>
      </c>
    </row>
    <row r="2315" spans="1:9" x14ac:dyDescent="0.25">
      <c r="A2315" s="7">
        <v>46211</v>
      </c>
      <c r="B2315" s="16">
        <v>3054</v>
      </c>
      <c r="C2315" s="16" t="s">
        <v>45</v>
      </c>
      <c r="D2315" s="16" t="s">
        <v>219</v>
      </c>
      <c r="E2315" s="16" t="s">
        <v>220</v>
      </c>
      <c r="F2315" s="3">
        <v>705.56500000000005</v>
      </c>
      <c r="G2315" s="16">
        <v>38</v>
      </c>
      <c r="H2315" s="29">
        <v>18.57</v>
      </c>
      <c r="I2315" s="20" t="str">
        <f>IF(B2315="","",VLOOKUP(B2315,[1]BASEDIESEL!$A$2:$AAA$11770,6))</f>
        <v>FRENTE-01</v>
      </c>
    </row>
    <row r="2316" spans="1:9" x14ac:dyDescent="0.25">
      <c r="A2316" s="7">
        <v>46212</v>
      </c>
      <c r="B2316" s="16">
        <v>3019</v>
      </c>
      <c r="C2316" s="16" t="s">
        <v>42</v>
      </c>
      <c r="D2316" s="16" t="s">
        <v>43</v>
      </c>
      <c r="E2316" s="16" t="s">
        <v>14</v>
      </c>
      <c r="F2316" s="3">
        <v>576.92999999999995</v>
      </c>
      <c r="G2316" s="16">
        <v>30</v>
      </c>
      <c r="H2316" s="29">
        <v>19.23</v>
      </c>
      <c r="I2316" s="20" t="str">
        <f>IF(B2316="","",VLOOKUP(B2316,[1]BASEDIESEL!$A$2:$AAA$11770,6))</f>
        <v>FRENTE-02</v>
      </c>
    </row>
    <row r="2317" spans="1:9" x14ac:dyDescent="0.25">
      <c r="A2317" s="7">
        <v>46212</v>
      </c>
      <c r="B2317" s="17">
        <v>3020</v>
      </c>
      <c r="C2317" s="17" t="s">
        <v>42</v>
      </c>
      <c r="D2317" s="17" t="s">
        <v>43</v>
      </c>
      <c r="E2317" s="17" t="s">
        <v>14</v>
      </c>
      <c r="F2317" s="2">
        <v>336.99</v>
      </c>
      <c r="G2317" s="17">
        <v>21</v>
      </c>
      <c r="H2317" s="30">
        <v>16.05</v>
      </c>
      <c r="I2317" s="20" t="str">
        <f>IF(B2317="","",VLOOKUP(B2317,[1]BASEDIESEL!$A$2:$AAA$11770,6))</f>
        <v>FRENTE-02</v>
      </c>
    </row>
    <row r="2318" spans="1:9" x14ac:dyDescent="0.25">
      <c r="A2318" s="7">
        <v>46212</v>
      </c>
      <c r="B2318" s="16">
        <v>3021</v>
      </c>
      <c r="C2318" s="16" t="s">
        <v>42</v>
      </c>
      <c r="D2318" s="16" t="s">
        <v>43</v>
      </c>
      <c r="E2318" s="16" t="s">
        <v>14</v>
      </c>
      <c r="F2318" s="3">
        <v>458.66500000000002</v>
      </c>
      <c r="G2318" s="16">
        <v>29</v>
      </c>
      <c r="H2318" s="29">
        <v>15.82</v>
      </c>
      <c r="I2318" s="20" t="str">
        <f>IF(B2318="","",VLOOKUP(B2318,[1]BASEDIESEL!$A$2:$AAA$11770,6))</f>
        <v>FRENTE-02</v>
      </c>
    </row>
    <row r="2319" spans="1:9" x14ac:dyDescent="0.25">
      <c r="A2319" s="7">
        <v>46212</v>
      </c>
      <c r="B2319" s="17">
        <v>3022</v>
      </c>
      <c r="C2319" s="17" t="s">
        <v>42</v>
      </c>
      <c r="D2319" s="17" t="s">
        <v>43</v>
      </c>
      <c r="E2319" s="17" t="s">
        <v>14</v>
      </c>
      <c r="F2319" s="2">
        <v>405.51499999999999</v>
      </c>
      <c r="G2319" s="17">
        <v>25</v>
      </c>
      <c r="H2319" s="30">
        <v>16.22</v>
      </c>
      <c r="I2319" s="20" t="str">
        <f>IF(B2319="","",VLOOKUP(B2319,[1]BASEDIESEL!$A$2:$AAA$11770,6))</f>
        <v>FRENTE-02</v>
      </c>
    </row>
    <row r="2320" spans="1:9" x14ac:dyDescent="0.25">
      <c r="A2320" s="7">
        <v>46212</v>
      </c>
      <c r="B2320" s="16">
        <v>3023</v>
      </c>
      <c r="C2320" s="16" t="s">
        <v>42</v>
      </c>
      <c r="D2320" s="16" t="s">
        <v>43</v>
      </c>
      <c r="E2320" s="16" t="s">
        <v>14</v>
      </c>
      <c r="F2320" s="3">
        <v>113.51600000000001</v>
      </c>
      <c r="G2320" s="16">
        <v>6</v>
      </c>
      <c r="H2320" s="29">
        <v>18.920000000000002</v>
      </c>
      <c r="I2320" s="20" t="str">
        <f>IF(B2320="","",VLOOKUP(B2320,[1]BASEDIESEL!$A$2:$AAA$11770,6))</f>
        <v>FRENTE-03</v>
      </c>
    </row>
    <row r="2321" spans="1:9" x14ac:dyDescent="0.25">
      <c r="A2321" s="7">
        <v>46212</v>
      </c>
      <c r="B2321" s="17">
        <v>3024</v>
      </c>
      <c r="C2321" s="17" t="s">
        <v>42</v>
      </c>
      <c r="D2321" s="17" t="s">
        <v>43</v>
      </c>
      <c r="E2321" s="17" t="s">
        <v>14</v>
      </c>
      <c r="F2321" s="2">
        <v>268.584</v>
      </c>
      <c r="G2321" s="17">
        <v>14</v>
      </c>
      <c r="H2321" s="30">
        <v>19.18</v>
      </c>
      <c r="I2321" s="20" t="str">
        <f>IF(B2321="","",VLOOKUP(B2321,[1]BASEDIESEL!$A$2:$AAA$11770,6))</f>
        <v>FRENTE-03</v>
      </c>
    </row>
    <row r="2322" spans="1:9" x14ac:dyDescent="0.25">
      <c r="A2322" s="7">
        <v>46212</v>
      </c>
      <c r="B2322" s="16">
        <v>3025</v>
      </c>
      <c r="C2322" s="16" t="s">
        <v>42</v>
      </c>
      <c r="D2322" s="16" t="s">
        <v>43</v>
      </c>
      <c r="E2322" s="16" t="s">
        <v>14</v>
      </c>
      <c r="F2322" s="3">
        <v>404.65100000000001</v>
      </c>
      <c r="G2322" s="16">
        <v>21</v>
      </c>
      <c r="H2322" s="29">
        <v>19.27</v>
      </c>
      <c r="I2322" s="20" t="str">
        <f>IF(B2322="","",VLOOKUP(B2322,[1]BASEDIESEL!$A$2:$AAA$11770,6))</f>
        <v>FRENTE-03</v>
      </c>
    </row>
    <row r="2323" spans="1:9" x14ac:dyDescent="0.25">
      <c r="A2323" s="7">
        <v>46212</v>
      </c>
      <c r="B2323" s="17">
        <v>3026</v>
      </c>
      <c r="C2323" s="17" t="s">
        <v>42</v>
      </c>
      <c r="D2323" s="17" t="s">
        <v>43</v>
      </c>
      <c r="E2323" s="17" t="s">
        <v>14</v>
      </c>
      <c r="F2323" s="2">
        <v>404.78899999999999</v>
      </c>
      <c r="G2323" s="17">
        <v>19</v>
      </c>
      <c r="H2323" s="30">
        <v>21.3</v>
      </c>
      <c r="I2323" s="20" t="str">
        <f>IF(B2323="","",VLOOKUP(B2323,[1]BASEDIESEL!$A$2:$AAA$11770,6))</f>
        <v>FRENTE-03</v>
      </c>
    </row>
    <row r="2324" spans="1:9" x14ac:dyDescent="0.25">
      <c r="A2324" s="7">
        <v>46212</v>
      </c>
      <c r="B2324" s="16">
        <v>3028</v>
      </c>
      <c r="C2324" s="16" t="s">
        <v>44</v>
      </c>
      <c r="D2324" s="16" t="s">
        <v>43</v>
      </c>
      <c r="E2324" s="16" t="s">
        <v>14</v>
      </c>
      <c r="F2324" s="3">
        <v>502.53500000000003</v>
      </c>
      <c r="G2324" s="16">
        <v>27</v>
      </c>
      <c r="H2324" s="29">
        <v>18.61</v>
      </c>
      <c r="I2324" s="20" t="str">
        <f>IF(B2324="","",VLOOKUP(B2324,[1]BASEDIESEL!$A$2:$AAA$11770,6))</f>
        <v>FRENTE-06</v>
      </c>
    </row>
    <row r="2325" spans="1:9" x14ac:dyDescent="0.25">
      <c r="A2325" s="7">
        <v>46212</v>
      </c>
      <c r="B2325" s="17">
        <v>3030</v>
      </c>
      <c r="C2325" s="17" t="s">
        <v>44</v>
      </c>
      <c r="D2325" s="17" t="s">
        <v>43</v>
      </c>
      <c r="E2325" s="17" t="s">
        <v>14</v>
      </c>
      <c r="F2325" s="2">
        <v>363.262</v>
      </c>
      <c r="G2325" s="17">
        <v>28</v>
      </c>
      <c r="H2325" s="30">
        <v>12.97</v>
      </c>
      <c r="I2325" s="20" t="str">
        <f>IF(B2325="","",VLOOKUP(B2325,[1]BASEDIESEL!$A$2:$AAA$11770,6))</f>
        <v>FRENTE-07</v>
      </c>
    </row>
    <row r="2326" spans="1:9" x14ac:dyDescent="0.25">
      <c r="A2326" s="7">
        <v>46212</v>
      </c>
      <c r="B2326" s="16">
        <v>3031</v>
      </c>
      <c r="C2326" s="16" t="s">
        <v>44</v>
      </c>
      <c r="D2326" s="16" t="s">
        <v>43</v>
      </c>
      <c r="E2326" s="16" t="s">
        <v>14</v>
      </c>
      <c r="F2326" s="3">
        <v>334.6</v>
      </c>
      <c r="G2326" s="16">
        <v>19</v>
      </c>
      <c r="H2326" s="29">
        <v>17.61</v>
      </c>
      <c r="I2326" s="20" t="str">
        <f>IF(B2326="","",VLOOKUP(B2326,[1]BASEDIESEL!$A$2:$AAA$11770,6))</f>
        <v>FRENTE-04</v>
      </c>
    </row>
    <row r="2327" spans="1:9" x14ac:dyDescent="0.25">
      <c r="A2327" s="7">
        <v>46212</v>
      </c>
      <c r="B2327" s="17">
        <v>3032</v>
      </c>
      <c r="C2327" s="17" t="s">
        <v>44</v>
      </c>
      <c r="D2327" s="17" t="s">
        <v>43</v>
      </c>
      <c r="E2327" s="17" t="s">
        <v>14</v>
      </c>
      <c r="F2327" s="2">
        <v>74.334000000000003</v>
      </c>
      <c r="G2327" s="17">
        <v>4</v>
      </c>
      <c r="H2327" s="30">
        <v>18.579999999999998</v>
      </c>
      <c r="I2327" s="20" t="str">
        <f>IF(B2327="","",VLOOKUP(B2327,[1]BASEDIESEL!$A$2:$AAA$11770,6))</f>
        <v>FRENTE-06</v>
      </c>
    </row>
    <row r="2328" spans="1:9" x14ac:dyDescent="0.25">
      <c r="A2328" s="7">
        <v>46212</v>
      </c>
      <c r="B2328" s="16">
        <v>3033</v>
      </c>
      <c r="C2328" s="16" t="s">
        <v>44</v>
      </c>
      <c r="D2328" s="16" t="s">
        <v>43</v>
      </c>
      <c r="E2328" s="16" t="s">
        <v>14</v>
      </c>
      <c r="F2328" s="3">
        <v>232.565</v>
      </c>
      <c r="G2328" s="16">
        <v>23</v>
      </c>
      <c r="H2328" s="29">
        <v>10.11</v>
      </c>
      <c r="I2328" s="20" t="str">
        <f>IF(B2328="","",VLOOKUP(B2328,[1]BASEDIESEL!$A$2:$AAA$11770,6))</f>
        <v>FRENTE-07</v>
      </c>
    </row>
    <row r="2329" spans="1:9" x14ac:dyDescent="0.25">
      <c r="A2329" s="7">
        <v>46212</v>
      </c>
      <c r="B2329" s="17">
        <v>3035</v>
      </c>
      <c r="C2329" s="17" t="s">
        <v>44</v>
      </c>
      <c r="D2329" s="17" t="s">
        <v>43</v>
      </c>
      <c r="E2329" s="17" t="s">
        <v>14</v>
      </c>
      <c r="F2329" s="2">
        <v>504.94099999999997</v>
      </c>
      <c r="G2329" s="17">
        <v>28</v>
      </c>
      <c r="H2329" s="30">
        <v>18.03</v>
      </c>
      <c r="I2329" s="20" t="str">
        <f>IF(B2329="","",VLOOKUP(B2329,[1]BASEDIESEL!$A$2:$AAA$11770,6))</f>
        <v>FRENTE-04</v>
      </c>
    </row>
    <row r="2330" spans="1:9" x14ac:dyDescent="0.25">
      <c r="A2330" s="7">
        <v>46212</v>
      </c>
      <c r="B2330" s="16">
        <v>3041</v>
      </c>
      <c r="C2330" s="16" t="s">
        <v>42</v>
      </c>
      <c r="D2330" s="16" t="s">
        <v>43</v>
      </c>
      <c r="E2330" s="16" t="s">
        <v>14</v>
      </c>
      <c r="F2330" s="3">
        <v>494.51</v>
      </c>
      <c r="G2330" s="16">
        <v>30</v>
      </c>
      <c r="H2330" s="29">
        <v>16.48</v>
      </c>
      <c r="I2330" s="20" t="str">
        <f>IF(B2330="","",VLOOKUP(B2330,[1]BASEDIESEL!$A$2:$AAA$11770,6))</f>
        <v>FRENTE-04</v>
      </c>
    </row>
    <row r="2331" spans="1:9" x14ac:dyDescent="0.25">
      <c r="A2331" s="7">
        <v>46212</v>
      </c>
      <c r="B2331" s="17">
        <v>3042</v>
      </c>
      <c r="C2331" s="17" t="s">
        <v>42</v>
      </c>
      <c r="D2331" s="17" t="s">
        <v>43</v>
      </c>
      <c r="E2331" s="17" t="s">
        <v>14</v>
      </c>
      <c r="F2331" s="2">
        <v>293.46100000000001</v>
      </c>
      <c r="G2331" s="17">
        <v>16</v>
      </c>
      <c r="H2331" s="30">
        <v>18.34</v>
      </c>
      <c r="I2331" s="20" t="str">
        <f>IF(B2331="","",VLOOKUP(B2331,[1]BASEDIESEL!$A$2:$AAA$11770,6))</f>
        <v>FRENTE-06</v>
      </c>
    </row>
    <row r="2332" spans="1:9" x14ac:dyDescent="0.25">
      <c r="A2332" s="7">
        <v>46212</v>
      </c>
      <c r="B2332" s="16">
        <v>3043</v>
      </c>
      <c r="C2332" s="16" t="s">
        <v>42</v>
      </c>
      <c r="D2332" s="16" t="s">
        <v>43</v>
      </c>
      <c r="E2332" s="16" t="s">
        <v>14</v>
      </c>
      <c r="F2332" s="3">
        <v>455.709</v>
      </c>
      <c r="G2332" s="16">
        <v>23</v>
      </c>
      <c r="H2332" s="29">
        <v>19.809999999999999</v>
      </c>
      <c r="I2332" s="20" t="str">
        <f>IF(B2332="","",VLOOKUP(B2332,[1]BASEDIESEL!$A$2:$AAA$11770,6))</f>
        <v>FRENTE-04</v>
      </c>
    </row>
    <row r="2333" spans="1:9" x14ac:dyDescent="0.25">
      <c r="A2333" s="7">
        <v>46212</v>
      </c>
      <c r="B2333" s="17">
        <v>3044</v>
      </c>
      <c r="C2333" s="17" t="s">
        <v>42</v>
      </c>
      <c r="D2333" s="17" t="s">
        <v>43</v>
      </c>
      <c r="E2333" s="17" t="s">
        <v>14</v>
      </c>
      <c r="F2333" s="2">
        <v>327.53399999999999</v>
      </c>
      <c r="G2333" s="17">
        <v>23</v>
      </c>
      <c r="H2333" s="30">
        <v>14.24</v>
      </c>
      <c r="I2333" s="20" t="str">
        <f>IF(B2333="","",VLOOKUP(B2333,[1]BASEDIESEL!$A$2:$AAA$11770,6))</f>
        <v>FRENTE-07</v>
      </c>
    </row>
    <row r="2334" spans="1:9" x14ac:dyDescent="0.25">
      <c r="A2334" s="7">
        <v>46212</v>
      </c>
      <c r="B2334" s="16">
        <v>3045</v>
      </c>
      <c r="C2334" s="16" t="s">
        <v>42</v>
      </c>
      <c r="D2334" s="16" t="s">
        <v>43</v>
      </c>
      <c r="E2334" s="16" t="s">
        <v>14</v>
      </c>
      <c r="F2334" s="3">
        <v>337.779</v>
      </c>
      <c r="G2334" s="16">
        <v>25</v>
      </c>
      <c r="H2334" s="29">
        <v>13.51</v>
      </c>
      <c r="I2334" s="20" t="str">
        <f>IF(B2334="","",VLOOKUP(B2334,[1]BASEDIESEL!$A$2:$AAA$11770,6))</f>
        <v>FRENTE-07</v>
      </c>
    </row>
    <row r="2335" spans="1:9" x14ac:dyDescent="0.25">
      <c r="A2335" s="7">
        <v>46212</v>
      </c>
      <c r="B2335" s="17">
        <v>3046</v>
      </c>
      <c r="C2335" s="17" t="s">
        <v>42</v>
      </c>
      <c r="D2335" s="17" t="s">
        <v>43</v>
      </c>
      <c r="E2335" s="17" t="s">
        <v>14</v>
      </c>
      <c r="F2335" s="2">
        <v>299.17</v>
      </c>
      <c r="G2335" s="17">
        <v>18</v>
      </c>
      <c r="H2335" s="30">
        <v>16.62</v>
      </c>
      <c r="I2335" s="20" t="str">
        <f>IF(B2335="","",VLOOKUP(B2335,[1]BASEDIESEL!$A$2:$AAA$11770,6))</f>
        <v>FRENTE-06</v>
      </c>
    </row>
    <row r="2336" spans="1:9" x14ac:dyDescent="0.25">
      <c r="A2336" s="7">
        <v>46212</v>
      </c>
      <c r="B2336" s="16">
        <v>3047</v>
      </c>
      <c r="C2336" s="16" t="s">
        <v>42</v>
      </c>
      <c r="D2336" s="16" t="s">
        <v>43</v>
      </c>
      <c r="E2336" s="16" t="s">
        <v>14</v>
      </c>
      <c r="F2336" s="3">
        <v>574.38900000000001</v>
      </c>
      <c r="G2336" s="16">
        <v>34</v>
      </c>
      <c r="H2336" s="29">
        <v>16.89</v>
      </c>
      <c r="I2336" s="20" t="str">
        <f>IF(B2336="","",VLOOKUP(B2336,[1]BASEDIESEL!$A$2:$AAA$11770,6))</f>
        <v>FRENTE-05</v>
      </c>
    </row>
    <row r="2337" spans="1:9" x14ac:dyDescent="0.25">
      <c r="A2337" s="7">
        <v>46212</v>
      </c>
      <c r="B2337" s="17">
        <v>3048</v>
      </c>
      <c r="C2337" s="17" t="s">
        <v>42</v>
      </c>
      <c r="D2337" s="17" t="s">
        <v>43</v>
      </c>
      <c r="E2337" s="17" t="s">
        <v>14</v>
      </c>
      <c r="F2337" s="2">
        <v>468.62400000000002</v>
      </c>
      <c r="G2337" s="17">
        <v>26</v>
      </c>
      <c r="H2337" s="30">
        <v>18.02</v>
      </c>
      <c r="I2337" s="20" t="str">
        <f>IF(B2337="","",VLOOKUP(B2337,[1]BASEDIESEL!$A$2:$AAA$11770,6))</f>
        <v>FRENTE-05</v>
      </c>
    </row>
    <row r="2338" spans="1:9" x14ac:dyDescent="0.25">
      <c r="A2338" s="7">
        <v>46212</v>
      </c>
      <c r="B2338" s="16">
        <v>3049</v>
      </c>
      <c r="C2338" s="16" t="s">
        <v>42</v>
      </c>
      <c r="D2338" s="16" t="s">
        <v>43</v>
      </c>
      <c r="E2338" s="16" t="s">
        <v>14</v>
      </c>
      <c r="F2338" s="3">
        <v>691.05399999999997</v>
      </c>
      <c r="G2338" s="16">
        <v>40</v>
      </c>
      <c r="H2338" s="29">
        <v>17.28</v>
      </c>
      <c r="I2338" s="20" t="str">
        <f>IF(B2338="","",VLOOKUP(B2338,[1]BASEDIESEL!$A$2:$AAA$11770,6))</f>
        <v>FRENTE-05</v>
      </c>
    </row>
    <row r="2339" spans="1:9" x14ac:dyDescent="0.25">
      <c r="A2339" s="7">
        <v>46212</v>
      </c>
      <c r="B2339" s="17">
        <v>3050</v>
      </c>
      <c r="C2339" s="17" t="s">
        <v>42</v>
      </c>
      <c r="D2339" s="17" t="s">
        <v>43</v>
      </c>
      <c r="E2339" s="17" t="s">
        <v>14</v>
      </c>
      <c r="F2339" s="2">
        <v>538.83299999999997</v>
      </c>
      <c r="G2339" s="17">
        <v>33</v>
      </c>
      <c r="H2339" s="30">
        <v>16.329999999999998</v>
      </c>
      <c r="I2339" s="20" t="str">
        <f>IF(B2339="","",VLOOKUP(B2339,[1]BASEDIESEL!$A$2:$AAA$11770,6))</f>
        <v>FRENTE-05</v>
      </c>
    </row>
    <row r="2340" spans="1:9" x14ac:dyDescent="0.25">
      <c r="A2340" s="7">
        <v>46212</v>
      </c>
      <c r="B2340" s="16">
        <v>3051</v>
      </c>
      <c r="C2340" s="16" t="s">
        <v>45</v>
      </c>
      <c r="D2340" s="16" t="s">
        <v>219</v>
      </c>
      <c r="E2340" s="16" t="s">
        <v>220</v>
      </c>
      <c r="F2340" s="3">
        <v>845.83500000000004</v>
      </c>
      <c r="G2340" s="16">
        <v>55</v>
      </c>
      <c r="H2340" s="29">
        <v>15.38</v>
      </c>
      <c r="I2340" s="20" t="str">
        <f>IF(B2340="","",VLOOKUP(B2340,[1]BASEDIESEL!$A$2:$AAA$11770,6))</f>
        <v>FRENTE-01</v>
      </c>
    </row>
    <row r="2341" spans="1:9" x14ac:dyDescent="0.25">
      <c r="A2341" s="7">
        <v>46212</v>
      </c>
      <c r="B2341" s="17">
        <v>3052</v>
      </c>
      <c r="C2341" s="17" t="s">
        <v>45</v>
      </c>
      <c r="D2341" s="17" t="s">
        <v>219</v>
      </c>
      <c r="E2341" s="17" t="s">
        <v>220</v>
      </c>
      <c r="F2341" s="2">
        <v>864.5</v>
      </c>
      <c r="G2341" s="17">
        <v>56</v>
      </c>
      <c r="H2341" s="30">
        <v>15.44</v>
      </c>
      <c r="I2341" s="20" t="str">
        <f>IF(B2341="","",VLOOKUP(B2341,[1]BASEDIESEL!$A$2:$AAA$11770,6))</f>
        <v>FRENTE-01</v>
      </c>
    </row>
    <row r="2342" spans="1:9" x14ac:dyDescent="0.25">
      <c r="A2342" s="7">
        <v>46212</v>
      </c>
      <c r="B2342" s="16">
        <v>3053</v>
      </c>
      <c r="C2342" s="16" t="s">
        <v>45</v>
      </c>
      <c r="D2342" s="16" t="s">
        <v>219</v>
      </c>
      <c r="E2342" s="16" t="s">
        <v>220</v>
      </c>
      <c r="F2342" s="3">
        <v>831.05499999999995</v>
      </c>
      <c r="G2342" s="16">
        <v>56</v>
      </c>
      <c r="H2342" s="29">
        <v>14.84</v>
      </c>
      <c r="I2342" s="20" t="str">
        <f>IF(B2342="","",VLOOKUP(B2342,[1]BASEDIESEL!$A$2:$AAA$11770,6))</f>
        <v>FRENTE-01</v>
      </c>
    </row>
    <row r="2343" spans="1:9" x14ac:dyDescent="0.25">
      <c r="A2343" s="7">
        <v>46212</v>
      </c>
      <c r="B2343" s="17">
        <v>3054</v>
      </c>
      <c r="C2343" s="17" t="s">
        <v>45</v>
      </c>
      <c r="D2343" s="17" t="s">
        <v>219</v>
      </c>
      <c r="E2343" s="17" t="s">
        <v>220</v>
      </c>
      <c r="F2343" s="2">
        <v>635.19000000000005</v>
      </c>
      <c r="G2343" s="17">
        <v>39</v>
      </c>
      <c r="H2343" s="30">
        <v>16.29</v>
      </c>
      <c r="I2343" s="20" t="str">
        <f>IF(B2343="","",VLOOKUP(B2343,[1]BASEDIESEL!$A$2:$AAA$11770,6))</f>
        <v>FRENTE-01</v>
      </c>
    </row>
    <row r="2344" spans="1:9" x14ac:dyDescent="0.25">
      <c r="A2344" s="7">
        <v>46213</v>
      </c>
      <c r="B2344" s="16">
        <v>3019</v>
      </c>
      <c r="C2344" s="16" t="s">
        <v>42</v>
      </c>
      <c r="D2344" s="16" t="s">
        <v>43</v>
      </c>
      <c r="E2344" s="16" t="s">
        <v>14</v>
      </c>
      <c r="F2344" s="3">
        <v>295.315</v>
      </c>
      <c r="G2344" s="16">
        <v>20</v>
      </c>
      <c r="H2344" s="29">
        <v>14.77</v>
      </c>
      <c r="I2344" s="20" t="str">
        <f>IF(B2344="","",VLOOKUP(B2344,[1]BASEDIESEL!$A$2:$AAA$11770,6))</f>
        <v>FRENTE-02</v>
      </c>
    </row>
    <row r="2345" spans="1:9" x14ac:dyDescent="0.25">
      <c r="A2345" s="7">
        <v>46213</v>
      </c>
      <c r="B2345" s="17">
        <v>3020</v>
      </c>
      <c r="C2345" s="17" t="s">
        <v>42</v>
      </c>
      <c r="D2345" s="17" t="s">
        <v>43</v>
      </c>
      <c r="E2345" s="17" t="s">
        <v>14</v>
      </c>
      <c r="F2345" s="2">
        <v>308.92</v>
      </c>
      <c r="G2345" s="17">
        <v>20</v>
      </c>
      <c r="H2345" s="30">
        <v>15.45</v>
      </c>
      <c r="I2345" s="20" t="str">
        <f>IF(B2345="","",VLOOKUP(B2345,[1]BASEDIESEL!$A$2:$AAA$11770,6))</f>
        <v>FRENTE-02</v>
      </c>
    </row>
    <row r="2346" spans="1:9" x14ac:dyDescent="0.25">
      <c r="A2346" s="7">
        <v>46213</v>
      </c>
      <c r="B2346" s="16">
        <v>3021</v>
      </c>
      <c r="C2346" s="16" t="s">
        <v>42</v>
      </c>
      <c r="D2346" s="16" t="s">
        <v>43</v>
      </c>
      <c r="E2346" s="16" t="s">
        <v>14</v>
      </c>
      <c r="F2346" s="3">
        <v>313.7</v>
      </c>
      <c r="G2346" s="16">
        <v>20</v>
      </c>
      <c r="H2346" s="29">
        <v>15.69</v>
      </c>
      <c r="I2346" s="20" t="str">
        <f>IF(B2346="","",VLOOKUP(B2346,[1]BASEDIESEL!$A$2:$AAA$11770,6))</f>
        <v>FRENTE-02</v>
      </c>
    </row>
    <row r="2347" spans="1:9" x14ac:dyDescent="0.25">
      <c r="A2347" s="7">
        <v>46213</v>
      </c>
      <c r="B2347" s="17">
        <v>3022</v>
      </c>
      <c r="C2347" s="17" t="s">
        <v>42</v>
      </c>
      <c r="D2347" s="17" t="s">
        <v>43</v>
      </c>
      <c r="E2347" s="17" t="s">
        <v>14</v>
      </c>
      <c r="F2347" s="2">
        <v>210.36500000000001</v>
      </c>
      <c r="G2347" s="17">
        <v>14</v>
      </c>
      <c r="H2347" s="30">
        <v>15.03</v>
      </c>
      <c r="I2347" s="20" t="str">
        <f>IF(B2347="","",VLOOKUP(B2347,[1]BASEDIESEL!$A$2:$AAA$11770,6))</f>
        <v>FRENTE-02</v>
      </c>
    </row>
    <row r="2348" spans="1:9" x14ac:dyDescent="0.25">
      <c r="A2348" s="7">
        <v>46213</v>
      </c>
      <c r="B2348" s="16">
        <v>3023</v>
      </c>
      <c r="C2348" s="16" t="s">
        <v>42</v>
      </c>
      <c r="D2348" s="16" t="s">
        <v>43</v>
      </c>
      <c r="E2348" s="16" t="s">
        <v>14</v>
      </c>
      <c r="F2348" s="3">
        <v>334.43200000000002</v>
      </c>
      <c r="G2348" s="16">
        <v>16</v>
      </c>
      <c r="H2348" s="29">
        <v>20.9</v>
      </c>
      <c r="I2348" s="20" t="str">
        <f>IF(B2348="","",VLOOKUP(B2348,[1]BASEDIESEL!$A$2:$AAA$11770,6))</f>
        <v>FRENTE-03</v>
      </c>
    </row>
    <row r="2349" spans="1:9" x14ac:dyDescent="0.25">
      <c r="A2349" s="7">
        <v>46213</v>
      </c>
      <c r="B2349" s="17">
        <v>3024</v>
      </c>
      <c r="C2349" s="17" t="s">
        <v>42</v>
      </c>
      <c r="D2349" s="17" t="s">
        <v>43</v>
      </c>
      <c r="E2349" s="17" t="s">
        <v>14</v>
      </c>
      <c r="F2349" s="2">
        <v>424.33499999999998</v>
      </c>
      <c r="G2349" s="17">
        <v>23</v>
      </c>
      <c r="H2349" s="30">
        <v>18.45</v>
      </c>
      <c r="I2349" s="20" t="str">
        <f>IF(B2349="","",VLOOKUP(B2349,[1]BASEDIESEL!$A$2:$AAA$11770,6))</f>
        <v>FRENTE-03</v>
      </c>
    </row>
    <row r="2350" spans="1:9" x14ac:dyDescent="0.25">
      <c r="A2350" s="7">
        <v>46213</v>
      </c>
      <c r="B2350" s="16">
        <v>3025</v>
      </c>
      <c r="C2350" s="16" t="s">
        <v>42</v>
      </c>
      <c r="D2350" s="16" t="s">
        <v>43</v>
      </c>
      <c r="E2350" s="16" t="s">
        <v>14</v>
      </c>
      <c r="F2350" s="3">
        <v>443.18799999999999</v>
      </c>
      <c r="G2350" s="16">
        <v>26</v>
      </c>
      <c r="H2350" s="29">
        <v>17.05</v>
      </c>
      <c r="I2350" s="20" t="str">
        <f>IF(B2350="","",VLOOKUP(B2350,[1]BASEDIESEL!$A$2:$AAA$11770,6))</f>
        <v>FRENTE-03</v>
      </c>
    </row>
    <row r="2351" spans="1:9" x14ac:dyDescent="0.25">
      <c r="A2351" s="7">
        <v>46213</v>
      </c>
      <c r="B2351" s="17">
        <v>3026</v>
      </c>
      <c r="C2351" s="17" t="s">
        <v>42</v>
      </c>
      <c r="D2351" s="17" t="s">
        <v>43</v>
      </c>
      <c r="E2351" s="17" t="s">
        <v>14</v>
      </c>
      <c r="F2351" s="2">
        <v>331.48500000000001</v>
      </c>
      <c r="G2351" s="17">
        <v>19</v>
      </c>
      <c r="H2351" s="30">
        <v>17.45</v>
      </c>
      <c r="I2351" s="20" t="str">
        <f>IF(B2351="","",VLOOKUP(B2351,[1]BASEDIESEL!$A$2:$AAA$11770,6))</f>
        <v>FRENTE-03</v>
      </c>
    </row>
    <row r="2352" spans="1:9" x14ac:dyDescent="0.25">
      <c r="A2352" s="7">
        <v>46213</v>
      </c>
      <c r="B2352" s="16">
        <v>3028</v>
      </c>
      <c r="C2352" s="16" t="s">
        <v>44</v>
      </c>
      <c r="D2352" s="16" t="s">
        <v>43</v>
      </c>
      <c r="E2352" s="16" t="s">
        <v>14</v>
      </c>
      <c r="F2352" s="3">
        <v>366.33499999999998</v>
      </c>
      <c r="G2352" s="16">
        <v>18</v>
      </c>
      <c r="H2352" s="29">
        <v>20.350000000000001</v>
      </c>
      <c r="I2352" s="20" t="str">
        <f>IF(B2352="","",VLOOKUP(B2352,[1]BASEDIESEL!$A$2:$AAA$11770,6))</f>
        <v>FRENTE-06</v>
      </c>
    </row>
    <row r="2353" spans="1:9" x14ac:dyDescent="0.25">
      <c r="A2353" s="7">
        <v>46213</v>
      </c>
      <c r="B2353" s="17">
        <v>3030</v>
      </c>
      <c r="C2353" s="17" t="s">
        <v>44</v>
      </c>
      <c r="D2353" s="17" t="s">
        <v>43</v>
      </c>
      <c r="E2353" s="17" t="s">
        <v>14</v>
      </c>
      <c r="F2353" s="2">
        <v>11.622999999999999</v>
      </c>
      <c r="G2353" s="17">
        <v>1</v>
      </c>
      <c r="H2353" s="30">
        <v>11.62</v>
      </c>
      <c r="I2353" s="20" t="str">
        <f>IF(B2353="","",VLOOKUP(B2353,[1]BASEDIESEL!$A$2:$AAA$11770,6))</f>
        <v>FRENTE-07</v>
      </c>
    </row>
    <row r="2354" spans="1:9" x14ac:dyDescent="0.25">
      <c r="A2354" s="7">
        <v>46213</v>
      </c>
      <c r="B2354" s="16">
        <v>3031</v>
      </c>
      <c r="C2354" s="16" t="s">
        <v>44</v>
      </c>
      <c r="D2354" s="16" t="s">
        <v>43</v>
      </c>
      <c r="E2354" s="16" t="s">
        <v>14</v>
      </c>
      <c r="F2354" s="3">
        <v>459.43599999999998</v>
      </c>
      <c r="G2354" s="16">
        <v>25</v>
      </c>
      <c r="H2354" s="29">
        <v>18.38</v>
      </c>
      <c r="I2354" s="20" t="str">
        <f>IF(B2354="","",VLOOKUP(B2354,[1]BASEDIESEL!$A$2:$AAA$11770,6))</f>
        <v>FRENTE-04</v>
      </c>
    </row>
    <row r="2355" spans="1:9" x14ac:dyDescent="0.25">
      <c r="A2355" s="7">
        <v>46213</v>
      </c>
      <c r="B2355" s="17">
        <v>3032</v>
      </c>
      <c r="C2355" s="17" t="s">
        <v>44</v>
      </c>
      <c r="D2355" s="17" t="s">
        <v>43</v>
      </c>
      <c r="E2355" s="17" t="s">
        <v>14</v>
      </c>
      <c r="F2355" s="2">
        <v>49.252000000000002</v>
      </c>
      <c r="G2355" s="17">
        <v>3</v>
      </c>
      <c r="H2355" s="30">
        <v>16.420000000000002</v>
      </c>
      <c r="I2355" s="20" t="str">
        <f>IF(B2355="","",VLOOKUP(B2355,[1]BASEDIESEL!$A$2:$AAA$11770,6))</f>
        <v>FRENTE-06</v>
      </c>
    </row>
    <row r="2356" spans="1:9" x14ac:dyDescent="0.25">
      <c r="A2356" s="7">
        <v>46213</v>
      </c>
      <c r="B2356" s="16">
        <v>3033</v>
      </c>
      <c r="C2356" s="16" t="s">
        <v>44</v>
      </c>
      <c r="D2356" s="16" t="s">
        <v>43</v>
      </c>
      <c r="E2356" s="16" t="s">
        <v>14</v>
      </c>
      <c r="F2356" s="3">
        <v>291.10199999999998</v>
      </c>
      <c r="G2356" s="16">
        <v>15</v>
      </c>
      <c r="H2356" s="29">
        <v>19.41</v>
      </c>
      <c r="I2356" s="20" t="str">
        <f>IF(B2356="","",VLOOKUP(B2356,[1]BASEDIESEL!$A$2:$AAA$11770,6))</f>
        <v>FRENTE-07</v>
      </c>
    </row>
    <row r="2357" spans="1:9" x14ac:dyDescent="0.25">
      <c r="A2357" s="7">
        <v>46213</v>
      </c>
      <c r="B2357" s="17">
        <v>3035</v>
      </c>
      <c r="C2357" s="17" t="s">
        <v>44</v>
      </c>
      <c r="D2357" s="17" t="s">
        <v>43</v>
      </c>
      <c r="E2357" s="17" t="s">
        <v>14</v>
      </c>
      <c r="F2357" s="2">
        <v>535.28899999999999</v>
      </c>
      <c r="G2357" s="17">
        <v>30</v>
      </c>
      <c r="H2357" s="30">
        <v>17.84</v>
      </c>
      <c r="I2357" s="20" t="str">
        <f>IF(B2357="","",VLOOKUP(B2357,[1]BASEDIESEL!$A$2:$AAA$11770,6))</f>
        <v>FRENTE-04</v>
      </c>
    </row>
    <row r="2358" spans="1:9" x14ac:dyDescent="0.25">
      <c r="A2358" s="7">
        <v>46213</v>
      </c>
      <c r="B2358" s="16">
        <v>3041</v>
      </c>
      <c r="C2358" s="16" t="s">
        <v>42</v>
      </c>
      <c r="D2358" s="16" t="s">
        <v>43</v>
      </c>
      <c r="E2358" s="16" t="s">
        <v>14</v>
      </c>
      <c r="F2358" s="3">
        <v>406.96</v>
      </c>
      <c r="G2358" s="16">
        <v>22</v>
      </c>
      <c r="H2358" s="29">
        <v>18.5</v>
      </c>
      <c r="I2358" s="20" t="str">
        <f>IF(B2358="","",VLOOKUP(B2358,[1]BASEDIESEL!$A$2:$AAA$11770,6))</f>
        <v>FRENTE-04</v>
      </c>
    </row>
    <row r="2359" spans="1:9" x14ac:dyDescent="0.25">
      <c r="A2359" s="7">
        <v>46213</v>
      </c>
      <c r="B2359" s="17">
        <v>3042</v>
      </c>
      <c r="C2359" s="17" t="s">
        <v>42</v>
      </c>
      <c r="D2359" s="17" t="s">
        <v>43</v>
      </c>
      <c r="E2359" s="17" t="s">
        <v>14</v>
      </c>
      <c r="F2359" s="2">
        <v>190.499</v>
      </c>
      <c r="G2359" s="17">
        <v>9</v>
      </c>
      <c r="H2359" s="30">
        <v>21.17</v>
      </c>
      <c r="I2359" s="20" t="str">
        <f>IF(B2359="","",VLOOKUP(B2359,[1]BASEDIESEL!$A$2:$AAA$11770,6))</f>
        <v>FRENTE-06</v>
      </c>
    </row>
    <row r="2360" spans="1:9" x14ac:dyDescent="0.25">
      <c r="A2360" s="7">
        <v>46213</v>
      </c>
      <c r="B2360" s="16">
        <v>3043</v>
      </c>
      <c r="C2360" s="16" t="s">
        <v>42</v>
      </c>
      <c r="D2360" s="16" t="s">
        <v>43</v>
      </c>
      <c r="E2360" s="16" t="s">
        <v>14</v>
      </c>
      <c r="F2360" s="3">
        <v>176.73500000000001</v>
      </c>
      <c r="G2360" s="16">
        <v>11</v>
      </c>
      <c r="H2360" s="29">
        <v>16.07</v>
      </c>
      <c r="I2360" s="20" t="str">
        <f>IF(B2360="","",VLOOKUP(B2360,[1]BASEDIESEL!$A$2:$AAA$11770,6))</f>
        <v>FRENTE-04</v>
      </c>
    </row>
    <row r="2361" spans="1:9" x14ac:dyDescent="0.25">
      <c r="A2361" s="7">
        <v>46213</v>
      </c>
      <c r="B2361" s="17">
        <v>3044</v>
      </c>
      <c r="C2361" s="17" t="s">
        <v>42</v>
      </c>
      <c r="D2361" s="17" t="s">
        <v>43</v>
      </c>
      <c r="E2361" s="17" t="s">
        <v>14</v>
      </c>
      <c r="F2361" s="2">
        <v>228.05199999999999</v>
      </c>
      <c r="G2361" s="17">
        <v>15</v>
      </c>
      <c r="H2361" s="30">
        <v>15.2</v>
      </c>
      <c r="I2361" s="20" t="str">
        <f>IF(B2361="","",VLOOKUP(B2361,[1]BASEDIESEL!$A$2:$AAA$11770,6))</f>
        <v>FRENTE-07</v>
      </c>
    </row>
    <row r="2362" spans="1:9" x14ac:dyDescent="0.25">
      <c r="A2362" s="7">
        <v>46213</v>
      </c>
      <c r="B2362" s="16">
        <v>3045</v>
      </c>
      <c r="C2362" s="16" t="s">
        <v>42</v>
      </c>
      <c r="D2362" s="16" t="s">
        <v>43</v>
      </c>
      <c r="E2362" s="16" t="s">
        <v>14</v>
      </c>
      <c r="F2362" s="3">
        <v>269.70299999999997</v>
      </c>
      <c r="G2362" s="16">
        <v>15</v>
      </c>
      <c r="H2362" s="29">
        <v>17.98</v>
      </c>
      <c r="I2362" s="20" t="str">
        <f>IF(B2362="","",VLOOKUP(B2362,[1]BASEDIESEL!$A$2:$AAA$11770,6))</f>
        <v>FRENTE-07</v>
      </c>
    </row>
    <row r="2363" spans="1:9" x14ac:dyDescent="0.25">
      <c r="A2363" s="7">
        <v>46213</v>
      </c>
      <c r="B2363" s="17">
        <v>3046</v>
      </c>
      <c r="C2363" s="17" t="s">
        <v>42</v>
      </c>
      <c r="D2363" s="17" t="s">
        <v>43</v>
      </c>
      <c r="E2363" s="17" t="s">
        <v>14</v>
      </c>
      <c r="F2363" s="2">
        <v>116.23399999999999</v>
      </c>
      <c r="G2363" s="17">
        <v>7</v>
      </c>
      <c r="H2363" s="30">
        <v>16.600000000000001</v>
      </c>
      <c r="I2363" s="20" t="str">
        <f>IF(B2363="","",VLOOKUP(B2363,[1]BASEDIESEL!$A$2:$AAA$11770,6))</f>
        <v>FRENTE-06</v>
      </c>
    </row>
    <row r="2364" spans="1:9" x14ac:dyDescent="0.25">
      <c r="A2364" s="7">
        <v>46213</v>
      </c>
      <c r="B2364" s="16">
        <v>3047</v>
      </c>
      <c r="C2364" s="16" t="s">
        <v>42</v>
      </c>
      <c r="D2364" s="16" t="s">
        <v>43</v>
      </c>
      <c r="E2364" s="16" t="s">
        <v>14</v>
      </c>
      <c r="F2364" s="3">
        <v>527.80999999999995</v>
      </c>
      <c r="G2364" s="16">
        <v>31</v>
      </c>
      <c r="H2364" s="29">
        <v>17.03</v>
      </c>
      <c r="I2364" s="20" t="str">
        <f>IF(B2364="","",VLOOKUP(B2364,[1]BASEDIESEL!$A$2:$AAA$11770,6))</f>
        <v>FRENTE-05</v>
      </c>
    </row>
    <row r="2365" spans="1:9" x14ac:dyDescent="0.25">
      <c r="A2365" s="7">
        <v>46213</v>
      </c>
      <c r="B2365" s="17">
        <v>3048</v>
      </c>
      <c r="C2365" s="17" t="s">
        <v>42</v>
      </c>
      <c r="D2365" s="17" t="s">
        <v>43</v>
      </c>
      <c r="E2365" s="17" t="s">
        <v>14</v>
      </c>
      <c r="F2365" s="2">
        <v>548.62900000000002</v>
      </c>
      <c r="G2365" s="17">
        <v>32</v>
      </c>
      <c r="H2365" s="30">
        <v>17.14</v>
      </c>
      <c r="I2365" s="20" t="str">
        <f>IF(B2365="","",VLOOKUP(B2365,[1]BASEDIESEL!$A$2:$AAA$11770,6))</f>
        <v>FRENTE-05</v>
      </c>
    </row>
    <row r="2366" spans="1:9" x14ac:dyDescent="0.25">
      <c r="A2366" s="7">
        <v>46213</v>
      </c>
      <c r="B2366" s="16">
        <v>3049</v>
      </c>
      <c r="C2366" s="16" t="s">
        <v>42</v>
      </c>
      <c r="D2366" s="16" t="s">
        <v>43</v>
      </c>
      <c r="E2366" s="16" t="s">
        <v>14</v>
      </c>
      <c r="F2366" s="3">
        <v>393.40899999999999</v>
      </c>
      <c r="G2366" s="16">
        <v>24</v>
      </c>
      <c r="H2366" s="29">
        <v>16.39</v>
      </c>
      <c r="I2366" s="20" t="str">
        <f>IF(B2366="","",VLOOKUP(B2366,[1]BASEDIESEL!$A$2:$AAA$11770,6))</f>
        <v>FRENTE-05</v>
      </c>
    </row>
    <row r="2367" spans="1:9" x14ac:dyDescent="0.25">
      <c r="A2367" s="7">
        <v>46213</v>
      </c>
      <c r="B2367" s="17">
        <v>3050</v>
      </c>
      <c r="C2367" s="17" t="s">
        <v>42</v>
      </c>
      <c r="D2367" s="17" t="s">
        <v>43</v>
      </c>
      <c r="E2367" s="17" t="s">
        <v>14</v>
      </c>
      <c r="F2367" s="2">
        <v>427.392</v>
      </c>
      <c r="G2367" s="17">
        <v>26</v>
      </c>
      <c r="H2367" s="30">
        <v>16.440000000000001</v>
      </c>
      <c r="I2367" s="20" t="str">
        <f>IF(B2367="","",VLOOKUP(B2367,[1]BASEDIESEL!$A$2:$AAA$11770,6))</f>
        <v>FRENTE-05</v>
      </c>
    </row>
    <row r="2368" spans="1:9" x14ac:dyDescent="0.25">
      <c r="A2368" s="7">
        <v>46213</v>
      </c>
      <c r="B2368" s="16">
        <v>3051</v>
      </c>
      <c r="C2368" s="16" t="s">
        <v>45</v>
      </c>
      <c r="D2368" s="16" t="s">
        <v>219</v>
      </c>
      <c r="E2368" s="16" t="s">
        <v>220</v>
      </c>
      <c r="F2368" s="3">
        <v>638.94000000000005</v>
      </c>
      <c r="G2368" s="16">
        <v>41</v>
      </c>
      <c r="H2368" s="29">
        <v>15.58</v>
      </c>
      <c r="I2368" s="20" t="str">
        <f>IF(B2368="","",VLOOKUP(B2368,[1]BASEDIESEL!$A$2:$AAA$11770,6))</f>
        <v>FRENTE-01</v>
      </c>
    </row>
    <row r="2369" spans="1:9" x14ac:dyDescent="0.25">
      <c r="A2369" s="7">
        <v>46213</v>
      </c>
      <c r="B2369" s="17">
        <v>3052</v>
      </c>
      <c r="C2369" s="17" t="s">
        <v>45</v>
      </c>
      <c r="D2369" s="17" t="s">
        <v>219</v>
      </c>
      <c r="E2369" s="17" t="s">
        <v>220</v>
      </c>
      <c r="F2369" s="2">
        <v>575.23</v>
      </c>
      <c r="G2369" s="17">
        <v>35</v>
      </c>
      <c r="H2369" s="30">
        <v>16.440000000000001</v>
      </c>
      <c r="I2369" s="20" t="str">
        <f>IF(B2369="","",VLOOKUP(B2369,[1]BASEDIESEL!$A$2:$AAA$11770,6))</f>
        <v>FRENTE-01</v>
      </c>
    </row>
    <row r="2370" spans="1:9" x14ac:dyDescent="0.25">
      <c r="A2370" s="7">
        <v>46213</v>
      </c>
      <c r="B2370" s="16">
        <v>3053</v>
      </c>
      <c r="C2370" s="16" t="s">
        <v>45</v>
      </c>
      <c r="D2370" s="16" t="s">
        <v>219</v>
      </c>
      <c r="E2370" s="16" t="s">
        <v>220</v>
      </c>
      <c r="F2370" s="3">
        <v>629.245</v>
      </c>
      <c r="G2370" s="16">
        <v>37</v>
      </c>
      <c r="H2370" s="29">
        <v>17.010000000000002</v>
      </c>
      <c r="I2370" s="20" t="str">
        <f>IF(B2370="","",VLOOKUP(B2370,[1]BASEDIESEL!$A$2:$AAA$11770,6))</f>
        <v>FRENTE-01</v>
      </c>
    </row>
    <row r="2371" spans="1:9" x14ac:dyDescent="0.25">
      <c r="A2371" s="7">
        <v>46213</v>
      </c>
      <c r="B2371" s="17">
        <v>3054</v>
      </c>
      <c r="C2371" s="17" t="s">
        <v>45</v>
      </c>
      <c r="D2371" s="17" t="s">
        <v>219</v>
      </c>
      <c r="E2371" s="17" t="s">
        <v>220</v>
      </c>
      <c r="F2371" s="2">
        <v>578.40499999999997</v>
      </c>
      <c r="G2371" s="17">
        <v>34</v>
      </c>
      <c r="H2371" s="30">
        <v>17.010000000000002</v>
      </c>
      <c r="I2371" s="20" t="str">
        <f>IF(B2371="","",VLOOKUP(B2371,[1]BASEDIESEL!$A$2:$AAA$11770,6))</f>
        <v>FRENTE-01</v>
      </c>
    </row>
    <row r="2372" spans="1:9" x14ac:dyDescent="0.25">
      <c r="A2372" s="7">
        <v>46214</v>
      </c>
      <c r="B2372" s="16">
        <v>3019</v>
      </c>
      <c r="C2372" s="16" t="s">
        <v>42</v>
      </c>
      <c r="D2372" s="16" t="s">
        <v>43</v>
      </c>
      <c r="E2372" s="16" t="s">
        <v>14</v>
      </c>
      <c r="F2372" s="3">
        <v>415.55500000000001</v>
      </c>
      <c r="G2372" s="16">
        <v>29</v>
      </c>
      <c r="H2372" s="29">
        <v>14.33</v>
      </c>
      <c r="I2372" s="20" t="str">
        <f>IF(B2372="","",VLOOKUP(B2372,[1]BASEDIESEL!$A$2:$AAA$11770,6))</f>
        <v>FRENTE-02</v>
      </c>
    </row>
    <row r="2373" spans="1:9" x14ac:dyDescent="0.25">
      <c r="A2373" s="7">
        <v>46214</v>
      </c>
      <c r="B2373" s="17">
        <v>3020</v>
      </c>
      <c r="C2373" s="17" t="s">
        <v>42</v>
      </c>
      <c r="D2373" s="17" t="s">
        <v>43</v>
      </c>
      <c r="E2373" s="17" t="s">
        <v>14</v>
      </c>
      <c r="F2373" s="2">
        <v>412.32</v>
      </c>
      <c r="G2373" s="17">
        <v>29</v>
      </c>
      <c r="H2373" s="30">
        <v>14.22</v>
      </c>
      <c r="I2373" s="20" t="str">
        <f>IF(B2373="","",VLOOKUP(B2373,[1]BASEDIESEL!$A$2:$AAA$11770,6))</f>
        <v>FRENTE-02</v>
      </c>
    </row>
    <row r="2374" spans="1:9" x14ac:dyDescent="0.25">
      <c r="A2374" s="7">
        <v>46214</v>
      </c>
      <c r="B2374" s="16">
        <v>3021</v>
      </c>
      <c r="C2374" s="16" t="s">
        <v>42</v>
      </c>
      <c r="D2374" s="16" t="s">
        <v>43</v>
      </c>
      <c r="E2374" s="16" t="s">
        <v>14</v>
      </c>
      <c r="F2374" s="3">
        <v>425.70499999999998</v>
      </c>
      <c r="G2374" s="16">
        <v>30</v>
      </c>
      <c r="H2374" s="29">
        <v>14.19</v>
      </c>
      <c r="I2374" s="20" t="str">
        <f>IF(B2374="","",VLOOKUP(B2374,[1]BASEDIESEL!$A$2:$AAA$11770,6))</f>
        <v>FRENTE-02</v>
      </c>
    </row>
    <row r="2375" spans="1:9" x14ac:dyDescent="0.25">
      <c r="A2375" s="7">
        <v>46214</v>
      </c>
      <c r="B2375" s="17">
        <v>3022</v>
      </c>
      <c r="C2375" s="17" t="s">
        <v>42</v>
      </c>
      <c r="D2375" s="17" t="s">
        <v>43</v>
      </c>
      <c r="E2375" s="17" t="s">
        <v>14</v>
      </c>
      <c r="F2375" s="2">
        <v>390.78</v>
      </c>
      <c r="G2375" s="17">
        <v>31</v>
      </c>
      <c r="H2375" s="30">
        <v>12.61</v>
      </c>
      <c r="I2375" s="20" t="str">
        <f>IF(B2375="","",VLOOKUP(B2375,[1]BASEDIESEL!$A$2:$AAA$11770,6))</f>
        <v>FRENTE-02</v>
      </c>
    </row>
    <row r="2376" spans="1:9" x14ac:dyDescent="0.25">
      <c r="A2376" s="7">
        <v>46214</v>
      </c>
      <c r="B2376" s="16">
        <v>3023</v>
      </c>
      <c r="C2376" s="16" t="s">
        <v>42</v>
      </c>
      <c r="D2376" s="16" t="s">
        <v>43</v>
      </c>
      <c r="E2376" s="16" t="s">
        <v>14</v>
      </c>
      <c r="F2376" s="3">
        <v>515.23199999999997</v>
      </c>
      <c r="G2376" s="16">
        <v>29</v>
      </c>
      <c r="H2376" s="29">
        <v>17.77</v>
      </c>
      <c r="I2376" s="20" t="str">
        <f>IF(B2376="","",VLOOKUP(B2376,[1]BASEDIESEL!$A$2:$AAA$11770,6))</f>
        <v>FRENTE-03</v>
      </c>
    </row>
    <row r="2377" spans="1:9" x14ac:dyDescent="0.25">
      <c r="A2377" s="7">
        <v>46214</v>
      </c>
      <c r="B2377" s="17">
        <v>3024</v>
      </c>
      <c r="C2377" s="17" t="s">
        <v>42</v>
      </c>
      <c r="D2377" s="17" t="s">
        <v>43</v>
      </c>
      <c r="E2377" s="17" t="s">
        <v>14</v>
      </c>
      <c r="F2377" s="2">
        <v>423.12099999999998</v>
      </c>
      <c r="G2377" s="17">
        <v>25</v>
      </c>
      <c r="H2377" s="30">
        <v>16.920000000000002</v>
      </c>
      <c r="I2377" s="20" t="str">
        <f>IF(B2377="","",VLOOKUP(B2377,[1]BASEDIESEL!$A$2:$AAA$11770,6))</f>
        <v>FRENTE-03</v>
      </c>
    </row>
    <row r="2378" spans="1:9" x14ac:dyDescent="0.25">
      <c r="A2378" s="7">
        <v>46214</v>
      </c>
      <c r="B2378" s="16">
        <v>3025</v>
      </c>
      <c r="C2378" s="16" t="s">
        <v>42</v>
      </c>
      <c r="D2378" s="16" t="s">
        <v>43</v>
      </c>
      <c r="E2378" s="16" t="s">
        <v>14</v>
      </c>
      <c r="F2378" s="3">
        <v>513.75099999999998</v>
      </c>
      <c r="G2378" s="16">
        <v>30</v>
      </c>
      <c r="H2378" s="29">
        <v>17.13</v>
      </c>
      <c r="I2378" s="20" t="str">
        <f>IF(B2378="","",VLOOKUP(B2378,[1]BASEDIESEL!$A$2:$AAA$11770,6))</f>
        <v>FRENTE-03</v>
      </c>
    </row>
    <row r="2379" spans="1:9" x14ac:dyDescent="0.25">
      <c r="A2379" s="7">
        <v>46214</v>
      </c>
      <c r="B2379" s="17">
        <v>3026</v>
      </c>
      <c r="C2379" s="17" t="s">
        <v>42</v>
      </c>
      <c r="D2379" s="17" t="s">
        <v>43</v>
      </c>
      <c r="E2379" s="17" t="s">
        <v>14</v>
      </c>
      <c r="F2379" s="2">
        <v>248.05600000000001</v>
      </c>
      <c r="G2379" s="17">
        <v>17</v>
      </c>
      <c r="H2379" s="30">
        <v>14.59</v>
      </c>
      <c r="I2379" s="20" t="str">
        <f>IF(B2379="","",VLOOKUP(B2379,[1]BASEDIESEL!$A$2:$AAA$11770,6))</f>
        <v>FRENTE-03</v>
      </c>
    </row>
    <row r="2380" spans="1:9" x14ac:dyDescent="0.25">
      <c r="A2380" s="7">
        <v>46214</v>
      </c>
      <c r="B2380" s="16">
        <v>3028</v>
      </c>
      <c r="C2380" s="16" t="s">
        <v>44</v>
      </c>
      <c r="D2380" s="16" t="s">
        <v>43</v>
      </c>
      <c r="E2380" s="16" t="s">
        <v>14</v>
      </c>
      <c r="F2380" s="3">
        <v>193.423</v>
      </c>
      <c r="G2380" s="16">
        <v>10</v>
      </c>
      <c r="H2380" s="29">
        <v>19.34</v>
      </c>
      <c r="I2380" s="20" t="str">
        <f>IF(B2380="","",VLOOKUP(B2380,[1]BASEDIESEL!$A$2:$AAA$11770,6))</f>
        <v>FRENTE-06</v>
      </c>
    </row>
    <row r="2381" spans="1:9" x14ac:dyDescent="0.25">
      <c r="A2381" s="7">
        <v>46214</v>
      </c>
      <c r="B2381" s="17">
        <v>3031</v>
      </c>
      <c r="C2381" s="17" t="s">
        <v>44</v>
      </c>
      <c r="D2381" s="17" t="s">
        <v>43</v>
      </c>
      <c r="E2381" s="17" t="s">
        <v>14</v>
      </c>
      <c r="F2381" s="2">
        <v>649.19299999999998</v>
      </c>
      <c r="G2381" s="17">
        <v>38</v>
      </c>
      <c r="H2381" s="30">
        <v>17.079999999999998</v>
      </c>
      <c r="I2381" s="20" t="str">
        <f>IF(B2381="","",VLOOKUP(B2381,[1]BASEDIESEL!$A$2:$AAA$11770,6))</f>
        <v>FRENTE-04</v>
      </c>
    </row>
    <row r="2382" spans="1:9" x14ac:dyDescent="0.25">
      <c r="A2382" s="7">
        <v>46214</v>
      </c>
      <c r="B2382" s="16">
        <v>3032</v>
      </c>
      <c r="C2382" s="16" t="s">
        <v>44</v>
      </c>
      <c r="D2382" s="16" t="s">
        <v>43</v>
      </c>
      <c r="E2382" s="16" t="s">
        <v>14</v>
      </c>
      <c r="F2382" s="3">
        <v>299.71499999999997</v>
      </c>
      <c r="G2382" s="16">
        <v>15</v>
      </c>
      <c r="H2382" s="29">
        <v>19.98</v>
      </c>
      <c r="I2382" s="20" t="str">
        <f>IF(B2382="","",VLOOKUP(B2382,[1]BASEDIESEL!$A$2:$AAA$11770,6))</f>
        <v>FRENTE-06</v>
      </c>
    </row>
    <row r="2383" spans="1:9" x14ac:dyDescent="0.25">
      <c r="A2383" s="7">
        <v>46214</v>
      </c>
      <c r="B2383" s="17">
        <v>3033</v>
      </c>
      <c r="C2383" s="17" t="s">
        <v>44</v>
      </c>
      <c r="D2383" s="17" t="s">
        <v>43</v>
      </c>
      <c r="E2383" s="17" t="s">
        <v>14</v>
      </c>
      <c r="F2383" s="2">
        <v>491.10700000000003</v>
      </c>
      <c r="G2383" s="17">
        <v>23</v>
      </c>
      <c r="H2383" s="30">
        <v>21.35</v>
      </c>
      <c r="I2383" s="20" t="str">
        <f>IF(B2383="","",VLOOKUP(B2383,[1]BASEDIESEL!$A$2:$AAA$11770,6))</f>
        <v>FRENTE-07</v>
      </c>
    </row>
    <row r="2384" spans="1:9" x14ac:dyDescent="0.25">
      <c r="A2384" s="7">
        <v>46214</v>
      </c>
      <c r="B2384" s="16">
        <v>3035</v>
      </c>
      <c r="C2384" s="16" t="s">
        <v>44</v>
      </c>
      <c r="D2384" s="16" t="s">
        <v>43</v>
      </c>
      <c r="E2384" s="16" t="s">
        <v>14</v>
      </c>
      <c r="F2384" s="3">
        <v>684.31799999999998</v>
      </c>
      <c r="G2384" s="16">
        <v>41</v>
      </c>
      <c r="H2384" s="29">
        <v>16.690000000000001</v>
      </c>
      <c r="I2384" s="20" t="str">
        <f>IF(B2384="","",VLOOKUP(B2384,[1]BASEDIESEL!$A$2:$AAA$11770,6))</f>
        <v>FRENTE-04</v>
      </c>
    </row>
    <row r="2385" spans="1:9" x14ac:dyDescent="0.25">
      <c r="A2385" s="7">
        <v>46214</v>
      </c>
      <c r="B2385" s="17">
        <v>3041</v>
      </c>
      <c r="C2385" s="17" t="s">
        <v>42</v>
      </c>
      <c r="D2385" s="17" t="s">
        <v>43</v>
      </c>
      <c r="E2385" s="17" t="s">
        <v>14</v>
      </c>
      <c r="F2385" s="2">
        <v>562.18200000000002</v>
      </c>
      <c r="G2385" s="17">
        <v>33</v>
      </c>
      <c r="H2385" s="30">
        <v>17.04</v>
      </c>
      <c r="I2385" s="20" t="str">
        <f>IF(B2385="","",VLOOKUP(B2385,[1]BASEDIESEL!$A$2:$AAA$11770,6))</f>
        <v>FRENTE-04</v>
      </c>
    </row>
    <row r="2386" spans="1:9" x14ac:dyDescent="0.25">
      <c r="A2386" s="7">
        <v>46214</v>
      </c>
      <c r="B2386" s="16">
        <v>3042</v>
      </c>
      <c r="C2386" s="16" t="s">
        <v>42</v>
      </c>
      <c r="D2386" s="16" t="s">
        <v>43</v>
      </c>
      <c r="E2386" s="16" t="s">
        <v>14</v>
      </c>
      <c r="F2386" s="3">
        <v>267.452</v>
      </c>
      <c r="G2386" s="16">
        <v>14</v>
      </c>
      <c r="H2386" s="29">
        <v>19.100000000000001</v>
      </c>
      <c r="I2386" s="20" t="str">
        <f>IF(B2386="","",VLOOKUP(B2386,[1]BASEDIESEL!$A$2:$AAA$11770,6))</f>
        <v>FRENTE-06</v>
      </c>
    </row>
    <row r="2387" spans="1:9" x14ac:dyDescent="0.25">
      <c r="A2387" s="7">
        <v>46214</v>
      </c>
      <c r="B2387" s="17">
        <v>3043</v>
      </c>
      <c r="C2387" s="17" t="s">
        <v>42</v>
      </c>
      <c r="D2387" s="17" t="s">
        <v>43</v>
      </c>
      <c r="E2387" s="17" t="s">
        <v>14</v>
      </c>
      <c r="F2387" s="2">
        <v>311.16699999999997</v>
      </c>
      <c r="G2387" s="17">
        <v>21</v>
      </c>
      <c r="H2387" s="30">
        <v>14.82</v>
      </c>
      <c r="I2387" s="20" t="str">
        <f>IF(B2387="","",VLOOKUP(B2387,[1]BASEDIESEL!$A$2:$AAA$11770,6))</f>
        <v>FRENTE-04</v>
      </c>
    </row>
    <row r="2388" spans="1:9" x14ac:dyDescent="0.25">
      <c r="A2388" s="7">
        <v>46214</v>
      </c>
      <c r="B2388" s="16">
        <v>3045</v>
      </c>
      <c r="C2388" s="16" t="s">
        <v>42</v>
      </c>
      <c r="D2388" s="16" t="s">
        <v>43</v>
      </c>
      <c r="E2388" s="16" t="s">
        <v>14</v>
      </c>
      <c r="F2388" s="3">
        <v>345.89299999999997</v>
      </c>
      <c r="G2388" s="16">
        <v>18</v>
      </c>
      <c r="H2388" s="29">
        <v>19.22</v>
      </c>
      <c r="I2388" s="20" t="str">
        <f>IF(B2388="","",VLOOKUP(B2388,[1]BASEDIESEL!$A$2:$AAA$11770,6))</f>
        <v>FRENTE-07</v>
      </c>
    </row>
    <row r="2389" spans="1:9" x14ac:dyDescent="0.25">
      <c r="A2389" s="7">
        <v>46214</v>
      </c>
      <c r="B2389" s="17">
        <v>3046</v>
      </c>
      <c r="C2389" s="17" t="s">
        <v>42</v>
      </c>
      <c r="D2389" s="17" t="s">
        <v>43</v>
      </c>
      <c r="E2389" s="17" t="s">
        <v>14</v>
      </c>
      <c r="F2389" s="2">
        <v>217.69</v>
      </c>
      <c r="G2389" s="17">
        <v>11</v>
      </c>
      <c r="H2389" s="30">
        <v>19.79</v>
      </c>
      <c r="I2389" s="20" t="str">
        <f>IF(B2389="","",VLOOKUP(B2389,[1]BASEDIESEL!$A$2:$AAA$11770,6))</f>
        <v>FRENTE-06</v>
      </c>
    </row>
    <row r="2390" spans="1:9" x14ac:dyDescent="0.25">
      <c r="A2390" s="7">
        <v>46214</v>
      </c>
      <c r="B2390" s="16">
        <v>3047</v>
      </c>
      <c r="C2390" s="16" t="s">
        <v>42</v>
      </c>
      <c r="D2390" s="16" t="s">
        <v>43</v>
      </c>
      <c r="E2390" s="16" t="s">
        <v>14</v>
      </c>
      <c r="F2390" s="3">
        <v>893.40899999999999</v>
      </c>
      <c r="G2390" s="16">
        <v>44</v>
      </c>
      <c r="H2390" s="29">
        <v>20.3</v>
      </c>
      <c r="I2390" s="20" t="str">
        <f>IF(B2390="","",VLOOKUP(B2390,[1]BASEDIESEL!$A$2:$AAA$11770,6))</f>
        <v>FRENTE-05</v>
      </c>
    </row>
    <row r="2391" spans="1:9" x14ac:dyDescent="0.25">
      <c r="A2391" s="7">
        <v>46214</v>
      </c>
      <c r="B2391" s="17">
        <v>3048</v>
      </c>
      <c r="C2391" s="17" t="s">
        <v>42</v>
      </c>
      <c r="D2391" s="17" t="s">
        <v>43</v>
      </c>
      <c r="E2391" s="17" t="s">
        <v>14</v>
      </c>
      <c r="F2391" s="2">
        <v>890.89</v>
      </c>
      <c r="G2391" s="17">
        <v>43</v>
      </c>
      <c r="H2391" s="30">
        <v>20.72</v>
      </c>
      <c r="I2391" s="20" t="str">
        <f>IF(B2391="","",VLOOKUP(B2391,[1]BASEDIESEL!$A$2:$AAA$11770,6))</f>
        <v>FRENTE-05</v>
      </c>
    </row>
    <row r="2392" spans="1:9" x14ac:dyDescent="0.25">
      <c r="A2392" s="7">
        <v>46214</v>
      </c>
      <c r="B2392" s="16">
        <v>3049</v>
      </c>
      <c r="C2392" s="16" t="s">
        <v>42</v>
      </c>
      <c r="D2392" s="16" t="s">
        <v>43</v>
      </c>
      <c r="E2392" s="16" t="s">
        <v>14</v>
      </c>
      <c r="F2392" s="3">
        <v>539.50099999999998</v>
      </c>
      <c r="G2392" s="16">
        <v>31</v>
      </c>
      <c r="H2392" s="29">
        <v>17.399999999999999</v>
      </c>
      <c r="I2392" s="20" t="str">
        <f>IF(B2392="","",VLOOKUP(B2392,[1]BASEDIESEL!$A$2:$AAA$11770,6))</f>
        <v>FRENTE-05</v>
      </c>
    </row>
    <row r="2393" spans="1:9" x14ac:dyDescent="0.25">
      <c r="A2393" s="7">
        <v>46214</v>
      </c>
      <c r="B2393" s="17">
        <v>3050</v>
      </c>
      <c r="C2393" s="17" t="s">
        <v>42</v>
      </c>
      <c r="D2393" s="17" t="s">
        <v>43</v>
      </c>
      <c r="E2393" s="17" t="s">
        <v>14</v>
      </c>
      <c r="F2393" s="2">
        <v>15.76</v>
      </c>
      <c r="G2393" s="17">
        <v>1</v>
      </c>
      <c r="H2393" s="30">
        <v>15.76</v>
      </c>
      <c r="I2393" s="20" t="str">
        <f>IF(B2393="","",VLOOKUP(B2393,[1]BASEDIESEL!$A$2:$AAA$11770,6))</f>
        <v>FRENTE-05</v>
      </c>
    </row>
    <row r="2394" spans="1:9" x14ac:dyDescent="0.25">
      <c r="A2394" s="7">
        <v>46214</v>
      </c>
      <c r="B2394" s="16">
        <v>3051</v>
      </c>
      <c r="C2394" s="16" t="s">
        <v>45</v>
      </c>
      <c r="D2394" s="16" t="s">
        <v>219</v>
      </c>
      <c r="E2394" s="16" t="s">
        <v>220</v>
      </c>
      <c r="F2394" s="3">
        <v>884.79499999999996</v>
      </c>
      <c r="G2394" s="16">
        <v>49</v>
      </c>
      <c r="H2394" s="29">
        <v>18.059999999999999</v>
      </c>
      <c r="I2394" s="20" t="str">
        <f>IF(B2394="","",VLOOKUP(B2394,[1]BASEDIESEL!$A$2:$AAA$11770,6))</f>
        <v>FRENTE-01</v>
      </c>
    </row>
    <row r="2395" spans="1:9" x14ac:dyDescent="0.25">
      <c r="A2395" s="7">
        <v>46214</v>
      </c>
      <c r="B2395" s="17">
        <v>3052</v>
      </c>
      <c r="C2395" s="17" t="s">
        <v>45</v>
      </c>
      <c r="D2395" s="17" t="s">
        <v>219</v>
      </c>
      <c r="E2395" s="17" t="s">
        <v>220</v>
      </c>
      <c r="F2395" s="2">
        <v>789.13</v>
      </c>
      <c r="G2395" s="17">
        <v>48</v>
      </c>
      <c r="H2395" s="30">
        <v>16.440000000000001</v>
      </c>
      <c r="I2395" s="20" t="str">
        <f>IF(B2395="","",VLOOKUP(B2395,[1]BASEDIESEL!$A$2:$AAA$11770,6))</f>
        <v>FRENTE-01</v>
      </c>
    </row>
    <row r="2396" spans="1:9" x14ac:dyDescent="0.25">
      <c r="A2396" s="7">
        <v>46214</v>
      </c>
      <c r="B2396" s="16">
        <v>3053</v>
      </c>
      <c r="C2396" s="16" t="s">
        <v>45</v>
      </c>
      <c r="D2396" s="16" t="s">
        <v>219</v>
      </c>
      <c r="E2396" s="16" t="s">
        <v>220</v>
      </c>
      <c r="F2396" s="3">
        <v>676.72500000000002</v>
      </c>
      <c r="G2396" s="16">
        <v>41</v>
      </c>
      <c r="H2396" s="29">
        <v>16.510000000000002</v>
      </c>
      <c r="I2396" s="20" t="str">
        <f>IF(B2396="","",VLOOKUP(B2396,[1]BASEDIESEL!$A$2:$AAA$11770,6))</f>
        <v>FRENTE-01</v>
      </c>
    </row>
    <row r="2397" spans="1:9" x14ac:dyDescent="0.25">
      <c r="A2397" s="7">
        <v>46214</v>
      </c>
      <c r="B2397" s="17">
        <v>3054</v>
      </c>
      <c r="C2397" s="17" t="s">
        <v>45</v>
      </c>
      <c r="D2397" s="17" t="s">
        <v>219</v>
      </c>
      <c r="E2397" s="17" t="s">
        <v>220</v>
      </c>
      <c r="F2397" s="2">
        <v>521.49</v>
      </c>
      <c r="G2397" s="17">
        <v>32</v>
      </c>
      <c r="H2397" s="30">
        <v>16.3</v>
      </c>
      <c r="I2397" s="20" t="str">
        <f>IF(B2397="","",VLOOKUP(B2397,[1]BASEDIESEL!$A$2:$AAA$11770,6))</f>
        <v>FRENTE-01</v>
      </c>
    </row>
    <row r="2398" spans="1:9" x14ac:dyDescent="0.25">
      <c r="A2398" s="7">
        <v>46215</v>
      </c>
      <c r="B2398" s="16">
        <v>3019</v>
      </c>
      <c r="C2398" s="16" t="s">
        <v>42</v>
      </c>
      <c r="D2398" s="16" t="s">
        <v>43</v>
      </c>
      <c r="E2398" s="16" t="s">
        <v>14</v>
      </c>
      <c r="F2398" s="3">
        <v>669.56500000000005</v>
      </c>
      <c r="G2398" s="16">
        <v>40</v>
      </c>
      <c r="H2398" s="29">
        <v>16.739999999999998</v>
      </c>
      <c r="I2398" s="20" t="str">
        <f>IF(B2398="","",VLOOKUP(B2398,[1]BASEDIESEL!$A$2:$AAA$11770,6))</f>
        <v>FRENTE-02</v>
      </c>
    </row>
    <row r="2399" spans="1:9" x14ac:dyDescent="0.25">
      <c r="A2399" s="7">
        <v>46215</v>
      </c>
      <c r="B2399" s="17">
        <v>3020</v>
      </c>
      <c r="C2399" s="17" t="s">
        <v>42</v>
      </c>
      <c r="D2399" s="17" t="s">
        <v>43</v>
      </c>
      <c r="E2399" s="17" t="s">
        <v>14</v>
      </c>
      <c r="F2399" s="2">
        <v>591.04899999999998</v>
      </c>
      <c r="G2399" s="17">
        <v>35</v>
      </c>
      <c r="H2399" s="30">
        <v>16.89</v>
      </c>
      <c r="I2399" s="20" t="str">
        <f>IF(B2399="","",VLOOKUP(B2399,[1]BASEDIESEL!$A$2:$AAA$11770,6))</f>
        <v>FRENTE-02</v>
      </c>
    </row>
    <row r="2400" spans="1:9" x14ac:dyDescent="0.25">
      <c r="A2400" s="7">
        <v>46215</v>
      </c>
      <c r="B2400" s="16">
        <v>3021</v>
      </c>
      <c r="C2400" s="16" t="s">
        <v>42</v>
      </c>
      <c r="D2400" s="16" t="s">
        <v>43</v>
      </c>
      <c r="E2400" s="16" t="s">
        <v>14</v>
      </c>
      <c r="F2400" s="3">
        <v>437.661</v>
      </c>
      <c r="G2400" s="16">
        <v>27</v>
      </c>
      <c r="H2400" s="29">
        <v>16.21</v>
      </c>
      <c r="I2400" s="20" t="str">
        <f>IF(B2400="","",VLOOKUP(B2400,[1]BASEDIESEL!$A$2:$AAA$11770,6))</f>
        <v>FRENTE-02</v>
      </c>
    </row>
    <row r="2401" spans="1:9" x14ac:dyDescent="0.25">
      <c r="A2401" s="7">
        <v>46215</v>
      </c>
      <c r="B2401" s="17">
        <v>3022</v>
      </c>
      <c r="C2401" s="17" t="s">
        <v>42</v>
      </c>
      <c r="D2401" s="17" t="s">
        <v>43</v>
      </c>
      <c r="E2401" s="17" t="s">
        <v>14</v>
      </c>
      <c r="F2401" s="2">
        <v>342.30500000000001</v>
      </c>
      <c r="G2401" s="17">
        <v>22</v>
      </c>
      <c r="H2401" s="30">
        <v>15.56</v>
      </c>
      <c r="I2401" s="20" t="str">
        <f>IF(B2401="","",VLOOKUP(B2401,[1]BASEDIESEL!$A$2:$AAA$11770,6))</f>
        <v>FRENTE-02</v>
      </c>
    </row>
    <row r="2402" spans="1:9" x14ac:dyDescent="0.25">
      <c r="A2402" s="7">
        <v>46215</v>
      </c>
      <c r="B2402" s="16">
        <v>3023</v>
      </c>
      <c r="C2402" s="16" t="s">
        <v>42</v>
      </c>
      <c r="D2402" s="16" t="s">
        <v>43</v>
      </c>
      <c r="E2402" s="16" t="s">
        <v>14</v>
      </c>
      <c r="F2402" s="3">
        <v>500.00799999999998</v>
      </c>
      <c r="G2402" s="16">
        <v>28</v>
      </c>
      <c r="H2402" s="29">
        <v>17.86</v>
      </c>
      <c r="I2402" s="20" t="str">
        <f>IF(B2402="","",VLOOKUP(B2402,[1]BASEDIESEL!$A$2:$AAA$11770,6))</f>
        <v>FRENTE-03</v>
      </c>
    </row>
    <row r="2403" spans="1:9" x14ac:dyDescent="0.25">
      <c r="A2403" s="7">
        <v>46215</v>
      </c>
      <c r="B2403" s="17">
        <v>3024</v>
      </c>
      <c r="C2403" s="17" t="s">
        <v>42</v>
      </c>
      <c r="D2403" s="17" t="s">
        <v>43</v>
      </c>
      <c r="E2403" s="17" t="s">
        <v>14</v>
      </c>
      <c r="F2403" s="2">
        <v>395.49700000000001</v>
      </c>
      <c r="G2403" s="17">
        <v>25</v>
      </c>
      <c r="H2403" s="30">
        <v>15.82</v>
      </c>
      <c r="I2403" s="20" t="str">
        <f>IF(B2403="","",VLOOKUP(B2403,[1]BASEDIESEL!$A$2:$AAA$11770,6))</f>
        <v>FRENTE-03</v>
      </c>
    </row>
    <row r="2404" spans="1:9" x14ac:dyDescent="0.25">
      <c r="A2404" s="7">
        <v>46215</v>
      </c>
      <c r="B2404" s="16">
        <v>3025</v>
      </c>
      <c r="C2404" s="16" t="s">
        <v>42</v>
      </c>
      <c r="D2404" s="16" t="s">
        <v>43</v>
      </c>
      <c r="E2404" s="16" t="s">
        <v>14</v>
      </c>
      <c r="F2404" s="3">
        <v>250.607</v>
      </c>
      <c r="G2404" s="16">
        <v>16</v>
      </c>
      <c r="H2404" s="29">
        <v>15.66</v>
      </c>
      <c r="I2404" s="20" t="str">
        <f>IF(B2404="","",VLOOKUP(B2404,[1]BASEDIESEL!$A$2:$AAA$11770,6))</f>
        <v>FRENTE-03</v>
      </c>
    </row>
    <row r="2405" spans="1:9" x14ac:dyDescent="0.25">
      <c r="A2405" s="7">
        <v>46215</v>
      </c>
      <c r="B2405" s="17">
        <v>3026</v>
      </c>
      <c r="C2405" s="17" t="s">
        <v>42</v>
      </c>
      <c r="D2405" s="17" t="s">
        <v>43</v>
      </c>
      <c r="E2405" s="17" t="s">
        <v>14</v>
      </c>
      <c r="F2405" s="2">
        <v>341.59300000000002</v>
      </c>
      <c r="G2405" s="17">
        <v>19</v>
      </c>
      <c r="H2405" s="30">
        <v>17.98</v>
      </c>
      <c r="I2405" s="20" t="str">
        <f>IF(B2405="","",VLOOKUP(B2405,[1]BASEDIESEL!$A$2:$AAA$11770,6))</f>
        <v>FRENTE-03</v>
      </c>
    </row>
    <row r="2406" spans="1:9" x14ac:dyDescent="0.25">
      <c r="A2406" s="7">
        <v>46215</v>
      </c>
      <c r="B2406" s="16">
        <v>3028</v>
      </c>
      <c r="C2406" s="16" t="s">
        <v>44</v>
      </c>
      <c r="D2406" s="16" t="s">
        <v>43</v>
      </c>
      <c r="E2406" s="16" t="s">
        <v>14</v>
      </c>
      <c r="F2406" s="3">
        <v>198.81100000000001</v>
      </c>
      <c r="G2406" s="16">
        <v>12</v>
      </c>
      <c r="H2406" s="29">
        <v>16.57</v>
      </c>
      <c r="I2406" s="20" t="str">
        <f>IF(B2406="","",VLOOKUP(B2406,[1]BASEDIESEL!$A$2:$AAA$11770,6))</f>
        <v>FRENTE-06</v>
      </c>
    </row>
    <row r="2407" spans="1:9" x14ac:dyDescent="0.25">
      <c r="A2407" s="7">
        <v>46215</v>
      </c>
      <c r="B2407" s="17">
        <v>3030</v>
      </c>
      <c r="C2407" s="17" t="s">
        <v>44</v>
      </c>
      <c r="D2407" s="17" t="s">
        <v>43</v>
      </c>
      <c r="E2407" s="17" t="s">
        <v>14</v>
      </c>
      <c r="F2407" s="2">
        <v>14.771000000000001</v>
      </c>
      <c r="G2407" s="17">
        <v>1</v>
      </c>
      <c r="H2407" s="30">
        <v>14.77</v>
      </c>
      <c r="I2407" s="20" t="str">
        <f>IF(B2407="","",VLOOKUP(B2407,[1]BASEDIESEL!$A$2:$AAA$11770,6))</f>
        <v>FRENTE-07</v>
      </c>
    </row>
    <row r="2408" spans="1:9" x14ac:dyDescent="0.25">
      <c r="A2408" s="7">
        <v>46215</v>
      </c>
      <c r="B2408" s="16">
        <v>3031</v>
      </c>
      <c r="C2408" s="16" t="s">
        <v>44</v>
      </c>
      <c r="D2408" s="16" t="s">
        <v>43</v>
      </c>
      <c r="E2408" s="16" t="s">
        <v>14</v>
      </c>
      <c r="F2408" s="3">
        <v>446.327</v>
      </c>
      <c r="G2408" s="16">
        <v>28</v>
      </c>
      <c r="H2408" s="29">
        <v>15.94</v>
      </c>
      <c r="I2408" s="20" t="str">
        <f>IF(B2408="","",VLOOKUP(B2408,[1]BASEDIESEL!$A$2:$AAA$11770,6))</f>
        <v>FRENTE-04</v>
      </c>
    </row>
    <row r="2409" spans="1:9" x14ac:dyDescent="0.25">
      <c r="A2409" s="7">
        <v>46215</v>
      </c>
      <c r="B2409" s="17">
        <v>3032</v>
      </c>
      <c r="C2409" s="17" t="s">
        <v>44</v>
      </c>
      <c r="D2409" s="17" t="s">
        <v>43</v>
      </c>
      <c r="E2409" s="17" t="s">
        <v>14</v>
      </c>
      <c r="F2409" s="2">
        <v>240.29900000000001</v>
      </c>
      <c r="G2409" s="17">
        <v>13</v>
      </c>
      <c r="H2409" s="30">
        <v>18.48</v>
      </c>
      <c r="I2409" s="20" t="str">
        <f>IF(B2409="","",VLOOKUP(B2409,[1]BASEDIESEL!$A$2:$AAA$11770,6))</f>
        <v>FRENTE-06</v>
      </c>
    </row>
    <row r="2410" spans="1:9" x14ac:dyDescent="0.25">
      <c r="A2410" s="7">
        <v>46215</v>
      </c>
      <c r="B2410" s="16">
        <v>3033</v>
      </c>
      <c r="C2410" s="16" t="s">
        <v>44</v>
      </c>
      <c r="D2410" s="16" t="s">
        <v>43</v>
      </c>
      <c r="E2410" s="16" t="s">
        <v>14</v>
      </c>
      <c r="F2410" s="3">
        <v>372.48599999999999</v>
      </c>
      <c r="G2410" s="16">
        <v>20</v>
      </c>
      <c r="H2410" s="29">
        <v>18.62</v>
      </c>
      <c r="I2410" s="20" t="str">
        <f>IF(B2410="","",VLOOKUP(B2410,[1]BASEDIESEL!$A$2:$AAA$11770,6))</f>
        <v>FRENTE-07</v>
      </c>
    </row>
    <row r="2411" spans="1:9" x14ac:dyDescent="0.25">
      <c r="A2411" s="7">
        <v>46215</v>
      </c>
      <c r="B2411" s="17">
        <v>3035</v>
      </c>
      <c r="C2411" s="17" t="s">
        <v>44</v>
      </c>
      <c r="D2411" s="17" t="s">
        <v>43</v>
      </c>
      <c r="E2411" s="17" t="s">
        <v>14</v>
      </c>
      <c r="F2411" s="2">
        <v>641.774</v>
      </c>
      <c r="G2411" s="17">
        <v>34</v>
      </c>
      <c r="H2411" s="30">
        <v>18.88</v>
      </c>
      <c r="I2411" s="20" t="str">
        <f>IF(B2411="","",VLOOKUP(B2411,[1]BASEDIESEL!$A$2:$AAA$11770,6))</f>
        <v>FRENTE-04</v>
      </c>
    </row>
    <row r="2412" spans="1:9" x14ac:dyDescent="0.25">
      <c r="A2412" s="7">
        <v>46215</v>
      </c>
      <c r="B2412" s="16">
        <v>3041</v>
      </c>
      <c r="C2412" s="16" t="s">
        <v>42</v>
      </c>
      <c r="D2412" s="16" t="s">
        <v>43</v>
      </c>
      <c r="E2412" s="16" t="s">
        <v>14</v>
      </c>
      <c r="F2412" s="3">
        <v>396.42</v>
      </c>
      <c r="G2412" s="16">
        <v>22</v>
      </c>
      <c r="H2412" s="29">
        <v>18.02</v>
      </c>
      <c r="I2412" s="20" t="str">
        <f>IF(B2412="","",VLOOKUP(B2412,[1]BASEDIESEL!$A$2:$AAA$11770,6))</f>
        <v>FRENTE-04</v>
      </c>
    </row>
    <row r="2413" spans="1:9" x14ac:dyDescent="0.25">
      <c r="A2413" s="7">
        <v>46215</v>
      </c>
      <c r="B2413" s="17">
        <v>3042</v>
      </c>
      <c r="C2413" s="17" t="s">
        <v>42</v>
      </c>
      <c r="D2413" s="17" t="s">
        <v>43</v>
      </c>
      <c r="E2413" s="17" t="s">
        <v>14</v>
      </c>
      <c r="F2413" s="2">
        <v>525.68499999999995</v>
      </c>
      <c r="G2413" s="17">
        <v>26</v>
      </c>
      <c r="H2413" s="30">
        <v>20.22</v>
      </c>
      <c r="I2413" s="20" t="str">
        <f>IF(B2413="","",VLOOKUP(B2413,[1]BASEDIESEL!$A$2:$AAA$11770,6))</f>
        <v>FRENTE-06</v>
      </c>
    </row>
    <row r="2414" spans="1:9" x14ac:dyDescent="0.25">
      <c r="A2414" s="7">
        <v>46215</v>
      </c>
      <c r="B2414" s="16">
        <v>3043</v>
      </c>
      <c r="C2414" s="16" t="s">
        <v>42</v>
      </c>
      <c r="D2414" s="16" t="s">
        <v>43</v>
      </c>
      <c r="E2414" s="16" t="s">
        <v>14</v>
      </c>
      <c r="F2414" s="3">
        <v>301.67899999999997</v>
      </c>
      <c r="G2414" s="16">
        <v>19</v>
      </c>
      <c r="H2414" s="29">
        <v>15.88</v>
      </c>
      <c r="I2414" s="20" t="str">
        <f>IF(B2414="","",VLOOKUP(B2414,[1]BASEDIESEL!$A$2:$AAA$11770,6))</f>
        <v>FRENTE-04</v>
      </c>
    </row>
    <row r="2415" spans="1:9" x14ac:dyDescent="0.25">
      <c r="A2415" s="7">
        <v>46215</v>
      </c>
      <c r="B2415" s="17">
        <v>3045</v>
      </c>
      <c r="C2415" s="17" t="s">
        <v>42</v>
      </c>
      <c r="D2415" s="17" t="s">
        <v>43</v>
      </c>
      <c r="E2415" s="17" t="s">
        <v>14</v>
      </c>
      <c r="F2415" s="2">
        <v>226.083</v>
      </c>
      <c r="G2415" s="17">
        <v>15</v>
      </c>
      <c r="H2415" s="30">
        <v>15.07</v>
      </c>
      <c r="I2415" s="20" t="str">
        <f>IF(B2415="","",VLOOKUP(B2415,[1]BASEDIESEL!$A$2:$AAA$11770,6))</f>
        <v>FRENTE-07</v>
      </c>
    </row>
    <row r="2416" spans="1:9" x14ac:dyDescent="0.25">
      <c r="A2416" s="7">
        <v>46215</v>
      </c>
      <c r="B2416" s="16">
        <v>3046</v>
      </c>
      <c r="C2416" s="16" t="s">
        <v>42</v>
      </c>
      <c r="D2416" s="16" t="s">
        <v>43</v>
      </c>
      <c r="E2416" s="16" t="s">
        <v>14</v>
      </c>
      <c r="F2416" s="3">
        <v>307.92</v>
      </c>
      <c r="G2416" s="16">
        <v>17</v>
      </c>
      <c r="H2416" s="29">
        <v>18.11</v>
      </c>
      <c r="I2416" s="20" t="str">
        <f>IF(B2416="","",VLOOKUP(B2416,[1]BASEDIESEL!$A$2:$AAA$11770,6))</f>
        <v>FRENTE-06</v>
      </c>
    </row>
    <row r="2417" spans="1:9" x14ac:dyDescent="0.25">
      <c r="A2417" s="7">
        <v>46215</v>
      </c>
      <c r="B2417" s="17">
        <v>3047</v>
      </c>
      <c r="C2417" s="17" t="s">
        <v>42</v>
      </c>
      <c r="D2417" s="17" t="s">
        <v>43</v>
      </c>
      <c r="E2417" s="17" t="s">
        <v>14</v>
      </c>
      <c r="F2417" s="2">
        <v>776.02800000000002</v>
      </c>
      <c r="G2417" s="17">
        <v>42</v>
      </c>
      <c r="H2417" s="30">
        <v>18.48</v>
      </c>
      <c r="I2417" s="20" t="str">
        <f>IF(B2417="","",VLOOKUP(B2417,[1]BASEDIESEL!$A$2:$AAA$11770,6))</f>
        <v>FRENTE-05</v>
      </c>
    </row>
    <row r="2418" spans="1:9" x14ac:dyDescent="0.25">
      <c r="A2418" s="7">
        <v>46215</v>
      </c>
      <c r="B2418" s="16">
        <v>3048</v>
      </c>
      <c r="C2418" s="16" t="s">
        <v>42</v>
      </c>
      <c r="D2418" s="16" t="s">
        <v>43</v>
      </c>
      <c r="E2418" s="16" t="s">
        <v>14</v>
      </c>
      <c r="F2418" s="3">
        <v>849.71900000000005</v>
      </c>
      <c r="G2418" s="16">
        <v>48</v>
      </c>
      <c r="H2418" s="29">
        <v>17.7</v>
      </c>
      <c r="I2418" s="20" t="str">
        <f>IF(B2418="","",VLOOKUP(B2418,[1]BASEDIESEL!$A$2:$AAA$11770,6))</f>
        <v>FRENTE-05</v>
      </c>
    </row>
    <row r="2419" spans="1:9" x14ac:dyDescent="0.25">
      <c r="A2419" s="7">
        <v>46215</v>
      </c>
      <c r="B2419" s="17">
        <v>3049</v>
      </c>
      <c r="C2419" s="17" t="s">
        <v>42</v>
      </c>
      <c r="D2419" s="17" t="s">
        <v>43</v>
      </c>
      <c r="E2419" s="17" t="s">
        <v>14</v>
      </c>
      <c r="F2419" s="2">
        <v>382.16699999999997</v>
      </c>
      <c r="G2419" s="17">
        <v>23</v>
      </c>
      <c r="H2419" s="30">
        <v>16.62</v>
      </c>
      <c r="I2419" s="20" t="str">
        <f>IF(B2419="","",VLOOKUP(B2419,[1]BASEDIESEL!$A$2:$AAA$11770,6))</f>
        <v>FRENTE-05</v>
      </c>
    </row>
    <row r="2420" spans="1:9" x14ac:dyDescent="0.25">
      <c r="A2420" s="7">
        <v>46215</v>
      </c>
      <c r="B2420" s="16">
        <v>3050</v>
      </c>
      <c r="C2420" s="16" t="s">
        <v>42</v>
      </c>
      <c r="D2420" s="16" t="s">
        <v>43</v>
      </c>
      <c r="E2420" s="16" t="s">
        <v>14</v>
      </c>
      <c r="F2420" s="3">
        <v>670.48599999999999</v>
      </c>
      <c r="G2420" s="16">
        <v>37</v>
      </c>
      <c r="H2420" s="29">
        <v>18.12</v>
      </c>
      <c r="I2420" s="20" t="str">
        <f>IF(B2420="","",VLOOKUP(B2420,[1]BASEDIESEL!$A$2:$AAA$11770,6))</f>
        <v>FRENTE-05</v>
      </c>
    </row>
    <row r="2421" spans="1:9" x14ac:dyDescent="0.25">
      <c r="A2421" s="7">
        <v>46215</v>
      </c>
      <c r="B2421" s="17">
        <v>3051</v>
      </c>
      <c r="C2421" s="17" t="s">
        <v>45</v>
      </c>
      <c r="D2421" s="17" t="s">
        <v>219</v>
      </c>
      <c r="E2421" s="17" t="s">
        <v>220</v>
      </c>
      <c r="F2421" s="2">
        <v>824.89</v>
      </c>
      <c r="G2421" s="17">
        <v>49</v>
      </c>
      <c r="H2421" s="30">
        <v>16.829999999999998</v>
      </c>
      <c r="I2421" s="20" t="str">
        <f>IF(B2421="","",VLOOKUP(B2421,[1]BASEDIESEL!$A$2:$AAA$11770,6))</f>
        <v>FRENTE-01</v>
      </c>
    </row>
    <row r="2422" spans="1:9" x14ac:dyDescent="0.25">
      <c r="A2422" s="7">
        <v>46215</v>
      </c>
      <c r="B2422" s="16">
        <v>3052</v>
      </c>
      <c r="C2422" s="16" t="s">
        <v>45</v>
      </c>
      <c r="D2422" s="16" t="s">
        <v>219</v>
      </c>
      <c r="E2422" s="16" t="s">
        <v>220</v>
      </c>
      <c r="F2422" s="3">
        <v>891.76</v>
      </c>
      <c r="G2422" s="16">
        <v>51</v>
      </c>
      <c r="H2422" s="29">
        <v>17.489999999999998</v>
      </c>
      <c r="I2422" s="20" t="str">
        <f>IF(B2422="","",VLOOKUP(B2422,[1]BASEDIESEL!$A$2:$AAA$11770,6))</f>
        <v>FRENTE-01</v>
      </c>
    </row>
    <row r="2423" spans="1:9" x14ac:dyDescent="0.25">
      <c r="A2423" s="7">
        <v>46215</v>
      </c>
      <c r="B2423" s="17">
        <v>3053</v>
      </c>
      <c r="C2423" s="17" t="s">
        <v>45</v>
      </c>
      <c r="D2423" s="17" t="s">
        <v>219</v>
      </c>
      <c r="E2423" s="17" t="s">
        <v>220</v>
      </c>
      <c r="F2423" s="2">
        <v>593.87</v>
      </c>
      <c r="G2423" s="17">
        <v>37</v>
      </c>
      <c r="H2423" s="30">
        <v>16.05</v>
      </c>
      <c r="I2423" s="20" t="str">
        <f>IF(B2423="","",VLOOKUP(B2423,[1]BASEDIESEL!$A$2:$AAA$11770,6))</f>
        <v>FRENTE-01</v>
      </c>
    </row>
    <row r="2424" spans="1:9" x14ac:dyDescent="0.25">
      <c r="A2424" s="7">
        <v>46215</v>
      </c>
      <c r="B2424" s="16">
        <v>3054</v>
      </c>
      <c r="C2424" s="16" t="s">
        <v>45</v>
      </c>
      <c r="D2424" s="16" t="s">
        <v>219</v>
      </c>
      <c r="E2424" s="16" t="s">
        <v>220</v>
      </c>
      <c r="F2424" s="3">
        <v>719.52</v>
      </c>
      <c r="G2424" s="16">
        <v>43</v>
      </c>
      <c r="H2424" s="29">
        <v>16.73</v>
      </c>
      <c r="I2424" s="20" t="str">
        <f>IF(B2424="","",VLOOKUP(B2424,[1]BASEDIESEL!$A$2:$AAA$11770,6))</f>
        <v>FRENTE-01</v>
      </c>
    </row>
    <row r="2425" spans="1:9" x14ac:dyDescent="0.25">
      <c r="A2425" s="7">
        <v>46216</v>
      </c>
      <c r="B2425" s="16">
        <v>3019</v>
      </c>
      <c r="C2425" s="16" t="s">
        <v>42</v>
      </c>
      <c r="D2425" s="16" t="s">
        <v>43</v>
      </c>
      <c r="E2425" s="16" t="s">
        <v>14</v>
      </c>
      <c r="F2425" s="3">
        <v>270.23</v>
      </c>
      <c r="G2425" s="16">
        <v>18</v>
      </c>
      <c r="H2425" s="29">
        <v>15.01</v>
      </c>
      <c r="I2425" s="20" t="str">
        <f>IF(B2425="","",VLOOKUP(B2425,[1]BASEDIESEL!$A$2:$AAA$11770,6))</f>
        <v>FRENTE-02</v>
      </c>
    </row>
    <row r="2426" spans="1:9" x14ac:dyDescent="0.25">
      <c r="A2426" s="7">
        <v>46216</v>
      </c>
      <c r="B2426" s="17">
        <v>3020</v>
      </c>
      <c r="C2426" s="17" t="s">
        <v>42</v>
      </c>
      <c r="D2426" s="17" t="s">
        <v>43</v>
      </c>
      <c r="E2426" s="17" t="s">
        <v>14</v>
      </c>
      <c r="F2426" s="2">
        <v>286.85500000000002</v>
      </c>
      <c r="G2426" s="17">
        <v>18</v>
      </c>
      <c r="H2426" s="30">
        <v>15.94</v>
      </c>
      <c r="I2426" s="20" t="str">
        <f>IF(B2426="","",VLOOKUP(B2426,[1]BASEDIESEL!$A$2:$AAA$11770,6))</f>
        <v>FRENTE-02</v>
      </c>
    </row>
    <row r="2427" spans="1:9" x14ac:dyDescent="0.25">
      <c r="A2427" s="7">
        <v>46216</v>
      </c>
      <c r="B2427" s="16">
        <v>3021</v>
      </c>
      <c r="C2427" s="16" t="s">
        <v>42</v>
      </c>
      <c r="D2427" s="16" t="s">
        <v>43</v>
      </c>
      <c r="E2427" s="16" t="s">
        <v>14</v>
      </c>
      <c r="F2427" s="3">
        <v>228.035</v>
      </c>
      <c r="G2427" s="16">
        <v>15</v>
      </c>
      <c r="H2427" s="29">
        <v>15.2</v>
      </c>
      <c r="I2427" s="20" t="str">
        <f>IF(B2427="","",VLOOKUP(B2427,[1]BASEDIESEL!$A$2:$AAA$11770,6))</f>
        <v>FRENTE-02</v>
      </c>
    </row>
    <row r="2428" spans="1:9" x14ac:dyDescent="0.25">
      <c r="A2428" s="7">
        <v>46216</v>
      </c>
      <c r="B2428" s="17">
        <v>3022</v>
      </c>
      <c r="C2428" s="17" t="s">
        <v>42</v>
      </c>
      <c r="D2428" s="17" t="s">
        <v>43</v>
      </c>
      <c r="E2428" s="17" t="s">
        <v>14</v>
      </c>
      <c r="F2428" s="2">
        <v>276.98</v>
      </c>
      <c r="G2428" s="17">
        <v>17</v>
      </c>
      <c r="H2428" s="30">
        <v>16.29</v>
      </c>
      <c r="I2428" s="20" t="str">
        <f>IF(B2428="","",VLOOKUP(B2428,[1]BASEDIESEL!$A$2:$AAA$11770,6))</f>
        <v>FRENTE-02</v>
      </c>
    </row>
    <row r="2429" spans="1:9" x14ac:dyDescent="0.25">
      <c r="A2429" s="7">
        <v>46216</v>
      </c>
      <c r="B2429" s="16">
        <v>3023</v>
      </c>
      <c r="C2429" s="16" t="s">
        <v>42</v>
      </c>
      <c r="D2429" s="16" t="s">
        <v>43</v>
      </c>
      <c r="E2429" s="16" t="s">
        <v>14</v>
      </c>
      <c r="F2429" s="3">
        <v>354.73899999999998</v>
      </c>
      <c r="G2429" s="16">
        <v>20</v>
      </c>
      <c r="H2429" s="29">
        <v>17.739999999999998</v>
      </c>
      <c r="I2429" s="20" t="str">
        <f>IF(B2429="","",VLOOKUP(B2429,[1]BASEDIESEL!$A$2:$AAA$11770,6))</f>
        <v>FRENTE-03</v>
      </c>
    </row>
    <row r="2430" spans="1:9" x14ac:dyDescent="0.25">
      <c r="A2430" s="7">
        <v>46216</v>
      </c>
      <c r="B2430" s="17">
        <v>3024</v>
      </c>
      <c r="C2430" s="17" t="s">
        <v>42</v>
      </c>
      <c r="D2430" s="17" t="s">
        <v>43</v>
      </c>
      <c r="E2430" s="17" t="s">
        <v>14</v>
      </c>
      <c r="F2430" s="2">
        <v>279.70499999999998</v>
      </c>
      <c r="G2430" s="17">
        <v>16</v>
      </c>
      <c r="H2430" s="30">
        <v>17.48</v>
      </c>
      <c r="I2430" s="20" t="str">
        <f>IF(B2430="","",VLOOKUP(B2430,[1]BASEDIESEL!$A$2:$AAA$11770,6))</f>
        <v>FRENTE-03</v>
      </c>
    </row>
    <row r="2431" spans="1:9" x14ac:dyDescent="0.25">
      <c r="A2431" s="7">
        <v>46216</v>
      </c>
      <c r="B2431" s="16">
        <v>3025</v>
      </c>
      <c r="C2431" s="16" t="s">
        <v>42</v>
      </c>
      <c r="D2431" s="16" t="s">
        <v>43</v>
      </c>
      <c r="E2431" s="16" t="s">
        <v>14</v>
      </c>
      <c r="F2431" s="3">
        <v>176.06800000000001</v>
      </c>
      <c r="G2431" s="16">
        <v>12</v>
      </c>
      <c r="H2431" s="29">
        <v>14.67</v>
      </c>
      <c r="I2431" s="20" t="str">
        <f>IF(B2431="","",VLOOKUP(B2431,[1]BASEDIESEL!$A$2:$AAA$11770,6))</f>
        <v>FRENTE-03</v>
      </c>
    </row>
    <row r="2432" spans="1:9" x14ac:dyDescent="0.25">
      <c r="A2432" s="7">
        <v>46216</v>
      </c>
      <c r="B2432" s="17">
        <v>3026</v>
      </c>
      <c r="C2432" s="17" t="s">
        <v>42</v>
      </c>
      <c r="D2432" s="17" t="s">
        <v>43</v>
      </c>
      <c r="E2432" s="17" t="s">
        <v>14</v>
      </c>
      <c r="F2432" s="2">
        <v>250.84800000000001</v>
      </c>
      <c r="G2432" s="17">
        <v>17</v>
      </c>
      <c r="H2432" s="30">
        <v>14.76</v>
      </c>
      <c r="I2432" s="20" t="str">
        <f>IF(B2432="","",VLOOKUP(B2432,[1]BASEDIESEL!$A$2:$AAA$11770,6))</f>
        <v>FRENTE-03</v>
      </c>
    </row>
    <row r="2433" spans="1:9" x14ac:dyDescent="0.25">
      <c r="A2433" s="7">
        <v>46216</v>
      </c>
      <c r="B2433" s="16">
        <v>3028</v>
      </c>
      <c r="C2433" s="16" t="s">
        <v>44</v>
      </c>
      <c r="D2433" s="16" t="s">
        <v>43</v>
      </c>
      <c r="E2433" s="16" t="s">
        <v>14</v>
      </c>
      <c r="F2433" s="3">
        <v>217.047</v>
      </c>
      <c r="G2433" s="16">
        <v>10</v>
      </c>
      <c r="H2433" s="29">
        <v>21.7</v>
      </c>
      <c r="I2433" s="20" t="str">
        <f>IF(B2433="","",VLOOKUP(B2433,[1]BASEDIESEL!$A$2:$AAA$11770,6))</f>
        <v>FRENTE-06</v>
      </c>
    </row>
    <row r="2434" spans="1:9" x14ac:dyDescent="0.25">
      <c r="A2434" s="7">
        <v>46216</v>
      </c>
      <c r="B2434" s="17">
        <v>3030</v>
      </c>
      <c r="C2434" s="17" t="s">
        <v>44</v>
      </c>
      <c r="D2434" s="17" t="s">
        <v>43</v>
      </c>
      <c r="E2434" s="17" t="s">
        <v>14</v>
      </c>
      <c r="F2434" s="2">
        <v>64.692999999999998</v>
      </c>
      <c r="G2434" s="17">
        <v>5</v>
      </c>
      <c r="H2434" s="30">
        <v>12.94</v>
      </c>
      <c r="I2434" s="20" t="str">
        <f>IF(B2434="","",VLOOKUP(B2434,[1]BASEDIESEL!$A$2:$AAA$11770,6))</f>
        <v>FRENTE-07</v>
      </c>
    </row>
    <row r="2435" spans="1:9" x14ac:dyDescent="0.25">
      <c r="A2435" s="7">
        <v>46216</v>
      </c>
      <c r="B2435" s="16">
        <v>3031</v>
      </c>
      <c r="C2435" s="16" t="s">
        <v>44</v>
      </c>
      <c r="D2435" s="16" t="s">
        <v>43</v>
      </c>
      <c r="E2435" s="16" t="s">
        <v>14</v>
      </c>
      <c r="F2435" s="3">
        <v>279.24700000000001</v>
      </c>
      <c r="G2435" s="16">
        <v>15</v>
      </c>
      <c r="H2435" s="29">
        <v>18.62</v>
      </c>
      <c r="I2435" s="20" t="str">
        <f>IF(B2435="","",VLOOKUP(B2435,[1]BASEDIESEL!$A$2:$AAA$11770,6))</f>
        <v>FRENTE-04</v>
      </c>
    </row>
    <row r="2436" spans="1:9" x14ac:dyDescent="0.25">
      <c r="A2436" s="7">
        <v>46216</v>
      </c>
      <c r="B2436" s="17">
        <v>3032</v>
      </c>
      <c r="C2436" s="17" t="s">
        <v>44</v>
      </c>
      <c r="D2436" s="17" t="s">
        <v>43</v>
      </c>
      <c r="E2436" s="17" t="s">
        <v>14</v>
      </c>
      <c r="F2436" s="2">
        <v>47.183999999999997</v>
      </c>
      <c r="G2436" s="17">
        <v>3</v>
      </c>
      <c r="H2436" s="30">
        <v>15.73</v>
      </c>
      <c r="I2436" s="20" t="str">
        <f>IF(B2436="","",VLOOKUP(B2436,[1]BASEDIESEL!$A$2:$AAA$11770,6))</f>
        <v>FRENTE-06</v>
      </c>
    </row>
    <row r="2437" spans="1:9" x14ac:dyDescent="0.25">
      <c r="A2437" s="7">
        <v>46216</v>
      </c>
      <c r="B2437" s="16">
        <v>3033</v>
      </c>
      <c r="C2437" s="16" t="s">
        <v>44</v>
      </c>
      <c r="D2437" s="16" t="s">
        <v>43</v>
      </c>
      <c r="E2437" s="16" t="s">
        <v>14</v>
      </c>
      <c r="F2437" s="3">
        <v>203.6</v>
      </c>
      <c r="G2437" s="16">
        <v>15</v>
      </c>
      <c r="H2437" s="29">
        <v>13.57</v>
      </c>
      <c r="I2437" s="20" t="str">
        <f>IF(B2437="","",VLOOKUP(B2437,[1]BASEDIESEL!$A$2:$AAA$11770,6))</f>
        <v>FRENTE-07</v>
      </c>
    </row>
    <row r="2438" spans="1:9" x14ac:dyDescent="0.25">
      <c r="A2438" s="7">
        <v>46216</v>
      </c>
      <c r="B2438" s="17">
        <v>3035</v>
      </c>
      <c r="C2438" s="17" t="s">
        <v>44</v>
      </c>
      <c r="D2438" s="17" t="s">
        <v>43</v>
      </c>
      <c r="E2438" s="17" t="s">
        <v>14</v>
      </c>
      <c r="F2438" s="2">
        <v>133.648</v>
      </c>
      <c r="G2438" s="17">
        <v>7</v>
      </c>
      <c r="H2438" s="30">
        <v>19.09</v>
      </c>
      <c r="I2438" s="20" t="str">
        <f>IF(B2438="","",VLOOKUP(B2438,[1]BASEDIESEL!$A$2:$AAA$11770,6))</f>
        <v>FRENTE-04</v>
      </c>
    </row>
    <row r="2439" spans="1:9" x14ac:dyDescent="0.25">
      <c r="A2439" s="7">
        <v>46216</v>
      </c>
      <c r="B2439" s="16">
        <v>3041</v>
      </c>
      <c r="C2439" s="16" t="s">
        <v>42</v>
      </c>
      <c r="D2439" s="16" t="s">
        <v>43</v>
      </c>
      <c r="E2439" s="16" t="s">
        <v>14</v>
      </c>
      <c r="F2439" s="3">
        <v>295.68700000000001</v>
      </c>
      <c r="G2439" s="16">
        <v>17</v>
      </c>
      <c r="H2439" s="29">
        <v>17.39</v>
      </c>
      <c r="I2439" s="20" t="str">
        <f>IF(B2439="","",VLOOKUP(B2439,[1]BASEDIESEL!$A$2:$AAA$11770,6))</f>
        <v>FRENTE-04</v>
      </c>
    </row>
    <row r="2440" spans="1:9" x14ac:dyDescent="0.25">
      <c r="A2440" s="7">
        <v>46216</v>
      </c>
      <c r="B2440" s="17">
        <v>3042</v>
      </c>
      <c r="C2440" s="17" t="s">
        <v>42</v>
      </c>
      <c r="D2440" s="17" t="s">
        <v>43</v>
      </c>
      <c r="E2440" s="17" t="s">
        <v>14</v>
      </c>
      <c r="F2440" s="2">
        <v>112.726</v>
      </c>
      <c r="G2440" s="17">
        <v>5</v>
      </c>
      <c r="H2440" s="30">
        <v>22.55</v>
      </c>
      <c r="I2440" s="20" t="str">
        <f>IF(B2440="","",VLOOKUP(B2440,[1]BASEDIESEL!$A$2:$AAA$11770,6))</f>
        <v>FRENTE-06</v>
      </c>
    </row>
    <row r="2441" spans="1:9" x14ac:dyDescent="0.25">
      <c r="A2441" s="7">
        <v>46216</v>
      </c>
      <c r="B2441" s="16">
        <v>3043</v>
      </c>
      <c r="C2441" s="16" t="s">
        <v>42</v>
      </c>
      <c r="D2441" s="16" t="s">
        <v>43</v>
      </c>
      <c r="E2441" s="16" t="s">
        <v>14</v>
      </c>
      <c r="F2441" s="3">
        <v>220.578</v>
      </c>
      <c r="G2441" s="16">
        <v>13</v>
      </c>
      <c r="H2441" s="29">
        <v>16.97</v>
      </c>
      <c r="I2441" s="20" t="str">
        <f>IF(B2441="","",VLOOKUP(B2441,[1]BASEDIESEL!$A$2:$AAA$11770,6))</f>
        <v>FRENTE-04</v>
      </c>
    </row>
    <row r="2442" spans="1:9" x14ac:dyDescent="0.25">
      <c r="A2442" s="7">
        <v>46216</v>
      </c>
      <c r="B2442" s="17">
        <v>3045</v>
      </c>
      <c r="C2442" s="17" t="s">
        <v>42</v>
      </c>
      <c r="D2442" s="17" t="s">
        <v>43</v>
      </c>
      <c r="E2442" s="17" t="s">
        <v>14</v>
      </c>
      <c r="F2442" s="2">
        <v>304.50700000000001</v>
      </c>
      <c r="G2442" s="17">
        <v>20</v>
      </c>
      <c r="H2442" s="30">
        <v>15.23</v>
      </c>
      <c r="I2442" s="20" t="str">
        <f>IF(B2442="","",VLOOKUP(B2442,[1]BASEDIESEL!$A$2:$AAA$11770,6))</f>
        <v>FRENTE-07</v>
      </c>
    </row>
    <row r="2443" spans="1:9" x14ac:dyDescent="0.25">
      <c r="A2443" s="7">
        <v>46216</v>
      </c>
      <c r="B2443" s="16">
        <v>3046</v>
      </c>
      <c r="C2443" s="16" t="s">
        <v>42</v>
      </c>
      <c r="D2443" s="16" t="s">
        <v>43</v>
      </c>
      <c r="E2443" s="16" t="s">
        <v>14</v>
      </c>
      <c r="F2443" s="3">
        <v>189.76300000000001</v>
      </c>
      <c r="G2443" s="16">
        <v>10</v>
      </c>
      <c r="H2443" s="29">
        <v>18.98</v>
      </c>
      <c r="I2443" s="20" t="str">
        <f>IF(B2443="","",VLOOKUP(B2443,[1]BASEDIESEL!$A$2:$AAA$11770,6))</f>
        <v>FRENTE-06</v>
      </c>
    </row>
    <row r="2444" spans="1:9" x14ac:dyDescent="0.25">
      <c r="A2444" s="7">
        <v>46216</v>
      </c>
      <c r="B2444" s="17">
        <v>3047</v>
      </c>
      <c r="C2444" s="17" t="s">
        <v>42</v>
      </c>
      <c r="D2444" s="17" t="s">
        <v>43</v>
      </c>
      <c r="E2444" s="17" t="s">
        <v>14</v>
      </c>
      <c r="F2444" s="2">
        <v>387.70800000000003</v>
      </c>
      <c r="G2444" s="17">
        <v>24</v>
      </c>
      <c r="H2444" s="30">
        <v>16.149999999999999</v>
      </c>
      <c r="I2444" s="20" t="str">
        <f>IF(B2444="","",VLOOKUP(B2444,[1]BASEDIESEL!$A$2:$AAA$11770,6))</f>
        <v>FRENTE-05</v>
      </c>
    </row>
    <row r="2445" spans="1:9" x14ac:dyDescent="0.25">
      <c r="A2445" s="7">
        <v>46216</v>
      </c>
      <c r="B2445" s="16">
        <v>3048</v>
      </c>
      <c r="C2445" s="16" t="s">
        <v>42</v>
      </c>
      <c r="D2445" s="16" t="s">
        <v>43</v>
      </c>
      <c r="E2445" s="16" t="s">
        <v>14</v>
      </c>
      <c r="F2445" s="3">
        <v>628.42999999999995</v>
      </c>
      <c r="G2445" s="16">
        <v>36</v>
      </c>
      <c r="H2445" s="29">
        <v>17.46</v>
      </c>
      <c r="I2445" s="20" t="str">
        <f>IF(B2445="","",VLOOKUP(B2445,[1]BASEDIESEL!$A$2:$AAA$11770,6))</f>
        <v>FRENTE-05</v>
      </c>
    </row>
    <row r="2446" spans="1:9" x14ac:dyDescent="0.25">
      <c r="A2446" s="7">
        <v>46216</v>
      </c>
      <c r="B2446" s="17">
        <v>3049</v>
      </c>
      <c r="C2446" s="17" t="s">
        <v>42</v>
      </c>
      <c r="D2446" s="17" t="s">
        <v>43</v>
      </c>
      <c r="E2446" s="17" t="s">
        <v>14</v>
      </c>
      <c r="F2446" s="2">
        <v>570.197</v>
      </c>
      <c r="G2446" s="17">
        <v>35</v>
      </c>
      <c r="H2446" s="30">
        <v>16.29</v>
      </c>
      <c r="I2446" s="20" t="str">
        <f>IF(B2446="","",VLOOKUP(B2446,[1]BASEDIESEL!$A$2:$AAA$11770,6))</f>
        <v>FRENTE-05</v>
      </c>
    </row>
    <row r="2447" spans="1:9" x14ac:dyDescent="0.25">
      <c r="A2447" s="7">
        <v>46216</v>
      </c>
      <c r="B2447" s="16">
        <v>3050</v>
      </c>
      <c r="C2447" s="16" t="s">
        <v>42</v>
      </c>
      <c r="D2447" s="16" t="s">
        <v>43</v>
      </c>
      <c r="E2447" s="16" t="s">
        <v>14</v>
      </c>
      <c r="F2447" s="3">
        <v>393.565</v>
      </c>
      <c r="G2447" s="16">
        <v>23</v>
      </c>
      <c r="H2447" s="29">
        <v>17.11</v>
      </c>
      <c r="I2447" s="20" t="str">
        <f>IF(B2447="","",VLOOKUP(B2447,[1]BASEDIESEL!$A$2:$AAA$11770,6))</f>
        <v>FRENTE-05</v>
      </c>
    </row>
    <row r="2448" spans="1:9" x14ac:dyDescent="0.25">
      <c r="A2448" s="7">
        <v>46216</v>
      </c>
      <c r="B2448" s="17">
        <v>3051</v>
      </c>
      <c r="C2448" s="17" t="s">
        <v>45</v>
      </c>
      <c r="D2448" s="17" t="s">
        <v>219</v>
      </c>
      <c r="E2448" s="17" t="s">
        <v>220</v>
      </c>
      <c r="F2448" s="2">
        <v>709.86</v>
      </c>
      <c r="G2448" s="17">
        <v>39</v>
      </c>
      <c r="H2448" s="30">
        <v>18.2</v>
      </c>
      <c r="I2448" s="20" t="str">
        <f>IF(B2448="","",VLOOKUP(B2448,[1]BASEDIESEL!$A$2:$AAA$11770,6))</f>
        <v>FRENTE-01</v>
      </c>
    </row>
    <row r="2449" spans="1:9" x14ac:dyDescent="0.25">
      <c r="A2449" s="7">
        <v>46216</v>
      </c>
      <c r="B2449" s="16">
        <v>3052</v>
      </c>
      <c r="C2449" s="16" t="s">
        <v>45</v>
      </c>
      <c r="D2449" s="16" t="s">
        <v>219</v>
      </c>
      <c r="E2449" s="16" t="s">
        <v>220</v>
      </c>
      <c r="F2449" s="3">
        <v>548.30999999999995</v>
      </c>
      <c r="G2449" s="16">
        <v>30</v>
      </c>
      <c r="H2449" s="29">
        <v>18.28</v>
      </c>
      <c r="I2449" s="20" t="str">
        <f>IF(B2449="","",VLOOKUP(B2449,[1]BASEDIESEL!$A$2:$AAA$11770,6))</f>
        <v>FRENTE-01</v>
      </c>
    </row>
    <row r="2450" spans="1:9" x14ac:dyDescent="0.25">
      <c r="A2450" s="7">
        <v>46216</v>
      </c>
      <c r="B2450" s="17">
        <v>3053</v>
      </c>
      <c r="C2450" s="17" t="s">
        <v>45</v>
      </c>
      <c r="D2450" s="17" t="s">
        <v>219</v>
      </c>
      <c r="E2450" s="17" t="s">
        <v>220</v>
      </c>
      <c r="F2450" s="2">
        <v>574.54</v>
      </c>
      <c r="G2450" s="17">
        <v>34</v>
      </c>
      <c r="H2450" s="30">
        <v>16.899999999999999</v>
      </c>
      <c r="I2450" s="20" t="str">
        <f>IF(B2450="","",VLOOKUP(B2450,[1]BASEDIESEL!$A$2:$AAA$11770,6))</f>
        <v>FRENTE-01</v>
      </c>
    </row>
    <row r="2451" spans="1:9" x14ac:dyDescent="0.25">
      <c r="A2451" s="7">
        <v>46216</v>
      </c>
      <c r="B2451" s="16">
        <v>3054</v>
      </c>
      <c r="C2451" s="16" t="s">
        <v>45</v>
      </c>
      <c r="D2451" s="16" t="s">
        <v>219</v>
      </c>
      <c r="E2451" s="16" t="s">
        <v>220</v>
      </c>
      <c r="F2451" s="3">
        <v>462.17</v>
      </c>
      <c r="G2451" s="16">
        <v>30</v>
      </c>
      <c r="H2451" s="29">
        <v>15.41</v>
      </c>
      <c r="I2451" s="20" t="str">
        <f>IF(B2451="","",VLOOKUP(B2451,[1]BASEDIESEL!$A$2:$AAA$11770,6))</f>
        <v>FRENTE-01</v>
      </c>
    </row>
    <row r="2452" spans="1:9" x14ac:dyDescent="0.25">
      <c r="A2452" s="7">
        <v>46217</v>
      </c>
      <c r="B2452" s="16">
        <v>3019</v>
      </c>
      <c r="C2452" s="16" t="s">
        <v>42</v>
      </c>
      <c r="D2452" s="16" t="s">
        <v>43</v>
      </c>
      <c r="E2452" s="16" t="s">
        <v>14</v>
      </c>
      <c r="F2452" s="3">
        <v>106.605</v>
      </c>
      <c r="G2452" s="16">
        <v>9</v>
      </c>
      <c r="H2452" s="29">
        <v>11.85</v>
      </c>
      <c r="I2452" s="20" t="str">
        <f>IF(B2452="","",VLOOKUP(B2452,[1]BASEDIESEL!$A$2:$AAA$11770,6))</f>
        <v>FRENTE-02</v>
      </c>
    </row>
    <row r="2453" spans="1:9" x14ac:dyDescent="0.25">
      <c r="A2453" s="7">
        <v>46217</v>
      </c>
      <c r="B2453" s="17">
        <v>3020</v>
      </c>
      <c r="C2453" s="17" t="s">
        <v>42</v>
      </c>
      <c r="D2453" s="17" t="s">
        <v>43</v>
      </c>
      <c r="E2453" s="17" t="s">
        <v>14</v>
      </c>
      <c r="F2453" s="2">
        <v>183.26499999999999</v>
      </c>
      <c r="G2453" s="17">
        <v>12</v>
      </c>
      <c r="H2453" s="30">
        <v>15.27</v>
      </c>
      <c r="I2453" s="20" t="str">
        <f>IF(B2453="","",VLOOKUP(B2453,[1]BASEDIESEL!$A$2:$AAA$11770,6))</f>
        <v>FRENTE-02</v>
      </c>
    </row>
    <row r="2454" spans="1:9" x14ac:dyDescent="0.25">
      <c r="A2454" s="7">
        <v>46217</v>
      </c>
      <c r="B2454" s="16">
        <v>3021</v>
      </c>
      <c r="C2454" s="16" t="s">
        <v>42</v>
      </c>
      <c r="D2454" s="16" t="s">
        <v>43</v>
      </c>
      <c r="E2454" s="16" t="s">
        <v>14</v>
      </c>
      <c r="F2454" s="3">
        <v>222.88</v>
      </c>
      <c r="G2454" s="16">
        <v>13</v>
      </c>
      <c r="H2454" s="29">
        <v>17.14</v>
      </c>
      <c r="I2454" s="20" t="str">
        <f>IF(B2454="","",VLOOKUP(B2454,[1]BASEDIESEL!$A$2:$AAA$11770,6))</f>
        <v>FRENTE-02</v>
      </c>
    </row>
    <row r="2455" spans="1:9" x14ac:dyDescent="0.25">
      <c r="A2455" s="7">
        <v>46217</v>
      </c>
      <c r="B2455" s="17">
        <v>3022</v>
      </c>
      <c r="C2455" s="17" t="s">
        <v>42</v>
      </c>
      <c r="D2455" s="17" t="s">
        <v>43</v>
      </c>
      <c r="E2455" s="17" t="s">
        <v>14</v>
      </c>
      <c r="F2455" s="2">
        <v>169.81</v>
      </c>
      <c r="G2455" s="17">
        <v>12</v>
      </c>
      <c r="H2455" s="30">
        <v>14.15</v>
      </c>
      <c r="I2455" s="20" t="str">
        <f>IF(B2455="","",VLOOKUP(B2455,[1]BASEDIESEL!$A$2:$AAA$11770,6))</f>
        <v>FRENTE-02</v>
      </c>
    </row>
    <row r="2456" spans="1:9" x14ac:dyDescent="0.25">
      <c r="A2456" s="7">
        <v>46217</v>
      </c>
      <c r="B2456" s="16">
        <v>3023</v>
      </c>
      <c r="C2456" s="16" t="s">
        <v>42</v>
      </c>
      <c r="D2456" s="16" t="s">
        <v>43</v>
      </c>
      <c r="E2456" s="16" t="s">
        <v>14</v>
      </c>
      <c r="F2456" s="3">
        <v>48.128</v>
      </c>
      <c r="G2456" s="16">
        <v>3</v>
      </c>
      <c r="H2456" s="29">
        <v>16.04</v>
      </c>
      <c r="I2456" s="20" t="str">
        <f>IF(B2456="","",VLOOKUP(B2456,[1]BASEDIESEL!$A$2:$AAA$11770,6))</f>
        <v>FRENTE-03</v>
      </c>
    </row>
    <row r="2457" spans="1:9" x14ac:dyDescent="0.25">
      <c r="A2457" s="7">
        <v>46217</v>
      </c>
      <c r="B2457" s="17">
        <v>3024</v>
      </c>
      <c r="C2457" s="17" t="s">
        <v>42</v>
      </c>
      <c r="D2457" s="17" t="s">
        <v>43</v>
      </c>
      <c r="E2457" s="17" t="s">
        <v>14</v>
      </c>
      <c r="F2457" s="2">
        <v>112.84099999999999</v>
      </c>
      <c r="G2457" s="17">
        <v>5</v>
      </c>
      <c r="H2457" s="30">
        <v>22.57</v>
      </c>
      <c r="I2457" s="20" t="str">
        <f>IF(B2457="","",VLOOKUP(B2457,[1]BASEDIESEL!$A$2:$AAA$11770,6))</f>
        <v>FRENTE-03</v>
      </c>
    </row>
    <row r="2458" spans="1:9" x14ac:dyDescent="0.25">
      <c r="A2458" s="7">
        <v>46217</v>
      </c>
      <c r="B2458" s="16">
        <v>3025</v>
      </c>
      <c r="C2458" s="16" t="s">
        <v>42</v>
      </c>
      <c r="D2458" s="16" t="s">
        <v>43</v>
      </c>
      <c r="E2458" s="16" t="s">
        <v>14</v>
      </c>
      <c r="F2458" s="3">
        <v>59.055999999999997</v>
      </c>
      <c r="G2458" s="16">
        <v>4</v>
      </c>
      <c r="H2458" s="29">
        <v>14.76</v>
      </c>
      <c r="I2458" s="20" t="str">
        <f>IF(B2458="","",VLOOKUP(B2458,[1]BASEDIESEL!$A$2:$AAA$11770,6))</f>
        <v>FRENTE-03</v>
      </c>
    </row>
    <row r="2459" spans="1:9" x14ac:dyDescent="0.25">
      <c r="A2459" s="7">
        <v>46217</v>
      </c>
      <c r="B2459" s="17">
        <v>3026</v>
      </c>
      <c r="C2459" s="17" t="s">
        <v>42</v>
      </c>
      <c r="D2459" s="17" t="s">
        <v>43</v>
      </c>
      <c r="E2459" s="17" t="s">
        <v>14</v>
      </c>
      <c r="F2459" s="2">
        <v>29.855</v>
      </c>
      <c r="G2459" s="17">
        <v>2</v>
      </c>
      <c r="H2459" s="30">
        <v>14.93</v>
      </c>
      <c r="I2459" s="20" t="str">
        <f>IF(B2459="","",VLOOKUP(B2459,[1]BASEDIESEL!$A$2:$AAA$11770,6))</f>
        <v>FRENTE-03</v>
      </c>
    </row>
    <row r="2460" spans="1:9" x14ac:dyDescent="0.25">
      <c r="A2460" s="7">
        <v>46217</v>
      </c>
      <c r="B2460" s="16">
        <v>3028</v>
      </c>
      <c r="C2460" s="16" t="s">
        <v>44</v>
      </c>
      <c r="D2460" s="16" t="s">
        <v>43</v>
      </c>
      <c r="E2460" s="16" t="s">
        <v>14</v>
      </c>
      <c r="F2460" s="3">
        <v>186.48400000000001</v>
      </c>
      <c r="G2460" s="16">
        <v>10</v>
      </c>
      <c r="H2460" s="29">
        <v>18.649999999999999</v>
      </c>
      <c r="I2460" s="20" t="str">
        <f>IF(B2460="","",VLOOKUP(B2460,[1]BASEDIESEL!$A$2:$AAA$11770,6))</f>
        <v>FRENTE-06</v>
      </c>
    </row>
    <row r="2461" spans="1:9" x14ac:dyDescent="0.25">
      <c r="A2461" s="7">
        <v>46217</v>
      </c>
      <c r="B2461" s="17">
        <v>3033</v>
      </c>
      <c r="C2461" s="17" t="s">
        <v>44</v>
      </c>
      <c r="D2461" s="17" t="s">
        <v>43</v>
      </c>
      <c r="E2461" s="17" t="s">
        <v>14</v>
      </c>
      <c r="F2461" s="2">
        <v>32.36</v>
      </c>
      <c r="G2461" s="17">
        <v>2</v>
      </c>
      <c r="H2461" s="30">
        <v>16.18</v>
      </c>
      <c r="I2461" s="20" t="str">
        <f>IF(B2461="","",VLOOKUP(B2461,[1]BASEDIESEL!$A$2:$AAA$11770,6))</f>
        <v>FRENTE-07</v>
      </c>
    </row>
    <row r="2462" spans="1:9" x14ac:dyDescent="0.25">
      <c r="A2462" s="7">
        <v>46217</v>
      </c>
      <c r="B2462" s="16">
        <v>3035</v>
      </c>
      <c r="C2462" s="16" t="s">
        <v>44</v>
      </c>
      <c r="D2462" s="16" t="s">
        <v>43</v>
      </c>
      <c r="E2462" s="16" t="s">
        <v>14</v>
      </c>
      <c r="F2462" s="3">
        <v>236.78</v>
      </c>
      <c r="G2462" s="16">
        <v>12</v>
      </c>
      <c r="H2462" s="29">
        <v>19.73</v>
      </c>
      <c r="I2462" s="20" t="str">
        <f>IF(B2462="","",VLOOKUP(B2462,[1]BASEDIESEL!$A$2:$AAA$11770,6))</f>
        <v>FRENTE-04</v>
      </c>
    </row>
    <row r="2463" spans="1:9" x14ac:dyDescent="0.25">
      <c r="A2463" s="7">
        <v>46217</v>
      </c>
      <c r="B2463" s="17">
        <v>3041</v>
      </c>
      <c r="C2463" s="17" t="s">
        <v>42</v>
      </c>
      <c r="D2463" s="17" t="s">
        <v>43</v>
      </c>
      <c r="E2463" s="17" t="s">
        <v>14</v>
      </c>
      <c r="F2463" s="2">
        <v>143.678</v>
      </c>
      <c r="G2463" s="17">
        <v>7</v>
      </c>
      <c r="H2463" s="30">
        <v>20.53</v>
      </c>
      <c r="I2463" s="20" t="str">
        <f>IF(B2463="","",VLOOKUP(B2463,[1]BASEDIESEL!$A$2:$AAA$11770,6))</f>
        <v>FRENTE-04</v>
      </c>
    </row>
    <row r="2464" spans="1:9" x14ac:dyDescent="0.25">
      <c r="A2464" s="7">
        <v>46217</v>
      </c>
      <c r="B2464" s="16">
        <v>3042</v>
      </c>
      <c r="C2464" s="16" t="s">
        <v>42</v>
      </c>
      <c r="D2464" s="16" t="s">
        <v>43</v>
      </c>
      <c r="E2464" s="16" t="s">
        <v>14</v>
      </c>
      <c r="F2464" s="3">
        <v>125.075</v>
      </c>
      <c r="G2464" s="16">
        <v>7</v>
      </c>
      <c r="H2464" s="29">
        <v>17.87</v>
      </c>
      <c r="I2464" s="20" t="str">
        <f>IF(B2464="","",VLOOKUP(B2464,[1]BASEDIESEL!$A$2:$AAA$11770,6))</f>
        <v>FRENTE-06</v>
      </c>
    </row>
    <row r="2465" spans="1:9" x14ac:dyDescent="0.25">
      <c r="A2465" s="7">
        <v>46217</v>
      </c>
      <c r="B2465" s="17">
        <v>3043</v>
      </c>
      <c r="C2465" s="17" t="s">
        <v>42</v>
      </c>
      <c r="D2465" s="17" t="s">
        <v>43</v>
      </c>
      <c r="E2465" s="17" t="s">
        <v>14</v>
      </c>
      <c r="F2465" s="2">
        <v>144.84200000000001</v>
      </c>
      <c r="G2465" s="17">
        <v>8</v>
      </c>
      <c r="H2465" s="30">
        <v>18.11</v>
      </c>
      <c r="I2465" s="20" t="str">
        <f>IF(B2465="","",VLOOKUP(B2465,[1]BASEDIESEL!$A$2:$AAA$11770,6))</f>
        <v>FRENTE-04</v>
      </c>
    </row>
    <row r="2466" spans="1:9" x14ac:dyDescent="0.25">
      <c r="A2466" s="7">
        <v>46217</v>
      </c>
      <c r="B2466" s="16">
        <v>3044</v>
      </c>
      <c r="C2466" s="16" t="s">
        <v>42</v>
      </c>
      <c r="D2466" s="16" t="s">
        <v>43</v>
      </c>
      <c r="E2466" s="16" t="s">
        <v>14</v>
      </c>
      <c r="F2466" s="3">
        <v>32.880000000000003</v>
      </c>
      <c r="G2466" s="16">
        <v>2</v>
      </c>
      <c r="H2466" s="29">
        <v>16.440000000000001</v>
      </c>
      <c r="I2466" s="20" t="str">
        <f>IF(B2466="","",VLOOKUP(B2466,[1]BASEDIESEL!$A$2:$AAA$11770,6))</f>
        <v>FRENTE-07</v>
      </c>
    </row>
    <row r="2467" spans="1:9" x14ac:dyDescent="0.25">
      <c r="A2467" s="7">
        <v>46217</v>
      </c>
      <c r="B2467" s="17">
        <v>3045</v>
      </c>
      <c r="C2467" s="17" t="s">
        <v>42</v>
      </c>
      <c r="D2467" s="17" t="s">
        <v>43</v>
      </c>
      <c r="E2467" s="17" t="s">
        <v>14</v>
      </c>
      <c r="F2467" s="2">
        <v>32.880000000000003</v>
      </c>
      <c r="G2467" s="17">
        <v>2</v>
      </c>
      <c r="H2467" s="30">
        <v>16.440000000000001</v>
      </c>
      <c r="I2467" s="20" t="str">
        <f>IF(B2467="","",VLOOKUP(B2467,[1]BASEDIESEL!$A$2:$AAA$11770,6))</f>
        <v>FRENTE-07</v>
      </c>
    </row>
    <row r="2468" spans="1:9" x14ac:dyDescent="0.25">
      <c r="A2468" s="7">
        <v>46217</v>
      </c>
      <c r="B2468" s="16">
        <v>3046</v>
      </c>
      <c r="C2468" s="16" t="s">
        <v>42</v>
      </c>
      <c r="D2468" s="16" t="s">
        <v>43</v>
      </c>
      <c r="E2468" s="16" t="s">
        <v>14</v>
      </c>
      <c r="F2468" s="3">
        <v>99.980999999999995</v>
      </c>
      <c r="G2468" s="16">
        <v>6</v>
      </c>
      <c r="H2468" s="29">
        <v>16.66</v>
      </c>
      <c r="I2468" s="20" t="str">
        <f>IF(B2468="","",VLOOKUP(B2468,[1]BASEDIESEL!$A$2:$AAA$11770,6))</f>
        <v>FRENTE-06</v>
      </c>
    </row>
    <row r="2469" spans="1:9" x14ac:dyDescent="0.25">
      <c r="A2469" s="7">
        <v>46217</v>
      </c>
      <c r="B2469" s="17">
        <v>3048</v>
      </c>
      <c r="C2469" s="17" t="s">
        <v>42</v>
      </c>
      <c r="D2469" s="17" t="s">
        <v>43</v>
      </c>
      <c r="E2469" s="17" t="s">
        <v>14</v>
      </c>
      <c r="F2469" s="2">
        <v>72.153000000000006</v>
      </c>
      <c r="G2469" s="17">
        <v>3</v>
      </c>
      <c r="H2469" s="30">
        <v>24.05</v>
      </c>
      <c r="I2469" s="20" t="str">
        <f>IF(B2469="","",VLOOKUP(B2469,[1]BASEDIESEL!$A$2:$AAA$11770,6))</f>
        <v>FRENTE-05</v>
      </c>
    </row>
    <row r="2470" spans="1:9" x14ac:dyDescent="0.25">
      <c r="A2470" s="7">
        <v>46217</v>
      </c>
      <c r="B2470" s="16">
        <v>3049</v>
      </c>
      <c r="C2470" s="16" t="s">
        <v>42</v>
      </c>
      <c r="D2470" s="16" t="s">
        <v>43</v>
      </c>
      <c r="E2470" s="16" t="s">
        <v>14</v>
      </c>
      <c r="F2470" s="3">
        <v>45.392000000000003</v>
      </c>
      <c r="G2470" s="16">
        <v>3</v>
      </c>
      <c r="H2470" s="29">
        <v>15.13</v>
      </c>
      <c r="I2470" s="20" t="str">
        <f>IF(B2470="","",VLOOKUP(B2470,[1]BASEDIESEL!$A$2:$AAA$11770,6))</f>
        <v>FRENTE-05</v>
      </c>
    </row>
    <row r="2471" spans="1:9" x14ac:dyDescent="0.25">
      <c r="A2471" s="7">
        <v>46217</v>
      </c>
      <c r="B2471" s="17">
        <v>3050</v>
      </c>
      <c r="C2471" s="17" t="s">
        <v>42</v>
      </c>
      <c r="D2471" s="17" t="s">
        <v>43</v>
      </c>
      <c r="E2471" s="17" t="s">
        <v>14</v>
      </c>
      <c r="F2471" s="2">
        <v>58.895000000000003</v>
      </c>
      <c r="G2471" s="17">
        <v>4</v>
      </c>
      <c r="H2471" s="30">
        <v>14.72</v>
      </c>
      <c r="I2471" s="20" t="str">
        <f>IF(B2471="","",VLOOKUP(B2471,[1]BASEDIESEL!$A$2:$AAA$11770,6))</f>
        <v>FRENTE-05</v>
      </c>
    </row>
    <row r="2472" spans="1:9" x14ac:dyDescent="0.25">
      <c r="A2472" s="7">
        <v>46217</v>
      </c>
      <c r="B2472" s="16">
        <v>3051</v>
      </c>
      <c r="C2472" s="16" t="s">
        <v>45</v>
      </c>
      <c r="D2472" s="16" t="s">
        <v>219</v>
      </c>
      <c r="E2472" s="16" t="s">
        <v>220</v>
      </c>
      <c r="F2472" s="3">
        <v>145.85499999999999</v>
      </c>
      <c r="G2472" s="16">
        <v>9</v>
      </c>
      <c r="H2472" s="29">
        <v>16.21</v>
      </c>
      <c r="I2472" s="20" t="str">
        <f>IF(B2472="","",VLOOKUP(B2472,[1]BASEDIESEL!$A$2:$AAA$11770,6))</f>
        <v>FRENTE-01</v>
      </c>
    </row>
    <row r="2473" spans="1:9" x14ac:dyDescent="0.25">
      <c r="A2473" s="7">
        <v>46217</v>
      </c>
      <c r="B2473" s="17">
        <v>3052</v>
      </c>
      <c r="C2473" s="17" t="s">
        <v>45</v>
      </c>
      <c r="D2473" s="17" t="s">
        <v>219</v>
      </c>
      <c r="E2473" s="17" t="s">
        <v>220</v>
      </c>
      <c r="F2473" s="2">
        <v>210.82499999999999</v>
      </c>
      <c r="G2473" s="17">
        <v>11</v>
      </c>
      <c r="H2473" s="30">
        <v>19.170000000000002</v>
      </c>
      <c r="I2473" s="20" t="str">
        <f>IF(B2473="","",VLOOKUP(B2473,[1]BASEDIESEL!$A$2:$AAA$11770,6))</f>
        <v>FRENTE-01</v>
      </c>
    </row>
    <row r="2474" spans="1:9" x14ac:dyDescent="0.25">
      <c r="A2474" s="7">
        <v>46217</v>
      </c>
      <c r="B2474" s="16">
        <v>3053</v>
      </c>
      <c r="C2474" s="16" t="s">
        <v>45</v>
      </c>
      <c r="D2474" s="16" t="s">
        <v>219</v>
      </c>
      <c r="E2474" s="16" t="s">
        <v>220</v>
      </c>
      <c r="F2474" s="3">
        <v>244.48500000000001</v>
      </c>
      <c r="G2474" s="16">
        <v>12</v>
      </c>
      <c r="H2474" s="29">
        <v>20.37</v>
      </c>
      <c r="I2474" s="20" t="str">
        <f>IF(B2474="","",VLOOKUP(B2474,[1]BASEDIESEL!$A$2:$AAA$11770,6))</f>
        <v>FRENTE-01</v>
      </c>
    </row>
    <row r="2475" spans="1:9" x14ac:dyDescent="0.25">
      <c r="A2475" s="7">
        <v>46217</v>
      </c>
      <c r="B2475" s="17">
        <v>3054</v>
      </c>
      <c r="C2475" s="17" t="s">
        <v>45</v>
      </c>
      <c r="D2475" s="17" t="s">
        <v>219</v>
      </c>
      <c r="E2475" s="17" t="s">
        <v>220</v>
      </c>
      <c r="F2475" s="2">
        <v>179.83500000000001</v>
      </c>
      <c r="G2475" s="17">
        <v>11</v>
      </c>
      <c r="H2475" s="30">
        <v>16.350000000000001</v>
      </c>
      <c r="I2475" s="20" t="str">
        <f>IF(B2475="","",VLOOKUP(B2475,[1]BASEDIESEL!$A$2:$AAA$11770,6))</f>
        <v>FRENTE-01</v>
      </c>
    </row>
    <row r="2476" spans="1:9" x14ac:dyDescent="0.25">
      <c r="A2476" s="7">
        <v>46218</v>
      </c>
      <c r="B2476" s="16">
        <v>3019</v>
      </c>
      <c r="C2476" s="16" t="s">
        <v>42</v>
      </c>
      <c r="D2476" s="16" t="s">
        <v>43</v>
      </c>
      <c r="E2476" s="16" t="s">
        <v>14</v>
      </c>
      <c r="F2476" s="3">
        <v>317.65499999999997</v>
      </c>
      <c r="G2476" s="16">
        <v>22</v>
      </c>
      <c r="H2476" s="29">
        <v>14.44</v>
      </c>
      <c r="I2476" s="20" t="str">
        <f>IF(B2476="","",VLOOKUP(B2476,[1]BASEDIESEL!$A$2:$AAA$11770,6))</f>
        <v>FRENTE-02</v>
      </c>
    </row>
    <row r="2477" spans="1:9" x14ac:dyDescent="0.25">
      <c r="A2477" s="7">
        <v>46218</v>
      </c>
      <c r="B2477" s="17">
        <v>3020</v>
      </c>
      <c r="C2477" s="17" t="s">
        <v>42</v>
      </c>
      <c r="D2477" s="17" t="s">
        <v>43</v>
      </c>
      <c r="E2477" s="17" t="s">
        <v>14</v>
      </c>
      <c r="F2477" s="2">
        <v>281.28899999999999</v>
      </c>
      <c r="G2477" s="17">
        <v>22</v>
      </c>
      <c r="H2477" s="30">
        <v>12.79</v>
      </c>
      <c r="I2477" s="20" t="str">
        <f>IF(B2477="","",VLOOKUP(B2477,[1]BASEDIESEL!$A$2:$AAA$11770,6))</f>
        <v>FRENTE-02</v>
      </c>
    </row>
    <row r="2478" spans="1:9" x14ac:dyDescent="0.25">
      <c r="A2478" s="7">
        <v>46218</v>
      </c>
      <c r="B2478" s="16">
        <v>3021</v>
      </c>
      <c r="C2478" s="16" t="s">
        <v>42</v>
      </c>
      <c r="D2478" s="16" t="s">
        <v>43</v>
      </c>
      <c r="E2478" s="16" t="s">
        <v>14</v>
      </c>
      <c r="F2478" s="3">
        <v>341.72500000000002</v>
      </c>
      <c r="G2478" s="16">
        <v>24</v>
      </c>
      <c r="H2478" s="29">
        <v>14.24</v>
      </c>
      <c r="I2478" s="20" t="str">
        <f>IF(B2478="","",VLOOKUP(B2478,[1]BASEDIESEL!$A$2:$AAA$11770,6))</f>
        <v>FRENTE-02</v>
      </c>
    </row>
    <row r="2479" spans="1:9" x14ac:dyDescent="0.25">
      <c r="A2479" s="7">
        <v>46218</v>
      </c>
      <c r="B2479" s="17">
        <v>3022</v>
      </c>
      <c r="C2479" s="17" t="s">
        <v>42</v>
      </c>
      <c r="D2479" s="17" t="s">
        <v>43</v>
      </c>
      <c r="E2479" s="17" t="s">
        <v>14</v>
      </c>
      <c r="F2479" s="2">
        <v>342.33100000000002</v>
      </c>
      <c r="G2479" s="17">
        <v>23</v>
      </c>
      <c r="H2479" s="30">
        <v>14.88</v>
      </c>
      <c r="I2479" s="20" t="str">
        <f>IF(B2479="","",VLOOKUP(B2479,[1]BASEDIESEL!$A$2:$AAA$11770,6))</f>
        <v>FRENTE-02</v>
      </c>
    </row>
    <row r="2480" spans="1:9" x14ac:dyDescent="0.25">
      <c r="A2480" s="7">
        <v>46218</v>
      </c>
      <c r="B2480" s="16">
        <v>3023</v>
      </c>
      <c r="C2480" s="16" t="s">
        <v>42</v>
      </c>
      <c r="D2480" s="16" t="s">
        <v>43</v>
      </c>
      <c r="E2480" s="16" t="s">
        <v>14</v>
      </c>
      <c r="F2480" s="3">
        <v>151.10900000000001</v>
      </c>
      <c r="G2480" s="16">
        <v>8</v>
      </c>
      <c r="H2480" s="29">
        <v>18.89</v>
      </c>
      <c r="I2480" s="20" t="str">
        <f>IF(B2480="","",VLOOKUP(B2480,[1]BASEDIESEL!$A$2:$AAA$11770,6))</f>
        <v>FRENTE-03</v>
      </c>
    </row>
    <row r="2481" spans="1:9" x14ac:dyDescent="0.25">
      <c r="A2481" s="7">
        <v>46218</v>
      </c>
      <c r="B2481" s="17">
        <v>3024</v>
      </c>
      <c r="C2481" s="17" t="s">
        <v>42</v>
      </c>
      <c r="D2481" s="17" t="s">
        <v>43</v>
      </c>
      <c r="E2481" s="17" t="s">
        <v>14</v>
      </c>
      <c r="F2481" s="2">
        <v>390.31700000000001</v>
      </c>
      <c r="G2481" s="17">
        <v>20</v>
      </c>
      <c r="H2481" s="30">
        <v>19.52</v>
      </c>
      <c r="I2481" s="20" t="str">
        <f>IF(B2481="","",VLOOKUP(B2481,[1]BASEDIESEL!$A$2:$AAA$11770,6))</f>
        <v>FRENTE-03</v>
      </c>
    </row>
    <row r="2482" spans="1:9" x14ac:dyDescent="0.25">
      <c r="A2482" s="7">
        <v>46218</v>
      </c>
      <c r="B2482" s="16">
        <v>3025</v>
      </c>
      <c r="C2482" s="16" t="s">
        <v>42</v>
      </c>
      <c r="D2482" s="16" t="s">
        <v>43</v>
      </c>
      <c r="E2482" s="16" t="s">
        <v>14</v>
      </c>
      <c r="F2482" s="3">
        <v>88.433000000000007</v>
      </c>
      <c r="G2482" s="16">
        <v>6</v>
      </c>
      <c r="H2482" s="29">
        <v>14.74</v>
      </c>
      <c r="I2482" s="20" t="str">
        <f>IF(B2482="","",VLOOKUP(B2482,[1]BASEDIESEL!$A$2:$AAA$11770,6))</f>
        <v>FRENTE-03</v>
      </c>
    </row>
    <row r="2483" spans="1:9" x14ac:dyDescent="0.25">
      <c r="A2483" s="7">
        <v>46218</v>
      </c>
      <c r="B2483" s="17">
        <v>3026</v>
      </c>
      <c r="C2483" s="17" t="s">
        <v>42</v>
      </c>
      <c r="D2483" s="17" t="s">
        <v>43</v>
      </c>
      <c r="E2483" s="17" t="s">
        <v>14</v>
      </c>
      <c r="F2483" s="2">
        <v>256.42099999999999</v>
      </c>
      <c r="G2483" s="17">
        <v>13</v>
      </c>
      <c r="H2483" s="30">
        <v>19.72</v>
      </c>
      <c r="I2483" s="20" t="str">
        <f>IF(B2483="","",VLOOKUP(B2483,[1]BASEDIESEL!$A$2:$AAA$11770,6))</f>
        <v>FRENTE-03</v>
      </c>
    </row>
    <row r="2484" spans="1:9" x14ac:dyDescent="0.25">
      <c r="A2484" s="7">
        <v>46218</v>
      </c>
      <c r="B2484" s="16">
        <v>3028</v>
      </c>
      <c r="C2484" s="16" t="s">
        <v>44</v>
      </c>
      <c r="D2484" s="16" t="s">
        <v>43</v>
      </c>
      <c r="E2484" s="16" t="s">
        <v>14</v>
      </c>
      <c r="F2484" s="3">
        <v>543.601</v>
      </c>
      <c r="G2484" s="16">
        <v>27</v>
      </c>
      <c r="H2484" s="29">
        <v>20.13</v>
      </c>
      <c r="I2484" s="20" t="str">
        <f>IF(B2484="","",VLOOKUP(B2484,[1]BASEDIESEL!$A$2:$AAA$11770,6))</f>
        <v>FRENTE-06</v>
      </c>
    </row>
    <row r="2485" spans="1:9" x14ac:dyDescent="0.25">
      <c r="A2485" s="7">
        <v>46218</v>
      </c>
      <c r="B2485" s="17">
        <v>3030</v>
      </c>
      <c r="C2485" s="17" t="s">
        <v>44</v>
      </c>
      <c r="D2485" s="17" t="s">
        <v>43</v>
      </c>
      <c r="E2485" s="17" t="s">
        <v>14</v>
      </c>
      <c r="F2485" s="2">
        <v>56.106000000000002</v>
      </c>
      <c r="G2485" s="17">
        <v>6</v>
      </c>
      <c r="H2485" s="30">
        <v>9.35</v>
      </c>
      <c r="I2485" s="20" t="str">
        <f>IF(B2485="","",VLOOKUP(B2485,[1]BASEDIESEL!$A$2:$AAA$11770,6))</f>
        <v>FRENTE-07</v>
      </c>
    </row>
    <row r="2486" spans="1:9" x14ac:dyDescent="0.25">
      <c r="A2486" s="7">
        <v>46218</v>
      </c>
      <c r="B2486" s="16">
        <v>3031</v>
      </c>
      <c r="C2486" s="16" t="s">
        <v>44</v>
      </c>
      <c r="D2486" s="16" t="s">
        <v>43</v>
      </c>
      <c r="E2486" s="16" t="s">
        <v>14</v>
      </c>
      <c r="F2486" s="3">
        <v>367.86700000000002</v>
      </c>
      <c r="G2486" s="16">
        <v>21</v>
      </c>
      <c r="H2486" s="29">
        <v>17.52</v>
      </c>
      <c r="I2486" s="20" t="str">
        <f>IF(B2486="","",VLOOKUP(B2486,[1]BASEDIESEL!$A$2:$AAA$11770,6))</f>
        <v>FRENTE-04</v>
      </c>
    </row>
    <row r="2487" spans="1:9" x14ac:dyDescent="0.25">
      <c r="A2487" s="7">
        <v>46218</v>
      </c>
      <c r="B2487" s="17">
        <v>3032</v>
      </c>
      <c r="C2487" s="17" t="s">
        <v>44</v>
      </c>
      <c r="D2487" s="17" t="s">
        <v>43</v>
      </c>
      <c r="E2487" s="17" t="s">
        <v>14</v>
      </c>
      <c r="F2487" s="2">
        <v>146.221</v>
      </c>
      <c r="G2487" s="17">
        <v>9</v>
      </c>
      <c r="H2487" s="30">
        <v>16.25</v>
      </c>
      <c r="I2487" s="20" t="str">
        <f>IF(B2487="","",VLOOKUP(B2487,[1]BASEDIESEL!$A$2:$AAA$11770,6))</f>
        <v>FRENTE-06</v>
      </c>
    </row>
    <row r="2488" spans="1:9" x14ac:dyDescent="0.25">
      <c r="A2488" s="7">
        <v>46218</v>
      </c>
      <c r="B2488" s="16">
        <v>3033</v>
      </c>
      <c r="C2488" s="16" t="s">
        <v>44</v>
      </c>
      <c r="D2488" s="16" t="s">
        <v>43</v>
      </c>
      <c r="E2488" s="16" t="s">
        <v>14</v>
      </c>
      <c r="F2488" s="3">
        <v>184.911</v>
      </c>
      <c r="G2488" s="16">
        <v>16</v>
      </c>
      <c r="H2488" s="29">
        <v>11.56</v>
      </c>
      <c r="I2488" s="20" t="str">
        <f>IF(B2488="","",VLOOKUP(B2488,[1]BASEDIESEL!$A$2:$AAA$11770,6))</f>
        <v>FRENTE-07</v>
      </c>
    </row>
    <row r="2489" spans="1:9" x14ac:dyDescent="0.25">
      <c r="A2489" s="7">
        <v>46218</v>
      </c>
      <c r="B2489" s="17">
        <v>3035</v>
      </c>
      <c r="C2489" s="17" t="s">
        <v>44</v>
      </c>
      <c r="D2489" s="17" t="s">
        <v>43</v>
      </c>
      <c r="E2489" s="17" t="s">
        <v>14</v>
      </c>
      <c r="F2489" s="2">
        <v>189.268</v>
      </c>
      <c r="G2489" s="17">
        <v>12</v>
      </c>
      <c r="H2489" s="30">
        <v>15.77</v>
      </c>
      <c r="I2489" s="20" t="str">
        <f>IF(B2489="","",VLOOKUP(B2489,[1]BASEDIESEL!$A$2:$AAA$11770,6))</f>
        <v>FRENTE-04</v>
      </c>
    </row>
    <row r="2490" spans="1:9" x14ac:dyDescent="0.25">
      <c r="A2490" s="7">
        <v>46218</v>
      </c>
      <c r="B2490" s="16">
        <v>3041</v>
      </c>
      <c r="C2490" s="16" t="s">
        <v>42</v>
      </c>
      <c r="D2490" s="16" t="s">
        <v>43</v>
      </c>
      <c r="E2490" s="16" t="s">
        <v>14</v>
      </c>
      <c r="F2490" s="3">
        <v>599.923</v>
      </c>
      <c r="G2490" s="16">
        <v>31</v>
      </c>
      <c r="H2490" s="29">
        <v>19.350000000000001</v>
      </c>
      <c r="I2490" s="20" t="str">
        <f>IF(B2490="","",VLOOKUP(B2490,[1]BASEDIESEL!$A$2:$AAA$11770,6))</f>
        <v>FRENTE-04</v>
      </c>
    </row>
    <row r="2491" spans="1:9" x14ac:dyDescent="0.25">
      <c r="A2491" s="7">
        <v>46218</v>
      </c>
      <c r="B2491" s="17">
        <v>3042</v>
      </c>
      <c r="C2491" s="17" t="s">
        <v>42</v>
      </c>
      <c r="D2491" s="17" t="s">
        <v>43</v>
      </c>
      <c r="E2491" s="17" t="s">
        <v>14</v>
      </c>
      <c r="F2491" s="2">
        <v>583.94200000000001</v>
      </c>
      <c r="G2491" s="17">
        <v>28</v>
      </c>
      <c r="H2491" s="30">
        <v>20.86</v>
      </c>
      <c r="I2491" s="20" t="str">
        <f>IF(B2491="","",VLOOKUP(B2491,[1]BASEDIESEL!$A$2:$AAA$11770,6))</f>
        <v>FRENTE-06</v>
      </c>
    </row>
    <row r="2492" spans="1:9" x14ac:dyDescent="0.25">
      <c r="A2492" s="7">
        <v>46218</v>
      </c>
      <c r="B2492" s="16">
        <v>3043</v>
      </c>
      <c r="C2492" s="16" t="s">
        <v>42</v>
      </c>
      <c r="D2492" s="16" t="s">
        <v>43</v>
      </c>
      <c r="E2492" s="16" t="s">
        <v>14</v>
      </c>
      <c r="F2492" s="3">
        <v>688.84199999999998</v>
      </c>
      <c r="G2492" s="16">
        <v>34</v>
      </c>
      <c r="H2492" s="29">
        <v>20.260000000000002</v>
      </c>
      <c r="I2492" s="20" t="str">
        <f>IF(B2492="","",VLOOKUP(B2492,[1]BASEDIESEL!$A$2:$AAA$11770,6))</f>
        <v>FRENTE-04</v>
      </c>
    </row>
    <row r="2493" spans="1:9" x14ac:dyDescent="0.25">
      <c r="A2493" s="7">
        <v>46218</v>
      </c>
      <c r="B2493" s="17">
        <v>3044</v>
      </c>
      <c r="C2493" s="17" t="s">
        <v>42</v>
      </c>
      <c r="D2493" s="17" t="s">
        <v>43</v>
      </c>
      <c r="E2493" s="17" t="s">
        <v>14</v>
      </c>
      <c r="F2493" s="2">
        <v>240.50200000000001</v>
      </c>
      <c r="G2493" s="17">
        <v>19</v>
      </c>
      <c r="H2493" s="30">
        <v>12.66</v>
      </c>
      <c r="I2493" s="20" t="str">
        <f>IF(B2493="","",VLOOKUP(B2493,[1]BASEDIESEL!$A$2:$AAA$11770,6))</f>
        <v>FRENTE-07</v>
      </c>
    </row>
    <row r="2494" spans="1:9" x14ac:dyDescent="0.25">
      <c r="A2494" s="7">
        <v>46218</v>
      </c>
      <c r="B2494" s="16">
        <v>3045</v>
      </c>
      <c r="C2494" s="16" t="s">
        <v>42</v>
      </c>
      <c r="D2494" s="16" t="s">
        <v>43</v>
      </c>
      <c r="E2494" s="16" t="s">
        <v>14</v>
      </c>
      <c r="F2494" s="3">
        <v>236.721</v>
      </c>
      <c r="G2494" s="16">
        <v>19</v>
      </c>
      <c r="H2494" s="29">
        <v>12.46</v>
      </c>
      <c r="I2494" s="20" t="str">
        <f>IF(B2494="","",VLOOKUP(B2494,[1]BASEDIESEL!$A$2:$AAA$11770,6))</f>
        <v>FRENTE-07</v>
      </c>
    </row>
    <row r="2495" spans="1:9" x14ac:dyDescent="0.25">
      <c r="A2495" s="7">
        <v>46218</v>
      </c>
      <c r="B2495" s="17">
        <v>3046</v>
      </c>
      <c r="C2495" s="17" t="s">
        <v>42</v>
      </c>
      <c r="D2495" s="17" t="s">
        <v>43</v>
      </c>
      <c r="E2495" s="17" t="s">
        <v>14</v>
      </c>
      <c r="F2495" s="2">
        <v>485.77600000000001</v>
      </c>
      <c r="G2495" s="17">
        <v>27</v>
      </c>
      <c r="H2495" s="30">
        <v>17.989999999999998</v>
      </c>
      <c r="I2495" s="20" t="str">
        <f>IF(B2495="","",VLOOKUP(B2495,[1]BASEDIESEL!$A$2:$AAA$11770,6))</f>
        <v>FRENTE-06</v>
      </c>
    </row>
    <row r="2496" spans="1:9" x14ac:dyDescent="0.25">
      <c r="A2496" s="7">
        <v>46218</v>
      </c>
      <c r="B2496" s="16">
        <v>3047</v>
      </c>
      <c r="C2496" s="16" t="s">
        <v>42</v>
      </c>
      <c r="D2496" s="16" t="s">
        <v>43</v>
      </c>
      <c r="E2496" s="16" t="s">
        <v>14</v>
      </c>
      <c r="F2496" s="3">
        <v>734.65599999999995</v>
      </c>
      <c r="G2496" s="16">
        <v>37</v>
      </c>
      <c r="H2496" s="29">
        <v>19.86</v>
      </c>
      <c r="I2496" s="20" t="str">
        <f>IF(B2496="","",VLOOKUP(B2496,[1]BASEDIESEL!$A$2:$AAA$11770,6))</f>
        <v>FRENTE-05</v>
      </c>
    </row>
    <row r="2497" spans="1:9" x14ac:dyDescent="0.25">
      <c r="A2497" s="7">
        <v>46218</v>
      </c>
      <c r="B2497" s="17">
        <v>3048</v>
      </c>
      <c r="C2497" s="17" t="s">
        <v>42</v>
      </c>
      <c r="D2497" s="17" t="s">
        <v>43</v>
      </c>
      <c r="E2497" s="17" t="s">
        <v>14</v>
      </c>
      <c r="F2497" s="2">
        <v>571.00099999999998</v>
      </c>
      <c r="G2497" s="17">
        <v>33</v>
      </c>
      <c r="H2497" s="30">
        <v>17.3</v>
      </c>
      <c r="I2497" s="20" t="str">
        <f>IF(B2497="","",VLOOKUP(B2497,[1]BASEDIESEL!$A$2:$AAA$11770,6))</f>
        <v>FRENTE-05</v>
      </c>
    </row>
    <row r="2498" spans="1:9" x14ac:dyDescent="0.25">
      <c r="A2498" s="7">
        <v>46218</v>
      </c>
      <c r="B2498" s="16">
        <v>3049</v>
      </c>
      <c r="C2498" s="16" t="s">
        <v>42</v>
      </c>
      <c r="D2498" s="16" t="s">
        <v>43</v>
      </c>
      <c r="E2498" s="16" t="s">
        <v>14</v>
      </c>
      <c r="F2498" s="3">
        <v>365.95</v>
      </c>
      <c r="G2498" s="16">
        <v>23</v>
      </c>
      <c r="H2498" s="29">
        <v>15.91</v>
      </c>
      <c r="I2498" s="20" t="str">
        <f>IF(B2498="","",VLOOKUP(B2498,[1]BASEDIESEL!$A$2:$AAA$11770,6))</f>
        <v>FRENTE-05</v>
      </c>
    </row>
    <row r="2499" spans="1:9" x14ac:dyDescent="0.25">
      <c r="A2499" s="7">
        <v>46218</v>
      </c>
      <c r="B2499" s="17">
        <v>3050</v>
      </c>
      <c r="C2499" s="17" t="s">
        <v>42</v>
      </c>
      <c r="D2499" s="17" t="s">
        <v>43</v>
      </c>
      <c r="E2499" s="17" t="s">
        <v>14</v>
      </c>
      <c r="F2499" s="2">
        <v>449.59300000000002</v>
      </c>
      <c r="G2499" s="17">
        <v>29</v>
      </c>
      <c r="H2499" s="30">
        <v>15.5</v>
      </c>
      <c r="I2499" s="20" t="str">
        <f>IF(B2499="","",VLOOKUP(B2499,[1]BASEDIESEL!$A$2:$AAA$11770,6))</f>
        <v>FRENTE-05</v>
      </c>
    </row>
    <row r="2500" spans="1:9" x14ac:dyDescent="0.25">
      <c r="A2500" s="7">
        <v>46218</v>
      </c>
      <c r="B2500" s="16">
        <v>3051</v>
      </c>
      <c r="C2500" s="16" t="s">
        <v>45</v>
      </c>
      <c r="D2500" s="16" t="s">
        <v>219</v>
      </c>
      <c r="E2500" s="16" t="s">
        <v>220</v>
      </c>
      <c r="F2500" s="3">
        <v>712.26499999999999</v>
      </c>
      <c r="G2500" s="16">
        <v>42</v>
      </c>
      <c r="H2500" s="29">
        <v>16.96</v>
      </c>
      <c r="I2500" s="20" t="str">
        <f>IF(B2500="","",VLOOKUP(B2500,[1]BASEDIESEL!$A$2:$AAA$11770,6))</f>
        <v>FRENTE-01</v>
      </c>
    </row>
    <row r="2501" spans="1:9" x14ac:dyDescent="0.25">
      <c r="A2501" s="7">
        <v>46218</v>
      </c>
      <c r="B2501" s="17">
        <v>3052</v>
      </c>
      <c r="C2501" s="17" t="s">
        <v>45</v>
      </c>
      <c r="D2501" s="17" t="s">
        <v>219</v>
      </c>
      <c r="E2501" s="17" t="s">
        <v>220</v>
      </c>
      <c r="F2501" s="2">
        <v>719.48500000000001</v>
      </c>
      <c r="G2501" s="17">
        <v>43</v>
      </c>
      <c r="H2501" s="30">
        <v>16.73</v>
      </c>
      <c r="I2501" s="20" t="str">
        <f>IF(B2501="","",VLOOKUP(B2501,[1]BASEDIESEL!$A$2:$AAA$11770,6))</f>
        <v>FRENTE-01</v>
      </c>
    </row>
    <row r="2502" spans="1:9" x14ac:dyDescent="0.25">
      <c r="A2502" s="7">
        <v>46218</v>
      </c>
      <c r="B2502" s="16">
        <v>3053</v>
      </c>
      <c r="C2502" s="16" t="s">
        <v>45</v>
      </c>
      <c r="D2502" s="16" t="s">
        <v>219</v>
      </c>
      <c r="E2502" s="16" t="s">
        <v>220</v>
      </c>
      <c r="F2502" s="3">
        <v>689.255</v>
      </c>
      <c r="G2502" s="16">
        <v>40</v>
      </c>
      <c r="H2502" s="29">
        <v>17.23</v>
      </c>
      <c r="I2502" s="20" t="str">
        <f>IF(B2502="","",VLOOKUP(B2502,[1]BASEDIESEL!$A$2:$AAA$11770,6))</f>
        <v>FRENTE-01</v>
      </c>
    </row>
    <row r="2503" spans="1:9" x14ac:dyDescent="0.25">
      <c r="A2503" s="7">
        <v>46218</v>
      </c>
      <c r="B2503" s="17">
        <v>3054</v>
      </c>
      <c r="C2503" s="17" t="s">
        <v>45</v>
      </c>
      <c r="D2503" s="17" t="s">
        <v>219</v>
      </c>
      <c r="E2503" s="17" t="s">
        <v>220</v>
      </c>
      <c r="F2503" s="2">
        <v>585.42499999999995</v>
      </c>
      <c r="G2503" s="17">
        <v>32</v>
      </c>
      <c r="H2503" s="30">
        <v>18.29</v>
      </c>
      <c r="I2503" s="20" t="str">
        <f>IF(B2503="","",VLOOKUP(B2503,[1]BASEDIESEL!$A$2:$AAA$11770,6))</f>
        <v>FRENTE-01</v>
      </c>
    </row>
    <row r="2504" spans="1:9" x14ac:dyDescent="0.25">
      <c r="A2504" s="7">
        <v>46219</v>
      </c>
      <c r="B2504" s="16">
        <v>3019</v>
      </c>
      <c r="C2504" s="16" t="s">
        <v>42</v>
      </c>
      <c r="D2504" s="16" t="s">
        <v>43</v>
      </c>
      <c r="E2504" s="16" t="s">
        <v>14</v>
      </c>
      <c r="F2504" s="3">
        <v>529.46</v>
      </c>
      <c r="G2504" s="16">
        <v>32</v>
      </c>
      <c r="H2504" s="29">
        <v>16.55</v>
      </c>
      <c r="I2504" s="20" t="str">
        <f>IF(B2504="","",VLOOKUP(B2504,[1]BASEDIESEL!$A$2:$AAA$11770,6))</f>
        <v>FRENTE-02</v>
      </c>
    </row>
    <row r="2505" spans="1:9" x14ac:dyDescent="0.25">
      <c r="A2505" s="7">
        <v>46219</v>
      </c>
      <c r="B2505" s="17">
        <v>3020</v>
      </c>
      <c r="C2505" s="17" t="s">
        <v>42</v>
      </c>
      <c r="D2505" s="17" t="s">
        <v>43</v>
      </c>
      <c r="E2505" s="17" t="s">
        <v>14</v>
      </c>
      <c r="F2505" s="2">
        <v>567.28499999999997</v>
      </c>
      <c r="G2505" s="17">
        <v>36</v>
      </c>
      <c r="H2505" s="30">
        <v>15.76</v>
      </c>
      <c r="I2505" s="20" t="str">
        <f>IF(B2505="","",VLOOKUP(B2505,[1]BASEDIESEL!$A$2:$AAA$11770,6))</f>
        <v>FRENTE-02</v>
      </c>
    </row>
    <row r="2506" spans="1:9" x14ac:dyDescent="0.25">
      <c r="A2506" s="7">
        <v>46219</v>
      </c>
      <c r="B2506" s="16">
        <v>3021</v>
      </c>
      <c r="C2506" s="16" t="s">
        <v>42</v>
      </c>
      <c r="D2506" s="16" t="s">
        <v>43</v>
      </c>
      <c r="E2506" s="16" t="s">
        <v>14</v>
      </c>
      <c r="F2506" s="3">
        <v>625.33000000000004</v>
      </c>
      <c r="G2506" s="16">
        <v>40</v>
      </c>
      <c r="H2506" s="29">
        <v>15.63</v>
      </c>
      <c r="I2506" s="20" t="str">
        <f>IF(B2506="","",VLOOKUP(B2506,[1]BASEDIESEL!$A$2:$AAA$11770,6))</f>
        <v>FRENTE-02</v>
      </c>
    </row>
    <row r="2507" spans="1:9" x14ac:dyDescent="0.25">
      <c r="A2507" s="7">
        <v>46219</v>
      </c>
      <c r="B2507" s="17">
        <v>3022</v>
      </c>
      <c r="C2507" s="17" t="s">
        <v>42</v>
      </c>
      <c r="D2507" s="17" t="s">
        <v>43</v>
      </c>
      <c r="E2507" s="17" t="s">
        <v>14</v>
      </c>
      <c r="F2507" s="2">
        <v>614.86500000000001</v>
      </c>
      <c r="G2507" s="17">
        <v>36</v>
      </c>
      <c r="H2507" s="30">
        <v>17.079999999999998</v>
      </c>
      <c r="I2507" s="20" t="str">
        <f>IF(B2507="","",VLOOKUP(B2507,[1]BASEDIESEL!$A$2:$AAA$11770,6))</f>
        <v>FRENTE-02</v>
      </c>
    </row>
    <row r="2508" spans="1:9" x14ac:dyDescent="0.25">
      <c r="A2508" s="7">
        <v>46219</v>
      </c>
      <c r="B2508" s="16">
        <v>3023</v>
      </c>
      <c r="C2508" s="16" t="s">
        <v>42</v>
      </c>
      <c r="D2508" s="16" t="s">
        <v>43</v>
      </c>
      <c r="E2508" s="16" t="s">
        <v>14</v>
      </c>
      <c r="F2508" s="3">
        <v>495.20100000000002</v>
      </c>
      <c r="G2508" s="16">
        <v>27</v>
      </c>
      <c r="H2508" s="29">
        <v>18.34</v>
      </c>
      <c r="I2508" s="20" t="str">
        <f>IF(B2508="","",VLOOKUP(B2508,[1]BASEDIESEL!$A$2:$AAA$11770,6))</f>
        <v>FRENTE-03</v>
      </c>
    </row>
    <row r="2509" spans="1:9" x14ac:dyDescent="0.25">
      <c r="A2509" s="7">
        <v>46219</v>
      </c>
      <c r="B2509" s="17">
        <v>3024</v>
      </c>
      <c r="C2509" s="17" t="s">
        <v>42</v>
      </c>
      <c r="D2509" s="17" t="s">
        <v>43</v>
      </c>
      <c r="E2509" s="17" t="s">
        <v>14</v>
      </c>
      <c r="F2509" s="2">
        <v>310.47800000000001</v>
      </c>
      <c r="G2509" s="17">
        <v>18</v>
      </c>
      <c r="H2509" s="30">
        <v>17.25</v>
      </c>
      <c r="I2509" s="20" t="str">
        <f>IF(B2509="","",VLOOKUP(B2509,[1]BASEDIESEL!$A$2:$AAA$11770,6))</f>
        <v>FRENTE-03</v>
      </c>
    </row>
    <row r="2510" spans="1:9" x14ac:dyDescent="0.25">
      <c r="A2510" s="7">
        <v>46219</v>
      </c>
      <c r="B2510" s="16">
        <v>3025</v>
      </c>
      <c r="C2510" s="16" t="s">
        <v>42</v>
      </c>
      <c r="D2510" s="16" t="s">
        <v>43</v>
      </c>
      <c r="E2510" s="16" t="s">
        <v>14</v>
      </c>
      <c r="F2510" s="3">
        <v>397.71100000000001</v>
      </c>
      <c r="G2510" s="16">
        <v>25</v>
      </c>
      <c r="H2510" s="29">
        <v>15.91</v>
      </c>
      <c r="I2510" s="20" t="str">
        <f>IF(B2510="","",VLOOKUP(B2510,[1]BASEDIESEL!$A$2:$AAA$11770,6))</f>
        <v>FRENTE-03</v>
      </c>
    </row>
    <row r="2511" spans="1:9" x14ac:dyDescent="0.25">
      <c r="A2511" s="7">
        <v>46219</v>
      </c>
      <c r="B2511" s="17">
        <v>3026</v>
      </c>
      <c r="C2511" s="17" t="s">
        <v>42</v>
      </c>
      <c r="D2511" s="17" t="s">
        <v>43</v>
      </c>
      <c r="E2511" s="17" t="s">
        <v>14</v>
      </c>
      <c r="F2511" s="2">
        <v>176.17</v>
      </c>
      <c r="G2511" s="17">
        <v>10</v>
      </c>
      <c r="H2511" s="30">
        <v>17.62</v>
      </c>
      <c r="I2511" s="20" t="str">
        <f>IF(B2511="","",VLOOKUP(B2511,[1]BASEDIESEL!$A$2:$AAA$11770,6))</f>
        <v>FRENTE-03</v>
      </c>
    </row>
    <row r="2512" spans="1:9" x14ac:dyDescent="0.25">
      <c r="A2512" s="7">
        <v>46219</v>
      </c>
      <c r="B2512" s="16">
        <v>3028</v>
      </c>
      <c r="C2512" s="16" t="s">
        <v>44</v>
      </c>
      <c r="D2512" s="16" t="s">
        <v>43</v>
      </c>
      <c r="E2512" s="16" t="s">
        <v>14</v>
      </c>
      <c r="F2512" s="3">
        <v>65.715000000000003</v>
      </c>
      <c r="G2512" s="16">
        <v>3</v>
      </c>
      <c r="H2512" s="29">
        <v>21.91</v>
      </c>
      <c r="I2512" s="20" t="str">
        <f>IF(B2512="","",VLOOKUP(B2512,[1]BASEDIESEL!$A$2:$AAA$11770,6))</f>
        <v>FRENTE-06</v>
      </c>
    </row>
    <row r="2513" spans="1:9" x14ac:dyDescent="0.25">
      <c r="A2513" s="7">
        <v>46219</v>
      </c>
      <c r="B2513" s="17">
        <v>3030</v>
      </c>
      <c r="C2513" s="17" t="s">
        <v>44</v>
      </c>
      <c r="D2513" s="17" t="s">
        <v>43</v>
      </c>
      <c r="E2513" s="17" t="s">
        <v>14</v>
      </c>
      <c r="F2513" s="2">
        <v>192.30199999999999</v>
      </c>
      <c r="G2513" s="17">
        <v>17</v>
      </c>
      <c r="H2513" s="30">
        <v>11.31</v>
      </c>
      <c r="I2513" s="20" t="str">
        <f>IF(B2513="","",VLOOKUP(B2513,[1]BASEDIESEL!$A$2:$AAA$11770,6))</f>
        <v>FRENTE-07</v>
      </c>
    </row>
    <row r="2514" spans="1:9" x14ac:dyDescent="0.25">
      <c r="A2514" s="7">
        <v>46219</v>
      </c>
      <c r="B2514" s="16">
        <v>3031</v>
      </c>
      <c r="C2514" s="16" t="s">
        <v>44</v>
      </c>
      <c r="D2514" s="16" t="s">
        <v>43</v>
      </c>
      <c r="E2514" s="16" t="s">
        <v>14</v>
      </c>
      <c r="F2514" s="3">
        <v>454.28899999999999</v>
      </c>
      <c r="G2514" s="16">
        <v>25</v>
      </c>
      <c r="H2514" s="29">
        <v>18.170000000000002</v>
      </c>
      <c r="I2514" s="20" t="str">
        <f>IF(B2514="","",VLOOKUP(B2514,[1]BASEDIESEL!$A$2:$AAA$11770,6))</f>
        <v>FRENTE-04</v>
      </c>
    </row>
    <row r="2515" spans="1:9" x14ac:dyDescent="0.25">
      <c r="A2515" s="7">
        <v>46219</v>
      </c>
      <c r="B2515" s="17">
        <v>3032</v>
      </c>
      <c r="C2515" s="17" t="s">
        <v>44</v>
      </c>
      <c r="D2515" s="17" t="s">
        <v>43</v>
      </c>
      <c r="E2515" s="17" t="s">
        <v>14</v>
      </c>
      <c r="F2515" s="2">
        <v>136.798</v>
      </c>
      <c r="G2515" s="17">
        <v>9</v>
      </c>
      <c r="H2515" s="30">
        <v>15.2</v>
      </c>
      <c r="I2515" s="20" t="str">
        <f>IF(B2515="","",VLOOKUP(B2515,[1]BASEDIESEL!$A$2:$AAA$11770,6))</f>
        <v>FRENTE-06</v>
      </c>
    </row>
    <row r="2516" spans="1:9" x14ac:dyDescent="0.25">
      <c r="A2516" s="7">
        <v>46219</v>
      </c>
      <c r="B2516" s="16">
        <v>3033</v>
      </c>
      <c r="C2516" s="16" t="s">
        <v>44</v>
      </c>
      <c r="D2516" s="16" t="s">
        <v>43</v>
      </c>
      <c r="E2516" s="16" t="s">
        <v>14</v>
      </c>
      <c r="F2516" s="3">
        <v>147.197</v>
      </c>
      <c r="G2516" s="16">
        <v>14</v>
      </c>
      <c r="H2516" s="29">
        <v>10.51</v>
      </c>
      <c r="I2516" s="20" t="str">
        <f>IF(B2516="","",VLOOKUP(B2516,[1]BASEDIESEL!$A$2:$AAA$11770,6))</f>
        <v>FRENTE-07</v>
      </c>
    </row>
    <row r="2517" spans="1:9" x14ac:dyDescent="0.25">
      <c r="A2517" s="7">
        <v>46219</v>
      </c>
      <c r="B2517" s="17">
        <v>3035</v>
      </c>
      <c r="C2517" s="17" t="s">
        <v>44</v>
      </c>
      <c r="D2517" s="17" t="s">
        <v>43</v>
      </c>
      <c r="E2517" s="17" t="s">
        <v>14</v>
      </c>
      <c r="F2517" s="2">
        <v>351.30700000000002</v>
      </c>
      <c r="G2517" s="17">
        <v>21</v>
      </c>
      <c r="H2517" s="30">
        <v>16.73</v>
      </c>
      <c r="I2517" s="20" t="str">
        <f>IF(B2517="","",VLOOKUP(B2517,[1]BASEDIESEL!$A$2:$AAA$11770,6))</f>
        <v>FRENTE-04</v>
      </c>
    </row>
    <row r="2518" spans="1:9" x14ac:dyDescent="0.25">
      <c r="A2518" s="7">
        <v>46219</v>
      </c>
      <c r="B2518" s="16">
        <v>3041</v>
      </c>
      <c r="C2518" s="16" t="s">
        <v>42</v>
      </c>
      <c r="D2518" s="16" t="s">
        <v>43</v>
      </c>
      <c r="E2518" s="16" t="s">
        <v>14</v>
      </c>
      <c r="F2518" s="3">
        <v>387.721</v>
      </c>
      <c r="G2518" s="16">
        <v>20</v>
      </c>
      <c r="H2518" s="29">
        <v>19.39</v>
      </c>
      <c r="I2518" s="20" t="str">
        <f>IF(B2518="","",VLOOKUP(B2518,[1]BASEDIESEL!$A$2:$AAA$11770,6))</f>
        <v>FRENTE-04</v>
      </c>
    </row>
    <row r="2519" spans="1:9" x14ac:dyDescent="0.25">
      <c r="A2519" s="7">
        <v>46219</v>
      </c>
      <c r="B2519" s="17">
        <v>3042</v>
      </c>
      <c r="C2519" s="17" t="s">
        <v>42</v>
      </c>
      <c r="D2519" s="17" t="s">
        <v>43</v>
      </c>
      <c r="E2519" s="17" t="s">
        <v>14</v>
      </c>
      <c r="F2519" s="2">
        <v>214.08</v>
      </c>
      <c r="G2519" s="17">
        <v>11</v>
      </c>
      <c r="H2519" s="30">
        <v>19.46</v>
      </c>
      <c r="I2519" s="20" t="str">
        <f>IF(B2519="","",VLOOKUP(B2519,[1]BASEDIESEL!$A$2:$AAA$11770,6))</f>
        <v>FRENTE-06</v>
      </c>
    </row>
    <row r="2520" spans="1:9" x14ac:dyDescent="0.25">
      <c r="A2520" s="7">
        <v>46219</v>
      </c>
      <c r="B2520" s="16">
        <v>3043</v>
      </c>
      <c r="C2520" s="16" t="s">
        <v>42</v>
      </c>
      <c r="D2520" s="16" t="s">
        <v>43</v>
      </c>
      <c r="E2520" s="16" t="s">
        <v>14</v>
      </c>
      <c r="F2520" s="3">
        <v>415.74299999999999</v>
      </c>
      <c r="G2520" s="16">
        <v>24</v>
      </c>
      <c r="H2520" s="29">
        <v>17.32</v>
      </c>
      <c r="I2520" s="20" t="str">
        <f>IF(B2520="","",VLOOKUP(B2520,[1]BASEDIESEL!$A$2:$AAA$11770,6))</f>
        <v>FRENTE-04</v>
      </c>
    </row>
    <row r="2521" spans="1:9" x14ac:dyDescent="0.25">
      <c r="A2521" s="7">
        <v>46219</v>
      </c>
      <c r="B2521" s="17">
        <v>3044</v>
      </c>
      <c r="C2521" s="17" t="s">
        <v>42</v>
      </c>
      <c r="D2521" s="17" t="s">
        <v>43</v>
      </c>
      <c r="E2521" s="17" t="s">
        <v>14</v>
      </c>
      <c r="F2521" s="2">
        <v>281.75900000000001</v>
      </c>
      <c r="G2521" s="17">
        <v>26</v>
      </c>
      <c r="H2521" s="30">
        <v>10.84</v>
      </c>
      <c r="I2521" s="20" t="str">
        <f>IF(B2521="","",VLOOKUP(B2521,[1]BASEDIESEL!$A$2:$AAA$11770,6))</f>
        <v>FRENTE-07</v>
      </c>
    </row>
    <row r="2522" spans="1:9" x14ac:dyDescent="0.25">
      <c r="A2522" s="7">
        <v>46219</v>
      </c>
      <c r="B2522" s="16">
        <v>3045</v>
      </c>
      <c r="C2522" s="16" t="s">
        <v>42</v>
      </c>
      <c r="D2522" s="16" t="s">
        <v>43</v>
      </c>
      <c r="E2522" s="16" t="s">
        <v>14</v>
      </c>
      <c r="F2522" s="3">
        <v>435.86200000000002</v>
      </c>
      <c r="G2522" s="16">
        <v>35</v>
      </c>
      <c r="H2522" s="29">
        <v>12.45</v>
      </c>
      <c r="I2522" s="20" t="str">
        <f>IF(B2522="","",VLOOKUP(B2522,[1]BASEDIESEL!$A$2:$AAA$11770,6))</f>
        <v>FRENTE-07</v>
      </c>
    </row>
    <row r="2523" spans="1:9" x14ac:dyDescent="0.25">
      <c r="A2523" s="7">
        <v>46219</v>
      </c>
      <c r="B2523" s="17">
        <v>3046</v>
      </c>
      <c r="C2523" s="17" t="s">
        <v>42</v>
      </c>
      <c r="D2523" s="17" t="s">
        <v>43</v>
      </c>
      <c r="E2523" s="17" t="s">
        <v>14</v>
      </c>
      <c r="F2523" s="2">
        <v>117.227</v>
      </c>
      <c r="G2523" s="17">
        <v>7</v>
      </c>
      <c r="H2523" s="30">
        <v>16.75</v>
      </c>
      <c r="I2523" s="20" t="str">
        <f>IF(B2523="","",VLOOKUP(B2523,[1]BASEDIESEL!$A$2:$AAA$11770,6))</f>
        <v>FRENTE-06</v>
      </c>
    </row>
    <row r="2524" spans="1:9" x14ac:dyDescent="0.25">
      <c r="A2524" s="7">
        <v>46219</v>
      </c>
      <c r="B2524" s="16">
        <v>3047</v>
      </c>
      <c r="C2524" s="16" t="s">
        <v>42</v>
      </c>
      <c r="D2524" s="16" t="s">
        <v>43</v>
      </c>
      <c r="E2524" s="16" t="s">
        <v>14</v>
      </c>
      <c r="F2524" s="3">
        <v>653.65</v>
      </c>
      <c r="G2524" s="16">
        <v>36</v>
      </c>
      <c r="H2524" s="29">
        <v>18.16</v>
      </c>
      <c r="I2524" s="20" t="str">
        <f>IF(B2524="","",VLOOKUP(B2524,[1]BASEDIESEL!$A$2:$AAA$11770,6))</f>
        <v>FRENTE-05</v>
      </c>
    </row>
    <row r="2525" spans="1:9" x14ac:dyDescent="0.25">
      <c r="A2525" s="7">
        <v>46219</v>
      </c>
      <c r="B2525" s="17">
        <v>3048</v>
      </c>
      <c r="C2525" s="17" t="s">
        <v>42</v>
      </c>
      <c r="D2525" s="17" t="s">
        <v>43</v>
      </c>
      <c r="E2525" s="17" t="s">
        <v>14</v>
      </c>
      <c r="F2525" s="2">
        <v>650.58900000000006</v>
      </c>
      <c r="G2525" s="17">
        <v>38</v>
      </c>
      <c r="H2525" s="30">
        <v>17.12</v>
      </c>
      <c r="I2525" s="20" t="str">
        <f>IF(B2525="","",VLOOKUP(B2525,[1]BASEDIESEL!$A$2:$AAA$11770,6))</f>
        <v>FRENTE-05</v>
      </c>
    </row>
    <row r="2526" spans="1:9" x14ac:dyDescent="0.25">
      <c r="A2526" s="7">
        <v>46219</v>
      </c>
      <c r="B2526" s="16">
        <v>3049</v>
      </c>
      <c r="C2526" s="16" t="s">
        <v>42</v>
      </c>
      <c r="D2526" s="16" t="s">
        <v>43</v>
      </c>
      <c r="E2526" s="16" t="s">
        <v>14</v>
      </c>
      <c r="F2526" s="3">
        <v>380.87900000000002</v>
      </c>
      <c r="G2526" s="16">
        <v>25</v>
      </c>
      <c r="H2526" s="29">
        <v>15.24</v>
      </c>
      <c r="I2526" s="20" t="str">
        <f>IF(B2526="","",VLOOKUP(B2526,[1]BASEDIESEL!$A$2:$AAA$11770,6))</f>
        <v>FRENTE-05</v>
      </c>
    </row>
    <row r="2527" spans="1:9" x14ac:dyDescent="0.25">
      <c r="A2527" s="7">
        <v>46219</v>
      </c>
      <c r="B2527" s="17">
        <v>3050</v>
      </c>
      <c r="C2527" s="17" t="s">
        <v>42</v>
      </c>
      <c r="D2527" s="17" t="s">
        <v>43</v>
      </c>
      <c r="E2527" s="17" t="s">
        <v>14</v>
      </c>
      <c r="F2527" s="2">
        <v>416.90199999999999</v>
      </c>
      <c r="G2527" s="17">
        <v>26</v>
      </c>
      <c r="H2527" s="30">
        <v>16.03</v>
      </c>
      <c r="I2527" s="20" t="str">
        <f>IF(B2527="","",VLOOKUP(B2527,[1]BASEDIESEL!$A$2:$AAA$11770,6))</f>
        <v>FRENTE-05</v>
      </c>
    </row>
    <row r="2528" spans="1:9" x14ac:dyDescent="0.25">
      <c r="A2528" s="7">
        <v>46219</v>
      </c>
      <c r="B2528" s="16">
        <v>3051</v>
      </c>
      <c r="C2528" s="16" t="s">
        <v>45</v>
      </c>
      <c r="D2528" s="16" t="s">
        <v>219</v>
      </c>
      <c r="E2528" s="16" t="s">
        <v>220</v>
      </c>
      <c r="F2528" s="3">
        <v>493.57</v>
      </c>
      <c r="G2528" s="16">
        <v>28</v>
      </c>
      <c r="H2528" s="29">
        <v>17.63</v>
      </c>
      <c r="I2528" s="20" t="str">
        <f>IF(B2528="","",VLOOKUP(B2528,[1]BASEDIESEL!$A$2:$AAA$11770,6))</f>
        <v>FRENTE-01</v>
      </c>
    </row>
    <row r="2529" spans="1:9" x14ac:dyDescent="0.25">
      <c r="A2529" s="7">
        <v>46219</v>
      </c>
      <c r="B2529" s="17">
        <v>3052</v>
      </c>
      <c r="C2529" s="17" t="s">
        <v>45</v>
      </c>
      <c r="D2529" s="17" t="s">
        <v>219</v>
      </c>
      <c r="E2529" s="17" t="s">
        <v>220</v>
      </c>
      <c r="F2529" s="2">
        <v>950.17499999999995</v>
      </c>
      <c r="G2529" s="17">
        <v>53</v>
      </c>
      <c r="H2529" s="30">
        <v>17.93</v>
      </c>
      <c r="I2529" s="20" t="str">
        <f>IF(B2529="","",VLOOKUP(B2529,[1]BASEDIESEL!$A$2:$AAA$11770,6))</f>
        <v>FRENTE-01</v>
      </c>
    </row>
    <row r="2530" spans="1:9" x14ac:dyDescent="0.25">
      <c r="A2530" s="7">
        <v>46219</v>
      </c>
      <c r="B2530" s="16">
        <v>3053</v>
      </c>
      <c r="C2530" s="16" t="s">
        <v>45</v>
      </c>
      <c r="D2530" s="16" t="s">
        <v>219</v>
      </c>
      <c r="E2530" s="16" t="s">
        <v>220</v>
      </c>
      <c r="F2530" s="3">
        <v>778.05499999999995</v>
      </c>
      <c r="G2530" s="16">
        <v>46</v>
      </c>
      <c r="H2530" s="29">
        <v>16.91</v>
      </c>
      <c r="I2530" s="20" t="str">
        <f>IF(B2530="","",VLOOKUP(B2530,[1]BASEDIESEL!$A$2:$AAA$11770,6))</f>
        <v>FRENTE-01</v>
      </c>
    </row>
    <row r="2531" spans="1:9" x14ac:dyDescent="0.25">
      <c r="A2531" s="7">
        <v>46219</v>
      </c>
      <c r="B2531" s="17">
        <v>3054</v>
      </c>
      <c r="C2531" s="17" t="s">
        <v>45</v>
      </c>
      <c r="D2531" s="17" t="s">
        <v>219</v>
      </c>
      <c r="E2531" s="17" t="s">
        <v>220</v>
      </c>
      <c r="F2531" s="2">
        <v>694.22</v>
      </c>
      <c r="G2531" s="17">
        <v>40</v>
      </c>
      <c r="H2531" s="30">
        <v>17.36</v>
      </c>
      <c r="I2531" s="20" t="str">
        <f>IF(B2531="","",VLOOKUP(B2531,[1]BASEDIESEL!$A$2:$AAA$11770,6))</f>
        <v>FRENTE-01</v>
      </c>
    </row>
  </sheetData>
  <autoFilter ref="A1:I1466" xr:uid="{00000000-0009-0000-0000-000004000000}">
    <sortState xmlns:xlrd2="http://schemas.microsoft.com/office/spreadsheetml/2017/richdata2" ref="A2:I1755">
      <sortCondition ref="A1:A1466"/>
    </sortState>
  </autoFilter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A69"/>
  <sheetViews>
    <sheetView topLeftCell="A89" workbookViewId="0">
      <selection activeCell="K76" sqref="K76"/>
    </sheetView>
  </sheetViews>
  <sheetFormatPr defaultRowHeight="15" x14ac:dyDescent="0.25"/>
  <cols>
    <col min="1" max="1" width="18" bestFit="1" customWidth="1"/>
  </cols>
  <sheetData>
    <row r="3" spans="1:1" x14ac:dyDescent="0.25">
      <c r="A3" s="4" t="s">
        <v>19</v>
      </c>
    </row>
    <row r="4" spans="1:1" x14ac:dyDescent="0.25">
      <c r="A4" s="5" t="s">
        <v>68</v>
      </c>
    </row>
    <row r="5" spans="1:1" x14ac:dyDescent="0.25">
      <c r="A5" s="5">
        <v>4019</v>
      </c>
    </row>
    <row r="6" spans="1:1" x14ac:dyDescent="0.25">
      <c r="A6" s="5">
        <v>4024</v>
      </c>
    </row>
    <row r="7" spans="1:1" x14ac:dyDescent="0.25">
      <c r="A7" s="5">
        <v>4025</v>
      </c>
    </row>
    <row r="8" spans="1:1" x14ac:dyDescent="0.25">
      <c r="A8" s="5">
        <v>4027</v>
      </c>
    </row>
    <row r="9" spans="1:1" x14ac:dyDescent="0.25">
      <c r="A9" s="5">
        <v>4029</v>
      </c>
    </row>
    <row r="10" spans="1:1" x14ac:dyDescent="0.25">
      <c r="A10" s="5">
        <v>4030</v>
      </c>
    </row>
    <row r="11" spans="1:1" x14ac:dyDescent="0.25">
      <c r="A11" s="5">
        <v>4032</v>
      </c>
    </row>
    <row r="12" spans="1:1" x14ac:dyDescent="0.25">
      <c r="A12" s="5">
        <v>4034</v>
      </c>
    </row>
    <row r="13" spans="1:1" x14ac:dyDescent="0.25">
      <c r="A13" s="5">
        <v>4035</v>
      </c>
    </row>
    <row r="14" spans="1:1" x14ac:dyDescent="0.25">
      <c r="A14" s="5">
        <v>4036</v>
      </c>
    </row>
    <row r="15" spans="1:1" x14ac:dyDescent="0.25">
      <c r="A15" s="5">
        <v>4082</v>
      </c>
    </row>
    <row r="16" spans="1:1" x14ac:dyDescent="0.25">
      <c r="A16" s="5">
        <v>4112</v>
      </c>
    </row>
    <row r="17" spans="1:1" x14ac:dyDescent="0.25">
      <c r="A17" s="5">
        <v>4113</v>
      </c>
    </row>
    <row r="18" spans="1:1" x14ac:dyDescent="0.25">
      <c r="A18" s="5">
        <v>4114</v>
      </c>
    </row>
    <row r="19" spans="1:1" x14ac:dyDescent="0.25">
      <c r="A19" s="5">
        <v>4115</v>
      </c>
    </row>
    <row r="20" spans="1:1" x14ac:dyDescent="0.25">
      <c r="A20" s="5">
        <v>4118</v>
      </c>
    </row>
    <row r="21" spans="1:1" x14ac:dyDescent="0.25">
      <c r="A21" s="5">
        <v>4120</v>
      </c>
    </row>
    <row r="22" spans="1:1" x14ac:dyDescent="0.25">
      <c r="A22" s="5">
        <v>4121</v>
      </c>
    </row>
    <row r="23" spans="1:1" x14ac:dyDescent="0.25">
      <c r="A23" s="5">
        <v>4122</v>
      </c>
    </row>
    <row r="24" spans="1:1" x14ac:dyDescent="0.25">
      <c r="A24" s="5">
        <v>4123</v>
      </c>
    </row>
    <row r="25" spans="1:1" x14ac:dyDescent="0.25">
      <c r="A25" s="5">
        <v>4124</v>
      </c>
    </row>
    <row r="26" spans="1:1" x14ac:dyDescent="0.25">
      <c r="A26" s="5">
        <v>4126</v>
      </c>
    </row>
    <row r="27" spans="1:1" x14ac:dyDescent="0.25">
      <c r="A27" s="5">
        <v>4127</v>
      </c>
    </row>
    <row r="28" spans="1:1" x14ac:dyDescent="0.25">
      <c r="A28" s="5">
        <v>4128</v>
      </c>
    </row>
    <row r="29" spans="1:1" x14ac:dyDescent="0.25">
      <c r="A29" s="5">
        <v>4130</v>
      </c>
    </row>
    <row r="30" spans="1:1" x14ac:dyDescent="0.25">
      <c r="A30" s="5">
        <v>4132</v>
      </c>
    </row>
    <row r="31" spans="1:1" x14ac:dyDescent="0.25">
      <c r="A31" s="5">
        <v>4133</v>
      </c>
    </row>
    <row r="32" spans="1:1" x14ac:dyDescent="0.25">
      <c r="A32" s="5">
        <v>4134</v>
      </c>
    </row>
    <row r="33" spans="1:1" x14ac:dyDescent="0.25">
      <c r="A33" s="5">
        <v>4135</v>
      </c>
    </row>
    <row r="34" spans="1:1" x14ac:dyDescent="0.25">
      <c r="A34" s="5">
        <v>4136</v>
      </c>
    </row>
    <row r="35" spans="1:1" x14ac:dyDescent="0.25">
      <c r="A35" s="5">
        <v>4137</v>
      </c>
    </row>
    <row r="36" spans="1:1" x14ac:dyDescent="0.25">
      <c r="A36" s="5">
        <v>4139</v>
      </c>
    </row>
    <row r="37" spans="1:1" x14ac:dyDescent="0.25">
      <c r="A37" s="5">
        <v>4140</v>
      </c>
    </row>
    <row r="38" spans="1:1" x14ac:dyDescent="0.25">
      <c r="A38" s="5">
        <v>4141</v>
      </c>
    </row>
    <row r="39" spans="1:1" x14ac:dyDescent="0.25">
      <c r="A39" s="5">
        <v>4143</v>
      </c>
    </row>
    <row r="40" spans="1:1" x14ac:dyDescent="0.25">
      <c r="A40" s="5">
        <v>4144</v>
      </c>
    </row>
    <row r="41" spans="1:1" x14ac:dyDescent="0.25">
      <c r="A41" s="5">
        <v>4145</v>
      </c>
    </row>
    <row r="42" spans="1:1" x14ac:dyDescent="0.25">
      <c r="A42" s="5">
        <v>4146</v>
      </c>
    </row>
    <row r="43" spans="1:1" x14ac:dyDescent="0.25">
      <c r="A43" s="5">
        <v>4147</v>
      </c>
    </row>
    <row r="44" spans="1:1" x14ac:dyDescent="0.25">
      <c r="A44" s="5">
        <v>4149</v>
      </c>
    </row>
    <row r="45" spans="1:1" x14ac:dyDescent="0.25">
      <c r="A45" s="5">
        <v>4153</v>
      </c>
    </row>
    <row r="46" spans="1:1" x14ac:dyDescent="0.25">
      <c r="A46" s="5">
        <v>4156</v>
      </c>
    </row>
    <row r="47" spans="1:1" x14ac:dyDescent="0.25">
      <c r="A47" s="5">
        <v>4157</v>
      </c>
    </row>
    <row r="48" spans="1:1" x14ac:dyDescent="0.25">
      <c r="A48" s="5">
        <v>4158</v>
      </c>
    </row>
    <row r="49" spans="1:1" x14ac:dyDescent="0.25">
      <c r="A49" s="5">
        <v>4159</v>
      </c>
    </row>
    <row r="50" spans="1:1" x14ac:dyDescent="0.25">
      <c r="A50" s="5">
        <v>4160</v>
      </c>
    </row>
    <row r="51" spans="1:1" x14ac:dyDescent="0.25">
      <c r="A51" s="5">
        <v>4162</v>
      </c>
    </row>
    <row r="52" spans="1:1" x14ac:dyDescent="0.25">
      <c r="A52" s="5">
        <v>4163</v>
      </c>
    </row>
    <row r="53" spans="1:1" x14ac:dyDescent="0.25">
      <c r="A53" s="5">
        <v>4021</v>
      </c>
    </row>
    <row r="54" spans="1:1" x14ac:dyDescent="0.25">
      <c r="A54" s="5">
        <v>4033</v>
      </c>
    </row>
    <row r="55" spans="1:1" x14ac:dyDescent="0.25">
      <c r="A55" s="5">
        <v>4116</v>
      </c>
    </row>
    <row r="56" spans="1:1" x14ac:dyDescent="0.25">
      <c r="A56" s="5">
        <v>4117</v>
      </c>
    </row>
    <row r="57" spans="1:1" x14ac:dyDescent="0.25">
      <c r="A57" s="5">
        <v>4131</v>
      </c>
    </row>
    <row r="58" spans="1:1" x14ac:dyDescent="0.25">
      <c r="A58" s="5">
        <v>4138</v>
      </c>
    </row>
    <row r="59" spans="1:1" x14ac:dyDescent="0.25">
      <c r="A59" s="5">
        <v>4154</v>
      </c>
    </row>
    <row r="60" spans="1:1" x14ac:dyDescent="0.25">
      <c r="A60" s="5">
        <v>4129</v>
      </c>
    </row>
    <row r="61" spans="1:1" x14ac:dyDescent="0.25">
      <c r="A61" s="5">
        <v>4155</v>
      </c>
    </row>
    <row r="62" spans="1:1" x14ac:dyDescent="0.25">
      <c r="A62" s="5">
        <v>4142</v>
      </c>
    </row>
    <row r="63" spans="1:1" x14ac:dyDescent="0.25">
      <c r="A63" s="5">
        <v>4161</v>
      </c>
    </row>
    <row r="64" spans="1:1" x14ac:dyDescent="0.25">
      <c r="A64" s="5">
        <v>4111</v>
      </c>
    </row>
    <row r="65" spans="1:1" x14ac:dyDescent="0.25">
      <c r="A65" s="5">
        <v>4119</v>
      </c>
    </row>
    <row r="66" spans="1:1" x14ac:dyDescent="0.25">
      <c r="A66" s="5">
        <v>4020</v>
      </c>
    </row>
    <row r="67" spans="1:1" x14ac:dyDescent="0.25">
      <c r="A67" s="5">
        <v>4022</v>
      </c>
    </row>
    <row r="68" spans="1:1" x14ac:dyDescent="0.25">
      <c r="A68" s="5">
        <v>4061</v>
      </c>
    </row>
    <row r="69" spans="1:1" x14ac:dyDescent="0.25">
      <c r="A69" s="5" t="s">
        <v>55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B123"/>
  <sheetViews>
    <sheetView topLeftCell="A58" workbookViewId="0">
      <selection activeCell="I71" sqref="I71"/>
    </sheetView>
  </sheetViews>
  <sheetFormatPr defaultRowHeight="15" x14ac:dyDescent="0.25"/>
  <cols>
    <col min="1" max="1" width="18" bestFit="1" customWidth="1"/>
    <col min="2" max="2" width="18.28515625" style="22" customWidth="1"/>
  </cols>
  <sheetData>
    <row r="3" spans="1:2" x14ac:dyDescent="0.25">
      <c r="A3" s="4" t="s">
        <v>19</v>
      </c>
      <c r="B3" s="22" t="s">
        <v>203</v>
      </c>
    </row>
    <row r="4" spans="1:2" x14ac:dyDescent="0.25">
      <c r="A4" s="5">
        <v>4019</v>
      </c>
      <c r="B4" s="22">
        <v>3417.8029999999999</v>
      </c>
    </row>
    <row r="5" spans="1:2" x14ac:dyDescent="0.25">
      <c r="A5" s="5">
        <v>4020</v>
      </c>
      <c r="B5" s="22">
        <v>1209.6999999999998</v>
      </c>
    </row>
    <row r="6" spans="1:2" x14ac:dyDescent="0.25">
      <c r="A6" s="5">
        <v>4021</v>
      </c>
      <c r="B6" s="22">
        <v>2884.2860000000005</v>
      </c>
    </row>
    <row r="7" spans="1:2" x14ac:dyDescent="0.25">
      <c r="A7" s="5">
        <v>4022</v>
      </c>
      <c r="B7" s="22">
        <v>952.54099999999994</v>
      </c>
    </row>
    <row r="8" spans="1:2" x14ac:dyDescent="0.25">
      <c r="A8" s="5">
        <v>4024</v>
      </c>
      <c r="B8" s="22">
        <v>9925.6559999999972</v>
      </c>
    </row>
    <row r="9" spans="1:2" x14ac:dyDescent="0.25">
      <c r="A9" s="5">
        <v>4025</v>
      </c>
      <c r="B9" s="22">
        <v>4318.7009999999991</v>
      </c>
    </row>
    <row r="10" spans="1:2" x14ac:dyDescent="0.25">
      <c r="A10" s="5">
        <v>4027</v>
      </c>
      <c r="B10" s="22">
        <v>10441.177000000001</v>
      </c>
    </row>
    <row r="11" spans="1:2" x14ac:dyDescent="0.25">
      <c r="A11" s="5">
        <v>4029</v>
      </c>
      <c r="B11" s="22">
        <v>10309.050000000001</v>
      </c>
    </row>
    <row r="12" spans="1:2" x14ac:dyDescent="0.25">
      <c r="A12" s="5">
        <v>4030</v>
      </c>
      <c r="B12" s="22">
        <v>7077.2339999999986</v>
      </c>
    </row>
    <row r="13" spans="1:2" x14ac:dyDescent="0.25">
      <c r="A13" s="5">
        <v>4032</v>
      </c>
      <c r="B13" s="22">
        <v>6576.5840000000007</v>
      </c>
    </row>
    <row r="14" spans="1:2" x14ac:dyDescent="0.25">
      <c r="A14" s="5">
        <v>4033</v>
      </c>
      <c r="B14" s="22">
        <v>3692.9600000000005</v>
      </c>
    </row>
    <row r="15" spans="1:2" x14ac:dyDescent="0.25">
      <c r="A15" s="5">
        <v>4034</v>
      </c>
      <c r="B15" s="22">
        <v>7270.8679999999995</v>
      </c>
    </row>
    <row r="16" spans="1:2" x14ac:dyDescent="0.25">
      <c r="A16" s="5">
        <v>4035</v>
      </c>
      <c r="B16" s="22">
        <v>6470.4090000000006</v>
      </c>
    </row>
    <row r="17" spans="1:2" x14ac:dyDescent="0.25">
      <c r="A17" s="5">
        <v>4036</v>
      </c>
      <c r="B17" s="22">
        <v>7171.0899999999983</v>
      </c>
    </row>
    <row r="18" spans="1:2" x14ac:dyDescent="0.25">
      <c r="A18" s="5">
        <v>4061</v>
      </c>
      <c r="B18" s="22">
        <v>15.065</v>
      </c>
    </row>
    <row r="19" spans="1:2" x14ac:dyDescent="0.25">
      <c r="A19" s="5">
        <v>4082</v>
      </c>
      <c r="B19" s="22">
        <v>19.11</v>
      </c>
    </row>
    <row r="20" spans="1:2" x14ac:dyDescent="0.25">
      <c r="A20" s="5">
        <v>4111</v>
      </c>
      <c r="B20" s="22">
        <v>15545.124000000002</v>
      </c>
    </row>
    <row r="21" spans="1:2" x14ac:dyDescent="0.25">
      <c r="A21" s="5">
        <v>4112</v>
      </c>
      <c r="B21" s="22">
        <v>5487.2140000000009</v>
      </c>
    </row>
    <row r="22" spans="1:2" x14ac:dyDescent="0.25">
      <c r="A22" s="5">
        <v>4113</v>
      </c>
      <c r="B22" s="22">
        <v>7609.4929999999977</v>
      </c>
    </row>
    <row r="23" spans="1:2" x14ac:dyDescent="0.25">
      <c r="A23" s="5">
        <v>4114</v>
      </c>
      <c r="B23" s="22">
        <v>16254.374</v>
      </c>
    </row>
    <row r="24" spans="1:2" x14ac:dyDescent="0.25">
      <c r="A24" s="5">
        <v>4115</v>
      </c>
      <c r="B24" s="22">
        <v>7176.6510000000035</v>
      </c>
    </row>
    <row r="25" spans="1:2" x14ac:dyDescent="0.25">
      <c r="A25" s="5">
        <v>4116</v>
      </c>
      <c r="B25" s="22">
        <v>7558.1220000000021</v>
      </c>
    </row>
    <row r="26" spans="1:2" x14ac:dyDescent="0.25">
      <c r="A26" s="5">
        <v>4117</v>
      </c>
      <c r="B26" s="22">
        <v>10278.995999999996</v>
      </c>
    </row>
    <row r="27" spans="1:2" x14ac:dyDescent="0.25">
      <c r="A27" s="5">
        <v>4118</v>
      </c>
      <c r="B27" s="22">
        <v>9546.7510000000002</v>
      </c>
    </row>
    <row r="28" spans="1:2" x14ac:dyDescent="0.25">
      <c r="A28" s="5">
        <v>4119</v>
      </c>
      <c r="B28" s="22">
        <v>15517.670999999997</v>
      </c>
    </row>
    <row r="29" spans="1:2" x14ac:dyDescent="0.25">
      <c r="A29" s="5">
        <v>4120</v>
      </c>
      <c r="B29" s="22">
        <v>15434.752999999999</v>
      </c>
    </row>
    <row r="30" spans="1:2" x14ac:dyDescent="0.25">
      <c r="A30" s="5">
        <v>4121</v>
      </c>
      <c r="B30" s="22">
        <v>14608.838</v>
      </c>
    </row>
    <row r="31" spans="1:2" x14ac:dyDescent="0.25">
      <c r="A31" s="5">
        <v>4122</v>
      </c>
      <c r="B31" s="22">
        <v>15223.450999999995</v>
      </c>
    </row>
    <row r="32" spans="1:2" x14ac:dyDescent="0.25">
      <c r="A32" s="5">
        <v>4123</v>
      </c>
      <c r="B32" s="22">
        <v>10808.663999999997</v>
      </c>
    </row>
    <row r="33" spans="1:2" x14ac:dyDescent="0.25">
      <c r="A33" s="5">
        <v>4124</v>
      </c>
      <c r="B33" s="22">
        <v>9313.8120000000017</v>
      </c>
    </row>
    <row r="34" spans="1:2" x14ac:dyDescent="0.25">
      <c r="A34" s="5">
        <v>4126</v>
      </c>
      <c r="B34" s="22">
        <v>3951.6679999999997</v>
      </c>
    </row>
    <row r="35" spans="1:2" x14ac:dyDescent="0.25">
      <c r="A35" s="5">
        <v>4127</v>
      </c>
      <c r="B35" s="22">
        <v>12954.449000000001</v>
      </c>
    </row>
    <row r="36" spans="1:2" x14ac:dyDescent="0.25">
      <c r="A36" s="5">
        <v>4128</v>
      </c>
      <c r="B36" s="22">
        <v>16427.02</v>
      </c>
    </row>
    <row r="37" spans="1:2" x14ac:dyDescent="0.25">
      <c r="A37" s="5">
        <v>4129</v>
      </c>
      <c r="B37" s="22">
        <v>12771.549999999997</v>
      </c>
    </row>
    <row r="38" spans="1:2" x14ac:dyDescent="0.25">
      <c r="A38" s="5">
        <v>4130</v>
      </c>
      <c r="B38" s="22">
        <v>13257.364</v>
      </c>
    </row>
    <row r="39" spans="1:2" x14ac:dyDescent="0.25">
      <c r="A39" s="5">
        <v>4131</v>
      </c>
      <c r="B39" s="22">
        <v>10140.968999999997</v>
      </c>
    </row>
    <row r="40" spans="1:2" x14ac:dyDescent="0.25">
      <c r="A40" s="5">
        <v>4132</v>
      </c>
      <c r="B40" s="22">
        <v>8786.4810000000016</v>
      </c>
    </row>
    <row r="41" spans="1:2" x14ac:dyDescent="0.25">
      <c r="A41" s="5">
        <v>4133</v>
      </c>
      <c r="B41" s="22">
        <v>14305.798000000003</v>
      </c>
    </row>
    <row r="42" spans="1:2" x14ac:dyDescent="0.25">
      <c r="A42" s="5">
        <v>4134</v>
      </c>
      <c r="B42" s="22">
        <v>19395.665000000001</v>
      </c>
    </row>
    <row r="43" spans="1:2" x14ac:dyDescent="0.25">
      <c r="A43" s="5">
        <v>4135</v>
      </c>
      <c r="B43" s="22">
        <v>10882.050999999999</v>
      </c>
    </row>
    <row r="44" spans="1:2" x14ac:dyDescent="0.25">
      <c r="A44" s="5">
        <v>4136</v>
      </c>
      <c r="B44" s="22">
        <v>9330.1150000000016</v>
      </c>
    </row>
    <row r="45" spans="1:2" x14ac:dyDescent="0.25">
      <c r="A45" s="5">
        <v>4137</v>
      </c>
      <c r="B45" s="22">
        <v>14412.862000000005</v>
      </c>
    </row>
    <row r="46" spans="1:2" x14ac:dyDescent="0.25">
      <c r="A46" s="5">
        <v>4138</v>
      </c>
      <c r="B46" s="22">
        <v>10836.521999999999</v>
      </c>
    </row>
    <row r="47" spans="1:2" x14ac:dyDescent="0.25">
      <c r="A47" s="5">
        <v>4139</v>
      </c>
      <c r="B47" s="22">
        <v>8346.1290000000008</v>
      </c>
    </row>
    <row r="48" spans="1:2" x14ac:dyDescent="0.25">
      <c r="A48" s="5">
        <v>4140</v>
      </c>
      <c r="B48" s="22">
        <v>17012.424999999999</v>
      </c>
    </row>
    <row r="49" spans="1:2" x14ac:dyDescent="0.25">
      <c r="A49" s="5">
        <v>4141</v>
      </c>
      <c r="B49" s="22">
        <v>13773.302999999998</v>
      </c>
    </row>
    <row r="50" spans="1:2" x14ac:dyDescent="0.25">
      <c r="A50" s="5">
        <v>4142</v>
      </c>
      <c r="B50" s="22">
        <v>8685.5139999999956</v>
      </c>
    </row>
    <row r="51" spans="1:2" x14ac:dyDescent="0.25">
      <c r="A51" s="5">
        <v>4143</v>
      </c>
      <c r="B51" s="22">
        <v>11665.285</v>
      </c>
    </row>
    <row r="52" spans="1:2" x14ac:dyDescent="0.25">
      <c r="A52" s="5">
        <v>4144</v>
      </c>
      <c r="B52" s="22">
        <v>16923.541999999998</v>
      </c>
    </row>
    <row r="53" spans="1:2" x14ac:dyDescent="0.25">
      <c r="A53" s="5">
        <v>4145</v>
      </c>
      <c r="B53" s="22">
        <v>13724.763999999997</v>
      </c>
    </row>
    <row r="54" spans="1:2" x14ac:dyDescent="0.25">
      <c r="A54" s="5">
        <v>4146</v>
      </c>
      <c r="B54" s="22">
        <v>11316.828000000003</v>
      </c>
    </row>
    <row r="55" spans="1:2" x14ac:dyDescent="0.25">
      <c r="A55" s="5">
        <v>4147</v>
      </c>
      <c r="B55" s="22">
        <v>10946.947999999995</v>
      </c>
    </row>
    <row r="56" spans="1:2" x14ac:dyDescent="0.25">
      <c r="A56" s="5">
        <v>4149</v>
      </c>
      <c r="B56" s="22">
        <v>18499.269000000004</v>
      </c>
    </row>
    <row r="57" spans="1:2" x14ac:dyDescent="0.25">
      <c r="A57" s="5">
        <v>4153</v>
      </c>
      <c r="B57" s="22">
        <v>11199.633</v>
      </c>
    </row>
    <row r="58" spans="1:2" x14ac:dyDescent="0.25">
      <c r="A58" s="5">
        <v>4154</v>
      </c>
      <c r="B58" s="22">
        <v>10811.486999999999</v>
      </c>
    </row>
    <row r="59" spans="1:2" x14ac:dyDescent="0.25">
      <c r="A59" s="5">
        <v>4155</v>
      </c>
      <c r="B59" s="22">
        <v>7312.2209999999995</v>
      </c>
    </row>
    <row r="60" spans="1:2" x14ac:dyDescent="0.25">
      <c r="A60" s="5">
        <v>4156</v>
      </c>
      <c r="B60" s="22">
        <v>13895.296000000004</v>
      </c>
    </row>
    <row r="61" spans="1:2" x14ac:dyDescent="0.25">
      <c r="A61" s="5">
        <v>4157</v>
      </c>
      <c r="B61" s="22">
        <v>5507.5689999999995</v>
      </c>
    </row>
    <row r="62" spans="1:2" x14ac:dyDescent="0.25">
      <c r="A62" s="5">
        <v>4158</v>
      </c>
      <c r="B62" s="22">
        <v>15311.898000000001</v>
      </c>
    </row>
    <row r="63" spans="1:2" x14ac:dyDescent="0.25">
      <c r="A63" s="5">
        <v>4159</v>
      </c>
      <c r="B63" s="22">
        <v>14881.246999999998</v>
      </c>
    </row>
    <row r="64" spans="1:2" x14ac:dyDescent="0.25">
      <c r="A64" s="5">
        <v>4160</v>
      </c>
      <c r="B64" s="22">
        <v>12417.993000000004</v>
      </c>
    </row>
    <row r="65" spans="1:2" x14ac:dyDescent="0.25">
      <c r="A65" s="5">
        <v>4161</v>
      </c>
      <c r="B65" s="22">
        <v>8967.2229999999981</v>
      </c>
    </row>
    <row r="66" spans="1:2" x14ac:dyDescent="0.25">
      <c r="A66" s="5">
        <v>4162</v>
      </c>
      <c r="B66" s="22">
        <v>14167.357</v>
      </c>
    </row>
    <row r="67" spans="1:2" x14ac:dyDescent="0.25">
      <c r="A67" s="5">
        <v>4163</v>
      </c>
      <c r="B67" s="22">
        <v>13770.517</v>
      </c>
    </row>
    <row r="68" spans="1:2" x14ac:dyDescent="0.25">
      <c r="A68" s="5" t="s">
        <v>68</v>
      </c>
    </row>
    <row r="69" spans="1:2" x14ac:dyDescent="0.25">
      <c r="A69" s="5" t="s">
        <v>55</v>
      </c>
      <c r="B69" s="22">
        <v>658705.10999999987</v>
      </c>
    </row>
    <row r="70" spans="1:2" x14ac:dyDescent="0.25">
      <c r="B70"/>
    </row>
    <row r="71" spans="1:2" x14ac:dyDescent="0.25">
      <c r="B71"/>
    </row>
    <row r="72" spans="1:2" x14ac:dyDescent="0.25">
      <c r="B72"/>
    </row>
    <row r="73" spans="1:2" x14ac:dyDescent="0.25">
      <c r="B73"/>
    </row>
    <row r="74" spans="1:2" x14ac:dyDescent="0.25">
      <c r="B74"/>
    </row>
    <row r="75" spans="1:2" x14ac:dyDescent="0.25">
      <c r="B75"/>
    </row>
    <row r="76" spans="1:2" x14ac:dyDescent="0.25">
      <c r="B76"/>
    </row>
    <row r="77" spans="1:2" x14ac:dyDescent="0.25">
      <c r="B77"/>
    </row>
    <row r="78" spans="1:2" x14ac:dyDescent="0.25">
      <c r="B78"/>
    </row>
    <row r="79" spans="1:2" x14ac:dyDescent="0.25">
      <c r="B79"/>
    </row>
    <row r="80" spans="1:2" x14ac:dyDescent="0.25">
      <c r="B80"/>
    </row>
    <row r="81" spans="2:2" x14ac:dyDescent="0.25">
      <c r="B81"/>
    </row>
    <row r="82" spans="2:2" x14ac:dyDescent="0.25">
      <c r="B82"/>
    </row>
    <row r="83" spans="2:2" x14ac:dyDescent="0.25">
      <c r="B83"/>
    </row>
    <row r="84" spans="2:2" x14ac:dyDescent="0.25">
      <c r="B84"/>
    </row>
    <row r="85" spans="2:2" x14ac:dyDescent="0.25">
      <c r="B85"/>
    </row>
    <row r="86" spans="2:2" x14ac:dyDescent="0.25">
      <c r="B86"/>
    </row>
    <row r="87" spans="2:2" x14ac:dyDescent="0.25">
      <c r="B87"/>
    </row>
    <row r="88" spans="2:2" x14ac:dyDescent="0.25">
      <c r="B88"/>
    </row>
    <row r="89" spans="2:2" x14ac:dyDescent="0.25">
      <c r="B89"/>
    </row>
    <row r="90" spans="2:2" x14ac:dyDescent="0.25">
      <c r="B90"/>
    </row>
    <row r="91" spans="2:2" x14ac:dyDescent="0.25">
      <c r="B91"/>
    </row>
    <row r="92" spans="2:2" x14ac:dyDescent="0.25">
      <c r="B92"/>
    </row>
    <row r="93" spans="2:2" x14ac:dyDescent="0.25">
      <c r="B93"/>
    </row>
    <row r="94" spans="2:2" x14ac:dyDescent="0.25">
      <c r="B94"/>
    </row>
    <row r="95" spans="2:2" x14ac:dyDescent="0.25">
      <c r="B95"/>
    </row>
    <row r="96" spans="2:2" x14ac:dyDescent="0.25">
      <c r="B96"/>
    </row>
    <row r="97" spans="2:2" x14ac:dyDescent="0.25">
      <c r="B97"/>
    </row>
    <row r="98" spans="2:2" x14ac:dyDescent="0.25">
      <c r="B98"/>
    </row>
    <row r="99" spans="2:2" x14ac:dyDescent="0.25">
      <c r="B99"/>
    </row>
    <row r="100" spans="2:2" x14ac:dyDescent="0.25">
      <c r="B100"/>
    </row>
    <row r="101" spans="2:2" x14ac:dyDescent="0.25">
      <c r="B101"/>
    </row>
    <row r="102" spans="2:2" x14ac:dyDescent="0.25">
      <c r="B102"/>
    </row>
    <row r="103" spans="2:2" x14ac:dyDescent="0.25">
      <c r="B103"/>
    </row>
    <row r="104" spans="2:2" x14ac:dyDescent="0.25">
      <c r="B104"/>
    </row>
    <row r="105" spans="2:2" x14ac:dyDescent="0.25">
      <c r="B105"/>
    </row>
    <row r="106" spans="2:2" x14ac:dyDescent="0.25">
      <c r="B106"/>
    </row>
    <row r="107" spans="2:2" x14ac:dyDescent="0.25">
      <c r="B107"/>
    </row>
    <row r="108" spans="2:2" x14ac:dyDescent="0.25">
      <c r="B108"/>
    </row>
    <row r="109" spans="2:2" x14ac:dyDescent="0.25">
      <c r="B109"/>
    </row>
    <row r="110" spans="2:2" x14ac:dyDescent="0.25">
      <c r="B110"/>
    </row>
    <row r="111" spans="2:2" x14ac:dyDescent="0.25">
      <c r="B111"/>
    </row>
    <row r="112" spans="2:2" x14ac:dyDescent="0.25">
      <c r="B112"/>
    </row>
    <row r="113" spans="2:2" x14ac:dyDescent="0.25">
      <c r="B113"/>
    </row>
    <row r="114" spans="2:2" x14ac:dyDescent="0.25">
      <c r="B114"/>
    </row>
    <row r="115" spans="2:2" x14ac:dyDescent="0.25">
      <c r="B115"/>
    </row>
    <row r="116" spans="2:2" x14ac:dyDescent="0.25">
      <c r="B116"/>
    </row>
    <row r="117" spans="2:2" x14ac:dyDescent="0.25">
      <c r="B117"/>
    </row>
    <row r="118" spans="2:2" x14ac:dyDescent="0.25">
      <c r="B118"/>
    </row>
    <row r="119" spans="2:2" x14ac:dyDescent="0.25">
      <c r="B119"/>
    </row>
    <row r="120" spans="2:2" x14ac:dyDescent="0.25">
      <c r="B120"/>
    </row>
    <row r="121" spans="2:2" x14ac:dyDescent="0.25">
      <c r="B121"/>
    </row>
    <row r="122" spans="2:2" x14ac:dyDescent="0.25">
      <c r="B122"/>
    </row>
    <row r="123" spans="2:2" x14ac:dyDescent="0.25">
      <c r="B123"/>
    </row>
  </sheetData>
  <pageMargins left="0.511811024" right="0.511811024" top="0.78740157499999996" bottom="0.78740157499999996" header="0.31496062000000002" footer="0.31496062000000002"/>
  <pageSetup paperSize="9" orientation="portrait" horizontalDpi="203" verticalDpi="203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4797"/>
  <sheetViews>
    <sheetView topLeftCell="A4761" workbookViewId="0">
      <selection activeCell="O4784" sqref="O4784"/>
    </sheetView>
  </sheetViews>
  <sheetFormatPr defaultRowHeight="15" x14ac:dyDescent="0.25"/>
  <cols>
    <col min="1" max="1" width="12" style="7" bestFit="1" customWidth="1"/>
    <col min="2" max="2" width="10.7109375" style="8" bestFit="1" customWidth="1"/>
    <col min="3" max="3" width="28.7109375" style="20" bestFit="1" customWidth="1"/>
    <col min="4" max="4" width="14.42578125" style="42" bestFit="1" customWidth="1"/>
    <col min="5" max="5" width="12.85546875" style="6" bestFit="1" customWidth="1"/>
    <col min="6" max="6" width="11.85546875" style="42" bestFit="1" customWidth="1"/>
    <col min="7" max="7" width="15.28515625" style="20" customWidth="1"/>
    <col min="8" max="16384" width="9.140625" style="20"/>
  </cols>
  <sheetData>
    <row r="1" spans="1:8" x14ac:dyDescent="0.25">
      <c r="A1" s="43" t="s">
        <v>54</v>
      </c>
      <c r="B1" s="31" t="s">
        <v>38</v>
      </c>
      <c r="C1" s="1" t="s">
        <v>39</v>
      </c>
      <c r="D1" s="38" t="s">
        <v>40</v>
      </c>
      <c r="E1" s="45" t="s">
        <v>270</v>
      </c>
      <c r="F1" s="38" t="s">
        <v>41</v>
      </c>
      <c r="G1" s="38" t="s">
        <v>76</v>
      </c>
      <c r="H1" s="64" t="s">
        <v>457</v>
      </c>
    </row>
    <row r="2" spans="1:8" x14ac:dyDescent="0.25">
      <c r="A2" s="7">
        <v>46129</v>
      </c>
      <c r="B2" s="32">
        <v>4019</v>
      </c>
      <c r="C2" s="16" t="s">
        <v>62</v>
      </c>
      <c r="D2" s="39">
        <v>129.83600000000001</v>
      </c>
      <c r="E2" s="46">
        <v>7</v>
      </c>
      <c r="F2" s="39">
        <v>18.547999999999998</v>
      </c>
      <c r="G2" s="20" t="str">
        <f>IF(B2="","",VLOOKUP(B2,[1]BASEDIESEL!$A$2:$AAA$11928,6))</f>
        <v>FRENTE-07</v>
      </c>
      <c r="H2" s="37" t="str">
        <f>TEXT(A2,"mmm")</f>
        <v>abr</v>
      </c>
    </row>
    <row r="3" spans="1:8" x14ac:dyDescent="0.25">
      <c r="A3" s="7">
        <v>46129</v>
      </c>
      <c r="B3" s="33">
        <v>4024</v>
      </c>
      <c r="C3" s="17" t="s">
        <v>62</v>
      </c>
      <c r="D3" s="40">
        <v>129.857</v>
      </c>
      <c r="E3" s="47">
        <v>8</v>
      </c>
      <c r="F3" s="40">
        <v>16.231999999999999</v>
      </c>
      <c r="G3" s="20" t="str">
        <f>IF(B3="","",VLOOKUP(B3,[1]BASEDIESEL!$A$2:$AAA$11928,6))</f>
        <v>FRENTE-07</v>
      </c>
      <c r="H3" s="37" t="str">
        <f t="shared" ref="H3:H66" si="0">TEXT(A3,"mmm")</f>
        <v>abr</v>
      </c>
    </row>
    <row r="4" spans="1:8" x14ac:dyDescent="0.25">
      <c r="A4" s="7">
        <v>46129</v>
      </c>
      <c r="B4" s="32">
        <v>4025</v>
      </c>
      <c r="C4" s="16" t="s">
        <v>62</v>
      </c>
      <c r="D4" s="39">
        <v>182.54499999999999</v>
      </c>
      <c r="E4" s="46">
        <v>11</v>
      </c>
      <c r="F4" s="39">
        <v>16.594999999999999</v>
      </c>
      <c r="G4" s="20" t="str">
        <f>IF(B4="","",VLOOKUP(B4,[1]BASEDIESEL!$A$2:$AAA$11928,6))</f>
        <v>FRENTE-07</v>
      </c>
      <c r="H4" s="37" t="str">
        <f t="shared" si="0"/>
        <v>abr</v>
      </c>
    </row>
    <row r="5" spans="1:8" x14ac:dyDescent="0.25">
      <c r="A5" s="7">
        <v>46129</v>
      </c>
      <c r="B5" s="33">
        <v>4027</v>
      </c>
      <c r="C5" s="17" t="s">
        <v>62</v>
      </c>
      <c r="D5" s="40">
        <v>123.358</v>
      </c>
      <c r="E5" s="47">
        <v>9</v>
      </c>
      <c r="F5" s="40">
        <v>13.706</v>
      </c>
      <c r="G5" s="20" t="str">
        <f>IF(B5="","",VLOOKUP(B5,[1]BASEDIESEL!$A$2:$AAA$11928,6))</f>
        <v>FRENTE-07</v>
      </c>
      <c r="H5" s="37" t="str">
        <f t="shared" si="0"/>
        <v>abr</v>
      </c>
    </row>
    <row r="6" spans="1:8" x14ac:dyDescent="0.25">
      <c r="A6" s="7">
        <v>46129</v>
      </c>
      <c r="B6" s="32">
        <v>4029</v>
      </c>
      <c r="C6" s="16" t="s">
        <v>62</v>
      </c>
      <c r="D6" s="39">
        <v>196.84</v>
      </c>
      <c r="E6" s="46">
        <v>11</v>
      </c>
      <c r="F6" s="39">
        <v>17.895</v>
      </c>
      <c r="G6" s="20" t="str">
        <f>IF(B6="","",VLOOKUP(B6,[1]BASEDIESEL!$A$2:$AAA$11928,6))</f>
        <v>FRENTE-07</v>
      </c>
      <c r="H6" s="37" t="str">
        <f t="shared" si="0"/>
        <v>abr</v>
      </c>
    </row>
    <row r="7" spans="1:8" x14ac:dyDescent="0.25">
      <c r="A7" s="7">
        <v>46129</v>
      </c>
      <c r="B7" s="33">
        <v>4030</v>
      </c>
      <c r="C7" s="17" t="s">
        <v>63</v>
      </c>
      <c r="D7" s="40">
        <v>89.409000000000006</v>
      </c>
      <c r="E7" s="47">
        <v>6</v>
      </c>
      <c r="F7" s="40">
        <v>14.901999999999999</v>
      </c>
      <c r="G7" s="20" t="str">
        <f>IF(B7="","",VLOOKUP(B7,[1]BASEDIESEL!$A$2:$AAA$11928,6))</f>
        <v>FRENTE-06</v>
      </c>
      <c r="H7" s="37" t="str">
        <f t="shared" si="0"/>
        <v>abr</v>
      </c>
    </row>
    <row r="8" spans="1:8" x14ac:dyDescent="0.25">
      <c r="A8" s="7">
        <v>46129</v>
      </c>
      <c r="B8" s="32">
        <v>4032</v>
      </c>
      <c r="C8" s="16" t="s">
        <v>64</v>
      </c>
      <c r="D8" s="39">
        <v>70.225999999999999</v>
      </c>
      <c r="E8" s="46">
        <v>4</v>
      </c>
      <c r="F8" s="39">
        <v>17.556999999999999</v>
      </c>
      <c r="G8" s="20" t="str">
        <f>IF(B8="","",VLOOKUP(B8,[1]BASEDIESEL!$A$2:$AAA$11928,6))</f>
        <v>FRENTE-06</v>
      </c>
      <c r="H8" s="37" t="str">
        <f t="shared" si="0"/>
        <v>abr</v>
      </c>
    </row>
    <row r="9" spans="1:8" x14ac:dyDescent="0.25">
      <c r="A9" s="7">
        <v>46129</v>
      </c>
      <c r="B9" s="33">
        <v>4034</v>
      </c>
      <c r="C9" s="17" t="s">
        <v>64</v>
      </c>
      <c r="D9" s="40">
        <v>13.409000000000001</v>
      </c>
      <c r="E9" s="47">
        <v>2</v>
      </c>
      <c r="F9" s="40">
        <v>6.7050000000000001</v>
      </c>
      <c r="G9" s="20" t="str">
        <f>IF(B9="","",VLOOKUP(B9,[1]BASEDIESEL!$A$2:$AAA$11928,6))</f>
        <v>FRENTE-06</v>
      </c>
      <c r="H9" s="37" t="str">
        <f t="shared" si="0"/>
        <v>abr</v>
      </c>
    </row>
    <row r="10" spans="1:8" x14ac:dyDescent="0.25">
      <c r="A10" s="7">
        <v>46129</v>
      </c>
      <c r="B10" s="32">
        <v>4035</v>
      </c>
      <c r="C10" s="16" t="s">
        <v>64</v>
      </c>
      <c r="D10" s="39">
        <v>64.924000000000007</v>
      </c>
      <c r="E10" s="46">
        <v>3</v>
      </c>
      <c r="F10" s="39">
        <v>21.640999999999998</v>
      </c>
      <c r="G10" s="20" t="str">
        <f>IF(B10="","",VLOOKUP(B10,[1]BASEDIESEL!$A$2:$AAA$11928,6))</f>
        <v>FRENTE-06</v>
      </c>
      <c r="H10" s="37" t="str">
        <f t="shared" si="0"/>
        <v>abr</v>
      </c>
    </row>
    <row r="11" spans="1:8" x14ac:dyDescent="0.25">
      <c r="A11" s="7">
        <v>46129</v>
      </c>
      <c r="B11" s="33">
        <v>4036</v>
      </c>
      <c r="C11" s="17" t="s">
        <v>64</v>
      </c>
      <c r="D11" s="40">
        <v>61.750999999999998</v>
      </c>
      <c r="E11" s="47">
        <v>3</v>
      </c>
      <c r="F11" s="40">
        <v>20.584</v>
      </c>
      <c r="G11" s="20" t="str">
        <f>IF(B11="","",VLOOKUP(B11,[1]BASEDIESEL!$A$2:$AAA$11928,6))</f>
        <v>FRENTE-06</v>
      </c>
      <c r="H11" s="37" t="str">
        <f t="shared" si="0"/>
        <v>abr</v>
      </c>
    </row>
    <row r="12" spans="1:8" x14ac:dyDescent="0.25">
      <c r="A12" s="7">
        <v>46129</v>
      </c>
      <c r="B12" s="33">
        <v>4036</v>
      </c>
      <c r="C12" s="17" t="s">
        <v>64</v>
      </c>
      <c r="D12" s="39">
        <v>19.11</v>
      </c>
      <c r="E12" s="46">
        <v>1</v>
      </c>
      <c r="F12" s="39">
        <v>19.11</v>
      </c>
      <c r="G12" s="20" t="str">
        <f>IF(B12="","",VLOOKUP(B12,[1]BASEDIESEL!$A$2:$AAA$11928,6))</f>
        <v>FRENTE-06</v>
      </c>
      <c r="H12" s="37" t="str">
        <f t="shared" si="0"/>
        <v>abr</v>
      </c>
    </row>
    <row r="13" spans="1:8" x14ac:dyDescent="0.25">
      <c r="A13" s="7">
        <v>46129</v>
      </c>
      <c r="B13" s="33">
        <v>4112</v>
      </c>
      <c r="C13" s="17" t="s">
        <v>65</v>
      </c>
      <c r="D13" s="40">
        <v>82.465000000000003</v>
      </c>
      <c r="E13" s="47">
        <v>5</v>
      </c>
      <c r="F13" s="40">
        <v>16.492999999999999</v>
      </c>
      <c r="G13" s="20" t="str">
        <f>IF(B13="","",VLOOKUP(B13,[1]BASEDIESEL!$A$2:$AAA$11928,6))</f>
        <v>FRENTE-01</v>
      </c>
      <c r="H13" s="37" t="str">
        <f t="shared" si="0"/>
        <v>abr</v>
      </c>
    </row>
    <row r="14" spans="1:8" x14ac:dyDescent="0.25">
      <c r="A14" s="7">
        <v>46129</v>
      </c>
      <c r="B14" s="32">
        <v>4113</v>
      </c>
      <c r="C14" s="16" t="s">
        <v>65</v>
      </c>
      <c r="D14" s="39">
        <v>109.60299999999999</v>
      </c>
      <c r="E14" s="46">
        <v>6</v>
      </c>
      <c r="F14" s="39">
        <v>18.266999999999999</v>
      </c>
      <c r="G14" s="20" t="str">
        <f>IF(B14="","",VLOOKUP(B14,[1]BASEDIESEL!$A$2:$AAA$11928,6))</f>
        <v>FRENTE-07</v>
      </c>
      <c r="H14" s="37" t="str">
        <f t="shared" si="0"/>
        <v>abr</v>
      </c>
    </row>
    <row r="15" spans="1:8" x14ac:dyDescent="0.25">
      <c r="A15" s="7">
        <v>46129</v>
      </c>
      <c r="B15" s="33">
        <v>4114</v>
      </c>
      <c r="C15" s="17" t="s">
        <v>65</v>
      </c>
      <c r="D15" s="40">
        <v>67.864999999999995</v>
      </c>
      <c r="E15" s="47">
        <v>4</v>
      </c>
      <c r="F15" s="40">
        <v>16.966000000000001</v>
      </c>
      <c r="G15" s="20" t="str">
        <f>IF(B15="","",VLOOKUP(B15,[1]BASEDIESEL!$A$2:$AAA$11928,6))</f>
        <v>FRENTE-01</v>
      </c>
      <c r="H15" s="37" t="str">
        <f t="shared" si="0"/>
        <v>abr</v>
      </c>
    </row>
    <row r="16" spans="1:8" x14ac:dyDescent="0.25">
      <c r="A16" s="7">
        <v>46129</v>
      </c>
      <c r="B16" s="32">
        <v>4115</v>
      </c>
      <c r="C16" s="16" t="s">
        <v>65</v>
      </c>
      <c r="D16" s="39">
        <v>121.761</v>
      </c>
      <c r="E16" s="46">
        <v>6</v>
      </c>
      <c r="F16" s="39">
        <v>20.294</v>
      </c>
      <c r="G16" s="20" t="str">
        <f>IF(B16="","",VLOOKUP(B16,[1]BASEDIESEL!$A$2:$AAA$11928,6))</f>
        <v>FRENTE-06</v>
      </c>
      <c r="H16" s="37" t="str">
        <f t="shared" si="0"/>
        <v>abr</v>
      </c>
    </row>
    <row r="17" spans="1:8" x14ac:dyDescent="0.25">
      <c r="A17" s="7">
        <v>46129</v>
      </c>
      <c r="B17" s="33">
        <v>4118</v>
      </c>
      <c r="C17" s="17" t="s">
        <v>65</v>
      </c>
      <c r="D17" s="40">
        <v>83.924999999999997</v>
      </c>
      <c r="E17" s="47">
        <v>7</v>
      </c>
      <c r="F17" s="40">
        <v>11.989000000000001</v>
      </c>
      <c r="G17" s="20" t="str">
        <f>IF(B17="","",VLOOKUP(B17,[1]BASEDIESEL!$A$2:$AAA$11928,6))</f>
        <v>FRENTE-03</v>
      </c>
      <c r="H17" s="37" t="str">
        <f t="shared" si="0"/>
        <v>abr</v>
      </c>
    </row>
    <row r="18" spans="1:8" x14ac:dyDescent="0.25">
      <c r="A18" s="7">
        <v>46129</v>
      </c>
      <c r="B18" s="32">
        <v>4120</v>
      </c>
      <c r="C18" s="16" t="s">
        <v>65</v>
      </c>
      <c r="D18" s="39">
        <v>225.3</v>
      </c>
      <c r="E18" s="46">
        <v>13</v>
      </c>
      <c r="F18" s="39">
        <v>17.331</v>
      </c>
      <c r="G18" s="20" t="str">
        <f>IF(B18="","",VLOOKUP(B18,[1]BASEDIESEL!$A$2:$AAA$11928,6))</f>
        <v>FRENTE-05</v>
      </c>
      <c r="H18" s="37" t="str">
        <f t="shared" si="0"/>
        <v>abr</v>
      </c>
    </row>
    <row r="19" spans="1:8" x14ac:dyDescent="0.25">
      <c r="A19" s="7">
        <v>46129</v>
      </c>
      <c r="B19" s="33">
        <v>4121</v>
      </c>
      <c r="C19" s="17" t="s">
        <v>66</v>
      </c>
      <c r="D19" s="40">
        <v>32.369999999999997</v>
      </c>
      <c r="E19" s="47">
        <v>2</v>
      </c>
      <c r="F19" s="40">
        <v>16.184999999999999</v>
      </c>
      <c r="G19" s="20" t="str">
        <f>IF(B19="","",VLOOKUP(B19,[1]BASEDIESEL!$A$2:$AAA$11928,6))</f>
        <v>FRENTE-01</v>
      </c>
      <c r="H19" s="37" t="str">
        <f t="shared" si="0"/>
        <v>abr</v>
      </c>
    </row>
    <row r="20" spans="1:8" x14ac:dyDescent="0.25">
      <c r="A20" s="7">
        <v>46129</v>
      </c>
      <c r="B20" s="32">
        <v>4122</v>
      </c>
      <c r="C20" s="16" t="s">
        <v>66</v>
      </c>
      <c r="D20" s="39">
        <v>49.95</v>
      </c>
      <c r="E20" s="46">
        <v>3</v>
      </c>
      <c r="F20" s="39">
        <v>16.649999999999999</v>
      </c>
      <c r="G20" s="20" t="str">
        <f>IF(B20="","",VLOOKUP(B20,[1]BASEDIESEL!$A$2:$AAA$11928,6))</f>
        <v>FRENTE-01</v>
      </c>
      <c r="H20" s="37" t="str">
        <f t="shared" si="0"/>
        <v>abr</v>
      </c>
    </row>
    <row r="21" spans="1:8" x14ac:dyDescent="0.25">
      <c r="A21" s="7">
        <v>46129</v>
      </c>
      <c r="B21" s="33">
        <v>4123</v>
      </c>
      <c r="C21" s="17" t="s">
        <v>66</v>
      </c>
      <c r="D21" s="40">
        <v>67.584999999999994</v>
      </c>
      <c r="E21" s="47">
        <v>3</v>
      </c>
      <c r="F21" s="40">
        <v>22.527999999999999</v>
      </c>
      <c r="G21" s="20" t="str">
        <f>IF(B21="","",VLOOKUP(B21,[1]BASEDIESEL!$A$2:$AAA$11928,6))</f>
        <v>FRENTE-01</v>
      </c>
      <c r="H21" s="37" t="str">
        <f t="shared" si="0"/>
        <v>abr</v>
      </c>
    </row>
    <row r="22" spans="1:8" x14ac:dyDescent="0.25">
      <c r="A22" s="7">
        <v>46129</v>
      </c>
      <c r="B22" s="32">
        <v>4124</v>
      </c>
      <c r="C22" s="16" t="s">
        <v>65</v>
      </c>
      <c r="D22" s="39">
        <v>28.44</v>
      </c>
      <c r="E22" s="46">
        <v>2</v>
      </c>
      <c r="F22" s="39">
        <v>14.22</v>
      </c>
      <c r="G22" s="20" t="str">
        <f>IF(B22="","",VLOOKUP(B22,[1]BASEDIESEL!$A$2:$AAA$11928,6))</f>
        <v>FRENTE-07</v>
      </c>
      <c r="H22" s="37" t="str">
        <f t="shared" si="0"/>
        <v>abr</v>
      </c>
    </row>
    <row r="23" spans="1:8" x14ac:dyDescent="0.25">
      <c r="A23" s="7">
        <v>46129</v>
      </c>
      <c r="B23" s="33">
        <v>4126</v>
      </c>
      <c r="C23" s="17" t="s">
        <v>65</v>
      </c>
      <c r="D23" s="40">
        <v>111.59</v>
      </c>
      <c r="E23" s="47">
        <v>7</v>
      </c>
      <c r="F23" s="40">
        <v>15.941000000000001</v>
      </c>
      <c r="G23" s="20" t="str">
        <f>IF(B23="","",VLOOKUP(B23,[1]BASEDIESEL!$A$2:$AAA$11928,6))</f>
        <v>FRENTE-05</v>
      </c>
      <c r="H23" s="37" t="str">
        <f t="shared" si="0"/>
        <v>abr</v>
      </c>
    </row>
    <row r="24" spans="1:8" x14ac:dyDescent="0.25">
      <c r="A24" s="7">
        <v>46129</v>
      </c>
      <c r="B24" s="32">
        <v>4127</v>
      </c>
      <c r="C24" s="16" t="s">
        <v>65</v>
      </c>
      <c r="D24" s="39">
        <v>179.94</v>
      </c>
      <c r="E24" s="46">
        <v>11</v>
      </c>
      <c r="F24" s="39">
        <v>16.358000000000001</v>
      </c>
      <c r="G24" s="20" t="str">
        <f>IF(B24="","",VLOOKUP(B24,[1]BASEDIESEL!$A$2:$AAA$11928,6))</f>
        <v>FRENTE-02</v>
      </c>
      <c r="H24" s="37" t="str">
        <f t="shared" si="0"/>
        <v>abr</v>
      </c>
    </row>
    <row r="25" spans="1:8" x14ac:dyDescent="0.25">
      <c r="A25" s="7">
        <v>46129</v>
      </c>
      <c r="B25" s="33">
        <v>4128</v>
      </c>
      <c r="C25" s="17" t="s">
        <v>66</v>
      </c>
      <c r="D25" s="40">
        <v>32.125</v>
      </c>
      <c r="E25" s="47">
        <v>2</v>
      </c>
      <c r="F25" s="40">
        <v>16.062999999999999</v>
      </c>
      <c r="G25" s="20" t="str">
        <f>IF(B25="","",VLOOKUP(B25,[1]BASEDIESEL!$A$2:$AAA$11928,6))</f>
        <v>FRENTE-01</v>
      </c>
      <c r="H25" s="37" t="str">
        <f t="shared" si="0"/>
        <v>abr</v>
      </c>
    </row>
    <row r="26" spans="1:8" x14ac:dyDescent="0.25">
      <c r="A26" s="7">
        <v>46129</v>
      </c>
      <c r="B26" s="32">
        <v>4130</v>
      </c>
      <c r="C26" s="16" t="s">
        <v>66</v>
      </c>
      <c r="D26" s="39">
        <v>69.3</v>
      </c>
      <c r="E26" s="46">
        <v>3</v>
      </c>
      <c r="F26" s="39">
        <v>23.1</v>
      </c>
      <c r="G26" s="20" t="str">
        <f>IF(B26="","",VLOOKUP(B26,[1]BASEDIESEL!$A$2:$AAA$11928,6))</f>
        <v>FRENTE-02</v>
      </c>
      <c r="H26" s="37" t="str">
        <f t="shared" si="0"/>
        <v>abr</v>
      </c>
    </row>
    <row r="27" spans="1:8" x14ac:dyDescent="0.25">
      <c r="A27" s="7">
        <v>46129</v>
      </c>
      <c r="B27" s="33">
        <v>4132</v>
      </c>
      <c r="C27" s="17" t="s">
        <v>65</v>
      </c>
      <c r="D27" s="40">
        <v>45.954999999999998</v>
      </c>
      <c r="E27" s="47">
        <v>3</v>
      </c>
      <c r="F27" s="40">
        <v>15.318</v>
      </c>
      <c r="G27" s="20" t="str">
        <f>IF(B27="","",VLOOKUP(B27,[1]BASEDIESEL!$A$2:$AAA$11928,6))</f>
        <v>FRENTE-03</v>
      </c>
      <c r="H27" s="37" t="str">
        <f t="shared" si="0"/>
        <v>abr</v>
      </c>
    </row>
    <row r="28" spans="1:8" x14ac:dyDescent="0.25">
      <c r="A28" s="7">
        <v>46129</v>
      </c>
      <c r="B28" s="32">
        <v>4133</v>
      </c>
      <c r="C28" s="16" t="s">
        <v>65</v>
      </c>
      <c r="D28" s="39">
        <v>220.495</v>
      </c>
      <c r="E28" s="46">
        <v>15</v>
      </c>
      <c r="F28" s="39">
        <v>14.7</v>
      </c>
      <c r="G28" s="20" t="str">
        <f>IF(B28="","",VLOOKUP(B28,[1]BASEDIESEL!$A$2:$AAA$11928,6))</f>
        <v>FRENTE-02</v>
      </c>
      <c r="H28" s="37" t="str">
        <f t="shared" si="0"/>
        <v>abr</v>
      </c>
    </row>
    <row r="29" spans="1:8" x14ac:dyDescent="0.25">
      <c r="A29" s="7">
        <v>46129</v>
      </c>
      <c r="B29" s="33">
        <v>4134</v>
      </c>
      <c r="C29" s="17" t="s">
        <v>65</v>
      </c>
      <c r="D29" s="40">
        <v>367.315</v>
      </c>
      <c r="E29" s="47">
        <v>18</v>
      </c>
      <c r="F29" s="40">
        <v>20.405999999999999</v>
      </c>
      <c r="G29" s="20" t="str">
        <f>IF(B29="","",VLOOKUP(B29,[1]BASEDIESEL!$A$2:$AAA$11928,6))</f>
        <v>FRENTE-05</v>
      </c>
      <c r="H29" s="37" t="str">
        <f t="shared" si="0"/>
        <v>abr</v>
      </c>
    </row>
    <row r="30" spans="1:8" x14ac:dyDescent="0.25">
      <c r="A30" s="7">
        <v>46129</v>
      </c>
      <c r="B30" s="32">
        <v>4135</v>
      </c>
      <c r="C30" s="16" t="s">
        <v>65</v>
      </c>
      <c r="D30" s="39">
        <v>33.414999999999999</v>
      </c>
      <c r="E30" s="46">
        <v>2</v>
      </c>
      <c r="F30" s="39">
        <v>16.707999999999998</v>
      </c>
      <c r="G30" s="20" t="str">
        <f>IF(B30="","",VLOOKUP(B30,[1]BASEDIESEL!$A$2:$AAA$11928,6))</f>
        <v>FRENTE-03</v>
      </c>
      <c r="H30" s="37" t="str">
        <f t="shared" si="0"/>
        <v>abr</v>
      </c>
    </row>
    <row r="31" spans="1:8" x14ac:dyDescent="0.25">
      <c r="A31" s="7">
        <v>46129</v>
      </c>
      <c r="B31" s="33">
        <v>4136</v>
      </c>
      <c r="C31" s="17" t="s">
        <v>65</v>
      </c>
      <c r="D31" s="40">
        <v>50.564999999999998</v>
      </c>
      <c r="E31" s="47">
        <v>2</v>
      </c>
      <c r="F31" s="40">
        <v>25.283000000000001</v>
      </c>
      <c r="G31" s="20" t="str">
        <f>IF(B31="","",VLOOKUP(B31,[1]BASEDIESEL!$A$2:$AAA$11928,6))</f>
        <v>FRENTE-04</v>
      </c>
      <c r="H31" s="37" t="str">
        <f t="shared" si="0"/>
        <v>abr</v>
      </c>
    </row>
    <row r="32" spans="1:8" x14ac:dyDescent="0.25">
      <c r="A32" s="7">
        <v>46129</v>
      </c>
      <c r="B32" s="32">
        <v>4137</v>
      </c>
      <c r="C32" s="16" t="s">
        <v>65</v>
      </c>
      <c r="D32" s="39">
        <v>211.614</v>
      </c>
      <c r="E32" s="46">
        <v>11</v>
      </c>
      <c r="F32" s="39">
        <v>19.238</v>
      </c>
      <c r="G32" s="20" t="str">
        <f>IF(B32="","",VLOOKUP(B32,[1]BASEDIESEL!$A$2:$AAA$11928,6))</f>
        <v>FRENTE-03</v>
      </c>
      <c r="H32" s="37" t="str">
        <f t="shared" si="0"/>
        <v>abr</v>
      </c>
    </row>
    <row r="33" spans="1:8" x14ac:dyDescent="0.25">
      <c r="A33" s="7">
        <v>46129</v>
      </c>
      <c r="B33" s="33">
        <v>4139</v>
      </c>
      <c r="C33" s="17" t="s">
        <v>65</v>
      </c>
      <c r="D33" s="40">
        <v>85.021000000000001</v>
      </c>
      <c r="E33" s="47">
        <v>6</v>
      </c>
      <c r="F33" s="40">
        <v>14.17</v>
      </c>
      <c r="G33" s="20" t="str">
        <f>IF(B33="","",VLOOKUP(B33,[1]BASEDIESEL!$A$2:$AAA$11928,6))</f>
        <v>FRENTE-07</v>
      </c>
      <c r="H33" s="37" t="str">
        <f t="shared" si="0"/>
        <v>abr</v>
      </c>
    </row>
    <row r="34" spans="1:8" x14ac:dyDescent="0.25">
      <c r="A34" s="7">
        <v>46129</v>
      </c>
      <c r="B34" s="32">
        <v>4140</v>
      </c>
      <c r="C34" s="16" t="s">
        <v>65</v>
      </c>
      <c r="D34" s="39">
        <v>114.5</v>
      </c>
      <c r="E34" s="46">
        <v>7</v>
      </c>
      <c r="F34" s="39">
        <v>16.356999999999999</v>
      </c>
      <c r="G34" s="20" t="str">
        <f>IF(B34="","",VLOOKUP(B34,[1]BASEDIESEL!$A$2:$AAA$11928,6))</f>
        <v>FRENTE-05</v>
      </c>
      <c r="H34" s="37" t="str">
        <f t="shared" si="0"/>
        <v>abr</v>
      </c>
    </row>
    <row r="35" spans="1:8" x14ac:dyDescent="0.25">
      <c r="A35" s="7">
        <v>46129</v>
      </c>
      <c r="B35" s="33">
        <v>4141</v>
      </c>
      <c r="C35" s="17" t="s">
        <v>65</v>
      </c>
      <c r="D35" s="40">
        <v>60.844999999999999</v>
      </c>
      <c r="E35" s="47">
        <v>3</v>
      </c>
      <c r="F35" s="40">
        <v>20.282</v>
      </c>
      <c r="G35" s="20" t="str">
        <f>IF(B35="","",VLOOKUP(B35,[1]BASEDIESEL!$A$2:$AAA$11928,6))</f>
        <v>FRENTE-03</v>
      </c>
      <c r="H35" s="37" t="str">
        <f t="shared" si="0"/>
        <v>abr</v>
      </c>
    </row>
    <row r="36" spans="1:8" x14ac:dyDescent="0.25">
      <c r="A36" s="7">
        <v>46129</v>
      </c>
      <c r="B36" s="32">
        <v>4143</v>
      </c>
      <c r="C36" s="16" t="s">
        <v>65</v>
      </c>
      <c r="D36" s="39">
        <v>109.245</v>
      </c>
      <c r="E36" s="46">
        <v>7</v>
      </c>
      <c r="F36" s="39">
        <v>15.606</v>
      </c>
      <c r="G36" s="20" t="str">
        <f>IF(B36="","",VLOOKUP(B36,[1]BASEDIESEL!$A$2:$AAA$11928,6))</f>
        <v>FRENTE-05</v>
      </c>
      <c r="H36" s="37" t="str">
        <f t="shared" si="0"/>
        <v>abr</v>
      </c>
    </row>
    <row r="37" spans="1:8" x14ac:dyDescent="0.25">
      <c r="A37" s="7">
        <v>46129</v>
      </c>
      <c r="B37" s="33">
        <v>4144</v>
      </c>
      <c r="C37" s="17" t="s">
        <v>65</v>
      </c>
      <c r="D37" s="40">
        <v>256.51</v>
      </c>
      <c r="E37" s="47">
        <v>14</v>
      </c>
      <c r="F37" s="40">
        <v>18.321999999999999</v>
      </c>
      <c r="G37" s="20" t="str">
        <f>IF(B37="","",VLOOKUP(B37,[1]BASEDIESEL!$A$2:$AAA$11928,6))</f>
        <v>FRENTE-05</v>
      </c>
      <c r="H37" s="37" t="str">
        <f t="shared" si="0"/>
        <v>abr</v>
      </c>
    </row>
    <row r="38" spans="1:8" x14ac:dyDescent="0.25">
      <c r="A38" s="7">
        <v>46129</v>
      </c>
      <c r="B38" s="32">
        <v>4145</v>
      </c>
      <c r="C38" s="16" t="s">
        <v>65</v>
      </c>
      <c r="D38" s="39">
        <v>154.29900000000001</v>
      </c>
      <c r="E38" s="46">
        <v>8</v>
      </c>
      <c r="F38" s="39">
        <v>19.286999999999999</v>
      </c>
      <c r="G38" s="20" t="str">
        <f>IF(B38="","",VLOOKUP(B38,[1]BASEDIESEL!$A$2:$AAA$11928,6))</f>
        <v>FRENTE-03</v>
      </c>
      <c r="H38" s="37" t="str">
        <f t="shared" si="0"/>
        <v>abr</v>
      </c>
    </row>
    <row r="39" spans="1:8" x14ac:dyDescent="0.25">
      <c r="A39" s="7">
        <v>46129</v>
      </c>
      <c r="B39" s="33">
        <v>4146</v>
      </c>
      <c r="C39" s="17" t="s">
        <v>65</v>
      </c>
      <c r="D39" s="40">
        <v>83.625</v>
      </c>
      <c r="E39" s="47">
        <v>5</v>
      </c>
      <c r="F39" s="40">
        <v>16.725000000000001</v>
      </c>
      <c r="G39" s="20" t="str">
        <f>IF(B39="","",VLOOKUP(B39,[1]BASEDIESEL!$A$2:$AAA$11928,6))</f>
        <v>FRENTE-03</v>
      </c>
      <c r="H39" s="37" t="str">
        <f t="shared" si="0"/>
        <v>abr</v>
      </c>
    </row>
    <row r="40" spans="1:8" x14ac:dyDescent="0.25">
      <c r="A40" s="7">
        <v>46129</v>
      </c>
      <c r="B40" s="32">
        <v>4147</v>
      </c>
      <c r="C40" s="16" t="s">
        <v>65</v>
      </c>
      <c r="D40" s="39">
        <v>144.80000000000001</v>
      </c>
      <c r="E40" s="46">
        <v>10</v>
      </c>
      <c r="F40" s="39">
        <v>14.48</v>
      </c>
      <c r="G40" s="20" t="str">
        <f>IF(B40="","",VLOOKUP(B40,[1]BASEDIESEL!$A$2:$AAA$11928,6))</f>
        <v>FRENTE-02</v>
      </c>
      <c r="H40" s="37" t="str">
        <f t="shared" si="0"/>
        <v>abr</v>
      </c>
    </row>
    <row r="41" spans="1:8" x14ac:dyDescent="0.25">
      <c r="A41" s="7">
        <v>46129</v>
      </c>
      <c r="B41" s="33">
        <v>4149</v>
      </c>
      <c r="C41" s="17" t="s">
        <v>65</v>
      </c>
      <c r="D41" s="40">
        <v>49.95</v>
      </c>
      <c r="E41" s="47">
        <v>3</v>
      </c>
      <c r="F41" s="40">
        <v>16.649999999999999</v>
      </c>
      <c r="G41" s="20" t="str">
        <f>IF(B41="","",VLOOKUP(B41,[1]BASEDIESEL!$A$2:$AAA$11928,6))</f>
        <v>FRENTE-01</v>
      </c>
      <c r="H41" s="37" t="str">
        <f t="shared" si="0"/>
        <v>abr</v>
      </c>
    </row>
    <row r="42" spans="1:8" x14ac:dyDescent="0.25">
      <c r="A42" s="7">
        <v>46129</v>
      </c>
      <c r="B42" s="32">
        <v>4153</v>
      </c>
      <c r="C42" s="16" t="s">
        <v>67</v>
      </c>
      <c r="D42" s="39">
        <v>49.784999999999997</v>
      </c>
      <c r="E42" s="46">
        <v>2</v>
      </c>
      <c r="F42" s="39">
        <v>24.893000000000001</v>
      </c>
      <c r="G42" s="20" t="str">
        <f>IF(B42="","",VLOOKUP(B42,[1]BASEDIESEL!$A$2:$AAA$11928,6))</f>
        <v>FRENTE-04</v>
      </c>
      <c r="H42" s="37" t="str">
        <f t="shared" si="0"/>
        <v>abr</v>
      </c>
    </row>
    <row r="43" spans="1:8" x14ac:dyDescent="0.25">
      <c r="A43" s="7">
        <v>46129</v>
      </c>
      <c r="B43" s="33">
        <v>4156</v>
      </c>
      <c r="C43" s="17" t="s">
        <v>65</v>
      </c>
      <c r="D43" s="40">
        <v>129.29499999999999</v>
      </c>
      <c r="E43" s="47">
        <v>9</v>
      </c>
      <c r="F43" s="40">
        <v>14.366</v>
      </c>
      <c r="G43" s="20" t="str">
        <f>IF(B43="","",VLOOKUP(B43,[1]BASEDIESEL!$A$2:$AAA$11928,6))</f>
        <v>FRENTE-02</v>
      </c>
      <c r="H43" s="37" t="str">
        <f t="shared" si="0"/>
        <v>abr</v>
      </c>
    </row>
    <row r="44" spans="1:8" x14ac:dyDescent="0.25">
      <c r="A44" s="7">
        <v>46129</v>
      </c>
      <c r="B44" s="32">
        <v>4157</v>
      </c>
      <c r="C44" s="16" t="s">
        <v>65</v>
      </c>
      <c r="D44" s="39">
        <v>99.38</v>
      </c>
      <c r="E44" s="46">
        <v>8</v>
      </c>
      <c r="F44" s="39">
        <v>12.423</v>
      </c>
      <c r="G44" s="20" t="str">
        <f>IF(B44="","",VLOOKUP(B44,[1]BASEDIESEL!$A$2:$AAA$11928,6))</f>
        <v>FRENTE-06</v>
      </c>
      <c r="H44" s="37" t="str">
        <f t="shared" si="0"/>
        <v>abr</v>
      </c>
    </row>
    <row r="45" spans="1:8" x14ac:dyDescent="0.25">
      <c r="A45" s="7">
        <v>46129</v>
      </c>
      <c r="B45" s="33">
        <v>4158</v>
      </c>
      <c r="C45" s="17" t="s">
        <v>65</v>
      </c>
      <c r="D45" s="40">
        <v>161.59200000000001</v>
      </c>
      <c r="E45" s="47">
        <v>10</v>
      </c>
      <c r="F45" s="40">
        <v>16.158999999999999</v>
      </c>
      <c r="G45" s="20" t="str">
        <f>IF(B45="","",VLOOKUP(B45,[1]BASEDIESEL!$A$2:$AAA$11928,6))</f>
        <v>FRENTE-03</v>
      </c>
      <c r="H45" s="37" t="str">
        <f t="shared" si="0"/>
        <v>abr</v>
      </c>
    </row>
    <row r="46" spans="1:8" x14ac:dyDescent="0.25">
      <c r="A46" s="7">
        <v>46129</v>
      </c>
      <c r="B46" s="32">
        <v>4159</v>
      </c>
      <c r="C46" s="16" t="s">
        <v>65</v>
      </c>
      <c r="D46" s="39">
        <v>101.71</v>
      </c>
      <c r="E46" s="46">
        <v>7</v>
      </c>
      <c r="F46" s="39">
        <v>14.53</v>
      </c>
      <c r="G46" s="20" t="str">
        <f>IF(B46="","",VLOOKUP(B46,[1]BASEDIESEL!$A$2:$AAA$11928,6))</f>
        <v>FRENTE-02</v>
      </c>
      <c r="H46" s="37" t="str">
        <f t="shared" si="0"/>
        <v>abr</v>
      </c>
    </row>
    <row r="47" spans="1:8" x14ac:dyDescent="0.25">
      <c r="A47" s="7">
        <v>46129</v>
      </c>
      <c r="B47" s="33">
        <v>4160</v>
      </c>
      <c r="C47" s="17" t="s">
        <v>65</v>
      </c>
      <c r="D47" s="40">
        <v>147.58000000000001</v>
      </c>
      <c r="E47" s="47">
        <v>10</v>
      </c>
      <c r="F47" s="40">
        <v>14.757999999999999</v>
      </c>
      <c r="G47" s="20" t="str">
        <f>IF(B47="","",VLOOKUP(B47,[1]BASEDIESEL!$A$2:$AAA$11928,6))</f>
        <v>FRENTE-01</v>
      </c>
      <c r="H47" s="37" t="str">
        <f t="shared" si="0"/>
        <v>abr</v>
      </c>
    </row>
    <row r="48" spans="1:8" x14ac:dyDescent="0.25">
      <c r="A48" s="7">
        <v>46129</v>
      </c>
      <c r="B48" s="32">
        <v>4162</v>
      </c>
      <c r="C48" s="16" t="s">
        <v>65</v>
      </c>
      <c r="D48" s="39">
        <v>188.98500000000001</v>
      </c>
      <c r="E48" s="46">
        <v>13</v>
      </c>
      <c r="F48" s="39">
        <v>14.537000000000001</v>
      </c>
      <c r="G48" s="20" t="str">
        <f>IF(B48="","",VLOOKUP(B48,[1]BASEDIESEL!$A$2:$AAA$11928,6))</f>
        <v>FRENTE-02</v>
      </c>
      <c r="H48" s="37" t="str">
        <f t="shared" si="0"/>
        <v>abr</v>
      </c>
    </row>
    <row r="49" spans="1:8" x14ac:dyDescent="0.25">
      <c r="A49" s="7">
        <v>46129</v>
      </c>
      <c r="B49" s="33">
        <v>4163</v>
      </c>
      <c r="C49" s="17" t="s">
        <v>65</v>
      </c>
      <c r="D49" s="40">
        <v>180.45500000000001</v>
      </c>
      <c r="E49" s="47">
        <v>12</v>
      </c>
      <c r="F49" s="40">
        <v>15.038</v>
      </c>
      <c r="G49" s="20" t="str">
        <f>IF(B49="","",VLOOKUP(B49,[1]BASEDIESEL!$A$2:$AAA$11928,6))</f>
        <v>FRENTE-02</v>
      </c>
      <c r="H49" s="37" t="str">
        <f t="shared" si="0"/>
        <v>abr</v>
      </c>
    </row>
    <row r="50" spans="1:8" x14ac:dyDescent="0.25">
      <c r="A50" s="7">
        <v>46130</v>
      </c>
      <c r="B50" s="32">
        <v>4019</v>
      </c>
      <c r="C50" s="16" t="s">
        <v>62</v>
      </c>
      <c r="D50" s="39">
        <v>131.48400000000001</v>
      </c>
      <c r="E50" s="46">
        <v>9</v>
      </c>
      <c r="F50" s="39">
        <v>14.609</v>
      </c>
      <c r="G50" s="20" t="str">
        <f>IF(B50="","",VLOOKUP(B50,[1]BASEDIESEL!$A$2:$AAA$11928,6))</f>
        <v>FRENTE-07</v>
      </c>
      <c r="H50" s="37" t="str">
        <f t="shared" si="0"/>
        <v>abr</v>
      </c>
    </row>
    <row r="51" spans="1:8" x14ac:dyDescent="0.25">
      <c r="A51" s="7">
        <v>46130</v>
      </c>
      <c r="B51" s="33">
        <v>4021</v>
      </c>
      <c r="C51" s="17" t="s">
        <v>62</v>
      </c>
      <c r="D51" s="40">
        <v>89.954999999999998</v>
      </c>
      <c r="E51" s="47">
        <v>5</v>
      </c>
      <c r="F51" s="40">
        <v>17.991</v>
      </c>
      <c r="G51" s="20" t="str">
        <f>IF(B51="","",VLOOKUP(B51,[1]BASEDIESEL!$A$2:$AAA$11928,6))</f>
        <v>FRENTE-09</v>
      </c>
      <c r="H51" s="37" t="str">
        <f t="shared" si="0"/>
        <v>abr</v>
      </c>
    </row>
    <row r="52" spans="1:8" x14ac:dyDescent="0.25">
      <c r="A52" s="7">
        <v>46130</v>
      </c>
      <c r="B52" s="32">
        <v>4024</v>
      </c>
      <c r="C52" s="16" t="s">
        <v>62</v>
      </c>
      <c r="D52" s="39">
        <v>147.815</v>
      </c>
      <c r="E52" s="46">
        <v>7</v>
      </c>
      <c r="F52" s="39">
        <v>21.116</v>
      </c>
      <c r="G52" s="20" t="str">
        <f>IF(B52="","",VLOOKUP(B52,[1]BASEDIESEL!$A$2:$AAA$11928,6))</f>
        <v>FRENTE-07</v>
      </c>
      <c r="H52" s="37" t="str">
        <f t="shared" si="0"/>
        <v>abr</v>
      </c>
    </row>
    <row r="53" spans="1:8" x14ac:dyDescent="0.25">
      <c r="A53" s="7">
        <v>46130</v>
      </c>
      <c r="B53" s="33">
        <v>4025</v>
      </c>
      <c r="C53" s="17" t="s">
        <v>62</v>
      </c>
      <c r="D53" s="40">
        <v>120.685</v>
      </c>
      <c r="E53" s="47">
        <v>7</v>
      </c>
      <c r="F53" s="40">
        <v>17.241</v>
      </c>
      <c r="G53" s="20" t="str">
        <f>IF(B53="","",VLOOKUP(B53,[1]BASEDIESEL!$A$2:$AAA$11928,6))</f>
        <v>FRENTE-07</v>
      </c>
      <c r="H53" s="37" t="str">
        <f t="shared" si="0"/>
        <v>abr</v>
      </c>
    </row>
    <row r="54" spans="1:8" x14ac:dyDescent="0.25">
      <c r="A54" s="7">
        <v>46130</v>
      </c>
      <c r="B54" s="32">
        <v>4027</v>
      </c>
      <c r="C54" s="16" t="s">
        <v>62</v>
      </c>
      <c r="D54" s="39">
        <v>221.48500000000001</v>
      </c>
      <c r="E54" s="46">
        <v>15</v>
      </c>
      <c r="F54" s="39">
        <v>14.766</v>
      </c>
      <c r="G54" s="20" t="str">
        <f>IF(B54="","",VLOOKUP(B54,[1]BASEDIESEL!$A$2:$AAA$11928,6))</f>
        <v>FRENTE-07</v>
      </c>
      <c r="H54" s="37" t="str">
        <f t="shared" si="0"/>
        <v>abr</v>
      </c>
    </row>
    <row r="55" spans="1:8" x14ac:dyDescent="0.25">
      <c r="A55" s="7">
        <v>46130</v>
      </c>
      <c r="B55" s="33">
        <v>4029</v>
      </c>
      <c r="C55" s="17" t="s">
        <v>62</v>
      </c>
      <c r="D55" s="40">
        <v>189.57499999999999</v>
      </c>
      <c r="E55" s="47">
        <v>12</v>
      </c>
      <c r="F55" s="40">
        <v>15.798</v>
      </c>
      <c r="G55" s="20" t="str">
        <f>IF(B55="","",VLOOKUP(B55,[1]BASEDIESEL!$A$2:$AAA$11928,6))</f>
        <v>FRENTE-07</v>
      </c>
      <c r="H55" s="37" t="str">
        <f t="shared" si="0"/>
        <v>abr</v>
      </c>
    </row>
    <row r="56" spans="1:8" x14ac:dyDescent="0.25">
      <c r="A56" s="7">
        <v>46130</v>
      </c>
      <c r="B56" s="32">
        <v>4030</v>
      </c>
      <c r="C56" s="16" t="s">
        <v>63</v>
      </c>
      <c r="D56" s="39">
        <v>133.91399999999999</v>
      </c>
      <c r="E56" s="46">
        <v>6</v>
      </c>
      <c r="F56" s="39">
        <v>22.318999999999999</v>
      </c>
      <c r="G56" s="20" t="str">
        <f>IF(B56="","",VLOOKUP(B56,[1]BASEDIESEL!$A$2:$AAA$11928,6))</f>
        <v>FRENTE-06</v>
      </c>
      <c r="H56" s="37" t="str">
        <f t="shared" si="0"/>
        <v>abr</v>
      </c>
    </row>
    <row r="57" spans="1:8" x14ac:dyDescent="0.25">
      <c r="A57" s="7">
        <v>46130</v>
      </c>
      <c r="B57" s="33">
        <v>4032</v>
      </c>
      <c r="C57" s="17" t="s">
        <v>64</v>
      </c>
      <c r="D57" s="40">
        <v>126.765</v>
      </c>
      <c r="E57" s="47">
        <v>8</v>
      </c>
      <c r="F57" s="40">
        <v>15.846</v>
      </c>
      <c r="G57" s="20" t="str">
        <f>IF(B57="","",VLOOKUP(B57,[1]BASEDIESEL!$A$2:$AAA$11928,6))</f>
        <v>FRENTE-06</v>
      </c>
      <c r="H57" s="37" t="str">
        <f t="shared" si="0"/>
        <v>abr</v>
      </c>
    </row>
    <row r="58" spans="1:8" x14ac:dyDescent="0.25">
      <c r="A58" s="7">
        <v>46130</v>
      </c>
      <c r="B58" s="32">
        <v>4033</v>
      </c>
      <c r="C58" s="16" t="s">
        <v>64</v>
      </c>
      <c r="D58" s="39">
        <v>40.92</v>
      </c>
      <c r="E58" s="46">
        <v>3</v>
      </c>
      <c r="F58" s="39">
        <v>13.64</v>
      </c>
      <c r="G58" s="20" t="str">
        <f>IF(B58="","",VLOOKUP(B58,[1]BASEDIESEL!$A$2:$AAA$11928,6))</f>
        <v>FRENTE-06</v>
      </c>
      <c r="H58" s="37" t="str">
        <f t="shared" si="0"/>
        <v>abr</v>
      </c>
    </row>
    <row r="59" spans="1:8" x14ac:dyDescent="0.25">
      <c r="A59" s="7">
        <v>46130</v>
      </c>
      <c r="B59" s="33">
        <v>4034</v>
      </c>
      <c r="C59" s="17" t="s">
        <v>64</v>
      </c>
      <c r="D59" s="40">
        <v>71.94</v>
      </c>
      <c r="E59" s="47">
        <v>5</v>
      </c>
      <c r="F59" s="40">
        <v>14.388</v>
      </c>
      <c r="G59" s="20" t="str">
        <f>IF(B59="","",VLOOKUP(B59,[1]BASEDIESEL!$A$2:$AAA$11928,6))</f>
        <v>FRENTE-06</v>
      </c>
      <c r="H59" s="37" t="str">
        <f t="shared" si="0"/>
        <v>abr</v>
      </c>
    </row>
    <row r="60" spans="1:8" x14ac:dyDescent="0.25">
      <c r="A60" s="7">
        <v>46130</v>
      </c>
      <c r="B60" s="32">
        <v>4035</v>
      </c>
      <c r="C60" s="16" t="s">
        <v>64</v>
      </c>
      <c r="D60" s="39">
        <v>90.052000000000007</v>
      </c>
      <c r="E60" s="46">
        <v>6</v>
      </c>
      <c r="F60" s="39">
        <v>15.009</v>
      </c>
      <c r="G60" s="20" t="str">
        <f>IF(B60="","",VLOOKUP(B60,[1]BASEDIESEL!$A$2:$AAA$11928,6))</f>
        <v>FRENTE-06</v>
      </c>
      <c r="H60" s="37" t="str">
        <f t="shared" si="0"/>
        <v>abr</v>
      </c>
    </row>
    <row r="61" spans="1:8" x14ac:dyDescent="0.25">
      <c r="A61" s="7">
        <v>46130</v>
      </c>
      <c r="B61" s="33">
        <v>4036</v>
      </c>
      <c r="C61" s="17" t="s">
        <v>64</v>
      </c>
      <c r="D61" s="40">
        <v>111.955</v>
      </c>
      <c r="E61" s="47">
        <v>5</v>
      </c>
      <c r="F61" s="40">
        <v>22.390999999999998</v>
      </c>
      <c r="G61" s="20" t="str">
        <f>IF(B61="","",VLOOKUP(B61,[1]BASEDIESEL!$A$2:$AAA$11928,6))</f>
        <v>FRENTE-06</v>
      </c>
      <c r="H61" s="37" t="str">
        <f t="shared" si="0"/>
        <v>abr</v>
      </c>
    </row>
    <row r="62" spans="1:8" x14ac:dyDescent="0.25">
      <c r="A62" s="7">
        <v>46130</v>
      </c>
      <c r="B62" s="32">
        <v>4112</v>
      </c>
      <c r="C62" s="16" t="s">
        <v>65</v>
      </c>
      <c r="D62" s="39">
        <v>287.19499999999999</v>
      </c>
      <c r="E62" s="46">
        <v>15</v>
      </c>
      <c r="F62" s="39">
        <v>19.146000000000001</v>
      </c>
      <c r="G62" s="20" t="str">
        <f>IF(B62="","",VLOOKUP(B62,[1]BASEDIESEL!$A$2:$AAA$11928,6))</f>
        <v>FRENTE-01</v>
      </c>
      <c r="H62" s="37" t="str">
        <f t="shared" si="0"/>
        <v>abr</v>
      </c>
    </row>
    <row r="63" spans="1:8" x14ac:dyDescent="0.25">
      <c r="A63" s="7">
        <v>46130</v>
      </c>
      <c r="B63" s="33">
        <v>4113</v>
      </c>
      <c r="C63" s="17" t="s">
        <v>65</v>
      </c>
      <c r="D63" s="40">
        <v>183.446</v>
      </c>
      <c r="E63" s="47">
        <v>11</v>
      </c>
      <c r="F63" s="40">
        <v>16.677</v>
      </c>
      <c r="G63" s="20" t="str">
        <f>IF(B63="","",VLOOKUP(B63,[1]BASEDIESEL!$A$2:$AAA$11928,6))</f>
        <v>FRENTE-07</v>
      </c>
      <c r="H63" s="37" t="str">
        <f t="shared" si="0"/>
        <v>abr</v>
      </c>
    </row>
    <row r="64" spans="1:8" x14ac:dyDescent="0.25">
      <c r="A64" s="7">
        <v>46130</v>
      </c>
      <c r="B64" s="32">
        <v>4114</v>
      </c>
      <c r="C64" s="16" t="s">
        <v>65</v>
      </c>
      <c r="D64" s="39">
        <v>170.215</v>
      </c>
      <c r="E64" s="46">
        <v>10</v>
      </c>
      <c r="F64" s="39">
        <v>17.021999999999998</v>
      </c>
      <c r="G64" s="20" t="str">
        <f>IF(B64="","",VLOOKUP(B64,[1]BASEDIESEL!$A$2:$AAA$11928,6))</f>
        <v>FRENTE-01</v>
      </c>
      <c r="H64" s="37" t="str">
        <f t="shared" si="0"/>
        <v>abr</v>
      </c>
    </row>
    <row r="65" spans="1:8" x14ac:dyDescent="0.25">
      <c r="A65" s="7">
        <v>46130</v>
      </c>
      <c r="B65" s="33">
        <v>4115</v>
      </c>
      <c r="C65" s="17" t="s">
        <v>65</v>
      </c>
      <c r="D65" s="40">
        <v>106.604</v>
      </c>
      <c r="E65" s="47">
        <v>7</v>
      </c>
      <c r="F65" s="40">
        <v>15.228999999999999</v>
      </c>
      <c r="G65" s="20" t="str">
        <f>IF(B65="","",VLOOKUP(B65,[1]BASEDIESEL!$A$2:$AAA$11928,6))</f>
        <v>FRENTE-06</v>
      </c>
      <c r="H65" s="37" t="str">
        <f t="shared" si="0"/>
        <v>abr</v>
      </c>
    </row>
    <row r="66" spans="1:8" x14ac:dyDescent="0.25">
      <c r="A66" s="7">
        <v>46130</v>
      </c>
      <c r="B66" s="32">
        <v>4116</v>
      </c>
      <c r="C66" s="16" t="s">
        <v>65</v>
      </c>
      <c r="D66" s="39">
        <v>14.26</v>
      </c>
      <c r="E66" s="46">
        <v>1</v>
      </c>
      <c r="F66" s="39">
        <v>14.26</v>
      </c>
      <c r="G66" s="20" t="str">
        <f>IF(B66="","",VLOOKUP(B66,[1]BASEDIESEL!$A$2:$AAA$11928,6))</f>
        <v>FRENTE-05</v>
      </c>
      <c r="H66" s="37" t="str">
        <f t="shared" si="0"/>
        <v>abr</v>
      </c>
    </row>
    <row r="67" spans="1:8" x14ac:dyDescent="0.25">
      <c r="A67" s="7">
        <v>46130</v>
      </c>
      <c r="B67" s="33">
        <v>4117</v>
      </c>
      <c r="C67" s="17" t="s">
        <v>65</v>
      </c>
      <c r="D67" s="40">
        <v>126.486</v>
      </c>
      <c r="E67" s="47">
        <v>8</v>
      </c>
      <c r="F67" s="40">
        <v>15.811</v>
      </c>
      <c r="G67" s="20" t="str">
        <f>IF(B67="","",VLOOKUP(B67,[1]BASEDIESEL!$A$2:$AAA$11928,6))</f>
        <v>FRENTE-04</v>
      </c>
      <c r="H67" s="37" t="str">
        <f t="shared" ref="H67:H130" si="1">TEXT(A67,"mmm")</f>
        <v>abr</v>
      </c>
    </row>
    <row r="68" spans="1:8" x14ac:dyDescent="0.25">
      <c r="A68" s="7">
        <v>46130</v>
      </c>
      <c r="B68" s="32">
        <v>4118</v>
      </c>
      <c r="C68" s="16" t="s">
        <v>65</v>
      </c>
      <c r="D68" s="39">
        <v>123.696</v>
      </c>
      <c r="E68" s="46">
        <v>9</v>
      </c>
      <c r="F68" s="39">
        <v>13.744</v>
      </c>
      <c r="G68" s="20" t="str">
        <f>IF(B68="","",VLOOKUP(B68,[1]BASEDIESEL!$A$2:$AAA$11928,6))</f>
        <v>FRENTE-03</v>
      </c>
      <c r="H68" s="37" t="str">
        <f t="shared" si="1"/>
        <v>abr</v>
      </c>
    </row>
    <row r="69" spans="1:8" x14ac:dyDescent="0.25">
      <c r="A69" s="7">
        <v>46130</v>
      </c>
      <c r="B69" s="33">
        <v>4120</v>
      </c>
      <c r="C69" s="17" t="s">
        <v>65</v>
      </c>
      <c r="D69" s="40">
        <v>129.01499999999999</v>
      </c>
      <c r="E69" s="47">
        <v>8</v>
      </c>
      <c r="F69" s="40">
        <v>16.126999999999999</v>
      </c>
      <c r="G69" s="20" t="str">
        <f>IF(B69="","",VLOOKUP(B69,[1]BASEDIESEL!$A$2:$AAA$11928,6))</f>
        <v>FRENTE-05</v>
      </c>
      <c r="H69" s="37" t="str">
        <f t="shared" si="1"/>
        <v>abr</v>
      </c>
    </row>
    <row r="70" spans="1:8" x14ac:dyDescent="0.25">
      <c r="A70" s="7">
        <v>46130</v>
      </c>
      <c r="B70" s="32">
        <v>4121</v>
      </c>
      <c r="C70" s="16" t="s">
        <v>66</v>
      </c>
      <c r="D70" s="39">
        <v>317.05500000000001</v>
      </c>
      <c r="E70" s="46">
        <v>16</v>
      </c>
      <c r="F70" s="39">
        <v>19.815999999999999</v>
      </c>
      <c r="G70" s="20" t="str">
        <f>IF(B70="","",VLOOKUP(B70,[1]BASEDIESEL!$A$2:$AAA$11928,6))</f>
        <v>FRENTE-01</v>
      </c>
      <c r="H70" s="37" t="str">
        <f t="shared" si="1"/>
        <v>abr</v>
      </c>
    </row>
    <row r="71" spans="1:8" x14ac:dyDescent="0.25">
      <c r="A71" s="7">
        <v>46130</v>
      </c>
      <c r="B71" s="33">
        <v>4122</v>
      </c>
      <c r="C71" s="17" t="s">
        <v>66</v>
      </c>
      <c r="D71" s="40">
        <v>257.33</v>
      </c>
      <c r="E71" s="47">
        <v>13</v>
      </c>
      <c r="F71" s="40">
        <v>19.795000000000002</v>
      </c>
      <c r="G71" s="20" t="str">
        <f>IF(B71="","",VLOOKUP(B71,[1]BASEDIESEL!$A$2:$AAA$11928,6))</f>
        <v>FRENTE-01</v>
      </c>
      <c r="H71" s="37" t="str">
        <f t="shared" si="1"/>
        <v>abr</v>
      </c>
    </row>
    <row r="72" spans="1:8" x14ac:dyDescent="0.25">
      <c r="A72" s="7">
        <v>46130</v>
      </c>
      <c r="B72" s="32">
        <v>4123</v>
      </c>
      <c r="C72" s="16" t="s">
        <v>66</v>
      </c>
      <c r="D72" s="39">
        <v>235.76</v>
      </c>
      <c r="E72" s="46">
        <v>14</v>
      </c>
      <c r="F72" s="39">
        <v>16.84</v>
      </c>
      <c r="G72" s="20" t="str">
        <f>IF(B72="","",VLOOKUP(B72,[1]BASEDIESEL!$A$2:$AAA$11928,6))</f>
        <v>FRENTE-01</v>
      </c>
      <c r="H72" s="37" t="str">
        <f t="shared" si="1"/>
        <v>abr</v>
      </c>
    </row>
    <row r="73" spans="1:8" x14ac:dyDescent="0.25">
      <c r="A73" s="7">
        <v>46130</v>
      </c>
      <c r="B73" s="33">
        <v>4126</v>
      </c>
      <c r="C73" s="17" t="s">
        <v>65</v>
      </c>
      <c r="D73" s="40">
        <v>356.07499999999999</v>
      </c>
      <c r="E73" s="47">
        <v>21</v>
      </c>
      <c r="F73" s="40">
        <v>16.956</v>
      </c>
      <c r="G73" s="20" t="str">
        <f>IF(B73="","",VLOOKUP(B73,[1]BASEDIESEL!$A$2:$AAA$11928,6))</f>
        <v>FRENTE-05</v>
      </c>
      <c r="H73" s="37" t="str">
        <f t="shared" si="1"/>
        <v>abr</v>
      </c>
    </row>
    <row r="74" spans="1:8" x14ac:dyDescent="0.25">
      <c r="A74" s="7">
        <v>46130</v>
      </c>
      <c r="B74" s="32">
        <v>4127</v>
      </c>
      <c r="C74" s="16" t="s">
        <v>65</v>
      </c>
      <c r="D74" s="39">
        <v>355.96699999999998</v>
      </c>
      <c r="E74" s="46">
        <v>22</v>
      </c>
      <c r="F74" s="39">
        <v>16.18</v>
      </c>
      <c r="G74" s="20" t="str">
        <f>IF(B74="","",VLOOKUP(B74,[1]BASEDIESEL!$A$2:$AAA$11928,6))</f>
        <v>FRENTE-02</v>
      </c>
      <c r="H74" s="37" t="str">
        <f t="shared" si="1"/>
        <v>abr</v>
      </c>
    </row>
    <row r="75" spans="1:8" x14ac:dyDescent="0.25">
      <c r="A75" s="7">
        <v>46130</v>
      </c>
      <c r="B75" s="33">
        <v>4128</v>
      </c>
      <c r="C75" s="17" t="s">
        <v>66</v>
      </c>
      <c r="D75" s="40">
        <v>285.97500000000002</v>
      </c>
      <c r="E75" s="47">
        <v>16</v>
      </c>
      <c r="F75" s="40">
        <v>17.873000000000001</v>
      </c>
      <c r="G75" s="20" t="str">
        <f>IF(B75="","",VLOOKUP(B75,[1]BASEDIESEL!$A$2:$AAA$11928,6))</f>
        <v>FRENTE-01</v>
      </c>
      <c r="H75" s="37" t="str">
        <f t="shared" si="1"/>
        <v>abr</v>
      </c>
    </row>
    <row r="76" spans="1:8" x14ac:dyDescent="0.25">
      <c r="A76" s="7">
        <v>46130</v>
      </c>
      <c r="B76" s="32">
        <v>4130</v>
      </c>
      <c r="C76" s="16" t="s">
        <v>66</v>
      </c>
      <c r="D76" s="39">
        <v>155.11500000000001</v>
      </c>
      <c r="E76" s="46">
        <v>9</v>
      </c>
      <c r="F76" s="39">
        <v>17.234999999999999</v>
      </c>
      <c r="G76" s="20" t="str">
        <f>IF(B76="","",VLOOKUP(B76,[1]BASEDIESEL!$A$2:$AAA$11928,6))</f>
        <v>FRENTE-02</v>
      </c>
      <c r="H76" s="37" t="str">
        <f t="shared" si="1"/>
        <v>abr</v>
      </c>
    </row>
    <row r="77" spans="1:8" x14ac:dyDescent="0.25">
      <c r="A77" s="7">
        <v>46130</v>
      </c>
      <c r="B77" s="33">
        <v>4131</v>
      </c>
      <c r="C77" s="17" t="s">
        <v>65</v>
      </c>
      <c r="D77" s="40">
        <v>13.55</v>
      </c>
      <c r="E77" s="47">
        <v>1</v>
      </c>
      <c r="F77" s="40">
        <v>13.55</v>
      </c>
      <c r="G77" s="20" t="str">
        <f>IF(B77="","",VLOOKUP(B77,[1]BASEDIESEL!$A$2:$AAA$11928,6))</f>
        <v>FRENTE-04</v>
      </c>
      <c r="H77" s="37" t="str">
        <f t="shared" si="1"/>
        <v>abr</v>
      </c>
    </row>
    <row r="78" spans="1:8" x14ac:dyDescent="0.25">
      <c r="A78" s="7">
        <v>46130</v>
      </c>
      <c r="B78" s="32">
        <v>4132</v>
      </c>
      <c r="C78" s="16" t="s">
        <v>65</v>
      </c>
      <c r="D78" s="39">
        <v>253.935</v>
      </c>
      <c r="E78" s="46">
        <v>15</v>
      </c>
      <c r="F78" s="39">
        <v>16.928999999999998</v>
      </c>
      <c r="G78" s="20" t="str">
        <f>IF(B78="","",VLOOKUP(B78,[1]BASEDIESEL!$A$2:$AAA$11928,6))</f>
        <v>FRENTE-03</v>
      </c>
      <c r="H78" s="37" t="str">
        <f t="shared" si="1"/>
        <v>abr</v>
      </c>
    </row>
    <row r="79" spans="1:8" x14ac:dyDescent="0.25">
      <c r="A79" s="7">
        <v>46130</v>
      </c>
      <c r="B79" s="33">
        <v>4133</v>
      </c>
      <c r="C79" s="17" t="s">
        <v>65</v>
      </c>
      <c r="D79" s="40">
        <v>168.77</v>
      </c>
      <c r="E79" s="47">
        <v>11</v>
      </c>
      <c r="F79" s="40">
        <v>15.343</v>
      </c>
      <c r="G79" s="20" t="str">
        <f>IF(B79="","",VLOOKUP(B79,[1]BASEDIESEL!$A$2:$AAA$11928,6))</f>
        <v>FRENTE-02</v>
      </c>
      <c r="H79" s="37" t="str">
        <f t="shared" si="1"/>
        <v>abr</v>
      </c>
    </row>
    <row r="80" spans="1:8" x14ac:dyDescent="0.25">
      <c r="A80" s="7">
        <v>46130</v>
      </c>
      <c r="B80" s="32">
        <v>4134</v>
      </c>
      <c r="C80" s="16" t="s">
        <v>65</v>
      </c>
      <c r="D80" s="39">
        <v>284.05</v>
      </c>
      <c r="E80" s="46">
        <v>16</v>
      </c>
      <c r="F80" s="39">
        <v>17.753</v>
      </c>
      <c r="G80" s="20" t="str">
        <f>IF(B80="","",VLOOKUP(B80,[1]BASEDIESEL!$A$2:$AAA$11928,6))</f>
        <v>FRENTE-05</v>
      </c>
      <c r="H80" s="37" t="str">
        <f t="shared" si="1"/>
        <v>abr</v>
      </c>
    </row>
    <row r="81" spans="1:8" x14ac:dyDescent="0.25">
      <c r="A81" s="7">
        <v>46130</v>
      </c>
      <c r="B81" s="33">
        <v>4136</v>
      </c>
      <c r="C81" s="17" t="s">
        <v>65</v>
      </c>
      <c r="D81" s="40">
        <v>188.70699999999999</v>
      </c>
      <c r="E81" s="47">
        <v>12</v>
      </c>
      <c r="F81" s="40">
        <v>15.726000000000001</v>
      </c>
      <c r="G81" s="20" t="str">
        <f>IF(B81="","",VLOOKUP(B81,[1]BASEDIESEL!$A$2:$AAA$11928,6))</f>
        <v>FRENTE-04</v>
      </c>
      <c r="H81" s="37" t="str">
        <f t="shared" si="1"/>
        <v>abr</v>
      </c>
    </row>
    <row r="82" spans="1:8" x14ac:dyDescent="0.25">
      <c r="A82" s="7">
        <v>46130</v>
      </c>
      <c r="B82" s="32">
        <v>4137</v>
      </c>
      <c r="C82" s="16" t="s">
        <v>65</v>
      </c>
      <c r="D82" s="39">
        <v>273.13600000000002</v>
      </c>
      <c r="E82" s="46">
        <v>17</v>
      </c>
      <c r="F82" s="39">
        <v>16.067</v>
      </c>
      <c r="G82" s="20" t="str">
        <f>IF(B82="","",VLOOKUP(B82,[1]BASEDIESEL!$A$2:$AAA$11928,6))</f>
        <v>FRENTE-03</v>
      </c>
      <c r="H82" s="37" t="str">
        <f t="shared" si="1"/>
        <v>abr</v>
      </c>
    </row>
    <row r="83" spans="1:8" x14ac:dyDescent="0.25">
      <c r="A83" s="7">
        <v>46130</v>
      </c>
      <c r="B83" s="33">
        <v>4138</v>
      </c>
      <c r="C83" s="17" t="s">
        <v>65</v>
      </c>
      <c r="D83" s="40">
        <v>75.435000000000002</v>
      </c>
      <c r="E83" s="47">
        <v>4</v>
      </c>
      <c r="F83" s="40">
        <v>18.859000000000002</v>
      </c>
      <c r="G83" s="20" t="str">
        <f>IF(B83="","",VLOOKUP(B83,[1]BASEDIESEL!$A$2:$AAA$11928,6))</f>
        <v>FRENTE-04</v>
      </c>
      <c r="H83" s="37" t="str">
        <f t="shared" si="1"/>
        <v>abr</v>
      </c>
    </row>
    <row r="84" spans="1:8" x14ac:dyDescent="0.25">
      <c r="A84" s="7">
        <v>46130</v>
      </c>
      <c r="B84" s="32">
        <v>4139</v>
      </c>
      <c r="C84" s="16" t="s">
        <v>65</v>
      </c>
      <c r="D84" s="39">
        <v>151.19499999999999</v>
      </c>
      <c r="E84" s="46">
        <v>9</v>
      </c>
      <c r="F84" s="39">
        <v>16.798999999999999</v>
      </c>
      <c r="G84" s="20" t="str">
        <f>IF(B84="","",VLOOKUP(B84,[1]BASEDIESEL!$A$2:$AAA$11928,6))</f>
        <v>FRENTE-07</v>
      </c>
      <c r="H84" s="37" t="str">
        <f t="shared" si="1"/>
        <v>abr</v>
      </c>
    </row>
    <row r="85" spans="1:8" x14ac:dyDescent="0.25">
      <c r="A85" s="7">
        <v>46130</v>
      </c>
      <c r="B85" s="33">
        <v>4140</v>
      </c>
      <c r="C85" s="17" t="s">
        <v>65</v>
      </c>
      <c r="D85" s="40">
        <v>239.255</v>
      </c>
      <c r="E85" s="47">
        <v>15</v>
      </c>
      <c r="F85" s="40">
        <v>15.95</v>
      </c>
      <c r="G85" s="20" t="str">
        <f>IF(B85="","",VLOOKUP(B85,[1]BASEDIESEL!$A$2:$AAA$11928,6))</f>
        <v>FRENTE-05</v>
      </c>
      <c r="H85" s="37" t="str">
        <f t="shared" si="1"/>
        <v>abr</v>
      </c>
    </row>
    <row r="86" spans="1:8" x14ac:dyDescent="0.25">
      <c r="A86" s="7">
        <v>46130</v>
      </c>
      <c r="B86" s="32">
        <v>4141</v>
      </c>
      <c r="C86" s="16" t="s">
        <v>65</v>
      </c>
      <c r="D86" s="39">
        <v>250.47499999999999</v>
      </c>
      <c r="E86" s="46">
        <v>15</v>
      </c>
      <c r="F86" s="39">
        <v>16.698</v>
      </c>
      <c r="G86" s="20" t="str">
        <f>IF(B86="","",VLOOKUP(B86,[1]BASEDIESEL!$A$2:$AAA$11928,6))</f>
        <v>FRENTE-03</v>
      </c>
      <c r="H86" s="37" t="str">
        <f t="shared" si="1"/>
        <v>abr</v>
      </c>
    </row>
    <row r="87" spans="1:8" x14ac:dyDescent="0.25">
      <c r="A87" s="7">
        <v>46130</v>
      </c>
      <c r="B87" s="33">
        <v>4143</v>
      </c>
      <c r="C87" s="17" t="s">
        <v>65</v>
      </c>
      <c r="D87" s="40">
        <v>236.87</v>
      </c>
      <c r="E87" s="47">
        <v>15</v>
      </c>
      <c r="F87" s="40">
        <v>15.791</v>
      </c>
      <c r="G87" s="20" t="str">
        <f>IF(B87="","",VLOOKUP(B87,[1]BASEDIESEL!$A$2:$AAA$11928,6))</f>
        <v>FRENTE-05</v>
      </c>
      <c r="H87" s="37" t="str">
        <f t="shared" si="1"/>
        <v>abr</v>
      </c>
    </row>
    <row r="88" spans="1:8" x14ac:dyDescent="0.25">
      <c r="A88" s="7">
        <v>46130</v>
      </c>
      <c r="B88" s="32">
        <v>4144</v>
      </c>
      <c r="C88" s="16" t="s">
        <v>65</v>
      </c>
      <c r="D88" s="39">
        <v>327.73500000000001</v>
      </c>
      <c r="E88" s="46">
        <v>20</v>
      </c>
      <c r="F88" s="39">
        <v>16.387</v>
      </c>
      <c r="G88" s="20" t="str">
        <f>IF(B88="","",VLOOKUP(B88,[1]BASEDIESEL!$A$2:$AAA$11928,6))</f>
        <v>FRENTE-05</v>
      </c>
      <c r="H88" s="37" t="str">
        <f t="shared" si="1"/>
        <v>abr</v>
      </c>
    </row>
    <row r="89" spans="1:8" x14ac:dyDescent="0.25">
      <c r="A89" s="7">
        <v>46130</v>
      </c>
      <c r="B89" s="33">
        <v>4145</v>
      </c>
      <c r="C89" s="17" t="s">
        <v>65</v>
      </c>
      <c r="D89" s="40">
        <v>218.06</v>
      </c>
      <c r="E89" s="47">
        <v>14</v>
      </c>
      <c r="F89" s="40">
        <v>15.576000000000001</v>
      </c>
      <c r="G89" s="20" t="str">
        <f>IF(B89="","",VLOOKUP(B89,[1]BASEDIESEL!$A$2:$AAA$11928,6))</f>
        <v>FRENTE-03</v>
      </c>
      <c r="H89" s="37" t="str">
        <f t="shared" si="1"/>
        <v>abr</v>
      </c>
    </row>
    <row r="90" spans="1:8" x14ac:dyDescent="0.25">
      <c r="A90" s="7">
        <v>46130</v>
      </c>
      <c r="B90" s="32">
        <v>4146</v>
      </c>
      <c r="C90" s="16" t="s">
        <v>65</v>
      </c>
      <c r="D90" s="39">
        <v>233.30500000000001</v>
      </c>
      <c r="E90" s="46">
        <v>15</v>
      </c>
      <c r="F90" s="39">
        <v>15.554</v>
      </c>
      <c r="G90" s="20" t="str">
        <f>IF(B90="","",VLOOKUP(B90,[1]BASEDIESEL!$A$2:$AAA$11928,6))</f>
        <v>FRENTE-03</v>
      </c>
      <c r="H90" s="37" t="str">
        <f t="shared" si="1"/>
        <v>abr</v>
      </c>
    </row>
    <row r="91" spans="1:8" x14ac:dyDescent="0.25">
      <c r="A91" s="7">
        <v>46130</v>
      </c>
      <c r="B91" s="33">
        <v>4147</v>
      </c>
      <c r="C91" s="17" t="s">
        <v>65</v>
      </c>
      <c r="D91" s="40">
        <v>267.12</v>
      </c>
      <c r="E91" s="47">
        <v>16</v>
      </c>
      <c r="F91" s="40">
        <v>16.695</v>
      </c>
      <c r="G91" s="20" t="str">
        <f>IF(B91="","",VLOOKUP(B91,[1]BASEDIESEL!$A$2:$AAA$11928,6))</f>
        <v>FRENTE-02</v>
      </c>
      <c r="H91" s="37" t="str">
        <f t="shared" si="1"/>
        <v>abr</v>
      </c>
    </row>
    <row r="92" spans="1:8" x14ac:dyDescent="0.25">
      <c r="A92" s="7">
        <v>46130</v>
      </c>
      <c r="B92" s="32">
        <v>4149</v>
      </c>
      <c r="C92" s="16" t="s">
        <v>65</v>
      </c>
      <c r="D92" s="39">
        <v>186.435</v>
      </c>
      <c r="E92" s="46">
        <v>11</v>
      </c>
      <c r="F92" s="39">
        <v>16.949000000000002</v>
      </c>
      <c r="G92" s="20" t="str">
        <f>IF(B92="","",VLOOKUP(B92,[1]BASEDIESEL!$A$2:$AAA$11928,6))</f>
        <v>FRENTE-01</v>
      </c>
      <c r="H92" s="37" t="str">
        <f t="shared" si="1"/>
        <v>abr</v>
      </c>
    </row>
    <row r="93" spans="1:8" x14ac:dyDescent="0.25">
      <c r="A93" s="7">
        <v>46130</v>
      </c>
      <c r="B93" s="33">
        <v>4153</v>
      </c>
      <c r="C93" s="17" t="s">
        <v>67</v>
      </c>
      <c r="D93" s="40">
        <v>46.290999999999997</v>
      </c>
      <c r="E93" s="47">
        <v>4</v>
      </c>
      <c r="F93" s="40">
        <v>11.573</v>
      </c>
      <c r="G93" s="20" t="str">
        <f>IF(B93="","",VLOOKUP(B93,[1]BASEDIESEL!$A$2:$AAA$11928,6))</f>
        <v>FRENTE-04</v>
      </c>
      <c r="H93" s="37" t="str">
        <f t="shared" si="1"/>
        <v>abr</v>
      </c>
    </row>
    <row r="94" spans="1:8" x14ac:dyDescent="0.25">
      <c r="A94" s="7">
        <v>46130</v>
      </c>
      <c r="B94" s="32">
        <v>4154</v>
      </c>
      <c r="C94" s="16" t="s">
        <v>67</v>
      </c>
      <c r="D94" s="39">
        <v>284.53100000000001</v>
      </c>
      <c r="E94" s="46">
        <v>14</v>
      </c>
      <c r="F94" s="39">
        <v>20.324000000000002</v>
      </c>
      <c r="G94" s="20" t="str">
        <f>IF(B94="","",VLOOKUP(B94,[1]BASEDIESEL!$A$2:$AAA$11928,6))</f>
        <v>FRENTE-04</v>
      </c>
      <c r="H94" s="37" t="str">
        <f t="shared" si="1"/>
        <v>abr</v>
      </c>
    </row>
    <row r="95" spans="1:8" x14ac:dyDescent="0.25">
      <c r="A95" s="7">
        <v>46130</v>
      </c>
      <c r="B95" s="33">
        <v>4156</v>
      </c>
      <c r="C95" s="17" t="s">
        <v>65</v>
      </c>
      <c r="D95" s="40">
        <v>302.995</v>
      </c>
      <c r="E95" s="47">
        <v>18</v>
      </c>
      <c r="F95" s="40">
        <v>16.832999999999998</v>
      </c>
      <c r="G95" s="20" t="str">
        <f>IF(B95="","",VLOOKUP(B95,[1]BASEDIESEL!$A$2:$AAA$11928,6))</f>
        <v>FRENTE-02</v>
      </c>
      <c r="H95" s="37" t="str">
        <f t="shared" si="1"/>
        <v>abr</v>
      </c>
    </row>
    <row r="96" spans="1:8" x14ac:dyDescent="0.25">
      <c r="A96" s="7">
        <v>46130</v>
      </c>
      <c r="B96" s="32">
        <v>4157</v>
      </c>
      <c r="C96" s="16" t="s">
        <v>65</v>
      </c>
      <c r="D96" s="39">
        <v>46.59</v>
      </c>
      <c r="E96" s="46">
        <v>2</v>
      </c>
      <c r="F96" s="39">
        <v>23.295000000000002</v>
      </c>
      <c r="G96" s="20" t="str">
        <f>IF(B96="","",VLOOKUP(B96,[1]BASEDIESEL!$A$2:$AAA$11928,6))</f>
        <v>FRENTE-06</v>
      </c>
      <c r="H96" s="37" t="str">
        <f t="shared" si="1"/>
        <v>abr</v>
      </c>
    </row>
    <row r="97" spans="1:8" x14ac:dyDescent="0.25">
      <c r="A97" s="7">
        <v>46130</v>
      </c>
      <c r="B97" s="33">
        <v>4158</v>
      </c>
      <c r="C97" s="17" t="s">
        <v>65</v>
      </c>
      <c r="D97" s="40">
        <v>204.553</v>
      </c>
      <c r="E97" s="47">
        <v>13</v>
      </c>
      <c r="F97" s="40">
        <v>15.734999999999999</v>
      </c>
      <c r="G97" s="20" t="str">
        <f>IF(B97="","",VLOOKUP(B97,[1]BASEDIESEL!$A$2:$AAA$11928,6))</f>
        <v>FRENTE-03</v>
      </c>
      <c r="H97" s="37" t="str">
        <f t="shared" si="1"/>
        <v>abr</v>
      </c>
    </row>
    <row r="98" spans="1:8" x14ac:dyDescent="0.25">
      <c r="A98" s="7">
        <v>46130</v>
      </c>
      <c r="B98" s="32">
        <v>4159</v>
      </c>
      <c r="C98" s="16" t="s">
        <v>65</v>
      </c>
      <c r="D98" s="39">
        <v>207.11699999999999</v>
      </c>
      <c r="E98" s="46">
        <v>14</v>
      </c>
      <c r="F98" s="39">
        <v>14.794</v>
      </c>
      <c r="G98" s="20" t="str">
        <f>IF(B98="","",VLOOKUP(B98,[1]BASEDIESEL!$A$2:$AAA$11928,6))</f>
        <v>FRENTE-02</v>
      </c>
      <c r="H98" s="37" t="str">
        <f t="shared" si="1"/>
        <v>abr</v>
      </c>
    </row>
    <row r="99" spans="1:8" x14ac:dyDescent="0.25">
      <c r="A99" s="7">
        <v>46130</v>
      </c>
      <c r="B99" s="33">
        <v>4160</v>
      </c>
      <c r="C99" s="17" t="s">
        <v>65</v>
      </c>
      <c r="D99" s="40">
        <v>278.20400000000001</v>
      </c>
      <c r="E99" s="47">
        <v>18</v>
      </c>
      <c r="F99" s="40">
        <v>15.456</v>
      </c>
      <c r="G99" s="20" t="str">
        <f>IF(B99="","",VLOOKUP(B99,[1]BASEDIESEL!$A$2:$AAA$11928,6))</f>
        <v>FRENTE-01</v>
      </c>
      <c r="H99" s="37" t="str">
        <f t="shared" si="1"/>
        <v>abr</v>
      </c>
    </row>
    <row r="100" spans="1:8" x14ac:dyDescent="0.25">
      <c r="A100" s="7">
        <v>46130</v>
      </c>
      <c r="B100" s="32">
        <v>4162</v>
      </c>
      <c r="C100" s="16" t="s">
        <v>65</v>
      </c>
      <c r="D100" s="39">
        <v>278.536</v>
      </c>
      <c r="E100" s="46">
        <v>16</v>
      </c>
      <c r="F100" s="39">
        <v>17.408999999999999</v>
      </c>
      <c r="G100" s="20" t="str">
        <f>IF(B100="","",VLOOKUP(B100,[1]BASEDIESEL!$A$2:$AAA$11928,6))</f>
        <v>FRENTE-02</v>
      </c>
      <c r="H100" s="37" t="str">
        <f t="shared" si="1"/>
        <v>abr</v>
      </c>
    </row>
    <row r="101" spans="1:8" x14ac:dyDescent="0.25">
      <c r="A101" s="7">
        <v>46130</v>
      </c>
      <c r="B101" s="33">
        <v>4163</v>
      </c>
      <c r="C101" s="17" t="s">
        <v>65</v>
      </c>
      <c r="D101" s="40">
        <v>170.791</v>
      </c>
      <c r="E101" s="47">
        <v>12</v>
      </c>
      <c r="F101" s="40">
        <v>14.233000000000001</v>
      </c>
      <c r="G101" s="20" t="str">
        <f>IF(B101="","",VLOOKUP(B101,[1]BASEDIESEL!$A$2:$AAA$11928,6))</f>
        <v>FRENTE-02</v>
      </c>
      <c r="H101" s="37" t="str">
        <f t="shared" si="1"/>
        <v>abr</v>
      </c>
    </row>
    <row r="102" spans="1:8" x14ac:dyDescent="0.25">
      <c r="A102" s="7">
        <v>46131</v>
      </c>
      <c r="B102" s="32">
        <v>4019</v>
      </c>
      <c r="C102" s="16" t="s">
        <v>62</v>
      </c>
      <c r="D102" s="39">
        <v>121.26300000000001</v>
      </c>
      <c r="E102" s="46">
        <v>7</v>
      </c>
      <c r="F102" s="39">
        <v>17.323</v>
      </c>
      <c r="G102" s="20" t="str">
        <f>IF(B102="","",VLOOKUP(B102,[1]BASEDIESEL!$A$2:$AAA$11928,6))</f>
        <v>FRENTE-07</v>
      </c>
      <c r="H102" s="37" t="str">
        <f t="shared" si="1"/>
        <v>abr</v>
      </c>
    </row>
    <row r="103" spans="1:8" x14ac:dyDescent="0.25">
      <c r="A103" s="7">
        <v>46131</v>
      </c>
      <c r="B103" s="33">
        <v>4021</v>
      </c>
      <c r="C103" s="17" t="s">
        <v>62</v>
      </c>
      <c r="D103" s="40">
        <v>37.253</v>
      </c>
      <c r="E103" s="47">
        <v>3</v>
      </c>
      <c r="F103" s="40">
        <v>12.417999999999999</v>
      </c>
      <c r="G103" s="20" t="str">
        <f>IF(B103="","",VLOOKUP(B103,[1]BASEDIESEL!$A$2:$AAA$11928,6))</f>
        <v>FRENTE-09</v>
      </c>
      <c r="H103" s="37" t="str">
        <f t="shared" si="1"/>
        <v>abr</v>
      </c>
    </row>
    <row r="104" spans="1:8" x14ac:dyDescent="0.25">
      <c r="A104" s="7">
        <v>46131</v>
      </c>
      <c r="B104" s="32">
        <v>4024</v>
      </c>
      <c r="C104" s="16" t="s">
        <v>62</v>
      </c>
      <c r="D104" s="39">
        <v>209.85</v>
      </c>
      <c r="E104" s="46">
        <v>11</v>
      </c>
      <c r="F104" s="39">
        <v>19.077000000000002</v>
      </c>
      <c r="G104" s="20" t="str">
        <f>IF(B104="","",VLOOKUP(B104,[1]BASEDIESEL!$A$2:$AAA$11928,6))</f>
        <v>FRENTE-07</v>
      </c>
      <c r="H104" s="37" t="str">
        <f t="shared" si="1"/>
        <v>abr</v>
      </c>
    </row>
    <row r="105" spans="1:8" x14ac:dyDescent="0.25">
      <c r="A105" s="7">
        <v>46131</v>
      </c>
      <c r="B105" s="33">
        <v>4025</v>
      </c>
      <c r="C105" s="17" t="s">
        <v>62</v>
      </c>
      <c r="D105" s="40">
        <v>54.878</v>
      </c>
      <c r="E105" s="47">
        <v>4</v>
      </c>
      <c r="F105" s="40">
        <v>13.72</v>
      </c>
      <c r="G105" s="20" t="str">
        <f>IF(B105="","",VLOOKUP(B105,[1]BASEDIESEL!$A$2:$AAA$11928,6))</f>
        <v>FRENTE-07</v>
      </c>
      <c r="H105" s="37" t="str">
        <f t="shared" si="1"/>
        <v>abr</v>
      </c>
    </row>
    <row r="106" spans="1:8" x14ac:dyDescent="0.25">
      <c r="A106" s="7">
        <v>46131</v>
      </c>
      <c r="B106" s="32">
        <v>4027</v>
      </c>
      <c r="C106" s="16" t="s">
        <v>62</v>
      </c>
      <c r="D106" s="39">
        <v>213.511</v>
      </c>
      <c r="E106" s="46">
        <v>13</v>
      </c>
      <c r="F106" s="39">
        <v>16.423999999999999</v>
      </c>
      <c r="G106" s="20" t="str">
        <f>IF(B106="","",VLOOKUP(B106,[1]BASEDIESEL!$A$2:$AAA$11928,6))</f>
        <v>FRENTE-07</v>
      </c>
      <c r="H106" s="37" t="str">
        <f t="shared" si="1"/>
        <v>abr</v>
      </c>
    </row>
    <row r="107" spans="1:8" x14ac:dyDescent="0.25">
      <c r="A107" s="7">
        <v>46131</v>
      </c>
      <c r="B107" s="33">
        <v>4029</v>
      </c>
      <c r="C107" s="17" t="s">
        <v>62</v>
      </c>
      <c r="D107" s="40">
        <v>228.35400000000001</v>
      </c>
      <c r="E107" s="47">
        <v>14</v>
      </c>
      <c r="F107" s="40">
        <v>16.311</v>
      </c>
      <c r="G107" s="20" t="str">
        <f>IF(B107="","",VLOOKUP(B107,[1]BASEDIESEL!$A$2:$AAA$11928,6))</f>
        <v>FRENTE-07</v>
      </c>
      <c r="H107" s="37" t="str">
        <f t="shared" si="1"/>
        <v>abr</v>
      </c>
    </row>
    <row r="108" spans="1:8" x14ac:dyDescent="0.25">
      <c r="A108" s="7">
        <v>46131</v>
      </c>
      <c r="B108" s="32">
        <v>4030</v>
      </c>
      <c r="C108" s="16" t="s">
        <v>63</v>
      </c>
      <c r="D108" s="39">
        <v>176.13200000000001</v>
      </c>
      <c r="E108" s="46">
        <v>13</v>
      </c>
      <c r="F108" s="39">
        <v>13.548999999999999</v>
      </c>
      <c r="G108" s="20" t="str">
        <f>IF(B108="","",VLOOKUP(B108,[1]BASEDIESEL!$A$2:$AAA$11928,6))</f>
        <v>FRENTE-06</v>
      </c>
      <c r="H108" s="37" t="str">
        <f t="shared" si="1"/>
        <v>abr</v>
      </c>
    </row>
    <row r="109" spans="1:8" x14ac:dyDescent="0.25">
      <c r="A109" s="7">
        <v>46131</v>
      </c>
      <c r="B109" s="33">
        <v>4032</v>
      </c>
      <c r="C109" s="17" t="s">
        <v>64</v>
      </c>
      <c r="D109" s="40">
        <v>165.23</v>
      </c>
      <c r="E109" s="47">
        <v>8</v>
      </c>
      <c r="F109" s="40">
        <v>20.654</v>
      </c>
      <c r="G109" s="20" t="str">
        <f>IF(B109="","",VLOOKUP(B109,[1]BASEDIESEL!$A$2:$AAA$11928,6))</f>
        <v>FRENTE-06</v>
      </c>
      <c r="H109" s="37" t="str">
        <f t="shared" si="1"/>
        <v>abr</v>
      </c>
    </row>
    <row r="110" spans="1:8" x14ac:dyDescent="0.25">
      <c r="A110" s="7">
        <v>46131</v>
      </c>
      <c r="B110" s="32">
        <v>4034</v>
      </c>
      <c r="C110" s="16" t="s">
        <v>64</v>
      </c>
      <c r="D110" s="39">
        <v>277.10300000000001</v>
      </c>
      <c r="E110" s="46">
        <v>13</v>
      </c>
      <c r="F110" s="39">
        <v>21.315999999999999</v>
      </c>
      <c r="G110" s="20" t="str">
        <f>IF(B110="","",VLOOKUP(B110,[1]BASEDIESEL!$A$2:$AAA$11928,6))</f>
        <v>FRENTE-06</v>
      </c>
      <c r="H110" s="37" t="str">
        <f t="shared" si="1"/>
        <v>abr</v>
      </c>
    </row>
    <row r="111" spans="1:8" x14ac:dyDescent="0.25">
      <c r="A111" s="7">
        <v>46131</v>
      </c>
      <c r="B111" s="33">
        <v>4035</v>
      </c>
      <c r="C111" s="17" t="s">
        <v>64</v>
      </c>
      <c r="D111" s="40">
        <v>66.218000000000004</v>
      </c>
      <c r="E111" s="47">
        <v>4</v>
      </c>
      <c r="F111" s="40">
        <v>16.555</v>
      </c>
      <c r="G111" s="20" t="str">
        <f>IF(B111="","",VLOOKUP(B111,[1]BASEDIESEL!$A$2:$AAA$11928,6))</f>
        <v>FRENTE-06</v>
      </c>
      <c r="H111" s="37" t="str">
        <f t="shared" si="1"/>
        <v>abr</v>
      </c>
    </row>
    <row r="112" spans="1:8" x14ac:dyDescent="0.25">
      <c r="A112" s="7">
        <v>46131</v>
      </c>
      <c r="B112" s="32">
        <v>4036</v>
      </c>
      <c r="C112" s="16" t="s">
        <v>64</v>
      </c>
      <c r="D112" s="39">
        <v>98.372</v>
      </c>
      <c r="E112" s="46">
        <v>5</v>
      </c>
      <c r="F112" s="39">
        <v>19.673999999999999</v>
      </c>
      <c r="G112" s="20" t="str">
        <f>IF(B112="","",VLOOKUP(B112,[1]BASEDIESEL!$A$2:$AAA$11928,6))</f>
        <v>FRENTE-06</v>
      </c>
      <c r="H112" s="37" t="str">
        <f t="shared" si="1"/>
        <v>abr</v>
      </c>
    </row>
    <row r="113" spans="1:8" x14ac:dyDescent="0.25">
      <c r="A113" s="7">
        <v>46131</v>
      </c>
      <c r="B113" s="33">
        <v>4112</v>
      </c>
      <c r="C113" s="17" t="s">
        <v>65</v>
      </c>
      <c r="D113" s="40">
        <v>289.70999999999998</v>
      </c>
      <c r="E113" s="47">
        <v>17</v>
      </c>
      <c r="F113" s="40">
        <v>17.042000000000002</v>
      </c>
      <c r="G113" s="20" t="str">
        <f>IF(B113="","",VLOOKUP(B113,[1]BASEDIESEL!$A$2:$AAA$11928,6))</f>
        <v>FRENTE-01</v>
      </c>
      <c r="H113" s="37" t="str">
        <f t="shared" si="1"/>
        <v>abr</v>
      </c>
    </row>
    <row r="114" spans="1:8" x14ac:dyDescent="0.25">
      <c r="A114" s="7">
        <v>46131</v>
      </c>
      <c r="B114" s="32">
        <v>4113</v>
      </c>
      <c r="C114" s="16" t="s">
        <v>65</v>
      </c>
      <c r="D114" s="39">
        <v>167.39400000000001</v>
      </c>
      <c r="E114" s="46">
        <v>10</v>
      </c>
      <c r="F114" s="39">
        <v>16.739000000000001</v>
      </c>
      <c r="G114" s="20" t="str">
        <f>IF(B114="","",VLOOKUP(B114,[1]BASEDIESEL!$A$2:$AAA$11928,6))</f>
        <v>FRENTE-07</v>
      </c>
      <c r="H114" s="37" t="str">
        <f t="shared" si="1"/>
        <v>abr</v>
      </c>
    </row>
    <row r="115" spans="1:8" x14ac:dyDescent="0.25">
      <c r="A115" s="7">
        <v>46131</v>
      </c>
      <c r="B115" s="33">
        <v>4114</v>
      </c>
      <c r="C115" s="17" t="s">
        <v>65</v>
      </c>
      <c r="D115" s="40">
        <v>51.335000000000001</v>
      </c>
      <c r="E115" s="47">
        <v>2</v>
      </c>
      <c r="F115" s="40">
        <v>25.667999999999999</v>
      </c>
      <c r="G115" s="20" t="str">
        <f>IF(B115="","",VLOOKUP(B115,[1]BASEDIESEL!$A$2:$AAA$11928,6))</f>
        <v>FRENTE-01</v>
      </c>
      <c r="H115" s="37" t="str">
        <f t="shared" si="1"/>
        <v>abr</v>
      </c>
    </row>
    <row r="116" spans="1:8" x14ac:dyDescent="0.25">
      <c r="A116" s="7">
        <v>46131</v>
      </c>
      <c r="B116" s="32">
        <v>4115</v>
      </c>
      <c r="C116" s="16" t="s">
        <v>65</v>
      </c>
      <c r="D116" s="39">
        <v>175.73599999999999</v>
      </c>
      <c r="E116" s="46">
        <v>11</v>
      </c>
      <c r="F116" s="39">
        <v>15.976000000000001</v>
      </c>
      <c r="G116" s="20" t="str">
        <f>IF(B116="","",VLOOKUP(B116,[1]BASEDIESEL!$A$2:$AAA$11928,6))</f>
        <v>FRENTE-06</v>
      </c>
      <c r="H116" s="37" t="str">
        <f t="shared" si="1"/>
        <v>abr</v>
      </c>
    </row>
    <row r="117" spans="1:8" x14ac:dyDescent="0.25">
      <c r="A117" s="7">
        <v>46131</v>
      </c>
      <c r="B117" s="33">
        <v>4117</v>
      </c>
      <c r="C117" s="17" t="s">
        <v>65</v>
      </c>
      <c r="D117" s="40">
        <v>165.19900000000001</v>
      </c>
      <c r="E117" s="47">
        <v>12</v>
      </c>
      <c r="F117" s="40">
        <v>13.766999999999999</v>
      </c>
      <c r="G117" s="20" t="str">
        <f>IF(B117="","",VLOOKUP(B117,[1]BASEDIESEL!$A$2:$AAA$11928,6))</f>
        <v>FRENTE-04</v>
      </c>
      <c r="H117" s="37" t="str">
        <f t="shared" si="1"/>
        <v>abr</v>
      </c>
    </row>
    <row r="118" spans="1:8" x14ac:dyDescent="0.25">
      <c r="A118" s="7">
        <v>46131</v>
      </c>
      <c r="B118" s="32">
        <v>4118</v>
      </c>
      <c r="C118" s="16" t="s">
        <v>65</v>
      </c>
      <c r="D118" s="39">
        <v>203.11199999999999</v>
      </c>
      <c r="E118" s="46">
        <v>13</v>
      </c>
      <c r="F118" s="39">
        <v>15.624000000000001</v>
      </c>
      <c r="G118" s="20" t="str">
        <f>IF(B118="","",VLOOKUP(B118,[1]BASEDIESEL!$A$2:$AAA$11928,6))</f>
        <v>FRENTE-03</v>
      </c>
      <c r="H118" s="37" t="str">
        <f t="shared" si="1"/>
        <v>abr</v>
      </c>
    </row>
    <row r="119" spans="1:8" x14ac:dyDescent="0.25">
      <c r="A119" s="7">
        <v>46131</v>
      </c>
      <c r="B119" s="33">
        <v>4121</v>
      </c>
      <c r="C119" s="17" t="s">
        <v>66</v>
      </c>
      <c r="D119" s="40">
        <v>354.89499999999998</v>
      </c>
      <c r="E119" s="47">
        <v>21</v>
      </c>
      <c r="F119" s="40">
        <v>16.899999999999999</v>
      </c>
      <c r="G119" s="20" t="str">
        <f>IF(B119="","",VLOOKUP(B119,[1]BASEDIESEL!$A$2:$AAA$11928,6))</f>
        <v>FRENTE-01</v>
      </c>
      <c r="H119" s="37" t="str">
        <f t="shared" si="1"/>
        <v>abr</v>
      </c>
    </row>
    <row r="120" spans="1:8" x14ac:dyDescent="0.25">
      <c r="A120" s="7">
        <v>46131</v>
      </c>
      <c r="B120" s="32">
        <v>4122</v>
      </c>
      <c r="C120" s="16" t="s">
        <v>66</v>
      </c>
      <c r="D120" s="39">
        <v>182.38</v>
      </c>
      <c r="E120" s="46">
        <v>11</v>
      </c>
      <c r="F120" s="39">
        <v>16.579999999999998</v>
      </c>
      <c r="G120" s="20" t="str">
        <f>IF(B120="","",VLOOKUP(B120,[1]BASEDIESEL!$A$2:$AAA$11928,6))</f>
        <v>FRENTE-01</v>
      </c>
      <c r="H120" s="37" t="str">
        <f t="shared" si="1"/>
        <v>abr</v>
      </c>
    </row>
    <row r="121" spans="1:8" x14ac:dyDescent="0.25">
      <c r="A121" s="7">
        <v>46131</v>
      </c>
      <c r="B121" s="33">
        <v>4123</v>
      </c>
      <c r="C121" s="17" t="s">
        <v>66</v>
      </c>
      <c r="D121" s="40">
        <v>298.14499999999998</v>
      </c>
      <c r="E121" s="47">
        <v>18</v>
      </c>
      <c r="F121" s="40">
        <v>16.564</v>
      </c>
      <c r="G121" s="20" t="str">
        <f>IF(B121="","",VLOOKUP(B121,[1]BASEDIESEL!$A$2:$AAA$11928,6))</f>
        <v>FRENTE-01</v>
      </c>
      <c r="H121" s="37" t="str">
        <f t="shared" si="1"/>
        <v>abr</v>
      </c>
    </row>
    <row r="122" spans="1:8" x14ac:dyDescent="0.25">
      <c r="A122" s="7">
        <v>46131</v>
      </c>
      <c r="B122" s="32">
        <v>4124</v>
      </c>
      <c r="C122" s="16" t="s">
        <v>65</v>
      </c>
      <c r="D122" s="39">
        <v>29.946999999999999</v>
      </c>
      <c r="E122" s="46">
        <v>2</v>
      </c>
      <c r="F122" s="39">
        <v>14.974</v>
      </c>
      <c r="G122" s="20" t="str">
        <f>IF(B122="","",VLOOKUP(B122,[1]BASEDIESEL!$A$2:$AAA$11928,6))</f>
        <v>FRENTE-07</v>
      </c>
      <c r="H122" s="37" t="str">
        <f t="shared" si="1"/>
        <v>abr</v>
      </c>
    </row>
    <row r="123" spans="1:8" x14ac:dyDescent="0.25">
      <c r="A123" s="7">
        <v>46131</v>
      </c>
      <c r="B123" s="33">
        <v>4126</v>
      </c>
      <c r="C123" s="17" t="s">
        <v>65</v>
      </c>
      <c r="D123" s="40">
        <v>243.81</v>
      </c>
      <c r="E123" s="47">
        <v>15</v>
      </c>
      <c r="F123" s="40">
        <v>16.254000000000001</v>
      </c>
      <c r="G123" s="20" t="str">
        <f>IF(B123="","",VLOOKUP(B123,[1]BASEDIESEL!$A$2:$AAA$11928,6))</f>
        <v>FRENTE-05</v>
      </c>
      <c r="H123" s="37" t="str">
        <f t="shared" si="1"/>
        <v>abr</v>
      </c>
    </row>
    <row r="124" spans="1:8" x14ac:dyDescent="0.25">
      <c r="A124" s="7">
        <v>46131</v>
      </c>
      <c r="B124" s="32">
        <v>4127</v>
      </c>
      <c r="C124" s="16" t="s">
        <v>65</v>
      </c>
      <c r="D124" s="39">
        <v>298.47000000000003</v>
      </c>
      <c r="E124" s="46">
        <v>17</v>
      </c>
      <c r="F124" s="39">
        <v>17.556999999999999</v>
      </c>
      <c r="G124" s="20" t="str">
        <f>IF(B124="","",VLOOKUP(B124,[1]BASEDIESEL!$A$2:$AAA$11928,6))</f>
        <v>FRENTE-02</v>
      </c>
      <c r="H124" s="37" t="str">
        <f t="shared" si="1"/>
        <v>abr</v>
      </c>
    </row>
    <row r="125" spans="1:8" x14ac:dyDescent="0.25">
      <c r="A125" s="7">
        <v>46131</v>
      </c>
      <c r="B125" s="33">
        <v>4128</v>
      </c>
      <c r="C125" s="17" t="s">
        <v>66</v>
      </c>
      <c r="D125" s="40">
        <v>294.95</v>
      </c>
      <c r="E125" s="47">
        <v>17</v>
      </c>
      <c r="F125" s="40">
        <v>17.350000000000001</v>
      </c>
      <c r="G125" s="20" t="str">
        <f>IF(B125="","",VLOOKUP(B125,[1]BASEDIESEL!$A$2:$AAA$11928,6))</f>
        <v>FRENTE-01</v>
      </c>
      <c r="H125" s="37" t="str">
        <f t="shared" si="1"/>
        <v>abr</v>
      </c>
    </row>
    <row r="126" spans="1:8" x14ac:dyDescent="0.25">
      <c r="A126" s="7">
        <v>46131</v>
      </c>
      <c r="B126" s="32">
        <v>4129</v>
      </c>
      <c r="C126" s="16" t="s">
        <v>66</v>
      </c>
      <c r="D126" s="39">
        <v>311.60500000000002</v>
      </c>
      <c r="E126" s="46">
        <v>18</v>
      </c>
      <c r="F126" s="39">
        <v>17.311</v>
      </c>
      <c r="G126" s="20" t="str">
        <f>IF(B126="","",VLOOKUP(B126,[1]BASEDIESEL!$A$2:$AAA$11928,6))</f>
        <v>FRENTE-01</v>
      </c>
      <c r="H126" s="37" t="str">
        <f t="shared" si="1"/>
        <v>abr</v>
      </c>
    </row>
    <row r="127" spans="1:8" x14ac:dyDescent="0.25">
      <c r="A127" s="7">
        <v>46131</v>
      </c>
      <c r="B127" s="33">
        <v>4130</v>
      </c>
      <c r="C127" s="17" t="s">
        <v>66</v>
      </c>
      <c r="D127" s="40">
        <v>127.27</v>
      </c>
      <c r="E127" s="47">
        <v>8</v>
      </c>
      <c r="F127" s="40">
        <v>15.909000000000001</v>
      </c>
      <c r="G127" s="20" t="str">
        <f>IF(B127="","",VLOOKUP(B127,[1]BASEDIESEL!$A$2:$AAA$11928,6))</f>
        <v>FRENTE-02</v>
      </c>
      <c r="H127" s="37" t="str">
        <f t="shared" si="1"/>
        <v>abr</v>
      </c>
    </row>
    <row r="128" spans="1:8" x14ac:dyDescent="0.25">
      <c r="A128" s="7">
        <v>46131</v>
      </c>
      <c r="B128" s="32">
        <v>4131</v>
      </c>
      <c r="C128" s="16" t="s">
        <v>65</v>
      </c>
      <c r="D128" s="39">
        <v>178.459</v>
      </c>
      <c r="E128" s="46">
        <v>10</v>
      </c>
      <c r="F128" s="39">
        <v>17.846</v>
      </c>
      <c r="G128" s="20" t="str">
        <f>IF(B128="","",VLOOKUP(B128,[1]BASEDIESEL!$A$2:$AAA$11928,6))</f>
        <v>FRENTE-04</v>
      </c>
      <c r="H128" s="37" t="str">
        <f t="shared" si="1"/>
        <v>abr</v>
      </c>
    </row>
    <row r="129" spans="1:8" x14ac:dyDescent="0.25">
      <c r="A129" s="7">
        <v>46131</v>
      </c>
      <c r="B129" s="33">
        <v>4132</v>
      </c>
      <c r="C129" s="17" t="s">
        <v>65</v>
      </c>
      <c r="D129" s="40">
        <v>63.823</v>
      </c>
      <c r="E129" s="47">
        <v>4</v>
      </c>
      <c r="F129" s="40">
        <v>15.956</v>
      </c>
      <c r="G129" s="20" t="str">
        <f>IF(B129="","",VLOOKUP(B129,[1]BASEDIESEL!$A$2:$AAA$11928,6))</f>
        <v>FRENTE-03</v>
      </c>
      <c r="H129" s="37" t="str">
        <f t="shared" si="1"/>
        <v>abr</v>
      </c>
    </row>
    <row r="130" spans="1:8" x14ac:dyDescent="0.25">
      <c r="A130" s="7">
        <v>46131</v>
      </c>
      <c r="B130" s="32">
        <v>4133</v>
      </c>
      <c r="C130" s="16" t="s">
        <v>65</v>
      </c>
      <c r="D130" s="39">
        <v>411.8</v>
      </c>
      <c r="E130" s="46">
        <v>24</v>
      </c>
      <c r="F130" s="39">
        <v>17.158000000000001</v>
      </c>
      <c r="G130" s="20" t="str">
        <f>IF(B130="","",VLOOKUP(B130,[1]BASEDIESEL!$A$2:$AAA$11928,6))</f>
        <v>FRENTE-02</v>
      </c>
      <c r="H130" s="37" t="str">
        <f t="shared" si="1"/>
        <v>abr</v>
      </c>
    </row>
    <row r="131" spans="1:8" x14ac:dyDescent="0.25">
      <c r="A131" s="7">
        <v>46131</v>
      </c>
      <c r="B131" s="33">
        <v>4134</v>
      </c>
      <c r="C131" s="17" t="s">
        <v>65</v>
      </c>
      <c r="D131" s="40">
        <v>351.255</v>
      </c>
      <c r="E131" s="47">
        <v>21</v>
      </c>
      <c r="F131" s="40">
        <v>16.725999999999999</v>
      </c>
      <c r="G131" s="20" t="str">
        <f>IF(B131="","",VLOOKUP(B131,[1]BASEDIESEL!$A$2:$AAA$11928,6))</f>
        <v>FRENTE-05</v>
      </c>
      <c r="H131" s="37" t="str">
        <f t="shared" ref="H131:H194" si="2">TEXT(A131,"mmm")</f>
        <v>abr</v>
      </c>
    </row>
    <row r="132" spans="1:8" x14ac:dyDescent="0.25">
      <c r="A132" s="7">
        <v>46131</v>
      </c>
      <c r="B132" s="32">
        <v>4135</v>
      </c>
      <c r="C132" s="16" t="s">
        <v>65</v>
      </c>
      <c r="D132" s="39">
        <v>102.407</v>
      </c>
      <c r="E132" s="46">
        <v>7</v>
      </c>
      <c r="F132" s="39">
        <v>14.63</v>
      </c>
      <c r="G132" s="20" t="str">
        <f>IF(B132="","",VLOOKUP(B132,[1]BASEDIESEL!$A$2:$AAA$11928,6))</f>
        <v>FRENTE-03</v>
      </c>
      <c r="H132" s="37" t="str">
        <f t="shared" si="2"/>
        <v>abr</v>
      </c>
    </row>
    <row r="133" spans="1:8" x14ac:dyDescent="0.25">
      <c r="A133" s="7">
        <v>46131</v>
      </c>
      <c r="B133" s="33">
        <v>4136</v>
      </c>
      <c r="C133" s="17" t="s">
        <v>65</v>
      </c>
      <c r="D133" s="40">
        <v>172.471</v>
      </c>
      <c r="E133" s="47">
        <v>9</v>
      </c>
      <c r="F133" s="40">
        <v>19.163</v>
      </c>
      <c r="G133" s="20" t="str">
        <f>IF(B133="","",VLOOKUP(B133,[1]BASEDIESEL!$A$2:$AAA$11928,6))</f>
        <v>FRENTE-04</v>
      </c>
      <c r="H133" s="37" t="str">
        <f t="shared" si="2"/>
        <v>abr</v>
      </c>
    </row>
    <row r="134" spans="1:8" x14ac:dyDescent="0.25">
      <c r="A134" s="7">
        <v>46131</v>
      </c>
      <c r="B134" s="32">
        <v>4137</v>
      </c>
      <c r="C134" s="16" t="s">
        <v>65</v>
      </c>
      <c r="D134" s="39">
        <v>263.68799999999999</v>
      </c>
      <c r="E134" s="46">
        <v>16</v>
      </c>
      <c r="F134" s="39">
        <v>16.481000000000002</v>
      </c>
      <c r="G134" s="20" t="str">
        <f>IF(B134="","",VLOOKUP(B134,[1]BASEDIESEL!$A$2:$AAA$11928,6))</f>
        <v>FRENTE-03</v>
      </c>
      <c r="H134" s="37" t="str">
        <f t="shared" si="2"/>
        <v>abr</v>
      </c>
    </row>
    <row r="135" spans="1:8" x14ac:dyDescent="0.25">
      <c r="A135" s="7">
        <v>46131</v>
      </c>
      <c r="B135" s="33">
        <v>4138</v>
      </c>
      <c r="C135" s="17" t="s">
        <v>65</v>
      </c>
      <c r="D135" s="40">
        <v>152.25700000000001</v>
      </c>
      <c r="E135" s="47">
        <v>8</v>
      </c>
      <c r="F135" s="40">
        <v>19.032</v>
      </c>
      <c r="G135" s="20" t="str">
        <f>IF(B135="","",VLOOKUP(B135,[1]BASEDIESEL!$A$2:$AAA$11928,6))</f>
        <v>FRENTE-04</v>
      </c>
      <c r="H135" s="37" t="str">
        <f t="shared" si="2"/>
        <v>abr</v>
      </c>
    </row>
    <row r="136" spans="1:8" x14ac:dyDescent="0.25">
      <c r="A136" s="7">
        <v>46131</v>
      </c>
      <c r="B136" s="32">
        <v>4139</v>
      </c>
      <c r="C136" s="16" t="s">
        <v>65</v>
      </c>
      <c r="D136" s="39">
        <v>130.65</v>
      </c>
      <c r="E136" s="46">
        <v>7</v>
      </c>
      <c r="F136" s="39">
        <v>18.664000000000001</v>
      </c>
      <c r="G136" s="20" t="str">
        <f>IF(B136="","",VLOOKUP(B136,[1]BASEDIESEL!$A$2:$AAA$11928,6))</f>
        <v>FRENTE-07</v>
      </c>
      <c r="H136" s="37" t="str">
        <f t="shared" si="2"/>
        <v>abr</v>
      </c>
    </row>
    <row r="137" spans="1:8" x14ac:dyDescent="0.25">
      <c r="A137" s="7">
        <v>46131</v>
      </c>
      <c r="B137" s="33">
        <v>4140</v>
      </c>
      <c r="C137" s="17" t="s">
        <v>65</v>
      </c>
      <c r="D137" s="40">
        <v>266.375</v>
      </c>
      <c r="E137" s="47">
        <v>16</v>
      </c>
      <c r="F137" s="40">
        <v>16.648</v>
      </c>
      <c r="G137" s="20" t="str">
        <f>IF(B137="","",VLOOKUP(B137,[1]BASEDIESEL!$A$2:$AAA$11928,6))</f>
        <v>FRENTE-05</v>
      </c>
      <c r="H137" s="37" t="str">
        <f t="shared" si="2"/>
        <v>abr</v>
      </c>
    </row>
    <row r="138" spans="1:8" x14ac:dyDescent="0.25">
      <c r="A138" s="7">
        <v>46131</v>
      </c>
      <c r="B138" s="32">
        <v>4141</v>
      </c>
      <c r="C138" s="16" t="s">
        <v>65</v>
      </c>
      <c r="D138" s="39">
        <v>105.836</v>
      </c>
      <c r="E138" s="46">
        <v>9</v>
      </c>
      <c r="F138" s="39">
        <v>11.76</v>
      </c>
      <c r="G138" s="20" t="str">
        <f>IF(B138="","",VLOOKUP(B138,[1]BASEDIESEL!$A$2:$AAA$11928,6))</f>
        <v>FRENTE-03</v>
      </c>
      <c r="H138" s="37" t="str">
        <f t="shared" si="2"/>
        <v>abr</v>
      </c>
    </row>
    <row r="139" spans="1:8" x14ac:dyDescent="0.25">
      <c r="A139" s="7">
        <v>46131</v>
      </c>
      <c r="B139" s="33">
        <v>4143</v>
      </c>
      <c r="C139" s="17" t="s">
        <v>65</v>
      </c>
      <c r="D139" s="40">
        <v>349.88</v>
      </c>
      <c r="E139" s="47">
        <v>19</v>
      </c>
      <c r="F139" s="40">
        <v>18.414999999999999</v>
      </c>
      <c r="G139" s="20" t="str">
        <f>IF(B139="","",VLOOKUP(B139,[1]BASEDIESEL!$A$2:$AAA$11928,6))</f>
        <v>FRENTE-05</v>
      </c>
      <c r="H139" s="37" t="str">
        <f t="shared" si="2"/>
        <v>abr</v>
      </c>
    </row>
    <row r="140" spans="1:8" x14ac:dyDescent="0.25">
      <c r="A140" s="7">
        <v>46131</v>
      </c>
      <c r="B140" s="32">
        <v>4144</v>
      </c>
      <c r="C140" s="16" t="s">
        <v>65</v>
      </c>
      <c r="D140" s="39">
        <v>285.5</v>
      </c>
      <c r="E140" s="46">
        <v>16</v>
      </c>
      <c r="F140" s="39">
        <v>17.844000000000001</v>
      </c>
      <c r="G140" s="20" t="str">
        <f>IF(B140="","",VLOOKUP(B140,[1]BASEDIESEL!$A$2:$AAA$11928,6))</f>
        <v>FRENTE-05</v>
      </c>
      <c r="H140" s="37" t="str">
        <f t="shared" si="2"/>
        <v>abr</v>
      </c>
    </row>
    <row r="141" spans="1:8" x14ac:dyDescent="0.25">
      <c r="A141" s="7">
        <v>46131</v>
      </c>
      <c r="B141" s="33">
        <v>4145</v>
      </c>
      <c r="C141" s="17" t="s">
        <v>65</v>
      </c>
      <c r="D141" s="40">
        <v>245.779</v>
      </c>
      <c r="E141" s="47">
        <v>15</v>
      </c>
      <c r="F141" s="40">
        <v>16.385000000000002</v>
      </c>
      <c r="G141" s="20" t="str">
        <f>IF(B141="","",VLOOKUP(B141,[1]BASEDIESEL!$A$2:$AAA$11928,6))</f>
        <v>FRENTE-03</v>
      </c>
      <c r="H141" s="37" t="str">
        <f t="shared" si="2"/>
        <v>abr</v>
      </c>
    </row>
    <row r="142" spans="1:8" x14ac:dyDescent="0.25">
      <c r="A142" s="7">
        <v>46131</v>
      </c>
      <c r="B142" s="32">
        <v>4146</v>
      </c>
      <c r="C142" s="16" t="s">
        <v>65</v>
      </c>
      <c r="D142" s="39">
        <v>207.13300000000001</v>
      </c>
      <c r="E142" s="46">
        <v>13</v>
      </c>
      <c r="F142" s="39">
        <v>15.933</v>
      </c>
      <c r="G142" s="20" t="str">
        <f>IF(B142="","",VLOOKUP(B142,[1]BASEDIESEL!$A$2:$AAA$11928,6))</f>
        <v>FRENTE-03</v>
      </c>
      <c r="H142" s="37" t="str">
        <f t="shared" si="2"/>
        <v>abr</v>
      </c>
    </row>
    <row r="143" spans="1:8" x14ac:dyDescent="0.25">
      <c r="A143" s="7">
        <v>46131</v>
      </c>
      <c r="B143" s="33">
        <v>4147</v>
      </c>
      <c r="C143" s="17" t="s">
        <v>65</v>
      </c>
      <c r="D143" s="40">
        <v>440.185</v>
      </c>
      <c r="E143" s="47">
        <v>23</v>
      </c>
      <c r="F143" s="40">
        <v>19.138000000000002</v>
      </c>
      <c r="G143" s="20" t="str">
        <f>IF(B143="","",VLOOKUP(B143,[1]BASEDIESEL!$A$2:$AAA$11928,6))</f>
        <v>FRENTE-02</v>
      </c>
      <c r="H143" s="37" t="str">
        <f t="shared" si="2"/>
        <v>abr</v>
      </c>
    </row>
    <row r="144" spans="1:8" x14ac:dyDescent="0.25">
      <c r="A144" s="7">
        <v>46131</v>
      </c>
      <c r="B144" s="32">
        <v>4149</v>
      </c>
      <c r="C144" s="16" t="s">
        <v>65</v>
      </c>
      <c r="D144" s="39">
        <v>298.91000000000003</v>
      </c>
      <c r="E144" s="46">
        <v>18</v>
      </c>
      <c r="F144" s="39">
        <v>16.606000000000002</v>
      </c>
      <c r="G144" s="20" t="str">
        <f>IF(B144="","",VLOOKUP(B144,[1]BASEDIESEL!$A$2:$AAA$11928,6))</f>
        <v>FRENTE-01</v>
      </c>
      <c r="H144" s="37" t="str">
        <f t="shared" si="2"/>
        <v>abr</v>
      </c>
    </row>
    <row r="145" spans="1:8" x14ac:dyDescent="0.25">
      <c r="A145" s="7">
        <v>46131</v>
      </c>
      <c r="B145" s="33">
        <v>4153</v>
      </c>
      <c r="C145" s="17" t="s">
        <v>67</v>
      </c>
      <c r="D145" s="40">
        <v>191.05</v>
      </c>
      <c r="E145" s="47">
        <v>11</v>
      </c>
      <c r="F145" s="40">
        <v>17.367999999999999</v>
      </c>
      <c r="G145" s="20" t="str">
        <f>IF(B145="","",VLOOKUP(B145,[1]BASEDIESEL!$A$2:$AAA$11928,6))</f>
        <v>FRENTE-04</v>
      </c>
      <c r="H145" s="37" t="str">
        <f t="shared" si="2"/>
        <v>abr</v>
      </c>
    </row>
    <row r="146" spans="1:8" x14ac:dyDescent="0.25">
      <c r="A146" s="7">
        <v>46131</v>
      </c>
      <c r="B146" s="32">
        <v>4154</v>
      </c>
      <c r="C146" s="16" t="s">
        <v>67</v>
      </c>
      <c r="D146" s="39">
        <v>175.244</v>
      </c>
      <c r="E146" s="46">
        <v>10</v>
      </c>
      <c r="F146" s="39">
        <v>17.524000000000001</v>
      </c>
      <c r="G146" s="20" t="str">
        <f>IF(B146="","",VLOOKUP(B146,[1]BASEDIESEL!$A$2:$AAA$11928,6))</f>
        <v>FRENTE-04</v>
      </c>
      <c r="H146" s="37" t="str">
        <f t="shared" si="2"/>
        <v>abr</v>
      </c>
    </row>
    <row r="147" spans="1:8" x14ac:dyDescent="0.25">
      <c r="A147" s="7">
        <v>46131</v>
      </c>
      <c r="B147" s="33">
        <v>4156</v>
      </c>
      <c r="C147" s="17" t="s">
        <v>65</v>
      </c>
      <c r="D147" s="40">
        <v>237.42500000000001</v>
      </c>
      <c r="E147" s="47">
        <v>15</v>
      </c>
      <c r="F147" s="40">
        <v>15.827999999999999</v>
      </c>
      <c r="G147" s="20" t="str">
        <f>IF(B147="","",VLOOKUP(B147,[1]BASEDIESEL!$A$2:$AAA$11928,6))</f>
        <v>FRENTE-02</v>
      </c>
      <c r="H147" s="37" t="str">
        <f t="shared" si="2"/>
        <v>abr</v>
      </c>
    </row>
    <row r="148" spans="1:8" x14ac:dyDescent="0.25">
      <c r="A148" s="7">
        <v>46131</v>
      </c>
      <c r="B148" s="32">
        <v>4157</v>
      </c>
      <c r="C148" s="16" t="s">
        <v>65</v>
      </c>
      <c r="D148" s="39">
        <v>25.849</v>
      </c>
      <c r="E148" s="46">
        <v>2</v>
      </c>
      <c r="F148" s="39">
        <v>12.925000000000001</v>
      </c>
      <c r="G148" s="20" t="str">
        <f>IF(B148="","",VLOOKUP(B148,[1]BASEDIESEL!$A$2:$AAA$11928,6))</f>
        <v>FRENTE-06</v>
      </c>
      <c r="H148" s="37" t="str">
        <f t="shared" si="2"/>
        <v>abr</v>
      </c>
    </row>
    <row r="149" spans="1:8" x14ac:dyDescent="0.25">
      <c r="A149" s="7">
        <v>46131</v>
      </c>
      <c r="B149" s="33">
        <v>4158</v>
      </c>
      <c r="C149" s="17" t="s">
        <v>65</v>
      </c>
      <c r="D149" s="40">
        <v>185.702</v>
      </c>
      <c r="E149" s="47">
        <v>12</v>
      </c>
      <c r="F149" s="40">
        <v>15.475</v>
      </c>
      <c r="G149" s="20" t="str">
        <f>IF(B149="","",VLOOKUP(B149,[1]BASEDIESEL!$A$2:$AAA$11928,6))</f>
        <v>FRENTE-03</v>
      </c>
      <c r="H149" s="37" t="str">
        <f t="shared" si="2"/>
        <v>abr</v>
      </c>
    </row>
    <row r="150" spans="1:8" x14ac:dyDescent="0.25">
      <c r="A150" s="7">
        <v>46131</v>
      </c>
      <c r="B150" s="32">
        <v>4159</v>
      </c>
      <c r="C150" s="16" t="s">
        <v>65</v>
      </c>
      <c r="D150" s="39">
        <v>294.79000000000002</v>
      </c>
      <c r="E150" s="46">
        <v>18</v>
      </c>
      <c r="F150" s="39">
        <v>16.376999999999999</v>
      </c>
      <c r="G150" s="20" t="str">
        <f>IF(B150="","",VLOOKUP(B150,[1]BASEDIESEL!$A$2:$AAA$11928,6))</f>
        <v>FRENTE-02</v>
      </c>
      <c r="H150" s="37" t="str">
        <f t="shared" si="2"/>
        <v>abr</v>
      </c>
    </row>
    <row r="151" spans="1:8" x14ac:dyDescent="0.25">
      <c r="A151" s="7">
        <v>46131</v>
      </c>
      <c r="B151" s="33">
        <v>4160</v>
      </c>
      <c r="C151" s="17" t="s">
        <v>65</v>
      </c>
      <c r="D151" s="40">
        <v>244.149</v>
      </c>
      <c r="E151" s="47">
        <v>15</v>
      </c>
      <c r="F151" s="40">
        <v>16.277000000000001</v>
      </c>
      <c r="G151" s="20" t="str">
        <f>IF(B151="","",VLOOKUP(B151,[1]BASEDIESEL!$A$2:$AAA$11928,6))</f>
        <v>FRENTE-01</v>
      </c>
      <c r="H151" s="37" t="str">
        <f t="shared" si="2"/>
        <v>abr</v>
      </c>
    </row>
    <row r="152" spans="1:8" x14ac:dyDescent="0.25">
      <c r="A152" s="7">
        <v>46131</v>
      </c>
      <c r="B152" s="32">
        <v>4162</v>
      </c>
      <c r="C152" s="16" t="s">
        <v>65</v>
      </c>
      <c r="D152" s="39">
        <v>206.64</v>
      </c>
      <c r="E152" s="46">
        <v>13</v>
      </c>
      <c r="F152" s="39">
        <v>15.895</v>
      </c>
      <c r="G152" s="20" t="str">
        <f>IF(B152="","",VLOOKUP(B152,[1]BASEDIESEL!$A$2:$AAA$11928,6))</f>
        <v>FRENTE-02</v>
      </c>
      <c r="H152" s="37" t="str">
        <f t="shared" si="2"/>
        <v>abr</v>
      </c>
    </row>
    <row r="153" spans="1:8" x14ac:dyDescent="0.25">
      <c r="A153" s="44">
        <v>46131</v>
      </c>
      <c r="B153" s="35">
        <v>4163</v>
      </c>
      <c r="C153" s="34" t="s">
        <v>65</v>
      </c>
      <c r="D153" s="41">
        <v>229.821</v>
      </c>
      <c r="E153" s="48">
        <v>15</v>
      </c>
      <c r="F153" s="41">
        <v>15.321</v>
      </c>
      <c r="G153" s="20" t="str">
        <f>IF(B153="","",VLOOKUP(B153,[1]BASEDIESEL!$A$2:$AAA$11928,6))</f>
        <v>FRENTE-02</v>
      </c>
      <c r="H153" s="37" t="str">
        <f t="shared" si="2"/>
        <v>abr</v>
      </c>
    </row>
    <row r="154" spans="1:8" x14ac:dyDescent="0.25">
      <c r="A154" s="7">
        <v>46132</v>
      </c>
      <c r="B154" s="32">
        <v>4019</v>
      </c>
      <c r="C154" s="16" t="s">
        <v>62</v>
      </c>
      <c r="D154" s="39">
        <v>19.074999999999999</v>
      </c>
      <c r="E154" s="46">
        <v>2</v>
      </c>
      <c r="F154" s="39">
        <v>9.5380000000000003</v>
      </c>
      <c r="G154" s="20" t="str">
        <f>IF(B154="","",VLOOKUP(B154,[1]BASEDIESEL!$A$2:$AAA$11928,6))</f>
        <v>FRENTE-07</v>
      </c>
      <c r="H154" s="37" t="str">
        <f t="shared" si="2"/>
        <v>abr</v>
      </c>
    </row>
    <row r="155" spans="1:8" x14ac:dyDescent="0.25">
      <c r="A155" s="7">
        <v>46132</v>
      </c>
      <c r="B155" s="33">
        <v>4021</v>
      </c>
      <c r="C155" s="17" t="s">
        <v>62</v>
      </c>
      <c r="D155" s="40">
        <v>74.17</v>
      </c>
      <c r="E155" s="47">
        <v>5</v>
      </c>
      <c r="F155" s="40">
        <v>14.834</v>
      </c>
      <c r="G155" s="20" t="str">
        <f>IF(B155="","",VLOOKUP(B155,[1]BASEDIESEL!$A$2:$AAA$11928,6))</f>
        <v>FRENTE-09</v>
      </c>
      <c r="H155" s="37" t="str">
        <f t="shared" si="2"/>
        <v>abr</v>
      </c>
    </row>
    <row r="156" spans="1:8" x14ac:dyDescent="0.25">
      <c r="A156" s="7">
        <v>46132</v>
      </c>
      <c r="B156" s="32">
        <v>4025</v>
      </c>
      <c r="C156" s="16" t="s">
        <v>62</v>
      </c>
      <c r="D156" s="39">
        <v>25.475000000000001</v>
      </c>
      <c r="E156" s="46">
        <v>2</v>
      </c>
      <c r="F156" s="39">
        <v>12.738</v>
      </c>
      <c r="G156" s="20" t="str">
        <f>IF(B156="","",VLOOKUP(B156,[1]BASEDIESEL!$A$2:$AAA$11928,6))</f>
        <v>FRENTE-07</v>
      </c>
      <c r="H156" s="37" t="str">
        <f t="shared" si="2"/>
        <v>abr</v>
      </c>
    </row>
    <row r="157" spans="1:8" x14ac:dyDescent="0.25">
      <c r="A157" s="7">
        <v>46132</v>
      </c>
      <c r="B157" s="33">
        <v>4027</v>
      </c>
      <c r="C157" s="17" t="s">
        <v>62</v>
      </c>
      <c r="D157" s="40">
        <v>156.71600000000001</v>
      </c>
      <c r="E157" s="47">
        <v>10</v>
      </c>
      <c r="F157" s="40">
        <v>15.672000000000001</v>
      </c>
      <c r="G157" s="20" t="str">
        <f>IF(B157="","",VLOOKUP(B157,[1]BASEDIESEL!$A$2:$AAA$11928,6))</f>
        <v>FRENTE-07</v>
      </c>
      <c r="H157" s="37" t="str">
        <f t="shared" si="2"/>
        <v>abr</v>
      </c>
    </row>
    <row r="158" spans="1:8" x14ac:dyDescent="0.25">
      <c r="A158" s="7">
        <v>46132</v>
      </c>
      <c r="B158" s="32">
        <v>4029</v>
      </c>
      <c r="C158" s="16" t="s">
        <v>62</v>
      </c>
      <c r="D158" s="39">
        <v>235.40299999999999</v>
      </c>
      <c r="E158" s="46">
        <v>12</v>
      </c>
      <c r="F158" s="39">
        <v>19.617000000000001</v>
      </c>
      <c r="G158" s="20" t="str">
        <f>IF(B158="","",VLOOKUP(B158,[1]BASEDIESEL!$A$2:$AAA$11928,6))</f>
        <v>FRENTE-07</v>
      </c>
      <c r="H158" s="37" t="str">
        <f t="shared" si="2"/>
        <v>abr</v>
      </c>
    </row>
    <row r="159" spans="1:8" x14ac:dyDescent="0.25">
      <c r="A159" s="7">
        <v>46132</v>
      </c>
      <c r="B159" s="33">
        <v>4030</v>
      </c>
      <c r="C159" s="17" t="s">
        <v>63</v>
      </c>
      <c r="D159" s="40">
        <v>41.158000000000001</v>
      </c>
      <c r="E159" s="47">
        <v>3</v>
      </c>
      <c r="F159" s="40">
        <v>13.718999999999999</v>
      </c>
      <c r="G159" s="20" t="str">
        <f>IF(B159="","",VLOOKUP(B159,[1]BASEDIESEL!$A$2:$AAA$11928,6))</f>
        <v>FRENTE-06</v>
      </c>
      <c r="H159" s="37" t="str">
        <f t="shared" si="2"/>
        <v>abr</v>
      </c>
    </row>
    <row r="160" spans="1:8" x14ac:dyDescent="0.25">
      <c r="A160" s="7">
        <v>46132</v>
      </c>
      <c r="B160" s="32">
        <v>4032</v>
      </c>
      <c r="C160" s="16" t="s">
        <v>64</v>
      </c>
      <c r="D160" s="39">
        <v>34.779000000000003</v>
      </c>
      <c r="E160" s="46">
        <v>2</v>
      </c>
      <c r="F160" s="39">
        <v>17.39</v>
      </c>
      <c r="G160" s="20" t="str">
        <f>IF(B160="","",VLOOKUP(B160,[1]BASEDIESEL!$A$2:$AAA$11928,6))</f>
        <v>FRENTE-06</v>
      </c>
      <c r="H160" s="37" t="str">
        <f t="shared" si="2"/>
        <v>abr</v>
      </c>
    </row>
    <row r="161" spans="1:8" x14ac:dyDescent="0.25">
      <c r="A161" s="7">
        <v>46132</v>
      </c>
      <c r="B161" s="33">
        <v>4033</v>
      </c>
      <c r="C161" s="17" t="s">
        <v>64</v>
      </c>
      <c r="D161" s="40">
        <v>33.362000000000002</v>
      </c>
      <c r="E161" s="47">
        <v>2</v>
      </c>
      <c r="F161" s="40">
        <v>16.681000000000001</v>
      </c>
      <c r="G161" s="20" t="str">
        <f>IF(B161="","",VLOOKUP(B161,[1]BASEDIESEL!$A$2:$AAA$11928,6))</f>
        <v>FRENTE-06</v>
      </c>
      <c r="H161" s="37" t="str">
        <f t="shared" si="2"/>
        <v>abr</v>
      </c>
    </row>
    <row r="162" spans="1:8" x14ac:dyDescent="0.25">
      <c r="A162" s="7">
        <v>46132</v>
      </c>
      <c r="B162" s="32">
        <v>4034</v>
      </c>
      <c r="C162" s="16" t="s">
        <v>64</v>
      </c>
      <c r="D162" s="39">
        <v>176.678</v>
      </c>
      <c r="E162" s="46">
        <v>9</v>
      </c>
      <c r="F162" s="39">
        <v>19.631</v>
      </c>
      <c r="G162" s="20" t="str">
        <f>IF(B162="","",VLOOKUP(B162,[1]BASEDIESEL!$A$2:$AAA$11928,6))</f>
        <v>FRENTE-06</v>
      </c>
      <c r="H162" s="37" t="str">
        <f t="shared" si="2"/>
        <v>abr</v>
      </c>
    </row>
    <row r="163" spans="1:8" x14ac:dyDescent="0.25">
      <c r="A163" s="7">
        <v>46132</v>
      </c>
      <c r="B163" s="33">
        <v>4035</v>
      </c>
      <c r="C163" s="17" t="s">
        <v>64</v>
      </c>
      <c r="D163" s="40">
        <v>33.741999999999997</v>
      </c>
      <c r="E163" s="47">
        <v>2</v>
      </c>
      <c r="F163" s="40">
        <v>16.870999999999999</v>
      </c>
      <c r="G163" s="20" t="str">
        <f>IF(B163="","",VLOOKUP(B163,[1]BASEDIESEL!$A$2:$AAA$11928,6))</f>
        <v>FRENTE-06</v>
      </c>
      <c r="H163" s="37" t="str">
        <f t="shared" si="2"/>
        <v>abr</v>
      </c>
    </row>
    <row r="164" spans="1:8" x14ac:dyDescent="0.25">
      <c r="A164" s="7">
        <v>46132</v>
      </c>
      <c r="B164" s="32">
        <v>4036</v>
      </c>
      <c r="C164" s="16" t="s">
        <v>64</v>
      </c>
      <c r="D164" s="39">
        <v>114.96599999999999</v>
      </c>
      <c r="E164" s="46">
        <v>6</v>
      </c>
      <c r="F164" s="39">
        <v>19.161000000000001</v>
      </c>
      <c r="G164" s="20" t="str">
        <f>IF(B164="","",VLOOKUP(B164,[1]BASEDIESEL!$A$2:$AAA$11928,6))</f>
        <v>FRENTE-06</v>
      </c>
      <c r="H164" s="37" t="str">
        <f t="shared" si="2"/>
        <v>abr</v>
      </c>
    </row>
    <row r="165" spans="1:8" x14ac:dyDescent="0.25">
      <c r="A165" s="7">
        <v>46132</v>
      </c>
      <c r="B165" s="33">
        <v>4112</v>
      </c>
      <c r="C165" s="17" t="s">
        <v>65</v>
      </c>
      <c r="D165" s="40">
        <v>63.12</v>
      </c>
      <c r="E165" s="47">
        <v>2</v>
      </c>
      <c r="F165" s="40">
        <v>31.56</v>
      </c>
      <c r="G165" s="20" t="str">
        <f>IF(B165="","",VLOOKUP(B165,[1]BASEDIESEL!$A$2:$AAA$11928,6))</f>
        <v>FRENTE-01</v>
      </c>
      <c r="H165" s="37" t="str">
        <f t="shared" si="2"/>
        <v>abr</v>
      </c>
    </row>
    <row r="166" spans="1:8" x14ac:dyDescent="0.25">
      <c r="A166" s="7">
        <v>46132</v>
      </c>
      <c r="B166" s="32">
        <v>4113</v>
      </c>
      <c r="C166" s="16" t="s">
        <v>65</v>
      </c>
      <c r="D166" s="39">
        <v>122.002</v>
      </c>
      <c r="E166" s="46">
        <v>6</v>
      </c>
      <c r="F166" s="39">
        <v>20.334</v>
      </c>
      <c r="G166" s="20" t="str">
        <f>IF(B166="","",VLOOKUP(B166,[1]BASEDIESEL!$A$2:$AAA$11928,6))</f>
        <v>FRENTE-07</v>
      </c>
      <c r="H166" s="37" t="str">
        <f t="shared" si="2"/>
        <v>abr</v>
      </c>
    </row>
    <row r="167" spans="1:8" x14ac:dyDescent="0.25">
      <c r="A167" s="7">
        <v>46132</v>
      </c>
      <c r="B167" s="33">
        <v>4115</v>
      </c>
      <c r="C167" s="17" t="s">
        <v>65</v>
      </c>
      <c r="D167" s="40">
        <v>77.795000000000002</v>
      </c>
      <c r="E167" s="47">
        <v>4</v>
      </c>
      <c r="F167" s="40">
        <v>19.449000000000002</v>
      </c>
      <c r="G167" s="20" t="str">
        <f>IF(B167="","",VLOOKUP(B167,[1]BASEDIESEL!$A$2:$AAA$11928,6))</f>
        <v>FRENTE-06</v>
      </c>
      <c r="H167" s="37" t="str">
        <f t="shared" si="2"/>
        <v>abr</v>
      </c>
    </row>
    <row r="168" spans="1:8" x14ac:dyDescent="0.25">
      <c r="A168" s="7">
        <v>46132</v>
      </c>
      <c r="B168" s="32">
        <v>4117</v>
      </c>
      <c r="C168" s="16" t="s">
        <v>65</v>
      </c>
      <c r="D168" s="39">
        <v>198.446</v>
      </c>
      <c r="E168" s="46">
        <v>14</v>
      </c>
      <c r="F168" s="39">
        <v>14.175000000000001</v>
      </c>
      <c r="G168" s="20" t="str">
        <f>IF(B168="","",VLOOKUP(B168,[1]BASEDIESEL!$A$2:$AAA$11928,6))</f>
        <v>FRENTE-04</v>
      </c>
      <c r="H168" s="37" t="str">
        <f t="shared" si="2"/>
        <v>abr</v>
      </c>
    </row>
    <row r="169" spans="1:8" x14ac:dyDescent="0.25">
      <c r="A169" s="7">
        <v>46132</v>
      </c>
      <c r="B169" s="33">
        <v>4118</v>
      </c>
      <c r="C169" s="17" t="s">
        <v>65</v>
      </c>
      <c r="D169" s="40">
        <v>49.366</v>
      </c>
      <c r="E169" s="47">
        <v>4</v>
      </c>
      <c r="F169" s="40">
        <v>12.342000000000001</v>
      </c>
      <c r="G169" s="20" t="str">
        <f>IF(B169="","",VLOOKUP(B169,[1]BASEDIESEL!$A$2:$AAA$11928,6))</f>
        <v>FRENTE-03</v>
      </c>
      <c r="H169" s="37" t="str">
        <f t="shared" si="2"/>
        <v>abr</v>
      </c>
    </row>
    <row r="170" spans="1:8" x14ac:dyDescent="0.25">
      <c r="A170" s="7">
        <v>46132</v>
      </c>
      <c r="B170" s="32">
        <v>4121</v>
      </c>
      <c r="C170" s="16" t="s">
        <v>66</v>
      </c>
      <c r="D170" s="39">
        <v>32.49</v>
      </c>
      <c r="E170" s="46">
        <v>2</v>
      </c>
      <c r="F170" s="39">
        <v>16.245000000000001</v>
      </c>
      <c r="G170" s="20" t="str">
        <f>IF(B170="","",VLOOKUP(B170,[1]BASEDIESEL!$A$2:$AAA$11928,6))</f>
        <v>FRENTE-01</v>
      </c>
      <c r="H170" s="37" t="str">
        <f t="shared" si="2"/>
        <v>abr</v>
      </c>
    </row>
    <row r="171" spans="1:8" x14ac:dyDescent="0.25">
      <c r="A171" s="7">
        <v>46132</v>
      </c>
      <c r="B171" s="33">
        <v>4123</v>
      </c>
      <c r="C171" s="17" t="s">
        <v>66</v>
      </c>
      <c r="D171" s="40">
        <v>62.89</v>
      </c>
      <c r="E171" s="47">
        <v>3</v>
      </c>
      <c r="F171" s="40">
        <v>20.963000000000001</v>
      </c>
      <c r="G171" s="20" t="str">
        <f>IF(B171="","",VLOOKUP(B171,[1]BASEDIESEL!$A$2:$AAA$11928,6))</f>
        <v>FRENTE-01</v>
      </c>
      <c r="H171" s="37" t="str">
        <f t="shared" si="2"/>
        <v>abr</v>
      </c>
    </row>
    <row r="172" spans="1:8" x14ac:dyDescent="0.25">
      <c r="A172" s="7">
        <v>46132</v>
      </c>
      <c r="B172" s="32">
        <v>4124</v>
      </c>
      <c r="C172" s="16" t="s">
        <v>65</v>
      </c>
      <c r="D172" s="39">
        <v>146.566</v>
      </c>
      <c r="E172" s="46">
        <v>9</v>
      </c>
      <c r="F172" s="39">
        <v>16.285</v>
      </c>
      <c r="G172" s="20" t="str">
        <f>IF(B172="","",VLOOKUP(B172,[1]BASEDIESEL!$A$2:$AAA$11928,6))</f>
        <v>FRENTE-07</v>
      </c>
      <c r="H172" s="37" t="str">
        <f t="shared" si="2"/>
        <v>abr</v>
      </c>
    </row>
    <row r="173" spans="1:8" x14ac:dyDescent="0.25">
      <c r="A173" s="7">
        <v>46132</v>
      </c>
      <c r="B173" s="33">
        <v>4127</v>
      </c>
      <c r="C173" s="17" t="s">
        <v>65</v>
      </c>
      <c r="D173" s="40">
        <v>104.59</v>
      </c>
      <c r="E173" s="47">
        <v>5</v>
      </c>
      <c r="F173" s="40">
        <v>20.917999999999999</v>
      </c>
      <c r="G173" s="20" t="str">
        <f>IF(B173="","",VLOOKUP(B173,[1]BASEDIESEL!$A$2:$AAA$11928,6))</f>
        <v>FRENTE-02</v>
      </c>
      <c r="H173" s="37" t="str">
        <f t="shared" si="2"/>
        <v>abr</v>
      </c>
    </row>
    <row r="174" spans="1:8" x14ac:dyDescent="0.25">
      <c r="A174" s="7">
        <v>46132</v>
      </c>
      <c r="B174" s="32">
        <v>4128</v>
      </c>
      <c r="C174" s="16" t="s">
        <v>66</v>
      </c>
      <c r="D174" s="39">
        <v>33.97</v>
      </c>
      <c r="E174" s="46">
        <v>1</v>
      </c>
      <c r="F174" s="39">
        <v>33.97</v>
      </c>
      <c r="G174" s="20" t="str">
        <f>IF(B174="","",VLOOKUP(B174,[1]BASEDIESEL!$A$2:$AAA$11928,6))</f>
        <v>FRENTE-01</v>
      </c>
      <c r="H174" s="37" t="str">
        <f t="shared" si="2"/>
        <v>abr</v>
      </c>
    </row>
    <row r="175" spans="1:8" x14ac:dyDescent="0.25">
      <c r="A175" s="7">
        <v>46132</v>
      </c>
      <c r="B175" s="33">
        <v>4129</v>
      </c>
      <c r="C175" s="17" t="s">
        <v>66</v>
      </c>
      <c r="D175" s="40">
        <v>78.355000000000004</v>
      </c>
      <c r="E175" s="47">
        <v>4</v>
      </c>
      <c r="F175" s="40">
        <v>19.588999999999999</v>
      </c>
      <c r="G175" s="20" t="str">
        <f>IF(B175="","",VLOOKUP(B175,[1]BASEDIESEL!$A$2:$AAA$11928,6))</f>
        <v>FRENTE-01</v>
      </c>
      <c r="H175" s="37" t="str">
        <f t="shared" si="2"/>
        <v>abr</v>
      </c>
    </row>
    <row r="176" spans="1:8" x14ac:dyDescent="0.25">
      <c r="A176" s="7">
        <v>46132</v>
      </c>
      <c r="B176" s="32">
        <v>4130</v>
      </c>
      <c r="C176" s="16" t="s">
        <v>66</v>
      </c>
      <c r="D176" s="39">
        <v>78.564999999999998</v>
      </c>
      <c r="E176" s="46">
        <v>4</v>
      </c>
      <c r="F176" s="39">
        <v>19.640999999999998</v>
      </c>
      <c r="G176" s="20" t="str">
        <f>IF(B176="","",VLOOKUP(B176,[1]BASEDIESEL!$A$2:$AAA$11928,6))</f>
        <v>FRENTE-02</v>
      </c>
      <c r="H176" s="37" t="str">
        <f t="shared" si="2"/>
        <v>abr</v>
      </c>
    </row>
    <row r="177" spans="1:8" x14ac:dyDescent="0.25">
      <c r="A177" s="7">
        <v>46132</v>
      </c>
      <c r="B177" s="33">
        <v>4131</v>
      </c>
      <c r="C177" s="17" t="s">
        <v>65</v>
      </c>
      <c r="D177" s="40">
        <v>226.83099999999999</v>
      </c>
      <c r="E177" s="47">
        <v>13</v>
      </c>
      <c r="F177" s="40">
        <v>17.449000000000002</v>
      </c>
      <c r="G177" s="20" t="str">
        <f>IF(B177="","",VLOOKUP(B177,[1]BASEDIESEL!$A$2:$AAA$11928,6))</f>
        <v>FRENTE-04</v>
      </c>
      <c r="H177" s="37" t="str">
        <f t="shared" si="2"/>
        <v>abr</v>
      </c>
    </row>
    <row r="178" spans="1:8" x14ac:dyDescent="0.25">
      <c r="A178" s="7">
        <v>46132</v>
      </c>
      <c r="B178" s="32">
        <v>4133</v>
      </c>
      <c r="C178" s="16" t="s">
        <v>65</v>
      </c>
      <c r="D178" s="39">
        <v>142.11500000000001</v>
      </c>
      <c r="E178" s="46">
        <v>8</v>
      </c>
      <c r="F178" s="39">
        <v>17.763999999999999</v>
      </c>
      <c r="G178" s="20" t="str">
        <f>IF(B178="","",VLOOKUP(B178,[1]BASEDIESEL!$A$2:$AAA$11928,6))</f>
        <v>FRENTE-02</v>
      </c>
      <c r="H178" s="37" t="str">
        <f t="shared" si="2"/>
        <v>abr</v>
      </c>
    </row>
    <row r="179" spans="1:8" x14ac:dyDescent="0.25">
      <c r="A179" s="7">
        <v>46132</v>
      </c>
      <c r="B179" s="33">
        <v>4135</v>
      </c>
      <c r="C179" s="17" t="s">
        <v>65</v>
      </c>
      <c r="D179" s="40">
        <v>191.054</v>
      </c>
      <c r="E179" s="47">
        <v>12</v>
      </c>
      <c r="F179" s="40">
        <v>15.920999999999999</v>
      </c>
      <c r="G179" s="20" t="str">
        <f>IF(B179="","",VLOOKUP(B179,[1]BASEDIESEL!$A$2:$AAA$11928,6))</f>
        <v>FRENTE-03</v>
      </c>
      <c r="H179" s="37" t="str">
        <f t="shared" si="2"/>
        <v>abr</v>
      </c>
    </row>
    <row r="180" spans="1:8" x14ac:dyDescent="0.25">
      <c r="A180" s="7">
        <v>46132</v>
      </c>
      <c r="B180" s="32">
        <v>4136</v>
      </c>
      <c r="C180" s="16" t="s">
        <v>65</v>
      </c>
      <c r="D180" s="39">
        <v>88.045000000000002</v>
      </c>
      <c r="E180" s="46">
        <v>6</v>
      </c>
      <c r="F180" s="39">
        <v>14.673999999999999</v>
      </c>
      <c r="G180" s="20" t="str">
        <f>IF(B180="","",VLOOKUP(B180,[1]BASEDIESEL!$A$2:$AAA$11928,6))</f>
        <v>FRENTE-04</v>
      </c>
      <c r="H180" s="37" t="str">
        <f t="shared" si="2"/>
        <v>abr</v>
      </c>
    </row>
    <row r="181" spans="1:8" x14ac:dyDescent="0.25">
      <c r="A181" s="7">
        <v>46132</v>
      </c>
      <c r="B181" s="33">
        <v>4137</v>
      </c>
      <c r="C181" s="17" t="s">
        <v>65</v>
      </c>
      <c r="D181" s="40">
        <v>225.05799999999999</v>
      </c>
      <c r="E181" s="47">
        <v>15</v>
      </c>
      <c r="F181" s="40">
        <v>15.004</v>
      </c>
      <c r="G181" s="20" t="str">
        <f>IF(B181="","",VLOOKUP(B181,[1]BASEDIESEL!$A$2:$AAA$11928,6))</f>
        <v>FRENTE-03</v>
      </c>
      <c r="H181" s="37" t="str">
        <f t="shared" si="2"/>
        <v>abr</v>
      </c>
    </row>
    <row r="182" spans="1:8" x14ac:dyDescent="0.25">
      <c r="A182" s="7">
        <v>46132</v>
      </c>
      <c r="B182" s="32">
        <v>4138</v>
      </c>
      <c r="C182" s="16" t="s">
        <v>65</v>
      </c>
      <c r="D182" s="39">
        <v>191.499</v>
      </c>
      <c r="E182" s="46">
        <v>12</v>
      </c>
      <c r="F182" s="39">
        <v>15.958</v>
      </c>
      <c r="G182" s="20" t="str">
        <f>IF(B182="","",VLOOKUP(B182,[1]BASEDIESEL!$A$2:$AAA$11928,6))</f>
        <v>FRENTE-04</v>
      </c>
      <c r="H182" s="37" t="str">
        <f t="shared" si="2"/>
        <v>abr</v>
      </c>
    </row>
    <row r="183" spans="1:8" x14ac:dyDescent="0.25">
      <c r="A183" s="7">
        <v>46132</v>
      </c>
      <c r="B183" s="33">
        <v>4139</v>
      </c>
      <c r="C183" s="17" t="s">
        <v>65</v>
      </c>
      <c r="D183" s="40">
        <v>57.433</v>
      </c>
      <c r="E183" s="47">
        <v>3</v>
      </c>
      <c r="F183" s="40">
        <v>19.143999999999998</v>
      </c>
      <c r="G183" s="20" t="str">
        <f>IF(B183="","",VLOOKUP(B183,[1]BASEDIESEL!$A$2:$AAA$11928,6))</f>
        <v>FRENTE-07</v>
      </c>
      <c r="H183" s="37" t="str">
        <f t="shared" si="2"/>
        <v>abr</v>
      </c>
    </row>
    <row r="184" spans="1:8" x14ac:dyDescent="0.25">
      <c r="A184" s="7">
        <v>46132</v>
      </c>
      <c r="B184" s="32">
        <v>4141</v>
      </c>
      <c r="C184" s="16" t="s">
        <v>65</v>
      </c>
      <c r="D184" s="39">
        <v>57.354999999999997</v>
      </c>
      <c r="E184" s="46">
        <v>4</v>
      </c>
      <c r="F184" s="39">
        <v>14.339</v>
      </c>
      <c r="G184" s="20" t="str">
        <f>IF(B184="","",VLOOKUP(B184,[1]BASEDIESEL!$A$2:$AAA$11928,6))</f>
        <v>FRENTE-03</v>
      </c>
      <c r="H184" s="37" t="str">
        <f t="shared" si="2"/>
        <v>abr</v>
      </c>
    </row>
    <row r="185" spans="1:8" x14ac:dyDescent="0.25">
      <c r="A185" s="7">
        <v>46132</v>
      </c>
      <c r="B185" s="33">
        <v>4145</v>
      </c>
      <c r="C185" s="17" t="s">
        <v>65</v>
      </c>
      <c r="D185" s="40">
        <v>342.71199999999999</v>
      </c>
      <c r="E185" s="47">
        <v>22</v>
      </c>
      <c r="F185" s="40">
        <v>15.577999999999999</v>
      </c>
      <c r="G185" s="20" t="str">
        <f>IF(B185="","",VLOOKUP(B185,[1]BASEDIESEL!$A$2:$AAA$11928,6))</f>
        <v>FRENTE-03</v>
      </c>
      <c r="H185" s="37" t="str">
        <f t="shared" si="2"/>
        <v>abr</v>
      </c>
    </row>
    <row r="186" spans="1:8" x14ac:dyDescent="0.25">
      <c r="A186" s="7">
        <v>46132</v>
      </c>
      <c r="B186" s="32">
        <v>4146</v>
      </c>
      <c r="C186" s="16" t="s">
        <v>65</v>
      </c>
      <c r="D186" s="39">
        <v>277.01</v>
      </c>
      <c r="E186" s="46">
        <v>19</v>
      </c>
      <c r="F186" s="39">
        <v>14.579000000000001</v>
      </c>
      <c r="G186" s="20" t="str">
        <f>IF(B186="","",VLOOKUP(B186,[1]BASEDIESEL!$A$2:$AAA$11928,6))</f>
        <v>FRENTE-03</v>
      </c>
      <c r="H186" s="37" t="str">
        <f t="shared" si="2"/>
        <v>abr</v>
      </c>
    </row>
    <row r="187" spans="1:8" x14ac:dyDescent="0.25">
      <c r="A187" s="7">
        <v>46132</v>
      </c>
      <c r="B187" s="33">
        <v>4147</v>
      </c>
      <c r="C187" s="17" t="s">
        <v>65</v>
      </c>
      <c r="D187" s="40">
        <v>188.45</v>
      </c>
      <c r="E187" s="47">
        <v>10</v>
      </c>
      <c r="F187" s="40">
        <v>18.844999999999999</v>
      </c>
      <c r="G187" s="20" t="str">
        <f>IF(B187="","",VLOOKUP(B187,[1]BASEDIESEL!$A$2:$AAA$11928,6))</f>
        <v>FRENTE-02</v>
      </c>
      <c r="H187" s="37" t="str">
        <f t="shared" si="2"/>
        <v>abr</v>
      </c>
    </row>
    <row r="188" spans="1:8" x14ac:dyDescent="0.25">
      <c r="A188" s="7">
        <v>46132</v>
      </c>
      <c r="B188" s="32">
        <v>4149</v>
      </c>
      <c r="C188" s="16" t="s">
        <v>65</v>
      </c>
      <c r="D188" s="39">
        <v>95.55</v>
      </c>
      <c r="E188" s="46">
        <v>5</v>
      </c>
      <c r="F188" s="39">
        <v>19.11</v>
      </c>
      <c r="G188" s="20" t="str">
        <f>IF(B188="","",VLOOKUP(B188,[1]BASEDIESEL!$A$2:$AAA$11928,6))</f>
        <v>FRENTE-01</v>
      </c>
      <c r="H188" s="37" t="str">
        <f t="shared" si="2"/>
        <v>abr</v>
      </c>
    </row>
    <row r="189" spans="1:8" x14ac:dyDescent="0.25">
      <c r="A189" s="7">
        <v>46132</v>
      </c>
      <c r="B189" s="33">
        <v>4153</v>
      </c>
      <c r="C189" s="17" t="s">
        <v>67</v>
      </c>
      <c r="D189" s="40">
        <v>164.78</v>
      </c>
      <c r="E189" s="47">
        <v>12</v>
      </c>
      <c r="F189" s="40">
        <v>13.731999999999999</v>
      </c>
      <c r="G189" s="20" t="str">
        <f>IF(B189="","",VLOOKUP(B189,[1]BASEDIESEL!$A$2:$AAA$11928,6))</f>
        <v>FRENTE-04</v>
      </c>
      <c r="H189" s="37" t="str">
        <f t="shared" si="2"/>
        <v>abr</v>
      </c>
    </row>
    <row r="190" spans="1:8" x14ac:dyDescent="0.25">
      <c r="A190" s="7">
        <v>46132</v>
      </c>
      <c r="B190" s="32">
        <v>4154</v>
      </c>
      <c r="C190" s="16" t="s">
        <v>67</v>
      </c>
      <c r="D190" s="39">
        <v>158.26499999999999</v>
      </c>
      <c r="E190" s="46">
        <v>10</v>
      </c>
      <c r="F190" s="39">
        <v>15.827</v>
      </c>
      <c r="G190" s="20" t="str">
        <f>IF(B190="","",VLOOKUP(B190,[1]BASEDIESEL!$A$2:$AAA$11928,6))</f>
        <v>FRENTE-04</v>
      </c>
      <c r="H190" s="37" t="str">
        <f t="shared" si="2"/>
        <v>abr</v>
      </c>
    </row>
    <row r="191" spans="1:8" x14ac:dyDescent="0.25">
      <c r="A191" s="7">
        <v>46132</v>
      </c>
      <c r="B191" s="33">
        <v>4155</v>
      </c>
      <c r="C191" s="17" t="s">
        <v>67</v>
      </c>
      <c r="D191" s="40">
        <v>15.114000000000001</v>
      </c>
      <c r="E191" s="47">
        <v>1</v>
      </c>
      <c r="F191" s="40">
        <v>15.114000000000001</v>
      </c>
      <c r="G191" s="20" t="str">
        <f>IF(B191="","",VLOOKUP(B191,[1]BASEDIESEL!$A$2:$AAA$11928,6))</f>
        <v>FRENTE-04</v>
      </c>
      <c r="H191" s="37" t="str">
        <f t="shared" si="2"/>
        <v>abr</v>
      </c>
    </row>
    <row r="192" spans="1:8" x14ac:dyDescent="0.25">
      <c r="A192" s="7">
        <v>46132</v>
      </c>
      <c r="B192" s="32">
        <v>4156</v>
      </c>
      <c r="C192" s="16" t="s">
        <v>65</v>
      </c>
      <c r="D192" s="39">
        <v>184.13499999999999</v>
      </c>
      <c r="E192" s="46">
        <v>11</v>
      </c>
      <c r="F192" s="39">
        <v>16.739999999999998</v>
      </c>
      <c r="G192" s="20" t="str">
        <f>IF(B192="","",VLOOKUP(B192,[1]BASEDIESEL!$A$2:$AAA$11928,6))</f>
        <v>FRENTE-02</v>
      </c>
      <c r="H192" s="37" t="str">
        <f t="shared" si="2"/>
        <v>abr</v>
      </c>
    </row>
    <row r="193" spans="1:8" x14ac:dyDescent="0.25">
      <c r="A193" s="7">
        <v>46132</v>
      </c>
      <c r="B193" s="33">
        <v>4158</v>
      </c>
      <c r="C193" s="17" t="s">
        <v>65</v>
      </c>
      <c r="D193" s="40">
        <v>330.84500000000003</v>
      </c>
      <c r="E193" s="47">
        <v>19</v>
      </c>
      <c r="F193" s="40">
        <v>17.413</v>
      </c>
      <c r="G193" s="20" t="str">
        <f>IF(B193="","",VLOOKUP(B193,[1]BASEDIESEL!$A$2:$AAA$11928,6))</f>
        <v>FRENTE-03</v>
      </c>
      <c r="H193" s="37" t="str">
        <f t="shared" si="2"/>
        <v>abr</v>
      </c>
    </row>
    <row r="194" spans="1:8" x14ac:dyDescent="0.25">
      <c r="A194" s="7">
        <v>46132</v>
      </c>
      <c r="B194" s="32">
        <v>4159</v>
      </c>
      <c r="C194" s="16" t="s">
        <v>65</v>
      </c>
      <c r="D194" s="39">
        <v>276.57</v>
      </c>
      <c r="E194" s="46">
        <v>13</v>
      </c>
      <c r="F194" s="39">
        <v>21.274999999999999</v>
      </c>
      <c r="G194" s="20" t="str">
        <f>IF(B194="","",VLOOKUP(B194,[1]BASEDIESEL!$A$2:$AAA$11928,6))</f>
        <v>FRENTE-02</v>
      </c>
      <c r="H194" s="37" t="str">
        <f t="shared" si="2"/>
        <v>abr</v>
      </c>
    </row>
    <row r="195" spans="1:8" x14ac:dyDescent="0.25">
      <c r="A195" s="7">
        <v>46132</v>
      </c>
      <c r="B195" s="33">
        <v>4160</v>
      </c>
      <c r="C195" s="17" t="s">
        <v>65</v>
      </c>
      <c r="D195" s="40">
        <v>26.565000000000001</v>
      </c>
      <c r="E195" s="47">
        <v>2</v>
      </c>
      <c r="F195" s="40">
        <v>13.282999999999999</v>
      </c>
      <c r="G195" s="20" t="str">
        <f>IF(B195="","",VLOOKUP(B195,[1]BASEDIESEL!$A$2:$AAA$11928,6))</f>
        <v>FRENTE-01</v>
      </c>
      <c r="H195" s="37" t="str">
        <f t="shared" ref="H195:H258" si="3">TEXT(A195,"mmm")</f>
        <v>abr</v>
      </c>
    </row>
    <row r="196" spans="1:8" x14ac:dyDescent="0.25">
      <c r="A196" s="7">
        <v>46132</v>
      </c>
      <c r="B196" s="32">
        <v>4162</v>
      </c>
      <c r="C196" s="16" t="s">
        <v>65</v>
      </c>
      <c r="D196" s="39">
        <v>81.084999999999994</v>
      </c>
      <c r="E196" s="46">
        <v>5</v>
      </c>
      <c r="F196" s="39">
        <v>16.216999999999999</v>
      </c>
      <c r="G196" s="20" t="str">
        <f>IF(B196="","",VLOOKUP(B196,[1]BASEDIESEL!$A$2:$AAA$11928,6))</f>
        <v>FRENTE-02</v>
      </c>
      <c r="H196" s="37" t="str">
        <f t="shared" si="3"/>
        <v>abr</v>
      </c>
    </row>
    <row r="197" spans="1:8" x14ac:dyDescent="0.25">
      <c r="A197" s="7">
        <v>46132</v>
      </c>
      <c r="B197" s="33">
        <v>4163</v>
      </c>
      <c r="C197" s="17" t="s">
        <v>65</v>
      </c>
      <c r="D197" s="40">
        <v>85.33</v>
      </c>
      <c r="E197" s="47">
        <v>3</v>
      </c>
      <c r="F197" s="40">
        <v>28.443000000000001</v>
      </c>
      <c r="G197" s="20" t="str">
        <f>IF(B197="","",VLOOKUP(B197,[1]BASEDIESEL!$A$2:$AAA$11928,6))</f>
        <v>FRENTE-02</v>
      </c>
      <c r="H197" s="37" t="str">
        <f t="shared" si="3"/>
        <v>abr</v>
      </c>
    </row>
    <row r="198" spans="1:8" x14ac:dyDescent="0.25">
      <c r="A198" s="7">
        <v>46133</v>
      </c>
      <c r="B198" s="16">
        <v>4019</v>
      </c>
      <c r="C198" s="16" t="s">
        <v>62</v>
      </c>
      <c r="D198" s="3">
        <v>200.666</v>
      </c>
      <c r="E198" s="16">
        <v>13</v>
      </c>
      <c r="F198" s="3">
        <v>15.436</v>
      </c>
      <c r="G198" s="20" t="str">
        <f>IF(B198="","",VLOOKUP(B198,[1]BASEDIESEL!$A$2:$AAA$11928,6))</f>
        <v>FRENTE-07</v>
      </c>
      <c r="H198" s="37" t="str">
        <f t="shared" si="3"/>
        <v>abr</v>
      </c>
    </row>
    <row r="199" spans="1:8" x14ac:dyDescent="0.25">
      <c r="A199" s="7">
        <v>46133</v>
      </c>
      <c r="B199" s="17">
        <v>4021</v>
      </c>
      <c r="C199" s="17" t="s">
        <v>62</v>
      </c>
      <c r="D199" s="2">
        <v>128.94999999999999</v>
      </c>
      <c r="E199" s="17">
        <v>9</v>
      </c>
      <c r="F199" s="2">
        <v>14.327999999999999</v>
      </c>
      <c r="G199" s="20" t="str">
        <f>IF(B199="","",VLOOKUP(B199,[1]BASEDIESEL!$A$2:$AAA$11928,6))</f>
        <v>FRENTE-09</v>
      </c>
      <c r="H199" s="37" t="str">
        <f t="shared" si="3"/>
        <v>abr</v>
      </c>
    </row>
    <row r="200" spans="1:8" x14ac:dyDescent="0.25">
      <c r="A200" s="7">
        <v>46133</v>
      </c>
      <c r="B200" s="16">
        <v>4024</v>
      </c>
      <c r="C200" s="16" t="s">
        <v>62</v>
      </c>
      <c r="D200" s="3">
        <v>145.096</v>
      </c>
      <c r="E200" s="16">
        <v>9</v>
      </c>
      <c r="F200" s="3">
        <v>16.122</v>
      </c>
      <c r="G200" s="20" t="str">
        <f>IF(B200="","",VLOOKUP(B200,[1]BASEDIESEL!$A$2:$AAA$11928,6))</f>
        <v>FRENTE-07</v>
      </c>
      <c r="H200" s="37" t="str">
        <f t="shared" si="3"/>
        <v>abr</v>
      </c>
    </row>
    <row r="201" spans="1:8" x14ac:dyDescent="0.25">
      <c r="A201" s="7">
        <v>46133</v>
      </c>
      <c r="B201" s="17">
        <v>4025</v>
      </c>
      <c r="C201" s="17" t="s">
        <v>62</v>
      </c>
      <c r="D201" s="2">
        <v>230.16900000000001</v>
      </c>
      <c r="E201" s="17">
        <v>14</v>
      </c>
      <c r="F201" s="2">
        <v>16.440999999999999</v>
      </c>
      <c r="G201" s="20" t="str">
        <f>IF(B201="","",VLOOKUP(B201,[1]BASEDIESEL!$A$2:$AAA$11928,6))</f>
        <v>FRENTE-07</v>
      </c>
      <c r="H201" s="37" t="str">
        <f t="shared" si="3"/>
        <v>abr</v>
      </c>
    </row>
    <row r="202" spans="1:8" x14ac:dyDescent="0.25">
      <c r="A202" s="7">
        <v>46133</v>
      </c>
      <c r="B202" s="16">
        <v>4027</v>
      </c>
      <c r="C202" s="16" t="s">
        <v>62</v>
      </c>
      <c r="D202" s="3">
        <v>100.645</v>
      </c>
      <c r="E202" s="16">
        <v>7</v>
      </c>
      <c r="F202" s="3">
        <v>14.378</v>
      </c>
      <c r="G202" s="20" t="str">
        <f>IF(B202="","",VLOOKUP(B202,[1]BASEDIESEL!$A$2:$AAA$11928,6))</f>
        <v>FRENTE-07</v>
      </c>
      <c r="H202" s="37" t="str">
        <f t="shared" si="3"/>
        <v>abr</v>
      </c>
    </row>
    <row r="203" spans="1:8" x14ac:dyDescent="0.25">
      <c r="A203" s="7">
        <v>46133</v>
      </c>
      <c r="B203" s="17">
        <v>4029</v>
      </c>
      <c r="C203" s="17" t="s">
        <v>62</v>
      </c>
      <c r="D203" s="2">
        <v>128.512</v>
      </c>
      <c r="E203" s="17">
        <v>8</v>
      </c>
      <c r="F203" s="2">
        <v>16.064</v>
      </c>
      <c r="G203" s="20" t="str">
        <f>IF(B203="","",VLOOKUP(B203,[1]BASEDIESEL!$A$2:$AAA$11928,6))</f>
        <v>FRENTE-07</v>
      </c>
      <c r="H203" s="37" t="str">
        <f t="shared" si="3"/>
        <v>abr</v>
      </c>
    </row>
    <row r="204" spans="1:8" x14ac:dyDescent="0.25">
      <c r="A204" s="7">
        <v>46133</v>
      </c>
      <c r="B204" s="16">
        <v>4030</v>
      </c>
      <c r="C204" s="16" t="s">
        <v>63</v>
      </c>
      <c r="D204" s="3">
        <v>209.834</v>
      </c>
      <c r="E204" s="16">
        <v>10</v>
      </c>
      <c r="F204" s="3">
        <v>20.983000000000001</v>
      </c>
      <c r="G204" s="20" t="str">
        <f>IF(B204="","",VLOOKUP(B204,[1]BASEDIESEL!$A$2:$AAA$11928,6))</f>
        <v>FRENTE-06</v>
      </c>
      <c r="H204" s="37" t="str">
        <f t="shared" si="3"/>
        <v>abr</v>
      </c>
    </row>
    <row r="205" spans="1:8" x14ac:dyDescent="0.25">
      <c r="A205" s="7">
        <v>46133</v>
      </c>
      <c r="B205" s="17">
        <v>4032</v>
      </c>
      <c r="C205" s="17" t="s">
        <v>64</v>
      </c>
      <c r="D205" s="2">
        <v>178.37200000000001</v>
      </c>
      <c r="E205" s="17">
        <v>8</v>
      </c>
      <c r="F205" s="2">
        <v>22.297000000000001</v>
      </c>
      <c r="G205" s="20" t="str">
        <f>IF(B205="","",VLOOKUP(B205,[1]BASEDIESEL!$A$2:$AAA$11928,6))</f>
        <v>FRENTE-06</v>
      </c>
      <c r="H205" s="37" t="str">
        <f t="shared" si="3"/>
        <v>abr</v>
      </c>
    </row>
    <row r="206" spans="1:8" x14ac:dyDescent="0.25">
      <c r="A206" s="7">
        <v>46133</v>
      </c>
      <c r="B206" s="16">
        <v>4034</v>
      </c>
      <c r="C206" s="16" t="s">
        <v>64</v>
      </c>
      <c r="D206" s="3">
        <v>245.76</v>
      </c>
      <c r="E206" s="16">
        <v>14</v>
      </c>
      <c r="F206" s="3">
        <v>17.553999999999998</v>
      </c>
      <c r="G206" s="20" t="str">
        <f>IF(B206="","",VLOOKUP(B206,[1]BASEDIESEL!$A$2:$AAA$11928,6))</f>
        <v>FRENTE-06</v>
      </c>
      <c r="H206" s="37" t="str">
        <f t="shared" si="3"/>
        <v>abr</v>
      </c>
    </row>
    <row r="207" spans="1:8" x14ac:dyDescent="0.25">
      <c r="A207" s="7">
        <v>46133</v>
      </c>
      <c r="B207" s="17">
        <v>4035</v>
      </c>
      <c r="C207" s="17" t="s">
        <v>64</v>
      </c>
      <c r="D207" s="2">
        <v>177.108</v>
      </c>
      <c r="E207" s="17">
        <v>9</v>
      </c>
      <c r="F207" s="2">
        <v>19.678999999999998</v>
      </c>
      <c r="G207" s="20" t="str">
        <f>IF(B207="","",VLOOKUP(B207,[1]BASEDIESEL!$A$2:$AAA$11928,6))</f>
        <v>FRENTE-06</v>
      </c>
      <c r="H207" s="37" t="str">
        <f t="shared" si="3"/>
        <v>abr</v>
      </c>
    </row>
    <row r="208" spans="1:8" x14ac:dyDescent="0.25">
      <c r="A208" s="7">
        <v>46133</v>
      </c>
      <c r="B208" s="16">
        <v>4036</v>
      </c>
      <c r="C208" s="16" t="s">
        <v>64</v>
      </c>
      <c r="D208" s="3">
        <v>185.66399999999999</v>
      </c>
      <c r="E208" s="16">
        <v>11</v>
      </c>
      <c r="F208" s="3">
        <v>16.879000000000001</v>
      </c>
      <c r="G208" s="20" t="str">
        <f>IF(B208="","",VLOOKUP(B208,[1]BASEDIESEL!$A$2:$AAA$11928,6))</f>
        <v>FRENTE-06</v>
      </c>
      <c r="H208" s="37" t="str">
        <f t="shared" si="3"/>
        <v>abr</v>
      </c>
    </row>
    <row r="209" spans="1:8" x14ac:dyDescent="0.25">
      <c r="A209" s="7">
        <v>46133</v>
      </c>
      <c r="B209" s="17">
        <v>4112</v>
      </c>
      <c r="C209" s="17" t="s">
        <v>65</v>
      </c>
      <c r="D209" s="2">
        <v>288.08999999999997</v>
      </c>
      <c r="E209" s="17">
        <v>18</v>
      </c>
      <c r="F209" s="2">
        <v>16.004999999999999</v>
      </c>
      <c r="G209" s="20" t="str">
        <f>IF(B209="","",VLOOKUP(B209,[1]BASEDIESEL!$A$2:$AAA$11928,6))</f>
        <v>FRENTE-01</v>
      </c>
      <c r="H209" s="37" t="str">
        <f t="shared" si="3"/>
        <v>abr</v>
      </c>
    </row>
    <row r="210" spans="1:8" x14ac:dyDescent="0.25">
      <c r="A210" s="7">
        <v>46133</v>
      </c>
      <c r="B210" s="16">
        <v>4113</v>
      </c>
      <c r="C210" s="16" t="s">
        <v>65</v>
      </c>
      <c r="D210" s="3">
        <v>188.07900000000001</v>
      </c>
      <c r="E210" s="16">
        <v>12</v>
      </c>
      <c r="F210" s="3">
        <v>15.673</v>
      </c>
      <c r="G210" s="20" t="str">
        <f>IF(B210="","",VLOOKUP(B210,[1]BASEDIESEL!$A$2:$AAA$11928,6))</f>
        <v>FRENTE-07</v>
      </c>
      <c r="H210" s="37" t="str">
        <f t="shared" si="3"/>
        <v>abr</v>
      </c>
    </row>
    <row r="211" spans="1:8" x14ac:dyDescent="0.25">
      <c r="A211" s="7">
        <v>46133</v>
      </c>
      <c r="B211" s="17">
        <v>4114</v>
      </c>
      <c r="C211" s="17" t="s">
        <v>65</v>
      </c>
      <c r="D211" s="2">
        <v>224.06</v>
      </c>
      <c r="E211" s="17">
        <v>14</v>
      </c>
      <c r="F211" s="2">
        <v>16.004000000000001</v>
      </c>
      <c r="G211" s="20" t="str">
        <f>IF(B211="","",VLOOKUP(B211,[1]BASEDIESEL!$A$2:$AAA$11928,6))</f>
        <v>FRENTE-01</v>
      </c>
      <c r="H211" s="37" t="str">
        <f t="shared" si="3"/>
        <v>abr</v>
      </c>
    </row>
    <row r="212" spans="1:8" x14ac:dyDescent="0.25">
      <c r="A212" s="7">
        <v>46133</v>
      </c>
      <c r="B212" s="16">
        <v>4115</v>
      </c>
      <c r="C212" s="16" t="s">
        <v>65</v>
      </c>
      <c r="D212" s="3">
        <v>207.922</v>
      </c>
      <c r="E212" s="16">
        <v>10</v>
      </c>
      <c r="F212" s="3">
        <v>20.792000000000002</v>
      </c>
      <c r="G212" s="20" t="str">
        <f>IF(B212="","",VLOOKUP(B212,[1]BASEDIESEL!$A$2:$AAA$11928,6))</f>
        <v>FRENTE-06</v>
      </c>
      <c r="H212" s="37" t="str">
        <f t="shared" si="3"/>
        <v>abr</v>
      </c>
    </row>
    <row r="213" spans="1:8" x14ac:dyDescent="0.25">
      <c r="A213" s="7">
        <v>46133</v>
      </c>
      <c r="B213" s="17">
        <v>4117</v>
      </c>
      <c r="C213" s="17" t="s">
        <v>65</v>
      </c>
      <c r="D213" s="2">
        <v>322.33199999999999</v>
      </c>
      <c r="E213" s="17">
        <v>20</v>
      </c>
      <c r="F213" s="2">
        <v>16.117000000000001</v>
      </c>
      <c r="G213" s="20" t="str">
        <f>IF(B213="","",VLOOKUP(B213,[1]BASEDIESEL!$A$2:$AAA$11928,6))</f>
        <v>FRENTE-04</v>
      </c>
      <c r="H213" s="37" t="str">
        <f t="shared" si="3"/>
        <v>abr</v>
      </c>
    </row>
    <row r="214" spans="1:8" x14ac:dyDescent="0.25">
      <c r="A214" s="7">
        <v>46133</v>
      </c>
      <c r="B214" s="16">
        <v>4118</v>
      </c>
      <c r="C214" s="16" t="s">
        <v>65</v>
      </c>
      <c r="D214" s="3">
        <v>208.97900000000001</v>
      </c>
      <c r="E214" s="16">
        <v>14</v>
      </c>
      <c r="F214" s="3">
        <v>14.927</v>
      </c>
      <c r="G214" s="20" t="str">
        <f>IF(B214="","",VLOOKUP(B214,[1]BASEDIESEL!$A$2:$AAA$11928,6))</f>
        <v>FRENTE-03</v>
      </c>
      <c r="H214" s="37" t="str">
        <f t="shared" si="3"/>
        <v>abr</v>
      </c>
    </row>
    <row r="215" spans="1:8" x14ac:dyDescent="0.25">
      <c r="A215" s="7">
        <v>46133</v>
      </c>
      <c r="B215" s="17">
        <v>4120</v>
      </c>
      <c r="C215" s="17" t="s">
        <v>65</v>
      </c>
      <c r="D215" s="2">
        <v>180.36500000000001</v>
      </c>
      <c r="E215" s="17">
        <v>11</v>
      </c>
      <c r="F215" s="2">
        <v>16.396999999999998</v>
      </c>
      <c r="G215" s="20" t="str">
        <f>IF(B215="","",VLOOKUP(B215,[1]BASEDIESEL!$A$2:$AAA$11928,6))</f>
        <v>FRENTE-05</v>
      </c>
      <c r="H215" s="37" t="str">
        <f t="shared" si="3"/>
        <v>abr</v>
      </c>
    </row>
    <row r="216" spans="1:8" x14ac:dyDescent="0.25">
      <c r="A216" s="7">
        <v>46133</v>
      </c>
      <c r="B216" s="16">
        <v>4121</v>
      </c>
      <c r="C216" s="16" t="s">
        <v>66</v>
      </c>
      <c r="D216" s="3">
        <v>290.59500000000003</v>
      </c>
      <c r="E216" s="16">
        <v>18</v>
      </c>
      <c r="F216" s="3">
        <v>16.143999999999998</v>
      </c>
      <c r="G216" s="20" t="str">
        <f>IF(B216="","",VLOOKUP(B216,[1]BASEDIESEL!$A$2:$AAA$11928,6))</f>
        <v>FRENTE-01</v>
      </c>
      <c r="H216" s="37" t="str">
        <f t="shared" si="3"/>
        <v>abr</v>
      </c>
    </row>
    <row r="217" spans="1:8" x14ac:dyDescent="0.25">
      <c r="A217" s="7">
        <v>46133</v>
      </c>
      <c r="B217" s="17">
        <v>4122</v>
      </c>
      <c r="C217" s="17" t="s">
        <v>66</v>
      </c>
      <c r="D217" s="2">
        <v>222.43</v>
      </c>
      <c r="E217" s="17">
        <v>14</v>
      </c>
      <c r="F217" s="2">
        <v>15.888</v>
      </c>
      <c r="G217" s="20" t="str">
        <f>IF(B217="","",VLOOKUP(B217,[1]BASEDIESEL!$A$2:$AAA$11928,6))</f>
        <v>FRENTE-01</v>
      </c>
      <c r="H217" s="37" t="str">
        <f t="shared" si="3"/>
        <v>abr</v>
      </c>
    </row>
    <row r="218" spans="1:8" x14ac:dyDescent="0.25">
      <c r="A218" s="7">
        <v>46133</v>
      </c>
      <c r="B218" s="16">
        <v>4124</v>
      </c>
      <c r="C218" s="16" t="s">
        <v>65</v>
      </c>
      <c r="D218" s="3">
        <v>227.24700000000001</v>
      </c>
      <c r="E218" s="16">
        <v>13</v>
      </c>
      <c r="F218" s="3">
        <v>17.481000000000002</v>
      </c>
      <c r="G218" s="20" t="str">
        <f>IF(B218="","",VLOOKUP(B218,[1]BASEDIESEL!$A$2:$AAA$11928,6))</f>
        <v>FRENTE-07</v>
      </c>
      <c r="H218" s="37" t="str">
        <f t="shared" si="3"/>
        <v>abr</v>
      </c>
    </row>
    <row r="219" spans="1:8" x14ac:dyDescent="0.25">
      <c r="A219" s="7">
        <v>46133</v>
      </c>
      <c r="B219" s="17">
        <v>4126</v>
      </c>
      <c r="C219" s="17" t="s">
        <v>65</v>
      </c>
      <c r="D219" s="2">
        <v>307.69299999999998</v>
      </c>
      <c r="E219" s="17">
        <v>19</v>
      </c>
      <c r="F219" s="2">
        <v>16.193999999999999</v>
      </c>
      <c r="G219" s="20" t="str">
        <f>IF(B219="","",VLOOKUP(B219,[1]BASEDIESEL!$A$2:$AAA$11928,6))</f>
        <v>FRENTE-05</v>
      </c>
      <c r="H219" s="37" t="str">
        <f t="shared" si="3"/>
        <v>abr</v>
      </c>
    </row>
    <row r="220" spans="1:8" x14ac:dyDescent="0.25">
      <c r="A220" s="7">
        <v>46133</v>
      </c>
      <c r="B220" s="16">
        <v>4127</v>
      </c>
      <c r="C220" s="16" t="s">
        <v>65</v>
      </c>
      <c r="D220" s="3">
        <v>207.08500000000001</v>
      </c>
      <c r="E220" s="16">
        <v>13</v>
      </c>
      <c r="F220" s="3">
        <v>15.93</v>
      </c>
      <c r="G220" s="20" t="str">
        <f>IF(B220="","",VLOOKUP(B220,[1]BASEDIESEL!$A$2:$AAA$11928,6))</f>
        <v>FRENTE-02</v>
      </c>
      <c r="H220" s="37" t="str">
        <f t="shared" si="3"/>
        <v>abr</v>
      </c>
    </row>
    <row r="221" spans="1:8" x14ac:dyDescent="0.25">
      <c r="A221" s="7">
        <v>46133</v>
      </c>
      <c r="B221" s="17">
        <v>4128</v>
      </c>
      <c r="C221" s="17" t="s">
        <v>66</v>
      </c>
      <c r="D221" s="2">
        <v>303.12</v>
      </c>
      <c r="E221" s="17">
        <v>19</v>
      </c>
      <c r="F221" s="2">
        <v>15.954000000000001</v>
      </c>
      <c r="G221" s="20" t="str">
        <f>IF(B221="","",VLOOKUP(B221,[1]BASEDIESEL!$A$2:$AAA$11928,6))</f>
        <v>FRENTE-01</v>
      </c>
      <c r="H221" s="37" t="str">
        <f t="shared" si="3"/>
        <v>abr</v>
      </c>
    </row>
    <row r="222" spans="1:8" x14ac:dyDescent="0.25">
      <c r="A222" s="7">
        <v>46133</v>
      </c>
      <c r="B222" s="16">
        <v>4129</v>
      </c>
      <c r="C222" s="16" t="s">
        <v>66</v>
      </c>
      <c r="D222" s="3">
        <v>321.83</v>
      </c>
      <c r="E222" s="16">
        <v>20</v>
      </c>
      <c r="F222" s="3">
        <v>16.091999999999999</v>
      </c>
      <c r="G222" s="20" t="str">
        <f>IF(B222="","",VLOOKUP(B222,[1]BASEDIESEL!$A$2:$AAA$11928,6))</f>
        <v>FRENTE-01</v>
      </c>
      <c r="H222" s="37" t="str">
        <f t="shared" si="3"/>
        <v>abr</v>
      </c>
    </row>
    <row r="223" spans="1:8" x14ac:dyDescent="0.25">
      <c r="A223" s="7">
        <v>46133</v>
      </c>
      <c r="B223" s="17">
        <v>4130</v>
      </c>
      <c r="C223" s="17" t="s">
        <v>66</v>
      </c>
      <c r="D223" s="2">
        <v>291.59500000000003</v>
      </c>
      <c r="E223" s="17">
        <v>18</v>
      </c>
      <c r="F223" s="2">
        <v>16.2</v>
      </c>
      <c r="G223" s="20" t="str">
        <f>IF(B223="","",VLOOKUP(B223,[1]BASEDIESEL!$A$2:$AAA$11928,6))</f>
        <v>FRENTE-02</v>
      </c>
      <c r="H223" s="37" t="str">
        <f t="shared" si="3"/>
        <v>abr</v>
      </c>
    </row>
    <row r="224" spans="1:8" x14ac:dyDescent="0.25">
      <c r="A224" s="7">
        <v>46133</v>
      </c>
      <c r="B224" s="16">
        <v>4131</v>
      </c>
      <c r="C224" s="16" t="s">
        <v>65</v>
      </c>
      <c r="D224" s="3">
        <v>336.298</v>
      </c>
      <c r="E224" s="16">
        <v>21</v>
      </c>
      <c r="F224" s="3">
        <v>16.013999999999999</v>
      </c>
      <c r="G224" s="20" t="str">
        <f>IF(B224="","",VLOOKUP(B224,[1]BASEDIESEL!$A$2:$AAA$11928,6))</f>
        <v>FRENTE-04</v>
      </c>
      <c r="H224" s="37" t="str">
        <f t="shared" si="3"/>
        <v>abr</v>
      </c>
    </row>
    <row r="225" spans="1:8" x14ac:dyDescent="0.25">
      <c r="A225" s="7">
        <v>46133</v>
      </c>
      <c r="B225" s="17">
        <v>4133</v>
      </c>
      <c r="C225" s="17" t="s">
        <v>65</v>
      </c>
      <c r="D225" s="2">
        <v>243.14</v>
      </c>
      <c r="E225" s="17">
        <v>15</v>
      </c>
      <c r="F225" s="2">
        <v>16.209</v>
      </c>
      <c r="G225" s="20" t="str">
        <f>IF(B225="","",VLOOKUP(B225,[1]BASEDIESEL!$A$2:$AAA$11928,6))</f>
        <v>FRENTE-02</v>
      </c>
      <c r="H225" s="37" t="str">
        <f t="shared" si="3"/>
        <v>abr</v>
      </c>
    </row>
    <row r="226" spans="1:8" x14ac:dyDescent="0.25">
      <c r="A226" s="7">
        <v>46133</v>
      </c>
      <c r="B226" s="16">
        <v>4134</v>
      </c>
      <c r="C226" s="16" t="s">
        <v>65</v>
      </c>
      <c r="D226" s="3">
        <v>321.02199999999999</v>
      </c>
      <c r="E226" s="16">
        <v>19</v>
      </c>
      <c r="F226" s="3">
        <v>16.896000000000001</v>
      </c>
      <c r="G226" s="20" t="str">
        <f>IF(B226="","",VLOOKUP(B226,[1]BASEDIESEL!$A$2:$AAA$11928,6))</f>
        <v>FRENTE-05</v>
      </c>
      <c r="H226" s="37" t="str">
        <f t="shared" si="3"/>
        <v>abr</v>
      </c>
    </row>
    <row r="227" spans="1:8" x14ac:dyDescent="0.25">
      <c r="A227" s="7">
        <v>46133</v>
      </c>
      <c r="B227" s="17">
        <v>4135</v>
      </c>
      <c r="C227" s="17" t="s">
        <v>65</v>
      </c>
      <c r="D227" s="2">
        <v>289.291</v>
      </c>
      <c r="E227" s="17">
        <v>18</v>
      </c>
      <c r="F227" s="2">
        <v>16.071999999999999</v>
      </c>
      <c r="G227" s="20" t="str">
        <f>IF(B227="","",VLOOKUP(B227,[1]BASEDIESEL!$A$2:$AAA$11928,6))</f>
        <v>FRENTE-03</v>
      </c>
      <c r="H227" s="37" t="str">
        <f t="shared" si="3"/>
        <v>abr</v>
      </c>
    </row>
    <row r="228" spans="1:8" x14ac:dyDescent="0.25">
      <c r="A228" s="7">
        <v>46133</v>
      </c>
      <c r="B228" s="16">
        <v>4136</v>
      </c>
      <c r="C228" s="16" t="s">
        <v>65</v>
      </c>
      <c r="D228" s="3">
        <v>171.12899999999999</v>
      </c>
      <c r="E228" s="16">
        <v>12</v>
      </c>
      <c r="F228" s="3">
        <v>14.260999999999999</v>
      </c>
      <c r="G228" s="20" t="str">
        <f>IF(B228="","",VLOOKUP(B228,[1]BASEDIESEL!$A$2:$AAA$11928,6))</f>
        <v>FRENTE-04</v>
      </c>
      <c r="H228" s="37" t="str">
        <f t="shared" si="3"/>
        <v>abr</v>
      </c>
    </row>
    <row r="229" spans="1:8" x14ac:dyDescent="0.25">
      <c r="A229" s="7">
        <v>46133</v>
      </c>
      <c r="B229" s="17">
        <v>4137</v>
      </c>
      <c r="C229" s="17" t="s">
        <v>65</v>
      </c>
      <c r="D229" s="2">
        <v>282.59500000000003</v>
      </c>
      <c r="E229" s="17">
        <v>18</v>
      </c>
      <c r="F229" s="2">
        <v>15.7</v>
      </c>
      <c r="G229" s="20" t="str">
        <f>IF(B229="","",VLOOKUP(B229,[1]BASEDIESEL!$A$2:$AAA$11928,6))</f>
        <v>FRENTE-03</v>
      </c>
      <c r="H229" s="37" t="str">
        <f t="shared" si="3"/>
        <v>abr</v>
      </c>
    </row>
    <row r="230" spans="1:8" x14ac:dyDescent="0.25">
      <c r="A230" s="7">
        <v>46133</v>
      </c>
      <c r="B230" s="16">
        <v>4138</v>
      </c>
      <c r="C230" s="16" t="s">
        <v>65</v>
      </c>
      <c r="D230" s="3">
        <v>60.518999999999998</v>
      </c>
      <c r="E230" s="16">
        <v>3</v>
      </c>
      <c r="F230" s="3">
        <v>20.172999999999998</v>
      </c>
      <c r="G230" s="20" t="str">
        <f>IF(B230="","",VLOOKUP(B230,[1]BASEDIESEL!$A$2:$AAA$11928,6))</f>
        <v>FRENTE-04</v>
      </c>
      <c r="H230" s="37" t="str">
        <f t="shared" si="3"/>
        <v>abr</v>
      </c>
    </row>
    <row r="231" spans="1:8" x14ac:dyDescent="0.25">
      <c r="A231" s="7">
        <v>46133</v>
      </c>
      <c r="B231" s="17">
        <v>4139</v>
      </c>
      <c r="C231" s="17" t="s">
        <v>65</v>
      </c>
      <c r="D231" s="2">
        <v>266.76499999999999</v>
      </c>
      <c r="E231" s="17">
        <v>14</v>
      </c>
      <c r="F231" s="2">
        <v>19.055</v>
      </c>
      <c r="G231" s="20" t="str">
        <f>IF(B231="","",VLOOKUP(B231,[1]BASEDIESEL!$A$2:$AAA$11928,6))</f>
        <v>FRENTE-07</v>
      </c>
      <c r="H231" s="37" t="str">
        <f t="shared" si="3"/>
        <v>abr</v>
      </c>
    </row>
    <row r="232" spans="1:8" x14ac:dyDescent="0.25">
      <c r="A232" s="7">
        <v>46133</v>
      </c>
      <c r="B232" s="16">
        <v>4140</v>
      </c>
      <c r="C232" s="16" t="s">
        <v>65</v>
      </c>
      <c r="D232" s="3">
        <v>279.45499999999998</v>
      </c>
      <c r="E232" s="16">
        <v>16</v>
      </c>
      <c r="F232" s="3">
        <v>17.466000000000001</v>
      </c>
      <c r="G232" s="20" t="str">
        <f>IF(B232="","",VLOOKUP(B232,[1]BASEDIESEL!$A$2:$AAA$11928,6))</f>
        <v>FRENTE-05</v>
      </c>
      <c r="H232" s="37" t="str">
        <f t="shared" si="3"/>
        <v>abr</v>
      </c>
    </row>
    <row r="233" spans="1:8" x14ac:dyDescent="0.25">
      <c r="A233" s="7">
        <v>46133</v>
      </c>
      <c r="B233" s="17">
        <v>4141</v>
      </c>
      <c r="C233" s="17" t="s">
        <v>65</v>
      </c>
      <c r="D233" s="2">
        <v>338.75099999999998</v>
      </c>
      <c r="E233" s="17">
        <v>22</v>
      </c>
      <c r="F233" s="2">
        <v>15.398</v>
      </c>
      <c r="G233" s="20" t="str">
        <f>IF(B233="","",VLOOKUP(B233,[1]BASEDIESEL!$A$2:$AAA$11928,6))</f>
        <v>FRENTE-03</v>
      </c>
      <c r="H233" s="37" t="str">
        <f t="shared" si="3"/>
        <v>abr</v>
      </c>
    </row>
    <row r="234" spans="1:8" x14ac:dyDescent="0.25">
      <c r="A234" s="7">
        <v>46133</v>
      </c>
      <c r="B234" s="16">
        <v>4142</v>
      </c>
      <c r="C234" s="16" t="s">
        <v>65</v>
      </c>
      <c r="D234" s="3">
        <v>115.384</v>
      </c>
      <c r="E234" s="16">
        <v>8</v>
      </c>
      <c r="F234" s="3">
        <v>14.423</v>
      </c>
      <c r="G234" s="20" t="str">
        <f>IF(B234="","",VLOOKUP(B234,[1]BASEDIESEL!$A$2:$AAA$11928,6))</f>
        <v>FRENTE-04</v>
      </c>
      <c r="H234" s="37" t="str">
        <f t="shared" si="3"/>
        <v>abr</v>
      </c>
    </row>
    <row r="235" spans="1:8" x14ac:dyDescent="0.25">
      <c r="A235" s="7">
        <v>46133</v>
      </c>
      <c r="B235" s="17">
        <v>4143</v>
      </c>
      <c r="C235" s="17" t="s">
        <v>65</v>
      </c>
      <c r="D235" s="2">
        <v>313.14800000000002</v>
      </c>
      <c r="E235" s="17">
        <v>19</v>
      </c>
      <c r="F235" s="2">
        <v>16.481000000000002</v>
      </c>
      <c r="G235" s="20" t="str">
        <f>IF(B235="","",VLOOKUP(B235,[1]BASEDIESEL!$A$2:$AAA$11928,6))</f>
        <v>FRENTE-05</v>
      </c>
      <c r="H235" s="37" t="str">
        <f t="shared" si="3"/>
        <v>abr</v>
      </c>
    </row>
    <row r="236" spans="1:8" x14ac:dyDescent="0.25">
      <c r="A236" s="7">
        <v>46133</v>
      </c>
      <c r="B236" s="16">
        <v>4144</v>
      </c>
      <c r="C236" s="16" t="s">
        <v>65</v>
      </c>
      <c r="D236" s="3">
        <v>386.27699999999999</v>
      </c>
      <c r="E236" s="16">
        <v>21</v>
      </c>
      <c r="F236" s="3">
        <v>18.393999999999998</v>
      </c>
      <c r="G236" s="20" t="str">
        <f>IF(B236="","",VLOOKUP(B236,[1]BASEDIESEL!$A$2:$AAA$11928,6))</f>
        <v>FRENTE-05</v>
      </c>
      <c r="H236" s="37" t="str">
        <f t="shared" si="3"/>
        <v>abr</v>
      </c>
    </row>
    <row r="237" spans="1:8" x14ac:dyDescent="0.25">
      <c r="A237" s="7">
        <v>46133</v>
      </c>
      <c r="B237" s="17">
        <v>4145</v>
      </c>
      <c r="C237" s="17" t="s">
        <v>65</v>
      </c>
      <c r="D237" s="2">
        <v>285.00400000000002</v>
      </c>
      <c r="E237" s="17">
        <v>19</v>
      </c>
      <c r="F237" s="2">
        <v>15</v>
      </c>
      <c r="G237" s="20" t="str">
        <f>IF(B237="","",VLOOKUP(B237,[1]BASEDIESEL!$A$2:$AAA$11928,6))</f>
        <v>FRENTE-03</v>
      </c>
      <c r="H237" s="37" t="str">
        <f t="shared" si="3"/>
        <v>abr</v>
      </c>
    </row>
    <row r="238" spans="1:8" x14ac:dyDescent="0.25">
      <c r="A238" s="7">
        <v>46133</v>
      </c>
      <c r="B238" s="16">
        <v>4146</v>
      </c>
      <c r="C238" s="16" t="s">
        <v>65</v>
      </c>
      <c r="D238" s="3">
        <v>359.47800000000001</v>
      </c>
      <c r="E238" s="16">
        <v>22</v>
      </c>
      <c r="F238" s="3">
        <v>16.34</v>
      </c>
      <c r="G238" s="20" t="str">
        <f>IF(B238="","",VLOOKUP(B238,[1]BASEDIESEL!$A$2:$AAA$11928,6))</f>
        <v>FRENTE-03</v>
      </c>
      <c r="H238" s="37" t="str">
        <f t="shared" si="3"/>
        <v>abr</v>
      </c>
    </row>
    <row r="239" spans="1:8" x14ac:dyDescent="0.25">
      <c r="A239" s="7">
        <v>46133</v>
      </c>
      <c r="B239" s="17">
        <v>4147</v>
      </c>
      <c r="C239" s="17" t="s">
        <v>65</v>
      </c>
      <c r="D239" s="2">
        <v>193.98</v>
      </c>
      <c r="E239" s="17">
        <v>11</v>
      </c>
      <c r="F239" s="2">
        <v>17.635000000000002</v>
      </c>
      <c r="G239" s="20" t="str">
        <f>IF(B239="","",VLOOKUP(B239,[1]BASEDIESEL!$A$2:$AAA$11928,6))</f>
        <v>FRENTE-02</v>
      </c>
      <c r="H239" s="37" t="str">
        <f t="shared" si="3"/>
        <v>abr</v>
      </c>
    </row>
    <row r="240" spans="1:8" x14ac:dyDescent="0.25">
      <c r="A240" s="7">
        <v>46133</v>
      </c>
      <c r="B240" s="16">
        <v>4149</v>
      </c>
      <c r="C240" s="16" t="s">
        <v>65</v>
      </c>
      <c r="D240" s="3">
        <v>304.36</v>
      </c>
      <c r="E240" s="16">
        <v>19</v>
      </c>
      <c r="F240" s="3">
        <v>16.018999999999998</v>
      </c>
      <c r="G240" s="20" t="str">
        <f>IF(B240="","",VLOOKUP(B240,[1]BASEDIESEL!$A$2:$AAA$11928,6))</f>
        <v>FRENTE-01</v>
      </c>
      <c r="H240" s="37" t="str">
        <f t="shared" si="3"/>
        <v>abr</v>
      </c>
    </row>
    <row r="241" spans="1:8" x14ac:dyDescent="0.25">
      <c r="A241" s="7">
        <v>46133</v>
      </c>
      <c r="B241" s="17">
        <v>4153</v>
      </c>
      <c r="C241" s="17" t="s">
        <v>67</v>
      </c>
      <c r="D241" s="2">
        <v>198.74299999999999</v>
      </c>
      <c r="E241" s="17">
        <v>14</v>
      </c>
      <c r="F241" s="2">
        <v>14.196</v>
      </c>
      <c r="G241" s="20" t="str">
        <f>IF(B241="","",VLOOKUP(B241,[1]BASEDIESEL!$A$2:$AAA$11928,6))</f>
        <v>FRENTE-04</v>
      </c>
      <c r="H241" s="37" t="str">
        <f t="shared" si="3"/>
        <v>abr</v>
      </c>
    </row>
    <row r="242" spans="1:8" x14ac:dyDescent="0.25">
      <c r="A242" s="7">
        <v>46133</v>
      </c>
      <c r="B242" s="16">
        <v>4154</v>
      </c>
      <c r="C242" s="16" t="s">
        <v>67</v>
      </c>
      <c r="D242" s="3">
        <v>169.74700000000001</v>
      </c>
      <c r="E242" s="16">
        <v>10</v>
      </c>
      <c r="F242" s="3">
        <v>16.975000000000001</v>
      </c>
      <c r="G242" s="20" t="str">
        <f>IF(B242="","",VLOOKUP(B242,[1]BASEDIESEL!$A$2:$AAA$11928,6))</f>
        <v>FRENTE-04</v>
      </c>
      <c r="H242" s="37" t="str">
        <f t="shared" si="3"/>
        <v>abr</v>
      </c>
    </row>
    <row r="243" spans="1:8" x14ac:dyDescent="0.25">
      <c r="A243" s="7">
        <v>46133</v>
      </c>
      <c r="B243" s="17">
        <v>4155</v>
      </c>
      <c r="C243" s="17" t="s">
        <v>67</v>
      </c>
      <c r="D243" s="2">
        <v>202.148</v>
      </c>
      <c r="E243" s="17">
        <v>14</v>
      </c>
      <c r="F243" s="2">
        <v>14.439</v>
      </c>
      <c r="G243" s="20" t="str">
        <f>IF(B243="","",VLOOKUP(B243,[1]BASEDIESEL!$A$2:$AAA$11928,6))</f>
        <v>FRENTE-04</v>
      </c>
      <c r="H243" s="37" t="str">
        <f t="shared" si="3"/>
        <v>abr</v>
      </c>
    </row>
    <row r="244" spans="1:8" x14ac:dyDescent="0.25">
      <c r="A244" s="7">
        <v>46133</v>
      </c>
      <c r="B244" s="16">
        <v>4156</v>
      </c>
      <c r="C244" s="16" t="s">
        <v>65</v>
      </c>
      <c r="D244" s="3">
        <v>200.875</v>
      </c>
      <c r="E244" s="16">
        <v>10</v>
      </c>
      <c r="F244" s="3">
        <v>20.088000000000001</v>
      </c>
      <c r="G244" s="20" t="str">
        <f>IF(B244="","",VLOOKUP(B244,[1]BASEDIESEL!$A$2:$AAA$11928,6))</f>
        <v>FRENTE-02</v>
      </c>
      <c r="H244" s="37" t="str">
        <f t="shared" si="3"/>
        <v>abr</v>
      </c>
    </row>
    <row r="245" spans="1:8" x14ac:dyDescent="0.25">
      <c r="A245" s="7">
        <v>46133</v>
      </c>
      <c r="B245" s="17">
        <v>4157</v>
      </c>
      <c r="C245" s="17" t="s">
        <v>65</v>
      </c>
      <c r="D245" s="2">
        <v>13.85</v>
      </c>
      <c r="E245" s="17">
        <v>1</v>
      </c>
      <c r="F245" s="2">
        <v>13.85</v>
      </c>
      <c r="G245" s="20" t="str">
        <f>IF(B245="","",VLOOKUP(B245,[1]BASEDIESEL!$A$2:$AAA$11928,6))</f>
        <v>FRENTE-06</v>
      </c>
      <c r="H245" s="37" t="str">
        <f t="shared" si="3"/>
        <v>abr</v>
      </c>
    </row>
    <row r="246" spans="1:8" x14ac:dyDescent="0.25">
      <c r="A246" s="7">
        <v>46133</v>
      </c>
      <c r="B246" s="16">
        <v>4158</v>
      </c>
      <c r="C246" s="16" t="s">
        <v>65</v>
      </c>
      <c r="D246" s="3">
        <v>355.142</v>
      </c>
      <c r="E246" s="16">
        <v>24</v>
      </c>
      <c r="F246" s="3">
        <v>14.798</v>
      </c>
      <c r="G246" s="20" t="str">
        <f>IF(B246="","",VLOOKUP(B246,[1]BASEDIESEL!$A$2:$AAA$11928,6))</f>
        <v>FRENTE-03</v>
      </c>
      <c r="H246" s="37" t="str">
        <f t="shared" si="3"/>
        <v>abr</v>
      </c>
    </row>
    <row r="247" spans="1:8" x14ac:dyDescent="0.25">
      <c r="A247" s="7">
        <v>46133</v>
      </c>
      <c r="B247" s="17">
        <v>4159</v>
      </c>
      <c r="C247" s="17" t="s">
        <v>65</v>
      </c>
      <c r="D247" s="2">
        <v>179.62</v>
      </c>
      <c r="E247" s="17">
        <v>9</v>
      </c>
      <c r="F247" s="2">
        <v>19.957999999999998</v>
      </c>
      <c r="G247" s="20" t="str">
        <f>IF(B247="","",VLOOKUP(B247,[1]BASEDIESEL!$A$2:$AAA$11928,6))</f>
        <v>FRENTE-02</v>
      </c>
      <c r="H247" s="37" t="str">
        <f t="shared" si="3"/>
        <v>abr</v>
      </c>
    </row>
    <row r="248" spans="1:8" x14ac:dyDescent="0.25">
      <c r="A248" s="7">
        <v>46133</v>
      </c>
      <c r="B248" s="16">
        <v>4160</v>
      </c>
      <c r="C248" s="16" t="s">
        <v>65</v>
      </c>
      <c r="D248" s="3">
        <v>102.185</v>
      </c>
      <c r="E248" s="16">
        <v>7</v>
      </c>
      <c r="F248" s="3">
        <v>14.598000000000001</v>
      </c>
      <c r="G248" s="20" t="str">
        <f>IF(B248="","",VLOOKUP(B248,[1]BASEDIESEL!$A$2:$AAA$11928,6))</f>
        <v>FRENTE-01</v>
      </c>
      <c r="H248" s="37" t="str">
        <f t="shared" si="3"/>
        <v>abr</v>
      </c>
    </row>
    <row r="249" spans="1:8" x14ac:dyDescent="0.25">
      <c r="A249" s="7">
        <v>46133</v>
      </c>
      <c r="B249" s="17">
        <v>4161</v>
      </c>
      <c r="C249" s="17" t="s">
        <v>65</v>
      </c>
      <c r="D249" s="2">
        <v>52.631</v>
      </c>
      <c r="E249" s="17">
        <v>3</v>
      </c>
      <c r="F249" s="2">
        <v>17.544</v>
      </c>
      <c r="G249" s="20" t="str">
        <f>IF(B249="","",VLOOKUP(B249,[1]BASEDIESEL!$A$2:$AAA$11928,6))</f>
        <v>FRENTE-07</v>
      </c>
      <c r="H249" s="37" t="str">
        <f t="shared" si="3"/>
        <v>abr</v>
      </c>
    </row>
    <row r="250" spans="1:8" x14ac:dyDescent="0.25">
      <c r="A250" s="7">
        <v>46133</v>
      </c>
      <c r="B250" s="16">
        <v>4162</v>
      </c>
      <c r="C250" s="16" t="s">
        <v>65</v>
      </c>
      <c r="D250" s="3">
        <v>130.31</v>
      </c>
      <c r="E250" s="16">
        <v>9</v>
      </c>
      <c r="F250" s="3">
        <v>14.478999999999999</v>
      </c>
      <c r="G250" s="20" t="str">
        <f>IF(B250="","",VLOOKUP(B250,[1]BASEDIESEL!$A$2:$AAA$11928,6))</f>
        <v>FRENTE-02</v>
      </c>
      <c r="H250" s="37" t="str">
        <f t="shared" si="3"/>
        <v>abr</v>
      </c>
    </row>
    <row r="251" spans="1:8" x14ac:dyDescent="0.25">
      <c r="A251" s="7">
        <v>46133</v>
      </c>
      <c r="B251" s="17">
        <v>4163</v>
      </c>
      <c r="C251" s="17" t="s">
        <v>65</v>
      </c>
      <c r="D251" s="2">
        <v>189.16499999999999</v>
      </c>
      <c r="E251" s="17">
        <v>12</v>
      </c>
      <c r="F251" s="2">
        <v>15.763999999999999</v>
      </c>
      <c r="G251" s="20" t="str">
        <f>IF(B251="","",VLOOKUP(B251,[1]BASEDIESEL!$A$2:$AAA$11928,6))</f>
        <v>FRENTE-02</v>
      </c>
      <c r="H251" s="37" t="str">
        <f t="shared" si="3"/>
        <v>abr</v>
      </c>
    </row>
    <row r="252" spans="1:8" x14ac:dyDescent="0.25">
      <c r="A252" s="7">
        <v>46134</v>
      </c>
      <c r="B252" s="32">
        <v>4019</v>
      </c>
      <c r="C252" s="16" t="s">
        <v>62</v>
      </c>
      <c r="D252" s="39">
        <v>122.04</v>
      </c>
      <c r="E252" s="46">
        <v>6</v>
      </c>
      <c r="F252" s="39">
        <v>20.34</v>
      </c>
      <c r="G252" s="20" t="str">
        <f>IF(B252="","",VLOOKUP(B252,[1]BASEDIESEL!$A$2:$AAA$11928,6))</f>
        <v>FRENTE-07</v>
      </c>
      <c r="H252" s="37" t="str">
        <f t="shared" si="3"/>
        <v>abr</v>
      </c>
    </row>
    <row r="253" spans="1:8" x14ac:dyDescent="0.25">
      <c r="A253" s="7">
        <v>46134</v>
      </c>
      <c r="B253" s="33">
        <v>4021</v>
      </c>
      <c r="C253" s="17" t="s">
        <v>62</v>
      </c>
      <c r="D253" s="40">
        <v>104.15</v>
      </c>
      <c r="E253" s="47">
        <v>5</v>
      </c>
      <c r="F253" s="40">
        <v>20.83</v>
      </c>
      <c r="G253" s="20" t="str">
        <f>IF(B253="","",VLOOKUP(B253,[1]BASEDIESEL!$A$2:$AAA$11928,6))</f>
        <v>FRENTE-09</v>
      </c>
      <c r="H253" s="37" t="str">
        <f t="shared" si="3"/>
        <v>abr</v>
      </c>
    </row>
    <row r="254" spans="1:8" x14ac:dyDescent="0.25">
      <c r="A254" s="7">
        <v>46134</v>
      </c>
      <c r="B254" s="32">
        <v>4024</v>
      </c>
      <c r="C254" s="16" t="s">
        <v>62</v>
      </c>
      <c r="D254" s="39">
        <v>29.722000000000001</v>
      </c>
      <c r="E254" s="46">
        <v>3</v>
      </c>
      <c r="F254" s="39">
        <v>9.907</v>
      </c>
      <c r="G254" s="20" t="str">
        <f>IF(B254="","",VLOOKUP(B254,[1]BASEDIESEL!$A$2:$AAA$11928,6))</f>
        <v>FRENTE-07</v>
      </c>
      <c r="H254" s="37" t="str">
        <f t="shared" si="3"/>
        <v>abr</v>
      </c>
    </row>
    <row r="255" spans="1:8" x14ac:dyDescent="0.25">
      <c r="A255" s="7">
        <v>46134</v>
      </c>
      <c r="B255" s="33">
        <v>4025</v>
      </c>
      <c r="C255" s="17" t="s">
        <v>62</v>
      </c>
      <c r="D255" s="40">
        <v>179.68899999999999</v>
      </c>
      <c r="E255" s="47">
        <v>13</v>
      </c>
      <c r="F255" s="40">
        <v>13.821999999999999</v>
      </c>
      <c r="G255" s="20" t="str">
        <f>IF(B255="","",VLOOKUP(B255,[1]BASEDIESEL!$A$2:$AAA$11928,6))</f>
        <v>FRENTE-07</v>
      </c>
      <c r="H255" s="37" t="str">
        <f t="shared" si="3"/>
        <v>abr</v>
      </c>
    </row>
    <row r="256" spans="1:8" x14ac:dyDescent="0.25">
      <c r="A256" s="7">
        <v>46134</v>
      </c>
      <c r="B256" s="32">
        <v>4027</v>
      </c>
      <c r="C256" s="16" t="s">
        <v>62</v>
      </c>
      <c r="D256" s="39">
        <v>109.85</v>
      </c>
      <c r="E256" s="46">
        <v>9</v>
      </c>
      <c r="F256" s="39">
        <v>12.206</v>
      </c>
      <c r="G256" s="20" t="str">
        <f>IF(B256="","",VLOOKUP(B256,[1]BASEDIESEL!$A$2:$AAA$11928,6))</f>
        <v>FRENTE-07</v>
      </c>
      <c r="H256" s="37" t="str">
        <f t="shared" si="3"/>
        <v>abr</v>
      </c>
    </row>
    <row r="257" spans="1:8" x14ac:dyDescent="0.25">
      <c r="A257" s="7">
        <v>46134</v>
      </c>
      <c r="B257" s="33">
        <v>4029</v>
      </c>
      <c r="C257" s="17" t="s">
        <v>62</v>
      </c>
      <c r="D257" s="40">
        <v>213.495</v>
      </c>
      <c r="E257" s="47">
        <v>15</v>
      </c>
      <c r="F257" s="40">
        <v>14.233000000000001</v>
      </c>
      <c r="G257" s="20" t="str">
        <f>IF(B257="","",VLOOKUP(B257,[1]BASEDIESEL!$A$2:$AAA$11928,6))</f>
        <v>FRENTE-07</v>
      </c>
      <c r="H257" s="37" t="str">
        <f t="shared" si="3"/>
        <v>abr</v>
      </c>
    </row>
    <row r="258" spans="1:8" x14ac:dyDescent="0.25">
      <c r="A258" s="7">
        <v>46134</v>
      </c>
      <c r="B258" s="32">
        <v>4030</v>
      </c>
      <c r="C258" s="16" t="s">
        <v>63</v>
      </c>
      <c r="D258" s="39">
        <v>179.95400000000001</v>
      </c>
      <c r="E258" s="46">
        <v>8</v>
      </c>
      <c r="F258" s="39">
        <v>22.494</v>
      </c>
      <c r="G258" s="20" t="str">
        <f>IF(B258="","",VLOOKUP(B258,[1]BASEDIESEL!$A$2:$AAA$11928,6))</f>
        <v>FRENTE-06</v>
      </c>
      <c r="H258" s="37" t="str">
        <f t="shared" si="3"/>
        <v>abr</v>
      </c>
    </row>
    <row r="259" spans="1:8" x14ac:dyDescent="0.25">
      <c r="A259" s="7">
        <v>46134</v>
      </c>
      <c r="B259" s="33">
        <v>4032</v>
      </c>
      <c r="C259" s="17" t="s">
        <v>64</v>
      </c>
      <c r="D259" s="40">
        <v>82.326999999999998</v>
      </c>
      <c r="E259" s="47">
        <v>4</v>
      </c>
      <c r="F259" s="40">
        <v>20.582000000000001</v>
      </c>
      <c r="G259" s="20" t="str">
        <f>IF(B259="","",VLOOKUP(B259,[1]BASEDIESEL!$A$2:$AAA$11928,6))</f>
        <v>FRENTE-06</v>
      </c>
      <c r="H259" s="37" t="str">
        <f t="shared" ref="H259:H322" si="4">TEXT(A259,"mmm")</f>
        <v>abr</v>
      </c>
    </row>
    <row r="260" spans="1:8" x14ac:dyDescent="0.25">
      <c r="A260" s="7">
        <v>46134</v>
      </c>
      <c r="B260" s="32">
        <v>4033</v>
      </c>
      <c r="C260" s="16" t="s">
        <v>64</v>
      </c>
      <c r="D260" s="39">
        <v>107.77500000000001</v>
      </c>
      <c r="E260" s="46">
        <v>5</v>
      </c>
      <c r="F260" s="39">
        <v>21.555</v>
      </c>
      <c r="G260" s="20" t="str">
        <f>IF(B260="","",VLOOKUP(B260,[1]BASEDIESEL!$A$2:$AAA$11928,6))</f>
        <v>FRENTE-06</v>
      </c>
      <c r="H260" s="37" t="str">
        <f t="shared" si="4"/>
        <v>abr</v>
      </c>
    </row>
    <row r="261" spans="1:8" x14ac:dyDescent="0.25">
      <c r="A261" s="7">
        <v>46134</v>
      </c>
      <c r="B261" s="33">
        <v>4034</v>
      </c>
      <c r="C261" s="17" t="s">
        <v>64</v>
      </c>
      <c r="D261" s="40">
        <v>147.30500000000001</v>
      </c>
      <c r="E261" s="47">
        <v>6</v>
      </c>
      <c r="F261" s="40">
        <v>24.550999999999998</v>
      </c>
      <c r="G261" s="20" t="str">
        <f>IF(B261="","",VLOOKUP(B261,[1]BASEDIESEL!$A$2:$AAA$11928,6))</f>
        <v>FRENTE-06</v>
      </c>
      <c r="H261" s="37" t="str">
        <f t="shared" si="4"/>
        <v>abr</v>
      </c>
    </row>
    <row r="262" spans="1:8" x14ac:dyDescent="0.25">
      <c r="A262" s="7">
        <v>46134</v>
      </c>
      <c r="B262" s="32">
        <v>4035</v>
      </c>
      <c r="C262" s="16" t="s">
        <v>64</v>
      </c>
      <c r="D262" s="39">
        <v>113.57</v>
      </c>
      <c r="E262" s="46">
        <v>6</v>
      </c>
      <c r="F262" s="39">
        <v>18.928000000000001</v>
      </c>
      <c r="G262" s="20" t="str">
        <f>IF(B262="","",VLOOKUP(B262,[1]BASEDIESEL!$A$2:$AAA$11928,6))</f>
        <v>FRENTE-06</v>
      </c>
      <c r="H262" s="37" t="str">
        <f t="shared" si="4"/>
        <v>abr</v>
      </c>
    </row>
    <row r="263" spans="1:8" x14ac:dyDescent="0.25">
      <c r="A263" s="7">
        <v>46134</v>
      </c>
      <c r="B263" s="33">
        <v>4036</v>
      </c>
      <c r="C263" s="17" t="s">
        <v>64</v>
      </c>
      <c r="D263" s="40">
        <v>155.49199999999999</v>
      </c>
      <c r="E263" s="47">
        <v>8</v>
      </c>
      <c r="F263" s="40">
        <v>19.437000000000001</v>
      </c>
      <c r="G263" s="20" t="str">
        <f>IF(B263="","",VLOOKUP(B263,[1]BASEDIESEL!$A$2:$AAA$11928,6))</f>
        <v>FRENTE-06</v>
      </c>
      <c r="H263" s="37" t="str">
        <f t="shared" si="4"/>
        <v>abr</v>
      </c>
    </row>
    <row r="264" spans="1:8" x14ac:dyDescent="0.25">
      <c r="A264" s="7">
        <v>46134</v>
      </c>
      <c r="B264" s="32">
        <v>4111</v>
      </c>
      <c r="C264" s="16" t="s">
        <v>65</v>
      </c>
      <c r="D264" s="39">
        <v>215.53</v>
      </c>
      <c r="E264" s="46">
        <v>12</v>
      </c>
      <c r="F264" s="39">
        <v>17.960999999999999</v>
      </c>
      <c r="G264" s="20" t="str">
        <f>IF(B264="","",VLOOKUP(B264,[1]BASEDIESEL!$A$2:$AAA$11928,6))</f>
        <v>FRENTE-05</v>
      </c>
      <c r="H264" s="37" t="str">
        <f t="shared" si="4"/>
        <v>abr</v>
      </c>
    </row>
    <row r="265" spans="1:8" x14ac:dyDescent="0.25">
      <c r="A265" s="7">
        <v>46134</v>
      </c>
      <c r="B265" s="33">
        <v>4112</v>
      </c>
      <c r="C265" s="17" t="s">
        <v>65</v>
      </c>
      <c r="D265" s="40">
        <v>364.87</v>
      </c>
      <c r="E265" s="47">
        <v>22</v>
      </c>
      <c r="F265" s="40">
        <v>16.585000000000001</v>
      </c>
      <c r="G265" s="20" t="str">
        <f>IF(B265="","",VLOOKUP(B265,[1]BASEDIESEL!$A$2:$AAA$11928,6))</f>
        <v>FRENTE-01</v>
      </c>
      <c r="H265" s="37" t="str">
        <f t="shared" si="4"/>
        <v>abr</v>
      </c>
    </row>
    <row r="266" spans="1:8" x14ac:dyDescent="0.25">
      <c r="A266" s="7">
        <v>46134</v>
      </c>
      <c r="B266" s="32">
        <v>4113</v>
      </c>
      <c r="C266" s="16" t="s">
        <v>65</v>
      </c>
      <c r="D266" s="39">
        <v>122.73</v>
      </c>
      <c r="E266" s="46">
        <v>6</v>
      </c>
      <c r="F266" s="39">
        <v>20.454999999999998</v>
      </c>
      <c r="G266" s="20" t="str">
        <f>IF(B266="","",VLOOKUP(B266,[1]BASEDIESEL!$A$2:$AAA$11928,6))</f>
        <v>FRENTE-07</v>
      </c>
      <c r="H266" s="37" t="str">
        <f t="shared" si="4"/>
        <v>abr</v>
      </c>
    </row>
    <row r="267" spans="1:8" x14ac:dyDescent="0.25">
      <c r="A267" s="7">
        <v>46134</v>
      </c>
      <c r="B267" s="33">
        <v>4114</v>
      </c>
      <c r="C267" s="17" t="s">
        <v>65</v>
      </c>
      <c r="D267" s="40">
        <v>325.18</v>
      </c>
      <c r="E267" s="47">
        <v>21</v>
      </c>
      <c r="F267" s="40">
        <v>15.484999999999999</v>
      </c>
      <c r="G267" s="20" t="str">
        <f>IF(B267="","",VLOOKUP(B267,[1]BASEDIESEL!$A$2:$AAA$11928,6))</f>
        <v>FRENTE-01</v>
      </c>
      <c r="H267" s="37" t="str">
        <f t="shared" si="4"/>
        <v>abr</v>
      </c>
    </row>
    <row r="268" spans="1:8" x14ac:dyDescent="0.25">
      <c r="A268" s="7">
        <v>46134</v>
      </c>
      <c r="B268" s="32">
        <v>4115</v>
      </c>
      <c r="C268" s="16" t="s">
        <v>65</v>
      </c>
      <c r="D268" s="39">
        <v>140.06299999999999</v>
      </c>
      <c r="E268" s="46">
        <v>8</v>
      </c>
      <c r="F268" s="39">
        <v>17.507999999999999</v>
      </c>
      <c r="G268" s="20" t="str">
        <f>IF(B268="","",VLOOKUP(B268,[1]BASEDIESEL!$A$2:$AAA$11928,6))</f>
        <v>FRENTE-06</v>
      </c>
      <c r="H268" s="37" t="str">
        <f t="shared" si="4"/>
        <v>abr</v>
      </c>
    </row>
    <row r="269" spans="1:8" x14ac:dyDescent="0.25">
      <c r="A269" s="7">
        <v>46134</v>
      </c>
      <c r="B269" s="33">
        <v>4117</v>
      </c>
      <c r="C269" s="17" t="s">
        <v>65</v>
      </c>
      <c r="D269" s="40">
        <v>75.033000000000001</v>
      </c>
      <c r="E269" s="47">
        <v>5</v>
      </c>
      <c r="F269" s="40">
        <v>15.007</v>
      </c>
      <c r="G269" s="20" t="str">
        <f>IF(B269="","",VLOOKUP(B269,[1]BASEDIESEL!$A$2:$AAA$11928,6))</f>
        <v>FRENTE-04</v>
      </c>
      <c r="H269" s="37" t="str">
        <f t="shared" si="4"/>
        <v>abr</v>
      </c>
    </row>
    <row r="270" spans="1:8" x14ac:dyDescent="0.25">
      <c r="A270" s="7">
        <v>46134</v>
      </c>
      <c r="B270" s="32">
        <v>4118</v>
      </c>
      <c r="C270" s="16" t="s">
        <v>65</v>
      </c>
      <c r="D270" s="39">
        <v>263.96600000000001</v>
      </c>
      <c r="E270" s="46">
        <v>18</v>
      </c>
      <c r="F270" s="39">
        <v>14.664999999999999</v>
      </c>
      <c r="G270" s="20" t="str">
        <f>IF(B270="","",VLOOKUP(B270,[1]BASEDIESEL!$A$2:$AAA$11928,6))</f>
        <v>FRENTE-03</v>
      </c>
      <c r="H270" s="37" t="str">
        <f t="shared" si="4"/>
        <v>abr</v>
      </c>
    </row>
    <row r="271" spans="1:8" x14ac:dyDescent="0.25">
      <c r="A271" s="7">
        <v>46134</v>
      </c>
      <c r="B271" s="33">
        <v>4120</v>
      </c>
      <c r="C271" s="17" t="s">
        <v>65</v>
      </c>
      <c r="D271" s="40">
        <v>417.005</v>
      </c>
      <c r="E271" s="47">
        <v>23</v>
      </c>
      <c r="F271" s="40">
        <v>18.131</v>
      </c>
      <c r="G271" s="20" t="str">
        <f>IF(B271="","",VLOOKUP(B271,[1]BASEDIESEL!$A$2:$AAA$11928,6))</f>
        <v>FRENTE-05</v>
      </c>
      <c r="H271" s="37" t="str">
        <f t="shared" si="4"/>
        <v>abr</v>
      </c>
    </row>
    <row r="272" spans="1:8" x14ac:dyDescent="0.25">
      <c r="A272" s="7">
        <v>46134</v>
      </c>
      <c r="B272" s="32">
        <v>4121</v>
      </c>
      <c r="C272" s="16" t="s">
        <v>66</v>
      </c>
      <c r="D272" s="39">
        <v>249.89</v>
      </c>
      <c r="E272" s="46">
        <v>16</v>
      </c>
      <c r="F272" s="39">
        <v>15.618</v>
      </c>
      <c r="G272" s="20" t="str">
        <f>IF(B272="","",VLOOKUP(B272,[1]BASEDIESEL!$A$2:$AAA$11928,6))</f>
        <v>FRENTE-01</v>
      </c>
      <c r="H272" s="37" t="str">
        <f t="shared" si="4"/>
        <v>abr</v>
      </c>
    </row>
    <row r="273" spans="1:8" x14ac:dyDescent="0.25">
      <c r="A273" s="7">
        <v>46134</v>
      </c>
      <c r="B273" s="33">
        <v>4122</v>
      </c>
      <c r="C273" s="17" t="s">
        <v>66</v>
      </c>
      <c r="D273" s="40">
        <v>397.02699999999999</v>
      </c>
      <c r="E273" s="47">
        <v>25</v>
      </c>
      <c r="F273" s="40">
        <v>15.881</v>
      </c>
      <c r="G273" s="20" t="str">
        <f>IF(B273="","",VLOOKUP(B273,[1]BASEDIESEL!$A$2:$AAA$11928,6))</f>
        <v>FRENTE-01</v>
      </c>
      <c r="H273" s="37" t="str">
        <f t="shared" si="4"/>
        <v>abr</v>
      </c>
    </row>
    <row r="274" spans="1:8" x14ac:dyDescent="0.25">
      <c r="A274" s="7">
        <v>46134</v>
      </c>
      <c r="B274" s="32">
        <v>4124</v>
      </c>
      <c r="C274" s="16" t="s">
        <v>65</v>
      </c>
      <c r="D274" s="39">
        <v>196.90199999999999</v>
      </c>
      <c r="E274" s="46">
        <v>13</v>
      </c>
      <c r="F274" s="39">
        <v>15.146000000000001</v>
      </c>
      <c r="G274" s="20" t="str">
        <f>IF(B274="","",VLOOKUP(B274,[1]BASEDIESEL!$A$2:$AAA$11928,6))</f>
        <v>FRENTE-07</v>
      </c>
      <c r="H274" s="37" t="str">
        <f t="shared" si="4"/>
        <v>abr</v>
      </c>
    </row>
    <row r="275" spans="1:8" x14ac:dyDescent="0.25">
      <c r="A275" s="7">
        <v>46134</v>
      </c>
      <c r="B275" s="33">
        <v>4126</v>
      </c>
      <c r="C275" s="17" t="s">
        <v>65</v>
      </c>
      <c r="D275" s="40">
        <v>426.32</v>
      </c>
      <c r="E275" s="47">
        <v>25</v>
      </c>
      <c r="F275" s="40">
        <v>17.053000000000001</v>
      </c>
      <c r="G275" s="20" t="str">
        <f>IF(B275="","",VLOOKUP(B275,[1]BASEDIESEL!$A$2:$AAA$11928,6))</f>
        <v>FRENTE-05</v>
      </c>
      <c r="H275" s="37" t="str">
        <f t="shared" si="4"/>
        <v>abr</v>
      </c>
    </row>
    <row r="276" spans="1:8" x14ac:dyDescent="0.25">
      <c r="A276" s="7">
        <v>46134</v>
      </c>
      <c r="B276" s="32">
        <v>4127</v>
      </c>
      <c r="C276" s="16" t="s">
        <v>65</v>
      </c>
      <c r="D276" s="39">
        <v>195.35</v>
      </c>
      <c r="E276" s="46">
        <v>13</v>
      </c>
      <c r="F276" s="39">
        <v>15.026999999999999</v>
      </c>
      <c r="G276" s="20" t="str">
        <f>IF(B276="","",VLOOKUP(B276,[1]BASEDIESEL!$A$2:$AAA$11928,6))</f>
        <v>FRENTE-02</v>
      </c>
      <c r="H276" s="37" t="str">
        <f t="shared" si="4"/>
        <v>abr</v>
      </c>
    </row>
    <row r="277" spans="1:8" x14ac:dyDescent="0.25">
      <c r="A277" s="7">
        <v>46134</v>
      </c>
      <c r="B277" s="33">
        <v>4128</v>
      </c>
      <c r="C277" s="17" t="s">
        <v>66</v>
      </c>
      <c r="D277" s="40">
        <v>289.02</v>
      </c>
      <c r="E277" s="47">
        <v>17</v>
      </c>
      <c r="F277" s="40">
        <v>17.001000000000001</v>
      </c>
      <c r="G277" s="20" t="str">
        <f>IF(B277="","",VLOOKUP(B277,[1]BASEDIESEL!$A$2:$AAA$11928,6))</f>
        <v>FRENTE-01</v>
      </c>
      <c r="H277" s="37" t="str">
        <f t="shared" si="4"/>
        <v>abr</v>
      </c>
    </row>
    <row r="278" spans="1:8" x14ac:dyDescent="0.25">
      <c r="A278" s="7">
        <v>46134</v>
      </c>
      <c r="B278" s="32">
        <v>4129</v>
      </c>
      <c r="C278" s="16" t="s">
        <v>66</v>
      </c>
      <c r="D278" s="39">
        <v>378.125</v>
      </c>
      <c r="E278" s="46">
        <v>23</v>
      </c>
      <c r="F278" s="39">
        <v>16.440000000000001</v>
      </c>
      <c r="G278" s="20" t="str">
        <f>IF(B278="","",VLOOKUP(B278,[1]BASEDIESEL!$A$2:$AAA$11928,6))</f>
        <v>FRENTE-01</v>
      </c>
      <c r="H278" s="37" t="str">
        <f t="shared" si="4"/>
        <v>abr</v>
      </c>
    </row>
    <row r="279" spans="1:8" x14ac:dyDescent="0.25">
      <c r="A279" s="7">
        <v>46134</v>
      </c>
      <c r="B279" s="33">
        <v>4130</v>
      </c>
      <c r="C279" s="17" t="s">
        <v>66</v>
      </c>
      <c r="D279" s="40">
        <v>314.41500000000002</v>
      </c>
      <c r="E279" s="47">
        <v>20</v>
      </c>
      <c r="F279" s="40">
        <v>15.721</v>
      </c>
      <c r="G279" s="20" t="str">
        <f>IF(B279="","",VLOOKUP(B279,[1]BASEDIESEL!$A$2:$AAA$11928,6))</f>
        <v>FRENTE-02</v>
      </c>
      <c r="H279" s="37" t="str">
        <f t="shared" si="4"/>
        <v>abr</v>
      </c>
    </row>
    <row r="280" spans="1:8" x14ac:dyDescent="0.25">
      <c r="A280" s="7">
        <v>46134</v>
      </c>
      <c r="B280" s="32">
        <v>4131</v>
      </c>
      <c r="C280" s="16" t="s">
        <v>65</v>
      </c>
      <c r="D280" s="39">
        <v>228.67</v>
      </c>
      <c r="E280" s="46">
        <v>16</v>
      </c>
      <c r="F280" s="39">
        <v>14.292</v>
      </c>
      <c r="G280" s="20" t="str">
        <f>IF(B280="","",VLOOKUP(B280,[1]BASEDIESEL!$A$2:$AAA$11928,6))</f>
        <v>FRENTE-04</v>
      </c>
      <c r="H280" s="37" t="str">
        <f t="shared" si="4"/>
        <v>abr</v>
      </c>
    </row>
    <row r="281" spans="1:8" x14ac:dyDescent="0.25">
      <c r="A281" s="7">
        <v>46134</v>
      </c>
      <c r="B281" s="33">
        <v>4133</v>
      </c>
      <c r="C281" s="17" t="s">
        <v>65</v>
      </c>
      <c r="D281" s="40">
        <v>263.88499999999999</v>
      </c>
      <c r="E281" s="47">
        <v>15</v>
      </c>
      <c r="F281" s="40">
        <v>17.591999999999999</v>
      </c>
      <c r="G281" s="20" t="str">
        <f>IF(B281="","",VLOOKUP(B281,[1]BASEDIESEL!$A$2:$AAA$11928,6))</f>
        <v>FRENTE-02</v>
      </c>
      <c r="H281" s="37" t="str">
        <f t="shared" si="4"/>
        <v>abr</v>
      </c>
    </row>
    <row r="282" spans="1:8" x14ac:dyDescent="0.25">
      <c r="A282" s="7">
        <v>46134</v>
      </c>
      <c r="B282" s="32">
        <v>4134</v>
      </c>
      <c r="C282" s="16" t="s">
        <v>65</v>
      </c>
      <c r="D282" s="39">
        <v>535.35500000000002</v>
      </c>
      <c r="E282" s="46">
        <v>28</v>
      </c>
      <c r="F282" s="39">
        <v>19.12</v>
      </c>
      <c r="G282" s="20" t="str">
        <f>IF(B282="","",VLOOKUP(B282,[1]BASEDIESEL!$A$2:$AAA$11928,6))</f>
        <v>FRENTE-05</v>
      </c>
      <c r="H282" s="37" t="str">
        <f t="shared" si="4"/>
        <v>abr</v>
      </c>
    </row>
    <row r="283" spans="1:8" x14ac:dyDescent="0.25">
      <c r="A283" s="7">
        <v>46134</v>
      </c>
      <c r="B283" s="33">
        <v>4135</v>
      </c>
      <c r="C283" s="17" t="s">
        <v>65</v>
      </c>
      <c r="D283" s="40">
        <v>254.75399999999999</v>
      </c>
      <c r="E283" s="47">
        <v>16</v>
      </c>
      <c r="F283" s="40">
        <v>15.922000000000001</v>
      </c>
      <c r="G283" s="20" t="str">
        <f>IF(B283="","",VLOOKUP(B283,[1]BASEDIESEL!$A$2:$AAA$11928,6))</f>
        <v>FRENTE-03</v>
      </c>
      <c r="H283" s="37" t="str">
        <f t="shared" si="4"/>
        <v>abr</v>
      </c>
    </row>
    <row r="284" spans="1:8" x14ac:dyDescent="0.25">
      <c r="A284" s="7">
        <v>46134</v>
      </c>
      <c r="B284" s="32">
        <v>4136</v>
      </c>
      <c r="C284" s="16" t="s">
        <v>65</v>
      </c>
      <c r="D284" s="39">
        <v>187.25800000000001</v>
      </c>
      <c r="E284" s="46">
        <v>12</v>
      </c>
      <c r="F284" s="39">
        <v>15.605</v>
      </c>
      <c r="G284" s="20" t="str">
        <f>IF(B284="","",VLOOKUP(B284,[1]BASEDIESEL!$A$2:$AAA$11928,6))</f>
        <v>FRENTE-04</v>
      </c>
      <c r="H284" s="37" t="str">
        <f t="shared" si="4"/>
        <v>abr</v>
      </c>
    </row>
    <row r="285" spans="1:8" x14ac:dyDescent="0.25">
      <c r="A285" s="7">
        <v>46134</v>
      </c>
      <c r="B285" s="33">
        <v>4137</v>
      </c>
      <c r="C285" s="17" t="s">
        <v>65</v>
      </c>
      <c r="D285" s="40">
        <v>348.12599999999998</v>
      </c>
      <c r="E285" s="47">
        <v>19</v>
      </c>
      <c r="F285" s="40">
        <v>18.321999999999999</v>
      </c>
      <c r="G285" s="20" t="str">
        <f>IF(B285="","",VLOOKUP(B285,[1]BASEDIESEL!$A$2:$AAA$11928,6))</f>
        <v>FRENTE-03</v>
      </c>
      <c r="H285" s="37" t="str">
        <f t="shared" si="4"/>
        <v>abr</v>
      </c>
    </row>
    <row r="286" spans="1:8" x14ac:dyDescent="0.25">
      <c r="A286" s="7">
        <v>46134</v>
      </c>
      <c r="B286" s="32">
        <v>4138</v>
      </c>
      <c r="C286" s="16" t="s">
        <v>65</v>
      </c>
      <c r="D286" s="39">
        <v>196.08</v>
      </c>
      <c r="E286" s="46">
        <v>12</v>
      </c>
      <c r="F286" s="39">
        <v>16.34</v>
      </c>
      <c r="G286" s="20" t="str">
        <f>IF(B286="","",VLOOKUP(B286,[1]BASEDIESEL!$A$2:$AAA$11928,6))</f>
        <v>FRENTE-04</v>
      </c>
      <c r="H286" s="37" t="str">
        <f t="shared" si="4"/>
        <v>abr</v>
      </c>
    </row>
    <row r="287" spans="1:8" x14ac:dyDescent="0.25">
      <c r="A287" s="7">
        <v>46134</v>
      </c>
      <c r="B287" s="33">
        <v>4139</v>
      </c>
      <c r="C287" s="17" t="s">
        <v>65</v>
      </c>
      <c r="D287" s="40">
        <v>181.32</v>
      </c>
      <c r="E287" s="47">
        <v>9</v>
      </c>
      <c r="F287" s="40">
        <v>20.146999999999998</v>
      </c>
      <c r="G287" s="20" t="str">
        <f>IF(B287="","",VLOOKUP(B287,[1]BASEDIESEL!$A$2:$AAA$11928,6))</f>
        <v>FRENTE-07</v>
      </c>
      <c r="H287" s="37" t="str">
        <f t="shared" si="4"/>
        <v>abr</v>
      </c>
    </row>
    <row r="288" spans="1:8" x14ac:dyDescent="0.25">
      <c r="A288" s="7">
        <v>46134</v>
      </c>
      <c r="B288" s="32">
        <v>4140</v>
      </c>
      <c r="C288" s="16" t="s">
        <v>65</v>
      </c>
      <c r="D288" s="39">
        <v>302.23</v>
      </c>
      <c r="E288" s="46">
        <v>18</v>
      </c>
      <c r="F288" s="39">
        <v>16.791</v>
      </c>
      <c r="G288" s="20" t="str">
        <f>IF(B288="","",VLOOKUP(B288,[1]BASEDIESEL!$A$2:$AAA$11928,6))</f>
        <v>FRENTE-05</v>
      </c>
      <c r="H288" s="37" t="str">
        <f t="shared" si="4"/>
        <v>abr</v>
      </c>
    </row>
    <row r="289" spans="1:8" x14ac:dyDescent="0.25">
      <c r="A289" s="7">
        <v>46134</v>
      </c>
      <c r="B289" s="33">
        <v>4141</v>
      </c>
      <c r="C289" s="17" t="s">
        <v>65</v>
      </c>
      <c r="D289" s="40">
        <v>192.27799999999999</v>
      </c>
      <c r="E289" s="47">
        <v>12</v>
      </c>
      <c r="F289" s="40">
        <v>16.023</v>
      </c>
      <c r="G289" s="20" t="str">
        <f>IF(B289="","",VLOOKUP(B289,[1]BASEDIESEL!$A$2:$AAA$11928,6))</f>
        <v>FRENTE-03</v>
      </c>
      <c r="H289" s="37" t="str">
        <f t="shared" si="4"/>
        <v>abr</v>
      </c>
    </row>
    <row r="290" spans="1:8" x14ac:dyDescent="0.25">
      <c r="A290" s="7">
        <v>46134</v>
      </c>
      <c r="B290" s="32">
        <v>4142</v>
      </c>
      <c r="C290" s="16" t="s">
        <v>65</v>
      </c>
      <c r="D290" s="39">
        <v>85.444999999999993</v>
      </c>
      <c r="E290" s="46">
        <v>6</v>
      </c>
      <c r="F290" s="39">
        <v>14.241</v>
      </c>
      <c r="G290" s="20" t="str">
        <f>IF(B290="","",VLOOKUP(B290,[1]BASEDIESEL!$A$2:$AAA$11928,6))</f>
        <v>FRENTE-04</v>
      </c>
      <c r="H290" s="37" t="str">
        <f t="shared" si="4"/>
        <v>abr</v>
      </c>
    </row>
    <row r="291" spans="1:8" x14ac:dyDescent="0.25">
      <c r="A291" s="7">
        <v>46134</v>
      </c>
      <c r="B291" s="33">
        <v>4143</v>
      </c>
      <c r="C291" s="17" t="s">
        <v>65</v>
      </c>
      <c r="D291" s="40">
        <v>266.76499999999999</v>
      </c>
      <c r="E291" s="47">
        <v>16</v>
      </c>
      <c r="F291" s="40">
        <v>16.672999999999998</v>
      </c>
      <c r="G291" s="20" t="str">
        <f>IF(B291="","",VLOOKUP(B291,[1]BASEDIESEL!$A$2:$AAA$11928,6))</f>
        <v>FRENTE-05</v>
      </c>
      <c r="H291" s="37" t="str">
        <f t="shared" si="4"/>
        <v>abr</v>
      </c>
    </row>
    <row r="292" spans="1:8" x14ac:dyDescent="0.25">
      <c r="A292" s="7">
        <v>46134</v>
      </c>
      <c r="B292" s="32">
        <v>4144</v>
      </c>
      <c r="C292" s="16" t="s">
        <v>65</v>
      </c>
      <c r="D292" s="39">
        <v>362.89499999999998</v>
      </c>
      <c r="E292" s="46">
        <v>22</v>
      </c>
      <c r="F292" s="39">
        <v>16.495000000000001</v>
      </c>
      <c r="G292" s="20" t="str">
        <f>IF(B292="","",VLOOKUP(B292,[1]BASEDIESEL!$A$2:$AAA$11928,6))</f>
        <v>FRENTE-05</v>
      </c>
      <c r="H292" s="37" t="str">
        <f t="shared" si="4"/>
        <v>abr</v>
      </c>
    </row>
    <row r="293" spans="1:8" x14ac:dyDescent="0.25">
      <c r="A293" s="7">
        <v>46134</v>
      </c>
      <c r="B293" s="33">
        <v>4145</v>
      </c>
      <c r="C293" s="17" t="s">
        <v>65</v>
      </c>
      <c r="D293" s="40">
        <v>285.92599999999999</v>
      </c>
      <c r="E293" s="47">
        <v>19</v>
      </c>
      <c r="F293" s="40">
        <v>15.048999999999999</v>
      </c>
      <c r="G293" s="20" t="str">
        <f>IF(B293="","",VLOOKUP(B293,[1]BASEDIESEL!$A$2:$AAA$11928,6))</f>
        <v>FRENTE-03</v>
      </c>
      <c r="H293" s="37" t="str">
        <f t="shared" si="4"/>
        <v>abr</v>
      </c>
    </row>
    <row r="294" spans="1:8" x14ac:dyDescent="0.25">
      <c r="A294" s="7">
        <v>46134</v>
      </c>
      <c r="B294" s="32">
        <v>4146</v>
      </c>
      <c r="C294" s="16" t="s">
        <v>65</v>
      </c>
      <c r="D294" s="39">
        <v>265.61599999999999</v>
      </c>
      <c r="E294" s="46">
        <v>17</v>
      </c>
      <c r="F294" s="39">
        <v>15.624000000000001</v>
      </c>
      <c r="G294" s="20" t="str">
        <f>IF(B294="","",VLOOKUP(B294,[1]BASEDIESEL!$A$2:$AAA$11928,6))</f>
        <v>FRENTE-03</v>
      </c>
      <c r="H294" s="37" t="str">
        <f t="shared" si="4"/>
        <v>abr</v>
      </c>
    </row>
    <row r="295" spans="1:8" x14ac:dyDescent="0.25">
      <c r="A295" s="7">
        <v>46134</v>
      </c>
      <c r="B295" s="33">
        <v>4147</v>
      </c>
      <c r="C295" s="17" t="s">
        <v>65</v>
      </c>
      <c r="D295" s="40">
        <v>206.34</v>
      </c>
      <c r="E295" s="47">
        <v>14</v>
      </c>
      <c r="F295" s="40">
        <v>14.739000000000001</v>
      </c>
      <c r="G295" s="20" t="str">
        <f>IF(B295="","",VLOOKUP(B295,[1]BASEDIESEL!$A$2:$AAA$11928,6))</f>
        <v>FRENTE-02</v>
      </c>
      <c r="H295" s="37" t="str">
        <f t="shared" si="4"/>
        <v>abr</v>
      </c>
    </row>
    <row r="296" spans="1:8" x14ac:dyDescent="0.25">
      <c r="A296" s="7">
        <v>46134</v>
      </c>
      <c r="B296" s="32">
        <v>4149</v>
      </c>
      <c r="C296" s="16" t="s">
        <v>65</v>
      </c>
      <c r="D296" s="39">
        <v>519.173</v>
      </c>
      <c r="E296" s="46">
        <v>30</v>
      </c>
      <c r="F296" s="39">
        <v>17.306000000000001</v>
      </c>
      <c r="G296" s="20" t="str">
        <f>IF(B296="","",VLOOKUP(B296,[1]BASEDIESEL!$A$2:$AAA$11928,6))</f>
        <v>FRENTE-01</v>
      </c>
      <c r="H296" s="37" t="str">
        <f t="shared" si="4"/>
        <v>abr</v>
      </c>
    </row>
    <row r="297" spans="1:8" x14ac:dyDescent="0.25">
      <c r="A297" s="7">
        <v>46134</v>
      </c>
      <c r="B297" s="33">
        <v>4153</v>
      </c>
      <c r="C297" s="17" t="s">
        <v>67</v>
      </c>
      <c r="D297" s="40">
        <v>141.06299999999999</v>
      </c>
      <c r="E297" s="47">
        <v>11</v>
      </c>
      <c r="F297" s="40">
        <v>12.824</v>
      </c>
      <c r="G297" s="20" t="str">
        <f>IF(B297="","",VLOOKUP(B297,[1]BASEDIESEL!$A$2:$AAA$11928,6))</f>
        <v>FRENTE-04</v>
      </c>
      <c r="H297" s="37" t="str">
        <f t="shared" si="4"/>
        <v>abr</v>
      </c>
    </row>
    <row r="298" spans="1:8" x14ac:dyDescent="0.25">
      <c r="A298" s="7">
        <v>46134</v>
      </c>
      <c r="B298" s="32">
        <v>4154</v>
      </c>
      <c r="C298" s="16" t="s">
        <v>67</v>
      </c>
      <c r="D298" s="39">
        <v>199.364</v>
      </c>
      <c r="E298" s="46">
        <v>13</v>
      </c>
      <c r="F298" s="39">
        <v>15.336</v>
      </c>
      <c r="G298" s="20" t="str">
        <f>IF(B298="","",VLOOKUP(B298,[1]BASEDIESEL!$A$2:$AAA$11928,6))</f>
        <v>FRENTE-04</v>
      </c>
      <c r="H298" s="37" t="str">
        <f t="shared" si="4"/>
        <v>abr</v>
      </c>
    </row>
    <row r="299" spans="1:8" x14ac:dyDescent="0.25">
      <c r="A299" s="7">
        <v>46134</v>
      </c>
      <c r="B299" s="33">
        <v>4155</v>
      </c>
      <c r="C299" s="17" t="s">
        <v>67</v>
      </c>
      <c r="D299" s="40">
        <v>157.167</v>
      </c>
      <c r="E299" s="47">
        <v>10</v>
      </c>
      <c r="F299" s="40">
        <v>15.717000000000001</v>
      </c>
      <c r="G299" s="20" t="str">
        <f>IF(B299="","",VLOOKUP(B299,[1]BASEDIESEL!$A$2:$AAA$11928,6))</f>
        <v>FRENTE-04</v>
      </c>
      <c r="H299" s="37" t="str">
        <f t="shared" si="4"/>
        <v>abr</v>
      </c>
    </row>
    <row r="300" spans="1:8" x14ac:dyDescent="0.25">
      <c r="A300" s="7">
        <v>46134</v>
      </c>
      <c r="B300" s="32">
        <v>4156</v>
      </c>
      <c r="C300" s="16" t="s">
        <v>65</v>
      </c>
      <c r="D300" s="39">
        <v>134.41</v>
      </c>
      <c r="E300" s="46">
        <v>10</v>
      </c>
      <c r="F300" s="39">
        <v>13.441000000000001</v>
      </c>
      <c r="G300" s="20" t="str">
        <f>IF(B300="","",VLOOKUP(B300,[1]BASEDIESEL!$A$2:$AAA$11928,6))</f>
        <v>FRENTE-02</v>
      </c>
      <c r="H300" s="37" t="str">
        <f t="shared" si="4"/>
        <v>abr</v>
      </c>
    </row>
    <row r="301" spans="1:8" x14ac:dyDescent="0.25">
      <c r="A301" s="7">
        <v>46134</v>
      </c>
      <c r="B301" s="33">
        <v>4157</v>
      </c>
      <c r="C301" s="17" t="s">
        <v>65</v>
      </c>
      <c r="D301" s="40">
        <v>127.834</v>
      </c>
      <c r="E301" s="47">
        <v>6</v>
      </c>
      <c r="F301" s="40">
        <v>21.306000000000001</v>
      </c>
      <c r="G301" s="20" t="str">
        <f>IF(B301="","",VLOOKUP(B301,[1]BASEDIESEL!$A$2:$AAA$11928,6))</f>
        <v>FRENTE-06</v>
      </c>
      <c r="H301" s="37" t="str">
        <f t="shared" si="4"/>
        <v>abr</v>
      </c>
    </row>
    <row r="302" spans="1:8" x14ac:dyDescent="0.25">
      <c r="A302" s="7">
        <v>46134</v>
      </c>
      <c r="B302" s="32">
        <v>4158</v>
      </c>
      <c r="C302" s="16" t="s">
        <v>65</v>
      </c>
      <c r="D302" s="39">
        <v>239.334</v>
      </c>
      <c r="E302" s="46">
        <v>15</v>
      </c>
      <c r="F302" s="39">
        <v>15.956</v>
      </c>
      <c r="G302" s="20" t="str">
        <f>IF(B302="","",VLOOKUP(B302,[1]BASEDIESEL!$A$2:$AAA$11928,6))</f>
        <v>FRENTE-03</v>
      </c>
      <c r="H302" s="37" t="str">
        <f t="shared" si="4"/>
        <v>abr</v>
      </c>
    </row>
    <row r="303" spans="1:8" x14ac:dyDescent="0.25">
      <c r="A303" s="7">
        <v>46134</v>
      </c>
      <c r="B303" s="33">
        <v>4159</v>
      </c>
      <c r="C303" s="17" t="s">
        <v>65</v>
      </c>
      <c r="D303" s="40">
        <v>221.86</v>
      </c>
      <c r="E303" s="47">
        <v>14</v>
      </c>
      <c r="F303" s="40">
        <v>15.847</v>
      </c>
      <c r="G303" s="20" t="str">
        <f>IF(B303="","",VLOOKUP(B303,[1]BASEDIESEL!$A$2:$AAA$11928,6))</f>
        <v>FRENTE-02</v>
      </c>
      <c r="H303" s="37" t="str">
        <f t="shared" si="4"/>
        <v>abr</v>
      </c>
    </row>
    <row r="304" spans="1:8" x14ac:dyDescent="0.25">
      <c r="A304" s="7">
        <v>46134</v>
      </c>
      <c r="B304" s="32">
        <v>4160</v>
      </c>
      <c r="C304" s="16" t="s">
        <v>65</v>
      </c>
      <c r="D304" s="39">
        <v>99.584999999999994</v>
      </c>
      <c r="E304" s="46">
        <v>7</v>
      </c>
      <c r="F304" s="39">
        <v>14.226000000000001</v>
      </c>
      <c r="G304" s="20" t="str">
        <f>IF(B304="","",VLOOKUP(B304,[1]BASEDIESEL!$A$2:$AAA$11928,6))</f>
        <v>FRENTE-01</v>
      </c>
      <c r="H304" s="37" t="str">
        <f t="shared" si="4"/>
        <v>abr</v>
      </c>
    </row>
    <row r="305" spans="1:8" x14ac:dyDescent="0.25">
      <c r="A305" s="7">
        <v>46134</v>
      </c>
      <c r="B305" s="33">
        <v>4161</v>
      </c>
      <c r="C305" s="17" t="s">
        <v>65</v>
      </c>
      <c r="D305" s="40">
        <v>231.46199999999999</v>
      </c>
      <c r="E305" s="47">
        <v>14</v>
      </c>
      <c r="F305" s="40">
        <v>16.533000000000001</v>
      </c>
      <c r="G305" s="20" t="str">
        <f>IF(B305="","",VLOOKUP(B305,[1]BASEDIESEL!$A$2:$AAA$11928,6))</f>
        <v>FRENTE-07</v>
      </c>
      <c r="H305" s="37" t="str">
        <f t="shared" si="4"/>
        <v>abr</v>
      </c>
    </row>
    <row r="306" spans="1:8" x14ac:dyDescent="0.25">
      <c r="A306" s="7">
        <v>46134</v>
      </c>
      <c r="B306" s="32">
        <v>4162</v>
      </c>
      <c r="C306" s="16" t="s">
        <v>65</v>
      </c>
      <c r="D306" s="39">
        <v>91.83</v>
      </c>
      <c r="E306" s="46">
        <v>6</v>
      </c>
      <c r="F306" s="39">
        <v>15.305</v>
      </c>
      <c r="G306" s="20" t="str">
        <f>IF(B306="","",VLOOKUP(B306,[1]BASEDIESEL!$A$2:$AAA$11928,6))</f>
        <v>FRENTE-02</v>
      </c>
      <c r="H306" s="37" t="str">
        <f t="shared" si="4"/>
        <v>abr</v>
      </c>
    </row>
    <row r="307" spans="1:8" x14ac:dyDescent="0.25">
      <c r="A307" s="7">
        <v>46134</v>
      </c>
      <c r="B307" s="33">
        <v>4163</v>
      </c>
      <c r="C307" s="17" t="s">
        <v>65</v>
      </c>
      <c r="D307" s="40">
        <v>218</v>
      </c>
      <c r="E307" s="47">
        <v>14</v>
      </c>
      <c r="F307" s="40">
        <v>15.571</v>
      </c>
      <c r="G307" s="20" t="str">
        <f>IF(B307="","",VLOOKUP(B307,[1]BASEDIESEL!$A$2:$AAA$11928,6))</f>
        <v>FRENTE-02</v>
      </c>
      <c r="H307" s="37" t="str">
        <f t="shared" si="4"/>
        <v>abr</v>
      </c>
    </row>
    <row r="308" spans="1:8" x14ac:dyDescent="0.25">
      <c r="A308" s="7">
        <v>46135</v>
      </c>
      <c r="B308" s="16">
        <v>4019</v>
      </c>
      <c r="C308" s="16" t="s">
        <v>62</v>
      </c>
      <c r="D308" s="3">
        <v>62.515000000000001</v>
      </c>
      <c r="E308" s="16">
        <v>4</v>
      </c>
      <c r="F308" s="3">
        <v>15.629</v>
      </c>
      <c r="G308" s="20" t="str">
        <f>IF(B308="","",VLOOKUP(B308,[1]BASEDIESEL!$A$2:$AAA$11928,6))</f>
        <v>FRENTE-07</v>
      </c>
      <c r="H308" s="37" t="str">
        <f t="shared" si="4"/>
        <v>abr</v>
      </c>
    </row>
    <row r="309" spans="1:8" x14ac:dyDescent="0.25">
      <c r="A309" s="7">
        <v>46135</v>
      </c>
      <c r="B309" s="17">
        <v>4021</v>
      </c>
      <c r="C309" s="17" t="s">
        <v>62</v>
      </c>
      <c r="D309" s="2">
        <v>67.927000000000007</v>
      </c>
      <c r="E309" s="17">
        <v>4</v>
      </c>
      <c r="F309" s="2">
        <v>16.981999999999999</v>
      </c>
      <c r="G309" s="20" t="str">
        <f>IF(B309="","",VLOOKUP(B309,[1]BASEDIESEL!$A$2:$AAA$11928,6))</f>
        <v>FRENTE-09</v>
      </c>
      <c r="H309" s="37" t="str">
        <f t="shared" si="4"/>
        <v>abr</v>
      </c>
    </row>
    <row r="310" spans="1:8" x14ac:dyDescent="0.25">
      <c r="A310" s="7">
        <v>46135</v>
      </c>
      <c r="B310" s="16">
        <v>4024</v>
      </c>
      <c r="C310" s="16" t="s">
        <v>62</v>
      </c>
      <c r="D310" s="3">
        <v>130.959</v>
      </c>
      <c r="E310" s="16">
        <v>9</v>
      </c>
      <c r="F310" s="3">
        <v>14.551</v>
      </c>
      <c r="G310" s="20" t="str">
        <f>IF(B310="","",VLOOKUP(B310,[1]BASEDIESEL!$A$2:$AAA$11928,6))</f>
        <v>FRENTE-07</v>
      </c>
      <c r="H310" s="37" t="str">
        <f t="shared" si="4"/>
        <v>abr</v>
      </c>
    </row>
    <row r="311" spans="1:8" x14ac:dyDescent="0.25">
      <c r="A311" s="7">
        <v>46135</v>
      </c>
      <c r="B311" s="17">
        <v>4025</v>
      </c>
      <c r="C311" s="17" t="s">
        <v>62</v>
      </c>
      <c r="D311" s="2">
        <v>27.097999999999999</v>
      </c>
      <c r="E311" s="17">
        <v>3</v>
      </c>
      <c r="F311" s="2">
        <v>9.0329999999999995</v>
      </c>
      <c r="G311" s="20" t="str">
        <f>IF(B311="","",VLOOKUP(B311,[1]BASEDIESEL!$A$2:$AAA$11928,6))</f>
        <v>FRENTE-07</v>
      </c>
      <c r="H311" s="37" t="str">
        <f t="shared" si="4"/>
        <v>abr</v>
      </c>
    </row>
    <row r="312" spans="1:8" x14ac:dyDescent="0.25">
      <c r="A312" s="7">
        <v>46135</v>
      </c>
      <c r="B312" s="16">
        <v>4027</v>
      </c>
      <c r="C312" s="16" t="s">
        <v>62</v>
      </c>
      <c r="D312" s="3">
        <v>185.91</v>
      </c>
      <c r="E312" s="16">
        <v>14</v>
      </c>
      <c r="F312" s="3">
        <v>13.279</v>
      </c>
      <c r="G312" s="20" t="str">
        <f>IF(B312="","",VLOOKUP(B312,[1]BASEDIESEL!$A$2:$AAA$11928,6))</f>
        <v>FRENTE-07</v>
      </c>
      <c r="H312" s="37" t="str">
        <f t="shared" si="4"/>
        <v>abr</v>
      </c>
    </row>
    <row r="313" spans="1:8" x14ac:dyDescent="0.25">
      <c r="A313" s="7">
        <v>46135</v>
      </c>
      <c r="B313" s="17">
        <v>4029</v>
      </c>
      <c r="C313" s="17" t="s">
        <v>62</v>
      </c>
      <c r="D313" s="2">
        <v>187.93799999999999</v>
      </c>
      <c r="E313" s="17">
        <v>14</v>
      </c>
      <c r="F313" s="2">
        <v>13.423999999999999</v>
      </c>
      <c r="G313" s="20" t="str">
        <f>IF(B313="","",VLOOKUP(B313,[1]BASEDIESEL!$A$2:$AAA$11928,6))</f>
        <v>FRENTE-07</v>
      </c>
      <c r="H313" s="37" t="str">
        <f t="shared" si="4"/>
        <v>abr</v>
      </c>
    </row>
    <row r="314" spans="1:8" x14ac:dyDescent="0.25">
      <c r="A314" s="7">
        <v>46135</v>
      </c>
      <c r="B314" s="16">
        <v>4030</v>
      </c>
      <c r="C314" s="16" t="s">
        <v>63</v>
      </c>
      <c r="D314" s="3">
        <v>74.427999999999997</v>
      </c>
      <c r="E314" s="16">
        <v>7</v>
      </c>
      <c r="F314" s="3">
        <v>10.632999999999999</v>
      </c>
      <c r="G314" s="20" t="str">
        <f>IF(B314="","",VLOOKUP(B314,[1]BASEDIESEL!$A$2:$AAA$11928,6))</f>
        <v>FRENTE-06</v>
      </c>
      <c r="H314" s="37" t="str">
        <f t="shared" si="4"/>
        <v>abr</v>
      </c>
    </row>
    <row r="315" spans="1:8" x14ac:dyDescent="0.25">
      <c r="A315" s="7">
        <v>46135</v>
      </c>
      <c r="B315" s="17">
        <v>4032</v>
      </c>
      <c r="C315" s="17" t="s">
        <v>64</v>
      </c>
      <c r="D315" s="2">
        <v>94.876999999999995</v>
      </c>
      <c r="E315" s="17">
        <v>6</v>
      </c>
      <c r="F315" s="2">
        <v>15.813000000000001</v>
      </c>
      <c r="G315" s="20" t="str">
        <f>IF(B315="","",VLOOKUP(B315,[1]BASEDIESEL!$A$2:$AAA$11928,6))</f>
        <v>FRENTE-06</v>
      </c>
      <c r="H315" s="37" t="str">
        <f t="shared" si="4"/>
        <v>abr</v>
      </c>
    </row>
    <row r="316" spans="1:8" x14ac:dyDescent="0.25">
      <c r="A316" s="7">
        <v>46135</v>
      </c>
      <c r="B316" s="16">
        <v>4033</v>
      </c>
      <c r="C316" s="16" t="s">
        <v>64</v>
      </c>
      <c r="D316" s="3">
        <v>48.703000000000003</v>
      </c>
      <c r="E316" s="16">
        <v>5</v>
      </c>
      <c r="F316" s="3">
        <v>9.7409999999999997</v>
      </c>
      <c r="G316" s="20" t="str">
        <f>IF(B316="","",VLOOKUP(B316,[1]BASEDIESEL!$A$2:$AAA$11928,6))</f>
        <v>FRENTE-06</v>
      </c>
      <c r="H316" s="37" t="str">
        <f t="shared" si="4"/>
        <v>abr</v>
      </c>
    </row>
    <row r="317" spans="1:8" x14ac:dyDescent="0.25">
      <c r="A317" s="7">
        <v>46135</v>
      </c>
      <c r="B317" s="17">
        <v>4034</v>
      </c>
      <c r="C317" s="17" t="s">
        <v>64</v>
      </c>
      <c r="D317" s="2">
        <v>144.51900000000001</v>
      </c>
      <c r="E317" s="17">
        <v>7</v>
      </c>
      <c r="F317" s="2">
        <v>20.646000000000001</v>
      </c>
      <c r="G317" s="20" t="str">
        <f>IF(B317="","",VLOOKUP(B317,[1]BASEDIESEL!$A$2:$AAA$11928,6))</f>
        <v>FRENTE-06</v>
      </c>
      <c r="H317" s="37" t="str">
        <f t="shared" si="4"/>
        <v>abr</v>
      </c>
    </row>
    <row r="318" spans="1:8" x14ac:dyDescent="0.25">
      <c r="A318" s="7">
        <v>46135</v>
      </c>
      <c r="B318" s="16">
        <v>4035</v>
      </c>
      <c r="C318" s="16" t="s">
        <v>64</v>
      </c>
      <c r="D318" s="3">
        <v>169.31700000000001</v>
      </c>
      <c r="E318" s="16">
        <v>8</v>
      </c>
      <c r="F318" s="3">
        <v>21.164999999999999</v>
      </c>
      <c r="G318" s="20" t="str">
        <f>IF(B318="","",VLOOKUP(B318,[1]BASEDIESEL!$A$2:$AAA$11928,6))</f>
        <v>FRENTE-06</v>
      </c>
      <c r="H318" s="37" t="str">
        <f t="shared" si="4"/>
        <v>abr</v>
      </c>
    </row>
    <row r="319" spans="1:8" x14ac:dyDescent="0.25">
      <c r="A319" s="7">
        <v>46135</v>
      </c>
      <c r="B319" s="17">
        <v>4036</v>
      </c>
      <c r="C319" s="17" t="s">
        <v>64</v>
      </c>
      <c r="D319" s="2">
        <v>134.917</v>
      </c>
      <c r="E319" s="17">
        <v>9</v>
      </c>
      <c r="F319" s="2">
        <v>14.991</v>
      </c>
      <c r="G319" s="20" t="str">
        <f>IF(B319="","",VLOOKUP(B319,[1]BASEDIESEL!$A$2:$AAA$11928,6))</f>
        <v>FRENTE-06</v>
      </c>
      <c r="H319" s="37" t="str">
        <f t="shared" si="4"/>
        <v>abr</v>
      </c>
    </row>
    <row r="320" spans="1:8" x14ac:dyDescent="0.25">
      <c r="A320" s="7">
        <v>46135</v>
      </c>
      <c r="B320" s="16">
        <v>4111</v>
      </c>
      <c r="C320" s="16" t="s">
        <v>65</v>
      </c>
      <c r="D320" s="3">
        <v>285.36500000000001</v>
      </c>
      <c r="E320" s="16">
        <v>17</v>
      </c>
      <c r="F320" s="3">
        <v>16.786000000000001</v>
      </c>
      <c r="G320" s="20" t="str">
        <f>IF(B320="","",VLOOKUP(B320,[1]BASEDIESEL!$A$2:$AAA$11928,6))</f>
        <v>FRENTE-05</v>
      </c>
      <c r="H320" s="37" t="str">
        <f t="shared" si="4"/>
        <v>abr</v>
      </c>
    </row>
    <row r="321" spans="1:8" x14ac:dyDescent="0.25">
      <c r="A321" s="7">
        <v>46135</v>
      </c>
      <c r="B321" s="17">
        <v>4112</v>
      </c>
      <c r="C321" s="17" t="s">
        <v>65</v>
      </c>
      <c r="D321" s="2">
        <v>242.11</v>
      </c>
      <c r="E321" s="17">
        <v>15</v>
      </c>
      <c r="F321" s="2">
        <v>16.140999999999998</v>
      </c>
      <c r="G321" s="20" t="str">
        <f>IF(B321="","",VLOOKUP(B321,[1]BASEDIESEL!$A$2:$AAA$11928,6))</f>
        <v>FRENTE-01</v>
      </c>
      <c r="H321" s="37" t="str">
        <f t="shared" si="4"/>
        <v>abr</v>
      </c>
    </row>
    <row r="322" spans="1:8" x14ac:dyDescent="0.25">
      <c r="A322" s="7">
        <v>46135</v>
      </c>
      <c r="B322" s="16">
        <v>4113</v>
      </c>
      <c r="C322" s="16" t="s">
        <v>65</v>
      </c>
      <c r="D322" s="3">
        <v>145.49299999999999</v>
      </c>
      <c r="E322" s="16">
        <v>8</v>
      </c>
      <c r="F322" s="3">
        <v>18.187000000000001</v>
      </c>
      <c r="G322" s="20" t="str">
        <f>IF(B322="","",VLOOKUP(B322,[1]BASEDIESEL!$A$2:$AAA$11928,6))</f>
        <v>FRENTE-07</v>
      </c>
      <c r="H322" s="37" t="str">
        <f t="shared" si="4"/>
        <v>abr</v>
      </c>
    </row>
    <row r="323" spans="1:8" x14ac:dyDescent="0.25">
      <c r="A323" s="7">
        <v>46135</v>
      </c>
      <c r="B323" s="17">
        <v>4114</v>
      </c>
      <c r="C323" s="17" t="s">
        <v>65</v>
      </c>
      <c r="D323" s="2">
        <v>161.155</v>
      </c>
      <c r="E323" s="17">
        <v>9</v>
      </c>
      <c r="F323" s="2">
        <v>17.905999999999999</v>
      </c>
      <c r="G323" s="20" t="str">
        <f>IF(B323="","",VLOOKUP(B323,[1]BASEDIESEL!$A$2:$AAA$11928,6))</f>
        <v>FRENTE-01</v>
      </c>
      <c r="H323" s="37" t="str">
        <f t="shared" ref="H323:H386" si="5">TEXT(A323,"mmm")</f>
        <v>abr</v>
      </c>
    </row>
    <row r="324" spans="1:8" x14ac:dyDescent="0.25">
      <c r="A324" s="7">
        <v>46135</v>
      </c>
      <c r="B324" s="16">
        <v>4115</v>
      </c>
      <c r="C324" s="16" t="s">
        <v>65</v>
      </c>
      <c r="D324" s="3">
        <v>129.297</v>
      </c>
      <c r="E324" s="16">
        <v>7</v>
      </c>
      <c r="F324" s="3">
        <v>18.471</v>
      </c>
      <c r="G324" s="20" t="str">
        <f>IF(B324="","",VLOOKUP(B324,[1]BASEDIESEL!$A$2:$AAA$11928,6))</f>
        <v>FRENTE-06</v>
      </c>
      <c r="H324" s="37" t="str">
        <f t="shared" si="5"/>
        <v>abr</v>
      </c>
    </row>
    <row r="325" spans="1:8" x14ac:dyDescent="0.25">
      <c r="A325" s="7">
        <v>46135</v>
      </c>
      <c r="B325" s="17">
        <v>4117</v>
      </c>
      <c r="C325" s="17" t="s">
        <v>65</v>
      </c>
      <c r="D325" s="2">
        <v>79.831000000000003</v>
      </c>
      <c r="E325" s="17">
        <v>6</v>
      </c>
      <c r="F325" s="2">
        <v>13.305</v>
      </c>
      <c r="G325" s="20" t="str">
        <f>IF(B325="","",VLOOKUP(B325,[1]BASEDIESEL!$A$2:$AAA$11928,6))</f>
        <v>FRENTE-04</v>
      </c>
      <c r="H325" s="37" t="str">
        <f t="shared" si="5"/>
        <v>abr</v>
      </c>
    </row>
    <row r="326" spans="1:8" x14ac:dyDescent="0.25">
      <c r="A326" s="7">
        <v>46135</v>
      </c>
      <c r="B326" s="16">
        <v>4118</v>
      </c>
      <c r="C326" s="16" t="s">
        <v>65</v>
      </c>
      <c r="D326" s="3">
        <v>248.613</v>
      </c>
      <c r="E326" s="16">
        <v>16</v>
      </c>
      <c r="F326" s="3">
        <v>15.538</v>
      </c>
      <c r="G326" s="20" t="str">
        <f>IF(B326="","",VLOOKUP(B326,[1]BASEDIESEL!$A$2:$AAA$11928,6))</f>
        <v>FRENTE-03</v>
      </c>
      <c r="H326" s="37" t="str">
        <f t="shared" si="5"/>
        <v>abr</v>
      </c>
    </row>
    <row r="327" spans="1:8" x14ac:dyDescent="0.25">
      <c r="A327" s="7">
        <v>46135</v>
      </c>
      <c r="B327" s="17">
        <v>4119</v>
      </c>
      <c r="C327" s="17" t="s">
        <v>65</v>
      </c>
      <c r="D327" s="2">
        <v>97.254999999999995</v>
      </c>
      <c r="E327" s="17">
        <v>5</v>
      </c>
      <c r="F327" s="2">
        <v>19.451000000000001</v>
      </c>
      <c r="G327" s="20" t="str">
        <f>IF(B327="","",VLOOKUP(B327,[1]BASEDIESEL!$A$2:$AAA$11928,6))</f>
        <v>FRENTE-05</v>
      </c>
      <c r="H327" s="37" t="str">
        <f t="shared" si="5"/>
        <v>abr</v>
      </c>
    </row>
    <row r="328" spans="1:8" x14ac:dyDescent="0.25">
      <c r="A328" s="7">
        <v>46135</v>
      </c>
      <c r="B328" s="16">
        <v>4120</v>
      </c>
      <c r="C328" s="16" t="s">
        <v>65</v>
      </c>
      <c r="D328" s="3">
        <v>232.54</v>
      </c>
      <c r="E328" s="16">
        <v>14</v>
      </c>
      <c r="F328" s="3">
        <v>16.61</v>
      </c>
      <c r="G328" s="20" t="str">
        <f>IF(B328="","",VLOOKUP(B328,[1]BASEDIESEL!$A$2:$AAA$11928,6))</f>
        <v>FRENTE-05</v>
      </c>
      <c r="H328" s="37" t="str">
        <f t="shared" si="5"/>
        <v>abr</v>
      </c>
    </row>
    <row r="329" spans="1:8" x14ac:dyDescent="0.25">
      <c r="A329" s="7">
        <v>46135</v>
      </c>
      <c r="B329" s="17">
        <v>4121</v>
      </c>
      <c r="C329" s="17" t="s">
        <v>66</v>
      </c>
      <c r="D329" s="2">
        <v>48.07</v>
      </c>
      <c r="E329" s="17">
        <v>3</v>
      </c>
      <c r="F329" s="2">
        <v>16.023</v>
      </c>
      <c r="G329" s="20" t="str">
        <f>IF(B329="","",VLOOKUP(B329,[1]BASEDIESEL!$A$2:$AAA$11928,6))</f>
        <v>FRENTE-01</v>
      </c>
      <c r="H329" s="37" t="str">
        <f t="shared" si="5"/>
        <v>abr</v>
      </c>
    </row>
    <row r="330" spans="1:8" x14ac:dyDescent="0.25">
      <c r="A330" s="7">
        <v>46135</v>
      </c>
      <c r="B330" s="16">
        <v>4122</v>
      </c>
      <c r="C330" s="16" t="s">
        <v>66</v>
      </c>
      <c r="D330" s="3">
        <v>220.64500000000001</v>
      </c>
      <c r="E330" s="16">
        <v>14</v>
      </c>
      <c r="F330" s="3">
        <v>15.76</v>
      </c>
      <c r="G330" s="20" t="str">
        <f>IF(B330="","",VLOOKUP(B330,[1]BASEDIESEL!$A$2:$AAA$11928,6))</f>
        <v>FRENTE-01</v>
      </c>
      <c r="H330" s="37" t="str">
        <f t="shared" si="5"/>
        <v>abr</v>
      </c>
    </row>
    <row r="331" spans="1:8" x14ac:dyDescent="0.25">
      <c r="A331" s="7">
        <v>46135</v>
      </c>
      <c r="B331" s="17">
        <v>4124</v>
      </c>
      <c r="C331" s="17" t="s">
        <v>65</v>
      </c>
      <c r="D331" s="2">
        <v>110.09699999999999</v>
      </c>
      <c r="E331" s="17">
        <v>8</v>
      </c>
      <c r="F331" s="2">
        <v>13.762</v>
      </c>
      <c r="G331" s="20" t="str">
        <f>IF(B331="","",VLOOKUP(B331,[1]BASEDIESEL!$A$2:$AAA$11928,6))</f>
        <v>FRENTE-07</v>
      </c>
      <c r="H331" s="37" t="str">
        <f t="shared" si="5"/>
        <v>abr</v>
      </c>
    </row>
    <row r="332" spans="1:8" x14ac:dyDescent="0.25">
      <c r="A332" s="7">
        <v>46135</v>
      </c>
      <c r="B332" s="16">
        <v>4126</v>
      </c>
      <c r="C332" s="16" t="s">
        <v>65</v>
      </c>
      <c r="D332" s="3">
        <v>349.85</v>
      </c>
      <c r="E332" s="16">
        <v>19</v>
      </c>
      <c r="F332" s="3">
        <v>18.413</v>
      </c>
      <c r="G332" s="20" t="str">
        <f>IF(B332="","",VLOOKUP(B332,[1]BASEDIESEL!$A$2:$AAA$11928,6))</f>
        <v>FRENTE-05</v>
      </c>
      <c r="H332" s="37" t="str">
        <f t="shared" si="5"/>
        <v>abr</v>
      </c>
    </row>
    <row r="333" spans="1:8" x14ac:dyDescent="0.25">
      <c r="A333" s="7">
        <v>46135</v>
      </c>
      <c r="B333" s="17">
        <v>4127</v>
      </c>
      <c r="C333" s="17" t="s">
        <v>65</v>
      </c>
      <c r="D333" s="2">
        <v>225.32499999999999</v>
      </c>
      <c r="E333" s="17">
        <v>13</v>
      </c>
      <c r="F333" s="2">
        <v>17.332999999999998</v>
      </c>
      <c r="G333" s="20" t="str">
        <f>IF(B333="","",VLOOKUP(B333,[1]BASEDIESEL!$A$2:$AAA$11928,6))</f>
        <v>FRENTE-02</v>
      </c>
      <c r="H333" s="37" t="str">
        <f t="shared" si="5"/>
        <v>abr</v>
      </c>
    </row>
    <row r="334" spans="1:8" x14ac:dyDescent="0.25">
      <c r="A334" s="7">
        <v>46135</v>
      </c>
      <c r="B334" s="16">
        <v>4128</v>
      </c>
      <c r="C334" s="16" t="s">
        <v>66</v>
      </c>
      <c r="D334" s="3">
        <v>17.010000000000002</v>
      </c>
      <c r="E334" s="16">
        <v>1</v>
      </c>
      <c r="F334" s="3">
        <v>17.010000000000002</v>
      </c>
      <c r="G334" s="20" t="str">
        <f>IF(B334="","",VLOOKUP(B334,[1]BASEDIESEL!$A$2:$AAA$11928,6))</f>
        <v>FRENTE-01</v>
      </c>
      <c r="H334" s="37" t="str">
        <f t="shared" si="5"/>
        <v>abr</v>
      </c>
    </row>
    <row r="335" spans="1:8" x14ac:dyDescent="0.25">
      <c r="A335" s="7">
        <v>46135</v>
      </c>
      <c r="B335" s="17">
        <v>4129</v>
      </c>
      <c r="C335" s="17" t="s">
        <v>66</v>
      </c>
      <c r="D335" s="2">
        <v>206.05</v>
      </c>
      <c r="E335" s="17">
        <v>12</v>
      </c>
      <c r="F335" s="2">
        <v>17.170999999999999</v>
      </c>
      <c r="G335" s="20" t="str">
        <f>IF(B335="","",VLOOKUP(B335,[1]BASEDIESEL!$A$2:$AAA$11928,6))</f>
        <v>FRENTE-01</v>
      </c>
      <c r="H335" s="37" t="str">
        <f t="shared" si="5"/>
        <v>abr</v>
      </c>
    </row>
    <row r="336" spans="1:8" x14ac:dyDescent="0.25">
      <c r="A336" s="7">
        <v>46135</v>
      </c>
      <c r="B336" s="16">
        <v>4130</v>
      </c>
      <c r="C336" s="16" t="s">
        <v>66</v>
      </c>
      <c r="D336" s="3">
        <v>161.61500000000001</v>
      </c>
      <c r="E336" s="16">
        <v>10</v>
      </c>
      <c r="F336" s="3">
        <v>16.161999999999999</v>
      </c>
      <c r="G336" s="20" t="str">
        <f>IF(B336="","",VLOOKUP(B336,[1]BASEDIESEL!$A$2:$AAA$11928,6))</f>
        <v>FRENTE-02</v>
      </c>
      <c r="H336" s="37" t="str">
        <f t="shared" si="5"/>
        <v>abr</v>
      </c>
    </row>
    <row r="337" spans="1:8" x14ac:dyDescent="0.25">
      <c r="A337" s="7">
        <v>46135</v>
      </c>
      <c r="B337" s="17">
        <v>4131</v>
      </c>
      <c r="C337" s="17" t="s">
        <v>65</v>
      </c>
      <c r="D337" s="2">
        <v>172.58</v>
      </c>
      <c r="E337" s="17">
        <v>11</v>
      </c>
      <c r="F337" s="2">
        <v>15.689</v>
      </c>
      <c r="G337" s="20" t="str">
        <f>IF(B337="","",VLOOKUP(B337,[1]BASEDIESEL!$A$2:$AAA$11928,6))</f>
        <v>FRENTE-04</v>
      </c>
      <c r="H337" s="37" t="str">
        <f t="shared" si="5"/>
        <v>abr</v>
      </c>
    </row>
    <row r="338" spans="1:8" x14ac:dyDescent="0.25">
      <c r="A338" s="7">
        <v>46135</v>
      </c>
      <c r="B338" s="16">
        <v>4133</v>
      </c>
      <c r="C338" s="16" t="s">
        <v>65</v>
      </c>
      <c r="D338" s="3">
        <v>278.85500000000002</v>
      </c>
      <c r="E338" s="16">
        <v>17</v>
      </c>
      <c r="F338" s="3">
        <v>16.402999999999999</v>
      </c>
      <c r="G338" s="20" t="str">
        <f>IF(B338="","",VLOOKUP(B338,[1]BASEDIESEL!$A$2:$AAA$11928,6))</f>
        <v>FRENTE-02</v>
      </c>
      <c r="H338" s="37" t="str">
        <f t="shared" si="5"/>
        <v>abr</v>
      </c>
    </row>
    <row r="339" spans="1:8" x14ac:dyDescent="0.25">
      <c r="A339" s="7">
        <v>46135</v>
      </c>
      <c r="B339" s="17">
        <v>4134</v>
      </c>
      <c r="C339" s="17" t="s">
        <v>65</v>
      </c>
      <c r="D339" s="2">
        <v>333.41</v>
      </c>
      <c r="E339" s="17">
        <v>19</v>
      </c>
      <c r="F339" s="2">
        <v>17.547999999999998</v>
      </c>
      <c r="G339" s="20" t="str">
        <f>IF(B339="","",VLOOKUP(B339,[1]BASEDIESEL!$A$2:$AAA$11928,6))</f>
        <v>FRENTE-05</v>
      </c>
      <c r="H339" s="37" t="str">
        <f t="shared" si="5"/>
        <v>abr</v>
      </c>
    </row>
    <row r="340" spans="1:8" x14ac:dyDescent="0.25">
      <c r="A340" s="7">
        <v>46135</v>
      </c>
      <c r="B340" s="16">
        <v>4135</v>
      </c>
      <c r="C340" s="16" t="s">
        <v>65</v>
      </c>
      <c r="D340" s="3">
        <v>190.41499999999999</v>
      </c>
      <c r="E340" s="16">
        <v>13</v>
      </c>
      <c r="F340" s="3">
        <v>14.647</v>
      </c>
      <c r="G340" s="20" t="str">
        <f>IF(B340="","",VLOOKUP(B340,[1]BASEDIESEL!$A$2:$AAA$11928,6))</f>
        <v>FRENTE-03</v>
      </c>
      <c r="H340" s="37" t="str">
        <f t="shared" si="5"/>
        <v>abr</v>
      </c>
    </row>
    <row r="341" spans="1:8" x14ac:dyDescent="0.25">
      <c r="A341" s="7">
        <v>46135</v>
      </c>
      <c r="B341" s="17">
        <v>4136</v>
      </c>
      <c r="C341" s="17" t="s">
        <v>65</v>
      </c>
      <c r="D341" s="2">
        <v>245.63</v>
      </c>
      <c r="E341" s="17">
        <v>15</v>
      </c>
      <c r="F341" s="2">
        <v>16.375</v>
      </c>
      <c r="G341" s="20" t="str">
        <f>IF(B341="","",VLOOKUP(B341,[1]BASEDIESEL!$A$2:$AAA$11928,6))</f>
        <v>FRENTE-04</v>
      </c>
      <c r="H341" s="37" t="str">
        <f t="shared" si="5"/>
        <v>abr</v>
      </c>
    </row>
    <row r="342" spans="1:8" x14ac:dyDescent="0.25">
      <c r="A342" s="7">
        <v>46135</v>
      </c>
      <c r="B342" s="16">
        <v>4137</v>
      </c>
      <c r="C342" s="16" t="s">
        <v>65</v>
      </c>
      <c r="D342" s="3">
        <v>256.411</v>
      </c>
      <c r="E342" s="16">
        <v>16</v>
      </c>
      <c r="F342" s="3">
        <v>16.026</v>
      </c>
      <c r="G342" s="20" t="str">
        <f>IF(B342="","",VLOOKUP(B342,[1]BASEDIESEL!$A$2:$AAA$11928,6))</f>
        <v>FRENTE-03</v>
      </c>
      <c r="H342" s="37" t="str">
        <f t="shared" si="5"/>
        <v>abr</v>
      </c>
    </row>
    <row r="343" spans="1:8" x14ac:dyDescent="0.25">
      <c r="A343" s="7">
        <v>46135</v>
      </c>
      <c r="B343" s="17">
        <v>4138</v>
      </c>
      <c r="C343" s="17" t="s">
        <v>65</v>
      </c>
      <c r="D343" s="2">
        <v>200.09700000000001</v>
      </c>
      <c r="E343" s="17">
        <v>12</v>
      </c>
      <c r="F343" s="2">
        <v>16.675000000000001</v>
      </c>
      <c r="G343" s="20" t="str">
        <f>IF(B343="","",VLOOKUP(B343,[1]BASEDIESEL!$A$2:$AAA$11928,6))</f>
        <v>FRENTE-04</v>
      </c>
      <c r="H343" s="37" t="str">
        <f t="shared" si="5"/>
        <v>abr</v>
      </c>
    </row>
    <row r="344" spans="1:8" x14ac:dyDescent="0.25">
      <c r="A344" s="7">
        <v>46135</v>
      </c>
      <c r="B344" s="16">
        <v>4139</v>
      </c>
      <c r="C344" s="16" t="s">
        <v>65</v>
      </c>
      <c r="D344" s="3">
        <v>90.405000000000001</v>
      </c>
      <c r="E344" s="16">
        <v>4</v>
      </c>
      <c r="F344" s="3">
        <v>22.600999999999999</v>
      </c>
      <c r="G344" s="20" t="str">
        <f>IF(B344="","",VLOOKUP(B344,[1]BASEDIESEL!$A$2:$AAA$11928,6))</f>
        <v>FRENTE-07</v>
      </c>
      <c r="H344" s="37" t="str">
        <f t="shared" si="5"/>
        <v>abr</v>
      </c>
    </row>
    <row r="345" spans="1:8" x14ac:dyDescent="0.25">
      <c r="A345" s="7">
        <v>46135</v>
      </c>
      <c r="B345" s="17">
        <v>4140</v>
      </c>
      <c r="C345" s="17" t="s">
        <v>65</v>
      </c>
      <c r="D345" s="2">
        <v>255.89500000000001</v>
      </c>
      <c r="E345" s="17">
        <v>15</v>
      </c>
      <c r="F345" s="2">
        <v>17.059999999999999</v>
      </c>
      <c r="G345" s="20" t="str">
        <f>IF(B345="","",VLOOKUP(B345,[1]BASEDIESEL!$A$2:$AAA$11928,6))</f>
        <v>FRENTE-05</v>
      </c>
      <c r="H345" s="37" t="str">
        <f t="shared" si="5"/>
        <v>abr</v>
      </c>
    </row>
    <row r="346" spans="1:8" x14ac:dyDescent="0.25">
      <c r="A346" s="7">
        <v>46135</v>
      </c>
      <c r="B346" s="16">
        <v>4141</v>
      </c>
      <c r="C346" s="16" t="s">
        <v>65</v>
      </c>
      <c r="D346" s="3">
        <v>243.04</v>
      </c>
      <c r="E346" s="16">
        <v>15</v>
      </c>
      <c r="F346" s="3">
        <v>16.202999999999999</v>
      </c>
      <c r="G346" s="20" t="str">
        <f>IF(B346="","",VLOOKUP(B346,[1]BASEDIESEL!$A$2:$AAA$11928,6))</f>
        <v>FRENTE-03</v>
      </c>
      <c r="H346" s="37" t="str">
        <f t="shared" si="5"/>
        <v>abr</v>
      </c>
    </row>
    <row r="347" spans="1:8" x14ac:dyDescent="0.25">
      <c r="A347" s="7">
        <v>46135</v>
      </c>
      <c r="B347" s="17">
        <v>4142</v>
      </c>
      <c r="C347" s="17" t="s">
        <v>65</v>
      </c>
      <c r="D347" s="2">
        <v>182.23400000000001</v>
      </c>
      <c r="E347" s="17">
        <v>11</v>
      </c>
      <c r="F347" s="2">
        <v>16.567</v>
      </c>
      <c r="G347" s="20" t="str">
        <f>IF(B347="","",VLOOKUP(B347,[1]BASEDIESEL!$A$2:$AAA$11928,6))</f>
        <v>FRENTE-04</v>
      </c>
      <c r="H347" s="37" t="str">
        <f t="shared" si="5"/>
        <v>abr</v>
      </c>
    </row>
    <row r="348" spans="1:8" x14ac:dyDescent="0.25">
      <c r="A348" s="7">
        <v>46135</v>
      </c>
      <c r="B348" s="16">
        <v>4143</v>
      </c>
      <c r="C348" s="16" t="s">
        <v>65</v>
      </c>
      <c r="D348" s="3">
        <v>114.78</v>
      </c>
      <c r="E348" s="16">
        <v>7</v>
      </c>
      <c r="F348" s="3">
        <v>16.396999999999998</v>
      </c>
      <c r="G348" s="20" t="str">
        <f>IF(B348="","",VLOOKUP(B348,[1]BASEDIESEL!$A$2:$AAA$11928,6))</f>
        <v>FRENTE-05</v>
      </c>
      <c r="H348" s="37" t="str">
        <f t="shared" si="5"/>
        <v>abr</v>
      </c>
    </row>
    <row r="349" spans="1:8" x14ac:dyDescent="0.25">
      <c r="A349" s="7">
        <v>46135</v>
      </c>
      <c r="B349" s="17">
        <v>4144</v>
      </c>
      <c r="C349" s="17" t="s">
        <v>65</v>
      </c>
      <c r="D349" s="2">
        <v>302.34500000000003</v>
      </c>
      <c r="E349" s="17">
        <v>18</v>
      </c>
      <c r="F349" s="2">
        <v>16.797000000000001</v>
      </c>
      <c r="G349" s="20" t="str">
        <f>IF(B349="","",VLOOKUP(B349,[1]BASEDIESEL!$A$2:$AAA$11928,6))</f>
        <v>FRENTE-05</v>
      </c>
      <c r="H349" s="37" t="str">
        <f t="shared" si="5"/>
        <v>abr</v>
      </c>
    </row>
    <row r="350" spans="1:8" x14ac:dyDescent="0.25">
      <c r="A350" s="7">
        <v>46135</v>
      </c>
      <c r="B350" s="16">
        <v>4145</v>
      </c>
      <c r="C350" s="16" t="s">
        <v>65</v>
      </c>
      <c r="D350" s="3">
        <v>218.268</v>
      </c>
      <c r="E350" s="16">
        <v>15</v>
      </c>
      <c r="F350" s="3">
        <v>14.551</v>
      </c>
      <c r="G350" s="20" t="str">
        <f>IF(B350="","",VLOOKUP(B350,[1]BASEDIESEL!$A$2:$AAA$11928,6))</f>
        <v>FRENTE-03</v>
      </c>
      <c r="H350" s="37" t="str">
        <f t="shared" si="5"/>
        <v>abr</v>
      </c>
    </row>
    <row r="351" spans="1:8" x14ac:dyDescent="0.25">
      <c r="A351" s="7">
        <v>46135</v>
      </c>
      <c r="B351" s="17">
        <v>4146</v>
      </c>
      <c r="C351" s="17" t="s">
        <v>65</v>
      </c>
      <c r="D351" s="2">
        <v>143.614</v>
      </c>
      <c r="E351" s="17">
        <v>9</v>
      </c>
      <c r="F351" s="2">
        <v>15.957000000000001</v>
      </c>
      <c r="G351" s="20" t="str">
        <f>IF(B351="","",VLOOKUP(B351,[1]BASEDIESEL!$A$2:$AAA$11928,6))</f>
        <v>FRENTE-03</v>
      </c>
      <c r="H351" s="37" t="str">
        <f t="shared" si="5"/>
        <v>abr</v>
      </c>
    </row>
    <row r="352" spans="1:8" x14ac:dyDescent="0.25">
      <c r="A352" s="7">
        <v>46135</v>
      </c>
      <c r="B352" s="16">
        <v>4147</v>
      </c>
      <c r="C352" s="16" t="s">
        <v>65</v>
      </c>
      <c r="D352" s="3">
        <v>231.11</v>
      </c>
      <c r="E352" s="16">
        <v>14</v>
      </c>
      <c r="F352" s="3">
        <v>16.507999999999999</v>
      </c>
      <c r="G352" s="20" t="str">
        <f>IF(B352="","",VLOOKUP(B352,[1]BASEDIESEL!$A$2:$AAA$11928,6))</f>
        <v>FRENTE-02</v>
      </c>
      <c r="H352" s="37" t="str">
        <f t="shared" si="5"/>
        <v>abr</v>
      </c>
    </row>
    <row r="353" spans="1:8" x14ac:dyDescent="0.25">
      <c r="A353" s="7">
        <v>46135</v>
      </c>
      <c r="B353" s="17">
        <v>4149</v>
      </c>
      <c r="C353" s="17" t="s">
        <v>65</v>
      </c>
      <c r="D353" s="2">
        <v>159.345</v>
      </c>
      <c r="E353" s="17">
        <v>10</v>
      </c>
      <c r="F353" s="2">
        <v>15.935</v>
      </c>
      <c r="G353" s="20" t="str">
        <f>IF(B353="","",VLOOKUP(B353,[1]BASEDIESEL!$A$2:$AAA$11928,6))</f>
        <v>FRENTE-01</v>
      </c>
      <c r="H353" s="37" t="str">
        <f t="shared" si="5"/>
        <v>abr</v>
      </c>
    </row>
    <row r="354" spans="1:8" x14ac:dyDescent="0.25">
      <c r="A354" s="7">
        <v>46135</v>
      </c>
      <c r="B354" s="16">
        <v>4153</v>
      </c>
      <c r="C354" s="16" t="s">
        <v>67</v>
      </c>
      <c r="D354" s="3">
        <v>171.84399999999999</v>
      </c>
      <c r="E354" s="16">
        <v>13</v>
      </c>
      <c r="F354" s="3">
        <v>13.218999999999999</v>
      </c>
      <c r="G354" s="20" t="str">
        <f>IF(B354="","",VLOOKUP(B354,[1]BASEDIESEL!$A$2:$AAA$11928,6))</f>
        <v>FRENTE-04</v>
      </c>
      <c r="H354" s="37" t="str">
        <f t="shared" si="5"/>
        <v>abr</v>
      </c>
    </row>
    <row r="355" spans="1:8" x14ac:dyDescent="0.25">
      <c r="A355" s="7">
        <v>46135</v>
      </c>
      <c r="B355" s="17">
        <v>4154</v>
      </c>
      <c r="C355" s="17" t="s">
        <v>67</v>
      </c>
      <c r="D355" s="2">
        <v>210.45400000000001</v>
      </c>
      <c r="E355" s="17">
        <v>14</v>
      </c>
      <c r="F355" s="2">
        <v>15.032</v>
      </c>
      <c r="G355" s="20" t="str">
        <f>IF(B355="","",VLOOKUP(B355,[1]BASEDIESEL!$A$2:$AAA$11928,6))</f>
        <v>FRENTE-04</v>
      </c>
      <c r="H355" s="37" t="str">
        <f t="shared" si="5"/>
        <v>abr</v>
      </c>
    </row>
    <row r="356" spans="1:8" x14ac:dyDescent="0.25">
      <c r="A356" s="7">
        <v>46135</v>
      </c>
      <c r="B356" s="16">
        <v>4155</v>
      </c>
      <c r="C356" s="16" t="s">
        <v>67</v>
      </c>
      <c r="D356" s="3">
        <v>217.29</v>
      </c>
      <c r="E356" s="16">
        <v>14</v>
      </c>
      <c r="F356" s="3">
        <v>15.521000000000001</v>
      </c>
      <c r="G356" s="20" t="str">
        <f>IF(B356="","",VLOOKUP(B356,[1]BASEDIESEL!$A$2:$AAA$11928,6))</f>
        <v>FRENTE-04</v>
      </c>
      <c r="H356" s="37" t="str">
        <f t="shared" si="5"/>
        <v>abr</v>
      </c>
    </row>
    <row r="357" spans="1:8" x14ac:dyDescent="0.25">
      <c r="A357" s="7">
        <v>46135</v>
      </c>
      <c r="B357" s="17">
        <v>4156</v>
      </c>
      <c r="C357" s="17" t="s">
        <v>65</v>
      </c>
      <c r="D357" s="2">
        <v>212.625</v>
      </c>
      <c r="E357" s="17">
        <v>13</v>
      </c>
      <c r="F357" s="2">
        <v>16.356000000000002</v>
      </c>
      <c r="G357" s="20" t="str">
        <f>IF(B357="","",VLOOKUP(B357,[1]BASEDIESEL!$A$2:$AAA$11928,6))</f>
        <v>FRENTE-02</v>
      </c>
      <c r="H357" s="37" t="str">
        <f t="shared" si="5"/>
        <v>abr</v>
      </c>
    </row>
    <row r="358" spans="1:8" x14ac:dyDescent="0.25">
      <c r="A358" s="7">
        <v>46135</v>
      </c>
      <c r="B358" s="16">
        <v>4157</v>
      </c>
      <c r="C358" s="16" t="s">
        <v>65</v>
      </c>
      <c r="D358" s="3">
        <v>117.36199999999999</v>
      </c>
      <c r="E358" s="16">
        <v>6</v>
      </c>
      <c r="F358" s="3">
        <v>19.559999999999999</v>
      </c>
      <c r="G358" s="20" t="str">
        <f>IF(B358="","",VLOOKUP(B358,[1]BASEDIESEL!$A$2:$AAA$11928,6))</f>
        <v>FRENTE-06</v>
      </c>
      <c r="H358" s="37" t="str">
        <f t="shared" si="5"/>
        <v>abr</v>
      </c>
    </row>
    <row r="359" spans="1:8" x14ac:dyDescent="0.25">
      <c r="A359" s="7">
        <v>46135</v>
      </c>
      <c r="B359" s="17">
        <v>4158</v>
      </c>
      <c r="C359" s="17" t="s">
        <v>65</v>
      </c>
      <c r="D359" s="2">
        <v>175.69900000000001</v>
      </c>
      <c r="E359" s="17">
        <v>12</v>
      </c>
      <c r="F359" s="2">
        <v>14.641999999999999</v>
      </c>
      <c r="G359" s="20" t="str">
        <f>IF(B359="","",VLOOKUP(B359,[1]BASEDIESEL!$A$2:$AAA$11928,6))</f>
        <v>FRENTE-03</v>
      </c>
      <c r="H359" s="37" t="str">
        <f t="shared" si="5"/>
        <v>abr</v>
      </c>
    </row>
    <row r="360" spans="1:8" x14ac:dyDescent="0.25">
      <c r="A360" s="7">
        <v>46135</v>
      </c>
      <c r="B360" s="16">
        <v>4159</v>
      </c>
      <c r="C360" s="16" t="s">
        <v>65</v>
      </c>
      <c r="D360" s="3">
        <v>248.56</v>
      </c>
      <c r="E360" s="16">
        <v>15</v>
      </c>
      <c r="F360" s="3">
        <v>16.571000000000002</v>
      </c>
      <c r="G360" s="20" t="str">
        <f>IF(B360="","",VLOOKUP(B360,[1]BASEDIESEL!$A$2:$AAA$11928,6))</f>
        <v>FRENTE-02</v>
      </c>
      <c r="H360" s="37" t="str">
        <f t="shared" si="5"/>
        <v>abr</v>
      </c>
    </row>
    <row r="361" spans="1:8" x14ac:dyDescent="0.25">
      <c r="A361" s="7">
        <v>46135</v>
      </c>
      <c r="B361" s="17">
        <v>4160</v>
      </c>
      <c r="C361" s="17" t="s">
        <v>65</v>
      </c>
      <c r="D361" s="2">
        <v>238.41499999999999</v>
      </c>
      <c r="E361" s="17">
        <v>16</v>
      </c>
      <c r="F361" s="2">
        <v>14.901</v>
      </c>
      <c r="G361" s="20" t="str">
        <f>IF(B361="","",VLOOKUP(B361,[1]BASEDIESEL!$A$2:$AAA$11928,6))</f>
        <v>FRENTE-01</v>
      </c>
      <c r="H361" s="37" t="str">
        <f t="shared" si="5"/>
        <v>abr</v>
      </c>
    </row>
    <row r="362" spans="1:8" x14ac:dyDescent="0.25">
      <c r="A362" s="7">
        <v>46135</v>
      </c>
      <c r="B362" s="16">
        <v>4161</v>
      </c>
      <c r="C362" s="16" t="s">
        <v>65</v>
      </c>
      <c r="D362" s="3">
        <v>144.15799999999999</v>
      </c>
      <c r="E362" s="16">
        <v>10</v>
      </c>
      <c r="F362" s="3">
        <v>14.416</v>
      </c>
      <c r="G362" s="20" t="str">
        <f>IF(B362="","",VLOOKUP(B362,[1]BASEDIESEL!$A$2:$AAA$11928,6))</f>
        <v>FRENTE-07</v>
      </c>
      <c r="H362" s="37" t="str">
        <f t="shared" si="5"/>
        <v>abr</v>
      </c>
    </row>
    <row r="363" spans="1:8" x14ac:dyDescent="0.25">
      <c r="A363" s="7">
        <v>46135</v>
      </c>
      <c r="B363" s="17">
        <v>4162</v>
      </c>
      <c r="C363" s="17" t="s">
        <v>65</v>
      </c>
      <c r="D363" s="2">
        <v>179.63</v>
      </c>
      <c r="E363" s="17">
        <v>11</v>
      </c>
      <c r="F363" s="2">
        <v>16.329999999999998</v>
      </c>
      <c r="G363" s="20" t="str">
        <f>IF(B363="","",VLOOKUP(B363,[1]BASEDIESEL!$A$2:$AAA$11928,6))</f>
        <v>FRENTE-02</v>
      </c>
      <c r="H363" s="37" t="str">
        <f t="shared" si="5"/>
        <v>abr</v>
      </c>
    </row>
    <row r="364" spans="1:8" x14ac:dyDescent="0.25">
      <c r="A364" s="7">
        <v>46135</v>
      </c>
      <c r="B364" s="16">
        <v>4163</v>
      </c>
      <c r="C364" s="16" t="s">
        <v>65</v>
      </c>
      <c r="D364" s="3">
        <v>127.22</v>
      </c>
      <c r="E364" s="16">
        <v>9</v>
      </c>
      <c r="F364" s="3">
        <v>14.135999999999999</v>
      </c>
      <c r="G364" s="20" t="str">
        <f>IF(B364="","",VLOOKUP(B364,[1]BASEDIESEL!$A$2:$AAA$11928,6))</f>
        <v>FRENTE-02</v>
      </c>
      <c r="H364" s="37" t="str">
        <f t="shared" si="5"/>
        <v>abr</v>
      </c>
    </row>
    <row r="365" spans="1:8" x14ac:dyDescent="0.25">
      <c r="A365" s="7">
        <v>46136</v>
      </c>
      <c r="B365" s="32">
        <v>4019</v>
      </c>
      <c r="C365" s="16" t="s">
        <v>62</v>
      </c>
      <c r="D365" s="39">
        <v>144.68</v>
      </c>
      <c r="E365" s="46">
        <v>8</v>
      </c>
      <c r="F365" s="39">
        <v>18.085000000000001</v>
      </c>
      <c r="G365" s="20" t="str">
        <f>IF(B365="","",VLOOKUP(B365,[1]BASEDIESEL!$A$2:$AAA$11928,6))</f>
        <v>FRENTE-07</v>
      </c>
      <c r="H365" s="37" t="str">
        <f t="shared" si="5"/>
        <v>abr</v>
      </c>
    </row>
    <row r="366" spans="1:8" x14ac:dyDescent="0.25">
      <c r="A366" s="7">
        <v>46136</v>
      </c>
      <c r="B366" s="33">
        <v>4021</v>
      </c>
      <c r="C366" s="17" t="s">
        <v>62</v>
      </c>
      <c r="D366" s="40">
        <v>131.762</v>
      </c>
      <c r="E366" s="47">
        <v>8</v>
      </c>
      <c r="F366" s="40">
        <v>16.47</v>
      </c>
      <c r="G366" s="20" t="str">
        <f>IF(B366="","",VLOOKUP(B366,[1]BASEDIESEL!$A$2:$AAA$11928,6))</f>
        <v>FRENTE-09</v>
      </c>
      <c r="H366" s="37" t="str">
        <f t="shared" si="5"/>
        <v>abr</v>
      </c>
    </row>
    <row r="367" spans="1:8" x14ac:dyDescent="0.25">
      <c r="A367" s="7">
        <v>46136</v>
      </c>
      <c r="B367" s="32">
        <v>4024</v>
      </c>
      <c r="C367" s="16" t="s">
        <v>62</v>
      </c>
      <c r="D367" s="39">
        <v>70.891000000000005</v>
      </c>
      <c r="E367" s="46">
        <v>6</v>
      </c>
      <c r="F367" s="39">
        <v>11.815</v>
      </c>
      <c r="G367" s="20" t="str">
        <f>IF(B367="","",VLOOKUP(B367,[1]BASEDIESEL!$A$2:$AAA$11928,6))</f>
        <v>FRENTE-07</v>
      </c>
      <c r="H367" s="37" t="str">
        <f t="shared" si="5"/>
        <v>abr</v>
      </c>
    </row>
    <row r="368" spans="1:8" x14ac:dyDescent="0.25">
      <c r="A368" s="7">
        <v>46136</v>
      </c>
      <c r="B368" s="33">
        <v>4025</v>
      </c>
      <c r="C368" s="17" t="s">
        <v>62</v>
      </c>
      <c r="D368" s="40">
        <v>9.5030000000000001</v>
      </c>
      <c r="E368" s="47">
        <v>1</v>
      </c>
      <c r="F368" s="40">
        <v>9.5030000000000001</v>
      </c>
      <c r="G368" s="20" t="str">
        <f>IF(B368="","",VLOOKUP(B368,[1]BASEDIESEL!$A$2:$AAA$11928,6))</f>
        <v>FRENTE-07</v>
      </c>
      <c r="H368" s="37" t="str">
        <f t="shared" si="5"/>
        <v>abr</v>
      </c>
    </row>
    <row r="369" spans="1:8" x14ac:dyDescent="0.25">
      <c r="A369" s="7">
        <v>46136</v>
      </c>
      <c r="B369" s="32">
        <v>4027</v>
      </c>
      <c r="C369" s="16" t="s">
        <v>62</v>
      </c>
      <c r="D369" s="39">
        <v>118.45399999999999</v>
      </c>
      <c r="E369" s="46">
        <v>10</v>
      </c>
      <c r="F369" s="39">
        <v>11.845000000000001</v>
      </c>
      <c r="G369" s="20" t="str">
        <f>IF(B369="","",VLOOKUP(B369,[1]BASEDIESEL!$A$2:$AAA$11928,6))</f>
        <v>FRENTE-07</v>
      </c>
      <c r="H369" s="37" t="str">
        <f t="shared" si="5"/>
        <v>abr</v>
      </c>
    </row>
    <row r="370" spans="1:8" x14ac:dyDescent="0.25">
      <c r="A370" s="7">
        <v>46136</v>
      </c>
      <c r="B370" s="33">
        <v>4029</v>
      </c>
      <c r="C370" s="17" t="s">
        <v>62</v>
      </c>
      <c r="D370" s="40">
        <v>90.870999999999995</v>
      </c>
      <c r="E370" s="47">
        <v>8</v>
      </c>
      <c r="F370" s="40">
        <v>11.359</v>
      </c>
      <c r="G370" s="20" t="str">
        <f>IF(B370="","",VLOOKUP(B370,[1]BASEDIESEL!$A$2:$AAA$11928,6))</f>
        <v>FRENTE-07</v>
      </c>
      <c r="H370" s="37" t="str">
        <f t="shared" si="5"/>
        <v>abr</v>
      </c>
    </row>
    <row r="371" spans="1:8" x14ac:dyDescent="0.25">
      <c r="A371" s="7">
        <v>46136</v>
      </c>
      <c r="B371" s="32">
        <v>4030</v>
      </c>
      <c r="C371" s="16" t="s">
        <v>63</v>
      </c>
      <c r="D371" s="39">
        <v>137.417</v>
      </c>
      <c r="E371" s="46">
        <v>9</v>
      </c>
      <c r="F371" s="39">
        <v>15.269</v>
      </c>
      <c r="G371" s="20" t="str">
        <f>IF(B371="","",VLOOKUP(B371,[1]BASEDIESEL!$A$2:$AAA$11928,6))</f>
        <v>FRENTE-06</v>
      </c>
      <c r="H371" s="37" t="str">
        <f t="shared" si="5"/>
        <v>abr</v>
      </c>
    </row>
    <row r="372" spans="1:8" x14ac:dyDescent="0.25">
      <c r="A372" s="7">
        <v>46136</v>
      </c>
      <c r="B372" s="33">
        <v>4032</v>
      </c>
      <c r="C372" s="17" t="s">
        <v>64</v>
      </c>
      <c r="D372" s="40">
        <v>124.988</v>
      </c>
      <c r="E372" s="47">
        <v>8</v>
      </c>
      <c r="F372" s="40">
        <v>15.624000000000001</v>
      </c>
      <c r="G372" s="20" t="str">
        <f>IF(B372="","",VLOOKUP(B372,[1]BASEDIESEL!$A$2:$AAA$11928,6))</f>
        <v>FRENTE-06</v>
      </c>
      <c r="H372" s="37" t="str">
        <f t="shared" si="5"/>
        <v>abr</v>
      </c>
    </row>
    <row r="373" spans="1:8" x14ac:dyDescent="0.25">
      <c r="A373" s="7">
        <v>46136</v>
      </c>
      <c r="B373" s="32">
        <v>4033</v>
      </c>
      <c r="C373" s="16" t="s">
        <v>64</v>
      </c>
      <c r="D373" s="39">
        <v>98.424000000000007</v>
      </c>
      <c r="E373" s="46">
        <v>9</v>
      </c>
      <c r="F373" s="39">
        <v>10.936</v>
      </c>
      <c r="G373" s="20" t="str">
        <f>IF(B373="","",VLOOKUP(B373,[1]BASEDIESEL!$A$2:$AAA$11928,6))</f>
        <v>FRENTE-06</v>
      </c>
      <c r="H373" s="37" t="str">
        <f t="shared" si="5"/>
        <v>abr</v>
      </c>
    </row>
    <row r="374" spans="1:8" x14ac:dyDescent="0.25">
      <c r="A374" s="7">
        <v>46136</v>
      </c>
      <c r="B374" s="33">
        <v>4034</v>
      </c>
      <c r="C374" s="17" t="s">
        <v>64</v>
      </c>
      <c r="D374" s="40">
        <v>202.928</v>
      </c>
      <c r="E374" s="47">
        <v>14</v>
      </c>
      <c r="F374" s="40">
        <v>14.494999999999999</v>
      </c>
      <c r="G374" s="20" t="str">
        <f>IF(B374="","",VLOOKUP(B374,[1]BASEDIESEL!$A$2:$AAA$11928,6))</f>
        <v>FRENTE-06</v>
      </c>
      <c r="H374" s="37" t="str">
        <f t="shared" si="5"/>
        <v>abr</v>
      </c>
    </row>
    <row r="375" spans="1:8" x14ac:dyDescent="0.25">
      <c r="A375" s="7">
        <v>46136</v>
      </c>
      <c r="B375" s="32">
        <v>4035</v>
      </c>
      <c r="C375" s="16" t="s">
        <v>64</v>
      </c>
      <c r="D375" s="39">
        <v>177.74299999999999</v>
      </c>
      <c r="E375" s="46">
        <v>12</v>
      </c>
      <c r="F375" s="39">
        <v>14.811999999999999</v>
      </c>
      <c r="G375" s="20" t="str">
        <f>IF(B375="","",VLOOKUP(B375,[1]BASEDIESEL!$A$2:$AAA$11928,6))</f>
        <v>FRENTE-06</v>
      </c>
      <c r="H375" s="37" t="str">
        <f t="shared" si="5"/>
        <v>abr</v>
      </c>
    </row>
    <row r="376" spans="1:8" x14ac:dyDescent="0.25">
      <c r="A376" s="7">
        <v>46136</v>
      </c>
      <c r="B376" s="33">
        <v>4036</v>
      </c>
      <c r="C376" s="17" t="s">
        <v>64</v>
      </c>
      <c r="D376" s="40">
        <v>150.75899999999999</v>
      </c>
      <c r="E376" s="47">
        <v>10</v>
      </c>
      <c r="F376" s="40">
        <v>15.076000000000001</v>
      </c>
      <c r="G376" s="20" t="str">
        <f>IF(B376="","",VLOOKUP(B376,[1]BASEDIESEL!$A$2:$AAA$11928,6))</f>
        <v>FRENTE-06</v>
      </c>
      <c r="H376" s="37" t="str">
        <f t="shared" si="5"/>
        <v>abr</v>
      </c>
    </row>
    <row r="377" spans="1:8" x14ac:dyDescent="0.25">
      <c r="A377" s="7">
        <v>46136</v>
      </c>
      <c r="B377" s="32">
        <v>4111</v>
      </c>
      <c r="C377" s="16" t="s">
        <v>65</v>
      </c>
      <c r="D377" s="39">
        <v>97.2</v>
      </c>
      <c r="E377" s="46">
        <v>6</v>
      </c>
      <c r="F377" s="39">
        <v>16.2</v>
      </c>
      <c r="G377" s="20" t="str">
        <f>IF(B377="","",VLOOKUP(B377,[1]BASEDIESEL!$A$2:$AAA$11928,6))</f>
        <v>FRENTE-05</v>
      </c>
      <c r="H377" s="37" t="str">
        <f t="shared" si="5"/>
        <v>abr</v>
      </c>
    </row>
    <row r="378" spans="1:8" x14ac:dyDescent="0.25">
      <c r="A378" s="7">
        <v>46136</v>
      </c>
      <c r="B378" s="33">
        <v>4112</v>
      </c>
      <c r="C378" s="17" t="s">
        <v>65</v>
      </c>
      <c r="D378" s="40">
        <v>288.14999999999998</v>
      </c>
      <c r="E378" s="47">
        <v>17</v>
      </c>
      <c r="F378" s="40">
        <v>16.95</v>
      </c>
      <c r="G378" s="20" t="str">
        <f>IF(B378="","",VLOOKUP(B378,[1]BASEDIESEL!$A$2:$AAA$11928,6))</f>
        <v>FRENTE-01</v>
      </c>
      <c r="H378" s="37" t="str">
        <f t="shared" si="5"/>
        <v>abr</v>
      </c>
    </row>
    <row r="379" spans="1:8" x14ac:dyDescent="0.25">
      <c r="A379" s="7">
        <v>46136</v>
      </c>
      <c r="B379" s="32">
        <v>4113</v>
      </c>
      <c r="C379" s="16" t="s">
        <v>65</v>
      </c>
      <c r="D379" s="39">
        <v>127.417</v>
      </c>
      <c r="E379" s="46">
        <v>7</v>
      </c>
      <c r="F379" s="39">
        <v>18.202000000000002</v>
      </c>
      <c r="G379" s="20" t="str">
        <f>IF(B379="","",VLOOKUP(B379,[1]BASEDIESEL!$A$2:$AAA$11928,6))</f>
        <v>FRENTE-07</v>
      </c>
      <c r="H379" s="37" t="str">
        <f t="shared" si="5"/>
        <v>abr</v>
      </c>
    </row>
    <row r="380" spans="1:8" x14ac:dyDescent="0.25">
      <c r="A380" s="7">
        <v>46136</v>
      </c>
      <c r="B380" s="33">
        <v>4114</v>
      </c>
      <c r="C380" s="17" t="s">
        <v>65</v>
      </c>
      <c r="D380" s="40">
        <v>384.005</v>
      </c>
      <c r="E380" s="47">
        <v>24</v>
      </c>
      <c r="F380" s="40">
        <v>16</v>
      </c>
      <c r="G380" s="20" t="str">
        <f>IF(B380="","",VLOOKUP(B380,[1]BASEDIESEL!$A$2:$AAA$11928,6))</f>
        <v>FRENTE-01</v>
      </c>
      <c r="H380" s="37" t="str">
        <f t="shared" si="5"/>
        <v>abr</v>
      </c>
    </row>
    <row r="381" spans="1:8" x14ac:dyDescent="0.25">
      <c r="A381" s="7">
        <v>46136</v>
      </c>
      <c r="B381" s="32">
        <v>4115</v>
      </c>
      <c r="C381" s="16" t="s">
        <v>65</v>
      </c>
      <c r="D381" s="39">
        <v>124.32299999999999</v>
      </c>
      <c r="E381" s="46">
        <v>8</v>
      </c>
      <c r="F381" s="39">
        <v>15.54</v>
      </c>
      <c r="G381" s="20" t="str">
        <f>IF(B381="","",VLOOKUP(B381,[1]BASEDIESEL!$A$2:$AAA$11928,6))</f>
        <v>FRENTE-06</v>
      </c>
      <c r="H381" s="37" t="str">
        <f t="shared" si="5"/>
        <v>abr</v>
      </c>
    </row>
    <row r="382" spans="1:8" x14ac:dyDescent="0.25">
      <c r="A382" s="7">
        <v>46136</v>
      </c>
      <c r="B382" s="33">
        <v>4117</v>
      </c>
      <c r="C382" s="17" t="s">
        <v>65</v>
      </c>
      <c r="D382" s="40">
        <v>42.616999999999997</v>
      </c>
      <c r="E382" s="47">
        <v>3</v>
      </c>
      <c r="F382" s="40">
        <v>14.206</v>
      </c>
      <c r="G382" s="20" t="str">
        <f>IF(B382="","",VLOOKUP(B382,[1]BASEDIESEL!$A$2:$AAA$11928,6))</f>
        <v>FRENTE-04</v>
      </c>
      <c r="H382" s="37" t="str">
        <f t="shared" si="5"/>
        <v>abr</v>
      </c>
    </row>
    <row r="383" spans="1:8" x14ac:dyDescent="0.25">
      <c r="A383" s="7">
        <v>46136</v>
      </c>
      <c r="B383" s="32">
        <v>4118</v>
      </c>
      <c r="C383" s="16" t="s">
        <v>65</v>
      </c>
      <c r="D383" s="39">
        <v>222.315</v>
      </c>
      <c r="E383" s="46">
        <v>20</v>
      </c>
      <c r="F383" s="39">
        <v>11.116</v>
      </c>
      <c r="G383" s="20" t="str">
        <f>IF(B383="","",VLOOKUP(B383,[1]BASEDIESEL!$A$2:$AAA$11928,6))</f>
        <v>FRENTE-03</v>
      </c>
      <c r="H383" s="37" t="str">
        <f t="shared" si="5"/>
        <v>abr</v>
      </c>
    </row>
    <row r="384" spans="1:8" x14ac:dyDescent="0.25">
      <c r="A384" s="7">
        <v>46136</v>
      </c>
      <c r="B384" s="33">
        <v>4119</v>
      </c>
      <c r="C384" s="17" t="s">
        <v>65</v>
      </c>
      <c r="D384" s="40">
        <v>260.77199999999999</v>
      </c>
      <c r="E384" s="47">
        <v>14</v>
      </c>
      <c r="F384" s="40">
        <v>18.626999999999999</v>
      </c>
      <c r="G384" s="20" t="str">
        <f>IF(B384="","",VLOOKUP(B384,[1]BASEDIESEL!$A$2:$AAA$11928,6))</f>
        <v>FRENTE-05</v>
      </c>
      <c r="H384" s="37" t="str">
        <f t="shared" si="5"/>
        <v>abr</v>
      </c>
    </row>
    <row r="385" spans="1:8" x14ac:dyDescent="0.25">
      <c r="A385" s="7">
        <v>46136</v>
      </c>
      <c r="B385" s="32">
        <v>4120</v>
      </c>
      <c r="C385" s="16" t="s">
        <v>65</v>
      </c>
      <c r="D385" s="39">
        <v>380.125</v>
      </c>
      <c r="E385" s="46">
        <v>22</v>
      </c>
      <c r="F385" s="39">
        <v>17.277999999999999</v>
      </c>
      <c r="G385" s="20" t="str">
        <f>IF(B385="","",VLOOKUP(B385,[1]BASEDIESEL!$A$2:$AAA$11928,6))</f>
        <v>FRENTE-05</v>
      </c>
      <c r="H385" s="37" t="str">
        <f t="shared" si="5"/>
        <v>abr</v>
      </c>
    </row>
    <row r="386" spans="1:8" x14ac:dyDescent="0.25">
      <c r="A386" s="7">
        <v>46136</v>
      </c>
      <c r="B386" s="33">
        <v>4121</v>
      </c>
      <c r="C386" s="17" t="s">
        <v>66</v>
      </c>
      <c r="D386" s="40">
        <v>192.04499999999999</v>
      </c>
      <c r="E386" s="47">
        <v>13</v>
      </c>
      <c r="F386" s="40">
        <v>14.773</v>
      </c>
      <c r="G386" s="20" t="str">
        <f>IF(B386="","",VLOOKUP(B386,[1]BASEDIESEL!$A$2:$AAA$11928,6))</f>
        <v>FRENTE-01</v>
      </c>
      <c r="H386" s="37" t="str">
        <f t="shared" si="5"/>
        <v>abr</v>
      </c>
    </row>
    <row r="387" spans="1:8" x14ac:dyDescent="0.25">
      <c r="A387" s="7">
        <v>46136</v>
      </c>
      <c r="B387" s="32">
        <v>4122</v>
      </c>
      <c r="C387" s="16" t="s">
        <v>66</v>
      </c>
      <c r="D387" s="39">
        <v>202.584</v>
      </c>
      <c r="E387" s="46">
        <v>12</v>
      </c>
      <c r="F387" s="39">
        <v>16.882000000000001</v>
      </c>
      <c r="G387" s="20" t="str">
        <f>IF(B387="","",VLOOKUP(B387,[1]BASEDIESEL!$A$2:$AAA$11928,6))</f>
        <v>FRENTE-01</v>
      </c>
      <c r="H387" s="37" t="str">
        <f t="shared" ref="H387:H450" si="6">TEXT(A387,"mmm")</f>
        <v>abr</v>
      </c>
    </row>
    <row r="388" spans="1:8" x14ac:dyDescent="0.25">
      <c r="A388" s="7">
        <v>46136</v>
      </c>
      <c r="B388" s="33">
        <v>4124</v>
      </c>
      <c r="C388" s="17" t="s">
        <v>65</v>
      </c>
      <c r="D388" s="40">
        <v>96.152000000000001</v>
      </c>
      <c r="E388" s="47">
        <v>7</v>
      </c>
      <c r="F388" s="40">
        <v>13.736000000000001</v>
      </c>
      <c r="G388" s="20" t="str">
        <f>IF(B388="","",VLOOKUP(B388,[1]BASEDIESEL!$A$2:$AAA$11928,6))</f>
        <v>FRENTE-07</v>
      </c>
      <c r="H388" s="37" t="str">
        <f t="shared" si="6"/>
        <v>abr</v>
      </c>
    </row>
    <row r="389" spans="1:8" x14ac:dyDescent="0.25">
      <c r="A389" s="7">
        <v>46136</v>
      </c>
      <c r="B389" s="32">
        <v>4126</v>
      </c>
      <c r="C389" s="16" t="s">
        <v>65</v>
      </c>
      <c r="D389" s="39">
        <v>230.863</v>
      </c>
      <c r="E389" s="46">
        <v>14</v>
      </c>
      <c r="F389" s="39">
        <v>16.489999999999998</v>
      </c>
      <c r="G389" s="20" t="str">
        <f>IF(B389="","",VLOOKUP(B389,[1]BASEDIESEL!$A$2:$AAA$11928,6))</f>
        <v>FRENTE-05</v>
      </c>
      <c r="H389" s="37" t="str">
        <f t="shared" si="6"/>
        <v>abr</v>
      </c>
    </row>
    <row r="390" spans="1:8" x14ac:dyDescent="0.25">
      <c r="A390" s="7">
        <v>46136</v>
      </c>
      <c r="B390" s="33">
        <v>4127</v>
      </c>
      <c r="C390" s="17" t="s">
        <v>65</v>
      </c>
      <c r="D390" s="40">
        <v>237.77500000000001</v>
      </c>
      <c r="E390" s="47">
        <v>16</v>
      </c>
      <c r="F390" s="40">
        <v>14.861000000000001</v>
      </c>
      <c r="G390" s="20" t="str">
        <f>IF(B390="","",VLOOKUP(B390,[1]BASEDIESEL!$A$2:$AAA$11928,6))</f>
        <v>FRENTE-02</v>
      </c>
      <c r="H390" s="37" t="str">
        <f t="shared" si="6"/>
        <v>abr</v>
      </c>
    </row>
    <row r="391" spans="1:8" x14ac:dyDescent="0.25">
      <c r="A391" s="7">
        <v>46136</v>
      </c>
      <c r="B391" s="32">
        <v>4128</v>
      </c>
      <c r="C391" s="16" t="s">
        <v>66</v>
      </c>
      <c r="D391" s="39">
        <v>319.22000000000003</v>
      </c>
      <c r="E391" s="46">
        <v>18</v>
      </c>
      <c r="F391" s="39">
        <v>17.734000000000002</v>
      </c>
      <c r="G391" s="20" t="str">
        <f>IF(B391="","",VLOOKUP(B391,[1]BASEDIESEL!$A$2:$AAA$11928,6))</f>
        <v>FRENTE-01</v>
      </c>
      <c r="H391" s="37" t="str">
        <f t="shared" si="6"/>
        <v>abr</v>
      </c>
    </row>
    <row r="392" spans="1:8" x14ac:dyDescent="0.25">
      <c r="A392" s="7">
        <v>46136</v>
      </c>
      <c r="B392" s="33">
        <v>4129</v>
      </c>
      <c r="C392" s="17" t="s">
        <v>66</v>
      </c>
      <c r="D392" s="40">
        <v>209.99100000000001</v>
      </c>
      <c r="E392" s="47">
        <v>13</v>
      </c>
      <c r="F392" s="40">
        <v>16.152999999999999</v>
      </c>
      <c r="G392" s="20" t="str">
        <f>IF(B392="","",VLOOKUP(B392,[1]BASEDIESEL!$A$2:$AAA$11928,6))</f>
        <v>FRENTE-01</v>
      </c>
      <c r="H392" s="37" t="str">
        <f t="shared" si="6"/>
        <v>abr</v>
      </c>
    </row>
    <row r="393" spans="1:8" x14ac:dyDescent="0.25">
      <c r="A393" s="7">
        <v>46136</v>
      </c>
      <c r="B393" s="32">
        <v>4130</v>
      </c>
      <c r="C393" s="16" t="s">
        <v>66</v>
      </c>
      <c r="D393" s="39">
        <v>291.685</v>
      </c>
      <c r="E393" s="46">
        <v>19</v>
      </c>
      <c r="F393" s="39">
        <v>15.352</v>
      </c>
      <c r="G393" s="20" t="str">
        <f>IF(B393="","",VLOOKUP(B393,[1]BASEDIESEL!$A$2:$AAA$11928,6))</f>
        <v>FRENTE-02</v>
      </c>
      <c r="H393" s="37" t="str">
        <f t="shared" si="6"/>
        <v>abr</v>
      </c>
    </row>
    <row r="394" spans="1:8" x14ac:dyDescent="0.25">
      <c r="A394" s="7">
        <v>46136</v>
      </c>
      <c r="B394" s="33">
        <v>4131</v>
      </c>
      <c r="C394" s="17" t="s">
        <v>65</v>
      </c>
      <c r="D394" s="40">
        <v>122.995</v>
      </c>
      <c r="E394" s="47">
        <v>10</v>
      </c>
      <c r="F394" s="40">
        <v>12.3</v>
      </c>
      <c r="G394" s="20" t="str">
        <f>IF(B394="","",VLOOKUP(B394,[1]BASEDIESEL!$A$2:$AAA$11928,6))</f>
        <v>FRENTE-04</v>
      </c>
      <c r="H394" s="37" t="str">
        <f t="shared" si="6"/>
        <v>abr</v>
      </c>
    </row>
    <row r="395" spans="1:8" x14ac:dyDescent="0.25">
      <c r="A395" s="7">
        <v>46136</v>
      </c>
      <c r="B395" s="32">
        <v>4133</v>
      </c>
      <c r="C395" s="16" t="s">
        <v>65</v>
      </c>
      <c r="D395" s="39">
        <v>191.45500000000001</v>
      </c>
      <c r="E395" s="46">
        <v>13</v>
      </c>
      <c r="F395" s="39">
        <v>14.727</v>
      </c>
      <c r="G395" s="20" t="str">
        <f>IF(B395="","",VLOOKUP(B395,[1]BASEDIESEL!$A$2:$AAA$11928,6))</f>
        <v>FRENTE-02</v>
      </c>
      <c r="H395" s="37" t="str">
        <f t="shared" si="6"/>
        <v>abr</v>
      </c>
    </row>
    <row r="396" spans="1:8" x14ac:dyDescent="0.25">
      <c r="A396" s="7">
        <v>46136</v>
      </c>
      <c r="B396" s="33">
        <v>4134</v>
      </c>
      <c r="C396" s="17" t="s">
        <v>65</v>
      </c>
      <c r="D396" s="40">
        <v>482.00700000000001</v>
      </c>
      <c r="E396" s="47">
        <v>26</v>
      </c>
      <c r="F396" s="40">
        <v>18.539000000000001</v>
      </c>
      <c r="G396" s="20" t="str">
        <f>IF(B396="","",VLOOKUP(B396,[1]BASEDIESEL!$A$2:$AAA$11928,6))</f>
        <v>FRENTE-05</v>
      </c>
      <c r="H396" s="37" t="str">
        <f t="shared" si="6"/>
        <v>abr</v>
      </c>
    </row>
    <row r="397" spans="1:8" x14ac:dyDescent="0.25">
      <c r="A397" s="7">
        <v>46136</v>
      </c>
      <c r="B397" s="32">
        <v>4135</v>
      </c>
      <c r="C397" s="16" t="s">
        <v>65</v>
      </c>
      <c r="D397" s="39">
        <v>146.166</v>
      </c>
      <c r="E397" s="46">
        <v>10</v>
      </c>
      <c r="F397" s="39">
        <v>14.617000000000001</v>
      </c>
      <c r="G397" s="20" t="str">
        <f>IF(B397="","",VLOOKUP(B397,[1]BASEDIESEL!$A$2:$AAA$11928,6))</f>
        <v>FRENTE-03</v>
      </c>
      <c r="H397" s="37" t="str">
        <f t="shared" si="6"/>
        <v>abr</v>
      </c>
    </row>
    <row r="398" spans="1:8" x14ac:dyDescent="0.25">
      <c r="A398" s="7">
        <v>46136</v>
      </c>
      <c r="B398" s="33">
        <v>4136</v>
      </c>
      <c r="C398" s="17" t="s">
        <v>65</v>
      </c>
      <c r="D398" s="40">
        <v>157.91</v>
      </c>
      <c r="E398" s="47">
        <v>10</v>
      </c>
      <c r="F398" s="40">
        <v>15.791</v>
      </c>
      <c r="G398" s="20" t="str">
        <f>IF(B398="","",VLOOKUP(B398,[1]BASEDIESEL!$A$2:$AAA$11928,6))</f>
        <v>FRENTE-04</v>
      </c>
      <c r="H398" s="37" t="str">
        <f t="shared" si="6"/>
        <v>abr</v>
      </c>
    </row>
    <row r="399" spans="1:8" x14ac:dyDescent="0.25">
      <c r="A399" s="7">
        <v>46136</v>
      </c>
      <c r="B399" s="32">
        <v>4137</v>
      </c>
      <c r="C399" s="16" t="s">
        <v>65</v>
      </c>
      <c r="D399" s="39">
        <v>437.21899999999999</v>
      </c>
      <c r="E399" s="46">
        <v>25</v>
      </c>
      <c r="F399" s="39">
        <v>17.489000000000001</v>
      </c>
      <c r="G399" s="20" t="str">
        <f>IF(B399="","",VLOOKUP(B399,[1]BASEDIESEL!$A$2:$AAA$11928,6))</f>
        <v>FRENTE-03</v>
      </c>
      <c r="H399" s="37" t="str">
        <f t="shared" si="6"/>
        <v>abr</v>
      </c>
    </row>
    <row r="400" spans="1:8" x14ac:dyDescent="0.25">
      <c r="A400" s="7">
        <v>46136</v>
      </c>
      <c r="B400" s="33">
        <v>4138</v>
      </c>
      <c r="C400" s="17" t="s">
        <v>65</v>
      </c>
      <c r="D400" s="40">
        <v>156.316</v>
      </c>
      <c r="E400" s="47">
        <v>13</v>
      </c>
      <c r="F400" s="40">
        <v>12.023999999999999</v>
      </c>
      <c r="G400" s="20" t="str">
        <f>IF(B400="","",VLOOKUP(B400,[1]BASEDIESEL!$A$2:$AAA$11928,6))</f>
        <v>FRENTE-04</v>
      </c>
      <c r="H400" s="37" t="str">
        <f t="shared" si="6"/>
        <v>abr</v>
      </c>
    </row>
    <row r="401" spans="1:8" x14ac:dyDescent="0.25">
      <c r="A401" s="7">
        <v>46136</v>
      </c>
      <c r="B401" s="32">
        <v>4139</v>
      </c>
      <c r="C401" s="16" t="s">
        <v>65</v>
      </c>
      <c r="D401" s="39">
        <v>58.420999999999999</v>
      </c>
      <c r="E401" s="46">
        <v>4</v>
      </c>
      <c r="F401" s="39">
        <v>14.605</v>
      </c>
      <c r="G401" s="20" t="str">
        <f>IF(B401="","",VLOOKUP(B401,[1]BASEDIESEL!$A$2:$AAA$11928,6))</f>
        <v>FRENTE-07</v>
      </c>
      <c r="H401" s="37" t="str">
        <f t="shared" si="6"/>
        <v>abr</v>
      </c>
    </row>
    <row r="402" spans="1:8" x14ac:dyDescent="0.25">
      <c r="A402" s="7">
        <v>46136</v>
      </c>
      <c r="B402" s="33">
        <v>4140</v>
      </c>
      <c r="C402" s="17" t="s">
        <v>65</v>
      </c>
      <c r="D402" s="40">
        <v>378.25299999999999</v>
      </c>
      <c r="E402" s="47">
        <v>23</v>
      </c>
      <c r="F402" s="40">
        <v>16.446000000000002</v>
      </c>
      <c r="G402" s="20" t="str">
        <f>IF(B402="","",VLOOKUP(B402,[1]BASEDIESEL!$A$2:$AAA$11928,6))</f>
        <v>FRENTE-05</v>
      </c>
      <c r="H402" s="37" t="str">
        <f t="shared" si="6"/>
        <v>abr</v>
      </c>
    </row>
    <row r="403" spans="1:8" x14ac:dyDescent="0.25">
      <c r="A403" s="7">
        <v>46136</v>
      </c>
      <c r="B403" s="32">
        <v>4141</v>
      </c>
      <c r="C403" s="16" t="s">
        <v>65</v>
      </c>
      <c r="D403" s="39">
        <v>367.32799999999997</v>
      </c>
      <c r="E403" s="46">
        <v>23</v>
      </c>
      <c r="F403" s="39">
        <v>15.971</v>
      </c>
      <c r="G403" s="20" t="str">
        <f>IF(B403="","",VLOOKUP(B403,[1]BASEDIESEL!$A$2:$AAA$11928,6))</f>
        <v>FRENTE-03</v>
      </c>
      <c r="H403" s="37" t="str">
        <f t="shared" si="6"/>
        <v>abr</v>
      </c>
    </row>
    <row r="404" spans="1:8" x14ac:dyDescent="0.25">
      <c r="A404" s="7">
        <v>46136</v>
      </c>
      <c r="B404" s="33">
        <v>4142</v>
      </c>
      <c r="C404" s="17" t="s">
        <v>65</v>
      </c>
      <c r="D404" s="40">
        <v>142.33799999999999</v>
      </c>
      <c r="E404" s="47">
        <v>11</v>
      </c>
      <c r="F404" s="40">
        <v>12.94</v>
      </c>
      <c r="G404" s="20" t="str">
        <f>IF(B404="","",VLOOKUP(B404,[1]BASEDIESEL!$A$2:$AAA$11928,6))</f>
        <v>FRENTE-04</v>
      </c>
      <c r="H404" s="37" t="str">
        <f t="shared" si="6"/>
        <v>abr</v>
      </c>
    </row>
    <row r="405" spans="1:8" x14ac:dyDescent="0.25">
      <c r="A405" s="7">
        <v>46136</v>
      </c>
      <c r="B405" s="32">
        <v>4143</v>
      </c>
      <c r="C405" s="16" t="s">
        <v>65</v>
      </c>
      <c r="D405" s="39">
        <v>316.64</v>
      </c>
      <c r="E405" s="46">
        <v>19</v>
      </c>
      <c r="F405" s="39">
        <v>16.664999999999999</v>
      </c>
      <c r="G405" s="20" t="str">
        <f>IF(B405="","",VLOOKUP(B405,[1]BASEDIESEL!$A$2:$AAA$11928,6))</f>
        <v>FRENTE-05</v>
      </c>
      <c r="H405" s="37" t="str">
        <f t="shared" si="6"/>
        <v>abr</v>
      </c>
    </row>
    <row r="406" spans="1:8" x14ac:dyDescent="0.25">
      <c r="A406" s="7">
        <v>46136</v>
      </c>
      <c r="B406" s="33">
        <v>4144</v>
      </c>
      <c r="C406" s="17" t="s">
        <v>65</v>
      </c>
      <c r="D406" s="40">
        <v>161.34</v>
      </c>
      <c r="E406" s="47">
        <v>10</v>
      </c>
      <c r="F406" s="40">
        <v>16.134</v>
      </c>
      <c r="G406" s="20" t="str">
        <f>IF(B406="","",VLOOKUP(B406,[1]BASEDIESEL!$A$2:$AAA$11928,6))</f>
        <v>FRENTE-05</v>
      </c>
      <c r="H406" s="37" t="str">
        <f t="shared" si="6"/>
        <v>abr</v>
      </c>
    </row>
    <row r="407" spans="1:8" x14ac:dyDescent="0.25">
      <c r="A407" s="7">
        <v>46136</v>
      </c>
      <c r="B407" s="32">
        <v>4145</v>
      </c>
      <c r="C407" s="16" t="s">
        <v>65</v>
      </c>
      <c r="D407" s="39">
        <v>341.63299999999998</v>
      </c>
      <c r="E407" s="46">
        <v>23</v>
      </c>
      <c r="F407" s="39">
        <v>14.853999999999999</v>
      </c>
      <c r="G407" s="20" t="str">
        <f>IF(B407="","",VLOOKUP(B407,[1]BASEDIESEL!$A$2:$AAA$11928,6))</f>
        <v>FRENTE-03</v>
      </c>
      <c r="H407" s="37" t="str">
        <f t="shared" si="6"/>
        <v>abr</v>
      </c>
    </row>
    <row r="408" spans="1:8" x14ac:dyDescent="0.25">
      <c r="A408" s="7">
        <v>46136</v>
      </c>
      <c r="B408" s="33">
        <v>4146</v>
      </c>
      <c r="C408" s="17" t="s">
        <v>65</v>
      </c>
      <c r="D408" s="40">
        <v>187.316</v>
      </c>
      <c r="E408" s="47">
        <v>12</v>
      </c>
      <c r="F408" s="40">
        <v>15.61</v>
      </c>
      <c r="G408" s="20" t="str">
        <f>IF(B408="","",VLOOKUP(B408,[1]BASEDIESEL!$A$2:$AAA$11928,6))</f>
        <v>FRENTE-03</v>
      </c>
      <c r="H408" s="37" t="str">
        <f t="shared" si="6"/>
        <v>abr</v>
      </c>
    </row>
    <row r="409" spans="1:8" x14ac:dyDescent="0.25">
      <c r="A409" s="7">
        <v>46136</v>
      </c>
      <c r="B409" s="32">
        <v>4147</v>
      </c>
      <c r="C409" s="16" t="s">
        <v>65</v>
      </c>
      <c r="D409" s="39">
        <v>225.14500000000001</v>
      </c>
      <c r="E409" s="46">
        <v>12</v>
      </c>
      <c r="F409" s="39">
        <v>18.762</v>
      </c>
      <c r="G409" s="20" t="str">
        <f>IF(B409="","",VLOOKUP(B409,[1]BASEDIESEL!$A$2:$AAA$11928,6))</f>
        <v>FRENTE-02</v>
      </c>
      <c r="H409" s="37" t="str">
        <f t="shared" si="6"/>
        <v>abr</v>
      </c>
    </row>
    <row r="410" spans="1:8" x14ac:dyDescent="0.25">
      <c r="A410" s="7">
        <v>46136</v>
      </c>
      <c r="B410" s="33">
        <v>4149</v>
      </c>
      <c r="C410" s="17" t="s">
        <v>65</v>
      </c>
      <c r="D410" s="40">
        <v>392.92</v>
      </c>
      <c r="E410" s="47">
        <v>23</v>
      </c>
      <c r="F410" s="40">
        <v>17.082999999999998</v>
      </c>
      <c r="G410" s="20" t="str">
        <f>IF(B410="","",VLOOKUP(B410,[1]BASEDIESEL!$A$2:$AAA$11928,6))</f>
        <v>FRENTE-01</v>
      </c>
      <c r="H410" s="37" t="str">
        <f t="shared" si="6"/>
        <v>abr</v>
      </c>
    </row>
    <row r="411" spans="1:8" x14ac:dyDescent="0.25">
      <c r="A411" s="7">
        <v>46136</v>
      </c>
      <c r="B411" s="32">
        <v>4153</v>
      </c>
      <c r="C411" s="16" t="s">
        <v>67</v>
      </c>
      <c r="D411" s="39">
        <v>175.929</v>
      </c>
      <c r="E411" s="46">
        <v>12</v>
      </c>
      <c r="F411" s="39">
        <v>14.661</v>
      </c>
      <c r="G411" s="20" t="str">
        <f>IF(B411="","",VLOOKUP(B411,[1]BASEDIESEL!$A$2:$AAA$11928,6))</f>
        <v>FRENTE-04</v>
      </c>
      <c r="H411" s="37" t="str">
        <f t="shared" si="6"/>
        <v>abr</v>
      </c>
    </row>
    <row r="412" spans="1:8" x14ac:dyDescent="0.25">
      <c r="A412" s="7">
        <v>46136</v>
      </c>
      <c r="B412" s="33">
        <v>4154</v>
      </c>
      <c r="C412" s="17" t="s">
        <v>67</v>
      </c>
      <c r="D412" s="40">
        <v>187.49700000000001</v>
      </c>
      <c r="E412" s="47">
        <v>14</v>
      </c>
      <c r="F412" s="40">
        <v>13.393000000000001</v>
      </c>
      <c r="G412" s="20" t="str">
        <f>IF(B412="","",VLOOKUP(B412,[1]BASEDIESEL!$A$2:$AAA$11928,6))</f>
        <v>FRENTE-04</v>
      </c>
      <c r="H412" s="37" t="str">
        <f t="shared" si="6"/>
        <v>abr</v>
      </c>
    </row>
    <row r="413" spans="1:8" x14ac:dyDescent="0.25">
      <c r="A413" s="7">
        <v>46136</v>
      </c>
      <c r="B413" s="32">
        <v>4155</v>
      </c>
      <c r="C413" s="16" t="s">
        <v>67</v>
      </c>
      <c r="D413" s="39">
        <v>170.958</v>
      </c>
      <c r="E413" s="46">
        <v>12</v>
      </c>
      <c r="F413" s="39">
        <v>14.247</v>
      </c>
      <c r="G413" s="20" t="str">
        <f>IF(B413="","",VLOOKUP(B413,[1]BASEDIESEL!$A$2:$AAA$11928,6))</f>
        <v>FRENTE-04</v>
      </c>
      <c r="H413" s="37" t="str">
        <f t="shared" si="6"/>
        <v>abr</v>
      </c>
    </row>
    <row r="414" spans="1:8" x14ac:dyDescent="0.25">
      <c r="A414" s="7">
        <v>46136</v>
      </c>
      <c r="B414" s="33">
        <v>4156</v>
      </c>
      <c r="C414" s="17" t="s">
        <v>65</v>
      </c>
      <c r="D414" s="40">
        <v>309.26</v>
      </c>
      <c r="E414" s="47">
        <v>19</v>
      </c>
      <c r="F414" s="40">
        <v>16.277000000000001</v>
      </c>
      <c r="G414" s="20" t="str">
        <f>IF(B414="","",VLOOKUP(B414,[1]BASEDIESEL!$A$2:$AAA$11928,6))</f>
        <v>FRENTE-02</v>
      </c>
      <c r="H414" s="37" t="str">
        <f t="shared" si="6"/>
        <v>abr</v>
      </c>
    </row>
    <row r="415" spans="1:8" x14ac:dyDescent="0.25">
      <c r="A415" s="7">
        <v>46136</v>
      </c>
      <c r="B415" s="32">
        <v>4157</v>
      </c>
      <c r="C415" s="16" t="s">
        <v>65</v>
      </c>
      <c r="D415" s="39">
        <v>79.558000000000007</v>
      </c>
      <c r="E415" s="46">
        <v>5</v>
      </c>
      <c r="F415" s="39">
        <v>15.912000000000001</v>
      </c>
      <c r="G415" s="20" t="str">
        <f>IF(B415="","",VLOOKUP(B415,[1]BASEDIESEL!$A$2:$AAA$11928,6))</f>
        <v>FRENTE-06</v>
      </c>
      <c r="H415" s="37" t="str">
        <f t="shared" si="6"/>
        <v>abr</v>
      </c>
    </row>
    <row r="416" spans="1:8" x14ac:dyDescent="0.25">
      <c r="A416" s="7">
        <v>46136</v>
      </c>
      <c r="B416" s="33">
        <v>4158</v>
      </c>
      <c r="C416" s="17" t="s">
        <v>65</v>
      </c>
      <c r="D416" s="40">
        <v>354.90300000000002</v>
      </c>
      <c r="E416" s="47">
        <v>23</v>
      </c>
      <c r="F416" s="40">
        <v>15.430999999999999</v>
      </c>
      <c r="G416" s="20" t="str">
        <f>IF(B416="","",VLOOKUP(B416,[1]BASEDIESEL!$A$2:$AAA$11928,6))</f>
        <v>FRENTE-03</v>
      </c>
      <c r="H416" s="37" t="str">
        <f t="shared" si="6"/>
        <v>abr</v>
      </c>
    </row>
    <row r="417" spans="1:8" x14ac:dyDescent="0.25">
      <c r="A417" s="7">
        <v>46136</v>
      </c>
      <c r="B417" s="32">
        <v>4159</v>
      </c>
      <c r="C417" s="16" t="s">
        <v>65</v>
      </c>
      <c r="D417" s="39">
        <v>240.25</v>
      </c>
      <c r="E417" s="46">
        <v>15</v>
      </c>
      <c r="F417" s="39">
        <v>16.016999999999999</v>
      </c>
      <c r="G417" s="20" t="str">
        <f>IF(B417="","",VLOOKUP(B417,[1]BASEDIESEL!$A$2:$AAA$11928,6))</f>
        <v>FRENTE-02</v>
      </c>
      <c r="H417" s="37" t="str">
        <f t="shared" si="6"/>
        <v>abr</v>
      </c>
    </row>
    <row r="418" spans="1:8" x14ac:dyDescent="0.25">
      <c r="A418" s="7">
        <v>46136</v>
      </c>
      <c r="B418" s="33">
        <v>4160</v>
      </c>
      <c r="C418" s="17" t="s">
        <v>65</v>
      </c>
      <c r="D418" s="40">
        <v>206.405</v>
      </c>
      <c r="E418" s="47">
        <v>12</v>
      </c>
      <c r="F418" s="40">
        <v>17.2</v>
      </c>
      <c r="G418" s="20" t="str">
        <f>IF(B418="","",VLOOKUP(B418,[1]BASEDIESEL!$A$2:$AAA$11928,6))</f>
        <v>FRENTE-01</v>
      </c>
      <c r="H418" s="37" t="str">
        <f t="shared" si="6"/>
        <v>abr</v>
      </c>
    </row>
    <row r="419" spans="1:8" x14ac:dyDescent="0.25">
      <c r="A419" s="7">
        <v>46136</v>
      </c>
      <c r="B419" s="32">
        <v>4161</v>
      </c>
      <c r="C419" s="16" t="s">
        <v>65</v>
      </c>
      <c r="D419" s="39">
        <v>163.46899999999999</v>
      </c>
      <c r="E419" s="46">
        <v>11</v>
      </c>
      <c r="F419" s="39">
        <v>14.861000000000001</v>
      </c>
      <c r="G419" s="20" t="str">
        <f>IF(B419="","",VLOOKUP(B419,[1]BASEDIESEL!$A$2:$AAA$11928,6))</f>
        <v>FRENTE-07</v>
      </c>
      <c r="H419" s="37" t="str">
        <f t="shared" si="6"/>
        <v>abr</v>
      </c>
    </row>
    <row r="420" spans="1:8" x14ac:dyDescent="0.25">
      <c r="A420" s="7">
        <v>46136</v>
      </c>
      <c r="B420" s="33">
        <v>4162</v>
      </c>
      <c r="C420" s="17" t="s">
        <v>65</v>
      </c>
      <c r="D420" s="40">
        <v>253.79</v>
      </c>
      <c r="E420" s="47">
        <v>16</v>
      </c>
      <c r="F420" s="40">
        <v>15.862</v>
      </c>
      <c r="G420" s="20" t="str">
        <f>IF(B420="","",VLOOKUP(B420,[1]BASEDIESEL!$A$2:$AAA$11928,6))</f>
        <v>FRENTE-02</v>
      </c>
      <c r="H420" s="37" t="str">
        <f t="shared" si="6"/>
        <v>abr</v>
      </c>
    </row>
    <row r="421" spans="1:8" x14ac:dyDescent="0.25">
      <c r="A421" s="7">
        <v>46136</v>
      </c>
      <c r="B421" s="32">
        <v>4163</v>
      </c>
      <c r="C421" s="16" t="s">
        <v>65</v>
      </c>
      <c r="D421" s="39">
        <v>173.82</v>
      </c>
      <c r="E421" s="46">
        <v>12</v>
      </c>
      <c r="F421" s="39">
        <v>14.484999999999999</v>
      </c>
      <c r="G421" s="20" t="str">
        <f>IF(B421="","",VLOOKUP(B421,[1]BASEDIESEL!$A$2:$AAA$11928,6))</f>
        <v>FRENTE-02</v>
      </c>
      <c r="H421" s="37" t="str">
        <f t="shared" si="6"/>
        <v>abr</v>
      </c>
    </row>
    <row r="422" spans="1:8" x14ac:dyDescent="0.25">
      <c r="A422" s="7">
        <v>46137</v>
      </c>
      <c r="B422" s="32">
        <v>4019</v>
      </c>
      <c r="C422" s="16" t="s">
        <v>62</v>
      </c>
      <c r="D422" s="39">
        <v>128.29499999999999</v>
      </c>
      <c r="E422" s="46">
        <v>7</v>
      </c>
      <c r="F422" s="39">
        <v>18.327999999999999</v>
      </c>
      <c r="G422" s="20" t="str">
        <f>IF(B422="","",VLOOKUP(B422,[1]BASEDIESEL!$A$2:$AAA$11928,6))</f>
        <v>FRENTE-07</v>
      </c>
      <c r="H422" s="37" t="str">
        <f t="shared" si="6"/>
        <v>abr</v>
      </c>
    </row>
    <row r="423" spans="1:8" x14ac:dyDescent="0.25">
      <c r="A423" s="7">
        <v>46137</v>
      </c>
      <c r="B423" s="33">
        <v>4021</v>
      </c>
      <c r="C423" s="17" t="s">
        <v>62</v>
      </c>
      <c r="D423" s="40">
        <v>101.348</v>
      </c>
      <c r="E423" s="47">
        <v>7</v>
      </c>
      <c r="F423" s="40">
        <v>14.478</v>
      </c>
      <c r="G423" s="20" t="str">
        <f>IF(B423="","",VLOOKUP(B423,[1]BASEDIESEL!$A$2:$AAA$11928,6))</f>
        <v>FRENTE-09</v>
      </c>
      <c r="H423" s="37" t="str">
        <f t="shared" si="6"/>
        <v>abr</v>
      </c>
    </row>
    <row r="424" spans="1:8" x14ac:dyDescent="0.25">
      <c r="A424" s="7">
        <v>46137</v>
      </c>
      <c r="B424" s="32">
        <v>4024</v>
      </c>
      <c r="C424" s="16" t="s">
        <v>62</v>
      </c>
      <c r="D424" s="39">
        <v>112.036</v>
      </c>
      <c r="E424" s="46">
        <v>8</v>
      </c>
      <c r="F424" s="39">
        <v>14.005000000000001</v>
      </c>
      <c r="G424" s="20" t="str">
        <f>IF(B424="","",VLOOKUP(B424,[1]BASEDIESEL!$A$2:$AAA$11928,6))</f>
        <v>FRENTE-07</v>
      </c>
      <c r="H424" s="37" t="str">
        <f t="shared" si="6"/>
        <v>abr</v>
      </c>
    </row>
    <row r="425" spans="1:8" x14ac:dyDescent="0.25">
      <c r="A425" s="7">
        <v>46137</v>
      </c>
      <c r="B425" s="33">
        <v>4027</v>
      </c>
      <c r="C425" s="17" t="s">
        <v>62</v>
      </c>
      <c r="D425" s="40">
        <v>162.036</v>
      </c>
      <c r="E425" s="47">
        <v>10</v>
      </c>
      <c r="F425" s="40">
        <v>16.204000000000001</v>
      </c>
      <c r="G425" s="20" t="str">
        <f>IF(B425="","",VLOOKUP(B425,[1]BASEDIESEL!$A$2:$AAA$11928,6))</f>
        <v>FRENTE-07</v>
      </c>
      <c r="H425" s="37" t="str">
        <f t="shared" si="6"/>
        <v>abr</v>
      </c>
    </row>
    <row r="426" spans="1:8" x14ac:dyDescent="0.25">
      <c r="A426" s="7">
        <v>46137</v>
      </c>
      <c r="B426" s="32">
        <v>4029</v>
      </c>
      <c r="C426" s="16" t="s">
        <v>62</v>
      </c>
      <c r="D426" s="39">
        <v>86.463999999999999</v>
      </c>
      <c r="E426" s="46">
        <v>6</v>
      </c>
      <c r="F426" s="39">
        <v>14.411</v>
      </c>
      <c r="G426" s="20" t="str">
        <f>IF(B426="","",VLOOKUP(B426,[1]BASEDIESEL!$A$2:$AAA$11928,6))</f>
        <v>FRENTE-07</v>
      </c>
      <c r="H426" s="37" t="str">
        <f t="shared" si="6"/>
        <v>abr</v>
      </c>
    </row>
    <row r="427" spans="1:8" x14ac:dyDescent="0.25">
      <c r="A427" s="7">
        <v>46137</v>
      </c>
      <c r="B427" s="33">
        <v>4030</v>
      </c>
      <c r="C427" s="17" t="s">
        <v>63</v>
      </c>
      <c r="D427" s="40">
        <v>185.542</v>
      </c>
      <c r="E427" s="47">
        <v>11</v>
      </c>
      <c r="F427" s="40">
        <v>16.867000000000001</v>
      </c>
      <c r="G427" s="20" t="str">
        <f>IF(B427="","",VLOOKUP(B427,[1]BASEDIESEL!$A$2:$AAA$11928,6))</f>
        <v>FRENTE-06</v>
      </c>
      <c r="H427" s="37" t="str">
        <f t="shared" si="6"/>
        <v>abr</v>
      </c>
    </row>
    <row r="428" spans="1:8" x14ac:dyDescent="0.25">
      <c r="A428" s="7">
        <v>46137</v>
      </c>
      <c r="B428" s="32">
        <v>4032</v>
      </c>
      <c r="C428" s="16" t="s">
        <v>64</v>
      </c>
      <c r="D428" s="39">
        <v>296.79399999999998</v>
      </c>
      <c r="E428" s="46">
        <v>14</v>
      </c>
      <c r="F428" s="39">
        <v>21.2</v>
      </c>
      <c r="G428" s="20" t="str">
        <f>IF(B428="","",VLOOKUP(B428,[1]BASEDIESEL!$A$2:$AAA$11928,6))</f>
        <v>FRENTE-06</v>
      </c>
      <c r="H428" s="37" t="str">
        <f t="shared" si="6"/>
        <v>abr</v>
      </c>
    </row>
    <row r="429" spans="1:8" x14ac:dyDescent="0.25">
      <c r="A429" s="7">
        <v>46137</v>
      </c>
      <c r="B429" s="33">
        <v>4033</v>
      </c>
      <c r="C429" s="17" t="s">
        <v>64</v>
      </c>
      <c r="D429" s="40">
        <v>60.021000000000001</v>
      </c>
      <c r="E429" s="47">
        <v>4</v>
      </c>
      <c r="F429" s="40">
        <v>15.005000000000001</v>
      </c>
      <c r="G429" s="20" t="str">
        <f>IF(B429="","",VLOOKUP(B429,[1]BASEDIESEL!$A$2:$AAA$11928,6))</f>
        <v>FRENTE-06</v>
      </c>
      <c r="H429" s="37" t="str">
        <f t="shared" si="6"/>
        <v>abr</v>
      </c>
    </row>
    <row r="430" spans="1:8" x14ac:dyDescent="0.25">
      <c r="A430" s="7">
        <v>46137</v>
      </c>
      <c r="B430" s="32">
        <v>4034</v>
      </c>
      <c r="C430" s="16" t="s">
        <v>64</v>
      </c>
      <c r="D430" s="39">
        <v>243.934</v>
      </c>
      <c r="E430" s="46">
        <v>15</v>
      </c>
      <c r="F430" s="39">
        <v>16.262</v>
      </c>
      <c r="G430" s="20" t="str">
        <f>IF(B430="","",VLOOKUP(B430,[1]BASEDIESEL!$A$2:$AAA$11928,6))</f>
        <v>FRENTE-06</v>
      </c>
      <c r="H430" s="37" t="str">
        <f t="shared" si="6"/>
        <v>abr</v>
      </c>
    </row>
    <row r="431" spans="1:8" x14ac:dyDescent="0.25">
      <c r="A431" s="7">
        <v>46137</v>
      </c>
      <c r="B431" s="33">
        <v>4035</v>
      </c>
      <c r="C431" s="17" t="s">
        <v>64</v>
      </c>
      <c r="D431" s="40">
        <v>211.86799999999999</v>
      </c>
      <c r="E431" s="47">
        <v>14</v>
      </c>
      <c r="F431" s="40">
        <v>15.132999999999999</v>
      </c>
      <c r="G431" s="20" t="str">
        <f>IF(B431="","",VLOOKUP(B431,[1]BASEDIESEL!$A$2:$AAA$11928,6))</f>
        <v>FRENTE-06</v>
      </c>
      <c r="H431" s="37" t="str">
        <f t="shared" si="6"/>
        <v>abr</v>
      </c>
    </row>
    <row r="432" spans="1:8" x14ac:dyDescent="0.25">
      <c r="A432" s="7">
        <v>46137</v>
      </c>
      <c r="B432" s="32">
        <v>4036</v>
      </c>
      <c r="C432" s="16" t="s">
        <v>64</v>
      </c>
      <c r="D432" s="39">
        <v>257.52199999999999</v>
      </c>
      <c r="E432" s="46">
        <v>19</v>
      </c>
      <c r="F432" s="39">
        <v>13.554</v>
      </c>
      <c r="G432" s="20" t="str">
        <f>IF(B432="","",VLOOKUP(B432,[1]BASEDIESEL!$A$2:$AAA$11928,6))</f>
        <v>FRENTE-06</v>
      </c>
      <c r="H432" s="37" t="str">
        <f t="shared" si="6"/>
        <v>abr</v>
      </c>
    </row>
    <row r="433" spans="1:8" x14ac:dyDescent="0.25">
      <c r="A433" s="7">
        <v>46137</v>
      </c>
      <c r="B433" s="33">
        <v>4111</v>
      </c>
      <c r="C433" s="17" t="s">
        <v>65</v>
      </c>
      <c r="D433" s="40">
        <v>321.77999999999997</v>
      </c>
      <c r="E433" s="47">
        <v>17</v>
      </c>
      <c r="F433" s="40">
        <v>18.928000000000001</v>
      </c>
      <c r="G433" s="20" t="str">
        <f>IF(B433="","",VLOOKUP(B433,[1]BASEDIESEL!$A$2:$AAA$11928,6))</f>
        <v>FRENTE-05</v>
      </c>
      <c r="H433" s="37" t="str">
        <f t="shared" si="6"/>
        <v>abr</v>
      </c>
    </row>
    <row r="434" spans="1:8" x14ac:dyDescent="0.25">
      <c r="A434" s="7">
        <v>46137</v>
      </c>
      <c r="B434" s="32">
        <v>4112</v>
      </c>
      <c r="C434" s="16" t="s">
        <v>65</v>
      </c>
      <c r="D434" s="39">
        <v>469.06700000000001</v>
      </c>
      <c r="E434" s="46">
        <v>29</v>
      </c>
      <c r="F434" s="39">
        <v>16.175000000000001</v>
      </c>
      <c r="G434" s="20" t="str">
        <f>IF(B434="","",VLOOKUP(B434,[1]BASEDIESEL!$A$2:$AAA$11928,6))</f>
        <v>FRENTE-01</v>
      </c>
      <c r="H434" s="37" t="str">
        <f t="shared" si="6"/>
        <v>abr</v>
      </c>
    </row>
    <row r="435" spans="1:8" x14ac:dyDescent="0.25">
      <c r="A435" s="7">
        <v>46137</v>
      </c>
      <c r="B435" s="33">
        <v>4113</v>
      </c>
      <c r="C435" s="17" t="s">
        <v>65</v>
      </c>
      <c r="D435" s="40">
        <v>76.664000000000001</v>
      </c>
      <c r="E435" s="47">
        <v>6</v>
      </c>
      <c r="F435" s="40">
        <v>12.776999999999999</v>
      </c>
      <c r="G435" s="20" t="str">
        <f>IF(B435="","",VLOOKUP(B435,[1]BASEDIESEL!$A$2:$AAA$11928,6))</f>
        <v>FRENTE-07</v>
      </c>
      <c r="H435" s="37" t="str">
        <f t="shared" si="6"/>
        <v>abr</v>
      </c>
    </row>
    <row r="436" spans="1:8" x14ac:dyDescent="0.25">
      <c r="A436" s="7">
        <v>46137</v>
      </c>
      <c r="B436" s="32">
        <v>4114</v>
      </c>
      <c r="C436" s="16" t="s">
        <v>65</v>
      </c>
      <c r="D436" s="39">
        <v>412.488</v>
      </c>
      <c r="E436" s="46">
        <v>26</v>
      </c>
      <c r="F436" s="39">
        <v>15.865</v>
      </c>
      <c r="G436" s="20" t="str">
        <f>IF(B436="","",VLOOKUP(B436,[1]BASEDIESEL!$A$2:$AAA$11928,6))</f>
        <v>FRENTE-01</v>
      </c>
      <c r="H436" s="37" t="str">
        <f t="shared" si="6"/>
        <v>abr</v>
      </c>
    </row>
    <row r="437" spans="1:8" x14ac:dyDescent="0.25">
      <c r="A437" s="7">
        <v>46137</v>
      </c>
      <c r="B437" s="33">
        <v>4115</v>
      </c>
      <c r="C437" s="17" t="s">
        <v>65</v>
      </c>
      <c r="D437" s="40">
        <v>149.01599999999999</v>
      </c>
      <c r="E437" s="47">
        <v>9</v>
      </c>
      <c r="F437" s="40">
        <v>16.556999999999999</v>
      </c>
      <c r="G437" s="20" t="str">
        <f>IF(B437="","",VLOOKUP(B437,[1]BASEDIESEL!$A$2:$AAA$11928,6))</f>
        <v>FRENTE-06</v>
      </c>
      <c r="H437" s="37" t="str">
        <f t="shared" si="6"/>
        <v>abr</v>
      </c>
    </row>
    <row r="438" spans="1:8" x14ac:dyDescent="0.25">
      <c r="A438" s="7">
        <v>46137</v>
      </c>
      <c r="B438" s="32">
        <v>4117</v>
      </c>
      <c r="C438" s="16" t="s">
        <v>65</v>
      </c>
      <c r="D438" s="39">
        <v>213.02199999999999</v>
      </c>
      <c r="E438" s="46">
        <v>14</v>
      </c>
      <c r="F438" s="39">
        <v>15.215999999999999</v>
      </c>
      <c r="G438" s="20" t="str">
        <f>IF(B438="","",VLOOKUP(B438,[1]BASEDIESEL!$A$2:$AAA$11928,6))</f>
        <v>FRENTE-04</v>
      </c>
      <c r="H438" s="37" t="str">
        <f t="shared" si="6"/>
        <v>abr</v>
      </c>
    </row>
    <row r="439" spans="1:8" x14ac:dyDescent="0.25">
      <c r="A439" s="7">
        <v>46137</v>
      </c>
      <c r="B439" s="33">
        <v>4118</v>
      </c>
      <c r="C439" s="17" t="s">
        <v>65</v>
      </c>
      <c r="D439" s="40">
        <v>207.14</v>
      </c>
      <c r="E439" s="47">
        <v>19</v>
      </c>
      <c r="F439" s="40">
        <v>10.901999999999999</v>
      </c>
      <c r="G439" s="20" t="str">
        <f>IF(B439="","",VLOOKUP(B439,[1]BASEDIESEL!$A$2:$AAA$11928,6))</f>
        <v>FRENTE-03</v>
      </c>
      <c r="H439" s="37" t="str">
        <f t="shared" si="6"/>
        <v>abr</v>
      </c>
    </row>
    <row r="440" spans="1:8" x14ac:dyDescent="0.25">
      <c r="A440" s="7">
        <v>46137</v>
      </c>
      <c r="B440" s="32">
        <v>4119</v>
      </c>
      <c r="C440" s="16" t="s">
        <v>65</v>
      </c>
      <c r="D440" s="39">
        <v>172.20500000000001</v>
      </c>
      <c r="E440" s="46">
        <v>11</v>
      </c>
      <c r="F440" s="39">
        <v>15.654999999999999</v>
      </c>
      <c r="G440" s="20" t="str">
        <f>IF(B440="","",VLOOKUP(B440,[1]BASEDIESEL!$A$2:$AAA$11928,6))</f>
        <v>FRENTE-05</v>
      </c>
      <c r="H440" s="37" t="str">
        <f t="shared" si="6"/>
        <v>abr</v>
      </c>
    </row>
    <row r="441" spans="1:8" x14ac:dyDescent="0.25">
      <c r="A441" s="7">
        <v>46137</v>
      </c>
      <c r="B441" s="33">
        <v>4120</v>
      </c>
      <c r="C441" s="17" t="s">
        <v>65</v>
      </c>
      <c r="D441" s="40">
        <v>80.655000000000001</v>
      </c>
      <c r="E441" s="47">
        <v>5</v>
      </c>
      <c r="F441" s="40">
        <v>16.131</v>
      </c>
      <c r="G441" s="20" t="str">
        <f>IF(B441="","",VLOOKUP(B441,[1]BASEDIESEL!$A$2:$AAA$11928,6))</f>
        <v>FRENTE-05</v>
      </c>
      <c r="H441" s="37" t="str">
        <f t="shared" si="6"/>
        <v>abr</v>
      </c>
    </row>
    <row r="442" spans="1:8" x14ac:dyDescent="0.25">
      <c r="A442" s="7">
        <v>46137</v>
      </c>
      <c r="B442" s="32">
        <v>4121</v>
      </c>
      <c r="C442" s="16" t="s">
        <v>66</v>
      </c>
      <c r="D442" s="39">
        <v>434.51799999999997</v>
      </c>
      <c r="E442" s="46">
        <v>25</v>
      </c>
      <c r="F442" s="39">
        <v>17.381</v>
      </c>
      <c r="G442" s="20" t="str">
        <f>IF(B442="","",VLOOKUP(B442,[1]BASEDIESEL!$A$2:$AAA$11928,6))</f>
        <v>FRENTE-01</v>
      </c>
      <c r="H442" s="37" t="str">
        <f t="shared" si="6"/>
        <v>abr</v>
      </c>
    </row>
    <row r="443" spans="1:8" x14ac:dyDescent="0.25">
      <c r="A443" s="7">
        <v>46137</v>
      </c>
      <c r="B443" s="33">
        <v>4124</v>
      </c>
      <c r="C443" s="17" t="s">
        <v>65</v>
      </c>
      <c r="D443" s="40">
        <v>73.325999999999993</v>
      </c>
      <c r="E443" s="47">
        <v>4</v>
      </c>
      <c r="F443" s="40">
        <v>18.332000000000001</v>
      </c>
      <c r="G443" s="20" t="str">
        <f>IF(B443="","",VLOOKUP(B443,[1]BASEDIESEL!$A$2:$AAA$11928,6))</f>
        <v>FRENTE-07</v>
      </c>
      <c r="H443" s="37" t="str">
        <f t="shared" si="6"/>
        <v>abr</v>
      </c>
    </row>
    <row r="444" spans="1:8" x14ac:dyDescent="0.25">
      <c r="A444" s="7">
        <v>46137</v>
      </c>
      <c r="B444" s="32">
        <v>4126</v>
      </c>
      <c r="C444" s="16" t="s">
        <v>65</v>
      </c>
      <c r="D444" s="39">
        <v>17.164999999999999</v>
      </c>
      <c r="E444" s="46">
        <v>1</v>
      </c>
      <c r="F444" s="39">
        <v>17.164999999999999</v>
      </c>
      <c r="G444" s="20" t="str">
        <f>IF(B444="","",VLOOKUP(B444,[1]BASEDIESEL!$A$2:$AAA$11928,6))</f>
        <v>FRENTE-05</v>
      </c>
      <c r="H444" s="37" t="str">
        <f t="shared" si="6"/>
        <v>abr</v>
      </c>
    </row>
    <row r="445" spans="1:8" x14ac:dyDescent="0.25">
      <c r="A445" s="7">
        <v>46137</v>
      </c>
      <c r="B445" s="33">
        <v>4127</v>
      </c>
      <c r="C445" s="17" t="s">
        <v>65</v>
      </c>
      <c r="D445" s="40">
        <v>264.91699999999997</v>
      </c>
      <c r="E445" s="47">
        <v>17</v>
      </c>
      <c r="F445" s="40">
        <v>15.583</v>
      </c>
      <c r="G445" s="20" t="str">
        <f>IF(B445="","",VLOOKUP(B445,[1]BASEDIESEL!$A$2:$AAA$11928,6))</f>
        <v>FRENTE-02</v>
      </c>
      <c r="H445" s="37" t="str">
        <f t="shared" si="6"/>
        <v>abr</v>
      </c>
    </row>
    <row r="446" spans="1:8" x14ac:dyDescent="0.25">
      <c r="A446" s="7">
        <v>46137</v>
      </c>
      <c r="B446" s="32">
        <v>4128</v>
      </c>
      <c r="C446" s="16" t="s">
        <v>66</v>
      </c>
      <c r="D446" s="39">
        <v>505.95499999999998</v>
      </c>
      <c r="E446" s="46">
        <v>31</v>
      </c>
      <c r="F446" s="39">
        <v>16.321000000000002</v>
      </c>
      <c r="G446" s="20" t="str">
        <f>IF(B446="","",VLOOKUP(B446,[1]BASEDIESEL!$A$2:$AAA$11928,6))</f>
        <v>FRENTE-01</v>
      </c>
      <c r="H446" s="37" t="str">
        <f t="shared" si="6"/>
        <v>abr</v>
      </c>
    </row>
    <row r="447" spans="1:8" x14ac:dyDescent="0.25">
      <c r="A447" s="7">
        <v>46137</v>
      </c>
      <c r="B447" s="33">
        <v>4129</v>
      </c>
      <c r="C447" s="17" t="s">
        <v>66</v>
      </c>
      <c r="D447" s="40">
        <v>334.80700000000002</v>
      </c>
      <c r="E447" s="47">
        <v>21</v>
      </c>
      <c r="F447" s="40">
        <v>15.943</v>
      </c>
      <c r="G447" s="20" t="str">
        <f>IF(B447="","",VLOOKUP(B447,[1]BASEDIESEL!$A$2:$AAA$11928,6))</f>
        <v>FRENTE-01</v>
      </c>
      <c r="H447" s="37" t="str">
        <f t="shared" si="6"/>
        <v>abr</v>
      </c>
    </row>
    <row r="448" spans="1:8" x14ac:dyDescent="0.25">
      <c r="A448" s="7">
        <v>46137</v>
      </c>
      <c r="B448" s="32">
        <v>4130</v>
      </c>
      <c r="C448" s="16" t="s">
        <v>66</v>
      </c>
      <c r="D448" s="39">
        <v>331.505</v>
      </c>
      <c r="E448" s="46">
        <v>20</v>
      </c>
      <c r="F448" s="39">
        <v>16.574999999999999</v>
      </c>
      <c r="G448" s="20" t="str">
        <f>IF(B448="","",VLOOKUP(B448,[1]BASEDIESEL!$A$2:$AAA$11928,6))</f>
        <v>FRENTE-02</v>
      </c>
      <c r="H448" s="37" t="str">
        <f t="shared" si="6"/>
        <v>abr</v>
      </c>
    </row>
    <row r="449" spans="1:8" x14ac:dyDescent="0.25">
      <c r="A449" s="7">
        <v>46137</v>
      </c>
      <c r="B449" s="33">
        <v>4131</v>
      </c>
      <c r="C449" s="17" t="s">
        <v>65</v>
      </c>
      <c r="D449" s="40">
        <v>110.001</v>
      </c>
      <c r="E449" s="47">
        <v>6</v>
      </c>
      <c r="F449" s="40">
        <v>18.334</v>
      </c>
      <c r="G449" s="20" t="str">
        <f>IF(B449="","",VLOOKUP(B449,[1]BASEDIESEL!$A$2:$AAA$11928,6))</f>
        <v>FRENTE-04</v>
      </c>
      <c r="H449" s="37" t="str">
        <f t="shared" si="6"/>
        <v>abr</v>
      </c>
    </row>
    <row r="450" spans="1:8" x14ac:dyDescent="0.25">
      <c r="A450" s="7">
        <v>46137</v>
      </c>
      <c r="B450" s="32">
        <v>4133</v>
      </c>
      <c r="C450" s="16" t="s">
        <v>65</v>
      </c>
      <c r="D450" s="39">
        <v>307.46800000000002</v>
      </c>
      <c r="E450" s="46">
        <v>22</v>
      </c>
      <c r="F450" s="39">
        <v>13.976000000000001</v>
      </c>
      <c r="G450" s="20" t="str">
        <f>IF(B450="","",VLOOKUP(B450,[1]BASEDIESEL!$A$2:$AAA$11928,6))</f>
        <v>FRENTE-02</v>
      </c>
      <c r="H450" s="37" t="str">
        <f t="shared" si="6"/>
        <v>abr</v>
      </c>
    </row>
    <row r="451" spans="1:8" x14ac:dyDescent="0.25">
      <c r="A451" s="7">
        <v>46137</v>
      </c>
      <c r="B451" s="33">
        <v>4134</v>
      </c>
      <c r="C451" s="17" t="s">
        <v>65</v>
      </c>
      <c r="D451" s="40">
        <v>477.62</v>
      </c>
      <c r="E451" s="47">
        <v>25</v>
      </c>
      <c r="F451" s="40">
        <v>19.105</v>
      </c>
      <c r="G451" s="20" t="str">
        <f>IF(B451="","",VLOOKUP(B451,[1]BASEDIESEL!$A$2:$AAA$11928,6))</f>
        <v>FRENTE-05</v>
      </c>
      <c r="H451" s="37" t="str">
        <f t="shared" ref="H451:H514" si="7">TEXT(A451,"mmm")</f>
        <v>abr</v>
      </c>
    </row>
    <row r="452" spans="1:8" x14ac:dyDescent="0.25">
      <c r="A452" s="7">
        <v>46137</v>
      </c>
      <c r="B452" s="32">
        <v>4135</v>
      </c>
      <c r="C452" s="16" t="s">
        <v>65</v>
      </c>
      <c r="D452" s="39">
        <v>302.95499999999998</v>
      </c>
      <c r="E452" s="46">
        <v>20</v>
      </c>
      <c r="F452" s="39">
        <v>15.148</v>
      </c>
      <c r="G452" s="20" t="str">
        <f>IF(B452="","",VLOOKUP(B452,[1]BASEDIESEL!$A$2:$AAA$11928,6))</f>
        <v>FRENTE-03</v>
      </c>
      <c r="H452" s="37" t="str">
        <f t="shared" si="7"/>
        <v>abr</v>
      </c>
    </row>
    <row r="453" spans="1:8" x14ac:dyDescent="0.25">
      <c r="A453" s="7">
        <v>46137</v>
      </c>
      <c r="B453" s="33">
        <v>4136</v>
      </c>
      <c r="C453" s="17" t="s">
        <v>65</v>
      </c>
      <c r="D453" s="40">
        <v>194.12799999999999</v>
      </c>
      <c r="E453" s="47">
        <v>11</v>
      </c>
      <c r="F453" s="40">
        <v>17.648</v>
      </c>
      <c r="G453" s="20" t="str">
        <f>IF(B453="","",VLOOKUP(B453,[1]BASEDIESEL!$A$2:$AAA$11928,6))</f>
        <v>FRENTE-04</v>
      </c>
      <c r="H453" s="37" t="str">
        <f t="shared" si="7"/>
        <v>abr</v>
      </c>
    </row>
    <row r="454" spans="1:8" x14ac:dyDescent="0.25">
      <c r="A454" s="7">
        <v>46137</v>
      </c>
      <c r="B454" s="32">
        <v>4137</v>
      </c>
      <c r="C454" s="16" t="s">
        <v>65</v>
      </c>
      <c r="D454" s="39">
        <v>299.60700000000003</v>
      </c>
      <c r="E454" s="46">
        <v>19</v>
      </c>
      <c r="F454" s="39">
        <v>15.769</v>
      </c>
      <c r="G454" s="20" t="str">
        <f>IF(B454="","",VLOOKUP(B454,[1]BASEDIESEL!$A$2:$AAA$11928,6))</f>
        <v>FRENTE-03</v>
      </c>
      <c r="H454" s="37" t="str">
        <f t="shared" si="7"/>
        <v>abr</v>
      </c>
    </row>
    <row r="455" spans="1:8" x14ac:dyDescent="0.25">
      <c r="A455" s="7">
        <v>46137</v>
      </c>
      <c r="B455" s="33">
        <v>4138</v>
      </c>
      <c r="C455" s="17" t="s">
        <v>65</v>
      </c>
      <c r="D455" s="40">
        <v>199.98099999999999</v>
      </c>
      <c r="E455" s="47">
        <v>13</v>
      </c>
      <c r="F455" s="40">
        <v>15.382999999999999</v>
      </c>
      <c r="G455" s="20" t="str">
        <f>IF(B455="","",VLOOKUP(B455,[1]BASEDIESEL!$A$2:$AAA$11928,6))</f>
        <v>FRENTE-04</v>
      </c>
      <c r="H455" s="37" t="str">
        <f t="shared" si="7"/>
        <v>abr</v>
      </c>
    </row>
    <row r="456" spans="1:8" x14ac:dyDescent="0.25">
      <c r="A456" s="7">
        <v>46137</v>
      </c>
      <c r="B456" s="32">
        <v>4139</v>
      </c>
      <c r="C456" s="16" t="s">
        <v>65</v>
      </c>
      <c r="D456" s="39">
        <v>133.613</v>
      </c>
      <c r="E456" s="46">
        <v>7</v>
      </c>
      <c r="F456" s="39">
        <v>19.088000000000001</v>
      </c>
      <c r="G456" s="20" t="str">
        <f>IF(B456="","",VLOOKUP(B456,[1]BASEDIESEL!$A$2:$AAA$11928,6))</f>
        <v>FRENTE-07</v>
      </c>
      <c r="H456" s="37" t="str">
        <f t="shared" si="7"/>
        <v>abr</v>
      </c>
    </row>
    <row r="457" spans="1:8" x14ac:dyDescent="0.25">
      <c r="A457" s="7">
        <v>46137</v>
      </c>
      <c r="B457" s="33">
        <v>4140</v>
      </c>
      <c r="C457" s="17" t="s">
        <v>65</v>
      </c>
      <c r="D457" s="40">
        <v>348.51499999999999</v>
      </c>
      <c r="E457" s="47">
        <v>21</v>
      </c>
      <c r="F457" s="40">
        <v>16.596</v>
      </c>
      <c r="G457" s="20" t="str">
        <f>IF(B457="","",VLOOKUP(B457,[1]BASEDIESEL!$A$2:$AAA$11928,6))</f>
        <v>FRENTE-05</v>
      </c>
      <c r="H457" s="37" t="str">
        <f t="shared" si="7"/>
        <v>abr</v>
      </c>
    </row>
    <row r="458" spans="1:8" x14ac:dyDescent="0.25">
      <c r="A458" s="7">
        <v>46137</v>
      </c>
      <c r="B458" s="32">
        <v>4141</v>
      </c>
      <c r="C458" s="16" t="s">
        <v>65</v>
      </c>
      <c r="D458" s="39">
        <v>314.20699999999999</v>
      </c>
      <c r="E458" s="46">
        <v>20</v>
      </c>
      <c r="F458" s="39">
        <v>15.71</v>
      </c>
      <c r="G458" s="20" t="str">
        <f>IF(B458="","",VLOOKUP(B458,[1]BASEDIESEL!$A$2:$AAA$11928,6))</f>
        <v>FRENTE-03</v>
      </c>
      <c r="H458" s="37" t="str">
        <f t="shared" si="7"/>
        <v>abr</v>
      </c>
    </row>
    <row r="459" spans="1:8" x14ac:dyDescent="0.25">
      <c r="A459" s="7">
        <v>46137</v>
      </c>
      <c r="B459" s="33">
        <v>4142</v>
      </c>
      <c r="C459" s="17" t="s">
        <v>65</v>
      </c>
      <c r="D459" s="40">
        <v>276.21499999999997</v>
      </c>
      <c r="E459" s="47">
        <v>17</v>
      </c>
      <c r="F459" s="40">
        <v>16.248000000000001</v>
      </c>
      <c r="G459" s="20" t="str">
        <f>IF(B459="","",VLOOKUP(B459,[1]BASEDIESEL!$A$2:$AAA$11928,6))</f>
        <v>FRENTE-04</v>
      </c>
      <c r="H459" s="37" t="str">
        <f t="shared" si="7"/>
        <v>abr</v>
      </c>
    </row>
    <row r="460" spans="1:8" x14ac:dyDescent="0.25">
      <c r="A460" s="7">
        <v>46137</v>
      </c>
      <c r="B460" s="32">
        <v>4143</v>
      </c>
      <c r="C460" s="16" t="s">
        <v>65</v>
      </c>
      <c r="D460" s="39">
        <v>204.48</v>
      </c>
      <c r="E460" s="46">
        <v>11</v>
      </c>
      <c r="F460" s="39">
        <v>18.588999999999999</v>
      </c>
      <c r="G460" s="20" t="str">
        <f>IF(B460="","",VLOOKUP(B460,[1]BASEDIESEL!$A$2:$AAA$11928,6))</f>
        <v>FRENTE-05</v>
      </c>
      <c r="H460" s="37" t="str">
        <f t="shared" si="7"/>
        <v>abr</v>
      </c>
    </row>
    <row r="461" spans="1:8" x14ac:dyDescent="0.25">
      <c r="A461" s="7">
        <v>46137</v>
      </c>
      <c r="B461" s="33">
        <v>4144</v>
      </c>
      <c r="C461" s="17" t="s">
        <v>65</v>
      </c>
      <c r="D461" s="40">
        <v>307.72000000000003</v>
      </c>
      <c r="E461" s="47">
        <v>17</v>
      </c>
      <c r="F461" s="40">
        <v>18.100999999999999</v>
      </c>
      <c r="G461" s="20" t="str">
        <f>IF(B461="","",VLOOKUP(B461,[1]BASEDIESEL!$A$2:$AAA$11928,6))</f>
        <v>FRENTE-05</v>
      </c>
      <c r="H461" s="37" t="str">
        <f t="shared" si="7"/>
        <v>abr</v>
      </c>
    </row>
    <row r="462" spans="1:8" x14ac:dyDescent="0.25">
      <c r="A462" s="7">
        <v>46137</v>
      </c>
      <c r="B462" s="32">
        <v>4145</v>
      </c>
      <c r="C462" s="16" t="s">
        <v>65</v>
      </c>
      <c r="D462" s="39">
        <v>216.27500000000001</v>
      </c>
      <c r="E462" s="46">
        <v>15</v>
      </c>
      <c r="F462" s="39">
        <v>14.417999999999999</v>
      </c>
      <c r="G462" s="20" t="str">
        <f>IF(B462="","",VLOOKUP(B462,[1]BASEDIESEL!$A$2:$AAA$11928,6))</f>
        <v>FRENTE-03</v>
      </c>
      <c r="H462" s="37" t="str">
        <f t="shared" si="7"/>
        <v>abr</v>
      </c>
    </row>
    <row r="463" spans="1:8" x14ac:dyDescent="0.25">
      <c r="A463" s="7">
        <v>46137</v>
      </c>
      <c r="B463" s="33">
        <v>4146</v>
      </c>
      <c r="C463" s="17" t="s">
        <v>65</v>
      </c>
      <c r="D463" s="40">
        <v>253.495</v>
      </c>
      <c r="E463" s="47">
        <v>17</v>
      </c>
      <c r="F463" s="40">
        <v>14.911</v>
      </c>
      <c r="G463" s="20" t="str">
        <f>IF(B463="","",VLOOKUP(B463,[1]BASEDIESEL!$A$2:$AAA$11928,6))</f>
        <v>FRENTE-03</v>
      </c>
      <c r="H463" s="37" t="str">
        <f t="shared" si="7"/>
        <v>abr</v>
      </c>
    </row>
    <row r="464" spans="1:8" x14ac:dyDescent="0.25">
      <c r="A464" s="7">
        <v>46137</v>
      </c>
      <c r="B464" s="32">
        <v>4149</v>
      </c>
      <c r="C464" s="16" t="s">
        <v>65</v>
      </c>
      <c r="D464" s="39">
        <v>468</v>
      </c>
      <c r="E464" s="46">
        <v>30</v>
      </c>
      <c r="F464" s="39">
        <v>15.6</v>
      </c>
      <c r="G464" s="20" t="str">
        <f>IF(B464="","",VLOOKUP(B464,[1]BASEDIESEL!$A$2:$AAA$11928,6))</f>
        <v>FRENTE-01</v>
      </c>
      <c r="H464" s="37" t="str">
        <f t="shared" si="7"/>
        <v>abr</v>
      </c>
    </row>
    <row r="465" spans="1:8" x14ac:dyDescent="0.25">
      <c r="A465" s="7">
        <v>46137</v>
      </c>
      <c r="B465" s="33">
        <v>4153</v>
      </c>
      <c r="C465" s="17" t="s">
        <v>67</v>
      </c>
      <c r="D465" s="40">
        <v>332.03300000000002</v>
      </c>
      <c r="E465" s="47">
        <v>20</v>
      </c>
      <c r="F465" s="40">
        <v>16.602</v>
      </c>
      <c r="G465" s="20" t="str">
        <f>IF(B465="","",VLOOKUP(B465,[1]BASEDIESEL!$A$2:$AAA$11928,6))</f>
        <v>FRENTE-04</v>
      </c>
      <c r="H465" s="37" t="str">
        <f t="shared" si="7"/>
        <v>abr</v>
      </c>
    </row>
    <row r="466" spans="1:8" x14ac:dyDescent="0.25">
      <c r="A466" s="7">
        <v>46137</v>
      </c>
      <c r="B466" s="32">
        <v>4154</v>
      </c>
      <c r="C466" s="16" t="s">
        <v>67</v>
      </c>
      <c r="D466" s="39">
        <v>167.113</v>
      </c>
      <c r="E466" s="46">
        <v>11</v>
      </c>
      <c r="F466" s="39">
        <v>15.192</v>
      </c>
      <c r="G466" s="20" t="str">
        <f>IF(B466="","",VLOOKUP(B466,[1]BASEDIESEL!$A$2:$AAA$11928,6))</f>
        <v>FRENTE-04</v>
      </c>
      <c r="H466" s="37" t="str">
        <f t="shared" si="7"/>
        <v>abr</v>
      </c>
    </row>
    <row r="467" spans="1:8" x14ac:dyDescent="0.25">
      <c r="A467" s="7">
        <v>46137</v>
      </c>
      <c r="B467" s="33">
        <v>4155</v>
      </c>
      <c r="C467" s="17" t="s">
        <v>67</v>
      </c>
      <c r="D467" s="40">
        <v>252.70699999999999</v>
      </c>
      <c r="E467" s="47">
        <v>17</v>
      </c>
      <c r="F467" s="40">
        <v>14.865</v>
      </c>
      <c r="G467" s="20" t="str">
        <f>IF(B467="","",VLOOKUP(B467,[1]BASEDIESEL!$A$2:$AAA$11928,6))</f>
        <v>FRENTE-04</v>
      </c>
      <c r="H467" s="37" t="str">
        <f t="shared" si="7"/>
        <v>abr</v>
      </c>
    </row>
    <row r="468" spans="1:8" x14ac:dyDescent="0.25">
      <c r="A468" s="7">
        <v>46137</v>
      </c>
      <c r="B468" s="32">
        <v>4156</v>
      </c>
      <c r="C468" s="16" t="s">
        <v>65</v>
      </c>
      <c r="D468" s="39">
        <v>227.30699999999999</v>
      </c>
      <c r="E468" s="46">
        <v>17</v>
      </c>
      <c r="F468" s="39">
        <v>13.371</v>
      </c>
      <c r="G468" s="20" t="str">
        <f>IF(B468="","",VLOOKUP(B468,[1]BASEDIESEL!$A$2:$AAA$11928,6))</f>
        <v>FRENTE-02</v>
      </c>
      <c r="H468" s="37" t="str">
        <f t="shared" si="7"/>
        <v>abr</v>
      </c>
    </row>
    <row r="469" spans="1:8" x14ac:dyDescent="0.25">
      <c r="A469" s="7">
        <v>46137</v>
      </c>
      <c r="B469" s="33">
        <v>4157</v>
      </c>
      <c r="C469" s="17" t="s">
        <v>65</v>
      </c>
      <c r="D469" s="40">
        <v>70.882999999999996</v>
      </c>
      <c r="E469" s="47">
        <v>4</v>
      </c>
      <c r="F469" s="40">
        <v>17.721</v>
      </c>
      <c r="G469" s="20" t="str">
        <f>IF(B469="","",VLOOKUP(B469,[1]BASEDIESEL!$A$2:$AAA$11928,6))</f>
        <v>FRENTE-06</v>
      </c>
      <c r="H469" s="37" t="str">
        <f t="shared" si="7"/>
        <v>abr</v>
      </c>
    </row>
    <row r="470" spans="1:8" x14ac:dyDescent="0.25">
      <c r="A470" s="7">
        <v>46137</v>
      </c>
      <c r="B470" s="32">
        <v>4158</v>
      </c>
      <c r="C470" s="16" t="s">
        <v>65</v>
      </c>
      <c r="D470" s="39">
        <v>383.02100000000002</v>
      </c>
      <c r="E470" s="46">
        <v>23</v>
      </c>
      <c r="F470" s="39">
        <v>16.652999999999999</v>
      </c>
      <c r="G470" s="20" t="str">
        <f>IF(B470="","",VLOOKUP(B470,[1]BASEDIESEL!$A$2:$AAA$11928,6))</f>
        <v>FRENTE-03</v>
      </c>
      <c r="H470" s="37" t="str">
        <f t="shared" si="7"/>
        <v>abr</v>
      </c>
    </row>
    <row r="471" spans="1:8" x14ac:dyDescent="0.25">
      <c r="A471" s="7">
        <v>46137</v>
      </c>
      <c r="B471" s="33">
        <v>4159</v>
      </c>
      <c r="C471" s="17" t="s">
        <v>65</v>
      </c>
      <c r="D471" s="40">
        <v>300.66699999999997</v>
      </c>
      <c r="E471" s="47">
        <v>18</v>
      </c>
      <c r="F471" s="40">
        <v>16.704000000000001</v>
      </c>
      <c r="G471" s="20" t="str">
        <f>IF(B471="","",VLOOKUP(B471,[1]BASEDIESEL!$A$2:$AAA$11928,6))</f>
        <v>FRENTE-02</v>
      </c>
      <c r="H471" s="37" t="str">
        <f t="shared" si="7"/>
        <v>abr</v>
      </c>
    </row>
    <row r="472" spans="1:8" x14ac:dyDescent="0.25">
      <c r="A472" s="7">
        <v>46137</v>
      </c>
      <c r="B472" s="32">
        <v>4160</v>
      </c>
      <c r="C472" s="16" t="s">
        <v>65</v>
      </c>
      <c r="D472" s="39">
        <v>283.75</v>
      </c>
      <c r="E472" s="46">
        <v>19</v>
      </c>
      <c r="F472" s="39">
        <v>14.933999999999999</v>
      </c>
      <c r="G472" s="20" t="str">
        <f>IF(B472="","",VLOOKUP(B472,[1]BASEDIESEL!$A$2:$AAA$11928,6))</f>
        <v>FRENTE-01</v>
      </c>
      <c r="H472" s="37" t="str">
        <f t="shared" si="7"/>
        <v>abr</v>
      </c>
    </row>
    <row r="473" spans="1:8" x14ac:dyDescent="0.25">
      <c r="A473" s="7">
        <v>46137</v>
      </c>
      <c r="B473" s="33">
        <v>4161</v>
      </c>
      <c r="C473" s="17" t="s">
        <v>65</v>
      </c>
      <c r="D473" s="40">
        <v>92.498000000000005</v>
      </c>
      <c r="E473" s="47">
        <v>7</v>
      </c>
      <c r="F473" s="40">
        <v>13.214</v>
      </c>
      <c r="G473" s="20" t="str">
        <f>IF(B473="","",VLOOKUP(B473,[1]BASEDIESEL!$A$2:$AAA$11928,6))</f>
        <v>FRENTE-07</v>
      </c>
      <c r="H473" s="37" t="str">
        <f t="shared" si="7"/>
        <v>abr</v>
      </c>
    </row>
    <row r="474" spans="1:8" x14ac:dyDescent="0.25">
      <c r="A474" s="7">
        <v>46137</v>
      </c>
      <c r="B474" s="32">
        <v>4162</v>
      </c>
      <c r="C474" s="16" t="s">
        <v>65</v>
      </c>
      <c r="D474" s="39">
        <v>177.58500000000001</v>
      </c>
      <c r="E474" s="46">
        <v>10</v>
      </c>
      <c r="F474" s="39">
        <v>17.759</v>
      </c>
      <c r="G474" s="20" t="str">
        <f>IF(B474="","",VLOOKUP(B474,[1]BASEDIESEL!$A$2:$AAA$11928,6))</f>
        <v>FRENTE-02</v>
      </c>
      <c r="H474" s="37" t="str">
        <f t="shared" si="7"/>
        <v>abr</v>
      </c>
    </row>
    <row r="475" spans="1:8" x14ac:dyDescent="0.25">
      <c r="A475" s="7">
        <v>46137</v>
      </c>
      <c r="B475" s="33">
        <v>4163</v>
      </c>
      <c r="C475" s="17" t="s">
        <v>65</v>
      </c>
      <c r="D475" s="40">
        <v>156.98599999999999</v>
      </c>
      <c r="E475" s="47">
        <v>10</v>
      </c>
      <c r="F475" s="40">
        <v>15.699</v>
      </c>
      <c r="G475" s="20" t="str">
        <f>IF(B475="","",VLOOKUP(B475,[1]BASEDIESEL!$A$2:$AAA$11928,6))</f>
        <v>FRENTE-02</v>
      </c>
      <c r="H475" s="37" t="str">
        <f t="shared" si="7"/>
        <v>abr</v>
      </c>
    </row>
    <row r="476" spans="1:8" x14ac:dyDescent="0.25">
      <c r="A476" s="7">
        <v>46138</v>
      </c>
      <c r="B476" s="32">
        <v>4019</v>
      </c>
      <c r="C476" s="16" t="s">
        <v>62</v>
      </c>
      <c r="D476" s="39">
        <v>83.498000000000005</v>
      </c>
      <c r="E476" s="46">
        <v>6</v>
      </c>
      <c r="F476" s="39">
        <v>13.916</v>
      </c>
      <c r="G476" s="20" t="str">
        <f>IF(B476="","",VLOOKUP(B476,[1]BASEDIESEL!$A$2:$AAA$11928,6))</f>
        <v>FRENTE-07</v>
      </c>
      <c r="H476" s="37" t="str">
        <f t="shared" si="7"/>
        <v>abr</v>
      </c>
    </row>
    <row r="477" spans="1:8" x14ac:dyDescent="0.25">
      <c r="A477" s="7">
        <v>46138</v>
      </c>
      <c r="B477" s="33">
        <v>4021</v>
      </c>
      <c r="C477" s="17" t="s">
        <v>62</v>
      </c>
      <c r="D477" s="40">
        <v>96.864999999999995</v>
      </c>
      <c r="E477" s="47">
        <v>6</v>
      </c>
      <c r="F477" s="40">
        <v>16.143999999999998</v>
      </c>
      <c r="G477" s="20" t="str">
        <f>IF(B477="","",VLOOKUP(B477,[1]BASEDIESEL!$A$2:$AAA$11928,6))</f>
        <v>FRENTE-09</v>
      </c>
      <c r="H477" s="37" t="str">
        <f t="shared" si="7"/>
        <v>abr</v>
      </c>
    </row>
    <row r="478" spans="1:8" x14ac:dyDescent="0.25">
      <c r="A478" s="7">
        <v>46138</v>
      </c>
      <c r="B478" s="32">
        <v>4024</v>
      </c>
      <c r="C478" s="16" t="s">
        <v>62</v>
      </c>
      <c r="D478" s="39">
        <v>258.24900000000002</v>
      </c>
      <c r="E478" s="46">
        <v>15</v>
      </c>
      <c r="F478" s="39">
        <v>17.216999999999999</v>
      </c>
      <c r="G478" s="20" t="str">
        <f>IF(B478="","",VLOOKUP(B478,[1]BASEDIESEL!$A$2:$AAA$11928,6))</f>
        <v>FRENTE-07</v>
      </c>
      <c r="H478" s="37" t="str">
        <f t="shared" si="7"/>
        <v>abr</v>
      </c>
    </row>
    <row r="479" spans="1:8" x14ac:dyDescent="0.25">
      <c r="A479" s="7">
        <v>46138</v>
      </c>
      <c r="B479" s="33">
        <v>4027</v>
      </c>
      <c r="C479" s="17" t="s">
        <v>62</v>
      </c>
      <c r="D479" s="40">
        <v>205.07499999999999</v>
      </c>
      <c r="E479" s="47">
        <v>13</v>
      </c>
      <c r="F479" s="40">
        <v>15.775</v>
      </c>
      <c r="G479" s="20" t="str">
        <f>IF(B479="","",VLOOKUP(B479,[1]BASEDIESEL!$A$2:$AAA$11928,6))</f>
        <v>FRENTE-07</v>
      </c>
      <c r="H479" s="37" t="str">
        <f t="shared" si="7"/>
        <v>abr</v>
      </c>
    </row>
    <row r="480" spans="1:8" x14ac:dyDescent="0.25">
      <c r="A480" s="7">
        <v>46138</v>
      </c>
      <c r="B480" s="32">
        <v>4029</v>
      </c>
      <c r="C480" s="16" t="s">
        <v>62</v>
      </c>
      <c r="D480" s="39">
        <v>126.848</v>
      </c>
      <c r="E480" s="46">
        <v>9</v>
      </c>
      <c r="F480" s="39">
        <v>14.093999999999999</v>
      </c>
      <c r="G480" s="20" t="str">
        <f>IF(B480="","",VLOOKUP(B480,[1]BASEDIESEL!$A$2:$AAA$11928,6))</f>
        <v>FRENTE-07</v>
      </c>
      <c r="H480" s="37" t="str">
        <f t="shared" si="7"/>
        <v>abr</v>
      </c>
    </row>
    <row r="481" spans="1:8" x14ac:dyDescent="0.25">
      <c r="A481" s="7">
        <v>46138</v>
      </c>
      <c r="B481" s="33">
        <v>4030</v>
      </c>
      <c r="C481" s="17" t="s">
        <v>63</v>
      </c>
      <c r="D481" s="40">
        <v>243.602</v>
      </c>
      <c r="E481" s="47">
        <v>17</v>
      </c>
      <c r="F481" s="40">
        <v>14.33</v>
      </c>
      <c r="G481" s="20" t="str">
        <f>IF(B481="","",VLOOKUP(B481,[1]BASEDIESEL!$A$2:$AAA$11928,6))</f>
        <v>FRENTE-06</v>
      </c>
      <c r="H481" s="37" t="str">
        <f t="shared" si="7"/>
        <v>abr</v>
      </c>
    </row>
    <row r="482" spans="1:8" x14ac:dyDescent="0.25">
      <c r="A482" s="7">
        <v>46138</v>
      </c>
      <c r="B482" s="32">
        <v>4032</v>
      </c>
      <c r="C482" s="16" t="s">
        <v>64</v>
      </c>
      <c r="D482" s="39">
        <v>202.68100000000001</v>
      </c>
      <c r="E482" s="46">
        <v>13</v>
      </c>
      <c r="F482" s="39">
        <v>15.590999999999999</v>
      </c>
      <c r="G482" s="20" t="str">
        <f>IF(B482="","",VLOOKUP(B482,[1]BASEDIESEL!$A$2:$AAA$11928,6))</f>
        <v>FRENTE-06</v>
      </c>
      <c r="H482" s="37" t="str">
        <f t="shared" si="7"/>
        <v>abr</v>
      </c>
    </row>
    <row r="483" spans="1:8" x14ac:dyDescent="0.25">
      <c r="A483" s="7">
        <v>46138</v>
      </c>
      <c r="B483" s="33">
        <v>4033</v>
      </c>
      <c r="C483" s="17" t="s">
        <v>64</v>
      </c>
      <c r="D483" s="40">
        <v>98.385000000000005</v>
      </c>
      <c r="E483" s="47">
        <v>5</v>
      </c>
      <c r="F483" s="40">
        <v>19.677</v>
      </c>
      <c r="G483" s="20" t="str">
        <f>IF(B483="","",VLOOKUP(B483,[1]BASEDIESEL!$A$2:$AAA$11928,6))</f>
        <v>FRENTE-06</v>
      </c>
      <c r="H483" s="37" t="str">
        <f t="shared" si="7"/>
        <v>abr</v>
      </c>
    </row>
    <row r="484" spans="1:8" x14ac:dyDescent="0.25">
      <c r="A484" s="7">
        <v>46138</v>
      </c>
      <c r="B484" s="32">
        <v>4034</v>
      </c>
      <c r="C484" s="16" t="s">
        <v>64</v>
      </c>
      <c r="D484" s="39">
        <v>278.07499999999999</v>
      </c>
      <c r="E484" s="46">
        <v>17</v>
      </c>
      <c r="F484" s="39">
        <v>16.356999999999999</v>
      </c>
      <c r="G484" s="20" t="str">
        <f>IF(B484="","",VLOOKUP(B484,[1]BASEDIESEL!$A$2:$AAA$11928,6))</f>
        <v>FRENTE-06</v>
      </c>
      <c r="H484" s="37" t="str">
        <f t="shared" si="7"/>
        <v>abr</v>
      </c>
    </row>
    <row r="485" spans="1:8" x14ac:dyDescent="0.25">
      <c r="A485" s="7">
        <v>46138</v>
      </c>
      <c r="B485" s="33">
        <v>4035</v>
      </c>
      <c r="C485" s="17" t="s">
        <v>64</v>
      </c>
      <c r="D485" s="40">
        <v>52.790999999999997</v>
      </c>
      <c r="E485" s="47">
        <v>4</v>
      </c>
      <c r="F485" s="40">
        <v>13.198</v>
      </c>
      <c r="G485" s="20" t="str">
        <f>IF(B485="","",VLOOKUP(B485,[1]BASEDIESEL!$A$2:$AAA$11928,6))</f>
        <v>FRENTE-06</v>
      </c>
      <c r="H485" s="37" t="str">
        <f t="shared" si="7"/>
        <v>abr</v>
      </c>
    </row>
    <row r="486" spans="1:8" x14ac:dyDescent="0.25">
      <c r="A486" s="7">
        <v>46138</v>
      </c>
      <c r="B486" s="32">
        <v>4036</v>
      </c>
      <c r="C486" s="16" t="s">
        <v>64</v>
      </c>
      <c r="D486" s="39">
        <v>68.569999999999993</v>
      </c>
      <c r="E486" s="46">
        <v>5</v>
      </c>
      <c r="F486" s="39">
        <v>13.714</v>
      </c>
      <c r="G486" s="20" t="str">
        <f>IF(B486="","",VLOOKUP(B486,[1]BASEDIESEL!$A$2:$AAA$11928,6))</f>
        <v>FRENTE-06</v>
      </c>
      <c r="H486" s="37" t="str">
        <f t="shared" si="7"/>
        <v>abr</v>
      </c>
    </row>
    <row r="487" spans="1:8" x14ac:dyDescent="0.25">
      <c r="A487" s="7">
        <v>46138</v>
      </c>
      <c r="B487" s="33">
        <v>4111</v>
      </c>
      <c r="C487" s="17" t="s">
        <v>65</v>
      </c>
      <c r="D487" s="40">
        <v>308.57499999999999</v>
      </c>
      <c r="E487" s="47">
        <v>20</v>
      </c>
      <c r="F487" s="40">
        <v>15.429</v>
      </c>
      <c r="G487" s="20" t="str">
        <f>IF(B487="","",VLOOKUP(B487,[1]BASEDIESEL!$A$2:$AAA$11928,6))</f>
        <v>FRENTE-05</v>
      </c>
      <c r="H487" s="37" t="str">
        <f t="shared" si="7"/>
        <v>abr</v>
      </c>
    </row>
    <row r="488" spans="1:8" x14ac:dyDescent="0.25">
      <c r="A488" s="7">
        <v>46138</v>
      </c>
      <c r="B488" s="32">
        <v>4112</v>
      </c>
      <c r="C488" s="16" t="s">
        <v>65</v>
      </c>
      <c r="D488" s="39">
        <v>429.52499999999998</v>
      </c>
      <c r="E488" s="46">
        <v>25</v>
      </c>
      <c r="F488" s="39">
        <v>17.181000000000001</v>
      </c>
      <c r="G488" s="20" t="str">
        <f>IF(B488="","",VLOOKUP(B488,[1]BASEDIESEL!$A$2:$AAA$11928,6))</f>
        <v>FRENTE-01</v>
      </c>
      <c r="H488" s="37" t="str">
        <f t="shared" si="7"/>
        <v>abr</v>
      </c>
    </row>
    <row r="489" spans="1:8" x14ac:dyDescent="0.25">
      <c r="A489" s="7">
        <v>46138</v>
      </c>
      <c r="B489" s="33">
        <v>4113</v>
      </c>
      <c r="C489" s="17" t="s">
        <v>65</v>
      </c>
      <c r="D489" s="40">
        <v>83.929000000000002</v>
      </c>
      <c r="E489" s="47">
        <v>5</v>
      </c>
      <c r="F489" s="40">
        <v>16.786000000000001</v>
      </c>
      <c r="G489" s="20" t="str">
        <f>IF(B489="","",VLOOKUP(B489,[1]BASEDIESEL!$A$2:$AAA$11928,6))</f>
        <v>FRENTE-07</v>
      </c>
      <c r="H489" s="37" t="str">
        <f t="shared" si="7"/>
        <v>abr</v>
      </c>
    </row>
    <row r="490" spans="1:8" x14ac:dyDescent="0.25">
      <c r="A490" s="7">
        <v>46138</v>
      </c>
      <c r="B490" s="32">
        <v>4114</v>
      </c>
      <c r="C490" s="16" t="s">
        <v>65</v>
      </c>
      <c r="D490" s="39">
        <v>468.23500000000001</v>
      </c>
      <c r="E490" s="46">
        <v>31</v>
      </c>
      <c r="F490" s="39">
        <v>15.103999999999999</v>
      </c>
      <c r="G490" s="20" t="str">
        <f>IF(B490="","",VLOOKUP(B490,[1]BASEDIESEL!$A$2:$AAA$11928,6))</f>
        <v>FRENTE-01</v>
      </c>
      <c r="H490" s="37" t="str">
        <f t="shared" si="7"/>
        <v>abr</v>
      </c>
    </row>
    <row r="491" spans="1:8" x14ac:dyDescent="0.25">
      <c r="A491" s="7">
        <v>46138</v>
      </c>
      <c r="B491" s="33">
        <v>4115</v>
      </c>
      <c r="C491" s="17" t="s">
        <v>65</v>
      </c>
      <c r="D491" s="40">
        <v>317.05599999999998</v>
      </c>
      <c r="E491" s="47">
        <v>16</v>
      </c>
      <c r="F491" s="40">
        <v>19.815999999999999</v>
      </c>
      <c r="G491" s="20" t="str">
        <f>IF(B491="","",VLOOKUP(B491,[1]BASEDIESEL!$A$2:$AAA$11928,6))</f>
        <v>FRENTE-06</v>
      </c>
      <c r="H491" s="37" t="str">
        <f t="shared" si="7"/>
        <v>abr</v>
      </c>
    </row>
    <row r="492" spans="1:8" x14ac:dyDescent="0.25">
      <c r="A492" s="7">
        <v>46138</v>
      </c>
      <c r="B492" s="32">
        <v>4117</v>
      </c>
      <c r="C492" s="16" t="s">
        <v>65</v>
      </c>
      <c r="D492" s="39">
        <v>198.30199999999999</v>
      </c>
      <c r="E492" s="46">
        <v>14</v>
      </c>
      <c r="F492" s="39">
        <v>14.164</v>
      </c>
      <c r="G492" s="20" t="str">
        <f>IF(B492="","",VLOOKUP(B492,[1]BASEDIESEL!$A$2:$AAA$11928,6))</f>
        <v>FRENTE-04</v>
      </c>
      <c r="H492" s="37" t="str">
        <f t="shared" si="7"/>
        <v>abr</v>
      </c>
    </row>
    <row r="493" spans="1:8" x14ac:dyDescent="0.25">
      <c r="A493" s="7">
        <v>46138</v>
      </c>
      <c r="B493" s="33">
        <v>4118</v>
      </c>
      <c r="C493" s="17" t="s">
        <v>65</v>
      </c>
      <c r="D493" s="40">
        <v>142.25700000000001</v>
      </c>
      <c r="E493" s="47">
        <v>13</v>
      </c>
      <c r="F493" s="40">
        <v>10.943</v>
      </c>
      <c r="G493" s="20" t="str">
        <f>IF(B493="","",VLOOKUP(B493,[1]BASEDIESEL!$A$2:$AAA$11928,6))</f>
        <v>FRENTE-03</v>
      </c>
      <c r="H493" s="37" t="str">
        <f t="shared" si="7"/>
        <v>abr</v>
      </c>
    </row>
    <row r="494" spans="1:8" x14ac:dyDescent="0.25">
      <c r="A494" s="7">
        <v>46138</v>
      </c>
      <c r="B494" s="32">
        <v>4119</v>
      </c>
      <c r="C494" s="16" t="s">
        <v>65</v>
      </c>
      <c r="D494" s="39">
        <v>374.27</v>
      </c>
      <c r="E494" s="46">
        <v>23</v>
      </c>
      <c r="F494" s="39">
        <v>16.273</v>
      </c>
      <c r="G494" s="20" t="str">
        <f>IF(B494="","",VLOOKUP(B494,[1]BASEDIESEL!$A$2:$AAA$11928,6))</f>
        <v>FRENTE-05</v>
      </c>
      <c r="H494" s="37" t="str">
        <f t="shared" si="7"/>
        <v>abr</v>
      </c>
    </row>
    <row r="495" spans="1:8" x14ac:dyDescent="0.25">
      <c r="A495" s="7">
        <v>46138</v>
      </c>
      <c r="B495" s="33">
        <v>4120</v>
      </c>
      <c r="C495" s="17" t="s">
        <v>65</v>
      </c>
      <c r="D495" s="40">
        <v>186.07499999999999</v>
      </c>
      <c r="E495" s="47">
        <v>11</v>
      </c>
      <c r="F495" s="40">
        <v>16.916</v>
      </c>
      <c r="G495" s="20" t="str">
        <f>IF(B495="","",VLOOKUP(B495,[1]BASEDIESEL!$A$2:$AAA$11928,6))</f>
        <v>FRENTE-05</v>
      </c>
      <c r="H495" s="37" t="str">
        <f t="shared" si="7"/>
        <v>abr</v>
      </c>
    </row>
    <row r="496" spans="1:8" x14ac:dyDescent="0.25">
      <c r="A496" s="7">
        <v>46138</v>
      </c>
      <c r="B496" s="32">
        <v>4121</v>
      </c>
      <c r="C496" s="16" t="s">
        <v>66</v>
      </c>
      <c r="D496" s="39">
        <v>402.22</v>
      </c>
      <c r="E496" s="46">
        <v>26</v>
      </c>
      <c r="F496" s="39">
        <v>15.47</v>
      </c>
      <c r="G496" s="20" t="str">
        <f>IF(B496="","",VLOOKUP(B496,[1]BASEDIESEL!$A$2:$AAA$11928,6))</f>
        <v>FRENTE-01</v>
      </c>
      <c r="H496" s="37" t="str">
        <f t="shared" si="7"/>
        <v>abr</v>
      </c>
    </row>
    <row r="497" spans="1:8" x14ac:dyDescent="0.25">
      <c r="A497" s="7">
        <v>46138</v>
      </c>
      <c r="B497" s="33">
        <v>4122</v>
      </c>
      <c r="C497" s="17" t="s">
        <v>66</v>
      </c>
      <c r="D497" s="40">
        <v>302.17</v>
      </c>
      <c r="E497" s="47">
        <v>20</v>
      </c>
      <c r="F497" s="40">
        <v>15.109</v>
      </c>
      <c r="G497" s="20" t="str">
        <f>IF(B497="","",VLOOKUP(B497,[1]BASEDIESEL!$A$2:$AAA$11928,6))</f>
        <v>FRENTE-01</v>
      </c>
      <c r="H497" s="37" t="str">
        <f t="shared" si="7"/>
        <v>abr</v>
      </c>
    </row>
    <row r="498" spans="1:8" x14ac:dyDescent="0.25">
      <c r="A498" s="7">
        <v>46138</v>
      </c>
      <c r="B498" s="32">
        <v>4124</v>
      </c>
      <c r="C498" s="16" t="s">
        <v>65</v>
      </c>
      <c r="D498" s="39">
        <v>192.27699999999999</v>
      </c>
      <c r="E498" s="46">
        <v>12</v>
      </c>
      <c r="F498" s="39">
        <v>16.023</v>
      </c>
      <c r="G498" s="20" t="str">
        <f>IF(B498="","",VLOOKUP(B498,[1]BASEDIESEL!$A$2:$AAA$11928,6))</f>
        <v>FRENTE-07</v>
      </c>
      <c r="H498" s="37" t="str">
        <f t="shared" si="7"/>
        <v>abr</v>
      </c>
    </row>
    <row r="499" spans="1:8" x14ac:dyDescent="0.25">
      <c r="A499" s="7">
        <v>46138</v>
      </c>
      <c r="B499" s="33">
        <v>4127</v>
      </c>
      <c r="C499" s="17" t="s">
        <v>65</v>
      </c>
      <c r="D499" s="40">
        <v>322.85300000000001</v>
      </c>
      <c r="E499" s="47">
        <v>20</v>
      </c>
      <c r="F499" s="40">
        <v>16.143000000000001</v>
      </c>
      <c r="G499" s="20" t="str">
        <f>IF(B499="","",VLOOKUP(B499,[1]BASEDIESEL!$A$2:$AAA$11928,6))</f>
        <v>FRENTE-02</v>
      </c>
      <c r="H499" s="37" t="str">
        <f t="shared" si="7"/>
        <v>abr</v>
      </c>
    </row>
    <row r="500" spans="1:8" x14ac:dyDescent="0.25">
      <c r="A500" s="7">
        <v>46138</v>
      </c>
      <c r="B500" s="32">
        <v>4128</v>
      </c>
      <c r="C500" s="16" t="s">
        <v>66</v>
      </c>
      <c r="D500" s="39">
        <v>436.23500000000001</v>
      </c>
      <c r="E500" s="46">
        <v>27</v>
      </c>
      <c r="F500" s="39">
        <v>16.157</v>
      </c>
      <c r="G500" s="20" t="str">
        <f>IF(B500="","",VLOOKUP(B500,[1]BASEDIESEL!$A$2:$AAA$11928,6))</f>
        <v>FRENTE-01</v>
      </c>
      <c r="H500" s="37" t="str">
        <f t="shared" si="7"/>
        <v>abr</v>
      </c>
    </row>
    <row r="501" spans="1:8" x14ac:dyDescent="0.25">
      <c r="A501" s="7">
        <v>46138</v>
      </c>
      <c r="B501" s="33">
        <v>4129</v>
      </c>
      <c r="C501" s="17" t="s">
        <v>66</v>
      </c>
      <c r="D501" s="40">
        <v>429.005</v>
      </c>
      <c r="E501" s="47">
        <v>27</v>
      </c>
      <c r="F501" s="40">
        <v>15.888999999999999</v>
      </c>
      <c r="G501" s="20" t="str">
        <f>IF(B501="","",VLOOKUP(B501,[1]BASEDIESEL!$A$2:$AAA$11928,6))</f>
        <v>FRENTE-01</v>
      </c>
      <c r="H501" s="37" t="str">
        <f t="shared" si="7"/>
        <v>abr</v>
      </c>
    </row>
    <row r="502" spans="1:8" x14ac:dyDescent="0.25">
      <c r="A502" s="7">
        <v>46138</v>
      </c>
      <c r="B502" s="32">
        <v>4130</v>
      </c>
      <c r="C502" s="16" t="s">
        <v>66</v>
      </c>
      <c r="D502" s="39">
        <v>343.67200000000003</v>
      </c>
      <c r="E502" s="46">
        <v>22</v>
      </c>
      <c r="F502" s="39">
        <v>15.621</v>
      </c>
      <c r="G502" s="20" t="str">
        <f>IF(B502="","",VLOOKUP(B502,[1]BASEDIESEL!$A$2:$AAA$11928,6))</f>
        <v>FRENTE-02</v>
      </c>
      <c r="H502" s="37" t="str">
        <f t="shared" si="7"/>
        <v>abr</v>
      </c>
    </row>
    <row r="503" spans="1:8" x14ac:dyDescent="0.25">
      <c r="A503" s="7">
        <v>46138</v>
      </c>
      <c r="B503" s="33">
        <v>4131</v>
      </c>
      <c r="C503" s="17" t="s">
        <v>65</v>
      </c>
      <c r="D503" s="40">
        <v>276.87900000000002</v>
      </c>
      <c r="E503" s="47">
        <v>18</v>
      </c>
      <c r="F503" s="40">
        <v>15.382</v>
      </c>
      <c r="G503" s="20" t="str">
        <f>IF(B503="","",VLOOKUP(B503,[1]BASEDIESEL!$A$2:$AAA$11928,6))</f>
        <v>FRENTE-04</v>
      </c>
      <c r="H503" s="37" t="str">
        <f t="shared" si="7"/>
        <v>abr</v>
      </c>
    </row>
    <row r="504" spans="1:8" x14ac:dyDescent="0.25">
      <c r="A504" s="7">
        <v>46138</v>
      </c>
      <c r="B504" s="32">
        <v>4133</v>
      </c>
      <c r="C504" s="16" t="s">
        <v>65</v>
      </c>
      <c r="D504" s="39">
        <v>401.65499999999997</v>
      </c>
      <c r="E504" s="46">
        <v>26</v>
      </c>
      <c r="F504" s="39">
        <v>15.448</v>
      </c>
      <c r="G504" s="20" t="str">
        <f>IF(B504="","",VLOOKUP(B504,[1]BASEDIESEL!$A$2:$AAA$11928,6))</f>
        <v>FRENTE-02</v>
      </c>
      <c r="H504" s="37" t="str">
        <f t="shared" si="7"/>
        <v>abr</v>
      </c>
    </row>
    <row r="505" spans="1:8" x14ac:dyDescent="0.25">
      <c r="A505" s="7">
        <v>46138</v>
      </c>
      <c r="B505" s="33">
        <v>4134</v>
      </c>
      <c r="C505" s="17" t="s">
        <v>65</v>
      </c>
      <c r="D505" s="40">
        <v>275.34500000000003</v>
      </c>
      <c r="E505" s="47">
        <v>15</v>
      </c>
      <c r="F505" s="40">
        <v>18.356000000000002</v>
      </c>
      <c r="G505" s="20" t="str">
        <f>IF(B505="","",VLOOKUP(B505,[1]BASEDIESEL!$A$2:$AAA$11928,6))</f>
        <v>FRENTE-05</v>
      </c>
      <c r="H505" s="37" t="str">
        <f t="shared" si="7"/>
        <v>abr</v>
      </c>
    </row>
    <row r="506" spans="1:8" x14ac:dyDescent="0.25">
      <c r="A506" s="7">
        <v>46138</v>
      </c>
      <c r="B506" s="32">
        <v>4135</v>
      </c>
      <c r="C506" s="16" t="s">
        <v>65</v>
      </c>
      <c r="D506" s="39">
        <v>133.202</v>
      </c>
      <c r="E506" s="46">
        <v>9</v>
      </c>
      <c r="F506" s="39">
        <v>14.8</v>
      </c>
      <c r="G506" s="20" t="str">
        <f>IF(B506="","",VLOOKUP(B506,[1]BASEDIESEL!$A$2:$AAA$11928,6))</f>
        <v>FRENTE-03</v>
      </c>
      <c r="H506" s="37" t="str">
        <f t="shared" si="7"/>
        <v>abr</v>
      </c>
    </row>
    <row r="507" spans="1:8" x14ac:dyDescent="0.25">
      <c r="A507" s="7">
        <v>46138</v>
      </c>
      <c r="B507" s="33">
        <v>4136</v>
      </c>
      <c r="C507" s="17" t="s">
        <v>65</v>
      </c>
      <c r="D507" s="40">
        <v>238.643</v>
      </c>
      <c r="E507" s="47">
        <v>15</v>
      </c>
      <c r="F507" s="40">
        <v>15.91</v>
      </c>
      <c r="G507" s="20" t="str">
        <f>IF(B507="","",VLOOKUP(B507,[1]BASEDIESEL!$A$2:$AAA$11928,6))</f>
        <v>FRENTE-04</v>
      </c>
      <c r="H507" s="37" t="str">
        <f t="shared" si="7"/>
        <v>abr</v>
      </c>
    </row>
    <row r="508" spans="1:8" x14ac:dyDescent="0.25">
      <c r="A508" s="7">
        <v>46138</v>
      </c>
      <c r="B508" s="32">
        <v>4137</v>
      </c>
      <c r="C508" s="16" t="s">
        <v>65</v>
      </c>
      <c r="D508" s="39">
        <v>198.72</v>
      </c>
      <c r="E508" s="46">
        <v>13</v>
      </c>
      <c r="F508" s="39">
        <v>15.286</v>
      </c>
      <c r="G508" s="20" t="str">
        <f>IF(B508="","",VLOOKUP(B508,[1]BASEDIESEL!$A$2:$AAA$11928,6))</f>
        <v>FRENTE-03</v>
      </c>
      <c r="H508" s="37" t="str">
        <f t="shared" si="7"/>
        <v>abr</v>
      </c>
    </row>
    <row r="509" spans="1:8" x14ac:dyDescent="0.25">
      <c r="A509" s="7">
        <v>46138</v>
      </c>
      <c r="B509" s="33">
        <v>4138</v>
      </c>
      <c r="C509" s="17" t="s">
        <v>65</v>
      </c>
      <c r="D509" s="40">
        <v>261.95400000000001</v>
      </c>
      <c r="E509" s="47">
        <v>17</v>
      </c>
      <c r="F509" s="40">
        <v>15.409000000000001</v>
      </c>
      <c r="G509" s="20" t="str">
        <f>IF(B509="","",VLOOKUP(B509,[1]BASEDIESEL!$A$2:$AAA$11928,6))</f>
        <v>FRENTE-04</v>
      </c>
      <c r="H509" s="37" t="str">
        <f t="shared" si="7"/>
        <v>abr</v>
      </c>
    </row>
    <row r="510" spans="1:8" x14ac:dyDescent="0.25">
      <c r="A510" s="7">
        <v>46138</v>
      </c>
      <c r="B510" s="32">
        <v>4139</v>
      </c>
      <c r="C510" s="16" t="s">
        <v>65</v>
      </c>
      <c r="D510" s="39">
        <v>42.188000000000002</v>
      </c>
      <c r="E510" s="46">
        <v>3</v>
      </c>
      <c r="F510" s="39">
        <v>14.063000000000001</v>
      </c>
      <c r="G510" s="20" t="str">
        <f>IF(B510="","",VLOOKUP(B510,[1]BASEDIESEL!$A$2:$AAA$11928,6))</f>
        <v>FRENTE-07</v>
      </c>
      <c r="H510" s="37" t="str">
        <f t="shared" si="7"/>
        <v>abr</v>
      </c>
    </row>
    <row r="511" spans="1:8" x14ac:dyDescent="0.25">
      <c r="A511" s="7">
        <v>46138</v>
      </c>
      <c r="B511" s="33">
        <v>4140</v>
      </c>
      <c r="C511" s="17" t="s">
        <v>65</v>
      </c>
      <c r="D511" s="40">
        <v>247.58500000000001</v>
      </c>
      <c r="E511" s="47">
        <v>16</v>
      </c>
      <c r="F511" s="40">
        <v>15.474</v>
      </c>
      <c r="G511" s="20" t="str">
        <f>IF(B511="","",VLOOKUP(B511,[1]BASEDIESEL!$A$2:$AAA$11928,6))</f>
        <v>FRENTE-05</v>
      </c>
      <c r="H511" s="37" t="str">
        <f t="shared" si="7"/>
        <v>abr</v>
      </c>
    </row>
    <row r="512" spans="1:8" x14ac:dyDescent="0.25">
      <c r="A512" s="7">
        <v>46138</v>
      </c>
      <c r="B512" s="32">
        <v>4141</v>
      </c>
      <c r="C512" s="16" t="s">
        <v>65</v>
      </c>
      <c r="D512" s="39">
        <v>190.86699999999999</v>
      </c>
      <c r="E512" s="46">
        <v>12</v>
      </c>
      <c r="F512" s="39">
        <v>15.906000000000001</v>
      </c>
      <c r="G512" s="20" t="str">
        <f>IF(B512="","",VLOOKUP(B512,[1]BASEDIESEL!$A$2:$AAA$11928,6))</f>
        <v>FRENTE-03</v>
      </c>
      <c r="H512" s="37" t="str">
        <f t="shared" si="7"/>
        <v>abr</v>
      </c>
    </row>
    <row r="513" spans="1:8" x14ac:dyDescent="0.25">
      <c r="A513" s="7">
        <v>46138</v>
      </c>
      <c r="B513" s="33">
        <v>4142</v>
      </c>
      <c r="C513" s="17" t="s">
        <v>65</v>
      </c>
      <c r="D513" s="40">
        <v>353.75599999999997</v>
      </c>
      <c r="E513" s="47">
        <v>22</v>
      </c>
      <c r="F513" s="40">
        <v>16.079999999999998</v>
      </c>
      <c r="G513" s="20" t="str">
        <f>IF(B513="","",VLOOKUP(B513,[1]BASEDIESEL!$A$2:$AAA$11928,6))</f>
        <v>FRENTE-04</v>
      </c>
      <c r="H513" s="37" t="str">
        <f t="shared" si="7"/>
        <v>abr</v>
      </c>
    </row>
    <row r="514" spans="1:8" x14ac:dyDescent="0.25">
      <c r="A514" s="7">
        <v>46138</v>
      </c>
      <c r="B514" s="32">
        <v>4143</v>
      </c>
      <c r="C514" s="16" t="s">
        <v>65</v>
      </c>
      <c r="D514" s="39">
        <v>139.18</v>
      </c>
      <c r="E514" s="46">
        <v>9</v>
      </c>
      <c r="F514" s="39">
        <v>15.464</v>
      </c>
      <c r="G514" s="20" t="str">
        <f>IF(B514="","",VLOOKUP(B514,[1]BASEDIESEL!$A$2:$AAA$11928,6))</f>
        <v>FRENTE-05</v>
      </c>
      <c r="H514" s="37" t="str">
        <f t="shared" si="7"/>
        <v>abr</v>
      </c>
    </row>
    <row r="515" spans="1:8" x14ac:dyDescent="0.25">
      <c r="A515" s="7">
        <v>46138</v>
      </c>
      <c r="B515" s="33">
        <v>4144</v>
      </c>
      <c r="C515" s="17" t="s">
        <v>65</v>
      </c>
      <c r="D515" s="40">
        <v>198.41</v>
      </c>
      <c r="E515" s="47">
        <v>12</v>
      </c>
      <c r="F515" s="40">
        <v>16.533999999999999</v>
      </c>
      <c r="G515" s="20" t="str">
        <f>IF(B515="","",VLOOKUP(B515,[1]BASEDIESEL!$A$2:$AAA$11928,6))</f>
        <v>FRENTE-05</v>
      </c>
      <c r="H515" s="37" t="str">
        <f t="shared" ref="H515:H578" si="8">TEXT(A515,"mmm")</f>
        <v>abr</v>
      </c>
    </row>
    <row r="516" spans="1:8" x14ac:dyDescent="0.25">
      <c r="A516" s="7">
        <v>46138</v>
      </c>
      <c r="B516" s="32">
        <v>4145</v>
      </c>
      <c r="C516" s="16" t="s">
        <v>65</v>
      </c>
      <c r="D516" s="39">
        <v>147.81</v>
      </c>
      <c r="E516" s="46">
        <v>10</v>
      </c>
      <c r="F516" s="39">
        <v>14.781000000000001</v>
      </c>
      <c r="G516" s="20" t="str">
        <f>IF(B516="","",VLOOKUP(B516,[1]BASEDIESEL!$A$2:$AAA$11928,6))</f>
        <v>FRENTE-03</v>
      </c>
      <c r="H516" s="37" t="str">
        <f t="shared" si="8"/>
        <v>abr</v>
      </c>
    </row>
    <row r="517" spans="1:8" x14ac:dyDescent="0.25">
      <c r="A517" s="7">
        <v>46138</v>
      </c>
      <c r="B517" s="33">
        <v>4146</v>
      </c>
      <c r="C517" s="17" t="s">
        <v>65</v>
      </c>
      <c r="D517" s="40">
        <v>154.79599999999999</v>
      </c>
      <c r="E517" s="47">
        <v>11</v>
      </c>
      <c r="F517" s="40">
        <v>14.071999999999999</v>
      </c>
      <c r="G517" s="20" t="str">
        <f>IF(B517="","",VLOOKUP(B517,[1]BASEDIESEL!$A$2:$AAA$11928,6))</f>
        <v>FRENTE-03</v>
      </c>
      <c r="H517" s="37" t="str">
        <f t="shared" si="8"/>
        <v>abr</v>
      </c>
    </row>
    <row r="518" spans="1:8" x14ac:dyDescent="0.25">
      <c r="A518" s="7">
        <v>46138</v>
      </c>
      <c r="B518" s="32">
        <v>4149</v>
      </c>
      <c r="C518" s="16" t="s">
        <v>65</v>
      </c>
      <c r="D518" s="39">
        <v>492.97800000000001</v>
      </c>
      <c r="E518" s="46">
        <v>33</v>
      </c>
      <c r="F518" s="39">
        <v>14.939</v>
      </c>
      <c r="G518" s="20" t="str">
        <f>IF(B518="","",VLOOKUP(B518,[1]BASEDIESEL!$A$2:$AAA$11928,6))</f>
        <v>FRENTE-01</v>
      </c>
      <c r="H518" s="37" t="str">
        <f t="shared" si="8"/>
        <v>abr</v>
      </c>
    </row>
    <row r="519" spans="1:8" x14ac:dyDescent="0.25">
      <c r="A519" s="7">
        <v>46138</v>
      </c>
      <c r="B519" s="33">
        <v>4153</v>
      </c>
      <c r="C519" s="17" t="s">
        <v>67</v>
      </c>
      <c r="D519" s="40">
        <v>255.8</v>
      </c>
      <c r="E519" s="47">
        <v>18</v>
      </c>
      <c r="F519" s="40">
        <v>14.211</v>
      </c>
      <c r="G519" s="20" t="str">
        <f>IF(B519="","",VLOOKUP(B519,[1]BASEDIESEL!$A$2:$AAA$11928,6))</f>
        <v>FRENTE-04</v>
      </c>
      <c r="H519" s="37" t="str">
        <f t="shared" si="8"/>
        <v>abr</v>
      </c>
    </row>
    <row r="520" spans="1:8" x14ac:dyDescent="0.25">
      <c r="A520" s="7">
        <v>46138</v>
      </c>
      <c r="B520" s="32">
        <v>4154</v>
      </c>
      <c r="C520" s="16" t="s">
        <v>67</v>
      </c>
      <c r="D520" s="39">
        <v>176.73500000000001</v>
      </c>
      <c r="E520" s="46">
        <v>11</v>
      </c>
      <c r="F520" s="39">
        <v>16.067</v>
      </c>
      <c r="G520" s="20" t="str">
        <f>IF(B520="","",VLOOKUP(B520,[1]BASEDIESEL!$A$2:$AAA$11928,6))</f>
        <v>FRENTE-04</v>
      </c>
      <c r="H520" s="37" t="str">
        <f t="shared" si="8"/>
        <v>abr</v>
      </c>
    </row>
    <row r="521" spans="1:8" x14ac:dyDescent="0.25">
      <c r="A521" s="7">
        <v>46138</v>
      </c>
      <c r="B521" s="33">
        <v>4155</v>
      </c>
      <c r="C521" s="17" t="s">
        <v>67</v>
      </c>
      <c r="D521" s="40">
        <v>56.491</v>
      </c>
      <c r="E521" s="47">
        <v>4</v>
      </c>
      <c r="F521" s="40">
        <v>14.122999999999999</v>
      </c>
      <c r="G521" s="20" t="str">
        <f>IF(B521="","",VLOOKUP(B521,[1]BASEDIESEL!$A$2:$AAA$11928,6))</f>
        <v>FRENTE-04</v>
      </c>
      <c r="H521" s="37" t="str">
        <f t="shared" si="8"/>
        <v>abr</v>
      </c>
    </row>
    <row r="522" spans="1:8" x14ac:dyDescent="0.25">
      <c r="A522" s="7">
        <v>46138</v>
      </c>
      <c r="B522" s="32">
        <v>4156</v>
      </c>
      <c r="C522" s="16" t="s">
        <v>65</v>
      </c>
      <c r="D522" s="39">
        <v>388.51</v>
      </c>
      <c r="E522" s="46">
        <v>26</v>
      </c>
      <c r="F522" s="39">
        <v>14.943</v>
      </c>
      <c r="G522" s="20" t="str">
        <f>IF(B522="","",VLOOKUP(B522,[1]BASEDIESEL!$A$2:$AAA$11928,6))</f>
        <v>FRENTE-02</v>
      </c>
      <c r="H522" s="37" t="str">
        <f t="shared" si="8"/>
        <v>abr</v>
      </c>
    </row>
    <row r="523" spans="1:8" x14ac:dyDescent="0.25">
      <c r="A523" s="7">
        <v>46138</v>
      </c>
      <c r="B523" s="33">
        <v>4158</v>
      </c>
      <c r="C523" s="17" t="s">
        <v>65</v>
      </c>
      <c r="D523" s="40">
        <v>155.94800000000001</v>
      </c>
      <c r="E523" s="47">
        <v>11</v>
      </c>
      <c r="F523" s="40">
        <v>14.177</v>
      </c>
      <c r="G523" s="20" t="str">
        <f>IF(B523="","",VLOOKUP(B523,[1]BASEDIESEL!$A$2:$AAA$11928,6))</f>
        <v>FRENTE-03</v>
      </c>
      <c r="H523" s="37" t="str">
        <f t="shared" si="8"/>
        <v>abr</v>
      </c>
    </row>
    <row r="524" spans="1:8" x14ac:dyDescent="0.25">
      <c r="A524" s="7">
        <v>46138</v>
      </c>
      <c r="B524" s="32">
        <v>4159</v>
      </c>
      <c r="C524" s="16" t="s">
        <v>65</v>
      </c>
      <c r="D524" s="39">
        <v>435.58699999999999</v>
      </c>
      <c r="E524" s="46">
        <v>29</v>
      </c>
      <c r="F524" s="39">
        <v>15.02</v>
      </c>
      <c r="G524" s="20" t="str">
        <f>IF(B524="","",VLOOKUP(B524,[1]BASEDIESEL!$A$2:$AAA$11928,6))</f>
        <v>FRENTE-02</v>
      </c>
      <c r="H524" s="37" t="str">
        <f t="shared" si="8"/>
        <v>abr</v>
      </c>
    </row>
    <row r="525" spans="1:8" x14ac:dyDescent="0.25">
      <c r="A525" s="7">
        <v>46138</v>
      </c>
      <c r="B525" s="33">
        <v>4160</v>
      </c>
      <c r="C525" s="17" t="s">
        <v>65</v>
      </c>
      <c r="D525" s="40">
        <v>470.53500000000003</v>
      </c>
      <c r="E525" s="47">
        <v>30</v>
      </c>
      <c r="F525" s="40">
        <v>15.685</v>
      </c>
      <c r="G525" s="20" t="str">
        <f>IF(B525="","",VLOOKUP(B525,[1]BASEDIESEL!$A$2:$AAA$11928,6))</f>
        <v>FRENTE-01</v>
      </c>
      <c r="H525" s="37" t="str">
        <f t="shared" si="8"/>
        <v>abr</v>
      </c>
    </row>
    <row r="526" spans="1:8" x14ac:dyDescent="0.25">
      <c r="A526" s="7">
        <v>46138</v>
      </c>
      <c r="B526" s="32">
        <v>4161</v>
      </c>
      <c r="C526" s="16" t="s">
        <v>65</v>
      </c>
      <c r="D526" s="39">
        <v>165.77099999999999</v>
      </c>
      <c r="E526" s="46">
        <v>10</v>
      </c>
      <c r="F526" s="39">
        <v>16.577000000000002</v>
      </c>
      <c r="G526" s="20" t="str">
        <f>IF(B526="","",VLOOKUP(B526,[1]BASEDIESEL!$A$2:$AAA$11928,6))</f>
        <v>FRENTE-07</v>
      </c>
      <c r="H526" s="37" t="str">
        <f t="shared" si="8"/>
        <v>abr</v>
      </c>
    </row>
    <row r="527" spans="1:8" x14ac:dyDescent="0.25">
      <c r="A527" s="7">
        <v>46138</v>
      </c>
      <c r="B527" s="33">
        <v>4162</v>
      </c>
      <c r="C527" s="17" t="s">
        <v>65</v>
      </c>
      <c r="D527" s="40">
        <v>269.88</v>
      </c>
      <c r="E527" s="47">
        <v>16</v>
      </c>
      <c r="F527" s="40">
        <v>16.867999999999999</v>
      </c>
      <c r="G527" s="20" t="str">
        <f>IF(B527="","",VLOOKUP(B527,[1]BASEDIESEL!$A$2:$AAA$11928,6))</f>
        <v>FRENTE-02</v>
      </c>
      <c r="H527" s="37" t="str">
        <f t="shared" si="8"/>
        <v>abr</v>
      </c>
    </row>
    <row r="528" spans="1:8" x14ac:dyDescent="0.25">
      <c r="A528" s="44">
        <v>46138</v>
      </c>
      <c r="B528" s="35">
        <v>4163</v>
      </c>
      <c r="C528" s="34" t="s">
        <v>65</v>
      </c>
      <c r="D528" s="41">
        <v>229.9</v>
      </c>
      <c r="E528" s="48">
        <v>15</v>
      </c>
      <c r="F528" s="41">
        <v>15.327</v>
      </c>
      <c r="G528" s="20" t="str">
        <f>IF(B528="","",VLOOKUP(B528,[1]BASEDIESEL!$A$2:$AAA$11928,6))</f>
        <v>FRENTE-02</v>
      </c>
      <c r="H528" s="37" t="str">
        <f t="shared" si="8"/>
        <v>abr</v>
      </c>
    </row>
    <row r="529" spans="1:8" x14ac:dyDescent="0.25">
      <c r="A529" s="7">
        <v>46139</v>
      </c>
      <c r="B529" s="32">
        <v>4019</v>
      </c>
      <c r="C529" s="16" t="s">
        <v>62</v>
      </c>
      <c r="D529" s="39">
        <v>172.65799999999999</v>
      </c>
      <c r="E529" s="46">
        <v>11</v>
      </c>
      <c r="F529" s="39">
        <v>15.696</v>
      </c>
      <c r="G529" s="20" t="str">
        <f>IF(B529="","",VLOOKUP(B529,[1]BASEDIESEL!$A$2:$AAA$11928,6))</f>
        <v>FRENTE-07</v>
      </c>
      <c r="H529" s="37" t="str">
        <f t="shared" si="8"/>
        <v>abr</v>
      </c>
    </row>
    <row r="530" spans="1:8" x14ac:dyDescent="0.25">
      <c r="A530" s="7">
        <v>46139</v>
      </c>
      <c r="B530" s="33">
        <v>4020</v>
      </c>
      <c r="C530" s="17" t="s">
        <v>62</v>
      </c>
      <c r="D530" s="40">
        <v>10.113</v>
      </c>
      <c r="E530" s="47">
        <v>1</v>
      </c>
      <c r="F530" s="40">
        <v>10.113</v>
      </c>
      <c r="G530" s="20" t="str">
        <f>IF(B530="","",VLOOKUP(B530,[1]BASEDIESEL!$A$2:$AAA$11928,6))</f>
        <v>FRENTE-08</v>
      </c>
      <c r="H530" s="37" t="str">
        <f t="shared" si="8"/>
        <v>abr</v>
      </c>
    </row>
    <row r="531" spans="1:8" x14ac:dyDescent="0.25">
      <c r="A531" s="7">
        <v>46139</v>
      </c>
      <c r="B531" s="32">
        <v>4021</v>
      </c>
      <c r="C531" s="16" t="s">
        <v>62</v>
      </c>
      <c r="D531" s="39">
        <v>252.34299999999999</v>
      </c>
      <c r="E531" s="46">
        <v>12</v>
      </c>
      <c r="F531" s="39">
        <v>21.029</v>
      </c>
      <c r="G531" s="20" t="str">
        <f>IF(B531="","",VLOOKUP(B531,[1]BASEDIESEL!$A$2:$AAA$11928,6))</f>
        <v>FRENTE-09</v>
      </c>
      <c r="H531" s="37" t="str">
        <f t="shared" si="8"/>
        <v>abr</v>
      </c>
    </row>
    <row r="532" spans="1:8" x14ac:dyDescent="0.25">
      <c r="A532" s="7">
        <v>46139</v>
      </c>
      <c r="B532" s="33">
        <v>4024</v>
      </c>
      <c r="C532" s="17" t="s">
        <v>62</v>
      </c>
      <c r="D532" s="40">
        <v>170.279</v>
      </c>
      <c r="E532" s="47">
        <v>13</v>
      </c>
      <c r="F532" s="40">
        <v>13.098000000000001</v>
      </c>
      <c r="G532" s="20" t="str">
        <f>IF(B532="","",VLOOKUP(B532,[1]BASEDIESEL!$A$2:$AAA$11928,6))</f>
        <v>FRENTE-07</v>
      </c>
      <c r="H532" s="37" t="str">
        <f t="shared" si="8"/>
        <v>abr</v>
      </c>
    </row>
    <row r="533" spans="1:8" x14ac:dyDescent="0.25">
      <c r="A533" s="7">
        <v>46139</v>
      </c>
      <c r="B533" s="32">
        <v>4027</v>
      </c>
      <c r="C533" s="16" t="s">
        <v>62</v>
      </c>
      <c r="D533" s="39">
        <v>164.03700000000001</v>
      </c>
      <c r="E533" s="46">
        <v>13</v>
      </c>
      <c r="F533" s="39">
        <v>12.618</v>
      </c>
      <c r="G533" s="20" t="str">
        <f>IF(B533="","",VLOOKUP(B533,[1]BASEDIESEL!$A$2:$AAA$11928,6))</f>
        <v>FRENTE-07</v>
      </c>
      <c r="H533" s="37" t="str">
        <f t="shared" si="8"/>
        <v>abr</v>
      </c>
    </row>
    <row r="534" spans="1:8" x14ac:dyDescent="0.25">
      <c r="A534" s="7">
        <v>46139</v>
      </c>
      <c r="B534" s="33">
        <v>4029</v>
      </c>
      <c r="C534" s="17" t="s">
        <v>62</v>
      </c>
      <c r="D534" s="40">
        <v>192.41800000000001</v>
      </c>
      <c r="E534" s="47">
        <v>12</v>
      </c>
      <c r="F534" s="40">
        <v>16.035</v>
      </c>
      <c r="G534" s="20" t="str">
        <f>IF(B534="","",VLOOKUP(B534,[1]BASEDIESEL!$A$2:$AAA$11928,6))</f>
        <v>FRENTE-07</v>
      </c>
      <c r="H534" s="37" t="str">
        <f t="shared" si="8"/>
        <v>abr</v>
      </c>
    </row>
    <row r="535" spans="1:8" x14ac:dyDescent="0.25">
      <c r="A535" s="7">
        <v>46139</v>
      </c>
      <c r="B535" s="32">
        <v>4030</v>
      </c>
      <c r="C535" s="16" t="s">
        <v>63</v>
      </c>
      <c r="D535" s="39">
        <v>233.82599999999999</v>
      </c>
      <c r="E535" s="46">
        <v>13</v>
      </c>
      <c r="F535" s="39">
        <v>17.986999999999998</v>
      </c>
      <c r="G535" s="20" t="str">
        <f>IF(B535="","",VLOOKUP(B535,[1]BASEDIESEL!$A$2:$AAA$11928,6))</f>
        <v>FRENTE-06</v>
      </c>
      <c r="H535" s="37" t="str">
        <f t="shared" si="8"/>
        <v>abr</v>
      </c>
    </row>
    <row r="536" spans="1:8" x14ac:dyDescent="0.25">
      <c r="A536" s="7">
        <v>46139</v>
      </c>
      <c r="B536" s="33">
        <v>4032</v>
      </c>
      <c r="C536" s="17" t="s">
        <v>64</v>
      </c>
      <c r="D536" s="40">
        <v>158.48599999999999</v>
      </c>
      <c r="E536" s="47">
        <v>9</v>
      </c>
      <c r="F536" s="40">
        <v>17.61</v>
      </c>
      <c r="G536" s="20" t="str">
        <f>IF(B536="","",VLOOKUP(B536,[1]BASEDIESEL!$A$2:$AAA$11928,6))</f>
        <v>FRENTE-06</v>
      </c>
      <c r="H536" s="37" t="str">
        <f t="shared" si="8"/>
        <v>abr</v>
      </c>
    </row>
    <row r="537" spans="1:8" x14ac:dyDescent="0.25">
      <c r="A537" s="7">
        <v>46139</v>
      </c>
      <c r="B537" s="32">
        <v>4033</v>
      </c>
      <c r="C537" s="16" t="s">
        <v>64</v>
      </c>
      <c r="D537" s="39">
        <v>63.256999999999998</v>
      </c>
      <c r="E537" s="46">
        <v>4</v>
      </c>
      <c r="F537" s="39">
        <v>15.814</v>
      </c>
      <c r="G537" s="20" t="str">
        <f>IF(B537="","",VLOOKUP(B537,[1]BASEDIESEL!$A$2:$AAA$11928,6))</f>
        <v>FRENTE-06</v>
      </c>
      <c r="H537" s="37" t="str">
        <f t="shared" si="8"/>
        <v>abr</v>
      </c>
    </row>
    <row r="538" spans="1:8" x14ac:dyDescent="0.25">
      <c r="A538" s="7">
        <v>46139</v>
      </c>
      <c r="B538" s="33">
        <v>4034</v>
      </c>
      <c r="C538" s="17" t="s">
        <v>64</v>
      </c>
      <c r="D538" s="40">
        <v>248.49199999999999</v>
      </c>
      <c r="E538" s="47">
        <v>14</v>
      </c>
      <c r="F538" s="40">
        <v>17.748999999999999</v>
      </c>
      <c r="G538" s="20" t="str">
        <f>IF(B538="","",VLOOKUP(B538,[1]BASEDIESEL!$A$2:$AAA$11928,6))</f>
        <v>FRENTE-06</v>
      </c>
      <c r="H538" s="37" t="str">
        <f t="shared" si="8"/>
        <v>abr</v>
      </c>
    </row>
    <row r="539" spans="1:8" x14ac:dyDescent="0.25">
      <c r="A539" s="7">
        <v>46139</v>
      </c>
      <c r="B539" s="32">
        <v>4036</v>
      </c>
      <c r="C539" s="16" t="s">
        <v>64</v>
      </c>
      <c r="D539" s="39">
        <v>37.113</v>
      </c>
      <c r="E539" s="46">
        <v>2</v>
      </c>
      <c r="F539" s="39">
        <v>18.556999999999999</v>
      </c>
      <c r="G539" s="20" t="str">
        <f>IF(B539="","",VLOOKUP(B539,[1]BASEDIESEL!$A$2:$AAA$11928,6))</f>
        <v>FRENTE-06</v>
      </c>
      <c r="H539" s="37" t="str">
        <f t="shared" si="8"/>
        <v>abr</v>
      </c>
    </row>
    <row r="540" spans="1:8" x14ac:dyDescent="0.25">
      <c r="A540" s="7">
        <v>46139</v>
      </c>
      <c r="B540" s="33">
        <v>4111</v>
      </c>
      <c r="C540" s="17" t="s">
        <v>65</v>
      </c>
      <c r="D540" s="40">
        <v>297.91000000000003</v>
      </c>
      <c r="E540" s="47">
        <v>19</v>
      </c>
      <c r="F540" s="40">
        <v>15.679</v>
      </c>
      <c r="G540" s="20" t="str">
        <f>IF(B540="","",VLOOKUP(B540,[1]BASEDIESEL!$A$2:$AAA$11928,6))</f>
        <v>FRENTE-05</v>
      </c>
      <c r="H540" s="37" t="str">
        <f t="shared" si="8"/>
        <v>abr</v>
      </c>
    </row>
    <row r="541" spans="1:8" x14ac:dyDescent="0.25">
      <c r="A541" s="7">
        <v>46139</v>
      </c>
      <c r="B541" s="32">
        <v>4112</v>
      </c>
      <c r="C541" s="16" t="s">
        <v>65</v>
      </c>
      <c r="D541" s="39">
        <v>379.42500000000001</v>
      </c>
      <c r="E541" s="46">
        <v>25</v>
      </c>
      <c r="F541" s="39">
        <v>15.177</v>
      </c>
      <c r="G541" s="20" t="str">
        <f>IF(B541="","",VLOOKUP(B541,[1]BASEDIESEL!$A$2:$AAA$11928,6))</f>
        <v>FRENTE-01</v>
      </c>
      <c r="H541" s="37" t="str">
        <f t="shared" si="8"/>
        <v>abr</v>
      </c>
    </row>
    <row r="542" spans="1:8" x14ac:dyDescent="0.25">
      <c r="A542" s="7">
        <v>46139</v>
      </c>
      <c r="B542" s="33">
        <v>4113</v>
      </c>
      <c r="C542" s="17" t="s">
        <v>65</v>
      </c>
      <c r="D542" s="40">
        <v>155.892</v>
      </c>
      <c r="E542" s="47">
        <v>10</v>
      </c>
      <c r="F542" s="40">
        <v>15.589</v>
      </c>
      <c r="G542" s="20" t="str">
        <f>IF(B542="","",VLOOKUP(B542,[1]BASEDIESEL!$A$2:$AAA$11928,6))</f>
        <v>FRENTE-07</v>
      </c>
      <c r="H542" s="37" t="str">
        <f t="shared" si="8"/>
        <v>abr</v>
      </c>
    </row>
    <row r="543" spans="1:8" x14ac:dyDescent="0.25">
      <c r="A543" s="7">
        <v>46139</v>
      </c>
      <c r="B543" s="32">
        <v>4114</v>
      </c>
      <c r="C543" s="16" t="s">
        <v>65</v>
      </c>
      <c r="D543" s="39">
        <v>396.9</v>
      </c>
      <c r="E543" s="46">
        <v>25</v>
      </c>
      <c r="F543" s="39">
        <v>15.875999999999999</v>
      </c>
      <c r="G543" s="20" t="str">
        <f>IF(B543="","",VLOOKUP(B543,[1]BASEDIESEL!$A$2:$AAA$11928,6))</f>
        <v>FRENTE-01</v>
      </c>
      <c r="H543" s="37" t="str">
        <f t="shared" si="8"/>
        <v>abr</v>
      </c>
    </row>
    <row r="544" spans="1:8" x14ac:dyDescent="0.25">
      <c r="A544" s="7">
        <v>46139</v>
      </c>
      <c r="B544" s="33">
        <v>4115</v>
      </c>
      <c r="C544" s="17" t="s">
        <v>65</v>
      </c>
      <c r="D544" s="40">
        <v>71.704999999999998</v>
      </c>
      <c r="E544" s="47">
        <v>5</v>
      </c>
      <c r="F544" s="40">
        <v>14.340999999999999</v>
      </c>
      <c r="G544" s="20" t="str">
        <f>IF(B544="","",VLOOKUP(B544,[1]BASEDIESEL!$A$2:$AAA$11928,6))</f>
        <v>FRENTE-06</v>
      </c>
      <c r="H544" s="37" t="str">
        <f t="shared" si="8"/>
        <v>abr</v>
      </c>
    </row>
    <row r="545" spans="1:8" x14ac:dyDescent="0.25">
      <c r="A545" s="7">
        <v>46139</v>
      </c>
      <c r="B545" s="32">
        <v>4117</v>
      </c>
      <c r="C545" s="16" t="s">
        <v>65</v>
      </c>
      <c r="D545" s="39">
        <v>382.14699999999999</v>
      </c>
      <c r="E545" s="46">
        <v>25</v>
      </c>
      <c r="F545" s="39">
        <v>15.286</v>
      </c>
      <c r="G545" s="20" t="str">
        <f>IF(B545="","",VLOOKUP(B545,[1]BASEDIESEL!$A$2:$AAA$11928,6))</f>
        <v>FRENTE-04</v>
      </c>
      <c r="H545" s="37" t="str">
        <f t="shared" si="8"/>
        <v>abr</v>
      </c>
    </row>
    <row r="546" spans="1:8" x14ac:dyDescent="0.25">
      <c r="A546" s="7">
        <v>46139</v>
      </c>
      <c r="B546" s="33">
        <v>4118</v>
      </c>
      <c r="C546" s="17" t="s">
        <v>65</v>
      </c>
      <c r="D546" s="40">
        <v>121.789</v>
      </c>
      <c r="E546" s="47">
        <v>12</v>
      </c>
      <c r="F546" s="40">
        <v>10.148999999999999</v>
      </c>
      <c r="G546" s="20" t="str">
        <f>IF(B546="","",VLOOKUP(B546,[1]BASEDIESEL!$A$2:$AAA$11928,6))</f>
        <v>FRENTE-03</v>
      </c>
      <c r="H546" s="37" t="str">
        <f t="shared" si="8"/>
        <v>abr</v>
      </c>
    </row>
    <row r="547" spans="1:8" x14ac:dyDescent="0.25">
      <c r="A547" s="7">
        <v>46139</v>
      </c>
      <c r="B547" s="32">
        <v>4119</v>
      </c>
      <c r="C547" s="16" t="s">
        <v>65</v>
      </c>
      <c r="D547" s="39">
        <v>411.82499999999999</v>
      </c>
      <c r="E547" s="46">
        <v>23</v>
      </c>
      <c r="F547" s="39">
        <v>17.905000000000001</v>
      </c>
      <c r="G547" s="20" t="str">
        <f>IF(B547="","",VLOOKUP(B547,[1]BASEDIESEL!$A$2:$AAA$11928,6))</f>
        <v>FRENTE-05</v>
      </c>
      <c r="H547" s="37" t="str">
        <f t="shared" si="8"/>
        <v>abr</v>
      </c>
    </row>
    <row r="548" spans="1:8" x14ac:dyDescent="0.25">
      <c r="A548" s="7">
        <v>46139</v>
      </c>
      <c r="B548" s="33">
        <v>4120</v>
      </c>
      <c r="C548" s="17" t="s">
        <v>65</v>
      </c>
      <c r="D548" s="40">
        <v>349.57</v>
      </c>
      <c r="E548" s="47">
        <v>22</v>
      </c>
      <c r="F548" s="40">
        <v>15.89</v>
      </c>
      <c r="G548" s="20" t="str">
        <f>IF(B548="","",VLOOKUP(B548,[1]BASEDIESEL!$A$2:$AAA$11928,6))</f>
        <v>FRENTE-05</v>
      </c>
      <c r="H548" s="37" t="str">
        <f t="shared" si="8"/>
        <v>abr</v>
      </c>
    </row>
    <row r="549" spans="1:8" x14ac:dyDescent="0.25">
      <c r="A549" s="7">
        <v>46139</v>
      </c>
      <c r="B549" s="32">
        <v>4121</v>
      </c>
      <c r="C549" s="16" t="s">
        <v>66</v>
      </c>
      <c r="D549" s="39">
        <v>412.65499999999997</v>
      </c>
      <c r="E549" s="46">
        <v>24</v>
      </c>
      <c r="F549" s="39">
        <v>17.193999999999999</v>
      </c>
      <c r="G549" s="20" t="str">
        <f>IF(B549="","",VLOOKUP(B549,[1]BASEDIESEL!$A$2:$AAA$11928,6))</f>
        <v>FRENTE-01</v>
      </c>
      <c r="H549" s="37" t="str">
        <f t="shared" si="8"/>
        <v>abr</v>
      </c>
    </row>
    <row r="550" spans="1:8" x14ac:dyDescent="0.25">
      <c r="A550" s="7">
        <v>46139</v>
      </c>
      <c r="B550" s="33">
        <v>4122</v>
      </c>
      <c r="C550" s="17" t="s">
        <v>66</v>
      </c>
      <c r="D550" s="40">
        <v>370.24</v>
      </c>
      <c r="E550" s="47">
        <v>23</v>
      </c>
      <c r="F550" s="40">
        <v>16.097000000000001</v>
      </c>
      <c r="G550" s="20" t="str">
        <f>IF(B550="","",VLOOKUP(B550,[1]BASEDIESEL!$A$2:$AAA$11928,6))</f>
        <v>FRENTE-01</v>
      </c>
      <c r="H550" s="37" t="str">
        <f t="shared" si="8"/>
        <v>abr</v>
      </c>
    </row>
    <row r="551" spans="1:8" x14ac:dyDescent="0.25">
      <c r="A551" s="7">
        <v>46139</v>
      </c>
      <c r="B551" s="32">
        <v>4124</v>
      </c>
      <c r="C551" s="16" t="s">
        <v>65</v>
      </c>
      <c r="D551" s="39">
        <v>185.59100000000001</v>
      </c>
      <c r="E551" s="46">
        <v>11</v>
      </c>
      <c r="F551" s="39">
        <v>16.872</v>
      </c>
      <c r="G551" s="20" t="str">
        <f>IF(B551="","",VLOOKUP(B551,[1]BASEDIESEL!$A$2:$AAA$11928,6))</f>
        <v>FRENTE-07</v>
      </c>
      <c r="H551" s="37" t="str">
        <f t="shared" si="8"/>
        <v>abr</v>
      </c>
    </row>
    <row r="552" spans="1:8" x14ac:dyDescent="0.25">
      <c r="A552" s="7">
        <v>46139</v>
      </c>
      <c r="B552" s="33">
        <v>4127</v>
      </c>
      <c r="C552" s="17" t="s">
        <v>65</v>
      </c>
      <c r="D552" s="40">
        <v>300.495</v>
      </c>
      <c r="E552" s="47">
        <v>21</v>
      </c>
      <c r="F552" s="40">
        <v>14.308999999999999</v>
      </c>
      <c r="G552" s="20" t="str">
        <f>IF(B552="","",VLOOKUP(B552,[1]BASEDIESEL!$A$2:$AAA$11928,6))</f>
        <v>FRENTE-02</v>
      </c>
      <c r="H552" s="37" t="str">
        <f t="shared" si="8"/>
        <v>abr</v>
      </c>
    </row>
    <row r="553" spans="1:8" x14ac:dyDescent="0.25">
      <c r="A553" s="7">
        <v>46139</v>
      </c>
      <c r="B553" s="32">
        <v>4128</v>
      </c>
      <c r="C553" s="16" t="s">
        <v>66</v>
      </c>
      <c r="D553" s="39">
        <v>407.99</v>
      </c>
      <c r="E553" s="46">
        <v>26</v>
      </c>
      <c r="F553" s="39">
        <v>15.692</v>
      </c>
      <c r="G553" s="20" t="str">
        <f>IF(B553="","",VLOOKUP(B553,[1]BASEDIESEL!$A$2:$AAA$11928,6))</f>
        <v>FRENTE-01</v>
      </c>
      <c r="H553" s="37" t="str">
        <f t="shared" si="8"/>
        <v>abr</v>
      </c>
    </row>
    <row r="554" spans="1:8" x14ac:dyDescent="0.25">
      <c r="A554" s="7">
        <v>46139</v>
      </c>
      <c r="B554" s="33">
        <v>4129</v>
      </c>
      <c r="C554" s="17" t="s">
        <v>66</v>
      </c>
      <c r="D554" s="40">
        <v>350.64</v>
      </c>
      <c r="E554" s="47">
        <v>23</v>
      </c>
      <c r="F554" s="40">
        <v>15.244999999999999</v>
      </c>
      <c r="G554" s="20" t="str">
        <f>IF(B554="","",VLOOKUP(B554,[1]BASEDIESEL!$A$2:$AAA$11928,6))</f>
        <v>FRENTE-01</v>
      </c>
      <c r="H554" s="37" t="str">
        <f t="shared" si="8"/>
        <v>abr</v>
      </c>
    </row>
    <row r="555" spans="1:8" x14ac:dyDescent="0.25">
      <c r="A555" s="7">
        <v>46139</v>
      </c>
      <c r="B555" s="32">
        <v>4130</v>
      </c>
      <c r="C555" s="16" t="s">
        <v>66</v>
      </c>
      <c r="D555" s="39">
        <v>48.164999999999999</v>
      </c>
      <c r="E555" s="46">
        <v>3</v>
      </c>
      <c r="F555" s="39">
        <v>16.055</v>
      </c>
      <c r="G555" s="20" t="str">
        <f>IF(B555="","",VLOOKUP(B555,[1]BASEDIESEL!$A$2:$AAA$11928,6))</f>
        <v>FRENTE-02</v>
      </c>
      <c r="H555" s="37" t="str">
        <f t="shared" si="8"/>
        <v>abr</v>
      </c>
    </row>
    <row r="556" spans="1:8" x14ac:dyDescent="0.25">
      <c r="A556" s="7">
        <v>46139</v>
      </c>
      <c r="B556" s="33">
        <v>4131</v>
      </c>
      <c r="C556" s="17" t="s">
        <v>65</v>
      </c>
      <c r="D556" s="40">
        <v>299.97199999999998</v>
      </c>
      <c r="E556" s="47">
        <v>19</v>
      </c>
      <c r="F556" s="40">
        <v>15.788</v>
      </c>
      <c r="G556" s="20" t="str">
        <f>IF(B556="","",VLOOKUP(B556,[1]BASEDIESEL!$A$2:$AAA$11928,6))</f>
        <v>FRENTE-04</v>
      </c>
      <c r="H556" s="37" t="str">
        <f t="shared" si="8"/>
        <v>abr</v>
      </c>
    </row>
    <row r="557" spans="1:8" x14ac:dyDescent="0.25">
      <c r="A557" s="7">
        <v>46139</v>
      </c>
      <c r="B557" s="32">
        <v>4133</v>
      </c>
      <c r="C557" s="16" t="s">
        <v>65</v>
      </c>
      <c r="D557" s="39">
        <v>240.31</v>
      </c>
      <c r="E557" s="46">
        <v>17</v>
      </c>
      <c r="F557" s="39">
        <v>14.135999999999999</v>
      </c>
      <c r="G557" s="20" t="str">
        <f>IF(B557="","",VLOOKUP(B557,[1]BASEDIESEL!$A$2:$AAA$11928,6))</f>
        <v>FRENTE-02</v>
      </c>
      <c r="H557" s="37" t="str">
        <f t="shared" si="8"/>
        <v>abr</v>
      </c>
    </row>
    <row r="558" spans="1:8" x14ac:dyDescent="0.25">
      <c r="A558" s="7">
        <v>46139</v>
      </c>
      <c r="B558" s="33">
        <v>4134</v>
      </c>
      <c r="C558" s="17" t="s">
        <v>65</v>
      </c>
      <c r="D558" s="40">
        <v>155.94499999999999</v>
      </c>
      <c r="E558" s="47">
        <v>10</v>
      </c>
      <c r="F558" s="40">
        <v>15.595000000000001</v>
      </c>
      <c r="G558" s="20" t="str">
        <f>IF(B558="","",VLOOKUP(B558,[1]BASEDIESEL!$A$2:$AAA$11928,6))</f>
        <v>FRENTE-05</v>
      </c>
      <c r="H558" s="37" t="str">
        <f t="shared" si="8"/>
        <v>abr</v>
      </c>
    </row>
    <row r="559" spans="1:8" x14ac:dyDescent="0.25">
      <c r="A559" s="7">
        <v>46139</v>
      </c>
      <c r="B559" s="32">
        <v>4135</v>
      </c>
      <c r="C559" s="16" t="s">
        <v>65</v>
      </c>
      <c r="D559" s="39">
        <v>194.47900000000001</v>
      </c>
      <c r="E559" s="46">
        <v>13</v>
      </c>
      <c r="F559" s="39">
        <v>14.96</v>
      </c>
      <c r="G559" s="20" t="str">
        <f>IF(B559="","",VLOOKUP(B559,[1]BASEDIESEL!$A$2:$AAA$11928,6))</f>
        <v>FRENTE-03</v>
      </c>
      <c r="H559" s="37" t="str">
        <f t="shared" si="8"/>
        <v>abr</v>
      </c>
    </row>
    <row r="560" spans="1:8" x14ac:dyDescent="0.25">
      <c r="A560" s="7">
        <v>46139</v>
      </c>
      <c r="B560" s="33">
        <v>4136</v>
      </c>
      <c r="C560" s="17" t="s">
        <v>65</v>
      </c>
      <c r="D560" s="40">
        <v>142.995</v>
      </c>
      <c r="E560" s="47">
        <v>9</v>
      </c>
      <c r="F560" s="40">
        <v>15.888</v>
      </c>
      <c r="G560" s="20" t="str">
        <f>IF(B560="","",VLOOKUP(B560,[1]BASEDIESEL!$A$2:$AAA$11928,6))</f>
        <v>FRENTE-04</v>
      </c>
      <c r="H560" s="37" t="str">
        <f t="shared" si="8"/>
        <v>abr</v>
      </c>
    </row>
    <row r="561" spans="1:8" x14ac:dyDescent="0.25">
      <c r="A561" s="7">
        <v>46139</v>
      </c>
      <c r="B561" s="32">
        <v>4137</v>
      </c>
      <c r="C561" s="16" t="s">
        <v>65</v>
      </c>
      <c r="D561" s="39">
        <v>156.52699999999999</v>
      </c>
      <c r="E561" s="46">
        <v>10</v>
      </c>
      <c r="F561" s="39">
        <v>15.653</v>
      </c>
      <c r="G561" s="20" t="str">
        <f>IF(B561="","",VLOOKUP(B561,[1]BASEDIESEL!$A$2:$AAA$11928,6))</f>
        <v>FRENTE-03</v>
      </c>
      <c r="H561" s="37" t="str">
        <f t="shared" si="8"/>
        <v>abr</v>
      </c>
    </row>
    <row r="562" spans="1:8" x14ac:dyDescent="0.25">
      <c r="A562" s="7">
        <v>46139</v>
      </c>
      <c r="B562" s="33">
        <v>4138</v>
      </c>
      <c r="C562" s="17" t="s">
        <v>65</v>
      </c>
      <c r="D562" s="40">
        <v>381.25</v>
      </c>
      <c r="E562" s="47">
        <v>22</v>
      </c>
      <c r="F562" s="40">
        <v>17.329999999999998</v>
      </c>
      <c r="G562" s="20" t="str">
        <f>IF(B562="","",VLOOKUP(B562,[1]BASEDIESEL!$A$2:$AAA$11928,6))</f>
        <v>FRENTE-04</v>
      </c>
      <c r="H562" s="37" t="str">
        <f t="shared" si="8"/>
        <v>abr</v>
      </c>
    </row>
    <row r="563" spans="1:8" x14ac:dyDescent="0.25">
      <c r="A563" s="7">
        <v>46139</v>
      </c>
      <c r="B563" s="32">
        <v>4139</v>
      </c>
      <c r="C563" s="16" t="s">
        <v>65</v>
      </c>
      <c r="D563" s="39">
        <v>158.03399999999999</v>
      </c>
      <c r="E563" s="46">
        <v>9</v>
      </c>
      <c r="F563" s="39">
        <v>17.559000000000001</v>
      </c>
      <c r="G563" s="20" t="str">
        <f>IF(B563="","",VLOOKUP(B563,[1]BASEDIESEL!$A$2:$AAA$11928,6))</f>
        <v>FRENTE-07</v>
      </c>
      <c r="H563" s="37" t="str">
        <f t="shared" si="8"/>
        <v>abr</v>
      </c>
    </row>
    <row r="564" spans="1:8" x14ac:dyDescent="0.25">
      <c r="A564" s="7">
        <v>46139</v>
      </c>
      <c r="B564" s="33">
        <v>4140</v>
      </c>
      <c r="C564" s="17" t="s">
        <v>65</v>
      </c>
      <c r="D564" s="40">
        <v>239.8</v>
      </c>
      <c r="E564" s="47">
        <v>15</v>
      </c>
      <c r="F564" s="40">
        <v>15.987</v>
      </c>
      <c r="G564" s="20" t="str">
        <f>IF(B564="","",VLOOKUP(B564,[1]BASEDIESEL!$A$2:$AAA$11928,6))</f>
        <v>FRENTE-05</v>
      </c>
      <c r="H564" s="37" t="str">
        <f t="shared" si="8"/>
        <v>abr</v>
      </c>
    </row>
    <row r="565" spans="1:8" x14ac:dyDescent="0.25">
      <c r="A565" s="7">
        <v>46139</v>
      </c>
      <c r="B565" s="32">
        <v>4141</v>
      </c>
      <c r="C565" s="16" t="s">
        <v>65</v>
      </c>
      <c r="D565" s="39">
        <v>177.29900000000001</v>
      </c>
      <c r="E565" s="46">
        <v>12</v>
      </c>
      <c r="F565" s="39">
        <v>14.775</v>
      </c>
      <c r="G565" s="20" t="str">
        <f>IF(B565="","",VLOOKUP(B565,[1]BASEDIESEL!$A$2:$AAA$11928,6))</f>
        <v>FRENTE-03</v>
      </c>
      <c r="H565" s="37" t="str">
        <f t="shared" si="8"/>
        <v>abr</v>
      </c>
    </row>
    <row r="566" spans="1:8" x14ac:dyDescent="0.25">
      <c r="A566" s="7">
        <v>46139</v>
      </c>
      <c r="B566" s="33">
        <v>4142</v>
      </c>
      <c r="C566" s="17" t="s">
        <v>65</v>
      </c>
      <c r="D566" s="40">
        <v>364.46699999999998</v>
      </c>
      <c r="E566" s="47">
        <v>21</v>
      </c>
      <c r="F566" s="40">
        <v>17.356000000000002</v>
      </c>
      <c r="G566" s="20" t="str">
        <f>IF(B566="","",VLOOKUP(B566,[1]BASEDIESEL!$A$2:$AAA$11928,6))</f>
        <v>FRENTE-04</v>
      </c>
      <c r="H566" s="37" t="str">
        <f t="shared" si="8"/>
        <v>abr</v>
      </c>
    </row>
    <row r="567" spans="1:8" x14ac:dyDescent="0.25">
      <c r="A567" s="7">
        <v>46139</v>
      </c>
      <c r="B567" s="32">
        <v>4143</v>
      </c>
      <c r="C567" s="16" t="s">
        <v>65</v>
      </c>
      <c r="D567" s="39">
        <v>359.96</v>
      </c>
      <c r="E567" s="46">
        <v>23</v>
      </c>
      <c r="F567" s="39">
        <v>15.65</v>
      </c>
      <c r="G567" s="20" t="str">
        <f>IF(B567="","",VLOOKUP(B567,[1]BASEDIESEL!$A$2:$AAA$11928,6))</f>
        <v>FRENTE-05</v>
      </c>
      <c r="H567" s="37" t="str">
        <f t="shared" si="8"/>
        <v>abr</v>
      </c>
    </row>
    <row r="568" spans="1:8" x14ac:dyDescent="0.25">
      <c r="A568" s="7">
        <v>46139</v>
      </c>
      <c r="B568" s="33">
        <v>4144</v>
      </c>
      <c r="C568" s="17" t="s">
        <v>65</v>
      </c>
      <c r="D568" s="40">
        <v>369.47</v>
      </c>
      <c r="E568" s="47">
        <v>21</v>
      </c>
      <c r="F568" s="40">
        <v>17.594000000000001</v>
      </c>
      <c r="G568" s="20" t="str">
        <f>IF(B568="","",VLOOKUP(B568,[1]BASEDIESEL!$A$2:$AAA$11928,6))</f>
        <v>FRENTE-05</v>
      </c>
      <c r="H568" s="37" t="str">
        <f t="shared" si="8"/>
        <v>abr</v>
      </c>
    </row>
    <row r="569" spans="1:8" x14ac:dyDescent="0.25">
      <c r="A569" s="7">
        <v>46139</v>
      </c>
      <c r="B569" s="32">
        <v>4145</v>
      </c>
      <c r="C569" s="16" t="s">
        <v>65</v>
      </c>
      <c r="D569" s="39">
        <v>193.946</v>
      </c>
      <c r="E569" s="46">
        <v>12</v>
      </c>
      <c r="F569" s="39">
        <v>16.161999999999999</v>
      </c>
      <c r="G569" s="20" t="str">
        <f>IF(B569="","",VLOOKUP(B569,[1]BASEDIESEL!$A$2:$AAA$11928,6))</f>
        <v>FRENTE-03</v>
      </c>
      <c r="H569" s="37" t="str">
        <f t="shared" si="8"/>
        <v>abr</v>
      </c>
    </row>
    <row r="570" spans="1:8" x14ac:dyDescent="0.25">
      <c r="A570" s="7">
        <v>46139</v>
      </c>
      <c r="B570" s="33">
        <v>4146</v>
      </c>
      <c r="C570" s="17" t="s">
        <v>65</v>
      </c>
      <c r="D570" s="40">
        <v>91.369</v>
      </c>
      <c r="E570" s="47">
        <v>6</v>
      </c>
      <c r="F570" s="40">
        <v>15.228</v>
      </c>
      <c r="G570" s="20" t="str">
        <f>IF(B570="","",VLOOKUP(B570,[1]BASEDIESEL!$A$2:$AAA$11928,6))</f>
        <v>FRENTE-03</v>
      </c>
      <c r="H570" s="37" t="str">
        <f t="shared" si="8"/>
        <v>abr</v>
      </c>
    </row>
    <row r="571" spans="1:8" x14ac:dyDescent="0.25">
      <c r="A571" s="7">
        <v>46139</v>
      </c>
      <c r="B571" s="32">
        <v>4149</v>
      </c>
      <c r="C571" s="16" t="s">
        <v>65</v>
      </c>
      <c r="D571" s="39">
        <v>490.54500000000002</v>
      </c>
      <c r="E571" s="46">
        <v>29</v>
      </c>
      <c r="F571" s="39">
        <v>16.914999999999999</v>
      </c>
      <c r="G571" s="20" t="str">
        <f>IF(B571="","",VLOOKUP(B571,[1]BASEDIESEL!$A$2:$AAA$11928,6))</f>
        <v>FRENTE-01</v>
      </c>
      <c r="H571" s="37" t="str">
        <f t="shared" si="8"/>
        <v>abr</v>
      </c>
    </row>
    <row r="572" spans="1:8" x14ac:dyDescent="0.25">
      <c r="A572" s="7">
        <v>46139</v>
      </c>
      <c r="B572" s="33">
        <v>4153</v>
      </c>
      <c r="C572" s="17" t="s">
        <v>67</v>
      </c>
      <c r="D572" s="40">
        <v>280.90800000000002</v>
      </c>
      <c r="E572" s="47">
        <v>18</v>
      </c>
      <c r="F572" s="40">
        <v>15.606</v>
      </c>
      <c r="G572" s="20" t="str">
        <f>IF(B572="","",VLOOKUP(B572,[1]BASEDIESEL!$A$2:$AAA$11928,6))</f>
        <v>FRENTE-04</v>
      </c>
      <c r="H572" s="37" t="str">
        <f t="shared" si="8"/>
        <v>abr</v>
      </c>
    </row>
    <row r="573" spans="1:8" x14ac:dyDescent="0.25">
      <c r="A573" s="7">
        <v>46139</v>
      </c>
      <c r="B573" s="32">
        <v>4154</v>
      </c>
      <c r="C573" s="16" t="s">
        <v>67</v>
      </c>
      <c r="D573" s="39">
        <v>202.42500000000001</v>
      </c>
      <c r="E573" s="46">
        <v>13</v>
      </c>
      <c r="F573" s="39">
        <v>15.571</v>
      </c>
      <c r="G573" s="20" t="str">
        <f>IF(B573="","",VLOOKUP(B573,[1]BASEDIESEL!$A$2:$AAA$11928,6))</f>
        <v>FRENTE-04</v>
      </c>
      <c r="H573" s="37" t="str">
        <f t="shared" si="8"/>
        <v>abr</v>
      </c>
    </row>
    <row r="574" spans="1:8" x14ac:dyDescent="0.25">
      <c r="A574" s="7">
        <v>46139</v>
      </c>
      <c r="B574" s="33">
        <v>4155</v>
      </c>
      <c r="C574" s="17" t="s">
        <v>67</v>
      </c>
      <c r="D574" s="40">
        <v>125.196</v>
      </c>
      <c r="E574" s="47">
        <v>7</v>
      </c>
      <c r="F574" s="40">
        <v>17.885000000000002</v>
      </c>
      <c r="G574" s="20" t="str">
        <f>IF(B574="","",VLOOKUP(B574,[1]BASEDIESEL!$A$2:$AAA$11928,6))</f>
        <v>FRENTE-04</v>
      </c>
      <c r="H574" s="37" t="str">
        <f t="shared" si="8"/>
        <v>abr</v>
      </c>
    </row>
    <row r="575" spans="1:8" x14ac:dyDescent="0.25">
      <c r="A575" s="7">
        <v>46139</v>
      </c>
      <c r="B575" s="32">
        <v>4156</v>
      </c>
      <c r="C575" s="16" t="s">
        <v>65</v>
      </c>
      <c r="D575" s="39">
        <v>324.69</v>
      </c>
      <c r="E575" s="46">
        <v>22</v>
      </c>
      <c r="F575" s="39">
        <v>14.759</v>
      </c>
      <c r="G575" s="20" t="str">
        <f>IF(B575="","",VLOOKUP(B575,[1]BASEDIESEL!$A$2:$AAA$11928,6))</f>
        <v>FRENTE-02</v>
      </c>
      <c r="H575" s="37" t="str">
        <f t="shared" si="8"/>
        <v>abr</v>
      </c>
    </row>
    <row r="576" spans="1:8" x14ac:dyDescent="0.25">
      <c r="A576" s="7">
        <v>46139</v>
      </c>
      <c r="B576" s="33">
        <v>4157</v>
      </c>
      <c r="C576" s="17" t="s">
        <v>65</v>
      </c>
      <c r="D576" s="40">
        <v>64.561000000000007</v>
      </c>
      <c r="E576" s="47">
        <v>4</v>
      </c>
      <c r="F576" s="40">
        <v>16.14</v>
      </c>
      <c r="G576" s="20" t="str">
        <f>IF(B576="","",VLOOKUP(B576,[1]BASEDIESEL!$A$2:$AAA$11928,6))</f>
        <v>FRENTE-06</v>
      </c>
      <c r="H576" s="37" t="str">
        <f t="shared" si="8"/>
        <v>abr</v>
      </c>
    </row>
    <row r="577" spans="1:8" x14ac:dyDescent="0.25">
      <c r="A577" s="7">
        <v>46139</v>
      </c>
      <c r="B577" s="32">
        <v>4158</v>
      </c>
      <c r="C577" s="16" t="s">
        <v>65</v>
      </c>
      <c r="D577" s="39">
        <v>228.09100000000001</v>
      </c>
      <c r="E577" s="46">
        <v>14</v>
      </c>
      <c r="F577" s="39">
        <v>16.292000000000002</v>
      </c>
      <c r="G577" s="20" t="str">
        <f>IF(B577="","",VLOOKUP(B577,[1]BASEDIESEL!$A$2:$AAA$11928,6))</f>
        <v>FRENTE-03</v>
      </c>
      <c r="H577" s="37" t="str">
        <f t="shared" si="8"/>
        <v>abr</v>
      </c>
    </row>
    <row r="578" spans="1:8" x14ac:dyDescent="0.25">
      <c r="A578" s="7">
        <v>46139</v>
      </c>
      <c r="B578" s="33">
        <v>4159</v>
      </c>
      <c r="C578" s="17" t="s">
        <v>65</v>
      </c>
      <c r="D578" s="40">
        <v>324.21499999999997</v>
      </c>
      <c r="E578" s="47">
        <v>21</v>
      </c>
      <c r="F578" s="40">
        <v>15.439</v>
      </c>
      <c r="G578" s="20" t="str">
        <f>IF(B578="","",VLOOKUP(B578,[1]BASEDIESEL!$A$2:$AAA$11928,6))</f>
        <v>FRENTE-02</v>
      </c>
      <c r="H578" s="37" t="str">
        <f t="shared" si="8"/>
        <v>abr</v>
      </c>
    </row>
    <row r="579" spans="1:8" x14ac:dyDescent="0.25">
      <c r="A579" s="7">
        <v>46139</v>
      </c>
      <c r="B579" s="32">
        <v>4160</v>
      </c>
      <c r="C579" s="16" t="s">
        <v>65</v>
      </c>
      <c r="D579" s="39">
        <v>269.36</v>
      </c>
      <c r="E579" s="46">
        <v>19</v>
      </c>
      <c r="F579" s="39">
        <v>14.177</v>
      </c>
      <c r="G579" s="20" t="str">
        <f>IF(B579="","",VLOOKUP(B579,[1]BASEDIESEL!$A$2:$AAA$11928,6))</f>
        <v>FRENTE-01</v>
      </c>
      <c r="H579" s="37" t="str">
        <f t="shared" ref="H579:H642" si="9">TEXT(A579,"mmm")</f>
        <v>abr</v>
      </c>
    </row>
    <row r="580" spans="1:8" x14ac:dyDescent="0.25">
      <c r="A580" s="7">
        <v>46139</v>
      </c>
      <c r="B580" s="33">
        <v>4161</v>
      </c>
      <c r="C580" s="17" t="s">
        <v>65</v>
      </c>
      <c r="D580" s="40">
        <v>112.52500000000001</v>
      </c>
      <c r="E580" s="47">
        <v>8</v>
      </c>
      <c r="F580" s="40">
        <v>14.066000000000001</v>
      </c>
      <c r="G580" s="20" t="str">
        <f>IF(B580="","",VLOOKUP(B580,[1]BASEDIESEL!$A$2:$AAA$11928,6))</f>
        <v>FRENTE-07</v>
      </c>
      <c r="H580" s="37" t="str">
        <f t="shared" si="9"/>
        <v>abr</v>
      </c>
    </row>
    <row r="581" spans="1:8" x14ac:dyDescent="0.25">
      <c r="A581" s="7">
        <v>46139</v>
      </c>
      <c r="B581" s="32">
        <v>4162</v>
      </c>
      <c r="C581" s="16" t="s">
        <v>65</v>
      </c>
      <c r="D581" s="39">
        <v>300.79500000000002</v>
      </c>
      <c r="E581" s="46">
        <v>21</v>
      </c>
      <c r="F581" s="39">
        <v>14.324</v>
      </c>
      <c r="G581" s="20" t="str">
        <f>IF(B581="","",VLOOKUP(B581,[1]BASEDIESEL!$A$2:$AAA$11928,6))</f>
        <v>FRENTE-02</v>
      </c>
      <c r="H581" s="37" t="str">
        <f t="shared" si="9"/>
        <v>abr</v>
      </c>
    </row>
    <row r="582" spans="1:8" x14ac:dyDescent="0.25">
      <c r="A582" s="7">
        <v>46139</v>
      </c>
      <c r="B582" s="33">
        <v>4163</v>
      </c>
      <c r="C582" s="17" t="s">
        <v>65</v>
      </c>
      <c r="D582" s="40">
        <v>345.435</v>
      </c>
      <c r="E582" s="47">
        <v>21</v>
      </c>
      <c r="F582" s="40">
        <v>16.449000000000002</v>
      </c>
      <c r="G582" s="20" t="str">
        <f>IF(B582="","",VLOOKUP(B582,[1]BASEDIESEL!$A$2:$AAA$11928,6))</f>
        <v>FRENTE-02</v>
      </c>
      <c r="H582" s="37" t="str">
        <f t="shared" si="9"/>
        <v>abr</v>
      </c>
    </row>
    <row r="583" spans="1:8" x14ac:dyDescent="0.25">
      <c r="A583" s="7">
        <v>46140</v>
      </c>
      <c r="B583" s="57">
        <v>4019</v>
      </c>
      <c r="C583" s="20" t="s">
        <v>62</v>
      </c>
      <c r="D583" s="42">
        <v>59.232999999999997</v>
      </c>
      <c r="E583" s="6">
        <v>3</v>
      </c>
      <c r="F583" s="42">
        <v>19.744</v>
      </c>
      <c r="G583" s="20" t="str">
        <f>IF(B583="","",VLOOKUP(B583,[1]BASEDIESEL!$A$2:$AAA$11928,6))</f>
        <v>FRENTE-07</v>
      </c>
      <c r="H583" s="37" t="str">
        <f t="shared" si="9"/>
        <v>abr</v>
      </c>
    </row>
    <row r="584" spans="1:8" x14ac:dyDescent="0.25">
      <c r="A584" s="7">
        <v>46140</v>
      </c>
      <c r="B584" s="57">
        <v>4020</v>
      </c>
      <c r="C584" s="20" t="s">
        <v>62</v>
      </c>
      <c r="D584" s="42">
        <v>27.48</v>
      </c>
      <c r="E584" s="6">
        <v>1</v>
      </c>
      <c r="F584" s="42">
        <v>27.48</v>
      </c>
      <c r="G584" s="20" t="str">
        <f>IF(B584="","",VLOOKUP(B584,[1]BASEDIESEL!$A$2:$AAA$11928,6))</f>
        <v>FRENTE-08</v>
      </c>
      <c r="H584" s="37" t="str">
        <f t="shared" si="9"/>
        <v>abr</v>
      </c>
    </row>
    <row r="585" spans="1:8" x14ac:dyDescent="0.25">
      <c r="A585" s="7">
        <v>46140</v>
      </c>
      <c r="B585" s="57">
        <v>4021</v>
      </c>
      <c r="C585" s="20" t="s">
        <v>62</v>
      </c>
      <c r="D585" s="42">
        <v>46.201999999999998</v>
      </c>
      <c r="E585" s="6">
        <v>3</v>
      </c>
      <c r="F585" s="42">
        <v>15.401</v>
      </c>
      <c r="G585" s="20" t="str">
        <f>IF(B585="","",VLOOKUP(B585,[1]BASEDIESEL!$A$2:$AAA$11928,6))</f>
        <v>FRENTE-09</v>
      </c>
      <c r="H585" s="37" t="str">
        <f t="shared" si="9"/>
        <v>abr</v>
      </c>
    </row>
    <row r="586" spans="1:8" x14ac:dyDescent="0.25">
      <c r="A586" s="7">
        <v>46140</v>
      </c>
      <c r="B586" s="57">
        <v>4024</v>
      </c>
      <c r="C586" s="20" t="s">
        <v>62</v>
      </c>
      <c r="D586" s="42">
        <v>100.61499999999999</v>
      </c>
      <c r="E586" s="6">
        <v>7</v>
      </c>
      <c r="F586" s="42">
        <v>14.374000000000001</v>
      </c>
      <c r="G586" s="20" t="str">
        <f>IF(B586="","",VLOOKUP(B586,[1]BASEDIESEL!$A$2:$AAA$11928,6))</f>
        <v>FRENTE-07</v>
      </c>
      <c r="H586" s="37" t="str">
        <f t="shared" si="9"/>
        <v>abr</v>
      </c>
    </row>
    <row r="587" spans="1:8" x14ac:dyDescent="0.25">
      <c r="A587" s="7">
        <v>46140</v>
      </c>
      <c r="B587" s="57">
        <v>4027</v>
      </c>
      <c r="C587" s="20" t="s">
        <v>62</v>
      </c>
      <c r="D587" s="42">
        <v>74.605000000000004</v>
      </c>
      <c r="E587" s="6">
        <v>6</v>
      </c>
      <c r="F587" s="42">
        <v>12.433999999999999</v>
      </c>
      <c r="G587" s="20" t="str">
        <f>IF(B587="","",VLOOKUP(B587,[1]BASEDIESEL!$A$2:$AAA$11928,6))</f>
        <v>FRENTE-07</v>
      </c>
      <c r="H587" s="37" t="str">
        <f t="shared" si="9"/>
        <v>abr</v>
      </c>
    </row>
    <row r="588" spans="1:8" x14ac:dyDescent="0.25">
      <c r="A588" s="7">
        <v>46140</v>
      </c>
      <c r="B588" s="57">
        <v>4029</v>
      </c>
      <c r="C588" s="20" t="s">
        <v>62</v>
      </c>
      <c r="D588" s="42">
        <v>70.111000000000004</v>
      </c>
      <c r="E588" s="6">
        <v>5</v>
      </c>
      <c r="F588" s="42">
        <v>14.022</v>
      </c>
      <c r="G588" s="20" t="str">
        <f>IF(B588="","",VLOOKUP(B588,[1]BASEDIESEL!$A$2:$AAA$11928,6))</f>
        <v>FRENTE-07</v>
      </c>
      <c r="H588" s="37" t="str">
        <f t="shared" si="9"/>
        <v>abr</v>
      </c>
    </row>
    <row r="589" spans="1:8" x14ac:dyDescent="0.25">
      <c r="A589" s="7">
        <v>46140</v>
      </c>
      <c r="B589" s="57">
        <v>4030</v>
      </c>
      <c r="C589" s="20" t="s">
        <v>63</v>
      </c>
      <c r="D589" s="42">
        <v>65.680000000000007</v>
      </c>
      <c r="E589" s="6">
        <v>5</v>
      </c>
      <c r="F589" s="42">
        <v>13.135999999999999</v>
      </c>
      <c r="G589" s="20" t="str">
        <f>IF(B589="","",VLOOKUP(B589,[1]BASEDIESEL!$A$2:$AAA$11928,6))</f>
        <v>FRENTE-06</v>
      </c>
      <c r="H589" s="37" t="str">
        <f t="shared" si="9"/>
        <v>abr</v>
      </c>
    </row>
    <row r="590" spans="1:8" x14ac:dyDescent="0.25">
      <c r="A590" s="7">
        <v>46140</v>
      </c>
      <c r="B590" s="57">
        <v>4032</v>
      </c>
      <c r="C590" s="20" t="s">
        <v>64</v>
      </c>
      <c r="D590" s="42">
        <v>37.878</v>
      </c>
      <c r="E590" s="6">
        <v>3</v>
      </c>
      <c r="F590" s="42">
        <v>12.625999999999999</v>
      </c>
      <c r="G590" s="20" t="str">
        <f>IF(B590="","",VLOOKUP(B590,[1]BASEDIESEL!$A$2:$AAA$11928,6))</f>
        <v>FRENTE-06</v>
      </c>
      <c r="H590" s="37" t="str">
        <f t="shared" si="9"/>
        <v>abr</v>
      </c>
    </row>
    <row r="591" spans="1:8" x14ac:dyDescent="0.25">
      <c r="A591" s="7">
        <v>46140</v>
      </c>
      <c r="B591" s="57">
        <v>4034</v>
      </c>
      <c r="C591" s="20" t="s">
        <v>64</v>
      </c>
      <c r="D591" s="42">
        <v>101.221</v>
      </c>
      <c r="E591" s="6">
        <v>8</v>
      </c>
      <c r="F591" s="42">
        <v>12.653</v>
      </c>
      <c r="G591" s="20" t="str">
        <f>IF(B591="","",VLOOKUP(B591,[1]BASEDIESEL!$A$2:$AAA$11928,6))</f>
        <v>FRENTE-06</v>
      </c>
      <c r="H591" s="37" t="str">
        <f t="shared" si="9"/>
        <v>abr</v>
      </c>
    </row>
    <row r="592" spans="1:8" x14ac:dyDescent="0.25">
      <c r="A592" s="7">
        <v>46140</v>
      </c>
      <c r="B592" s="57">
        <v>4036</v>
      </c>
      <c r="C592" s="20" t="s">
        <v>64</v>
      </c>
      <c r="D592" s="42">
        <v>137.547</v>
      </c>
      <c r="E592" s="6">
        <v>8</v>
      </c>
      <c r="F592" s="42">
        <v>17.193000000000001</v>
      </c>
      <c r="G592" s="20" t="str">
        <f>IF(B592="","",VLOOKUP(B592,[1]BASEDIESEL!$A$2:$AAA$11928,6))</f>
        <v>FRENTE-06</v>
      </c>
      <c r="H592" s="37" t="str">
        <f t="shared" si="9"/>
        <v>abr</v>
      </c>
    </row>
    <row r="593" spans="1:8" x14ac:dyDescent="0.25">
      <c r="A593" s="7">
        <v>46140</v>
      </c>
      <c r="B593" s="57">
        <v>4111</v>
      </c>
      <c r="C593" s="20" t="s">
        <v>65</v>
      </c>
      <c r="D593" s="42">
        <v>93.13</v>
      </c>
      <c r="E593" s="6">
        <v>5</v>
      </c>
      <c r="F593" s="42">
        <v>18.626000000000001</v>
      </c>
      <c r="G593" s="20" t="str">
        <f>IF(B593="","",VLOOKUP(B593,[1]BASEDIESEL!$A$2:$AAA$11928,6))</f>
        <v>FRENTE-05</v>
      </c>
      <c r="H593" s="37" t="str">
        <f t="shared" si="9"/>
        <v>abr</v>
      </c>
    </row>
    <row r="594" spans="1:8" x14ac:dyDescent="0.25">
      <c r="A594" s="7">
        <v>46140</v>
      </c>
      <c r="B594" s="57">
        <v>4112</v>
      </c>
      <c r="C594" s="20" t="s">
        <v>65</v>
      </c>
      <c r="D594" s="42">
        <v>100.55800000000001</v>
      </c>
      <c r="E594" s="6">
        <v>7</v>
      </c>
      <c r="F594" s="42">
        <v>14.365</v>
      </c>
      <c r="G594" s="20" t="str">
        <f>IF(B594="","",VLOOKUP(B594,[1]BASEDIESEL!$A$2:$AAA$11928,6))</f>
        <v>FRENTE-01</v>
      </c>
      <c r="H594" s="37" t="str">
        <f t="shared" si="9"/>
        <v>abr</v>
      </c>
    </row>
    <row r="595" spans="1:8" x14ac:dyDescent="0.25">
      <c r="A595" s="7">
        <v>46140</v>
      </c>
      <c r="B595" s="57">
        <v>4113</v>
      </c>
      <c r="C595" s="20" t="s">
        <v>65</v>
      </c>
      <c r="D595" s="42">
        <v>64.477999999999994</v>
      </c>
      <c r="E595" s="6">
        <v>3</v>
      </c>
      <c r="F595" s="42">
        <v>21.492999999999999</v>
      </c>
      <c r="G595" s="20" t="str">
        <f>IF(B595="","",VLOOKUP(B595,[1]BASEDIESEL!$A$2:$AAA$11928,6))</f>
        <v>FRENTE-07</v>
      </c>
      <c r="H595" s="37" t="str">
        <f t="shared" si="9"/>
        <v>abr</v>
      </c>
    </row>
    <row r="596" spans="1:8" x14ac:dyDescent="0.25">
      <c r="A596" s="7">
        <v>46140</v>
      </c>
      <c r="B596" s="57">
        <v>4114</v>
      </c>
      <c r="C596" s="20" t="s">
        <v>65</v>
      </c>
      <c r="D596" s="42">
        <v>106.545</v>
      </c>
      <c r="E596" s="6">
        <v>7</v>
      </c>
      <c r="F596" s="42">
        <v>15.221</v>
      </c>
      <c r="G596" s="20" t="str">
        <f>IF(B596="","",VLOOKUP(B596,[1]BASEDIESEL!$A$2:$AAA$11928,6))</f>
        <v>FRENTE-01</v>
      </c>
      <c r="H596" s="37" t="str">
        <f t="shared" si="9"/>
        <v>abr</v>
      </c>
    </row>
    <row r="597" spans="1:8" x14ac:dyDescent="0.25">
      <c r="A597" s="7">
        <v>46140</v>
      </c>
      <c r="B597" s="57">
        <v>4115</v>
      </c>
      <c r="C597" s="20" t="s">
        <v>65</v>
      </c>
      <c r="D597" s="42">
        <v>145.595</v>
      </c>
      <c r="E597" s="6">
        <v>7</v>
      </c>
      <c r="F597" s="42">
        <v>20.798999999999999</v>
      </c>
      <c r="G597" s="20" t="str">
        <f>IF(B597="","",VLOOKUP(B597,[1]BASEDIESEL!$A$2:$AAA$11928,6))</f>
        <v>FRENTE-06</v>
      </c>
      <c r="H597" s="37" t="str">
        <f t="shared" si="9"/>
        <v>abr</v>
      </c>
    </row>
    <row r="598" spans="1:8" x14ac:dyDescent="0.25">
      <c r="A598" s="7">
        <v>46140</v>
      </c>
      <c r="B598" s="57">
        <v>4117</v>
      </c>
      <c r="C598" s="20" t="s">
        <v>65</v>
      </c>
      <c r="D598" s="42">
        <v>132.00700000000001</v>
      </c>
      <c r="E598" s="6">
        <v>9</v>
      </c>
      <c r="F598" s="42">
        <v>14.667</v>
      </c>
      <c r="G598" s="20" t="str">
        <f>IF(B598="","",VLOOKUP(B598,[1]BASEDIESEL!$A$2:$AAA$11928,6))</f>
        <v>FRENTE-04</v>
      </c>
      <c r="H598" s="37" t="str">
        <f t="shared" si="9"/>
        <v>abr</v>
      </c>
    </row>
    <row r="599" spans="1:8" x14ac:dyDescent="0.25">
      <c r="A599" s="7">
        <v>46140</v>
      </c>
      <c r="B599" s="57">
        <v>4118</v>
      </c>
      <c r="C599" s="20" t="s">
        <v>65</v>
      </c>
      <c r="D599" s="42">
        <v>38.008000000000003</v>
      </c>
      <c r="E599" s="6">
        <v>4</v>
      </c>
      <c r="F599" s="42">
        <v>9.5020000000000007</v>
      </c>
      <c r="G599" s="20" t="str">
        <f>IF(B599="","",VLOOKUP(B599,[1]BASEDIESEL!$A$2:$AAA$11928,6))</f>
        <v>FRENTE-03</v>
      </c>
      <c r="H599" s="37" t="str">
        <f t="shared" si="9"/>
        <v>abr</v>
      </c>
    </row>
    <row r="600" spans="1:8" x14ac:dyDescent="0.25">
      <c r="A600" s="7">
        <v>46140</v>
      </c>
      <c r="B600" s="57">
        <v>4119</v>
      </c>
      <c r="C600" s="20" t="s">
        <v>65</v>
      </c>
      <c r="D600" s="42">
        <v>92.344999999999999</v>
      </c>
      <c r="E600" s="6">
        <v>6</v>
      </c>
      <c r="F600" s="42">
        <v>15.391</v>
      </c>
      <c r="G600" s="20" t="str">
        <f>IF(B600="","",VLOOKUP(B600,[1]BASEDIESEL!$A$2:$AAA$11928,6))</f>
        <v>FRENTE-05</v>
      </c>
      <c r="H600" s="37" t="str">
        <f t="shared" si="9"/>
        <v>abr</v>
      </c>
    </row>
    <row r="601" spans="1:8" x14ac:dyDescent="0.25">
      <c r="A601" s="7">
        <v>46140</v>
      </c>
      <c r="B601" s="57">
        <v>4120</v>
      </c>
      <c r="C601" s="20" t="s">
        <v>65</v>
      </c>
      <c r="D601" s="42">
        <v>78.569999999999993</v>
      </c>
      <c r="E601" s="6">
        <v>5</v>
      </c>
      <c r="F601" s="42">
        <v>15.714</v>
      </c>
      <c r="G601" s="20" t="str">
        <f>IF(B601="","",VLOOKUP(B601,[1]BASEDIESEL!$A$2:$AAA$11928,6))</f>
        <v>FRENTE-05</v>
      </c>
      <c r="H601" s="37" t="str">
        <f t="shared" si="9"/>
        <v>abr</v>
      </c>
    </row>
    <row r="602" spans="1:8" x14ac:dyDescent="0.25">
      <c r="A602" s="7">
        <v>46140</v>
      </c>
      <c r="B602" s="57">
        <v>4121</v>
      </c>
      <c r="C602" s="20" t="s">
        <v>66</v>
      </c>
      <c r="D602" s="42">
        <v>92.394999999999996</v>
      </c>
      <c r="E602" s="6">
        <v>6</v>
      </c>
      <c r="F602" s="42">
        <v>15.398999999999999</v>
      </c>
      <c r="G602" s="20" t="str">
        <f>IF(B602="","",VLOOKUP(B602,[1]BASEDIESEL!$A$2:$AAA$11928,6))</f>
        <v>FRENTE-01</v>
      </c>
      <c r="H602" s="37" t="str">
        <f t="shared" si="9"/>
        <v>abr</v>
      </c>
    </row>
    <row r="603" spans="1:8" x14ac:dyDescent="0.25">
      <c r="A603" s="7">
        <v>46140</v>
      </c>
      <c r="B603" s="57">
        <v>4122</v>
      </c>
      <c r="C603" s="20" t="s">
        <v>66</v>
      </c>
      <c r="D603" s="42">
        <v>188.637</v>
      </c>
      <c r="E603" s="6">
        <v>11</v>
      </c>
      <c r="F603" s="42">
        <v>17.149000000000001</v>
      </c>
      <c r="G603" s="20" t="str">
        <f>IF(B603="","",VLOOKUP(B603,[1]BASEDIESEL!$A$2:$AAA$11928,6))</f>
        <v>FRENTE-01</v>
      </c>
      <c r="H603" s="37" t="str">
        <f t="shared" si="9"/>
        <v>abr</v>
      </c>
    </row>
    <row r="604" spans="1:8" x14ac:dyDescent="0.25">
      <c r="A604" s="7">
        <v>46140</v>
      </c>
      <c r="B604" s="57">
        <v>4124</v>
      </c>
      <c r="C604" s="20" t="s">
        <v>65</v>
      </c>
      <c r="D604" s="42">
        <v>66.251000000000005</v>
      </c>
      <c r="E604" s="6">
        <v>4</v>
      </c>
      <c r="F604" s="42">
        <v>16.562999999999999</v>
      </c>
      <c r="G604" s="20" t="str">
        <f>IF(B604="","",VLOOKUP(B604,[1]BASEDIESEL!$A$2:$AAA$11928,6))</f>
        <v>FRENTE-07</v>
      </c>
      <c r="H604" s="37" t="str">
        <f t="shared" si="9"/>
        <v>abr</v>
      </c>
    </row>
    <row r="605" spans="1:8" x14ac:dyDescent="0.25">
      <c r="A605" s="7">
        <v>46140</v>
      </c>
      <c r="B605" s="57">
        <v>4127</v>
      </c>
      <c r="C605" s="20" t="s">
        <v>65</v>
      </c>
      <c r="D605" s="42">
        <v>55.634999999999998</v>
      </c>
      <c r="E605" s="6">
        <v>4</v>
      </c>
      <c r="F605" s="42">
        <v>13.909000000000001</v>
      </c>
      <c r="G605" s="20" t="str">
        <f>IF(B605="","",VLOOKUP(B605,[1]BASEDIESEL!$A$2:$AAA$11928,6))</f>
        <v>FRENTE-02</v>
      </c>
      <c r="H605" s="37" t="str">
        <f t="shared" si="9"/>
        <v>abr</v>
      </c>
    </row>
    <row r="606" spans="1:8" x14ac:dyDescent="0.25">
      <c r="A606" s="7">
        <v>46140</v>
      </c>
      <c r="B606" s="57">
        <v>4128</v>
      </c>
      <c r="C606" s="20" t="s">
        <v>66</v>
      </c>
      <c r="D606" s="42">
        <v>45.56</v>
      </c>
      <c r="E606" s="6">
        <v>3</v>
      </c>
      <c r="F606" s="42">
        <v>15.186999999999999</v>
      </c>
      <c r="G606" s="20" t="str">
        <f>IF(B606="","",VLOOKUP(B606,[1]BASEDIESEL!$A$2:$AAA$11928,6))</f>
        <v>FRENTE-01</v>
      </c>
      <c r="H606" s="37" t="str">
        <f t="shared" si="9"/>
        <v>abr</v>
      </c>
    </row>
    <row r="607" spans="1:8" x14ac:dyDescent="0.25">
      <c r="A607" s="7">
        <v>46140</v>
      </c>
      <c r="B607" s="57">
        <v>4129</v>
      </c>
      <c r="C607" s="20" t="s">
        <v>66</v>
      </c>
      <c r="D607" s="42">
        <v>109.765</v>
      </c>
      <c r="E607" s="6">
        <v>7</v>
      </c>
      <c r="F607" s="42">
        <v>15.680999999999999</v>
      </c>
      <c r="G607" s="20" t="str">
        <f>IF(B607="","",VLOOKUP(B607,[1]BASEDIESEL!$A$2:$AAA$11928,6))</f>
        <v>FRENTE-01</v>
      </c>
      <c r="H607" s="37" t="str">
        <f t="shared" si="9"/>
        <v>abr</v>
      </c>
    </row>
    <row r="608" spans="1:8" x14ac:dyDescent="0.25">
      <c r="A608" s="7">
        <v>46140</v>
      </c>
      <c r="B608" s="57">
        <v>4131</v>
      </c>
      <c r="C608" s="20" t="s">
        <v>65</v>
      </c>
      <c r="D608" s="42">
        <v>149.41800000000001</v>
      </c>
      <c r="E608" s="6">
        <v>9</v>
      </c>
      <c r="F608" s="42">
        <v>16.602</v>
      </c>
      <c r="G608" s="20" t="str">
        <f>IF(B608="","",VLOOKUP(B608,[1]BASEDIESEL!$A$2:$AAA$11928,6))</f>
        <v>FRENTE-04</v>
      </c>
      <c r="H608" s="37" t="str">
        <f t="shared" si="9"/>
        <v>abr</v>
      </c>
    </row>
    <row r="609" spans="1:8" x14ac:dyDescent="0.25">
      <c r="A609" s="7">
        <v>46140</v>
      </c>
      <c r="B609" s="57">
        <v>4132</v>
      </c>
      <c r="C609" s="20" t="s">
        <v>65</v>
      </c>
      <c r="D609" s="42">
        <v>16.23</v>
      </c>
      <c r="E609" s="6">
        <v>1</v>
      </c>
      <c r="F609" s="42">
        <v>16.23</v>
      </c>
      <c r="G609" s="20" t="str">
        <f>IF(B609="","",VLOOKUP(B609,[1]BASEDIESEL!$A$2:$AAA$11928,6))</f>
        <v>FRENTE-03</v>
      </c>
      <c r="H609" s="37" t="str">
        <f t="shared" si="9"/>
        <v>abr</v>
      </c>
    </row>
    <row r="610" spans="1:8" x14ac:dyDescent="0.25">
      <c r="A610" s="7">
        <v>46140</v>
      </c>
      <c r="B610" s="57">
        <v>4133</v>
      </c>
      <c r="C610" s="20" t="s">
        <v>65</v>
      </c>
      <c r="D610" s="42">
        <v>101.965</v>
      </c>
      <c r="E610" s="6">
        <v>6</v>
      </c>
      <c r="F610" s="42">
        <v>16.994</v>
      </c>
      <c r="G610" s="20" t="str">
        <f>IF(B610="","",VLOOKUP(B610,[1]BASEDIESEL!$A$2:$AAA$11928,6))</f>
        <v>FRENTE-02</v>
      </c>
      <c r="H610" s="37" t="str">
        <f t="shared" si="9"/>
        <v>abr</v>
      </c>
    </row>
    <row r="611" spans="1:8" x14ac:dyDescent="0.25">
      <c r="A611" s="7">
        <v>46140</v>
      </c>
      <c r="B611" s="57">
        <v>4135</v>
      </c>
      <c r="C611" s="20" t="s">
        <v>65</v>
      </c>
      <c r="D611" s="42">
        <v>31.103000000000002</v>
      </c>
      <c r="E611" s="6">
        <v>2</v>
      </c>
      <c r="F611" s="42">
        <v>15.552</v>
      </c>
      <c r="G611" s="20" t="str">
        <f>IF(B611="","",VLOOKUP(B611,[1]BASEDIESEL!$A$2:$AAA$11928,6))</f>
        <v>FRENTE-03</v>
      </c>
      <c r="H611" s="37" t="str">
        <f t="shared" si="9"/>
        <v>abr</v>
      </c>
    </row>
    <row r="612" spans="1:8" x14ac:dyDescent="0.25">
      <c r="A612" s="7">
        <v>46140</v>
      </c>
      <c r="B612" s="57">
        <v>4136</v>
      </c>
      <c r="C612" s="20" t="s">
        <v>65</v>
      </c>
      <c r="D612" s="42">
        <v>163.661</v>
      </c>
      <c r="E612" s="6">
        <v>10</v>
      </c>
      <c r="F612" s="42">
        <v>16.366</v>
      </c>
      <c r="G612" s="20" t="str">
        <f>IF(B612="","",VLOOKUP(B612,[1]BASEDIESEL!$A$2:$AAA$11928,6))</f>
        <v>FRENTE-04</v>
      </c>
      <c r="H612" s="37" t="str">
        <f t="shared" si="9"/>
        <v>abr</v>
      </c>
    </row>
    <row r="613" spans="1:8" x14ac:dyDescent="0.25">
      <c r="A613" s="7">
        <v>46140</v>
      </c>
      <c r="B613" s="57">
        <v>4137</v>
      </c>
      <c r="C613" s="20" t="s">
        <v>65</v>
      </c>
      <c r="D613" s="42">
        <v>31.577000000000002</v>
      </c>
      <c r="E613" s="6">
        <v>2</v>
      </c>
      <c r="F613" s="42">
        <v>15.789</v>
      </c>
      <c r="G613" s="20" t="str">
        <f>IF(B613="","",VLOOKUP(B613,[1]BASEDIESEL!$A$2:$AAA$11928,6))</f>
        <v>FRENTE-03</v>
      </c>
      <c r="H613" s="37" t="str">
        <f t="shared" si="9"/>
        <v>abr</v>
      </c>
    </row>
    <row r="614" spans="1:8" x14ac:dyDescent="0.25">
      <c r="A614" s="7">
        <v>46140</v>
      </c>
      <c r="B614" s="57">
        <v>4138</v>
      </c>
      <c r="C614" s="20" t="s">
        <v>65</v>
      </c>
      <c r="D614" s="42">
        <v>105.295</v>
      </c>
      <c r="E614" s="6">
        <v>7</v>
      </c>
      <c r="F614" s="42">
        <v>15.042</v>
      </c>
      <c r="G614" s="20" t="str">
        <f>IF(B614="","",VLOOKUP(B614,[1]BASEDIESEL!$A$2:$AAA$11928,6))</f>
        <v>FRENTE-04</v>
      </c>
      <c r="H614" s="37" t="str">
        <f t="shared" si="9"/>
        <v>abr</v>
      </c>
    </row>
    <row r="615" spans="1:8" x14ac:dyDescent="0.25">
      <c r="A615" s="7">
        <v>46140</v>
      </c>
      <c r="B615" s="57">
        <v>4139</v>
      </c>
      <c r="C615" s="20" t="s">
        <v>65</v>
      </c>
      <c r="D615" s="42">
        <v>60.046999999999997</v>
      </c>
      <c r="E615" s="6">
        <v>3</v>
      </c>
      <c r="F615" s="42">
        <v>20.015999999999998</v>
      </c>
      <c r="G615" s="20" t="str">
        <f>IF(B615="","",VLOOKUP(B615,[1]BASEDIESEL!$A$2:$AAA$11928,6))</f>
        <v>FRENTE-07</v>
      </c>
      <c r="H615" s="37" t="str">
        <f t="shared" si="9"/>
        <v>abr</v>
      </c>
    </row>
    <row r="616" spans="1:8" x14ac:dyDescent="0.25">
      <c r="A616" s="7">
        <v>46140</v>
      </c>
      <c r="B616" s="57">
        <v>4140</v>
      </c>
      <c r="C616" s="20" t="s">
        <v>65</v>
      </c>
      <c r="D616" s="42">
        <v>62.265000000000001</v>
      </c>
      <c r="E616" s="6">
        <v>4</v>
      </c>
      <c r="F616" s="42">
        <v>15.566000000000001</v>
      </c>
      <c r="G616" s="20" t="str">
        <f>IF(B616="","",VLOOKUP(B616,[1]BASEDIESEL!$A$2:$AAA$11928,6))</f>
        <v>FRENTE-05</v>
      </c>
      <c r="H616" s="37" t="str">
        <f t="shared" si="9"/>
        <v>abr</v>
      </c>
    </row>
    <row r="617" spans="1:8" x14ac:dyDescent="0.25">
      <c r="A617" s="7">
        <v>46140</v>
      </c>
      <c r="B617" s="57">
        <v>4141</v>
      </c>
      <c r="C617" s="20" t="s">
        <v>65</v>
      </c>
      <c r="D617" s="42">
        <v>27.824999999999999</v>
      </c>
      <c r="E617" s="6">
        <v>2</v>
      </c>
      <c r="F617" s="42">
        <v>13.913</v>
      </c>
      <c r="G617" s="20" t="str">
        <f>IF(B617="","",VLOOKUP(B617,[1]BASEDIESEL!$A$2:$AAA$11928,6))</f>
        <v>FRENTE-03</v>
      </c>
      <c r="H617" s="37" t="str">
        <f t="shared" si="9"/>
        <v>abr</v>
      </c>
    </row>
    <row r="618" spans="1:8" x14ac:dyDescent="0.25">
      <c r="A618" s="7">
        <v>46140</v>
      </c>
      <c r="B618" s="57">
        <v>4142</v>
      </c>
      <c r="C618" s="20" t="s">
        <v>65</v>
      </c>
      <c r="D618" s="42">
        <v>134.53700000000001</v>
      </c>
      <c r="E618" s="6">
        <v>8</v>
      </c>
      <c r="F618" s="42">
        <v>16.817</v>
      </c>
      <c r="G618" s="20" t="str">
        <f>IF(B618="","",VLOOKUP(B618,[1]BASEDIESEL!$A$2:$AAA$11928,6))</f>
        <v>FRENTE-04</v>
      </c>
      <c r="H618" s="37" t="str">
        <f t="shared" si="9"/>
        <v>abr</v>
      </c>
    </row>
    <row r="619" spans="1:8" x14ac:dyDescent="0.25">
      <c r="A619" s="7">
        <v>46140</v>
      </c>
      <c r="B619" s="57">
        <v>4143</v>
      </c>
      <c r="C619" s="20" t="s">
        <v>65</v>
      </c>
      <c r="D619" s="42">
        <v>108.85</v>
      </c>
      <c r="E619" s="6">
        <v>7</v>
      </c>
      <c r="F619" s="42">
        <v>15.55</v>
      </c>
      <c r="G619" s="20" t="str">
        <f>IF(B619="","",VLOOKUP(B619,[1]BASEDIESEL!$A$2:$AAA$11928,6))</f>
        <v>FRENTE-05</v>
      </c>
      <c r="H619" s="37" t="str">
        <f t="shared" si="9"/>
        <v>abr</v>
      </c>
    </row>
    <row r="620" spans="1:8" x14ac:dyDescent="0.25">
      <c r="A620" s="7">
        <v>46140</v>
      </c>
      <c r="B620" s="57">
        <v>4144</v>
      </c>
      <c r="C620" s="20" t="s">
        <v>65</v>
      </c>
      <c r="D620" s="42">
        <v>61.26</v>
      </c>
      <c r="E620" s="6">
        <v>3</v>
      </c>
      <c r="F620" s="42">
        <v>20.420000000000002</v>
      </c>
      <c r="G620" s="20" t="str">
        <f>IF(B620="","",VLOOKUP(B620,[1]BASEDIESEL!$A$2:$AAA$11928,6))</f>
        <v>FRENTE-05</v>
      </c>
      <c r="H620" s="37" t="str">
        <f t="shared" si="9"/>
        <v>abr</v>
      </c>
    </row>
    <row r="621" spans="1:8" x14ac:dyDescent="0.25">
      <c r="A621" s="7">
        <v>46140</v>
      </c>
      <c r="B621" s="57">
        <v>4145</v>
      </c>
      <c r="C621" s="20" t="s">
        <v>65</v>
      </c>
      <c r="D621" s="42">
        <v>30.46</v>
      </c>
      <c r="E621" s="6">
        <v>2</v>
      </c>
      <c r="F621" s="42">
        <v>15.23</v>
      </c>
      <c r="G621" s="20" t="str">
        <f>IF(B621="","",VLOOKUP(B621,[1]BASEDIESEL!$A$2:$AAA$11928,6))</f>
        <v>FRENTE-03</v>
      </c>
      <c r="H621" s="37" t="str">
        <f t="shared" si="9"/>
        <v>abr</v>
      </c>
    </row>
    <row r="622" spans="1:8" x14ac:dyDescent="0.25">
      <c r="A622" s="7">
        <v>46140</v>
      </c>
      <c r="B622" s="57">
        <v>4146</v>
      </c>
      <c r="C622" s="20" t="s">
        <v>65</v>
      </c>
      <c r="D622" s="42">
        <v>54.743000000000002</v>
      </c>
      <c r="E622" s="6">
        <v>4</v>
      </c>
      <c r="F622" s="42">
        <v>13.686</v>
      </c>
      <c r="G622" s="20" t="str">
        <f>IF(B622="","",VLOOKUP(B622,[1]BASEDIESEL!$A$2:$AAA$11928,6))</f>
        <v>FRENTE-03</v>
      </c>
      <c r="H622" s="37" t="str">
        <f t="shared" si="9"/>
        <v>abr</v>
      </c>
    </row>
    <row r="623" spans="1:8" x14ac:dyDescent="0.25">
      <c r="A623" s="7">
        <v>46140</v>
      </c>
      <c r="B623" s="57">
        <v>4149</v>
      </c>
      <c r="C623" s="20" t="s">
        <v>65</v>
      </c>
      <c r="D623" s="42">
        <v>234.67</v>
      </c>
      <c r="E623" s="6">
        <v>13</v>
      </c>
      <c r="F623" s="42">
        <v>18.052</v>
      </c>
      <c r="G623" s="20" t="str">
        <f>IF(B623="","",VLOOKUP(B623,[1]BASEDIESEL!$A$2:$AAA$11928,6))</f>
        <v>FRENTE-01</v>
      </c>
      <c r="H623" s="37" t="str">
        <f t="shared" si="9"/>
        <v>abr</v>
      </c>
    </row>
    <row r="624" spans="1:8" x14ac:dyDescent="0.25">
      <c r="A624" s="7">
        <v>46140</v>
      </c>
      <c r="B624" s="57">
        <v>4153</v>
      </c>
      <c r="C624" s="20" t="s">
        <v>67</v>
      </c>
      <c r="D624" s="42">
        <v>104.517</v>
      </c>
      <c r="E624" s="6">
        <v>7</v>
      </c>
      <c r="F624" s="42">
        <v>14.930999999999999</v>
      </c>
      <c r="G624" s="20" t="str">
        <f>IF(B624="","",VLOOKUP(B624,[1]BASEDIESEL!$A$2:$AAA$11928,6))</f>
        <v>FRENTE-04</v>
      </c>
      <c r="H624" s="37" t="str">
        <f t="shared" si="9"/>
        <v>abr</v>
      </c>
    </row>
    <row r="625" spans="1:8" x14ac:dyDescent="0.25">
      <c r="A625" s="7">
        <v>46140</v>
      </c>
      <c r="B625" s="57">
        <v>4154</v>
      </c>
      <c r="C625" s="20" t="s">
        <v>67</v>
      </c>
      <c r="D625" s="42">
        <v>139.31100000000001</v>
      </c>
      <c r="E625" s="6">
        <v>9</v>
      </c>
      <c r="F625" s="42">
        <v>15.478999999999999</v>
      </c>
      <c r="G625" s="20" t="str">
        <f>IF(B625="","",VLOOKUP(B625,[1]BASEDIESEL!$A$2:$AAA$11928,6))</f>
        <v>FRENTE-04</v>
      </c>
      <c r="H625" s="37" t="str">
        <f t="shared" si="9"/>
        <v>abr</v>
      </c>
    </row>
    <row r="626" spans="1:8" x14ac:dyDescent="0.25">
      <c r="A626" s="7">
        <v>46140</v>
      </c>
      <c r="B626" s="57">
        <v>4155</v>
      </c>
      <c r="C626" s="20" t="s">
        <v>67</v>
      </c>
      <c r="D626" s="42">
        <v>82.114000000000004</v>
      </c>
      <c r="E626" s="6">
        <v>5</v>
      </c>
      <c r="F626" s="42">
        <v>16.422999999999998</v>
      </c>
      <c r="G626" s="20" t="str">
        <f>IF(B626="","",VLOOKUP(B626,[1]BASEDIESEL!$A$2:$AAA$11928,6))</f>
        <v>FRENTE-04</v>
      </c>
      <c r="H626" s="37" t="str">
        <f t="shared" si="9"/>
        <v>abr</v>
      </c>
    </row>
    <row r="627" spans="1:8" x14ac:dyDescent="0.25">
      <c r="A627" s="7">
        <v>46140</v>
      </c>
      <c r="B627" s="57">
        <v>4156</v>
      </c>
      <c r="C627" s="20" t="s">
        <v>65</v>
      </c>
      <c r="D627" s="42">
        <v>127.17</v>
      </c>
      <c r="E627" s="6">
        <v>8</v>
      </c>
      <c r="F627" s="42">
        <v>15.896000000000001</v>
      </c>
      <c r="G627" s="20" t="str">
        <f>IF(B627="","",VLOOKUP(B627,[1]BASEDIESEL!$A$2:$AAA$11928,6))</f>
        <v>FRENTE-02</v>
      </c>
      <c r="H627" s="37" t="str">
        <f t="shared" si="9"/>
        <v>abr</v>
      </c>
    </row>
    <row r="628" spans="1:8" x14ac:dyDescent="0.25">
      <c r="A628" s="7">
        <v>46140</v>
      </c>
      <c r="B628" s="57">
        <v>4157</v>
      </c>
      <c r="C628" s="20" t="s">
        <v>65</v>
      </c>
      <c r="D628" s="42">
        <v>113.934</v>
      </c>
      <c r="E628" s="6">
        <v>8</v>
      </c>
      <c r="F628" s="42">
        <v>14.242000000000001</v>
      </c>
      <c r="G628" s="20" t="str">
        <f>IF(B628="","",VLOOKUP(B628,[1]BASEDIESEL!$A$2:$AAA$11928,6))</f>
        <v>FRENTE-06</v>
      </c>
      <c r="H628" s="37" t="str">
        <f t="shared" si="9"/>
        <v>abr</v>
      </c>
    </row>
    <row r="629" spans="1:8" x14ac:dyDescent="0.25">
      <c r="A629" s="7">
        <v>46140</v>
      </c>
      <c r="B629" s="57">
        <v>4158</v>
      </c>
      <c r="C629" s="20" t="s">
        <v>65</v>
      </c>
      <c r="D629" s="42">
        <v>59.423999999999999</v>
      </c>
      <c r="E629" s="6">
        <v>4</v>
      </c>
      <c r="F629" s="42">
        <v>14.856</v>
      </c>
      <c r="G629" s="20" t="str">
        <f>IF(B629="","",VLOOKUP(B629,[1]BASEDIESEL!$A$2:$AAA$11928,6))</f>
        <v>FRENTE-03</v>
      </c>
      <c r="H629" s="37" t="str">
        <f t="shared" si="9"/>
        <v>abr</v>
      </c>
    </row>
    <row r="630" spans="1:8" x14ac:dyDescent="0.25">
      <c r="A630" s="7">
        <v>46140</v>
      </c>
      <c r="B630" s="57">
        <v>4159</v>
      </c>
      <c r="C630" s="20" t="s">
        <v>65</v>
      </c>
      <c r="D630" s="42">
        <v>141.29</v>
      </c>
      <c r="E630" s="6">
        <v>9</v>
      </c>
      <c r="F630" s="42">
        <v>15.699</v>
      </c>
      <c r="G630" s="20" t="str">
        <f>IF(B630="","",VLOOKUP(B630,[1]BASEDIESEL!$A$2:$AAA$11928,6))</f>
        <v>FRENTE-02</v>
      </c>
      <c r="H630" s="37" t="str">
        <f t="shared" si="9"/>
        <v>abr</v>
      </c>
    </row>
    <row r="631" spans="1:8" x14ac:dyDescent="0.25">
      <c r="A631" s="7">
        <v>46140</v>
      </c>
      <c r="B631" s="57">
        <v>4160</v>
      </c>
      <c r="C631" s="20" t="s">
        <v>65</v>
      </c>
      <c r="D631" s="42">
        <v>72.295000000000002</v>
      </c>
      <c r="E631" s="6">
        <v>5</v>
      </c>
      <c r="F631" s="42">
        <v>14.459</v>
      </c>
      <c r="G631" s="20" t="str">
        <f>IF(B631="","",VLOOKUP(B631,[1]BASEDIESEL!$A$2:$AAA$11928,6))</f>
        <v>FRENTE-01</v>
      </c>
      <c r="H631" s="37" t="str">
        <f t="shared" si="9"/>
        <v>abr</v>
      </c>
    </row>
    <row r="632" spans="1:8" x14ac:dyDescent="0.25">
      <c r="A632" s="7">
        <v>46140</v>
      </c>
      <c r="B632" s="57">
        <v>4161</v>
      </c>
      <c r="C632" s="20" t="s">
        <v>65</v>
      </c>
      <c r="D632" s="42">
        <v>30.878</v>
      </c>
      <c r="E632" s="6">
        <v>2</v>
      </c>
      <c r="F632" s="42">
        <v>15.439</v>
      </c>
      <c r="G632" s="20" t="str">
        <f>IF(B632="","",VLOOKUP(B632,[1]BASEDIESEL!$A$2:$AAA$11928,6))</f>
        <v>FRENTE-07</v>
      </c>
      <c r="H632" s="37" t="str">
        <f t="shared" si="9"/>
        <v>abr</v>
      </c>
    </row>
    <row r="633" spans="1:8" x14ac:dyDescent="0.25">
      <c r="A633" s="7">
        <v>46140</v>
      </c>
      <c r="B633" s="57">
        <v>4162</v>
      </c>
      <c r="C633" s="20" t="s">
        <v>65</v>
      </c>
      <c r="D633" s="42">
        <v>96.194999999999993</v>
      </c>
      <c r="E633" s="6">
        <v>5</v>
      </c>
      <c r="F633" s="42">
        <v>19.239000000000001</v>
      </c>
      <c r="G633" s="20" t="str">
        <f>IF(B633="","",VLOOKUP(B633,[1]BASEDIESEL!$A$2:$AAA$11928,6))</f>
        <v>FRENTE-02</v>
      </c>
      <c r="H633" s="37" t="str">
        <f t="shared" si="9"/>
        <v>abr</v>
      </c>
    </row>
    <row r="634" spans="1:8" x14ac:dyDescent="0.25">
      <c r="A634" s="7">
        <v>46140</v>
      </c>
      <c r="B634" s="57">
        <v>4163</v>
      </c>
      <c r="C634" s="20" t="s">
        <v>65</v>
      </c>
      <c r="D634" s="42">
        <v>70.614999999999995</v>
      </c>
      <c r="E634" s="6">
        <v>5</v>
      </c>
      <c r="F634" s="42">
        <v>14.122999999999999</v>
      </c>
      <c r="G634" s="20" t="str">
        <f>IF(B634="","",VLOOKUP(B634,[1]BASEDIESEL!$A$2:$AAA$11928,6))</f>
        <v>FRENTE-02</v>
      </c>
      <c r="H634" s="37" t="str">
        <f t="shared" si="9"/>
        <v>abr</v>
      </c>
    </row>
    <row r="635" spans="1:8" x14ac:dyDescent="0.25">
      <c r="A635" s="7">
        <v>46141</v>
      </c>
      <c r="B635" s="32">
        <v>4019</v>
      </c>
      <c r="C635" s="16" t="s">
        <v>62</v>
      </c>
      <c r="D635" s="39">
        <v>165.185</v>
      </c>
      <c r="E635" s="46">
        <v>10</v>
      </c>
      <c r="F635" s="39">
        <v>16.518999999999998</v>
      </c>
      <c r="G635" s="20" t="str">
        <f>IF(B635="","",VLOOKUP(B635,[1]BASEDIESEL!$A$2:$AAA$11928,6))</f>
        <v>FRENTE-07</v>
      </c>
      <c r="H635" s="37" t="str">
        <f t="shared" si="9"/>
        <v>abr</v>
      </c>
    </row>
    <row r="636" spans="1:8" x14ac:dyDescent="0.25">
      <c r="A636" s="7">
        <v>46141</v>
      </c>
      <c r="B636" s="33">
        <v>4021</v>
      </c>
      <c r="C636" s="17" t="s">
        <v>62</v>
      </c>
      <c r="D636" s="40">
        <v>207.52199999999999</v>
      </c>
      <c r="E636" s="47">
        <v>15</v>
      </c>
      <c r="F636" s="40">
        <v>13.835000000000001</v>
      </c>
      <c r="G636" s="20" t="str">
        <f>IF(B636="","",VLOOKUP(B636,[1]BASEDIESEL!$A$2:$AAA$11928,6))</f>
        <v>FRENTE-09</v>
      </c>
      <c r="H636" s="37" t="str">
        <f t="shared" si="9"/>
        <v>abr</v>
      </c>
    </row>
    <row r="637" spans="1:8" x14ac:dyDescent="0.25">
      <c r="A637" s="7">
        <v>46141</v>
      </c>
      <c r="B637" s="32">
        <v>4022</v>
      </c>
      <c r="C637" s="16" t="s">
        <v>62</v>
      </c>
      <c r="D637" s="39">
        <v>43.137999999999998</v>
      </c>
      <c r="E637" s="46">
        <v>3</v>
      </c>
      <c r="F637" s="39">
        <v>14.379</v>
      </c>
      <c r="G637" s="20" t="str">
        <f>IF(B637="","",VLOOKUP(B637,[1]BASEDIESEL!$A$2:$AAA$11928,6))</f>
        <v>FRENTE-10</v>
      </c>
      <c r="H637" s="37" t="str">
        <f t="shared" si="9"/>
        <v>abr</v>
      </c>
    </row>
    <row r="638" spans="1:8" x14ac:dyDescent="0.25">
      <c r="A638" s="7">
        <v>46141</v>
      </c>
      <c r="B638" s="33">
        <v>4024</v>
      </c>
      <c r="C638" s="17" t="s">
        <v>62</v>
      </c>
      <c r="D638" s="40">
        <v>182.33600000000001</v>
      </c>
      <c r="E638" s="47">
        <v>11</v>
      </c>
      <c r="F638" s="40">
        <v>16.576000000000001</v>
      </c>
      <c r="G638" s="20" t="str">
        <f>IF(B638="","",VLOOKUP(B638,[1]BASEDIESEL!$A$2:$AAA$11928,6))</f>
        <v>FRENTE-07</v>
      </c>
      <c r="H638" s="37" t="str">
        <f t="shared" si="9"/>
        <v>abr</v>
      </c>
    </row>
    <row r="639" spans="1:8" x14ac:dyDescent="0.25">
      <c r="A639" s="7">
        <v>46141</v>
      </c>
      <c r="B639" s="32">
        <v>4027</v>
      </c>
      <c r="C639" s="16" t="s">
        <v>62</v>
      </c>
      <c r="D639" s="39">
        <v>140.358</v>
      </c>
      <c r="E639" s="46">
        <v>10</v>
      </c>
      <c r="F639" s="39">
        <v>14.036</v>
      </c>
      <c r="G639" s="20" t="str">
        <f>IF(B639="","",VLOOKUP(B639,[1]BASEDIESEL!$A$2:$AAA$11928,6))</f>
        <v>FRENTE-07</v>
      </c>
      <c r="H639" s="37" t="str">
        <f t="shared" si="9"/>
        <v>abr</v>
      </c>
    </row>
    <row r="640" spans="1:8" x14ac:dyDescent="0.25">
      <c r="A640" s="7">
        <v>46141</v>
      </c>
      <c r="B640" s="33">
        <v>4029</v>
      </c>
      <c r="C640" s="17" t="s">
        <v>62</v>
      </c>
      <c r="D640" s="40">
        <v>266.65899999999999</v>
      </c>
      <c r="E640" s="47">
        <v>15</v>
      </c>
      <c r="F640" s="40">
        <v>17.777000000000001</v>
      </c>
      <c r="G640" s="20" t="str">
        <f>IF(B640="","",VLOOKUP(B640,[1]BASEDIESEL!$A$2:$AAA$11928,6))</f>
        <v>FRENTE-07</v>
      </c>
      <c r="H640" s="37" t="str">
        <f t="shared" si="9"/>
        <v>abr</v>
      </c>
    </row>
    <row r="641" spans="1:8" x14ac:dyDescent="0.25">
      <c r="A641" s="7">
        <v>46141</v>
      </c>
      <c r="B641" s="32">
        <v>4032</v>
      </c>
      <c r="C641" s="16" t="s">
        <v>64</v>
      </c>
      <c r="D641" s="39">
        <v>78.652000000000001</v>
      </c>
      <c r="E641" s="46">
        <v>5</v>
      </c>
      <c r="F641" s="39">
        <v>15.73</v>
      </c>
      <c r="G641" s="20" t="str">
        <f>IF(B641="","",VLOOKUP(B641,[1]BASEDIESEL!$A$2:$AAA$11928,6))</f>
        <v>FRENTE-06</v>
      </c>
      <c r="H641" s="37" t="str">
        <f t="shared" si="9"/>
        <v>abr</v>
      </c>
    </row>
    <row r="642" spans="1:8" x14ac:dyDescent="0.25">
      <c r="A642" s="7">
        <v>46141</v>
      </c>
      <c r="B642" s="33">
        <v>4033</v>
      </c>
      <c r="C642" s="17" t="s">
        <v>64</v>
      </c>
      <c r="D642" s="40">
        <v>90.129000000000005</v>
      </c>
      <c r="E642" s="47">
        <v>6</v>
      </c>
      <c r="F642" s="40">
        <v>15.022</v>
      </c>
      <c r="G642" s="20" t="str">
        <f>IF(B642="","",VLOOKUP(B642,[1]BASEDIESEL!$A$2:$AAA$11928,6))</f>
        <v>FRENTE-06</v>
      </c>
      <c r="H642" s="37" t="str">
        <f t="shared" si="9"/>
        <v>abr</v>
      </c>
    </row>
    <row r="643" spans="1:8" x14ac:dyDescent="0.25">
      <c r="A643" s="7">
        <v>46141</v>
      </c>
      <c r="B643" s="32">
        <v>4034</v>
      </c>
      <c r="C643" s="16" t="s">
        <v>64</v>
      </c>
      <c r="D643" s="39">
        <v>89.043000000000006</v>
      </c>
      <c r="E643" s="46">
        <v>6</v>
      </c>
      <c r="F643" s="39">
        <v>14.840999999999999</v>
      </c>
      <c r="G643" s="20" t="str">
        <f>IF(B643="","",VLOOKUP(B643,[1]BASEDIESEL!$A$2:$AAA$11928,6))</f>
        <v>FRENTE-06</v>
      </c>
      <c r="H643" s="37" t="str">
        <f t="shared" ref="H643:H706" si="10">TEXT(A643,"mmm")</f>
        <v>abr</v>
      </c>
    </row>
    <row r="644" spans="1:8" x14ac:dyDescent="0.25">
      <c r="A644" s="7">
        <v>46141</v>
      </c>
      <c r="B644" s="33">
        <v>4035</v>
      </c>
      <c r="C644" s="17" t="s">
        <v>64</v>
      </c>
      <c r="D644" s="40">
        <v>56.234999999999999</v>
      </c>
      <c r="E644" s="47">
        <v>5</v>
      </c>
      <c r="F644" s="40">
        <v>11.247</v>
      </c>
      <c r="G644" s="20" t="str">
        <f>IF(B644="","",VLOOKUP(B644,[1]BASEDIESEL!$A$2:$AAA$11928,6))</f>
        <v>FRENTE-06</v>
      </c>
      <c r="H644" s="37" t="str">
        <f t="shared" si="10"/>
        <v>abr</v>
      </c>
    </row>
    <row r="645" spans="1:8" x14ac:dyDescent="0.25">
      <c r="A645" s="7">
        <v>46141</v>
      </c>
      <c r="B645" s="32">
        <v>4036</v>
      </c>
      <c r="C645" s="16" t="s">
        <v>64</v>
      </c>
      <c r="D645" s="39">
        <v>93.08</v>
      </c>
      <c r="E645" s="46">
        <v>8</v>
      </c>
      <c r="F645" s="39">
        <v>11.635</v>
      </c>
      <c r="G645" s="20" t="str">
        <f>IF(B645="","",VLOOKUP(B645,[1]BASEDIESEL!$A$2:$AAA$11928,6))</f>
        <v>FRENTE-06</v>
      </c>
      <c r="H645" s="37" t="str">
        <f t="shared" si="10"/>
        <v>abr</v>
      </c>
    </row>
    <row r="646" spans="1:8" x14ac:dyDescent="0.25">
      <c r="A646" s="7">
        <v>46141</v>
      </c>
      <c r="B646" s="33">
        <v>4111</v>
      </c>
      <c r="C646" s="17" t="s">
        <v>65</v>
      </c>
      <c r="D646" s="40">
        <v>276.26</v>
      </c>
      <c r="E646" s="47">
        <v>17</v>
      </c>
      <c r="F646" s="40">
        <v>16.251000000000001</v>
      </c>
      <c r="G646" s="20" t="str">
        <f>IF(B646="","",VLOOKUP(B646,[1]BASEDIESEL!$A$2:$AAA$11928,6))</f>
        <v>FRENTE-05</v>
      </c>
      <c r="H646" s="37" t="str">
        <f t="shared" si="10"/>
        <v>abr</v>
      </c>
    </row>
    <row r="647" spans="1:8" x14ac:dyDescent="0.25">
      <c r="A647" s="7">
        <v>46141</v>
      </c>
      <c r="B647" s="32">
        <v>4112</v>
      </c>
      <c r="C647" s="16" t="s">
        <v>65</v>
      </c>
      <c r="D647" s="39">
        <v>305.85500000000002</v>
      </c>
      <c r="E647" s="46">
        <v>20</v>
      </c>
      <c r="F647" s="39">
        <v>15.292999999999999</v>
      </c>
      <c r="G647" s="20" t="str">
        <f>IF(B647="","",VLOOKUP(B647,[1]BASEDIESEL!$A$2:$AAA$11928,6))</f>
        <v>FRENTE-01</v>
      </c>
      <c r="H647" s="37" t="str">
        <f t="shared" si="10"/>
        <v>abr</v>
      </c>
    </row>
    <row r="648" spans="1:8" x14ac:dyDescent="0.25">
      <c r="A648" s="7">
        <v>46141</v>
      </c>
      <c r="B648" s="33">
        <v>4113</v>
      </c>
      <c r="C648" s="17" t="s">
        <v>65</v>
      </c>
      <c r="D648" s="40">
        <v>193.67</v>
      </c>
      <c r="E648" s="47">
        <v>13</v>
      </c>
      <c r="F648" s="40">
        <v>14.898</v>
      </c>
      <c r="G648" s="20" t="str">
        <f>IF(B648="","",VLOOKUP(B648,[1]BASEDIESEL!$A$2:$AAA$11928,6))</f>
        <v>FRENTE-07</v>
      </c>
      <c r="H648" s="37" t="str">
        <f t="shared" si="10"/>
        <v>abr</v>
      </c>
    </row>
    <row r="649" spans="1:8" x14ac:dyDescent="0.25">
      <c r="A649" s="7">
        <v>46141</v>
      </c>
      <c r="B649" s="32">
        <v>4114</v>
      </c>
      <c r="C649" s="16" t="s">
        <v>65</v>
      </c>
      <c r="D649" s="39">
        <v>214.67</v>
      </c>
      <c r="E649" s="46">
        <v>14</v>
      </c>
      <c r="F649" s="39">
        <v>15.334</v>
      </c>
      <c r="G649" s="20" t="str">
        <f>IF(B649="","",VLOOKUP(B649,[1]BASEDIESEL!$A$2:$AAA$11928,6))</f>
        <v>FRENTE-01</v>
      </c>
      <c r="H649" s="37" t="str">
        <f t="shared" si="10"/>
        <v>abr</v>
      </c>
    </row>
    <row r="650" spans="1:8" x14ac:dyDescent="0.25">
      <c r="A650" s="7">
        <v>46141</v>
      </c>
      <c r="B650" s="33">
        <v>4115</v>
      </c>
      <c r="C650" s="17" t="s">
        <v>65</v>
      </c>
      <c r="D650" s="40">
        <v>156.34399999999999</v>
      </c>
      <c r="E650" s="47">
        <v>8</v>
      </c>
      <c r="F650" s="40">
        <v>19.542999999999999</v>
      </c>
      <c r="G650" s="20" t="str">
        <f>IF(B650="","",VLOOKUP(B650,[1]BASEDIESEL!$A$2:$AAA$11928,6))</f>
        <v>FRENTE-06</v>
      </c>
      <c r="H650" s="37" t="str">
        <f t="shared" si="10"/>
        <v>abr</v>
      </c>
    </row>
    <row r="651" spans="1:8" x14ac:dyDescent="0.25">
      <c r="A651" s="7">
        <v>46141</v>
      </c>
      <c r="B651" s="32">
        <v>4117</v>
      </c>
      <c r="C651" s="16" t="s">
        <v>65</v>
      </c>
      <c r="D651" s="39">
        <v>124.661</v>
      </c>
      <c r="E651" s="46">
        <v>9</v>
      </c>
      <c r="F651" s="39">
        <v>13.851000000000001</v>
      </c>
      <c r="G651" s="20" t="str">
        <f>IF(B651="","",VLOOKUP(B651,[1]BASEDIESEL!$A$2:$AAA$11928,6))</f>
        <v>FRENTE-04</v>
      </c>
      <c r="H651" s="37" t="str">
        <f t="shared" si="10"/>
        <v>abr</v>
      </c>
    </row>
    <row r="652" spans="1:8" x14ac:dyDescent="0.25">
      <c r="A652" s="7">
        <v>46141</v>
      </c>
      <c r="B652" s="33">
        <v>4118</v>
      </c>
      <c r="C652" s="17" t="s">
        <v>65</v>
      </c>
      <c r="D652" s="40">
        <v>190.376</v>
      </c>
      <c r="E652" s="47">
        <v>14</v>
      </c>
      <c r="F652" s="40">
        <v>13.598000000000001</v>
      </c>
      <c r="G652" s="20" t="str">
        <f>IF(B652="","",VLOOKUP(B652,[1]BASEDIESEL!$A$2:$AAA$11928,6))</f>
        <v>FRENTE-03</v>
      </c>
      <c r="H652" s="37" t="str">
        <f t="shared" si="10"/>
        <v>abr</v>
      </c>
    </row>
    <row r="653" spans="1:8" x14ac:dyDescent="0.25">
      <c r="A653" s="7">
        <v>46141</v>
      </c>
      <c r="B653" s="32">
        <v>4119</v>
      </c>
      <c r="C653" s="16" t="s">
        <v>65</v>
      </c>
      <c r="D653" s="39">
        <v>385.19499999999999</v>
      </c>
      <c r="E653" s="46">
        <v>21</v>
      </c>
      <c r="F653" s="39">
        <v>18.343</v>
      </c>
      <c r="G653" s="20" t="str">
        <f>IF(B653="","",VLOOKUP(B653,[1]BASEDIESEL!$A$2:$AAA$11928,6))</f>
        <v>FRENTE-05</v>
      </c>
      <c r="H653" s="37" t="str">
        <f t="shared" si="10"/>
        <v>abr</v>
      </c>
    </row>
    <row r="654" spans="1:8" x14ac:dyDescent="0.25">
      <c r="A654" s="7">
        <v>46141</v>
      </c>
      <c r="B654" s="33">
        <v>4120</v>
      </c>
      <c r="C654" s="17" t="s">
        <v>65</v>
      </c>
      <c r="D654" s="40">
        <v>288.75</v>
      </c>
      <c r="E654" s="47">
        <v>18</v>
      </c>
      <c r="F654" s="40">
        <v>16.042000000000002</v>
      </c>
      <c r="G654" s="20" t="str">
        <f>IF(B654="","",VLOOKUP(B654,[1]BASEDIESEL!$A$2:$AAA$11928,6))</f>
        <v>FRENTE-05</v>
      </c>
      <c r="H654" s="37" t="str">
        <f t="shared" si="10"/>
        <v>abr</v>
      </c>
    </row>
    <row r="655" spans="1:8" x14ac:dyDescent="0.25">
      <c r="A655" s="7">
        <v>46141</v>
      </c>
      <c r="B655" s="32">
        <v>4121</v>
      </c>
      <c r="C655" s="16" t="s">
        <v>66</v>
      </c>
      <c r="D655" s="39">
        <v>272.14999999999998</v>
      </c>
      <c r="E655" s="46">
        <v>18</v>
      </c>
      <c r="F655" s="39">
        <v>15.119</v>
      </c>
      <c r="G655" s="20" t="str">
        <f>IF(B655="","",VLOOKUP(B655,[1]BASEDIESEL!$A$2:$AAA$11928,6))</f>
        <v>FRENTE-01</v>
      </c>
      <c r="H655" s="37" t="str">
        <f t="shared" si="10"/>
        <v>abr</v>
      </c>
    </row>
    <row r="656" spans="1:8" x14ac:dyDescent="0.25">
      <c r="A656" s="7">
        <v>46141</v>
      </c>
      <c r="B656" s="33">
        <v>4122</v>
      </c>
      <c r="C656" s="17" t="s">
        <v>66</v>
      </c>
      <c r="D656" s="40">
        <v>332</v>
      </c>
      <c r="E656" s="47">
        <v>22</v>
      </c>
      <c r="F656" s="40">
        <v>15.090999999999999</v>
      </c>
      <c r="G656" s="20" t="str">
        <f>IF(B656="","",VLOOKUP(B656,[1]BASEDIESEL!$A$2:$AAA$11928,6))</f>
        <v>FRENTE-01</v>
      </c>
      <c r="H656" s="37" t="str">
        <f t="shared" si="10"/>
        <v>abr</v>
      </c>
    </row>
    <row r="657" spans="1:8" x14ac:dyDescent="0.25">
      <c r="A657" s="7">
        <v>46141</v>
      </c>
      <c r="B657" s="32">
        <v>4124</v>
      </c>
      <c r="C657" s="16" t="s">
        <v>65</v>
      </c>
      <c r="D657" s="39">
        <v>113.541</v>
      </c>
      <c r="E657" s="46">
        <v>7</v>
      </c>
      <c r="F657" s="39">
        <v>16.22</v>
      </c>
      <c r="G657" s="20" t="str">
        <f>IF(B657="","",VLOOKUP(B657,[1]BASEDIESEL!$A$2:$AAA$11928,6))</f>
        <v>FRENTE-07</v>
      </c>
      <c r="H657" s="37" t="str">
        <f t="shared" si="10"/>
        <v>abr</v>
      </c>
    </row>
    <row r="658" spans="1:8" x14ac:dyDescent="0.25">
      <c r="A658" s="7">
        <v>46141</v>
      </c>
      <c r="B658" s="33">
        <v>4127</v>
      </c>
      <c r="C658" s="17" t="s">
        <v>65</v>
      </c>
      <c r="D658" s="40">
        <v>222.1</v>
      </c>
      <c r="E658" s="47">
        <v>15</v>
      </c>
      <c r="F658" s="40">
        <v>14.807</v>
      </c>
      <c r="G658" s="20" t="str">
        <f>IF(B658="","",VLOOKUP(B658,[1]BASEDIESEL!$A$2:$AAA$11928,6))</f>
        <v>FRENTE-02</v>
      </c>
      <c r="H658" s="37" t="str">
        <f t="shared" si="10"/>
        <v>abr</v>
      </c>
    </row>
    <row r="659" spans="1:8" x14ac:dyDescent="0.25">
      <c r="A659" s="7">
        <v>46141</v>
      </c>
      <c r="B659" s="32">
        <v>4128</v>
      </c>
      <c r="C659" s="16" t="s">
        <v>66</v>
      </c>
      <c r="D659" s="39">
        <v>136.96</v>
      </c>
      <c r="E659" s="46">
        <v>8</v>
      </c>
      <c r="F659" s="39">
        <v>17.12</v>
      </c>
      <c r="G659" s="20" t="str">
        <f>IF(B659="","",VLOOKUP(B659,[1]BASEDIESEL!$A$2:$AAA$11928,6))</f>
        <v>FRENTE-01</v>
      </c>
      <c r="H659" s="37" t="str">
        <f t="shared" si="10"/>
        <v>abr</v>
      </c>
    </row>
    <row r="660" spans="1:8" x14ac:dyDescent="0.25">
      <c r="A660" s="7">
        <v>46141</v>
      </c>
      <c r="B660" s="33">
        <v>4129</v>
      </c>
      <c r="C660" s="17" t="s">
        <v>66</v>
      </c>
      <c r="D660" s="40">
        <v>321.48500000000001</v>
      </c>
      <c r="E660" s="47">
        <v>19</v>
      </c>
      <c r="F660" s="40">
        <v>16.920000000000002</v>
      </c>
      <c r="G660" s="20" t="str">
        <f>IF(B660="","",VLOOKUP(B660,[1]BASEDIESEL!$A$2:$AAA$11928,6))</f>
        <v>FRENTE-01</v>
      </c>
      <c r="H660" s="37" t="str">
        <f t="shared" si="10"/>
        <v>abr</v>
      </c>
    </row>
    <row r="661" spans="1:8" x14ac:dyDescent="0.25">
      <c r="A661" s="7">
        <v>46141</v>
      </c>
      <c r="B661" s="32">
        <v>4130</v>
      </c>
      <c r="C661" s="16" t="s">
        <v>66</v>
      </c>
      <c r="D661" s="39">
        <v>137.66499999999999</v>
      </c>
      <c r="E661" s="46">
        <v>9</v>
      </c>
      <c r="F661" s="39">
        <v>15.295999999999999</v>
      </c>
      <c r="G661" s="20" t="str">
        <f>IF(B661="","",VLOOKUP(B661,[1]BASEDIESEL!$A$2:$AAA$11928,6))</f>
        <v>FRENTE-02</v>
      </c>
      <c r="H661" s="37" t="str">
        <f t="shared" si="10"/>
        <v>abr</v>
      </c>
    </row>
    <row r="662" spans="1:8" x14ac:dyDescent="0.25">
      <c r="A662" s="7">
        <v>46141</v>
      </c>
      <c r="B662" s="33">
        <v>4131</v>
      </c>
      <c r="C662" s="17" t="s">
        <v>65</v>
      </c>
      <c r="D662" s="40">
        <v>211.76</v>
      </c>
      <c r="E662" s="47">
        <v>13</v>
      </c>
      <c r="F662" s="40">
        <v>16.289000000000001</v>
      </c>
      <c r="G662" s="20" t="str">
        <f>IF(B662="","",VLOOKUP(B662,[1]BASEDIESEL!$A$2:$AAA$11928,6))</f>
        <v>FRENTE-04</v>
      </c>
      <c r="H662" s="37" t="str">
        <f t="shared" si="10"/>
        <v>abr</v>
      </c>
    </row>
    <row r="663" spans="1:8" x14ac:dyDescent="0.25">
      <c r="A663" s="7">
        <v>46141</v>
      </c>
      <c r="B663" s="32">
        <v>4132</v>
      </c>
      <c r="C663" s="16" t="s">
        <v>65</v>
      </c>
      <c r="D663" s="39">
        <v>305.13499999999999</v>
      </c>
      <c r="E663" s="46">
        <v>19</v>
      </c>
      <c r="F663" s="39">
        <v>16.059999999999999</v>
      </c>
      <c r="G663" s="20" t="str">
        <f>IF(B663="","",VLOOKUP(B663,[1]BASEDIESEL!$A$2:$AAA$11928,6))</f>
        <v>FRENTE-03</v>
      </c>
      <c r="H663" s="37" t="str">
        <f t="shared" si="10"/>
        <v>abr</v>
      </c>
    </row>
    <row r="664" spans="1:8" x14ac:dyDescent="0.25">
      <c r="A664" s="7">
        <v>46141</v>
      </c>
      <c r="B664" s="33">
        <v>4133</v>
      </c>
      <c r="C664" s="17" t="s">
        <v>65</v>
      </c>
      <c r="D664" s="40">
        <v>272.95499999999998</v>
      </c>
      <c r="E664" s="47">
        <v>18</v>
      </c>
      <c r="F664" s="40">
        <v>15.164</v>
      </c>
      <c r="G664" s="20" t="str">
        <f>IF(B664="","",VLOOKUP(B664,[1]BASEDIESEL!$A$2:$AAA$11928,6))</f>
        <v>FRENTE-02</v>
      </c>
      <c r="H664" s="37" t="str">
        <f t="shared" si="10"/>
        <v>abr</v>
      </c>
    </row>
    <row r="665" spans="1:8" x14ac:dyDescent="0.25">
      <c r="A665" s="7">
        <v>46141</v>
      </c>
      <c r="B665" s="32">
        <v>4134</v>
      </c>
      <c r="C665" s="16" t="s">
        <v>65</v>
      </c>
      <c r="D665" s="39">
        <v>329.88499999999999</v>
      </c>
      <c r="E665" s="46">
        <v>20</v>
      </c>
      <c r="F665" s="39">
        <v>16.494</v>
      </c>
      <c r="G665" s="20" t="str">
        <f>IF(B665="","",VLOOKUP(B665,[1]BASEDIESEL!$A$2:$AAA$11928,6))</f>
        <v>FRENTE-05</v>
      </c>
      <c r="H665" s="37" t="str">
        <f t="shared" si="10"/>
        <v>abr</v>
      </c>
    </row>
    <row r="666" spans="1:8" x14ac:dyDescent="0.25">
      <c r="A666" s="7">
        <v>46141</v>
      </c>
      <c r="B666" s="33">
        <v>4135</v>
      </c>
      <c r="C666" s="17" t="s">
        <v>65</v>
      </c>
      <c r="D666" s="40">
        <v>206.19399999999999</v>
      </c>
      <c r="E666" s="47">
        <v>14</v>
      </c>
      <c r="F666" s="40">
        <v>14.728</v>
      </c>
      <c r="G666" s="20" t="str">
        <f>IF(B666="","",VLOOKUP(B666,[1]BASEDIESEL!$A$2:$AAA$11928,6))</f>
        <v>FRENTE-03</v>
      </c>
      <c r="H666" s="37" t="str">
        <f t="shared" si="10"/>
        <v>abr</v>
      </c>
    </row>
    <row r="667" spans="1:8" x14ac:dyDescent="0.25">
      <c r="A667" s="7">
        <v>46141</v>
      </c>
      <c r="B667" s="32">
        <v>4136</v>
      </c>
      <c r="C667" s="16" t="s">
        <v>65</v>
      </c>
      <c r="D667" s="39">
        <v>182.55699999999999</v>
      </c>
      <c r="E667" s="46">
        <v>11</v>
      </c>
      <c r="F667" s="39">
        <v>16.596</v>
      </c>
      <c r="G667" s="20" t="str">
        <f>IF(B667="","",VLOOKUP(B667,[1]BASEDIESEL!$A$2:$AAA$11928,6))</f>
        <v>FRENTE-04</v>
      </c>
      <c r="H667" s="37" t="str">
        <f t="shared" si="10"/>
        <v>abr</v>
      </c>
    </row>
    <row r="668" spans="1:8" x14ac:dyDescent="0.25">
      <c r="A668" s="7">
        <v>46141</v>
      </c>
      <c r="B668" s="33">
        <v>4137</v>
      </c>
      <c r="C668" s="17" t="s">
        <v>65</v>
      </c>
      <c r="D668" s="40">
        <v>222.76499999999999</v>
      </c>
      <c r="E668" s="47">
        <v>14</v>
      </c>
      <c r="F668" s="40">
        <v>15.912000000000001</v>
      </c>
      <c r="G668" s="20" t="str">
        <f>IF(B668="","",VLOOKUP(B668,[1]BASEDIESEL!$A$2:$AAA$11928,6))</f>
        <v>FRENTE-03</v>
      </c>
      <c r="H668" s="37" t="str">
        <f t="shared" si="10"/>
        <v>abr</v>
      </c>
    </row>
    <row r="669" spans="1:8" x14ac:dyDescent="0.25">
      <c r="A669" s="7">
        <v>46141</v>
      </c>
      <c r="B669" s="32">
        <v>4138</v>
      </c>
      <c r="C669" s="16" t="s">
        <v>65</v>
      </c>
      <c r="D669" s="39">
        <v>135.501</v>
      </c>
      <c r="E669" s="46">
        <v>8</v>
      </c>
      <c r="F669" s="39">
        <v>16.937999999999999</v>
      </c>
      <c r="G669" s="20" t="str">
        <f>IF(B669="","",VLOOKUP(B669,[1]BASEDIESEL!$A$2:$AAA$11928,6))</f>
        <v>FRENTE-04</v>
      </c>
      <c r="H669" s="37" t="str">
        <f t="shared" si="10"/>
        <v>abr</v>
      </c>
    </row>
    <row r="670" spans="1:8" x14ac:dyDescent="0.25">
      <c r="A670" s="7">
        <v>46141</v>
      </c>
      <c r="B670" s="33">
        <v>4139</v>
      </c>
      <c r="C670" s="17" t="s">
        <v>65</v>
      </c>
      <c r="D670" s="40">
        <v>157.66499999999999</v>
      </c>
      <c r="E670" s="47">
        <v>14</v>
      </c>
      <c r="F670" s="40">
        <v>11.262</v>
      </c>
      <c r="G670" s="20" t="str">
        <f>IF(B670="","",VLOOKUP(B670,[1]BASEDIESEL!$A$2:$AAA$11928,6))</f>
        <v>FRENTE-07</v>
      </c>
      <c r="H670" s="37" t="str">
        <f t="shared" si="10"/>
        <v>abr</v>
      </c>
    </row>
    <row r="671" spans="1:8" x14ac:dyDescent="0.25">
      <c r="A671" s="7">
        <v>46141</v>
      </c>
      <c r="B671" s="32">
        <v>4140</v>
      </c>
      <c r="C671" s="16" t="s">
        <v>65</v>
      </c>
      <c r="D671" s="39">
        <v>262.995</v>
      </c>
      <c r="E671" s="46">
        <v>16</v>
      </c>
      <c r="F671" s="39">
        <v>16.437000000000001</v>
      </c>
      <c r="G671" s="20" t="str">
        <f>IF(B671="","",VLOOKUP(B671,[1]BASEDIESEL!$A$2:$AAA$11928,6))</f>
        <v>FRENTE-05</v>
      </c>
      <c r="H671" s="37" t="str">
        <f t="shared" si="10"/>
        <v>abr</v>
      </c>
    </row>
    <row r="672" spans="1:8" x14ac:dyDescent="0.25">
      <c r="A672" s="7">
        <v>46141</v>
      </c>
      <c r="B672" s="33">
        <v>4141</v>
      </c>
      <c r="C672" s="17" t="s">
        <v>65</v>
      </c>
      <c r="D672" s="40">
        <v>221.50899999999999</v>
      </c>
      <c r="E672" s="47">
        <v>11</v>
      </c>
      <c r="F672" s="40">
        <v>20.137</v>
      </c>
      <c r="G672" s="20" t="str">
        <f>IF(B672="","",VLOOKUP(B672,[1]BASEDIESEL!$A$2:$AAA$11928,6))</f>
        <v>FRENTE-03</v>
      </c>
      <c r="H672" s="37" t="str">
        <f t="shared" si="10"/>
        <v>abr</v>
      </c>
    </row>
    <row r="673" spans="1:8" x14ac:dyDescent="0.25">
      <c r="A673" s="7">
        <v>46141</v>
      </c>
      <c r="B673" s="32">
        <v>4142</v>
      </c>
      <c r="C673" s="16" t="s">
        <v>65</v>
      </c>
      <c r="D673" s="39">
        <v>283.62799999999999</v>
      </c>
      <c r="E673" s="46">
        <v>16</v>
      </c>
      <c r="F673" s="39">
        <v>17.727</v>
      </c>
      <c r="G673" s="20" t="str">
        <f>IF(B673="","",VLOOKUP(B673,[1]BASEDIESEL!$A$2:$AAA$11928,6))</f>
        <v>FRENTE-04</v>
      </c>
      <c r="H673" s="37" t="str">
        <f t="shared" si="10"/>
        <v>abr</v>
      </c>
    </row>
    <row r="674" spans="1:8" x14ac:dyDescent="0.25">
      <c r="A674" s="7">
        <v>46141</v>
      </c>
      <c r="B674" s="33">
        <v>4143</v>
      </c>
      <c r="C674" s="17" t="s">
        <v>65</v>
      </c>
      <c r="D674" s="40">
        <v>386.68</v>
      </c>
      <c r="E674" s="47">
        <v>22</v>
      </c>
      <c r="F674" s="40">
        <v>17.576000000000001</v>
      </c>
      <c r="G674" s="20" t="str">
        <f>IF(B674="","",VLOOKUP(B674,[1]BASEDIESEL!$A$2:$AAA$11928,6))</f>
        <v>FRENTE-05</v>
      </c>
      <c r="H674" s="37" t="str">
        <f t="shared" si="10"/>
        <v>abr</v>
      </c>
    </row>
    <row r="675" spans="1:8" x14ac:dyDescent="0.25">
      <c r="A675" s="7">
        <v>46141</v>
      </c>
      <c r="B675" s="32">
        <v>4144</v>
      </c>
      <c r="C675" s="16" t="s">
        <v>65</v>
      </c>
      <c r="D675" s="39">
        <v>375.89499999999998</v>
      </c>
      <c r="E675" s="46">
        <v>23</v>
      </c>
      <c r="F675" s="39">
        <v>16.343</v>
      </c>
      <c r="G675" s="20" t="str">
        <f>IF(B675="","",VLOOKUP(B675,[1]BASEDIESEL!$A$2:$AAA$11928,6))</f>
        <v>FRENTE-05</v>
      </c>
      <c r="H675" s="37" t="str">
        <f t="shared" si="10"/>
        <v>abr</v>
      </c>
    </row>
    <row r="676" spans="1:8" x14ac:dyDescent="0.25">
      <c r="A676" s="7">
        <v>46141</v>
      </c>
      <c r="B676" s="33">
        <v>4145</v>
      </c>
      <c r="C676" s="17" t="s">
        <v>65</v>
      </c>
      <c r="D676" s="40">
        <v>220.887</v>
      </c>
      <c r="E676" s="47">
        <v>13</v>
      </c>
      <c r="F676" s="40">
        <v>16.991</v>
      </c>
      <c r="G676" s="20" t="str">
        <f>IF(B676="","",VLOOKUP(B676,[1]BASEDIESEL!$A$2:$AAA$11928,6))</f>
        <v>FRENTE-03</v>
      </c>
      <c r="H676" s="37" t="str">
        <f t="shared" si="10"/>
        <v>abr</v>
      </c>
    </row>
    <row r="677" spans="1:8" x14ac:dyDescent="0.25">
      <c r="A677" s="7">
        <v>46141</v>
      </c>
      <c r="B677" s="32">
        <v>4146</v>
      </c>
      <c r="C677" s="16" t="s">
        <v>65</v>
      </c>
      <c r="D677" s="39">
        <v>172.654</v>
      </c>
      <c r="E677" s="46">
        <v>11</v>
      </c>
      <c r="F677" s="39">
        <v>15.696</v>
      </c>
      <c r="G677" s="20" t="str">
        <f>IF(B677="","",VLOOKUP(B677,[1]BASEDIESEL!$A$2:$AAA$11928,6))</f>
        <v>FRENTE-03</v>
      </c>
      <c r="H677" s="37" t="str">
        <f t="shared" si="10"/>
        <v>abr</v>
      </c>
    </row>
    <row r="678" spans="1:8" x14ac:dyDescent="0.25">
      <c r="A678" s="7">
        <v>46141</v>
      </c>
      <c r="B678" s="33">
        <v>4149</v>
      </c>
      <c r="C678" s="17" t="s">
        <v>65</v>
      </c>
      <c r="D678" s="40">
        <v>348.9</v>
      </c>
      <c r="E678" s="47">
        <v>20</v>
      </c>
      <c r="F678" s="40">
        <v>17.445</v>
      </c>
      <c r="G678" s="20" t="str">
        <f>IF(B678="","",VLOOKUP(B678,[1]BASEDIESEL!$A$2:$AAA$11928,6))</f>
        <v>FRENTE-01</v>
      </c>
      <c r="H678" s="37" t="str">
        <f t="shared" si="10"/>
        <v>abr</v>
      </c>
    </row>
    <row r="679" spans="1:8" x14ac:dyDescent="0.25">
      <c r="A679" s="7">
        <v>46141</v>
      </c>
      <c r="B679" s="32">
        <v>4153</v>
      </c>
      <c r="C679" s="16" t="s">
        <v>67</v>
      </c>
      <c r="D679" s="39">
        <v>153.786</v>
      </c>
      <c r="E679" s="46">
        <v>9</v>
      </c>
      <c r="F679" s="39">
        <v>17.087</v>
      </c>
      <c r="G679" s="20" t="str">
        <f>IF(B679="","",VLOOKUP(B679,[1]BASEDIESEL!$A$2:$AAA$11928,6))</f>
        <v>FRENTE-04</v>
      </c>
      <c r="H679" s="37" t="str">
        <f t="shared" si="10"/>
        <v>abr</v>
      </c>
    </row>
    <row r="680" spans="1:8" x14ac:dyDescent="0.25">
      <c r="A680" s="7">
        <v>46141</v>
      </c>
      <c r="B680" s="33">
        <v>4154</v>
      </c>
      <c r="C680" s="17" t="s">
        <v>67</v>
      </c>
      <c r="D680" s="40">
        <v>259.81400000000002</v>
      </c>
      <c r="E680" s="47">
        <v>13</v>
      </c>
      <c r="F680" s="40">
        <v>19.986000000000001</v>
      </c>
      <c r="G680" s="20" t="str">
        <f>IF(B680="","",VLOOKUP(B680,[1]BASEDIESEL!$A$2:$AAA$11928,6))</f>
        <v>FRENTE-04</v>
      </c>
      <c r="H680" s="37" t="str">
        <f t="shared" si="10"/>
        <v>abr</v>
      </c>
    </row>
    <row r="681" spans="1:8" x14ac:dyDescent="0.25">
      <c r="A681" s="7">
        <v>46141</v>
      </c>
      <c r="B681" s="32">
        <v>4155</v>
      </c>
      <c r="C681" s="16" t="s">
        <v>67</v>
      </c>
      <c r="D681" s="39">
        <v>128.99299999999999</v>
      </c>
      <c r="E681" s="46">
        <v>8</v>
      </c>
      <c r="F681" s="39">
        <v>16.123999999999999</v>
      </c>
      <c r="G681" s="20" t="str">
        <f>IF(B681="","",VLOOKUP(B681,[1]BASEDIESEL!$A$2:$AAA$11928,6))</f>
        <v>FRENTE-04</v>
      </c>
      <c r="H681" s="37" t="str">
        <f t="shared" si="10"/>
        <v>abr</v>
      </c>
    </row>
    <row r="682" spans="1:8" x14ac:dyDescent="0.25">
      <c r="A682" s="7">
        <v>46141</v>
      </c>
      <c r="B682" s="33">
        <v>4156</v>
      </c>
      <c r="C682" s="17" t="s">
        <v>65</v>
      </c>
      <c r="D682" s="40">
        <v>296.81</v>
      </c>
      <c r="E682" s="47">
        <v>18</v>
      </c>
      <c r="F682" s="40">
        <v>16.489000000000001</v>
      </c>
      <c r="G682" s="20" t="str">
        <f>IF(B682="","",VLOOKUP(B682,[1]BASEDIESEL!$A$2:$AAA$11928,6))</f>
        <v>FRENTE-02</v>
      </c>
      <c r="H682" s="37" t="str">
        <f t="shared" si="10"/>
        <v>abr</v>
      </c>
    </row>
    <row r="683" spans="1:8" x14ac:dyDescent="0.25">
      <c r="A683" s="7">
        <v>46141</v>
      </c>
      <c r="B683" s="32">
        <v>4157</v>
      </c>
      <c r="C683" s="16" t="s">
        <v>65</v>
      </c>
      <c r="D683" s="39">
        <v>67.066999999999993</v>
      </c>
      <c r="E683" s="46">
        <v>5</v>
      </c>
      <c r="F683" s="39">
        <v>13.413</v>
      </c>
      <c r="G683" s="20" t="str">
        <f>IF(B683="","",VLOOKUP(B683,[1]BASEDIESEL!$A$2:$AAA$11928,6))</f>
        <v>FRENTE-06</v>
      </c>
      <c r="H683" s="37" t="str">
        <f t="shared" si="10"/>
        <v>abr</v>
      </c>
    </row>
    <row r="684" spans="1:8" x14ac:dyDescent="0.25">
      <c r="A684" s="7">
        <v>46141</v>
      </c>
      <c r="B684" s="33">
        <v>4158</v>
      </c>
      <c r="C684" s="17" t="s">
        <v>65</v>
      </c>
      <c r="D684" s="40">
        <v>287.51499999999999</v>
      </c>
      <c r="E684" s="47">
        <v>17</v>
      </c>
      <c r="F684" s="40">
        <v>16.913</v>
      </c>
      <c r="G684" s="20" t="str">
        <f>IF(B684="","",VLOOKUP(B684,[1]BASEDIESEL!$A$2:$AAA$11928,6))</f>
        <v>FRENTE-03</v>
      </c>
      <c r="H684" s="37" t="str">
        <f t="shared" si="10"/>
        <v>abr</v>
      </c>
    </row>
    <row r="685" spans="1:8" x14ac:dyDescent="0.25">
      <c r="A685" s="7">
        <v>46141</v>
      </c>
      <c r="B685" s="32">
        <v>4159</v>
      </c>
      <c r="C685" s="16" t="s">
        <v>65</v>
      </c>
      <c r="D685" s="39">
        <v>199.55500000000001</v>
      </c>
      <c r="E685" s="46">
        <v>14</v>
      </c>
      <c r="F685" s="39">
        <v>14.254</v>
      </c>
      <c r="G685" s="20" t="str">
        <f>IF(B685="","",VLOOKUP(B685,[1]BASEDIESEL!$A$2:$AAA$11928,6))</f>
        <v>FRENTE-02</v>
      </c>
      <c r="H685" s="37" t="str">
        <f t="shared" si="10"/>
        <v>abr</v>
      </c>
    </row>
    <row r="686" spans="1:8" x14ac:dyDescent="0.25">
      <c r="A686" s="7">
        <v>46141</v>
      </c>
      <c r="B686" s="33">
        <v>4160</v>
      </c>
      <c r="C686" s="17" t="s">
        <v>65</v>
      </c>
      <c r="D686" s="40">
        <v>188.75</v>
      </c>
      <c r="E686" s="47">
        <v>13</v>
      </c>
      <c r="F686" s="40">
        <v>14.519</v>
      </c>
      <c r="G686" s="20" t="str">
        <f>IF(B686="","",VLOOKUP(B686,[1]BASEDIESEL!$A$2:$AAA$11928,6))</f>
        <v>FRENTE-01</v>
      </c>
      <c r="H686" s="37" t="str">
        <f t="shared" si="10"/>
        <v>abr</v>
      </c>
    </row>
    <row r="687" spans="1:8" x14ac:dyDescent="0.25">
      <c r="A687" s="7">
        <v>46141</v>
      </c>
      <c r="B687" s="32">
        <v>4161</v>
      </c>
      <c r="C687" s="16" t="s">
        <v>65</v>
      </c>
      <c r="D687" s="39">
        <v>177.53100000000001</v>
      </c>
      <c r="E687" s="46">
        <v>10</v>
      </c>
      <c r="F687" s="39">
        <v>17.753</v>
      </c>
      <c r="G687" s="20" t="str">
        <f>IF(B687="","",VLOOKUP(B687,[1]BASEDIESEL!$A$2:$AAA$11928,6))</f>
        <v>FRENTE-07</v>
      </c>
      <c r="H687" s="37" t="str">
        <f t="shared" si="10"/>
        <v>abr</v>
      </c>
    </row>
    <row r="688" spans="1:8" x14ac:dyDescent="0.25">
      <c r="A688" s="7">
        <v>46141</v>
      </c>
      <c r="B688" s="33">
        <v>4162</v>
      </c>
      <c r="C688" s="17" t="s">
        <v>65</v>
      </c>
      <c r="D688" s="40">
        <v>264.23</v>
      </c>
      <c r="E688" s="47">
        <v>17</v>
      </c>
      <c r="F688" s="40">
        <v>15.542999999999999</v>
      </c>
      <c r="G688" s="20" t="str">
        <f>IF(B688="","",VLOOKUP(B688,[1]BASEDIESEL!$A$2:$AAA$11928,6))</f>
        <v>FRENTE-02</v>
      </c>
      <c r="H688" s="37" t="str">
        <f t="shared" si="10"/>
        <v>abr</v>
      </c>
    </row>
    <row r="689" spans="1:8" x14ac:dyDescent="0.25">
      <c r="A689" s="7">
        <v>46141</v>
      </c>
      <c r="B689" s="32">
        <v>4163</v>
      </c>
      <c r="C689" s="16" t="s">
        <v>65</v>
      </c>
      <c r="D689" s="39">
        <v>210.11500000000001</v>
      </c>
      <c r="E689" s="46">
        <v>13</v>
      </c>
      <c r="F689" s="39">
        <v>16.163</v>
      </c>
      <c r="G689" s="20" t="str">
        <f>IF(B689="","",VLOOKUP(B689,[1]BASEDIESEL!$A$2:$AAA$11928,6))</f>
        <v>FRENTE-02</v>
      </c>
      <c r="H689" s="37" t="str">
        <f t="shared" si="10"/>
        <v>abr</v>
      </c>
    </row>
    <row r="690" spans="1:8" x14ac:dyDescent="0.25">
      <c r="A690" s="44">
        <v>46142</v>
      </c>
      <c r="B690" s="35">
        <v>4019</v>
      </c>
      <c r="C690" s="34" t="s">
        <v>62</v>
      </c>
      <c r="D690" s="41">
        <v>123.968</v>
      </c>
      <c r="E690" s="48">
        <v>7</v>
      </c>
      <c r="F690" s="41">
        <v>17.71</v>
      </c>
      <c r="G690" s="20" t="str">
        <f>IF(B690="","",VLOOKUP(B690,[1]BASEDIESEL!$A$2:$AAA$11928,6))</f>
        <v>FRENTE-07</v>
      </c>
      <c r="H690" s="37" t="str">
        <f t="shared" si="10"/>
        <v>abr</v>
      </c>
    </row>
    <row r="691" spans="1:8" x14ac:dyDescent="0.25">
      <c r="A691" s="7">
        <v>46142</v>
      </c>
      <c r="B691" s="33">
        <v>4021</v>
      </c>
      <c r="C691" s="17" t="s">
        <v>62</v>
      </c>
      <c r="D691" s="40">
        <v>79.236000000000004</v>
      </c>
      <c r="E691" s="47">
        <v>5</v>
      </c>
      <c r="F691" s="40">
        <v>15.847</v>
      </c>
      <c r="G691" s="20" t="str">
        <f>IF(B691="","",VLOOKUP(B691,[1]BASEDIESEL!$A$2:$AAA$11928,6))</f>
        <v>FRENTE-09</v>
      </c>
      <c r="H691" s="37" t="str">
        <f t="shared" si="10"/>
        <v>abr</v>
      </c>
    </row>
    <row r="692" spans="1:8" x14ac:dyDescent="0.25">
      <c r="A692" s="7">
        <v>46142</v>
      </c>
      <c r="B692" s="32">
        <v>4022</v>
      </c>
      <c r="C692" s="16" t="s">
        <v>62</v>
      </c>
      <c r="D692" s="39">
        <v>91.137</v>
      </c>
      <c r="E692" s="46">
        <v>6</v>
      </c>
      <c r="F692" s="39">
        <v>15.19</v>
      </c>
      <c r="G692" s="20" t="str">
        <f>IF(B692="","",VLOOKUP(B692,[1]BASEDIESEL!$A$2:$AAA$11928,6))</f>
        <v>FRENTE-10</v>
      </c>
      <c r="H692" s="37" t="str">
        <f t="shared" si="10"/>
        <v>abr</v>
      </c>
    </row>
    <row r="693" spans="1:8" x14ac:dyDescent="0.25">
      <c r="A693" s="7">
        <v>46142</v>
      </c>
      <c r="B693" s="33">
        <v>4024</v>
      </c>
      <c r="C693" s="17" t="s">
        <v>62</v>
      </c>
      <c r="D693" s="40">
        <v>132.261</v>
      </c>
      <c r="E693" s="47">
        <v>9</v>
      </c>
      <c r="F693" s="40">
        <v>14.696</v>
      </c>
      <c r="G693" s="20" t="str">
        <f>IF(B693="","",VLOOKUP(B693,[1]BASEDIESEL!$A$2:$AAA$11928,6))</f>
        <v>FRENTE-07</v>
      </c>
      <c r="H693" s="37" t="str">
        <f t="shared" si="10"/>
        <v>abr</v>
      </c>
    </row>
    <row r="694" spans="1:8" x14ac:dyDescent="0.25">
      <c r="A694" s="7">
        <v>46142</v>
      </c>
      <c r="B694" s="32">
        <v>4027</v>
      </c>
      <c r="C694" s="16" t="s">
        <v>62</v>
      </c>
      <c r="D694" s="39">
        <v>66.603999999999999</v>
      </c>
      <c r="E694" s="46">
        <v>6</v>
      </c>
      <c r="F694" s="39">
        <v>11.101000000000001</v>
      </c>
      <c r="G694" s="20" t="str">
        <f>IF(B694="","",VLOOKUP(B694,[1]BASEDIESEL!$A$2:$AAA$11928,6))</f>
        <v>FRENTE-07</v>
      </c>
      <c r="H694" s="37" t="str">
        <f t="shared" si="10"/>
        <v>abr</v>
      </c>
    </row>
    <row r="695" spans="1:8" x14ac:dyDescent="0.25">
      <c r="A695" s="7">
        <v>46142</v>
      </c>
      <c r="B695" s="33">
        <v>4029</v>
      </c>
      <c r="C695" s="17" t="s">
        <v>62</v>
      </c>
      <c r="D695" s="40">
        <v>193.81299999999999</v>
      </c>
      <c r="E695" s="47">
        <v>10</v>
      </c>
      <c r="F695" s="40">
        <v>19.381</v>
      </c>
      <c r="G695" s="20" t="str">
        <f>IF(B695="","",VLOOKUP(B695,[1]BASEDIESEL!$A$2:$AAA$11928,6))</f>
        <v>FRENTE-07</v>
      </c>
      <c r="H695" s="37" t="str">
        <f t="shared" si="10"/>
        <v>abr</v>
      </c>
    </row>
    <row r="696" spans="1:8" x14ac:dyDescent="0.25">
      <c r="A696" s="7">
        <v>46142</v>
      </c>
      <c r="B696" s="32">
        <v>4030</v>
      </c>
      <c r="C696" s="16" t="s">
        <v>63</v>
      </c>
      <c r="D696" s="39">
        <v>151.12</v>
      </c>
      <c r="E696" s="46">
        <v>10</v>
      </c>
      <c r="F696" s="39">
        <v>15.112</v>
      </c>
      <c r="G696" s="20" t="str">
        <f>IF(B696="","",VLOOKUP(B696,[1]BASEDIESEL!$A$2:$AAA$11928,6))</f>
        <v>FRENTE-06</v>
      </c>
      <c r="H696" s="37" t="str">
        <f t="shared" si="10"/>
        <v>abr</v>
      </c>
    </row>
    <row r="697" spans="1:8" x14ac:dyDescent="0.25">
      <c r="A697" s="7">
        <v>46142</v>
      </c>
      <c r="B697" s="33">
        <v>4032</v>
      </c>
      <c r="C697" s="17" t="s">
        <v>64</v>
      </c>
      <c r="D697" s="40">
        <v>91.956999999999994</v>
      </c>
      <c r="E697" s="47">
        <v>6</v>
      </c>
      <c r="F697" s="40">
        <v>15.326000000000001</v>
      </c>
      <c r="G697" s="20" t="str">
        <f>IF(B697="","",VLOOKUP(B697,[1]BASEDIESEL!$A$2:$AAA$11928,6))</f>
        <v>FRENTE-06</v>
      </c>
      <c r="H697" s="37" t="str">
        <f t="shared" si="10"/>
        <v>abr</v>
      </c>
    </row>
    <row r="698" spans="1:8" x14ac:dyDescent="0.25">
      <c r="A698" s="7">
        <v>46142</v>
      </c>
      <c r="B698" s="32">
        <v>4033</v>
      </c>
      <c r="C698" s="16" t="s">
        <v>64</v>
      </c>
      <c r="D698" s="39">
        <v>116.07299999999999</v>
      </c>
      <c r="E698" s="46">
        <v>9</v>
      </c>
      <c r="F698" s="39">
        <v>12.897</v>
      </c>
      <c r="G698" s="20" t="str">
        <f>IF(B698="","",VLOOKUP(B698,[1]BASEDIESEL!$A$2:$AAA$11928,6))</f>
        <v>FRENTE-06</v>
      </c>
      <c r="H698" s="37" t="str">
        <f t="shared" si="10"/>
        <v>abr</v>
      </c>
    </row>
    <row r="699" spans="1:8" x14ac:dyDescent="0.25">
      <c r="A699" s="7">
        <v>46142</v>
      </c>
      <c r="B699" s="33">
        <v>4034</v>
      </c>
      <c r="C699" s="17" t="s">
        <v>64</v>
      </c>
      <c r="D699" s="40">
        <v>126.774</v>
      </c>
      <c r="E699" s="47">
        <v>10</v>
      </c>
      <c r="F699" s="40">
        <v>12.677</v>
      </c>
      <c r="G699" s="20" t="str">
        <f>IF(B699="","",VLOOKUP(B699,[1]BASEDIESEL!$A$2:$AAA$11928,6))</f>
        <v>FRENTE-06</v>
      </c>
      <c r="H699" s="37" t="str">
        <f t="shared" si="10"/>
        <v>abr</v>
      </c>
    </row>
    <row r="700" spans="1:8" x14ac:dyDescent="0.25">
      <c r="A700" s="7">
        <v>46142</v>
      </c>
      <c r="B700" s="32">
        <v>4035</v>
      </c>
      <c r="C700" s="16" t="s">
        <v>64</v>
      </c>
      <c r="D700" s="39">
        <v>58.762999999999998</v>
      </c>
      <c r="E700" s="46">
        <v>3</v>
      </c>
      <c r="F700" s="39">
        <v>19.588000000000001</v>
      </c>
      <c r="G700" s="20" t="str">
        <f>IF(B700="","",VLOOKUP(B700,[1]BASEDIESEL!$A$2:$AAA$11928,6))</f>
        <v>FRENTE-06</v>
      </c>
      <c r="H700" s="37" t="str">
        <f t="shared" si="10"/>
        <v>abr</v>
      </c>
    </row>
    <row r="701" spans="1:8" x14ac:dyDescent="0.25">
      <c r="A701" s="7">
        <v>46142</v>
      </c>
      <c r="B701" s="33">
        <v>4036</v>
      </c>
      <c r="C701" s="17" t="s">
        <v>64</v>
      </c>
      <c r="D701" s="40">
        <v>158.40700000000001</v>
      </c>
      <c r="E701" s="47">
        <v>10</v>
      </c>
      <c r="F701" s="40">
        <v>15.840999999999999</v>
      </c>
      <c r="G701" s="20" t="str">
        <f>IF(B701="","",VLOOKUP(B701,[1]BASEDIESEL!$A$2:$AAA$11928,6))</f>
        <v>FRENTE-06</v>
      </c>
      <c r="H701" s="37" t="str">
        <f t="shared" si="10"/>
        <v>abr</v>
      </c>
    </row>
    <row r="702" spans="1:8" x14ac:dyDescent="0.25">
      <c r="A702" s="7">
        <v>46142</v>
      </c>
      <c r="B702" s="32">
        <v>4111</v>
      </c>
      <c r="C702" s="16" t="s">
        <v>65</v>
      </c>
      <c r="D702" s="39">
        <v>135.08500000000001</v>
      </c>
      <c r="E702" s="46">
        <v>8</v>
      </c>
      <c r="F702" s="39">
        <v>16.885999999999999</v>
      </c>
      <c r="G702" s="20" t="str">
        <f>IF(B702="","",VLOOKUP(B702,[1]BASEDIESEL!$A$2:$AAA$11928,6))</f>
        <v>FRENTE-05</v>
      </c>
      <c r="H702" s="37" t="str">
        <f t="shared" si="10"/>
        <v>abr</v>
      </c>
    </row>
    <row r="703" spans="1:8" x14ac:dyDescent="0.25">
      <c r="A703" s="7">
        <v>46142</v>
      </c>
      <c r="B703" s="33">
        <v>4112</v>
      </c>
      <c r="C703" s="17" t="s">
        <v>65</v>
      </c>
      <c r="D703" s="40">
        <v>463.41500000000002</v>
      </c>
      <c r="E703" s="47">
        <v>30</v>
      </c>
      <c r="F703" s="40">
        <v>15.446999999999999</v>
      </c>
      <c r="G703" s="20" t="str">
        <f>IF(B703="","",VLOOKUP(B703,[1]BASEDIESEL!$A$2:$AAA$11928,6))</f>
        <v>FRENTE-01</v>
      </c>
      <c r="H703" s="37" t="str">
        <f t="shared" si="10"/>
        <v>abr</v>
      </c>
    </row>
    <row r="704" spans="1:8" x14ac:dyDescent="0.25">
      <c r="A704" s="7">
        <v>46142</v>
      </c>
      <c r="B704" s="32">
        <v>4113</v>
      </c>
      <c r="C704" s="16" t="s">
        <v>65</v>
      </c>
      <c r="D704" s="39">
        <v>156.108</v>
      </c>
      <c r="E704" s="46">
        <v>10</v>
      </c>
      <c r="F704" s="39">
        <v>15.611000000000001</v>
      </c>
      <c r="G704" s="20" t="str">
        <f>IF(B704="","",VLOOKUP(B704,[1]BASEDIESEL!$A$2:$AAA$11928,6))</f>
        <v>FRENTE-07</v>
      </c>
      <c r="H704" s="37" t="str">
        <f t="shared" si="10"/>
        <v>abr</v>
      </c>
    </row>
    <row r="705" spans="1:8" x14ac:dyDescent="0.25">
      <c r="A705" s="7">
        <v>46142</v>
      </c>
      <c r="B705" s="33">
        <v>4114</v>
      </c>
      <c r="C705" s="17" t="s">
        <v>65</v>
      </c>
      <c r="D705" s="40">
        <v>387.09500000000003</v>
      </c>
      <c r="E705" s="47">
        <v>26</v>
      </c>
      <c r="F705" s="40">
        <v>14.888</v>
      </c>
      <c r="G705" s="20" t="str">
        <f>IF(B705="","",VLOOKUP(B705,[1]BASEDIESEL!$A$2:$AAA$11928,6))</f>
        <v>FRENTE-01</v>
      </c>
      <c r="H705" s="37" t="str">
        <f t="shared" si="10"/>
        <v>abr</v>
      </c>
    </row>
    <row r="706" spans="1:8" x14ac:dyDescent="0.25">
      <c r="A706" s="7">
        <v>46142</v>
      </c>
      <c r="B706" s="32">
        <v>4115</v>
      </c>
      <c r="C706" s="16" t="s">
        <v>65</v>
      </c>
      <c r="D706" s="39">
        <v>119.75700000000001</v>
      </c>
      <c r="E706" s="46">
        <v>8</v>
      </c>
      <c r="F706" s="39">
        <v>14.97</v>
      </c>
      <c r="G706" s="20" t="str">
        <f>IF(B706="","",VLOOKUP(B706,[1]BASEDIESEL!$A$2:$AAA$11928,6))</f>
        <v>FRENTE-06</v>
      </c>
      <c r="H706" s="37" t="str">
        <f t="shared" si="10"/>
        <v>abr</v>
      </c>
    </row>
    <row r="707" spans="1:8" x14ac:dyDescent="0.25">
      <c r="A707" s="7">
        <v>46142</v>
      </c>
      <c r="B707" s="33">
        <v>4116</v>
      </c>
      <c r="C707" s="17" t="s">
        <v>65</v>
      </c>
      <c r="D707" s="40">
        <v>16.375</v>
      </c>
      <c r="E707" s="47">
        <v>1</v>
      </c>
      <c r="F707" s="40">
        <v>16.375</v>
      </c>
      <c r="G707" s="20" t="str">
        <f>IF(B707="","",VLOOKUP(B707,[1]BASEDIESEL!$A$2:$AAA$11928,6))</f>
        <v>FRENTE-05</v>
      </c>
      <c r="H707" s="37" t="str">
        <f t="shared" ref="H707:H770" si="11">TEXT(A707,"mmm")</f>
        <v>abr</v>
      </c>
    </row>
    <row r="708" spans="1:8" x14ac:dyDescent="0.25">
      <c r="A708" s="7">
        <v>46142</v>
      </c>
      <c r="B708" s="32">
        <v>4117</v>
      </c>
      <c r="C708" s="16" t="s">
        <v>65</v>
      </c>
      <c r="D708" s="39">
        <v>196.137</v>
      </c>
      <c r="E708" s="46">
        <v>12</v>
      </c>
      <c r="F708" s="39">
        <v>16.344999999999999</v>
      </c>
      <c r="G708" s="20" t="str">
        <f>IF(B708="","",VLOOKUP(B708,[1]BASEDIESEL!$A$2:$AAA$11928,6))</f>
        <v>FRENTE-04</v>
      </c>
      <c r="H708" s="37" t="str">
        <f t="shared" si="11"/>
        <v>abr</v>
      </c>
    </row>
    <row r="709" spans="1:8" x14ac:dyDescent="0.25">
      <c r="A709" s="7">
        <v>46142</v>
      </c>
      <c r="B709" s="33">
        <v>4118</v>
      </c>
      <c r="C709" s="17" t="s">
        <v>65</v>
      </c>
      <c r="D709" s="40">
        <v>208.64099999999999</v>
      </c>
      <c r="E709" s="47">
        <v>17</v>
      </c>
      <c r="F709" s="40">
        <v>12.273</v>
      </c>
      <c r="G709" s="20" t="str">
        <f>IF(B709="","",VLOOKUP(B709,[1]BASEDIESEL!$A$2:$AAA$11928,6))</f>
        <v>FRENTE-03</v>
      </c>
      <c r="H709" s="37" t="str">
        <f t="shared" si="11"/>
        <v>abr</v>
      </c>
    </row>
    <row r="710" spans="1:8" x14ac:dyDescent="0.25">
      <c r="A710" s="7">
        <v>46142</v>
      </c>
      <c r="B710" s="32">
        <v>4119</v>
      </c>
      <c r="C710" s="16" t="s">
        <v>65</v>
      </c>
      <c r="D710" s="39">
        <v>257.03500000000003</v>
      </c>
      <c r="E710" s="46">
        <v>15</v>
      </c>
      <c r="F710" s="39">
        <v>17.135999999999999</v>
      </c>
      <c r="G710" s="20" t="str">
        <f>IF(B710="","",VLOOKUP(B710,[1]BASEDIESEL!$A$2:$AAA$11928,6))</f>
        <v>FRENTE-05</v>
      </c>
      <c r="H710" s="37" t="str">
        <f t="shared" si="11"/>
        <v>abr</v>
      </c>
    </row>
    <row r="711" spans="1:8" x14ac:dyDescent="0.25">
      <c r="A711" s="7">
        <v>46142</v>
      </c>
      <c r="B711" s="33">
        <v>4120</v>
      </c>
      <c r="C711" s="17" t="s">
        <v>65</v>
      </c>
      <c r="D711" s="40">
        <v>261.56</v>
      </c>
      <c r="E711" s="47">
        <v>17</v>
      </c>
      <c r="F711" s="40">
        <v>15.385999999999999</v>
      </c>
      <c r="G711" s="20" t="str">
        <f>IF(B711="","",VLOOKUP(B711,[1]BASEDIESEL!$A$2:$AAA$11928,6))</f>
        <v>FRENTE-05</v>
      </c>
      <c r="H711" s="37" t="str">
        <f t="shared" si="11"/>
        <v>abr</v>
      </c>
    </row>
    <row r="712" spans="1:8" x14ac:dyDescent="0.25">
      <c r="A712" s="7">
        <v>46142</v>
      </c>
      <c r="B712" s="32">
        <v>4121</v>
      </c>
      <c r="C712" s="16" t="s">
        <v>66</v>
      </c>
      <c r="D712" s="39">
        <v>72.555000000000007</v>
      </c>
      <c r="E712" s="46">
        <v>5</v>
      </c>
      <c r="F712" s="39">
        <v>14.510999999999999</v>
      </c>
      <c r="G712" s="20" t="str">
        <f>IF(B712="","",VLOOKUP(B712,[1]BASEDIESEL!$A$2:$AAA$11928,6))</f>
        <v>FRENTE-01</v>
      </c>
      <c r="H712" s="37" t="str">
        <f t="shared" si="11"/>
        <v>abr</v>
      </c>
    </row>
    <row r="713" spans="1:8" x14ac:dyDescent="0.25">
      <c r="A713" s="7">
        <v>46142</v>
      </c>
      <c r="B713" s="33">
        <v>4122</v>
      </c>
      <c r="C713" s="17" t="s">
        <v>66</v>
      </c>
      <c r="D713" s="40">
        <v>343.71499999999997</v>
      </c>
      <c r="E713" s="47">
        <v>23</v>
      </c>
      <c r="F713" s="40">
        <v>14.944000000000001</v>
      </c>
      <c r="G713" s="20" t="str">
        <f>IF(B713="","",VLOOKUP(B713,[1]BASEDIESEL!$A$2:$AAA$11928,6))</f>
        <v>FRENTE-01</v>
      </c>
      <c r="H713" s="37" t="str">
        <f t="shared" si="11"/>
        <v>abr</v>
      </c>
    </row>
    <row r="714" spans="1:8" x14ac:dyDescent="0.25">
      <c r="A714" s="7">
        <v>46142</v>
      </c>
      <c r="B714" s="32">
        <v>4124</v>
      </c>
      <c r="C714" s="16" t="s">
        <v>65</v>
      </c>
      <c r="D714" s="39">
        <v>209.25200000000001</v>
      </c>
      <c r="E714" s="46">
        <v>12</v>
      </c>
      <c r="F714" s="39">
        <v>17.437999999999999</v>
      </c>
      <c r="G714" s="20" t="str">
        <f>IF(B714="","",VLOOKUP(B714,[1]BASEDIESEL!$A$2:$AAA$11928,6))</f>
        <v>FRENTE-07</v>
      </c>
      <c r="H714" s="37" t="str">
        <f t="shared" si="11"/>
        <v>abr</v>
      </c>
    </row>
    <row r="715" spans="1:8" x14ac:dyDescent="0.25">
      <c r="A715" s="7">
        <v>46142</v>
      </c>
      <c r="B715" s="33">
        <v>4127</v>
      </c>
      <c r="C715" s="17" t="s">
        <v>65</v>
      </c>
      <c r="D715" s="40">
        <v>280.93</v>
      </c>
      <c r="E715" s="47">
        <v>19</v>
      </c>
      <c r="F715" s="40">
        <v>14.786</v>
      </c>
      <c r="G715" s="20" t="str">
        <f>IF(B715="","",VLOOKUP(B715,[1]BASEDIESEL!$A$2:$AAA$11928,6))</f>
        <v>FRENTE-02</v>
      </c>
      <c r="H715" s="37" t="str">
        <f t="shared" si="11"/>
        <v>abr</v>
      </c>
    </row>
    <row r="716" spans="1:8" x14ac:dyDescent="0.25">
      <c r="A716" s="7">
        <v>46142</v>
      </c>
      <c r="B716" s="32">
        <v>4128</v>
      </c>
      <c r="C716" s="16" t="s">
        <v>66</v>
      </c>
      <c r="D716" s="39">
        <v>251.55</v>
      </c>
      <c r="E716" s="46">
        <v>17</v>
      </c>
      <c r="F716" s="39">
        <v>14.797000000000001</v>
      </c>
      <c r="G716" s="20" t="str">
        <f>IF(B716="","",VLOOKUP(B716,[1]BASEDIESEL!$A$2:$AAA$11928,6))</f>
        <v>FRENTE-01</v>
      </c>
      <c r="H716" s="37" t="str">
        <f t="shared" si="11"/>
        <v>abr</v>
      </c>
    </row>
    <row r="717" spans="1:8" x14ac:dyDescent="0.25">
      <c r="A717" s="7">
        <v>46142</v>
      </c>
      <c r="B717" s="33">
        <v>4129</v>
      </c>
      <c r="C717" s="17" t="s">
        <v>66</v>
      </c>
      <c r="D717" s="40">
        <v>320.87900000000002</v>
      </c>
      <c r="E717" s="47">
        <v>21</v>
      </c>
      <c r="F717" s="40">
        <v>15.28</v>
      </c>
      <c r="G717" s="20" t="str">
        <f>IF(B717="","",VLOOKUP(B717,[1]BASEDIESEL!$A$2:$AAA$11928,6))</f>
        <v>FRENTE-01</v>
      </c>
      <c r="H717" s="37" t="str">
        <f t="shared" si="11"/>
        <v>abr</v>
      </c>
    </row>
    <row r="718" spans="1:8" x14ac:dyDescent="0.25">
      <c r="A718" s="7">
        <v>46142</v>
      </c>
      <c r="B718" s="32">
        <v>4130</v>
      </c>
      <c r="C718" s="16" t="s">
        <v>66</v>
      </c>
      <c r="D718" s="39">
        <v>348.45100000000002</v>
      </c>
      <c r="E718" s="46">
        <v>24</v>
      </c>
      <c r="F718" s="39">
        <v>14.519</v>
      </c>
      <c r="G718" s="20" t="str">
        <f>IF(B718="","",VLOOKUP(B718,[1]BASEDIESEL!$A$2:$AAA$11928,6))</f>
        <v>FRENTE-02</v>
      </c>
      <c r="H718" s="37" t="str">
        <f t="shared" si="11"/>
        <v>abr</v>
      </c>
    </row>
    <row r="719" spans="1:8" x14ac:dyDescent="0.25">
      <c r="A719" s="7">
        <v>46142</v>
      </c>
      <c r="B719" s="33">
        <v>4131</v>
      </c>
      <c r="C719" s="17" t="s">
        <v>65</v>
      </c>
      <c r="D719" s="40">
        <v>165.983</v>
      </c>
      <c r="E719" s="47">
        <v>10</v>
      </c>
      <c r="F719" s="40">
        <v>16.597999999999999</v>
      </c>
      <c r="G719" s="20" t="str">
        <f>IF(B719="","",VLOOKUP(B719,[1]BASEDIESEL!$A$2:$AAA$11928,6))</f>
        <v>FRENTE-04</v>
      </c>
      <c r="H719" s="37" t="str">
        <f t="shared" si="11"/>
        <v>abr</v>
      </c>
    </row>
    <row r="720" spans="1:8" x14ac:dyDescent="0.25">
      <c r="A720" s="7">
        <v>46142</v>
      </c>
      <c r="B720" s="32">
        <v>4132</v>
      </c>
      <c r="C720" s="16" t="s">
        <v>65</v>
      </c>
      <c r="D720" s="39">
        <v>349.83</v>
      </c>
      <c r="E720" s="46">
        <v>24</v>
      </c>
      <c r="F720" s="39">
        <v>14.576000000000001</v>
      </c>
      <c r="G720" s="20" t="str">
        <f>IF(B720="","",VLOOKUP(B720,[1]BASEDIESEL!$A$2:$AAA$11928,6))</f>
        <v>FRENTE-03</v>
      </c>
      <c r="H720" s="37" t="str">
        <f t="shared" si="11"/>
        <v>abr</v>
      </c>
    </row>
    <row r="721" spans="1:8" x14ac:dyDescent="0.25">
      <c r="A721" s="7">
        <v>46142</v>
      </c>
      <c r="B721" s="33">
        <v>4133</v>
      </c>
      <c r="C721" s="17" t="s">
        <v>65</v>
      </c>
      <c r="D721" s="40">
        <v>380.40499999999997</v>
      </c>
      <c r="E721" s="47">
        <v>25</v>
      </c>
      <c r="F721" s="40">
        <v>15.215999999999999</v>
      </c>
      <c r="G721" s="20" t="str">
        <f>IF(B721="","",VLOOKUP(B721,[1]BASEDIESEL!$A$2:$AAA$11928,6))</f>
        <v>FRENTE-02</v>
      </c>
      <c r="H721" s="37" t="str">
        <f t="shared" si="11"/>
        <v>abr</v>
      </c>
    </row>
    <row r="722" spans="1:8" x14ac:dyDescent="0.25">
      <c r="A722" s="7">
        <v>46142</v>
      </c>
      <c r="B722" s="32">
        <v>4134</v>
      </c>
      <c r="C722" s="16" t="s">
        <v>65</v>
      </c>
      <c r="D722" s="39">
        <v>223.60499999999999</v>
      </c>
      <c r="E722" s="46">
        <v>15</v>
      </c>
      <c r="F722" s="39">
        <v>14.907</v>
      </c>
      <c r="G722" s="20" t="str">
        <f>IF(B722="","",VLOOKUP(B722,[1]BASEDIESEL!$A$2:$AAA$11928,6))</f>
        <v>FRENTE-05</v>
      </c>
      <c r="H722" s="37" t="str">
        <f t="shared" si="11"/>
        <v>abr</v>
      </c>
    </row>
    <row r="723" spans="1:8" x14ac:dyDescent="0.25">
      <c r="A723" s="7">
        <v>46142</v>
      </c>
      <c r="B723" s="33">
        <v>4135</v>
      </c>
      <c r="C723" s="17" t="s">
        <v>65</v>
      </c>
      <c r="D723" s="40">
        <v>160.59299999999999</v>
      </c>
      <c r="E723" s="47">
        <v>9</v>
      </c>
      <c r="F723" s="40">
        <v>17.844000000000001</v>
      </c>
      <c r="G723" s="20" t="str">
        <f>IF(B723="","",VLOOKUP(B723,[1]BASEDIESEL!$A$2:$AAA$11928,6))</f>
        <v>FRENTE-03</v>
      </c>
      <c r="H723" s="37" t="str">
        <f t="shared" si="11"/>
        <v>abr</v>
      </c>
    </row>
    <row r="724" spans="1:8" x14ac:dyDescent="0.25">
      <c r="A724" s="7">
        <v>46142</v>
      </c>
      <c r="B724" s="32">
        <v>4136</v>
      </c>
      <c r="C724" s="16" t="s">
        <v>65</v>
      </c>
      <c r="D724" s="39">
        <v>15.83</v>
      </c>
      <c r="E724" s="46">
        <v>1</v>
      </c>
      <c r="F724" s="39">
        <v>15.83</v>
      </c>
      <c r="G724" s="20" t="str">
        <f>IF(B724="","",VLOOKUP(B724,[1]BASEDIESEL!$A$2:$AAA$11928,6))</f>
        <v>FRENTE-04</v>
      </c>
      <c r="H724" s="37" t="str">
        <f t="shared" si="11"/>
        <v>abr</v>
      </c>
    </row>
    <row r="725" spans="1:8" x14ac:dyDescent="0.25">
      <c r="A725" s="7">
        <v>46142</v>
      </c>
      <c r="B725" s="33">
        <v>4137</v>
      </c>
      <c r="C725" s="17" t="s">
        <v>65</v>
      </c>
      <c r="D725" s="40">
        <v>345.9</v>
      </c>
      <c r="E725" s="47">
        <v>21</v>
      </c>
      <c r="F725" s="40">
        <v>16.471</v>
      </c>
      <c r="G725" s="20" t="str">
        <f>IF(B725="","",VLOOKUP(B725,[1]BASEDIESEL!$A$2:$AAA$11928,6))</f>
        <v>FRENTE-03</v>
      </c>
      <c r="H725" s="37" t="str">
        <f t="shared" si="11"/>
        <v>abr</v>
      </c>
    </row>
    <row r="726" spans="1:8" x14ac:dyDescent="0.25">
      <c r="A726" s="7">
        <v>46142</v>
      </c>
      <c r="B726" s="32">
        <v>4138</v>
      </c>
      <c r="C726" s="16" t="s">
        <v>65</v>
      </c>
      <c r="D726" s="39">
        <v>120.25700000000001</v>
      </c>
      <c r="E726" s="46">
        <v>7</v>
      </c>
      <c r="F726" s="39">
        <v>17.18</v>
      </c>
      <c r="G726" s="20" t="str">
        <f>IF(B726="","",VLOOKUP(B726,[1]BASEDIESEL!$A$2:$AAA$11928,6))</f>
        <v>FRENTE-04</v>
      </c>
      <c r="H726" s="37" t="str">
        <f t="shared" si="11"/>
        <v>abr</v>
      </c>
    </row>
    <row r="727" spans="1:8" x14ac:dyDescent="0.25">
      <c r="A727" s="7">
        <v>46142</v>
      </c>
      <c r="B727" s="33">
        <v>4139</v>
      </c>
      <c r="C727" s="17" t="s">
        <v>65</v>
      </c>
      <c r="D727" s="40">
        <v>182.751</v>
      </c>
      <c r="E727" s="47">
        <v>12</v>
      </c>
      <c r="F727" s="40">
        <v>15.228999999999999</v>
      </c>
      <c r="G727" s="20" t="str">
        <f>IF(B727="","",VLOOKUP(B727,[1]BASEDIESEL!$A$2:$AAA$11928,6))</f>
        <v>FRENTE-07</v>
      </c>
      <c r="H727" s="37" t="str">
        <f t="shared" si="11"/>
        <v>abr</v>
      </c>
    </row>
    <row r="728" spans="1:8" x14ac:dyDescent="0.25">
      <c r="A728" s="7">
        <v>46142</v>
      </c>
      <c r="B728" s="32">
        <v>4140</v>
      </c>
      <c r="C728" s="16" t="s">
        <v>65</v>
      </c>
      <c r="D728" s="39">
        <v>256.44499999999999</v>
      </c>
      <c r="E728" s="46">
        <v>16</v>
      </c>
      <c r="F728" s="39">
        <v>16.027999999999999</v>
      </c>
      <c r="G728" s="20" t="str">
        <f>IF(B728="","",VLOOKUP(B728,[1]BASEDIESEL!$A$2:$AAA$11928,6))</f>
        <v>FRENTE-05</v>
      </c>
      <c r="H728" s="37" t="str">
        <f t="shared" si="11"/>
        <v>abr</v>
      </c>
    </row>
    <row r="729" spans="1:8" x14ac:dyDescent="0.25">
      <c r="A729" s="7">
        <v>46142</v>
      </c>
      <c r="B729" s="33">
        <v>4141</v>
      </c>
      <c r="C729" s="17" t="s">
        <v>65</v>
      </c>
      <c r="D729" s="40">
        <v>169.001</v>
      </c>
      <c r="E729" s="47">
        <v>11</v>
      </c>
      <c r="F729" s="40">
        <v>15.364000000000001</v>
      </c>
      <c r="G729" s="20" t="str">
        <f>IF(B729="","",VLOOKUP(B729,[1]BASEDIESEL!$A$2:$AAA$11928,6))</f>
        <v>FRENTE-03</v>
      </c>
      <c r="H729" s="37" t="str">
        <f t="shared" si="11"/>
        <v>abr</v>
      </c>
    </row>
    <row r="730" spans="1:8" x14ac:dyDescent="0.25">
      <c r="A730" s="7">
        <v>46142</v>
      </c>
      <c r="B730" s="32">
        <v>4142</v>
      </c>
      <c r="C730" s="16" t="s">
        <v>65</v>
      </c>
      <c r="D730" s="39">
        <v>232.535</v>
      </c>
      <c r="E730" s="46">
        <v>13</v>
      </c>
      <c r="F730" s="39">
        <v>17.887</v>
      </c>
      <c r="G730" s="20" t="str">
        <f>IF(B730="","",VLOOKUP(B730,[1]BASEDIESEL!$A$2:$AAA$11928,6))</f>
        <v>FRENTE-04</v>
      </c>
      <c r="H730" s="37" t="str">
        <f t="shared" si="11"/>
        <v>abr</v>
      </c>
    </row>
    <row r="731" spans="1:8" x14ac:dyDescent="0.25">
      <c r="A731" s="7">
        <v>46142</v>
      </c>
      <c r="B731" s="33">
        <v>4143</v>
      </c>
      <c r="C731" s="17" t="s">
        <v>65</v>
      </c>
      <c r="D731" s="40">
        <v>322.31</v>
      </c>
      <c r="E731" s="47">
        <v>19</v>
      </c>
      <c r="F731" s="40">
        <v>16.963999999999999</v>
      </c>
      <c r="G731" s="20" t="str">
        <f>IF(B731="","",VLOOKUP(B731,[1]BASEDIESEL!$A$2:$AAA$11928,6))</f>
        <v>FRENTE-05</v>
      </c>
      <c r="H731" s="37" t="str">
        <f t="shared" si="11"/>
        <v>abr</v>
      </c>
    </row>
    <row r="732" spans="1:8" x14ac:dyDescent="0.25">
      <c r="A732" s="7">
        <v>46142</v>
      </c>
      <c r="B732" s="32">
        <v>4144</v>
      </c>
      <c r="C732" s="16" t="s">
        <v>65</v>
      </c>
      <c r="D732" s="39">
        <v>263.92500000000001</v>
      </c>
      <c r="E732" s="46">
        <v>16</v>
      </c>
      <c r="F732" s="39">
        <v>16.495000000000001</v>
      </c>
      <c r="G732" s="20" t="str">
        <f>IF(B732="","",VLOOKUP(B732,[1]BASEDIESEL!$A$2:$AAA$11928,6))</f>
        <v>FRENTE-05</v>
      </c>
      <c r="H732" s="37" t="str">
        <f t="shared" si="11"/>
        <v>abr</v>
      </c>
    </row>
    <row r="733" spans="1:8" x14ac:dyDescent="0.25">
      <c r="A733" s="7">
        <v>46142</v>
      </c>
      <c r="B733" s="33">
        <v>4145</v>
      </c>
      <c r="C733" s="17" t="s">
        <v>65</v>
      </c>
      <c r="D733" s="40">
        <v>256.91699999999997</v>
      </c>
      <c r="E733" s="47">
        <v>15</v>
      </c>
      <c r="F733" s="40">
        <v>17.128</v>
      </c>
      <c r="G733" s="20" t="str">
        <f>IF(B733="","",VLOOKUP(B733,[1]BASEDIESEL!$A$2:$AAA$11928,6))</f>
        <v>FRENTE-03</v>
      </c>
      <c r="H733" s="37" t="str">
        <f t="shared" si="11"/>
        <v>abr</v>
      </c>
    </row>
    <row r="734" spans="1:8" x14ac:dyDescent="0.25">
      <c r="A734" s="7">
        <v>46142</v>
      </c>
      <c r="B734" s="32">
        <v>4146</v>
      </c>
      <c r="C734" s="16" t="s">
        <v>65</v>
      </c>
      <c r="D734" s="39">
        <v>306.291</v>
      </c>
      <c r="E734" s="46">
        <v>20</v>
      </c>
      <c r="F734" s="39">
        <v>15.315</v>
      </c>
      <c r="G734" s="20" t="str">
        <f>IF(B734="","",VLOOKUP(B734,[1]BASEDIESEL!$A$2:$AAA$11928,6))</f>
        <v>FRENTE-03</v>
      </c>
      <c r="H734" s="37" t="str">
        <f t="shared" si="11"/>
        <v>abr</v>
      </c>
    </row>
    <row r="735" spans="1:8" x14ac:dyDescent="0.25">
      <c r="A735" s="7">
        <v>46142</v>
      </c>
      <c r="B735" s="33">
        <v>4149</v>
      </c>
      <c r="C735" s="17" t="s">
        <v>65</v>
      </c>
      <c r="D735" s="40">
        <v>428.29</v>
      </c>
      <c r="E735" s="47">
        <v>27</v>
      </c>
      <c r="F735" s="40">
        <v>15.863</v>
      </c>
      <c r="G735" s="20" t="str">
        <f>IF(B735="","",VLOOKUP(B735,[1]BASEDIESEL!$A$2:$AAA$11928,6))</f>
        <v>FRENTE-01</v>
      </c>
      <c r="H735" s="37" t="str">
        <f t="shared" si="11"/>
        <v>abr</v>
      </c>
    </row>
    <row r="736" spans="1:8" x14ac:dyDescent="0.25">
      <c r="A736" s="7">
        <v>46142</v>
      </c>
      <c r="B736" s="32">
        <v>4153</v>
      </c>
      <c r="C736" s="16" t="s">
        <v>67</v>
      </c>
      <c r="D736" s="39">
        <v>213.04300000000001</v>
      </c>
      <c r="E736" s="46">
        <v>14</v>
      </c>
      <c r="F736" s="39">
        <v>15.217000000000001</v>
      </c>
      <c r="G736" s="20" t="str">
        <f>IF(B736="","",VLOOKUP(B736,[1]BASEDIESEL!$A$2:$AAA$11928,6))</f>
        <v>FRENTE-04</v>
      </c>
      <c r="H736" s="37" t="str">
        <f t="shared" si="11"/>
        <v>abr</v>
      </c>
    </row>
    <row r="737" spans="1:8" x14ac:dyDescent="0.25">
      <c r="A737" s="7">
        <v>46142</v>
      </c>
      <c r="B737" s="33">
        <v>4154</v>
      </c>
      <c r="C737" s="17" t="s">
        <v>67</v>
      </c>
      <c r="D737" s="40">
        <v>169.79499999999999</v>
      </c>
      <c r="E737" s="47">
        <v>10</v>
      </c>
      <c r="F737" s="40">
        <v>16.98</v>
      </c>
      <c r="G737" s="20" t="str">
        <f>IF(B737="","",VLOOKUP(B737,[1]BASEDIESEL!$A$2:$AAA$11928,6))</f>
        <v>FRENTE-04</v>
      </c>
      <c r="H737" s="37" t="str">
        <f t="shared" si="11"/>
        <v>abr</v>
      </c>
    </row>
    <row r="738" spans="1:8" x14ac:dyDescent="0.25">
      <c r="A738" s="7">
        <v>46142</v>
      </c>
      <c r="B738" s="32">
        <v>4155</v>
      </c>
      <c r="C738" s="16" t="s">
        <v>67</v>
      </c>
      <c r="D738" s="39">
        <v>97.22</v>
      </c>
      <c r="E738" s="46">
        <v>6</v>
      </c>
      <c r="F738" s="39">
        <v>16.202999999999999</v>
      </c>
      <c r="G738" s="20" t="str">
        <f>IF(B738="","",VLOOKUP(B738,[1]BASEDIESEL!$A$2:$AAA$11928,6))</f>
        <v>FRENTE-04</v>
      </c>
      <c r="H738" s="37" t="str">
        <f t="shared" si="11"/>
        <v>abr</v>
      </c>
    </row>
    <row r="739" spans="1:8" x14ac:dyDescent="0.25">
      <c r="A739" s="7">
        <v>46142</v>
      </c>
      <c r="B739" s="33">
        <v>4156</v>
      </c>
      <c r="C739" s="17" t="s">
        <v>65</v>
      </c>
      <c r="D739" s="40">
        <v>309.745</v>
      </c>
      <c r="E739" s="47">
        <v>21</v>
      </c>
      <c r="F739" s="40">
        <v>14.75</v>
      </c>
      <c r="G739" s="20" t="str">
        <f>IF(B739="","",VLOOKUP(B739,[1]BASEDIESEL!$A$2:$AAA$11928,6))</f>
        <v>FRENTE-02</v>
      </c>
      <c r="H739" s="37" t="str">
        <f t="shared" si="11"/>
        <v>abr</v>
      </c>
    </row>
    <row r="740" spans="1:8" x14ac:dyDescent="0.25">
      <c r="A740" s="7">
        <v>46142</v>
      </c>
      <c r="B740" s="32">
        <v>4157</v>
      </c>
      <c r="C740" s="16" t="s">
        <v>65</v>
      </c>
      <c r="D740" s="39">
        <v>67.828999999999994</v>
      </c>
      <c r="E740" s="46">
        <v>5</v>
      </c>
      <c r="F740" s="39">
        <v>13.566000000000001</v>
      </c>
      <c r="G740" s="20" t="str">
        <f>IF(B740="","",VLOOKUP(B740,[1]BASEDIESEL!$A$2:$AAA$11928,6))</f>
        <v>FRENTE-06</v>
      </c>
      <c r="H740" s="37" t="str">
        <f t="shared" si="11"/>
        <v>abr</v>
      </c>
    </row>
    <row r="741" spans="1:8" x14ac:dyDescent="0.25">
      <c r="A741" s="7">
        <v>46142</v>
      </c>
      <c r="B741" s="33">
        <v>4158</v>
      </c>
      <c r="C741" s="17" t="s">
        <v>65</v>
      </c>
      <c r="D741" s="40">
        <v>245.917</v>
      </c>
      <c r="E741" s="47">
        <v>15</v>
      </c>
      <c r="F741" s="40">
        <v>16.393999999999998</v>
      </c>
      <c r="G741" s="20" t="str">
        <f>IF(B741="","",VLOOKUP(B741,[1]BASEDIESEL!$A$2:$AAA$11928,6))</f>
        <v>FRENTE-03</v>
      </c>
      <c r="H741" s="37" t="str">
        <f t="shared" si="11"/>
        <v>abr</v>
      </c>
    </row>
    <row r="742" spans="1:8" x14ac:dyDescent="0.25">
      <c r="A742" s="7">
        <v>46142</v>
      </c>
      <c r="B742" s="32">
        <v>4159</v>
      </c>
      <c r="C742" s="16" t="s">
        <v>65</v>
      </c>
      <c r="D742" s="39">
        <v>249.965</v>
      </c>
      <c r="E742" s="46">
        <v>17</v>
      </c>
      <c r="F742" s="39">
        <v>14.704000000000001</v>
      </c>
      <c r="G742" s="20" t="str">
        <f>IF(B742="","",VLOOKUP(B742,[1]BASEDIESEL!$A$2:$AAA$11928,6))</f>
        <v>FRENTE-02</v>
      </c>
      <c r="H742" s="37" t="str">
        <f t="shared" si="11"/>
        <v>abr</v>
      </c>
    </row>
    <row r="743" spans="1:8" x14ac:dyDescent="0.25">
      <c r="A743" s="7">
        <v>46142</v>
      </c>
      <c r="B743" s="33">
        <v>4160</v>
      </c>
      <c r="C743" s="17" t="s">
        <v>65</v>
      </c>
      <c r="D743" s="40">
        <v>217.08500000000001</v>
      </c>
      <c r="E743" s="47">
        <v>14</v>
      </c>
      <c r="F743" s="40">
        <v>15.506</v>
      </c>
      <c r="G743" s="20" t="str">
        <f>IF(B743="","",VLOOKUP(B743,[1]BASEDIESEL!$A$2:$AAA$11928,6))</f>
        <v>FRENTE-01</v>
      </c>
      <c r="H743" s="37" t="str">
        <f t="shared" si="11"/>
        <v>abr</v>
      </c>
    </row>
    <row r="744" spans="1:8" x14ac:dyDescent="0.25">
      <c r="A744" s="7">
        <v>46142</v>
      </c>
      <c r="B744" s="32">
        <v>4161</v>
      </c>
      <c r="C744" s="16" t="s">
        <v>65</v>
      </c>
      <c r="D744" s="39">
        <v>80.489999999999995</v>
      </c>
      <c r="E744" s="46">
        <v>6</v>
      </c>
      <c r="F744" s="39">
        <v>13.414999999999999</v>
      </c>
      <c r="G744" s="20" t="str">
        <f>IF(B744="","",VLOOKUP(B744,[1]BASEDIESEL!$A$2:$AAA$11928,6))</f>
        <v>FRENTE-07</v>
      </c>
      <c r="H744" s="37" t="str">
        <f t="shared" si="11"/>
        <v>abr</v>
      </c>
    </row>
    <row r="745" spans="1:8" x14ac:dyDescent="0.25">
      <c r="A745" s="7">
        <v>46142</v>
      </c>
      <c r="B745" s="33">
        <v>4162</v>
      </c>
      <c r="C745" s="17" t="s">
        <v>65</v>
      </c>
      <c r="D745" s="40">
        <v>337.95</v>
      </c>
      <c r="E745" s="47">
        <v>21</v>
      </c>
      <c r="F745" s="40">
        <v>16.093</v>
      </c>
      <c r="G745" s="20" t="str">
        <f>IF(B745="","",VLOOKUP(B745,[1]BASEDIESEL!$A$2:$AAA$11928,6))</f>
        <v>FRENTE-02</v>
      </c>
      <c r="H745" s="37" t="str">
        <f t="shared" si="11"/>
        <v>abr</v>
      </c>
    </row>
    <row r="746" spans="1:8" x14ac:dyDescent="0.25">
      <c r="A746" s="44">
        <v>46142</v>
      </c>
      <c r="B746" s="35">
        <v>4163</v>
      </c>
      <c r="C746" s="34" t="s">
        <v>65</v>
      </c>
      <c r="D746" s="41">
        <v>334.84</v>
      </c>
      <c r="E746" s="48">
        <v>21</v>
      </c>
      <c r="F746" s="41">
        <v>15.945</v>
      </c>
      <c r="G746" s="20" t="str">
        <f>IF(B746="","",VLOOKUP(B746,[1]BASEDIESEL!$A$2:$AAA$11928,6))</f>
        <v>FRENTE-02</v>
      </c>
      <c r="H746" s="37" t="str">
        <f t="shared" si="11"/>
        <v>abr</v>
      </c>
    </row>
    <row r="747" spans="1:8" x14ac:dyDescent="0.25">
      <c r="A747" s="7">
        <v>46143</v>
      </c>
      <c r="B747" s="32">
        <v>4021</v>
      </c>
      <c r="C747" s="16" t="s">
        <v>62</v>
      </c>
      <c r="D747" s="39">
        <v>44.045000000000002</v>
      </c>
      <c r="E747" s="46">
        <v>3</v>
      </c>
      <c r="F747" s="39">
        <v>14.682</v>
      </c>
      <c r="G747" s="20" t="str">
        <f>IF(B747="","",VLOOKUP(B747,[1]BASEDIESEL!$A$2:$AAA$11928,6))</f>
        <v>FRENTE-09</v>
      </c>
      <c r="H747" s="37" t="str">
        <f t="shared" si="11"/>
        <v>mai</v>
      </c>
    </row>
    <row r="748" spans="1:8" x14ac:dyDescent="0.25">
      <c r="A748" s="7">
        <v>46143</v>
      </c>
      <c r="B748" s="33">
        <v>4022</v>
      </c>
      <c r="C748" s="17" t="s">
        <v>62</v>
      </c>
      <c r="D748" s="40">
        <v>49.908000000000001</v>
      </c>
      <c r="E748" s="47">
        <v>4</v>
      </c>
      <c r="F748" s="40">
        <v>12.477</v>
      </c>
      <c r="G748" s="20" t="str">
        <f>IF(B748="","",VLOOKUP(B748,[1]BASEDIESEL!$A$2:$AAA$11928,6))</f>
        <v>FRENTE-10</v>
      </c>
      <c r="H748" s="37" t="str">
        <f t="shared" si="11"/>
        <v>mai</v>
      </c>
    </row>
    <row r="749" spans="1:8" x14ac:dyDescent="0.25">
      <c r="A749" s="7">
        <v>46143</v>
      </c>
      <c r="B749" s="32">
        <v>4024</v>
      </c>
      <c r="C749" s="16" t="s">
        <v>62</v>
      </c>
      <c r="D749" s="39">
        <v>211.149</v>
      </c>
      <c r="E749" s="46">
        <v>16</v>
      </c>
      <c r="F749" s="39">
        <v>13.196999999999999</v>
      </c>
      <c r="G749" s="20" t="str">
        <f>IF(B749="","",VLOOKUP(B749,[1]BASEDIESEL!$A$2:$AAA$11928,6))</f>
        <v>FRENTE-07</v>
      </c>
      <c r="H749" s="37" t="str">
        <f t="shared" si="11"/>
        <v>mai</v>
      </c>
    </row>
    <row r="750" spans="1:8" x14ac:dyDescent="0.25">
      <c r="A750" s="7">
        <v>46143</v>
      </c>
      <c r="B750" s="33">
        <v>4025</v>
      </c>
      <c r="C750" s="17" t="s">
        <v>62</v>
      </c>
      <c r="D750" s="40">
        <v>126.95699999999999</v>
      </c>
      <c r="E750" s="47">
        <v>8</v>
      </c>
      <c r="F750" s="40">
        <v>15.87</v>
      </c>
      <c r="G750" s="20" t="str">
        <f>IF(B750="","",VLOOKUP(B750,[1]BASEDIESEL!$A$2:$AAA$11928,6))</f>
        <v>FRENTE-07</v>
      </c>
      <c r="H750" s="37" t="str">
        <f t="shared" si="11"/>
        <v>mai</v>
      </c>
    </row>
    <row r="751" spans="1:8" x14ac:dyDescent="0.25">
      <c r="A751" s="7">
        <v>46143</v>
      </c>
      <c r="B751" s="32">
        <v>4027</v>
      </c>
      <c r="C751" s="16" t="s">
        <v>62</v>
      </c>
      <c r="D751" s="39">
        <v>45.624000000000002</v>
      </c>
      <c r="E751" s="46">
        <v>4</v>
      </c>
      <c r="F751" s="39">
        <v>11.406000000000001</v>
      </c>
      <c r="G751" s="20" t="str">
        <f>IF(B751="","",VLOOKUP(B751,[1]BASEDIESEL!$A$2:$AAA$11928,6))</f>
        <v>FRENTE-07</v>
      </c>
      <c r="H751" s="37" t="str">
        <f t="shared" si="11"/>
        <v>mai</v>
      </c>
    </row>
    <row r="752" spans="1:8" x14ac:dyDescent="0.25">
      <c r="A752" s="7">
        <v>46143</v>
      </c>
      <c r="B752" s="33">
        <v>4029</v>
      </c>
      <c r="C752" s="17" t="s">
        <v>62</v>
      </c>
      <c r="D752" s="40">
        <v>266.40699999999998</v>
      </c>
      <c r="E752" s="47">
        <v>17</v>
      </c>
      <c r="F752" s="40">
        <v>15.670999999999999</v>
      </c>
      <c r="G752" s="20" t="str">
        <f>IF(B752="","",VLOOKUP(B752,[1]BASEDIESEL!$A$2:$AAA$11928,6))</f>
        <v>FRENTE-07</v>
      </c>
      <c r="H752" s="37" t="str">
        <f t="shared" si="11"/>
        <v>mai</v>
      </c>
    </row>
    <row r="753" spans="1:8" x14ac:dyDescent="0.25">
      <c r="A753" s="7">
        <v>46143</v>
      </c>
      <c r="B753" s="32">
        <v>4030</v>
      </c>
      <c r="C753" s="16" t="s">
        <v>63</v>
      </c>
      <c r="D753" s="39">
        <v>166.226</v>
      </c>
      <c r="E753" s="46">
        <v>12</v>
      </c>
      <c r="F753" s="39">
        <v>13.852</v>
      </c>
      <c r="G753" s="20" t="str">
        <f>IF(B753="","",VLOOKUP(B753,[1]BASEDIESEL!$A$2:$AAA$11928,6))</f>
        <v>FRENTE-06</v>
      </c>
      <c r="H753" s="37" t="str">
        <f t="shared" si="11"/>
        <v>mai</v>
      </c>
    </row>
    <row r="754" spans="1:8" x14ac:dyDescent="0.25">
      <c r="A754" s="7">
        <v>46143</v>
      </c>
      <c r="B754" s="33">
        <v>4032</v>
      </c>
      <c r="C754" s="17" t="s">
        <v>64</v>
      </c>
      <c r="D754" s="40">
        <v>199.37700000000001</v>
      </c>
      <c r="E754" s="47">
        <v>12</v>
      </c>
      <c r="F754" s="40">
        <v>16.614999999999998</v>
      </c>
      <c r="G754" s="20" t="str">
        <f>IF(B754="","",VLOOKUP(B754,[1]BASEDIESEL!$A$2:$AAA$11928,6))</f>
        <v>FRENTE-06</v>
      </c>
      <c r="H754" s="37" t="str">
        <f t="shared" si="11"/>
        <v>mai</v>
      </c>
    </row>
    <row r="755" spans="1:8" x14ac:dyDescent="0.25">
      <c r="A755" s="7">
        <v>46143</v>
      </c>
      <c r="B755" s="32">
        <v>4033</v>
      </c>
      <c r="C755" s="16" t="s">
        <v>64</v>
      </c>
      <c r="D755" s="39">
        <v>56.774999999999999</v>
      </c>
      <c r="E755" s="46">
        <v>4</v>
      </c>
      <c r="F755" s="39">
        <v>14.194000000000001</v>
      </c>
      <c r="G755" s="20" t="str">
        <f>IF(B755="","",VLOOKUP(B755,[1]BASEDIESEL!$A$2:$AAA$11928,6))</f>
        <v>FRENTE-06</v>
      </c>
      <c r="H755" s="37" t="str">
        <f t="shared" si="11"/>
        <v>mai</v>
      </c>
    </row>
    <row r="756" spans="1:8" x14ac:dyDescent="0.25">
      <c r="A756" s="7">
        <v>46143</v>
      </c>
      <c r="B756" s="33">
        <v>4034</v>
      </c>
      <c r="C756" s="17" t="s">
        <v>64</v>
      </c>
      <c r="D756" s="40">
        <v>196.96299999999999</v>
      </c>
      <c r="E756" s="47">
        <v>16</v>
      </c>
      <c r="F756" s="40">
        <v>12.31</v>
      </c>
      <c r="G756" s="20" t="str">
        <f>IF(B756="","",VLOOKUP(B756,[1]BASEDIESEL!$A$2:$AAA$11928,6))</f>
        <v>FRENTE-06</v>
      </c>
      <c r="H756" s="37" t="str">
        <f t="shared" si="11"/>
        <v>mai</v>
      </c>
    </row>
    <row r="757" spans="1:8" x14ac:dyDescent="0.25">
      <c r="A757" s="7">
        <v>46143</v>
      </c>
      <c r="B757" s="32">
        <v>4035</v>
      </c>
      <c r="C757" s="16" t="s">
        <v>64</v>
      </c>
      <c r="D757" s="39">
        <v>209.00800000000001</v>
      </c>
      <c r="E757" s="46">
        <v>17</v>
      </c>
      <c r="F757" s="39">
        <v>12.295</v>
      </c>
      <c r="G757" s="20" t="str">
        <f>IF(B757="","",VLOOKUP(B757,[1]BASEDIESEL!$A$2:$AAA$11928,6))</f>
        <v>FRENTE-06</v>
      </c>
      <c r="H757" s="37" t="str">
        <f t="shared" si="11"/>
        <v>mai</v>
      </c>
    </row>
    <row r="758" spans="1:8" x14ac:dyDescent="0.25">
      <c r="A758" s="7">
        <v>46143</v>
      </c>
      <c r="B758" s="33">
        <v>4036</v>
      </c>
      <c r="C758" s="17" t="s">
        <v>64</v>
      </c>
      <c r="D758" s="40">
        <v>112.151</v>
      </c>
      <c r="E758" s="47">
        <v>10</v>
      </c>
      <c r="F758" s="40">
        <v>11.215</v>
      </c>
      <c r="G758" s="20" t="str">
        <f>IF(B758="","",VLOOKUP(B758,[1]BASEDIESEL!$A$2:$AAA$11928,6))</f>
        <v>FRENTE-06</v>
      </c>
      <c r="H758" s="37" t="str">
        <f t="shared" si="11"/>
        <v>mai</v>
      </c>
    </row>
    <row r="759" spans="1:8" x14ac:dyDescent="0.25">
      <c r="A759" s="7">
        <v>46143</v>
      </c>
      <c r="B759" s="32">
        <v>4111</v>
      </c>
      <c r="C759" s="16" t="s">
        <v>65</v>
      </c>
      <c r="D759" s="39">
        <v>300.04500000000002</v>
      </c>
      <c r="E759" s="46">
        <v>19</v>
      </c>
      <c r="F759" s="39">
        <v>15.792</v>
      </c>
      <c r="G759" s="20" t="str">
        <f>IF(B759="","",VLOOKUP(B759,[1]BASEDIESEL!$A$2:$AAA$11928,6))</f>
        <v>FRENTE-05</v>
      </c>
      <c r="H759" s="37" t="str">
        <f t="shared" si="11"/>
        <v>mai</v>
      </c>
    </row>
    <row r="760" spans="1:8" x14ac:dyDescent="0.25">
      <c r="A760" s="7">
        <v>46143</v>
      </c>
      <c r="B760" s="33">
        <v>4112</v>
      </c>
      <c r="C760" s="17" t="s">
        <v>65</v>
      </c>
      <c r="D760" s="40">
        <v>469.58499999999998</v>
      </c>
      <c r="E760" s="47">
        <v>29</v>
      </c>
      <c r="F760" s="40">
        <v>16.193000000000001</v>
      </c>
      <c r="G760" s="20" t="str">
        <f>IF(B760="","",VLOOKUP(B760,[1]BASEDIESEL!$A$2:$AAA$11928,6))</f>
        <v>FRENTE-01</v>
      </c>
      <c r="H760" s="37" t="str">
        <f t="shared" si="11"/>
        <v>mai</v>
      </c>
    </row>
    <row r="761" spans="1:8" x14ac:dyDescent="0.25">
      <c r="A761" s="7">
        <v>46143</v>
      </c>
      <c r="B761" s="32">
        <v>4113</v>
      </c>
      <c r="C761" s="16" t="s">
        <v>65</v>
      </c>
      <c r="D761" s="39">
        <v>23.957000000000001</v>
      </c>
      <c r="E761" s="46">
        <v>3</v>
      </c>
      <c r="F761" s="39">
        <v>7.9859999999999998</v>
      </c>
      <c r="G761" s="20" t="str">
        <f>IF(B761="","",VLOOKUP(B761,[1]BASEDIESEL!$A$2:$AAA$11928,6))</f>
        <v>FRENTE-07</v>
      </c>
      <c r="H761" s="37" t="str">
        <f t="shared" si="11"/>
        <v>mai</v>
      </c>
    </row>
    <row r="762" spans="1:8" x14ac:dyDescent="0.25">
      <c r="A762" s="7">
        <v>46143</v>
      </c>
      <c r="B762" s="33">
        <v>4114</v>
      </c>
      <c r="C762" s="17" t="s">
        <v>65</v>
      </c>
      <c r="D762" s="40">
        <v>500.85500000000002</v>
      </c>
      <c r="E762" s="47">
        <v>29</v>
      </c>
      <c r="F762" s="40">
        <v>17.271000000000001</v>
      </c>
      <c r="G762" s="20" t="str">
        <f>IF(B762="","",VLOOKUP(B762,[1]BASEDIESEL!$A$2:$AAA$11928,6))</f>
        <v>FRENTE-01</v>
      </c>
      <c r="H762" s="37" t="str">
        <f t="shared" si="11"/>
        <v>mai</v>
      </c>
    </row>
    <row r="763" spans="1:8" x14ac:dyDescent="0.25">
      <c r="A763" s="7">
        <v>46143</v>
      </c>
      <c r="B763" s="32">
        <v>4115</v>
      </c>
      <c r="C763" s="16" t="s">
        <v>65</v>
      </c>
      <c r="D763" s="39">
        <v>183.249</v>
      </c>
      <c r="E763" s="46">
        <v>13</v>
      </c>
      <c r="F763" s="39">
        <v>14.096</v>
      </c>
      <c r="G763" s="20" t="str">
        <f>IF(B763="","",VLOOKUP(B763,[1]BASEDIESEL!$A$2:$AAA$11928,6))</f>
        <v>FRENTE-06</v>
      </c>
      <c r="H763" s="37" t="str">
        <f t="shared" si="11"/>
        <v>mai</v>
      </c>
    </row>
    <row r="764" spans="1:8" x14ac:dyDescent="0.25">
      <c r="A764" s="7">
        <v>46143</v>
      </c>
      <c r="B764" s="33">
        <v>4117</v>
      </c>
      <c r="C764" s="17" t="s">
        <v>65</v>
      </c>
      <c r="D764" s="40">
        <v>236.488</v>
      </c>
      <c r="E764" s="47">
        <v>15</v>
      </c>
      <c r="F764" s="40">
        <v>15.766</v>
      </c>
      <c r="G764" s="20" t="str">
        <f>IF(B764="","",VLOOKUP(B764,[1]BASEDIESEL!$A$2:$AAA$11928,6))</f>
        <v>FRENTE-04</v>
      </c>
      <c r="H764" s="37" t="str">
        <f t="shared" si="11"/>
        <v>mai</v>
      </c>
    </row>
    <row r="765" spans="1:8" x14ac:dyDescent="0.25">
      <c r="A765" s="7">
        <v>46143</v>
      </c>
      <c r="B765" s="32">
        <v>4118</v>
      </c>
      <c r="C765" s="16" t="s">
        <v>65</v>
      </c>
      <c r="D765" s="39">
        <v>146.90799999999999</v>
      </c>
      <c r="E765" s="46">
        <v>13</v>
      </c>
      <c r="F765" s="39">
        <v>11.301</v>
      </c>
      <c r="G765" s="20" t="str">
        <f>IF(B765="","",VLOOKUP(B765,[1]BASEDIESEL!$A$2:$AAA$11928,6))</f>
        <v>FRENTE-03</v>
      </c>
      <c r="H765" s="37" t="str">
        <f t="shared" si="11"/>
        <v>mai</v>
      </c>
    </row>
    <row r="766" spans="1:8" x14ac:dyDescent="0.25">
      <c r="A766" s="7">
        <v>46143</v>
      </c>
      <c r="B766" s="33">
        <v>4119</v>
      </c>
      <c r="C766" s="17" t="s">
        <v>65</v>
      </c>
      <c r="D766" s="40">
        <v>124.66500000000001</v>
      </c>
      <c r="E766" s="47">
        <v>8</v>
      </c>
      <c r="F766" s="40">
        <v>15.583</v>
      </c>
      <c r="G766" s="20" t="str">
        <f>IF(B766="","",VLOOKUP(B766,[1]BASEDIESEL!$A$2:$AAA$11928,6))</f>
        <v>FRENTE-05</v>
      </c>
      <c r="H766" s="37" t="str">
        <f t="shared" si="11"/>
        <v>mai</v>
      </c>
    </row>
    <row r="767" spans="1:8" x14ac:dyDescent="0.25">
      <c r="A767" s="7">
        <v>46143</v>
      </c>
      <c r="B767" s="32">
        <v>4120</v>
      </c>
      <c r="C767" s="16" t="s">
        <v>65</v>
      </c>
      <c r="D767" s="39">
        <v>297.11500000000001</v>
      </c>
      <c r="E767" s="46">
        <v>18</v>
      </c>
      <c r="F767" s="39">
        <v>16.506</v>
      </c>
      <c r="G767" s="20" t="str">
        <f>IF(B767="","",VLOOKUP(B767,[1]BASEDIESEL!$A$2:$AAA$11928,6))</f>
        <v>FRENTE-05</v>
      </c>
      <c r="H767" s="37" t="str">
        <f t="shared" si="11"/>
        <v>mai</v>
      </c>
    </row>
    <row r="768" spans="1:8" x14ac:dyDescent="0.25">
      <c r="A768" s="7">
        <v>46143</v>
      </c>
      <c r="B768" s="33">
        <v>4121</v>
      </c>
      <c r="C768" s="17" t="s">
        <v>66</v>
      </c>
      <c r="D768" s="40">
        <v>31.62</v>
      </c>
      <c r="E768" s="47">
        <v>2</v>
      </c>
      <c r="F768" s="40">
        <v>15.81</v>
      </c>
      <c r="G768" s="20" t="str">
        <f>IF(B768="","",VLOOKUP(B768,[1]BASEDIESEL!$A$2:$AAA$11928,6))</f>
        <v>FRENTE-01</v>
      </c>
      <c r="H768" s="37" t="str">
        <f t="shared" si="11"/>
        <v>mai</v>
      </c>
    </row>
    <row r="769" spans="1:8" x14ac:dyDescent="0.25">
      <c r="A769" s="7">
        <v>46143</v>
      </c>
      <c r="B769" s="32">
        <v>4122</v>
      </c>
      <c r="C769" s="16" t="s">
        <v>66</v>
      </c>
      <c r="D769" s="39">
        <v>437.05500000000001</v>
      </c>
      <c r="E769" s="46">
        <v>24</v>
      </c>
      <c r="F769" s="39">
        <v>18.210999999999999</v>
      </c>
      <c r="G769" s="20" t="str">
        <f>IF(B769="","",VLOOKUP(B769,[1]BASEDIESEL!$A$2:$AAA$11928,6))</f>
        <v>FRENTE-01</v>
      </c>
      <c r="H769" s="37" t="str">
        <f t="shared" si="11"/>
        <v>mai</v>
      </c>
    </row>
    <row r="770" spans="1:8" x14ac:dyDescent="0.25">
      <c r="A770" s="7">
        <v>46143</v>
      </c>
      <c r="B770" s="33">
        <v>4124</v>
      </c>
      <c r="C770" s="17" t="s">
        <v>65</v>
      </c>
      <c r="D770" s="40">
        <v>216.179</v>
      </c>
      <c r="E770" s="47">
        <v>14</v>
      </c>
      <c r="F770" s="40">
        <v>15.441000000000001</v>
      </c>
      <c r="G770" s="20" t="str">
        <f>IF(B770="","",VLOOKUP(B770,[1]BASEDIESEL!$A$2:$AAA$11928,6))</f>
        <v>FRENTE-07</v>
      </c>
      <c r="H770" s="37" t="str">
        <f t="shared" si="11"/>
        <v>mai</v>
      </c>
    </row>
    <row r="771" spans="1:8" x14ac:dyDescent="0.25">
      <c r="A771" s="7">
        <v>46143</v>
      </c>
      <c r="B771" s="32">
        <v>4127</v>
      </c>
      <c r="C771" s="16" t="s">
        <v>65</v>
      </c>
      <c r="D771" s="39">
        <v>349.65</v>
      </c>
      <c r="E771" s="46">
        <v>23</v>
      </c>
      <c r="F771" s="39">
        <v>15.202</v>
      </c>
      <c r="G771" s="20" t="str">
        <f>IF(B771="","",VLOOKUP(B771,[1]BASEDIESEL!$A$2:$AAA$11928,6))</f>
        <v>FRENTE-02</v>
      </c>
      <c r="H771" s="37" t="str">
        <f t="shared" ref="H771:H834" si="12">TEXT(A771,"mmm")</f>
        <v>mai</v>
      </c>
    </row>
    <row r="772" spans="1:8" x14ac:dyDescent="0.25">
      <c r="A772" s="7">
        <v>46143</v>
      </c>
      <c r="B772" s="33">
        <v>4128</v>
      </c>
      <c r="C772" s="17" t="s">
        <v>66</v>
      </c>
      <c r="D772" s="40">
        <v>267.67500000000001</v>
      </c>
      <c r="E772" s="47">
        <v>17</v>
      </c>
      <c r="F772" s="40">
        <v>15.746</v>
      </c>
      <c r="G772" s="20" t="str">
        <f>IF(B772="","",VLOOKUP(B772,[1]BASEDIESEL!$A$2:$AAA$11928,6))</f>
        <v>FRENTE-01</v>
      </c>
      <c r="H772" s="37" t="str">
        <f t="shared" si="12"/>
        <v>mai</v>
      </c>
    </row>
    <row r="773" spans="1:8" x14ac:dyDescent="0.25">
      <c r="A773" s="7">
        <v>46143</v>
      </c>
      <c r="B773" s="32">
        <v>4129</v>
      </c>
      <c r="C773" s="16" t="s">
        <v>66</v>
      </c>
      <c r="D773" s="39">
        <v>383.58499999999998</v>
      </c>
      <c r="E773" s="46">
        <v>24</v>
      </c>
      <c r="F773" s="39">
        <v>15.983000000000001</v>
      </c>
      <c r="G773" s="20" t="str">
        <f>IF(B773="","",VLOOKUP(B773,[1]BASEDIESEL!$A$2:$AAA$11928,6))</f>
        <v>FRENTE-01</v>
      </c>
      <c r="H773" s="37" t="str">
        <f t="shared" si="12"/>
        <v>mai</v>
      </c>
    </row>
    <row r="774" spans="1:8" x14ac:dyDescent="0.25">
      <c r="A774" s="7">
        <v>46143</v>
      </c>
      <c r="B774" s="33">
        <v>4130</v>
      </c>
      <c r="C774" s="17" t="s">
        <v>66</v>
      </c>
      <c r="D774" s="40">
        <v>278.60000000000002</v>
      </c>
      <c r="E774" s="47">
        <v>17</v>
      </c>
      <c r="F774" s="40">
        <v>16.388000000000002</v>
      </c>
      <c r="G774" s="20" t="str">
        <f>IF(B774="","",VLOOKUP(B774,[1]BASEDIESEL!$A$2:$AAA$11928,6))</f>
        <v>FRENTE-02</v>
      </c>
      <c r="H774" s="37" t="str">
        <f t="shared" si="12"/>
        <v>mai</v>
      </c>
    </row>
    <row r="775" spans="1:8" x14ac:dyDescent="0.25">
      <c r="A775" s="7">
        <v>46143</v>
      </c>
      <c r="B775" s="32">
        <v>4131</v>
      </c>
      <c r="C775" s="16" t="s">
        <v>65</v>
      </c>
      <c r="D775" s="39">
        <v>258.72500000000002</v>
      </c>
      <c r="E775" s="46">
        <v>15</v>
      </c>
      <c r="F775" s="39">
        <v>17.248000000000001</v>
      </c>
      <c r="G775" s="20" t="str">
        <f>IF(B775="","",VLOOKUP(B775,[1]BASEDIESEL!$A$2:$AAA$11928,6))</f>
        <v>FRENTE-04</v>
      </c>
      <c r="H775" s="37" t="str">
        <f t="shared" si="12"/>
        <v>mai</v>
      </c>
    </row>
    <row r="776" spans="1:8" x14ac:dyDescent="0.25">
      <c r="A776" s="7">
        <v>46143</v>
      </c>
      <c r="B776" s="33">
        <v>4132</v>
      </c>
      <c r="C776" s="17" t="s">
        <v>65</v>
      </c>
      <c r="D776" s="40">
        <v>75.405000000000001</v>
      </c>
      <c r="E776" s="47">
        <v>4</v>
      </c>
      <c r="F776" s="40">
        <v>18.850999999999999</v>
      </c>
      <c r="G776" s="20" t="str">
        <f>IF(B776="","",VLOOKUP(B776,[1]BASEDIESEL!$A$2:$AAA$11928,6))</f>
        <v>FRENTE-03</v>
      </c>
      <c r="H776" s="37" t="str">
        <f t="shared" si="12"/>
        <v>mai</v>
      </c>
    </row>
    <row r="777" spans="1:8" x14ac:dyDescent="0.25">
      <c r="A777" s="7">
        <v>46143</v>
      </c>
      <c r="B777" s="32">
        <v>4133</v>
      </c>
      <c r="C777" s="16" t="s">
        <v>65</v>
      </c>
      <c r="D777" s="39">
        <v>265.75</v>
      </c>
      <c r="E777" s="46">
        <v>16</v>
      </c>
      <c r="F777" s="39">
        <v>16.609000000000002</v>
      </c>
      <c r="G777" s="20" t="str">
        <f>IF(B777="","",VLOOKUP(B777,[1]BASEDIESEL!$A$2:$AAA$11928,6))</f>
        <v>FRENTE-02</v>
      </c>
      <c r="H777" s="37" t="str">
        <f t="shared" si="12"/>
        <v>mai</v>
      </c>
    </row>
    <row r="778" spans="1:8" x14ac:dyDescent="0.25">
      <c r="A778" s="7">
        <v>46143</v>
      </c>
      <c r="B778" s="33">
        <v>4134</v>
      </c>
      <c r="C778" s="17" t="s">
        <v>65</v>
      </c>
      <c r="D778" s="40">
        <v>329.05500000000001</v>
      </c>
      <c r="E778" s="47">
        <v>19</v>
      </c>
      <c r="F778" s="40">
        <v>17.318999999999999</v>
      </c>
      <c r="G778" s="20" t="str">
        <f>IF(B778="","",VLOOKUP(B778,[1]BASEDIESEL!$A$2:$AAA$11928,6))</f>
        <v>FRENTE-05</v>
      </c>
      <c r="H778" s="37" t="str">
        <f t="shared" si="12"/>
        <v>mai</v>
      </c>
    </row>
    <row r="779" spans="1:8" x14ac:dyDescent="0.25">
      <c r="A779" s="7">
        <v>46143</v>
      </c>
      <c r="B779" s="32">
        <v>4135</v>
      </c>
      <c r="C779" s="16" t="s">
        <v>65</v>
      </c>
      <c r="D779" s="39">
        <v>189.32400000000001</v>
      </c>
      <c r="E779" s="46">
        <v>11</v>
      </c>
      <c r="F779" s="39">
        <v>17.210999999999999</v>
      </c>
      <c r="G779" s="20" t="str">
        <f>IF(B779="","",VLOOKUP(B779,[1]BASEDIESEL!$A$2:$AAA$11928,6))</f>
        <v>FRENTE-03</v>
      </c>
      <c r="H779" s="37" t="str">
        <f t="shared" si="12"/>
        <v>mai</v>
      </c>
    </row>
    <row r="780" spans="1:8" x14ac:dyDescent="0.25">
      <c r="A780" s="7">
        <v>46143</v>
      </c>
      <c r="B780" s="33">
        <v>4136</v>
      </c>
      <c r="C780" s="17" t="s">
        <v>65</v>
      </c>
      <c r="D780" s="40">
        <v>207.30500000000001</v>
      </c>
      <c r="E780" s="47">
        <v>13</v>
      </c>
      <c r="F780" s="40">
        <v>15.946999999999999</v>
      </c>
      <c r="G780" s="20" t="str">
        <f>IF(B780="","",VLOOKUP(B780,[1]BASEDIESEL!$A$2:$AAA$11928,6))</f>
        <v>FRENTE-04</v>
      </c>
      <c r="H780" s="37" t="str">
        <f t="shared" si="12"/>
        <v>mai</v>
      </c>
    </row>
    <row r="781" spans="1:8" x14ac:dyDescent="0.25">
      <c r="A781" s="7">
        <v>46143</v>
      </c>
      <c r="B781" s="32">
        <v>4137</v>
      </c>
      <c r="C781" s="16" t="s">
        <v>65</v>
      </c>
      <c r="D781" s="39">
        <v>177.53800000000001</v>
      </c>
      <c r="E781" s="46">
        <v>10</v>
      </c>
      <c r="F781" s="39">
        <v>17.754000000000001</v>
      </c>
      <c r="G781" s="20" t="str">
        <f>IF(B781="","",VLOOKUP(B781,[1]BASEDIESEL!$A$2:$AAA$11928,6))</f>
        <v>FRENTE-03</v>
      </c>
      <c r="H781" s="37" t="str">
        <f t="shared" si="12"/>
        <v>mai</v>
      </c>
    </row>
    <row r="782" spans="1:8" x14ac:dyDescent="0.25">
      <c r="A782" s="7">
        <v>46143</v>
      </c>
      <c r="B782" s="33">
        <v>4138</v>
      </c>
      <c r="C782" s="17" t="s">
        <v>65</v>
      </c>
      <c r="D782" s="40">
        <v>33.654000000000003</v>
      </c>
      <c r="E782" s="47">
        <v>2</v>
      </c>
      <c r="F782" s="40">
        <v>16.827000000000002</v>
      </c>
      <c r="G782" s="20" t="str">
        <f>IF(B782="","",VLOOKUP(B782,[1]BASEDIESEL!$A$2:$AAA$11928,6))</f>
        <v>FRENTE-04</v>
      </c>
      <c r="H782" s="37" t="str">
        <f t="shared" si="12"/>
        <v>mai</v>
      </c>
    </row>
    <row r="783" spans="1:8" x14ac:dyDescent="0.25">
      <c r="A783" s="7">
        <v>46143</v>
      </c>
      <c r="B783" s="32">
        <v>4139</v>
      </c>
      <c r="C783" s="16" t="s">
        <v>65</v>
      </c>
      <c r="D783" s="39">
        <v>53.59</v>
      </c>
      <c r="E783" s="46">
        <v>3</v>
      </c>
      <c r="F783" s="39">
        <v>17.863</v>
      </c>
      <c r="G783" s="20" t="str">
        <f>IF(B783="","",VLOOKUP(B783,[1]BASEDIESEL!$A$2:$AAA$11928,6))</f>
        <v>FRENTE-07</v>
      </c>
      <c r="H783" s="37" t="str">
        <f t="shared" si="12"/>
        <v>mai</v>
      </c>
    </row>
    <row r="784" spans="1:8" x14ac:dyDescent="0.25">
      <c r="A784" s="7">
        <v>46143</v>
      </c>
      <c r="B784" s="33">
        <v>4140</v>
      </c>
      <c r="C784" s="17" t="s">
        <v>65</v>
      </c>
      <c r="D784" s="40">
        <v>205.18</v>
      </c>
      <c r="E784" s="47">
        <v>11</v>
      </c>
      <c r="F784" s="40">
        <v>18.652999999999999</v>
      </c>
      <c r="G784" s="20" t="str">
        <f>IF(B784="","",VLOOKUP(B784,[1]BASEDIESEL!$A$2:$AAA$11928,6))</f>
        <v>FRENTE-05</v>
      </c>
      <c r="H784" s="37" t="str">
        <f t="shared" si="12"/>
        <v>mai</v>
      </c>
    </row>
    <row r="785" spans="1:8" x14ac:dyDescent="0.25">
      <c r="A785" s="7">
        <v>46143</v>
      </c>
      <c r="B785" s="32">
        <v>4141</v>
      </c>
      <c r="C785" s="16" t="s">
        <v>65</v>
      </c>
      <c r="D785" s="39">
        <v>192.47800000000001</v>
      </c>
      <c r="E785" s="46">
        <v>12</v>
      </c>
      <c r="F785" s="39">
        <v>16.04</v>
      </c>
      <c r="G785" s="20" t="str">
        <f>IF(B785="","",VLOOKUP(B785,[1]BASEDIESEL!$A$2:$AAA$11928,6))</f>
        <v>FRENTE-03</v>
      </c>
      <c r="H785" s="37" t="str">
        <f t="shared" si="12"/>
        <v>mai</v>
      </c>
    </row>
    <row r="786" spans="1:8" x14ac:dyDescent="0.25">
      <c r="A786" s="7">
        <v>46143</v>
      </c>
      <c r="B786" s="33">
        <v>4142</v>
      </c>
      <c r="C786" s="17" t="s">
        <v>65</v>
      </c>
      <c r="D786" s="40">
        <v>263.73</v>
      </c>
      <c r="E786" s="47">
        <v>15</v>
      </c>
      <c r="F786" s="40">
        <v>17.582000000000001</v>
      </c>
      <c r="G786" s="20" t="str">
        <f>IF(B786="","",VLOOKUP(B786,[1]BASEDIESEL!$A$2:$AAA$11928,6))</f>
        <v>FRENTE-04</v>
      </c>
      <c r="H786" s="37" t="str">
        <f t="shared" si="12"/>
        <v>mai</v>
      </c>
    </row>
    <row r="787" spans="1:8" x14ac:dyDescent="0.25">
      <c r="A787" s="7">
        <v>46143</v>
      </c>
      <c r="B787" s="32">
        <v>4143</v>
      </c>
      <c r="C787" s="16" t="s">
        <v>65</v>
      </c>
      <c r="D787" s="39">
        <v>299.37</v>
      </c>
      <c r="E787" s="46">
        <v>17</v>
      </c>
      <c r="F787" s="39">
        <v>17.61</v>
      </c>
      <c r="G787" s="20" t="str">
        <f>IF(B787="","",VLOOKUP(B787,[1]BASEDIESEL!$A$2:$AAA$11928,6))</f>
        <v>FRENTE-05</v>
      </c>
      <c r="H787" s="37" t="str">
        <f t="shared" si="12"/>
        <v>mai</v>
      </c>
    </row>
    <row r="788" spans="1:8" x14ac:dyDescent="0.25">
      <c r="A788" s="7">
        <v>46143</v>
      </c>
      <c r="B788" s="33">
        <v>4144</v>
      </c>
      <c r="C788" s="17" t="s">
        <v>65</v>
      </c>
      <c r="D788" s="40">
        <v>266.87</v>
      </c>
      <c r="E788" s="47">
        <v>17</v>
      </c>
      <c r="F788" s="40">
        <v>15.698</v>
      </c>
      <c r="G788" s="20" t="str">
        <f>IF(B788="","",VLOOKUP(B788,[1]BASEDIESEL!$A$2:$AAA$11928,6))</f>
        <v>FRENTE-05</v>
      </c>
      <c r="H788" s="37" t="str">
        <f t="shared" si="12"/>
        <v>mai</v>
      </c>
    </row>
    <row r="789" spans="1:8" x14ac:dyDescent="0.25">
      <c r="A789" s="7">
        <v>46143</v>
      </c>
      <c r="B789" s="32">
        <v>4145</v>
      </c>
      <c r="C789" s="16" t="s">
        <v>65</v>
      </c>
      <c r="D789" s="39">
        <v>248.595</v>
      </c>
      <c r="E789" s="46">
        <v>14</v>
      </c>
      <c r="F789" s="39">
        <v>17.757000000000001</v>
      </c>
      <c r="G789" s="20" t="str">
        <f>IF(B789="","",VLOOKUP(B789,[1]BASEDIESEL!$A$2:$AAA$11928,6))</f>
        <v>FRENTE-03</v>
      </c>
      <c r="H789" s="37" t="str">
        <f t="shared" si="12"/>
        <v>mai</v>
      </c>
    </row>
    <row r="790" spans="1:8" x14ac:dyDescent="0.25">
      <c r="A790" s="7">
        <v>46143</v>
      </c>
      <c r="B790" s="33">
        <v>4146</v>
      </c>
      <c r="C790" s="17" t="s">
        <v>65</v>
      </c>
      <c r="D790" s="40">
        <v>213.18199999999999</v>
      </c>
      <c r="E790" s="47">
        <v>14</v>
      </c>
      <c r="F790" s="40">
        <v>15.227</v>
      </c>
      <c r="G790" s="20" t="str">
        <f>IF(B790="","",VLOOKUP(B790,[1]BASEDIESEL!$A$2:$AAA$11928,6))</f>
        <v>FRENTE-03</v>
      </c>
      <c r="H790" s="37" t="str">
        <f t="shared" si="12"/>
        <v>mai</v>
      </c>
    </row>
    <row r="791" spans="1:8" x14ac:dyDescent="0.25">
      <c r="A791" s="7">
        <v>46143</v>
      </c>
      <c r="B791" s="32">
        <v>4149</v>
      </c>
      <c r="C791" s="16" t="s">
        <v>65</v>
      </c>
      <c r="D791" s="39">
        <v>441.41</v>
      </c>
      <c r="E791" s="46">
        <v>28</v>
      </c>
      <c r="F791" s="39">
        <v>15.765000000000001</v>
      </c>
      <c r="G791" s="20" t="str">
        <f>IF(B791="","",VLOOKUP(B791,[1]BASEDIESEL!$A$2:$AAA$11928,6))</f>
        <v>FRENTE-01</v>
      </c>
      <c r="H791" s="37" t="str">
        <f t="shared" si="12"/>
        <v>mai</v>
      </c>
    </row>
    <row r="792" spans="1:8" x14ac:dyDescent="0.25">
      <c r="A792" s="7">
        <v>46143</v>
      </c>
      <c r="B792" s="33">
        <v>4153</v>
      </c>
      <c r="C792" s="17" t="s">
        <v>67</v>
      </c>
      <c r="D792" s="40">
        <v>206.03899999999999</v>
      </c>
      <c r="E792" s="47">
        <v>15</v>
      </c>
      <c r="F792" s="40">
        <v>13.736000000000001</v>
      </c>
      <c r="G792" s="20" t="str">
        <f>IF(B792="","",VLOOKUP(B792,[1]BASEDIESEL!$A$2:$AAA$11928,6))</f>
        <v>FRENTE-04</v>
      </c>
      <c r="H792" s="37" t="str">
        <f t="shared" si="12"/>
        <v>mai</v>
      </c>
    </row>
    <row r="793" spans="1:8" x14ac:dyDescent="0.25">
      <c r="A793" s="7">
        <v>46143</v>
      </c>
      <c r="B793" s="32">
        <v>4154</v>
      </c>
      <c r="C793" s="16" t="s">
        <v>67</v>
      </c>
      <c r="D793" s="39">
        <v>238.78800000000001</v>
      </c>
      <c r="E793" s="46">
        <v>15</v>
      </c>
      <c r="F793" s="39">
        <v>15.919</v>
      </c>
      <c r="G793" s="20" t="str">
        <f>IF(B793="","",VLOOKUP(B793,[1]BASEDIESEL!$A$2:$AAA$11928,6))</f>
        <v>FRENTE-04</v>
      </c>
      <c r="H793" s="37" t="str">
        <f t="shared" si="12"/>
        <v>mai</v>
      </c>
    </row>
    <row r="794" spans="1:8" x14ac:dyDescent="0.25">
      <c r="A794" s="7">
        <v>46143</v>
      </c>
      <c r="B794" s="33">
        <v>4155</v>
      </c>
      <c r="C794" s="17" t="s">
        <v>67</v>
      </c>
      <c r="D794" s="40">
        <v>112.961</v>
      </c>
      <c r="E794" s="47">
        <v>5</v>
      </c>
      <c r="F794" s="40">
        <v>22.591999999999999</v>
      </c>
      <c r="G794" s="20" t="str">
        <f>IF(B794="","",VLOOKUP(B794,[1]BASEDIESEL!$A$2:$AAA$11928,6))</f>
        <v>FRENTE-04</v>
      </c>
      <c r="H794" s="37" t="str">
        <f t="shared" si="12"/>
        <v>mai</v>
      </c>
    </row>
    <row r="795" spans="1:8" x14ac:dyDescent="0.25">
      <c r="A795" s="7">
        <v>46143</v>
      </c>
      <c r="B795" s="32">
        <v>4156</v>
      </c>
      <c r="C795" s="16" t="s">
        <v>65</v>
      </c>
      <c r="D795" s="39">
        <v>227.905</v>
      </c>
      <c r="E795" s="46">
        <v>16</v>
      </c>
      <c r="F795" s="39">
        <v>14.244</v>
      </c>
      <c r="G795" s="20" t="str">
        <f>IF(B795="","",VLOOKUP(B795,[1]BASEDIESEL!$A$2:$AAA$11928,6))</f>
        <v>FRENTE-02</v>
      </c>
      <c r="H795" s="37" t="str">
        <f t="shared" si="12"/>
        <v>mai</v>
      </c>
    </row>
    <row r="796" spans="1:8" x14ac:dyDescent="0.25">
      <c r="A796" s="7">
        <v>46143</v>
      </c>
      <c r="B796" s="33">
        <v>4157</v>
      </c>
      <c r="C796" s="17" t="s">
        <v>65</v>
      </c>
      <c r="D796" s="40">
        <v>213.09100000000001</v>
      </c>
      <c r="E796" s="47">
        <v>17</v>
      </c>
      <c r="F796" s="40">
        <v>12.535</v>
      </c>
      <c r="G796" s="20" t="str">
        <f>IF(B796="","",VLOOKUP(B796,[1]BASEDIESEL!$A$2:$AAA$11928,6))</f>
        <v>FRENTE-06</v>
      </c>
      <c r="H796" s="37" t="str">
        <f t="shared" si="12"/>
        <v>mai</v>
      </c>
    </row>
    <row r="797" spans="1:8" x14ac:dyDescent="0.25">
      <c r="A797" s="7">
        <v>46143</v>
      </c>
      <c r="B797" s="32">
        <v>4158</v>
      </c>
      <c r="C797" s="16" t="s">
        <v>65</v>
      </c>
      <c r="D797" s="39">
        <v>235.995</v>
      </c>
      <c r="E797" s="46">
        <v>13</v>
      </c>
      <c r="F797" s="39">
        <v>18.152999999999999</v>
      </c>
      <c r="G797" s="20" t="str">
        <f>IF(B797="","",VLOOKUP(B797,[1]BASEDIESEL!$A$2:$AAA$11928,6))</f>
        <v>FRENTE-03</v>
      </c>
      <c r="H797" s="37" t="str">
        <f t="shared" si="12"/>
        <v>mai</v>
      </c>
    </row>
    <row r="798" spans="1:8" x14ac:dyDescent="0.25">
      <c r="A798" s="7">
        <v>46143</v>
      </c>
      <c r="B798" s="33">
        <v>4159</v>
      </c>
      <c r="C798" s="17" t="s">
        <v>65</v>
      </c>
      <c r="D798" s="40">
        <v>361.29300000000001</v>
      </c>
      <c r="E798" s="47">
        <v>23</v>
      </c>
      <c r="F798" s="40">
        <v>15.708</v>
      </c>
      <c r="G798" s="20" t="str">
        <f>IF(B798="","",VLOOKUP(B798,[1]BASEDIESEL!$A$2:$AAA$11928,6))</f>
        <v>FRENTE-02</v>
      </c>
      <c r="H798" s="37" t="str">
        <f t="shared" si="12"/>
        <v>mai</v>
      </c>
    </row>
    <row r="799" spans="1:8" x14ac:dyDescent="0.25">
      <c r="A799" s="7">
        <v>46143</v>
      </c>
      <c r="B799" s="32">
        <v>4160</v>
      </c>
      <c r="C799" s="16" t="s">
        <v>65</v>
      </c>
      <c r="D799" s="39">
        <v>323.315</v>
      </c>
      <c r="E799" s="46">
        <v>22</v>
      </c>
      <c r="F799" s="39">
        <v>14.696</v>
      </c>
      <c r="G799" s="20" t="str">
        <f>IF(B799="","",VLOOKUP(B799,[1]BASEDIESEL!$A$2:$AAA$11928,6))</f>
        <v>FRENTE-01</v>
      </c>
      <c r="H799" s="37" t="str">
        <f t="shared" si="12"/>
        <v>mai</v>
      </c>
    </row>
    <row r="800" spans="1:8" x14ac:dyDescent="0.25">
      <c r="A800" s="7">
        <v>46143</v>
      </c>
      <c r="B800" s="33">
        <v>4161</v>
      </c>
      <c r="C800" s="17" t="s">
        <v>65</v>
      </c>
      <c r="D800" s="40">
        <v>264.70400000000001</v>
      </c>
      <c r="E800" s="47">
        <v>17</v>
      </c>
      <c r="F800" s="40">
        <v>15.571</v>
      </c>
      <c r="G800" s="20" t="str">
        <f>IF(B800="","",VLOOKUP(B800,[1]BASEDIESEL!$A$2:$AAA$11928,6))</f>
        <v>FRENTE-07</v>
      </c>
      <c r="H800" s="37" t="str">
        <f t="shared" si="12"/>
        <v>mai</v>
      </c>
    </row>
    <row r="801" spans="1:8" x14ac:dyDescent="0.25">
      <c r="A801" s="7">
        <v>46143</v>
      </c>
      <c r="B801" s="32">
        <v>4162</v>
      </c>
      <c r="C801" s="16" t="s">
        <v>65</v>
      </c>
      <c r="D801" s="39">
        <v>342.92700000000002</v>
      </c>
      <c r="E801" s="46">
        <v>22</v>
      </c>
      <c r="F801" s="39">
        <v>15.587999999999999</v>
      </c>
      <c r="G801" s="20" t="str">
        <f>IF(B801="","",VLOOKUP(B801,[1]BASEDIESEL!$A$2:$AAA$11928,6))</f>
        <v>FRENTE-02</v>
      </c>
      <c r="H801" s="37" t="str">
        <f t="shared" si="12"/>
        <v>mai</v>
      </c>
    </row>
    <row r="802" spans="1:8" x14ac:dyDescent="0.25">
      <c r="A802" s="7">
        <v>46143</v>
      </c>
      <c r="B802" s="33">
        <v>4163</v>
      </c>
      <c r="C802" s="17" t="s">
        <v>65</v>
      </c>
      <c r="D802" s="40">
        <v>175.18</v>
      </c>
      <c r="E802" s="47">
        <v>12</v>
      </c>
      <c r="F802" s="40">
        <v>14.598000000000001</v>
      </c>
      <c r="G802" s="20" t="str">
        <f>IF(B802="","",VLOOKUP(B802,[1]BASEDIESEL!$A$2:$AAA$11928,6))</f>
        <v>FRENTE-02</v>
      </c>
      <c r="H802" s="37" t="str">
        <f t="shared" si="12"/>
        <v>mai</v>
      </c>
    </row>
    <row r="803" spans="1:8" x14ac:dyDescent="0.25">
      <c r="A803" s="7">
        <v>46144</v>
      </c>
      <c r="B803" s="16">
        <v>4019</v>
      </c>
      <c r="C803" s="16" t="s">
        <v>62</v>
      </c>
      <c r="D803" s="3">
        <v>114.241</v>
      </c>
      <c r="E803" s="16">
        <v>9</v>
      </c>
      <c r="F803" s="3">
        <v>12.693</v>
      </c>
      <c r="G803" s="20" t="str">
        <f>IF(B803="","",VLOOKUP(B803,[1]BASEDIESEL!$A$2:$AAA$11928,6))</f>
        <v>FRENTE-07</v>
      </c>
      <c r="H803" s="37" t="str">
        <f t="shared" si="12"/>
        <v>mai</v>
      </c>
    </row>
    <row r="804" spans="1:8" x14ac:dyDescent="0.25">
      <c r="A804" s="7">
        <v>46144</v>
      </c>
      <c r="B804" s="17">
        <v>4020</v>
      </c>
      <c r="C804" s="17" t="s">
        <v>62</v>
      </c>
      <c r="D804" s="2">
        <v>178.06100000000001</v>
      </c>
      <c r="E804" s="17">
        <v>12</v>
      </c>
      <c r="F804" s="2">
        <v>14.837999999999999</v>
      </c>
      <c r="G804" s="20" t="str">
        <f>IF(B804="","",VLOOKUP(B804,[1]BASEDIESEL!$A$2:$AAA$11928,6))</f>
        <v>FRENTE-08</v>
      </c>
      <c r="H804" s="37" t="str">
        <f t="shared" si="12"/>
        <v>mai</v>
      </c>
    </row>
    <row r="805" spans="1:8" x14ac:dyDescent="0.25">
      <c r="A805" s="7">
        <v>46144</v>
      </c>
      <c r="B805" s="16">
        <v>4021</v>
      </c>
      <c r="C805" s="16" t="s">
        <v>62</v>
      </c>
      <c r="D805" s="3">
        <v>132.10400000000001</v>
      </c>
      <c r="E805" s="16">
        <v>11</v>
      </c>
      <c r="F805" s="3">
        <v>12.009</v>
      </c>
      <c r="G805" s="20" t="str">
        <f>IF(B805="","",VLOOKUP(B805,[1]BASEDIESEL!$A$2:$AAA$11928,6))</f>
        <v>FRENTE-09</v>
      </c>
      <c r="H805" s="37" t="str">
        <f t="shared" si="12"/>
        <v>mai</v>
      </c>
    </row>
    <row r="806" spans="1:8" x14ac:dyDescent="0.25">
      <c r="A806" s="7">
        <v>46144</v>
      </c>
      <c r="B806" s="17">
        <v>4024</v>
      </c>
      <c r="C806" s="17" t="s">
        <v>62</v>
      </c>
      <c r="D806" s="2">
        <v>122.68</v>
      </c>
      <c r="E806" s="17">
        <v>8</v>
      </c>
      <c r="F806" s="2">
        <v>15.335000000000001</v>
      </c>
      <c r="G806" s="20" t="str">
        <f>IF(B806="","",VLOOKUP(B806,[1]BASEDIESEL!$A$2:$AAA$11928,6))</f>
        <v>FRENTE-07</v>
      </c>
      <c r="H806" s="37" t="str">
        <f t="shared" si="12"/>
        <v>mai</v>
      </c>
    </row>
    <row r="807" spans="1:8" x14ac:dyDescent="0.25">
      <c r="A807" s="7">
        <v>46144</v>
      </c>
      <c r="B807" s="16">
        <v>4025</v>
      </c>
      <c r="C807" s="16" t="s">
        <v>62</v>
      </c>
      <c r="D807" s="3">
        <v>266.61599999999999</v>
      </c>
      <c r="E807" s="16">
        <v>18</v>
      </c>
      <c r="F807" s="3">
        <v>14.811999999999999</v>
      </c>
      <c r="G807" s="20" t="str">
        <f>IF(B807="","",VLOOKUP(B807,[1]BASEDIESEL!$A$2:$AAA$11928,6))</f>
        <v>FRENTE-07</v>
      </c>
      <c r="H807" s="37" t="str">
        <f t="shared" si="12"/>
        <v>mai</v>
      </c>
    </row>
    <row r="808" spans="1:8" x14ac:dyDescent="0.25">
      <c r="A808" s="7">
        <v>46144</v>
      </c>
      <c r="B808" s="17">
        <v>4027</v>
      </c>
      <c r="C808" s="17" t="s">
        <v>62</v>
      </c>
      <c r="D808" s="2">
        <v>227.48</v>
      </c>
      <c r="E808" s="17">
        <v>14</v>
      </c>
      <c r="F808" s="2">
        <v>16.248999999999999</v>
      </c>
      <c r="G808" s="20" t="str">
        <f>IF(B808="","",VLOOKUP(B808,[1]BASEDIESEL!$A$2:$AAA$11928,6))</f>
        <v>FRENTE-07</v>
      </c>
      <c r="H808" s="37" t="str">
        <f t="shared" si="12"/>
        <v>mai</v>
      </c>
    </row>
    <row r="809" spans="1:8" x14ac:dyDescent="0.25">
      <c r="A809" s="7">
        <v>46144</v>
      </c>
      <c r="B809" s="16">
        <v>4030</v>
      </c>
      <c r="C809" s="16" t="s">
        <v>63</v>
      </c>
      <c r="D809" s="3">
        <v>144.703</v>
      </c>
      <c r="E809" s="16">
        <v>12</v>
      </c>
      <c r="F809" s="3">
        <v>12.058999999999999</v>
      </c>
      <c r="G809" s="20" t="str">
        <f>IF(B809="","",VLOOKUP(B809,[1]BASEDIESEL!$A$2:$AAA$11928,6))</f>
        <v>FRENTE-06</v>
      </c>
      <c r="H809" s="37" t="str">
        <f t="shared" si="12"/>
        <v>mai</v>
      </c>
    </row>
    <row r="810" spans="1:8" x14ac:dyDescent="0.25">
      <c r="A810" s="7">
        <v>46144</v>
      </c>
      <c r="B810" s="17">
        <v>4032</v>
      </c>
      <c r="C810" s="17" t="s">
        <v>64</v>
      </c>
      <c r="D810" s="2">
        <v>149.547</v>
      </c>
      <c r="E810" s="17">
        <v>8</v>
      </c>
      <c r="F810" s="2">
        <v>18.693000000000001</v>
      </c>
      <c r="G810" s="20" t="str">
        <f>IF(B810="","",VLOOKUP(B810,[1]BASEDIESEL!$A$2:$AAA$11928,6))</f>
        <v>FRENTE-06</v>
      </c>
      <c r="H810" s="37" t="str">
        <f t="shared" si="12"/>
        <v>mai</v>
      </c>
    </row>
    <row r="811" spans="1:8" x14ac:dyDescent="0.25">
      <c r="A811" s="7">
        <v>46144</v>
      </c>
      <c r="B811" s="16">
        <v>4033</v>
      </c>
      <c r="C811" s="16" t="s">
        <v>64</v>
      </c>
      <c r="D811" s="3">
        <v>136.65799999999999</v>
      </c>
      <c r="E811" s="16">
        <v>10</v>
      </c>
      <c r="F811" s="3">
        <v>13.666</v>
      </c>
      <c r="G811" s="20" t="str">
        <f>IF(B811="","",VLOOKUP(B811,[1]BASEDIESEL!$A$2:$AAA$11928,6))</f>
        <v>FRENTE-06</v>
      </c>
      <c r="H811" s="37" t="str">
        <f t="shared" si="12"/>
        <v>mai</v>
      </c>
    </row>
    <row r="812" spans="1:8" x14ac:dyDescent="0.25">
      <c r="A812" s="7">
        <v>46144</v>
      </c>
      <c r="B812" s="17">
        <v>4034</v>
      </c>
      <c r="C812" s="17" t="s">
        <v>64</v>
      </c>
      <c r="D812" s="2">
        <v>156.857</v>
      </c>
      <c r="E812" s="17">
        <v>12</v>
      </c>
      <c r="F812" s="2">
        <v>13.071</v>
      </c>
      <c r="G812" s="20" t="str">
        <f>IF(B812="","",VLOOKUP(B812,[1]BASEDIESEL!$A$2:$AAA$11928,6))</f>
        <v>FRENTE-06</v>
      </c>
      <c r="H812" s="37" t="str">
        <f t="shared" si="12"/>
        <v>mai</v>
      </c>
    </row>
    <row r="813" spans="1:8" x14ac:dyDescent="0.25">
      <c r="A813" s="7">
        <v>46144</v>
      </c>
      <c r="B813" s="16">
        <v>4035</v>
      </c>
      <c r="C813" s="16" t="s">
        <v>64</v>
      </c>
      <c r="D813" s="3">
        <v>175.33600000000001</v>
      </c>
      <c r="E813" s="16">
        <v>12</v>
      </c>
      <c r="F813" s="3">
        <v>14.611000000000001</v>
      </c>
      <c r="G813" s="20" t="str">
        <f>IF(B813="","",VLOOKUP(B813,[1]BASEDIESEL!$A$2:$AAA$11928,6))</f>
        <v>FRENTE-06</v>
      </c>
      <c r="H813" s="37" t="str">
        <f t="shared" si="12"/>
        <v>mai</v>
      </c>
    </row>
    <row r="814" spans="1:8" x14ac:dyDescent="0.25">
      <c r="A814" s="7">
        <v>46144</v>
      </c>
      <c r="B814" s="17">
        <v>4036</v>
      </c>
      <c r="C814" s="17" t="s">
        <v>64</v>
      </c>
      <c r="D814" s="2">
        <v>212.06899999999999</v>
      </c>
      <c r="E814" s="17">
        <v>18</v>
      </c>
      <c r="F814" s="2">
        <v>11.782</v>
      </c>
      <c r="G814" s="20" t="str">
        <f>IF(B814="","",VLOOKUP(B814,[1]BASEDIESEL!$A$2:$AAA$11928,6))</f>
        <v>FRENTE-06</v>
      </c>
      <c r="H814" s="37" t="str">
        <f t="shared" si="12"/>
        <v>mai</v>
      </c>
    </row>
    <row r="815" spans="1:8" x14ac:dyDescent="0.25">
      <c r="A815" s="7">
        <v>46144</v>
      </c>
      <c r="B815" s="16">
        <v>4111</v>
      </c>
      <c r="C815" s="16" t="s">
        <v>65</v>
      </c>
      <c r="D815" s="3">
        <v>333.47</v>
      </c>
      <c r="E815" s="16">
        <v>21</v>
      </c>
      <c r="F815" s="3">
        <v>15.88</v>
      </c>
      <c r="G815" s="20" t="str">
        <f>IF(B815="","",VLOOKUP(B815,[1]BASEDIESEL!$A$2:$AAA$11928,6))</f>
        <v>FRENTE-05</v>
      </c>
      <c r="H815" s="37" t="str">
        <f t="shared" si="12"/>
        <v>mai</v>
      </c>
    </row>
    <row r="816" spans="1:8" x14ac:dyDescent="0.25">
      <c r="A816" s="7">
        <v>46144</v>
      </c>
      <c r="B816" s="17">
        <v>4112</v>
      </c>
      <c r="C816" s="17" t="s">
        <v>65</v>
      </c>
      <c r="D816" s="2">
        <v>398.1</v>
      </c>
      <c r="E816" s="17">
        <v>25</v>
      </c>
      <c r="F816" s="2">
        <v>15.923999999999999</v>
      </c>
      <c r="G816" s="20" t="str">
        <f>IF(B816="","",VLOOKUP(B816,[1]BASEDIESEL!$A$2:$AAA$11928,6))</f>
        <v>FRENTE-01</v>
      </c>
      <c r="H816" s="37" t="str">
        <f t="shared" si="12"/>
        <v>mai</v>
      </c>
    </row>
    <row r="817" spans="1:8" x14ac:dyDescent="0.25">
      <c r="A817" s="7">
        <v>46144</v>
      </c>
      <c r="B817" s="16">
        <v>4113</v>
      </c>
      <c r="C817" s="16" t="s">
        <v>65</v>
      </c>
      <c r="D817" s="3">
        <v>155.143</v>
      </c>
      <c r="E817" s="16">
        <v>13</v>
      </c>
      <c r="F817" s="3">
        <v>11.933999999999999</v>
      </c>
      <c r="G817" s="20" t="str">
        <f>IF(B817="","",VLOOKUP(B817,[1]BASEDIESEL!$A$2:$AAA$11928,6))</f>
        <v>FRENTE-07</v>
      </c>
      <c r="H817" s="37" t="str">
        <f t="shared" si="12"/>
        <v>mai</v>
      </c>
    </row>
    <row r="818" spans="1:8" x14ac:dyDescent="0.25">
      <c r="A818" s="7">
        <v>46144</v>
      </c>
      <c r="B818" s="17">
        <v>4114</v>
      </c>
      <c r="C818" s="17" t="s">
        <v>65</v>
      </c>
      <c r="D818" s="2">
        <v>197.15</v>
      </c>
      <c r="E818" s="17">
        <v>12</v>
      </c>
      <c r="F818" s="2">
        <v>16.428999999999998</v>
      </c>
      <c r="G818" s="20" t="str">
        <f>IF(B818="","",VLOOKUP(B818,[1]BASEDIESEL!$A$2:$AAA$11928,6))</f>
        <v>FRENTE-01</v>
      </c>
      <c r="H818" s="37" t="str">
        <f t="shared" si="12"/>
        <v>mai</v>
      </c>
    </row>
    <row r="819" spans="1:8" x14ac:dyDescent="0.25">
      <c r="A819" s="7">
        <v>46144</v>
      </c>
      <c r="B819" s="16">
        <v>4115</v>
      </c>
      <c r="C819" s="16" t="s">
        <v>65</v>
      </c>
      <c r="D819" s="3">
        <v>240.75</v>
      </c>
      <c r="E819" s="16">
        <v>15</v>
      </c>
      <c r="F819" s="3">
        <v>16.05</v>
      </c>
      <c r="G819" s="20" t="str">
        <f>IF(B819="","",VLOOKUP(B819,[1]BASEDIESEL!$A$2:$AAA$11928,6))</f>
        <v>FRENTE-06</v>
      </c>
      <c r="H819" s="37" t="str">
        <f t="shared" si="12"/>
        <v>mai</v>
      </c>
    </row>
    <row r="820" spans="1:8" x14ac:dyDescent="0.25">
      <c r="A820" s="7">
        <v>46144</v>
      </c>
      <c r="B820" s="17">
        <v>4117</v>
      </c>
      <c r="C820" s="17" t="s">
        <v>65</v>
      </c>
      <c r="D820" s="2">
        <v>132.65899999999999</v>
      </c>
      <c r="E820" s="17">
        <v>8</v>
      </c>
      <c r="F820" s="2">
        <v>16.582000000000001</v>
      </c>
      <c r="G820" s="20" t="str">
        <f>IF(B820="","",VLOOKUP(B820,[1]BASEDIESEL!$A$2:$AAA$11928,6))</f>
        <v>FRENTE-04</v>
      </c>
      <c r="H820" s="37" t="str">
        <f t="shared" si="12"/>
        <v>mai</v>
      </c>
    </row>
    <row r="821" spans="1:8" x14ac:dyDescent="0.25">
      <c r="A821" s="7">
        <v>46144</v>
      </c>
      <c r="B821" s="16">
        <v>4118</v>
      </c>
      <c r="C821" s="16" t="s">
        <v>65</v>
      </c>
      <c r="D821" s="3">
        <v>141.36199999999999</v>
      </c>
      <c r="E821" s="16">
        <v>13</v>
      </c>
      <c r="F821" s="3">
        <v>10.874000000000001</v>
      </c>
      <c r="G821" s="20" t="str">
        <f>IF(B821="","",VLOOKUP(B821,[1]BASEDIESEL!$A$2:$AAA$11928,6))</f>
        <v>FRENTE-03</v>
      </c>
      <c r="H821" s="37" t="str">
        <f t="shared" si="12"/>
        <v>mai</v>
      </c>
    </row>
    <row r="822" spans="1:8" x14ac:dyDescent="0.25">
      <c r="A822" s="7">
        <v>46144</v>
      </c>
      <c r="B822" s="17">
        <v>4119</v>
      </c>
      <c r="C822" s="17" t="s">
        <v>65</v>
      </c>
      <c r="D822" s="2">
        <v>270.83999999999997</v>
      </c>
      <c r="E822" s="17">
        <v>17</v>
      </c>
      <c r="F822" s="2">
        <v>15.932</v>
      </c>
      <c r="G822" s="20" t="str">
        <f>IF(B822="","",VLOOKUP(B822,[1]BASEDIESEL!$A$2:$AAA$11928,6))</f>
        <v>FRENTE-05</v>
      </c>
      <c r="H822" s="37" t="str">
        <f t="shared" si="12"/>
        <v>mai</v>
      </c>
    </row>
    <row r="823" spans="1:8" x14ac:dyDescent="0.25">
      <c r="A823" s="7">
        <v>46144</v>
      </c>
      <c r="B823" s="16">
        <v>4120</v>
      </c>
      <c r="C823" s="16" t="s">
        <v>65</v>
      </c>
      <c r="D823" s="3">
        <v>272.79000000000002</v>
      </c>
      <c r="E823" s="16">
        <v>17</v>
      </c>
      <c r="F823" s="3">
        <v>16.045999999999999</v>
      </c>
      <c r="G823" s="20" t="str">
        <f>IF(B823="","",VLOOKUP(B823,[1]BASEDIESEL!$A$2:$AAA$11928,6))</f>
        <v>FRENTE-05</v>
      </c>
      <c r="H823" s="37" t="str">
        <f t="shared" si="12"/>
        <v>mai</v>
      </c>
    </row>
    <row r="824" spans="1:8" x14ac:dyDescent="0.25">
      <c r="A824" s="7">
        <v>46144</v>
      </c>
      <c r="B824" s="17">
        <v>4122</v>
      </c>
      <c r="C824" s="17" t="s">
        <v>66</v>
      </c>
      <c r="D824" s="2">
        <v>364.815</v>
      </c>
      <c r="E824" s="17">
        <v>21</v>
      </c>
      <c r="F824" s="2">
        <v>17.372</v>
      </c>
      <c r="G824" s="20" t="str">
        <f>IF(B824="","",VLOOKUP(B824,[1]BASEDIESEL!$A$2:$AAA$11928,6))</f>
        <v>FRENTE-01</v>
      </c>
      <c r="H824" s="37" t="str">
        <f t="shared" si="12"/>
        <v>mai</v>
      </c>
    </row>
    <row r="825" spans="1:8" x14ac:dyDescent="0.25">
      <c r="A825" s="7">
        <v>46144</v>
      </c>
      <c r="B825" s="16">
        <v>4124</v>
      </c>
      <c r="C825" s="16" t="s">
        <v>65</v>
      </c>
      <c r="D825" s="3">
        <v>181.67599999999999</v>
      </c>
      <c r="E825" s="16">
        <v>13</v>
      </c>
      <c r="F825" s="3">
        <v>13.975</v>
      </c>
      <c r="G825" s="20" t="str">
        <f>IF(B825="","",VLOOKUP(B825,[1]BASEDIESEL!$A$2:$AAA$11928,6))</f>
        <v>FRENTE-07</v>
      </c>
      <c r="H825" s="37" t="str">
        <f t="shared" si="12"/>
        <v>mai</v>
      </c>
    </row>
    <row r="826" spans="1:8" x14ac:dyDescent="0.25">
      <c r="A826" s="7">
        <v>46144</v>
      </c>
      <c r="B826" s="17">
        <v>4127</v>
      </c>
      <c r="C826" s="17" t="s">
        <v>65</v>
      </c>
      <c r="D826" s="2">
        <v>215.26</v>
      </c>
      <c r="E826" s="17">
        <v>15</v>
      </c>
      <c r="F826" s="2">
        <v>14.351000000000001</v>
      </c>
      <c r="G826" s="20" t="str">
        <f>IF(B826="","",VLOOKUP(B826,[1]BASEDIESEL!$A$2:$AAA$11928,6))</f>
        <v>FRENTE-02</v>
      </c>
      <c r="H826" s="37" t="str">
        <f t="shared" si="12"/>
        <v>mai</v>
      </c>
    </row>
    <row r="827" spans="1:8" x14ac:dyDescent="0.25">
      <c r="A827" s="7">
        <v>46144</v>
      </c>
      <c r="B827" s="16">
        <v>4128</v>
      </c>
      <c r="C827" s="16" t="s">
        <v>66</v>
      </c>
      <c r="D827" s="3">
        <v>383.77499999999998</v>
      </c>
      <c r="E827" s="16">
        <v>23</v>
      </c>
      <c r="F827" s="3">
        <v>16.686</v>
      </c>
      <c r="G827" s="20" t="str">
        <f>IF(B827="","",VLOOKUP(B827,[1]BASEDIESEL!$A$2:$AAA$11928,6))</f>
        <v>FRENTE-01</v>
      </c>
      <c r="H827" s="37" t="str">
        <f t="shared" si="12"/>
        <v>mai</v>
      </c>
    </row>
    <row r="828" spans="1:8" x14ac:dyDescent="0.25">
      <c r="A828" s="7">
        <v>46144</v>
      </c>
      <c r="B828" s="17">
        <v>4129</v>
      </c>
      <c r="C828" s="17" t="s">
        <v>66</v>
      </c>
      <c r="D828" s="2">
        <v>322.315</v>
      </c>
      <c r="E828" s="17">
        <v>18</v>
      </c>
      <c r="F828" s="2">
        <v>17.905999999999999</v>
      </c>
      <c r="G828" s="20" t="str">
        <f>IF(B828="","",VLOOKUP(B828,[1]BASEDIESEL!$A$2:$AAA$11928,6))</f>
        <v>FRENTE-01</v>
      </c>
      <c r="H828" s="37" t="str">
        <f t="shared" si="12"/>
        <v>mai</v>
      </c>
    </row>
    <row r="829" spans="1:8" x14ac:dyDescent="0.25">
      <c r="A829" s="7">
        <v>46144</v>
      </c>
      <c r="B829" s="16">
        <v>4130</v>
      </c>
      <c r="C829" s="16" t="s">
        <v>66</v>
      </c>
      <c r="D829" s="3">
        <v>192.69</v>
      </c>
      <c r="E829" s="16">
        <v>12</v>
      </c>
      <c r="F829" s="3">
        <v>16.058</v>
      </c>
      <c r="G829" s="20" t="str">
        <f>IF(B829="","",VLOOKUP(B829,[1]BASEDIESEL!$A$2:$AAA$11928,6))</f>
        <v>FRENTE-02</v>
      </c>
      <c r="H829" s="37" t="str">
        <f t="shared" si="12"/>
        <v>mai</v>
      </c>
    </row>
    <row r="830" spans="1:8" x14ac:dyDescent="0.25">
      <c r="A830" s="7">
        <v>46144</v>
      </c>
      <c r="B830" s="17">
        <v>4131</v>
      </c>
      <c r="C830" s="17" t="s">
        <v>65</v>
      </c>
      <c r="D830" s="2">
        <v>237.167</v>
      </c>
      <c r="E830" s="17">
        <v>11</v>
      </c>
      <c r="F830" s="2">
        <v>21.561</v>
      </c>
      <c r="G830" s="20" t="str">
        <f>IF(B830="","",VLOOKUP(B830,[1]BASEDIESEL!$A$2:$AAA$11928,6))</f>
        <v>FRENTE-04</v>
      </c>
      <c r="H830" s="37" t="str">
        <f t="shared" si="12"/>
        <v>mai</v>
      </c>
    </row>
    <row r="831" spans="1:8" x14ac:dyDescent="0.25">
      <c r="A831" s="7">
        <v>46144</v>
      </c>
      <c r="B831" s="16">
        <v>4132</v>
      </c>
      <c r="C831" s="16" t="s">
        <v>65</v>
      </c>
      <c r="D831" s="3">
        <v>164.661</v>
      </c>
      <c r="E831" s="16">
        <v>11</v>
      </c>
      <c r="F831" s="3">
        <v>14.968999999999999</v>
      </c>
      <c r="G831" s="20" t="str">
        <f>IF(B831="","",VLOOKUP(B831,[1]BASEDIESEL!$A$2:$AAA$11928,6))</f>
        <v>FRENTE-03</v>
      </c>
      <c r="H831" s="37" t="str">
        <f t="shared" si="12"/>
        <v>mai</v>
      </c>
    </row>
    <row r="832" spans="1:8" x14ac:dyDescent="0.25">
      <c r="A832" s="7">
        <v>46144</v>
      </c>
      <c r="B832" s="17">
        <v>4133</v>
      </c>
      <c r="C832" s="17" t="s">
        <v>65</v>
      </c>
      <c r="D832" s="2">
        <v>252.05</v>
      </c>
      <c r="E832" s="17">
        <v>16</v>
      </c>
      <c r="F832" s="2">
        <v>15.753</v>
      </c>
      <c r="G832" s="20" t="str">
        <f>IF(B832="","",VLOOKUP(B832,[1]BASEDIESEL!$A$2:$AAA$11928,6))</f>
        <v>FRENTE-02</v>
      </c>
      <c r="H832" s="37" t="str">
        <f t="shared" si="12"/>
        <v>mai</v>
      </c>
    </row>
    <row r="833" spans="1:8" x14ac:dyDescent="0.25">
      <c r="A833" s="7">
        <v>46144</v>
      </c>
      <c r="B833" s="16">
        <v>4134</v>
      </c>
      <c r="C833" s="16" t="s">
        <v>65</v>
      </c>
      <c r="D833" s="3">
        <v>252.22</v>
      </c>
      <c r="E833" s="16">
        <v>16</v>
      </c>
      <c r="F833" s="3">
        <v>15.763999999999999</v>
      </c>
      <c r="G833" s="20" t="str">
        <f>IF(B833="","",VLOOKUP(B833,[1]BASEDIESEL!$A$2:$AAA$11928,6))</f>
        <v>FRENTE-05</v>
      </c>
      <c r="H833" s="37" t="str">
        <f t="shared" si="12"/>
        <v>mai</v>
      </c>
    </row>
    <row r="834" spans="1:8" x14ac:dyDescent="0.25">
      <c r="A834" s="7">
        <v>46144</v>
      </c>
      <c r="B834" s="17">
        <v>4135</v>
      </c>
      <c r="C834" s="17" t="s">
        <v>65</v>
      </c>
      <c r="D834" s="2">
        <v>211.69300000000001</v>
      </c>
      <c r="E834" s="17">
        <v>13</v>
      </c>
      <c r="F834" s="2">
        <v>16.283999999999999</v>
      </c>
      <c r="G834" s="20" t="str">
        <f>IF(B834="","",VLOOKUP(B834,[1]BASEDIESEL!$A$2:$AAA$11928,6))</f>
        <v>FRENTE-03</v>
      </c>
      <c r="H834" s="37" t="str">
        <f t="shared" si="12"/>
        <v>mai</v>
      </c>
    </row>
    <row r="835" spans="1:8" x14ac:dyDescent="0.25">
      <c r="A835" s="7">
        <v>46144</v>
      </c>
      <c r="B835" s="16">
        <v>4136</v>
      </c>
      <c r="C835" s="16" t="s">
        <v>65</v>
      </c>
      <c r="D835" s="3">
        <v>181.553</v>
      </c>
      <c r="E835" s="16">
        <v>10</v>
      </c>
      <c r="F835" s="3">
        <v>18.155000000000001</v>
      </c>
      <c r="G835" s="20" t="str">
        <f>IF(B835="","",VLOOKUP(B835,[1]BASEDIESEL!$A$2:$AAA$11928,6))</f>
        <v>FRENTE-04</v>
      </c>
      <c r="H835" s="37" t="str">
        <f t="shared" ref="H835:H898" si="13">TEXT(A835,"mmm")</f>
        <v>mai</v>
      </c>
    </row>
    <row r="836" spans="1:8" x14ac:dyDescent="0.25">
      <c r="A836" s="7">
        <v>46144</v>
      </c>
      <c r="B836" s="17">
        <v>4137</v>
      </c>
      <c r="C836" s="17" t="s">
        <v>65</v>
      </c>
      <c r="D836" s="2">
        <v>188.63499999999999</v>
      </c>
      <c r="E836" s="17">
        <v>11</v>
      </c>
      <c r="F836" s="2">
        <v>17.149000000000001</v>
      </c>
      <c r="G836" s="20" t="str">
        <f>IF(B836="","",VLOOKUP(B836,[1]BASEDIESEL!$A$2:$AAA$11928,6))</f>
        <v>FRENTE-03</v>
      </c>
      <c r="H836" s="37" t="str">
        <f t="shared" si="13"/>
        <v>mai</v>
      </c>
    </row>
    <row r="837" spans="1:8" x14ac:dyDescent="0.25">
      <c r="A837" s="7">
        <v>46144</v>
      </c>
      <c r="B837" s="16">
        <v>4138</v>
      </c>
      <c r="C837" s="16" t="s">
        <v>65</v>
      </c>
      <c r="D837" s="3">
        <v>125.95099999999999</v>
      </c>
      <c r="E837" s="16">
        <v>8</v>
      </c>
      <c r="F837" s="3">
        <v>15.744</v>
      </c>
      <c r="G837" s="20" t="str">
        <f>IF(B837="","",VLOOKUP(B837,[1]BASEDIESEL!$A$2:$AAA$11928,6))</f>
        <v>FRENTE-04</v>
      </c>
      <c r="H837" s="37" t="str">
        <f t="shared" si="13"/>
        <v>mai</v>
      </c>
    </row>
    <row r="838" spans="1:8" x14ac:dyDescent="0.25">
      <c r="A838" s="7">
        <v>46144</v>
      </c>
      <c r="B838" s="17">
        <v>4139</v>
      </c>
      <c r="C838" s="17" t="s">
        <v>65</v>
      </c>
      <c r="D838" s="2">
        <v>134.61099999999999</v>
      </c>
      <c r="E838" s="17">
        <v>10</v>
      </c>
      <c r="F838" s="2">
        <v>13.461</v>
      </c>
      <c r="G838" s="20" t="str">
        <f>IF(B838="","",VLOOKUP(B838,[1]BASEDIESEL!$A$2:$AAA$11928,6))</f>
        <v>FRENTE-07</v>
      </c>
      <c r="H838" s="37" t="str">
        <f t="shared" si="13"/>
        <v>mai</v>
      </c>
    </row>
    <row r="839" spans="1:8" x14ac:dyDescent="0.25">
      <c r="A839" s="7">
        <v>46144</v>
      </c>
      <c r="B839" s="16">
        <v>4140</v>
      </c>
      <c r="C839" s="16" t="s">
        <v>65</v>
      </c>
      <c r="D839" s="3">
        <v>270.30500000000001</v>
      </c>
      <c r="E839" s="16">
        <v>17</v>
      </c>
      <c r="F839" s="3">
        <v>15.9</v>
      </c>
      <c r="G839" s="20" t="str">
        <f>IF(B839="","",VLOOKUP(B839,[1]BASEDIESEL!$A$2:$AAA$11928,6))</f>
        <v>FRENTE-05</v>
      </c>
      <c r="H839" s="37" t="str">
        <f t="shared" si="13"/>
        <v>mai</v>
      </c>
    </row>
    <row r="840" spans="1:8" x14ac:dyDescent="0.25">
      <c r="A840" s="7">
        <v>46144</v>
      </c>
      <c r="B840" s="17">
        <v>4141</v>
      </c>
      <c r="C840" s="17" t="s">
        <v>65</v>
      </c>
      <c r="D840" s="2">
        <v>201.01400000000001</v>
      </c>
      <c r="E840" s="17">
        <v>12</v>
      </c>
      <c r="F840" s="2">
        <v>16.751000000000001</v>
      </c>
      <c r="G840" s="20" t="str">
        <f>IF(B840="","",VLOOKUP(B840,[1]BASEDIESEL!$A$2:$AAA$11928,6))</f>
        <v>FRENTE-03</v>
      </c>
      <c r="H840" s="37" t="str">
        <f t="shared" si="13"/>
        <v>mai</v>
      </c>
    </row>
    <row r="841" spans="1:8" x14ac:dyDescent="0.25">
      <c r="A841" s="7">
        <v>46144</v>
      </c>
      <c r="B841" s="16">
        <v>4142</v>
      </c>
      <c r="C841" s="16" t="s">
        <v>65</v>
      </c>
      <c r="D841" s="3">
        <v>143</v>
      </c>
      <c r="E841" s="16">
        <v>7</v>
      </c>
      <c r="F841" s="3">
        <v>20.428999999999998</v>
      </c>
      <c r="G841" s="20" t="str">
        <f>IF(B841="","",VLOOKUP(B841,[1]BASEDIESEL!$A$2:$AAA$11928,6))</f>
        <v>FRENTE-04</v>
      </c>
      <c r="H841" s="37" t="str">
        <f t="shared" si="13"/>
        <v>mai</v>
      </c>
    </row>
    <row r="842" spans="1:8" x14ac:dyDescent="0.25">
      <c r="A842" s="7">
        <v>46144</v>
      </c>
      <c r="B842" s="17">
        <v>4143</v>
      </c>
      <c r="C842" s="17" t="s">
        <v>65</v>
      </c>
      <c r="D842" s="2">
        <v>314.66500000000002</v>
      </c>
      <c r="E842" s="17">
        <v>20</v>
      </c>
      <c r="F842" s="2">
        <v>15.733000000000001</v>
      </c>
      <c r="G842" s="20" t="str">
        <f>IF(B842="","",VLOOKUP(B842,[1]BASEDIESEL!$A$2:$AAA$11928,6))</f>
        <v>FRENTE-05</v>
      </c>
      <c r="H842" s="37" t="str">
        <f t="shared" si="13"/>
        <v>mai</v>
      </c>
    </row>
    <row r="843" spans="1:8" x14ac:dyDescent="0.25">
      <c r="A843" s="7">
        <v>46144</v>
      </c>
      <c r="B843" s="16">
        <v>4144</v>
      </c>
      <c r="C843" s="16" t="s">
        <v>65</v>
      </c>
      <c r="D843" s="3">
        <v>311.07</v>
      </c>
      <c r="E843" s="16">
        <v>19</v>
      </c>
      <c r="F843" s="3">
        <v>16.372</v>
      </c>
      <c r="G843" s="20" t="str">
        <f>IF(B843="","",VLOOKUP(B843,[1]BASEDIESEL!$A$2:$AAA$11928,6))</f>
        <v>FRENTE-05</v>
      </c>
      <c r="H843" s="37" t="str">
        <f t="shared" si="13"/>
        <v>mai</v>
      </c>
    </row>
    <row r="844" spans="1:8" x14ac:dyDescent="0.25">
      <c r="A844" s="7">
        <v>46144</v>
      </c>
      <c r="B844" s="17">
        <v>4145</v>
      </c>
      <c r="C844" s="17" t="s">
        <v>65</v>
      </c>
      <c r="D844" s="2">
        <v>194.393</v>
      </c>
      <c r="E844" s="17">
        <v>12</v>
      </c>
      <c r="F844" s="2">
        <v>16.199000000000002</v>
      </c>
      <c r="G844" s="20" t="str">
        <f>IF(B844="","",VLOOKUP(B844,[1]BASEDIESEL!$A$2:$AAA$11928,6))</f>
        <v>FRENTE-03</v>
      </c>
      <c r="H844" s="37" t="str">
        <f t="shared" si="13"/>
        <v>mai</v>
      </c>
    </row>
    <row r="845" spans="1:8" x14ac:dyDescent="0.25">
      <c r="A845" s="7">
        <v>46144</v>
      </c>
      <c r="B845" s="16">
        <v>4146</v>
      </c>
      <c r="C845" s="16" t="s">
        <v>65</v>
      </c>
      <c r="D845" s="3">
        <v>106.76</v>
      </c>
      <c r="E845" s="16">
        <v>7</v>
      </c>
      <c r="F845" s="3">
        <v>15.250999999999999</v>
      </c>
      <c r="G845" s="20" t="str">
        <f>IF(B845="","",VLOOKUP(B845,[1]BASEDIESEL!$A$2:$AAA$11928,6))</f>
        <v>FRENTE-03</v>
      </c>
      <c r="H845" s="37" t="str">
        <f t="shared" si="13"/>
        <v>mai</v>
      </c>
    </row>
    <row r="846" spans="1:8" x14ac:dyDescent="0.25">
      <c r="A846" s="7">
        <v>46144</v>
      </c>
      <c r="B846" s="17">
        <v>4149</v>
      </c>
      <c r="C846" s="17" t="s">
        <v>65</v>
      </c>
      <c r="D846" s="2">
        <v>337.63499999999999</v>
      </c>
      <c r="E846" s="17">
        <v>22</v>
      </c>
      <c r="F846" s="2">
        <v>15.347</v>
      </c>
      <c r="G846" s="20" t="str">
        <f>IF(B846="","",VLOOKUP(B846,[1]BASEDIESEL!$A$2:$AAA$11928,6))</f>
        <v>FRENTE-01</v>
      </c>
      <c r="H846" s="37" t="str">
        <f t="shared" si="13"/>
        <v>mai</v>
      </c>
    </row>
    <row r="847" spans="1:8" x14ac:dyDescent="0.25">
      <c r="A847" s="7">
        <v>46144</v>
      </c>
      <c r="B847" s="16">
        <v>4153</v>
      </c>
      <c r="C847" s="16" t="s">
        <v>67</v>
      </c>
      <c r="D847" s="3">
        <v>124.89700000000001</v>
      </c>
      <c r="E847" s="16">
        <v>8</v>
      </c>
      <c r="F847" s="3">
        <v>15.612</v>
      </c>
      <c r="G847" s="20" t="str">
        <f>IF(B847="","",VLOOKUP(B847,[1]BASEDIESEL!$A$2:$AAA$11928,6))</f>
        <v>FRENTE-04</v>
      </c>
      <c r="H847" s="37" t="str">
        <f t="shared" si="13"/>
        <v>mai</v>
      </c>
    </row>
    <row r="848" spans="1:8" x14ac:dyDescent="0.25">
      <c r="A848" s="7">
        <v>46144</v>
      </c>
      <c r="B848" s="17">
        <v>4154</v>
      </c>
      <c r="C848" s="17" t="s">
        <v>67</v>
      </c>
      <c r="D848" s="2">
        <v>141.822</v>
      </c>
      <c r="E848" s="17">
        <v>8</v>
      </c>
      <c r="F848" s="2">
        <v>17.728000000000002</v>
      </c>
      <c r="G848" s="20" t="str">
        <f>IF(B848="","",VLOOKUP(B848,[1]BASEDIESEL!$A$2:$AAA$11928,6))</f>
        <v>FRENTE-04</v>
      </c>
      <c r="H848" s="37" t="str">
        <f t="shared" si="13"/>
        <v>mai</v>
      </c>
    </row>
    <row r="849" spans="1:8" x14ac:dyDescent="0.25">
      <c r="A849" s="7">
        <v>46144</v>
      </c>
      <c r="B849" s="16">
        <v>4155</v>
      </c>
      <c r="C849" s="16" t="s">
        <v>67</v>
      </c>
      <c r="D849" s="3">
        <v>127.071</v>
      </c>
      <c r="E849" s="16">
        <v>9</v>
      </c>
      <c r="F849" s="3">
        <v>14.119</v>
      </c>
      <c r="G849" s="20" t="str">
        <f>IF(B849="","",VLOOKUP(B849,[1]BASEDIESEL!$A$2:$AAA$11928,6))</f>
        <v>FRENTE-04</v>
      </c>
      <c r="H849" s="37" t="str">
        <f t="shared" si="13"/>
        <v>mai</v>
      </c>
    </row>
    <row r="850" spans="1:8" x14ac:dyDescent="0.25">
      <c r="A850" s="7">
        <v>46144</v>
      </c>
      <c r="B850" s="17">
        <v>4156</v>
      </c>
      <c r="C850" s="17" t="s">
        <v>65</v>
      </c>
      <c r="D850" s="2">
        <v>178.39500000000001</v>
      </c>
      <c r="E850" s="17">
        <v>11</v>
      </c>
      <c r="F850" s="2">
        <v>16.218</v>
      </c>
      <c r="G850" s="20" t="str">
        <f>IF(B850="","",VLOOKUP(B850,[1]BASEDIESEL!$A$2:$AAA$11928,6))</f>
        <v>FRENTE-02</v>
      </c>
      <c r="H850" s="37" t="str">
        <f t="shared" si="13"/>
        <v>mai</v>
      </c>
    </row>
    <row r="851" spans="1:8" x14ac:dyDescent="0.25">
      <c r="A851" s="7">
        <v>46144</v>
      </c>
      <c r="B851" s="16">
        <v>4157</v>
      </c>
      <c r="C851" s="16" t="s">
        <v>65</v>
      </c>
      <c r="D851" s="3">
        <v>168.84</v>
      </c>
      <c r="E851" s="16">
        <v>13</v>
      </c>
      <c r="F851" s="3">
        <v>12.988</v>
      </c>
      <c r="G851" s="20" t="str">
        <f>IF(B851="","",VLOOKUP(B851,[1]BASEDIESEL!$A$2:$AAA$11928,6))</f>
        <v>FRENTE-06</v>
      </c>
      <c r="H851" s="37" t="str">
        <f t="shared" si="13"/>
        <v>mai</v>
      </c>
    </row>
    <row r="852" spans="1:8" x14ac:dyDescent="0.25">
      <c r="A852" s="7">
        <v>46144</v>
      </c>
      <c r="B852" s="17">
        <v>4158</v>
      </c>
      <c r="C852" s="17" t="s">
        <v>65</v>
      </c>
      <c r="D852" s="2">
        <v>204.62200000000001</v>
      </c>
      <c r="E852" s="17">
        <v>13</v>
      </c>
      <c r="F852" s="2">
        <v>15.74</v>
      </c>
      <c r="G852" s="20" t="str">
        <f>IF(B852="","",VLOOKUP(B852,[1]BASEDIESEL!$A$2:$AAA$11928,6))</f>
        <v>FRENTE-03</v>
      </c>
      <c r="H852" s="37" t="str">
        <f t="shared" si="13"/>
        <v>mai</v>
      </c>
    </row>
    <row r="853" spans="1:8" x14ac:dyDescent="0.25">
      <c r="A853" s="7">
        <v>46144</v>
      </c>
      <c r="B853" s="16">
        <v>4159</v>
      </c>
      <c r="C853" s="16" t="s">
        <v>65</v>
      </c>
      <c r="D853" s="3">
        <v>277.57499999999999</v>
      </c>
      <c r="E853" s="16">
        <v>19</v>
      </c>
      <c r="F853" s="3">
        <v>14.609</v>
      </c>
      <c r="G853" s="20" t="str">
        <f>IF(B853="","",VLOOKUP(B853,[1]BASEDIESEL!$A$2:$AAA$11928,6))</f>
        <v>FRENTE-02</v>
      </c>
      <c r="H853" s="37" t="str">
        <f t="shared" si="13"/>
        <v>mai</v>
      </c>
    </row>
    <row r="854" spans="1:8" x14ac:dyDescent="0.25">
      <c r="A854" s="7">
        <v>46144</v>
      </c>
      <c r="B854" s="17">
        <v>4160</v>
      </c>
      <c r="C854" s="17" t="s">
        <v>65</v>
      </c>
      <c r="D854" s="2">
        <v>206.68</v>
      </c>
      <c r="E854" s="17">
        <v>14</v>
      </c>
      <c r="F854" s="2">
        <v>14.763</v>
      </c>
      <c r="G854" s="20" t="str">
        <f>IF(B854="","",VLOOKUP(B854,[1]BASEDIESEL!$A$2:$AAA$11928,6))</f>
        <v>FRENTE-01</v>
      </c>
      <c r="H854" s="37" t="str">
        <f t="shared" si="13"/>
        <v>mai</v>
      </c>
    </row>
    <row r="855" spans="1:8" x14ac:dyDescent="0.25">
      <c r="A855" s="7">
        <v>46144</v>
      </c>
      <c r="B855" s="16">
        <v>4161</v>
      </c>
      <c r="C855" s="16" t="s">
        <v>65</v>
      </c>
      <c r="D855" s="3">
        <v>168.238</v>
      </c>
      <c r="E855" s="16">
        <v>12</v>
      </c>
      <c r="F855" s="3">
        <v>14.02</v>
      </c>
      <c r="G855" s="20" t="str">
        <f>IF(B855="","",VLOOKUP(B855,[1]BASEDIESEL!$A$2:$AAA$11928,6))</f>
        <v>FRENTE-07</v>
      </c>
      <c r="H855" s="37" t="str">
        <f t="shared" si="13"/>
        <v>mai</v>
      </c>
    </row>
    <row r="856" spans="1:8" x14ac:dyDescent="0.25">
      <c r="A856" s="7">
        <v>46144</v>
      </c>
      <c r="B856" s="17">
        <v>4162</v>
      </c>
      <c r="C856" s="17" t="s">
        <v>65</v>
      </c>
      <c r="D856" s="2">
        <v>186.99</v>
      </c>
      <c r="E856" s="17">
        <v>12</v>
      </c>
      <c r="F856" s="2">
        <v>15.583</v>
      </c>
      <c r="G856" s="20" t="str">
        <f>IF(B856="","",VLOOKUP(B856,[1]BASEDIESEL!$A$2:$AAA$11928,6))</f>
        <v>FRENTE-02</v>
      </c>
      <c r="H856" s="37" t="str">
        <f t="shared" si="13"/>
        <v>mai</v>
      </c>
    </row>
    <row r="857" spans="1:8" x14ac:dyDescent="0.25">
      <c r="A857" s="7">
        <v>46144</v>
      </c>
      <c r="B857" s="16">
        <v>4163</v>
      </c>
      <c r="C857" s="16" t="s">
        <v>65</v>
      </c>
      <c r="D857" s="3">
        <v>172.05</v>
      </c>
      <c r="E857" s="16">
        <v>12</v>
      </c>
      <c r="F857" s="3">
        <v>14.337999999999999</v>
      </c>
      <c r="G857" s="20" t="str">
        <f>IF(B857="","",VLOOKUP(B857,[1]BASEDIESEL!$A$2:$AAA$11928,6))</f>
        <v>FRENTE-02</v>
      </c>
      <c r="H857" s="37" t="str">
        <f t="shared" si="13"/>
        <v>mai</v>
      </c>
    </row>
    <row r="858" spans="1:8" x14ac:dyDescent="0.25">
      <c r="A858" s="7">
        <v>46145</v>
      </c>
      <c r="B858" s="32">
        <v>4019</v>
      </c>
      <c r="C858" s="16" t="s">
        <v>62</v>
      </c>
      <c r="D858" s="39">
        <v>134.61000000000001</v>
      </c>
      <c r="E858" s="46">
        <v>7</v>
      </c>
      <c r="F858" s="39">
        <v>19.23</v>
      </c>
      <c r="G858" s="20" t="str">
        <f>IF(B858="","",VLOOKUP(B858,[1]BASEDIESEL!$A$2:$AAA$11928,6))</f>
        <v>FRENTE-07</v>
      </c>
      <c r="H858" s="37" t="str">
        <f t="shared" si="13"/>
        <v>mai</v>
      </c>
    </row>
    <row r="859" spans="1:8" x14ac:dyDescent="0.25">
      <c r="A859" s="7">
        <v>46145</v>
      </c>
      <c r="B859" s="33">
        <v>4020</v>
      </c>
      <c r="C859" s="17" t="s">
        <v>62</v>
      </c>
      <c r="D859" s="40">
        <v>12.54</v>
      </c>
      <c r="E859" s="47">
        <v>1</v>
      </c>
      <c r="F859" s="40">
        <v>12.54</v>
      </c>
      <c r="G859" s="20" t="str">
        <f>IF(B859="","",VLOOKUP(B859,[1]BASEDIESEL!$A$2:$AAA$11928,6))</f>
        <v>FRENTE-08</v>
      </c>
      <c r="H859" s="37" t="str">
        <f t="shared" si="13"/>
        <v>mai</v>
      </c>
    </row>
    <row r="860" spans="1:8" x14ac:dyDescent="0.25">
      <c r="A860" s="7">
        <v>46145</v>
      </c>
      <c r="B860" s="32">
        <v>4021</v>
      </c>
      <c r="C860" s="16" t="s">
        <v>62</v>
      </c>
      <c r="D860" s="39">
        <v>83.67</v>
      </c>
      <c r="E860" s="46">
        <v>4</v>
      </c>
      <c r="F860" s="39">
        <v>20.917999999999999</v>
      </c>
      <c r="G860" s="20" t="str">
        <f>IF(B860="","",VLOOKUP(B860,[1]BASEDIESEL!$A$2:$AAA$11928,6))</f>
        <v>FRENTE-09</v>
      </c>
      <c r="H860" s="37" t="str">
        <f t="shared" si="13"/>
        <v>mai</v>
      </c>
    </row>
    <row r="861" spans="1:8" x14ac:dyDescent="0.25">
      <c r="A861" s="7">
        <v>46145</v>
      </c>
      <c r="B861" s="33">
        <v>4024</v>
      </c>
      <c r="C861" s="17" t="s">
        <v>62</v>
      </c>
      <c r="D861" s="40">
        <v>170.083</v>
      </c>
      <c r="E861" s="47">
        <v>11</v>
      </c>
      <c r="F861" s="40">
        <v>15.462</v>
      </c>
      <c r="G861" s="20" t="str">
        <f>IF(B861="","",VLOOKUP(B861,[1]BASEDIESEL!$A$2:$AAA$11928,6))</f>
        <v>FRENTE-07</v>
      </c>
      <c r="H861" s="37" t="str">
        <f t="shared" si="13"/>
        <v>mai</v>
      </c>
    </row>
    <row r="862" spans="1:8" x14ac:dyDescent="0.25">
      <c r="A862" s="7">
        <v>46145</v>
      </c>
      <c r="B862" s="32">
        <v>4025</v>
      </c>
      <c r="C862" s="16" t="s">
        <v>62</v>
      </c>
      <c r="D862" s="39">
        <v>73.367000000000004</v>
      </c>
      <c r="E862" s="46">
        <v>6</v>
      </c>
      <c r="F862" s="39">
        <v>12.228</v>
      </c>
      <c r="G862" s="20" t="str">
        <f>IF(B862="","",VLOOKUP(B862,[1]BASEDIESEL!$A$2:$AAA$11928,6))</f>
        <v>FRENTE-07</v>
      </c>
      <c r="H862" s="37" t="str">
        <f t="shared" si="13"/>
        <v>mai</v>
      </c>
    </row>
    <row r="863" spans="1:8" x14ac:dyDescent="0.25">
      <c r="A863" s="7">
        <v>46145</v>
      </c>
      <c r="B863" s="33">
        <v>4027</v>
      </c>
      <c r="C863" s="17" t="s">
        <v>62</v>
      </c>
      <c r="D863" s="40">
        <v>208.37700000000001</v>
      </c>
      <c r="E863" s="47">
        <v>13</v>
      </c>
      <c r="F863" s="40">
        <v>16.029</v>
      </c>
      <c r="G863" s="20" t="str">
        <f>IF(B863="","",VLOOKUP(B863,[1]BASEDIESEL!$A$2:$AAA$11928,6))</f>
        <v>FRENTE-07</v>
      </c>
      <c r="H863" s="37" t="str">
        <f t="shared" si="13"/>
        <v>mai</v>
      </c>
    </row>
    <row r="864" spans="1:8" x14ac:dyDescent="0.25">
      <c r="A864" s="7">
        <v>46145</v>
      </c>
      <c r="B864" s="32">
        <v>4029</v>
      </c>
      <c r="C864" s="16" t="s">
        <v>62</v>
      </c>
      <c r="D864" s="39">
        <v>139.33500000000001</v>
      </c>
      <c r="E864" s="46">
        <v>9</v>
      </c>
      <c r="F864" s="39">
        <v>15.481999999999999</v>
      </c>
      <c r="G864" s="20" t="str">
        <f>IF(B864="","",VLOOKUP(B864,[1]BASEDIESEL!$A$2:$AAA$11928,6))</f>
        <v>FRENTE-07</v>
      </c>
      <c r="H864" s="37" t="str">
        <f t="shared" si="13"/>
        <v>mai</v>
      </c>
    </row>
    <row r="865" spans="1:8" x14ac:dyDescent="0.25">
      <c r="A865" s="7">
        <v>46145</v>
      </c>
      <c r="B865" s="33">
        <v>4030</v>
      </c>
      <c r="C865" s="17" t="s">
        <v>63</v>
      </c>
      <c r="D865" s="40">
        <v>29.58</v>
      </c>
      <c r="E865" s="47">
        <v>1</v>
      </c>
      <c r="F865" s="40">
        <v>29.58</v>
      </c>
      <c r="G865" s="20" t="str">
        <f>IF(B865="","",VLOOKUP(B865,[1]BASEDIESEL!$A$2:$AAA$11928,6))</f>
        <v>FRENTE-06</v>
      </c>
      <c r="H865" s="37" t="str">
        <f t="shared" si="13"/>
        <v>mai</v>
      </c>
    </row>
    <row r="866" spans="1:8" x14ac:dyDescent="0.25">
      <c r="A866" s="7">
        <v>46145</v>
      </c>
      <c r="B866" s="32">
        <v>4032</v>
      </c>
      <c r="C866" s="16" t="s">
        <v>64</v>
      </c>
      <c r="D866" s="39">
        <v>43.435000000000002</v>
      </c>
      <c r="E866" s="46">
        <v>3</v>
      </c>
      <c r="F866" s="39">
        <v>14.478</v>
      </c>
      <c r="G866" s="20" t="str">
        <f>IF(B866="","",VLOOKUP(B866,[1]BASEDIESEL!$A$2:$AAA$11928,6))</f>
        <v>FRENTE-06</v>
      </c>
      <c r="H866" s="37" t="str">
        <f t="shared" si="13"/>
        <v>mai</v>
      </c>
    </row>
    <row r="867" spans="1:8" x14ac:dyDescent="0.25">
      <c r="A867" s="7">
        <v>46145</v>
      </c>
      <c r="B867" s="33">
        <v>4033</v>
      </c>
      <c r="C867" s="17" t="s">
        <v>64</v>
      </c>
      <c r="D867" s="40">
        <v>100.554</v>
      </c>
      <c r="E867" s="47">
        <v>7</v>
      </c>
      <c r="F867" s="40">
        <v>14.365</v>
      </c>
      <c r="G867" s="20" t="str">
        <f>IF(B867="","",VLOOKUP(B867,[1]BASEDIESEL!$A$2:$AAA$11928,6))</f>
        <v>FRENTE-06</v>
      </c>
      <c r="H867" s="37" t="str">
        <f t="shared" si="13"/>
        <v>mai</v>
      </c>
    </row>
    <row r="868" spans="1:8" x14ac:dyDescent="0.25">
      <c r="A868" s="7">
        <v>46145</v>
      </c>
      <c r="B868" s="32">
        <v>4034</v>
      </c>
      <c r="C868" s="16" t="s">
        <v>64</v>
      </c>
      <c r="D868" s="39">
        <v>148.03800000000001</v>
      </c>
      <c r="E868" s="46">
        <v>11</v>
      </c>
      <c r="F868" s="39">
        <v>13.458</v>
      </c>
      <c r="G868" s="20" t="str">
        <f>IF(B868="","",VLOOKUP(B868,[1]BASEDIESEL!$A$2:$AAA$11928,6))</f>
        <v>FRENTE-06</v>
      </c>
      <c r="H868" s="37" t="str">
        <f t="shared" si="13"/>
        <v>mai</v>
      </c>
    </row>
    <row r="869" spans="1:8" x14ac:dyDescent="0.25">
      <c r="A869" s="7">
        <v>46145</v>
      </c>
      <c r="B869" s="33">
        <v>4035</v>
      </c>
      <c r="C869" s="17" t="s">
        <v>64</v>
      </c>
      <c r="D869" s="40">
        <v>31.672999999999998</v>
      </c>
      <c r="E869" s="47">
        <v>2</v>
      </c>
      <c r="F869" s="40">
        <v>15.837</v>
      </c>
      <c r="G869" s="20" t="str">
        <f>IF(B869="","",VLOOKUP(B869,[1]BASEDIESEL!$A$2:$AAA$11928,6))</f>
        <v>FRENTE-06</v>
      </c>
      <c r="H869" s="37" t="str">
        <f t="shared" si="13"/>
        <v>mai</v>
      </c>
    </row>
    <row r="870" spans="1:8" x14ac:dyDescent="0.25">
      <c r="A870" s="7">
        <v>46145</v>
      </c>
      <c r="B870" s="32">
        <v>4036</v>
      </c>
      <c r="C870" s="16" t="s">
        <v>64</v>
      </c>
      <c r="D870" s="39">
        <v>83.403999999999996</v>
      </c>
      <c r="E870" s="46">
        <v>6</v>
      </c>
      <c r="F870" s="39">
        <v>13.901</v>
      </c>
      <c r="G870" s="20" t="str">
        <f>IF(B870="","",VLOOKUP(B870,[1]BASEDIESEL!$A$2:$AAA$11928,6))</f>
        <v>FRENTE-06</v>
      </c>
      <c r="H870" s="37" t="str">
        <f t="shared" si="13"/>
        <v>mai</v>
      </c>
    </row>
    <row r="871" spans="1:8" x14ac:dyDescent="0.25">
      <c r="A871" s="7">
        <v>46145</v>
      </c>
      <c r="B871" s="33">
        <v>4111</v>
      </c>
      <c r="C871" s="17" t="s">
        <v>65</v>
      </c>
      <c r="D871" s="40">
        <v>251.81</v>
      </c>
      <c r="E871" s="47">
        <v>15</v>
      </c>
      <c r="F871" s="40">
        <v>16.786999999999999</v>
      </c>
      <c r="G871" s="20" t="str">
        <f>IF(B871="","",VLOOKUP(B871,[1]BASEDIESEL!$A$2:$AAA$11928,6))</f>
        <v>FRENTE-05</v>
      </c>
      <c r="H871" s="37" t="str">
        <f t="shared" si="13"/>
        <v>mai</v>
      </c>
    </row>
    <row r="872" spans="1:8" x14ac:dyDescent="0.25">
      <c r="A872" s="7">
        <v>46145</v>
      </c>
      <c r="B872" s="32">
        <v>4112</v>
      </c>
      <c r="C872" s="16" t="s">
        <v>65</v>
      </c>
      <c r="D872" s="39">
        <v>305.18</v>
      </c>
      <c r="E872" s="46">
        <v>20</v>
      </c>
      <c r="F872" s="39">
        <v>15.259</v>
      </c>
      <c r="G872" s="20" t="str">
        <f>IF(B872="","",VLOOKUP(B872,[1]BASEDIESEL!$A$2:$AAA$11928,6))</f>
        <v>FRENTE-01</v>
      </c>
      <c r="H872" s="37" t="str">
        <f t="shared" si="13"/>
        <v>mai</v>
      </c>
    </row>
    <row r="873" spans="1:8" x14ac:dyDescent="0.25">
      <c r="A873" s="7">
        <v>46145</v>
      </c>
      <c r="B873" s="33">
        <v>4113</v>
      </c>
      <c r="C873" s="17" t="s">
        <v>65</v>
      </c>
      <c r="D873" s="40">
        <v>33.64</v>
      </c>
      <c r="E873" s="47">
        <v>2</v>
      </c>
      <c r="F873" s="40">
        <v>16.82</v>
      </c>
      <c r="G873" s="20" t="str">
        <f>IF(B873="","",VLOOKUP(B873,[1]BASEDIESEL!$A$2:$AAA$11928,6))</f>
        <v>FRENTE-07</v>
      </c>
      <c r="H873" s="37" t="str">
        <f t="shared" si="13"/>
        <v>mai</v>
      </c>
    </row>
    <row r="874" spans="1:8" x14ac:dyDescent="0.25">
      <c r="A874" s="7">
        <v>46145</v>
      </c>
      <c r="B874" s="32">
        <v>4114</v>
      </c>
      <c r="C874" s="16" t="s">
        <v>65</v>
      </c>
      <c r="D874" s="39">
        <v>318.91000000000003</v>
      </c>
      <c r="E874" s="46">
        <v>19</v>
      </c>
      <c r="F874" s="39">
        <v>16.785</v>
      </c>
      <c r="G874" s="20" t="str">
        <f>IF(B874="","",VLOOKUP(B874,[1]BASEDIESEL!$A$2:$AAA$11928,6))</f>
        <v>FRENTE-01</v>
      </c>
      <c r="H874" s="37" t="str">
        <f t="shared" si="13"/>
        <v>mai</v>
      </c>
    </row>
    <row r="875" spans="1:8" x14ac:dyDescent="0.25">
      <c r="A875" s="7">
        <v>46145</v>
      </c>
      <c r="B875" s="33">
        <v>4115</v>
      </c>
      <c r="C875" s="17" t="s">
        <v>65</v>
      </c>
      <c r="D875" s="40">
        <v>106.14</v>
      </c>
      <c r="E875" s="47">
        <v>7</v>
      </c>
      <c r="F875" s="40">
        <v>15.163</v>
      </c>
      <c r="G875" s="20" t="str">
        <f>IF(B875="","",VLOOKUP(B875,[1]BASEDIESEL!$A$2:$AAA$11928,6))</f>
        <v>FRENTE-06</v>
      </c>
      <c r="H875" s="37" t="str">
        <f t="shared" si="13"/>
        <v>mai</v>
      </c>
    </row>
    <row r="876" spans="1:8" x14ac:dyDescent="0.25">
      <c r="A876" s="7">
        <v>46145</v>
      </c>
      <c r="B876" s="32">
        <v>4116</v>
      </c>
      <c r="C876" s="16" t="s">
        <v>65</v>
      </c>
      <c r="D876" s="39">
        <v>14.654999999999999</v>
      </c>
      <c r="E876" s="46">
        <v>1</v>
      </c>
      <c r="F876" s="39">
        <v>14.654999999999999</v>
      </c>
      <c r="G876" s="20" t="str">
        <f>IF(B876="","",VLOOKUP(B876,[1]BASEDIESEL!$A$2:$AAA$11928,6))</f>
        <v>FRENTE-05</v>
      </c>
      <c r="H876" s="37" t="str">
        <f t="shared" si="13"/>
        <v>mai</v>
      </c>
    </row>
    <row r="877" spans="1:8" x14ac:dyDescent="0.25">
      <c r="A877" s="7">
        <v>46145</v>
      </c>
      <c r="B877" s="33">
        <v>4117</v>
      </c>
      <c r="C877" s="17" t="s">
        <v>65</v>
      </c>
      <c r="D877" s="40">
        <v>15.670999999999999</v>
      </c>
      <c r="E877" s="47">
        <v>1</v>
      </c>
      <c r="F877" s="40">
        <v>15.670999999999999</v>
      </c>
      <c r="G877" s="20" t="str">
        <f>IF(B877="","",VLOOKUP(B877,[1]BASEDIESEL!$A$2:$AAA$11928,6))</f>
        <v>FRENTE-04</v>
      </c>
      <c r="H877" s="37" t="str">
        <f t="shared" si="13"/>
        <v>mai</v>
      </c>
    </row>
    <row r="878" spans="1:8" x14ac:dyDescent="0.25">
      <c r="A878" s="7">
        <v>46145</v>
      </c>
      <c r="B878" s="32">
        <v>4118</v>
      </c>
      <c r="C878" s="16" t="s">
        <v>65</v>
      </c>
      <c r="D878" s="39">
        <v>101.78100000000001</v>
      </c>
      <c r="E878" s="46">
        <v>9</v>
      </c>
      <c r="F878" s="39">
        <v>11.308999999999999</v>
      </c>
      <c r="G878" s="20" t="str">
        <f>IF(B878="","",VLOOKUP(B878,[1]BASEDIESEL!$A$2:$AAA$11928,6))</f>
        <v>FRENTE-03</v>
      </c>
      <c r="H878" s="37" t="str">
        <f t="shared" si="13"/>
        <v>mai</v>
      </c>
    </row>
    <row r="879" spans="1:8" x14ac:dyDescent="0.25">
      <c r="A879" s="7">
        <v>46145</v>
      </c>
      <c r="B879" s="33">
        <v>4119</v>
      </c>
      <c r="C879" s="17" t="s">
        <v>65</v>
      </c>
      <c r="D879" s="40">
        <v>288.58</v>
      </c>
      <c r="E879" s="47">
        <v>16</v>
      </c>
      <c r="F879" s="40">
        <v>18.036000000000001</v>
      </c>
      <c r="G879" s="20" t="str">
        <f>IF(B879="","",VLOOKUP(B879,[1]BASEDIESEL!$A$2:$AAA$11928,6))</f>
        <v>FRENTE-05</v>
      </c>
      <c r="H879" s="37" t="str">
        <f t="shared" si="13"/>
        <v>mai</v>
      </c>
    </row>
    <row r="880" spans="1:8" x14ac:dyDescent="0.25">
      <c r="A880" s="7">
        <v>46145</v>
      </c>
      <c r="B880" s="32">
        <v>4120</v>
      </c>
      <c r="C880" s="16" t="s">
        <v>65</v>
      </c>
      <c r="D880" s="39">
        <v>173.65</v>
      </c>
      <c r="E880" s="46">
        <v>11</v>
      </c>
      <c r="F880" s="39">
        <v>15.786</v>
      </c>
      <c r="G880" s="20" t="str">
        <f>IF(B880="","",VLOOKUP(B880,[1]BASEDIESEL!$A$2:$AAA$11928,6))</f>
        <v>FRENTE-05</v>
      </c>
      <c r="H880" s="37" t="str">
        <f t="shared" si="13"/>
        <v>mai</v>
      </c>
    </row>
    <row r="881" spans="1:8" x14ac:dyDescent="0.25">
      <c r="A881" s="7">
        <v>46145</v>
      </c>
      <c r="B881" s="33">
        <v>4121</v>
      </c>
      <c r="C881" s="17" t="s">
        <v>66</v>
      </c>
      <c r="D881" s="40">
        <v>231.23500000000001</v>
      </c>
      <c r="E881" s="47">
        <v>15</v>
      </c>
      <c r="F881" s="40">
        <v>15.416</v>
      </c>
      <c r="G881" s="20" t="str">
        <f>IF(B881="","",VLOOKUP(B881,[1]BASEDIESEL!$A$2:$AAA$11928,6))</f>
        <v>FRENTE-01</v>
      </c>
      <c r="H881" s="37" t="str">
        <f t="shared" si="13"/>
        <v>mai</v>
      </c>
    </row>
    <row r="882" spans="1:8" x14ac:dyDescent="0.25">
      <c r="A882" s="7">
        <v>46145</v>
      </c>
      <c r="B882" s="32">
        <v>4122</v>
      </c>
      <c r="C882" s="16" t="s">
        <v>66</v>
      </c>
      <c r="D882" s="39">
        <v>306.51499999999999</v>
      </c>
      <c r="E882" s="46">
        <v>19</v>
      </c>
      <c r="F882" s="39">
        <v>16.132000000000001</v>
      </c>
      <c r="G882" s="20" t="str">
        <f>IF(B882="","",VLOOKUP(B882,[1]BASEDIESEL!$A$2:$AAA$11928,6))</f>
        <v>FRENTE-01</v>
      </c>
      <c r="H882" s="37" t="str">
        <f t="shared" si="13"/>
        <v>mai</v>
      </c>
    </row>
    <row r="883" spans="1:8" x14ac:dyDescent="0.25">
      <c r="A883" s="7">
        <v>46145</v>
      </c>
      <c r="B883" s="33">
        <v>4124</v>
      </c>
      <c r="C883" s="17" t="s">
        <v>65</v>
      </c>
      <c r="D883" s="40">
        <v>142.941</v>
      </c>
      <c r="E883" s="47">
        <v>7</v>
      </c>
      <c r="F883" s="40">
        <v>20.420000000000002</v>
      </c>
      <c r="G883" s="20" t="str">
        <f>IF(B883="","",VLOOKUP(B883,[1]BASEDIESEL!$A$2:$AAA$11928,6))</f>
        <v>FRENTE-07</v>
      </c>
      <c r="H883" s="37" t="str">
        <f t="shared" si="13"/>
        <v>mai</v>
      </c>
    </row>
    <row r="884" spans="1:8" x14ac:dyDescent="0.25">
      <c r="A884" s="7">
        <v>46145</v>
      </c>
      <c r="B884" s="32">
        <v>4127</v>
      </c>
      <c r="C884" s="16" t="s">
        <v>65</v>
      </c>
      <c r="D884" s="39">
        <v>297.17500000000001</v>
      </c>
      <c r="E884" s="46">
        <v>19</v>
      </c>
      <c r="F884" s="39">
        <v>15.641</v>
      </c>
      <c r="G884" s="20" t="str">
        <f>IF(B884="","",VLOOKUP(B884,[1]BASEDIESEL!$A$2:$AAA$11928,6))</f>
        <v>FRENTE-02</v>
      </c>
      <c r="H884" s="37" t="str">
        <f t="shared" si="13"/>
        <v>mai</v>
      </c>
    </row>
    <row r="885" spans="1:8" x14ac:dyDescent="0.25">
      <c r="A885" s="7">
        <v>46145</v>
      </c>
      <c r="B885" s="33">
        <v>4128</v>
      </c>
      <c r="C885" s="17" t="s">
        <v>66</v>
      </c>
      <c r="D885" s="40">
        <v>181.72499999999999</v>
      </c>
      <c r="E885" s="47">
        <v>12</v>
      </c>
      <c r="F885" s="40">
        <v>15.144</v>
      </c>
      <c r="G885" s="20" t="str">
        <f>IF(B885="","",VLOOKUP(B885,[1]BASEDIESEL!$A$2:$AAA$11928,6))</f>
        <v>FRENTE-01</v>
      </c>
      <c r="H885" s="37" t="str">
        <f t="shared" si="13"/>
        <v>mai</v>
      </c>
    </row>
    <row r="886" spans="1:8" x14ac:dyDescent="0.25">
      <c r="A886" s="7">
        <v>46145</v>
      </c>
      <c r="B886" s="32">
        <v>4130</v>
      </c>
      <c r="C886" s="16" t="s">
        <v>66</v>
      </c>
      <c r="D886" s="39">
        <v>194.815</v>
      </c>
      <c r="E886" s="46">
        <v>13</v>
      </c>
      <c r="F886" s="39">
        <v>14.986000000000001</v>
      </c>
      <c r="G886" s="20" t="str">
        <f>IF(B886="","",VLOOKUP(B886,[1]BASEDIESEL!$A$2:$AAA$11928,6))</f>
        <v>FRENTE-02</v>
      </c>
      <c r="H886" s="37" t="str">
        <f t="shared" si="13"/>
        <v>mai</v>
      </c>
    </row>
    <row r="887" spans="1:8" x14ac:dyDescent="0.25">
      <c r="A887" s="7">
        <v>46145</v>
      </c>
      <c r="B887" s="33">
        <v>4131</v>
      </c>
      <c r="C887" s="17" t="s">
        <v>65</v>
      </c>
      <c r="D887" s="40">
        <v>84.113</v>
      </c>
      <c r="E887" s="47">
        <v>4</v>
      </c>
      <c r="F887" s="40">
        <v>21.027999999999999</v>
      </c>
      <c r="G887" s="20" t="str">
        <f>IF(B887="","",VLOOKUP(B887,[1]BASEDIESEL!$A$2:$AAA$11928,6))</f>
        <v>FRENTE-04</v>
      </c>
      <c r="H887" s="37" t="str">
        <f t="shared" si="13"/>
        <v>mai</v>
      </c>
    </row>
    <row r="888" spans="1:8" x14ac:dyDescent="0.25">
      <c r="A888" s="7">
        <v>46145</v>
      </c>
      <c r="B888" s="32">
        <v>4132</v>
      </c>
      <c r="C888" s="16" t="s">
        <v>65</v>
      </c>
      <c r="D888" s="39">
        <v>184.917</v>
      </c>
      <c r="E888" s="46">
        <v>11</v>
      </c>
      <c r="F888" s="39">
        <v>16.811</v>
      </c>
      <c r="G888" s="20" t="str">
        <f>IF(B888="","",VLOOKUP(B888,[1]BASEDIESEL!$A$2:$AAA$11928,6))</f>
        <v>FRENTE-03</v>
      </c>
      <c r="H888" s="37" t="str">
        <f t="shared" si="13"/>
        <v>mai</v>
      </c>
    </row>
    <row r="889" spans="1:8" x14ac:dyDescent="0.25">
      <c r="A889" s="7">
        <v>46145</v>
      </c>
      <c r="B889" s="33">
        <v>4133</v>
      </c>
      <c r="C889" s="17" t="s">
        <v>65</v>
      </c>
      <c r="D889" s="40">
        <v>309.29500000000002</v>
      </c>
      <c r="E889" s="47">
        <v>18</v>
      </c>
      <c r="F889" s="40">
        <v>17.183</v>
      </c>
      <c r="G889" s="20" t="str">
        <f>IF(B889="","",VLOOKUP(B889,[1]BASEDIESEL!$A$2:$AAA$11928,6))</f>
        <v>FRENTE-02</v>
      </c>
      <c r="H889" s="37" t="str">
        <f t="shared" si="13"/>
        <v>mai</v>
      </c>
    </row>
    <row r="890" spans="1:8" x14ac:dyDescent="0.25">
      <c r="A890" s="7">
        <v>46145</v>
      </c>
      <c r="B890" s="32">
        <v>4134</v>
      </c>
      <c r="C890" s="16" t="s">
        <v>65</v>
      </c>
      <c r="D890" s="39">
        <v>249.66</v>
      </c>
      <c r="E890" s="46">
        <v>16</v>
      </c>
      <c r="F890" s="39">
        <v>15.603999999999999</v>
      </c>
      <c r="G890" s="20" t="str">
        <f>IF(B890="","",VLOOKUP(B890,[1]BASEDIESEL!$A$2:$AAA$11928,6))</f>
        <v>FRENTE-05</v>
      </c>
      <c r="H890" s="37" t="str">
        <f t="shared" si="13"/>
        <v>mai</v>
      </c>
    </row>
    <row r="891" spans="1:8" x14ac:dyDescent="0.25">
      <c r="A891" s="7">
        <v>46145</v>
      </c>
      <c r="B891" s="33">
        <v>4135</v>
      </c>
      <c r="C891" s="17" t="s">
        <v>65</v>
      </c>
      <c r="D891" s="40">
        <v>218.113</v>
      </c>
      <c r="E891" s="47">
        <v>13</v>
      </c>
      <c r="F891" s="40">
        <v>16.777999999999999</v>
      </c>
      <c r="G891" s="20" t="str">
        <f>IF(B891="","",VLOOKUP(B891,[1]BASEDIESEL!$A$2:$AAA$11928,6))</f>
        <v>FRENTE-03</v>
      </c>
      <c r="H891" s="37" t="str">
        <f t="shared" si="13"/>
        <v>mai</v>
      </c>
    </row>
    <row r="892" spans="1:8" x14ac:dyDescent="0.25">
      <c r="A892" s="7">
        <v>46145</v>
      </c>
      <c r="B892" s="32">
        <v>4136</v>
      </c>
      <c r="C892" s="16" t="s">
        <v>65</v>
      </c>
      <c r="D892" s="39">
        <v>49.755000000000003</v>
      </c>
      <c r="E892" s="46">
        <v>3</v>
      </c>
      <c r="F892" s="39">
        <v>16.585000000000001</v>
      </c>
      <c r="G892" s="20" t="str">
        <f>IF(B892="","",VLOOKUP(B892,[1]BASEDIESEL!$A$2:$AAA$11928,6))</f>
        <v>FRENTE-04</v>
      </c>
      <c r="H892" s="37" t="str">
        <f t="shared" si="13"/>
        <v>mai</v>
      </c>
    </row>
    <row r="893" spans="1:8" x14ac:dyDescent="0.25">
      <c r="A893" s="7">
        <v>46145</v>
      </c>
      <c r="B893" s="33">
        <v>4137</v>
      </c>
      <c r="C893" s="17" t="s">
        <v>65</v>
      </c>
      <c r="D893" s="40">
        <v>179.95500000000001</v>
      </c>
      <c r="E893" s="47">
        <v>11</v>
      </c>
      <c r="F893" s="40">
        <v>16.36</v>
      </c>
      <c r="G893" s="20" t="str">
        <f>IF(B893="","",VLOOKUP(B893,[1]BASEDIESEL!$A$2:$AAA$11928,6))</f>
        <v>FRENTE-03</v>
      </c>
      <c r="H893" s="37" t="str">
        <f t="shared" si="13"/>
        <v>mai</v>
      </c>
    </row>
    <row r="894" spans="1:8" x14ac:dyDescent="0.25">
      <c r="A894" s="7">
        <v>46145</v>
      </c>
      <c r="B894" s="32">
        <v>4138</v>
      </c>
      <c r="C894" s="16" t="s">
        <v>65</v>
      </c>
      <c r="D894" s="39">
        <v>111.745</v>
      </c>
      <c r="E894" s="46">
        <v>5</v>
      </c>
      <c r="F894" s="39">
        <v>22.349</v>
      </c>
      <c r="G894" s="20" t="str">
        <f>IF(B894="","",VLOOKUP(B894,[1]BASEDIESEL!$A$2:$AAA$11928,6))</f>
        <v>FRENTE-04</v>
      </c>
      <c r="H894" s="37" t="str">
        <f t="shared" si="13"/>
        <v>mai</v>
      </c>
    </row>
    <row r="895" spans="1:8" x14ac:dyDescent="0.25">
      <c r="A895" s="7">
        <v>46145</v>
      </c>
      <c r="B895" s="33">
        <v>4139</v>
      </c>
      <c r="C895" s="17" t="s">
        <v>65</v>
      </c>
      <c r="D895" s="40">
        <v>36.4</v>
      </c>
      <c r="E895" s="47">
        <v>3</v>
      </c>
      <c r="F895" s="40">
        <v>12.132999999999999</v>
      </c>
      <c r="G895" s="20" t="str">
        <f>IF(B895="","",VLOOKUP(B895,[1]BASEDIESEL!$A$2:$AAA$11928,6))</f>
        <v>FRENTE-07</v>
      </c>
      <c r="H895" s="37" t="str">
        <f t="shared" si="13"/>
        <v>mai</v>
      </c>
    </row>
    <row r="896" spans="1:8" x14ac:dyDescent="0.25">
      <c r="A896" s="7">
        <v>46145</v>
      </c>
      <c r="B896" s="32">
        <v>4140</v>
      </c>
      <c r="C896" s="16" t="s">
        <v>65</v>
      </c>
      <c r="D896" s="39">
        <v>241.64</v>
      </c>
      <c r="E896" s="46">
        <v>14</v>
      </c>
      <c r="F896" s="39">
        <v>17.260000000000002</v>
      </c>
      <c r="G896" s="20" t="str">
        <f>IF(B896="","",VLOOKUP(B896,[1]BASEDIESEL!$A$2:$AAA$11928,6))</f>
        <v>FRENTE-05</v>
      </c>
      <c r="H896" s="37" t="str">
        <f t="shared" si="13"/>
        <v>mai</v>
      </c>
    </row>
    <row r="897" spans="1:8" x14ac:dyDescent="0.25">
      <c r="A897" s="7">
        <v>46145</v>
      </c>
      <c r="B897" s="33">
        <v>4141</v>
      </c>
      <c r="C897" s="17" t="s">
        <v>65</v>
      </c>
      <c r="D897" s="40">
        <v>226.30500000000001</v>
      </c>
      <c r="E897" s="47">
        <v>12</v>
      </c>
      <c r="F897" s="40">
        <v>18.859000000000002</v>
      </c>
      <c r="G897" s="20" t="str">
        <f>IF(B897="","",VLOOKUP(B897,[1]BASEDIESEL!$A$2:$AAA$11928,6))</f>
        <v>FRENTE-03</v>
      </c>
      <c r="H897" s="37" t="str">
        <f t="shared" si="13"/>
        <v>mai</v>
      </c>
    </row>
    <row r="898" spans="1:8" x14ac:dyDescent="0.25">
      <c r="A898" s="7">
        <v>46145</v>
      </c>
      <c r="B898" s="32">
        <v>4142</v>
      </c>
      <c r="C898" s="16" t="s">
        <v>65</v>
      </c>
      <c r="D898" s="39">
        <v>72.844999999999999</v>
      </c>
      <c r="E898" s="46">
        <v>3</v>
      </c>
      <c r="F898" s="39">
        <v>24.282</v>
      </c>
      <c r="G898" s="20" t="str">
        <f>IF(B898="","",VLOOKUP(B898,[1]BASEDIESEL!$A$2:$AAA$11928,6))</f>
        <v>FRENTE-04</v>
      </c>
      <c r="H898" s="37" t="str">
        <f t="shared" si="13"/>
        <v>mai</v>
      </c>
    </row>
    <row r="899" spans="1:8" x14ac:dyDescent="0.25">
      <c r="A899" s="7">
        <v>46145</v>
      </c>
      <c r="B899" s="33">
        <v>4143</v>
      </c>
      <c r="C899" s="17" t="s">
        <v>65</v>
      </c>
      <c r="D899" s="40">
        <v>287.40499999999997</v>
      </c>
      <c r="E899" s="47">
        <v>17</v>
      </c>
      <c r="F899" s="40">
        <v>16.905999999999999</v>
      </c>
      <c r="G899" s="20" t="str">
        <f>IF(B899="","",VLOOKUP(B899,[1]BASEDIESEL!$A$2:$AAA$11928,6))</f>
        <v>FRENTE-05</v>
      </c>
      <c r="H899" s="37" t="str">
        <f t="shared" ref="H899:H962" si="14">TEXT(A899,"mmm")</f>
        <v>mai</v>
      </c>
    </row>
    <row r="900" spans="1:8" x14ac:dyDescent="0.25">
      <c r="A900" s="7">
        <v>46145</v>
      </c>
      <c r="B900" s="32">
        <v>4144</v>
      </c>
      <c r="C900" s="16" t="s">
        <v>65</v>
      </c>
      <c r="D900" s="39">
        <v>232.66</v>
      </c>
      <c r="E900" s="46">
        <v>15</v>
      </c>
      <c r="F900" s="39">
        <v>15.510999999999999</v>
      </c>
      <c r="G900" s="20" t="str">
        <f>IF(B900="","",VLOOKUP(B900,[1]BASEDIESEL!$A$2:$AAA$11928,6))</f>
        <v>FRENTE-05</v>
      </c>
      <c r="H900" s="37" t="str">
        <f t="shared" si="14"/>
        <v>mai</v>
      </c>
    </row>
    <row r="901" spans="1:8" x14ac:dyDescent="0.25">
      <c r="A901" s="7">
        <v>46145</v>
      </c>
      <c r="B901" s="33">
        <v>4145</v>
      </c>
      <c r="C901" s="17" t="s">
        <v>65</v>
      </c>
      <c r="D901" s="40">
        <v>144.96299999999999</v>
      </c>
      <c r="E901" s="47">
        <v>9</v>
      </c>
      <c r="F901" s="40">
        <v>16.106999999999999</v>
      </c>
      <c r="G901" s="20" t="str">
        <f>IF(B901="","",VLOOKUP(B901,[1]BASEDIESEL!$A$2:$AAA$11928,6))</f>
        <v>FRENTE-03</v>
      </c>
      <c r="H901" s="37" t="str">
        <f t="shared" si="14"/>
        <v>mai</v>
      </c>
    </row>
    <row r="902" spans="1:8" x14ac:dyDescent="0.25">
      <c r="A902" s="7">
        <v>46145</v>
      </c>
      <c r="B902" s="32">
        <v>4146</v>
      </c>
      <c r="C902" s="16" t="s">
        <v>65</v>
      </c>
      <c r="D902" s="39">
        <v>205.947</v>
      </c>
      <c r="E902" s="46">
        <v>9</v>
      </c>
      <c r="F902" s="39">
        <v>22.882999999999999</v>
      </c>
      <c r="G902" s="20" t="str">
        <f>IF(B902="","",VLOOKUP(B902,[1]BASEDIESEL!$A$2:$AAA$11928,6))</f>
        <v>FRENTE-03</v>
      </c>
      <c r="H902" s="37" t="str">
        <f t="shared" si="14"/>
        <v>mai</v>
      </c>
    </row>
    <row r="903" spans="1:8" x14ac:dyDescent="0.25">
      <c r="A903" s="7">
        <v>46145</v>
      </c>
      <c r="B903" s="33">
        <v>4149</v>
      </c>
      <c r="C903" s="17" t="s">
        <v>65</v>
      </c>
      <c r="D903" s="40">
        <v>317.8</v>
      </c>
      <c r="E903" s="47">
        <v>21</v>
      </c>
      <c r="F903" s="40">
        <v>15.132999999999999</v>
      </c>
      <c r="G903" s="20" t="str">
        <f>IF(B903="","",VLOOKUP(B903,[1]BASEDIESEL!$A$2:$AAA$11928,6))</f>
        <v>FRENTE-01</v>
      </c>
      <c r="H903" s="37" t="str">
        <f t="shared" si="14"/>
        <v>mai</v>
      </c>
    </row>
    <row r="904" spans="1:8" x14ac:dyDescent="0.25">
      <c r="A904" s="7">
        <v>46145</v>
      </c>
      <c r="B904" s="32">
        <v>4153</v>
      </c>
      <c r="C904" s="16" t="s">
        <v>67</v>
      </c>
      <c r="D904" s="39">
        <v>32.909999999999997</v>
      </c>
      <c r="E904" s="46">
        <v>1</v>
      </c>
      <c r="F904" s="39">
        <v>32.909999999999997</v>
      </c>
      <c r="G904" s="20" t="str">
        <f>IF(B904="","",VLOOKUP(B904,[1]BASEDIESEL!$A$2:$AAA$11928,6))</f>
        <v>FRENTE-04</v>
      </c>
      <c r="H904" s="37" t="str">
        <f t="shared" si="14"/>
        <v>mai</v>
      </c>
    </row>
    <row r="905" spans="1:8" x14ac:dyDescent="0.25">
      <c r="A905" s="7">
        <v>46145</v>
      </c>
      <c r="B905" s="33">
        <v>4154</v>
      </c>
      <c r="C905" s="17" t="s">
        <v>67</v>
      </c>
      <c r="D905" s="40">
        <v>17.239000000000001</v>
      </c>
      <c r="E905" s="47">
        <v>1</v>
      </c>
      <c r="F905" s="40">
        <v>17.239000000000001</v>
      </c>
      <c r="G905" s="20" t="str">
        <f>IF(B905="","",VLOOKUP(B905,[1]BASEDIESEL!$A$2:$AAA$11928,6))</f>
        <v>FRENTE-04</v>
      </c>
      <c r="H905" s="37" t="str">
        <f t="shared" si="14"/>
        <v>mai</v>
      </c>
    </row>
    <row r="906" spans="1:8" x14ac:dyDescent="0.25">
      <c r="A906" s="7">
        <v>46145</v>
      </c>
      <c r="B906" s="32">
        <v>4155</v>
      </c>
      <c r="C906" s="16" t="s">
        <v>67</v>
      </c>
      <c r="D906" s="39">
        <v>16.021999999999998</v>
      </c>
      <c r="E906" s="46">
        <v>1</v>
      </c>
      <c r="F906" s="39">
        <v>16.021999999999998</v>
      </c>
      <c r="G906" s="20" t="str">
        <f>IF(B906="","",VLOOKUP(B906,[1]BASEDIESEL!$A$2:$AAA$11928,6))</f>
        <v>FRENTE-04</v>
      </c>
      <c r="H906" s="37" t="str">
        <f t="shared" si="14"/>
        <v>mai</v>
      </c>
    </row>
    <row r="907" spans="1:8" x14ac:dyDescent="0.25">
      <c r="A907" s="7">
        <v>46145</v>
      </c>
      <c r="B907" s="33">
        <v>4156</v>
      </c>
      <c r="C907" s="17" t="s">
        <v>65</v>
      </c>
      <c r="D907" s="40">
        <v>119.875</v>
      </c>
      <c r="E907" s="47">
        <v>7</v>
      </c>
      <c r="F907" s="40">
        <v>17.125</v>
      </c>
      <c r="G907" s="20" t="str">
        <f>IF(B907="","",VLOOKUP(B907,[1]BASEDIESEL!$A$2:$AAA$11928,6))</f>
        <v>FRENTE-02</v>
      </c>
      <c r="H907" s="37" t="str">
        <f t="shared" si="14"/>
        <v>mai</v>
      </c>
    </row>
    <row r="908" spans="1:8" x14ac:dyDescent="0.25">
      <c r="A908" s="7">
        <v>46145</v>
      </c>
      <c r="B908" s="32">
        <v>4157</v>
      </c>
      <c r="C908" s="16" t="s">
        <v>65</v>
      </c>
      <c r="D908" s="39">
        <v>120.116</v>
      </c>
      <c r="E908" s="46">
        <v>9</v>
      </c>
      <c r="F908" s="39">
        <v>13.346</v>
      </c>
      <c r="G908" s="20" t="str">
        <f>IF(B908="","",VLOOKUP(B908,[1]BASEDIESEL!$A$2:$AAA$11928,6))</f>
        <v>FRENTE-06</v>
      </c>
      <c r="H908" s="37" t="str">
        <f t="shared" si="14"/>
        <v>mai</v>
      </c>
    </row>
    <row r="909" spans="1:8" x14ac:dyDescent="0.25">
      <c r="A909" s="7">
        <v>46145</v>
      </c>
      <c r="B909" s="33">
        <v>4158</v>
      </c>
      <c r="C909" s="17" t="s">
        <v>65</v>
      </c>
      <c r="D909" s="40">
        <v>269.93900000000002</v>
      </c>
      <c r="E909" s="47">
        <v>14</v>
      </c>
      <c r="F909" s="40">
        <v>19.280999999999999</v>
      </c>
      <c r="G909" s="20" t="str">
        <f>IF(B909="","",VLOOKUP(B909,[1]BASEDIESEL!$A$2:$AAA$11928,6))</f>
        <v>FRENTE-03</v>
      </c>
      <c r="H909" s="37" t="str">
        <f t="shared" si="14"/>
        <v>mai</v>
      </c>
    </row>
    <row r="910" spans="1:8" x14ac:dyDescent="0.25">
      <c r="A910" s="7">
        <v>46145</v>
      </c>
      <c r="B910" s="32">
        <v>4159</v>
      </c>
      <c r="C910" s="16" t="s">
        <v>65</v>
      </c>
      <c r="D910" s="39">
        <v>308.07</v>
      </c>
      <c r="E910" s="46">
        <v>17</v>
      </c>
      <c r="F910" s="39">
        <v>18.122</v>
      </c>
      <c r="G910" s="20" t="str">
        <f>IF(B910="","",VLOOKUP(B910,[1]BASEDIESEL!$A$2:$AAA$11928,6))</f>
        <v>FRENTE-02</v>
      </c>
      <c r="H910" s="37" t="str">
        <f t="shared" si="14"/>
        <v>mai</v>
      </c>
    </row>
    <row r="911" spans="1:8" x14ac:dyDescent="0.25">
      <c r="A911" s="7">
        <v>46145</v>
      </c>
      <c r="B911" s="33">
        <v>4160</v>
      </c>
      <c r="C911" s="17" t="s">
        <v>65</v>
      </c>
      <c r="D911" s="40">
        <v>162.83000000000001</v>
      </c>
      <c r="E911" s="47">
        <v>11</v>
      </c>
      <c r="F911" s="40">
        <v>14.803000000000001</v>
      </c>
      <c r="G911" s="20" t="str">
        <f>IF(B911="","",VLOOKUP(B911,[1]BASEDIESEL!$A$2:$AAA$11928,6))</f>
        <v>FRENTE-01</v>
      </c>
      <c r="H911" s="37" t="str">
        <f t="shared" si="14"/>
        <v>mai</v>
      </c>
    </row>
    <row r="912" spans="1:8" x14ac:dyDescent="0.25">
      <c r="A912" s="7">
        <v>46145</v>
      </c>
      <c r="B912" s="32">
        <v>4161</v>
      </c>
      <c r="C912" s="16" t="s">
        <v>65</v>
      </c>
      <c r="D912" s="39">
        <v>195.73699999999999</v>
      </c>
      <c r="E912" s="46">
        <v>12</v>
      </c>
      <c r="F912" s="39">
        <v>16.311</v>
      </c>
      <c r="G912" s="20" t="str">
        <f>IF(B912="","",VLOOKUP(B912,[1]BASEDIESEL!$A$2:$AAA$11928,6))</f>
        <v>FRENTE-07</v>
      </c>
      <c r="H912" s="37" t="str">
        <f t="shared" si="14"/>
        <v>mai</v>
      </c>
    </row>
    <row r="913" spans="1:8" x14ac:dyDescent="0.25">
      <c r="A913" s="7">
        <v>46145</v>
      </c>
      <c r="B913" s="33">
        <v>4162</v>
      </c>
      <c r="C913" s="17" t="s">
        <v>65</v>
      </c>
      <c r="D913" s="40">
        <v>290.72500000000002</v>
      </c>
      <c r="E913" s="47">
        <v>18</v>
      </c>
      <c r="F913" s="40">
        <v>16.151</v>
      </c>
      <c r="G913" s="20" t="str">
        <f>IF(B913="","",VLOOKUP(B913,[1]BASEDIESEL!$A$2:$AAA$11928,6))</f>
        <v>FRENTE-02</v>
      </c>
      <c r="H913" s="37" t="str">
        <f t="shared" si="14"/>
        <v>mai</v>
      </c>
    </row>
    <row r="914" spans="1:8" x14ac:dyDescent="0.25">
      <c r="A914" s="7">
        <v>46145</v>
      </c>
      <c r="B914" s="32">
        <v>4163</v>
      </c>
      <c r="C914" s="16" t="s">
        <v>65</v>
      </c>
      <c r="D914" s="39">
        <v>275.67</v>
      </c>
      <c r="E914" s="46">
        <v>19</v>
      </c>
      <c r="F914" s="39">
        <v>14.509</v>
      </c>
      <c r="G914" s="20" t="str">
        <f>IF(B914="","",VLOOKUP(B914,[1]BASEDIESEL!$A$2:$AAA$11928,6))</f>
        <v>FRENTE-02</v>
      </c>
      <c r="H914" s="37" t="str">
        <f t="shared" si="14"/>
        <v>mai</v>
      </c>
    </row>
    <row r="915" spans="1:8" x14ac:dyDescent="0.25">
      <c r="A915" s="7">
        <v>46146</v>
      </c>
      <c r="B915" s="32">
        <v>4019</v>
      </c>
      <c r="C915" s="16" t="s">
        <v>62</v>
      </c>
      <c r="D915" s="39">
        <v>168.99199999999999</v>
      </c>
      <c r="E915" s="46">
        <v>9</v>
      </c>
      <c r="F915" s="39">
        <v>18.777000000000001</v>
      </c>
      <c r="G915" s="20" t="str">
        <f>IF(B915="","",VLOOKUP(B915,[1]BASEDIESEL!$A$2:$AAA$11928,6))</f>
        <v>FRENTE-07</v>
      </c>
      <c r="H915" s="37" t="str">
        <f t="shared" si="14"/>
        <v>mai</v>
      </c>
    </row>
    <row r="916" spans="1:8" x14ac:dyDescent="0.25">
      <c r="A916" s="7">
        <v>46146</v>
      </c>
      <c r="B916" s="33">
        <v>4020</v>
      </c>
      <c r="C916" s="17" t="s">
        <v>62</v>
      </c>
      <c r="D916" s="40">
        <v>149.732</v>
      </c>
      <c r="E916" s="47">
        <v>10</v>
      </c>
      <c r="F916" s="40">
        <v>14.973000000000001</v>
      </c>
      <c r="G916" s="20" t="str">
        <f>IF(B916="","",VLOOKUP(B916,[1]BASEDIESEL!$A$2:$AAA$11928,6))</f>
        <v>FRENTE-08</v>
      </c>
      <c r="H916" s="37" t="str">
        <f t="shared" si="14"/>
        <v>mai</v>
      </c>
    </row>
    <row r="917" spans="1:8" x14ac:dyDescent="0.25">
      <c r="A917" s="7">
        <v>46146</v>
      </c>
      <c r="B917" s="32">
        <v>4021</v>
      </c>
      <c r="C917" s="16" t="s">
        <v>62</v>
      </c>
      <c r="D917" s="39">
        <v>55.554000000000002</v>
      </c>
      <c r="E917" s="46">
        <v>4</v>
      </c>
      <c r="F917" s="39">
        <v>13.888999999999999</v>
      </c>
      <c r="G917" s="20" t="str">
        <f>IF(B917="","",VLOOKUP(B917,[1]BASEDIESEL!$A$2:$AAA$11928,6))</f>
        <v>FRENTE-09</v>
      </c>
      <c r="H917" s="37" t="str">
        <f t="shared" si="14"/>
        <v>mai</v>
      </c>
    </row>
    <row r="918" spans="1:8" x14ac:dyDescent="0.25">
      <c r="A918" s="7">
        <v>46146</v>
      </c>
      <c r="B918" s="33">
        <v>4024</v>
      </c>
      <c r="C918" s="17" t="s">
        <v>62</v>
      </c>
      <c r="D918" s="40">
        <v>195.53899999999999</v>
      </c>
      <c r="E918" s="47">
        <v>11</v>
      </c>
      <c r="F918" s="40">
        <v>17.776</v>
      </c>
      <c r="G918" s="20" t="str">
        <f>IF(B918="","",VLOOKUP(B918,[1]BASEDIESEL!$A$2:$AAA$11928,6))</f>
        <v>FRENTE-07</v>
      </c>
      <c r="H918" s="37" t="str">
        <f t="shared" si="14"/>
        <v>mai</v>
      </c>
    </row>
    <row r="919" spans="1:8" x14ac:dyDescent="0.25">
      <c r="A919" s="7">
        <v>46146</v>
      </c>
      <c r="B919" s="32">
        <v>4027</v>
      </c>
      <c r="C919" s="16" t="s">
        <v>62</v>
      </c>
      <c r="D919" s="39">
        <v>232.40899999999999</v>
      </c>
      <c r="E919" s="46">
        <v>17</v>
      </c>
      <c r="F919" s="39">
        <v>13.670999999999999</v>
      </c>
      <c r="G919" s="20" t="str">
        <f>IF(B919="","",VLOOKUP(B919,[1]BASEDIESEL!$A$2:$AAA$11928,6))</f>
        <v>FRENTE-07</v>
      </c>
      <c r="H919" s="37" t="str">
        <f t="shared" si="14"/>
        <v>mai</v>
      </c>
    </row>
    <row r="920" spans="1:8" x14ac:dyDescent="0.25">
      <c r="A920" s="7">
        <v>46146</v>
      </c>
      <c r="B920" s="33">
        <v>4029</v>
      </c>
      <c r="C920" s="17" t="s">
        <v>62</v>
      </c>
      <c r="D920" s="40">
        <v>183.53800000000001</v>
      </c>
      <c r="E920" s="47">
        <v>11</v>
      </c>
      <c r="F920" s="40">
        <v>16.684999999999999</v>
      </c>
      <c r="G920" s="20" t="str">
        <f>IF(B920="","",VLOOKUP(B920,[1]BASEDIESEL!$A$2:$AAA$11928,6))</f>
        <v>FRENTE-07</v>
      </c>
      <c r="H920" s="37" t="str">
        <f t="shared" si="14"/>
        <v>mai</v>
      </c>
    </row>
    <row r="921" spans="1:8" x14ac:dyDescent="0.25">
      <c r="A921" s="7">
        <v>46146</v>
      </c>
      <c r="B921" s="32">
        <v>4030</v>
      </c>
      <c r="C921" s="16" t="s">
        <v>63</v>
      </c>
      <c r="D921" s="39">
        <v>85.248000000000005</v>
      </c>
      <c r="E921" s="46">
        <v>5</v>
      </c>
      <c r="F921" s="39">
        <v>17.05</v>
      </c>
      <c r="G921" s="20" t="str">
        <f>IF(B921="","",VLOOKUP(B921,[1]BASEDIESEL!$A$2:$AAA$11928,6))</f>
        <v>FRENTE-06</v>
      </c>
      <c r="H921" s="37" t="str">
        <f t="shared" si="14"/>
        <v>mai</v>
      </c>
    </row>
    <row r="922" spans="1:8" x14ac:dyDescent="0.25">
      <c r="A922" s="7">
        <v>46146</v>
      </c>
      <c r="B922" s="33">
        <v>4033</v>
      </c>
      <c r="C922" s="17" t="s">
        <v>64</v>
      </c>
      <c r="D922" s="40">
        <v>55.2</v>
      </c>
      <c r="E922" s="47">
        <v>3</v>
      </c>
      <c r="F922" s="40">
        <v>18.399999999999999</v>
      </c>
      <c r="G922" s="20" t="str">
        <f>IF(B922="","",VLOOKUP(B922,[1]BASEDIESEL!$A$2:$AAA$11928,6))</f>
        <v>FRENTE-06</v>
      </c>
      <c r="H922" s="37" t="str">
        <f t="shared" si="14"/>
        <v>mai</v>
      </c>
    </row>
    <row r="923" spans="1:8" x14ac:dyDescent="0.25">
      <c r="A923" s="7">
        <v>46146</v>
      </c>
      <c r="B923" s="32">
        <v>4034</v>
      </c>
      <c r="C923" s="16" t="s">
        <v>64</v>
      </c>
      <c r="D923" s="39">
        <v>53.142000000000003</v>
      </c>
      <c r="E923" s="46">
        <v>3</v>
      </c>
      <c r="F923" s="39">
        <v>17.713999999999999</v>
      </c>
      <c r="G923" s="20" t="str">
        <f>IF(B923="","",VLOOKUP(B923,[1]BASEDIESEL!$A$2:$AAA$11928,6))</f>
        <v>FRENTE-06</v>
      </c>
      <c r="H923" s="37" t="str">
        <f t="shared" si="14"/>
        <v>mai</v>
      </c>
    </row>
    <row r="924" spans="1:8" x14ac:dyDescent="0.25">
      <c r="A924" s="7">
        <v>46146</v>
      </c>
      <c r="B924" s="33">
        <v>4036</v>
      </c>
      <c r="C924" s="17" t="s">
        <v>64</v>
      </c>
      <c r="D924" s="40">
        <v>30.675000000000001</v>
      </c>
      <c r="E924" s="47">
        <v>2</v>
      </c>
      <c r="F924" s="40">
        <v>15.337999999999999</v>
      </c>
      <c r="G924" s="20" t="str">
        <f>IF(B924="","",VLOOKUP(B924,[1]BASEDIESEL!$A$2:$AAA$11928,6))</f>
        <v>FRENTE-06</v>
      </c>
      <c r="H924" s="37" t="str">
        <f t="shared" si="14"/>
        <v>mai</v>
      </c>
    </row>
    <row r="925" spans="1:8" x14ac:dyDescent="0.25">
      <c r="A925" s="7">
        <v>46146</v>
      </c>
      <c r="B925" s="32">
        <v>4111</v>
      </c>
      <c r="C925" s="16" t="s">
        <v>65</v>
      </c>
      <c r="D925" s="39">
        <v>163.04</v>
      </c>
      <c r="E925" s="46">
        <v>10</v>
      </c>
      <c r="F925" s="39">
        <v>16.303999999999998</v>
      </c>
      <c r="G925" s="20" t="str">
        <f>IF(B925="","",VLOOKUP(B925,[1]BASEDIESEL!$A$2:$AAA$11928,6))</f>
        <v>FRENTE-05</v>
      </c>
      <c r="H925" s="37" t="str">
        <f t="shared" si="14"/>
        <v>mai</v>
      </c>
    </row>
    <row r="926" spans="1:8" x14ac:dyDescent="0.25">
      <c r="A926" s="7">
        <v>46146</v>
      </c>
      <c r="B926" s="33">
        <v>4112</v>
      </c>
      <c r="C926" s="17" t="s">
        <v>65</v>
      </c>
      <c r="D926" s="40">
        <v>2.7490000000000001</v>
      </c>
      <c r="E926" s="47">
        <v>1</v>
      </c>
      <c r="F926" s="40">
        <v>2.7490000000000001</v>
      </c>
      <c r="G926" s="20" t="str">
        <f>IF(B926="","",VLOOKUP(B926,[1]BASEDIESEL!$A$2:$AAA$11928,6))</f>
        <v>FRENTE-01</v>
      </c>
      <c r="H926" s="37" t="str">
        <f t="shared" si="14"/>
        <v>mai</v>
      </c>
    </row>
    <row r="927" spans="1:8" x14ac:dyDescent="0.25">
      <c r="A927" s="7">
        <v>46146</v>
      </c>
      <c r="B927" s="32">
        <v>4113</v>
      </c>
      <c r="C927" s="16" t="s">
        <v>65</v>
      </c>
      <c r="D927" s="39">
        <v>147.46700000000001</v>
      </c>
      <c r="E927" s="46">
        <v>9</v>
      </c>
      <c r="F927" s="39">
        <v>16.385000000000002</v>
      </c>
      <c r="G927" s="20" t="str">
        <f>IF(B927="","",VLOOKUP(B927,[1]BASEDIESEL!$A$2:$AAA$11928,6))</f>
        <v>FRENTE-07</v>
      </c>
      <c r="H927" s="37" t="str">
        <f t="shared" si="14"/>
        <v>mai</v>
      </c>
    </row>
    <row r="928" spans="1:8" x14ac:dyDescent="0.25">
      <c r="A928" s="7">
        <v>46146</v>
      </c>
      <c r="B928" s="33">
        <v>4115</v>
      </c>
      <c r="C928" s="17" t="s">
        <v>65</v>
      </c>
      <c r="D928" s="40">
        <v>20.100000000000001</v>
      </c>
      <c r="E928" s="47">
        <v>2</v>
      </c>
      <c r="F928" s="40">
        <v>10.050000000000001</v>
      </c>
      <c r="G928" s="20" t="str">
        <f>IF(B928="","",VLOOKUP(B928,[1]BASEDIESEL!$A$2:$AAA$11928,6))</f>
        <v>FRENTE-06</v>
      </c>
      <c r="H928" s="37" t="str">
        <f t="shared" si="14"/>
        <v>mai</v>
      </c>
    </row>
    <row r="929" spans="1:8" x14ac:dyDescent="0.25">
      <c r="A929" s="7">
        <v>46146</v>
      </c>
      <c r="B929" s="32">
        <v>4117</v>
      </c>
      <c r="C929" s="16" t="s">
        <v>65</v>
      </c>
      <c r="D929" s="39">
        <v>108.411</v>
      </c>
      <c r="E929" s="46">
        <v>9</v>
      </c>
      <c r="F929" s="39">
        <v>12.045999999999999</v>
      </c>
      <c r="G929" s="20" t="str">
        <f>IF(B929="","",VLOOKUP(B929,[1]BASEDIESEL!$A$2:$AAA$11928,6))</f>
        <v>FRENTE-04</v>
      </c>
      <c r="H929" s="37" t="str">
        <f t="shared" si="14"/>
        <v>mai</v>
      </c>
    </row>
    <row r="930" spans="1:8" x14ac:dyDescent="0.25">
      <c r="A930" s="7">
        <v>46146</v>
      </c>
      <c r="B930" s="33">
        <v>4118</v>
      </c>
      <c r="C930" s="17" t="s">
        <v>65</v>
      </c>
      <c r="D930" s="40">
        <v>129.19</v>
      </c>
      <c r="E930" s="47">
        <v>12</v>
      </c>
      <c r="F930" s="40">
        <v>10.766</v>
      </c>
      <c r="G930" s="20" t="str">
        <f>IF(B930="","",VLOOKUP(B930,[1]BASEDIESEL!$A$2:$AAA$11928,6))</f>
        <v>FRENTE-03</v>
      </c>
      <c r="H930" s="37" t="str">
        <f t="shared" si="14"/>
        <v>mai</v>
      </c>
    </row>
    <row r="931" spans="1:8" x14ac:dyDescent="0.25">
      <c r="A931" s="7">
        <v>46146</v>
      </c>
      <c r="B931" s="32">
        <v>4119</v>
      </c>
      <c r="C931" s="16" t="s">
        <v>65</v>
      </c>
      <c r="D931" s="39">
        <v>135.07</v>
      </c>
      <c r="E931" s="46">
        <v>8</v>
      </c>
      <c r="F931" s="39">
        <v>16.884</v>
      </c>
      <c r="G931" s="20" t="str">
        <f>IF(B931="","",VLOOKUP(B931,[1]BASEDIESEL!$A$2:$AAA$11928,6))</f>
        <v>FRENTE-05</v>
      </c>
      <c r="H931" s="37" t="str">
        <f t="shared" si="14"/>
        <v>mai</v>
      </c>
    </row>
    <row r="932" spans="1:8" x14ac:dyDescent="0.25">
      <c r="A932" s="7">
        <v>46146</v>
      </c>
      <c r="B932" s="33">
        <v>4120</v>
      </c>
      <c r="C932" s="17" t="s">
        <v>65</v>
      </c>
      <c r="D932" s="40">
        <v>202.46</v>
      </c>
      <c r="E932" s="47">
        <v>12</v>
      </c>
      <c r="F932" s="40">
        <v>16.872</v>
      </c>
      <c r="G932" s="20" t="str">
        <f>IF(B932="","",VLOOKUP(B932,[1]BASEDIESEL!$A$2:$AAA$11928,6))</f>
        <v>FRENTE-05</v>
      </c>
      <c r="H932" s="37" t="str">
        <f t="shared" si="14"/>
        <v>mai</v>
      </c>
    </row>
    <row r="933" spans="1:8" x14ac:dyDescent="0.25">
      <c r="A933" s="7">
        <v>46146</v>
      </c>
      <c r="B933" s="32">
        <v>4124</v>
      </c>
      <c r="C933" s="16" t="s">
        <v>65</v>
      </c>
      <c r="D933" s="39">
        <v>186.036</v>
      </c>
      <c r="E933" s="46">
        <v>13</v>
      </c>
      <c r="F933" s="39">
        <v>14.31</v>
      </c>
      <c r="G933" s="20" t="str">
        <f>IF(B933="","",VLOOKUP(B933,[1]BASEDIESEL!$A$2:$AAA$11928,6))</f>
        <v>FRENTE-07</v>
      </c>
      <c r="H933" s="37" t="str">
        <f t="shared" si="14"/>
        <v>mai</v>
      </c>
    </row>
    <row r="934" spans="1:8" x14ac:dyDescent="0.25">
      <c r="A934" s="7">
        <v>46146</v>
      </c>
      <c r="B934" s="33">
        <v>4127</v>
      </c>
      <c r="C934" s="17" t="s">
        <v>65</v>
      </c>
      <c r="D934" s="40">
        <v>15.654999999999999</v>
      </c>
      <c r="E934" s="47">
        <v>1</v>
      </c>
      <c r="F934" s="40">
        <v>15.654999999999999</v>
      </c>
      <c r="G934" s="20" t="str">
        <f>IF(B934="","",VLOOKUP(B934,[1]BASEDIESEL!$A$2:$AAA$11928,6))</f>
        <v>FRENTE-02</v>
      </c>
      <c r="H934" s="37" t="str">
        <f t="shared" si="14"/>
        <v>mai</v>
      </c>
    </row>
    <row r="935" spans="1:8" x14ac:dyDescent="0.25">
      <c r="A935" s="7">
        <v>46146</v>
      </c>
      <c r="B935" s="32">
        <v>4128</v>
      </c>
      <c r="C935" s="16" t="s">
        <v>66</v>
      </c>
      <c r="D935" s="39">
        <v>30.24</v>
      </c>
      <c r="E935" s="46">
        <v>2</v>
      </c>
      <c r="F935" s="39">
        <v>15.12</v>
      </c>
      <c r="G935" s="20" t="str">
        <f>IF(B935="","",VLOOKUP(B935,[1]BASEDIESEL!$A$2:$AAA$11928,6))</f>
        <v>FRENTE-01</v>
      </c>
      <c r="H935" s="37" t="str">
        <f t="shared" si="14"/>
        <v>mai</v>
      </c>
    </row>
    <row r="936" spans="1:8" x14ac:dyDescent="0.25">
      <c r="A936" s="7">
        <v>46146</v>
      </c>
      <c r="B936" s="33">
        <v>4131</v>
      </c>
      <c r="C936" s="17" t="s">
        <v>65</v>
      </c>
      <c r="D936" s="40">
        <v>185.18299999999999</v>
      </c>
      <c r="E936" s="47">
        <v>11</v>
      </c>
      <c r="F936" s="40">
        <v>16.835000000000001</v>
      </c>
      <c r="G936" s="20" t="str">
        <f>IF(B936="","",VLOOKUP(B936,[1]BASEDIESEL!$A$2:$AAA$11928,6))</f>
        <v>FRENTE-04</v>
      </c>
      <c r="H936" s="37" t="str">
        <f t="shared" si="14"/>
        <v>mai</v>
      </c>
    </row>
    <row r="937" spans="1:8" x14ac:dyDescent="0.25">
      <c r="A937" s="7">
        <v>46146</v>
      </c>
      <c r="B937" s="32">
        <v>4132</v>
      </c>
      <c r="C937" s="16" t="s">
        <v>65</v>
      </c>
      <c r="D937" s="39">
        <v>190.11699999999999</v>
      </c>
      <c r="E937" s="46">
        <v>10</v>
      </c>
      <c r="F937" s="39">
        <v>19.012</v>
      </c>
      <c r="G937" s="20" t="str">
        <f>IF(B937="","",VLOOKUP(B937,[1]BASEDIESEL!$A$2:$AAA$11928,6))</f>
        <v>FRENTE-03</v>
      </c>
      <c r="H937" s="37" t="str">
        <f t="shared" si="14"/>
        <v>mai</v>
      </c>
    </row>
    <row r="938" spans="1:8" x14ac:dyDescent="0.25">
      <c r="A938" s="7">
        <v>46146</v>
      </c>
      <c r="B938" s="33">
        <v>4133</v>
      </c>
      <c r="C938" s="17" t="s">
        <v>65</v>
      </c>
      <c r="D938" s="40">
        <v>16.46</v>
      </c>
      <c r="E938" s="47">
        <v>1</v>
      </c>
      <c r="F938" s="40">
        <v>16.46</v>
      </c>
      <c r="G938" s="20" t="str">
        <f>IF(B938="","",VLOOKUP(B938,[1]BASEDIESEL!$A$2:$AAA$11928,6))</f>
        <v>FRENTE-02</v>
      </c>
      <c r="H938" s="37" t="str">
        <f t="shared" si="14"/>
        <v>mai</v>
      </c>
    </row>
    <row r="939" spans="1:8" x14ac:dyDescent="0.25">
      <c r="A939" s="7">
        <v>46146</v>
      </c>
      <c r="B939" s="32">
        <v>4134</v>
      </c>
      <c r="C939" s="16" t="s">
        <v>65</v>
      </c>
      <c r="D939" s="39">
        <v>179.17</v>
      </c>
      <c r="E939" s="46">
        <v>12</v>
      </c>
      <c r="F939" s="39">
        <v>14.930999999999999</v>
      </c>
      <c r="G939" s="20" t="str">
        <f>IF(B939="","",VLOOKUP(B939,[1]BASEDIESEL!$A$2:$AAA$11928,6))</f>
        <v>FRENTE-05</v>
      </c>
      <c r="H939" s="37" t="str">
        <f t="shared" si="14"/>
        <v>mai</v>
      </c>
    </row>
    <row r="940" spans="1:8" x14ac:dyDescent="0.25">
      <c r="A940" s="7">
        <v>46146</v>
      </c>
      <c r="B940" s="33">
        <v>4135</v>
      </c>
      <c r="C940" s="17" t="s">
        <v>65</v>
      </c>
      <c r="D940" s="40">
        <v>224.584</v>
      </c>
      <c r="E940" s="47">
        <v>14</v>
      </c>
      <c r="F940" s="40">
        <v>16.042000000000002</v>
      </c>
      <c r="G940" s="20" t="str">
        <f>IF(B940="","",VLOOKUP(B940,[1]BASEDIESEL!$A$2:$AAA$11928,6))</f>
        <v>FRENTE-03</v>
      </c>
      <c r="H940" s="37" t="str">
        <f t="shared" si="14"/>
        <v>mai</v>
      </c>
    </row>
    <row r="941" spans="1:8" x14ac:dyDescent="0.25">
      <c r="A941" s="7">
        <v>46146</v>
      </c>
      <c r="B941" s="32">
        <v>4136</v>
      </c>
      <c r="C941" s="16" t="s">
        <v>65</v>
      </c>
      <c r="D941" s="39">
        <v>219.709</v>
      </c>
      <c r="E941" s="46">
        <v>12</v>
      </c>
      <c r="F941" s="39">
        <v>18.309000000000001</v>
      </c>
      <c r="G941" s="20" t="str">
        <f>IF(B941="","",VLOOKUP(B941,[1]BASEDIESEL!$A$2:$AAA$11928,6))</f>
        <v>FRENTE-04</v>
      </c>
      <c r="H941" s="37" t="str">
        <f t="shared" si="14"/>
        <v>mai</v>
      </c>
    </row>
    <row r="942" spans="1:8" x14ac:dyDescent="0.25">
      <c r="A942" s="7">
        <v>46146</v>
      </c>
      <c r="B942" s="33">
        <v>4137</v>
      </c>
      <c r="C942" s="17" t="s">
        <v>65</v>
      </c>
      <c r="D942" s="40">
        <v>221.91499999999999</v>
      </c>
      <c r="E942" s="47">
        <v>13</v>
      </c>
      <c r="F942" s="40">
        <v>17.07</v>
      </c>
      <c r="G942" s="20" t="str">
        <f>IF(B942="","",VLOOKUP(B942,[1]BASEDIESEL!$A$2:$AAA$11928,6))</f>
        <v>FRENTE-03</v>
      </c>
      <c r="H942" s="37" t="str">
        <f t="shared" si="14"/>
        <v>mai</v>
      </c>
    </row>
    <row r="943" spans="1:8" x14ac:dyDescent="0.25">
      <c r="A943" s="7">
        <v>46146</v>
      </c>
      <c r="B943" s="32">
        <v>4138</v>
      </c>
      <c r="C943" s="16" t="s">
        <v>65</v>
      </c>
      <c r="D943" s="39">
        <v>184.89599999999999</v>
      </c>
      <c r="E943" s="46">
        <v>12</v>
      </c>
      <c r="F943" s="39">
        <v>15.407999999999999</v>
      </c>
      <c r="G943" s="20" t="str">
        <f>IF(B943="","",VLOOKUP(B943,[1]BASEDIESEL!$A$2:$AAA$11928,6))</f>
        <v>FRENTE-04</v>
      </c>
      <c r="H943" s="37" t="str">
        <f t="shared" si="14"/>
        <v>mai</v>
      </c>
    </row>
    <row r="944" spans="1:8" x14ac:dyDescent="0.25">
      <c r="A944" s="7">
        <v>46146</v>
      </c>
      <c r="B944" s="33">
        <v>4139</v>
      </c>
      <c r="C944" s="17" t="s">
        <v>65</v>
      </c>
      <c r="D944" s="40">
        <v>158.375</v>
      </c>
      <c r="E944" s="47">
        <v>11</v>
      </c>
      <c r="F944" s="40">
        <v>14.398</v>
      </c>
      <c r="G944" s="20" t="str">
        <f>IF(B944="","",VLOOKUP(B944,[1]BASEDIESEL!$A$2:$AAA$11928,6))</f>
        <v>FRENTE-07</v>
      </c>
      <c r="H944" s="37" t="str">
        <f t="shared" si="14"/>
        <v>mai</v>
      </c>
    </row>
    <row r="945" spans="1:8" x14ac:dyDescent="0.25">
      <c r="A945" s="7">
        <v>46146</v>
      </c>
      <c r="B945" s="32">
        <v>4140</v>
      </c>
      <c r="C945" s="16" t="s">
        <v>65</v>
      </c>
      <c r="D945" s="39">
        <v>77.165000000000006</v>
      </c>
      <c r="E945" s="46">
        <v>5</v>
      </c>
      <c r="F945" s="39">
        <v>15.433</v>
      </c>
      <c r="G945" s="20" t="str">
        <f>IF(B945="","",VLOOKUP(B945,[1]BASEDIESEL!$A$2:$AAA$11928,6))</f>
        <v>FRENTE-05</v>
      </c>
      <c r="H945" s="37" t="str">
        <f t="shared" si="14"/>
        <v>mai</v>
      </c>
    </row>
    <row r="946" spans="1:8" x14ac:dyDescent="0.25">
      <c r="A946" s="7">
        <v>46146</v>
      </c>
      <c r="B946" s="33">
        <v>4141</v>
      </c>
      <c r="C946" s="17" t="s">
        <v>65</v>
      </c>
      <c r="D946" s="40">
        <v>252.309</v>
      </c>
      <c r="E946" s="47">
        <v>15</v>
      </c>
      <c r="F946" s="40">
        <v>16.821000000000002</v>
      </c>
      <c r="G946" s="20" t="str">
        <f>IF(B946="","",VLOOKUP(B946,[1]BASEDIESEL!$A$2:$AAA$11928,6))</f>
        <v>FRENTE-03</v>
      </c>
      <c r="H946" s="37" t="str">
        <f t="shared" si="14"/>
        <v>mai</v>
      </c>
    </row>
    <row r="947" spans="1:8" x14ac:dyDescent="0.25">
      <c r="A947" s="7">
        <v>46146</v>
      </c>
      <c r="B947" s="32">
        <v>4142</v>
      </c>
      <c r="C947" s="16" t="s">
        <v>65</v>
      </c>
      <c r="D947" s="39">
        <v>188.60300000000001</v>
      </c>
      <c r="E947" s="46">
        <v>11</v>
      </c>
      <c r="F947" s="39">
        <v>17.146000000000001</v>
      </c>
      <c r="G947" s="20" t="str">
        <f>IF(B947="","",VLOOKUP(B947,[1]BASEDIESEL!$A$2:$AAA$11928,6))</f>
        <v>FRENTE-04</v>
      </c>
      <c r="H947" s="37" t="str">
        <f t="shared" si="14"/>
        <v>mai</v>
      </c>
    </row>
    <row r="948" spans="1:8" x14ac:dyDescent="0.25">
      <c r="A948" s="7">
        <v>46146</v>
      </c>
      <c r="B948" s="33">
        <v>4143</v>
      </c>
      <c r="C948" s="17" t="s">
        <v>65</v>
      </c>
      <c r="D948" s="40">
        <v>172.08500000000001</v>
      </c>
      <c r="E948" s="47">
        <v>11</v>
      </c>
      <c r="F948" s="40">
        <v>15.644</v>
      </c>
      <c r="G948" s="20" t="str">
        <f>IF(B948="","",VLOOKUP(B948,[1]BASEDIESEL!$A$2:$AAA$11928,6))</f>
        <v>FRENTE-05</v>
      </c>
      <c r="H948" s="37" t="str">
        <f t="shared" si="14"/>
        <v>mai</v>
      </c>
    </row>
    <row r="949" spans="1:8" x14ac:dyDescent="0.25">
      <c r="A949" s="7">
        <v>46146</v>
      </c>
      <c r="B949" s="32">
        <v>4144</v>
      </c>
      <c r="C949" s="16" t="s">
        <v>65</v>
      </c>
      <c r="D949" s="39">
        <v>103.17</v>
      </c>
      <c r="E949" s="46">
        <v>7</v>
      </c>
      <c r="F949" s="39">
        <v>14.739000000000001</v>
      </c>
      <c r="G949" s="20" t="str">
        <f>IF(B949="","",VLOOKUP(B949,[1]BASEDIESEL!$A$2:$AAA$11928,6))</f>
        <v>FRENTE-05</v>
      </c>
      <c r="H949" s="37" t="str">
        <f t="shared" si="14"/>
        <v>mai</v>
      </c>
    </row>
    <row r="950" spans="1:8" x14ac:dyDescent="0.25">
      <c r="A950" s="7">
        <v>46146</v>
      </c>
      <c r="B950" s="33">
        <v>4145</v>
      </c>
      <c r="C950" s="17" t="s">
        <v>65</v>
      </c>
      <c r="D950" s="40">
        <v>151.60599999999999</v>
      </c>
      <c r="E950" s="47">
        <v>9</v>
      </c>
      <c r="F950" s="40">
        <v>16.844999999999999</v>
      </c>
      <c r="G950" s="20" t="str">
        <f>IF(B950="","",VLOOKUP(B950,[1]BASEDIESEL!$A$2:$AAA$11928,6))</f>
        <v>FRENTE-03</v>
      </c>
      <c r="H950" s="37" t="str">
        <f t="shared" si="14"/>
        <v>mai</v>
      </c>
    </row>
    <row r="951" spans="1:8" x14ac:dyDescent="0.25">
      <c r="A951" s="7">
        <v>46146</v>
      </c>
      <c r="B951" s="32">
        <v>4146</v>
      </c>
      <c r="C951" s="16" t="s">
        <v>65</v>
      </c>
      <c r="D951" s="39">
        <v>260.49</v>
      </c>
      <c r="E951" s="46">
        <v>16</v>
      </c>
      <c r="F951" s="39">
        <v>16.280999999999999</v>
      </c>
      <c r="G951" s="20" t="str">
        <f>IF(B951="","",VLOOKUP(B951,[1]BASEDIESEL!$A$2:$AAA$11928,6))</f>
        <v>FRENTE-03</v>
      </c>
      <c r="H951" s="37" t="str">
        <f t="shared" si="14"/>
        <v>mai</v>
      </c>
    </row>
    <row r="952" spans="1:8" x14ac:dyDescent="0.25">
      <c r="A952" s="7">
        <v>46146</v>
      </c>
      <c r="B952" s="33">
        <v>4149</v>
      </c>
      <c r="C952" s="17" t="s">
        <v>65</v>
      </c>
      <c r="D952" s="40">
        <v>27.491</v>
      </c>
      <c r="E952" s="47">
        <v>1</v>
      </c>
      <c r="F952" s="40">
        <v>27.491</v>
      </c>
      <c r="G952" s="20" t="str">
        <f>IF(B952="","",VLOOKUP(B952,[1]BASEDIESEL!$A$2:$AAA$11928,6))</f>
        <v>FRENTE-01</v>
      </c>
      <c r="H952" s="37" t="str">
        <f t="shared" si="14"/>
        <v>mai</v>
      </c>
    </row>
    <row r="953" spans="1:8" x14ac:dyDescent="0.25">
      <c r="A953" s="7">
        <v>46146</v>
      </c>
      <c r="B953" s="32">
        <v>4153</v>
      </c>
      <c r="C953" s="16" t="s">
        <v>67</v>
      </c>
      <c r="D953" s="39">
        <v>272.83699999999999</v>
      </c>
      <c r="E953" s="46">
        <v>15</v>
      </c>
      <c r="F953" s="39">
        <v>18.189</v>
      </c>
      <c r="G953" s="20" t="str">
        <f>IF(B953="","",VLOOKUP(B953,[1]BASEDIESEL!$A$2:$AAA$11928,6))</f>
        <v>FRENTE-04</v>
      </c>
      <c r="H953" s="37" t="str">
        <f t="shared" si="14"/>
        <v>mai</v>
      </c>
    </row>
    <row r="954" spans="1:8" x14ac:dyDescent="0.25">
      <c r="A954" s="7">
        <v>46146</v>
      </c>
      <c r="B954" s="33">
        <v>4154</v>
      </c>
      <c r="C954" s="17" t="s">
        <v>67</v>
      </c>
      <c r="D954" s="40">
        <v>166.78100000000001</v>
      </c>
      <c r="E954" s="47">
        <v>11</v>
      </c>
      <c r="F954" s="40">
        <v>15.162000000000001</v>
      </c>
      <c r="G954" s="20" t="str">
        <f>IF(B954="","",VLOOKUP(B954,[1]BASEDIESEL!$A$2:$AAA$11928,6))</f>
        <v>FRENTE-04</v>
      </c>
      <c r="H954" s="37" t="str">
        <f t="shared" si="14"/>
        <v>mai</v>
      </c>
    </row>
    <row r="955" spans="1:8" x14ac:dyDescent="0.25">
      <c r="A955" s="7">
        <v>46146</v>
      </c>
      <c r="B955" s="32">
        <v>4157</v>
      </c>
      <c r="C955" s="16" t="s">
        <v>65</v>
      </c>
      <c r="D955" s="39">
        <v>30.675000000000001</v>
      </c>
      <c r="E955" s="46">
        <v>2</v>
      </c>
      <c r="F955" s="39">
        <v>15.337999999999999</v>
      </c>
      <c r="G955" s="20" t="str">
        <f>IF(B955="","",VLOOKUP(B955,[1]BASEDIESEL!$A$2:$AAA$11928,6))</f>
        <v>FRENTE-06</v>
      </c>
      <c r="H955" s="37" t="str">
        <f t="shared" si="14"/>
        <v>mai</v>
      </c>
    </row>
    <row r="956" spans="1:8" x14ac:dyDescent="0.25">
      <c r="A956" s="7">
        <v>46146</v>
      </c>
      <c r="B956" s="33">
        <v>4158</v>
      </c>
      <c r="C956" s="17" t="s">
        <v>65</v>
      </c>
      <c r="D956" s="40">
        <v>234.88900000000001</v>
      </c>
      <c r="E956" s="47">
        <v>14</v>
      </c>
      <c r="F956" s="40">
        <v>16.777999999999999</v>
      </c>
      <c r="G956" s="20" t="str">
        <f>IF(B956="","",VLOOKUP(B956,[1]BASEDIESEL!$A$2:$AAA$11928,6))</f>
        <v>FRENTE-03</v>
      </c>
      <c r="H956" s="37" t="str">
        <f t="shared" si="14"/>
        <v>mai</v>
      </c>
    </row>
    <row r="957" spans="1:8" x14ac:dyDescent="0.25">
      <c r="A957" s="7">
        <v>46146</v>
      </c>
      <c r="B957" s="32">
        <v>4159</v>
      </c>
      <c r="C957" s="16" t="s">
        <v>65</v>
      </c>
      <c r="D957" s="39">
        <v>32.115000000000002</v>
      </c>
      <c r="E957" s="46">
        <v>2</v>
      </c>
      <c r="F957" s="39">
        <v>16.058</v>
      </c>
      <c r="G957" s="20" t="str">
        <f>IF(B957="","",VLOOKUP(B957,[1]BASEDIESEL!$A$2:$AAA$11928,6))</f>
        <v>FRENTE-02</v>
      </c>
      <c r="H957" s="37" t="str">
        <f t="shared" si="14"/>
        <v>mai</v>
      </c>
    </row>
    <row r="958" spans="1:8" x14ac:dyDescent="0.25">
      <c r="A958" s="7">
        <v>46146</v>
      </c>
      <c r="B958" s="33">
        <v>4160</v>
      </c>
      <c r="C958" s="17" t="s">
        <v>65</v>
      </c>
      <c r="D958" s="40">
        <v>16.46</v>
      </c>
      <c r="E958" s="47">
        <v>1</v>
      </c>
      <c r="F958" s="40">
        <v>16.46</v>
      </c>
      <c r="G958" s="20" t="str">
        <f>IF(B958="","",VLOOKUP(B958,[1]BASEDIESEL!$A$2:$AAA$11928,6))</f>
        <v>FRENTE-01</v>
      </c>
      <c r="H958" s="37" t="str">
        <f t="shared" si="14"/>
        <v>mai</v>
      </c>
    </row>
    <row r="959" spans="1:8" x14ac:dyDescent="0.25">
      <c r="A959" s="7">
        <v>46146</v>
      </c>
      <c r="B959" s="32">
        <v>4161</v>
      </c>
      <c r="C959" s="16" t="s">
        <v>65</v>
      </c>
      <c r="D959" s="39">
        <v>204.648</v>
      </c>
      <c r="E959" s="46">
        <v>14</v>
      </c>
      <c r="F959" s="39">
        <v>14.618</v>
      </c>
      <c r="G959" s="20" t="str">
        <f>IF(B959="","",VLOOKUP(B959,[1]BASEDIESEL!$A$2:$AAA$11928,6))</f>
        <v>FRENTE-07</v>
      </c>
      <c r="H959" s="37" t="str">
        <f t="shared" si="14"/>
        <v>mai</v>
      </c>
    </row>
    <row r="960" spans="1:8" x14ac:dyDescent="0.25">
      <c r="A960" s="7">
        <v>46146</v>
      </c>
      <c r="B960" s="33">
        <v>4162</v>
      </c>
      <c r="C960" s="17" t="s">
        <v>65</v>
      </c>
      <c r="D960" s="40">
        <v>32.115000000000002</v>
      </c>
      <c r="E960" s="47">
        <v>2</v>
      </c>
      <c r="F960" s="40">
        <v>16.058</v>
      </c>
      <c r="G960" s="20" t="str">
        <f>IF(B960="","",VLOOKUP(B960,[1]BASEDIESEL!$A$2:$AAA$11928,6))</f>
        <v>FRENTE-02</v>
      </c>
      <c r="H960" s="37" t="str">
        <f t="shared" si="14"/>
        <v>mai</v>
      </c>
    </row>
    <row r="961" spans="1:8" x14ac:dyDescent="0.25">
      <c r="A961" s="7">
        <v>46146</v>
      </c>
      <c r="B961" s="32">
        <v>4163</v>
      </c>
      <c r="C961" s="16" t="s">
        <v>65</v>
      </c>
      <c r="D961" s="39">
        <v>15.654999999999999</v>
      </c>
      <c r="E961" s="46">
        <v>1</v>
      </c>
      <c r="F961" s="39">
        <v>15.654999999999999</v>
      </c>
      <c r="G961" s="20" t="str">
        <f>IF(B961="","",VLOOKUP(B961,[1]BASEDIESEL!$A$2:$AAA$11928,6))</f>
        <v>FRENTE-02</v>
      </c>
      <c r="H961" s="37" t="str">
        <f t="shared" si="14"/>
        <v>mai</v>
      </c>
    </row>
    <row r="962" spans="1:8" x14ac:dyDescent="0.25">
      <c r="A962" s="7">
        <v>46147</v>
      </c>
      <c r="B962" s="32">
        <v>4019</v>
      </c>
      <c r="C962" s="16" t="s">
        <v>62</v>
      </c>
      <c r="D962" s="39">
        <v>84.882000000000005</v>
      </c>
      <c r="E962" s="46">
        <v>6</v>
      </c>
      <c r="F962" s="39">
        <v>14.147</v>
      </c>
      <c r="G962" s="20" t="str">
        <f>IF(B962="","",VLOOKUP(B962,[1]BASEDIESEL!$A$2:$AAA$11928,6))</f>
        <v>FRENTE-07</v>
      </c>
      <c r="H962" s="37" t="str">
        <f t="shared" si="14"/>
        <v>mai</v>
      </c>
    </row>
    <row r="963" spans="1:8" x14ac:dyDescent="0.25">
      <c r="A963" s="7">
        <v>46147</v>
      </c>
      <c r="B963" s="33">
        <v>4020</v>
      </c>
      <c r="C963" s="17" t="s">
        <v>62</v>
      </c>
      <c r="D963" s="40">
        <v>89.064999999999998</v>
      </c>
      <c r="E963" s="47">
        <v>5</v>
      </c>
      <c r="F963" s="40">
        <v>17.812999999999999</v>
      </c>
      <c r="G963" s="20" t="str">
        <f>IF(B963="","",VLOOKUP(B963,[1]BASEDIESEL!$A$2:$AAA$11928,6))</f>
        <v>FRENTE-08</v>
      </c>
      <c r="H963" s="37" t="str">
        <f t="shared" ref="H963:H1026" si="15">TEXT(A963,"mmm")</f>
        <v>mai</v>
      </c>
    </row>
    <row r="964" spans="1:8" x14ac:dyDescent="0.25">
      <c r="A964" s="7">
        <v>46147</v>
      </c>
      <c r="B964" s="32">
        <v>4024</v>
      </c>
      <c r="C964" s="16" t="s">
        <v>62</v>
      </c>
      <c r="D964" s="39">
        <v>57.557000000000002</v>
      </c>
      <c r="E964" s="46">
        <v>4</v>
      </c>
      <c r="F964" s="39">
        <v>14.388999999999999</v>
      </c>
      <c r="G964" s="20" t="str">
        <f>IF(B964="","",VLOOKUP(B964,[1]BASEDIESEL!$A$2:$AAA$11928,6))</f>
        <v>FRENTE-07</v>
      </c>
      <c r="H964" s="37" t="str">
        <f t="shared" si="15"/>
        <v>mai</v>
      </c>
    </row>
    <row r="965" spans="1:8" x14ac:dyDescent="0.25">
      <c r="A965" s="7">
        <v>46147</v>
      </c>
      <c r="B965" s="33">
        <v>4027</v>
      </c>
      <c r="C965" s="17" t="s">
        <v>62</v>
      </c>
      <c r="D965" s="40">
        <v>93.251000000000005</v>
      </c>
      <c r="E965" s="47">
        <v>6</v>
      </c>
      <c r="F965" s="40">
        <v>15.542</v>
      </c>
      <c r="G965" s="20" t="str">
        <f>IF(B965="","",VLOOKUP(B965,[1]BASEDIESEL!$A$2:$AAA$11928,6))</f>
        <v>FRENTE-07</v>
      </c>
      <c r="H965" s="37" t="str">
        <f t="shared" si="15"/>
        <v>mai</v>
      </c>
    </row>
    <row r="966" spans="1:8" x14ac:dyDescent="0.25">
      <c r="A966" s="7">
        <v>46147</v>
      </c>
      <c r="B966" s="32">
        <v>4029</v>
      </c>
      <c r="C966" s="16" t="s">
        <v>62</v>
      </c>
      <c r="D966" s="39">
        <v>40.210999999999999</v>
      </c>
      <c r="E966" s="46">
        <v>3</v>
      </c>
      <c r="F966" s="39">
        <v>13.404</v>
      </c>
      <c r="G966" s="20" t="str">
        <f>IF(B966="","",VLOOKUP(B966,[1]BASEDIESEL!$A$2:$AAA$11928,6))</f>
        <v>FRENTE-07</v>
      </c>
      <c r="H966" s="37" t="str">
        <f t="shared" si="15"/>
        <v>mai</v>
      </c>
    </row>
    <row r="967" spans="1:8" x14ac:dyDescent="0.25">
      <c r="A967" s="7">
        <v>46147</v>
      </c>
      <c r="B967" s="33">
        <v>4111</v>
      </c>
      <c r="C967" s="17" t="s">
        <v>65</v>
      </c>
      <c r="D967" s="40">
        <v>164.82499999999999</v>
      </c>
      <c r="E967" s="47">
        <v>11</v>
      </c>
      <c r="F967" s="40">
        <v>14.984</v>
      </c>
      <c r="G967" s="20" t="str">
        <f>IF(B967="","",VLOOKUP(B967,[1]BASEDIESEL!$A$2:$AAA$11928,6))</f>
        <v>FRENTE-05</v>
      </c>
      <c r="H967" s="37" t="str">
        <f t="shared" si="15"/>
        <v>mai</v>
      </c>
    </row>
    <row r="968" spans="1:8" x14ac:dyDescent="0.25">
      <c r="A968" s="7">
        <v>46147</v>
      </c>
      <c r="B968" s="32">
        <v>4112</v>
      </c>
      <c r="C968" s="16" t="s">
        <v>65</v>
      </c>
      <c r="D968" s="39">
        <v>14.59</v>
      </c>
      <c r="E968" s="46">
        <v>1</v>
      </c>
      <c r="F968" s="39">
        <v>14.59</v>
      </c>
      <c r="G968" s="20" t="str">
        <f>IF(B968="","",VLOOKUP(B968,[1]BASEDIESEL!$A$2:$AAA$11928,6))</f>
        <v>FRENTE-01</v>
      </c>
      <c r="H968" s="37" t="str">
        <f t="shared" si="15"/>
        <v>mai</v>
      </c>
    </row>
    <row r="969" spans="1:8" x14ac:dyDescent="0.25">
      <c r="A969" s="7">
        <v>46147</v>
      </c>
      <c r="B969" s="33">
        <v>4113</v>
      </c>
      <c r="C969" s="17" t="s">
        <v>65</v>
      </c>
      <c r="D969" s="40">
        <v>87.497</v>
      </c>
      <c r="E969" s="47">
        <v>5</v>
      </c>
      <c r="F969" s="40">
        <v>17.498999999999999</v>
      </c>
      <c r="G969" s="20" t="str">
        <f>IF(B969="","",VLOOKUP(B969,[1]BASEDIESEL!$A$2:$AAA$11928,6))</f>
        <v>FRENTE-07</v>
      </c>
      <c r="H969" s="37" t="str">
        <f t="shared" si="15"/>
        <v>mai</v>
      </c>
    </row>
    <row r="970" spans="1:8" x14ac:dyDescent="0.25">
      <c r="A970" s="7">
        <v>46147</v>
      </c>
      <c r="B970" s="32">
        <v>4117</v>
      </c>
      <c r="C970" s="16" t="s">
        <v>65</v>
      </c>
      <c r="D970" s="39">
        <v>106.08199999999999</v>
      </c>
      <c r="E970" s="46">
        <v>7</v>
      </c>
      <c r="F970" s="39">
        <v>15.154999999999999</v>
      </c>
      <c r="G970" s="20" t="str">
        <f>IF(B970="","",VLOOKUP(B970,[1]BASEDIESEL!$A$2:$AAA$11928,6))</f>
        <v>FRENTE-04</v>
      </c>
      <c r="H970" s="37" t="str">
        <f t="shared" si="15"/>
        <v>mai</v>
      </c>
    </row>
    <row r="971" spans="1:8" x14ac:dyDescent="0.25">
      <c r="A971" s="7">
        <v>46147</v>
      </c>
      <c r="B971" s="33">
        <v>4118</v>
      </c>
      <c r="C971" s="17" t="s">
        <v>65</v>
      </c>
      <c r="D971" s="40">
        <v>102.607</v>
      </c>
      <c r="E971" s="47">
        <v>6</v>
      </c>
      <c r="F971" s="40">
        <v>17.100999999999999</v>
      </c>
      <c r="G971" s="20" t="str">
        <f>IF(B971="","",VLOOKUP(B971,[1]BASEDIESEL!$A$2:$AAA$11928,6))</f>
        <v>FRENTE-03</v>
      </c>
      <c r="H971" s="37" t="str">
        <f t="shared" si="15"/>
        <v>mai</v>
      </c>
    </row>
    <row r="972" spans="1:8" x14ac:dyDescent="0.25">
      <c r="A972" s="7">
        <v>46147</v>
      </c>
      <c r="B972" s="32">
        <v>4119</v>
      </c>
      <c r="C972" s="16" t="s">
        <v>65</v>
      </c>
      <c r="D972" s="39">
        <v>207.26499999999999</v>
      </c>
      <c r="E972" s="46">
        <v>14</v>
      </c>
      <c r="F972" s="39">
        <v>14.805</v>
      </c>
      <c r="G972" s="20" t="str">
        <f>IF(B972="","",VLOOKUP(B972,[1]BASEDIESEL!$A$2:$AAA$11928,6))</f>
        <v>FRENTE-05</v>
      </c>
      <c r="H972" s="37" t="str">
        <f t="shared" si="15"/>
        <v>mai</v>
      </c>
    </row>
    <row r="973" spans="1:8" x14ac:dyDescent="0.25">
      <c r="A973" s="7">
        <v>46147</v>
      </c>
      <c r="B973" s="33">
        <v>4120</v>
      </c>
      <c r="C973" s="17" t="s">
        <v>65</v>
      </c>
      <c r="D973" s="40">
        <v>177.32499999999999</v>
      </c>
      <c r="E973" s="47">
        <v>12</v>
      </c>
      <c r="F973" s="40">
        <v>14.776999999999999</v>
      </c>
      <c r="G973" s="20" t="str">
        <f>IF(B973="","",VLOOKUP(B973,[1]BASEDIESEL!$A$2:$AAA$11928,6))</f>
        <v>FRENTE-05</v>
      </c>
      <c r="H973" s="37" t="str">
        <f t="shared" si="15"/>
        <v>mai</v>
      </c>
    </row>
    <row r="974" spans="1:8" x14ac:dyDescent="0.25">
      <c r="A974" s="7">
        <v>46147</v>
      </c>
      <c r="B974" s="32">
        <v>4124</v>
      </c>
      <c r="C974" s="16" t="s">
        <v>65</v>
      </c>
      <c r="D974" s="39">
        <v>43.158999999999999</v>
      </c>
      <c r="E974" s="46">
        <v>3</v>
      </c>
      <c r="F974" s="39">
        <v>14.385999999999999</v>
      </c>
      <c r="G974" s="20" t="str">
        <f>IF(B974="","",VLOOKUP(B974,[1]BASEDIESEL!$A$2:$AAA$11928,6))</f>
        <v>FRENTE-07</v>
      </c>
      <c r="H974" s="37" t="str">
        <f t="shared" si="15"/>
        <v>mai</v>
      </c>
    </row>
    <row r="975" spans="1:8" x14ac:dyDescent="0.25">
      <c r="A975" s="7">
        <v>46147</v>
      </c>
      <c r="B975" s="33">
        <v>4128</v>
      </c>
      <c r="C975" s="17" t="s">
        <v>66</v>
      </c>
      <c r="D975" s="40">
        <v>14.59</v>
      </c>
      <c r="E975" s="47">
        <v>1</v>
      </c>
      <c r="F975" s="40">
        <v>14.59</v>
      </c>
      <c r="G975" s="20" t="str">
        <f>IF(B975="","",VLOOKUP(B975,[1]BASEDIESEL!$A$2:$AAA$11928,6))</f>
        <v>FRENTE-01</v>
      </c>
      <c r="H975" s="37" t="str">
        <f t="shared" si="15"/>
        <v>mai</v>
      </c>
    </row>
    <row r="976" spans="1:8" x14ac:dyDescent="0.25">
      <c r="A976" s="7">
        <v>46147</v>
      </c>
      <c r="B976" s="32">
        <v>4130</v>
      </c>
      <c r="C976" s="16" t="s">
        <v>66</v>
      </c>
      <c r="D976" s="39">
        <v>29.18</v>
      </c>
      <c r="E976" s="46">
        <v>1</v>
      </c>
      <c r="F976" s="39">
        <v>29.18</v>
      </c>
      <c r="G976" s="20" t="str">
        <f>IF(B976="","",VLOOKUP(B976,[1]BASEDIESEL!$A$2:$AAA$11928,6))</f>
        <v>FRENTE-02</v>
      </c>
      <c r="H976" s="37" t="str">
        <f t="shared" si="15"/>
        <v>mai</v>
      </c>
    </row>
    <row r="977" spans="1:8" x14ac:dyDescent="0.25">
      <c r="A977" s="7">
        <v>46147</v>
      </c>
      <c r="B977" s="33">
        <v>4131</v>
      </c>
      <c r="C977" s="17" t="s">
        <v>65</v>
      </c>
      <c r="D977" s="40">
        <v>141.07599999999999</v>
      </c>
      <c r="E977" s="47">
        <v>8</v>
      </c>
      <c r="F977" s="40">
        <v>17.635000000000002</v>
      </c>
      <c r="G977" s="20" t="str">
        <f>IF(B977="","",VLOOKUP(B977,[1]BASEDIESEL!$A$2:$AAA$11928,6))</f>
        <v>FRENTE-04</v>
      </c>
      <c r="H977" s="37" t="str">
        <f t="shared" si="15"/>
        <v>mai</v>
      </c>
    </row>
    <row r="978" spans="1:8" x14ac:dyDescent="0.25">
      <c r="A978" s="7">
        <v>46147</v>
      </c>
      <c r="B978" s="32">
        <v>4132</v>
      </c>
      <c r="C978" s="16" t="s">
        <v>65</v>
      </c>
      <c r="D978" s="39">
        <v>135.60499999999999</v>
      </c>
      <c r="E978" s="46">
        <v>6</v>
      </c>
      <c r="F978" s="39">
        <v>22.600999999999999</v>
      </c>
      <c r="G978" s="20" t="str">
        <f>IF(B978="","",VLOOKUP(B978,[1]BASEDIESEL!$A$2:$AAA$11928,6))</f>
        <v>FRENTE-03</v>
      </c>
      <c r="H978" s="37" t="str">
        <f t="shared" si="15"/>
        <v>mai</v>
      </c>
    </row>
    <row r="979" spans="1:8" x14ac:dyDescent="0.25">
      <c r="A979" s="7">
        <v>46147</v>
      </c>
      <c r="B979" s="33">
        <v>4134</v>
      </c>
      <c r="C979" s="17" t="s">
        <v>65</v>
      </c>
      <c r="D979" s="40">
        <v>243.39500000000001</v>
      </c>
      <c r="E979" s="47">
        <v>16</v>
      </c>
      <c r="F979" s="40">
        <v>15.212</v>
      </c>
      <c r="G979" s="20" t="str">
        <f>IF(B979="","",VLOOKUP(B979,[1]BASEDIESEL!$A$2:$AAA$11928,6))</f>
        <v>FRENTE-05</v>
      </c>
      <c r="H979" s="37" t="str">
        <f t="shared" si="15"/>
        <v>mai</v>
      </c>
    </row>
    <row r="980" spans="1:8" x14ac:dyDescent="0.25">
      <c r="A980" s="7">
        <v>46147</v>
      </c>
      <c r="B980" s="32">
        <v>4135</v>
      </c>
      <c r="C980" s="16" t="s">
        <v>65</v>
      </c>
      <c r="D980" s="39">
        <v>59.314999999999998</v>
      </c>
      <c r="E980" s="46">
        <v>3</v>
      </c>
      <c r="F980" s="39">
        <v>19.771999999999998</v>
      </c>
      <c r="G980" s="20" t="str">
        <f>IF(B980="","",VLOOKUP(B980,[1]BASEDIESEL!$A$2:$AAA$11928,6))</f>
        <v>FRENTE-03</v>
      </c>
      <c r="H980" s="37" t="str">
        <f t="shared" si="15"/>
        <v>mai</v>
      </c>
    </row>
    <row r="981" spans="1:8" x14ac:dyDescent="0.25">
      <c r="A981" s="7">
        <v>46147</v>
      </c>
      <c r="B981" s="33">
        <v>4136</v>
      </c>
      <c r="C981" s="17" t="s">
        <v>65</v>
      </c>
      <c r="D981" s="40">
        <v>92.515000000000001</v>
      </c>
      <c r="E981" s="47">
        <v>6</v>
      </c>
      <c r="F981" s="40">
        <v>15.419</v>
      </c>
      <c r="G981" s="20" t="str">
        <f>IF(B981="","",VLOOKUP(B981,[1]BASEDIESEL!$A$2:$AAA$11928,6))</f>
        <v>FRENTE-04</v>
      </c>
      <c r="H981" s="37" t="str">
        <f t="shared" si="15"/>
        <v>mai</v>
      </c>
    </row>
    <row r="982" spans="1:8" x14ac:dyDescent="0.25">
      <c r="A982" s="7">
        <v>46147</v>
      </c>
      <c r="B982" s="32">
        <v>4137</v>
      </c>
      <c r="C982" s="16" t="s">
        <v>65</v>
      </c>
      <c r="D982" s="39">
        <v>98.308000000000007</v>
      </c>
      <c r="E982" s="46">
        <v>5</v>
      </c>
      <c r="F982" s="39">
        <v>19.661999999999999</v>
      </c>
      <c r="G982" s="20" t="str">
        <f>IF(B982="","",VLOOKUP(B982,[1]BASEDIESEL!$A$2:$AAA$11928,6))</f>
        <v>FRENTE-03</v>
      </c>
      <c r="H982" s="37" t="str">
        <f t="shared" si="15"/>
        <v>mai</v>
      </c>
    </row>
    <row r="983" spans="1:8" x14ac:dyDescent="0.25">
      <c r="A983" s="7">
        <v>46147</v>
      </c>
      <c r="B983" s="33">
        <v>4138</v>
      </c>
      <c r="C983" s="17" t="s">
        <v>65</v>
      </c>
      <c r="D983" s="40">
        <v>134.626</v>
      </c>
      <c r="E983" s="47">
        <v>9</v>
      </c>
      <c r="F983" s="40">
        <v>14.958</v>
      </c>
      <c r="G983" s="20" t="str">
        <f>IF(B983="","",VLOOKUP(B983,[1]BASEDIESEL!$A$2:$AAA$11928,6))</f>
        <v>FRENTE-04</v>
      </c>
      <c r="H983" s="37" t="str">
        <f t="shared" si="15"/>
        <v>mai</v>
      </c>
    </row>
    <row r="984" spans="1:8" x14ac:dyDescent="0.25">
      <c r="A984" s="7">
        <v>46147</v>
      </c>
      <c r="B984" s="32">
        <v>4139</v>
      </c>
      <c r="C984" s="16" t="s">
        <v>65</v>
      </c>
      <c r="D984" s="39">
        <v>77.995999999999995</v>
      </c>
      <c r="E984" s="46">
        <v>4</v>
      </c>
      <c r="F984" s="39">
        <v>19.498999999999999</v>
      </c>
      <c r="G984" s="20" t="str">
        <f>IF(B984="","",VLOOKUP(B984,[1]BASEDIESEL!$A$2:$AAA$11928,6))</f>
        <v>FRENTE-07</v>
      </c>
      <c r="H984" s="37" t="str">
        <f t="shared" si="15"/>
        <v>mai</v>
      </c>
    </row>
    <row r="985" spans="1:8" x14ac:dyDescent="0.25">
      <c r="A985" s="7">
        <v>46147</v>
      </c>
      <c r="B985" s="33">
        <v>4141</v>
      </c>
      <c r="C985" s="17" t="s">
        <v>65</v>
      </c>
      <c r="D985" s="40">
        <v>159.15</v>
      </c>
      <c r="E985" s="47">
        <v>7</v>
      </c>
      <c r="F985" s="40">
        <v>22.736000000000001</v>
      </c>
      <c r="G985" s="20" t="str">
        <f>IF(B985="","",VLOOKUP(B985,[1]BASEDIESEL!$A$2:$AAA$11928,6))</f>
        <v>FRENTE-03</v>
      </c>
      <c r="H985" s="37" t="str">
        <f t="shared" si="15"/>
        <v>mai</v>
      </c>
    </row>
    <row r="986" spans="1:8" x14ac:dyDescent="0.25">
      <c r="A986" s="7">
        <v>46147</v>
      </c>
      <c r="B986" s="32">
        <v>4142</v>
      </c>
      <c r="C986" s="16" t="s">
        <v>65</v>
      </c>
      <c r="D986" s="39">
        <v>80.135000000000005</v>
      </c>
      <c r="E986" s="46">
        <v>5</v>
      </c>
      <c r="F986" s="39">
        <v>16.027000000000001</v>
      </c>
      <c r="G986" s="20" t="str">
        <f>IF(B986="","",VLOOKUP(B986,[1]BASEDIESEL!$A$2:$AAA$11928,6))</f>
        <v>FRENTE-04</v>
      </c>
      <c r="H986" s="37" t="str">
        <f t="shared" si="15"/>
        <v>mai</v>
      </c>
    </row>
    <row r="987" spans="1:8" x14ac:dyDescent="0.25">
      <c r="A987" s="7">
        <v>46147</v>
      </c>
      <c r="B987" s="33">
        <v>4143</v>
      </c>
      <c r="C987" s="17" t="s">
        <v>65</v>
      </c>
      <c r="D987" s="40">
        <v>219.845</v>
      </c>
      <c r="E987" s="47">
        <v>15</v>
      </c>
      <c r="F987" s="40">
        <v>14.656000000000001</v>
      </c>
      <c r="G987" s="20" t="str">
        <f>IF(B987="","",VLOOKUP(B987,[1]BASEDIESEL!$A$2:$AAA$11928,6))</f>
        <v>FRENTE-05</v>
      </c>
      <c r="H987" s="37" t="str">
        <f t="shared" si="15"/>
        <v>mai</v>
      </c>
    </row>
    <row r="988" spans="1:8" x14ac:dyDescent="0.25">
      <c r="A988" s="7">
        <v>46147</v>
      </c>
      <c r="B988" s="32">
        <v>4144</v>
      </c>
      <c r="C988" s="16" t="s">
        <v>65</v>
      </c>
      <c r="D988" s="39">
        <v>174.22499999999999</v>
      </c>
      <c r="E988" s="46">
        <v>12</v>
      </c>
      <c r="F988" s="39">
        <v>14.519</v>
      </c>
      <c r="G988" s="20" t="str">
        <f>IF(B988="","",VLOOKUP(B988,[1]BASEDIESEL!$A$2:$AAA$11928,6))</f>
        <v>FRENTE-05</v>
      </c>
      <c r="H988" s="37" t="str">
        <f t="shared" si="15"/>
        <v>mai</v>
      </c>
    </row>
    <row r="989" spans="1:8" x14ac:dyDescent="0.25">
      <c r="A989" s="7">
        <v>46147</v>
      </c>
      <c r="B989" s="33">
        <v>4145</v>
      </c>
      <c r="C989" s="17" t="s">
        <v>65</v>
      </c>
      <c r="D989" s="40">
        <v>48.25</v>
      </c>
      <c r="E989" s="47">
        <v>3</v>
      </c>
      <c r="F989" s="40">
        <v>16.082999999999998</v>
      </c>
      <c r="G989" s="20" t="str">
        <f>IF(B989="","",VLOOKUP(B989,[1]BASEDIESEL!$A$2:$AAA$11928,6))</f>
        <v>FRENTE-03</v>
      </c>
      <c r="H989" s="37" t="str">
        <f t="shared" si="15"/>
        <v>mai</v>
      </c>
    </row>
    <row r="990" spans="1:8" x14ac:dyDescent="0.25">
      <c r="A990" s="7">
        <v>46147</v>
      </c>
      <c r="B990" s="32">
        <v>4146</v>
      </c>
      <c r="C990" s="16" t="s">
        <v>65</v>
      </c>
      <c r="D990" s="39">
        <v>50.701000000000001</v>
      </c>
      <c r="E990" s="46">
        <v>3</v>
      </c>
      <c r="F990" s="39">
        <v>16.899999999999999</v>
      </c>
      <c r="G990" s="20" t="str">
        <f>IF(B990="","",VLOOKUP(B990,[1]BASEDIESEL!$A$2:$AAA$11928,6))</f>
        <v>FRENTE-03</v>
      </c>
      <c r="H990" s="37" t="str">
        <f t="shared" si="15"/>
        <v>mai</v>
      </c>
    </row>
    <row r="991" spans="1:8" x14ac:dyDescent="0.25">
      <c r="A991" s="7">
        <v>46147</v>
      </c>
      <c r="B991" s="33">
        <v>4153</v>
      </c>
      <c r="C991" s="17" t="s">
        <v>67</v>
      </c>
      <c r="D991" s="40">
        <v>186.101</v>
      </c>
      <c r="E991" s="47">
        <v>10</v>
      </c>
      <c r="F991" s="40">
        <v>18.61</v>
      </c>
      <c r="G991" s="20" t="str">
        <f>IF(B991="","",VLOOKUP(B991,[1]BASEDIESEL!$A$2:$AAA$11928,6))</f>
        <v>FRENTE-04</v>
      </c>
      <c r="H991" s="37" t="str">
        <f t="shared" si="15"/>
        <v>mai</v>
      </c>
    </row>
    <row r="992" spans="1:8" x14ac:dyDescent="0.25">
      <c r="A992" s="7">
        <v>46147</v>
      </c>
      <c r="B992" s="32">
        <v>4154</v>
      </c>
      <c r="C992" s="16" t="s">
        <v>67</v>
      </c>
      <c r="D992" s="39">
        <v>119.765</v>
      </c>
      <c r="E992" s="46">
        <v>8</v>
      </c>
      <c r="F992" s="39">
        <v>14.971</v>
      </c>
      <c r="G992" s="20" t="str">
        <f>IF(B992="","",VLOOKUP(B992,[1]BASEDIESEL!$A$2:$AAA$11928,6))</f>
        <v>FRENTE-04</v>
      </c>
      <c r="H992" s="37" t="str">
        <f t="shared" si="15"/>
        <v>mai</v>
      </c>
    </row>
    <row r="993" spans="1:8" x14ac:dyDescent="0.25">
      <c r="A993" s="7">
        <v>46147</v>
      </c>
      <c r="B993" s="33">
        <v>4158</v>
      </c>
      <c r="C993" s="17" t="s">
        <v>65</v>
      </c>
      <c r="D993" s="40">
        <v>72.864000000000004</v>
      </c>
      <c r="E993" s="47">
        <v>5</v>
      </c>
      <c r="F993" s="40">
        <v>14.573</v>
      </c>
      <c r="G993" s="20" t="str">
        <f>IF(B993="","",VLOOKUP(B993,[1]BASEDIESEL!$A$2:$AAA$11928,6))</f>
        <v>FRENTE-03</v>
      </c>
      <c r="H993" s="37" t="str">
        <f t="shared" si="15"/>
        <v>mai</v>
      </c>
    </row>
    <row r="994" spans="1:8" x14ac:dyDescent="0.25">
      <c r="A994" s="7">
        <v>46147</v>
      </c>
      <c r="B994" s="32">
        <v>4161</v>
      </c>
      <c r="C994" s="16" t="s">
        <v>65</v>
      </c>
      <c r="D994" s="39">
        <v>59.101999999999997</v>
      </c>
      <c r="E994" s="46">
        <v>4</v>
      </c>
      <c r="F994" s="39">
        <v>14.776</v>
      </c>
      <c r="G994" s="20" t="str">
        <f>IF(B994="","",VLOOKUP(B994,[1]BASEDIESEL!$A$2:$AAA$11928,6))</f>
        <v>FRENTE-07</v>
      </c>
      <c r="H994" s="37" t="str">
        <f t="shared" si="15"/>
        <v>mai</v>
      </c>
    </row>
    <row r="995" spans="1:8" x14ac:dyDescent="0.25">
      <c r="A995" s="7">
        <v>46148</v>
      </c>
      <c r="B995" s="33">
        <v>4019</v>
      </c>
      <c r="C995" s="17" t="s">
        <v>62</v>
      </c>
      <c r="D995" s="40">
        <v>169.8</v>
      </c>
      <c r="E995" s="47">
        <v>13</v>
      </c>
      <c r="F995" s="40">
        <v>13.061999999999999</v>
      </c>
      <c r="G995" s="20" t="str">
        <f>IF(B995="","",VLOOKUP(B995,[1]BASEDIESEL!$A$2:$AAA$11928,6))</f>
        <v>FRENTE-07</v>
      </c>
      <c r="H995" s="37" t="str">
        <f t="shared" si="15"/>
        <v>mai</v>
      </c>
    </row>
    <row r="996" spans="1:8" x14ac:dyDescent="0.25">
      <c r="A996" s="7">
        <v>46148</v>
      </c>
      <c r="B996" s="32">
        <v>4020</v>
      </c>
      <c r="C996" s="16" t="s">
        <v>62</v>
      </c>
      <c r="D996" s="39">
        <v>27.443999999999999</v>
      </c>
      <c r="E996" s="46">
        <v>2</v>
      </c>
      <c r="F996" s="39">
        <v>13.722</v>
      </c>
      <c r="G996" s="20" t="str">
        <f>IF(B996="","",VLOOKUP(B996,[1]BASEDIESEL!$A$2:$AAA$11928,6))</f>
        <v>FRENTE-08</v>
      </c>
      <c r="H996" s="37" t="str">
        <f t="shared" si="15"/>
        <v>mai</v>
      </c>
    </row>
    <row r="997" spans="1:8" x14ac:dyDescent="0.25">
      <c r="A997" s="7">
        <v>46148</v>
      </c>
      <c r="B997" s="33">
        <v>4021</v>
      </c>
      <c r="C997" s="17" t="s">
        <v>62</v>
      </c>
      <c r="D997" s="40">
        <v>280.05099999999999</v>
      </c>
      <c r="E997" s="47">
        <v>21</v>
      </c>
      <c r="F997" s="40">
        <v>13.336</v>
      </c>
      <c r="G997" s="20" t="str">
        <f>IF(B997="","",VLOOKUP(B997,[1]BASEDIESEL!$A$2:$AAA$11928,6))</f>
        <v>FRENTE-09</v>
      </c>
      <c r="H997" s="37" t="str">
        <f t="shared" si="15"/>
        <v>mai</v>
      </c>
    </row>
    <row r="998" spans="1:8" x14ac:dyDescent="0.25">
      <c r="A998" s="7">
        <v>46148</v>
      </c>
      <c r="B998" s="32">
        <v>4022</v>
      </c>
      <c r="C998" s="16" t="s">
        <v>62</v>
      </c>
      <c r="D998" s="39">
        <v>149.05799999999999</v>
      </c>
      <c r="E998" s="46">
        <v>9</v>
      </c>
      <c r="F998" s="39">
        <v>16.562000000000001</v>
      </c>
      <c r="G998" s="20" t="str">
        <f>IF(B998="","",VLOOKUP(B998,[1]BASEDIESEL!$A$2:$AAA$11928,6))</f>
        <v>FRENTE-10</v>
      </c>
      <c r="H998" s="37" t="str">
        <f t="shared" si="15"/>
        <v>mai</v>
      </c>
    </row>
    <row r="999" spans="1:8" x14ac:dyDescent="0.25">
      <c r="A999" s="7">
        <v>46148</v>
      </c>
      <c r="B999" s="33">
        <v>4024</v>
      </c>
      <c r="C999" s="17" t="s">
        <v>62</v>
      </c>
      <c r="D999" s="40">
        <v>177.95</v>
      </c>
      <c r="E999" s="47">
        <v>11</v>
      </c>
      <c r="F999" s="40">
        <v>16.177</v>
      </c>
      <c r="G999" s="20" t="str">
        <f>IF(B999="","",VLOOKUP(B999,[1]BASEDIESEL!$A$2:$AAA$11928,6))</f>
        <v>FRENTE-07</v>
      </c>
      <c r="H999" s="37" t="str">
        <f t="shared" si="15"/>
        <v>mai</v>
      </c>
    </row>
    <row r="1000" spans="1:8" x14ac:dyDescent="0.25">
      <c r="A1000" s="7">
        <v>46148</v>
      </c>
      <c r="B1000" s="32">
        <v>4025</v>
      </c>
      <c r="C1000" s="16" t="s">
        <v>62</v>
      </c>
      <c r="D1000" s="39">
        <v>23.98</v>
      </c>
      <c r="E1000" s="46">
        <v>2</v>
      </c>
      <c r="F1000" s="39">
        <v>11.99</v>
      </c>
      <c r="G1000" s="20" t="str">
        <f>IF(B1000="","",VLOOKUP(B1000,[1]BASEDIESEL!$A$2:$AAA$11928,6))</f>
        <v>FRENTE-07</v>
      </c>
      <c r="H1000" s="37" t="str">
        <f t="shared" si="15"/>
        <v>mai</v>
      </c>
    </row>
    <row r="1001" spans="1:8" x14ac:dyDescent="0.25">
      <c r="A1001" s="7">
        <v>46148</v>
      </c>
      <c r="B1001" s="33">
        <v>4027</v>
      </c>
      <c r="C1001" s="17" t="s">
        <v>62</v>
      </c>
      <c r="D1001" s="40">
        <v>154.97999999999999</v>
      </c>
      <c r="E1001" s="47">
        <v>13</v>
      </c>
      <c r="F1001" s="40">
        <v>11.922000000000001</v>
      </c>
      <c r="G1001" s="20" t="str">
        <f>IF(B1001="","",VLOOKUP(B1001,[1]BASEDIESEL!$A$2:$AAA$11928,6))</f>
        <v>FRENTE-07</v>
      </c>
      <c r="H1001" s="37" t="str">
        <f t="shared" si="15"/>
        <v>mai</v>
      </c>
    </row>
    <row r="1002" spans="1:8" x14ac:dyDescent="0.25">
      <c r="A1002" s="7">
        <v>46148</v>
      </c>
      <c r="B1002" s="32">
        <v>4029</v>
      </c>
      <c r="C1002" s="16" t="s">
        <v>62</v>
      </c>
      <c r="D1002" s="39">
        <v>227.05500000000001</v>
      </c>
      <c r="E1002" s="46">
        <v>15</v>
      </c>
      <c r="F1002" s="39">
        <v>15.137</v>
      </c>
      <c r="G1002" s="20" t="str">
        <f>IF(B1002="","",VLOOKUP(B1002,[1]BASEDIESEL!$A$2:$AAA$11928,6))</f>
        <v>FRENTE-07</v>
      </c>
      <c r="H1002" s="37" t="str">
        <f t="shared" si="15"/>
        <v>mai</v>
      </c>
    </row>
    <row r="1003" spans="1:8" x14ac:dyDescent="0.25">
      <c r="A1003" s="7">
        <v>46148</v>
      </c>
      <c r="B1003" s="33">
        <v>4111</v>
      </c>
      <c r="C1003" s="17" t="s">
        <v>65</v>
      </c>
      <c r="D1003" s="40">
        <v>323.97500000000002</v>
      </c>
      <c r="E1003" s="47">
        <v>21</v>
      </c>
      <c r="F1003" s="40">
        <v>15.427</v>
      </c>
      <c r="G1003" s="20" t="str">
        <f>IF(B1003="","",VLOOKUP(B1003,[1]BASEDIESEL!$A$2:$AAA$11928,6))</f>
        <v>FRENTE-05</v>
      </c>
      <c r="H1003" s="37" t="str">
        <f t="shared" si="15"/>
        <v>mai</v>
      </c>
    </row>
    <row r="1004" spans="1:8" x14ac:dyDescent="0.25">
      <c r="A1004" s="7">
        <v>46148</v>
      </c>
      <c r="B1004" s="32">
        <v>4112</v>
      </c>
      <c r="C1004" s="16" t="s">
        <v>65</v>
      </c>
      <c r="D1004" s="39">
        <v>108.545</v>
      </c>
      <c r="E1004" s="46">
        <v>6</v>
      </c>
      <c r="F1004" s="39">
        <v>18.091000000000001</v>
      </c>
      <c r="G1004" s="20" t="str">
        <f>IF(B1004="","",VLOOKUP(B1004,[1]BASEDIESEL!$A$2:$AAA$11928,6))</f>
        <v>FRENTE-01</v>
      </c>
      <c r="H1004" s="37" t="str">
        <f t="shared" si="15"/>
        <v>mai</v>
      </c>
    </row>
    <row r="1005" spans="1:8" x14ac:dyDescent="0.25">
      <c r="A1005" s="7">
        <v>46148</v>
      </c>
      <c r="B1005" s="33">
        <v>4113</v>
      </c>
      <c r="C1005" s="17" t="s">
        <v>65</v>
      </c>
      <c r="D1005" s="40">
        <v>187.35400000000001</v>
      </c>
      <c r="E1005" s="47">
        <v>16</v>
      </c>
      <c r="F1005" s="40">
        <v>11.71</v>
      </c>
      <c r="G1005" s="20" t="str">
        <f>IF(B1005="","",VLOOKUP(B1005,[1]BASEDIESEL!$A$2:$AAA$11928,6))</f>
        <v>FRENTE-07</v>
      </c>
      <c r="H1005" s="37" t="str">
        <f t="shared" si="15"/>
        <v>mai</v>
      </c>
    </row>
    <row r="1006" spans="1:8" x14ac:dyDescent="0.25">
      <c r="A1006" s="7">
        <v>46148</v>
      </c>
      <c r="B1006" s="32">
        <v>4114</v>
      </c>
      <c r="C1006" s="16" t="s">
        <v>65</v>
      </c>
      <c r="D1006" s="39">
        <v>353.16</v>
      </c>
      <c r="E1006" s="46">
        <v>22</v>
      </c>
      <c r="F1006" s="39">
        <v>16.053000000000001</v>
      </c>
      <c r="G1006" s="20" t="str">
        <f>IF(B1006="","",VLOOKUP(B1006,[1]BASEDIESEL!$A$2:$AAA$11928,6))</f>
        <v>FRENTE-01</v>
      </c>
      <c r="H1006" s="37" t="str">
        <f t="shared" si="15"/>
        <v>mai</v>
      </c>
    </row>
    <row r="1007" spans="1:8" x14ac:dyDescent="0.25">
      <c r="A1007" s="7">
        <v>46148</v>
      </c>
      <c r="B1007" s="33">
        <v>4117</v>
      </c>
      <c r="C1007" s="17" t="s">
        <v>65</v>
      </c>
      <c r="D1007" s="40">
        <v>298.35199999999998</v>
      </c>
      <c r="E1007" s="47">
        <v>20</v>
      </c>
      <c r="F1007" s="40">
        <v>14.917999999999999</v>
      </c>
      <c r="G1007" s="20" t="str">
        <f>IF(B1007="","",VLOOKUP(B1007,[1]BASEDIESEL!$A$2:$AAA$11928,6))</f>
        <v>FRENTE-04</v>
      </c>
      <c r="H1007" s="37" t="str">
        <f t="shared" si="15"/>
        <v>mai</v>
      </c>
    </row>
    <row r="1008" spans="1:8" x14ac:dyDescent="0.25">
      <c r="A1008" s="7">
        <v>46148</v>
      </c>
      <c r="B1008" s="32">
        <v>4118</v>
      </c>
      <c r="C1008" s="16" t="s">
        <v>65</v>
      </c>
      <c r="D1008" s="39">
        <v>79.36</v>
      </c>
      <c r="E1008" s="46">
        <v>7</v>
      </c>
      <c r="F1008" s="39">
        <v>11.337</v>
      </c>
      <c r="G1008" s="20" t="str">
        <f>IF(B1008="","",VLOOKUP(B1008,[1]BASEDIESEL!$A$2:$AAA$11928,6))</f>
        <v>FRENTE-03</v>
      </c>
      <c r="H1008" s="37" t="str">
        <f t="shared" si="15"/>
        <v>mai</v>
      </c>
    </row>
    <row r="1009" spans="1:8" x14ac:dyDescent="0.25">
      <c r="A1009" s="7">
        <v>46148</v>
      </c>
      <c r="B1009" s="33">
        <v>4119</v>
      </c>
      <c r="C1009" s="17" t="s">
        <v>65</v>
      </c>
      <c r="D1009" s="40">
        <v>347.49</v>
      </c>
      <c r="E1009" s="47">
        <v>22</v>
      </c>
      <c r="F1009" s="40">
        <v>15.795</v>
      </c>
      <c r="G1009" s="20" t="str">
        <f>IF(B1009="","",VLOOKUP(B1009,[1]BASEDIESEL!$A$2:$AAA$11928,6))</f>
        <v>FRENTE-05</v>
      </c>
      <c r="H1009" s="37" t="str">
        <f t="shared" si="15"/>
        <v>mai</v>
      </c>
    </row>
    <row r="1010" spans="1:8" x14ac:dyDescent="0.25">
      <c r="A1010" s="7">
        <v>46148</v>
      </c>
      <c r="B1010" s="32">
        <v>4120</v>
      </c>
      <c r="C1010" s="16" t="s">
        <v>65</v>
      </c>
      <c r="D1010" s="39">
        <v>425.32</v>
      </c>
      <c r="E1010" s="46">
        <v>28</v>
      </c>
      <c r="F1010" s="39">
        <v>15.19</v>
      </c>
      <c r="G1010" s="20" t="str">
        <f>IF(B1010="","",VLOOKUP(B1010,[1]BASEDIESEL!$A$2:$AAA$11928,6))</f>
        <v>FRENTE-05</v>
      </c>
      <c r="H1010" s="37" t="str">
        <f t="shared" si="15"/>
        <v>mai</v>
      </c>
    </row>
    <row r="1011" spans="1:8" x14ac:dyDescent="0.25">
      <c r="A1011" s="7">
        <v>46148</v>
      </c>
      <c r="B1011" s="33">
        <v>4121</v>
      </c>
      <c r="C1011" s="17" t="s">
        <v>66</v>
      </c>
      <c r="D1011" s="40">
        <v>297.245</v>
      </c>
      <c r="E1011" s="47">
        <v>19</v>
      </c>
      <c r="F1011" s="40">
        <v>15.644</v>
      </c>
      <c r="G1011" s="20" t="str">
        <f>IF(B1011="","",VLOOKUP(B1011,[1]BASEDIESEL!$A$2:$AAA$11928,6))</f>
        <v>FRENTE-01</v>
      </c>
      <c r="H1011" s="37" t="str">
        <f t="shared" si="15"/>
        <v>mai</v>
      </c>
    </row>
    <row r="1012" spans="1:8" x14ac:dyDescent="0.25">
      <c r="A1012" s="7">
        <v>46148</v>
      </c>
      <c r="B1012" s="32">
        <v>4122</v>
      </c>
      <c r="C1012" s="16" t="s">
        <v>66</v>
      </c>
      <c r="D1012" s="39">
        <v>268.05500000000001</v>
      </c>
      <c r="E1012" s="46">
        <v>17</v>
      </c>
      <c r="F1012" s="39">
        <v>15.768000000000001</v>
      </c>
      <c r="G1012" s="20" t="str">
        <f>IF(B1012="","",VLOOKUP(B1012,[1]BASEDIESEL!$A$2:$AAA$11928,6))</f>
        <v>FRENTE-01</v>
      </c>
      <c r="H1012" s="37" t="str">
        <f t="shared" si="15"/>
        <v>mai</v>
      </c>
    </row>
    <row r="1013" spans="1:8" x14ac:dyDescent="0.25">
      <c r="A1013" s="7">
        <v>46148</v>
      </c>
      <c r="B1013" s="33">
        <v>4124</v>
      </c>
      <c r="C1013" s="17" t="s">
        <v>65</v>
      </c>
      <c r="D1013" s="40">
        <v>186.68</v>
      </c>
      <c r="E1013" s="47">
        <v>12</v>
      </c>
      <c r="F1013" s="40">
        <v>15.557</v>
      </c>
      <c r="G1013" s="20" t="str">
        <f>IF(B1013="","",VLOOKUP(B1013,[1]BASEDIESEL!$A$2:$AAA$11928,6))</f>
        <v>FRENTE-07</v>
      </c>
      <c r="H1013" s="37" t="str">
        <f t="shared" si="15"/>
        <v>mai</v>
      </c>
    </row>
    <row r="1014" spans="1:8" x14ac:dyDescent="0.25">
      <c r="A1014" s="7">
        <v>46148</v>
      </c>
      <c r="B1014" s="32">
        <v>4128</v>
      </c>
      <c r="C1014" s="16" t="s">
        <v>66</v>
      </c>
      <c r="D1014" s="39">
        <v>392.185</v>
      </c>
      <c r="E1014" s="46">
        <v>23</v>
      </c>
      <c r="F1014" s="39">
        <v>17.052</v>
      </c>
      <c r="G1014" s="20" t="str">
        <f>IF(B1014="","",VLOOKUP(B1014,[1]BASEDIESEL!$A$2:$AAA$11928,6))</f>
        <v>FRENTE-01</v>
      </c>
      <c r="H1014" s="37" t="str">
        <f t="shared" si="15"/>
        <v>mai</v>
      </c>
    </row>
    <row r="1015" spans="1:8" x14ac:dyDescent="0.25">
      <c r="A1015" s="7">
        <v>46148</v>
      </c>
      <c r="B1015" s="33">
        <v>4130</v>
      </c>
      <c r="C1015" s="17" t="s">
        <v>66</v>
      </c>
      <c r="D1015" s="40">
        <v>350.23500000000001</v>
      </c>
      <c r="E1015" s="47">
        <v>21</v>
      </c>
      <c r="F1015" s="40">
        <v>16.678000000000001</v>
      </c>
      <c r="G1015" s="20" t="str">
        <f>IF(B1015="","",VLOOKUP(B1015,[1]BASEDIESEL!$A$2:$AAA$11928,6))</f>
        <v>FRENTE-02</v>
      </c>
      <c r="H1015" s="37" t="str">
        <f t="shared" si="15"/>
        <v>mai</v>
      </c>
    </row>
    <row r="1016" spans="1:8" x14ac:dyDescent="0.25">
      <c r="A1016" s="7">
        <v>46148</v>
      </c>
      <c r="B1016" s="32">
        <v>4131</v>
      </c>
      <c r="C1016" s="16" t="s">
        <v>65</v>
      </c>
      <c r="D1016" s="39">
        <v>163.01900000000001</v>
      </c>
      <c r="E1016" s="46">
        <v>10</v>
      </c>
      <c r="F1016" s="39">
        <v>16.302</v>
      </c>
      <c r="G1016" s="20" t="str">
        <f>IF(B1016="","",VLOOKUP(B1016,[1]BASEDIESEL!$A$2:$AAA$11928,6))</f>
        <v>FRENTE-04</v>
      </c>
      <c r="H1016" s="37" t="str">
        <f t="shared" si="15"/>
        <v>mai</v>
      </c>
    </row>
    <row r="1017" spans="1:8" x14ac:dyDescent="0.25">
      <c r="A1017" s="7">
        <v>46148</v>
      </c>
      <c r="B1017" s="33">
        <v>4132</v>
      </c>
      <c r="C1017" s="17" t="s">
        <v>65</v>
      </c>
      <c r="D1017" s="40">
        <v>120.188</v>
      </c>
      <c r="E1017" s="47">
        <v>8</v>
      </c>
      <c r="F1017" s="40">
        <v>15.023999999999999</v>
      </c>
      <c r="G1017" s="20" t="str">
        <f>IF(B1017="","",VLOOKUP(B1017,[1]BASEDIESEL!$A$2:$AAA$11928,6))</f>
        <v>FRENTE-03</v>
      </c>
      <c r="H1017" s="37" t="str">
        <f t="shared" si="15"/>
        <v>mai</v>
      </c>
    </row>
    <row r="1018" spans="1:8" x14ac:dyDescent="0.25">
      <c r="A1018" s="7">
        <v>46148</v>
      </c>
      <c r="B1018" s="32">
        <v>4133</v>
      </c>
      <c r="C1018" s="16" t="s">
        <v>65</v>
      </c>
      <c r="D1018" s="39">
        <v>170.67</v>
      </c>
      <c r="E1018" s="46">
        <v>10</v>
      </c>
      <c r="F1018" s="39">
        <v>17.067</v>
      </c>
      <c r="G1018" s="20" t="str">
        <f>IF(B1018="","",VLOOKUP(B1018,[1]BASEDIESEL!$A$2:$AAA$11928,6))</f>
        <v>FRENTE-02</v>
      </c>
      <c r="H1018" s="37" t="str">
        <f t="shared" si="15"/>
        <v>mai</v>
      </c>
    </row>
    <row r="1019" spans="1:8" x14ac:dyDescent="0.25">
      <c r="A1019" s="7">
        <v>46148</v>
      </c>
      <c r="B1019" s="33">
        <v>4134</v>
      </c>
      <c r="C1019" s="17" t="s">
        <v>65</v>
      </c>
      <c r="D1019" s="40">
        <v>508.21</v>
      </c>
      <c r="E1019" s="47">
        <v>30</v>
      </c>
      <c r="F1019" s="40">
        <v>16.940000000000001</v>
      </c>
      <c r="G1019" s="20" t="str">
        <f>IF(B1019="","",VLOOKUP(B1019,[1]BASEDIESEL!$A$2:$AAA$11928,6))</f>
        <v>FRENTE-05</v>
      </c>
      <c r="H1019" s="37" t="str">
        <f t="shared" si="15"/>
        <v>mai</v>
      </c>
    </row>
    <row r="1020" spans="1:8" x14ac:dyDescent="0.25">
      <c r="A1020" s="7">
        <v>46148</v>
      </c>
      <c r="B1020" s="32">
        <v>4135</v>
      </c>
      <c r="C1020" s="16" t="s">
        <v>65</v>
      </c>
      <c r="D1020" s="39">
        <v>71.45</v>
      </c>
      <c r="E1020" s="46">
        <v>4</v>
      </c>
      <c r="F1020" s="39">
        <v>17.863</v>
      </c>
      <c r="G1020" s="20" t="str">
        <f>IF(B1020="","",VLOOKUP(B1020,[1]BASEDIESEL!$A$2:$AAA$11928,6))</f>
        <v>FRENTE-03</v>
      </c>
      <c r="H1020" s="37" t="str">
        <f t="shared" si="15"/>
        <v>mai</v>
      </c>
    </row>
    <row r="1021" spans="1:8" x14ac:dyDescent="0.25">
      <c r="A1021" s="7">
        <v>46148</v>
      </c>
      <c r="B1021" s="33">
        <v>4136</v>
      </c>
      <c r="C1021" s="17" t="s">
        <v>65</v>
      </c>
      <c r="D1021" s="40">
        <v>271.483</v>
      </c>
      <c r="E1021" s="47">
        <v>16</v>
      </c>
      <c r="F1021" s="40">
        <v>16.968</v>
      </c>
      <c r="G1021" s="20" t="str">
        <f>IF(B1021="","",VLOOKUP(B1021,[1]BASEDIESEL!$A$2:$AAA$11928,6))</f>
        <v>FRENTE-04</v>
      </c>
      <c r="H1021" s="37" t="str">
        <f t="shared" si="15"/>
        <v>mai</v>
      </c>
    </row>
    <row r="1022" spans="1:8" x14ac:dyDescent="0.25">
      <c r="A1022" s="7">
        <v>46148</v>
      </c>
      <c r="B1022" s="32">
        <v>4137</v>
      </c>
      <c r="C1022" s="16" t="s">
        <v>65</v>
      </c>
      <c r="D1022" s="39">
        <v>206.084</v>
      </c>
      <c r="E1022" s="46">
        <v>12</v>
      </c>
      <c r="F1022" s="39">
        <v>17.173999999999999</v>
      </c>
      <c r="G1022" s="20" t="str">
        <f>IF(B1022="","",VLOOKUP(B1022,[1]BASEDIESEL!$A$2:$AAA$11928,6))</f>
        <v>FRENTE-03</v>
      </c>
      <c r="H1022" s="37" t="str">
        <f t="shared" si="15"/>
        <v>mai</v>
      </c>
    </row>
    <row r="1023" spans="1:8" x14ac:dyDescent="0.25">
      <c r="A1023" s="7">
        <v>46148</v>
      </c>
      <c r="B1023" s="33">
        <v>4138</v>
      </c>
      <c r="C1023" s="17" t="s">
        <v>65</v>
      </c>
      <c r="D1023" s="40">
        <v>306.65100000000001</v>
      </c>
      <c r="E1023" s="47">
        <v>18</v>
      </c>
      <c r="F1023" s="40">
        <v>17.036000000000001</v>
      </c>
      <c r="G1023" s="20" t="str">
        <f>IF(B1023="","",VLOOKUP(B1023,[1]BASEDIESEL!$A$2:$AAA$11928,6))</f>
        <v>FRENTE-04</v>
      </c>
      <c r="H1023" s="37" t="str">
        <f t="shared" si="15"/>
        <v>mai</v>
      </c>
    </row>
    <row r="1024" spans="1:8" x14ac:dyDescent="0.25">
      <c r="A1024" s="7">
        <v>46148</v>
      </c>
      <c r="B1024" s="32">
        <v>4139</v>
      </c>
      <c r="C1024" s="16" t="s">
        <v>65</v>
      </c>
      <c r="D1024" s="39">
        <v>143.82300000000001</v>
      </c>
      <c r="E1024" s="46">
        <v>13</v>
      </c>
      <c r="F1024" s="39">
        <v>11.063000000000001</v>
      </c>
      <c r="G1024" s="20" t="str">
        <f>IF(B1024="","",VLOOKUP(B1024,[1]BASEDIESEL!$A$2:$AAA$11928,6))</f>
        <v>FRENTE-07</v>
      </c>
      <c r="H1024" s="37" t="str">
        <f t="shared" si="15"/>
        <v>mai</v>
      </c>
    </row>
    <row r="1025" spans="1:8" x14ac:dyDescent="0.25">
      <c r="A1025" s="7">
        <v>46148</v>
      </c>
      <c r="B1025" s="33">
        <v>4140</v>
      </c>
      <c r="C1025" s="17" t="s">
        <v>65</v>
      </c>
      <c r="D1025" s="40">
        <v>366.58499999999998</v>
      </c>
      <c r="E1025" s="47">
        <v>22</v>
      </c>
      <c r="F1025" s="40">
        <v>16.663</v>
      </c>
      <c r="G1025" s="20" t="str">
        <f>IF(B1025="","",VLOOKUP(B1025,[1]BASEDIESEL!$A$2:$AAA$11928,6))</f>
        <v>FRENTE-05</v>
      </c>
      <c r="H1025" s="37" t="str">
        <f t="shared" si="15"/>
        <v>mai</v>
      </c>
    </row>
    <row r="1026" spans="1:8" x14ac:dyDescent="0.25">
      <c r="A1026" s="7">
        <v>46148</v>
      </c>
      <c r="B1026" s="32">
        <v>4141</v>
      </c>
      <c r="C1026" s="16" t="s">
        <v>65</v>
      </c>
      <c r="D1026" s="39">
        <v>173.23400000000001</v>
      </c>
      <c r="E1026" s="46">
        <v>11</v>
      </c>
      <c r="F1026" s="39">
        <v>15.749000000000001</v>
      </c>
      <c r="G1026" s="20" t="str">
        <f>IF(B1026="","",VLOOKUP(B1026,[1]BASEDIESEL!$A$2:$AAA$11928,6))</f>
        <v>FRENTE-03</v>
      </c>
      <c r="H1026" s="37" t="str">
        <f t="shared" si="15"/>
        <v>mai</v>
      </c>
    </row>
    <row r="1027" spans="1:8" x14ac:dyDescent="0.25">
      <c r="A1027" s="7">
        <v>46148</v>
      </c>
      <c r="B1027" s="33">
        <v>4142</v>
      </c>
      <c r="C1027" s="17" t="s">
        <v>65</v>
      </c>
      <c r="D1027" s="40">
        <v>173.18600000000001</v>
      </c>
      <c r="E1027" s="47">
        <v>11</v>
      </c>
      <c r="F1027" s="40">
        <v>15.744</v>
      </c>
      <c r="G1027" s="20" t="str">
        <f>IF(B1027="","",VLOOKUP(B1027,[1]BASEDIESEL!$A$2:$AAA$11928,6))</f>
        <v>FRENTE-04</v>
      </c>
      <c r="H1027" s="37" t="str">
        <f t="shared" ref="H1027:H1090" si="16">TEXT(A1027,"mmm")</f>
        <v>mai</v>
      </c>
    </row>
    <row r="1028" spans="1:8" x14ac:dyDescent="0.25">
      <c r="A1028" s="7">
        <v>46148</v>
      </c>
      <c r="B1028" s="32">
        <v>4143</v>
      </c>
      <c r="C1028" s="16" t="s">
        <v>65</v>
      </c>
      <c r="D1028" s="39">
        <v>307.01</v>
      </c>
      <c r="E1028" s="46">
        <v>19</v>
      </c>
      <c r="F1028" s="39">
        <v>16.158000000000001</v>
      </c>
      <c r="G1028" s="20" t="str">
        <f>IF(B1028="","",VLOOKUP(B1028,[1]BASEDIESEL!$A$2:$AAA$11928,6))</f>
        <v>FRENTE-05</v>
      </c>
      <c r="H1028" s="37" t="str">
        <f t="shared" si="16"/>
        <v>mai</v>
      </c>
    </row>
    <row r="1029" spans="1:8" x14ac:dyDescent="0.25">
      <c r="A1029" s="7">
        <v>46148</v>
      </c>
      <c r="B1029" s="33">
        <v>4144</v>
      </c>
      <c r="C1029" s="17" t="s">
        <v>65</v>
      </c>
      <c r="D1029" s="40">
        <v>377.83</v>
      </c>
      <c r="E1029" s="47">
        <v>25</v>
      </c>
      <c r="F1029" s="40">
        <v>15.113</v>
      </c>
      <c r="G1029" s="20" t="str">
        <f>IF(B1029="","",VLOOKUP(B1029,[1]BASEDIESEL!$A$2:$AAA$11928,6))</f>
        <v>FRENTE-05</v>
      </c>
      <c r="H1029" s="37" t="str">
        <f t="shared" si="16"/>
        <v>mai</v>
      </c>
    </row>
    <row r="1030" spans="1:8" x14ac:dyDescent="0.25">
      <c r="A1030" s="7">
        <v>46148</v>
      </c>
      <c r="B1030" s="32">
        <v>4145</v>
      </c>
      <c r="C1030" s="16" t="s">
        <v>65</v>
      </c>
      <c r="D1030" s="39">
        <v>182.49100000000001</v>
      </c>
      <c r="E1030" s="46">
        <v>12</v>
      </c>
      <c r="F1030" s="39">
        <v>15.208</v>
      </c>
      <c r="G1030" s="20" t="str">
        <f>IF(B1030="","",VLOOKUP(B1030,[1]BASEDIESEL!$A$2:$AAA$11928,6))</f>
        <v>FRENTE-03</v>
      </c>
      <c r="H1030" s="37" t="str">
        <f t="shared" si="16"/>
        <v>mai</v>
      </c>
    </row>
    <row r="1031" spans="1:8" x14ac:dyDescent="0.25">
      <c r="A1031" s="7">
        <v>46148</v>
      </c>
      <c r="B1031" s="33">
        <v>4146</v>
      </c>
      <c r="C1031" s="17" t="s">
        <v>65</v>
      </c>
      <c r="D1031" s="40">
        <v>107.223</v>
      </c>
      <c r="E1031" s="47">
        <v>7</v>
      </c>
      <c r="F1031" s="40">
        <v>15.318</v>
      </c>
      <c r="G1031" s="20" t="str">
        <f>IF(B1031="","",VLOOKUP(B1031,[1]BASEDIESEL!$A$2:$AAA$11928,6))</f>
        <v>FRENTE-03</v>
      </c>
      <c r="H1031" s="37" t="str">
        <f t="shared" si="16"/>
        <v>mai</v>
      </c>
    </row>
    <row r="1032" spans="1:8" x14ac:dyDescent="0.25">
      <c r="A1032" s="7">
        <v>46148</v>
      </c>
      <c r="B1032" s="32">
        <v>4147</v>
      </c>
      <c r="C1032" s="16" t="s">
        <v>65</v>
      </c>
      <c r="D1032" s="39">
        <v>60.204999999999998</v>
      </c>
      <c r="E1032" s="46">
        <v>4</v>
      </c>
      <c r="F1032" s="39">
        <v>15.051</v>
      </c>
      <c r="G1032" s="20" t="str">
        <f>IF(B1032="","",VLOOKUP(B1032,[1]BASEDIESEL!$A$2:$AAA$11928,6))</f>
        <v>FRENTE-02</v>
      </c>
      <c r="H1032" s="37" t="str">
        <f t="shared" si="16"/>
        <v>mai</v>
      </c>
    </row>
    <row r="1033" spans="1:8" x14ac:dyDescent="0.25">
      <c r="A1033" s="7">
        <v>46148</v>
      </c>
      <c r="B1033" s="33">
        <v>4149</v>
      </c>
      <c r="C1033" s="17" t="s">
        <v>65</v>
      </c>
      <c r="D1033" s="40">
        <v>384.435</v>
      </c>
      <c r="E1033" s="47">
        <v>24</v>
      </c>
      <c r="F1033" s="40">
        <v>16.018000000000001</v>
      </c>
      <c r="G1033" s="20" t="str">
        <f>IF(B1033="","",VLOOKUP(B1033,[1]BASEDIESEL!$A$2:$AAA$11928,6))</f>
        <v>FRENTE-01</v>
      </c>
      <c r="H1033" s="37" t="str">
        <f t="shared" si="16"/>
        <v>mai</v>
      </c>
    </row>
    <row r="1034" spans="1:8" x14ac:dyDescent="0.25">
      <c r="A1034" s="7">
        <v>46148</v>
      </c>
      <c r="B1034" s="32">
        <v>4153</v>
      </c>
      <c r="C1034" s="16" t="s">
        <v>67</v>
      </c>
      <c r="D1034" s="39">
        <v>393.01</v>
      </c>
      <c r="E1034" s="46">
        <v>23</v>
      </c>
      <c r="F1034" s="39">
        <v>17.087</v>
      </c>
      <c r="G1034" s="20" t="str">
        <f>IF(B1034="","",VLOOKUP(B1034,[1]BASEDIESEL!$A$2:$AAA$11928,6))</f>
        <v>FRENTE-04</v>
      </c>
      <c r="H1034" s="37" t="str">
        <f t="shared" si="16"/>
        <v>mai</v>
      </c>
    </row>
    <row r="1035" spans="1:8" x14ac:dyDescent="0.25">
      <c r="A1035" s="7">
        <v>46148</v>
      </c>
      <c r="B1035" s="33">
        <v>4154</v>
      </c>
      <c r="C1035" s="17" t="s">
        <v>67</v>
      </c>
      <c r="D1035" s="40">
        <v>165.149</v>
      </c>
      <c r="E1035" s="47">
        <v>10</v>
      </c>
      <c r="F1035" s="40">
        <v>16.515000000000001</v>
      </c>
      <c r="G1035" s="20" t="str">
        <f>IF(B1035="","",VLOOKUP(B1035,[1]BASEDIESEL!$A$2:$AAA$11928,6))</f>
        <v>FRENTE-04</v>
      </c>
      <c r="H1035" s="37" t="str">
        <f t="shared" si="16"/>
        <v>mai</v>
      </c>
    </row>
    <row r="1036" spans="1:8" x14ac:dyDescent="0.25">
      <c r="A1036" s="7">
        <v>46148</v>
      </c>
      <c r="B1036" s="32">
        <v>4156</v>
      </c>
      <c r="C1036" s="16" t="s">
        <v>65</v>
      </c>
      <c r="D1036" s="39">
        <v>179.035</v>
      </c>
      <c r="E1036" s="46">
        <v>12</v>
      </c>
      <c r="F1036" s="39">
        <v>14.92</v>
      </c>
      <c r="G1036" s="20" t="str">
        <f>IF(B1036="","",VLOOKUP(B1036,[1]BASEDIESEL!$A$2:$AAA$11928,6))</f>
        <v>FRENTE-02</v>
      </c>
      <c r="H1036" s="37" t="str">
        <f t="shared" si="16"/>
        <v>mai</v>
      </c>
    </row>
    <row r="1037" spans="1:8" x14ac:dyDescent="0.25">
      <c r="A1037" s="7">
        <v>46148</v>
      </c>
      <c r="B1037" s="33">
        <v>4158</v>
      </c>
      <c r="C1037" s="17" t="s">
        <v>65</v>
      </c>
      <c r="D1037" s="40">
        <v>263.01</v>
      </c>
      <c r="E1037" s="47">
        <v>12</v>
      </c>
      <c r="F1037" s="40">
        <v>21.917999999999999</v>
      </c>
      <c r="G1037" s="20" t="str">
        <f>IF(B1037="","",VLOOKUP(B1037,[1]BASEDIESEL!$A$2:$AAA$11928,6))</f>
        <v>FRENTE-03</v>
      </c>
      <c r="H1037" s="37" t="str">
        <f t="shared" si="16"/>
        <v>mai</v>
      </c>
    </row>
    <row r="1038" spans="1:8" x14ac:dyDescent="0.25">
      <c r="A1038" s="7">
        <v>46148</v>
      </c>
      <c r="B1038" s="32">
        <v>4159</v>
      </c>
      <c r="C1038" s="16" t="s">
        <v>65</v>
      </c>
      <c r="D1038" s="39">
        <v>184.38499999999999</v>
      </c>
      <c r="E1038" s="46">
        <v>10</v>
      </c>
      <c r="F1038" s="39">
        <v>18.439</v>
      </c>
      <c r="G1038" s="20" t="str">
        <f>IF(B1038="","",VLOOKUP(B1038,[1]BASEDIESEL!$A$2:$AAA$11928,6))</f>
        <v>FRENTE-02</v>
      </c>
      <c r="H1038" s="37" t="str">
        <f t="shared" si="16"/>
        <v>mai</v>
      </c>
    </row>
    <row r="1039" spans="1:8" x14ac:dyDescent="0.25">
      <c r="A1039" s="7">
        <v>46148</v>
      </c>
      <c r="B1039" s="33">
        <v>4160</v>
      </c>
      <c r="C1039" s="17" t="s">
        <v>65</v>
      </c>
      <c r="D1039" s="40">
        <v>134.62</v>
      </c>
      <c r="E1039" s="47">
        <v>9</v>
      </c>
      <c r="F1039" s="40">
        <v>14.958</v>
      </c>
      <c r="G1039" s="20" t="str">
        <f>IF(B1039="","",VLOOKUP(B1039,[1]BASEDIESEL!$A$2:$AAA$11928,6))</f>
        <v>FRENTE-01</v>
      </c>
      <c r="H1039" s="37" t="str">
        <f t="shared" si="16"/>
        <v>mai</v>
      </c>
    </row>
    <row r="1040" spans="1:8" x14ac:dyDescent="0.25">
      <c r="A1040" s="7">
        <v>46148</v>
      </c>
      <c r="B1040" s="32">
        <v>4161</v>
      </c>
      <c r="C1040" s="16" t="s">
        <v>65</v>
      </c>
      <c r="D1040" s="39">
        <v>199.02500000000001</v>
      </c>
      <c r="E1040" s="46">
        <v>15</v>
      </c>
      <c r="F1040" s="39">
        <v>13.268000000000001</v>
      </c>
      <c r="G1040" s="20" t="str">
        <f>IF(B1040="","",VLOOKUP(B1040,[1]BASEDIESEL!$A$2:$AAA$11928,6))</f>
        <v>FRENTE-07</v>
      </c>
      <c r="H1040" s="37" t="str">
        <f t="shared" si="16"/>
        <v>mai</v>
      </c>
    </row>
    <row r="1041" spans="1:8" x14ac:dyDescent="0.25">
      <c r="A1041" s="7">
        <v>46148</v>
      </c>
      <c r="B1041" s="33">
        <v>4162</v>
      </c>
      <c r="C1041" s="17" t="s">
        <v>65</v>
      </c>
      <c r="D1041" s="40">
        <v>138.11500000000001</v>
      </c>
      <c r="E1041" s="47">
        <v>9</v>
      </c>
      <c r="F1041" s="40">
        <v>15.346</v>
      </c>
      <c r="G1041" s="20" t="str">
        <f>IF(B1041="","",VLOOKUP(B1041,[1]BASEDIESEL!$A$2:$AAA$11928,6))</f>
        <v>FRENTE-02</v>
      </c>
      <c r="H1041" s="37" t="str">
        <f t="shared" si="16"/>
        <v>mai</v>
      </c>
    </row>
    <row r="1042" spans="1:8" x14ac:dyDescent="0.25">
      <c r="A1042" s="7">
        <v>46148</v>
      </c>
      <c r="B1042" s="32">
        <v>4163</v>
      </c>
      <c r="C1042" s="16" t="s">
        <v>65</v>
      </c>
      <c r="D1042" s="39">
        <v>138.41</v>
      </c>
      <c r="E1042" s="46">
        <v>9</v>
      </c>
      <c r="F1042" s="39">
        <v>15.379</v>
      </c>
      <c r="G1042" s="20" t="str">
        <f>IF(B1042="","",VLOOKUP(B1042,[1]BASEDIESEL!$A$2:$AAA$11928,6))</f>
        <v>FRENTE-02</v>
      </c>
      <c r="H1042" s="37" t="str">
        <f t="shared" si="16"/>
        <v>mai</v>
      </c>
    </row>
    <row r="1043" spans="1:8" x14ac:dyDescent="0.25">
      <c r="A1043" s="7">
        <v>46149</v>
      </c>
      <c r="B1043" s="16">
        <v>4019</v>
      </c>
      <c r="C1043" s="16" t="s">
        <v>62</v>
      </c>
      <c r="D1043" s="3">
        <v>63.77</v>
      </c>
      <c r="E1043" s="16">
        <v>3</v>
      </c>
      <c r="F1043" s="3">
        <v>21.257000000000001</v>
      </c>
      <c r="G1043" s="20" t="str">
        <f>IF(B1043="","",VLOOKUP(B1043,[1]BASEDIESEL!$A$2:$AAA$11928,6))</f>
        <v>FRENTE-07</v>
      </c>
      <c r="H1043" s="37" t="str">
        <f t="shared" si="16"/>
        <v>mai</v>
      </c>
    </row>
    <row r="1044" spans="1:8" x14ac:dyDescent="0.25">
      <c r="A1044" s="7">
        <v>46149</v>
      </c>
      <c r="B1044" s="17">
        <v>4020</v>
      </c>
      <c r="C1044" s="17" t="s">
        <v>62</v>
      </c>
      <c r="D1044" s="2">
        <v>111.23399999999999</v>
      </c>
      <c r="E1044" s="17">
        <v>6</v>
      </c>
      <c r="F1044" s="2">
        <v>18.539000000000001</v>
      </c>
      <c r="G1044" s="20" t="str">
        <f>IF(B1044="","",VLOOKUP(B1044,[1]BASEDIESEL!$A$2:$AAA$11928,6))</f>
        <v>FRENTE-08</v>
      </c>
      <c r="H1044" s="37" t="str">
        <f t="shared" si="16"/>
        <v>mai</v>
      </c>
    </row>
    <row r="1045" spans="1:8" x14ac:dyDescent="0.25">
      <c r="A1045" s="7">
        <v>46149</v>
      </c>
      <c r="B1045" s="16">
        <v>4021</v>
      </c>
      <c r="C1045" s="16" t="s">
        <v>62</v>
      </c>
      <c r="D1045" s="3">
        <v>160.98400000000001</v>
      </c>
      <c r="E1045" s="16">
        <v>13</v>
      </c>
      <c r="F1045" s="3">
        <v>12.382999999999999</v>
      </c>
      <c r="G1045" s="20" t="str">
        <f>IF(B1045="","",VLOOKUP(B1045,[1]BASEDIESEL!$A$2:$AAA$11928,6))</f>
        <v>FRENTE-09</v>
      </c>
      <c r="H1045" s="37" t="str">
        <f t="shared" si="16"/>
        <v>mai</v>
      </c>
    </row>
    <row r="1046" spans="1:8" x14ac:dyDescent="0.25">
      <c r="A1046" s="7">
        <v>46149</v>
      </c>
      <c r="B1046" s="17">
        <v>4022</v>
      </c>
      <c r="C1046" s="17" t="s">
        <v>62</v>
      </c>
      <c r="D1046" s="2">
        <v>98.18</v>
      </c>
      <c r="E1046" s="17">
        <v>9</v>
      </c>
      <c r="F1046" s="2">
        <v>10.909000000000001</v>
      </c>
      <c r="G1046" s="20" t="str">
        <f>IF(B1046="","",VLOOKUP(B1046,[1]BASEDIESEL!$A$2:$AAA$11928,6))</f>
        <v>FRENTE-10</v>
      </c>
      <c r="H1046" s="37" t="str">
        <f t="shared" si="16"/>
        <v>mai</v>
      </c>
    </row>
    <row r="1047" spans="1:8" x14ac:dyDescent="0.25">
      <c r="A1047" s="7">
        <v>46149</v>
      </c>
      <c r="B1047" s="16">
        <v>4024</v>
      </c>
      <c r="C1047" s="16" t="s">
        <v>62</v>
      </c>
      <c r="D1047" s="3">
        <v>151.08199999999999</v>
      </c>
      <c r="E1047" s="16">
        <v>10</v>
      </c>
      <c r="F1047" s="3">
        <v>15.108000000000001</v>
      </c>
      <c r="G1047" s="20" t="str">
        <f>IF(B1047="","",VLOOKUP(B1047,[1]BASEDIESEL!$A$2:$AAA$11928,6))</f>
        <v>FRENTE-07</v>
      </c>
      <c r="H1047" s="37" t="str">
        <f t="shared" si="16"/>
        <v>mai</v>
      </c>
    </row>
    <row r="1048" spans="1:8" x14ac:dyDescent="0.25">
      <c r="A1048" s="7">
        <v>46149</v>
      </c>
      <c r="B1048" s="17">
        <v>4025</v>
      </c>
      <c r="C1048" s="17" t="s">
        <v>62</v>
      </c>
      <c r="D1048" s="2">
        <v>51.295000000000002</v>
      </c>
      <c r="E1048" s="17">
        <v>2</v>
      </c>
      <c r="F1048" s="2">
        <v>25.648</v>
      </c>
      <c r="G1048" s="20" t="str">
        <f>IF(B1048="","",VLOOKUP(B1048,[1]BASEDIESEL!$A$2:$AAA$11928,6))</f>
        <v>FRENTE-07</v>
      </c>
      <c r="H1048" s="37" t="str">
        <f t="shared" si="16"/>
        <v>mai</v>
      </c>
    </row>
    <row r="1049" spans="1:8" x14ac:dyDescent="0.25">
      <c r="A1049" s="7">
        <v>46149</v>
      </c>
      <c r="B1049" s="16">
        <v>4027</v>
      </c>
      <c r="C1049" s="16" t="s">
        <v>62</v>
      </c>
      <c r="D1049" s="3">
        <v>109.425</v>
      </c>
      <c r="E1049" s="16">
        <v>9</v>
      </c>
      <c r="F1049" s="3">
        <v>12.157999999999999</v>
      </c>
      <c r="G1049" s="20" t="str">
        <f>IF(B1049="","",VLOOKUP(B1049,[1]BASEDIESEL!$A$2:$AAA$11928,6))</f>
        <v>FRENTE-07</v>
      </c>
      <c r="H1049" s="37" t="str">
        <f t="shared" si="16"/>
        <v>mai</v>
      </c>
    </row>
    <row r="1050" spans="1:8" x14ac:dyDescent="0.25">
      <c r="A1050" s="7">
        <v>46149</v>
      </c>
      <c r="B1050" s="17">
        <v>4029</v>
      </c>
      <c r="C1050" s="17" t="s">
        <v>62</v>
      </c>
      <c r="D1050" s="2">
        <v>128.89099999999999</v>
      </c>
      <c r="E1050" s="17">
        <v>9</v>
      </c>
      <c r="F1050" s="2">
        <v>14.321</v>
      </c>
      <c r="G1050" s="20" t="str">
        <f>IF(B1050="","",VLOOKUP(B1050,[1]BASEDIESEL!$A$2:$AAA$11928,6))</f>
        <v>FRENTE-07</v>
      </c>
      <c r="H1050" s="37" t="str">
        <f t="shared" si="16"/>
        <v>mai</v>
      </c>
    </row>
    <row r="1051" spans="1:8" x14ac:dyDescent="0.25">
      <c r="A1051" s="7">
        <v>46149</v>
      </c>
      <c r="B1051" s="16">
        <v>4030</v>
      </c>
      <c r="C1051" s="16" t="s">
        <v>63</v>
      </c>
      <c r="D1051" s="3">
        <v>38.767000000000003</v>
      </c>
      <c r="E1051" s="16">
        <v>4</v>
      </c>
      <c r="F1051" s="3">
        <v>9.6920000000000002</v>
      </c>
      <c r="G1051" s="20" t="str">
        <f>IF(B1051="","",VLOOKUP(B1051,[1]BASEDIESEL!$A$2:$AAA$11928,6))</f>
        <v>FRENTE-06</v>
      </c>
      <c r="H1051" s="37" t="str">
        <f t="shared" si="16"/>
        <v>mai</v>
      </c>
    </row>
    <row r="1052" spans="1:8" x14ac:dyDescent="0.25">
      <c r="A1052" s="7">
        <v>46149</v>
      </c>
      <c r="B1052" s="17">
        <v>4033</v>
      </c>
      <c r="C1052" s="17" t="s">
        <v>64</v>
      </c>
      <c r="D1052" s="2">
        <v>9.91</v>
      </c>
      <c r="E1052" s="17">
        <v>1</v>
      </c>
      <c r="F1052" s="2">
        <v>9.91</v>
      </c>
      <c r="G1052" s="20" t="str">
        <f>IF(B1052="","",VLOOKUP(B1052,[1]BASEDIESEL!$A$2:$AAA$11928,6))</f>
        <v>FRENTE-06</v>
      </c>
      <c r="H1052" s="37" t="str">
        <f t="shared" si="16"/>
        <v>mai</v>
      </c>
    </row>
    <row r="1053" spans="1:8" x14ac:dyDescent="0.25">
      <c r="A1053" s="7">
        <v>46149</v>
      </c>
      <c r="B1053" s="16">
        <v>4034</v>
      </c>
      <c r="C1053" s="16" t="s">
        <v>64</v>
      </c>
      <c r="D1053" s="3">
        <v>45.63</v>
      </c>
      <c r="E1053" s="16">
        <v>3</v>
      </c>
      <c r="F1053" s="3">
        <v>15.21</v>
      </c>
      <c r="G1053" s="20" t="str">
        <f>IF(B1053="","",VLOOKUP(B1053,[1]BASEDIESEL!$A$2:$AAA$11928,6))</f>
        <v>FRENTE-06</v>
      </c>
      <c r="H1053" s="37" t="str">
        <f t="shared" si="16"/>
        <v>mai</v>
      </c>
    </row>
    <row r="1054" spans="1:8" x14ac:dyDescent="0.25">
      <c r="A1054" s="7">
        <v>46149</v>
      </c>
      <c r="B1054" s="17">
        <v>4036</v>
      </c>
      <c r="C1054" s="17" t="s">
        <v>64</v>
      </c>
      <c r="D1054" s="2">
        <v>90.19</v>
      </c>
      <c r="E1054" s="17">
        <v>4</v>
      </c>
      <c r="F1054" s="2">
        <v>22.547999999999998</v>
      </c>
      <c r="G1054" s="20" t="str">
        <f>IF(B1054="","",VLOOKUP(B1054,[1]BASEDIESEL!$A$2:$AAA$11928,6))</f>
        <v>FRENTE-06</v>
      </c>
      <c r="H1054" s="37" t="str">
        <f t="shared" si="16"/>
        <v>mai</v>
      </c>
    </row>
    <row r="1055" spans="1:8" x14ac:dyDescent="0.25">
      <c r="A1055" s="7">
        <v>46149</v>
      </c>
      <c r="B1055" s="16">
        <v>4111</v>
      </c>
      <c r="C1055" s="16" t="s">
        <v>65</v>
      </c>
      <c r="D1055" s="3">
        <v>106.33</v>
      </c>
      <c r="E1055" s="16">
        <v>7</v>
      </c>
      <c r="F1055" s="3">
        <v>15.19</v>
      </c>
      <c r="G1055" s="20" t="str">
        <f>IF(B1055="","",VLOOKUP(B1055,[1]BASEDIESEL!$A$2:$AAA$11928,6))</f>
        <v>FRENTE-05</v>
      </c>
      <c r="H1055" s="37" t="str">
        <f t="shared" si="16"/>
        <v>mai</v>
      </c>
    </row>
    <row r="1056" spans="1:8" x14ac:dyDescent="0.25">
      <c r="A1056" s="7">
        <v>46149</v>
      </c>
      <c r="B1056" s="17">
        <v>4112</v>
      </c>
      <c r="C1056" s="17" t="s">
        <v>65</v>
      </c>
      <c r="D1056" s="2">
        <v>134.91</v>
      </c>
      <c r="E1056" s="17">
        <v>9</v>
      </c>
      <c r="F1056" s="2">
        <v>14.99</v>
      </c>
      <c r="G1056" s="20" t="str">
        <f>IF(B1056="","",VLOOKUP(B1056,[1]BASEDIESEL!$A$2:$AAA$11928,6))</f>
        <v>FRENTE-01</v>
      </c>
      <c r="H1056" s="37" t="str">
        <f t="shared" si="16"/>
        <v>mai</v>
      </c>
    </row>
    <row r="1057" spans="1:8" x14ac:dyDescent="0.25">
      <c r="A1057" s="7">
        <v>46149</v>
      </c>
      <c r="B1057" s="16">
        <v>4113</v>
      </c>
      <c r="C1057" s="16" t="s">
        <v>65</v>
      </c>
      <c r="D1057" s="3">
        <v>186.99299999999999</v>
      </c>
      <c r="E1057" s="16">
        <v>11</v>
      </c>
      <c r="F1057" s="3">
        <v>16.998999999999999</v>
      </c>
      <c r="G1057" s="20" t="str">
        <f>IF(B1057="","",VLOOKUP(B1057,[1]BASEDIESEL!$A$2:$AAA$11928,6))</f>
        <v>FRENTE-07</v>
      </c>
      <c r="H1057" s="37" t="str">
        <f t="shared" si="16"/>
        <v>mai</v>
      </c>
    </row>
    <row r="1058" spans="1:8" x14ac:dyDescent="0.25">
      <c r="A1058" s="7">
        <v>46149</v>
      </c>
      <c r="B1058" s="17">
        <v>4114</v>
      </c>
      <c r="C1058" s="17" t="s">
        <v>65</v>
      </c>
      <c r="D1058" s="2">
        <v>660.12599999999998</v>
      </c>
      <c r="E1058" s="17">
        <v>43</v>
      </c>
      <c r="F1058" s="2">
        <v>15.352</v>
      </c>
      <c r="G1058" s="20" t="str">
        <f>IF(B1058="","",VLOOKUP(B1058,[1]BASEDIESEL!$A$2:$AAA$11928,6))</f>
        <v>FRENTE-01</v>
      </c>
      <c r="H1058" s="37" t="str">
        <f t="shared" si="16"/>
        <v>mai</v>
      </c>
    </row>
    <row r="1059" spans="1:8" x14ac:dyDescent="0.25">
      <c r="A1059" s="7">
        <v>46149</v>
      </c>
      <c r="B1059" s="16">
        <v>4115</v>
      </c>
      <c r="C1059" s="16" t="s">
        <v>65</v>
      </c>
      <c r="D1059" s="3">
        <v>26.446999999999999</v>
      </c>
      <c r="E1059" s="16">
        <v>2</v>
      </c>
      <c r="F1059" s="3">
        <v>13.224</v>
      </c>
      <c r="G1059" s="20" t="str">
        <f>IF(B1059="","",VLOOKUP(B1059,[1]BASEDIESEL!$A$2:$AAA$11928,6))</f>
        <v>FRENTE-06</v>
      </c>
      <c r="H1059" s="37" t="str">
        <f t="shared" si="16"/>
        <v>mai</v>
      </c>
    </row>
    <row r="1060" spans="1:8" x14ac:dyDescent="0.25">
      <c r="A1060" s="7">
        <v>46149</v>
      </c>
      <c r="B1060" s="17">
        <v>4117</v>
      </c>
      <c r="C1060" s="17" t="s">
        <v>65</v>
      </c>
      <c r="D1060" s="2">
        <v>112.04900000000001</v>
      </c>
      <c r="E1060" s="17">
        <v>8</v>
      </c>
      <c r="F1060" s="2">
        <v>14.006</v>
      </c>
      <c r="G1060" s="20" t="str">
        <f>IF(B1060="","",VLOOKUP(B1060,[1]BASEDIESEL!$A$2:$AAA$11928,6))</f>
        <v>FRENTE-04</v>
      </c>
      <c r="H1060" s="37" t="str">
        <f t="shared" si="16"/>
        <v>mai</v>
      </c>
    </row>
    <row r="1061" spans="1:8" x14ac:dyDescent="0.25">
      <c r="A1061" s="7">
        <v>46149</v>
      </c>
      <c r="B1061" s="16">
        <v>4118</v>
      </c>
      <c r="C1061" s="16" t="s">
        <v>65</v>
      </c>
      <c r="D1061" s="3">
        <v>91.06</v>
      </c>
      <c r="E1061" s="16">
        <v>7</v>
      </c>
      <c r="F1061" s="3">
        <v>13.009</v>
      </c>
      <c r="G1061" s="20" t="str">
        <f>IF(B1061="","",VLOOKUP(B1061,[1]BASEDIESEL!$A$2:$AAA$11928,6))</f>
        <v>FRENTE-03</v>
      </c>
      <c r="H1061" s="37" t="str">
        <f t="shared" si="16"/>
        <v>mai</v>
      </c>
    </row>
    <row r="1062" spans="1:8" x14ac:dyDescent="0.25">
      <c r="A1062" s="7">
        <v>46149</v>
      </c>
      <c r="B1062" s="17">
        <v>4119</v>
      </c>
      <c r="C1062" s="17" t="s">
        <v>65</v>
      </c>
      <c r="D1062" s="2">
        <v>89.49</v>
      </c>
      <c r="E1062" s="17">
        <v>6</v>
      </c>
      <c r="F1062" s="2">
        <v>14.914999999999999</v>
      </c>
      <c r="G1062" s="20" t="str">
        <f>IF(B1062="","",VLOOKUP(B1062,[1]BASEDIESEL!$A$2:$AAA$11928,6))</f>
        <v>FRENTE-05</v>
      </c>
      <c r="H1062" s="37" t="str">
        <f t="shared" si="16"/>
        <v>mai</v>
      </c>
    </row>
    <row r="1063" spans="1:8" x14ac:dyDescent="0.25">
      <c r="A1063" s="7">
        <v>46149</v>
      </c>
      <c r="B1063" s="16">
        <v>4120</v>
      </c>
      <c r="C1063" s="16" t="s">
        <v>65</v>
      </c>
      <c r="D1063" s="3">
        <v>59.024999999999999</v>
      </c>
      <c r="E1063" s="16">
        <v>4</v>
      </c>
      <c r="F1063" s="3">
        <v>14.756</v>
      </c>
      <c r="G1063" s="20" t="str">
        <f>IF(B1063="","",VLOOKUP(B1063,[1]BASEDIESEL!$A$2:$AAA$11928,6))</f>
        <v>FRENTE-05</v>
      </c>
      <c r="H1063" s="37" t="str">
        <f t="shared" si="16"/>
        <v>mai</v>
      </c>
    </row>
    <row r="1064" spans="1:8" x14ac:dyDescent="0.25">
      <c r="A1064" s="7">
        <v>46149</v>
      </c>
      <c r="B1064" s="17">
        <v>4121</v>
      </c>
      <c r="C1064" s="17" t="s">
        <v>66</v>
      </c>
      <c r="D1064" s="2">
        <v>582.79999999999995</v>
      </c>
      <c r="E1064" s="17">
        <v>38</v>
      </c>
      <c r="F1064" s="2">
        <v>15.337</v>
      </c>
      <c r="G1064" s="20" t="str">
        <f>IF(B1064="","",VLOOKUP(B1064,[1]BASEDIESEL!$A$2:$AAA$11928,6))</f>
        <v>FRENTE-01</v>
      </c>
      <c r="H1064" s="37" t="str">
        <f t="shared" si="16"/>
        <v>mai</v>
      </c>
    </row>
    <row r="1065" spans="1:8" x14ac:dyDescent="0.25">
      <c r="A1065" s="7">
        <v>46149</v>
      </c>
      <c r="B1065" s="16">
        <v>4122</v>
      </c>
      <c r="C1065" s="16" t="s">
        <v>66</v>
      </c>
      <c r="D1065" s="3">
        <v>423.988</v>
      </c>
      <c r="E1065" s="16">
        <v>29</v>
      </c>
      <c r="F1065" s="3">
        <v>14.62</v>
      </c>
      <c r="G1065" s="20" t="str">
        <f>IF(B1065="","",VLOOKUP(B1065,[1]BASEDIESEL!$A$2:$AAA$11928,6))</f>
        <v>FRENTE-01</v>
      </c>
      <c r="H1065" s="37" t="str">
        <f t="shared" si="16"/>
        <v>mai</v>
      </c>
    </row>
    <row r="1066" spans="1:8" x14ac:dyDescent="0.25">
      <c r="A1066" s="7">
        <v>46149</v>
      </c>
      <c r="B1066" s="17">
        <v>4123</v>
      </c>
      <c r="C1066" s="17" t="s">
        <v>66</v>
      </c>
      <c r="D1066" s="2">
        <v>152.23699999999999</v>
      </c>
      <c r="E1066" s="17">
        <v>10</v>
      </c>
      <c r="F1066" s="2">
        <v>15.224</v>
      </c>
      <c r="G1066" s="20" t="str">
        <f>IF(B1066="","",VLOOKUP(B1066,[1]BASEDIESEL!$A$2:$AAA$11928,6))</f>
        <v>FRENTE-01</v>
      </c>
      <c r="H1066" s="37" t="str">
        <f t="shared" si="16"/>
        <v>mai</v>
      </c>
    </row>
    <row r="1067" spans="1:8" x14ac:dyDescent="0.25">
      <c r="A1067" s="7">
        <v>46149</v>
      </c>
      <c r="B1067" s="16">
        <v>4124</v>
      </c>
      <c r="C1067" s="16" t="s">
        <v>65</v>
      </c>
      <c r="D1067" s="3">
        <v>95.305000000000007</v>
      </c>
      <c r="E1067" s="16">
        <v>8</v>
      </c>
      <c r="F1067" s="3">
        <v>11.913</v>
      </c>
      <c r="G1067" s="20" t="str">
        <f>IF(B1067="","",VLOOKUP(B1067,[1]BASEDIESEL!$A$2:$AAA$11928,6))</f>
        <v>FRENTE-07</v>
      </c>
      <c r="H1067" s="37" t="str">
        <f t="shared" si="16"/>
        <v>mai</v>
      </c>
    </row>
    <row r="1068" spans="1:8" x14ac:dyDescent="0.25">
      <c r="A1068" s="7">
        <v>46149</v>
      </c>
      <c r="B1068" s="17">
        <v>4128</v>
      </c>
      <c r="C1068" s="17" t="s">
        <v>66</v>
      </c>
      <c r="D1068" s="2">
        <v>568.26</v>
      </c>
      <c r="E1068" s="17">
        <v>38</v>
      </c>
      <c r="F1068" s="2">
        <v>14.954000000000001</v>
      </c>
      <c r="G1068" s="20" t="str">
        <f>IF(B1068="","",VLOOKUP(B1068,[1]BASEDIESEL!$A$2:$AAA$11928,6))</f>
        <v>FRENTE-01</v>
      </c>
      <c r="H1068" s="37" t="str">
        <f t="shared" si="16"/>
        <v>mai</v>
      </c>
    </row>
    <row r="1069" spans="1:8" x14ac:dyDescent="0.25">
      <c r="A1069" s="7">
        <v>46149</v>
      </c>
      <c r="B1069" s="16">
        <v>4130</v>
      </c>
      <c r="C1069" s="16" t="s">
        <v>66</v>
      </c>
      <c r="D1069" s="3">
        <v>475.245</v>
      </c>
      <c r="E1069" s="16">
        <v>31</v>
      </c>
      <c r="F1069" s="3">
        <v>15.33</v>
      </c>
      <c r="G1069" s="20" t="str">
        <f>IF(B1069="","",VLOOKUP(B1069,[1]BASEDIESEL!$A$2:$AAA$11928,6))</f>
        <v>FRENTE-02</v>
      </c>
      <c r="H1069" s="37" t="str">
        <f t="shared" si="16"/>
        <v>mai</v>
      </c>
    </row>
    <row r="1070" spans="1:8" x14ac:dyDescent="0.25">
      <c r="A1070" s="7">
        <v>46149</v>
      </c>
      <c r="B1070" s="17">
        <v>4132</v>
      </c>
      <c r="C1070" s="17" t="s">
        <v>65</v>
      </c>
      <c r="D1070" s="2">
        <v>135.23099999999999</v>
      </c>
      <c r="E1070" s="17">
        <v>8</v>
      </c>
      <c r="F1070" s="2">
        <v>16.904</v>
      </c>
      <c r="G1070" s="20" t="str">
        <f>IF(B1070="","",VLOOKUP(B1070,[1]BASEDIESEL!$A$2:$AAA$11928,6))</f>
        <v>FRENTE-03</v>
      </c>
      <c r="H1070" s="37" t="str">
        <f t="shared" si="16"/>
        <v>mai</v>
      </c>
    </row>
    <row r="1071" spans="1:8" x14ac:dyDescent="0.25">
      <c r="A1071" s="7">
        <v>46149</v>
      </c>
      <c r="B1071" s="16">
        <v>4133</v>
      </c>
      <c r="C1071" s="16" t="s">
        <v>65</v>
      </c>
      <c r="D1071" s="3">
        <v>344.08499999999998</v>
      </c>
      <c r="E1071" s="16">
        <v>24</v>
      </c>
      <c r="F1071" s="3">
        <v>14.337</v>
      </c>
      <c r="G1071" s="20" t="str">
        <f>IF(B1071="","",VLOOKUP(B1071,[1]BASEDIESEL!$A$2:$AAA$11928,6))</f>
        <v>FRENTE-02</v>
      </c>
      <c r="H1071" s="37" t="str">
        <f t="shared" si="16"/>
        <v>mai</v>
      </c>
    </row>
    <row r="1072" spans="1:8" x14ac:dyDescent="0.25">
      <c r="A1072" s="7">
        <v>46149</v>
      </c>
      <c r="B1072" s="17">
        <v>4134</v>
      </c>
      <c r="C1072" s="17" t="s">
        <v>65</v>
      </c>
      <c r="D1072" s="2">
        <v>59.35</v>
      </c>
      <c r="E1072" s="17">
        <v>4</v>
      </c>
      <c r="F1072" s="2">
        <v>14.837999999999999</v>
      </c>
      <c r="G1072" s="20" t="str">
        <f>IF(B1072="","",VLOOKUP(B1072,[1]BASEDIESEL!$A$2:$AAA$11928,6))</f>
        <v>FRENTE-05</v>
      </c>
      <c r="H1072" s="37" t="str">
        <f t="shared" si="16"/>
        <v>mai</v>
      </c>
    </row>
    <row r="1073" spans="1:8" x14ac:dyDescent="0.25">
      <c r="A1073" s="7">
        <v>46149</v>
      </c>
      <c r="B1073" s="16">
        <v>4135</v>
      </c>
      <c r="C1073" s="16" t="s">
        <v>65</v>
      </c>
      <c r="D1073" s="3">
        <v>15.335000000000001</v>
      </c>
      <c r="E1073" s="16">
        <v>1</v>
      </c>
      <c r="F1073" s="3">
        <v>15.335000000000001</v>
      </c>
      <c r="G1073" s="20" t="str">
        <f>IF(B1073="","",VLOOKUP(B1073,[1]BASEDIESEL!$A$2:$AAA$11928,6))</f>
        <v>FRENTE-03</v>
      </c>
      <c r="H1073" s="37" t="str">
        <f t="shared" si="16"/>
        <v>mai</v>
      </c>
    </row>
    <row r="1074" spans="1:8" x14ac:dyDescent="0.25">
      <c r="A1074" s="7">
        <v>46149</v>
      </c>
      <c r="B1074" s="17">
        <v>4136</v>
      </c>
      <c r="C1074" s="17" t="s">
        <v>65</v>
      </c>
      <c r="D1074" s="2">
        <v>118.071</v>
      </c>
      <c r="E1074" s="17">
        <v>7</v>
      </c>
      <c r="F1074" s="2">
        <v>16.867000000000001</v>
      </c>
      <c r="G1074" s="20" t="str">
        <f>IF(B1074="","",VLOOKUP(B1074,[1]BASEDIESEL!$A$2:$AAA$11928,6))</f>
        <v>FRENTE-04</v>
      </c>
      <c r="H1074" s="37" t="str">
        <f t="shared" si="16"/>
        <v>mai</v>
      </c>
    </row>
    <row r="1075" spans="1:8" x14ac:dyDescent="0.25">
      <c r="A1075" s="7">
        <v>46149</v>
      </c>
      <c r="B1075" s="16">
        <v>4137</v>
      </c>
      <c r="C1075" s="16" t="s">
        <v>65</v>
      </c>
      <c r="D1075" s="3">
        <v>114.21899999999999</v>
      </c>
      <c r="E1075" s="16">
        <v>6</v>
      </c>
      <c r="F1075" s="3">
        <v>19.036999999999999</v>
      </c>
      <c r="G1075" s="20" t="str">
        <f>IF(B1075="","",VLOOKUP(B1075,[1]BASEDIESEL!$A$2:$AAA$11928,6))</f>
        <v>FRENTE-03</v>
      </c>
      <c r="H1075" s="37" t="str">
        <f t="shared" si="16"/>
        <v>mai</v>
      </c>
    </row>
    <row r="1076" spans="1:8" x14ac:dyDescent="0.25">
      <c r="A1076" s="7">
        <v>46149</v>
      </c>
      <c r="B1076" s="17">
        <v>4138</v>
      </c>
      <c r="C1076" s="17" t="s">
        <v>65</v>
      </c>
      <c r="D1076" s="2">
        <v>128.16300000000001</v>
      </c>
      <c r="E1076" s="17">
        <v>9</v>
      </c>
      <c r="F1076" s="2">
        <v>14.24</v>
      </c>
      <c r="G1076" s="20" t="str">
        <f>IF(B1076="","",VLOOKUP(B1076,[1]BASEDIESEL!$A$2:$AAA$11928,6))</f>
        <v>FRENTE-04</v>
      </c>
      <c r="H1076" s="37" t="str">
        <f t="shared" si="16"/>
        <v>mai</v>
      </c>
    </row>
    <row r="1077" spans="1:8" x14ac:dyDescent="0.25">
      <c r="A1077" s="7">
        <v>46149</v>
      </c>
      <c r="B1077" s="16">
        <v>4139</v>
      </c>
      <c r="C1077" s="16" t="s">
        <v>65</v>
      </c>
      <c r="D1077" s="3">
        <v>188.76900000000001</v>
      </c>
      <c r="E1077" s="16">
        <v>9</v>
      </c>
      <c r="F1077" s="3">
        <v>20.974</v>
      </c>
      <c r="G1077" s="20" t="str">
        <f>IF(B1077="","",VLOOKUP(B1077,[1]BASEDIESEL!$A$2:$AAA$11928,6))</f>
        <v>FRENTE-07</v>
      </c>
      <c r="H1077" s="37" t="str">
        <f t="shared" si="16"/>
        <v>mai</v>
      </c>
    </row>
    <row r="1078" spans="1:8" x14ac:dyDescent="0.25">
      <c r="A1078" s="7">
        <v>46149</v>
      </c>
      <c r="B1078" s="17">
        <v>4140</v>
      </c>
      <c r="C1078" s="17" t="s">
        <v>65</v>
      </c>
      <c r="D1078" s="2">
        <v>73.56</v>
      </c>
      <c r="E1078" s="17">
        <v>5</v>
      </c>
      <c r="F1078" s="2">
        <v>14.712</v>
      </c>
      <c r="G1078" s="20" t="str">
        <f>IF(B1078="","",VLOOKUP(B1078,[1]BASEDIESEL!$A$2:$AAA$11928,6))</f>
        <v>FRENTE-05</v>
      </c>
      <c r="H1078" s="37" t="str">
        <f t="shared" si="16"/>
        <v>mai</v>
      </c>
    </row>
    <row r="1079" spans="1:8" x14ac:dyDescent="0.25">
      <c r="A1079" s="7">
        <v>46149</v>
      </c>
      <c r="B1079" s="16">
        <v>4141</v>
      </c>
      <c r="C1079" s="16" t="s">
        <v>65</v>
      </c>
      <c r="D1079" s="3">
        <v>37.229999999999997</v>
      </c>
      <c r="E1079" s="16">
        <v>2</v>
      </c>
      <c r="F1079" s="3">
        <v>18.614999999999998</v>
      </c>
      <c r="G1079" s="20" t="str">
        <f>IF(B1079="","",VLOOKUP(B1079,[1]BASEDIESEL!$A$2:$AAA$11928,6))</f>
        <v>FRENTE-03</v>
      </c>
      <c r="H1079" s="37" t="str">
        <f t="shared" si="16"/>
        <v>mai</v>
      </c>
    </row>
    <row r="1080" spans="1:8" x14ac:dyDescent="0.25">
      <c r="A1080" s="7">
        <v>46149</v>
      </c>
      <c r="B1080" s="17">
        <v>4142</v>
      </c>
      <c r="C1080" s="17" t="s">
        <v>65</v>
      </c>
      <c r="D1080" s="2">
        <v>32.220999999999997</v>
      </c>
      <c r="E1080" s="17">
        <v>2</v>
      </c>
      <c r="F1080" s="2">
        <v>16.111000000000001</v>
      </c>
      <c r="G1080" s="20" t="str">
        <f>IF(B1080="","",VLOOKUP(B1080,[1]BASEDIESEL!$A$2:$AAA$11928,6))</f>
        <v>FRENTE-04</v>
      </c>
      <c r="H1080" s="37" t="str">
        <f t="shared" si="16"/>
        <v>mai</v>
      </c>
    </row>
    <row r="1081" spans="1:8" x14ac:dyDescent="0.25">
      <c r="A1081" s="7">
        <v>46149</v>
      </c>
      <c r="B1081" s="16">
        <v>4143</v>
      </c>
      <c r="C1081" s="16" t="s">
        <v>65</v>
      </c>
      <c r="D1081" s="3">
        <v>58.48</v>
      </c>
      <c r="E1081" s="16">
        <v>4</v>
      </c>
      <c r="F1081" s="3">
        <v>14.62</v>
      </c>
      <c r="G1081" s="20" t="str">
        <f>IF(B1081="","",VLOOKUP(B1081,[1]BASEDIESEL!$A$2:$AAA$11928,6))</f>
        <v>FRENTE-05</v>
      </c>
      <c r="H1081" s="37" t="str">
        <f t="shared" si="16"/>
        <v>mai</v>
      </c>
    </row>
    <row r="1082" spans="1:8" x14ac:dyDescent="0.25">
      <c r="A1082" s="7">
        <v>46149</v>
      </c>
      <c r="B1082" s="17">
        <v>4144</v>
      </c>
      <c r="C1082" s="17" t="s">
        <v>65</v>
      </c>
      <c r="D1082" s="2">
        <v>91.905000000000001</v>
      </c>
      <c r="E1082" s="17">
        <v>6</v>
      </c>
      <c r="F1082" s="2">
        <v>15.318</v>
      </c>
      <c r="G1082" s="20" t="str">
        <f>IF(B1082="","",VLOOKUP(B1082,[1]BASEDIESEL!$A$2:$AAA$11928,6))</f>
        <v>FRENTE-05</v>
      </c>
      <c r="H1082" s="37" t="str">
        <f t="shared" si="16"/>
        <v>mai</v>
      </c>
    </row>
    <row r="1083" spans="1:8" x14ac:dyDescent="0.25">
      <c r="A1083" s="7">
        <v>46149</v>
      </c>
      <c r="B1083" s="16">
        <v>4145</v>
      </c>
      <c r="C1083" s="16" t="s">
        <v>65</v>
      </c>
      <c r="D1083" s="3">
        <v>90.879000000000005</v>
      </c>
      <c r="E1083" s="16">
        <v>6</v>
      </c>
      <c r="F1083" s="3">
        <v>15.147</v>
      </c>
      <c r="G1083" s="20" t="str">
        <f>IF(B1083="","",VLOOKUP(B1083,[1]BASEDIESEL!$A$2:$AAA$11928,6))</f>
        <v>FRENTE-03</v>
      </c>
      <c r="H1083" s="37" t="str">
        <f t="shared" si="16"/>
        <v>mai</v>
      </c>
    </row>
    <row r="1084" spans="1:8" x14ac:dyDescent="0.25">
      <c r="A1084" s="7">
        <v>46149</v>
      </c>
      <c r="B1084" s="17">
        <v>4146</v>
      </c>
      <c r="C1084" s="17" t="s">
        <v>65</v>
      </c>
      <c r="D1084" s="2">
        <v>131.636</v>
      </c>
      <c r="E1084" s="17">
        <v>8</v>
      </c>
      <c r="F1084" s="2">
        <v>16.454999999999998</v>
      </c>
      <c r="G1084" s="20" t="str">
        <f>IF(B1084="","",VLOOKUP(B1084,[1]BASEDIESEL!$A$2:$AAA$11928,6))</f>
        <v>FRENTE-03</v>
      </c>
      <c r="H1084" s="37" t="str">
        <f t="shared" si="16"/>
        <v>mai</v>
      </c>
    </row>
    <row r="1085" spans="1:8" x14ac:dyDescent="0.25">
      <c r="A1085" s="7">
        <v>46149</v>
      </c>
      <c r="B1085" s="16">
        <v>4147</v>
      </c>
      <c r="C1085" s="16" t="s">
        <v>65</v>
      </c>
      <c r="D1085" s="3">
        <v>392.26</v>
      </c>
      <c r="E1085" s="16">
        <v>27</v>
      </c>
      <c r="F1085" s="3">
        <v>14.528</v>
      </c>
      <c r="G1085" s="20" t="str">
        <f>IF(B1085="","",VLOOKUP(B1085,[1]BASEDIESEL!$A$2:$AAA$11928,6))</f>
        <v>FRENTE-02</v>
      </c>
      <c r="H1085" s="37" t="str">
        <f t="shared" si="16"/>
        <v>mai</v>
      </c>
    </row>
    <row r="1086" spans="1:8" x14ac:dyDescent="0.25">
      <c r="A1086" s="7">
        <v>46149</v>
      </c>
      <c r="B1086" s="17">
        <v>4149</v>
      </c>
      <c r="C1086" s="17" t="s">
        <v>65</v>
      </c>
      <c r="D1086" s="2">
        <v>690.56399999999996</v>
      </c>
      <c r="E1086" s="17">
        <v>46</v>
      </c>
      <c r="F1086" s="2">
        <v>15.012</v>
      </c>
      <c r="G1086" s="20" t="str">
        <f>IF(B1086="","",VLOOKUP(B1086,[1]BASEDIESEL!$A$2:$AAA$11928,6))</f>
        <v>FRENTE-01</v>
      </c>
      <c r="H1086" s="37" t="str">
        <f t="shared" si="16"/>
        <v>mai</v>
      </c>
    </row>
    <row r="1087" spans="1:8" x14ac:dyDescent="0.25">
      <c r="A1087" s="7">
        <v>46149</v>
      </c>
      <c r="B1087" s="16">
        <v>4153</v>
      </c>
      <c r="C1087" s="16" t="s">
        <v>67</v>
      </c>
      <c r="D1087" s="3">
        <v>116.449</v>
      </c>
      <c r="E1087" s="16">
        <v>9</v>
      </c>
      <c r="F1087" s="3">
        <v>12.939</v>
      </c>
      <c r="G1087" s="20" t="str">
        <f>IF(B1087="","",VLOOKUP(B1087,[1]BASEDIESEL!$A$2:$AAA$11928,6))</f>
        <v>FRENTE-04</v>
      </c>
      <c r="H1087" s="37" t="str">
        <f t="shared" si="16"/>
        <v>mai</v>
      </c>
    </row>
    <row r="1088" spans="1:8" x14ac:dyDescent="0.25">
      <c r="A1088" s="7">
        <v>46149</v>
      </c>
      <c r="B1088" s="17">
        <v>4154</v>
      </c>
      <c r="C1088" s="17" t="s">
        <v>67</v>
      </c>
      <c r="D1088" s="2">
        <v>28.486999999999998</v>
      </c>
      <c r="E1088" s="17">
        <v>2</v>
      </c>
      <c r="F1088" s="2">
        <v>14.244</v>
      </c>
      <c r="G1088" s="20" t="str">
        <f>IF(B1088="","",VLOOKUP(B1088,[1]BASEDIESEL!$A$2:$AAA$11928,6))</f>
        <v>FRENTE-04</v>
      </c>
      <c r="H1088" s="37" t="str">
        <f t="shared" si="16"/>
        <v>mai</v>
      </c>
    </row>
    <row r="1089" spans="1:8" x14ac:dyDescent="0.25">
      <c r="A1089" s="7">
        <v>46149</v>
      </c>
      <c r="B1089" s="16">
        <v>4156</v>
      </c>
      <c r="C1089" s="16" t="s">
        <v>65</v>
      </c>
      <c r="D1089" s="3">
        <v>348.89</v>
      </c>
      <c r="E1089" s="16">
        <v>24</v>
      </c>
      <c r="F1089" s="3">
        <v>14.537000000000001</v>
      </c>
      <c r="G1089" s="20" t="str">
        <f>IF(B1089="","",VLOOKUP(B1089,[1]BASEDIESEL!$A$2:$AAA$11928,6))</f>
        <v>FRENTE-02</v>
      </c>
      <c r="H1089" s="37" t="str">
        <f t="shared" si="16"/>
        <v>mai</v>
      </c>
    </row>
    <row r="1090" spans="1:8" x14ac:dyDescent="0.25">
      <c r="A1090" s="7">
        <v>46149</v>
      </c>
      <c r="B1090" s="17">
        <v>4157</v>
      </c>
      <c r="C1090" s="17" t="s">
        <v>65</v>
      </c>
      <c r="D1090" s="2">
        <v>38.756</v>
      </c>
      <c r="E1090" s="17">
        <v>4</v>
      </c>
      <c r="F1090" s="2">
        <v>9.6890000000000001</v>
      </c>
      <c r="G1090" s="20" t="str">
        <f>IF(B1090="","",VLOOKUP(B1090,[1]BASEDIESEL!$A$2:$AAA$11928,6))</f>
        <v>FRENTE-06</v>
      </c>
      <c r="H1090" s="37" t="str">
        <f t="shared" si="16"/>
        <v>mai</v>
      </c>
    </row>
    <row r="1091" spans="1:8" x14ac:dyDescent="0.25">
      <c r="A1091" s="7">
        <v>46149</v>
      </c>
      <c r="B1091" s="16">
        <v>4158</v>
      </c>
      <c r="C1091" s="16" t="s">
        <v>65</v>
      </c>
      <c r="D1091" s="3">
        <v>74.39</v>
      </c>
      <c r="E1091" s="16">
        <v>5</v>
      </c>
      <c r="F1091" s="3">
        <v>14.878</v>
      </c>
      <c r="G1091" s="20" t="str">
        <f>IF(B1091="","",VLOOKUP(B1091,[1]BASEDIESEL!$A$2:$AAA$11928,6))</f>
        <v>FRENTE-03</v>
      </c>
      <c r="H1091" s="37" t="str">
        <f t="shared" ref="H1091:H1154" si="17">TEXT(A1091,"mmm")</f>
        <v>mai</v>
      </c>
    </row>
    <row r="1092" spans="1:8" x14ac:dyDescent="0.25">
      <c r="A1092" s="7">
        <v>46149</v>
      </c>
      <c r="B1092" s="17">
        <v>4159</v>
      </c>
      <c r="C1092" s="17" t="s">
        <v>65</v>
      </c>
      <c r="D1092" s="2">
        <v>405.05</v>
      </c>
      <c r="E1092" s="17">
        <v>28</v>
      </c>
      <c r="F1092" s="2">
        <v>14.465999999999999</v>
      </c>
      <c r="G1092" s="20" t="str">
        <f>IF(B1092="","",VLOOKUP(B1092,[1]BASEDIESEL!$A$2:$AAA$11928,6))</f>
        <v>FRENTE-02</v>
      </c>
      <c r="H1092" s="37" t="str">
        <f t="shared" si="17"/>
        <v>mai</v>
      </c>
    </row>
    <row r="1093" spans="1:8" x14ac:dyDescent="0.25">
      <c r="A1093" s="7">
        <v>46149</v>
      </c>
      <c r="B1093" s="16">
        <v>4160</v>
      </c>
      <c r="C1093" s="16" t="s">
        <v>65</v>
      </c>
      <c r="D1093" s="3">
        <v>315.60000000000002</v>
      </c>
      <c r="E1093" s="16">
        <v>21</v>
      </c>
      <c r="F1093" s="3">
        <v>15.029</v>
      </c>
      <c r="G1093" s="20" t="str">
        <f>IF(B1093="","",VLOOKUP(B1093,[1]BASEDIESEL!$A$2:$AAA$11928,6))</f>
        <v>FRENTE-01</v>
      </c>
      <c r="H1093" s="37" t="str">
        <f t="shared" si="17"/>
        <v>mai</v>
      </c>
    </row>
    <row r="1094" spans="1:8" x14ac:dyDescent="0.25">
      <c r="A1094" s="7">
        <v>46149</v>
      </c>
      <c r="B1094" s="17">
        <v>4161</v>
      </c>
      <c r="C1094" s="17" t="s">
        <v>65</v>
      </c>
      <c r="D1094" s="2">
        <v>145.93199999999999</v>
      </c>
      <c r="E1094" s="17">
        <v>7</v>
      </c>
      <c r="F1094" s="2">
        <v>20.847000000000001</v>
      </c>
      <c r="G1094" s="20" t="str">
        <f>IF(B1094="","",VLOOKUP(B1094,[1]BASEDIESEL!$A$2:$AAA$11928,6))</f>
        <v>FRENTE-07</v>
      </c>
      <c r="H1094" s="37" t="str">
        <f t="shared" si="17"/>
        <v>mai</v>
      </c>
    </row>
    <row r="1095" spans="1:8" x14ac:dyDescent="0.25">
      <c r="A1095" s="7">
        <v>46149</v>
      </c>
      <c r="B1095" s="16">
        <v>4162</v>
      </c>
      <c r="C1095" s="16" t="s">
        <v>65</v>
      </c>
      <c r="D1095" s="3">
        <v>349.41500000000002</v>
      </c>
      <c r="E1095" s="16">
        <v>24</v>
      </c>
      <c r="F1095" s="3">
        <v>14.558999999999999</v>
      </c>
      <c r="G1095" s="20" t="str">
        <f>IF(B1095="","",VLOOKUP(B1095,[1]BASEDIESEL!$A$2:$AAA$11928,6))</f>
        <v>FRENTE-02</v>
      </c>
      <c r="H1095" s="37" t="str">
        <f t="shared" si="17"/>
        <v>mai</v>
      </c>
    </row>
    <row r="1096" spans="1:8" x14ac:dyDescent="0.25">
      <c r="A1096" s="7">
        <v>46149</v>
      </c>
      <c r="B1096" s="17">
        <v>4163</v>
      </c>
      <c r="C1096" s="17" t="s">
        <v>65</v>
      </c>
      <c r="D1096" s="2">
        <v>332.12</v>
      </c>
      <c r="E1096" s="17">
        <v>23</v>
      </c>
      <c r="F1096" s="2">
        <v>14.44</v>
      </c>
      <c r="G1096" s="20" t="str">
        <f>IF(B1096="","",VLOOKUP(B1096,[1]BASEDIESEL!$A$2:$AAA$11928,6))</f>
        <v>FRENTE-02</v>
      </c>
      <c r="H1096" s="37" t="str">
        <f t="shared" si="17"/>
        <v>mai</v>
      </c>
    </row>
    <row r="1097" spans="1:8" x14ac:dyDescent="0.25">
      <c r="A1097" s="7">
        <v>46150</v>
      </c>
      <c r="B1097" s="32">
        <v>4019</v>
      </c>
      <c r="C1097" s="16" t="s">
        <v>62</v>
      </c>
      <c r="D1097" s="3">
        <v>87.968000000000004</v>
      </c>
      <c r="E1097" s="46">
        <v>7</v>
      </c>
      <c r="F1097" s="3">
        <v>12.567</v>
      </c>
      <c r="G1097" s="20" t="str">
        <f>IF(B1097="","",VLOOKUP(B1097,[1]BASEDIESEL!$A$2:$AAA$11928,6))</f>
        <v>FRENTE-07</v>
      </c>
      <c r="H1097" s="37" t="str">
        <f t="shared" si="17"/>
        <v>mai</v>
      </c>
    </row>
    <row r="1098" spans="1:8" x14ac:dyDescent="0.25">
      <c r="A1098" s="7">
        <v>46150</v>
      </c>
      <c r="B1098" s="33">
        <v>4020</v>
      </c>
      <c r="C1098" s="17" t="s">
        <v>62</v>
      </c>
      <c r="D1098" s="2">
        <v>157.13800000000001</v>
      </c>
      <c r="E1098" s="47">
        <v>6</v>
      </c>
      <c r="F1098" s="2">
        <v>26.19</v>
      </c>
      <c r="G1098" s="20" t="str">
        <f>IF(B1098="","",VLOOKUP(B1098,[1]BASEDIESEL!$A$2:$AAA$11928,6))</f>
        <v>FRENTE-08</v>
      </c>
      <c r="H1098" s="37" t="str">
        <f t="shared" si="17"/>
        <v>mai</v>
      </c>
    </row>
    <row r="1099" spans="1:8" x14ac:dyDescent="0.25">
      <c r="A1099" s="7">
        <v>46150</v>
      </c>
      <c r="B1099" s="32">
        <v>4021</v>
      </c>
      <c r="C1099" s="16" t="s">
        <v>62</v>
      </c>
      <c r="D1099" s="3">
        <v>19.507000000000001</v>
      </c>
      <c r="E1099" s="46">
        <v>1</v>
      </c>
      <c r="F1099" s="3">
        <v>19.507000000000001</v>
      </c>
      <c r="G1099" s="20" t="str">
        <f>IF(B1099="","",VLOOKUP(B1099,[1]BASEDIESEL!$A$2:$AAA$11928,6))</f>
        <v>FRENTE-09</v>
      </c>
      <c r="H1099" s="37" t="str">
        <f t="shared" si="17"/>
        <v>mai</v>
      </c>
    </row>
    <row r="1100" spans="1:8" x14ac:dyDescent="0.25">
      <c r="A1100" s="7">
        <v>46150</v>
      </c>
      <c r="B1100" s="33">
        <v>4022</v>
      </c>
      <c r="C1100" s="17" t="s">
        <v>62</v>
      </c>
      <c r="D1100" s="2">
        <v>14.927</v>
      </c>
      <c r="E1100" s="47">
        <v>2</v>
      </c>
      <c r="F1100" s="2">
        <v>7.4640000000000004</v>
      </c>
      <c r="G1100" s="20" t="str">
        <f>IF(B1100="","",VLOOKUP(B1100,[1]BASEDIESEL!$A$2:$AAA$11928,6))</f>
        <v>FRENTE-10</v>
      </c>
      <c r="H1100" s="37" t="str">
        <f t="shared" si="17"/>
        <v>mai</v>
      </c>
    </row>
    <row r="1101" spans="1:8" x14ac:dyDescent="0.25">
      <c r="A1101" s="7">
        <v>46150</v>
      </c>
      <c r="B1101" s="32">
        <v>4025</v>
      </c>
      <c r="C1101" s="16" t="s">
        <v>62</v>
      </c>
      <c r="D1101" s="3">
        <v>60.996000000000002</v>
      </c>
      <c r="E1101" s="46">
        <v>4</v>
      </c>
      <c r="F1101" s="3">
        <v>15.249000000000001</v>
      </c>
      <c r="G1101" s="20" t="str">
        <f>IF(B1101="","",VLOOKUP(B1101,[1]BASEDIESEL!$A$2:$AAA$11928,6))</f>
        <v>FRENTE-07</v>
      </c>
      <c r="H1101" s="37" t="str">
        <f t="shared" si="17"/>
        <v>mai</v>
      </c>
    </row>
    <row r="1102" spans="1:8" x14ac:dyDescent="0.25">
      <c r="A1102" s="7">
        <v>46150</v>
      </c>
      <c r="B1102" s="33">
        <v>4027</v>
      </c>
      <c r="C1102" s="17" t="s">
        <v>62</v>
      </c>
      <c r="D1102" s="2">
        <v>17.969000000000001</v>
      </c>
      <c r="E1102" s="47">
        <v>1</v>
      </c>
      <c r="F1102" s="2">
        <v>17.969000000000001</v>
      </c>
      <c r="G1102" s="20" t="str">
        <f>IF(B1102="","",VLOOKUP(B1102,[1]BASEDIESEL!$A$2:$AAA$11928,6))</f>
        <v>FRENTE-07</v>
      </c>
      <c r="H1102" s="37" t="str">
        <f t="shared" si="17"/>
        <v>mai</v>
      </c>
    </row>
    <row r="1103" spans="1:8" x14ac:dyDescent="0.25">
      <c r="A1103" s="7">
        <v>46150</v>
      </c>
      <c r="B1103" s="32">
        <v>4029</v>
      </c>
      <c r="C1103" s="16" t="s">
        <v>62</v>
      </c>
      <c r="D1103" s="3">
        <v>153.036</v>
      </c>
      <c r="E1103" s="46">
        <v>8</v>
      </c>
      <c r="F1103" s="3">
        <v>19.13</v>
      </c>
      <c r="G1103" s="20" t="str">
        <f>IF(B1103="","",VLOOKUP(B1103,[1]BASEDIESEL!$A$2:$AAA$11928,6))</f>
        <v>FRENTE-07</v>
      </c>
      <c r="H1103" s="37" t="str">
        <f t="shared" si="17"/>
        <v>mai</v>
      </c>
    </row>
    <row r="1104" spans="1:8" x14ac:dyDescent="0.25">
      <c r="A1104" s="7">
        <v>46150</v>
      </c>
      <c r="B1104" s="33">
        <v>4111</v>
      </c>
      <c r="C1104" s="17" t="s">
        <v>65</v>
      </c>
      <c r="D1104" s="2">
        <v>258.27</v>
      </c>
      <c r="E1104" s="47">
        <v>16</v>
      </c>
      <c r="F1104" s="2">
        <v>16.141999999999999</v>
      </c>
      <c r="G1104" s="20" t="str">
        <f>IF(B1104="","",VLOOKUP(B1104,[1]BASEDIESEL!$A$2:$AAA$11928,6))</f>
        <v>FRENTE-05</v>
      </c>
      <c r="H1104" s="37" t="str">
        <f t="shared" si="17"/>
        <v>mai</v>
      </c>
    </row>
    <row r="1105" spans="1:8" x14ac:dyDescent="0.25">
      <c r="A1105" s="7">
        <v>46150</v>
      </c>
      <c r="B1105" s="32">
        <v>4113</v>
      </c>
      <c r="C1105" s="16" t="s">
        <v>65</v>
      </c>
      <c r="D1105" s="3">
        <v>15.225</v>
      </c>
      <c r="E1105" s="46">
        <v>1</v>
      </c>
      <c r="F1105" s="3">
        <v>15.225</v>
      </c>
      <c r="G1105" s="20" t="str">
        <f>IF(B1105="","",VLOOKUP(B1105,[1]BASEDIESEL!$A$2:$AAA$11928,6))</f>
        <v>FRENTE-07</v>
      </c>
      <c r="H1105" s="37" t="str">
        <f t="shared" si="17"/>
        <v>mai</v>
      </c>
    </row>
    <row r="1106" spans="1:8" x14ac:dyDescent="0.25">
      <c r="A1106" s="7">
        <v>46150</v>
      </c>
      <c r="B1106" s="33">
        <v>4114</v>
      </c>
      <c r="C1106" s="17" t="s">
        <v>65</v>
      </c>
      <c r="D1106" s="2">
        <v>194.55500000000001</v>
      </c>
      <c r="E1106" s="47">
        <v>12</v>
      </c>
      <c r="F1106" s="2">
        <v>16.213000000000001</v>
      </c>
      <c r="G1106" s="20" t="str">
        <f>IF(B1106="","",VLOOKUP(B1106,[1]BASEDIESEL!$A$2:$AAA$11928,6))</f>
        <v>FRENTE-01</v>
      </c>
      <c r="H1106" s="37" t="str">
        <f t="shared" si="17"/>
        <v>mai</v>
      </c>
    </row>
    <row r="1107" spans="1:8" x14ac:dyDescent="0.25">
      <c r="A1107" s="7">
        <v>46150</v>
      </c>
      <c r="B1107" s="32">
        <v>4117</v>
      </c>
      <c r="C1107" s="16" t="s">
        <v>65</v>
      </c>
      <c r="D1107" s="3">
        <v>175.48699999999999</v>
      </c>
      <c r="E1107" s="46">
        <v>12</v>
      </c>
      <c r="F1107" s="3">
        <v>14.624000000000001</v>
      </c>
      <c r="G1107" s="20" t="str">
        <f>IF(B1107="","",VLOOKUP(B1107,[1]BASEDIESEL!$A$2:$AAA$11928,6))</f>
        <v>FRENTE-04</v>
      </c>
      <c r="H1107" s="37" t="str">
        <f t="shared" si="17"/>
        <v>mai</v>
      </c>
    </row>
    <row r="1108" spans="1:8" x14ac:dyDescent="0.25">
      <c r="A1108" s="7">
        <v>46150</v>
      </c>
      <c r="B1108" s="33">
        <v>4118</v>
      </c>
      <c r="C1108" s="17" t="s">
        <v>65</v>
      </c>
      <c r="D1108" s="2">
        <v>21.364000000000001</v>
      </c>
      <c r="E1108" s="47">
        <v>2</v>
      </c>
      <c r="F1108" s="2">
        <v>10.682</v>
      </c>
      <c r="G1108" s="20" t="str">
        <f>IF(B1108="","",VLOOKUP(B1108,[1]BASEDIESEL!$A$2:$AAA$11928,6))</f>
        <v>FRENTE-03</v>
      </c>
      <c r="H1108" s="37" t="str">
        <f t="shared" si="17"/>
        <v>mai</v>
      </c>
    </row>
    <row r="1109" spans="1:8" x14ac:dyDescent="0.25">
      <c r="A1109" s="7">
        <v>46150</v>
      </c>
      <c r="B1109" s="32">
        <v>4119</v>
      </c>
      <c r="C1109" s="16" t="s">
        <v>65</v>
      </c>
      <c r="D1109" s="3">
        <v>150.53</v>
      </c>
      <c r="E1109" s="46">
        <v>8</v>
      </c>
      <c r="F1109" s="3">
        <v>18.815999999999999</v>
      </c>
      <c r="G1109" s="20" t="str">
        <f>IF(B1109="","",VLOOKUP(B1109,[1]BASEDIESEL!$A$2:$AAA$11928,6))</f>
        <v>FRENTE-05</v>
      </c>
      <c r="H1109" s="37" t="str">
        <f t="shared" si="17"/>
        <v>mai</v>
      </c>
    </row>
    <row r="1110" spans="1:8" x14ac:dyDescent="0.25">
      <c r="A1110" s="7">
        <v>46150</v>
      </c>
      <c r="B1110" s="33">
        <v>4120</v>
      </c>
      <c r="C1110" s="17" t="s">
        <v>65</v>
      </c>
      <c r="D1110" s="2">
        <v>198.95</v>
      </c>
      <c r="E1110" s="47">
        <v>13</v>
      </c>
      <c r="F1110" s="2">
        <v>15.304</v>
      </c>
      <c r="G1110" s="20" t="str">
        <f>IF(B1110="","",VLOOKUP(B1110,[1]BASEDIESEL!$A$2:$AAA$11928,6))</f>
        <v>FRENTE-05</v>
      </c>
      <c r="H1110" s="37" t="str">
        <f t="shared" si="17"/>
        <v>mai</v>
      </c>
    </row>
    <row r="1111" spans="1:8" x14ac:dyDescent="0.25">
      <c r="A1111" s="7">
        <v>46150</v>
      </c>
      <c r="B1111" s="32">
        <v>4121</v>
      </c>
      <c r="C1111" s="16" t="s">
        <v>66</v>
      </c>
      <c r="D1111" s="3">
        <v>171.75</v>
      </c>
      <c r="E1111" s="46">
        <v>11</v>
      </c>
      <c r="F1111" s="3">
        <v>15.614000000000001</v>
      </c>
      <c r="G1111" s="20" t="str">
        <f>IF(B1111="","",VLOOKUP(B1111,[1]BASEDIESEL!$A$2:$AAA$11928,6))</f>
        <v>FRENTE-01</v>
      </c>
      <c r="H1111" s="37" t="str">
        <f t="shared" si="17"/>
        <v>mai</v>
      </c>
    </row>
    <row r="1112" spans="1:8" x14ac:dyDescent="0.25">
      <c r="A1112" s="7">
        <v>46150</v>
      </c>
      <c r="B1112" s="33">
        <v>4122</v>
      </c>
      <c r="C1112" s="17" t="s">
        <v>66</v>
      </c>
      <c r="D1112" s="2">
        <v>218.959</v>
      </c>
      <c r="E1112" s="47">
        <v>13</v>
      </c>
      <c r="F1112" s="2">
        <v>16.843</v>
      </c>
      <c r="G1112" s="20" t="str">
        <f>IF(B1112="","",VLOOKUP(B1112,[1]BASEDIESEL!$A$2:$AAA$11928,6))</f>
        <v>FRENTE-01</v>
      </c>
      <c r="H1112" s="37" t="str">
        <f t="shared" si="17"/>
        <v>mai</v>
      </c>
    </row>
    <row r="1113" spans="1:8" x14ac:dyDescent="0.25">
      <c r="A1113" s="7">
        <v>46150</v>
      </c>
      <c r="B1113" s="32">
        <v>4123</v>
      </c>
      <c r="C1113" s="16" t="s">
        <v>66</v>
      </c>
      <c r="D1113" s="3">
        <v>234.22499999999999</v>
      </c>
      <c r="E1113" s="46">
        <v>14</v>
      </c>
      <c r="F1113" s="3">
        <v>16.73</v>
      </c>
      <c r="G1113" s="20" t="str">
        <f>IF(B1113="","",VLOOKUP(B1113,[1]BASEDIESEL!$A$2:$AAA$11928,6))</f>
        <v>FRENTE-01</v>
      </c>
      <c r="H1113" s="37" t="str">
        <f t="shared" si="17"/>
        <v>mai</v>
      </c>
    </row>
    <row r="1114" spans="1:8" x14ac:dyDescent="0.25">
      <c r="A1114" s="7">
        <v>46150</v>
      </c>
      <c r="B1114" s="33">
        <v>4124</v>
      </c>
      <c r="C1114" s="17" t="s">
        <v>65</v>
      </c>
      <c r="D1114" s="2">
        <v>10.781000000000001</v>
      </c>
      <c r="E1114" s="47">
        <v>1</v>
      </c>
      <c r="F1114" s="2">
        <v>10.781000000000001</v>
      </c>
      <c r="G1114" s="20" t="str">
        <f>IF(B1114="","",VLOOKUP(B1114,[1]BASEDIESEL!$A$2:$AAA$11928,6))</f>
        <v>FRENTE-07</v>
      </c>
      <c r="H1114" s="37" t="str">
        <f t="shared" si="17"/>
        <v>mai</v>
      </c>
    </row>
    <row r="1115" spans="1:8" x14ac:dyDescent="0.25">
      <c r="A1115" s="7">
        <v>46150</v>
      </c>
      <c r="B1115" s="32">
        <v>4127</v>
      </c>
      <c r="C1115" s="16" t="s">
        <v>65</v>
      </c>
      <c r="D1115" s="3">
        <v>15.494999999999999</v>
      </c>
      <c r="E1115" s="46">
        <v>1</v>
      </c>
      <c r="F1115" s="3">
        <v>15.494999999999999</v>
      </c>
      <c r="G1115" s="20" t="str">
        <f>IF(B1115="","",VLOOKUP(B1115,[1]BASEDIESEL!$A$2:$AAA$11928,6))</f>
        <v>FRENTE-02</v>
      </c>
      <c r="H1115" s="37" t="str">
        <f t="shared" si="17"/>
        <v>mai</v>
      </c>
    </row>
    <row r="1116" spans="1:8" x14ac:dyDescent="0.25">
      <c r="A1116" s="7">
        <v>46150</v>
      </c>
      <c r="B1116" s="33">
        <v>4128</v>
      </c>
      <c r="C1116" s="17" t="s">
        <v>66</v>
      </c>
      <c r="D1116" s="2">
        <v>197.48500000000001</v>
      </c>
      <c r="E1116" s="47">
        <v>12</v>
      </c>
      <c r="F1116" s="2">
        <v>16.457000000000001</v>
      </c>
      <c r="G1116" s="20" t="str">
        <f>IF(B1116="","",VLOOKUP(B1116,[1]BASEDIESEL!$A$2:$AAA$11928,6))</f>
        <v>FRENTE-01</v>
      </c>
      <c r="H1116" s="37" t="str">
        <f t="shared" si="17"/>
        <v>mai</v>
      </c>
    </row>
    <row r="1117" spans="1:8" x14ac:dyDescent="0.25">
      <c r="A1117" s="7">
        <v>46150</v>
      </c>
      <c r="B1117" s="32">
        <v>4130</v>
      </c>
      <c r="C1117" s="16" t="s">
        <v>66</v>
      </c>
      <c r="D1117" s="3">
        <v>204.95500000000001</v>
      </c>
      <c r="E1117" s="46">
        <v>13</v>
      </c>
      <c r="F1117" s="3">
        <v>15.766</v>
      </c>
      <c r="G1117" s="20" t="str">
        <f>IF(B1117="","",VLOOKUP(B1117,[1]BASEDIESEL!$A$2:$AAA$11928,6))</f>
        <v>FRENTE-02</v>
      </c>
      <c r="H1117" s="37" t="str">
        <f t="shared" si="17"/>
        <v>mai</v>
      </c>
    </row>
    <row r="1118" spans="1:8" x14ac:dyDescent="0.25">
      <c r="A1118" s="7">
        <v>46150</v>
      </c>
      <c r="B1118" s="33">
        <v>4132</v>
      </c>
      <c r="C1118" s="17" t="s">
        <v>65</v>
      </c>
      <c r="D1118" s="2">
        <v>60.314999999999998</v>
      </c>
      <c r="E1118" s="47">
        <v>4</v>
      </c>
      <c r="F1118" s="2">
        <v>15.079000000000001</v>
      </c>
      <c r="G1118" s="20" t="str">
        <f>IF(B1118="","",VLOOKUP(B1118,[1]BASEDIESEL!$A$2:$AAA$11928,6))</f>
        <v>FRENTE-03</v>
      </c>
      <c r="H1118" s="37" t="str">
        <f t="shared" si="17"/>
        <v>mai</v>
      </c>
    </row>
    <row r="1119" spans="1:8" x14ac:dyDescent="0.25">
      <c r="A1119" s="7">
        <v>46150</v>
      </c>
      <c r="B1119" s="32">
        <v>4133</v>
      </c>
      <c r="C1119" s="16" t="s">
        <v>65</v>
      </c>
      <c r="D1119" s="3">
        <v>194.63499999999999</v>
      </c>
      <c r="E1119" s="46">
        <v>13</v>
      </c>
      <c r="F1119" s="3">
        <v>14.972</v>
      </c>
      <c r="G1119" s="20" t="str">
        <f>IF(B1119="","",VLOOKUP(B1119,[1]BASEDIESEL!$A$2:$AAA$11928,6))</f>
        <v>FRENTE-02</v>
      </c>
      <c r="H1119" s="37" t="str">
        <f t="shared" si="17"/>
        <v>mai</v>
      </c>
    </row>
    <row r="1120" spans="1:8" x14ac:dyDescent="0.25">
      <c r="A1120" s="7">
        <v>46150</v>
      </c>
      <c r="B1120" s="33">
        <v>4134</v>
      </c>
      <c r="C1120" s="17" t="s">
        <v>65</v>
      </c>
      <c r="D1120" s="2">
        <v>207.74</v>
      </c>
      <c r="E1120" s="47">
        <v>13</v>
      </c>
      <c r="F1120" s="2">
        <v>15.98</v>
      </c>
      <c r="G1120" s="20" t="str">
        <f>IF(B1120="","",VLOOKUP(B1120,[1]BASEDIESEL!$A$2:$AAA$11928,6))</f>
        <v>FRENTE-05</v>
      </c>
      <c r="H1120" s="37" t="str">
        <f t="shared" si="17"/>
        <v>mai</v>
      </c>
    </row>
    <row r="1121" spans="1:8" x14ac:dyDescent="0.25">
      <c r="A1121" s="7">
        <v>46150</v>
      </c>
      <c r="B1121" s="32">
        <v>4135</v>
      </c>
      <c r="C1121" s="16" t="s">
        <v>65</v>
      </c>
      <c r="D1121" s="3">
        <v>43.195</v>
      </c>
      <c r="E1121" s="46">
        <v>2</v>
      </c>
      <c r="F1121" s="3">
        <v>21.597999999999999</v>
      </c>
      <c r="G1121" s="20" t="str">
        <f>IF(B1121="","",VLOOKUP(B1121,[1]BASEDIESEL!$A$2:$AAA$11928,6))</f>
        <v>FRENTE-03</v>
      </c>
      <c r="H1121" s="37" t="str">
        <f t="shared" si="17"/>
        <v>mai</v>
      </c>
    </row>
    <row r="1122" spans="1:8" x14ac:dyDescent="0.25">
      <c r="A1122" s="7">
        <v>46150</v>
      </c>
      <c r="B1122" s="33">
        <v>4136</v>
      </c>
      <c r="C1122" s="17" t="s">
        <v>65</v>
      </c>
      <c r="D1122" s="2">
        <v>242.399</v>
      </c>
      <c r="E1122" s="47">
        <v>13</v>
      </c>
      <c r="F1122" s="2">
        <v>18.646000000000001</v>
      </c>
      <c r="G1122" s="20" t="str">
        <f>IF(B1122="","",VLOOKUP(B1122,[1]BASEDIESEL!$A$2:$AAA$11928,6))</f>
        <v>FRENTE-04</v>
      </c>
      <c r="H1122" s="37" t="str">
        <f t="shared" si="17"/>
        <v>mai</v>
      </c>
    </row>
    <row r="1123" spans="1:8" x14ac:dyDescent="0.25">
      <c r="A1123" s="7">
        <v>46150</v>
      </c>
      <c r="B1123" s="32">
        <v>4137</v>
      </c>
      <c r="C1123" s="16" t="s">
        <v>65</v>
      </c>
      <c r="D1123" s="3">
        <v>48.128999999999998</v>
      </c>
      <c r="E1123" s="46">
        <v>3</v>
      </c>
      <c r="F1123" s="3">
        <v>16.042999999999999</v>
      </c>
      <c r="G1123" s="20" t="str">
        <f>IF(B1123="","",VLOOKUP(B1123,[1]BASEDIESEL!$A$2:$AAA$11928,6))</f>
        <v>FRENTE-03</v>
      </c>
      <c r="H1123" s="37" t="str">
        <f t="shared" si="17"/>
        <v>mai</v>
      </c>
    </row>
    <row r="1124" spans="1:8" x14ac:dyDescent="0.25">
      <c r="A1124" s="7">
        <v>46150</v>
      </c>
      <c r="B1124" s="33">
        <v>4138</v>
      </c>
      <c r="C1124" s="17" t="s">
        <v>65</v>
      </c>
      <c r="D1124" s="2">
        <v>161.81399999999999</v>
      </c>
      <c r="E1124" s="47">
        <v>11</v>
      </c>
      <c r="F1124" s="2">
        <v>14.71</v>
      </c>
      <c r="G1124" s="20" t="str">
        <f>IF(B1124="","",VLOOKUP(B1124,[1]BASEDIESEL!$A$2:$AAA$11928,6))</f>
        <v>FRENTE-04</v>
      </c>
      <c r="H1124" s="37" t="str">
        <f t="shared" si="17"/>
        <v>mai</v>
      </c>
    </row>
    <row r="1125" spans="1:8" x14ac:dyDescent="0.25">
      <c r="A1125" s="7">
        <v>46150</v>
      </c>
      <c r="B1125" s="32">
        <v>4139</v>
      </c>
      <c r="C1125" s="16" t="s">
        <v>65</v>
      </c>
      <c r="D1125" s="3">
        <v>124.316</v>
      </c>
      <c r="E1125" s="46">
        <v>6</v>
      </c>
      <c r="F1125" s="3">
        <v>20.719000000000001</v>
      </c>
      <c r="G1125" s="20" t="str">
        <f>IF(B1125="","",VLOOKUP(B1125,[1]BASEDIESEL!$A$2:$AAA$11928,6))</f>
        <v>FRENTE-07</v>
      </c>
      <c r="H1125" s="37" t="str">
        <f t="shared" si="17"/>
        <v>mai</v>
      </c>
    </row>
    <row r="1126" spans="1:8" x14ac:dyDescent="0.25">
      <c r="A1126" s="7">
        <v>46150</v>
      </c>
      <c r="B1126" s="33">
        <v>4140</v>
      </c>
      <c r="C1126" s="17" t="s">
        <v>65</v>
      </c>
      <c r="D1126" s="2">
        <v>160.48500000000001</v>
      </c>
      <c r="E1126" s="47">
        <v>11</v>
      </c>
      <c r="F1126" s="2">
        <v>14.59</v>
      </c>
      <c r="G1126" s="20" t="str">
        <f>IF(B1126="","",VLOOKUP(B1126,[1]BASEDIESEL!$A$2:$AAA$11928,6))</f>
        <v>FRENTE-05</v>
      </c>
      <c r="H1126" s="37" t="str">
        <f t="shared" si="17"/>
        <v>mai</v>
      </c>
    </row>
    <row r="1127" spans="1:8" x14ac:dyDescent="0.25">
      <c r="A1127" s="7">
        <v>46150</v>
      </c>
      <c r="B1127" s="32">
        <v>4141</v>
      </c>
      <c r="C1127" s="16" t="s">
        <v>65</v>
      </c>
      <c r="D1127" s="3">
        <v>95.314999999999998</v>
      </c>
      <c r="E1127" s="46">
        <v>5</v>
      </c>
      <c r="F1127" s="3">
        <v>19.062999999999999</v>
      </c>
      <c r="G1127" s="20" t="str">
        <f>IF(B1127="","",VLOOKUP(B1127,[1]BASEDIESEL!$A$2:$AAA$11928,6))</f>
        <v>FRENTE-03</v>
      </c>
      <c r="H1127" s="37" t="str">
        <f t="shared" si="17"/>
        <v>mai</v>
      </c>
    </row>
    <row r="1128" spans="1:8" x14ac:dyDescent="0.25">
      <c r="A1128" s="7">
        <v>46150</v>
      </c>
      <c r="B1128" s="33">
        <v>4142</v>
      </c>
      <c r="C1128" s="17" t="s">
        <v>65</v>
      </c>
      <c r="D1128" s="2">
        <v>105.586</v>
      </c>
      <c r="E1128" s="47">
        <v>7</v>
      </c>
      <c r="F1128" s="2">
        <v>15.084</v>
      </c>
      <c r="G1128" s="20" t="str">
        <f>IF(B1128="","",VLOOKUP(B1128,[1]BASEDIESEL!$A$2:$AAA$11928,6))</f>
        <v>FRENTE-04</v>
      </c>
      <c r="H1128" s="37" t="str">
        <f t="shared" si="17"/>
        <v>mai</v>
      </c>
    </row>
    <row r="1129" spans="1:8" x14ac:dyDescent="0.25">
      <c r="A1129" s="7">
        <v>46150</v>
      </c>
      <c r="B1129" s="32">
        <v>4143</v>
      </c>
      <c r="C1129" s="16" t="s">
        <v>65</v>
      </c>
      <c r="D1129" s="3">
        <v>271.89999999999998</v>
      </c>
      <c r="E1129" s="46">
        <v>16</v>
      </c>
      <c r="F1129" s="3">
        <v>16.994</v>
      </c>
      <c r="G1129" s="20" t="str">
        <f>IF(B1129="","",VLOOKUP(B1129,[1]BASEDIESEL!$A$2:$AAA$11928,6))</f>
        <v>FRENTE-05</v>
      </c>
      <c r="H1129" s="37" t="str">
        <f t="shared" si="17"/>
        <v>mai</v>
      </c>
    </row>
    <row r="1130" spans="1:8" x14ac:dyDescent="0.25">
      <c r="A1130" s="7">
        <v>46150</v>
      </c>
      <c r="B1130" s="33">
        <v>4144</v>
      </c>
      <c r="C1130" s="17" t="s">
        <v>65</v>
      </c>
      <c r="D1130" s="2">
        <v>200.565</v>
      </c>
      <c r="E1130" s="47">
        <v>14</v>
      </c>
      <c r="F1130" s="2">
        <v>14.326000000000001</v>
      </c>
      <c r="G1130" s="20" t="str">
        <f>IF(B1130="","",VLOOKUP(B1130,[1]BASEDIESEL!$A$2:$AAA$11928,6))</f>
        <v>FRENTE-05</v>
      </c>
      <c r="H1130" s="37" t="str">
        <f t="shared" si="17"/>
        <v>mai</v>
      </c>
    </row>
    <row r="1131" spans="1:8" x14ac:dyDescent="0.25">
      <c r="A1131" s="7">
        <v>46150</v>
      </c>
      <c r="B1131" s="32">
        <v>4145</v>
      </c>
      <c r="C1131" s="16" t="s">
        <v>65</v>
      </c>
      <c r="D1131" s="3">
        <v>61.695</v>
      </c>
      <c r="E1131" s="46">
        <v>4</v>
      </c>
      <c r="F1131" s="3">
        <v>15.423999999999999</v>
      </c>
      <c r="G1131" s="20" t="str">
        <f>IF(B1131="","",VLOOKUP(B1131,[1]BASEDIESEL!$A$2:$AAA$11928,6))</f>
        <v>FRENTE-03</v>
      </c>
      <c r="H1131" s="37" t="str">
        <f t="shared" si="17"/>
        <v>mai</v>
      </c>
    </row>
    <row r="1132" spans="1:8" x14ac:dyDescent="0.25">
      <c r="A1132" s="7">
        <v>46150</v>
      </c>
      <c r="B1132" s="33">
        <v>4146</v>
      </c>
      <c r="C1132" s="17" t="s">
        <v>65</v>
      </c>
      <c r="D1132" s="2">
        <v>79.626999999999995</v>
      </c>
      <c r="E1132" s="47">
        <v>5</v>
      </c>
      <c r="F1132" s="2">
        <v>15.925000000000001</v>
      </c>
      <c r="G1132" s="20" t="str">
        <f>IF(B1132="","",VLOOKUP(B1132,[1]BASEDIESEL!$A$2:$AAA$11928,6))</f>
        <v>FRENTE-03</v>
      </c>
      <c r="H1132" s="37" t="str">
        <f t="shared" si="17"/>
        <v>mai</v>
      </c>
    </row>
    <row r="1133" spans="1:8" x14ac:dyDescent="0.25">
      <c r="A1133" s="7">
        <v>46150</v>
      </c>
      <c r="B1133" s="32">
        <v>4147</v>
      </c>
      <c r="C1133" s="16" t="s">
        <v>65</v>
      </c>
      <c r="D1133" s="3">
        <v>220.04</v>
      </c>
      <c r="E1133" s="46">
        <v>14</v>
      </c>
      <c r="F1133" s="3">
        <v>15.717000000000001</v>
      </c>
      <c r="G1133" s="20" t="str">
        <f>IF(B1133="","",VLOOKUP(B1133,[1]BASEDIESEL!$A$2:$AAA$11928,6))</f>
        <v>FRENTE-02</v>
      </c>
      <c r="H1133" s="37" t="str">
        <f t="shared" si="17"/>
        <v>mai</v>
      </c>
    </row>
    <row r="1134" spans="1:8" x14ac:dyDescent="0.25">
      <c r="A1134" s="7">
        <v>46150</v>
      </c>
      <c r="B1134" s="33">
        <v>4149</v>
      </c>
      <c r="C1134" s="17" t="s">
        <v>65</v>
      </c>
      <c r="D1134" s="2">
        <v>195.4</v>
      </c>
      <c r="E1134" s="47">
        <v>13</v>
      </c>
      <c r="F1134" s="2">
        <v>15.031000000000001</v>
      </c>
      <c r="G1134" s="20" t="str">
        <f>IF(B1134="","",VLOOKUP(B1134,[1]BASEDIESEL!$A$2:$AAA$11928,6))</f>
        <v>FRENTE-01</v>
      </c>
      <c r="H1134" s="37" t="str">
        <f t="shared" si="17"/>
        <v>mai</v>
      </c>
    </row>
    <row r="1135" spans="1:8" x14ac:dyDescent="0.25">
      <c r="A1135" s="7">
        <v>46150</v>
      </c>
      <c r="B1135" s="32">
        <v>4153</v>
      </c>
      <c r="C1135" s="16" t="s">
        <v>67</v>
      </c>
      <c r="D1135" s="3">
        <v>162.191</v>
      </c>
      <c r="E1135" s="46">
        <v>11</v>
      </c>
      <c r="F1135" s="3">
        <v>14.744999999999999</v>
      </c>
      <c r="G1135" s="20" t="str">
        <f>IF(B1135="","",VLOOKUP(B1135,[1]BASEDIESEL!$A$2:$AAA$11928,6))</f>
        <v>FRENTE-04</v>
      </c>
      <c r="H1135" s="37" t="str">
        <f t="shared" si="17"/>
        <v>mai</v>
      </c>
    </row>
    <row r="1136" spans="1:8" x14ac:dyDescent="0.25">
      <c r="A1136" s="7">
        <v>46150</v>
      </c>
      <c r="B1136" s="33">
        <v>4154</v>
      </c>
      <c r="C1136" s="17" t="s">
        <v>67</v>
      </c>
      <c r="D1136" s="2">
        <v>61.042999999999999</v>
      </c>
      <c r="E1136" s="47">
        <v>4</v>
      </c>
      <c r="F1136" s="2">
        <v>15.260999999999999</v>
      </c>
      <c r="G1136" s="20" t="str">
        <f>IF(B1136="","",VLOOKUP(B1136,[1]BASEDIESEL!$A$2:$AAA$11928,6))</f>
        <v>FRENTE-04</v>
      </c>
      <c r="H1136" s="37" t="str">
        <f t="shared" si="17"/>
        <v>mai</v>
      </c>
    </row>
    <row r="1137" spans="1:8" x14ac:dyDescent="0.25">
      <c r="A1137" s="7">
        <v>46150</v>
      </c>
      <c r="B1137" s="32">
        <v>4156</v>
      </c>
      <c r="C1137" s="16" t="s">
        <v>65</v>
      </c>
      <c r="D1137" s="3">
        <v>135.75</v>
      </c>
      <c r="E1137" s="46">
        <v>9</v>
      </c>
      <c r="F1137" s="3">
        <v>15.083</v>
      </c>
      <c r="G1137" s="20" t="str">
        <f>IF(B1137="","",VLOOKUP(B1137,[1]BASEDIESEL!$A$2:$AAA$11928,6))</f>
        <v>FRENTE-02</v>
      </c>
      <c r="H1137" s="37" t="str">
        <f t="shared" si="17"/>
        <v>mai</v>
      </c>
    </row>
    <row r="1138" spans="1:8" x14ac:dyDescent="0.25">
      <c r="A1138" s="7">
        <v>46150</v>
      </c>
      <c r="B1138" s="33">
        <v>4158</v>
      </c>
      <c r="C1138" s="17" t="s">
        <v>65</v>
      </c>
      <c r="D1138" s="2">
        <v>73.739999999999995</v>
      </c>
      <c r="E1138" s="47">
        <v>5</v>
      </c>
      <c r="F1138" s="2">
        <v>14.747999999999999</v>
      </c>
      <c r="G1138" s="20" t="str">
        <f>IF(B1138="","",VLOOKUP(B1138,[1]BASEDIESEL!$A$2:$AAA$11928,6))</f>
        <v>FRENTE-03</v>
      </c>
      <c r="H1138" s="37" t="str">
        <f t="shared" si="17"/>
        <v>mai</v>
      </c>
    </row>
    <row r="1139" spans="1:8" x14ac:dyDescent="0.25">
      <c r="A1139" s="7">
        <v>46150</v>
      </c>
      <c r="B1139" s="32">
        <v>4159</v>
      </c>
      <c r="C1139" s="16" t="s">
        <v>65</v>
      </c>
      <c r="D1139" s="3">
        <v>268.75</v>
      </c>
      <c r="E1139" s="46">
        <v>17</v>
      </c>
      <c r="F1139" s="3">
        <v>15.808999999999999</v>
      </c>
      <c r="G1139" s="20" t="str">
        <f>IF(B1139="","",VLOOKUP(B1139,[1]BASEDIESEL!$A$2:$AAA$11928,6))</f>
        <v>FRENTE-02</v>
      </c>
      <c r="H1139" s="37" t="str">
        <f t="shared" si="17"/>
        <v>mai</v>
      </c>
    </row>
    <row r="1140" spans="1:8" x14ac:dyDescent="0.25">
      <c r="A1140" s="7">
        <v>46150</v>
      </c>
      <c r="B1140" s="33">
        <v>4160</v>
      </c>
      <c r="C1140" s="17" t="s">
        <v>65</v>
      </c>
      <c r="D1140" s="2">
        <v>178.79499999999999</v>
      </c>
      <c r="E1140" s="47">
        <v>12</v>
      </c>
      <c r="F1140" s="2">
        <v>14.9</v>
      </c>
      <c r="G1140" s="20" t="str">
        <f>IF(B1140="","",VLOOKUP(B1140,[1]BASEDIESEL!$A$2:$AAA$11928,6))</f>
        <v>FRENTE-01</v>
      </c>
      <c r="H1140" s="37" t="str">
        <f t="shared" si="17"/>
        <v>mai</v>
      </c>
    </row>
    <row r="1141" spans="1:8" x14ac:dyDescent="0.25">
      <c r="A1141" s="7">
        <v>46150</v>
      </c>
      <c r="B1141" s="32">
        <v>4161</v>
      </c>
      <c r="C1141" s="16" t="s">
        <v>65</v>
      </c>
      <c r="D1141" s="3">
        <v>163.738</v>
      </c>
      <c r="E1141" s="46">
        <v>8</v>
      </c>
      <c r="F1141" s="3">
        <v>20.466999999999999</v>
      </c>
      <c r="G1141" s="20" t="str">
        <f>IF(B1141="","",VLOOKUP(B1141,[1]BASEDIESEL!$A$2:$AAA$11928,6))</f>
        <v>FRENTE-07</v>
      </c>
      <c r="H1141" s="37" t="str">
        <f t="shared" si="17"/>
        <v>mai</v>
      </c>
    </row>
    <row r="1142" spans="1:8" x14ac:dyDescent="0.25">
      <c r="A1142" s="7">
        <v>46150</v>
      </c>
      <c r="B1142" s="33">
        <v>4162</v>
      </c>
      <c r="C1142" s="17" t="s">
        <v>65</v>
      </c>
      <c r="D1142" s="2">
        <v>184.52</v>
      </c>
      <c r="E1142" s="47">
        <v>12</v>
      </c>
      <c r="F1142" s="2">
        <v>15.377000000000001</v>
      </c>
      <c r="G1142" s="20" t="str">
        <f>IF(B1142="","",VLOOKUP(B1142,[1]BASEDIESEL!$A$2:$AAA$11928,6))</f>
        <v>FRENTE-02</v>
      </c>
      <c r="H1142" s="37" t="str">
        <f t="shared" si="17"/>
        <v>mai</v>
      </c>
    </row>
    <row r="1143" spans="1:8" x14ac:dyDescent="0.25">
      <c r="A1143" s="7">
        <v>46150</v>
      </c>
      <c r="B1143" s="32">
        <v>4163</v>
      </c>
      <c r="C1143" s="16" t="s">
        <v>65</v>
      </c>
      <c r="D1143" s="3">
        <v>245.005</v>
      </c>
      <c r="E1143" s="46">
        <v>16</v>
      </c>
      <c r="F1143" s="3">
        <v>15.313000000000001</v>
      </c>
      <c r="G1143" s="20" t="str">
        <f>IF(B1143="","",VLOOKUP(B1143,[1]BASEDIESEL!$A$2:$AAA$11928,6))</f>
        <v>FRENTE-02</v>
      </c>
      <c r="H1143" s="37" t="str">
        <f t="shared" si="17"/>
        <v>mai</v>
      </c>
    </row>
    <row r="1144" spans="1:8" x14ac:dyDescent="0.25">
      <c r="A1144" s="7">
        <v>46151</v>
      </c>
      <c r="B1144" s="32">
        <v>4019</v>
      </c>
      <c r="C1144" s="16" t="s">
        <v>62</v>
      </c>
      <c r="D1144" s="3">
        <v>127.825</v>
      </c>
      <c r="E1144" s="46">
        <v>8</v>
      </c>
      <c r="F1144" s="3">
        <v>15.978</v>
      </c>
      <c r="G1144" s="20" t="str">
        <f>IF(B1144="","",VLOOKUP(B1144,[1]BASEDIESEL!$A$2:$AAA$11928,6))</f>
        <v>FRENTE-07</v>
      </c>
      <c r="H1144" s="37" t="str">
        <f t="shared" si="17"/>
        <v>mai</v>
      </c>
    </row>
    <row r="1145" spans="1:8" x14ac:dyDescent="0.25">
      <c r="A1145" s="7">
        <v>46151</v>
      </c>
      <c r="B1145" s="33">
        <v>4020</v>
      </c>
      <c r="C1145" s="17" t="s">
        <v>62</v>
      </c>
      <c r="D1145" s="2">
        <v>60.759</v>
      </c>
      <c r="E1145" s="47">
        <v>4</v>
      </c>
      <c r="F1145" s="2">
        <v>15.19</v>
      </c>
      <c r="G1145" s="20" t="str">
        <f>IF(B1145="","",VLOOKUP(B1145,[1]BASEDIESEL!$A$2:$AAA$11928,6))</f>
        <v>FRENTE-08</v>
      </c>
      <c r="H1145" s="37" t="str">
        <f t="shared" si="17"/>
        <v>mai</v>
      </c>
    </row>
    <row r="1146" spans="1:8" x14ac:dyDescent="0.25">
      <c r="A1146" s="7">
        <v>46151</v>
      </c>
      <c r="B1146" s="32">
        <v>4021</v>
      </c>
      <c r="C1146" s="16" t="s">
        <v>62</v>
      </c>
      <c r="D1146" s="3">
        <v>43.085999999999999</v>
      </c>
      <c r="E1146" s="46">
        <v>3</v>
      </c>
      <c r="F1146" s="3">
        <v>14.362</v>
      </c>
      <c r="G1146" s="20" t="str">
        <f>IF(B1146="","",VLOOKUP(B1146,[1]BASEDIESEL!$A$2:$AAA$11928,6))</f>
        <v>FRENTE-09</v>
      </c>
      <c r="H1146" s="37" t="str">
        <f t="shared" si="17"/>
        <v>mai</v>
      </c>
    </row>
    <row r="1147" spans="1:8" x14ac:dyDescent="0.25">
      <c r="A1147" s="7">
        <v>46151</v>
      </c>
      <c r="B1147" s="33">
        <v>4022</v>
      </c>
      <c r="C1147" s="17" t="s">
        <v>62</v>
      </c>
      <c r="D1147" s="2">
        <v>61.323</v>
      </c>
      <c r="E1147" s="47">
        <v>5</v>
      </c>
      <c r="F1147" s="2">
        <v>12.265000000000001</v>
      </c>
      <c r="G1147" s="20" t="str">
        <f>IF(B1147="","",VLOOKUP(B1147,[1]BASEDIESEL!$A$2:$AAA$11928,6))</f>
        <v>FRENTE-10</v>
      </c>
      <c r="H1147" s="37" t="str">
        <f t="shared" si="17"/>
        <v>mai</v>
      </c>
    </row>
    <row r="1148" spans="1:8" x14ac:dyDescent="0.25">
      <c r="A1148" s="7">
        <v>46151</v>
      </c>
      <c r="B1148" s="32">
        <v>4024</v>
      </c>
      <c r="C1148" s="16" t="s">
        <v>62</v>
      </c>
      <c r="D1148" s="3">
        <v>332.19</v>
      </c>
      <c r="E1148" s="46">
        <v>17</v>
      </c>
      <c r="F1148" s="3">
        <v>19.541</v>
      </c>
      <c r="G1148" s="20" t="str">
        <f>IF(B1148="","",VLOOKUP(B1148,[1]BASEDIESEL!$A$2:$AAA$11928,6))</f>
        <v>FRENTE-07</v>
      </c>
      <c r="H1148" s="37" t="str">
        <f t="shared" si="17"/>
        <v>mai</v>
      </c>
    </row>
    <row r="1149" spans="1:8" x14ac:dyDescent="0.25">
      <c r="A1149" s="7">
        <v>46151</v>
      </c>
      <c r="B1149" s="33">
        <v>4025</v>
      </c>
      <c r="C1149" s="17" t="s">
        <v>62</v>
      </c>
      <c r="D1149" s="2">
        <v>130.125</v>
      </c>
      <c r="E1149" s="47">
        <v>9</v>
      </c>
      <c r="F1149" s="2">
        <v>14.458</v>
      </c>
      <c r="G1149" s="20" t="str">
        <f>IF(B1149="","",VLOOKUP(B1149,[1]BASEDIESEL!$A$2:$AAA$11928,6))</f>
        <v>FRENTE-07</v>
      </c>
      <c r="H1149" s="37" t="str">
        <f t="shared" si="17"/>
        <v>mai</v>
      </c>
    </row>
    <row r="1150" spans="1:8" x14ac:dyDescent="0.25">
      <c r="A1150" s="7">
        <v>46151</v>
      </c>
      <c r="B1150" s="32">
        <v>4027</v>
      </c>
      <c r="C1150" s="16" t="s">
        <v>62</v>
      </c>
      <c r="D1150" s="3">
        <v>258.50799999999998</v>
      </c>
      <c r="E1150" s="46">
        <v>15</v>
      </c>
      <c r="F1150" s="3">
        <v>17.234000000000002</v>
      </c>
      <c r="G1150" s="20" t="str">
        <f>IF(B1150="","",VLOOKUP(B1150,[1]BASEDIESEL!$A$2:$AAA$11928,6))</f>
        <v>FRENTE-07</v>
      </c>
      <c r="H1150" s="37" t="str">
        <f t="shared" si="17"/>
        <v>mai</v>
      </c>
    </row>
    <row r="1151" spans="1:8" x14ac:dyDescent="0.25">
      <c r="A1151" s="7">
        <v>46151</v>
      </c>
      <c r="B1151" s="33">
        <v>4029</v>
      </c>
      <c r="C1151" s="17" t="s">
        <v>62</v>
      </c>
      <c r="D1151" s="2">
        <v>167.42</v>
      </c>
      <c r="E1151" s="47">
        <v>10</v>
      </c>
      <c r="F1151" s="2">
        <v>16.742000000000001</v>
      </c>
      <c r="G1151" s="20" t="str">
        <f>IF(B1151="","",VLOOKUP(B1151,[1]BASEDIESEL!$A$2:$AAA$11928,6))</f>
        <v>FRENTE-07</v>
      </c>
      <c r="H1151" s="37" t="str">
        <f t="shared" si="17"/>
        <v>mai</v>
      </c>
    </row>
    <row r="1152" spans="1:8" x14ac:dyDescent="0.25">
      <c r="A1152" s="7">
        <v>46151</v>
      </c>
      <c r="B1152" s="32">
        <v>4033</v>
      </c>
      <c r="C1152" s="16" t="s">
        <v>64</v>
      </c>
      <c r="D1152" s="3">
        <v>12.11</v>
      </c>
      <c r="E1152" s="46">
        <v>1</v>
      </c>
      <c r="F1152" s="3">
        <v>12.11</v>
      </c>
      <c r="G1152" s="20" t="str">
        <f>IF(B1152="","",VLOOKUP(B1152,[1]BASEDIESEL!$A$2:$AAA$11928,6))</f>
        <v>FRENTE-06</v>
      </c>
      <c r="H1152" s="37" t="str">
        <f t="shared" si="17"/>
        <v>mai</v>
      </c>
    </row>
    <row r="1153" spans="1:8" x14ac:dyDescent="0.25">
      <c r="A1153" s="7">
        <v>46151</v>
      </c>
      <c r="B1153" s="33">
        <v>4036</v>
      </c>
      <c r="C1153" s="17" t="s">
        <v>64</v>
      </c>
      <c r="D1153" s="2">
        <v>12.11</v>
      </c>
      <c r="E1153" s="47">
        <v>1</v>
      </c>
      <c r="F1153" s="2">
        <v>12.11</v>
      </c>
      <c r="G1153" s="20" t="str">
        <f>IF(B1153="","",VLOOKUP(B1153,[1]BASEDIESEL!$A$2:$AAA$11928,6))</f>
        <v>FRENTE-06</v>
      </c>
      <c r="H1153" s="37" t="str">
        <f t="shared" si="17"/>
        <v>mai</v>
      </c>
    </row>
    <row r="1154" spans="1:8" x14ac:dyDescent="0.25">
      <c r="A1154" s="7">
        <v>46151</v>
      </c>
      <c r="B1154" s="32">
        <v>4111</v>
      </c>
      <c r="C1154" s="16" t="s">
        <v>65</v>
      </c>
      <c r="D1154" s="3">
        <v>276.60500000000002</v>
      </c>
      <c r="E1154" s="46">
        <v>17</v>
      </c>
      <c r="F1154" s="3">
        <v>16.271000000000001</v>
      </c>
      <c r="G1154" s="20" t="str">
        <f>IF(B1154="","",VLOOKUP(B1154,[1]BASEDIESEL!$A$2:$AAA$11928,6))</f>
        <v>FRENTE-05</v>
      </c>
      <c r="H1154" s="37" t="str">
        <f t="shared" si="17"/>
        <v>mai</v>
      </c>
    </row>
    <row r="1155" spans="1:8" x14ac:dyDescent="0.25">
      <c r="A1155" s="7">
        <v>46151</v>
      </c>
      <c r="B1155" s="33">
        <v>4113</v>
      </c>
      <c r="C1155" s="17" t="s">
        <v>65</v>
      </c>
      <c r="D1155" s="2">
        <v>115.63500000000001</v>
      </c>
      <c r="E1155" s="47">
        <v>7</v>
      </c>
      <c r="F1155" s="2">
        <v>16.518999999999998</v>
      </c>
      <c r="G1155" s="20" t="str">
        <f>IF(B1155="","",VLOOKUP(B1155,[1]BASEDIESEL!$A$2:$AAA$11928,6))</f>
        <v>FRENTE-07</v>
      </c>
      <c r="H1155" s="37" t="str">
        <f t="shared" ref="H1155:H1218" si="18">TEXT(A1155,"mmm")</f>
        <v>mai</v>
      </c>
    </row>
    <row r="1156" spans="1:8" x14ac:dyDescent="0.25">
      <c r="A1156" s="7">
        <v>46151</v>
      </c>
      <c r="B1156" s="32">
        <v>4114</v>
      </c>
      <c r="C1156" s="16" t="s">
        <v>65</v>
      </c>
      <c r="D1156" s="3">
        <v>324.52499999999998</v>
      </c>
      <c r="E1156" s="46">
        <v>21</v>
      </c>
      <c r="F1156" s="3">
        <v>15.454000000000001</v>
      </c>
      <c r="G1156" s="20" t="str">
        <f>IF(B1156="","",VLOOKUP(B1156,[1]BASEDIESEL!$A$2:$AAA$11928,6))</f>
        <v>FRENTE-01</v>
      </c>
      <c r="H1156" s="37" t="str">
        <f t="shared" si="18"/>
        <v>mai</v>
      </c>
    </row>
    <row r="1157" spans="1:8" x14ac:dyDescent="0.25">
      <c r="A1157" s="7">
        <v>46151</v>
      </c>
      <c r="B1157" s="33">
        <v>4117</v>
      </c>
      <c r="C1157" s="17" t="s">
        <v>65</v>
      </c>
      <c r="D1157" s="2">
        <v>11.991</v>
      </c>
      <c r="E1157" s="47">
        <v>1</v>
      </c>
      <c r="F1157" s="2">
        <v>11.991</v>
      </c>
      <c r="G1157" s="20" t="str">
        <f>IF(B1157="","",VLOOKUP(B1157,[1]BASEDIESEL!$A$2:$AAA$11928,6))</f>
        <v>FRENTE-04</v>
      </c>
      <c r="H1157" s="37" t="str">
        <f t="shared" si="18"/>
        <v>mai</v>
      </c>
    </row>
    <row r="1158" spans="1:8" x14ac:dyDescent="0.25">
      <c r="A1158" s="7">
        <v>46151</v>
      </c>
      <c r="B1158" s="32">
        <v>4118</v>
      </c>
      <c r="C1158" s="16" t="s">
        <v>65</v>
      </c>
      <c r="D1158" s="3">
        <v>152.17400000000001</v>
      </c>
      <c r="E1158" s="46">
        <v>14</v>
      </c>
      <c r="F1158" s="3">
        <v>10.87</v>
      </c>
      <c r="G1158" s="20" t="str">
        <f>IF(B1158="","",VLOOKUP(B1158,[1]BASEDIESEL!$A$2:$AAA$11928,6))</f>
        <v>FRENTE-03</v>
      </c>
      <c r="H1158" s="37" t="str">
        <f t="shared" si="18"/>
        <v>mai</v>
      </c>
    </row>
    <row r="1159" spans="1:8" x14ac:dyDescent="0.25">
      <c r="A1159" s="7">
        <v>46151</v>
      </c>
      <c r="B1159" s="33">
        <v>4119</v>
      </c>
      <c r="C1159" s="17" t="s">
        <v>65</v>
      </c>
      <c r="D1159" s="2">
        <v>113.425</v>
      </c>
      <c r="E1159" s="47">
        <v>7</v>
      </c>
      <c r="F1159" s="2">
        <v>16.204000000000001</v>
      </c>
      <c r="G1159" s="20" t="str">
        <f>IF(B1159="","",VLOOKUP(B1159,[1]BASEDIESEL!$A$2:$AAA$11928,6))</f>
        <v>FRENTE-05</v>
      </c>
      <c r="H1159" s="37" t="str">
        <f t="shared" si="18"/>
        <v>mai</v>
      </c>
    </row>
    <row r="1160" spans="1:8" x14ac:dyDescent="0.25">
      <c r="A1160" s="7">
        <v>46151</v>
      </c>
      <c r="B1160" s="32">
        <v>4120</v>
      </c>
      <c r="C1160" s="16" t="s">
        <v>65</v>
      </c>
      <c r="D1160" s="3">
        <v>328.68</v>
      </c>
      <c r="E1160" s="46">
        <v>23</v>
      </c>
      <c r="F1160" s="3">
        <v>14.29</v>
      </c>
      <c r="G1160" s="20" t="str">
        <f>IF(B1160="","",VLOOKUP(B1160,[1]BASEDIESEL!$A$2:$AAA$11928,6))</f>
        <v>FRENTE-05</v>
      </c>
      <c r="H1160" s="37" t="str">
        <f t="shared" si="18"/>
        <v>mai</v>
      </c>
    </row>
    <row r="1161" spans="1:8" x14ac:dyDescent="0.25">
      <c r="A1161" s="7">
        <v>46151</v>
      </c>
      <c r="B1161" s="33">
        <v>4121</v>
      </c>
      <c r="C1161" s="17" t="s">
        <v>66</v>
      </c>
      <c r="D1161" s="2">
        <v>317.10500000000002</v>
      </c>
      <c r="E1161" s="47">
        <v>20</v>
      </c>
      <c r="F1161" s="2">
        <v>15.855</v>
      </c>
      <c r="G1161" s="20" t="str">
        <f>IF(B1161="","",VLOOKUP(B1161,[1]BASEDIESEL!$A$2:$AAA$11928,6))</f>
        <v>FRENTE-01</v>
      </c>
      <c r="H1161" s="37" t="str">
        <f t="shared" si="18"/>
        <v>mai</v>
      </c>
    </row>
    <row r="1162" spans="1:8" x14ac:dyDescent="0.25">
      <c r="A1162" s="7">
        <v>46151</v>
      </c>
      <c r="B1162" s="32">
        <v>4122</v>
      </c>
      <c r="C1162" s="16" t="s">
        <v>66</v>
      </c>
      <c r="D1162" s="3">
        <v>227.125</v>
      </c>
      <c r="E1162" s="46">
        <v>15</v>
      </c>
      <c r="F1162" s="3">
        <v>15.141999999999999</v>
      </c>
      <c r="G1162" s="20" t="str">
        <f>IF(B1162="","",VLOOKUP(B1162,[1]BASEDIESEL!$A$2:$AAA$11928,6))</f>
        <v>FRENTE-01</v>
      </c>
      <c r="H1162" s="37" t="str">
        <f t="shared" si="18"/>
        <v>mai</v>
      </c>
    </row>
    <row r="1163" spans="1:8" x14ac:dyDescent="0.25">
      <c r="A1163" s="7">
        <v>46151</v>
      </c>
      <c r="B1163" s="33">
        <v>4123</v>
      </c>
      <c r="C1163" s="17" t="s">
        <v>66</v>
      </c>
      <c r="D1163" s="2">
        <v>242.61500000000001</v>
      </c>
      <c r="E1163" s="47">
        <v>16</v>
      </c>
      <c r="F1163" s="2">
        <v>15.163</v>
      </c>
      <c r="G1163" s="20" t="str">
        <f>IF(B1163="","",VLOOKUP(B1163,[1]BASEDIESEL!$A$2:$AAA$11928,6))</f>
        <v>FRENTE-01</v>
      </c>
      <c r="H1163" s="37" t="str">
        <f t="shared" si="18"/>
        <v>mai</v>
      </c>
    </row>
    <row r="1164" spans="1:8" x14ac:dyDescent="0.25">
      <c r="A1164" s="7">
        <v>46151</v>
      </c>
      <c r="B1164" s="32">
        <v>4124</v>
      </c>
      <c r="C1164" s="16" t="s">
        <v>65</v>
      </c>
      <c r="D1164" s="3">
        <v>42.009</v>
      </c>
      <c r="E1164" s="46">
        <v>3</v>
      </c>
      <c r="F1164" s="3">
        <v>14.003</v>
      </c>
      <c r="G1164" s="20" t="str">
        <f>IF(B1164="","",VLOOKUP(B1164,[1]BASEDIESEL!$A$2:$AAA$11928,6))</f>
        <v>FRENTE-07</v>
      </c>
      <c r="H1164" s="37" t="str">
        <f t="shared" si="18"/>
        <v>mai</v>
      </c>
    </row>
    <row r="1165" spans="1:8" x14ac:dyDescent="0.25">
      <c r="A1165" s="7">
        <v>46151</v>
      </c>
      <c r="B1165" s="33">
        <v>4128</v>
      </c>
      <c r="C1165" s="17" t="s">
        <v>66</v>
      </c>
      <c r="D1165" s="2">
        <v>316.11500000000001</v>
      </c>
      <c r="E1165" s="47">
        <v>21</v>
      </c>
      <c r="F1165" s="2">
        <v>15.053000000000001</v>
      </c>
      <c r="G1165" s="20" t="str">
        <f>IF(B1165="","",VLOOKUP(B1165,[1]BASEDIESEL!$A$2:$AAA$11928,6))</f>
        <v>FRENTE-01</v>
      </c>
      <c r="H1165" s="37" t="str">
        <f t="shared" si="18"/>
        <v>mai</v>
      </c>
    </row>
    <row r="1166" spans="1:8" x14ac:dyDescent="0.25">
      <c r="A1166" s="7">
        <v>46151</v>
      </c>
      <c r="B1166" s="32">
        <v>4130</v>
      </c>
      <c r="C1166" s="16" t="s">
        <v>66</v>
      </c>
      <c r="D1166" s="3">
        <v>339.11500000000001</v>
      </c>
      <c r="E1166" s="46">
        <v>22</v>
      </c>
      <c r="F1166" s="3">
        <v>15.414</v>
      </c>
      <c r="G1166" s="20" t="str">
        <f>IF(B1166="","",VLOOKUP(B1166,[1]BASEDIESEL!$A$2:$AAA$11928,6))</f>
        <v>FRENTE-02</v>
      </c>
      <c r="H1166" s="37" t="str">
        <f t="shared" si="18"/>
        <v>mai</v>
      </c>
    </row>
    <row r="1167" spans="1:8" x14ac:dyDescent="0.25">
      <c r="A1167" s="7">
        <v>46151</v>
      </c>
      <c r="B1167" s="33">
        <v>4132</v>
      </c>
      <c r="C1167" s="17" t="s">
        <v>65</v>
      </c>
      <c r="D1167" s="2">
        <v>222.452</v>
      </c>
      <c r="E1167" s="47">
        <v>14</v>
      </c>
      <c r="F1167" s="2">
        <v>15.888999999999999</v>
      </c>
      <c r="G1167" s="20" t="str">
        <f>IF(B1167="","",VLOOKUP(B1167,[1]BASEDIESEL!$A$2:$AAA$11928,6))</f>
        <v>FRENTE-03</v>
      </c>
      <c r="H1167" s="37" t="str">
        <f t="shared" si="18"/>
        <v>mai</v>
      </c>
    </row>
    <row r="1168" spans="1:8" x14ac:dyDescent="0.25">
      <c r="A1168" s="7">
        <v>46151</v>
      </c>
      <c r="B1168" s="32">
        <v>4133</v>
      </c>
      <c r="C1168" s="16" t="s">
        <v>65</v>
      </c>
      <c r="D1168" s="3">
        <v>454.56</v>
      </c>
      <c r="E1168" s="46">
        <v>30</v>
      </c>
      <c r="F1168" s="3">
        <v>15.151999999999999</v>
      </c>
      <c r="G1168" s="20" t="str">
        <f>IF(B1168="","",VLOOKUP(B1168,[1]BASEDIESEL!$A$2:$AAA$11928,6))</f>
        <v>FRENTE-02</v>
      </c>
      <c r="H1168" s="37" t="str">
        <f t="shared" si="18"/>
        <v>mai</v>
      </c>
    </row>
    <row r="1169" spans="1:8" x14ac:dyDescent="0.25">
      <c r="A1169" s="7">
        <v>46151</v>
      </c>
      <c r="B1169" s="33">
        <v>4134</v>
      </c>
      <c r="C1169" s="17" t="s">
        <v>65</v>
      </c>
      <c r="D1169" s="2">
        <v>378.35</v>
      </c>
      <c r="E1169" s="47">
        <v>24</v>
      </c>
      <c r="F1169" s="2">
        <v>15.765000000000001</v>
      </c>
      <c r="G1169" s="20" t="str">
        <f>IF(B1169="","",VLOOKUP(B1169,[1]BASEDIESEL!$A$2:$AAA$11928,6))</f>
        <v>FRENTE-05</v>
      </c>
      <c r="H1169" s="37" t="str">
        <f t="shared" si="18"/>
        <v>mai</v>
      </c>
    </row>
    <row r="1170" spans="1:8" x14ac:dyDescent="0.25">
      <c r="A1170" s="7">
        <v>46151</v>
      </c>
      <c r="B1170" s="32">
        <v>4135</v>
      </c>
      <c r="C1170" s="16" t="s">
        <v>65</v>
      </c>
      <c r="D1170" s="3">
        <v>227.125</v>
      </c>
      <c r="E1170" s="46">
        <v>14</v>
      </c>
      <c r="F1170" s="3">
        <v>16.222999999999999</v>
      </c>
      <c r="G1170" s="20" t="str">
        <f>IF(B1170="","",VLOOKUP(B1170,[1]BASEDIESEL!$A$2:$AAA$11928,6))</f>
        <v>FRENTE-03</v>
      </c>
      <c r="H1170" s="37" t="str">
        <f t="shared" si="18"/>
        <v>mai</v>
      </c>
    </row>
    <row r="1171" spans="1:8" x14ac:dyDescent="0.25">
      <c r="A1171" s="7">
        <v>46151</v>
      </c>
      <c r="B1171" s="33">
        <v>4136</v>
      </c>
      <c r="C1171" s="17" t="s">
        <v>65</v>
      </c>
      <c r="D1171" s="2">
        <v>128.946</v>
      </c>
      <c r="E1171" s="47">
        <v>8</v>
      </c>
      <c r="F1171" s="2">
        <v>16.117999999999999</v>
      </c>
      <c r="G1171" s="20" t="str">
        <f>IF(B1171="","",VLOOKUP(B1171,[1]BASEDIESEL!$A$2:$AAA$11928,6))</f>
        <v>FRENTE-04</v>
      </c>
      <c r="H1171" s="37" t="str">
        <f t="shared" si="18"/>
        <v>mai</v>
      </c>
    </row>
    <row r="1172" spans="1:8" x14ac:dyDescent="0.25">
      <c r="A1172" s="7">
        <v>46151</v>
      </c>
      <c r="B1172" s="32">
        <v>4137</v>
      </c>
      <c r="C1172" s="16" t="s">
        <v>65</v>
      </c>
      <c r="D1172" s="3">
        <v>274.38600000000002</v>
      </c>
      <c r="E1172" s="46">
        <v>17</v>
      </c>
      <c r="F1172" s="3">
        <v>16.14</v>
      </c>
      <c r="G1172" s="20" t="str">
        <f>IF(B1172="","",VLOOKUP(B1172,[1]BASEDIESEL!$A$2:$AAA$11928,6))</f>
        <v>FRENTE-03</v>
      </c>
      <c r="H1172" s="37" t="str">
        <f t="shared" si="18"/>
        <v>mai</v>
      </c>
    </row>
    <row r="1173" spans="1:8" x14ac:dyDescent="0.25">
      <c r="A1173" s="7">
        <v>46151</v>
      </c>
      <c r="B1173" s="33">
        <v>4138</v>
      </c>
      <c r="C1173" s="17" t="s">
        <v>65</v>
      </c>
      <c r="D1173" s="2">
        <v>162.91200000000001</v>
      </c>
      <c r="E1173" s="47">
        <v>11</v>
      </c>
      <c r="F1173" s="2">
        <v>14.81</v>
      </c>
      <c r="G1173" s="20" t="str">
        <f>IF(B1173="","",VLOOKUP(B1173,[1]BASEDIESEL!$A$2:$AAA$11928,6))</f>
        <v>FRENTE-04</v>
      </c>
      <c r="H1173" s="37" t="str">
        <f t="shared" si="18"/>
        <v>mai</v>
      </c>
    </row>
    <row r="1174" spans="1:8" x14ac:dyDescent="0.25">
      <c r="A1174" s="7">
        <v>46151</v>
      </c>
      <c r="B1174" s="32">
        <v>4139</v>
      </c>
      <c r="C1174" s="16" t="s">
        <v>65</v>
      </c>
      <c r="D1174" s="3">
        <v>174.072</v>
      </c>
      <c r="E1174" s="46">
        <v>10</v>
      </c>
      <c r="F1174" s="3">
        <v>17.407</v>
      </c>
      <c r="G1174" s="20" t="str">
        <f>IF(B1174="","",VLOOKUP(B1174,[1]BASEDIESEL!$A$2:$AAA$11928,6))</f>
        <v>FRENTE-07</v>
      </c>
      <c r="H1174" s="37" t="str">
        <f t="shared" si="18"/>
        <v>mai</v>
      </c>
    </row>
    <row r="1175" spans="1:8" x14ac:dyDescent="0.25">
      <c r="A1175" s="7">
        <v>46151</v>
      </c>
      <c r="B1175" s="33">
        <v>4140</v>
      </c>
      <c r="C1175" s="17" t="s">
        <v>65</v>
      </c>
      <c r="D1175" s="2">
        <v>347.565</v>
      </c>
      <c r="E1175" s="47">
        <v>21</v>
      </c>
      <c r="F1175" s="2">
        <v>16.550999999999998</v>
      </c>
      <c r="G1175" s="20" t="str">
        <f>IF(B1175="","",VLOOKUP(B1175,[1]BASEDIESEL!$A$2:$AAA$11928,6))</f>
        <v>FRENTE-05</v>
      </c>
      <c r="H1175" s="37" t="str">
        <f t="shared" si="18"/>
        <v>mai</v>
      </c>
    </row>
    <row r="1176" spans="1:8" x14ac:dyDescent="0.25">
      <c r="A1176" s="7">
        <v>46151</v>
      </c>
      <c r="B1176" s="32">
        <v>4142</v>
      </c>
      <c r="C1176" s="16" t="s">
        <v>65</v>
      </c>
      <c r="D1176" s="3">
        <v>189.602</v>
      </c>
      <c r="E1176" s="46">
        <v>13</v>
      </c>
      <c r="F1176" s="3">
        <v>14.585000000000001</v>
      </c>
      <c r="G1176" s="20" t="str">
        <f>IF(B1176="","",VLOOKUP(B1176,[1]BASEDIESEL!$A$2:$AAA$11928,6))</f>
        <v>FRENTE-04</v>
      </c>
      <c r="H1176" s="37" t="str">
        <f t="shared" si="18"/>
        <v>mai</v>
      </c>
    </row>
    <row r="1177" spans="1:8" x14ac:dyDescent="0.25">
      <c r="A1177" s="7">
        <v>46151</v>
      </c>
      <c r="B1177" s="33">
        <v>4143</v>
      </c>
      <c r="C1177" s="17" t="s">
        <v>65</v>
      </c>
      <c r="D1177" s="2">
        <v>204.9</v>
      </c>
      <c r="E1177" s="47">
        <v>14</v>
      </c>
      <c r="F1177" s="2">
        <v>14.635999999999999</v>
      </c>
      <c r="G1177" s="20" t="str">
        <f>IF(B1177="","",VLOOKUP(B1177,[1]BASEDIESEL!$A$2:$AAA$11928,6))</f>
        <v>FRENTE-05</v>
      </c>
      <c r="H1177" s="37" t="str">
        <f t="shared" si="18"/>
        <v>mai</v>
      </c>
    </row>
    <row r="1178" spans="1:8" x14ac:dyDescent="0.25">
      <c r="A1178" s="7">
        <v>46151</v>
      </c>
      <c r="B1178" s="32">
        <v>4144</v>
      </c>
      <c r="C1178" s="16" t="s">
        <v>65</v>
      </c>
      <c r="D1178" s="3">
        <v>296.59500000000003</v>
      </c>
      <c r="E1178" s="46">
        <v>21</v>
      </c>
      <c r="F1178" s="3">
        <v>14.124000000000001</v>
      </c>
      <c r="G1178" s="20" t="str">
        <f>IF(B1178="","",VLOOKUP(B1178,[1]BASEDIESEL!$A$2:$AAA$11928,6))</f>
        <v>FRENTE-05</v>
      </c>
      <c r="H1178" s="37" t="str">
        <f t="shared" si="18"/>
        <v>mai</v>
      </c>
    </row>
    <row r="1179" spans="1:8" x14ac:dyDescent="0.25">
      <c r="A1179" s="7">
        <v>46151</v>
      </c>
      <c r="B1179" s="33">
        <v>4145</v>
      </c>
      <c r="C1179" s="17" t="s">
        <v>65</v>
      </c>
      <c r="D1179" s="2">
        <v>164.64</v>
      </c>
      <c r="E1179" s="47">
        <v>9</v>
      </c>
      <c r="F1179" s="2">
        <v>18.292999999999999</v>
      </c>
      <c r="G1179" s="20" t="str">
        <f>IF(B1179="","",VLOOKUP(B1179,[1]BASEDIESEL!$A$2:$AAA$11928,6))</f>
        <v>FRENTE-03</v>
      </c>
      <c r="H1179" s="37" t="str">
        <f t="shared" si="18"/>
        <v>mai</v>
      </c>
    </row>
    <row r="1180" spans="1:8" x14ac:dyDescent="0.25">
      <c r="A1180" s="7">
        <v>46151</v>
      </c>
      <c r="B1180" s="32">
        <v>4146</v>
      </c>
      <c r="C1180" s="16" t="s">
        <v>65</v>
      </c>
      <c r="D1180" s="3">
        <v>145.16</v>
      </c>
      <c r="E1180" s="46">
        <v>9</v>
      </c>
      <c r="F1180" s="3">
        <v>16.129000000000001</v>
      </c>
      <c r="G1180" s="20" t="str">
        <f>IF(B1180="","",VLOOKUP(B1180,[1]BASEDIESEL!$A$2:$AAA$11928,6))</f>
        <v>FRENTE-03</v>
      </c>
      <c r="H1180" s="37" t="str">
        <f t="shared" si="18"/>
        <v>mai</v>
      </c>
    </row>
    <row r="1181" spans="1:8" x14ac:dyDescent="0.25">
      <c r="A1181" s="7">
        <v>46151</v>
      </c>
      <c r="B1181" s="33">
        <v>4147</v>
      </c>
      <c r="C1181" s="17" t="s">
        <v>65</v>
      </c>
      <c r="D1181" s="2">
        <v>363.5</v>
      </c>
      <c r="E1181" s="47">
        <v>24</v>
      </c>
      <c r="F1181" s="2">
        <v>15.146000000000001</v>
      </c>
      <c r="G1181" s="20" t="str">
        <f>IF(B1181="","",VLOOKUP(B1181,[1]BASEDIESEL!$A$2:$AAA$11928,6))</f>
        <v>FRENTE-02</v>
      </c>
      <c r="H1181" s="37" t="str">
        <f t="shared" si="18"/>
        <v>mai</v>
      </c>
    </row>
    <row r="1182" spans="1:8" x14ac:dyDescent="0.25">
      <c r="A1182" s="7">
        <v>46151</v>
      </c>
      <c r="B1182" s="32">
        <v>4149</v>
      </c>
      <c r="C1182" s="16" t="s">
        <v>65</v>
      </c>
      <c r="D1182" s="3">
        <v>325.36</v>
      </c>
      <c r="E1182" s="46">
        <v>21</v>
      </c>
      <c r="F1182" s="3">
        <v>15.493</v>
      </c>
      <c r="G1182" s="20" t="str">
        <f>IF(B1182="","",VLOOKUP(B1182,[1]BASEDIESEL!$A$2:$AAA$11928,6))</f>
        <v>FRENTE-01</v>
      </c>
      <c r="H1182" s="37" t="str">
        <f t="shared" si="18"/>
        <v>mai</v>
      </c>
    </row>
    <row r="1183" spans="1:8" x14ac:dyDescent="0.25">
      <c r="A1183" s="7">
        <v>46151</v>
      </c>
      <c r="B1183" s="33">
        <v>4153</v>
      </c>
      <c r="C1183" s="17" t="s">
        <v>67</v>
      </c>
      <c r="D1183" s="2">
        <v>224.54499999999999</v>
      </c>
      <c r="E1183" s="47">
        <v>13</v>
      </c>
      <c r="F1183" s="2">
        <v>17.273</v>
      </c>
      <c r="G1183" s="20" t="str">
        <f>IF(B1183="","",VLOOKUP(B1183,[1]BASEDIESEL!$A$2:$AAA$11928,6))</f>
        <v>FRENTE-04</v>
      </c>
      <c r="H1183" s="37" t="str">
        <f t="shared" si="18"/>
        <v>mai</v>
      </c>
    </row>
    <row r="1184" spans="1:8" x14ac:dyDescent="0.25">
      <c r="A1184" s="7">
        <v>46151</v>
      </c>
      <c r="B1184" s="32">
        <v>4154</v>
      </c>
      <c r="C1184" s="16" t="s">
        <v>67</v>
      </c>
      <c r="D1184" s="3">
        <v>58.223999999999997</v>
      </c>
      <c r="E1184" s="46">
        <v>4</v>
      </c>
      <c r="F1184" s="3">
        <v>14.555999999999999</v>
      </c>
      <c r="G1184" s="20" t="str">
        <f>IF(B1184="","",VLOOKUP(B1184,[1]BASEDIESEL!$A$2:$AAA$11928,6))</f>
        <v>FRENTE-04</v>
      </c>
      <c r="H1184" s="37" t="str">
        <f t="shared" si="18"/>
        <v>mai</v>
      </c>
    </row>
    <row r="1185" spans="1:8" x14ac:dyDescent="0.25">
      <c r="A1185" s="7">
        <v>46151</v>
      </c>
      <c r="B1185" s="33">
        <v>4156</v>
      </c>
      <c r="C1185" s="17" t="s">
        <v>65</v>
      </c>
      <c r="D1185" s="2">
        <v>477.10500000000002</v>
      </c>
      <c r="E1185" s="47">
        <v>30</v>
      </c>
      <c r="F1185" s="2">
        <v>15.904</v>
      </c>
      <c r="G1185" s="20" t="str">
        <f>IF(B1185="","",VLOOKUP(B1185,[1]BASEDIESEL!$A$2:$AAA$11928,6))</f>
        <v>FRENTE-02</v>
      </c>
      <c r="H1185" s="37" t="str">
        <f t="shared" si="18"/>
        <v>mai</v>
      </c>
    </row>
    <row r="1186" spans="1:8" x14ac:dyDescent="0.25">
      <c r="A1186" s="7">
        <v>46151</v>
      </c>
      <c r="B1186" s="32">
        <v>4158</v>
      </c>
      <c r="C1186" s="16" t="s">
        <v>65</v>
      </c>
      <c r="D1186" s="3">
        <v>275.483</v>
      </c>
      <c r="E1186" s="46">
        <v>16</v>
      </c>
      <c r="F1186" s="3">
        <v>17.218</v>
      </c>
      <c r="G1186" s="20" t="str">
        <f>IF(B1186="","",VLOOKUP(B1186,[1]BASEDIESEL!$A$2:$AAA$11928,6))</f>
        <v>FRENTE-03</v>
      </c>
      <c r="H1186" s="37" t="str">
        <f t="shared" si="18"/>
        <v>mai</v>
      </c>
    </row>
    <row r="1187" spans="1:8" x14ac:dyDescent="0.25">
      <c r="A1187" s="7">
        <v>46151</v>
      </c>
      <c r="B1187" s="33">
        <v>4159</v>
      </c>
      <c r="C1187" s="17" t="s">
        <v>65</v>
      </c>
      <c r="D1187" s="2">
        <v>388.59500000000003</v>
      </c>
      <c r="E1187" s="47">
        <v>24</v>
      </c>
      <c r="F1187" s="2">
        <v>16.190999999999999</v>
      </c>
      <c r="G1187" s="20" t="str">
        <f>IF(B1187="","",VLOOKUP(B1187,[1]BASEDIESEL!$A$2:$AAA$11928,6))</f>
        <v>FRENTE-02</v>
      </c>
      <c r="H1187" s="37" t="str">
        <f t="shared" si="18"/>
        <v>mai</v>
      </c>
    </row>
    <row r="1188" spans="1:8" x14ac:dyDescent="0.25">
      <c r="A1188" s="7">
        <v>46151</v>
      </c>
      <c r="B1188" s="32">
        <v>4160</v>
      </c>
      <c r="C1188" s="16" t="s">
        <v>65</v>
      </c>
      <c r="D1188" s="3">
        <v>425.89</v>
      </c>
      <c r="E1188" s="46">
        <v>28</v>
      </c>
      <c r="F1188" s="3">
        <v>15.21</v>
      </c>
      <c r="G1188" s="20" t="str">
        <f>IF(B1188="","",VLOOKUP(B1188,[1]BASEDIESEL!$A$2:$AAA$11928,6))</f>
        <v>FRENTE-01</v>
      </c>
      <c r="H1188" s="37" t="str">
        <f t="shared" si="18"/>
        <v>mai</v>
      </c>
    </row>
    <row r="1189" spans="1:8" x14ac:dyDescent="0.25">
      <c r="A1189" s="7">
        <v>46151</v>
      </c>
      <c r="B1189" s="33">
        <v>4161</v>
      </c>
      <c r="C1189" s="17" t="s">
        <v>65</v>
      </c>
      <c r="D1189" s="2">
        <v>153.608</v>
      </c>
      <c r="E1189" s="47">
        <v>10</v>
      </c>
      <c r="F1189" s="2">
        <v>15.361000000000001</v>
      </c>
      <c r="G1189" s="20" t="str">
        <f>IF(B1189="","",VLOOKUP(B1189,[1]BASEDIESEL!$A$2:$AAA$11928,6))</f>
        <v>FRENTE-07</v>
      </c>
      <c r="H1189" s="37" t="str">
        <f t="shared" si="18"/>
        <v>mai</v>
      </c>
    </row>
    <row r="1190" spans="1:8" x14ac:dyDescent="0.25">
      <c r="A1190" s="7">
        <v>46151</v>
      </c>
      <c r="B1190" s="32">
        <v>4162</v>
      </c>
      <c r="C1190" s="16" t="s">
        <v>65</v>
      </c>
      <c r="D1190" s="3">
        <v>506.06</v>
      </c>
      <c r="E1190" s="46">
        <v>32</v>
      </c>
      <c r="F1190" s="3">
        <v>15.814</v>
      </c>
      <c r="G1190" s="20" t="str">
        <f>IF(B1190="","",VLOOKUP(B1190,[1]BASEDIESEL!$A$2:$AAA$11928,6))</f>
        <v>FRENTE-02</v>
      </c>
      <c r="H1190" s="37" t="str">
        <f t="shared" si="18"/>
        <v>mai</v>
      </c>
    </row>
    <row r="1191" spans="1:8" x14ac:dyDescent="0.25">
      <c r="A1191" s="7">
        <v>46151</v>
      </c>
      <c r="B1191" s="33">
        <v>4163</v>
      </c>
      <c r="C1191" s="17" t="s">
        <v>65</v>
      </c>
      <c r="D1191" s="2">
        <v>414.37</v>
      </c>
      <c r="E1191" s="47">
        <v>27</v>
      </c>
      <c r="F1191" s="2">
        <v>15.347</v>
      </c>
      <c r="G1191" s="20" t="str">
        <f>IF(B1191="","",VLOOKUP(B1191,[1]BASEDIESEL!$A$2:$AAA$11928,6))</f>
        <v>FRENTE-02</v>
      </c>
      <c r="H1191" s="37" t="str">
        <f t="shared" si="18"/>
        <v>mai</v>
      </c>
    </row>
    <row r="1192" spans="1:8" x14ac:dyDescent="0.25">
      <c r="A1192" s="7">
        <v>46152</v>
      </c>
      <c r="B1192" s="16">
        <v>4019</v>
      </c>
      <c r="C1192" s="16" t="s">
        <v>62</v>
      </c>
      <c r="D1192" s="3">
        <v>149.27799999999999</v>
      </c>
      <c r="E1192" s="16">
        <v>8</v>
      </c>
      <c r="F1192" s="3">
        <v>18.66</v>
      </c>
      <c r="G1192" s="20" t="str">
        <f>IF(B1192="","",VLOOKUP(B1192,[1]BASEDIESEL!$A$2:$AAA$11928,6))</f>
        <v>FRENTE-07</v>
      </c>
      <c r="H1192" s="37" t="str">
        <f t="shared" si="18"/>
        <v>mai</v>
      </c>
    </row>
    <row r="1193" spans="1:8" x14ac:dyDescent="0.25">
      <c r="A1193" s="7">
        <v>46152</v>
      </c>
      <c r="B1193" s="17">
        <v>4020</v>
      </c>
      <c r="C1193" s="17" t="s">
        <v>62</v>
      </c>
      <c r="D1193" s="2">
        <v>54.972999999999999</v>
      </c>
      <c r="E1193" s="17">
        <v>4</v>
      </c>
      <c r="F1193" s="2">
        <v>13.743</v>
      </c>
      <c r="G1193" s="20" t="str">
        <f>IF(B1193="","",VLOOKUP(B1193,[1]BASEDIESEL!$A$2:$AAA$11928,6))</f>
        <v>FRENTE-08</v>
      </c>
      <c r="H1193" s="37" t="str">
        <f t="shared" si="18"/>
        <v>mai</v>
      </c>
    </row>
    <row r="1194" spans="1:8" x14ac:dyDescent="0.25">
      <c r="A1194" s="7">
        <v>46152</v>
      </c>
      <c r="B1194" s="16">
        <v>4021</v>
      </c>
      <c r="C1194" s="16" t="s">
        <v>62</v>
      </c>
      <c r="D1194" s="3">
        <v>162.93899999999999</v>
      </c>
      <c r="E1194" s="16">
        <v>7</v>
      </c>
      <c r="F1194" s="3">
        <v>23.277000000000001</v>
      </c>
      <c r="G1194" s="20" t="str">
        <f>IF(B1194="","",VLOOKUP(B1194,[1]BASEDIESEL!$A$2:$AAA$11928,6))</f>
        <v>FRENTE-09</v>
      </c>
      <c r="H1194" s="37" t="str">
        <f t="shared" si="18"/>
        <v>mai</v>
      </c>
    </row>
    <row r="1195" spans="1:8" x14ac:dyDescent="0.25">
      <c r="A1195" s="7">
        <v>46152</v>
      </c>
      <c r="B1195" s="17">
        <v>4022</v>
      </c>
      <c r="C1195" s="17" t="s">
        <v>62</v>
      </c>
      <c r="D1195" s="2">
        <v>22.251999999999999</v>
      </c>
      <c r="E1195" s="17">
        <v>2</v>
      </c>
      <c r="F1195" s="2">
        <v>11.125999999999999</v>
      </c>
      <c r="G1195" s="20" t="str">
        <f>IF(B1195="","",VLOOKUP(B1195,[1]BASEDIESEL!$A$2:$AAA$11928,6))</f>
        <v>FRENTE-10</v>
      </c>
      <c r="H1195" s="37" t="str">
        <f t="shared" si="18"/>
        <v>mai</v>
      </c>
    </row>
    <row r="1196" spans="1:8" x14ac:dyDescent="0.25">
      <c r="A1196" s="7">
        <v>46152</v>
      </c>
      <c r="B1196" s="16">
        <v>4024</v>
      </c>
      <c r="C1196" s="16" t="s">
        <v>62</v>
      </c>
      <c r="D1196" s="3">
        <v>176.173</v>
      </c>
      <c r="E1196" s="16">
        <v>13</v>
      </c>
      <c r="F1196" s="3">
        <v>13.552</v>
      </c>
      <c r="G1196" s="20" t="str">
        <f>IF(B1196="","",VLOOKUP(B1196,[1]BASEDIESEL!$A$2:$AAA$11928,6))</f>
        <v>FRENTE-07</v>
      </c>
      <c r="H1196" s="37" t="str">
        <f t="shared" si="18"/>
        <v>mai</v>
      </c>
    </row>
    <row r="1197" spans="1:8" x14ac:dyDescent="0.25">
      <c r="A1197" s="7">
        <v>46152</v>
      </c>
      <c r="B1197" s="17">
        <v>4025</v>
      </c>
      <c r="C1197" s="17" t="s">
        <v>62</v>
      </c>
      <c r="D1197" s="2">
        <v>144.85</v>
      </c>
      <c r="E1197" s="17">
        <v>10</v>
      </c>
      <c r="F1197" s="2">
        <v>14.484999999999999</v>
      </c>
      <c r="G1197" s="20" t="str">
        <f>IF(B1197="","",VLOOKUP(B1197,[1]BASEDIESEL!$A$2:$AAA$11928,6))</f>
        <v>FRENTE-07</v>
      </c>
      <c r="H1197" s="37" t="str">
        <f t="shared" si="18"/>
        <v>mai</v>
      </c>
    </row>
    <row r="1198" spans="1:8" x14ac:dyDescent="0.25">
      <c r="A1198" s="7">
        <v>46152</v>
      </c>
      <c r="B1198" s="16">
        <v>4027</v>
      </c>
      <c r="C1198" s="16" t="s">
        <v>62</v>
      </c>
      <c r="D1198" s="3">
        <v>173.30799999999999</v>
      </c>
      <c r="E1198" s="16">
        <v>11</v>
      </c>
      <c r="F1198" s="3">
        <v>15.755000000000001</v>
      </c>
      <c r="G1198" s="20" t="str">
        <f>IF(B1198="","",VLOOKUP(B1198,[1]BASEDIESEL!$A$2:$AAA$11928,6))</f>
        <v>FRENTE-07</v>
      </c>
      <c r="H1198" s="37" t="str">
        <f t="shared" si="18"/>
        <v>mai</v>
      </c>
    </row>
    <row r="1199" spans="1:8" x14ac:dyDescent="0.25">
      <c r="A1199" s="7">
        <v>46152</v>
      </c>
      <c r="B1199" s="17">
        <v>4029</v>
      </c>
      <c r="C1199" s="17" t="s">
        <v>62</v>
      </c>
      <c r="D1199" s="2">
        <v>121.13200000000001</v>
      </c>
      <c r="E1199" s="17">
        <v>8</v>
      </c>
      <c r="F1199" s="2">
        <v>15.141999999999999</v>
      </c>
      <c r="G1199" s="20" t="str">
        <f>IF(B1199="","",VLOOKUP(B1199,[1]BASEDIESEL!$A$2:$AAA$11928,6))</f>
        <v>FRENTE-07</v>
      </c>
      <c r="H1199" s="37" t="str">
        <f t="shared" si="18"/>
        <v>mai</v>
      </c>
    </row>
    <row r="1200" spans="1:8" x14ac:dyDescent="0.25">
      <c r="A1200" s="7">
        <v>46152</v>
      </c>
      <c r="B1200" s="16">
        <v>4030</v>
      </c>
      <c r="C1200" s="16" t="s">
        <v>63</v>
      </c>
      <c r="D1200" s="3">
        <v>93.078999999999994</v>
      </c>
      <c r="E1200" s="16">
        <v>6</v>
      </c>
      <c r="F1200" s="3">
        <v>15.513</v>
      </c>
      <c r="G1200" s="20" t="str">
        <f>IF(B1200="","",VLOOKUP(B1200,[1]BASEDIESEL!$A$2:$AAA$11928,6))</f>
        <v>FRENTE-06</v>
      </c>
      <c r="H1200" s="37" t="str">
        <f t="shared" si="18"/>
        <v>mai</v>
      </c>
    </row>
    <row r="1201" spans="1:8" x14ac:dyDescent="0.25">
      <c r="A1201" s="7">
        <v>46152</v>
      </c>
      <c r="B1201" s="17">
        <v>4032</v>
      </c>
      <c r="C1201" s="17" t="s">
        <v>64</v>
      </c>
      <c r="D1201" s="2">
        <v>95.450999999999993</v>
      </c>
      <c r="E1201" s="17">
        <v>7</v>
      </c>
      <c r="F1201" s="2">
        <v>13.635999999999999</v>
      </c>
      <c r="G1201" s="20" t="str">
        <f>IF(B1201="","",VLOOKUP(B1201,[1]BASEDIESEL!$A$2:$AAA$11928,6))</f>
        <v>FRENTE-06</v>
      </c>
      <c r="H1201" s="37" t="str">
        <f t="shared" si="18"/>
        <v>mai</v>
      </c>
    </row>
    <row r="1202" spans="1:8" x14ac:dyDescent="0.25">
      <c r="A1202" s="7">
        <v>46152</v>
      </c>
      <c r="B1202" s="16">
        <v>4033</v>
      </c>
      <c r="C1202" s="16" t="s">
        <v>64</v>
      </c>
      <c r="D1202" s="3">
        <v>83.602000000000004</v>
      </c>
      <c r="E1202" s="16">
        <v>7</v>
      </c>
      <c r="F1202" s="3">
        <v>11.943</v>
      </c>
      <c r="G1202" s="20" t="str">
        <f>IF(B1202="","",VLOOKUP(B1202,[1]BASEDIESEL!$A$2:$AAA$11928,6))</f>
        <v>FRENTE-06</v>
      </c>
      <c r="H1202" s="37" t="str">
        <f t="shared" si="18"/>
        <v>mai</v>
      </c>
    </row>
    <row r="1203" spans="1:8" x14ac:dyDescent="0.25">
      <c r="A1203" s="7">
        <v>46152</v>
      </c>
      <c r="B1203" s="17">
        <v>4034</v>
      </c>
      <c r="C1203" s="17" t="s">
        <v>64</v>
      </c>
      <c r="D1203" s="2">
        <v>83.167000000000002</v>
      </c>
      <c r="E1203" s="17">
        <v>8</v>
      </c>
      <c r="F1203" s="2">
        <v>10.396000000000001</v>
      </c>
      <c r="G1203" s="20" t="str">
        <f>IF(B1203="","",VLOOKUP(B1203,[1]BASEDIESEL!$A$2:$AAA$11928,6))</f>
        <v>FRENTE-06</v>
      </c>
      <c r="H1203" s="37" t="str">
        <f t="shared" si="18"/>
        <v>mai</v>
      </c>
    </row>
    <row r="1204" spans="1:8" x14ac:dyDescent="0.25">
      <c r="A1204" s="7">
        <v>46152</v>
      </c>
      <c r="B1204" s="16">
        <v>4036</v>
      </c>
      <c r="C1204" s="16" t="s">
        <v>64</v>
      </c>
      <c r="D1204" s="3">
        <v>102.372</v>
      </c>
      <c r="E1204" s="16">
        <v>7</v>
      </c>
      <c r="F1204" s="3">
        <v>14.625</v>
      </c>
      <c r="G1204" s="20" t="str">
        <f>IF(B1204="","",VLOOKUP(B1204,[1]BASEDIESEL!$A$2:$AAA$11928,6))</f>
        <v>FRENTE-06</v>
      </c>
      <c r="H1204" s="37" t="str">
        <f t="shared" si="18"/>
        <v>mai</v>
      </c>
    </row>
    <row r="1205" spans="1:8" x14ac:dyDescent="0.25">
      <c r="A1205" s="7">
        <v>46152</v>
      </c>
      <c r="B1205" s="17">
        <v>4111</v>
      </c>
      <c r="C1205" s="17" t="s">
        <v>65</v>
      </c>
      <c r="D1205" s="2">
        <v>183.715</v>
      </c>
      <c r="E1205" s="17">
        <v>13</v>
      </c>
      <c r="F1205" s="2">
        <v>14.132</v>
      </c>
      <c r="G1205" s="20" t="str">
        <f>IF(B1205="","",VLOOKUP(B1205,[1]BASEDIESEL!$A$2:$AAA$11928,6))</f>
        <v>FRENTE-05</v>
      </c>
      <c r="H1205" s="37" t="str">
        <f t="shared" si="18"/>
        <v>mai</v>
      </c>
    </row>
    <row r="1206" spans="1:8" x14ac:dyDescent="0.25">
      <c r="A1206" s="7">
        <v>46152</v>
      </c>
      <c r="B1206" s="16">
        <v>4113</v>
      </c>
      <c r="C1206" s="16" t="s">
        <v>65</v>
      </c>
      <c r="D1206" s="3">
        <v>118.345</v>
      </c>
      <c r="E1206" s="16">
        <v>5</v>
      </c>
      <c r="F1206" s="3">
        <v>23.669</v>
      </c>
      <c r="G1206" s="20" t="str">
        <f>IF(B1206="","",VLOOKUP(B1206,[1]BASEDIESEL!$A$2:$AAA$11928,6))</f>
        <v>FRENTE-07</v>
      </c>
      <c r="H1206" s="37" t="str">
        <f t="shared" si="18"/>
        <v>mai</v>
      </c>
    </row>
    <row r="1207" spans="1:8" x14ac:dyDescent="0.25">
      <c r="A1207" s="7">
        <v>46152</v>
      </c>
      <c r="B1207" s="17">
        <v>4114</v>
      </c>
      <c r="C1207" s="17" t="s">
        <v>65</v>
      </c>
      <c r="D1207" s="2">
        <v>240.07499999999999</v>
      </c>
      <c r="E1207" s="17">
        <v>15</v>
      </c>
      <c r="F1207" s="2">
        <v>16.004999999999999</v>
      </c>
      <c r="G1207" s="20" t="str">
        <f>IF(B1207="","",VLOOKUP(B1207,[1]BASEDIESEL!$A$2:$AAA$11928,6))</f>
        <v>FRENTE-01</v>
      </c>
      <c r="H1207" s="37" t="str">
        <f t="shared" si="18"/>
        <v>mai</v>
      </c>
    </row>
    <row r="1208" spans="1:8" x14ac:dyDescent="0.25">
      <c r="A1208" s="7">
        <v>46152</v>
      </c>
      <c r="B1208" s="16">
        <v>4115</v>
      </c>
      <c r="C1208" s="16" t="s">
        <v>65</v>
      </c>
      <c r="D1208" s="3">
        <v>157.905</v>
      </c>
      <c r="E1208" s="16">
        <v>8</v>
      </c>
      <c r="F1208" s="3">
        <v>19.738</v>
      </c>
      <c r="G1208" s="20" t="str">
        <f>IF(B1208="","",VLOOKUP(B1208,[1]BASEDIESEL!$A$2:$AAA$11928,6))</f>
        <v>FRENTE-06</v>
      </c>
      <c r="H1208" s="37" t="str">
        <f t="shared" si="18"/>
        <v>mai</v>
      </c>
    </row>
    <row r="1209" spans="1:8" x14ac:dyDescent="0.25">
      <c r="A1209" s="7">
        <v>46152</v>
      </c>
      <c r="B1209" s="17">
        <v>4117</v>
      </c>
      <c r="C1209" s="17" t="s">
        <v>65</v>
      </c>
      <c r="D1209" s="2">
        <v>121.66200000000001</v>
      </c>
      <c r="E1209" s="17">
        <v>8</v>
      </c>
      <c r="F1209" s="2">
        <v>15.208</v>
      </c>
      <c r="G1209" s="20" t="str">
        <f>IF(B1209="","",VLOOKUP(B1209,[1]BASEDIESEL!$A$2:$AAA$11928,6))</f>
        <v>FRENTE-04</v>
      </c>
      <c r="H1209" s="37" t="str">
        <f t="shared" si="18"/>
        <v>mai</v>
      </c>
    </row>
    <row r="1210" spans="1:8" x14ac:dyDescent="0.25">
      <c r="A1210" s="7">
        <v>46152</v>
      </c>
      <c r="B1210" s="16">
        <v>4118</v>
      </c>
      <c r="C1210" s="16" t="s">
        <v>65</v>
      </c>
      <c r="D1210" s="3">
        <v>144.071</v>
      </c>
      <c r="E1210" s="16">
        <v>11</v>
      </c>
      <c r="F1210" s="3">
        <v>13.097</v>
      </c>
      <c r="G1210" s="20" t="str">
        <f>IF(B1210="","",VLOOKUP(B1210,[1]BASEDIESEL!$A$2:$AAA$11928,6))</f>
        <v>FRENTE-03</v>
      </c>
      <c r="H1210" s="37" t="str">
        <f t="shared" si="18"/>
        <v>mai</v>
      </c>
    </row>
    <row r="1211" spans="1:8" x14ac:dyDescent="0.25">
      <c r="A1211" s="7">
        <v>46152</v>
      </c>
      <c r="B1211" s="17">
        <v>4119</v>
      </c>
      <c r="C1211" s="17" t="s">
        <v>65</v>
      </c>
      <c r="D1211" s="2">
        <v>153.10499999999999</v>
      </c>
      <c r="E1211" s="17">
        <v>11</v>
      </c>
      <c r="F1211" s="2">
        <v>13.919</v>
      </c>
      <c r="G1211" s="20" t="str">
        <f>IF(B1211="","",VLOOKUP(B1211,[1]BASEDIESEL!$A$2:$AAA$11928,6))</f>
        <v>FRENTE-05</v>
      </c>
      <c r="H1211" s="37" t="str">
        <f t="shared" si="18"/>
        <v>mai</v>
      </c>
    </row>
    <row r="1212" spans="1:8" x14ac:dyDescent="0.25">
      <c r="A1212" s="7">
        <v>46152</v>
      </c>
      <c r="B1212" s="16">
        <v>4120</v>
      </c>
      <c r="C1212" s="16" t="s">
        <v>65</v>
      </c>
      <c r="D1212" s="3">
        <v>187.29</v>
      </c>
      <c r="E1212" s="16">
        <v>13</v>
      </c>
      <c r="F1212" s="3">
        <v>14.407</v>
      </c>
      <c r="G1212" s="20" t="str">
        <f>IF(B1212="","",VLOOKUP(B1212,[1]BASEDIESEL!$A$2:$AAA$11928,6))</f>
        <v>FRENTE-05</v>
      </c>
      <c r="H1212" s="37" t="str">
        <f t="shared" si="18"/>
        <v>mai</v>
      </c>
    </row>
    <row r="1213" spans="1:8" x14ac:dyDescent="0.25">
      <c r="A1213" s="7">
        <v>46152</v>
      </c>
      <c r="B1213" s="17">
        <v>4121</v>
      </c>
      <c r="C1213" s="17" t="s">
        <v>66</v>
      </c>
      <c r="D1213" s="2">
        <v>244.465</v>
      </c>
      <c r="E1213" s="17">
        <v>14</v>
      </c>
      <c r="F1213" s="2">
        <v>17.462</v>
      </c>
      <c r="G1213" s="20" t="str">
        <f>IF(B1213="","",VLOOKUP(B1213,[1]BASEDIESEL!$A$2:$AAA$11928,6))</f>
        <v>FRENTE-01</v>
      </c>
      <c r="H1213" s="37" t="str">
        <f t="shared" si="18"/>
        <v>mai</v>
      </c>
    </row>
    <row r="1214" spans="1:8" x14ac:dyDescent="0.25">
      <c r="A1214" s="7">
        <v>46152</v>
      </c>
      <c r="B1214" s="16">
        <v>4122</v>
      </c>
      <c r="C1214" s="16" t="s">
        <v>66</v>
      </c>
      <c r="D1214" s="3">
        <v>224.58500000000001</v>
      </c>
      <c r="E1214" s="16">
        <v>15</v>
      </c>
      <c r="F1214" s="3">
        <v>14.972</v>
      </c>
      <c r="G1214" s="20" t="str">
        <f>IF(B1214="","",VLOOKUP(B1214,[1]BASEDIESEL!$A$2:$AAA$11928,6))</f>
        <v>FRENTE-01</v>
      </c>
      <c r="H1214" s="37" t="str">
        <f t="shared" si="18"/>
        <v>mai</v>
      </c>
    </row>
    <row r="1215" spans="1:8" x14ac:dyDescent="0.25">
      <c r="A1215" s="7">
        <v>46152</v>
      </c>
      <c r="B1215" s="17">
        <v>4123</v>
      </c>
      <c r="C1215" s="17" t="s">
        <v>66</v>
      </c>
      <c r="D1215" s="2">
        <v>324.28500000000003</v>
      </c>
      <c r="E1215" s="17">
        <v>19</v>
      </c>
      <c r="F1215" s="2">
        <v>17.068000000000001</v>
      </c>
      <c r="G1215" s="20" t="str">
        <f>IF(B1215="","",VLOOKUP(B1215,[1]BASEDIESEL!$A$2:$AAA$11928,6))</f>
        <v>FRENTE-01</v>
      </c>
      <c r="H1215" s="37" t="str">
        <f t="shared" si="18"/>
        <v>mai</v>
      </c>
    </row>
    <row r="1216" spans="1:8" x14ac:dyDescent="0.25">
      <c r="A1216" s="7">
        <v>46152</v>
      </c>
      <c r="B1216" s="16">
        <v>4124</v>
      </c>
      <c r="C1216" s="16" t="s">
        <v>65</v>
      </c>
      <c r="D1216" s="3">
        <v>126.351</v>
      </c>
      <c r="E1216" s="16">
        <v>8</v>
      </c>
      <c r="F1216" s="3">
        <v>15.794</v>
      </c>
      <c r="G1216" s="20" t="str">
        <f>IF(B1216="","",VLOOKUP(B1216,[1]BASEDIESEL!$A$2:$AAA$11928,6))</f>
        <v>FRENTE-07</v>
      </c>
      <c r="H1216" s="37" t="str">
        <f t="shared" si="18"/>
        <v>mai</v>
      </c>
    </row>
    <row r="1217" spans="1:8" x14ac:dyDescent="0.25">
      <c r="A1217" s="7">
        <v>46152</v>
      </c>
      <c r="B1217" s="17">
        <v>4128</v>
      </c>
      <c r="C1217" s="17" t="s">
        <v>66</v>
      </c>
      <c r="D1217" s="2">
        <v>243.16</v>
      </c>
      <c r="E1217" s="17">
        <v>16</v>
      </c>
      <c r="F1217" s="2">
        <v>15.198</v>
      </c>
      <c r="G1217" s="20" t="str">
        <f>IF(B1217="","",VLOOKUP(B1217,[1]BASEDIESEL!$A$2:$AAA$11928,6))</f>
        <v>FRENTE-01</v>
      </c>
      <c r="H1217" s="37" t="str">
        <f t="shared" si="18"/>
        <v>mai</v>
      </c>
    </row>
    <row r="1218" spans="1:8" x14ac:dyDescent="0.25">
      <c r="A1218" s="7">
        <v>46152</v>
      </c>
      <c r="B1218" s="16">
        <v>4130</v>
      </c>
      <c r="C1218" s="16" t="s">
        <v>66</v>
      </c>
      <c r="D1218" s="3">
        <v>183.935</v>
      </c>
      <c r="E1218" s="16">
        <v>12</v>
      </c>
      <c r="F1218" s="3">
        <v>15.327999999999999</v>
      </c>
      <c r="G1218" s="20" t="str">
        <f>IF(B1218="","",VLOOKUP(B1218,[1]BASEDIESEL!$A$2:$AAA$11928,6))</f>
        <v>FRENTE-02</v>
      </c>
      <c r="H1218" s="37" t="str">
        <f t="shared" si="18"/>
        <v>mai</v>
      </c>
    </row>
    <row r="1219" spans="1:8" x14ac:dyDescent="0.25">
      <c r="A1219" s="7">
        <v>46152</v>
      </c>
      <c r="B1219" s="17">
        <v>4132</v>
      </c>
      <c r="C1219" s="17" t="s">
        <v>65</v>
      </c>
      <c r="D1219" s="2">
        <v>126.973</v>
      </c>
      <c r="E1219" s="17">
        <v>8</v>
      </c>
      <c r="F1219" s="2">
        <v>15.872</v>
      </c>
      <c r="G1219" s="20" t="str">
        <f>IF(B1219="","",VLOOKUP(B1219,[1]BASEDIESEL!$A$2:$AAA$11928,6))</f>
        <v>FRENTE-03</v>
      </c>
      <c r="H1219" s="37" t="str">
        <f t="shared" ref="H1219:H1282" si="19">TEXT(A1219,"mmm")</f>
        <v>mai</v>
      </c>
    </row>
    <row r="1220" spans="1:8" x14ac:dyDescent="0.25">
      <c r="A1220" s="7">
        <v>46152</v>
      </c>
      <c r="B1220" s="16">
        <v>4133</v>
      </c>
      <c r="C1220" s="16" t="s">
        <v>65</v>
      </c>
      <c r="D1220" s="3">
        <v>242.22499999999999</v>
      </c>
      <c r="E1220" s="16">
        <v>16</v>
      </c>
      <c r="F1220" s="3">
        <v>15.138999999999999</v>
      </c>
      <c r="G1220" s="20" t="str">
        <f>IF(B1220="","",VLOOKUP(B1220,[1]BASEDIESEL!$A$2:$AAA$11928,6))</f>
        <v>FRENTE-02</v>
      </c>
      <c r="H1220" s="37" t="str">
        <f t="shared" si="19"/>
        <v>mai</v>
      </c>
    </row>
    <row r="1221" spans="1:8" x14ac:dyDescent="0.25">
      <c r="A1221" s="7">
        <v>46152</v>
      </c>
      <c r="B1221" s="17">
        <v>4134</v>
      </c>
      <c r="C1221" s="17" t="s">
        <v>65</v>
      </c>
      <c r="D1221" s="2">
        <v>216.655</v>
      </c>
      <c r="E1221" s="17">
        <v>13</v>
      </c>
      <c r="F1221" s="2">
        <v>16.666</v>
      </c>
      <c r="G1221" s="20" t="str">
        <f>IF(B1221="","",VLOOKUP(B1221,[1]BASEDIESEL!$A$2:$AAA$11928,6))</f>
        <v>FRENTE-05</v>
      </c>
      <c r="H1221" s="37" t="str">
        <f t="shared" si="19"/>
        <v>mai</v>
      </c>
    </row>
    <row r="1222" spans="1:8" x14ac:dyDescent="0.25">
      <c r="A1222" s="7">
        <v>46152</v>
      </c>
      <c r="B1222" s="16">
        <v>4135</v>
      </c>
      <c r="C1222" s="16" t="s">
        <v>65</v>
      </c>
      <c r="D1222" s="3">
        <v>170.93899999999999</v>
      </c>
      <c r="E1222" s="16">
        <v>11</v>
      </c>
      <c r="F1222" s="3">
        <v>15.54</v>
      </c>
      <c r="G1222" s="20" t="str">
        <f>IF(B1222="","",VLOOKUP(B1222,[1]BASEDIESEL!$A$2:$AAA$11928,6))</f>
        <v>FRENTE-03</v>
      </c>
      <c r="H1222" s="37" t="str">
        <f t="shared" si="19"/>
        <v>mai</v>
      </c>
    </row>
    <row r="1223" spans="1:8" x14ac:dyDescent="0.25">
      <c r="A1223" s="7">
        <v>46152</v>
      </c>
      <c r="B1223" s="17">
        <v>4136</v>
      </c>
      <c r="C1223" s="17" t="s">
        <v>65</v>
      </c>
      <c r="D1223" s="2">
        <v>187.66300000000001</v>
      </c>
      <c r="E1223" s="17">
        <v>10</v>
      </c>
      <c r="F1223" s="2">
        <v>18.765999999999998</v>
      </c>
      <c r="G1223" s="20" t="str">
        <f>IF(B1223="","",VLOOKUP(B1223,[1]BASEDIESEL!$A$2:$AAA$11928,6))</f>
        <v>FRENTE-04</v>
      </c>
      <c r="H1223" s="37" t="str">
        <f t="shared" si="19"/>
        <v>mai</v>
      </c>
    </row>
    <row r="1224" spans="1:8" x14ac:dyDescent="0.25">
      <c r="A1224" s="7">
        <v>46152</v>
      </c>
      <c r="B1224" s="16">
        <v>4137</v>
      </c>
      <c r="C1224" s="16" t="s">
        <v>65</v>
      </c>
      <c r="D1224" s="3">
        <v>183.798</v>
      </c>
      <c r="E1224" s="16">
        <v>11</v>
      </c>
      <c r="F1224" s="3">
        <v>16.709</v>
      </c>
      <c r="G1224" s="20" t="str">
        <f>IF(B1224="","",VLOOKUP(B1224,[1]BASEDIESEL!$A$2:$AAA$11928,6))</f>
        <v>FRENTE-03</v>
      </c>
      <c r="H1224" s="37" t="str">
        <f t="shared" si="19"/>
        <v>mai</v>
      </c>
    </row>
    <row r="1225" spans="1:8" x14ac:dyDescent="0.25">
      <c r="A1225" s="7">
        <v>46152</v>
      </c>
      <c r="B1225" s="17">
        <v>4138</v>
      </c>
      <c r="C1225" s="17" t="s">
        <v>65</v>
      </c>
      <c r="D1225" s="2">
        <v>177.74</v>
      </c>
      <c r="E1225" s="17">
        <v>11</v>
      </c>
      <c r="F1225" s="2">
        <v>16.158000000000001</v>
      </c>
      <c r="G1225" s="20" t="str">
        <f>IF(B1225="","",VLOOKUP(B1225,[1]BASEDIESEL!$A$2:$AAA$11928,6))</f>
        <v>FRENTE-04</v>
      </c>
      <c r="H1225" s="37" t="str">
        <f t="shared" si="19"/>
        <v>mai</v>
      </c>
    </row>
    <row r="1226" spans="1:8" x14ac:dyDescent="0.25">
      <c r="A1226" s="7">
        <v>46152</v>
      </c>
      <c r="B1226" s="16">
        <v>4139</v>
      </c>
      <c r="C1226" s="16" t="s">
        <v>65</v>
      </c>
      <c r="D1226" s="3">
        <v>25.913</v>
      </c>
      <c r="E1226" s="16">
        <v>3</v>
      </c>
      <c r="F1226" s="3">
        <v>8.6379999999999999</v>
      </c>
      <c r="G1226" s="20" t="str">
        <f>IF(B1226="","",VLOOKUP(B1226,[1]BASEDIESEL!$A$2:$AAA$11928,6))</f>
        <v>FRENTE-07</v>
      </c>
      <c r="H1226" s="37" t="str">
        <f t="shared" si="19"/>
        <v>mai</v>
      </c>
    </row>
    <row r="1227" spans="1:8" x14ac:dyDescent="0.25">
      <c r="A1227" s="7">
        <v>46152</v>
      </c>
      <c r="B1227" s="17">
        <v>4140</v>
      </c>
      <c r="C1227" s="17" t="s">
        <v>65</v>
      </c>
      <c r="D1227" s="2">
        <v>172.21</v>
      </c>
      <c r="E1227" s="17">
        <v>12</v>
      </c>
      <c r="F1227" s="2">
        <v>14.351000000000001</v>
      </c>
      <c r="G1227" s="20" t="str">
        <f>IF(B1227="","",VLOOKUP(B1227,[1]BASEDIESEL!$A$2:$AAA$11928,6))</f>
        <v>FRENTE-05</v>
      </c>
      <c r="H1227" s="37" t="str">
        <f t="shared" si="19"/>
        <v>mai</v>
      </c>
    </row>
    <row r="1228" spans="1:8" x14ac:dyDescent="0.25">
      <c r="A1228" s="7">
        <v>46152</v>
      </c>
      <c r="B1228" s="16">
        <v>4141</v>
      </c>
      <c r="C1228" s="16" t="s">
        <v>65</v>
      </c>
      <c r="D1228" s="3">
        <v>72.81</v>
      </c>
      <c r="E1228" s="16">
        <v>4</v>
      </c>
      <c r="F1228" s="3">
        <v>18.202999999999999</v>
      </c>
      <c r="G1228" s="20" t="str">
        <f>IF(B1228="","",VLOOKUP(B1228,[1]BASEDIESEL!$A$2:$AAA$11928,6))</f>
        <v>FRENTE-03</v>
      </c>
      <c r="H1228" s="37" t="str">
        <f t="shared" si="19"/>
        <v>mai</v>
      </c>
    </row>
    <row r="1229" spans="1:8" x14ac:dyDescent="0.25">
      <c r="A1229" s="7">
        <v>46152</v>
      </c>
      <c r="B1229" s="17">
        <v>4142</v>
      </c>
      <c r="C1229" s="17" t="s">
        <v>65</v>
      </c>
      <c r="D1229" s="2">
        <v>234.792</v>
      </c>
      <c r="E1229" s="17">
        <v>13</v>
      </c>
      <c r="F1229" s="2">
        <v>18.061</v>
      </c>
      <c r="G1229" s="20" t="str">
        <f>IF(B1229="","",VLOOKUP(B1229,[1]BASEDIESEL!$A$2:$AAA$11928,6))</f>
        <v>FRENTE-04</v>
      </c>
      <c r="H1229" s="37" t="str">
        <f t="shared" si="19"/>
        <v>mai</v>
      </c>
    </row>
    <row r="1230" spans="1:8" x14ac:dyDescent="0.25">
      <c r="A1230" s="7">
        <v>46152</v>
      </c>
      <c r="B1230" s="16">
        <v>4143</v>
      </c>
      <c r="C1230" s="16" t="s">
        <v>65</v>
      </c>
      <c r="D1230" s="3">
        <v>13.295</v>
      </c>
      <c r="E1230" s="16">
        <v>1</v>
      </c>
      <c r="F1230" s="3">
        <v>13.295</v>
      </c>
      <c r="G1230" s="20" t="str">
        <f>IF(B1230="","",VLOOKUP(B1230,[1]BASEDIESEL!$A$2:$AAA$11928,6))</f>
        <v>FRENTE-05</v>
      </c>
      <c r="H1230" s="37" t="str">
        <f t="shared" si="19"/>
        <v>mai</v>
      </c>
    </row>
    <row r="1231" spans="1:8" x14ac:dyDescent="0.25">
      <c r="A1231" s="7">
        <v>46152</v>
      </c>
      <c r="B1231" s="17">
        <v>4144</v>
      </c>
      <c r="C1231" s="17" t="s">
        <v>65</v>
      </c>
      <c r="D1231" s="2">
        <v>211.67</v>
      </c>
      <c r="E1231" s="17">
        <v>15</v>
      </c>
      <c r="F1231" s="2">
        <v>14.111000000000001</v>
      </c>
      <c r="G1231" s="20" t="str">
        <f>IF(B1231="","",VLOOKUP(B1231,[1]BASEDIESEL!$A$2:$AAA$11928,6))</f>
        <v>FRENTE-05</v>
      </c>
      <c r="H1231" s="37" t="str">
        <f t="shared" si="19"/>
        <v>mai</v>
      </c>
    </row>
    <row r="1232" spans="1:8" x14ac:dyDescent="0.25">
      <c r="A1232" s="7">
        <v>46152</v>
      </c>
      <c r="B1232" s="16">
        <v>4145</v>
      </c>
      <c r="C1232" s="16" t="s">
        <v>65</v>
      </c>
      <c r="D1232" s="3">
        <v>209.58099999999999</v>
      </c>
      <c r="E1232" s="16">
        <v>13</v>
      </c>
      <c r="F1232" s="3">
        <v>16.122</v>
      </c>
      <c r="G1232" s="20" t="str">
        <f>IF(B1232="","",VLOOKUP(B1232,[1]BASEDIESEL!$A$2:$AAA$11928,6))</f>
        <v>FRENTE-03</v>
      </c>
      <c r="H1232" s="37" t="str">
        <f t="shared" si="19"/>
        <v>mai</v>
      </c>
    </row>
    <row r="1233" spans="1:8" x14ac:dyDescent="0.25">
      <c r="A1233" s="7">
        <v>46152</v>
      </c>
      <c r="B1233" s="17">
        <v>4146</v>
      </c>
      <c r="C1233" s="17" t="s">
        <v>65</v>
      </c>
      <c r="D1233" s="2">
        <v>145.23699999999999</v>
      </c>
      <c r="E1233" s="17">
        <v>7</v>
      </c>
      <c r="F1233" s="2">
        <v>20.748000000000001</v>
      </c>
      <c r="G1233" s="20" t="str">
        <f>IF(B1233="","",VLOOKUP(B1233,[1]BASEDIESEL!$A$2:$AAA$11928,6))</f>
        <v>FRENTE-03</v>
      </c>
      <c r="H1233" s="37" t="str">
        <f t="shared" si="19"/>
        <v>mai</v>
      </c>
    </row>
    <row r="1234" spans="1:8" x14ac:dyDescent="0.25">
      <c r="A1234" s="7">
        <v>46152</v>
      </c>
      <c r="B1234" s="16">
        <v>4147</v>
      </c>
      <c r="C1234" s="16" t="s">
        <v>65</v>
      </c>
      <c r="D1234" s="3">
        <v>153.38999999999999</v>
      </c>
      <c r="E1234" s="16">
        <v>10</v>
      </c>
      <c r="F1234" s="3">
        <v>15.339</v>
      </c>
      <c r="G1234" s="20" t="str">
        <f>IF(B1234="","",VLOOKUP(B1234,[1]BASEDIESEL!$A$2:$AAA$11928,6))</f>
        <v>FRENTE-02</v>
      </c>
      <c r="H1234" s="37" t="str">
        <f t="shared" si="19"/>
        <v>mai</v>
      </c>
    </row>
    <row r="1235" spans="1:8" x14ac:dyDescent="0.25">
      <c r="A1235" s="7">
        <v>46152</v>
      </c>
      <c r="B1235" s="17">
        <v>4149</v>
      </c>
      <c r="C1235" s="17" t="s">
        <v>65</v>
      </c>
      <c r="D1235" s="2">
        <v>363.89499999999998</v>
      </c>
      <c r="E1235" s="17">
        <v>23</v>
      </c>
      <c r="F1235" s="2">
        <v>15.821999999999999</v>
      </c>
      <c r="G1235" s="20" t="str">
        <f>IF(B1235="","",VLOOKUP(B1235,[1]BASEDIESEL!$A$2:$AAA$11928,6))</f>
        <v>FRENTE-01</v>
      </c>
      <c r="H1235" s="37" t="str">
        <f t="shared" si="19"/>
        <v>mai</v>
      </c>
    </row>
    <row r="1236" spans="1:8" x14ac:dyDescent="0.25">
      <c r="A1236" s="7">
        <v>46152</v>
      </c>
      <c r="B1236" s="16">
        <v>4153</v>
      </c>
      <c r="C1236" s="16" t="s">
        <v>67</v>
      </c>
      <c r="D1236" s="3">
        <v>220.59399999999999</v>
      </c>
      <c r="E1236" s="16">
        <v>14</v>
      </c>
      <c r="F1236" s="3">
        <v>15.757</v>
      </c>
      <c r="G1236" s="20" t="str">
        <f>IF(B1236="","",VLOOKUP(B1236,[1]BASEDIESEL!$A$2:$AAA$11928,6))</f>
        <v>FRENTE-04</v>
      </c>
      <c r="H1236" s="37" t="str">
        <f t="shared" si="19"/>
        <v>mai</v>
      </c>
    </row>
    <row r="1237" spans="1:8" x14ac:dyDescent="0.25">
      <c r="A1237" s="7">
        <v>46152</v>
      </c>
      <c r="B1237" s="17">
        <v>4154</v>
      </c>
      <c r="C1237" s="17" t="s">
        <v>67</v>
      </c>
      <c r="D1237" s="2">
        <v>187.76900000000001</v>
      </c>
      <c r="E1237" s="17">
        <v>12</v>
      </c>
      <c r="F1237" s="2">
        <v>15.647</v>
      </c>
      <c r="G1237" s="20" t="str">
        <f>IF(B1237="","",VLOOKUP(B1237,[1]BASEDIESEL!$A$2:$AAA$11928,6))</f>
        <v>FRENTE-04</v>
      </c>
      <c r="H1237" s="37" t="str">
        <f t="shared" si="19"/>
        <v>mai</v>
      </c>
    </row>
    <row r="1238" spans="1:8" x14ac:dyDescent="0.25">
      <c r="A1238" s="7">
        <v>46152</v>
      </c>
      <c r="B1238" s="16">
        <v>4156</v>
      </c>
      <c r="C1238" s="16" t="s">
        <v>65</v>
      </c>
      <c r="D1238" s="3">
        <v>229.44</v>
      </c>
      <c r="E1238" s="16">
        <v>15</v>
      </c>
      <c r="F1238" s="3">
        <v>15.295999999999999</v>
      </c>
      <c r="G1238" s="20" t="str">
        <f>IF(B1238="","",VLOOKUP(B1238,[1]BASEDIESEL!$A$2:$AAA$11928,6))</f>
        <v>FRENTE-02</v>
      </c>
      <c r="H1238" s="37" t="str">
        <f t="shared" si="19"/>
        <v>mai</v>
      </c>
    </row>
    <row r="1239" spans="1:8" x14ac:dyDescent="0.25">
      <c r="A1239" s="7">
        <v>46152</v>
      </c>
      <c r="B1239" s="17">
        <v>4157</v>
      </c>
      <c r="C1239" s="17" t="s">
        <v>65</v>
      </c>
      <c r="D1239" s="2">
        <v>67.463999999999999</v>
      </c>
      <c r="E1239" s="17">
        <v>5</v>
      </c>
      <c r="F1239" s="2">
        <v>13.493</v>
      </c>
      <c r="G1239" s="20" t="str">
        <f>IF(B1239="","",VLOOKUP(B1239,[1]BASEDIESEL!$A$2:$AAA$11928,6))</f>
        <v>FRENTE-06</v>
      </c>
      <c r="H1239" s="37" t="str">
        <f t="shared" si="19"/>
        <v>mai</v>
      </c>
    </row>
    <row r="1240" spans="1:8" x14ac:dyDescent="0.25">
      <c r="A1240" s="7">
        <v>46152</v>
      </c>
      <c r="B1240" s="16">
        <v>4158</v>
      </c>
      <c r="C1240" s="16" t="s">
        <v>65</v>
      </c>
      <c r="D1240" s="3">
        <v>168.92099999999999</v>
      </c>
      <c r="E1240" s="16">
        <v>11</v>
      </c>
      <c r="F1240" s="3">
        <v>15.356</v>
      </c>
      <c r="G1240" s="20" t="str">
        <f>IF(B1240="","",VLOOKUP(B1240,[1]BASEDIESEL!$A$2:$AAA$11928,6))</f>
        <v>FRENTE-03</v>
      </c>
      <c r="H1240" s="37" t="str">
        <f t="shared" si="19"/>
        <v>mai</v>
      </c>
    </row>
    <row r="1241" spans="1:8" x14ac:dyDescent="0.25">
      <c r="A1241" s="7">
        <v>46152</v>
      </c>
      <c r="B1241" s="17">
        <v>4159</v>
      </c>
      <c r="C1241" s="17" t="s">
        <v>65</v>
      </c>
      <c r="D1241" s="2">
        <v>363.15499999999997</v>
      </c>
      <c r="E1241" s="17">
        <v>23</v>
      </c>
      <c r="F1241" s="2">
        <v>15.789</v>
      </c>
      <c r="G1241" s="20" t="str">
        <f>IF(B1241="","",VLOOKUP(B1241,[1]BASEDIESEL!$A$2:$AAA$11928,6))</f>
        <v>FRENTE-02</v>
      </c>
      <c r="H1241" s="37" t="str">
        <f t="shared" si="19"/>
        <v>mai</v>
      </c>
    </row>
    <row r="1242" spans="1:8" x14ac:dyDescent="0.25">
      <c r="A1242" s="7">
        <v>46152</v>
      </c>
      <c r="B1242" s="16">
        <v>4160</v>
      </c>
      <c r="C1242" s="16" t="s">
        <v>65</v>
      </c>
      <c r="D1242" s="3">
        <v>286.505</v>
      </c>
      <c r="E1242" s="16">
        <v>19</v>
      </c>
      <c r="F1242" s="3">
        <v>15.079000000000001</v>
      </c>
      <c r="G1242" s="20" t="str">
        <f>IF(B1242="","",VLOOKUP(B1242,[1]BASEDIESEL!$A$2:$AAA$11928,6))</f>
        <v>FRENTE-01</v>
      </c>
      <c r="H1242" s="37" t="str">
        <f t="shared" si="19"/>
        <v>mai</v>
      </c>
    </row>
    <row r="1243" spans="1:8" x14ac:dyDescent="0.25">
      <c r="A1243" s="7">
        <v>46152</v>
      </c>
      <c r="B1243" s="17">
        <v>4161</v>
      </c>
      <c r="C1243" s="17" t="s">
        <v>65</v>
      </c>
      <c r="D1243" s="2">
        <v>115.806</v>
      </c>
      <c r="E1243" s="17">
        <v>5</v>
      </c>
      <c r="F1243" s="2">
        <v>23.161000000000001</v>
      </c>
      <c r="G1243" s="20" t="str">
        <f>IF(B1243="","",VLOOKUP(B1243,[1]BASEDIESEL!$A$2:$AAA$11928,6))</f>
        <v>FRENTE-07</v>
      </c>
      <c r="H1243" s="37" t="str">
        <f t="shared" si="19"/>
        <v>mai</v>
      </c>
    </row>
    <row r="1244" spans="1:8" x14ac:dyDescent="0.25">
      <c r="A1244" s="7">
        <v>46152</v>
      </c>
      <c r="B1244" s="16">
        <v>4162</v>
      </c>
      <c r="C1244" s="16" t="s">
        <v>65</v>
      </c>
      <c r="D1244" s="3">
        <v>259.01</v>
      </c>
      <c r="E1244" s="16">
        <v>17</v>
      </c>
      <c r="F1244" s="3">
        <v>15.236000000000001</v>
      </c>
      <c r="G1244" s="20" t="str">
        <f>IF(B1244="","",VLOOKUP(B1244,[1]BASEDIESEL!$A$2:$AAA$11928,6))</f>
        <v>FRENTE-02</v>
      </c>
      <c r="H1244" s="37" t="str">
        <f t="shared" si="19"/>
        <v>mai</v>
      </c>
    </row>
    <row r="1245" spans="1:8" x14ac:dyDescent="0.25">
      <c r="A1245" s="7">
        <v>46152</v>
      </c>
      <c r="B1245" s="17">
        <v>4163</v>
      </c>
      <c r="C1245" s="17" t="s">
        <v>65</v>
      </c>
      <c r="D1245" s="2">
        <v>297.82499999999999</v>
      </c>
      <c r="E1245" s="17">
        <v>19</v>
      </c>
      <c r="F1245" s="2">
        <v>15.675000000000001</v>
      </c>
      <c r="G1245" s="20" t="str">
        <f>IF(B1245="","",VLOOKUP(B1245,[1]BASEDIESEL!$A$2:$AAA$11928,6))</f>
        <v>FRENTE-02</v>
      </c>
      <c r="H1245" s="37" t="str">
        <f t="shared" si="19"/>
        <v>mai</v>
      </c>
    </row>
    <row r="1246" spans="1:8" x14ac:dyDescent="0.25">
      <c r="A1246" s="7">
        <v>46153</v>
      </c>
      <c r="B1246" s="32">
        <v>4019</v>
      </c>
      <c r="C1246" s="16" t="s">
        <v>62</v>
      </c>
      <c r="D1246" s="3">
        <v>148.363</v>
      </c>
      <c r="E1246" s="46">
        <v>11</v>
      </c>
      <c r="F1246" s="3">
        <v>13.488</v>
      </c>
      <c r="G1246" s="20" t="str">
        <f>IF(B1246="","",VLOOKUP(B1246,[1]BASEDIESEL!$A$2:$AAA$11928,6))</f>
        <v>FRENTE-07</v>
      </c>
      <c r="H1246" s="37" t="str">
        <f t="shared" si="19"/>
        <v>mai</v>
      </c>
    </row>
    <row r="1247" spans="1:8" x14ac:dyDescent="0.25">
      <c r="A1247" s="7">
        <v>46153</v>
      </c>
      <c r="B1247" s="33">
        <v>4020</v>
      </c>
      <c r="C1247" s="17" t="s">
        <v>62</v>
      </c>
      <c r="D1247" s="2">
        <v>133.21799999999999</v>
      </c>
      <c r="E1247" s="47">
        <v>8</v>
      </c>
      <c r="F1247" s="2">
        <v>16.652000000000001</v>
      </c>
      <c r="G1247" s="20" t="str">
        <f>IF(B1247="","",VLOOKUP(B1247,[1]BASEDIESEL!$A$2:$AAA$11928,6))</f>
        <v>FRENTE-08</v>
      </c>
      <c r="H1247" s="37" t="str">
        <f t="shared" si="19"/>
        <v>mai</v>
      </c>
    </row>
    <row r="1248" spans="1:8" x14ac:dyDescent="0.25">
      <c r="A1248" s="7">
        <v>46153</v>
      </c>
      <c r="B1248" s="32">
        <v>4021</v>
      </c>
      <c r="C1248" s="16" t="s">
        <v>62</v>
      </c>
      <c r="D1248" s="3">
        <v>133.46700000000001</v>
      </c>
      <c r="E1248" s="46">
        <v>9</v>
      </c>
      <c r="F1248" s="3">
        <v>14.83</v>
      </c>
      <c r="G1248" s="20" t="str">
        <f>IF(B1248="","",VLOOKUP(B1248,[1]BASEDIESEL!$A$2:$AAA$11928,6))</f>
        <v>FRENTE-09</v>
      </c>
      <c r="H1248" s="37" t="str">
        <f t="shared" si="19"/>
        <v>mai</v>
      </c>
    </row>
    <row r="1249" spans="1:8" x14ac:dyDescent="0.25">
      <c r="A1249" s="7">
        <v>46153</v>
      </c>
      <c r="B1249" s="33">
        <v>4022</v>
      </c>
      <c r="C1249" s="17" t="s">
        <v>62</v>
      </c>
      <c r="D1249" s="2">
        <v>86.548000000000002</v>
      </c>
      <c r="E1249" s="47">
        <v>9</v>
      </c>
      <c r="F1249" s="2">
        <v>9.6159999999999997</v>
      </c>
      <c r="G1249" s="20" t="str">
        <f>IF(B1249="","",VLOOKUP(B1249,[1]BASEDIESEL!$A$2:$AAA$11928,6))</f>
        <v>FRENTE-10</v>
      </c>
      <c r="H1249" s="37" t="str">
        <f t="shared" si="19"/>
        <v>mai</v>
      </c>
    </row>
    <row r="1250" spans="1:8" x14ac:dyDescent="0.25">
      <c r="A1250" s="7">
        <v>46153</v>
      </c>
      <c r="B1250" s="32">
        <v>4024</v>
      </c>
      <c r="C1250" s="16" t="s">
        <v>62</v>
      </c>
      <c r="D1250" s="3">
        <v>207.005</v>
      </c>
      <c r="E1250" s="46">
        <v>13</v>
      </c>
      <c r="F1250" s="3">
        <v>15.923</v>
      </c>
      <c r="G1250" s="20" t="str">
        <f>IF(B1250="","",VLOOKUP(B1250,[1]BASEDIESEL!$A$2:$AAA$11928,6))</f>
        <v>FRENTE-07</v>
      </c>
      <c r="H1250" s="37" t="str">
        <f t="shared" si="19"/>
        <v>mai</v>
      </c>
    </row>
    <row r="1251" spans="1:8" x14ac:dyDescent="0.25">
      <c r="A1251" s="7">
        <v>46153</v>
      </c>
      <c r="B1251" s="33">
        <v>4025</v>
      </c>
      <c r="C1251" s="17" t="s">
        <v>62</v>
      </c>
      <c r="D1251" s="2">
        <v>221.744</v>
      </c>
      <c r="E1251" s="47">
        <v>16</v>
      </c>
      <c r="F1251" s="2">
        <v>13.859</v>
      </c>
      <c r="G1251" s="20" t="str">
        <f>IF(B1251="","",VLOOKUP(B1251,[1]BASEDIESEL!$A$2:$AAA$11928,6))</f>
        <v>FRENTE-07</v>
      </c>
      <c r="H1251" s="37" t="str">
        <f t="shared" si="19"/>
        <v>mai</v>
      </c>
    </row>
    <row r="1252" spans="1:8" x14ac:dyDescent="0.25">
      <c r="A1252" s="7">
        <v>46153</v>
      </c>
      <c r="B1252" s="32">
        <v>4027</v>
      </c>
      <c r="C1252" s="16" t="s">
        <v>62</v>
      </c>
      <c r="D1252" s="3">
        <v>150.75</v>
      </c>
      <c r="E1252" s="46">
        <v>9</v>
      </c>
      <c r="F1252" s="3">
        <v>16.75</v>
      </c>
      <c r="G1252" s="20" t="str">
        <f>IF(B1252="","",VLOOKUP(B1252,[1]BASEDIESEL!$A$2:$AAA$11928,6))</f>
        <v>FRENTE-07</v>
      </c>
      <c r="H1252" s="37" t="str">
        <f t="shared" si="19"/>
        <v>mai</v>
      </c>
    </row>
    <row r="1253" spans="1:8" x14ac:dyDescent="0.25">
      <c r="A1253" s="7">
        <v>46153</v>
      </c>
      <c r="B1253" s="33">
        <v>4029</v>
      </c>
      <c r="C1253" s="17" t="s">
        <v>62</v>
      </c>
      <c r="D1253" s="2">
        <v>184.828</v>
      </c>
      <c r="E1253" s="47">
        <v>13</v>
      </c>
      <c r="F1253" s="2">
        <v>14.218</v>
      </c>
      <c r="G1253" s="20" t="str">
        <f>IF(B1253="","",VLOOKUP(B1253,[1]BASEDIESEL!$A$2:$AAA$11928,6))</f>
        <v>FRENTE-07</v>
      </c>
      <c r="H1253" s="37" t="str">
        <f t="shared" si="19"/>
        <v>mai</v>
      </c>
    </row>
    <row r="1254" spans="1:8" x14ac:dyDescent="0.25">
      <c r="A1254" s="7">
        <v>46153</v>
      </c>
      <c r="B1254" s="32">
        <v>4030</v>
      </c>
      <c r="C1254" s="16" t="s">
        <v>63</v>
      </c>
      <c r="D1254" s="3">
        <v>93.034000000000006</v>
      </c>
      <c r="E1254" s="46">
        <v>6</v>
      </c>
      <c r="F1254" s="3">
        <v>15.506</v>
      </c>
      <c r="G1254" s="20" t="str">
        <f>IF(B1254="","",VLOOKUP(B1254,[1]BASEDIESEL!$A$2:$AAA$11928,6))</f>
        <v>FRENTE-06</v>
      </c>
      <c r="H1254" s="37" t="str">
        <f t="shared" si="19"/>
        <v>mai</v>
      </c>
    </row>
    <row r="1255" spans="1:8" x14ac:dyDescent="0.25">
      <c r="A1255" s="7">
        <v>46153</v>
      </c>
      <c r="B1255" s="33">
        <v>4032</v>
      </c>
      <c r="C1255" s="17" t="s">
        <v>64</v>
      </c>
      <c r="D1255" s="2">
        <v>234.965</v>
      </c>
      <c r="E1255" s="47">
        <v>14</v>
      </c>
      <c r="F1255" s="2">
        <v>16.783000000000001</v>
      </c>
      <c r="G1255" s="20" t="str">
        <f>IF(B1255="","",VLOOKUP(B1255,[1]BASEDIESEL!$A$2:$AAA$11928,6))</f>
        <v>FRENTE-06</v>
      </c>
      <c r="H1255" s="37" t="str">
        <f t="shared" si="19"/>
        <v>mai</v>
      </c>
    </row>
    <row r="1256" spans="1:8" x14ac:dyDescent="0.25">
      <c r="A1256" s="7">
        <v>46153</v>
      </c>
      <c r="B1256" s="32">
        <v>4033</v>
      </c>
      <c r="C1256" s="16" t="s">
        <v>64</v>
      </c>
      <c r="D1256" s="3">
        <v>182.81899999999999</v>
      </c>
      <c r="E1256" s="46">
        <v>13</v>
      </c>
      <c r="F1256" s="3">
        <v>14.063000000000001</v>
      </c>
      <c r="G1256" s="20" t="str">
        <f>IF(B1256="","",VLOOKUP(B1256,[1]BASEDIESEL!$A$2:$AAA$11928,6))</f>
        <v>FRENTE-06</v>
      </c>
      <c r="H1256" s="37" t="str">
        <f t="shared" si="19"/>
        <v>mai</v>
      </c>
    </row>
    <row r="1257" spans="1:8" x14ac:dyDescent="0.25">
      <c r="A1257" s="7">
        <v>46153</v>
      </c>
      <c r="B1257" s="33">
        <v>4034</v>
      </c>
      <c r="C1257" s="17" t="s">
        <v>64</v>
      </c>
      <c r="D1257" s="2">
        <v>177.845</v>
      </c>
      <c r="E1257" s="47">
        <v>13</v>
      </c>
      <c r="F1257" s="2">
        <v>13.68</v>
      </c>
      <c r="G1257" s="20" t="str">
        <f>IF(B1257="","",VLOOKUP(B1257,[1]BASEDIESEL!$A$2:$AAA$11928,6))</f>
        <v>FRENTE-06</v>
      </c>
      <c r="H1257" s="37" t="str">
        <f t="shared" si="19"/>
        <v>mai</v>
      </c>
    </row>
    <row r="1258" spans="1:8" x14ac:dyDescent="0.25">
      <c r="A1258" s="7">
        <v>46153</v>
      </c>
      <c r="B1258" s="32">
        <v>4036</v>
      </c>
      <c r="C1258" s="16" t="s">
        <v>64</v>
      </c>
      <c r="D1258" s="3">
        <v>156.005</v>
      </c>
      <c r="E1258" s="46">
        <v>11</v>
      </c>
      <c r="F1258" s="3">
        <v>14.182</v>
      </c>
      <c r="G1258" s="20" t="str">
        <f>IF(B1258="","",VLOOKUP(B1258,[1]BASEDIESEL!$A$2:$AAA$11928,6))</f>
        <v>FRENTE-06</v>
      </c>
      <c r="H1258" s="37" t="str">
        <f t="shared" si="19"/>
        <v>mai</v>
      </c>
    </row>
    <row r="1259" spans="1:8" x14ac:dyDescent="0.25">
      <c r="A1259" s="7">
        <v>46153</v>
      </c>
      <c r="B1259" s="32">
        <v>4036</v>
      </c>
      <c r="C1259" s="16" t="s">
        <v>64</v>
      </c>
      <c r="D1259" s="2">
        <v>15.065</v>
      </c>
      <c r="E1259" s="47">
        <v>1</v>
      </c>
      <c r="F1259" s="2">
        <v>15.065</v>
      </c>
      <c r="G1259" s="20" t="str">
        <f>IF(B1259="","",VLOOKUP(B1259,[1]BASEDIESEL!$A$2:$AAA$11928,6))</f>
        <v>FRENTE-06</v>
      </c>
      <c r="H1259" s="37" t="str">
        <f t="shared" si="19"/>
        <v>mai</v>
      </c>
    </row>
    <row r="1260" spans="1:8" x14ac:dyDescent="0.25">
      <c r="A1260" s="7">
        <v>46153</v>
      </c>
      <c r="B1260" s="32">
        <v>4111</v>
      </c>
      <c r="C1260" s="16" t="s">
        <v>65</v>
      </c>
      <c r="D1260" s="3">
        <v>243.98</v>
      </c>
      <c r="E1260" s="46">
        <v>16</v>
      </c>
      <c r="F1260" s="3">
        <v>15.249000000000001</v>
      </c>
      <c r="G1260" s="20" t="str">
        <f>IF(B1260="","",VLOOKUP(B1260,[1]BASEDIESEL!$A$2:$AAA$11928,6))</f>
        <v>FRENTE-05</v>
      </c>
      <c r="H1260" s="37" t="str">
        <f t="shared" si="19"/>
        <v>mai</v>
      </c>
    </row>
    <row r="1261" spans="1:8" x14ac:dyDescent="0.25">
      <c r="A1261" s="7">
        <v>46153</v>
      </c>
      <c r="B1261" s="33">
        <v>4113</v>
      </c>
      <c r="C1261" s="17" t="s">
        <v>65</v>
      </c>
      <c r="D1261" s="2">
        <v>118.339</v>
      </c>
      <c r="E1261" s="47">
        <v>8</v>
      </c>
      <c r="F1261" s="2">
        <v>14.792</v>
      </c>
      <c r="G1261" s="20" t="str">
        <f>IF(B1261="","",VLOOKUP(B1261,[1]BASEDIESEL!$A$2:$AAA$11928,6))</f>
        <v>FRENTE-07</v>
      </c>
      <c r="H1261" s="37" t="str">
        <f t="shared" si="19"/>
        <v>mai</v>
      </c>
    </row>
    <row r="1262" spans="1:8" x14ac:dyDescent="0.25">
      <c r="A1262" s="7">
        <v>46153</v>
      </c>
      <c r="B1262" s="32">
        <v>4114</v>
      </c>
      <c r="C1262" s="16" t="s">
        <v>65</v>
      </c>
      <c r="D1262" s="3">
        <v>291.06</v>
      </c>
      <c r="E1262" s="46">
        <v>18</v>
      </c>
      <c r="F1262" s="3">
        <v>16.170000000000002</v>
      </c>
      <c r="G1262" s="20" t="str">
        <f>IF(B1262="","",VLOOKUP(B1262,[1]BASEDIESEL!$A$2:$AAA$11928,6))</f>
        <v>FRENTE-01</v>
      </c>
      <c r="H1262" s="37" t="str">
        <f t="shared" si="19"/>
        <v>mai</v>
      </c>
    </row>
    <row r="1263" spans="1:8" x14ac:dyDescent="0.25">
      <c r="A1263" s="7">
        <v>46153</v>
      </c>
      <c r="B1263" s="33">
        <v>4115</v>
      </c>
      <c r="C1263" s="17" t="s">
        <v>65</v>
      </c>
      <c r="D1263" s="2">
        <v>228.886</v>
      </c>
      <c r="E1263" s="47">
        <v>14</v>
      </c>
      <c r="F1263" s="2">
        <v>16.349</v>
      </c>
      <c r="G1263" s="20" t="str">
        <f>IF(B1263="","",VLOOKUP(B1263,[1]BASEDIESEL!$A$2:$AAA$11928,6))</f>
        <v>FRENTE-06</v>
      </c>
      <c r="H1263" s="37" t="str">
        <f t="shared" si="19"/>
        <v>mai</v>
      </c>
    </row>
    <row r="1264" spans="1:8" x14ac:dyDescent="0.25">
      <c r="A1264" s="7">
        <v>46153</v>
      </c>
      <c r="B1264" s="32">
        <v>4116</v>
      </c>
      <c r="C1264" s="16" t="s">
        <v>65</v>
      </c>
      <c r="D1264" s="3">
        <v>71.385000000000005</v>
      </c>
      <c r="E1264" s="46">
        <v>4</v>
      </c>
      <c r="F1264" s="3">
        <v>17.846</v>
      </c>
      <c r="G1264" s="20" t="str">
        <f>IF(B1264="","",VLOOKUP(B1264,[1]BASEDIESEL!$A$2:$AAA$11928,6))</f>
        <v>FRENTE-05</v>
      </c>
      <c r="H1264" s="37" t="str">
        <f t="shared" si="19"/>
        <v>mai</v>
      </c>
    </row>
    <row r="1265" spans="1:8" x14ac:dyDescent="0.25">
      <c r="A1265" s="7">
        <v>46153</v>
      </c>
      <c r="B1265" s="33">
        <v>4117</v>
      </c>
      <c r="C1265" s="17" t="s">
        <v>65</v>
      </c>
      <c r="D1265" s="2">
        <v>305.85599999999999</v>
      </c>
      <c r="E1265" s="47">
        <v>20</v>
      </c>
      <c r="F1265" s="2">
        <v>15.292999999999999</v>
      </c>
      <c r="G1265" s="20" t="str">
        <f>IF(B1265="","",VLOOKUP(B1265,[1]BASEDIESEL!$A$2:$AAA$11928,6))</f>
        <v>FRENTE-04</v>
      </c>
      <c r="H1265" s="37" t="str">
        <f t="shared" si="19"/>
        <v>mai</v>
      </c>
    </row>
    <row r="1266" spans="1:8" x14ac:dyDescent="0.25">
      <c r="A1266" s="7">
        <v>46153</v>
      </c>
      <c r="B1266" s="32">
        <v>4118</v>
      </c>
      <c r="C1266" s="16" t="s">
        <v>65</v>
      </c>
      <c r="D1266" s="3">
        <v>145.608</v>
      </c>
      <c r="E1266" s="46">
        <v>15</v>
      </c>
      <c r="F1266" s="3">
        <v>9.7070000000000007</v>
      </c>
      <c r="G1266" s="20" t="str">
        <f>IF(B1266="","",VLOOKUP(B1266,[1]BASEDIESEL!$A$2:$AAA$11928,6))</f>
        <v>FRENTE-03</v>
      </c>
      <c r="H1266" s="37" t="str">
        <f t="shared" si="19"/>
        <v>mai</v>
      </c>
    </row>
    <row r="1267" spans="1:8" x14ac:dyDescent="0.25">
      <c r="A1267" s="7">
        <v>46153</v>
      </c>
      <c r="B1267" s="33">
        <v>4119</v>
      </c>
      <c r="C1267" s="17" t="s">
        <v>65</v>
      </c>
      <c r="D1267" s="2">
        <v>239.04499999999999</v>
      </c>
      <c r="E1267" s="47">
        <v>16</v>
      </c>
      <c r="F1267" s="2">
        <v>14.94</v>
      </c>
      <c r="G1267" s="20" t="str">
        <f>IF(B1267="","",VLOOKUP(B1267,[1]BASEDIESEL!$A$2:$AAA$11928,6))</f>
        <v>FRENTE-05</v>
      </c>
      <c r="H1267" s="37" t="str">
        <f t="shared" si="19"/>
        <v>mai</v>
      </c>
    </row>
    <row r="1268" spans="1:8" x14ac:dyDescent="0.25">
      <c r="A1268" s="7">
        <v>46153</v>
      </c>
      <c r="B1268" s="32">
        <v>4120</v>
      </c>
      <c r="C1268" s="16" t="s">
        <v>65</v>
      </c>
      <c r="D1268" s="3">
        <v>147.36500000000001</v>
      </c>
      <c r="E1268" s="46">
        <v>10</v>
      </c>
      <c r="F1268" s="3">
        <v>14.737</v>
      </c>
      <c r="G1268" s="20" t="str">
        <f>IF(B1268="","",VLOOKUP(B1268,[1]BASEDIESEL!$A$2:$AAA$11928,6))</f>
        <v>FRENTE-05</v>
      </c>
      <c r="H1268" s="37" t="str">
        <f t="shared" si="19"/>
        <v>mai</v>
      </c>
    </row>
    <row r="1269" spans="1:8" x14ac:dyDescent="0.25">
      <c r="A1269" s="7">
        <v>46153</v>
      </c>
      <c r="B1269" s="33">
        <v>4121</v>
      </c>
      <c r="C1269" s="17" t="s">
        <v>66</v>
      </c>
      <c r="D1269" s="2">
        <v>255.965</v>
      </c>
      <c r="E1269" s="47">
        <v>17</v>
      </c>
      <c r="F1269" s="2">
        <v>15.057</v>
      </c>
      <c r="G1269" s="20" t="str">
        <f>IF(B1269="","",VLOOKUP(B1269,[1]BASEDIESEL!$A$2:$AAA$11928,6))</f>
        <v>FRENTE-01</v>
      </c>
      <c r="H1269" s="37" t="str">
        <f t="shared" si="19"/>
        <v>mai</v>
      </c>
    </row>
    <row r="1270" spans="1:8" x14ac:dyDescent="0.25">
      <c r="A1270" s="7">
        <v>46153</v>
      </c>
      <c r="B1270" s="32">
        <v>4122</v>
      </c>
      <c r="C1270" s="16" t="s">
        <v>66</v>
      </c>
      <c r="D1270" s="3">
        <v>213.35</v>
      </c>
      <c r="E1270" s="46">
        <v>14</v>
      </c>
      <c r="F1270" s="3">
        <v>15.239000000000001</v>
      </c>
      <c r="G1270" s="20" t="str">
        <f>IF(B1270="","",VLOOKUP(B1270,[1]BASEDIESEL!$A$2:$AAA$11928,6))</f>
        <v>FRENTE-01</v>
      </c>
      <c r="H1270" s="37" t="str">
        <f t="shared" si="19"/>
        <v>mai</v>
      </c>
    </row>
    <row r="1271" spans="1:8" x14ac:dyDescent="0.25">
      <c r="A1271" s="7">
        <v>46153</v>
      </c>
      <c r="B1271" s="33">
        <v>4123</v>
      </c>
      <c r="C1271" s="17" t="s">
        <v>66</v>
      </c>
      <c r="D1271" s="2">
        <v>274.26499999999999</v>
      </c>
      <c r="E1271" s="47">
        <v>17</v>
      </c>
      <c r="F1271" s="2">
        <v>16.132999999999999</v>
      </c>
      <c r="G1271" s="20" t="str">
        <f>IF(B1271="","",VLOOKUP(B1271,[1]BASEDIESEL!$A$2:$AAA$11928,6))</f>
        <v>FRENTE-01</v>
      </c>
      <c r="H1271" s="37" t="str">
        <f t="shared" si="19"/>
        <v>mai</v>
      </c>
    </row>
    <row r="1272" spans="1:8" x14ac:dyDescent="0.25">
      <c r="A1272" s="7">
        <v>46153</v>
      </c>
      <c r="B1272" s="32">
        <v>4124</v>
      </c>
      <c r="C1272" s="16" t="s">
        <v>65</v>
      </c>
      <c r="D1272" s="3">
        <v>217.83199999999999</v>
      </c>
      <c r="E1272" s="46">
        <v>14</v>
      </c>
      <c r="F1272" s="3">
        <v>15.558999999999999</v>
      </c>
      <c r="G1272" s="20" t="str">
        <f>IF(B1272="","",VLOOKUP(B1272,[1]BASEDIESEL!$A$2:$AAA$11928,6))</f>
        <v>FRENTE-07</v>
      </c>
      <c r="H1272" s="37" t="str">
        <f t="shared" si="19"/>
        <v>mai</v>
      </c>
    </row>
    <row r="1273" spans="1:8" x14ac:dyDescent="0.25">
      <c r="A1273" s="7">
        <v>46153</v>
      </c>
      <c r="B1273" s="33">
        <v>4128</v>
      </c>
      <c r="C1273" s="17" t="s">
        <v>66</v>
      </c>
      <c r="D1273" s="2">
        <v>303.47500000000002</v>
      </c>
      <c r="E1273" s="47">
        <v>21</v>
      </c>
      <c r="F1273" s="2">
        <v>14.451000000000001</v>
      </c>
      <c r="G1273" s="20" t="str">
        <f>IF(B1273="","",VLOOKUP(B1273,[1]BASEDIESEL!$A$2:$AAA$11928,6))</f>
        <v>FRENTE-01</v>
      </c>
      <c r="H1273" s="37" t="str">
        <f t="shared" si="19"/>
        <v>mai</v>
      </c>
    </row>
    <row r="1274" spans="1:8" x14ac:dyDescent="0.25">
      <c r="A1274" s="7">
        <v>46153</v>
      </c>
      <c r="B1274" s="32">
        <v>4130</v>
      </c>
      <c r="C1274" s="16" t="s">
        <v>66</v>
      </c>
      <c r="D1274" s="3">
        <v>305.66000000000003</v>
      </c>
      <c r="E1274" s="46">
        <v>20</v>
      </c>
      <c r="F1274" s="3">
        <v>15.282999999999999</v>
      </c>
      <c r="G1274" s="20" t="str">
        <f>IF(B1274="","",VLOOKUP(B1274,[1]BASEDIESEL!$A$2:$AAA$11928,6))</f>
        <v>FRENTE-02</v>
      </c>
      <c r="H1274" s="37" t="str">
        <f t="shared" si="19"/>
        <v>mai</v>
      </c>
    </row>
    <row r="1275" spans="1:8" x14ac:dyDescent="0.25">
      <c r="A1275" s="7">
        <v>46153</v>
      </c>
      <c r="B1275" s="33">
        <v>4132</v>
      </c>
      <c r="C1275" s="17" t="s">
        <v>65</v>
      </c>
      <c r="D1275" s="2">
        <v>173.54900000000001</v>
      </c>
      <c r="E1275" s="47">
        <v>13</v>
      </c>
      <c r="F1275" s="2">
        <v>13.35</v>
      </c>
      <c r="G1275" s="20" t="str">
        <f>IF(B1275="","",VLOOKUP(B1275,[1]BASEDIESEL!$A$2:$AAA$11928,6))</f>
        <v>FRENTE-03</v>
      </c>
      <c r="H1275" s="37" t="str">
        <f t="shared" si="19"/>
        <v>mai</v>
      </c>
    </row>
    <row r="1276" spans="1:8" x14ac:dyDescent="0.25">
      <c r="A1276" s="7">
        <v>46153</v>
      </c>
      <c r="B1276" s="32">
        <v>4133</v>
      </c>
      <c r="C1276" s="16" t="s">
        <v>65</v>
      </c>
      <c r="D1276" s="3">
        <v>347.83499999999998</v>
      </c>
      <c r="E1276" s="46">
        <v>22</v>
      </c>
      <c r="F1276" s="3">
        <v>15.811</v>
      </c>
      <c r="G1276" s="20" t="str">
        <f>IF(B1276="","",VLOOKUP(B1276,[1]BASEDIESEL!$A$2:$AAA$11928,6))</f>
        <v>FRENTE-02</v>
      </c>
      <c r="H1276" s="37" t="str">
        <f t="shared" si="19"/>
        <v>mai</v>
      </c>
    </row>
    <row r="1277" spans="1:8" x14ac:dyDescent="0.25">
      <c r="A1277" s="7">
        <v>46153</v>
      </c>
      <c r="B1277" s="33">
        <v>4134</v>
      </c>
      <c r="C1277" s="17" t="s">
        <v>65</v>
      </c>
      <c r="D1277" s="2">
        <v>233.63200000000001</v>
      </c>
      <c r="E1277" s="47">
        <v>16</v>
      </c>
      <c r="F1277" s="2">
        <v>14.602</v>
      </c>
      <c r="G1277" s="20" t="str">
        <f>IF(B1277="","",VLOOKUP(B1277,[1]BASEDIESEL!$A$2:$AAA$11928,6))</f>
        <v>FRENTE-05</v>
      </c>
      <c r="H1277" s="37" t="str">
        <f t="shared" si="19"/>
        <v>mai</v>
      </c>
    </row>
    <row r="1278" spans="1:8" x14ac:dyDescent="0.25">
      <c r="A1278" s="7">
        <v>46153</v>
      </c>
      <c r="B1278" s="32">
        <v>4135</v>
      </c>
      <c r="C1278" s="16" t="s">
        <v>65</v>
      </c>
      <c r="D1278" s="3">
        <v>139.273</v>
      </c>
      <c r="E1278" s="46">
        <v>10</v>
      </c>
      <c r="F1278" s="3">
        <v>13.927</v>
      </c>
      <c r="G1278" s="20" t="str">
        <f>IF(B1278="","",VLOOKUP(B1278,[1]BASEDIESEL!$A$2:$AAA$11928,6))</f>
        <v>FRENTE-03</v>
      </c>
      <c r="H1278" s="37" t="str">
        <f t="shared" si="19"/>
        <v>mai</v>
      </c>
    </row>
    <row r="1279" spans="1:8" x14ac:dyDescent="0.25">
      <c r="A1279" s="7">
        <v>46153</v>
      </c>
      <c r="B1279" s="33">
        <v>4136</v>
      </c>
      <c r="C1279" s="17" t="s">
        <v>65</v>
      </c>
      <c r="D1279" s="2">
        <v>144.59299999999999</v>
      </c>
      <c r="E1279" s="47">
        <v>8</v>
      </c>
      <c r="F1279" s="2">
        <v>18.074000000000002</v>
      </c>
      <c r="G1279" s="20" t="str">
        <f>IF(B1279="","",VLOOKUP(B1279,[1]BASEDIESEL!$A$2:$AAA$11928,6))</f>
        <v>FRENTE-04</v>
      </c>
      <c r="H1279" s="37" t="str">
        <f t="shared" si="19"/>
        <v>mai</v>
      </c>
    </row>
    <row r="1280" spans="1:8" x14ac:dyDescent="0.25">
      <c r="A1280" s="7">
        <v>46153</v>
      </c>
      <c r="B1280" s="32">
        <v>4137</v>
      </c>
      <c r="C1280" s="16" t="s">
        <v>65</v>
      </c>
      <c r="D1280" s="3">
        <v>189.113</v>
      </c>
      <c r="E1280" s="46">
        <v>13</v>
      </c>
      <c r="F1280" s="3">
        <v>14.547000000000001</v>
      </c>
      <c r="G1280" s="20" t="str">
        <f>IF(B1280="","",VLOOKUP(B1280,[1]BASEDIESEL!$A$2:$AAA$11928,6))</f>
        <v>FRENTE-03</v>
      </c>
      <c r="H1280" s="37" t="str">
        <f t="shared" si="19"/>
        <v>mai</v>
      </c>
    </row>
    <row r="1281" spans="1:8" x14ac:dyDescent="0.25">
      <c r="A1281" s="7">
        <v>46153</v>
      </c>
      <c r="B1281" s="33">
        <v>4138</v>
      </c>
      <c r="C1281" s="17" t="s">
        <v>65</v>
      </c>
      <c r="D1281" s="2">
        <v>228.44900000000001</v>
      </c>
      <c r="E1281" s="47">
        <v>16</v>
      </c>
      <c r="F1281" s="2">
        <v>14.278</v>
      </c>
      <c r="G1281" s="20" t="str">
        <f>IF(B1281="","",VLOOKUP(B1281,[1]BASEDIESEL!$A$2:$AAA$11928,6))</f>
        <v>FRENTE-04</v>
      </c>
      <c r="H1281" s="37" t="str">
        <f t="shared" si="19"/>
        <v>mai</v>
      </c>
    </row>
    <row r="1282" spans="1:8" x14ac:dyDescent="0.25">
      <c r="A1282" s="7">
        <v>46153</v>
      </c>
      <c r="B1282" s="32">
        <v>4139</v>
      </c>
      <c r="C1282" s="16" t="s">
        <v>65</v>
      </c>
      <c r="D1282" s="3">
        <v>86.864999999999995</v>
      </c>
      <c r="E1282" s="46">
        <v>6</v>
      </c>
      <c r="F1282" s="3">
        <v>14.478</v>
      </c>
      <c r="G1282" s="20" t="str">
        <f>IF(B1282="","",VLOOKUP(B1282,[1]BASEDIESEL!$A$2:$AAA$11928,6))</f>
        <v>FRENTE-07</v>
      </c>
      <c r="H1282" s="37" t="str">
        <f t="shared" si="19"/>
        <v>mai</v>
      </c>
    </row>
    <row r="1283" spans="1:8" x14ac:dyDescent="0.25">
      <c r="A1283" s="7">
        <v>46153</v>
      </c>
      <c r="B1283" s="33">
        <v>4140</v>
      </c>
      <c r="C1283" s="17" t="s">
        <v>65</v>
      </c>
      <c r="D1283" s="2">
        <v>248.727</v>
      </c>
      <c r="E1283" s="47">
        <v>19</v>
      </c>
      <c r="F1283" s="2">
        <v>13.090999999999999</v>
      </c>
      <c r="G1283" s="20" t="str">
        <f>IF(B1283="","",VLOOKUP(B1283,[1]BASEDIESEL!$A$2:$AAA$11928,6))</f>
        <v>FRENTE-05</v>
      </c>
      <c r="H1283" s="37" t="str">
        <f t="shared" ref="H1283:H1346" si="20">TEXT(A1283,"mmm")</f>
        <v>mai</v>
      </c>
    </row>
    <row r="1284" spans="1:8" x14ac:dyDescent="0.25">
      <c r="A1284" s="7">
        <v>46153</v>
      </c>
      <c r="B1284" s="32">
        <v>4141</v>
      </c>
      <c r="C1284" s="16" t="s">
        <v>65</v>
      </c>
      <c r="D1284" s="3">
        <v>266.49900000000002</v>
      </c>
      <c r="E1284" s="46">
        <v>18</v>
      </c>
      <c r="F1284" s="3">
        <v>14.805999999999999</v>
      </c>
      <c r="G1284" s="20" t="str">
        <f>IF(B1284="","",VLOOKUP(B1284,[1]BASEDIESEL!$A$2:$AAA$11928,6))</f>
        <v>FRENTE-03</v>
      </c>
      <c r="H1284" s="37" t="str">
        <f t="shared" si="20"/>
        <v>mai</v>
      </c>
    </row>
    <row r="1285" spans="1:8" x14ac:dyDescent="0.25">
      <c r="A1285" s="7">
        <v>46153</v>
      </c>
      <c r="B1285" s="33">
        <v>4142</v>
      </c>
      <c r="C1285" s="17" t="s">
        <v>65</v>
      </c>
      <c r="D1285" s="2">
        <v>251.12200000000001</v>
      </c>
      <c r="E1285" s="47">
        <v>16</v>
      </c>
      <c r="F1285" s="2">
        <v>15.695</v>
      </c>
      <c r="G1285" s="20" t="str">
        <f>IF(B1285="","",VLOOKUP(B1285,[1]BASEDIESEL!$A$2:$AAA$11928,6))</f>
        <v>FRENTE-04</v>
      </c>
      <c r="H1285" s="37" t="str">
        <f t="shared" si="20"/>
        <v>mai</v>
      </c>
    </row>
    <row r="1286" spans="1:8" x14ac:dyDescent="0.25">
      <c r="A1286" s="7">
        <v>46153</v>
      </c>
      <c r="B1286" s="32">
        <v>4143</v>
      </c>
      <c r="C1286" s="16" t="s">
        <v>65</v>
      </c>
      <c r="D1286" s="3">
        <v>185.18</v>
      </c>
      <c r="E1286" s="46">
        <v>12</v>
      </c>
      <c r="F1286" s="3">
        <v>15.432</v>
      </c>
      <c r="G1286" s="20" t="str">
        <f>IF(B1286="","",VLOOKUP(B1286,[1]BASEDIESEL!$A$2:$AAA$11928,6))</f>
        <v>FRENTE-05</v>
      </c>
      <c r="H1286" s="37" t="str">
        <f t="shared" si="20"/>
        <v>mai</v>
      </c>
    </row>
    <row r="1287" spans="1:8" x14ac:dyDescent="0.25">
      <c r="A1287" s="7">
        <v>46153</v>
      </c>
      <c r="B1287" s="33">
        <v>4144</v>
      </c>
      <c r="C1287" s="17" t="s">
        <v>65</v>
      </c>
      <c r="D1287" s="2">
        <v>161.786</v>
      </c>
      <c r="E1287" s="47">
        <v>12</v>
      </c>
      <c r="F1287" s="2">
        <v>13.481999999999999</v>
      </c>
      <c r="G1287" s="20" t="str">
        <f>IF(B1287="","",VLOOKUP(B1287,[1]BASEDIESEL!$A$2:$AAA$11928,6))</f>
        <v>FRENTE-05</v>
      </c>
      <c r="H1287" s="37" t="str">
        <f t="shared" si="20"/>
        <v>mai</v>
      </c>
    </row>
    <row r="1288" spans="1:8" x14ac:dyDescent="0.25">
      <c r="A1288" s="7">
        <v>46153</v>
      </c>
      <c r="B1288" s="32">
        <v>4145</v>
      </c>
      <c r="C1288" s="16" t="s">
        <v>65</v>
      </c>
      <c r="D1288" s="3">
        <v>262.01799999999997</v>
      </c>
      <c r="E1288" s="46">
        <v>18</v>
      </c>
      <c r="F1288" s="3">
        <v>14.557</v>
      </c>
      <c r="G1288" s="20" t="str">
        <f>IF(B1288="","",VLOOKUP(B1288,[1]BASEDIESEL!$A$2:$AAA$11928,6))</f>
        <v>FRENTE-03</v>
      </c>
      <c r="H1288" s="37" t="str">
        <f t="shared" si="20"/>
        <v>mai</v>
      </c>
    </row>
    <row r="1289" spans="1:8" x14ac:dyDescent="0.25">
      <c r="A1289" s="7">
        <v>46153</v>
      </c>
      <c r="B1289" s="33">
        <v>4146</v>
      </c>
      <c r="C1289" s="17" t="s">
        <v>65</v>
      </c>
      <c r="D1289" s="2">
        <v>229.56100000000001</v>
      </c>
      <c r="E1289" s="47">
        <v>17</v>
      </c>
      <c r="F1289" s="2">
        <v>13.504</v>
      </c>
      <c r="G1289" s="20" t="str">
        <f>IF(B1289="","",VLOOKUP(B1289,[1]BASEDIESEL!$A$2:$AAA$11928,6))</f>
        <v>FRENTE-03</v>
      </c>
      <c r="H1289" s="37" t="str">
        <f t="shared" si="20"/>
        <v>mai</v>
      </c>
    </row>
    <row r="1290" spans="1:8" x14ac:dyDescent="0.25">
      <c r="A1290" s="7">
        <v>46153</v>
      </c>
      <c r="B1290" s="32">
        <v>4147</v>
      </c>
      <c r="C1290" s="16" t="s">
        <v>65</v>
      </c>
      <c r="D1290" s="3">
        <v>167.285</v>
      </c>
      <c r="E1290" s="46">
        <v>11</v>
      </c>
      <c r="F1290" s="3">
        <v>15.208</v>
      </c>
      <c r="G1290" s="20" t="str">
        <f>IF(B1290="","",VLOOKUP(B1290,[1]BASEDIESEL!$A$2:$AAA$11928,6))</f>
        <v>FRENTE-02</v>
      </c>
      <c r="H1290" s="37" t="str">
        <f t="shared" si="20"/>
        <v>mai</v>
      </c>
    </row>
    <row r="1291" spans="1:8" x14ac:dyDescent="0.25">
      <c r="A1291" s="7">
        <v>46153</v>
      </c>
      <c r="B1291" s="33">
        <v>4149</v>
      </c>
      <c r="C1291" s="17" t="s">
        <v>65</v>
      </c>
      <c r="D1291" s="2">
        <v>331.44499999999999</v>
      </c>
      <c r="E1291" s="47">
        <v>21</v>
      </c>
      <c r="F1291" s="2">
        <v>15.782999999999999</v>
      </c>
      <c r="G1291" s="20" t="str">
        <f>IF(B1291="","",VLOOKUP(B1291,[1]BASEDIESEL!$A$2:$AAA$11928,6))</f>
        <v>FRENTE-01</v>
      </c>
      <c r="H1291" s="37" t="str">
        <f t="shared" si="20"/>
        <v>mai</v>
      </c>
    </row>
    <row r="1292" spans="1:8" x14ac:dyDescent="0.25">
      <c r="A1292" s="7">
        <v>46153</v>
      </c>
      <c r="B1292" s="32">
        <v>4153</v>
      </c>
      <c r="C1292" s="16" t="s">
        <v>67</v>
      </c>
      <c r="D1292" s="3">
        <v>300.99299999999999</v>
      </c>
      <c r="E1292" s="46">
        <v>20</v>
      </c>
      <c r="F1292" s="3">
        <v>15.05</v>
      </c>
      <c r="G1292" s="20" t="str">
        <f>IF(B1292="","",VLOOKUP(B1292,[1]BASEDIESEL!$A$2:$AAA$11928,6))</f>
        <v>FRENTE-04</v>
      </c>
      <c r="H1292" s="37" t="str">
        <f t="shared" si="20"/>
        <v>mai</v>
      </c>
    </row>
    <row r="1293" spans="1:8" x14ac:dyDescent="0.25">
      <c r="A1293" s="7">
        <v>46153</v>
      </c>
      <c r="B1293" s="33">
        <v>4154</v>
      </c>
      <c r="C1293" s="17" t="s">
        <v>67</v>
      </c>
      <c r="D1293" s="2">
        <v>235.327</v>
      </c>
      <c r="E1293" s="47">
        <v>13</v>
      </c>
      <c r="F1293" s="2">
        <v>18.102</v>
      </c>
      <c r="G1293" s="20" t="str">
        <f>IF(B1293="","",VLOOKUP(B1293,[1]BASEDIESEL!$A$2:$AAA$11928,6))</f>
        <v>FRENTE-04</v>
      </c>
      <c r="H1293" s="37" t="str">
        <f t="shared" si="20"/>
        <v>mai</v>
      </c>
    </row>
    <row r="1294" spans="1:8" x14ac:dyDescent="0.25">
      <c r="A1294" s="7">
        <v>46153</v>
      </c>
      <c r="B1294" s="32">
        <v>4156</v>
      </c>
      <c r="C1294" s="16" t="s">
        <v>65</v>
      </c>
      <c r="D1294" s="3">
        <v>358.53</v>
      </c>
      <c r="E1294" s="46">
        <v>23</v>
      </c>
      <c r="F1294" s="3">
        <v>15.587999999999999</v>
      </c>
      <c r="G1294" s="20" t="str">
        <f>IF(B1294="","",VLOOKUP(B1294,[1]BASEDIESEL!$A$2:$AAA$11928,6))</f>
        <v>FRENTE-02</v>
      </c>
      <c r="H1294" s="37" t="str">
        <f t="shared" si="20"/>
        <v>mai</v>
      </c>
    </row>
    <row r="1295" spans="1:8" x14ac:dyDescent="0.25">
      <c r="A1295" s="7">
        <v>46153</v>
      </c>
      <c r="B1295" s="33">
        <v>4157</v>
      </c>
      <c r="C1295" s="17" t="s">
        <v>65</v>
      </c>
      <c r="D1295" s="2">
        <v>160.066</v>
      </c>
      <c r="E1295" s="47">
        <v>12</v>
      </c>
      <c r="F1295" s="2">
        <v>13.339</v>
      </c>
      <c r="G1295" s="20" t="str">
        <f>IF(B1295="","",VLOOKUP(B1295,[1]BASEDIESEL!$A$2:$AAA$11928,6))</f>
        <v>FRENTE-06</v>
      </c>
      <c r="H1295" s="37" t="str">
        <f t="shared" si="20"/>
        <v>mai</v>
      </c>
    </row>
    <row r="1296" spans="1:8" x14ac:dyDescent="0.25">
      <c r="A1296" s="7">
        <v>46153</v>
      </c>
      <c r="B1296" s="32">
        <v>4158</v>
      </c>
      <c r="C1296" s="16" t="s">
        <v>65</v>
      </c>
      <c r="D1296" s="3">
        <v>149.899</v>
      </c>
      <c r="E1296" s="46">
        <v>11</v>
      </c>
      <c r="F1296" s="3">
        <v>13.627000000000001</v>
      </c>
      <c r="G1296" s="20" t="str">
        <f>IF(B1296="","",VLOOKUP(B1296,[1]BASEDIESEL!$A$2:$AAA$11928,6))</f>
        <v>FRENTE-03</v>
      </c>
      <c r="H1296" s="37" t="str">
        <f t="shared" si="20"/>
        <v>mai</v>
      </c>
    </row>
    <row r="1297" spans="1:8" x14ac:dyDescent="0.25">
      <c r="A1297" s="7">
        <v>46153</v>
      </c>
      <c r="B1297" s="33">
        <v>4159</v>
      </c>
      <c r="C1297" s="17" t="s">
        <v>65</v>
      </c>
      <c r="D1297" s="2">
        <v>391.59</v>
      </c>
      <c r="E1297" s="47">
        <v>23</v>
      </c>
      <c r="F1297" s="2">
        <v>17.026</v>
      </c>
      <c r="G1297" s="20" t="str">
        <f>IF(B1297="","",VLOOKUP(B1297,[1]BASEDIESEL!$A$2:$AAA$11928,6))</f>
        <v>FRENTE-02</v>
      </c>
      <c r="H1297" s="37" t="str">
        <f t="shared" si="20"/>
        <v>mai</v>
      </c>
    </row>
    <row r="1298" spans="1:8" x14ac:dyDescent="0.25">
      <c r="A1298" s="7">
        <v>46153</v>
      </c>
      <c r="B1298" s="32">
        <v>4160</v>
      </c>
      <c r="C1298" s="16" t="s">
        <v>65</v>
      </c>
      <c r="D1298" s="3">
        <v>314.93</v>
      </c>
      <c r="E1298" s="46">
        <v>19</v>
      </c>
      <c r="F1298" s="3">
        <v>16.574999999999999</v>
      </c>
      <c r="G1298" s="20" t="str">
        <f>IF(B1298="","",VLOOKUP(B1298,[1]BASEDIESEL!$A$2:$AAA$11928,6))</f>
        <v>FRENTE-01</v>
      </c>
      <c r="H1298" s="37" t="str">
        <f t="shared" si="20"/>
        <v>mai</v>
      </c>
    </row>
    <row r="1299" spans="1:8" x14ac:dyDescent="0.25">
      <c r="A1299" s="7">
        <v>46153</v>
      </c>
      <c r="B1299" s="33">
        <v>4161</v>
      </c>
      <c r="C1299" s="17" t="s">
        <v>65</v>
      </c>
      <c r="D1299" s="2">
        <v>186.55600000000001</v>
      </c>
      <c r="E1299" s="47">
        <v>12</v>
      </c>
      <c r="F1299" s="2">
        <v>15.545999999999999</v>
      </c>
      <c r="G1299" s="20" t="str">
        <f>IF(B1299="","",VLOOKUP(B1299,[1]BASEDIESEL!$A$2:$AAA$11928,6))</f>
        <v>FRENTE-07</v>
      </c>
      <c r="H1299" s="37" t="str">
        <f t="shared" si="20"/>
        <v>mai</v>
      </c>
    </row>
    <row r="1300" spans="1:8" x14ac:dyDescent="0.25">
      <c r="A1300" s="7">
        <v>46153</v>
      </c>
      <c r="B1300" s="32">
        <v>4162</v>
      </c>
      <c r="C1300" s="16" t="s">
        <v>65</v>
      </c>
      <c r="D1300" s="3">
        <v>361.2</v>
      </c>
      <c r="E1300" s="46">
        <v>22</v>
      </c>
      <c r="F1300" s="3">
        <v>16.417999999999999</v>
      </c>
      <c r="G1300" s="20" t="str">
        <f>IF(B1300="","",VLOOKUP(B1300,[1]BASEDIESEL!$A$2:$AAA$11928,6))</f>
        <v>FRENTE-02</v>
      </c>
      <c r="H1300" s="37" t="str">
        <f t="shared" si="20"/>
        <v>mai</v>
      </c>
    </row>
    <row r="1301" spans="1:8" x14ac:dyDescent="0.25">
      <c r="A1301" s="7">
        <v>46153</v>
      </c>
      <c r="B1301" s="33">
        <v>4163</v>
      </c>
      <c r="C1301" s="17" t="s">
        <v>65</v>
      </c>
      <c r="D1301" s="2">
        <v>315.93</v>
      </c>
      <c r="E1301" s="47">
        <v>20</v>
      </c>
      <c r="F1301" s="2">
        <v>15.797000000000001</v>
      </c>
      <c r="G1301" s="20" t="str">
        <f>IF(B1301="","",VLOOKUP(B1301,[1]BASEDIESEL!$A$2:$AAA$11928,6))</f>
        <v>FRENTE-02</v>
      </c>
      <c r="H1301" s="37" t="str">
        <f t="shared" si="20"/>
        <v>mai</v>
      </c>
    </row>
    <row r="1302" spans="1:8" x14ac:dyDescent="0.25">
      <c r="A1302" s="7">
        <v>46154</v>
      </c>
      <c r="B1302" s="32">
        <v>4019</v>
      </c>
      <c r="C1302" s="16" t="s">
        <v>62</v>
      </c>
      <c r="D1302" s="3">
        <v>144.58099999999999</v>
      </c>
      <c r="E1302" s="46">
        <v>9</v>
      </c>
      <c r="F1302" s="3">
        <v>16.065000000000001</v>
      </c>
      <c r="G1302" s="20" t="str">
        <f>IF(B1302="","",VLOOKUP(B1302,[1]BASEDIESEL!$A$2:$AAA$11928,6))</f>
        <v>FRENTE-07</v>
      </c>
      <c r="H1302" s="37" t="str">
        <f t="shared" si="20"/>
        <v>mai</v>
      </c>
    </row>
    <row r="1303" spans="1:8" x14ac:dyDescent="0.25">
      <c r="A1303" s="7">
        <v>46154</v>
      </c>
      <c r="B1303" s="33">
        <v>4020</v>
      </c>
      <c r="C1303" s="17" t="s">
        <v>62</v>
      </c>
      <c r="D1303" s="2">
        <v>73.852000000000004</v>
      </c>
      <c r="E1303" s="47">
        <v>4</v>
      </c>
      <c r="F1303" s="2">
        <v>18.463000000000001</v>
      </c>
      <c r="G1303" s="20" t="str">
        <f>IF(B1303="","",VLOOKUP(B1303,[1]BASEDIESEL!$A$2:$AAA$11928,6))</f>
        <v>FRENTE-08</v>
      </c>
      <c r="H1303" s="37" t="str">
        <f t="shared" si="20"/>
        <v>mai</v>
      </c>
    </row>
    <row r="1304" spans="1:8" x14ac:dyDescent="0.25">
      <c r="A1304" s="7">
        <v>46154</v>
      </c>
      <c r="B1304" s="32">
        <v>4021</v>
      </c>
      <c r="C1304" s="16" t="s">
        <v>62</v>
      </c>
      <c r="D1304" s="3">
        <v>200.69900000000001</v>
      </c>
      <c r="E1304" s="46">
        <v>14</v>
      </c>
      <c r="F1304" s="3">
        <v>14.336</v>
      </c>
      <c r="G1304" s="20" t="str">
        <f>IF(B1304="","",VLOOKUP(B1304,[1]BASEDIESEL!$A$2:$AAA$11928,6))</f>
        <v>FRENTE-09</v>
      </c>
      <c r="H1304" s="37" t="str">
        <f t="shared" si="20"/>
        <v>mai</v>
      </c>
    </row>
    <row r="1305" spans="1:8" x14ac:dyDescent="0.25">
      <c r="A1305" s="7">
        <v>46154</v>
      </c>
      <c r="B1305" s="33">
        <v>4022</v>
      </c>
      <c r="C1305" s="17" t="s">
        <v>62</v>
      </c>
      <c r="D1305" s="2">
        <v>133.23099999999999</v>
      </c>
      <c r="E1305" s="47">
        <v>7</v>
      </c>
      <c r="F1305" s="2">
        <v>19.033000000000001</v>
      </c>
      <c r="G1305" s="20" t="str">
        <f>IF(B1305="","",VLOOKUP(B1305,[1]BASEDIESEL!$A$2:$AAA$11928,6))</f>
        <v>FRENTE-10</v>
      </c>
      <c r="H1305" s="37" t="str">
        <f t="shared" si="20"/>
        <v>mai</v>
      </c>
    </row>
    <row r="1306" spans="1:8" x14ac:dyDescent="0.25">
      <c r="A1306" s="7">
        <v>46154</v>
      </c>
      <c r="B1306" s="32">
        <v>4024</v>
      </c>
      <c r="C1306" s="16" t="s">
        <v>62</v>
      </c>
      <c r="D1306" s="3">
        <v>123.21599999999999</v>
      </c>
      <c r="E1306" s="46">
        <v>8</v>
      </c>
      <c r="F1306" s="3">
        <v>15.401999999999999</v>
      </c>
      <c r="G1306" s="20" t="str">
        <f>IF(B1306="","",VLOOKUP(B1306,[1]BASEDIESEL!$A$2:$AAA$11928,6))</f>
        <v>FRENTE-07</v>
      </c>
      <c r="H1306" s="37" t="str">
        <f t="shared" si="20"/>
        <v>mai</v>
      </c>
    </row>
    <row r="1307" spans="1:8" x14ac:dyDescent="0.25">
      <c r="A1307" s="7">
        <v>46154</v>
      </c>
      <c r="B1307" s="33">
        <v>4025</v>
      </c>
      <c r="C1307" s="17" t="s">
        <v>62</v>
      </c>
      <c r="D1307" s="2">
        <v>134.12700000000001</v>
      </c>
      <c r="E1307" s="47">
        <v>10</v>
      </c>
      <c r="F1307" s="2">
        <v>13.413</v>
      </c>
      <c r="G1307" s="20" t="str">
        <f>IF(B1307="","",VLOOKUP(B1307,[1]BASEDIESEL!$A$2:$AAA$11928,6))</f>
        <v>FRENTE-07</v>
      </c>
      <c r="H1307" s="37" t="str">
        <f t="shared" si="20"/>
        <v>mai</v>
      </c>
    </row>
    <row r="1308" spans="1:8" x14ac:dyDescent="0.25">
      <c r="A1308" s="7">
        <v>46154</v>
      </c>
      <c r="B1308" s="32">
        <v>4027</v>
      </c>
      <c r="C1308" s="16" t="s">
        <v>62</v>
      </c>
      <c r="D1308" s="3">
        <v>173.352</v>
      </c>
      <c r="E1308" s="46">
        <v>12</v>
      </c>
      <c r="F1308" s="3">
        <v>14.446</v>
      </c>
      <c r="G1308" s="20" t="str">
        <f>IF(B1308="","",VLOOKUP(B1308,[1]BASEDIESEL!$A$2:$AAA$11928,6))</f>
        <v>FRENTE-07</v>
      </c>
      <c r="H1308" s="37" t="str">
        <f t="shared" si="20"/>
        <v>mai</v>
      </c>
    </row>
    <row r="1309" spans="1:8" x14ac:dyDescent="0.25">
      <c r="A1309" s="7">
        <v>46154</v>
      </c>
      <c r="B1309" s="33">
        <v>4029</v>
      </c>
      <c r="C1309" s="17" t="s">
        <v>62</v>
      </c>
      <c r="D1309" s="2">
        <v>264.71800000000002</v>
      </c>
      <c r="E1309" s="47">
        <v>15</v>
      </c>
      <c r="F1309" s="2">
        <v>17.648</v>
      </c>
      <c r="G1309" s="20" t="str">
        <f>IF(B1309="","",VLOOKUP(B1309,[1]BASEDIESEL!$A$2:$AAA$11928,6))</f>
        <v>FRENTE-07</v>
      </c>
      <c r="H1309" s="37" t="str">
        <f t="shared" si="20"/>
        <v>mai</v>
      </c>
    </row>
    <row r="1310" spans="1:8" x14ac:dyDescent="0.25">
      <c r="A1310" s="7">
        <v>46154</v>
      </c>
      <c r="B1310" s="32">
        <v>4030</v>
      </c>
      <c r="C1310" s="16" t="s">
        <v>63</v>
      </c>
      <c r="D1310" s="3">
        <v>83.611999999999995</v>
      </c>
      <c r="E1310" s="46">
        <v>6</v>
      </c>
      <c r="F1310" s="3">
        <v>13.935</v>
      </c>
      <c r="G1310" s="20" t="str">
        <f>IF(B1310="","",VLOOKUP(B1310,[1]BASEDIESEL!$A$2:$AAA$11928,6))</f>
        <v>FRENTE-06</v>
      </c>
      <c r="H1310" s="37" t="str">
        <f t="shared" si="20"/>
        <v>mai</v>
      </c>
    </row>
    <row r="1311" spans="1:8" x14ac:dyDescent="0.25">
      <c r="A1311" s="7">
        <v>46154</v>
      </c>
      <c r="B1311" s="33">
        <v>4032</v>
      </c>
      <c r="C1311" s="17" t="s">
        <v>64</v>
      </c>
      <c r="D1311" s="2">
        <v>222.887</v>
      </c>
      <c r="E1311" s="47">
        <v>15</v>
      </c>
      <c r="F1311" s="2">
        <v>14.859</v>
      </c>
      <c r="G1311" s="20" t="str">
        <f>IF(B1311="","",VLOOKUP(B1311,[1]BASEDIESEL!$A$2:$AAA$11928,6))</f>
        <v>FRENTE-06</v>
      </c>
      <c r="H1311" s="37" t="str">
        <f t="shared" si="20"/>
        <v>mai</v>
      </c>
    </row>
    <row r="1312" spans="1:8" x14ac:dyDescent="0.25">
      <c r="A1312" s="7">
        <v>46154</v>
      </c>
      <c r="B1312" s="32">
        <v>4033</v>
      </c>
      <c r="C1312" s="16" t="s">
        <v>64</v>
      </c>
      <c r="D1312" s="3">
        <v>208.80799999999999</v>
      </c>
      <c r="E1312" s="46">
        <v>12</v>
      </c>
      <c r="F1312" s="3">
        <v>17.401</v>
      </c>
      <c r="G1312" s="20" t="str">
        <f>IF(B1312="","",VLOOKUP(B1312,[1]BASEDIESEL!$A$2:$AAA$11928,6))</f>
        <v>FRENTE-06</v>
      </c>
      <c r="H1312" s="37" t="str">
        <f t="shared" si="20"/>
        <v>mai</v>
      </c>
    </row>
    <row r="1313" spans="1:8" x14ac:dyDescent="0.25">
      <c r="A1313" s="7">
        <v>46154</v>
      </c>
      <c r="B1313" s="33">
        <v>4034</v>
      </c>
      <c r="C1313" s="17" t="s">
        <v>64</v>
      </c>
      <c r="D1313" s="2">
        <v>163.58199999999999</v>
      </c>
      <c r="E1313" s="47">
        <v>12</v>
      </c>
      <c r="F1313" s="2">
        <v>13.632</v>
      </c>
      <c r="G1313" s="20" t="str">
        <f>IF(B1313="","",VLOOKUP(B1313,[1]BASEDIESEL!$A$2:$AAA$11928,6))</f>
        <v>FRENTE-06</v>
      </c>
      <c r="H1313" s="37" t="str">
        <f t="shared" si="20"/>
        <v>mai</v>
      </c>
    </row>
    <row r="1314" spans="1:8" x14ac:dyDescent="0.25">
      <c r="A1314" s="7">
        <v>46154</v>
      </c>
      <c r="B1314" s="32">
        <v>4036</v>
      </c>
      <c r="C1314" s="16" t="s">
        <v>64</v>
      </c>
      <c r="D1314" s="3">
        <v>152.48400000000001</v>
      </c>
      <c r="E1314" s="46">
        <v>11</v>
      </c>
      <c r="F1314" s="3">
        <v>13.862</v>
      </c>
      <c r="G1314" s="20" t="str">
        <f>IF(B1314="","",VLOOKUP(B1314,[1]BASEDIESEL!$A$2:$AAA$11928,6))</f>
        <v>FRENTE-06</v>
      </c>
      <c r="H1314" s="37" t="str">
        <f t="shared" si="20"/>
        <v>mai</v>
      </c>
    </row>
    <row r="1315" spans="1:8" x14ac:dyDescent="0.25">
      <c r="A1315" s="7">
        <v>46154</v>
      </c>
      <c r="B1315" s="33">
        <v>4111</v>
      </c>
      <c r="C1315" s="17" t="s">
        <v>65</v>
      </c>
      <c r="D1315" s="2">
        <v>204.66399999999999</v>
      </c>
      <c r="E1315" s="47">
        <v>14</v>
      </c>
      <c r="F1315" s="2">
        <v>14.619</v>
      </c>
      <c r="G1315" s="20" t="str">
        <f>IF(B1315="","",VLOOKUP(B1315,[1]BASEDIESEL!$A$2:$AAA$11928,6))</f>
        <v>FRENTE-05</v>
      </c>
      <c r="H1315" s="37" t="str">
        <f t="shared" si="20"/>
        <v>mai</v>
      </c>
    </row>
    <row r="1316" spans="1:8" x14ac:dyDescent="0.25">
      <c r="A1316" s="7">
        <v>46154</v>
      </c>
      <c r="B1316" s="32">
        <v>4113</v>
      </c>
      <c r="C1316" s="16" t="s">
        <v>65</v>
      </c>
      <c r="D1316" s="3">
        <v>176.018</v>
      </c>
      <c r="E1316" s="46">
        <v>13</v>
      </c>
      <c r="F1316" s="3">
        <v>13.54</v>
      </c>
      <c r="G1316" s="20" t="str">
        <f>IF(B1316="","",VLOOKUP(B1316,[1]BASEDIESEL!$A$2:$AAA$11928,6))</f>
        <v>FRENTE-07</v>
      </c>
      <c r="H1316" s="37" t="str">
        <f t="shared" si="20"/>
        <v>mai</v>
      </c>
    </row>
    <row r="1317" spans="1:8" x14ac:dyDescent="0.25">
      <c r="A1317" s="7">
        <v>46154</v>
      </c>
      <c r="B1317" s="33">
        <v>4114</v>
      </c>
      <c r="C1317" s="17" t="s">
        <v>65</v>
      </c>
      <c r="D1317" s="2">
        <v>99.843999999999994</v>
      </c>
      <c r="E1317" s="47">
        <v>7</v>
      </c>
      <c r="F1317" s="2">
        <v>14.263</v>
      </c>
      <c r="G1317" s="20" t="str">
        <f>IF(B1317="","",VLOOKUP(B1317,[1]BASEDIESEL!$A$2:$AAA$11928,6))</f>
        <v>FRENTE-01</v>
      </c>
      <c r="H1317" s="37" t="str">
        <f t="shared" si="20"/>
        <v>mai</v>
      </c>
    </row>
    <row r="1318" spans="1:8" x14ac:dyDescent="0.25">
      <c r="A1318" s="7">
        <v>46154</v>
      </c>
      <c r="B1318" s="32">
        <v>4115</v>
      </c>
      <c r="C1318" s="16" t="s">
        <v>65</v>
      </c>
      <c r="D1318" s="3">
        <v>161.827</v>
      </c>
      <c r="E1318" s="46">
        <v>9</v>
      </c>
      <c r="F1318" s="3">
        <v>17.981000000000002</v>
      </c>
      <c r="G1318" s="20" t="str">
        <f>IF(B1318="","",VLOOKUP(B1318,[1]BASEDIESEL!$A$2:$AAA$11928,6))</f>
        <v>FRENTE-06</v>
      </c>
      <c r="H1318" s="37" t="str">
        <f t="shared" si="20"/>
        <v>mai</v>
      </c>
    </row>
    <row r="1319" spans="1:8" x14ac:dyDescent="0.25">
      <c r="A1319" s="7">
        <v>46154</v>
      </c>
      <c r="B1319" s="33">
        <v>4116</v>
      </c>
      <c r="C1319" s="17" t="s">
        <v>65</v>
      </c>
      <c r="D1319" s="2">
        <v>303.66199999999998</v>
      </c>
      <c r="E1319" s="47">
        <v>22</v>
      </c>
      <c r="F1319" s="2">
        <v>13.803000000000001</v>
      </c>
      <c r="G1319" s="20" t="str">
        <f>IF(B1319="","",VLOOKUP(B1319,[1]BASEDIESEL!$A$2:$AAA$11928,6))</f>
        <v>FRENTE-05</v>
      </c>
      <c r="H1319" s="37" t="str">
        <f t="shared" si="20"/>
        <v>mai</v>
      </c>
    </row>
    <row r="1320" spans="1:8" x14ac:dyDescent="0.25">
      <c r="A1320" s="7">
        <v>46154</v>
      </c>
      <c r="B1320" s="32">
        <v>4117</v>
      </c>
      <c r="C1320" s="16" t="s">
        <v>65</v>
      </c>
      <c r="D1320" s="3">
        <v>308.20400000000001</v>
      </c>
      <c r="E1320" s="46">
        <v>19</v>
      </c>
      <c r="F1320" s="3">
        <v>16.221</v>
      </c>
      <c r="G1320" s="20" t="str">
        <f>IF(B1320="","",VLOOKUP(B1320,[1]BASEDIESEL!$A$2:$AAA$11928,6))</f>
        <v>FRENTE-04</v>
      </c>
      <c r="H1320" s="37" t="str">
        <f t="shared" si="20"/>
        <v>mai</v>
      </c>
    </row>
    <row r="1321" spans="1:8" x14ac:dyDescent="0.25">
      <c r="A1321" s="7">
        <v>46154</v>
      </c>
      <c r="B1321" s="33">
        <v>4118</v>
      </c>
      <c r="C1321" s="17" t="s">
        <v>65</v>
      </c>
      <c r="D1321" s="2">
        <v>95.245000000000005</v>
      </c>
      <c r="E1321" s="47">
        <v>10</v>
      </c>
      <c r="F1321" s="2">
        <v>9.5250000000000004</v>
      </c>
      <c r="G1321" s="20" t="str">
        <f>IF(B1321="","",VLOOKUP(B1321,[1]BASEDIESEL!$A$2:$AAA$11928,6))</f>
        <v>FRENTE-03</v>
      </c>
      <c r="H1321" s="37" t="str">
        <f t="shared" si="20"/>
        <v>mai</v>
      </c>
    </row>
    <row r="1322" spans="1:8" x14ac:dyDescent="0.25">
      <c r="A1322" s="7">
        <v>46154</v>
      </c>
      <c r="B1322" s="32">
        <v>4119</v>
      </c>
      <c r="C1322" s="16" t="s">
        <v>65</v>
      </c>
      <c r="D1322" s="3">
        <v>365.959</v>
      </c>
      <c r="E1322" s="46">
        <v>25</v>
      </c>
      <c r="F1322" s="3">
        <v>14.638</v>
      </c>
      <c r="G1322" s="20" t="str">
        <f>IF(B1322="","",VLOOKUP(B1322,[1]BASEDIESEL!$A$2:$AAA$11928,6))</f>
        <v>FRENTE-05</v>
      </c>
      <c r="H1322" s="37" t="str">
        <f t="shared" si="20"/>
        <v>mai</v>
      </c>
    </row>
    <row r="1323" spans="1:8" x14ac:dyDescent="0.25">
      <c r="A1323" s="7">
        <v>46154</v>
      </c>
      <c r="B1323" s="33">
        <v>4121</v>
      </c>
      <c r="C1323" s="17" t="s">
        <v>66</v>
      </c>
      <c r="D1323" s="2">
        <v>304.29000000000002</v>
      </c>
      <c r="E1323" s="47">
        <v>20</v>
      </c>
      <c r="F1323" s="2">
        <v>15.215</v>
      </c>
      <c r="G1323" s="20" t="str">
        <f>IF(B1323="","",VLOOKUP(B1323,[1]BASEDIESEL!$A$2:$AAA$11928,6))</f>
        <v>FRENTE-01</v>
      </c>
      <c r="H1323" s="37" t="str">
        <f t="shared" si="20"/>
        <v>mai</v>
      </c>
    </row>
    <row r="1324" spans="1:8" x14ac:dyDescent="0.25">
      <c r="A1324" s="7">
        <v>46154</v>
      </c>
      <c r="B1324" s="32">
        <v>4122</v>
      </c>
      <c r="C1324" s="16" t="s">
        <v>66</v>
      </c>
      <c r="D1324" s="3">
        <v>236.47200000000001</v>
      </c>
      <c r="E1324" s="46">
        <v>17</v>
      </c>
      <c r="F1324" s="3">
        <v>13.91</v>
      </c>
      <c r="G1324" s="20" t="str">
        <f>IF(B1324="","",VLOOKUP(B1324,[1]BASEDIESEL!$A$2:$AAA$11928,6))</f>
        <v>FRENTE-01</v>
      </c>
      <c r="H1324" s="37" t="str">
        <f t="shared" si="20"/>
        <v>mai</v>
      </c>
    </row>
    <row r="1325" spans="1:8" x14ac:dyDescent="0.25">
      <c r="A1325" s="7">
        <v>46154</v>
      </c>
      <c r="B1325" s="33">
        <v>4123</v>
      </c>
      <c r="C1325" s="17" t="s">
        <v>66</v>
      </c>
      <c r="D1325" s="2">
        <v>333.43900000000002</v>
      </c>
      <c r="E1325" s="47">
        <v>23</v>
      </c>
      <c r="F1325" s="2">
        <v>14.497</v>
      </c>
      <c r="G1325" s="20" t="str">
        <f>IF(B1325="","",VLOOKUP(B1325,[1]BASEDIESEL!$A$2:$AAA$11928,6))</f>
        <v>FRENTE-01</v>
      </c>
      <c r="H1325" s="37" t="str">
        <f t="shared" si="20"/>
        <v>mai</v>
      </c>
    </row>
    <row r="1326" spans="1:8" x14ac:dyDescent="0.25">
      <c r="A1326" s="7">
        <v>46154</v>
      </c>
      <c r="B1326" s="32">
        <v>4124</v>
      </c>
      <c r="C1326" s="16" t="s">
        <v>65</v>
      </c>
      <c r="D1326" s="3">
        <v>166.58199999999999</v>
      </c>
      <c r="E1326" s="46">
        <v>8</v>
      </c>
      <c r="F1326" s="3">
        <v>20.823</v>
      </c>
      <c r="G1326" s="20" t="str">
        <f>IF(B1326="","",VLOOKUP(B1326,[1]BASEDIESEL!$A$2:$AAA$11928,6))</f>
        <v>FRENTE-07</v>
      </c>
      <c r="H1326" s="37" t="str">
        <f t="shared" si="20"/>
        <v>mai</v>
      </c>
    </row>
    <row r="1327" spans="1:8" x14ac:dyDescent="0.25">
      <c r="A1327" s="7">
        <v>46154</v>
      </c>
      <c r="B1327" s="33">
        <v>4126</v>
      </c>
      <c r="C1327" s="17" t="s">
        <v>65</v>
      </c>
      <c r="D1327" s="2">
        <v>9.01</v>
      </c>
      <c r="E1327" s="47">
        <v>1</v>
      </c>
      <c r="F1327" s="2">
        <v>9.01</v>
      </c>
      <c r="G1327" s="20" t="str">
        <f>IF(B1327="","",VLOOKUP(B1327,[1]BASEDIESEL!$A$2:$AAA$11928,6))</f>
        <v>FRENTE-05</v>
      </c>
      <c r="H1327" s="37" t="str">
        <f t="shared" si="20"/>
        <v>mai</v>
      </c>
    </row>
    <row r="1328" spans="1:8" x14ac:dyDescent="0.25">
      <c r="A1328" s="7">
        <v>46154</v>
      </c>
      <c r="B1328" s="32">
        <v>4128</v>
      </c>
      <c r="C1328" s="16" t="s">
        <v>66</v>
      </c>
      <c r="D1328" s="3">
        <v>307.60399999999998</v>
      </c>
      <c r="E1328" s="46">
        <v>23</v>
      </c>
      <c r="F1328" s="3">
        <v>13.374000000000001</v>
      </c>
      <c r="G1328" s="20" t="str">
        <f>IF(B1328="","",VLOOKUP(B1328,[1]BASEDIESEL!$A$2:$AAA$11928,6))</f>
        <v>FRENTE-01</v>
      </c>
      <c r="H1328" s="37" t="str">
        <f t="shared" si="20"/>
        <v>mai</v>
      </c>
    </row>
    <row r="1329" spans="1:8" x14ac:dyDescent="0.25">
      <c r="A1329" s="7">
        <v>46154</v>
      </c>
      <c r="B1329" s="33">
        <v>4130</v>
      </c>
      <c r="C1329" s="17" t="s">
        <v>66</v>
      </c>
      <c r="D1329" s="2">
        <v>177.387</v>
      </c>
      <c r="E1329" s="47">
        <v>12</v>
      </c>
      <c r="F1329" s="2">
        <v>14.782</v>
      </c>
      <c r="G1329" s="20" t="str">
        <f>IF(B1329="","",VLOOKUP(B1329,[1]BASEDIESEL!$A$2:$AAA$11928,6))</f>
        <v>FRENTE-02</v>
      </c>
      <c r="H1329" s="37" t="str">
        <f t="shared" si="20"/>
        <v>mai</v>
      </c>
    </row>
    <row r="1330" spans="1:8" x14ac:dyDescent="0.25">
      <c r="A1330" s="7">
        <v>46154</v>
      </c>
      <c r="B1330" s="32">
        <v>4131</v>
      </c>
      <c r="C1330" s="16" t="s">
        <v>65</v>
      </c>
      <c r="D1330" s="3">
        <v>178.941</v>
      </c>
      <c r="E1330" s="46">
        <v>11</v>
      </c>
      <c r="F1330" s="3">
        <v>16.266999999999999</v>
      </c>
      <c r="G1330" s="20" t="str">
        <f>IF(B1330="","",VLOOKUP(B1330,[1]BASEDIESEL!$A$2:$AAA$11928,6))</f>
        <v>FRENTE-04</v>
      </c>
      <c r="H1330" s="37" t="str">
        <f t="shared" si="20"/>
        <v>mai</v>
      </c>
    </row>
    <row r="1331" spans="1:8" x14ac:dyDescent="0.25">
      <c r="A1331" s="7">
        <v>46154</v>
      </c>
      <c r="B1331" s="33">
        <v>4132</v>
      </c>
      <c r="C1331" s="17" t="s">
        <v>65</v>
      </c>
      <c r="D1331" s="2">
        <v>173.19499999999999</v>
      </c>
      <c r="E1331" s="47">
        <v>13</v>
      </c>
      <c r="F1331" s="2">
        <v>13.323</v>
      </c>
      <c r="G1331" s="20" t="str">
        <f>IF(B1331="","",VLOOKUP(B1331,[1]BASEDIESEL!$A$2:$AAA$11928,6))</f>
        <v>FRENTE-03</v>
      </c>
      <c r="H1331" s="37" t="str">
        <f t="shared" si="20"/>
        <v>mai</v>
      </c>
    </row>
    <row r="1332" spans="1:8" x14ac:dyDescent="0.25">
      <c r="A1332" s="7">
        <v>46154</v>
      </c>
      <c r="B1332" s="32">
        <v>4133</v>
      </c>
      <c r="C1332" s="16" t="s">
        <v>65</v>
      </c>
      <c r="D1332" s="3">
        <v>132.535</v>
      </c>
      <c r="E1332" s="46">
        <v>9</v>
      </c>
      <c r="F1332" s="3">
        <v>14.726000000000001</v>
      </c>
      <c r="G1332" s="20" t="str">
        <f>IF(B1332="","",VLOOKUP(B1332,[1]BASEDIESEL!$A$2:$AAA$11928,6))</f>
        <v>FRENTE-02</v>
      </c>
      <c r="H1332" s="37" t="str">
        <f t="shared" si="20"/>
        <v>mai</v>
      </c>
    </row>
    <row r="1333" spans="1:8" x14ac:dyDescent="0.25">
      <c r="A1333" s="7">
        <v>46154</v>
      </c>
      <c r="B1333" s="33">
        <v>4134</v>
      </c>
      <c r="C1333" s="17" t="s">
        <v>65</v>
      </c>
      <c r="D1333" s="2">
        <v>436.68299999999999</v>
      </c>
      <c r="E1333" s="47">
        <v>27</v>
      </c>
      <c r="F1333" s="2">
        <v>16.172999999999998</v>
      </c>
      <c r="G1333" s="20" t="str">
        <f>IF(B1333="","",VLOOKUP(B1333,[1]BASEDIESEL!$A$2:$AAA$11928,6))</f>
        <v>FRENTE-05</v>
      </c>
      <c r="H1333" s="37" t="str">
        <f t="shared" si="20"/>
        <v>mai</v>
      </c>
    </row>
    <row r="1334" spans="1:8" x14ac:dyDescent="0.25">
      <c r="A1334" s="7">
        <v>46154</v>
      </c>
      <c r="B1334" s="32">
        <v>4135</v>
      </c>
      <c r="C1334" s="16" t="s">
        <v>65</v>
      </c>
      <c r="D1334" s="3">
        <v>197.66499999999999</v>
      </c>
      <c r="E1334" s="46">
        <v>14</v>
      </c>
      <c r="F1334" s="3">
        <v>14.119</v>
      </c>
      <c r="G1334" s="20" t="str">
        <f>IF(B1334="","",VLOOKUP(B1334,[1]BASEDIESEL!$A$2:$AAA$11928,6))</f>
        <v>FRENTE-03</v>
      </c>
      <c r="H1334" s="37" t="str">
        <f t="shared" si="20"/>
        <v>mai</v>
      </c>
    </row>
    <row r="1335" spans="1:8" x14ac:dyDescent="0.25">
      <c r="A1335" s="7">
        <v>46154</v>
      </c>
      <c r="B1335" s="33">
        <v>4136</v>
      </c>
      <c r="C1335" s="17" t="s">
        <v>65</v>
      </c>
      <c r="D1335" s="2">
        <v>288.13799999999998</v>
      </c>
      <c r="E1335" s="47">
        <v>18</v>
      </c>
      <c r="F1335" s="2">
        <v>16.007999999999999</v>
      </c>
      <c r="G1335" s="20" t="str">
        <f>IF(B1335="","",VLOOKUP(B1335,[1]BASEDIESEL!$A$2:$AAA$11928,6))</f>
        <v>FRENTE-04</v>
      </c>
      <c r="H1335" s="37" t="str">
        <f t="shared" si="20"/>
        <v>mai</v>
      </c>
    </row>
    <row r="1336" spans="1:8" x14ac:dyDescent="0.25">
      <c r="A1336" s="7">
        <v>46154</v>
      </c>
      <c r="B1336" s="32">
        <v>4137</v>
      </c>
      <c r="C1336" s="16" t="s">
        <v>65</v>
      </c>
      <c r="D1336" s="3">
        <v>312.2</v>
      </c>
      <c r="E1336" s="46">
        <v>21</v>
      </c>
      <c r="F1336" s="3">
        <v>14.867000000000001</v>
      </c>
      <c r="G1336" s="20" t="str">
        <f>IF(B1336="","",VLOOKUP(B1336,[1]BASEDIESEL!$A$2:$AAA$11928,6))</f>
        <v>FRENTE-03</v>
      </c>
      <c r="H1336" s="37" t="str">
        <f t="shared" si="20"/>
        <v>mai</v>
      </c>
    </row>
    <row r="1337" spans="1:8" x14ac:dyDescent="0.25">
      <c r="A1337" s="7">
        <v>46154</v>
      </c>
      <c r="B1337" s="33">
        <v>4138</v>
      </c>
      <c r="C1337" s="17" t="s">
        <v>65</v>
      </c>
      <c r="D1337" s="2">
        <v>294.80900000000003</v>
      </c>
      <c r="E1337" s="47">
        <v>18</v>
      </c>
      <c r="F1337" s="2">
        <v>16.378</v>
      </c>
      <c r="G1337" s="20" t="str">
        <f>IF(B1337="","",VLOOKUP(B1337,[1]BASEDIESEL!$A$2:$AAA$11928,6))</f>
        <v>FRENTE-04</v>
      </c>
      <c r="H1337" s="37" t="str">
        <f t="shared" si="20"/>
        <v>mai</v>
      </c>
    </row>
    <row r="1338" spans="1:8" x14ac:dyDescent="0.25">
      <c r="A1338" s="7">
        <v>46154</v>
      </c>
      <c r="B1338" s="32">
        <v>4139</v>
      </c>
      <c r="C1338" s="16" t="s">
        <v>65</v>
      </c>
      <c r="D1338" s="3">
        <v>181.15899999999999</v>
      </c>
      <c r="E1338" s="46">
        <v>13</v>
      </c>
      <c r="F1338" s="3">
        <v>13.935</v>
      </c>
      <c r="G1338" s="20" t="str">
        <f>IF(B1338="","",VLOOKUP(B1338,[1]BASEDIESEL!$A$2:$AAA$11928,6))</f>
        <v>FRENTE-07</v>
      </c>
      <c r="H1338" s="37" t="str">
        <f t="shared" si="20"/>
        <v>mai</v>
      </c>
    </row>
    <row r="1339" spans="1:8" x14ac:dyDescent="0.25">
      <c r="A1339" s="7">
        <v>46154</v>
      </c>
      <c r="B1339" s="33">
        <v>4140</v>
      </c>
      <c r="C1339" s="17" t="s">
        <v>65</v>
      </c>
      <c r="D1339" s="2">
        <v>267.02600000000001</v>
      </c>
      <c r="E1339" s="47">
        <v>18</v>
      </c>
      <c r="F1339" s="2">
        <v>14.835000000000001</v>
      </c>
      <c r="G1339" s="20" t="str">
        <f>IF(B1339="","",VLOOKUP(B1339,[1]BASEDIESEL!$A$2:$AAA$11928,6))</f>
        <v>FRENTE-05</v>
      </c>
      <c r="H1339" s="37" t="str">
        <f t="shared" si="20"/>
        <v>mai</v>
      </c>
    </row>
    <row r="1340" spans="1:8" x14ac:dyDescent="0.25">
      <c r="A1340" s="7">
        <v>46154</v>
      </c>
      <c r="B1340" s="32">
        <v>4141</v>
      </c>
      <c r="C1340" s="16" t="s">
        <v>65</v>
      </c>
      <c r="D1340" s="3">
        <v>250.45500000000001</v>
      </c>
      <c r="E1340" s="46">
        <v>18</v>
      </c>
      <c r="F1340" s="3">
        <v>13.914</v>
      </c>
      <c r="G1340" s="20" t="str">
        <f>IF(B1340="","",VLOOKUP(B1340,[1]BASEDIESEL!$A$2:$AAA$11928,6))</f>
        <v>FRENTE-03</v>
      </c>
      <c r="H1340" s="37" t="str">
        <f t="shared" si="20"/>
        <v>mai</v>
      </c>
    </row>
    <row r="1341" spans="1:8" x14ac:dyDescent="0.25">
      <c r="A1341" s="7">
        <v>46154</v>
      </c>
      <c r="B1341" s="33">
        <v>4142</v>
      </c>
      <c r="C1341" s="17" t="s">
        <v>65</v>
      </c>
      <c r="D1341" s="2">
        <v>265.03699999999998</v>
      </c>
      <c r="E1341" s="47">
        <v>17</v>
      </c>
      <c r="F1341" s="2">
        <v>15.59</v>
      </c>
      <c r="G1341" s="20" t="str">
        <f>IF(B1341="","",VLOOKUP(B1341,[1]BASEDIESEL!$A$2:$AAA$11928,6))</f>
        <v>FRENTE-04</v>
      </c>
      <c r="H1341" s="37" t="str">
        <f t="shared" si="20"/>
        <v>mai</v>
      </c>
    </row>
    <row r="1342" spans="1:8" x14ac:dyDescent="0.25">
      <c r="A1342" s="7">
        <v>46154</v>
      </c>
      <c r="B1342" s="32">
        <v>4143</v>
      </c>
      <c r="C1342" s="16" t="s">
        <v>65</v>
      </c>
      <c r="D1342" s="3">
        <v>188.071</v>
      </c>
      <c r="E1342" s="46">
        <v>13</v>
      </c>
      <c r="F1342" s="3">
        <v>14.467000000000001</v>
      </c>
      <c r="G1342" s="20" t="str">
        <f>IF(B1342="","",VLOOKUP(B1342,[1]BASEDIESEL!$A$2:$AAA$11928,6))</f>
        <v>FRENTE-05</v>
      </c>
      <c r="H1342" s="37" t="str">
        <f t="shared" si="20"/>
        <v>mai</v>
      </c>
    </row>
    <row r="1343" spans="1:8" x14ac:dyDescent="0.25">
      <c r="A1343" s="7">
        <v>46154</v>
      </c>
      <c r="B1343" s="33">
        <v>4144</v>
      </c>
      <c r="C1343" s="17" t="s">
        <v>65</v>
      </c>
      <c r="D1343" s="2">
        <v>321.66500000000002</v>
      </c>
      <c r="E1343" s="47">
        <v>20</v>
      </c>
      <c r="F1343" s="2">
        <v>16.082999999999998</v>
      </c>
      <c r="G1343" s="20" t="str">
        <f>IF(B1343="","",VLOOKUP(B1343,[1]BASEDIESEL!$A$2:$AAA$11928,6))</f>
        <v>FRENTE-05</v>
      </c>
      <c r="H1343" s="37" t="str">
        <f t="shared" si="20"/>
        <v>mai</v>
      </c>
    </row>
    <row r="1344" spans="1:8" x14ac:dyDescent="0.25">
      <c r="A1344" s="7">
        <v>46154</v>
      </c>
      <c r="B1344" s="32">
        <v>4145</v>
      </c>
      <c r="C1344" s="16" t="s">
        <v>65</v>
      </c>
      <c r="D1344" s="3">
        <v>221.17599999999999</v>
      </c>
      <c r="E1344" s="46">
        <v>16</v>
      </c>
      <c r="F1344" s="3">
        <v>13.824</v>
      </c>
      <c r="G1344" s="20" t="str">
        <f>IF(B1344="","",VLOOKUP(B1344,[1]BASEDIESEL!$A$2:$AAA$11928,6))</f>
        <v>FRENTE-03</v>
      </c>
      <c r="H1344" s="37" t="str">
        <f t="shared" si="20"/>
        <v>mai</v>
      </c>
    </row>
    <row r="1345" spans="1:8" x14ac:dyDescent="0.25">
      <c r="A1345" s="7">
        <v>46154</v>
      </c>
      <c r="B1345" s="33">
        <v>4146</v>
      </c>
      <c r="C1345" s="17" t="s">
        <v>65</v>
      </c>
      <c r="D1345" s="2">
        <v>267.47399999999999</v>
      </c>
      <c r="E1345" s="47">
        <v>18</v>
      </c>
      <c r="F1345" s="2">
        <v>14.86</v>
      </c>
      <c r="G1345" s="20" t="str">
        <f>IF(B1345="","",VLOOKUP(B1345,[1]BASEDIESEL!$A$2:$AAA$11928,6))</f>
        <v>FRENTE-03</v>
      </c>
      <c r="H1345" s="37" t="str">
        <f t="shared" si="20"/>
        <v>mai</v>
      </c>
    </row>
    <row r="1346" spans="1:8" x14ac:dyDescent="0.25">
      <c r="A1346" s="7">
        <v>46154</v>
      </c>
      <c r="B1346" s="32">
        <v>4147</v>
      </c>
      <c r="C1346" s="16" t="s">
        <v>65</v>
      </c>
      <c r="D1346" s="3">
        <v>277.16500000000002</v>
      </c>
      <c r="E1346" s="46">
        <v>18</v>
      </c>
      <c r="F1346" s="3">
        <v>15.398</v>
      </c>
      <c r="G1346" s="20" t="str">
        <f>IF(B1346="","",VLOOKUP(B1346,[1]BASEDIESEL!$A$2:$AAA$11928,6))</f>
        <v>FRENTE-02</v>
      </c>
      <c r="H1346" s="37" t="str">
        <f t="shared" si="20"/>
        <v>mai</v>
      </c>
    </row>
    <row r="1347" spans="1:8" x14ac:dyDescent="0.25">
      <c r="A1347" s="7">
        <v>46154</v>
      </c>
      <c r="B1347" s="33">
        <v>4149</v>
      </c>
      <c r="C1347" s="17" t="s">
        <v>65</v>
      </c>
      <c r="D1347" s="2">
        <v>285.30399999999997</v>
      </c>
      <c r="E1347" s="47">
        <v>20</v>
      </c>
      <c r="F1347" s="2">
        <v>14.265000000000001</v>
      </c>
      <c r="G1347" s="20" t="str">
        <f>IF(B1347="","",VLOOKUP(B1347,[1]BASEDIESEL!$A$2:$AAA$11928,6))</f>
        <v>FRENTE-01</v>
      </c>
      <c r="H1347" s="37" t="str">
        <f t="shared" ref="H1347:H1410" si="21">TEXT(A1347,"mmm")</f>
        <v>mai</v>
      </c>
    </row>
    <row r="1348" spans="1:8" x14ac:dyDescent="0.25">
      <c r="A1348" s="7">
        <v>46154</v>
      </c>
      <c r="B1348" s="32">
        <v>4153</v>
      </c>
      <c r="C1348" s="16" t="s">
        <v>67</v>
      </c>
      <c r="D1348" s="3">
        <v>179.49100000000001</v>
      </c>
      <c r="E1348" s="46">
        <v>12</v>
      </c>
      <c r="F1348" s="3">
        <v>14.958</v>
      </c>
      <c r="G1348" s="20" t="str">
        <f>IF(B1348="","",VLOOKUP(B1348,[1]BASEDIESEL!$A$2:$AAA$11928,6))</f>
        <v>FRENTE-04</v>
      </c>
      <c r="H1348" s="37" t="str">
        <f t="shared" si="21"/>
        <v>mai</v>
      </c>
    </row>
    <row r="1349" spans="1:8" x14ac:dyDescent="0.25">
      <c r="A1349" s="7">
        <v>46154</v>
      </c>
      <c r="B1349" s="33">
        <v>4154</v>
      </c>
      <c r="C1349" s="17" t="s">
        <v>67</v>
      </c>
      <c r="D1349" s="2">
        <v>74.36</v>
      </c>
      <c r="E1349" s="47">
        <v>5</v>
      </c>
      <c r="F1349" s="2">
        <v>14.872</v>
      </c>
      <c r="G1349" s="20" t="str">
        <f>IF(B1349="","",VLOOKUP(B1349,[1]BASEDIESEL!$A$2:$AAA$11928,6))</f>
        <v>FRENTE-04</v>
      </c>
      <c r="H1349" s="37" t="str">
        <f t="shared" si="21"/>
        <v>mai</v>
      </c>
    </row>
    <row r="1350" spans="1:8" x14ac:dyDescent="0.25">
      <c r="A1350" s="7">
        <v>46154</v>
      </c>
      <c r="B1350" s="32">
        <v>4156</v>
      </c>
      <c r="C1350" s="16" t="s">
        <v>65</v>
      </c>
      <c r="D1350" s="3">
        <v>209.29</v>
      </c>
      <c r="E1350" s="46">
        <v>14</v>
      </c>
      <c r="F1350" s="3">
        <v>14.949</v>
      </c>
      <c r="G1350" s="20" t="str">
        <f>IF(B1350="","",VLOOKUP(B1350,[1]BASEDIESEL!$A$2:$AAA$11928,6))</f>
        <v>FRENTE-02</v>
      </c>
      <c r="H1350" s="37" t="str">
        <f t="shared" si="21"/>
        <v>mai</v>
      </c>
    </row>
    <row r="1351" spans="1:8" x14ac:dyDescent="0.25">
      <c r="A1351" s="7">
        <v>46154</v>
      </c>
      <c r="B1351" s="33">
        <v>4157</v>
      </c>
      <c r="C1351" s="17" t="s">
        <v>65</v>
      </c>
      <c r="D1351" s="2">
        <v>123.48</v>
      </c>
      <c r="E1351" s="47">
        <v>9</v>
      </c>
      <c r="F1351" s="2">
        <v>13.72</v>
      </c>
      <c r="G1351" s="20" t="str">
        <f>IF(B1351="","",VLOOKUP(B1351,[1]BASEDIESEL!$A$2:$AAA$11928,6))</f>
        <v>FRENTE-06</v>
      </c>
      <c r="H1351" s="37" t="str">
        <f t="shared" si="21"/>
        <v>mai</v>
      </c>
    </row>
    <row r="1352" spans="1:8" x14ac:dyDescent="0.25">
      <c r="A1352" s="7">
        <v>46154</v>
      </c>
      <c r="B1352" s="32">
        <v>4158</v>
      </c>
      <c r="C1352" s="16" t="s">
        <v>65</v>
      </c>
      <c r="D1352" s="3">
        <v>319.63</v>
      </c>
      <c r="E1352" s="46">
        <v>23</v>
      </c>
      <c r="F1352" s="3">
        <v>13.897</v>
      </c>
      <c r="G1352" s="20" t="str">
        <f>IF(B1352="","",VLOOKUP(B1352,[1]BASEDIESEL!$A$2:$AAA$11928,6))</f>
        <v>FRENTE-03</v>
      </c>
      <c r="H1352" s="37" t="str">
        <f t="shared" si="21"/>
        <v>mai</v>
      </c>
    </row>
    <row r="1353" spans="1:8" x14ac:dyDescent="0.25">
      <c r="A1353" s="7">
        <v>46154</v>
      </c>
      <c r="B1353" s="33">
        <v>4159</v>
      </c>
      <c r="C1353" s="17" t="s">
        <v>65</v>
      </c>
      <c r="D1353" s="2">
        <v>204.03</v>
      </c>
      <c r="E1353" s="47">
        <v>13</v>
      </c>
      <c r="F1353" s="2">
        <v>15.695</v>
      </c>
      <c r="G1353" s="20" t="str">
        <f>IF(B1353="","",VLOOKUP(B1353,[1]BASEDIESEL!$A$2:$AAA$11928,6))</f>
        <v>FRENTE-02</v>
      </c>
      <c r="H1353" s="37" t="str">
        <f t="shared" si="21"/>
        <v>mai</v>
      </c>
    </row>
    <row r="1354" spans="1:8" x14ac:dyDescent="0.25">
      <c r="A1354" s="7">
        <v>46154</v>
      </c>
      <c r="B1354" s="32">
        <v>4160</v>
      </c>
      <c r="C1354" s="16" t="s">
        <v>65</v>
      </c>
      <c r="D1354" s="3">
        <v>238.88499999999999</v>
      </c>
      <c r="E1354" s="46">
        <v>16</v>
      </c>
      <c r="F1354" s="3">
        <v>14.93</v>
      </c>
      <c r="G1354" s="20" t="str">
        <f>IF(B1354="","",VLOOKUP(B1354,[1]BASEDIESEL!$A$2:$AAA$11928,6))</f>
        <v>FRENTE-01</v>
      </c>
      <c r="H1354" s="37" t="str">
        <f t="shared" si="21"/>
        <v>mai</v>
      </c>
    </row>
    <row r="1355" spans="1:8" x14ac:dyDescent="0.25">
      <c r="A1355" s="7">
        <v>46154</v>
      </c>
      <c r="B1355" s="33">
        <v>4161</v>
      </c>
      <c r="C1355" s="17" t="s">
        <v>65</v>
      </c>
      <c r="D1355" s="2">
        <v>213.20500000000001</v>
      </c>
      <c r="E1355" s="47">
        <v>11</v>
      </c>
      <c r="F1355" s="2">
        <v>19.382000000000001</v>
      </c>
      <c r="G1355" s="20" t="str">
        <f>IF(B1355="","",VLOOKUP(B1355,[1]BASEDIESEL!$A$2:$AAA$11928,6))</f>
        <v>FRENTE-07</v>
      </c>
      <c r="H1355" s="37" t="str">
        <f t="shared" si="21"/>
        <v>mai</v>
      </c>
    </row>
    <row r="1356" spans="1:8" x14ac:dyDescent="0.25">
      <c r="A1356" s="7">
        <v>46154</v>
      </c>
      <c r="B1356" s="32">
        <v>4162</v>
      </c>
      <c r="C1356" s="16" t="s">
        <v>65</v>
      </c>
      <c r="D1356" s="3">
        <v>223.465</v>
      </c>
      <c r="E1356" s="46">
        <v>15</v>
      </c>
      <c r="F1356" s="3">
        <v>14.898</v>
      </c>
      <c r="G1356" s="20" t="str">
        <f>IF(B1356="","",VLOOKUP(B1356,[1]BASEDIESEL!$A$2:$AAA$11928,6))</f>
        <v>FRENTE-02</v>
      </c>
      <c r="H1356" s="37" t="str">
        <f t="shared" si="21"/>
        <v>mai</v>
      </c>
    </row>
    <row r="1357" spans="1:8" x14ac:dyDescent="0.25">
      <c r="A1357" s="7">
        <v>46154</v>
      </c>
      <c r="B1357" s="33">
        <v>4163</v>
      </c>
      <c r="C1357" s="17" t="s">
        <v>65</v>
      </c>
      <c r="D1357" s="2">
        <v>226.15</v>
      </c>
      <c r="E1357" s="47">
        <v>15</v>
      </c>
      <c r="F1357" s="2">
        <v>15.077</v>
      </c>
      <c r="G1357" s="20" t="str">
        <f>IF(B1357="","",VLOOKUP(B1357,[1]BASEDIESEL!$A$2:$AAA$11928,6))</f>
        <v>FRENTE-02</v>
      </c>
      <c r="H1357" s="37" t="str">
        <f t="shared" si="21"/>
        <v>mai</v>
      </c>
    </row>
    <row r="1358" spans="1:8" x14ac:dyDescent="0.25">
      <c r="A1358" s="7">
        <v>46155</v>
      </c>
      <c r="B1358" s="16">
        <v>4019</v>
      </c>
      <c r="C1358" s="16" t="s">
        <v>62</v>
      </c>
      <c r="D1358" s="3">
        <v>215.01300000000001</v>
      </c>
      <c r="E1358" s="16">
        <v>10</v>
      </c>
      <c r="F1358" s="3">
        <v>21.501000000000001</v>
      </c>
      <c r="G1358" s="20" t="str">
        <f>IF(B1358="","",VLOOKUP(B1358,[1]BASEDIESEL!$A$2:$AAA$11928,6))</f>
        <v>FRENTE-07</v>
      </c>
      <c r="H1358" s="37" t="str">
        <f t="shared" si="21"/>
        <v>mai</v>
      </c>
    </row>
    <row r="1359" spans="1:8" x14ac:dyDescent="0.25">
      <c r="A1359" s="7">
        <v>46155</v>
      </c>
      <c r="B1359" s="17">
        <v>4020</v>
      </c>
      <c r="C1359" s="17" t="s">
        <v>62</v>
      </c>
      <c r="D1359" s="2">
        <v>39.607999999999997</v>
      </c>
      <c r="E1359" s="17">
        <v>3</v>
      </c>
      <c r="F1359" s="2">
        <v>13.202999999999999</v>
      </c>
      <c r="G1359" s="20" t="str">
        <f>IF(B1359="","",VLOOKUP(B1359,[1]BASEDIESEL!$A$2:$AAA$11928,6))</f>
        <v>FRENTE-08</v>
      </c>
      <c r="H1359" s="37" t="str">
        <f t="shared" si="21"/>
        <v>mai</v>
      </c>
    </row>
    <row r="1360" spans="1:8" x14ac:dyDescent="0.25">
      <c r="A1360" s="7">
        <v>46155</v>
      </c>
      <c r="B1360" s="16">
        <v>4021</v>
      </c>
      <c r="C1360" s="16" t="s">
        <v>62</v>
      </c>
      <c r="D1360" s="3">
        <v>52.082999999999998</v>
      </c>
      <c r="E1360" s="16">
        <v>5</v>
      </c>
      <c r="F1360" s="3">
        <v>10.417</v>
      </c>
      <c r="G1360" s="20" t="str">
        <f>IF(B1360="","",VLOOKUP(B1360,[1]BASEDIESEL!$A$2:$AAA$11928,6))</f>
        <v>FRENTE-09</v>
      </c>
      <c r="H1360" s="37" t="str">
        <f t="shared" si="21"/>
        <v>mai</v>
      </c>
    </row>
    <row r="1361" spans="1:8" x14ac:dyDescent="0.25">
      <c r="A1361" s="7">
        <v>46155</v>
      </c>
      <c r="B1361" s="17">
        <v>4022</v>
      </c>
      <c r="C1361" s="17" t="s">
        <v>62</v>
      </c>
      <c r="D1361" s="2">
        <v>64.435000000000002</v>
      </c>
      <c r="E1361" s="17">
        <v>4</v>
      </c>
      <c r="F1361" s="2">
        <v>16.109000000000002</v>
      </c>
      <c r="G1361" s="20" t="str">
        <f>IF(B1361="","",VLOOKUP(B1361,[1]BASEDIESEL!$A$2:$AAA$11928,6))</f>
        <v>FRENTE-10</v>
      </c>
      <c r="H1361" s="37" t="str">
        <f t="shared" si="21"/>
        <v>mai</v>
      </c>
    </row>
    <row r="1362" spans="1:8" x14ac:dyDescent="0.25">
      <c r="A1362" s="7">
        <v>46155</v>
      </c>
      <c r="B1362" s="16">
        <v>4024</v>
      </c>
      <c r="C1362" s="16" t="s">
        <v>62</v>
      </c>
      <c r="D1362" s="3">
        <v>214.55600000000001</v>
      </c>
      <c r="E1362" s="16">
        <v>14</v>
      </c>
      <c r="F1362" s="3">
        <v>15.324999999999999</v>
      </c>
      <c r="G1362" s="20" t="str">
        <f>IF(B1362="","",VLOOKUP(B1362,[1]BASEDIESEL!$A$2:$AAA$11928,6))</f>
        <v>FRENTE-07</v>
      </c>
      <c r="H1362" s="37" t="str">
        <f t="shared" si="21"/>
        <v>mai</v>
      </c>
    </row>
    <row r="1363" spans="1:8" x14ac:dyDescent="0.25">
      <c r="A1363" s="7">
        <v>46155</v>
      </c>
      <c r="B1363" s="17">
        <v>4025</v>
      </c>
      <c r="C1363" s="17" t="s">
        <v>62</v>
      </c>
      <c r="D1363" s="2">
        <v>151.292</v>
      </c>
      <c r="E1363" s="17">
        <v>11</v>
      </c>
      <c r="F1363" s="2">
        <v>13.754</v>
      </c>
      <c r="G1363" s="20" t="str">
        <f>IF(B1363="","",VLOOKUP(B1363,[1]BASEDIESEL!$A$2:$AAA$11928,6))</f>
        <v>FRENTE-07</v>
      </c>
      <c r="H1363" s="37" t="str">
        <f t="shared" si="21"/>
        <v>mai</v>
      </c>
    </row>
    <row r="1364" spans="1:8" x14ac:dyDescent="0.25">
      <c r="A1364" s="7">
        <v>46155</v>
      </c>
      <c r="B1364" s="16">
        <v>4027</v>
      </c>
      <c r="C1364" s="16" t="s">
        <v>62</v>
      </c>
      <c r="D1364" s="3">
        <v>242.18700000000001</v>
      </c>
      <c r="E1364" s="16">
        <v>16</v>
      </c>
      <c r="F1364" s="3">
        <v>15.137</v>
      </c>
      <c r="G1364" s="20" t="str">
        <f>IF(B1364="","",VLOOKUP(B1364,[1]BASEDIESEL!$A$2:$AAA$11928,6))</f>
        <v>FRENTE-07</v>
      </c>
      <c r="H1364" s="37" t="str">
        <f t="shared" si="21"/>
        <v>mai</v>
      </c>
    </row>
    <row r="1365" spans="1:8" x14ac:dyDescent="0.25">
      <c r="A1365" s="7">
        <v>46155</v>
      </c>
      <c r="B1365" s="17">
        <v>4029</v>
      </c>
      <c r="C1365" s="17" t="s">
        <v>62</v>
      </c>
      <c r="D1365" s="2">
        <v>285.33699999999999</v>
      </c>
      <c r="E1365" s="17">
        <v>18</v>
      </c>
      <c r="F1365" s="2">
        <v>15.852</v>
      </c>
      <c r="G1365" s="20" t="str">
        <f>IF(B1365="","",VLOOKUP(B1365,[1]BASEDIESEL!$A$2:$AAA$11928,6))</f>
        <v>FRENTE-07</v>
      </c>
      <c r="H1365" s="37" t="str">
        <f t="shared" si="21"/>
        <v>mai</v>
      </c>
    </row>
    <row r="1366" spans="1:8" x14ac:dyDescent="0.25">
      <c r="A1366" s="7">
        <v>46155</v>
      </c>
      <c r="B1366" s="16">
        <v>4030</v>
      </c>
      <c r="C1366" s="16" t="s">
        <v>63</v>
      </c>
      <c r="D1366" s="3">
        <v>154.374</v>
      </c>
      <c r="E1366" s="16">
        <v>13</v>
      </c>
      <c r="F1366" s="3">
        <v>11.875</v>
      </c>
      <c r="G1366" s="20" t="str">
        <f>IF(B1366="","",VLOOKUP(B1366,[1]BASEDIESEL!$A$2:$AAA$11928,6))</f>
        <v>FRENTE-06</v>
      </c>
      <c r="H1366" s="37" t="str">
        <f t="shared" si="21"/>
        <v>mai</v>
      </c>
    </row>
    <row r="1367" spans="1:8" x14ac:dyDescent="0.25">
      <c r="A1367" s="7">
        <v>46155</v>
      </c>
      <c r="B1367" s="17">
        <v>4032</v>
      </c>
      <c r="C1367" s="17" t="s">
        <v>64</v>
      </c>
      <c r="D1367" s="2">
        <v>126.90600000000001</v>
      </c>
      <c r="E1367" s="17">
        <v>9</v>
      </c>
      <c r="F1367" s="2">
        <v>14.101000000000001</v>
      </c>
      <c r="G1367" s="20" t="str">
        <f>IF(B1367="","",VLOOKUP(B1367,[1]BASEDIESEL!$A$2:$AAA$11928,6))</f>
        <v>FRENTE-06</v>
      </c>
      <c r="H1367" s="37" t="str">
        <f t="shared" si="21"/>
        <v>mai</v>
      </c>
    </row>
    <row r="1368" spans="1:8" x14ac:dyDescent="0.25">
      <c r="A1368" s="7">
        <v>46155</v>
      </c>
      <c r="B1368" s="16">
        <v>4033</v>
      </c>
      <c r="C1368" s="16" t="s">
        <v>64</v>
      </c>
      <c r="D1368" s="3">
        <v>51.118000000000002</v>
      </c>
      <c r="E1368" s="16">
        <v>4</v>
      </c>
      <c r="F1368" s="3">
        <v>12.78</v>
      </c>
      <c r="G1368" s="20" t="str">
        <f>IF(B1368="","",VLOOKUP(B1368,[1]BASEDIESEL!$A$2:$AAA$11928,6))</f>
        <v>FRENTE-06</v>
      </c>
      <c r="H1368" s="37" t="str">
        <f t="shared" si="21"/>
        <v>mai</v>
      </c>
    </row>
    <row r="1369" spans="1:8" x14ac:dyDescent="0.25">
      <c r="A1369" s="7">
        <v>46155</v>
      </c>
      <c r="B1369" s="17">
        <v>4034</v>
      </c>
      <c r="C1369" s="17" t="s">
        <v>64</v>
      </c>
      <c r="D1369" s="2">
        <v>201.203</v>
      </c>
      <c r="E1369" s="17">
        <v>16</v>
      </c>
      <c r="F1369" s="2">
        <v>12.574999999999999</v>
      </c>
      <c r="G1369" s="20" t="str">
        <f>IF(B1369="","",VLOOKUP(B1369,[1]BASEDIESEL!$A$2:$AAA$11928,6))</f>
        <v>FRENTE-06</v>
      </c>
      <c r="H1369" s="37" t="str">
        <f t="shared" si="21"/>
        <v>mai</v>
      </c>
    </row>
    <row r="1370" spans="1:8" x14ac:dyDescent="0.25">
      <c r="A1370" s="7">
        <v>46155</v>
      </c>
      <c r="B1370" s="16">
        <v>4035</v>
      </c>
      <c r="C1370" s="16" t="s">
        <v>64</v>
      </c>
      <c r="D1370" s="3">
        <v>30.734999999999999</v>
      </c>
      <c r="E1370" s="16">
        <v>2</v>
      </c>
      <c r="F1370" s="3">
        <v>15.368</v>
      </c>
      <c r="G1370" s="20" t="str">
        <f>IF(B1370="","",VLOOKUP(B1370,[1]BASEDIESEL!$A$2:$AAA$11928,6))</f>
        <v>FRENTE-06</v>
      </c>
      <c r="H1370" s="37" t="str">
        <f t="shared" si="21"/>
        <v>mai</v>
      </c>
    </row>
    <row r="1371" spans="1:8" x14ac:dyDescent="0.25">
      <c r="A1371" s="7">
        <v>46155</v>
      </c>
      <c r="B1371" s="17">
        <v>4036</v>
      </c>
      <c r="C1371" s="17" t="s">
        <v>64</v>
      </c>
      <c r="D1371" s="2">
        <v>222.20500000000001</v>
      </c>
      <c r="E1371" s="17">
        <v>13</v>
      </c>
      <c r="F1371" s="2">
        <v>17.093</v>
      </c>
      <c r="G1371" s="20" t="str">
        <f>IF(B1371="","",VLOOKUP(B1371,[1]BASEDIESEL!$A$2:$AAA$11928,6))</f>
        <v>FRENTE-06</v>
      </c>
      <c r="H1371" s="37" t="str">
        <f t="shared" si="21"/>
        <v>mai</v>
      </c>
    </row>
    <row r="1372" spans="1:8" x14ac:dyDescent="0.25">
      <c r="A1372" s="7">
        <v>46155</v>
      </c>
      <c r="B1372" s="16">
        <v>4111</v>
      </c>
      <c r="C1372" s="16" t="s">
        <v>65</v>
      </c>
      <c r="D1372" s="3">
        <v>317.44499999999999</v>
      </c>
      <c r="E1372" s="16">
        <v>21</v>
      </c>
      <c r="F1372" s="3">
        <v>15.116</v>
      </c>
      <c r="G1372" s="20" t="str">
        <f>IF(B1372="","",VLOOKUP(B1372,[1]BASEDIESEL!$A$2:$AAA$11928,6))</f>
        <v>FRENTE-05</v>
      </c>
      <c r="H1372" s="37" t="str">
        <f t="shared" si="21"/>
        <v>mai</v>
      </c>
    </row>
    <row r="1373" spans="1:8" x14ac:dyDescent="0.25">
      <c r="A1373" s="7">
        <v>46155</v>
      </c>
      <c r="B1373" s="17">
        <v>4113</v>
      </c>
      <c r="C1373" s="17" t="s">
        <v>65</v>
      </c>
      <c r="D1373" s="2">
        <v>82.694000000000003</v>
      </c>
      <c r="E1373" s="17">
        <v>5</v>
      </c>
      <c r="F1373" s="2">
        <v>16.539000000000001</v>
      </c>
      <c r="G1373" s="20" t="str">
        <f>IF(B1373="","",VLOOKUP(B1373,[1]BASEDIESEL!$A$2:$AAA$11928,6))</f>
        <v>FRENTE-07</v>
      </c>
      <c r="H1373" s="37" t="str">
        <f t="shared" si="21"/>
        <v>mai</v>
      </c>
    </row>
    <row r="1374" spans="1:8" x14ac:dyDescent="0.25">
      <c r="A1374" s="7">
        <v>46155</v>
      </c>
      <c r="B1374" s="16">
        <v>4114</v>
      </c>
      <c r="C1374" s="16" t="s">
        <v>65</v>
      </c>
      <c r="D1374" s="3">
        <v>42.48</v>
      </c>
      <c r="E1374" s="16">
        <v>3</v>
      </c>
      <c r="F1374" s="3">
        <v>14.16</v>
      </c>
      <c r="G1374" s="20" t="str">
        <f>IF(B1374="","",VLOOKUP(B1374,[1]BASEDIESEL!$A$2:$AAA$11928,6))</f>
        <v>FRENTE-01</v>
      </c>
      <c r="H1374" s="37" t="str">
        <f t="shared" si="21"/>
        <v>mai</v>
      </c>
    </row>
    <row r="1375" spans="1:8" x14ac:dyDescent="0.25">
      <c r="A1375" s="7">
        <v>46155</v>
      </c>
      <c r="B1375" s="17">
        <v>4115</v>
      </c>
      <c r="C1375" s="17" t="s">
        <v>65</v>
      </c>
      <c r="D1375" s="2">
        <v>88.87</v>
      </c>
      <c r="E1375" s="17">
        <v>5</v>
      </c>
      <c r="F1375" s="2">
        <v>17.774000000000001</v>
      </c>
      <c r="G1375" s="20" t="str">
        <f>IF(B1375="","",VLOOKUP(B1375,[1]BASEDIESEL!$A$2:$AAA$11928,6))</f>
        <v>FRENTE-06</v>
      </c>
      <c r="H1375" s="37" t="str">
        <f t="shared" si="21"/>
        <v>mai</v>
      </c>
    </row>
    <row r="1376" spans="1:8" x14ac:dyDescent="0.25">
      <c r="A1376" s="7">
        <v>46155</v>
      </c>
      <c r="B1376" s="16">
        <v>4116</v>
      </c>
      <c r="C1376" s="16" t="s">
        <v>65</v>
      </c>
      <c r="D1376" s="3">
        <v>357.87700000000001</v>
      </c>
      <c r="E1376" s="16">
        <v>24</v>
      </c>
      <c r="F1376" s="3">
        <v>14.912000000000001</v>
      </c>
      <c r="G1376" s="20" t="str">
        <f>IF(B1376="","",VLOOKUP(B1376,[1]BASEDIESEL!$A$2:$AAA$11928,6))</f>
        <v>FRENTE-05</v>
      </c>
      <c r="H1376" s="37" t="str">
        <f t="shared" si="21"/>
        <v>mai</v>
      </c>
    </row>
    <row r="1377" spans="1:8" x14ac:dyDescent="0.25">
      <c r="A1377" s="7">
        <v>46155</v>
      </c>
      <c r="B1377" s="17">
        <v>4117</v>
      </c>
      <c r="C1377" s="17" t="s">
        <v>65</v>
      </c>
      <c r="D1377" s="2">
        <v>271.73700000000002</v>
      </c>
      <c r="E1377" s="17">
        <v>18</v>
      </c>
      <c r="F1377" s="2">
        <v>15.097</v>
      </c>
      <c r="G1377" s="20" t="str">
        <f>IF(B1377="","",VLOOKUP(B1377,[1]BASEDIESEL!$A$2:$AAA$11928,6))</f>
        <v>FRENTE-04</v>
      </c>
      <c r="H1377" s="37" t="str">
        <f t="shared" si="21"/>
        <v>mai</v>
      </c>
    </row>
    <row r="1378" spans="1:8" x14ac:dyDescent="0.25">
      <c r="A1378" s="7">
        <v>46155</v>
      </c>
      <c r="B1378" s="16">
        <v>4118</v>
      </c>
      <c r="C1378" s="16" t="s">
        <v>65</v>
      </c>
      <c r="D1378" s="3">
        <v>161.81899999999999</v>
      </c>
      <c r="E1378" s="16">
        <v>14</v>
      </c>
      <c r="F1378" s="3">
        <v>11.558999999999999</v>
      </c>
      <c r="G1378" s="20" t="str">
        <f>IF(B1378="","",VLOOKUP(B1378,[1]BASEDIESEL!$A$2:$AAA$11928,6))</f>
        <v>FRENTE-03</v>
      </c>
      <c r="H1378" s="37" t="str">
        <f t="shared" si="21"/>
        <v>mai</v>
      </c>
    </row>
    <row r="1379" spans="1:8" x14ac:dyDescent="0.25">
      <c r="A1379" s="7">
        <v>46155</v>
      </c>
      <c r="B1379" s="17">
        <v>4119</v>
      </c>
      <c r="C1379" s="17" t="s">
        <v>65</v>
      </c>
      <c r="D1379" s="2">
        <v>387.19900000000001</v>
      </c>
      <c r="E1379" s="17">
        <v>26</v>
      </c>
      <c r="F1379" s="2">
        <v>14.891999999999999</v>
      </c>
      <c r="G1379" s="20" t="str">
        <f>IF(B1379="","",VLOOKUP(B1379,[1]BASEDIESEL!$A$2:$AAA$11928,6))</f>
        <v>FRENTE-05</v>
      </c>
      <c r="H1379" s="37" t="str">
        <f t="shared" si="21"/>
        <v>mai</v>
      </c>
    </row>
    <row r="1380" spans="1:8" x14ac:dyDescent="0.25">
      <c r="A1380" s="7">
        <v>46155</v>
      </c>
      <c r="B1380" s="16">
        <v>4120</v>
      </c>
      <c r="C1380" s="16" t="s">
        <v>65</v>
      </c>
      <c r="D1380" s="3">
        <v>334.1</v>
      </c>
      <c r="E1380" s="16">
        <v>21</v>
      </c>
      <c r="F1380" s="3">
        <v>15.91</v>
      </c>
      <c r="G1380" s="20" t="str">
        <f>IF(B1380="","",VLOOKUP(B1380,[1]BASEDIESEL!$A$2:$AAA$11928,6))</f>
        <v>FRENTE-05</v>
      </c>
      <c r="H1380" s="37" t="str">
        <f t="shared" si="21"/>
        <v>mai</v>
      </c>
    </row>
    <row r="1381" spans="1:8" x14ac:dyDescent="0.25">
      <c r="A1381" s="7">
        <v>46155</v>
      </c>
      <c r="B1381" s="17">
        <v>4121</v>
      </c>
      <c r="C1381" s="17" t="s">
        <v>66</v>
      </c>
      <c r="D1381" s="2">
        <v>428.82499999999999</v>
      </c>
      <c r="E1381" s="17">
        <v>27</v>
      </c>
      <c r="F1381" s="2">
        <v>15.882</v>
      </c>
      <c r="G1381" s="20" t="str">
        <f>IF(B1381="","",VLOOKUP(B1381,[1]BASEDIESEL!$A$2:$AAA$11928,6))</f>
        <v>FRENTE-01</v>
      </c>
      <c r="H1381" s="37" t="str">
        <f t="shared" si="21"/>
        <v>mai</v>
      </c>
    </row>
    <row r="1382" spans="1:8" x14ac:dyDescent="0.25">
      <c r="A1382" s="7">
        <v>46155</v>
      </c>
      <c r="B1382" s="16">
        <v>4122</v>
      </c>
      <c r="C1382" s="16" t="s">
        <v>66</v>
      </c>
      <c r="D1382" s="3">
        <v>348.23500000000001</v>
      </c>
      <c r="E1382" s="16">
        <v>22</v>
      </c>
      <c r="F1382" s="3">
        <v>15.829000000000001</v>
      </c>
      <c r="G1382" s="20" t="str">
        <f>IF(B1382="","",VLOOKUP(B1382,[1]BASEDIESEL!$A$2:$AAA$11928,6))</f>
        <v>FRENTE-01</v>
      </c>
      <c r="H1382" s="37" t="str">
        <f t="shared" si="21"/>
        <v>mai</v>
      </c>
    </row>
    <row r="1383" spans="1:8" x14ac:dyDescent="0.25">
      <c r="A1383" s="7">
        <v>46155</v>
      </c>
      <c r="B1383" s="17">
        <v>4123</v>
      </c>
      <c r="C1383" s="17" t="s">
        <v>66</v>
      </c>
      <c r="D1383" s="2">
        <v>412.66500000000002</v>
      </c>
      <c r="E1383" s="17">
        <v>26</v>
      </c>
      <c r="F1383" s="2">
        <v>15.872</v>
      </c>
      <c r="G1383" s="20" t="str">
        <f>IF(B1383="","",VLOOKUP(B1383,[1]BASEDIESEL!$A$2:$AAA$11928,6))</f>
        <v>FRENTE-01</v>
      </c>
      <c r="H1383" s="37" t="str">
        <f t="shared" si="21"/>
        <v>mai</v>
      </c>
    </row>
    <row r="1384" spans="1:8" x14ac:dyDescent="0.25">
      <c r="A1384" s="7">
        <v>46155</v>
      </c>
      <c r="B1384" s="16">
        <v>4124</v>
      </c>
      <c r="C1384" s="16" t="s">
        <v>65</v>
      </c>
      <c r="D1384" s="3">
        <v>191.80699999999999</v>
      </c>
      <c r="E1384" s="16">
        <v>12</v>
      </c>
      <c r="F1384" s="3">
        <v>15.984</v>
      </c>
      <c r="G1384" s="20" t="str">
        <f>IF(B1384="","",VLOOKUP(B1384,[1]BASEDIESEL!$A$2:$AAA$11928,6))</f>
        <v>FRENTE-07</v>
      </c>
      <c r="H1384" s="37" t="str">
        <f t="shared" si="21"/>
        <v>mai</v>
      </c>
    </row>
    <row r="1385" spans="1:8" x14ac:dyDescent="0.25">
      <c r="A1385" s="7">
        <v>46155</v>
      </c>
      <c r="B1385" s="17">
        <v>4127</v>
      </c>
      <c r="C1385" s="17" t="s">
        <v>65</v>
      </c>
      <c r="D1385" s="2">
        <v>93.754999999999995</v>
      </c>
      <c r="E1385" s="17">
        <v>6</v>
      </c>
      <c r="F1385" s="2">
        <v>15.625999999999999</v>
      </c>
      <c r="G1385" s="20" t="str">
        <f>IF(B1385="","",VLOOKUP(B1385,[1]BASEDIESEL!$A$2:$AAA$11928,6))</f>
        <v>FRENTE-02</v>
      </c>
      <c r="H1385" s="37" t="str">
        <f t="shared" si="21"/>
        <v>mai</v>
      </c>
    </row>
    <row r="1386" spans="1:8" x14ac:dyDescent="0.25">
      <c r="A1386" s="7">
        <v>46155</v>
      </c>
      <c r="B1386" s="16">
        <v>4128</v>
      </c>
      <c r="C1386" s="16" t="s">
        <v>66</v>
      </c>
      <c r="D1386" s="3">
        <v>312.24</v>
      </c>
      <c r="E1386" s="16">
        <v>19</v>
      </c>
      <c r="F1386" s="3">
        <v>16.434000000000001</v>
      </c>
      <c r="G1386" s="20" t="str">
        <f>IF(B1386="","",VLOOKUP(B1386,[1]BASEDIESEL!$A$2:$AAA$11928,6))</f>
        <v>FRENTE-01</v>
      </c>
      <c r="H1386" s="37" t="str">
        <f t="shared" si="21"/>
        <v>mai</v>
      </c>
    </row>
    <row r="1387" spans="1:8" x14ac:dyDescent="0.25">
      <c r="A1387" s="7">
        <v>46155</v>
      </c>
      <c r="B1387" s="17">
        <v>4130</v>
      </c>
      <c r="C1387" s="17" t="s">
        <v>66</v>
      </c>
      <c r="D1387" s="2">
        <v>301.33499999999998</v>
      </c>
      <c r="E1387" s="17">
        <v>20</v>
      </c>
      <c r="F1387" s="2">
        <v>15.067</v>
      </c>
      <c r="G1387" s="20" t="str">
        <f>IF(B1387="","",VLOOKUP(B1387,[1]BASEDIESEL!$A$2:$AAA$11928,6))</f>
        <v>FRENTE-02</v>
      </c>
      <c r="H1387" s="37" t="str">
        <f t="shared" si="21"/>
        <v>mai</v>
      </c>
    </row>
    <row r="1388" spans="1:8" x14ac:dyDescent="0.25">
      <c r="A1388" s="7">
        <v>46155</v>
      </c>
      <c r="B1388" s="16">
        <v>4131</v>
      </c>
      <c r="C1388" s="16" t="s">
        <v>65</v>
      </c>
      <c r="D1388" s="3">
        <v>241.322</v>
      </c>
      <c r="E1388" s="16">
        <v>15</v>
      </c>
      <c r="F1388" s="3">
        <v>16.088000000000001</v>
      </c>
      <c r="G1388" s="20" t="str">
        <f>IF(B1388="","",VLOOKUP(B1388,[1]BASEDIESEL!$A$2:$AAA$11928,6))</f>
        <v>FRENTE-04</v>
      </c>
      <c r="H1388" s="37" t="str">
        <f t="shared" si="21"/>
        <v>mai</v>
      </c>
    </row>
    <row r="1389" spans="1:8" x14ac:dyDescent="0.25">
      <c r="A1389" s="7">
        <v>46155</v>
      </c>
      <c r="B1389" s="17">
        <v>4132</v>
      </c>
      <c r="C1389" s="17" t="s">
        <v>65</v>
      </c>
      <c r="D1389" s="2">
        <v>104.319</v>
      </c>
      <c r="E1389" s="17">
        <v>8</v>
      </c>
      <c r="F1389" s="2">
        <v>13.04</v>
      </c>
      <c r="G1389" s="20" t="str">
        <f>IF(B1389="","",VLOOKUP(B1389,[1]BASEDIESEL!$A$2:$AAA$11928,6))</f>
        <v>FRENTE-03</v>
      </c>
      <c r="H1389" s="37" t="str">
        <f t="shared" si="21"/>
        <v>mai</v>
      </c>
    </row>
    <row r="1390" spans="1:8" x14ac:dyDescent="0.25">
      <c r="A1390" s="7">
        <v>46155</v>
      </c>
      <c r="B1390" s="16">
        <v>4133</v>
      </c>
      <c r="C1390" s="16" t="s">
        <v>65</v>
      </c>
      <c r="D1390" s="3">
        <v>96.39</v>
      </c>
      <c r="E1390" s="16">
        <v>6</v>
      </c>
      <c r="F1390" s="3">
        <v>16.065000000000001</v>
      </c>
      <c r="G1390" s="20" t="str">
        <f>IF(B1390="","",VLOOKUP(B1390,[1]BASEDIESEL!$A$2:$AAA$11928,6))</f>
        <v>FRENTE-02</v>
      </c>
      <c r="H1390" s="37" t="str">
        <f t="shared" si="21"/>
        <v>mai</v>
      </c>
    </row>
    <row r="1391" spans="1:8" x14ac:dyDescent="0.25">
      <c r="A1391" s="7">
        <v>46155</v>
      </c>
      <c r="B1391" s="17">
        <v>4134</v>
      </c>
      <c r="C1391" s="17" t="s">
        <v>65</v>
      </c>
      <c r="D1391" s="2">
        <v>397.26</v>
      </c>
      <c r="E1391" s="17">
        <v>26</v>
      </c>
      <c r="F1391" s="2">
        <v>15.279</v>
      </c>
      <c r="G1391" s="20" t="str">
        <f>IF(B1391="","",VLOOKUP(B1391,[1]BASEDIESEL!$A$2:$AAA$11928,6))</f>
        <v>FRENTE-05</v>
      </c>
      <c r="H1391" s="37" t="str">
        <f t="shared" si="21"/>
        <v>mai</v>
      </c>
    </row>
    <row r="1392" spans="1:8" x14ac:dyDescent="0.25">
      <c r="A1392" s="7">
        <v>46155</v>
      </c>
      <c r="B1392" s="16">
        <v>4135</v>
      </c>
      <c r="C1392" s="16" t="s">
        <v>65</v>
      </c>
      <c r="D1392" s="3">
        <v>205.315</v>
      </c>
      <c r="E1392" s="16">
        <v>14</v>
      </c>
      <c r="F1392" s="3">
        <v>14.664999999999999</v>
      </c>
      <c r="G1392" s="20" t="str">
        <f>IF(B1392="","",VLOOKUP(B1392,[1]BASEDIESEL!$A$2:$AAA$11928,6))</f>
        <v>FRENTE-03</v>
      </c>
      <c r="H1392" s="37" t="str">
        <f t="shared" si="21"/>
        <v>mai</v>
      </c>
    </row>
    <row r="1393" spans="1:8" x14ac:dyDescent="0.25">
      <c r="A1393" s="7">
        <v>46155</v>
      </c>
      <c r="B1393" s="17">
        <v>4136</v>
      </c>
      <c r="C1393" s="17" t="s">
        <v>65</v>
      </c>
      <c r="D1393" s="2">
        <v>295.78699999999998</v>
      </c>
      <c r="E1393" s="17">
        <v>18</v>
      </c>
      <c r="F1393" s="2">
        <v>16.433</v>
      </c>
      <c r="G1393" s="20" t="str">
        <f>IF(B1393="","",VLOOKUP(B1393,[1]BASEDIESEL!$A$2:$AAA$11928,6))</f>
        <v>FRENTE-04</v>
      </c>
      <c r="H1393" s="37" t="str">
        <f t="shared" si="21"/>
        <v>mai</v>
      </c>
    </row>
    <row r="1394" spans="1:8" x14ac:dyDescent="0.25">
      <c r="A1394" s="7">
        <v>46155</v>
      </c>
      <c r="B1394" s="16">
        <v>4137</v>
      </c>
      <c r="C1394" s="16" t="s">
        <v>65</v>
      </c>
      <c r="D1394" s="3">
        <v>248.23400000000001</v>
      </c>
      <c r="E1394" s="16">
        <v>16</v>
      </c>
      <c r="F1394" s="3">
        <v>15.515000000000001</v>
      </c>
      <c r="G1394" s="20" t="str">
        <f>IF(B1394="","",VLOOKUP(B1394,[1]BASEDIESEL!$A$2:$AAA$11928,6))</f>
        <v>FRENTE-03</v>
      </c>
      <c r="H1394" s="37" t="str">
        <f t="shared" si="21"/>
        <v>mai</v>
      </c>
    </row>
    <row r="1395" spans="1:8" x14ac:dyDescent="0.25">
      <c r="A1395" s="7">
        <v>46155</v>
      </c>
      <c r="B1395" s="17">
        <v>4138</v>
      </c>
      <c r="C1395" s="17" t="s">
        <v>65</v>
      </c>
      <c r="D1395" s="2">
        <v>251.958</v>
      </c>
      <c r="E1395" s="17">
        <v>16</v>
      </c>
      <c r="F1395" s="2">
        <v>15.747</v>
      </c>
      <c r="G1395" s="20" t="str">
        <f>IF(B1395="","",VLOOKUP(B1395,[1]BASEDIESEL!$A$2:$AAA$11928,6))</f>
        <v>FRENTE-04</v>
      </c>
      <c r="H1395" s="37" t="str">
        <f t="shared" si="21"/>
        <v>mai</v>
      </c>
    </row>
    <row r="1396" spans="1:8" x14ac:dyDescent="0.25">
      <c r="A1396" s="7">
        <v>46155</v>
      </c>
      <c r="B1396" s="16">
        <v>4139</v>
      </c>
      <c r="C1396" s="16" t="s">
        <v>65</v>
      </c>
      <c r="D1396" s="3">
        <v>137.30699999999999</v>
      </c>
      <c r="E1396" s="16">
        <v>8</v>
      </c>
      <c r="F1396" s="3">
        <v>17.163</v>
      </c>
      <c r="G1396" s="20" t="str">
        <f>IF(B1396="","",VLOOKUP(B1396,[1]BASEDIESEL!$A$2:$AAA$11928,6))</f>
        <v>FRENTE-07</v>
      </c>
      <c r="H1396" s="37" t="str">
        <f t="shared" si="21"/>
        <v>mai</v>
      </c>
    </row>
    <row r="1397" spans="1:8" x14ac:dyDescent="0.25">
      <c r="A1397" s="7">
        <v>46155</v>
      </c>
      <c r="B1397" s="17">
        <v>4140</v>
      </c>
      <c r="C1397" s="17" t="s">
        <v>65</v>
      </c>
      <c r="D1397" s="2">
        <v>406.738</v>
      </c>
      <c r="E1397" s="17">
        <v>26</v>
      </c>
      <c r="F1397" s="2">
        <v>15.644</v>
      </c>
      <c r="G1397" s="20" t="str">
        <f>IF(B1397="","",VLOOKUP(B1397,[1]BASEDIESEL!$A$2:$AAA$11928,6))</f>
        <v>FRENTE-05</v>
      </c>
      <c r="H1397" s="37" t="str">
        <f t="shared" si="21"/>
        <v>mai</v>
      </c>
    </row>
    <row r="1398" spans="1:8" x14ac:dyDescent="0.25">
      <c r="A1398" s="7">
        <v>46155</v>
      </c>
      <c r="B1398" s="16">
        <v>4141</v>
      </c>
      <c r="C1398" s="16" t="s">
        <v>65</v>
      </c>
      <c r="D1398" s="3">
        <v>262.52199999999999</v>
      </c>
      <c r="E1398" s="16">
        <v>17</v>
      </c>
      <c r="F1398" s="3">
        <v>15.442</v>
      </c>
      <c r="G1398" s="20" t="str">
        <f>IF(B1398="","",VLOOKUP(B1398,[1]BASEDIESEL!$A$2:$AAA$11928,6))</f>
        <v>FRENTE-03</v>
      </c>
      <c r="H1398" s="37" t="str">
        <f t="shared" si="21"/>
        <v>mai</v>
      </c>
    </row>
    <row r="1399" spans="1:8" x14ac:dyDescent="0.25">
      <c r="A1399" s="7">
        <v>46155</v>
      </c>
      <c r="B1399" s="17">
        <v>4142</v>
      </c>
      <c r="C1399" s="17" t="s">
        <v>65</v>
      </c>
      <c r="D1399" s="2">
        <v>249.21700000000001</v>
      </c>
      <c r="E1399" s="17">
        <v>16</v>
      </c>
      <c r="F1399" s="2">
        <v>15.576000000000001</v>
      </c>
      <c r="G1399" s="20" t="str">
        <f>IF(B1399="","",VLOOKUP(B1399,[1]BASEDIESEL!$A$2:$AAA$11928,6))</f>
        <v>FRENTE-04</v>
      </c>
      <c r="H1399" s="37" t="str">
        <f t="shared" si="21"/>
        <v>mai</v>
      </c>
    </row>
    <row r="1400" spans="1:8" x14ac:dyDescent="0.25">
      <c r="A1400" s="7">
        <v>46155</v>
      </c>
      <c r="B1400" s="16">
        <v>4144</v>
      </c>
      <c r="C1400" s="16" t="s">
        <v>65</v>
      </c>
      <c r="D1400" s="3">
        <v>250.721</v>
      </c>
      <c r="E1400" s="16">
        <v>17</v>
      </c>
      <c r="F1400" s="3">
        <v>14.747999999999999</v>
      </c>
      <c r="G1400" s="20" t="str">
        <f>IF(B1400="","",VLOOKUP(B1400,[1]BASEDIESEL!$A$2:$AAA$11928,6))</f>
        <v>FRENTE-05</v>
      </c>
      <c r="H1400" s="37" t="str">
        <f t="shared" si="21"/>
        <v>mai</v>
      </c>
    </row>
    <row r="1401" spans="1:8" x14ac:dyDescent="0.25">
      <c r="A1401" s="7">
        <v>46155</v>
      </c>
      <c r="B1401" s="17">
        <v>4145</v>
      </c>
      <c r="C1401" s="17" t="s">
        <v>65</v>
      </c>
      <c r="D1401" s="2">
        <v>165.10300000000001</v>
      </c>
      <c r="E1401" s="17">
        <v>11</v>
      </c>
      <c r="F1401" s="2">
        <v>15.009</v>
      </c>
      <c r="G1401" s="20" t="str">
        <f>IF(B1401="","",VLOOKUP(B1401,[1]BASEDIESEL!$A$2:$AAA$11928,6))</f>
        <v>FRENTE-03</v>
      </c>
      <c r="H1401" s="37" t="str">
        <f t="shared" si="21"/>
        <v>mai</v>
      </c>
    </row>
    <row r="1402" spans="1:8" x14ac:dyDescent="0.25">
      <c r="A1402" s="7">
        <v>46155</v>
      </c>
      <c r="B1402" s="16">
        <v>4146</v>
      </c>
      <c r="C1402" s="16" t="s">
        <v>65</v>
      </c>
      <c r="D1402" s="3">
        <v>270.97000000000003</v>
      </c>
      <c r="E1402" s="16">
        <v>19</v>
      </c>
      <c r="F1402" s="3">
        <v>14.262</v>
      </c>
      <c r="G1402" s="20" t="str">
        <f>IF(B1402="","",VLOOKUP(B1402,[1]BASEDIESEL!$A$2:$AAA$11928,6))</f>
        <v>FRENTE-03</v>
      </c>
      <c r="H1402" s="37" t="str">
        <f t="shared" si="21"/>
        <v>mai</v>
      </c>
    </row>
    <row r="1403" spans="1:8" x14ac:dyDescent="0.25">
      <c r="A1403" s="7">
        <v>46155</v>
      </c>
      <c r="B1403" s="17">
        <v>4147</v>
      </c>
      <c r="C1403" s="17" t="s">
        <v>65</v>
      </c>
      <c r="D1403" s="2">
        <v>230.44499999999999</v>
      </c>
      <c r="E1403" s="17">
        <v>15</v>
      </c>
      <c r="F1403" s="2">
        <v>15.363</v>
      </c>
      <c r="G1403" s="20" t="str">
        <f>IF(B1403="","",VLOOKUP(B1403,[1]BASEDIESEL!$A$2:$AAA$11928,6))</f>
        <v>FRENTE-02</v>
      </c>
      <c r="H1403" s="37" t="str">
        <f t="shared" si="21"/>
        <v>mai</v>
      </c>
    </row>
    <row r="1404" spans="1:8" x14ac:dyDescent="0.25">
      <c r="A1404" s="7">
        <v>46155</v>
      </c>
      <c r="B1404" s="16">
        <v>4149</v>
      </c>
      <c r="C1404" s="16" t="s">
        <v>65</v>
      </c>
      <c r="D1404" s="3">
        <v>359.78</v>
      </c>
      <c r="E1404" s="16">
        <v>23</v>
      </c>
      <c r="F1404" s="3">
        <v>15.643000000000001</v>
      </c>
      <c r="G1404" s="20" t="str">
        <f>IF(B1404="","",VLOOKUP(B1404,[1]BASEDIESEL!$A$2:$AAA$11928,6))</f>
        <v>FRENTE-01</v>
      </c>
      <c r="H1404" s="37" t="str">
        <f t="shared" si="21"/>
        <v>mai</v>
      </c>
    </row>
    <row r="1405" spans="1:8" x14ac:dyDescent="0.25">
      <c r="A1405" s="7">
        <v>46155</v>
      </c>
      <c r="B1405" s="17">
        <v>4154</v>
      </c>
      <c r="C1405" s="17" t="s">
        <v>67</v>
      </c>
      <c r="D1405" s="2">
        <v>231.19900000000001</v>
      </c>
      <c r="E1405" s="17">
        <v>15</v>
      </c>
      <c r="F1405" s="2">
        <v>15.413</v>
      </c>
      <c r="G1405" s="20" t="str">
        <f>IF(B1405="","",VLOOKUP(B1405,[1]BASEDIESEL!$A$2:$AAA$11928,6))</f>
        <v>FRENTE-04</v>
      </c>
      <c r="H1405" s="37" t="str">
        <f t="shared" si="21"/>
        <v>mai</v>
      </c>
    </row>
    <row r="1406" spans="1:8" x14ac:dyDescent="0.25">
      <c r="A1406" s="7">
        <v>46155</v>
      </c>
      <c r="B1406" s="16">
        <v>4156</v>
      </c>
      <c r="C1406" s="16" t="s">
        <v>65</v>
      </c>
      <c r="D1406" s="3">
        <v>143.77000000000001</v>
      </c>
      <c r="E1406" s="16">
        <v>10</v>
      </c>
      <c r="F1406" s="3">
        <v>14.377000000000001</v>
      </c>
      <c r="G1406" s="20" t="str">
        <f>IF(B1406="","",VLOOKUP(B1406,[1]BASEDIESEL!$A$2:$AAA$11928,6))</f>
        <v>FRENTE-02</v>
      </c>
      <c r="H1406" s="37" t="str">
        <f t="shared" si="21"/>
        <v>mai</v>
      </c>
    </row>
    <row r="1407" spans="1:8" x14ac:dyDescent="0.25">
      <c r="A1407" s="7">
        <v>46155</v>
      </c>
      <c r="B1407" s="17">
        <v>4157</v>
      </c>
      <c r="C1407" s="17" t="s">
        <v>65</v>
      </c>
      <c r="D1407" s="2">
        <v>142.18899999999999</v>
      </c>
      <c r="E1407" s="17">
        <v>10</v>
      </c>
      <c r="F1407" s="2">
        <v>14.218999999999999</v>
      </c>
      <c r="G1407" s="20" t="str">
        <f>IF(B1407="","",VLOOKUP(B1407,[1]BASEDIESEL!$A$2:$AAA$11928,6))</f>
        <v>FRENTE-06</v>
      </c>
      <c r="H1407" s="37" t="str">
        <f t="shared" si="21"/>
        <v>mai</v>
      </c>
    </row>
    <row r="1408" spans="1:8" x14ac:dyDescent="0.25">
      <c r="A1408" s="7">
        <v>46155</v>
      </c>
      <c r="B1408" s="16">
        <v>4158</v>
      </c>
      <c r="C1408" s="16" t="s">
        <v>65</v>
      </c>
      <c r="D1408" s="3">
        <v>317.488</v>
      </c>
      <c r="E1408" s="16">
        <v>20</v>
      </c>
      <c r="F1408" s="3">
        <v>15.874000000000001</v>
      </c>
      <c r="G1408" s="20" t="str">
        <f>IF(B1408="","",VLOOKUP(B1408,[1]BASEDIESEL!$A$2:$AAA$11928,6))</f>
        <v>FRENTE-03</v>
      </c>
      <c r="H1408" s="37" t="str">
        <f t="shared" si="21"/>
        <v>mai</v>
      </c>
    </row>
    <row r="1409" spans="1:8" x14ac:dyDescent="0.25">
      <c r="A1409" s="7">
        <v>46155</v>
      </c>
      <c r="B1409" s="17">
        <v>4159</v>
      </c>
      <c r="C1409" s="17" t="s">
        <v>65</v>
      </c>
      <c r="D1409" s="2">
        <v>261.22500000000002</v>
      </c>
      <c r="E1409" s="17">
        <v>17</v>
      </c>
      <c r="F1409" s="2">
        <v>15.366</v>
      </c>
      <c r="G1409" s="20" t="str">
        <f>IF(B1409="","",VLOOKUP(B1409,[1]BASEDIESEL!$A$2:$AAA$11928,6))</f>
        <v>FRENTE-02</v>
      </c>
      <c r="H1409" s="37" t="str">
        <f t="shared" si="21"/>
        <v>mai</v>
      </c>
    </row>
    <row r="1410" spans="1:8" x14ac:dyDescent="0.25">
      <c r="A1410" s="7">
        <v>46155</v>
      </c>
      <c r="B1410" s="16">
        <v>4160</v>
      </c>
      <c r="C1410" s="16" t="s">
        <v>65</v>
      </c>
      <c r="D1410" s="3">
        <v>210.2</v>
      </c>
      <c r="E1410" s="16">
        <v>14</v>
      </c>
      <c r="F1410" s="3">
        <v>15.013999999999999</v>
      </c>
      <c r="G1410" s="20" t="str">
        <f>IF(B1410="","",VLOOKUP(B1410,[1]BASEDIESEL!$A$2:$AAA$11928,6))</f>
        <v>FRENTE-01</v>
      </c>
      <c r="H1410" s="37" t="str">
        <f t="shared" si="21"/>
        <v>mai</v>
      </c>
    </row>
    <row r="1411" spans="1:8" x14ac:dyDescent="0.25">
      <c r="A1411" s="7">
        <v>46155</v>
      </c>
      <c r="B1411" s="17">
        <v>4161</v>
      </c>
      <c r="C1411" s="17" t="s">
        <v>65</v>
      </c>
      <c r="D1411" s="2">
        <v>210.28100000000001</v>
      </c>
      <c r="E1411" s="17">
        <v>13</v>
      </c>
      <c r="F1411" s="2">
        <v>16.175000000000001</v>
      </c>
      <c r="G1411" s="20" t="str">
        <f>IF(B1411="","",VLOOKUP(B1411,[1]BASEDIESEL!$A$2:$AAA$11928,6))</f>
        <v>FRENTE-07</v>
      </c>
      <c r="H1411" s="37" t="str">
        <f t="shared" ref="H1411:H1474" si="22">TEXT(A1411,"mmm")</f>
        <v>mai</v>
      </c>
    </row>
    <row r="1412" spans="1:8" x14ac:dyDescent="0.25">
      <c r="A1412" s="7">
        <v>46155</v>
      </c>
      <c r="B1412" s="16">
        <v>4162</v>
      </c>
      <c r="C1412" s="16" t="s">
        <v>65</v>
      </c>
      <c r="D1412" s="3">
        <v>186.65</v>
      </c>
      <c r="E1412" s="16">
        <v>12</v>
      </c>
      <c r="F1412" s="3">
        <v>15.554</v>
      </c>
      <c r="G1412" s="20" t="str">
        <f>IF(B1412="","",VLOOKUP(B1412,[1]BASEDIESEL!$A$2:$AAA$11928,6))</f>
        <v>FRENTE-02</v>
      </c>
      <c r="H1412" s="37" t="str">
        <f t="shared" si="22"/>
        <v>mai</v>
      </c>
    </row>
    <row r="1413" spans="1:8" x14ac:dyDescent="0.25">
      <c r="A1413" s="7">
        <v>46155</v>
      </c>
      <c r="B1413" s="17">
        <v>4163</v>
      </c>
      <c r="C1413" s="17" t="s">
        <v>65</v>
      </c>
      <c r="D1413" s="2">
        <v>213.64500000000001</v>
      </c>
      <c r="E1413" s="17">
        <v>13</v>
      </c>
      <c r="F1413" s="2">
        <v>16.434000000000001</v>
      </c>
      <c r="G1413" s="20" t="str">
        <f>IF(B1413="","",VLOOKUP(B1413,[1]BASEDIESEL!$A$2:$AAA$11928,6))</f>
        <v>FRENTE-02</v>
      </c>
      <c r="H1413" s="37" t="str">
        <f t="shared" si="22"/>
        <v>mai</v>
      </c>
    </row>
    <row r="1414" spans="1:8" x14ac:dyDescent="0.25">
      <c r="A1414" s="7">
        <v>46156</v>
      </c>
      <c r="B1414" s="16">
        <v>4019</v>
      </c>
      <c r="C1414" s="16" t="s">
        <v>62</v>
      </c>
      <c r="D1414" s="3">
        <v>129.22399999999999</v>
      </c>
      <c r="E1414" s="16">
        <v>8</v>
      </c>
      <c r="F1414" s="3">
        <v>16.152999999999999</v>
      </c>
      <c r="G1414" s="20" t="str">
        <f>IF(B1414="","",VLOOKUP(B1414,[1]BASEDIESEL!$A$2:$AAA$11928,6))</f>
        <v>FRENTE-07</v>
      </c>
      <c r="H1414" s="37" t="str">
        <f t="shared" si="22"/>
        <v>mai</v>
      </c>
    </row>
    <row r="1415" spans="1:8" x14ac:dyDescent="0.25">
      <c r="A1415" s="7">
        <v>46156</v>
      </c>
      <c r="B1415" s="17">
        <v>4020</v>
      </c>
      <c r="C1415" s="17" t="s">
        <v>62</v>
      </c>
      <c r="D1415" s="2">
        <v>53.613</v>
      </c>
      <c r="E1415" s="17">
        <v>5</v>
      </c>
      <c r="F1415" s="2">
        <v>10.723000000000001</v>
      </c>
      <c r="G1415" s="20" t="str">
        <f>IF(B1415="","",VLOOKUP(B1415,[1]BASEDIESEL!$A$2:$AAA$11928,6))</f>
        <v>FRENTE-08</v>
      </c>
      <c r="H1415" s="37" t="str">
        <f t="shared" si="22"/>
        <v>mai</v>
      </c>
    </row>
    <row r="1416" spans="1:8" x14ac:dyDescent="0.25">
      <c r="A1416" s="7">
        <v>46156</v>
      </c>
      <c r="B1416" s="16">
        <v>4021</v>
      </c>
      <c r="C1416" s="16" t="s">
        <v>62</v>
      </c>
      <c r="D1416" s="3">
        <v>41.279000000000003</v>
      </c>
      <c r="E1416" s="16">
        <v>5</v>
      </c>
      <c r="F1416" s="3">
        <v>8.2560000000000002</v>
      </c>
      <c r="G1416" s="20" t="str">
        <f>IF(B1416="","",VLOOKUP(B1416,[1]BASEDIESEL!$A$2:$AAA$11928,6))</f>
        <v>FRENTE-09</v>
      </c>
      <c r="H1416" s="37" t="str">
        <f t="shared" si="22"/>
        <v>mai</v>
      </c>
    </row>
    <row r="1417" spans="1:8" x14ac:dyDescent="0.25">
      <c r="A1417" s="7">
        <v>46156</v>
      </c>
      <c r="B1417" s="17">
        <v>4022</v>
      </c>
      <c r="C1417" s="17" t="s">
        <v>62</v>
      </c>
      <c r="D1417" s="2">
        <v>108.649</v>
      </c>
      <c r="E1417" s="17">
        <v>7</v>
      </c>
      <c r="F1417" s="2">
        <v>15.521000000000001</v>
      </c>
      <c r="G1417" s="20" t="str">
        <f>IF(B1417="","",VLOOKUP(B1417,[1]BASEDIESEL!$A$2:$AAA$11928,6))</f>
        <v>FRENTE-10</v>
      </c>
      <c r="H1417" s="37" t="str">
        <f t="shared" si="22"/>
        <v>mai</v>
      </c>
    </row>
    <row r="1418" spans="1:8" x14ac:dyDescent="0.25">
      <c r="A1418" s="7">
        <v>46156</v>
      </c>
      <c r="B1418" s="16">
        <v>4024</v>
      </c>
      <c r="C1418" s="16" t="s">
        <v>62</v>
      </c>
      <c r="D1418" s="3">
        <v>163.31</v>
      </c>
      <c r="E1418" s="16">
        <v>10</v>
      </c>
      <c r="F1418" s="3">
        <v>16.331</v>
      </c>
      <c r="G1418" s="20" t="str">
        <f>IF(B1418="","",VLOOKUP(B1418,[1]BASEDIESEL!$A$2:$AAA$11928,6))</f>
        <v>FRENTE-07</v>
      </c>
      <c r="H1418" s="37" t="str">
        <f t="shared" si="22"/>
        <v>mai</v>
      </c>
    </row>
    <row r="1419" spans="1:8" x14ac:dyDescent="0.25">
      <c r="A1419" s="7">
        <v>46156</v>
      </c>
      <c r="B1419" s="17">
        <v>4025</v>
      </c>
      <c r="C1419" s="17" t="s">
        <v>62</v>
      </c>
      <c r="D1419" s="2">
        <v>66.91</v>
      </c>
      <c r="E1419" s="17">
        <v>4</v>
      </c>
      <c r="F1419" s="2">
        <v>16.728000000000002</v>
      </c>
      <c r="G1419" s="20" t="str">
        <f>IF(B1419="","",VLOOKUP(B1419,[1]BASEDIESEL!$A$2:$AAA$11928,6))</f>
        <v>FRENTE-07</v>
      </c>
      <c r="H1419" s="37" t="str">
        <f t="shared" si="22"/>
        <v>mai</v>
      </c>
    </row>
    <row r="1420" spans="1:8" x14ac:dyDescent="0.25">
      <c r="A1420" s="7">
        <v>46156</v>
      </c>
      <c r="B1420" s="16">
        <v>4027</v>
      </c>
      <c r="C1420" s="16" t="s">
        <v>62</v>
      </c>
      <c r="D1420" s="3">
        <v>283.15699999999998</v>
      </c>
      <c r="E1420" s="16">
        <v>17</v>
      </c>
      <c r="F1420" s="3">
        <v>16.655999999999999</v>
      </c>
      <c r="G1420" s="20" t="str">
        <f>IF(B1420="","",VLOOKUP(B1420,[1]BASEDIESEL!$A$2:$AAA$11928,6))</f>
        <v>FRENTE-07</v>
      </c>
      <c r="H1420" s="37" t="str">
        <f t="shared" si="22"/>
        <v>mai</v>
      </c>
    </row>
    <row r="1421" spans="1:8" x14ac:dyDescent="0.25">
      <c r="A1421" s="7">
        <v>46156</v>
      </c>
      <c r="B1421" s="17">
        <v>4029</v>
      </c>
      <c r="C1421" s="17" t="s">
        <v>62</v>
      </c>
      <c r="D1421" s="2">
        <v>300.572</v>
      </c>
      <c r="E1421" s="17">
        <v>20</v>
      </c>
      <c r="F1421" s="2">
        <v>15.029</v>
      </c>
      <c r="G1421" s="20" t="str">
        <f>IF(B1421="","",VLOOKUP(B1421,[1]BASEDIESEL!$A$2:$AAA$11928,6))</f>
        <v>FRENTE-07</v>
      </c>
      <c r="H1421" s="37" t="str">
        <f t="shared" si="22"/>
        <v>mai</v>
      </c>
    </row>
    <row r="1422" spans="1:8" x14ac:dyDescent="0.25">
      <c r="A1422" s="7">
        <v>46156</v>
      </c>
      <c r="B1422" s="16">
        <v>4030</v>
      </c>
      <c r="C1422" s="16" t="s">
        <v>63</v>
      </c>
      <c r="D1422" s="3">
        <v>157.232</v>
      </c>
      <c r="E1422" s="16">
        <v>10</v>
      </c>
      <c r="F1422" s="3">
        <v>15.723000000000001</v>
      </c>
      <c r="G1422" s="20" t="str">
        <f>IF(B1422="","",VLOOKUP(B1422,[1]BASEDIESEL!$A$2:$AAA$11928,6))</f>
        <v>FRENTE-06</v>
      </c>
      <c r="H1422" s="37" t="str">
        <f t="shared" si="22"/>
        <v>mai</v>
      </c>
    </row>
    <row r="1423" spans="1:8" x14ac:dyDescent="0.25">
      <c r="A1423" s="7">
        <v>46156</v>
      </c>
      <c r="B1423" s="17">
        <v>4033</v>
      </c>
      <c r="C1423" s="17" t="s">
        <v>64</v>
      </c>
      <c r="D1423" s="2">
        <v>88.841999999999999</v>
      </c>
      <c r="E1423" s="17">
        <v>5</v>
      </c>
      <c r="F1423" s="2">
        <v>17.768000000000001</v>
      </c>
      <c r="G1423" s="20" t="str">
        <f>IF(B1423="","",VLOOKUP(B1423,[1]BASEDIESEL!$A$2:$AAA$11928,6))</f>
        <v>FRENTE-06</v>
      </c>
      <c r="H1423" s="37" t="str">
        <f t="shared" si="22"/>
        <v>mai</v>
      </c>
    </row>
    <row r="1424" spans="1:8" x14ac:dyDescent="0.25">
      <c r="A1424" s="7">
        <v>46156</v>
      </c>
      <c r="B1424" s="16">
        <v>4034</v>
      </c>
      <c r="C1424" s="16" t="s">
        <v>64</v>
      </c>
      <c r="D1424" s="3">
        <v>61.765999999999998</v>
      </c>
      <c r="E1424" s="16">
        <v>5</v>
      </c>
      <c r="F1424" s="3">
        <v>12.353</v>
      </c>
      <c r="G1424" s="20" t="str">
        <f>IF(B1424="","",VLOOKUP(B1424,[1]BASEDIESEL!$A$2:$AAA$11928,6))</f>
        <v>FRENTE-06</v>
      </c>
      <c r="H1424" s="37" t="str">
        <f t="shared" si="22"/>
        <v>mai</v>
      </c>
    </row>
    <row r="1425" spans="1:8" x14ac:dyDescent="0.25">
      <c r="A1425" s="7">
        <v>46156</v>
      </c>
      <c r="B1425" s="17">
        <v>4035</v>
      </c>
      <c r="C1425" s="17" t="s">
        <v>64</v>
      </c>
      <c r="D1425" s="2">
        <v>162.584</v>
      </c>
      <c r="E1425" s="17">
        <v>11</v>
      </c>
      <c r="F1425" s="2">
        <v>14.78</v>
      </c>
      <c r="G1425" s="20" t="str">
        <f>IF(B1425="","",VLOOKUP(B1425,[1]BASEDIESEL!$A$2:$AAA$11928,6))</f>
        <v>FRENTE-06</v>
      </c>
      <c r="H1425" s="37" t="str">
        <f t="shared" si="22"/>
        <v>mai</v>
      </c>
    </row>
    <row r="1426" spans="1:8" x14ac:dyDescent="0.25">
      <c r="A1426" s="7">
        <v>46156</v>
      </c>
      <c r="B1426" s="16">
        <v>4036</v>
      </c>
      <c r="C1426" s="16" t="s">
        <v>64</v>
      </c>
      <c r="D1426" s="3">
        <v>112.26</v>
      </c>
      <c r="E1426" s="16">
        <v>8</v>
      </c>
      <c r="F1426" s="3">
        <v>14.032999999999999</v>
      </c>
      <c r="G1426" s="20" t="str">
        <f>IF(B1426="","",VLOOKUP(B1426,[1]BASEDIESEL!$A$2:$AAA$11928,6))</f>
        <v>FRENTE-06</v>
      </c>
      <c r="H1426" s="37" t="str">
        <f t="shared" si="22"/>
        <v>mai</v>
      </c>
    </row>
    <row r="1427" spans="1:8" x14ac:dyDescent="0.25">
      <c r="A1427" s="7">
        <v>46156</v>
      </c>
      <c r="B1427" s="17">
        <v>4111</v>
      </c>
      <c r="C1427" s="17" t="s">
        <v>65</v>
      </c>
      <c r="D1427" s="2">
        <v>284.822</v>
      </c>
      <c r="E1427" s="17">
        <v>19</v>
      </c>
      <c r="F1427" s="2">
        <v>14.991</v>
      </c>
      <c r="G1427" s="20" t="str">
        <f>IF(B1427="","",VLOOKUP(B1427,[1]BASEDIESEL!$A$2:$AAA$11928,6))</f>
        <v>FRENTE-05</v>
      </c>
      <c r="H1427" s="37" t="str">
        <f t="shared" si="22"/>
        <v>mai</v>
      </c>
    </row>
    <row r="1428" spans="1:8" x14ac:dyDescent="0.25">
      <c r="A1428" s="7">
        <v>46156</v>
      </c>
      <c r="B1428" s="16">
        <v>4113</v>
      </c>
      <c r="C1428" s="16" t="s">
        <v>65</v>
      </c>
      <c r="D1428" s="3">
        <v>78.792000000000002</v>
      </c>
      <c r="E1428" s="16">
        <v>5</v>
      </c>
      <c r="F1428" s="3">
        <v>15.757999999999999</v>
      </c>
      <c r="G1428" s="20" t="str">
        <f>IF(B1428="","",VLOOKUP(B1428,[1]BASEDIESEL!$A$2:$AAA$11928,6))</f>
        <v>FRENTE-07</v>
      </c>
      <c r="H1428" s="37" t="str">
        <f t="shared" si="22"/>
        <v>mai</v>
      </c>
    </row>
    <row r="1429" spans="1:8" x14ac:dyDescent="0.25">
      <c r="A1429" s="7">
        <v>46156</v>
      </c>
      <c r="B1429" s="17">
        <v>4114</v>
      </c>
      <c r="C1429" s="17" t="s">
        <v>65</v>
      </c>
      <c r="D1429" s="2">
        <v>306.55900000000003</v>
      </c>
      <c r="E1429" s="17">
        <v>21</v>
      </c>
      <c r="F1429" s="2">
        <v>14.598000000000001</v>
      </c>
      <c r="G1429" s="20" t="str">
        <f>IF(B1429="","",VLOOKUP(B1429,[1]BASEDIESEL!$A$2:$AAA$11928,6))</f>
        <v>FRENTE-01</v>
      </c>
      <c r="H1429" s="37" t="str">
        <f t="shared" si="22"/>
        <v>mai</v>
      </c>
    </row>
    <row r="1430" spans="1:8" x14ac:dyDescent="0.25">
      <c r="A1430" s="7">
        <v>46156</v>
      </c>
      <c r="B1430" s="16">
        <v>4115</v>
      </c>
      <c r="C1430" s="16" t="s">
        <v>65</v>
      </c>
      <c r="D1430" s="3">
        <v>132.33600000000001</v>
      </c>
      <c r="E1430" s="16">
        <v>7</v>
      </c>
      <c r="F1430" s="3">
        <v>18.905000000000001</v>
      </c>
      <c r="G1430" s="20" t="str">
        <f>IF(B1430="","",VLOOKUP(B1430,[1]BASEDIESEL!$A$2:$AAA$11928,6))</f>
        <v>FRENTE-06</v>
      </c>
      <c r="H1430" s="37" t="str">
        <f t="shared" si="22"/>
        <v>mai</v>
      </c>
    </row>
    <row r="1431" spans="1:8" x14ac:dyDescent="0.25">
      <c r="A1431" s="7">
        <v>46156</v>
      </c>
      <c r="B1431" s="17">
        <v>4116</v>
      </c>
      <c r="C1431" s="17" t="s">
        <v>65</v>
      </c>
      <c r="D1431" s="2">
        <v>284.71300000000002</v>
      </c>
      <c r="E1431" s="17">
        <v>20</v>
      </c>
      <c r="F1431" s="2">
        <v>14.236000000000001</v>
      </c>
      <c r="G1431" s="20" t="str">
        <f>IF(B1431="","",VLOOKUP(B1431,[1]BASEDIESEL!$A$2:$AAA$11928,6))</f>
        <v>FRENTE-05</v>
      </c>
      <c r="H1431" s="37" t="str">
        <f t="shared" si="22"/>
        <v>mai</v>
      </c>
    </row>
    <row r="1432" spans="1:8" x14ac:dyDescent="0.25">
      <c r="A1432" s="7">
        <v>46156</v>
      </c>
      <c r="B1432" s="16">
        <v>4117</v>
      </c>
      <c r="C1432" s="16" t="s">
        <v>65</v>
      </c>
      <c r="D1432" s="3">
        <v>300.48</v>
      </c>
      <c r="E1432" s="16">
        <v>19</v>
      </c>
      <c r="F1432" s="3">
        <v>15.815</v>
      </c>
      <c r="G1432" s="20" t="str">
        <f>IF(B1432="","",VLOOKUP(B1432,[1]BASEDIESEL!$A$2:$AAA$11928,6))</f>
        <v>FRENTE-04</v>
      </c>
      <c r="H1432" s="37" t="str">
        <f t="shared" si="22"/>
        <v>mai</v>
      </c>
    </row>
    <row r="1433" spans="1:8" x14ac:dyDescent="0.25">
      <c r="A1433" s="7">
        <v>46156</v>
      </c>
      <c r="B1433" s="17">
        <v>4118</v>
      </c>
      <c r="C1433" s="17" t="s">
        <v>65</v>
      </c>
      <c r="D1433" s="2">
        <v>29.2</v>
      </c>
      <c r="E1433" s="17">
        <v>1</v>
      </c>
      <c r="F1433" s="2">
        <v>29.2</v>
      </c>
      <c r="G1433" s="20" t="str">
        <f>IF(B1433="","",VLOOKUP(B1433,[1]BASEDIESEL!$A$2:$AAA$11928,6))</f>
        <v>FRENTE-03</v>
      </c>
      <c r="H1433" s="37" t="str">
        <f t="shared" si="22"/>
        <v>mai</v>
      </c>
    </row>
    <row r="1434" spans="1:8" x14ac:dyDescent="0.25">
      <c r="A1434" s="7">
        <v>46156</v>
      </c>
      <c r="B1434" s="16">
        <v>4119</v>
      </c>
      <c r="C1434" s="16" t="s">
        <v>65</v>
      </c>
      <c r="D1434" s="3">
        <v>238.15899999999999</v>
      </c>
      <c r="E1434" s="16">
        <v>16</v>
      </c>
      <c r="F1434" s="3">
        <v>14.885</v>
      </c>
      <c r="G1434" s="20" t="str">
        <f>IF(B1434="","",VLOOKUP(B1434,[1]BASEDIESEL!$A$2:$AAA$11928,6))</f>
        <v>FRENTE-05</v>
      </c>
      <c r="H1434" s="37" t="str">
        <f t="shared" si="22"/>
        <v>mai</v>
      </c>
    </row>
    <row r="1435" spans="1:8" x14ac:dyDescent="0.25">
      <c r="A1435" s="7">
        <v>46156</v>
      </c>
      <c r="B1435" s="17">
        <v>4120</v>
      </c>
      <c r="C1435" s="17" t="s">
        <v>65</v>
      </c>
      <c r="D1435" s="2">
        <v>344.01100000000002</v>
      </c>
      <c r="E1435" s="17">
        <v>22</v>
      </c>
      <c r="F1435" s="2">
        <v>15.637</v>
      </c>
      <c r="G1435" s="20" t="str">
        <f>IF(B1435="","",VLOOKUP(B1435,[1]BASEDIESEL!$A$2:$AAA$11928,6))</f>
        <v>FRENTE-05</v>
      </c>
      <c r="H1435" s="37" t="str">
        <f t="shared" si="22"/>
        <v>mai</v>
      </c>
    </row>
    <row r="1436" spans="1:8" x14ac:dyDescent="0.25">
      <c r="A1436" s="7">
        <v>46156</v>
      </c>
      <c r="B1436" s="16">
        <v>4121</v>
      </c>
      <c r="C1436" s="16" t="s">
        <v>66</v>
      </c>
      <c r="D1436" s="3">
        <v>268.75</v>
      </c>
      <c r="E1436" s="16">
        <v>17</v>
      </c>
      <c r="F1436" s="3">
        <v>15.808999999999999</v>
      </c>
      <c r="G1436" s="20" t="str">
        <f>IF(B1436="","",VLOOKUP(B1436,[1]BASEDIESEL!$A$2:$AAA$11928,6))</f>
        <v>FRENTE-01</v>
      </c>
      <c r="H1436" s="37" t="str">
        <f t="shared" si="22"/>
        <v>mai</v>
      </c>
    </row>
    <row r="1437" spans="1:8" x14ac:dyDescent="0.25">
      <c r="A1437" s="7">
        <v>46156</v>
      </c>
      <c r="B1437" s="17">
        <v>4122</v>
      </c>
      <c r="C1437" s="17" t="s">
        <v>66</v>
      </c>
      <c r="D1437" s="2">
        <v>189.94</v>
      </c>
      <c r="E1437" s="17">
        <v>12</v>
      </c>
      <c r="F1437" s="2">
        <v>15.827999999999999</v>
      </c>
      <c r="G1437" s="20" t="str">
        <f>IF(B1437="","",VLOOKUP(B1437,[1]BASEDIESEL!$A$2:$AAA$11928,6))</f>
        <v>FRENTE-01</v>
      </c>
      <c r="H1437" s="37" t="str">
        <f t="shared" si="22"/>
        <v>mai</v>
      </c>
    </row>
    <row r="1438" spans="1:8" x14ac:dyDescent="0.25">
      <c r="A1438" s="7">
        <v>46156</v>
      </c>
      <c r="B1438" s="16">
        <v>4123</v>
      </c>
      <c r="C1438" s="16" t="s">
        <v>66</v>
      </c>
      <c r="D1438" s="3">
        <v>259.14499999999998</v>
      </c>
      <c r="E1438" s="16">
        <v>15</v>
      </c>
      <c r="F1438" s="3">
        <v>17.276</v>
      </c>
      <c r="G1438" s="20" t="str">
        <f>IF(B1438="","",VLOOKUP(B1438,[1]BASEDIESEL!$A$2:$AAA$11928,6))</f>
        <v>FRENTE-01</v>
      </c>
      <c r="H1438" s="37" t="str">
        <f t="shared" si="22"/>
        <v>mai</v>
      </c>
    </row>
    <row r="1439" spans="1:8" x14ac:dyDescent="0.25">
      <c r="A1439" s="7">
        <v>46156</v>
      </c>
      <c r="B1439" s="17">
        <v>4124</v>
      </c>
      <c r="C1439" s="17" t="s">
        <v>65</v>
      </c>
      <c r="D1439" s="2">
        <v>122.596</v>
      </c>
      <c r="E1439" s="17">
        <v>8</v>
      </c>
      <c r="F1439" s="2">
        <v>15.324999999999999</v>
      </c>
      <c r="G1439" s="20" t="str">
        <f>IF(B1439="","",VLOOKUP(B1439,[1]BASEDIESEL!$A$2:$AAA$11928,6))</f>
        <v>FRENTE-07</v>
      </c>
      <c r="H1439" s="37" t="str">
        <f t="shared" si="22"/>
        <v>mai</v>
      </c>
    </row>
    <row r="1440" spans="1:8" x14ac:dyDescent="0.25">
      <c r="A1440" s="7">
        <v>46156</v>
      </c>
      <c r="B1440" s="16">
        <v>4127</v>
      </c>
      <c r="C1440" s="16" t="s">
        <v>65</v>
      </c>
      <c r="D1440" s="3">
        <v>369.125</v>
      </c>
      <c r="E1440" s="16">
        <v>21</v>
      </c>
      <c r="F1440" s="3">
        <v>17.577000000000002</v>
      </c>
      <c r="G1440" s="20" t="str">
        <f>IF(B1440="","",VLOOKUP(B1440,[1]BASEDIESEL!$A$2:$AAA$11928,6))</f>
        <v>FRENTE-02</v>
      </c>
      <c r="H1440" s="37" t="str">
        <f t="shared" si="22"/>
        <v>mai</v>
      </c>
    </row>
    <row r="1441" spans="1:8" x14ac:dyDescent="0.25">
      <c r="A1441" s="7">
        <v>46156</v>
      </c>
      <c r="B1441" s="17">
        <v>4128</v>
      </c>
      <c r="C1441" s="17" t="s">
        <v>66</v>
      </c>
      <c r="D1441" s="2">
        <v>373.125</v>
      </c>
      <c r="E1441" s="17">
        <v>23</v>
      </c>
      <c r="F1441" s="2">
        <v>16.222999999999999</v>
      </c>
      <c r="G1441" s="20" t="str">
        <f>IF(B1441="","",VLOOKUP(B1441,[1]BASEDIESEL!$A$2:$AAA$11928,6))</f>
        <v>FRENTE-01</v>
      </c>
      <c r="H1441" s="37" t="str">
        <f t="shared" si="22"/>
        <v>mai</v>
      </c>
    </row>
    <row r="1442" spans="1:8" x14ac:dyDescent="0.25">
      <c r="A1442" s="7">
        <v>46156</v>
      </c>
      <c r="B1442" s="16">
        <v>4129</v>
      </c>
      <c r="C1442" s="16" t="s">
        <v>66</v>
      </c>
      <c r="D1442" s="3">
        <v>173.33500000000001</v>
      </c>
      <c r="E1442" s="16">
        <v>10</v>
      </c>
      <c r="F1442" s="3">
        <v>17.334</v>
      </c>
      <c r="G1442" s="20" t="str">
        <f>IF(B1442="","",VLOOKUP(B1442,[1]BASEDIESEL!$A$2:$AAA$11928,6))</f>
        <v>FRENTE-01</v>
      </c>
      <c r="H1442" s="37" t="str">
        <f t="shared" si="22"/>
        <v>mai</v>
      </c>
    </row>
    <row r="1443" spans="1:8" x14ac:dyDescent="0.25">
      <c r="A1443" s="7">
        <v>46156</v>
      </c>
      <c r="B1443" s="17">
        <v>4130</v>
      </c>
      <c r="C1443" s="17" t="s">
        <v>66</v>
      </c>
      <c r="D1443" s="2">
        <v>227.92</v>
      </c>
      <c r="E1443" s="17">
        <v>15</v>
      </c>
      <c r="F1443" s="2">
        <v>15.195</v>
      </c>
      <c r="G1443" s="20" t="str">
        <f>IF(B1443="","",VLOOKUP(B1443,[1]BASEDIESEL!$A$2:$AAA$11928,6))</f>
        <v>FRENTE-02</v>
      </c>
      <c r="H1443" s="37" t="str">
        <f t="shared" si="22"/>
        <v>mai</v>
      </c>
    </row>
    <row r="1444" spans="1:8" x14ac:dyDescent="0.25">
      <c r="A1444" s="7">
        <v>46156</v>
      </c>
      <c r="B1444" s="16">
        <v>4131</v>
      </c>
      <c r="C1444" s="16" t="s">
        <v>65</v>
      </c>
      <c r="D1444" s="3">
        <v>299.90800000000002</v>
      </c>
      <c r="E1444" s="16">
        <v>17</v>
      </c>
      <c r="F1444" s="3">
        <v>17.641999999999999</v>
      </c>
      <c r="G1444" s="20" t="str">
        <f>IF(B1444="","",VLOOKUP(B1444,[1]BASEDIESEL!$A$2:$AAA$11928,6))</f>
        <v>FRENTE-04</v>
      </c>
      <c r="H1444" s="37" t="str">
        <f t="shared" si="22"/>
        <v>mai</v>
      </c>
    </row>
    <row r="1445" spans="1:8" x14ac:dyDescent="0.25">
      <c r="A1445" s="7">
        <v>46156</v>
      </c>
      <c r="B1445" s="17">
        <v>4132</v>
      </c>
      <c r="C1445" s="17" t="s">
        <v>65</v>
      </c>
      <c r="D1445" s="2">
        <v>186.14400000000001</v>
      </c>
      <c r="E1445" s="17">
        <v>13</v>
      </c>
      <c r="F1445" s="2">
        <v>14.319000000000001</v>
      </c>
      <c r="G1445" s="20" t="str">
        <f>IF(B1445="","",VLOOKUP(B1445,[1]BASEDIESEL!$A$2:$AAA$11928,6))</f>
        <v>FRENTE-03</v>
      </c>
      <c r="H1445" s="37" t="str">
        <f t="shared" si="22"/>
        <v>mai</v>
      </c>
    </row>
    <row r="1446" spans="1:8" x14ac:dyDescent="0.25">
      <c r="A1446" s="7">
        <v>46156</v>
      </c>
      <c r="B1446" s="16">
        <v>4134</v>
      </c>
      <c r="C1446" s="16" t="s">
        <v>65</v>
      </c>
      <c r="D1446" s="3">
        <v>391.42500000000001</v>
      </c>
      <c r="E1446" s="16">
        <v>26</v>
      </c>
      <c r="F1446" s="3">
        <v>15.055</v>
      </c>
      <c r="G1446" s="20" t="str">
        <f>IF(B1446="","",VLOOKUP(B1446,[1]BASEDIESEL!$A$2:$AAA$11928,6))</f>
        <v>FRENTE-05</v>
      </c>
      <c r="H1446" s="37" t="str">
        <f t="shared" si="22"/>
        <v>mai</v>
      </c>
    </row>
    <row r="1447" spans="1:8" x14ac:dyDescent="0.25">
      <c r="A1447" s="7">
        <v>46156</v>
      </c>
      <c r="B1447" s="17">
        <v>4135</v>
      </c>
      <c r="C1447" s="17" t="s">
        <v>65</v>
      </c>
      <c r="D1447" s="2">
        <v>207.67599999999999</v>
      </c>
      <c r="E1447" s="17">
        <v>15</v>
      </c>
      <c r="F1447" s="2">
        <v>13.845000000000001</v>
      </c>
      <c r="G1447" s="20" t="str">
        <f>IF(B1447="","",VLOOKUP(B1447,[1]BASEDIESEL!$A$2:$AAA$11928,6))</f>
        <v>FRENTE-03</v>
      </c>
      <c r="H1447" s="37" t="str">
        <f t="shared" si="22"/>
        <v>mai</v>
      </c>
    </row>
    <row r="1448" spans="1:8" x14ac:dyDescent="0.25">
      <c r="A1448" s="7">
        <v>46156</v>
      </c>
      <c r="B1448" s="16">
        <v>4136</v>
      </c>
      <c r="C1448" s="16" t="s">
        <v>65</v>
      </c>
      <c r="D1448" s="3">
        <v>211.48500000000001</v>
      </c>
      <c r="E1448" s="16">
        <v>14</v>
      </c>
      <c r="F1448" s="3">
        <v>15.106</v>
      </c>
      <c r="G1448" s="20" t="str">
        <f>IF(B1448="","",VLOOKUP(B1448,[1]BASEDIESEL!$A$2:$AAA$11928,6))</f>
        <v>FRENTE-04</v>
      </c>
      <c r="H1448" s="37" t="str">
        <f t="shared" si="22"/>
        <v>mai</v>
      </c>
    </row>
    <row r="1449" spans="1:8" x14ac:dyDescent="0.25">
      <c r="A1449" s="7">
        <v>46156</v>
      </c>
      <c r="B1449" s="17">
        <v>4137</v>
      </c>
      <c r="C1449" s="17" t="s">
        <v>65</v>
      </c>
      <c r="D1449" s="2">
        <v>160.4</v>
      </c>
      <c r="E1449" s="17">
        <v>12</v>
      </c>
      <c r="F1449" s="2">
        <v>13.367000000000001</v>
      </c>
      <c r="G1449" s="20" t="str">
        <f>IF(B1449="","",VLOOKUP(B1449,[1]BASEDIESEL!$A$2:$AAA$11928,6))</f>
        <v>FRENTE-03</v>
      </c>
      <c r="H1449" s="37" t="str">
        <f t="shared" si="22"/>
        <v>mai</v>
      </c>
    </row>
    <row r="1450" spans="1:8" x14ac:dyDescent="0.25">
      <c r="A1450" s="7">
        <v>46156</v>
      </c>
      <c r="B1450" s="16">
        <v>4138</v>
      </c>
      <c r="C1450" s="16" t="s">
        <v>65</v>
      </c>
      <c r="D1450" s="3">
        <v>314.166</v>
      </c>
      <c r="E1450" s="16">
        <v>20</v>
      </c>
      <c r="F1450" s="3">
        <v>15.708</v>
      </c>
      <c r="G1450" s="20" t="str">
        <f>IF(B1450="","",VLOOKUP(B1450,[1]BASEDIESEL!$A$2:$AAA$11928,6))</f>
        <v>FRENTE-04</v>
      </c>
      <c r="H1450" s="37" t="str">
        <f t="shared" si="22"/>
        <v>mai</v>
      </c>
    </row>
    <row r="1451" spans="1:8" x14ac:dyDescent="0.25">
      <c r="A1451" s="7">
        <v>46156</v>
      </c>
      <c r="B1451" s="17">
        <v>4139</v>
      </c>
      <c r="C1451" s="17" t="s">
        <v>65</v>
      </c>
      <c r="D1451" s="2">
        <v>120.783</v>
      </c>
      <c r="E1451" s="17">
        <v>9</v>
      </c>
      <c r="F1451" s="2">
        <v>13.42</v>
      </c>
      <c r="G1451" s="20" t="str">
        <f>IF(B1451="","",VLOOKUP(B1451,[1]BASEDIESEL!$A$2:$AAA$11928,6))</f>
        <v>FRENTE-07</v>
      </c>
      <c r="H1451" s="37" t="str">
        <f t="shared" si="22"/>
        <v>mai</v>
      </c>
    </row>
    <row r="1452" spans="1:8" x14ac:dyDescent="0.25">
      <c r="A1452" s="7">
        <v>46156</v>
      </c>
      <c r="B1452" s="16">
        <v>4140</v>
      </c>
      <c r="C1452" s="16" t="s">
        <v>65</v>
      </c>
      <c r="D1452" s="3">
        <v>331.22699999999998</v>
      </c>
      <c r="E1452" s="16">
        <v>22</v>
      </c>
      <c r="F1452" s="3">
        <v>15.055999999999999</v>
      </c>
      <c r="G1452" s="20" t="str">
        <f>IF(B1452="","",VLOOKUP(B1452,[1]BASEDIESEL!$A$2:$AAA$11928,6))</f>
        <v>FRENTE-05</v>
      </c>
      <c r="H1452" s="37" t="str">
        <f t="shared" si="22"/>
        <v>mai</v>
      </c>
    </row>
    <row r="1453" spans="1:8" x14ac:dyDescent="0.25">
      <c r="A1453" s="7">
        <v>46156</v>
      </c>
      <c r="B1453" s="17">
        <v>4141</v>
      </c>
      <c r="C1453" s="17" t="s">
        <v>65</v>
      </c>
      <c r="D1453" s="2">
        <v>262.06900000000002</v>
      </c>
      <c r="E1453" s="17">
        <v>16</v>
      </c>
      <c r="F1453" s="2">
        <v>16.379000000000001</v>
      </c>
      <c r="G1453" s="20" t="str">
        <f>IF(B1453="","",VLOOKUP(B1453,[1]BASEDIESEL!$A$2:$AAA$11928,6))</f>
        <v>FRENTE-03</v>
      </c>
      <c r="H1453" s="37" t="str">
        <f t="shared" si="22"/>
        <v>mai</v>
      </c>
    </row>
    <row r="1454" spans="1:8" x14ac:dyDescent="0.25">
      <c r="A1454" s="7">
        <v>46156</v>
      </c>
      <c r="B1454" s="16">
        <v>4142</v>
      </c>
      <c r="C1454" s="16" t="s">
        <v>65</v>
      </c>
      <c r="D1454" s="3">
        <v>283.14699999999999</v>
      </c>
      <c r="E1454" s="16">
        <v>16</v>
      </c>
      <c r="F1454" s="3">
        <v>17.696999999999999</v>
      </c>
      <c r="G1454" s="20" t="str">
        <f>IF(B1454="","",VLOOKUP(B1454,[1]BASEDIESEL!$A$2:$AAA$11928,6))</f>
        <v>FRENTE-04</v>
      </c>
      <c r="H1454" s="37" t="str">
        <f t="shared" si="22"/>
        <v>mai</v>
      </c>
    </row>
    <row r="1455" spans="1:8" x14ac:dyDescent="0.25">
      <c r="A1455" s="7">
        <v>46156</v>
      </c>
      <c r="B1455" s="17">
        <v>4144</v>
      </c>
      <c r="C1455" s="17" t="s">
        <v>65</v>
      </c>
      <c r="D1455" s="2">
        <v>325.40300000000002</v>
      </c>
      <c r="E1455" s="17">
        <v>22</v>
      </c>
      <c r="F1455" s="2">
        <v>14.791</v>
      </c>
      <c r="G1455" s="20" t="str">
        <f>IF(B1455="","",VLOOKUP(B1455,[1]BASEDIESEL!$A$2:$AAA$11928,6))</f>
        <v>FRENTE-05</v>
      </c>
      <c r="H1455" s="37" t="str">
        <f t="shared" si="22"/>
        <v>mai</v>
      </c>
    </row>
    <row r="1456" spans="1:8" x14ac:dyDescent="0.25">
      <c r="A1456" s="7">
        <v>46156</v>
      </c>
      <c r="B1456" s="16">
        <v>4145</v>
      </c>
      <c r="C1456" s="16" t="s">
        <v>65</v>
      </c>
      <c r="D1456" s="3">
        <v>183.78200000000001</v>
      </c>
      <c r="E1456" s="16">
        <v>13</v>
      </c>
      <c r="F1456" s="3">
        <v>14.137</v>
      </c>
      <c r="G1456" s="20" t="str">
        <f>IF(B1456="","",VLOOKUP(B1456,[1]BASEDIESEL!$A$2:$AAA$11928,6))</f>
        <v>FRENTE-03</v>
      </c>
      <c r="H1456" s="37" t="str">
        <f t="shared" si="22"/>
        <v>mai</v>
      </c>
    </row>
    <row r="1457" spans="1:8" x14ac:dyDescent="0.25">
      <c r="A1457" s="7">
        <v>46156</v>
      </c>
      <c r="B1457" s="17">
        <v>4146</v>
      </c>
      <c r="C1457" s="17" t="s">
        <v>65</v>
      </c>
      <c r="D1457" s="2">
        <v>213.43299999999999</v>
      </c>
      <c r="E1457" s="17">
        <v>14</v>
      </c>
      <c r="F1457" s="2">
        <v>15.244999999999999</v>
      </c>
      <c r="G1457" s="20" t="str">
        <f>IF(B1457="","",VLOOKUP(B1457,[1]BASEDIESEL!$A$2:$AAA$11928,6))</f>
        <v>FRENTE-03</v>
      </c>
      <c r="H1457" s="37" t="str">
        <f t="shared" si="22"/>
        <v>mai</v>
      </c>
    </row>
    <row r="1458" spans="1:8" x14ac:dyDescent="0.25">
      <c r="A1458" s="7">
        <v>46156</v>
      </c>
      <c r="B1458" s="16">
        <v>4147</v>
      </c>
      <c r="C1458" s="16" t="s">
        <v>65</v>
      </c>
      <c r="D1458" s="3">
        <v>230.51499999999999</v>
      </c>
      <c r="E1458" s="16">
        <v>15</v>
      </c>
      <c r="F1458" s="3">
        <v>15.368</v>
      </c>
      <c r="G1458" s="20" t="str">
        <f>IF(B1458="","",VLOOKUP(B1458,[1]BASEDIESEL!$A$2:$AAA$11928,6))</f>
        <v>FRENTE-02</v>
      </c>
      <c r="H1458" s="37" t="str">
        <f t="shared" si="22"/>
        <v>mai</v>
      </c>
    </row>
    <row r="1459" spans="1:8" x14ac:dyDescent="0.25">
      <c r="A1459" s="7">
        <v>46156</v>
      </c>
      <c r="B1459" s="17">
        <v>4149</v>
      </c>
      <c r="C1459" s="17" t="s">
        <v>65</v>
      </c>
      <c r="D1459" s="2">
        <v>339.62599999999998</v>
      </c>
      <c r="E1459" s="17">
        <v>21</v>
      </c>
      <c r="F1459" s="2">
        <v>16.172999999999998</v>
      </c>
      <c r="G1459" s="20" t="str">
        <f>IF(B1459="","",VLOOKUP(B1459,[1]BASEDIESEL!$A$2:$AAA$11928,6))</f>
        <v>FRENTE-01</v>
      </c>
      <c r="H1459" s="37" t="str">
        <f t="shared" si="22"/>
        <v>mai</v>
      </c>
    </row>
    <row r="1460" spans="1:8" x14ac:dyDescent="0.25">
      <c r="A1460" s="7">
        <v>46156</v>
      </c>
      <c r="B1460" s="16">
        <v>4153</v>
      </c>
      <c r="C1460" s="16" t="s">
        <v>67</v>
      </c>
      <c r="D1460" s="3">
        <v>31.326000000000001</v>
      </c>
      <c r="E1460" s="16">
        <v>2</v>
      </c>
      <c r="F1460" s="3">
        <v>15.663</v>
      </c>
      <c r="G1460" s="20" t="str">
        <f>IF(B1460="","",VLOOKUP(B1460,[1]BASEDIESEL!$A$2:$AAA$11928,6))</f>
        <v>FRENTE-04</v>
      </c>
      <c r="H1460" s="37" t="str">
        <f t="shared" si="22"/>
        <v>mai</v>
      </c>
    </row>
    <row r="1461" spans="1:8" x14ac:dyDescent="0.25">
      <c r="A1461" s="7">
        <v>46156</v>
      </c>
      <c r="B1461" s="17">
        <v>4154</v>
      </c>
      <c r="C1461" s="17" t="s">
        <v>67</v>
      </c>
      <c r="D1461" s="2">
        <v>347.16800000000001</v>
      </c>
      <c r="E1461" s="17">
        <v>22</v>
      </c>
      <c r="F1461" s="2">
        <v>15.78</v>
      </c>
      <c r="G1461" s="20" t="str">
        <f>IF(B1461="","",VLOOKUP(B1461,[1]BASEDIESEL!$A$2:$AAA$11928,6))</f>
        <v>FRENTE-04</v>
      </c>
      <c r="H1461" s="37" t="str">
        <f t="shared" si="22"/>
        <v>mai</v>
      </c>
    </row>
    <row r="1462" spans="1:8" x14ac:dyDescent="0.25">
      <c r="A1462" s="7">
        <v>46156</v>
      </c>
      <c r="B1462" s="16">
        <v>4156</v>
      </c>
      <c r="C1462" s="16" t="s">
        <v>65</v>
      </c>
      <c r="D1462" s="3">
        <v>261.45499999999998</v>
      </c>
      <c r="E1462" s="16">
        <v>17</v>
      </c>
      <c r="F1462" s="3">
        <v>15.38</v>
      </c>
      <c r="G1462" s="20" t="str">
        <f>IF(B1462="","",VLOOKUP(B1462,[1]BASEDIESEL!$A$2:$AAA$11928,6))</f>
        <v>FRENTE-02</v>
      </c>
      <c r="H1462" s="37" t="str">
        <f t="shared" si="22"/>
        <v>mai</v>
      </c>
    </row>
    <row r="1463" spans="1:8" x14ac:dyDescent="0.25">
      <c r="A1463" s="7">
        <v>46156</v>
      </c>
      <c r="B1463" s="17">
        <v>4157</v>
      </c>
      <c r="C1463" s="17" t="s">
        <v>65</v>
      </c>
      <c r="D1463" s="2">
        <v>91</v>
      </c>
      <c r="E1463" s="17">
        <v>7</v>
      </c>
      <c r="F1463" s="2">
        <v>13</v>
      </c>
      <c r="G1463" s="20" t="str">
        <f>IF(B1463="","",VLOOKUP(B1463,[1]BASEDIESEL!$A$2:$AAA$11928,6))</f>
        <v>FRENTE-06</v>
      </c>
      <c r="H1463" s="37" t="str">
        <f t="shared" si="22"/>
        <v>mai</v>
      </c>
    </row>
    <row r="1464" spans="1:8" x14ac:dyDescent="0.25">
      <c r="A1464" s="7">
        <v>46156</v>
      </c>
      <c r="B1464" s="16">
        <v>4158</v>
      </c>
      <c r="C1464" s="16" t="s">
        <v>65</v>
      </c>
      <c r="D1464" s="3">
        <v>240.33600000000001</v>
      </c>
      <c r="E1464" s="16">
        <v>15</v>
      </c>
      <c r="F1464" s="3">
        <v>16.021999999999998</v>
      </c>
      <c r="G1464" s="20" t="str">
        <f>IF(B1464="","",VLOOKUP(B1464,[1]BASEDIESEL!$A$2:$AAA$11928,6))</f>
        <v>FRENTE-03</v>
      </c>
      <c r="H1464" s="37" t="str">
        <f t="shared" si="22"/>
        <v>mai</v>
      </c>
    </row>
    <row r="1465" spans="1:8" x14ac:dyDescent="0.25">
      <c r="A1465" s="7">
        <v>46156</v>
      </c>
      <c r="B1465" s="17">
        <v>4159</v>
      </c>
      <c r="C1465" s="17" t="s">
        <v>65</v>
      </c>
      <c r="D1465" s="2">
        <v>250.11500000000001</v>
      </c>
      <c r="E1465" s="17">
        <v>15</v>
      </c>
      <c r="F1465" s="2">
        <v>16.673999999999999</v>
      </c>
      <c r="G1465" s="20" t="str">
        <f>IF(B1465="","",VLOOKUP(B1465,[1]BASEDIESEL!$A$2:$AAA$11928,6))</f>
        <v>FRENTE-02</v>
      </c>
      <c r="H1465" s="37" t="str">
        <f t="shared" si="22"/>
        <v>mai</v>
      </c>
    </row>
    <row r="1466" spans="1:8" x14ac:dyDescent="0.25">
      <c r="A1466" s="7">
        <v>46156</v>
      </c>
      <c r="B1466" s="16">
        <v>4160</v>
      </c>
      <c r="C1466" s="16" t="s">
        <v>65</v>
      </c>
      <c r="D1466" s="3">
        <v>228.59</v>
      </c>
      <c r="E1466" s="16">
        <v>14</v>
      </c>
      <c r="F1466" s="3">
        <v>16.327999999999999</v>
      </c>
      <c r="G1466" s="20" t="str">
        <f>IF(B1466="","",VLOOKUP(B1466,[1]BASEDIESEL!$A$2:$AAA$11928,6))</f>
        <v>FRENTE-01</v>
      </c>
      <c r="H1466" s="37" t="str">
        <f t="shared" si="22"/>
        <v>mai</v>
      </c>
    </row>
    <row r="1467" spans="1:8" x14ac:dyDescent="0.25">
      <c r="A1467" s="7">
        <v>46156</v>
      </c>
      <c r="B1467" s="17">
        <v>4161</v>
      </c>
      <c r="C1467" s="17" t="s">
        <v>65</v>
      </c>
      <c r="D1467" s="2">
        <v>260.875</v>
      </c>
      <c r="E1467" s="17">
        <v>16</v>
      </c>
      <c r="F1467" s="2">
        <v>16.305</v>
      </c>
      <c r="G1467" s="20" t="str">
        <f>IF(B1467="","",VLOOKUP(B1467,[1]BASEDIESEL!$A$2:$AAA$11928,6))</f>
        <v>FRENTE-07</v>
      </c>
      <c r="H1467" s="37" t="str">
        <f t="shared" si="22"/>
        <v>mai</v>
      </c>
    </row>
    <row r="1468" spans="1:8" x14ac:dyDescent="0.25">
      <c r="A1468" s="7">
        <v>46156</v>
      </c>
      <c r="B1468" s="16">
        <v>4162</v>
      </c>
      <c r="C1468" s="16" t="s">
        <v>65</v>
      </c>
      <c r="D1468" s="3">
        <v>295.57</v>
      </c>
      <c r="E1468" s="16">
        <v>19</v>
      </c>
      <c r="F1468" s="3">
        <v>15.555999999999999</v>
      </c>
      <c r="G1468" s="20" t="str">
        <f>IF(B1468="","",VLOOKUP(B1468,[1]BASEDIESEL!$A$2:$AAA$11928,6))</f>
        <v>FRENTE-02</v>
      </c>
      <c r="H1468" s="37" t="str">
        <f t="shared" si="22"/>
        <v>mai</v>
      </c>
    </row>
    <row r="1469" spans="1:8" x14ac:dyDescent="0.25">
      <c r="A1469" s="7">
        <v>46156</v>
      </c>
      <c r="B1469" s="17">
        <v>4163</v>
      </c>
      <c r="C1469" s="17" t="s">
        <v>65</v>
      </c>
      <c r="D1469" s="2">
        <v>247.91</v>
      </c>
      <c r="E1469" s="17">
        <v>16</v>
      </c>
      <c r="F1469" s="2">
        <v>15.494</v>
      </c>
      <c r="G1469" s="20" t="str">
        <f>IF(B1469="","",VLOOKUP(B1469,[1]BASEDIESEL!$A$2:$AAA$11928,6))</f>
        <v>FRENTE-02</v>
      </c>
      <c r="H1469" s="37" t="str">
        <f t="shared" si="22"/>
        <v>mai</v>
      </c>
    </row>
    <row r="1470" spans="1:8" x14ac:dyDescent="0.25">
      <c r="A1470" s="7">
        <v>46157</v>
      </c>
      <c r="B1470" s="32">
        <v>4019</v>
      </c>
      <c r="C1470" s="16" t="s">
        <v>62</v>
      </c>
      <c r="D1470" s="3">
        <v>14.86</v>
      </c>
      <c r="E1470" s="46">
        <v>1</v>
      </c>
      <c r="F1470" s="3">
        <v>14.86</v>
      </c>
      <c r="G1470" s="20" t="str">
        <f>IF(B1470="","",VLOOKUP(B1470,[1]BASEDIESEL!$A$2:$AAA$11928,6))</f>
        <v>FRENTE-07</v>
      </c>
      <c r="H1470" s="37" t="str">
        <f t="shared" si="22"/>
        <v>mai</v>
      </c>
    </row>
    <row r="1471" spans="1:8" x14ac:dyDescent="0.25">
      <c r="A1471" s="7">
        <v>46157</v>
      </c>
      <c r="B1471" s="33">
        <v>4020</v>
      </c>
      <c r="C1471" s="17" t="s">
        <v>62</v>
      </c>
      <c r="D1471" s="2">
        <v>30.87</v>
      </c>
      <c r="E1471" s="47">
        <v>2</v>
      </c>
      <c r="F1471" s="2">
        <v>15.435</v>
      </c>
      <c r="G1471" s="20" t="str">
        <f>IF(B1471="","",VLOOKUP(B1471,[1]BASEDIESEL!$A$2:$AAA$11928,6))</f>
        <v>FRENTE-08</v>
      </c>
      <c r="H1471" s="37" t="str">
        <f t="shared" si="22"/>
        <v>mai</v>
      </c>
    </row>
    <row r="1472" spans="1:8" x14ac:dyDescent="0.25">
      <c r="A1472" s="7">
        <v>46157</v>
      </c>
      <c r="B1472" s="32">
        <v>4021</v>
      </c>
      <c r="C1472" s="16" t="s">
        <v>62</v>
      </c>
      <c r="D1472" s="3">
        <v>57.134999999999998</v>
      </c>
      <c r="E1472" s="46">
        <v>4</v>
      </c>
      <c r="F1472" s="3">
        <v>14.284000000000001</v>
      </c>
      <c r="G1472" s="20" t="str">
        <f>IF(B1472="","",VLOOKUP(B1472,[1]BASEDIESEL!$A$2:$AAA$11928,6))</f>
        <v>FRENTE-09</v>
      </c>
      <c r="H1472" s="37" t="str">
        <f t="shared" si="22"/>
        <v>mai</v>
      </c>
    </row>
    <row r="1473" spans="1:8" x14ac:dyDescent="0.25">
      <c r="A1473" s="7">
        <v>46157</v>
      </c>
      <c r="B1473" s="33">
        <v>4022</v>
      </c>
      <c r="C1473" s="17" t="s">
        <v>62</v>
      </c>
      <c r="D1473" s="2">
        <v>29.754999999999999</v>
      </c>
      <c r="E1473" s="47">
        <v>2</v>
      </c>
      <c r="F1473" s="2">
        <v>14.878</v>
      </c>
      <c r="G1473" s="20" t="str">
        <f>IF(B1473="","",VLOOKUP(B1473,[1]BASEDIESEL!$A$2:$AAA$11928,6))</f>
        <v>FRENTE-10</v>
      </c>
      <c r="H1473" s="37" t="str">
        <f t="shared" si="22"/>
        <v>mai</v>
      </c>
    </row>
    <row r="1474" spans="1:8" x14ac:dyDescent="0.25">
      <c r="A1474" s="7">
        <v>46157</v>
      </c>
      <c r="B1474" s="32">
        <v>4024</v>
      </c>
      <c r="C1474" s="16" t="s">
        <v>62</v>
      </c>
      <c r="D1474" s="3">
        <v>122.50700000000001</v>
      </c>
      <c r="E1474" s="46">
        <v>7</v>
      </c>
      <c r="F1474" s="3">
        <v>17.501000000000001</v>
      </c>
      <c r="G1474" s="20" t="str">
        <f>IF(B1474="","",VLOOKUP(B1474,[1]BASEDIESEL!$A$2:$AAA$11928,6))</f>
        <v>FRENTE-07</v>
      </c>
      <c r="H1474" s="37" t="str">
        <f t="shared" si="22"/>
        <v>mai</v>
      </c>
    </row>
    <row r="1475" spans="1:8" x14ac:dyDescent="0.25">
      <c r="A1475" s="7">
        <v>46157</v>
      </c>
      <c r="B1475" s="33">
        <v>4025</v>
      </c>
      <c r="C1475" s="17" t="s">
        <v>62</v>
      </c>
      <c r="D1475" s="2">
        <v>126.26600000000001</v>
      </c>
      <c r="E1475" s="47">
        <v>11</v>
      </c>
      <c r="F1475" s="2">
        <v>11.478999999999999</v>
      </c>
      <c r="G1475" s="20" t="str">
        <f>IF(B1475="","",VLOOKUP(B1475,[1]BASEDIESEL!$A$2:$AAA$11928,6))</f>
        <v>FRENTE-07</v>
      </c>
      <c r="H1475" s="37" t="str">
        <f t="shared" ref="H1475:H1538" si="23">TEXT(A1475,"mmm")</f>
        <v>mai</v>
      </c>
    </row>
    <row r="1476" spans="1:8" x14ac:dyDescent="0.25">
      <c r="A1476" s="7">
        <v>46157</v>
      </c>
      <c r="B1476" s="32">
        <v>4027</v>
      </c>
      <c r="C1476" s="16" t="s">
        <v>62</v>
      </c>
      <c r="D1476" s="3">
        <v>237.50399999999999</v>
      </c>
      <c r="E1476" s="46">
        <v>14</v>
      </c>
      <c r="F1476" s="3">
        <v>16.965</v>
      </c>
      <c r="G1476" s="20" t="str">
        <f>IF(B1476="","",VLOOKUP(B1476,[1]BASEDIESEL!$A$2:$AAA$11928,6))</f>
        <v>FRENTE-07</v>
      </c>
      <c r="H1476" s="37" t="str">
        <f t="shared" si="23"/>
        <v>mai</v>
      </c>
    </row>
    <row r="1477" spans="1:8" x14ac:dyDescent="0.25">
      <c r="A1477" s="7">
        <v>46157</v>
      </c>
      <c r="B1477" s="33">
        <v>4029</v>
      </c>
      <c r="C1477" s="17" t="s">
        <v>62</v>
      </c>
      <c r="D1477" s="2">
        <v>133.25299999999999</v>
      </c>
      <c r="E1477" s="47">
        <v>7</v>
      </c>
      <c r="F1477" s="2">
        <v>19.036000000000001</v>
      </c>
      <c r="G1477" s="20" t="str">
        <f>IF(B1477="","",VLOOKUP(B1477,[1]BASEDIESEL!$A$2:$AAA$11928,6))</f>
        <v>FRENTE-07</v>
      </c>
      <c r="H1477" s="37" t="str">
        <f t="shared" si="23"/>
        <v>mai</v>
      </c>
    </row>
    <row r="1478" spans="1:8" x14ac:dyDescent="0.25">
      <c r="A1478" s="7">
        <v>46157</v>
      </c>
      <c r="B1478" s="32">
        <v>4030</v>
      </c>
      <c r="C1478" s="16" t="s">
        <v>63</v>
      </c>
      <c r="D1478" s="3">
        <v>305.88499999999999</v>
      </c>
      <c r="E1478" s="46">
        <v>17</v>
      </c>
      <c r="F1478" s="3">
        <v>17.992999999999999</v>
      </c>
      <c r="G1478" s="20" t="str">
        <f>IF(B1478="","",VLOOKUP(B1478,[1]BASEDIESEL!$A$2:$AAA$11928,6))</f>
        <v>FRENTE-06</v>
      </c>
      <c r="H1478" s="37" t="str">
        <f t="shared" si="23"/>
        <v>mai</v>
      </c>
    </row>
    <row r="1479" spans="1:8" x14ac:dyDescent="0.25">
      <c r="A1479" s="7">
        <v>46157</v>
      </c>
      <c r="B1479" s="33">
        <v>4032</v>
      </c>
      <c r="C1479" s="17" t="s">
        <v>64</v>
      </c>
      <c r="D1479" s="2">
        <v>148.922</v>
      </c>
      <c r="E1479" s="47">
        <v>11</v>
      </c>
      <c r="F1479" s="2">
        <v>13.538</v>
      </c>
      <c r="G1479" s="20" t="str">
        <f>IF(B1479="","",VLOOKUP(B1479,[1]BASEDIESEL!$A$2:$AAA$11928,6))</f>
        <v>FRENTE-06</v>
      </c>
      <c r="H1479" s="37" t="str">
        <f t="shared" si="23"/>
        <v>mai</v>
      </c>
    </row>
    <row r="1480" spans="1:8" x14ac:dyDescent="0.25">
      <c r="A1480" s="7">
        <v>46157</v>
      </c>
      <c r="B1480" s="32">
        <v>4033</v>
      </c>
      <c r="C1480" s="16" t="s">
        <v>64</v>
      </c>
      <c r="D1480" s="3">
        <v>243.054</v>
      </c>
      <c r="E1480" s="46">
        <v>15</v>
      </c>
      <c r="F1480" s="3">
        <v>16.204000000000001</v>
      </c>
      <c r="G1480" s="20" t="str">
        <f>IF(B1480="","",VLOOKUP(B1480,[1]BASEDIESEL!$A$2:$AAA$11928,6))</f>
        <v>FRENTE-06</v>
      </c>
      <c r="H1480" s="37" t="str">
        <f t="shared" si="23"/>
        <v>mai</v>
      </c>
    </row>
    <row r="1481" spans="1:8" x14ac:dyDescent="0.25">
      <c r="A1481" s="7">
        <v>46157</v>
      </c>
      <c r="B1481" s="33">
        <v>4034</v>
      </c>
      <c r="C1481" s="17" t="s">
        <v>64</v>
      </c>
      <c r="D1481" s="2">
        <v>304.58</v>
      </c>
      <c r="E1481" s="47">
        <v>18</v>
      </c>
      <c r="F1481" s="2">
        <v>16.920999999999999</v>
      </c>
      <c r="G1481" s="20" t="str">
        <f>IF(B1481="","",VLOOKUP(B1481,[1]BASEDIESEL!$A$2:$AAA$11928,6))</f>
        <v>FRENTE-06</v>
      </c>
      <c r="H1481" s="37" t="str">
        <f t="shared" si="23"/>
        <v>mai</v>
      </c>
    </row>
    <row r="1482" spans="1:8" x14ac:dyDescent="0.25">
      <c r="A1482" s="7">
        <v>46157</v>
      </c>
      <c r="B1482" s="32">
        <v>4035</v>
      </c>
      <c r="C1482" s="16" t="s">
        <v>64</v>
      </c>
      <c r="D1482" s="3">
        <v>393.10500000000002</v>
      </c>
      <c r="E1482" s="46">
        <v>20</v>
      </c>
      <c r="F1482" s="3">
        <v>19.655000000000001</v>
      </c>
      <c r="G1482" s="20" t="str">
        <f>IF(B1482="","",VLOOKUP(B1482,[1]BASEDIESEL!$A$2:$AAA$11928,6))</f>
        <v>FRENTE-06</v>
      </c>
      <c r="H1482" s="37" t="str">
        <f t="shared" si="23"/>
        <v>mai</v>
      </c>
    </row>
    <row r="1483" spans="1:8" x14ac:dyDescent="0.25">
      <c r="A1483" s="7">
        <v>46157</v>
      </c>
      <c r="B1483" s="33">
        <v>4111</v>
      </c>
      <c r="C1483" s="17" t="s">
        <v>65</v>
      </c>
      <c r="D1483" s="2">
        <v>375.08800000000002</v>
      </c>
      <c r="E1483" s="47">
        <v>25</v>
      </c>
      <c r="F1483" s="2">
        <v>15.004</v>
      </c>
      <c r="G1483" s="20" t="str">
        <f>IF(B1483="","",VLOOKUP(B1483,[1]BASEDIESEL!$A$2:$AAA$11928,6))</f>
        <v>FRENTE-05</v>
      </c>
      <c r="H1483" s="37" t="str">
        <f t="shared" si="23"/>
        <v>mai</v>
      </c>
    </row>
    <row r="1484" spans="1:8" x14ac:dyDescent="0.25">
      <c r="A1484" s="7">
        <v>46157</v>
      </c>
      <c r="B1484" s="32">
        <v>4113</v>
      </c>
      <c r="C1484" s="16" t="s">
        <v>65</v>
      </c>
      <c r="D1484" s="3">
        <v>157.96100000000001</v>
      </c>
      <c r="E1484" s="46">
        <v>10</v>
      </c>
      <c r="F1484" s="3">
        <v>15.795999999999999</v>
      </c>
      <c r="G1484" s="20" t="str">
        <f>IF(B1484="","",VLOOKUP(B1484,[1]BASEDIESEL!$A$2:$AAA$11928,6))</f>
        <v>FRENTE-07</v>
      </c>
      <c r="H1484" s="37" t="str">
        <f t="shared" si="23"/>
        <v>mai</v>
      </c>
    </row>
    <row r="1485" spans="1:8" x14ac:dyDescent="0.25">
      <c r="A1485" s="7">
        <v>46157</v>
      </c>
      <c r="B1485" s="33">
        <v>4114</v>
      </c>
      <c r="C1485" s="17" t="s">
        <v>65</v>
      </c>
      <c r="D1485" s="2">
        <v>349.64</v>
      </c>
      <c r="E1485" s="47">
        <v>21</v>
      </c>
      <c r="F1485" s="2">
        <v>16.649999999999999</v>
      </c>
      <c r="G1485" s="20" t="str">
        <f>IF(B1485="","",VLOOKUP(B1485,[1]BASEDIESEL!$A$2:$AAA$11928,6))</f>
        <v>FRENTE-01</v>
      </c>
      <c r="H1485" s="37" t="str">
        <f t="shared" si="23"/>
        <v>mai</v>
      </c>
    </row>
    <row r="1486" spans="1:8" x14ac:dyDescent="0.25">
      <c r="A1486" s="7">
        <v>46157</v>
      </c>
      <c r="B1486" s="32">
        <v>4115</v>
      </c>
      <c r="C1486" s="16" t="s">
        <v>65</v>
      </c>
      <c r="D1486" s="3">
        <v>378.21499999999997</v>
      </c>
      <c r="E1486" s="46">
        <v>17</v>
      </c>
      <c r="F1486" s="3">
        <v>22.248000000000001</v>
      </c>
      <c r="G1486" s="20" t="str">
        <f>IF(B1486="","",VLOOKUP(B1486,[1]BASEDIESEL!$A$2:$AAA$11928,6))</f>
        <v>FRENTE-06</v>
      </c>
      <c r="H1486" s="37" t="str">
        <f t="shared" si="23"/>
        <v>mai</v>
      </c>
    </row>
    <row r="1487" spans="1:8" x14ac:dyDescent="0.25">
      <c r="A1487" s="7">
        <v>46157</v>
      </c>
      <c r="B1487" s="33">
        <v>4116</v>
      </c>
      <c r="C1487" s="17" t="s">
        <v>65</v>
      </c>
      <c r="D1487" s="2">
        <v>373.61900000000003</v>
      </c>
      <c r="E1487" s="47">
        <v>26</v>
      </c>
      <c r="F1487" s="2">
        <v>14.37</v>
      </c>
      <c r="G1487" s="20" t="str">
        <f>IF(B1487="","",VLOOKUP(B1487,[1]BASEDIESEL!$A$2:$AAA$11928,6))</f>
        <v>FRENTE-05</v>
      </c>
      <c r="H1487" s="37" t="str">
        <f t="shared" si="23"/>
        <v>mai</v>
      </c>
    </row>
    <row r="1488" spans="1:8" x14ac:dyDescent="0.25">
      <c r="A1488" s="7">
        <v>46157</v>
      </c>
      <c r="B1488" s="32">
        <v>4117</v>
      </c>
      <c r="C1488" s="16" t="s">
        <v>65</v>
      </c>
      <c r="D1488" s="3">
        <v>287.10899999999998</v>
      </c>
      <c r="E1488" s="46">
        <v>21</v>
      </c>
      <c r="F1488" s="3">
        <v>13.672000000000001</v>
      </c>
      <c r="G1488" s="20" t="str">
        <f>IF(B1488="","",VLOOKUP(B1488,[1]BASEDIESEL!$A$2:$AAA$11928,6))</f>
        <v>FRENTE-04</v>
      </c>
      <c r="H1488" s="37" t="str">
        <f t="shared" si="23"/>
        <v>mai</v>
      </c>
    </row>
    <row r="1489" spans="1:8" x14ac:dyDescent="0.25">
      <c r="A1489" s="7">
        <v>46157</v>
      </c>
      <c r="B1489" s="33">
        <v>4118</v>
      </c>
      <c r="C1489" s="17" t="s">
        <v>65</v>
      </c>
      <c r="D1489" s="2">
        <v>61.896999999999998</v>
      </c>
      <c r="E1489" s="47">
        <v>6</v>
      </c>
      <c r="F1489" s="2">
        <v>10.316000000000001</v>
      </c>
      <c r="G1489" s="20" t="str">
        <f>IF(B1489="","",VLOOKUP(B1489,[1]BASEDIESEL!$A$2:$AAA$11928,6))</f>
        <v>FRENTE-03</v>
      </c>
      <c r="H1489" s="37" t="str">
        <f t="shared" si="23"/>
        <v>mai</v>
      </c>
    </row>
    <row r="1490" spans="1:8" x14ac:dyDescent="0.25">
      <c r="A1490" s="7">
        <v>46157</v>
      </c>
      <c r="B1490" s="32">
        <v>4119</v>
      </c>
      <c r="C1490" s="16" t="s">
        <v>65</v>
      </c>
      <c r="D1490" s="3">
        <v>385.52699999999999</v>
      </c>
      <c r="E1490" s="46">
        <v>26</v>
      </c>
      <c r="F1490" s="3">
        <v>14.827999999999999</v>
      </c>
      <c r="G1490" s="20" t="str">
        <f>IF(B1490="","",VLOOKUP(B1490,[1]BASEDIESEL!$A$2:$AAA$11928,6))</f>
        <v>FRENTE-05</v>
      </c>
      <c r="H1490" s="37" t="str">
        <f t="shared" si="23"/>
        <v>mai</v>
      </c>
    </row>
    <row r="1491" spans="1:8" x14ac:dyDescent="0.25">
      <c r="A1491" s="7">
        <v>46157</v>
      </c>
      <c r="B1491" s="33">
        <v>4120</v>
      </c>
      <c r="C1491" s="17" t="s">
        <v>65</v>
      </c>
      <c r="D1491" s="2">
        <v>384.85399999999998</v>
      </c>
      <c r="E1491" s="47">
        <v>25</v>
      </c>
      <c r="F1491" s="2">
        <v>15.394</v>
      </c>
      <c r="G1491" s="20" t="str">
        <f>IF(B1491="","",VLOOKUP(B1491,[1]BASEDIESEL!$A$2:$AAA$11928,6))</f>
        <v>FRENTE-05</v>
      </c>
      <c r="H1491" s="37" t="str">
        <f t="shared" si="23"/>
        <v>mai</v>
      </c>
    </row>
    <row r="1492" spans="1:8" x14ac:dyDescent="0.25">
      <c r="A1492" s="7">
        <v>46157</v>
      </c>
      <c r="B1492" s="32">
        <v>4121</v>
      </c>
      <c r="C1492" s="16" t="s">
        <v>66</v>
      </c>
      <c r="D1492" s="3">
        <v>274.41000000000003</v>
      </c>
      <c r="E1492" s="46">
        <v>17</v>
      </c>
      <c r="F1492" s="3">
        <v>16.141999999999999</v>
      </c>
      <c r="G1492" s="20" t="str">
        <f>IF(B1492="","",VLOOKUP(B1492,[1]BASEDIESEL!$A$2:$AAA$11928,6))</f>
        <v>FRENTE-01</v>
      </c>
      <c r="H1492" s="37" t="str">
        <f t="shared" si="23"/>
        <v>mai</v>
      </c>
    </row>
    <row r="1493" spans="1:8" x14ac:dyDescent="0.25">
      <c r="A1493" s="7">
        <v>46157</v>
      </c>
      <c r="B1493" s="33">
        <v>4122</v>
      </c>
      <c r="C1493" s="17" t="s">
        <v>66</v>
      </c>
      <c r="D1493" s="2">
        <v>209.08500000000001</v>
      </c>
      <c r="E1493" s="47">
        <v>14</v>
      </c>
      <c r="F1493" s="2">
        <v>14.935</v>
      </c>
      <c r="G1493" s="20" t="str">
        <f>IF(B1493="","",VLOOKUP(B1493,[1]BASEDIESEL!$A$2:$AAA$11928,6))</f>
        <v>FRENTE-01</v>
      </c>
      <c r="H1493" s="37" t="str">
        <f t="shared" si="23"/>
        <v>mai</v>
      </c>
    </row>
    <row r="1494" spans="1:8" x14ac:dyDescent="0.25">
      <c r="A1494" s="7">
        <v>46157</v>
      </c>
      <c r="B1494" s="32">
        <v>4123</v>
      </c>
      <c r="C1494" s="16" t="s">
        <v>66</v>
      </c>
      <c r="D1494" s="3">
        <v>121.57</v>
      </c>
      <c r="E1494" s="46">
        <v>8</v>
      </c>
      <c r="F1494" s="3">
        <v>15.196</v>
      </c>
      <c r="G1494" s="20" t="str">
        <f>IF(B1494="","",VLOOKUP(B1494,[1]BASEDIESEL!$A$2:$AAA$11928,6))</f>
        <v>FRENTE-01</v>
      </c>
      <c r="H1494" s="37" t="str">
        <f t="shared" si="23"/>
        <v>mai</v>
      </c>
    </row>
    <row r="1495" spans="1:8" x14ac:dyDescent="0.25">
      <c r="A1495" s="7">
        <v>46157</v>
      </c>
      <c r="B1495" s="33">
        <v>4124</v>
      </c>
      <c r="C1495" s="17" t="s">
        <v>65</v>
      </c>
      <c r="D1495" s="2">
        <v>92.778999999999996</v>
      </c>
      <c r="E1495" s="47">
        <v>6</v>
      </c>
      <c r="F1495" s="2">
        <v>15.462999999999999</v>
      </c>
      <c r="G1495" s="20" t="str">
        <f>IF(B1495="","",VLOOKUP(B1495,[1]BASEDIESEL!$A$2:$AAA$11928,6))</f>
        <v>FRENTE-07</v>
      </c>
      <c r="H1495" s="37" t="str">
        <f t="shared" si="23"/>
        <v>mai</v>
      </c>
    </row>
    <row r="1496" spans="1:8" x14ac:dyDescent="0.25">
      <c r="A1496" s="7">
        <v>46157</v>
      </c>
      <c r="B1496" s="32">
        <v>4127</v>
      </c>
      <c r="C1496" s="16" t="s">
        <v>65</v>
      </c>
      <c r="D1496" s="3">
        <v>478.20499999999998</v>
      </c>
      <c r="E1496" s="46">
        <v>30</v>
      </c>
      <c r="F1496" s="3">
        <v>15.94</v>
      </c>
      <c r="G1496" s="20" t="str">
        <f>IF(B1496="","",VLOOKUP(B1496,[1]BASEDIESEL!$A$2:$AAA$11928,6))</f>
        <v>FRENTE-02</v>
      </c>
      <c r="H1496" s="37" t="str">
        <f t="shared" si="23"/>
        <v>mai</v>
      </c>
    </row>
    <row r="1497" spans="1:8" x14ac:dyDescent="0.25">
      <c r="A1497" s="7">
        <v>46157</v>
      </c>
      <c r="B1497" s="33">
        <v>4128</v>
      </c>
      <c r="C1497" s="17" t="s">
        <v>66</v>
      </c>
      <c r="D1497" s="2">
        <v>224.95500000000001</v>
      </c>
      <c r="E1497" s="47">
        <v>15</v>
      </c>
      <c r="F1497" s="2">
        <v>14.997</v>
      </c>
      <c r="G1497" s="20" t="str">
        <f>IF(B1497="","",VLOOKUP(B1497,[1]BASEDIESEL!$A$2:$AAA$11928,6))</f>
        <v>FRENTE-01</v>
      </c>
      <c r="H1497" s="37" t="str">
        <f t="shared" si="23"/>
        <v>mai</v>
      </c>
    </row>
    <row r="1498" spans="1:8" x14ac:dyDescent="0.25">
      <c r="A1498" s="7">
        <v>46157</v>
      </c>
      <c r="B1498" s="32">
        <v>4129</v>
      </c>
      <c r="C1498" s="16" t="s">
        <v>66</v>
      </c>
      <c r="D1498" s="3">
        <v>289.58499999999998</v>
      </c>
      <c r="E1498" s="46">
        <v>17</v>
      </c>
      <c r="F1498" s="3">
        <v>17.033999999999999</v>
      </c>
      <c r="G1498" s="20" t="str">
        <f>IF(B1498="","",VLOOKUP(B1498,[1]BASEDIESEL!$A$2:$AAA$11928,6))</f>
        <v>FRENTE-01</v>
      </c>
      <c r="H1498" s="37" t="str">
        <f t="shared" si="23"/>
        <v>mai</v>
      </c>
    </row>
    <row r="1499" spans="1:8" x14ac:dyDescent="0.25">
      <c r="A1499" s="7">
        <v>46157</v>
      </c>
      <c r="B1499" s="33">
        <v>4130</v>
      </c>
      <c r="C1499" s="17" t="s">
        <v>66</v>
      </c>
      <c r="D1499" s="2">
        <v>183.715</v>
      </c>
      <c r="E1499" s="47">
        <v>12</v>
      </c>
      <c r="F1499" s="2">
        <v>15.31</v>
      </c>
      <c r="G1499" s="20" t="str">
        <f>IF(B1499="","",VLOOKUP(B1499,[1]BASEDIESEL!$A$2:$AAA$11928,6))</f>
        <v>FRENTE-02</v>
      </c>
      <c r="H1499" s="37" t="str">
        <f t="shared" si="23"/>
        <v>mai</v>
      </c>
    </row>
    <row r="1500" spans="1:8" x14ac:dyDescent="0.25">
      <c r="A1500" s="7">
        <v>46157</v>
      </c>
      <c r="B1500" s="32">
        <v>4131</v>
      </c>
      <c r="C1500" s="16" t="s">
        <v>65</v>
      </c>
      <c r="D1500" s="3">
        <v>287.72800000000001</v>
      </c>
      <c r="E1500" s="46">
        <v>16</v>
      </c>
      <c r="F1500" s="3">
        <v>17.983000000000001</v>
      </c>
      <c r="G1500" s="20" t="str">
        <f>IF(B1500="","",VLOOKUP(B1500,[1]BASEDIESEL!$A$2:$AAA$11928,6))</f>
        <v>FRENTE-04</v>
      </c>
      <c r="H1500" s="37" t="str">
        <f t="shared" si="23"/>
        <v>mai</v>
      </c>
    </row>
    <row r="1501" spans="1:8" x14ac:dyDescent="0.25">
      <c r="A1501" s="7">
        <v>46157</v>
      </c>
      <c r="B1501" s="33">
        <v>4132</v>
      </c>
      <c r="C1501" s="17" t="s">
        <v>65</v>
      </c>
      <c r="D1501" s="2">
        <v>123.336</v>
      </c>
      <c r="E1501" s="47">
        <v>8</v>
      </c>
      <c r="F1501" s="2">
        <v>15.417</v>
      </c>
      <c r="G1501" s="20" t="str">
        <f>IF(B1501="","",VLOOKUP(B1501,[1]BASEDIESEL!$A$2:$AAA$11928,6))</f>
        <v>FRENTE-03</v>
      </c>
      <c r="H1501" s="37" t="str">
        <f t="shared" si="23"/>
        <v>mai</v>
      </c>
    </row>
    <row r="1502" spans="1:8" x14ac:dyDescent="0.25">
      <c r="A1502" s="7">
        <v>46157</v>
      </c>
      <c r="B1502" s="32">
        <v>4133</v>
      </c>
      <c r="C1502" s="16" t="s">
        <v>65</v>
      </c>
      <c r="D1502" s="3">
        <v>179.95</v>
      </c>
      <c r="E1502" s="46">
        <v>11</v>
      </c>
      <c r="F1502" s="3">
        <v>16.359000000000002</v>
      </c>
      <c r="G1502" s="20" t="str">
        <f>IF(B1502="","",VLOOKUP(B1502,[1]BASEDIESEL!$A$2:$AAA$11928,6))</f>
        <v>FRENTE-02</v>
      </c>
      <c r="H1502" s="37" t="str">
        <f t="shared" si="23"/>
        <v>mai</v>
      </c>
    </row>
    <row r="1503" spans="1:8" x14ac:dyDescent="0.25">
      <c r="A1503" s="7">
        <v>46157</v>
      </c>
      <c r="B1503" s="33">
        <v>4134</v>
      </c>
      <c r="C1503" s="17" t="s">
        <v>65</v>
      </c>
      <c r="D1503" s="2">
        <v>456.60399999999998</v>
      </c>
      <c r="E1503" s="47">
        <v>29</v>
      </c>
      <c r="F1503" s="2">
        <v>15.744999999999999</v>
      </c>
      <c r="G1503" s="20" t="str">
        <f>IF(B1503="","",VLOOKUP(B1503,[1]BASEDIESEL!$A$2:$AAA$11928,6))</f>
        <v>FRENTE-05</v>
      </c>
      <c r="H1503" s="37" t="str">
        <f t="shared" si="23"/>
        <v>mai</v>
      </c>
    </row>
    <row r="1504" spans="1:8" x14ac:dyDescent="0.25">
      <c r="A1504" s="7">
        <v>46157</v>
      </c>
      <c r="B1504" s="32">
        <v>4135</v>
      </c>
      <c r="C1504" s="16" t="s">
        <v>65</v>
      </c>
      <c r="D1504" s="3">
        <v>173.12100000000001</v>
      </c>
      <c r="E1504" s="46">
        <v>11</v>
      </c>
      <c r="F1504" s="3">
        <v>15.738</v>
      </c>
      <c r="G1504" s="20" t="str">
        <f>IF(B1504="","",VLOOKUP(B1504,[1]BASEDIESEL!$A$2:$AAA$11928,6))</f>
        <v>FRENTE-03</v>
      </c>
      <c r="H1504" s="37" t="str">
        <f t="shared" si="23"/>
        <v>mai</v>
      </c>
    </row>
    <row r="1505" spans="1:8" x14ac:dyDescent="0.25">
      <c r="A1505" s="7">
        <v>46157</v>
      </c>
      <c r="B1505" s="33">
        <v>4136</v>
      </c>
      <c r="C1505" s="17" t="s">
        <v>65</v>
      </c>
      <c r="D1505" s="2">
        <v>160.34100000000001</v>
      </c>
      <c r="E1505" s="47">
        <v>11</v>
      </c>
      <c r="F1505" s="2">
        <v>14.576000000000001</v>
      </c>
      <c r="G1505" s="20" t="str">
        <f>IF(B1505="","",VLOOKUP(B1505,[1]BASEDIESEL!$A$2:$AAA$11928,6))</f>
        <v>FRENTE-04</v>
      </c>
      <c r="H1505" s="37" t="str">
        <f t="shared" si="23"/>
        <v>mai</v>
      </c>
    </row>
    <row r="1506" spans="1:8" x14ac:dyDescent="0.25">
      <c r="A1506" s="7">
        <v>46157</v>
      </c>
      <c r="B1506" s="32">
        <v>4137</v>
      </c>
      <c r="C1506" s="16" t="s">
        <v>65</v>
      </c>
      <c r="D1506" s="3">
        <v>164.46799999999999</v>
      </c>
      <c r="E1506" s="46">
        <v>11</v>
      </c>
      <c r="F1506" s="3">
        <v>14.952</v>
      </c>
      <c r="G1506" s="20" t="str">
        <f>IF(B1506="","",VLOOKUP(B1506,[1]BASEDIESEL!$A$2:$AAA$11928,6))</f>
        <v>FRENTE-03</v>
      </c>
      <c r="H1506" s="37" t="str">
        <f t="shared" si="23"/>
        <v>mai</v>
      </c>
    </row>
    <row r="1507" spans="1:8" x14ac:dyDescent="0.25">
      <c r="A1507" s="7">
        <v>46157</v>
      </c>
      <c r="B1507" s="33">
        <v>4138</v>
      </c>
      <c r="C1507" s="17" t="s">
        <v>65</v>
      </c>
      <c r="D1507" s="2">
        <v>275.62700000000001</v>
      </c>
      <c r="E1507" s="47">
        <v>17</v>
      </c>
      <c r="F1507" s="2">
        <v>16.213000000000001</v>
      </c>
      <c r="G1507" s="20" t="str">
        <f>IF(B1507="","",VLOOKUP(B1507,[1]BASEDIESEL!$A$2:$AAA$11928,6))</f>
        <v>FRENTE-04</v>
      </c>
      <c r="H1507" s="37" t="str">
        <f t="shared" si="23"/>
        <v>mai</v>
      </c>
    </row>
    <row r="1508" spans="1:8" x14ac:dyDescent="0.25">
      <c r="A1508" s="7">
        <v>46157</v>
      </c>
      <c r="B1508" s="32">
        <v>4139</v>
      </c>
      <c r="C1508" s="16" t="s">
        <v>65</v>
      </c>
      <c r="D1508" s="3">
        <v>158.94</v>
      </c>
      <c r="E1508" s="46">
        <v>9</v>
      </c>
      <c r="F1508" s="3">
        <v>17.66</v>
      </c>
      <c r="G1508" s="20" t="str">
        <f>IF(B1508="","",VLOOKUP(B1508,[1]BASEDIESEL!$A$2:$AAA$11928,6))</f>
        <v>FRENTE-07</v>
      </c>
      <c r="H1508" s="37" t="str">
        <f t="shared" si="23"/>
        <v>mai</v>
      </c>
    </row>
    <row r="1509" spans="1:8" x14ac:dyDescent="0.25">
      <c r="A1509" s="7">
        <v>46157</v>
      </c>
      <c r="B1509" s="33">
        <v>4140</v>
      </c>
      <c r="C1509" s="17" t="s">
        <v>65</v>
      </c>
      <c r="D1509" s="2">
        <v>163.04499999999999</v>
      </c>
      <c r="E1509" s="47">
        <v>10</v>
      </c>
      <c r="F1509" s="2">
        <v>16.305</v>
      </c>
      <c r="G1509" s="20" t="str">
        <f>IF(B1509="","",VLOOKUP(B1509,[1]BASEDIESEL!$A$2:$AAA$11928,6))</f>
        <v>FRENTE-05</v>
      </c>
      <c r="H1509" s="37" t="str">
        <f t="shared" si="23"/>
        <v>mai</v>
      </c>
    </row>
    <row r="1510" spans="1:8" x14ac:dyDescent="0.25">
      <c r="A1510" s="7">
        <v>46157</v>
      </c>
      <c r="B1510" s="32">
        <v>4141</v>
      </c>
      <c r="C1510" s="16" t="s">
        <v>65</v>
      </c>
      <c r="D1510" s="3">
        <v>132.43799999999999</v>
      </c>
      <c r="E1510" s="46">
        <v>9</v>
      </c>
      <c r="F1510" s="3">
        <v>14.715</v>
      </c>
      <c r="G1510" s="20" t="str">
        <f>IF(B1510="","",VLOOKUP(B1510,[1]BASEDIESEL!$A$2:$AAA$11928,6))</f>
        <v>FRENTE-03</v>
      </c>
      <c r="H1510" s="37" t="str">
        <f t="shared" si="23"/>
        <v>mai</v>
      </c>
    </row>
    <row r="1511" spans="1:8" x14ac:dyDescent="0.25">
      <c r="A1511" s="7">
        <v>46157</v>
      </c>
      <c r="B1511" s="33">
        <v>4142</v>
      </c>
      <c r="C1511" s="17" t="s">
        <v>65</v>
      </c>
      <c r="D1511" s="2">
        <v>172.05099999999999</v>
      </c>
      <c r="E1511" s="47">
        <v>10</v>
      </c>
      <c r="F1511" s="2">
        <v>17.204999999999998</v>
      </c>
      <c r="G1511" s="20" t="str">
        <f>IF(B1511="","",VLOOKUP(B1511,[1]BASEDIESEL!$A$2:$AAA$11928,6))</f>
        <v>FRENTE-04</v>
      </c>
      <c r="H1511" s="37" t="str">
        <f t="shared" si="23"/>
        <v>mai</v>
      </c>
    </row>
    <row r="1512" spans="1:8" x14ac:dyDescent="0.25">
      <c r="A1512" s="7">
        <v>46157</v>
      </c>
      <c r="B1512" s="32">
        <v>4144</v>
      </c>
      <c r="C1512" s="16" t="s">
        <v>65</v>
      </c>
      <c r="D1512" s="3">
        <v>391.14299999999997</v>
      </c>
      <c r="E1512" s="46">
        <v>26</v>
      </c>
      <c r="F1512" s="3">
        <v>15.044</v>
      </c>
      <c r="G1512" s="20" t="str">
        <f>IF(B1512="","",VLOOKUP(B1512,[1]BASEDIESEL!$A$2:$AAA$11928,6))</f>
        <v>FRENTE-05</v>
      </c>
      <c r="H1512" s="37" t="str">
        <f t="shared" si="23"/>
        <v>mai</v>
      </c>
    </row>
    <row r="1513" spans="1:8" x14ac:dyDescent="0.25">
      <c r="A1513" s="7">
        <v>46157</v>
      </c>
      <c r="B1513" s="33">
        <v>4145</v>
      </c>
      <c r="C1513" s="17" t="s">
        <v>65</v>
      </c>
      <c r="D1513" s="2">
        <v>75.817999999999998</v>
      </c>
      <c r="E1513" s="47">
        <v>5</v>
      </c>
      <c r="F1513" s="2">
        <v>15.164</v>
      </c>
      <c r="G1513" s="20" t="str">
        <f>IF(B1513="","",VLOOKUP(B1513,[1]BASEDIESEL!$A$2:$AAA$11928,6))</f>
        <v>FRENTE-03</v>
      </c>
      <c r="H1513" s="37" t="str">
        <f t="shared" si="23"/>
        <v>mai</v>
      </c>
    </row>
    <row r="1514" spans="1:8" x14ac:dyDescent="0.25">
      <c r="A1514" s="7">
        <v>46157</v>
      </c>
      <c r="B1514" s="32">
        <v>4146</v>
      </c>
      <c r="C1514" s="16" t="s">
        <v>65</v>
      </c>
      <c r="D1514" s="3">
        <v>158.34399999999999</v>
      </c>
      <c r="E1514" s="46">
        <v>11</v>
      </c>
      <c r="F1514" s="3">
        <v>14.395</v>
      </c>
      <c r="G1514" s="20" t="str">
        <f>IF(B1514="","",VLOOKUP(B1514,[1]BASEDIESEL!$A$2:$AAA$11928,6))</f>
        <v>FRENTE-03</v>
      </c>
      <c r="H1514" s="37" t="str">
        <f t="shared" si="23"/>
        <v>mai</v>
      </c>
    </row>
    <row r="1515" spans="1:8" x14ac:dyDescent="0.25">
      <c r="A1515" s="7">
        <v>46157</v>
      </c>
      <c r="B1515" s="33">
        <v>4147</v>
      </c>
      <c r="C1515" s="17" t="s">
        <v>65</v>
      </c>
      <c r="D1515" s="2">
        <v>448.815</v>
      </c>
      <c r="E1515" s="47">
        <v>29</v>
      </c>
      <c r="F1515" s="2">
        <v>15.476000000000001</v>
      </c>
      <c r="G1515" s="20" t="str">
        <f>IF(B1515="","",VLOOKUP(B1515,[1]BASEDIESEL!$A$2:$AAA$11928,6))</f>
        <v>FRENTE-02</v>
      </c>
      <c r="H1515" s="37" t="str">
        <f t="shared" si="23"/>
        <v>mai</v>
      </c>
    </row>
    <row r="1516" spans="1:8" x14ac:dyDescent="0.25">
      <c r="A1516" s="7">
        <v>46157</v>
      </c>
      <c r="B1516" s="32">
        <v>4149</v>
      </c>
      <c r="C1516" s="16" t="s">
        <v>65</v>
      </c>
      <c r="D1516" s="3">
        <v>347.78</v>
      </c>
      <c r="E1516" s="46">
        <v>20</v>
      </c>
      <c r="F1516" s="3">
        <v>17.388999999999999</v>
      </c>
      <c r="G1516" s="20" t="str">
        <f>IF(B1516="","",VLOOKUP(B1516,[1]BASEDIESEL!$A$2:$AAA$11928,6))</f>
        <v>FRENTE-01</v>
      </c>
      <c r="H1516" s="37" t="str">
        <f t="shared" si="23"/>
        <v>mai</v>
      </c>
    </row>
    <row r="1517" spans="1:8" x14ac:dyDescent="0.25">
      <c r="A1517" s="7">
        <v>46157</v>
      </c>
      <c r="B1517" s="33">
        <v>4153</v>
      </c>
      <c r="C1517" s="17" t="s">
        <v>67</v>
      </c>
      <c r="D1517" s="2">
        <v>206.87</v>
      </c>
      <c r="E1517" s="47">
        <v>13</v>
      </c>
      <c r="F1517" s="2">
        <v>15.913</v>
      </c>
      <c r="G1517" s="20" t="str">
        <f>IF(B1517="","",VLOOKUP(B1517,[1]BASEDIESEL!$A$2:$AAA$11928,6))</f>
        <v>FRENTE-04</v>
      </c>
      <c r="H1517" s="37" t="str">
        <f t="shared" si="23"/>
        <v>mai</v>
      </c>
    </row>
    <row r="1518" spans="1:8" x14ac:dyDescent="0.25">
      <c r="A1518" s="7">
        <v>46157</v>
      </c>
      <c r="B1518" s="32">
        <v>4154</v>
      </c>
      <c r="C1518" s="16" t="s">
        <v>67</v>
      </c>
      <c r="D1518" s="3">
        <v>249.73400000000001</v>
      </c>
      <c r="E1518" s="46">
        <v>16</v>
      </c>
      <c r="F1518" s="3">
        <v>15.608000000000001</v>
      </c>
      <c r="G1518" s="20" t="str">
        <f>IF(B1518="","",VLOOKUP(B1518,[1]BASEDIESEL!$A$2:$AAA$11928,6))</f>
        <v>FRENTE-04</v>
      </c>
      <c r="H1518" s="37" t="str">
        <f t="shared" si="23"/>
        <v>mai</v>
      </c>
    </row>
    <row r="1519" spans="1:8" x14ac:dyDescent="0.25">
      <c r="A1519" s="7">
        <v>46157</v>
      </c>
      <c r="B1519" s="33">
        <v>4156</v>
      </c>
      <c r="C1519" s="17" t="s">
        <v>65</v>
      </c>
      <c r="D1519" s="2">
        <v>457.82499999999999</v>
      </c>
      <c r="E1519" s="47">
        <v>30</v>
      </c>
      <c r="F1519" s="2">
        <v>15.260999999999999</v>
      </c>
      <c r="G1519" s="20" t="str">
        <f>IF(B1519="","",VLOOKUP(B1519,[1]BASEDIESEL!$A$2:$AAA$11928,6))</f>
        <v>FRENTE-02</v>
      </c>
      <c r="H1519" s="37" t="str">
        <f t="shared" si="23"/>
        <v>mai</v>
      </c>
    </row>
    <row r="1520" spans="1:8" x14ac:dyDescent="0.25">
      <c r="A1520" s="7">
        <v>46157</v>
      </c>
      <c r="B1520" s="32">
        <v>4157</v>
      </c>
      <c r="C1520" s="16" t="s">
        <v>65</v>
      </c>
      <c r="D1520" s="3">
        <v>197.47900000000001</v>
      </c>
      <c r="E1520" s="46">
        <v>12</v>
      </c>
      <c r="F1520" s="3">
        <v>16.457000000000001</v>
      </c>
      <c r="G1520" s="20" t="str">
        <f>IF(B1520="","",VLOOKUP(B1520,[1]BASEDIESEL!$A$2:$AAA$11928,6))</f>
        <v>FRENTE-06</v>
      </c>
      <c r="H1520" s="37" t="str">
        <f t="shared" si="23"/>
        <v>mai</v>
      </c>
    </row>
    <row r="1521" spans="1:8" x14ac:dyDescent="0.25">
      <c r="A1521" s="7">
        <v>46157</v>
      </c>
      <c r="B1521" s="33">
        <v>4158</v>
      </c>
      <c r="C1521" s="17" t="s">
        <v>65</v>
      </c>
      <c r="D1521" s="2">
        <v>140.858</v>
      </c>
      <c r="E1521" s="47">
        <v>9</v>
      </c>
      <c r="F1521" s="2">
        <v>15.651</v>
      </c>
      <c r="G1521" s="20" t="str">
        <f>IF(B1521="","",VLOOKUP(B1521,[1]BASEDIESEL!$A$2:$AAA$11928,6))</f>
        <v>FRENTE-03</v>
      </c>
      <c r="H1521" s="37" t="str">
        <f t="shared" si="23"/>
        <v>mai</v>
      </c>
    </row>
    <row r="1522" spans="1:8" x14ac:dyDescent="0.25">
      <c r="A1522" s="7">
        <v>46157</v>
      </c>
      <c r="B1522" s="32">
        <v>4159</v>
      </c>
      <c r="C1522" s="16" t="s">
        <v>65</v>
      </c>
      <c r="D1522" s="3">
        <v>416.21499999999997</v>
      </c>
      <c r="E1522" s="46">
        <v>27</v>
      </c>
      <c r="F1522" s="3">
        <v>15.414999999999999</v>
      </c>
      <c r="G1522" s="20" t="str">
        <f>IF(B1522="","",VLOOKUP(B1522,[1]BASEDIESEL!$A$2:$AAA$11928,6))</f>
        <v>FRENTE-02</v>
      </c>
      <c r="H1522" s="37" t="str">
        <f t="shared" si="23"/>
        <v>mai</v>
      </c>
    </row>
    <row r="1523" spans="1:8" x14ac:dyDescent="0.25">
      <c r="A1523" s="7">
        <v>46157</v>
      </c>
      <c r="B1523" s="33">
        <v>4160</v>
      </c>
      <c r="C1523" s="17" t="s">
        <v>65</v>
      </c>
      <c r="D1523" s="2">
        <v>449.33</v>
      </c>
      <c r="E1523" s="47">
        <v>28</v>
      </c>
      <c r="F1523" s="2">
        <v>16.047999999999998</v>
      </c>
      <c r="G1523" s="20" t="str">
        <f>IF(B1523="","",VLOOKUP(B1523,[1]BASEDIESEL!$A$2:$AAA$11928,6))</f>
        <v>FRENTE-01</v>
      </c>
      <c r="H1523" s="37" t="str">
        <f t="shared" si="23"/>
        <v>mai</v>
      </c>
    </row>
    <row r="1524" spans="1:8" x14ac:dyDescent="0.25">
      <c r="A1524" s="7">
        <v>46157</v>
      </c>
      <c r="B1524" s="32">
        <v>4161</v>
      </c>
      <c r="C1524" s="16" t="s">
        <v>65</v>
      </c>
      <c r="D1524" s="3">
        <v>253.19</v>
      </c>
      <c r="E1524" s="46">
        <v>15</v>
      </c>
      <c r="F1524" s="3">
        <v>16.879000000000001</v>
      </c>
      <c r="G1524" s="20" t="str">
        <f>IF(B1524="","",VLOOKUP(B1524,[1]BASEDIESEL!$A$2:$AAA$11928,6))</f>
        <v>FRENTE-07</v>
      </c>
      <c r="H1524" s="37" t="str">
        <f t="shared" si="23"/>
        <v>mai</v>
      </c>
    </row>
    <row r="1525" spans="1:8" x14ac:dyDescent="0.25">
      <c r="A1525" s="7">
        <v>46157</v>
      </c>
      <c r="B1525" s="33">
        <v>4162</v>
      </c>
      <c r="C1525" s="17" t="s">
        <v>65</v>
      </c>
      <c r="D1525" s="2">
        <v>314.95999999999998</v>
      </c>
      <c r="E1525" s="47">
        <v>20</v>
      </c>
      <c r="F1525" s="2">
        <v>15.747999999999999</v>
      </c>
      <c r="G1525" s="20" t="str">
        <f>IF(B1525="","",VLOOKUP(B1525,[1]BASEDIESEL!$A$2:$AAA$11928,6))</f>
        <v>FRENTE-02</v>
      </c>
      <c r="H1525" s="37" t="str">
        <f t="shared" si="23"/>
        <v>mai</v>
      </c>
    </row>
    <row r="1526" spans="1:8" x14ac:dyDescent="0.25">
      <c r="A1526" s="7">
        <v>46157</v>
      </c>
      <c r="B1526" s="32">
        <v>4163</v>
      </c>
      <c r="C1526" s="16" t="s">
        <v>65</v>
      </c>
      <c r="D1526" s="3">
        <v>390.88</v>
      </c>
      <c r="E1526" s="46">
        <v>25</v>
      </c>
      <c r="F1526" s="3">
        <v>15.635</v>
      </c>
      <c r="G1526" s="20" t="str">
        <f>IF(B1526="","",VLOOKUP(B1526,[1]BASEDIESEL!$A$2:$AAA$11928,6))</f>
        <v>FRENTE-02</v>
      </c>
      <c r="H1526" s="37" t="str">
        <f t="shared" si="23"/>
        <v>mai</v>
      </c>
    </row>
    <row r="1527" spans="1:8" x14ac:dyDescent="0.25">
      <c r="A1527" s="7">
        <v>46158</v>
      </c>
      <c r="B1527" s="16">
        <v>4024</v>
      </c>
      <c r="C1527" s="16" t="s">
        <v>62</v>
      </c>
      <c r="D1527" s="3">
        <v>137.31800000000001</v>
      </c>
      <c r="E1527" s="16">
        <v>9</v>
      </c>
      <c r="F1527" s="3">
        <v>15.257999999999999</v>
      </c>
      <c r="G1527" s="20" t="str">
        <f>IF(B1527="","",VLOOKUP(B1527,[1]BASEDIESEL!$A$2:$AAA$11928,6))</f>
        <v>FRENTE-07</v>
      </c>
      <c r="H1527" s="37" t="str">
        <f t="shared" si="23"/>
        <v>mai</v>
      </c>
    </row>
    <row r="1528" spans="1:8" x14ac:dyDescent="0.25">
      <c r="A1528" s="7">
        <v>46158</v>
      </c>
      <c r="B1528" s="17">
        <v>4025</v>
      </c>
      <c r="C1528" s="17" t="s">
        <v>62</v>
      </c>
      <c r="D1528" s="2">
        <v>154.042</v>
      </c>
      <c r="E1528" s="17">
        <v>12</v>
      </c>
      <c r="F1528" s="2">
        <v>12.837</v>
      </c>
      <c r="G1528" s="20" t="str">
        <f>IF(B1528="","",VLOOKUP(B1528,[1]BASEDIESEL!$A$2:$AAA$11928,6))</f>
        <v>FRENTE-07</v>
      </c>
      <c r="H1528" s="37" t="str">
        <f t="shared" si="23"/>
        <v>mai</v>
      </c>
    </row>
    <row r="1529" spans="1:8" x14ac:dyDescent="0.25">
      <c r="A1529" s="7">
        <v>46158</v>
      </c>
      <c r="B1529" s="16">
        <v>4027</v>
      </c>
      <c r="C1529" s="16" t="s">
        <v>62</v>
      </c>
      <c r="D1529" s="3">
        <v>331.17099999999999</v>
      </c>
      <c r="E1529" s="16">
        <v>20</v>
      </c>
      <c r="F1529" s="3">
        <v>16.559000000000001</v>
      </c>
      <c r="G1529" s="20" t="str">
        <f>IF(B1529="","",VLOOKUP(B1529,[1]BASEDIESEL!$A$2:$AAA$11928,6))</f>
        <v>FRENTE-07</v>
      </c>
      <c r="H1529" s="37" t="str">
        <f t="shared" si="23"/>
        <v>mai</v>
      </c>
    </row>
    <row r="1530" spans="1:8" x14ac:dyDescent="0.25">
      <c r="A1530" s="7">
        <v>46158</v>
      </c>
      <c r="B1530" s="17">
        <v>4029</v>
      </c>
      <c r="C1530" s="17" t="s">
        <v>62</v>
      </c>
      <c r="D1530" s="2">
        <v>285.137</v>
      </c>
      <c r="E1530" s="17">
        <v>18</v>
      </c>
      <c r="F1530" s="2">
        <v>15.840999999999999</v>
      </c>
      <c r="G1530" s="20" t="str">
        <f>IF(B1530="","",VLOOKUP(B1530,[1]BASEDIESEL!$A$2:$AAA$11928,6))</f>
        <v>FRENTE-07</v>
      </c>
      <c r="H1530" s="37" t="str">
        <f t="shared" si="23"/>
        <v>mai</v>
      </c>
    </row>
    <row r="1531" spans="1:8" x14ac:dyDescent="0.25">
      <c r="A1531" s="7">
        <v>46158</v>
      </c>
      <c r="B1531" s="16">
        <v>4030</v>
      </c>
      <c r="C1531" s="16" t="s">
        <v>63</v>
      </c>
      <c r="D1531" s="3">
        <v>217.34899999999999</v>
      </c>
      <c r="E1531" s="16">
        <v>15</v>
      </c>
      <c r="F1531" s="3">
        <v>14.49</v>
      </c>
      <c r="G1531" s="20" t="str">
        <f>IF(B1531="","",VLOOKUP(B1531,[1]BASEDIESEL!$A$2:$AAA$11928,6))</f>
        <v>FRENTE-06</v>
      </c>
      <c r="H1531" s="37" t="str">
        <f t="shared" si="23"/>
        <v>mai</v>
      </c>
    </row>
    <row r="1532" spans="1:8" x14ac:dyDescent="0.25">
      <c r="A1532" s="7">
        <v>46158</v>
      </c>
      <c r="B1532" s="17">
        <v>4032</v>
      </c>
      <c r="C1532" s="17" t="s">
        <v>64</v>
      </c>
      <c r="D1532" s="2">
        <v>292.053</v>
      </c>
      <c r="E1532" s="17">
        <v>19</v>
      </c>
      <c r="F1532" s="2">
        <v>15.371</v>
      </c>
      <c r="G1532" s="20" t="str">
        <f>IF(B1532="","",VLOOKUP(B1532,[1]BASEDIESEL!$A$2:$AAA$11928,6))</f>
        <v>FRENTE-06</v>
      </c>
      <c r="H1532" s="37" t="str">
        <f t="shared" si="23"/>
        <v>mai</v>
      </c>
    </row>
    <row r="1533" spans="1:8" x14ac:dyDescent="0.25">
      <c r="A1533" s="7">
        <v>46158</v>
      </c>
      <c r="B1533" s="16">
        <v>4033</v>
      </c>
      <c r="C1533" s="16" t="s">
        <v>64</v>
      </c>
      <c r="D1533" s="3">
        <v>121.783</v>
      </c>
      <c r="E1533" s="16">
        <v>8</v>
      </c>
      <c r="F1533" s="3">
        <v>15.223000000000001</v>
      </c>
      <c r="G1533" s="20" t="str">
        <f>IF(B1533="","",VLOOKUP(B1533,[1]BASEDIESEL!$A$2:$AAA$11928,6))</f>
        <v>FRENTE-06</v>
      </c>
      <c r="H1533" s="37" t="str">
        <f t="shared" si="23"/>
        <v>mai</v>
      </c>
    </row>
    <row r="1534" spans="1:8" x14ac:dyDescent="0.25">
      <c r="A1534" s="7">
        <v>46158</v>
      </c>
      <c r="B1534" s="17">
        <v>4034</v>
      </c>
      <c r="C1534" s="17" t="s">
        <v>64</v>
      </c>
      <c r="D1534" s="2">
        <v>202.072</v>
      </c>
      <c r="E1534" s="17">
        <v>15</v>
      </c>
      <c r="F1534" s="2">
        <v>13.471</v>
      </c>
      <c r="G1534" s="20" t="str">
        <f>IF(B1534="","",VLOOKUP(B1534,[1]BASEDIESEL!$A$2:$AAA$11928,6))</f>
        <v>FRENTE-06</v>
      </c>
      <c r="H1534" s="37" t="str">
        <f t="shared" si="23"/>
        <v>mai</v>
      </c>
    </row>
    <row r="1535" spans="1:8" x14ac:dyDescent="0.25">
      <c r="A1535" s="7">
        <v>46158</v>
      </c>
      <c r="B1535" s="16">
        <v>4035</v>
      </c>
      <c r="C1535" s="16" t="s">
        <v>64</v>
      </c>
      <c r="D1535" s="3">
        <v>200.708</v>
      </c>
      <c r="E1535" s="16">
        <v>12</v>
      </c>
      <c r="F1535" s="3">
        <v>16.725999999999999</v>
      </c>
      <c r="G1535" s="20" t="str">
        <f>IF(B1535="","",VLOOKUP(B1535,[1]BASEDIESEL!$A$2:$AAA$11928,6))</f>
        <v>FRENTE-06</v>
      </c>
      <c r="H1535" s="37" t="str">
        <f t="shared" si="23"/>
        <v>mai</v>
      </c>
    </row>
    <row r="1536" spans="1:8" x14ac:dyDescent="0.25">
      <c r="A1536" s="7">
        <v>46158</v>
      </c>
      <c r="B1536" s="17">
        <v>4111</v>
      </c>
      <c r="C1536" s="17" t="s">
        <v>65</v>
      </c>
      <c r="D1536" s="2">
        <v>416.31900000000002</v>
      </c>
      <c r="E1536" s="17">
        <v>26</v>
      </c>
      <c r="F1536" s="2">
        <v>16.012</v>
      </c>
      <c r="G1536" s="20" t="str">
        <f>IF(B1536="","",VLOOKUP(B1536,[1]BASEDIESEL!$A$2:$AAA$11928,6))</f>
        <v>FRENTE-05</v>
      </c>
      <c r="H1536" s="37" t="str">
        <f t="shared" si="23"/>
        <v>mai</v>
      </c>
    </row>
    <row r="1537" spans="1:8" x14ac:dyDescent="0.25">
      <c r="A1537" s="7">
        <v>46158</v>
      </c>
      <c r="B1537" s="16">
        <v>4113</v>
      </c>
      <c r="C1537" s="16" t="s">
        <v>65</v>
      </c>
      <c r="D1537" s="3">
        <v>219.12799999999999</v>
      </c>
      <c r="E1537" s="16">
        <v>13</v>
      </c>
      <c r="F1537" s="3">
        <v>16.856000000000002</v>
      </c>
      <c r="G1537" s="20" t="str">
        <f>IF(B1537="","",VLOOKUP(B1537,[1]BASEDIESEL!$A$2:$AAA$11928,6))</f>
        <v>FRENTE-07</v>
      </c>
      <c r="H1537" s="37" t="str">
        <f t="shared" si="23"/>
        <v>mai</v>
      </c>
    </row>
    <row r="1538" spans="1:8" x14ac:dyDescent="0.25">
      <c r="A1538" s="7">
        <v>46158</v>
      </c>
      <c r="B1538" s="17">
        <v>4114</v>
      </c>
      <c r="C1538" s="17" t="s">
        <v>65</v>
      </c>
      <c r="D1538" s="2">
        <v>292.41000000000003</v>
      </c>
      <c r="E1538" s="17">
        <v>19</v>
      </c>
      <c r="F1538" s="2">
        <v>15.39</v>
      </c>
      <c r="G1538" s="20" t="str">
        <f>IF(B1538="","",VLOOKUP(B1538,[1]BASEDIESEL!$A$2:$AAA$11928,6))</f>
        <v>FRENTE-01</v>
      </c>
      <c r="H1538" s="37" t="str">
        <f t="shared" si="23"/>
        <v>mai</v>
      </c>
    </row>
    <row r="1539" spans="1:8" x14ac:dyDescent="0.25">
      <c r="A1539" s="7">
        <v>46158</v>
      </c>
      <c r="B1539" s="16">
        <v>4115</v>
      </c>
      <c r="C1539" s="16" t="s">
        <v>65</v>
      </c>
      <c r="D1539" s="3">
        <v>390.12200000000001</v>
      </c>
      <c r="E1539" s="16">
        <v>20</v>
      </c>
      <c r="F1539" s="3">
        <v>19.506</v>
      </c>
      <c r="G1539" s="20" t="str">
        <f>IF(B1539="","",VLOOKUP(B1539,[1]BASEDIESEL!$A$2:$AAA$11928,6))</f>
        <v>FRENTE-06</v>
      </c>
      <c r="H1539" s="37" t="str">
        <f t="shared" ref="H1539:H1602" si="24">TEXT(A1539,"mmm")</f>
        <v>mai</v>
      </c>
    </row>
    <row r="1540" spans="1:8" x14ac:dyDescent="0.25">
      <c r="A1540" s="7">
        <v>46158</v>
      </c>
      <c r="B1540" s="17">
        <v>4116</v>
      </c>
      <c r="C1540" s="17" t="s">
        <v>65</v>
      </c>
      <c r="D1540" s="2">
        <v>248.04900000000001</v>
      </c>
      <c r="E1540" s="17">
        <v>17</v>
      </c>
      <c r="F1540" s="2">
        <v>14.590999999999999</v>
      </c>
      <c r="G1540" s="20" t="str">
        <f>IF(B1540="","",VLOOKUP(B1540,[1]BASEDIESEL!$A$2:$AAA$11928,6))</f>
        <v>FRENTE-05</v>
      </c>
      <c r="H1540" s="37" t="str">
        <f t="shared" si="24"/>
        <v>mai</v>
      </c>
    </row>
    <row r="1541" spans="1:8" x14ac:dyDescent="0.25">
      <c r="A1541" s="7">
        <v>46158</v>
      </c>
      <c r="B1541" s="16">
        <v>4117</v>
      </c>
      <c r="C1541" s="16" t="s">
        <v>65</v>
      </c>
      <c r="D1541" s="3">
        <v>263.25400000000002</v>
      </c>
      <c r="E1541" s="16">
        <v>16</v>
      </c>
      <c r="F1541" s="3">
        <v>16.452999999999999</v>
      </c>
      <c r="G1541" s="20" t="str">
        <f>IF(B1541="","",VLOOKUP(B1541,[1]BASEDIESEL!$A$2:$AAA$11928,6))</f>
        <v>FRENTE-04</v>
      </c>
      <c r="H1541" s="37" t="str">
        <f t="shared" si="24"/>
        <v>mai</v>
      </c>
    </row>
    <row r="1542" spans="1:8" x14ac:dyDescent="0.25">
      <c r="A1542" s="7">
        <v>46158</v>
      </c>
      <c r="B1542" s="17">
        <v>4118</v>
      </c>
      <c r="C1542" s="17" t="s">
        <v>65</v>
      </c>
      <c r="D1542" s="2">
        <v>95.593000000000004</v>
      </c>
      <c r="E1542" s="17">
        <v>10</v>
      </c>
      <c r="F1542" s="2">
        <v>9.5589999999999993</v>
      </c>
      <c r="G1542" s="20" t="str">
        <f>IF(B1542="","",VLOOKUP(B1542,[1]BASEDIESEL!$A$2:$AAA$11928,6))</f>
        <v>FRENTE-03</v>
      </c>
      <c r="H1542" s="37" t="str">
        <f t="shared" si="24"/>
        <v>mai</v>
      </c>
    </row>
    <row r="1543" spans="1:8" x14ac:dyDescent="0.25">
      <c r="A1543" s="7">
        <v>46158</v>
      </c>
      <c r="B1543" s="16">
        <v>4119</v>
      </c>
      <c r="C1543" s="16" t="s">
        <v>65</v>
      </c>
      <c r="D1543" s="3">
        <v>350.23500000000001</v>
      </c>
      <c r="E1543" s="16">
        <v>22</v>
      </c>
      <c r="F1543" s="3">
        <v>15.92</v>
      </c>
      <c r="G1543" s="20" t="str">
        <f>IF(B1543="","",VLOOKUP(B1543,[1]BASEDIESEL!$A$2:$AAA$11928,6))</f>
        <v>FRENTE-05</v>
      </c>
      <c r="H1543" s="37" t="str">
        <f t="shared" si="24"/>
        <v>mai</v>
      </c>
    </row>
    <row r="1544" spans="1:8" x14ac:dyDescent="0.25">
      <c r="A1544" s="7">
        <v>46158</v>
      </c>
      <c r="B1544" s="17">
        <v>4120</v>
      </c>
      <c r="C1544" s="17" t="s">
        <v>65</v>
      </c>
      <c r="D1544" s="2">
        <v>270.02600000000001</v>
      </c>
      <c r="E1544" s="17">
        <v>17</v>
      </c>
      <c r="F1544" s="2">
        <v>15.884</v>
      </c>
      <c r="G1544" s="20" t="str">
        <f>IF(B1544="","",VLOOKUP(B1544,[1]BASEDIESEL!$A$2:$AAA$11928,6))</f>
        <v>FRENTE-05</v>
      </c>
      <c r="H1544" s="37" t="str">
        <f t="shared" si="24"/>
        <v>mai</v>
      </c>
    </row>
    <row r="1545" spans="1:8" x14ac:dyDescent="0.25">
      <c r="A1545" s="7">
        <v>46158</v>
      </c>
      <c r="B1545" s="16">
        <v>4121</v>
      </c>
      <c r="C1545" s="16" t="s">
        <v>66</v>
      </c>
      <c r="D1545" s="3">
        <v>299.2</v>
      </c>
      <c r="E1545" s="16">
        <v>20</v>
      </c>
      <c r="F1545" s="3">
        <v>14.96</v>
      </c>
      <c r="G1545" s="20" t="str">
        <f>IF(B1545="","",VLOOKUP(B1545,[1]BASEDIESEL!$A$2:$AAA$11928,6))</f>
        <v>FRENTE-01</v>
      </c>
      <c r="H1545" s="37" t="str">
        <f t="shared" si="24"/>
        <v>mai</v>
      </c>
    </row>
    <row r="1546" spans="1:8" x14ac:dyDescent="0.25">
      <c r="A1546" s="7">
        <v>46158</v>
      </c>
      <c r="B1546" s="17">
        <v>4122</v>
      </c>
      <c r="C1546" s="17" t="s">
        <v>66</v>
      </c>
      <c r="D1546" s="2">
        <v>343.79</v>
      </c>
      <c r="E1546" s="17">
        <v>23</v>
      </c>
      <c r="F1546" s="2">
        <v>14.946999999999999</v>
      </c>
      <c r="G1546" s="20" t="str">
        <f>IF(B1546="","",VLOOKUP(B1546,[1]BASEDIESEL!$A$2:$AAA$11928,6))</f>
        <v>FRENTE-01</v>
      </c>
      <c r="H1546" s="37" t="str">
        <f t="shared" si="24"/>
        <v>mai</v>
      </c>
    </row>
    <row r="1547" spans="1:8" x14ac:dyDescent="0.25">
      <c r="A1547" s="7">
        <v>46158</v>
      </c>
      <c r="B1547" s="16">
        <v>4124</v>
      </c>
      <c r="C1547" s="16" t="s">
        <v>65</v>
      </c>
      <c r="D1547" s="3">
        <v>265.77499999999998</v>
      </c>
      <c r="E1547" s="16">
        <v>17</v>
      </c>
      <c r="F1547" s="3">
        <v>15.634</v>
      </c>
      <c r="G1547" s="20" t="str">
        <f>IF(B1547="","",VLOOKUP(B1547,[1]BASEDIESEL!$A$2:$AAA$11928,6))</f>
        <v>FRENTE-07</v>
      </c>
      <c r="H1547" s="37" t="str">
        <f t="shared" si="24"/>
        <v>mai</v>
      </c>
    </row>
    <row r="1548" spans="1:8" x14ac:dyDescent="0.25">
      <c r="A1548" s="7">
        <v>46158</v>
      </c>
      <c r="B1548" s="17">
        <v>4127</v>
      </c>
      <c r="C1548" s="17" t="s">
        <v>65</v>
      </c>
      <c r="D1548" s="2">
        <v>415.05500000000001</v>
      </c>
      <c r="E1548" s="17">
        <v>27</v>
      </c>
      <c r="F1548" s="2">
        <v>15.372</v>
      </c>
      <c r="G1548" s="20" t="str">
        <f>IF(B1548="","",VLOOKUP(B1548,[1]BASEDIESEL!$A$2:$AAA$11928,6))</f>
        <v>FRENTE-02</v>
      </c>
      <c r="H1548" s="37" t="str">
        <f t="shared" si="24"/>
        <v>mai</v>
      </c>
    </row>
    <row r="1549" spans="1:8" x14ac:dyDescent="0.25">
      <c r="A1549" s="7">
        <v>46158</v>
      </c>
      <c r="B1549" s="16">
        <v>4128</v>
      </c>
      <c r="C1549" s="16" t="s">
        <v>66</v>
      </c>
      <c r="D1549" s="3">
        <v>237.15</v>
      </c>
      <c r="E1549" s="16">
        <v>15</v>
      </c>
      <c r="F1549" s="3">
        <v>15.81</v>
      </c>
      <c r="G1549" s="20" t="str">
        <f>IF(B1549="","",VLOOKUP(B1549,[1]BASEDIESEL!$A$2:$AAA$11928,6))</f>
        <v>FRENTE-01</v>
      </c>
      <c r="H1549" s="37" t="str">
        <f t="shared" si="24"/>
        <v>mai</v>
      </c>
    </row>
    <row r="1550" spans="1:8" x14ac:dyDescent="0.25">
      <c r="A1550" s="7">
        <v>46158</v>
      </c>
      <c r="B1550" s="17">
        <v>4129</v>
      </c>
      <c r="C1550" s="17" t="s">
        <v>66</v>
      </c>
      <c r="D1550" s="2">
        <v>239.97499999999999</v>
      </c>
      <c r="E1550" s="17">
        <v>16</v>
      </c>
      <c r="F1550" s="2">
        <v>14.997999999999999</v>
      </c>
      <c r="G1550" s="20" t="str">
        <f>IF(B1550="","",VLOOKUP(B1550,[1]BASEDIESEL!$A$2:$AAA$11928,6))</f>
        <v>FRENTE-01</v>
      </c>
      <c r="H1550" s="37" t="str">
        <f t="shared" si="24"/>
        <v>mai</v>
      </c>
    </row>
    <row r="1551" spans="1:8" x14ac:dyDescent="0.25">
      <c r="A1551" s="7">
        <v>46158</v>
      </c>
      <c r="B1551" s="16">
        <v>4130</v>
      </c>
      <c r="C1551" s="16" t="s">
        <v>66</v>
      </c>
      <c r="D1551" s="3">
        <v>218.655</v>
      </c>
      <c r="E1551" s="16">
        <v>13</v>
      </c>
      <c r="F1551" s="3">
        <v>16.82</v>
      </c>
      <c r="G1551" s="20" t="str">
        <f>IF(B1551="","",VLOOKUP(B1551,[1]BASEDIESEL!$A$2:$AAA$11928,6))</f>
        <v>FRENTE-02</v>
      </c>
      <c r="H1551" s="37" t="str">
        <f t="shared" si="24"/>
        <v>mai</v>
      </c>
    </row>
    <row r="1552" spans="1:8" x14ac:dyDescent="0.25">
      <c r="A1552" s="7">
        <v>46158</v>
      </c>
      <c r="B1552" s="17">
        <v>4131</v>
      </c>
      <c r="C1552" s="17" t="s">
        <v>65</v>
      </c>
      <c r="D1552" s="2">
        <v>249.85599999999999</v>
      </c>
      <c r="E1552" s="17">
        <v>16</v>
      </c>
      <c r="F1552" s="2">
        <v>15.616</v>
      </c>
      <c r="G1552" s="20" t="str">
        <f>IF(B1552="","",VLOOKUP(B1552,[1]BASEDIESEL!$A$2:$AAA$11928,6))</f>
        <v>FRENTE-04</v>
      </c>
      <c r="H1552" s="37" t="str">
        <f t="shared" si="24"/>
        <v>mai</v>
      </c>
    </row>
    <row r="1553" spans="1:8" x14ac:dyDescent="0.25">
      <c r="A1553" s="7">
        <v>46158</v>
      </c>
      <c r="B1553" s="16">
        <v>4132</v>
      </c>
      <c r="C1553" s="16" t="s">
        <v>65</v>
      </c>
      <c r="D1553" s="3">
        <v>221.19900000000001</v>
      </c>
      <c r="E1553" s="16">
        <v>13</v>
      </c>
      <c r="F1553" s="3">
        <v>17.015000000000001</v>
      </c>
      <c r="G1553" s="20" t="str">
        <f>IF(B1553="","",VLOOKUP(B1553,[1]BASEDIESEL!$A$2:$AAA$11928,6))</f>
        <v>FRENTE-03</v>
      </c>
      <c r="H1553" s="37" t="str">
        <f t="shared" si="24"/>
        <v>mai</v>
      </c>
    </row>
    <row r="1554" spans="1:8" x14ac:dyDescent="0.25">
      <c r="A1554" s="7">
        <v>46158</v>
      </c>
      <c r="B1554" s="17">
        <v>4133</v>
      </c>
      <c r="C1554" s="17" t="s">
        <v>65</v>
      </c>
      <c r="D1554" s="2">
        <v>363.72</v>
      </c>
      <c r="E1554" s="17">
        <v>24</v>
      </c>
      <c r="F1554" s="2">
        <v>15.154999999999999</v>
      </c>
      <c r="G1554" s="20" t="str">
        <f>IF(B1554="","",VLOOKUP(B1554,[1]BASEDIESEL!$A$2:$AAA$11928,6))</f>
        <v>FRENTE-02</v>
      </c>
      <c r="H1554" s="37" t="str">
        <f t="shared" si="24"/>
        <v>mai</v>
      </c>
    </row>
    <row r="1555" spans="1:8" x14ac:dyDescent="0.25">
      <c r="A1555" s="7">
        <v>46158</v>
      </c>
      <c r="B1555" s="16">
        <v>4134</v>
      </c>
      <c r="C1555" s="16" t="s">
        <v>65</v>
      </c>
      <c r="D1555" s="3">
        <v>366.42599999999999</v>
      </c>
      <c r="E1555" s="16">
        <v>24</v>
      </c>
      <c r="F1555" s="3">
        <v>15.268000000000001</v>
      </c>
      <c r="G1555" s="20" t="str">
        <f>IF(B1555="","",VLOOKUP(B1555,[1]BASEDIESEL!$A$2:$AAA$11928,6))</f>
        <v>FRENTE-05</v>
      </c>
      <c r="H1555" s="37" t="str">
        <f t="shared" si="24"/>
        <v>mai</v>
      </c>
    </row>
    <row r="1556" spans="1:8" x14ac:dyDescent="0.25">
      <c r="A1556" s="7">
        <v>46158</v>
      </c>
      <c r="B1556" s="17">
        <v>4135</v>
      </c>
      <c r="C1556" s="17" t="s">
        <v>65</v>
      </c>
      <c r="D1556" s="2">
        <v>82.63</v>
      </c>
      <c r="E1556" s="17">
        <v>6</v>
      </c>
      <c r="F1556" s="2">
        <v>13.772</v>
      </c>
      <c r="G1556" s="20" t="str">
        <f>IF(B1556="","",VLOOKUP(B1556,[1]BASEDIESEL!$A$2:$AAA$11928,6))</f>
        <v>FRENTE-03</v>
      </c>
      <c r="H1556" s="37" t="str">
        <f t="shared" si="24"/>
        <v>mai</v>
      </c>
    </row>
    <row r="1557" spans="1:8" x14ac:dyDescent="0.25">
      <c r="A1557" s="7">
        <v>46158</v>
      </c>
      <c r="B1557" s="16">
        <v>4136</v>
      </c>
      <c r="C1557" s="16" t="s">
        <v>65</v>
      </c>
      <c r="D1557" s="3">
        <v>197.1</v>
      </c>
      <c r="E1557" s="16">
        <v>13</v>
      </c>
      <c r="F1557" s="3">
        <v>15.162000000000001</v>
      </c>
      <c r="G1557" s="20" t="str">
        <f>IF(B1557="","",VLOOKUP(B1557,[1]BASEDIESEL!$A$2:$AAA$11928,6))</f>
        <v>FRENTE-04</v>
      </c>
      <c r="H1557" s="37" t="str">
        <f t="shared" si="24"/>
        <v>mai</v>
      </c>
    </row>
    <row r="1558" spans="1:8" x14ac:dyDescent="0.25">
      <c r="A1558" s="7">
        <v>46158</v>
      </c>
      <c r="B1558" s="17">
        <v>4137</v>
      </c>
      <c r="C1558" s="17" t="s">
        <v>65</v>
      </c>
      <c r="D1558" s="2">
        <v>200.90600000000001</v>
      </c>
      <c r="E1558" s="17">
        <v>13</v>
      </c>
      <c r="F1558" s="2">
        <v>15.454000000000001</v>
      </c>
      <c r="G1558" s="20" t="str">
        <f>IF(B1558="","",VLOOKUP(B1558,[1]BASEDIESEL!$A$2:$AAA$11928,6))</f>
        <v>FRENTE-03</v>
      </c>
      <c r="H1558" s="37" t="str">
        <f t="shared" si="24"/>
        <v>mai</v>
      </c>
    </row>
    <row r="1559" spans="1:8" x14ac:dyDescent="0.25">
      <c r="A1559" s="7">
        <v>46158</v>
      </c>
      <c r="B1559" s="16">
        <v>4138</v>
      </c>
      <c r="C1559" s="16" t="s">
        <v>65</v>
      </c>
      <c r="D1559" s="3">
        <v>160.369</v>
      </c>
      <c r="E1559" s="16">
        <v>10</v>
      </c>
      <c r="F1559" s="3">
        <v>16.036999999999999</v>
      </c>
      <c r="G1559" s="20" t="str">
        <f>IF(B1559="","",VLOOKUP(B1559,[1]BASEDIESEL!$A$2:$AAA$11928,6))</f>
        <v>FRENTE-04</v>
      </c>
      <c r="H1559" s="37" t="str">
        <f t="shared" si="24"/>
        <v>mai</v>
      </c>
    </row>
    <row r="1560" spans="1:8" x14ac:dyDescent="0.25">
      <c r="A1560" s="7">
        <v>46158</v>
      </c>
      <c r="B1560" s="17">
        <v>4139</v>
      </c>
      <c r="C1560" s="17" t="s">
        <v>65</v>
      </c>
      <c r="D1560" s="2">
        <v>159.62899999999999</v>
      </c>
      <c r="E1560" s="17">
        <v>10</v>
      </c>
      <c r="F1560" s="2">
        <v>15.962999999999999</v>
      </c>
      <c r="G1560" s="20" t="str">
        <f>IF(B1560="","",VLOOKUP(B1560,[1]BASEDIESEL!$A$2:$AAA$11928,6))</f>
        <v>FRENTE-07</v>
      </c>
      <c r="H1560" s="37" t="str">
        <f t="shared" si="24"/>
        <v>mai</v>
      </c>
    </row>
    <row r="1561" spans="1:8" x14ac:dyDescent="0.25">
      <c r="A1561" s="7">
        <v>46158</v>
      </c>
      <c r="B1561" s="16">
        <v>4140</v>
      </c>
      <c r="C1561" s="16" t="s">
        <v>65</v>
      </c>
      <c r="D1561" s="3">
        <v>274.125</v>
      </c>
      <c r="E1561" s="16">
        <v>17</v>
      </c>
      <c r="F1561" s="3">
        <v>16.125</v>
      </c>
      <c r="G1561" s="20" t="str">
        <f>IF(B1561="","",VLOOKUP(B1561,[1]BASEDIESEL!$A$2:$AAA$11928,6))</f>
        <v>FRENTE-05</v>
      </c>
      <c r="H1561" s="37" t="str">
        <f t="shared" si="24"/>
        <v>mai</v>
      </c>
    </row>
    <row r="1562" spans="1:8" x14ac:dyDescent="0.25">
      <c r="A1562" s="7">
        <v>46158</v>
      </c>
      <c r="B1562" s="17">
        <v>4141</v>
      </c>
      <c r="C1562" s="17" t="s">
        <v>65</v>
      </c>
      <c r="D1562" s="2">
        <v>223.93700000000001</v>
      </c>
      <c r="E1562" s="17">
        <v>14</v>
      </c>
      <c r="F1562" s="2">
        <v>15.996</v>
      </c>
      <c r="G1562" s="20" t="str">
        <f>IF(B1562="","",VLOOKUP(B1562,[1]BASEDIESEL!$A$2:$AAA$11928,6))</f>
        <v>FRENTE-03</v>
      </c>
      <c r="H1562" s="37" t="str">
        <f t="shared" si="24"/>
        <v>mai</v>
      </c>
    </row>
    <row r="1563" spans="1:8" x14ac:dyDescent="0.25">
      <c r="A1563" s="7">
        <v>46158</v>
      </c>
      <c r="B1563" s="16">
        <v>4142</v>
      </c>
      <c r="C1563" s="16" t="s">
        <v>65</v>
      </c>
      <c r="D1563" s="3">
        <v>186.15</v>
      </c>
      <c r="E1563" s="16">
        <v>12</v>
      </c>
      <c r="F1563" s="3">
        <v>15.513</v>
      </c>
      <c r="G1563" s="20" t="str">
        <f>IF(B1563="","",VLOOKUP(B1563,[1]BASEDIESEL!$A$2:$AAA$11928,6))</f>
        <v>FRENTE-04</v>
      </c>
      <c r="H1563" s="37" t="str">
        <f t="shared" si="24"/>
        <v>mai</v>
      </c>
    </row>
    <row r="1564" spans="1:8" x14ac:dyDescent="0.25">
      <c r="A1564" s="7">
        <v>46158</v>
      </c>
      <c r="B1564" s="17">
        <v>4143</v>
      </c>
      <c r="C1564" s="17" t="s">
        <v>65</v>
      </c>
      <c r="D1564" s="2">
        <v>42.75</v>
      </c>
      <c r="E1564" s="17">
        <v>3</v>
      </c>
      <c r="F1564" s="2">
        <v>14.25</v>
      </c>
      <c r="G1564" s="20" t="str">
        <f>IF(B1564="","",VLOOKUP(B1564,[1]BASEDIESEL!$A$2:$AAA$11928,6))</f>
        <v>FRENTE-05</v>
      </c>
      <c r="H1564" s="37" t="str">
        <f t="shared" si="24"/>
        <v>mai</v>
      </c>
    </row>
    <row r="1565" spans="1:8" x14ac:dyDescent="0.25">
      <c r="A1565" s="7">
        <v>46158</v>
      </c>
      <c r="B1565" s="16">
        <v>4144</v>
      </c>
      <c r="C1565" s="16" t="s">
        <v>65</v>
      </c>
      <c r="D1565" s="3">
        <v>298.37</v>
      </c>
      <c r="E1565" s="16">
        <v>20</v>
      </c>
      <c r="F1565" s="3">
        <v>14.919</v>
      </c>
      <c r="G1565" s="20" t="str">
        <f>IF(B1565="","",VLOOKUP(B1565,[1]BASEDIESEL!$A$2:$AAA$11928,6))</f>
        <v>FRENTE-05</v>
      </c>
      <c r="H1565" s="37" t="str">
        <f t="shared" si="24"/>
        <v>mai</v>
      </c>
    </row>
    <row r="1566" spans="1:8" x14ac:dyDescent="0.25">
      <c r="A1566" s="7">
        <v>46158</v>
      </c>
      <c r="B1566" s="17">
        <v>4145</v>
      </c>
      <c r="C1566" s="17" t="s">
        <v>65</v>
      </c>
      <c r="D1566" s="2">
        <v>208.25700000000001</v>
      </c>
      <c r="E1566" s="17">
        <v>14</v>
      </c>
      <c r="F1566" s="2">
        <v>14.875999999999999</v>
      </c>
      <c r="G1566" s="20" t="str">
        <f>IF(B1566="","",VLOOKUP(B1566,[1]BASEDIESEL!$A$2:$AAA$11928,6))</f>
        <v>FRENTE-03</v>
      </c>
      <c r="H1566" s="37" t="str">
        <f t="shared" si="24"/>
        <v>mai</v>
      </c>
    </row>
    <row r="1567" spans="1:8" x14ac:dyDescent="0.25">
      <c r="A1567" s="7">
        <v>46158</v>
      </c>
      <c r="B1567" s="16">
        <v>4146</v>
      </c>
      <c r="C1567" s="16" t="s">
        <v>65</v>
      </c>
      <c r="D1567" s="3">
        <v>188.005</v>
      </c>
      <c r="E1567" s="16">
        <v>12</v>
      </c>
      <c r="F1567" s="3">
        <v>15.667</v>
      </c>
      <c r="G1567" s="20" t="str">
        <f>IF(B1567="","",VLOOKUP(B1567,[1]BASEDIESEL!$A$2:$AAA$11928,6))</f>
        <v>FRENTE-03</v>
      </c>
      <c r="H1567" s="37" t="str">
        <f t="shared" si="24"/>
        <v>mai</v>
      </c>
    </row>
    <row r="1568" spans="1:8" x14ac:dyDescent="0.25">
      <c r="A1568" s="7">
        <v>46158</v>
      </c>
      <c r="B1568" s="17">
        <v>4147</v>
      </c>
      <c r="C1568" s="17" t="s">
        <v>65</v>
      </c>
      <c r="D1568" s="2">
        <v>289</v>
      </c>
      <c r="E1568" s="17">
        <v>19</v>
      </c>
      <c r="F1568" s="2">
        <v>15.211</v>
      </c>
      <c r="G1568" s="20" t="str">
        <f>IF(B1568="","",VLOOKUP(B1568,[1]BASEDIESEL!$A$2:$AAA$11928,6))</f>
        <v>FRENTE-02</v>
      </c>
      <c r="H1568" s="37" t="str">
        <f t="shared" si="24"/>
        <v>mai</v>
      </c>
    </row>
    <row r="1569" spans="1:8" x14ac:dyDescent="0.25">
      <c r="A1569" s="7">
        <v>46158</v>
      </c>
      <c r="B1569" s="16">
        <v>4149</v>
      </c>
      <c r="C1569" s="16" t="s">
        <v>65</v>
      </c>
      <c r="D1569" s="3">
        <v>355.82</v>
      </c>
      <c r="E1569" s="16">
        <v>24</v>
      </c>
      <c r="F1569" s="3">
        <v>14.826000000000001</v>
      </c>
      <c r="G1569" s="20" t="str">
        <f>IF(B1569="","",VLOOKUP(B1569,[1]BASEDIESEL!$A$2:$AAA$11928,6))</f>
        <v>FRENTE-01</v>
      </c>
      <c r="H1569" s="37" t="str">
        <f t="shared" si="24"/>
        <v>mai</v>
      </c>
    </row>
    <row r="1570" spans="1:8" x14ac:dyDescent="0.25">
      <c r="A1570" s="7">
        <v>46158</v>
      </c>
      <c r="B1570" s="17">
        <v>4153</v>
      </c>
      <c r="C1570" s="17" t="s">
        <v>67</v>
      </c>
      <c r="D1570" s="2">
        <v>234.53899999999999</v>
      </c>
      <c r="E1570" s="17">
        <v>15</v>
      </c>
      <c r="F1570" s="2">
        <v>15.635999999999999</v>
      </c>
      <c r="G1570" s="20" t="str">
        <f>IF(B1570="","",VLOOKUP(B1570,[1]BASEDIESEL!$A$2:$AAA$11928,6))</f>
        <v>FRENTE-04</v>
      </c>
      <c r="H1570" s="37" t="str">
        <f t="shared" si="24"/>
        <v>mai</v>
      </c>
    </row>
    <row r="1571" spans="1:8" x14ac:dyDescent="0.25">
      <c r="A1571" s="7">
        <v>46158</v>
      </c>
      <c r="B1571" s="16">
        <v>4154</v>
      </c>
      <c r="C1571" s="16" t="s">
        <v>67</v>
      </c>
      <c r="D1571" s="3">
        <v>225.99199999999999</v>
      </c>
      <c r="E1571" s="16">
        <v>14</v>
      </c>
      <c r="F1571" s="3">
        <v>16.141999999999999</v>
      </c>
      <c r="G1571" s="20" t="str">
        <f>IF(B1571="","",VLOOKUP(B1571,[1]BASEDIESEL!$A$2:$AAA$11928,6))</f>
        <v>FRENTE-04</v>
      </c>
      <c r="H1571" s="37" t="str">
        <f t="shared" si="24"/>
        <v>mai</v>
      </c>
    </row>
    <row r="1572" spans="1:8" x14ac:dyDescent="0.25">
      <c r="A1572" s="7">
        <v>46158</v>
      </c>
      <c r="B1572" s="17">
        <v>4156</v>
      </c>
      <c r="C1572" s="17" t="s">
        <v>65</v>
      </c>
      <c r="D1572" s="2">
        <v>231.54</v>
      </c>
      <c r="E1572" s="17">
        <v>15</v>
      </c>
      <c r="F1572" s="2">
        <v>15.436</v>
      </c>
      <c r="G1572" s="20" t="str">
        <f>IF(B1572="","",VLOOKUP(B1572,[1]BASEDIESEL!$A$2:$AAA$11928,6))</f>
        <v>FRENTE-02</v>
      </c>
      <c r="H1572" s="37" t="str">
        <f t="shared" si="24"/>
        <v>mai</v>
      </c>
    </row>
    <row r="1573" spans="1:8" x14ac:dyDescent="0.25">
      <c r="A1573" s="7">
        <v>46158</v>
      </c>
      <c r="B1573" s="16">
        <v>4157</v>
      </c>
      <c r="C1573" s="16" t="s">
        <v>65</v>
      </c>
      <c r="D1573" s="3">
        <v>208.453</v>
      </c>
      <c r="E1573" s="16">
        <v>13</v>
      </c>
      <c r="F1573" s="3">
        <v>16.035</v>
      </c>
      <c r="G1573" s="20" t="str">
        <f>IF(B1573="","",VLOOKUP(B1573,[1]BASEDIESEL!$A$2:$AAA$11928,6))</f>
        <v>FRENTE-06</v>
      </c>
      <c r="H1573" s="37" t="str">
        <f t="shared" si="24"/>
        <v>mai</v>
      </c>
    </row>
    <row r="1574" spans="1:8" x14ac:dyDescent="0.25">
      <c r="A1574" s="7">
        <v>46158</v>
      </c>
      <c r="B1574" s="17">
        <v>4158</v>
      </c>
      <c r="C1574" s="17" t="s">
        <v>65</v>
      </c>
      <c r="D1574" s="2">
        <v>151.09299999999999</v>
      </c>
      <c r="E1574" s="17">
        <v>11</v>
      </c>
      <c r="F1574" s="2">
        <v>13.736000000000001</v>
      </c>
      <c r="G1574" s="20" t="str">
        <f>IF(B1574="","",VLOOKUP(B1574,[1]BASEDIESEL!$A$2:$AAA$11928,6))</f>
        <v>FRENTE-03</v>
      </c>
      <c r="H1574" s="37" t="str">
        <f t="shared" si="24"/>
        <v>mai</v>
      </c>
    </row>
    <row r="1575" spans="1:8" x14ac:dyDescent="0.25">
      <c r="A1575" s="7">
        <v>46158</v>
      </c>
      <c r="B1575" s="16">
        <v>4159</v>
      </c>
      <c r="C1575" s="16" t="s">
        <v>65</v>
      </c>
      <c r="D1575" s="3">
        <v>344.94499999999999</v>
      </c>
      <c r="E1575" s="16">
        <v>20</v>
      </c>
      <c r="F1575" s="3">
        <v>17.247</v>
      </c>
      <c r="G1575" s="20" t="str">
        <f>IF(B1575="","",VLOOKUP(B1575,[1]BASEDIESEL!$A$2:$AAA$11928,6))</f>
        <v>FRENTE-02</v>
      </c>
      <c r="H1575" s="37" t="str">
        <f t="shared" si="24"/>
        <v>mai</v>
      </c>
    </row>
    <row r="1576" spans="1:8" x14ac:dyDescent="0.25">
      <c r="A1576" s="7">
        <v>46158</v>
      </c>
      <c r="B1576" s="17">
        <v>4160</v>
      </c>
      <c r="C1576" s="17" t="s">
        <v>65</v>
      </c>
      <c r="D1576" s="2">
        <v>394.88499999999999</v>
      </c>
      <c r="E1576" s="17">
        <v>25</v>
      </c>
      <c r="F1576" s="2">
        <v>15.795</v>
      </c>
      <c r="G1576" s="20" t="str">
        <f>IF(B1576="","",VLOOKUP(B1576,[1]BASEDIESEL!$A$2:$AAA$11928,6))</f>
        <v>FRENTE-01</v>
      </c>
      <c r="H1576" s="37" t="str">
        <f t="shared" si="24"/>
        <v>mai</v>
      </c>
    </row>
    <row r="1577" spans="1:8" x14ac:dyDescent="0.25">
      <c r="A1577" s="7">
        <v>46158</v>
      </c>
      <c r="B1577" s="16">
        <v>4161</v>
      </c>
      <c r="C1577" s="16" t="s">
        <v>65</v>
      </c>
      <c r="D1577" s="3">
        <v>194.78</v>
      </c>
      <c r="E1577" s="16">
        <v>12</v>
      </c>
      <c r="F1577" s="3">
        <v>16.231999999999999</v>
      </c>
      <c r="G1577" s="20" t="str">
        <f>IF(B1577="","",VLOOKUP(B1577,[1]BASEDIESEL!$A$2:$AAA$11928,6))</f>
        <v>FRENTE-07</v>
      </c>
      <c r="H1577" s="37" t="str">
        <f t="shared" si="24"/>
        <v>mai</v>
      </c>
    </row>
    <row r="1578" spans="1:8" x14ac:dyDescent="0.25">
      <c r="A1578" s="7">
        <v>46158</v>
      </c>
      <c r="B1578" s="17">
        <v>4162</v>
      </c>
      <c r="C1578" s="17" t="s">
        <v>65</v>
      </c>
      <c r="D1578" s="2">
        <v>344.89</v>
      </c>
      <c r="E1578" s="17">
        <v>22</v>
      </c>
      <c r="F1578" s="2">
        <v>15.677</v>
      </c>
      <c r="G1578" s="20" t="str">
        <f>IF(B1578="","",VLOOKUP(B1578,[1]BASEDIESEL!$A$2:$AAA$11928,6))</f>
        <v>FRENTE-02</v>
      </c>
      <c r="H1578" s="37" t="str">
        <f t="shared" si="24"/>
        <v>mai</v>
      </c>
    </row>
    <row r="1579" spans="1:8" x14ac:dyDescent="0.25">
      <c r="A1579" s="7">
        <v>46158</v>
      </c>
      <c r="B1579" s="16">
        <v>4163</v>
      </c>
      <c r="C1579" s="16" t="s">
        <v>65</v>
      </c>
      <c r="D1579" s="3">
        <v>364.94499999999999</v>
      </c>
      <c r="E1579" s="16">
        <v>24</v>
      </c>
      <c r="F1579" s="3">
        <v>15.206</v>
      </c>
      <c r="G1579" s="20" t="str">
        <f>IF(B1579="","",VLOOKUP(B1579,[1]BASEDIESEL!$A$2:$AAA$11928,6))</f>
        <v>FRENTE-02</v>
      </c>
      <c r="H1579" s="37" t="str">
        <f t="shared" si="24"/>
        <v>mai</v>
      </c>
    </row>
    <row r="1580" spans="1:8" x14ac:dyDescent="0.25">
      <c r="A1580" s="7">
        <v>46159</v>
      </c>
      <c r="B1580" s="16">
        <v>4024</v>
      </c>
      <c r="C1580" s="16" t="s">
        <v>62</v>
      </c>
      <c r="D1580" s="3">
        <v>115.94</v>
      </c>
      <c r="E1580" s="16">
        <v>8</v>
      </c>
      <c r="F1580" s="3">
        <v>14.493</v>
      </c>
      <c r="G1580" s="20" t="str">
        <f>IF(B1580="","",VLOOKUP(B1580,[1]BASEDIESEL!$A$2:$AAA$11928,6))</f>
        <v>FRENTE-07</v>
      </c>
      <c r="H1580" s="37" t="str">
        <f t="shared" si="24"/>
        <v>mai</v>
      </c>
    </row>
    <row r="1581" spans="1:8" x14ac:dyDescent="0.25">
      <c r="A1581" s="7">
        <v>46159</v>
      </c>
      <c r="B1581" s="17">
        <v>4025</v>
      </c>
      <c r="C1581" s="17" t="s">
        <v>62</v>
      </c>
      <c r="D1581" s="2">
        <v>153.315</v>
      </c>
      <c r="E1581" s="17">
        <v>12</v>
      </c>
      <c r="F1581" s="2">
        <v>12.776</v>
      </c>
      <c r="G1581" s="20" t="str">
        <f>IF(B1581="","",VLOOKUP(B1581,[1]BASEDIESEL!$A$2:$AAA$11928,6))</f>
        <v>FRENTE-07</v>
      </c>
      <c r="H1581" s="37" t="str">
        <f t="shared" si="24"/>
        <v>mai</v>
      </c>
    </row>
    <row r="1582" spans="1:8" x14ac:dyDescent="0.25">
      <c r="A1582" s="7">
        <v>46159</v>
      </c>
      <c r="B1582" s="16">
        <v>4027</v>
      </c>
      <c r="C1582" s="16" t="s">
        <v>62</v>
      </c>
      <c r="D1582" s="3">
        <v>196.12899999999999</v>
      </c>
      <c r="E1582" s="16">
        <v>14</v>
      </c>
      <c r="F1582" s="3">
        <v>14.009</v>
      </c>
      <c r="G1582" s="20" t="str">
        <f>IF(B1582="","",VLOOKUP(B1582,[1]BASEDIESEL!$A$2:$AAA$11928,6))</f>
        <v>FRENTE-07</v>
      </c>
      <c r="H1582" s="37" t="str">
        <f t="shared" si="24"/>
        <v>mai</v>
      </c>
    </row>
    <row r="1583" spans="1:8" x14ac:dyDescent="0.25">
      <c r="A1583" s="7">
        <v>46159</v>
      </c>
      <c r="B1583" s="17">
        <v>4029</v>
      </c>
      <c r="C1583" s="17" t="s">
        <v>62</v>
      </c>
      <c r="D1583" s="2">
        <v>187.19399999999999</v>
      </c>
      <c r="E1583" s="17">
        <v>12</v>
      </c>
      <c r="F1583" s="2">
        <v>15.6</v>
      </c>
      <c r="G1583" s="20" t="str">
        <f>IF(B1583="","",VLOOKUP(B1583,[1]BASEDIESEL!$A$2:$AAA$11928,6))</f>
        <v>FRENTE-07</v>
      </c>
      <c r="H1583" s="37" t="str">
        <f t="shared" si="24"/>
        <v>mai</v>
      </c>
    </row>
    <row r="1584" spans="1:8" x14ac:dyDescent="0.25">
      <c r="A1584" s="7">
        <v>46159</v>
      </c>
      <c r="B1584" s="16">
        <v>4030</v>
      </c>
      <c r="C1584" s="16" t="s">
        <v>63</v>
      </c>
      <c r="D1584" s="3">
        <v>179.83199999999999</v>
      </c>
      <c r="E1584" s="16">
        <v>13</v>
      </c>
      <c r="F1584" s="3">
        <v>13.833</v>
      </c>
      <c r="G1584" s="20" t="str">
        <f>IF(B1584="","",VLOOKUP(B1584,[1]BASEDIESEL!$A$2:$AAA$11928,6))</f>
        <v>FRENTE-06</v>
      </c>
      <c r="H1584" s="37" t="str">
        <f t="shared" si="24"/>
        <v>mai</v>
      </c>
    </row>
    <row r="1585" spans="1:8" x14ac:dyDescent="0.25">
      <c r="A1585" s="7">
        <v>46159</v>
      </c>
      <c r="B1585" s="17">
        <v>4032</v>
      </c>
      <c r="C1585" s="17" t="s">
        <v>64</v>
      </c>
      <c r="D1585" s="2">
        <v>193.76400000000001</v>
      </c>
      <c r="E1585" s="17">
        <v>11</v>
      </c>
      <c r="F1585" s="2">
        <v>17.614999999999998</v>
      </c>
      <c r="G1585" s="20" t="str">
        <f>IF(B1585="","",VLOOKUP(B1585,[1]BASEDIESEL!$A$2:$AAA$11928,6))</f>
        <v>FRENTE-06</v>
      </c>
      <c r="H1585" s="37" t="str">
        <f t="shared" si="24"/>
        <v>mai</v>
      </c>
    </row>
    <row r="1586" spans="1:8" x14ac:dyDescent="0.25">
      <c r="A1586" s="7">
        <v>46159</v>
      </c>
      <c r="B1586" s="16">
        <v>4033</v>
      </c>
      <c r="C1586" s="16" t="s">
        <v>64</v>
      </c>
      <c r="D1586" s="3">
        <v>188.922</v>
      </c>
      <c r="E1586" s="16">
        <v>12</v>
      </c>
      <c r="F1586" s="3">
        <v>15.744</v>
      </c>
      <c r="G1586" s="20" t="str">
        <f>IF(B1586="","",VLOOKUP(B1586,[1]BASEDIESEL!$A$2:$AAA$11928,6))</f>
        <v>FRENTE-06</v>
      </c>
      <c r="H1586" s="37" t="str">
        <f t="shared" si="24"/>
        <v>mai</v>
      </c>
    </row>
    <row r="1587" spans="1:8" x14ac:dyDescent="0.25">
      <c r="A1587" s="7">
        <v>46159</v>
      </c>
      <c r="B1587" s="17">
        <v>4034</v>
      </c>
      <c r="C1587" s="17" t="s">
        <v>64</v>
      </c>
      <c r="D1587" s="2">
        <v>130.08500000000001</v>
      </c>
      <c r="E1587" s="17">
        <v>11</v>
      </c>
      <c r="F1587" s="2">
        <v>11.826000000000001</v>
      </c>
      <c r="G1587" s="20" t="str">
        <f>IF(B1587="","",VLOOKUP(B1587,[1]BASEDIESEL!$A$2:$AAA$11928,6))</f>
        <v>FRENTE-06</v>
      </c>
      <c r="H1587" s="37" t="str">
        <f t="shared" si="24"/>
        <v>mai</v>
      </c>
    </row>
    <row r="1588" spans="1:8" x14ac:dyDescent="0.25">
      <c r="A1588" s="7">
        <v>46159</v>
      </c>
      <c r="B1588" s="16">
        <v>4035</v>
      </c>
      <c r="C1588" s="16" t="s">
        <v>64</v>
      </c>
      <c r="D1588" s="3">
        <v>50.685000000000002</v>
      </c>
      <c r="E1588" s="16">
        <v>6</v>
      </c>
      <c r="F1588" s="3">
        <v>8.4480000000000004</v>
      </c>
      <c r="G1588" s="20" t="str">
        <f>IF(B1588="","",VLOOKUP(B1588,[1]BASEDIESEL!$A$2:$AAA$11928,6))</f>
        <v>FRENTE-06</v>
      </c>
      <c r="H1588" s="37" t="str">
        <f t="shared" si="24"/>
        <v>mai</v>
      </c>
    </row>
    <row r="1589" spans="1:8" x14ac:dyDescent="0.25">
      <c r="A1589" s="7">
        <v>46159</v>
      </c>
      <c r="B1589" s="17">
        <v>4036</v>
      </c>
      <c r="C1589" s="17" t="s">
        <v>64</v>
      </c>
      <c r="D1589" s="2">
        <v>53.917999999999999</v>
      </c>
      <c r="E1589" s="17">
        <v>4</v>
      </c>
      <c r="F1589" s="2">
        <v>13.48</v>
      </c>
      <c r="G1589" s="20" t="str">
        <f>IF(B1589="","",VLOOKUP(B1589,[1]BASEDIESEL!$A$2:$AAA$11928,6))</f>
        <v>FRENTE-06</v>
      </c>
      <c r="H1589" s="37" t="str">
        <f t="shared" si="24"/>
        <v>mai</v>
      </c>
    </row>
    <row r="1590" spans="1:8" x14ac:dyDescent="0.25">
      <c r="A1590" s="7">
        <v>46159</v>
      </c>
      <c r="B1590" s="16">
        <v>4111</v>
      </c>
      <c r="C1590" s="16" t="s">
        <v>65</v>
      </c>
      <c r="D1590" s="3">
        <v>294.56099999999998</v>
      </c>
      <c r="E1590" s="16">
        <v>19</v>
      </c>
      <c r="F1590" s="3">
        <v>15.503</v>
      </c>
      <c r="G1590" s="20" t="str">
        <f>IF(B1590="","",VLOOKUP(B1590,[1]BASEDIESEL!$A$2:$AAA$11928,6))</f>
        <v>FRENTE-05</v>
      </c>
      <c r="H1590" s="37" t="str">
        <f t="shared" si="24"/>
        <v>mai</v>
      </c>
    </row>
    <row r="1591" spans="1:8" x14ac:dyDescent="0.25">
      <c r="A1591" s="7">
        <v>46159</v>
      </c>
      <c r="B1591" s="17">
        <v>4113</v>
      </c>
      <c r="C1591" s="17" t="s">
        <v>65</v>
      </c>
      <c r="D1591" s="2">
        <v>89.662999999999997</v>
      </c>
      <c r="E1591" s="17">
        <v>7</v>
      </c>
      <c r="F1591" s="2">
        <v>12.808999999999999</v>
      </c>
      <c r="G1591" s="20" t="str">
        <f>IF(B1591="","",VLOOKUP(B1591,[1]BASEDIESEL!$A$2:$AAA$11928,6))</f>
        <v>FRENTE-07</v>
      </c>
      <c r="H1591" s="37" t="str">
        <f t="shared" si="24"/>
        <v>mai</v>
      </c>
    </row>
    <row r="1592" spans="1:8" x14ac:dyDescent="0.25">
      <c r="A1592" s="7">
        <v>46159</v>
      </c>
      <c r="B1592" s="16">
        <v>4114</v>
      </c>
      <c r="C1592" s="16" t="s">
        <v>65</v>
      </c>
      <c r="D1592" s="3">
        <v>199.43</v>
      </c>
      <c r="E1592" s="16">
        <v>13</v>
      </c>
      <c r="F1592" s="3">
        <v>15.340999999999999</v>
      </c>
      <c r="G1592" s="20" t="str">
        <f>IF(B1592="","",VLOOKUP(B1592,[1]BASEDIESEL!$A$2:$AAA$11928,6))</f>
        <v>FRENTE-01</v>
      </c>
      <c r="H1592" s="37" t="str">
        <f t="shared" si="24"/>
        <v>mai</v>
      </c>
    </row>
    <row r="1593" spans="1:8" x14ac:dyDescent="0.25">
      <c r="A1593" s="7">
        <v>46159</v>
      </c>
      <c r="B1593" s="17">
        <v>4115</v>
      </c>
      <c r="C1593" s="17" t="s">
        <v>65</v>
      </c>
      <c r="D1593" s="2">
        <v>190.89400000000001</v>
      </c>
      <c r="E1593" s="17">
        <v>11</v>
      </c>
      <c r="F1593" s="2">
        <v>17.353999999999999</v>
      </c>
      <c r="G1593" s="20" t="str">
        <f>IF(B1593="","",VLOOKUP(B1593,[1]BASEDIESEL!$A$2:$AAA$11928,6))</f>
        <v>FRENTE-06</v>
      </c>
      <c r="H1593" s="37" t="str">
        <f t="shared" si="24"/>
        <v>mai</v>
      </c>
    </row>
    <row r="1594" spans="1:8" x14ac:dyDescent="0.25">
      <c r="A1594" s="7">
        <v>46159</v>
      </c>
      <c r="B1594" s="16">
        <v>4116</v>
      </c>
      <c r="C1594" s="16" t="s">
        <v>65</v>
      </c>
      <c r="D1594" s="3">
        <v>116.691</v>
      </c>
      <c r="E1594" s="16">
        <v>8</v>
      </c>
      <c r="F1594" s="3">
        <v>14.586</v>
      </c>
      <c r="G1594" s="20" t="str">
        <f>IF(B1594="","",VLOOKUP(B1594,[1]BASEDIESEL!$A$2:$AAA$11928,6))</f>
        <v>FRENTE-05</v>
      </c>
      <c r="H1594" s="37" t="str">
        <f t="shared" si="24"/>
        <v>mai</v>
      </c>
    </row>
    <row r="1595" spans="1:8" x14ac:dyDescent="0.25">
      <c r="A1595" s="7">
        <v>46159</v>
      </c>
      <c r="B1595" s="17">
        <v>4117</v>
      </c>
      <c r="C1595" s="17" t="s">
        <v>65</v>
      </c>
      <c r="D1595" s="2">
        <v>126.931</v>
      </c>
      <c r="E1595" s="17">
        <v>9</v>
      </c>
      <c r="F1595" s="2">
        <v>14.103</v>
      </c>
      <c r="G1595" s="20" t="str">
        <f>IF(B1595="","",VLOOKUP(B1595,[1]BASEDIESEL!$A$2:$AAA$11928,6))</f>
        <v>FRENTE-04</v>
      </c>
      <c r="H1595" s="37" t="str">
        <f t="shared" si="24"/>
        <v>mai</v>
      </c>
    </row>
    <row r="1596" spans="1:8" x14ac:dyDescent="0.25">
      <c r="A1596" s="7">
        <v>46159</v>
      </c>
      <c r="B1596" s="16">
        <v>4118</v>
      </c>
      <c r="C1596" s="16" t="s">
        <v>65</v>
      </c>
      <c r="D1596" s="3">
        <v>191.773</v>
      </c>
      <c r="E1596" s="16">
        <v>16</v>
      </c>
      <c r="F1596" s="3">
        <v>11.986000000000001</v>
      </c>
      <c r="G1596" s="20" t="str">
        <f>IF(B1596="","",VLOOKUP(B1596,[1]BASEDIESEL!$A$2:$AAA$11928,6))</f>
        <v>FRENTE-03</v>
      </c>
      <c r="H1596" s="37" t="str">
        <f t="shared" si="24"/>
        <v>mai</v>
      </c>
    </row>
    <row r="1597" spans="1:8" x14ac:dyDescent="0.25">
      <c r="A1597" s="7">
        <v>46159</v>
      </c>
      <c r="B1597" s="17">
        <v>4119</v>
      </c>
      <c r="C1597" s="17" t="s">
        <v>65</v>
      </c>
      <c r="D1597" s="2">
        <v>355.73099999999999</v>
      </c>
      <c r="E1597" s="17">
        <v>24</v>
      </c>
      <c r="F1597" s="2">
        <v>14.821999999999999</v>
      </c>
      <c r="G1597" s="20" t="str">
        <f>IF(B1597="","",VLOOKUP(B1597,[1]BASEDIESEL!$A$2:$AAA$11928,6))</f>
        <v>FRENTE-05</v>
      </c>
      <c r="H1597" s="37" t="str">
        <f t="shared" si="24"/>
        <v>mai</v>
      </c>
    </row>
    <row r="1598" spans="1:8" x14ac:dyDescent="0.25">
      <c r="A1598" s="7">
        <v>46159</v>
      </c>
      <c r="B1598" s="16">
        <v>4120</v>
      </c>
      <c r="C1598" s="16" t="s">
        <v>65</v>
      </c>
      <c r="D1598" s="3">
        <v>314.11900000000003</v>
      </c>
      <c r="E1598" s="16">
        <v>21</v>
      </c>
      <c r="F1598" s="3">
        <v>14.958</v>
      </c>
      <c r="G1598" s="20" t="str">
        <f>IF(B1598="","",VLOOKUP(B1598,[1]BASEDIESEL!$A$2:$AAA$11928,6))</f>
        <v>FRENTE-05</v>
      </c>
      <c r="H1598" s="37" t="str">
        <f t="shared" si="24"/>
        <v>mai</v>
      </c>
    </row>
    <row r="1599" spans="1:8" x14ac:dyDescent="0.25">
      <c r="A1599" s="7">
        <v>46159</v>
      </c>
      <c r="B1599" s="17">
        <v>4121</v>
      </c>
      <c r="C1599" s="17" t="s">
        <v>66</v>
      </c>
      <c r="D1599" s="2">
        <v>307.5</v>
      </c>
      <c r="E1599" s="17">
        <v>20</v>
      </c>
      <c r="F1599" s="2">
        <v>15.375</v>
      </c>
      <c r="G1599" s="20" t="str">
        <f>IF(B1599="","",VLOOKUP(B1599,[1]BASEDIESEL!$A$2:$AAA$11928,6))</f>
        <v>FRENTE-01</v>
      </c>
      <c r="H1599" s="37" t="str">
        <f t="shared" si="24"/>
        <v>mai</v>
      </c>
    </row>
    <row r="1600" spans="1:8" x14ac:dyDescent="0.25">
      <c r="A1600" s="7">
        <v>46159</v>
      </c>
      <c r="B1600" s="16">
        <v>4122</v>
      </c>
      <c r="C1600" s="16" t="s">
        <v>66</v>
      </c>
      <c r="D1600" s="3">
        <v>440.995</v>
      </c>
      <c r="E1600" s="16">
        <v>27</v>
      </c>
      <c r="F1600" s="3">
        <v>16.332999999999998</v>
      </c>
      <c r="G1600" s="20" t="str">
        <f>IF(B1600="","",VLOOKUP(B1600,[1]BASEDIESEL!$A$2:$AAA$11928,6))</f>
        <v>FRENTE-01</v>
      </c>
      <c r="H1600" s="37" t="str">
        <f t="shared" si="24"/>
        <v>mai</v>
      </c>
    </row>
    <row r="1601" spans="1:8" x14ac:dyDescent="0.25">
      <c r="A1601" s="7">
        <v>46159</v>
      </c>
      <c r="B1601" s="17">
        <v>4123</v>
      </c>
      <c r="C1601" s="17" t="s">
        <v>66</v>
      </c>
      <c r="D1601" s="2">
        <v>102.255</v>
      </c>
      <c r="E1601" s="17">
        <v>6</v>
      </c>
      <c r="F1601" s="2">
        <v>17.042999999999999</v>
      </c>
      <c r="G1601" s="20" t="str">
        <f>IF(B1601="","",VLOOKUP(B1601,[1]BASEDIESEL!$A$2:$AAA$11928,6))</f>
        <v>FRENTE-01</v>
      </c>
      <c r="H1601" s="37" t="str">
        <f t="shared" si="24"/>
        <v>mai</v>
      </c>
    </row>
    <row r="1602" spans="1:8" x14ac:dyDescent="0.25">
      <c r="A1602" s="7">
        <v>46159</v>
      </c>
      <c r="B1602" s="16">
        <v>4124</v>
      </c>
      <c r="C1602" s="16" t="s">
        <v>65</v>
      </c>
      <c r="D1602" s="3">
        <v>255.77199999999999</v>
      </c>
      <c r="E1602" s="16">
        <v>15</v>
      </c>
      <c r="F1602" s="3">
        <v>17.050999999999998</v>
      </c>
      <c r="G1602" s="20" t="str">
        <f>IF(B1602="","",VLOOKUP(B1602,[1]BASEDIESEL!$A$2:$AAA$11928,6))</f>
        <v>FRENTE-07</v>
      </c>
      <c r="H1602" s="37" t="str">
        <f t="shared" si="24"/>
        <v>mai</v>
      </c>
    </row>
    <row r="1603" spans="1:8" x14ac:dyDescent="0.25">
      <c r="A1603" s="7">
        <v>46159</v>
      </c>
      <c r="B1603" s="17">
        <v>4127</v>
      </c>
      <c r="C1603" s="17" t="s">
        <v>65</v>
      </c>
      <c r="D1603" s="2">
        <v>184.185</v>
      </c>
      <c r="E1603" s="17">
        <v>12</v>
      </c>
      <c r="F1603" s="2">
        <v>15.349</v>
      </c>
      <c r="G1603" s="20" t="str">
        <f>IF(B1603="","",VLOOKUP(B1603,[1]BASEDIESEL!$A$2:$AAA$11928,6))</f>
        <v>FRENTE-02</v>
      </c>
      <c r="H1603" s="37" t="str">
        <f t="shared" ref="H1603:H1666" si="25">TEXT(A1603,"mmm")</f>
        <v>mai</v>
      </c>
    </row>
    <row r="1604" spans="1:8" x14ac:dyDescent="0.25">
      <c r="A1604" s="7">
        <v>46159</v>
      </c>
      <c r="B1604" s="16">
        <v>4128</v>
      </c>
      <c r="C1604" s="16" t="s">
        <v>66</v>
      </c>
      <c r="D1604" s="3">
        <v>453.06</v>
      </c>
      <c r="E1604" s="16">
        <v>28</v>
      </c>
      <c r="F1604" s="3">
        <v>16.181000000000001</v>
      </c>
      <c r="G1604" s="20" t="str">
        <f>IF(B1604="","",VLOOKUP(B1604,[1]BASEDIESEL!$A$2:$AAA$11928,6))</f>
        <v>FRENTE-01</v>
      </c>
      <c r="H1604" s="37" t="str">
        <f t="shared" si="25"/>
        <v>mai</v>
      </c>
    </row>
    <row r="1605" spans="1:8" x14ac:dyDescent="0.25">
      <c r="A1605" s="7">
        <v>46159</v>
      </c>
      <c r="B1605" s="17">
        <v>4129</v>
      </c>
      <c r="C1605" s="17" t="s">
        <v>66</v>
      </c>
      <c r="D1605" s="2">
        <v>330.95</v>
      </c>
      <c r="E1605" s="17">
        <v>20</v>
      </c>
      <c r="F1605" s="2">
        <v>16.547999999999998</v>
      </c>
      <c r="G1605" s="20" t="str">
        <f>IF(B1605="","",VLOOKUP(B1605,[1]BASEDIESEL!$A$2:$AAA$11928,6))</f>
        <v>FRENTE-01</v>
      </c>
      <c r="H1605" s="37" t="str">
        <f t="shared" si="25"/>
        <v>mai</v>
      </c>
    </row>
    <row r="1606" spans="1:8" x14ac:dyDescent="0.25">
      <c r="A1606" s="7">
        <v>46159</v>
      </c>
      <c r="B1606" s="16">
        <v>4130</v>
      </c>
      <c r="C1606" s="16" t="s">
        <v>66</v>
      </c>
      <c r="D1606" s="3">
        <v>322.43</v>
      </c>
      <c r="E1606" s="16">
        <v>20</v>
      </c>
      <c r="F1606" s="3">
        <v>16.122</v>
      </c>
      <c r="G1606" s="20" t="str">
        <f>IF(B1606="","",VLOOKUP(B1606,[1]BASEDIESEL!$A$2:$AAA$11928,6))</f>
        <v>FRENTE-02</v>
      </c>
      <c r="H1606" s="37" t="str">
        <f t="shared" si="25"/>
        <v>mai</v>
      </c>
    </row>
    <row r="1607" spans="1:8" x14ac:dyDescent="0.25">
      <c r="A1607" s="7">
        <v>46159</v>
      </c>
      <c r="B1607" s="17">
        <v>4131</v>
      </c>
      <c r="C1607" s="17" t="s">
        <v>65</v>
      </c>
      <c r="D1607" s="2">
        <v>139.773</v>
      </c>
      <c r="E1607" s="17">
        <v>9</v>
      </c>
      <c r="F1607" s="2">
        <v>15.53</v>
      </c>
      <c r="G1607" s="20" t="str">
        <f>IF(B1607="","",VLOOKUP(B1607,[1]BASEDIESEL!$A$2:$AAA$11928,6))</f>
        <v>FRENTE-04</v>
      </c>
      <c r="H1607" s="37" t="str">
        <f t="shared" si="25"/>
        <v>mai</v>
      </c>
    </row>
    <row r="1608" spans="1:8" x14ac:dyDescent="0.25">
      <c r="A1608" s="7">
        <v>46159</v>
      </c>
      <c r="B1608" s="16">
        <v>4132</v>
      </c>
      <c r="C1608" s="16" t="s">
        <v>65</v>
      </c>
      <c r="D1608" s="3">
        <v>393.00700000000001</v>
      </c>
      <c r="E1608" s="16">
        <v>22</v>
      </c>
      <c r="F1608" s="3">
        <v>17.864000000000001</v>
      </c>
      <c r="G1608" s="20" t="str">
        <f>IF(B1608="","",VLOOKUP(B1608,[1]BASEDIESEL!$A$2:$AAA$11928,6))</f>
        <v>FRENTE-03</v>
      </c>
      <c r="H1608" s="37" t="str">
        <f t="shared" si="25"/>
        <v>mai</v>
      </c>
    </row>
    <row r="1609" spans="1:8" x14ac:dyDescent="0.25">
      <c r="A1609" s="7">
        <v>46159</v>
      </c>
      <c r="B1609" s="17">
        <v>4133</v>
      </c>
      <c r="C1609" s="17" t="s">
        <v>65</v>
      </c>
      <c r="D1609" s="2">
        <v>264.505</v>
      </c>
      <c r="E1609" s="17">
        <v>17</v>
      </c>
      <c r="F1609" s="2">
        <v>15.558999999999999</v>
      </c>
      <c r="G1609" s="20" t="str">
        <f>IF(B1609="","",VLOOKUP(B1609,[1]BASEDIESEL!$A$2:$AAA$11928,6))</f>
        <v>FRENTE-02</v>
      </c>
      <c r="H1609" s="37" t="str">
        <f t="shared" si="25"/>
        <v>mai</v>
      </c>
    </row>
    <row r="1610" spans="1:8" x14ac:dyDescent="0.25">
      <c r="A1610" s="7">
        <v>46159</v>
      </c>
      <c r="B1610" s="16">
        <v>4134</v>
      </c>
      <c r="C1610" s="16" t="s">
        <v>65</v>
      </c>
      <c r="D1610" s="3">
        <v>381.27699999999999</v>
      </c>
      <c r="E1610" s="16">
        <v>26</v>
      </c>
      <c r="F1610" s="3">
        <v>14.664999999999999</v>
      </c>
      <c r="G1610" s="20" t="str">
        <f>IF(B1610="","",VLOOKUP(B1610,[1]BASEDIESEL!$A$2:$AAA$11928,6))</f>
        <v>FRENTE-05</v>
      </c>
      <c r="H1610" s="37" t="str">
        <f t="shared" si="25"/>
        <v>mai</v>
      </c>
    </row>
    <row r="1611" spans="1:8" x14ac:dyDescent="0.25">
      <c r="A1611" s="7">
        <v>46159</v>
      </c>
      <c r="B1611" s="17">
        <v>4135</v>
      </c>
      <c r="C1611" s="17" t="s">
        <v>65</v>
      </c>
      <c r="D1611" s="2">
        <v>253.90100000000001</v>
      </c>
      <c r="E1611" s="17">
        <v>14</v>
      </c>
      <c r="F1611" s="2">
        <v>18.135999999999999</v>
      </c>
      <c r="G1611" s="20" t="str">
        <f>IF(B1611="","",VLOOKUP(B1611,[1]BASEDIESEL!$A$2:$AAA$11928,6))</f>
        <v>FRENTE-03</v>
      </c>
      <c r="H1611" s="37" t="str">
        <f t="shared" si="25"/>
        <v>mai</v>
      </c>
    </row>
    <row r="1612" spans="1:8" x14ac:dyDescent="0.25">
      <c r="A1612" s="7">
        <v>46159</v>
      </c>
      <c r="B1612" s="16">
        <v>4136</v>
      </c>
      <c r="C1612" s="16" t="s">
        <v>65</v>
      </c>
      <c r="D1612" s="3">
        <v>118.77</v>
      </c>
      <c r="E1612" s="16">
        <v>8</v>
      </c>
      <c r="F1612" s="3">
        <v>14.846</v>
      </c>
      <c r="G1612" s="20" t="str">
        <f>IF(B1612="","",VLOOKUP(B1612,[1]BASEDIESEL!$A$2:$AAA$11928,6))</f>
        <v>FRENTE-04</v>
      </c>
      <c r="H1612" s="37" t="str">
        <f t="shared" si="25"/>
        <v>mai</v>
      </c>
    </row>
    <row r="1613" spans="1:8" x14ac:dyDescent="0.25">
      <c r="A1613" s="7">
        <v>46159</v>
      </c>
      <c r="B1613" s="17">
        <v>4137</v>
      </c>
      <c r="C1613" s="17" t="s">
        <v>65</v>
      </c>
      <c r="D1613" s="2">
        <v>340.197</v>
      </c>
      <c r="E1613" s="17">
        <v>19</v>
      </c>
      <c r="F1613" s="2">
        <v>17.905000000000001</v>
      </c>
      <c r="G1613" s="20" t="str">
        <f>IF(B1613="","",VLOOKUP(B1613,[1]BASEDIESEL!$A$2:$AAA$11928,6))</f>
        <v>FRENTE-03</v>
      </c>
      <c r="H1613" s="37" t="str">
        <f t="shared" si="25"/>
        <v>mai</v>
      </c>
    </row>
    <row r="1614" spans="1:8" x14ac:dyDescent="0.25">
      <c r="A1614" s="7">
        <v>46159</v>
      </c>
      <c r="B1614" s="16">
        <v>4138</v>
      </c>
      <c r="C1614" s="16" t="s">
        <v>65</v>
      </c>
      <c r="D1614" s="3">
        <v>149.48500000000001</v>
      </c>
      <c r="E1614" s="16">
        <v>10</v>
      </c>
      <c r="F1614" s="3">
        <v>14.949</v>
      </c>
      <c r="G1614" s="20" t="str">
        <f>IF(B1614="","",VLOOKUP(B1614,[1]BASEDIESEL!$A$2:$AAA$11928,6))</f>
        <v>FRENTE-04</v>
      </c>
      <c r="H1614" s="37" t="str">
        <f t="shared" si="25"/>
        <v>mai</v>
      </c>
    </row>
    <row r="1615" spans="1:8" x14ac:dyDescent="0.25">
      <c r="A1615" s="7">
        <v>46159</v>
      </c>
      <c r="B1615" s="17">
        <v>4139</v>
      </c>
      <c r="C1615" s="17" t="s">
        <v>65</v>
      </c>
      <c r="D1615" s="2">
        <v>195.577</v>
      </c>
      <c r="E1615" s="17">
        <v>14</v>
      </c>
      <c r="F1615" s="2">
        <v>13.97</v>
      </c>
      <c r="G1615" s="20" t="str">
        <f>IF(B1615="","",VLOOKUP(B1615,[1]BASEDIESEL!$A$2:$AAA$11928,6))</f>
        <v>FRENTE-07</v>
      </c>
      <c r="H1615" s="37" t="str">
        <f t="shared" si="25"/>
        <v>mai</v>
      </c>
    </row>
    <row r="1616" spans="1:8" x14ac:dyDescent="0.25">
      <c r="A1616" s="7">
        <v>46159</v>
      </c>
      <c r="B1616" s="16">
        <v>4140</v>
      </c>
      <c r="C1616" s="16" t="s">
        <v>65</v>
      </c>
      <c r="D1616" s="3">
        <v>310.43900000000002</v>
      </c>
      <c r="E1616" s="16">
        <v>21</v>
      </c>
      <c r="F1616" s="3">
        <v>14.782999999999999</v>
      </c>
      <c r="G1616" s="20" t="str">
        <f>IF(B1616="","",VLOOKUP(B1616,[1]BASEDIESEL!$A$2:$AAA$11928,6))</f>
        <v>FRENTE-05</v>
      </c>
      <c r="H1616" s="37" t="str">
        <f t="shared" si="25"/>
        <v>mai</v>
      </c>
    </row>
    <row r="1617" spans="1:8" x14ac:dyDescent="0.25">
      <c r="A1617" s="7">
        <v>46159</v>
      </c>
      <c r="B1617" s="17">
        <v>4141</v>
      </c>
      <c r="C1617" s="17" t="s">
        <v>65</v>
      </c>
      <c r="D1617" s="2">
        <v>341.99400000000003</v>
      </c>
      <c r="E1617" s="17">
        <v>19</v>
      </c>
      <c r="F1617" s="2">
        <v>18</v>
      </c>
      <c r="G1617" s="20" t="str">
        <f>IF(B1617="","",VLOOKUP(B1617,[1]BASEDIESEL!$A$2:$AAA$11928,6))</f>
        <v>FRENTE-03</v>
      </c>
      <c r="H1617" s="37" t="str">
        <f t="shared" si="25"/>
        <v>mai</v>
      </c>
    </row>
    <row r="1618" spans="1:8" x14ac:dyDescent="0.25">
      <c r="A1618" s="7">
        <v>46159</v>
      </c>
      <c r="B1618" s="16">
        <v>4142</v>
      </c>
      <c r="C1618" s="16" t="s">
        <v>65</v>
      </c>
      <c r="D1618" s="3">
        <v>77.915000000000006</v>
      </c>
      <c r="E1618" s="16">
        <v>5</v>
      </c>
      <c r="F1618" s="3">
        <v>15.583</v>
      </c>
      <c r="G1618" s="20" t="str">
        <f>IF(B1618="","",VLOOKUP(B1618,[1]BASEDIESEL!$A$2:$AAA$11928,6))</f>
        <v>FRENTE-04</v>
      </c>
      <c r="H1618" s="37" t="str">
        <f t="shared" si="25"/>
        <v>mai</v>
      </c>
    </row>
    <row r="1619" spans="1:8" x14ac:dyDescent="0.25">
      <c r="A1619" s="7">
        <v>46159</v>
      </c>
      <c r="B1619" s="17">
        <v>4143</v>
      </c>
      <c r="C1619" s="17" t="s">
        <v>65</v>
      </c>
      <c r="D1619" s="2">
        <v>14.31</v>
      </c>
      <c r="E1619" s="17">
        <v>1</v>
      </c>
      <c r="F1619" s="2">
        <v>14.31</v>
      </c>
      <c r="G1619" s="20" t="str">
        <f>IF(B1619="","",VLOOKUP(B1619,[1]BASEDIESEL!$A$2:$AAA$11928,6))</f>
        <v>FRENTE-05</v>
      </c>
      <c r="H1619" s="37" t="str">
        <f t="shared" si="25"/>
        <v>mai</v>
      </c>
    </row>
    <row r="1620" spans="1:8" x14ac:dyDescent="0.25">
      <c r="A1620" s="7">
        <v>46159</v>
      </c>
      <c r="B1620" s="16">
        <v>4144</v>
      </c>
      <c r="C1620" s="16" t="s">
        <v>65</v>
      </c>
      <c r="D1620" s="3">
        <v>309.13200000000001</v>
      </c>
      <c r="E1620" s="16">
        <v>20</v>
      </c>
      <c r="F1620" s="3">
        <v>15.457000000000001</v>
      </c>
      <c r="G1620" s="20" t="str">
        <f>IF(B1620="","",VLOOKUP(B1620,[1]BASEDIESEL!$A$2:$AAA$11928,6))</f>
        <v>FRENTE-05</v>
      </c>
      <c r="H1620" s="37" t="str">
        <f t="shared" si="25"/>
        <v>mai</v>
      </c>
    </row>
    <row r="1621" spans="1:8" x14ac:dyDescent="0.25">
      <c r="A1621" s="7">
        <v>46159</v>
      </c>
      <c r="B1621" s="17">
        <v>4145</v>
      </c>
      <c r="C1621" s="17" t="s">
        <v>65</v>
      </c>
      <c r="D1621" s="2">
        <v>286.91199999999998</v>
      </c>
      <c r="E1621" s="17">
        <v>16</v>
      </c>
      <c r="F1621" s="2">
        <v>17.931999999999999</v>
      </c>
      <c r="G1621" s="20" t="str">
        <f>IF(B1621="","",VLOOKUP(B1621,[1]BASEDIESEL!$A$2:$AAA$11928,6))</f>
        <v>FRENTE-03</v>
      </c>
      <c r="H1621" s="37" t="str">
        <f t="shared" si="25"/>
        <v>mai</v>
      </c>
    </row>
    <row r="1622" spans="1:8" x14ac:dyDescent="0.25">
      <c r="A1622" s="7">
        <v>46159</v>
      </c>
      <c r="B1622" s="16">
        <v>4146</v>
      </c>
      <c r="C1622" s="16" t="s">
        <v>65</v>
      </c>
      <c r="D1622" s="3">
        <v>176.05500000000001</v>
      </c>
      <c r="E1622" s="16">
        <v>8</v>
      </c>
      <c r="F1622" s="3">
        <v>22.007000000000001</v>
      </c>
      <c r="G1622" s="20" t="str">
        <f>IF(B1622="","",VLOOKUP(B1622,[1]BASEDIESEL!$A$2:$AAA$11928,6))</f>
        <v>FRENTE-03</v>
      </c>
      <c r="H1622" s="37" t="str">
        <f t="shared" si="25"/>
        <v>mai</v>
      </c>
    </row>
    <row r="1623" spans="1:8" x14ac:dyDescent="0.25">
      <c r="A1623" s="7">
        <v>46159</v>
      </c>
      <c r="B1623" s="17">
        <v>4147</v>
      </c>
      <c r="C1623" s="17" t="s">
        <v>65</v>
      </c>
      <c r="D1623" s="2">
        <v>217.15</v>
      </c>
      <c r="E1623" s="17">
        <v>14</v>
      </c>
      <c r="F1623" s="2">
        <v>15.510999999999999</v>
      </c>
      <c r="G1623" s="20" t="str">
        <f>IF(B1623="","",VLOOKUP(B1623,[1]BASEDIESEL!$A$2:$AAA$11928,6))</f>
        <v>FRENTE-02</v>
      </c>
      <c r="H1623" s="37" t="str">
        <f t="shared" si="25"/>
        <v>mai</v>
      </c>
    </row>
    <row r="1624" spans="1:8" x14ac:dyDescent="0.25">
      <c r="A1624" s="7">
        <v>46159</v>
      </c>
      <c r="B1624" s="16">
        <v>4149</v>
      </c>
      <c r="C1624" s="16" t="s">
        <v>65</v>
      </c>
      <c r="D1624" s="3">
        <v>234.86</v>
      </c>
      <c r="E1624" s="16">
        <v>16</v>
      </c>
      <c r="F1624" s="3">
        <v>14.679</v>
      </c>
      <c r="G1624" s="20" t="str">
        <f>IF(B1624="","",VLOOKUP(B1624,[1]BASEDIESEL!$A$2:$AAA$11928,6))</f>
        <v>FRENTE-01</v>
      </c>
      <c r="H1624" s="37" t="str">
        <f t="shared" si="25"/>
        <v>mai</v>
      </c>
    </row>
    <row r="1625" spans="1:8" x14ac:dyDescent="0.25">
      <c r="A1625" s="7">
        <v>46159</v>
      </c>
      <c r="B1625" s="17">
        <v>4153</v>
      </c>
      <c r="C1625" s="17" t="s">
        <v>67</v>
      </c>
      <c r="D1625" s="2">
        <v>117.867</v>
      </c>
      <c r="E1625" s="17">
        <v>8</v>
      </c>
      <c r="F1625" s="2">
        <v>14.733000000000001</v>
      </c>
      <c r="G1625" s="20" t="str">
        <f>IF(B1625="","",VLOOKUP(B1625,[1]BASEDIESEL!$A$2:$AAA$11928,6))</f>
        <v>FRENTE-04</v>
      </c>
      <c r="H1625" s="37" t="str">
        <f t="shared" si="25"/>
        <v>mai</v>
      </c>
    </row>
    <row r="1626" spans="1:8" x14ac:dyDescent="0.25">
      <c r="A1626" s="7">
        <v>46159</v>
      </c>
      <c r="B1626" s="16">
        <v>4154</v>
      </c>
      <c r="C1626" s="16" t="s">
        <v>67</v>
      </c>
      <c r="D1626" s="3">
        <v>177.791</v>
      </c>
      <c r="E1626" s="16">
        <v>12</v>
      </c>
      <c r="F1626" s="3">
        <v>14.816000000000001</v>
      </c>
      <c r="G1626" s="20" t="str">
        <f>IF(B1626="","",VLOOKUP(B1626,[1]BASEDIESEL!$A$2:$AAA$11928,6))</f>
        <v>FRENTE-04</v>
      </c>
      <c r="H1626" s="37" t="str">
        <f t="shared" si="25"/>
        <v>mai</v>
      </c>
    </row>
    <row r="1627" spans="1:8" x14ac:dyDescent="0.25">
      <c r="A1627" s="7">
        <v>46159</v>
      </c>
      <c r="B1627" s="17">
        <v>4155</v>
      </c>
      <c r="C1627" s="17" t="s">
        <v>67</v>
      </c>
      <c r="D1627" s="2">
        <v>124.848</v>
      </c>
      <c r="E1627" s="17">
        <v>8</v>
      </c>
      <c r="F1627" s="2">
        <v>15.606</v>
      </c>
      <c r="G1627" s="20" t="str">
        <f>IF(B1627="","",VLOOKUP(B1627,[1]BASEDIESEL!$A$2:$AAA$11928,6))</f>
        <v>FRENTE-04</v>
      </c>
      <c r="H1627" s="37" t="str">
        <f t="shared" si="25"/>
        <v>mai</v>
      </c>
    </row>
    <row r="1628" spans="1:8" x14ac:dyDescent="0.25">
      <c r="A1628" s="7">
        <v>46159</v>
      </c>
      <c r="B1628" s="16">
        <v>4156</v>
      </c>
      <c r="C1628" s="16" t="s">
        <v>65</v>
      </c>
      <c r="D1628" s="3">
        <v>312.81</v>
      </c>
      <c r="E1628" s="16">
        <v>19</v>
      </c>
      <c r="F1628" s="3">
        <v>16.463999999999999</v>
      </c>
      <c r="G1628" s="20" t="str">
        <f>IF(B1628="","",VLOOKUP(B1628,[1]BASEDIESEL!$A$2:$AAA$11928,6))</f>
        <v>FRENTE-02</v>
      </c>
      <c r="H1628" s="37" t="str">
        <f t="shared" si="25"/>
        <v>mai</v>
      </c>
    </row>
    <row r="1629" spans="1:8" x14ac:dyDescent="0.25">
      <c r="A1629" s="7">
        <v>46159</v>
      </c>
      <c r="B1629" s="17">
        <v>4157</v>
      </c>
      <c r="C1629" s="17" t="s">
        <v>65</v>
      </c>
      <c r="D1629" s="2">
        <v>89.6</v>
      </c>
      <c r="E1629" s="17">
        <v>6</v>
      </c>
      <c r="F1629" s="2">
        <v>14.933</v>
      </c>
      <c r="G1629" s="20" t="str">
        <f>IF(B1629="","",VLOOKUP(B1629,[1]BASEDIESEL!$A$2:$AAA$11928,6))</f>
        <v>FRENTE-06</v>
      </c>
      <c r="H1629" s="37" t="str">
        <f t="shared" si="25"/>
        <v>mai</v>
      </c>
    </row>
    <row r="1630" spans="1:8" x14ac:dyDescent="0.25">
      <c r="A1630" s="7">
        <v>46159</v>
      </c>
      <c r="B1630" s="16">
        <v>4158</v>
      </c>
      <c r="C1630" s="16" t="s">
        <v>65</v>
      </c>
      <c r="D1630" s="3">
        <v>296.94099999999997</v>
      </c>
      <c r="E1630" s="16">
        <v>17</v>
      </c>
      <c r="F1630" s="3">
        <v>17.466999999999999</v>
      </c>
      <c r="G1630" s="20" t="str">
        <f>IF(B1630="","",VLOOKUP(B1630,[1]BASEDIESEL!$A$2:$AAA$11928,6))</f>
        <v>FRENTE-03</v>
      </c>
      <c r="H1630" s="37" t="str">
        <f t="shared" si="25"/>
        <v>mai</v>
      </c>
    </row>
    <row r="1631" spans="1:8" x14ac:dyDescent="0.25">
      <c r="A1631" s="7">
        <v>46159</v>
      </c>
      <c r="B1631" s="17">
        <v>4159</v>
      </c>
      <c r="C1631" s="17" t="s">
        <v>65</v>
      </c>
      <c r="D1631" s="2">
        <v>310.56</v>
      </c>
      <c r="E1631" s="17">
        <v>19</v>
      </c>
      <c r="F1631" s="2">
        <v>16.344999999999999</v>
      </c>
      <c r="G1631" s="20" t="str">
        <f>IF(B1631="","",VLOOKUP(B1631,[1]BASEDIESEL!$A$2:$AAA$11928,6))</f>
        <v>FRENTE-02</v>
      </c>
      <c r="H1631" s="37" t="str">
        <f t="shared" si="25"/>
        <v>mai</v>
      </c>
    </row>
    <row r="1632" spans="1:8" x14ac:dyDescent="0.25">
      <c r="A1632" s="7">
        <v>46159</v>
      </c>
      <c r="B1632" s="16">
        <v>4160</v>
      </c>
      <c r="C1632" s="16" t="s">
        <v>65</v>
      </c>
      <c r="D1632" s="3">
        <v>324.05</v>
      </c>
      <c r="E1632" s="16">
        <v>20</v>
      </c>
      <c r="F1632" s="3">
        <v>16.202999999999999</v>
      </c>
      <c r="G1632" s="20" t="str">
        <f>IF(B1632="","",VLOOKUP(B1632,[1]BASEDIESEL!$A$2:$AAA$11928,6))</f>
        <v>FRENTE-01</v>
      </c>
      <c r="H1632" s="37" t="str">
        <f t="shared" si="25"/>
        <v>mai</v>
      </c>
    </row>
    <row r="1633" spans="1:8" x14ac:dyDescent="0.25">
      <c r="A1633" s="7">
        <v>46159</v>
      </c>
      <c r="B1633" s="17">
        <v>4161</v>
      </c>
      <c r="C1633" s="17" t="s">
        <v>65</v>
      </c>
      <c r="D1633" s="2">
        <v>169.37</v>
      </c>
      <c r="E1633" s="17">
        <v>12</v>
      </c>
      <c r="F1633" s="2">
        <v>14.114000000000001</v>
      </c>
      <c r="G1633" s="20" t="str">
        <f>IF(B1633="","",VLOOKUP(B1633,[1]BASEDIESEL!$A$2:$AAA$11928,6))</f>
        <v>FRENTE-07</v>
      </c>
      <c r="H1633" s="37" t="str">
        <f t="shared" si="25"/>
        <v>mai</v>
      </c>
    </row>
    <row r="1634" spans="1:8" x14ac:dyDescent="0.25">
      <c r="A1634" s="7">
        <v>46159</v>
      </c>
      <c r="B1634" s="16">
        <v>4162</v>
      </c>
      <c r="C1634" s="16" t="s">
        <v>65</v>
      </c>
      <c r="D1634" s="3">
        <v>295.98</v>
      </c>
      <c r="E1634" s="16">
        <v>18</v>
      </c>
      <c r="F1634" s="3">
        <v>16.443000000000001</v>
      </c>
      <c r="G1634" s="20" t="str">
        <f>IF(B1634="","",VLOOKUP(B1634,[1]BASEDIESEL!$A$2:$AAA$11928,6))</f>
        <v>FRENTE-02</v>
      </c>
      <c r="H1634" s="37" t="str">
        <f t="shared" si="25"/>
        <v>mai</v>
      </c>
    </row>
    <row r="1635" spans="1:8" x14ac:dyDescent="0.25">
      <c r="A1635" s="7">
        <v>46159</v>
      </c>
      <c r="B1635" s="17">
        <v>4163</v>
      </c>
      <c r="C1635" s="17" t="s">
        <v>65</v>
      </c>
      <c r="D1635" s="2">
        <v>294.7</v>
      </c>
      <c r="E1635" s="17">
        <v>18</v>
      </c>
      <c r="F1635" s="2">
        <v>16.372</v>
      </c>
      <c r="G1635" s="20" t="str">
        <f>IF(B1635="","",VLOOKUP(B1635,[1]BASEDIESEL!$A$2:$AAA$11928,6))</f>
        <v>FRENTE-02</v>
      </c>
      <c r="H1635" s="37" t="str">
        <f t="shared" si="25"/>
        <v>mai</v>
      </c>
    </row>
    <row r="1636" spans="1:8" x14ac:dyDescent="0.25">
      <c r="A1636" s="7">
        <v>46160</v>
      </c>
      <c r="B1636" s="32">
        <v>4024</v>
      </c>
      <c r="C1636" s="16" t="s">
        <v>62</v>
      </c>
      <c r="D1636" s="3">
        <v>157.244</v>
      </c>
      <c r="E1636" s="46">
        <v>9</v>
      </c>
      <c r="F1636" s="3">
        <v>17.472000000000001</v>
      </c>
      <c r="G1636" s="20" t="str">
        <f>IF(B1636="","",VLOOKUP(B1636,[1]BASEDIESEL!$A$2:$AAA$11928,6))</f>
        <v>FRENTE-07</v>
      </c>
      <c r="H1636" s="37" t="str">
        <f t="shared" si="25"/>
        <v>mai</v>
      </c>
    </row>
    <row r="1637" spans="1:8" x14ac:dyDescent="0.25">
      <c r="A1637" s="7">
        <v>46160</v>
      </c>
      <c r="B1637" s="33">
        <v>4025</v>
      </c>
      <c r="C1637" s="17" t="s">
        <v>62</v>
      </c>
      <c r="D1637" s="2">
        <v>64.86</v>
      </c>
      <c r="E1637" s="47">
        <v>3</v>
      </c>
      <c r="F1637" s="2">
        <v>21.62</v>
      </c>
      <c r="G1637" s="20" t="str">
        <f>IF(B1637="","",VLOOKUP(B1637,[1]BASEDIESEL!$A$2:$AAA$11928,6))</f>
        <v>FRENTE-07</v>
      </c>
      <c r="H1637" s="37" t="str">
        <f t="shared" si="25"/>
        <v>mai</v>
      </c>
    </row>
    <row r="1638" spans="1:8" x14ac:dyDescent="0.25">
      <c r="A1638" s="7">
        <v>46160</v>
      </c>
      <c r="B1638" s="32">
        <v>4027</v>
      </c>
      <c r="C1638" s="16" t="s">
        <v>62</v>
      </c>
      <c r="D1638" s="3">
        <v>200.86699999999999</v>
      </c>
      <c r="E1638" s="46">
        <v>9</v>
      </c>
      <c r="F1638" s="3">
        <v>22.318999999999999</v>
      </c>
      <c r="G1638" s="20" t="str">
        <f>IF(B1638="","",VLOOKUP(B1638,[1]BASEDIESEL!$A$2:$AAA$11928,6))</f>
        <v>FRENTE-07</v>
      </c>
      <c r="H1638" s="37" t="str">
        <f t="shared" si="25"/>
        <v>mai</v>
      </c>
    </row>
    <row r="1639" spans="1:8" x14ac:dyDescent="0.25">
      <c r="A1639" s="7">
        <v>46160</v>
      </c>
      <c r="B1639" s="33">
        <v>4029</v>
      </c>
      <c r="C1639" s="17" t="s">
        <v>62</v>
      </c>
      <c r="D1639" s="2">
        <v>227.98500000000001</v>
      </c>
      <c r="E1639" s="47">
        <v>13</v>
      </c>
      <c r="F1639" s="2">
        <v>17.536999999999999</v>
      </c>
      <c r="G1639" s="20" t="str">
        <f>IF(B1639="","",VLOOKUP(B1639,[1]BASEDIESEL!$A$2:$AAA$11928,6))</f>
        <v>FRENTE-07</v>
      </c>
      <c r="H1639" s="37" t="str">
        <f t="shared" si="25"/>
        <v>mai</v>
      </c>
    </row>
    <row r="1640" spans="1:8" x14ac:dyDescent="0.25">
      <c r="A1640" s="7">
        <v>46160</v>
      </c>
      <c r="B1640" s="32">
        <v>4030</v>
      </c>
      <c r="C1640" s="16" t="s">
        <v>63</v>
      </c>
      <c r="D1640" s="3">
        <v>110.036</v>
      </c>
      <c r="E1640" s="46">
        <v>9</v>
      </c>
      <c r="F1640" s="3">
        <v>12.226000000000001</v>
      </c>
      <c r="G1640" s="20" t="str">
        <f>IF(B1640="","",VLOOKUP(B1640,[1]BASEDIESEL!$A$2:$AAA$11928,6))</f>
        <v>FRENTE-06</v>
      </c>
      <c r="H1640" s="37" t="str">
        <f t="shared" si="25"/>
        <v>mai</v>
      </c>
    </row>
    <row r="1641" spans="1:8" x14ac:dyDescent="0.25">
      <c r="A1641" s="7">
        <v>46160</v>
      </c>
      <c r="B1641" s="33">
        <v>4032</v>
      </c>
      <c r="C1641" s="17" t="s">
        <v>64</v>
      </c>
      <c r="D1641" s="2">
        <v>63.512999999999998</v>
      </c>
      <c r="E1641" s="47">
        <v>5</v>
      </c>
      <c r="F1641" s="2">
        <v>12.702999999999999</v>
      </c>
      <c r="G1641" s="20" t="str">
        <f>IF(B1641="","",VLOOKUP(B1641,[1]BASEDIESEL!$A$2:$AAA$11928,6))</f>
        <v>FRENTE-06</v>
      </c>
      <c r="H1641" s="37" t="str">
        <f t="shared" si="25"/>
        <v>mai</v>
      </c>
    </row>
    <row r="1642" spans="1:8" x14ac:dyDescent="0.25">
      <c r="A1642" s="7">
        <v>46160</v>
      </c>
      <c r="B1642" s="32">
        <v>4033</v>
      </c>
      <c r="C1642" s="16" t="s">
        <v>64</v>
      </c>
      <c r="D1642" s="3">
        <v>53.392000000000003</v>
      </c>
      <c r="E1642" s="46">
        <v>5</v>
      </c>
      <c r="F1642" s="3">
        <v>10.678000000000001</v>
      </c>
      <c r="G1642" s="20" t="str">
        <f>IF(B1642="","",VLOOKUP(B1642,[1]BASEDIESEL!$A$2:$AAA$11928,6))</f>
        <v>FRENTE-06</v>
      </c>
      <c r="H1642" s="37" t="str">
        <f t="shared" si="25"/>
        <v>mai</v>
      </c>
    </row>
    <row r="1643" spans="1:8" x14ac:dyDescent="0.25">
      <c r="A1643" s="7">
        <v>46160</v>
      </c>
      <c r="B1643" s="33">
        <v>4034</v>
      </c>
      <c r="C1643" s="17" t="s">
        <v>64</v>
      </c>
      <c r="D1643" s="2">
        <v>49.348999999999997</v>
      </c>
      <c r="E1643" s="47">
        <v>5</v>
      </c>
      <c r="F1643" s="2">
        <v>9.8699999999999992</v>
      </c>
      <c r="G1643" s="20" t="str">
        <f>IF(B1643="","",VLOOKUP(B1643,[1]BASEDIESEL!$A$2:$AAA$11928,6))</f>
        <v>FRENTE-06</v>
      </c>
      <c r="H1643" s="37" t="str">
        <f t="shared" si="25"/>
        <v>mai</v>
      </c>
    </row>
    <row r="1644" spans="1:8" x14ac:dyDescent="0.25">
      <c r="A1644" s="7">
        <v>46160</v>
      </c>
      <c r="B1644" s="32">
        <v>4035</v>
      </c>
      <c r="C1644" s="16" t="s">
        <v>64</v>
      </c>
      <c r="D1644" s="3">
        <v>95.6</v>
      </c>
      <c r="E1644" s="46">
        <v>8</v>
      </c>
      <c r="F1644" s="3">
        <v>11.95</v>
      </c>
      <c r="G1644" s="20" t="str">
        <f>IF(B1644="","",VLOOKUP(B1644,[1]BASEDIESEL!$A$2:$AAA$11928,6))</f>
        <v>FRENTE-06</v>
      </c>
      <c r="H1644" s="37" t="str">
        <f t="shared" si="25"/>
        <v>mai</v>
      </c>
    </row>
    <row r="1645" spans="1:8" x14ac:dyDescent="0.25">
      <c r="A1645" s="7">
        <v>46160</v>
      </c>
      <c r="B1645" s="33">
        <v>4036</v>
      </c>
      <c r="C1645" s="17" t="s">
        <v>64</v>
      </c>
      <c r="D1645" s="2">
        <v>117.62</v>
      </c>
      <c r="E1645" s="47">
        <v>10</v>
      </c>
      <c r="F1645" s="2">
        <v>11.762</v>
      </c>
      <c r="G1645" s="20" t="str">
        <f>IF(B1645="","",VLOOKUP(B1645,[1]BASEDIESEL!$A$2:$AAA$11928,6))</f>
        <v>FRENTE-06</v>
      </c>
      <c r="H1645" s="37" t="str">
        <f t="shared" si="25"/>
        <v>mai</v>
      </c>
    </row>
    <row r="1646" spans="1:8" x14ac:dyDescent="0.25">
      <c r="A1646" s="7">
        <v>46160</v>
      </c>
      <c r="B1646" s="32">
        <v>4111</v>
      </c>
      <c r="C1646" s="16" t="s">
        <v>65</v>
      </c>
      <c r="D1646" s="3">
        <v>174.18</v>
      </c>
      <c r="E1646" s="46">
        <v>10</v>
      </c>
      <c r="F1646" s="3">
        <v>17.417999999999999</v>
      </c>
      <c r="G1646" s="20" t="str">
        <f>IF(B1646="","",VLOOKUP(B1646,[1]BASEDIESEL!$A$2:$AAA$11928,6))</f>
        <v>FRENTE-05</v>
      </c>
      <c r="H1646" s="37" t="str">
        <f t="shared" si="25"/>
        <v>mai</v>
      </c>
    </row>
    <row r="1647" spans="1:8" x14ac:dyDescent="0.25">
      <c r="A1647" s="7">
        <v>46160</v>
      </c>
      <c r="B1647" s="33">
        <v>4113</v>
      </c>
      <c r="C1647" s="17" t="s">
        <v>65</v>
      </c>
      <c r="D1647" s="2">
        <v>87.941999999999993</v>
      </c>
      <c r="E1647" s="47">
        <v>6</v>
      </c>
      <c r="F1647" s="2">
        <v>14.657</v>
      </c>
      <c r="G1647" s="20" t="str">
        <f>IF(B1647="","",VLOOKUP(B1647,[1]BASEDIESEL!$A$2:$AAA$11928,6))</f>
        <v>FRENTE-07</v>
      </c>
      <c r="H1647" s="37" t="str">
        <f t="shared" si="25"/>
        <v>mai</v>
      </c>
    </row>
    <row r="1648" spans="1:8" x14ac:dyDescent="0.25">
      <c r="A1648" s="7">
        <v>46160</v>
      </c>
      <c r="B1648" s="32">
        <v>4114</v>
      </c>
      <c r="C1648" s="16" t="s">
        <v>65</v>
      </c>
      <c r="D1648" s="3">
        <v>277.95</v>
      </c>
      <c r="E1648" s="46">
        <v>17</v>
      </c>
      <c r="F1648" s="3">
        <v>16.350000000000001</v>
      </c>
      <c r="G1648" s="20" t="str">
        <f>IF(B1648="","",VLOOKUP(B1648,[1]BASEDIESEL!$A$2:$AAA$11928,6))</f>
        <v>FRENTE-01</v>
      </c>
      <c r="H1648" s="37" t="str">
        <f t="shared" si="25"/>
        <v>mai</v>
      </c>
    </row>
    <row r="1649" spans="1:8" x14ac:dyDescent="0.25">
      <c r="A1649" s="7">
        <v>46160</v>
      </c>
      <c r="B1649" s="33">
        <v>4115</v>
      </c>
      <c r="C1649" s="17" t="s">
        <v>65</v>
      </c>
      <c r="D1649" s="2">
        <v>103.458</v>
      </c>
      <c r="E1649" s="47">
        <v>8</v>
      </c>
      <c r="F1649" s="2">
        <v>12.932</v>
      </c>
      <c r="G1649" s="20" t="str">
        <f>IF(B1649="","",VLOOKUP(B1649,[1]BASEDIESEL!$A$2:$AAA$11928,6))</f>
        <v>FRENTE-06</v>
      </c>
      <c r="H1649" s="37" t="str">
        <f t="shared" si="25"/>
        <v>mai</v>
      </c>
    </row>
    <row r="1650" spans="1:8" x14ac:dyDescent="0.25">
      <c r="A1650" s="7">
        <v>46160</v>
      </c>
      <c r="B1650" s="32">
        <v>4116</v>
      </c>
      <c r="C1650" s="16" t="s">
        <v>65</v>
      </c>
      <c r="D1650" s="3">
        <v>96.456000000000003</v>
      </c>
      <c r="E1650" s="46">
        <v>7</v>
      </c>
      <c r="F1650" s="3">
        <v>13.779</v>
      </c>
      <c r="G1650" s="20" t="str">
        <f>IF(B1650="","",VLOOKUP(B1650,[1]BASEDIESEL!$A$2:$AAA$11928,6))</f>
        <v>FRENTE-05</v>
      </c>
      <c r="H1650" s="37" t="str">
        <f t="shared" si="25"/>
        <v>mai</v>
      </c>
    </row>
    <row r="1651" spans="1:8" x14ac:dyDescent="0.25">
      <c r="A1651" s="7">
        <v>46160</v>
      </c>
      <c r="B1651" s="33">
        <v>4117</v>
      </c>
      <c r="C1651" s="17" t="s">
        <v>65</v>
      </c>
      <c r="D1651" s="2">
        <v>96.269000000000005</v>
      </c>
      <c r="E1651" s="47">
        <v>7</v>
      </c>
      <c r="F1651" s="2">
        <v>13.753</v>
      </c>
      <c r="G1651" s="20" t="str">
        <f>IF(B1651="","",VLOOKUP(B1651,[1]BASEDIESEL!$A$2:$AAA$11928,6))</f>
        <v>FRENTE-04</v>
      </c>
      <c r="H1651" s="37" t="str">
        <f t="shared" si="25"/>
        <v>mai</v>
      </c>
    </row>
    <row r="1652" spans="1:8" x14ac:dyDescent="0.25">
      <c r="A1652" s="7">
        <v>46160</v>
      </c>
      <c r="B1652" s="32">
        <v>4118</v>
      </c>
      <c r="C1652" s="16" t="s">
        <v>65</v>
      </c>
      <c r="D1652" s="3">
        <v>103.54300000000001</v>
      </c>
      <c r="E1652" s="46">
        <v>8</v>
      </c>
      <c r="F1652" s="3">
        <v>12.943</v>
      </c>
      <c r="G1652" s="20" t="str">
        <f>IF(B1652="","",VLOOKUP(B1652,[1]BASEDIESEL!$A$2:$AAA$11928,6))</f>
        <v>FRENTE-03</v>
      </c>
      <c r="H1652" s="37" t="str">
        <f t="shared" si="25"/>
        <v>mai</v>
      </c>
    </row>
    <row r="1653" spans="1:8" x14ac:dyDescent="0.25">
      <c r="A1653" s="7">
        <v>46160</v>
      </c>
      <c r="B1653" s="33">
        <v>4119</v>
      </c>
      <c r="C1653" s="17" t="s">
        <v>65</v>
      </c>
      <c r="D1653" s="2">
        <v>227.88300000000001</v>
      </c>
      <c r="E1653" s="47">
        <v>14</v>
      </c>
      <c r="F1653" s="2">
        <v>16.277000000000001</v>
      </c>
      <c r="G1653" s="20" t="str">
        <f>IF(B1653="","",VLOOKUP(B1653,[1]BASEDIESEL!$A$2:$AAA$11928,6))</f>
        <v>FRENTE-05</v>
      </c>
      <c r="H1653" s="37" t="str">
        <f t="shared" si="25"/>
        <v>mai</v>
      </c>
    </row>
    <row r="1654" spans="1:8" x14ac:dyDescent="0.25">
      <c r="A1654" s="7">
        <v>46160</v>
      </c>
      <c r="B1654" s="32">
        <v>4120</v>
      </c>
      <c r="C1654" s="16" t="s">
        <v>65</v>
      </c>
      <c r="D1654" s="3">
        <v>155.06</v>
      </c>
      <c r="E1654" s="46">
        <v>11</v>
      </c>
      <c r="F1654" s="3">
        <v>14.096</v>
      </c>
      <c r="G1654" s="20" t="str">
        <f>IF(B1654="","",VLOOKUP(B1654,[1]BASEDIESEL!$A$2:$AAA$11928,6))</f>
        <v>FRENTE-05</v>
      </c>
      <c r="H1654" s="37" t="str">
        <f t="shared" si="25"/>
        <v>mai</v>
      </c>
    </row>
    <row r="1655" spans="1:8" x14ac:dyDescent="0.25">
      <c r="A1655" s="7">
        <v>46160</v>
      </c>
      <c r="B1655" s="33">
        <v>4121</v>
      </c>
      <c r="C1655" s="17" t="s">
        <v>66</v>
      </c>
      <c r="D1655" s="2">
        <v>241.51</v>
      </c>
      <c r="E1655" s="47">
        <v>15</v>
      </c>
      <c r="F1655" s="2">
        <v>16.100999999999999</v>
      </c>
      <c r="G1655" s="20" t="str">
        <f>IF(B1655="","",VLOOKUP(B1655,[1]BASEDIESEL!$A$2:$AAA$11928,6))</f>
        <v>FRENTE-01</v>
      </c>
      <c r="H1655" s="37" t="str">
        <f t="shared" si="25"/>
        <v>mai</v>
      </c>
    </row>
    <row r="1656" spans="1:8" x14ac:dyDescent="0.25">
      <c r="A1656" s="7">
        <v>46160</v>
      </c>
      <c r="B1656" s="32">
        <v>4122</v>
      </c>
      <c r="C1656" s="16" t="s">
        <v>66</v>
      </c>
      <c r="D1656" s="3">
        <v>180.35499999999999</v>
      </c>
      <c r="E1656" s="46">
        <v>11</v>
      </c>
      <c r="F1656" s="3">
        <v>16.396000000000001</v>
      </c>
      <c r="G1656" s="20" t="str">
        <f>IF(B1656="","",VLOOKUP(B1656,[1]BASEDIESEL!$A$2:$AAA$11928,6))</f>
        <v>FRENTE-01</v>
      </c>
      <c r="H1656" s="37" t="str">
        <f t="shared" si="25"/>
        <v>mai</v>
      </c>
    </row>
    <row r="1657" spans="1:8" x14ac:dyDescent="0.25">
      <c r="A1657" s="7">
        <v>46160</v>
      </c>
      <c r="B1657" s="33">
        <v>4123</v>
      </c>
      <c r="C1657" s="17" t="s">
        <v>66</v>
      </c>
      <c r="D1657" s="2">
        <v>191.95</v>
      </c>
      <c r="E1657" s="47">
        <v>12</v>
      </c>
      <c r="F1657" s="2">
        <v>15.996</v>
      </c>
      <c r="G1657" s="20" t="str">
        <f>IF(B1657="","",VLOOKUP(B1657,[1]BASEDIESEL!$A$2:$AAA$11928,6))</f>
        <v>FRENTE-01</v>
      </c>
      <c r="H1657" s="37" t="str">
        <f t="shared" si="25"/>
        <v>mai</v>
      </c>
    </row>
    <row r="1658" spans="1:8" x14ac:dyDescent="0.25">
      <c r="A1658" s="7">
        <v>46160</v>
      </c>
      <c r="B1658" s="32">
        <v>4124</v>
      </c>
      <c r="C1658" s="16" t="s">
        <v>65</v>
      </c>
      <c r="D1658" s="3">
        <v>111.82</v>
      </c>
      <c r="E1658" s="46">
        <v>5</v>
      </c>
      <c r="F1658" s="3">
        <v>22.364000000000001</v>
      </c>
      <c r="G1658" s="20" t="str">
        <f>IF(B1658="","",VLOOKUP(B1658,[1]BASEDIESEL!$A$2:$AAA$11928,6))</f>
        <v>FRENTE-07</v>
      </c>
      <c r="H1658" s="37" t="str">
        <f t="shared" si="25"/>
        <v>mai</v>
      </c>
    </row>
    <row r="1659" spans="1:8" x14ac:dyDescent="0.25">
      <c r="A1659" s="7">
        <v>46160</v>
      </c>
      <c r="B1659" s="33">
        <v>4127</v>
      </c>
      <c r="C1659" s="17" t="s">
        <v>65</v>
      </c>
      <c r="D1659" s="2">
        <v>226.1</v>
      </c>
      <c r="E1659" s="47">
        <v>15</v>
      </c>
      <c r="F1659" s="2">
        <v>15.073</v>
      </c>
      <c r="G1659" s="20" t="str">
        <f>IF(B1659="","",VLOOKUP(B1659,[1]BASEDIESEL!$A$2:$AAA$11928,6))</f>
        <v>FRENTE-02</v>
      </c>
      <c r="H1659" s="37" t="str">
        <f t="shared" si="25"/>
        <v>mai</v>
      </c>
    </row>
    <row r="1660" spans="1:8" x14ac:dyDescent="0.25">
      <c r="A1660" s="7">
        <v>46160</v>
      </c>
      <c r="B1660" s="32">
        <v>4128</v>
      </c>
      <c r="C1660" s="16" t="s">
        <v>66</v>
      </c>
      <c r="D1660" s="3">
        <v>212.21</v>
      </c>
      <c r="E1660" s="46">
        <v>13</v>
      </c>
      <c r="F1660" s="3">
        <v>16.324000000000002</v>
      </c>
      <c r="G1660" s="20" t="str">
        <f>IF(B1660="","",VLOOKUP(B1660,[1]BASEDIESEL!$A$2:$AAA$11928,6))</f>
        <v>FRENTE-01</v>
      </c>
      <c r="H1660" s="37" t="str">
        <f t="shared" si="25"/>
        <v>mai</v>
      </c>
    </row>
    <row r="1661" spans="1:8" x14ac:dyDescent="0.25">
      <c r="A1661" s="7">
        <v>46160</v>
      </c>
      <c r="B1661" s="33">
        <v>4129</v>
      </c>
      <c r="C1661" s="17" t="s">
        <v>66</v>
      </c>
      <c r="D1661" s="2">
        <v>197.005</v>
      </c>
      <c r="E1661" s="47">
        <v>11</v>
      </c>
      <c r="F1661" s="2">
        <v>17.91</v>
      </c>
      <c r="G1661" s="20" t="str">
        <f>IF(B1661="","",VLOOKUP(B1661,[1]BASEDIESEL!$A$2:$AAA$11928,6))</f>
        <v>FRENTE-01</v>
      </c>
      <c r="H1661" s="37" t="str">
        <f t="shared" si="25"/>
        <v>mai</v>
      </c>
    </row>
    <row r="1662" spans="1:8" x14ac:dyDescent="0.25">
      <c r="A1662" s="7">
        <v>46160</v>
      </c>
      <c r="B1662" s="32">
        <v>4130</v>
      </c>
      <c r="C1662" s="16" t="s">
        <v>66</v>
      </c>
      <c r="D1662" s="3">
        <v>180.75</v>
      </c>
      <c r="E1662" s="46">
        <v>11</v>
      </c>
      <c r="F1662" s="3">
        <v>16.431999999999999</v>
      </c>
      <c r="G1662" s="20" t="str">
        <f>IF(B1662="","",VLOOKUP(B1662,[1]BASEDIESEL!$A$2:$AAA$11928,6))</f>
        <v>FRENTE-02</v>
      </c>
      <c r="H1662" s="37" t="str">
        <f t="shared" si="25"/>
        <v>mai</v>
      </c>
    </row>
    <row r="1663" spans="1:8" x14ac:dyDescent="0.25">
      <c r="A1663" s="7">
        <v>46160</v>
      </c>
      <c r="B1663" s="33">
        <v>4131</v>
      </c>
      <c r="C1663" s="17" t="s">
        <v>65</v>
      </c>
      <c r="D1663" s="2">
        <v>63.207999999999998</v>
      </c>
      <c r="E1663" s="47">
        <v>4</v>
      </c>
      <c r="F1663" s="2">
        <v>15.802</v>
      </c>
      <c r="G1663" s="20" t="str">
        <f>IF(B1663="","",VLOOKUP(B1663,[1]BASEDIESEL!$A$2:$AAA$11928,6))</f>
        <v>FRENTE-04</v>
      </c>
      <c r="H1663" s="37" t="str">
        <f t="shared" si="25"/>
        <v>mai</v>
      </c>
    </row>
    <row r="1664" spans="1:8" x14ac:dyDescent="0.25">
      <c r="A1664" s="7">
        <v>46160</v>
      </c>
      <c r="B1664" s="32">
        <v>4132</v>
      </c>
      <c r="C1664" s="16" t="s">
        <v>65</v>
      </c>
      <c r="D1664" s="3">
        <v>202.489</v>
      </c>
      <c r="E1664" s="46">
        <v>10</v>
      </c>
      <c r="F1664" s="3">
        <v>20.248999999999999</v>
      </c>
      <c r="G1664" s="20" t="str">
        <f>IF(B1664="","",VLOOKUP(B1664,[1]BASEDIESEL!$A$2:$AAA$11928,6))</f>
        <v>FRENTE-03</v>
      </c>
      <c r="H1664" s="37" t="str">
        <f t="shared" si="25"/>
        <v>mai</v>
      </c>
    </row>
    <row r="1665" spans="1:8" x14ac:dyDescent="0.25">
      <c r="A1665" s="7">
        <v>46160</v>
      </c>
      <c r="B1665" s="33">
        <v>4133</v>
      </c>
      <c r="C1665" s="17" t="s">
        <v>65</v>
      </c>
      <c r="D1665" s="2">
        <v>212.715</v>
      </c>
      <c r="E1665" s="47">
        <v>14</v>
      </c>
      <c r="F1665" s="2">
        <v>15.194000000000001</v>
      </c>
      <c r="G1665" s="20" t="str">
        <f>IF(B1665="","",VLOOKUP(B1665,[1]BASEDIESEL!$A$2:$AAA$11928,6))</f>
        <v>FRENTE-02</v>
      </c>
      <c r="H1665" s="37" t="str">
        <f t="shared" si="25"/>
        <v>mai</v>
      </c>
    </row>
    <row r="1666" spans="1:8" x14ac:dyDescent="0.25">
      <c r="A1666" s="7">
        <v>46160</v>
      </c>
      <c r="B1666" s="32">
        <v>4134</v>
      </c>
      <c r="C1666" s="16" t="s">
        <v>65</v>
      </c>
      <c r="D1666" s="3">
        <v>157.21899999999999</v>
      </c>
      <c r="E1666" s="46">
        <v>11</v>
      </c>
      <c r="F1666" s="3">
        <v>14.292999999999999</v>
      </c>
      <c r="G1666" s="20" t="str">
        <f>IF(B1666="","",VLOOKUP(B1666,[1]BASEDIESEL!$A$2:$AAA$11928,6))</f>
        <v>FRENTE-05</v>
      </c>
      <c r="H1666" s="37" t="str">
        <f t="shared" si="25"/>
        <v>mai</v>
      </c>
    </row>
    <row r="1667" spans="1:8" x14ac:dyDescent="0.25">
      <c r="A1667" s="7">
        <v>46160</v>
      </c>
      <c r="B1667" s="33">
        <v>4135</v>
      </c>
      <c r="C1667" s="17" t="s">
        <v>65</v>
      </c>
      <c r="D1667" s="2">
        <v>180.12</v>
      </c>
      <c r="E1667" s="47">
        <v>10</v>
      </c>
      <c r="F1667" s="2">
        <v>18.012</v>
      </c>
      <c r="G1667" s="20" t="str">
        <f>IF(B1667="","",VLOOKUP(B1667,[1]BASEDIESEL!$A$2:$AAA$11928,6))</f>
        <v>FRENTE-03</v>
      </c>
      <c r="H1667" s="37" t="str">
        <f t="shared" ref="H1667:H1730" si="26">TEXT(A1667,"mmm")</f>
        <v>mai</v>
      </c>
    </row>
    <row r="1668" spans="1:8" x14ac:dyDescent="0.25">
      <c r="A1668" s="7">
        <v>46160</v>
      </c>
      <c r="B1668" s="32">
        <v>4136</v>
      </c>
      <c r="C1668" s="16" t="s">
        <v>65</v>
      </c>
      <c r="D1668" s="3">
        <v>108.06</v>
      </c>
      <c r="E1668" s="46">
        <v>8</v>
      </c>
      <c r="F1668" s="3">
        <v>13.507999999999999</v>
      </c>
      <c r="G1668" s="20" t="str">
        <f>IF(B1668="","",VLOOKUP(B1668,[1]BASEDIESEL!$A$2:$AAA$11928,6))</f>
        <v>FRENTE-04</v>
      </c>
      <c r="H1668" s="37" t="str">
        <f t="shared" si="26"/>
        <v>mai</v>
      </c>
    </row>
    <row r="1669" spans="1:8" x14ac:dyDescent="0.25">
      <c r="A1669" s="7">
        <v>46160</v>
      </c>
      <c r="B1669" s="33">
        <v>4137</v>
      </c>
      <c r="C1669" s="17" t="s">
        <v>65</v>
      </c>
      <c r="D1669" s="2">
        <v>212.32300000000001</v>
      </c>
      <c r="E1669" s="47">
        <v>12</v>
      </c>
      <c r="F1669" s="2">
        <v>17.693999999999999</v>
      </c>
      <c r="G1669" s="20" t="str">
        <f>IF(B1669="","",VLOOKUP(B1669,[1]BASEDIESEL!$A$2:$AAA$11928,6))</f>
        <v>FRENTE-03</v>
      </c>
      <c r="H1669" s="37" t="str">
        <f t="shared" si="26"/>
        <v>mai</v>
      </c>
    </row>
    <row r="1670" spans="1:8" x14ac:dyDescent="0.25">
      <c r="A1670" s="7">
        <v>46160</v>
      </c>
      <c r="B1670" s="32">
        <v>4138</v>
      </c>
      <c r="C1670" s="16" t="s">
        <v>65</v>
      </c>
      <c r="D1670" s="3">
        <v>148.15199999999999</v>
      </c>
      <c r="E1670" s="46">
        <v>10</v>
      </c>
      <c r="F1670" s="3">
        <v>14.815</v>
      </c>
      <c r="G1670" s="20" t="str">
        <f>IF(B1670="","",VLOOKUP(B1670,[1]BASEDIESEL!$A$2:$AAA$11928,6))</f>
        <v>FRENTE-04</v>
      </c>
      <c r="H1670" s="37" t="str">
        <f t="shared" si="26"/>
        <v>mai</v>
      </c>
    </row>
    <row r="1671" spans="1:8" x14ac:dyDescent="0.25">
      <c r="A1671" s="7">
        <v>46160</v>
      </c>
      <c r="B1671" s="33">
        <v>4139</v>
      </c>
      <c r="C1671" s="17" t="s">
        <v>65</v>
      </c>
      <c r="D1671" s="2">
        <v>120.279</v>
      </c>
      <c r="E1671" s="47">
        <v>9</v>
      </c>
      <c r="F1671" s="2">
        <v>13.364000000000001</v>
      </c>
      <c r="G1671" s="20" t="str">
        <f>IF(B1671="","",VLOOKUP(B1671,[1]BASEDIESEL!$A$2:$AAA$11928,6))</f>
        <v>FRENTE-07</v>
      </c>
      <c r="H1671" s="37" t="str">
        <f t="shared" si="26"/>
        <v>mai</v>
      </c>
    </row>
    <row r="1672" spans="1:8" x14ac:dyDescent="0.25">
      <c r="A1672" s="7">
        <v>46160</v>
      </c>
      <c r="B1672" s="32">
        <v>4140</v>
      </c>
      <c r="C1672" s="16" t="s">
        <v>65</v>
      </c>
      <c r="D1672" s="3">
        <v>142.44999999999999</v>
      </c>
      <c r="E1672" s="46">
        <v>10</v>
      </c>
      <c r="F1672" s="3">
        <v>14.244999999999999</v>
      </c>
      <c r="G1672" s="20" t="str">
        <f>IF(B1672="","",VLOOKUP(B1672,[1]BASEDIESEL!$A$2:$AAA$11928,6))</f>
        <v>FRENTE-05</v>
      </c>
      <c r="H1672" s="37" t="str">
        <f t="shared" si="26"/>
        <v>mai</v>
      </c>
    </row>
    <row r="1673" spans="1:8" x14ac:dyDescent="0.25">
      <c r="A1673" s="7">
        <v>46160</v>
      </c>
      <c r="B1673" s="33">
        <v>4141</v>
      </c>
      <c r="C1673" s="17" t="s">
        <v>65</v>
      </c>
      <c r="D1673" s="2">
        <v>188.14</v>
      </c>
      <c r="E1673" s="47">
        <v>11</v>
      </c>
      <c r="F1673" s="2">
        <v>17.103999999999999</v>
      </c>
      <c r="G1673" s="20" t="str">
        <f>IF(B1673="","",VLOOKUP(B1673,[1]BASEDIESEL!$A$2:$AAA$11928,6))</f>
        <v>FRENTE-03</v>
      </c>
      <c r="H1673" s="37" t="str">
        <f t="shared" si="26"/>
        <v>mai</v>
      </c>
    </row>
    <row r="1674" spans="1:8" x14ac:dyDescent="0.25">
      <c r="A1674" s="7">
        <v>46160</v>
      </c>
      <c r="B1674" s="32">
        <v>4142</v>
      </c>
      <c r="C1674" s="16" t="s">
        <v>65</v>
      </c>
      <c r="D1674" s="3">
        <v>120.791</v>
      </c>
      <c r="E1674" s="46">
        <v>8</v>
      </c>
      <c r="F1674" s="3">
        <v>15.099</v>
      </c>
      <c r="G1674" s="20" t="str">
        <f>IF(B1674="","",VLOOKUP(B1674,[1]BASEDIESEL!$A$2:$AAA$11928,6))</f>
        <v>FRENTE-04</v>
      </c>
      <c r="H1674" s="37" t="str">
        <f t="shared" si="26"/>
        <v>mai</v>
      </c>
    </row>
    <row r="1675" spans="1:8" x14ac:dyDescent="0.25">
      <c r="A1675" s="7">
        <v>46160</v>
      </c>
      <c r="B1675" s="33">
        <v>4144</v>
      </c>
      <c r="C1675" s="17" t="s">
        <v>65</v>
      </c>
      <c r="D1675" s="2">
        <v>182.952</v>
      </c>
      <c r="E1675" s="47">
        <v>11</v>
      </c>
      <c r="F1675" s="2">
        <v>16.632000000000001</v>
      </c>
      <c r="G1675" s="20" t="str">
        <f>IF(B1675="","",VLOOKUP(B1675,[1]BASEDIESEL!$A$2:$AAA$11928,6))</f>
        <v>FRENTE-05</v>
      </c>
      <c r="H1675" s="37" t="str">
        <f t="shared" si="26"/>
        <v>mai</v>
      </c>
    </row>
    <row r="1676" spans="1:8" x14ac:dyDescent="0.25">
      <c r="A1676" s="7">
        <v>46160</v>
      </c>
      <c r="B1676" s="32">
        <v>4145</v>
      </c>
      <c r="C1676" s="16" t="s">
        <v>65</v>
      </c>
      <c r="D1676" s="3">
        <v>145.39599999999999</v>
      </c>
      <c r="E1676" s="46">
        <v>9</v>
      </c>
      <c r="F1676" s="3">
        <v>16.155000000000001</v>
      </c>
      <c r="G1676" s="20" t="str">
        <f>IF(B1676="","",VLOOKUP(B1676,[1]BASEDIESEL!$A$2:$AAA$11928,6))</f>
        <v>FRENTE-03</v>
      </c>
      <c r="H1676" s="37" t="str">
        <f t="shared" si="26"/>
        <v>mai</v>
      </c>
    </row>
    <row r="1677" spans="1:8" x14ac:dyDescent="0.25">
      <c r="A1677" s="7">
        <v>46160</v>
      </c>
      <c r="B1677" s="33">
        <v>4147</v>
      </c>
      <c r="C1677" s="17" t="s">
        <v>65</v>
      </c>
      <c r="D1677" s="2">
        <v>180.375</v>
      </c>
      <c r="E1677" s="47">
        <v>12</v>
      </c>
      <c r="F1677" s="2">
        <v>15.031000000000001</v>
      </c>
      <c r="G1677" s="20" t="str">
        <f>IF(B1677="","",VLOOKUP(B1677,[1]BASEDIESEL!$A$2:$AAA$11928,6))</f>
        <v>FRENTE-02</v>
      </c>
      <c r="H1677" s="37" t="str">
        <f t="shared" si="26"/>
        <v>mai</v>
      </c>
    </row>
    <row r="1678" spans="1:8" x14ac:dyDescent="0.25">
      <c r="A1678" s="7">
        <v>46160</v>
      </c>
      <c r="B1678" s="32">
        <v>4149</v>
      </c>
      <c r="C1678" s="16" t="s">
        <v>65</v>
      </c>
      <c r="D1678" s="3">
        <v>142.22999999999999</v>
      </c>
      <c r="E1678" s="46">
        <v>9</v>
      </c>
      <c r="F1678" s="3">
        <v>15.803000000000001</v>
      </c>
      <c r="G1678" s="20" t="str">
        <f>IF(B1678="","",VLOOKUP(B1678,[1]BASEDIESEL!$A$2:$AAA$11928,6))</f>
        <v>FRENTE-01</v>
      </c>
      <c r="H1678" s="37" t="str">
        <f t="shared" si="26"/>
        <v>mai</v>
      </c>
    </row>
    <row r="1679" spans="1:8" x14ac:dyDescent="0.25">
      <c r="A1679" s="7">
        <v>46160</v>
      </c>
      <c r="B1679" s="33">
        <v>4153</v>
      </c>
      <c r="C1679" s="17" t="s">
        <v>67</v>
      </c>
      <c r="D1679" s="2">
        <v>124.27200000000001</v>
      </c>
      <c r="E1679" s="47">
        <v>9</v>
      </c>
      <c r="F1679" s="2">
        <v>13.808</v>
      </c>
      <c r="G1679" s="20" t="str">
        <f>IF(B1679="","",VLOOKUP(B1679,[1]BASEDIESEL!$A$2:$AAA$11928,6))</f>
        <v>FRENTE-04</v>
      </c>
      <c r="H1679" s="37" t="str">
        <f t="shared" si="26"/>
        <v>mai</v>
      </c>
    </row>
    <row r="1680" spans="1:8" x14ac:dyDescent="0.25">
      <c r="A1680" s="7">
        <v>46160</v>
      </c>
      <c r="B1680" s="32">
        <v>4154</v>
      </c>
      <c r="C1680" s="16" t="s">
        <v>67</v>
      </c>
      <c r="D1680" s="3">
        <v>100.321</v>
      </c>
      <c r="E1680" s="46">
        <v>7</v>
      </c>
      <c r="F1680" s="3">
        <v>14.332000000000001</v>
      </c>
      <c r="G1680" s="20" t="str">
        <f>IF(B1680="","",VLOOKUP(B1680,[1]BASEDIESEL!$A$2:$AAA$11928,6))</f>
        <v>FRENTE-04</v>
      </c>
      <c r="H1680" s="37" t="str">
        <f t="shared" si="26"/>
        <v>mai</v>
      </c>
    </row>
    <row r="1681" spans="1:8" x14ac:dyDescent="0.25">
      <c r="A1681" s="7">
        <v>46160</v>
      </c>
      <c r="B1681" s="33">
        <v>4155</v>
      </c>
      <c r="C1681" s="17" t="s">
        <v>67</v>
      </c>
      <c r="D1681" s="2">
        <v>109.087</v>
      </c>
      <c r="E1681" s="47">
        <v>7</v>
      </c>
      <c r="F1681" s="2">
        <v>15.584</v>
      </c>
      <c r="G1681" s="20" t="str">
        <f>IF(B1681="","",VLOOKUP(B1681,[1]BASEDIESEL!$A$2:$AAA$11928,6))</f>
        <v>FRENTE-04</v>
      </c>
      <c r="H1681" s="37" t="str">
        <f t="shared" si="26"/>
        <v>mai</v>
      </c>
    </row>
    <row r="1682" spans="1:8" x14ac:dyDescent="0.25">
      <c r="A1682" s="7">
        <v>46160</v>
      </c>
      <c r="B1682" s="32">
        <v>4156</v>
      </c>
      <c r="C1682" s="16" t="s">
        <v>65</v>
      </c>
      <c r="D1682" s="3">
        <v>210.095</v>
      </c>
      <c r="E1682" s="46">
        <v>14</v>
      </c>
      <c r="F1682" s="3">
        <v>15.007</v>
      </c>
      <c r="G1682" s="20" t="str">
        <f>IF(B1682="","",VLOOKUP(B1682,[1]BASEDIESEL!$A$2:$AAA$11928,6))</f>
        <v>FRENTE-02</v>
      </c>
      <c r="H1682" s="37" t="str">
        <f t="shared" si="26"/>
        <v>mai</v>
      </c>
    </row>
    <row r="1683" spans="1:8" x14ac:dyDescent="0.25">
      <c r="A1683" s="7">
        <v>46160</v>
      </c>
      <c r="B1683" s="33">
        <v>4157</v>
      </c>
      <c r="C1683" s="17" t="s">
        <v>65</v>
      </c>
      <c r="D1683" s="2">
        <v>119.212</v>
      </c>
      <c r="E1683" s="47">
        <v>10</v>
      </c>
      <c r="F1683" s="2">
        <v>11.920999999999999</v>
      </c>
      <c r="G1683" s="20" t="str">
        <f>IF(B1683="","",VLOOKUP(B1683,[1]BASEDIESEL!$A$2:$AAA$11928,6))</f>
        <v>FRENTE-06</v>
      </c>
      <c r="H1683" s="37" t="str">
        <f t="shared" si="26"/>
        <v>mai</v>
      </c>
    </row>
    <row r="1684" spans="1:8" x14ac:dyDescent="0.25">
      <c r="A1684" s="7">
        <v>46160</v>
      </c>
      <c r="B1684" s="32">
        <v>4158</v>
      </c>
      <c r="C1684" s="16" t="s">
        <v>65</v>
      </c>
      <c r="D1684" s="3">
        <v>233.00899999999999</v>
      </c>
      <c r="E1684" s="46">
        <v>12</v>
      </c>
      <c r="F1684" s="3">
        <v>19.417000000000002</v>
      </c>
      <c r="G1684" s="20" t="str">
        <f>IF(B1684="","",VLOOKUP(B1684,[1]BASEDIESEL!$A$2:$AAA$11928,6))</f>
        <v>FRENTE-03</v>
      </c>
      <c r="H1684" s="37" t="str">
        <f t="shared" si="26"/>
        <v>mai</v>
      </c>
    </row>
    <row r="1685" spans="1:8" x14ac:dyDescent="0.25">
      <c r="A1685" s="7">
        <v>46160</v>
      </c>
      <c r="B1685" s="33">
        <v>4159</v>
      </c>
      <c r="C1685" s="17" t="s">
        <v>65</v>
      </c>
      <c r="D1685" s="2">
        <v>208.245</v>
      </c>
      <c r="E1685" s="47">
        <v>14</v>
      </c>
      <c r="F1685" s="2">
        <v>14.875</v>
      </c>
      <c r="G1685" s="20" t="str">
        <f>IF(B1685="","",VLOOKUP(B1685,[1]BASEDIESEL!$A$2:$AAA$11928,6))</f>
        <v>FRENTE-02</v>
      </c>
      <c r="H1685" s="37" t="str">
        <f t="shared" si="26"/>
        <v>mai</v>
      </c>
    </row>
    <row r="1686" spans="1:8" x14ac:dyDescent="0.25">
      <c r="A1686" s="7">
        <v>46160</v>
      </c>
      <c r="B1686" s="32">
        <v>4160</v>
      </c>
      <c r="C1686" s="16" t="s">
        <v>65</v>
      </c>
      <c r="D1686" s="3">
        <v>208.13499999999999</v>
      </c>
      <c r="E1686" s="46">
        <v>14</v>
      </c>
      <c r="F1686" s="3">
        <v>14.867000000000001</v>
      </c>
      <c r="G1686" s="20" t="str">
        <f>IF(B1686="","",VLOOKUP(B1686,[1]BASEDIESEL!$A$2:$AAA$11928,6))</f>
        <v>FRENTE-01</v>
      </c>
      <c r="H1686" s="37" t="str">
        <f t="shared" si="26"/>
        <v>mai</v>
      </c>
    </row>
    <row r="1687" spans="1:8" x14ac:dyDescent="0.25">
      <c r="A1687" s="7">
        <v>46160</v>
      </c>
      <c r="B1687" s="33">
        <v>4161</v>
      </c>
      <c r="C1687" s="17" t="s">
        <v>65</v>
      </c>
      <c r="D1687" s="2">
        <v>118.583</v>
      </c>
      <c r="E1687" s="47">
        <v>7</v>
      </c>
      <c r="F1687" s="2">
        <v>16.940000000000001</v>
      </c>
      <c r="G1687" s="20" t="str">
        <f>IF(B1687="","",VLOOKUP(B1687,[1]BASEDIESEL!$A$2:$AAA$11928,6))</f>
        <v>FRENTE-07</v>
      </c>
      <c r="H1687" s="37" t="str">
        <f t="shared" si="26"/>
        <v>mai</v>
      </c>
    </row>
    <row r="1688" spans="1:8" x14ac:dyDescent="0.25">
      <c r="A1688" s="7">
        <v>46160</v>
      </c>
      <c r="B1688" s="32">
        <v>4162</v>
      </c>
      <c r="C1688" s="16" t="s">
        <v>65</v>
      </c>
      <c r="D1688" s="3">
        <v>195.91</v>
      </c>
      <c r="E1688" s="46">
        <v>12</v>
      </c>
      <c r="F1688" s="3">
        <v>16.326000000000001</v>
      </c>
      <c r="G1688" s="20" t="str">
        <f>IF(B1688="","",VLOOKUP(B1688,[1]BASEDIESEL!$A$2:$AAA$11928,6))</f>
        <v>FRENTE-02</v>
      </c>
      <c r="H1688" s="37" t="str">
        <f t="shared" si="26"/>
        <v>mai</v>
      </c>
    </row>
    <row r="1689" spans="1:8" x14ac:dyDescent="0.25">
      <c r="A1689" s="7">
        <v>46160</v>
      </c>
      <c r="B1689" s="33">
        <v>4163</v>
      </c>
      <c r="C1689" s="17" t="s">
        <v>65</v>
      </c>
      <c r="D1689" s="2">
        <v>237.48500000000001</v>
      </c>
      <c r="E1689" s="47">
        <v>16</v>
      </c>
      <c r="F1689" s="2">
        <v>14.843</v>
      </c>
      <c r="G1689" s="20" t="str">
        <f>IF(B1689="","",VLOOKUP(B1689,[1]BASEDIESEL!$A$2:$AAA$11928,6))</f>
        <v>FRENTE-02</v>
      </c>
      <c r="H1689" s="37" t="str">
        <f t="shared" si="26"/>
        <v>mai</v>
      </c>
    </row>
    <row r="1690" spans="1:8" x14ac:dyDescent="0.25">
      <c r="A1690" s="7">
        <v>46161</v>
      </c>
      <c r="B1690" s="16">
        <v>4024</v>
      </c>
      <c r="C1690" s="16" t="s">
        <v>62</v>
      </c>
      <c r="D1690" s="3">
        <v>117.367</v>
      </c>
      <c r="E1690" s="16">
        <v>8</v>
      </c>
      <c r="F1690" s="3">
        <v>14.670999999999999</v>
      </c>
      <c r="G1690" s="20" t="str">
        <f>IF(B1690="","",VLOOKUP(B1690,[1]BASEDIESEL!$A$2:$AAA$11928,6))</f>
        <v>FRENTE-07</v>
      </c>
      <c r="H1690" s="37" t="str">
        <f t="shared" si="26"/>
        <v>mai</v>
      </c>
    </row>
    <row r="1691" spans="1:8" x14ac:dyDescent="0.25">
      <c r="A1691" s="7">
        <v>46161</v>
      </c>
      <c r="B1691" s="17">
        <v>4027</v>
      </c>
      <c r="C1691" s="17" t="s">
        <v>62</v>
      </c>
      <c r="D1691" s="2">
        <v>159.95699999999999</v>
      </c>
      <c r="E1691" s="17">
        <v>12</v>
      </c>
      <c r="F1691" s="2">
        <v>13.33</v>
      </c>
      <c r="G1691" s="20" t="str">
        <f>IF(B1691="","",VLOOKUP(B1691,[1]BASEDIESEL!$A$2:$AAA$11928,6))</f>
        <v>FRENTE-07</v>
      </c>
      <c r="H1691" s="37" t="str">
        <f t="shared" si="26"/>
        <v>mai</v>
      </c>
    </row>
    <row r="1692" spans="1:8" x14ac:dyDescent="0.25">
      <c r="A1692" s="7">
        <v>46161</v>
      </c>
      <c r="B1692" s="16">
        <v>4029</v>
      </c>
      <c r="C1692" s="16" t="s">
        <v>62</v>
      </c>
      <c r="D1692" s="3">
        <v>100.536</v>
      </c>
      <c r="E1692" s="16">
        <v>8</v>
      </c>
      <c r="F1692" s="3">
        <v>12.567</v>
      </c>
      <c r="G1692" s="20" t="str">
        <f>IF(B1692="","",VLOOKUP(B1692,[1]BASEDIESEL!$A$2:$AAA$11928,6))</f>
        <v>FRENTE-07</v>
      </c>
      <c r="H1692" s="37" t="str">
        <f t="shared" si="26"/>
        <v>mai</v>
      </c>
    </row>
    <row r="1693" spans="1:8" x14ac:dyDescent="0.25">
      <c r="A1693" s="7">
        <v>46161</v>
      </c>
      <c r="B1693" s="17">
        <v>4030</v>
      </c>
      <c r="C1693" s="17" t="s">
        <v>63</v>
      </c>
      <c r="D1693" s="2">
        <v>130.83099999999999</v>
      </c>
      <c r="E1693" s="17">
        <v>11</v>
      </c>
      <c r="F1693" s="2">
        <v>11.894</v>
      </c>
      <c r="G1693" s="20" t="str">
        <f>IF(B1693="","",VLOOKUP(B1693,[1]BASEDIESEL!$A$2:$AAA$11928,6))</f>
        <v>FRENTE-06</v>
      </c>
      <c r="H1693" s="37" t="str">
        <f t="shared" si="26"/>
        <v>mai</v>
      </c>
    </row>
    <row r="1694" spans="1:8" x14ac:dyDescent="0.25">
      <c r="A1694" s="7">
        <v>46161</v>
      </c>
      <c r="B1694" s="16">
        <v>4032</v>
      </c>
      <c r="C1694" s="16" t="s">
        <v>64</v>
      </c>
      <c r="D1694" s="3">
        <v>58.932000000000002</v>
      </c>
      <c r="E1694" s="16">
        <v>5</v>
      </c>
      <c r="F1694" s="3">
        <v>11.786</v>
      </c>
      <c r="G1694" s="20" t="str">
        <f>IF(B1694="","",VLOOKUP(B1694,[1]BASEDIESEL!$A$2:$AAA$11928,6))</f>
        <v>FRENTE-06</v>
      </c>
      <c r="H1694" s="37" t="str">
        <f t="shared" si="26"/>
        <v>mai</v>
      </c>
    </row>
    <row r="1695" spans="1:8" x14ac:dyDescent="0.25">
      <c r="A1695" s="7">
        <v>46161</v>
      </c>
      <c r="B1695" s="17">
        <v>4033</v>
      </c>
      <c r="C1695" s="17" t="s">
        <v>64</v>
      </c>
      <c r="D1695" s="2">
        <v>55.002000000000002</v>
      </c>
      <c r="E1695" s="17">
        <v>4</v>
      </c>
      <c r="F1695" s="2">
        <v>13.750999999999999</v>
      </c>
      <c r="G1695" s="20" t="str">
        <f>IF(B1695="","",VLOOKUP(B1695,[1]BASEDIESEL!$A$2:$AAA$11928,6))</f>
        <v>FRENTE-06</v>
      </c>
      <c r="H1695" s="37" t="str">
        <f t="shared" si="26"/>
        <v>mai</v>
      </c>
    </row>
    <row r="1696" spans="1:8" x14ac:dyDescent="0.25">
      <c r="A1696" s="7">
        <v>46161</v>
      </c>
      <c r="B1696" s="16">
        <v>4034</v>
      </c>
      <c r="C1696" s="16" t="s">
        <v>64</v>
      </c>
      <c r="D1696" s="3">
        <v>99.816999999999993</v>
      </c>
      <c r="E1696" s="16">
        <v>10</v>
      </c>
      <c r="F1696" s="3">
        <v>9.9819999999999993</v>
      </c>
      <c r="G1696" s="20" t="str">
        <f>IF(B1696="","",VLOOKUP(B1696,[1]BASEDIESEL!$A$2:$AAA$11928,6))</f>
        <v>FRENTE-06</v>
      </c>
      <c r="H1696" s="37" t="str">
        <f t="shared" si="26"/>
        <v>mai</v>
      </c>
    </row>
    <row r="1697" spans="1:8" x14ac:dyDescent="0.25">
      <c r="A1697" s="7">
        <v>46161</v>
      </c>
      <c r="B1697" s="17">
        <v>4035</v>
      </c>
      <c r="C1697" s="17" t="s">
        <v>64</v>
      </c>
      <c r="D1697" s="2">
        <v>177.511</v>
      </c>
      <c r="E1697" s="17">
        <v>14</v>
      </c>
      <c r="F1697" s="2">
        <v>12.679</v>
      </c>
      <c r="G1697" s="20" t="str">
        <f>IF(B1697="","",VLOOKUP(B1697,[1]BASEDIESEL!$A$2:$AAA$11928,6))</f>
        <v>FRENTE-06</v>
      </c>
      <c r="H1697" s="37" t="str">
        <f t="shared" si="26"/>
        <v>mai</v>
      </c>
    </row>
    <row r="1698" spans="1:8" x14ac:dyDescent="0.25">
      <c r="A1698" s="7">
        <v>46161</v>
      </c>
      <c r="B1698" s="16">
        <v>4036</v>
      </c>
      <c r="C1698" s="16" t="s">
        <v>64</v>
      </c>
      <c r="D1698" s="3">
        <v>137.923</v>
      </c>
      <c r="E1698" s="16">
        <v>12</v>
      </c>
      <c r="F1698" s="3">
        <v>11.494</v>
      </c>
      <c r="G1698" s="20" t="str">
        <f>IF(B1698="","",VLOOKUP(B1698,[1]BASEDIESEL!$A$2:$AAA$11928,6))</f>
        <v>FRENTE-06</v>
      </c>
      <c r="H1698" s="37" t="str">
        <f t="shared" si="26"/>
        <v>mai</v>
      </c>
    </row>
    <row r="1699" spans="1:8" x14ac:dyDescent="0.25">
      <c r="A1699" s="7">
        <v>46161</v>
      </c>
      <c r="B1699" s="17">
        <v>4111</v>
      </c>
      <c r="C1699" s="17" t="s">
        <v>65</v>
      </c>
      <c r="D1699" s="2">
        <v>216.33799999999999</v>
      </c>
      <c r="E1699" s="17">
        <v>11</v>
      </c>
      <c r="F1699" s="2">
        <v>19.667000000000002</v>
      </c>
      <c r="G1699" s="20" t="str">
        <f>IF(B1699="","",VLOOKUP(B1699,[1]BASEDIESEL!$A$2:$AAA$11928,6))</f>
        <v>FRENTE-05</v>
      </c>
      <c r="H1699" s="37" t="str">
        <f t="shared" si="26"/>
        <v>mai</v>
      </c>
    </row>
    <row r="1700" spans="1:8" x14ac:dyDescent="0.25">
      <c r="A1700" s="7">
        <v>46161</v>
      </c>
      <c r="B1700" s="16">
        <v>4113</v>
      </c>
      <c r="C1700" s="16" t="s">
        <v>65</v>
      </c>
      <c r="D1700" s="3">
        <v>141.405</v>
      </c>
      <c r="E1700" s="16">
        <v>9</v>
      </c>
      <c r="F1700" s="3">
        <v>15.712</v>
      </c>
      <c r="G1700" s="20" t="str">
        <f>IF(B1700="","",VLOOKUP(B1700,[1]BASEDIESEL!$A$2:$AAA$11928,6))</f>
        <v>FRENTE-07</v>
      </c>
      <c r="H1700" s="37" t="str">
        <f t="shared" si="26"/>
        <v>mai</v>
      </c>
    </row>
    <row r="1701" spans="1:8" x14ac:dyDescent="0.25">
      <c r="A1701" s="7">
        <v>46161</v>
      </c>
      <c r="B1701" s="17">
        <v>4114</v>
      </c>
      <c r="C1701" s="17" t="s">
        <v>65</v>
      </c>
      <c r="D1701" s="2">
        <v>161.44</v>
      </c>
      <c r="E1701" s="17">
        <v>10</v>
      </c>
      <c r="F1701" s="2">
        <v>16.143999999999998</v>
      </c>
      <c r="G1701" s="20" t="str">
        <f>IF(B1701="","",VLOOKUP(B1701,[1]BASEDIESEL!$A$2:$AAA$11928,6))</f>
        <v>FRENTE-01</v>
      </c>
      <c r="H1701" s="37" t="str">
        <f t="shared" si="26"/>
        <v>mai</v>
      </c>
    </row>
    <row r="1702" spans="1:8" x14ac:dyDescent="0.25">
      <c r="A1702" s="7">
        <v>46161</v>
      </c>
      <c r="B1702" s="16">
        <v>4115</v>
      </c>
      <c r="C1702" s="16" t="s">
        <v>65</v>
      </c>
      <c r="D1702" s="3">
        <v>198.029</v>
      </c>
      <c r="E1702" s="16">
        <v>13</v>
      </c>
      <c r="F1702" s="3">
        <v>15.233000000000001</v>
      </c>
      <c r="G1702" s="20" t="str">
        <f>IF(B1702="","",VLOOKUP(B1702,[1]BASEDIESEL!$A$2:$AAA$11928,6))</f>
        <v>FRENTE-06</v>
      </c>
      <c r="H1702" s="37" t="str">
        <f t="shared" si="26"/>
        <v>mai</v>
      </c>
    </row>
    <row r="1703" spans="1:8" x14ac:dyDescent="0.25">
      <c r="A1703" s="7">
        <v>46161</v>
      </c>
      <c r="B1703" s="17">
        <v>4116</v>
      </c>
      <c r="C1703" s="17" t="s">
        <v>65</v>
      </c>
      <c r="D1703" s="2">
        <v>174.75200000000001</v>
      </c>
      <c r="E1703" s="17">
        <v>11</v>
      </c>
      <c r="F1703" s="2">
        <v>15.887</v>
      </c>
      <c r="G1703" s="20" t="str">
        <f>IF(B1703="","",VLOOKUP(B1703,[1]BASEDIESEL!$A$2:$AAA$11928,6))</f>
        <v>FRENTE-05</v>
      </c>
      <c r="H1703" s="37" t="str">
        <f t="shared" si="26"/>
        <v>mai</v>
      </c>
    </row>
    <row r="1704" spans="1:8" x14ac:dyDescent="0.25">
      <c r="A1704" s="7">
        <v>46161</v>
      </c>
      <c r="B1704" s="16">
        <v>4117</v>
      </c>
      <c r="C1704" s="16" t="s">
        <v>65</v>
      </c>
      <c r="D1704" s="3">
        <v>14.114000000000001</v>
      </c>
      <c r="E1704" s="16">
        <v>1</v>
      </c>
      <c r="F1704" s="3">
        <v>14.114000000000001</v>
      </c>
      <c r="G1704" s="20" t="str">
        <f>IF(B1704="","",VLOOKUP(B1704,[1]BASEDIESEL!$A$2:$AAA$11928,6))</f>
        <v>FRENTE-04</v>
      </c>
      <c r="H1704" s="37" t="str">
        <f t="shared" si="26"/>
        <v>mai</v>
      </c>
    </row>
    <row r="1705" spans="1:8" x14ac:dyDescent="0.25">
      <c r="A1705" s="7">
        <v>46161</v>
      </c>
      <c r="B1705" s="17">
        <v>4118</v>
      </c>
      <c r="C1705" s="17" t="s">
        <v>65</v>
      </c>
      <c r="D1705" s="2">
        <v>174.78299999999999</v>
      </c>
      <c r="E1705" s="17">
        <v>11</v>
      </c>
      <c r="F1705" s="2">
        <v>15.888999999999999</v>
      </c>
      <c r="G1705" s="20" t="str">
        <f>IF(B1705="","",VLOOKUP(B1705,[1]BASEDIESEL!$A$2:$AAA$11928,6))</f>
        <v>FRENTE-03</v>
      </c>
      <c r="H1705" s="37" t="str">
        <f t="shared" si="26"/>
        <v>mai</v>
      </c>
    </row>
    <row r="1706" spans="1:8" x14ac:dyDescent="0.25">
      <c r="A1706" s="7">
        <v>46161</v>
      </c>
      <c r="B1706" s="16">
        <v>4119</v>
      </c>
      <c r="C1706" s="16" t="s">
        <v>65</v>
      </c>
      <c r="D1706" s="3">
        <v>121.05800000000001</v>
      </c>
      <c r="E1706" s="16">
        <v>7</v>
      </c>
      <c r="F1706" s="3">
        <v>17.294</v>
      </c>
      <c r="G1706" s="20" t="str">
        <f>IF(B1706="","",VLOOKUP(B1706,[1]BASEDIESEL!$A$2:$AAA$11928,6))</f>
        <v>FRENTE-05</v>
      </c>
      <c r="H1706" s="37" t="str">
        <f t="shared" si="26"/>
        <v>mai</v>
      </c>
    </row>
    <row r="1707" spans="1:8" x14ac:dyDescent="0.25">
      <c r="A1707" s="7">
        <v>46161</v>
      </c>
      <c r="B1707" s="17">
        <v>4120</v>
      </c>
      <c r="C1707" s="17" t="s">
        <v>65</v>
      </c>
      <c r="D1707" s="2">
        <v>182.95500000000001</v>
      </c>
      <c r="E1707" s="17">
        <v>11</v>
      </c>
      <c r="F1707" s="2">
        <v>16.632000000000001</v>
      </c>
      <c r="G1707" s="20" t="str">
        <f>IF(B1707="","",VLOOKUP(B1707,[1]BASEDIESEL!$A$2:$AAA$11928,6))</f>
        <v>FRENTE-05</v>
      </c>
      <c r="H1707" s="37" t="str">
        <f t="shared" si="26"/>
        <v>mai</v>
      </c>
    </row>
    <row r="1708" spans="1:8" x14ac:dyDescent="0.25">
      <c r="A1708" s="7">
        <v>46161</v>
      </c>
      <c r="B1708" s="16">
        <v>4121</v>
      </c>
      <c r="C1708" s="16" t="s">
        <v>66</v>
      </c>
      <c r="D1708" s="3">
        <v>165.85499999999999</v>
      </c>
      <c r="E1708" s="16">
        <v>10</v>
      </c>
      <c r="F1708" s="3">
        <v>16.585999999999999</v>
      </c>
      <c r="G1708" s="20" t="str">
        <f>IF(B1708="","",VLOOKUP(B1708,[1]BASEDIESEL!$A$2:$AAA$11928,6))</f>
        <v>FRENTE-01</v>
      </c>
      <c r="H1708" s="37" t="str">
        <f t="shared" si="26"/>
        <v>mai</v>
      </c>
    </row>
    <row r="1709" spans="1:8" x14ac:dyDescent="0.25">
      <c r="A1709" s="7">
        <v>46161</v>
      </c>
      <c r="B1709" s="17">
        <v>4122</v>
      </c>
      <c r="C1709" s="17" t="s">
        <v>66</v>
      </c>
      <c r="D1709" s="2">
        <v>214.09</v>
      </c>
      <c r="E1709" s="17">
        <v>13</v>
      </c>
      <c r="F1709" s="2">
        <v>16.468</v>
      </c>
      <c r="G1709" s="20" t="str">
        <f>IF(B1709="","",VLOOKUP(B1709,[1]BASEDIESEL!$A$2:$AAA$11928,6))</f>
        <v>FRENTE-01</v>
      </c>
      <c r="H1709" s="37" t="str">
        <f t="shared" si="26"/>
        <v>mai</v>
      </c>
    </row>
    <row r="1710" spans="1:8" x14ac:dyDescent="0.25">
      <c r="A1710" s="7">
        <v>46161</v>
      </c>
      <c r="B1710" s="16">
        <v>4123</v>
      </c>
      <c r="C1710" s="16" t="s">
        <v>66</v>
      </c>
      <c r="D1710" s="3">
        <v>230.72</v>
      </c>
      <c r="E1710" s="16">
        <v>13</v>
      </c>
      <c r="F1710" s="3">
        <v>17.748000000000001</v>
      </c>
      <c r="G1710" s="20" t="str">
        <f>IF(B1710="","",VLOOKUP(B1710,[1]BASEDIESEL!$A$2:$AAA$11928,6))</f>
        <v>FRENTE-01</v>
      </c>
      <c r="H1710" s="37" t="str">
        <f t="shared" si="26"/>
        <v>mai</v>
      </c>
    </row>
    <row r="1711" spans="1:8" x14ac:dyDescent="0.25">
      <c r="A1711" s="7">
        <v>46161</v>
      </c>
      <c r="B1711" s="17">
        <v>4124</v>
      </c>
      <c r="C1711" s="17" t="s">
        <v>65</v>
      </c>
      <c r="D1711" s="2">
        <v>141.374</v>
      </c>
      <c r="E1711" s="17">
        <v>8</v>
      </c>
      <c r="F1711" s="2">
        <v>17.672000000000001</v>
      </c>
      <c r="G1711" s="20" t="str">
        <f>IF(B1711="","",VLOOKUP(B1711,[1]BASEDIESEL!$A$2:$AAA$11928,6))</f>
        <v>FRENTE-07</v>
      </c>
      <c r="H1711" s="37" t="str">
        <f t="shared" si="26"/>
        <v>mai</v>
      </c>
    </row>
    <row r="1712" spans="1:8" x14ac:dyDescent="0.25">
      <c r="A1712" s="7">
        <v>46161</v>
      </c>
      <c r="B1712" s="16">
        <v>4127</v>
      </c>
      <c r="C1712" s="16" t="s">
        <v>65</v>
      </c>
      <c r="D1712" s="3">
        <v>179.685</v>
      </c>
      <c r="E1712" s="16">
        <v>12</v>
      </c>
      <c r="F1712" s="3">
        <v>14.974</v>
      </c>
      <c r="G1712" s="20" t="str">
        <f>IF(B1712="","",VLOOKUP(B1712,[1]BASEDIESEL!$A$2:$AAA$11928,6))</f>
        <v>FRENTE-02</v>
      </c>
      <c r="H1712" s="37" t="str">
        <f t="shared" si="26"/>
        <v>mai</v>
      </c>
    </row>
    <row r="1713" spans="1:8" x14ac:dyDescent="0.25">
      <c r="A1713" s="7">
        <v>46161</v>
      </c>
      <c r="B1713" s="17">
        <v>4128</v>
      </c>
      <c r="C1713" s="17" t="s">
        <v>66</v>
      </c>
      <c r="D1713" s="2">
        <v>181.29</v>
      </c>
      <c r="E1713" s="17">
        <v>11</v>
      </c>
      <c r="F1713" s="2">
        <v>16.481000000000002</v>
      </c>
      <c r="G1713" s="20" t="str">
        <f>IF(B1713="","",VLOOKUP(B1713,[1]BASEDIESEL!$A$2:$AAA$11928,6))</f>
        <v>FRENTE-01</v>
      </c>
      <c r="H1713" s="37" t="str">
        <f t="shared" si="26"/>
        <v>mai</v>
      </c>
    </row>
    <row r="1714" spans="1:8" x14ac:dyDescent="0.25">
      <c r="A1714" s="7">
        <v>46161</v>
      </c>
      <c r="B1714" s="16">
        <v>4129</v>
      </c>
      <c r="C1714" s="16" t="s">
        <v>66</v>
      </c>
      <c r="D1714" s="3">
        <v>164.67500000000001</v>
      </c>
      <c r="E1714" s="16">
        <v>9</v>
      </c>
      <c r="F1714" s="3">
        <v>18.297000000000001</v>
      </c>
      <c r="G1714" s="20" t="str">
        <f>IF(B1714="","",VLOOKUP(B1714,[1]BASEDIESEL!$A$2:$AAA$11928,6))</f>
        <v>FRENTE-01</v>
      </c>
      <c r="H1714" s="37" t="str">
        <f t="shared" si="26"/>
        <v>mai</v>
      </c>
    </row>
    <row r="1715" spans="1:8" x14ac:dyDescent="0.25">
      <c r="A1715" s="7">
        <v>46161</v>
      </c>
      <c r="B1715" s="17">
        <v>4130</v>
      </c>
      <c r="C1715" s="17" t="s">
        <v>66</v>
      </c>
      <c r="D1715" s="2">
        <v>183.26</v>
      </c>
      <c r="E1715" s="17">
        <v>10</v>
      </c>
      <c r="F1715" s="2">
        <v>18.326000000000001</v>
      </c>
      <c r="G1715" s="20" t="str">
        <f>IF(B1715="","",VLOOKUP(B1715,[1]BASEDIESEL!$A$2:$AAA$11928,6))</f>
        <v>FRENTE-02</v>
      </c>
      <c r="H1715" s="37" t="str">
        <f t="shared" si="26"/>
        <v>mai</v>
      </c>
    </row>
    <row r="1716" spans="1:8" x14ac:dyDescent="0.25">
      <c r="A1716" s="7">
        <v>46161</v>
      </c>
      <c r="B1716" s="16">
        <v>4131</v>
      </c>
      <c r="C1716" s="16" t="s">
        <v>65</v>
      </c>
      <c r="D1716" s="3">
        <v>93.070999999999998</v>
      </c>
      <c r="E1716" s="16">
        <v>6</v>
      </c>
      <c r="F1716" s="3">
        <v>15.512</v>
      </c>
      <c r="G1716" s="20" t="str">
        <f>IF(B1716="","",VLOOKUP(B1716,[1]BASEDIESEL!$A$2:$AAA$11928,6))</f>
        <v>FRENTE-04</v>
      </c>
      <c r="H1716" s="37" t="str">
        <f t="shared" si="26"/>
        <v>mai</v>
      </c>
    </row>
    <row r="1717" spans="1:8" x14ac:dyDescent="0.25">
      <c r="A1717" s="7">
        <v>46161</v>
      </c>
      <c r="B1717" s="17">
        <v>4132</v>
      </c>
      <c r="C1717" s="17" t="s">
        <v>65</v>
      </c>
      <c r="D1717" s="2">
        <v>224.46199999999999</v>
      </c>
      <c r="E1717" s="17">
        <v>12</v>
      </c>
      <c r="F1717" s="2">
        <v>18.704999999999998</v>
      </c>
      <c r="G1717" s="20" t="str">
        <f>IF(B1717="","",VLOOKUP(B1717,[1]BASEDIESEL!$A$2:$AAA$11928,6))</f>
        <v>FRENTE-03</v>
      </c>
      <c r="H1717" s="37" t="str">
        <f t="shared" si="26"/>
        <v>mai</v>
      </c>
    </row>
    <row r="1718" spans="1:8" x14ac:dyDescent="0.25">
      <c r="A1718" s="7">
        <v>46161</v>
      </c>
      <c r="B1718" s="16">
        <v>4133</v>
      </c>
      <c r="C1718" s="16" t="s">
        <v>65</v>
      </c>
      <c r="D1718" s="3">
        <v>196.14</v>
      </c>
      <c r="E1718" s="16">
        <v>12</v>
      </c>
      <c r="F1718" s="3">
        <v>16.344999999999999</v>
      </c>
      <c r="G1718" s="20" t="str">
        <f>IF(B1718="","",VLOOKUP(B1718,[1]BASEDIESEL!$A$2:$AAA$11928,6))</f>
        <v>FRENTE-02</v>
      </c>
      <c r="H1718" s="37" t="str">
        <f t="shared" si="26"/>
        <v>mai</v>
      </c>
    </row>
    <row r="1719" spans="1:8" x14ac:dyDescent="0.25">
      <c r="A1719" s="7">
        <v>46161</v>
      </c>
      <c r="B1719" s="17">
        <v>4134</v>
      </c>
      <c r="C1719" s="17" t="s">
        <v>65</v>
      </c>
      <c r="D1719" s="2">
        <v>260.28899999999999</v>
      </c>
      <c r="E1719" s="17">
        <v>16</v>
      </c>
      <c r="F1719" s="2">
        <v>16.268000000000001</v>
      </c>
      <c r="G1719" s="20" t="str">
        <f>IF(B1719="","",VLOOKUP(B1719,[1]BASEDIESEL!$A$2:$AAA$11928,6))</f>
        <v>FRENTE-05</v>
      </c>
      <c r="H1719" s="37" t="str">
        <f t="shared" si="26"/>
        <v>mai</v>
      </c>
    </row>
    <row r="1720" spans="1:8" x14ac:dyDescent="0.25">
      <c r="A1720" s="7">
        <v>46161</v>
      </c>
      <c r="B1720" s="16">
        <v>4135</v>
      </c>
      <c r="C1720" s="16" t="s">
        <v>65</v>
      </c>
      <c r="D1720" s="3">
        <v>232.845</v>
      </c>
      <c r="E1720" s="16">
        <v>14</v>
      </c>
      <c r="F1720" s="3">
        <v>16.632000000000001</v>
      </c>
      <c r="G1720" s="20" t="str">
        <f>IF(B1720="","",VLOOKUP(B1720,[1]BASEDIESEL!$A$2:$AAA$11928,6))</f>
        <v>FRENTE-03</v>
      </c>
      <c r="H1720" s="37" t="str">
        <f t="shared" si="26"/>
        <v>mai</v>
      </c>
    </row>
    <row r="1721" spans="1:8" x14ac:dyDescent="0.25">
      <c r="A1721" s="7">
        <v>46161</v>
      </c>
      <c r="B1721" s="17">
        <v>4136</v>
      </c>
      <c r="C1721" s="17" t="s">
        <v>65</v>
      </c>
      <c r="D1721" s="2">
        <v>96.878</v>
      </c>
      <c r="E1721" s="17">
        <v>8</v>
      </c>
      <c r="F1721" s="2">
        <v>12.11</v>
      </c>
      <c r="G1721" s="20" t="str">
        <f>IF(B1721="","",VLOOKUP(B1721,[1]BASEDIESEL!$A$2:$AAA$11928,6))</f>
        <v>FRENTE-04</v>
      </c>
      <c r="H1721" s="37" t="str">
        <f t="shared" si="26"/>
        <v>mai</v>
      </c>
    </row>
    <row r="1722" spans="1:8" x14ac:dyDescent="0.25">
      <c r="A1722" s="7">
        <v>46161</v>
      </c>
      <c r="B1722" s="16">
        <v>4137</v>
      </c>
      <c r="C1722" s="16" t="s">
        <v>65</v>
      </c>
      <c r="D1722" s="3">
        <v>292.13299999999998</v>
      </c>
      <c r="E1722" s="16">
        <v>14</v>
      </c>
      <c r="F1722" s="3">
        <v>20.867000000000001</v>
      </c>
      <c r="G1722" s="20" t="str">
        <f>IF(B1722="","",VLOOKUP(B1722,[1]BASEDIESEL!$A$2:$AAA$11928,6))</f>
        <v>FRENTE-03</v>
      </c>
      <c r="H1722" s="37" t="str">
        <f t="shared" si="26"/>
        <v>mai</v>
      </c>
    </row>
    <row r="1723" spans="1:8" x14ac:dyDescent="0.25">
      <c r="A1723" s="7">
        <v>46161</v>
      </c>
      <c r="B1723" s="17">
        <v>4138</v>
      </c>
      <c r="C1723" s="17" t="s">
        <v>65</v>
      </c>
      <c r="D1723" s="2">
        <v>37.03</v>
      </c>
      <c r="E1723" s="17">
        <v>3</v>
      </c>
      <c r="F1723" s="2">
        <v>12.343</v>
      </c>
      <c r="G1723" s="20" t="str">
        <f>IF(B1723="","",VLOOKUP(B1723,[1]BASEDIESEL!$A$2:$AAA$11928,6))</f>
        <v>FRENTE-04</v>
      </c>
      <c r="H1723" s="37" t="str">
        <f t="shared" si="26"/>
        <v>mai</v>
      </c>
    </row>
    <row r="1724" spans="1:8" x14ac:dyDescent="0.25">
      <c r="A1724" s="7">
        <v>46161</v>
      </c>
      <c r="B1724" s="16">
        <v>4139</v>
      </c>
      <c r="C1724" s="16" t="s">
        <v>65</v>
      </c>
      <c r="D1724" s="3">
        <v>114.95</v>
      </c>
      <c r="E1724" s="16">
        <v>10</v>
      </c>
      <c r="F1724" s="3">
        <v>11.494999999999999</v>
      </c>
      <c r="G1724" s="20" t="str">
        <f>IF(B1724="","",VLOOKUP(B1724,[1]BASEDIESEL!$A$2:$AAA$11928,6))</f>
        <v>FRENTE-07</v>
      </c>
      <c r="H1724" s="37" t="str">
        <f t="shared" si="26"/>
        <v>mai</v>
      </c>
    </row>
    <row r="1725" spans="1:8" x14ac:dyDescent="0.25">
      <c r="A1725" s="7">
        <v>46161</v>
      </c>
      <c r="B1725" s="17">
        <v>4140</v>
      </c>
      <c r="C1725" s="17" t="s">
        <v>65</v>
      </c>
      <c r="D1725" s="2">
        <v>135.25700000000001</v>
      </c>
      <c r="E1725" s="17">
        <v>8</v>
      </c>
      <c r="F1725" s="2">
        <v>16.907</v>
      </c>
      <c r="G1725" s="20" t="str">
        <f>IF(B1725="","",VLOOKUP(B1725,[1]BASEDIESEL!$A$2:$AAA$11928,6))</f>
        <v>FRENTE-05</v>
      </c>
      <c r="H1725" s="37" t="str">
        <f t="shared" si="26"/>
        <v>mai</v>
      </c>
    </row>
    <row r="1726" spans="1:8" x14ac:dyDescent="0.25">
      <c r="A1726" s="7">
        <v>46161</v>
      </c>
      <c r="B1726" s="16">
        <v>4141</v>
      </c>
      <c r="C1726" s="16" t="s">
        <v>65</v>
      </c>
      <c r="D1726" s="3">
        <v>207.38900000000001</v>
      </c>
      <c r="E1726" s="16">
        <v>12</v>
      </c>
      <c r="F1726" s="3">
        <v>17.282</v>
      </c>
      <c r="G1726" s="20" t="str">
        <f>IF(B1726="","",VLOOKUP(B1726,[1]BASEDIESEL!$A$2:$AAA$11928,6))</f>
        <v>FRENTE-03</v>
      </c>
      <c r="H1726" s="37" t="str">
        <f t="shared" si="26"/>
        <v>mai</v>
      </c>
    </row>
    <row r="1727" spans="1:8" x14ac:dyDescent="0.25">
      <c r="A1727" s="7">
        <v>46161</v>
      </c>
      <c r="B1727" s="17">
        <v>4142</v>
      </c>
      <c r="C1727" s="17" t="s">
        <v>65</v>
      </c>
      <c r="D1727" s="2">
        <v>108.11499999999999</v>
      </c>
      <c r="E1727" s="17">
        <v>6</v>
      </c>
      <c r="F1727" s="2">
        <v>18.018999999999998</v>
      </c>
      <c r="G1727" s="20" t="str">
        <f>IF(B1727="","",VLOOKUP(B1727,[1]BASEDIESEL!$A$2:$AAA$11928,6))</f>
        <v>FRENTE-04</v>
      </c>
      <c r="H1727" s="37" t="str">
        <f t="shared" si="26"/>
        <v>mai</v>
      </c>
    </row>
    <row r="1728" spans="1:8" x14ac:dyDescent="0.25">
      <c r="A1728" s="7">
        <v>46161</v>
      </c>
      <c r="B1728" s="16">
        <v>4144</v>
      </c>
      <c r="C1728" s="16" t="s">
        <v>65</v>
      </c>
      <c r="D1728" s="3">
        <v>124.39100000000001</v>
      </c>
      <c r="E1728" s="16">
        <v>7</v>
      </c>
      <c r="F1728" s="3">
        <v>17.77</v>
      </c>
      <c r="G1728" s="20" t="str">
        <f>IF(B1728="","",VLOOKUP(B1728,[1]BASEDIESEL!$A$2:$AAA$11928,6))</f>
        <v>FRENTE-05</v>
      </c>
      <c r="H1728" s="37" t="str">
        <f t="shared" si="26"/>
        <v>mai</v>
      </c>
    </row>
    <row r="1729" spans="1:8" x14ac:dyDescent="0.25">
      <c r="A1729" s="7">
        <v>46161</v>
      </c>
      <c r="B1729" s="17">
        <v>4145</v>
      </c>
      <c r="C1729" s="17" t="s">
        <v>65</v>
      </c>
      <c r="D1729" s="2">
        <v>199.27600000000001</v>
      </c>
      <c r="E1729" s="17">
        <v>12</v>
      </c>
      <c r="F1729" s="2">
        <v>16.606000000000002</v>
      </c>
      <c r="G1729" s="20" t="str">
        <f>IF(B1729="","",VLOOKUP(B1729,[1]BASEDIESEL!$A$2:$AAA$11928,6))</f>
        <v>FRENTE-03</v>
      </c>
      <c r="H1729" s="37" t="str">
        <f t="shared" si="26"/>
        <v>mai</v>
      </c>
    </row>
    <row r="1730" spans="1:8" x14ac:dyDescent="0.25">
      <c r="A1730" s="7">
        <v>46161</v>
      </c>
      <c r="B1730" s="16">
        <v>4147</v>
      </c>
      <c r="C1730" s="16" t="s">
        <v>65</v>
      </c>
      <c r="D1730" s="3">
        <v>116.81</v>
      </c>
      <c r="E1730" s="16">
        <v>8</v>
      </c>
      <c r="F1730" s="3">
        <v>14.601000000000001</v>
      </c>
      <c r="G1730" s="20" t="str">
        <f>IF(B1730="","",VLOOKUP(B1730,[1]BASEDIESEL!$A$2:$AAA$11928,6))</f>
        <v>FRENTE-02</v>
      </c>
      <c r="H1730" s="37" t="str">
        <f t="shared" si="26"/>
        <v>mai</v>
      </c>
    </row>
    <row r="1731" spans="1:8" x14ac:dyDescent="0.25">
      <c r="A1731" s="7">
        <v>46161</v>
      </c>
      <c r="B1731" s="17">
        <v>4149</v>
      </c>
      <c r="C1731" s="17" t="s">
        <v>65</v>
      </c>
      <c r="D1731" s="2">
        <v>212.49</v>
      </c>
      <c r="E1731" s="17">
        <v>12</v>
      </c>
      <c r="F1731" s="2">
        <v>17.707999999999998</v>
      </c>
      <c r="G1731" s="20" t="str">
        <f>IF(B1731="","",VLOOKUP(B1731,[1]BASEDIESEL!$A$2:$AAA$11928,6))</f>
        <v>FRENTE-01</v>
      </c>
      <c r="H1731" s="37" t="str">
        <f t="shared" ref="H1731:H1794" si="27">TEXT(A1731,"mmm")</f>
        <v>mai</v>
      </c>
    </row>
    <row r="1732" spans="1:8" x14ac:dyDescent="0.25">
      <c r="A1732" s="7">
        <v>46161</v>
      </c>
      <c r="B1732" s="16">
        <v>4153</v>
      </c>
      <c r="C1732" s="16" t="s">
        <v>67</v>
      </c>
      <c r="D1732" s="3">
        <v>119.56399999999999</v>
      </c>
      <c r="E1732" s="16">
        <v>8</v>
      </c>
      <c r="F1732" s="3">
        <v>14.946</v>
      </c>
      <c r="G1732" s="20" t="str">
        <f>IF(B1732="","",VLOOKUP(B1732,[1]BASEDIESEL!$A$2:$AAA$11928,6))</f>
        <v>FRENTE-04</v>
      </c>
      <c r="H1732" s="37" t="str">
        <f t="shared" si="27"/>
        <v>mai</v>
      </c>
    </row>
    <row r="1733" spans="1:8" x14ac:dyDescent="0.25">
      <c r="A1733" s="7">
        <v>46161</v>
      </c>
      <c r="B1733" s="17">
        <v>4154</v>
      </c>
      <c r="C1733" s="17" t="s">
        <v>67</v>
      </c>
      <c r="D1733" s="2">
        <v>128.881</v>
      </c>
      <c r="E1733" s="17">
        <v>8</v>
      </c>
      <c r="F1733" s="2">
        <v>16.11</v>
      </c>
      <c r="G1733" s="20" t="str">
        <f>IF(B1733="","",VLOOKUP(B1733,[1]BASEDIESEL!$A$2:$AAA$11928,6))</f>
        <v>FRENTE-04</v>
      </c>
      <c r="H1733" s="37" t="str">
        <f t="shared" si="27"/>
        <v>mai</v>
      </c>
    </row>
    <row r="1734" spans="1:8" x14ac:dyDescent="0.25">
      <c r="A1734" s="7">
        <v>46161</v>
      </c>
      <c r="B1734" s="16">
        <v>4155</v>
      </c>
      <c r="C1734" s="16" t="s">
        <v>67</v>
      </c>
      <c r="D1734" s="3">
        <v>114.187</v>
      </c>
      <c r="E1734" s="16">
        <v>7</v>
      </c>
      <c r="F1734" s="3">
        <v>16.312000000000001</v>
      </c>
      <c r="G1734" s="20" t="str">
        <f>IF(B1734="","",VLOOKUP(B1734,[1]BASEDIESEL!$A$2:$AAA$11928,6))</f>
        <v>FRENTE-04</v>
      </c>
      <c r="H1734" s="37" t="str">
        <f t="shared" si="27"/>
        <v>mai</v>
      </c>
    </row>
    <row r="1735" spans="1:8" x14ac:dyDescent="0.25">
      <c r="A1735" s="7">
        <v>46161</v>
      </c>
      <c r="B1735" s="17">
        <v>4156</v>
      </c>
      <c r="C1735" s="17" t="s">
        <v>65</v>
      </c>
      <c r="D1735" s="2">
        <v>180.285</v>
      </c>
      <c r="E1735" s="17">
        <v>11</v>
      </c>
      <c r="F1735" s="2">
        <v>16.39</v>
      </c>
      <c r="G1735" s="20" t="str">
        <f>IF(B1735="","",VLOOKUP(B1735,[1]BASEDIESEL!$A$2:$AAA$11928,6))</f>
        <v>FRENTE-02</v>
      </c>
      <c r="H1735" s="37" t="str">
        <f t="shared" si="27"/>
        <v>mai</v>
      </c>
    </row>
    <row r="1736" spans="1:8" x14ac:dyDescent="0.25">
      <c r="A1736" s="7">
        <v>46161</v>
      </c>
      <c r="B1736" s="16">
        <v>4157</v>
      </c>
      <c r="C1736" s="16" t="s">
        <v>65</v>
      </c>
      <c r="D1736" s="3">
        <v>129.27500000000001</v>
      </c>
      <c r="E1736" s="16">
        <v>12</v>
      </c>
      <c r="F1736" s="3">
        <v>10.773</v>
      </c>
      <c r="G1736" s="20" t="str">
        <f>IF(B1736="","",VLOOKUP(B1736,[1]BASEDIESEL!$A$2:$AAA$11928,6))</f>
        <v>FRENTE-06</v>
      </c>
      <c r="H1736" s="37" t="str">
        <f t="shared" si="27"/>
        <v>mai</v>
      </c>
    </row>
    <row r="1737" spans="1:8" x14ac:dyDescent="0.25">
      <c r="A1737" s="7">
        <v>46161</v>
      </c>
      <c r="B1737" s="17">
        <v>4158</v>
      </c>
      <c r="C1737" s="17" t="s">
        <v>65</v>
      </c>
      <c r="D1737" s="2">
        <v>221.05199999999999</v>
      </c>
      <c r="E1737" s="17">
        <v>13</v>
      </c>
      <c r="F1737" s="2">
        <v>17.004000000000001</v>
      </c>
      <c r="G1737" s="20" t="str">
        <f>IF(B1737="","",VLOOKUP(B1737,[1]BASEDIESEL!$A$2:$AAA$11928,6))</f>
        <v>FRENTE-03</v>
      </c>
      <c r="H1737" s="37" t="str">
        <f t="shared" si="27"/>
        <v>mai</v>
      </c>
    </row>
    <row r="1738" spans="1:8" x14ac:dyDescent="0.25">
      <c r="A1738" s="7">
        <v>46161</v>
      </c>
      <c r="B1738" s="16">
        <v>4159</v>
      </c>
      <c r="C1738" s="16" t="s">
        <v>65</v>
      </c>
      <c r="D1738" s="3">
        <v>175.58500000000001</v>
      </c>
      <c r="E1738" s="16">
        <v>11</v>
      </c>
      <c r="F1738" s="3">
        <v>15.962</v>
      </c>
      <c r="G1738" s="20" t="str">
        <f>IF(B1738="","",VLOOKUP(B1738,[1]BASEDIESEL!$A$2:$AAA$11928,6))</f>
        <v>FRENTE-02</v>
      </c>
      <c r="H1738" s="37" t="str">
        <f t="shared" si="27"/>
        <v>mai</v>
      </c>
    </row>
    <row r="1739" spans="1:8" x14ac:dyDescent="0.25">
      <c r="A1739" s="7">
        <v>46161</v>
      </c>
      <c r="B1739" s="17">
        <v>4160</v>
      </c>
      <c r="C1739" s="17" t="s">
        <v>65</v>
      </c>
      <c r="D1739" s="2">
        <v>175.375</v>
      </c>
      <c r="E1739" s="17">
        <v>11</v>
      </c>
      <c r="F1739" s="2">
        <v>15.943</v>
      </c>
      <c r="G1739" s="20" t="str">
        <f>IF(B1739="","",VLOOKUP(B1739,[1]BASEDIESEL!$A$2:$AAA$11928,6))</f>
        <v>FRENTE-01</v>
      </c>
      <c r="H1739" s="37" t="str">
        <f t="shared" si="27"/>
        <v>mai</v>
      </c>
    </row>
    <row r="1740" spans="1:8" x14ac:dyDescent="0.25">
      <c r="A1740" s="7">
        <v>46161</v>
      </c>
      <c r="B1740" s="16">
        <v>4161</v>
      </c>
      <c r="C1740" s="16" t="s">
        <v>65</v>
      </c>
      <c r="D1740" s="3">
        <v>175.83099999999999</v>
      </c>
      <c r="E1740" s="16">
        <v>8</v>
      </c>
      <c r="F1740" s="3">
        <v>21.978999999999999</v>
      </c>
      <c r="G1740" s="20" t="str">
        <f>IF(B1740="","",VLOOKUP(B1740,[1]BASEDIESEL!$A$2:$AAA$11928,6))</f>
        <v>FRENTE-07</v>
      </c>
      <c r="H1740" s="37" t="str">
        <f t="shared" si="27"/>
        <v>mai</v>
      </c>
    </row>
    <row r="1741" spans="1:8" x14ac:dyDescent="0.25">
      <c r="A1741" s="7">
        <v>46161</v>
      </c>
      <c r="B1741" s="17">
        <v>4162</v>
      </c>
      <c r="C1741" s="17" t="s">
        <v>65</v>
      </c>
      <c r="D1741" s="2">
        <v>208.13</v>
      </c>
      <c r="E1741" s="17">
        <v>12</v>
      </c>
      <c r="F1741" s="2">
        <v>17.344000000000001</v>
      </c>
      <c r="G1741" s="20" t="str">
        <f>IF(B1741="","",VLOOKUP(B1741,[1]BASEDIESEL!$A$2:$AAA$11928,6))</f>
        <v>FRENTE-02</v>
      </c>
      <c r="H1741" s="37" t="str">
        <f t="shared" si="27"/>
        <v>mai</v>
      </c>
    </row>
    <row r="1742" spans="1:8" x14ac:dyDescent="0.25">
      <c r="A1742" s="7">
        <v>46161</v>
      </c>
      <c r="B1742" s="16">
        <v>4163</v>
      </c>
      <c r="C1742" s="16" t="s">
        <v>65</v>
      </c>
      <c r="D1742" s="3">
        <v>132.25</v>
      </c>
      <c r="E1742" s="16">
        <v>8</v>
      </c>
      <c r="F1742" s="3">
        <v>16.530999999999999</v>
      </c>
      <c r="G1742" s="20" t="str">
        <f>IF(B1742="","",VLOOKUP(B1742,[1]BASEDIESEL!$A$2:$AAA$11928,6))</f>
        <v>FRENTE-02</v>
      </c>
      <c r="H1742" s="37" t="str">
        <f t="shared" si="27"/>
        <v>mai</v>
      </c>
    </row>
    <row r="1743" spans="1:8" x14ac:dyDescent="0.25">
      <c r="A1743" s="7">
        <v>46162</v>
      </c>
      <c r="B1743" s="32">
        <v>4024</v>
      </c>
      <c r="C1743" s="16" t="s">
        <v>62</v>
      </c>
      <c r="D1743" s="3">
        <v>116.96299999999999</v>
      </c>
      <c r="E1743" s="46">
        <v>8</v>
      </c>
      <c r="F1743" s="3">
        <v>14.62</v>
      </c>
      <c r="G1743" s="20" t="str">
        <f>IF(B1743="","",VLOOKUP(B1743,[1]BASEDIESEL!$A$2:$AAA$11928,6))</f>
        <v>FRENTE-07</v>
      </c>
      <c r="H1743" s="37" t="str">
        <f t="shared" si="27"/>
        <v>mai</v>
      </c>
    </row>
    <row r="1744" spans="1:8" x14ac:dyDescent="0.25">
      <c r="A1744" s="7">
        <v>46162</v>
      </c>
      <c r="B1744" s="33">
        <v>4025</v>
      </c>
      <c r="C1744" s="17" t="s">
        <v>62</v>
      </c>
      <c r="D1744" s="2">
        <v>126.292</v>
      </c>
      <c r="E1744" s="47">
        <v>10</v>
      </c>
      <c r="F1744" s="2">
        <v>12.629</v>
      </c>
      <c r="G1744" s="20" t="str">
        <f>IF(B1744="","",VLOOKUP(B1744,[1]BASEDIESEL!$A$2:$AAA$11928,6))</f>
        <v>FRENTE-07</v>
      </c>
      <c r="H1744" s="37" t="str">
        <f t="shared" si="27"/>
        <v>mai</v>
      </c>
    </row>
    <row r="1745" spans="1:8" x14ac:dyDescent="0.25">
      <c r="A1745" s="7">
        <v>46162</v>
      </c>
      <c r="B1745" s="32">
        <v>4027</v>
      </c>
      <c r="C1745" s="16" t="s">
        <v>62</v>
      </c>
      <c r="D1745" s="3">
        <v>163.12899999999999</v>
      </c>
      <c r="E1745" s="46">
        <v>11</v>
      </c>
      <c r="F1745" s="3">
        <v>14.83</v>
      </c>
      <c r="G1745" s="20" t="str">
        <f>IF(B1745="","",VLOOKUP(B1745,[1]BASEDIESEL!$A$2:$AAA$11928,6))</f>
        <v>FRENTE-07</v>
      </c>
      <c r="H1745" s="37" t="str">
        <f t="shared" si="27"/>
        <v>mai</v>
      </c>
    </row>
    <row r="1746" spans="1:8" x14ac:dyDescent="0.25">
      <c r="A1746" s="7">
        <v>46162</v>
      </c>
      <c r="B1746" s="33">
        <v>4029</v>
      </c>
      <c r="C1746" s="17" t="s">
        <v>62</v>
      </c>
      <c r="D1746" s="2">
        <v>132.90799999999999</v>
      </c>
      <c r="E1746" s="47">
        <v>11</v>
      </c>
      <c r="F1746" s="2">
        <v>12.083</v>
      </c>
      <c r="G1746" s="20" t="str">
        <f>IF(B1746="","",VLOOKUP(B1746,[1]BASEDIESEL!$A$2:$AAA$11928,6))</f>
        <v>FRENTE-07</v>
      </c>
      <c r="H1746" s="37" t="str">
        <f t="shared" si="27"/>
        <v>mai</v>
      </c>
    </row>
    <row r="1747" spans="1:8" x14ac:dyDescent="0.25">
      <c r="A1747" s="7">
        <v>46162</v>
      </c>
      <c r="B1747" s="32">
        <v>4030</v>
      </c>
      <c r="C1747" s="16" t="s">
        <v>63</v>
      </c>
      <c r="D1747" s="3">
        <v>152.21100000000001</v>
      </c>
      <c r="E1747" s="46">
        <v>14</v>
      </c>
      <c r="F1747" s="3">
        <v>10.872</v>
      </c>
      <c r="G1747" s="20" t="str">
        <f>IF(B1747="","",VLOOKUP(B1747,[1]BASEDIESEL!$A$2:$AAA$11928,6))</f>
        <v>FRENTE-06</v>
      </c>
      <c r="H1747" s="37" t="str">
        <f t="shared" si="27"/>
        <v>mai</v>
      </c>
    </row>
    <row r="1748" spans="1:8" x14ac:dyDescent="0.25">
      <c r="A1748" s="7">
        <v>46162</v>
      </c>
      <c r="B1748" s="33">
        <v>4032</v>
      </c>
      <c r="C1748" s="17" t="s">
        <v>64</v>
      </c>
      <c r="D1748" s="2">
        <v>150.80699999999999</v>
      </c>
      <c r="E1748" s="47">
        <v>12</v>
      </c>
      <c r="F1748" s="2">
        <v>12.567</v>
      </c>
      <c r="G1748" s="20" t="str">
        <f>IF(B1748="","",VLOOKUP(B1748,[1]BASEDIESEL!$A$2:$AAA$11928,6))</f>
        <v>FRENTE-06</v>
      </c>
      <c r="H1748" s="37" t="str">
        <f t="shared" si="27"/>
        <v>mai</v>
      </c>
    </row>
    <row r="1749" spans="1:8" x14ac:dyDescent="0.25">
      <c r="A1749" s="7">
        <v>46162</v>
      </c>
      <c r="B1749" s="32">
        <v>4033</v>
      </c>
      <c r="C1749" s="16" t="s">
        <v>64</v>
      </c>
      <c r="D1749" s="3">
        <v>98.257999999999996</v>
      </c>
      <c r="E1749" s="46">
        <v>7</v>
      </c>
      <c r="F1749" s="3">
        <v>14.037000000000001</v>
      </c>
      <c r="G1749" s="20" t="str">
        <f>IF(B1749="","",VLOOKUP(B1749,[1]BASEDIESEL!$A$2:$AAA$11928,6))</f>
        <v>FRENTE-06</v>
      </c>
      <c r="H1749" s="37" t="str">
        <f t="shared" si="27"/>
        <v>mai</v>
      </c>
    </row>
    <row r="1750" spans="1:8" x14ac:dyDescent="0.25">
      <c r="A1750" s="7">
        <v>46162</v>
      </c>
      <c r="B1750" s="33">
        <v>4034</v>
      </c>
      <c r="C1750" s="17" t="s">
        <v>64</v>
      </c>
      <c r="D1750" s="2">
        <v>162.88800000000001</v>
      </c>
      <c r="E1750" s="47">
        <v>14</v>
      </c>
      <c r="F1750" s="2">
        <v>11.635</v>
      </c>
      <c r="G1750" s="20" t="str">
        <f>IF(B1750="","",VLOOKUP(B1750,[1]BASEDIESEL!$A$2:$AAA$11928,6))</f>
        <v>FRENTE-06</v>
      </c>
      <c r="H1750" s="37" t="str">
        <f t="shared" si="27"/>
        <v>mai</v>
      </c>
    </row>
    <row r="1751" spans="1:8" x14ac:dyDescent="0.25">
      <c r="A1751" s="7">
        <v>46162</v>
      </c>
      <c r="B1751" s="32">
        <v>4035</v>
      </c>
      <c r="C1751" s="16" t="s">
        <v>64</v>
      </c>
      <c r="D1751" s="3">
        <v>123.467</v>
      </c>
      <c r="E1751" s="46">
        <v>11</v>
      </c>
      <c r="F1751" s="3">
        <v>11.224</v>
      </c>
      <c r="G1751" s="20" t="str">
        <f>IF(B1751="","",VLOOKUP(B1751,[1]BASEDIESEL!$A$2:$AAA$11928,6))</f>
        <v>FRENTE-06</v>
      </c>
      <c r="H1751" s="37" t="str">
        <f t="shared" si="27"/>
        <v>mai</v>
      </c>
    </row>
    <row r="1752" spans="1:8" x14ac:dyDescent="0.25">
      <c r="A1752" s="7">
        <v>46162</v>
      </c>
      <c r="B1752" s="33">
        <v>4036</v>
      </c>
      <c r="C1752" s="17" t="s">
        <v>64</v>
      </c>
      <c r="D1752" s="2">
        <v>175.47</v>
      </c>
      <c r="E1752" s="47">
        <v>13</v>
      </c>
      <c r="F1752" s="2">
        <v>13.497999999999999</v>
      </c>
      <c r="G1752" s="20" t="str">
        <f>IF(B1752="","",VLOOKUP(B1752,[1]BASEDIESEL!$A$2:$AAA$11928,6))</f>
        <v>FRENTE-06</v>
      </c>
      <c r="H1752" s="37" t="str">
        <f t="shared" si="27"/>
        <v>mai</v>
      </c>
    </row>
    <row r="1753" spans="1:8" x14ac:dyDescent="0.25">
      <c r="A1753" s="7">
        <v>46162</v>
      </c>
      <c r="B1753" s="32">
        <v>4111</v>
      </c>
      <c r="C1753" s="16" t="s">
        <v>65</v>
      </c>
      <c r="D1753" s="3">
        <v>272.29000000000002</v>
      </c>
      <c r="E1753" s="46">
        <v>18</v>
      </c>
      <c r="F1753" s="3">
        <v>15.127000000000001</v>
      </c>
      <c r="G1753" s="20" t="str">
        <f>IF(B1753="","",VLOOKUP(B1753,[1]BASEDIESEL!$A$2:$AAA$11928,6))</f>
        <v>FRENTE-05</v>
      </c>
      <c r="H1753" s="37" t="str">
        <f t="shared" si="27"/>
        <v>mai</v>
      </c>
    </row>
    <row r="1754" spans="1:8" x14ac:dyDescent="0.25">
      <c r="A1754" s="7">
        <v>46162</v>
      </c>
      <c r="B1754" s="33">
        <v>4113</v>
      </c>
      <c r="C1754" s="17" t="s">
        <v>65</v>
      </c>
      <c r="D1754" s="2">
        <v>179.22200000000001</v>
      </c>
      <c r="E1754" s="47">
        <v>13</v>
      </c>
      <c r="F1754" s="2">
        <v>13.786</v>
      </c>
      <c r="G1754" s="20" t="str">
        <f>IF(B1754="","",VLOOKUP(B1754,[1]BASEDIESEL!$A$2:$AAA$11928,6))</f>
        <v>FRENTE-07</v>
      </c>
      <c r="H1754" s="37" t="str">
        <f t="shared" si="27"/>
        <v>mai</v>
      </c>
    </row>
    <row r="1755" spans="1:8" x14ac:dyDescent="0.25">
      <c r="A1755" s="7">
        <v>46162</v>
      </c>
      <c r="B1755" s="32">
        <v>4114</v>
      </c>
      <c r="C1755" s="16" t="s">
        <v>65</v>
      </c>
      <c r="D1755" s="3">
        <v>363.05900000000003</v>
      </c>
      <c r="E1755" s="46">
        <v>21</v>
      </c>
      <c r="F1755" s="3">
        <v>17.289000000000001</v>
      </c>
      <c r="G1755" s="20" t="str">
        <f>IF(B1755="","",VLOOKUP(B1755,[1]BASEDIESEL!$A$2:$AAA$11928,6))</f>
        <v>FRENTE-01</v>
      </c>
      <c r="H1755" s="37" t="str">
        <f t="shared" si="27"/>
        <v>mai</v>
      </c>
    </row>
    <row r="1756" spans="1:8" x14ac:dyDescent="0.25">
      <c r="A1756" s="7">
        <v>46162</v>
      </c>
      <c r="B1756" s="33">
        <v>4115</v>
      </c>
      <c r="C1756" s="17" t="s">
        <v>65</v>
      </c>
      <c r="D1756" s="2">
        <v>154.05099999999999</v>
      </c>
      <c r="E1756" s="47">
        <v>10</v>
      </c>
      <c r="F1756" s="2">
        <v>15.404999999999999</v>
      </c>
      <c r="G1756" s="20" t="str">
        <f>IF(B1756="","",VLOOKUP(B1756,[1]BASEDIESEL!$A$2:$AAA$11928,6))</f>
        <v>FRENTE-06</v>
      </c>
      <c r="H1756" s="37" t="str">
        <f t="shared" si="27"/>
        <v>mai</v>
      </c>
    </row>
    <row r="1757" spans="1:8" x14ac:dyDescent="0.25">
      <c r="A1757" s="7">
        <v>46162</v>
      </c>
      <c r="B1757" s="32">
        <v>4116</v>
      </c>
      <c r="C1757" s="16" t="s">
        <v>65</v>
      </c>
      <c r="D1757" s="3">
        <v>205.72800000000001</v>
      </c>
      <c r="E1757" s="46">
        <v>14</v>
      </c>
      <c r="F1757" s="3">
        <v>14.695</v>
      </c>
      <c r="G1757" s="20" t="str">
        <f>IF(B1757="","",VLOOKUP(B1757,[1]BASEDIESEL!$A$2:$AAA$11928,6))</f>
        <v>FRENTE-05</v>
      </c>
      <c r="H1757" s="37" t="str">
        <f t="shared" si="27"/>
        <v>mai</v>
      </c>
    </row>
    <row r="1758" spans="1:8" x14ac:dyDescent="0.25">
      <c r="A1758" s="7">
        <v>46162</v>
      </c>
      <c r="B1758" s="33">
        <v>4117</v>
      </c>
      <c r="C1758" s="17" t="s">
        <v>65</v>
      </c>
      <c r="D1758" s="2">
        <v>166.95400000000001</v>
      </c>
      <c r="E1758" s="47">
        <v>11</v>
      </c>
      <c r="F1758" s="2">
        <v>15.178000000000001</v>
      </c>
      <c r="G1758" s="20" t="str">
        <f>IF(B1758="","",VLOOKUP(B1758,[1]BASEDIESEL!$A$2:$AAA$11928,6))</f>
        <v>FRENTE-04</v>
      </c>
      <c r="H1758" s="37" t="str">
        <f t="shared" si="27"/>
        <v>mai</v>
      </c>
    </row>
    <row r="1759" spans="1:8" x14ac:dyDescent="0.25">
      <c r="A1759" s="7">
        <v>46162</v>
      </c>
      <c r="B1759" s="32">
        <v>4118</v>
      </c>
      <c r="C1759" s="16" t="s">
        <v>65</v>
      </c>
      <c r="D1759" s="3">
        <v>310.12099999999998</v>
      </c>
      <c r="E1759" s="46">
        <v>26</v>
      </c>
      <c r="F1759" s="3">
        <v>11.928000000000001</v>
      </c>
      <c r="G1759" s="20" t="str">
        <f>IF(B1759="","",VLOOKUP(B1759,[1]BASEDIESEL!$A$2:$AAA$11928,6))</f>
        <v>FRENTE-03</v>
      </c>
      <c r="H1759" s="37" t="str">
        <f t="shared" si="27"/>
        <v>mai</v>
      </c>
    </row>
    <row r="1760" spans="1:8" x14ac:dyDescent="0.25">
      <c r="A1760" s="7">
        <v>46162</v>
      </c>
      <c r="B1760" s="33">
        <v>4119</v>
      </c>
      <c r="C1760" s="17" t="s">
        <v>65</v>
      </c>
      <c r="D1760" s="2">
        <v>365.99</v>
      </c>
      <c r="E1760" s="47">
        <v>24</v>
      </c>
      <c r="F1760" s="2">
        <v>15.25</v>
      </c>
      <c r="G1760" s="20" t="str">
        <f>IF(B1760="","",VLOOKUP(B1760,[1]BASEDIESEL!$A$2:$AAA$11928,6))</f>
        <v>FRENTE-05</v>
      </c>
      <c r="H1760" s="37" t="str">
        <f t="shared" si="27"/>
        <v>mai</v>
      </c>
    </row>
    <row r="1761" spans="1:8" x14ac:dyDescent="0.25">
      <c r="A1761" s="7">
        <v>46162</v>
      </c>
      <c r="B1761" s="32">
        <v>4120</v>
      </c>
      <c r="C1761" s="16" t="s">
        <v>65</v>
      </c>
      <c r="D1761" s="3">
        <v>241.292</v>
      </c>
      <c r="E1761" s="46">
        <v>16</v>
      </c>
      <c r="F1761" s="3">
        <v>15.081</v>
      </c>
      <c r="G1761" s="20" t="str">
        <f>IF(B1761="","",VLOOKUP(B1761,[1]BASEDIESEL!$A$2:$AAA$11928,6))</f>
        <v>FRENTE-05</v>
      </c>
      <c r="H1761" s="37" t="str">
        <f t="shared" si="27"/>
        <v>mai</v>
      </c>
    </row>
    <row r="1762" spans="1:8" x14ac:dyDescent="0.25">
      <c r="A1762" s="7">
        <v>46162</v>
      </c>
      <c r="B1762" s="33">
        <v>4121</v>
      </c>
      <c r="C1762" s="17" t="s">
        <v>66</v>
      </c>
      <c r="D1762" s="2">
        <v>352.41699999999997</v>
      </c>
      <c r="E1762" s="47">
        <v>21</v>
      </c>
      <c r="F1762" s="2">
        <v>16.782</v>
      </c>
      <c r="G1762" s="20" t="str">
        <f>IF(B1762="","",VLOOKUP(B1762,[1]BASEDIESEL!$A$2:$AAA$11928,6))</f>
        <v>FRENTE-01</v>
      </c>
      <c r="H1762" s="37" t="str">
        <f t="shared" si="27"/>
        <v>mai</v>
      </c>
    </row>
    <row r="1763" spans="1:8" x14ac:dyDescent="0.25">
      <c r="A1763" s="7">
        <v>46162</v>
      </c>
      <c r="B1763" s="32">
        <v>4122</v>
      </c>
      <c r="C1763" s="16" t="s">
        <v>66</v>
      </c>
      <c r="D1763" s="3">
        <v>242.66800000000001</v>
      </c>
      <c r="E1763" s="46">
        <v>16</v>
      </c>
      <c r="F1763" s="3">
        <v>15.167</v>
      </c>
      <c r="G1763" s="20" t="str">
        <f>IF(B1763="","",VLOOKUP(B1763,[1]BASEDIESEL!$A$2:$AAA$11928,6))</f>
        <v>FRENTE-01</v>
      </c>
      <c r="H1763" s="37" t="str">
        <f t="shared" si="27"/>
        <v>mai</v>
      </c>
    </row>
    <row r="1764" spans="1:8" x14ac:dyDescent="0.25">
      <c r="A1764" s="7">
        <v>46162</v>
      </c>
      <c r="B1764" s="33">
        <v>4123</v>
      </c>
      <c r="C1764" s="17" t="s">
        <v>66</v>
      </c>
      <c r="D1764" s="2">
        <v>250.065</v>
      </c>
      <c r="E1764" s="47">
        <v>16</v>
      </c>
      <c r="F1764" s="2">
        <v>15.629</v>
      </c>
      <c r="G1764" s="20" t="str">
        <f>IF(B1764="","",VLOOKUP(B1764,[1]BASEDIESEL!$A$2:$AAA$11928,6))</f>
        <v>FRENTE-01</v>
      </c>
      <c r="H1764" s="37" t="str">
        <f t="shared" si="27"/>
        <v>mai</v>
      </c>
    </row>
    <row r="1765" spans="1:8" x14ac:dyDescent="0.25">
      <c r="A1765" s="7">
        <v>46162</v>
      </c>
      <c r="B1765" s="32">
        <v>4124</v>
      </c>
      <c r="C1765" s="16" t="s">
        <v>65</v>
      </c>
      <c r="D1765" s="3">
        <v>185.322</v>
      </c>
      <c r="E1765" s="46">
        <v>13</v>
      </c>
      <c r="F1765" s="3">
        <v>14.256</v>
      </c>
      <c r="G1765" s="20" t="str">
        <f>IF(B1765="","",VLOOKUP(B1765,[1]BASEDIESEL!$A$2:$AAA$11928,6))</f>
        <v>FRENTE-07</v>
      </c>
      <c r="H1765" s="37" t="str">
        <f t="shared" si="27"/>
        <v>mai</v>
      </c>
    </row>
    <row r="1766" spans="1:8" x14ac:dyDescent="0.25">
      <c r="A1766" s="7">
        <v>46162</v>
      </c>
      <c r="B1766" s="33">
        <v>4127</v>
      </c>
      <c r="C1766" s="17" t="s">
        <v>65</v>
      </c>
      <c r="D1766" s="2">
        <v>239.82499999999999</v>
      </c>
      <c r="E1766" s="47">
        <v>16</v>
      </c>
      <c r="F1766" s="2">
        <v>14.989000000000001</v>
      </c>
      <c r="G1766" s="20" t="str">
        <f>IF(B1766="","",VLOOKUP(B1766,[1]BASEDIESEL!$A$2:$AAA$11928,6))</f>
        <v>FRENTE-02</v>
      </c>
      <c r="H1766" s="37" t="str">
        <f t="shared" si="27"/>
        <v>mai</v>
      </c>
    </row>
    <row r="1767" spans="1:8" x14ac:dyDescent="0.25">
      <c r="A1767" s="7">
        <v>46162</v>
      </c>
      <c r="B1767" s="32">
        <v>4128</v>
      </c>
      <c r="C1767" s="16" t="s">
        <v>66</v>
      </c>
      <c r="D1767" s="3">
        <v>359.4</v>
      </c>
      <c r="E1767" s="46">
        <v>21</v>
      </c>
      <c r="F1767" s="3">
        <v>17.114000000000001</v>
      </c>
      <c r="G1767" s="20" t="str">
        <f>IF(B1767="","",VLOOKUP(B1767,[1]BASEDIESEL!$A$2:$AAA$11928,6))</f>
        <v>FRENTE-01</v>
      </c>
      <c r="H1767" s="37" t="str">
        <f t="shared" si="27"/>
        <v>mai</v>
      </c>
    </row>
    <row r="1768" spans="1:8" x14ac:dyDescent="0.25">
      <c r="A1768" s="7">
        <v>46162</v>
      </c>
      <c r="B1768" s="33">
        <v>4129</v>
      </c>
      <c r="C1768" s="17" t="s">
        <v>66</v>
      </c>
      <c r="D1768" s="2">
        <v>285.26</v>
      </c>
      <c r="E1768" s="47">
        <v>18</v>
      </c>
      <c r="F1768" s="2">
        <v>15.848000000000001</v>
      </c>
      <c r="G1768" s="20" t="str">
        <f>IF(B1768="","",VLOOKUP(B1768,[1]BASEDIESEL!$A$2:$AAA$11928,6))</f>
        <v>FRENTE-01</v>
      </c>
      <c r="H1768" s="37" t="str">
        <f t="shared" si="27"/>
        <v>mai</v>
      </c>
    </row>
    <row r="1769" spans="1:8" x14ac:dyDescent="0.25">
      <c r="A1769" s="7">
        <v>46162</v>
      </c>
      <c r="B1769" s="32">
        <v>4130</v>
      </c>
      <c r="C1769" s="16" t="s">
        <v>66</v>
      </c>
      <c r="D1769" s="3">
        <v>318.625</v>
      </c>
      <c r="E1769" s="46">
        <v>17</v>
      </c>
      <c r="F1769" s="3">
        <v>18.742999999999999</v>
      </c>
      <c r="G1769" s="20" t="str">
        <f>IF(B1769="","",VLOOKUP(B1769,[1]BASEDIESEL!$A$2:$AAA$11928,6))</f>
        <v>FRENTE-02</v>
      </c>
      <c r="H1769" s="37" t="str">
        <f t="shared" si="27"/>
        <v>mai</v>
      </c>
    </row>
    <row r="1770" spans="1:8" x14ac:dyDescent="0.25">
      <c r="A1770" s="7">
        <v>46162</v>
      </c>
      <c r="B1770" s="33">
        <v>4131</v>
      </c>
      <c r="C1770" s="17" t="s">
        <v>65</v>
      </c>
      <c r="D1770" s="2">
        <v>128.51</v>
      </c>
      <c r="E1770" s="47">
        <v>7</v>
      </c>
      <c r="F1770" s="2">
        <v>18.359000000000002</v>
      </c>
      <c r="G1770" s="20" t="str">
        <f>IF(B1770="","",VLOOKUP(B1770,[1]BASEDIESEL!$A$2:$AAA$11928,6))</f>
        <v>FRENTE-04</v>
      </c>
      <c r="H1770" s="37" t="str">
        <f t="shared" si="27"/>
        <v>mai</v>
      </c>
    </row>
    <row r="1771" spans="1:8" x14ac:dyDescent="0.25">
      <c r="A1771" s="7">
        <v>46162</v>
      </c>
      <c r="B1771" s="32">
        <v>4132</v>
      </c>
      <c r="C1771" s="16" t="s">
        <v>65</v>
      </c>
      <c r="D1771" s="3">
        <v>180.84299999999999</v>
      </c>
      <c r="E1771" s="46">
        <v>11</v>
      </c>
      <c r="F1771" s="3">
        <v>16.440000000000001</v>
      </c>
      <c r="G1771" s="20" t="str">
        <f>IF(B1771="","",VLOOKUP(B1771,[1]BASEDIESEL!$A$2:$AAA$11928,6))</f>
        <v>FRENTE-03</v>
      </c>
      <c r="H1771" s="37" t="str">
        <f t="shared" si="27"/>
        <v>mai</v>
      </c>
    </row>
    <row r="1772" spans="1:8" x14ac:dyDescent="0.25">
      <c r="A1772" s="7">
        <v>46162</v>
      </c>
      <c r="B1772" s="33">
        <v>4133</v>
      </c>
      <c r="C1772" s="17" t="s">
        <v>65</v>
      </c>
      <c r="D1772" s="2">
        <v>279.065</v>
      </c>
      <c r="E1772" s="47">
        <v>18</v>
      </c>
      <c r="F1772" s="2">
        <v>15.504</v>
      </c>
      <c r="G1772" s="20" t="str">
        <f>IF(B1772="","",VLOOKUP(B1772,[1]BASEDIESEL!$A$2:$AAA$11928,6))</f>
        <v>FRENTE-02</v>
      </c>
      <c r="H1772" s="37" t="str">
        <f t="shared" si="27"/>
        <v>mai</v>
      </c>
    </row>
    <row r="1773" spans="1:8" x14ac:dyDescent="0.25">
      <c r="A1773" s="7">
        <v>46162</v>
      </c>
      <c r="B1773" s="32">
        <v>4134</v>
      </c>
      <c r="C1773" s="16" t="s">
        <v>65</v>
      </c>
      <c r="D1773" s="3">
        <v>277.51</v>
      </c>
      <c r="E1773" s="46">
        <v>18</v>
      </c>
      <c r="F1773" s="3">
        <v>15.417</v>
      </c>
      <c r="G1773" s="20" t="str">
        <f>IF(B1773="","",VLOOKUP(B1773,[1]BASEDIESEL!$A$2:$AAA$11928,6))</f>
        <v>FRENTE-05</v>
      </c>
      <c r="H1773" s="37" t="str">
        <f t="shared" si="27"/>
        <v>mai</v>
      </c>
    </row>
    <row r="1774" spans="1:8" x14ac:dyDescent="0.25">
      <c r="A1774" s="7">
        <v>46162</v>
      </c>
      <c r="B1774" s="33">
        <v>4135</v>
      </c>
      <c r="C1774" s="17" t="s">
        <v>65</v>
      </c>
      <c r="D1774" s="2">
        <v>376.024</v>
      </c>
      <c r="E1774" s="47">
        <v>21</v>
      </c>
      <c r="F1774" s="2">
        <v>17.905999999999999</v>
      </c>
      <c r="G1774" s="20" t="str">
        <f>IF(B1774="","",VLOOKUP(B1774,[1]BASEDIESEL!$A$2:$AAA$11928,6))</f>
        <v>FRENTE-03</v>
      </c>
      <c r="H1774" s="37" t="str">
        <f t="shared" si="27"/>
        <v>mai</v>
      </c>
    </row>
    <row r="1775" spans="1:8" x14ac:dyDescent="0.25">
      <c r="A1775" s="7">
        <v>46162</v>
      </c>
      <c r="B1775" s="32">
        <v>4136</v>
      </c>
      <c r="C1775" s="16" t="s">
        <v>65</v>
      </c>
      <c r="D1775" s="3">
        <v>245.102</v>
      </c>
      <c r="E1775" s="46">
        <v>13</v>
      </c>
      <c r="F1775" s="3">
        <v>18.853999999999999</v>
      </c>
      <c r="G1775" s="20" t="str">
        <f>IF(B1775="","",VLOOKUP(B1775,[1]BASEDIESEL!$A$2:$AAA$11928,6))</f>
        <v>FRENTE-04</v>
      </c>
      <c r="H1775" s="37" t="str">
        <f t="shared" si="27"/>
        <v>mai</v>
      </c>
    </row>
    <row r="1776" spans="1:8" x14ac:dyDescent="0.25">
      <c r="A1776" s="7">
        <v>46162</v>
      </c>
      <c r="B1776" s="33">
        <v>4137</v>
      </c>
      <c r="C1776" s="17" t="s">
        <v>65</v>
      </c>
      <c r="D1776" s="2">
        <v>363.79399999999998</v>
      </c>
      <c r="E1776" s="47">
        <v>19</v>
      </c>
      <c r="F1776" s="2">
        <v>19.146999999999998</v>
      </c>
      <c r="G1776" s="20" t="str">
        <f>IF(B1776="","",VLOOKUP(B1776,[1]BASEDIESEL!$A$2:$AAA$11928,6))</f>
        <v>FRENTE-03</v>
      </c>
      <c r="H1776" s="37" t="str">
        <f t="shared" si="27"/>
        <v>mai</v>
      </c>
    </row>
    <row r="1777" spans="1:8" x14ac:dyDescent="0.25">
      <c r="A1777" s="7">
        <v>46162</v>
      </c>
      <c r="B1777" s="32">
        <v>4138</v>
      </c>
      <c r="C1777" s="16" t="s">
        <v>65</v>
      </c>
      <c r="D1777" s="3">
        <v>149.672</v>
      </c>
      <c r="E1777" s="46">
        <v>9</v>
      </c>
      <c r="F1777" s="3">
        <v>16.63</v>
      </c>
      <c r="G1777" s="20" t="str">
        <f>IF(B1777="","",VLOOKUP(B1777,[1]BASEDIESEL!$A$2:$AAA$11928,6))</f>
        <v>FRENTE-04</v>
      </c>
      <c r="H1777" s="37" t="str">
        <f t="shared" si="27"/>
        <v>mai</v>
      </c>
    </row>
    <row r="1778" spans="1:8" x14ac:dyDescent="0.25">
      <c r="A1778" s="7">
        <v>46162</v>
      </c>
      <c r="B1778" s="33">
        <v>4139</v>
      </c>
      <c r="C1778" s="17" t="s">
        <v>65</v>
      </c>
      <c r="D1778" s="2">
        <v>175.37899999999999</v>
      </c>
      <c r="E1778" s="47">
        <v>13</v>
      </c>
      <c r="F1778" s="2">
        <v>13.491</v>
      </c>
      <c r="G1778" s="20" t="str">
        <f>IF(B1778="","",VLOOKUP(B1778,[1]BASEDIESEL!$A$2:$AAA$11928,6))</f>
        <v>FRENTE-07</v>
      </c>
      <c r="H1778" s="37" t="str">
        <f t="shared" si="27"/>
        <v>mai</v>
      </c>
    </row>
    <row r="1779" spans="1:8" x14ac:dyDescent="0.25">
      <c r="A1779" s="7">
        <v>46162</v>
      </c>
      <c r="B1779" s="32">
        <v>4140</v>
      </c>
      <c r="C1779" s="16" t="s">
        <v>65</v>
      </c>
      <c r="D1779" s="3">
        <v>232.52</v>
      </c>
      <c r="E1779" s="46">
        <v>15</v>
      </c>
      <c r="F1779" s="3">
        <v>15.500999999999999</v>
      </c>
      <c r="G1779" s="20" t="str">
        <f>IF(B1779="","",VLOOKUP(B1779,[1]BASEDIESEL!$A$2:$AAA$11928,6))</f>
        <v>FRENTE-05</v>
      </c>
      <c r="H1779" s="37" t="str">
        <f t="shared" si="27"/>
        <v>mai</v>
      </c>
    </row>
    <row r="1780" spans="1:8" x14ac:dyDescent="0.25">
      <c r="A1780" s="7">
        <v>46162</v>
      </c>
      <c r="B1780" s="33">
        <v>4141</v>
      </c>
      <c r="C1780" s="17" t="s">
        <v>65</v>
      </c>
      <c r="D1780" s="2">
        <v>421.19499999999999</v>
      </c>
      <c r="E1780" s="47">
        <v>23</v>
      </c>
      <c r="F1780" s="2">
        <v>18.312999999999999</v>
      </c>
      <c r="G1780" s="20" t="str">
        <f>IF(B1780="","",VLOOKUP(B1780,[1]BASEDIESEL!$A$2:$AAA$11928,6))</f>
        <v>FRENTE-03</v>
      </c>
      <c r="H1780" s="37" t="str">
        <f t="shared" si="27"/>
        <v>mai</v>
      </c>
    </row>
    <row r="1781" spans="1:8" x14ac:dyDescent="0.25">
      <c r="A1781" s="7">
        <v>46162</v>
      </c>
      <c r="B1781" s="32">
        <v>4142</v>
      </c>
      <c r="C1781" s="16" t="s">
        <v>65</v>
      </c>
      <c r="D1781" s="3">
        <v>96.025000000000006</v>
      </c>
      <c r="E1781" s="46">
        <v>6</v>
      </c>
      <c r="F1781" s="3">
        <v>16.004000000000001</v>
      </c>
      <c r="G1781" s="20" t="str">
        <f>IF(B1781="","",VLOOKUP(B1781,[1]BASEDIESEL!$A$2:$AAA$11928,6))</f>
        <v>FRENTE-04</v>
      </c>
      <c r="H1781" s="37" t="str">
        <f t="shared" si="27"/>
        <v>mai</v>
      </c>
    </row>
    <row r="1782" spans="1:8" x14ac:dyDescent="0.25">
      <c r="A1782" s="7">
        <v>46162</v>
      </c>
      <c r="B1782" s="33">
        <v>4144</v>
      </c>
      <c r="C1782" s="17" t="s">
        <v>65</v>
      </c>
      <c r="D1782" s="2">
        <v>291.73</v>
      </c>
      <c r="E1782" s="47">
        <v>19</v>
      </c>
      <c r="F1782" s="2">
        <v>15.353999999999999</v>
      </c>
      <c r="G1782" s="20" t="str">
        <f>IF(B1782="","",VLOOKUP(B1782,[1]BASEDIESEL!$A$2:$AAA$11928,6))</f>
        <v>FRENTE-05</v>
      </c>
      <c r="H1782" s="37" t="str">
        <f t="shared" si="27"/>
        <v>mai</v>
      </c>
    </row>
    <row r="1783" spans="1:8" x14ac:dyDescent="0.25">
      <c r="A1783" s="7">
        <v>46162</v>
      </c>
      <c r="B1783" s="32">
        <v>4145</v>
      </c>
      <c r="C1783" s="16" t="s">
        <v>65</v>
      </c>
      <c r="D1783" s="3">
        <v>367.87</v>
      </c>
      <c r="E1783" s="46">
        <v>20</v>
      </c>
      <c r="F1783" s="3">
        <v>18.393999999999998</v>
      </c>
      <c r="G1783" s="20" t="str">
        <f>IF(B1783="","",VLOOKUP(B1783,[1]BASEDIESEL!$A$2:$AAA$11928,6))</f>
        <v>FRENTE-03</v>
      </c>
      <c r="H1783" s="37" t="str">
        <f t="shared" si="27"/>
        <v>mai</v>
      </c>
    </row>
    <row r="1784" spans="1:8" x14ac:dyDescent="0.25">
      <c r="A1784" s="7">
        <v>46162</v>
      </c>
      <c r="B1784" s="33">
        <v>4147</v>
      </c>
      <c r="C1784" s="17" t="s">
        <v>65</v>
      </c>
      <c r="D1784" s="2">
        <v>254.71</v>
      </c>
      <c r="E1784" s="47">
        <v>16</v>
      </c>
      <c r="F1784" s="2">
        <v>15.919</v>
      </c>
      <c r="G1784" s="20" t="str">
        <f>IF(B1784="","",VLOOKUP(B1784,[1]BASEDIESEL!$A$2:$AAA$11928,6))</f>
        <v>FRENTE-02</v>
      </c>
      <c r="H1784" s="37" t="str">
        <f t="shared" si="27"/>
        <v>mai</v>
      </c>
    </row>
    <row r="1785" spans="1:8" x14ac:dyDescent="0.25">
      <c r="A1785" s="7">
        <v>46162</v>
      </c>
      <c r="B1785" s="32">
        <v>4149</v>
      </c>
      <c r="C1785" s="16" t="s">
        <v>65</v>
      </c>
      <c r="D1785" s="3">
        <v>370.94600000000003</v>
      </c>
      <c r="E1785" s="46">
        <v>22</v>
      </c>
      <c r="F1785" s="3">
        <v>16.861000000000001</v>
      </c>
      <c r="G1785" s="20" t="str">
        <f>IF(B1785="","",VLOOKUP(B1785,[1]BASEDIESEL!$A$2:$AAA$11928,6))</f>
        <v>FRENTE-01</v>
      </c>
      <c r="H1785" s="37" t="str">
        <f t="shared" si="27"/>
        <v>mai</v>
      </c>
    </row>
    <row r="1786" spans="1:8" x14ac:dyDescent="0.25">
      <c r="A1786" s="7">
        <v>46162</v>
      </c>
      <c r="B1786" s="33">
        <v>4153</v>
      </c>
      <c r="C1786" s="17" t="s">
        <v>67</v>
      </c>
      <c r="D1786" s="2">
        <v>125.506</v>
      </c>
      <c r="E1786" s="47">
        <v>7</v>
      </c>
      <c r="F1786" s="2">
        <v>17.928999999999998</v>
      </c>
      <c r="G1786" s="20" t="str">
        <f>IF(B1786="","",VLOOKUP(B1786,[1]BASEDIESEL!$A$2:$AAA$11928,6))</f>
        <v>FRENTE-04</v>
      </c>
      <c r="H1786" s="37" t="str">
        <f t="shared" si="27"/>
        <v>mai</v>
      </c>
    </row>
    <row r="1787" spans="1:8" x14ac:dyDescent="0.25">
      <c r="A1787" s="7">
        <v>46162</v>
      </c>
      <c r="B1787" s="32">
        <v>4154</v>
      </c>
      <c r="C1787" s="16" t="s">
        <v>67</v>
      </c>
      <c r="D1787" s="3">
        <v>180.03100000000001</v>
      </c>
      <c r="E1787" s="46">
        <v>10</v>
      </c>
      <c r="F1787" s="3">
        <v>18.003</v>
      </c>
      <c r="G1787" s="20" t="str">
        <f>IF(B1787="","",VLOOKUP(B1787,[1]BASEDIESEL!$A$2:$AAA$11928,6))</f>
        <v>FRENTE-04</v>
      </c>
      <c r="H1787" s="37" t="str">
        <f t="shared" si="27"/>
        <v>mai</v>
      </c>
    </row>
    <row r="1788" spans="1:8" x14ac:dyDescent="0.25">
      <c r="A1788" s="7">
        <v>46162</v>
      </c>
      <c r="B1788" s="33">
        <v>4155</v>
      </c>
      <c r="C1788" s="17" t="s">
        <v>67</v>
      </c>
      <c r="D1788" s="2">
        <v>143.6</v>
      </c>
      <c r="E1788" s="47">
        <v>7</v>
      </c>
      <c r="F1788" s="2">
        <v>20.513999999999999</v>
      </c>
      <c r="G1788" s="20" t="str">
        <f>IF(B1788="","",VLOOKUP(B1788,[1]BASEDIESEL!$A$2:$AAA$11928,6))</f>
        <v>FRENTE-04</v>
      </c>
      <c r="H1788" s="37" t="str">
        <f t="shared" si="27"/>
        <v>mai</v>
      </c>
    </row>
    <row r="1789" spans="1:8" x14ac:dyDescent="0.25">
      <c r="A1789" s="7">
        <v>46162</v>
      </c>
      <c r="B1789" s="32">
        <v>4156</v>
      </c>
      <c r="C1789" s="16" t="s">
        <v>65</v>
      </c>
      <c r="D1789" s="3">
        <v>179.80500000000001</v>
      </c>
      <c r="E1789" s="46">
        <v>12</v>
      </c>
      <c r="F1789" s="3">
        <v>14.984</v>
      </c>
      <c r="G1789" s="20" t="str">
        <f>IF(B1789="","",VLOOKUP(B1789,[1]BASEDIESEL!$A$2:$AAA$11928,6))</f>
        <v>FRENTE-02</v>
      </c>
      <c r="H1789" s="37" t="str">
        <f t="shared" si="27"/>
        <v>mai</v>
      </c>
    </row>
    <row r="1790" spans="1:8" x14ac:dyDescent="0.25">
      <c r="A1790" s="7">
        <v>46162</v>
      </c>
      <c r="B1790" s="33">
        <v>4157</v>
      </c>
      <c r="C1790" s="17" t="s">
        <v>65</v>
      </c>
      <c r="D1790" s="2">
        <v>150.608</v>
      </c>
      <c r="E1790" s="47">
        <v>13</v>
      </c>
      <c r="F1790" s="2">
        <v>11.585000000000001</v>
      </c>
      <c r="G1790" s="20" t="str">
        <f>IF(B1790="","",VLOOKUP(B1790,[1]BASEDIESEL!$A$2:$AAA$11928,6))</f>
        <v>FRENTE-06</v>
      </c>
      <c r="H1790" s="37" t="str">
        <f t="shared" si="27"/>
        <v>mai</v>
      </c>
    </row>
    <row r="1791" spans="1:8" x14ac:dyDescent="0.25">
      <c r="A1791" s="7">
        <v>46162</v>
      </c>
      <c r="B1791" s="32">
        <v>4158</v>
      </c>
      <c r="C1791" s="16" t="s">
        <v>65</v>
      </c>
      <c r="D1791" s="3">
        <v>472.57299999999998</v>
      </c>
      <c r="E1791" s="46">
        <v>25</v>
      </c>
      <c r="F1791" s="3">
        <v>18.902999999999999</v>
      </c>
      <c r="G1791" s="20" t="str">
        <f>IF(B1791="","",VLOOKUP(B1791,[1]BASEDIESEL!$A$2:$AAA$11928,6))</f>
        <v>FRENTE-03</v>
      </c>
      <c r="H1791" s="37" t="str">
        <f t="shared" si="27"/>
        <v>mai</v>
      </c>
    </row>
    <row r="1792" spans="1:8" x14ac:dyDescent="0.25">
      <c r="A1792" s="7">
        <v>46162</v>
      </c>
      <c r="B1792" s="33">
        <v>4159</v>
      </c>
      <c r="C1792" s="17" t="s">
        <v>65</v>
      </c>
      <c r="D1792" s="2">
        <v>283.14</v>
      </c>
      <c r="E1792" s="47">
        <v>18</v>
      </c>
      <c r="F1792" s="2">
        <v>15.73</v>
      </c>
      <c r="G1792" s="20" t="str">
        <f>IF(B1792="","",VLOOKUP(B1792,[1]BASEDIESEL!$A$2:$AAA$11928,6))</f>
        <v>FRENTE-02</v>
      </c>
      <c r="H1792" s="37" t="str">
        <f t="shared" si="27"/>
        <v>mai</v>
      </c>
    </row>
    <row r="1793" spans="1:8" x14ac:dyDescent="0.25">
      <c r="A1793" s="7">
        <v>46162</v>
      </c>
      <c r="B1793" s="32">
        <v>4160</v>
      </c>
      <c r="C1793" s="16" t="s">
        <v>65</v>
      </c>
      <c r="D1793" s="3">
        <v>296.56</v>
      </c>
      <c r="E1793" s="46">
        <v>18</v>
      </c>
      <c r="F1793" s="3">
        <v>16.475999999999999</v>
      </c>
      <c r="G1793" s="20" t="str">
        <f>IF(B1793="","",VLOOKUP(B1793,[1]BASEDIESEL!$A$2:$AAA$11928,6))</f>
        <v>FRENTE-01</v>
      </c>
      <c r="H1793" s="37" t="str">
        <f t="shared" si="27"/>
        <v>mai</v>
      </c>
    </row>
    <row r="1794" spans="1:8" x14ac:dyDescent="0.25">
      <c r="A1794" s="7">
        <v>46162</v>
      </c>
      <c r="B1794" s="33">
        <v>4161</v>
      </c>
      <c r="C1794" s="17" t="s">
        <v>65</v>
      </c>
      <c r="D1794" s="2">
        <v>112.285</v>
      </c>
      <c r="E1794" s="47">
        <v>9</v>
      </c>
      <c r="F1794" s="2">
        <v>12.476000000000001</v>
      </c>
      <c r="G1794" s="20" t="str">
        <f>IF(B1794="","",VLOOKUP(B1794,[1]BASEDIESEL!$A$2:$AAA$11928,6))</f>
        <v>FRENTE-07</v>
      </c>
      <c r="H1794" s="37" t="str">
        <f t="shared" si="27"/>
        <v>mai</v>
      </c>
    </row>
    <row r="1795" spans="1:8" x14ac:dyDescent="0.25">
      <c r="A1795" s="7">
        <v>46162</v>
      </c>
      <c r="B1795" s="32">
        <v>4162</v>
      </c>
      <c r="C1795" s="16" t="s">
        <v>65</v>
      </c>
      <c r="D1795" s="3">
        <v>265.66500000000002</v>
      </c>
      <c r="E1795" s="46">
        <v>17</v>
      </c>
      <c r="F1795" s="3">
        <v>15.627000000000001</v>
      </c>
      <c r="G1795" s="20" t="str">
        <f>IF(B1795="","",VLOOKUP(B1795,[1]BASEDIESEL!$A$2:$AAA$11928,6))</f>
        <v>FRENTE-02</v>
      </c>
      <c r="H1795" s="37" t="str">
        <f t="shared" ref="H1795:H1858" si="28">TEXT(A1795,"mmm")</f>
        <v>mai</v>
      </c>
    </row>
    <row r="1796" spans="1:8" x14ac:dyDescent="0.25">
      <c r="A1796" s="7">
        <v>46162</v>
      </c>
      <c r="B1796" s="33">
        <v>4163</v>
      </c>
      <c r="C1796" s="17" t="s">
        <v>65</v>
      </c>
      <c r="D1796" s="2">
        <v>314.49</v>
      </c>
      <c r="E1796" s="47">
        <v>20</v>
      </c>
      <c r="F1796" s="2">
        <v>15.725</v>
      </c>
      <c r="G1796" s="20" t="str">
        <f>IF(B1796="","",VLOOKUP(B1796,[1]BASEDIESEL!$A$2:$AAA$11928,6))</f>
        <v>FRENTE-02</v>
      </c>
      <c r="H1796" s="37" t="str">
        <f t="shared" si="28"/>
        <v>mai</v>
      </c>
    </row>
    <row r="1797" spans="1:8" x14ac:dyDescent="0.25">
      <c r="A1797" s="7">
        <v>46163</v>
      </c>
      <c r="B1797" s="32">
        <v>4024</v>
      </c>
      <c r="C1797" s="16" t="s">
        <v>62</v>
      </c>
      <c r="D1797" s="3">
        <v>167.19499999999999</v>
      </c>
      <c r="E1797" s="46">
        <v>10</v>
      </c>
      <c r="F1797" s="3">
        <v>16.72</v>
      </c>
      <c r="G1797" s="20" t="str">
        <f>IF(B1797="","",VLOOKUP(B1797,[1]BASEDIESEL!$A$2:$AAA$11928,6))</f>
        <v>FRENTE-07</v>
      </c>
      <c r="H1797" s="37" t="str">
        <f t="shared" si="28"/>
        <v>mai</v>
      </c>
    </row>
    <row r="1798" spans="1:8" x14ac:dyDescent="0.25">
      <c r="A1798" s="7">
        <v>46163</v>
      </c>
      <c r="B1798" s="33">
        <v>4025</v>
      </c>
      <c r="C1798" s="17" t="s">
        <v>62</v>
      </c>
      <c r="D1798" s="2">
        <v>73.662000000000006</v>
      </c>
      <c r="E1798" s="47">
        <v>5</v>
      </c>
      <c r="F1798" s="2">
        <v>14.731999999999999</v>
      </c>
      <c r="G1798" s="20" t="str">
        <f>IF(B1798="","",VLOOKUP(B1798,[1]BASEDIESEL!$A$2:$AAA$11928,6))</f>
        <v>FRENTE-07</v>
      </c>
      <c r="H1798" s="37" t="str">
        <f t="shared" si="28"/>
        <v>mai</v>
      </c>
    </row>
    <row r="1799" spans="1:8" x14ac:dyDescent="0.25">
      <c r="A1799" s="7">
        <v>46163</v>
      </c>
      <c r="B1799" s="32">
        <v>4027</v>
      </c>
      <c r="C1799" s="16" t="s">
        <v>62</v>
      </c>
      <c r="D1799" s="3">
        <v>156.38499999999999</v>
      </c>
      <c r="E1799" s="46">
        <v>11</v>
      </c>
      <c r="F1799" s="3">
        <v>14.217000000000001</v>
      </c>
      <c r="G1799" s="20" t="str">
        <f>IF(B1799="","",VLOOKUP(B1799,[1]BASEDIESEL!$A$2:$AAA$11928,6))</f>
        <v>FRENTE-07</v>
      </c>
      <c r="H1799" s="37" t="str">
        <f t="shared" si="28"/>
        <v>mai</v>
      </c>
    </row>
    <row r="1800" spans="1:8" x14ac:dyDescent="0.25">
      <c r="A1800" s="7">
        <v>46163</v>
      </c>
      <c r="B1800" s="33">
        <v>4029</v>
      </c>
      <c r="C1800" s="17" t="s">
        <v>62</v>
      </c>
      <c r="D1800" s="2">
        <v>132.68700000000001</v>
      </c>
      <c r="E1800" s="47">
        <v>8</v>
      </c>
      <c r="F1800" s="2">
        <v>16.585999999999999</v>
      </c>
      <c r="G1800" s="20" t="str">
        <f>IF(B1800="","",VLOOKUP(B1800,[1]BASEDIESEL!$A$2:$AAA$11928,6))</f>
        <v>FRENTE-07</v>
      </c>
      <c r="H1800" s="37" t="str">
        <f t="shared" si="28"/>
        <v>mai</v>
      </c>
    </row>
    <row r="1801" spans="1:8" x14ac:dyDescent="0.25">
      <c r="A1801" s="7">
        <v>46163</v>
      </c>
      <c r="B1801" s="32">
        <v>4030</v>
      </c>
      <c r="C1801" s="16" t="s">
        <v>63</v>
      </c>
      <c r="D1801" s="3">
        <v>101.63500000000001</v>
      </c>
      <c r="E1801" s="46">
        <v>9</v>
      </c>
      <c r="F1801" s="3">
        <v>11.292999999999999</v>
      </c>
      <c r="G1801" s="20" t="str">
        <f>IF(B1801="","",VLOOKUP(B1801,[1]BASEDIESEL!$A$2:$AAA$11928,6))</f>
        <v>FRENTE-06</v>
      </c>
      <c r="H1801" s="37" t="str">
        <f t="shared" si="28"/>
        <v>mai</v>
      </c>
    </row>
    <row r="1802" spans="1:8" x14ac:dyDescent="0.25">
      <c r="A1802" s="7">
        <v>46163</v>
      </c>
      <c r="B1802" s="33">
        <v>4032</v>
      </c>
      <c r="C1802" s="17" t="s">
        <v>64</v>
      </c>
      <c r="D1802" s="2">
        <v>94.835999999999999</v>
      </c>
      <c r="E1802" s="47">
        <v>6</v>
      </c>
      <c r="F1802" s="2">
        <v>15.805999999999999</v>
      </c>
      <c r="G1802" s="20" t="str">
        <f>IF(B1802="","",VLOOKUP(B1802,[1]BASEDIESEL!$A$2:$AAA$11928,6))</f>
        <v>FRENTE-06</v>
      </c>
      <c r="H1802" s="37" t="str">
        <f t="shared" si="28"/>
        <v>mai</v>
      </c>
    </row>
    <row r="1803" spans="1:8" x14ac:dyDescent="0.25">
      <c r="A1803" s="7">
        <v>46163</v>
      </c>
      <c r="B1803" s="32">
        <v>4033</v>
      </c>
      <c r="C1803" s="16" t="s">
        <v>64</v>
      </c>
      <c r="D1803" s="3">
        <v>120.61199999999999</v>
      </c>
      <c r="E1803" s="46">
        <v>10</v>
      </c>
      <c r="F1803" s="3">
        <v>12.061</v>
      </c>
      <c r="G1803" s="20" t="str">
        <f>IF(B1803="","",VLOOKUP(B1803,[1]BASEDIESEL!$A$2:$AAA$11928,6))</f>
        <v>FRENTE-06</v>
      </c>
      <c r="H1803" s="37" t="str">
        <f t="shared" si="28"/>
        <v>mai</v>
      </c>
    </row>
    <row r="1804" spans="1:8" x14ac:dyDescent="0.25">
      <c r="A1804" s="7">
        <v>46163</v>
      </c>
      <c r="B1804" s="33">
        <v>4034</v>
      </c>
      <c r="C1804" s="17" t="s">
        <v>64</v>
      </c>
      <c r="D1804" s="2">
        <v>115.62</v>
      </c>
      <c r="E1804" s="47">
        <v>9</v>
      </c>
      <c r="F1804" s="2">
        <v>12.847</v>
      </c>
      <c r="G1804" s="20" t="str">
        <f>IF(B1804="","",VLOOKUP(B1804,[1]BASEDIESEL!$A$2:$AAA$11928,6))</f>
        <v>FRENTE-06</v>
      </c>
      <c r="H1804" s="37" t="str">
        <f t="shared" si="28"/>
        <v>mai</v>
      </c>
    </row>
    <row r="1805" spans="1:8" x14ac:dyDescent="0.25">
      <c r="A1805" s="7">
        <v>46163</v>
      </c>
      <c r="B1805" s="32">
        <v>4035</v>
      </c>
      <c r="C1805" s="16" t="s">
        <v>64</v>
      </c>
      <c r="D1805" s="3">
        <v>154.386</v>
      </c>
      <c r="E1805" s="46">
        <v>12</v>
      </c>
      <c r="F1805" s="3">
        <v>12.866</v>
      </c>
      <c r="G1805" s="20" t="str">
        <f>IF(B1805="","",VLOOKUP(B1805,[1]BASEDIESEL!$A$2:$AAA$11928,6))</f>
        <v>FRENTE-06</v>
      </c>
      <c r="H1805" s="37" t="str">
        <f t="shared" si="28"/>
        <v>mai</v>
      </c>
    </row>
    <row r="1806" spans="1:8" x14ac:dyDescent="0.25">
      <c r="A1806" s="7">
        <v>46163</v>
      </c>
      <c r="B1806" s="33">
        <v>4036</v>
      </c>
      <c r="C1806" s="17" t="s">
        <v>64</v>
      </c>
      <c r="D1806" s="2">
        <v>120.624</v>
      </c>
      <c r="E1806" s="47">
        <v>8</v>
      </c>
      <c r="F1806" s="2">
        <v>15.077999999999999</v>
      </c>
      <c r="G1806" s="20" t="str">
        <f>IF(B1806="","",VLOOKUP(B1806,[1]BASEDIESEL!$A$2:$AAA$11928,6))</f>
        <v>FRENTE-06</v>
      </c>
      <c r="H1806" s="37" t="str">
        <f t="shared" si="28"/>
        <v>mai</v>
      </c>
    </row>
    <row r="1807" spans="1:8" x14ac:dyDescent="0.25">
      <c r="A1807" s="7">
        <v>46163</v>
      </c>
      <c r="B1807" s="32">
        <v>4111</v>
      </c>
      <c r="C1807" s="16" t="s">
        <v>65</v>
      </c>
      <c r="D1807" s="3">
        <v>349.02499999999998</v>
      </c>
      <c r="E1807" s="46">
        <v>22</v>
      </c>
      <c r="F1807" s="3">
        <v>15.865</v>
      </c>
      <c r="G1807" s="20" t="str">
        <f>IF(B1807="","",VLOOKUP(B1807,[1]BASEDIESEL!$A$2:$AAA$11928,6))</f>
        <v>FRENTE-05</v>
      </c>
      <c r="H1807" s="37" t="str">
        <f t="shared" si="28"/>
        <v>mai</v>
      </c>
    </row>
    <row r="1808" spans="1:8" x14ac:dyDescent="0.25">
      <c r="A1808" s="7">
        <v>46163</v>
      </c>
      <c r="B1808" s="33">
        <v>4113</v>
      </c>
      <c r="C1808" s="17" t="s">
        <v>65</v>
      </c>
      <c r="D1808" s="2">
        <v>105.858</v>
      </c>
      <c r="E1808" s="47">
        <v>8</v>
      </c>
      <c r="F1808" s="2">
        <v>13.231999999999999</v>
      </c>
      <c r="G1808" s="20" t="str">
        <f>IF(B1808="","",VLOOKUP(B1808,[1]BASEDIESEL!$A$2:$AAA$11928,6))</f>
        <v>FRENTE-07</v>
      </c>
      <c r="H1808" s="37" t="str">
        <f t="shared" si="28"/>
        <v>mai</v>
      </c>
    </row>
    <row r="1809" spans="1:8" x14ac:dyDescent="0.25">
      <c r="A1809" s="7">
        <v>46163</v>
      </c>
      <c r="B1809" s="32">
        <v>4114</v>
      </c>
      <c r="C1809" s="16" t="s">
        <v>65</v>
      </c>
      <c r="D1809" s="3">
        <v>250.69</v>
      </c>
      <c r="E1809" s="46">
        <v>17</v>
      </c>
      <c r="F1809" s="3">
        <v>14.746</v>
      </c>
      <c r="G1809" s="20" t="str">
        <f>IF(B1809="","",VLOOKUP(B1809,[1]BASEDIESEL!$A$2:$AAA$11928,6))</f>
        <v>FRENTE-01</v>
      </c>
      <c r="H1809" s="37" t="str">
        <f t="shared" si="28"/>
        <v>mai</v>
      </c>
    </row>
    <row r="1810" spans="1:8" x14ac:dyDescent="0.25">
      <c r="A1810" s="7">
        <v>46163</v>
      </c>
      <c r="B1810" s="33">
        <v>4115</v>
      </c>
      <c r="C1810" s="17" t="s">
        <v>65</v>
      </c>
      <c r="D1810" s="2">
        <v>132.71</v>
      </c>
      <c r="E1810" s="47">
        <v>9</v>
      </c>
      <c r="F1810" s="2">
        <v>14.746</v>
      </c>
      <c r="G1810" s="20" t="str">
        <f>IF(B1810="","",VLOOKUP(B1810,[1]BASEDIESEL!$A$2:$AAA$11928,6))</f>
        <v>FRENTE-06</v>
      </c>
      <c r="H1810" s="37" t="str">
        <f t="shared" si="28"/>
        <v>mai</v>
      </c>
    </row>
    <row r="1811" spans="1:8" x14ac:dyDescent="0.25">
      <c r="A1811" s="7">
        <v>46163</v>
      </c>
      <c r="B1811" s="32">
        <v>4116</v>
      </c>
      <c r="C1811" s="16" t="s">
        <v>65</v>
      </c>
      <c r="D1811" s="3">
        <v>275.827</v>
      </c>
      <c r="E1811" s="46">
        <v>19</v>
      </c>
      <c r="F1811" s="3">
        <v>14.516999999999999</v>
      </c>
      <c r="G1811" s="20" t="str">
        <f>IF(B1811="","",VLOOKUP(B1811,[1]BASEDIESEL!$A$2:$AAA$11928,6))</f>
        <v>FRENTE-05</v>
      </c>
      <c r="H1811" s="37" t="str">
        <f t="shared" si="28"/>
        <v>mai</v>
      </c>
    </row>
    <row r="1812" spans="1:8" x14ac:dyDescent="0.25">
      <c r="A1812" s="7">
        <v>46163</v>
      </c>
      <c r="B1812" s="33">
        <v>4117</v>
      </c>
      <c r="C1812" s="17" t="s">
        <v>65</v>
      </c>
      <c r="D1812" s="2">
        <v>243.77500000000001</v>
      </c>
      <c r="E1812" s="47">
        <v>17</v>
      </c>
      <c r="F1812" s="2">
        <v>14.34</v>
      </c>
      <c r="G1812" s="20" t="str">
        <f>IF(B1812="","",VLOOKUP(B1812,[1]BASEDIESEL!$A$2:$AAA$11928,6))</f>
        <v>FRENTE-04</v>
      </c>
      <c r="H1812" s="37" t="str">
        <f t="shared" si="28"/>
        <v>mai</v>
      </c>
    </row>
    <row r="1813" spans="1:8" x14ac:dyDescent="0.25">
      <c r="A1813" s="7">
        <v>46163</v>
      </c>
      <c r="B1813" s="32">
        <v>4118</v>
      </c>
      <c r="C1813" s="16" t="s">
        <v>65</v>
      </c>
      <c r="D1813" s="3">
        <v>206.506</v>
      </c>
      <c r="E1813" s="46">
        <v>18</v>
      </c>
      <c r="F1813" s="3">
        <v>11.473000000000001</v>
      </c>
      <c r="G1813" s="20" t="str">
        <f>IF(B1813="","",VLOOKUP(B1813,[1]BASEDIESEL!$A$2:$AAA$11928,6))</f>
        <v>FRENTE-03</v>
      </c>
      <c r="H1813" s="37" t="str">
        <f t="shared" si="28"/>
        <v>mai</v>
      </c>
    </row>
    <row r="1814" spans="1:8" x14ac:dyDescent="0.25">
      <c r="A1814" s="7">
        <v>46163</v>
      </c>
      <c r="B1814" s="33">
        <v>4119</v>
      </c>
      <c r="C1814" s="17" t="s">
        <v>65</v>
      </c>
      <c r="D1814" s="2">
        <v>243.553</v>
      </c>
      <c r="E1814" s="47">
        <v>16</v>
      </c>
      <c r="F1814" s="2">
        <v>15.222</v>
      </c>
      <c r="G1814" s="20" t="str">
        <f>IF(B1814="","",VLOOKUP(B1814,[1]BASEDIESEL!$A$2:$AAA$11928,6))</f>
        <v>FRENTE-05</v>
      </c>
      <c r="H1814" s="37" t="str">
        <f t="shared" si="28"/>
        <v>mai</v>
      </c>
    </row>
    <row r="1815" spans="1:8" x14ac:dyDescent="0.25">
      <c r="A1815" s="7">
        <v>46163</v>
      </c>
      <c r="B1815" s="32">
        <v>4120</v>
      </c>
      <c r="C1815" s="16" t="s">
        <v>65</v>
      </c>
      <c r="D1815" s="3">
        <v>307.12200000000001</v>
      </c>
      <c r="E1815" s="46">
        <v>20</v>
      </c>
      <c r="F1815" s="3">
        <v>15.356</v>
      </c>
      <c r="G1815" s="20" t="str">
        <f>IF(B1815="","",VLOOKUP(B1815,[1]BASEDIESEL!$A$2:$AAA$11928,6))</f>
        <v>FRENTE-05</v>
      </c>
      <c r="H1815" s="37" t="str">
        <f t="shared" si="28"/>
        <v>mai</v>
      </c>
    </row>
    <row r="1816" spans="1:8" x14ac:dyDescent="0.25">
      <c r="A1816" s="7">
        <v>46163</v>
      </c>
      <c r="B1816" s="33">
        <v>4121</v>
      </c>
      <c r="C1816" s="17" t="s">
        <v>66</v>
      </c>
      <c r="D1816" s="2">
        <v>223.08500000000001</v>
      </c>
      <c r="E1816" s="47">
        <v>14</v>
      </c>
      <c r="F1816" s="2">
        <v>15.935</v>
      </c>
      <c r="G1816" s="20" t="str">
        <f>IF(B1816="","",VLOOKUP(B1816,[1]BASEDIESEL!$A$2:$AAA$11928,6))</f>
        <v>FRENTE-01</v>
      </c>
      <c r="H1816" s="37" t="str">
        <f t="shared" si="28"/>
        <v>mai</v>
      </c>
    </row>
    <row r="1817" spans="1:8" x14ac:dyDescent="0.25">
      <c r="A1817" s="7">
        <v>46163</v>
      </c>
      <c r="B1817" s="32">
        <v>4122</v>
      </c>
      <c r="C1817" s="16" t="s">
        <v>66</v>
      </c>
      <c r="D1817" s="3">
        <v>293.685</v>
      </c>
      <c r="E1817" s="46">
        <v>18</v>
      </c>
      <c r="F1817" s="3">
        <v>16.315999999999999</v>
      </c>
      <c r="G1817" s="20" t="str">
        <f>IF(B1817="","",VLOOKUP(B1817,[1]BASEDIESEL!$A$2:$AAA$11928,6))</f>
        <v>FRENTE-01</v>
      </c>
      <c r="H1817" s="37" t="str">
        <f t="shared" si="28"/>
        <v>mai</v>
      </c>
    </row>
    <row r="1818" spans="1:8" x14ac:dyDescent="0.25">
      <c r="A1818" s="7">
        <v>46163</v>
      </c>
      <c r="B1818" s="33">
        <v>4123</v>
      </c>
      <c r="C1818" s="17" t="s">
        <v>66</v>
      </c>
      <c r="D1818" s="2">
        <v>205.88499999999999</v>
      </c>
      <c r="E1818" s="47">
        <v>14</v>
      </c>
      <c r="F1818" s="2">
        <v>14.706</v>
      </c>
      <c r="G1818" s="20" t="str">
        <f>IF(B1818="","",VLOOKUP(B1818,[1]BASEDIESEL!$A$2:$AAA$11928,6))</f>
        <v>FRENTE-01</v>
      </c>
      <c r="H1818" s="37" t="str">
        <f t="shared" si="28"/>
        <v>mai</v>
      </c>
    </row>
    <row r="1819" spans="1:8" x14ac:dyDescent="0.25">
      <c r="A1819" s="7">
        <v>46163</v>
      </c>
      <c r="B1819" s="32">
        <v>4124</v>
      </c>
      <c r="C1819" s="16" t="s">
        <v>65</v>
      </c>
      <c r="D1819" s="3">
        <v>104.247</v>
      </c>
      <c r="E1819" s="46">
        <v>8</v>
      </c>
      <c r="F1819" s="3">
        <v>13.031000000000001</v>
      </c>
      <c r="G1819" s="20" t="str">
        <f>IF(B1819="","",VLOOKUP(B1819,[1]BASEDIESEL!$A$2:$AAA$11928,6))</f>
        <v>FRENTE-07</v>
      </c>
      <c r="H1819" s="37" t="str">
        <f t="shared" si="28"/>
        <v>mai</v>
      </c>
    </row>
    <row r="1820" spans="1:8" x14ac:dyDescent="0.25">
      <c r="A1820" s="7">
        <v>46163</v>
      </c>
      <c r="B1820" s="33">
        <v>4127</v>
      </c>
      <c r="C1820" s="17" t="s">
        <v>65</v>
      </c>
      <c r="D1820" s="2">
        <v>358.76499999999999</v>
      </c>
      <c r="E1820" s="47">
        <v>21</v>
      </c>
      <c r="F1820" s="2">
        <v>17.084</v>
      </c>
      <c r="G1820" s="20" t="str">
        <f>IF(B1820="","",VLOOKUP(B1820,[1]BASEDIESEL!$A$2:$AAA$11928,6))</f>
        <v>FRENTE-02</v>
      </c>
      <c r="H1820" s="37" t="str">
        <f t="shared" si="28"/>
        <v>mai</v>
      </c>
    </row>
    <row r="1821" spans="1:8" x14ac:dyDescent="0.25">
      <c r="A1821" s="7">
        <v>46163</v>
      </c>
      <c r="B1821" s="32">
        <v>4128</v>
      </c>
      <c r="C1821" s="16" t="s">
        <v>66</v>
      </c>
      <c r="D1821" s="3">
        <v>225.215</v>
      </c>
      <c r="E1821" s="46">
        <v>14</v>
      </c>
      <c r="F1821" s="3">
        <v>16.087</v>
      </c>
      <c r="G1821" s="20" t="str">
        <f>IF(B1821="","",VLOOKUP(B1821,[1]BASEDIESEL!$A$2:$AAA$11928,6))</f>
        <v>FRENTE-01</v>
      </c>
      <c r="H1821" s="37" t="str">
        <f t="shared" si="28"/>
        <v>mai</v>
      </c>
    </row>
    <row r="1822" spans="1:8" x14ac:dyDescent="0.25">
      <c r="A1822" s="7">
        <v>46163</v>
      </c>
      <c r="B1822" s="33">
        <v>4129</v>
      </c>
      <c r="C1822" s="17" t="s">
        <v>66</v>
      </c>
      <c r="D1822" s="2">
        <v>224.435</v>
      </c>
      <c r="E1822" s="47">
        <v>15</v>
      </c>
      <c r="F1822" s="2">
        <v>14.962</v>
      </c>
      <c r="G1822" s="20" t="str">
        <f>IF(B1822="","",VLOOKUP(B1822,[1]BASEDIESEL!$A$2:$AAA$11928,6))</f>
        <v>FRENTE-01</v>
      </c>
      <c r="H1822" s="37" t="str">
        <f t="shared" si="28"/>
        <v>mai</v>
      </c>
    </row>
    <row r="1823" spans="1:8" x14ac:dyDescent="0.25">
      <c r="A1823" s="7">
        <v>46163</v>
      </c>
      <c r="B1823" s="32">
        <v>4130</v>
      </c>
      <c r="C1823" s="16" t="s">
        <v>66</v>
      </c>
      <c r="D1823" s="3">
        <v>209.4</v>
      </c>
      <c r="E1823" s="46">
        <v>14</v>
      </c>
      <c r="F1823" s="3">
        <v>14.957000000000001</v>
      </c>
      <c r="G1823" s="20" t="str">
        <f>IF(B1823="","",VLOOKUP(B1823,[1]BASEDIESEL!$A$2:$AAA$11928,6))</f>
        <v>FRENTE-02</v>
      </c>
      <c r="H1823" s="37" t="str">
        <f t="shared" si="28"/>
        <v>mai</v>
      </c>
    </row>
    <row r="1824" spans="1:8" x14ac:dyDescent="0.25">
      <c r="A1824" s="7">
        <v>46163</v>
      </c>
      <c r="B1824" s="33">
        <v>4131</v>
      </c>
      <c r="C1824" s="17" t="s">
        <v>65</v>
      </c>
      <c r="D1824" s="2">
        <v>237.923</v>
      </c>
      <c r="E1824" s="47">
        <v>15</v>
      </c>
      <c r="F1824" s="2">
        <v>15.862</v>
      </c>
      <c r="G1824" s="20" t="str">
        <f>IF(B1824="","",VLOOKUP(B1824,[1]BASEDIESEL!$A$2:$AAA$11928,6))</f>
        <v>FRENTE-04</v>
      </c>
      <c r="H1824" s="37" t="str">
        <f t="shared" si="28"/>
        <v>mai</v>
      </c>
    </row>
    <row r="1825" spans="1:8" x14ac:dyDescent="0.25">
      <c r="A1825" s="7">
        <v>46163</v>
      </c>
      <c r="B1825" s="32">
        <v>4132</v>
      </c>
      <c r="C1825" s="16" t="s">
        <v>65</v>
      </c>
      <c r="D1825" s="3">
        <v>273.20600000000002</v>
      </c>
      <c r="E1825" s="46">
        <v>16</v>
      </c>
      <c r="F1825" s="3">
        <v>17.074999999999999</v>
      </c>
      <c r="G1825" s="20" t="str">
        <f>IF(B1825="","",VLOOKUP(B1825,[1]BASEDIESEL!$A$2:$AAA$11928,6))</f>
        <v>FRENTE-03</v>
      </c>
      <c r="H1825" s="37" t="str">
        <f t="shared" si="28"/>
        <v>mai</v>
      </c>
    </row>
    <row r="1826" spans="1:8" x14ac:dyDescent="0.25">
      <c r="A1826" s="7">
        <v>46163</v>
      </c>
      <c r="B1826" s="33">
        <v>4133</v>
      </c>
      <c r="C1826" s="17" t="s">
        <v>65</v>
      </c>
      <c r="D1826" s="2">
        <v>271.20999999999998</v>
      </c>
      <c r="E1826" s="47">
        <v>18</v>
      </c>
      <c r="F1826" s="2">
        <v>15.067</v>
      </c>
      <c r="G1826" s="20" t="str">
        <f>IF(B1826="","",VLOOKUP(B1826,[1]BASEDIESEL!$A$2:$AAA$11928,6))</f>
        <v>FRENTE-02</v>
      </c>
      <c r="H1826" s="37" t="str">
        <f t="shared" si="28"/>
        <v>mai</v>
      </c>
    </row>
    <row r="1827" spans="1:8" x14ac:dyDescent="0.25">
      <c r="A1827" s="7">
        <v>46163</v>
      </c>
      <c r="B1827" s="32">
        <v>4134</v>
      </c>
      <c r="C1827" s="16" t="s">
        <v>65</v>
      </c>
      <c r="D1827" s="3">
        <v>321.95400000000001</v>
      </c>
      <c r="E1827" s="46">
        <v>21</v>
      </c>
      <c r="F1827" s="3">
        <v>15.331</v>
      </c>
      <c r="G1827" s="20" t="str">
        <f>IF(B1827="","",VLOOKUP(B1827,[1]BASEDIESEL!$A$2:$AAA$11928,6))</f>
        <v>FRENTE-05</v>
      </c>
      <c r="H1827" s="37" t="str">
        <f t="shared" si="28"/>
        <v>mai</v>
      </c>
    </row>
    <row r="1828" spans="1:8" x14ac:dyDescent="0.25">
      <c r="A1828" s="7">
        <v>46163</v>
      </c>
      <c r="B1828" s="33">
        <v>4135</v>
      </c>
      <c r="C1828" s="17" t="s">
        <v>65</v>
      </c>
      <c r="D1828" s="2">
        <v>270.05099999999999</v>
      </c>
      <c r="E1828" s="47">
        <v>15</v>
      </c>
      <c r="F1828" s="2">
        <v>18.003</v>
      </c>
      <c r="G1828" s="20" t="str">
        <f>IF(B1828="","",VLOOKUP(B1828,[1]BASEDIESEL!$A$2:$AAA$11928,6))</f>
        <v>FRENTE-03</v>
      </c>
      <c r="H1828" s="37" t="str">
        <f t="shared" si="28"/>
        <v>mai</v>
      </c>
    </row>
    <row r="1829" spans="1:8" x14ac:dyDescent="0.25">
      <c r="A1829" s="7">
        <v>46163</v>
      </c>
      <c r="B1829" s="32">
        <v>4136</v>
      </c>
      <c r="C1829" s="16" t="s">
        <v>65</v>
      </c>
      <c r="D1829" s="3">
        <v>171.22</v>
      </c>
      <c r="E1829" s="46">
        <v>11</v>
      </c>
      <c r="F1829" s="3">
        <v>15.565</v>
      </c>
      <c r="G1829" s="20" t="str">
        <f>IF(B1829="","",VLOOKUP(B1829,[1]BASEDIESEL!$A$2:$AAA$11928,6))</f>
        <v>FRENTE-04</v>
      </c>
      <c r="H1829" s="37" t="str">
        <f t="shared" si="28"/>
        <v>mai</v>
      </c>
    </row>
    <row r="1830" spans="1:8" x14ac:dyDescent="0.25">
      <c r="A1830" s="7">
        <v>46163</v>
      </c>
      <c r="B1830" s="33">
        <v>4137</v>
      </c>
      <c r="C1830" s="17" t="s">
        <v>65</v>
      </c>
      <c r="D1830" s="2">
        <v>325.86799999999999</v>
      </c>
      <c r="E1830" s="47">
        <v>18</v>
      </c>
      <c r="F1830" s="2">
        <v>18.103999999999999</v>
      </c>
      <c r="G1830" s="20" t="str">
        <f>IF(B1830="","",VLOOKUP(B1830,[1]BASEDIESEL!$A$2:$AAA$11928,6))</f>
        <v>FRENTE-03</v>
      </c>
      <c r="H1830" s="37" t="str">
        <f t="shared" si="28"/>
        <v>mai</v>
      </c>
    </row>
    <row r="1831" spans="1:8" x14ac:dyDescent="0.25">
      <c r="A1831" s="7">
        <v>46163</v>
      </c>
      <c r="B1831" s="32">
        <v>4138</v>
      </c>
      <c r="C1831" s="16" t="s">
        <v>65</v>
      </c>
      <c r="D1831" s="3">
        <v>152.10300000000001</v>
      </c>
      <c r="E1831" s="46">
        <v>11</v>
      </c>
      <c r="F1831" s="3">
        <v>13.827999999999999</v>
      </c>
      <c r="G1831" s="20" t="str">
        <f>IF(B1831="","",VLOOKUP(B1831,[1]BASEDIESEL!$A$2:$AAA$11928,6))</f>
        <v>FRENTE-04</v>
      </c>
      <c r="H1831" s="37" t="str">
        <f t="shared" si="28"/>
        <v>mai</v>
      </c>
    </row>
    <row r="1832" spans="1:8" x14ac:dyDescent="0.25">
      <c r="A1832" s="7">
        <v>46163</v>
      </c>
      <c r="B1832" s="33">
        <v>4139</v>
      </c>
      <c r="C1832" s="17" t="s">
        <v>65</v>
      </c>
      <c r="D1832" s="2">
        <v>135.387</v>
      </c>
      <c r="E1832" s="47">
        <v>9</v>
      </c>
      <c r="F1832" s="2">
        <v>15.042999999999999</v>
      </c>
      <c r="G1832" s="20" t="str">
        <f>IF(B1832="","",VLOOKUP(B1832,[1]BASEDIESEL!$A$2:$AAA$11928,6))</f>
        <v>FRENTE-07</v>
      </c>
      <c r="H1832" s="37" t="str">
        <f t="shared" si="28"/>
        <v>mai</v>
      </c>
    </row>
    <row r="1833" spans="1:8" x14ac:dyDescent="0.25">
      <c r="A1833" s="7">
        <v>46163</v>
      </c>
      <c r="B1833" s="32">
        <v>4140</v>
      </c>
      <c r="C1833" s="16" t="s">
        <v>65</v>
      </c>
      <c r="D1833" s="3">
        <v>260.16399999999999</v>
      </c>
      <c r="E1833" s="46">
        <v>17</v>
      </c>
      <c r="F1833" s="3">
        <v>15.304</v>
      </c>
      <c r="G1833" s="20" t="str">
        <f>IF(B1833="","",VLOOKUP(B1833,[1]BASEDIESEL!$A$2:$AAA$11928,6))</f>
        <v>FRENTE-05</v>
      </c>
      <c r="H1833" s="37" t="str">
        <f t="shared" si="28"/>
        <v>mai</v>
      </c>
    </row>
    <row r="1834" spans="1:8" x14ac:dyDescent="0.25">
      <c r="A1834" s="7">
        <v>46163</v>
      </c>
      <c r="B1834" s="33">
        <v>4141</v>
      </c>
      <c r="C1834" s="17" t="s">
        <v>65</v>
      </c>
      <c r="D1834" s="2">
        <v>307.49700000000001</v>
      </c>
      <c r="E1834" s="47">
        <v>17</v>
      </c>
      <c r="F1834" s="2">
        <v>18.088000000000001</v>
      </c>
      <c r="G1834" s="20" t="str">
        <f>IF(B1834="","",VLOOKUP(B1834,[1]BASEDIESEL!$A$2:$AAA$11928,6))</f>
        <v>FRENTE-03</v>
      </c>
      <c r="H1834" s="37" t="str">
        <f t="shared" si="28"/>
        <v>mai</v>
      </c>
    </row>
    <row r="1835" spans="1:8" x14ac:dyDescent="0.25">
      <c r="A1835" s="7">
        <v>46163</v>
      </c>
      <c r="B1835" s="32">
        <v>4142</v>
      </c>
      <c r="C1835" s="16" t="s">
        <v>65</v>
      </c>
      <c r="D1835" s="3">
        <v>204.44</v>
      </c>
      <c r="E1835" s="46">
        <v>14</v>
      </c>
      <c r="F1835" s="3">
        <v>14.603</v>
      </c>
      <c r="G1835" s="20" t="str">
        <f>IF(B1835="","",VLOOKUP(B1835,[1]BASEDIESEL!$A$2:$AAA$11928,6))</f>
        <v>FRENTE-04</v>
      </c>
      <c r="H1835" s="37" t="str">
        <f t="shared" si="28"/>
        <v>mai</v>
      </c>
    </row>
    <row r="1836" spans="1:8" x14ac:dyDescent="0.25">
      <c r="A1836" s="7">
        <v>46163</v>
      </c>
      <c r="B1836" s="33">
        <v>4144</v>
      </c>
      <c r="C1836" s="17" t="s">
        <v>65</v>
      </c>
      <c r="D1836" s="2">
        <v>305.13499999999999</v>
      </c>
      <c r="E1836" s="47">
        <v>20</v>
      </c>
      <c r="F1836" s="2">
        <v>15.257</v>
      </c>
      <c r="G1836" s="20" t="str">
        <f>IF(B1836="","",VLOOKUP(B1836,[1]BASEDIESEL!$A$2:$AAA$11928,6))</f>
        <v>FRENTE-05</v>
      </c>
      <c r="H1836" s="37" t="str">
        <f t="shared" si="28"/>
        <v>mai</v>
      </c>
    </row>
    <row r="1837" spans="1:8" x14ac:dyDescent="0.25">
      <c r="A1837" s="7">
        <v>46163</v>
      </c>
      <c r="B1837" s="32">
        <v>4145</v>
      </c>
      <c r="C1837" s="16" t="s">
        <v>65</v>
      </c>
      <c r="D1837" s="3">
        <v>364.97</v>
      </c>
      <c r="E1837" s="46">
        <v>20</v>
      </c>
      <c r="F1837" s="3">
        <v>18.248999999999999</v>
      </c>
      <c r="G1837" s="20" t="str">
        <f>IF(B1837="","",VLOOKUP(B1837,[1]BASEDIESEL!$A$2:$AAA$11928,6))</f>
        <v>FRENTE-03</v>
      </c>
      <c r="H1837" s="37" t="str">
        <f t="shared" si="28"/>
        <v>mai</v>
      </c>
    </row>
    <row r="1838" spans="1:8" x14ac:dyDescent="0.25">
      <c r="A1838" s="7">
        <v>46163</v>
      </c>
      <c r="B1838" s="33">
        <v>4147</v>
      </c>
      <c r="C1838" s="17" t="s">
        <v>65</v>
      </c>
      <c r="D1838" s="2">
        <v>267.08499999999998</v>
      </c>
      <c r="E1838" s="47">
        <v>18</v>
      </c>
      <c r="F1838" s="2">
        <v>14.837999999999999</v>
      </c>
      <c r="G1838" s="20" t="str">
        <f>IF(B1838="","",VLOOKUP(B1838,[1]BASEDIESEL!$A$2:$AAA$11928,6))</f>
        <v>FRENTE-02</v>
      </c>
      <c r="H1838" s="37" t="str">
        <f t="shared" si="28"/>
        <v>mai</v>
      </c>
    </row>
    <row r="1839" spans="1:8" x14ac:dyDescent="0.25">
      <c r="A1839" s="7">
        <v>46163</v>
      </c>
      <c r="B1839" s="32">
        <v>4149</v>
      </c>
      <c r="C1839" s="16" t="s">
        <v>65</v>
      </c>
      <c r="D1839" s="3">
        <v>289.84500000000003</v>
      </c>
      <c r="E1839" s="46">
        <v>18</v>
      </c>
      <c r="F1839" s="3">
        <v>16.103000000000002</v>
      </c>
      <c r="G1839" s="20" t="str">
        <f>IF(B1839="","",VLOOKUP(B1839,[1]BASEDIESEL!$A$2:$AAA$11928,6))</f>
        <v>FRENTE-01</v>
      </c>
      <c r="H1839" s="37" t="str">
        <f t="shared" si="28"/>
        <v>mai</v>
      </c>
    </row>
    <row r="1840" spans="1:8" x14ac:dyDescent="0.25">
      <c r="A1840" s="7">
        <v>46163</v>
      </c>
      <c r="B1840" s="33">
        <v>4153</v>
      </c>
      <c r="C1840" s="17" t="s">
        <v>67</v>
      </c>
      <c r="D1840" s="2">
        <v>228.465</v>
      </c>
      <c r="E1840" s="47">
        <v>15</v>
      </c>
      <c r="F1840" s="2">
        <v>15.231</v>
      </c>
      <c r="G1840" s="20" t="str">
        <f>IF(B1840="","",VLOOKUP(B1840,[1]BASEDIESEL!$A$2:$AAA$11928,6))</f>
        <v>FRENTE-04</v>
      </c>
      <c r="H1840" s="37" t="str">
        <f t="shared" si="28"/>
        <v>mai</v>
      </c>
    </row>
    <row r="1841" spans="1:8" x14ac:dyDescent="0.25">
      <c r="A1841" s="7">
        <v>46163</v>
      </c>
      <c r="B1841" s="32">
        <v>4154</v>
      </c>
      <c r="C1841" s="16" t="s">
        <v>67</v>
      </c>
      <c r="D1841" s="3">
        <v>256.29700000000003</v>
      </c>
      <c r="E1841" s="46">
        <v>16</v>
      </c>
      <c r="F1841" s="3">
        <v>16.018999999999998</v>
      </c>
      <c r="G1841" s="20" t="str">
        <f>IF(B1841="","",VLOOKUP(B1841,[1]BASEDIESEL!$A$2:$AAA$11928,6))</f>
        <v>FRENTE-04</v>
      </c>
      <c r="H1841" s="37" t="str">
        <f t="shared" si="28"/>
        <v>mai</v>
      </c>
    </row>
    <row r="1842" spans="1:8" x14ac:dyDescent="0.25">
      <c r="A1842" s="7">
        <v>46163</v>
      </c>
      <c r="B1842" s="33">
        <v>4155</v>
      </c>
      <c r="C1842" s="17" t="s">
        <v>67</v>
      </c>
      <c r="D1842" s="2">
        <v>227.65700000000001</v>
      </c>
      <c r="E1842" s="47">
        <v>14</v>
      </c>
      <c r="F1842" s="2">
        <v>16.260999999999999</v>
      </c>
      <c r="G1842" s="20" t="str">
        <f>IF(B1842="","",VLOOKUP(B1842,[1]BASEDIESEL!$A$2:$AAA$11928,6))</f>
        <v>FRENTE-04</v>
      </c>
      <c r="H1842" s="37" t="str">
        <f t="shared" si="28"/>
        <v>mai</v>
      </c>
    </row>
    <row r="1843" spans="1:8" x14ac:dyDescent="0.25">
      <c r="A1843" s="7">
        <v>46163</v>
      </c>
      <c r="B1843" s="32">
        <v>4156</v>
      </c>
      <c r="C1843" s="16" t="s">
        <v>65</v>
      </c>
      <c r="D1843" s="3">
        <v>252.34</v>
      </c>
      <c r="E1843" s="46">
        <v>15</v>
      </c>
      <c r="F1843" s="3">
        <v>16.823</v>
      </c>
      <c r="G1843" s="20" t="str">
        <f>IF(B1843="","",VLOOKUP(B1843,[1]BASEDIESEL!$A$2:$AAA$11928,6))</f>
        <v>FRENTE-02</v>
      </c>
      <c r="H1843" s="37" t="str">
        <f t="shared" si="28"/>
        <v>mai</v>
      </c>
    </row>
    <row r="1844" spans="1:8" x14ac:dyDescent="0.25">
      <c r="A1844" s="7">
        <v>46163</v>
      </c>
      <c r="B1844" s="33">
        <v>4157</v>
      </c>
      <c r="C1844" s="17" t="s">
        <v>65</v>
      </c>
      <c r="D1844" s="2">
        <v>143.59700000000001</v>
      </c>
      <c r="E1844" s="47">
        <v>10</v>
      </c>
      <c r="F1844" s="2">
        <v>14.36</v>
      </c>
      <c r="G1844" s="20" t="str">
        <f>IF(B1844="","",VLOOKUP(B1844,[1]BASEDIESEL!$A$2:$AAA$11928,6))</f>
        <v>FRENTE-06</v>
      </c>
      <c r="H1844" s="37" t="str">
        <f t="shared" si="28"/>
        <v>mai</v>
      </c>
    </row>
    <row r="1845" spans="1:8" x14ac:dyDescent="0.25">
      <c r="A1845" s="7">
        <v>46163</v>
      </c>
      <c r="B1845" s="32">
        <v>4158</v>
      </c>
      <c r="C1845" s="16" t="s">
        <v>65</v>
      </c>
      <c r="D1845" s="3">
        <v>362.90199999999999</v>
      </c>
      <c r="E1845" s="46">
        <v>19</v>
      </c>
      <c r="F1845" s="3">
        <v>19.100000000000001</v>
      </c>
      <c r="G1845" s="20" t="str">
        <f>IF(B1845="","",VLOOKUP(B1845,[1]BASEDIESEL!$A$2:$AAA$11928,6))</f>
        <v>FRENTE-03</v>
      </c>
      <c r="H1845" s="37" t="str">
        <f t="shared" si="28"/>
        <v>mai</v>
      </c>
    </row>
    <row r="1846" spans="1:8" x14ac:dyDescent="0.25">
      <c r="A1846" s="7">
        <v>46163</v>
      </c>
      <c r="B1846" s="33">
        <v>4159</v>
      </c>
      <c r="C1846" s="17" t="s">
        <v>65</v>
      </c>
      <c r="D1846" s="2">
        <v>249.76499999999999</v>
      </c>
      <c r="E1846" s="47">
        <v>16</v>
      </c>
      <c r="F1846" s="2">
        <v>15.61</v>
      </c>
      <c r="G1846" s="20" t="str">
        <f>IF(B1846="","",VLOOKUP(B1846,[1]BASEDIESEL!$A$2:$AAA$11928,6))</f>
        <v>FRENTE-02</v>
      </c>
      <c r="H1846" s="37" t="str">
        <f t="shared" si="28"/>
        <v>mai</v>
      </c>
    </row>
    <row r="1847" spans="1:8" x14ac:dyDescent="0.25">
      <c r="A1847" s="7">
        <v>46163</v>
      </c>
      <c r="B1847" s="32">
        <v>4160</v>
      </c>
      <c r="C1847" s="16" t="s">
        <v>65</v>
      </c>
      <c r="D1847" s="3">
        <v>237.05</v>
      </c>
      <c r="E1847" s="46">
        <v>16</v>
      </c>
      <c r="F1847" s="3">
        <v>14.816000000000001</v>
      </c>
      <c r="G1847" s="20" t="str">
        <f>IF(B1847="","",VLOOKUP(B1847,[1]BASEDIESEL!$A$2:$AAA$11928,6))</f>
        <v>FRENTE-01</v>
      </c>
      <c r="H1847" s="37" t="str">
        <f t="shared" si="28"/>
        <v>mai</v>
      </c>
    </row>
    <row r="1848" spans="1:8" x14ac:dyDescent="0.25">
      <c r="A1848" s="7">
        <v>46163</v>
      </c>
      <c r="B1848" s="33">
        <v>4161</v>
      </c>
      <c r="C1848" s="17" t="s">
        <v>65</v>
      </c>
      <c r="D1848" s="2">
        <v>109.559</v>
      </c>
      <c r="E1848" s="47">
        <v>7</v>
      </c>
      <c r="F1848" s="2">
        <v>15.651</v>
      </c>
      <c r="G1848" s="20" t="str">
        <f>IF(B1848="","",VLOOKUP(B1848,[1]BASEDIESEL!$A$2:$AAA$11928,6))</f>
        <v>FRENTE-07</v>
      </c>
      <c r="H1848" s="37" t="str">
        <f t="shared" si="28"/>
        <v>mai</v>
      </c>
    </row>
    <row r="1849" spans="1:8" x14ac:dyDescent="0.25">
      <c r="A1849" s="7">
        <v>46163</v>
      </c>
      <c r="B1849" s="32">
        <v>4162</v>
      </c>
      <c r="C1849" s="16" t="s">
        <v>65</v>
      </c>
      <c r="D1849" s="3">
        <v>254.73500000000001</v>
      </c>
      <c r="E1849" s="46">
        <v>17</v>
      </c>
      <c r="F1849" s="3">
        <v>14.984</v>
      </c>
      <c r="G1849" s="20" t="str">
        <f>IF(B1849="","",VLOOKUP(B1849,[1]BASEDIESEL!$A$2:$AAA$11928,6))</f>
        <v>FRENTE-02</v>
      </c>
      <c r="H1849" s="37" t="str">
        <f t="shared" si="28"/>
        <v>mai</v>
      </c>
    </row>
    <row r="1850" spans="1:8" x14ac:dyDescent="0.25">
      <c r="A1850" s="7">
        <v>46163</v>
      </c>
      <c r="B1850" s="33">
        <v>4163</v>
      </c>
      <c r="C1850" s="17" t="s">
        <v>65</v>
      </c>
      <c r="D1850" s="2">
        <v>252.19</v>
      </c>
      <c r="E1850" s="47">
        <v>17</v>
      </c>
      <c r="F1850" s="2">
        <v>14.835000000000001</v>
      </c>
      <c r="G1850" s="20" t="str">
        <f>IF(B1850="","",VLOOKUP(B1850,[1]BASEDIESEL!$A$2:$AAA$11928,6))</f>
        <v>FRENTE-02</v>
      </c>
      <c r="H1850" s="37" t="str">
        <f t="shared" si="28"/>
        <v>mai</v>
      </c>
    </row>
    <row r="1851" spans="1:8" x14ac:dyDescent="0.25">
      <c r="A1851" s="7">
        <v>46164</v>
      </c>
      <c r="B1851" s="32">
        <v>4024</v>
      </c>
      <c r="C1851" s="16" t="s">
        <v>62</v>
      </c>
      <c r="D1851" s="3">
        <v>139.535</v>
      </c>
      <c r="E1851" s="46">
        <v>10</v>
      </c>
      <c r="F1851" s="3">
        <v>13.954000000000001</v>
      </c>
      <c r="G1851" s="20" t="str">
        <f>IF(B1851="","",VLOOKUP(B1851,[1]BASEDIESEL!$A$2:$AAA$11928,6))</f>
        <v>FRENTE-07</v>
      </c>
      <c r="H1851" s="37" t="str">
        <f t="shared" si="28"/>
        <v>mai</v>
      </c>
    </row>
    <row r="1852" spans="1:8" x14ac:dyDescent="0.25">
      <c r="A1852" s="7">
        <v>46164</v>
      </c>
      <c r="B1852" s="33">
        <v>4025</v>
      </c>
      <c r="C1852" s="17" t="s">
        <v>62</v>
      </c>
      <c r="D1852" s="2">
        <v>67.98</v>
      </c>
      <c r="E1852" s="47">
        <v>3</v>
      </c>
      <c r="F1852" s="2">
        <v>22.66</v>
      </c>
      <c r="G1852" s="20" t="str">
        <f>IF(B1852="","",VLOOKUP(B1852,[1]BASEDIESEL!$A$2:$AAA$11928,6))</f>
        <v>FRENTE-07</v>
      </c>
      <c r="H1852" s="37" t="str">
        <f t="shared" si="28"/>
        <v>mai</v>
      </c>
    </row>
    <row r="1853" spans="1:8" x14ac:dyDescent="0.25">
      <c r="A1853" s="7">
        <v>46164</v>
      </c>
      <c r="B1853" s="32">
        <v>4027</v>
      </c>
      <c r="C1853" s="16" t="s">
        <v>62</v>
      </c>
      <c r="D1853" s="3">
        <v>261.81099999999998</v>
      </c>
      <c r="E1853" s="46">
        <v>16</v>
      </c>
      <c r="F1853" s="3">
        <v>16.363</v>
      </c>
      <c r="G1853" s="20" t="str">
        <f>IF(B1853="","",VLOOKUP(B1853,[1]BASEDIESEL!$A$2:$AAA$11928,6))</f>
        <v>FRENTE-07</v>
      </c>
      <c r="H1853" s="37" t="str">
        <f t="shared" si="28"/>
        <v>mai</v>
      </c>
    </row>
    <row r="1854" spans="1:8" x14ac:dyDescent="0.25">
      <c r="A1854" s="7">
        <v>46164</v>
      </c>
      <c r="B1854" s="33">
        <v>4029</v>
      </c>
      <c r="C1854" s="17" t="s">
        <v>62</v>
      </c>
      <c r="D1854" s="2">
        <v>215.196</v>
      </c>
      <c r="E1854" s="47">
        <v>14</v>
      </c>
      <c r="F1854" s="2">
        <v>15.371</v>
      </c>
      <c r="G1854" s="20" t="str">
        <f>IF(B1854="","",VLOOKUP(B1854,[1]BASEDIESEL!$A$2:$AAA$11928,6))</f>
        <v>FRENTE-07</v>
      </c>
      <c r="H1854" s="37" t="str">
        <f t="shared" si="28"/>
        <v>mai</v>
      </c>
    </row>
    <row r="1855" spans="1:8" x14ac:dyDescent="0.25">
      <c r="A1855" s="7">
        <v>46164</v>
      </c>
      <c r="B1855" s="32">
        <v>4032</v>
      </c>
      <c r="C1855" s="16" t="s">
        <v>64</v>
      </c>
      <c r="D1855" s="3">
        <v>100.78700000000001</v>
      </c>
      <c r="E1855" s="46">
        <v>7</v>
      </c>
      <c r="F1855" s="3">
        <v>14.398</v>
      </c>
      <c r="G1855" s="20" t="str">
        <f>IF(B1855="","",VLOOKUP(B1855,[1]BASEDIESEL!$A$2:$AAA$11928,6))</f>
        <v>FRENTE-06</v>
      </c>
      <c r="H1855" s="37" t="str">
        <f t="shared" si="28"/>
        <v>mai</v>
      </c>
    </row>
    <row r="1856" spans="1:8" x14ac:dyDescent="0.25">
      <c r="A1856" s="7">
        <v>46164</v>
      </c>
      <c r="B1856" s="33">
        <v>4033</v>
      </c>
      <c r="C1856" s="17" t="s">
        <v>64</v>
      </c>
      <c r="D1856" s="2">
        <v>70.647999999999996</v>
      </c>
      <c r="E1856" s="47">
        <v>5</v>
      </c>
      <c r="F1856" s="2">
        <v>14.13</v>
      </c>
      <c r="G1856" s="20" t="str">
        <f>IF(B1856="","",VLOOKUP(B1856,[1]BASEDIESEL!$A$2:$AAA$11928,6))</f>
        <v>FRENTE-06</v>
      </c>
      <c r="H1856" s="37" t="str">
        <f t="shared" si="28"/>
        <v>mai</v>
      </c>
    </row>
    <row r="1857" spans="1:8" x14ac:dyDescent="0.25">
      <c r="A1857" s="7">
        <v>46164</v>
      </c>
      <c r="B1857" s="32">
        <v>4034</v>
      </c>
      <c r="C1857" s="16" t="s">
        <v>64</v>
      </c>
      <c r="D1857" s="3">
        <v>25.46</v>
      </c>
      <c r="E1857" s="46">
        <v>1</v>
      </c>
      <c r="F1857" s="3">
        <v>25.46</v>
      </c>
      <c r="G1857" s="20" t="str">
        <f>IF(B1857="","",VLOOKUP(B1857,[1]BASEDIESEL!$A$2:$AAA$11928,6))</f>
        <v>FRENTE-06</v>
      </c>
      <c r="H1857" s="37" t="str">
        <f t="shared" si="28"/>
        <v>mai</v>
      </c>
    </row>
    <row r="1858" spans="1:8" x14ac:dyDescent="0.25">
      <c r="A1858" s="7">
        <v>46164</v>
      </c>
      <c r="B1858" s="33">
        <v>4035</v>
      </c>
      <c r="C1858" s="17" t="s">
        <v>64</v>
      </c>
      <c r="D1858" s="2">
        <v>27.109000000000002</v>
      </c>
      <c r="E1858" s="47">
        <v>2</v>
      </c>
      <c r="F1858" s="2">
        <v>13.555</v>
      </c>
      <c r="G1858" s="20" t="str">
        <f>IF(B1858="","",VLOOKUP(B1858,[1]BASEDIESEL!$A$2:$AAA$11928,6))</f>
        <v>FRENTE-06</v>
      </c>
      <c r="H1858" s="37" t="str">
        <f t="shared" si="28"/>
        <v>mai</v>
      </c>
    </row>
    <row r="1859" spans="1:8" x14ac:dyDescent="0.25">
      <c r="A1859" s="7">
        <v>46164</v>
      </c>
      <c r="B1859" s="32">
        <v>4036</v>
      </c>
      <c r="C1859" s="16" t="s">
        <v>64</v>
      </c>
      <c r="D1859" s="3">
        <v>115.754</v>
      </c>
      <c r="E1859" s="46">
        <v>5</v>
      </c>
      <c r="F1859" s="3">
        <v>23.151</v>
      </c>
      <c r="G1859" s="20" t="str">
        <f>IF(B1859="","",VLOOKUP(B1859,[1]BASEDIESEL!$A$2:$AAA$11928,6))</f>
        <v>FRENTE-06</v>
      </c>
      <c r="H1859" s="37" t="str">
        <f t="shared" ref="H1859:H1922" si="29">TEXT(A1859,"mmm")</f>
        <v>mai</v>
      </c>
    </row>
    <row r="1860" spans="1:8" x14ac:dyDescent="0.25">
      <c r="A1860" s="7">
        <v>46164</v>
      </c>
      <c r="B1860" s="33">
        <v>4111</v>
      </c>
      <c r="C1860" s="17" t="s">
        <v>65</v>
      </c>
      <c r="D1860" s="2">
        <v>269.82100000000003</v>
      </c>
      <c r="E1860" s="47">
        <v>17</v>
      </c>
      <c r="F1860" s="2">
        <v>15.872</v>
      </c>
      <c r="G1860" s="20" t="str">
        <f>IF(B1860="","",VLOOKUP(B1860,[1]BASEDIESEL!$A$2:$AAA$11928,6))</f>
        <v>FRENTE-05</v>
      </c>
      <c r="H1860" s="37" t="str">
        <f t="shared" si="29"/>
        <v>mai</v>
      </c>
    </row>
    <row r="1861" spans="1:8" x14ac:dyDescent="0.25">
      <c r="A1861" s="7">
        <v>46164</v>
      </c>
      <c r="B1861" s="32">
        <v>4113</v>
      </c>
      <c r="C1861" s="16" t="s">
        <v>65</v>
      </c>
      <c r="D1861" s="3">
        <v>93.808999999999997</v>
      </c>
      <c r="E1861" s="46">
        <v>7</v>
      </c>
      <c r="F1861" s="3">
        <v>13.401</v>
      </c>
      <c r="G1861" s="20" t="str">
        <f>IF(B1861="","",VLOOKUP(B1861,[1]BASEDIESEL!$A$2:$AAA$11928,6))</f>
        <v>FRENTE-07</v>
      </c>
      <c r="H1861" s="37" t="str">
        <f t="shared" si="29"/>
        <v>mai</v>
      </c>
    </row>
    <row r="1862" spans="1:8" x14ac:dyDescent="0.25">
      <c r="A1862" s="7">
        <v>46164</v>
      </c>
      <c r="B1862" s="33">
        <v>4114</v>
      </c>
      <c r="C1862" s="17" t="s">
        <v>65</v>
      </c>
      <c r="D1862" s="2">
        <v>150.36000000000001</v>
      </c>
      <c r="E1862" s="47">
        <v>11</v>
      </c>
      <c r="F1862" s="2">
        <v>13.669</v>
      </c>
      <c r="G1862" s="20" t="str">
        <f>IF(B1862="","",VLOOKUP(B1862,[1]BASEDIESEL!$A$2:$AAA$11928,6))</f>
        <v>FRENTE-01</v>
      </c>
      <c r="H1862" s="37" t="str">
        <f t="shared" si="29"/>
        <v>mai</v>
      </c>
    </row>
    <row r="1863" spans="1:8" x14ac:dyDescent="0.25">
      <c r="A1863" s="7">
        <v>46164</v>
      </c>
      <c r="B1863" s="32">
        <v>4115</v>
      </c>
      <c r="C1863" s="16" t="s">
        <v>65</v>
      </c>
      <c r="D1863" s="3">
        <v>135.214</v>
      </c>
      <c r="E1863" s="46">
        <v>8</v>
      </c>
      <c r="F1863" s="3">
        <v>16.902000000000001</v>
      </c>
      <c r="G1863" s="20" t="str">
        <f>IF(B1863="","",VLOOKUP(B1863,[1]BASEDIESEL!$A$2:$AAA$11928,6))</f>
        <v>FRENTE-06</v>
      </c>
      <c r="H1863" s="37" t="str">
        <f t="shared" si="29"/>
        <v>mai</v>
      </c>
    </row>
    <row r="1864" spans="1:8" x14ac:dyDescent="0.25">
      <c r="A1864" s="7">
        <v>46164</v>
      </c>
      <c r="B1864" s="33">
        <v>4116</v>
      </c>
      <c r="C1864" s="17" t="s">
        <v>65</v>
      </c>
      <c r="D1864" s="2">
        <v>241.708</v>
      </c>
      <c r="E1864" s="47">
        <v>16</v>
      </c>
      <c r="F1864" s="2">
        <v>15.106999999999999</v>
      </c>
      <c r="G1864" s="20" t="str">
        <f>IF(B1864="","",VLOOKUP(B1864,[1]BASEDIESEL!$A$2:$AAA$11928,6))</f>
        <v>FRENTE-05</v>
      </c>
      <c r="H1864" s="37" t="str">
        <f t="shared" si="29"/>
        <v>mai</v>
      </c>
    </row>
    <row r="1865" spans="1:8" x14ac:dyDescent="0.25">
      <c r="A1865" s="7">
        <v>46164</v>
      </c>
      <c r="B1865" s="32">
        <v>4117</v>
      </c>
      <c r="C1865" s="16" t="s">
        <v>65</v>
      </c>
      <c r="D1865" s="3">
        <v>114.072</v>
      </c>
      <c r="E1865" s="46">
        <v>8</v>
      </c>
      <c r="F1865" s="3">
        <v>14.259</v>
      </c>
      <c r="G1865" s="20" t="str">
        <f>IF(B1865="","",VLOOKUP(B1865,[1]BASEDIESEL!$A$2:$AAA$11928,6))</f>
        <v>FRENTE-04</v>
      </c>
      <c r="H1865" s="37" t="str">
        <f t="shared" si="29"/>
        <v>mai</v>
      </c>
    </row>
    <row r="1866" spans="1:8" x14ac:dyDescent="0.25">
      <c r="A1866" s="7">
        <v>46164</v>
      </c>
      <c r="B1866" s="33">
        <v>4118</v>
      </c>
      <c r="C1866" s="17" t="s">
        <v>65</v>
      </c>
      <c r="D1866" s="2">
        <v>10.271000000000001</v>
      </c>
      <c r="E1866" s="47">
        <v>1</v>
      </c>
      <c r="F1866" s="2">
        <v>10.271000000000001</v>
      </c>
      <c r="G1866" s="20" t="str">
        <f>IF(B1866="","",VLOOKUP(B1866,[1]BASEDIESEL!$A$2:$AAA$11928,6))</f>
        <v>FRENTE-03</v>
      </c>
      <c r="H1866" s="37" t="str">
        <f t="shared" si="29"/>
        <v>mai</v>
      </c>
    </row>
    <row r="1867" spans="1:8" x14ac:dyDescent="0.25">
      <c r="A1867" s="7">
        <v>46164</v>
      </c>
      <c r="B1867" s="32">
        <v>4119</v>
      </c>
      <c r="C1867" s="16" t="s">
        <v>65</v>
      </c>
      <c r="D1867" s="3">
        <v>138.846</v>
      </c>
      <c r="E1867" s="46">
        <v>9</v>
      </c>
      <c r="F1867" s="3">
        <v>15.427</v>
      </c>
      <c r="G1867" s="20" t="str">
        <f>IF(B1867="","",VLOOKUP(B1867,[1]BASEDIESEL!$A$2:$AAA$11928,6))</f>
        <v>FRENTE-05</v>
      </c>
      <c r="H1867" s="37" t="str">
        <f t="shared" si="29"/>
        <v>mai</v>
      </c>
    </row>
    <row r="1868" spans="1:8" x14ac:dyDescent="0.25">
      <c r="A1868" s="7">
        <v>46164</v>
      </c>
      <c r="B1868" s="33">
        <v>4120</v>
      </c>
      <c r="C1868" s="17" t="s">
        <v>65</v>
      </c>
      <c r="D1868" s="2">
        <v>216.83500000000001</v>
      </c>
      <c r="E1868" s="47">
        <v>13</v>
      </c>
      <c r="F1868" s="2">
        <v>16.68</v>
      </c>
      <c r="G1868" s="20" t="str">
        <f>IF(B1868="","",VLOOKUP(B1868,[1]BASEDIESEL!$A$2:$AAA$11928,6))</f>
        <v>FRENTE-05</v>
      </c>
      <c r="H1868" s="37" t="str">
        <f t="shared" si="29"/>
        <v>mai</v>
      </c>
    </row>
    <row r="1869" spans="1:8" x14ac:dyDescent="0.25">
      <c r="A1869" s="7">
        <v>46164</v>
      </c>
      <c r="B1869" s="32">
        <v>4121</v>
      </c>
      <c r="C1869" s="16" t="s">
        <v>66</v>
      </c>
      <c r="D1869" s="3">
        <v>123.37</v>
      </c>
      <c r="E1869" s="46">
        <v>9</v>
      </c>
      <c r="F1869" s="3">
        <v>13.708</v>
      </c>
      <c r="G1869" s="20" t="str">
        <f>IF(B1869="","",VLOOKUP(B1869,[1]BASEDIESEL!$A$2:$AAA$11928,6))</f>
        <v>FRENTE-01</v>
      </c>
      <c r="H1869" s="37" t="str">
        <f t="shared" si="29"/>
        <v>mai</v>
      </c>
    </row>
    <row r="1870" spans="1:8" x14ac:dyDescent="0.25">
      <c r="A1870" s="7">
        <v>46164</v>
      </c>
      <c r="B1870" s="33">
        <v>4122</v>
      </c>
      <c r="C1870" s="17" t="s">
        <v>66</v>
      </c>
      <c r="D1870" s="2">
        <v>133.67500000000001</v>
      </c>
      <c r="E1870" s="47">
        <v>10</v>
      </c>
      <c r="F1870" s="2">
        <v>13.368</v>
      </c>
      <c r="G1870" s="20" t="str">
        <f>IF(B1870="","",VLOOKUP(B1870,[1]BASEDIESEL!$A$2:$AAA$11928,6))</f>
        <v>FRENTE-01</v>
      </c>
      <c r="H1870" s="37" t="str">
        <f t="shared" si="29"/>
        <v>mai</v>
      </c>
    </row>
    <row r="1871" spans="1:8" x14ac:dyDescent="0.25">
      <c r="A1871" s="7">
        <v>46164</v>
      </c>
      <c r="B1871" s="32">
        <v>4123</v>
      </c>
      <c r="C1871" s="16" t="s">
        <v>66</v>
      </c>
      <c r="D1871" s="3">
        <v>109.535</v>
      </c>
      <c r="E1871" s="46">
        <v>8</v>
      </c>
      <c r="F1871" s="3">
        <v>13.692</v>
      </c>
      <c r="G1871" s="20" t="str">
        <f>IF(B1871="","",VLOOKUP(B1871,[1]BASEDIESEL!$A$2:$AAA$11928,6))</f>
        <v>FRENTE-01</v>
      </c>
      <c r="H1871" s="37" t="str">
        <f t="shared" si="29"/>
        <v>mai</v>
      </c>
    </row>
    <row r="1872" spans="1:8" x14ac:dyDescent="0.25">
      <c r="A1872" s="7">
        <v>46164</v>
      </c>
      <c r="B1872" s="33">
        <v>4124</v>
      </c>
      <c r="C1872" s="17" t="s">
        <v>65</v>
      </c>
      <c r="D1872" s="2">
        <v>202.571</v>
      </c>
      <c r="E1872" s="47">
        <v>13</v>
      </c>
      <c r="F1872" s="2">
        <v>15.582000000000001</v>
      </c>
      <c r="G1872" s="20" t="str">
        <f>IF(B1872="","",VLOOKUP(B1872,[1]BASEDIESEL!$A$2:$AAA$11928,6))</f>
        <v>FRENTE-07</v>
      </c>
      <c r="H1872" s="37" t="str">
        <f t="shared" si="29"/>
        <v>mai</v>
      </c>
    </row>
    <row r="1873" spans="1:8" x14ac:dyDescent="0.25">
      <c r="A1873" s="7">
        <v>46164</v>
      </c>
      <c r="B1873" s="32">
        <v>4127</v>
      </c>
      <c r="C1873" s="16" t="s">
        <v>65</v>
      </c>
      <c r="D1873" s="3">
        <v>201.97</v>
      </c>
      <c r="E1873" s="46">
        <v>13</v>
      </c>
      <c r="F1873" s="3">
        <v>15.536</v>
      </c>
      <c r="G1873" s="20" t="str">
        <f>IF(B1873="","",VLOOKUP(B1873,[1]BASEDIESEL!$A$2:$AAA$11928,6))</f>
        <v>FRENTE-02</v>
      </c>
      <c r="H1873" s="37" t="str">
        <f t="shared" si="29"/>
        <v>mai</v>
      </c>
    </row>
    <row r="1874" spans="1:8" x14ac:dyDescent="0.25">
      <c r="A1874" s="7">
        <v>46164</v>
      </c>
      <c r="B1874" s="33">
        <v>4128</v>
      </c>
      <c r="C1874" s="17" t="s">
        <v>66</v>
      </c>
      <c r="D1874" s="2">
        <v>158.38999999999999</v>
      </c>
      <c r="E1874" s="47">
        <v>10</v>
      </c>
      <c r="F1874" s="2">
        <v>15.839</v>
      </c>
      <c r="G1874" s="20" t="str">
        <f>IF(B1874="","",VLOOKUP(B1874,[1]BASEDIESEL!$A$2:$AAA$11928,6))</f>
        <v>FRENTE-01</v>
      </c>
      <c r="H1874" s="37" t="str">
        <f t="shared" si="29"/>
        <v>mai</v>
      </c>
    </row>
    <row r="1875" spans="1:8" x14ac:dyDescent="0.25">
      <c r="A1875" s="7">
        <v>46164</v>
      </c>
      <c r="B1875" s="32">
        <v>4129</v>
      </c>
      <c r="C1875" s="16" t="s">
        <v>66</v>
      </c>
      <c r="D1875" s="3">
        <v>66.95</v>
      </c>
      <c r="E1875" s="46">
        <v>5</v>
      </c>
      <c r="F1875" s="3">
        <v>13.39</v>
      </c>
      <c r="G1875" s="20" t="str">
        <f>IF(B1875="","",VLOOKUP(B1875,[1]BASEDIESEL!$A$2:$AAA$11928,6))</f>
        <v>FRENTE-01</v>
      </c>
      <c r="H1875" s="37" t="str">
        <f t="shared" si="29"/>
        <v>mai</v>
      </c>
    </row>
    <row r="1876" spans="1:8" x14ac:dyDescent="0.25">
      <c r="A1876" s="7">
        <v>46164</v>
      </c>
      <c r="B1876" s="33">
        <v>4130</v>
      </c>
      <c r="C1876" s="17" t="s">
        <v>66</v>
      </c>
      <c r="D1876" s="2">
        <v>109.625</v>
      </c>
      <c r="E1876" s="47">
        <v>8</v>
      </c>
      <c r="F1876" s="2">
        <v>13.702999999999999</v>
      </c>
      <c r="G1876" s="20" t="str">
        <f>IF(B1876="","",VLOOKUP(B1876,[1]BASEDIESEL!$A$2:$AAA$11928,6))</f>
        <v>FRENTE-02</v>
      </c>
      <c r="H1876" s="37" t="str">
        <f t="shared" si="29"/>
        <v>mai</v>
      </c>
    </row>
    <row r="1877" spans="1:8" x14ac:dyDescent="0.25">
      <c r="A1877" s="7">
        <v>46164</v>
      </c>
      <c r="B1877" s="32">
        <v>4131</v>
      </c>
      <c r="C1877" s="16" t="s">
        <v>65</v>
      </c>
      <c r="D1877" s="3">
        <v>109.295</v>
      </c>
      <c r="E1877" s="46">
        <v>7</v>
      </c>
      <c r="F1877" s="3">
        <v>15.614000000000001</v>
      </c>
      <c r="G1877" s="20" t="str">
        <f>IF(B1877="","",VLOOKUP(B1877,[1]BASEDIESEL!$A$2:$AAA$11928,6))</f>
        <v>FRENTE-04</v>
      </c>
      <c r="H1877" s="37" t="str">
        <f t="shared" si="29"/>
        <v>mai</v>
      </c>
    </row>
    <row r="1878" spans="1:8" x14ac:dyDescent="0.25">
      <c r="A1878" s="7">
        <v>46164</v>
      </c>
      <c r="B1878" s="33">
        <v>4132</v>
      </c>
      <c r="C1878" s="17" t="s">
        <v>65</v>
      </c>
      <c r="D1878" s="2">
        <v>14.55</v>
      </c>
      <c r="E1878" s="47">
        <v>1</v>
      </c>
      <c r="F1878" s="2">
        <v>14.55</v>
      </c>
      <c r="G1878" s="20" t="str">
        <f>IF(B1878="","",VLOOKUP(B1878,[1]BASEDIESEL!$A$2:$AAA$11928,6))</f>
        <v>FRENTE-03</v>
      </c>
      <c r="H1878" s="37" t="str">
        <f t="shared" si="29"/>
        <v>mai</v>
      </c>
    </row>
    <row r="1879" spans="1:8" x14ac:dyDescent="0.25">
      <c r="A1879" s="7">
        <v>46164</v>
      </c>
      <c r="B1879" s="32">
        <v>4133</v>
      </c>
      <c r="C1879" s="16" t="s">
        <v>65</v>
      </c>
      <c r="D1879" s="3">
        <v>222.57499999999999</v>
      </c>
      <c r="E1879" s="46">
        <v>14</v>
      </c>
      <c r="F1879" s="3">
        <v>15.898</v>
      </c>
      <c r="G1879" s="20" t="str">
        <f>IF(B1879="","",VLOOKUP(B1879,[1]BASEDIESEL!$A$2:$AAA$11928,6))</f>
        <v>FRENTE-02</v>
      </c>
      <c r="H1879" s="37" t="str">
        <f t="shared" si="29"/>
        <v>mai</v>
      </c>
    </row>
    <row r="1880" spans="1:8" x14ac:dyDescent="0.25">
      <c r="A1880" s="7">
        <v>46164</v>
      </c>
      <c r="B1880" s="33">
        <v>4134</v>
      </c>
      <c r="C1880" s="17" t="s">
        <v>65</v>
      </c>
      <c r="D1880" s="2">
        <v>265.447</v>
      </c>
      <c r="E1880" s="47">
        <v>17</v>
      </c>
      <c r="F1880" s="2">
        <v>15.615</v>
      </c>
      <c r="G1880" s="20" t="str">
        <f>IF(B1880="","",VLOOKUP(B1880,[1]BASEDIESEL!$A$2:$AAA$11928,6))</f>
        <v>FRENTE-05</v>
      </c>
      <c r="H1880" s="37" t="str">
        <f t="shared" si="29"/>
        <v>mai</v>
      </c>
    </row>
    <row r="1881" spans="1:8" x14ac:dyDescent="0.25">
      <c r="A1881" s="7">
        <v>46164</v>
      </c>
      <c r="B1881" s="32">
        <v>4135</v>
      </c>
      <c r="C1881" s="16" t="s">
        <v>65</v>
      </c>
      <c r="D1881" s="3">
        <v>14.702</v>
      </c>
      <c r="E1881" s="46">
        <v>1</v>
      </c>
      <c r="F1881" s="3">
        <v>14.702</v>
      </c>
      <c r="G1881" s="20" t="str">
        <f>IF(B1881="","",VLOOKUP(B1881,[1]BASEDIESEL!$A$2:$AAA$11928,6))</f>
        <v>FRENTE-03</v>
      </c>
      <c r="H1881" s="37" t="str">
        <f t="shared" si="29"/>
        <v>mai</v>
      </c>
    </row>
    <row r="1882" spans="1:8" x14ac:dyDescent="0.25">
      <c r="A1882" s="7">
        <v>46164</v>
      </c>
      <c r="B1882" s="33">
        <v>4136</v>
      </c>
      <c r="C1882" s="17" t="s">
        <v>65</v>
      </c>
      <c r="D1882" s="2">
        <v>62.676000000000002</v>
      </c>
      <c r="E1882" s="47">
        <v>4</v>
      </c>
      <c r="F1882" s="2">
        <v>15.669</v>
      </c>
      <c r="G1882" s="20" t="str">
        <f>IF(B1882="","",VLOOKUP(B1882,[1]BASEDIESEL!$A$2:$AAA$11928,6))</f>
        <v>FRENTE-04</v>
      </c>
      <c r="H1882" s="37" t="str">
        <f t="shared" si="29"/>
        <v>mai</v>
      </c>
    </row>
    <row r="1883" spans="1:8" x14ac:dyDescent="0.25">
      <c r="A1883" s="7">
        <v>46164</v>
      </c>
      <c r="B1883" s="32">
        <v>4137</v>
      </c>
      <c r="C1883" s="16" t="s">
        <v>65</v>
      </c>
      <c r="D1883" s="3">
        <v>16.038</v>
      </c>
      <c r="E1883" s="46">
        <v>1</v>
      </c>
      <c r="F1883" s="3">
        <v>16.038</v>
      </c>
      <c r="G1883" s="20" t="str">
        <f>IF(B1883="","",VLOOKUP(B1883,[1]BASEDIESEL!$A$2:$AAA$11928,6))</f>
        <v>FRENTE-03</v>
      </c>
      <c r="H1883" s="37" t="str">
        <f t="shared" si="29"/>
        <v>mai</v>
      </c>
    </row>
    <row r="1884" spans="1:8" x14ac:dyDescent="0.25">
      <c r="A1884" s="7">
        <v>46164</v>
      </c>
      <c r="B1884" s="33">
        <v>4138</v>
      </c>
      <c r="C1884" s="17" t="s">
        <v>65</v>
      </c>
      <c r="D1884" s="2">
        <v>144.38900000000001</v>
      </c>
      <c r="E1884" s="47">
        <v>9</v>
      </c>
      <c r="F1884" s="2">
        <v>16.042999999999999</v>
      </c>
      <c r="G1884" s="20" t="str">
        <f>IF(B1884="","",VLOOKUP(B1884,[1]BASEDIESEL!$A$2:$AAA$11928,6))</f>
        <v>FRENTE-04</v>
      </c>
      <c r="H1884" s="37" t="str">
        <f t="shared" si="29"/>
        <v>mai</v>
      </c>
    </row>
    <row r="1885" spans="1:8" x14ac:dyDescent="0.25">
      <c r="A1885" s="7">
        <v>46164</v>
      </c>
      <c r="B1885" s="32">
        <v>4139</v>
      </c>
      <c r="C1885" s="16" t="s">
        <v>65</v>
      </c>
      <c r="D1885" s="3">
        <v>200.34800000000001</v>
      </c>
      <c r="E1885" s="46">
        <v>14</v>
      </c>
      <c r="F1885" s="3">
        <v>14.311</v>
      </c>
      <c r="G1885" s="20" t="str">
        <f>IF(B1885="","",VLOOKUP(B1885,[1]BASEDIESEL!$A$2:$AAA$11928,6))</f>
        <v>FRENTE-07</v>
      </c>
      <c r="H1885" s="37" t="str">
        <f t="shared" si="29"/>
        <v>mai</v>
      </c>
    </row>
    <row r="1886" spans="1:8" x14ac:dyDescent="0.25">
      <c r="A1886" s="7">
        <v>46164</v>
      </c>
      <c r="B1886" s="33">
        <v>4140</v>
      </c>
      <c r="C1886" s="17" t="s">
        <v>65</v>
      </c>
      <c r="D1886" s="2">
        <v>249.13200000000001</v>
      </c>
      <c r="E1886" s="47">
        <v>15</v>
      </c>
      <c r="F1886" s="2">
        <v>16.609000000000002</v>
      </c>
      <c r="G1886" s="20" t="str">
        <f>IF(B1886="","",VLOOKUP(B1886,[1]BASEDIESEL!$A$2:$AAA$11928,6))</f>
        <v>FRENTE-05</v>
      </c>
      <c r="H1886" s="37" t="str">
        <f t="shared" si="29"/>
        <v>mai</v>
      </c>
    </row>
    <row r="1887" spans="1:8" x14ac:dyDescent="0.25">
      <c r="A1887" s="7">
        <v>46164</v>
      </c>
      <c r="B1887" s="32">
        <v>4141</v>
      </c>
      <c r="C1887" s="16" t="s">
        <v>65</v>
      </c>
      <c r="D1887" s="3">
        <v>16.038</v>
      </c>
      <c r="E1887" s="46">
        <v>1</v>
      </c>
      <c r="F1887" s="3">
        <v>16.038</v>
      </c>
      <c r="G1887" s="20" t="str">
        <f>IF(B1887="","",VLOOKUP(B1887,[1]BASEDIESEL!$A$2:$AAA$11928,6))</f>
        <v>FRENTE-03</v>
      </c>
      <c r="H1887" s="37" t="str">
        <f t="shared" si="29"/>
        <v>mai</v>
      </c>
    </row>
    <row r="1888" spans="1:8" x14ac:dyDescent="0.25">
      <c r="A1888" s="7">
        <v>46164</v>
      </c>
      <c r="B1888" s="33">
        <v>4142</v>
      </c>
      <c r="C1888" s="17" t="s">
        <v>65</v>
      </c>
      <c r="D1888" s="2">
        <v>176.84</v>
      </c>
      <c r="E1888" s="47">
        <v>10</v>
      </c>
      <c r="F1888" s="2">
        <v>17.684000000000001</v>
      </c>
      <c r="G1888" s="20" t="str">
        <f>IF(B1888="","",VLOOKUP(B1888,[1]BASEDIESEL!$A$2:$AAA$11928,6))</f>
        <v>FRENTE-04</v>
      </c>
      <c r="H1888" s="37" t="str">
        <f t="shared" si="29"/>
        <v>mai</v>
      </c>
    </row>
    <row r="1889" spans="1:8" x14ac:dyDescent="0.25">
      <c r="A1889" s="7">
        <v>46164</v>
      </c>
      <c r="B1889" s="32">
        <v>4144</v>
      </c>
      <c r="C1889" s="16" t="s">
        <v>65</v>
      </c>
      <c r="D1889" s="3">
        <v>243.11099999999999</v>
      </c>
      <c r="E1889" s="46">
        <v>16</v>
      </c>
      <c r="F1889" s="3">
        <v>15.194000000000001</v>
      </c>
      <c r="G1889" s="20" t="str">
        <f>IF(B1889="","",VLOOKUP(B1889,[1]BASEDIESEL!$A$2:$AAA$11928,6))</f>
        <v>FRENTE-05</v>
      </c>
      <c r="H1889" s="37" t="str">
        <f t="shared" si="29"/>
        <v>mai</v>
      </c>
    </row>
    <row r="1890" spans="1:8" x14ac:dyDescent="0.25">
      <c r="A1890" s="7">
        <v>46164</v>
      </c>
      <c r="B1890" s="33">
        <v>4145</v>
      </c>
      <c r="C1890" s="17" t="s">
        <v>65</v>
      </c>
      <c r="D1890" s="2">
        <v>29.251999999999999</v>
      </c>
      <c r="E1890" s="47">
        <v>2</v>
      </c>
      <c r="F1890" s="2">
        <v>14.625999999999999</v>
      </c>
      <c r="G1890" s="20" t="str">
        <f>IF(B1890="","",VLOOKUP(B1890,[1]BASEDIESEL!$A$2:$AAA$11928,6))</f>
        <v>FRENTE-03</v>
      </c>
      <c r="H1890" s="37" t="str">
        <f t="shared" si="29"/>
        <v>mai</v>
      </c>
    </row>
    <row r="1891" spans="1:8" x14ac:dyDescent="0.25">
      <c r="A1891" s="7">
        <v>46164</v>
      </c>
      <c r="B1891" s="32">
        <v>4147</v>
      </c>
      <c r="C1891" s="16" t="s">
        <v>65</v>
      </c>
      <c r="D1891" s="3">
        <v>194.23</v>
      </c>
      <c r="E1891" s="46">
        <v>13</v>
      </c>
      <c r="F1891" s="3">
        <v>14.941000000000001</v>
      </c>
      <c r="G1891" s="20" t="str">
        <f>IF(B1891="","",VLOOKUP(B1891,[1]BASEDIESEL!$A$2:$AAA$11928,6))</f>
        <v>FRENTE-02</v>
      </c>
      <c r="H1891" s="37" t="str">
        <f t="shared" si="29"/>
        <v>mai</v>
      </c>
    </row>
    <row r="1892" spans="1:8" x14ac:dyDescent="0.25">
      <c r="A1892" s="7">
        <v>46164</v>
      </c>
      <c r="B1892" s="33">
        <v>4149</v>
      </c>
      <c r="C1892" s="17" t="s">
        <v>65</v>
      </c>
      <c r="D1892" s="2">
        <v>150.655</v>
      </c>
      <c r="E1892" s="47">
        <v>11</v>
      </c>
      <c r="F1892" s="2">
        <v>13.696</v>
      </c>
      <c r="G1892" s="20" t="str">
        <f>IF(B1892="","",VLOOKUP(B1892,[1]BASEDIESEL!$A$2:$AAA$11928,6))</f>
        <v>FRENTE-01</v>
      </c>
      <c r="H1892" s="37" t="str">
        <f t="shared" si="29"/>
        <v>mai</v>
      </c>
    </row>
    <row r="1893" spans="1:8" x14ac:dyDescent="0.25">
      <c r="A1893" s="7">
        <v>46164</v>
      </c>
      <c r="B1893" s="32">
        <v>4153</v>
      </c>
      <c r="C1893" s="16" t="s">
        <v>67</v>
      </c>
      <c r="D1893" s="3">
        <v>123.863</v>
      </c>
      <c r="E1893" s="46">
        <v>8</v>
      </c>
      <c r="F1893" s="3">
        <v>15.483000000000001</v>
      </c>
      <c r="G1893" s="20" t="str">
        <f>IF(B1893="","",VLOOKUP(B1893,[1]BASEDIESEL!$A$2:$AAA$11928,6))</f>
        <v>FRENTE-04</v>
      </c>
      <c r="H1893" s="37" t="str">
        <f t="shared" si="29"/>
        <v>mai</v>
      </c>
    </row>
    <row r="1894" spans="1:8" x14ac:dyDescent="0.25">
      <c r="A1894" s="7">
        <v>46164</v>
      </c>
      <c r="B1894" s="33">
        <v>4154</v>
      </c>
      <c r="C1894" s="17" t="s">
        <v>67</v>
      </c>
      <c r="D1894" s="2">
        <v>75.712999999999994</v>
      </c>
      <c r="E1894" s="47">
        <v>4</v>
      </c>
      <c r="F1894" s="2">
        <v>18.928000000000001</v>
      </c>
      <c r="G1894" s="20" t="str">
        <f>IF(B1894="","",VLOOKUP(B1894,[1]BASEDIESEL!$A$2:$AAA$11928,6))</f>
        <v>FRENTE-04</v>
      </c>
      <c r="H1894" s="37" t="str">
        <f t="shared" si="29"/>
        <v>mai</v>
      </c>
    </row>
    <row r="1895" spans="1:8" x14ac:dyDescent="0.25">
      <c r="A1895" s="7">
        <v>46164</v>
      </c>
      <c r="B1895" s="32">
        <v>4155</v>
      </c>
      <c r="C1895" s="16" t="s">
        <v>67</v>
      </c>
      <c r="D1895" s="3">
        <v>125.232</v>
      </c>
      <c r="E1895" s="46">
        <v>9</v>
      </c>
      <c r="F1895" s="3">
        <v>13.914999999999999</v>
      </c>
      <c r="G1895" s="20" t="str">
        <f>IF(B1895="","",VLOOKUP(B1895,[1]BASEDIESEL!$A$2:$AAA$11928,6))</f>
        <v>FRENTE-04</v>
      </c>
      <c r="H1895" s="37" t="str">
        <f t="shared" si="29"/>
        <v>mai</v>
      </c>
    </row>
    <row r="1896" spans="1:8" x14ac:dyDescent="0.25">
      <c r="A1896" s="7">
        <v>46164</v>
      </c>
      <c r="B1896" s="33">
        <v>4156</v>
      </c>
      <c r="C1896" s="17" t="s">
        <v>65</v>
      </c>
      <c r="D1896" s="2">
        <v>114.83499999999999</v>
      </c>
      <c r="E1896" s="47">
        <v>8</v>
      </c>
      <c r="F1896" s="2">
        <v>14.353999999999999</v>
      </c>
      <c r="G1896" s="20" t="str">
        <f>IF(B1896="","",VLOOKUP(B1896,[1]BASEDIESEL!$A$2:$AAA$11928,6))</f>
        <v>FRENTE-02</v>
      </c>
      <c r="H1896" s="37" t="str">
        <f t="shared" si="29"/>
        <v>mai</v>
      </c>
    </row>
    <row r="1897" spans="1:8" x14ac:dyDescent="0.25">
      <c r="A1897" s="7">
        <v>46164</v>
      </c>
      <c r="B1897" s="32">
        <v>4157</v>
      </c>
      <c r="C1897" s="16" t="s">
        <v>65</v>
      </c>
      <c r="D1897" s="3">
        <v>95.067999999999998</v>
      </c>
      <c r="E1897" s="46">
        <v>7</v>
      </c>
      <c r="F1897" s="3">
        <v>13.581</v>
      </c>
      <c r="G1897" s="20" t="str">
        <f>IF(B1897="","",VLOOKUP(B1897,[1]BASEDIESEL!$A$2:$AAA$11928,6))</f>
        <v>FRENTE-06</v>
      </c>
      <c r="H1897" s="37" t="str">
        <f t="shared" si="29"/>
        <v>mai</v>
      </c>
    </row>
    <row r="1898" spans="1:8" x14ac:dyDescent="0.25">
      <c r="A1898" s="7">
        <v>46164</v>
      </c>
      <c r="B1898" s="33">
        <v>4158</v>
      </c>
      <c r="C1898" s="17" t="s">
        <v>65</v>
      </c>
      <c r="D1898" s="2">
        <v>18.829000000000001</v>
      </c>
      <c r="E1898" s="47">
        <v>1</v>
      </c>
      <c r="F1898" s="2">
        <v>18.829000000000001</v>
      </c>
      <c r="G1898" s="20" t="str">
        <f>IF(B1898="","",VLOOKUP(B1898,[1]BASEDIESEL!$A$2:$AAA$11928,6))</f>
        <v>FRENTE-03</v>
      </c>
      <c r="H1898" s="37" t="str">
        <f t="shared" si="29"/>
        <v>mai</v>
      </c>
    </row>
    <row r="1899" spans="1:8" x14ac:dyDescent="0.25">
      <c r="A1899" s="7">
        <v>46164</v>
      </c>
      <c r="B1899" s="32">
        <v>4159</v>
      </c>
      <c r="C1899" s="16" t="s">
        <v>65</v>
      </c>
      <c r="D1899" s="3">
        <v>249.26</v>
      </c>
      <c r="E1899" s="46">
        <v>15</v>
      </c>
      <c r="F1899" s="3">
        <v>16.617000000000001</v>
      </c>
      <c r="G1899" s="20" t="str">
        <f>IF(B1899="","",VLOOKUP(B1899,[1]BASEDIESEL!$A$2:$AAA$11928,6))</f>
        <v>FRENTE-02</v>
      </c>
      <c r="H1899" s="37" t="str">
        <f t="shared" si="29"/>
        <v>mai</v>
      </c>
    </row>
    <row r="1900" spans="1:8" x14ac:dyDescent="0.25">
      <c r="A1900" s="7">
        <v>46164</v>
      </c>
      <c r="B1900" s="33">
        <v>4160</v>
      </c>
      <c r="C1900" s="17" t="s">
        <v>65</v>
      </c>
      <c r="D1900" s="2">
        <v>192.43</v>
      </c>
      <c r="E1900" s="47">
        <v>13</v>
      </c>
      <c r="F1900" s="2">
        <v>14.802</v>
      </c>
      <c r="G1900" s="20" t="str">
        <f>IF(B1900="","",VLOOKUP(B1900,[1]BASEDIESEL!$A$2:$AAA$11928,6))</f>
        <v>FRENTE-01</v>
      </c>
      <c r="H1900" s="37" t="str">
        <f t="shared" si="29"/>
        <v>mai</v>
      </c>
    </row>
    <row r="1901" spans="1:8" x14ac:dyDescent="0.25">
      <c r="A1901" s="7">
        <v>46164</v>
      </c>
      <c r="B1901" s="32">
        <v>4161</v>
      </c>
      <c r="C1901" s="16" t="s">
        <v>65</v>
      </c>
      <c r="D1901" s="3">
        <v>116.39</v>
      </c>
      <c r="E1901" s="46">
        <v>7</v>
      </c>
      <c r="F1901" s="3">
        <v>16.626999999999999</v>
      </c>
      <c r="G1901" s="20" t="str">
        <f>IF(B1901="","",VLOOKUP(B1901,[1]BASEDIESEL!$A$2:$AAA$11928,6))</f>
        <v>FRENTE-07</v>
      </c>
      <c r="H1901" s="37" t="str">
        <f t="shared" si="29"/>
        <v>mai</v>
      </c>
    </row>
    <row r="1902" spans="1:8" x14ac:dyDescent="0.25">
      <c r="A1902" s="7">
        <v>46164</v>
      </c>
      <c r="B1902" s="33">
        <v>4162</v>
      </c>
      <c r="C1902" s="17" t="s">
        <v>65</v>
      </c>
      <c r="D1902" s="2">
        <v>234.815</v>
      </c>
      <c r="E1902" s="47">
        <v>15</v>
      </c>
      <c r="F1902" s="2">
        <v>15.654</v>
      </c>
      <c r="G1902" s="20" t="str">
        <f>IF(B1902="","",VLOOKUP(B1902,[1]BASEDIESEL!$A$2:$AAA$11928,6))</f>
        <v>FRENTE-02</v>
      </c>
      <c r="H1902" s="37" t="str">
        <f t="shared" si="29"/>
        <v>mai</v>
      </c>
    </row>
    <row r="1903" spans="1:8" x14ac:dyDescent="0.25">
      <c r="A1903" s="7">
        <v>46164</v>
      </c>
      <c r="B1903" s="32">
        <v>4163</v>
      </c>
      <c r="C1903" s="16" t="s">
        <v>65</v>
      </c>
      <c r="D1903" s="3">
        <v>207.86500000000001</v>
      </c>
      <c r="E1903" s="46">
        <v>14</v>
      </c>
      <c r="F1903" s="3">
        <v>14.848000000000001</v>
      </c>
      <c r="G1903" s="20" t="str">
        <f>IF(B1903="","",VLOOKUP(B1903,[1]BASEDIESEL!$A$2:$AAA$11928,6))</f>
        <v>FRENTE-02</v>
      </c>
      <c r="H1903" s="37" t="str">
        <f t="shared" si="29"/>
        <v>mai</v>
      </c>
    </row>
    <row r="1904" spans="1:8" x14ac:dyDescent="0.25">
      <c r="A1904" s="7">
        <v>46165</v>
      </c>
      <c r="B1904" s="16">
        <v>4024</v>
      </c>
      <c r="C1904" s="16" t="s">
        <v>62</v>
      </c>
      <c r="D1904" s="3">
        <v>0</v>
      </c>
      <c r="E1904" s="16">
        <v>0</v>
      </c>
      <c r="F1904" s="3">
        <v>0</v>
      </c>
      <c r="G1904" s="20" t="str">
        <f>IF(B1904="","",VLOOKUP(B1904,[1]BASEDIESEL!$A$2:$AAA$11928,6))</f>
        <v>FRENTE-07</v>
      </c>
      <c r="H1904" s="37" t="str">
        <f t="shared" si="29"/>
        <v>mai</v>
      </c>
    </row>
    <row r="1905" spans="1:8" x14ac:dyDescent="0.25">
      <c r="A1905" s="7">
        <v>46165</v>
      </c>
      <c r="B1905" s="17">
        <v>4027</v>
      </c>
      <c r="C1905" s="17" t="s">
        <v>62</v>
      </c>
      <c r="D1905" s="3">
        <v>0</v>
      </c>
      <c r="E1905" s="16">
        <v>0</v>
      </c>
      <c r="F1905" s="3">
        <v>0</v>
      </c>
      <c r="G1905" s="20" t="str">
        <f>IF(B1905="","",VLOOKUP(B1905,[1]BASEDIESEL!$A$2:$AAA$11928,6))</f>
        <v>FRENTE-07</v>
      </c>
      <c r="H1905" s="37" t="str">
        <f t="shared" si="29"/>
        <v>mai</v>
      </c>
    </row>
    <row r="1906" spans="1:8" x14ac:dyDescent="0.25">
      <c r="A1906" s="7">
        <v>46165</v>
      </c>
      <c r="B1906" s="16">
        <v>4029</v>
      </c>
      <c r="C1906" s="16" t="s">
        <v>62</v>
      </c>
      <c r="D1906" s="3">
        <v>0</v>
      </c>
      <c r="E1906" s="16">
        <v>0</v>
      </c>
      <c r="F1906" s="3">
        <v>0</v>
      </c>
      <c r="G1906" s="20" t="str">
        <f>IF(B1906="","",VLOOKUP(B1906,[1]BASEDIESEL!$A$2:$AAA$11928,6))</f>
        <v>FRENTE-07</v>
      </c>
      <c r="H1906" s="37" t="str">
        <f t="shared" si="29"/>
        <v>mai</v>
      </c>
    </row>
    <row r="1907" spans="1:8" x14ac:dyDescent="0.25">
      <c r="A1907" s="7">
        <v>46165</v>
      </c>
      <c r="B1907" s="17">
        <v>4030</v>
      </c>
      <c r="C1907" s="17" t="s">
        <v>63</v>
      </c>
      <c r="D1907" s="3">
        <v>0</v>
      </c>
      <c r="E1907" s="16">
        <v>0</v>
      </c>
      <c r="F1907" s="3">
        <v>0</v>
      </c>
      <c r="G1907" s="20" t="str">
        <f>IF(B1907="","",VLOOKUP(B1907,[1]BASEDIESEL!$A$2:$AAA$11928,6))</f>
        <v>FRENTE-06</v>
      </c>
      <c r="H1907" s="37" t="str">
        <f t="shared" si="29"/>
        <v>mai</v>
      </c>
    </row>
    <row r="1908" spans="1:8" x14ac:dyDescent="0.25">
      <c r="A1908" s="7">
        <v>46165</v>
      </c>
      <c r="B1908" s="16">
        <v>4032</v>
      </c>
      <c r="C1908" s="16" t="s">
        <v>64</v>
      </c>
      <c r="D1908" s="3">
        <v>0</v>
      </c>
      <c r="E1908" s="16">
        <v>0</v>
      </c>
      <c r="F1908" s="3">
        <v>0</v>
      </c>
      <c r="G1908" s="20" t="str">
        <f>IF(B1908="","",VLOOKUP(B1908,[1]BASEDIESEL!$A$2:$AAA$11928,6))</f>
        <v>FRENTE-06</v>
      </c>
      <c r="H1908" s="37" t="str">
        <f t="shared" si="29"/>
        <v>mai</v>
      </c>
    </row>
    <row r="1909" spans="1:8" x14ac:dyDescent="0.25">
      <c r="A1909" s="7">
        <v>46165</v>
      </c>
      <c r="B1909" s="17">
        <v>4033</v>
      </c>
      <c r="C1909" s="17" t="s">
        <v>64</v>
      </c>
      <c r="D1909" s="3">
        <v>0</v>
      </c>
      <c r="E1909" s="16">
        <v>0</v>
      </c>
      <c r="F1909" s="3">
        <v>0</v>
      </c>
      <c r="G1909" s="20" t="str">
        <f>IF(B1909="","",VLOOKUP(B1909,[1]BASEDIESEL!$A$2:$AAA$11928,6))</f>
        <v>FRENTE-06</v>
      </c>
      <c r="H1909" s="37" t="str">
        <f t="shared" si="29"/>
        <v>mai</v>
      </c>
    </row>
    <row r="1910" spans="1:8" x14ac:dyDescent="0.25">
      <c r="A1910" s="7">
        <v>46165</v>
      </c>
      <c r="B1910" s="16">
        <v>4034</v>
      </c>
      <c r="C1910" s="16" t="s">
        <v>64</v>
      </c>
      <c r="D1910" s="3">
        <v>0</v>
      </c>
      <c r="E1910" s="16">
        <v>0</v>
      </c>
      <c r="F1910" s="3">
        <v>0</v>
      </c>
      <c r="G1910" s="20" t="str">
        <f>IF(B1910="","",VLOOKUP(B1910,[1]BASEDIESEL!$A$2:$AAA$11928,6))</f>
        <v>FRENTE-06</v>
      </c>
      <c r="H1910" s="37" t="str">
        <f t="shared" si="29"/>
        <v>mai</v>
      </c>
    </row>
    <row r="1911" spans="1:8" x14ac:dyDescent="0.25">
      <c r="A1911" s="7">
        <v>46165</v>
      </c>
      <c r="B1911" s="17">
        <v>4035</v>
      </c>
      <c r="C1911" s="17" t="s">
        <v>64</v>
      </c>
      <c r="D1911" s="3">
        <v>0</v>
      </c>
      <c r="E1911" s="16">
        <v>0</v>
      </c>
      <c r="F1911" s="3">
        <v>0</v>
      </c>
      <c r="G1911" s="20" t="str">
        <f>IF(B1911="","",VLOOKUP(B1911,[1]BASEDIESEL!$A$2:$AAA$11928,6))</f>
        <v>FRENTE-06</v>
      </c>
      <c r="H1911" s="37" t="str">
        <f t="shared" si="29"/>
        <v>mai</v>
      </c>
    </row>
    <row r="1912" spans="1:8" x14ac:dyDescent="0.25">
      <c r="A1912" s="7">
        <v>46165</v>
      </c>
      <c r="B1912" s="16">
        <v>4036</v>
      </c>
      <c r="C1912" s="16" t="s">
        <v>64</v>
      </c>
      <c r="D1912" s="3">
        <v>0</v>
      </c>
      <c r="E1912" s="16">
        <v>0</v>
      </c>
      <c r="F1912" s="3">
        <v>0</v>
      </c>
      <c r="G1912" s="20" t="str">
        <f>IF(B1912="","",VLOOKUP(B1912,[1]BASEDIESEL!$A$2:$AAA$11928,6))</f>
        <v>FRENTE-06</v>
      </c>
      <c r="H1912" s="37" t="str">
        <f t="shared" si="29"/>
        <v>mai</v>
      </c>
    </row>
    <row r="1913" spans="1:8" x14ac:dyDescent="0.25">
      <c r="A1913" s="7">
        <v>46165</v>
      </c>
      <c r="B1913" s="17">
        <v>4111</v>
      </c>
      <c r="C1913" s="17" t="s">
        <v>65</v>
      </c>
      <c r="D1913" s="3">
        <v>0</v>
      </c>
      <c r="E1913" s="16">
        <v>0</v>
      </c>
      <c r="F1913" s="3">
        <v>0</v>
      </c>
      <c r="G1913" s="20" t="str">
        <f>IF(B1913="","",VLOOKUP(B1913,[1]BASEDIESEL!$A$2:$AAA$11928,6))</f>
        <v>FRENTE-05</v>
      </c>
      <c r="H1913" s="37" t="str">
        <f t="shared" si="29"/>
        <v>mai</v>
      </c>
    </row>
    <row r="1914" spans="1:8" x14ac:dyDescent="0.25">
      <c r="A1914" s="7">
        <v>46165</v>
      </c>
      <c r="B1914" s="16">
        <v>4113</v>
      </c>
      <c r="C1914" s="16" t="s">
        <v>65</v>
      </c>
      <c r="D1914" s="3">
        <v>0</v>
      </c>
      <c r="E1914" s="16">
        <v>0</v>
      </c>
      <c r="F1914" s="3">
        <v>0</v>
      </c>
      <c r="G1914" s="20" t="str">
        <f>IF(B1914="","",VLOOKUP(B1914,[1]BASEDIESEL!$A$2:$AAA$11928,6))</f>
        <v>FRENTE-07</v>
      </c>
      <c r="H1914" s="37" t="str">
        <f t="shared" si="29"/>
        <v>mai</v>
      </c>
    </row>
    <row r="1915" spans="1:8" x14ac:dyDescent="0.25">
      <c r="A1915" s="7">
        <v>46165</v>
      </c>
      <c r="B1915" s="17">
        <v>4114</v>
      </c>
      <c r="C1915" s="17" t="s">
        <v>65</v>
      </c>
      <c r="D1915" s="3">
        <v>0</v>
      </c>
      <c r="E1915" s="16">
        <v>0</v>
      </c>
      <c r="F1915" s="3">
        <v>0</v>
      </c>
      <c r="G1915" s="20" t="str">
        <f>IF(B1915="","",VLOOKUP(B1915,[1]BASEDIESEL!$A$2:$AAA$11928,6))</f>
        <v>FRENTE-01</v>
      </c>
      <c r="H1915" s="37" t="str">
        <f t="shared" si="29"/>
        <v>mai</v>
      </c>
    </row>
    <row r="1916" spans="1:8" x14ac:dyDescent="0.25">
      <c r="A1916" s="7">
        <v>46165</v>
      </c>
      <c r="B1916" s="16">
        <v>4115</v>
      </c>
      <c r="C1916" s="16" t="s">
        <v>65</v>
      </c>
      <c r="D1916" s="3">
        <v>0</v>
      </c>
      <c r="E1916" s="16">
        <v>0</v>
      </c>
      <c r="F1916" s="3">
        <v>0</v>
      </c>
      <c r="G1916" s="20" t="str">
        <f>IF(B1916="","",VLOOKUP(B1916,[1]BASEDIESEL!$A$2:$AAA$11928,6))</f>
        <v>FRENTE-06</v>
      </c>
      <c r="H1916" s="37" t="str">
        <f t="shared" si="29"/>
        <v>mai</v>
      </c>
    </row>
    <row r="1917" spans="1:8" x14ac:dyDescent="0.25">
      <c r="A1917" s="7">
        <v>46165</v>
      </c>
      <c r="B1917" s="17">
        <v>4116</v>
      </c>
      <c r="C1917" s="17" t="s">
        <v>65</v>
      </c>
      <c r="D1917" s="3">
        <v>0</v>
      </c>
      <c r="E1917" s="16">
        <v>0</v>
      </c>
      <c r="F1917" s="3">
        <v>0</v>
      </c>
      <c r="G1917" s="20" t="str">
        <f>IF(B1917="","",VLOOKUP(B1917,[1]BASEDIESEL!$A$2:$AAA$11928,6))</f>
        <v>FRENTE-05</v>
      </c>
      <c r="H1917" s="37" t="str">
        <f t="shared" si="29"/>
        <v>mai</v>
      </c>
    </row>
    <row r="1918" spans="1:8" x14ac:dyDescent="0.25">
      <c r="A1918" s="7">
        <v>46165</v>
      </c>
      <c r="B1918" s="16">
        <v>4117</v>
      </c>
      <c r="C1918" s="16" t="s">
        <v>65</v>
      </c>
      <c r="D1918" s="3">
        <v>0</v>
      </c>
      <c r="E1918" s="16">
        <v>0</v>
      </c>
      <c r="F1918" s="3">
        <v>0</v>
      </c>
      <c r="G1918" s="20" t="str">
        <f>IF(B1918="","",VLOOKUP(B1918,[1]BASEDIESEL!$A$2:$AAA$11928,6))</f>
        <v>FRENTE-04</v>
      </c>
      <c r="H1918" s="37" t="str">
        <f t="shared" si="29"/>
        <v>mai</v>
      </c>
    </row>
    <row r="1919" spans="1:8" x14ac:dyDescent="0.25">
      <c r="A1919" s="7">
        <v>46165</v>
      </c>
      <c r="B1919" s="17">
        <v>4118</v>
      </c>
      <c r="C1919" s="17" t="s">
        <v>65</v>
      </c>
      <c r="D1919" s="3">
        <v>0</v>
      </c>
      <c r="E1919" s="16">
        <v>0</v>
      </c>
      <c r="F1919" s="3">
        <v>0</v>
      </c>
      <c r="G1919" s="20" t="str">
        <f>IF(B1919="","",VLOOKUP(B1919,[1]BASEDIESEL!$A$2:$AAA$11928,6))</f>
        <v>FRENTE-03</v>
      </c>
      <c r="H1919" s="37" t="str">
        <f t="shared" si="29"/>
        <v>mai</v>
      </c>
    </row>
    <row r="1920" spans="1:8" x14ac:dyDescent="0.25">
      <c r="A1920" s="7">
        <v>46165</v>
      </c>
      <c r="B1920" s="16">
        <v>4119</v>
      </c>
      <c r="C1920" s="16" t="s">
        <v>65</v>
      </c>
      <c r="D1920" s="3">
        <v>0</v>
      </c>
      <c r="E1920" s="16">
        <v>0</v>
      </c>
      <c r="F1920" s="3">
        <v>0</v>
      </c>
      <c r="G1920" s="20" t="str">
        <f>IF(B1920="","",VLOOKUP(B1920,[1]BASEDIESEL!$A$2:$AAA$11928,6))</f>
        <v>FRENTE-05</v>
      </c>
      <c r="H1920" s="37" t="str">
        <f t="shared" si="29"/>
        <v>mai</v>
      </c>
    </row>
    <row r="1921" spans="1:8" x14ac:dyDescent="0.25">
      <c r="A1921" s="7">
        <v>46165</v>
      </c>
      <c r="B1921" s="17">
        <v>4120</v>
      </c>
      <c r="C1921" s="17" t="s">
        <v>65</v>
      </c>
      <c r="D1921" s="3">
        <v>0</v>
      </c>
      <c r="E1921" s="16">
        <v>0</v>
      </c>
      <c r="F1921" s="3">
        <v>0</v>
      </c>
      <c r="G1921" s="20" t="str">
        <f>IF(B1921="","",VLOOKUP(B1921,[1]BASEDIESEL!$A$2:$AAA$11928,6))</f>
        <v>FRENTE-05</v>
      </c>
      <c r="H1921" s="37" t="str">
        <f t="shared" si="29"/>
        <v>mai</v>
      </c>
    </row>
    <row r="1922" spans="1:8" x14ac:dyDescent="0.25">
      <c r="A1922" s="7">
        <v>46165</v>
      </c>
      <c r="B1922" s="16">
        <v>4121</v>
      </c>
      <c r="C1922" s="16" t="s">
        <v>66</v>
      </c>
      <c r="D1922" s="3">
        <v>0</v>
      </c>
      <c r="E1922" s="16">
        <v>0</v>
      </c>
      <c r="F1922" s="3">
        <v>0</v>
      </c>
      <c r="G1922" s="20" t="str">
        <f>IF(B1922="","",VLOOKUP(B1922,[1]BASEDIESEL!$A$2:$AAA$11928,6))</f>
        <v>FRENTE-01</v>
      </c>
      <c r="H1922" s="37" t="str">
        <f t="shared" si="29"/>
        <v>mai</v>
      </c>
    </row>
    <row r="1923" spans="1:8" x14ac:dyDescent="0.25">
      <c r="A1923" s="7">
        <v>46165</v>
      </c>
      <c r="B1923" s="17">
        <v>4122</v>
      </c>
      <c r="C1923" s="17" t="s">
        <v>66</v>
      </c>
      <c r="D1923" s="3">
        <v>0</v>
      </c>
      <c r="E1923" s="16">
        <v>0</v>
      </c>
      <c r="F1923" s="3">
        <v>0</v>
      </c>
      <c r="G1923" s="20" t="str">
        <f>IF(B1923="","",VLOOKUP(B1923,[1]BASEDIESEL!$A$2:$AAA$11928,6))</f>
        <v>FRENTE-01</v>
      </c>
      <c r="H1923" s="37" t="str">
        <f t="shared" ref="H1923:H1986" si="30">TEXT(A1923,"mmm")</f>
        <v>mai</v>
      </c>
    </row>
    <row r="1924" spans="1:8" x14ac:dyDescent="0.25">
      <c r="A1924" s="7">
        <v>46165</v>
      </c>
      <c r="B1924" s="16">
        <v>4123</v>
      </c>
      <c r="C1924" s="16" t="s">
        <v>66</v>
      </c>
      <c r="D1924" s="3">
        <v>0</v>
      </c>
      <c r="E1924" s="16">
        <v>0</v>
      </c>
      <c r="F1924" s="3">
        <v>0</v>
      </c>
      <c r="G1924" s="20" t="str">
        <f>IF(B1924="","",VLOOKUP(B1924,[1]BASEDIESEL!$A$2:$AAA$11928,6))</f>
        <v>FRENTE-01</v>
      </c>
      <c r="H1924" s="37" t="str">
        <f t="shared" si="30"/>
        <v>mai</v>
      </c>
    </row>
    <row r="1925" spans="1:8" x14ac:dyDescent="0.25">
      <c r="A1925" s="7">
        <v>46165</v>
      </c>
      <c r="B1925" s="17">
        <v>4124</v>
      </c>
      <c r="C1925" s="17" t="s">
        <v>65</v>
      </c>
      <c r="D1925" s="3">
        <v>0</v>
      </c>
      <c r="E1925" s="16">
        <v>0</v>
      </c>
      <c r="F1925" s="3">
        <v>0</v>
      </c>
      <c r="G1925" s="20" t="str">
        <f>IF(B1925="","",VLOOKUP(B1925,[1]BASEDIESEL!$A$2:$AAA$11928,6))</f>
        <v>FRENTE-07</v>
      </c>
      <c r="H1925" s="37" t="str">
        <f t="shared" si="30"/>
        <v>mai</v>
      </c>
    </row>
    <row r="1926" spans="1:8" x14ac:dyDescent="0.25">
      <c r="A1926" s="7">
        <v>46165</v>
      </c>
      <c r="B1926" s="16">
        <v>4127</v>
      </c>
      <c r="C1926" s="16" t="s">
        <v>65</v>
      </c>
      <c r="D1926" s="3">
        <v>0</v>
      </c>
      <c r="E1926" s="16">
        <v>0</v>
      </c>
      <c r="F1926" s="3">
        <v>0</v>
      </c>
      <c r="G1926" s="20" t="str">
        <f>IF(B1926="","",VLOOKUP(B1926,[1]BASEDIESEL!$A$2:$AAA$11928,6))</f>
        <v>FRENTE-02</v>
      </c>
      <c r="H1926" s="37" t="str">
        <f t="shared" si="30"/>
        <v>mai</v>
      </c>
    </row>
    <row r="1927" spans="1:8" x14ac:dyDescent="0.25">
      <c r="A1927" s="7">
        <v>46165</v>
      </c>
      <c r="B1927" s="17">
        <v>4128</v>
      </c>
      <c r="C1927" s="17" t="s">
        <v>66</v>
      </c>
      <c r="D1927" s="3">
        <v>0</v>
      </c>
      <c r="E1927" s="16">
        <v>0</v>
      </c>
      <c r="F1927" s="3">
        <v>0</v>
      </c>
      <c r="G1927" s="20" t="str">
        <f>IF(B1927="","",VLOOKUP(B1927,[1]BASEDIESEL!$A$2:$AAA$11928,6))</f>
        <v>FRENTE-01</v>
      </c>
      <c r="H1927" s="37" t="str">
        <f t="shared" si="30"/>
        <v>mai</v>
      </c>
    </row>
    <row r="1928" spans="1:8" x14ac:dyDescent="0.25">
      <c r="A1928" s="7">
        <v>46165</v>
      </c>
      <c r="B1928" s="16">
        <v>4129</v>
      </c>
      <c r="C1928" s="16" t="s">
        <v>66</v>
      </c>
      <c r="D1928" s="3">
        <v>0</v>
      </c>
      <c r="E1928" s="16">
        <v>0</v>
      </c>
      <c r="F1928" s="3">
        <v>0</v>
      </c>
      <c r="G1928" s="20" t="str">
        <f>IF(B1928="","",VLOOKUP(B1928,[1]BASEDIESEL!$A$2:$AAA$11928,6))</f>
        <v>FRENTE-01</v>
      </c>
      <c r="H1928" s="37" t="str">
        <f t="shared" si="30"/>
        <v>mai</v>
      </c>
    </row>
    <row r="1929" spans="1:8" x14ac:dyDescent="0.25">
      <c r="A1929" s="7">
        <v>46165</v>
      </c>
      <c r="B1929" s="17">
        <v>4130</v>
      </c>
      <c r="C1929" s="17" t="s">
        <v>66</v>
      </c>
      <c r="D1929" s="3">
        <v>0</v>
      </c>
      <c r="E1929" s="16">
        <v>0</v>
      </c>
      <c r="F1929" s="3">
        <v>0</v>
      </c>
      <c r="G1929" s="20" t="str">
        <f>IF(B1929="","",VLOOKUP(B1929,[1]BASEDIESEL!$A$2:$AAA$11928,6))</f>
        <v>FRENTE-02</v>
      </c>
      <c r="H1929" s="37" t="str">
        <f t="shared" si="30"/>
        <v>mai</v>
      </c>
    </row>
    <row r="1930" spans="1:8" x14ac:dyDescent="0.25">
      <c r="A1930" s="7">
        <v>46165</v>
      </c>
      <c r="B1930" s="16">
        <v>4131</v>
      </c>
      <c r="C1930" s="16" t="s">
        <v>65</v>
      </c>
      <c r="D1930" s="3">
        <v>0</v>
      </c>
      <c r="E1930" s="16">
        <v>0</v>
      </c>
      <c r="F1930" s="3">
        <v>0</v>
      </c>
      <c r="G1930" s="20" t="str">
        <f>IF(B1930="","",VLOOKUP(B1930,[1]BASEDIESEL!$A$2:$AAA$11928,6))</f>
        <v>FRENTE-04</v>
      </c>
      <c r="H1930" s="37" t="str">
        <f t="shared" si="30"/>
        <v>mai</v>
      </c>
    </row>
    <row r="1931" spans="1:8" x14ac:dyDescent="0.25">
      <c r="A1931" s="7">
        <v>46165</v>
      </c>
      <c r="B1931" s="17">
        <v>4132</v>
      </c>
      <c r="C1931" s="17" t="s">
        <v>65</v>
      </c>
      <c r="D1931" s="3">
        <v>0</v>
      </c>
      <c r="E1931" s="16">
        <v>0</v>
      </c>
      <c r="F1931" s="3">
        <v>0</v>
      </c>
      <c r="G1931" s="20" t="str">
        <f>IF(B1931="","",VLOOKUP(B1931,[1]BASEDIESEL!$A$2:$AAA$11928,6))</f>
        <v>FRENTE-03</v>
      </c>
      <c r="H1931" s="37" t="str">
        <f t="shared" si="30"/>
        <v>mai</v>
      </c>
    </row>
    <row r="1932" spans="1:8" x14ac:dyDescent="0.25">
      <c r="A1932" s="7">
        <v>46165</v>
      </c>
      <c r="B1932" s="16">
        <v>4133</v>
      </c>
      <c r="C1932" s="16" t="s">
        <v>65</v>
      </c>
      <c r="D1932" s="3">
        <v>0</v>
      </c>
      <c r="E1932" s="16">
        <v>0</v>
      </c>
      <c r="F1932" s="3">
        <v>0</v>
      </c>
      <c r="G1932" s="20" t="str">
        <f>IF(B1932="","",VLOOKUP(B1932,[1]BASEDIESEL!$A$2:$AAA$11928,6))</f>
        <v>FRENTE-02</v>
      </c>
      <c r="H1932" s="37" t="str">
        <f t="shared" si="30"/>
        <v>mai</v>
      </c>
    </row>
    <row r="1933" spans="1:8" x14ac:dyDescent="0.25">
      <c r="A1933" s="7">
        <v>46165</v>
      </c>
      <c r="B1933" s="17">
        <v>4134</v>
      </c>
      <c r="C1933" s="17" t="s">
        <v>65</v>
      </c>
      <c r="D1933" s="3">
        <v>0</v>
      </c>
      <c r="E1933" s="16">
        <v>0</v>
      </c>
      <c r="F1933" s="3">
        <v>0</v>
      </c>
      <c r="G1933" s="20" t="str">
        <f>IF(B1933="","",VLOOKUP(B1933,[1]BASEDIESEL!$A$2:$AAA$11928,6))</f>
        <v>FRENTE-05</v>
      </c>
      <c r="H1933" s="37" t="str">
        <f t="shared" si="30"/>
        <v>mai</v>
      </c>
    </row>
    <row r="1934" spans="1:8" x14ac:dyDescent="0.25">
      <c r="A1934" s="7">
        <v>46165</v>
      </c>
      <c r="B1934" s="16">
        <v>4135</v>
      </c>
      <c r="C1934" s="16" t="s">
        <v>65</v>
      </c>
      <c r="D1934" s="3">
        <v>0</v>
      </c>
      <c r="E1934" s="16">
        <v>0</v>
      </c>
      <c r="F1934" s="3">
        <v>0</v>
      </c>
      <c r="G1934" s="20" t="str">
        <f>IF(B1934="","",VLOOKUP(B1934,[1]BASEDIESEL!$A$2:$AAA$11928,6))</f>
        <v>FRENTE-03</v>
      </c>
      <c r="H1934" s="37" t="str">
        <f t="shared" si="30"/>
        <v>mai</v>
      </c>
    </row>
    <row r="1935" spans="1:8" x14ac:dyDescent="0.25">
      <c r="A1935" s="7">
        <v>46165</v>
      </c>
      <c r="B1935" s="17">
        <v>4136</v>
      </c>
      <c r="C1935" s="17" t="s">
        <v>65</v>
      </c>
      <c r="D1935" s="3">
        <v>0</v>
      </c>
      <c r="E1935" s="16">
        <v>0</v>
      </c>
      <c r="F1935" s="3">
        <v>0</v>
      </c>
      <c r="G1935" s="20" t="str">
        <f>IF(B1935="","",VLOOKUP(B1935,[1]BASEDIESEL!$A$2:$AAA$11928,6))</f>
        <v>FRENTE-04</v>
      </c>
      <c r="H1935" s="37" t="str">
        <f t="shared" si="30"/>
        <v>mai</v>
      </c>
    </row>
    <row r="1936" spans="1:8" x14ac:dyDescent="0.25">
      <c r="A1936" s="7">
        <v>46165</v>
      </c>
      <c r="B1936" s="16">
        <v>4137</v>
      </c>
      <c r="C1936" s="16" t="s">
        <v>65</v>
      </c>
      <c r="D1936" s="3">
        <v>0</v>
      </c>
      <c r="E1936" s="16">
        <v>0</v>
      </c>
      <c r="F1936" s="3">
        <v>0</v>
      </c>
      <c r="G1936" s="20" t="str">
        <f>IF(B1936="","",VLOOKUP(B1936,[1]BASEDIESEL!$A$2:$AAA$11928,6))</f>
        <v>FRENTE-03</v>
      </c>
      <c r="H1936" s="37" t="str">
        <f t="shared" si="30"/>
        <v>mai</v>
      </c>
    </row>
    <row r="1937" spans="1:8" x14ac:dyDescent="0.25">
      <c r="A1937" s="7">
        <v>46165</v>
      </c>
      <c r="B1937" s="17">
        <v>4138</v>
      </c>
      <c r="C1937" s="17" t="s">
        <v>65</v>
      </c>
      <c r="D1937" s="3">
        <v>0</v>
      </c>
      <c r="E1937" s="16">
        <v>0</v>
      </c>
      <c r="F1937" s="3">
        <v>0</v>
      </c>
      <c r="G1937" s="20" t="str">
        <f>IF(B1937="","",VLOOKUP(B1937,[1]BASEDIESEL!$A$2:$AAA$11928,6))</f>
        <v>FRENTE-04</v>
      </c>
      <c r="H1937" s="37" t="str">
        <f t="shared" si="30"/>
        <v>mai</v>
      </c>
    </row>
    <row r="1938" spans="1:8" x14ac:dyDescent="0.25">
      <c r="A1938" s="7">
        <v>46165</v>
      </c>
      <c r="B1938" s="16">
        <v>4139</v>
      </c>
      <c r="C1938" s="16" t="s">
        <v>65</v>
      </c>
      <c r="D1938" s="3">
        <v>0</v>
      </c>
      <c r="E1938" s="16">
        <v>0</v>
      </c>
      <c r="F1938" s="3">
        <v>0</v>
      </c>
      <c r="G1938" s="20" t="str">
        <f>IF(B1938="","",VLOOKUP(B1938,[1]BASEDIESEL!$A$2:$AAA$11928,6))</f>
        <v>FRENTE-07</v>
      </c>
      <c r="H1938" s="37" t="str">
        <f t="shared" si="30"/>
        <v>mai</v>
      </c>
    </row>
    <row r="1939" spans="1:8" x14ac:dyDescent="0.25">
      <c r="A1939" s="7">
        <v>46165</v>
      </c>
      <c r="B1939" s="17">
        <v>4140</v>
      </c>
      <c r="C1939" s="17" t="s">
        <v>65</v>
      </c>
      <c r="D1939" s="3">
        <v>0</v>
      </c>
      <c r="E1939" s="16">
        <v>0</v>
      </c>
      <c r="F1939" s="3">
        <v>0</v>
      </c>
      <c r="G1939" s="20" t="str">
        <f>IF(B1939="","",VLOOKUP(B1939,[1]BASEDIESEL!$A$2:$AAA$11928,6))</f>
        <v>FRENTE-05</v>
      </c>
      <c r="H1939" s="37" t="str">
        <f t="shared" si="30"/>
        <v>mai</v>
      </c>
    </row>
    <row r="1940" spans="1:8" x14ac:dyDescent="0.25">
      <c r="A1940" s="7">
        <v>46165</v>
      </c>
      <c r="B1940" s="16">
        <v>4141</v>
      </c>
      <c r="C1940" s="16" t="s">
        <v>65</v>
      </c>
      <c r="D1940" s="3">
        <v>0</v>
      </c>
      <c r="E1940" s="16">
        <v>0</v>
      </c>
      <c r="F1940" s="3">
        <v>0</v>
      </c>
      <c r="G1940" s="20" t="str">
        <f>IF(B1940="","",VLOOKUP(B1940,[1]BASEDIESEL!$A$2:$AAA$11928,6))</f>
        <v>FRENTE-03</v>
      </c>
      <c r="H1940" s="37" t="str">
        <f t="shared" si="30"/>
        <v>mai</v>
      </c>
    </row>
    <row r="1941" spans="1:8" x14ac:dyDescent="0.25">
      <c r="A1941" s="7">
        <v>46165</v>
      </c>
      <c r="B1941" s="17">
        <v>4142</v>
      </c>
      <c r="C1941" s="17" t="s">
        <v>65</v>
      </c>
      <c r="D1941" s="3">
        <v>0</v>
      </c>
      <c r="E1941" s="16">
        <v>0</v>
      </c>
      <c r="F1941" s="3">
        <v>0</v>
      </c>
      <c r="G1941" s="20" t="str">
        <f>IF(B1941="","",VLOOKUP(B1941,[1]BASEDIESEL!$A$2:$AAA$11928,6))</f>
        <v>FRENTE-04</v>
      </c>
      <c r="H1941" s="37" t="str">
        <f t="shared" si="30"/>
        <v>mai</v>
      </c>
    </row>
    <row r="1942" spans="1:8" x14ac:dyDescent="0.25">
      <c r="A1942" s="7">
        <v>46165</v>
      </c>
      <c r="B1942" s="16">
        <v>4144</v>
      </c>
      <c r="C1942" s="16" t="s">
        <v>65</v>
      </c>
      <c r="D1942" s="3">
        <v>0</v>
      </c>
      <c r="E1942" s="16">
        <v>0</v>
      </c>
      <c r="F1942" s="3">
        <v>0</v>
      </c>
      <c r="G1942" s="20" t="str">
        <f>IF(B1942="","",VLOOKUP(B1942,[1]BASEDIESEL!$A$2:$AAA$11928,6))</f>
        <v>FRENTE-05</v>
      </c>
      <c r="H1942" s="37" t="str">
        <f t="shared" si="30"/>
        <v>mai</v>
      </c>
    </row>
    <row r="1943" spans="1:8" x14ac:dyDescent="0.25">
      <c r="A1943" s="7">
        <v>46165</v>
      </c>
      <c r="B1943" s="17">
        <v>4145</v>
      </c>
      <c r="C1943" s="17" t="s">
        <v>65</v>
      </c>
      <c r="D1943" s="3">
        <v>0</v>
      </c>
      <c r="E1943" s="16">
        <v>0</v>
      </c>
      <c r="F1943" s="3">
        <v>0</v>
      </c>
      <c r="G1943" s="20" t="str">
        <f>IF(B1943="","",VLOOKUP(B1943,[1]BASEDIESEL!$A$2:$AAA$11928,6))</f>
        <v>FRENTE-03</v>
      </c>
      <c r="H1943" s="37" t="str">
        <f t="shared" si="30"/>
        <v>mai</v>
      </c>
    </row>
    <row r="1944" spans="1:8" x14ac:dyDescent="0.25">
      <c r="A1944" s="7">
        <v>46165</v>
      </c>
      <c r="B1944" s="16">
        <v>4147</v>
      </c>
      <c r="C1944" s="16" t="s">
        <v>65</v>
      </c>
      <c r="D1944" s="3">
        <v>0</v>
      </c>
      <c r="E1944" s="16">
        <v>0</v>
      </c>
      <c r="F1944" s="3">
        <v>0</v>
      </c>
      <c r="G1944" s="20" t="str">
        <f>IF(B1944="","",VLOOKUP(B1944,[1]BASEDIESEL!$A$2:$AAA$11928,6))</f>
        <v>FRENTE-02</v>
      </c>
      <c r="H1944" s="37" t="str">
        <f t="shared" si="30"/>
        <v>mai</v>
      </c>
    </row>
    <row r="1945" spans="1:8" x14ac:dyDescent="0.25">
      <c r="A1945" s="7">
        <v>46165</v>
      </c>
      <c r="B1945" s="17">
        <v>4149</v>
      </c>
      <c r="C1945" s="17" t="s">
        <v>65</v>
      </c>
      <c r="D1945" s="3">
        <v>0</v>
      </c>
      <c r="E1945" s="16">
        <v>0</v>
      </c>
      <c r="F1945" s="3">
        <v>0</v>
      </c>
      <c r="G1945" s="20" t="str">
        <f>IF(B1945="","",VLOOKUP(B1945,[1]BASEDIESEL!$A$2:$AAA$11928,6))</f>
        <v>FRENTE-01</v>
      </c>
      <c r="H1945" s="37" t="str">
        <f t="shared" si="30"/>
        <v>mai</v>
      </c>
    </row>
    <row r="1946" spans="1:8" x14ac:dyDescent="0.25">
      <c r="A1946" s="7">
        <v>46165</v>
      </c>
      <c r="B1946" s="16">
        <v>4153</v>
      </c>
      <c r="C1946" s="16" t="s">
        <v>67</v>
      </c>
      <c r="D1946" s="3">
        <v>0</v>
      </c>
      <c r="E1946" s="16">
        <v>0</v>
      </c>
      <c r="F1946" s="3">
        <v>0</v>
      </c>
      <c r="G1946" s="20" t="str">
        <f>IF(B1946="","",VLOOKUP(B1946,[1]BASEDIESEL!$A$2:$AAA$11928,6))</f>
        <v>FRENTE-04</v>
      </c>
      <c r="H1946" s="37" t="str">
        <f t="shared" si="30"/>
        <v>mai</v>
      </c>
    </row>
    <row r="1947" spans="1:8" x14ac:dyDescent="0.25">
      <c r="A1947" s="7">
        <v>46165</v>
      </c>
      <c r="B1947" s="17">
        <v>4154</v>
      </c>
      <c r="C1947" s="17" t="s">
        <v>67</v>
      </c>
      <c r="D1947" s="3">
        <v>0</v>
      </c>
      <c r="E1947" s="16">
        <v>0</v>
      </c>
      <c r="F1947" s="3">
        <v>0</v>
      </c>
      <c r="G1947" s="20" t="str">
        <f>IF(B1947="","",VLOOKUP(B1947,[1]BASEDIESEL!$A$2:$AAA$11928,6))</f>
        <v>FRENTE-04</v>
      </c>
      <c r="H1947" s="37" t="str">
        <f t="shared" si="30"/>
        <v>mai</v>
      </c>
    </row>
    <row r="1948" spans="1:8" x14ac:dyDescent="0.25">
      <c r="A1948" s="7">
        <v>46165</v>
      </c>
      <c r="B1948" s="16">
        <v>4155</v>
      </c>
      <c r="C1948" s="16" t="s">
        <v>67</v>
      </c>
      <c r="D1948" s="3">
        <v>0</v>
      </c>
      <c r="E1948" s="16">
        <v>0</v>
      </c>
      <c r="F1948" s="3">
        <v>0</v>
      </c>
      <c r="G1948" s="20" t="str">
        <f>IF(B1948="","",VLOOKUP(B1948,[1]BASEDIESEL!$A$2:$AAA$11928,6))</f>
        <v>FRENTE-04</v>
      </c>
      <c r="H1948" s="37" t="str">
        <f t="shared" si="30"/>
        <v>mai</v>
      </c>
    </row>
    <row r="1949" spans="1:8" x14ac:dyDescent="0.25">
      <c r="A1949" s="7">
        <v>46165</v>
      </c>
      <c r="B1949" s="17">
        <v>4156</v>
      </c>
      <c r="C1949" s="17" t="s">
        <v>65</v>
      </c>
      <c r="D1949" s="3">
        <v>0</v>
      </c>
      <c r="E1949" s="16">
        <v>0</v>
      </c>
      <c r="F1949" s="3">
        <v>0</v>
      </c>
      <c r="G1949" s="20" t="str">
        <f>IF(B1949="","",VLOOKUP(B1949,[1]BASEDIESEL!$A$2:$AAA$11928,6))</f>
        <v>FRENTE-02</v>
      </c>
      <c r="H1949" s="37" t="str">
        <f t="shared" si="30"/>
        <v>mai</v>
      </c>
    </row>
    <row r="1950" spans="1:8" x14ac:dyDescent="0.25">
      <c r="A1950" s="7">
        <v>46165</v>
      </c>
      <c r="B1950" s="16">
        <v>4157</v>
      </c>
      <c r="C1950" s="16" t="s">
        <v>65</v>
      </c>
      <c r="D1950" s="3">
        <v>0</v>
      </c>
      <c r="E1950" s="16">
        <v>0</v>
      </c>
      <c r="F1950" s="3">
        <v>0</v>
      </c>
      <c r="G1950" s="20" t="str">
        <f>IF(B1950="","",VLOOKUP(B1950,[1]BASEDIESEL!$A$2:$AAA$11928,6))</f>
        <v>FRENTE-06</v>
      </c>
      <c r="H1950" s="37" t="str">
        <f t="shared" si="30"/>
        <v>mai</v>
      </c>
    </row>
    <row r="1951" spans="1:8" x14ac:dyDescent="0.25">
      <c r="A1951" s="7">
        <v>46165</v>
      </c>
      <c r="B1951" s="17">
        <v>4158</v>
      </c>
      <c r="C1951" s="17" t="s">
        <v>65</v>
      </c>
      <c r="D1951" s="3">
        <v>0</v>
      </c>
      <c r="E1951" s="16">
        <v>0</v>
      </c>
      <c r="F1951" s="3">
        <v>0</v>
      </c>
      <c r="G1951" s="20" t="str">
        <f>IF(B1951="","",VLOOKUP(B1951,[1]BASEDIESEL!$A$2:$AAA$11928,6))</f>
        <v>FRENTE-03</v>
      </c>
      <c r="H1951" s="37" t="str">
        <f t="shared" si="30"/>
        <v>mai</v>
      </c>
    </row>
    <row r="1952" spans="1:8" x14ac:dyDescent="0.25">
      <c r="A1952" s="7">
        <v>46165</v>
      </c>
      <c r="B1952" s="16">
        <v>4159</v>
      </c>
      <c r="C1952" s="16" t="s">
        <v>65</v>
      </c>
      <c r="D1952" s="3">
        <v>0</v>
      </c>
      <c r="E1952" s="16">
        <v>0</v>
      </c>
      <c r="F1952" s="3">
        <v>0</v>
      </c>
      <c r="G1952" s="20" t="str">
        <f>IF(B1952="","",VLOOKUP(B1952,[1]BASEDIESEL!$A$2:$AAA$11928,6))</f>
        <v>FRENTE-02</v>
      </c>
      <c r="H1952" s="37" t="str">
        <f t="shared" si="30"/>
        <v>mai</v>
      </c>
    </row>
    <row r="1953" spans="1:8" x14ac:dyDescent="0.25">
      <c r="A1953" s="7">
        <v>46165</v>
      </c>
      <c r="B1953" s="17">
        <v>4160</v>
      </c>
      <c r="C1953" s="17" t="s">
        <v>65</v>
      </c>
      <c r="D1953" s="3">
        <v>0</v>
      </c>
      <c r="E1953" s="16">
        <v>0</v>
      </c>
      <c r="F1953" s="3">
        <v>0</v>
      </c>
      <c r="G1953" s="20" t="str">
        <f>IF(B1953="","",VLOOKUP(B1953,[1]BASEDIESEL!$A$2:$AAA$11928,6))</f>
        <v>FRENTE-01</v>
      </c>
      <c r="H1953" s="37" t="str">
        <f t="shared" si="30"/>
        <v>mai</v>
      </c>
    </row>
    <row r="1954" spans="1:8" x14ac:dyDescent="0.25">
      <c r="A1954" s="7">
        <v>46165</v>
      </c>
      <c r="B1954" s="16">
        <v>4161</v>
      </c>
      <c r="C1954" s="16" t="s">
        <v>65</v>
      </c>
      <c r="D1954" s="3">
        <v>0</v>
      </c>
      <c r="E1954" s="16">
        <v>0</v>
      </c>
      <c r="F1954" s="3">
        <v>0</v>
      </c>
      <c r="G1954" s="20" t="str">
        <f>IF(B1954="","",VLOOKUP(B1954,[1]BASEDIESEL!$A$2:$AAA$11928,6))</f>
        <v>FRENTE-07</v>
      </c>
      <c r="H1954" s="37" t="str">
        <f t="shared" si="30"/>
        <v>mai</v>
      </c>
    </row>
    <row r="1955" spans="1:8" x14ac:dyDescent="0.25">
      <c r="A1955" s="7">
        <v>46165</v>
      </c>
      <c r="B1955" s="17">
        <v>4162</v>
      </c>
      <c r="C1955" s="17" t="s">
        <v>65</v>
      </c>
      <c r="D1955" s="3">
        <v>0</v>
      </c>
      <c r="E1955" s="16">
        <v>0</v>
      </c>
      <c r="F1955" s="3">
        <v>0</v>
      </c>
      <c r="G1955" s="20" t="str">
        <f>IF(B1955="","",VLOOKUP(B1955,[1]BASEDIESEL!$A$2:$AAA$11928,6))</f>
        <v>FRENTE-02</v>
      </c>
      <c r="H1955" s="37" t="str">
        <f t="shared" si="30"/>
        <v>mai</v>
      </c>
    </row>
    <row r="1956" spans="1:8" x14ac:dyDescent="0.25">
      <c r="A1956" s="7">
        <v>46165</v>
      </c>
      <c r="B1956" s="16">
        <v>4163</v>
      </c>
      <c r="C1956" s="16" t="s">
        <v>65</v>
      </c>
      <c r="D1956" s="3">
        <v>0</v>
      </c>
      <c r="E1956" s="16">
        <v>0</v>
      </c>
      <c r="F1956" s="3">
        <v>0</v>
      </c>
      <c r="G1956" s="20" t="str">
        <f>IF(B1956="","",VLOOKUP(B1956,[1]BASEDIESEL!$A$2:$AAA$11928,6))</f>
        <v>FRENTE-02</v>
      </c>
      <c r="H1956" s="37" t="str">
        <f t="shared" si="30"/>
        <v>mai</v>
      </c>
    </row>
    <row r="1957" spans="1:8" x14ac:dyDescent="0.25">
      <c r="A1957" s="7">
        <v>46166</v>
      </c>
      <c r="B1957" s="32">
        <v>4024</v>
      </c>
      <c r="C1957" s="16" t="s">
        <v>62</v>
      </c>
      <c r="D1957" s="3">
        <v>183.60599999999999</v>
      </c>
      <c r="E1957" s="46">
        <v>13</v>
      </c>
      <c r="F1957" s="3">
        <v>14.124000000000001</v>
      </c>
      <c r="G1957" s="20" t="str">
        <f>IF(B1957="","",VLOOKUP(B1957,[1]BASEDIESEL!$A$2:$AAA$11928,6))</f>
        <v>FRENTE-07</v>
      </c>
      <c r="H1957" s="37" t="str">
        <f t="shared" si="30"/>
        <v>mai</v>
      </c>
    </row>
    <row r="1958" spans="1:8" x14ac:dyDescent="0.25">
      <c r="A1958" s="7">
        <v>46166</v>
      </c>
      <c r="B1958" s="33">
        <v>4025</v>
      </c>
      <c r="C1958" s="17" t="s">
        <v>62</v>
      </c>
      <c r="D1958" s="2">
        <v>81.667000000000002</v>
      </c>
      <c r="E1958" s="47">
        <v>7</v>
      </c>
      <c r="F1958" s="2">
        <v>11.667</v>
      </c>
      <c r="G1958" s="20" t="str">
        <f>IF(B1958="","",VLOOKUP(B1958,[1]BASEDIESEL!$A$2:$AAA$11928,6))</f>
        <v>FRENTE-07</v>
      </c>
      <c r="H1958" s="37" t="str">
        <f t="shared" si="30"/>
        <v>mai</v>
      </c>
    </row>
    <row r="1959" spans="1:8" x14ac:dyDescent="0.25">
      <c r="A1959" s="7">
        <v>46166</v>
      </c>
      <c r="B1959" s="32">
        <v>4027</v>
      </c>
      <c r="C1959" s="16" t="s">
        <v>62</v>
      </c>
      <c r="D1959" s="3">
        <v>208.684</v>
      </c>
      <c r="E1959" s="46">
        <v>15</v>
      </c>
      <c r="F1959" s="3">
        <v>13.912000000000001</v>
      </c>
      <c r="G1959" s="20" t="str">
        <f>IF(B1959="","",VLOOKUP(B1959,[1]BASEDIESEL!$A$2:$AAA$11928,6))</f>
        <v>FRENTE-07</v>
      </c>
      <c r="H1959" s="37" t="str">
        <f t="shared" si="30"/>
        <v>mai</v>
      </c>
    </row>
    <row r="1960" spans="1:8" x14ac:dyDescent="0.25">
      <c r="A1960" s="7">
        <v>46166</v>
      </c>
      <c r="B1960" s="33">
        <v>4029</v>
      </c>
      <c r="C1960" s="17" t="s">
        <v>62</v>
      </c>
      <c r="D1960" s="2">
        <v>231.459</v>
      </c>
      <c r="E1960" s="47">
        <v>17</v>
      </c>
      <c r="F1960" s="2">
        <v>13.615</v>
      </c>
      <c r="G1960" s="20" t="str">
        <f>IF(B1960="","",VLOOKUP(B1960,[1]BASEDIESEL!$A$2:$AAA$11928,6))</f>
        <v>FRENTE-07</v>
      </c>
      <c r="H1960" s="37" t="str">
        <f t="shared" si="30"/>
        <v>mai</v>
      </c>
    </row>
    <row r="1961" spans="1:8" x14ac:dyDescent="0.25">
      <c r="A1961" s="7">
        <v>46166</v>
      </c>
      <c r="B1961" s="32">
        <v>4030</v>
      </c>
      <c r="C1961" s="16" t="s">
        <v>63</v>
      </c>
      <c r="D1961" s="3">
        <v>8.08</v>
      </c>
      <c r="E1961" s="46">
        <v>1</v>
      </c>
      <c r="F1961" s="3">
        <v>8.08</v>
      </c>
      <c r="G1961" s="20" t="str">
        <f>IF(B1961="","",VLOOKUP(B1961,[1]BASEDIESEL!$A$2:$AAA$11928,6))</f>
        <v>FRENTE-06</v>
      </c>
      <c r="H1961" s="37" t="str">
        <f t="shared" si="30"/>
        <v>mai</v>
      </c>
    </row>
    <row r="1962" spans="1:8" x14ac:dyDescent="0.25">
      <c r="A1962" s="7">
        <v>46166</v>
      </c>
      <c r="B1962" s="33">
        <v>4032</v>
      </c>
      <c r="C1962" s="17" t="s">
        <v>64</v>
      </c>
      <c r="D1962" s="2">
        <v>39.423000000000002</v>
      </c>
      <c r="E1962" s="47">
        <v>2</v>
      </c>
      <c r="F1962" s="2">
        <v>19.712</v>
      </c>
      <c r="G1962" s="20" t="str">
        <f>IF(B1962="","",VLOOKUP(B1962,[1]BASEDIESEL!$A$2:$AAA$11928,6))</f>
        <v>FRENTE-06</v>
      </c>
      <c r="H1962" s="37" t="str">
        <f t="shared" si="30"/>
        <v>mai</v>
      </c>
    </row>
    <row r="1963" spans="1:8" x14ac:dyDescent="0.25">
      <c r="A1963" s="7">
        <v>46166</v>
      </c>
      <c r="B1963" s="32">
        <v>4033</v>
      </c>
      <c r="C1963" s="16" t="s">
        <v>64</v>
      </c>
      <c r="D1963" s="3">
        <v>72.733000000000004</v>
      </c>
      <c r="E1963" s="46">
        <v>6</v>
      </c>
      <c r="F1963" s="3">
        <v>12.122</v>
      </c>
      <c r="G1963" s="20" t="str">
        <f>IF(B1963="","",VLOOKUP(B1963,[1]BASEDIESEL!$A$2:$AAA$11928,6))</f>
        <v>FRENTE-06</v>
      </c>
      <c r="H1963" s="37" t="str">
        <f t="shared" si="30"/>
        <v>mai</v>
      </c>
    </row>
    <row r="1964" spans="1:8" x14ac:dyDescent="0.25">
      <c r="A1964" s="7">
        <v>46166</v>
      </c>
      <c r="B1964" s="33">
        <v>4034</v>
      </c>
      <c r="C1964" s="17" t="s">
        <v>64</v>
      </c>
      <c r="D1964" s="2">
        <v>12.345000000000001</v>
      </c>
      <c r="E1964" s="47">
        <v>1</v>
      </c>
      <c r="F1964" s="2">
        <v>12.345000000000001</v>
      </c>
      <c r="G1964" s="20" t="str">
        <f>IF(B1964="","",VLOOKUP(B1964,[1]BASEDIESEL!$A$2:$AAA$11928,6))</f>
        <v>FRENTE-06</v>
      </c>
      <c r="H1964" s="37" t="str">
        <f t="shared" si="30"/>
        <v>mai</v>
      </c>
    </row>
    <row r="1965" spans="1:8" x14ac:dyDescent="0.25">
      <c r="A1965" s="7">
        <v>46166</v>
      </c>
      <c r="B1965" s="32">
        <v>4035</v>
      </c>
      <c r="C1965" s="16" t="s">
        <v>64</v>
      </c>
      <c r="D1965" s="3">
        <v>62.366999999999997</v>
      </c>
      <c r="E1965" s="46">
        <v>5</v>
      </c>
      <c r="F1965" s="3">
        <v>12.473000000000001</v>
      </c>
      <c r="G1965" s="20" t="str">
        <f>IF(B1965="","",VLOOKUP(B1965,[1]BASEDIESEL!$A$2:$AAA$11928,6))</f>
        <v>FRENTE-06</v>
      </c>
      <c r="H1965" s="37" t="str">
        <f t="shared" si="30"/>
        <v>mai</v>
      </c>
    </row>
    <row r="1966" spans="1:8" x14ac:dyDescent="0.25">
      <c r="A1966" s="7">
        <v>46166</v>
      </c>
      <c r="B1966" s="33">
        <v>4036</v>
      </c>
      <c r="C1966" s="17" t="s">
        <v>64</v>
      </c>
      <c r="D1966" s="2">
        <v>58.405999999999999</v>
      </c>
      <c r="E1966" s="47">
        <v>3</v>
      </c>
      <c r="F1966" s="2">
        <v>19.469000000000001</v>
      </c>
      <c r="G1966" s="20" t="str">
        <f>IF(B1966="","",VLOOKUP(B1966,[1]BASEDIESEL!$A$2:$AAA$11928,6))</f>
        <v>FRENTE-06</v>
      </c>
      <c r="H1966" s="37" t="str">
        <f t="shared" si="30"/>
        <v>mai</v>
      </c>
    </row>
    <row r="1967" spans="1:8" x14ac:dyDescent="0.25">
      <c r="A1967" s="7">
        <v>46166</v>
      </c>
      <c r="B1967" s="32">
        <v>4111</v>
      </c>
      <c r="C1967" s="16" t="s">
        <v>65</v>
      </c>
      <c r="D1967" s="3">
        <v>537.23900000000003</v>
      </c>
      <c r="E1967" s="46">
        <v>35</v>
      </c>
      <c r="F1967" s="3">
        <v>15.35</v>
      </c>
      <c r="G1967" s="20" t="str">
        <f>IF(B1967="","",VLOOKUP(B1967,[1]BASEDIESEL!$A$2:$AAA$11928,6))</f>
        <v>FRENTE-05</v>
      </c>
      <c r="H1967" s="37" t="str">
        <f t="shared" si="30"/>
        <v>mai</v>
      </c>
    </row>
    <row r="1968" spans="1:8" x14ac:dyDescent="0.25">
      <c r="A1968" s="7">
        <v>46166</v>
      </c>
      <c r="B1968" s="33">
        <v>4113</v>
      </c>
      <c r="C1968" s="17" t="s">
        <v>65</v>
      </c>
      <c r="D1968" s="2">
        <v>79.259</v>
      </c>
      <c r="E1968" s="47">
        <v>5</v>
      </c>
      <c r="F1968" s="2">
        <v>15.852</v>
      </c>
      <c r="G1968" s="20" t="str">
        <f>IF(B1968="","",VLOOKUP(B1968,[1]BASEDIESEL!$A$2:$AAA$11928,6))</f>
        <v>FRENTE-07</v>
      </c>
      <c r="H1968" s="37" t="str">
        <f t="shared" si="30"/>
        <v>mai</v>
      </c>
    </row>
    <row r="1969" spans="1:8" x14ac:dyDescent="0.25">
      <c r="A1969" s="7">
        <v>46166</v>
      </c>
      <c r="B1969" s="32">
        <v>4114</v>
      </c>
      <c r="C1969" s="16" t="s">
        <v>65</v>
      </c>
      <c r="D1969" s="3">
        <v>469.24900000000002</v>
      </c>
      <c r="E1969" s="46">
        <v>28</v>
      </c>
      <c r="F1969" s="3">
        <v>16.759</v>
      </c>
      <c r="G1969" s="20" t="str">
        <f>IF(B1969="","",VLOOKUP(B1969,[1]BASEDIESEL!$A$2:$AAA$11928,6))</f>
        <v>FRENTE-01</v>
      </c>
      <c r="H1969" s="37" t="str">
        <f t="shared" si="30"/>
        <v>mai</v>
      </c>
    </row>
    <row r="1970" spans="1:8" x14ac:dyDescent="0.25">
      <c r="A1970" s="7">
        <v>46166</v>
      </c>
      <c r="B1970" s="33">
        <v>4115</v>
      </c>
      <c r="C1970" s="17" t="s">
        <v>65</v>
      </c>
      <c r="D1970" s="2">
        <v>89.408000000000001</v>
      </c>
      <c r="E1970" s="47">
        <v>5</v>
      </c>
      <c r="F1970" s="2">
        <v>17.882000000000001</v>
      </c>
      <c r="G1970" s="20" t="str">
        <f>IF(B1970="","",VLOOKUP(B1970,[1]BASEDIESEL!$A$2:$AAA$11928,6))</f>
        <v>FRENTE-06</v>
      </c>
      <c r="H1970" s="37" t="str">
        <f t="shared" si="30"/>
        <v>mai</v>
      </c>
    </row>
    <row r="1971" spans="1:8" x14ac:dyDescent="0.25">
      <c r="A1971" s="7">
        <v>46166</v>
      </c>
      <c r="B1971" s="32">
        <v>4116</v>
      </c>
      <c r="C1971" s="16" t="s">
        <v>65</v>
      </c>
      <c r="D1971" s="3">
        <v>199.77699999999999</v>
      </c>
      <c r="E1971" s="46">
        <v>14</v>
      </c>
      <c r="F1971" s="3">
        <v>14.27</v>
      </c>
      <c r="G1971" s="20" t="str">
        <f>IF(B1971="","",VLOOKUP(B1971,[1]BASEDIESEL!$A$2:$AAA$11928,6))</f>
        <v>FRENTE-05</v>
      </c>
      <c r="H1971" s="37" t="str">
        <f t="shared" si="30"/>
        <v>mai</v>
      </c>
    </row>
    <row r="1972" spans="1:8" x14ac:dyDescent="0.25">
      <c r="A1972" s="7">
        <v>46166</v>
      </c>
      <c r="B1972" s="33">
        <v>4118</v>
      </c>
      <c r="C1972" s="17" t="s">
        <v>65</v>
      </c>
      <c r="D1972" s="2">
        <v>21.013000000000002</v>
      </c>
      <c r="E1972" s="47">
        <v>1</v>
      </c>
      <c r="F1972" s="2">
        <v>21.013000000000002</v>
      </c>
      <c r="G1972" s="20" t="str">
        <f>IF(B1972="","",VLOOKUP(B1972,[1]BASEDIESEL!$A$2:$AAA$11928,6))</f>
        <v>FRENTE-03</v>
      </c>
      <c r="H1972" s="37" t="str">
        <f t="shared" si="30"/>
        <v>mai</v>
      </c>
    </row>
    <row r="1973" spans="1:8" x14ac:dyDescent="0.25">
      <c r="A1973" s="7">
        <v>46166</v>
      </c>
      <c r="B1973" s="32">
        <v>4119</v>
      </c>
      <c r="C1973" s="16" t="s">
        <v>65</v>
      </c>
      <c r="D1973" s="3">
        <v>260.42</v>
      </c>
      <c r="E1973" s="46">
        <v>15</v>
      </c>
      <c r="F1973" s="3">
        <v>17.361000000000001</v>
      </c>
      <c r="G1973" s="20" t="str">
        <f>IF(B1973="","",VLOOKUP(B1973,[1]BASEDIESEL!$A$2:$AAA$11928,6))</f>
        <v>FRENTE-05</v>
      </c>
      <c r="H1973" s="37" t="str">
        <f t="shared" si="30"/>
        <v>mai</v>
      </c>
    </row>
    <row r="1974" spans="1:8" x14ac:dyDescent="0.25">
      <c r="A1974" s="7">
        <v>46166</v>
      </c>
      <c r="B1974" s="33">
        <v>4120</v>
      </c>
      <c r="C1974" s="17" t="s">
        <v>65</v>
      </c>
      <c r="D1974" s="2">
        <v>244.3</v>
      </c>
      <c r="E1974" s="47">
        <v>17</v>
      </c>
      <c r="F1974" s="2">
        <v>14.371</v>
      </c>
      <c r="G1974" s="20" t="str">
        <f>IF(B1974="","",VLOOKUP(B1974,[1]BASEDIESEL!$A$2:$AAA$11928,6))</f>
        <v>FRENTE-05</v>
      </c>
      <c r="H1974" s="37" t="str">
        <f t="shared" si="30"/>
        <v>mai</v>
      </c>
    </row>
    <row r="1975" spans="1:8" x14ac:dyDescent="0.25">
      <c r="A1975" s="7">
        <v>46166</v>
      </c>
      <c r="B1975" s="32">
        <v>4121</v>
      </c>
      <c r="C1975" s="16" t="s">
        <v>66</v>
      </c>
      <c r="D1975" s="3">
        <v>492.18599999999998</v>
      </c>
      <c r="E1975" s="46">
        <v>31</v>
      </c>
      <c r="F1975" s="3">
        <v>15.877000000000001</v>
      </c>
      <c r="G1975" s="20" t="str">
        <f>IF(B1975="","",VLOOKUP(B1975,[1]BASEDIESEL!$A$2:$AAA$11928,6))</f>
        <v>FRENTE-01</v>
      </c>
      <c r="H1975" s="37" t="str">
        <f t="shared" si="30"/>
        <v>mai</v>
      </c>
    </row>
    <row r="1976" spans="1:8" x14ac:dyDescent="0.25">
      <c r="A1976" s="7">
        <v>46166</v>
      </c>
      <c r="B1976" s="33">
        <v>4122</v>
      </c>
      <c r="C1976" s="17" t="s">
        <v>66</v>
      </c>
      <c r="D1976" s="2">
        <v>453.27199999999999</v>
      </c>
      <c r="E1976" s="47">
        <v>29</v>
      </c>
      <c r="F1976" s="2">
        <v>15.63</v>
      </c>
      <c r="G1976" s="20" t="str">
        <f>IF(B1976="","",VLOOKUP(B1976,[1]BASEDIESEL!$A$2:$AAA$11928,6))</f>
        <v>FRENTE-01</v>
      </c>
      <c r="H1976" s="37" t="str">
        <f t="shared" si="30"/>
        <v>mai</v>
      </c>
    </row>
    <row r="1977" spans="1:8" x14ac:dyDescent="0.25">
      <c r="A1977" s="7">
        <v>46166</v>
      </c>
      <c r="B1977" s="32">
        <v>4123</v>
      </c>
      <c r="C1977" s="16" t="s">
        <v>66</v>
      </c>
      <c r="D1977" s="3">
        <v>403.37</v>
      </c>
      <c r="E1977" s="46">
        <v>24</v>
      </c>
      <c r="F1977" s="3">
        <v>16.806999999999999</v>
      </c>
      <c r="G1977" s="20" t="str">
        <f>IF(B1977="","",VLOOKUP(B1977,[1]BASEDIESEL!$A$2:$AAA$11928,6))</f>
        <v>FRENTE-01</v>
      </c>
      <c r="H1977" s="37" t="str">
        <f t="shared" si="30"/>
        <v>mai</v>
      </c>
    </row>
    <row r="1978" spans="1:8" x14ac:dyDescent="0.25">
      <c r="A1978" s="7">
        <v>46166</v>
      </c>
      <c r="B1978" s="33">
        <v>4124</v>
      </c>
      <c r="C1978" s="17" t="s">
        <v>65</v>
      </c>
      <c r="D1978" s="2">
        <v>219.202</v>
      </c>
      <c r="E1978" s="47">
        <v>13</v>
      </c>
      <c r="F1978" s="2">
        <v>16.861999999999998</v>
      </c>
      <c r="G1978" s="20" t="str">
        <f>IF(B1978="","",VLOOKUP(B1978,[1]BASEDIESEL!$A$2:$AAA$11928,6))</f>
        <v>FRENTE-07</v>
      </c>
      <c r="H1978" s="37" t="str">
        <f t="shared" si="30"/>
        <v>mai</v>
      </c>
    </row>
    <row r="1979" spans="1:8" x14ac:dyDescent="0.25">
      <c r="A1979" s="7">
        <v>46166</v>
      </c>
      <c r="B1979" s="32">
        <v>4127</v>
      </c>
      <c r="C1979" s="16" t="s">
        <v>65</v>
      </c>
      <c r="D1979" s="3">
        <v>143.97999999999999</v>
      </c>
      <c r="E1979" s="46">
        <v>10</v>
      </c>
      <c r="F1979" s="3">
        <v>14.398</v>
      </c>
      <c r="G1979" s="20" t="str">
        <f>IF(B1979="","",VLOOKUP(B1979,[1]BASEDIESEL!$A$2:$AAA$11928,6))</f>
        <v>FRENTE-02</v>
      </c>
      <c r="H1979" s="37" t="str">
        <f t="shared" si="30"/>
        <v>mai</v>
      </c>
    </row>
    <row r="1980" spans="1:8" x14ac:dyDescent="0.25">
      <c r="A1980" s="7">
        <v>46166</v>
      </c>
      <c r="B1980" s="33">
        <v>4128</v>
      </c>
      <c r="C1980" s="17" t="s">
        <v>66</v>
      </c>
      <c r="D1980" s="2">
        <v>404.84699999999998</v>
      </c>
      <c r="E1980" s="47">
        <v>24</v>
      </c>
      <c r="F1980" s="2">
        <v>16.869</v>
      </c>
      <c r="G1980" s="20" t="str">
        <f>IF(B1980="","",VLOOKUP(B1980,[1]BASEDIESEL!$A$2:$AAA$11928,6))</f>
        <v>FRENTE-01</v>
      </c>
      <c r="H1980" s="37" t="str">
        <f t="shared" si="30"/>
        <v>mai</v>
      </c>
    </row>
    <row r="1981" spans="1:8" x14ac:dyDescent="0.25">
      <c r="A1981" s="7">
        <v>46166</v>
      </c>
      <c r="B1981" s="32">
        <v>4129</v>
      </c>
      <c r="C1981" s="16" t="s">
        <v>66</v>
      </c>
      <c r="D1981" s="3">
        <v>389.858</v>
      </c>
      <c r="E1981" s="46">
        <v>25</v>
      </c>
      <c r="F1981" s="3">
        <v>15.593999999999999</v>
      </c>
      <c r="G1981" s="20" t="str">
        <f>IF(B1981="","",VLOOKUP(B1981,[1]BASEDIESEL!$A$2:$AAA$11928,6))</f>
        <v>FRENTE-01</v>
      </c>
      <c r="H1981" s="37" t="str">
        <f t="shared" si="30"/>
        <v>mai</v>
      </c>
    </row>
    <row r="1982" spans="1:8" x14ac:dyDescent="0.25">
      <c r="A1982" s="7">
        <v>46166</v>
      </c>
      <c r="B1982" s="33">
        <v>4130</v>
      </c>
      <c r="C1982" s="17" t="s">
        <v>66</v>
      </c>
      <c r="D1982" s="2">
        <v>306.315</v>
      </c>
      <c r="E1982" s="47">
        <v>19</v>
      </c>
      <c r="F1982" s="2">
        <v>16.122</v>
      </c>
      <c r="G1982" s="20" t="str">
        <f>IF(B1982="","",VLOOKUP(B1982,[1]BASEDIESEL!$A$2:$AAA$11928,6))</f>
        <v>FRENTE-02</v>
      </c>
      <c r="H1982" s="37" t="str">
        <f t="shared" si="30"/>
        <v>mai</v>
      </c>
    </row>
    <row r="1983" spans="1:8" x14ac:dyDescent="0.25">
      <c r="A1983" s="7">
        <v>46166</v>
      </c>
      <c r="B1983" s="32">
        <v>4131</v>
      </c>
      <c r="C1983" s="16" t="s">
        <v>65</v>
      </c>
      <c r="D1983" s="3">
        <v>134.405</v>
      </c>
      <c r="E1983" s="46">
        <v>7</v>
      </c>
      <c r="F1983" s="3">
        <v>19.201000000000001</v>
      </c>
      <c r="G1983" s="20" t="str">
        <f>IF(B1983="","",VLOOKUP(B1983,[1]BASEDIESEL!$A$2:$AAA$11928,6))</f>
        <v>FRENTE-04</v>
      </c>
      <c r="H1983" s="37" t="str">
        <f t="shared" si="30"/>
        <v>mai</v>
      </c>
    </row>
    <row r="1984" spans="1:8" x14ac:dyDescent="0.25">
      <c r="A1984" s="7">
        <v>46166</v>
      </c>
      <c r="B1984" s="33">
        <v>4132</v>
      </c>
      <c r="C1984" s="17" t="s">
        <v>65</v>
      </c>
      <c r="D1984" s="2">
        <v>32.515000000000001</v>
      </c>
      <c r="E1984" s="47">
        <v>2</v>
      </c>
      <c r="F1984" s="2">
        <v>16.257999999999999</v>
      </c>
      <c r="G1984" s="20" t="str">
        <f>IF(B1984="","",VLOOKUP(B1984,[1]BASEDIESEL!$A$2:$AAA$11928,6))</f>
        <v>FRENTE-03</v>
      </c>
      <c r="H1984" s="37" t="str">
        <f t="shared" si="30"/>
        <v>mai</v>
      </c>
    </row>
    <row r="1985" spans="1:8" x14ac:dyDescent="0.25">
      <c r="A1985" s="7">
        <v>46166</v>
      </c>
      <c r="B1985" s="32">
        <v>4133</v>
      </c>
      <c r="C1985" s="16" t="s">
        <v>65</v>
      </c>
      <c r="D1985" s="3">
        <v>201.56</v>
      </c>
      <c r="E1985" s="46">
        <v>11</v>
      </c>
      <c r="F1985" s="3">
        <v>18.324000000000002</v>
      </c>
      <c r="G1985" s="20" t="str">
        <f>IF(B1985="","",VLOOKUP(B1985,[1]BASEDIESEL!$A$2:$AAA$11928,6))</f>
        <v>FRENTE-02</v>
      </c>
      <c r="H1985" s="37" t="str">
        <f t="shared" si="30"/>
        <v>mai</v>
      </c>
    </row>
    <row r="1986" spans="1:8" x14ac:dyDescent="0.25">
      <c r="A1986" s="7">
        <v>46166</v>
      </c>
      <c r="B1986" s="33">
        <v>4134</v>
      </c>
      <c r="C1986" s="17" t="s">
        <v>65</v>
      </c>
      <c r="D1986" s="2">
        <v>633.072</v>
      </c>
      <c r="E1986" s="47">
        <v>39</v>
      </c>
      <c r="F1986" s="2">
        <v>16.233000000000001</v>
      </c>
      <c r="G1986" s="20" t="str">
        <f>IF(B1986="","",VLOOKUP(B1986,[1]BASEDIESEL!$A$2:$AAA$11928,6))</f>
        <v>FRENTE-05</v>
      </c>
      <c r="H1986" s="37" t="str">
        <f t="shared" si="30"/>
        <v>mai</v>
      </c>
    </row>
    <row r="1987" spans="1:8" x14ac:dyDescent="0.25">
      <c r="A1987" s="7">
        <v>46166</v>
      </c>
      <c r="B1987" s="32">
        <v>4136</v>
      </c>
      <c r="C1987" s="16" t="s">
        <v>65</v>
      </c>
      <c r="D1987" s="3">
        <v>16.055</v>
      </c>
      <c r="E1987" s="46">
        <v>1</v>
      </c>
      <c r="F1987" s="3">
        <v>16.055</v>
      </c>
      <c r="G1987" s="20" t="str">
        <f>IF(B1987="","",VLOOKUP(B1987,[1]BASEDIESEL!$A$2:$AAA$11928,6))</f>
        <v>FRENTE-04</v>
      </c>
      <c r="H1987" s="37" t="str">
        <f t="shared" ref="H1987:H2050" si="31">TEXT(A1987,"mmm")</f>
        <v>mai</v>
      </c>
    </row>
    <row r="1988" spans="1:8" x14ac:dyDescent="0.25">
      <c r="A1988" s="7">
        <v>46166</v>
      </c>
      <c r="B1988" s="33">
        <v>4137</v>
      </c>
      <c r="C1988" s="17" t="s">
        <v>65</v>
      </c>
      <c r="D1988" s="2">
        <v>16.754999999999999</v>
      </c>
      <c r="E1988" s="47">
        <v>1</v>
      </c>
      <c r="F1988" s="2">
        <v>16.754999999999999</v>
      </c>
      <c r="G1988" s="20" t="str">
        <f>IF(B1988="","",VLOOKUP(B1988,[1]BASEDIESEL!$A$2:$AAA$11928,6))</f>
        <v>FRENTE-03</v>
      </c>
      <c r="H1988" s="37" t="str">
        <f t="shared" si="31"/>
        <v>mai</v>
      </c>
    </row>
    <row r="1989" spans="1:8" x14ac:dyDescent="0.25">
      <c r="A1989" s="7">
        <v>46166</v>
      </c>
      <c r="B1989" s="32">
        <v>4138</v>
      </c>
      <c r="C1989" s="16" t="s">
        <v>65</v>
      </c>
      <c r="D1989" s="3">
        <v>138.35900000000001</v>
      </c>
      <c r="E1989" s="46">
        <v>10</v>
      </c>
      <c r="F1989" s="3">
        <v>13.836</v>
      </c>
      <c r="G1989" s="20" t="str">
        <f>IF(B1989="","",VLOOKUP(B1989,[1]BASEDIESEL!$A$2:$AAA$11928,6))</f>
        <v>FRENTE-04</v>
      </c>
      <c r="H1989" s="37" t="str">
        <f t="shared" si="31"/>
        <v>mai</v>
      </c>
    </row>
    <row r="1990" spans="1:8" x14ac:dyDescent="0.25">
      <c r="A1990" s="7">
        <v>46166</v>
      </c>
      <c r="B1990" s="33">
        <v>4139</v>
      </c>
      <c r="C1990" s="17" t="s">
        <v>65</v>
      </c>
      <c r="D1990" s="2">
        <v>135.297</v>
      </c>
      <c r="E1990" s="47">
        <v>10</v>
      </c>
      <c r="F1990" s="2">
        <v>13.53</v>
      </c>
      <c r="G1990" s="20" t="str">
        <f>IF(B1990="","",VLOOKUP(B1990,[1]BASEDIESEL!$A$2:$AAA$11928,6))</f>
        <v>FRENTE-07</v>
      </c>
      <c r="H1990" s="37" t="str">
        <f t="shared" si="31"/>
        <v>mai</v>
      </c>
    </row>
    <row r="1991" spans="1:8" x14ac:dyDescent="0.25">
      <c r="A1991" s="7">
        <v>46166</v>
      </c>
      <c r="B1991" s="32">
        <v>4140</v>
      </c>
      <c r="C1991" s="16" t="s">
        <v>65</v>
      </c>
      <c r="D1991" s="3">
        <v>565.19799999999998</v>
      </c>
      <c r="E1991" s="46">
        <v>36</v>
      </c>
      <c r="F1991" s="3">
        <v>15.7</v>
      </c>
      <c r="G1991" s="20" t="str">
        <f>IF(B1991="","",VLOOKUP(B1991,[1]BASEDIESEL!$A$2:$AAA$11928,6))</f>
        <v>FRENTE-05</v>
      </c>
      <c r="H1991" s="37" t="str">
        <f t="shared" si="31"/>
        <v>mai</v>
      </c>
    </row>
    <row r="1992" spans="1:8" x14ac:dyDescent="0.25">
      <c r="A1992" s="7">
        <v>46166</v>
      </c>
      <c r="B1992" s="33">
        <v>4141</v>
      </c>
      <c r="C1992" s="17" t="s">
        <v>65</v>
      </c>
      <c r="D1992" s="2">
        <v>15.76</v>
      </c>
      <c r="E1992" s="47">
        <v>1</v>
      </c>
      <c r="F1992" s="2">
        <v>15.76</v>
      </c>
      <c r="G1992" s="20" t="str">
        <f>IF(B1992="","",VLOOKUP(B1992,[1]BASEDIESEL!$A$2:$AAA$11928,6))</f>
        <v>FRENTE-03</v>
      </c>
      <c r="H1992" s="37" t="str">
        <f t="shared" si="31"/>
        <v>mai</v>
      </c>
    </row>
    <row r="1993" spans="1:8" x14ac:dyDescent="0.25">
      <c r="A1993" s="7">
        <v>46166</v>
      </c>
      <c r="B1993" s="32">
        <v>4142</v>
      </c>
      <c r="C1993" s="16" t="s">
        <v>65</v>
      </c>
      <c r="D1993" s="3">
        <v>52.12</v>
      </c>
      <c r="E1993" s="46">
        <v>2</v>
      </c>
      <c r="F1993" s="3">
        <v>26.06</v>
      </c>
      <c r="G1993" s="20" t="str">
        <f>IF(B1993="","",VLOOKUP(B1993,[1]BASEDIESEL!$A$2:$AAA$11928,6))</f>
        <v>FRENTE-04</v>
      </c>
      <c r="H1993" s="37" t="str">
        <f t="shared" si="31"/>
        <v>mai</v>
      </c>
    </row>
    <row r="1994" spans="1:8" x14ac:dyDescent="0.25">
      <c r="A1994" s="7">
        <v>46166</v>
      </c>
      <c r="B1994" s="33">
        <v>4144</v>
      </c>
      <c r="C1994" s="17" t="s">
        <v>65</v>
      </c>
      <c r="D1994" s="2">
        <v>614.43399999999997</v>
      </c>
      <c r="E1994" s="47">
        <v>40</v>
      </c>
      <c r="F1994" s="2">
        <v>15.361000000000001</v>
      </c>
      <c r="G1994" s="20" t="str">
        <f>IF(B1994="","",VLOOKUP(B1994,[1]BASEDIESEL!$A$2:$AAA$11928,6))</f>
        <v>FRENTE-05</v>
      </c>
      <c r="H1994" s="37" t="str">
        <f t="shared" si="31"/>
        <v>mai</v>
      </c>
    </row>
    <row r="1995" spans="1:8" x14ac:dyDescent="0.25">
      <c r="A1995" s="7">
        <v>46166</v>
      </c>
      <c r="B1995" s="32">
        <v>4146</v>
      </c>
      <c r="C1995" s="16" t="s">
        <v>65</v>
      </c>
      <c r="D1995" s="3">
        <v>10.507</v>
      </c>
      <c r="E1995" s="46">
        <v>1</v>
      </c>
      <c r="F1995" s="3">
        <v>10.507</v>
      </c>
      <c r="G1995" s="20" t="str">
        <f>IF(B1995="","",VLOOKUP(B1995,[1]BASEDIESEL!$A$2:$AAA$11928,6))</f>
        <v>FRENTE-03</v>
      </c>
      <c r="H1995" s="37" t="str">
        <f t="shared" si="31"/>
        <v>mai</v>
      </c>
    </row>
    <row r="1996" spans="1:8" x14ac:dyDescent="0.25">
      <c r="A1996" s="7">
        <v>46166</v>
      </c>
      <c r="B1996" s="33">
        <v>4147</v>
      </c>
      <c r="C1996" s="17" t="s">
        <v>65</v>
      </c>
      <c r="D1996" s="2">
        <v>144.66</v>
      </c>
      <c r="E1996" s="47">
        <v>9</v>
      </c>
      <c r="F1996" s="2">
        <v>16.073</v>
      </c>
      <c r="G1996" s="20" t="str">
        <f>IF(B1996="","",VLOOKUP(B1996,[1]BASEDIESEL!$A$2:$AAA$11928,6))</f>
        <v>FRENTE-02</v>
      </c>
      <c r="H1996" s="37" t="str">
        <f t="shared" si="31"/>
        <v>mai</v>
      </c>
    </row>
    <row r="1997" spans="1:8" x14ac:dyDescent="0.25">
      <c r="A1997" s="7">
        <v>46166</v>
      </c>
      <c r="B1997" s="32">
        <v>4149</v>
      </c>
      <c r="C1997" s="16" t="s">
        <v>65</v>
      </c>
      <c r="D1997" s="3">
        <v>364.16300000000001</v>
      </c>
      <c r="E1997" s="46">
        <v>23</v>
      </c>
      <c r="F1997" s="3">
        <v>15.833</v>
      </c>
      <c r="G1997" s="20" t="str">
        <f>IF(B1997="","",VLOOKUP(B1997,[1]BASEDIESEL!$A$2:$AAA$11928,6))</f>
        <v>FRENTE-01</v>
      </c>
      <c r="H1997" s="37" t="str">
        <f t="shared" si="31"/>
        <v>mai</v>
      </c>
    </row>
    <row r="1998" spans="1:8" x14ac:dyDescent="0.25">
      <c r="A1998" s="7">
        <v>46166</v>
      </c>
      <c r="B1998" s="33">
        <v>4153</v>
      </c>
      <c r="C1998" s="17" t="s">
        <v>67</v>
      </c>
      <c r="D1998" s="2">
        <v>15.356999999999999</v>
      </c>
      <c r="E1998" s="47">
        <v>1</v>
      </c>
      <c r="F1998" s="2">
        <v>15.356999999999999</v>
      </c>
      <c r="G1998" s="20" t="str">
        <f>IF(B1998="","",VLOOKUP(B1998,[1]BASEDIESEL!$A$2:$AAA$11928,6))</f>
        <v>FRENTE-04</v>
      </c>
      <c r="H1998" s="37" t="str">
        <f t="shared" si="31"/>
        <v>mai</v>
      </c>
    </row>
    <row r="1999" spans="1:8" x14ac:dyDescent="0.25">
      <c r="A1999" s="7">
        <v>46166</v>
      </c>
      <c r="B1999" s="32">
        <v>4154</v>
      </c>
      <c r="C1999" s="16" t="s">
        <v>67</v>
      </c>
      <c r="D1999" s="3">
        <v>106.02500000000001</v>
      </c>
      <c r="E1999" s="46">
        <v>6</v>
      </c>
      <c r="F1999" s="3">
        <v>17.670999999999999</v>
      </c>
      <c r="G1999" s="20" t="str">
        <f>IF(B1999="","",VLOOKUP(B1999,[1]BASEDIESEL!$A$2:$AAA$11928,6))</f>
        <v>FRENTE-04</v>
      </c>
      <c r="H1999" s="37" t="str">
        <f t="shared" si="31"/>
        <v>mai</v>
      </c>
    </row>
    <row r="2000" spans="1:8" x14ac:dyDescent="0.25">
      <c r="A2000" s="7">
        <v>46166</v>
      </c>
      <c r="B2000" s="33">
        <v>4155</v>
      </c>
      <c r="C2000" s="17" t="s">
        <v>67</v>
      </c>
      <c r="D2000" s="2">
        <v>107.509</v>
      </c>
      <c r="E2000" s="47">
        <v>6</v>
      </c>
      <c r="F2000" s="2">
        <v>17.917999999999999</v>
      </c>
      <c r="G2000" s="20" t="str">
        <f>IF(B2000="","",VLOOKUP(B2000,[1]BASEDIESEL!$A$2:$AAA$11928,6))</f>
        <v>FRENTE-04</v>
      </c>
      <c r="H2000" s="37" t="str">
        <f t="shared" si="31"/>
        <v>mai</v>
      </c>
    </row>
    <row r="2001" spans="1:8" x14ac:dyDescent="0.25">
      <c r="A2001" s="7">
        <v>46166</v>
      </c>
      <c r="B2001" s="32">
        <v>4156</v>
      </c>
      <c r="C2001" s="16" t="s">
        <v>65</v>
      </c>
      <c r="D2001" s="3">
        <v>188</v>
      </c>
      <c r="E2001" s="46">
        <v>12</v>
      </c>
      <c r="F2001" s="3">
        <v>15.667</v>
      </c>
      <c r="G2001" s="20" t="str">
        <f>IF(B2001="","",VLOOKUP(B2001,[1]BASEDIESEL!$A$2:$AAA$11928,6))</f>
        <v>FRENTE-02</v>
      </c>
      <c r="H2001" s="37" t="str">
        <f t="shared" si="31"/>
        <v>mai</v>
      </c>
    </row>
    <row r="2002" spans="1:8" x14ac:dyDescent="0.25">
      <c r="A2002" s="7">
        <v>46166</v>
      </c>
      <c r="B2002" s="33">
        <v>4157</v>
      </c>
      <c r="C2002" s="17" t="s">
        <v>65</v>
      </c>
      <c r="D2002" s="2">
        <v>54.037999999999997</v>
      </c>
      <c r="E2002" s="47">
        <v>4</v>
      </c>
      <c r="F2002" s="2">
        <v>13.51</v>
      </c>
      <c r="G2002" s="20" t="str">
        <f>IF(B2002="","",VLOOKUP(B2002,[1]BASEDIESEL!$A$2:$AAA$11928,6))</f>
        <v>FRENTE-06</v>
      </c>
      <c r="H2002" s="37" t="str">
        <f t="shared" si="31"/>
        <v>mai</v>
      </c>
    </row>
    <row r="2003" spans="1:8" x14ac:dyDescent="0.25">
      <c r="A2003" s="7">
        <v>46166</v>
      </c>
      <c r="B2003" s="32">
        <v>4159</v>
      </c>
      <c r="C2003" s="16" t="s">
        <v>65</v>
      </c>
      <c r="D2003" s="3">
        <v>172.44</v>
      </c>
      <c r="E2003" s="46">
        <v>11</v>
      </c>
      <c r="F2003" s="3">
        <v>15.676</v>
      </c>
      <c r="G2003" s="20" t="str">
        <f>IF(B2003="","",VLOOKUP(B2003,[1]BASEDIESEL!$A$2:$AAA$11928,6))</f>
        <v>FRENTE-02</v>
      </c>
      <c r="H2003" s="37" t="str">
        <f t="shared" si="31"/>
        <v>mai</v>
      </c>
    </row>
    <row r="2004" spans="1:8" x14ac:dyDescent="0.25">
      <c r="A2004" s="7">
        <v>46166</v>
      </c>
      <c r="B2004" s="33">
        <v>4160</v>
      </c>
      <c r="C2004" s="17" t="s">
        <v>65</v>
      </c>
      <c r="D2004" s="2">
        <v>118.49</v>
      </c>
      <c r="E2004" s="47">
        <v>8</v>
      </c>
      <c r="F2004" s="2">
        <v>14.811</v>
      </c>
      <c r="G2004" s="20" t="str">
        <f>IF(B2004="","",VLOOKUP(B2004,[1]BASEDIESEL!$A$2:$AAA$11928,6))</f>
        <v>FRENTE-01</v>
      </c>
      <c r="H2004" s="37" t="str">
        <f t="shared" si="31"/>
        <v>mai</v>
      </c>
    </row>
    <row r="2005" spans="1:8" x14ac:dyDescent="0.25">
      <c r="A2005" s="7">
        <v>46166</v>
      </c>
      <c r="B2005" s="32">
        <v>4161</v>
      </c>
      <c r="C2005" s="16" t="s">
        <v>65</v>
      </c>
      <c r="D2005" s="3">
        <v>201.346</v>
      </c>
      <c r="E2005" s="46">
        <v>12</v>
      </c>
      <c r="F2005" s="3">
        <v>16.779</v>
      </c>
      <c r="G2005" s="20" t="str">
        <f>IF(B2005="","",VLOOKUP(B2005,[1]BASEDIESEL!$A$2:$AAA$11928,6))</f>
        <v>FRENTE-07</v>
      </c>
      <c r="H2005" s="37" t="str">
        <f t="shared" si="31"/>
        <v>mai</v>
      </c>
    </row>
    <row r="2006" spans="1:8" x14ac:dyDescent="0.25">
      <c r="A2006" s="7">
        <v>46166</v>
      </c>
      <c r="B2006" s="33">
        <v>4162</v>
      </c>
      <c r="C2006" s="17" t="s">
        <v>65</v>
      </c>
      <c r="D2006" s="2">
        <v>157.70500000000001</v>
      </c>
      <c r="E2006" s="47">
        <v>9</v>
      </c>
      <c r="F2006" s="2">
        <v>17.523</v>
      </c>
      <c r="G2006" s="20" t="str">
        <f>IF(B2006="","",VLOOKUP(B2006,[1]BASEDIESEL!$A$2:$AAA$11928,6))</f>
        <v>FRENTE-02</v>
      </c>
      <c r="H2006" s="37" t="str">
        <f t="shared" si="31"/>
        <v>mai</v>
      </c>
    </row>
    <row r="2007" spans="1:8" x14ac:dyDescent="0.25">
      <c r="A2007" s="7">
        <v>46166</v>
      </c>
      <c r="B2007" s="32">
        <v>4163</v>
      </c>
      <c r="C2007" s="16" t="s">
        <v>65</v>
      </c>
      <c r="D2007" s="3">
        <v>202.565</v>
      </c>
      <c r="E2007" s="46">
        <v>10</v>
      </c>
      <c r="F2007" s="3">
        <v>20.257000000000001</v>
      </c>
      <c r="G2007" s="20" t="str">
        <f>IF(B2007="","",VLOOKUP(B2007,[1]BASEDIESEL!$A$2:$AAA$11928,6))</f>
        <v>FRENTE-02</v>
      </c>
      <c r="H2007" s="37" t="str">
        <f t="shared" si="31"/>
        <v>mai</v>
      </c>
    </row>
    <row r="2008" spans="1:8" x14ac:dyDescent="0.25">
      <c r="A2008" s="7">
        <v>46167</v>
      </c>
      <c r="B2008" s="32">
        <v>4024</v>
      </c>
      <c r="C2008" s="16" t="s">
        <v>62</v>
      </c>
      <c r="D2008" s="3">
        <v>202.999</v>
      </c>
      <c r="E2008" s="46">
        <v>14</v>
      </c>
      <c r="F2008" s="3">
        <v>14.5</v>
      </c>
      <c r="G2008" s="20" t="str">
        <f>IF(B2008="","",VLOOKUP(B2008,[1]BASEDIESEL!$A$2:$AAA$11928,6))</f>
        <v>FRENTE-07</v>
      </c>
      <c r="H2008" s="37" t="str">
        <f t="shared" si="31"/>
        <v>mai</v>
      </c>
    </row>
    <row r="2009" spans="1:8" x14ac:dyDescent="0.25">
      <c r="A2009" s="7">
        <v>46167</v>
      </c>
      <c r="B2009" s="33">
        <v>4027</v>
      </c>
      <c r="C2009" s="17" t="s">
        <v>62</v>
      </c>
      <c r="D2009" s="2">
        <v>172.143</v>
      </c>
      <c r="E2009" s="47">
        <v>11</v>
      </c>
      <c r="F2009" s="2">
        <v>15.648999999999999</v>
      </c>
      <c r="G2009" s="20" t="str">
        <f>IF(B2009="","",VLOOKUP(B2009,[1]BASEDIESEL!$A$2:$AAA$11928,6))</f>
        <v>FRENTE-07</v>
      </c>
      <c r="H2009" s="37" t="str">
        <f t="shared" si="31"/>
        <v>mai</v>
      </c>
    </row>
    <row r="2010" spans="1:8" x14ac:dyDescent="0.25">
      <c r="A2010" s="7">
        <v>46167</v>
      </c>
      <c r="B2010" s="32">
        <v>4029</v>
      </c>
      <c r="C2010" s="16" t="s">
        <v>62</v>
      </c>
      <c r="D2010" s="3">
        <v>167.99199999999999</v>
      </c>
      <c r="E2010" s="46">
        <v>12</v>
      </c>
      <c r="F2010" s="3">
        <v>13.999000000000001</v>
      </c>
      <c r="G2010" s="20" t="str">
        <f>IF(B2010="","",VLOOKUP(B2010,[1]BASEDIESEL!$A$2:$AAA$11928,6))</f>
        <v>FRENTE-07</v>
      </c>
      <c r="H2010" s="37" t="str">
        <f t="shared" si="31"/>
        <v>mai</v>
      </c>
    </row>
    <row r="2011" spans="1:8" x14ac:dyDescent="0.25">
      <c r="A2011" s="7">
        <v>46167</v>
      </c>
      <c r="B2011" s="33">
        <v>4030</v>
      </c>
      <c r="C2011" s="17" t="s">
        <v>63</v>
      </c>
      <c r="D2011" s="2">
        <v>107.82299999999999</v>
      </c>
      <c r="E2011" s="47">
        <v>8</v>
      </c>
      <c r="F2011" s="2">
        <v>13.478</v>
      </c>
      <c r="G2011" s="20" t="str">
        <f>IF(B2011="","",VLOOKUP(B2011,[1]BASEDIESEL!$A$2:$AAA$11928,6))</f>
        <v>FRENTE-06</v>
      </c>
      <c r="H2011" s="37" t="str">
        <f t="shared" si="31"/>
        <v>mai</v>
      </c>
    </row>
    <row r="2012" spans="1:8" x14ac:dyDescent="0.25">
      <c r="A2012" s="7">
        <v>46167</v>
      </c>
      <c r="B2012" s="32">
        <v>4033</v>
      </c>
      <c r="C2012" s="16" t="s">
        <v>64</v>
      </c>
      <c r="D2012" s="3">
        <v>77.031999999999996</v>
      </c>
      <c r="E2012" s="46">
        <v>7</v>
      </c>
      <c r="F2012" s="3">
        <v>11.005000000000001</v>
      </c>
      <c r="G2012" s="20" t="str">
        <f>IF(B2012="","",VLOOKUP(B2012,[1]BASEDIESEL!$A$2:$AAA$11928,6))</f>
        <v>FRENTE-06</v>
      </c>
      <c r="H2012" s="37" t="str">
        <f t="shared" si="31"/>
        <v>mai</v>
      </c>
    </row>
    <row r="2013" spans="1:8" x14ac:dyDescent="0.25">
      <c r="A2013" s="7">
        <v>46167</v>
      </c>
      <c r="B2013" s="33">
        <v>4034</v>
      </c>
      <c r="C2013" s="17" t="s">
        <v>64</v>
      </c>
      <c r="D2013" s="2">
        <v>198.56299999999999</v>
      </c>
      <c r="E2013" s="47">
        <v>16</v>
      </c>
      <c r="F2013" s="2">
        <v>12.41</v>
      </c>
      <c r="G2013" s="20" t="str">
        <f>IF(B2013="","",VLOOKUP(B2013,[1]BASEDIESEL!$A$2:$AAA$11928,6))</f>
        <v>FRENTE-06</v>
      </c>
      <c r="H2013" s="37" t="str">
        <f t="shared" si="31"/>
        <v>mai</v>
      </c>
    </row>
    <row r="2014" spans="1:8" x14ac:dyDescent="0.25">
      <c r="A2014" s="7">
        <v>46167</v>
      </c>
      <c r="B2014" s="32">
        <v>4035</v>
      </c>
      <c r="C2014" s="16" t="s">
        <v>64</v>
      </c>
      <c r="D2014" s="3">
        <v>120.77</v>
      </c>
      <c r="E2014" s="46">
        <v>10</v>
      </c>
      <c r="F2014" s="3">
        <v>12.077</v>
      </c>
      <c r="G2014" s="20" t="str">
        <f>IF(B2014="","",VLOOKUP(B2014,[1]BASEDIESEL!$A$2:$AAA$11928,6))</f>
        <v>FRENTE-06</v>
      </c>
      <c r="H2014" s="37" t="str">
        <f t="shared" si="31"/>
        <v>mai</v>
      </c>
    </row>
    <row r="2015" spans="1:8" x14ac:dyDescent="0.25">
      <c r="A2015" s="7">
        <v>46167</v>
      </c>
      <c r="B2015" s="33">
        <v>4036</v>
      </c>
      <c r="C2015" s="17" t="s">
        <v>64</v>
      </c>
      <c r="D2015" s="2">
        <v>222.048</v>
      </c>
      <c r="E2015" s="47">
        <v>13</v>
      </c>
      <c r="F2015" s="2">
        <v>17.081</v>
      </c>
      <c r="G2015" s="20" t="str">
        <f>IF(B2015="","",VLOOKUP(B2015,[1]BASEDIESEL!$A$2:$AAA$11928,6))</f>
        <v>FRENTE-06</v>
      </c>
      <c r="H2015" s="37" t="str">
        <f t="shared" si="31"/>
        <v>mai</v>
      </c>
    </row>
    <row r="2016" spans="1:8" x14ac:dyDescent="0.25">
      <c r="A2016" s="7">
        <v>46167</v>
      </c>
      <c r="B2016" s="32">
        <v>4111</v>
      </c>
      <c r="C2016" s="16" t="s">
        <v>65</v>
      </c>
      <c r="D2016" s="3">
        <v>465.74</v>
      </c>
      <c r="E2016" s="46">
        <v>31</v>
      </c>
      <c r="F2016" s="3">
        <v>15.023999999999999</v>
      </c>
      <c r="G2016" s="20" t="str">
        <f>IF(B2016="","",VLOOKUP(B2016,[1]BASEDIESEL!$A$2:$AAA$11928,6))</f>
        <v>FRENTE-05</v>
      </c>
      <c r="H2016" s="37" t="str">
        <f t="shared" si="31"/>
        <v>mai</v>
      </c>
    </row>
    <row r="2017" spans="1:8" x14ac:dyDescent="0.25">
      <c r="A2017" s="7">
        <v>46167</v>
      </c>
      <c r="B2017" s="33">
        <v>4113</v>
      </c>
      <c r="C2017" s="17" t="s">
        <v>65</v>
      </c>
      <c r="D2017" s="2">
        <v>10.263</v>
      </c>
      <c r="E2017" s="47">
        <v>1</v>
      </c>
      <c r="F2017" s="2">
        <v>10.263</v>
      </c>
      <c r="G2017" s="20" t="str">
        <f>IF(B2017="","",VLOOKUP(B2017,[1]BASEDIESEL!$A$2:$AAA$11928,6))</f>
        <v>FRENTE-07</v>
      </c>
      <c r="H2017" s="37" t="str">
        <f t="shared" si="31"/>
        <v>mai</v>
      </c>
    </row>
    <row r="2018" spans="1:8" x14ac:dyDescent="0.25">
      <c r="A2018" s="7">
        <v>46167</v>
      </c>
      <c r="B2018" s="32">
        <v>4114</v>
      </c>
      <c r="C2018" s="16" t="s">
        <v>65</v>
      </c>
      <c r="D2018" s="3">
        <v>368.33499999999998</v>
      </c>
      <c r="E2018" s="46">
        <v>23</v>
      </c>
      <c r="F2018" s="3">
        <v>16.015000000000001</v>
      </c>
      <c r="G2018" s="20" t="str">
        <f>IF(B2018="","",VLOOKUP(B2018,[1]BASEDIESEL!$A$2:$AAA$11928,6))</f>
        <v>FRENTE-01</v>
      </c>
      <c r="H2018" s="37" t="str">
        <f t="shared" si="31"/>
        <v>mai</v>
      </c>
    </row>
    <row r="2019" spans="1:8" x14ac:dyDescent="0.25">
      <c r="A2019" s="7">
        <v>46167</v>
      </c>
      <c r="B2019" s="33">
        <v>4115</v>
      </c>
      <c r="C2019" s="17" t="s">
        <v>65</v>
      </c>
      <c r="D2019" s="2">
        <v>64.064999999999998</v>
      </c>
      <c r="E2019" s="47">
        <v>5</v>
      </c>
      <c r="F2019" s="2">
        <v>12.813000000000001</v>
      </c>
      <c r="G2019" s="20" t="str">
        <f>IF(B2019="","",VLOOKUP(B2019,[1]BASEDIESEL!$A$2:$AAA$11928,6))</f>
        <v>FRENTE-06</v>
      </c>
      <c r="H2019" s="37" t="str">
        <f t="shared" si="31"/>
        <v>mai</v>
      </c>
    </row>
    <row r="2020" spans="1:8" x14ac:dyDescent="0.25">
      <c r="A2020" s="7">
        <v>46167</v>
      </c>
      <c r="B2020" s="32">
        <v>4116</v>
      </c>
      <c r="C2020" s="16" t="s">
        <v>65</v>
      </c>
      <c r="D2020" s="3">
        <v>13.95</v>
      </c>
      <c r="E2020" s="46">
        <v>1</v>
      </c>
      <c r="F2020" s="3">
        <v>13.95</v>
      </c>
      <c r="G2020" s="20" t="str">
        <f>IF(B2020="","",VLOOKUP(B2020,[1]BASEDIESEL!$A$2:$AAA$11928,6))</f>
        <v>FRENTE-05</v>
      </c>
      <c r="H2020" s="37" t="str">
        <f t="shared" si="31"/>
        <v>mai</v>
      </c>
    </row>
    <row r="2021" spans="1:8" x14ac:dyDescent="0.25">
      <c r="A2021" s="7">
        <v>46167</v>
      </c>
      <c r="B2021" s="33">
        <v>4117</v>
      </c>
      <c r="C2021" s="17" t="s">
        <v>65</v>
      </c>
      <c r="D2021" s="2">
        <v>245.37299999999999</v>
      </c>
      <c r="E2021" s="47">
        <v>16</v>
      </c>
      <c r="F2021" s="2">
        <v>15.336</v>
      </c>
      <c r="G2021" s="20" t="str">
        <f>IF(B2021="","",VLOOKUP(B2021,[1]BASEDIESEL!$A$2:$AAA$11928,6))</f>
        <v>FRENTE-04</v>
      </c>
      <c r="H2021" s="37" t="str">
        <f t="shared" si="31"/>
        <v>mai</v>
      </c>
    </row>
    <row r="2022" spans="1:8" x14ac:dyDescent="0.25">
      <c r="A2022" s="7">
        <v>46167</v>
      </c>
      <c r="B2022" s="32">
        <v>4118</v>
      </c>
      <c r="C2022" s="16" t="s">
        <v>65</v>
      </c>
      <c r="D2022" s="3">
        <v>187.45</v>
      </c>
      <c r="E2022" s="46">
        <v>14</v>
      </c>
      <c r="F2022" s="3">
        <v>13.388999999999999</v>
      </c>
      <c r="G2022" s="20" t="str">
        <f>IF(B2022="","",VLOOKUP(B2022,[1]BASEDIESEL!$A$2:$AAA$11928,6))</f>
        <v>FRENTE-03</v>
      </c>
      <c r="H2022" s="37" t="str">
        <f t="shared" si="31"/>
        <v>mai</v>
      </c>
    </row>
    <row r="2023" spans="1:8" x14ac:dyDescent="0.25">
      <c r="A2023" s="7">
        <v>46167</v>
      </c>
      <c r="B2023" s="33">
        <v>4119</v>
      </c>
      <c r="C2023" s="17" t="s">
        <v>65</v>
      </c>
      <c r="D2023" s="2">
        <v>364.70699999999999</v>
      </c>
      <c r="E2023" s="47">
        <v>23</v>
      </c>
      <c r="F2023" s="2">
        <v>15.856999999999999</v>
      </c>
      <c r="G2023" s="20" t="str">
        <f>IF(B2023="","",VLOOKUP(B2023,[1]BASEDIESEL!$A$2:$AAA$11928,6))</f>
        <v>FRENTE-05</v>
      </c>
      <c r="H2023" s="37" t="str">
        <f t="shared" si="31"/>
        <v>mai</v>
      </c>
    </row>
    <row r="2024" spans="1:8" x14ac:dyDescent="0.25">
      <c r="A2024" s="7">
        <v>46167</v>
      </c>
      <c r="B2024" s="32">
        <v>4120</v>
      </c>
      <c r="C2024" s="16" t="s">
        <v>65</v>
      </c>
      <c r="D2024" s="3">
        <v>444.64499999999998</v>
      </c>
      <c r="E2024" s="46">
        <v>28</v>
      </c>
      <c r="F2024" s="3">
        <v>15.88</v>
      </c>
      <c r="G2024" s="20" t="str">
        <f>IF(B2024="","",VLOOKUP(B2024,[1]BASEDIESEL!$A$2:$AAA$11928,6))</f>
        <v>FRENTE-05</v>
      </c>
      <c r="H2024" s="37" t="str">
        <f t="shared" si="31"/>
        <v>mai</v>
      </c>
    </row>
    <row r="2025" spans="1:8" x14ac:dyDescent="0.25">
      <c r="A2025" s="7">
        <v>46167</v>
      </c>
      <c r="B2025" s="33">
        <v>4121</v>
      </c>
      <c r="C2025" s="17" t="s">
        <v>66</v>
      </c>
      <c r="D2025" s="2">
        <v>237.55</v>
      </c>
      <c r="E2025" s="47">
        <v>15</v>
      </c>
      <c r="F2025" s="2">
        <v>15.837</v>
      </c>
      <c r="G2025" s="20" t="str">
        <f>IF(B2025="","",VLOOKUP(B2025,[1]BASEDIESEL!$A$2:$AAA$11928,6))</f>
        <v>FRENTE-01</v>
      </c>
      <c r="H2025" s="37" t="str">
        <f t="shared" si="31"/>
        <v>mai</v>
      </c>
    </row>
    <row r="2026" spans="1:8" x14ac:dyDescent="0.25">
      <c r="A2026" s="7">
        <v>46167</v>
      </c>
      <c r="B2026" s="32">
        <v>4122</v>
      </c>
      <c r="C2026" s="16" t="s">
        <v>66</v>
      </c>
      <c r="D2026" s="3">
        <v>264.8</v>
      </c>
      <c r="E2026" s="46">
        <v>17</v>
      </c>
      <c r="F2026" s="3">
        <v>15.576000000000001</v>
      </c>
      <c r="G2026" s="20" t="str">
        <f>IF(B2026="","",VLOOKUP(B2026,[1]BASEDIESEL!$A$2:$AAA$11928,6))</f>
        <v>FRENTE-01</v>
      </c>
      <c r="H2026" s="37" t="str">
        <f t="shared" si="31"/>
        <v>mai</v>
      </c>
    </row>
    <row r="2027" spans="1:8" x14ac:dyDescent="0.25">
      <c r="A2027" s="7">
        <v>46167</v>
      </c>
      <c r="B2027" s="33">
        <v>4123</v>
      </c>
      <c r="C2027" s="17" t="s">
        <v>66</v>
      </c>
      <c r="D2027" s="2">
        <v>271.11700000000002</v>
      </c>
      <c r="E2027" s="47">
        <v>16</v>
      </c>
      <c r="F2027" s="2">
        <v>16.945</v>
      </c>
      <c r="G2027" s="20" t="str">
        <f>IF(B2027="","",VLOOKUP(B2027,[1]BASEDIESEL!$A$2:$AAA$11928,6))</f>
        <v>FRENTE-01</v>
      </c>
      <c r="H2027" s="37" t="str">
        <f t="shared" si="31"/>
        <v>mai</v>
      </c>
    </row>
    <row r="2028" spans="1:8" x14ac:dyDescent="0.25">
      <c r="A2028" s="7">
        <v>46167</v>
      </c>
      <c r="B2028" s="32">
        <v>4124</v>
      </c>
      <c r="C2028" s="16" t="s">
        <v>65</v>
      </c>
      <c r="D2028" s="3">
        <v>184.029</v>
      </c>
      <c r="E2028" s="46">
        <v>13</v>
      </c>
      <c r="F2028" s="3">
        <v>14.156000000000001</v>
      </c>
      <c r="G2028" s="20" t="str">
        <f>IF(B2028="","",VLOOKUP(B2028,[1]BASEDIESEL!$A$2:$AAA$11928,6))</f>
        <v>FRENTE-07</v>
      </c>
      <c r="H2028" s="37" t="str">
        <f t="shared" si="31"/>
        <v>mai</v>
      </c>
    </row>
    <row r="2029" spans="1:8" x14ac:dyDescent="0.25">
      <c r="A2029" s="7">
        <v>46167</v>
      </c>
      <c r="B2029" s="33">
        <v>4127</v>
      </c>
      <c r="C2029" s="17" t="s">
        <v>65</v>
      </c>
      <c r="D2029" s="2">
        <v>225.893</v>
      </c>
      <c r="E2029" s="47">
        <v>14</v>
      </c>
      <c r="F2029" s="2">
        <v>16.135000000000002</v>
      </c>
      <c r="G2029" s="20" t="str">
        <f>IF(B2029="","",VLOOKUP(B2029,[1]BASEDIESEL!$A$2:$AAA$11928,6))</f>
        <v>FRENTE-02</v>
      </c>
      <c r="H2029" s="37" t="str">
        <f t="shared" si="31"/>
        <v>mai</v>
      </c>
    </row>
    <row r="2030" spans="1:8" x14ac:dyDescent="0.25">
      <c r="A2030" s="7">
        <v>46167</v>
      </c>
      <c r="B2030" s="32">
        <v>4128</v>
      </c>
      <c r="C2030" s="16" t="s">
        <v>66</v>
      </c>
      <c r="D2030" s="3">
        <v>313.2</v>
      </c>
      <c r="E2030" s="46">
        <v>20</v>
      </c>
      <c r="F2030" s="3">
        <v>15.66</v>
      </c>
      <c r="G2030" s="20" t="str">
        <f>IF(B2030="","",VLOOKUP(B2030,[1]BASEDIESEL!$A$2:$AAA$11928,6))</f>
        <v>FRENTE-01</v>
      </c>
      <c r="H2030" s="37" t="str">
        <f t="shared" si="31"/>
        <v>mai</v>
      </c>
    </row>
    <row r="2031" spans="1:8" x14ac:dyDescent="0.25">
      <c r="A2031" s="7">
        <v>46167</v>
      </c>
      <c r="B2031" s="33">
        <v>4129</v>
      </c>
      <c r="C2031" s="17" t="s">
        <v>66</v>
      </c>
      <c r="D2031" s="2">
        <v>323.49799999999999</v>
      </c>
      <c r="E2031" s="47">
        <v>18</v>
      </c>
      <c r="F2031" s="2">
        <v>17.972000000000001</v>
      </c>
      <c r="G2031" s="20" t="str">
        <f>IF(B2031="","",VLOOKUP(B2031,[1]BASEDIESEL!$A$2:$AAA$11928,6))</f>
        <v>FRENTE-01</v>
      </c>
      <c r="H2031" s="37" t="str">
        <f t="shared" si="31"/>
        <v>mai</v>
      </c>
    </row>
    <row r="2032" spans="1:8" x14ac:dyDescent="0.25">
      <c r="A2032" s="7">
        <v>46167</v>
      </c>
      <c r="B2032" s="32">
        <v>4130</v>
      </c>
      <c r="C2032" s="16" t="s">
        <v>66</v>
      </c>
      <c r="D2032" s="3">
        <v>325.62</v>
      </c>
      <c r="E2032" s="46">
        <v>17</v>
      </c>
      <c r="F2032" s="3">
        <v>19.154</v>
      </c>
      <c r="G2032" s="20" t="str">
        <f>IF(B2032="","",VLOOKUP(B2032,[1]BASEDIESEL!$A$2:$AAA$11928,6))</f>
        <v>FRENTE-02</v>
      </c>
      <c r="H2032" s="37" t="str">
        <f t="shared" si="31"/>
        <v>mai</v>
      </c>
    </row>
    <row r="2033" spans="1:8" x14ac:dyDescent="0.25">
      <c r="A2033" s="7">
        <v>46167</v>
      </c>
      <c r="B2033" s="33">
        <v>4131</v>
      </c>
      <c r="C2033" s="17" t="s">
        <v>65</v>
      </c>
      <c r="D2033" s="2">
        <v>328.03300000000002</v>
      </c>
      <c r="E2033" s="47">
        <v>19</v>
      </c>
      <c r="F2033" s="2">
        <v>17.265000000000001</v>
      </c>
      <c r="G2033" s="20" t="str">
        <f>IF(B2033="","",VLOOKUP(B2033,[1]BASEDIESEL!$A$2:$AAA$11928,6))</f>
        <v>FRENTE-04</v>
      </c>
      <c r="H2033" s="37" t="str">
        <f t="shared" si="31"/>
        <v>mai</v>
      </c>
    </row>
    <row r="2034" spans="1:8" x14ac:dyDescent="0.25">
      <c r="A2034" s="7">
        <v>46167</v>
      </c>
      <c r="B2034" s="32">
        <v>4132</v>
      </c>
      <c r="C2034" s="16" t="s">
        <v>65</v>
      </c>
      <c r="D2034" s="3">
        <v>279.63099999999997</v>
      </c>
      <c r="E2034" s="46">
        <v>13</v>
      </c>
      <c r="F2034" s="3">
        <v>21.51</v>
      </c>
      <c r="G2034" s="20" t="str">
        <f>IF(B2034="","",VLOOKUP(B2034,[1]BASEDIESEL!$A$2:$AAA$11928,6))</f>
        <v>FRENTE-03</v>
      </c>
      <c r="H2034" s="37" t="str">
        <f t="shared" si="31"/>
        <v>mai</v>
      </c>
    </row>
    <row r="2035" spans="1:8" x14ac:dyDescent="0.25">
      <c r="A2035" s="7">
        <v>46167</v>
      </c>
      <c r="B2035" s="33">
        <v>4133</v>
      </c>
      <c r="C2035" s="17" t="s">
        <v>65</v>
      </c>
      <c r="D2035" s="2">
        <v>233.82499999999999</v>
      </c>
      <c r="E2035" s="47">
        <v>14</v>
      </c>
      <c r="F2035" s="2">
        <v>16.702000000000002</v>
      </c>
      <c r="G2035" s="20" t="str">
        <f>IF(B2035="","",VLOOKUP(B2035,[1]BASEDIESEL!$A$2:$AAA$11928,6))</f>
        <v>FRENTE-02</v>
      </c>
      <c r="H2035" s="37" t="str">
        <f t="shared" si="31"/>
        <v>mai</v>
      </c>
    </row>
    <row r="2036" spans="1:8" x14ac:dyDescent="0.25">
      <c r="A2036" s="7">
        <v>46167</v>
      </c>
      <c r="B2036" s="32">
        <v>4134</v>
      </c>
      <c r="C2036" s="16" t="s">
        <v>65</v>
      </c>
      <c r="D2036" s="3">
        <v>471.54300000000001</v>
      </c>
      <c r="E2036" s="46">
        <v>31</v>
      </c>
      <c r="F2036" s="3">
        <v>15.211</v>
      </c>
      <c r="G2036" s="20" t="str">
        <f>IF(B2036="","",VLOOKUP(B2036,[1]BASEDIESEL!$A$2:$AAA$11928,6))</f>
        <v>FRENTE-05</v>
      </c>
      <c r="H2036" s="37" t="str">
        <f t="shared" si="31"/>
        <v>mai</v>
      </c>
    </row>
    <row r="2037" spans="1:8" x14ac:dyDescent="0.25">
      <c r="A2037" s="7">
        <v>46167</v>
      </c>
      <c r="B2037" s="33">
        <v>4135</v>
      </c>
      <c r="C2037" s="17" t="s">
        <v>65</v>
      </c>
      <c r="D2037" s="2">
        <v>173.73400000000001</v>
      </c>
      <c r="E2037" s="47">
        <v>10</v>
      </c>
      <c r="F2037" s="2">
        <v>17.373000000000001</v>
      </c>
      <c r="G2037" s="20" t="str">
        <f>IF(B2037="","",VLOOKUP(B2037,[1]BASEDIESEL!$A$2:$AAA$11928,6))</f>
        <v>FRENTE-03</v>
      </c>
      <c r="H2037" s="37" t="str">
        <f t="shared" si="31"/>
        <v>mai</v>
      </c>
    </row>
    <row r="2038" spans="1:8" x14ac:dyDescent="0.25">
      <c r="A2038" s="7">
        <v>46167</v>
      </c>
      <c r="B2038" s="32">
        <v>4136</v>
      </c>
      <c r="C2038" s="16" t="s">
        <v>65</v>
      </c>
      <c r="D2038" s="3">
        <v>69.725999999999999</v>
      </c>
      <c r="E2038" s="46">
        <v>5</v>
      </c>
      <c r="F2038" s="3">
        <v>13.945</v>
      </c>
      <c r="G2038" s="20" t="str">
        <f>IF(B2038="","",VLOOKUP(B2038,[1]BASEDIESEL!$A$2:$AAA$11928,6))</f>
        <v>FRENTE-04</v>
      </c>
      <c r="H2038" s="37" t="str">
        <f t="shared" si="31"/>
        <v>mai</v>
      </c>
    </row>
    <row r="2039" spans="1:8" x14ac:dyDescent="0.25">
      <c r="A2039" s="7">
        <v>46167</v>
      </c>
      <c r="B2039" s="33">
        <v>4137</v>
      </c>
      <c r="C2039" s="17" t="s">
        <v>65</v>
      </c>
      <c r="D2039" s="2">
        <v>210.744</v>
      </c>
      <c r="E2039" s="47">
        <v>12</v>
      </c>
      <c r="F2039" s="2">
        <v>17.562000000000001</v>
      </c>
      <c r="G2039" s="20" t="str">
        <f>IF(B2039="","",VLOOKUP(B2039,[1]BASEDIESEL!$A$2:$AAA$11928,6))</f>
        <v>FRENTE-03</v>
      </c>
      <c r="H2039" s="37" t="str">
        <f t="shared" si="31"/>
        <v>mai</v>
      </c>
    </row>
    <row r="2040" spans="1:8" x14ac:dyDescent="0.25">
      <c r="A2040" s="7">
        <v>46167</v>
      </c>
      <c r="B2040" s="32">
        <v>4138</v>
      </c>
      <c r="C2040" s="16" t="s">
        <v>65</v>
      </c>
      <c r="D2040" s="3">
        <v>268.90499999999997</v>
      </c>
      <c r="E2040" s="46">
        <v>16</v>
      </c>
      <c r="F2040" s="3">
        <v>16.806999999999999</v>
      </c>
      <c r="G2040" s="20" t="str">
        <f>IF(B2040="","",VLOOKUP(B2040,[1]BASEDIESEL!$A$2:$AAA$11928,6))</f>
        <v>FRENTE-04</v>
      </c>
      <c r="H2040" s="37" t="str">
        <f t="shared" si="31"/>
        <v>mai</v>
      </c>
    </row>
    <row r="2041" spans="1:8" x14ac:dyDescent="0.25">
      <c r="A2041" s="7">
        <v>46167</v>
      </c>
      <c r="B2041" s="33">
        <v>4139</v>
      </c>
      <c r="C2041" s="17" t="s">
        <v>65</v>
      </c>
      <c r="D2041" s="2">
        <v>190.64500000000001</v>
      </c>
      <c r="E2041" s="47">
        <v>12</v>
      </c>
      <c r="F2041" s="2">
        <v>15.887</v>
      </c>
      <c r="G2041" s="20" t="str">
        <f>IF(B2041="","",VLOOKUP(B2041,[1]BASEDIESEL!$A$2:$AAA$11928,6))</f>
        <v>FRENTE-07</v>
      </c>
      <c r="H2041" s="37" t="str">
        <f t="shared" si="31"/>
        <v>mai</v>
      </c>
    </row>
    <row r="2042" spans="1:8" x14ac:dyDescent="0.25">
      <c r="A2042" s="7">
        <v>46167</v>
      </c>
      <c r="B2042" s="32">
        <v>4140</v>
      </c>
      <c r="C2042" s="16" t="s">
        <v>65</v>
      </c>
      <c r="D2042" s="3">
        <v>486.04</v>
      </c>
      <c r="E2042" s="46">
        <v>31</v>
      </c>
      <c r="F2042" s="3">
        <v>15.679</v>
      </c>
      <c r="G2042" s="20" t="str">
        <f>IF(B2042="","",VLOOKUP(B2042,[1]BASEDIESEL!$A$2:$AAA$11928,6))</f>
        <v>FRENTE-05</v>
      </c>
      <c r="H2042" s="37" t="str">
        <f t="shared" si="31"/>
        <v>mai</v>
      </c>
    </row>
    <row r="2043" spans="1:8" x14ac:dyDescent="0.25">
      <c r="A2043" s="7">
        <v>46167</v>
      </c>
      <c r="B2043" s="33">
        <v>4141</v>
      </c>
      <c r="C2043" s="17" t="s">
        <v>65</v>
      </c>
      <c r="D2043" s="2">
        <v>307.58300000000003</v>
      </c>
      <c r="E2043" s="47">
        <v>14</v>
      </c>
      <c r="F2043" s="2">
        <v>21.97</v>
      </c>
      <c r="G2043" s="20" t="str">
        <f>IF(B2043="","",VLOOKUP(B2043,[1]BASEDIESEL!$A$2:$AAA$11928,6))</f>
        <v>FRENTE-03</v>
      </c>
      <c r="H2043" s="37" t="str">
        <f t="shared" si="31"/>
        <v>mai</v>
      </c>
    </row>
    <row r="2044" spans="1:8" x14ac:dyDescent="0.25">
      <c r="A2044" s="7">
        <v>46167</v>
      </c>
      <c r="B2044" s="32">
        <v>4142</v>
      </c>
      <c r="C2044" s="16" t="s">
        <v>65</v>
      </c>
      <c r="D2044" s="3">
        <v>16.643000000000001</v>
      </c>
      <c r="E2044" s="46">
        <v>1</v>
      </c>
      <c r="F2044" s="3">
        <v>16.643000000000001</v>
      </c>
      <c r="G2044" s="20" t="str">
        <f>IF(B2044="","",VLOOKUP(B2044,[1]BASEDIESEL!$A$2:$AAA$11928,6))</f>
        <v>FRENTE-04</v>
      </c>
      <c r="H2044" s="37" t="str">
        <f t="shared" si="31"/>
        <v>mai</v>
      </c>
    </row>
    <row r="2045" spans="1:8" x14ac:dyDescent="0.25">
      <c r="A2045" s="7">
        <v>46167</v>
      </c>
      <c r="B2045" s="33">
        <v>4143</v>
      </c>
      <c r="C2045" s="17" t="s">
        <v>65</v>
      </c>
      <c r="D2045" s="2">
        <v>203.07</v>
      </c>
      <c r="E2045" s="47">
        <v>14</v>
      </c>
      <c r="F2045" s="2">
        <v>14.505000000000001</v>
      </c>
      <c r="G2045" s="20" t="str">
        <f>IF(B2045="","",VLOOKUP(B2045,[1]BASEDIESEL!$A$2:$AAA$11928,6))</f>
        <v>FRENTE-05</v>
      </c>
      <c r="H2045" s="37" t="str">
        <f t="shared" si="31"/>
        <v>mai</v>
      </c>
    </row>
    <row r="2046" spans="1:8" x14ac:dyDescent="0.25">
      <c r="A2046" s="7">
        <v>46167</v>
      </c>
      <c r="B2046" s="32">
        <v>4144</v>
      </c>
      <c r="C2046" s="16" t="s">
        <v>65</v>
      </c>
      <c r="D2046" s="3">
        <v>408.44499999999999</v>
      </c>
      <c r="E2046" s="46">
        <v>25</v>
      </c>
      <c r="F2046" s="3">
        <v>16.338000000000001</v>
      </c>
      <c r="G2046" s="20" t="str">
        <f>IF(B2046="","",VLOOKUP(B2046,[1]BASEDIESEL!$A$2:$AAA$11928,6))</f>
        <v>FRENTE-05</v>
      </c>
      <c r="H2046" s="37" t="str">
        <f t="shared" si="31"/>
        <v>mai</v>
      </c>
    </row>
    <row r="2047" spans="1:8" x14ac:dyDescent="0.25">
      <c r="A2047" s="7">
        <v>46167</v>
      </c>
      <c r="B2047" s="33">
        <v>4145</v>
      </c>
      <c r="C2047" s="17" t="s">
        <v>65</v>
      </c>
      <c r="D2047" s="2">
        <v>179.71100000000001</v>
      </c>
      <c r="E2047" s="47">
        <v>10</v>
      </c>
      <c r="F2047" s="2">
        <v>17.971</v>
      </c>
      <c r="G2047" s="20" t="str">
        <f>IF(B2047="","",VLOOKUP(B2047,[1]BASEDIESEL!$A$2:$AAA$11928,6))</f>
        <v>FRENTE-03</v>
      </c>
      <c r="H2047" s="37" t="str">
        <f t="shared" si="31"/>
        <v>mai</v>
      </c>
    </row>
    <row r="2048" spans="1:8" x14ac:dyDescent="0.25">
      <c r="A2048" s="7">
        <v>46167</v>
      </c>
      <c r="B2048" s="32">
        <v>4147</v>
      </c>
      <c r="C2048" s="16" t="s">
        <v>65</v>
      </c>
      <c r="D2048" s="3">
        <v>172.23500000000001</v>
      </c>
      <c r="E2048" s="46">
        <v>12</v>
      </c>
      <c r="F2048" s="3">
        <v>14.353</v>
      </c>
      <c r="G2048" s="20" t="str">
        <f>IF(B2048="","",VLOOKUP(B2048,[1]BASEDIESEL!$A$2:$AAA$11928,6))</f>
        <v>FRENTE-02</v>
      </c>
      <c r="H2048" s="37" t="str">
        <f t="shared" si="31"/>
        <v>mai</v>
      </c>
    </row>
    <row r="2049" spans="1:8" x14ac:dyDescent="0.25">
      <c r="A2049" s="7">
        <v>46167</v>
      </c>
      <c r="B2049" s="33">
        <v>4149</v>
      </c>
      <c r="C2049" s="17" t="s">
        <v>65</v>
      </c>
      <c r="D2049" s="2">
        <v>343.94</v>
      </c>
      <c r="E2049" s="47">
        <v>21</v>
      </c>
      <c r="F2049" s="2">
        <v>16.378</v>
      </c>
      <c r="G2049" s="20" t="str">
        <f>IF(B2049="","",VLOOKUP(B2049,[1]BASEDIESEL!$A$2:$AAA$11928,6))</f>
        <v>FRENTE-01</v>
      </c>
      <c r="H2049" s="37" t="str">
        <f t="shared" si="31"/>
        <v>mai</v>
      </c>
    </row>
    <row r="2050" spans="1:8" x14ac:dyDescent="0.25">
      <c r="A2050" s="7">
        <v>46167</v>
      </c>
      <c r="B2050" s="32">
        <v>4153</v>
      </c>
      <c r="C2050" s="16" t="s">
        <v>67</v>
      </c>
      <c r="D2050" s="3">
        <v>337.93</v>
      </c>
      <c r="E2050" s="46">
        <v>21</v>
      </c>
      <c r="F2050" s="3">
        <v>16.091999999999999</v>
      </c>
      <c r="G2050" s="20" t="str">
        <f>IF(B2050="","",VLOOKUP(B2050,[1]BASEDIESEL!$A$2:$AAA$11928,6))</f>
        <v>FRENTE-04</v>
      </c>
      <c r="H2050" s="37" t="str">
        <f t="shared" si="31"/>
        <v>mai</v>
      </c>
    </row>
    <row r="2051" spans="1:8" x14ac:dyDescent="0.25">
      <c r="A2051" s="7">
        <v>46167</v>
      </c>
      <c r="B2051" s="33">
        <v>4154</v>
      </c>
      <c r="C2051" s="17" t="s">
        <v>67</v>
      </c>
      <c r="D2051" s="2">
        <v>314.07100000000003</v>
      </c>
      <c r="E2051" s="47">
        <v>19</v>
      </c>
      <c r="F2051" s="2">
        <v>16.53</v>
      </c>
      <c r="G2051" s="20" t="str">
        <f>IF(B2051="","",VLOOKUP(B2051,[1]BASEDIESEL!$A$2:$AAA$11928,6))</f>
        <v>FRENTE-04</v>
      </c>
      <c r="H2051" s="37" t="str">
        <f t="shared" ref="H2051:H2114" si="32">TEXT(A2051,"mmm")</f>
        <v>mai</v>
      </c>
    </row>
    <row r="2052" spans="1:8" x14ac:dyDescent="0.25">
      <c r="A2052" s="7">
        <v>46167</v>
      </c>
      <c r="B2052" s="32">
        <v>4155</v>
      </c>
      <c r="C2052" s="16" t="s">
        <v>67</v>
      </c>
      <c r="D2052" s="3">
        <v>256.67899999999997</v>
      </c>
      <c r="E2052" s="46">
        <v>15</v>
      </c>
      <c r="F2052" s="3">
        <v>17.111999999999998</v>
      </c>
      <c r="G2052" s="20" t="str">
        <f>IF(B2052="","",VLOOKUP(B2052,[1]BASEDIESEL!$A$2:$AAA$11928,6))</f>
        <v>FRENTE-04</v>
      </c>
      <c r="H2052" s="37" t="str">
        <f t="shared" si="32"/>
        <v>mai</v>
      </c>
    </row>
    <row r="2053" spans="1:8" x14ac:dyDescent="0.25">
      <c r="A2053" s="7">
        <v>46167</v>
      </c>
      <c r="B2053" s="33">
        <v>4156</v>
      </c>
      <c r="C2053" s="17" t="s">
        <v>65</v>
      </c>
      <c r="D2053" s="2">
        <v>193.37899999999999</v>
      </c>
      <c r="E2053" s="47">
        <v>14</v>
      </c>
      <c r="F2053" s="2">
        <v>13.813000000000001</v>
      </c>
      <c r="G2053" s="20" t="str">
        <f>IF(B2053="","",VLOOKUP(B2053,[1]BASEDIESEL!$A$2:$AAA$11928,6))</f>
        <v>FRENTE-02</v>
      </c>
      <c r="H2053" s="37" t="str">
        <f t="shared" si="32"/>
        <v>mai</v>
      </c>
    </row>
    <row r="2054" spans="1:8" x14ac:dyDescent="0.25">
      <c r="A2054" s="7">
        <v>46167</v>
      </c>
      <c r="B2054" s="32">
        <v>4157</v>
      </c>
      <c r="C2054" s="16" t="s">
        <v>65</v>
      </c>
      <c r="D2054" s="3">
        <v>180.75899999999999</v>
      </c>
      <c r="E2054" s="46">
        <v>11</v>
      </c>
      <c r="F2054" s="3">
        <v>16.433</v>
      </c>
      <c r="G2054" s="20" t="str">
        <f>IF(B2054="","",VLOOKUP(B2054,[1]BASEDIESEL!$A$2:$AAA$11928,6))</f>
        <v>FRENTE-06</v>
      </c>
      <c r="H2054" s="37" t="str">
        <f t="shared" si="32"/>
        <v>mai</v>
      </c>
    </row>
    <row r="2055" spans="1:8" x14ac:dyDescent="0.25">
      <c r="A2055" s="7">
        <v>46167</v>
      </c>
      <c r="B2055" s="33">
        <v>4158</v>
      </c>
      <c r="C2055" s="17" t="s">
        <v>65</v>
      </c>
      <c r="D2055" s="2">
        <v>229.02699999999999</v>
      </c>
      <c r="E2055" s="47">
        <v>12</v>
      </c>
      <c r="F2055" s="2">
        <v>19.085999999999999</v>
      </c>
      <c r="G2055" s="20" t="str">
        <f>IF(B2055="","",VLOOKUP(B2055,[1]BASEDIESEL!$A$2:$AAA$11928,6))</f>
        <v>FRENTE-03</v>
      </c>
      <c r="H2055" s="37" t="str">
        <f t="shared" si="32"/>
        <v>mai</v>
      </c>
    </row>
    <row r="2056" spans="1:8" x14ac:dyDescent="0.25">
      <c r="A2056" s="7">
        <v>46167</v>
      </c>
      <c r="B2056" s="32">
        <v>4159</v>
      </c>
      <c r="C2056" s="16" t="s">
        <v>65</v>
      </c>
      <c r="D2056" s="3">
        <v>232.35</v>
      </c>
      <c r="E2056" s="46">
        <v>15</v>
      </c>
      <c r="F2056" s="3">
        <v>15.49</v>
      </c>
      <c r="G2056" s="20" t="str">
        <f>IF(B2056="","",VLOOKUP(B2056,[1]BASEDIESEL!$A$2:$AAA$11928,6))</f>
        <v>FRENTE-02</v>
      </c>
      <c r="H2056" s="37" t="str">
        <f t="shared" si="32"/>
        <v>mai</v>
      </c>
    </row>
    <row r="2057" spans="1:8" x14ac:dyDescent="0.25">
      <c r="A2057" s="7">
        <v>46167</v>
      </c>
      <c r="B2057" s="33">
        <v>4160</v>
      </c>
      <c r="C2057" s="17" t="s">
        <v>65</v>
      </c>
      <c r="D2057" s="2">
        <v>143.97999999999999</v>
      </c>
      <c r="E2057" s="47">
        <v>10</v>
      </c>
      <c r="F2057" s="2">
        <v>14.398</v>
      </c>
      <c r="G2057" s="20" t="str">
        <f>IF(B2057="","",VLOOKUP(B2057,[1]BASEDIESEL!$A$2:$AAA$11928,6))</f>
        <v>FRENTE-01</v>
      </c>
      <c r="H2057" s="37" t="str">
        <f t="shared" si="32"/>
        <v>mai</v>
      </c>
    </row>
    <row r="2058" spans="1:8" x14ac:dyDescent="0.25">
      <c r="A2058" s="7">
        <v>46167</v>
      </c>
      <c r="B2058" s="32">
        <v>4161</v>
      </c>
      <c r="C2058" s="16" t="s">
        <v>65</v>
      </c>
      <c r="D2058" s="3">
        <v>174.869</v>
      </c>
      <c r="E2058" s="46">
        <v>13</v>
      </c>
      <c r="F2058" s="3">
        <v>13.451000000000001</v>
      </c>
      <c r="G2058" s="20" t="str">
        <f>IF(B2058="","",VLOOKUP(B2058,[1]BASEDIESEL!$A$2:$AAA$11928,6))</f>
        <v>FRENTE-07</v>
      </c>
      <c r="H2058" s="37" t="str">
        <f t="shared" si="32"/>
        <v>mai</v>
      </c>
    </row>
    <row r="2059" spans="1:8" x14ac:dyDescent="0.25">
      <c r="A2059" s="7">
        <v>46167</v>
      </c>
      <c r="B2059" s="33">
        <v>4162</v>
      </c>
      <c r="C2059" s="17" t="s">
        <v>65</v>
      </c>
      <c r="D2059" s="2">
        <v>214.81</v>
      </c>
      <c r="E2059" s="47">
        <v>15</v>
      </c>
      <c r="F2059" s="2">
        <v>14.321</v>
      </c>
      <c r="G2059" s="20" t="str">
        <f>IF(B2059="","",VLOOKUP(B2059,[1]BASEDIESEL!$A$2:$AAA$11928,6))</f>
        <v>FRENTE-02</v>
      </c>
      <c r="H2059" s="37" t="str">
        <f t="shared" si="32"/>
        <v>mai</v>
      </c>
    </row>
    <row r="2060" spans="1:8" x14ac:dyDescent="0.25">
      <c r="A2060" s="7">
        <v>46167</v>
      </c>
      <c r="B2060" s="32">
        <v>4163</v>
      </c>
      <c r="C2060" s="16" t="s">
        <v>65</v>
      </c>
      <c r="D2060" s="3">
        <v>200.90799999999999</v>
      </c>
      <c r="E2060" s="46">
        <v>14</v>
      </c>
      <c r="F2060" s="3">
        <v>14.351000000000001</v>
      </c>
      <c r="G2060" s="20" t="str">
        <f>IF(B2060="","",VLOOKUP(B2060,[1]BASEDIESEL!$A$2:$AAA$11928,6))</f>
        <v>FRENTE-02</v>
      </c>
      <c r="H2060" s="37" t="str">
        <f t="shared" si="32"/>
        <v>mai</v>
      </c>
    </row>
    <row r="2061" spans="1:8" x14ac:dyDescent="0.25">
      <c r="A2061" s="7">
        <v>46168</v>
      </c>
      <c r="B2061" s="32">
        <v>4024</v>
      </c>
      <c r="C2061" s="16" t="s">
        <v>62</v>
      </c>
      <c r="D2061" s="3">
        <v>256.34899999999999</v>
      </c>
      <c r="E2061" s="46">
        <v>17</v>
      </c>
      <c r="F2061" s="3">
        <v>15.079000000000001</v>
      </c>
      <c r="G2061" s="20" t="str">
        <f>IF(B2061="","",VLOOKUP(B2061,[1]BASEDIESEL!$A$2:$AAA$11928,6))</f>
        <v>FRENTE-07</v>
      </c>
      <c r="H2061" s="37" t="str">
        <f t="shared" si="32"/>
        <v>mai</v>
      </c>
    </row>
    <row r="2062" spans="1:8" x14ac:dyDescent="0.25">
      <c r="A2062" s="7">
        <v>46168</v>
      </c>
      <c r="B2062" s="33">
        <v>4025</v>
      </c>
      <c r="C2062" s="17" t="s">
        <v>62</v>
      </c>
      <c r="D2062" s="2">
        <v>73.162999999999997</v>
      </c>
      <c r="E2062" s="47">
        <v>6</v>
      </c>
      <c r="F2062" s="2">
        <v>12.194000000000001</v>
      </c>
      <c r="G2062" s="20" t="str">
        <f>IF(B2062="","",VLOOKUP(B2062,[1]BASEDIESEL!$A$2:$AAA$11928,6))</f>
        <v>FRENTE-07</v>
      </c>
      <c r="H2062" s="37" t="str">
        <f t="shared" si="32"/>
        <v>mai</v>
      </c>
    </row>
    <row r="2063" spans="1:8" x14ac:dyDescent="0.25">
      <c r="A2063" s="7">
        <v>46168</v>
      </c>
      <c r="B2063" s="32">
        <v>4027</v>
      </c>
      <c r="C2063" s="16" t="s">
        <v>62</v>
      </c>
      <c r="D2063" s="3">
        <v>223.55099999999999</v>
      </c>
      <c r="E2063" s="46">
        <v>18</v>
      </c>
      <c r="F2063" s="3">
        <v>12.42</v>
      </c>
      <c r="G2063" s="20" t="str">
        <f>IF(B2063="","",VLOOKUP(B2063,[1]BASEDIESEL!$A$2:$AAA$11928,6))</f>
        <v>FRENTE-07</v>
      </c>
      <c r="H2063" s="37" t="str">
        <f t="shared" si="32"/>
        <v>mai</v>
      </c>
    </row>
    <row r="2064" spans="1:8" x14ac:dyDescent="0.25">
      <c r="A2064" s="7">
        <v>46168</v>
      </c>
      <c r="B2064" s="33">
        <v>4029</v>
      </c>
      <c r="C2064" s="17" t="s">
        <v>62</v>
      </c>
      <c r="D2064" s="2">
        <v>143.249</v>
      </c>
      <c r="E2064" s="47">
        <v>10</v>
      </c>
      <c r="F2064" s="2">
        <v>14.324999999999999</v>
      </c>
      <c r="G2064" s="20" t="str">
        <f>IF(B2064="","",VLOOKUP(B2064,[1]BASEDIESEL!$A$2:$AAA$11928,6))</f>
        <v>FRENTE-07</v>
      </c>
      <c r="H2064" s="37" t="str">
        <f t="shared" si="32"/>
        <v>mai</v>
      </c>
    </row>
    <row r="2065" spans="1:8" x14ac:dyDescent="0.25">
      <c r="A2065" s="7">
        <v>46168</v>
      </c>
      <c r="B2065" s="32">
        <v>4030</v>
      </c>
      <c r="C2065" s="16" t="s">
        <v>63</v>
      </c>
      <c r="D2065" s="3">
        <v>215.648</v>
      </c>
      <c r="E2065" s="46">
        <v>14</v>
      </c>
      <c r="F2065" s="3">
        <v>15.403</v>
      </c>
      <c r="G2065" s="20" t="str">
        <f>IF(B2065="","",VLOOKUP(B2065,[1]BASEDIESEL!$A$2:$AAA$11928,6))</f>
        <v>FRENTE-06</v>
      </c>
      <c r="H2065" s="37" t="str">
        <f t="shared" si="32"/>
        <v>mai</v>
      </c>
    </row>
    <row r="2066" spans="1:8" x14ac:dyDescent="0.25">
      <c r="A2066" s="7">
        <v>46168</v>
      </c>
      <c r="B2066" s="33">
        <v>4033</v>
      </c>
      <c r="C2066" s="17" t="s">
        <v>64</v>
      </c>
      <c r="D2066" s="2">
        <v>246.483</v>
      </c>
      <c r="E2066" s="47">
        <v>16</v>
      </c>
      <c r="F2066" s="2">
        <v>15.404999999999999</v>
      </c>
      <c r="G2066" s="20" t="str">
        <f>IF(B2066="","",VLOOKUP(B2066,[1]BASEDIESEL!$A$2:$AAA$11928,6))</f>
        <v>FRENTE-06</v>
      </c>
      <c r="H2066" s="37" t="str">
        <f t="shared" si="32"/>
        <v>mai</v>
      </c>
    </row>
    <row r="2067" spans="1:8" x14ac:dyDescent="0.25">
      <c r="A2067" s="7">
        <v>46168</v>
      </c>
      <c r="B2067" s="32">
        <v>4034</v>
      </c>
      <c r="C2067" s="16" t="s">
        <v>64</v>
      </c>
      <c r="D2067" s="3">
        <v>210.19499999999999</v>
      </c>
      <c r="E2067" s="46">
        <v>16</v>
      </c>
      <c r="F2067" s="3">
        <v>13.137</v>
      </c>
      <c r="G2067" s="20" t="str">
        <f>IF(B2067="","",VLOOKUP(B2067,[1]BASEDIESEL!$A$2:$AAA$11928,6))</f>
        <v>FRENTE-06</v>
      </c>
      <c r="H2067" s="37" t="str">
        <f t="shared" si="32"/>
        <v>mai</v>
      </c>
    </row>
    <row r="2068" spans="1:8" x14ac:dyDescent="0.25">
      <c r="A2068" s="7">
        <v>46168</v>
      </c>
      <c r="B2068" s="33">
        <v>4035</v>
      </c>
      <c r="C2068" s="17" t="s">
        <v>64</v>
      </c>
      <c r="D2068" s="2">
        <v>239.125</v>
      </c>
      <c r="E2068" s="47">
        <v>15</v>
      </c>
      <c r="F2068" s="2">
        <v>15.942</v>
      </c>
      <c r="G2068" s="20" t="str">
        <f>IF(B2068="","",VLOOKUP(B2068,[1]BASEDIESEL!$A$2:$AAA$11928,6))</f>
        <v>FRENTE-06</v>
      </c>
      <c r="H2068" s="37" t="str">
        <f t="shared" si="32"/>
        <v>mai</v>
      </c>
    </row>
    <row r="2069" spans="1:8" x14ac:dyDescent="0.25">
      <c r="A2069" s="7">
        <v>46168</v>
      </c>
      <c r="B2069" s="32">
        <v>4036</v>
      </c>
      <c r="C2069" s="16" t="s">
        <v>64</v>
      </c>
      <c r="D2069" s="3">
        <v>244.54</v>
      </c>
      <c r="E2069" s="46">
        <v>17</v>
      </c>
      <c r="F2069" s="3">
        <v>14.385</v>
      </c>
      <c r="G2069" s="20" t="str">
        <f>IF(B2069="","",VLOOKUP(B2069,[1]BASEDIESEL!$A$2:$AAA$11928,6))</f>
        <v>FRENTE-06</v>
      </c>
      <c r="H2069" s="37" t="str">
        <f t="shared" si="32"/>
        <v>mai</v>
      </c>
    </row>
    <row r="2070" spans="1:8" x14ac:dyDescent="0.25">
      <c r="A2070" s="7">
        <v>46168</v>
      </c>
      <c r="B2070" s="33">
        <v>4111</v>
      </c>
      <c r="C2070" s="17" t="s">
        <v>65</v>
      </c>
      <c r="D2070" s="2">
        <v>347.35500000000002</v>
      </c>
      <c r="E2070" s="47">
        <v>21</v>
      </c>
      <c r="F2070" s="2">
        <v>16.541</v>
      </c>
      <c r="G2070" s="20" t="str">
        <f>IF(B2070="","",VLOOKUP(B2070,[1]BASEDIESEL!$A$2:$AAA$11928,6))</f>
        <v>FRENTE-05</v>
      </c>
      <c r="H2070" s="37" t="str">
        <f t="shared" si="32"/>
        <v>mai</v>
      </c>
    </row>
    <row r="2071" spans="1:8" x14ac:dyDescent="0.25">
      <c r="A2071" s="7">
        <v>46168</v>
      </c>
      <c r="B2071" s="32">
        <v>4113</v>
      </c>
      <c r="C2071" s="16" t="s">
        <v>65</v>
      </c>
      <c r="D2071" s="3">
        <v>165.15600000000001</v>
      </c>
      <c r="E2071" s="46">
        <v>12</v>
      </c>
      <c r="F2071" s="3">
        <v>13.763</v>
      </c>
      <c r="G2071" s="20" t="str">
        <f>IF(B2071="","",VLOOKUP(B2071,[1]BASEDIESEL!$A$2:$AAA$11928,6))</f>
        <v>FRENTE-07</v>
      </c>
      <c r="H2071" s="37" t="str">
        <f t="shared" si="32"/>
        <v>mai</v>
      </c>
    </row>
    <row r="2072" spans="1:8" x14ac:dyDescent="0.25">
      <c r="A2072" s="7">
        <v>46168</v>
      </c>
      <c r="B2072" s="33">
        <v>4114</v>
      </c>
      <c r="C2072" s="17" t="s">
        <v>65</v>
      </c>
      <c r="D2072" s="2">
        <v>268.19099999999997</v>
      </c>
      <c r="E2072" s="47">
        <v>18</v>
      </c>
      <c r="F2072" s="2">
        <v>14.9</v>
      </c>
      <c r="G2072" s="20" t="str">
        <f>IF(B2072="","",VLOOKUP(B2072,[1]BASEDIESEL!$A$2:$AAA$11928,6))</f>
        <v>FRENTE-01</v>
      </c>
      <c r="H2072" s="37" t="str">
        <f t="shared" si="32"/>
        <v>mai</v>
      </c>
    </row>
    <row r="2073" spans="1:8" x14ac:dyDescent="0.25">
      <c r="A2073" s="7">
        <v>46168</v>
      </c>
      <c r="B2073" s="32">
        <v>4117</v>
      </c>
      <c r="C2073" s="16" t="s">
        <v>65</v>
      </c>
      <c r="D2073" s="3">
        <v>192.08</v>
      </c>
      <c r="E2073" s="46">
        <v>13</v>
      </c>
      <c r="F2073" s="3">
        <v>14.775</v>
      </c>
      <c r="G2073" s="20" t="str">
        <f>IF(B2073="","",VLOOKUP(B2073,[1]BASEDIESEL!$A$2:$AAA$11928,6))</f>
        <v>FRENTE-04</v>
      </c>
      <c r="H2073" s="37" t="str">
        <f t="shared" si="32"/>
        <v>mai</v>
      </c>
    </row>
    <row r="2074" spans="1:8" x14ac:dyDescent="0.25">
      <c r="A2074" s="7">
        <v>46168</v>
      </c>
      <c r="B2074" s="33">
        <v>4118</v>
      </c>
      <c r="C2074" s="17" t="s">
        <v>65</v>
      </c>
      <c r="D2074" s="2">
        <v>319.85399999999998</v>
      </c>
      <c r="E2074" s="47">
        <v>23</v>
      </c>
      <c r="F2074" s="2">
        <v>13.907</v>
      </c>
      <c r="G2074" s="20" t="str">
        <f>IF(B2074="","",VLOOKUP(B2074,[1]BASEDIESEL!$A$2:$AAA$11928,6))</f>
        <v>FRENTE-03</v>
      </c>
      <c r="H2074" s="37" t="str">
        <f t="shared" si="32"/>
        <v>mai</v>
      </c>
    </row>
    <row r="2075" spans="1:8" x14ac:dyDescent="0.25">
      <c r="A2075" s="7">
        <v>46168</v>
      </c>
      <c r="B2075" s="32">
        <v>4119</v>
      </c>
      <c r="C2075" s="16" t="s">
        <v>65</v>
      </c>
      <c r="D2075" s="3">
        <v>375.76</v>
      </c>
      <c r="E2075" s="46">
        <v>24</v>
      </c>
      <c r="F2075" s="3">
        <v>15.657</v>
      </c>
      <c r="G2075" s="20" t="str">
        <f>IF(B2075="","",VLOOKUP(B2075,[1]BASEDIESEL!$A$2:$AAA$11928,6))</f>
        <v>FRENTE-05</v>
      </c>
      <c r="H2075" s="37" t="str">
        <f t="shared" si="32"/>
        <v>mai</v>
      </c>
    </row>
    <row r="2076" spans="1:8" x14ac:dyDescent="0.25">
      <c r="A2076" s="7">
        <v>46168</v>
      </c>
      <c r="B2076" s="33">
        <v>4120</v>
      </c>
      <c r="C2076" s="17" t="s">
        <v>65</v>
      </c>
      <c r="D2076" s="2">
        <v>346.67500000000001</v>
      </c>
      <c r="E2076" s="47">
        <v>22</v>
      </c>
      <c r="F2076" s="2">
        <v>15.757999999999999</v>
      </c>
      <c r="G2076" s="20" t="str">
        <f>IF(B2076="","",VLOOKUP(B2076,[1]BASEDIESEL!$A$2:$AAA$11928,6))</f>
        <v>FRENTE-05</v>
      </c>
      <c r="H2076" s="37" t="str">
        <f t="shared" si="32"/>
        <v>mai</v>
      </c>
    </row>
    <row r="2077" spans="1:8" x14ac:dyDescent="0.25">
      <c r="A2077" s="7">
        <v>46168</v>
      </c>
      <c r="B2077" s="32">
        <v>4121</v>
      </c>
      <c r="C2077" s="16" t="s">
        <v>66</v>
      </c>
      <c r="D2077" s="3">
        <v>242.31</v>
      </c>
      <c r="E2077" s="46">
        <v>15</v>
      </c>
      <c r="F2077" s="3">
        <v>16.154</v>
      </c>
      <c r="G2077" s="20" t="str">
        <f>IF(B2077="","",VLOOKUP(B2077,[1]BASEDIESEL!$A$2:$AAA$11928,6))</f>
        <v>FRENTE-01</v>
      </c>
      <c r="H2077" s="37" t="str">
        <f t="shared" si="32"/>
        <v>mai</v>
      </c>
    </row>
    <row r="2078" spans="1:8" x14ac:dyDescent="0.25">
      <c r="A2078" s="7">
        <v>46168</v>
      </c>
      <c r="B2078" s="33">
        <v>4122</v>
      </c>
      <c r="C2078" s="17" t="s">
        <v>66</v>
      </c>
      <c r="D2078" s="2">
        <v>213.624</v>
      </c>
      <c r="E2078" s="47">
        <v>15</v>
      </c>
      <c r="F2078" s="2">
        <v>14.242000000000001</v>
      </c>
      <c r="G2078" s="20" t="str">
        <f>IF(B2078="","",VLOOKUP(B2078,[1]BASEDIESEL!$A$2:$AAA$11928,6))</f>
        <v>FRENTE-01</v>
      </c>
      <c r="H2078" s="37" t="str">
        <f t="shared" si="32"/>
        <v>mai</v>
      </c>
    </row>
    <row r="2079" spans="1:8" x14ac:dyDescent="0.25">
      <c r="A2079" s="7">
        <v>46168</v>
      </c>
      <c r="B2079" s="32">
        <v>4123</v>
      </c>
      <c r="C2079" s="16" t="s">
        <v>66</v>
      </c>
      <c r="D2079" s="3">
        <v>247.535</v>
      </c>
      <c r="E2079" s="46">
        <v>15</v>
      </c>
      <c r="F2079" s="3">
        <v>16.501999999999999</v>
      </c>
      <c r="G2079" s="20" t="str">
        <f>IF(B2079="","",VLOOKUP(B2079,[1]BASEDIESEL!$A$2:$AAA$11928,6))</f>
        <v>FRENTE-01</v>
      </c>
      <c r="H2079" s="37" t="str">
        <f t="shared" si="32"/>
        <v>mai</v>
      </c>
    </row>
    <row r="2080" spans="1:8" x14ac:dyDescent="0.25">
      <c r="A2080" s="7">
        <v>46168</v>
      </c>
      <c r="B2080" s="33">
        <v>4124</v>
      </c>
      <c r="C2080" s="17" t="s">
        <v>65</v>
      </c>
      <c r="D2080" s="2">
        <v>155.666</v>
      </c>
      <c r="E2080" s="47">
        <v>11</v>
      </c>
      <c r="F2080" s="2">
        <v>14.151</v>
      </c>
      <c r="G2080" s="20" t="str">
        <f>IF(B2080="","",VLOOKUP(B2080,[1]BASEDIESEL!$A$2:$AAA$11928,6))</f>
        <v>FRENTE-07</v>
      </c>
      <c r="H2080" s="37" t="str">
        <f t="shared" si="32"/>
        <v>mai</v>
      </c>
    </row>
    <row r="2081" spans="1:8" x14ac:dyDescent="0.25">
      <c r="A2081" s="7">
        <v>46168</v>
      </c>
      <c r="B2081" s="32">
        <v>4127</v>
      </c>
      <c r="C2081" s="16" t="s">
        <v>65</v>
      </c>
      <c r="D2081" s="3">
        <v>132.38999999999999</v>
      </c>
      <c r="E2081" s="46">
        <v>9</v>
      </c>
      <c r="F2081" s="3">
        <v>14.71</v>
      </c>
      <c r="G2081" s="20" t="str">
        <f>IF(B2081="","",VLOOKUP(B2081,[1]BASEDIESEL!$A$2:$AAA$11928,6))</f>
        <v>FRENTE-02</v>
      </c>
      <c r="H2081" s="37" t="str">
        <f t="shared" si="32"/>
        <v>mai</v>
      </c>
    </row>
    <row r="2082" spans="1:8" x14ac:dyDescent="0.25">
      <c r="A2082" s="7">
        <v>46168</v>
      </c>
      <c r="B2082" s="33">
        <v>4128</v>
      </c>
      <c r="C2082" s="17" t="s">
        <v>66</v>
      </c>
      <c r="D2082" s="2">
        <v>243.24</v>
      </c>
      <c r="E2082" s="47">
        <v>17</v>
      </c>
      <c r="F2082" s="2">
        <v>14.308</v>
      </c>
      <c r="G2082" s="20" t="str">
        <f>IF(B2082="","",VLOOKUP(B2082,[1]BASEDIESEL!$A$2:$AAA$11928,6))</f>
        <v>FRENTE-01</v>
      </c>
      <c r="H2082" s="37" t="str">
        <f t="shared" si="32"/>
        <v>mai</v>
      </c>
    </row>
    <row r="2083" spans="1:8" x14ac:dyDescent="0.25">
      <c r="A2083" s="7">
        <v>46168</v>
      </c>
      <c r="B2083" s="32">
        <v>4129</v>
      </c>
      <c r="C2083" s="16" t="s">
        <v>66</v>
      </c>
      <c r="D2083" s="3">
        <v>190.88200000000001</v>
      </c>
      <c r="E2083" s="46">
        <v>14</v>
      </c>
      <c r="F2083" s="3">
        <v>13.634</v>
      </c>
      <c r="G2083" s="20" t="str">
        <f>IF(B2083="","",VLOOKUP(B2083,[1]BASEDIESEL!$A$2:$AAA$11928,6))</f>
        <v>FRENTE-01</v>
      </c>
      <c r="H2083" s="37" t="str">
        <f t="shared" si="32"/>
        <v>mai</v>
      </c>
    </row>
    <row r="2084" spans="1:8" x14ac:dyDescent="0.25">
      <c r="A2084" s="7">
        <v>46168</v>
      </c>
      <c r="B2084" s="33">
        <v>4130</v>
      </c>
      <c r="C2084" s="17" t="s">
        <v>66</v>
      </c>
      <c r="D2084" s="2">
        <v>216.69800000000001</v>
      </c>
      <c r="E2084" s="47">
        <v>14</v>
      </c>
      <c r="F2084" s="2">
        <v>15.478</v>
      </c>
      <c r="G2084" s="20" t="str">
        <f>IF(B2084="","",VLOOKUP(B2084,[1]BASEDIESEL!$A$2:$AAA$11928,6))</f>
        <v>FRENTE-02</v>
      </c>
      <c r="H2084" s="37" t="str">
        <f t="shared" si="32"/>
        <v>mai</v>
      </c>
    </row>
    <row r="2085" spans="1:8" x14ac:dyDescent="0.25">
      <c r="A2085" s="7">
        <v>46168</v>
      </c>
      <c r="B2085" s="32">
        <v>4131</v>
      </c>
      <c r="C2085" s="16" t="s">
        <v>65</v>
      </c>
      <c r="D2085" s="3">
        <v>242.672</v>
      </c>
      <c r="E2085" s="46">
        <v>13</v>
      </c>
      <c r="F2085" s="3">
        <v>18.667000000000002</v>
      </c>
      <c r="G2085" s="20" t="str">
        <f>IF(B2085="","",VLOOKUP(B2085,[1]BASEDIESEL!$A$2:$AAA$11928,6))</f>
        <v>FRENTE-04</v>
      </c>
      <c r="H2085" s="37" t="str">
        <f t="shared" si="32"/>
        <v>mai</v>
      </c>
    </row>
    <row r="2086" spans="1:8" x14ac:dyDescent="0.25">
      <c r="A2086" s="7">
        <v>46168</v>
      </c>
      <c r="B2086" s="33">
        <v>4132</v>
      </c>
      <c r="C2086" s="17" t="s">
        <v>65</v>
      </c>
      <c r="D2086" s="2">
        <v>468.024</v>
      </c>
      <c r="E2086" s="47">
        <v>26</v>
      </c>
      <c r="F2086" s="2">
        <v>18.001000000000001</v>
      </c>
      <c r="G2086" s="20" t="str">
        <f>IF(B2086="","",VLOOKUP(B2086,[1]BASEDIESEL!$A$2:$AAA$11928,6))</f>
        <v>FRENTE-03</v>
      </c>
      <c r="H2086" s="37" t="str">
        <f t="shared" si="32"/>
        <v>mai</v>
      </c>
    </row>
    <row r="2087" spans="1:8" x14ac:dyDescent="0.25">
      <c r="A2087" s="7">
        <v>46168</v>
      </c>
      <c r="B2087" s="32">
        <v>4133</v>
      </c>
      <c r="C2087" s="16" t="s">
        <v>65</v>
      </c>
      <c r="D2087" s="3">
        <v>149.13499999999999</v>
      </c>
      <c r="E2087" s="46">
        <v>9</v>
      </c>
      <c r="F2087" s="3">
        <v>16.571000000000002</v>
      </c>
      <c r="G2087" s="20" t="str">
        <f>IF(B2087="","",VLOOKUP(B2087,[1]BASEDIESEL!$A$2:$AAA$11928,6))</f>
        <v>FRENTE-02</v>
      </c>
      <c r="H2087" s="37" t="str">
        <f t="shared" si="32"/>
        <v>mai</v>
      </c>
    </row>
    <row r="2088" spans="1:8" x14ac:dyDescent="0.25">
      <c r="A2088" s="7">
        <v>46168</v>
      </c>
      <c r="B2088" s="33">
        <v>4134</v>
      </c>
      <c r="C2088" s="17" t="s">
        <v>65</v>
      </c>
      <c r="D2088" s="2">
        <v>423.04</v>
      </c>
      <c r="E2088" s="47">
        <v>26</v>
      </c>
      <c r="F2088" s="2">
        <v>16.271000000000001</v>
      </c>
      <c r="G2088" s="20" t="str">
        <f>IF(B2088="","",VLOOKUP(B2088,[1]BASEDIESEL!$A$2:$AAA$11928,6))</f>
        <v>FRENTE-05</v>
      </c>
      <c r="H2088" s="37" t="str">
        <f t="shared" si="32"/>
        <v>mai</v>
      </c>
    </row>
    <row r="2089" spans="1:8" x14ac:dyDescent="0.25">
      <c r="A2089" s="7">
        <v>46168</v>
      </c>
      <c r="B2089" s="32">
        <v>4135</v>
      </c>
      <c r="C2089" s="16" t="s">
        <v>65</v>
      </c>
      <c r="D2089" s="3">
        <v>326.24</v>
      </c>
      <c r="E2089" s="46">
        <v>19</v>
      </c>
      <c r="F2089" s="3">
        <v>17.170999999999999</v>
      </c>
      <c r="G2089" s="20" t="str">
        <f>IF(B2089="","",VLOOKUP(B2089,[1]BASEDIESEL!$A$2:$AAA$11928,6))</f>
        <v>FRENTE-03</v>
      </c>
      <c r="H2089" s="37" t="str">
        <f t="shared" si="32"/>
        <v>mai</v>
      </c>
    </row>
    <row r="2090" spans="1:8" x14ac:dyDescent="0.25">
      <c r="A2090" s="7">
        <v>46168</v>
      </c>
      <c r="B2090" s="33">
        <v>4136</v>
      </c>
      <c r="C2090" s="17" t="s">
        <v>65</v>
      </c>
      <c r="D2090" s="2">
        <v>33.667000000000002</v>
      </c>
      <c r="E2090" s="47">
        <v>2</v>
      </c>
      <c r="F2090" s="2">
        <v>16.834</v>
      </c>
      <c r="G2090" s="20" t="str">
        <f>IF(B2090="","",VLOOKUP(B2090,[1]BASEDIESEL!$A$2:$AAA$11928,6))</f>
        <v>FRENTE-04</v>
      </c>
      <c r="H2090" s="37" t="str">
        <f t="shared" si="32"/>
        <v>mai</v>
      </c>
    </row>
    <row r="2091" spans="1:8" x14ac:dyDescent="0.25">
      <c r="A2091" s="7">
        <v>46168</v>
      </c>
      <c r="B2091" s="32">
        <v>4137</v>
      </c>
      <c r="C2091" s="16" t="s">
        <v>65</v>
      </c>
      <c r="D2091" s="3">
        <v>361.17</v>
      </c>
      <c r="E2091" s="46">
        <v>19</v>
      </c>
      <c r="F2091" s="3">
        <v>19.009</v>
      </c>
      <c r="G2091" s="20" t="str">
        <f>IF(B2091="","",VLOOKUP(B2091,[1]BASEDIESEL!$A$2:$AAA$11928,6))</f>
        <v>FRENTE-03</v>
      </c>
      <c r="H2091" s="37" t="str">
        <f t="shared" si="32"/>
        <v>mai</v>
      </c>
    </row>
    <row r="2092" spans="1:8" x14ac:dyDescent="0.25">
      <c r="A2092" s="7">
        <v>46168</v>
      </c>
      <c r="B2092" s="33">
        <v>4138</v>
      </c>
      <c r="C2092" s="17" t="s">
        <v>65</v>
      </c>
      <c r="D2092" s="2">
        <v>232.16399999999999</v>
      </c>
      <c r="E2092" s="47">
        <v>14</v>
      </c>
      <c r="F2092" s="2">
        <v>16.582999999999998</v>
      </c>
      <c r="G2092" s="20" t="str">
        <f>IF(B2092="","",VLOOKUP(B2092,[1]BASEDIESEL!$A$2:$AAA$11928,6))</f>
        <v>FRENTE-04</v>
      </c>
      <c r="H2092" s="37" t="str">
        <f t="shared" si="32"/>
        <v>mai</v>
      </c>
    </row>
    <row r="2093" spans="1:8" x14ac:dyDescent="0.25">
      <c r="A2093" s="7">
        <v>46168</v>
      </c>
      <c r="B2093" s="32">
        <v>4139</v>
      </c>
      <c r="C2093" s="16" t="s">
        <v>65</v>
      </c>
      <c r="D2093" s="3">
        <v>180.59100000000001</v>
      </c>
      <c r="E2093" s="46">
        <v>13</v>
      </c>
      <c r="F2093" s="3">
        <v>13.891999999999999</v>
      </c>
      <c r="G2093" s="20" t="str">
        <f>IF(B2093="","",VLOOKUP(B2093,[1]BASEDIESEL!$A$2:$AAA$11928,6))</f>
        <v>FRENTE-07</v>
      </c>
      <c r="H2093" s="37" t="str">
        <f t="shared" si="32"/>
        <v>mai</v>
      </c>
    </row>
    <row r="2094" spans="1:8" x14ac:dyDescent="0.25">
      <c r="A2094" s="7">
        <v>46168</v>
      </c>
      <c r="B2094" s="33">
        <v>4140</v>
      </c>
      <c r="C2094" s="17" t="s">
        <v>65</v>
      </c>
      <c r="D2094" s="2">
        <v>377.76499999999999</v>
      </c>
      <c r="E2094" s="47">
        <v>24</v>
      </c>
      <c r="F2094" s="2">
        <v>15.74</v>
      </c>
      <c r="G2094" s="20" t="str">
        <f>IF(B2094="","",VLOOKUP(B2094,[1]BASEDIESEL!$A$2:$AAA$11928,6))</f>
        <v>FRENTE-05</v>
      </c>
      <c r="H2094" s="37" t="str">
        <f t="shared" si="32"/>
        <v>mai</v>
      </c>
    </row>
    <row r="2095" spans="1:8" x14ac:dyDescent="0.25">
      <c r="A2095" s="7">
        <v>46168</v>
      </c>
      <c r="B2095" s="32">
        <v>4141</v>
      </c>
      <c r="C2095" s="16" t="s">
        <v>65</v>
      </c>
      <c r="D2095" s="3">
        <v>235.18199999999999</v>
      </c>
      <c r="E2095" s="46">
        <v>13</v>
      </c>
      <c r="F2095" s="3">
        <v>18.091000000000001</v>
      </c>
      <c r="G2095" s="20" t="str">
        <f>IF(B2095="","",VLOOKUP(B2095,[1]BASEDIESEL!$A$2:$AAA$11928,6))</f>
        <v>FRENTE-03</v>
      </c>
      <c r="H2095" s="37" t="str">
        <f t="shared" si="32"/>
        <v>mai</v>
      </c>
    </row>
    <row r="2096" spans="1:8" x14ac:dyDescent="0.25">
      <c r="A2096" s="7">
        <v>46168</v>
      </c>
      <c r="B2096" s="33">
        <v>4142</v>
      </c>
      <c r="C2096" s="17" t="s">
        <v>65</v>
      </c>
      <c r="D2096" s="2">
        <v>72.269000000000005</v>
      </c>
      <c r="E2096" s="47">
        <v>5</v>
      </c>
      <c r="F2096" s="2">
        <v>14.454000000000001</v>
      </c>
      <c r="G2096" s="20" t="str">
        <f>IF(B2096="","",VLOOKUP(B2096,[1]BASEDIESEL!$A$2:$AAA$11928,6))</f>
        <v>FRENTE-04</v>
      </c>
      <c r="H2096" s="37" t="str">
        <f t="shared" si="32"/>
        <v>mai</v>
      </c>
    </row>
    <row r="2097" spans="1:8" x14ac:dyDescent="0.25">
      <c r="A2097" s="7">
        <v>46168</v>
      </c>
      <c r="B2097" s="32">
        <v>4143</v>
      </c>
      <c r="C2097" s="16" t="s">
        <v>65</v>
      </c>
      <c r="D2097" s="3">
        <v>328.4</v>
      </c>
      <c r="E2097" s="46">
        <v>20</v>
      </c>
      <c r="F2097" s="3">
        <v>16.420000000000002</v>
      </c>
      <c r="G2097" s="20" t="str">
        <f>IF(B2097="","",VLOOKUP(B2097,[1]BASEDIESEL!$A$2:$AAA$11928,6))</f>
        <v>FRENTE-05</v>
      </c>
      <c r="H2097" s="37" t="str">
        <f t="shared" si="32"/>
        <v>mai</v>
      </c>
    </row>
    <row r="2098" spans="1:8" x14ac:dyDescent="0.25">
      <c r="A2098" s="7">
        <v>46168</v>
      </c>
      <c r="B2098" s="33">
        <v>4144</v>
      </c>
      <c r="C2098" s="17" t="s">
        <v>65</v>
      </c>
      <c r="D2098" s="2">
        <v>376.505</v>
      </c>
      <c r="E2098" s="47">
        <v>23</v>
      </c>
      <c r="F2098" s="2">
        <v>16.37</v>
      </c>
      <c r="G2098" s="20" t="str">
        <f>IF(B2098="","",VLOOKUP(B2098,[1]BASEDIESEL!$A$2:$AAA$11928,6))</f>
        <v>FRENTE-05</v>
      </c>
      <c r="H2098" s="37" t="str">
        <f t="shared" si="32"/>
        <v>mai</v>
      </c>
    </row>
    <row r="2099" spans="1:8" x14ac:dyDescent="0.25">
      <c r="A2099" s="7">
        <v>46168</v>
      </c>
      <c r="B2099" s="32">
        <v>4145</v>
      </c>
      <c r="C2099" s="16" t="s">
        <v>65</v>
      </c>
      <c r="D2099" s="3">
        <v>415.13900000000001</v>
      </c>
      <c r="E2099" s="46">
        <v>23</v>
      </c>
      <c r="F2099" s="3">
        <v>18.05</v>
      </c>
      <c r="G2099" s="20" t="str">
        <f>IF(B2099="","",VLOOKUP(B2099,[1]BASEDIESEL!$A$2:$AAA$11928,6))</f>
        <v>FRENTE-03</v>
      </c>
      <c r="H2099" s="37" t="str">
        <f t="shared" si="32"/>
        <v>mai</v>
      </c>
    </row>
    <row r="2100" spans="1:8" x14ac:dyDescent="0.25">
      <c r="A2100" s="7">
        <v>46168</v>
      </c>
      <c r="B2100" s="33">
        <v>4147</v>
      </c>
      <c r="C2100" s="17" t="s">
        <v>65</v>
      </c>
      <c r="D2100" s="2">
        <v>192.92500000000001</v>
      </c>
      <c r="E2100" s="47">
        <v>13</v>
      </c>
      <c r="F2100" s="2">
        <v>14.84</v>
      </c>
      <c r="G2100" s="20" t="str">
        <f>IF(B2100="","",VLOOKUP(B2100,[1]BASEDIESEL!$A$2:$AAA$11928,6))</f>
        <v>FRENTE-02</v>
      </c>
      <c r="H2100" s="37" t="str">
        <f t="shared" si="32"/>
        <v>mai</v>
      </c>
    </row>
    <row r="2101" spans="1:8" x14ac:dyDescent="0.25">
      <c r="A2101" s="7">
        <v>46168</v>
      </c>
      <c r="B2101" s="32">
        <v>4149</v>
      </c>
      <c r="C2101" s="16" t="s">
        <v>65</v>
      </c>
      <c r="D2101" s="3">
        <v>306.68</v>
      </c>
      <c r="E2101" s="46">
        <v>19</v>
      </c>
      <c r="F2101" s="3">
        <v>16.140999999999998</v>
      </c>
      <c r="G2101" s="20" t="str">
        <f>IF(B2101="","",VLOOKUP(B2101,[1]BASEDIESEL!$A$2:$AAA$11928,6))</f>
        <v>FRENTE-01</v>
      </c>
      <c r="H2101" s="37" t="str">
        <f t="shared" si="32"/>
        <v>mai</v>
      </c>
    </row>
    <row r="2102" spans="1:8" x14ac:dyDescent="0.25">
      <c r="A2102" s="7">
        <v>46168</v>
      </c>
      <c r="B2102" s="33">
        <v>4153</v>
      </c>
      <c r="C2102" s="17" t="s">
        <v>67</v>
      </c>
      <c r="D2102" s="2">
        <v>123.048</v>
      </c>
      <c r="E2102" s="47">
        <v>8</v>
      </c>
      <c r="F2102" s="2">
        <v>15.381</v>
      </c>
      <c r="G2102" s="20" t="str">
        <f>IF(B2102="","",VLOOKUP(B2102,[1]BASEDIESEL!$A$2:$AAA$11928,6))</f>
        <v>FRENTE-04</v>
      </c>
      <c r="H2102" s="37" t="str">
        <f t="shared" si="32"/>
        <v>mai</v>
      </c>
    </row>
    <row r="2103" spans="1:8" x14ac:dyDescent="0.25">
      <c r="A2103" s="7">
        <v>46168</v>
      </c>
      <c r="B2103" s="32">
        <v>4154</v>
      </c>
      <c r="C2103" s="16" t="s">
        <v>67</v>
      </c>
      <c r="D2103" s="3">
        <v>267.68099999999998</v>
      </c>
      <c r="E2103" s="46">
        <v>16</v>
      </c>
      <c r="F2103" s="3">
        <v>16.73</v>
      </c>
      <c r="G2103" s="20" t="str">
        <f>IF(B2103="","",VLOOKUP(B2103,[1]BASEDIESEL!$A$2:$AAA$11928,6))</f>
        <v>FRENTE-04</v>
      </c>
      <c r="H2103" s="37" t="str">
        <f t="shared" si="32"/>
        <v>mai</v>
      </c>
    </row>
    <row r="2104" spans="1:8" x14ac:dyDescent="0.25">
      <c r="A2104" s="7">
        <v>46168</v>
      </c>
      <c r="B2104" s="33">
        <v>4155</v>
      </c>
      <c r="C2104" s="17" t="s">
        <v>67</v>
      </c>
      <c r="D2104" s="2">
        <v>225.35900000000001</v>
      </c>
      <c r="E2104" s="47">
        <v>14</v>
      </c>
      <c r="F2104" s="2">
        <v>16.097000000000001</v>
      </c>
      <c r="G2104" s="20" t="str">
        <f>IF(B2104="","",VLOOKUP(B2104,[1]BASEDIESEL!$A$2:$AAA$11928,6))</f>
        <v>FRENTE-04</v>
      </c>
      <c r="H2104" s="37" t="str">
        <f t="shared" si="32"/>
        <v>mai</v>
      </c>
    </row>
    <row r="2105" spans="1:8" x14ac:dyDescent="0.25">
      <c r="A2105" s="7">
        <v>46168</v>
      </c>
      <c r="B2105" s="32">
        <v>4156</v>
      </c>
      <c r="C2105" s="16" t="s">
        <v>65</v>
      </c>
      <c r="D2105" s="3">
        <v>167.02500000000001</v>
      </c>
      <c r="E2105" s="46">
        <v>10</v>
      </c>
      <c r="F2105" s="3">
        <v>16.702999999999999</v>
      </c>
      <c r="G2105" s="20" t="str">
        <f>IF(B2105="","",VLOOKUP(B2105,[1]BASEDIESEL!$A$2:$AAA$11928,6))</f>
        <v>FRENTE-02</v>
      </c>
      <c r="H2105" s="37" t="str">
        <f t="shared" si="32"/>
        <v>mai</v>
      </c>
    </row>
    <row r="2106" spans="1:8" x14ac:dyDescent="0.25">
      <c r="A2106" s="7">
        <v>46168</v>
      </c>
      <c r="B2106" s="33">
        <v>4157</v>
      </c>
      <c r="C2106" s="17" t="s">
        <v>65</v>
      </c>
      <c r="D2106" s="2">
        <v>107.649</v>
      </c>
      <c r="E2106" s="47">
        <v>7</v>
      </c>
      <c r="F2106" s="2">
        <v>15.378</v>
      </c>
      <c r="G2106" s="20" t="str">
        <f>IF(B2106="","",VLOOKUP(B2106,[1]BASEDIESEL!$A$2:$AAA$11928,6))</f>
        <v>FRENTE-06</v>
      </c>
      <c r="H2106" s="37" t="str">
        <f t="shared" si="32"/>
        <v>mai</v>
      </c>
    </row>
    <row r="2107" spans="1:8" x14ac:dyDescent="0.25">
      <c r="A2107" s="7">
        <v>46168</v>
      </c>
      <c r="B2107" s="32">
        <v>4158</v>
      </c>
      <c r="C2107" s="16" t="s">
        <v>65</v>
      </c>
      <c r="D2107" s="3">
        <v>329.37099999999998</v>
      </c>
      <c r="E2107" s="46">
        <v>20</v>
      </c>
      <c r="F2107" s="3">
        <v>16.469000000000001</v>
      </c>
      <c r="G2107" s="20" t="str">
        <f>IF(B2107="","",VLOOKUP(B2107,[1]BASEDIESEL!$A$2:$AAA$11928,6))</f>
        <v>FRENTE-03</v>
      </c>
      <c r="H2107" s="37" t="str">
        <f t="shared" si="32"/>
        <v>mai</v>
      </c>
    </row>
    <row r="2108" spans="1:8" x14ac:dyDescent="0.25">
      <c r="A2108" s="7">
        <v>46168</v>
      </c>
      <c r="B2108" s="33">
        <v>4159</v>
      </c>
      <c r="C2108" s="17" t="s">
        <v>65</v>
      </c>
      <c r="D2108" s="2">
        <v>164.70500000000001</v>
      </c>
      <c r="E2108" s="47">
        <v>11</v>
      </c>
      <c r="F2108" s="2">
        <v>14.973000000000001</v>
      </c>
      <c r="G2108" s="20" t="str">
        <f>IF(B2108="","",VLOOKUP(B2108,[1]BASEDIESEL!$A$2:$AAA$11928,6))</f>
        <v>FRENTE-02</v>
      </c>
      <c r="H2108" s="37" t="str">
        <f t="shared" si="32"/>
        <v>mai</v>
      </c>
    </row>
    <row r="2109" spans="1:8" x14ac:dyDescent="0.25">
      <c r="A2109" s="7">
        <v>46168</v>
      </c>
      <c r="B2109" s="32">
        <v>4160</v>
      </c>
      <c r="C2109" s="16" t="s">
        <v>65</v>
      </c>
      <c r="D2109" s="3">
        <v>147.22</v>
      </c>
      <c r="E2109" s="46">
        <v>10</v>
      </c>
      <c r="F2109" s="3">
        <v>14.722</v>
      </c>
      <c r="G2109" s="20" t="str">
        <f>IF(B2109="","",VLOOKUP(B2109,[1]BASEDIESEL!$A$2:$AAA$11928,6))</f>
        <v>FRENTE-01</v>
      </c>
      <c r="H2109" s="37" t="str">
        <f t="shared" si="32"/>
        <v>mai</v>
      </c>
    </row>
    <row r="2110" spans="1:8" x14ac:dyDescent="0.25">
      <c r="A2110" s="7">
        <v>46168</v>
      </c>
      <c r="B2110" s="33">
        <v>4161</v>
      </c>
      <c r="C2110" s="17" t="s">
        <v>65</v>
      </c>
      <c r="D2110" s="2">
        <v>237.89500000000001</v>
      </c>
      <c r="E2110" s="47">
        <v>16</v>
      </c>
      <c r="F2110" s="2">
        <v>14.868</v>
      </c>
      <c r="G2110" s="20" t="str">
        <f>IF(B2110="","",VLOOKUP(B2110,[1]BASEDIESEL!$A$2:$AAA$11928,6))</f>
        <v>FRENTE-07</v>
      </c>
      <c r="H2110" s="37" t="str">
        <f t="shared" si="32"/>
        <v>mai</v>
      </c>
    </row>
    <row r="2111" spans="1:8" x14ac:dyDescent="0.25">
      <c r="A2111" s="7">
        <v>46168</v>
      </c>
      <c r="B2111" s="32">
        <v>4162</v>
      </c>
      <c r="C2111" s="16" t="s">
        <v>65</v>
      </c>
      <c r="D2111" s="3">
        <v>192.345</v>
      </c>
      <c r="E2111" s="46">
        <v>13</v>
      </c>
      <c r="F2111" s="3">
        <v>14.795999999999999</v>
      </c>
      <c r="G2111" s="20" t="str">
        <f>IF(B2111="","",VLOOKUP(B2111,[1]BASEDIESEL!$A$2:$AAA$11928,6))</f>
        <v>FRENTE-02</v>
      </c>
      <c r="H2111" s="37" t="str">
        <f t="shared" si="32"/>
        <v>mai</v>
      </c>
    </row>
    <row r="2112" spans="1:8" x14ac:dyDescent="0.25">
      <c r="A2112" s="7">
        <v>46168</v>
      </c>
      <c r="B2112" s="33">
        <v>4163</v>
      </c>
      <c r="C2112" s="17" t="s">
        <v>65</v>
      </c>
      <c r="D2112" s="2">
        <v>165.965</v>
      </c>
      <c r="E2112" s="47">
        <v>10</v>
      </c>
      <c r="F2112" s="2">
        <v>16.597000000000001</v>
      </c>
      <c r="G2112" s="20" t="str">
        <f>IF(B2112="","",VLOOKUP(B2112,[1]BASEDIESEL!$A$2:$AAA$11928,6))</f>
        <v>FRENTE-02</v>
      </c>
      <c r="H2112" s="37" t="str">
        <f t="shared" si="32"/>
        <v>mai</v>
      </c>
    </row>
    <row r="2113" spans="1:8" x14ac:dyDescent="0.25">
      <c r="A2113" s="7">
        <v>46169</v>
      </c>
      <c r="B2113" s="32">
        <v>4024</v>
      </c>
      <c r="C2113" s="16" t="s">
        <v>62</v>
      </c>
      <c r="D2113" s="3">
        <v>145.952</v>
      </c>
      <c r="E2113" s="46">
        <v>9</v>
      </c>
      <c r="F2113" s="3">
        <v>16.216999999999999</v>
      </c>
      <c r="G2113" s="20" t="str">
        <f>IF(B2113="","",VLOOKUP(B2113,[1]BASEDIESEL!$A$2:$AAA$11928,6))</f>
        <v>FRENTE-07</v>
      </c>
      <c r="H2113" s="37" t="str">
        <f t="shared" si="32"/>
        <v>mai</v>
      </c>
    </row>
    <row r="2114" spans="1:8" x14ac:dyDescent="0.25">
      <c r="A2114" s="7">
        <v>46169</v>
      </c>
      <c r="B2114" s="33">
        <v>4025</v>
      </c>
      <c r="C2114" s="17" t="s">
        <v>62</v>
      </c>
      <c r="D2114" s="2">
        <v>29.109000000000002</v>
      </c>
      <c r="E2114" s="47">
        <v>2</v>
      </c>
      <c r="F2114" s="2">
        <v>14.555</v>
      </c>
      <c r="G2114" s="20" t="str">
        <f>IF(B2114="","",VLOOKUP(B2114,[1]BASEDIESEL!$A$2:$AAA$11928,6))</f>
        <v>FRENTE-07</v>
      </c>
      <c r="H2114" s="37" t="str">
        <f t="shared" si="32"/>
        <v>mai</v>
      </c>
    </row>
    <row r="2115" spans="1:8" x14ac:dyDescent="0.25">
      <c r="A2115" s="7">
        <v>46169</v>
      </c>
      <c r="B2115" s="32">
        <v>4027</v>
      </c>
      <c r="C2115" s="16" t="s">
        <v>62</v>
      </c>
      <c r="D2115" s="3">
        <v>119.04</v>
      </c>
      <c r="E2115" s="46">
        <v>7</v>
      </c>
      <c r="F2115" s="3">
        <v>17.006</v>
      </c>
      <c r="G2115" s="20" t="str">
        <f>IF(B2115="","",VLOOKUP(B2115,[1]BASEDIESEL!$A$2:$AAA$11928,6))</f>
        <v>FRENTE-07</v>
      </c>
      <c r="H2115" s="37" t="str">
        <f t="shared" ref="H2115:H2178" si="33">TEXT(A2115,"mmm")</f>
        <v>mai</v>
      </c>
    </row>
    <row r="2116" spans="1:8" x14ac:dyDescent="0.25">
      <c r="A2116" s="7">
        <v>46169</v>
      </c>
      <c r="B2116" s="33">
        <v>4029</v>
      </c>
      <c r="C2116" s="17" t="s">
        <v>62</v>
      </c>
      <c r="D2116" s="2">
        <v>109.988</v>
      </c>
      <c r="E2116" s="47">
        <v>7</v>
      </c>
      <c r="F2116" s="2">
        <v>15.712999999999999</v>
      </c>
      <c r="G2116" s="20" t="str">
        <f>IF(B2116="","",VLOOKUP(B2116,[1]BASEDIESEL!$A$2:$AAA$11928,6))</f>
        <v>FRENTE-07</v>
      </c>
      <c r="H2116" s="37" t="str">
        <f t="shared" si="33"/>
        <v>mai</v>
      </c>
    </row>
    <row r="2117" spans="1:8" x14ac:dyDescent="0.25">
      <c r="A2117" s="7">
        <v>46169</v>
      </c>
      <c r="B2117" s="32">
        <v>4030</v>
      </c>
      <c r="C2117" s="16" t="s">
        <v>63</v>
      </c>
      <c r="D2117" s="3">
        <v>170.43</v>
      </c>
      <c r="E2117" s="46">
        <v>11</v>
      </c>
      <c r="F2117" s="3">
        <v>15.494</v>
      </c>
      <c r="G2117" s="20" t="str">
        <f>IF(B2117="","",VLOOKUP(B2117,[1]BASEDIESEL!$A$2:$AAA$11928,6))</f>
        <v>FRENTE-06</v>
      </c>
      <c r="H2117" s="37" t="str">
        <f t="shared" si="33"/>
        <v>mai</v>
      </c>
    </row>
    <row r="2118" spans="1:8" x14ac:dyDescent="0.25">
      <c r="A2118" s="7">
        <v>46169</v>
      </c>
      <c r="B2118" s="33">
        <v>4032</v>
      </c>
      <c r="C2118" s="17" t="s">
        <v>64</v>
      </c>
      <c r="D2118" s="2">
        <v>27.398</v>
      </c>
      <c r="E2118" s="47">
        <v>2</v>
      </c>
      <c r="F2118" s="2">
        <v>13.699</v>
      </c>
      <c r="G2118" s="20" t="str">
        <f>IF(B2118="","",VLOOKUP(B2118,[1]BASEDIESEL!$A$2:$AAA$11928,6))</f>
        <v>FRENTE-06</v>
      </c>
      <c r="H2118" s="37" t="str">
        <f t="shared" si="33"/>
        <v>mai</v>
      </c>
    </row>
    <row r="2119" spans="1:8" x14ac:dyDescent="0.25">
      <c r="A2119" s="7">
        <v>46169</v>
      </c>
      <c r="B2119" s="32">
        <v>4033</v>
      </c>
      <c r="C2119" s="16" t="s">
        <v>64</v>
      </c>
      <c r="D2119" s="3">
        <v>134.43600000000001</v>
      </c>
      <c r="E2119" s="46">
        <v>8</v>
      </c>
      <c r="F2119" s="3">
        <v>16.805</v>
      </c>
      <c r="G2119" s="20" t="str">
        <f>IF(B2119="","",VLOOKUP(B2119,[1]BASEDIESEL!$A$2:$AAA$11928,6))</f>
        <v>FRENTE-06</v>
      </c>
      <c r="H2119" s="37" t="str">
        <f t="shared" si="33"/>
        <v>mai</v>
      </c>
    </row>
    <row r="2120" spans="1:8" x14ac:dyDescent="0.25">
      <c r="A2120" s="7">
        <v>46169</v>
      </c>
      <c r="B2120" s="33">
        <v>4034</v>
      </c>
      <c r="C2120" s="17" t="s">
        <v>64</v>
      </c>
      <c r="D2120" s="2">
        <v>133.77699999999999</v>
      </c>
      <c r="E2120" s="47">
        <v>9</v>
      </c>
      <c r="F2120" s="2">
        <v>14.864000000000001</v>
      </c>
      <c r="G2120" s="20" t="str">
        <f>IF(B2120="","",VLOOKUP(B2120,[1]BASEDIESEL!$A$2:$AAA$11928,6))</f>
        <v>FRENTE-06</v>
      </c>
      <c r="H2120" s="37" t="str">
        <f t="shared" si="33"/>
        <v>mai</v>
      </c>
    </row>
    <row r="2121" spans="1:8" x14ac:dyDescent="0.25">
      <c r="A2121" s="7">
        <v>46169</v>
      </c>
      <c r="B2121" s="32">
        <v>4035</v>
      </c>
      <c r="C2121" s="16" t="s">
        <v>64</v>
      </c>
      <c r="D2121" s="3">
        <v>163.15899999999999</v>
      </c>
      <c r="E2121" s="46">
        <v>11</v>
      </c>
      <c r="F2121" s="3">
        <v>14.833</v>
      </c>
      <c r="G2121" s="20" t="str">
        <f>IF(B2121="","",VLOOKUP(B2121,[1]BASEDIESEL!$A$2:$AAA$11928,6))</f>
        <v>FRENTE-06</v>
      </c>
      <c r="H2121" s="37" t="str">
        <f t="shared" si="33"/>
        <v>mai</v>
      </c>
    </row>
    <row r="2122" spans="1:8" x14ac:dyDescent="0.25">
      <c r="A2122" s="7">
        <v>46169</v>
      </c>
      <c r="B2122" s="33">
        <v>4036</v>
      </c>
      <c r="C2122" s="17" t="s">
        <v>64</v>
      </c>
      <c r="D2122" s="2">
        <v>152.85499999999999</v>
      </c>
      <c r="E2122" s="47">
        <v>10</v>
      </c>
      <c r="F2122" s="2">
        <v>15.286</v>
      </c>
      <c r="G2122" s="20" t="str">
        <f>IF(B2122="","",VLOOKUP(B2122,[1]BASEDIESEL!$A$2:$AAA$11928,6))</f>
        <v>FRENTE-06</v>
      </c>
      <c r="H2122" s="37" t="str">
        <f t="shared" si="33"/>
        <v>mai</v>
      </c>
    </row>
    <row r="2123" spans="1:8" x14ac:dyDescent="0.25">
      <c r="A2123" s="7">
        <v>46169</v>
      </c>
      <c r="B2123" s="32">
        <v>4111</v>
      </c>
      <c r="C2123" s="16" t="s">
        <v>65</v>
      </c>
      <c r="D2123" s="3">
        <v>365.4</v>
      </c>
      <c r="E2123" s="46">
        <v>23</v>
      </c>
      <c r="F2123" s="3">
        <v>15.887</v>
      </c>
      <c r="G2123" s="20" t="str">
        <f>IF(B2123="","",VLOOKUP(B2123,[1]BASEDIESEL!$A$2:$AAA$11928,6))</f>
        <v>FRENTE-05</v>
      </c>
      <c r="H2123" s="37" t="str">
        <f t="shared" si="33"/>
        <v>mai</v>
      </c>
    </row>
    <row r="2124" spans="1:8" x14ac:dyDescent="0.25">
      <c r="A2124" s="7">
        <v>46169</v>
      </c>
      <c r="B2124" s="33">
        <v>4113</v>
      </c>
      <c r="C2124" s="17" t="s">
        <v>65</v>
      </c>
      <c r="D2124" s="2">
        <v>102.06100000000001</v>
      </c>
      <c r="E2124" s="47">
        <v>8</v>
      </c>
      <c r="F2124" s="2">
        <v>12.757999999999999</v>
      </c>
      <c r="G2124" s="20" t="str">
        <f>IF(B2124="","",VLOOKUP(B2124,[1]BASEDIESEL!$A$2:$AAA$11928,6))</f>
        <v>FRENTE-07</v>
      </c>
      <c r="H2124" s="37" t="str">
        <f t="shared" si="33"/>
        <v>mai</v>
      </c>
    </row>
    <row r="2125" spans="1:8" x14ac:dyDescent="0.25">
      <c r="A2125" s="7">
        <v>46169</v>
      </c>
      <c r="B2125" s="32">
        <v>4114</v>
      </c>
      <c r="C2125" s="16" t="s">
        <v>65</v>
      </c>
      <c r="D2125" s="3">
        <v>416.78</v>
      </c>
      <c r="E2125" s="46">
        <v>30</v>
      </c>
      <c r="F2125" s="3">
        <v>13.893000000000001</v>
      </c>
      <c r="G2125" s="20" t="str">
        <f>IF(B2125="","",VLOOKUP(B2125,[1]BASEDIESEL!$A$2:$AAA$11928,6))</f>
        <v>FRENTE-01</v>
      </c>
      <c r="H2125" s="37" t="str">
        <f t="shared" si="33"/>
        <v>mai</v>
      </c>
    </row>
    <row r="2126" spans="1:8" x14ac:dyDescent="0.25">
      <c r="A2126" s="7">
        <v>46169</v>
      </c>
      <c r="B2126" s="33">
        <v>4116</v>
      </c>
      <c r="C2126" s="17" t="s">
        <v>65</v>
      </c>
      <c r="D2126" s="2">
        <v>15.85</v>
      </c>
      <c r="E2126" s="47">
        <v>1</v>
      </c>
      <c r="F2126" s="2">
        <v>15.85</v>
      </c>
      <c r="G2126" s="20" t="str">
        <f>IF(B2126="","",VLOOKUP(B2126,[1]BASEDIESEL!$A$2:$AAA$11928,6))</f>
        <v>FRENTE-05</v>
      </c>
      <c r="H2126" s="37" t="str">
        <f t="shared" si="33"/>
        <v>mai</v>
      </c>
    </row>
    <row r="2127" spans="1:8" x14ac:dyDescent="0.25">
      <c r="A2127" s="7">
        <v>46169</v>
      </c>
      <c r="B2127" s="32">
        <v>4117</v>
      </c>
      <c r="C2127" s="16" t="s">
        <v>65</v>
      </c>
      <c r="D2127" s="3">
        <v>341.87700000000001</v>
      </c>
      <c r="E2127" s="46">
        <v>23</v>
      </c>
      <c r="F2127" s="3">
        <v>14.864000000000001</v>
      </c>
      <c r="G2127" s="20" t="str">
        <f>IF(B2127="","",VLOOKUP(B2127,[1]BASEDIESEL!$A$2:$AAA$11928,6))</f>
        <v>FRENTE-04</v>
      </c>
      <c r="H2127" s="37" t="str">
        <f t="shared" si="33"/>
        <v>mai</v>
      </c>
    </row>
    <row r="2128" spans="1:8" x14ac:dyDescent="0.25">
      <c r="A2128" s="7">
        <v>46169</v>
      </c>
      <c r="B2128" s="33">
        <v>4118</v>
      </c>
      <c r="C2128" s="17" t="s">
        <v>65</v>
      </c>
      <c r="D2128" s="2">
        <v>146.678</v>
      </c>
      <c r="E2128" s="47">
        <v>11</v>
      </c>
      <c r="F2128" s="2">
        <v>13.334</v>
      </c>
      <c r="G2128" s="20" t="str">
        <f>IF(B2128="","",VLOOKUP(B2128,[1]BASEDIESEL!$A$2:$AAA$11928,6))</f>
        <v>FRENTE-03</v>
      </c>
      <c r="H2128" s="37" t="str">
        <f t="shared" si="33"/>
        <v>mai</v>
      </c>
    </row>
    <row r="2129" spans="1:8" x14ac:dyDescent="0.25">
      <c r="A2129" s="7">
        <v>46169</v>
      </c>
      <c r="B2129" s="32">
        <v>4119</v>
      </c>
      <c r="C2129" s="16" t="s">
        <v>65</v>
      </c>
      <c r="D2129" s="3">
        <v>442.84500000000003</v>
      </c>
      <c r="E2129" s="46">
        <v>27</v>
      </c>
      <c r="F2129" s="3">
        <v>16.402000000000001</v>
      </c>
      <c r="G2129" s="20" t="str">
        <f>IF(B2129="","",VLOOKUP(B2129,[1]BASEDIESEL!$A$2:$AAA$11928,6))</f>
        <v>FRENTE-05</v>
      </c>
      <c r="H2129" s="37" t="str">
        <f t="shared" si="33"/>
        <v>mai</v>
      </c>
    </row>
    <row r="2130" spans="1:8" x14ac:dyDescent="0.25">
      <c r="A2130" s="7">
        <v>46169</v>
      </c>
      <c r="B2130" s="33">
        <v>4120</v>
      </c>
      <c r="C2130" s="17" t="s">
        <v>65</v>
      </c>
      <c r="D2130" s="2">
        <v>471.65</v>
      </c>
      <c r="E2130" s="47">
        <v>29</v>
      </c>
      <c r="F2130" s="2">
        <v>16.263999999999999</v>
      </c>
      <c r="G2130" s="20" t="str">
        <f>IF(B2130="","",VLOOKUP(B2130,[1]BASEDIESEL!$A$2:$AAA$11928,6))</f>
        <v>FRENTE-05</v>
      </c>
      <c r="H2130" s="37" t="str">
        <f t="shared" si="33"/>
        <v>mai</v>
      </c>
    </row>
    <row r="2131" spans="1:8" x14ac:dyDescent="0.25">
      <c r="A2131" s="7">
        <v>46169</v>
      </c>
      <c r="B2131" s="32">
        <v>4121</v>
      </c>
      <c r="C2131" s="16" t="s">
        <v>66</v>
      </c>
      <c r="D2131" s="3">
        <v>378.23</v>
      </c>
      <c r="E2131" s="46">
        <v>27</v>
      </c>
      <c r="F2131" s="3">
        <v>14.009</v>
      </c>
      <c r="G2131" s="20" t="str">
        <f>IF(B2131="","",VLOOKUP(B2131,[1]BASEDIESEL!$A$2:$AAA$11928,6))</f>
        <v>FRENTE-01</v>
      </c>
      <c r="H2131" s="37" t="str">
        <f t="shared" si="33"/>
        <v>mai</v>
      </c>
    </row>
    <row r="2132" spans="1:8" x14ac:dyDescent="0.25">
      <c r="A2132" s="7">
        <v>46169</v>
      </c>
      <c r="B2132" s="33">
        <v>4122</v>
      </c>
      <c r="C2132" s="17" t="s">
        <v>66</v>
      </c>
      <c r="D2132" s="2">
        <v>444.55500000000001</v>
      </c>
      <c r="E2132" s="47">
        <v>31</v>
      </c>
      <c r="F2132" s="2">
        <v>14.34</v>
      </c>
      <c r="G2132" s="20" t="str">
        <f>IF(B2132="","",VLOOKUP(B2132,[1]BASEDIESEL!$A$2:$AAA$11928,6))</f>
        <v>FRENTE-01</v>
      </c>
      <c r="H2132" s="37" t="str">
        <f t="shared" si="33"/>
        <v>mai</v>
      </c>
    </row>
    <row r="2133" spans="1:8" x14ac:dyDescent="0.25">
      <c r="A2133" s="7">
        <v>46169</v>
      </c>
      <c r="B2133" s="32">
        <v>4123</v>
      </c>
      <c r="C2133" s="16" t="s">
        <v>66</v>
      </c>
      <c r="D2133" s="3">
        <v>386.41</v>
      </c>
      <c r="E2133" s="46">
        <v>28</v>
      </c>
      <c r="F2133" s="3">
        <v>13.8</v>
      </c>
      <c r="G2133" s="20" t="str">
        <f>IF(B2133="","",VLOOKUP(B2133,[1]BASEDIESEL!$A$2:$AAA$11928,6))</f>
        <v>FRENTE-01</v>
      </c>
      <c r="H2133" s="37" t="str">
        <f t="shared" si="33"/>
        <v>mai</v>
      </c>
    </row>
    <row r="2134" spans="1:8" x14ac:dyDescent="0.25">
      <c r="A2134" s="7">
        <v>46169</v>
      </c>
      <c r="B2134" s="33">
        <v>4124</v>
      </c>
      <c r="C2134" s="17" t="s">
        <v>65</v>
      </c>
      <c r="D2134" s="2">
        <v>119.235</v>
      </c>
      <c r="E2134" s="47">
        <v>10</v>
      </c>
      <c r="F2134" s="2">
        <v>11.923999999999999</v>
      </c>
      <c r="G2134" s="20" t="str">
        <f>IF(B2134="","",VLOOKUP(B2134,[1]BASEDIESEL!$A$2:$AAA$11928,6))</f>
        <v>FRENTE-07</v>
      </c>
      <c r="H2134" s="37" t="str">
        <f t="shared" si="33"/>
        <v>mai</v>
      </c>
    </row>
    <row r="2135" spans="1:8" x14ac:dyDescent="0.25">
      <c r="A2135" s="7">
        <v>46169</v>
      </c>
      <c r="B2135" s="32">
        <v>4127</v>
      </c>
      <c r="C2135" s="16" t="s">
        <v>65</v>
      </c>
      <c r="D2135" s="3">
        <v>264.75</v>
      </c>
      <c r="E2135" s="46">
        <v>19</v>
      </c>
      <c r="F2135" s="3">
        <v>13.933999999999999</v>
      </c>
      <c r="G2135" s="20" t="str">
        <f>IF(B2135="","",VLOOKUP(B2135,[1]BASEDIESEL!$A$2:$AAA$11928,6))</f>
        <v>FRENTE-02</v>
      </c>
      <c r="H2135" s="37" t="str">
        <f t="shared" si="33"/>
        <v>mai</v>
      </c>
    </row>
    <row r="2136" spans="1:8" x14ac:dyDescent="0.25">
      <c r="A2136" s="7">
        <v>46169</v>
      </c>
      <c r="B2136" s="33">
        <v>4128</v>
      </c>
      <c r="C2136" s="17" t="s">
        <v>66</v>
      </c>
      <c r="D2136" s="2">
        <v>413.91500000000002</v>
      </c>
      <c r="E2136" s="47">
        <v>30</v>
      </c>
      <c r="F2136" s="2">
        <v>13.797000000000001</v>
      </c>
      <c r="G2136" s="20" t="str">
        <f>IF(B2136="","",VLOOKUP(B2136,[1]BASEDIESEL!$A$2:$AAA$11928,6))</f>
        <v>FRENTE-01</v>
      </c>
      <c r="H2136" s="37" t="str">
        <f t="shared" si="33"/>
        <v>mai</v>
      </c>
    </row>
    <row r="2137" spans="1:8" x14ac:dyDescent="0.25">
      <c r="A2137" s="7">
        <v>46169</v>
      </c>
      <c r="B2137" s="32">
        <v>4129</v>
      </c>
      <c r="C2137" s="16" t="s">
        <v>66</v>
      </c>
      <c r="D2137" s="3">
        <v>343.65</v>
      </c>
      <c r="E2137" s="46">
        <v>25</v>
      </c>
      <c r="F2137" s="3">
        <v>13.746</v>
      </c>
      <c r="G2137" s="20" t="str">
        <f>IF(B2137="","",VLOOKUP(B2137,[1]BASEDIESEL!$A$2:$AAA$11928,6))</f>
        <v>FRENTE-01</v>
      </c>
      <c r="H2137" s="37" t="str">
        <f t="shared" si="33"/>
        <v>mai</v>
      </c>
    </row>
    <row r="2138" spans="1:8" x14ac:dyDescent="0.25">
      <c r="A2138" s="7">
        <v>46169</v>
      </c>
      <c r="B2138" s="33">
        <v>4130</v>
      </c>
      <c r="C2138" s="17" t="s">
        <v>66</v>
      </c>
      <c r="D2138" s="2">
        <v>354.76</v>
      </c>
      <c r="E2138" s="47">
        <v>25</v>
      </c>
      <c r="F2138" s="2">
        <v>14.19</v>
      </c>
      <c r="G2138" s="20" t="str">
        <f>IF(B2138="","",VLOOKUP(B2138,[1]BASEDIESEL!$A$2:$AAA$11928,6))</f>
        <v>FRENTE-02</v>
      </c>
      <c r="H2138" s="37" t="str">
        <f t="shared" si="33"/>
        <v>mai</v>
      </c>
    </row>
    <row r="2139" spans="1:8" x14ac:dyDescent="0.25">
      <c r="A2139" s="7">
        <v>46169</v>
      </c>
      <c r="B2139" s="32">
        <v>4131</v>
      </c>
      <c r="C2139" s="16" t="s">
        <v>65</v>
      </c>
      <c r="D2139" s="3">
        <v>348.78399999999999</v>
      </c>
      <c r="E2139" s="46">
        <v>25</v>
      </c>
      <c r="F2139" s="3">
        <v>13.951000000000001</v>
      </c>
      <c r="G2139" s="20" t="str">
        <f>IF(B2139="","",VLOOKUP(B2139,[1]BASEDIESEL!$A$2:$AAA$11928,6))</f>
        <v>FRENTE-04</v>
      </c>
      <c r="H2139" s="37" t="str">
        <f t="shared" si="33"/>
        <v>mai</v>
      </c>
    </row>
    <row r="2140" spans="1:8" x14ac:dyDescent="0.25">
      <c r="A2140" s="7">
        <v>46169</v>
      </c>
      <c r="B2140" s="33">
        <v>4132</v>
      </c>
      <c r="C2140" s="17" t="s">
        <v>65</v>
      </c>
      <c r="D2140" s="2">
        <v>230.405</v>
      </c>
      <c r="E2140" s="47">
        <v>15</v>
      </c>
      <c r="F2140" s="2">
        <v>15.36</v>
      </c>
      <c r="G2140" s="20" t="str">
        <f>IF(B2140="","",VLOOKUP(B2140,[1]BASEDIESEL!$A$2:$AAA$11928,6))</f>
        <v>FRENTE-03</v>
      </c>
      <c r="H2140" s="37" t="str">
        <f t="shared" si="33"/>
        <v>mai</v>
      </c>
    </row>
    <row r="2141" spans="1:8" x14ac:dyDescent="0.25">
      <c r="A2141" s="7">
        <v>46169</v>
      </c>
      <c r="B2141" s="32">
        <v>4133</v>
      </c>
      <c r="C2141" s="16" t="s">
        <v>65</v>
      </c>
      <c r="D2141" s="3">
        <v>265.17500000000001</v>
      </c>
      <c r="E2141" s="46">
        <v>19</v>
      </c>
      <c r="F2141" s="3">
        <v>13.957000000000001</v>
      </c>
      <c r="G2141" s="20" t="str">
        <f>IF(B2141="","",VLOOKUP(B2141,[1]BASEDIESEL!$A$2:$AAA$11928,6))</f>
        <v>FRENTE-02</v>
      </c>
      <c r="H2141" s="37" t="str">
        <f t="shared" si="33"/>
        <v>mai</v>
      </c>
    </row>
    <row r="2142" spans="1:8" x14ac:dyDescent="0.25">
      <c r="A2142" s="7">
        <v>46169</v>
      </c>
      <c r="B2142" s="33">
        <v>4134</v>
      </c>
      <c r="C2142" s="17" t="s">
        <v>65</v>
      </c>
      <c r="D2142" s="2">
        <v>418.80500000000001</v>
      </c>
      <c r="E2142" s="47">
        <v>27</v>
      </c>
      <c r="F2142" s="2">
        <v>15.510999999999999</v>
      </c>
      <c r="G2142" s="20" t="str">
        <f>IF(B2142="","",VLOOKUP(B2142,[1]BASEDIESEL!$A$2:$AAA$11928,6))</f>
        <v>FRENTE-05</v>
      </c>
      <c r="H2142" s="37" t="str">
        <f t="shared" si="33"/>
        <v>mai</v>
      </c>
    </row>
    <row r="2143" spans="1:8" x14ac:dyDescent="0.25">
      <c r="A2143" s="7">
        <v>46169</v>
      </c>
      <c r="B2143" s="32">
        <v>4135</v>
      </c>
      <c r="C2143" s="16" t="s">
        <v>65</v>
      </c>
      <c r="D2143" s="3">
        <v>213.68700000000001</v>
      </c>
      <c r="E2143" s="46">
        <v>14</v>
      </c>
      <c r="F2143" s="3">
        <v>15.263</v>
      </c>
      <c r="G2143" s="20" t="str">
        <f>IF(B2143="","",VLOOKUP(B2143,[1]BASEDIESEL!$A$2:$AAA$11928,6))</f>
        <v>FRENTE-03</v>
      </c>
      <c r="H2143" s="37" t="str">
        <f t="shared" si="33"/>
        <v>mai</v>
      </c>
    </row>
    <row r="2144" spans="1:8" x14ac:dyDescent="0.25">
      <c r="A2144" s="7">
        <v>46169</v>
      </c>
      <c r="B2144" s="33">
        <v>4137</v>
      </c>
      <c r="C2144" s="17" t="s">
        <v>65</v>
      </c>
      <c r="D2144" s="2">
        <v>240.17400000000001</v>
      </c>
      <c r="E2144" s="47">
        <v>15</v>
      </c>
      <c r="F2144" s="2">
        <v>16.012</v>
      </c>
      <c r="G2144" s="20" t="str">
        <f>IF(B2144="","",VLOOKUP(B2144,[1]BASEDIESEL!$A$2:$AAA$11928,6))</f>
        <v>FRENTE-03</v>
      </c>
      <c r="H2144" s="37" t="str">
        <f t="shared" si="33"/>
        <v>mai</v>
      </c>
    </row>
    <row r="2145" spans="1:8" x14ac:dyDescent="0.25">
      <c r="A2145" s="7">
        <v>46169</v>
      </c>
      <c r="B2145" s="32">
        <v>4138</v>
      </c>
      <c r="C2145" s="16" t="s">
        <v>65</v>
      </c>
      <c r="D2145" s="3">
        <v>363.78</v>
      </c>
      <c r="E2145" s="46">
        <v>22</v>
      </c>
      <c r="F2145" s="3">
        <v>16.535</v>
      </c>
      <c r="G2145" s="20" t="str">
        <f>IF(B2145="","",VLOOKUP(B2145,[1]BASEDIESEL!$A$2:$AAA$11928,6))</f>
        <v>FRENTE-04</v>
      </c>
      <c r="H2145" s="37" t="str">
        <f t="shared" si="33"/>
        <v>mai</v>
      </c>
    </row>
    <row r="2146" spans="1:8" x14ac:dyDescent="0.25">
      <c r="A2146" s="7">
        <v>46169</v>
      </c>
      <c r="B2146" s="33">
        <v>4139</v>
      </c>
      <c r="C2146" s="17" t="s">
        <v>65</v>
      </c>
      <c r="D2146" s="2">
        <v>98.010999999999996</v>
      </c>
      <c r="E2146" s="47">
        <v>8</v>
      </c>
      <c r="F2146" s="2">
        <v>12.250999999999999</v>
      </c>
      <c r="G2146" s="20" t="str">
        <f>IF(B2146="","",VLOOKUP(B2146,[1]BASEDIESEL!$A$2:$AAA$11928,6))</f>
        <v>FRENTE-07</v>
      </c>
      <c r="H2146" s="37" t="str">
        <f t="shared" si="33"/>
        <v>mai</v>
      </c>
    </row>
    <row r="2147" spans="1:8" x14ac:dyDescent="0.25">
      <c r="A2147" s="7">
        <v>46169</v>
      </c>
      <c r="B2147" s="32">
        <v>4140</v>
      </c>
      <c r="C2147" s="16" t="s">
        <v>65</v>
      </c>
      <c r="D2147" s="3">
        <v>338.52</v>
      </c>
      <c r="E2147" s="46">
        <v>22</v>
      </c>
      <c r="F2147" s="3">
        <v>15.387</v>
      </c>
      <c r="G2147" s="20" t="str">
        <f>IF(B2147="","",VLOOKUP(B2147,[1]BASEDIESEL!$A$2:$AAA$11928,6))</f>
        <v>FRENTE-05</v>
      </c>
      <c r="H2147" s="37" t="str">
        <f t="shared" si="33"/>
        <v>mai</v>
      </c>
    </row>
    <row r="2148" spans="1:8" x14ac:dyDescent="0.25">
      <c r="A2148" s="7">
        <v>46169</v>
      </c>
      <c r="B2148" s="33">
        <v>4141</v>
      </c>
      <c r="C2148" s="17" t="s">
        <v>65</v>
      </c>
      <c r="D2148" s="2">
        <v>244.846</v>
      </c>
      <c r="E2148" s="47">
        <v>15</v>
      </c>
      <c r="F2148" s="2">
        <v>16.323</v>
      </c>
      <c r="G2148" s="20" t="str">
        <f>IF(B2148="","",VLOOKUP(B2148,[1]BASEDIESEL!$A$2:$AAA$11928,6))</f>
        <v>FRENTE-03</v>
      </c>
      <c r="H2148" s="37" t="str">
        <f t="shared" si="33"/>
        <v>mai</v>
      </c>
    </row>
    <row r="2149" spans="1:8" x14ac:dyDescent="0.25">
      <c r="A2149" s="7">
        <v>46169</v>
      </c>
      <c r="B2149" s="32">
        <v>4142</v>
      </c>
      <c r="C2149" s="16" t="s">
        <v>65</v>
      </c>
      <c r="D2149" s="3">
        <v>299.12200000000001</v>
      </c>
      <c r="E2149" s="46">
        <v>22</v>
      </c>
      <c r="F2149" s="3">
        <v>13.596</v>
      </c>
      <c r="G2149" s="20" t="str">
        <f>IF(B2149="","",VLOOKUP(B2149,[1]BASEDIESEL!$A$2:$AAA$11928,6))</f>
        <v>FRENTE-04</v>
      </c>
      <c r="H2149" s="37" t="str">
        <f t="shared" si="33"/>
        <v>mai</v>
      </c>
    </row>
    <row r="2150" spans="1:8" x14ac:dyDescent="0.25">
      <c r="A2150" s="7">
        <v>46169</v>
      </c>
      <c r="B2150" s="33">
        <v>4143</v>
      </c>
      <c r="C2150" s="17" t="s">
        <v>65</v>
      </c>
      <c r="D2150" s="2">
        <v>215.55</v>
      </c>
      <c r="E2150" s="47">
        <v>13</v>
      </c>
      <c r="F2150" s="2">
        <v>16.581</v>
      </c>
      <c r="G2150" s="20" t="str">
        <f>IF(B2150="","",VLOOKUP(B2150,[1]BASEDIESEL!$A$2:$AAA$11928,6))</f>
        <v>FRENTE-05</v>
      </c>
      <c r="H2150" s="37" t="str">
        <f t="shared" si="33"/>
        <v>mai</v>
      </c>
    </row>
    <row r="2151" spans="1:8" x14ac:dyDescent="0.25">
      <c r="A2151" s="7">
        <v>46169</v>
      </c>
      <c r="B2151" s="32">
        <v>4144</v>
      </c>
      <c r="C2151" s="16" t="s">
        <v>65</v>
      </c>
      <c r="D2151" s="3">
        <v>316.45999999999998</v>
      </c>
      <c r="E2151" s="46">
        <v>20</v>
      </c>
      <c r="F2151" s="3">
        <v>15.823</v>
      </c>
      <c r="G2151" s="20" t="str">
        <f>IF(B2151="","",VLOOKUP(B2151,[1]BASEDIESEL!$A$2:$AAA$11928,6))</f>
        <v>FRENTE-05</v>
      </c>
      <c r="H2151" s="37" t="str">
        <f t="shared" si="33"/>
        <v>mai</v>
      </c>
    </row>
    <row r="2152" spans="1:8" x14ac:dyDescent="0.25">
      <c r="A2152" s="7">
        <v>46169</v>
      </c>
      <c r="B2152" s="33">
        <v>4145</v>
      </c>
      <c r="C2152" s="17" t="s">
        <v>65</v>
      </c>
      <c r="D2152" s="2">
        <v>276.71199999999999</v>
      </c>
      <c r="E2152" s="47">
        <v>18</v>
      </c>
      <c r="F2152" s="2">
        <v>15.372999999999999</v>
      </c>
      <c r="G2152" s="20" t="str">
        <f>IF(B2152="","",VLOOKUP(B2152,[1]BASEDIESEL!$A$2:$AAA$11928,6))</f>
        <v>FRENTE-03</v>
      </c>
      <c r="H2152" s="37" t="str">
        <f t="shared" si="33"/>
        <v>mai</v>
      </c>
    </row>
    <row r="2153" spans="1:8" x14ac:dyDescent="0.25">
      <c r="A2153" s="7">
        <v>46169</v>
      </c>
      <c r="B2153" s="32">
        <v>4147</v>
      </c>
      <c r="C2153" s="16" t="s">
        <v>65</v>
      </c>
      <c r="D2153" s="3">
        <v>287.67500000000001</v>
      </c>
      <c r="E2153" s="46">
        <v>20</v>
      </c>
      <c r="F2153" s="3">
        <v>14.384</v>
      </c>
      <c r="G2153" s="20" t="str">
        <f>IF(B2153="","",VLOOKUP(B2153,[1]BASEDIESEL!$A$2:$AAA$11928,6))</f>
        <v>FRENTE-02</v>
      </c>
      <c r="H2153" s="37" t="str">
        <f t="shared" si="33"/>
        <v>mai</v>
      </c>
    </row>
    <row r="2154" spans="1:8" x14ac:dyDescent="0.25">
      <c r="A2154" s="7">
        <v>46169</v>
      </c>
      <c r="B2154" s="33">
        <v>4149</v>
      </c>
      <c r="C2154" s="17" t="s">
        <v>65</v>
      </c>
      <c r="D2154" s="2">
        <v>457.78</v>
      </c>
      <c r="E2154" s="47">
        <v>32</v>
      </c>
      <c r="F2154" s="2">
        <v>14.305999999999999</v>
      </c>
      <c r="G2154" s="20" t="str">
        <f>IF(B2154="","",VLOOKUP(B2154,[1]BASEDIESEL!$A$2:$AAA$11928,6))</f>
        <v>FRENTE-01</v>
      </c>
      <c r="H2154" s="37" t="str">
        <f t="shared" si="33"/>
        <v>mai</v>
      </c>
    </row>
    <row r="2155" spans="1:8" x14ac:dyDescent="0.25">
      <c r="A2155" s="7">
        <v>46169</v>
      </c>
      <c r="B2155" s="32">
        <v>4153</v>
      </c>
      <c r="C2155" s="16" t="s">
        <v>67</v>
      </c>
      <c r="D2155" s="3">
        <v>303.42</v>
      </c>
      <c r="E2155" s="46">
        <v>20</v>
      </c>
      <c r="F2155" s="3">
        <v>15.170999999999999</v>
      </c>
      <c r="G2155" s="20" t="str">
        <f>IF(B2155="","",VLOOKUP(B2155,[1]BASEDIESEL!$A$2:$AAA$11928,6))</f>
        <v>FRENTE-04</v>
      </c>
      <c r="H2155" s="37" t="str">
        <f t="shared" si="33"/>
        <v>mai</v>
      </c>
    </row>
    <row r="2156" spans="1:8" x14ac:dyDescent="0.25">
      <c r="A2156" s="7">
        <v>46169</v>
      </c>
      <c r="B2156" s="33">
        <v>4154</v>
      </c>
      <c r="C2156" s="17" t="s">
        <v>67</v>
      </c>
      <c r="D2156" s="2">
        <v>260.53500000000003</v>
      </c>
      <c r="E2156" s="47">
        <v>17</v>
      </c>
      <c r="F2156" s="2">
        <v>15.326000000000001</v>
      </c>
      <c r="G2156" s="20" t="str">
        <f>IF(B2156="","",VLOOKUP(B2156,[1]BASEDIESEL!$A$2:$AAA$11928,6))</f>
        <v>FRENTE-04</v>
      </c>
      <c r="H2156" s="37" t="str">
        <f t="shared" si="33"/>
        <v>mai</v>
      </c>
    </row>
    <row r="2157" spans="1:8" x14ac:dyDescent="0.25">
      <c r="A2157" s="7">
        <v>46169</v>
      </c>
      <c r="B2157" s="32">
        <v>4155</v>
      </c>
      <c r="C2157" s="16" t="s">
        <v>67</v>
      </c>
      <c r="D2157" s="3">
        <v>407.142</v>
      </c>
      <c r="E2157" s="46">
        <v>24</v>
      </c>
      <c r="F2157" s="3">
        <v>16.963999999999999</v>
      </c>
      <c r="G2157" s="20" t="str">
        <f>IF(B2157="","",VLOOKUP(B2157,[1]BASEDIESEL!$A$2:$AAA$11928,6))</f>
        <v>FRENTE-04</v>
      </c>
      <c r="H2157" s="37" t="str">
        <f t="shared" si="33"/>
        <v>mai</v>
      </c>
    </row>
    <row r="2158" spans="1:8" x14ac:dyDescent="0.25">
      <c r="A2158" s="7">
        <v>46169</v>
      </c>
      <c r="B2158" s="33">
        <v>4156</v>
      </c>
      <c r="C2158" s="17" t="s">
        <v>65</v>
      </c>
      <c r="D2158" s="2">
        <v>20.309999999999999</v>
      </c>
      <c r="E2158" s="47">
        <v>1</v>
      </c>
      <c r="F2158" s="2">
        <v>20.309999999999999</v>
      </c>
      <c r="G2158" s="20" t="str">
        <f>IF(B2158="","",VLOOKUP(B2158,[1]BASEDIESEL!$A$2:$AAA$11928,6))</f>
        <v>FRENTE-02</v>
      </c>
      <c r="H2158" s="37" t="str">
        <f t="shared" si="33"/>
        <v>mai</v>
      </c>
    </row>
    <row r="2159" spans="1:8" x14ac:dyDescent="0.25">
      <c r="A2159" s="7">
        <v>46169</v>
      </c>
      <c r="B2159" s="32">
        <v>4157</v>
      </c>
      <c r="C2159" s="16" t="s">
        <v>65</v>
      </c>
      <c r="D2159" s="3">
        <v>55.865000000000002</v>
      </c>
      <c r="E2159" s="46">
        <v>4</v>
      </c>
      <c r="F2159" s="3">
        <v>13.965999999999999</v>
      </c>
      <c r="G2159" s="20" t="str">
        <f>IF(B2159="","",VLOOKUP(B2159,[1]BASEDIESEL!$A$2:$AAA$11928,6))</f>
        <v>FRENTE-06</v>
      </c>
      <c r="H2159" s="37" t="str">
        <f t="shared" si="33"/>
        <v>mai</v>
      </c>
    </row>
    <row r="2160" spans="1:8" x14ac:dyDescent="0.25">
      <c r="A2160" s="7">
        <v>46169</v>
      </c>
      <c r="B2160" s="33">
        <v>4158</v>
      </c>
      <c r="C2160" s="17" t="s">
        <v>65</v>
      </c>
      <c r="D2160" s="2">
        <v>268.71800000000002</v>
      </c>
      <c r="E2160" s="47">
        <v>17</v>
      </c>
      <c r="F2160" s="2">
        <v>15.807</v>
      </c>
      <c r="G2160" s="20" t="str">
        <f>IF(B2160="","",VLOOKUP(B2160,[1]BASEDIESEL!$A$2:$AAA$11928,6))</f>
        <v>FRENTE-03</v>
      </c>
      <c r="H2160" s="37" t="str">
        <f t="shared" si="33"/>
        <v>mai</v>
      </c>
    </row>
    <row r="2161" spans="1:8" x14ac:dyDescent="0.25">
      <c r="A2161" s="7">
        <v>46169</v>
      </c>
      <c r="B2161" s="32">
        <v>4159</v>
      </c>
      <c r="C2161" s="16" t="s">
        <v>65</v>
      </c>
      <c r="D2161" s="3">
        <v>231.16</v>
      </c>
      <c r="E2161" s="46">
        <v>17</v>
      </c>
      <c r="F2161" s="3">
        <v>13.598000000000001</v>
      </c>
      <c r="G2161" s="20" t="str">
        <f>IF(B2161="","",VLOOKUP(B2161,[1]BASEDIESEL!$A$2:$AAA$11928,6))</f>
        <v>FRENTE-02</v>
      </c>
      <c r="H2161" s="37" t="str">
        <f t="shared" si="33"/>
        <v>mai</v>
      </c>
    </row>
    <row r="2162" spans="1:8" x14ac:dyDescent="0.25">
      <c r="A2162" s="7">
        <v>46169</v>
      </c>
      <c r="B2162" s="33">
        <v>4160</v>
      </c>
      <c r="C2162" s="17" t="s">
        <v>65</v>
      </c>
      <c r="D2162" s="2">
        <v>236.64500000000001</v>
      </c>
      <c r="E2162" s="47">
        <v>17</v>
      </c>
      <c r="F2162" s="2">
        <v>13.92</v>
      </c>
      <c r="G2162" s="20" t="str">
        <f>IF(B2162="","",VLOOKUP(B2162,[1]BASEDIESEL!$A$2:$AAA$11928,6))</f>
        <v>FRENTE-01</v>
      </c>
      <c r="H2162" s="37" t="str">
        <f t="shared" si="33"/>
        <v>mai</v>
      </c>
    </row>
    <row r="2163" spans="1:8" x14ac:dyDescent="0.25">
      <c r="A2163" s="7">
        <v>46169</v>
      </c>
      <c r="B2163" s="32">
        <v>4161</v>
      </c>
      <c r="C2163" s="16" t="s">
        <v>65</v>
      </c>
      <c r="D2163" s="3">
        <v>130.00399999999999</v>
      </c>
      <c r="E2163" s="46">
        <v>11</v>
      </c>
      <c r="F2163" s="3">
        <v>11.819000000000001</v>
      </c>
      <c r="G2163" s="20" t="str">
        <f>IF(B2163="","",VLOOKUP(B2163,[1]BASEDIESEL!$A$2:$AAA$11928,6))</f>
        <v>FRENTE-07</v>
      </c>
      <c r="H2163" s="37" t="str">
        <f t="shared" si="33"/>
        <v>mai</v>
      </c>
    </row>
    <row r="2164" spans="1:8" x14ac:dyDescent="0.25">
      <c r="A2164" s="7">
        <v>46169</v>
      </c>
      <c r="B2164" s="33">
        <v>4162</v>
      </c>
      <c r="C2164" s="17" t="s">
        <v>65</v>
      </c>
      <c r="D2164" s="2">
        <v>251.065</v>
      </c>
      <c r="E2164" s="47">
        <v>18</v>
      </c>
      <c r="F2164" s="2">
        <v>13.948</v>
      </c>
      <c r="G2164" s="20" t="str">
        <f>IF(B2164="","",VLOOKUP(B2164,[1]BASEDIESEL!$A$2:$AAA$11928,6))</f>
        <v>FRENTE-02</v>
      </c>
      <c r="H2164" s="37" t="str">
        <f t="shared" si="33"/>
        <v>mai</v>
      </c>
    </row>
    <row r="2165" spans="1:8" x14ac:dyDescent="0.25">
      <c r="A2165" s="7">
        <v>46169</v>
      </c>
      <c r="B2165" s="32">
        <v>4163</v>
      </c>
      <c r="C2165" s="16" t="s">
        <v>65</v>
      </c>
      <c r="D2165" s="3">
        <v>206</v>
      </c>
      <c r="E2165" s="46">
        <v>15</v>
      </c>
      <c r="F2165" s="3">
        <v>13.733000000000001</v>
      </c>
      <c r="G2165" s="20" t="str">
        <f>IF(B2165="","",VLOOKUP(B2165,[1]BASEDIESEL!$A$2:$AAA$11928,6))</f>
        <v>FRENTE-02</v>
      </c>
      <c r="H2165" s="37" t="str">
        <f t="shared" si="33"/>
        <v>mai</v>
      </c>
    </row>
    <row r="2166" spans="1:8" x14ac:dyDescent="0.25">
      <c r="A2166" s="7">
        <v>46170</v>
      </c>
      <c r="B2166" s="8">
        <v>4024</v>
      </c>
      <c r="C2166" s="20" t="s">
        <v>62</v>
      </c>
      <c r="D2166" s="42">
        <v>256.27499999999998</v>
      </c>
      <c r="E2166" s="6">
        <v>15</v>
      </c>
      <c r="F2166" s="42">
        <v>17.085000000000001</v>
      </c>
      <c r="G2166" s="20" t="str">
        <f>IF(B2166="","",VLOOKUP(B2166,[1]BASEDIESEL!$A$2:$AAA$11928,6))</f>
        <v>FRENTE-07</v>
      </c>
      <c r="H2166" s="37" t="str">
        <f t="shared" si="33"/>
        <v>mai</v>
      </c>
    </row>
    <row r="2167" spans="1:8" x14ac:dyDescent="0.25">
      <c r="A2167" s="7">
        <v>46170</v>
      </c>
      <c r="B2167" s="8">
        <v>4025</v>
      </c>
      <c r="C2167" s="20" t="s">
        <v>62</v>
      </c>
      <c r="D2167" s="42">
        <v>32.414000000000001</v>
      </c>
      <c r="E2167" s="6">
        <v>3</v>
      </c>
      <c r="F2167" s="42">
        <v>10.805</v>
      </c>
      <c r="G2167" s="20" t="str">
        <f>IF(B2167="","",VLOOKUP(B2167,[1]BASEDIESEL!$A$2:$AAA$11928,6))</f>
        <v>FRENTE-07</v>
      </c>
      <c r="H2167" s="37" t="str">
        <f t="shared" si="33"/>
        <v>mai</v>
      </c>
    </row>
    <row r="2168" spans="1:8" x14ac:dyDescent="0.25">
      <c r="A2168" s="7">
        <v>46170</v>
      </c>
      <c r="B2168" s="8">
        <v>4027</v>
      </c>
      <c r="C2168" s="20" t="s">
        <v>62</v>
      </c>
      <c r="D2168" s="42">
        <v>307.96100000000001</v>
      </c>
      <c r="E2168" s="6">
        <v>19</v>
      </c>
      <c r="F2168" s="42">
        <v>16.207999999999998</v>
      </c>
      <c r="G2168" s="20" t="str">
        <f>IF(B2168="","",VLOOKUP(B2168,[1]BASEDIESEL!$A$2:$AAA$11928,6))</f>
        <v>FRENTE-07</v>
      </c>
      <c r="H2168" s="37" t="str">
        <f t="shared" si="33"/>
        <v>mai</v>
      </c>
    </row>
    <row r="2169" spans="1:8" x14ac:dyDescent="0.25">
      <c r="A2169" s="7">
        <v>46170</v>
      </c>
      <c r="B2169" s="8">
        <v>4029</v>
      </c>
      <c r="C2169" s="20" t="s">
        <v>62</v>
      </c>
      <c r="D2169" s="42">
        <v>342.64800000000002</v>
      </c>
      <c r="E2169" s="6">
        <v>24</v>
      </c>
      <c r="F2169" s="42">
        <v>14.276999999999999</v>
      </c>
      <c r="G2169" s="20" t="str">
        <f>IF(B2169="","",VLOOKUP(B2169,[1]BASEDIESEL!$A$2:$AAA$11928,6))</f>
        <v>FRENTE-07</v>
      </c>
      <c r="H2169" s="37" t="str">
        <f t="shared" si="33"/>
        <v>mai</v>
      </c>
    </row>
    <row r="2170" spans="1:8" x14ac:dyDescent="0.25">
      <c r="A2170" s="7">
        <v>46170</v>
      </c>
      <c r="B2170" s="8">
        <v>4030</v>
      </c>
      <c r="C2170" s="20" t="s">
        <v>63</v>
      </c>
      <c r="D2170" s="42">
        <v>186.17400000000001</v>
      </c>
      <c r="E2170" s="6">
        <v>12</v>
      </c>
      <c r="F2170" s="42">
        <v>15.515000000000001</v>
      </c>
      <c r="G2170" s="20" t="str">
        <f>IF(B2170="","",VLOOKUP(B2170,[1]BASEDIESEL!$A$2:$AAA$11928,6))</f>
        <v>FRENTE-06</v>
      </c>
      <c r="H2170" s="37" t="str">
        <f t="shared" si="33"/>
        <v>mai</v>
      </c>
    </row>
    <row r="2171" spans="1:8" x14ac:dyDescent="0.25">
      <c r="A2171" s="7">
        <v>46170</v>
      </c>
      <c r="B2171" s="8">
        <v>4032</v>
      </c>
      <c r="C2171" s="20" t="s">
        <v>64</v>
      </c>
      <c r="D2171" s="42">
        <v>294.70100000000002</v>
      </c>
      <c r="E2171" s="6">
        <v>18</v>
      </c>
      <c r="F2171" s="42">
        <v>16.372</v>
      </c>
      <c r="G2171" s="20" t="str">
        <f>IF(B2171="","",VLOOKUP(B2171,[1]BASEDIESEL!$A$2:$AAA$11928,6))</f>
        <v>FRENTE-06</v>
      </c>
      <c r="H2171" s="37" t="str">
        <f t="shared" si="33"/>
        <v>mai</v>
      </c>
    </row>
    <row r="2172" spans="1:8" x14ac:dyDescent="0.25">
      <c r="A2172" s="7">
        <v>46170</v>
      </c>
      <c r="B2172" s="8">
        <v>4033</v>
      </c>
      <c r="C2172" s="20" t="s">
        <v>64</v>
      </c>
      <c r="D2172" s="42">
        <v>40.72</v>
      </c>
      <c r="E2172" s="6">
        <v>3</v>
      </c>
      <c r="F2172" s="42">
        <v>13.573</v>
      </c>
      <c r="G2172" s="20" t="str">
        <f>IF(B2172="","",VLOOKUP(B2172,[1]BASEDIESEL!$A$2:$AAA$11928,6))</f>
        <v>FRENTE-06</v>
      </c>
      <c r="H2172" s="37" t="str">
        <f t="shared" si="33"/>
        <v>mai</v>
      </c>
    </row>
    <row r="2173" spans="1:8" x14ac:dyDescent="0.25">
      <c r="A2173" s="7">
        <v>46170</v>
      </c>
      <c r="B2173" s="8">
        <v>4034</v>
      </c>
      <c r="C2173" s="20" t="s">
        <v>64</v>
      </c>
      <c r="D2173" s="42">
        <v>143.113</v>
      </c>
      <c r="E2173" s="6">
        <v>10</v>
      </c>
      <c r="F2173" s="42">
        <v>14.311</v>
      </c>
      <c r="G2173" s="20" t="str">
        <f>IF(B2173="","",VLOOKUP(B2173,[1]BASEDIESEL!$A$2:$AAA$11928,6))</f>
        <v>FRENTE-06</v>
      </c>
      <c r="H2173" s="37" t="str">
        <f t="shared" si="33"/>
        <v>mai</v>
      </c>
    </row>
    <row r="2174" spans="1:8" x14ac:dyDescent="0.25">
      <c r="A2174" s="7">
        <v>46170</v>
      </c>
      <c r="B2174" s="8">
        <v>4035</v>
      </c>
      <c r="C2174" s="20" t="s">
        <v>64</v>
      </c>
      <c r="D2174" s="42">
        <v>281.21100000000001</v>
      </c>
      <c r="E2174" s="6">
        <v>18</v>
      </c>
      <c r="F2174" s="42">
        <v>15.622999999999999</v>
      </c>
      <c r="G2174" s="20" t="str">
        <f>IF(B2174="","",VLOOKUP(B2174,[1]BASEDIESEL!$A$2:$AAA$11928,6))</f>
        <v>FRENTE-06</v>
      </c>
      <c r="H2174" s="37" t="str">
        <f t="shared" si="33"/>
        <v>mai</v>
      </c>
    </row>
    <row r="2175" spans="1:8" x14ac:dyDescent="0.25">
      <c r="A2175" s="7">
        <v>46170</v>
      </c>
      <c r="B2175" s="8">
        <v>4036</v>
      </c>
      <c r="C2175" s="20" t="s">
        <v>64</v>
      </c>
      <c r="D2175" s="42">
        <v>164.881</v>
      </c>
      <c r="E2175" s="6">
        <v>12</v>
      </c>
      <c r="F2175" s="42">
        <v>13.74</v>
      </c>
      <c r="G2175" s="20" t="str">
        <f>IF(B2175="","",VLOOKUP(B2175,[1]BASEDIESEL!$A$2:$AAA$11928,6))</f>
        <v>FRENTE-06</v>
      </c>
      <c r="H2175" s="37" t="str">
        <f t="shared" si="33"/>
        <v>mai</v>
      </c>
    </row>
    <row r="2176" spans="1:8" x14ac:dyDescent="0.25">
      <c r="A2176" s="7">
        <v>46170</v>
      </c>
      <c r="B2176" s="8">
        <v>4111</v>
      </c>
      <c r="C2176" s="20" t="s">
        <v>65</v>
      </c>
      <c r="D2176" s="42">
        <v>440.65499999999997</v>
      </c>
      <c r="E2176" s="6">
        <v>27</v>
      </c>
      <c r="F2176" s="42">
        <v>16.321000000000002</v>
      </c>
      <c r="G2176" s="20" t="str">
        <f>IF(B2176="","",VLOOKUP(B2176,[1]BASEDIESEL!$A$2:$AAA$11928,6))</f>
        <v>FRENTE-05</v>
      </c>
      <c r="H2176" s="37" t="str">
        <f t="shared" si="33"/>
        <v>mai</v>
      </c>
    </row>
    <row r="2177" spans="1:8" x14ac:dyDescent="0.25">
      <c r="A2177" s="7">
        <v>46170</v>
      </c>
      <c r="B2177" s="8">
        <v>4113</v>
      </c>
      <c r="C2177" s="20" t="s">
        <v>65</v>
      </c>
      <c r="D2177" s="42">
        <v>162.316</v>
      </c>
      <c r="E2177" s="6">
        <v>14</v>
      </c>
      <c r="F2177" s="42">
        <v>11.593999999999999</v>
      </c>
      <c r="G2177" s="20" t="str">
        <f>IF(B2177="","",VLOOKUP(B2177,[1]BASEDIESEL!$A$2:$AAA$11928,6))</f>
        <v>FRENTE-07</v>
      </c>
      <c r="H2177" s="37" t="str">
        <f t="shared" si="33"/>
        <v>mai</v>
      </c>
    </row>
    <row r="2178" spans="1:8" x14ac:dyDescent="0.25">
      <c r="A2178" s="7">
        <v>46170</v>
      </c>
      <c r="B2178" s="8">
        <v>4114</v>
      </c>
      <c r="C2178" s="20" t="s">
        <v>65</v>
      </c>
      <c r="D2178" s="42">
        <v>385.39</v>
      </c>
      <c r="E2178" s="6">
        <v>27</v>
      </c>
      <c r="F2178" s="42">
        <v>14.273999999999999</v>
      </c>
      <c r="G2178" s="20" t="str">
        <f>IF(B2178="","",VLOOKUP(B2178,[1]BASEDIESEL!$A$2:$AAA$11928,6))</f>
        <v>FRENTE-01</v>
      </c>
      <c r="H2178" s="37" t="str">
        <f t="shared" si="33"/>
        <v>mai</v>
      </c>
    </row>
    <row r="2179" spans="1:8" x14ac:dyDescent="0.25">
      <c r="A2179" s="7">
        <v>46170</v>
      </c>
      <c r="B2179" s="8">
        <v>4117</v>
      </c>
      <c r="C2179" s="20" t="s">
        <v>65</v>
      </c>
      <c r="D2179" s="42">
        <v>240.13300000000001</v>
      </c>
      <c r="E2179" s="6">
        <v>18</v>
      </c>
      <c r="F2179" s="42">
        <v>13.340999999999999</v>
      </c>
      <c r="G2179" s="20" t="str">
        <f>IF(B2179="","",VLOOKUP(B2179,[1]BASEDIESEL!$A$2:$AAA$11928,6))</f>
        <v>FRENTE-04</v>
      </c>
      <c r="H2179" s="37" t="str">
        <f t="shared" ref="H2179:H2242" si="34">TEXT(A2179,"mmm")</f>
        <v>mai</v>
      </c>
    </row>
    <row r="2180" spans="1:8" x14ac:dyDescent="0.25">
      <c r="A2180" s="7">
        <v>46170</v>
      </c>
      <c r="B2180" s="8">
        <v>4118</v>
      </c>
      <c r="C2180" s="20" t="s">
        <v>65</v>
      </c>
      <c r="D2180" s="42">
        <v>126.5</v>
      </c>
      <c r="E2180" s="6">
        <v>11</v>
      </c>
      <c r="F2180" s="42">
        <v>11.5</v>
      </c>
      <c r="G2180" s="20" t="str">
        <f>IF(B2180="","",VLOOKUP(B2180,[1]BASEDIESEL!$A$2:$AAA$11928,6))</f>
        <v>FRENTE-03</v>
      </c>
      <c r="H2180" s="37" t="str">
        <f t="shared" si="34"/>
        <v>mai</v>
      </c>
    </row>
    <row r="2181" spans="1:8" x14ac:dyDescent="0.25">
      <c r="A2181" s="7">
        <v>46170</v>
      </c>
      <c r="B2181" s="8">
        <v>4119</v>
      </c>
      <c r="C2181" s="20" t="s">
        <v>65</v>
      </c>
      <c r="D2181" s="42">
        <v>403.48500000000001</v>
      </c>
      <c r="E2181" s="6">
        <v>25</v>
      </c>
      <c r="F2181" s="42">
        <v>16.138999999999999</v>
      </c>
      <c r="G2181" s="20" t="str">
        <f>IF(B2181="","",VLOOKUP(B2181,[1]BASEDIESEL!$A$2:$AAA$11928,6))</f>
        <v>FRENTE-05</v>
      </c>
      <c r="H2181" s="37" t="str">
        <f t="shared" si="34"/>
        <v>mai</v>
      </c>
    </row>
    <row r="2182" spans="1:8" x14ac:dyDescent="0.25">
      <c r="A2182" s="7">
        <v>46170</v>
      </c>
      <c r="B2182" s="8">
        <v>4120</v>
      </c>
      <c r="C2182" s="20" t="s">
        <v>65</v>
      </c>
      <c r="D2182" s="42">
        <v>273.82499999999999</v>
      </c>
      <c r="E2182" s="6">
        <v>16</v>
      </c>
      <c r="F2182" s="42">
        <v>17.114000000000001</v>
      </c>
      <c r="G2182" s="20" t="str">
        <f>IF(B2182="","",VLOOKUP(B2182,[1]BASEDIESEL!$A$2:$AAA$11928,6))</f>
        <v>FRENTE-05</v>
      </c>
      <c r="H2182" s="37" t="str">
        <f t="shared" si="34"/>
        <v>mai</v>
      </c>
    </row>
    <row r="2183" spans="1:8" x14ac:dyDescent="0.25">
      <c r="A2183" s="7">
        <v>46170</v>
      </c>
      <c r="B2183" s="8">
        <v>4121</v>
      </c>
      <c r="C2183" s="20" t="s">
        <v>66</v>
      </c>
      <c r="D2183" s="42">
        <v>245.91499999999999</v>
      </c>
      <c r="E2183" s="6">
        <v>17</v>
      </c>
      <c r="F2183" s="42">
        <v>14.465999999999999</v>
      </c>
      <c r="G2183" s="20" t="str">
        <f>IF(B2183="","",VLOOKUP(B2183,[1]BASEDIESEL!$A$2:$AAA$11928,6))</f>
        <v>FRENTE-01</v>
      </c>
      <c r="H2183" s="37" t="str">
        <f t="shared" si="34"/>
        <v>mai</v>
      </c>
    </row>
    <row r="2184" spans="1:8" x14ac:dyDescent="0.25">
      <c r="A2184" s="7">
        <v>46170</v>
      </c>
      <c r="B2184" s="8">
        <v>4122</v>
      </c>
      <c r="C2184" s="20" t="s">
        <v>66</v>
      </c>
      <c r="D2184" s="42">
        <v>355.35</v>
      </c>
      <c r="E2184" s="6">
        <v>24</v>
      </c>
      <c r="F2184" s="42">
        <v>14.805999999999999</v>
      </c>
      <c r="G2184" s="20" t="str">
        <f>IF(B2184="","",VLOOKUP(B2184,[1]BASEDIESEL!$A$2:$AAA$11928,6))</f>
        <v>FRENTE-01</v>
      </c>
      <c r="H2184" s="37" t="str">
        <f t="shared" si="34"/>
        <v>mai</v>
      </c>
    </row>
    <row r="2185" spans="1:8" x14ac:dyDescent="0.25">
      <c r="A2185" s="7">
        <v>46170</v>
      </c>
      <c r="B2185" s="8">
        <v>4123</v>
      </c>
      <c r="C2185" s="20" t="s">
        <v>66</v>
      </c>
      <c r="D2185" s="42">
        <v>287.47500000000002</v>
      </c>
      <c r="E2185" s="6">
        <v>20</v>
      </c>
      <c r="F2185" s="42">
        <v>14.374000000000001</v>
      </c>
      <c r="G2185" s="20" t="str">
        <f>IF(B2185="","",VLOOKUP(B2185,[1]BASEDIESEL!$A$2:$AAA$11928,6))</f>
        <v>FRENTE-01</v>
      </c>
      <c r="H2185" s="37" t="str">
        <f t="shared" si="34"/>
        <v>mai</v>
      </c>
    </row>
    <row r="2186" spans="1:8" x14ac:dyDescent="0.25">
      <c r="A2186" s="7">
        <v>46170</v>
      </c>
      <c r="B2186" s="8">
        <v>4124</v>
      </c>
      <c r="C2186" s="20" t="s">
        <v>65</v>
      </c>
      <c r="D2186" s="42">
        <v>265.476</v>
      </c>
      <c r="E2186" s="6">
        <v>17</v>
      </c>
      <c r="F2186" s="42">
        <v>15.616</v>
      </c>
      <c r="G2186" s="20" t="str">
        <f>IF(B2186="","",VLOOKUP(B2186,[1]BASEDIESEL!$A$2:$AAA$11928,6))</f>
        <v>FRENTE-07</v>
      </c>
      <c r="H2186" s="37" t="str">
        <f t="shared" si="34"/>
        <v>mai</v>
      </c>
    </row>
    <row r="2187" spans="1:8" x14ac:dyDescent="0.25">
      <c r="A2187" s="7">
        <v>46170</v>
      </c>
      <c r="B2187" s="8">
        <v>4127</v>
      </c>
      <c r="C2187" s="20" t="s">
        <v>65</v>
      </c>
      <c r="D2187" s="42">
        <v>299.88</v>
      </c>
      <c r="E2187" s="6">
        <v>19</v>
      </c>
      <c r="F2187" s="42">
        <v>15.782999999999999</v>
      </c>
      <c r="G2187" s="20" t="str">
        <f>IF(B2187="","",VLOOKUP(B2187,[1]BASEDIESEL!$A$2:$AAA$11928,6))</f>
        <v>FRENTE-02</v>
      </c>
      <c r="H2187" s="37" t="str">
        <f t="shared" si="34"/>
        <v>mai</v>
      </c>
    </row>
    <row r="2188" spans="1:8" x14ac:dyDescent="0.25">
      <c r="A2188" s="7">
        <v>46170</v>
      </c>
      <c r="B2188" s="8">
        <v>4128</v>
      </c>
      <c r="C2188" s="20" t="s">
        <v>66</v>
      </c>
      <c r="D2188" s="42">
        <v>330.82499999999999</v>
      </c>
      <c r="E2188" s="6">
        <v>22</v>
      </c>
      <c r="F2188" s="42">
        <v>15.038</v>
      </c>
      <c r="G2188" s="20" t="str">
        <f>IF(B2188="","",VLOOKUP(B2188,[1]BASEDIESEL!$A$2:$AAA$11928,6))</f>
        <v>FRENTE-01</v>
      </c>
      <c r="H2188" s="37" t="str">
        <f t="shared" si="34"/>
        <v>mai</v>
      </c>
    </row>
    <row r="2189" spans="1:8" x14ac:dyDescent="0.25">
      <c r="A2189" s="7">
        <v>46170</v>
      </c>
      <c r="B2189" s="8">
        <v>4129</v>
      </c>
      <c r="C2189" s="20" t="s">
        <v>66</v>
      </c>
      <c r="D2189" s="42">
        <v>347.54500000000002</v>
      </c>
      <c r="E2189" s="6">
        <v>24</v>
      </c>
      <c r="F2189" s="42">
        <v>14.481</v>
      </c>
      <c r="G2189" s="20" t="str">
        <f>IF(B2189="","",VLOOKUP(B2189,[1]BASEDIESEL!$A$2:$AAA$11928,6))</f>
        <v>FRENTE-01</v>
      </c>
      <c r="H2189" s="37" t="str">
        <f t="shared" si="34"/>
        <v>mai</v>
      </c>
    </row>
    <row r="2190" spans="1:8" x14ac:dyDescent="0.25">
      <c r="A2190" s="7">
        <v>46170</v>
      </c>
      <c r="B2190" s="8">
        <v>4130</v>
      </c>
      <c r="C2190" s="20" t="s">
        <v>66</v>
      </c>
      <c r="D2190" s="42">
        <v>307.49</v>
      </c>
      <c r="E2190" s="6">
        <v>20</v>
      </c>
      <c r="F2190" s="42">
        <v>15.375</v>
      </c>
      <c r="G2190" s="20" t="str">
        <f>IF(B2190="","",VLOOKUP(B2190,[1]BASEDIESEL!$A$2:$AAA$11928,6))</f>
        <v>FRENTE-02</v>
      </c>
      <c r="H2190" s="37" t="str">
        <f t="shared" si="34"/>
        <v>mai</v>
      </c>
    </row>
    <row r="2191" spans="1:8" x14ac:dyDescent="0.25">
      <c r="A2191" s="7">
        <v>46170</v>
      </c>
      <c r="B2191" s="8">
        <v>4131</v>
      </c>
      <c r="C2191" s="20" t="s">
        <v>65</v>
      </c>
      <c r="D2191" s="42">
        <v>305.31599999999997</v>
      </c>
      <c r="E2191" s="6">
        <v>20</v>
      </c>
      <c r="F2191" s="42">
        <v>15.266</v>
      </c>
      <c r="G2191" s="20" t="str">
        <f>IF(B2191="","",VLOOKUP(B2191,[1]BASEDIESEL!$A$2:$AAA$11928,6))</f>
        <v>FRENTE-04</v>
      </c>
      <c r="H2191" s="37" t="str">
        <f t="shared" si="34"/>
        <v>mai</v>
      </c>
    </row>
    <row r="2192" spans="1:8" x14ac:dyDescent="0.25">
      <c r="A2192" s="7">
        <v>46170</v>
      </c>
      <c r="B2192" s="8">
        <v>4132</v>
      </c>
      <c r="C2192" s="20" t="s">
        <v>65</v>
      </c>
      <c r="D2192" s="42">
        <v>128.28399999999999</v>
      </c>
      <c r="E2192" s="6">
        <v>7</v>
      </c>
      <c r="F2192" s="42">
        <v>18.326000000000001</v>
      </c>
      <c r="G2192" s="20" t="str">
        <f>IF(B2192="","",VLOOKUP(B2192,[1]BASEDIESEL!$A$2:$AAA$11928,6))</f>
        <v>FRENTE-03</v>
      </c>
      <c r="H2192" s="37" t="str">
        <f t="shared" si="34"/>
        <v>mai</v>
      </c>
    </row>
    <row r="2193" spans="1:8" x14ac:dyDescent="0.25">
      <c r="A2193" s="7">
        <v>46170</v>
      </c>
      <c r="B2193" s="8">
        <v>4133</v>
      </c>
      <c r="C2193" s="20" t="s">
        <v>65</v>
      </c>
      <c r="D2193" s="42">
        <v>198.57</v>
      </c>
      <c r="E2193" s="6">
        <v>14</v>
      </c>
      <c r="F2193" s="42">
        <v>14.183999999999999</v>
      </c>
      <c r="G2193" s="20" t="str">
        <f>IF(B2193="","",VLOOKUP(B2193,[1]BASEDIESEL!$A$2:$AAA$11928,6))</f>
        <v>FRENTE-02</v>
      </c>
      <c r="H2193" s="37" t="str">
        <f t="shared" si="34"/>
        <v>mai</v>
      </c>
    </row>
    <row r="2194" spans="1:8" x14ac:dyDescent="0.25">
      <c r="A2194" s="7">
        <v>46170</v>
      </c>
      <c r="B2194" s="8">
        <v>4134</v>
      </c>
      <c r="C2194" s="20" t="s">
        <v>65</v>
      </c>
      <c r="D2194" s="42">
        <v>479.44499999999999</v>
      </c>
      <c r="E2194" s="6">
        <v>30</v>
      </c>
      <c r="F2194" s="42">
        <v>15.981999999999999</v>
      </c>
      <c r="G2194" s="20" t="str">
        <f>IF(B2194="","",VLOOKUP(B2194,[1]BASEDIESEL!$A$2:$AAA$11928,6))</f>
        <v>FRENTE-05</v>
      </c>
      <c r="H2194" s="37" t="str">
        <f t="shared" si="34"/>
        <v>mai</v>
      </c>
    </row>
    <row r="2195" spans="1:8" x14ac:dyDescent="0.25">
      <c r="A2195" s="7">
        <v>46170</v>
      </c>
      <c r="B2195" s="8">
        <v>4135</v>
      </c>
      <c r="C2195" s="20" t="s">
        <v>65</v>
      </c>
      <c r="D2195" s="42">
        <v>218.87799999999999</v>
      </c>
      <c r="E2195" s="6">
        <v>13</v>
      </c>
      <c r="F2195" s="42">
        <v>16.837</v>
      </c>
      <c r="G2195" s="20" t="str">
        <f>IF(B2195="","",VLOOKUP(B2195,[1]BASEDIESEL!$A$2:$AAA$11928,6))</f>
        <v>FRENTE-03</v>
      </c>
      <c r="H2195" s="37" t="str">
        <f t="shared" si="34"/>
        <v>mai</v>
      </c>
    </row>
    <row r="2196" spans="1:8" x14ac:dyDescent="0.25">
      <c r="A2196" s="7">
        <v>46170</v>
      </c>
      <c r="B2196" s="8">
        <v>4137</v>
      </c>
      <c r="C2196" s="20" t="s">
        <v>65</v>
      </c>
      <c r="D2196" s="42">
        <v>196.06800000000001</v>
      </c>
      <c r="E2196" s="6">
        <v>11</v>
      </c>
      <c r="F2196" s="42">
        <v>17.824000000000002</v>
      </c>
      <c r="G2196" s="20" t="str">
        <f>IF(B2196="","",VLOOKUP(B2196,[1]BASEDIESEL!$A$2:$AAA$11928,6))</f>
        <v>FRENTE-03</v>
      </c>
      <c r="H2196" s="37" t="str">
        <f t="shared" si="34"/>
        <v>mai</v>
      </c>
    </row>
    <row r="2197" spans="1:8" x14ac:dyDescent="0.25">
      <c r="A2197" s="7">
        <v>46170</v>
      </c>
      <c r="B2197" s="8">
        <v>4138</v>
      </c>
      <c r="C2197" s="20" t="s">
        <v>65</v>
      </c>
      <c r="D2197" s="42">
        <v>307.06299999999999</v>
      </c>
      <c r="E2197" s="6">
        <v>22</v>
      </c>
      <c r="F2197" s="42">
        <v>13.957000000000001</v>
      </c>
      <c r="G2197" s="20" t="str">
        <f>IF(B2197="","",VLOOKUP(B2197,[1]BASEDIESEL!$A$2:$AAA$11928,6))</f>
        <v>FRENTE-04</v>
      </c>
      <c r="H2197" s="37" t="str">
        <f t="shared" si="34"/>
        <v>mai</v>
      </c>
    </row>
    <row r="2198" spans="1:8" x14ac:dyDescent="0.25">
      <c r="A2198" s="7">
        <v>46170</v>
      </c>
      <c r="B2198" s="8">
        <v>4139</v>
      </c>
      <c r="C2198" s="20" t="s">
        <v>65</v>
      </c>
      <c r="D2198" s="42">
        <v>271.339</v>
      </c>
      <c r="E2198" s="6">
        <v>19</v>
      </c>
      <c r="F2198" s="42">
        <v>14.281000000000001</v>
      </c>
      <c r="G2198" s="20" t="str">
        <f>IF(B2198="","",VLOOKUP(B2198,[1]BASEDIESEL!$A$2:$AAA$11928,6))</f>
        <v>FRENTE-07</v>
      </c>
      <c r="H2198" s="37" t="str">
        <f t="shared" si="34"/>
        <v>mai</v>
      </c>
    </row>
    <row r="2199" spans="1:8" x14ac:dyDescent="0.25">
      <c r="A2199" s="7">
        <v>46170</v>
      </c>
      <c r="B2199" s="8">
        <v>4140</v>
      </c>
      <c r="C2199" s="20" t="s">
        <v>65</v>
      </c>
      <c r="D2199" s="42">
        <v>339.03500000000003</v>
      </c>
      <c r="E2199" s="6">
        <v>20</v>
      </c>
      <c r="F2199" s="42">
        <v>16.952000000000002</v>
      </c>
      <c r="G2199" s="20" t="str">
        <f>IF(B2199="","",VLOOKUP(B2199,[1]BASEDIESEL!$A$2:$AAA$11928,6))</f>
        <v>FRENTE-05</v>
      </c>
      <c r="H2199" s="37" t="str">
        <f t="shared" si="34"/>
        <v>mai</v>
      </c>
    </row>
    <row r="2200" spans="1:8" x14ac:dyDescent="0.25">
      <c r="A2200" s="7">
        <v>46170</v>
      </c>
      <c r="B2200" s="8">
        <v>4141</v>
      </c>
      <c r="C2200" s="20" t="s">
        <v>65</v>
      </c>
      <c r="D2200" s="42">
        <v>237.38399999999999</v>
      </c>
      <c r="E2200" s="6">
        <v>13</v>
      </c>
      <c r="F2200" s="42">
        <v>18.260000000000002</v>
      </c>
      <c r="G2200" s="20" t="str">
        <f>IF(B2200="","",VLOOKUP(B2200,[1]BASEDIESEL!$A$2:$AAA$11928,6))</f>
        <v>FRENTE-03</v>
      </c>
      <c r="H2200" s="37" t="str">
        <f t="shared" si="34"/>
        <v>mai</v>
      </c>
    </row>
    <row r="2201" spans="1:8" x14ac:dyDescent="0.25">
      <c r="A2201" s="7">
        <v>46170</v>
      </c>
      <c r="B2201" s="8">
        <v>4142</v>
      </c>
      <c r="C2201" s="20" t="s">
        <v>65</v>
      </c>
      <c r="D2201" s="42">
        <v>227.29300000000001</v>
      </c>
      <c r="E2201" s="6">
        <v>16</v>
      </c>
      <c r="F2201" s="42">
        <v>14.206</v>
      </c>
      <c r="G2201" s="20" t="str">
        <f>IF(B2201="","",VLOOKUP(B2201,[1]BASEDIESEL!$A$2:$AAA$11928,6))</f>
        <v>FRENTE-04</v>
      </c>
      <c r="H2201" s="37" t="str">
        <f t="shared" si="34"/>
        <v>mai</v>
      </c>
    </row>
    <row r="2202" spans="1:8" x14ac:dyDescent="0.25">
      <c r="A2202" s="7">
        <v>46170</v>
      </c>
      <c r="B2202" s="8">
        <v>4143</v>
      </c>
      <c r="C2202" s="20" t="s">
        <v>65</v>
      </c>
      <c r="D2202" s="42">
        <v>365.82</v>
      </c>
      <c r="E2202" s="6">
        <v>23</v>
      </c>
      <c r="F2202" s="42">
        <v>15.904999999999999</v>
      </c>
      <c r="G2202" s="20" t="str">
        <f>IF(B2202="","",VLOOKUP(B2202,[1]BASEDIESEL!$A$2:$AAA$11928,6))</f>
        <v>FRENTE-05</v>
      </c>
      <c r="H2202" s="37" t="str">
        <f t="shared" si="34"/>
        <v>mai</v>
      </c>
    </row>
    <row r="2203" spans="1:8" x14ac:dyDescent="0.25">
      <c r="A2203" s="7">
        <v>46170</v>
      </c>
      <c r="B2203" s="8">
        <v>4144</v>
      </c>
      <c r="C2203" s="20" t="s">
        <v>65</v>
      </c>
      <c r="D2203" s="42">
        <v>469.89499999999998</v>
      </c>
      <c r="E2203" s="6">
        <v>30</v>
      </c>
      <c r="F2203" s="42">
        <v>15.663</v>
      </c>
      <c r="G2203" s="20" t="str">
        <f>IF(B2203="","",VLOOKUP(B2203,[1]BASEDIESEL!$A$2:$AAA$11928,6))</f>
        <v>FRENTE-05</v>
      </c>
      <c r="H2203" s="37" t="str">
        <f t="shared" si="34"/>
        <v>mai</v>
      </c>
    </row>
    <row r="2204" spans="1:8" x14ac:dyDescent="0.25">
      <c r="A2204" s="7">
        <v>46170</v>
      </c>
      <c r="B2204" s="8">
        <v>4145</v>
      </c>
      <c r="C2204" s="20" t="s">
        <v>65</v>
      </c>
      <c r="D2204" s="42">
        <v>207.75399999999999</v>
      </c>
      <c r="E2204" s="6">
        <v>12</v>
      </c>
      <c r="F2204" s="42">
        <v>17.312999999999999</v>
      </c>
      <c r="G2204" s="20" t="str">
        <f>IF(B2204="","",VLOOKUP(B2204,[1]BASEDIESEL!$A$2:$AAA$11928,6))</f>
        <v>FRENTE-03</v>
      </c>
      <c r="H2204" s="37" t="str">
        <f t="shared" si="34"/>
        <v>mai</v>
      </c>
    </row>
    <row r="2205" spans="1:8" x14ac:dyDescent="0.25">
      <c r="A2205" s="7">
        <v>46170</v>
      </c>
      <c r="B2205" s="8">
        <v>4147</v>
      </c>
      <c r="C2205" s="20" t="s">
        <v>65</v>
      </c>
      <c r="D2205" s="42">
        <v>265.77499999999998</v>
      </c>
      <c r="E2205" s="6">
        <v>18</v>
      </c>
      <c r="F2205" s="42">
        <v>14.765000000000001</v>
      </c>
      <c r="G2205" s="20" t="str">
        <f>IF(B2205="","",VLOOKUP(B2205,[1]BASEDIESEL!$A$2:$AAA$11928,6))</f>
        <v>FRENTE-02</v>
      </c>
      <c r="H2205" s="37" t="str">
        <f t="shared" si="34"/>
        <v>mai</v>
      </c>
    </row>
    <row r="2206" spans="1:8" x14ac:dyDescent="0.25">
      <c r="A2206" s="7">
        <v>46170</v>
      </c>
      <c r="B2206" s="8">
        <v>4149</v>
      </c>
      <c r="C2206" s="20" t="s">
        <v>65</v>
      </c>
      <c r="D2206" s="42">
        <v>331.07</v>
      </c>
      <c r="E2206" s="6">
        <v>23</v>
      </c>
      <c r="F2206" s="42">
        <v>14.394</v>
      </c>
      <c r="G2206" s="20" t="str">
        <f>IF(B2206="","",VLOOKUP(B2206,[1]BASEDIESEL!$A$2:$AAA$11928,6))</f>
        <v>FRENTE-01</v>
      </c>
      <c r="H2206" s="37" t="str">
        <f t="shared" si="34"/>
        <v>mai</v>
      </c>
    </row>
    <row r="2207" spans="1:8" x14ac:dyDescent="0.25">
      <c r="A2207" s="7">
        <v>46170</v>
      </c>
      <c r="B2207" s="8">
        <v>4153</v>
      </c>
      <c r="C2207" s="20" t="s">
        <v>67</v>
      </c>
      <c r="D2207" s="42">
        <v>239.886</v>
      </c>
      <c r="E2207" s="6">
        <v>17</v>
      </c>
      <c r="F2207" s="42">
        <v>14.111000000000001</v>
      </c>
      <c r="G2207" s="20" t="str">
        <f>IF(B2207="","",VLOOKUP(B2207,[1]BASEDIESEL!$A$2:$AAA$11928,6))</f>
        <v>FRENTE-04</v>
      </c>
      <c r="H2207" s="37" t="str">
        <f t="shared" si="34"/>
        <v>mai</v>
      </c>
    </row>
    <row r="2208" spans="1:8" x14ac:dyDescent="0.25">
      <c r="A2208" s="7">
        <v>46170</v>
      </c>
      <c r="B2208" s="8">
        <v>4154</v>
      </c>
      <c r="C2208" s="20" t="s">
        <v>67</v>
      </c>
      <c r="D2208" s="42">
        <v>291.79399999999998</v>
      </c>
      <c r="E2208" s="6">
        <v>21</v>
      </c>
      <c r="F2208" s="42">
        <v>13.895</v>
      </c>
      <c r="G2208" s="20" t="str">
        <f>IF(B2208="","",VLOOKUP(B2208,[1]BASEDIESEL!$A$2:$AAA$11928,6))</f>
        <v>FRENTE-04</v>
      </c>
      <c r="H2208" s="37" t="str">
        <f t="shared" si="34"/>
        <v>mai</v>
      </c>
    </row>
    <row r="2209" spans="1:8" x14ac:dyDescent="0.25">
      <c r="A2209" s="7">
        <v>46170</v>
      </c>
      <c r="B2209" s="8">
        <v>4155</v>
      </c>
      <c r="C2209" s="20" t="s">
        <v>67</v>
      </c>
      <c r="D2209" s="42">
        <v>273.91500000000002</v>
      </c>
      <c r="E2209" s="6">
        <v>20</v>
      </c>
      <c r="F2209" s="42">
        <v>13.696</v>
      </c>
      <c r="G2209" s="20" t="str">
        <f>IF(B2209="","",VLOOKUP(B2209,[1]BASEDIESEL!$A$2:$AAA$11928,6))</f>
        <v>FRENTE-04</v>
      </c>
      <c r="H2209" s="37" t="str">
        <f t="shared" si="34"/>
        <v>mai</v>
      </c>
    </row>
    <row r="2210" spans="1:8" x14ac:dyDescent="0.25">
      <c r="A2210" s="7">
        <v>46170</v>
      </c>
      <c r="B2210" s="8">
        <v>4158</v>
      </c>
      <c r="C2210" s="20" t="s">
        <v>65</v>
      </c>
      <c r="D2210" s="42">
        <v>221.11199999999999</v>
      </c>
      <c r="E2210" s="6">
        <v>13</v>
      </c>
      <c r="F2210" s="42">
        <v>17.009</v>
      </c>
      <c r="G2210" s="20" t="str">
        <f>IF(B2210="","",VLOOKUP(B2210,[1]BASEDIESEL!$A$2:$AAA$11928,6))</f>
        <v>FRENTE-03</v>
      </c>
      <c r="H2210" s="37" t="str">
        <f t="shared" si="34"/>
        <v>mai</v>
      </c>
    </row>
    <row r="2211" spans="1:8" x14ac:dyDescent="0.25">
      <c r="A2211" s="7">
        <v>46170</v>
      </c>
      <c r="B2211" s="8">
        <v>4159</v>
      </c>
      <c r="C2211" s="20" t="s">
        <v>65</v>
      </c>
      <c r="D2211" s="42">
        <v>366.40499999999997</v>
      </c>
      <c r="E2211" s="6">
        <v>25</v>
      </c>
      <c r="F2211" s="42">
        <v>14.656000000000001</v>
      </c>
      <c r="G2211" s="20" t="str">
        <f>IF(B2211="","",VLOOKUP(B2211,[1]BASEDIESEL!$A$2:$AAA$11928,6))</f>
        <v>FRENTE-02</v>
      </c>
      <c r="H2211" s="37" t="str">
        <f t="shared" si="34"/>
        <v>mai</v>
      </c>
    </row>
    <row r="2212" spans="1:8" x14ac:dyDescent="0.25">
      <c r="A2212" s="7">
        <v>46170</v>
      </c>
      <c r="B2212" s="8">
        <v>4160</v>
      </c>
      <c r="C2212" s="20" t="s">
        <v>65</v>
      </c>
      <c r="D2212" s="42">
        <v>167.375</v>
      </c>
      <c r="E2212" s="6">
        <v>12</v>
      </c>
      <c r="F2212" s="42">
        <v>13.948</v>
      </c>
      <c r="G2212" s="20" t="str">
        <f>IF(B2212="","",VLOOKUP(B2212,[1]BASEDIESEL!$A$2:$AAA$11928,6))</f>
        <v>FRENTE-01</v>
      </c>
      <c r="H2212" s="37" t="str">
        <f t="shared" si="34"/>
        <v>mai</v>
      </c>
    </row>
    <row r="2213" spans="1:8" x14ac:dyDescent="0.25">
      <c r="A2213" s="7">
        <v>46170</v>
      </c>
      <c r="B2213" s="8">
        <v>4161</v>
      </c>
      <c r="C2213" s="20" t="s">
        <v>65</v>
      </c>
      <c r="D2213" s="42">
        <v>182.65100000000001</v>
      </c>
      <c r="E2213" s="6">
        <v>11</v>
      </c>
      <c r="F2213" s="42">
        <v>16.605</v>
      </c>
      <c r="G2213" s="20" t="str">
        <f>IF(B2213="","",VLOOKUP(B2213,[1]BASEDIESEL!$A$2:$AAA$11928,6))</f>
        <v>FRENTE-07</v>
      </c>
      <c r="H2213" s="37" t="str">
        <f t="shared" si="34"/>
        <v>mai</v>
      </c>
    </row>
    <row r="2214" spans="1:8" x14ac:dyDescent="0.25">
      <c r="A2214" s="7">
        <v>46170</v>
      </c>
      <c r="B2214" s="8">
        <v>4162</v>
      </c>
      <c r="C2214" s="20" t="s">
        <v>65</v>
      </c>
      <c r="D2214" s="42">
        <v>298.18</v>
      </c>
      <c r="E2214" s="6">
        <v>18</v>
      </c>
      <c r="F2214" s="42">
        <v>16.565999999999999</v>
      </c>
      <c r="G2214" s="20" t="str">
        <f>IF(B2214="","",VLOOKUP(B2214,[1]BASEDIESEL!$A$2:$AAA$11928,6))</f>
        <v>FRENTE-02</v>
      </c>
      <c r="H2214" s="37" t="str">
        <f t="shared" si="34"/>
        <v>mai</v>
      </c>
    </row>
    <row r="2215" spans="1:8" x14ac:dyDescent="0.25">
      <c r="A2215" s="7">
        <v>46170</v>
      </c>
      <c r="B2215" s="8">
        <v>4163</v>
      </c>
      <c r="C2215" s="20" t="s">
        <v>65</v>
      </c>
      <c r="D2215" s="42">
        <v>211.27500000000001</v>
      </c>
      <c r="E2215" s="6">
        <v>14</v>
      </c>
      <c r="F2215" s="42">
        <v>15.090999999999999</v>
      </c>
      <c r="G2215" s="20" t="str">
        <f>IF(B2215="","",VLOOKUP(B2215,[1]BASEDIESEL!$A$2:$AAA$11928,6))</f>
        <v>FRENTE-02</v>
      </c>
      <c r="H2215" s="37" t="str">
        <f t="shared" si="34"/>
        <v>mai</v>
      </c>
    </row>
    <row r="2216" spans="1:8" x14ac:dyDescent="0.25">
      <c r="A2216" s="7">
        <v>46171</v>
      </c>
      <c r="B2216" s="16">
        <v>4024</v>
      </c>
      <c r="C2216" s="16" t="s">
        <v>62</v>
      </c>
      <c r="D2216" s="3">
        <v>136.77000000000001</v>
      </c>
      <c r="E2216" s="46">
        <v>11</v>
      </c>
      <c r="F2216" s="3">
        <v>12.433999999999999</v>
      </c>
      <c r="G2216" s="20" t="str">
        <f>IF(B2216="","",VLOOKUP(B2216,[1]BASEDIESEL!$A$2:$AAA$11928,6))</f>
        <v>FRENTE-07</v>
      </c>
      <c r="H2216" s="37" t="str">
        <f t="shared" si="34"/>
        <v>mai</v>
      </c>
    </row>
    <row r="2217" spans="1:8" x14ac:dyDescent="0.25">
      <c r="A2217" s="7">
        <v>46171</v>
      </c>
      <c r="B2217" s="17">
        <v>4025</v>
      </c>
      <c r="C2217" s="17" t="s">
        <v>62</v>
      </c>
      <c r="D2217" s="2">
        <v>176.95699999999999</v>
      </c>
      <c r="E2217" s="47">
        <v>13</v>
      </c>
      <c r="F2217" s="2">
        <v>13.612</v>
      </c>
      <c r="G2217" s="20" t="str">
        <f>IF(B2217="","",VLOOKUP(B2217,[1]BASEDIESEL!$A$2:$AAA$11928,6))</f>
        <v>FRENTE-07</v>
      </c>
      <c r="H2217" s="37" t="str">
        <f t="shared" si="34"/>
        <v>mai</v>
      </c>
    </row>
    <row r="2218" spans="1:8" x14ac:dyDescent="0.25">
      <c r="A2218" s="7">
        <v>46171</v>
      </c>
      <c r="B2218" s="16">
        <v>4027</v>
      </c>
      <c r="C2218" s="16" t="s">
        <v>62</v>
      </c>
      <c r="D2218" s="3">
        <v>227.55199999999999</v>
      </c>
      <c r="E2218" s="46">
        <v>15</v>
      </c>
      <c r="F2218" s="3">
        <v>15.17</v>
      </c>
      <c r="G2218" s="20" t="str">
        <f>IF(B2218="","",VLOOKUP(B2218,[1]BASEDIESEL!$A$2:$AAA$11928,6))</f>
        <v>FRENTE-07</v>
      </c>
      <c r="H2218" s="37" t="str">
        <f t="shared" si="34"/>
        <v>mai</v>
      </c>
    </row>
    <row r="2219" spans="1:8" x14ac:dyDescent="0.25">
      <c r="A2219" s="7">
        <v>46171</v>
      </c>
      <c r="B2219" s="17">
        <v>4029</v>
      </c>
      <c r="C2219" s="17" t="s">
        <v>62</v>
      </c>
      <c r="D2219" s="2">
        <v>214.19800000000001</v>
      </c>
      <c r="E2219" s="47">
        <v>16</v>
      </c>
      <c r="F2219" s="2">
        <v>13.387</v>
      </c>
      <c r="G2219" s="20" t="str">
        <f>IF(B2219="","",VLOOKUP(B2219,[1]BASEDIESEL!$A$2:$AAA$11928,6))</f>
        <v>FRENTE-07</v>
      </c>
      <c r="H2219" s="37" t="str">
        <f t="shared" si="34"/>
        <v>mai</v>
      </c>
    </row>
    <row r="2220" spans="1:8" x14ac:dyDescent="0.25">
      <c r="A2220" s="7">
        <v>46171</v>
      </c>
      <c r="B2220" s="16">
        <v>4030</v>
      </c>
      <c r="C2220" s="16" t="s">
        <v>63</v>
      </c>
      <c r="D2220" s="3">
        <v>132.672</v>
      </c>
      <c r="E2220" s="46">
        <v>9</v>
      </c>
      <c r="F2220" s="3">
        <v>14.741</v>
      </c>
      <c r="G2220" s="20" t="str">
        <f>IF(B2220="","",VLOOKUP(B2220,[1]BASEDIESEL!$A$2:$AAA$11928,6))</f>
        <v>FRENTE-06</v>
      </c>
      <c r="H2220" s="37" t="str">
        <f t="shared" si="34"/>
        <v>mai</v>
      </c>
    </row>
    <row r="2221" spans="1:8" x14ac:dyDescent="0.25">
      <c r="A2221" s="7">
        <v>46171</v>
      </c>
      <c r="B2221" s="17">
        <v>4032</v>
      </c>
      <c r="C2221" s="17" t="s">
        <v>64</v>
      </c>
      <c r="D2221" s="2">
        <v>273.29700000000003</v>
      </c>
      <c r="E2221" s="47">
        <v>16</v>
      </c>
      <c r="F2221" s="2">
        <v>17.081</v>
      </c>
      <c r="G2221" s="20" t="str">
        <f>IF(B2221="","",VLOOKUP(B2221,[1]BASEDIESEL!$A$2:$AAA$11928,6))</f>
        <v>FRENTE-06</v>
      </c>
      <c r="H2221" s="37" t="str">
        <f t="shared" si="34"/>
        <v>mai</v>
      </c>
    </row>
    <row r="2222" spans="1:8" x14ac:dyDescent="0.25">
      <c r="A2222" s="7">
        <v>46171</v>
      </c>
      <c r="B2222" s="16">
        <v>4034</v>
      </c>
      <c r="C2222" s="16" t="s">
        <v>64</v>
      </c>
      <c r="D2222" s="3">
        <v>205.45699999999999</v>
      </c>
      <c r="E2222" s="46">
        <v>14</v>
      </c>
      <c r="F2222" s="3">
        <v>14.676</v>
      </c>
      <c r="G2222" s="20" t="str">
        <f>IF(B2222="","",VLOOKUP(B2222,[1]BASEDIESEL!$A$2:$AAA$11928,6))</f>
        <v>FRENTE-06</v>
      </c>
      <c r="H2222" s="37" t="str">
        <f t="shared" si="34"/>
        <v>mai</v>
      </c>
    </row>
    <row r="2223" spans="1:8" x14ac:dyDescent="0.25">
      <c r="A2223" s="7">
        <v>46171</v>
      </c>
      <c r="B2223" s="17">
        <v>4035</v>
      </c>
      <c r="C2223" s="17" t="s">
        <v>64</v>
      </c>
      <c r="D2223" s="2">
        <v>219.82300000000001</v>
      </c>
      <c r="E2223" s="47">
        <v>14</v>
      </c>
      <c r="F2223" s="2">
        <v>15.702</v>
      </c>
      <c r="G2223" s="20" t="str">
        <f>IF(B2223="","",VLOOKUP(B2223,[1]BASEDIESEL!$A$2:$AAA$11928,6))</f>
        <v>FRENTE-06</v>
      </c>
      <c r="H2223" s="37" t="str">
        <f t="shared" si="34"/>
        <v>mai</v>
      </c>
    </row>
    <row r="2224" spans="1:8" x14ac:dyDescent="0.25">
      <c r="A2224" s="7">
        <v>46171</v>
      </c>
      <c r="B2224" s="16">
        <v>4036</v>
      </c>
      <c r="C2224" s="16" t="s">
        <v>64</v>
      </c>
      <c r="D2224" s="3">
        <v>223.02699999999999</v>
      </c>
      <c r="E2224" s="46">
        <v>14</v>
      </c>
      <c r="F2224" s="3">
        <v>15.930999999999999</v>
      </c>
      <c r="G2224" s="20" t="str">
        <f>IF(B2224="","",VLOOKUP(B2224,[1]BASEDIESEL!$A$2:$AAA$11928,6))</f>
        <v>FRENTE-06</v>
      </c>
      <c r="H2224" s="37" t="str">
        <f t="shared" si="34"/>
        <v>mai</v>
      </c>
    </row>
    <row r="2225" spans="1:8" x14ac:dyDescent="0.25">
      <c r="A2225" s="7">
        <v>46171</v>
      </c>
      <c r="B2225" s="17">
        <v>4111</v>
      </c>
      <c r="C2225" s="17" t="s">
        <v>65</v>
      </c>
      <c r="D2225" s="2">
        <v>356.01</v>
      </c>
      <c r="E2225" s="47">
        <v>21</v>
      </c>
      <c r="F2225" s="2">
        <v>16.952999999999999</v>
      </c>
      <c r="G2225" s="20" t="str">
        <f>IF(B2225="","",VLOOKUP(B2225,[1]BASEDIESEL!$A$2:$AAA$11928,6))</f>
        <v>FRENTE-05</v>
      </c>
      <c r="H2225" s="37" t="str">
        <f t="shared" si="34"/>
        <v>mai</v>
      </c>
    </row>
    <row r="2226" spans="1:8" x14ac:dyDescent="0.25">
      <c r="A2226" s="7">
        <v>46171</v>
      </c>
      <c r="B2226" s="16">
        <v>4113</v>
      </c>
      <c r="C2226" s="16" t="s">
        <v>65</v>
      </c>
      <c r="D2226" s="3">
        <v>90.891000000000005</v>
      </c>
      <c r="E2226" s="46">
        <v>7</v>
      </c>
      <c r="F2226" s="3">
        <v>12.984</v>
      </c>
      <c r="G2226" s="20" t="str">
        <f>IF(B2226="","",VLOOKUP(B2226,[1]BASEDIESEL!$A$2:$AAA$11928,6))</f>
        <v>FRENTE-07</v>
      </c>
      <c r="H2226" s="37" t="str">
        <f t="shared" si="34"/>
        <v>mai</v>
      </c>
    </row>
    <row r="2227" spans="1:8" x14ac:dyDescent="0.25">
      <c r="A2227" s="7">
        <v>46171</v>
      </c>
      <c r="B2227" s="17">
        <v>4114</v>
      </c>
      <c r="C2227" s="17" t="s">
        <v>65</v>
      </c>
      <c r="D2227" s="2">
        <v>300.20499999999998</v>
      </c>
      <c r="E2227" s="47">
        <v>21</v>
      </c>
      <c r="F2227" s="2">
        <v>14.295</v>
      </c>
      <c r="G2227" s="20" t="str">
        <f>IF(B2227="","",VLOOKUP(B2227,[1]BASEDIESEL!$A$2:$AAA$11928,6))</f>
        <v>FRENTE-01</v>
      </c>
      <c r="H2227" s="37" t="str">
        <f t="shared" si="34"/>
        <v>mai</v>
      </c>
    </row>
    <row r="2228" spans="1:8" x14ac:dyDescent="0.25">
      <c r="A2228" s="7">
        <v>46171</v>
      </c>
      <c r="B2228" s="16">
        <v>4116</v>
      </c>
      <c r="C2228" s="16" t="s">
        <v>65</v>
      </c>
      <c r="D2228" s="3">
        <v>148.11000000000001</v>
      </c>
      <c r="E2228" s="46">
        <v>10</v>
      </c>
      <c r="F2228" s="3">
        <v>14.811</v>
      </c>
      <c r="G2228" s="20" t="str">
        <f>IF(B2228="","",VLOOKUP(B2228,[1]BASEDIESEL!$A$2:$AAA$11928,6))</f>
        <v>FRENTE-05</v>
      </c>
      <c r="H2228" s="37" t="str">
        <f t="shared" si="34"/>
        <v>mai</v>
      </c>
    </row>
    <row r="2229" spans="1:8" x14ac:dyDescent="0.25">
      <c r="A2229" s="7">
        <v>46171</v>
      </c>
      <c r="B2229" s="17">
        <v>4117</v>
      </c>
      <c r="C2229" s="17" t="s">
        <v>65</v>
      </c>
      <c r="D2229" s="2">
        <v>198.35599999999999</v>
      </c>
      <c r="E2229" s="47">
        <v>14</v>
      </c>
      <c r="F2229" s="2">
        <v>14.167999999999999</v>
      </c>
      <c r="G2229" s="20" t="str">
        <f>IF(B2229="","",VLOOKUP(B2229,[1]BASEDIESEL!$A$2:$AAA$11928,6))</f>
        <v>FRENTE-04</v>
      </c>
      <c r="H2229" s="37" t="str">
        <f t="shared" si="34"/>
        <v>mai</v>
      </c>
    </row>
    <row r="2230" spans="1:8" x14ac:dyDescent="0.25">
      <c r="A2230" s="7">
        <v>46171</v>
      </c>
      <c r="B2230" s="16">
        <v>4118</v>
      </c>
      <c r="C2230" s="16" t="s">
        <v>65</v>
      </c>
      <c r="D2230" s="3">
        <v>245.297</v>
      </c>
      <c r="E2230" s="46">
        <v>21</v>
      </c>
      <c r="F2230" s="3">
        <v>11.680999999999999</v>
      </c>
      <c r="G2230" s="20" t="str">
        <f>IF(B2230="","",VLOOKUP(B2230,[1]BASEDIESEL!$A$2:$AAA$11928,6))</f>
        <v>FRENTE-03</v>
      </c>
      <c r="H2230" s="37" t="str">
        <f t="shared" si="34"/>
        <v>mai</v>
      </c>
    </row>
    <row r="2231" spans="1:8" x14ac:dyDescent="0.25">
      <c r="A2231" s="7">
        <v>46171</v>
      </c>
      <c r="B2231" s="17">
        <v>4119</v>
      </c>
      <c r="C2231" s="17" t="s">
        <v>65</v>
      </c>
      <c r="D2231" s="2">
        <v>397.67</v>
      </c>
      <c r="E2231" s="47">
        <v>25</v>
      </c>
      <c r="F2231" s="2">
        <v>15.907</v>
      </c>
      <c r="G2231" s="20" t="str">
        <f>IF(B2231="","",VLOOKUP(B2231,[1]BASEDIESEL!$A$2:$AAA$11928,6))</f>
        <v>FRENTE-05</v>
      </c>
      <c r="H2231" s="37" t="str">
        <f t="shared" si="34"/>
        <v>mai</v>
      </c>
    </row>
    <row r="2232" spans="1:8" x14ac:dyDescent="0.25">
      <c r="A2232" s="7">
        <v>46171</v>
      </c>
      <c r="B2232" s="16">
        <v>4120</v>
      </c>
      <c r="C2232" s="16" t="s">
        <v>65</v>
      </c>
      <c r="D2232" s="3">
        <v>336.19</v>
      </c>
      <c r="E2232" s="46">
        <v>21</v>
      </c>
      <c r="F2232" s="3">
        <v>16.009</v>
      </c>
      <c r="G2232" s="20" t="str">
        <f>IF(B2232="","",VLOOKUP(B2232,[1]BASEDIESEL!$A$2:$AAA$11928,6))</f>
        <v>FRENTE-05</v>
      </c>
      <c r="H2232" s="37" t="str">
        <f t="shared" si="34"/>
        <v>mai</v>
      </c>
    </row>
    <row r="2233" spans="1:8" x14ac:dyDescent="0.25">
      <c r="A2233" s="7">
        <v>46171</v>
      </c>
      <c r="B2233" s="17">
        <v>4121</v>
      </c>
      <c r="C2233" s="17" t="s">
        <v>66</v>
      </c>
      <c r="D2233" s="2">
        <v>202.875</v>
      </c>
      <c r="E2233" s="47">
        <v>13</v>
      </c>
      <c r="F2233" s="2">
        <v>15.606</v>
      </c>
      <c r="G2233" s="20" t="str">
        <f>IF(B2233="","",VLOOKUP(B2233,[1]BASEDIESEL!$A$2:$AAA$11928,6))</f>
        <v>FRENTE-01</v>
      </c>
      <c r="H2233" s="37" t="str">
        <f t="shared" si="34"/>
        <v>mai</v>
      </c>
    </row>
    <row r="2234" spans="1:8" x14ac:dyDescent="0.25">
      <c r="A2234" s="7">
        <v>46171</v>
      </c>
      <c r="B2234" s="16">
        <v>4122</v>
      </c>
      <c r="C2234" s="16" t="s">
        <v>66</v>
      </c>
      <c r="D2234" s="3">
        <v>317.09500000000003</v>
      </c>
      <c r="E2234" s="46">
        <v>22</v>
      </c>
      <c r="F2234" s="3">
        <v>14.413</v>
      </c>
      <c r="G2234" s="20" t="str">
        <f>IF(B2234="","",VLOOKUP(B2234,[1]BASEDIESEL!$A$2:$AAA$11928,6))</f>
        <v>FRENTE-01</v>
      </c>
      <c r="H2234" s="37" t="str">
        <f t="shared" si="34"/>
        <v>mai</v>
      </c>
    </row>
    <row r="2235" spans="1:8" x14ac:dyDescent="0.25">
      <c r="A2235" s="7">
        <v>46171</v>
      </c>
      <c r="B2235" s="17">
        <v>4123</v>
      </c>
      <c r="C2235" s="17" t="s">
        <v>66</v>
      </c>
      <c r="D2235" s="2">
        <v>297.245</v>
      </c>
      <c r="E2235" s="47">
        <v>21</v>
      </c>
      <c r="F2235" s="2">
        <v>14.154999999999999</v>
      </c>
      <c r="G2235" s="20" t="str">
        <f>IF(B2235="","",VLOOKUP(B2235,[1]BASEDIESEL!$A$2:$AAA$11928,6))</f>
        <v>FRENTE-01</v>
      </c>
      <c r="H2235" s="37" t="str">
        <f t="shared" si="34"/>
        <v>mai</v>
      </c>
    </row>
    <row r="2236" spans="1:8" x14ac:dyDescent="0.25">
      <c r="A2236" s="7">
        <v>46171</v>
      </c>
      <c r="B2236" s="16">
        <v>4124</v>
      </c>
      <c r="C2236" s="16" t="s">
        <v>65</v>
      </c>
      <c r="D2236" s="3">
        <v>306.34800000000001</v>
      </c>
      <c r="E2236" s="46">
        <v>21</v>
      </c>
      <c r="F2236" s="3">
        <v>14.587999999999999</v>
      </c>
      <c r="G2236" s="20" t="str">
        <f>IF(B2236="","",VLOOKUP(B2236,[1]BASEDIESEL!$A$2:$AAA$11928,6))</f>
        <v>FRENTE-07</v>
      </c>
      <c r="H2236" s="37" t="str">
        <f t="shared" si="34"/>
        <v>mai</v>
      </c>
    </row>
    <row r="2237" spans="1:8" x14ac:dyDescent="0.25">
      <c r="A2237" s="7">
        <v>46171</v>
      </c>
      <c r="B2237" s="17">
        <v>4127</v>
      </c>
      <c r="C2237" s="17" t="s">
        <v>65</v>
      </c>
      <c r="D2237" s="2">
        <v>182.82499999999999</v>
      </c>
      <c r="E2237" s="47">
        <v>13</v>
      </c>
      <c r="F2237" s="2">
        <v>14.063000000000001</v>
      </c>
      <c r="G2237" s="20" t="str">
        <f>IF(B2237="","",VLOOKUP(B2237,[1]BASEDIESEL!$A$2:$AAA$11928,6))</f>
        <v>FRENTE-02</v>
      </c>
      <c r="H2237" s="37" t="str">
        <f t="shared" si="34"/>
        <v>mai</v>
      </c>
    </row>
    <row r="2238" spans="1:8" x14ac:dyDescent="0.25">
      <c r="A2238" s="7">
        <v>46171</v>
      </c>
      <c r="B2238" s="16">
        <v>4128</v>
      </c>
      <c r="C2238" s="16" t="s">
        <v>66</v>
      </c>
      <c r="D2238" s="3">
        <v>304.13499999999999</v>
      </c>
      <c r="E2238" s="46">
        <v>22</v>
      </c>
      <c r="F2238" s="3">
        <v>13.824</v>
      </c>
      <c r="G2238" s="20" t="str">
        <f>IF(B2238="","",VLOOKUP(B2238,[1]BASEDIESEL!$A$2:$AAA$11928,6))</f>
        <v>FRENTE-01</v>
      </c>
      <c r="H2238" s="37" t="str">
        <f t="shared" si="34"/>
        <v>mai</v>
      </c>
    </row>
    <row r="2239" spans="1:8" x14ac:dyDescent="0.25">
      <c r="A2239" s="7">
        <v>46171</v>
      </c>
      <c r="B2239" s="17">
        <v>4129</v>
      </c>
      <c r="C2239" s="17" t="s">
        <v>66</v>
      </c>
      <c r="D2239" s="2">
        <v>310.66500000000002</v>
      </c>
      <c r="E2239" s="47">
        <v>22</v>
      </c>
      <c r="F2239" s="2">
        <v>14.121</v>
      </c>
      <c r="G2239" s="20" t="str">
        <f>IF(B2239="","",VLOOKUP(B2239,[1]BASEDIESEL!$A$2:$AAA$11928,6))</f>
        <v>FRENTE-01</v>
      </c>
      <c r="H2239" s="37" t="str">
        <f t="shared" si="34"/>
        <v>mai</v>
      </c>
    </row>
    <row r="2240" spans="1:8" x14ac:dyDescent="0.25">
      <c r="A2240" s="7">
        <v>46171</v>
      </c>
      <c r="B2240" s="16">
        <v>4130</v>
      </c>
      <c r="C2240" s="16" t="s">
        <v>66</v>
      </c>
      <c r="D2240" s="3">
        <v>212.85499999999999</v>
      </c>
      <c r="E2240" s="46">
        <v>13</v>
      </c>
      <c r="F2240" s="3">
        <v>16.373000000000001</v>
      </c>
      <c r="G2240" s="20" t="str">
        <f>IF(B2240="","",VLOOKUP(B2240,[1]BASEDIESEL!$A$2:$AAA$11928,6))</f>
        <v>FRENTE-02</v>
      </c>
      <c r="H2240" s="37" t="str">
        <f t="shared" si="34"/>
        <v>mai</v>
      </c>
    </row>
    <row r="2241" spans="1:8" x14ac:dyDescent="0.25">
      <c r="A2241" s="7">
        <v>46171</v>
      </c>
      <c r="B2241" s="17">
        <v>4131</v>
      </c>
      <c r="C2241" s="17" t="s">
        <v>65</v>
      </c>
      <c r="D2241" s="2">
        <v>202.56899999999999</v>
      </c>
      <c r="E2241" s="47">
        <v>13</v>
      </c>
      <c r="F2241" s="2">
        <v>15.582000000000001</v>
      </c>
      <c r="G2241" s="20" t="str">
        <f>IF(B2241="","",VLOOKUP(B2241,[1]BASEDIESEL!$A$2:$AAA$11928,6))</f>
        <v>FRENTE-04</v>
      </c>
      <c r="H2241" s="37" t="str">
        <f t="shared" si="34"/>
        <v>mai</v>
      </c>
    </row>
    <row r="2242" spans="1:8" x14ac:dyDescent="0.25">
      <c r="A2242" s="7">
        <v>46171</v>
      </c>
      <c r="B2242" s="16">
        <v>4132</v>
      </c>
      <c r="C2242" s="16" t="s">
        <v>65</v>
      </c>
      <c r="D2242" s="3">
        <v>262.81</v>
      </c>
      <c r="E2242" s="46">
        <v>16</v>
      </c>
      <c r="F2242" s="3">
        <v>16.425999999999998</v>
      </c>
      <c r="G2242" s="20" t="str">
        <f>IF(B2242="","",VLOOKUP(B2242,[1]BASEDIESEL!$A$2:$AAA$11928,6))</f>
        <v>FRENTE-03</v>
      </c>
      <c r="H2242" s="37" t="str">
        <f t="shared" si="34"/>
        <v>mai</v>
      </c>
    </row>
    <row r="2243" spans="1:8" x14ac:dyDescent="0.25">
      <c r="A2243" s="7">
        <v>46171</v>
      </c>
      <c r="B2243" s="17">
        <v>4133</v>
      </c>
      <c r="C2243" s="17" t="s">
        <v>65</v>
      </c>
      <c r="D2243" s="2">
        <v>182.48500000000001</v>
      </c>
      <c r="E2243" s="47">
        <v>13</v>
      </c>
      <c r="F2243" s="2">
        <v>14.037000000000001</v>
      </c>
      <c r="G2243" s="20" t="str">
        <f>IF(B2243="","",VLOOKUP(B2243,[1]BASEDIESEL!$A$2:$AAA$11928,6))</f>
        <v>FRENTE-02</v>
      </c>
      <c r="H2243" s="37" t="str">
        <f t="shared" ref="H2243:H2306" si="35">TEXT(A2243,"mmm")</f>
        <v>mai</v>
      </c>
    </row>
    <row r="2244" spans="1:8" x14ac:dyDescent="0.25">
      <c r="A2244" s="7">
        <v>46171</v>
      </c>
      <c r="B2244" s="16">
        <v>4134</v>
      </c>
      <c r="C2244" s="16" t="s">
        <v>65</v>
      </c>
      <c r="D2244" s="3">
        <v>82.83</v>
      </c>
      <c r="E2244" s="46">
        <v>5</v>
      </c>
      <c r="F2244" s="3">
        <v>16.565999999999999</v>
      </c>
      <c r="G2244" s="20" t="str">
        <f>IF(B2244="","",VLOOKUP(B2244,[1]BASEDIESEL!$A$2:$AAA$11928,6))</f>
        <v>FRENTE-05</v>
      </c>
      <c r="H2244" s="37" t="str">
        <f t="shared" si="35"/>
        <v>mai</v>
      </c>
    </row>
    <row r="2245" spans="1:8" x14ac:dyDescent="0.25">
      <c r="A2245" s="7">
        <v>46171</v>
      </c>
      <c r="B2245" s="17">
        <v>4135</v>
      </c>
      <c r="C2245" s="17" t="s">
        <v>65</v>
      </c>
      <c r="D2245" s="2">
        <v>332.233</v>
      </c>
      <c r="E2245" s="47">
        <v>20</v>
      </c>
      <c r="F2245" s="2">
        <v>16.611999999999998</v>
      </c>
      <c r="G2245" s="20" t="str">
        <f>IF(B2245="","",VLOOKUP(B2245,[1]BASEDIESEL!$A$2:$AAA$11928,6))</f>
        <v>FRENTE-03</v>
      </c>
      <c r="H2245" s="37" t="str">
        <f t="shared" si="35"/>
        <v>mai</v>
      </c>
    </row>
    <row r="2246" spans="1:8" x14ac:dyDescent="0.25">
      <c r="A2246" s="7">
        <v>46171</v>
      </c>
      <c r="B2246" s="16">
        <v>4136</v>
      </c>
      <c r="C2246" s="16" t="s">
        <v>65</v>
      </c>
      <c r="D2246" s="3">
        <v>62.84</v>
      </c>
      <c r="E2246" s="46">
        <v>4</v>
      </c>
      <c r="F2246" s="3">
        <v>15.71</v>
      </c>
      <c r="G2246" s="20" t="str">
        <f>IF(B2246="","",VLOOKUP(B2246,[1]BASEDIESEL!$A$2:$AAA$11928,6))</f>
        <v>FRENTE-04</v>
      </c>
      <c r="H2246" s="37" t="str">
        <f t="shared" si="35"/>
        <v>mai</v>
      </c>
    </row>
    <row r="2247" spans="1:8" x14ac:dyDescent="0.25">
      <c r="A2247" s="7">
        <v>46171</v>
      </c>
      <c r="B2247" s="17">
        <v>4137</v>
      </c>
      <c r="C2247" s="17" t="s">
        <v>65</v>
      </c>
      <c r="D2247" s="2">
        <v>409.72500000000002</v>
      </c>
      <c r="E2247" s="47">
        <v>22</v>
      </c>
      <c r="F2247" s="2">
        <v>18.623999999999999</v>
      </c>
      <c r="G2247" s="20" t="str">
        <f>IF(B2247="","",VLOOKUP(B2247,[1]BASEDIESEL!$A$2:$AAA$11928,6))</f>
        <v>FRENTE-03</v>
      </c>
      <c r="H2247" s="37" t="str">
        <f t="shared" si="35"/>
        <v>mai</v>
      </c>
    </row>
    <row r="2248" spans="1:8" x14ac:dyDescent="0.25">
      <c r="A2248" s="7">
        <v>46171</v>
      </c>
      <c r="B2248" s="16">
        <v>4138</v>
      </c>
      <c r="C2248" s="16" t="s">
        <v>65</v>
      </c>
      <c r="D2248" s="3">
        <v>203.46100000000001</v>
      </c>
      <c r="E2248" s="46">
        <v>12</v>
      </c>
      <c r="F2248" s="3">
        <v>16.954999999999998</v>
      </c>
      <c r="G2248" s="20" t="str">
        <f>IF(B2248="","",VLOOKUP(B2248,[1]BASEDIESEL!$A$2:$AAA$11928,6))</f>
        <v>FRENTE-04</v>
      </c>
      <c r="H2248" s="37" t="str">
        <f t="shared" si="35"/>
        <v>mai</v>
      </c>
    </row>
    <row r="2249" spans="1:8" x14ac:dyDescent="0.25">
      <c r="A2249" s="7">
        <v>46171</v>
      </c>
      <c r="B2249" s="17">
        <v>4139</v>
      </c>
      <c r="C2249" s="17" t="s">
        <v>65</v>
      </c>
      <c r="D2249" s="2">
        <v>144.89599999999999</v>
      </c>
      <c r="E2249" s="47">
        <v>9</v>
      </c>
      <c r="F2249" s="2">
        <v>16.100000000000001</v>
      </c>
      <c r="G2249" s="20" t="str">
        <f>IF(B2249="","",VLOOKUP(B2249,[1]BASEDIESEL!$A$2:$AAA$11928,6))</f>
        <v>FRENTE-07</v>
      </c>
      <c r="H2249" s="37" t="str">
        <f t="shared" si="35"/>
        <v>mai</v>
      </c>
    </row>
    <row r="2250" spans="1:8" x14ac:dyDescent="0.25">
      <c r="A2250" s="7">
        <v>46171</v>
      </c>
      <c r="B2250" s="16">
        <v>4140</v>
      </c>
      <c r="C2250" s="16" t="s">
        <v>65</v>
      </c>
      <c r="D2250" s="3">
        <v>383.36200000000002</v>
      </c>
      <c r="E2250" s="46">
        <v>24</v>
      </c>
      <c r="F2250" s="3">
        <v>15.973000000000001</v>
      </c>
      <c r="G2250" s="20" t="str">
        <f>IF(B2250="","",VLOOKUP(B2250,[1]BASEDIESEL!$A$2:$AAA$11928,6))</f>
        <v>FRENTE-05</v>
      </c>
      <c r="H2250" s="37" t="str">
        <f t="shared" si="35"/>
        <v>mai</v>
      </c>
    </row>
    <row r="2251" spans="1:8" x14ac:dyDescent="0.25">
      <c r="A2251" s="7">
        <v>46171</v>
      </c>
      <c r="B2251" s="17">
        <v>4141</v>
      </c>
      <c r="C2251" s="17" t="s">
        <v>65</v>
      </c>
      <c r="D2251" s="2">
        <v>486.12299999999999</v>
      </c>
      <c r="E2251" s="47">
        <v>27</v>
      </c>
      <c r="F2251" s="2">
        <v>18.004999999999999</v>
      </c>
      <c r="G2251" s="20" t="str">
        <f>IF(B2251="","",VLOOKUP(B2251,[1]BASEDIESEL!$A$2:$AAA$11928,6))</f>
        <v>FRENTE-03</v>
      </c>
      <c r="H2251" s="37" t="str">
        <f t="shared" si="35"/>
        <v>mai</v>
      </c>
    </row>
    <row r="2252" spans="1:8" x14ac:dyDescent="0.25">
      <c r="A2252" s="7">
        <v>46171</v>
      </c>
      <c r="B2252" s="16">
        <v>4142</v>
      </c>
      <c r="C2252" s="16" t="s">
        <v>65</v>
      </c>
      <c r="D2252" s="3">
        <v>218.18899999999999</v>
      </c>
      <c r="E2252" s="46">
        <v>14</v>
      </c>
      <c r="F2252" s="3">
        <v>15.585000000000001</v>
      </c>
      <c r="G2252" s="20" t="str">
        <f>IF(B2252="","",VLOOKUP(B2252,[1]BASEDIESEL!$A$2:$AAA$11928,6))</f>
        <v>FRENTE-04</v>
      </c>
      <c r="H2252" s="37" t="str">
        <f t="shared" si="35"/>
        <v>mai</v>
      </c>
    </row>
    <row r="2253" spans="1:8" x14ac:dyDescent="0.25">
      <c r="A2253" s="7">
        <v>46171</v>
      </c>
      <c r="B2253" s="17">
        <v>4143</v>
      </c>
      <c r="C2253" s="17" t="s">
        <v>65</v>
      </c>
      <c r="D2253" s="2">
        <v>328.89800000000002</v>
      </c>
      <c r="E2253" s="47">
        <v>21</v>
      </c>
      <c r="F2253" s="2">
        <v>15.662000000000001</v>
      </c>
      <c r="G2253" s="20" t="str">
        <f>IF(B2253="","",VLOOKUP(B2253,[1]BASEDIESEL!$A$2:$AAA$11928,6))</f>
        <v>FRENTE-05</v>
      </c>
      <c r="H2253" s="37" t="str">
        <f t="shared" si="35"/>
        <v>mai</v>
      </c>
    </row>
    <row r="2254" spans="1:8" x14ac:dyDescent="0.25">
      <c r="A2254" s="7">
        <v>46171</v>
      </c>
      <c r="B2254" s="16">
        <v>4144</v>
      </c>
      <c r="C2254" s="16" t="s">
        <v>65</v>
      </c>
      <c r="D2254" s="3">
        <v>294.95</v>
      </c>
      <c r="E2254" s="46">
        <v>19</v>
      </c>
      <c r="F2254" s="3">
        <v>15.523999999999999</v>
      </c>
      <c r="G2254" s="20" t="str">
        <f>IF(B2254="","",VLOOKUP(B2254,[1]BASEDIESEL!$A$2:$AAA$11928,6))</f>
        <v>FRENTE-05</v>
      </c>
      <c r="H2254" s="37" t="str">
        <f t="shared" si="35"/>
        <v>mai</v>
      </c>
    </row>
    <row r="2255" spans="1:8" x14ac:dyDescent="0.25">
      <c r="A2255" s="7">
        <v>46171</v>
      </c>
      <c r="B2255" s="17">
        <v>4145</v>
      </c>
      <c r="C2255" s="17" t="s">
        <v>65</v>
      </c>
      <c r="D2255" s="2">
        <v>434.44799999999998</v>
      </c>
      <c r="E2255" s="47">
        <v>25</v>
      </c>
      <c r="F2255" s="2">
        <v>17.378</v>
      </c>
      <c r="G2255" s="20" t="str">
        <f>IF(B2255="","",VLOOKUP(B2255,[1]BASEDIESEL!$A$2:$AAA$11928,6))</f>
        <v>FRENTE-03</v>
      </c>
      <c r="H2255" s="37" t="str">
        <f t="shared" si="35"/>
        <v>mai</v>
      </c>
    </row>
    <row r="2256" spans="1:8" x14ac:dyDescent="0.25">
      <c r="A2256" s="7">
        <v>46171</v>
      </c>
      <c r="B2256" s="16">
        <v>4147</v>
      </c>
      <c r="C2256" s="16" t="s">
        <v>65</v>
      </c>
      <c r="D2256" s="3">
        <v>227.26</v>
      </c>
      <c r="E2256" s="46">
        <v>16</v>
      </c>
      <c r="F2256" s="3">
        <v>14.204000000000001</v>
      </c>
      <c r="G2256" s="20" t="str">
        <f>IF(B2256="","",VLOOKUP(B2256,[1]BASEDIESEL!$A$2:$AAA$11928,6))</f>
        <v>FRENTE-02</v>
      </c>
      <c r="H2256" s="37" t="str">
        <f t="shared" si="35"/>
        <v>mai</v>
      </c>
    </row>
    <row r="2257" spans="1:8" x14ac:dyDescent="0.25">
      <c r="A2257" s="7">
        <v>46171</v>
      </c>
      <c r="B2257" s="17">
        <v>4149</v>
      </c>
      <c r="C2257" s="17" t="s">
        <v>65</v>
      </c>
      <c r="D2257" s="2">
        <v>323.84500000000003</v>
      </c>
      <c r="E2257" s="47">
        <v>23</v>
      </c>
      <c r="F2257" s="2">
        <v>14.08</v>
      </c>
      <c r="G2257" s="20" t="str">
        <f>IF(B2257="","",VLOOKUP(B2257,[1]BASEDIESEL!$A$2:$AAA$11928,6))</f>
        <v>FRENTE-01</v>
      </c>
      <c r="H2257" s="37" t="str">
        <f t="shared" si="35"/>
        <v>mai</v>
      </c>
    </row>
    <row r="2258" spans="1:8" x14ac:dyDescent="0.25">
      <c r="A2258" s="7">
        <v>46171</v>
      </c>
      <c r="B2258" s="16">
        <v>4153</v>
      </c>
      <c r="C2258" s="16" t="s">
        <v>67</v>
      </c>
      <c r="D2258" s="3">
        <v>226.05</v>
      </c>
      <c r="E2258" s="46">
        <v>15</v>
      </c>
      <c r="F2258" s="3">
        <v>15.07</v>
      </c>
      <c r="G2258" s="20" t="str">
        <f>IF(B2258="","",VLOOKUP(B2258,[1]BASEDIESEL!$A$2:$AAA$11928,6))</f>
        <v>FRENTE-04</v>
      </c>
      <c r="H2258" s="37" t="str">
        <f t="shared" si="35"/>
        <v>mai</v>
      </c>
    </row>
    <row r="2259" spans="1:8" x14ac:dyDescent="0.25">
      <c r="A2259" s="7">
        <v>46171</v>
      </c>
      <c r="B2259" s="17">
        <v>4154</v>
      </c>
      <c r="C2259" s="17" t="s">
        <v>67</v>
      </c>
      <c r="D2259" s="2">
        <v>239.31700000000001</v>
      </c>
      <c r="E2259" s="47">
        <v>16</v>
      </c>
      <c r="F2259" s="2">
        <v>14.957000000000001</v>
      </c>
      <c r="G2259" s="20" t="str">
        <f>IF(B2259="","",VLOOKUP(B2259,[1]BASEDIESEL!$A$2:$AAA$11928,6))</f>
        <v>FRENTE-04</v>
      </c>
      <c r="H2259" s="37" t="str">
        <f t="shared" si="35"/>
        <v>mai</v>
      </c>
    </row>
    <row r="2260" spans="1:8" x14ac:dyDescent="0.25">
      <c r="A2260" s="7">
        <v>46171</v>
      </c>
      <c r="B2260" s="16">
        <v>4155</v>
      </c>
      <c r="C2260" s="16" t="s">
        <v>67</v>
      </c>
      <c r="D2260" s="3">
        <v>297.63799999999998</v>
      </c>
      <c r="E2260" s="46">
        <v>17</v>
      </c>
      <c r="F2260" s="3">
        <v>17.507999999999999</v>
      </c>
      <c r="G2260" s="20" t="str">
        <f>IF(B2260="","",VLOOKUP(B2260,[1]BASEDIESEL!$A$2:$AAA$11928,6))</f>
        <v>FRENTE-04</v>
      </c>
      <c r="H2260" s="37" t="str">
        <f t="shared" si="35"/>
        <v>mai</v>
      </c>
    </row>
    <row r="2261" spans="1:8" x14ac:dyDescent="0.25">
      <c r="A2261" s="7">
        <v>46171</v>
      </c>
      <c r="B2261" s="17">
        <v>4156</v>
      </c>
      <c r="C2261" s="17" t="s">
        <v>65</v>
      </c>
      <c r="D2261" s="2">
        <v>57.04</v>
      </c>
      <c r="E2261" s="47">
        <v>4</v>
      </c>
      <c r="F2261" s="2">
        <v>14.26</v>
      </c>
      <c r="G2261" s="20" t="str">
        <f>IF(B2261="","",VLOOKUP(B2261,[1]BASEDIESEL!$A$2:$AAA$11928,6))</f>
        <v>FRENTE-02</v>
      </c>
      <c r="H2261" s="37" t="str">
        <f t="shared" si="35"/>
        <v>mai</v>
      </c>
    </row>
    <row r="2262" spans="1:8" x14ac:dyDescent="0.25">
      <c r="A2262" s="7">
        <v>46171</v>
      </c>
      <c r="B2262" s="16">
        <v>4157</v>
      </c>
      <c r="C2262" s="16" t="s">
        <v>65</v>
      </c>
      <c r="D2262" s="3">
        <v>69.433999999999997</v>
      </c>
      <c r="E2262" s="46">
        <v>5</v>
      </c>
      <c r="F2262" s="3">
        <v>13.887</v>
      </c>
      <c r="G2262" s="20" t="str">
        <f>IF(B2262="","",VLOOKUP(B2262,[1]BASEDIESEL!$A$2:$AAA$11928,6))</f>
        <v>FRENTE-06</v>
      </c>
      <c r="H2262" s="37" t="str">
        <f t="shared" si="35"/>
        <v>mai</v>
      </c>
    </row>
    <row r="2263" spans="1:8" x14ac:dyDescent="0.25">
      <c r="A2263" s="7">
        <v>46171</v>
      </c>
      <c r="B2263" s="17">
        <v>4158</v>
      </c>
      <c r="C2263" s="17" t="s">
        <v>65</v>
      </c>
      <c r="D2263" s="2">
        <v>424.50400000000002</v>
      </c>
      <c r="E2263" s="47">
        <v>25</v>
      </c>
      <c r="F2263" s="2">
        <v>16.98</v>
      </c>
      <c r="G2263" s="20" t="str">
        <f>IF(B2263="","",VLOOKUP(B2263,[1]BASEDIESEL!$A$2:$AAA$11928,6))</f>
        <v>FRENTE-03</v>
      </c>
      <c r="H2263" s="37" t="str">
        <f t="shared" si="35"/>
        <v>mai</v>
      </c>
    </row>
    <row r="2264" spans="1:8" x14ac:dyDescent="0.25">
      <c r="A2264" s="7">
        <v>46171</v>
      </c>
      <c r="B2264" s="16">
        <v>4159</v>
      </c>
      <c r="C2264" s="16" t="s">
        <v>65</v>
      </c>
      <c r="D2264" s="3">
        <v>204.66499999999999</v>
      </c>
      <c r="E2264" s="46">
        <v>14</v>
      </c>
      <c r="F2264" s="3">
        <v>14.619</v>
      </c>
      <c r="G2264" s="20" t="str">
        <f>IF(B2264="","",VLOOKUP(B2264,[1]BASEDIESEL!$A$2:$AAA$11928,6))</f>
        <v>FRENTE-02</v>
      </c>
      <c r="H2264" s="37" t="str">
        <f t="shared" si="35"/>
        <v>mai</v>
      </c>
    </row>
    <row r="2265" spans="1:8" x14ac:dyDescent="0.25">
      <c r="A2265" s="7">
        <v>46171</v>
      </c>
      <c r="B2265" s="17">
        <v>4160</v>
      </c>
      <c r="C2265" s="17" t="s">
        <v>65</v>
      </c>
      <c r="D2265" s="2">
        <v>178.66</v>
      </c>
      <c r="E2265" s="47">
        <v>12</v>
      </c>
      <c r="F2265" s="2">
        <v>14.888</v>
      </c>
      <c r="G2265" s="20" t="str">
        <f>IF(B2265="","",VLOOKUP(B2265,[1]BASEDIESEL!$A$2:$AAA$11928,6))</f>
        <v>FRENTE-01</v>
      </c>
      <c r="H2265" s="37" t="str">
        <f t="shared" si="35"/>
        <v>mai</v>
      </c>
    </row>
    <row r="2266" spans="1:8" x14ac:dyDescent="0.25">
      <c r="A2266" s="7">
        <v>46171</v>
      </c>
      <c r="B2266" s="16">
        <v>4161</v>
      </c>
      <c r="C2266" s="16" t="s">
        <v>65</v>
      </c>
      <c r="D2266" s="3">
        <v>215.268</v>
      </c>
      <c r="E2266" s="46">
        <v>14</v>
      </c>
      <c r="F2266" s="3">
        <v>15.375999999999999</v>
      </c>
      <c r="G2266" s="20" t="str">
        <f>IF(B2266="","",VLOOKUP(B2266,[1]BASEDIESEL!$A$2:$AAA$11928,6))</f>
        <v>FRENTE-07</v>
      </c>
      <c r="H2266" s="37" t="str">
        <f t="shared" si="35"/>
        <v>mai</v>
      </c>
    </row>
    <row r="2267" spans="1:8" x14ac:dyDescent="0.25">
      <c r="A2267" s="7">
        <v>46171</v>
      </c>
      <c r="B2267" s="17">
        <v>4162</v>
      </c>
      <c r="C2267" s="17" t="s">
        <v>65</v>
      </c>
      <c r="D2267" s="2">
        <v>185.26</v>
      </c>
      <c r="E2267" s="47">
        <v>13</v>
      </c>
      <c r="F2267" s="2">
        <v>14.250999999999999</v>
      </c>
      <c r="G2267" s="20" t="str">
        <f>IF(B2267="","",VLOOKUP(B2267,[1]BASEDIESEL!$A$2:$AAA$11928,6))</f>
        <v>FRENTE-02</v>
      </c>
      <c r="H2267" s="37" t="str">
        <f t="shared" si="35"/>
        <v>mai</v>
      </c>
    </row>
    <row r="2268" spans="1:8" x14ac:dyDescent="0.25">
      <c r="A2268" s="7">
        <v>46171</v>
      </c>
      <c r="B2268" s="16">
        <v>4163</v>
      </c>
      <c r="C2268" s="16" t="s">
        <v>65</v>
      </c>
      <c r="D2268" s="3">
        <v>173.72499999999999</v>
      </c>
      <c r="E2268" s="46">
        <v>9</v>
      </c>
      <c r="F2268" s="3">
        <v>19.303000000000001</v>
      </c>
      <c r="G2268" s="20" t="str">
        <f>IF(B2268="","",VLOOKUP(B2268,[1]BASEDIESEL!$A$2:$AAA$11928,6))</f>
        <v>FRENTE-02</v>
      </c>
      <c r="H2268" s="37" t="str">
        <f t="shared" si="35"/>
        <v>mai</v>
      </c>
    </row>
    <row r="2269" spans="1:8" x14ac:dyDescent="0.25">
      <c r="A2269" s="7">
        <v>46172</v>
      </c>
      <c r="B2269" s="16">
        <v>4024</v>
      </c>
      <c r="C2269" s="16" t="s">
        <v>62</v>
      </c>
      <c r="D2269" s="3">
        <v>180.84700000000001</v>
      </c>
      <c r="E2269" s="16">
        <v>13</v>
      </c>
      <c r="F2269" s="3">
        <v>13.911</v>
      </c>
      <c r="G2269" s="20" t="str">
        <f>IF(B2269="","",VLOOKUP(B2269,[1]BASEDIESEL!$A$2:$AAA$11928,6))</f>
        <v>FRENTE-07</v>
      </c>
      <c r="H2269" s="37" t="str">
        <f t="shared" si="35"/>
        <v>mai</v>
      </c>
    </row>
    <row r="2270" spans="1:8" x14ac:dyDescent="0.25">
      <c r="A2270" s="7">
        <v>46172</v>
      </c>
      <c r="B2270" s="17">
        <v>4025</v>
      </c>
      <c r="C2270" s="17" t="s">
        <v>62</v>
      </c>
      <c r="D2270" s="2">
        <v>75.046999999999997</v>
      </c>
      <c r="E2270" s="17">
        <v>7</v>
      </c>
      <c r="F2270" s="2">
        <v>10.721</v>
      </c>
      <c r="G2270" s="20" t="str">
        <f>IF(B2270="","",VLOOKUP(B2270,[1]BASEDIESEL!$A$2:$AAA$11928,6))</f>
        <v>FRENTE-07</v>
      </c>
      <c r="H2270" s="37" t="str">
        <f t="shared" si="35"/>
        <v>mai</v>
      </c>
    </row>
    <row r="2271" spans="1:8" x14ac:dyDescent="0.25">
      <c r="A2271" s="7">
        <v>46172</v>
      </c>
      <c r="B2271" s="16">
        <v>4027</v>
      </c>
      <c r="C2271" s="16" t="s">
        <v>62</v>
      </c>
      <c r="D2271" s="3">
        <v>222.346</v>
      </c>
      <c r="E2271" s="16">
        <v>15</v>
      </c>
      <c r="F2271" s="3">
        <v>14.823</v>
      </c>
      <c r="G2271" s="20" t="str">
        <f>IF(B2271="","",VLOOKUP(B2271,[1]BASEDIESEL!$A$2:$AAA$11928,6))</f>
        <v>FRENTE-07</v>
      </c>
      <c r="H2271" s="37" t="str">
        <f t="shared" si="35"/>
        <v>mai</v>
      </c>
    </row>
    <row r="2272" spans="1:8" x14ac:dyDescent="0.25">
      <c r="A2272" s="7">
        <v>46172</v>
      </c>
      <c r="B2272" s="17">
        <v>4029</v>
      </c>
      <c r="C2272" s="17" t="s">
        <v>62</v>
      </c>
      <c r="D2272" s="2">
        <v>146.97200000000001</v>
      </c>
      <c r="E2272" s="17">
        <v>11</v>
      </c>
      <c r="F2272" s="2">
        <v>13.361000000000001</v>
      </c>
      <c r="G2272" s="20" t="str">
        <f>IF(B2272="","",VLOOKUP(B2272,[1]BASEDIESEL!$A$2:$AAA$11928,6))</f>
        <v>FRENTE-07</v>
      </c>
      <c r="H2272" s="37" t="str">
        <f t="shared" si="35"/>
        <v>mai</v>
      </c>
    </row>
    <row r="2273" spans="1:8" x14ac:dyDescent="0.25">
      <c r="A2273" s="7">
        <v>46172</v>
      </c>
      <c r="B2273" s="16">
        <v>4030</v>
      </c>
      <c r="C2273" s="16" t="s">
        <v>63</v>
      </c>
      <c r="D2273" s="3">
        <v>186.31700000000001</v>
      </c>
      <c r="E2273" s="16">
        <v>12</v>
      </c>
      <c r="F2273" s="3">
        <v>15.526</v>
      </c>
      <c r="G2273" s="20" t="str">
        <f>IF(B2273="","",VLOOKUP(B2273,[1]BASEDIESEL!$A$2:$AAA$11928,6))</f>
        <v>FRENTE-06</v>
      </c>
      <c r="H2273" s="37" t="str">
        <f t="shared" si="35"/>
        <v>mai</v>
      </c>
    </row>
    <row r="2274" spans="1:8" x14ac:dyDescent="0.25">
      <c r="A2274" s="7">
        <v>46172</v>
      </c>
      <c r="B2274" s="17">
        <v>4032</v>
      </c>
      <c r="C2274" s="17" t="s">
        <v>64</v>
      </c>
      <c r="D2274" s="2">
        <v>238.26</v>
      </c>
      <c r="E2274" s="17">
        <v>15</v>
      </c>
      <c r="F2274" s="2">
        <v>15.884</v>
      </c>
      <c r="G2274" s="20" t="str">
        <f>IF(B2274="","",VLOOKUP(B2274,[1]BASEDIESEL!$A$2:$AAA$11928,6))</f>
        <v>FRENTE-06</v>
      </c>
      <c r="H2274" s="37" t="str">
        <f t="shared" si="35"/>
        <v>mai</v>
      </c>
    </row>
    <row r="2275" spans="1:8" x14ac:dyDescent="0.25">
      <c r="A2275" s="7">
        <v>46172</v>
      </c>
      <c r="B2275" s="16">
        <v>4034</v>
      </c>
      <c r="C2275" s="16" t="s">
        <v>64</v>
      </c>
      <c r="D2275" s="3">
        <v>161.405</v>
      </c>
      <c r="E2275" s="16">
        <v>13</v>
      </c>
      <c r="F2275" s="3">
        <v>12.416</v>
      </c>
      <c r="G2275" s="20" t="str">
        <f>IF(B2275="","",VLOOKUP(B2275,[1]BASEDIESEL!$A$2:$AAA$11928,6))</f>
        <v>FRENTE-06</v>
      </c>
      <c r="H2275" s="37" t="str">
        <f t="shared" si="35"/>
        <v>mai</v>
      </c>
    </row>
    <row r="2276" spans="1:8" x14ac:dyDescent="0.25">
      <c r="A2276" s="7">
        <v>46172</v>
      </c>
      <c r="B2276" s="17">
        <v>4035</v>
      </c>
      <c r="C2276" s="17" t="s">
        <v>64</v>
      </c>
      <c r="D2276" s="2">
        <v>205.96799999999999</v>
      </c>
      <c r="E2276" s="17">
        <v>13</v>
      </c>
      <c r="F2276" s="2">
        <v>15.843999999999999</v>
      </c>
      <c r="G2276" s="20" t="str">
        <f>IF(B2276="","",VLOOKUP(B2276,[1]BASEDIESEL!$A$2:$AAA$11928,6))</f>
        <v>FRENTE-06</v>
      </c>
      <c r="H2276" s="37" t="str">
        <f t="shared" si="35"/>
        <v>mai</v>
      </c>
    </row>
    <row r="2277" spans="1:8" x14ac:dyDescent="0.25">
      <c r="A2277" s="7">
        <v>46172</v>
      </c>
      <c r="B2277" s="16">
        <v>4036</v>
      </c>
      <c r="C2277" s="16" t="s">
        <v>64</v>
      </c>
      <c r="D2277" s="3">
        <v>179.75</v>
      </c>
      <c r="E2277" s="16">
        <v>13</v>
      </c>
      <c r="F2277" s="3">
        <v>13.827</v>
      </c>
      <c r="G2277" s="20" t="str">
        <f>IF(B2277="","",VLOOKUP(B2277,[1]BASEDIESEL!$A$2:$AAA$11928,6))</f>
        <v>FRENTE-06</v>
      </c>
      <c r="H2277" s="37" t="str">
        <f t="shared" si="35"/>
        <v>mai</v>
      </c>
    </row>
    <row r="2278" spans="1:8" x14ac:dyDescent="0.25">
      <c r="A2278" s="7">
        <v>46172</v>
      </c>
      <c r="B2278" s="17">
        <v>4111</v>
      </c>
      <c r="C2278" s="17" t="s">
        <v>65</v>
      </c>
      <c r="D2278" s="2">
        <v>373.911</v>
      </c>
      <c r="E2278" s="17">
        <v>23</v>
      </c>
      <c r="F2278" s="2">
        <v>16.257000000000001</v>
      </c>
      <c r="G2278" s="20" t="str">
        <f>IF(B2278="","",VLOOKUP(B2278,[1]BASEDIESEL!$A$2:$AAA$11928,6))</f>
        <v>FRENTE-05</v>
      </c>
      <c r="H2278" s="37" t="str">
        <f t="shared" si="35"/>
        <v>mai</v>
      </c>
    </row>
    <row r="2279" spans="1:8" x14ac:dyDescent="0.25">
      <c r="A2279" s="7">
        <v>46172</v>
      </c>
      <c r="B2279" s="16">
        <v>4113</v>
      </c>
      <c r="C2279" s="16" t="s">
        <v>65</v>
      </c>
      <c r="D2279" s="3">
        <v>195.83500000000001</v>
      </c>
      <c r="E2279" s="16">
        <v>13</v>
      </c>
      <c r="F2279" s="3">
        <v>15.064</v>
      </c>
      <c r="G2279" s="20" t="str">
        <f>IF(B2279="","",VLOOKUP(B2279,[1]BASEDIESEL!$A$2:$AAA$11928,6))</f>
        <v>FRENTE-07</v>
      </c>
      <c r="H2279" s="37" t="str">
        <f t="shared" si="35"/>
        <v>mai</v>
      </c>
    </row>
    <row r="2280" spans="1:8" x14ac:dyDescent="0.25">
      <c r="A2280" s="7">
        <v>46172</v>
      </c>
      <c r="B2280" s="17">
        <v>4114</v>
      </c>
      <c r="C2280" s="17" t="s">
        <v>65</v>
      </c>
      <c r="D2280" s="2">
        <v>309.47000000000003</v>
      </c>
      <c r="E2280" s="17">
        <v>22</v>
      </c>
      <c r="F2280" s="2">
        <v>14.067</v>
      </c>
      <c r="G2280" s="20" t="str">
        <f>IF(B2280="","",VLOOKUP(B2280,[1]BASEDIESEL!$A$2:$AAA$11928,6))</f>
        <v>FRENTE-01</v>
      </c>
      <c r="H2280" s="37" t="str">
        <f t="shared" si="35"/>
        <v>mai</v>
      </c>
    </row>
    <row r="2281" spans="1:8" x14ac:dyDescent="0.25">
      <c r="A2281" s="7">
        <v>46172</v>
      </c>
      <c r="B2281" s="16">
        <v>4116</v>
      </c>
      <c r="C2281" s="16" t="s">
        <v>65</v>
      </c>
      <c r="D2281" s="3">
        <v>385.36799999999999</v>
      </c>
      <c r="E2281" s="16">
        <v>26</v>
      </c>
      <c r="F2281" s="3">
        <v>14.821999999999999</v>
      </c>
      <c r="G2281" s="20" t="str">
        <f>IF(B2281="","",VLOOKUP(B2281,[1]BASEDIESEL!$A$2:$AAA$11928,6))</f>
        <v>FRENTE-05</v>
      </c>
      <c r="H2281" s="37" t="str">
        <f t="shared" si="35"/>
        <v>mai</v>
      </c>
    </row>
    <row r="2282" spans="1:8" x14ac:dyDescent="0.25">
      <c r="A2282" s="7">
        <v>46172</v>
      </c>
      <c r="B2282" s="17">
        <v>4117</v>
      </c>
      <c r="C2282" s="17" t="s">
        <v>65</v>
      </c>
      <c r="D2282" s="2">
        <v>181.154</v>
      </c>
      <c r="E2282" s="17">
        <v>13</v>
      </c>
      <c r="F2282" s="2">
        <v>13.935</v>
      </c>
      <c r="G2282" s="20" t="str">
        <f>IF(B2282="","",VLOOKUP(B2282,[1]BASEDIESEL!$A$2:$AAA$11928,6))</f>
        <v>FRENTE-04</v>
      </c>
      <c r="H2282" s="37" t="str">
        <f t="shared" si="35"/>
        <v>mai</v>
      </c>
    </row>
    <row r="2283" spans="1:8" x14ac:dyDescent="0.25">
      <c r="A2283" s="7">
        <v>46172</v>
      </c>
      <c r="B2283" s="16">
        <v>4118</v>
      </c>
      <c r="C2283" s="16" t="s">
        <v>65</v>
      </c>
      <c r="D2283" s="3">
        <v>271.72199999999998</v>
      </c>
      <c r="E2283" s="16">
        <v>23</v>
      </c>
      <c r="F2283" s="3">
        <v>11.814</v>
      </c>
      <c r="G2283" s="20" t="str">
        <f>IF(B2283="","",VLOOKUP(B2283,[1]BASEDIESEL!$A$2:$AAA$11928,6))</f>
        <v>FRENTE-03</v>
      </c>
      <c r="H2283" s="37" t="str">
        <f t="shared" si="35"/>
        <v>mai</v>
      </c>
    </row>
    <row r="2284" spans="1:8" x14ac:dyDescent="0.25">
      <c r="A2284" s="7">
        <v>46172</v>
      </c>
      <c r="B2284" s="17">
        <v>4119</v>
      </c>
      <c r="C2284" s="17" t="s">
        <v>65</v>
      </c>
      <c r="D2284" s="2">
        <v>369.27300000000002</v>
      </c>
      <c r="E2284" s="17">
        <v>24</v>
      </c>
      <c r="F2284" s="2">
        <v>15.385999999999999</v>
      </c>
      <c r="G2284" s="20" t="str">
        <f>IF(B2284="","",VLOOKUP(B2284,[1]BASEDIESEL!$A$2:$AAA$11928,6))</f>
        <v>FRENTE-05</v>
      </c>
      <c r="H2284" s="37" t="str">
        <f t="shared" si="35"/>
        <v>mai</v>
      </c>
    </row>
    <row r="2285" spans="1:8" x14ac:dyDescent="0.25">
      <c r="A2285" s="7">
        <v>46172</v>
      </c>
      <c r="B2285" s="16">
        <v>4120</v>
      </c>
      <c r="C2285" s="16" t="s">
        <v>65</v>
      </c>
      <c r="D2285" s="3">
        <v>336.94299999999998</v>
      </c>
      <c r="E2285" s="16">
        <v>22</v>
      </c>
      <c r="F2285" s="3">
        <v>15.316000000000001</v>
      </c>
      <c r="G2285" s="20" t="str">
        <f>IF(B2285="","",VLOOKUP(B2285,[1]BASEDIESEL!$A$2:$AAA$11928,6))</f>
        <v>FRENTE-05</v>
      </c>
      <c r="H2285" s="37" t="str">
        <f t="shared" si="35"/>
        <v>mai</v>
      </c>
    </row>
    <row r="2286" spans="1:8" x14ac:dyDescent="0.25">
      <c r="A2286" s="7">
        <v>46172</v>
      </c>
      <c r="B2286" s="17">
        <v>4121</v>
      </c>
      <c r="C2286" s="17" t="s">
        <v>66</v>
      </c>
      <c r="D2286" s="2">
        <v>306.56</v>
      </c>
      <c r="E2286" s="17">
        <v>22</v>
      </c>
      <c r="F2286" s="2">
        <v>13.935</v>
      </c>
      <c r="G2286" s="20" t="str">
        <f>IF(B2286="","",VLOOKUP(B2286,[1]BASEDIESEL!$A$2:$AAA$11928,6))</f>
        <v>FRENTE-01</v>
      </c>
      <c r="H2286" s="37" t="str">
        <f t="shared" si="35"/>
        <v>mai</v>
      </c>
    </row>
    <row r="2287" spans="1:8" x14ac:dyDescent="0.25">
      <c r="A2287" s="7">
        <v>46172</v>
      </c>
      <c r="B2287" s="16">
        <v>4122</v>
      </c>
      <c r="C2287" s="16" t="s">
        <v>66</v>
      </c>
      <c r="D2287" s="3">
        <v>232.79</v>
      </c>
      <c r="E2287" s="16">
        <v>17</v>
      </c>
      <c r="F2287" s="3">
        <v>13.694000000000001</v>
      </c>
      <c r="G2287" s="20" t="str">
        <f>IF(B2287="","",VLOOKUP(B2287,[1]BASEDIESEL!$A$2:$AAA$11928,6))</f>
        <v>FRENTE-01</v>
      </c>
      <c r="H2287" s="37" t="str">
        <f t="shared" si="35"/>
        <v>mai</v>
      </c>
    </row>
    <row r="2288" spans="1:8" x14ac:dyDescent="0.25">
      <c r="A2288" s="7">
        <v>46172</v>
      </c>
      <c r="B2288" s="17">
        <v>4123</v>
      </c>
      <c r="C2288" s="17" t="s">
        <v>66</v>
      </c>
      <c r="D2288" s="2">
        <v>303.90499999999997</v>
      </c>
      <c r="E2288" s="17">
        <v>22</v>
      </c>
      <c r="F2288" s="2">
        <v>13.814</v>
      </c>
      <c r="G2288" s="20" t="str">
        <f>IF(B2288="","",VLOOKUP(B2288,[1]BASEDIESEL!$A$2:$AAA$11928,6))</f>
        <v>FRENTE-01</v>
      </c>
      <c r="H2288" s="37" t="str">
        <f t="shared" si="35"/>
        <v>mai</v>
      </c>
    </row>
    <row r="2289" spans="1:8" x14ac:dyDescent="0.25">
      <c r="A2289" s="7">
        <v>46172</v>
      </c>
      <c r="B2289" s="16">
        <v>4124</v>
      </c>
      <c r="C2289" s="16" t="s">
        <v>65</v>
      </c>
      <c r="D2289" s="3">
        <v>268.92599999999999</v>
      </c>
      <c r="E2289" s="16">
        <v>17</v>
      </c>
      <c r="F2289" s="3">
        <v>15.819000000000001</v>
      </c>
      <c r="G2289" s="20" t="str">
        <f>IF(B2289="","",VLOOKUP(B2289,[1]BASEDIESEL!$A$2:$AAA$11928,6))</f>
        <v>FRENTE-07</v>
      </c>
      <c r="H2289" s="37" t="str">
        <f t="shared" si="35"/>
        <v>mai</v>
      </c>
    </row>
    <row r="2290" spans="1:8" x14ac:dyDescent="0.25">
      <c r="A2290" s="7">
        <v>46172</v>
      </c>
      <c r="B2290" s="17">
        <v>4127</v>
      </c>
      <c r="C2290" s="17" t="s">
        <v>65</v>
      </c>
      <c r="D2290" s="2">
        <v>205.654</v>
      </c>
      <c r="E2290" s="17">
        <v>13</v>
      </c>
      <c r="F2290" s="2">
        <v>15.82</v>
      </c>
      <c r="G2290" s="20" t="str">
        <f>IF(B2290="","",VLOOKUP(B2290,[1]BASEDIESEL!$A$2:$AAA$11928,6))</f>
        <v>FRENTE-02</v>
      </c>
      <c r="H2290" s="37" t="str">
        <f t="shared" si="35"/>
        <v>mai</v>
      </c>
    </row>
    <row r="2291" spans="1:8" x14ac:dyDescent="0.25">
      <c r="A2291" s="7">
        <v>46172</v>
      </c>
      <c r="B2291" s="16">
        <v>4128</v>
      </c>
      <c r="C2291" s="16" t="s">
        <v>66</v>
      </c>
      <c r="D2291" s="3">
        <v>305.54500000000002</v>
      </c>
      <c r="E2291" s="16">
        <v>22</v>
      </c>
      <c r="F2291" s="3">
        <v>13.888</v>
      </c>
      <c r="G2291" s="20" t="str">
        <f>IF(B2291="","",VLOOKUP(B2291,[1]BASEDIESEL!$A$2:$AAA$11928,6))</f>
        <v>FRENTE-01</v>
      </c>
      <c r="H2291" s="37" t="str">
        <f t="shared" si="35"/>
        <v>mai</v>
      </c>
    </row>
    <row r="2292" spans="1:8" x14ac:dyDescent="0.25">
      <c r="A2292" s="7">
        <v>46172</v>
      </c>
      <c r="B2292" s="17">
        <v>4129</v>
      </c>
      <c r="C2292" s="17" t="s">
        <v>66</v>
      </c>
      <c r="D2292" s="2">
        <v>363.05</v>
      </c>
      <c r="E2292" s="17">
        <v>25</v>
      </c>
      <c r="F2292" s="2">
        <v>14.522</v>
      </c>
      <c r="G2292" s="20" t="str">
        <f>IF(B2292="","",VLOOKUP(B2292,[1]BASEDIESEL!$A$2:$AAA$11928,6))</f>
        <v>FRENTE-01</v>
      </c>
      <c r="H2292" s="37" t="str">
        <f t="shared" si="35"/>
        <v>mai</v>
      </c>
    </row>
    <row r="2293" spans="1:8" x14ac:dyDescent="0.25">
      <c r="A2293" s="7">
        <v>46172</v>
      </c>
      <c r="B2293" s="16">
        <v>4130</v>
      </c>
      <c r="C2293" s="16" t="s">
        <v>66</v>
      </c>
      <c r="D2293" s="3">
        <v>88.65</v>
      </c>
      <c r="E2293" s="16">
        <v>6</v>
      </c>
      <c r="F2293" s="3">
        <v>14.775</v>
      </c>
      <c r="G2293" s="20" t="str">
        <f>IF(B2293="","",VLOOKUP(B2293,[1]BASEDIESEL!$A$2:$AAA$11928,6))</f>
        <v>FRENTE-02</v>
      </c>
      <c r="H2293" s="37" t="str">
        <f t="shared" si="35"/>
        <v>mai</v>
      </c>
    </row>
    <row r="2294" spans="1:8" x14ac:dyDescent="0.25">
      <c r="A2294" s="7">
        <v>46172</v>
      </c>
      <c r="B2294" s="17">
        <v>4131</v>
      </c>
      <c r="C2294" s="17" t="s">
        <v>65</v>
      </c>
      <c r="D2294" s="2">
        <v>208.70400000000001</v>
      </c>
      <c r="E2294" s="17">
        <v>14</v>
      </c>
      <c r="F2294" s="2">
        <v>14.907</v>
      </c>
      <c r="G2294" s="20" t="str">
        <f>IF(B2294="","",VLOOKUP(B2294,[1]BASEDIESEL!$A$2:$AAA$11928,6))</f>
        <v>FRENTE-04</v>
      </c>
      <c r="H2294" s="37" t="str">
        <f t="shared" si="35"/>
        <v>mai</v>
      </c>
    </row>
    <row r="2295" spans="1:8" x14ac:dyDescent="0.25">
      <c r="A2295" s="7">
        <v>46172</v>
      </c>
      <c r="B2295" s="16">
        <v>4132</v>
      </c>
      <c r="C2295" s="16" t="s">
        <v>65</v>
      </c>
      <c r="D2295" s="3">
        <v>272.76400000000001</v>
      </c>
      <c r="E2295" s="16">
        <v>15</v>
      </c>
      <c r="F2295" s="3">
        <v>18.184000000000001</v>
      </c>
      <c r="G2295" s="20" t="str">
        <f>IF(B2295="","",VLOOKUP(B2295,[1]BASEDIESEL!$A$2:$AAA$11928,6))</f>
        <v>FRENTE-03</v>
      </c>
      <c r="H2295" s="37" t="str">
        <f t="shared" si="35"/>
        <v>mai</v>
      </c>
    </row>
    <row r="2296" spans="1:8" x14ac:dyDescent="0.25">
      <c r="A2296" s="7">
        <v>46172</v>
      </c>
      <c r="B2296" s="17">
        <v>4133</v>
      </c>
      <c r="C2296" s="17" t="s">
        <v>65</v>
      </c>
      <c r="D2296" s="2">
        <v>188.797</v>
      </c>
      <c r="E2296" s="17">
        <v>14</v>
      </c>
      <c r="F2296" s="2">
        <v>13.486000000000001</v>
      </c>
      <c r="G2296" s="20" t="str">
        <f>IF(B2296="","",VLOOKUP(B2296,[1]BASEDIESEL!$A$2:$AAA$11928,6))</f>
        <v>FRENTE-02</v>
      </c>
      <c r="H2296" s="37" t="str">
        <f t="shared" si="35"/>
        <v>mai</v>
      </c>
    </row>
    <row r="2297" spans="1:8" x14ac:dyDescent="0.25">
      <c r="A2297" s="7">
        <v>46172</v>
      </c>
      <c r="B2297" s="16">
        <v>4134</v>
      </c>
      <c r="C2297" s="16" t="s">
        <v>65</v>
      </c>
      <c r="D2297" s="3">
        <v>14.185</v>
      </c>
      <c r="E2297" s="16">
        <v>1</v>
      </c>
      <c r="F2297" s="3">
        <v>14.185</v>
      </c>
      <c r="G2297" s="20" t="str">
        <f>IF(B2297="","",VLOOKUP(B2297,[1]BASEDIESEL!$A$2:$AAA$11928,6))</f>
        <v>FRENTE-05</v>
      </c>
      <c r="H2297" s="37" t="str">
        <f t="shared" si="35"/>
        <v>mai</v>
      </c>
    </row>
    <row r="2298" spans="1:8" x14ac:dyDescent="0.25">
      <c r="A2298" s="7">
        <v>46172</v>
      </c>
      <c r="B2298" s="17">
        <v>4135</v>
      </c>
      <c r="C2298" s="17" t="s">
        <v>65</v>
      </c>
      <c r="D2298" s="2">
        <v>417.84199999999998</v>
      </c>
      <c r="E2298" s="17">
        <v>22</v>
      </c>
      <c r="F2298" s="2">
        <v>18.992999999999999</v>
      </c>
      <c r="G2298" s="20" t="str">
        <f>IF(B2298="","",VLOOKUP(B2298,[1]BASEDIESEL!$A$2:$AAA$11928,6))</f>
        <v>FRENTE-03</v>
      </c>
      <c r="H2298" s="37" t="str">
        <f t="shared" si="35"/>
        <v>mai</v>
      </c>
    </row>
    <row r="2299" spans="1:8" x14ac:dyDescent="0.25">
      <c r="A2299" s="7">
        <v>46172</v>
      </c>
      <c r="B2299" s="16">
        <v>4136</v>
      </c>
      <c r="C2299" s="16" t="s">
        <v>65</v>
      </c>
      <c r="D2299" s="3">
        <v>172.245</v>
      </c>
      <c r="E2299" s="16">
        <v>12</v>
      </c>
      <c r="F2299" s="3">
        <v>14.353999999999999</v>
      </c>
      <c r="G2299" s="20" t="str">
        <f>IF(B2299="","",VLOOKUP(B2299,[1]BASEDIESEL!$A$2:$AAA$11928,6))</f>
        <v>FRENTE-04</v>
      </c>
      <c r="H2299" s="37" t="str">
        <f t="shared" si="35"/>
        <v>mai</v>
      </c>
    </row>
    <row r="2300" spans="1:8" x14ac:dyDescent="0.25">
      <c r="A2300" s="7">
        <v>46172</v>
      </c>
      <c r="B2300" s="17">
        <v>4137</v>
      </c>
      <c r="C2300" s="17" t="s">
        <v>65</v>
      </c>
      <c r="D2300" s="2">
        <v>443.745</v>
      </c>
      <c r="E2300" s="17">
        <v>23</v>
      </c>
      <c r="F2300" s="2">
        <v>19.292999999999999</v>
      </c>
      <c r="G2300" s="20" t="str">
        <f>IF(B2300="","",VLOOKUP(B2300,[1]BASEDIESEL!$A$2:$AAA$11928,6))</f>
        <v>FRENTE-03</v>
      </c>
      <c r="H2300" s="37" t="str">
        <f t="shared" si="35"/>
        <v>mai</v>
      </c>
    </row>
    <row r="2301" spans="1:8" x14ac:dyDescent="0.25">
      <c r="A2301" s="7">
        <v>46172</v>
      </c>
      <c r="B2301" s="16">
        <v>4138</v>
      </c>
      <c r="C2301" s="16" t="s">
        <v>65</v>
      </c>
      <c r="D2301" s="3">
        <v>217.066</v>
      </c>
      <c r="E2301" s="16">
        <v>14</v>
      </c>
      <c r="F2301" s="3">
        <v>15.505000000000001</v>
      </c>
      <c r="G2301" s="20" t="str">
        <f>IF(B2301="","",VLOOKUP(B2301,[1]BASEDIESEL!$A$2:$AAA$11928,6))</f>
        <v>FRENTE-04</v>
      </c>
      <c r="H2301" s="37" t="str">
        <f t="shared" si="35"/>
        <v>mai</v>
      </c>
    </row>
    <row r="2302" spans="1:8" x14ac:dyDescent="0.25">
      <c r="A2302" s="7">
        <v>46172</v>
      </c>
      <c r="B2302" s="17">
        <v>4139</v>
      </c>
      <c r="C2302" s="17" t="s">
        <v>65</v>
      </c>
      <c r="D2302" s="2">
        <v>125.578</v>
      </c>
      <c r="E2302" s="17">
        <v>9</v>
      </c>
      <c r="F2302" s="2">
        <v>13.952999999999999</v>
      </c>
      <c r="G2302" s="20" t="str">
        <f>IF(B2302="","",VLOOKUP(B2302,[1]BASEDIESEL!$A$2:$AAA$11928,6))</f>
        <v>FRENTE-07</v>
      </c>
      <c r="H2302" s="37" t="str">
        <f t="shared" si="35"/>
        <v>mai</v>
      </c>
    </row>
    <row r="2303" spans="1:8" x14ac:dyDescent="0.25">
      <c r="A2303" s="7">
        <v>46172</v>
      </c>
      <c r="B2303" s="16">
        <v>4140</v>
      </c>
      <c r="C2303" s="16" t="s">
        <v>65</v>
      </c>
      <c r="D2303" s="3">
        <v>427.88499999999999</v>
      </c>
      <c r="E2303" s="16">
        <v>27</v>
      </c>
      <c r="F2303" s="3">
        <v>15.848000000000001</v>
      </c>
      <c r="G2303" s="20" t="str">
        <f>IF(B2303="","",VLOOKUP(B2303,[1]BASEDIESEL!$A$2:$AAA$11928,6))</f>
        <v>FRENTE-05</v>
      </c>
      <c r="H2303" s="37" t="str">
        <f t="shared" si="35"/>
        <v>mai</v>
      </c>
    </row>
    <row r="2304" spans="1:8" x14ac:dyDescent="0.25">
      <c r="A2304" s="7">
        <v>46172</v>
      </c>
      <c r="B2304" s="17">
        <v>4141</v>
      </c>
      <c r="C2304" s="17" t="s">
        <v>65</v>
      </c>
      <c r="D2304" s="2">
        <v>418.76</v>
      </c>
      <c r="E2304" s="17">
        <v>22</v>
      </c>
      <c r="F2304" s="2">
        <v>19.035</v>
      </c>
      <c r="G2304" s="20" t="str">
        <f>IF(B2304="","",VLOOKUP(B2304,[1]BASEDIESEL!$A$2:$AAA$11928,6))</f>
        <v>FRENTE-03</v>
      </c>
      <c r="H2304" s="37" t="str">
        <f t="shared" si="35"/>
        <v>mai</v>
      </c>
    </row>
    <row r="2305" spans="1:8" x14ac:dyDescent="0.25">
      <c r="A2305" s="7">
        <v>46172</v>
      </c>
      <c r="B2305" s="16">
        <v>4142</v>
      </c>
      <c r="C2305" s="16" t="s">
        <v>65</v>
      </c>
      <c r="D2305" s="3">
        <v>157.67099999999999</v>
      </c>
      <c r="E2305" s="16">
        <v>10</v>
      </c>
      <c r="F2305" s="3">
        <v>15.766999999999999</v>
      </c>
      <c r="G2305" s="20" t="str">
        <f>IF(B2305="","",VLOOKUP(B2305,[1]BASEDIESEL!$A$2:$AAA$11928,6))</f>
        <v>FRENTE-04</v>
      </c>
      <c r="H2305" s="37" t="str">
        <f t="shared" si="35"/>
        <v>mai</v>
      </c>
    </row>
    <row r="2306" spans="1:8" x14ac:dyDescent="0.25">
      <c r="A2306" s="7">
        <v>46172</v>
      </c>
      <c r="B2306" s="17">
        <v>4143</v>
      </c>
      <c r="C2306" s="17" t="s">
        <v>65</v>
      </c>
      <c r="D2306" s="2">
        <v>275.81799999999998</v>
      </c>
      <c r="E2306" s="17">
        <v>18</v>
      </c>
      <c r="F2306" s="2">
        <v>15.323</v>
      </c>
      <c r="G2306" s="20" t="str">
        <f>IF(B2306="","",VLOOKUP(B2306,[1]BASEDIESEL!$A$2:$AAA$11928,6))</f>
        <v>FRENTE-05</v>
      </c>
      <c r="H2306" s="37" t="str">
        <f t="shared" si="35"/>
        <v>mai</v>
      </c>
    </row>
    <row r="2307" spans="1:8" x14ac:dyDescent="0.25">
      <c r="A2307" s="7">
        <v>46172</v>
      </c>
      <c r="B2307" s="16">
        <v>4144</v>
      </c>
      <c r="C2307" s="16" t="s">
        <v>65</v>
      </c>
      <c r="D2307" s="3">
        <v>337.30200000000002</v>
      </c>
      <c r="E2307" s="16">
        <v>22</v>
      </c>
      <c r="F2307" s="3">
        <v>15.332000000000001</v>
      </c>
      <c r="G2307" s="20" t="str">
        <f>IF(B2307="","",VLOOKUP(B2307,[1]BASEDIESEL!$A$2:$AAA$11928,6))</f>
        <v>FRENTE-05</v>
      </c>
      <c r="H2307" s="37" t="str">
        <f t="shared" ref="H2307:H2370" si="36">TEXT(A2307,"mmm")</f>
        <v>mai</v>
      </c>
    </row>
    <row r="2308" spans="1:8" x14ac:dyDescent="0.25">
      <c r="A2308" s="7">
        <v>46172</v>
      </c>
      <c r="B2308" s="17">
        <v>4145</v>
      </c>
      <c r="C2308" s="17" t="s">
        <v>65</v>
      </c>
      <c r="D2308" s="2">
        <v>433.89100000000002</v>
      </c>
      <c r="E2308" s="17">
        <v>24</v>
      </c>
      <c r="F2308" s="2">
        <v>18.079000000000001</v>
      </c>
      <c r="G2308" s="20" t="str">
        <f>IF(B2308="","",VLOOKUP(B2308,[1]BASEDIESEL!$A$2:$AAA$11928,6))</f>
        <v>FRENTE-03</v>
      </c>
      <c r="H2308" s="37" t="str">
        <f t="shared" si="36"/>
        <v>mai</v>
      </c>
    </row>
    <row r="2309" spans="1:8" x14ac:dyDescent="0.25">
      <c r="A2309" s="7">
        <v>46172</v>
      </c>
      <c r="B2309" s="16">
        <v>4146</v>
      </c>
      <c r="C2309" s="16" t="s">
        <v>65</v>
      </c>
      <c r="D2309" s="3">
        <v>63.832999999999998</v>
      </c>
      <c r="E2309" s="16">
        <v>4</v>
      </c>
      <c r="F2309" s="3">
        <v>15.958</v>
      </c>
      <c r="G2309" s="20" t="str">
        <f>IF(B2309="","",VLOOKUP(B2309,[1]BASEDIESEL!$A$2:$AAA$11928,6))</f>
        <v>FRENTE-03</v>
      </c>
      <c r="H2309" s="37" t="str">
        <f t="shared" si="36"/>
        <v>mai</v>
      </c>
    </row>
    <row r="2310" spans="1:8" x14ac:dyDescent="0.25">
      <c r="A2310" s="7">
        <v>46172</v>
      </c>
      <c r="B2310" s="17">
        <v>4147</v>
      </c>
      <c r="C2310" s="17" t="s">
        <v>65</v>
      </c>
      <c r="D2310" s="2">
        <v>185.03</v>
      </c>
      <c r="E2310" s="17">
        <v>11</v>
      </c>
      <c r="F2310" s="2">
        <v>16.821000000000002</v>
      </c>
      <c r="G2310" s="20" t="str">
        <f>IF(B2310="","",VLOOKUP(B2310,[1]BASEDIESEL!$A$2:$AAA$11928,6))</f>
        <v>FRENTE-02</v>
      </c>
      <c r="H2310" s="37" t="str">
        <f t="shared" si="36"/>
        <v>mai</v>
      </c>
    </row>
    <row r="2311" spans="1:8" x14ac:dyDescent="0.25">
      <c r="A2311" s="7">
        <v>46172</v>
      </c>
      <c r="B2311" s="16">
        <v>4149</v>
      </c>
      <c r="C2311" s="16" t="s">
        <v>65</v>
      </c>
      <c r="D2311" s="3">
        <v>318.99</v>
      </c>
      <c r="E2311" s="16">
        <v>22</v>
      </c>
      <c r="F2311" s="3">
        <v>14.5</v>
      </c>
      <c r="G2311" s="20" t="str">
        <f>IF(B2311="","",VLOOKUP(B2311,[1]BASEDIESEL!$A$2:$AAA$11928,6))</f>
        <v>FRENTE-01</v>
      </c>
      <c r="H2311" s="37" t="str">
        <f t="shared" si="36"/>
        <v>mai</v>
      </c>
    </row>
    <row r="2312" spans="1:8" x14ac:dyDescent="0.25">
      <c r="A2312" s="7">
        <v>46172</v>
      </c>
      <c r="B2312" s="17">
        <v>4153</v>
      </c>
      <c r="C2312" s="17" t="s">
        <v>67</v>
      </c>
      <c r="D2312" s="2">
        <v>299.07900000000001</v>
      </c>
      <c r="E2312" s="17">
        <v>19</v>
      </c>
      <c r="F2312" s="2">
        <v>15.741</v>
      </c>
      <c r="G2312" s="20" t="str">
        <f>IF(B2312="","",VLOOKUP(B2312,[1]BASEDIESEL!$A$2:$AAA$11928,6))</f>
        <v>FRENTE-04</v>
      </c>
      <c r="H2312" s="37" t="str">
        <f t="shared" si="36"/>
        <v>mai</v>
      </c>
    </row>
    <row r="2313" spans="1:8" x14ac:dyDescent="0.25">
      <c r="A2313" s="7">
        <v>46172</v>
      </c>
      <c r="B2313" s="16">
        <v>4154</v>
      </c>
      <c r="C2313" s="16" t="s">
        <v>67</v>
      </c>
      <c r="D2313" s="3">
        <v>243.571</v>
      </c>
      <c r="E2313" s="16">
        <v>15</v>
      </c>
      <c r="F2313" s="3">
        <v>16.238</v>
      </c>
      <c r="G2313" s="20" t="str">
        <f>IF(B2313="","",VLOOKUP(B2313,[1]BASEDIESEL!$A$2:$AAA$11928,6))</f>
        <v>FRENTE-04</v>
      </c>
      <c r="H2313" s="37" t="str">
        <f t="shared" si="36"/>
        <v>mai</v>
      </c>
    </row>
    <row r="2314" spans="1:8" x14ac:dyDescent="0.25">
      <c r="A2314" s="7">
        <v>46172</v>
      </c>
      <c r="B2314" s="17">
        <v>4155</v>
      </c>
      <c r="C2314" s="17" t="s">
        <v>67</v>
      </c>
      <c r="D2314" s="2">
        <v>157.72999999999999</v>
      </c>
      <c r="E2314" s="17">
        <v>10</v>
      </c>
      <c r="F2314" s="2">
        <v>15.773</v>
      </c>
      <c r="G2314" s="20" t="str">
        <f>IF(B2314="","",VLOOKUP(B2314,[1]BASEDIESEL!$A$2:$AAA$11928,6))</f>
        <v>FRENTE-04</v>
      </c>
      <c r="H2314" s="37" t="str">
        <f t="shared" si="36"/>
        <v>mai</v>
      </c>
    </row>
    <row r="2315" spans="1:8" x14ac:dyDescent="0.25">
      <c r="A2315" s="7">
        <v>46172</v>
      </c>
      <c r="B2315" s="16">
        <v>4156</v>
      </c>
      <c r="C2315" s="16" t="s">
        <v>65</v>
      </c>
      <c r="D2315" s="3">
        <v>220.715</v>
      </c>
      <c r="E2315" s="16">
        <v>16</v>
      </c>
      <c r="F2315" s="3">
        <v>13.795</v>
      </c>
      <c r="G2315" s="20" t="str">
        <f>IF(B2315="","",VLOOKUP(B2315,[1]BASEDIESEL!$A$2:$AAA$11928,6))</f>
        <v>FRENTE-02</v>
      </c>
      <c r="H2315" s="37" t="str">
        <f t="shared" si="36"/>
        <v>mai</v>
      </c>
    </row>
    <row r="2316" spans="1:8" x14ac:dyDescent="0.25">
      <c r="A2316" s="7">
        <v>46172</v>
      </c>
      <c r="B2316" s="17">
        <v>4157</v>
      </c>
      <c r="C2316" s="17" t="s">
        <v>65</v>
      </c>
      <c r="D2316" s="2">
        <v>108.82</v>
      </c>
      <c r="E2316" s="17">
        <v>8</v>
      </c>
      <c r="F2316" s="2">
        <v>13.603</v>
      </c>
      <c r="G2316" s="20" t="str">
        <f>IF(B2316="","",VLOOKUP(B2316,[1]BASEDIESEL!$A$2:$AAA$11928,6))</f>
        <v>FRENTE-06</v>
      </c>
      <c r="H2316" s="37" t="str">
        <f t="shared" si="36"/>
        <v>mai</v>
      </c>
    </row>
    <row r="2317" spans="1:8" x14ac:dyDescent="0.25">
      <c r="A2317" s="7">
        <v>46172</v>
      </c>
      <c r="B2317" s="16">
        <v>4158</v>
      </c>
      <c r="C2317" s="16" t="s">
        <v>65</v>
      </c>
      <c r="D2317" s="3">
        <v>407.803</v>
      </c>
      <c r="E2317" s="16">
        <v>24</v>
      </c>
      <c r="F2317" s="3">
        <v>16.992000000000001</v>
      </c>
      <c r="G2317" s="20" t="str">
        <f>IF(B2317="","",VLOOKUP(B2317,[1]BASEDIESEL!$A$2:$AAA$11928,6))</f>
        <v>FRENTE-03</v>
      </c>
      <c r="H2317" s="37" t="str">
        <f t="shared" si="36"/>
        <v>mai</v>
      </c>
    </row>
    <row r="2318" spans="1:8" x14ac:dyDescent="0.25">
      <c r="A2318" s="7">
        <v>46172</v>
      </c>
      <c r="B2318" s="17">
        <v>4159</v>
      </c>
      <c r="C2318" s="17" t="s">
        <v>65</v>
      </c>
      <c r="D2318" s="2">
        <v>183.273</v>
      </c>
      <c r="E2318" s="17">
        <v>13</v>
      </c>
      <c r="F2318" s="2">
        <v>14.098000000000001</v>
      </c>
      <c r="G2318" s="20" t="str">
        <f>IF(B2318="","",VLOOKUP(B2318,[1]BASEDIESEL!$A$2:$AAA$11928,6))</f>
        <v>FRENTE-02</v>
      </c>
      <c r="H2318" s="37" t="str">
        <f t="shared" si="36"/>
        <v>mai</v>
      </c>
    </row>
    <row r="2319" spans="1:8" x14ac:dyDescent="0.25">
      <c r="A2319" s="7">
        <v>46172</v>
      </c>
      <c r="B2319" s="16">
        <v>4160</v>
      </c>
      <c r="C2319" s="16" t="s">
        <v>65</v>
      </c>
      <c r="D2319" s="3">
        <v>195.41</v>
      </c>
      <c r="E2319" s="16">
        <v>13</v>
      </c>
      <c r="F2319" s="3">
        <v>15.032</v>
      </c>
      <c r="G2319" s="20" t="str">
        <f>IF(B2319="","",VLOOKUP(B2319,[1]BASEDIESEL!$A$2:$AAA$11928,6))</f>
        <v>FRENTE-01</v>
      </c>
      <c r="H2319" s="37" t="str">
        <f t="shared" si="36"/>
        <v>mai</v>
      </c>
    </row>
    <row r="2320" spans="1:8" x14ac:dyDescent="0.25">
      <c r="A2320" s="7">
        <v>46172</v>
      </c>
      <c r="B2320" s="17">
        <v>4161</v>
      </c>
      <c r="C2320" s="17" t="s">
        <v>65</v>
      </c>
      <c r="D2320" s="2">
        <v>209.864</v>
      </c>
      <c r="E2320" s="17">
        <v>13</v>
      </c>
      <c r="F2320" s="2">
        <v>16.143000000000001</v>
      </c>
      <c r="G2320" s="20" t="str">
        <f>IF(B2320="","",VLOOKUP(B2320,[1]BASEDIESEL!$A$2:$AAA$11928,6))</f>
        <v>FRENTE-07</v>
      </c>
      <c r="H2320" s="37" t="str">
        <f t="shared" si="36"/>
        <v>mai</v>
      </c>
    </row>
    <row r="2321" spans="1:8" x14ac:dyDescent="0.25">
      <c r="A2321" s="7">
        <v>46172</v>
      </c>
      <c r="B2321" s="16">
        <v>4162</v>
      </c>
      <c r="C2321" s="16" t="s">
        <v>65</v>
      </c>
      <c r="D2321" s="3">
        <v>208.51900000000001</v>
      </c>
      <c r="E2321" s="16">
        <v>15</v>
      </c>
      <c r="F2321" s="3">
        <v>13.901</v>
      </c>
      <c r="G2321" s="20" t="str">
        <f>IF(B2321="","",VLOOKUP(B2321,[1]BASEDIESEL!$A$2:$AAA$11928,6))</f>
        <v>FRENTE-02</v>
      </c>
      <c r="H2321" s="37" t="str">
        <f t="shared" si="36"/>
        <v>mai</v>
      </c>
    </row>
    <row r="2322" spans="1:8" x14ac:dyDescent="0.25">
      <c r="A2322" s="7">
        <v>46172</v>
      </c>
      <c r="B2322" s="17">
        <v>4163</v>
      </c>
      <c r="C2322" s="17" t="s">
        <v>65</v>
      </c>
      <c r="D2322" s="2">
        <v>129.94200000000001</v>
      </c>
      <c r="E2322" s="17">
        <v>9</v>
      </c>
      <c r="F2322" s="2">
        <v>14.438000000000001</v>
      </c>
      <c r="G2322" s="20" t="str">
        <f>IF(B2322="","",VLOOKUP(B2322,[1]BASEDIESEL!$A$2:$AAA$11928,6))</f>
        <v>FRENTE-02</v>
      </c>
      <c r="H2322" s="37" t="str">
        <f t="shared" si="36"/>
        <v>mai</v>
      </c>
    </row>
    <row r="2323" spans="1:8" x14ac:dyDescent="0.25">
      <c r="A2323" s="7">
        <v>46173</v>
      </c>
      <c r="B2323" s="16">
        <v>4024</v>
      </c>
      <c r="C2323" s="16" t="s">
        <v>62</v>
      </c>
      <c r="D2323" s="3">
        <v>234.15600000000001</v>
      </c>
      <c r="E2323" s="16">
        <v>17</v>
      </c>
      <c r="F2323" s="3">
        <v>13.773999999999999</v>
      </c>
      <c r="G2323" s="20" t="str">
        <f>IF(B2323="","",VLOOKUP(B2323,[1]BASEDIESEL!$A$2:$AAA$11928,6))</f>
        <v>FRENTE-07</v>
      </c>
      <c r="H2323" s="37" t="str">
        <f t="shared" si="36"/>
        <v>mai</v>
      </c>
    </row>
    <row r="2324" spans="1:8" x14ac:dyDescent="0.25">
      <c r="A2324" s="7">
        <v>46173</v>
      </c>
      <c r="B2324" s="17">
        <v>4025</v>
      </c>
      <c r="C2324" s="17" t="s">
        <v>62</v>
      </c>
      <c r="D2324" s="2">
        <v>47.43</v>
      </c>
      <c r="E2324" s="17">
        <v>3</v>
      </c>
      <c r="F2324" s="2">
        <v>15.81</v>
      </c>
      <c r="G2324" s="20" t="str">
        <f>IF(B2324="","",VLOOKUP(B2324,[1]BASEDIESEL!$A$2:$AAA$11928,6))</f>
        <v>FRENTE-07</v>
      </c>
      <c r="H2324" s="37" t="str">
        <f t="shared" si="36"/>
        <v>mai</v>
      </c>
    </row>
    <row r="2325" spans="1:8" x14ac:dyDescent="0.25">
      <c r="A2325" s="7">
        <v>46173</v>
      </c>
      <c r="B2325" s="16">
        <v>4027</v>
      </c>
      <c r="C2325" s="16" t="s">
        <v>62</v>
      </c>
      <c r="D2325" s="3">
        <v>213.03899999999999</v>
      </c>
      <c r="E2325" s="16">
        <v>12</v>
      </c>
      <c r="F2325" s="3">
        <v>17.753</v>
      </c>
      <c r="G2325" s="20" t="str">
        <f>IF(B2325="","",VLOOKUP(B2325,[1]BASEDIESEL!$A$2:$AAA$11928,6))</f>
        <v>FRENTE-07</v>
      </c>
      <c r="H2325" s="37" t="str">
        <f t="shared" si="36"/>
        <v>mai</v>
      </c>
    </row>
    <row r="2326" spans="1:8" x14ac:dyDescent="0.25">
      <c r="A2326" s="7">
        <v>46173</v>
      </c>
      <c r="B2326" s="17">
        <v>4029</v>
      </c>
      <c r="C2326" s="17" t="s">
        <v>62</v>
      </c>
      <c r="D2326" s="2">
        <v>134.31899999999999</v>
      </c>
      <c r="E2326" s="17">
        <v>8</v>
      </c>
      <c r="F2326" s="2">
        <v>16.79</v>
      </c>
      <c r="G2326" s="20" t="str">
        <f>IF(B2326="","",VLOOKUP(B2326,[1]BASEDIESEL!$A$2:$AAA$11928,6))</f>
        <v>FRENTE-07</v>
      </c>
      <c r="H2326" s="37" t="str">
        <f t="shared" si="36"/>
        <v>mai</v>
      </c>
    </row>
    <row r="2327" spans="1:8" x14ac:dyDescent="0.25">
      <c r="A2327" s="7">
        <v>46173</v>
      </c>
      <c r="B2327" s="16">
        <v>4030</v>
      </c>
      <c r="C2327" s="16" t="s">
        <v>63</v>
      </c>
      <c r="D2327" s="3">
        <v>181.26599999999999</v>
      </c>
      <c r="E2327" s="16">
        <v>11</v>
      </c>
      <c r="F2327" s="3">
        <v>16.478999999999999</v>
      </c>
      <c r="G2327" s="20" t="str">
        <f>IF(B2327="","",VLOOKUP(B2327,[1]BASEDIESEL!$A$2:$AAA$11928,6))</f>
        <v>FRENTE-06</v>
      </c>
      <c r="H2327" s="37" t="str">
        <f t="shared" si="36"/>
        <v>mai</v>
      </c>
    </row>
    <row r="2328" spans="1:8" x14ac:dyDescent="0.25">
      <c r="A2328" s="7">
        <v>46173</v>
      </c>
      <c r="B2328" s="17">
        <v>4032</v>
      </c>
      <c r="C2328" s="17" t="s">
        <v>64</v>
      </c>
      <c r="D2328" s="2">
        <v>93.27</v>
      </c>
      <c r="E2328" s="17">
        <v>6</v>
      </c>
      <c r="F2328" s="2">
        <v>15.545</v>
      </c>
      <c r="G2328" s="20" t="str">
        <f>IF(B2328="","",VLOOKUP(B2328,[1]BASEDIESEL!$A$2:$AAA$11928,6))</f>
        <v>FRENTE-06</v>
      </c>
      <c r="H2328" s="37" t="str">
        <f t="shared" si="36"/>
        <v>mai</v>
      </c>
    </row>
    <row r="2329" spans="1:8" x14ac:dyDescent="0.25">
      <c r="A2329" s="7">
        <v>46173</v>
      </c>
      <c r="B2329" s="16">
        <v>4034</v>
      </c>
      <c r="C2329" s="16" t="s">
        <v>64</v>
      </c>
      <c r="D2329" s="3">
        <v>142.62</v>
      </c>
      <c r="E2329" s="16">
        <v>9</v>
      </c>
      <c r="F2329" s="3">
        <v>15.847</v>
      </c>
      <c r="G2329" s="20" t="str">
        <f>IF(B2329="","",VLOOKUP(B2329,[1]BASEDIESEL!$A$2:$AAA$11928,6))</f>
        <v>FRENTE-06</v>
      </c>
      <c r="H2329" s="37" t="str">
        <f t="shared" si="36"/>
        <v>mai</v>
      </c>
    </row>
    <row r="2330" spans="1:8" x14ac:dyDescent="0.25">
      <c r="A2330" s="7">
        <v>46173</v>
      </c>
      <c r="B2330" s="17">
        <v>4035</v>
      </c>
      <c r="C2330" s="17" t="s">
        <v>64</v>
      </c>
      <c r="D2330" s="2">
        <v>133.148</v>
      </c>
      <c r="E2330" s="17">
        <v>9</v>
      </c>
      <c r="F2330" s="2">
        <v>14.794</v>
      </c>
      <c r="G2330" s="20" t="str">
        <f>IF(B2330="","",VLOOKUP(B2330,[1]BASEDIESEL!$A$2:$AAA$11928,6))</f>
        <v>FRENTE-06</v>
      </c>
      <c r="H2330" s="37" t="str">
        <f t="shared" si="36"/>
        <v>mai</v>
      </c>
    </row>
    <row r="2331" spans="1:8" x14ac:dyDescent="0.25">
      <c r="A2331" s="7">
        <v>46173</v>
      </c>
      <c r="B2331" s="16">
        <v>4036</v>
      </c>
      <c r="C2331" s="16" t="s">
        <v>64</v>
      </c>
      <c r="D2331" s="3">
        <v>211.346</v>
      </c>
      <c r="E2331" s="16">
        <v>13</v>
      </c>
      <c r="F2331" s="3">
        <v>16.257000000000001</v>
      </c>
      <c r="G2331" s="20" t="str">
        <f>IF(B2331="","",VLOOKUP(B2331,[1]BASEDIESEL!$A$2:$AAA$11928,6))</f>
        <v>FRENTE-06</v>
      </c>
      <c r="H2331" s="37" t="str">
        <f t="shared" si="36"/>
        <v>mai</v>
      </c>
    </row>
    <row r="2332" spans="1:8" x14ac:dyDescent="0.25">
      <c r="A2332" s="7">
        <v>46173</v>
      </c>
      <c r="B2332" s="17">
        <v>4111</v>
      </c>
      <c r="C2332" s="17" t="s">
        <v>65</v>
      </c>
      <c r="D2332" s="2">
        <v>446.666</v>
      </c>
      <c r="E2332" s="17">
        <v>26</v>
      </c>
      <c r="F2332" s="2">
        <v>17.178999999999998</v>
      </c>
      <c r="G2332" s="20" t="str">
        <f>IF(B2332="","",VLOOKUP(B2332,[1]BASEDIESEL!$A$2:$AAA$11928,6))</f>
        <v>FRENTE-05</v>
      </c>
      <c r="H2332" s="37" t="str">
        <f t="shared" si="36"/>
        <v>mai</v>
      </c>
    </row>
    <row r="2333" spans="1:8" x14ac:dyDescent="0.25">
      <c r="A2333" s="7">
        <v>46173</v>
      </c>
      <c r="B2333" s="16">
        <v>4113</v>
      </c>
      <c r="C2333" s="16" t="s">
        <v>65</v>
      </c>
      <c r="D2333" s="3">
        <v>184.327</v>
      </c>
      <c r="E2333" s="16">
        <v>14</v>
      </c>
      <c r="F2333" s="3">
        <v>13.166</v>
      </c>
      <c r="G2333" s="20" t="str">
        <f>IF(B2333="","",VLOOKUP(B2333,[1]BASEDIESEL!$A$2:$AAA$11928,6))</f>
        <v>FRENTE-07</v>
      </c>
      <c r="H2333" s="37" t="str">
        <f t="shared" si="36"/>
        <v>mai</v>
      </c>
    </row>
    <row r="2334" spans="1:8" x14ac:dyDescent="0.25">
      <c r="A2334" s="7">
        <v>46173</v>
      </c>
      <c r="B2334" s="17">
        <v>4114</v>
      </c>
      <c r="C2334" s="17" t="s">
        <v>65</v>
      </c>
      <c r="D2334" s="2">
        <v>324.35500000000002</v>
      </c>
      <c r="E2334" s="17">
        <v>24</v>
      </c>
      <c r="F2334" s="2">
        <v>13.515000000000001</v>
      </c>
      <c r="G2334" s="20" t="str">
        <f>IF(B2334="","",VLOOKUP(B2334,[1]BASEDIESEL!$A$2:$AAA$11928,6))</f>
        <v>FRENTE-01</v>
      </c>
      <c r="H2334" s="37" t="str">
        <f t="shared" si="36"/>
        <v>mai</v>
      </c>
    </row>
    <row r="2335" spans="1:8" x14ac:dyDescent="0.25">
      <c r="A2335" s="7">
        <v>46173</v>
      </c>
      <c r="B2335" s="16">
        <v>4116</v>
      </c>
      <c r="C2335" s="16" t="s">
        <v>65</v>
      </c>
      <c r="D2335" s="3">
        <v>96.971999999999994</v>
      </c>
      <c r="E2335" s="16">
        <v>6</v>
      </c>
      <c r="F2335" s="3">
        <v>16.161999999999999</v>
      </c>
      <c r="G2335" s="20" t="str">
        <f>IF(B2335="","",VLOOKUP(B2335,[1]BASEDIESEL!$A$2:$AAA$11928,6))</f>
        <v>FRENTE-05</v>
      </c>
      <c r="H2335" s="37" t="str">
        <f t="shared" si="36"/>
        <v>mai</v>
      </c>
    </row>
    <row r="2336" spans="1:8" x14ac:dyDescent="0.25">
      <c r="A2336" s="7">
        <v>46173</v>
      </c>
      <c r="B2336" s="17">
        <v>4117</v>
      </c>
      <c r="C2336" s="17" t="s">
        <v>65</v>
      </c>
      <c r="D2336" s="2">
        <v>139.73599999999999</v>
      </c>
      <c r="E2336" s="17">
        <v>9</v>
      </c>
      <c r="F2336" s="2">
        <v>15.526</v>
      </c>
      <c r="G2336" s="20" t="str">
        <f>IF(B2336="","",VLOOKUP(B2336,[1]BASEDIESEL!$A$2:$AAA$11928,6))</f>
        <v>FRENTE-04</v>
      </c>
      <c r="H2336" s="37" t="str">
        <f t="shared" si="36"/>
        <v>mai</v>
      </c>
    </row>
    <row r="2337" spans="1:8" x14ac:dyDescent="0.25">
      <c r="A2337" s="7">
        <v>46173</v>
      </c>
      <c r="B2337" s="16">
        <v>4118</v>
      </c>
      <c r="C2337" s="16" t="s">
        <v>65</v>
      </c>
      <c r="D2337" s="3">
        <v>296.53399999999999</v>
      </c>
      <c r="E2337" s="16">
        <v>23</v>
      </c>
      <c r="F2337" s="3">
        <v>12.893000000000001</v>
      </c>
      <c r="G2337" s="20" t="str">
        <f>IF(B2337="","",VLOOKUP(B2337,[1]BASEDIESEL!$A$2:$AAA$11928,6))</f>
        <v>FRENTE-03</v>
      </c>
      <c r="H2337" s="37" t="str">
        <f t="shared" si="36"/>
        <v>mai</v>
      </c>
    </row>
    <row r="2338" spans="1:8" x14ac:dyDescent="0.25">
      <c r="A2338" s="7">
        <v>46173</v>
      </c>
      <c r="B2338" s="17">
        <v>4119</v>
      </c>
      <c r="C2338" s="17" t="s">
        <v>65</v>
      </c>
      <c r="D2338" s="2">
        <v>433.75700000000001</v>
      </c>
      <c r="E2338" s="17">
        <v>27</v>
      </c>
      <c r="F2338" s="2">
        <v>16.065000000000001</v>
      </c>
      <c r="G2338" s="20" t="str">
        <f>IF(B2338="","",VLOOKUP(B2338,[1]BASEDIESEL!$A$2:$AAA$11928,6))</f>
        <v>FRENTE-05</v>
      </c>
      <c r="H2338" s="37" t="str">
        <f t="shared" si="36"/>
        <v>mai</v>
      </c>
    </row>
    <row r="2339" spans="1:8" x14ac:dyDescent="0.25">
      <c r="A2339" s="7">
        <v>46173</v>
      </c>
      <c r="B2339" s="16">
        <v>4120</v>
      </c>
      <c r="C2339" s="16" t="s">
        <v>65</v>
      </c>
      <c r="D2339" s="3">
        <v>419.82100000000003</v>
      </c>
      <c r="E2339" s="16">
        <v>24</v>
      </c>
      <c r="F2339" s="3">
        <v>17.492999999999999</v>
      </c>
      <c r="G2339" s="20" t="str">
        <f>IF(B2339="","",VLOOKUP(B2339,[1]BASEDIESEL!$A$2:$AAA$11928,6))</f>
        <v>FRENTE-05</v>
      </c>
      <c r="H2339" s="37" t="str">
        <f t="shared" si="36"/>
        <v>mai</v>
      </c>
    </row>
    <row r="2340" spans="1:8" x14ac:dyDescent="0.25">
      <c r="A2340" s="7">
        <v>46173</v>
      </c>
      <c r="B2340" s="17">
        <v>4121</v>
      </c>
      <c r="C2340" s="17" t="s">
        <v>66</v>
      </c>
      <c r="D2340" s="2">
        <v>285.03500000000003</v>
      </c>
      <c r="E2340" s="17">
        <v>21</v>
      </c>
      <c r="F2340" s="2">
        <v>13.573</v>
      </c>
      <c r="G2340" s="20" t="str">
        <f>IF(B2340="","",VLOOKUP(B2340,[1]BASEDIESEL!$A$2:$AAA$11928,6))</f>
        <v>FRENTE-01</v>
      </c>
      <c r="H2340" s="37" t="str">
        <f t="shared" si="36"/>
        <v>mai</v>
      </c>
    </row>
    <row r="2341" spans="1:8" x14ac:dyDescent="0.25">
      <c r="A2341" s="7">
        <v>46173</v>
      </c>
      <c r="B2341" s="16">
        <v>4122</v>
      </c>
      <c r="C2341" s="16" t="s">
        <v>66</v>
      </c>
      <c r="D2341" s="3">
        <v>300.67500000000001</v>
      </c>
      <c r="E2341" s="16">
        <v>22</v>
      </c>
      <c r="F2341" s="3">
        <v>13.667</v>
      </c>
      <c r="G2341" s="20" t="str">
        <f>IF(B2341="","",VLOOKUP(B2341,[1]BASEDIESEL!$A$2:$AAA$11928,6))</f>
        <v>FRENTE-01</v>
      </c>
      <c r="H2341" s="37" t="str">
        <f t="shared" si="36"/>
        <v>mai</v>
      </c>
    </row>
    <row r="2342" spans="1:8" x14ac:dyDescent="0.25">
      <c r="A2342" s="7">
        <v>46173</v>
      </c>
      <c r="B2342" s="17">
        <v>4123</v>
      </c>
      <c r="C2342" s="17" t="s">
        <v>66</v>
      </c>
      <c r="D2342" s="2">
        <v>243.55</v>
      </c>
      <c r="E2342" s="17">
        <v>18</v>
      </c>
      <c r="F2342" s="2">
        <v>13.531000000000001</v>
      </c>
      <c r="G2342" s="20" t="str">
        <f>IF(B2342="","",VLOOKUP(B2342,[1]BASEDIESEL!$A$2:$AAA$11928,6))</f>
        <v>FRENTE-01</v>
      </c>
      <c r="H2342" s="37" t="str">
        <f t="shared" si="36"/>
        <v>mai</v>
      </c>
    </row>
    <row r="2343" spans="1:8" x14ac:dyDescent="0.25">
      <c r="A2343" s="7">
        <v>46173</v>
      </c>
      <c r="B2343" s="16">
        <v>4124</v>
      </c>
      <c r="C2343" s="16" t="s">
        <v>65</v>
      </c>
      <c r="D2343" s="3">
        <v>170.453</v>
      </c>
      <c r="E2343" s="16">
        <v>9</v>
      </c>
      <c r="F2343" s="3">
        <v>18.939</v>
      </c>
      <c r="G2343" s="20" t="str">
        <f>IF(B2343="","",VLOOKUP(B2343,[1]BASEDIESEL!$A$2:$AAA$11928,6))</f>
        <v>FRENTE-07</v>
      </c>
      <c r="H2343" s="37" t="str">
        <f t="shared" si="36"/>
        <v>mai</v>
      </c>
    </row>
    <row r="2344" spans="1:8" x14ac:dyDescent="0.25">
      <c r="A2344" s="7">
        <v>46173</v>
      </c>
      <c r="B2344" s="17">
        <v>4127</v>
      </c>
      <c r="C2344" s="17" t="s">
        <v>65</v>
      </c>
      <c r="D2344" s="2">
        <v>324.99</v>
      </c>
      <c r="E2344" s="17">
        <v>21</v>
      </c>
      <c r="F2344" s="2">
        <v>15.476000000000001</v>
      </c>
      <c r="G2344" s="20" t="str">
        <f>IF(B2344="","",VLOOKUP(B2344,[1]BASEDIESEL!$A$2:$AAA$11928,6))</f>
        <v>FRENTE-02</v>
      </c>
      <c r="H2344" s="37" t="str">
        <f t="shared" si="36"/>
        <v>mai</v>
      </c>
    </row>
    <row r="2345" spans="1:8" x14ac:dyDescent="0.25">
      <c r="A2345" s="7">
        <v>46173</v>
      </c>
      <c r="B2345" s="16">
        <v>4128</v>
      </c>
      <c r="C2345" s="16" t="s">
        <v>66</v>
      </c>
      <c r="D2345" s="3">
        <v>389.745</v>
      </c>
      <c r="E2345" s="16">
        <v>26</v>
      </c>
      <c r="F2345" s="3">
        <v>14.99</v>
      </c>
      <c r="G2345" s="20" t="str">
        <f>IF(B2345="","",VLOOKUP(B2345,[1]BASEDIESEL!$A$2:$AAA$11928,6))</f>
        <v>FRENTE-01</v>
      </c>
      <c r="H2345" s="37" t="str">
        <f t="shared" si="36"/>
        <v>mai</v>
      </c>
    </row>
    <row r="2346" spans="1:8" x14ac:dyDescent="0.25">
      <c r="A2346" s="7">
        <v>46173</v>
      </c>
      <c r="B2346" s="17">
        <v>4129</v>
      </c>
      <c r="C2346" s="17" t="s">
        <v>66</v>
      </c>
      <c r="D2346" s="2">
        <v>259.62</v>
      </c>
      <c r="E2346" s="17">
        <v>19</v>
      </c>
      <c r="F2346" s="2">
        <v>13.664</v>
      </c>
      <c r="G2346" s="20" t="str">
        <f>IF(B2346="","",VLOOKUP(B2346,[1]BASEDIESEL!$A$2:$AAA$11928,6))</f>
        <v>FRENTE-01</v>
      </c>
      <c r="H2346" s="37" t="str">
        <f t="shared" si="36"/>
        <v>mai</v>
      </c>
    </row>
    <row r="2347" spans="1:8" x14ac:dyDescent="0.25">
      <c r="A2347" s="7">
        <v>46173</v>
      </c>
      <c r="B2347" s="16">
        <v>4131</v>
      </c>
      <c r="C2347" s="16" t="s">
        <v>65</v>
      </c>
      <c r="D2347" s="3">
        <v>157.548</v>
      </c>
      <c r="E2347" s="16">
        <v>10</v>
      </c>
      <c r="F2347" s="3">
        <v>15.755000000000001</v>
      </c>
      <c r="G2347" s="20" t="str">
        <f>IF(B2347="","",VLOOKUP(B2347,[1]BASEDIESEL!$A$2:$AAA$11928,6))</f>
        <v>FRENTE-04</v>
      </c>
      <c r="H2347" s="37" t="str">
        <f t="shared" si="36"/>
        <v>mai</v>
      </c>
    </row>
    <row r="2348" spans="1:8" x14ac:dyDescent="0.25">
      <c r="A2348" s="7">
        <v>46173</v>
      </c>
      <c r="B2348" s="17">
        <v>4133</v>
      </c>
      <c r="C2348" s="17" t="s">
        <v>65</v>
      </c>
      <c r="D2348" s="2">
        <v>371.78300000000002</v>
      </c>
      <c r="E2348" s="17">
        <v>25</v>
      </c>
      <c r="F2348" s="2">
        <v>14.871</v>
      </c>
      <c r="G2348" s="20" t="str">
        <f>IF(B2348="","",VLOOKUP(B2348,[1]BASEDIESEL!$A$2:$AAA$11928,6))</f>
        <v>FRENTE-02</v>
      </c>
      <c r="H2348" s="37" t="str">
        <f t="shared" si="36"/>
        <v>mai</v>
      </c>
    </row>
    <row r="2349" spans="1:8" x14ac:dyDescent="0.25">
      <c r="A2349" s="7">
        <v>46173</v>
      </c>
      <c r="B2349" s="16">
        <v>4134</v>
      </c>
      <c r="C2349" s="16" t="s">
        <v>65</v>
      </c>
      <c r="D2349" s="3">
        <v>359.51</v>
      </c>
      <c r="E2349" s="16">
        <v>21</v>
      </c>
      <c r="F2349" s="3">
        <v>17.12</v>
      </c>
      <c r="G2349" s="20" t="str">
        <f>IF(B2349="","",VLOOKUP(B2349,[1]BASEDIESEL!$A$2:$AAA$11928,6))</f>
        <v>FRENTE-05</v>
      </c>
      <c r="H2349" s="37" t="str">
        <f t="shared" si="36"/>
        <v>mai</v>
      </c>
    </row>
    <row r="2350" spans="1:8" x14ac:dyDescent="0.25">
      <c r="A2350" s="7">
        <v>46173</v>
      </c>
      <c r="B2350" s="17">
        <v>4135</v>
      </c>
      <c r="C2350" s="17" t="s">
        <v>65</v>
      </c>
      <c r="D2350" s="2">
        <v>396.08100000000002</v>
      </c>
      <c r="E2350" s="17">
        <v>20</v>
      </c>
      <c r="F2350" s="2">
        <v>19.803999999999998</v>
      </c>
      <c r="G2350" s="20" t="str">
        <f>IF(B2350="","",VLOOKUP(B2350,[1]BASEDIESEL!$A$2:$AAA$11928,6))</f>
        <v>FRENTE-03</v>
      </c>
      <c r="H2350" s="37" t="str">
        <f t="shared" si="36"/>
        <v>mai</v>
      </c>
    </row>
    <row r="2351" spans="1:8" x14ac:dyDescent="0.25">
      <c r="A2351" s="7">
        <v>46173</v>
      </c>
      <c r="B2351" s="16">
        <v>4136</v>
      </c>
      <c r="C2351" s="16" t="s">
        <v>65</v>
      </c>
      <c r="D2351" s="3">
        <v>126.477</v>
      </c>
      <c r="E2351" s="16">
        <v>8</v>
      </c>
      <c r="F2351" s="3">
        <v>15.81</v>
      </c>
      <c r="G2351" s="20" t="str">
        <f>IF(B2351="","",VLOOKUP(B2351,[1]BASEDIESEL!$A$2:$AAA$11928,6))</f>
        <v>FRENTE-04</v>
      </c>
      <c r="H2351" s="37" t="str">
        <f t="shared" si="36"/>
        <v>mai</v>
      </c>
    </row>
    <row r="2352" spans="1:8" x14ac:dyDescent="0.25">
      <c r="A2352" s="7">
        <v>46173</v>
      </c>
      <c r="B2352" s="17">
        <v>4137</v>
      </c>
      <c r="C2352" s="17" t="s">
        <v>65</v>
      </c>
      <c r="D2352" s="2">
        <v>358.44299999999998</v>
      </c>
      <c r="E2352" s="17">
        <v>20</v>
      </c>
      <c r="F2352" s="2">
        <v>17.922000000000001</v>
      </c>
      <c r="G2352" s="20" t="str">
        <f>IF(B2352="","",VLOOKUP(B2352,[1]BASEDIESEL!$A$2:$AAA$11928,6))</f>
        <v>FRENTE-03</v>
      </c>
      <c r="H2352" s="37" t="str">
        <f t="shared" si="36"/>
        <v>mai</v>
      </c>
    </row>
    <row r="2353" spans="1:8" x14ac:dyDescent="0.25">
      <c r="A2353" s="7">
        <v>46173</v>
      </c>
      <c r="B2353" s="16">
        <v>4138</v>
      </c>
      <c r="C2353" s="16" t="s">
        <v>65</v>
      </c>
      <c r="D2353" s="3">
        <v>120.386</v>
      </c>
      <c r="E2353" s="16">
        <v>8</v>
      </c>
      <c r="F2353" s="3">
        <v>15.048</v>
      </c>
      <c r="G2353" s="20" t="str">
        <f>IF(B2353="","",VLOOKUP(B2353,[1]BASEDIESEL!$A$2:$AAA$11928,6))</f>
        <v>FRENTE-04</v>
      </c>
      <c r="H2353" s="37" t="str">
        <f t="shared" si="36"/>
        <v>mai</v>
      </c>
    </row>
    <row r="2354" spans="1:8" x14ac:dyDescent="0.25">
      <c r="A2354" s="7">
        <v>46173</v>
      </c>
      <c r="B2354" s="17">
        <v>4139</v>
      </c>
      <c r="C2354" s="17" t="s">
        <v>65</v>
      </c>
      <c r="D2354" s="2">
        <v>138.85599999999999</v>
      </c>
      <c r="E2354" s="17">
        <v>10</v>
      </c>
      <c r="F2354" s="2">
        <v>13.885999999999999</v>
      </c>
      <c r="G2354" s="20" t="str">
        <f>IF(B2354="","",VLOOKUP(B2354,[1]BASEDIESEL!$A$2:$AAA$11928,6))</f>
        <v>FRENTE-07</v>
      </c>
      <c r="H2354" s="37" t="str">
        <f t="shared" si="36"/>
        <v>mai</v>
      </c>
    </row>
    <row r="2355" spans="1:8" x14ac:dyDescent="0.25">
      <c r="A2355" s="7">
        <v>46173</v>
      </c>
      <c r="B2355" s="16">
        <v>4140</v>
      </c>
      <c r="C2355" s="16" t="s">
        <v>65</v>
      </c>
      <c r="D2355" s="3">
        <v>212.03399999999999</v>
      </c>
      <c r="E2355" s="16">
        <v>13</v>
      </c>
      <c r="F2355" s="3">
        <v>16.309999999999999</v>
      </c>
      <c r="G2355" s="20" t="str">
        <f>IF(B2355="","",VLOOKUP(B2355,[1]BASEDIESEL!$A$2:$AAA$11928,6))</f>
        <v>FRENTE-05</v>
      </c>
      <c r="H2355" s="37" t="str">
        <f t="shared" si="36"/>
        <v>mai</v>
      </c>
    </row>
    <row r="2356" spans="1:8" x14ac:dyDescent="0.25">
      <c r="A2356" s="7">
        <v>46173</v>
      </c>
      <c r="B2356" s="17">
        <v>4141</v>
      </c>
      <c r="C2356" s="17" t="s">
        <v>65</v>
      </c>
      <c r="D2356" s="2">
        <v>436.88099999999997</v>
      </c>
      <c r="E2356" s="17">
        <v>24</v>
      </c>
      <c r="F2356" s="2">
        <v>18.202999999999999</v>
      </c>
      <c r="G2356" s="20" t="str">
        <f>IF(B2356="","",VLOOKUP(B2356,[1]BASEDIESEL!$A$2:$AAA$11928,6))</f>
        <v>FRENTE-03</v>
      </c>
      <c r="H2356" s="37" t="str">
        <f t="shared" si="36"/>
        <v>mai</v>
      </c>
    </row>
    <row r="2357" spans="1:8" x14ac:dyDescent="0.25">
      <c r="A2357" s="7">
        <v>46173</v>
      </c>
      <c r="B2357" s="16">
        <v>4142</v>
      </c>
      <c r="C2357" s="16" t="s">
        <v>65</v>
      </c>
      <c r="D2357" s="3">
        <v>48.927</v>
      </c>
      <c r="E2357" s="16">
        <v>3</v>
      </c>
      <c r="F2357" s="3">
        <v>16.309000000000001</v>
      </c>
      <c r="G2357" s="20" t="str">
        <f>IF(B2357="","",VLOOKUP(B2357,[1]BASEDIESEL!$A$2:$AAA$11928,6))</f>
        <v>FRENTE-04</v>
      </c>
      <c r="H2357" s="37" t="str">
        <f t="shared" si="36"/>
        <v>mai</v>
      </c>
    </row>
    <row r="2358" spans="1:8" x14ac:dyDescent="0.25">
      <c r="A2358" s="7">
        <v>46173</v>
      </c>
      <c r="B2358" s="17">
        <v>4143</v>
      </c>
      <c r="C2358" s="17" t="s">
        <v>65</v>
      </c>
      <c r="D2358" s="2">
        <v>319.85500000000002</v>
      </c>
      <c r="E2358" s="17">
        <v>20</v>
      </c>
      <c r="F2358" s="2">
        <v>15.993</v>
      </c>
      <c r="G2358" s="20" t="str">
        <f>IF(B2358="","",VLOOKUP(B2358,[1]BASEDIESEL!$A$2:$AAA$11928,6))</f>
        <v>FRENTE-05</v>
      </c>
      <c r="H2358" s="37" t="str">
        <f t="shared" si="36"/>
        <v>mai</v>
      </c>
    </row>
    <row r="2359" spans="1:8" x14ac:dyDescent="0.25">
      <c r="A2359" s="7">
        <v>46173</v>
      </c>
      <c r="B2359" s="16">
        <v>4144</v>
      </c>
      <c r="C2359" s="16" t="s">
        <v>65</v>
      </c>
      <c r="D2359" s="3">
        <v>273.60500000000002</v>
      </c>
      <c r="E2359" s="16">
        <v>17</v>
      </c>
      <c r="F2359" s="3">
        <v>16.094000000000001</v>
      </c>
      <c r="G2359" s="20" t="str">
        <f>IF(B2359="","",VLOOKUP(B2359,[1]BASEDIESEL!$A$2:$AAA$11928,6))</f>
        <v>FRENTE-05</v>
      </c>
      <c r="H2359" s="37" t="str">
        <f t="shared" si="36"/>
        <v>mai</v>
      </c>
    </row>
    <row r="2360" spans="1:8" x14ac:dyDescent="0.25">
      <c r="A2360" s="7">
        <v>46173</v>
      </c>
      <c r="B2360" s="17">
        <v>4145</v>
      </c>
      <c r="C2360" s="17" t="s">
        <v>65</v>
      </c>
      <c r="D2360" s="2">
        <v>501.75099999999998</v>
      </c>
      <c r="E2360" s="17">
        <v>28</v>
      </c>
      <c r="F2360" s="2">
        <v>17.920000000000002</v>
      </c>
      <c r="G2360" s="20" t="str">
        <f>IF(B2360="","",VLOOKUP(B2360,[1]BASEDIESEL!$A$2:$AAA$11928,6))</f>
        <v>FRENTE-03</v>
      </c>
      <c r="H2360" s="37" t="str">
        <f t="shared" si="36"/>
        <v>mai</v>
      </c>
    </row>
    <row r="2361" spans="1:8" x14ac:dyDescent="0.25">
      <c r="A2361" s="7">
        <v>46173</v>
      </c>
      <c r="B2361" s="16">
        <v>4146</v>
      </c>
      <c r="C2361" s="16" t="s">
        <v>65</v>
      </c>
      <c r="D2361" s="3">
        <v>440.27699999999999</v>
      </c>
      <c r="E2361" s="16">
        <v>24</v>
      </c>
      <c r="F2361" s="3">
        <v>18.344999999999999</v>
      </c>
      <c r="G2361" s="20" t="str">
        <f>IF(B2361="","",VLOOKUP(B2361,[1]BASEDIESEL!$A$2:$AAA$11928,6))</f>
        <v>FRENTE-03</v>
      </c>
      <c r="H2361" s="37" t="str">
        <f t="shared" si="36"/>
        <v>mai</v>
      </c>
    </row>
    <row r="2362" spans="1:8" x14ac:dyDescent="0.25">
      <c r="A2362" s="7">
        <v>46173</v>
      </c>
      <c r="B2362" s="17">
        <v>4147</v>
      </c>
      <c r="C2362" s="17" t="s">
        <v>65</v>
      </c>
      <c r="D2362" s="2">
        <v>279.048</v>
      </c>
      <c r="E2362" s="17">
        <v>19</v>
      </c>
      <c r="F2362" s="2">
        <v>14.686999999999999</v>
      </c>
      <c r="G2362" s="20" t="str">
        <f>IF(B2362="","",VLOOKUP(B2362,[1]BASEDIESEL!$A$2:$AAA$11928,6))</f>
        <v>FRENTE-02</v>
      </c>
      <c r="H2362" s="37" t="str">
        <f t="shared" si="36"/>
        <v>mai</v>
      </c>
    </row>
    <row r="2363" spans="1:8" x14ac:dyDescent="0.25">
      <c r="A2363" s="7">
        <v>46173</v>
      </c>
      <c r="B2363" s="16">
        <v>4149</v>
      </c>
      <c r="C2363" s="16" t="s">
        <v>65</v>
      </c>
      <c r="D2363" s="3">
        <v>245.68</v>
      </c>
      <c r="E2363" s="16">
        <v>18</v>
      </c>
      <c r="F2363" s="3">
        <v>13.648999999999999</v>
      </c>
      <c r="G2363" s="20" t="str">
        <f>IF(B2363="","",VLOOKUP(B2363,[1]BASEDIESEL!$A$2:$AAA$11928,6))</f>
        <v>FRENTE-01</v>
      </c>
      <c r="H2363" s="37" t="str">
        <f t="shared" si="36"/>
        <v>mai</v>
      </c>
    </row>
    <row r="2364" spans="1:8" x14ac:dyDescent="0.25">
      <c r="A2364" s="7">
        <v>46173</v>
      </c>
      <c r="B2364" s="17">
        <v>4153</v>
      </c>
      <c r="C2364" s="17" t="s">
        <v>67</v>
      </c>
      <c r="D2364" s="2">
        <v>144.38200000000001</v>
      </c>
      <c r="E2364" s="17">
        <v>10</v>
      </c>
      <c r="F2364" s="2">
        <v>14.438000000000001</v>
      </c>
      <c r="G2364" s="20" t="str">
        <f>IF(B2364="","",VLOOKUP(B2364,[1]BASEDIESEL!$A$2:$AAA$11928,6))</f>
        <v>FRENTE-04</v>
      </c>
      <c r="H2364" s="37" t="str">
        <f t="shared" si="36"/>
        <v>mai</v>
      </c>
    </row>
    <row r="2365" spans="1:8" x14ac:dyDescent="0.25">
      <c r="A2365" s="7">
        <v>46173</v>
      </c>
      <c r="B2365" s="16">
        <v>4154</v>
      </c>
      <c r="C2365" s="16" t="s">
        <v>67</v>
      </c>
      <c r="D2365" s="3">
        <v>132.81</v>
      </c>
      <c r="E2365" s="16">
        <v>8</v>
      </c>
      <c r="F2365" s="3">
        <v>16.600999999999999</v>
      </c>
      <c r="G2365" s="20" t="str">
        <f>IF(B2365="","",VLOOKUP(B2365,[1]BASEDIESEL!$A$2:$AAA$11928,6))</f>
        <v>FRENTE-04</v>
      </c>
      <c r="H2365" s="37" t="str">
        <f t="shared" si="36"/>
        <v>mai</v>
      </c>
    </row>
    <row r="2366" spans="1:8" x14ac:dyDescent="0.25">
      <c r="A2366" s="7">
        <v>46173</v>
      </c>
      <c r="B2366" s="17">
        <v>4155</v>
      </c>
      <c r="C2366" s="17" t="s">
        <v>67</v>
      </c>
      <c r="D2366" s="2">
        <v>198.614</v>
      </c>
      <c r="E2366" s="17">
        <v>12</v>
      </c>
      <c r="F2366" s="2">
        <v>16.550999999999998</v>
      </c>
      <c r="G2366" s="20" t="str">
        <f>IF(B2366="","",VLOOKUP(B2366,[1]BASEDIESEL!$A$2:$AAA$11928,6))</f>
        <v>FRENTE-04</v>
      </c>
      <c r="H2366" s="37" t="str">
        <f t="shared" si="36"/>
        <v>mai</v>
      </c>
    </row>
    <row r="2367" spans="1:8" x14ac:dyDescent="0.25">
      <c r="A2367" s="7">
        <v>46173</v>
      </c>
      <c r="B2367" s="16">
        <v>4156</v>
      </c>
      <c r="C2367" s="16" t="s">
        <v>65</v>
      </c>
      <c r="D2367" s="3">
        <v>404.14499999999998</v>
      </c>
      <c r="E2367" s="16">
        <v>24</v>
      </c>
      <c r="F2367" s="3">
        <v>16.838999999999999</v>
      </c>
      <c r="G2367" s="20" t="str">
        <f>IF(B2367="","",VLOOKUP(B2367,[1]BASEDIESEL!$A$2:$AAA$11928,6))</f>
        <v>FRENTE-02</v>
      </c>
      <c r="H2367" s="37" t="str">
        <f t="shared" si="36"/>
        <v>mai</v>
      </c>
    </row>
    <row r="2368" spans="1:8" x14ac:dyDescent="0.25">
      <c r="A2368" s="7">
        <v>46173</v>
      </c>
      <c r="B2368" s="17">
        <v>4157</v>
      </c>
      <c r="C2368" s="17" t="s">
        <v>65</v>
      </c>
      <c r="D2368" s="2">
        <v>150.61000000000001</v>
      </c>
      <c r="E2368" s="17">
        <v>9</v>
      </c>
      <c r="F2368" s="2">
        <v>16.734000000000002</v>
      </c>
      <c r="G2368" s="20" t="str">
        <f>IF(B2368="","",VLOOKUP(B2368,[1]BASEDIESEL!$A$2:$AAA$11928,6))</f>
        <v>FRENTE-06</v>
      </c>
      <c r="H2368" s="37" t="str">
        <f t="shared" si="36"/>
        <v>mai</v>
      </c>
    </row>
    <row r="2369" spans="1:8" x14ac:dyDescent="0.25">
      <c r="A2369" s="7">
        <v>46173</v>
      </c>
      <c r="B2369" s="16">
        <v>4158</v>
      </c>
      <c r="C2369" s="16" t="s">
        <v>65</v>
      </c>
      <c r="D2369" s="3">
        <v>393.85300000000001</v>
      </c>
      <c r="E2369" s="16">
        <v>21</v>
      </c>
      <c r="F2369" s="3">
        <v>18.754999999999999</v>
      </c>
      <c r="G2369" s="20" t="str">
        <f>IF(B2369="","",VLOOKUP(B2369,[1]BASEDIESEL!$A$2:$AAA$11928,6))</f>
        <v>FRENTE-03</v>
      </c>
      <c r="H2369" s="37" t="str">
        <f t="shared" si="36"/>
        <v>mai</v>
      </c>
    </row>
    <row r="2370" spans="1:8" x14ac:dyDescent="0.25">
      <c r="A2370" s="7">
        <v>46173</v>
      </c>
      <c r="B2370" s="17">
        <v>4159</v>
      </c>
      <c r="C2370" s="17" t="s">
        <v>65</v>
      </c>
      <c r="D2370" s="2">
        <v>358.21499999999997</v>
      </c>
      <c r="E2370" s="17">
        <v>21</v>
      </c>
      <c r="F2370" s="2">
        <v>17.058</v>
      </c>
      <c r="G2370" s="20" t="str">
        <f>IF(B2370="","",VLOOKUP(B2370,[1]BASEDIESEL!$A$2:$AAA$11928,6))</f>
        <v>FRENTE-02</v>
      </c>
      <c r="H2370" s="37" t="str">
        <f t="shared" si="36"/>
        <v>mai</v>
      </c>
    </row>
    <row r="2371" spans="1:8" x14ac:dyDescent="0.25">
      <c r="A2371" s="7">
        <v>46173</v>
      </c>
      <c r="B2371" s="16">
        <v>4160</v>
      </c>
      <c r="C2371" s="16" t="s">
        <v>65</v>
      </c>
      <c r="D2371" s="3">
        <v>262.97000000000003</v>
      </c>
      <c r="E2371" s="16">
        <v>16</v>
      </c>
      <c r="F2371" s="3">
        <v>16.436</v>
      </c>
      <c r="G2371" s="20" t="str">
        <f>IF(B2371="","",VLOOKUP(B2371,[1]BASEDIESEL!$A$2:$AAA$11928,6))</f>
        <v>FRENTE-01</v>
      </c>
      <c r="H2371" s="37" t="str">
        <f t="shared" ref="H2371:H2434" si="37">TEXT(A2371,"mmm")</f>
        <v>mai</v>
      </c>
    </row>
    <row r="2372" spans="1:8" x14ac:dyDescent="0.25">
      <c r="A2372" s="7">
        <v>46173</v>
      </c>
      <c r="B2372" s="17">
        <v>4161</v>
      </c>
      <c r="C2372" s="17" t="s">
        <v>65</v>
      </c>
      <c r="D2372" s="2">
        <v>160.5</v>
      </c>
      <c r="E2372" s="17">
        <v>10</v>
      </c>
      <c r="F2372" s="2">
        <v>16.05</v>
      </c>
      <c r="G2372" s="20" t="str">
        <f>IF(B2372="","",VLOOKUP(B2372,[1]BASEDIESEL!$A$2:$AAA$11928,6))</f>
        <v>FRENTE-07</v>
      </c>
      <c r="H2372" s="37" t="str">
        <f t="shared" si="37"/>
        <v>mai</v>
      </c>
    </row>
    <row r="2373" spans="1:8" x14ac:dyDescent="0.25">
      <c r="A2373" s="7">
        <v>46173</v>
      </c>
      <c r="B2373" s="16">
        <v>4162</v>
      </c>
      <c r="C2373" s="16" t="s">
        <v>65</v>
      </c>
      <c r="D2373" s="3">
        <v>195.71</v>
      </c>
      <c r="E2373" s="16">
        <v>13</v>
      </c>
      <c r="F2373" s="3">
        <v>15.055</v>
      </c>
      <c r="G2373" s="20" t="str">
        <f>IF(B2373="","",VLOOKUP(B2373,[1]BASEDIESEL!$A$2:$AAA$11928,6))</f>
        <v>FRENTE-02</v>
      </c>
      <c r="H2373" s="37" t="str">
        <f t="shared" si="37"/>
        <v>mai</v>
      </c>
    </row>
    <row r="2374" spans="1:8" x14ac:dyDescent="0.25">
      <c r="A2374" s="7">
        <v>46173</v>
      </c>
      <c r="B2374" s="17">
        <v>4163</v>
      </c>
      <c r="C2374" s="17" t="s">
        <v>65</v>
      </c>
      <c r="D2374" s="2">
        <v>255.57900000000001</v>
      </c>
      <c r="E2374" s="17">
        <v>17</v>
      </c>
      <c r="F2374" s="2">
        <v>15.034000000000001</v>
      </c>
      <c r="G2374" s="20" t="str">
        <f>IF(B2374="","",VLOOKUP(B2374,[1]BASEDIESEL!$A$2:$AAA$11928,6))</f>
        <v>FRENTE-02</v>
      </c>
      <c r="H2374" s="37" t="str">
        <f t="shared" si="37"/>
        <v>mai</v>
      </c>
    </row>
    <row r="2375" spans="1:8" x14ac:dyDescent="0.25">
      <c r="A2375" s="7">
        <v>46174</v>
      </c>
      <c r="B2375" s="16">
        <v>4024</v>
      </c>
      <c r="C2375" s="16" t="s">
        <v>62</v>
      </c>
      <c r="D2375" s="3">
        <v>293.91899999999998</v>
      </c>
      <c r="E2375" s="16">
        <v>19</v>
      </c>
      <c r="F2375" s="3">
        <v>15.468999999999999</v>
      </c>
      <c r="G2375" s="20" t="str">
        <f>IF(B2375="","",VLOOKUP(B2375,[1]BASEDIESEL!$A$2:$AAA$11928,6))</f>
        <v>FRENTE-07</v>
      </c>
      <c r="H2375" s="37" t="str">
        <f t="shared" si="37"/>
        <v>jun</v>
      </c>
    </row>
    <row r="2376" spans="1:8" x14ac:dyDescent="0.25">
      <c r="A2376" s="7">
        <v>46174</v>
      </c>
      <c r="B2376" s="17">
        <v>4025</v>
      </c>
      <c r="C2376" s="17" t="s">
        <v>62</v>
      </c>
      <c r="D2376" s="2">
        <v>124.971</v>
      </c>
      <c r="E2376" s="17">
        <v>9</v>
      </c>
      <c r="F2376" s="2">
        <v>13.885999999999999</v>
      </c>
      <c r="G2376" s="20" t="str">
        <f>IF(B2376="","",VLOOKUP(B2376,[1]BASEDIESEL!$A$2:$AAA$11928,6))</f>
        <v>FRENTE-07</v>
      </c>
      <c r="H2376" s="37" t="str">
        <f t="shared" si="37"/>
        <v>jun</v>
      </c>
    </row>
    <row r="2377" spans="1:8" x14ac:dyDescent="0.25">
      <c r="A2377" s="7">
        <v>46174</v>
      </c>
      <c r="B2377" s="16">
        <v>4027</v>
      </c>
      <c r="C2377" s="16" t="s">
        <v>62</v>
      </c>
      <c r="D2377" s="3">
        <v>216.125</v>
      </c>
      <c r="E2377" s="16">
        <v>14</v>
      </c>
      <c r="F2377" s="3">
        <v>15.438000000000001</v>
      </c>
      <c r="G2377" s="20" t="str">
        <f>IF(B2377="","",VLOOKUP(B2377,[1]BASEDIESEL!$A$2:$AAA$11928,6))</f>
        <v>FRENTE-07</v>
      </c>
      <c r="H2377" s="37" t="str">
        <f t="shared" si="37"/>
        <v>jun</v>
      </c>
    </row>
    <row r="2378" spans="1:8" x14ac:dyDescent="0.25">
      <c r="A2378" s="7">
        <v>46174</v>
      </c>
      <c r="B2378" s="17">
        <v>4029</v>
      </c>
      <c r="C2378" s="17" t="s">
        <v>62</v>
      </c>
      <c r="D2378" s="2">
        <v>291.99799999999999</v>
      </c>
      <c r="E2378" s="17">
        <v>19</v>
      </c>
      <c r="F2378" s="2">
        <v>15.368</v>
      </c>
      <c r="G2378" s="20" t="str">
        <f>IF(B2378="","",VLOOKUP(B2378,[1]BASEDIESEL!$A$2:$AAA$11928,6))</f>
        <v>FRENTE-07</v>
      </c>
      <c r="H2378" s="37" t="str">
        <f t="shared" si="37"/>
        <v>jun</v>
      </c>
    </row>
    <row r="2379" spans="1:8" x14ac:dyDescent="0.25">
      <c r="A2379" s="7">
        <v>46174</v>
      </c>
      <c r="B2379" s="16">
        <v>4030</v>
      </c>
      <c r="C2379" s="16" t="s">
        <v>63</v>
      </c>
      <c r="D2379" s="3">
        <v>166.77099999999999</v>
      </c>
      <c r="E2379" s="16">
        <v>12</v>
      </c>
      <c r="F2379" s="3">
        <v>13.898</v>
      </c>
      <c r="G2379" s="20" t="str">
        <f>IF(B2379="","",VLOOKUP(B2379,[1]BASEDIESEL!$A$2:$AAA$11928,6))</f>
        <v>FRENTE-06</v>
      </c>
      <c r="H2379" s="37" t="str">
        <f t="shared" si="37"/>
        <v>jun</v>
      </c>
    </row>
    <row r="2380" spans="1:8" x14ac:dyDescent="0.25">
      <c r="A2380" s="7">
        <v>46174</v>
      </c>
      <c r="B2380" s="17">
        <v>4032</v>
      </c>
      <c r="C2380" s="17" t="s">
        <v>64</v>
      </c>
      <c r="D2380" s="2">
        <v>191.839</v>
      </c>
      <c r="E2380" s="17">
        <v>13</v>
      </c>
      <c r="F2380" s="2">
        <v>14.757</v>
      </c>
      <c r="G2380" s="20" t="str">
        <f>IF(B2380="","",VLOOKUP(B2380,[1]BASEDIESEL!$A$2:$AAA$11928,6))</f>
        <v>FRENTE-06</v>
      </c>
      <c r="H2380" s="37" t="str">
        <f t="shared" si="37"/>
        <v>jun</v>
      </c>
    </row>
    <row r="2381" spans="1:8" x14ac:dyDescent="0.25">
      <c r="A2381" s="7">
        <v>46174</v>
      </c>
      <c r="B2381" s="16">
        <v>4034</v>
      </c>
      <c r="C2381" s="16" t="s">
        <v>64</v>
      </c>
      <c r="D2381" s="3">
        <v>143.59</v>
      </c>
      <c r="E2381" s="16">
        <v>10</v>
      </c>
      <c r="F2381" s="3">
        <v>14.359</v>
      </c>
      <c r="G2381" s="20" t="str">
        <f>IF(B2381="","",VLOOKUP(B2381,[1]BASEDIESEL!$A$2:$AAA$11928,6))</f>
        <v>FRENTE-06</v>
      </c>
      <c r="H2381" s="37" t="str">
        <f t="shared" si="37"/>
        <v>jun</v>
      </c>
    </row>
    <row r="2382" spans="1:8" x14ac:dyDescent="0.25">
      <c r="A2382" s="7">
        <v>46174</v>
      </c>
      <c r="B2382" s="17">
        <v>4035</v>
      </c>
      <c r="C2382" s="17" t="s">
        <v>64</v>
      </c>
      <c r="D2382" s="2">
        <v>11.73</v>
      </c>
      <c r="E2382" s="17">
        <v>1</v>
      </c>
      <c r="F2382" s="2">
        <v>11.73</v>
      </c>
      <c r="G2382" s="20" t="str">
        <f>IF(B2382="","",VLOOKUP(B2382,[1]BASEDIESEL!$A$2:$AAA$11928,6))</f>
        <v>FRENTE-06</v>
      </c>
      <c r="H2382" s="37" t="str">
        <f t="shared" si="37"/>
        <v>jun</v>
      </c>
    </row>
    <row r="2383" spans="1:8" x14ac:dyDescent="0.25">
      <c r="A2383" s="7">
        <v>46174</v>
      </c>
      <c r="B2383" s="16">
        <v>4036</v>
      </c>
      <c r="C2383" s="16" t="s">
        <v>64</v>
      </c>
      <c r="D2383" s="3">
        <v>184.43600000000001</v>
      </c>
      <c r="E2383" s="16">
        <v>11</v>
      </c>
      <c r="F2383" s="3">
        <v>16.766999999999999</v>
      </c>
      <c r="G2383" s="20" t="str">
        <f>IF(B2383="","",VLOOKUP(B2383,[1]BASEDIESEL!$A$2:$AAA$11928,6))</f>
        <v>FRENTE-06</v>
      </c>
      <c r="H2383" s="37" t="str">
        <f t="shared" si="37"/>
        <v>jun</v>
      </c>
    </row>
    <row r="2384" spans="1:8" x14ac:dyDescent="0.25">
      <c r="A2384" s="7">
        <v>46174</v>
      </c>
      <c r="B2384" s="17">
        <v>4111</v>
      </c>
      <c r="C2384" s="17" t="s">
        <v>65</v>
      </c>
      <c r="D2384" s="2">
        <v>506.67500000000001</v>
      </c>
      <c r="E2384" s="17">
        <v>31</v>
      </c>
      <c r="F2384" s="2">
        <v>16.344000000000001</v>
      </c>
      <c r="G2384" s="20" t="str">
        <f>IF(B2384="","",VLOOKUP(B2384,[1]BASEDIESEL!$A$2:$AAA$11928,6))</f>
        <v>FRENTE-05</v>
      </c>
      <c r="H2384" s="37" t="str">
        <f t="shared" si="37"/>
        <v>jun</v>
      </c>
    </row>
    <row r="2385" spans="1:8" x14ac:dyDescent="0.25">
      <c r="A2385" s="7">
        <v>46174</v>
      </c>
      <c r="B2385" s="16">
        <v>4113</v>
      </c>
      <c r="C2385" s="16" t="s">
        <v>65</v>
      </c>
      <c r="D2385" s="3">
        <v>264.178</v>
      </c>
      <c r="E2385" s="16">
        <v>17</v>
      </c>
      <c r="F2385" s="3">
        <v>15.54</v>
      </c>
      <c r="G2385" s="20" t="str">
        <f>IF(B2385="","",VLOOKUP(B2385,[1]BASEDIESEL!$A$2:$AAA$11928,6))</f>
        <v>FRENTE-07</v>
      </c>
      <c r="H2385" s="37" t="str">
        <f t="shared" si="37"/>
        <v>jun</v>
      </c>
    </row>
    <row r="2386" spans="1:8" x14ac:dyDescent="0.25">
      <c r="A2386" s="7">
        <v>46174</v>
      </c>
      <c r="B2386" s="17">
        <v>4114</v>
      </c>
      <c r="C2386" s="17" t="s">
        <v>65</v>
      </c>
      <c r="D2386" s="2">
        <v>300.01499999999999</v>
      </c>
      <c r="E2386" s="17">
        <v>22</v>
      </c>
      <c r="F2386" s="2">
        <v>13.637</v>
      </c>
      <c r="G2386" s="20" t="str">
        <f>IF(B2386="","",VLOOKUP(B2386,[1]BASEDIESEL!$A$2:$AAA$11928,6))</f>
        <v>FRENTE-01</v>
      </c>
      <c r="H2386" s="37" t="str">
        <f t="shared" si="37"/>
        <v>jun</v>
      </c>
    </row>
    <row r="2387" spans="1:8" x14ac:dyDescent="0.25">
      <c r="A2387" s="7">
        <v>46174</v>
      </c>
      <c r="B2387" s="16">
        <v>4117</v>
      </c>
      <c r="C2387" s="16" t="s">
        <v>65</v>
      </c>
      <c r="D2387" s="3">
        <v>151.76900000000001</v>
      </c>
      <c r="E2387" s="16">
        <v>10</v>
      </c>
      <c r="F2387" s="3">
        <v>15.177</v>
      </c>
      <c r="G2387" s="20" t="str">
        <f>IF(B2387="","",VLOOKUP(B2387,[1]BASEDIESEL!$A$2:$AAA$11928,6))</f>
        <v>FRENTE-04</v>
      </c>
      <c r="H2387" s="37" t="str">
        <f t="shared" si="37"/>
        <v>jun</v>
      </c>
    </row>
    <row r="2388" spans="1:8" x14ac:dyDescent="0.25">
      <c r="A2388" s="7">
        <v>46174</v>
      </c>
      <c r="B2388" s="17">
        <v>4118</v>
      </c>
      <c r="C2388" s="17" t="s">
        <v>65</v>
      </c>
      <c r="D2388" s="2">
        <v>251.49199999999999</v>
      </c>
      <c r="E2388" s="17">
        <v>18</v>
      </c>
      <c r="F2388" s="2">
        <v>13.972</v>
      </c>
      <c r="G2388" s="20" t="str">
        <f>IF(B2388="","",VLOOKUP(B2388,[1]BASEDIESEL!$A$2:$AAA$11928,6))</f>
        <v>FRENTE-03</v>
      </c>
      <c r="H2388" s="37" t="str">
        <f t="shared" si="37"/>
        <v>jun</v>
      </c>
    </row>
    <row r="2389" spans="1:8" x14ac:dyDescent="0.25">
      <c r="A2389" s="7">
        <v>46174</v>
      </c>
      <c r="B2389" s="16">
        <v>4119</v>
      </c>
      <c r="C2389" s="16" t="s">
        <v>65</v>
      </c>
      <c r="D2389" s="3">
        <v>392.64499999999998</v>
      </c>
      <c r="E2389" s="16">
        <v>25</v>
      </c>
      <c r="F2389" s="3">
        <v>15.706</v>
      </c>
      <c r="G2389" s="20" t="str">
        <f>IF(B2389="","",VLOOKUP(B2389,[1]BASEDIESEL!$A$2:$AAA$11928,6))</f>
        <v>FRENTE-05</v>
      </c>
      <c r="H2389" s="37" t="str">
        <f t="shared" si="37"/>
        <v>jun</v>
      </c>
    </row>
    <row r="2390" spans="1:8" x14ac:dyDescent="0.25">
      <c r="A2390" s="7">
        <v>46174</v>
      </c>
      <c r="B2390" s="17">
        <v>4120</v>
      </c>
      <c r="C2390" s="17" t="s">
        <v>65</v>
      </c>
      <c r="D2390" s="2">
        <v>403.66500000000002</v>
      </c>
      <c r="E2390" s="17">
        <v>25</v>
      </c>
      <c r="F2390" s="2">
        <v>16.146999999999998</v>
      </c>
      <c r="G2390" s="20" t="str">
        <f>IF(B2390="","",VLOOKUP(B2390,[1]BASEDIESEL!$A$2:$AAA$11928,6))</f>
        <v>FRENTE-05</v>
      </c>
      <c r="H2390" s="37" t="str">
        <f t="shared" si="37"/>
        <v>jun</v>
      </c>
    </row>
    <row r="2391" spans="1:8" x14ac:dyDescent="0.25">
      <c r="A2391" s="7">
        <v>46174</v>
      </c>
      <c r="B2391" s="16">
        <v>4121</v>
      </c>
      <c r="C2391" s="16" t="s">
        <v>66</v>
      </c>
      <c r="D2391" s="3">
        <v>246.38499999999999</v>
      </c>
      <c r="E2391" s="16">
        <v>19</v>
      </c>
      <c r="F2391" s="3">
        <v>12.968</v>
      </c>
      <c r="G2391" s="20" t="str">
        <f>IF(B2391="","",VLOOKUP(B2391,[1]BASEDIESEL!$A$2:$AAA$11928,6))</f>
        <v>FRENTE-01</v>
      </c>
      <c r="H2391" s="37" t="str">
        <f t="shared" si="37"/>
        <v>jun</v>
      </c>
    </row>
    <row r="2392" spans="1:8" x14ac:dyDescent="0.25">
      <c r="A2392" s="7">
        <v>46174</v>
      </c>
      <c r="B2392" s="17">
        <v>4122</v>
      </c>
      <c r="C2392" s="17" t="s">
        <v>66</v>
      </c>
      <c r="D2392" s="2">
        <v>277.93</v>
      </c>
      <c r="E2392" s="17">
        <v>20</v>
      </c>
      <c r="F2392" s="2">
        <v>13.897</v>
      </c>
      <c r="G2392" s="20" t="str">
        <f>IF(B2392="","",VLOOKUP(B2392,[1]BASEDIESEL!$A$2:$AAA$11928,6))</f>
        <v>FRENTE-01</v>
      </c>
      <c r="H2392" s="37" t="str">
        <f t="shared" si="37"/>
        <v>jun</v>
      </c>
    </row>
    <row r="2393" spans="1:8" x14ac:dyDescent="0.25">
      <c r="A2393" s="7">
        <v>46174</v>
      </c>
      <c r="B2393" s="16">
        <v>4123</v>
      </c>
      <c r="C2393" s="16" t="s">
        <v>66</v>
      </c>
      <c r="D2393" s="3">
        <v>214.53</v>
      </c>
      <c r="E2393" s="16">
        <v>15</v>
      </c>
      <c r="F2393" s="3">
        <v>14.302</v>
      </c>
      <c r="G2393" s="20" t="str">
        <f>IF(B2393="","",VLOOKUP(B2393,[1]BASEDIESEL!$A$2:$AAA$11928,6))</f>
        <v>FRENTE-01</v>
      </c>
      <c r="H2393" s="37" t="str">
        <f t="shared" si="37"/>
        <v>jun</v>
      </c>
    </row>
    <row r="2394" spans="1:8" x14ac:dyDescent="0.25">
      <c r="A2394" s="7">
        <v>46174</v>
      </c>
      <c r="B2394" s="17">
        <v>4124</v>
      </c>
      <c r="C2394" s="17" t="s">
        <v>65</v>
      </c>
      <c r="D2394" s="2">
        <v>209.64400000000001</v>
      </c>
      <c r="E2394" s="17">
        <v>15</v>
      </c>
      <c r="F2394" s="2">
        <v>13.976000000000001</v>
      </c>
      <c r="G2394" s="20" t="str">
        <f>IF(B2394="","",VLOOKUP(B2394,[1]BASEDIESEL!$A$2:$AAA$11928,6))</f>
        <v>FRENTE-07</v>
      </c>
      <c r="H2394" s="37" t="str">
        <f t="shared" si="37"/>
        <v>jun</v>
      </c>
    </row>
    <row r="2395" spans="1:8" x14ac:dyDescent="0.25">
      <c r="A2395" s="7">
        <v>46174</v>
      </c>
      <c r="B2395" s="16">
        <v>4127</v>
      </c>
      <c r="C2395" s="16" t="s">
        <v>65</v>
      </c>
      <c r="D2395" s="3">
        <v>427.005</v>
      </c>
      <c r="E2395" s="16">
        <v>25</v>
      </c>
      <c r="F2395" s="3">
        <v>17.079999999999998</v>
      </c>
      <c r="G2395" s="20" t="str">
        <f>IF(B2395="","",VLOOKUP(B2395,[1]BASEDIESEL!$A$2:$AAA$11928,6))</f>
        <v>FRENTE-02</v>
      </c>
      <c r="H2395" s="37" t="str">
        <f t="shared" si="37"/>
        <v>jun</v>
      </c>
    </row>
    <row r="2396" spans="1:8" x14ac:dyDescent="0.25">
      <c r="A2396" s="7">
        <v>46174</v>
      </c>
      <c r="B2396" s="17">
        <v>4128</v>
      </c>
      <c r="C2396" s="17" t="s">
        <v>66</v>
      </c>
      <c r="D2396" s="2">
        <v>273.29500000000002</v>
      </c>
      <c r="E2396" s="17">
        <v>20</v>
      </c>
      <c r="F2396" s="2">
        <v>13.664999999999999</v>
      </c>
      <c r="G2396" s="20" t="str">
        <f>IF(B2396="","",VLOOKUP(B2396,[1]BASEDIESEL!$A$2:$AAA$11928,6))</f>
        <v>FRENTE-01</v>
      </c>
      <c r="H2396" s="37" t="str">
        <f t="shared" si="37"/>
        <v>jun</v>
      </c>
    </row>
    <row r="2397" spans="1:8" x14ac:dyDescent="0.25">
      <c r="A2397" s="7">
        <v>46174</v>
      </c>
      <c r="B2397" s="16">
        <v>4129</v>
      </c>
      <c r="C2397" s="16" t="s">
        <v>66</v>
      </c>
      <c r="D2397" s="3">
        <v>308.11</v>
      </c>
      <c r="E2397" s="16">
        <v>22</v>
      </c>
      <c r="F2397" s="3">
        <v>14.005000000000001</v>
      </c>
      <c r="G2397" s="20" t="str">
        <f>IF(B2397="","",VLOOKUP(B2397,[1]BASEDIESEL!$A$2:$AAA$11928,6))</f>
        <v>FRENTE-01</v>
      </c>
      <c r="H2397" s="37" t="str">
        <f t="shared" si="37"/>
        <v>jun</v>
      </c>
    </row>
    <row r="2398" spans="1:8" x14ac:dyDescent="0.25">
      <c r="A2398" s="7">
        <v>46174</v>
      </c>
      <c r="B2398" s="17">
        <v>4130</v>
      </c>
      <c r="C2398" s="17" t="s">
        <v>66</v>
      </c>
      <c r="D2398" s="2">
        <v>123.07</v>
      </c>
      <c r="E2398" s="17">
        <v>9</v>
      </c>
      <c r="F2398" s="2">
        <v>13.673999999999999</v>
      </c>
      <c r="G2398" s="20" t="str">
        <f>IF(B2398="","",VLOOKUP(B2398,[1]BASEDIESEL!$A$2:$AAA$11928,6))</f>
        <v>FRENTE-02</v>
      </c>
      <c r="H2398" s="37" t="str">
        <f t="shared" si="37"/>
        <v>jun</v>
      </c>
    </row>
    <row r="2399" spans="1:8" x14ac:dyDescent="0.25">
      <c r="A2399" s="7">
        <v>46174</v>
      </c>
      <c r="B2399" s="16">
        <v>4131</v>
      </c>
      <c r="C2399" s="16" t="s">
        <v>65</v>
      </c>
      <c r="D2399" s="3">
        <v>134.631</v>
      </c>
      <c r="E2399" s="16">
        <v>9</v>
      </c>
      <c r="F2399" s="3">
        <v>14.959</v>
      </c>
      <c r="G2399" s="20" t="str">
        <f>IF(B2399="","",VLOOKUP(B2399,[1]BASEDIESEL!$A$2:$AAA$11928,6))</f>
        <v>FRENTE-04</v>
      </c>
      <c r="H2399" s="37" t="str">
        <f t="shared" si="37"/>
        <v>jun</v>
      </c>
    </row>
    <row r="2400" spans="1:8" x14ac:dyDescent="0.25">
      <c r="A2400" s="7">
        <v>46174</v>
      </c>
      <c r="B2400" s="17">
        <v>4133</v>
      </c>
      <c r="C2400" s="17" t="s">
        <v>65</v>
      </c>
      <c r="D2400" s="2">
        <v>278.39499999999998</v>
      </c>
      <c r="E2400" s="17">
        <v>18</v>
      </c>
      <c r="F2400" s="2">
        <v>15.465999999999999</v>
      </c>
      <c r="G2400" s="20" t="str">
        <f>IF(B2400="","",VLOOKUP(B2400,[1]BASEDIESEL!$A$2:$AAA$11928,6))</f>
        <v>FRENTE-02</v>
      </c>
      <c r="H2400" s="37" t="str">
        <f t="shared" si="37"/>
        <v>jun</v>
      </c>
    </row>
    <row r="2401" spans="1:8" x14ac:dyDescent="0.25">
      <c r="A2401" s="7">
        <v>46174</v>
      </c>
      <c r="B2401" s="16">
        <v>4134</v>
      </c>
      <c r="C2401" s="16" t="s">
        <v>65</v>
      </c>
      <c r="D2401" s="3">
        <v>451.36500000000001</v>
      </c>
      <c r="E2401" s="16">
        <v>29</v>
      </c>
      <c r="F2401" s="3">
        <v>15.564</v>
      </c>
      <c r="G2401" s="20" t="str">
        <f>IF(B2401="","",VLOOKUP(B2401,[1]BASEDIESEL!$A$2:$AAA$11928,6))</f>
        <v>FRENTE-05</v>
      </c>
      <c r="H2401" s="37" t="str">
        <f t="shared" si="37"/>
        <v>jun</v>
      </c>
    </row>
    <row r="2402" spans="1:8" x14ac:dyDescent="0.25">
      <c r="A2402" s="7">
        <v>46174</v>
      </c>
      <c r="B2402" s="17">
        <v>4135</v>
      </c>
      <c r="C2402" s="17" t="s">
        <v>65</v>
      </c>
      <c r="D2402" s="2">
        <v>367.05799999999999</v>
      </c>
      <c r="E2402" s="17">
        <v>21</v>
      </c>
      <c r="F2402" s="2">
        <v>17.478999999999999</v>
      </c>
      <c r="G2402" s="20" t="str">
        <f>IF(B2402="","",VLOOKUP(B2402,[1]BASEDIESEL!$A$2:$AAA$11928,6))</f>
        <v>FRENTE-03</v>
      </c>
      <c r="H2402" s="37" t="str">
        <f t="shared" si="37"/>
        <v>jun</v>
      </c>
    </row>
    <row r="2403" spans="1:8" x14ac:dyDescent="0.25">
      <c r="A2403" s="7">
        <v>46174</v>
      </c>
      <c r="B2403" s="16">
        <v>4136</v>
      </c>
      <c r="C2403" s="16" t="s">
        <v>65</v>
      </c>
      <c r="D2403" s="3">
        <v>145.738</v>
      </c>
      <c r="E2403" s="16">
        <v>10</v>
      </c>
      <c r="F2403" s="3">
        <v>14.574</v>
      </c>
      <c r="G2403" s="20" t="str">
        <f>IF(B2403="","",VLOOKUP(B2403,[1]BASEDIESEL!$A$2:$AAA$11928,6))</f>
        <v>FRENTE-04</v>
      </c>
      <c r="H2403" s="37" t="str">
        <f t="shared" si="37"/>
        <v>jun</v>
      </c>
    </row>
    <row r="2404" spans="1:8" x14ac:dyDescent="0.25">
      <c r="A2404" s="7">
        <v>46174</v>
      </c>
      <c r="B2404" s="17">
        <v>4137</v>
      </c>
      <c r="C2404" s="17" t="s">
        <v>65</v>
      </c>
      <c r="D2404" s="2">
        <v>332.483</v>
      </c>
      <c r="E2404" s="17">
        <v>19</v>
      </c>
      <c r="F2404" s="2">
        <v>17.498999999999999</v>
      </c>
      <c r="G2404" s="20" t="str">
        <f>IF(B2404="","",VLOOKUP(B2404,[1]BASEDIESEL!$A$2:$AAA$11928,6))</f>
        <v>FRENTE-03</v>
      </c>
      <c r="H2404" s="37" t="str">
        <f t="shared" si="37"/>
        <v>jun</v>
      </c>
    </row>
    <row r="2405" spans="1:8" x14ac:dyDescent="0.25">
      <c r="A2405" s="7">
        <v>46174</v>
      </c>
      <c r="B2405" s="16">
        <v>4138</v>
      </c>
      <c r="C2405" s="16" t="s">
        <v>65</v>
      </c>
      <c r="D2405" s="3">
        <v>168.09200000000001</v>
      </c>
      <c r="E2405" s="16">
        <v>11</v>
      </c>
      <c r="F2405" s="3">
        <v>15.281000000000001</v>
      </c>
      <c r="G2405" s="20" t="str">
        <f>IF(B2405="","",VLOOKUP(B2405,[1]BASEDIESEL!$A$2:$AAA$11928,6))</f>
        <v>FRENTE-04</v>
      </c>
      <c r="H2405" s="37" t="str">
        <f t="shared" si="37"/>
        <v>jun</v>
      </c>
    </row>
    <row r="2406" spans="1:8" x14ac:dyDescent="0.25">
      <c r="A2406" s="7">
        <v>46174</v>
      </c>
      <c r="B2406" s="17">
        <v>4139</v>
      </c>
      <c r="C2406" s="17" t="s">
        <v>65</v>
      </c>
      <c r="D2406" s="2">
        <v>160.559</v>
      </c>
      <c r="E2406" s="17">
        <v>10</v>
      </c>
      <c r="F2406" s="2">
        <v>16.056000000000001</v>
      </c>
      <c r="G2406" s="20" t="str">
        <f>IF(B2406="","",VLOOKUP(B2406,[1]BASEDIESEL!$A$2:$AAA$11928,6))</f>
        <v>FRENTE-07</v>
      </c>
      <c r="H2406" s="37" t="str">
        <f t="shared" si="37"/>
        <v>jun</v>
      </c>
    </row>
    <row r="2407" spans="1:8" x14ac:dyDescent="0.25">
      <c r="A2407" s="7">
        <v>46174</v>
      </c>
      <c r="B2407" s="16">
        <v>4140</v>
      </c>
      <c r="C2407" s="16" t="s">
        <v>65</v>
      </c>
      <c r="D2407" s="3">
        <v>208.41</v>
      </c>
      <c r="E2407" s="16">
        <v>12</v>
      </c>
      <c r="F2407" s="3">
        <v>17.367999999999999</v>
      </c>
      <c r="G2407" s="20" t="str">
        <f>IF(B2407="","",VLOOKUP(B2407,[1]BASEDIESEL!$A$2:$AAA$11928,6))</f>
        <v>FRENTE-05</v>
      </c>
      <c r="H2407" s="37" t="str">
        <f t="shared" si="37"/>
        <v>jun</v>
      </c>
    </row>
    <row r="2408" spans="1:8" x14ac:dyDescent="0.25">
      <c r="A2408" s="7">
        <v>46174</v>
      </c>
      <c r="B2408" s="17">
        <v>4141</v>
      </c>
      <c r="C2408" s="17" t="s">
        <v>65</v>
      </c>
      <c r="D2408" s="2">
        <v>443.72800000000001</v>
      </c>
      <c r="E2408" s="17">
        <v>24</v>
      </c>
      <c r="F2408" s="2">
        <v>18.489000000000001</v>
      </c>
      <c r="G2408" s="20" t="str">
        <f>IF(B2408="","",VLOOKUP(B2408,[1]BASEDIESEL!$A$2:$AAA$11928,6))</f>
        <v>FRENTE-03</v>
      </c>
      <c r="H2408" s="37" t="str">
        <f t="shared" si="37"/>
        <v>jun</v>
      </c>
    </row>
    <row r="2409" spans="1:8" x14ac:dyDescent="0.25">
      <c r="A2409" s="7">
        <v>46174</v>
      </c>
      <c r="B2409" s="16">
        <v>4142</v>
      </c>
      <c r="C2409" s="16" t="s">
        <v>65</v>
      </c>
      <c r="D2409" s="3">
        <v>166.16800000000001</v>
      </c>
      <c r="E2409" s="16">
        <v>11</v>
      </c>
      <c r="F2409" s="3">
        <v>15.106</v>
      </c>
      <c r="G2409" s="20" t="str">
        <f>IF(B2409="","",VLOOKUP(B2409,[1]BASEDIESEL!$A$2:$AAA$11928,6))</f>
        <v>FRENTE-04</v>
      </c>
      <c r="H2409" s="37" t="str">
        <f t="shared" si="37"/>
        <v>jun</v>
      </c>
    </row>
    <row r="2410" spans="1:8" x14ac:dyDescent="0.25">
      <c r="A2410" s="7">
        <v>46174</v>
      </c>
      <c r="B2410" s="17">
        <v>4143</v>
      </c>
      <c r="C2410" s="17" t="s">
        <v>65</v>
      </c>
      <c r="D2410" s="2">
        <v>217.57</v>
      </c>
      <c r="E2410" s="17">
        <v>14</v>
      </c>
      <c r="F2410" s="2">
        <v>15.541</v>
      </c>
      <c r="G2410" s="20" t="str">
        <f>IF(B2410="","",VLOOKUP(B2410,[1]BASEDIESEL!$A$2:$AAA$11928,6))</f>
        <v>FRENTE-05</v>
      </c>
      <c r="H2410" s="37" t="str">
        <f t="shared" si="37"/>
        <v>jun</v>
      </c>
    </row>
    <row r="2411" spans="1:8" x14ac:dyDescent="0.25">
      <c r="A2411" s="7">
        <v>46174</v>
      </c>
      <c r="B2411" s="16">
        <v>4144</v>
      </c>
      <c r="C2411" s="16" t="s">
        <v>65</v>
      </c>
      <c r="D2411" s="3">
        <v>381.35</v>
      </c>
      <c r="E2411" s="16">
        <v>25</v>
      </c>
      <c r="F2411" s="3">
        <v>15.254</v>
      </c>
      <c r="G2411" s="20" t="str">
        <f>IF(B2411="","",VLOOKUP(B2411,[1]BASEDIESEL!$A$2:$AAA$11928,6))</f>
        <v>FRENTE-05</v>
      </c>
      <c r="H2411" s="37" t="str">
        <f t="shared" si="37"/>
        <v>jun</v>
      </c>
    </row>
    <row r="2412" spans="1:8" x14ac:dyDescent="0.25">
      <c r="A2412" s="7">
        <v>46174</v>
      </c>
      <c r="B2412" s="17">
        <v>4145</v>
      </c>
      <c r="C2412" s="17" t="s">
        <v>65</v>
      </c>
      <c r="D2412" s="2">
        <v>364.31799999999998</v>
      </c>
      <c r="E2412" s="17">
        <v>18</v>
      </c>
      <c r="F2412" s="2">
        <v>20.239999999999998</v>
      </c>
      <c r="G2412" s="20" t="str">
        <f>IF(B2412="","",VLOOKUP(B2412,[1]BASEDIESEL!$A$2:$AAA$11928,6))</f>
        <v>FRENTE-03</v>
      </c>
      <c r="H2412" s="37" t="str">
        <f t="shared" si="37"/>
        <v>jun</v>
      </c>
    </row>
    <row r="2413" spans="1:8" x14ac:dyDescent="0.25">
      <c r="A2413" s="7">
        <v>46174</v>
      </c>
      <c r="B2413" s="16">
        <v>4146</v>
      </c>
      <c r="C2413" s="16" t="s">
        <v>65</v>
      </c>
      <c r="D2413" s="3">
        <v>480.38600000000002</v>
      </c>
      <c r="E2413" s="16">
        <v>24</v>
      </c>
      <c r="F2413" s="3">
        <v>20.015999999999998</v>
      </c>
      <c r="G2413" s="20" t="str">
        <f>IF(B2413="","",VLOOKUP(B2413,[1]BASEDIESEL!$A$2:$AAA$11928,6))</f>
        <v>FRENTE-03</v>
      </c>
      <c r="H2413" s="37" t="str">
        <f t="shared" si="37"/>
        <v>jun</v>
      </c>
    </row>
    <row r="2414" spans="1:8" x14ac:dyDescent="0.25">
      <c r="A2414" s="7">
        <v>46174</v>
      </c>
      <c r="B2414" s="17">
        <v>4147</v>
      </c>
      <c r="C2414" s="17" t="s">
        <v>65</v>
      </c>
      <c r="D2414" s="2">
        <v>236.04499999999999</v>
      </c>
      <c r="E2414" s="17">
        <v>16</v>
      </c>
      <c r="F2414" s="2">
        <v>14.753</v>
      </c>
      <c r="G2414" s="20" t="str">
        <f>IF(B2414="","",VLOOKUP(B2414,[1]BASEDIESEL!$A$2:$AAA$11928,6))</f>
        <v>FRENTE-02</v>
      </c>
      <c r="H2414" s="37" t="str">
        <f t="shared" si="37"/>
        <v>jun</v>
      </c>
    </row>
    <row r="2415" spans="1:8" x14ac:dyDescent="0.25">
      <c r="A2415" s="7">
        <v>46174</v>
      </c>
      <c r="B2415" s="16">
        <v>4149</v>
      </c>
      <c r="C2415" s="16" t="s">
        <v>65</v>
      </c>
      <c r="D2415" s="3">
        <v>306.70499999999998</v>
      </c>
      <c r="E2415" s="16">
        <v>22</v>
      </c>
      <c r="F2415" s="3">
        <v>13.941000000000001</v>
      </c>
      <c r="G2415" s="20" t="str">
        <f>IF(B2415="","",VLOOKUP(B2415,[1]BASEDIESEL!$A$2:$AAA$11928,6))</f>
        <v>FRENTE-01</v>
      </c>
      <c r="H2415" s="37" t="str">
        <f t="shared" si="37"/>
        <v>jun</v>
      </c>
    </row>
    <row r="2416" spans="1:8" x14ac:dyDescent="0.25">
      <c r="A2416" s="7">
        <v>46174</v>
      </c>
      <c r="B2416" s="17">
        <v>4153</v>
      </c>
      <c r="C2416" s="17" t="s">
        <v>67</v>
      </c>
      <c r="D2416" s="2">
        <v>154.23400000000001</v>
      </c>
      <c r="E2416" s="17">
        <v>11</v>
      </c>
      <c r="F2416" s="2">
        <v>14.021000000000001</v>
      </c>
      <c r="G2416" s="20" t="str">
        <f>IF(B2416="","",VLOOKUP(B2416,[1]BASEDIESEL!$A$2:$AAA$11928,6))</f>
        <v>FRENTE-04</v>
      </c>
      <c r="H2416" s="37" t="str">
        <f t="shared" si="37"/>
        <v>jun</v>
      </c>
    </row>
    <row r="2417" spans="1:8" x14ac:dyDescent="0.25">
      <c r="A2417" s="7">
        <v>46174</v>
      </c>
      <c r="B2417" s="16">
        <v>4154</v>
      </c>
      <c r="C2417" s="16" t="s">
        <v>67</v>
      </c>
      <c r="D2417" s="3">
        <v>160.648</v>
      </c>
      <c r="E2417" s="16">
        <v>11</v>
      </c>
      <c r="F2417" s="3">
        <v>14.603999999999999</v>
      </c>
      <c r="G2417" s="20" t="str">
        <f>IF(B2417="","",VLOOKUP(B2417,[1]BASEDIESEL!$A$2:$AAA$11928,6))</f>
        <v>FRENTE-04</v>
      </c>
      <c r="H2417" s="37" t="str">
        <f t="shared" si="37"/>
        <v>jun</v>
      </c>
    </row>
    <row r="2418" spans="1:8" x14ac:dyDescent="0.25">
      <c r="A2418" s="7">
        <v>46174</v>
      </c>
      <c r="B2418" s="17">
        <v>4155</v>
      </c>
      <c r="C2418" s="17" t="s">
        <v>67</v>
      </c>
      <c r="D2418" s="2">
        <v>152.54</v>
      </c>
      <c r="E2418" s="17">
        <v>10</v>
      </c>
      <c r="F2418" s="2">
        <v>15.254</v>
      </c>
      <c r="G2418" s="20" t="str">
        <f>IF(B2418="","",VLOOKUP(B2418,[1]BASEDIESEL!$A$2:$AAA$11928,6))</f>
        <v>FRENTE-04</v>
      </c>
      <c r="H2418" s="37" t="str">
        <f t="shared" si="37"/>
        <v>jun</v>
      </c>
    </row>
    <row r="2419" spans="1:8" x14ac:dyDescent="0.25">
      <c r="A2419" s="7">
        <v>46174</v>
      </c>
      <c r="B2419" s="16">
        <v>4156</v>
      </c>
      <c r="C2419" s="16" t="s">
        <v>65</v>
      </c>
      <c r="D2419" s="3">
        <v>280.72500000000002</v>
      </c>
      <c r="E2419" s="16">
        <v>19</v>
      </c>
      <c r="F2419" s="3">
        <v>14.775</v>
      </c>
      <c r="G2419" s="20" t="str">
        <f>IF(B2419="","",VLOOKUP(B2419,[1]BASEDIESEL!$A$2:$AAA$11928,6))</f>
        <v>FRENTE-02</v>
      </c>
      <c r="H2419" s="37" t="str">
        <f t="shared" si="37"/>
        <v>jun</v>
      </c>
    </row>
    <row r="2420" spans="1:8" x14ac:dyDescent="0.25">
      <c r="A2420" s="7">
        <v>46174</v>
      </c>
      <c r="B2420" s="17">
        <v>4157</v>
      </c>
      <c r="C2420" s="17" t="s">
        <v>65</v>
      </c>
      <c r="D2420" s="2">
        <v>134.23400000000001</v>
      </c>
      <c r="E2420" s="17">
        <v>10</v>
      </c>
      <c r="F2420" s="2">
        <v>13.423</v>
      </c>
      <c r="G2420" s="20" t="str">
        <f>IF(B2420="","",VLOOKUP(B2420,[1]BASEDIESEL!$A$2:$AAA$11928,6))</f>
        <v>FRENTE-06</v>
      </c>
      <c r="H2420" s="37" t="str">
        <f t="shared" si="37"/>
        <v>jun</v>
      </c>
    </row>
    <row r="2421" spans="1:8" x14ac:dyDescent="0.25">
      <c r="A2421" s="7">
        <v>46174</v>
      </c>
      <c r="B2421" s="16">
        <v>4158</v>
      </c>
      <c r="C2421" s="16" t="s">
        <v>65</v>
      </c>
      <c r="D2421" s="3">
        <v>479.875</v>
      </c>
      <c r="E2421" s="16">
        <v>26</v>
      </c>
      <c r="F2421" s="3">
        <v>18.457000000000001</v>
      </c>
      <c r="G2421" s="20" t="str">
        <f>IF(B2421="","",VLOOKUP(B2421,[1]BASEDIESEL!$A$2:$AAA$11928,6))</f>
        <v>FRENTE-03</v>
      </c>
      <c r="H2421" s="37" t="str">
        <f t="shared" si="37"/>
        <v>jun</v>
      </c>
    </row>
    <row r="2422" spans="1:8" x14ac:dyDescent="0.25">
      <c r="A2422" s="7">
        <v>46174</v>
      </c>
      <c r="B2422" s="17">
        <v>4159</v>
      </c>
      <c r="C2422" s="17" t="s">
        <v>65</v>
      </c>
      <c r="D2422" s="2">
        <v>388.005</v>
      </c>
      <c r="E2422" s="17">
        <v>25</v>
      </c>
      <c r="F2422" s="2">
        <v>15.52</v>
      </c>
      <c r="G2422" s="20" t="str">
        <f>IF(B2422="","",VLOOKUP(B2422,[1]BASEDIESEL!$A$2:$AAA$11928,6))</f>
        <v>FRENTE-02</v>
      </c>
      <c r="H2422" s="37" t="str">
        <f t="shared" si="37"/>
        <v>jun</v>
      </c>
    </row>
    <row r="2423" spans="1:8" x14ac:dyDescent="0.25">
      <c r="A2423" s="7">
        <v>46174</v>
      </c>
      <c r="B2423" s="16">
        <v>4161</v>
      </c>
      <c r="C2423" s="16" t="s">
        <v>65</v>
      </c>
      <c r="D2423" s="3">
        <v>42.706000000000003</v>
      </c>
      <c r="E2423" s="16">
        <v>3</v>
      </c>
      <c r="F2423" s="3">
        <v>14.234999999999999</v>
      </c>
      <c r="G2423" s="20" t="str">
        <f>IF(B2423="","",VLOOKUP(B2423,[1]BASEDIESEL!$A$2:$AAA$11928,6))</f>
        <v>FRENTE-07</v>
      </c>
      <c r="H2423" s="37" t="str">
        <f t="shared" si="37"/>
        <v>jun</v>
      </c>
    </row>
    <row r="2424" spans="1:8" x14ac:dyDescent="0.25">
      <c r="A2424" s="7">
        <v>46174</v>
      </c>
      <c r="B2424" s="17">
        <v>4162</v>
      </c>
      <c r="C2424" s="17" t="s">
        <v>65</v>
      </c>
      <c r="D2424" s="2">
        <v>240.64500000000001</v>
      </c>
      <c r="E2424" s="17">
        <v>16</v>
      </c>
      <c r="F2424" s="2">
        <v>15.04</v>
      </c>
      <c r="G2424" s="20" t="str">
        <f>IF(B2424="","",VLOOKUP(B2424,[1]BASEDIESEL!$A$2:$AAA$11928,6))</f>
        <v>FRENTE-02</v>
      </c>
      <c r="H2424" s="37" t="str">
        <f t="shared" si="37"/>
        <v>jun</v>
      </c>
    </row>
    <row r="2425" spans="1:8" x14ac:dyDescent="0.25">
      <c r="A2425" s="7">
        <v>46174</v>
      </c>
      <c r="B2425" s="16">
        <v>4163</v>
      </c>
      <c r="C2425" s="16" t="s">
        <v>65</v>
      </c>
      <c r="D2425" s="3">
        <v>326.64</v>
      </c>
      <c r="E2425" s="16">
        <v>22</v>
      </c>
      <c r="F2425" s="3">
        <v>14.847</v>
      </c>
      <c r="G2425" s="20" t="str">
        <f>IF(B2425="","",VLOOKUP(B2425,[1]BASEDIESEL!$A$2:$AAA$11928,6))</f>
        <v>FRENTE-02</v>
      </c>
      <c r="H2425" s="37" t="str">
        <f t="shared" si="37"/>
        <v>jun</v>
      </c>
    </row>
    <row r="2426" spans="1:8" x14ac:dyDescent="0.25">
      <c r="A2426" s="7">
        <v>46175</v>
      </c>
      <c r="B2426" s="16">
        <v>4024</v>
      </c>
      <c r="C2426" s="16" t="s">
        <v>62</v>
      </c>
      <c r="D2426" s="3">
        <v>299.887</v>
      </c>
      <c r="E2426" s="16">
        <v>16</v>
      </c>
      <c r="F2426" s="3">
        <v>18.742999999999999</v>
      </c>
      <c r="G2426" s="20" t="str">
        <f>IF(B2426="","",VLOOKUP(B2426,[1]BASEDIESEL!$A$2:$AAA$11928,6))</f>
        <v>FRENTE-07</v>
      </c>
      <c r="H2426" s="37" t="str">
        <f t="shared" si="37"/>
        <v>jun</v>
      </c>
    </row>
    <row r="2427" spans="1:8" x14ac:dyDescent="0.25">
      <c r="A2427" s="7">
        <v>46175</v>
      </c>
      <c r="B2427" s="17">
        <v>4025</v>
      </c>
      <c r="C2427" s="17" t="s">
        <v>62</v>
      </c>
      <c r="D2427" s="2">
        <v>44.875</v>
      </c>
      <c r="E2427" s="17">
        <v>3</v>
      </c>
      <c r="F2427" s="2">
        <v>14.958</v>
      </c>
      <c r="G2427" s="20" t="str">
        <f>IF(B2427="","",VLOOKUP(B2427,[1]BASEDIESEL!$A$2:$AAA$11928,6))</f>
        <v>FRENTE-07</v>
      </c>
      <c r="H2427" s="37" t="str">
        <f t="shared" si="37"/>
        <v>jun</v>
      </c>
    </row>
    <row r="2428" spans="1:8" x14ac:dyDescent="0.25">
      <c r="A2428" s="7">
        <v>46175</v>
      </c>
      <c r="B2428" s="16">
        <v>4027</v>
      </c>
      <c r="C2428" s="16" t="s">
        <v>62</v>
      </c>
      <c r="D2428" s="3">
        <v>356.22500000000002</v>
      </c>
      <c r="E2428" s="16">
        <v>19</v>
      </c>
      <c r="F2428" s="3">
        <v>18.748999999999999</v>
      </c>
      <c r="G2428" s="20" t="str">
        <f>IF(B2428="","",VLOOKUP(B2428,[1]BASEDIESEL!$A$2:$AAA$11928,6))</f>
        <v>FRENTE-07</v>
      </c>
      <c r="H2428" s="37" t="str">
        <f t="shared" si="37"/>
        <v>jun</v>
      </c>
    </row>
    <row r="2429" spans="1:8" x14ac:dyDescent="0.25">
      <c r="A2429" s="7">
        <v>46175</v>
      </c>
      <c r="B2429" s="17">
        <v>4029</v>
      </c>
      <c r="C2429" s="17" t="s">
        <v>62</v>
      </c>
      <c r="D2429" s="2">
        <v>327.45</v>
      </c>
      <c r="E2429" s="17">
        <v>20</v>
      </c>
      <c r="F2429" s="2">
        <v>16.373000000000001</v>
      </c>
      <c r="G2429" s="20" t="str">
        <f>IF(B2429="","",VLOOKUP(B2429,[1]BASEDIESEL!$A$2:$AAA$11928,6))</f>
        <v>FRENTE-07</v>
      </c>
      <c r="H2429" s="37" t="str">
        <f t="shared" si="37"/>
        <v>jun</v>
      </c>
    </row>
    <row r="2430" spans="1:8" x14ac:dyDescent="0.25">
      <c r="A2430" s="7">
        <v>46175</v>
      </c>
      <c r="B2430" s="16">
        <v>4030</v>
      </c>
      <c r="C2430" s="16" t="s">
        <v>63</v>
      </c>
      <c r="D2430" s="3">
        <v>76.536000000000001</v>
      </c>
      <c r="E2430" s="16">
        <v>7</v>
      </c>
      <c r="F2430" s="3">
        <v>10.933999999999999</v>
      </c>
      <c r="G2430" s="20" t="str">
        <f>IF(B2430="","",VLOOKUP(B2430,[1]BASEDIESEL!$A$2:$AAA$11928,6))</f>
        <v>FRENTE-06</v>
      </c>
      <c r="H2430" s="37" t="str">
        <f t="shared" si="37"/>
        <v>jun</v>
      </c>
    </row>
    <row r="2431" spans="1:8" x14ac:dyDescent="0.25">
      <c r="A2431" s="7">
        <v>46175</v>
      </c>
      <c r="B2431" s="17">
        <v>4032</v>
      </c>
      <c r="C2431" s="17" t="s">
        <v>64</v>
      </c>
      <c r="D2431" s="2">
        <v>124.59</v>
      </c>
      <c r="E2431" s="17">
        <v>9</v>
      </c>
      <c r="F2431" s="2">
        <v>13.843</v>
      </c>
      <c r="G2431" s="20" t="str">
        <f>IF(B2431="","",VLOOKUP(B2431,[1]BASEDIESEL!$A$2:$AAA$11928,6))</f>
        <v>FRENTE-06</v>
      </c>
      <c r="H2431" s="37" t="str">
        <f t="shared" si="37"/>
        <v>jun</v>
      </c>
    </row>
    <row r="2432" spans="1:8" x14ac:dyDescent="0.25">
      <c r="A2432" s="7">
        <v>46175</v>
      </c>
      <c r="B2432" s="16">
        <v>4034</v>
      </c>
      <c r="C2432" s="16" t="s">
        <v>64</v>
      </c>
      <c r="D2432" s="3">
        <v>140.32599999999999</v>
      </c>
      <c r="E2432" s="16">
        <v>13</v>
      </c>
      <c r="F2432" s="3">
        <v>10.794</v>
      </c>
      <c r="G2432" s="20" t="str">
        <f>IF(B2432="","",VLOOKUP(B2432,[1]BASEDIESEL!$A$2:$AAA$11928,6))</f>
        <v>FRENTE-06</v>
      </c>
      <c r="H2432" s="37" t="str">
        <f t="shared" si="37"/>
        <v>jun</v>
      </c>
    </row>
    <row r="2433" spans="1:8" x14ac:dyDescent="0.25">
      <c r="A2433" s="7">
        <v>46175</v>
      </c>
      <c r="B2433" s="17">
        <v>4035</v>
      </c>
      <c r="C2433" s="17" t="s">
        <v>64</v>
      </c>
      <c r="D2433" s="2">
        <v>144.87799999999999</v>
      </c>
      <c r="E2433" s="17">
        <v>11</v>
      </c>
      <c r="F2433" s="2">
        <v>13.170999999999999</v>
      </c>
      <c r="G2433" s="20" t="str">
        <f>IF(B2433="","",VLOOKUP(B2433,[1]BASEDIESEL!$A$2:$AAA$11928,6))</f>
        <v>FRENTE-06</v>
      </c>
      <c r="H2433" s="37" t="str">
        <f t="shared" si="37"/>
        <v>jun</v>
      </c>
    </row>
    <row r="2434" spans="1:8" x14ac:dyDescent="0.25">
      <c r="A2434" s="7">
        <v>46175</v>
      </c>
      <c r="B2434" s="16">
        <v>4036</v>
      </c>
      <c r="C2434" s="16" t="s">
        <v>64</v>
      </c>
      <c r="D2434" s="3">
        <v>116.848</v>
      </c>
      <c r="E2434" s="16">
        <v>10</v>
      </c>
      <c r="F2434" s="3">
        <v>11.685</v>
      </c>
      <c r="G2434" s="20" t="str">
        <f>IF(B2434="","",VLOOKUP(B2434,[1]BASEDIESEL!$A$2:$AAA$11928,6))</f>
        <v>FRENTE-06</v>
      </c>
      <c r="H2434" s="37" t="str">
        <f t="shared" si="37"/>
        <v>jun</v>
      </c>
    </row>
    <row r="2435" spans="1:8" x14ac:dyDescent="0.25">
      <c r="A2435" s="7">
        <v>46175</v>
      </c>
      <c r="B2435" s="17">
        <v>4111</v>
      </c>
      <c r="C2435" s="17" t="s">
        <v>65</v>
      </c>
      <c r="D2435" s="2">
        <v>408.62900000000002</v>
      </c>
      <c r="E2435" s="17">
        <v>26</v>
      </c>
      <c r="F2435" s="2">
        <v>15.717000000000001</v>
      </c>
      <c r="G2435" s="20" t="str">
        <f>IF(B2435="","",VLOOKUP(B2435,[1]BASEDIESEL!$A$2:$AAA$11928,6))</f>
        <v>FRENTE-05</v>
      </c>
      <c r="H2435" s="37" t="str">
        <f t="shared" ref="H2435:H2498" si="38">TEXT(A2435,"mmm")</f>
        <v>jun</v>
      </c>
    </row>
    <row r="2436" spans="1:8" x14ac:dyDescent="0.25">
      <c r="A2436" s="7">
        <v>46175</v>
      </c>
      <c r="B2436" s="16">
        <v>4113</v>
      </c>
      <c r="C2436" s="16" t="s">
        <v>65</v>
      </c>
      <c r="D2436" s="3">
        <v>243.34800000000001</v>
      </c>
      <c r="E2436" s="16">
        <v>14</v>
      </c>
      <c r="F2436" s="3">
        <v>17.382000000000001</v>
      </c>
      <c r="G2436" s="20" t="str">
        <f>IF(B2436="","",VLOOKUP(B2436,[1]BASEDIESEL!$A$2:$AAA$11928,6))</f>
        <v>FRENTE-07</v>
      </c>
      <c r="H2436" s="37" t="str">
        <f t="shared" si="38"/>
        <v>jun</v>
      </c>
    </row>
    <row r="2437" spans="1:8" x14ac:dyDescent="0.25">
      <c r="A2437" s="7">
        <v>46175</v>
      </c>
      <c r="B2437" s="17">
        <v>4114</v>
      </c>
      <c r="C2437" s="17" t="s">
        <v>65</v>
      </c>
      <c r="D2437" s="2">
        <v>241.20500000000001</v>
      </c>
      <c r="E2437" s="17">
        <v>17</v>
      </c>
      <c r="F2437" s="2">
        <v>14.189</v>
      </c>
      <c r="G2437" s="20" t="str">
        <f>IF(B2437="","",VLOOKUP(B2437,[1]BASEDIESEL!$A$2:$AAA$11928,6))</f>
        <v>FRENTE-01</v>
      </c>
      <c r="H2437" s="37" t="str">
        <f t="shared" si="38"/>
        <v>jun</v>
      </c>
    </row>
    <row r="2438" spans="1:8" x14ac:dyDescent="0.25">
      <c r="A2438" s="7">
        <v>46175</v>
      </c>
      <c r="B2438" s="16">
        <v>4115</v>
      </c>
      <c r="C2438" s="16" t="s">
        <v>65</v>
      </c>
      <c r="D2438" s="3">
        <v>43.256</v>
      </c>
      <c r="E2438" s="16">
        <v>3</v>
      </c>
      <c r="F2438" s="3">
        <v>14.419</v>
      </c>
      <c r="G2438" s="20" t="str">
        <f>IF(B2438="","",VLOOKUP(B2438,[1]BASEDIESEL!$A$2:$AAA$11928,6))</f>
        <v>FRENTE-06</v>
      </c>
      <c r="H2438" s="37" t="str">
        <f t="shared" si="38"/>
        <v>jun</v>
      </c>
    </row>
    <row r="2439" spans="1:8" x14ac:dyDescent="0.25">
      <c r="A2439" s="7">
        <v>46175</v>
      </c>
      <c r="B2439" s="17">
        <v>4116</v>
      </c>
      <c r="C2439" s="17" t="s">
        <v>65</v>
      </c>
      <c r="D2439" s="2">
        <v>55.786999999999999</v>
      </c>
      <c r="E2439" s="17">
        <v>4</v>
      </c>
      <c r="F2439" s="2">
        <v>13.946999999999999</v>
      </c>
      <c r="G2439" s="20" t="str">
        <f>IF(B2439="","",VLOOKUP(B2439,[1]BASEDIESEL!$A$2:$AAA$11928,6))</f>
        <v>FRENTE-05</v>
      </c>
      <c r="H2439" s="37" t="str">
        <f t="shared" si="38"/>
        <v>jun</v>
      </c>
    </row>
    <row r="2440" spans="1:8" x14ac:dyDescent="0.25">
      <c r="A2440" s="7">
        <v>46175</v>
      </c>
      <c r="B2440" s="16">
        <v>4117</v>
      </c>
      <c r="C2440" s="16" t="s">
        <v>65</v>
      </c>
      <c r="D2440" s="3">
        <v>189.49600000000001</v>
      </c>
      <c r="E2440" s="16">
        <v>14</v>
      </c>
      <c r="F2440" s="3">
        <v>13.535</v>
      </c>
      <c r="G2440" s="20" t="str">
        <f>IF(B2440="","",VLOOKUP(B2440,[1]BASEDIESEL!$A$2:$AAA$11928,6))</f>
        <v>FRENTE-04</v>
      </c>
      <c r="H2440" s="37" t="str">
        <f t="shared" si="38"/>
        <v>jun</v>
      </c>
    </row>
    <row r="2441" spans="1:8" x14ac:dyDescent="0.25">
      <c r="A2441" s="7">
        <v>46175</v>
      </c>
      <c r="B2441" s="17">
        <v>4118</v>
      </c>
      <c r="C2441" s="17" t="s">
        <v>65</v>
      </c>
      <c r="D2441" s="2">
        <v>297.03399999999999</v>
      </c>
      <c r="E2441" s="17">
        <v>24</v>
      </c>
      <c r="F2441" s="2">
        <v>12.375999999999999</v>
      </c>
      <c r="G2441" s="20" t="str">
        <f>IF(B2441="","",VLOOKUP(B2441,[1]BASEDIESEL!$A$2:$AAA$11928,6))</f>
        <v>FRENTE-03</v>
      </c>
      <c r="H2441" s="37" t="str">
        <f t="shared" si="38"/>
        <v>jun</v>
      </c>
    </row>
    <row r="2442" spans="1:8" x14ac:dyDescent="0.25">
      <c r="A2442" s="7">
        <v>46175</v>
      </c>
      <c r="B2442" s="16">
        <v>4119</v>
      </c>
      <c r="C2442" s="16" t="s">
        <v>65</v>
      </c>
      <c r="D2442" s="3">
        <v>435.65300000000002</v>
      </c>
      <c r="E2442" s="16">
        <v>25</v>
      </c>
      <c r="F2442" s="3">
        <v>17.425999999999998</v>
      </c>
      <c r="G2442" s="20" t="str">
        <f>IF(B2442="","",VLOOKUP(B2442,[1]BASEDIESEL!$A$2:$AAA$11928,6))</f>
        <v>FRENTE-05</v>
      </c>
      <c r="H2442" s="37" t="str">
        <f t="shared" si="38"/>
        <v>jun</v>
      </c>
    </row>
    <row r="2443" spans="1:8" x14ac:dyDescent="0.25">
      <c r="A2443" s="7">
        <v>46175</v>
      </c>
      <c r="B2443" s="17">
        <v>4120</v>
      </c>
      <c r="C2443" s="17" t="s">
        <v>65</v>
      </c>
      <c r="D2443" s="2">
        <v>539.93799999999999</v>
      </c>
      <c r="E2443" s="17">
        <v>32</v>
      </c>
      <c r="F2443" s="2">
        <v>16.873000000000001</v>
      </c>
      <c r="G2443" s="20" t="str">
        <f>IF(B2443="","",VLOOKUP(B2443,[1]BASEDIESEL!$A$2:$AAA$11928,6))</f>
        <v>FRENTE-05</v>
      </c>
      <c r="H2443" s="37" t="str">
        <f t="shared" si="38"/>
        <v>jun</v>
      </c>
    </row>
    <row r="2444" spans="1:8" x14ac:dyDescent="0.25">
      <c r="A2444" s="7">
        <v>46175</v>
      </c>
      <c r="B2444" s="16">
        <v>4121</v>
      </c>
      <c r="C2444" s="16" t="s">
        <v>66</v>
      </c>
      <c r="D2444" s="3">
        <v>209.815</v>
      </c>
      <c r="E2444" s="16">
        <v>14</v>
      </c>
      <c r="F2444" s="3">
        <v>14.987</v>
      </c>
      <c r="G2444" s="20" t="str">
        <f>IF(B2444="","",VLOOKUP(B2444,[1]BASEDIESEL!$A$2:$AAA$11928,6))</f>
        <v>FRENTE-01</v>
      </c>
      <c r="H2444" s="37" t="str">
        <f t="shared" si="38"/>
        <v>jun</v>
      </c>
    </row>
    <row r="2445" spans="1:8" x14ac:dyDescent="0.25">
      <c r="A2445" s="7">
        <v>46175</v>
      </c>
      <c r="B2445" s="17">
        <v>4122</v>
      </c>
      <c r="C2445" s="17" t="s">
        <v>66</v>
      </c>
      <c r="D2445" s="2">
        <v>159.22999999999999</v>
      </c>
      <c r="E2445" s="17">
        <v>12</v>
      </c>
      <c r="F2445" s="2">
        <v>13.269</v>
      </c>
      <c r="G2445" s="20" t="str">
        <f>IF(B2445="","",VLOOKUP(B2445,[1]BASEDIESEL!$A$2:$AAA$11928,6))</f>
        <v>FRENTE-01</v>
      </c>
      <c r="H2445" s="37" t="str">
        <f t="shared" si="38"/>
        <v>jun</v>
      </c>
    </row>
    <row r="2446" spans="1:8" x14ac:dyDescent="0.25">
      <c r="A2446" s="7">
        <v>46175</v>
      </c>
      <c r="B2446" s="16">
        <v>4123</v>
      </c>
      <c r="C2446" s="16" t="s">
        <v>66</v>
      </c>
      <c r="D2446" s="3">
        <v>279.77</v>
      </c>
      <c r="E2446" s="16">
        <v>20</v>
      </c>
      <c r="F2446" s="3">
        <v>13.989000000000001</v>
      </c>
      <c r="G2446" s="20" t="str">
        <f>IF(B2446="","",VLOOKUP(B2446,[1]BASEDIESEL!$A$2:$AAA$11928,6))</f>
        <v>FRENTE-01</v>
      </c>
      <c r="H2446" s="37" t="str">
        <f t="shared" si="38"/>
        <v>jun</v>
      </c>
    </row>
    <row r="2447" spans="1:8" x14ac:dyDescent="0.25">
      <c r="A2447" s="7">
        <v>46175</v>
      </c>
      <c r="B2447" s="17">
        <v>4124</v>
      </c>
      <c r="C2447" s="17" t="s">
        <v>65</v>
      </c>
      <c r="D2447" s="2">
        <v>85.406999999999996</v>
      </c>
      <c r="E2447" s="17">
        <v>6</v>
      </c>
      <c r="F2447" s="2">
        <v>14.234999999999999</v>
      </c>
      <c r="G2447" s="20" t="str">
        <f>IF(B2447="","",VLOOKUP(B2447,[1]BASEDIESEL!$A$2:$AAA$11928,6))</f>
        <v>FRENTE-07</v>
      </c>
      <c r="H2447" s="37" t="str">
        <f t="shared" si="38"/>
        <v>jun</v>
      </c>
    </row>
    <row r="2448" spans="1:8" x14ac:dyDescent="0.25">
      <c r="A2448" s="7">
        <v>46175</v>
      </c>
      <c r="B2448" s="16">
        <v>4127</v>
      </c>
      <c r="C2448" s="16" t="s">
        <v>65</v>
      </c>
      <c r="D2448" s="3">
        <v>380.14</v>
      </c>
      <c r="E2448" s="16">
        <v>25</v>
      </c>
      <c r="F2448" s="3">
        <v>15.206</v>
      </c>
      <c r="G2448" s="20" t="str">
        <f>IF(B2448="","",VLOOKUP(B2448,[1]BASEDIESEL!$A$2:$AAA$11928,6))</f>
        <v>FRENTE-02</v>
      </c>
      <c r="H2448" s="37" t="str">
        <f t="shared" si="38"/>
        <v>jun</v>
      </c>
    </row>
    <row r="2449" spans="1:8" x14ac:dyDescent="0.25">
      <c r="A2449" s="7">
        <v>46175</v>
      </c>
      <c r="B2449" s="17">
        <v>4128</v>
      </c>
      <c r="C2449" s="17" t="s">
        <v>66</v>
      </c>
      <c r="D2449" s="2">
        <v>250.995</v>
      </c>
      <c r="E2449" s="17">
        <v>19</v>
      </c>
      <c r="F2449" s="2">
        <v>13.21</v>
      </c>
      <c r="G2449" s="20" t="str">
        <f>IF(B2449="","",VLOOKUP(B2449,[1]BASEDIESEL!$A$2:$AAA$11928,6))</f>
        <v>FRENTE-01</v>
      </c>
      <c r="H2449" s="37" t="str">
        <f t="shared" si="38"/>
        <v>jun</v>
      </c>
    </row>
    <row r="2450" spans="1:8" x14ac:dyDescent="0.25">
      <c r="A2450" s="7">
        <v>46175</v>
      </c>
      <c r="B2450" s="16">
        <v>4129</v>
      </c>
      <c r="C2450" s="16" t="s">
        <v>66</v>
      </c>
      <c r="D2450" s="3">
        <v>272.19499999999999</v>
      </c>
      <c r="E2450" s="16">
        <v>20</v>
      </c>
      <c r="F2450" s="3">
        <v>13.61</v>
      </c>
      <c r="G2450" s="20" t="str">
        <f>IF(B2450="","",VLOOKUP(B2450,[1]BASEDIESEL!$A$2:$AAA$11928,6))</f>
        <v>FRENTE-01</v>
      </c>
      <c r="H2450" s="37" t="str">
        <f t="shared" si="38"/>
        <v>jun</v>
      </c>
    </row>
    <row r="2451" spans="1:8" x14ac:dyDescent="0.25">
      <c r="A2451" s="7">
        <v>46175</v>
      </c>
      <c r="B2451" s="17">
        <v>4130</v>
      </c>
      <c r="C2451" s="17" t="s">
        <v>66</v>
      </c>
      <c r="D2451" s="2">
        <v>157.39500000000001</v>
      </c>
      <c r="E2451" s="17">
        <v>12</v>
      </c>
      <c r="F2451" s="2">
        <v>13.116</v>
      </c>
      <c r="G2451" s="20" t="str">
        <f>IF(B2451="","",VLOOKUP(B2451,[1]BASEDIESEL!$A$2:$AAA$11928,6))</f>
        <v>FRENTE-02</v>
      </c>
      <c r="H2451" s="37" t="str">
        <f t="shared" si="38"/>
        <v>jun</v>
      </c>
    </row>
    <row r="2452" spans="1:8" x14ac:dyDescent="0.25">
      <c r="A2452" s="7">
        <v>46175</v>
      </c>
      <c r="B2452" s="16">
        <v>4131</v>
      </c>
      <c r="C2452" s="16" t="s">
        <v>65</v>
      </c>
      <c r="D2452" s="3">
        <v>190.29400000000001</v>
      </c>
      <c r="E2452" s="16">
        <v>13</v>
      </c>
      <c r="F2452" s="3">
        <v>14.638</v>
      </c>
      <c r="G2452" s="20" t="str">
        <f>IF(B2452="","",VLOOKUP(B2452,[1]BASEDIESEL!$A$2:$AAA$11928,6))</f>
        <v>FRENTE-04</v>
      </c>
      <c r="H2452" s="37" t="str">
        <f t="shared" si="38"/>
        <v>jun</v>
      </c>
    </row>
    <row r="2453" spans="1:8" x14ac:dyDescent="0.25">
      <c r="A2453" s="7">
        <v>46175</v>
      </c>
      <c r="B2453" s="17">
        <v>4133</v>
      </c>
      <c r="C2453" s="17" t="s">
        <v>65</v>
      </c>
      <c r="D2453" s="2">
        <v>368.58499999999998</v>
      </c>
      <c r="E2453" s="17">
        <v>24</v>
      </c>
      <c r="F2453" s="2">
        <v>15.358000000000001</v>
      </c>
      <c r="G2453" s="20" t="str">
        <f>IF(B2453="","",VLOOKUP(B2453,[1]BASEDIESEL!$A$2:$AAA$11928,6))</f>
        <v>FRENTE-02</v>
      </c>
      <c r="H2453" s="37" t="str">
        <f t="shared" si="38"/>
        <v>jun</v>
      </c>
    </row>
    <row r="2454" spans="1:8" x14ac:dyDescent="0.25">
      <c r="A2454" s="7">
        <v>46175</v>
      </c>
      <c r="B2454" s="16">
        <v>4134</v>
      </c>
      <c r="C2454" s="16" t="s">
        <v>65</v>
      </c>
      <c r="D2454" s="3">
        <v>277.16800000000001</v>
      </c>
      <c r="E2454" s="16">
        <v>17</v>
      </c>
      <c r="F2454" s="3">
        <v>16.303999999999998</v>
      </c>
      <c r="G2454" s="20" t="str">
        <f>IF(B2454="","",VLOOKUP(B2454,[1]BASEDIESEL!$A$2:$AAA$11928,6))</f>
        <v>FRENTE-05</v>
      </c>
      <c r="H2454" s="37" t="str">
        <f t="shared" si="38"/>
        <v>jun</v>
      </c>
    </row>
    <row r="2455" spans="1:8" x14ac:dyDescent="0.25">
      <c r="A2455" s="7">
        <v>46175</v>
      </c>
      <c r="B2455" s="17">
        <v>4135</v>
      </c>
      <c r="C2455" s="17" t="s">
        <v>65</v>
      </c>
      <c r="D2455" s="2">
        <v>367.47899999999998</v>
      </c>
      <c r="E2455" s="17">
        <v>20</v>
      </c>
      <c r="F2455" s="2">
        <v>18.373999999999999</v>
      </c>
      <c r="G2455" s="20" t="str">
        <f>IF(B2455="","",VLOOKUP(B2455,[1]BASEDIESEL!$A$2:$AAA$11928,6))</f>
        <v>FRENTE-03</v>
      </c>
      <c r="H2455" s="37" t="str">
        <f t="shared" si="38"/>
        <v>jun</v>
      </c>
    </row>
    <row r="2456" spans="1:8" x14ac:dyDescent="0.25">
      <c r="A2456" s="7">
        <v>46175</v>
      </c>
      <c r="B2456" s="16">
        <v>4136</v>
      </c>
      <c r="C2456" s="16" t="s">
        <v>65</v>
      </c>
      <c r="D2456" s="3">
        <v>191.011</v>
      </c>
      <c r="E2456" s="16">
        <v>13</v>
      </c>
      <c r="F2456" s="3">
        <v>14.693</v>
      </c>
      <c r="G2456" s="20" t="str">
        <f>IF(B2456="","",VLOOKUP(B2456,[1]BASEDIESEL!$A$2:$AAA$11928,6))</f>
        <v>FRENTE-04</v>
      </c>
      <c r="H2456" s="37" t="str">
        <f t="shared" si="38"/>
        <v>jun</v>
      </c>
    </row>
    <row r="2457" spans="1:8" x14ac:dyDescent="0.25">
      <c r="A2457" s="7">
        <v>46175</v>
      </c>
      <c r="B2457" s="17">
        <v>4137</v>
      </c>
      <c r="C2457" s="17" t="s">
        <v>65</v>
      </c>
      <c r="D2457" s="2">
        <v>252.584</v>
      </c>
      <c r="E2457" s="17">
        <v>14</v>
      </c>
      <c r="F2457" s="2">
        <v>18.042000000000002</v>
      </c>
      <c r="G2457" s="20" t="str">
        <f>IF(B2457="","",VLOOKUP(B2457,[1]BASEDIESEL!$A$2:$AAA$11928,6))</f>
        <v>FRENTE-03</v>
      </c>
      <c r="H2457" s="37" t="str">
        <f t="shared" si="38"/>
        <v>jun</v>
      </c>
    </row>
    <row r="2458" spans="1:8" x14ac:dyDescent="0.25">
      <c r="A2458" s="7">
        <v>46175</v>
      </c>
      <c r="B2458" s="16">
        <v>4138</v>
      </c>
      <c r="C2458" s="16" t="s">
        <v>65</v>
      </c>
      <c r="D2458" s="3">
        <v>124.08499999999999</v>
      </c>
      <c r="E2458" s="16">
        <v>9</v>
      </c>
      <c r="F2458" s="3">
        <v>13.787000000000001</v>
      </c>
      <c r="G2458" s="20" t="str">
        <f>IF(B2458="","",VLOOKUP(B2458,[1]BASEDIESEL!$A$2:$AAA$11928,6))</f>
        <v>FRENTE-04</v>
      </c>
      <c r="H2458" s="37" t="str">
        <f t="shared" si="38"/>
        <v>jun</v>
      </c>
    </row>
    <row r="2459" spans="1:8" x14ac:dyDescent="0.25">
      <c r="A2459" s="7">
        <v>46175</v>
      </c>
      <c r="B2459" s="17">
        <v>4139</v>
      </c>
      <c r="C2459" s="17" t="s">
        <v>65</v>
      </c>
      <c r="D2459" s="2">
        <v>164.29400000000001</v>
      </c>
      <c r="E2459" s="17">
        <v>13</v>
      </c>
      <c r="F2459" s="2">
        <v>12.638</v>
      </c>
      <c r="G2459" s="20" t="str">
        <f>IF(B2459="","",VLOOKUP(B2459,[1]BASEDIESEL!$A$2:$AAA$11928,6))</f>
        <v>FRENTE-07</v>
      </c>
      <c r="H2459" s="37" t="str">
        <f t="shared" si="38"/>
        <v>jun</v>
      </c>
    </row>
    <row r="2460" spans="1:8" x14ac:dyDescent="0.25">
      <c r="A2460" s="7">
        <v>46175</v>
      </c>
      <c r="B2460" s="16">
        <v>4140</v>
      </c>
      <c r="C2460" s="16" t="s">
        <v>65</v>
      </c>
      <c r="D2460" s="3">
        <v>421.68</v>
      </c>
      <c r="E2460" s="16">
        <v>27</v>
      </c>
      <c r="F2460" s="3">
        <v>15.618</v>
      </c>
      <c r="G2460" s="20" t="str">
        <f>IF(B2460="","",VLOOKUP(B2460,[1]BASEDIESEL!$A$2:$AAA$11928,6))</f>
        <v>FRENTE-05</v>
      </c>
      <c r="H2460" s="37" t="str">
        <f t="shared" si="38"/>
        <v>jun</v>
      </c>
    </row>
    <row r="2461" spans="1:8" x14ac:dyDescent="0.25">
      <c r="A2461" s="7">
        <v>46175</v>
      </c>
      <c r="B2461" s="17">
        <v>4141</v>
      </c>
      <c r="C2461" s="17" t="s">
        <v>65</v>
      </c>
      <c r="D2461" s="2">
        <v>420.32100000000003</v>
      </c>
      <c r="E2461" s="17">
        <v>23</v>
      </c>
      <c r="F2461" s="2">
        <v>18.274999999999999</v>
      </c>
      <c r="G2461" s="20" t="str">
        <f>IF(B2461="","",VLOOKUP(B2461,[1]BASEDIESEL!$A$2:$AAA$11928,6))</f>
        <v>FRENTE-03</v>
      </c>
      <c r="H2461" s="37" t="str">
        <f t="shared" si="38"/>
        <v>jun</v>
      </c>
    </row>
    <row r="2462" spans="1:8" x14ac:dyDescent="0.25">
      <c r="A2462" s="7">
        <v>46175</v>
      </c>
      <c r="B2462" s="16">
        <v>4142</v>
      </c>
      <c r="C2462" s="16" t="s">
        <v>65</v>
      </c>
      <c r="D2462" s="3">
        <v>220.739</v>
      </c>
      <c r="E2462" s="16">
        <v>15</v>
      </c>
      <c r="F2462" s="3">
        <v>14.715999999999999</v>
      </c>
      <c r="G2462" s="20" t="str">
        <f>IF(B2462="","",VLOOKUP(B2462,[1]BASEDIESEL!$A$2:$AAA$11928,6))</f>
        <v>FRENTE-04</v>
      </c>
      <c r="H2462" s="37" t="str">
        <f t="shared" si="38"/>
        <v>jun</v>
      </c>
    </row>
    <row r="2463" spans="1:8" x14ac:dyDescent="0.25">
      <c r="A2463" s="7">
        <v>46175</v>
      </c>
      <c r="B2463" s="17">
        <v>4143</v>
      </c>
      <c r="C2463" s="17" t="s">
        <v>65</v>
      </c>
      <c r="D2463" s="2">
        <v>362.815</v>
      </c>
      <c r="E2463" s="17">
        <v>23</v>
      </c>
      <c r="F2463" s="2">
        <v>15.775</v>
      </c>
      <c r="G2463" s="20" t="str">
        <f>IF(B2463="","",VLOOKUP(B2463,[1]BASEDIESEL!$A$2:$AAA$11928,6))</f>
        <v>FRENTE-05</v>
      </c>
      <c r="H2463" s="37" t="str">
        <f t="shared" si="38"/>
        <v>jun</v>
      </c>
    </row>
    <row r="2464" spans="1:8" x14ac:dyDescent="0.25">
      <c r="A2464" s="7">
        <v>46175</v>
      </c>
      <c r="B2464" s="16">
        <v>4144</v>
      </c>
      <c r="C2464" s="16" t="s">
        <v>65</v>
      </c>
      <c r="D2464" s="3">
        <v>419.59</v>
      </c>
      <c r="E2464" s="16">
        <v>24</v>
      </c>
      <c r="F2464" s="3">
        <v>17.483000000000001</v>
      </c>
      <c r="G2464" s="20" t="str">
        <f>IF(B2464="","",VLOOKUP(B2464,[1]BASEDIESEL!$A$2:$AAA$11928,6))</f>
        <v>FRENTE-05</v>
      </c>
      <c r="H2464" s="37" t="str">
        <f t="shared" si="38"/>
        <v>jun</v>
      </c>
    </row>
    <row r="2465" spans="1:8" x14ac:dyDescent="0.25">
      <c r="A2465" s="7">
        <v>46175</v>
      </c>
      <c r="B2465" s="17">
        <v>4145</v>
      </c>
      <c r="C2465" s="17" t="s">
        <v>65</v>
      </c>
      <c r="D2465" s="2">
        <v>203.42500000000001</v>
      </c>
      <c r="E2465" s="17">
        <v>10</v>
      </c>
      <c r="F2465" s="2">
        <v>20.343</v>
      </c>
      <c r="G2465" s="20" t="str">
        <f>IF(B2465="","",VLOOKUP(B2465,[1]BASEDIESEL!$A$2:$AAA$11928,6))</f>
        <v>FRENTE-03</v>
      </c>
      <c r="H2465" s="37" t="str">
        <f t="shared" si="38"/>
        <v>jun</v>
      </c>
    </row>
    <row r="2466" spans="1:8" x14ac:dyDescent="0.25">
      <c r="A2466" s="7">
        <v>46175</v>
      </c>
      <c r="B2466" s="16">
        <v>4146</v>
      </c>
      <c r="C2466" s="16" t="s">
        <v>65</v>
      </c>
      <c r="D2466" s="3">
        <v>471.755</v>
      </c>
      <c r="E2466" s="16">
        <v>25</v>
      </c>
      <c r="F2466" s="3">
        <v>18.87</v>
      </c>
      <c r="G2466" s="20" t="str">
        <f>IF(B2466="","",VLOOKUP(B2466,[1]BASEDIESEL!$A$2:$AAA$11928,6))</f>
        <v>FRENTE-03</v>
      </c>
      <c r="H2466" s="37" t="str">
        <f t="shared" si="38"/>
        <v>jun</v>
      </c>
    </row>
    <row r="2467" spans="1:8" x14ac:dyDescent="0.25">
      <c r="A2467" s="7">
        <v>46175</v>
      </c>
      <c r="B2467" s="17">
        <v>4147</v>
      </c>
      <c r="C2467" s="17" t="s">
        <v>65</v>
      </c>
      <c r="D2467" s="2">
        <v>384.01499999999999</v>
      </c>
      <c r="E2467" s="17">
        <v>25</v>
      </c>
      <c r="F2467" s="2">
        <v>15.361000000000001</v>
      </c>
      <c r="G2467" s="20" t="str">
        <f>IF(B2467="","",VLOOKUP(B2467,[1]BASEDIESEL!$A$2:$AAA$11928,6))</f>
        <v>FRENTE-02</v>
      </c>
      <c r="H2467" s="37" t="str">
        <f t="shared" si="38"/>
        <v>jun</v>
      </c>
    </row>
    <row r="2468" spans="1:8" x14ac:dyDescent="0.25">
      <c r="A2468" s="7">
        <v>46175</v>
      </c>
      <c r="B2468" s="16">
        <v>4149</v>
      </c>
      <c r="C2468" s="16" t="s">
        <v>65</v>
      </c>
      <c r="D2468" s="3">
        <v>250.93</v>
      </c>
      <c r="E2468" s="16">
        <v>18</v>
      </c>
      <c r="F2468" s="3">
        <v>13.941000000000001</v>
      </c>
      <c r="G2468" s="20" t="str">
        <f>IF(B2468="","",VLOOKUP(B2468,[1]BASEDIESEL!$A$2:$AAA$11928,6))</f>
        <v>FRENTE-01</v>
      </c>
      <c r="H2468" s="37" t="str">
        <f t="shared" si="38"/>
        <v>jun</v>
      </c>
    </row>
    <row r="2469" spans="1:8" x14ac:dyDescent="0.25">
      <c r="A2469" s="7">
        <v>46175</v>
      </c>
      <c r="B2469" s="17">
        <v>4153</v>
      </c>
      <c r="C2469" s="17" t="s">
        <v>67</v>
      </c>
      <c r="D2469" s="2">
        <v>189.02799999999999</v>
      </c>
      <c r="E2469" s="17">
        <v>14</v>
      </c>
      <c r="F2469" s="2">
        <v>13.502000000000001</v>
      </c>
      <c r="G2469" s="20" t="str">
        <f>IF(B2469="","",VLOOKUP(B2469,[1]BASEDIESEL!$A$2:$AAA$11928,6))</f>
        <v>FRENTE-04</v>
      </c>
      <c r="H2469" s="37" t="str">
        <f t="shared" si="38"/>
        <v>jun</v>
      </c>
    </row>
    <row r="2470" spans="1:8" x14ac:dyDescent="0.25">
      <c r="A2470" s="7">
        <v>46175</v>
      </c>
      <c r="B2470" s="16">
        <v>4154</v>
      </c>
      <c r="C2470" s="16" t="s">
        <v>67</v>
      </c>
      <c r="D2470" s="3">
        <v>181.45500000000001</v>
      </c>
      <c r="E2470" s="16">
        <v>13</v>
      </c>
      <c r="F2470" s="3">
        <v>13.958</v>
      </c>
      <c r="G2470" s="20" t="str">
        <f>IF(B2470="","",VLOOKUP(B2470,[1]BASEDIESEL!$A$2:$AAA$11928,6))</f>
        <v>FRENTE-04</v>
      </c>
      <c r="H2470" s="37" t="str">
        <f t="shared" si="38"/>
        <v>jun</v>
      </c>
    </row>
    <row r="2471" spans="1:8" x14ac:dyDescent="0.25">
      <c r="A2471" s="7">
        <v>46175</v>
      </c>
      <c r="B2471" s="17">
        <v>4155</v>
      </c>
      <c r="C2471" s="17" t="s">
        <v>67</v>
      </c>
      <c r="D2471" s="2">
        <v>186.65199999999999</v>
      </c>
      <c r="E2471" s="17">
        <v>13</v>
      </c>
      <c r="F2471" s="2">
        <v>14.358000000000001</v>
      </c>
      <c r="G2471" s="20" t="str">
        <f>IF(B2471="","",VLOOKUP(B2471,[1]BASEDIESEL!$A$2:$AAA$11928,6))</f>
        <v>FRENTE-04</v>
      </c>
      <c r="H2471" s="37" t="str">
        <f t="shared" si="38"/>
        <v>jun</v>
      </c>
    </row>
    <row r="2472" spans="1:8" x14ac:dyDescent="0.25">
      <c r="A2472" s="7">
        <v>46175</v>
      </c>
      <c r="B2472" s="16">
        <v>4156</v>
      </c>
      <c r="C2472" s="16" t="s">
        <v>65</v>
      </c>
      <c r="D2472" s="3">
        <v>356.72</v>
      </c>
      <c r="E2472" s="16">
        <v>23</v>
      </c>
      <c r="F2472" s="3">
        <v>15.51</v>
      </c>
      <c r="G2472" s="20" t="str">
        <f>IF(B2472="","",VLOOKUP(B2472,[1]BASEDIESEL!$A$2:$AAA$11928,6))</f>
        <v>FRENTE-02</v>
      </c>
      <c r="H2472" s="37" t="str">
        <f t="shared" si="38"/>
        <v>jun</v>
      </c>
    </row>
    <row r="2473" spans="1:8" x14ac:dyDescent="0.25">
      <c r="A2473" s="7">
        <v>46175</v>
      </c>
      <c r="B2473" s="17">
        <v>4157</v>
      </c>
      <c r="C2473" s="17" t="s">
        <v>65</v>
      </c>
      <c r="D2473" s="2">
        <v>124.226</v>
      </c>
      <c r="E2473" s="17">
        <v>9</v>
      </c>
      <c r="F2473" s="2">
        <v>13.803000000000001</v>
      </c>
      <c r="G2473" s="20" t="str">
        <f>IF(B2473="","",VLOOKUP(B2473,[1]BASEDIESEL!$A$2:$AAA$11928,6))</f>
        <v>FRENTE-06</v>
      </c>
      <c r="H2473" s="37" t="str">
        <f t="shared" si="38"/>
        <v>jun</v>
      </c>
    </row>
    <row r="2474" spans="1:8" x14ac:dyDescent="0.25">
      <c r="A2474" s="7">
        <v>46175</v>
      </c>
      <c r="B2474" s="16">
        <v>4158</v>
      </c>
      <c r="C2474" s="16" t="s">
        <v>65</v>
      </c>
      <c r="D2474" s="3">
        <v>461.38200000000001</v>
      </c>
      <c r="E2474" s="16">
        <v>26</v>
      </c>
      <c r="F2474" s="3">
        <v>17.745000000000001</v>
      </c>
      <c r="G2474" s="20" t="str">
        <f>IF(B2474="","",VLOOKUP(B2474,[1]BASEDIESEL!$A$2:$AAA$11928,6))</f>
        <v>FRENTE-03</v>
      </c>
      <c r="H2474" s="37" t="str">
        <f t="shared" si="38"/>
        <v>jun</v>
      </c>
    </row>
    <row r="2475" spans="1:8" x14ac:dyDescent="0.25">
      <c r="A2475" s="7">
        <v>46175</v>
      </c>
      <c r="B2475" s="17">
        <v>4159</v>
      </c>
      <c r="C2475" s="17" t="s">
        <v>65</v>
      </c>
      <c r="D2475" s="2">
        <v>332.25</v>
      </c>
      <c r="E2475" s="17">
        <v>23</v>
      </c>
      <c r="F2475" s="2">
        <v>14.446</v>
      </c>
      <c r="G2475" s="20" t="str">
        <f>IF(B2475="","",VLOOKUP(B2475,[1]BASEDIESEL!$A$2:$AAA$11928,6))</f>
        <v>FRENTE-02</v>
      </c>
      <c r="H2475" s="37" t="str">
        <f t="shared" si="38"/>
        <v>jun</v>
      </c>
    </row>
    <row r="2476" spans="1:8" x14ac:dyDescent="0.25">
      <c r="A2476" s="7">
        <v>46175</v>
      </c>
      <c r="B2476" s="16">
        <v>4160</v>
      </c>
      <c r="C2476" s="16" t="s">
        <v>65</v>
      </c>
      <c r="D2476" s="3">
        <v>149.61000000000001</v>
      </c>
      <c r="E2476" s="16">
        <v>10</v>
      </c>
      <c r="F2476" s="3">
        <v>14.961</v>
      </c>
      <c r="G2476" s="20" t="str">
        <f>IF(B2476="","",VLOOKUP(B2476,[1]BASEDIESEL!$A$2:$AAA$11928,6))</f>
        <v>FRENTE-01</v>
      </c>
      <c r="H2476" s="37" t="str">
        <f t="shared" si="38"/>
        <v>jun</v>
      </c>
    </row>
    <row r="2477" spans="1:8" x14ac:dyDescent="0.25">
      <c r="A2477" s="7">
        <v>46175</v>
      </c>
      <c r="B2477" s="17">
        <v>4161</v>
      </c>
      <c r="C2477" s="17" t="s">
        <v>65</v>
      </c>
      <c r="D2477" s="2">
        <v>87.528999999999996</v>
      </c>
      <c r="E2477" s="17">
        <v>5</v>
      </c>
      <c r="F2477" s="2">
        <v>17.506</v>
      </c>
      <c r="G2477" s="20" t="str">
        <f>IF(B2477="","",VLOOKUP(B2477,[1]BASEDIESEL!$A$2:$AAA$11928,6))</f>
        <v>FRENTE-07</v>
      </c>
      <c r="H2477" s="37" t="str">
        <f t="shared" si="38"/>
        <v>jun</v>
      </c>
    </row>
    <row r="2478" spans="1:8" x14ac:dyDescent="0.25">
      <c r="A2478" s="7">
        <v>46175</v>
      </c>
      <c r="B2478" s="16">
        <v>4162</v>
      </c>
      <c r="C2478" s="16" t="s">
        <v>65</v>
      </c>
      <c r="D2478" s="3">
        <v>363.8</v>
      </c>
      <c r="E2478" s="16">
        <v>25</v>
      </c>
      <c r="F2478" s="3">
        <v>14.552</v>
      </c>
      <c r="G2478" s="20" t="str">
        <f>IF(B2478="","",VLOOKUP(B2478,[1]BASEDIESEL!$A$2:$AAA$11928,6))</f>
        <v>FRENTE-02</v>
      </c>
      <c r="H2478" s="37" t="str">
        <f t="shared" si="38"/>
        <v>jun</v>
      </c>
    </row>
    <row r="2479" spans="1:8" x14ac:dyDescent="0.25">
      <c r="A2479" s="7">
        <v>46175</v>
      </c>
      <c r="B2479" s="17">
        <v>4163</v>
      </c>
      <c r="C2479" s="17" t="s">
        <v>65</v>
      </c>
      <c r="D2479" s="2">
        <v>369.6</v>
      </c>
      <c r="E2479" s="17">
        <v>25</v>
      </c>
      <c r="F2479" s="2">
        <v>14.784000000000001</v>
      </c>
      <c r="G2479" s="20" t="str">
        <f>IF(B2479="","",VLOOKUP(B2479,[1]BASEDIESEL!$A$2:$AAA$11928,6))</f>
        <v>FRENTE-02</v>
      </c>
      <c r="H2479" s="37" t="str">
        <f t="shared" si="38"/>
        <v>jun</v>
      </c>
    </row>
    <row r="2480" spans="1:8" x14ac:dyDescent="0.25">
      <c r="A2480" s="7">
        <v>46176</v>
      </c>
      <c r="B2480" s="16">
        <v>4024</v>
      </c>
      <c r="C2480" s="16" t="s">
        <v>62</v>
      </c>
      <c r="D2480" s="3">
        <v>239.77600000000001</v>
      </c>
      <c r="E2480" s="16">
        <v>15</v>
      </c>
      <c r="F2480" s="3">
        <v>15.984999999999999</v>
      </c>
      <c r="G2480" s="20" t="str">
        <f>IF(B2480="","",VLOOKUP(B2480,[1]BASEDIESEL!$A$2:$AAA$11928,6))</f>
        <v>FRENTE-07</v>
      </c>
      <c r="H2480" s="37" t="str">
        <f t="shared" si="38"/>
        <v>jun</v>
      </c>
    </row>
    <row r="2481" spans="1:8" x14ac:dyDescent="0.25">
      <c r="A2481" s="7">
        <v>46176</v>
      </c>
      <c r="B2481" s="17">
        <v>4027</v>
      </c>
      <c r="C2481" s="17" t="s">
        <v>62</v>
      </c>
      <c r="D2481" s="2">
        <v>272.87599999999998</v>
      </c>
      <c r="E2481" s="17">
        <v>15</v>
      </c>
      <c r="F2481" s="2">
        <v>18.192</v>
      </c>
      <c r="G2481" s="20" t="str">
        <f>IF(B2481="","",VLOOKUP(B2481,[1]BASEDIESEL!$A$2:$AAA$11928,6))</f>
        <v>FRENTE-07</v>
      </c>
      <c r="H2481" s="37" t="str">
        <f t="shared" si="38"/>
        <v>jun</v>
      </c>
    </row>
    <row r="2482" spans="1:8" x14ac:dyDescent="0.25">
      <c r="A2482" s="7">
        <v>46176</v>
      </c>
      <c r="B2482" s="16">
        <v>4029</v>
      </c>
      <c r="C2482" s="16" t="s">
        <v>62</v>
      </c>
      <c r="D2482" s="3">
        <v>167.589</v>
      </c>
      <c r="E2482" s="16">
        <v>11</v>
      </c>
      <c r="F2482" s="3">
        <v>15.234999999999999</v>
      </c>
      <c r="G2482" s="20" t="str">
        <f>IF(B2482="","",VLOOKUP(B2482,[1]BASEDIESEL!$A$2:$AAA$11928,6))</f>
        <v>FRENTE-07</v>
      </c>
      <c r="H2482" s="37" t="str">
        <f t="shared" si="38"/>
        <v>jun</v>
      </c>
    </row>
    <row r="2483" spans="1:8" x14ac:dyDescent="0.25">
      <c r="A2483" s="7">
        <v>46176</v>
      </c>
      <c r="B2483" s="17">
        <v>4030</v>
      </c>
      <c r="C2483" s="17" t="s">
        <v>63</v>
      </c>
      <c r="D2483" s="2">
        <v>109.732</v>
      </c>
      <c r="E2483" s="17">
        <v>7</v>
      </c>
      <c r="F2483" s="2">
        <v>15.676</v>
      </c>
      <c r="G2483" s="20" t="str">
        <f>IF(B2483="","",VLOOKUP(B2483,[1]BASEDIESEL!$A$2:$AAA$11928,6))</f>
        <v>FRENTE-06</v>
      </c>
      <c r="H2483" s="37" t="str">
        <f t="shared" si="38"/>
        <v>jun</v>
      </c>
    </row>
    <row r="2484" spans="1:8" x14ac:dyDescent="0.25">
      <c r="A2484" s="7">
        <v>46176</v>
      </c>
      <c r="B2484" s="16">
        <v>4032</v>
      </c>
      <c r="C2484" s="16" t="s">
        <v>64</v>
      </c>
      <c r="D2484" s="3">
        <v>8.1880000000000006</v>
      </c>
      <c r="E2484" s="16">
        <v>1</v>
      </c>
      <c r="F2484" s="3">
        <v>8.1880000000000006</v>
      </c>
      <c r="G2484" s="20" t="str">
        <f>IF(B2484="","",VLOOKUP(B2484,[1]BASEDIESEL!$A$2:$AAA$11928,6))</f>
        <v>FRENTE-06</v>
      </c>
      <c r="H2484" s="37" t="str">
        <f t="shared" si="38"/>
        <v>jun</v>
      </c>
    </row>
    <row r="2485" spans="1:8" x14ac:dyDescent="0.25">
      <c r="A2485" s="7">
        <v>46176</v>
      </c>
      <c r="B2485" s="17">
        <v>4034</v>
      </c>
      <c r="C2485" s="17" t="s">
        <v>64</v>
      </c>
      <c r="D2485" s="2">
        <v>27.08</v>
      </c>
      <c r="E2485" s="17">
        <v>2</v>
      </c>
      <c r="F2485" s="2">
        <v>13.54</v>
      </c>
      <c r="G2485" s="20" t="str">
        <f>IF(B2485="","",VLOOKUP(B2485,[1]BASEDIESEL!$A$2:$AAA$11928,6))</f>
        <v>FRENTE-06</v>
      </c>
      <c r="H2485" s="37" t="str">
        <f t="shared" si="38"/>
        <v>jun</v>
      </c>
    </row>
    <row r="2486" spans="1:8" x14ac:dyDescent="0.25">
      <c r="A2486" s="7">
        <v>46176</v>
      </c>
      <c r="B2486" s="16">
        <v>4035</v>
      </c>
      <c r="C2486" s="16" t="s">
        <v>64</v>
      </c>
      <c r="D2486" s="3">
        <v>126.715</v>
      </c>
      <c r="E2486" s="16">
        <v>6</v>
      </c>
      <c r="F2486" s="3">
        <v>21.119</v>
      </c>
      <c r="G2486" s="20" t="str">
        <f>IF(B2486="","",VLOOKUP(B2486,[1]BASEDIESEL!$A$2:$AAA$11928,6))</f>
        <v>FRENTE-06</v>
      </c>
      <c r="H2486" s="37" t="str">
        <f t="shared" si="38"/>
        <v>jun</v>
      </c>
    </row>
    <row r="2487" spans="1:8" x14ac:dyDescent="0.25">
      <c r="A2487" s="7">
        <v>46176</v>
      </c>
      <c r="B2487" s="17">
        <v>4036</v>
      </c>
      <c r="C2487" s="17" t="s">
        <v>64</v>
      </c>
      <c r="D2487" s="2">
        <v>54.905000000000001</v>
      </c>
      <c r="E2487" s="17">
        <v>4</v>
      </c>
      <c r="F2487" s="2">
        <v>13.726000000000001</v>
      </c>
      <c r="G2487" s="20" t="str">
        <f>IF(B2487="","",VLOOKUP(B2487,[1]BASEDIESEL!$A$2:$AAA$11928,6))</f>
        <v>FRENTE-06</v>
      </c>
      <c r="H2487" s="37" t="str">
        <f t="shared" si="38"/>
        <v>jun</v>
      </c>
    </row>
    <row r="2488" spans="1:8" x14ac:dyDescent="0.25">
      <c r="A2488" s="7">
        <v>46176</v>
      </c>
      <c r="B2488" s="16">
        <v>4111</v>
      </c>
      <c r="C2488" s="16" t="s">
        <v>65</v>
      </c>
      <c r="D2488" s="3">
        <v>323.47000000000003</v>
      </c>
      <c r="E2488" s="16">
        <v>19</v>
      </c>
      <c r="F2488" s="3">
        <v>17.024999999999999</v>
      </c>
      <c r="G2488" s="20" t="str">
        <f>IF(B2488="","",VLOOKUP(B2488,[1]BASEDIESEL!$A$2:$AAA$11928,6))</f>
        <v>FRENTE-05</v>
      </c>
      <c r="H2488" s="37" t="str">
        <f t="shared" si="38"/>
        <v>jun</v>
      </c>
    </row>
    <row r="2489" spans="1:8" x14ac:dyDescent="0.25">
      <c r="A2489" s="7">
        <v>46176</v>
      </c>
      <c r="B2489" s="17">
        <v>4113</v>
      </c>
      <c r="C2489" s="17" t="s">
        <v>65</v>
      </c>
      <c r="D2489" s="2">
        <v>114.691</v>
      </c>
      <c r="E2489" s="17">
        <v>7</v>
      </c>
      <c r="F2489" s="2">
        <v>16.384</v>
      </c>
      <c r="G2489" s="20" t="str">
        <f>IF(B2489="","",VLOOKUP(B2489,[1]BASEDIESEL!$A$2:$AAA$11928,6))</f>
        <v>FRENTE-07</v>
      </c>
      <c r="H2489" s="37" t="str">
        <f t="shared" si="38"/>
        <v>jun</v>
      </c>
    </row>
    <row r="2490" spans="1:8" x14ac:dyDescent="0.25">
      <c r="A2490" s="7">
        <v>46176</v>
      </c>
      <c r="B2490" s="16">
        <v>4114</v>
      </c>
      <c r="C2490" s="16" t="s">
        <v>65</v>
      </c>
      <c r="D2490" s="3">
        <v>255.77500000000001</v>
      </c>
      <c r="E2490" s="16">
        <v>20</v>
      </c>
      <c r="F2490" s="3">
        <v>12.789</v>
      </c>
      <c r="G2490" s="20" t="str">
        <f>IF(B2490="","",VLOOKUP(B2490,[1]BASEDIESEL!$A$2:$AAA$11928,6))</f>
        <v>FRENTE-01</v>
      </c>
      <c r="H2490" s="37" t="str">
        <f t="shared" si="38"/>
        <v>jun</v>
      </c>
    </row>
    <row r="2491" spans="1:8" x14ac:dyDescent="0.25">
      <c r="A2491" s="7">
        <v>46176</v>
      </c>
      <c r="B2491" s="17">
        <v>4115</v>
      </c>
      <c r="C2491" s="17" t="s">
        <v>65</v>
      </c>
      <c r="D2491" s="2">
        <v>127.276</v>
      </c>
      <c r="E2491" s="17">
        <v>7</v>
      </c>
      <c r="F2491" s="2">
        <v>18.181999999999999</v>
      </c>
      <c r="G2491" s="20" t="str">
        <f>IF(B2491="","",VLOOKUP(B2491,[1]BASEDIESEL!$A$2:$AAA$11928,6))</f>
        <v>FRENTE-06</v>
      </c>
      <c r="H2491" s="37" t="str">
        <f t="shared" si="38"/>
        <v>jun</v>
      </c>
    </row>
    <row r="2492" spans="1:8" x14ac:dyDescent="0.25">
      <c r="A2492" s="7">
        <v>46176</v>
      </c>
      <c r="B2492" s="16">
        <v>4116</v>
      </c>
      <c r="C2492" s="16" t="s">
        <v>65</v>
      </c>
      <c r="D2492" s="3">
        <v>259.47300000000001</v>
      </c>
      <c r="E2492" s="16">
        <v>18</v>
      </c>
      <c r="F2492" s="3">
        <v>14.414999999999999</v>
      </c>
      <c r="G2492" s="20" t="str">
        <f>IF(B2492="","",VLOOKUP(B2492,[1]BASEDIESEL!$A$2:$AAA$11928,6))</f>
        <v>FRENTE-05</v>
      </c>
      <c r="H2492" s="37" t="str">
        <f t="shared" si="38"/>
        <v>jun</v>
      </c>
    </row>
    <row r="2493" spans="1:8" x14ac:dyDescent="0.25">
      <c r="A2493" s="7">
        <v>46176</v>
      </c>
      <c r="B2493" s="17">
        <v>4117</v>
      </c>
      <c r="C2493" s="17" t="s">
        <v>65</v>
      </c>
      <c r="D2493" s="2">
        <v>149.45500000000001</v>
      </c>
      <c r="E2493" s="17">
        <v>11</v>
      </c>
      <c r="F2493" s="2">
        <v>13.587</v>
      </c>
      <c r="G2493" s="20" t="str">
        <f>IF(B2493="","",VLOOKUP(B2493,[1]BASEDIESEL!$A$2:$AAA$11928,6))</f>
        <v>FRENTE-04</v>
      </c>
      <c r="H2493" s="37" t="str">
        <f t="shared" si="38"/>
        <v>jun</v>
      </c>
    </row>
    <row r="2494" spans="1:8" x14ac:dyDescent="0.25">
      <c r="A2494" s="7">
        <v>46176</v>
      </c>
      <c r="B2494" s="16">
        <v>4118</v>
      </c>
      <c r="C2494" s="16" t="s">
        <v>65</v>
      </c>
      <c r="D2494" s="3">
        <v>89.215000000000003</v>
      </c>
      <c r="E2494" s="16">
        <v>7</v>
      </c>
      <c r="F2494" s="3">
        <v>12.744999999999999</v>
      </c>
      <c r="G2494" s="20" t="str">
        <f>IF(B2494="","",VLOOKUP(B2494,[1]BASEDIESEL!$A$2:$AAA$11928,6))</f>
        <v>FRENTE-03</v>
      </c>
      <c r="H2494" s="37" t="str">
        <f t="shared" si="38"/>
        <v>jun</v>
      </c>
    </row>
    <row r="2495" spans="1:8" x14ac:dyDescent="0.25">
      <c r="A2495" s="7">
        <v>46176</v>
      </c>
      <c r="B2495" s="17">
        <v>4119</v>
      </c>
      <c r="C2495" s="17" t="s">
        <v>65</v>
      </c>
      <c r="D2495" s="2">
        <v>214.83099999999999</v>
      </c>
      <c r="E2495" s="17">
        <v>14</v>
      </c>
      <c r="F2495" s="2">
        <v>15.345000000000001</v>
      </c>
      <c r="G2495" s="20" t="str">
        <f>IF(B2495="","",VLOOKUP(B2495,[1]BASEDIESEL!$A$2:$AAA$11928,6))</f>
        <v>FRENTE-05</v>
      </c>
      <c r="H2495" s="37" t="str">
        <f t="shared" si="38"/>
        <v>jun</v>
      </c>
    </row>
    <row r="2496" spans="1:8" x14ac:dyDescent="0.25">
      <c r="A2496" s="7">
        <v>46176</v>
      </c>
      <c r="B2496" s="16">
        <v>4120</v>
      </c>
      <c r="C2496" s="16" t="s">
        <v>65</v>
      </c>
      <c r="D2496" s="3">
        <v>238.654</v>
      </c>
      <c r="E2496" s="16">
        <v>15</v>
      </c>
      <c r="F2496" s="3">
        <v>15.91</v>
      </c>
      <c r="G2496" s="20" t="str">
        <f>IF(B2496="","",VLOOKUP(B2496,[1]BASEDIESEL!$A$2:$AAA$11928,6))</f>
        <v>FRENTE-05</v>
      </c>
      <c r="H2496" s="37" t="str">
        <f t="shared" si="38"/>
        <v>jun</v>
      </c>
    </row>
    <row r="2497" spans="1:8" x14ac:dyDescent="0.25">
      <c r="A2497" s="7">
        <v>46176</v>
      </c>
      <c r="B2497" s="17">
        <v>4121</v>
      </c>
      <c r="C2497" s="17" t="s">
        <v>66</v>
      </c>
      <c r="D2497" s="2">
        <v>264.29000000000002</v>
      </c>
      <c r="E2497" s="17">
        <v>20</v>
      </c>
      <c r="F2497" s="2">
        <v>13.215</v>
      </c>
      <c r="G2497" s="20" t="str">
        <f>IF(B2497="","",VLOOKUP(B2497,[1]BASEDIESEL!$A$2:$AAA$11928,6))</f>
        <v>FRENTE-01</v>
      </c>
      <c r="H2497" s="37" t="str">
        <f t="shared" si="38"/>
        <v>jun</v>
      </c>
    </row>
    <row r="2498" spans="1:8" x14ac:dyDescent="0.25">
      <c r="A2498" s="7">
        <v>46176</v>
      </c>
      <c r="B2498" s="16">
        <v>4122</v>
      </c>
      <c r="C2498" s="16" t="s">
        <v>66</v>
      </c>
      <c r="D2498" s="3">
        <v>247.935</v>
      </c>
      <c r="E2498" s="16">
        <v>19</v>
      </c>
      <c r="F2498" s="3">
        <v>13.048999999999999</v>
      </c>
      <c r="G2498" s="20" t="str">
        <f>IF(B2498="","",VLOOKUP(B2498,[1]BASEDIESEL!$A$2:$AAA$11928,6))</f>
        <v>FRENTE-01</v>
      </c>
      <c r="H2498" s="37" t="str">
        <f t="shared" si="38"/>
        <v>jun</v>
      </c>
    </row>
    <row r="2499" spans="1:8" x14ac:dyDescent="0.25">
      <c r="A2499" s="7">
        <v>46176</v>
      </c>
      <c r="B2499" s="17">
        <v>4123</v>
      </c>
      <c r="C2499" s="17" t="s">
        <v>66</v>
      </c>
      <c r="D2499" s="2">
        <v>202.88499999999999</v>
      </c>
      <c r="E2499" s="17">
        <v>15</v>
      </c>
      <c r="F2499" s="2">
        <v>13.526</v>
      </c>
      <c r="G2499" s="20" t="str">
        <f>IF(B2499="","",VLOOKUP(B2499,[1]BASEDIESEL!$A$2:$AAA$11928,6))</f>
        <v>FRENTE-01</v>
      </c>
      <c r="H2499" s="37" t="str">
        <f t="shared" ref="H2499:H2562" si="39">TEXT(A2499,"mmm")</f>
        <v>jun</v>
      </c>
    </row>
    <row r="2500" spans="1:8" x14ac:dyDescent="0.25">
      <c r="A2500" s="7">
        <v>46176</v>
      </c>
      <c r="B2500" s="16">
        <v>4124</v>
      </c>
      <c r="C2500" s="16" t="s">
        <v>65</v>
      </c>
      <c r="D2500" s="3">
        <v>182.18700000000001</v>
      </c>
      <c r="E2500" s="16">
        <v>10</v>
      </c>
      <c r="F2500" s="3">
        <v>18.219000000000001</v>
      </c>
      <c r="G2500" s="20" t="str">
        <f>IF(B2500="","",VLOOKUP(B2500,[1]BASEDIESEL!$A$2:$AAA$11928,6))</f>
        <v>FRENTE-07</v>
      </c>
      <c r="H2500" s="37" t="str">
        <f t="shared" si="39"/>
        <v>jun</v>
      </c>
    </row>
    <row r="2501" spans="1:8" x14ac:dyDescent="0.25">
      <c r="A2501" s="7">
        <v>46176</v>
      </c>
      <c r="B2501" s="17">
        <v>4127</v>
      </c>
      <c r="C2501" s="17" t="s">
        <v>65</v>
      </c>
      <c r="D2501" s="2">
        <v>102.92</v>
      </c>
      <c r="E2501" s="17">
        <v>7</v>
      </c>
      <c r="F2501" s="2">
        <v>14.702999999999999</v>
      </c>
      <c r="G2501" s="20" t="str">
        <f>IF(B2501="","",VLOOKUP(B2501,[1]BASEDIESEL!$A$2:$AAA$11928,6))</f>
        <v>FRENTE-02</v>
      </c>
      <c r="H2501" s="37" t="str">
        <f t="shared" si="39"/>
        <v>jun</v>
      </c>
    </row>
    <row r="2502" spans="1:8" x14ac:dyDescent="0.25">
      <c r="A2502" s="7">
        <v>46176</v>
      </c>
      <c r="B2502" s="16">
        <v>4128</v>
      </c>
      <c r="C2502" s="16" t="s">
        <v>66</v>
      </c>
      <c r="D2502" s="3">
        <v>231.35499999999999</v>
      </c>
      <c r="E2502" s="16">
        <v>18</v>
      </c>
      <c r="F2502" s="3">
        <v>12.853</v>
      </c>
      <c r="G2502" s="20" t="str">
        <f>IF(B2502="","",VLOOKUP(B2502,[1]BASEDIESEL!$A$2:$AAA$11928,6))</f>
        <v>FRENTE-01</v>
      </c>
      <c r="H2502" s="37" t="str">
        <f t="shared" si="39"/>
        <v>jun</v>
      </c>
    </row>
    <row r="2503" spans="1:8" x14ac:dyDescent="0.25">
      <c r="A2503" s="7">
        <v>46176</v>
      </c>
      <c r="B2503" s="17">
        <v>4129</v>
      </c>
      <c r="C2503" s="17" t="s">
        <v>66</v>
      </c>
      <c r="D2503" s="2">
        <v>221.875</v>
      </c>
      <c r="E2503" s="17">
        <v>17</v>
      </c>
      <c r="F2503" s="2">
        <v>13.051</v>
      </c>
      <c r="G2503" s="20" t="str">
        <f>IF(B2503="","",VLOOKUP(B2503,[1]BASEDIESEL!$A$2:$AAA$11928,6))</f>
        <v>FRENTE-01</v>
      </c>
      <c r="H2503" s="37" t="str">
        <f t="shared" si="39"/>
        <v>jun</v>
      </c>
    </row>
    <row r="2504" spans="1:8" x14ac:dyDescent="0.25">
      <c r="A2504" s="7">
        <v>46176</v>
      </c>
      <c r="B2504" s="16">
        <v>4130</v>
      </c>
      <c r="C2504" s="16" t="s">
        <v>66</v>
      </c>
      <c r="D2504" s="3">
        <v>193.23</v>
      </c>
      <c r="E2504" s="16">
        <v>15</v>
      </c>
      <c r="F2504" s="3">
        <v>12.882</v>
      </c>
      <c r="G2504" s="20" t="str">
        <f>IF(B2504="","",VLOOKUP(B2504,[1]BASEDIESEL!$A$2:$AAA$11928,6))</f>
        <v>FRENTE-02</v>
      </c>
      <c r="H2504" s="37" t="str">
        <f t="shared" si="39"/>
        <v>jun</v>
      </c>
    </row>
    <row r="2505" spans="1:8" x14ac:dyDescent="0.25">
      <c r="A2505" s="7">
        <v>46176</v>
      </c>
      <c r="B2505" s="17">
        <v>4131</v>
      </c>
      <c r="C2505" s="17" t="s">
        <v>65</v>
      </c>
      <c r="D2505" s="2">
        <v>120.873</v>
      </c>
      <c r="E2505" s="17">
        <v>9</v>
      </c>
      <c r="F2505" s="2">
        <v>13.43</v>
      </c>
      <c r="G2505" s="20" t="str">
        <f>IF(B2505="","",VLOOKUP(B2505,[1]BASEDIESEL!$A$2:$AAA$11928,6))</f>
        <v>FRENTE-04</v>
      </c>
      <c r="H2505" s="37" t="str">
        <f t="shared" si="39"/>
        <v>jun</v>
      </c>
    </row>
    <row r="2506" spans="1:8" x14ac:dyDescent="0.25">
      <c r="A2506" s="7">
        <v>46176</v>
      </c>
      <c r="B2506" s="16">
        <v>4132</v>
      </c>
      <c r="C2506" s="16" t="s">
        <v>65</v>
      </c>
      <c r="D2506" s="3">
        <v>15.63</v>
      </c>
      <c r="E2506" s="16">
        <v>1</v>
      </c>
      <c r="F2506" s="3">
        <v>15.63</v>
      </c>
      <c r="G2506" s="20" t="str">
        <f>IF(B2506="","",VLOOKUP(B2506,[1]BASEDIESEL!$A$2:$AAA$11928,6))</f>
        <v>FRENTE-03</v>
      </c>
      <c r="H2506" s="37" t="str">
        <f t="shared" si="39"/>
        <v>jun</v>
      </c>
    </row>
    <row r="2507" spans="1:8" x14ac:dyDescent="0.25">
      <c r="A2507" s="7">
        <v>46176</v>
      </c>
      <c r="B2507" s="17">
        <v>4133</v>
      </c>
      <c r="C2507" s="17" t="s">
        <v>65</v>
      </c>
      <c r="D2507" s="2">
        <v>222.60499999999999</v>
      </c>
      <c r="E2507" s="17">
        <v>14</v>
      </c>
      <c r="F2507" s="2">
        <v>15.9</v>
      </c>
      <c r="G2507" s="20" t="str">
        <f>IF(B2507="","",VLOOKUP(B2507,[1]BASEDIESEL!$A$2:$AAA$11928,6))</f>
        <v>FRENTE-02</v>
      </c>
      <c r="H2507" s="37" t="str">
        <f t="shared" si="39"/>
        <v>jun</v>
      </c>
    </row>
    <row r="2508" spans="1:8" x14ac:dyDescent="0.25">
      <c r="A2508" s="7">
        <v>46176</v>
      </c>
      <c r="B2508" s="16">
        <v>4134</v>
      </c>
      <c r="C2508" s="16" t="s">
        <v>65</v>
      </c>
      <c r="D2508" s="3">
        <v>382.572</v>
      </c>
      <c r="E2508" s="16">
        <v>22</v>
      </c>
      <c r="F2508" s="3">
        <v>17.39</v>
      </c>
      <c r="G2508" s="20" t="str">
        <f>IF(B2508="","",VLOOKUP(B2508,[1]BASEDIESEL!$A$2:$AAA$11928,6))</f>
        <v>FRENTE-05</v>
      </c>
      <c r="H2508" s="37" t="str">
        <f t="shared" si="39"/>
        <v>jun</v>
      </c>
    </row>
    <row r="2509" spans="1:8" x14ac:dyDescent="0.25">
      <c r="A2509" s="7">
        <v>46176</v>
      </c>
      <c r="B2509" s="17">
        <v>4135</v>
      </c>
      <c r="C2509" s="17" t="s">
        <v>65</v>
      </c>
      <c r="D2509" s="2">
        <v>213.815</v>
      </c>
      <c r="E2509" s="17">
        <v>10</v>
      </c>
      <c r="F2509" s="2">
        <v>21.382000000000001</v>
      </c>
      <c r="G2509" s="20" t="str">
        <f>IF(B2509="","",VLOOKUP(B2509,[1]BASEDIESEL!$A$2:$AAA$11928,6))</f>
        <v>FRENTE-03</v>
      </c>
      <c r="H2509" s="37" t="str">
        <f t="shared" si="39"/>
        <v>jun</v>
      </c>
    </row>
    <row r="2510" spans="1:8" x14ac:dyDescent="0.25">
      <c r="A2510" s="7">
        <v>46176</v>
      </c>
      <c r="B2510" s="16">
        <v>4136</v>
      </c>
      <c r="C2510" s="16" t="s">
        <v>65</v>
      </c>
      <c r="D2510" s="3">
        <v>137.52199999999999</v>
      </c>
      <c r="E2510" s="16">
        <v>9</v>
      </c>
      <c r="F2510" s="3">
        <v>15.28</v>
      </c>
      <c r="G2510" s="20" t="str">
        <f>IF(B2510="","",VLOOKUP(B2510,[1]BASEDIESEL!$A$2:$AAA$11928,6))</f>
        <v>FRENTE-04</v>
      </c>
      <c r="H2510" s="37" t="str">
        <f t="shared" si="39"/>
        <v>jun</v>
      </c>
    </row>
    <row r="2511" spans="1:8" x14ac:dyDescent="0.25">
      <c r="A2511" s="7">
        <v>46176</v>
      </c>
      <c r="B2511" s="17">
        <v>4137</v>
      </c>
      <c r="C2511" s="17" t="s">
        <v>65</v>
      </c>
      <c r="D2511" s="2">
        <v>97.022000000000006</v>
      </c>
      <c r="E2511" s="17">
        <v>5</v>
      </c>
      <c r="F2511" s="2">
        <v>19.404</v>
      </c>
      <c r="G2511" s="20" t="str">
        <f>IF(B2511="","",VLOOKUP(B2511,[1]BASEDIESEL!$A$2:$AAA$11928,6))</f>
        <v>FRENTE-03</v>
      </c>
      <c r="H2511" s="37" t="str">
        <f t="shared" si="39"/>
        <v>jun</v>
      </c>
    </row>
    <row r="2512" spans="1:8" x14ac:dyDescent="0.25">
      <c r="A2512" s="7">
        <v>46176</v>
      </c>
      <c r="B2512" s="16">
        <v>4138</v>
      </c>
      <c r="C2512" s="16" t="s">
        <v>65</v>
      </c>
      <c r="D2512" s="3">
        <v>131.09700000000001</v>
      </c>
      <c r="E2512" s="16">
        <v>9</v>
      </c>
      <c r="F2512" s="3">
        <v>14.566000000000001</v>
      </c>
      <c r="G2512" s="20" t="str">
        <f>IF(B2512="","",VLOOKUP(B2512,[1]BASEDIESEL!$A$2:$AAA$11928,6))</f>
        <v>FRENTE-04</v>
      </c>
      <c r="H2512" s="37" t="str">
        <f t="shared" si="39"/>
        <v>jun</v>
      </c>
    </row>
    <row r="2513" spans="1:8" x14ac:dyDescent="0.25">
      <c r="A2513" s="7">
        <v>46176</v>
      </c>
      <c r="B2513" s="17">
        <v>4139</v>
      </c>
      <c r="C2513" s="17" t="s">
        <v>65</v>
      </c>
      <c r="D2513" s="2">
        <v>190.32400000000001</v>
      </c>
      <c r="E2513" s="17">
        <v>13</v>
      </c>
      <c r="F2513" s="2">
        <v>14.64</v>
      </c>
      <c r="G2513" s="20" t="str">
        <f>IF(B2513="","",VLOOKUP(B2513,[1]BASEDIESEL!$A$2:$AAA$11928,6))</f>
        <v>FRENTE-07</v>
      </c>
      <c r="H2513" s="37" t="str">
        <f t="shared" si="39"/>
        <v>jun</v>
      </c>
    </row>
    <row r="2514" spans="1:8" x14ac:dyDescent="0.25">
      <c r="A2514" s="7">
        <v>46176</v>
      </c>
      <c r="B2514" s="16">
        <v>4140</v>
      </c>
      <c r="C2514" s="16" t="s">
        <v>65</v>
      </c>
      <c r="D2514" s="3">
        <v>369.84300000000002</v>
      </c>
      <c r="E2514" s="16">
        <v>20</v>
      </c>
      <c r="F2514" s="3">
        <v>18.492000000000001</v>
      </c>
      <c r="G2514" s="20" t="str">
        <f>IF(B2514="","",VLOOKUP(B2514,[1]BASEDIESEL!$A$2:$AAA$11928,6))</f>
        <v>FRENTE-05</v>
      </c>
      <c r="H2514" s="37" t="str">
        <f t="shared" si="39"/>
        <v>jun</v>
      </c>
    </row>
    <row r="2515" spans="1:8" x14ac:dyDescent="0.25">
      <c r="A2515" s="7">
        <v>46176</v>
      </c>
      <c r="B2515" s="17">
        <v>4141</v>
      </c>
      <c r="C2515" s="17" t="s">
        <v>65</v>
      </c>
      <c r="D2515" s="2">
        <v>147.62</v>
      </c>
      <c r="E2515" s="17">
        <v>8</v>
      </c>
      <c r="F2515" s="2">
        <v>18.452999999999999</v>
      </c>
      <c r="G2515" s="20" t="str">
        <f>IF(B2515="","",VLOOKUP(B2515,[1]BASEDIESEL!$A$2:$AAA$11928,6))</f>
        <v>FRENTE-03</v>
      </c>
      <c r="H2515" s="37" t="str">
        <f t="shared" si="39"/>
        <v>jun</v>
      </c>
    </row>
    <row r="2516" spans="1:8" x14ac:dyDescent="0.25">
      <c r="A2516" s="7">
        <v>46176</v>
      </c>
      <c r="B2516" s="16">
        <v>4142</v>
      </c>
      <c r="C2516" s="16" t="s">
        <v>65</v>
      </c>
      <c r="D2516" s="3">
        <v>38.984999999999999</v>
      </c>
      <c r="E2516" s="16">
        <v>3</v>
      </c>
      <c r="F2516" s="3">
        <v>12.994999999999999</v>
      </c>
      <c r="G2516" s="20" t="str">
        <f>IF(B2516="","",VLOOKUP(B2516,[1]BASEDIESEL!$A$2:$AAA$11928,6))</f>
        <v>FRENTE-04</v>
      </c>
      <c r="H2516" s="37" t="str">
        <f t="shared" si="39"/>
        <v>jun</v>
      </c>
    </row>
    <row r="2517" spans="1:8" x14ac:dyDescent="0.25">
      <c r="A2517" s="7">
        <v>46176</v>
      </c>
      <c r="B2517" s="17">
        <v>4144</v>
      </c>
      <c r="C2517" s="17" t="s">
        <v>65</v>
      </c>
      <c r="D2517" s="2">
        <v>323.93700000000001</v>
      </c>
      <c r="E2517" s="17">
        <v>19</v>
      </c>
      <c r="F2517" s="2">
        <v>17.048999999999999</v>
      </c>
      <c r="G2517" s="20" t="str">
        <f>IF(B2517="","",VLOOKUP(B2517,[1]BASEDIESEL!$A$2:$AAA$11928,6))</f>
        <v>FRENTE-05</v>
      </c>
      <c r="H2517" s="37" t="str">
        <f t="shared" si="39"/>
        <v>jun</v>
      </c>
    </row>
    <row r="2518" spans="1:8" x14ac:dyDescent="0.25">
      <c r="A2518" s="7">
        <v>46176</v>
      </c>
      <c r="B2518" s="16">
        <v>4145</v>
      </c>
      <c r="C2518" s="16" t="s">
        <v>65</v>
      </c>
      <c r="D2518" s="3">
        <v>147.381</v>
      </c>
      <c r="E2518" s="16">
        <v>10</v>
      </c>
      <c r="F2518" s="3">
        <v>14.738</v>
      </c>
      <c r="G2518" s="20" t="str">
        <f>IF(B2518="","",VLOOKUP(B2518,[1]BASEDIESEL!$A$2:$AAA$11928,6))</f>
        <v>FRENTE-03</v>
      </c>
      <c r="H2518" s="37" t="str">
        <f t="shared" si="39"/>
        <v>jun</v>
      </c>
    </row>
    <row r="2519" spans="1:8" x14ac:dyDescent="0.25">
      <c r="A2519" s="7">
        <v>46176</v>
      </c>
      <c r="B2519" s="17">
        <v>4146</v>
      </c>
      <c r="C2519" s="17" t="s">
        <v>65</v>
      </c>
      <c r="D2519" s="2">
        <v>206.114</v>
      </c>
      <c r="E2519" s="17">
        <v>10</v>
      </c>
      <c r="F2519" s="2">
        <v>20.611000000000001</v>
      </c>
      <c r="G2519" s="20" t="str">
        <f>IF(B2519="","",VLOOKUP(B2519,[1]BASEDIESEL!$A$2:$AAA$11928,6))</f>
        <v>FRENTE-03</v>
      </c>
      <c r="H2519" s="37" t="str">
        <f t="shared" si="39"/>
        <v>jun</v>
      </c>
    </row>
    <row r="2520" spans="1:8" x14ac:dyDescent="0.25">
      <c r="A2520" s="7">
        <v>46176</v>
      </c>
      <c r="B2520" s="16">
        <v>4147</v>
      </c>
      <c r="C2520" s="16" t="s">
        <v>65</v>
      </c>
      <c r="D2520" s="3">
        <v>288.56</v>
      </c>
      <c r="E2520" s="16">
        <v>19</v>
      </c>
      <c r="F2520" s="3">
        <v>15.186999999999999</v>
      </c>
      <c r="G2520" s="20" t="str">
        <f>IF(B2520="","",VLOOKUP(B2520,[1]BASEDIESEL!$A$2:$AAA$11928,6))</f>
        <v>FRENTE-02</v>
      </c>
      <c r="H2520" s="37" t="str">
        <f t="shared" si="39"/>
        <v>jun</v>
      </c>
    </row>
    <row r="2521" spans="1:8" x14ac:dyDescent="0.25">
      <c r="A2521" s="7">
        <v>46176</v>
      </c>
      <c r="B2521" s="17">
        <v>4149</v>
      </c>
      <c r="C2521" s="17" t="s">
        <v>65</v>
      </c>
      <c r="D2521" s="2">
        <v>272.05500000000001</v>
      </c>
      <c r="E2521" s="17">
        <v>19</v>
      </c>
      <c r="F2521" s="2">
        <v>14.319000000000001</v>
      </c>
      <c r="G2521" s="20" t="str">
        <f>IF(B2521="","",VLOOKUP(B2521,[1]BASEDIESEL!$A$2:$AAA$11928,6))</f>
        <v>FRENTE-01</v>
      </c>
      <c r="H2521" s="37" t="str">
        <f t="shared" si="39"/>
        <v>jun</v>
      </c>
    </row>
    <row r="2522" spans="1:8" x14ac:dyDescent="0.25">
      <c r="A2522" s="7">
        <v>46176</v>
      </c>
      <c r="B2522" s="16">
        <v>4153</v>
      </c>
      <c r="C2522" s="16" t="s">
        <v>67</v>
      </c>
      <c r="D2522" s="3">
        <v>252.381</v>
      </c>
      <c r="E2522" s="16">
        <v>14</v>
      </c>
      <c r="F2522" s="3">
        <v>18.027000000000001</v>
      </c>
      <c r="G2522" s="20" t="str">
        <f>IF(B2522="","",VLOOKUP(B2522,[1]BASEDIESEL!$A$2:$AAA$11928,6))</f>
        <v>FRENTE-04</v>
      </c>
      <c r="H2522" s="37" t="str">
        <f t="shared" si="39"/>
        <v>jun</v>
      </c>
    </row>
    <row r="2523" spans="1:8" x14ac:dyDescent="0.25">
      <c r="A2523" s="7">
        <v>46176</v>
      </c>
      <c r="B2523" s="17">
        <v>4154</v>
      </c>
      <c r="C2523" s="17" t="s">
        <v>67</v>
      </c>
      <c r="D2523" s="2">
        <v>163.42500000000001</v>
      </c>
      <c r="E2523" s="17">
        <v>10</v>
      </c>
      <c r="F2523" s="2">
        <v>16.343</v>
      </c>
      <c r="G2523" s="20" t="str">
        <f>IF(B2523="","",VLOOKUP(B2523,[1]BASEDIESEL!$A$2:$AAA$11928,6))</f>
        <v>FRENTE-04</v>
      </c>
      <c r="H2523" s="37" t="str">
        <f t="shared" si="39"/>
        <v>jun</v>
      </c>
    </row>
    <row r="2524" spans="1:8" x14ac:dyDescent="0.25">
      <c r="A2524" s="7">
        <v>46176</v>
      </c>
      <c r="B2524" s="16">
        <v>4155</v>
      </c>
      <c r="C2524" s="16" t="s">
        <v>67</v>
      </c>
      <c r="D2524" s="3">
        <v>118.202</v>
      </c>
      <c r="E2524" s="16">
        <v>9</v>
      </c>
      <c r="F2524" s="3">
        <v>13.134</v>
      </c>
      <c r="G2524" s="20" t="str">
        <f>IF(B2524="","",VLOOKUP(B2524,[1]BASEDIESEL!$A$2:$AAA$11928,6))</f>
        <v>FRENTE-04</v>
      </c>
      <c r="H2524" s="37" t="str">
        <f t="shared" si="39"/>
        <v>jun</v>
      </c>
    </row>
    <row r="2525" spans="1:8" x14ac:dyDescent="0.25">
      <c r="A2525" s="7">
        <v>46176</v>
      </c>
      <c r="B2525" s="17">
        <v>4156</v>
      </c>
      <c r="C2525" s="17" t="s">
        <v>65</v>
      </c>
      <c r="D2525" s="2">
        <v>250.79</v>
      </c>
      <c r="E2525" s="17">
        <v>17</v>
      </c>
      <c r="F2525" s="2">
        <v>14.752000000000001</v>
      </c>
      <c r="G2525" s="20" t="str">
        <f>IF(B2525="","",VLOOKUP(B2525,[1]BASEDIESEL!$A$2:$AAA$11928,6))</f>
        <v>FRENTE-02</v>
      </c>
      <c r="H2525" s="37" t="str">
        <f t="shared" si="39"/>
        <v>jun</v>
      </c>
    </row>
    <row r="2526" spans="1:8" x14ac:dyDescent="0.25">
      <c r="A2526" s="7">
        <v>46176</v>
      </c>
      <c r="B2526" s="16">
        <v>4157</v>
      </c>
      <c r="C2526" s="16" t="s">
        <v>65</v>
      </c>
      <c r="D2526" s="3">
        <v>85.394000000000005</v>
      </c>
      <c r="E2526" s="16">
        <v>5</v>
      </c>
      <c r="F2526" s="3">
        <v>17.079000000000001</v>
      </c>
      <c r="G2526" s="20" t="str">
        <f>IF(B2526="","",VLOOKUP(B2526,[1]BASEDIESEL!$A$2:$AAA$11928,6))</f>
        <v>FRENTE-06</v>
      </c>
      <c r="H2526" s="37" t="str">
        <f t="shared" si="39"/>
        <v>jun</v>
      </c>
    </row>
    <row r="2527" spans="1:8" x14ac:dyDescent="0.25">
      <c r="A2527" s="7">
        <v>46176</v>
      </c>
      <c r="B2527" s="17">
        <v>4158</v>
      </c>
      <c r="C2527" s="17" t="s">
        <v>65</v>
      </c>
      <c r="D2527" s="2">
        <v>238.88300000000001</v>
      </c>
      <c r="E2527" s="17">
        <v>13</v>
      </c>
      <c r="F2527" s="2">
        <v>18.376000000000001</v>
      </c>
      <c r="G2527" s="20" t="str">
        <f>IF(B2527="","",VLOOKUP(B2527,[1]BASEDIESEL!$A$2:$AAA$11928,6))</f>
        <v>FRENTE-03</v>
      </c>
      <c r="H2527" s="37" t="str">
        <f t="shared" si="39"/>
        <v>jun</v>
      </c>
    </row>
    <row r="2528" spans="1:8" x14ac:dyDescent="0.25">
      <c r="A2528" s="7">
        <v>46176</v>
      </c>
      <c r="B2528" s="16">
        <v>4159</v>
      </c>
      <c r="C2528" s="16" t="s">
        <v>65</v>
      </c>
      <c r="D2528" s="3">
        <v>263.07</v>
      </c>
      <c r="E2528" s="16">
        <v>18</v>
      </c>
      <c r="F2528" s="3">
        <v>14.615</v>
      </c>
      <c r="G2528" s="20" t="str">
        <f>IF(B2528="","",VLOOKUP(B2528,[1]BASEDIESEL!$A$2:$AAA$11928,6))</f>
        <v>FRENTE-02</v>
      </c>
      <c r="H2528" s="37" t="str">
        <f t="shared" si="39"/>
        <v>jun</v>
      </c>
    </row>
    <row r="2529" spans="1:8" x14ac:dyDescent="0.25">
      <c r="A2529" s="7">
        <v>46176</v>
      </c>
      <c r="B2529" s="17">
        <v>4160</v>
      </c>
      <c r="C2529" s="17" t="s">
        <v>65</v>
      </c>
      <c r="D2529" s="2">
        <v>88.165000000000006</v>
      </c>
      <c r="E2529" s="17">
        <v>6</v>
      </c>
      <c r="F2529" s="2">
        <v>14.694000000000001</v>
      </c>
      <c r="G2529" s="20" t="str">
        <f>IF(B2529="","",VLOOKUP(B2529,[1]BASEDIESEL!$A$2:$AAA$11928,6))</f>
        <v>FRENTE-01</v>
      </c>
      <c r="H2529" s="37" t="str">
        <f t="shared" si="39"/>
        <v>jun</v>
      </c>
    </row>
    <row r="2530" spans="1:8" x14ac:dyDescent="0.25">
      <c r="A2530" s="7">
        <v>46176</v>
      </c>
      <c r="B2530" s="16">
        <v>4161</v>
      </c>
      <c r="C2530" s="16" t="s">
        <v>65</v>
      </c>
      <c r="D2530" s="3">
        <v>316.697</v>
      </c>
      <c r="E2530" s="16">
        <v>16</v>
      </c>
      <c r="F2530" s="3">
        <v>19.794</v>
      </c>
      <c r="G2530" s="20" t="str">
        <f>IF(B2530="","",VLOOKUP(B2530,[1]BASEDIESEL!$A$2:$AAA$11928,6))</f>
        <v>FRENTE-07</v>
      </c>
      <c r="H2530" s="37" t="str">
        <f t="shared" si="39"/>
        <v>jun</v>
      </c>
    </row>
    <row r="2531" spans="1:8" x14ac:dyDescent="0.25">
      <c r="A2531" s="7">
        <v>46176</v>
      </c>
      <c r="B2531" s="17">
        <v>4162</v>
      </c>
      <c r="C2531" s="17" t="s">
        <v>65</v>
      </c>
      <c r="D2531" s="2">
        <v>217.16</v>
      </c>
      <c r="E2531" s="17">
        <v>15</v>
      </c>
      <c r="F2531" s="2">
        <v>14.477</v>
      </c>
      <c r="G2531" s="20" t="str">
        <f>IF(B2531="","",VLOOKUP(B2531,[1]BASEDIESEL!$A$2:$AAA$11928,6))</f>
        <v>FRENTE-02</v>
      </c>
      <c r="H2531" s="37" t="str">
        <f t="shared" si="39"/>
        <v>jun</v>
      </c>
    </row>
    <row r="2532" spans="1:8" x14ac:dyDescent="0.25">
      <c r="A2532" s="7">
        <v>46176</v>
      </c>
      <c r="B2532" s="16">
        <v>4163</v>
      </c>
      <c r="C2532" s="16" t="s">
        <v>65</v>
      </c>
      <c r="D2532" s="3">
        <v>295.99</v>
      </c>
      <c r="E2532" s="16">
        <v>18</v>
      </c>
      <c r="F2532" s="3">
        <v>16.443999999999999</v>
      </c>
      <c r="G2532" s="20" t="str">
        <f>IF(B2532="","",VLOOKUP(B2532,[1]BASEDIESEL!$A$2:$AAA$11928,6))</f>
        <v>FRENTE-02</v>
      </c>
      <c r="H2532" s="37" t="str">
        <f t="shared" si="39"/>
        <v>jun</v>
      </c>
    </row>
    <row r="2533" spans="1:8" x14ac:dyDescent="0.25">
      <c r="A2533" s="7">
        <v>46177</v>
      </c>
      <c r="B2533" s="16">
        <v>4024</v>
      </c>
      <c r="C2533" s="16" t="s">
        <v>62</v>
      </c>
      <c r="D2533" s="3">
        <v>194.39099999999999</v>
      </c>
      <c r="E2533" s="16">
        <v>8</v>
      </c>
      <c r="F2533" s="3">
        <v>24.298999999999999</v>
      </c>
      <c r="G2533" s="20" t="str">
        <f>IF(B2533="","",VLOOKUP(B2533,[1]BASEDIESEL!$A$2:$AAA$11928,6))</f>
        <v>FRENTE-07</v>
      </c>
      <c r="H2533" s="37" t="str">
        <f t="shared" si="39"/>
        <v>jun</v>
      </c>
    </row>
    <row r="2534" spans="1:8" x14ac:dyDescent="0.25">
      <c r="A2534" s="7">
        <v>46177</v>
      </c>
      <c r="B2534" s="17">
        <v>4025</v>
      </c>
      <c r="C2534" s="17" t="s">
        <v>62</v>
      </c>
      <c r="D2534" s="2">
        <v>48.575000000000003</v>
      </c>
      <c r="E2534" s="17">
        <v>2</v>
      </c>
      <c r="F2534" s="2">
        <v>24.288</v>
      </c>
      <c r="G2534" s="20" t="str">
        <f>IF(B2534="","",VLOOKUP(B2534,[1]BASEDIESEL!$A$2:$AAA$11928,6))</f>
        <v>FRENTE-07</v>
      </c>
      <c r="H2534" s="37" t="str">
        <f t="shared" si="39"/>
        <v>jun</v>
      </c>
    </row>
    <row r="2535" spans="1:8" x14ac:dyDescent="0.25">
      <c r="A2535" s="7">
        <v>46177</v>
      </c>
      <c r="B2535" s="16">
        <v>4027</v>
      </c>
      <c r="C2535" s="16" t="s">
        <v>62</v>
      </c>
      <c r="D2535" s="3">
        <v>90.757999999999996</v>
      </c>
      <c r="E2535" s="16">
        <v>6</v>
      </c>
      <c r="F2535" s="3">
        <v>15.125999999999999</v>
      </c>
      <c r="G2535" s="20" t="str">
        <f>IF(B2535="","",VLOOKUP(B2535,[1]BASEDIESEL!$A$2:$AAA$11928,6))</f>
        <v>FRENTE-07</v>
      </c>
      <c r="H2535" s="37" t="str">
        <f t="shared" si="39"/>
        <v>jun</v>
      </c>
    </row>
    <row r="2536" spans="1:8" x14ac:dyDescent="0.25">
      <c r="A2536" s="7">
        <v>46177</v>
      </c>
      <c r="B2536" s="17">
        <v>4029</v>
      </c>
      <c r="C2536" s="17" t="s">
        <v>62</v>
      </c>
      <c r="D2536" s="2">
        <v>48.856000000000002</v>
      </c>
      <c r="E2536" s="17">
        <v>3</v>
      </c>
      <c r="F2536" s="2">
        <v>16.285</v>
      </c>
      <c r="G2536" s="20" t="str">
        <f>IF(B2536="","",VLOOKUP(B2536,[1]BASEDIESEL!$A$2:$AAA$11928,6))</f>
        <v>FRENTE-07</v>
      </c>
      <c r="H2536" s="37" t="str">
        <f t="shared" si="39"/>
        <v>jun</v>
      </c>
    </row>
    <row r="2537" spans="1:8" x14ac:dyDescent="0.25">
      <c r="A2537" s="7">
        <v>46177</v>
      </c>
      <c r="B2537" s="16">
        <v>4030</v>
      </c>
      <c r="C2537" s="16" t="s">
        <v>63</v>
      </c>
      <c r="D2537" s="3">
        <v>180.87299999999999</v>
      </c>
      <c r="E2537" s="16">
        <v>11</v>
      </c>
      <c r="F2537" s="3">
        <v>16.443000000000001</v>
      </c>
      <c r="G2537" s="20" t="str">
        <f>IF(B2537="","",VLOOKUP(B2537,[1]BASEDIESEL!$A$2:$AAA$11928,6))</f>
        <v>FRENTE-06</v>
      </c>
      <c r="H2537" s="37" t="str">
        <f t="shared" si="39"/>
        <v>jun</v>
      </c>
    </row>
    <row r="2538" spans="1:8" x14ac:dyDescent="0.25">
      <c r="A2538" s="7">
        <v>46177</v>
      </c>
      <c r="B2538" s="17">
        <v>4032</v>
      </c>
      <c r="C2538" s="17" t="s">
        <v>64</v>
      </c>
      <c r="D2538" s="2">
        <v>188.70699999999999</v>
      </c>
      <c r="E2538" s="17">
        <v>12</v>
      </c>
      <c r="F2538" s="2">
        <v>15.726000000000001</v>
      </c>
      <c r="G2538" s="20" t="str">
        <f>IF(B2538="","",VLOOKUP(B2538,[1]BASEDIESEL!$A$2:$AAA$11928,6))</f>
        <v>FRENTE-06</v>
      </c>
      <c r="H2538" s="37" t="str">
        <f t="shared" si="39"/>
        <v>jun</v>
      </c>
    </row>
    <row r="2539" spans="1:8" x14ac:dyDescent="0.25">
      <c r="A2539" s="7">
        <v>46177</v>
      </c>
      <c r="B2539" s="16">
        <v>4034</v>
      </c>
      <c r="C2539" s="16" t="s">
        <v>64</v>
      </c>
      <c r="D2539" s="3">
        <v>103.94199999999999</v>
      </c>
      <c r="E2539" s="16">
        <v>8</v>
      </c>
      <c r="F2539" s="3">
        <v>12.993</v>
      </c>
      <c r="G2539" s="20" t="str">
        <f>IF(B2539="","",VLOOKUP(B2539,[1]BASEDIESEL!$A$2:$AAA$11928,6))</f>
        <v>FRENTE-06</v>
      </c>
      <c r="H2539" s="37" t="str">
        <f t="shared" si="39"/>
        <v>jun</v>
      </c>
    </row>
    <row r="2540" spans="1:8" x14ac:dyDescent="0.25">
      <c r="A2540" s="7">
        <v>46177</v>
      </c>
      <c r="B2540" s="17">
        <v>4035</v>
      </c>
      <c r="C2540" s="17" t="s">
        <v>64</v>
      </c>
      <c r="D2540" s="2">
        <v>179.47</v>
      </c>
      <c r="E2540" s="17">
        <v>11</v>
      </c>
      <c r="F2540" s="2">
        <v>16.315000000000001</v>
      </c>
      <c r="G2540" s="20" t="str">
        <f>IF(B2540="","",VLOOKUP(B2540,[1]BASEDIESEL!$A$2:$AAA$11928,6))</f>
        <v>FRENTE-06</v>
      </c>
      <c r="H2540" s="37" t="str">
        <f t="shared" si="39"/>
        <v>jun</v>
      </c>
    </row>
    <row r="2541" spans="1:8" x14ac:dyDescent="0.25">
      <c r="A2541" s="7">
        <v>46177</v>
      </c>
      <c r="B2541" s="16">
        <v>4036</v>
      </c>
      <c r="C2541" s="16" t="s">
        <v>64</v>
      </c>
      <c r="D2541" s="3">
        <v>146.65899999999999</v>
      </c>
      <c r="E2541" s="16">
        <v>11</v>
      </c>
      <c r="F2541" s="3">
        <v>13.333</v>
      </c>
      <c r="G2541" s="20" t="str">
        <f>IF(B2541="","",VLOOKUP(B2541,[1]BASEDIESEL!$A$2:$AAA$11928,6))</f>
        <v>FRENTE-06</v>
      </c>
      <c r="H2541" s="37" t="str">
        <f t="shared" si="39"/>
        <v>jun</v>
      </c>
    </row>
    <row r="2542" spans="1:8" x14ac:dyDescent="0.25">
      <c r="A2542" s="7">
        <v>46177</v>
      </c>
      <c r="B2542" s="17">
        <v>4111</v>
      </c>
      <c r="C2542" s="17" t="s">
        <v>65</v>
      </c>
      <c r="D2542" s="2">
        <v>327.62599999999998</v>
      </c>
      <c r="E2542" s="17">
        <v>19</v>
      </c>
      <c r="F2542" s="2">
        <v>17.242999999999999</v>
      </c>
      <c r="G2542" s="20" t="str">
        <f>IF(B2542="","",VLOOKUP(B2542,[1]BASEDIESEL!$A$2:$AAA$11928,6))</f>
        <v>FRENTE-05</v>
      </c>
      <c r="H2542" s="37" t="str">
        <f t="shared" si="39"/>
        <v>jun</v>
      </c>
    </row>
    <row r="2543" spans="1:8" x14ac:dyDescent="0.25">
      <c r="A2543" s="7">
        <v>46177</v>
      </c>
      <c r="B2543" s="16">
        <v>4113</v>
      </c>
      <c r="C2543" s="16" t="s">
        <v>65</v>
      </c>
      <c r="D2543" s="3">
        <v>55.575000000000003</v>
      </c>
      <c r="E2543" s="16">
        <v>3</v>
      </c>
      <c r="F2543" s="3">
        <v>18.524999999999999</v>
      </c>
      <c r="G2543" s="20" t="str">
        <f>IF(B2543="","",VLOOKUP(B2543,[1]BASEDIESEL!$A$2:$AAA$11928,6))</f>
        <v>FRENTE-07</v>
      </c>
      <c r="H2543" s="37" t="str">
        <f t="shared" si="39"/>
        <v>jun</v>
      </c>
    </row>
    <row r="2544" spans="1:8" x14ac:dyDescent="0.25">
      <c r="A2544" s="7">
        <v>46177</v>
      </c>
      <c r="B2544" s="17">
        <v>4114</v>
      </c>
      <c r="C2544" s="17" t="s">
        <v>65</v>
      </c>
      <c r="D2544" s="2">
        <v>260.83</v>
      </c>
      <c r="E2544" s="17">
        <v>19</v>
      </c>
      <c r="F2544" s="2">
        <v>13.728</v>
      </c>
      <c r="G2544" s="20" t="str">
        <f>IF(B2544="","",VLOOKUP(B2544,[1]BASEDIESEL!$A$2:$AAA$11928,6))</f>
        <v>FRENTE-01</v>
      </c>
      <c r="H2544" s="37" t="str">
        <f t="shared" si="39"/>
        <v>jun</v>
      </c>
    </row>
    <row r="2545" spans="1:8" x14ac:dyDescent="0.25">
      <c r="A2545" s="7">
        <v>46177</v>
      </c>
      <c r="B2545" s="16">
        <v>4115</v>
      </c>
      <c r="C2545" s="16" t="s">
        <v>65</v>
      </c>
      <c r="D2545" s="3">
        <v>183.12700000000001</v>
      </c>
      <c r="E2545" s="16">
        <v>12</v>
      </c>
      <c r="F2545" s="3">
        <v>15.260999999999999</v>
      </c>
      <c r="G2545" s="20" t="str">
        <f>IF(B2545="","",VLOOKUP(B2545,[1]BASEDIESEL!$A$2:$AAA$11928,6))</f>
        <v>FRENTE-06</v>
      </c>
      <c r="H2545" s="37" t="str">
        <f t="shared" si="39"/>
        <v>jun</v>
      </c>
    </row>
    <row r="2546" spans="1:8" x14ac:dyDescent="0.25">
      <c r="A2546" s="7">
        <v>46177</v>
      </c>
      <c r="B2546" s="17">
        <v>4116</v>
      </c>
      <c r="C2546" s="17" t="s">
        <v>65</v>
      </c>
      <c r="D2546" s="2">
        <v>250.62100000000001</v>
      </c>
      <c r="E2546" s="17">
        <v>16</v>
      </c>
      <c r="F2546" s="2">
        <v>15.664</v>
      </c>
      <c r="G2546" s="20" t="str">
        <f>IF(B2546="","",VLOOKUP(B2546,[1]BASEDIESEL!$A$2:$AAA$11928,6))</f>
        <v>FRENTE-05</v>
      </c>
      <c r="H2546" s="37" t="str">
        <f t="shared" si="39"/>
        <v>jun</v>
      </c>
    </row>
    <row r="2547" spans="1:8" x14ac:dyDescent="0.25">
      <c r="A2547" s="7">
        <v>46177</v>
      </c>
      <c r="B2547" s="16">
        <v>4117</v>
      </c>
      <c r="C2547" s="16" t="s">
        <v>65</v>
      </c>
      <c r="D2547" s="3">
        <v>195.42699999999999</v>
      </c>
      <c r="E2547" s="16">
        <v>17</v>
      </c>
      <c r="F2547" s="3">
        <v>11.496</v>
      </c>
      <c r="G2547" s="20" t="str">
        <f>IF(B2547="","",VLOOKUP(B2547,[1]BASEDIESEL!$A$2:$AAA$11928,6))</f>
        <v>FRENTE-04</v>
      </c>
      <c r="H2547" s="37" t="str">
        <f t="shared" si="39"/>
        <v>jun</v>
      </c>
    </row>
    <row r="2548" spans="1:8" x14ac:dyDescent="0.25">
      <c r="A2548" s="7">
        <v>46177</v>
      </c>
      <c r="B2548" s="17">
        <v>4118</v>
      </c>
      <c r="C2548" s="17" t="s">
        <v>65</v>
      </c>
      <c r="D2548" s="2">
        <v>139.78200000000001</v>
      </c>
      <c r="E2548" s="17">
        <v>13</v>
      </c>
      <c r="F2548" s="2">
        <v>10.752000000000001</v>
      </c>
      <c r="G2548" s="20" t="str">
        <f>IF(B2548="","",VLOOKUP(B2548,[1]BASEDIESEL!$A$2:$AAA$11928,6))</f>
        <v>FRENTE-03</v>
      </c>
      <c r="H2548" s="37" t="str">
        <f t="shared" si="39"/>
        <v>jun</v>
      </c>
    </row>
    <row r="2549" spans="1:8" x14ac:dyDescent="0.25">
      <c r="A2549" s="7">
        <v>46177</v>
      </c>
      <c r="B2549" s="16">
        <v>4119</v>
      </c>
      <c r="C2549" s="16" t="s">
        <v>65</v>
      </c>
      <c r="D2549" s="3">
        <v>223.32599999999999</v>
      </c>
      <c r="E2549" s="16">
        <v>14</v>
      </c>
      <c r="F2549" s="3">
        <v>15.952</v>
      </c>
      <c r="G2549" s="20" t="str">
        <f>IF(B2549="","",VLOOKUP(B2549,[1]BASEDIESEL!$A$2:$AAA$11928,6))</f>
        <v>FRENTE-05</v>
      </c>
      <c r="H2549" s="37" t="str">
        <f t="shared" si="39"/>
        <v>jun</v>
      </c>
    </row>
    <row r="2550" spans="1:8" x14ac:dyDescent="0.25">
      <c r="A2550" s="7">
        <v>46177</v>
      </c>
      <c r="B2550" s="17">
        <v>4120</v>
      </c>
      <c r="C2550" s="17" t="s">
        <v>65</v>
      </c>
      <c r="D2550" s="2">
        <v>351.76900000000001</v>
      </c>
      <c r="E2550" s="17">
        <v>22</v>
      </c>
      <c r="F2550" s="2">
        <v>15.99</v>
      </c>
      <c r="G2550" s="20" t="str">
        <f>IF(B2550="","",VLOOKUP(B2550,[1]BASEDIESEL!$A$2:$AAA$11928,6))</f>
        <v>FRENTE-05</v>
      </c>
      <c r="H2550" s="37" t="str">
        <f t="shared" si="39"/>
        <v>jun</v>
      </c>
    </row>
    <row r="2551" spans="1:8" x14ac:dyDescent="0.25">
      <c r="A2551" s="7">
        <v>46177</v>
      </c>
      <c r="B2551" s="16">
        <v>4121</v>
      </c>
      <c r="C2551" s="16" t="s">
        <v>66</v>
      </c>
      <c r="D2551" s="3">
        <v>325.14</v>
      </c>
      <c r="E2551" s="16">
        <v>24</v>
      </c>
      <c r="F2551" s="3">
        <v>13.548</v>
      </c>
      <c r="G2551" s="20" t="str">
        <f>IF(B2551="","",VLOOKUP(B2551,[1]BASEDIESEL!$A$2:$AAA$11928,6))</f>
        <v>FRENTE-01</v>
      </c>
      <c r="H2551" s="37" t="str">
        <f t="shared" si="39"/>
        <v>jun</v>
      </c>
    </row>
    <row r="2552" spans="1:8" x14ac:dyDescent="0.25">
      <c r="A2552" s="7">
        <v>46177</v>
      </c>
      <c r="B2552" s="17">
        <v>4122</v>
      </c>
      <c r="C2552" s="17" t="s">
        <v>66</v>
      </c>
      <c r="D2552" s="2">
        <v>277.76499999999999</v>
      </c>
      <c r="E2552" s="17">
        <v>21</v>
      </c>
      <c r="F2552" s="2">
        <v>13.227</v>
      </c>
      <c r="G2552" s="20" t="str">
        <f>IF(B2552="","",VLOOKUP(B2552,[1]BASEDIESEL!$A$2:$AAA$11928,6))</f>
        <v>FRENTE-01</v>
      </c>
      <c r="H2552" s="37" t="str">
        <f t="shared" si="39"/>
        <v>jun</v>
      </c>
    </row>
    <row r="2553" spans="1:8" x14ac:dyDescent="0.25">
      <c r="A2553" s="7">
        <v>46177</v>
      </c>
      <c r="B2553" s="16">
        <v>4123</v>
      </c>
      <c r="C2553" s="16" t="s">
        <v>66</v>
      </c>
      <c r="D2553" s="3">
        <v>174.9</v>
      </c>
      <c r="E2553" s="16">
        <v>13</v>
      </c>
      <c r="F2553" s="3">
        <v>13.454000000000001</v>
      </c>
      <c r="G2553" s="20" t="str">
        <f>IF(B2553="","",VLOOKUP(B2553,[1]BASEDIESEL!$A$2:$AAA$11928,6))</f>
        <v>FRENTE-01</v>
      </c>
      <c r="H2553" s="37" t="str">
        <f t="shared" si="39"/>
        <v>jun</v>
      </c>
    </row>
    <row r="2554" spans="1:8" x14ac:dyDescent="0.25">
      <c r="A2554" s="7">
        <v>46177</v>
      </c>
      <c r="B2554" s="17">
        <v>4124</v>
      </c>
      <c r="C2554" s="17" t="s">
        <v>65</v>
      </c>
      <c r="D2554" s="2">
        <v>108.339</v>
      </c>
      <c r="E2554" s="17">
        <v>6</v>
      </c>
      <c r="F2554" s="2">
        <v>18.056999999999999</v>
      </c>
      <c r="G2554" s="20" t="str">
        <f>IF(B2554="","",VLOOKUP(B2554,[1]BASEDIESEL!$A$2:$AAA$11928,6))</f>
        <v>FRENTE-07</v>
      </c>
      <c r="H2554" s="37" t="str">
        <f t="shared" si="39"/>
        <v>jun</v>
      </c>
    </row>
    <row r="2555" spans="1:8" x14ac:dyDescent="0.25">
      <c r="A2555" s="7">
        <v>46177</v>
      </c>
      <c r="B2555" s="16">
        <v>4127</v>
      </c>
      <c r="C2555" s="16" t="s">
        <v>65</v>
      </c>
      <c r="D2555" s="3">
        <v>248.785</v>
      </c>
      <c r="E2555" s="16">
        <v>15</v>
      </c>
      <c r="F2555" s="3">
        <v>16.585999999999999</v>
      </c>
      <c r="G2555" s="20" t="str">
        <f>IF(B2555="","",VLOOKUP(B2555,[1]BASEDIESEL!$A$2:$AAA$11928,6))</f>
        <v>FRENTE-02</v>
      </c>
      <c r="H2555" s="37" t="str">
        <f t="shared" si="39"/>
        <v>jun</v>
      </c>
    </row>
    <row r="2556" spans="1:8" x14ac:dyDescent="0.25">
      <c r="A2556" s="7">
        <v>46177</v>
      </c>
      <c r="B2556" s="17">
        <v>4128</v>
      </c>
      <c r="C2556" s="17" t="s">
        <v>66</v>
      </c>
      <c r="D2556" s="2">
        <v>288.5</v>
      </c>
      <c r="E2556" s="17">
        <v>21</v>
      </c>
      <c r="F2556" s="2">
        <v>13.738</v>
      </c>
      <c r="G2556" s="20" t="str">
        <f>IF(B2556="","",VLOOKUP(B2556,[1]BASEDIESEL!$A$2:$AAA$11928,6))</f>
        <v>FRENTE-01</v>
      </c>
      <c r="H2556" s="37" t="str">
        <f t="shared" si="39"/>
        <v>jun</v>
      </c>
    </row>
    <row r="2557" spans="1:8" x14ac:dyDescent="0.25">
      <c r="A2557" s="7">
        <v>46177</v>
      </c>
      <c r="B2557" s="16">
        <v>4129</v>
      </c>
      <c r="C2557" s="16" t="s">
        <v>66</v>
      </c>
      <c r="D2557" s="3">
        <v>277.22500000000002</v>
      </c>
      <c r="E2557" s="16">
        <v>21</v>
      </c>
      <c r="F2557" s="3">
        <v>13.201000000000001</v>
      </c>
      <c r="G2557" s="20" t="str">
        <f>IF(B2557="","",VLOOKUP(B2557,[1]BASEDIESEL!$A$2:$AAA$11928,6))</f>
        <v>FRENTE-01</v>
      </c>
      <c r="H2557" s="37" t="str">
        <f t="shared" si="39"/>
        <v>jun</v>
      </c>
    </row>
    <row r="2558" spans="1:8" x14ac:dyDescent="0.25">
      <c r="A2558" s="7">
        <v>46177</v>
      </c>
      <c r="B2558" s="17">
        <v>4130</v>
      </c>
      <c r="C2558" s="17" t="s">
        <v>66</v>
      </c>
      <c r="D2558" s="2">
        <v>311.01</v>
      </c>
      <c r="E2558" s="17">
        <v>22</v>
      </c>
      <c r="F2558" s="2">
        <v>14.137</v>
      </c>
      <c r="G2558" s="20" t="str">
        <f>IF(B2558="","",VLOOKUP(B2558,[1]BASEDIESEL!$A$2:$AAA$11928,6))</f>
        <v>FRENTE-02</v>
      </c>
      <c r="H2558" s="37" t="str">
        <f t="shared" si="39"/>
        <v>jun</v>
      </c>
    </row>
    <row r="2559" spans="1:8" x14ac:dyDescent="0.25">
      <c r="A2559" s="7">
        <v>46177</v>
      </c>
      <c r="B2559" s="16">
        <v>4131</v>
      </c>
      <c r="C2559" s="16" t="s">
        <v>65</v>
      </c>
      <c r="D2559" s="3">
        <v>260.45499999999998</v>
      </c>
      <c r="E2559" s="16">
        <v>16</v>
      </c>
      <c r="F2559" s="3">
        <v>16.277999999999999</v>
      </c>
      <c r="G2559" s="20" t="str">
        <f>IF(B2559="","",VLOOKUP(B2559,[1]BASEDIESEL!$A$2:$AAA$11928,6))</f>
        <v>FRENTE-04</v>
      </c>
      <c r="H2559" s="37" t="str">
        <f t="shared" si="39"/>
        <v>jun</v>
      </c>
    </row>
    <row r="2560" spans="1:8" x14ac:dyDescent="0.25">
      <c r="A2560" s="7">
        <v>46177</v>
      </c>
      <c r="B2560" s="17">
        <v>4132</v>
      </c>
      <c r="C2560" s="17" t="s">
        <v>65</v>
      </c>
      <c r="D2560" s="2">
        <v>219.61699999999999</v>
      </c>
      <c r="E2560" s="17">
        <v>13</v>
      </c>
      <c r="F2560" s="2">
        <v>16.893999999999998</v>
      </c>
      <c r="G2560" s="20" t="str">
        <f>IF(B2560="","",VLOOKUP(B2560,[1]BASEDIESEL!$A$2:$AAA$11928,6))</f>
        <v>FRENTE-03</v>
      </c>
      <c r="H2560" s="37" t="str">
        <f t="shared" si="39"/>
        <v>jun</v>
      </c>
    </row>
    <row r="2561" spans="1:8" x14ac:dyDescent="0.25">
      <c r="A2561" s="7">
        <v>46177</v>
      </c>
      <c r="B2561" s="16">
        <v>4133</v>
      </c>
      <c r="C2561" s="16" t="s">
        <v>65</v>
      </c>
      <c r="D2561" s="3">
        <v>276.89999999999998</v>
      </c>
      <c r="E2561" s="16">
        <v>19</v>
      </c>
      <c r="F2561" s="3">
        <v>14.574</v>
      </c>
      <c r="G2561" s="20" t="str">
        <f>IF(B2561="","",VLOOKUP(B2561,[1]BASEDIESEL!$A$2:$AAA$11928,6))</f>
        <v>FRENTE-02</v>
      </c>
      <c r="H2561" s="37" t="str">
        <f t="shared" si="39"/>
        <v>jun</v>
      </c>
    </row>
    <row r="2562" spans="1:8" x14ac:dyDescent="0.25">
      <c r="A2562" s="7">
        <v>46177</v>
      </c>
      <c r="B2562" s="17">
        <v>4134</v>
      </c>
      <c r="C2562" s="17" t="s">
        <v>65</v>
      </c>
      <c r="D2562" s="2">
        <v>342.06</v>
      </c>
      <c r="E2562" s="17">
        <v>21</v>
      </c>
      <c r="F2562" s="2">
        <v>16.289000000000001</v>
      </c>
      <c r="G2562" s="20" t="str">
        <f>IF(B2562="","",VLOOKUP(B2562,[1]BASEDIESEL!$A$2:$AAA$11928,6))</f>
        <v>FRENTE-05</v>
      </c>
      <c r="H2562" s="37" t="str">
        <f t="shared" si="39"/>
        <v>jun</v>
      </c>
    </row>
    <row r="2563" spans="1:8" x14ac:dyDescent="0.25">
      <c r="A2563" s="7">
        <v>46177</v>
      </c>
      <c r="B2563" s="16">
        <v>4136</v>
      </c>
      <c r="C2563" s="16" t="s">
        <v>65</v>
      </c>
      <c r="D2563" s="3">
        <v>181.227</v>
      </c>
      <c r="E2563" s="16">
        <v>12</v>
      </c>
      <c r="F2563" s="3">
        <v>15.102</v>
      </c>
      <c r="G2563" s="20" t="str">
        <f>IF(B2563="","",VLOOKUP(B2563,[1]BASEDIESEL!$A$2:$AAA$11928,6))</f>
        <v>FRENTE-04</v>
      </c>
      <c r="H2563" s="37" t="str">
        <f t="shared" ref="H2563:H2626" si="40">TEXT(A2563,"mmm")</f>
        <v>jun</v>
      </c>
    </row>
    <row r="2564" spans="1:8" x14ac:dyDescent="0.25">
      <c r="A2564" s="7">
        <v>46177</v>
      </c>
      <c r="B2564" s="17">
        <v>4137</v>
      </c>
      <c r="C2564" s="17" t="s">
        <v>65</v>
      </c>
      <c r="D2564" s="2">
        <v>307.101</v>
      </c>
      <c r="E2564" s="17">
        <v>16</v>
      </c>
      <c r="F2564" s="2">
        <v>19.193999999999999</v>
      </c>
      <c r="G2564" s="20" t="str">
        <f>IF(B2564="","",VLOOKUP(B2564,[1]BASEDIESEL!$A$2:$AAA$11928,6))</f>
        <v>FRENTE-03</v>
      </c>
      <c r="H2564" s="37" t="str">
        <f t="shared" si="40"/>
        <v>jun</v>
      </c>
    </row>
    <row r="2565" spans="1:8" x14ac:dyDescent="0.25">
      <c r="A2565" s="7">
        <v>46177</v>
      </c>
      <c r="B2565" s="16">
        <v>4138</v>
      </c>
      <c r="C2565" s="16" t="s">
        <v>65</v>
      </c>
      <c r="D2565" s="3">
        <v>221.279</v>
      </c>
      <c r="E2565" s="16">
        <v>16</v>
      </c>
      <c r="F2565" s="3">
        <v>13.83</v>
      </c>
      <c r="G2565" s="20" t="str">
        <f>IF(B2565="","",VLOOKUP(B2565,[1]BASEDIESEL!$A$2:$AAA$11928,6))</f>
        <v>FRENTE-04</v>
      </c>
      <c r="H2565" s="37" t="str">
        <f t="shared" si="40"/>
        <v>jun</v>
      </c>
    </row>
    <row r="2566" spans="1:8" x14ac:dyDescent="0.25">
      <c r="A2566" s="7">
        <v>46177</v>
      </c>
      <c r="B2566" s="17">
        <v>4139</v>
      </c>
      <c r="C2566" s="17" t="s">
        <v>65</v>
      </c>
      <c r="D2566" s="2">
        <v>7.1749999999999998</v>
      </c>
      <c r="E2566" s="17">
        <v>1</v>
      </c>
      <c r="F2566" s="2">
        <v>7.1749999999999998</v>
      </c>
      <c r="G2566" s="20" t="str">
        <f>IF(B2566="","",VLOOKUP(B2566,[1]BASEDIESEL!$A$2:$AAA$11928,6))</f>
        <v>FRENTE-07</v>
      </c>
      <c r="H2566" s="37" t="str">
        <f t="shared" si="40"/>
        <v>jun</v>
      </c>
    </row>
    <row r="2567" spans="1:8" x14ac:dyDescent="0.25">
      <c r="A2567" s="7">
        <v>46177</v>
      </c>
      <c r="B2567" s="16">
        <v>4140</v>
      </c>
      <c r="C2567" s="16" t="s">
        <v>65</v>
      </c>
      <c r="D2567" s="3">
        <v>320.92599999999999</v>
      </c>
      <c r="E2567" s="16">
        <v>19</v>
      </c>
      <c r="F2567" s="3">
        <v>16.890999999999998</v>
      </c>
      <c r="G2567" s="20" t="str">
        <f>IF(B2567="","",VLOOKUP(B2567,[1]BASEDIESEL!$A$2:$AAA$11928,6))</f>
        <v>FRENTE-05</v>
      </c>
      <c r="H2567" s="37" t="str">
        <f t="shared" si="40"/>
        <v>jun</v>
      </c>
    </row>
    <row r="2568" spans="1:8" x14ac:dyDescent="0.25">
      <c r="A2568" s="7">
        <v>46177</v>
      </c>
      <c r="B2568" s="17">
        <v>4141</v>
      </c>
      <c r="C2568" s="17" t="s">
        <v>65</v>
      </c>
      <c r="D2568" s="2">
        <v>286.89800000000002</v>
      </c>
      <c r="E2568" s="17">
        <v>18</v>
      </c>
      <c r="F2568" s="2">
        <v>15.939</v>
      </c>
      <c r="G2568" s="20" t="str">
        <f>IF(B2568="","",VLOOKUP(B2568,[1]BASEDIESEL!$A$2:$AAA$11928,6))</f>
        <v>FRENTE-03</v>
      </c>
      <c r="H2568" s="37" t="str">
        <f t="shared" si="40"/>
        <v>jun</v>
      </c>
    </row>
    <row r="2569" spans="1:8" x14ac:dyDescent="0.25">
      <c r="A2569" s="7">
        <v>46177</v>
      </c>
      <c r="B2569" s="16">
        <v>4142</v>
      </c>
      <c r="C2569" s="16" t="s">
        <v>65</v>
      </c>
      <c r="D2569" s="3">
        <v>175.84200000000001</v>
      </c>
      <c r="E2569" s="16">
        <v>12</v>
      </c>
      <c r="F2569" s="3">
        <v>14.654</v>
      </c>
      <c r="G2569" s="20" t="str">
        <f>IF(B2569="","",VLOOKUP(B2569,[1]BASEDIESEL!$A$2:$AAA$11928,6))</f>
        <v>FRENTE-04</v>
      </c>
      <c r="H2569" s="37" t="str">
        <f t="shared" si="40"/>
        <v>jun</v>
      </c>
    </row>
    <row r="2570" spans="1:8" x14ac:dyDescent="0.25">
      <c r="A2570" s="7">
        <v>46177</v>
      </c>
      <c r="B2570" s="17">
        <v>4144</v>
      </c>
      <c r="C2570" s="17" t="s">
        <v>65</v>
      </c>
      <c r="D2570" s="2">
        <v>373.47199999999998</v>
      </c>
      <c r="E2570" s="17">
        <v>23</v>
      </c>
      <c r="F2570" s="2">
        <v>16.238</v>
      </c>
      <c r="G2570" s="20" t="str">
        <f>IF(B2570="","",VLOOKUP(B2570,[1]BASEDIESEL!$A$2:$AAA$11928,6))</f>
        <v>FRENTE-05</v>
      </c>
      <c r="H2570" s="37" t="str">
        <f t="shared" si="40"/>
        <v>jun</v>
      </c>
    </row>
    <row r="2571" spans="1:8" x14ac:dyDescent="0.25">
      <c r="A2571" s="7">
        <v>46177</v>
      </c>
      <c r="B2571" s="16">
        <v>4145</v>
      </c>
      <c r="C2571" s="16" t="s">
        <v>65</v>
      </c>
      <c r="D2571" s="3">
        <v>256.14299999999997</v>
      </c>
      <c r="E2571" s="16">
        <v>15</v>
      </c>
      <c r="F2571" s="3">
        <v>17.076000000000001</v>
      </c>
      <c r="G2571" s="20" t="str">
        <f>IF(B2571="","",VLOOKUP(B2571,[1]BASEDIESEL!$A$2:$AAA$11928,6))</f>
        <v>FRENTE-03</v>
      </c>
      <c r="H2571" s="37" t="str">
        <f t="shared" si="40"/>
        <v>jun</v>
      </c>
    </row>
    <row r="2572" spans="1:8" x14ac:dyDescent="0.25">
      <c r="A2572" s="7">
        <v>46177</v>
      </c>
      <c r="B2572" s="17">
        <v>4146</v>
      </c>
      <c r="C2572" s="17" t="s">
        <v>65</v>
      </c>
      <c r="D2572" s="2">
        <v>265.44099999999997</v>
      </c>
      <c r="E2572" s="17">
        <v>15</v>
      </c>
      <c r="F2572" s="2">
        <v>17.696000000000002</v>
      </c>
      <c r="G2572" s="20" t="str">
        <f>IF(B2572="","",VLOOKUP(B2572,[1]BASEDIESEL!$A$2:$AAA$11928,6))</f>
        <v>FRENTE-03</v>
      </c>
      <c r="H2572" s="37" t="str">
        <f t="shared" si="40"/>
        <v>jun</v>
      </c>
    </row>
    <row r="2573" spans="1:8" x14ac:dyDescent="0.25">
      <c r="A2573" s="7">
        <v>46177</v>
      </c>
      <c r="B2573" s="16">
        <v>4147</v>
      </c>
      <c r="C2573" s="16" t="s">
        <v>65</v>
      </c>
      <c r="D2573" s="3">
        <v>219.125</v>
      </c>
      <c r="E2573" s="16">
        <v>14</v>
      </c>
      <c r="F2573" s="3">
        <v>15.651999999999999</v>
      </c>
      <c r="G2573" s="20" t="str">
        <f>IF(B2573="","",VLOOKUP(B2573,[1]BASEDIESEL!$A$2:$AAA$11928,6))</f>
        <v>FRENTE-02</v>
      </c>
      <c r="H2573" s="37" t="str">
        <f t="shared" si="40"/>
        <v>jun</v>
      </c>
    </row>
    <row r="2574" spans="1:8" x14ac:dyDescent="0.25">
      <c r="A2574" s="7">
        <v>46177</v>
      </c>
      <c r="B2574" s="17">
        <v>4149</v>
      </c>
      <c r="C2574" s="17" t="s">
        <v>65</v>
      </c>
      <c r="D2574" s="2">
        <v>315.33</v>
      </c>
      <c r="E2574" s="17">
        <v>23</v>
      </c>
      <c r="F2574" s="2">
        <v>13.71</v>
      </c>
      <c r="G2574" s="20" t="str">
        <f>IF(B2574="","",VLOOKUP(B2574,[1]BASEDIESEL!$A$2:$AAA$11928,6))</f>
        <v>FRENTE-01</v>
      </c>
      <c r="H2574" s="37" t="str">
        <f t="shared" si="40"/>
        <v>jun</v>
      </c>
    </row>
    <row r="2575" spans="1:8" x14ac:dyDescent="0.25">
      <c r="A2575" s="7">
        <v>46177</v>
      </c>
      <c r="B2575" s="16">
        <v>4153</v>
      </c>
      <c r="C2575" s="16" t="s">
        <v>67</v>
      </c>
      <c r="D2575" s="3">
        <v>127.69</v>
      </c>
      <c r="E2575" s="16">
        <v>10</v>
      </c>
      <c r="F2575" s="3">
        <v>12.769</v>
      </c>
      <c r="G2575" s="20" t="str">
        <f>IF(B2575="","",VLOOKUP(B2575,[1]BASEDIESEL!$A$2:$AAA$11928,6))</f>
        <v>FRENTE-04</v>
      </c>
      <c r="H2575" s="37" t="str">
        <f t="shared" si="40"/>
        <v>jun</v>
      </c>
    </row>
    <row r="2576" spans="1:8" x14ac:dyDescent="0.25">
      <c r="A2576" s="7">
        <v>46177</v>
      </c>
      <c r="B2576" s="17">
        <v>4154</v>
      </c>
      <c r="C2576" s="17" t="s">
        <v>67</v>
      </c>
      <c r="D2576" s="2">
        <v>225.95500000000001</v>
      </c>
      <c r="E2576" s="17">
        <v>16</v>
      </c>
      <c r="F2576" s="2">
        <v>14.122</v>
      </c>
      <c r="G2576" s="20" t="str">
        <f>IF(B2576="","",VLOOKUP(B2576,[1]BASEDIESEL!$A$2:$AAA$11928,6))</f>
        <v>FRENTE-04</v>
      </c>
      <c r="H2576" s="37" t="str">
        <f t="shared" si="40"/>
        <v>jun</v>
      </c>
    </row>
    <row r="2577" spans="1:8" x14ac:dyDescent="0.25">
      <c r="A2577" s="7">
        <v>46177</v>
      </c>
      <c r="B2577" s="16">
        <v>4155</v>
      </c>
      <c r="C2577" s="16" t="s">
        <v>67</v>
      </c>
      <c r="D2577" s="3">
        <v>149.42500000000001</v>
      </c>
      <c r="E2577" s="16">
        <v>11</v>
      </c>
      <c r="F2577" s="3">
        <v>13.584</v>
      </c>
      <c r="G2577" s="20" t="str">
        <f>IF(B2577="","",VLOOKUP(B2577,[1]BASEDIESEL!$A$2:$AAA$11928,6))</f>
        <v>FRENTE-04</v>
      </c>
      <c r="H2577" s="37" t="str">
        <f t="shared" si="40"/>
        <v>jun</v>
      </c>
    </row>
    <row r="2578" spans="1:8" x14ac:dyDescent="0.25">
      <c r="A2578" s="7">
        <v>46177</v>
      </c>
      <c r="B2578" s="17">
        <v>4156</v>
      </c>
      <c r="C2578" s="17" t="s">
        <v>65</v>
      </c>
      <c r="D2578" s="2">
        <v>260.82</v>
      </c>
      <c r="E2578" s="17">
        <v>17</v>
      </c>
      <c r="F2578" s="2">
        <v>15.342000000000001</v>
      </c>
      <c r="G2578" s="20" t="str">
        <f>IF(B2578="","",VLOOKUP(B2578,[1]BASEDIESEL!$A$2:$AAA$11928,6))</f>
        <v>FRENTE-02</v>
      </c>
      <c r="H2578" s="37" t="str">
        <f t="shared" si="40"/>
        <v>jun</v>
      </c>
    </row>
    <row r="2579" spans="1:8" x14ac:dyDescent="0.25">
      <c r="A2579" s="7">
        <v>46177</v>
      </c>
      <c r="B2579" s="16">
        <v>4157</v>
      </c>
      <c r="C2579" s="16" t="s">
        <v>65</v>
      </c>
      <c r="D2579" s="3">
        <v>110.202</v>
      </c>
      <c r="E2579" s="16">
        <v>9</v>
      </c>
      <c r="F2579" s="3">
        <v>12.244999999999999</v>
      </c>
      <c r="G2579" s="20" t="str">
        <f>IF(B2579="","",VLOOKUP(B2579,[1]BASEDIESEL!$A$2:$AAA$11928,6))</f>
        <v>FRENTE-06</v>
      </c>
      <c r="H2579" s="37" t="str">
        <f t="shared" si="40"/>
        <v>jun</v>
      </c>
    </row>
    <row r="2580" spans="1:8" x14ac:dyDescent="0.25">
      <c r="A2580" s="7">
        <v>46177</v>
      </c>
      <c r="B2580" s="17">
        <v>4158</v>
      </c>
      <c r="C2580" s="17" t="s">
        <v>65</v>
      </c>
      <c r="D2580" s="2">
        <v>290.678</v>
      </c>
      <c r="E2580" s="17">
        <v>17</v>
      </c>
      <c r="F2580" s="2">
        <v>17.099</v>
      </c>
      <c r="G2580" s="20" t="str">
        <f>IF(B2580="","",VLOOKUP(B2580,[1]BASEDIESEL!$A$2:$AAA$11928,6))</f>
        <v>FRENTE-03</v>
      </c>
      <c r="H2580" s="37" t="str">
        <f t="shared" si="40"/>
        <v>jun</v>
      </c>
    </row>
    <row r="2581" spans="1:8" x14ac:dyDescent="0.25">
      <c r="A2581" s="7">
        <v>46177</v>
      </c>
      <c r="B2581" s="16">
        <v>4159</v>
      </c>
      <c r="C2581" s="16" t="s">
        <v>65</v>
      </c>
      <c r="D2581" s="3">
        <v>320.21499999999997</v>
      </c>
      <c r="E2581" s="16">
        <v>22</v>
      </c>
      <c r="F2581" s="3">
        <v>14.555</v>
      </c>
      <c r="G2581" s="20" t="str">
        <f>IF(B2581="","",VLOOKUP(B2581,[1]BASEDIESEL!$A$2:$AAA$11928,6))</f>
        <v>FRENTE-02</v>
      </c>
      <c r="H2581" s="37" t="str">
        <f t="shared" si="40"/>
        <v>jun</v>
      </c>
    </row>
    <row r="2582" spans="1:8" x14ac:dyDescent="0.25">
      <c r="A2582" s="7">
        <v>46177</v>
      </c>
      <c r="B2582" s="17">
        <v>4160</v>
      </c>
      <c r="C2582" s="17" t="s">
        <v>65</v>
      </c>
      <c r="D2582" s="2">
        <v>259.23500000000001</v>
      </c>
      <c r="E2582" s="17">
        <v>17</v>
      </c>
      <c r="F2582" s="2">
        <v>15.249000000000001</v>
      </c>
      <c r="G2582" s="20" t="str">
        <f>IF(B2582="","",VLOOKUP(B2582,[1]BASEDIESEL!$A$2:$AAA$11928,6))</f>
        <v>FRENTE-01</v>
      </c>
      <c r="H2582" s="37" t="str">
        <f t="shared" si="40"/>
        <v>jun</v>
      </c>
    </row>
    <row r="2583" spans="1:8" x14ac:dyDescent="0.25">
      <c r="A2583" s="7">
        <v>46177</v>
      </c>
      <c r="B2583" s="16">
        <v>4161</v>
      </c>
      <c r="C2583" s="16" t="s">
        <v>65</v>
      </c>
      <c r="D2583" s="3">
        <v>213.17099999999999</v>
      </c>
      <c r="E2583" s="16">
        <v>9</v>
      </c>
      <c r="F2583" s="3">
        <v>23.686</v>
      </c>
      <c r="G2583" s="20" t="str">
        <f>IF(B2583="","",VLOOKUP(B2583,[1]BASEDIESEL!$A$2:$AAA$11928,6))</f>
        <v>FRENTE-07</v>
      </c>
      <c r="H2583" s="37" t="str">
        <f t="shared" si="40"/>
        <v>jun</v>
      </c>
    </row>
    <row r="2584" spans="1:8" x14ac:dyDescent="0.25">
      <c r="A2584" s="7">
        <v>46177</v>
      </c>
      <c r="B2584" s="17">
        <v>4162</v>
      </c>
      <c r="C2584" s="17" t="s">
        <v>65</v>
      </c>
      <c r="D2584" s="2">
        <v>303.685</v>
      </c>
      <c r="E2584" s="17">
        <v>19</v>
      </c>
      <c r="F2584" s="2">
        <v>15.983000000000001</v>
      </c>
      <c r="G2584" s="20" t="str">
        <f>IF(B2584="","",VLOOKUP(B2584,[1]BASEDIESEL!$A$2:$AAA$11928,6))</f>
        <v>FRENTE-02</v>
      </c>
      <c r="H2584" s="37" t="str">
        <f t="shared" si="40"/>
        <v>jun</v>
      </c>
    </row>
    <row r="2585" spans="1:8" x14ac:dyDescent="0.25">
      <c r="A2585" s="7">
        <v>46177</v>
      </c>
      <c r="B2585" s="16">
        <v>4163</v>
      </c>
      <c r="C2585" s="16" t="s">
        <v>65</v>
      </c>
      <c r="D2585" s="3">
        <v>236.875</v>
      </c>
      <c r="E2585" s="16">
        <v>16</v>
      </c>
      <c r="F2585" s="3">
        <v>14.805</v>
      </c>
      <c r="G2585" s="20" t="str">
        <f>IF(B2585="","",VLOOKUP(B2585,[1]BASEDIESEL!$A$2:$AAA$11928,6))</f>
        <v>FRENTE-02</v>
      </c>
      <c r="H2585" s="37" t="str">
        <f t="shared" si="40"/>
        <v>jun</v>
      </c>
    </row>
    <row r="2586" spans="1:8" x14ac:dyDescent="0.25">
      <c r="A2586" s="7">
        <v>46178</v>
      </c>
      <c r="B2586" s="16">
        <v>4024</v>
      </c>
      <c r="C2586" s="16" t="s">
        <v>62</v>
      </c>
      <c r="D2586" s="3">
        <v>160.416</v>
      </c>
      <c r="E2586" s="16">
        <v>10</v>
      </c>
      <c r="F2586" s="3">
        <v>16.042000000000002</v>
      </c>
      <c r="G2586" s="20" t="str">
        <f>IF(B2586="","",VLOOKUP(B2586,[1]BASEDIESEL!$A$2:$AAA$11928,6))</f>
        <v>FRENTE-07</v>
      </c>
      <c r="H2586" s="37" t="str">
        <f t="shared" si="40"/>
        <v>jun</v>
      </c>
    </row>
    <row r="2587" spans="1:8" x14ac:dyDescent="0.25">
      <c r="A2587" s="7">
        <v>46178</v>
      </c>
      <c r="B2587" s="17">
        <v>4027</v>
      </c>
      <c r="C2587" s="17" t="s">
        <v>62</v>
      </c>
      <c r="D2587" s="2">
        <v>137.239</v>
      </c>
      <c r="E2587" s="17">
        <v>8</v>
      </c>
      <c r="F2587" s="2">
        <v>17.155000000000001</v>
      </c>
      <c r="G2587" s="20" t="str">
        <f>IF(B2587="","",VLOOKUP(B2587,[1]BASEDIESEL!$A$2:$AAA$11928,6))</f>
        <v>FRENTE-07</v>
      </c>
      <c r="H2587" s="37" t="str">
        <f t="shared" si="40"/>
        <v>jun</v>
      </c>
    </row>
    <row r="2588" spans="1:8" x14ac:dyDescent="0.25">
      <c r="A2588" s="7">
        <v>46178</v>
      </c>
      <c r="B2588" s="16">
        <v>4029</v>
      </c>
      <c r="C2588" s="16" t="s">
        <v>62</v>
      </c>
      <c r="D2588" s="3">
        <v>65.787000000000006</v>
      </c>
      <c r="E2588" s="16">
        <v>6</v>
      </c>
      <c r="F2588" s="3">
        <v>10.965</v>
      </c>
      <c r="G2588" s="20" t="str">
        <f>IF(B2588="","",VLOOKUP(B2588,[1]BASEDIESEL!$A$2:$AAA$11928,6))</f>
        <v>FRENTE-07</v>
      </c>
      <c r="H2588" s="37" t="str">
        <f t="shared" si="40"/>
        <v>jun</v>
      </c>
    </row>
    <row r="2589" spans="1:8" x14ac:dyDescent="0.25">
      <c r="A2589" s="7">
        <v>46178</v>
      </c>
      <c r="B2589" s="17">
        <v>4030</v>
      </c>
      <c r="C2589" s="17" t="s">
        <v>63</v>
      </c>
      <c r="D2589" s="2">
        <v>78.549000000000007</v>
      </c>
      <c r="E2589" s="17">
        <v>6</v>
      </c>
      <c r="F2589" s="2">
        <v>13.092000000000001</v>
      </c>
      <c r="G2589" s="20" t="str">
        <f>IF(B2589="","",VLOOKUP(B2589,[1]BASEDIESEL!$A$2:$AAA$11928,6))</f>
        <v>FRENTE-06</v>
      </c>
      <c r="H2589" s="37" t="str">
        <f t="shared" si="40"/>
        <v>jun</v>
      </c>
    </row>
    <row r="2590" spans="1:8" x14ac:dyDescent="0.25">
      <c r="A2590" s="7">
        <v>46178</v>
      </c>
      <c r="B2590" s="16">
        <v>4032</v>
      </c>
      <c r="C2590" s="16" t="s">
        <v>64</v>
      </c>
      <c r="D2590" s="3">
        <v>72.569999999999993</v>
      </c>
      <c r="E2590" s="16">
        <v>5</v>
      </c>
      <c r="F2590" s="3">
        <v>14.513999999999999</v>
      </c>
      <c r="G2590" s="20" t="str">
        <f>IF(B2590="","",VLOOKUP(B2590,[1]BASEDIESEL!$A$2:$AAA$11928,6))</f>
        <v>FRENTE-06</v>
      </c>
      <c r="H2590" s="37" t="str">
        <f t="shared" si="40"/>
        <v>jun</v>
      </c>
    </row>
    <row r="2591" spans="1:8" x14ac:dyDescent="0.25">
      <c r="A2591" s="7">
        <v>46178</v>
      </c>
      <c r="B2591" s="17">
        <v>4034</v>
      </c>
      <c r="C2591" s="17" t="s">
        <v>64</v>
      </c>
      <c r="D2591" s="2">
        <v>61.896000000000001</v>
      </c>
      <c r="E2591" s="17">
        <v>5</v>
      </c>
      <c r="F2591" s="2">
        <v>12.379</v>
      </c>
      <c r="G2591" s="20" t="str">
        <f>IF(B2591="","",VLOOKUP(B2591,[1]BASEDIESEL!$A$2:$AAA$11928,6))</f>
        <v>FRENTE-06</v>
      </c>
      <c r="H2591" s="37" t="str">
        <f t="shared" si="40"/>
        <v>jun</v>
      </c>
    </row>
    <row r="2592" spans="1:8" x14ac:dyDescent="0.25">
      <c r="A2592" s="7">
        <v>46178</v>
      </c>
      <c r="B2592" s="16">
        <v>4035</v>
      </c>
      <c r="C2592" s="16" t="s">
        <v>64</v>
      </c>
      <c r="D2592" s="3">
        <v>88.834000000000003</v>
      </c>
      <c r="E2592" s="16">
        <v>6</v>
      </c>
      <c r="F2592" s="3">
        <v>14.805999999999999</v>
      </c>
      <c r="G2592" s="20" t="str">
        <f>IF(B2592="","",VLOOKUP(B2592,[1]BASEDIESEL!$A$2:$AAA$11928,6))</f>
        <v>FRENTE-06</v>
      </c>
      <c r="H2592" s="37" t="str">
        <f t="shared" si="40"/>
        <v>jun</v>
      </c>
    </row>
    <row r="2593" spans="1:8" x14ac:dyDescent="0.25">
      <c r="A2593" s="7">
        <v>46178</v>
      </c>
      <c r="B2593" s="17">
        <v>4036</v>
      </c>
      <c r="C2593" s="17" t="s">
        <v>64</v>
      </c>
      <c r="D2593" s="2">
        <v>38.276000000000003</v>
      </c>
      <c r="E2593" s="17">
        <v>3</v>
      </c>
      <c r="F2593" s="2">
        <v>12.759</v>
      </c>
      <c r="G2593" s="20" t="str">
        <f>IF(B2593="","",VLOOKUP(B2593,[1]BASEDIESEL!$A$2:$AAA$11928,6))</f>
        <v>FRENTE-06</v>
      </c>
      <c r="H2593" s="37" t="str">
        <f t="shared" si="40"/>
        <v>jun</v>
      </c>
    </row>
    <row r="2594" spans="1:8" x14ac:dyDescent="0.25">
      <c r="A2594" s="7">
        <v>46178</v>
      </c>
      <c r="B2594" s="16">
        <v>4111</v>
      </c>
      <c r="C2594" s="16" t="s">
        <v>65</v>
      </c>
      <c r="D2594" s="3">
        <v>486.71499999999997</v>
      </c>
      <c r="E2594" s="16">
        <v>31</v>
      </c>
      <c r="F2594" s="3">
        <v>15.7</v>
      </c>
      <c r="G2594" s="20" t="str">
        <f>IF(B2594="","",VLOOKUP(B2594,[1]BASEDIESEL!$A$2:$AAA$11928,6))</f>
        <v>FRENTE-05</v>
      </c>
      <c r="H2594" s="37" t="str">
        <f t="shared" si="40"/>
        <v>jun</v>
      </c>
    </row>
    <row r="2595" spans="1:8" x14ac:dyDescent="0.25">
      <c r="A2595" s="7">
        <v>46178</v>
      </c>
      <c r="B2595" s="17">
        <v>4113</v>
      </c>
      <c r="C2595" s="17" t="s">
        <v>65</v>
      </c>
      <c r="D2595" s="2">
        <v>132.827</v>
      </c>
      <c r="E2595" s="17">
        <v>10</v>
      </c>
      <c r="F2595" s="2">
        <v>13.282999999999999</v>
      </c>
      <c r="G2595" s="20" t="str">
        <f>IF(B2595="","",VLOOKUP(B2595,[1]BASEDIESEL!$A$2:$AAA$11928,6))</f>
        <v>FRENTE-07</v>
      </c>
      <c r="H2595" s="37" t="str">
        <f t="shared" si="40"/>
        <v>jun</v>
      </c>
    </row>
    <row r="2596" spans="1:8" x14ac:dyDescent="0.25">
      <c r="A2596" s="7">
        <v>46178</v>
      </c>
      <c r="B2596" s="16">
        <v>4114</v>
      </c>
      <c r="C2596" s="16" t="s">
        <v>65</v>
      </c>
      <c r="D2596" s="3">
        <v>297.07499999999999</v>
      </c>
      <c r="E2596" s="16">
        <v>23</v>
      </c>
      <c r="F2596" s="3">
        <v>12.916</v>
      </c>
      <c r="G2596" s="20" t="str">
        <f>IF(B2596="","",VLOOKUP(B2596,[1]BASEDIESEL!$A$2:$AAA$11928,6))</f>
        <v>FRENTE-01</v>
      </c>
      <c r="H2596" s="37" t="str">
        <f t="shared" si="40"/>
        <v>jun</v>
      </c>
    </row>
    <row r="2597" spans="1:8" x14ac:dyDescent="0.25">
      <c r="A2597" s="7">
        <v>46178</v>
      </c>
      <c r="B2597" s="17">
        <v>4115</v>
      </c>
      <c r="C2597" s="17" t="s">
        <v>65</v>
      </c>
      <c r="D2597" s="2">
        <v>73.963999999999999</v>
      </c>
      <c r="E2597" s="17">
        <v>5</v>
      </c>
      <c r="F2597" s="2">
        <v>14.792999999999999</v>
      </c>
      <c r="G2597" s="20" t="str">
        <f>IF(B2597="","",VLOOKUP(B2597,[1]BASEDIESEL!$A$2:$AAA$11928,6))</f>
        <v>FRENTE-06</v>
      </c>
      <c r="H2597" s="37" t="str">
        <f t="shared" si="40"/>
        <v>jun</v>
      </c>
    </row>
    <row r="2598" spans="1:8" x14ac:dyDescent="0.25">
      <c r="A2598" s="7">
        <v>46178</v>
      </c>
      <c r="B2598" s="16">
        <v>4116</v>
      </c>
      <c r="C2598" s="16" t="s">
        <v>65</v>
      </c>
      <c r="D2598" s="3">
        <v>416.87599999999998</v>
      </c>
      <c r="E2598" s="16">
        <v>28</v>
      </c>
      <c r="F2598" s="3">
        <v>14.888</v>
      </c>
      <c r="G2598" s="20" t="str">
        <f>IF(B2598="","",VLOOKUP(B2598,[1]BASEDIESEL!$A$2:$AAA$11928,6))</f>
        <v>FRENTE-05</v>
      </c>
      <c r="H2598" s="37" t="str">
        <f t="shared" si="40"/>
        <v>jun</v>
      </c>
    </row>
    <row r="2599" spans="1:8" x14ac:dyDescent="0.25">
      <c r="A2599" s="7">
        <v>46178</v>
      </c>
      <c r="B2599" s="17">
        <v>4117</v>
      </c>
      <c r="C2599" s="17" t="s">
        <v>65</v>
      </c>
      <c r="D2599" s="2">
        <v>168.946</v>
      </c>
      <c r="E2599" s="17">
        <v>13</v>
      </c>
      <c r="F2599" s="2">
        <v>12.996</v>
      </c>
      <c r="G2599" s="20" t="str">
        <f>IF(B2599="","",VLOOKUP(B2599,[1]BASEDIESEL!$A$2:$AAA$11928,6))</f>
        <v>FRENTE-04</v>
      </c>
      <c r="H2599" s="37" t="str">
        <f t="shared" si="40"/>
        <v>jun</v>
      </c>
    </row>
    <row r="2600" spans="1:8" x14ac:dyDescent="0.25">
      <c r="A2600" s="7">
        <v>46178</v>
      </c>
      <c r="B2600" s="16">
        <v>4118</v>
      </c>
      <c r="C2600" s="16" t="s">
        <v>65</v>
      </c>
      <c r="D2600" s="3">
        <v>269.13099999999997</v>
      </c>
      <c r="E2600" s="16">
        <v>22</v>
      </c>
      <c r="F2600" s="3">
        <v>12.233000000000001</v>
      </c>
      <c r="G2600" s="20" t="str">
        <f>IF(B2600="","",VLOOKUP(B2600,[1]BASEDIESEL!$A$2:$AAA$11928,6))</f>
        <v>FRENTE-03</v>
      </c>
      <c r="H2600" s="37" t="str">
        <f t="shared" si="40"/>
        <v>jun</v>
      </c>
    </row>
    <row r="2601" spans="1:8" x14ac:dyDescent="0.25">
      <c r="A2601" s="7">
        <v>46178</v>
      </c>
      <c r="B2601" s="17">
        <v>4119</v>
      </c>
      <c r="C2601" s="17" t="s">
        <v>65</v>
      </c>
      <c r="D2601" s="2">
        <v>548.33500000000004</v>
      </c>
      <c r="E2601" s="17">
        <v>32</v>
      </c>
      <c r="F2601" s="2">
        <v>17.135000000000002</v>
      </c>
      <c r="G2601" s="20" t="str">
        <f>IF(B2601="","",VLOOKUP(B2601,[1]BASEDIESEL!$A$2:$AAA$11928,6))</f>
        <v>FRENTE-05</v>
      </c>
      <c r="H2601" s="37" t="str">
        <f t="shared" si="40"/>
        <v>jun</v>
      </c>
    </row>
    <row r="2602" spans="1:8" x14ac:dyDescent="0.25">
      <c r="A2602" s="7">
        <v>46178</v>
      </c>
      <c r="B2602" s="16">
        <v>4120</v>
      </c>
      <c r="C2602" s="16" t="s">
        <v>65</v>
      </c>
      <c r="D2602" s="3">
        <v>482.23200000000003</v>
      </c>
      <c r="E2602" s="16">
        <v>29</v>
      </c>
      <c r="F2602" s="3">
        <v>16.629000000000001</v>
      </c>
      <c r="G2602" s="20" t="str">
        <f>IF(B2602="","",VLOOKUP(B2602,[1]BASEDIESEL!$A$2:$AAA$11928,6))</f>
        <v>FRENTE-05</v>
      </c>
      <c r="H2602" s="37" t="str">
        <f t="shared" si="40"/>
        <v>jun</v>
      </c>
    </row>
    <row r="2603" spans="1:8" x14ac:dyDescent="0.25">
      <c r="A2603" s="7">
        <v>46178</v>
      </c>
      <c r="B2603" s="17">
        <v>4121</v>
      </c>
      <c r="C2603" s="17" t="s">
        <v>66</v>
      </c>
      <c r="D2603" s="2">
        <v>192.62</v>
      </c>
      <c r="E2603" s="17">
        <v>15</v>
      </c>
      <c r="F2603" s="2">
        <v>12.840999999999999</v>
      </c>
      <c r="G2603" s="20" t="str">
        <f>IF(B2603="","",VLOOKUP(B2603,[1]BASEDIESEL!$A$2:$AAA$11928,6))</f>
        <v>FRENTE-01</v>
      </c>
      <c r="H2603" s="37" t="str">
        <f t="shared" si="40"/>
        <v>jun</v>
      </c>
    </row>
    <row r="2604" spans="1:8" x14ac:dyDescent="0.25">
      <c r="A2604" s="7">
        <v>46178</v>
      </c>
      <c r="B2604" s="16">
        <v>4122</v>
      </c>
      <c r="C2604" s="16" t="s">
        <v>66</v>
      </c>
      <c r="D2604" s="3">
        <v>292.81</v>
      </c>
      <c r="E2604" s="16">
        <v>21</v>
      </c>
      <c r="F2604" s="3">
        <v>13.943</v>
      </c>
      <c r="G2604" s="20" t="str">
        <f>IF(B2604="","",VLOOKUP(B2604,[1]BASEDIESEL!$A$2:$AAA$11928,6))</f>
        <v>FRENTE-01</v>
      </c>
      <c r="H2604" s="37" t="str">
        <f t="shared" si="40"/>
        <v>jun</v>
      </c>
    </row>
    <row r="2605" spans="1:8" x14ac:dyDescent="0.25">
      <c r="A2605" s="7">
        <v>46178</v>
      </c>
      <c r="B2605" s="17">
        <v>4123</v>
      </c>
      <c r="C2605" s="17" t="s">
        <v>66</v>
      </c>
      <c r="D2605" s="2">
        <v>217.72</v>
      </c>
      <c r="E2605" s="17">
        <v>17</v>
      </c>
      <c r="F2605" s="2">
        <v>12.807</v>
      </c>
      <c r="G2605" s="20" t="str">
        <f>IF(B2605="","",VLOOKUP(B2605,[1]BASEDIESEL!$A$2:$AAA$11928,6))</f>
        <v>FRENTE-01</v>
      </c>
      <c r="H2605" s="37" t="str">
        <f t="shared" si="40"/>
        <v>jun</v>
      </c>
    </row>
    <row r="2606" spans="1:8" x14ac:dyDescent="0.25">
      <c r="A2606" s="7">
        <v>46178</v>
      </c>
      <c r="B2606" s="16">
        <v>4124</v>
      </c>
      <c r="C2606" s="16" t="s">
        <v>65</v>
      </c>
      <c r="D2606" s="3">
        <v>215.30199999999999</v>
      </c>
      <c r="E2606" s="16">
        <v>13</v>
      </c>
      <c r="F2606" s="3">
        <v>16.562000000000001</v>
      </c>
      <c r="G2606" s="20" t="str">
        <f>IF(B2606="","",VLOOKUP(B2606,[1]BASEDIESEL!$A$2:$AAA$11928,6))</f>
        <v>FRENTE-07</v>
      </c>
      <c r="H2606" s="37" t="str">
        <f t="shared" si="40"/>
        <v>jun</v>
      </c>
    </row>
    <row r="2607" spans="1:8" x14ac:dyDescent="0.25">
      <c r="A2607" s="7">
        <v>46178</v>
      </c>
      <c r="B2607" s="17">
        <v>4127</v>
      </c>
      <c r="C2607" s="17" t="s">
        <v>65</v>
      </c>
      <c r="D2607" s="2">
        <v>333.14499999999998</v>
      </c>
      <c r="E2607" s="17">
        <v>22</v>
      </c>
      <c r="F2607" s="2">
        <v>15.143000000000001</v>
      </c>
      <c r="G2607" s="20" t="str">
        <f>IF(B2607="","",VLOOKUP(B2607,[1]BASEDIESEL!$A$2:$AAA$11928,6))</f>
        <v>FRENTE-02</v>
      </c>
      <c r="H2607" s="37" t="str">
        <f t="shared" si="40"/>
        <v>jun</v>
      </c>
    </row>
    <row r="2608" spans="1:8" x14ac:dyDescent="0.25">
      <c r="A2608" s="7">
        <v>46178</v>
      </c>
      <c r="B2608" s="16">
        <v>4128</v>
      </c>
      <c r="C2608" s="16" t="s">
        <v>66</v>
      </c>
      <c r="D2608" s="3">
        <v>314.08499999999998</v>
      </c>
      <c r="E2608" s="16">
        <v>23</v>
      </c>
      <c r="F2608" s="3">
        <v>13.656000000000001</v>
      </c>
      <c r="G2608" s="20" t="str">
        <f>IF(B2608="","",VLOOKUP(B2608,[1]BASEDIESEL!$A$2:$AAA$11928,6))</f>
        <v>FRENTE-01</v>
      </c>
      <c r="H2608" s="37" t="str">
        <f t="shared" si="40"/>
        <v>jun</v>
      </c>
    </row>
    <row r="2609" spans="1:8" x14ac:dyDescent="0.25">
      <c r="A2609" s="7">
        <v>46178</v>
      </c>
      <c r="B2609" s="17">
        <v>4129</v>
      </c>
      <c r="C2609" s="17" t="s">
        <v>66</v>
      </c>
      <c r="D2609" s="2">
        <v>261.31</v>
      </c>
      <c r="E2609" s="17">
        <v>20</v>
      </c>
      <c r="F2609" s="2">
        <v>13.066000000000001</v>
      </c>
      <c r="G2609" s="20" t="str">
        <f>IF(B2609="","",VLOOKUP(B2609,[1]BASEDIESEL!$A$2:$AAA$11928,6))</f>
        <v>FRENTE-01</v>
      </c>
      <c r="H2609" s="37" t="str">
        <f t="shared" si="40"/>
        <v>jun</v>
      </c>
    </row>
    <row r="2610" spans="1:8" x14ac:dyDescent="0.25">
      <c r="A2610" s="7">
        <v>46178</v>
      </c>
      <c r="B2610" s="16">
        <v>4130</v>
      </c>
      <c r="C2610" s="16" t="s">
        <v>66</v>
      </c>
      <c r="D2610" s="3">
        <v>260.60000000000002</v>
      </c>
      <c r="E2610" s="16">
        <v>18</v>
      </c>
      <c r="F2610" s="3">
        <v>14.478</v>
      </c>
      <c r="G2610" s="20" t="str">
        <f>IF(B2610="","",VLOOKUP(B2610,[1]BASEDIESEL!$A$2:$AAA$11928,6))</f>
        <v>FRENTE-02</v>
      </c>
      <c r="H2610" s="37" t="str">
        <f t="shared" si="40"/>
        <v>jun</v>
      </c>
    </row>
    <row r="2611" spans="1:8" x14ac:dyDescent="0.25">
      <c r="A2611" s="7">
        <v>46178</v>
      </c>
      <c r="B2611" s="17">
        <v>4131</v>
      </c>
      <c r="C2611" s="17" t="s">
        <v>65</v>
      </c>
      <c r="D2611" s="2">
        <v>187.381</v>
      </c>
      <c r="E2611" s="17">
        <v>14</v>
      </c>
      <c r="F2611" s="2">
        <v>13.384</v>
      </c>
      <c r="G2611" s="20" t="str">
        <f>IF(B2611="","",VLOOKUP(B2611,[1]BASEDIESEL!$A$2:$AAA$11928,6))</f>
        <v>FRENTE-04</v>
      </c>
      <c r="H2611" s="37" t="str">
        <f t="shared" si="40"/>
        <v>jun</v>
      </c>
    </row>
    <row r="2612" spans="1:8" x14ac:dyDescent="0.25">
      <c r="A2612" s="7">
        <v>46178</v>
      </c>
      <c r="B2612" s="16">
        <v>4132</v>
      </c>
      <c r="C2612" s="16" t="s">
        <v>65</v>
      </c>
      <c r="D2612" s="3">
        <v>239.613</v>
      </c>
      <c r="E2612" s="16">
        <v>11</v>
      </c>
      <c r="F2612" s="3">
        <v>21.783000000000001</v>
      </c>
      <c r="G2612" s="20" t="str">
        <f>IF(B2612="","",VLOOKUP(B2612,[1]BASEDIESEL!$A$2:$AAA$11928,6))</f>
        <v>FRENTE-03</v>
      </c>
      <c r="H2612" s="37" t="str">
        <f t="shared" si="40"/>
        <v>jun</v>
      </c>
    </row>
    <row r="2613" spans="1:8" x14ac:dyDescent="0.25">
      <c r="A2613" s="7">
        <v>46178</v>
      </c>
      <c r="B2613" s="17">
        <v>4133</v>
      </c>
      <c r="C2613" s="17" t="s">
        <v>65</v>
      </c>
      <c r="D2613" s="2">
        <v>347.685</v>
      </c>
      <c r="E2613" s="17">
        <v>23</v>
      </c>
      <c r="F2613" s="2">
        <v>15.117000000000001</v>
      </c>
      <c r="G2613" s="20" t="str">
        <f>IF(B2613="","",VLOOKUP(B2613,[1]BASEDIESEL!$A$2:$AAA$11928,6))</f>
        <v>FRENTE-02</v>
      </c>
      <c r="H2613" s="37" t="str">
        <f t="shared" si="40"/>
        <v>jun</v>
      </c>
    </row>
    <row r="2614" spans="1:8" x14ac:dyDescent="0.25">
      <c r="A2614" s="7">
        <v>46178</v>
      </c>
      <c r="B2614" s="16">
        <v>4134</v>
      </c>
      <c r="C2614" s="16" t="s">
        <v>65</v>
      </c>
      <c r="D2614" s="3">
        <v>481.96499999999997</v>
      </c>
      <c r="E2614" s="16">
        <v>31</v>
      </c>
      <c r="F2614" s="3">
        <v>15.547000000000001</v>
      </c>
      <c r="G2614" s="20" t="str">
        <f>IF(B2614="","",VLOOKUP(B2614,[1]BASEDIESEL!$A$2:$AAA$11928,6))</f>
        <v>FRENTE-05</v>
      </c>
      <c r="H2614" s="37" t="str">
        <f t="shared" si="40"/>
        <v>jun</v>
      </c>
    </row>
    <row r="2615" spans="1:8" x14ac:dyDescent="0.25">
      <c r="A2615" s="7">
        <v>46178</v>
      </c>
      <c r="B2615" s="17">
        <v>4136</v>
      </c>
      <c r="C2615" s="17" t="s">
        <v>65</v>
      </c>
      <c r="D2615" s="2">
        <v>118.121</v>
      </c>
      <c r="E2615" s="17">
        <v>10</v>
      </c>
      <c r="F2615" s="2">
        <v>11.811999999999999</v>
      </c>
      <c r="G2615" s="20" t="str">
        <f>IF(B2615="","",VLOOKUP(B2615,[1]BASEDIESEL!$A$2:$AAA$11928,6))</f>
        <v>FRENTE-04</v>
      </c>
      <c r="H2615" s="37" t="str">
        <f t="shared" si="40"/>
        <v>jun</v>
      </c>
    </row>
    <row r="2616" spans="1:8" x14ac:dyDescent="0.25">
      <c r="A2616" s="7">
        <v>46178</v>
      </c>
      <c r="B2616" s="16">
        <v>4137</v>
      </c>
      <c r="C2616" s="16" t="s">
        <v>65</v>
      </c>
      <c r="D2616" s="3">
        <v>449.99799999999999</v>
      </c>
      <c r="E2616" s="16">
        <v>23</v>
      </c>
      <c r="F2616" s="3">
        <v>19.565000000000001</v>
      </c>
      <c r="G2616" s="20" t="str">
        <f>IF(B2616="","",VLOOKUP(B2616,[1]BASEDIESEL!$A$2:$AAA$11928,6))</f>
        <v>FRENTE-03</v>
      </c>
      <c r="H2616" s="37" t="str">
        <f t="shared" si="40"/>
        <v>jun</v>
      </c>
    </row>
    <row r="2617" spans="1:8" x14ac:dyDescent="0.25">
      <c r="A2617" s="7">
        <v>46178</v>
      </c>
      <c r="B2617" s="17">
        <v>4138</v>
      </c>
      <c r="C2617" s="17" t="s">
        <v>65</v>
      </c>
      <c r="D2617" s="2">
        <v>171.244</v>
      </c>
      <c r="E2617" s="17">
        <v>13</v>
      </c>
      <c r="F2617" s="2">
        <v>13.173</v>
      </c>
      <c r="G2617" s="20" t="str">
        <f>IF(B2617="","",VLOOKUP(B2617,[1]BASEDIESEL!$A$2:$AAA$11928,6))</f>
        <v>FRENTE-04</v>
      </c>
      <c r="H2617" s="37" t="str">
        <f t="shared" si="40"/>
        <v>jun</v>
      </c>
    </row>
    <row r="2618" spans="1:8" x14ac:dyDescent="0.25">
      <c r="A2618" s="7">
        <v>46178</v>
      </c>
      <c r="B2618" s="16">
        <v>4139</v>
      </c>
      <c r="C2618" s="16" t="s">
        <v>65</v>
      </c>
      <c r="D2618" s="3">
        <v>188.119</v>
      </c>
      <c r="E2618" s="16">
        <v>13</v>
      </c>
      <c r="F2618" s="3">
        <v>14.471</v>
      </c>
      <c r="G2618" s="20" t="str">
        <f>IF(B2618="","",VLOOKUP(B2618,[1]BASEDIESEL!$A$2:$AAA$11928,6))</f>
        <v>FRENTE-07</v>
      </c>
      <c r="H2618" s="37" t="str">
        <f t="shared" si="40"/>
        <v>jun</v>
      </c>
    </row>
    <row r="2619" spans="1:8" x14ac:dyDescent="0.25">
      <c r="A2619" s="7">
        <v>46178</v>
      </c>
      <c r="B2619" s="17">
        <v>4140</v>
      </c>
      <c r="C2619" s="17" t="s">
        <v>65</v>
      </c>
      <c r="D2619" s="2">
        <v>537.58600000000001</v>
      </c>
      <c r="E2619" s="17">
        <v>33</v>
      </c>
      <c r="F2619" s="2">
        <v>16.29</v>
      </c>
      <c r="G2619" s="20" t="str">
        <f>IF(B2619="","",VLOOKUP(B2619,[1]BASEDIESEL!$A$2:$AAA$11928,6))</f>
        <v>FRENTE-05</v>
      </c>
      <c r="H2619" s="37" t="str">
        <f t="shared" si="40"/>
        <v>jun</v>
      </c>
    </row>
    <row r="2620" spans="1:8" x14ac:dyDescent="0.25">
      <c r="A2620" s="7">
        <v>46178</v>
      </c>
      <c r="B2620" s="16">
        <v>4141</v>
      </c>
      <c r="C2620" s="16" t="s">
        <v>65</v>
      </c>
      <c r="D2620" s="3">
        <v>336.66399999999999</v>
      </c>
      <c r="E2620" s="16">
        <v>20</v>
      </c>
      <c r="F2620" s="3">
        <v>16.832999999999998</v>
      </c>
      <c r="G2620" s="20" t="str">
        <f>IF(B2620="","",VLOOKUP(B2620,[1]BASEDIESEL!$A$2:$AAA$11928,6))</f>
        <v>FRENTE-03</v>
      </c>
      <c r="H2620" s="37" t="str">
        <f t="shared" si="40"/>
        <v>jun</v>
      </c>
    </row>
    <row r="2621" spans="1:8" x14ac:dyDescent="0.25">
      <c r="A2621" s="7">
        <v>46178</v>
      </c>
      <c r="B2621" s="17">
        <v>4142</v>
      </c>
      <c r="C2621" s="17" t="s">
        <v>65</v>
      </c>
      <c r="D2621" s="2">
        <v>176.35</v>
      </c>
      <c r="E2621" s="17">
        <v>13</v>
      </c>
      <c r="F2621" s="2">
        <v>13.565</v>
      </c>
      <c r="G2621" s="20" t="str">
        <f>IF(B2621="","",VLOOKUP(B2621,[1]BASEDIESEL!$A$2:$AAA$11928,6))</f>
        <v>FRENTE-04</v>
      </c>
      <c r="H2621" s="37" t="str">
        <f t="shared" si="40"/>
        <v>jun</v>
      </c>
    </row>
    <row r="2622" spans="1:8" x14ac:dyDescent="0.25">
      <c r="A2622" s="7">
        <v>46178</v>
      </c>
      <c r="B2622" s="16">
        <v>4144</v>
      </c>
      <c r="C2622" s="16" t="s">
        <v>65</v>
      </c>
      <c r="D2622" s="3">
        <v>460.49099999999999</v>
      </c>
      <c r="E2622" s="16">
        <v>28</v>
      </c>
      <c r="F2622" s="3">
        <v>16.446000000000002</v>
      </c>
      <c r="G2622" s="20" t="str">
        <f>IF(B2622="","",VLOOKUP(B2622,[1]BASEDIESEL!$A$2:$AAA$11928,6))</f>
        <v>FRENTE-05</v>
      </c>
      <c r="H2622" s="37" t="str">
        <f t="shared" si="40"/>
        <v>jun</v>
      </c>
    </row>
    <row r="2623" spans="1:8" x14ac:dyDescent="0.25">
      <c r="A2623" s="7">
        <v>46178</v>
      </c>
      <c r="B2623" s="17">
        <v>4145</v>
      </c>
      <c r="C2623" s="17" t="s">
        <v>65</v>
      </c>
      <c r="D2623" s="2">
        <v>339.21199999999999</v>
      </c>
      <c r="E2623" s="17">
        <v>17</v>
      </c>
      <c r="F2623" s="2">
        <v>19.954000000000001</v>
      </c>
      <c r="G2623" s="20" t="str">
        <f>IF(B2623="","",VLOOKUP(B2623,[1]BASEDIESEL!$A$2:$AAA$11928,6))</f>
        <v>FRENTE-03</v>
      </c>
      <c r="H2623" s="37" t="str">
        <f t="shared" si="40"/>
        <v>jun</v>
      </c>
    </row>
    <row r="2624" spans="1:8" x14ac:dyDescent="0.25">
      <c r="A2624" s="7">
        <v>46178</v>
      </c>
      <c r="B2624" s="16">
        <v>4146</v>
      </c>
      <c r="C2624" s="16" t="s">
        <v>65</v>
      </c>
      <c r="D2624" s="3">
        <v>398.53899999999999</v>
      </c>
      <c r="E2624" s="16">
        <v>23</v>
      </c>
      <c r="F2624" s="3">
        <v>17.327999999999999</v>
      </c>
      <c r="G2624" s="20" t="str">
        <f>IF(B2624="","",VLOOKUP(B2624,[1]BASEDIESEL!$A$2:$AAA$11928,6))</f>
        <v>FRENTE-03</v>
      </c>
      <c r="H2624" s="37" t="str">
        <f t="shared" si="40"/>
        <v>jun</v>
      </c>
    </row>
    <row r="2625" spans="1:8" x14ac:dyDescent="0.25">
      <c r="A2625" s="7">
        <v>46178</v>
      </c>
      <c r="B2625" s="17">
        <v>4147</v>
      </c>
      <c r="C2625" s="17" t="s">
        <v>65</v>
      </c>
      <c r="D2625" s="2">
        <v>345.97</v>
      </c>
      <c r="E2625" s="17">
        <v>23</v>
      </c>
      <c r="F2625" s="2">
        <v>15.042</v>
      </c>
      <c r="G2625" s="20" t="str">
        <f>IF(B2625="","",VLOOKUP(B2625,[1]BASEDIESEL!$A$2:$AAA$11928,6))</f>
        <v>FRENTE-02</v>
      </c>
      <c r="H2625" s="37" t="str">
        <f t="shared" si="40"/>
        <v>jun</v>
      </c>
    </row>
    <row r="2626" spans="1:8" x14ac:dyDescent="0.25">
      <c r="A2626" s="7">
        <v>46178</v>
      </c>
      <c r="B2626" s="16">
        <v>4149</v>
      </c>
      <c r="C2626" s="16" t="s">
        <v>65</v>
      </c>
      <c r="D2626" s="3">
        <v>287.32</v>
      </c>
      <c r="E2626" s="16">
        <v>22</v>
      </c>
      <c r="F2626" s="3">
        <v>13.06</v>
      </c>
      <c r="G2626" s="20" t="str">
        <f>IF(B2626="","",VLOOKUP(B2626,[1]BASEDIESEL!$A$2:$AAA$11928,6))</f>
        <v>FRENTE-01</v>
      </c>
      <c r="H2626" s="37" t="str">
        <f t="shared" si="40"/>
        <v>jun</v>
      </c>
    </row>
    <row r="2627" spans="1:8" x14ac:dyDescent="0.25">
      <c r="A2627" s="7">
        <v>46178</v>
      </c>
      <c r="B2627" s="17">
        <v>4153</v>
      </c>
      <c r="C2627" s="17" t="s">
        <v>67</v>
      </c>
      <c r="D2627" s="2">
        <v>186.84899999999999</v>
      </c>
      <c r="E2627" s="17">
        <v>12</v>
      </c>
      <c r="F2627" s="2">
        <v>15.571</v>
      </c>
      <c r="G2627" s="20" t="str">
        <f>IF(B2627="","",VLOOKUP(B2627,[1]BASEDIESEL!$A$2:$AAA$11928,6))</f>
        <v>FRENTE-04</v>
      </c>
      <c r="H2627" s="37" t="str">
        <f t="shared" ref="H2627:H2690" si="41">TEXT(A2627,"mmm")</f>
        <v>jun</v>
      </c>
    </row>
    <row r="2628" spans="1:8" x14ac:dyDescent="0.25">
      <c r="A2628" s="7">
        <v>46178</v>
      </c>
      <c r="B2628" s="16">
        <v>4154</v>
      </c>
      <c r="C2628" s="16" t="s">
        <v>67</v>
      </c>
      <c r="D2628" s="3">
        <v>171.67599999999999</v>
      </c>
      <c r="E2628" s="16">
        <v>13</v>
      </c>
      <c r="F2628" s="3">
        <v>13.206</v>
      </c>
      <c r="G2628" s="20" t="str">
        <f>IF(B2628="","",VLOOKUP(B2628,[1]BASEDIESEL!$A$2:$AAA$11928,6))</f>
        <v>FRENTE-04</v>
      </c>
      <c r="H2628" s="37" t="str">
        <f t="shared" si="41"/>
        <v>jun</v>
      </c>
    </row>
    <row r="2629" spans="1:8" x14ac:dyDescent="0.25">
      <c r="A2629" s="7">
        <v>46178</v>
      </c>
      <c r="B2629" s="17">
        <v>4155</v>
      </c>
      <c r="C2629" s="17" t="s">
        <v>67</v>
      </c>
      <c r="D2629" s="2">
        <v>91.352999999999994</v>
      </c>
      <c r="E2629" s="17">
        <v>6</v>
      </c>
      <c r="F2629" s="2">
        <v>15.226000000000001</v>
      </c>
      <c r="G2629" s="20" t="str">
        <f>IF(B2629="","",VLOOKUP(B2629,[1]BASEDIESEL!$A$2:$AAA$11928,6))</f>
        <v>FRENTE-04</v>
      </c>
      <c r="H2629" s="37" t="str">
        <f t="shared" si="41"/>
        <v>jun</v>
      </c>
    </row>
    <row r="2630" spans="1:8" x14ac:dyDescent="0.25">
      <c r="A2630" s="7">
        <v>46178</v>
      </c>
      <c r="B2630" s="16">
        <v>4156</v>
      </c>
      <c r="C2630" s="16" t="s">
        <v>65</v>
      </c>
      <c r="D2630" s="3">
        <v>332.86500000000001</v>
      </c>
      <c r="E2630" s="16">
        <v>21</v>
      </c>
      <c r="F2630" s="3">
        <v>15.851000000000001</v>
      </c>
      <c r="G2630" s="20" t="str">
        <f>IF(B2630="","",VLOOKUP(B2630,[1]BASEDIESEL!$A$2:$AAA$11928,6))</f>
        <v>FRENTE-02</v>
      </c>
      <c r="H2630" s="37" t="str">
        <f t="shared" si="41"/>
        <v>jun</v>
      </c>
    </row>
    <row r="2631" spans="1:8" x14ac:dyDescent="0.25">
      <c r="A2631" s="7">
        <v>46178</v>
      </c>
      <c r="B2631" s="17">
        <v>4157</v>
      </c>
      <c r="C2631" s="17" t="s">
        <v>65</v>
      </c>
      <c r="D2631" s="2">
        <v>82.230999999999995</v>
      </c>
      <c r="E2631" s="17">
        <v>6</v>
      </c>
      <c r="F2631" s="2">
        <v>13.705</v>
      </c>
      <c r="G2631" s="20" t="str">
        <f>IF(B2631="","",VLOOKUP(B2631,[1]BASEDIESEL!$A$2:$AAA$11928,6))</f>
        <v>FRENTE-06</v>
      </c>
      <c r="H2631" s="37" t="str">
        <f t="shared" si="41"/>
        <v>jun</v>
      </c>
    </row>
    <row r="2632" spans="1:8" x14ac:dyDescent="0.25">
      <c r="A2632" s="7">
        <v>46178</v>
      </c>
      <c r="B2632" s="16">
        <v>4158</v>
      </c>
      <c r="C2632" s="16" t="s">
        <v>65</v>
      </c>
      <c r="D2632" s="3">
        <v>393.988</v>
      </c>
      <c r="E2632" s="16">
        <v>21</v>
      </c>
      <c r="F2632" s="3">
        <v>18.760999999999999</v>
      </c>
      <c r="G2632" s="20" t="str">
        <f>IF(B2632="","",VLOOKUP(B2632,[1]BASEDIESEL!$A$2:$AAA$11928,6))</f>
        <v>FRENTE-03</v>
      </c>
      <c r="H2632" s="37" t="str">
        <f t="shared" si="41"/>
        <v>jun</v>
      </c>
    </row>
    <row r="2633" spans="1:8" x14ac:dyDescent="0.25">
      <c r="A2633" s="7">
        <v>46178</v>
      </c>
      <c r="B2633" s="17">
        <v>4159</v>
      </c>
      <c r="C2633" s="17" t="s">
        <v>65</v>
      </c>
      <c r="D2633" s="2">
        <v>254.67</v>
      </c>
      <c r="E2633" s="17">
        <v>18</v>
      </c>
      <c r="F2633" s="2">
        <v>14.148</v>
      </c>
      <c r="G2633" s="20" t="str">
        <f>IF(B2633="","",VLOOKUP(B2633,[1]BASEDIESEL!$A$2:$AAA$11928,6))</f>
        <v>FRENTE-02</v>
      </c>
      <c r="H2633" s="37" t="str">
        <f t="shared" si="41"/>
        <v>jun</v>
      </c>
    </row>
    <row r="2634" spans="1:8" x14ac:dyDescent="0.25">
      <c r="A2634" s="7">
        <v>46178</v>
      </c>
      <c r="B2634" s="16">
        <v>4160</v>
      </c>
      <c r="C2634" s="16" t="s">
        <v>65</v>
      </c>
      <c r="D2634" s="3">
        <v>88.16</v>
      </c>
      <c r="E2634" s="16">
        <v>6</v>
      </c>
      <c r="F2634" s="3">
        <v>14.693</v>
      </c>
      <c r="G2634" s="20" t="str">
        <f>IF(B2634="","",VLOOKUP(B2634,[1]BASEDIESEL!$A$2:$AAA$11928,6))</f>
        <v>FRENTE-01</v>
      </c>
      <c r="H2634" s="37" t="str">
        <f t="shared" si="41"/>
        <v>jun</v>
      </c>
    </row>
    <row r="2635" spans="1:8" x14ac:dyDescent="0.25">
      <c r="A2635" s="7">
        <v>46178</v>
      </c>
      <c r="B2635" s="17">
        <v>4161</v>
      </c>
      <c r="C2635" s="17" t="s">
        <v>65</v>
      </c>
      <c r="D2635" s="2">
        <v>99.13</v>
      </c>
      <c r="E2635" s="17">
        <v>6</v>
      </c>
      <c r="F2635" s="2">
        <v>16.521999999999998</v>
      </c>
      <c r="G2635" s="20" t="str">
        <f>IF(B2635="","",VLOOKUP(B2635,[1]BASEDIESEL!$A$2:$AAA$11928,6))</f>
        <v>FRENTE-07</v>
      </c>
      <c r="H2635" s="37" t="str">
        <f t="shared" si="41"/>
        <v>jun</v>
      </c>
    </row>
    <row r="2636" spans="1:8" x14ac:dyDescent="0.25">
      <c r="A2636" s="7">
        <v>46178</v>
      </c>
      <c r="B2636" s="16">
        <v>4162</v>
      </c>
      <c r="C2636" s="16" t="s">
        <v>65</v>
      </c>
      <c r="D2636" s="3">
        <v>243.95</v>
      </c>
      <c r="E2636" s="16">
        <v>16</v>
      </c>
      <c r="F2636" s="3">
        <v>15.247</v>
      </c>
      <c r="G2636" s="20" t="str">
        <f>IF(B2636="","",VLOOKUP(B2636,[1]BASEDIESEL!$A$2:$AAA$11928,6))</f>
        <v>FRENTE-02</v>
      </c>
      <c r="H2636" s="37" t="str">
        <f t="shared" si="41"/>
        <v>jun</v>
      </c>
    </row>
    <row r="2637" spans="1:8" x14ac:dyDescent="0.25">
      <c r="A2637" s="7">
        <v>46178</v>
      </c>
      <c r="B2637" s="17">
        <v>4163</v>
      </c>
      <c r="C2637" s="17" t="s">
        <v>65</v>
      </c>
      <c r="D2637" s="2">
        <v>346.53</v>
      </c>
      <c r="E2637" s="17">
        <v>22</v>
      </c>
      <c r="F2637" s="2">
        <v>15.750999999999999</v>
      </c>
      <c r="G2637" s="20" t="str">
        <f>IF(B2637="","",VLOOKUP(B2637,[1]BASEDIESEL!$A$2:$AAA$11928,6))</f>
        <v>FRENTE-02</v>
      </c>
      <c r="H2637" s="37" t="str">
        <f t="shared" si="41"/>
        <v>jun</v>
      </c>
    </row>
    <row r="2638" spans="1:8" x14ac:dyDescent="0.25">
      <c r="A2638" s="7">
        <v>46179</v>
      </c>
      <c r="B2638" s="16">
        <v>4024</v>
      </c>
      <c r="C2638" s="16" t="s">
        <v>62</v>
      </c>
      <c r="D2638" s="3">
        <v>240.17500000000001</v>
      </c>
      <c r="E2638" s="16">
        <v>17</v>
      </c>
      <c r="F2638" s="3">
        <v>14.128</v>
      </c>
      <c r="G2638" s="20" t="str">
        <f>IF(B2638="","",VLOOKUP(B2638,[1]BASEDIESEL!$A$2:$AAA$11928,6))</f>
        <v>FRENTE-07</v>
      </c>
      <c r="H2638" s="37" t="str">
        <f t="shared" si="41"/>
        <v>jun</v>
      </c>
    </row>
    <row r="2639" spans="1:8" x14ac:dyDescent="0.25">
      <c r="A2639" s="7">
        <v>46179</v>
      </c>
      <c r="B2639" s="17">
        <v>4027</v>
      </c>
      <c r="C2639" s="17" t="s">
        <v>62</v>
      </c>
      <c r="D2639" s="2">
        <v>163.38200000000001</v>
      </c>
      <c r="E2639" s="17">
        <v>10</v>
      </c>
      <c r="F2639" s="2">
        <v>16.338000000000001</v>
      </c>
      <c r="G2639" s="20" t="str">
        <f>IF(B2639="","",VLOOKUP(B2639,[1]BASEDIESEL!$A$2:$AAA$11928,6))</f>
        <v>FRENTE-07</v>
      </c>
      <c r="H2639" s="37" t="str">
        <f t="shared" si="41"/>
        <v>jun</v>
      </c>
    </row>
    <row r="2640" spans="1:8" x14ac:dyDescent="0.25">
      <c r="A2640" s="7">
        <v>46179</v>
      </c>
      <c r="B2640" s="16">
        <v>4029</v>
      </c>
      <c r="C2640" s="16" t="s">
        <v>62</v>
      </c>
      <c r="D2640" s="3">
        <v>76.674000000000007</v>
      </c>
      <c r="E2640" s="16">
        <v>6</v>
      </c>
      <c r="F2640" s="3">
        <v>12.779</v>
      </c>
      <c r="G2640" s="20" t="str">
        <f>IF(B2640="","",VLOOKUP(B2640,[1]BASEDIESEL!$A$2:$AAA$11928,6))</f>
        <v>FRENTE-07</v>
      </c>
      <c r="H2640" s="37" t="str">
        <f t="shared" si="41"/>
        <v>jun</v>
      </c>
    </row>
    <row r="2641" spans="1:8" x14ac:dyDescent="0.25">
      <c r="A2641" s="7">
        <v>46179</v>
      </c>
      <c r="B2641" s="17">
        <v>4030</v>
      </c>
      <c r="C2641" s="17" t="s">
        <v>63</v>
      </c>
      <c r="D2641" s="2">
        <v>58.901000000000003</v>
      </c>
      <c r="E2641" s="17">
        <v>5</v>
      </c>
      <c r="F2641" s="2">
        <v>11.78</v>
      </c>
      <c r="G2641" s="20" t="str">
        <f>IF(B2641="","",VLOOKUP(B2641,[1]BASEDIESEL!$A$2:$AAA$11928,6))</f>
        <v>FRENTE-06</v>
      </c>
      <c r="H2641" s="37" t="str">
        <f t="shared" si="41"/>
        <v>jun</v>
      </c>
    </row>
    <row r="2642" spans="1:8" x14ac:dyDescent="0.25">
      <c r="A2642" s="7">
        <v>46179</v>
      </c>
      <c r="B2642" s="16">
        <v>4032</v>
      </c>
      <c r="C2642" s="16" t="s">
        <v>64</v>
      </c>
      <c r="D2642" s="3">
        <v>84.385999999999996</v>
      </c>
      <c r="E2642" s="16">
        <v>6</v>
      </c>
      <c r="F2642" s="3">
        <v>14.064</v>
      </c>
      <c r="G2642" s="20" t="str">
        <f>IF(B2642="","",VLOOKUP(B2642,[1]BASEDIESEL!$A$2:$AAA$11928,6))</f>
        <v>FRENTE-06</v>
      </c>
      <c r="H2642" s="37" t="str">
        <f t="shared" si="41"/>
        <v>jun</v>
      </c>
    </row>
    <row r="2643" spans="1:8" x14ac:dyDescent="0.25">
      <c r="A2643" s="7">
        <v>46179</v>
      </c>
      <c r="B2643" s="17">
        <v>4034</v>
      </c>
      <c r="C2643" s="17" t="s">
        <v>64</v>
      </c>
      <c r="D2643" s="2">
        <v>130.422</v>
      </c>
      <c r="E2643" s="17">
        <v>11</v>
      </c>
      <c r="F2643" s="2">
        <v>11.856999999999999</v>
      </c>
      <c r="G2643" s="20" t="str">
        <f>IF(B2643="","",VLOOKUP(B2643,[1]BASEDIESEL!$A$2:$AAA$11928,6))</f>
        <v>FRENTE-06</v>
      </c>
      <c r="H2643" s="37" t="str">
        <f t="shared" si="41"/>
        <v>jun</v>
      </c>
    </row>
    <row r="2644" spans="1:8" x14ac:dyDescent="0.25">
      <c r="A2644" s="7">
        <v>46179</v>
      </c>
      <c r="B2644" s="16">
        <v>4035</v>
      </c>
      <c r="C2644" s="16" t="s">
        <v>64</v>
      </c>
      <c r="D2644" s="3">
        <v>99.787999999999997</v>
      </c>
      <c r="E2644" s="16">
        <v>7</v>
      </c>
      <c r="F2644" s="3">
        <v>14.255000000000001</v>
      </c>
      <c r="G2644" s="20" t="str">
        <f>IF(B2644="","",VLOOKUP(B2644,[1]BASEDIESEL!$A$2:$AAA$11928,6))</f>
        <v>FRENTE-06</v>
      </c>
      <c r="H2644" s="37" t="str">
        <f t="shared" si="41"/>
        <v>jun</v>
      </c>
    </row>
    <row r="2645" spans="1:8" x14ac:dyDescent="0.25">
      <c r="A2645" s="7">
        <v>46179</v>
      </c>
      <c r="B2645" s="17">
        <v>4036</v>
      </c>
      <c r="C2645" s="17" t="s">
        <v>64</v>
      </c>
      <c r="D2645" s="2">
        <v>135.37200000000001</v>
      </c>
      <c r="E2645" s="17">
        <v>11</v>
      </c>
      <c r="F2645" s="2">
        <v>12.307</v>
      </c>
      <c r="G2645" s="20" t="str">
        <f>IF(B2645="","",VLOOKUP(B2645,[1]BASEDIESEL!$A$2:$AAA$11928,6))</f>
        <v>FRENTE-06</v>
      </c>
      <c r="H2645" s="37" t="str">
        <f t="shared" si="41"/>
        <v>jun</v>
      </c>
    </row>
    <row r="2646" spans="1:8" x14ac:dyDescent="0.25">
      <c r="A2646" s="7">
        <v>46179</v>
      </c>
      <c r="B2646" s="16">
        <v>4111</v>
      </c>
      <c r="C2646" s="16" t="s">
        <v>65</v>
      </c>
      <c r="D2646" s="3">
        <v>302.03300000000002</v>
      </c>
      <c r="E2646" s="16">
        <v>17</v>
      </c>
      <c r="F2646" s="3">
        <v>17.766999999999999</v>
      </c>
      <c r="G2646" s="20" t="str">
        <f>IF(B2646="","",VLOOKUP(B2646,[1]BASEDIESEL!$A$2:$AAA$11928,6))</f>
        <v>FRENTE-05</v>
      </c>
      <c r="H2646" s="37" t="str">
        <f t="shared" si="41"/>
        <v>jun</v>
      </c>
    </row>
    <row r="2647" spans="1:8" x14ac:dyDescent="0.25">
      <c r="A2647" s="7">
        <v>46179</v>
      </c>
      <c r="B2647" s="17">
        <v>4113</v>
      </c>
      <c r="C2647" s="17" t="s">
        <v>65</v>
      </c>
      <c r="D2647" s="2">
        <v>164.422</v>
      </c>
      <c r="E2647" s="17">
        <v>11</v>
      </c>
      <c r="F2647" s="2">
        <v>14.946999999999999</v>
      </c>
      <c r="G2647" s="20" t="str">
        <f>IF(B2647="","",VLOOKUP(B2647,[1]BASEDIESEL!$A$2:$AAA$11928,6))</f>
        <v>FRENTE-07</v>
      </c>
      <c r="H2647" s="37" t="str">
        <f t="shared" si="41"/>
        <v>jun</v>
      </c>
    </row>
    <row r="2648" spans="1:8" x14ac:dyDescent="0.25">
      <c r="A2648" s="7">
        <v>46179</v>
      </c>
      <c r="B2648" s="16">
        <v>4114</v>
      </c>
      <c r="C2648" s="16" t="s">
        <v>65</v>
      </c>
      <c r="D2648" s="3">
        <v>244.27</v>
      </c>
      <c r="E2648" s="16">
        <v>18</v>
      </c>
      <c r="F2648" s="3">
        <v>13.571</v>
      </c>
      <c r="G2648" s="20" t="str">
        <f>IF(B2648="","",VLOOKUP(B2648,[1]BASEDIESEL!$A$2:$AAA$11928,6))</f>
        <v>FRENTE-01</v>
      </c>
      <c r="H2648" s="37" t="str">
        <f t="shared" si="41"/>
        <v>jun</v>
      </c>
    </row>
    <row r="2649" spans="1:8" x14ac:dyDescent="0.25">
      <c r="A2649" s="7">
        <v>46179</v>
      </c>
      <c r="B2649" s="17">
        <v>4115</v>
      </c>
      <c r="C2649" s="17" t="s">
        <v>65</v>
      </c>
      <c r="D2649" s="2">
        <v>139.11000000000001</v>
      </c>
      <c r="E2649" s="17">
        <v>10</v>
      </c>
      <c r="F2649" s="2">
        <v>13.911</v>
      </c>
      <c r="G2649" s="20" t="str">
        <f>IF(B2649="","",VLOOKUP(B2649,[1]BASEDIESEL!$A$2:$AAA$11928,6))</f>
        <v>FRENTE-06</v>
      </c>
      <c r="H2649" s="37" t="str">
        <f t="shared" si="41"/>
        <v>jun</v>
      </c>
    </row>
    <row r="2650" spans="1:8" x14ac:dyDescent="0.25">
      <c r="A2650" s="7">
        <v>46179</v>
      </c>
      <c r="B2650" s="16">
        <v>4116</v>
      </c>
      <c r="C2650" s="16" t="s">
        <v>65</v>
      </c>
      <c r="D2650" s="3">
        <v>305.077</v>
      </c>
      <c r="E2650" s="16">
        <v>20</v>
      </c>
      <c r="F2650" s="3">
        <v>15.254</v>
      </c>
      <c r="G2650" s="20" t="str">
        <f>IF(B2650="","",VLOOKUP(B2650,[1]BASEDIESEL!$A$2:$AAA$11928,6))</f>
        <v>FRENTE-05</v>
      </c>
      <c r="H2650" s="37" t="str">
        <f t="shared" si="41"/>
        <v>jun</v>
      </c>
    </row>
    <row r="2651" spans="1:8" x14ac:dyDescent="0.25">
      <c r="A2651" s="7">
        <v>46179</v>
      </c>
      <c r="B2651" s="17">
        <v>4117</v>
      </c>
      <c r="C2651" s="17" t="s">
        <v>65</v>
      </c>
      <c r="D2651" s="2">
        <v>135.17500000000001</v>
      </c>
      <c r="E2651" s="17">
        <v>10</v>
      </c>
      <c r="F2651" s="2">
        <v>13.518000000000001</v>
      </c>
      <c r="G2651" s="20" t="str">
        <f>IF(B2651="","",VLOOKUP(B2651,[1]BASEDIESEL!$A$2:$AAA$11928,6))</f>
        <v>FRENTE-04</v>
      </c>
      <c r="H2651" s="37" t="str">
        <f t="shared" si="41"/>
        <v>jun</v>
      </c>
    </row>
    <row r="2652" spans="1:8" x14ac:dyDescent="0.25">
      <c r="A2652" s="7">
        <v>46179</v>
      </c>
      <c r="B2652" s="16">
        <v>4118</v>
      </c>
      <c r="C2652" s="16" t="s">
        <v>65</v>
      </c>
      <c r="D2652" s="3">
        <v>270.09300000000002</v>
      </c>
      <c r="E2652" s="16">
        <v>25</v>
      </c>
      <c r="F2652" s="3">
        <v>10.804</v>
      </c>
      <c r="G2652" s="20" t="str">
        <f>IF(B2652="","",VLOOKUP(B2652,[1]BASEDIESEL!$A$2:$AAA$11928,6))</f>
        <v>FRENTE-03</v>
      </c>
      <c r="H2652" s="37" t="str">
        <f t="shared" si="41"/>
        <v>jun</v>
      </c>
    </row>
    <row r="2653" spans="1:8" x14ac:dyDescent="0.25">
      <c r="A2653" s="7">
        <v>46179</v>
      </c>
      <c r="B2653" s="17">
        <v>4119</v>
      </c>
      <c r="C2653" s="17" t="s">
        <v>65</v>
      </c>
      <c r="D2653" s="2">
        <v>341.30399999999997</v>
      </c>
      <c r="E2653" s="17">
        <v>21</v>
      </c>
      <c r="F2653" s="2">
        <v>16.253</v>
      </c>
      <c r="G2653" s="20" t="str">
        <f>IF(B2653="","",VLOOKUP(B2653,[1]BASEDIESEL!$A$2:$AAA$11928,6))</f>
        <v>FRENTE-05</v>
      </c>
      <c r="H2653" s="37" t="str">
        <f t="shared" si="41"/>
        <v>jun</v>
      </c>
    </row>
    <row r="2654" spans="1:8" x14ac:dyDescent="0.25">
      <c r="A2654" s="7">
        <v>46179</v>
      </c>
      <c r="B2654" s="16">
        <v>4120</v>
      </c>
      <c r="C2654" s="16" t="s">
        <v>65</v>
      </c>
      <c r="D2654" s="3">
        <v>470.06799999999998</v>
      </c>
      <c r="E2654" s="16">
        <v>29</v>
      </c>
      <c r="F2654" s="3">
        <v>16.209</v>
      </c>
      <c r="G2654" s="20" t="str">
        <f>IF(B2654="","",VLOOKUP(B2654,[1]BASEDIESEL!$A$2:$AAA$11928,6))</f>
        <v>FRENTE-05</v>
      </c>
      <c r="H2654" s="37" t="str">
        <f t="shared" si="41"/>
        <v>jun</v>
      </c>
    </row>
    <row r="2655" spans="1:8" x14ac:dyDescent="0.25">
      <c r="A2655" s="7">
        <v>46179</v>
      </c>
      <c r="B2655" s="17">
        <v>4121</v>
      </c>
      <c r="C2655" s="17" t="s">
        <v>66</v>
      </c>
      <c r="D2655" s="2">
        <v>221.58500000000001</v>
      </c>
      <c r="E2655" s="17">
        <v>16</v>
      </c>
      <c r="F2655" s="2">
        <v>13.849</v>
      </c>
      <c r="G2655" s="20" t="str">
        <f>IF(B2655="","",VLOOKUP(B2655,[1]BASEDIESEL!$A$2:$AAA$11928,6))</f>
        <v>FRENTE-01</v>
      </c>
      <c r="H2655" s="37" t="str">
        <f t="shared" si="41"/>
        <v>jun</v>
      </c>
    </row>
    <row r="2656" spans="1:8" x14ac:dyDescent="0.25">
      <c r="A2656" s="7">
        <v>46179</v>
      </c>
      <c r="B2656" s="16">
        <v>4122</v>
      </c>
      <c r="C2656" s="16" t="s">
        <v>66</v>
      </c>
      <c r="D2656" s="3">
        <v>256.755</v>
      </c>
      <c r="E2656" s="16">
        <v>18</v>
      </c>
      <c r="F2656" s="3">
        <v>14.263999999999999</v>
      </c>
      <c r="G2656" s="20" t="str">
        <f>IF(B2656="","",VLOOKUP(B2656,[1]BASEDIESEL!$A$2:$AAA$11928,6))</f>
        <v>FRENTE-01</v>
      </c>
      <c r="H2656" s="37" t="str">
        <f t="shared" si="41"/>
        <v>jun</v>
      </c>
    </row>
    <row r="2657" spans="1:8" x14ac:dyDescent="0.25">
      <c r="A2657" s="7">
        <v>46179</v>
      </c>
      <c r="B2657" s="17">
        <v>4123</v>
      </c>
      <c r="C2657" s="17" t="s">
        <v>66</v>
      </c>
      <c r="D2657" s="2">
        <v>303.44</v>
      </c>
      <c r="E2657" s="17">
        <v>21</v>
      </c>
      <c r="F2657" s="2">
        <v>14.45</v>
      </c>
      <c r="G2657" s="20" t="str">
        <f>IF(B2657="","",VLOOKUP(B2657,[1]BASEDIESEL!$A$2:$AAA$11928,6))</f>
        <v>FRENTE-01</v>
      </c>
      <c r="H2657" s="37" t="str">
        <f t="shared" si="41"/>
        <v>jun</v>
      </c>
    </row>
    <row r="2658" spans="1:8" x14ac:dyDescent="0.25">
      <c r="A2658" s="7">
        <v>46179</v>
      </c>
      <c r="B2658" s="16">
        <v>4124</v>
      </c>
      <c r="C2658" s="16" t="s">
        <v>65</v>
      </c>
      <c r="D2658" s="3">
        <v>242.648</v>
      </c>
      <c r="E2658" s="16">
        <v>17</v>
      </c>
      <c r="F2658" s="3">
        <v>14.273</v>
      </c>
      <c r="G2658" s="20" t="str">
        <f>IF(B2658="","",VLOOKUP(B2658,[1]BASEDIESEL!$A$2:$AAA$11928,6))</f>
        <v>FRENTE-07</v>
      </c>
      <c r="H2658" s="37" t="str">
        <f t="shared" si="41"/>
        <v>jun</v>
      </c>
    </row>
    <row r="2659" spans="1:8" x14ac:dyDescent="0.25">
      <c r="A2659" s="7">
        <v>46179</v>
      </c>
      <c r="B2659" s="17">
        <v>4127</v>
      </c>
      <c r="C2659" s="17" t="s">
        <v>65</v>
      </c>
      <c r="D2659" s="2">
        <v>334.2</v>
      </c>
      <c r="E2659" s="17">
        <v>23</v>
      </c>
      <c r="F2659" s="2">
        <v>14.53</v>
      </c>
      <c r="G2659" s="20" t="str">
        <f>IF(B2659="","",VLOOKUP(B2659,[1]BASEDIESEL!$A$2:$AAA$11928,6))</f>
        <v>FRENTE-02</v>
      </c>
      <c r="H2659" s="37" t="str">
        <f t="shared" si="41"/>
        <v>jun</v>
      </c>
    </row>
    <row r="2660" spans="1:8" x14ac:dyDescent="0.25">
      <c r="A2660" s="7">
        <v>46179</v>
      </c>
      <c r="B2660" s="16">
        <v>4128</v>
      </c>
      <c r="C2660" s="16" t="s">
        <v>66</v>
      </c>
      <c r="D2660" s="3">
        <v>289.81</v>
      </c>
      <c r="E2660" s="16">
        <v>21</v>
      </c>
      <c r="F2660" s="3">
        <v>13.8</v>
      </c>
      <c r="G2660" s="20" t="str">
        <f>IF(B2660="","",VLOOKUP(B2660,[1]BASEDIESEL!$A$2:$AAA$11928,6))</f>
        <v>FRENTE-01</v>
      </c>
      <c r="H2660" s="37" t="str">
        <f t="shared" si="41"/>
        <v>jun</v>
      </c>
    </row>
    <row r="2661" spans="1:8" x14ac:dyDescent="0.25">
      <c r="A2661" s="7">
        <v>46179</v>
      </c>
      <c r="B2661" s="17">
        <v>4129</v>
      </c>
      <c r="C2661" s="17" t="s">
        <v>66</v>
      </c>
      <c r="D2661" s="2">
        <v>258.74</v>
      </c>
      <c r="E2661" s="17">
        <v>19</v>
      </c>
      <c r="F2661" s="2">
        <v>13.618</v>
      </c>
      <c r="G2661" s="20" t="str">
        <f>IF(B2661="","",VLOOKUP(B2661,[1]BASEDIESEL!$A$2:$AAA$11928,6))</f>
        <v>FRENTE-01</v>
      </c>
      <c r="H2661" s="37" t="str">
        <f t="shared" si="41"/>
        <v>jun</v>
      </c>
    </row>
    <row r="2662" spans="1:8" x14ac:dyDescent="0.25">
      <c r="A2662" s="7">
        <v>46179</v>
      </c>
      <c r="B2662" s="16">
        <v>4130</v>
      </c>
      <c r="C2662" s="16" t="s">
        <v>66</v>
      </c>
      <c r="D2662" s="3">
        <v>232.89</v>
      </c>
      <c r="E2662" s="16">
        <v>17</v>
      </c>
      <c r="F2662" s="3">
        <v>13.699</v>
      </c>
      <c r="G2662" s="20" t="str">
        <f>IF(B2662="","",VLOOKUP(B2662,[1]BASEDIESEL!$A$2:$AAA$11928,6))</f>
        <v>FRENTE-02</v>
      </c>
      <c r="H2662" s="37" t="str">
        <f t="shared" si="41"/>
        <v>jun</v>
      </c>
    </row>
    <row r="2663" spans="1:8" x14ac:dyDescent="0.25">
      <c r="A2663" s="7">
        <v>46179</v>
      </c>
      <c r="B2663" s="17">
        <v>4131</v>
      </c>
      <c r="C2663" s="17" t="s">
        <v>65</v>
      </c>
      <c r="D2663" s="2">
        <v>133.47800000000001</v>
      </c>
      <c r="E2663" s="17">
        <v>9</v>
      </c>
      <c r="F2663" s="2">
        <v>14.831</v>
      </c>
      <c r="G2663" s="20" t="str">
        <f>IF(B2663="","",VLOOKUP(B2663,[1]BASEDIESEL!$A$2:$AAA$11928,6))</f>
        <v>FRENTE-04</v>
      </c>
      <c r="H2663" s="37" t="str">
        <f t="shared" si="41"/>
        <v>jun</v>
      </c>
    </row>
    <row r="2664" spans="1:8" x14ac:dyDescent="0.25">
      <c r="A2664" s="7">
        <v>46179</v>
      </c>
      <c r="B2664" s="16">
        <v>4133</v>
      </c>
      <c r="C2664" s="16" t="s">
        <v>65</v>
      </c>
      <c r="D2664" s="3">
        <v>386.60500000000002</v>
      </c>
      <c r="E2664" s="16">
        <v>26</v>
      </c>
      <c r="F2664" s="3">
        <v>14.869</v>
      </c>
      <c r="G2664" s="20" t="str">
        <f>IF(B2664="","",VLOOKUP(B2664,[1]BASEDIESEL!$A$2:$AAA$11928,6))</f>
        <v>FRENTE-02</v>
      </c>
      <c r="H2664" s="37" t="str">
        <f t="shared" si="41"/>
        <v>jun</v>
      </c>
    </row>
    <row r="2665" spans="1:8" x14ac:dyDescent="0.25">
      <c r="A2665" s="7">
        <v>46179</v>
      </c>
      <c r="B2665" s="17">
        <v>4134</v>
      </c>
      <c r="C2665" s="17" t="s">
        <v>65</v>
      </c>
      <c r="D2665" s="2">
        <v>406.97899999999998</v>
      </c>
      <c r="E2665" s="17">
        <v>25</v>
      </c>
      <c r="F2665" s="2">
        <v>16.279</v>
      </c>
      <c r="G2665" s="20" t="str">
        <f>IF(B2665="","",VLOOKUP(B2665,[1]BASEDIESEL!$A$2:$AAA$11928,6))</f>
        <v>FRENTE-05</v>
      </c>
      <c r="H2665" s="37" t="str">
        <f t="shared" si="41"/>
        <v>jun</v>
      </c>
    </row>
    <row r="2666" spans="1:8" x14ac:dyDescent="0.25">
      <c r="A2666" s="7">
        <v>46179</v>
      </c>
      <c r="B2666" s="16">
        <v>4135</v>
      </c>
      <c r="C2666" s="16" t="s">
        <v>65</v>
      </c>
      <c r="D2666" s="3">
        <v>53.83</v>
      </c>
      <c r="E2666" s="16">
        <v>4</v>
      </c>
      <c r="F2666" s="3">
        <v>13.458</v>
      </c>
      <c r="G2666" s="20" t="str">
        <f>IF(B2666="","",VLOOKUP(B2666,[1]BASEDIESEL!$A$2:$AAA$11928,6))</f>
        <v>FRENTE-03</v>
      </c>
      <c r="H2666" s="37" t="str">
        <f t="shared" si="41"/>
        <v>jun</v>
      </c>
    </row>
    <row r="2667" spans="1:8" x14ac:dyDescent="0.25">
      <c r="A2667" s="7">
        <v>46179</v>
      </c>
      <c r="B2667" s="17">
        <v>4136</v>
      </c>
      <c r="C2667" s="17" t="s">
        <v>65</v>
      </c>
      <c r="D2667" s="2">
        <v>174.292</v>
      </c>
      <c r="E2667" s="17">
        <v>12</v>
      </c>
      <c r="F2667" s="2">
        <v>14.523999999999999</v>
      </c>
      <c r="G2667" s="20" t="str">
        <f>IF(B2667="","",VLOOKUP(B2667,[1]BASEDIESEL!$A$2:$AAA$11928,6))</f>
        <v>FRENTE-04</v>
      </c>
      <c r="H2667" s="37" t="str">
        <f t="shared" si="41"/>
        <v>jun</v>
      </c>
    </row>
    <row r="2668" spans="1:8" x14ac:dyDescent="0.25">
      <c r="A2668" s="7">
        <v>46179</v>
      </c>
      <c r="B2668" s="16">
        <v>4137</v>
      </c>
      <c r="C2668" s="16" t="s">
        <v>65</v>
      </c>
      <c r="D2668" s="3">
        <v>397.94</v>
      </c>
      <c r="E2668" s="16">
        <v>26</v>
      </c>
      <c r="F2668" s="3">
        <v>15.305</v>
      </c>
      <c r="G2668" s="20" t="str">
        <f>IF(B2668="","",VLOOKUP(B2668,[1]BASEDIESEL!$A$2:$AAA$11928,6))</f>
        <v>FRENTE-03</v>
      </c>
      <c r="H2668" s="37" t="str">
        <f t="shared" si="41"/>
        <v>jun</v>
      </c>
    </row>
    <row r="2669" spans="1:8" x14ac:dyDescent="0.25">
      <c r="A2669" s="7">
        <v>46179</v>
      </c>
      <c r="B2669" s="17">
        <v>4138</v>
      </c>
      <c r="C2669" s="17" t="s">
        <v>65</v>
      </c>
      <c r="D2669" s="2">
        <v>186.191</v>
      </c>
      <c r="E2669" s="17">
        <v>13</v>
      </c>
      <c r="F2669" s="2">
        <v>14.321999999999999</v>
      </c>
      <c r="G2669" s="20" t="str">
        <f>IF(B2669="","",VLOOKUP(B2669,[1]BASEDIESEL!$A$2:$AAA$11928,6))</f>
        <v>FRENTE-04</v>
      </c>
      <c r="H2669" s="37" t="str">
        <f t="shared" si="41"/>
        <v>jun</v>
      </c>
    </row>
    <row r="2670" spans="1:8" x14ac:dyDescent="0.25">
      <c r="A2670" s="7">
        <v>46179</v>
      </c>
      <c r="B2670" s="16">
        <v>4139</v>
      </c>
      <c r="C2670" s="16" t="s">
        <v>65</v>
      </c>
      <c r="D2670" s="3">
        <v>218.57400000000001</v>
      </c>
      <c r="E2670" s="16">
        <v>15</v>
      </c>
      <c r="F2670" s="3">
        <v>14.571999999999999</v>
      </c>
      <c r="G2670" s="20" t="str">
        <f>IF(B2670="","",VLOOKUP(B2670,[1]BASEDIESEL!$A$2:$AAA$11928,6))</f>
        <v>FRENTE-07</v>
      </c>
      <c r="H2670" s="37" t="str">
        <f t="shared" si="41"/>
        <v>jun</v>
      </c>
    </row>
    <row r="2671" spans="1:8" x14ac:dyDescent="0.25">
      <c r="A2671" s="7">
        <v>46179</v>
      </c>
      <c r="B2671" s="17">
        <v>4140</v>
      </c>
      <c r="C2671" s="17" t="s">
        <v>65</v>
      </c>
      <c r="D2671" s="2">
        <v>376.56299999999999</v>
      </c>
      <c r="E2671" s="17">
        <v>23</v>
      </c>
      <c r="F2671" s="2">
        <v>16.372</v>
      </c>
      <c r="G2671" s="20" t="str">
        <f>IF(B2671="","",VLOOKUP(B2671,[1]BASEDIESEL!$A$2:$AAA$11928,6))</f>
        <v>FRENTE-05</v>
      </c>
      <c r="H2671" s="37" t="str">
        <f t="shared" si="41"/>
        <v>jun</v>
      </c>
    </row>
    <row r="2672" spans="1:8" x14ac:dyDescent="0.25">
      <c r="A2672" s="7">
        <v>46179</v>
      </c>
      <c r="B2672" s="16">
        <v>4141</v>
      </c>
      <c r="C2672" s="16" t="s">
        <v>65</v>
      </c>
      <c r="D2672" s="3">
        <v>271.97399999999999</v>
      </c>
      <c r="E2672" s="16">
        <v>18</v>
      </c>
      <c r="F2672" s="3">
        <v>15.11</v>
      </c>
      <c r="G2672" s="20" t="str">
        <f>IF(B2672="","",VLOOKUP(B2672,[1]BASEDIESEL!$A$2:$AAA$11928,6))</f>
        <v>FRENTE-03</v>
      </c>
      <c r="H2672" s="37" t="str">
        <f t="shared" si="41"/>
        <v>jun</v>
      </c>
    </row>
    <row r="2673" spans="1:8" x14ac:dyDescent="0.25">
      <c r="A2673" s="7">
        <v>46179</v>
      </c>
      <c r="B2673" s="17">
        <v>4142</v>
      </c>
      <c r="C2673" s="17" t="s">
        <v>65</v>
      </c>
      <c r="D2673" s="2">
        <v>154.29</v>
      </c>
      <c r="E2673" s="17">
        <v>11</v>
      </c>
      <c r="F2673" s="2">
        <v>14.026</v>
      </c>
      <c r="G2673" s="20" t="str">
        <f>IF(B2673="","",VLOOKUP(B2673,[1]BASEDIESEL!$A$2:$AAA$11928,6))</f>
        <v>FRENTE-04</v>
      </c>
      <c r="H2673" s="37" t="str">
        <f t="shared" si="41"/>
        <v>jun</v>
      </c>
    </row>
    <row r="2674" spans="1:8" x14ac:dyDescent="0.25">
      <c r="A2674" s="7">
        <v>46179</v>
      </c>
      <c r="B2674" s="16">
        <v>4143</v>
      </c>
      <c r="C2674" s="16" t="s">
        <v>65</v>
      </c>
      <c r="D2674" s="3">
        <v>50.039000000000001</v>
      </c>
      <c r="E2674" s="16">
        <v>3</v>
      </c>
      <c r="F2674" s="3">
        <v>16.68</v>
      </c>
      <c r="G2674" s="20" t="str">
        <f>IF(B2674="","",VLOOKUP(B2674,[1]BASEDIESEL!$A$2:$AAA$11928,6))</f>
        <v>FRENTE-05</v>
      </c>
      <c r="H2674" s="37" t="str">
        <f t="shared" si="41"/>
        <v>jun</v>
      </c>
    </row>
    <row r="2675" spans="1:8" x14ac:dyDescent="0.25">
      <c r="A2675" s="7">
        <v>46179</v>
      </c>
      <c r="B2675" s="17">
        <v>4144</v>
      </c>
      <c r="C2675" s="17" t="s">
        <v>65</v>
      </c>
      <c r="D2675" s="2">
        <v>276.05700000000002</v>
      </c>
      <c r="E2675" s="17">
        <v>16</v>
      </c>
      <c r="F2675" s="2">
        <v>17.254000000000001</v>
      </c>
      <c r="G2675" s="20" t="str">
        <f>IF(B2675="","",VLOOKUP(B2675,[1]BASEDIESEL!$A$2:$AAA$11928,6))</f>
        <v>FRENTE-05</v>
      </c>
      <c r="H2675" s="37" t="str">
        <f t="shared" si="41"/>
        <v>jun</v>
      </c>
    </row>
    <row r="2676" spans="1:8" x14ac:dyDescent="0.25">
      <c r="A2676" s="7">
        <v>46179</v>
      </c>
      <c r="B2676" s="16">
        <v>4145</v>
      </c>
      <c r="C2676" s="16" t="s">
        <v>65</v>
      </c>
      <c r="D2676" s="3">
        <v>252.56700000000001</v>
      </c>
      <c r="E2676" s="16">
        <v>15</v>
      </c>
      <c r="F2676" s="3">
        <v>16.838000000000001</v>
      </c>
      <c r="G2676" s="20" t="str">
        <f>IF(B2676="","",VLOOKUP(B2676,[1]BASEDIESEL!$A$2:$AAA$11928,6))</f>
        <v>FRENTE-03</v>
      </c>
      <c r="H2676" s="37" t="str">
        <f t="shared" si="41"/>
        <v>jun</v>
      </c>
    </row>
    <row r="2677" spans="1:8" x14ac:dyDescent="0.25">
      <c r="A2677" s="7">
        <v>46179</v>
      </c>
      <c r="B2677" s="17">
        <v>4146</v>
      </c>
      <c r="C2677" s="17" t="s">
        <v>65</v>
      </c>
      <c r="D2677" s="2">
        <v>444.06</v>
      </c>
      <c r="E2677" s="17">
        <v>29</v>
      </c>
      <c r="F2677" s="2">
        <v>15.311999999999999</v>
      </c>
      <c r="G2677" s="20" t="str">
        <f>IF(B2677="","",VLOOKUP(B2677,[1]BASEDIESEL!$A$2:$AAA$11928,6))</f>
        <v>FRENTE-03</v>
      </c>
      <c r="H2677" s="37" t="str">
        <f t="shared" si="41"/>
        <v>jun</v>
      </c>
    </row>
    <row r="2678" spans="1:8" x14ac:dyDescent="0.25">
      <c r="A2678" s="7">
        <v>46179</v>
      </c>
      <c r="B2678" s="16">
        <v>4147</v>
      </c>
      <c r="C2678" s="16" t="s">
        <v>65</v>
      </c>
      <c r="D2678" s="3">
        <v>285.95999999999998</v>
      </c>
      <c r="E2678" s="16">
        <v>20</v>
      </c>
      <c r="F2678" s="3">
        <v>14.298</v>
      </c>
      <c r="G2678" s="20" t="str">
        <f>IF(B2678="","",VLOOKUP(B2678,[1]BASEDIESEL!$A$2:$AAA$11928,6))</f>
        <v>FRENTE-02</v>
      </c>
      <c r="H2678" s="37" t="str">
        <f t="shared" si="41"/>
        <v>jun</v>
      </c>
    </row>
    <row r="2679" spans="1:8" x14ac:dyDescent="0.25">
      <c r="A2679" s="7">
        <v>46179</v>
      </c>
      <c r="B2679" s="17">
        <v>4149</v>
      </c>
      <c r="C2679" s="17" t="s">
        <v>65</v>
      </c>
      <c r="D2679" s="2">
        <v>297.25</v>
      </c>
      <c r="E2679" s="17">
        <v>21</v>
      </c>
      <c r="F2679" s="2">
        <v>14.154999999999999</v>
      </c>
      <c r="G2679" s="20" t="str">
        <f>IF(B2679="","",VLOOKUP(B2679,[1]BASEDIESEL!$A$2:$AAA$11928,6))</f>
        <v>FRENTE-01</v>
      </c>
      <c r="H2679" s="37" t="str">
        <f t="shared" si="41"/>
        <v>jun</v>
      </c>
    </row>
    <row r="2680" spans="1:8" x14ac:dyDescent="0.25">
      <c r="A2680" s="7">
        <v>46179</v>
      </c>
      <c r="B2680" s="16">
        <v>4153</v>
      </c>
      <c r="C2680" s="16" t="s">
        <v>67</v>
      </c>
      <c r="D2680" s="3">
        <v>185.947</v>
      </c>
      <c r="E2680" s="16">
        <v>11</v>
      </c>
      <c r="F2680" s="3">
        <v>16.904</v>
      </c>
      <c r="G2680" s="20" t="str">
        <f>IF(B2680="","",VLOOKUP(B2680,[1]BASEDIESEL!$A$2:$AAA$11928,6))</f>
        <v>FRENTE-04</v>
      </c>
      <c r="H2680" s="37" t="str">
        <f t="shared" si="41"/>
        <v>jun</v>
      </c>
    </row>
    <row r="2681" spans="1:8" x14ac:dyDescent="0.25">
      <c r="A2681" s="7">
        <v>46179</v>
      </c>
      <c r="B2681" s="17">
        <v>4154</v>
      </c>
      <c r="C2681" s="17" t="s">
        <v>67</v>
      </c>
      <c r="D2681" s="2">
        <v>155.767</v>
      </c>
      <c r="E2681" s="17">
        <v>11</v>
      </c>
      <c r="F2681" s="2">
        <v>14.161</v>
      </c>
      <c r="G2681" s="20" t="str">
        <f>IF(B2681="","",VLOOKUP(B2681,[1]BASEDIESEL!$A$2:$AAA$11928,6))</f>
        <v>FRENTE-04</v>
      </c>
      <c r="H2681" s="37" t="str">
        <f t="shared" si="41"/>
        <v>jun</v>
      </c>
    </row>
    <row r="2682" spans="1:8" x14ac:dyDescent="0.25">
      <c r="A2682" s="7">
        <v>46179</v>
      </c>
      <c r="B2682" s="16">
        <v>4155</v>
      </c>
      <c r="C2682" s="16" t="s">
        <v>67</v>
      </c>
      <c r="D2682" s="3">
        <v>210.46</v>
      </c>
      <c r="E2682" s="16">
        <v>13</v>
      </c>
      <c r="F2682" s="3">
        <v>16.189</v>
      </c>
      <c r="G2682" s="20" t="str">
        <f>IF(B2682="","",VLOOKUP(B2682,[1]BASEDIESEL!$A$2:$AAA$11928,6))</f>
        <v>FRENTE-04</v>
      </c>
      <c r="H2682" s="37" t="str">
        <f t="shared" si="41"/>
        <v>jun</v>
      </c>
    </row>
    <row r="2683" spans="1:8" x14ac:dyDescent="0.25">
      <c r="A2683" s="7">
        <v>46179</v>
      </c>
      <c r="B2683" s="17">
        <v>4156</v>
      </c>
      <c r="C2683" s="17" t="s">
        <v>65</v>
      </c>
      <c r="D2683" s="2">
        <v>416.23500000000001</v>
      </c>
      <c r="E2683" s="17">
        <v>27</v>
      </c>
      <c r="F2683" s="2">
        <v>15.416</v>
      </c>
      <c r="G2683" s="20" t="str">
        <f>IF(B2683="","",VLOOKUP(B2683,[1]BASEDIESEL!$A$2:$AAA$11928,6))</f>
        <v>FRENTE-02</v>
      </c>
      <c r="H2683" s="37" t="str">
        <f t="shared" si="41"/>
        <v>jun</v>
      </c>
    </row>
    <row r="2684" spans="1:8" x14ac:dyDescent="0.25">
      <c r="A2684" s="7">
        <v>46179</v>
      </c>
      <c r="B2684" s="16">
        <v>4157</v>
      </c>
      <c r="C2684" s="16" t="s">
        <v>65</v>
      </c>
      <c r="D2684" s="3">
        <v>79.521000000000001</v>
      </c>
      <c r="E2684" s="16">
        <v>6</v>
      </c>
      <c r="F2684" s="3">
        <v>13.254</v>
      </c>
      <c r="G2684" s="20" t="str">
        <f>IF(B2684="","",VLOOKUP(B2684,[1]BASEDIESEL!$A$2:$AAA$11928,6))</f>
        <v>FRENTE-06</v>
      </c>
      <c r="H2684" s="37" t="str">
        <f t="shared" si="41"/>
        <v>jun</v>
      </c>
    </row>
    <row r="2685" spans="1:8" x14ac:dyDescent="0.25">
      <c r="A2685" s="7">
        <v>46179</v>
      </c>
      <c r="B2685" s="17">
        <v>4158</v>
      </c>
      <c r="C2685" s="17" t="s">
        <v>65</v>
      </c>
      <c r="D2685" s="2">
        <v>455.23599999999999</v>
      </c>
      <c r="E2685" s="17">
        <v>26</v>
      </c>
      <c r="F2685" s="2">
        <v>17.509</v>
      </c>
      <c r="G2685" s="20" t="str">
        <f>IF(B2685="","",VLOOKUP(B2685,[1]BASEDIESEL!$A$2:$AAA$11928,6))</f>
        <v>FRENTE-03</v>
      </c>
      <c r="H2685" s="37" t="str">
        <f t="shared" si="41"/>
        <v>jun</v>
      </c>
    </row>
    <row r="2686" spans="1:8" x14ac:dyDescent="0.25">
      <c r="A2686" s="7">
        <v>46179</v>
      </c>
      <c r="B2686" s="16">
        <v>4159</v>
      </c>
      <c r="C2686" s="16" t="s">
        <v>65</v>
      </c>
      <c r="D2686" s="3">
        <v>428.73</v>
      </c>
      <c r="E2686" s="16">
        <v>28</v>
      </c>
      <c r="F2686" s="3">
        <v>15.311999999999999</v>
      </c>
      <c r="G2686" s="20" t="str">
        <f>IF(B2686="","",VLOOKUP(B2686,[1]BASEDIESEL!$A$2:$AAA$11928,6))</f>
        <v>FRENTE-02</v>
      </c>
      <c r="H2686" s="37" t="str">
        <f t="shared" si="41"/>
        <v>jun</v>
      </c>
    </row>
    <row r="2687" spans="1:8" x14ac:dyDescent="0.25">
      <c r="A2687" s="7">
        <v>46179</v>
      </c>
      <c r="B2687" s="17">
        <v>4160</v>
      </c>
      <c r="C2687" s="17" t="s">
        <v>65</v>
      </c>
      <c r="D2687" s="2">
        <v>114.81</v>
      </c>
      <c r="E2687" s="17">
        <v>8</v>
      </c>
      <c r="F2687" s="2">
        <v>14.351000000000001</v>
      </c>
      <c r="G2687" s="20" t="str">
        <f>IF(B2687="","",VLOOKUP(B2687,[1]BASEDIESEL!$A$2:$AAA$11928,6))</f>
        <v>FRENTE-01</v>
      </c>
      <c r="H2687" s="37" t="str">
        <f t="shared" si="41"/>
        <v>jun</v>
      </c>
    </row>
    <row r="2688" spans="1:8" x14ac:dyDescent="0.25">
      <c r="A2688" s="7">
        <v>46179</v>
      </c>
      <c r="B2688" s="16">
        <v>4161</v>
      </c>
      <c r="C2688" s="16" t="s">
        <v>65</v>
      </c>
      <c r="D2688" s="3">
        <v>168.505</v>
      </c>
      <c r="E2688" s="16">
        <v>11</v>
      </c>
      <c r="F2688" s="3">
        <v>15.319000000000001</v>
      </c>
      <c r="G2688" s="20" t="str">
        <f>IF(B2688="","",VLOOKUP(B2688,[1]BASEDIESEL!$A$2:$AAA$11928,6))</f>
        <v>FRENTE-07</v>
      </c>
      <c r="H2688" s="37" t="str">
        <f t="shared" si="41"/>
        <v>jun</v>
      </c>
    </row>
    <row r="2689" spans="1:8" x14ac:dyDescent="0.25">
      <c r="A2689" s="7">
        <v>46179</v>
      </c>
      <c r="B2689" s="17">
        <v>4162</v>
      </c>
      <c r="C2689" s="17" t="s">
        <v>65</v>
      </c>
      <c r="D2689" s="2">
        <v>327.09500000000003</v>
      </c>
      <c r="E2689" s="17">
        <v>23</v>
      </c>
      <c r="F2689" s="2">
        <v>14.222</v>
      </c>
      <c r="G2689" s="20" t="str">
        <f>IF(B2689="","",VLOOKUP(B2689,[1]BASEDIESEL!$A$2:$AAA$11928,6))</f>
        <v>FRENTE-02</v>
      </c>
      <c r="H2689" s="37" t="str">
        <f t="shared" si="41"/>
        <v>jun</v>
      </c>
    </row>
    <row r="2690" spans="1:8" x14ac:dyDescent="0.25">
      <c r="A2690" s="7">
        <v>46179</v>
      </c>
      <c r="B2690" s="16">
        <v>4163</v>
      </c>
      <c r="C2690" s="16" t="s">
        <v>65</v>
      </c>
      <c r="D2690" s="3">
        <v>315.96499999999997</v>
      </c>
      <c r="E2690" s="16">
        <v>22</v>
      </c>
      <c r="F2690" s="3">
        <v>14.362</v>
      </c>
      <c r="G2690" s="20" t="str">
        <f>IF(B2690="","",VLOOKUP(B2690,[1]BASEDIESEL!$A$2:$AAA$11928,6))</f>
        <v>FRENTE-02</v>
      </c>
      <c r="H2690" s="37" t="str">
        <f t="shared" si="41"/>
        <v>jun</v>
      </c>
    </row>
    <row r="2691" spans="1:8" x14ac:dyDescent="0.25">
      <c r="A2691" s="7">
        <v>46180</v>
      </c>
      <c r="B2691" s="16">
        <v>4024</v>
      </c>
      <c r="C2691" s="16" t="s">
        <v>62</v>
      </c>
      <c r="D2691" s="3">
        <v>164.29900000000001</v>
      </c>
      <c r="E2691" s="16">
        <v>12</v>
      </c>
      <c r="F2691" s="3">
        <v>13.692</v>
      </c>
      <c r="G2691" s="20" t="str">
        <f>IF(B2691="","",VLOOKUP(B2691,[1]BASEDIESEL!$A$2:$AAA$11928,6))</f>
        <v>FRENTE-07</v>
      </c>
      <c r="H2691" s="37" t="str">
        <f t="shared" ref="H2691:H2754" si="42">TEXT(A2691,"mmm")</f>
        <v>jun</v>
      </c>
    </row>
    <row r="2692" spans="1:8" x14ac:dyDescent="0.25">
      <c r="A2692" s="7">
        <v>46180</v>
      </c>
      <c r="B2692" s="17">
        <v>4027</v>
      </c>
      <c r="C2692" s="17" t="s">
        <v>62</v>
      </c>
      <c r="D2692" s="2">
        <v>151.72800000000001</v>
      </c>
      <c r="E2692" s="17">
        <v>9</v>
      </c>
      <c r="F2692" s="2">
        <v>16.859000000000002</v>
      </c>
      <c r="G2692" s="20" t="str">
        <f>IF(B2692="","",VLOOKUP(B2692,[1]BASEDIESEL!$A$2:$AAA$11928,6))</f>
        <v>FRENTE-07</v>
      </c>
      <c r="H2692" s="37" t="str">
        <f t="shared" si="42"/>
        <v>jun</v>
      </c>
    </row>
    <row r="2693" spans="1:8" x14ac:dyDescent="0.25">
      <c r="A2693" s="7">
        <v>46180</v>
      </c>
      <c r="B2693" s="16">
        <v>4029</v>
      </c>
      <c r="C2693" s="16" t="s">
        <v>62</v>
      </c>
      <c r="D2693" s="3">
        <v>227.26</v>
      </c>
      <c r="E2693" s="16">
        <v>12</v>
      </c>
      <c r="F2693" s="3">
        <v>18.937999999999999</v>
      </c>
      <c r="G2693" s="20" t="str">
        <f>IF(B2693="","",VLOOKUP(B2693,[1]BASEDIESEL!$A$2:$AAA$11928,6))</f>
        <v>FRENTE-07</v>
      </c>
      <c r="H2693" s="37" t="str">
        <f t="shared" si="42"/>
        <v>jun</v>
      </c>
    </row>
    <row r="2694" spans="1:8" x14ac:dyDescent="0.25">
      <c r="A2694" s="7">
        <v>46180</v>
      </c>
      <c r="B2694" s="17">
        <v>4030</v>
      </c>
      <c r="C2694" s="17" t="s">
        <v>63</v>
      </c>
      <c r="D2694" s="2">
        <v>120.35899999999999</v>
      </c>
      <c r="E2694" s="17">
        <v>7</v>
      </c>
      <c r="F2694" s="2">
        <v>17.193999999999999</v>
      </c>
      <c r="G2694" s="20" t="str">
        <f>IF(B2694="","",VLOOKUP(B2694,[1]BASEDIESEL!$A$2:$AAA$11928,6))</f>
        <v>FRENTE-06</v>
      </c>
      <c r="H2694" s="37" t="str">
        <f t="shared" si="42"/>
        <v>jun</v>
      </c>
    </row>
    <row r="2695" spans="1:8" x14ac:dyDescent="0.25">
      <c r="A2695" s="7">
        <v>46180</v>
      </c>
      <c r="B2695" s="16">
        <v>4032</v>
      </c>
      <c r="C2695" s="16" t="s">
        <v>64</v>
      </c>
      <c r="D2695" s="3">
        <v>127.063</v>
      </c>
      <c r="E2695" s="16">
        <v>9</v>
      </c>
      <c r="F2695" s="3">
        <v>14.118</v>
      </c>
      <c r="G2695" s="20" t="str">
        <f>IF(B2695="","",VLOOKUP(B2695,[1]BASEDIESEL!$A$2:$AAA$11928,6))</f>
        <v>FRENTE-06</v>
      </c>
      <c r="H2695" s="37" t="str">
        <f t="shared" si="42"/>
        <v>jun</v>
      </c>
    </row>
    <row r="2696" spans="1:8" x14ac:dyDescent="0.25">
      <c r="A2696" s="7">
        <v>46180</v>
      </c>
      <c r="B2696" s="17">
        <v>4034</v>
      </c>
      <c r="C2696" s="17" t="s">
        <v>64</v>
      </c>
      <c r="D2696" s="2">
        <v>54.82</v>
      </c>
      <c r="E2696" s="17">
        <v>6</v>
      </c>
      <c r="F2696" s="2">
        <v>9.1370000000000005</v>
      </c>
      <c r="G2696" s="20" t="str">
        <f>IF(B2696="","",VLOOKUP(B2696,[1]BASEDIESEL!$A$2:$AAA$11928,6))</f>
        <v>FRENTE-06</v>
      </c>
      <c r="H2696" s="37" t="str">
        <f t="shared" si="42"/>
        <v>jun</v>
      </c>
    </row>
    <row r="2697" spans="1:8" x14ac:dyDescent="0.25">
      <c r="A2697" s="7">
        <v>46180</v>
      </c>
      <c r="B2697" s="16">
        <v>4035</v>
      </c>
      <c r="C2697" s="16" t="s">
        <v>64</v>
      </c>
      <c r="D2697" s="3">
        <v>77.569000000000003</v>
      </c>
      <c r="E2697" s="16">
        <v>6</v>
      </c>
      <c r="F2697" s="3">
        <v>12.928000000000001</v>
      </c>
      <c r="G2697" s="20" t="str">
        <f>IF(B2697="","",VLOOKUP(B2697,[1]BASEDIESEL!$A$2:$AAA$11928,6))</f>
        <v>FRENTE-06</v>
      </c>
      <c r="H2697" s="37" t="str">
        <f t="shared" si="42"/>
        <v>jun</v>
      </c>
    </row>
    <row r="2698" spans="1:8" x14ac:dyDescent="0.25">
      <c r="A2698" s="7">
        <v>46180</v>
      </c>
      <c r="B2698" s="17">
        <v>4036</v>
      </c>
      <c r="C2698" s="17" t="s">
        <v>64</v>
      </c>
      <c r="D2698" s="2">
        <v>91.852000000000004</v>
      </c>
      <c r="E2698" s="17">
        <v>7</v>
      </c>
      <c r="F2698" s="2">
        <v>13.122</v>
      </c>
      <c r="G2698" s="20" t="str">
        <f>IF(B2698="","",VLOOKUP(B2698,[1]BASEDIESEL!$A$2:$AAA$11928,6))</f>
        <v>FRENTE-06</v>
      </c>
      <c r="H2698" s="37" t="str">
        <f t="shared" si="42"/>
        <v>jun</v>
      </c>
    </row>
    <row r="2699" spans="1:8" x14ac:dyDescent="0.25">
      <c r="A2699" s="7">
        <v>46180</v>
      </c>
      <c r="B2699" s="16">
        <v>4111</v>
      </c>
      <c r="C2699" s="16" t="s">
        <v>65</v>
      </c>
      <c r="D2699" s="3">
        <v>304.61900000000003</v>
      </c>
      <c r="E2699" s="16">
        <v>19</v>
      </c>
      <c r="F2699" s="3">
        <v>16.033000000000001</v>
      </c>
      <c r="G2699" s="20" t="str">
        <f>IF(B2699="","",VLOOKUP(B2699,[1]BASEDIESEL!$A$2:$AAA$11928,6))</f>
        <v>FRENTE-05</v>
      </c>
      <c r="H2699" s="37" t="str">
        <f t="shared" si="42"/>
        <v>jun</v>
      </c>
    </row>
    <row r="2700" spans="1:8" x14ac:dyDescent="0.25">
      <c r="A2700" s="7">
        <v>46180</v>
      </c>
      <c r="B2700" s="17">
        <v>4113</v>
      </c>
      <c r="C2700" s="17" t="s">
        <v>65</v>
      </c>
      <c r="D2700" s="2">
        <v>150.755</v>
      </c>
      <c r="E2700" s="17">
        <v>11</v>
      </c>
      <c r="F2700" s="2">
        <v>13.705</v>
      </c>
      <c r="G2700" s="20" t="str">
        <f>IF(B2700="","",VLOOKUP(B2700,[1]BASEDIESEL!$A$2:$AAA$11928,6))</f>
        <v>FRENTE-07</v>
      </c>
      <c r="H2700" s="37" t="str">
        <f t="shared" si="42"/>
        <v>jun</v>
      </c>
    </row>
    <row r="2701" spans="1:8" x14ac:dyDescent="0.25">
      <c r="A2701" s="7">
        <v>46180</v>
      </c>
      <c r="B2701" s="16">
        <v>4114</v>
      </c>
      <c r="C2701" s="16" t="s">
        <v>65</v>
      </c>
      <c r="D2701" s="3">
        <v>271.23</v>
      </c>
      <c r="E2701" s="16">
        <v>21</v>
      </c>
      <c r="F2701" s="3">
        <v>12.916</v>
      </c>
      <c r="G2701" s="20" t="str">
        <f>IF(B2701="","",VLOOKUP(B2701,[1]BASEDIESEL!$A$2:$AAA$11928,6))</f>
        <v>FRENTE-01</v>
      </c>
      <c r="H2701" s="37" t="str">
        <f t="shared" si="42"/>
        <v>jun</v>
      </c>
    </row>
    <row r="2702" spans="1:8" x14ac:dyDescent="0.25">
      <c r="A2702" s="7">
        <v>46180</v>
      </c>
      <c r="B2702" s="17">
        <v>4115</v>
      </c>
      <c r="C2702" s="17" t="s">
        <v>65</v>
      </c>
      <c r="D2702" s="2">
        <v>78.897999999999996</v>
      </c>
      <c r="E2702" s="17">
        <v>5</v>
      </c>
      <c r="F2702" s="2">
        <v>15.78</v>
      </c>
      <c r="G2702" s="20" t="str">
        <f>IF(B2702="","",VLOOKUP(B2702,[1]BASEDIESEL!$A$2:$AAA$11928,6))</f>
        <v>FRENTE-06</v>
      </c>
      <c r="H2702" s="37" t="str">
        <f t="shared" si="42"/>
        <v>jun</v>
      </c>
    </row>
    <row r="2703" spans="1:8" x14ac:dyDescent="0.25">
      <c r="A2703" s="7">
        <v>46180</v>
      </c>
      <c r="B2703" s="16">
        <v>4116</v>
      </c>
      <c r="C2703" s="16" t="s">
        <v>65</v>
      </c>
      <c r="D2703" s="3">
        <v>162.89500000000001</v>
      </c>
      <c r="E2703" s="16">
        <v>11</v>
      </c>
      <c r="F2703" s="3">
        <v>14.808999999999999</v>
      </c>
      <c r="G2703" s="20" t="str">
        <f>IF(B2703="","",VLOOKUP(B2703,[1]BASEDIESEL!$A$2:$AAA$11928,6))</f>
        <v>FRENTE-05</v>
      </c>
      <c r="H2703" s="37" t="str">
        <f t="shared" si="42"/>
        <v>jun</v>
      </c>
    </row>
    <row r="2704" spans="1:8" x14ac:dyDescent="0.25">
      <c r="A2704" s="7">
        <v>46180</v>
      </c>
      <c r="B2704" s="17">
        <v>4117</v>
      </c>
      <c r="C2704" s="17" t="s">
        <v>65</v>
      </c>
      <c r="D2704" s="2">
        <v>130.28200000000001</v>
      </c>
      <c r="E2704" s="17">
        <v>10</v>
      </c>
      <c r="F2704" s="2">
        <v>13.028</v>
      </c>
      <c r="G2704" s="20" t="str">
        <f>IF(B2704="","",VLOOKUP(B2704,[1]BASEDIESEL!$A$2:$AAA$11928,6))</f>
        <v>FRENTE-04</v>
      </c>
      <c r="H2704" s="37" t="str">
        <f t="shared" si="42"/>
        <v>jun</v>
      </c>
    </row>
    <row r="2705" spans="1:8" x14ac:dyDescent="0.25">
      <c r="A2705" s="7">
        <v>46180</v>
      </c>
      <c r="B2705" s="16">
        <v>4118</v>
      </c>
      <c r="C2705" s="16" t="s">
        <v>65</v>
      </c>
      <c r="D2705" s="3">
        <v>76.373000000000005</v>
      </c>
      <c r="E2705" s="16">
        <v>10</v>
      </c>
      <c r="F2705" s="3">
        <v>7.6369999999999996</v>
      </c>
      <c r="G2705" s="20" t="str">
        <f>IF(B2705="","",VLOOKUP(B2705,[1]BASEDIESEL!$A$2:$AAA$11928,6))</f>
        <v>FRENTE-03</v>
      </c>
      <c r="H2705" s="37" t="str">
        <f t="shared" si="42"/>
        <v>jun</v>
      </c>
    </row>
    <row r="2706" spans="1:8" x14ac:dyDescent="0.25">
      <c r="A2706" s="7">
        <v>46180</v>
      </c>
      <c r="B2706" s="17">
        <v>4119</v>
      </c>
      <c r="C2706" s="17" t="s">
        <v>65</v>
      </c>
      <c r="D2706" s="2">
        <v>160.81</v>
      </c>
      <c r="E2706" s="17">
        <v>10</v>
      </c>
      <c r="F2706" s="2">
        <v>16.081</v>
      </c>
      <c r="G2706" s="20" t="str">
        <f>IF(B2706="","",VLOOKUP(B2706,[1]BASEDIESEL!$A$2:$AAA$11928,6))</f>
        <v>FRENTE-05</v>
      </c>
      <c r="H2706" s="37" t="str">
        <f t="shared" si="42"/>
        <v>jun</v>
      </c>
    </row>
    <row r="2707" spans="1:8" x14ac:dyDescent="0.25">
      <c r="A2707" s="7">
        <v>46180</v>
      </c>
      <c r="B2707" s="16">
        <v>4120</v>
      </c>
      <c r="C2707" s="16" t="s">
        <v>65</v>
      </c>
      <c r="D2707" s="3">
        <v>314.75599999999997</v>
      </c>
      <c r="E2707" s="16">
        <v>20</v>
      </c>
      <c r="F2707" s="3">
        <v>15.738</v>
      </c>
      <c r="G2707" s="20" t="str">
        <f>IF(B2707="","",VLOOKUP(B2707,[1]BASEDIESEL!$A$2:$AAA$11928,6))</f>
        <v>FRENTE-05</v>
      </c>
      <c r="H2707" s="37" t="str">
        <f t="shared" si="42"/>
        <v>jun</v>
      </c>
    </row>
    <row r="2708" spans="1:8" x14ac:dyDescent="0.25">
      <c r="A2708" s="7">
        <v>46180</v>
      </c>
      <c r="B2708" s="17">
        <v>4121</v>
      </c>
      <c r="C2708" s="17" t="s">
        <v>66</v>
      </c>
      <c r="D2708" s="2">
        <v>233.905</v>
      </c>
      <c r="E2708" s="17">
        <v>18</v>
      </c>
      <c r="F2708" s="2">
        <v>12.994999999999999</v>
      </c>
      <c r="G2708" s="20" t="str">
        <f>IF(B2708="","",VLOOKUP(B2708,[1]BASEDIESEL!$A$2:$AAA$11928,6))</f>
        <v>FRENTE-01</v>
      </c>
      <c r="H2708" s="37" t="str">
        <f t="shared" si="42"/>
        <v>jun</v>
      </c>
    </row>
    <row r="2709" spans="1:8" x14ac:dyDescent="0.25">
      <c r="A2709" s="7">
        <v>46180</v>
      </c>
      <c r="B2709" s="16">
        <v>4122</v>
      </c>
      <c r="C2709" s="16" t="s">
        <v>66</v>
      </c>
      <c r="D2709" s="3">
        <v>234.625</v>
      </c>
      <c r="E2709" s="16">
        <v>18</v>
      </c>
      <c r="F2709" s="3">
        <v>13.035</v>
      </c>
      <c r="G2709" s="20" t="str">
        <f>IF(B2709="","",VLOOKUP(B2709,[1]BASEDIESEL!$A$2:$AAA$11928,6))</f>
        <v>FRENTE-01</v>
      </c>
      <c r="H2709" s="37" t="str">
        <f t="shared" si="42"/>
        <v>jun</v>
      </c>
    </row>
    <row r="2710" spans="1:8" x14ac:dyDescent="0.25">
      <c r="A2710" s="7">
        <v>46180</v>
      </c>
      <c r="B2710" s="17">
        <v>4123</v>
      </c>
      <c r="C2710" s="17" t="s">
        <v>66</v>
      </c>
      <c r="D2710" s="2">
        <v>233.42500000000001</v>
      </c>
      <c r="E2710" s="17">
        <v>18</v>
      </c>
      <c r="F2710" s="2">
        <v>12.968</v>
      </c>
      <c r="G2710" s="20" t="str">
        <f>IF(B2710="","",VLOOKUP(B2710,[1]BASEDIESEL!$A$2:$AAA$11928,6))</f>
        <v>FRENTE-01</v>
      </c>
      <c r="H2710" s="37" t="str">
        <f t="shared" si="42"/>
        <v>jun</v>
      </c>
    </row>
    <row r="2711" spans="1:8" x14ac:dyDescent="0.25">
      <c r="A2711" s="7">
        <v>46180</v>
      </c>
      <c r="B2711" s="16">
        <v>4124</v>
      </c>
      <c r="C2711" s="16" t="s">
        <v>65</v>
      </c>
      <c r="D2711" s="3">
        <v>116.90300000000001</v>
      </c>
      <c r="E2711" s="16">
        <v>8</v>
      </c>
      <c r="F2711" s="3">
        <v>14.613</v>
      </c>
      <c r="G2711" s="20" t="str">
        <f>IF(B2711="","",VLOOKUP(B2711,[1]BASEDIESEL!$A$2:$AAA$11928,6))</f>
        <v>FRENTE-07</v>
      </c>
      <c r="H2711" s="37" t="str">
        <f t="shared" si="42"/>
        <v>jun</v>
      </c>
    </row>
    <row r="2712" spans="1:8" x14ac:dyDescent="0.25">
      <c r="A2712" s="7">
        <v>46180</v>
      </c>
      <c r="B2712" s="17">
        <v>4127</v>
      </c>
      <c r="C2712" s="17" t="s">
        <v>65</v>
      </c>
      <c r="D2712" s="2">
        <v>379.13</v>
      </c>
      <c r="E2712" s="17">
        <v>24</v>
      </c>
      <c r="F2712" s="2">
        <v>15.797000000000001</v>
      </c>
      <c r="G2712" s="20" t="str">
        <f>IF(B2712="","",VLOOKUP(B2712,[1]BASEDIESEL!$A$2:$AAA$11928,6))</f>
        <v>FRENTE-02</v>
      </c>
      <c r="H2712" s="37" t="str">
        <f t="shared" si="42"/>
        <v>jun</v>
      </c>
    </row>
    <row r="2713" spans="1:8" x14ac:dyDescent="0.25">
      <c r="A2713" s="7">
        <v>46180</v>
      </c>
      <c r="B2713" s="16">
        <v>4128</v>
      </c>
      <c r="C2713" s="16" t="s">
        <v>66</v>
      </c>
      <c r="D2713" s="3">
        <v>260.58</v>
      </c>
      <c r="E2713" s="16">
        <v>20</v>
      </c>
      <c r="F2713" s="3">
        <v>13.029</v>
      </c>
      <c r="G2713" s="20" t="str">
        <f>IF(B2713="","",VLOOKUP(B2713,[1]BASEDIESEL!$A$2:$AAA$11928,6))</f>
        <v>FRENTE-01</v>
      </c>
      <c r="H2713" s="37" t="str">
        <f t="shared" si="42"/>
        <v>jun</v>
      </c>
    </row>
    <row r="2714" spans="1:8" x14ac:dyDescent="0.25">
      <c r="A2714" s="7">
        <v>46180</v>
      </c>
      <c r="B2714" s="17">
        <v>4129</v>
      </c>
      <c r="C2714" s="17" t="s">
        <v>66</v>
      </c>
      <c r="D2714" s="2">
        <v>244.5</v>
      </c>
      <c r="E2714" s="17">
        <v>18</v>
      </c>
      <c r="F2714" s="2">
        <v>13.583</v>
      </c>
      <c r="G2714" s="20" t="str">
        <f>IF(B2714="","",VLOOKUP(B2714,[1]BASEDIESEL!$A$2:$AAA$11928,6))</f>
        <v>FRENTE-01</v>
      </c>
      <c r="H2714" s="37" t="str">
        <f t="shared" si="42"/>
        <v>jun</v>
      </c>
    </row>
    <row r="2715" spans="1:8" x14ac:dyDescent="0.25">
      <c r="A2715" s="7">
        <v>46180</v>
      </c>
      <c r="B2715" s="16">
        <v>4130</v>
      </c>
      <c r="C2715" s="16" t="s">
        <v>66</v>
      </c>
      <c r="D2715" s="3">
        <v>217.565</v>
      </c>
      <c r="E2715" s="16">
        <v>17</v>
      </c>
      <c r="F2715" s="3">
        <v>12.798</v>
      </c>
      <c r="G2715" s="20" t="str">
        <f>IF(B2715="","",VLOOKUP(B2715,[1]BASEDIESEL!$A$2:$AAA$11928,6))</f>
        <v>FRENTE-02</v>
      </c>
      <c r="H2715" s="37" t="str">
        <f t="shared" si="42"/>
        <v>jun</v>
      </c>
    </row>
    <row r="2716" spans="1:8" x14ac:dyDescent="0.25">
      <c r="A2716" s="7">
        <v>46180</v>
      </c>
      <c r="B2716" s="17">
        <v>4131</v>
      </c>
      <c r="C2716" s="17" t="s">
        <v>65</v>
      </c>
      <c r="D2716" s="2">
        <v>188.667</v>
      </c>
      <c r="E2716" s="17">
        <v>12</v>
      </c>
      <c r="F2716" s="2">
        <v>15.722</v>
      </c>
      <c r="G2716" s="20" t="str">
        <f>IF(B2716="","",VLOOKUP(B2716,[1]BASEDIESEL!$A$2:$AAA$11928,6))</f>
        <v>FRENTE-04</v>
      </c>
      <c r="H2716" s="37" t="str">
        <f t="shared" si="42"/>
        <v>jun</v>
      </c>
    </row>
    <row r="2717" spans="1:8" x14ac:dyDescent="0.25">
      <c r="A2717" s="7">
        <v>46180</v>
      </c>
      <c r="B2717" s="16">
        <v>4132</v>
      </c>
      <c r="C2717" s="16" t="s">
        <v>65</v>
      </c>
      <c r="D2717" s="3">
        <v>51.344999999999999</v>
      </c>
      <c r="E2717" s="16">
        <v>4</v>
      </c>
      <c r="F2717" s="3">
        <v>12.836</v>
      </c>
      <c r="G2717" s="20" t="str">
        <f>IF(B2717="","",VLOOKUP(B2717,[1]BASEDIESEL!$A$2:$AAA$11928,6))</f>
        <v>FRENTE-03</v>
      </c>
      <c r="H2717" s="37" t="str">
        <f t="shared" si="42"/>
        <v>jun</v>
      </c>
    </row>
    <row r="2718" spans="1:8" x14ac:dyDescent="0.25">
      <c r="A2718" s="7">
        <v>46180</v>
      </c>
      <c r="B2718" s="17">
        <v>4133</v>
      </c>
      <c r="C2718" s="17" t="s">
        <v>65</v>
      </c>
      <c r="D2718" s="2">
        <v>278.87</v>
      </c>
      <c r="E2718" s="17">
        <v>19</v>
      </c>
      <c r="F2718" s="2">
        <v>14.677</v>
      </c>
      <c r="G2718" s="20" t="str">
        <f>IF(B2718="","",VLOOKUP(B2718,[1]BASEDIESEL!$A$2:$AAA$11928,6))</f>
        <v>FRENTE-02</v>
      </c>
      <c r="H2718" s="37" t="str">
        <f t="shared" si="42"/>
        <v>jun</v>
      </c>
    </row>
    <row r="2719" spans="1:8" x14ac:dyDescent="0.25">
      <c r="A2719" s="7">
        <v>46180</v>
      </c>
      <c r="B2719" s="16">
        <v>4134</v>
      </c>
      <c r="C2719" s="16" t="s">
        <v>65</v>
      </c>
      <c r="D2719" s="3">
        <v>352.73099999999999</v>
      </c>
      <c r="E2719" s="16">
        <v>23</v>
      </c>
      <c r="F2719" s="3">
        <v>15.336</v>
      </c>
      <c r="G2719" s="20" t="str">
        <f>IF(B2719="","",VLOOKUP(B2719,[1]BASEDIESEL!$A$2:$AAA$11928,6))</f>
        <v>FRENTE-05</v>
      </c>
      <c r="H2719" s="37" t="str">
        <f t="shared" si="42"/>
        <v>jun</v>
      </c>
    </row>
    <row r="2720" spans="1:8" x14ac:dyDescent="0.25">
      <c r="A2720" s="7">
        <v>46180</v>
      </c>
      <c r="B2720" s="17">
        <v>4135</v>
      </c>
      <c r="C2720" s="17" t="s">
        <v>65</v>
      </c>
      <c r="D2720" s="2">
        <v>129.75899999999999</v>
      </c>
      <c r="E2720" s="17">
        <v>9</v>
      </c>
      <c r="F2720" s="2">
        <v>14.417999999999999</v>
      </c>
      <c r="G2720" s="20" t="str">
        <f>IF(B2720="","",VLOOKUP(B2720,[1]BASEDIESEL!$A$2:$AAA$11928,6))</f>
        <v>FRENTE-03</v>
      </c>
      <c r="H2720" s="37" t="str">
        <f t="shared" si="42"/>
        <v>jun</v>
      </c>
    </row>
    <row r="2721" spans="1:8" x14ac:dyDescent="0.25">
      <c r="A2721" s="7">
        <v>46180</v>
      </c>
      <c r="B2721" s="16">
        <v>4136</v>
      </c>
      <c r="C2721" s="16" t="s">
        <v>65</v>
      </c>
      <c r="D2721" s="3">
        <v>177.04499999999999</v>
      </c>
      <c r="E2721" s="16">
        <v>11</v>
      </c>
      <c r="F2721" s="3">
        <v>16.094999999999999</v>
      </c>
      <c r="G2721" s="20" t="str">
        <f>IF(B2721="","",VLOOKUP(B2721,[1]BASEDIESEL!$A$2:$AAA$11928,6))</f>
        <v>FRENTE-04</v>
      </c>
      <c r="H2721" s="37" t="str">
        <f t="shared" si="42"/>
        <v>jun</v>
      </c>
    </row>
    <row r="2722" spans="1:8" x14ac:dyDescent="0.25">
      <c r="A2722" s="7">
        <v>46180</v>
      </c>
      <c r="B2722" s="17">
        <v>4137</v>
      </c>
      <c r="C2722" s="17" t="s">
        <v>65</v>
      </c>
      <c r="D2722" s="2">
        <v>248.35499999999999</v>
      </c>
      <c r="E2722" s="17">
        <v>18</v>
      </c>
      <c r="F2722" s="2">
        <v>13.798</v>
      </c>
      <c r="G2722" s="20" t="str">
        <f>IF(B2722="","",VLOOKUP(B2722,[1]BASEDIESEL!$A$2:$AAA$11928,6))</f>
        <v>FRENTE-03</v>
      </c>
      <c r="H2722" s="37" t="str">
        <f t="shared" si="42"/>
        <v>jun</v>
      </c>
    </row>
    <row r="2723" spans="1:8" x14ac:dyDescent="0.25">
      <c r="A2723" s="7">
        <v>46180</v>
      </c>
      <c r="B2723" s="16">
        <v>4138</v>
      </c>
      <c r="C2723" s="16" t="s">
        <v>65</v>
      </c>
      <c r="D2723" s="3">
        <v>209.38399999999999</v>
      </c>
      <c r="E2723" s="16">
        <v>13</v>
      </c>
      <c r="F2723" s="3">
        <v>16.106000000000002</v>
      </c>
      <c r="G2723" s="20" t="str">
        <f>IF(B2723="","",VLOOKUP(B2723,[1]BASEDIESEL!$A$2:$AAA$11928,6))</f>
        <v>FRENTE-04</v>
      </c>
      <c r="H2723" s="37" t="str">
        <f t="shared" si="42"/>
        <v>jun</v>
      </c>
    </row>
    <row r="2724" spans="1:8" x14ac:dyDescent="0.25">
      <c r="A2724" s="7">
        <v>46180</v>
      </c>
      <c r="B2724" s="17">
        <v>4139</v>
      </c>
      <c r="C2724" s="17" t="s">
        <v>65</v>
      </c>
      <c r="D2724" s="2">
        <v>118.274</v>
      </c>
      <c r="E2724" s="17">
        <v>8</v>
      </c>
      <c r="F2724" s="2">
        <v>14.784000000000001</v>
      </c>
      <c r="G2724" s="20" t="str">
        <f>IF(B2724="","",VLOOKUP(B2724,[1]BASEDIESEL!$A$2:$AAA$11928,6))</f>
        <v>FRENTE-07</v>
      </c>
      <c r="H2724" s="37" t="str">
        <f t="shared" si="42"/>
        <v>jun</v>
      </c>
    </row>
    <row r="2725" spans="1:8" x14ac:dyDescent="0.25">
      <c r="A2725" s="7">
        <v>46180</v>
      </c>
      <c r="B2725" s="16">
        <v>4140</v>
      </c>
      <c r="C2725" s="16" t="s">
        <v>65</v>
      </c>
      <c r="D2725" s="3">
        <v>297.34899999999999</v>
      </c>
      <c r="E2725" s="16">
        <v>19</v>
      </c>
      <c r="F2725" s="3">
        <v>15.65</v>
      </c>
      <c r="G2725" s="20" t="str">
        <f>IF(B2725="","",VLOOKUP(B2725,[1]BASEDIESEL!$A$2:$AAA$11928,6))</f>
        <v>FRENTE-05</v>
      </c>
      <c r="H2725" s="37" t="str">
        <f t="shared" si="42"/>
        <v>jun</v>
      </c>
    </row>
    <row r="2726" spans="1:8" x14ac:dyDescent="0.25">
      <c r="A2726" s="7">
        <v>46180</v>
      </c>
      <c r="B2726" s="17">
        <v>4141</v>
      </c>
      <c r="C2726" s="17" t="s">
        <v>65</v>
      </c>
      <c r="D2726" s="2">
        <v>286.22399999999999</v>
      </c>
      <c r="E2726" s="17">
        <v>18</v>
      </c>
      <c r="F2726" s="2">
        <v>15.901</v>
      </c>
      <c r="G2726" s="20" t="str">
        <f>IF(B2726="","",VLOOKUP(B2726,[1]BASEDIESEL!$A$2:$AAA$11928,6))</f>
        <v>FRENTE-03</v>
      </c>
      <c r="H2726" s="37" t="str">
        <f t="shared" si="42"/>
        <v>jun</v>
      </c>
    </row>
    <row r="2727" spans="1:8" x14ac:dyDescent="0.25">
      <c r="A2727" s="7">
        <v>46180</v>
      </c>
      <c r="B2727" s="16">
        <v>4142</v>
      </c>
      <c r="C2727" s="16" t="s">
        <v>65</v>
      </c>
      <c r="D2727" s="3">
        <v>160.59299999999999</v>
      </c>
      <c r="E2727" s="16">
        <v>10</v>
      </c>
      <c r="F2727" s="3">
        <v>16.059000000000001</v>
      </c>
      <c r="G2727" s="20" t="str">
        <f>IF(B2727="","",VLOOKUP(B2727,[1]BASEDIESEL!$A$2:$AAA$11928,6))</f>
        <v>FRENTE-04</v>
      </c>
      <c r="H2727" s="37" t="str">
        <f t="shared" si="42"/>
        <v>jun</v>
      </c>
    </row>
    <row r="2728" spans="1:8" x14ac:dyDescent="0.25">
      <c r="A2728" s="7">
        <v>46180</v>
      </c>
      <c r="B2728" s="17">
        <v>4143</v>
      </c>
      <c r="C2728" s="17" t="s">
        <v>65</v>
      </c>
      <c r="D2728" s="2">
        <v>338.34</v>
      </c>
      <c r="E2728" s="17">
        <v>22</v>
      </c>
      <c r="F2728" s="2">
        <v>15.379</v>
      </c>
      <c r="G2728" s="20" t="str">
        <f>IF(B2728="","",VLOOKUP(B2728,[1]BASEDIESEL!$A$2:$AAA$11928,6))</f>
        <v>FRENTE-05</v>
      </c>
      <c r="H2728" s="37" t="str">
        <f t="shared" si="42"/>
        <v>jun</v>
      </c>
    </row>
    <row r="2729" spans="1:8" x14ac:dyDescent="0.25">
      <c r="A2729" s="7">
        <v>46180</v>
      </c>
      <c r="B2729" s="16">
        <v>4144</v>
      </c>
      <c r="C2729" s="16" t="s">
        <v>65</v>
      </c>
      <c r="D2729" s="3">
        <v>113.04</v>
      </c>
      <c r="E2729" s="16">
        <v>7</v>
      </c>
      <c r="F2729" s="3">
        <v>16.149000000000001</v>
      </c>
      <c r="G2729" s="20" t="str">
        <f>IF(B2729="","",VLOOKUP(B2729,[1]BASEDIESEL!$A$2:$AAA$11928,6))</f>
        <v>FRENTE-05</v>
      </c>
      <c r="H2729" s="37" t="str">
        <f t="shared" si="42"/>
        <v>jun</v>
      </c>
    </row>
    <row r="2730" spans="1:8" x14ac:dyDescent="0.25">
      <c r="A2730" s="7">
        <v>46180</v>
      </c>
      <c r="B2730" s="17">
        <v>4145</v>
      </c>
      <c r="C2730" s="17" t="s">
        <v>65</v>
      </c>
      <c r="D2730" s="2">
        <v>303.67899999999997</v>
      </c>
      <c r="E2730" s="17">
        <v>22</v>
      </c>
      <c r="F2730" s="2">
        <v>13.804</v>
      </c>
      <c r="G2730" s="20" t="str">
        <f>IF(B2730="","",VLOOKUP(B2730,[1]BASEDIESEL!$A$2:$AAA$11928,6))</f>
        <v>FRENTE-03</v>
      </c>
      <c r="H2730" s="37" t="str">
        <f t="shared" si="42"/>
        <v>jun</v>
      </c>
    </row>
    <row r="2731" spans="1:8" x14ac:dyDescent="0.25">
      <c r="A2731" s="7">
        <v>46180</v>
      </c>
      <c r="B2731" s="16">
        <v>4146</v>
      </c>
      <c r="C2731" s="16" t="s">
        <v>65</v>
      </c>
      <c r="D2731" s="3">
        <v>292.745</v>
      </c>
      <c r="E2731" s="16">
        <v>19</v>
      </c>
      <c r="F2731" s="3">
        <v>15.407999999999999</v>
      </c>
      <c r="G2731" s="20" t="str">
        <f>IF(B2731="","",VLOOKUP(B2731,[1]BASEDIESEL!$A$2:$AAA$11928,6))</f>
        <v>FRENTE-03</v>
      </c>
      <c r="H2731" s="37" t="str">
        <f t="shared" si="42"/>
        <v>jun</v>
      </c>
    </row>
    <row r="2732" spans="1:8" x14ac:dyDescent="0.25">
      <c r="A2732" s="7">
        <v>46180</v>
      </c>
      <c r="B2732" s="17">
        <v>4147</v>
      </c>
      <c r="C2732" s="17" t="s">
        <v>65</v>
      </c>
      <c r="D2732" s="2">
        <v>131.47</v>
      </c>
      <c r="E2732" s="17">
        <v>9</v>
      </c>
      <c r="F2732" s="2">
        <v>14.608000000000001</v>
      </c>
      <c r="G2732" s="20" t="str">
        <f>IF(B2732="","",VLOOKUP(B2732,[1]BASEDIESEL!$A$2:$AAA$11928,6))</f>
        <v>FRENTE-02</v>
      </c>
      <c r="H2732" s="37" t="str">
        <f t="shared" si="42"/>
        <v>jun</v>
      </c>
    </row>
    <row r="2733" spans="1:8" x14ac:dyDescent="0.25">
      <c r="A2733" s="7">
        <v>46180</v>
      </c>
      <c r="B2733" s="16">
        <v>4149</v>
      </c>
      <c r="C2733" s="16" t="s">
        <v>65</v>
      </c>
      <c r="D2733" s="3">
        <v>198.11</v>
      </c>
      <c r="E2733" s="16">
        <v>15</v>
      </c>
      <c r="F2733" s="3">
        <v>13.207000000000001</v>
      </c>
      <c r="G2733" s="20" t="str">
        <f>IF(B2733="","",VLOOKUP(B2733,[1]BASEDIESEL!$A$2:$AAA$11928,6))</f>
        <v>FRENTE-01</v>
      </c>
      <c r="H2733" s="37" t="str">
        <f t="shared" si="42"/>
        <v>jun</v>
      </c>
    </row>
    <row r="2734" spans="1:8" x14ac:dyDescent="0.25">
      <c r="A2734" s="7">
        <v>46180</v>
      </c>
      <c r="B2734" s="17">
        <v>4153</v>
      </c>
      <c r="C2734" s="17" t="s">
        <v>67</v>
      </c>
      <c r="D2734" s="2">
        <v>181.17099999999999</v>
      </c>
      <c r="E2734" s="17">
        <v>11</v>
      </c>
      <c r="F2734" s="2">
        <v>16.47</v>
      </c>
      <c r="G2734" s="20" t="str">
        <f>IF(B2734="","",VLOOKUP(B2734,[1]BASEDIESEL!$A$2:$AAA$11928,6))</f>
        <v>FRENTE-04</v>
      </c>
      <c r="H2734" s="37" t="str">
        <f t="shared" si="42"/>
        <v>jun</v>
      </c>
    </row>
    <row r="2735" spans="1:8" x14ac:dyDescent="0.25">
      <c r="A2735" s="7">
        <v>46180</v>
      </c>
      <c r="B2735" s="16">
        <v>4154</v>
      </c>
      <c r="C2735" s="16" t="s">
        <v>67</v>
      </c>
      <c r="D2735" s="3">
        <v>186.44300000000001</v>
      </c>
      <c r="E2735" s="16">
        <v>12</v>
      </c>
      <c r="F2735" s="3">
        <v>15.537000000000001</v>
      </c>
      <c r="G2735" s="20" t="str">
        <f>IF(B2735="","",VLOOKUP(B2735,[1]BASEDIESEL!$A$2:$AAA$11928,6))</f>
        <v>FRENTE-04</v>
      </c>
      <c r="H2735" s="37" t="str">
        <f t="shared" si="42"/>
        <v>jun</v>
      </c>
    </row>
    <row r="2736" spans="1:8" x14ac:dyDescent="0.25">
      <c r="A2736" s="7">
        <v>46180</v>
      </c>
      <c r="B2736" s="17">
        <v>4155</v>
      </c>
      <c r="C2736" s="17" t="s">
        <v>67</v>
      </c>
      <c r="D2736" s="2">
        <v>212.13499999999999</v>
      </c>
      <c r="E2736" s="17">
        <v>14</v>
      </c>
      <c r="F2736" s="2">
        <v>15.153</v>
      </c>
      <c r="G2736" s="20" t="str">
        <f>IF(B2736="","",VLOOKUP(B2736,[1]BASEDIESEL!$A$2:$AAA$11928,6))</f>
        <v>FRENTE-04</v>
      </c>
      <c r="H2736" s="37" t="str">
        <f t="shared" si="42"/>
        <v>jun</v>
      </c>
    </row>
    <row r="2737" spans="1:8" x14ac:dyDescent="0.25">
      <c r="A2737" s="7">
        <v>46180</v>
      </c>
      <c r="B2737" s="16">
        <v>4156</v>
      </c>
      <c r="C2737" s="16" t="s">
        <v>65</v>
      </c>
      <c r="D2737" s="3">
        <v>291.435</v>
      </c>
      <c r="E2737" s="16">
        <v>19</v>
      </c>
      <c r="F2737" s="3">
        <v>15.339</v>
      </c>
      <c r="G2737" s="20" t="str">
        <f>IF(B2737="","",VLOOKUP(B2737,[1]BASEDIESEL!$A$2:$AAA$11928,6))</f>
        <v>FRENTE-02</v>
      </c>
      <c r="H2737" s="37" t="str">
        <f t="shared" si="42"/>
        <v>jun</v>
      </c>
    </row>
    <row r="2738" spans="1:8" x14ac:dyDescent="0.25">
      <c r="A2738" s="7">
        <v>46180</v>
      </c>
      <c r="B2738" s="17">
        <v>4157</v>
      </c>
      <c r="C2738" s="17" t="s">
        <v>65</v>
      </c>
      <c r="D2738" s="2">
        <v>71.338999999999999</v>
      </c>
      <c r="E2738" s="17">
        <v>7</v>
      </c>
      <c r="F2738" s="2">
        <v>10.191000000000001</v>
      </c>
      <c r="G2738" s="20" t="str">
        <f>IF(B2738="","",VLOOKUP(B2738,[1]BASEDIESEL!$A$2:$AAA$11928,6))</f>
        <v>FRENTE-06</v>
      </c>
      <c r="H2738" s="37" t="str">
        <f t="shared" si="42"/>
        <v>jun</v>
      </c>
    </row>
    <row r="2739" spans="1:8" x14ac:dyDescent="0.25">
      <c r="A2739" s="7">
        <v>46180</v>
      </c>
      <c r="B2739" s="16">
        <v>4158</v>
      </c>
      <c r="C2739" s="16" t="s">
        <v>65</v>
      </c>
      <c r="D2739" s="3">
        <v>393.3</v>
      </c>
      <c r="E2739" s="16">
        <v>28</v>
      </c>
      <c r="F2739" s="3">
        <v>14.045999999999999</v>
      </c>
      <c r="G2739" s="20" t="str">
        <f>IF(B2739="","",VLOOKUP(B2739,[1]BASEDIESEL!$A$2:$AAA$11928,6))</f>
        <v>FRENTE-03</v>
      </c>
      <c r="H2739" s="37" t="str">
        <f t="shared" si="42"/>
        <v>jun</v>
      </c>
    </row>
    <row r="2740" spans="1:8" x14ac:dyDescent="0.25">
      <c r="A2740" s="7">
        <v>46180</v>
      </c>
      <c r="B2740" s="17">
        <v>4159</v>
      </c>
      <c r="C2740" s="17" t="s">
        <v>65</v>
      </c>
      <c r="D2740" s="2">
        <v>276.995</v>
      </c>
      <c r="E2740" s="17">
        <v>19</v>
      </c>
      <c r="F2740" s="2">
        <v>14.579000000000001</v>
      </c>
      <c r="G2740" s="20" t="str">
        <f>IF(B2740="","",VLOOKUP(B2740,[1]BASEDIESEL!$A$2:$AAA$11928,6))</f>
        <v>FRENTE-02</v>
      </c>
      <c r="H2740" s="37" t="str">
        <f t="shared" si="42"/>
        <v>jun</v>
      </c>
    </row>
    <row r="2741" spans="1:8" x14ac:dyDescent="0.25">
      <c r="A2741" s="7">
        <v>46180</v>
      </c>
      <c r="B2741" s="16">
        <v>4160</v>
      </c>
      <c r="C2741" s="16" t="s">
        <v>65</v>
      </c>
      <c r="D2741" s="3">
        <v>188.59</v>
      </c>
      <c r="E2741" s="16">
        <v>12</v>
      </c>
      <c r="F2741" s="3">
        <v>15.715999999999999</v>
      </c>
      <c r="G2741" s="20" t="str">
        <f>IF(B2741="","",VLOOKUP(B2741,[1]BASEDIESEL!$A$2:$AAA$11928,6))</f>
        <v>FRENTE-01</v>
      </c>
      <c r="H2741" s="37" t="str">
        <f t="shared" si="42"/>
        <v>jun</v>
      </c>
    </row>
    <row r="2742" spans="1:8" x14ac:dyDescent="0.25">
      <c r="A2742" s="7">
        <v>46180</v>
      </c>
      <c r="B2742" s="17">
        <v>4161</v>
      </c>
      <c r="C2742" s="17" t="s">
        <v>65</v>
      </c>
      <c r="D2742" s="2">
        <v>137.36099999999999</v>
      </c>
      <c r="E2742" s="17">
        <v>8</v>
      </c>
      <c r="F2742" s="2">
        <v>17.170000000000002</v>
      </c>
      <c r="G2742" s="20" t="str">
        <f>IF(B2742="","",VLOOKUP(B2742,[1]BASEDIESEL!$A$2:$AAA$11928,6))</f>
        <v>FRENTE-07</v>
      </c>
      <c r="H2742" s="37" t="str">
        <f t="shared" si="42"/>
        <v>jun</v>
      </c>
    </row>
    <row r="2743" spans="1:8" x14ac:dyDescent="0.25">
      <c r="A2743" s="7">
        <v>46180</v>
      </c>
      <c r="B2743" s="16">
        <v>4162</v>
      </c>
      <c r="C2743" s="16" t="s">
        <v>65</v>
      </c>
      <c r="D2743" s="3">
        <v>288.90499999999997</v>
      </c>
      <c r="E2743" s="16">
        <v>20</v>
      </c>
      <c r="F2743" s="3">
        <v>14.445</v>
      </c>
      <c r="G2743" s="20" t="str">
        <f>IF(B2743="","",VLOOKUP(B2743,[1]BASEDIESEL!$A$2:$AAA$11928,6))</f>
        <v>FRENTE-02</v>
      </c>
      <c r="H2743" s="37" t="str">
        <f t="shared" si="42"/>
        <v>jun</v>
      </c>
    </row>
    <row r="2744" spans="1:8" x14ac:dyDescent="0.25">
      <c r="A2744" s="7">
        <v>46180</v>
      </c>
      <c r="B2744" s="17">
        <v>4163</v>
      </c>
      <c r="C2744" s="17" t="s">
        <v>65</v>
      </c>
      <c r="D2744" s="2">
        <v>379.125</v>
      </c>
      <c r="E2744" s="17">
        <v>23</v>
      </c>
      <c r="F2744" s="2">
        <v>16.484000000000002</v>
      </c>
      <c r="G2744" s="20" t="str">
        <f>IF(B2744="","",VLOOKUP(B2744,[1]BASEDIESEL!$A$2:$AAA$11928,6))</f>
        <v>FRENTE-02</v>
      </c>
      <c r="H2744" s="37" t="str">
        <f t="shared" si="42"/>
        <v>jun</v>
      </c>
    </row>
    <row r="2745" spans="1:8" x14ac:dyDescent="0.25">
      <c r="A2745" s="7">
        <v>46181</v>
      </c>
      <c r="B2745" s="16">
        <v>4024</v>
      </c>
      <c r="C2745" s="16" t="s">
        <v>62</v>
      </c>
      <c r="D2745" s="3">
        <v>210.17500000000001</v>
      </c>
      <c r="E2745" s="16">
        <v>14</v>
      </c>
      <c r="F2745" s="3">
        <v>15.013</v>
      </c>
      <c r="G2745" s="20" t="str">
        <f>IF(B2745="","",VLOOKUP(B2745,[1]BASEDIESEL!$A$2:$AAA$11928,6))</f>
        <v>FRENTE-07</v>
      </c>
      <c r="H2745" s="37" t="str">
        <f t="shared" si="42"/>
        <v>jun</v>
      </c>
    </row>
    <row r="2746" spans="1:8" x14ac:dyDescent="0.25">
      <c r="A2746" s="7">
        <v>46181</v>
      </c>
      <c r="B2746" s="17">
        <v>4027</v>
      </c>
      <c r="C2746" s="17" t="s">
        <v>62</v>
      </c>
      <c r="D2746" s="2">
        <v>171.16800000000001</v>
      </c>
      <c r="E2746" s="17">
        <v>13</v>
      </c>
      <c r="F2746" s="2">
        <v>13.167</v>
      </c>
      <c r="G2746" s="20" t="str">
        <f>IF(B2746="","",VLOOKUP(B2746,[1]BASEDIESEL!$A$2:$AAA$11928,6))</f>
        <v>FRENTE-07</v>
      </c>
      <c r="H2746" s="37" t="str">
        <f t="shared" si="42"/>
        <v>jun</v>
      </c>
    </row>
    <row r="2747" spans="1:8" x14ac:dyDescent="0.25">
      <c r="A2747" s="7">
        <v>46181</v>
      </c>
      <c r="B2747" s="16">
        <v>4029</v>
      </c>
      <c r="C2747" s="16" t="s">
        <v>62</v>
      </c>
      <c r="D2747" s="3">
        <v>193.41900000000001</v>
      </c>
      <c r="E2747" s="16">
        <v>12</v>
      </c>
      <c r="F2747" s="3">
        <v>16.117999999999999</v>
      </c>
      <c r="G2747" s="20" t="str">
        <f>IF(B2747="","",VLOOKUP(B2747,[1]BASEDIESEL!$A$2:$AAA$11928,6))</f>
        <v>FRENTE-07</v>
      </c>
      <c r="H2747" s="37" t="str">
        <f t="shared" si="42"/>
        <v>jun</v>
      </c>
    </row>
    <row r="2748" spans="1:8" x14ac:dyDescent="0.25">
      <c r="A2748" s="7">
        <v>46181</v>
      </c>
      <c r="B2748" s="17">
        <v>4030</v>
      </c>
      <c r="C2748" s="17" t="s">
        <v>63</v>
      </c>
      <c r="D2748" s="2">
        <v>127.687</v>
      </c>
      <c r="E2748" s="17">
        <v>10</v>
      </c>
      <c r="F2748" s="2">
        <v>12.769</v>
      </c>
      <c r="G2748" s="20" t="str">
        <f>IF(B2748="","",VLOOKUP(B2748,[1]BASEDIESEL!$A$2:$AAA$11928,6))</f>
        <v>FRENTE-06</v>
      </c>
      <c r="H2748" s="37" t="str">
        <f t="shared" si="42"/>
        <v>jun</v>
      </c>
    </row>
    <row r="2749" spans="1:8" x14ac:dyDescent="0.25">
      <c r="A2749" s="7">
        <v>46181</v>
      </c>
      <c r="B2749" s="16">
        <v>4032</v>
      </c>
      <c r="C2749" s="16" t="s">
        <v>64</v>
      </c>
      <c r="D2749" s="3">
        <v>147.459</v>
      </c>
      <c r="E2749" s="16">
        <v>10</v>
      </c>
      <c r="F2749" s="3">
        <v>14.746</v>
      </c>
      <c r="G2749" s="20" t="str">
        <f>IF(B2749="","",VLOOKUP(B2749,[1]BASEDIESEL!$A$2:$AAA$11928,6))</f>
        <v>FRENTE-06</v>
      </c>
      <c r="H2749" s="37" t="str">
        <f t="shared" si="42"/>
        <v>jun</v>
      </c>
    </row>
    <row r="2750" spans="1:8" x14ac:dyDescent="0.25">
      <c r="A2750" s="7">
        <v>46181</v>
      </c>
      <c r="B2750" s="17">
        <v>4034</v>
      </c>
      <c r="C2750" s="17" t="s">
        <v>64</v>
      </c>
      <c r="D2750" s="2">
        <v>39.063000000000002</v>
      </c>
      <c r="E2750" s="17">
        <v>3</v>
      </c>
      <c r="F2750" s="2">
        <v>13.021000000000001</v>
      </c>
      <c r="G2750" s="20" t="str">
        <f>IF(B2750="","",VLOOKUP(B2750,[1]BASEDIESEL!$A$2:$AAA$11928,6))</f>
        <v>FRENTE-06</v>
      </c>
      <c r="H2750" s="37" t="str">
        <f t="shared" si="42"/>
        <v>jun</v>
      </c>
    </row>
    <row r="2751" spans="1:8" x14ac:dyDescent="0.25">
      <c r="A2751" s="7">
        <v>46181</v>
      </c>
      <c r="B2751" s="16">
        <v>4035</v>
      </c>
      <c r="C2751" s="16" t="s">
        <v>64</v>
      </c>
      <c r="D2751" s="3">
        <v>132.08099999999999</v>
      </c>
      <c r="E2751" s="16">
        <v>9</v>
      </c>
      <c r="F2751" s="3">
        <v>14.676</v>
      </c>
      <c r="G2751" s="20" t="str">
        <f>IF(B2751="","",VLOOKUP(B2751,[1]BASEDIESEL!$A$2:$AAA$11928,6))</f>
        <v>FRENTE-06</v>
      </c>
      <c r="H2751" s="37" t="str">
        <f t="shared" si="42"/>
        <v>jun</v>
      </c>
    </row>
    <row r="2752" spans="1:8" x14ac:dyDescent="0.25">
      <c r="A2752" s="7">
        <v>46181</v>
      </c>
      <c r="B2752" s="17">
        <v>4036</v>
      </c>
      <c r="C2752" s="17" t="s">
        <v>64</v>
      </c>
      <c r="D2752" s="2">
        <v>144.41200000000001</v>
      </c>
      <c r="E2752" s="17">
        <v>11</v>
      </c>
      <c r="F2752" s="2">
        <v>13.128</v>
      </c>
      <c r="G2752" s="20" t="str">
        <f>IF(B2752="","",VLOOKUP(B2752,[1]BASEDIESEL!$A$2:$AAA$11928,6))</f>
        <v>FRENTE-06</v>
      </c>
      <c r="H2752" s="37" t="str">
        <f t="shared" si="42"/>
        <v>jun</v>
      </c>
    </row>
    <row r="2753" spans="1:8" x14ac:dyDescent="0.25">
      <c r="A2753" s="7">
        <v>46181</v>
      </c>
      <c r="B2753" s="16">
        <v>4111</v>
      </c>
      <c r="C2753" s="16" t="s">
        <v>65</v>
      </c>
      <c r="D2753" s="3">
        <v>389.96800000000002</v>
      </c>
      <c r="E2753" s="16">
        <v>23</v>
      </c>
      <c r="F2753" s="3">
        <v>16.954999999999998</v>
      </c>
      <c r="G2753" s="20" t="str">
        <f>IF(B2753="","",VLOOKUP(B2753,[1]BASEDIESEL!$A$2:$AAA$11928,6))</f>
        <v>FRENTE-05</v>
      </c>
      <c r="H2753" s="37" t="str">
        <f t="shared" si="42"/>
        <v>jun</v>
      </c>
    </row>
    <row r="2754" spans="1:8" x14ac:dyDescent="0.25">
      <c r="A2754" s="7">
        <v>46181</v>
      </c>
      <c r="B2754" s="17">
        <v>4113</v>
      </c>
      <c r="C2754" s="17" t="s">
        <v>65</v>
      </c>
      <c r="D2754" s="2">
        <v>78.863</v>
      </c>
      <c r="E2754" s="17">
        <v>7</v>
      </c>
      <c r="F2754" s="2">
        <v>11.266</v>
      </c>
      <c r="G2754" s="20" t="str">
        <f>IF(B2754="","",VLOOKUP(B2754,[1]BASEDIESEL!$A$2:$AAA$11928,6))</f>
        <v>FRENTE-07</v>
      </c>
      <c r="H2754" s="37" t="str">
        <f t="shared" si="42"/>
        <v>jun</v>
      </c>
    </row>
    <row r="2755" spans="1:8" x14ac:dyDescent="0.25">
      <c r="A2755" s="7">
        <v>46181</v>
      </c>
      <c r="B2755" s="16">
        <v>4114</v>
      </c>
      <c r="C2755" s="16" t="s">
        <v>65</v>
      </c>
      <c r="D2755" s="3">
        <v>172.93</v>
      </c>
      <c r="E2755" s="16">
        <v>13</v>
      </c>
      <c r="F2755" s="3">
        <v>13.302</v>
      </c>
      <c r="G2755" s="20" t="str">
        <f>IF(B2755="","",VLOOKUP(B2755,[1]BASEDIESEL!$A$2:$AAA$11928,6))</f>
        <v>FRENTE-01</v>
      </c>
      <c r="H2755" s="37" t="str">
        <f t="shared" ref="H2755:H2818" si="43">TEXT(A2755,"mmm")</f>
        <v>jun</v>
      </c>
    </row>
    <row r="2756" spans="1:8" x14ac:dyDescent="0.25">
      <c r="A2756" s="7">
        <v>46181</v>
      </c>
      <c r="B2756" s="17">
        <v>4115</v>
      </c>
      <c r="C2756" s="17" t="s">
        <v>65</v>
      </c>
      <c r="D2756" s="2">
        <v>182.721</v>
      </c>
      <c r="E2756" s="17">
        <v>11</v>
      </c>
      <c r="F2756" s="2">
        <v>16.611000000000001</v>
      </c>
      <c r="G2756" s="20" t="str">
        <f>IF(B2756="","",VLOOKUP(B2756,[1]BASEDIESEL!$A$2:$AAA$11928,6))</f>
        <v>FRENTE-06</v>
      </c>
      <c r="H2756" s="37" t="str">
        <f t="shared" si="43"/>
        <v>jun</v>
      </c>
    </row>
    <row r="2757" spans="1:8" x14ac:dyDescent="0.25">
      <c r="A2757" s="7">
        <v>46181</v>
      </c>
      <c r="B2757" s="16">
        <v>4116</v>
      </c>
      <c r="C2757" s="16" t="s">
        <v>65</v>
      </c>
      <c r="D2757" s="3">
        <v>446.56</v>
      </c>
      <c r="E2757" s="16">
        <v>28</v>
      </c>
      <c r="F2757" s="3">
        <v>15.949</v>
      </c>
      <c r="G2757" s="20" t="str">
        <f>IF(B2757="","",VLOOKUP(B2757,[1]BASEDIESEL!$A$2:$AAA$11928,6))</f>
        <v>FRENTE-05</v>
      </c>
      <c r="H2757" s="37" t="str">
        <f t="shared" si="43"/>
        <v>jun</v>
      </c>
    </row>
    <row r="2758" spans="1:8" x14ac:dyDescent="0.25">
      <c r="A2758" s="7">
        <v>46181</v>
      </c>
      <c r="B2758" s="17">
        <v>4117</v>
      </c>
      <c r="C2758" s="17" t="s">
        <v>65</v>
      </c>
      <c r="D2758" s="2">
        <v>153.11099999999999</v>
      </c>
      <c r="E2758" s="17">
        <v>11</v>
      </c>
      <c r="F2758" s="2">
        <v>13.919</v>
      </c>
      <c r="G2758" s="20" t="str">
        <f>IF(B2758="","",VLOOKUP(B2758,[1]BASEDIESEL!$A$2:$AAA$11928,6))</f>
        <v>FRENTE-04</v>
      </c>
      <c r="H2758" s="37" t="str">
        <f t="shared" si="43"/>
        <v>jun</v>
      </c>
    </row>
    <row r="2759" spans="1:8" x14ac:dyDescent="0.25">
      <c r="A2759" s="7">
        <v>46181</v>
      </c>
      <c r="B2759" s="16">
        <v>4118</v>
      </c>
      <c r="C2759" s="16" t="s">
        <v>65</v>
      </c>
      <c r="D2759" s="3">
        <v>223.00899999999999</v>
      </c>
      <c r="E2759" s="16">
        <v>21</v>
      </c>
      <c r="F2759" s="3">
        <v>10.619</v>
      </c>
      <c r="G2759" s="20" t="str">
        <f>IF(B2759="","",VLOOKUP(B2759,[1]BASEDIESEL!$A$2:$AAA$11928,6))</f>
        <v>FRENTE-03</v>
      </c>
      <c r="H2759" s="37" t="str">
        <f t="shared" si="43"/>
        <v>jun</v>
      </c>
    </row>
    <row r="2760" spans="1:8" x14ac:dyDescent="0.25">
      <c r="A2760" s="7">
        <v>46181</v>
      </c>
      <c r="B2760" s="17">
        <v>4119</v>
      </c>
      <c r="C2760" s="17" t="s">
        <v>65</v>
      </c>
      <c r="D2760" s="2">
        <v>428.55799999999999</v>
      </c>
      <c r="E2760" s="17">
        <v>27</v>
      </c>
      <c r="F2760" s="2">
        <v>15.872999999999999</v>
      </c>
      <c r="G2760" s="20" t="str">
        <f>IF(B2760="","",VLOOKUP(B2760,[1]BASEDIESEL!$A$2:$AAA$11928,6))</f>
        <v>FRENTE-05</v>
      </c>
      <c r="H2760" s="37" t="str">
        <f t="shared" si="43"/>
        <v>jun</v>
      </c>
    </row>
    <row r="2761" spans="1:8" x14ac:dyDescent="0.25">
      <c r="A2761" s="7">
        <v>46181</v>
      </c>
      <c r="B2761" s="16">
        <v>4120</v>
      </c>
      <c r="C2761" s="16" t="s">
        <v>65</v>
      </c>
      <c r="D2761" s="3">
        <v>479.08800000000002</v>
      </c>
      <c r="E2761" s="16">
        <v>30</v>
      </c>
      <c r="F2761" s="3">
        <v>15.97</v>
      </c>
      <c r="G2761" s="20" t="str">
        <f>IF(B2761="","",VLOOKUP(B2761,[1]BASEDIESEL!$A$2:$AAA$11928,6))</f>
        <v>FRENTE-05</v>
      </c>
      <c r="H2761" s="37" t="str">
        <f t="shared" si="43"/>
        <v>jun</v>
      </c>
    </row>
    <row r="2762" spans="1:8" x14ac:dyDescent="0.25">
      <c r="A2762" s="7">
        <v>46181</v>
      </c>
      <c r="B2762" s="17">
        <v>4121</v>
      </c>
      <c r="C2762" s="17" t="s">
        <v>66</v>
      </c>
      <c r="D2762" s="2">
        <v>182.48500000000001</v>
      </c>
      <c r="E2762" s="17">
        <v>14</v>
      </c>
      <c r="F2762" s="2">
        <v>13.035</v>
      </c>
      <c r="G2762" s="20" t="str">
        <f>IF(B2762="","",VLOOKUP(B2762,[1]BASEDIESEL!$A$2:$AAA$11928,6))</f>
        <v>FRENTE-01</v>
      </c>
      <c r="H2762" s="37" t="str">
        <f t="shared" si="43"/>
        <v>jun</v>
      </c>
    </row>
    <row r="2763" spans="1:8" x14ac:dyDescent="0.25">
      <c r="A2763" s="7">
        <v>46181</v>
      </c>
      <c r="B2763" s="16">
        <v>4122</v>
      </c>
      <c r="C2763" s="16" t="s">
        <v>66</v>
      </c>
      <c r="D2763" s="3">
        <v>150.87</v>
      </c>
      <c r="E2763" s="16">
        <v>11</v>
      </c>
      <c r="F2763" s="3">
        <v>13.715</v>
      </c>
      <c r="G2763" s="20" t="str">
        <f>IF(B2763="","",VLOOKUP(B2763,[1]BASEDIESEL!$A$2:$AAA$11928,6))</f>
        <v>FRENTE-01</v>
      </c>
      <c r="H2763" s="37" t="str">
        <f t="shared" si="43"/>
        <v>jun</v>
      </c>
    </row>
    <row r="2764" spans="1:8" x14ac:dyDescent="0.25">
      <c r="A2764" s="7">
        <v>46181</v>
      </c>
      <c r="B2764" s="17">
        <v>4123</v>
      </c>
      <c r="C2764" s="17" t="s">
        <v>66</v>
      </c>
      <c r="D2764" s="2">
        <v>262.35000000000002</v>
      </c>
      <c r="E2764" s="17">
        <v>20</v>
      </c>
      <c r="F2764" s="2">
        <v>13.118</v>
      </c>
      <c r="G2764" s="20" t="str">
        <f>IF(B2764="","",VLOOKUP(B2764,[1]BASEDIESEL!$A$2:$AAA$11928,6))</f>
        <v>FRENTE-01</v>
      </c>
      <c r="H2764" s="37" t="str">
        <f t="shared" si="43"/>
        <v>jun</v>
      </c>
    </row>
    <row r="2765" spans="1:8" x14ac:dyDescent="0.25">
      <c r="A2765" s="7">
        <v>46181</v>
      </c>
      <c r="B2765" s="16">
        <v>4124</v>
      </c>
      <c r="C2765" s="16" t="s">
        <v>65</v>
      </c>
      <c r="D2765" s="3">
        <v>271.24700000000001</v>
      </c>
      <c r="E2765" s="16">
        <v>15</v>
      </c>
      <c r="F2765" s="3">
        <v>18.082999999999998</v>
      </c>
      <c r="G2765" s="20" t="str">
        <f>IF(B2765="","",VLOOKUP(B2765,[1]BASEDIESEL!$A$2:$AAA$11928,6))</f>
        <v>FRENTE-07</v>
      </c>
      <c r="H2765" s="37" t="str">
        <f t="shared" si="43"/>
        <v>jun</v>
      </c>
    </row>
    <row r="2766" spans="1:8" x14ac:dyDescent="0.25">
      <c r="A2766" s="7">
        <v>46181</v>
      </c>
      <c r="B2766" s="17">
        <v>4127</v>
      </c>
      <c r="C2766" s="17" t="s">
        <v>65</v>
      </c>
      <c r="D2766" s="2">
        <v>284.02</v>
      </c>
      <c r="E2766" s="17">
        <v>17</v>
      </c>
      <c r="F2766" s="2">
        <v>16.707000000000001</v>
      </c>
      <c r="G2766" s="20" t="str">
        <f>IF(B2766="","",VLOOKUP(B2766,[1]BASEDIESEL!$A$2:$AAA$11928,6))</f>
        <v>FRENTE-02</v>
      </c>
      <c r="H2766" s="37" t="str">
        <f t="shared" si="43"/>
        <v>jun</v>
      </c>
    </row>
    <row r="2767" spans="1:8" x14ac:dyDescent="0.25">
      <c r="A2767" s="7">
        <v>46181</v>
      </c>
      <c r="B2767" s="16">
        <v>4128</v>
      </c>
      <c r="C2767" s="16" t="s">
        <v>66</v>
      </c>
      <c r="D2767" s="3">
        <v>174.41</v>
      </c>
      <c r="E2767" s="16">
        <v>13</v>
      </c>
      <c r="F2767" s="3">
        <v>13.416</v>
      </c>
      <c r="G2767" s="20" t="str">
        <f>IF(B2767="","",VLOOKUP(B2767,[1]BASEDIESEL!$A$2:$AAA$11928,6))</f>
        <v>FRENTE-01</v>
      </c>
      <c r="H2767" s="37" t="str">
        <f t="shared" si="43"/>
        <v>jun</v>
      </c>
    </row>
    <row r="2768" spans="1:8" x14ac:dyDescent="0.25">
      <c r="A2768" s="7">
        <v>46181</v>
      </c>
      <c r="B2768" s="17">
        <v>4129</v>
      </c>
      <c r="C2768" s="17" t="s">
        <v>66</v>
      </c>
      <c r="D2768" s="2">
        <v>246.52</v>
      </c>
      <c r="E2768" s="17">
        <v>18</v>
      </c>
      <c r="F2768" s="2">
        <v>13.696</v>
      </c>
      <c r="G2768" s="20" t="str">
        <f>IF(B2768="","",VLOOKUP(B2768,[1]BASEDIESEL!$A$2:$AAA$11928,6))</f>
        <v>FRENTE-01</v>
      </c>
      <c r="H2768" s="37" t="str">
        <f t="shared" si="43"/>
        <v>jun</v>
      </c>
    </row>
    <row r="2769" spans="1:8" x14ac:dyDescent="0.25">
      <c r="A2769" s="7">
        <v>46181</v>
      </c>
      <c r="B2769" s="16">
        <v>4130</v>
      </c>
      <c r="C2769" s="16" t="s">
        <v>66</v>
      </c>
      <c r="D2769" s="3">
        <v>186.86500000000001</v>
      </c>
      <c r="E2769" s="16">
        <v>14</v>
      </c>
      <c r="F2769" s="3">
        <v>13.348000000000001</v>
      </c>
      <c r="G2769" s="20" t="str">
        <f>IF(B2769="","",VLOOKUP(B2769,[1]BASEDIESEL!$A$2:$AAA$11928,6))</f>
        <v>FRENTE-02</v>
      </c>
      <c r="H2769" s="37" t="str">
        <f t="shared" si="43"/>
        <v>jun</v>
      </c>
    </row>
    <row r="2770" spans="1:8" x14ac:dyDescent="0.25">
      <c r="A2770" s="7">
        <v>46181</v>
      </c>
      <c r="B2770" s="17">
        <v>4131</v>
      </c>
      <c r="C2770" s="17" t="s">
        <v>65</v>
      </c>
      <c r="D2770" s="2">
        <v>146.511</v>
      </c>
      <c r="E2770" s="17">
        <v>10</v>
      </c>
      <c r="F2770" s="2">
        <v>14.651</v>
      </c>
      <c r="G2770" s="20" t="str">
        <f>IF(B2770="","",VLOOKUP(B2770,[1]BASEDIESEL!$A$2:$AAA$11928,6))</f>
        <v>FRENTE-04</v>
      </c>
      <c r="H2770" s="37" t="str">
        <f t="shared" si="43"/>
        <v>jun</v>
      </c>
    </row>
    <row r="2771" spans="1:8" x14ac:dyDescent="0.25">
      <c r="A2771" s="7">
        <v>46181</v>
      </c>
      <c r="B2771" s="16">
        <v>4132</v>
      </c>
      <c r="C2771" s="16" t="s">
        <v>65</v>
      </c>
      <c r="D2771" s="3">
        <v>321.95600000000002</v>
      </c>
      <c r="E2771" s="16">
        <v>23</v>
      </c>
      <c r="F2771" s="3">
        <v>13.997999999999999</v>
      </c>
      <c r="G2771" s="20" t="str">
        <f>IF(B2771="","",VLOOKUP(B2771,[1]BASEDIESEL!$A$2:$AAA$11928,6))</f>
        <v>FRENTE-03</v>
      </c>
      <c r="H2771" s="37" t="str">
        <f t="shared" si="43"/>
        <v>jun</v>
      </c>
    </row>
    <row r="2772" spans="1:8" x14ac:dyDescent="0.25">
      <c r="A2772" s="7">
        <v>46181</v>
      </c>
      <c r="B2772" s="17">
        <v>4133</v>
      </c>
      <c r="C2772" s="17" t="s">
        <v>65</v>
      </c>
      <c r="D2772" s="2">
        <v>213.22499999999999</v>
      </c>
      <c r="E2772" s="17">
        <v>14</v>
      </c>
      <c r="F2772" s="2">
        <v>15.23</v>
      </c>
      <c r="G2772" s="20" t="str">
        <f>IF(B2772="","",VLOOKUP(B2772,[1]BASEDIESEL!$A$2:$AAA$11928,6))</f>
        <v>FRENTE-02</v>
      </c>
      <c r="H2772" s="37" t="str">
        <f t="shared" si="43"/>
        <v>jun</v>
      </c>
    </row>
    <row r="2773" spans="1:8" x14ac:dyDescent="0.25">
      <c r="A2773" s="7">
        <v>46181</v>
      </c>
      <c r="B2773" s="16">
        <v>4134</v>
      </c>
      <c r="C2773" s="16" t="s">
        <v>65</v>
      </c>
      <c r="D2773" s="3">
        <v>511.88400000000001</v>
      </c>
      <c r="E2773" s="16">
        <v>31</v>
      </c>
      <c r="F2773" s="3">
        <v>16.512</v>
      </c>
      <c r="G2773" s="20" t="str">
        <f>IF(B2773="","",VLOOKUP(B2773,[1]BASEDIESEL!$A$2:$AAA$11928,6))</f>
        <v>FRENTE-05</v>
      </c>
      <c r="H2773" s="37" t="str">
        <f t="shared" si="43"/>
        <v>jun</v>
      </c>
    </row>
    <row r="2774" spans="1:8" x14ac:dyDescent="0.25">
      <c r="A2774" s="7">
        <v>46181</v>
      </c>
      <c r="B2774" s="17">
        <v>4135</v>
      </c>
      <c r="C2774" s="17" t="s">
        <v>65</v>
      </c>
      <c r="D2774" s="2">
        <v>270.16800000000001</v>
      </c>
      <c r="E2774" s="17">
        <v>19</v>
      </c>
      <c r="F2774" s="2">
        <v>14.218999999999999</v>
      </c>
      <c r="G2774" s="20" t="str">
        <f>IF(B2774="","",VLOOKUP(B2774,[1]BASEDIESEL!$A$2:$AAA$11928,6))</f>
        <v>FRENTE-03</v>
      </c>
      <c r="H2774" s="37" t="str">
        <f t="shared" si="43"/>
        <v>jun</v>
      </c>
    </row>
    <row r="2775" spans="1:8" x14ac:dyDescent="0.25">
      <c r="A2775" s="7">
        <v>46181</v>
      </c>
      <c r="B2775" s="16">
        <v>4136</v>
      </c>
      <c r="C2775" s="16" t="s">
        <v>65</v>
      </c>
      <c r="D2775" s="3">
        <v>178.36099999999999</v>
      </c>
      <c r="E2775" s="16">
        <v>14</v>
      </c>
      <c r="F2775" s="3">
        <v>12.74</v>
      </c>
      <c r="G2775" s="20" t="str">
        <f>IF(B2775="","",VLOOKUP(B2775,[1]BASEDIESEL!$A$2:$AAA$11928,6))</f>
        <v>FRENTE-04</v>
      </c>
      <c r="H2775" s="37" t="str">
        <f t="shared" si="43"/>
        <v>jun</v>
      </c>
    </row>
    <row r="2776" spans="1:8" x14ac:dyDescent="0.25">
      <c r="A2776" s="7">
        <v>46181</v>
      </c>
      <c r="B2776" s="17">
        <v>4137</v>
      </c>
      <c r="C2776" s="17" t="s">
        <v>65</v>
      </c>
      <c r="D2776" s="2">
        <v>328.86700000000002</v>
      </c>
      <c r="E2776" s="17">
        <v>23</v>
      </c>
      <c r="F2776" s="2">
        <v>14.298999999999999</v>
      </c>
      <c r="G2776" s="20" t="str">
        <f>IF(B2776="","",VLOOKUP(B2776,[1]BASEDIESEL!$A$2:$AAA$11928,6))</f>
        <v>FRENTE-03</v>
      </c>
      <c r="H2776" s="37" t="str">
        <f t="shared" si="43"/>
        <v>jun</v>
      </c>
    </row>
    <row r="2777" spans="1:8" x14ac:dyDescent="0.25">
      <c r="A2777" s="7">
        <v>46181</v>
      </c>
      <c r="B2777" s="16">
        <v>4138</v>
      </c>
      <c r="C2777" s="16" t="s">
        <v>65</v>
      </c>
      <c r="D2777" s="3">
        <v>66.102999999999994</v>
      </c>
      <c r="E2777" s="16">
        <v>5</v>
      </c>
      <c r="F2777" s="3">
        <v>13.221</v>
      </c>
      <c r="G2777" s="20" t="str">
        <f>IF(B2777="","",VLOOKUP(B2777,[1]BASEDIESEL!$A$2:$AAA$11928,6))</f>
        <v>FRENTE-04</v>
      </c>
      <c r="H2777" s="37" t="str">
        <f t="shared" si="43"/>
        <v>jun</v>
      </c>
    </row>
    <row r="2778" spans="1:8" x14ac:dyDescent="0.25">
      <c r="A2778" s="7">
        <v>46181</v>
      </c>
      <c r="B2778" s="17">
        <v>4139</v>
      </c>
      <c r="C2778" s="17" t="s">
        <v>65</v>
      </c>
      <c r="D2778" s="2">
        <v>156.214</v>
      </c>
      <c r="E2778" s="17">
        <v>12</v>
      </c>
      <c r="F2778" s="2">
        <v>13.018000000000001</v>
      </c>
      <c r="G2778" s="20" t="str">
        <f>IF(B2778="","",VLOOKUP(B2778,[1]BASEDIESEL!$A$2:$AAA$11928,6))</f>
        <v>FRENTE-07</v>
      </c>
      <c r="H2778" s="37" t="str">
        <f t="shared" si="43"/>
        <v>jun</v>
      </c>
    </row>
    <row r="2779" spans="1:8" x14ac:dyDescent="0.25">
      <c r="A2779" s="7">
        <v>46181</v>
      </c>
      <c r="B2779" s="16">
        <v>4140</v>
      </c>
      <c r="C2779" s="16" t="s">
        <v>65</v>
      </c>
      <c r="D2779" s="3">
        <v>502.68099999999998</v>
      </c>
      <c r="E2779" s="16">
        <v>31</v>
      </c>
      <c r="F2779" s="3">
        <v>16.216000000000001</v>
      </c>
      <c r="G2779" s="20" t="str">
        <f>IF(B2779="","",VLOOKUP(B2779,[1]BASEDIESEL!$A$2:$AAA$11928,6))</f>
        <v>FRENTE-05</v>
      </c>
      <c r="H2779" s="37" t="str">
        <f t="shared" si="43"/>
        <v>jun</v>
      </c>
    </row>
    <row r="2780" spans="1:8" x14ac:dyDescent="0.25">
      <c r="A2780" s="7">
        <v>46181</v>
      </c>
      <c r="B2780" s="17">
        <v>4141</v>
      </c>
      <c r="C2780" s="17" t="s">
        <v>65</v>
      </c>
      <c r="D2780" s="2">
        <v>333.27</v>
      </c>
      <c r="E2780" s="17">
        <v>21</v>
      </c>
      <c r="F2780" s="2">
        <v>15.87</v>
      </c>
      <c r="G2780" s="20" t="str">
        <f>IF(B2780="","",VLOOKUP(B2780,[1]BASEDIESEL!$A$2:$AAA$11928,6))</f>
        <v>FRENTE-03</v>
      </c>
      <c r="H2780" s="37" t="str">
        <f t="shared" si="43"/>
        <v>jun</v>
      </c>
    </row>
    <row r="2781" spans="1:8" x14ac:dyDescent="0.25">
      <c r="A2781" s="7">
        <v>46181</v>
      </c>
      <c r="B2781" s="16">
        <v>4143</v>
      </c>
      <c r="C2781" s="16" t="s">
        <v>65</v>
      </c>
      <c r="D2781" s="3">
        <v>481.61500000000001</v>
      </c>
      <c r="E2781" s="16">
        <v>30</v>
      </c>
      <c r="F2781" s="3">
        <v>16.053999999999998</v>
      </c>
      <c r="G2781" s="20" t="str">
        <f>IF(B2781="","",VLOOKUP(B2781,[1]BASEDIESEL!$A$2:$AAA$11928,6))</f>
        <v>FRENTE-05</v>
      </c>
      <c r="H2781" s="37" t="str">
        <f t="shared" si="43"/>
        <v>jun</v>
      </c>
    </row>
    <row r="2782" spans="1:8" x14ac:dyDescent="0.25">
      <c r="A2782" s="7">
        <v>46181</v>
      </c>
      <c r="B2782" s="17">
        <v>4144</v>
      </c>
      <c r="C2782" s="17" t="s">
        <v>65</v>
      </c>
      <c r="D2782" s="2">
        <v>43.695999999999998</v>
      </c>
      <c r="E2782" s="17">
        <v>3</v>
      </c>
      <c r="F2782" s="2">
        <v>14.565</v>
      </c>
      <c r="G2782" s="20" t="str">
        <f>IF(B2782="","",VLOOKUP(B2782,[1]BASEDIESEL!$A$2:$AAA$11928,6))</f>
        <v>FRENTE-05</v>
      </c>
      <c r="H2782" s="37" t="str">
        <f t="shared" si="43"/>
        <v>jun</v>
      </c>
    </row>
    <row r="2783" spans="1:8" x14ac:dyDescent="0.25">
      <c r="A2783" s="7">
        <v>46181</v>
      </c>
      <c r="B2783" s="16">
        <v>4145</v>
      </c>
      <c r="C2783" s="16" t="s">
        <v>65</v>
      </c>
      <c r="D2783" s="3">
        <v>305.36500000000001</v>
      </c>
      <c r="E2783" s="16">
        <v>20</v>
      </c>
      <c r="F2783" s="3">
        <v>15.268000000000001</v>
      </c>
      <c r="G2783" s="20" t="str">
        <f>IF(B2783="","",VLOOKUP(B2783,[1]BASEDIESEL!$A$2:$AAA$11928,6))</f>
        <v>FRENTE-03</v>
      </c>
      <c r="H2783" s="37" t="str">
        <f t="shared" si="43"/>
        <v>jun</v>
      </c>
    </row>
    <row r="2784" spans="1:8" x14ac:dyDescent="0.25">
      <c r="A2784" s="7">
        <v>46181</v>
      </c>
      <c r="B2784" s="17">
        <v>4146</v>
      </c>
      <c r="C2784" s="17" t="s">
        <v>65</v>
      </c>
      <c r="D2784" s="2">
        <v>331.02</v>
      </c>
      <c r="E2784" s="17">
        <v>23</v>
      </c>
      <c r="F2784" s="2">
        <v>14.391999999999999</v>
      </c>
      <c r="G2784" s="20" t="str">
        <f>IF(B2784="","",VLOOKUP(B2784,[1]BASEDIESEL!$A$2:$AAA$11928,6))</f>
        <v>FRENTE-03</v>
      </c>
      <c r="H2784" s="37" t="str">
        <f t="shared" si="43"/>
        <v>jun</v>
      </c>
    </row>
    <row r="2785" spans="1:8" x14ac:dyDescent="0.25">
      <c r="A2785" s="7">
        <v>46181</v>
      </c>
      <c r="B2785" s="16">
        <v>4149</v>
      </c>
      <c r="C2785" s="16" t="s">
        <v>65</v>
      </c>
      <c r="D2785" s="3">
        <v>265.57</v>
      </c>
      <c r="E2785" s="16">
        <v>19</v>
      </c>
      <c r="F2785" s="3">
        <v>13.977</v>
      </c>
      <c r="G2785" s="20" t="str">
        <f>IF(B2785="","",VLOOKUP(B2785,[1]BASEDIESEL!$A$2:$AAA$11928,6))</f>
        <v>FRENTE-01</v>
      </c>
      <c r="H2785" s="37" t="str">
        <f t="shared" si="43"/>
        <v>jun</v>
      </c>
    </row>
    <row r="2786" spans="1:8" x14ac:dyDescent="0.25">
      <c r="A2786" s="7">
        <v>46181</v>
      </c>
      <c r="B2786" s="17">
        <v>4153</v>
      </c>
      <c r="C2786" s="17" t="s">
        <v>67</v>
      </c>
      <c r="D2786" s="2">
        <v>159.40199999999999</v>
      </c>
      <c r="E2786" s="17">
        <v>11</v>
      </c>
      <c r="F2786" s="2">
        <v>14.491</v>
      </c>
      <c r="G2786" s="20" t="str">
        <f>IF(B2786="","",VLOOKUP(B2786,[1]BASEDIESEL!$A$2:$AAA$11928,6))</f>
        <v>FRENTE-04</v>
      </c>
      <c r="H2786" s="37" t="str">
        <f t="shared" si="43"/>
        <v>jun</v>
      </c>
    </row>
    <row r="2787" spans="1:8" x14ac:dyDescent="0.25">
      <c r="A2787" s="7">
        <v>46181</v>
      </c>
      <c r="B2787" s="16">
        <v>4154</v>
      </c>
      <c r="C2787" s="16" t="s">
        <v>67</v>
      </c>
      <c r="D2787" s="3">
        <v>193.929</v>
      </c>
      <c r="E2787" s="16">
        <v>13</v>
      </c>
      <c r="F2787" s="3">
        <v>14.917999999999999</v>
      </c>
      <c r="G2787" s="20" t="str">
        <f>IF(B2787="","",VLOOKUP(B2787,[1]BASEDIESEL!$A$2:$AAA$11928,6))</f>
        <v>FRENTE-04</v>
      </c>
      <c r="H2787" s="37" t="str">
        <f t="shared" si="43"/>
        <v>jun</v>
      </c>
    </row>
    <row r="2788" spans="1:8" x14ac:dyDescent="0.25">
      <c r="A2788" s="7">
        <v>46181</v>
      </c>
      <c r="B2788" s="17">
        <v>4155</v>
      </c>
      <c r="C2788" s="17" t="s">
        <v>67</v>
      </c>
      <c r="D2788" s="2">
        <v>217.273</v>
      </c>
      <c r="E2788" s="17">
        <v>14</v>
      </c>
      <c r="F2788" s="2">
        <v>15.52</v>
      </c>
      <c r="G2788" s="20" t="str">
        <f>IF(B2788="","",VLOOKUP(B2788,[1]BASEDIESEL!$A$2:$AAA$11928,6))</f>
        <v>FRENTE-04</v>
      </c>
      <c r="H2788" s="37" t="str">
        <f t="shared" si="43"/>
        <v>jun</v>
      </c>
    </row>
    <row r="2789" spans="1:8" x14ac:dyDescent="0.25">
      <c r="A2789" s="7">
        <v>46181</v>
      </c>
      <c r="B2789" s="16">
        <v>4156</v>
      </c>
      <c r="C2789" s="16" t="s">
        <v>65</v>
      </c>
      <c r="D2789" s="3">
        <v>251.035</v>
      </c>
      <c r="E2789" s="16">
        <v>17</v>
      </c>
      <c r="F2789" s="3">
        <v>14.766999999999999</v>
      </c>
      <c r="G2789" s="20" t="str">
        <f>IF(B2789="","",VLOOKUP(B2789,[1]BASEDIESEL!$A$2:$AAA$11928,6))</f>
        <v>FRENTE-02</v>
      </c>
      <c r="H2789" s="37" t="str">
        <f t="shared" si="43"/>
        <v>jun</v>
      </c>
    </row>
    <row r="2790" spans="1:8" x14ac:dyDescent="0.25">
      <c r="A2790" s="7">
        <v>46181</v>
      </c>
      <c r="B2790" s="17">
        <v>4157</v>
      </c>
      <c r="C2790" s="17" t="s">
        <v>65</v>
      </c>
      <c r="D2790" s="2">
        <v>167.637</v>
      </c>
      <c r="E2790" s="17">
        <v>14</v>
      </c>
      <c r="F2790" s="2">
        <v>11.974</v>
      </c>
      <c r="G2790" s="20" t="str">
        <f>IF(B2790="","",VLOOKUP(B2790,[1]BASEDIESEL!$A$2:$AAA$11928,6))</f>
        <v>FRENTE-06</v>
      </c>
      <c r="H2790" s="37" t="str">
        <f t="shared" si="43"/>
        <v>jun</v>
      </c>
    </row>
    <row r="2791" spans="1:8" x14ac:dyDescent="0.25">
      <c r="A2791" s="7">
        <v>46181</v>
      </c>
      <c r="B2791" s="16">
        <v>4158</v>
      </c>
      <c r="C2791" s="16" t="s">
        <v>65</v>
      </c>
      <c r="D2791" s="3">
        <v>307.745</v>
      </c>
      <c r="E2791" s="16">
        <v>21</v>
      </c>
      <c r="F2791" s="3">
        <v>14.654999999999999</v>
      </c>
      <c r="G2791" s="20" t="str">
        <f>IF(B2791="","",VLOOKUP(B2791,[1]BASEDIESEL!$A$2:$AAA$11928,6))</f>
        <v>FRENTE-03</v>
      </c>
      <c r="H2791" s="37" t="str">
        <f t="shared" si="43"/>
        <v>jun</v>
      </c>
    </row>
    <row r="2792" spans="1:8" x14ac:dyDescent="0.25">
      <c r="A2792" s="7">
        <v>46181</v>
      </c>
      <c r="B2792" s="17">
        <v>4159</v>
      </c>
      <c r="C2792" s="17" t="s">
        <v>65</v>
      </c>
      <c r="D2792" s="2">
        <v>156.47</v>
      </c>
      <c r="E2792" s="17">
        <v>10</v>
      </c>
      <c r="F2792" s="2">
        <v>15.647</v>
      </c>
      <c r="G2792" s="20" t="str">
        <f>IF(B2792="","",VLOOKUP(B2792,[1]BASEDIESEL!$A$2:$AAA$11928,6))</f>
        <v>FRENTE-02</v>
      </c>
      <c r="H2792" s="37" t="str">
        <f t="shared" si="43"/>
        <v>jun</v>
      </c>
    </row>
    <row r="2793" spans="1:8" x14ac:dyDescent="0.25">
      <c r="A2793" s="7">
        <v>46181</v>
      </c>
      <c r="B2793" s="16">
        <v>4160</v>
      </c>
      <c r="C2793" s="16" t="s">
        <v>65</v>
      </c>
      <c r="D2793" s="3">
        <v>246.8</v>
      </c>
      <c r="E2793" s="16">
        <v>16</v>
      </c>
      <c r="F2793" s="3">
        <v>15.425000000000001</v>
      </c>
      <c r="G2793" s="20" t="str">
        <f>IF(B2793="","",VLOOKUP(B2793,[1]BASEDIESEL!$A$2:$AAA$11928,6))</f>
        <v>FRENTE-01</v>
      </c>
      <c r="H2793" s="37" t="str">
        <f t="shared" si="43"/>
        <v>jun</v>
      </c>
    </row>
    <row r="2794" spans="1:8" x14ac:dyDescent="0.25">
      <c r="A2794" s="7">
        <v>46181</v>
      </c>
      <c r="B2794" s="17">
        <v>4161</v>
      </c>
      <c r="C2794" s="17" t="s">
        <v>65</v>
      </c>
      <c r="D2794" s="2">
        <v>169.994</v>
      </c>
      <c r="E2794" s="17">
        <v>11</v>
      </c>
      <c r="F2794" s="2">
        <v>15.454000000000001</v>
      </c>
      <c r="G2794" s="20" t="str">
        <f>IF(B2794="","",VLOOKUP(B2794,[1]BASEDIESEL!$A$2:$AAA$11928,6))</f>
        <v>FRENTE-07</v>
      </c>
      <c r="H2794" s="37" t="str">
        <f t="shared" si="43"/>
        <v>jun</v>
      </c>
    </row>
    <row r="2795" spans="1:8" x14ac:dyDescent="0.25">
      <c r="A2795" s="7">
        <v>46181</v>
      </c>
      <c r="B2795" s="16">
        <v>4162</v>
      </c>
      <c r="C2795" s="16" t="s">
        <v>65</v>
      </c>
      <c r="D2795" s="3">
        <v>221.61</v>
      </c>
      <c r="E2795" s="16">
        <v>15</v>
      </c>
      <c r="F2795" s="3">
        <v>14.773999999999999</v>
      </c>
      <c r="G2795" s="20" t="str">
        <f>IF(B2795="","",VLOOKUP(B2795,[1]BASEDIESEL!$A$2:$AAA$11928,6))</f>
        <v>FRENTE-02</v>
      </c>
      <c r="H2795" s="37" t="str">
        <f t="shared" si="43"/>
        <v>jun</v>
      </c>
    </row>
    <row r="2796" spans="1:8" x14ac:dyDescent="0.25">
      <c r="A2796" s="7">
        <v>46181</v>
      </c>
      <c r="B2796" s="17">
        <v>4163</v>
      </c>
      <c r="C2796" s="17" t="s">
        <v>65</v>
      </c>
      <c r="D2796" s="2">
        <v>265.27999999999997</v>
      </c>
      <c r="E2796" s="17">
        <v>17</v>
      </c>
      <c r="F2796" s="2">
        <v>15.605</v>
      </c>
      <c r="G2796" s="20" t="str">
        <f>IF(B2796="","",VLOOKUP(B2796,[1]BASEDIESEL!$A$2:$AAA$11928,6))</f>
        <v>FRENTE-02</v>
      </c>
      <c r="H2796" s="37" t="str">
        <f t="shared" si="43"/>
        <v>jun</v>
      </c>
    </row>
    <row r="2797" spans="1:8" x14ac:dyDescent="0.25">
      <c r="A2797" s="7">
        <v>46182</v>
      </c>
      <c r="B2797" s="16">
        <v>4024</v>
      </c>
      <c r="C2797" s="16" t="s">
        <v>62</v>
      </c>
      <c r="D2797" s="3">
        <v>223.33</v>
      </c>
      <c r="E2797" s="16">
        <v>15</v>
      </c>
      <c r="F2797" s="3">
        <v>14.888999999999999</v>
      </c>
      <c r="G2797" s="20" t="str">
        <f>IF(B2797="","",VLOOKUP(B2797,[1]BASEDIESEL!$A$2:$AAA$11928,6))</f>
        <v>FRENTE-07</v>
      </c>
      <c r="H2797" s="37" t="str">
        <f t="shared" si="43"/>
        <v>jun</v>
      </c>
    </row>
    <row r="2798" spans="1:8" x14ac:dyDescent="0.25">
      <c r="A2798" s="7">
        <v>46182</v>
      </c>
      <c r="B2798" s="17">
        <v>4025</v>
      </c>
      <c r="C2798" s="17" t="s">
        <v>62</v>
      </c>
      <c r="D2798" s="2">
        <v>37.475000000000001</v>
      </c>
      <c r="E2798" s="17">
        <v>3</v>
      </c>
      <c r="F2798" s="2">
        <v>12.492000000000001</v>
      </c>
      <c r="G2798" s="20" t="str">
        <f>IF(B2798="","",VLOOKUP(B2798,[1]BASEDIESEL!$A$2:$AAA$11928,6))</f>
        <v>FRENTE-07</v>
      </c>
      <c r="H2798" s="37" t="str">
        <f t="shared" si="43"/>
        <v>jun</v>
      </c>
    </row>
    <row r="2799" spans="1:8" x14ac:dyDescent="0.25">
      <c r="A2799" s="7">
        <v>46182</v>
      </c>
      <c r="B2799" s="16">
        <v>4027</v>
      </c>
      <c r="C2799" s="16" t="s">
        <v>62</v>
      </c>
      <c r="D2799" s="3">
        <v>243.95400000000001</v>
      </c>
      <c r="E2799" s="16">
        <v>16</v>
      </c>
      <c r="F2799" s="3">
        <v>15.247</v>
      </c>
      <c r="G2799" s="20" t="str">
        <f>IF(B2799="","",VLOOKUP(B2799,[1]BASEDIESEL!$A$2:$AAA$11928,6))</f>
        <v>FRENTE-07</v>
      </c>
      <c r="H2799" s="37" t="str">
        <f t="shared" si="43"/>
        <v>jun</v>
      </c>
    </row>
    <row r="2800" spans="1:8" x14ac:dyDescent="0.25">
      <c r="A2800" s="7">
        <v>46182</v>
      </c>
      <c r="B2800" s="17">
        <v>4029</v>
      </c>
      <c r="C2800" s="17" t="s">
        <v>62</v>
      </c>
      <c r="D2800" s="2">
        <v>191.91499999999999</v>
      </c>
      <c r="E2800" s="17">
        <v>14</v>
      </c>
      <c r="F2800" s="2">
        <v>13.708</v>
      </c>
      <c r="G2800" s="20" t="str">
        <f>IF(B2800="","",VLOOKUP(B2800,[1]BASEDIESEL!$A$2:$AAA$11928,6))</f>
        <v>FRENTE-07</v>
      </c>
      <c r="H2800" s="37" t="str">
        <f t="shared" si="43"/>
        <v>jun</v>
      </c>
    </row>
    <row r="2801" spans="1:8" x14ac:dyDescent="0.25">
      <c r="A2801" s="7">
        <v>46182</v>
      </c>
      <c r="B2801" s="16">
        <v>4030</v>
      </c>
      <c r="C2801" s="16" t="s">
        <v>63</v>
      </c>
      <c r="D2801" s="3">
        <v>139.66300000000001</v>
      </c>
      <c r="E2801" s="16">
        <v>11</v>
      </c>
      <c r="F2801" s="3">
        <v>12.696999999999999</v>
      </c>
      <c r="G2801" s="20" t="str">
        <f>IF(B2801="","",VLOOKUP(B2801,[1]BASEDIESEL!$A$2:$AAA$11928,6))</f>
        <v>FRENTE-06</v>
      </c>
      <c r="H2801" s="37" t="str">
        <f t="shared" si="43"/>
        <v>jun</v>
      </c>
    </row>
    <row r="2802" spans="1:8" x14ac:dyDescent="0.25">
      <c r="A2802" s="7">
        <v>46182</v>
      </c>
      <c r="B2802" s="17">
        <v>4032</v>
      </c>
      <c r="C2802" s="17" t="s">
        <v>64</v>
      </c>
      <c r="D2802" s="2">
        <v>190.95699999999999</v>
      </c>
      <c r="E2802" s="17">
        <v>14</v>
      </c>
      <c r="F2802" s="2">
        <v>13.64</v>
      </c>
      <c r="G2802" s="20" t="str">
        <f>IF(B2802="","",VLOOKUP(B2802,[1]BASEDIESEL!$A$2:$AAA$11928,6))</f>
        <v>FRENTE-06</v>
      </c>
      <c r="H2802" s="37" t="str">
        <f t="shared" si="43"/>
        <v>jun</v>
      </c>
    </row>
    <row r="2803" spans="1:8" x14ac:dyDescent="0.25">
      <c r="A2803" s="7">
        <v>46182</v>
      </c>
      <c r="B2803" s="16">
        <v>4034</v>
      </c>
      <c r="C2803" s="16" t="s">
        <v>64</v>
      </c>
      <c r="D2803" s="3">
        <v>83.777000000000001</v>
      </c>
      <c r="E2803" s="16">
        <v>7</v>
      </c>
      <c r="F2803" s="3">
        <v>11.968</v>
      </c>
      <c r="G2803" s="20" t="str">
        <f>IF(B2803="","",VLOOKUP(B2803,[1]BASEDIESEL!$A$2:$AAA$11928,6))</f>
        <v>FRENTE-06</v>
      </c>
      <c r="H2803" s="37" t="str">
        <f t="shared" si="43"/>
        <v>jun</v>
      </c>
    </row>
    <row r="2804" spans="1:8" x14ac:dyDescent="0.25">
      <c r="A2804" s="7">
        <v>46182</v>
      </c>
      <c r="B2804" s="17">
        <v>4035</v>
      </c>
      <c r="C2804" s="17" t="s">
        <v>64</v>
      </c>
      <c r="D2804" s="2">
        <v>163.49700000000001</v>
      </c>
      <c r="E2804" s="17">
        <v>10</v>
      </c>
      <c r="F2804" s="2">
        <v>16.350000000000001</v>
      </c>
      <c r="G2804" s="20" t="str">
        <f>IF(B2804="","",VLOOKUP(B2804,[1]BASEDIESEL!$A$2:$AAA$11928,6))</f>
        <v>FRENTE-06</v>
      </c>
      <c r="H2804" s="37" t="str">
        <f t="shared" si="43"/>
        <v>jun</v>
      </c>
    </row>
    <row r="2805" spans="1:8" x14ac:dyDescent="0.25">
      <c r="A2805" s="7">
        <v>46182</v>
      </c>
      <c r="B2805" s="16">
        <v>4036</v>
      </c>
      <c r="C2805" s="16" t="s">
        <v>64</v>
      </c>
      <c r="D2805" s="3">
        <v>87.033000000000001</v>
      </c>
      <c r="E2805" s="16">
        <v>8</v>
      </c>
      <c r="F2805" s="3">
        <v>10.879</v>
      </c>
      <c r="G2805" s="20" t="str">
        <f>IF(B2805="","",VLOOKUP(B2805,[1]BASEDIESEL!$A$2:$AAA$11928,6))</f>
        <v>FRENTE-06</v>
      </c>
      <c r="H2805" s="37" t="str">
        <f t="shared" si="43"/>
        <v>jun</v>
      </c>
    </row>
    <row r="2806" spans="1:8" x14ac:dyDescent="0.25">
      <c r="A2806" s="7">
        <v>46182</v>
      </c>
      <c r="B2806" s="17">
        <v>4113</v>
      </c>
      <c r="C2806" s="17" t="s">
        <v>65</v>
      </c>
      <c r="D2806" s="2">
        <v>122.31399999999999</v>
      </c>
      <c r="E2806" s="17">
        <v>10</v>
      </c>
      <c r="F2806" s="2">
        <v>12.231</v>
      </c>
      <c r="G2806" s="20" t="str">
        <f>IF(B2806="","",VLOOKUP(B2806,[1]BASEDIESEL!$A$2:$AAA$11928,6))</f>
        <v>FRENTE-07</v>
      </c>
      <c r="H2806" s="37" t="str">
        <f t="shared" si="43"/>
        <v>jun</v>
      </c>
    </row>
    <row r="2807" spans="1:8" x14ac:dyDescent="0.25">
      <c r="A2807" s="7">
        <v>46182</v>
      </c>
      <c r="B2807" s="16">
        <v>4114</v>
      </c>
      <c r="C2807" s="16" t="s">
        <v>65</v>
      </c>
      <c r="D2807" s="3">
        <v>290.09500000000003</v>
      </c>
      <c r="E2807" s="16">
        <v>19</v>
      </c>
      <c r="F2807" s="3">
        <v>15.268000000000001</v>
      </c>
      <c r="G2807" s="20" t="str">
        <f>IF(B2807="","",VLOOKUP(B2807,[1]BASEDIESEL!$A$2:$AAA$11928,6))</f>
        <v>FRENTE-01</v>
      </c>
      <c r="H2807" s="37" t="str">
        <f t="shared" si="43"/>
        <v>jun</v>
      </c>
    </row>
    <row r="2808" spans="1:8" x14ac:dyDescent="0.25">
      <c r="A2808" s="7">
        <v>46182</v>
      </c>
      <c r="B2808" s="17">
        <v>4115</v>
      </c>
      <c r="C2808" s="17" t="s">
        <v>65</v>
      </c>
      <c r="D2808" s="2">
        <v>91.421000000000006</v>
      </c>
      <c r="E2808" s="17">
        <v>7</v>
      </c>
      <c r="F2808" s="2">
        <v>13.06</v>
      </c>
      <c r="G2808" s="20" t="str">
        <f>IF(B2808="","",VLOOKUP(B2808,[1]BASEDIESEL!$A$2:$AAA$11928,6))</f>
        <v>FRENTE-06</v>
      </c>
      <c r="H2808" s="37" t="str">
        <f t="shared" si="43"/>
        <v>jun</v>
      </c>
    </row>
    <row r="2809" spans="1:8" x14ac:dyDescent="0.25">
      <c r="A2809" s="7">
        <v>46182</v>
      </c>
      <c r="B2809" s="16">
        <v>4116</v>
      </c>
      <c r="C2809" s="16" t="s">
        <v>65</v>
      </c>
      <c r="D2809" s="3">
        <v>341.99700000000001</v>
      </c>
      <c r="E2809" s="16">
        <v>21</v>
      </c>
      <c r="F2809" s="3">
        <v>16.286000000000001</v>
      </c>
      <c r="G2809" s="20" t="str">
        <f>IF(B2809="","",VLOOKUP(B2809,[1]BASEDIESEL!$A$2:$AAA$11928,6))</f>
        <v>FRENTE-05</v>
      </c>
      <c r="H2809" s="37" t="str">
        <f t="shared" si="43"/>
        <v>jun</v>
      </c>
    </row>
    <row r="2810" spans="1:8" x14ac:dyDescent="0.25">
      <c r="A2810" s="7">
        <v>46182</v>
      </c>
      <c r="B2810" s="17">
        <v>4117</v>
      </c>
      <c r="C2810" s="17" t="s">
        <v>65</v>
      </c>
      <c r="D2810" s="2">
        <v>131.91900000000001</v>
      </c>
      <c r="E2810" s="17">
        <v>9</v>
      </c>
      <c r="F2810" s="2">
        <v>14.657999999999999</v>
      </c>
      <c r="G2810" s="20" t="str">
        <f>IF(B2810="","",VLOOKUP(B2810,[1]BASEDIESEL!$A$2:$AAA$11928,6))</f>
        <v>FRENTE-04</v>
      </c>
      <c r="H2810" s="37" t="str">
        <f t="shared" si="43"/>
        <v>jun</v>
      </c>
    </row>
    <row r="2811" spans="1:8" x14ac:dyDescent="0.25">
      <c r="A2811" s="7">
        <v>46182</v>
      </c>
      <c r="B2811" s="16">
        <v>4118</v>
      </c>
      <c r="C2811" s="16" t="s">
        <v>65</v>
      </c>
      <c r="D2811" s="3">
        <v>133.92699999999999</v>
      </c>
      <c r="E2811" s="16">
        <v>13</v>
      </c>
      <c r="F2811" s="3">
        <v>10.302</v>
      </c>
      <c r="G2811" s="20" t="str">
        <f>IF(B2811="","",VLOOKUP(B2811,[1]BASEDIESEL!$A$2:$AAA$11928,6))</f>
        <v>FRENTE-03</v>
      </c>
      <c r="H2811" s="37" t="str">
        <f t="shared" si="43"/>
        <v>jun</v>
      </c>
    </row>
    <row r="2812" spans="1:8" x14ac:dyDescent="0.25">
      <c r="A2812" s="7">
        <v>46182</v>
      </c>
      <c r="B2812" s="17">
        <v>4119</v>
      </c>
      <c r="C2812" s="17" t="s">
        <v>65</v>
      </c>
      <c r="D2812" s="2">
        <v>542.26800000000003</v>
      </c>
      <c r="E2812" s="17">
        <v>33</v>
      </c>
      <c r="F2812" s="2">
        <v>16.431999999999999</v>
      </c>
      <c r="G2812" s="20" t="str">
        <f>IF(B2812="","",VLOOKUP(B2812,[1]BASEDIESEL!$A$2:$AAA$11928,6))</f>
        <v>FRENTE-05</v>
      </c>
      <c r="H2812" s="37" t="str">
        <f t="shared" si="43"/>
        <v>jun</v>
      </c>
    </row>
    <row r="2813" spans="1:8" x14ac:dyDescent="0.25">
      <c r="A2813" s="7">
        <v>46182</v>
      </c>
      <c r="B2813" s="16">
        <v>4120</v>
      </c>
      <c r="C2813" s="16" t="s">
        <v>65</v>
      </c>
      <c r="D2813" s="3">
        <v>405.16</v>
      </c>
      <c r="E2813" s="16">
        <v>25</v>
      </c>
      <c r="F2813" s="3">
        <v>16.206</v>
      </c>
      <c r="G2813" s="20" t="str">
        <f>IF(B2813="","",VLOOKUP(B2813,[1]BASEDIESEL!$A$2:$AAA$11928,6))</f>
        <v>FRENTE-05</v>
      </c>
      <c r="H2813" s="37" t="str">
        <f t="shared" si="43"/>
        <v>jun</v>
      </c>
    </row>
    <row r="2814" spans="1:8" x14ac:dyDescent="0.25">
      <c r="A2814" s="7">
        <v>46182</v>
      </c>
      <c r="B2814" s="17">
        <v>4121</v>
      </c>
      <c r="C2814" s="17" t="s">
        <v>66</v>
      </c>
      <c r="D2814" s="2">
        <v>267.73500000000001</v>
      </c>
      <c r="E2814" s="17">
        <v>20</v>
      </c>
      <c r="F2814" s="2">
        <v>13.387</v>
      </c>
      <c r="G2814" s="20" t="str">
        <f>IF(B2814="","",VLOOKUP(B2814,[1]BASEDIESEL!$A$2:$AAA$11928,6))</f>
        <v>FRENTE-01</v>
      </c>
      <c r="H2814" s="37" t="str">
        <f t="shared" si="43"/>
        <v>jun</v>
      </c>
    </row>
    <row r="2815" spans="1:8" x14ac:dyDescent="0.25">
      <c r="A2815" s="7">
        <v>46182</v>
      </c>
      <c r="B2815" s="16">
        <v>4122</v>
      </c>
      <c r="C2815" s="16" t="s">
        <v>66</v>
      </c>
      <c r="D2815" s="3">
        <v>211.05</v>
      </c>
      <c r="E2815" s="16">
        <v>16</v>
      </c>
      <c r="F2815" s="3">
        <v>13.191000000000001</v>
      </c>
      <c r="G2815" s="20" t="str">
        <f>IF(B2815="","",VLOOKUP(B2815,[1]BASEDIESEL!$A$2:$AAA$11928,6))</f>
        <v>FRENTE-01</v>
      </c>
      <c r="H2815" s="37" t="str">
        <f t="shared" si="43"/>
        <v>jun</v>
      </c>
    </row>
    <row r="2816" spans="1:8" x14ac:dyDescent="0.25">
      <c r="A2816" s="7">
        <v>46182</v>
      </c>
      <c r="B2816" s="17">
        <v>4123</v>
      </c>
      <c r="C2816" s="17" t="s">
        <v>66</v>
      </c>
      <c r="D2816" s="2">
        <v>253.27500000000001</v>
      </c>
      <c r="E2816" s="17">
        <v>19</v>
      </c>
      <c r="F2816" s="2">
        <v>13.33</v>
      </c>
      <c r="G2816" s="20" t="str">
        <f>IF(B2816="","",VLOOKUP(B2816,[1]BASEDIESEL!$A$2:$AAA$11928,6))</f>
        <v>FRENTE-01</v>
      </c>
      <c r="H2816" s="37" t="str">
        <f t="shared" si="43"/>
        <v>jun</v>
      </c>
    </row>
    <row r="2817" spans="1:8" x14ac:dyDescent="0.25">
      <c r="A2817" s="7">
        <v>46182</v>
      </c>
      <c r="B2817" s="16">
        <v>4124</v>
      </c>
      <c r="C2817" s="16" t="s">
        <v>65</v>
      </c>
      <c r="D2817" s="3">
        <v>124.43300000000001</v>
      </c>
      <c r="E2817" s="16">
        <v>8</v>
      </c>
      <c r="F2817" s="3">
        <v>15.554</v>
      </c>
      <c r="G2817" s="20" t="str">
        <f>IF(B2817="","",VLOOKUP(B2817,[1]BASEDIESEL!$A$2:$AAA$11928,6))</f>
        <v>FRENTE-07</v>
      </c>
      <c r="H2817" s="37" t="str">
        <f t="shared" si="43"/>
        <v>jun</v>
      </c>
    </row>
    <row r="2818" spans="1:8" x14ac:dyDescent="0.25">
      <c r="A2818" s="7">
        <v>46182</v>
      </c>
      <c r="B2818" s="17">
        <v>4126</v>
      </c>
      <c r="C2818" s="17" t="s">
        <v>65</v>
      </c>
      <c r="D2818" s="2">
        <v>238.9</v>
      </c>
      <c r="E2818" s="17">
        <v>14</v>
      </c>
      <c r="F2818" s="2">
        <v>17.064</v>
      </c>
      <c r="G2818" s="20" t="str">
        <f>IF(B2818="","",VLOOKUP(B2818,[1]BASEDIESEL!$A$2:$AAA$11928,6))</f>
        <v>FRENTE-05</v>
      </c>
      <c r="H2818" s="37" t="str">
        <f t="shared" si="43"/>
        <v>jun</v>
      </c>
    </row>
    <row r="2819" spans="1:8" x14ac:dyDescent="0.25">
      <c r="A2819" s="7">
        <v>46182</v>
      </c>
      <c r="B2819" s="16">
        <v>4127</v>
      </c>
      <c r="C2819" s="16" t="s">
        <v>65</v>
      </c>
      <c r="D2819" s="3">
        <v>271.02499999999998</v>
      </c>
      <c r="E2819" s="16">
        <v>17</v>
      </c>
      <c r="F2819" s="3">
        <v>15.943</v>
      </c>
      <c r="G2819" s="20" t="str">
        <f>IF(B2819="","",VLOOKUP(B2819,[1]BASEDIESEL!$A$2:$AAA$11928,6))</f>
        <v>FRENTE-02</v>
      </c>
      <c r="H2819" s="37" t="str">
        <f t="shared" ref="H2819:H2882" si="44">TEXT(A2819,"mmm")</f>
        <v>jun</v>
      </c>
    </row>
    <row r="2820" spans="1:8" x14ac:dyDescent="0.25">
      <c r="A2820" s="7">
        <v>46182</v>
      </c>
      <c r="B2820" s="17">
        <v>4128</v>
      </c>
      <c r="C2820" s="17" t="s">
        <v>66</v>
      </c>
      <c r="D2820" s="2">
        <v>236.9</v>
      </c>
      <c r="E2820" s="17">
        <v>17</v>
      </c>
      <c r="F2820" s="2">
        <v>13.935</v>
      </c>
      <c r="G2820" s="20" t="str">
        <f>IF(B2820="","",VLOOKUP(B2820,[1]BASEDIESEL!$A$2:$AAA$11928,6))</f>
        <v>FRENTE-01</v>
      </c>
      <c r="H2820" s="37" t="str">
        <f t="shared" si="44"/>
        <v>jun</v>
      </c>
    </row>
    <row r="2821" spans="1:8" x14ac:dyDescent="0.25">
      <c r="A2821" s="7">
        <v>46182</v>
      </c>
      <c r="B2821" s="16">
        <v>4129</v>
      </c>
      <c r="C2821" s="16" t="s">
        <v>66</v>
      </c>
      <c r="D2821" s="3">
        <v>140.60499999999999</v>
      </c>
      <c r="E2821" s="16">
        <v>10</v>
      </c>
      <c r="F2821" s="3">
        <v>14.061</v>
      </c>
      <c r="G2821" s="20" t="str">
        <f>IF(B2821="","",VLOOKUP(B2821,[1]BASEDIESEL!$A$2:$AAA$11928,6))</f>
        <v>FRENTE-01</v>
      </c>
      <c r="H2821" s="37" t="str">
        <f t="shared" si="44"/>
        <v>jun</v>
      </c>
    </row>
    <row r="2822" spans="1:8" x14ac:dyDescent="0.25">
      <c r="A2822" s="7">
        <v>46182</v>
      </c>
      <c r="B2822" s="17">
        <v>4130</v>
      </c>
      <c r="C2822" s="17" t="s">
        <v>66</v>
      </c>
      <c r="D2822" s="2">
        <v>146.83000000000001</v>
      </c>
      <c r="E2822" s="17">
        <v>10</v>
      </c>
      <c r="F2822" s="2">
        <v>14.683</v>
      </c>
      <c r="G2822" s="20" t="str">
        <f>IF(B2822="","",VLOOKUP(B2822,[1]BASEDIESEL!$A$2:$AAA$11928,6))</f>
        <v>FRENTE-02</v>
      </c>
      <c r="H2822" s="37" t="str">
        <f t="shared" si="44"/>
        <v>jun</v>
      </c>
    </row>
    <row r="2823" spans="1:8" x14ac:dyDescent="0.25">
      <c r="A2823" s="7">
        <v>46182</v>
      </c>
      <c r="B2823" s="16">
        <v>4131</v>
      </c>
      <c r="C2823" s="16" t="s">
        <v>65</v>
      </c>
      <c r="D2823" s="3">
        <v>214.46299999999999</v>
      </c>
      <c r="E2823" s="16">
        <v>14</v>
      </c>
      <c r="F2823" s="3">
        <v>15.319000000000001</v>
      </c>
      <c r="G2823" s="20" t="str">
        <f>IF(B2823="","",VLOOKUP(B2823,[1]BASEDIESEL!$A$2:$AAA$11928,6))</f>
        <v>FRENTE-04</v>
      </c>
      <c r="H2823" s="37" t="str">
        <f t="shared" si="44"/>
        <v>jun</v>
      </c>
    </row>
    <row r="2824" spans="1:8" x14ac:dyDescent="0.25">
      <c r="A2824" s="7">
        <v>46182</v>
      </c>
      <c r="B2824" s="17">
        <v>4132</v>
      </c>
      <c r="C2824" s="17" t="s">
        <v>65</v>
      </c>
      <c r="D2824" s="2">
        <v>126.813</v>
      </c>
      <c r="E2824" s="17">
        <v>7</v>
      </c>
      <c r="F2824" s="2">
        <v>18.116</v>
      </c>
      <c r="G2824" s="20" t="str">
        <f>IF(B2824="","",VLOOKUP(B2824,[1]BASEDIESEL!$A$2:$AAA$11928,6))</f>
        <v>FRENTE-03</v>
      </c>
      <c r="H2824" s="37" t="str">
        <f t="shared" si="44"/>
        <v>jun</v>
      </c>
    </row>
    <row r="2825" spans="1:8" x14ac:dyDescent="0.25">
      <c r="A2825" s="7">
        <v>46182</v>
      </c>
      <c r="B2825" s="16">
        <v>4133</v>
      </c>
      <c r="C2825" s="16" t="s">
        <v>65</v>
      </c>
      <c r="D2825" s="3">
        <v>299.82499999999999</v>
      </c>
      <c r="E2825" s="16">
        <v>20</v>
      </c>
      <c r="F2825" s="3">
        <v>14.991</v>
      </c>
      <c r="G2825" s="20" t="str">
        <f>IF(B2825="","",VLOOKUP(B2825,[1]BASEDIESEL!$A$2:$AAA$11928,6))</f>
        <v>FRENTE-02</v>
      </c>
      <c r="H2825" s="37" t="str">
        <f t="shared" si="44"/>
        <v>jun</v>
      </c>
    </row>
    <row r="2826" spans="1:8" x14ac:dyDescent="0.25">
      <c r="A2826" s="7">
        <v>46182</v>
      </c>
      <c r="B2826" s="17">
        <v>4134</v>
      </c>
      <c r="C2826" s="17" t="s">
        <v>65</v>
      </c>
      <c r="D2826" s="2">
        <v>512.77300000000002</v>
      </c>
      <c r="E2826" s="17">
        <v>31</v>
      </c>
      <c r="F2826" s="2">
        <v>16.541</v>
      </c>
      <c r="G2826" s="20" t="str">
        <f>IF(B2826="","",VLOOKUP(B2826,[1]BASEDIESEL!$A$2:$AAA$11928,6))</f>
        <v>FRENTE-05</v>
      </c>
      <c r="H2826" s="37" t="str">
        <f t="shared" si="44"/>
        <v>jun</v>
      </c>
    </row>
    <row r="2827" spans="1:8" x14ac:dyDescent="0.25">
      <c r="A2827" s="7">
        <v>46182</v>
      </c>
      <c r="B2827" s="16">
        <v>4135</v>
      </c>
      <c r="C2827" s="16" t="s">
        <v>65</v>
      </c>
      <c r="D2827" s="3">
        <v>259.125</v>
      </c>
      <c r="E2827" s="16">
        <v>16</v>
      </c>
      <c r="F2827" s="3">
        <v>16.195</v>
      </c>
      <c r="G2827" s="20" t="str">
        <f>IF(B2827="","",VLOOKUP(B2827,[1]BASEDIESEL!$A$2:$AAA$11928,6))</f>
        <v>FRENTE-03</v>
      </c>
      <c r="H2827" s="37" t="str">
        <f t="shared" si="44"/>
        <v>jun</v>
      </c>
    </row>
    <row r="2828" spans="1:8" x14ac:dyDescent="0.25">
      <c r="A2828" s="7">
        <v>46182</v>
      </c>
      <c r="B2828" s="17">
        <v>4136</v>
      </c>
      <c r="C2828" s="17" t="s">
        <v>65</v>
      </c>
      <c r="D2828" s="2">
        <v>188.339</v>
      </c>
      <c r="E2828" s="17">
        <v>12</v>
      </c>
      <c r="F2828" s="2">
        <v>15.695</v>
      </c>
      <c r="G2828" s="20" t="str">
        <f>IF(B2828="","",VLOOKUP(B2828,[1]BASEDIESEL!$A$2:$AAA$11928,6))</f>
        <v>FRENTE-04</v>
      </c>
      <c r="H2828" s="37" t="str">
        <f t="shared" si="44"/>
        <v>jun</v>
      </c>
    </row>
    <row r="2829" spans="1:8" x14ac:dyDescent="0.25">
      <c r="A2829" s="7">
        <v>46182</v>
      </c>
      <c r="B2829" s="16">
        <v>4137</v>
      </c>
      <c r="C2829" s="16" t="s">
        <v>65</v>
      </c>
      <c r="D2829" s="3">
        <v>189.91499999999999</v>
      </c>
      <c r="E2829" s="16">
        <v>12</v>
      </c>
      <c r="F2829" s="3">
        <v>15.826000000000001</v>
      </c>
      <c r="G2829" s="20" t="str">
        <f>IF(B2829="","",VLOOKUP(B2829,[1]BASEDIESEL!$A$2:$AAA$11928,6))</f>
        <v>FRENTE-03</v>
      </c>
      <c r="H2829" s="37" t="str">
        <f t="shared" si="44"/>
        <v>jun</v>
      </c>
    </row>
    <row r="2830" spans="1:8" x14ac:dyDescent="0.25">
      <c r="A2830" s="7">
        <v>46182</v>
      </c>
      <c r="B2830" s="17">
        <v>4138</v>
      </c>
      <c r="C2830" s="17" t="s">
        <v>65</v>
      </c>
      <c r="D2830" s="2">
        <v>150.517</v>
      </c>
      <c r="E2830" s="17">
        <v>11</v>
      </c>
      <c r="F2830" s="2">
        <v>13.683</v>
      </c>
      <c r="G2830" s="20" t="str">
        <f>IF(B2830="","",VLOOKUP(B2830,[1]BASEDIESEL!$A$2:$AAA$11928,6))</f>
        <v>FRENTE-04</v>
      </c>
      <c r="H2830" s="37" t="str">
        <f t="shared" si="44"/>
        <v>jun</v>
      </c>
    </row>
    <row r="2831" spans="1:8" x14ac:dyDescent="0.25">
      <c r="A2831" s="7">
        <v>46182</v>
      </c>
      <c r="B2831" s="16">
        <v>4139</v>
      </c>
      <c r="C2831" s="16" t="s">
        <v>65</v>
      </c>
      <c r="D2831" s="3">
        <v>220.90299999999999</v>
      </c>
      <c r="E2831" s="16">
        <v>14</v>
      </c>
      <c r="F2831" s="3">
        <v>15.779</v>
      </c>
      <c r="G2831" s="20" t="str">
        <f>IF(B2831="","",VLOOKUP(B2831,[1]BASEDIESEL!$A$2:$AAA$11928,6))</f>
        <v>FRENTE-07</v>
      </c>
      <c r="H2831" s="37" t="str">
        <f t="shared" si="44"/>
        <v>jun</v>
      </c>
    </row>
    <row r="2832" spans="1:8" x14ac:dyDescent="0.25">
      <c r="A2832" s="7">
        <v>46182</v>
      </c>
      <c r="B2832" s="17">
        <v>4140</v>
      </c>
      <c r="C2832" s="17" t="s">
        <v>65</v>
      </c>
      <c r="D2832" s="2">
        <v>555.96799999999996</v>
      </c>
      <c r="E2832" s="17">
        <v>34</v>
      </c>
      <c r="F2832" s="2">
        <v>16.352</v>
      </c>
      <c r="G2832" s="20" t="str">
        <f>IF(B2832="","",VLOOKUP(B2832,[1]BASEDIESEL!$A$2:$AAA$11928,6))</f>
        <v>FRENTE-05</v>
      </c>
      <c r="H2832" s="37" t="str">
        <f t="shared" si="44"/>
        <v>jun</v>
      </c>
    </row>
    <row r="2833" spans="1:8" x14ac:dyDescent="0.25">
      <c r="A2833" s="7">
        <v>46182</v>
      </c>
      <c r="B2833" s="16">
        <v>4141</v>
      </c>
      <c r="C2833" s="16" t="s">
        <v>65</v>
      </c>
      <c r="D2833" s="3">
        <v>178.28100000000001</v>
      </c>
      <c r="E2833" s="16">
        <v>11</v>
      </c>
      <c r="F2833" s="3">
        <v>16.207000000000001</v>
      </c>
      <c r="G2833" s="20" t="str">
        <f>IF(B2833="","",VLOOKUP(B2833,[1]BASEDIESEL!$A$2:$AAA$11928,6))</f>
        <v>FRENTE-03</v>
      </c>
      <c r="H2833" s="37" t="str">
        <f t="shared" si="44"/>
        <v>jun</v>
      </c>
    </row>
    <row r="2834" spans="1:8" x14ac:dyDescent="0.25">
      <c r="A2834" s="7">
        <v>46182</v>
      </c>
      <c r="B2834" s="17">
        <v>4143</v>
      </c>
      <c r="C2834" s="17" t="s">
        <v>65</v>
      </c>
      <c r="D2834" s="2">
        <v>472.20699999999999</v>
      </c>
      <c r="E2834" s="17">
        <v>29</v>
      </c>
      <c r="F2834" s="2">
        <v>16.283000000000001</v>
      </c>
      <c r="G2834" s="20" t="str">
        <f>IF(B2834="","",VLOOKUP(B2834,[1]BASEDIESEL!$A$2:$AAA$11928,6))</f>
        <v>FRENTE-05</v>
      </c>
      <c r="H2834" s="37" t="str">
        <f t="shared" si="44"/>
        <v>jun</v>
      </c>
    </row>
    <row r="2835" spans="1:8" x14ac:dyDescent="0.25">
      <c r="A2835" s="7">
        <v>46182</v>
      </c>
      <c r="B2835" s="16">
        <v>4144</v>
      </c>
      <c r="C2835" s="16" t="s">
        <v>65</v>
      </c>
      <c r="D2835" s="3">
        <v>479.66699999999997</v>
      </c>
      <c r="E2835" s="16">
        <v>30</v>
      </c>
      <c r="F2835" s="3">
        <v>15.989000000000001</v>
      </c>
      <c r="G2835" s="20" t="str">
        <f>IF(B2835="","",VLOOKUP(B2835,[1]BASEDIESEL!$A$2:$AAA$11928,6))</f>
        <v>FRENTE-05</v>
      </c>
      <c r="H2835" s="37" t="str">
        <f t="shared" si="44"/>
        <v>jun</v>
      </c>
    </row>
    <row r="2836" spans="1:8" x14ac:dyDescent="0.25">
      <c r="A2836" s="7">
        <v>46182</v>
      </c>
      <c r="B2836" s="17">
        <v>4145</v>
      </c>
      <c r="C2836" s="17" t="s">
        <v>65</v>
      </c>
      <c r="D2836" s="2">
        <v>253.92400000000001</v>
      </c>
      <c r="E2836" s="17">
        <v>17</v>
      </c>
      <c r="F2836" s="2">
        <v>14.936999999999999</v>
      </c>
      <c r="G2836" s="20" t="str">
        <f>IF(B2836="","",VLOOKUP(B2836,[1]BASEDIESEL!$A$2:$AAA$11928,6))</f>
        <v>FRENTE-03</v>
      </c>
      <c r="H2836" s="37" t="str">
        <f t="shared" si="44"/>
        <v>jun</v>
      </c>
    </row>
    <row r="2837" spans="1:8" x14ac:dyDescent="0.25">
      <c r="A2837" s="7">
        <v>46182</v>
      </c>
      <c r="B2837" s="16">
        <v>4146</v>
      </c>
      <c r="C2837" s="16" t="s">
        <v>65</v>
      </c>
      <c r="D2837" s="3">
        <v>237.63499999999999</v>
      </c>
      <c r="E2837" s="16">
        <v>14</v>
      </c>
      <c r="F2837" s="3">
        <v>16.974</v>
      </c>
      <c r="G2837" s="20" t="str">
        <f>IF(B2837="","",VLOOKUP(B2837,[1]BASEDIESEL!$A$2:$AAA$11928,6))</f>
        <v>FRENTE-03</v>
      </c>
      <c r="H2837" s="37" t="str">
        <f t="shared" si="44"/>
        <v>jun</v>
      </c>
    </row>
    <row r="2838" spans="1:8" x14ac:dyDescent="0.25">
      <c r="A2838" s="7">
        <v>46182</v>
      </c>
      <c r="B2838" s="17">
        <v>4149</v>
      </c>
      <c r="C2838" s="17" t="s">
        <v>65</v>
      </c>
      <c r="D2838" s="2">
        <v>342.43</v>
      </c>
      <c r="E2838" s="17">
        <v>23</v>
      </c>
      <c r="F2838" s="2">
        <v>14.888</v>
      </c>
      <c r="G2838" s="20" t="str">
        <f>IF(B2838="","",VLOOKUP(B2838,[1]BASEDIESEL!$A$2:$AAA$11928,6))</f>
        <v>FRENTE-01</v>
      </c>
      <c r="H2838" s="37" t="str">
        <f t="shared" si="44"/>
        <v>jun</v>
      </c>
    </row>
    <row r="2839" spans="1:8" x14ac:dyDescent="0.25">
      <c r="A2839" s="7">
        <v>46182</v>
      </c>
      <c r="B2839" s="16">
        <v>4153</v>
      </c>
      <c r="C2839" s="16" t="s">
        <v>67</v>
      </c>
      <c r="D2839" s="3">
        <v>215.017</v>
      </c>
      <c r="E2839" s="16">
        <v>13</v>
      </c>
      <c r="F2839" s="3">
        <v>16.54</v>
      </c>
      <c r="G2839" s="20" t="str">
        <f>IF(B2839="","",VLOOKUP(B2839,[1]BASEDIESEL!$A$2:$AAA$11928,6))</f>
        <v>FRENTE-04</v>
      </c>
      <c r="H2839" s="37" t="str">
        <f t="shared" si="44"/>
        <v>jun</v>
      </c>
    </row>
    <row r="2840" spans="1:8" x14ac:dyDescent="0.25">
      <c r="A2840" s="7">
        <v>46182</v>
      </c>
      <c r="B2840" s="17">
        <v>4154</v>
      </c>
      <c r="C2840" s="17" t="s">
        <v>67</v>
      </c>
      <c r="D2840" s="2">
        <v>187.214</v>
      </c>
      <c r="E2840" s="17">
        <v>12</v>
      </c>
      <c r="F2840" s="2">
        <v>15.601000000000001</v>
      </c>
      <c r="G2840" s="20" t="str">
        <f>IF(B2840="","",VLOOKUP(B2840,[1]BASEDIESEL!$A$2:$AAA$11928,6))</f>
        <v>FRENTE-04</v>
      </c>
      <c r="H2840" s="37" t="str">
        <f t="shared" si="44"/>
        <v>jun</v>
      </c>
    </row>
    <row r="2841" spans="1:8" x14ac:dyDescent="0.25">
      <c r="A2841" s="7">
        <v>46182</v>
      </c>
      <c r="B2841" s="16">
        <v>4155</v>
      </c>
      <c r="C2841" s="16" t="s">
        <v>67</v>
      </c>
      <c r="D2841" s="3">
        <v>222.95099999999999</v>
      </c>
      <c r="E2841" s="16">
        <v>14</v>
      </c>
      <c r="F2841" s="3">
        <v>15.925000000000001</v>
      </c>
      <c r="G2841" s="20" t="str">
        <f>IF(B2841="","",VLOOKUP(B2841,[1]BASEDIESEL!$A$2:$AAA$11928,6))</f>
        <v>FRENTE-04</v>
      </c>
      <c r="H2841" s="37" t="str">
        <f t="shared" si="44"/>
        <v>jun</v>
      </c>
    </row>
    <row r="2842" spans="1:8" x14ac:dyDescent="0.25">
      <c r="A2842" s="7">
        <v>46182</v>
      </c>
      <c r="B2842" s="17">
        <v>4156</v>
      </c>
      <c r="C2842" s="17" t="s">
        <v>65</v>
      </c>
      <c r="D2842" s="2">
        <v>353.40499999999997</v>
      </c>
      <c r="E2842" s="17">
        <v>23</v>
      </c>
      <c r="F2842" s="2">
        <v>15.365</v>
      </c>
      <c r="G2842" s="20" t="str">
        <f>IF(B2842="","",VLOOKUP(B2842,[1]BASEDIESEL!$A$2:$AAA$11928,6))</f>
        <v>FRENTE-02</v>
      </c>
      <c r="H2842" s="37" t="str">
        <f t="shared" si="44"/>
        <v>jun</v>
      </c>
    </row>
    <row r="2843" spans="1:8" x14ac:dyDescent="0.25">
      <c r="A2843" s="7">
        <v>46182</v>
      </c>
      <c r="B2843" s="16">
        <v>4157</v>
      </c>
      <c r="C2843" s="16" t="s">
        <v>65</v>
      </c>
      <c r="D2843" s="3">
        <v>152.55199999999999</v>
      </c>
      <c r="E2843" s="16">
        <v>12</v>
      </c>
      <c r="F2843" s="3">
        <v>12.712999999999999</v>
      </c>
      <c r="G2843" s="20" t="str">
        <f>IF(B2843="","",VLOOKUP(B2843,[1]BASEDIESEL!$A$2:$AAA$11928,6))</f>
        <v>FRENTE-06</v>
      </c>
      <c r="H2843" s="37" t="str">
        <f t="shared" si="44"/>
        <v>jun</v>
      </c>
    </row>
    <row r="2844" spans="1:8" x14ac:dyDescent="0.25">
      <c r="A2844" s="7">
        <v>46182</v>
      </c>
      <c r="B2844" s="17">
        <v>4158</v>
      </c>
      <c r="C2844" s="17" t="s">
        <v>65</v>
      </c>
      <c r="D2844" s="2">
        <v>289.44</v>
      </c>
      <c r="E2844" s="17">
        <v>18</v>
      </c>
      <c r="F2844" s="2">
        <v>16.079999999999998</v>
      </c>
      <c r="G2844" s="20" t="str">
        <f>IF(B2844="","",VLOOKUP(B2844,[1]BASEDIESEL!$A$2:$AAA$11928,6))</f>
        <v>FRENTE-03</v>
      </c>
      <c r="H2844" s="37" t="str">
        <f t="shared" si="44"/>
        <v>jun</v>
      </c>
    </row>
    <row r="2845" spans="1:8" x14ac:dyDescent="0.25">
      <c r="A2845" s="7">
        <v>46182</v>
      </c>
      <c r="B2845" s="16">
        <v>4159</v>
      </c>
      <c r="C2845" s="16" t="s">
        <v>65</v>
      </c>
      <c r="D2845" s="3">
        <v>325.35500000000002</v>
      </c>
      <c r="E2845" s="16">
        <v>22</v>
      </c>
      <c r="F2845" s="3">
        <v>14.789</v>
      </c>
      <c r="G2845" s="20" t="str">
        <f>IF(B2845="","",VLOOKUP(B2845,[1]BASEDIESEL!$A$2:$AAA$11928,6))</f>
        <v>FRENTE-02</v>
      </c>
      <c r="H2845" s="37" t="str">
        <f t="shared" si="44"/>
        <v>jun</v>
      </c>
    </row>
    <row r="2846" spans="1:8" x14ac:dyDescent="0.25">
      <c r="A2846" s="7">
        <v>46182</v>
      </c>
      <c r="B2846" s="17">
        <v>4160</v>
      </c>
      <c r="C2846" s="17" t="s">
        <v>65</v>
      </c>
      <c r="D2846" s="2">
        <v>190.03</v>
      </c>
      <c r="E2846" s="17">
        <v>13</v>
      </c>
      <c r="F2846" s="2">
        <v>14.618</v>
      </c>
      <c r="G2846" s="20" t="str">
        <f>IF(B2846="","",VLOOKUP(B2846,[1]BASEDIESEL!$A$2:$AAA$11928,6))</f>
        <v>FRENTE-01</v>
      </c>
      <c r="H2846" s="37" t="str">
        <f t="shared" si="44"/>
        <v>jun</v>
      </c>
    </row>
    <row r="2847" spans="1:8" x14ac:dyDescent="0.25">
      <c r="A2847" s="7">
        <v>46182</v>
      </c>
      <c r="B2847" s="16">
        <v>4161</v>
      </c>
      <c r="C2847" s="16" t="s">
        <v>65</v>
      </c>
      <c r="D2847" s="3">
        <v>214.476</v>
      </c>
      <c r="E2847" s="16">
        <v>14</v>
      </c>
      <c r="F2847" s="3">
        <v>15.32</v>
      </c>
      <c r="G2847" s="20" t="str">
        <f>IF(B2847="","",VLOOKUP(B2847,[1]BASEDIESEL!$A$2:$AAA$11928,6))</f>
        <v>FRENTE-07</v>
      </c>
      <c r="H2847" s="37" t="str">
        <f t="shared" si="44"/>
        <v>jun</v>
      </c>
    </row>
    <row r="2848" spans="1:8" x14ac:dyDescent="0.25">
      <c r="A2848" s="7">
        <v>46182</v>
      </c>
      <c r="B2848" s="17">
        <v>4162</v>
      </c>
      <c r="C2848" s="17" t="s">
        <v>65</v>
      </c>
      <c r="D2848" s="2">
        <v>288.42</v>
      </c>
      <c r="E2848" s="17">
        <v>19</v>
      </c>
      <c r="F2848" s="2">
        <v>15.18</v>
      </c>
      <c r="G2848" s="20" t="str">
        <f>IF(B2848="","",VLOOKUP(B2848,[1]BASEDIESEL!$A$2:$AAA$11928,6))</f>
        <v>FRENTE-02</v>
      </c>
      <c r="H2848" s="37" t="str">
        <f t="shared" si="44"/>
        <v>jun</v>
      </c>
    </row>
    <row r="2849" spans="1:8" x14ac:dyDescent="0.25">
      <c r="A2849" s="7">
        <v>46182</v>
      </c>
      <c r="B2849" s="16">
        <v>4163</v>
      </c>
      <c r="C2849" s="16" t="s">
        <v>65</v>
      </c>
      <c r="D2849" s="3">
        <v>292.89999999999998</v>
      </c>
      <c r="E2849" s="16">
        <v>18</v>
      </c>
      <c r="F2849" s="3">
        <v>16.271999999999998</v>
      </c>
      <c r="G2849" s="20" t="str">
        <f>IF(B2849="","",VLOOKUP(B2849,[1]BASEDIESEL!$A$2:$AAA$11928,6))</f>
        <v>FRENTE-02</v>
      </c>
      <c r="H2849" s="37" t="str">
        <f t="shared" si="44"/>
        <v>jun</v>
      </c>
    </row>
    <row r="2850" spans="1:8" x14ac:dyDescent="0.25">
      <c r="A2850" s="7">
        <v>46183</v>
      </c>
      <c r="B2850" s="16">
        <v>4024</v>
      </c>
      <c r="C2850" s="16" t="s">
        <v>62</v>
      </c>
      <c r="D2850" s="3">
        <v>169.559</v>
      </c>
      <c r="E2850" s="16">
        <v>11</v>
      </c>
      <c r="F2850" s="3">
        <v>15.414</v>
      </c>
      <c r="G2850" s="20" t="str">
        <f>IF(B2850="","",VLOOKUP(B2850,[1]BASEDIESEL!$A$2:$AAA$11928,6))</f>
        <v>FRENTE-07</v>
      </c>
      <c r="H2850" s="37" t="str">
        <f t="shared" si="44"/>
        <v>jun</v>
      </c>
    </row>
    <row r="2851" spans="1:8" x14ac:dyDescent="0.25">
      <c r="A2851" s="7">
        <v>46183</v>
      </c>
      <c r="B2851" s="17">
        <v>4025</v>
      </c>
      <c r="C2851" s="17" t="s">
        <v>62</v>
      </c>
      <c r="D2851" s="2">
        <v>50.62</v>
      </c>
      <c r="E2851" s="17">
        <v>4</v>
      </c>
      <c r="F2851" s="2">
        <v>12.654999999999999</v>
      </c>
      <c r="G2851" s="20" t="str">
        <f>IF(B2851="","",VLOOKUP(B2851,[1]BASEDIESEL!$A$2:$AAA$11928,6))</f>
        <v>FRENTE-07</v>
      </c>
      <c r="H2851" s="37" t="str">
        <f t="shared" si="44"/>
        <v>jun</v>
      </c>
    </row>
    <row r="2852" spans="1:8" x14ac:dyDescent="0.25">
      <c r="A2852" s="7">
        <v>46183</v>
      </c>
      <c r="B2852" s="16">
        <v>4027</v>
      </c>
      <c r="C2852" s="16" t="s">
        <v>62</v>
      </c>
      <c r="D2852" s="3">
        <v>161.136</v>
      </c>
      <c r="E2852" s="16">
        <v>10</v>
      </c>
      <c r="F2852" s="3">
        <v>16.114000000000001</v>
      </c>
      <c r="G2852" s="20" t="str">
        <f>IF(B2852="","",VLOOKUP(B2852,[1]BASEDIESEL!$A$2:$AAA$11928,6))</f>
        <v>FRENTE-07</v>
      </c>
      <c r="H2852" s="37" t="str">
        <f t="shared" si="44"/>
        <v>jun</v>
      </c>
    </row>
    <row r="2853" spans="1:8" x14ac:dyDescent="0.25">
      <c r="A2853" s="7">
        <v>46183</v>
      </c>
      <c r="B2853" s="17">
        <v>4029</v>
      </c>
      <c r="C2853" s="17" t="s">
        <v>62</v>
      </c>
      <c r="D2853" s="2">
        <v>158.34299999999999</v>
      </c>
      <c r="E2853" s="17">
        <v>12</v>
      </c>
      <c r="F2853" s="2">
        <v>13.195</v>
      </c>
      <c r="G2853" s="20" t="str">
        <f>IF(B2853="","",VLOOKUP(B2853,[1]BASEDIESEL!$A$2:$AAA$11928,6))</f>
        <v>FRENTE-07</v>
      </c>
      <c r="H2853" s="37" t="str">
        <f t="shared" si="44"/>
        <v>jun</v>
      </c>
    </row>
    <row r="2854" spans="1:8" x14ac:dyDescent="0.25">
      <c r="A2854" s="7">
        <v>46183</v>
      </c>
      <c r="B2854" s="16">
        <v>4030</v>
      </c>
      <c r="C2854" s="16" t="s">
        <v>63</v>
      </c>
      <c r="D2854" s="3">
        <v>110.985</v>
      </c>
      <c r="E2854" s="16">
        <v>9</v>
      </c>
      <c r="F2854" s="3">
        <v>12.332000000000001</v>
      </c>
      <c r="G2854" s="20" t="str">
        <f>IF(B2854="","",VLOOKUP(B2854,[1]BASEDIESEL!$A$2:$AAA$11928,6))</f>
        <v>FRENTE-06</v>
      </c>
      <c r="H2854" s="37" t="str">
        <f t="shared" si="44"/>
        <v>jun</v>
      </c>
    </row>
    <row r="2855" spans="1:8" x14ac:dyDescent="0.25">
      <c r="A2855" s="7">
        <v>46183</v>
      </c>
      <c r="B2855" s="17">
        <v>4032</v>
      </c>
      <c r="C2855" s="17" t="s">
        <v>64</v>
      </c>
      <c r="D2855" s="2">
        <v>11.16</v>
      </c>
      <c r="E2855" s="17">
        <v>1</v>
      </c>
      <c r="F2855" s="2">
        <v>11.16</v>
      </c>
      <c r="G2855" s="20" t="str">
        <f>IF(B2855="","",VLOOKUP(B2855,[1]BASEDIESEL!$A$2:$AAA$11928,6))</f>
        <v>FRENTE-06</v>
      </c>
      <c r="H2855" s="37" t="str">
        <f t="shared" si="44"/>
        <v>jun</v>
      </c>
    </row>
    <row r="2856" spans="1:8" x14ac:dyDescent="0.25">
      <c r="A2856" s="7">
        <v>46183</v>
      </c>
      <c r="B2856" s="16">
        <v>4033</v>
      </c>
      <c r="C2856" s="16" t="s">
        <v>64</v>
      </c>
      <c r="D2856" s="3">
        <v>116.251</v>
      </c>
      <c r="E2856" s="16">
        <v>8</v>
      </c>
      <c r="F2856" s="3">
        <v>14.531000000000001</v>
      </c>
      <c r="G2856" s="20" t="str">
        <f>IF(B2856="","",VLOOKUP(B2856,[1]BASEDIESEL!$A$2:$AAA$11928,6))</f>
        <v>FRENTE-06</v>
      </c>
      <c r="H2856" s="37" t="str">
        <f t="shared" si="44"/>
        <v>jun</v>
      </c>
    </row>
    <row r="2857" spans="1:8" x14ac:dyDescent="0.25">
      <c r="A2857" s="7">
        <v>46183</v>
      </c>
      <c r="B2857" s="17">
        <v>4034</v>
      </c>
      <c r="C2857" s="17" t="s">
        <v>64</v>
      </c>
      <c r="D2857" s="2">
        <v>22.678999999999998</v>
      </c>
      <c r="E2857" s="17">
        <v>2</v>
      </c>
      <c r="F2857" s="2">
        <v>11.34</v>
      </c>
      <c r="G2857" s="20" t="str">
        <f>IF(B2857="","",VLOOKUP(B2857,[1]BASEDIESEL!$A$2:$AAA$11928,6))</f>
        <v>FRENTE-06</v>
      </c>
      <c r="H2857" s="37" t="str">
        <f t="shared" si="44"/>
        <v>jun</v>
      </c>
    </row>
    <row r="2858" spans="1:8" x14ac:dyDescent="0.25">
      <c r="A2858" s="7">
        <v>46183</v>
      </c>
      <c r="B2858" s="16">
        <v>4035</v>
      </c>
      <c r="C2858" s="16" t="s">
        <v>64</v>
      </c>
      <c r="D2858" s="3">
        <v>175.25399999999999</v>
      </c>
      <c r="E2858" s="16">
        <v>11</v>
      </c>
      <c r="F2858" s="3">
        <v>15.932</v>
      </c>
      <c r="G2858" s="20" t="str">
        <f>IF(B2858="","",VLOOKUP(B2858,[1]BASEDIESEL!$A$2:$AAA$11928,6))</f>
        <v>FRENTE-06</v>
      </c>
      <c r="H2858" s="37" t="str">
        <f t="shared" si="44"/>
        <v>jun</v>
      </c>
    </row>
    <row r="2859" spans="1:8" x14ac:dyDescent="0.25">
      <c r="A2859" s="7">
        <v>46183</v>
      </c>
      <c r="B2859" s="17">
        <v>4036</v>
      </c>
      <c r="C2859" s="17" t="s">
        <v>64</v>
      </c>
      <c r="D2859" s="2">
        <v>112.547</v>
      </c>
      <c r="E2859" s="17">
        <v>8</v>
      </c>
      <c r="F2859" s="2">
        <v>14.068</v>
      </c>
      <c r="G2859" s="20" t="str">
        <f>IF(B2859="","",VLOOKUP(B2859,[1]BASEDIESEL!$A$2:$AAA$11928,6))</f>
        <v>FRENTE-06</v>
      </c>
      <c r="H2859" s="37" t="str">
        <f t="shared" si="44"/>
        <v>jun</v>
      </c>
    </row>
    <row r="2860" spans="1:8" x14ac:dyDescent="0.25">
      <c r="A2860" s="7">
        <v>46183</v>
      </c>
      <c r="B2860" s="16">
        <v>4113</v>
      </c>
      <c r="C2860" s="16" t="s">
        <v>65</v>
      </c>
      <c r="D2860" s="3">
        <v>175.447</v>
      </c>
      <c r="E2860" s="16">
        <v>12</v>
      </c>
      <c r="F2860" s="3">
        <v>14.621</v>
      </c>
      <c r="G2860" s="20" t="str">
        <f>IF(B2860="","",VLOOKUP(B2860,[1]BASEDIESEL!$A$2:$AAA$11928,6))</f>
        <v>FRENTE-07</v>
      </c>
      <c r="H2860" s="37" t="str">
        <f t="shared" si="44"/>
        <v>jun</v>
      </c>
    </row>
    <row r="2861" spans="1:8" x14ac:dyDescent="0.25">
      <c r="A2861" s="7">
        <v>46183</v>
      </c>
      <c r="B2861" s="17">
        <v>4114</v>
      </c>
      <c r="C2861" s="17" t="s">
        <v>65</v>
      </c>
      <c r="D2861" s="2">
        <v>329.14499999999998</v>
      </c>
      <c r="E2861" s="17">
        <v>22</v>
      </c>
      <c r="F2861" s="2">
        <v>14.961</v>
      </c>
      <c r="G2861" s="20" t="str">
        <f>IF(B2861="","",VLOOKUP(B2861,[1]BASEDIESEL!$A$2:$AAA$11928,6))</f>
        <v>FRENTE-01</v>
      </c>
      <c r="H2861" s="37" t="str">
        <f t="shared" si="44"/>
        <v>jun</v>
      </c>
    </row>
    <row r="2862" spans="1:8" x14ac:dyDescent="0.25">
      <c r="A2862" s="7">
        <v>46183</v>
      </c>
      <c r="B2862" s="16">
        <v>4115</v>
      </c>
      <c r="C2862" s="16" t="s">
        <v>65</v>
      </c>
      <c r="D2862" s="3">
        <v>109.91</v>
      </c>
      <c r="E2862" s="16">
        <v>6</v>
      </c>
      <c r="F2862" s="3">
        <v>18.318000000000001</v>
      </c>
      <c r="G2862" s="20" t="str">
        <f>IF(B2862="","",VLOOKUP(B2862,[1]BASEDIESEL!$A$2:$AAA$11928,6))</f>
        <v>FRENTE-06</v>
      </c>
      <c r="H2862" s="37" t="str">
        <f t="shared" si="44"/>
        <v>jun</v>
      </c>
    </row>
    <row r="2863" spans="1:8" x14ac:dyDescent="0.25">
      <c r="A2863" s="7">
        <v>46183</v>
      </c>
      <c r="B2863" s="17">
        <v>4116</v>
      </c>
      <c r="C2863" s="17" t="s">
        <v>65</v>
      </c>
      <c r="D2863" s="2">
        <v>166.32499999999999</v>
      </c>
      <c r="E2863" s="17">
        <v>11</v>
      </c>
      <c r="F2863" s="2">
        <v>15.12</v>
      </c>
      <c r="G2863" s="20" t="str">
        <f>IF(B2863="","",VLOOKUP(B2863,[1]BASEDIESEL!$A$2:$AAA$11928,6))</f>
        <v>FRENTE-05</v>
      </c>
      <c r="H2863" s="37" t="str">
        <f t="shared" si="44"/>
        <v>jun</v>
      </c>
    </row>
    <row r="2864" spans="1:8" x14ac:dyDescent="0.25">
      <c r="A2864" s="7">
        <v>46183</v>
      </c>
      <c r="B2864" s="16">
        <v>4117</v>
      </c>
      <c r="C2864" s="16" t="s">
        <v>65</v>
      </c>
      <c r="D2864" s="3">
        <v>264.90199999999999</v>
      </c>
      <c r="E2864" s="16">
        <v>16</v>
      </c>
      <c r="F2864" s="3">
        <v>16.556000000000001</v>
      </c>
      <c r="G2864" s="20" t="str">
        <f>IF(B2864="","",VLOOKUP(B2864,[1]BASEDIESEL!$A$2:$AAA$11928,6))</f>
        <v>FRENTE-04</v>
      </c>
      <c r="H2864" s="37" t="str">
        <f t="shared" si="44"/>
        <v>jun</v>
      </c>
    </row>
    <row r="2865" spans="1:8" x14ac:dyDescent="0.25">
      <c r="A2865" s="7">
        <v>46183</v>
      </c>
      <c r="B2865" s="17">
        <v>4118</v>
      </c>
      <c r="C2865" s="17" t="s">
        <v>65</v>
      </c>
      <c r="D2865" s="2">
        <v>244.51</v>
      </c>
      <c r="E2865" s="17">
        <v>19</v>
      </c>
      <c r="F2865" s="2">
        <v>12.869</v>
      </c>
      <c r="G2865" s="20" t="str">
        <f>IF(B2865="","",VLOOKUP(B2865,[1]BASEDIESEL!$A$2:$AAA$11928,6))</f>
        <v>FRENTE-03</v>
      </c>
      <c r="H2865" s="37" t="str">
        <f t="shared" si="44"/>
        <v>jun</v>
      </c>
    </row>
    <row r="2866" spans="1:8" x14ac:dyDescent="0.25">
      <c r="A2866" s="7">
        <v>46183</v>
      </c>
      <c r="B2866" s="16">
        <v>4119</v>
      </c>
      <c r="C2866" s="16" t="s">
        <v>65</v>
      </c>
      <c r="D2866" s="3">
        <v>340.125</v>
      </c>
      <c r="E2866" s="16">
        <v>22</v>
      </c>
      <c r="F2866" s="3">
        <v>15.46</v>
      </c>
      <c r="G2866" s="20" t="str">
        <f>IF(B2866="","",VLOOKUP(B2866,[1]BASEDIESEL!$A$2:$AAA$11928,6))</f>
        <v>FRENTE-05</v>
      </c>
      <c r="H2866" s="37" t="str">
        <f t="shared" si="44"/>
        <v>jun</v>
      </c>
    </row>
    <row r="2867" spans="1:8" x14ac:dyDescent="0.25">
      <c r="A2867" s="7">
        <v>46183</v>
      </c>
      <c r="B2867" s="17">
        <v>4120</v>
      </c>
      <c r="C2867" s="17" t="s">
        <v>65</v>
      </c>
      <c r="D2867" s="2">
        <v>356.90800000000002</v>
      </c>
      <c r="E2867" s="17">
        <v>23</v>
      </c>
      <c r="F2867" s="2">
        <v>15.518000000000001</v>
      </c>
      <c r="G2867" s="20" t="str">
        <f>IF(B2867="","",VLOOKUP(B2867,[1]BASEDIESEL!$A$2:$AAA$11928,6))</f>
        <v>FRENTE-05</v>
      </c>
      <c r="H2867" s="37" t="str">
        <f t="shared" si="44"/>
        <v>jun</v>
      </c>
    </row>
    <row r="2868" spans="1:8" x14ac:dyDescent="0.25">
      <c r="A2868" s="7">
        <v>46183</v>
      </c>
      <c r="B2868" s="16">
        <v>4121</v>
      </c>
      <c r="C2868" s="16" t="s">
        <v>66</v>
      </c>
      <c r="D2868" s="3">
        <v>390.44</v>
      </c>
      <c r="E2868" s="16">
        <v>26</v>
      </c>
      <c r="F2868" s="3">
        <v>15.016999999999999</v>
      </c>
      <c r="G2868" s="20" t="str">
        <f>IF(B2868="","",VLOOKUP(B2868,[1]BASEDIESEL!$A$2:$AAA$11928,6))</f>
        <v>FRENTE-01</v>
      </c>
      <c r="H2868" s="37" t="str">
        <f t="shared" si="44"/>
        <v>jun</v>
      </c>
    </row>
    <row r="2869" spans="1:8" x14ac:dyDescent="0.25">
      <c r="A2869" s="7">
        <v>46183</v>
      </c>
      <c r="B2869" s="17">
        <v>4122</v>
      </c>
      <c r="C2869" s="17" t="s">
        <v>66</v>
      </c>
      <c r="D2869" s="2">
        <v>314.94</v>
      </c>
      <c r="E2869" s="17">
        <v>21</v>
      </c>
      <c r="F2869" s="2">
        <v>14.997</v>
      </c>
      <c r="G2869" s="20" t="str">
        <f>IF(B2869="","",VLOOKUP(B2869,[1]BASEDIESEL!$A$2:$AAA$11928,6))</f>
        <v>FRENTE-01</v>
      </c>
      <c r="H2869" s="37" t="str">
        <f t="shared" si="44"/>
        <v>jun</v>
      </c>
    </row>
    <row r="2870" spans="1:8" x14ac:dyDescent="0.25">
      <c r="A2870" s="7">
        <v>46183</v>
      </c>
      <c r="B2870" s="16">
        <v>4123</v>
      </c>
      <c r="C2870" s="16" t="s">
        <v>66</v>
      </c>
      <c r="D2870" s="3">
        <v>381.005</v>
      </c>
      <c r="E2870" s="16">
        <v>25</v>
      </c>
      <c r="F2870" s="3">
        <v>15.24</v>
      </c>
      <c r="G2870" s="20" t="str">
        <f>IF(B2870="","",VLOOKUP(B2870,[1]BASEDIESEL!$A$2:$AAA$11928,6))</f>
        <v>FRENTE-01</v>
      </c>
      <c r="H2870" s="37" t="str">
        <f t="shared" si="44"/>
        <v>jun</v>
      </c>
    </row>
    <row r="2871" spans="1:8" x14ac:dyDescent="0.25">
      <c r="A2871" s="7">
        <v>46183</v>
      </c>
      <c r="B2871" s="17">
        <v>4124</v>
      </c>
      <c r="C2871" s="17" t="s">
        <v>65</v>
      </c>
      <c r="D2871" s="2">
        <v>131.25299999999999</v>
      </c>
      <c r="E2871" s="17">
        <v>8</v>
      </c>
      <c r="F2871" s="2">
        <v>16.407</v>
      </c>
      <c r="G2871" s="20" t="str">
        <f>IF(B2871="","",VLOOKUP(B2871,[1]BASEDIESEL!$A$2:$AAA$11928,6))</f>
        <v>FRENTE-07</v>
      </c>
      <c r="H2871" s="37" t="str">
        <f t="shared" si="44"/>
        <v>jun</v>
      </c>
    </row>
    <row r="2872" spans="1:8" x14ac:dyDescent="0.25">
      <c r="A2872" s="7">
        <v>46183</v>
      </c>
      <c r="B2872" s="16">
        <v>4126</v>
      </c>
      <c r="C2872" s="16" t="s">
        <v>65</v>
      </c>
      <c r="D2872" s="3">
        <v>363.10399999999998</v>
      </c>
      <c r="E2872" s="16">
        <v>23</v>
      </c>
      <c r="F2872" s="3">
        <v>15.787000000000001</v>
      </c>
      <c r="G2872" s="20" t="str">
        <f>IF(B2872="","",VLOOKUP(B2872,[1]BASEDIESEL!$A$2:$AAA$11928,6))</f>
        <v>FRENTE-05</v>
      </c>
      <c r="H2872" s="37" t="str">
        <f t="shared" si="44"/>
        <v>jun</v>
      </c>
    </row>
    <row r="2873" spans="1:8" x14ac:dyDescent="0.25">
      <c r="A2873" s="7">
        <v>46183</v>
      </c>
      <c r="B2873" s="17">
        <v>4127</v>
      </c>
      <c r="C2873" s="17" t="s">
        <v>65</v>
      </c>
      <c r="D2873" s="2">
        <v>165.27500000000001</v>
      </c>
      <c r="E2873" s="17">
        <v>11</v>
      </c>
      <c r="F2873" s="2">
        <v>15.025</v>
      </c>
      <c r="G2873" s="20" t="str">
        <f>IF(B2873="","",VLOOKUP(B2873,[1]BASEDIESEL!$A$2:$AAA$11928,6))</f>
        <v>FRENTE-02</v>
      </c>
      <c r="H2873" s="37" t="str">
        <f t="shared" si="44"/>
        <v>jun</v>
      </c>
    </row>
    <row r="2874" spans="1:8" x14ac:dyDescent="0.25">
      <c r="A2874" s="7">
        <v>46183</v>
      </c>
      <c r="B2874" s="16">
        <v>4128</v>
      </c>
      <c r="C2874" s="16" t="s">
        <v>66</v>
      </c>
      <c r="D2874" s="3">
        <v>306.58499999999998</v>
      </c>
      <c r="E2874" s="16">
        <v>19</v>
      </c>
      <c r="F2874" s="3">
        <v>16.135999999999999</v>
      </c>
      <c r="G2874" s="20" t="str">
        <f>IF(B2874="","",VLOOKUP(B2874,[1]BASEDIESEL!$A$2:$AAA$11928,6))</f>
        <v>FRENTE-01</v>
      </c>
      <c r="H2874" s="37" t="str">
        <f t="shared" si="44"/>
        <v>jun</v>
      </c>
    </row>
    <row r="2875" spans="1:8" x14ac:dyDescent="0.25">
      <c r="A2875" s="7">
        <v>46183</v>
      </c>
      <c r="B2875" s="17">
        <v>4129</v>
      </c>
      <c r="C2875" s="17" t="s">
        <v>66</v>
      </c>
      <c r="D2875" s="2">
        <v>281.73</v>
      </c>
      <c r="E2875" s="17">
        <v>19</v>
      </c>
      <c r="F2875" s="2">
        <v>14.827999999999999</v>
      </c>
      <c r="G2875" s="20" t="str">
        <f>IF(B2875="","",VLOOKUP(B2875,[1]BASEDIESEL!$A$2:$AAA$11928,6))</f>
        <v>FRENTE-01</v>
      </c>
      <c r="H2875" s="37" t="str">
        <f t="shared" si="44"/>
        <v>jun</v>
      </c>
    </row>
    <row r="2876" spans="1:8" x14ac:dyDescent="0.25">
      <c r="A2876" s="7">
        <v>46183</v>
      </c>
      <c r="B2876" s="16">
        <v>4130</v>
      </c>
      <c r="C2876" s="16" t="s">
        <v>66</v>
      </c>
      <c r="D2876" s="3">
        <v>328.07499999999999</v>
      </c>
      <c r="E2876" s="16">
        <v>21</v>
      </c>
      <c r="F2876" s="3">
        <v>15.622999999999999</v>
      </c>
      <c r="G2876" s="20" t="str">
        <f>IF(B2876="","",VLOOKUP(B2876,[1]BASEDIESEL!$A$2:$AAA$11928,6))</f>
        <v>FRENTE-02</v>
      </c>
      <c r="H2876" s="37" t="str">
        <f t="shared" si="44"/>
        <v>jun</v>
      </c>
    </row>
    <row r="2877" spans="1:8" x14ac:dyDescent="0.25">
      <c r="A2877" s="7">
        <v>46183</v>
      </c>
      <c r="B2877" s="17">
        <v>4131</v>
      </c>
      <c r="C2877" s="17" t="s">
        <v>65</v>
      </c>
      <c r="D2877" s="2">
        <v>230.411</v>
      </c>
      <c r="E2877" s="17">
        <v>15</v>
      </c>
      <c r="F2877" s="2">
        <v>15.361000000000001</v>
      </c>
      <c r="G2877" s="20" t="str">
        <f>IF(B2877="","",VLOOKUP(B2877,[1]BASEDIESEL!$A$2:$AAA$11928,6))</f>
        <v>FRENTE-04</v>
      </c>
      <c r="H2877" s="37" t="str">
        <f t="shared" si="44"/>
        <v>jun</v>
      </c>
    </row>
    <row r="2878" spans="1:8" x14ac:dyDescent="0.25">
      <c r="A2878" s="7">
        <v>46183</v>
      </c>
      <c r="B2878" s="16">
        <v>4132</v>
      </c>
      <c r="C2878" s="16" t="s">
        <v>65</v>
      </c>
      <c r="D2878" s="3">
        <v>283.20499999999998</v>
      </c>
      <c r="E2878" s="16">
        <v>17</v>
      </c>
      <c r="F2878" s="3">
        <v>16.658999999999999</v>
      </c>
      <c r="G2878" s="20" t="str">
        <f>IF(B2878="","",VLOOKUP(B2878,[1]BASEDIESEL!$A$2:$AAA$11928,6))</f>
        <v>FRENTE-03</v>
      </c>
      <c r="H2878" s="37" t="str">
        <f t="shared" si="44"/>
        <v>jun</v>
      </c>
    </row>
    <row r="2879" spans="1:8" x14ac:dyDescent="0.25">
      <c r="A2879" s="7">
        <v>46183</v>
      </c>
      <c r="B2879" s="17">
        <v>4133</v>
      </c>
      <c r="C2879" s="17" t="s">
        <v>65</v>
      </c>
      <c r="D2879" s="2">
        <v>279.42</v>
      </c>
      <c r="E2879" s="17">
        <v>18</v>
      </c>
      <c r="F2879" s="2">
        <v>15.523</v>
      </c>
      <c r="G2879" s="20" t="str">
        <f>IF(B2879="","",VLOOKUP(B2879,[1]BASEDIESEL!$A$2:$AAA$11928,6))</f>
        <v>FRENTE-02</v>
      </c>
      <c r="H2879" s="37" t="str">
        <f t="shared" si="44"/>
        <v>jun</v>
      </c>
    </row>
    <row r="2880" spans="1:8" x14ac:dyDescent="0.25">
      <c r="A2880" s="7">
        <v>46183</v>
      </c>
      <c r="B2880" s="16">
        <v>4134</v>
      </c>
      <c r="C2880" s="16" t="s">
        <v>65</v>
      </c>
      <c r="D2880" s="3">
        <v>478.97</v>
      </c>
      <c r="E2880" s="16">
        <v>30</v>
      </c>
      <c r="F2880" s="3">
        <v>15.965999999999999</v>
      </c>
      <c r="G2880" s="20" t="str">
        <f>IF(B2880="","",VLOOKUP(B2880,[1]BASEDIESEL!$A$2:$AAA$11928,6))</f>
        <v>FRENTE-05</v>
      </c>
      <c r="H2880" s="37" t="str">
        <f t="shared" si="44"/>
        <v>jun</v>
      </c>
    </row>
    <row r="2881" spans="1:8" x14ac:dyDescent="0.25">
      <c r="A2881" s="7">
        <v>46183</v>
      </c>
      <c r="B2881" s="17">
        <v>4135</v>
      </c>
      <c r="C2881" s="17" t="s">
        <v>65</v>
      </c>
      <c r="D2881" s="2">
        <v>35.624000000000002</v>
      </c>
      <c r="E2881" s="17">
        <v>2</v>
      </c>
      <c r="F2881" s="2">
        <v>17.812000000000001</v>
      </c>
      <c r="G2881" s="20" t="str">
        <f>IF(B2881="","",VLOOKUP(B2881,[1]BASEDIESEL!$A$2:$AAA$11928,6))</f>
        <v>FRENTE-03</v>
      </c>
      <c r="H2881" s="37" t="str">
        <f t="shared" si="44"/>
        <v>jun</v>
      </c>
    </row>
    <row r="2882" spans="1:8" x14ac:dyDescent="0.25">
      <c r="A2882" s="7">
        <v>46183</v>
      </c>
      <c r="B2882" s="16">
        <v>4136</v>
      </c>
      <c r="C2882" s="16" t="s">
        <v>65</v>
      </c>
      <c r="D2882" s="3">
        <v>305.63400000000001</v>
      </c>
      <c r="E2882" s="16">
        <v>18</v>
      </c>
      <c r="F2882" s="3">
        <v>16.98</v>
      </c>
      <c r="G2882" s="20" t="str">
        <f>IF(B2882="","",VLOOKUP(B2882,[1]BASEDIESEL!$A$2:$AAA$11928,6))</f>
        <v>FRENTE-04</v>
      </c>
      <c r="H2882" s="37" t="str">
        <f t="shared" si="44"/>
        <v>jun</v>
      </c>
    </row>
    <row r="2883" spans="1:8" x14ac:dyDescent="0.25">
      <c r="A2883" s="7">
        <v>46183</v>
      </c>
      <c r="B2883" s="17">
        <v>4137</v>
      </c>
      <c r="C2883" s="17" t="s">
        <v>65</v>
      </c>
      <c r="D2883" s="2">
        <v>279.95800000000003</v>
      </c>
      <c r="E2883" s="17">
        <v>16</v>
      </c>
      <c r="F2883" s="2">
        <v>17.497</v>
      </c>
      <c r="G2883" s="20" t="str">
        <f>IF(B2883="","",VLOOKUP(B2883,[1]BASEDIESEL!$A$2:$AAA$11928,6))</f>
        <v>FRENTE-03</v>
      </c>
      <c r="H2883" s="37" t="str">
        <f t="shared" ref="H2883:H2946" si="45">TEXT(A2883,"mmm")</f>
        <v>jun</v>
      </c>
    </row>
    <row r="2884" spans="1:8" x14ac:dyDescent="0.25">
      <c r="A2884" s="7">
        <v>46183</v>
      </c>
      <c r="B2884" s="16">
        <v>4138</v>
      </c>
      <c r="C2884" s="16" t="s">
        <v>65</v>
      </c>
      <c r="D2884" s="3">
        <v>282.06200000000001</v>
      </c>
      <c r="E2884" s="16">
        <v>17</v>
      </c>
      <c r="F2884" s="3">
        <v>16.591999999999999</v>
      </c>
      <c r="G2884" s="20" t="str">
        <f>IF(B2884="","",VLOOKUP(B2884,[1]BASEDIESEL!$A$2:$AAA$11928,6))</f>
        <v>FRENTE-04</v>
      </c>
      <c r="H2884" s="37" t="str">
        <f t="shared" si="45"/>
        <v>jun</v>
      </c>
    </row>
    <row r="2885" spans="1:8" x14ac:dyDescent="0.25">
      <c r="A2885" s="7">
        <v>46183</v>
      </c>
      <c r="B2885" s="17">
        <v>4139</v>
      </c>
      <c r="C2885" s="17" t="s">
        <v>65</v>
      </c>
      <c r="D2885" s="2">
        <v>196.15299999999999</v>
      </c>
      <c r="E2885" s="17">
        <v>11</v>
      </c>
      <c r="F2885" s="2">
        <v>17.832000000000001</v>
      </c>
      <c r="G2885" s="20" t="str">
        <f>IF(B2885="","",VLOOKUP(B2885,[1]BASEDIESEL!$A$2:$AAA$11928,6))</f>
        <v>FRENTE-07</v>
      </c>
      <c r="H2885" s="37" t="str">
        <f t="shared" si="45"/>
        <v>jun</v>
      </c>
    </row>
    <row r="2886" spans="1:8" x14ac:dyDescent="0.25">
      <c r="A2886" s="7">
        <v>46183</v>
      </c>
      <c r="B2886" s="16">
        <v>4140</v>
      </c>
      <c r="C2886" s="16" t="s">
        <v>65</v>
      </c>
      <c r="D2886" s="3">
        <v>431.35500000000002</v>
      </c>
      <c r="E2886" s="16">
        <v>27</v>
      </c>
      <c r="F2886" s="3">
        <v>15.976000000000001</v>
      </c>
      <c r="G2886" s="20" t="str">
        <f>IF(B2886="","",VLOOKUP(B2886,[1]BASEDIESEL!$A$2:$AAA$11928,6))</f>
        <v>FRENTE-05</v>
      </c>
      <c r="H2886" s="37" t="str">
        <f t="shared" si="45"/>
        <v>jun</v>
      </c>
    </row>
    <row r="2887" spans="1:8" x14ac:dyDescent="0.25">
      <c r="A2887" s="7">
        <v>46183</v>
      </c>
      <c r="B2887" s="17">
        <v>4141</v>
      </c>
      <c r="C2887" s="17" t="s">
        <v>65</v>
      </c>
      <c r="D2887" s="2">
        <v>284.24400000000003</v>
      </c>
      <c r="E2887" s="17">
        <v>18</v>
      </c>
      <c r="F2887" s="2">
        <v>15.791</v>
      </c>
      <c r="G2887" s="20" t="str">
        <f>IF(B2887="","",VLOOKUP(B2887,[1]BASEDIESEL!$A$2:$AAA$11928,6))</f>
        <v>FRENTE-03</v>
      </c>
      <c r="H2887" s="37" t="str">
        <f t="shared" si="45"/>
        <v>jun</v>
      </c>
    </row>
    <row r="2888" spans="1:8" x14ac:dyDescent="0.25">
      <c r="A2888" s="7">
        <v>46183</v>
      </c>
      <c r="B2888" s="16">
        <v>4143</v>
      </c>
      <c r="C2888" s="16" t="s">
        <v>65</v>
      </c>
      <c r="D2888" s="3">
        <v>432.51499999999999</v>
      </c>
      <c r="E2888" s="16">
        <v>28</v>
      </c>
      <c r="F2888" s="3">
        <v>15.446999999999999</v>
      </c>
      <c r="G2888" s="20" t="str">
        <f>IF(B2888="","",VLOOKUP(B2888,[1]BASEDIESEL!$A$2:$AAA$11928,6))</f>
        <v>FRENTE-05</v>
      </c>
      <c r="H2888" s="37" t="str">
        <f t="shared" si="45"/>
        <v>jun</v>
      </c>
    </row>
    <row r="2889" spans="1:8" x14ac:dyDescent="0.25">
      <c r="A2889" s="7">
        <v>46183</v>
      </c>
      <c r="B2889" s="17">
        <v>4144</v>
      </c>
      <c r="C2889" s="17" t="s">
        <v>65</v>
      </c>
      <c r="D2889" s="2">
        <v>444.43799999999999</v>
      </c>
      <c r="E2889" s="17">
        <v>28</v>
      </c>
      <c r="F2889" s="2">
        <v>15.872999999999999</v>
      </c>
      <c r="G2889" s="20" t="str">
        <f>IF(B2889="","",VLOOKUP(B2889,[1]BASEDIESEL!$A$2:$AAA$11928,6))</f>
        <v>FRENTE-05</v>
      </c>
      <c r="H2889" s="37" t="str">
        <f t="shared" si="45"/>
        <v>jun</v>
      </c>
    </row>
    <row r="2890" spans="1:8" x14ac:dyDescent="0.25">
      <c r="A2890" s="7">
        <v>46183</v>
      </c>
      <c r="B2890" s="16">
        <v>4145</v>
      </c>
      <c r="C2890" s="16" t="s">
        <v>65</v>
      </c>
      <c r="D2890" s="3">
        <v>341.95600000000002</v>
      </c>
      <c r="E2890" s="16">
        <v>21</v>
      </c>
      <c r="F2890" s="3">
        <v>16.283999999999999</v>
      </c>
      <c r="G2890" s="20" t="str">
        <f>IF(B2890="","",VLOOKUP(B2890,[1]BASEDIESEL!$A$2:$AAA$11928,6))</f>
        <v>FRENTE-03</v>
      </c>
      <c r="H2890" s="37" t="str">
        <f t="shared" si="45"/>
        <v>jun</v>
      </c>
    </row>
    <row r="2891" spans="1:8" x14ac:dyDescent="0.25">
      <c r="A2891" s="7">
        <v>46183</v>
      </c>
      <c r="B2891" s="17">
        <v>4146</v>
      </c>
      <c r="C2891" s="17" t="s">
        <v>65</v>
      </c>
      <c r="D2891" s="2">
        <v>311.524</v>
      </c>
      <c r="E2891" s="17">
        <v>20</v>
      </c>
      <c r="F2891" s="2">
        <v>15.576000000000001</v>
      </c>
      <c r="G2891" s="20" t="str">
        <f>IF(B2891="","",VLOOKUP(B2891,[1]BASEDIESEL!$A$2:$AAA$11928,6))</f>
        <v>FRENTE-03</v>
      </c>
      <c r="H2891" s="37" t="str">
        <f t="shared" si="45"/>
        <v>jun</v>
      </c>
    </row>
    <row r="2892" spans="1:8" x14ac:dyDescent="0.25">
      <c r="A2892" s="7">
        <v>46183</v>
      </c>
      <c r="B2892" s="16">
        <v>4147</v>
      </c>
      <c r="C2892" s="16" t="s">
        <v>65</v>
      </c>
      <c r="D2892" s="3">
        <v>135.07</v>
      </c>
      <c r="E2892" s="16">
        <v>9</v>
      </c>
      <c r="F2892" s="3">
        <v>15.007999999999999</v>
      </c>
      <c r="G2892" s="20" t="str">
        <f>IF(B2892="","",VLOOKUP(B2892,[1]BASEDIESEL!$A$2:$AAA$11928,6))</f>
        <v>FRENTE-02</v>
      </c>
      <c r="H2892" s="37" t="str">
        <f t="shared" si="45"/>
        <v>jun</v>
      </c>
    </row>
    <row r="2893" spans="1:8" x14ac:dyDescent="0.25">
      <c r="A2893" s="7">
        <v>46183</v>
      </c>
      <c r="B2893" s="17">
        <v>4149</v>
      </c>
      <c r="C2893" s="17" t="s">
        <v>65</v>
      </c>
      <c r="D2893" s="2">
        <v>334.18</v>
      </c>
      <c r="E2893" s="17">
        <v>21</v>
      </c>
      <c r="F2893" s="2">
        <v>15.913</v>
      </c>
      <c r="G2893" s="20" t="str">
        <f>IF(B2893="","",VLOOKUP(B2893,[1]BASEDIESEL!$A$2:$AAA$11928,6))</f>
        <v>FRENTE-01</v>
      </c>
      <c r="H2893" s="37" t="str">
        <f t="shared" si="45"/>
        <v>jun</v>
      </c>
    </row>
    <row r="2894" spans="1:8" x14ac:dyDescent="0.25">
      <c r="A2894" s="7">
        <v>46183</v>
      </c>
      <c r="B2894" s="16">
        <v>4153</v>
      </c>
      <c r="C2894" s="16" t="s">
        <v>67</v>
      </c>
      <c r="D2894" s="3">
        <v>265.14800000000002</v>
      </c>
      <c r="E2894" s="16">
        <v>16</v>
      </c>
      <c r="F2894" s="3">
        <v>16.571999999999999</v>
      </c>
      <c r="G2894" s="20" t="str">
        <f>IF(B2894="","",VLOOKUP(B2894,[1]BASEDIESEL!$A$2:$AAA$11928,6))</f>
        <v>FRENTE-04</v>
      </c>
      <c r="H2894" s="37" t="str">
        <f t="shared" si="45"/>
        <v>jun</v>
      </c>
    </row>
    <row r="2895" spans="1:8" x14ac:dyDescent="0.25">
      <c r="A2895" s="7">
        <v>46183</v>
      </c>
      <c r="B2895" s="17">
        <v>4154</v>
      </c>
      <c r="C2895" s="17" t="s">
        <v>67</v>
      </c>
      <c r="D2895" s="2">
        <v>235.85900000000001</v>
      </c>
      <c r="E2895" s="17">
        <v>14</v>
      </c>
      <c r="F2895" s="2">
        <v>16.847000000000001</v>
      </c>
      <c r="G2895" s="20" t="str">
        <f>IF(B2895="","",VLOOKUP(B2895,[1]BASEDIESEL!$A$2:$AAA$11928,6))</f>
        <v>FRENTE-04</v>
      </c>
      <c r="H2895" s="37" t="str">
        <f t="shared" si="45"/>
        <v>jun</v>
      </c>
    </row>
    <row r="2896" spans="1:8" x14ac:dyDescent="0.25">
      <c r="A2896" s="7">
        <v>46183</v>
      </c>
      <c r="B2896" s="16">
        <v>4155</v>
      </c>
      <c r="C2896" s="16" t="s">
        <v>67</v>
      </c>
      <c r="D2896" s="3">
        <v>173.94399999999999</v>
      </c>
      <c r="E2896" s="16">
        <v>10</v>
      </c>
      <c r="F2896" s="3">
        <v>17.393999999999998</v>
      </c>
      <c r="G2896" s="20" t="str">
        <f>IF(B2896="","",VLOOKUP(B2896,[1]BASEDIESEL!$A$2:$AAA$11928,6))</f>
        <v>FRENTE-04</v>
      </c>
      <c r="H2896" s="37" t="str">
        <f t="shared" si="45"/>
        <v>jun</v>
      </c>
    </row>
    <row r="2897" spans="1:8" x14ac:dyDescent="0.25">
      <c r="A2897" s="7">
        <v>46183</v>
      </c>
      <c r="B2897" s="17">
        <v>4156</v>
      </c>
      <c r="C2897" s="17" t="s">
        <v>65</v>
      </c>
      <c r="D2897" s="2">
        <v>268.995</v>
      </c>
      <c r="E2897" s="17">
        <v>18</v>
      </c>
      <c r="F2897" s="2">
        <v>14.944000000000001</v>
      </c>
      <c r="G2897" s="20" t="str">
        <f>IF(B2897="","",VLOOKUP(B2897,[1]BASEDIESEL!$A$2:$AAA$11928,6))</f>
        <v>FRENTE-02</v>
      </c>
      <c r="H2897" s="37" t="str">
        <f t="shared" si="45"/>
        <v>jun</v>
      </c>
    </row>
    <row r="2898" spans="1:8" x14ac:dyDescent="0.25">
      <c r="A2898" s="7">
        <v>46183</v>
      </c>
      <c r="B2898" s="16">
        <v>4157</v>
      </c>
      <c r="C2898" s="16" t="s">
        <v>65</v>
      </c>
      <c r="D2898" s="3">
        <v>90.054000000000002</v>
      </c>
      <c r="E2898" s="16">
        <v>7</v>
      </c>
      <c r="F2898" s="3">
        <v>12.865</v>
      </c>
      <c r="G2898" s="20" t="str">
        <f>IF(B2898="","",VLOOKUP(B2898,[1]BASEDIESEL!$A$2:$AAA$11928,6))</f>
        <v>FRENTE-06</v>
      </c>
      <c r="H2898" s="37" t="str">
        <f t="shared" si="45"/>
        <v>jun</v>
      </c>
    </row>
    <row r="2899" spans="1:8" x14ac:dyDescent="0.25">
      <c r="A2899" s="7">
        <v>46183</v>
      </c>
      <c r="B2899" s="17">
        <v>4158</v>
      </c>
      <c r="C2899" s="17" t="s">
        <v>65</v>
      </c>
      <c r="D2899" s="2">
        <v>313.17899999999997</v>
      </c>
      <c r="E2899" s="17">
        <v>19</v>
      </c>
      <c r="F2899" s="2">
        <v>16.483000000000001</v>
      </c>
      <c r="G2899" s="20" t="str">
        <f>IF(B2899="","",VLOOKUP(B2899,[1]BASEDIESEL!$A$2:$AAA$11928,6))</f>
        <v>FRENTE-03</v>
      </c>
      <c r="H2899" s="37" t="str">
        <f t="shared" si="45"/>
        <v>jun</v>
      </c>
    </row>
    <row r="2900" spans="1:8" x14ac:dyDescent="0.25">
      <c r="A2900" s="7">
        <v>46183</v>
      </c>
      <c r="B2900" s="16">
        <v>4159</v>
      </c>
      <c r="C2900" s="16" t="s">
        <v>65</v>
      </c>
      <c r="D2900" s="3">
        <v>264.83</v>
      </c>
      <c r="E2900" s="16">
        <v>18</v>
      </c>
      <c r="F2900" s="3">
        <v>14.712999999999999</v>
      </c>
      <c r="G2900" s="20" t="str">
        <f>IF(B2900="","",VLOOKUP(B2900,[1]BASEDIESEL!$A$2:$AAA$11928,6))</f>
        <v>FRENTE-02</v>
      </c>
      <c r="H2900" s="37" t="str">
        <f t="shared" si="45"/>
        <v>jun</v>
      </c>
    </row>
    <row r="2901" spans="1:8" x14ac:dyDescent="0.25">
      <c r="A2901" s="7">
        <v>46183</v>
      </c>
      <c r="B2901" s="17">
        <v>4160</v>
      </c>
      <c r="C2901" s="17" t="s">
        <v>65</v>
      </c>
      <c r="D2901" s="2">
        <v>273.83</v>
      </c>
      <c r="E2901" s="17">
        <v>18</v>
      </c>
      <c r="F2901" s="2">
        <v>15.212999999999999</v>
      </c>
      <c r="G2901" s="20" t="str">
        <f>IF(B2901="","",VLOOKUP(B2901,[1]BASEDIESEL!$A$2:$AAA$11928,6))</f>
        <v>FRENTE-01</v>
      </c>
      <c r="H2901" s="37" t="str">
        <f t="shared" si="45"/>
        <v>jun</v>
      </c>
    </row>
    <row r="2902" spans="1:8" x14ac:dyDescent="0.25">
      <c r="A2902" s="7">
        <v>46183</v>
      </c>
      <c r="B2902" s="16">
        <v>4161</v>
      </c>
      <c r="C2902" s="16" t="s">
        <v>65</v>
      </c>
      <c r="D2902" s="3">
        <v>219.429</v>
      </c>
      <c r="E2902" s="16">
        <v>14</v>
      </c>
      <c r="F2902" s="3">
        <v>15.673999999999999</v>
      </c>
      <c r="G2902" s="20" t="str">
        <f>IF(B2902="","",VLOOKUP(B2902,[1]BASEDIESEL!$A$2:$AAA$11928,6))</f>
        <v>FRENTE-07</v>
      </c>
      <c r="H2902" s="37" t="str">
        <f t="shared" si="45"/>
        <v>jun</v>
      </c>
    </row>
    <row r="2903" spans="1:8" x14ac:dyDescent="0.25">
      <c r="A2903" s="7">
        <v>46183</v>
      </c>
      <c r="B2903" s="17">
        <v>4162</v>
      </c>
      <c r="C2903" s="17" t="s">
        <v>65</v>
      </c>
      <c r="D2903" s="2">
        <v>330.625</v>
      </c>
      <c r="E2903" s="17">
        <v>21</v>
      </c>
      <c r="F2903" s="2">
        <v>15.744</v>
      </c>
      <c r="G2903" s="20" t="str">
        <f>IF(B2903="","",VLOOKUP(B2903,[1]BASEDIESEL!$A$2:$AAA$11928,6))</f>
        <v>FRENTE-02</v>
      </c>
      <c r="H2903" s="37" t="str">
        <f t="shared" si="45"/>
        <v>jun</v>
      </c>
    </row>
    <row r="2904" spans="1:8" x14ac:dyDescent="0.25">
      <c r="A2904" s="7">
        <v>46183</v>
      </c>
      <c r="B2904" s="16">
        <v>4163</v>
      </c>
      <c r="C2904" s="16" t="s">
        <v>65</v>
      </c>
      <c r="D2904" s="3">
        <v>198.57499999999999</v>
      </c>
      <c r="E2904" s="16">
        <v>13</v>
      </c>
      <c r="F2904" s="3">
        <v>15.275</v>
      </c>
      <c r="G2904" s="20" t="str">
        <f>IF(B2904="","",VLOOKUP(B2904,[1]BASEDIESEL!$A$2:$AAA$11928,6))</f>
        <v>FRENTE-02</v>
      </c>
      <c r="H2904" s="37" t="str">
        <f t="shared" si="45"/>
        <v>jun</v>
      </c>
    </row>
    <row r="2905" spans="1:8" x14ac:dyDescent="0.25">
      <c r="A2905" s="7">
        <v>46184</v>
      </c>
      <c r="B2905" s="16">
        <v>4024</v>
      </c>
      <c r="C2905" s="16" t="s">
        <v>62</v>
      </c>
      <c r="D2905" s="3">
        <v>172.68199999999999</v>
      </c>
      <c r="E2905" s="16">
        <v>10</v>
      </c>
      <c r="F2905" s="3">
        <v>17.268000000000001</v>
      </c>
      <c r="G2905" s="20" t="str">
        <f>IF(B2905="","",VLOOKUP(B2905,[1]BASEDIESEL!$A$2:$AAA$11928,6))</f>
        <v>FRENTE-07</v>
      </c>
      <c r="H2905" s="37" t="str">
        <f t="shared" si="45"/>
        <v>jun</v>
      </c>
    </row>
    <row r="2906" spans="1:8" x14ac:dyDescent="0.25">
      <c r="A2906" s="7">
        <v>46184</v>
      </c>
      <c r="B2906" s="17">
        <v>4025</v>
      </c>
      <c r="C2906" s="17" t="s">
        <v>62</v>
      </c>
      <c r="D2906" s="2">
        <v>35.543999999999997</v>
      </c>
      <c r="E2906" s="17">
        <v>3</v>
      </c>
      <c r="F2906" s="2">
        <v>11.848000000000001</v>
      </c>
      <c r="G2906" s="20" t="str">
        <f>IF(B2906="","",VLOOKUP(B2906,[1]BASEDIESEL!$A$2:$AAA$11928,6))</f>
        <v>FRENTE-07</v>
      </c>
      <c r="H2906" s="37" t="str">
        <f t="shared" si="45"/>
        <v>jun</v>
      </c>
    </row>
    <row r="2907" spans="1:8" x14ac:dyDescent="0.25">
      <c r="A2907" s="7">
        <v>46184</v>
      </c>
      <c r="B2907" s="16">
        <v>4027</v>
      </c>
      <c r="C2907" s="16" t="s">
        <v>62</v>
      </c>
      <c r="D2907" s="3">
        <v>77.543000000000006</v>
      </c>
      <c r="E2907" s="16">
        <v>6</v>
      </c>
      <c r="F2907" s="3">
        <v>12.923999999999999</v>
      </c>
      <c r="G2907" s="20" t="str">
        <f>IF(B2907="","",VLOOKUP(B2907,[1]BASEDIESEL!$A$2:$AAA$11928,6))</f>
        <v>FRENTE-07</v>
      </c>
      <c r="H2907" s="37" t="str">
        <f t="shared" si="45"/>
        <v>jun</v>
      </c>
    </row>
    <row r="2908" spans="1:8" x14ac:dyDescent="0.25">
      <c r="A2908" s="7">
        <v>46184</v>
      </c>
      <c r="B2908" s="17">
        <v>4029</v>
      </c>
      <c r="C2908" s="17" t="s">
        <v>62</v>
      </c>
      <c r="D2908" s="2">
        <v>112.124</v>
      </c>
      <c r="E2908" s="17">
        <v>7</v>
      </c>
      <c r="F2908" s="2">
        <v>16.018000000000001</v>
      </c>
      <c r="G2908" s="20" t="str">
        <f>IF(B2908="","",VLOOKUP(B2908,[1]BASEDIESEL!$A$2:$AAA$11928,6))</f>
        <v>FRENTE-07</v>
      </c>
      <c r="H2908" s="37" t="str">
        <f t="shared" si="45"/>
        <v>jun</v>
      </c>
    </row>
    <row r="2909" spans="1:8" x14ac:dyDescent="0.25">
      <c r="A2909" s="7">
        <v>46184</v>
      </c>
      <c r="B2909" s="16">
        <v>4030</v>
      </c>
      <c r="C2909" s="16" t="s">
        <v>63</v>
      </c>
      <c r="D2909" s="3">
        <v>100.04300000000001</v>
      </c>
      <c r="E2909" s="16">
        <v>7</v>
      </c>
      <c r="F2909" s="3">
        <v>14.292</v>
      </c>
      <c r="G2909" s="20" t="str">
        <f>IF(B2909="","",VLOOKUP(B2909,[1]BASEDIESEL!$A$2:$AAA$11928,6))</f>
        <v>FRENTE-06</v>
      </c>
      <c r="H2909" s="37" t="str">
        <f t="shared" si="45"/>
        <v>jun</v>
      </c>
    </row>
    <row r="2910" spans="1:8" x14ac:dyDescent="0.25">
      <c r="A2910" s="7">
        <v>46184</v>
      </c>
      <c r="B2910" s="17">
        <v>4033</v>
      </c>
      <c r="C2910" s="17" t="s">
        <v>64</v>
      </c>
      <c r="D2910" s="2">
        <v>28.774999999999999</v>
      </c>
      <c r="E2910" s="17">
        <v>2</v>
      </c>
      <c r="F2910" s="2">
        <v>14.388</v>
      </c>
      <c r="G2910" s="20" t="str">
        <f>IF(B2910="","",VLOOKUP(B2910,[1]BASEDIESEL!$A$2:$AAA$11928,6))</f>
        <v>FRENTE-06</v>
      </c>
      <c r="H2910" s="37" t="str">
        <f t="shared" si="45"/>
        <v>jun</v>
      </c>
    </row>
    <row r="2911" spans="1:8" x14ac:dyDescent="0.25">
      <c r="A2911" s="7">
        <v>46184</v>
      </c>
      <c r="B2911" s="16">
        <v>4034</v>
      </c>
      <c r="C2911" s="16" t="s">
        <v>64</v>
      </c>
      <c r="D2911" s="3">
        <v>33.21</v>
      </c>
      <c r="E2911" s="16">
        <v>3</v>
      </c>
      <c r="F2911" s="3">
        <v>11.07</v>
      </c>
      <c r="G2911" s="20" t="str">
        <f>IF(B2911="","",VLOOKUP(B2911,[1]BASEDIESEL!$A$2:$AAA$11928,6))</f>
        <v>FRENTE-06</v>
      </c>
      <c r="H2911" s="37" t="str">
        <f t="shared" si="45"/>
        <v>jun</v>
      </c>
    </row>
    <row r="2912" spans="1:8" x14ac:dyDescent="0.25">
      <c r="A2912" s="7">
        <v>46184</v>
      </c>
      <c r="B2912" s="17">
        <v>4035</v>
      </c>
      <c r="C2912" s="17" t="s">
        <v>64</v>
      </c>
      <c r="D2912" s="2">
        <v>104.139</v>
      </c>
      <c r="E2912" s="17">
        <v>7</v>
      </c>
      <c r="F2912" s="2">
        <v>14.877000000000001</v>
      </c>
      <c r="G2912" s="20" t="str">
        <f>IF(B2912="","",VLOOKUP(B2912,[1]BASEDIESEL!$A$2:$AAA$11928,6))</f>
        <v>FRENTE-06</v>
      </c>
      <c r="H2912" s="37" t="str">
        <f t="shared" si="45"/>
        <v>jun</v>
      </c>
    </row>
    <row r="2913" spans="1:8" x14ac:dyDescent="0.25">
      <c r="A2913" s="7">
        <v>46184</v>
      </c>
      <c r="B2913" s="16">
        <v>4036</v>
      </c>
      <c r="C2913" s="16" t="s">
        <v>64</v>
      </c>
      <c r="D2913" s="3">
        <v>101.642</v>
      </c>
      <c r="E2913" s="16">
        <v>7</v>
      </c>
      <c r="F2913" s="3">
        <v>14.52</v>
      </c>
      <c r="G2913" s="20" t="str">
        <f>IF(B2913="","",VLOOKUP(B2913,[1]BASEDIESEL!$A$2:$AAA$11928,6))</f>
        <v>FRENTE-06</v>
      </c>
      <c r="H2913" s="37" t="str">
        <f t="shared" si="45"/>
        <v>jun</v>
      </c>
    </row>
    <row r="2914" spans="1:8" x14ac:dyDescent="0.25">
      <c r="A2914" s="7">
        <v>46184</v>
      </c>
      <c r="B2914" s="17">
        <v>4111</v>
      </c>
      <c r="C2914" s="17" t="s">
        <v>65</v>
      </c>
      <c r="D2914" s="2">
        <v>170.209</v>
      </c>
      <c r="E2914" s="17">
        <v>12</v>
      </c>
      <c r="F2914" s="2">
        <v>14.183999999999999</v>
      </c>
      <c r="G2914" s="20" t="str">
        <f>IF(B2914="","",VLOOKUP(B2914,[1]BASEDIESEL!$A$2:$AAA$11928,6))</f>
        <v>FRENTE-05</v>
      </c>
      <c r="H2914" s="37" t="str">
        <f t="shared" si="45"/>
        <v>jun</v>
      </c>
    </row>
    <row r="2915" spans="1:8" x14ac:dyDescent="0.25">
      <c r="A2915" s="7">
        <v>46184</v>
      </c>
      <c r="B2915" s="16">
        <v>4113</v>
      </c>
      <c r="C2915" s="16" t="s">
        <v>65</v>
      </c>
      <c r="D2915" s="3">
        <v>131.114</v>
      </c>
      <c r="E2915" s="16">
        <v>9</v>
      </c>
      <c r="F2915" s="3">
        <v>14.568</v>
      </c>
      <c r="G2915" s="20" t="str">
        <f>IF(B2915="","",VLOOKUP(B2915,[1]BASEDIESEL!$A$2:$AAA$11928,6))</f>
        <v>FRENTE-07</v>
      </c>
      <c r="H2915" s="37" t="str">
        <f t="shared" si="45"/>
        <v>jun</v>
      </c>
    </row>
    <row r="2916" spans="1:8" x14ac:dyDescent="0.25">
      <c r="A2916" s="7">
        <v>46184</v>
      </c>
      <c r="B2916" s="17">
        <v>4114</v>
      </c>
      <c r="C2916" s="17" t="s">
        <v>65</v>
      </c>
      <c r="D2916" s="2">
        <v>302.14999999999998</v>
      </c>
      <c r="E2916" s="17">
        <v>21</v>
      </c>
      <c r="F2916" s="2">
        <v>14.388</v>
      </c>
      <c r="G2916" s="20" t="str">
        <f>IF(B2916="","",VLOOKUP(B2916,[1]BASEDIESEL!$A$2:$AAA$11928,6))</f>
        <v>FRENTE-01</v>
      </c>
      <c r="H2916" s="37" t="str">
        <f t="shared" si="45"/>
        <v>jun</v>
      </c>
    </row>
    <row r="2917" spans="1:8" x14ac:dyDescent="0.25">
      <c r="A2917" s="7">
        <v>46184</v>
      </c>
      <c r="B2917" s="16">
        <v>4115</v>
      </c>
      <c r="C2917" s="16" t="s">
        <v>65</v>
      </c>
      <c r="D2917" s="3">
        <v>156.41200000000001</v>
      </c>
      <c r="E2917" s="16">
        <v>7</v>
      </c>
      <c r="F2917" s="3">
        <v>22.344999999999999</v>
      </c>
      <c r="G2917" s="20" t="str">
        <f>IF(B2917="","",VLOOKUP(B2917,[1]BASEDIESEL!$A$2:$AAA$11928,6))</f>
        <v>FRENTE-06</v>
      </c>
      <c r="H2917" s="37" t="str">
        <f t="shared" si="45"/>
        <v>jun</v>
      </c>
    </row>
    <row r="2918" spans="1:8" x14ac:dyDescent="0.25">
      <c r="A2918" s="7">
        <v>46184</v>
      </c>
      <c r="B2918" s="17">
        <v>4116</v>
      </c>
      <c r="C2918" s="17" t="s">
        <v>65</v>
      </c>
      <c r="D2918" s="2">
        <v>336</v>
      </c>
      <c r="E2918" s="17">
        <v>24</v>
      </c>
      <c r="F2918" s="2">
        <v>14</v>
      </c>
      <c r="G2918" s="20" t="str">
        <f>IF(B2918="","",VLOOKUP(B2918,[1]BASEDIESEL!$A$2:$AAA$11928,6))</f>
        <v>FRENTE-05</v>
      </c>
      <c r="H2918" s="37" t="str">
        <f t="shared" si="45"/>
        <v>jun</v>
      </c>
    </row>
    <row r="2919" spans="1:8" x14ac:dyDescent="0.25">
      <c r="A2919" s="7">
        <v>46184</v>
      </c>
      <c r="B2919" s="16">
        <v>4117</v>
      </c>
      <c r="C2919" s="16" t="s">
        <v>65</v>
      </c>
      <c r="D2919" s="3">
        <v>255.61199999999999</v>
      </c>
      <c r="E2919" s="16">
        <v>18</v>
      </c>
      <c r="F2919" s="3">
        <v>14.201000000000001</v>
      </c>
      <c r="G2919" s="20" t="str">
        <f>IF(B2919="","",VLOOKUP(B2919,[1]BASEDIESEL!$A$2:$AAA$11928,6))</f>
        <v>FRENTE-04</v>
      </c>
      <c r="H2919" s="37" t="str">
        <f t="shared" si="45"/>
        <v>jun</v>
      </c>
    </row>
    <row r="2920" spans="1:8" x14ac:dyDescent="0.25">
      <c r="A2920" s="7">
        <v>46184</v>
      </c>
      <c r="B2920" s="17">
        <v>4118</v>
      </c>
      <c r="C2920" s="17" t="s">
        <v>65</v>
      </c>
      <c r="D2920" s="2">
        <v>216.18</v>
      </c>
      <c r="E2920" s="17">
        <v>20</v>
      </c>
      <c r="F2920" s="2">
        <v>10.808999999999999</v>
      </c>
      <c r="G2920" s="20" t="str">
        <f>IF(B2920="","",VLOOKUP(B2920,[1]BASEDIESEL!$A$2:$AAA$11928,6))</f>
        <v>FRENTE-03</v>
      </c>
      <c r="H2920" s="37" t="str">
        <f t="shared" si="45"/>
        <v>jun</v>
      </c>
    </row>
    <row r="2921" spans="1:8" x14ac:dyDescent="0.25">
      <c r="A2921" s="7">
        <v>46184</v>
      </c>
      <c r="B2921" s="16">
        <v>4119</v>
      </c>
      <c r="C2921" s="16" t="s">
        <v>65</v>
      </c>
      <c r="D2921" s="3">
        <v>320.101</v>
      </c>
      <c r="E2921" s="16">
        <v>22</v>
      </c>
      <c r="F2921" s="3">
        <v>14.55</v>
      </c>
      <c r="G2921" s="20" t="str">
        <f>IF(B2921="","",VLOOKUP(B2921,[1]BASEDIESEL!$A$2:$AAA$11928,6))</f>
        <v>FRENTE-05</v>
      </c>
      <c r="H2921" s="37" t="str">
        <f t="shared" si="45"/>
        <v>jun</v>
      </c>
    </row>
    <row r="2922" spans="1:8" x14ac:dyDescent="0.25">
      <c r="A2922" s="7">
        <v>46184</v>
      </c>
      <c r="B2922" s="17">
        <v>4120</v>
      </c>
      <c r="C2922" s="17" t="s">
        <v>65</v>
      </c>
      <c r="D2922" s="2">
        <v>56.005000000000003</v>
      </c>
      <c r="E2922" s="17">
        <v>4</v>
      </c>
      <c r="F2922" s="2">
        <v>14.000999999999999</v>
      </c>
      <c r="G2922" s="20" t="str">
        <f>IF(B2922="","",VLOOKUP(B2922,[1]BASEDIESEL!$A$2:$AAA$11928,6))</f>
        <v>FRENTE-05</v>
      </c>
      <c r="H2922" s="37" t="str">
        <f t="shared" si="45"/>
        <v>jun</v>
      </c>
    </row>
    <row r="2923" spans="1:8" x14ac:dyDescent="0.25">
      <c r="A2923" s="7">
        <v>46184</v>
      </c>
      <c r="B2923" s="16">
        <v>4121</v>
      </c>
      <c r="C2923" s="16" t="s">
        <v>66</v>
      </c>
      <c r="D2923" s="3">
        <v>171.38</v>
      </c>
      <c r="E2923" s="16">
        <v>12</v>
      </c>
      <c r="F2923" s="3">
        <v>14.282</v>
      </c>
      <c r="G2923" s="20" t="str">
        <f>IF(B2923="","",VLOOKUP(B2923,[1]BASEDIESEL!$A$2:$AAA$11928,6))</f>
        <v>FRENTE-01</v>
      </c>
      <c r="H2923" s="37" t="str">
        <f t="shared" si="45"/>
        <v>jun</v>
      </c>
    </row>
    <row r="2924" spans="1:8" x14ac:dyDescent="0.25">
      <c r="A2924" s="7">
        <v>46184</v>
      </c>
      <c r="B2924" s="17">
        <v>4122</v>
      </c>
      <c r="C2924" s="17" t="s">
        <v>66</v>
      </c>
      <c r="D2924" s="2">
        <v>250.6</v>
      </c>
      <c r="E2924" s="17">
        <v>16</v>
      </c>
      <c r="F2924" s="2">
        <v>15.663</v>
      </c>
      <c r="G2924" s="20" t="str">
        <f>IF(B2924="","",VLOOKUP(B2924,[1]BASEDIESEL!$A$2:$AAA$11928,6))</f>
        <v>FRENTE-01</v>
      </c>
      <c r="H2924" s="37" t="str">
        <f t="shared" si="45"/>
        <v>jun</v>
      </c>
    </row>
    <row r="2925" spans="1:8" x14ac:dyDescent="0.25">
      <c r="A2925" s="7">
        <v>46184</v>
      </c>
      <c r="B2925" s="16">
        <v>4123</v>
      </c>
      <c r="C2925" s="16" t="s">
        <v>66</v>
      </c>
      <c r="D2925" s="3">
        <v>314.255</v>
      </c>
      <c r="E2925" s="16">
        <v>21</v>
      </c>
      <c r="F2925" s="3">
        <v>14.965</v>
      </c>
      <c r="G2925" s="20" t="str">
        <f>IF(B2925="","",VLOOKUP(B2925,[1]BASEDIESEL!$A$2:$AAA$11928,6))</f>
        <v>FRENTE-01</v>
      </c>
      <c r="H2925" s="37" t="str">
        <f t="shared" si="45"/>
        <v>jun</v>
      </c>
    </row>
    <row r="2926" spans="1:8" x14ac:dyDescent="0.25">
      <c r="A2926" s="7">
        <v>46184</v>
      </c>
      <c r="B2926" s="17">
        <v>4124</v>
      </c>
      <c r="C2926" s="17" t="s">
        <v>65</v>
      </c>
      <c r="D2926" s="2">
        <v>168.554</v>
      </c>
      <c r="E2926" s="17">
        <v>10</v>
      </c>
      <c r="F2926" s="2">
        <v>16.855</v>
      </c>
      <c r="G2926" s="20" t="str">
        <f>IF(B2926="","",VLOOKUP(B2926,[1]BASEDIESEL!$A$2:$AAA$11928,6))</f>
        <v>FRENTE-07</v>
      </c>
      <c r="H2926" s="37" t="str">
        <f t="shared" si="45"/>
        <v>jun</v>
      </c>
    </row>
    <row r="2927" spans="1:8" x14ac:dyDescent="0.25">
      <c r="A2927" s="7">
        <v>46184</v>
      </c>
      <c r="B2927" s="16">
        <v>4126</v>
      </c>
      <c r="C2927" s="16" t="s">
        <v>65</v>
      </c>
      <c r="D2927" s="3">
        <v>316.16699999999997</v>
      </c>
      <c r="E2927" s="16">
        <v>22</v>
      </c>
      <c r="F2927" s="3">
        <v>14.371</v>
      </c>
      <c r="G2927" s="20" t="str">
        <f>IF(B2927="","",VLOOKUP(B2927,[1]BASEDIESEL!$A$2:$AAA$11928,6))</f>
        <v>FRENTE-05</v>
      </c>
      <c r="H2927" s="37" t="str">
        <f t="shared" si="45"/>
        <v>jun</v>
      </c>
    </row>
    <row r="2928" spans="1:8" x14ac:dyDescent="0.25">
      <c r="A2928" s="7">
        <v>46184</v>
      </c>
      <c r="B2928" s="17">
        <v>4127</v>
      </c>
      <c r="C2928" s="17" t="s">
        <v>65</v>
      </c>
      <c r="D2928" s="2">
        <v>164.905</v>
      </c>
      <c r="E2928" s="17">
        <v>10</v>
      </c>
      <c r="F2928" s="2">
        <v>16.491</v>
      </c>
      <c r="G2928" s="20" t="str">
        <f>IF(B2928="","",VLOOKUP(B2928,[1]BASEDIESEL!$A$2:$AAA$11928,6))</f>
        <v>FRENTE-02</v>
      </c>
      <c r="H2928" s="37" t="str">
        <f t="shared" si="45"/>
        <v>jun</v>
      </c>
    </row>
    <row r="2929" spans="1:8" x14ac:dyDescent="0.25">
      <c r="A2929" s="7">
        <v>46184</v>
      </c>
      <c r="B2929" s="16">
        <v>4128</v>
      </c>
      <c r="C2929" s="16" t="s">
        <v>66</v>
      </c>
      <c r="D2929" s="3">
        <v>335.07499999999999</v>
      </c>
      <c r="E2929" s="16">
        <v>22</v>
      </c>
      <c r="F2929" s="3">
        <v>15.231</v>
      </c>
      <c r="G2929" s="20" t="str">
        <f>IF(B2929="","",VLOOKUP(B2929,[1]BASEDIESEL!$A$2:$AAA$11928,6))</f>
        <v>FRENTE-01</v>
      </c>
      <c r="H2929" s="37" t="str">
        <f t="shared" si="45"/>
        <v>jun</v>
      </c>
    </row>
    <row r="2930" spans="1:8" x14ac:dyDescent="0.25">
      <c r="A2930" s="7">
        <v>46184</v>
      </c>
      <c r="B2930" s="17">
        <v>4129</v>
      </c>
      <c r="C2930" s="17" t="s">
        <v>66</v>
      </c>
      <c r="D2930" s="2">
        <v>220.59</v>
      </c>
      <c r="E2930" s="17">
        <v>15</v>
      </c>
      <c r="F2930" s="2">
        <v>14.706</v>
      </c>
      <c r="G2930" s="20" t="str">
        <f>IF(B2930="","",VLOOKUP(B2930,[1]BASEDIESEL!$A$2:$AAA$11928,6))</f>
        <v>FRENTE-01</v>
      </c>
      <c r="H2930" s="37" t="str">
        <f t="shared" si="45"/>
        <v>jun</v>
      </c>
    </row>
    <row r="2931" spans="1:8" x14ac:dyDescent="0.25">
      <c r="A2931" s="7">
        <v>46184</v>
      </c>
      <c r="B2931" s="16">
        <v>4130</v>
      </c>
      <c r="C2931" s="16" t="s">
        <v>66</v>
      </c>
      <c r="D2931" s="3">
        <v>234.73</v>
      </c>
      <c r="E2931" s="16">
        <v>16</v>
      </c>
      <c r="F2931" s="3">
        <v>14.670999999999999</v>
      </c>
      <c r="G2931" s="20" t="str">
        <f>IF(B2931="","",VLOOKUP(B2931,[1]BASEDIESEL!$A$2:$AAA$11928,6))</f>
        <v>FRENTE-02</v>
      </c>
      <c r="H2931" s="37" t="str">
        <f t="shared" si="45"/>
        <v>jun</v>
      </c>
    </row>
    <row r="2932" spans="1:8" x14ac:dyDescent="0.25">
      <c r="A2932" s="7">
        <v>46184</v>
      </c>
      <c r="B2932" s="17">
        <v>4131</v>
      </c>
      <c r="C2932" s="17" t="s">
        <v>65</v>
      </c>
      <c r="D2932" s="2">
        <v>283.75400000000002</v>
      </c>
      <c r="E2932" s="17">
        <v>19</v>
      </c>
      <c r="F2932" s="2">
        <v>14.933999999999999</v>
      </c>
      <c r="G2932" s="20" t="str">
        <f>IF(B2932="","",VLOOKUP(B2932,[1]BASEDIESEL!$A$2:$AAA$11928,6))</f>
        <v>FRENTE-04</v>
      </c>
      <c r="H2932" s="37" t="str">
        <f t="shared" si="45"/>
        <v>jun</v>
      </c>
    </row>
    <row r="2933" spans="1:8" x14ac:dyDescent="0.25">
      <c r="A2933" s="7">
        <v>46184</v>
      </c>
      <c r="B2933" s="16">
        <v>4132</v>
      </c>
      <c r="C2933" s="16" t="s">
        <v>65</v>
      </c>
      <c r="D2933" s="3">
        <v>301.02800000000002</v>
      </c>
      <c r="E2933" s="16">
        <v>19</v>
      </c>
      <c r="F2933" s="3">
        <v>15.843999999999999</v>
      </c>
      <c r="G2933" s="20" t="str">
        <f>IF(B2933="","",VLOOKUP(B2933,[1]BASEDIESEL!$A$2:$AAA$11928,6))</f>
        <v>FRENTE-03</v>
      </c>
      <c r="H2933" s="37" t="str">
        <f t="shared" si="45"/>
        <v>jun</v>
      </c>
    </row>
    <row r="2934" spans="1:8" x14ac:dyDescent="0.25">
      <c r="A2934" s="7">
        <v>46184</v>
      </c>
      <c r="B2934" s="17">
        <v>4133</v>
      </c>
      <c r="C2934" s="17" t="s">
        <v>65</v>
      </c>
      <c r="D2934" s="2">
        <v>103.495</v>
      </c>
      <c r="E2934" s="17">
        <v>7</v>
      </c>
      <c r="F2934" s="2">
        <v>14.785</v>
      </c>
      <c r="G2934" s="20" t="str">
        <f>IF(B2934="","",VLOOKUP(B2934,[1]BASEDIESEL!$A$2:$AAA$11928,6))</f>
        <v>FRENTE-02</v>
      </c>
      <c r="H2934" s="37" t="str">
        <f t="shared" si="45"/>
        <v>jun</v>
      </c>
    </row>
    <row r="2935" spans="1:8" x14ac:dyDescent="0.25">
      <c r="A2935" s="7">
        <v>46184</v>
      </c>
      <c r="B2935" s="16">
        <v>4134</v>
      </c>
      <c r="C2935" s="16" t="s">
        <v>65</v>
      </c>
      <c r="D2935" s="3">
        <v>221.86600000000001</v>
      </c>
      <c r="E2935" s="16">
        <v>14</v>
      </c>
      <c r="F2935" s="3">
        <v>15.848000000000001</v>
      </c>
      <c r="G2935" s="20" t="str">
        <f>IF(B2935="","",VLOOKUP(B2935,[1]BASEDIESEL!$A$2:$AAA$11928,6))</f>
        <v>FRENTE-05</v>
      </c>
      <c r="H2935" s="37" t="str">
        <f t="shared" si="45"/>
        <v>jun</v>
      </c>
    </row>
    <row r="2936" spans="1:8" x14ac:dyDescent="0.25">
      <c r="A2936" s="7">
        <v>46184</v>
      </c>
      <c r="B2936" s="17">
        <v>4136</v>
      </c>
      <c r="C2936" s="17" t="s">
        <v>65</v>
      </c>
      <c r="D2936" s="2">
        <v>279.15699999999998</v>
      </c>
      <c r="E2936" s="17">
        <v>18</v>
      </c>
      <c r="F2936" s="2">
        <v>15.509</v>
      </c>
      <c r="G2936" s="20" t="str">
        <f>IF(B2936="","",VLOOKUP(B2936,[1]BASEDIESEL!$A$2:$AAA$11928,6))</f>
        <v>FRENTE-04</v>
      </c>
      <c r="H2936" s="37" t="str">
        <f t="shared" si="45"/>
        <v>jun</v>
      </c>
    </row>
    <row r="2937" spans="1:8" x14ac:dyDescent="0.25">
      <c r="A2937" s="7">
        <v>46184</v>
      </c>
      <c r="B2937" s="16">
        <v>4137</v>
      </c>
      <c r="C2937" s="16" t="s">
        <v>65</v>
      </c>
      <c r="D2937" s="3">
        <v>254.625</v>
      </c>
      <c r="E2937" s="16">
        <v>15</v>
      </c>
      <c r="F2937" s="3">
        <v>16.975000000000001</v>
      </c>
      <c r="G2937" s="20" t="str">
        <f>IF(B2937="","",VLOOKUP(B2937,[1]BASEDIESEL!$A$2:$AAA$11928,6))</f>
        <v>FRENTE-03</v>
      </c>
      <c r="H2937" s="37" t="str">
        <f t="shared" si="45"/>
        <v>jun</v>
      </c>
    </row>
    <row r="2938" spans="1:8" x14ac:dyDescent="0.25">
      <c r="A2938" s="7">
        <v>46184</v>
      </c>
      <c r="B2938" s="17">
        <v>4138</v>
      </c>
      <c r="C2938" s="17" t="s">
        <v>65</v>
      </c>
      <c r="D2938" s="2">
        <v>250.97200000000001</v>
      </c>
      <c r="E2938" s="17">
        <v>15</v>
      </c>
      <c r="F2938" s="2">
        <v>16.731000000000002</v>
      </c>
      <c r="G2938" s="20" t="str">
        <f>IF(B2938="","",VLOOKUP(B2938,[1]BASEDIESEL!$A$2:$AAA$11928,6))</f>
        <v>FRENTE-04</v>
      </c>
      <c r="H2938" s="37" t="str">
        <f t="shared" si="45"/>
        <v>jun</v>
      </c>
    </row>
    <row r="2939" spans="1:8" x14ac:dyDescent="0.25">
      <c r="A2939" s="7">
        <v>46184</v>
      </c>
      <c r="B2939" s="16">
        <v>4139</v>
      </c>
      <c r="C2939" s="16" t="s">
        <v>65</v>
      </c>
      <c r="D2939" s="3">
        <v>180.22</v>
      </c>
      <c r="E2939" s="16">
        <v>13</v>
      </c>
      <c r="F2939" s="3">
        <v>13.863</v>
      </c>
      <c r="G2939" s="20" t="str">
        <f>IF(B2939="","",VLOOKUP(B2939,[1]BASEDIESEL!$A$2:$AAA$11928,6))</f>
        <v>FRENTE-07</v>
      </c>
      <c r="H2939" s="37" t="str">
        <f t="shared" si="45"/>
        <v>jun</v>
      </c>
    </row>
    <row r="2940" spans="1:8" x14ac:dyDescent="0.25">
      <c r="A2940" s="7">
        <v>46184</v>
      </c>
      <c r="B2940" s="17">
        <v>4140</v>
      </c>
      <c r="C2940" s="17" t="s">
        <v>65</v>
      </c>
      <c r="D2940" s="2">
        <v>347.68200000000002</v>
      </c>
      <c r="E2940" s="17">
        <v>23</v>
      </c>
      <c r="F2940" s="2">
        <v>15.117000000000001</v>
      </c>
      <c r="G2940" s="20" t="str">
        <f>IF(B2940="","",VLOOKUP(B2940,[1]BASEDIESEL!$A$2:$AAA$11928,6))</f>
        <v>FRENTE-05</v>
      </c>
      <c r="H2940" s="37" t="str">
        <f t="shared" si="45"/>
        <v>jun</v>
      </c>
    </row>
    <row r="2941" spans="1:8" x14ac:dyDescent="0.25">
      <c r="A2941" s="7">
        <v>46184</v>
      </c>
      <c r="B2941" s="16">
        <v>4141</v>
      </c>
      <c r="C2941" s="16" t="s">
        <v>65</v>
      </c>
      <c r="D2941" s="3">
        <v>343.21</v>
      </c>
      <c r="E2941" s="16">
        <v>19</v>
      </c>
      <c r="F2941" s="3">
        <v>18.064</v>
      </c>
      <c r="G2941" s="20" t="str">
        <f>IF(B2941="","",VLOOKUP(B2941,[1]BASEDIESEL!$A$2:$AAA$11928,6))</f>
        <v>FRENTE-03</v>
      </c>
      <c r="H2941" s="37" t="str">
        <f t="shared" si="45"/>
        <v>jun</v>
      </c>
    </row>
    <row r="2942" spans="1:8" x14ac:dyDescent="0.25">
      <c r="A2942" s="7">
        <v>46184</v>
      </c>
      <c r="B2942" s="17">
        <v>4143</v>
      </c>
      <c r="C2942" s="17" t="s">
        <v>65</v>
      </c>
      <c r="D2942" s="2">
        <v>335.52499999999998</v>
      </c>
      <c r="E2942" s="17">
        <v>23</v>
      </c>
      <c r="F2942" s="2">
        <v>14.587999999999999</v>
      </c>
      <c r="G2942" s="20" t="str">
        <f>IF(B2942="","",VLOOKUP(B2942,[1]BASEDIESEL!$A$2:$AAA$11928,6))</f>
        <v>FRENTE-05</v>
      </c>
      <c r="H2942" s="37" t="str">
        <f t="shared" si="45"/>
        <v>jun</v>
      </c>
    </row>
    <row r="2943" spans="1:8" x14ac:dyDescent="0.25">
      <c r="A2943" s="7">
        <v>46184</v>
      </c>
      <c r="B2943" s="16">
        <v>4144</v>
      </c>
      <c r="C2943" s="16" t="s">
        <v>65</v>
      </c>
      <c r="D2943" s="3">
        <v>211.66499999999999</v>
      </c>
      <c r="E2943" s="16">
        <v>14</v>
      </c>
      <c r="F2943" s="3">
        <v>15.119</v>
      </c>
      <c r="G2943" s="20" t="str">
        <f>IF(B2943="","",VLOOKUP(B2943,[1]BASEDIESEL!$A$2:$AAA$11928,6))</f>
        <v>FRENTE-05</v>
      </c>
      <c r="H2943" s="37" t="str">
        <f t="shared" si="45"/>
        <v>jun</v>
      </c>
    </row>
    <row r="2944" spans="1:8" x14ac:dyDescent="0.25">
      <c r="A2944" s="7">
        <v>46184</v>
      </c>
      <c r="B2944" s="17">
        <v>4145</v>
      </c>
      <c r="C2944" s="17" t="s">
        <v>65</v>
      </c>
      <c r="D2944" s="2">
        <v>299.08800000000002</v>
      </c>
      <c r="E2944" s="17">
        <v>18</v>
      </c>
      <c r="F2944" s="2">
        <v>16.616</v>
      </c>
      <c r="G2944" s="20" t="str">
        <f>IF(B2944="","",VLOOKUP(B2944,[1]BASEDIESEL!$A$2:$AAA$11928,6))</f>
        <v>FRENTE-03</v>
      </c>
      <c r="H2944" s="37" t="str">
        <f t="shared" si="45"/>
        <v>jun</v>
      </c>
    </row>
    <row r="2945" spans="1:8" x14ac:dyDescent="0.25">
      <c r="A2945" s="7">
        <v>46184</v>
      </c>
      <c r="B2945" s="16">
        <v>4146</v>
      </c>
      <c r="C2945" s="16" t="s">
        <v>65</v>
      </c>
      <c r="D2945" s="3">
        <v>428.79</v>
      </c>
      <c r="E2945" s="16">
        <v>26</v>
      </c>
      <c r="F2945" s="3">
        <v>16.492000000000001</v>
      </c>
      <c r="G2945" s="20" t="str">
        <f>IF(B2945="","",VLOOKUP(B2945,[1]BASEDIESEL!$A$2:$AAA$11928,6))</f>
        <v>FRENTE-03</v>
      </c>
      <c r="H2945" s="37" t="str">
        <f t="shared" si="45"/>
        <v>jun</v>
      </c>
    </row>
    <row r="2946" spans="1:8" x14ac:dyDescent="0.25">
      <c r="A2946" s="7">
        <v>46184</v>
      </c>
      <c r="B2946" s="17">
        <v>4147</v>
      </c>
      <c r="C2946" s="17" t="s">
        <v>65</v>
      </c>
      <c r="D2946" s="2">
        <v>135.47999999999999</v>
      </c>
      <c r="E2946" s="17">
        <v>9</v>
      </c>
      <c r="F2946" s="2">
        <v>15.053000000000001</v>
      </c>
      <c r="G2946" s="20" t="str">
        <f>IF(B2946="","",VLOOKUP(B2946,[1]BASEDIESEL!$A$2:$AAA$11928,6))</f>
        <v>FRENTE-02</v>
      </c>
      <c r="H2946" s="37" t="str">
        <f t="shared" si="45"/>
        <v>jun</v>
      </c>
    </row>
    <row r="2947" spans="1:8" x14ac:dyDescent="0.25">
      <c r="A2947" s="7">
        <v>46184</v>
      </c>
      <c r="B2947" s="16">
        <v>4149</v>
      </c>
      <c r="C2947" s="16" t="s">
        <v>65</v>
      </c>
      <c r="D2947" s="3">
        <v>309.08</v>
      </c>
      <c r="E2947" s="16">
        <v>20</v>
      </c>
      <c r="F2947" s="3">
        <v>15.454000000000001</v>
      </c>
      <c r="G2947" s="20" t="str">
        <f>IF(B2947="","",VLOOKUP(B2947,[1]BASEDIESEL!$A$2:$AAA$11928,6))</f>
        <v>FRENTE-01</v>
      </c>
      <c r="H2947" s="37" t="str">
        <f t="shared" ref="H2947:H3010" si="46">TEXT(A2947,"mmm")</f>
        <v>jun</v>
      </c>
    </row>
    <row r="2948" spans="1:8" x14ac:dyDescent="0.25">
      <c r="A2948" s="7">
        <v>46184</v>
      </c>
      <c r="B2948" s="17">
        <v>4153</v>
      </c>
      <c r="C2948" s="17" t="s">
        <v>67</v>
      </c>
      <c r="D2948" s="2">
        <v>267.07</v>
      </c>
      <c r="E2948" s="17">
        <v>17</v>
      </c>
      <c r="F2948" s="2">
        <v>15.71</v>
      </c>
      <c r="G2948" s="20" t="str">
        <f>IF(B2948="","",VLOOKUP(B2948,[1]BASEDIESEL!$A$2:$AAA$11928,6))</f>
        <v>FRENTE-04</v>
      </c>
      <c r="H2948" s="37" t="str">
        <f t="shared" si="46"/>
        <v>jun</v>
      </c>
    </row>
    <row r="2949" spans="1:8" x14ac:dyDescent="0.25">
      <c r="A2949" s="7">
        <v>46184</v>
      </c>
      <c r="B2949" s="16">
        <v>4154</v>
      </c>
      <c r="C2949" s="16" t="s">
        <v>67</v>
      </c>
      <c r="D2949" s="3">
        <v>257.27600000000001</v>
      </c>
      <c r="E2949" s="16">
        <v>17</v>
      </c>
      <c r="F2949" s="3">
        <v>15.134</v>
      </c>
      <c r="G2949" s="20" t="str">
        <f>IF(B2949="","",VLOOKUP(B2949,[1]BASEDIESEL!$A$2:$AAA$11928,6))</f>
        <v>FRENTE-04</v>
      </c>
      <c r="H2949" s="37" t="str">
        <f t="shared" si="46"/>
        <v>jun</v>
      </c>
    </row>
    <row r="2950" spans="1:8" x14ac:dyDescent="0.25">
      <c r="A2950" s="7">
        <v>46184</v>
      </c>
      <c r="B2950" s="17">
        <v>4155</v>
      </c>
      <c r="C2950" s="17" t="s">
        <v>67</v>
      </c>
      <c r="D2950" s="2">
        <v>273.09899999999999</v>
      </c>
      <c r="E2950" s="17">
        <v>17</v>
      </c>
      <c r="F2950" s="2">
        <v>16.065000000000001</v>
      </c>
      <c r="G2950" s="20" t="str">
        <f>IF(B2950="","",VLOOKUP(B2950,[1]BASEDIESEL!$A$2:$AAA$11928,6))</f>
        <v>FRENTE-04</v>
      </c>
      <c r="H2950" s="37" t="str">
        <f t="shared" si="46"/>
        <v>jun</v>
      </c>
    </row>
    <row r="2951" spans="1:8" x14ac:dyDescent="0.25">
      <c r="A2951" s="7">
        <v>46184</v>
      </c>
      <c r="B2951" s="16">
        <v>4156</v>
      </c>
      <c r="C2951" s="16" t="s">
        <v>65</v>
      </c>
      <c r="D2951" s="3">
        <v>163.065</v>
      </c>
      <c r="E2951" s="16">
        <v>11</v>
      </c>
      <c r="F2951" s="3">
        <v>14.824</v>
      </c>
      <c r="G2951" s="20" t="str">
        <f>IF(B2951="","",VLOOKUP(B2951,[1]BASEDIESEL!$A$2:$AAA$11928,6))</f>
        <v>FRENTE-02</v>
      </c>
      <c r="H2951" s="37" t="str">
        <f t="shared" si="46"/>
        <v>jun</v>
      </c>
    </row>
    <row r="2952" spans="1:8" x14ac:dyDescent="0.25">
      <c r="A2952" s="7">
        <v>46184</v>
      </c>
      <c r="B2952" s="17">
        <v>4157</v>
      </c>
      <c r="C2952" s="17" t="s">
        <v>65</v>
      </c>
      <c r="D2952" s="2">
        <v>91.338999999999999</v>
      </c>
      <c r="E2952" s="17">
        <v>7</v>
      </c>
      <c r="F2952" s="2">
        <v>13.048</v>
      </c>
      <c r="G2952" s="20" t="str">
        <f>IF(B2952="","",VLOOKUP(B2952,[1]BASEDIESEL!$A$2:$AAA$11928,6))</f>
        <v>FRENTE-06</v>
      </c>
      <c r="H2952" s="37" t="str">
        <f t="shared" si="46"/>
        <v>jun</v>
      </c>
    </row>
    <row r="2953" spans="1:8" x14ac:dyDescent="0.25">
      <c r="A2953" s="7">
        <v>46184</v>
      </c>
      <c r="B2953" s="16">
        <v>4158</v>
      </c>
      <c r="C2953" s="16" t="s">
        <v>65</v>
      </c>
      <c r="D2953" s="3">
        <v>311.779</v>
      </c>
      <c r="E2953" s="16">
        <v>20</v>
      </c>
      <c r="F2953" s="3">
        <v>15.589</v>
      </c>
      <c r="G2953" s="20" t="str">
        <f>IF(B2953="","",VLOOKUP(B2953,[1]BASEDIESEL!$A$2:$AAA$11928,6))</f>
        <v>FRENTE-03</v>
      </c>
      <c r="H2953" s="37" t="str">
        <f t="shared" si="46"/>
        <v>jun</v>
      </c>
    </row>
    <row r="2954" spans="1:8" x14ac:dyDescent="0.25">
      <c r="A2954" s="7">
        <v>46184</v>
      </c>
      <c r="B2954" s="17">
        <v>4159</v>
      </c>
      <c r="C2954" s="17" t="s">
        <v>65</v>
      </c>
      <c r="D2954" s="2">
        <v>121.78</v>
      </c>
      <c r="E2954" s="17">
        <v>8</v>
      </c>
      <c r="F2954" s="2">
        <v>15.223000000000001</v>
      </c>
      <c r="G2954" s="20" t="str">
        <f>IF(B2954="","",VLOOKUP(B2954,[1]BASEDIESEL!$A$2:$AAA$11928,6))</f>
        <v>FRENTE-02</v>
      </c>
      <c r="H2954" s="37" t="str">
        <f t="shared" si="46"/>
        <v>jun</v>
      </c>
    </row>
    <row r="2955" spans="1:8" x14ac:dyDescent="0.25">
      <c r="A2955" s="7">
        <v>46184</v>
      </c>
      <c r="B2955" s="16">
        <v>4160</v>
      </c>
      <c r="C2955" s="16" t="s">
        <v>65</v>
      </c>
      <c r="D2955" s="3">
        <v>132.88</v>
      </c>
      <c r="E2955" s="16">
        <v>9</v>
      </c>
      <c r="F2955" s="3">
        <v>14.763999999999999</v>
      </c>
      <c r="G2955" s="20" t="str">
        <f>IF(B2955="","",VLOOKUP(B2955,[1]BASEDIESEL!$A$2:$AAA$11928,6))</f>
        <v>FRENTE-01</v>
      </c>
      <c r="H2955" s="37" t="str">
        <f t="shared" si="46"/>
        <v>jun</v>
      </c>
    </row>
    <row r="2956" spans="1:8" x14ac:dyDescent="0.25">
      <c r="A2956" s="7">
        <v>46184</v>
      </c>
      <c r="B2956" s="17">
        <v>4161</v>
      </c>
      <c r="C2956" s="17" t="s">
        <v>65</v>
      </c>
      <c r="D2956" s="2">
        <v>146.559</v>
      </c>
      <c r="E2956" s="17">
        <v>10</v>
      </c>
      <c r="F2956" s="2">
        <v>14.656000000000001</v>
      </c>
      <c r="G2956" s="20" t="str">
        <f>IF(B2956="","",VLOOKUP(B2956,[1]BASEDIESEL!$A$2:$AAA$11928,6))</f>
        <v>FRENTE-07</v>
      </c>
      <c r="H2956" s="37" t="str">
        <f t="shared" si="46"/>
        <v>jun</v>
      </c>
    </row>
    <row r="2957" spans="1:8" x14ac:dyDescent="0.25">
      <c r="A2957" s="7">
        <v>46184</v>
      </c>
      <c r="B2957" s="16">
        <v>4162</v>
      </c>
      <c r="C2957" s="16" t="s">
        <v>65</v>
      </c>
      <c r="D2957" s="3">
        <v>205.83500000000001</v>
      </c>
      <c r="E2957" s="16">
        <v>14</v>
      </c>
      <c r="F2957" s="3">
        <v>14.702999999999999</v>
      </c>
      <c r="G2957" s="20" t="str">
        <f>IF(B2957="","",VLOOKUP(B2957,[1]BASEDIESEL!$A$2:$AAA$11928,6))</f>
        <v>FRENTE-02</v>
      </c>
      <c r="H2957" s="37" t="str">
        <f t="shared" si="46"/>
        <v>jun</v>
      </c>
    </row>
    <row r="2958" spans="1:8" x14ac:dyDescent="0.25">
      <c r="A2958" s="7">
        <v>46184</v>
      </c>
      <c r="B2958" s="17">
        <v>4163</v>
      </c>
      <c r="C2958" s="17" t="s">
        <v>65</v>
      </c>
      <c r="D2958" s="2">
        <v>192.68</v>
      </c>
      <c r="E2958" s="17">
        <v>13</v>
      </c>
      <c r="F2958" s="2">
        <v>14.821999999999999</v>
      </c>
      <c r="G2958" s="20" t="str">
        <f>IF(B2958="","",VLOOKUP(B2958,[1]BASEDIESEL!$A$2:$AAA$11928,6))</f>
        <v>FRENTE-02</v>
      </c>
      <c r="H2958" s="37" t="str">
        <f t="shared" si="46"/>
        <v>jun</v>
      </c>
    </row>
    <row r="2959" spans="1:8" x14ac:dyDescent="0.25">
      <c r="A2959" s="7">
        <v>46185</v>
      </c>
      <c r="B2959" s="16">
        <v>4024</v>
      </c>
      <c r="C2959" s="16" t="s">
        <v>62</v>
      </c>
      <c r="D2959" s="3">
        <v>132.92400000000001</v>
      </c>
      <c r="E2959" s="16">
        <v>8</v>
      </c>
      <c r="F2959" s="3">
        <v>16.616</v>
      </c>
      <c r="G2959" s="20" t="str">
        <f>IF(B2959="","",VLOOKUP(B2959,[1]BASEDIESEL!$A$2:$AAA$11928,6))</f>
        <v>FRENTE-07</v>
      </c>
      <c r="H2959" s="37" t="str">
        <f t="shared" si="46"/>
        <v>jun</v>
      </c>
    </row>
    <row r="2960" spans="1:8" x14ac:dyDescent="0.25">
      <c r="A2960" s="7">
        <v>46185</v>
      </c>
      <c r="B2960" s="17">
        <v>4025</v>
      </c>
      <c r="C2960" s="17" t="s">
        <v>62</v>
      </c>
      <c r="D2960" s="2">
        <v>62.819000000000003</v>
      </c>
      <c r="E2960" s="17">
        <v>5</v>
      </c>
      <c r="F2960" s="2">
        <v>12.564</v>
      </c>
      <c r="G2960" s="20" t="str">
        <f>IF(B2960="","",VLOOKUP(B2960,[1]BASEDIESEL!$A$2:$AAA$11928,6))</f>
        <v>FRENTE-07</v>
      </c>
      <c r="H2960" s="37" t="str">
        <f t="shared" si="46"/>
        <v>jun</v>
      </c>
    </row>
    <row r="2961" spans="1:8" x14ac:dyDescent="0.25">
      <c r="A2961" s="7">
        <v>46185</v>
      </c>
      <c r="B2961" s="16">
        <v>4027</v>
      </c>
      <c r="C2961" s="16" t="s">
        <v>62</v>
      </c>
      <c r="D2961" s="3">
        <v>63.502000000000002</v>
      </c>
      <c r="E2961" s="16">
        <v>4</v>
      </c>
      <c r="F2961" s="3">
        <v>15.875999999999999</v>
      </c>
      <c r="G2961" s="20" t="str">
        <f>IF(B2961="","",VLOOKUP(B2961,[1]BASEDIESEL!$A$2:$AAA$11928,6))</f>
        <v>FRENTE-07</v>
      </c>
      <c r="H2961" s="37" t="str">
        <f t="shared" si="46"/>
        <v>jun</v>
      </c>
    </row>
    <row r="2962" spans="1:8" x14ac:dyDescent="0.25">
      <c r="A2962" s="7">
        <v>46185</v>
      </c>
      <c r="B2962" s="17">
        <v>4029</v>
      </c>
      <c r="C2962" s="17" t="s">
        <v>62</v>
      </c>
      <c r="D2962" s="2">
        <v>114.355</v>
      </c>
      <c r="E2962" s="17">
        <v>8</v>
      </c>
      <c r="F2962" s="2">
        <v>14.294</v>
      </c>
      <c r="G2962" s="20" t="str">
        <f>IF(B2962="","",VLOOKUP(B2962,[1]BASEDIESEL!$A$2:$AAA$11928,6))</f>
        <v>FRENTE-07</v>
      </c>
      <c r="H2962" s="37" t="str">
        <f t="shared" si="46"/>
        <v>jun</v>
      </c>
    </row>
    <row r="2963" spans="1:8" x14ac:dyDescent="0.25">
      <c r="A2963" s="7">
        <v>46185</v>
      </c>
      <c r="B2963" s="16">
        <v>4030</v>
      </c>
      <c r="C2963" s="16" t="s">
        <v>63</v>
      </c>
      <c r="D2963" s="3">
        <v>133.20599999999999</v>
      </c>
      <c r="E2963" s="16">
        <v>9</v>
      </c>
      <c r="F2963" s="3">
        <v>14.801</v>
      </c>
      <c r="G2963" s="20" t="str">
        <f>IF(B2963="","",VLOOKUP(B2963,[1]BASEDIESEL!$A$2:$AAA$11928,6))</f>
        <v>FRENTE-06</v>
      </c>
      <c r="H2963" s="37" t="str">
        <f t="shared" si="46"/>
        <v>jun</v>
      </c>
    </row>
    <row r="2964" spans="1:8" x14ac:dyDescent="0.25">
      <c r="A2964" s="7">
        <v>46185</v>
      </c>
      <c r="B2964" s="17">
        <v>4032</v>
      </c>
      <c r="C2964" s="17" t="s">
        <v>64</v>
      </c>
      <c r="D2964" s="2">
        <v>36.527000000000001</v>
      </c>
      <c r="E2964" s="17">
        <v>3</v>
      </c>
      <c r="F2964" s="2">
        <v>12.176</v>
      </c>
      <c r="G2964" s="20" t="str">
        <f>IF(B2964="","",VLOOKUP(B2964,[1]BASEDIESEL!$A$2:$AAA$11928,6))</f>
        <v>FRENTE-06</v>
      </c>
      <c r="H2964" s="37" t="str">
        <f t="shared" si="46"/>
        <v>jun</v>
      </c>
    </row>
    <row r="2965" spans="1:8" x14ac:dyDescent="0.25">
      <c r="A2965" s="7">
        <v>46185</v>
      </c>
      <c r="B2965" s="16">
        <v>4033</v>
      </c>
      <c r="C2965" s="16" t="s">
        <v>64</v>
      </c>
      <c r="D2965" s="3">
        <v>16.812000000000001</v>
      </c>
      <c r="E2965" s="16">
        <v>1</v>
      </c>
      <c r="F2965" s="3">
        <v>16.812000000000001</v>
      </c>
      <c r="G2965" s="20" t="str">
        <f>IF(B2965="","",VLOOKUP(B2965,[1]BASEDIESEL!$A$2:$AAA$11928,6))</f>
        <v>FRENTE-06</v>
      </c>
      <c r="H2965" s="37" t="str">
        <f t="shared" si="46"/>
        <v>jun</v>
      </c>
    </row>
    <row r="2966" spans="1:8" x14ac:dyDescent="0.25">
      <c r="A2966" s="7">
        <v>46185</v>
      </c>
      <c r="B2966" s="17">
        <v>4034</v>
      </c>
      <c r="C2966" s="17" t="s">
        <v>64</v>
      </c>
      <c r="D2966" s="2">
        <v>89.448999999999998</v>
      </c>
      <c r="E2966" s="17">
        <v>8</v>
      </c>
      <c r="F2966" s="2">
        <v>11.180999999999999</v>
      </c>
      <c r="G2966" s="20" t="str">
        <f>IF(B2966="","",VLOOKUP(B2966,[1]BASEDIESEL!$A$2:$AAA$11928,6))</f>
        <v>FRENTE-06</v>
      </c>
      <c r="H2966" s="37" t="str">
        <f t="shared" si="46"/>
        <v>jun</v>
      </c>
    </row>
    <row r="2967" spans="1:8" x14ac:dyDescent="0.25">
      <c r="A2967" s="7">
        <v>46185</v>
      </c>
      <c r="B2967" s="16">
        <v>4035</v>
      </c>
      <c r="C2967" s="16" t="s">
        <v>64</v>
      </c>
      <c r="D2967" s="3">
        <v>201.53100000000001</v>
      </c>
      <c r="E2967" s="16">
        <v>11</v>
      </c>
      <c r="F2967" s="3">
        <v>18.321000000000002</v>
      </c>
      <c r="G2967" s="20" t="str">
        <f>IF(B2967="","",VLOOKUP(B2967,[1]BASEDIESEL!$A$2:$AAA$11928,6))</f>
        <v>FRENTE-06</v>
      </c>
      <c r="H2967" s="37" t="str">
        <f t="shared" si="46"/>
        <v>jun</v>
      </c>
    </row>
    <row r="2968" spans="1:8" x14ac:dyDescent="0.25">
      <c r="A2968" s="7">
        <v>46185</v>
      </c>
      <c r="B2968" s="17">
        <v>4036</v>
      </c>
      <c r="C2968" s="17" t="s">
        <v>64</v>
      </c>
      <c r="D2968" s="2">
        <v>161.33699999999999</v>
      </c>
      <c r="E2968" s="17">
        <v>12</v>
      </c>
      <c r="F2968" s="2">
        <v>13.445</v>
      </c>
      <c r="G2968" s="20" t="str">
        <f>IF(B2968="","",VLOOKUP(B2968,[1]BASEDIESEL!$A$2:$AAA$11928,6))</f>
        <v>FRENTE-06</v>
      </c>
      <c r="H2968" s="37" t="str">
        <f t="shared" si="46"/>
        <v>jun</v>
      </c>
    </row>
    <row r="2969" spans="1:8" x14ac:dyDescent="0.25">
      <c r="A2969" s="7">
        <v>46185</v>
      </c>
      <c r="B2969" s="16">
        <v>4111</v>
      </c>
      <c r="C2969" s="16" t="s">
        <v>65</v>
      </c>
      <c r="D2969" s="3">
        <v>298.334</v>
      </c>
      <c r="E2969" s="16">
        <v>18</v>
      </c>
      <c r="F2969" s="3">
        <v>16.574000000000002</v>
      </c>
      <c r="G2969" s="20" t="str">
        <f>IF(B2969="","",VLOOKUP(B2969,[1]BASEDIESEL!$A$2:$AAA$11928,6))</f>
        <v>FRENTE-05</v>
      </c>
      <c r="H2969" s="37" t="str">
        <f t="shared" si="46"/>
        <v>jun</v>
      </c>
    </row>
    <row r="2970" spans="1:8" x14ac:dyDescent="0.25">
      <c r="A2970" s="7">
        <v>46185</v>
      </c>
      <c r="B2970" s="17">
        <v>4113</v>
      </c>
      <c r="C2970" s="17" t="s">
        <v>65</v>
      </c>
      <c r="D2970" s="2">
        <v>78.747</v>
      </c>
      <c r="E2970" s="17">
        <v>6</v>
      </c>
      <c r="F2970" s="2">
        <v>13.125</v>
      </c>
      <c r="G2970" s="20" t="str">
        <f>IF(B2970="","",VLOOKUP(B2970,[1]BASEDIESEL!$A$2:$AAA$11928,6))</f>
        <v>FRENTE-07</v>
      </c>
      <c r="H2970" s="37" t="str">
        <f t="shared" si="46"/>
        <v>jun</v>
      </c>
    </row>
    <row r="2971" spans="1:8" x14ac:dyDescent="0.25">
      <c r="A2971" s="7">
        <v>46185</v>
      </c>
      <c r="B2971" s="16">
        <v>4114</v>
      </c>
      <c r="C2971" s="16" t="s">
        <v>65</v>
      </c>
      <c r="D2971" s="3">
        <v>334.99</v>
      </c>
      <c r="E2971" s="16">
        <v>21</v>
      </c>
      <c r="F2971" s="3">
        <v>15.952</v>
      </c>
      <c r="G2971" s="20" t="str">
        <f>IF(B2971="","",VLOOKUP(B2971,[1]BASEDIESEL!$A$2:$AAA$11928,6))</f>
        <v>FRENTE-01</v>
      </c>
      <c r="H2971" s="37" t="str">
        <f t="shared" si="46"/>
        <v>jun</v>
      </c>
    </row>
    <row r="2972" spans="1:8" x14ac:dyDescent="0.25">
      <c r="A2972" s="7">
        <v>46185</v>
      </c>
      <c r="B2972" s="17">
        <v>4115</v>
      </c>
      <c r="C2972" s="17" t="s">
        <v>65</v>
      </c>
      <c r="D2972" s="2">
        <v>72.126000000000005</v>
      </c>
      <c r="E2972" s="17">
        <v>5</v>
      </c>
      <c r="F2972" s="2">
        <v>14.425000000000001</v>
      </c>
      <c r="G2972" s="20" t="str">
        <f>IF(B2972="","",VLOOKUP(B2972,[1]BASEDIESEL!$A$2:$AAA$11928,6))</f>
        <v>FRENTE-06</v>
      </c>
      <c r="H2972" s="37" t="str">
        <f t="shared" si="46"/>
        <v>jun</v>
      </c>
    </row>
    <row r="2973" spans="1:8" x14ac:dyDescent="0.25">
      <c r="A2973" s="7">
        <v>46185</v>
      </c>
      <c r="B2973" s="16">
        <v>4116</v>
      </c>
      <c r="C2973" s="16" t="s">
        <v>65</v>
      </c>
      <c r="D2973" s="3">
        <v>218.042</v>
      </c>
      <c r="E2973" s="16">
        <v>15</v>
      </c>
      <c r="F2973" s="3">
        <v>14.536</v>
      </c>
      <c r="G2973" s="20" t="str">
        <f>IF(B2973="","",VLOOKUP(B2973,[1]BASEDIESEL!$A$2:$AAA$11928,6))</f>
        <v>FRENTE-05</v>
      </c>
      <c r="H2973" s="37" t="str">
        <f t="shared" si="46"/>
        <v>jun</v>
      </c>
    </row>
    <row r="2974" spans="1:8" x14ac:dyDescent="0.25">
      <c r="A2974" s="7">
        <v>46185</v>
      </c>
      <c r="B2974" s="17">
        <v>4117</v>
      </c>
      <c r="C2974" s="17" t="s">
        <v>65</v>
      </c>
      <c r="D2974" s="2">
        <v>165.048</v>
      </c>
      <c r="E2974" s="17">
        <v>11</v>
      </c>
      <c r="F2974" s="2">
        <v>15.004</v>
      </c>
      <c r="G2974" s="20" t="str">
        <f>IF(B2974="","",VLOOKUP(B2974,[1]BASEDIESEL!$A$2:$AAA$11928,6))</f>
        <v>FRENTE-04</v>
      </c>
      <c r="H2974" s="37" t="str">
        <f t="shared" si="46"/>
        <v>jun</v>
      </c>
    </row>
    <row r="2975" spans="1:8" x14ac:dyDescent="0.25">
      <c r="A2975" s="7">
        <v>46185</v>
      </c>
      <c r="B2975" s="16">
        <v>4118</v>
      </c>
      <c r="C2975" s="16" t="s">
        <v>65</v>
      </c>
      <c r="D2975" s="3">
        <v>145.119</v>
      </c>
      <c r="E2975" s="16">
        <v>12</v>
      </c>
      <c r="F2975" s="3">
        <v>12.093</v>
      </c>
      <c r="G2975" s="20" t="str">
        <f>IF(B2975="","",VLOOKUP(B2975,[1]BASEDIESEL!$A$2:$AAA$11928,6))</f>
        <v>FRENTE-03</v>
      </c>
      <c r="H2975" s="37" t="str">
        <f t="shared" si="46"/>
        <v>jun</v>
      </c>
    </row>
    <row r="2976" spans="1:8" x14ac:dyDescent="0.25">
      <c r="A2976" s="7">
        <v>46185</v>
      </c>
      <c r="B2976" s="17">
        <v>4119</v>
      </c>
      <c r="C2976" s="17" t="s">
        <v>65</v>
      </c>
      <c r="D2976" s="2">
        <v>269.661</v>
      </c>
      <c r="E2976" s="17">
        <v>17</v>
      </c>
      <c r="F2976" s="2">
        <v>15.862</v>
      </c>
      <c r="G2976" s="20" t="str">
        <f>IF(B2976="","",VLOOKUP(B2976,[1]BASEDIESEL!$A$2:$AAA$11928,6))</f>
        <v>FRENTE-05</v>
      </c>
      <c r="H2976" s="37" t="str">
        <f t="shared" si="46"/>
        <v>jun</v>
      </c>
    </row>
    <row r="2977" spans="1:8" x14ac:dyDescent="0.25">
      <c r="A2977" s="7">
        <v>46185</v>
      </c>
      <c r="B2977" s="16">
        <v>4121</v>
      </c>
      <c r="C2977" s="16" t="s">
        <v>66</v>
      </c>
      <c r="D2977" s="3">
        <v>127.547</v>
      </c>
      <c r="E2977" s="16">
        <v>9</v>
      </c>
      <c r="F2977" s="3">
        <v>14.172000000000001</v>
      </c>
      <c r="G2977" s="20" t="str">
        <f>IF(B2977="","",VLOOKUP(B2977,[1]BASEDIESEL!$A$2:$AAA$11928,6))</f>
        <v>FRENTE-01</v>
      </c>
      <c r="H2977" s="37" t="str">
        <f t="shared" si="46"/>
        <v>jun</v>
      </c>
    </row>
    <row r="2978" spans="1:8" x14ac:dyDescent="0.25">
      <c r="A2978" s="7">
        <v>46185</v>
      </c>
      <c r="B2978" s="17">
        <v>4122</v>
      </c>
      <c r="C2978" s="17" t="s">
        <v>66</v>
      </c>
      <c r="D2978" s="2">
        <v>231.72499999999999</v>
      </c>
      <c r="E2978" s="17">
        <v>16</v>
      </c>
      <c r="F2978" s="2">
        <v>14.483000000000001</v>
      </c>
      <c r="G2978" s="20" t="str">
        <f>IF(B2978="","",VLOOKUP(B2978,[1]BASEDIESEL!$A$2:$AAA$11928,6))</f>
        <v>FRENTE-01</v>
      </c>
      <c r="H2978" s="37" t="str">
        <f t="shared" si="46"/>
        <v>jun</v>
      </c>
    </row>
    <row r="2979" spans="1:8" x14ac:dyDescent="0.25">
      <c r="A2979" s="7">
        <v>46185</v>
      </c>
      <c r="B2979" s="16">
        <v>4123</v>
      </c>
      <c r="C2979" s="16" t="s">
        <v>66</v>
      </c>
      <c r="D2979" s="3">
        <v>310.77199999999999</v>
      </c>
      <c r="E2979" s="16">
        <v>19</v>
      </c>
      <c r="F2979" s="3">
        <v>16.356000000000002</v>
      </c>
      <c r="G2979" s="20" t="str">
        <f>IF(B2979="","",VLOOKUP(B2979,[1]BASEDIESEL!$A$2:$AAA$11928,6))</f>
        <v>FRENTE-01</v>
      </c>
      <c r="H2979" s="37" t="str">
        <f t="shared" si="46"/>
        <v>jun</v>
      </c>
    </row>
    <row r="2980" spans="1:8" x14ac:dyDescent="0.25">
      <c r="A2980" s="7">
        <v>46185</v>
      </c>
      <c r="B2980" s="17">
        <v>4124</v>
      </c>
      <c r="C2980" s="17" t="s">
        <v>65</v>
      </c>
      <c r="D2980" s="2">
        <v>126.08</v>
      </c>
      <c r="E2980" s="17">
        <v>7</v>
      </c>
      <c r="F2980" s="2">
        <v>18.010999999999999</v>
      </c>
      <c r="G2980" s="20" t="str">
        <f>IF(B2980="","",VLOOKUP(B2980,[1]BASEDIESEL!$A$2:$AAA$11928,6))</f>
        <v>FRENTE-07</v>
      </c>
      <c r="H2980" s="37" t="str">
        <f t="shared" si="46"/>
        <v>jun</v>
      </c>
    </row>
    <row r="2981" spans="1:8" x14ac:dyDescent="0.25">
      <c r="A2981" s="7">
        <v>46185</v>
      </c>
      <c r="B2981" s="16">
        <v>4126</v>
      </c>
      <c r="C2981" s="16" t="s">
        <v>65</v>
      </c>
      <c r="D2981" s="3">
        <v>257.61</v>
      </c>
      <c r="E2981" s="16">
        <v>17</v>
      </c>
      <c r="F2981" s="3">
        <v>15.154</v>
      </c>
      <c r="G2981" s="20" t="str">
        <f>IF(B2981="","",VLOOKUP(B2981,[1]BASEDIESEL!$A$2:$AAA$11928,6))</f>
        <v>FRENTE-05</v>
      </c>
      <c r="H2981" s="37" t="str">
        <f t="shared" si="46"/>
        <v>jun</v>
      </c>
    </row>
    <row r="2982" spans="1:8" x14ac:dyDescent="0.25">
      <c r="A2982" s="7">
        <v>46185</v>
      </c>
      <c r="B2982" s="17">
        <v>4127</v>
      </c>
      <c r="C2982" s="17" t="s">
        <v>65</v>
      </c>
      <c r="D2982" s="2">
        <v>195.31</v>
      </c>
      <c r="E2982" s="17">
        <v>12</v>
      </c>
      <c r="F2982" s="2">
        <v>16.276</v>
      </c>
      <c r="G2982" s="20" t="str">
        <f>IF(B2982="","",VLOOKUP(B2982,[1]BASEDIESEL!$A$2:$AAA$11928,6))</f>
        <v>FRENTE-02</v>
      </c>
      <c r="H2982" s="37" t="str">
        <f t="shared" si="46"/>
        <v>jun</v>
      </c>
    </row>
    <row r="2983" spans="1:8" x14ac:dyDescent="0.25">
      <c r="A2983" s="7">
        <v>46185</v>
      </c>
      <c r="B2983" s="16">
        <v>4128</v>
      </c>
      <c r="C2983" s="16" t="s">
        <v>66</v>
      </c>
      <c r="D2983" s="3">
        <v>340.88900000000001</v>
      </c>
      <c r="E2983" s="16">
        <v>22</v>
      </c>
      <c r="F2983" s="3">
        <v>15.494999999999999</v>
      </c>
      <c r="G2983" s="20" t="str">
        <f>IF(B2983="","",VLOOKUP(B2983,[1]BASEDIESEL!$A$2:$AAA$11928,6))</f>
        <v>FRENTE-01</v>
      </c>
      <c r="H2983" s="37" t="str">
        <f t="shared" si="46"/>
        <v>jun</v>
      </c>
    </row>
    <row r="2984" spans="1:8" x14ac:dyDescent="0.25">
      <c r="A2984" s="7">
        <v>46185</v>
      </c>
      <c r="B2984" s="17">
        <v>4129</v>
      </c>
      <c r="C2984" s="17" t="s">
        <v>66</v>
      </c>
      <c r="D2984" s="2">
        <v>401.38</v>
      </c>
      <c r="E2984" s="17">
        <v>22</v>
      </c>
      <c r="F2984" s="2">
        <v>18.245000000000001</v>
      </c>
      <c r="G2984" s="20" t="str">
        <f>IF(B2984="","",VLOOKUP(B2984,[1]BASEDIESEL!$A$2:$AAA$11928,6))</f>
        <v>FRENTE-01</v>
      </c>
      <c r="H2984" s="37" t="str">
        <f t="shared" si="46"/>
        <v>jun</v>
      </c>
    </row>
    <row r="2985" spans="1:8" x14ac:dyDescent="0.25">
      <c r="A2985" s="7">
        <v>46185</v>
      </c>
      <c r="B2985" s="16">
        <v>4130</v>
      </c>
      <c r="C2985" s="16" t="s">
        <v>66</v>
      </c>
      <c r="D2985" s="3">
        <v>289.34800000000001</v>
      </c>
      <c r="E2985" s="16">
        <v>18</v>
      </c>
      <c r="F2985" s="3">
        <v>16.074999999999999</v>
      </c>
      <c r="G2985" s="20" t="str">
        <f>IF(B2985="","",VLOOKUP(B2985,[1]BASEDIESEL!$A$2:$AAA$11928,6))</f>
        <v>FRENTE-02</v>
      </c>
      <c r="H2985" s="37" t="str">
        <f t="shared" si="46"/>
        <v>jun</v>
      </c>
    </row>
    <row r="2986" spans="1:8" x14ac:dyDescent="0.25">
      <c r="A2986" s="7">
        <v>46185</v>
      </c>
      <c r="B2986" s="17">
        <v>4131</v>
      </c>
      <c r="C2986" s="17" t="s">
        <v>65</v>
      </c>
      <c r="D2986" s="2">
        <v>205.714</v>
      </c>
      <c r="E2986" s="17">
        <v>12</v>
      </c>
      <c r="F2986" s="2">
        <v>17.143000000000001</v>
      </c>
      <c r="G2986" s="20" t="str">
        <f>IF(B2986="","",VLOOKUP(B2986,[1]BASEDIESEL!$A$2:$AAA$11928,6))</f>
        <v>FRENTE-04</v>
      </c>
      <c r="H2986" s="37" t="str">
        <f t="shared" si="46"/>
        <v>jun</v>
      </c>
    </row>
    <row r="2987" spans="1:8" x14ac:dyDescent="0.25">
      <c r="A2987" s="7">
        <v>46185</v>
      </c>
      <c r="B2987" s="16">
        <v>4132</v>
      </c>
      <c r="C2987" s="16" t="s">
        <v>65</v>
      </c>
      <c r="D2987" s="3">
        <v>241.65600000000001</v>
      </c>
      <c r="E2987" s="16">
        <v>15</v>
      </c>
      <c r="F2987" s="3">
        <v>16.11</v>
      </c>
      <c r="G2987" s="20" t="str">
        <f>IF(B2987="","",VLOOKUP(B2987,[1]BASEDIESEL!$A$2:$AAA$11928,6))</f>
        <v>FRENTE-03</v>
      </c>
      <c r="H2987" s="37" t="str">
        <f t="shared" si="46"/>
        <v>jun</v>
      </c>
    </row>
    <row r="2988" spans="1:8" x14ac:dyDescent="0.25">
      <c r="A2988" s="7">
        <v>46185</v>
      </c>
      <c r="B2988" s="17">
        <v>4133</v>
      </c>
      <c r="C2988" s="17" t="s">
        <v>65</v>
      </c>
      <c r="D2988" s="2">
        <v>161.97499999999999</v>
      </c>
      <c r="E2988" s="17">
        <v>10</v>
      </c>
      <c r="F2988" s="2">
        <v>16.198</v>
      </c>
      <c r="G2988" s="20" t="str">
        <f>IF(B2988="","",VLOOKUP(B2988,[1]BASEDIESEL!$A$2:$AAA$11928,6))</f>
        <v>FRENTE-02</v>
      </c>
      <c r="H2988" s="37" t="str">
        <f t="shared" si="46"/>
        <v>jun</v>
      </c>
    </row>
    <row r="2989" spans="1:8" x14ac:dyDescent="0.25">
      <c r="A2989" s="7">
        <v>46185</v>
      </c>
      <c r="B2989" s="16">
        <v>4134</v>
      </c>
      <c r="C2989" s="16" t="s">
        <v>65</v>
      </c>
      <c r="D2989" s="3">
        <v>273.32299999999998</v>
      </c>
      <c r="E2989" s="16">
        <v>18</v>
      </c>
      <c r="F2989" s="3">
        <v>15.185</v>
      </c>
      <c r="G2989" s="20" t="str">
        <f>IF(B2989="","",VLOOKUP(B2989,[1]BASEDIESEL!$A$2:$AAA$11928,6))</f>
        <v>FRENTE-05</v>
      </c>
      <c r="H2989" s="37" t="str">
        <f t="shared" si="46"/>
        <v>jun</v>
      </c>
    </row>
    <row r="2990" spans="1:8" x14ac:dyDescent="0.25">
      <c r="A2990" s="7">
        <v>46185</v>
      </c>
      <c r="B2990" s="17">
        <v>4135</v>
      </c>
      <c r="C2990" s="17" t="s">
        <v>65</v>
      </c>
      <c r="D2990" s="2">
        <v>272.12400000000002</v>
      </c>
      <c r="E2990" s="17">
        <v>17</v>
      </c>
      <c r="F2990" s="2">
        <v>16.007000000000001</v>
      </c>
      <c r="G2990" s="20" t="str">
        <f>IF(B2990="","",VLOOKUP(B2990,[1]BASEDIESEL!$A$2:$AAA$11928,6))</f>
        <v>FRENTE-03</v>
      </c>
      <c r="H2990" s="37" t="str">
        <f t="shared" si="46"/>
        <v>jun</v>
      </c>
    </row>
    <row r="2991" spans="1:8" x14ac:dyDescent="0.25">
      <c r="A2991" s="7">
        <v>46185</v>
      </c>
      <c r="B2991" s="16">
        <v>4136</v>
      </c>
      <c r="C2991" s="16" t="s">
        <v>65</v>
      </c>
      <c r="D2991" s="3">
        <v>201.714</v>
      </c>
      <c r="E2991" s="16">
        <v>12</v>
      </c>
      <c r="F2991" s="3">
        <v>16.809999999999999</v>
      </c>
      <c r="G2991" s="20" t="str">
        <f>IF(B2991="","",VLOOKUP(B2991,[1]BASEDIESEL!$A$2:$AAA$11928,6))</f>
        <v>FRENTE-04</v>
      </c>
      <c r="H2991" s="37" t="str">
        <f t="shared" si="46"/>
        <v>jun</v>
      </c>
    </row>
    <row r="2992" spans="1:8" x14ac:dyDescent="0.25">
      <c r="A2992" s="7">
        <v>46185</v>
      </c>
      <c r="B2992" s="17">
        <v>4137</v>
      </c>
      <c r="C2992" s="17" t="s">
        <v>65</v>
      </c>
      <c r="D2992" s="2">
        <v>281.87200000000001</v>
      </c>
      <c r="E2992" s="17">
        <v>17</v>
      </c>
      <c r="F2992" s="2">
        <v>16.581</v>
      </c>
      <c r="G2992" s="20" t="str">
        <f>IF(B2992="","",VLOOKUP(B2992,[1]BASEDIESEL!$A$2:$AAA$11928,6))</f>
        <v>FRENTE-03</v>
      </c>
      <c r="H2992" s="37" t="str">
        <f t="shared" si="46"/>
        <v>jun</v>
      </c>
    </row>
    <row r="2993" spans="1:8" x14ac:dyDescent="0.25">
      <c r="A2993" s="7">
        <v>46185</v>
      </c>
      <c r="B2993" s="16">
        <v>4138</v>
      </c>
      <c r="C2993" s="16" t="s">
        <v>65</v>
      </c>
      <c r="D2993" s="3">
        <v>260.483</v>
      </c>
      <c r="E2993" s="16">
        <v>15</v>
      </c>
      <c r="F2993" s="3">
        <v>17.366</v>
      </c>
      <c r="G2993" s="20" t="str">
        <f>IF(B2993="","",VLOOKUP(B2993,[1]BASEDIESEL!$A$2:$AAA$11928,6))</f>
        <v>FRENTE-04</v>
      </c>
      <c r="H2993" s="37" t="str">
        <f t="shared" si="46"/>
        <v>jun</v>
      </c>
    </row>
    <row r="2994" spans="1:8" x14ac:dyDescent="0.25">
      <c r="A2994" s="7">
        <v>46185</v>
      </c>
      <c r="B2994" s="17">
        <v>4139</v>
      </c>
      <c r="C2994" s="17" t="s">
        <v>65</v>
      </c>
      <c r="D2994" s="2">
        <v>106.095</v>
      </c>
      <c r="E2994" s="17">
        <v>7</v>
      </c>
      <c r="F2994" s="2">
        <v>15.156000000000001</v>
      </c>
      <c r="G2994" s="20" t="str">
        <f>IF(B2994="","",VLOOKUP(B2994,[1]BASEDIESEL!$A$2:$AAA$11928,6))</f>
        <v>FRENTE-07</v>
      </c>
      <c r="H2994" s="37" t="str">
        <f t="shared" si="46"/>
        <v>jun</v>
      </c>
    </row>
    <row r="2995" spans="1:8" x14ac:dyDescent="0.25">
      <c r="A2995" s="7">
        <v>46185</v>
      </c>
      <c r="B2995" s="16">
        <v>4140</v>
      </c>
      <c r="C2995" s="16" t="s">
        <v>65</v>
      </c>
      <c r="D2995" s="3">
        <v>239.61500000000001</v>
      </c>
      <c r="E2995" s="16">
        <v>16</v>
      </c>
      <c r="F2995" s="3">
        <v>14.976000000000001</v>
      </c>
      <c r="G2995" s="20" t="str">
        <f>IF(B2995="","",VLOOKUP(B2995,[1]BASEDIESEL!$A$2:$AAA$11928,6))</f>
        <v>FRENTE-05</v>
      </c>
      <c r="H2995" s="37" t="str">
        <f t="shared" si="46"/>
        <v>jun</v>
      </c>
    </row>
    <row r="2996" spans="1:8" x14ac:dyDescent="0.25">
      <c r="A2996" s="7">
        <v>46185</v>
      </c>
      <c r="B2996" s="17">
        <v>4141</v>
      </c>
      <c r="C2996" s="17" t="s">
        <v>65</v>
      </c>
      <c r="D2996" s="2">
        <v>254.39400000000001</v>
      </c>
      <c r="E2996" s="17">
        <v>15</v>
      </c>
      <c r="F2996" s="2">
        <v>16.96</v>
      </c>
      <c r="G2996" s="20" t="str">
        <f>IF(B2996="","",VLOOKUP(B2996,[1]BASEDIESEL!$A$2:$AAA$11928,6))</f>
        <v>FRENTE-03</v>
      </c>
      <c r="H2996" s="37" t="str">
        <f t="shared" si="46"/>
        <v>jun</v>
      </c>
    </row>
    <row r="2997" spans="1:8" x14ac:dyDescent="0.25">
      <c r="A2997" s="7">
        <v>46185</v>
      </c>
      <c r="B2997" s="16">
        <v>4142</v>
      </c>
      <c r="C2997" s="16" t="s">
        <v>65</v>
      </c>
      <c r="D2997" s="3">
        <v>32.392000000000003</v>
      </c>
      <c r="E2997" s="16">
        <v>2</v>
      </c>
      <c r="F2997" s="3">
        <v>16.196000000000002</v>
      </c>
      <c r="G2997" s="20" t="str">
        <f>IF(B2997="","",VLOOKUP(B2997,[1]BASEDIESEL!$A$2:$AAA$11928,6))</f>
        <v>FRENTE-04</v>
      </c>
      <c r="H2997" s="37" t="str">
        <f t="shared" si="46"/>
        <v>jun</v>
      </c>
    </row>
    <row r="2998" spans="1:8" x14ac:dyDescent="0.25">
      <c r="A2998" s="7">
        <v>46185</v>
      </c>
      <c r="B2998" s="17">
        <v>4143</v>
      </c>
      <c r="C2998" s="17" t="s">
        <v>65</v>
      </c>
      <c r="D2998" s="2">
        <v>157.37</v>
      </c>
      <c r="E2998" s="17">
        <v>10</v>
      </c>
      <c r="F2998" s="2">
        <v>15.737</v>
      </c>
      <c r="G2998" s="20" t="str">
        <f>IF(B2998="","",VLOOKUP(B2998,[1]BASEDIESEL!$A$2:$AAA$11928,6))</f>
        <v>FRENTE-05</v>
      </c>
      <c r="H2998" s="37" t="str">
        <f t="shared" si="46"/>
        <v>jun</v>
      </c>
    </row>
    <row r="2999" spans="1:8" x14ac:dyDescent="0.25">
      <c r="A2999" s="7">
        <v>46185</v>
      </c>
      <c r="B2999" s="16">
        <v>4144</v>
      </c>
      <c r="C2999" s="16" t="s">
        <v>65</v>
      </c>
      <c r="D2999" s="3">
        <v>146.76499999999999</v>
      </c>
      <c r="E2999" s="16">
        <v>9</v>
      </c>
      <c r="F2999" s="3">
        <v>16.306999999999999</v>
      </c>
      <c r="G2999" s="20" t="str">
        <f>IF(B2999="","",VLOOKUP(B2999,[1]BASEDIESEL!$A$2:$AAA$11928,6))</f>
        <v>FRENTE-05</v>
      </c>
      <c r="H2999" s="37" t="str">
        <f t="shared" si="46"/>
        <v>jun</v>
      </c>
    </row>
    <row r="3000" spans="1:8" x14ac:dyDescent="0.25">
      <c r="A3000" s="7">
        <v>46185</v>
      </c>
      <c r="B3000" s="17">
        <v>4145</v>
      </c>
      <c r="C3000" s="17" t="s">
        <v>65</v>
      </c>
      <c r="D3000" s="2">
        <v>282.31900000000002</v>
      </c>
      <c r="E3000" s="17">
        <v>17</v>
      </c>
      <c r="F3000" s="2">
        <v>16.606999999999999</v>
      </c>
      <c r="G3000" s="20" t="str">
        <f>IF(B3000="","",VLOOKUP(B3000,[1]BASEDIESEL!$A$2:$AAA$11928,6))</f>
        <v>FRENTE-03</v>
      </c>
      <c r="H3000" s="37" t="str">
        <f t="shared" si="46"/>
        <v>jun</v>
      </c>
    </row>
    <row r="3001" spans="1:8" x14ac:dyDescent="0.25">
      <c r="A3001" s="7">
        <v>46185</v>
      </c>
      <c r="B3001" s="16">
        <v>4146</v>
      </c>
      <c r="C3001" s="16" t="s">
        <v>65</v>
      </c>
      <c r="D3001" s="3">
        <v>236.28100000000001</v>
      </c>
      <c r="E3001" s="16">
        <v>14</v>
      </c>
      <c r="F3001" s="3">
        <v>16.876999999999999</v>
      </c>
      <c r="G3001" s="20" t="str">
        <f>IF(B3001="","",VLOOKUP(B3001,[1]BASEDIESEL!$A$2:$AAA$11928,6))</f>
        <v>FRENTE-03</v>
      </c>
      <c r="H3001" s="37" t="str">
        <f t="shared" si="46"/>
        <v>jun</v>
      </c>
    </row>
    <row r="3002" spans="1:8" x14ac:dyDescent="0.25">
      <c r="A3002" s="7">
        <v>46185</v>
      </c>
      <c r="B3002" s="17">
        <v>4147</v>
      </c>
      <c r="C3002" s="17" t="s">
        <v>65</v>
      </c>
      <c r="D3002" s="2">
        <v>142.97999999999999</v>
      </c>
      <c r="E3002" s="17">
        <v>9</v>
      </c>
      <c r="F3002" s="2">
        <v>15.887</v>
      </c>
      <c r="G3002" s="20" t="str">
        <f>IF(B3002="","",VLOOKUP(B3002,[1]BASEDIESEL!$A$2:$AAA$11928,6))</f>
        <v>FRENTE-02</v>
      </c>
      <c r="H3002" s="37" t="str">
        <f t="shared" si="46"/>
        <v>jun</v>
      </c>
    </row>
    <row r="3003" spans="1:8" x14ac:dyDescent="0.25">
      <c r="A3003" s="7">
        <v>46185</v>
      </c>
      <c r="B3003" s="16">
        <v>4149</v>
      </c>
      <c r="C3003" s="16" t="s">
        <v>65</v>
      </c>
      <c r="D3003" s="3">
        <v>320.56900000000002</v>
      </c>
      <c r="E3003" s="16">
        <v>22</v>
      </c>
      <c r="F3003" s="3">
        <v>14.571</v>
      </c>
      <c r="G3003" s="20" t="str">
        <f>IF(B3003="","",VLOOKUP(B3003,[1]BASEDIESEL!$A$2:$AAA$11928,6))</f>
        <v>FRENTE-01</v>
      </c>
      <c r="H3003" s="37" t="str">
        <f t="shared" si="46"/>
        <v>jun</v>
      </c>
    </row>
    <row r="3004" spans="1:8" x14ac:dyDescent="0.25">
      <c r="A3004" s="7">
        <v>46185</v>
      </c>
      <c r="B3004" s="17">
        <v>4153</v>
      </c>
      <c r="C3004" s="17" t="s">
        <v>67</v>
      </c>
      <c r="D3004" s="2">
        <v>257.67399999999998</v>
      </c>
      <c r="E3004" s="17">
        <v>15</v>
      </c>
      <c r="F3004" s="2">
        <v>17.178000000000001</v>
      </c>
      <c r="G3004" s="20" t="str">
        <f>IF(B3004="","",VLOOKUP(B3004,[1]BASEDIESEL!$A$2:$AAA$11928,6))</f>
        <v>FRENTE-04</v>
      </c>
      <c r="H3004" s="37" t="str">
        <f t="shared" si="46"/>
        <v>jun</v>
      </c>
    </row>
    <row r="3005" spans="1:8" x14ac:dyDescent="0.25">
      <c r="A3005" s="7">
        <v>46185</v>
      </c>
      <c r="B3005" s="16">
        <v>4154</v>
      </c>
      <c r="C3005" s="16" t="s">
        <v>67</v>
      </c>
      <c r="D3005" s="3">
        <v>196.92</v>
      </c>
      <c r="E3005" s="16">
        <v>11</v>
      </c>
      <c r="F3005" s="3">
        <v>17.902000000000001</v>
      </c>
      <c r="G3005" s="20" t="str">
        <f>IF(B3005="","",VLOOKUP(B3005,[1]BASEDIESEL!$A$2:$AAA$11928,6))</f>
        <v>FRENTE-04</v>
      </c>
      <c r="H3005" s="37" t="str">
        <f t="shared" si="46"/>
        <v>jun</v>
      </c>
    </row>
    <row r="3006" spans="1:8" x14ac:dyDescent="0.25">
      <c r="A3006" s="7">
        <v>46185</v>
      </c>
      <c r="B3006" s="17">
        <v>4155</v>
      </c>
      <c r="C3006" s="17" t="s">
        <v>67</v>
      </c>
      <c r="D3006" s="2">
        <v>210.995</v>
      </c>
      <c r="E3006" s="17">
        <v>12</v>
      </c>
      <c r="F3006" s="2">
        <v>17.582999999999998</v>
      </c>
      <c r="G3006" s="20" t="str">
        <f>IF(B3006="","",VLOOKUP(B3006,[1]BASEDIESEL!$A$2:$AAA$11928,6))</f>
        <v>FRENTE-04</v>
      </c>
      <c r="H3006" s="37" t="str">
        <f t="shared" si="46"/>
        <v>jun</v>
      </c>
    </row>
    <row r="3007" spans="1:8" x14ac:dyDescent="0.25">
      <c r="A3007" s="7">
        <v>46185</v>
      </c>
      <c r="B3007" s="16">
        <v>4156</v>
      </c>
      <c r="C3007" s="16" t="s">
        <v>65</v>
      </c>
      <c r="D3007" s="3">
        <v>193.86</v>
      </c>
      <c r="E3007" s="16">
        <v>12</v>
      </c>
      <c r="F3007" s="3">
        <v>16.155000000000001</v>
      </c>
      <c r="G3007" s="20" t="str">
        <f>IF(B3007="","",VLOOKUP(B3007,[1]BASEDIESEL!$A$2:$AAA$11928,6))</f>
        <v>FRENTE-02</v>
      </c>
      <c r="H3007" s="37" t="str">
        <f t="shared" si="46"/>
        <v>jun</v>
      </c>
    </row>
    <row r="3008" spans="1:8" x14ac:dyDescent="0.25">
      <c r="A3008" s="7">
        <v>46185</v>
      </c>
      <c r="B3008" s="17">
        <v>4157</v>
      </c>
      <c r="C3008" s="17" t="s">
        <v>65</v>
      </c>
      <c r="D3008" s="2">
        <v>82.162000000000006</v>
      </c>
      <c r="E3008" s="17">
        <v>7</v>
      </c>
      <c r="F3008" s="2">
        <v>11.737</v>
      </c>
      <c r="G3008" s="20" t="str">
        <f>IF(B3008="","",VLOOKUP(B3008,[1]BASEDIESEL!$A$2:$AAA$11928,6))</f>
        <v>FRENTE-06</v>
      </c>
      <c r="H3008" s="37" t="str">
        <f t="shared" si="46"/>
        <v>jun</v>
      </c>
    </row>
    <row r="3009" spans="1:8" x14ac:dyDescent="0.25">
      <c r="A3009" s="7">
        <v>46185</v>
      </c>
      <c r="B3009" s="16">
        <v>4158</v>
      </c>
      <c r="C3009" s="16" t="s">
        <v>65</v>
      </c>
      <c r="D3009" s="3">
        <v>204.315</v>
      </c>
      <c r="E3009" s="16">
        <v>13</v>
      </c>
      <c r="F3009" s="3">
        <v>15.717000000000001</v>
      </c>
      <c r="G3009" s="20" t="str">
        <f>IF(B3009="","",VLOOKUP(B3009,[1]BASEDIESEL!$A$2:$AAA$11928,6))</f>
        <v>FRENTE-03</v>
      </c>
      <c r="H3009" s="37" t="str">
        <f t="shared" si="46"/>
        <v>jun</v>
      </c>
    </row>
    <row r="3010" spans="1:8" x14ac:dyDescent="0.25">
      <c r="A3010" s="7">
        <v>46185</v>
      </c>
      <c r="B3010" s="17">
        <v>4159</v>
      </c>
      <c r="C3010" s="17" t="s">
        <v>65</v>
      </c>
      <c r="D3010" s="2">
        <v>149.11500000000001</v>
      </c>
      <c r="E3010" s="17">
        <v>9</v>
      </c>
      <c r="F3010" s="2">
        <v>16.568000000000001</v>
      </c>
      <c r="G3010" s="20" t="str">
        <f>IF(B3010="","",VLOOKUP(B3010,[1]BASEDIESEL!$A$2:$AAA$11928,6))</f>
        <v>FRENTE-02</v>
      </c>
      <c r="H3010" s="37" t="str">
        <f t="shared" si="46"/>
        <v>jun</v>
      </c>
    </row>
    <row r="3011" spans="1:8" x14ac:dyDescent="0.25">
      <c r="A3011" s="7">
        <v>46185</v>
      </c>
      <c r="B3011" s="16">
        <v>4160</v>
      </c>
      <c r="C3011" s="16" t="s">
        <v>65</v>
      </c>
      <c r="D3011" s="3">
        <v>163.44999999999999</v>
      </c>
      <c r="E3011" s="16">
        <v>9</v>
      </c>
      <c r="F3011" s="3">
        <v>18.161000000000001</v>
      </c>
      <c r="G3011" s="20" t="str">
        <f>IF(B3011="","",VLOOKUP(B3011,[1]BASEDIESEL!$A$2:$AAA$11928,6))</f>
        <v>FRENTE-01</v>
      </c>
      <c r="H3011" s="37" t="str">
        <f t="shared" ref="H3011:H3074" si="47">TEXT(A3011,"mmm")</f>
        <v>jun</v>
      </c>
    </row>
    <row r="3012" spans="1:8" x14ac:dyDescent="0.25">
      <c r="A3012" s="7">
        <v>46185</v>
      </c>
      <c r="B3012" s="17">
        <v>4161</v>
      </c>
      <c r="C3012" s="17" t="s">
        <v>65</v>
      </c>
      <c r="D3012" s="2">
        <v>107.77800000000001</v>
      </c>
      <c r="E3012" s="17">
        <v>7</v>
      </c>
      <c r="F3012" s="2">
        <v>15.397</v>
      </c>
      <c r="G3012" s="20" t="str">
        <f>IF(B3012="","",VLOOKUP(B3012,[1]BASEDIESEL!$A$2:$AAA$11928,6))</f>
        <v>FRENTE-07</v>
      </c>
      <c r="H3012" s="37" t="str">
        <f t="shared" si="47"/>
        <v>jun</v>
      </c>
    </row>
    <row r="3013" spans="1:8" x14ac:dyDescent="0.25">
      <c r="A3013" s="7">
        <v>46185</v>
      </c>
      <c r="B3013" s="16">
        <v>4162</v>
      </c>
      <c r="C3013" s="16" t="s">
        <v>65</v>
      </c>
      <c r="D3013" s="3">
        <v>182.8</v>
      </c>
      <c r="E3013" s="16">
        <v>11</v>
      </c>
      <c r="F3013" s="3">
        <v>16.617999999999999</v>
      </c>
      <c r="G3013" s="20" t="str">
        <f>IF(B3013="","",VLOOKUP(B3013,[1]BASEDIESEL!$A$2:$AAA$11928,6))</f>
        <v>FRENTE-02</v>
      </c>
      <c r="H3013" s="37" t="str">
        <f t="shared" si="47"/>
        <v>jun</v>
      </c>
    </row>
    <row r="3014" spans="1:8" x14ac:dyDescent="0.25">
      <c r="A3014" s="7">
        <v>46185</v>
      </c>
      <c r="B3014" s="17">
        <v>4163</v>
      </c>
      <c r="C3014" s="17" t="s">
        <v>65</v>
      </c>
      <c r="D3014" s="2">
        <v>178.99</v>
      </c>
      <c r="E3014" s="17">
        <v>11</v>
      </c>
      <c r="F3014" s="2">
        <v>16.271999999999998</v>
      </c>
      <c r="G3014" s="20" t="str">
        <f>IF(B3014="","",VLOOKUP(B3014,[1]BASEDIESEL!$A$2:$AAA$11928,6))</f>
        <v>FRENTE-02</v>
      </c>
      <c r="H3014" s="37" t="str">
        <f t="shared" si="47"/>
        <v>jun</v>
      </c>
    </row>
    <row r="3015" spans="1:8" x14ac:dyDescent="0.25">
      <c r="A3015" s="7">
        <v>46186</v>
      </c>
      <c r="B3015" s="16">
        <v>4030</v>
      </c>
      <c r="C3015" s="16" t="s">
        <v>63</v>
      </c>
      <c r="D3015" s="3">
        <v>12.455</v>
      </c>
      <c r="E3015" s="16">
        <v>1</v>
      </c>
      <c r="F3015" s="3">
        <v>12.455</v>
      </c>
      <c r="G3015" s="20" t="str">
        <f>IF(B3015="","",VLOOKUP(B3015,[1]BASEDIESEL!$A$2:$AAA$11928,6))</f>
        <v>FRENTE-06</v>
      </c>
      <c r="H3015" s="37" t="str">
        <f t="shared" si="47"/>
        <v>jun</v>
      </c>
    </row>
    <row r="3016" spans="1:8" x14ac:dyDescent="0.25">
      <c r="A3016" s="7">
        <v>46186</v>
      </c>
      <c r="B3016" s="17">
        <v>4032</v>
      </c>
      <c r="C3016" s="17" t="s">
        <v>64</v>
      </c>
      <c r="D3016" s="2">
        <v>14.285</v>
      </c>
      <c r="E3016" s="17">
        <v>1</v>
      </c>
      <c r="F3016" s="2">
        <v>14.285</v>
      </c>
      <c r="G3016" s="20" t="str">
        <f>IF(B3016="","",VLOOKUP(B3016,[1]BASEDIESEL!$A$2:$AAA$11928,6))</f>
        <v>FRENTE-06</v>
      </c>
      <c r="H3016" s="37" t="str">
        <f t="shared" si="47"/>
        <v>jun</v>
      </c>
    </row>
    <row r="3017" spans="1:8" x14ac:dyDescent="0.25">
      <c r="A3017" s="7">
        <v>46186</v>
      </c>
      <c r="B3017" s="16">
        <v>4033</v>
      </c>
      <c r="C3017" s="16" t="s">
        <v>64</v>
      </c>
      <c r="D3017" s="3">
        <v>12.914</v>
      </c>
      <c r="E3017" s="16">
        <v>1</v>
      </c>
      <c r="F3017" s="3">
        <v>12.914</v>
      </c>
      <c r="G3017" s="20" t="str">
        <f>IF(B3017="","",VLOOKUP(B3017,[1]BASEDIESEL!$A$2:$AAA$11928,6))</f>
        <v>FRENTE-06</v>
      </c>
      <c r="H3017" s="37" t="str">
        <f t="shared" si="47"/>
        <v>jun</v>
      </c>
    </row>
    <row r="3018" spans="1:8" x14ac:dyDescent="0.25">
      <c r="A3018" s="7">
        <v>46186</v>
      </c>
      <c r="B3018" s="17">
        <v>4034</v>
      </c>
      <c r="C3018" s="17" t="s">
        <v>64</v>
      </c>
      <c r="D3018" s="2">
        <v>25.527999999999999</v>
      </c>
      <c r="E3018" s="17">
        <v>2</v>
      </c>
      <c r="F3018" s="2">
        <v>12.763999999999999</v>
      </c>
      <c r="G3018" s="20" t="str">
        <f>IF(B3018="","",VLOOKUP(B3018,[1]BASEDIESEL!$A$2:$AAA$11928,6))</f>
        <v>FRENTE-06</v>
      </c>
      <c r="H3018" s="37" t="str">
        <f t="shared" si="47"/>
        <v>jun</v>
      </c>
    </row>
    <row r="3019" spans="1:8" x14ac:dyDescent="0.25">
      <c r="A3019" s="7">
        <v>46186</v>
      </c>
      <c r="B3019" s="16">
        <v>4035</v>
      </c>
      <c r="C3019" s="16" t="s">
        <v>64</v>
      </c>
      <c r="D3019" s="3">
        <v>13.587</v>
      </c>
      <c r="E3019" s="16">
        <v>1</v>
      </c>
      <c r="F3019" s="3">
        <v>13.587</v>
      </c>
      <c r="G3019" s="20" t="str">
        <f>IF(B3019="","",VLOOKUP(B3019,[1]BASEDIESEL!$A$2:$AAA$11928,6))</f>
        <v>FRENTE-06</v>
      </c>
      <c r="H3019" s="37" t="str">
        <f t="shared" si="47"/>
        <v>jun</v>
      </c>
    </row>
    <row r="3020" spans="1:8" x14ac:dyDescent="0.25">
      <c r="A3020" s="7">
        <v>46186</v>
      </c>
      <c r="B3020" s="17">
        <v>4036</v>
      </c>
      <c r="C3020" s="17" t="s">
        <v>64</v>
      </c>
      <c r="D3020" s="2">
        <v>24.36</v>
      </c>
      <c r="E3020" s="17">
        <v>2</v>
      </c>
      <c r="F3020" s="2">
        <v>12.18</v>
      </c>
      <c r="G3020" s="20" t="str">
        <f>IF(B3020="","",VLOOKUP(B3020,[1]BASEDIESEL!$A$2:$AAA$11928,6))</f>
        <v>FRENTE-06</v>
      </c>
      <c r="H3020" s="37" t="str">
        <f t="shared" si="47"/>
        <v>jun</v>
      </c>
    </row>
    <row r="3021" spans="1:8" x14ac:dyDescent="0.25">
      <c r="A3021" s="7">
        <v>46186</v>
      </c>
      <c r="B3021" s="16">
        <v>4111</v>
      </c>
      <c r="C3021" s="16" t="s">
        <v>65</v>
      </c>
      <c r="D3021" s="3">
        <v>30.17</v>
      </c>
      <c r="E3021" s="16">
        <v>2</v>
      </c>
      <c r="F3021" s="3">
        <v>15.085000000000001</v>
      </c>
      <c r="G3021" s="20" t="str">
        <f>IF(B3021="","",VLOOKUP(B3021,[1]BASEDIESEL!$A$2:$AAA$11928,6))</f>
        <v>FRENTE-05</v>
      </c>
      <c r="H3021" s="37" t="str">
        <f t="shared" si="47"/>
        <v>jun</v>
      </c>
    </row>
    <row r="3022" spans="1:8" x14ac:dyDescent="0.25">
      <c r="A3022" s="7">
        <v>46186</v>
      </c>
      <c r="B3022" s="17">
        <v>4114</v>
      </c>
      <c r="C3022" s="17" t="s">
        <v>65</v>
      </c>
      <c r="D3022" s="2">
        <v>61.104999999999997</v>
      </c>
      <c r="E3022" s="17">
        <v>4</v>
      </c>
      <c r="F3022" s="2">
        <v>15.276</v>
      </c>
      <c r="G3022" s="20" t="str">
        <f>IF(B3022="","",VLOOKUP(B3022,[1]BASEDIESEL!$A$2:$AAA$11928,6))</f>
        <v>FRENTE-01</v>
      </c>
      <c r="H3022" s="37" t="str">
        <f t="shared" si="47"/>
        <v>jun</v>
      </c>
    </row>
    <row r="3023" spans="1:8" x14ac:dyDescent="0.25">
      <c r="A3023" s="7">
        <v>46186</v>
      </c>
      <c r="B3023" s="16">
        <v>4115</v>
      </c>
      <c r="C3023" s="16" t="s">
        <v>65</v>
      </c>
      <c r="D3023" s="3">
        <v>29.780999999999999</v>
      </c>
      <c r="E3023" s="16">
        <v>2</v>
      </c>
      <c r="F3023" s="3">
        <v>14.891</v>
      </c>
      <c r="G3023" s="20" t="str">
        <f>IF(B3023="","",VLOOKUP(B3023,[1]BASEDIESEL!$A$2:$AAA$11928,6))</f>
        <v>FRENTE-06</v>
      </c>
      <c r="H3023" s="37" t="str">
        <f t="shared" si="47"/>
        <v>jun</v>
      </c>
    </row>
    <row r="3024" spans="1:8" x14ac:dyDescent="0.25">
      <c r="A3024" s="7">
        <v>46186</v>
      </c>
      <c r="B3024" s="17">
        <v>4116</v>
      </c>
      <c r="C3024" s="17" t="s">
        <v>65</v>
      </c>
      <c r="D3024" s="2">
        <v>31.213999999999999</v>
      </c>
      <c r="E3024" s="17">
        <v>2</v>
      </c>
      <c r="F3024" s="2">
        <v>15.606999999999999</v>
      </c>
      <c r="G3024" s="20" t="str">
        <f>IF(B3024="","",VLOOKUP(B3024,[1]BASEDIESEL!$A$2:$AAA$11928,6))</f>
        <v>FRENTE-05</v>
      </c>
      <c r="H3024" s="37" t="str">
        <f t="shared" si="47"/>
        <v>jun</v>
      </c>
    </row>
    <row r="3025" spans="1:8" x14ac:dyDescent="0.25">
      <c r="A3025" s="7">
        <v>46186</v>
      </c>
      <c r="B3025" s="16">
        <v>4117</v>
      </c>
      <c r="C3025" s="16" t="s">
        <v>65</v>
      </c>
      <c r="D3025" s="3">
        <v>15.151999999999999</v>
      </c>
      <c r="E3025" s="16">
        <v>1</v>
      </c>
      <c r="F3025" s="3">
        <v>15.151999999999999</v>
      </c>
      <c r="G3025" s="20" t="str">
        <f>IF(B3025="","",VLOOKUP(B3025,[1]BASEDIESEL!$A$2:$AAA$11928,6))</f>
        <v>FRENTE-04</v>
      </c>
      <c r="H3025" s="37" t="str">
        <f t="shared" si="47"/>
        <v>jun</v>
      </c>
    </row>
    <row r="3026" spans="1:8" x14ac:dyDescent="0.25">
      <c r="A3026" s="7">
        <v>46186</v>
      </c>
      <c r="B3026" s="17">
        <v>4119</v>
      </c>
      <c r="C3026" s="17" t="s">
        <v>65</v>
      </c>
      <c r="D3026" s="2">
        <v>47.524000000000001</v>
      </c>
      <c r="E3026" s="17">
        <v>3</v>
      </c>
      <c r="F3026" s="2">
        <v>15.840999999999999</v>
      </c>
      <c r="G3026" s="20" t="str">
        <f>IF(B3026="","",VLOOKUP(B3026,[1]BASEDIESEL!$A$2:$AAA$11928,6))</f>
        <v>FRENTE-05</v>
      </c>
      <c r="H3026" s="37" t="str">
        <f t="shared" si="47"/>
        <v>jun</v>
      </c>
    </row>
    <row r="3027" spans="1:8" x14ac:dyDescent="0.25">
      <c r="A3027" s="7">
        <v>46186</v>
      </c>
      <c r="B3027" s="16">
        <v>4121</v>
      </c>
      <c r="C3027" s="16" t="s">
        <v>66</v>
      </c>
      <c r="D3027" s="3">
        <v>16.004999999999999</v>
      </c>
      <c r="E3027" s="16">
        <v>1</v>
      </c>
      <c r="F3027" s="3">
        <v>16.004999999999999</v>
      </c>
      <c r="G3027" s="20" t="str">
        <f>IF(B3027="","",VLOOKUP(B3027,[1]BASEDIESEL!$A$2:$AAA$11928,6))</f>
        <v>FRENTE-01</v>
      </c>
      <c r="H3027" s="37" t="str">
        <f t="shared" si="47"/>
        <v>jun</v>
      </c>
    </row>
    <row r="3028" spans="1:8" x14ac:dyDescent="0.25">
      <c r="A3028" s="7">
        <v>46186</v>
      </c>
      <c r="B3028" s="17">
        <v>4122</v>
      </c>
      <c r="C3028" s="17" t="s">
        <v>66</v>
      </c>
      <c r="D3028" s="2">
        <v>29.83</v>
      </c>
      <c r="E3028" s="17">
        <v>2</v>
      </c>
      <c r="F3028" s="2">
        <v>14.914999999999999</v>
      </c>
      <c r="G3028" s="20" t="str">
        <f>IF(B3028="","",VLOOKUP(B3028,[1]BASEDIESEL!$A$2:$AAA$11928,6))</f>
        <v>FRENTE-01</v>
      </c>
      <c r="H3028" s="37" t="str">
        <f t="shared" si="47"/>
        <v>jun</v>
      </c>
    </row>
    <row r="3029" spans="1:8" x14ac:dyDescent="0.25">
      <c r="A3029" s="7">
        <v>46186</v>
      </c>
      <c r="B3029" s="16">
        <v>4123</v>
      </c>
      <c r="C3029" s="16" t="s">
        <v>66</v>
      </c>
      <c r="D3029" s="3">
        <v>60.215000000000003</v>
      </c>
      <c r="E3029" s="16">
        <v>4</v>
      </c>
      <c r="F3029" s="3">
        <v>15.054</v>
      </c>
      <c r="G3029" s="20" t="str">
        <f>IF(B3029="","",VLOOKUP(B3029,[1]BASEDIESEL!$A$2:$AAA$11928,6))</f>
        <v>FRENTE-01</v>
      </c>
      <c r="H3029" s="37" t="str">
        <f t="shared" si="47"/>
        <v>jun</v>
      </c>
    </row>
    <row r="3030" spans="1:8" x14ac:dyDescent="0.25">
      <c r="A3030" s="7">
        <v>46186</v>
      </c>
      <c r="B3030" s="17">
        <v>4126</v>
      </c>
      <c r="C3030" s="17" t="s">
        <v>65</v>
      </c>
      <c r="D3030" s="2">
        <v>31.39</v>
      </c>
      <c r="E3030" s="17">
        <v>2</v>
      </c>
      <c r="F3030" s="2">
        <v>15.695</v>
      </c>
      <c r="G3030" s="20" t="str">
        <f>IF(B3030="","",VLOOKUP(B3030,[1]BASEDIESEL!$A$2:$AAA$11928,6))</f>
        <v>FRENTE-05</v>
      </c>
      <c r="H3030" s="37" t="str">
        <f t="shared" si="47"/>
        <v>jun</v>
      </c>
    </row>
    <row r="3031" spans="1:8" x14ac:dyDescent="0.25">
      <c r="A3031" s="7">
        <v>46186</v>
      </c>
      <c r="B3031" s="16">
        <v>4127</v>
      </c>
      <c r="C3031" s="16" t="s">
        <v>65</v>
      </c>
      <c r="D3031" s="3">
        <v>34.79</v>
      </c>
      <c r="E3031" s="16">
        <v>2</v>
      </c>
      <c r="F3031" s="3">
        <v>17.395</v>
      </c>
      <c r="G3031" s="20" t="str">
        <f>IF(B3031="","",VLOOKUP(B3031,[1]BASEDIESEL!$A$2:$AAA$11928,6))</f>
        <v>FRENTE-02</v>
      </c>
      <c r="H3031" s="37" t="str">
        <f t="shared" si="47"/>
        <v>jun</v>
      </c>
    </row>
    <row r="3032" spans="1:8" x14ac:dyDescent="0.25">
      <c r="A3032" s="7">
        <v>46186</v>
      </c>
      <c r="B3032" s="17">
        <v>4128</v>
      </c>
      <c r="C3032" s="17" t="s">
        <v>66</v>
      </c>
      <c r="D3032" s="2">
        <v>46.484999999999999</v>
      </c>
      <c r="E3032" s="17">
        <v>3</v>
      </c>
      <c r="F3032" s="2">
        <v>15.494999999999999</v>
      </c>
      <c r="G3032" s="20" t="str">
        <f>IF(B3032="","",VLOOKUP(B3032,[1]BASEDIESEL!$A$2:$AAA$11928,6))</f>
        <v>FRENTE-01</v>
      </c>
      <c r="H3032" s="37" t="str">
        <f t="shared" si="47"/>
        <v>jun</v>
      </c>
    </row>
    <row r="3033" spans="1:8" x14ac:dyDescent="0.25">
      <c r="A3033" s="7">
        <v>46186</v>
      </c>
      <c r="B3033" s="16">
        <v>4129</v>
      </c>
      <c r="C3033" s="16" t="s">
        <v>66</v>
      </c>
      <c r="D3033" s="3">
        <v>30.625</v>
      </c>
      <c r="E3033" s="16">
        <v>2</v>
      </c>
      <c r="F3033" s="3">
        <v>15.313000000000001</v>
      </c>
      <c r="G3033" s="20" t="str">
        <f>IF(B3033="","",VLOOKUP(B3033,[1]BASEDIESEL!$A$2:$AAA$11928,6))</f>
        <v>FRENTE-01</v>
      </c>
      <c r="H3033" s="37" t="str">
        <f t="shared" si="47"/>
        <v>jun</v>
      </c>
    </row>
    <row r="3034" spans="1:8" x14ac:dyDescent="0.25">
      <c r="A3034" s="7">
        <v>46186</v>
      </c>
      <c r="B3034" s="17">
        <v>4130</v>
      </c>
      <c r="C3034" s="17" t="s">
        <v>66</v>
      </c>
      <c r="D3034" s="2">
        <v>29.83</v>
      </c>
      <c r="E3034" s="17">
        <v>2</v>
      </c>
      <c r="F3034" s="2">
        <v>14.914999999999999</v>
      </c>
      <c r="G3034" s="20" t="str">
        <f>IF(B3034="","",VLOOKUP(B3034,[1]BASEDIESEL!$A$2:$AAA$11928,6))</f>
        <v>FRENTE-02</v>
      </c>
      <c r="H3034" s="37" t="str">
        <f t="shared" si="47"/>
        <v>jun</v>
      </c>
    </row>
    <row r="3035" spans="1:8" x14ac:dyDescent="0.25">
      <c r="A3035" s="7">
        <v>46186</v>
      </c>
      <c r="B3035" s="16">
        <v>4131</v>
      </c>
      <c r="C3035" s="16" t="s">
        <v>65</v>
      </c>
      <c r="D3035" s="3">
        <v>32.953000000000003</v>
      </c>
      <c r="E3035" s="16">
        <v>2</v>
      </c>
      <c r="F3035" s="3">
        <v>16.477</v>
      </c>
      <c r="G3035" s="20" t="str">
        <f>IF(B3035="","",VLOOKUP(B3035,[1]BASEDIESEL!$A$2:$AAA$11928,6))</f>
        <v>FRENTE-04</v>
      </c>
      <c r="H3035" s="37" t="str">
        <f t="shared" si="47"/>
        <v>jun</v>
      </c>
    </row>
    <row r="3036" spans="1:8" x14ac:dyDescent="0.25">
      <c r="A3036" s="7">
        <v>46186</v>
      </c>
      <c r="B3036" s="17">
        <v>4133</v>
      </c>
      <c r="C3036" s="17" t="s">
        <v>65</v>
      </c>
      <c r="D3036" s="2">
        <v>30.82</v>
      </c>
      <c r="E3036" s="17">
        <v>2</v>
      </c>
      <c r="F3036" s="2">
        <v>15.41</v>
      </c>
      <c r="G3036" s="20" t="str">
        <f>IF(B3036="","",VLOOKUP(B3036,[1]BASEDIESEL!$A$2:$AAA$11928,6))</f>
        <v>FRENTE-02</v>
      </c>
      <c r="H3036" s="37" t="str">
        <f t="shared" si="47"/>
        <v>jun</v>
      </c>
    </row>
    <row r="3037" spans="1:8" x14ac:dyDescent="0.25">
      <c r="A3037" s="7">
        <v>46186</v>
      </c>
      <c r="B3037" s="16">
        <v>4134</v>
      </c>
      <c r="C3037" s="16" t="s">
        <v>65</v>
      </c>
      <c r="D3037" s="3">
        <v>47.152000000000001</v>
      </c>
      <c r="E3037" s="16">
        <v>3</v>
      </c>
      <c r="F3037" s="3">
        <v>15.717000000000001</v>
      </c>
      <c r="G3037" s="20" t="str">
        <f>IF(B3037="","",VLOOKUP(B3037,[1]BASEDIESEL!$A$2:$AAA$11928,6))</f>
        <v>FRENTE-05</v>
      </c>
      <c r="H3037" s="37" t="str">
        <f t="shared" si="47"/>
        <v>jun</v>
      </c>
    </row>
    <row r="3038" spans="1:8" x14ac:dyDescent="0.25">
      <c r="A3038" s="7">
        <v>46186</v>
      </c>
      <c r="B3038" s="17">
        <v>4135</v>
      </c>
      <c r="C3038" s="17" t="s">
        <v>65</v>
      </c>
      <c r="D3038" s="2">
        <v>15.2</v>
      </c>
      <c r="E3038" s="17">
        <v>1</v>
      </c>
      <c r="F3038" s="2">
        <v>15.2</v>
      </c>
      <c r="G3038" s="20" t="str">
        <f>IF(B3038="","",VLOOKUP(B3038,[1]BASEDIESEL!$A$2:$AAA$11928,6))</f>
        <v>FRENTE-03</v>
      </c>
      <c r="H3038" s="37" t="str">
        <f t="shared" si="47"/>
        <v>jun</v>
      </c>
    </row>
    <row r="3039" spans="1:8" x14ac:dyDescent="0.25">
      <c r="A3039" s="7">
        <v>46186</v>
      </c>
      <c r="B3039" s="16">
        <v>4136</v>
      </c>
      <c r="C3039" s="16" t="s">
        <v>65</v>
      </c>
      <c r="D3039" s="3">
        <v>15.67</v>
      </c>
      <c r="E3039" s="16">
        <v>1</v>
      </c>
      <c r="F3039" s="3">
        <v>15.67</v>
      </c>
      <c r="G3039" s="20" t="str">
        <f>IF(B3039="","",VLOOKUP(B3039,[1]BASEDIESEL!$A$2:$AAA$11928,6))</f>
        <v>FRENTE-04</v>
      </c>
      <c r="H3039" s="37" t="str">
        <f t="shared" si="47"/>
        <v>jun</v>
      </c>
    </row>
    <row r="3040" spans="1:8" x14ac:dyDescent="0.25">
      <c r="A3040" s="7">
        <v>46186</v>
      </c>
      <c r="B3040" s="17">
        <v>4140</v>
      </c>
      <c r="C3040" s="17" t="s">
        <v>65</v>
      </c>
      <c r="D3040" s="2">
        <v>32.774999999999999</v>
      </c>
      <c r="E3040" s="17">
        <v>2</v>
      </c>
      <c r="F3040" s="2">
        <v>16.388000000000002</v>
      </c>
      <c r="G3040" s="20" t="str">
        <f>IF(B3040="","",VLOOKUP(B3040,[1]BASEDIESEL!$A$2:$AAA$11928,6))</f>
        <v>FRENTE-05</v>
      </c>
      <c r="H3040" s="37" t="str">
        <f t="shared" si="47"/>
        <v>jun</v>
      </c>
    </row>
    <row r="3041" spans="1:8" x14ac:dyDescent="0.25">
      <c r="A3041" s="7">
        <v>46186</v>
      </c>
      <c r="B3041" s="16">
        <v>4142</v>
      </c>
      <c r="C3041" s="16" t="s">
        <v>65</v>
      </c>
      <c r="D3041" s="3">
        <v>14.989000000000001</v>
      </c>
      <c r="E3041" s="16">
        <v>1</v>
      </c>
      <c r="F3041" s="3">
        <v>14.989000000000001</v>
      </c>
      <c r="G3041" s="20" t="str">
        <f>IF(B3041="","",VLOOKUP(B3041,[1]BASEDIESEL!$A$2:$AAA$11928,6))</f>
        <v>FRENTE-04</v>
      </c>
      <c r="H3041" s="37" t="str">
        <f t="shared" si="47"/>
        <v>jun</v>
      </c>
    </row>
    <row r="3042" spans="1:8" x14ac:dyDescent="0.25">
      <c r="A3042" s="7">
        <v>46186</v>
      </c>
      <c r="B3042" s="17">
        <v>4144</v>
      </c>
      <c r="C3042" s="17" t="s">
        <v>65</v>
      </c>
      <c r="D3042" s="2">
        <v>31.555</v>
      </c>
      <c r="E3042" s="17">
        <v>2</v>
      </c>
      <c r="F3042" s="2">
        <v>15.778</v>
      </c>
      <c r="G3042" s="20" t="str">
        <f>IF(B3042="","",VLOOKUP(B3042,[1]BASEDIESEL!$A$2:$AAA$11928,6))</f>
        <v>FRENTE-05</v>
      </c>
      <c r="H3042" s="37" t="str">
        <f t="shared" si="47"/>
        <v>jun</v>
      </c>
    </row>
    <row r="3043" spans="1:8" x14ac:dyDescent="0.25">
      <c r="A3043" s="7">
        <v>46186</v>
      </c>
      <c r="B3043" s="16">
        <v>4145</v>
      </c>
      <c r="C3043" s="16" t="s">
        <v>65</v>
      </c>
      <c r="D3043" s="3">
        <v>30.4</v>
      </c>
      <c r="E3043" s="16">
        <v>1</v>
      </c>
      <c r="F3043" s="3">
        <v>30.4</v>
      </c>
      <c r="G3043" s="20" t="str">
        <f>IF(B3043="","",VLOOKUP(B3043,[1]BASEDIESEL!$A$2:$AAA$11928,6))</f>
        <v>FRENTE-03</v>
      </c>
      <c r="H3043" s="37" t="str">
        <f t="shared" si="47"/>
        <v>jun</v>
      </c>
    </row>
    <row r="3044" spans="1:8" x14ac:dyDescent="0.25">
      <c r="A3044" s="7">
        <v>46186</v>
      </c>
      <c r="B3044" s="17">
        <v>4147</v>
      </c>
      <c r="C3044" s="17" t="s">
        <v>65</v>
      </c>
      <c r="D3044" s="2">
        <v>58.26</v>
      </c>
      <c r="E3044" s="17">
        <v>4</v>
      </c>
      <c r="F3044" s="2">
        <v>14.565</v>
      </c>
      <c r="G3044" s="20" t="str">
        <f>IF(B3044="","",VLOOKUP(B3044,[1]BASEDIESEL!$A$2:$AAA$11928,6))</f>
        <v>FRENTE-02</v>
      </c>
      <c r="H3044" s="37" t="str">
        <f t="shared" si="47"/>
        <v>jun</v>
      </c>
    </row>
    <row r="3045" spans="1:8" x14ac:dyDescent="0.25">
      <c r="A3045" s="7">
        <v>46186</v>
      </c>
      <c r="B3045" s="16">
        <v>4149</v>
      </c>
      <c r="C3045" s="16" t="s">
        <v>65</v>
      </c>
      <c r="D3045" s="3">
        <v>89.644999999999996</v>
      </c>
      <c r="E3045" s="16">
        <v>5</v>
      </c>
      <c r="F3045" s="3">
        <v>17.928999999999998</v>
      </c>
      <c r="G3045" s="20" t="str">
        <f>IF(B3045="","",VLOOKUP(B3045,[1]BASEDIESEL!$A$2:$AAA$11928,6))</f>
        <v>FRENTE-01</v>
      </c>
      <c r="H3045" s="37" t="str">
        <f t="shared" si="47"/>
        <v>jun</v>
      </c>
    </row>
    <row r="3046" spans="1:8" x14ac:dyDescent="0.25">
      <c r="A3046" s="7">
        <v>46186</v>
      </c>
      <c r="B3046" s="17">
        <v>4153</v>
      </c>
      <c r="C3046" s="17" t="s">
        <v>67</v>
      </c>
      <c r="D3046" s="2">
        <v>16.667999999999999</v>
      </c>
      <c r="E3046" s="17">
        <v>1</v>
      </c>
      <c r="F3046" s="2">
        <v>16.667999999999999</v>
      </c>
      <c r="G3046" s="20" t="str">
        <f>IF(B3046="","",VLOOKUP(B3046,[1]BASEDIESEL!$A$2:$AAA$11928,6))</f>
        <v>FRENTE-04</v>
      </c>
      <c r="H3046" s="37" t="str">
        <f t="shared" si="47"/>
        <v>jun</v>
      </c>
    </row>
    <row r="3047" spans="1:8" x14ac:dyDescent="0.25">
      <c r="A3047" s="7">
        <v>46186</v>
      </c>
      <c r="B3047" s="16">
        <v>4154</v>
      </c>
      <c r="C3047" s="16" t="s">
        <v>67</v>
      </c>
      <c r="D3047" s="3">
        <v>15.218</v>
      </c>
      <c r="E3047" s="16">
        <v>1</v>
      </c>
      <c r="F3047" s="3">
        <v>15.218</v>
      </c>
      <c r="G3047" s="20" t="str">
        <f>IF(B3047="","",VLOOKUP(B3047,[1]BASEDIESEL!$A$2:$AAA$11928,6))</f>
        <v>FRENTE-04</v>
      </c>
      <c r="H3047" s="37" t="str">
        <f t="shared" si="47"/>
        <v>jun</v>
      </c>
    </row>
    <row r="3048" spans="1:8" x14ac:dyDescent="0.25">
      <c r="A3048" s="7">
        <v>46186</v>
      </c>
      <c r="B3048" s="17">
        <v>4155</v>
      </c>
      <c r="C3048" s="17" t="s">
        <v>67</v>
      </c>
      <c r="D3048" s="2">
        <v>15.67</v>
      </c>
      <c r="E3048" s="17">
        <v>1</v>
      </c>
      <c r="F3048" s="2">
        <v>15.67</v>
      </c>
      <c r="G3048" s="20" t="str">
        <f>IF(B3048="","",VLOOKUP(B3048,[1]BASEDIESEL!$A$2:$AAA$11928,6))</f>
        <v>FRENTE-04</v>
      </c>
      <c r="H3048" s="37" t="str">
        <f t="shared" si="47"/>
        <v>jun</v>
      </c>
    </row>
    <row r="3049" spans="1:8" x14ac:dyDescent="0.25">
      <c r="A3049" s="7">
        <v>46186</v>
      </c>
      <c r="B3049" s="16">
        <v>4156</v>
      </c>
      <c r="C3049" s="16" t="s">
        <v>65</v>
      </c>
      <c r="D3049" s="3">
        <v>43.594999999999999</v>
      </c>
      <c r="E3049" s="16">
        <v>2</v>
      </c>
      <c r="F3049" s="3">
        <v>21.797999999999998</v>
      </c>
      <c r="G3049" s="20" t="str">
        <f>IF(B3049="","",VLOOKUP(B3049,[1]BASEDIESEL!$A$2:$AAA$11928,6))</f>
        <v>FRENTE-02</v>
      </c>
      <c r="H3049" s="37" t="str">
        <f t="shared" si="47"/>
        <v>jun</v>
      </c>
    </row>
    <row r="3050" spans="1:8" x14ac:dyDescent="0.25">
      <c r="A3050" s="7">
        <v>46186</v>
      </c>
      <c r="B3050" s="17">
        <v>4157</v>
      </c>
      <c r="C3050" s="17" t="s">
        <v>65</v>
      </c>
      <c r="D3050" s="2">
        <v>26.11</v>
      </c>
      <c r="E3050" s="17">
        <v>2</v>
      </c>
      <c r="F3050" s="2">
        <v>13.055</v>
      </c>
      <c r="G3050" s="20" t="str">
        <f>IF(B3050="","",VLOOKUP(B3050,[1]BASEDIESEL!$A$2:$AAA$11928,6))</f>
        <v>FRENTE-06</v>
      </c>
      <c r="H3050" s="37" t="str">
        <f t="shared" si="47"/>
        <v>jun</v>
      </c>
    </row>
    <row r="3051" spans="1:8" x14ac:dyDescent="0.25">
      <c r="A3051" s="7">
        <v>46186</v>
      </c>
      <c r="B3051" s="16">
        <v>4158</v>
      </c>
      <c r="C3051" s="16" t="s">
        <v>65</v>
      </c>
      <c r="D3051" s="3">
        <v>15.2</v>
      </c>
      <c r="E3051" s="16">
        <v>1</v>
      </c>
      <c r="F3051" s="3">
        <v>15.2</v>
      </c>
      <c r="G3051" s="20" t="str">
        <f>IF(B3051="","",VLOOKUP(B3051,[1]BASEDIESEL!$A$2:$AAA$11928,6))</f>
        <v>FRENTE-03</v>
      </c>
      <c r="H3051" s="37" t="str">
        <f t="shared" si="47"/>
        <v>jun</v>
      </c>
    </row>
    <row r="3052" spans="1:8" x14ac:dyDescent="0.25">
      <c r="A3052" s="7">
        <v>46186</v>
      </c>
      <c r="B3052" s="17">
        <v>4159</v>
      </c>
      <c r="C3052" s="17" t="s">
        <v>65</v>
      </c>
      <c r="D3052" s="2">
        <v>28.74</v>
      </c>
      <c r="E3052" s="17">
        <v>2</v>
      </c>
      <c r="F3052" s="2">
        <v>14.37</v>
      </c>
      <c r="G3052" s="20" t="str">
        <f>IF(B3052="","",VLOOKUP(B3052,[1]BASEDIESEL!$A$2:$AAA$11928,6))</f>
        <v>FRENTE-02</v>
      </c>
      <c r="H3052" s="37" t="str">
        <f t="shared" si="47"/>
        <v>jun</v>
      </c>
    </row>
    <row r="3053" spans="1:8" x14ac:dyDescent="0.25">
      <c r="A3053" s="7">
        <v>46186</v>
      </c>
      <c r="B3053" s="16">
        <v>4160</v>
      </c>
      <c r="C3053" s="16" t="s">
        <v>65</v>
      </c>
      <c r="D3053" s="3">
        <v>63.53</v>
      </c>
      <c r="E3053" s="16">
        <v>4</v>
      </c>
      <c r="F3053" s="3">
        <v>15.882999999999999</v>
      </c>
      <c r="G3053" s="20" t="str">
        <f>IF(B3053="","",VLOOKUP(B3053,[1]BASEDIESEL!$A$2:$AAA$11928,6))</f>
        <v>FRENTE-01</v>
      </c>
      <c r="H3053" s="37" t="str">
        <f t="shared" si="47"/>
        <v>jun</v>
      </c>
    </row>
    <row r="3054" spans="1:8" x14ac:dyDescent="0.25">
      <c r="A3054" s="7">
        <v>46186</v>
      </c>
      <c r="B3054" s="17">
        <v>4162</v>
      </c>
      <c r="C3054" s="17" t="s">
        <v>65</v>
      </c>
      <c r="D3054" s="2">
        <v>45.484999999999999</v>
      </c>
      <c r="E3054" s="17">
        <v>3</v>
      </c>
      <c r="F3054" s="2">
        <v>15.162000000000001</v>
      </c>
      <c r="G3054" s="20" t="str">
        <f>IF(B3054="","",VLOOKUP(B3054,[1]BASEDIESEL!$A$2:$AAA$11928,6))</f>
        <v>FRENTE-02</v>
      </c>
      <c r="H3054" s="37" t="str">
        <f t="shared" si="47"/>
        <v>jun</v>
      </c>
    </row>
    <row r="3055" spans="1:8" x14ac:dyDescent="0.25">
      <c r="A3055" s="7">
        <v>46187</v>
      </c>
      <c r="B3055" s="16">
        <v>4030</v>
      </c>
      <c r="C3055" s="16" t="s">
        <v>63</v>
      </c>
      <c r="D3055" s="3">
        <v>0</v>
      </c>
      <c r="E3055" s="3">
        <v>0</v>
      </c>
      <c r="F3055" s="3">
        <v>0</v>
      </c>
      <c r="G3055" s="20" t="str">
        <f>IF(B3055="","",VLOOKUP(B3055,[1]BASEDIESEL!$A$2:$AAA$11928,6))</f>
        <v>FRENTE-06</v>
      </c>
      <c r="H3055" s="37" t="str">
        <f t="shared" si="47"/>
        <v>jun</v>
      </c>
    </row>
    <row r="3056" spans="1:8" x14ac:dyDescent="0.25">
      <c r="A3056" s="7">
        <v>46187</v>
      </c>
      <c r="B3056" s="17">
        <v>4032</v>
      </c>
      <c r="C3056" s="17" t="s">
        <v>64</v>
      </c>
      <c r="D3056" s="3">
        <v>0</v>
      </c>
      <c r="E3056" s="3">
        <v>0</v>
      </c>
      <c r="F3056" s="3">
        <v>0</v>
      </c>
      <c r="G3056" s="20" t="str">
        <f>IF(B3056="","",VLOOKUP(B3056,[1]BASEDIESEL!$A$2:$AAA$11928,6))</f>
        <v>FRENTE-06</v>
      </c>
      <c r="H3056" s="37" t="str">
        <f t="shared" si="47"/>
        <v>jun</v>
      </c>
    </row>
    <row r="3057" spans="1:8" x14ac:dyDescent="0.25">
      <c r="A3057" s="7">
        <v>46187</v>
      </c>
      <c r="B3057" s="16">
        <v>4033</v>
      </c>
      <c r="C3057" s="16" t="s">
        <v>64</v>
      </c>
      <c r="D3057" s="3">
        <v>0</v>
      </c>
      <c r="E3057" s="3">
        <v>0</v>
      </c>
      <c r="F3057" s="3">
        <v>0</v>
      </c>
      <c r="G3057" s="20" t="str">
        <f>IF(B3057="","",VLOOKUP(B3057,[1]BASEDIESEL!$A$2:$AAA$11928,6))</f>
        <v>FRENTE-06</v>
      </c>
      <c r="H3057" s="37" t="str">
        <f t="shared" si="47"/>
        <v>jun</v>
      </c>
    </row>
    <row r="3058" spans="1:8" x14ac:dyDescent="0.25">
      <c r="A3058" s="7">
        <v>46187</v>
      </c>
      <c r="B3058" s="17">
        <v>4034</v>
      </c>
      <c r="C3058" s="17" t="s">
        <v>64</v>
      </c>
      <c r="D3058" s="3">
        <v>0</v>
      </c>
      <c r="E3058" s="3">
        <v>0</v>
      </c>
      <c r="F3058" s="3">
        <v>0</v>
      </c>
      <c r="G3058" s="20" t="str">
        <f>IF(B3058="","",VLOOKUP(B3058,[1]BASEDIESEL!$A$2:$AAA$11928,6))</f>
        <v>FRENTE-06</v>
      </c>
      <c r="H3058" s="37" t="str">
        <f t="shared" si="47"/>
        <v>jun</v>
      </c>
    </row>
    <row r="3059" spans="1:8" x14ac:dyDescent="0.25">
      <c r="A3059" s="7">
        <v>46187</v>
      </c>
      <c r="B3059" s="16">
        <v>4035</v>
      </c>
      <c r="C3059" s="16" t="s">
        <v>64</v>
      </c>
      <c r="D3059" s="3">
        <v>0</v>
      </c>
      <c r="E3059" s="3">
        <v>0</v>
      </c>
      <c r="F3059" s="3">
        <v>0</v>
      </c>
      <c r="G3059" s="20" t="str">
        <f>IF(B3059="","",VLOOKUP(B3059,[1]BASEDIESEL!$A$2:$AAA$11928,6))</f>
        <v>FRENTE-06</v>
      </c>
      <c r="H3059" s="37" t="str">
        <f t="shared" si="47"/>
        <v>jun</v>
      </c>
    </row>
    <row r="3060" spans="1:8" x14ac:dyDescent="0.25">
      <c r="A3060" s="7">
        <v>46187</v>
      </c>
      <c r="B3060" s="17">
        <v>4036</v>
      </c>
      <c r="C3060" s="17" t="s">
        <v>64</v>
      </c>
      <c r="D3060" s="3">
        <v>0</v>
      </c>
      <c r="E3060" s="3">
        <v>0</v>
      </c>
      <c r="F3060" s="3">
        <v>0</v>
      </c>
      <c r="G3060" s="20" t="str">
        <f>IF(B3060="","",VLOOKUP(B3060,[1]BASEDIESEL!$A$2:$AAA$11928,6))</f>
        <v>FRENTE-06</v>
      </c>
      <c r="H3060" s="37" t="str">
        <f t="shared" si="47"/>
        <v>jun</v>
      </c>
    </row>
    <row r="3061" spans="1:8" x14ac:dyDescent="0.25">
      <c r="A3061" s="7">
        <v>46187</v>
      </c>
      <c r="B3061" s="16">
        <v>4111</v>
      </c>
      <c r="C3061" s="16" t="s">
        <v>65</v>
      </c>
      <c r="D3061" s="3">
        <v>0</v>
      </c>
      <c r="E3061" s="3">
        <v>0</v>
      </c>
      <c r="F3061" s="3">
        <v>0</v>
      </c>
      <c r="G3061" s="20" t="str">
        <f>IF(B3061="","",VLOOKUP(B3061,[1]BASEDIESEL!$A$2:$AAA$11928,6))</f>
        <v>FRENTE-05</v>
      </c>
      <c r="H3061" s="37" t="str">
        <f t="shared" si="47"/>
        <v>jun</v>
      </c>
    </row>
    <row r="3062" spans="1:8" x14ac:dyDescent="0.25">
      <c r="A3062" s="7">
        <v>46187</v>
      </c>
      <c r="B3062" s="17">
        <v>4114</v>
      </c>
      <c r="C3062" s="17" t="s">
        <v>65</v>
      </c>
      <c r="D3062" s="3">
        <v>0</v>
      </c>
      <c r="E3062" s="3">
        <v>0</v>
      </c>
      <c r="F3062" s="3">
        <v>0</v>
      </c>
      <c r="G3062" s="20" t="str">
        <f>IF(B3062="","",VLOOKUP(B3062,[1]BASEDIESEL!$A$2:$AAA$11928,6))</f>
        <v>FRENTE-01</v>
      </c>
      <c r="H3062" s="37" t="str">
        <f t="shared" si="47"/>
        <v>jun</v>
      </c>
    </row>
    <row r="3063" spans="1:8" x14ac:dyDescent="0.25">
      <c r="A3063" s="7">
        <v>46187</v>
      </c>
      <c r="B3063" s="16">
        <v>4115</v>
      </c>
      <c r="C3063" s="16" t="s">
        <v>65</v>
      </c>
      <c r="D3063" s="3">
        <v>0</v>
      </c>
      <c r="E3063" s="3">
        <v>0</v>
      </c>
      <c r="F3063" s="3">
        <v>0</v>
      </c>
      <c r="G3063" s="20" t="str">
        <f>IF(B3063="","",VLOOKUP(B3063,[1]BASEDIESEL!$A$2:$AAA$11928,6))</f>
        <v>FRENTE-06</v>
      </c>
      <c r="H3063" s="37" t="str">
        <f t="shared" si="47"/>
        <v>jun</v>
      </c>
    </row>
    <row r="3064" spans="1:8" x14ac:dyDescent="0.25">
      <c r="A3064" s="7">
        <v>46187</v>
      </c>
      <c r="B3064" s="17">
        <v>4116</v>
      </c>
      <c r="C3064" s="17" t="s">
        <v>65</v>
      </c>
      <c r="D3064" s="3">
        <v>0</v>
      </c>
      <c r="E3064" s="3">
        <v>0</v>
      </c>
      <c r="F3064" s="3">
        <v>0</v>
      </c>
      <c r="G3064" s="20" t="str">
        <f>IF(B3064="","",VLOOKUP(B3064,[1]BASEDIESEL!$A$2:$AAA$11928,6))</f>
        <v>FRENTE-05</v>
      </c>
      <c r="H3064" s="37" t="str">
        <f t="shared" si="47"/>
        <v>jun</v>
      </c>
    </row>
    <row r="3065" spans="1:8" x14ac:dyDescent="0.25">
      <c r="A3065" s="7">
        <v>46187</v>
      </c>
      <c r="B3065" s="16">
        <v>4117</v>
      </c>
      <c r="C3065" s="16" t="s">
        <v>65</v>
      </c>
      <c r="D3065" s="3">
        <v>0</v>
      </c>
      <c r="E3065" s="3">
        <v>0</v>
      </c>
      <c r="F3065" s="3">
        <v>0</v>
      </c>
      <c r="G3065" s="20" t="str">
        <f>IF(B3065="","",VLOOKUP(B3065,[1]BASEDIESEL!$A$2:$AAA$11928,6))</f>
        <v>FRENTE-04</v>
      </c>
      <c r="H3065" s="37" t="str">
        <f t="shared" si="47"/>
        <v>jun</v>
      </c>
    </row>
    <row r="3066" spans="1:8" x14ac:dyDescent="0.25">
      <c r="A3066" s="7">
        <v>46187</v>
      </c>
      <c r="B3066" s="17">
        <v>4119</v>
      </c>
      <c r="C3066" s="17" t="s">
        <v>65</v>
      </c>
      <c r="D3066" s="3">
        <v>0</v>
      </c>
      <c r="E3066" s="3">
        <v>0</v>
      </c>
      <c r="F3066" s="3">
        <v>0</v>
      </c>
      <c r="G3066" s="20" t="str">
        <f>IF(B3066="","",VLOOKUP(B3066,[1]BASEDIESEL!$A$2:$AAA$11928,6))</f>
        <v>FRENTE-05</v>
      </c>
      <c r="H3066" s="37" t="str">
        <f t="shared" si="47"/>
        <v>jun</v>
      </c>
    </row>
    <row r="3067" spans="1:8" x14ac:dyDescent="0.25">
      <c r="A3067" s="7">
        <v>46187</v>
      </c>
      <c r="B3067" s="16">
        <v>4121</v>
      </c>
      <c r="C3067" s="16" t="s">
        <v>66</v>
      </c>
      <c r="D3067" s="3">
        <v>0</v>
      </c>
      <c r="E3067" s="3">
        <v>0</v>
      </c>
      <c r="F3067" s="3">
        <v>0</v>
      </c>
      <c r="G3067" s="20" t="str">
        <f>IF(B3067="","",VLOOKUP(B3067,[1]BASEDIESEL!$A$2:$AAA$11928,6))</f>
        <v>FRENTE-01</v>
      </c>
      <c r="H3067" s="37" t="str">
        <f t="shared" si="47"/>
        <v>jun</v>
      </c>
    </row>
    <row r="3068" spans="1:8" x14ac:dyDescent="0.25">
      <c r="A3068" s="7">
        <v>46187</v>
      </c>
      <c r="B3068" s="17">
        <v>4122</v>
      </c>
      <c r="C3068" s="17" t="s">
        <v>66</v>
      </c>
      <c r="D3068" s="3">
        <v>0</v>
      </c>
      <c r="E3068" s="3">
        <v>0</v>
      </c>
      <c r="F3068" s="3">
        <v>0</v>
      </c>
      <c r="G3068" s="20" t="str">
        <f>IF(B3068="","",VLOOKUP(B3068,[1]BASEDIESEL!$A$2:$AAA$11928,6))</f>
        <v>FRENTE-01</v>
      </c>
      <c r="H3068" s="37" t="str">
        <f t="shared" si="47"/>
        <v>jun</v>
      </c>
    </row>
    <row r="3069" spans="1:8" x14ac:dyDescent="0.25">
      <c r="A3069" s="7">
        <v>46187</v>
      </c>
      <c r="B3069" s="16">
        <v>4123</v>
      </c>
      <c r="C3069" s="16" t="s">
        <v>66</v>
      </c>
      <c r="D3069" s="3">
        <v>0</v>
      </c>
      <c r="E3069" s="3">
        <v>0</v>
      </c>
      <c r="F3069" s="3">
        <v>0</v>
      </c>
      <c r="G3069" s="20" t="str">
        <f>IF(B3069="","",VLOOKUP(B3069,[1]BASEDIESEL!$A$2:$AAA$11928,6))</f>
        <v>FRENTE-01</v>
      </c>
      <c r="H3069" s="37" t="str">
        <f t="shared" si="47"/>
        <v>jun</v>
      </c>
    </row>
    <row r="3070" spans="1:8" x14ac:dyDescent="0.25">
      <c r="A3070" s="7">
        <v>46187</v>
      </c>
      <c r="B3070" s="17">
        <v>4126</v>
      </c>
      <c r="C3070" s="17" t="s">
        <v>65</v>
      </c>
      <c r="D3070" s="3">
        <v>0</v>
      </c>
      <c r="E3070" s="3">
        <v>0</v>
      </c>
      <c r="F3070" s="3">
        <v>0</v>
      </c>
      <c r="G3070" s="20" t="str">
        <f>IF(B3070="","",VLOOKUP(B3070,[1]BASEDIESEL!$A$2:$AAA$11928,6))</f>
        <v>FRENTE-05</v>
      </c>
      <c r="H3070" s="37" t="str">
        <f t="shared" si="47"/>
        <v>jun</v>
      </c>
    </row>
    <row r="3071" spans="1:8" x14ac:dyDescent="0.25">
      <c r="A3071" s="7">
        <v>46187</v>
      </c>
      <c r="B3071" s="16">
        <v>4127</v>
      </c>
      <c r="C3071" s="16" t="s">
        <v>65</v>
      </c>
      <c r="D3071" s="3">
        <v>0</v>
      </c>
      <c r="E3071" s="3">
        <v>0</v>
      </c>
      <c r="F3071" s="3">
        <v>0</v>
      </c>
      <c r="G3071" s="20" t="str">
        <f>IF(B3071="","",VLOOKUP(B3071,[1]BASEDIESEL!$A$2:$AAA$11928,6))</f>
        <v>FRENTE-02</v>
      </c>
      <c r="H3071" s="37" t="str">
        <f t="shared" si="47"/>
        <v>jun</v>
      </c>
    </row>
    <row r="3072" spans="1:8" x14ac:dyDescent="0.25">
      <c r="A3072" s="7">
        <v>46187</v>
      </c>
      <c r="B3072" s="17">
        <v>4128</v>
      </c>
      <c r="C3072" s="17" t="s">
        <v>66</v>
      </c>
      <c r="D3072" s="3">
        <v>0</v>
      </c>
      <c r="E3072" s="3">
        <v>0</v>
      </c>
      <c r="F3072" s="3">
        <v>0</v>
      </c>
      <c r="G3072" s="20" t="str">
        <f>IF(B3072="","",VLOOKUP(B3072,[1]BASEDIESEL!$A$2:$AAA$11928,6))</f>
        <v>FRENTE-01</v>
      </c>
      <c r="H3072" s="37" t="str">
        <f t="shared" si="47"/>
        <v>jun</v>
      </c>
    </row>
    <row r="3073" spans="1:8" x14ac:dyDescent="0.25">
      <c r="A3073" s="7">
        <v>46187</v>
      </c>
      <c r="B3073" s="16">
        <v>4129</v>
      </c>
      <c r="C3073" s="16" t="s">
        <v>66</v>
      </c>
      <c r="D3073" s="3">
        <v>0</v>
      </c>
      <c r="E3073" s="3">
        <v>0</v>
      </c>
      <c r="F3073" s="3">
        <v>0</v>
      </c>
      <c r="G3073" s="20" t="str">
        <f>IF(B3073="","",VLOOKUP(B3073,[1]BASEDIESEL!$A$2:$AAA$11928,6))</f>
        <v>FRENTE-01</v>
      </c>
      <c r="H3073" s="37" t="str">
        <f t="shared" si="47"/>
        <v>jun</v>
      </c>
    </row>
    <row r="3074" spans="1:8" x14ac:dyDescent="0.25">
      <c r="A3074" s="7">
        <v>46187</v>
      </c>
      <c r="B3074" s="17">
        <v>4130</v>
      </c>
      <c r="C3074" s="17" t="s">
        <v>66</v>
      </c>
      <c r="D3074" s="3">
        <v>0</v>
      </c>
      <c r="E3074" s="3">
        <v>0</v>
      </c>
      <c r="F3074" s="3">
        <v>0</v>
      </c>
      <c r="G3074" s="20" t="str">
        <f>IF(B3074="","",VLOOKUP(B3074,[1]BASEDIESEL!$A$2:$AAA$11928,6))</f>
        <v>FRENTE-02</v>
      </c>
      <c r="H3074" s="37" t="str">
        <f t="shared" si="47"/>
        <v>jun</v>
      </c>
    </row>
    <row r="3075" spans="1:8" x14ac:dyDescent="0.25">
      <c r="A3075" s="7">
        <v>46187</v>
      </c>
      <c r="B3075" s="16">
        <v>4131</v>
      </c>
      <c r="C3075" s="16" t="s">
        <v>65</v>
      </c>
      <c r="D3075" s="3">
        <v>0</v>
      </c>
      <c r="E3075" s="3">
        <v>0</v>
      </c>
      <c r="F3075" s="3">
        <v>0</v>
      </c>
      <c r="G3075" s="20" t="str">
        <f>IF(B3075="","",VLOOKUP(B3075,[1]BASEDIESEL!$A$2:$AAA$11928,6))</f>
        <v>FRENTE-04</v>
      </c>
      <c r="H3075" s="37" t="str">
        <f t="shared" ref="H3075:H3138" si="48">TEXT(A3075,"mmm")</f>
        <v>jun</v>
      </c>
    </row>
    <row r="3076" spans="1:8" x14ac:dyDescent="0.25">
      <c r="A3076" s="7">
        <v>46187</v>
      </c>
      <c r="B3076" s="17">
        <v>4133</v>
      </c>
      <c r="C3076" s="17" t="s">
        <v>65</v>
      </c>
      <c r="D3076" s="3">
        <v>0</v>
      </c>
      <c r="E3076" s="3">
        <v>0</v>
      </c>
      <c r="F3076" s="3">
        <v>0</v>
      </c>
      <c r="G3076" s="20" t="str">
        <f>IF(B3076="","",VLOOKUP(B3076,[1]BASEDIESEL!$A$2:$AAA$11928,6))</f>
        <v>FRENTE-02</v>
      </c>
      <c r="H3076" s="37" t="str">
        <f t="shared" si="48"/>
        <v>jun</v>
      </c>
    </row>
    <row r="3077" spans="1:8" x14ac:dyDescent="0.25">
      <c r="A3077" s="7">
        <v>46187</v>
      </c>
      <c r="B3077" s="16">
        <v>4134</v>
      </c>
      <c r="C3077" s="16" t="s">
        <v>65</v>
      </c>
      <c r="D3077" s="3">
        <v>0</v>
      </c>
      <c r="E3077" s="3">
        <v>0</v>
      </c>
      <c r="F3077" s="3">
        <v>0</v>
      </c>
      <c r="G3077" s="20" t="str">
        <f>IF(B3077="","",VLOOKUP(B3077,[1]BASEDIESEL!$A$2:$AAA$11928,6))</f>
        <v>FRENTE-05</v>
      </c>
      <c r="H3077" s="37" t="str">
        <f t="shared" si="48"/>
        <v>jun</v>
      </c>
    </row>
    <row r="3078" spans="1:8" x14ac:dyDescent="0.25">
      <c r="A3078" s="7">
        <v>46187</v>
      </c>
      <c r="B3078" s="17">
        <v>4135</v>
      </c>
      <c r="C3078" s="17" t="s">
        <v>65</v>
      </c>
      <c r="D3078" s="3">
        <v>0</v>
      </c>
      <c r="E3078" s="3">
        <v>0</v>
      </c>
      <c r="F3078" s="3">
        <v>0</v>
      </c>
      <c r="G3078" s="20" t="str">
        <f>IF(B3078="","",VLOOKUP(B3078,[1]BASEDIESEL!$A$2:$AAA$11928,6))</f>
        <v>FRENTE-03</v>
      </c>
      <c r="H3078" s="37" t="str">
        <f t="shared" si="48"/>
        <v>jun</v>
      </c>
    </row>
    <row r="3079" spans="1:8" x14ac:dyDescent="0.25">
      <c r="A3079" s="7">
        <v>46187</v>
      </c>
      <c r="B3079" s="16">
        <v>4136</v>
      </c>
      <c r="C3079" s="16" t="s">
        <v>65</v>
      </c>
      <c r="D3079" s="3">
        <v>0</v>
      </c>
      <c r="E3079" s="3">
        <v>0</v>
      </c>
      <c r="F3079" s="3">
        <v>0</v>
      </c>
      <c r="G3079" s="20" t="str">
        <f>IF(B3079="","",VLOOKUP(B3079,[1]BASEDIESEL!$A$2:$AAA$11928,6))</f>
        <v>FRENTE-04</v>
      </c>
      <c r="H3079" s="37" t="str">
        <f t="shared" si="48"/>
        <v>jun</v>
      </c>
    </row>
    <row r="3080" spans="1:8" x14ac:dyDescent="0.25">
      <c r="A3080" s="7">
        <v>46187</v>
      </c>
      <c r="B3080" s="17">
        <v>4140</v>
      </c>
      <c r="C3080" s="17" t="s">
        <v>65</v>
      </c>
      <c r="D3080" s="3">
        <v>0</v>
      </c>
      <c r="E3080" s="3">
        <v>0</v>
      </c>
      <c r="F3080" s="3">
        <v>0</v>
      </c>
      <c r="G3080" s="20" t="str">
        <f>IF(B3080="","",VLOOKUP(B3080,[1]BASEDIESEL!$A$2:$AAA$11928,6))</f>
        <v>FRENTE-05</v>
      </c>
      <c r="H3080" s="37" t="str">
        <f t="shared" si="48"/>
        <v>jun</v>
      </c>
    </row>
    <row r="3081" spans="1:8" x14ac:dyDescent="0.25">
      <c r="A3081" s="7">
        <v>46187</v>
      </c>
      <c r="B3081" s="16">
        <v>4142</v>
      </c>
      <c r="C3081" s="16" t="s">
        <v>65</v>
      </c>
      <c r="D3081" s="3">
        <v>0</v>
      </c>
      <c r="E3081" s="3">
        <v>0</v>
      </c>
      <c r="F3081" s="3">
        <v>0</v>
      </c>
      <c r="G3081" s="20" t="str">
        <f>IF(B3081="","",VLOOKUP(B3081,[1]BASEDIESEL!$A$2:$AAA$11928,6))</f>
        <v>FRENTE-04</v>
      </c>
      <c r="H3081" s="37" t="str">
        <f t="shared" si="48"/>
        <v>jun</v>
      </c>
    </row>
    <row r="3082" spans="1:8" x14ac:dyDescent="0.25">
      <c r="A3082" s="7">
        <v>46187</v>
      </c>
      <c r="B3082" s="17">
        <v>4144</v>
      </c>
      <c r="C3082" s="17" t="s">
        <v>65</v>
      </c>
      <c r="D3082" s="3">
        <v>0</v>
      </c>
      <c r="E3082" s="3">
        <v>0</v>
      </c>
      <c r="F3082" s="3">
        <v>0</v>
      </c>
      <c r="G3082" s="20" t="str">
        <f>IF(B3082="","",VLOOKUP(B3082,[1]BASEDIESEL!$A$2:$AAA$11928,6))</f>
        <v>FRENTE-05</v>
      </c>
      <c r="H3082" s="37" t="str">
        <f t="shared" si="48"/>
        <v>jun</v>
      </c>
    </row>
    <row r="3083" spans="1:8" x14ac:dyDescent="0.25">
      <c r="A3083" s="7">
        <v>46187</v>
      </c>
      <c r="B3083" s="16">
        <v>4145</v>
      </c>
      <c r="C3083" s="16" t="s">
        <v>65</v>
      </c>
      <c r="D3083" s="3">
        <v>0</v>
      </c>
      <c r="E3083" s="3">
        <v>0</v>
      </c>
      <c r="F3083" s="3">
        <v>0</v>
      </c>
      <c r="G3083" s="20" t="str">
        <f>IF(B3083="","",VLOOKUP(B3083,[1]BASEDIESEL!$A$2:$AAA$11928,6))</f>
        <v>FRENTE-03</v>
      </c>
      <c r="H3083" s="37" t="str">
        <f t="shared" si="48"/>
        <v>jun</v>
      </c>
    </row>
    <row r="3084" spans="1:8" x14ac:dyDescent="0.25">
      <c r="A3084" s="7">
        <v>46187</v>
      </c>
      <c r="B3084" s="17">
        <v>4147</v>
      </c>
      <c r="C3084" s="17" t="s">
        <v>65</v>
      </c>
      <c r="D3084" s="3">
        <v>0</v>
      </c>
      <c r="E3084" s="3">
        <v>0</v>
      </c>
      <c r="F3084" s="3">
        <v>0</v>
      </c>
      <c r="G3084" s="20" t="str">
        <f>IF(B3084="","",VLOOKUP(B3084,[1]BASEDIESEL!$A$2:$AAA$11928,6))</f>
        <v>FRENTE-02</v>
      </c>
      <c r="H3084" s="37" t="str">
        <f t="shared" si="48"/>
        <v>jun</v>
      </c>
    </row>
    <row r="3085" spans="1:8" x14ac:dyDescent="0.25">
      <c r="A3085" s="7">
        <v>46187</v>
      </c>
      <c r="B3085" s="16">
        <v>4149</v>
      </c>
      <c r="C3085" s="16" t="s">
        <v>65</v>
      </c>
      <c r="D3085" s="3">
        <v>0</v>
      </c>
      <c r="E3085" s="3">
        <v>0</v>
      </c>
      <c r="F3085" s="3">
        <v>0</v>
      </c>
      <c r="G3085" s="20" t="str">
        <f>IF(B3085="","",VLOOKUP(B3085,[1]BASEDIESEL!$A$2:$AAA$11928,6))</f>
        <v>FRENTE-01</v>
      </c>
      <c r="H3085" s="37" t="str">
        <f t="shared" si="48"/>
        <v>jun</v>
      </c>
    </row>
    <row r="3086" spans="1:8" x14ac:dyDescent="0.25">
      <c r="A3086" s="7">
        <v>46187</v>
      </c>
      <c r="B3086" s="17">
        <v>4153</v>
      </c>
      <c r="C3086" s="17" t="s">
        <v>67</v>
      </c>
      <c r="D3086" s="3">
        <v>0</v>
      </c>
      <c r="E3086" s="3">
        <v>0</v>
      </c>
      <c r="F3086" s="3">
        <v>0</v>
      </c>
      <c r="G3086" s="20" t="str">
        <f>IF(B3086="","",VLOOKUP(B3086,[1]BASEDIESEL!$A$2:$AAA$11928,6))</f>
        <v>FRENTE-04</v>
      </c>
      <c r="H3086" s="37" t="str">
        <f t="shared" si="48"/>
        <v>jun</v>
      </c>
    </row>
    <row r="3087" spans="1:8" x14ac:dyDescent="0.25">
      <c r="A3087" s="7">
        <v>46187</v>
      </c>
      <c r="B3087" s="16">
        <v>4154</v>
      </c>
      <c r="C3087" s="16" t="s">
        <v>67</v>
      </c>
      <c r="D3087" s="3">
        <v>0</v>
      </c>
      <c r="E3087" s="3">
        <v>0</v>
      </c>
      <c r="F3087" s="3">
        <v>0</v>
      </c>
      <c r="G3087" s="20" t="str">
        <f>IF(B3087="","",VLOOKUP(B3087,[1]BASEDIESEL!$A$2:$AAA$11928,6))</f>
        <v>FRENTE-04</v>
      </c>
      <c r="H3087" s="37" t="str">
        <f t="shared" si="48"/>
        <v>jun</v>
      </c>
    </row>
    <row r="3088" spans="1:8" x14ac:dyDescent="0.25">
      <c r="A3088" s="7">
        <v>46187</v>
      </c>
      <c r="B3088" s="17">
        <v>4155</v>
      </c>
      <c r="C3088" s="17" t="s">
        <v>67</v>
      </c>
      <c r="D3088" s="3">
        <v>0</v>
      </c>
      <c r="E3088" s="3">
        <v>0</v>
      </c>
      <c r="F3088" s="3">
        <v>0</v>
      </c>
      <c r="G3088" s="20" t="str">
        <f>IF(B3088="","",VLOOKUP(B3088,[1]BASEDIESEL!$A$2:$AAA$11928,6))</f>
        <v>FRENTE-04</v>
      </c>
      <c r="H3088" s="37" t="str">
        <f t="shared" si="48"/>
        <v>jun</v>
      </c>
    </row>
    <row r="3089" spans="1:8" x14ac:dyDescent="0.25">
      <c r="A3089" s="7">
        <v>46187</v>
      </c>
      <c r="B3089" s="16">
        <v>4156</v>
      </c>
      <c r="C3089" s="16" t="s">
        <v>65</v>
      </c>
      <c r="D3089" s="3">
        <v>0</v>
      </c>
      <c r="E3089" s="3">
        <v>0</v>
      </c>
      <c r="F3089" s="3">
        <v>0</v>
      </c>
      <c r="G3089" s="20" t="str">
        <f>IF(B3089="","",VLOOKUP(B3089,[1]BASEDIESEL!$A$2:$AAA$11928,6))</f>
        <v>FRENTE-02</v>
      </c>
      <c r="H3089" s="37" t="str">
        <f t="shared" si="48"/>
        <v>jun</v>
      </c>
    </row>
    <row r="3090" spans="1:8" x14ac:dyDescent="0.25">
      <c r="A3090" s="7">
        <v>46187</v>
      </c>
      <c r="B3090" s="17">
        <v>4157</v>
      </c>
      <c r="C3090" s="17" t="s">
        <v>65</v>
      </c>
      <c r="D3090" s="3">
        <v>0</v>
      </c>
      <c r="E3090" s="3">
        <v>0</v>
      </c>
      <c r="F3090" s="3">
        <v>0</v>
      </c>
      <c r="G3090" s="20" t="str">
        <f>IF(B3090="","",VLOOKUP(B3090,[1]BASEDIESEL!$A$2:$AAA$11928,6))</f>
        <v>FRENTE-06</v>
      </c>
      <c r="H3090" s="37" t="str">
        <f t="shared" si="48"/>
        <v>jun</v>
      </c>
    </row>
    <row r="3091" spans="1:8" x14ac:dyDescent="0.25">
      <c r="A3091" s="7">
        <v>46187</v>
      </c>
      <c r="B3091" s="16">
        <v>4158</v>
      </c>
      <c r="C3091" s="16" t="s">
        <v>65</v>
      </c>
      <c r="D3091" s="3">
        <v>0</v>
      </c>
      <c r="E3091" s="3">
        <v>0</v>
      </c>
      <c r="F3091" s="3">
        <v>0</v>
      </c>
      <c r="G3091" s="20" t="str">
        <f>IF(B3091="","",VLOOKUP(B3091,[1]BASEDIESEL!$A$2:$AAA$11928,6))</f>
        <v>FRENTE-03</v>
      </c>
      <c r="H3091" s="37" t="str">
        <f t="shared" si="48"/>
        <v>jun</v>
      </c>
    </row>
    <row r="3092" spans="1:8" x14ac:dyDescent="0.25">
      <c r="A3092" s="7">
        <v>46187</v>
      </c>
      <c r="B3092" s="17">
        <v>4159</v>
      </c>
      <c r="C3092" s="17" t="s">
        <v>65</v>
      </c>
      <c r="D3092" s="3">
        <v>0</v>
      </c>
      <c r="E3092" s="3">
        <v>0</v>
      </c>
      <c r="F3092" s="3">
        <v>0</v>
      </c>
      <c r="G3092" s="20" t="str">
        <f>IF(B3092="","",VLOOKUP(B3092,[1]BASEDIESEL!$A$2:$AAA$11928,6))</f>
        <v>FRENTE-02</v>
      </c>
      <c r="H3092" s="37" t="str">
        <f t="shared" si="48"/>
        <v>jun</v>
      </c>
    </row>
    <row r="3093" spans="1:8" x14ac:dyDescent="0.25">
      <c r="A3093" s="7">
        <v>46187</v>
      </c>
      <c r="B3093" s="16">
        <v>4160</v>
      </c>
      <c r="C3093" s="16" t="s">
        <v>65</v>
      </c>
      <c r="D3093" s="3">
        <v>0</v>
      </c>
      <c r="E3093" s="3">
        <v>0</v>
      </c>
      <c r="F3093" s="3">
        <v>0</v>
      </c>
      <c r="G3093" s="20" t="str">
        <f>IF(B3093="","",VLOOKUP(B3093,[1]BASEDIESEL!$A$2:$AAA$11928,6))</f>
        <v>FRENTE-01</v>
      </c>
      <c r="H3093" s="37" t="str">
        <f t="shared" si="48"/>
        <v>jun</v>
      </c>
    </row>
    <row r="3094" spans="1:8" x14ac:dyDescent="0.25">
      <c r="A3094" s="7">
        <v>46187</v>
      </c>
      <c r="B3094" s="17">
        <v>4162</v>
      </c>
      <c r="C3094" s="17" t="s">
        <v>65</v>
      </c>
      <c r="D3094" s="3">
        <v>0</v>
      </c>
      <c r="E3094" s="3">
        <v>0</v>
      </c>
      <c r="F3094" s="3">
        <v>0</v>
      </c>
      <c r="G3094" s="20" t="str">
        <f>IF(B3094="","",VLOOKUP(B3094,[1]BASEDIESEL!$A$2:$AAA$11928,6))</f>
        <v>FRENTE-02</v>
      </c>
      <c r="H3094" s="37" t="str">
        <f t="shared" si="48"/>
        <v>jun</v>
      </c>
    </row>
    <row r="3095" spans="1:8" x14ac:dyDescent="0.25">
      <c r="A3095" s="7">
        <v>46188</v>
      </c>
      <c r="B3095" s="16">
        <v>4024</v>
      </c>
      <c r="C3095" s="16" t="s">
        <v>62</v>
      </c>
      <c r="D3095" s="3">
        <v>84.468000000000004</v>
      </c>
      <c r="E3095" s="16">
        <v>7</v>
      </c>
      <c r="F3095" s="3">
        <v>12.067</v>
      </c>
      <c r="G3095" s="20" t="str">
        <f>IF(B3095="","",VLOOKUP(B3095,[1]BASEDIESEL!$A$2:$AAA$11928,6))</f>
        <v>FRENTE-07</v>
      </c>
      <c r="H3095" s="37" t="str">
        <f t="shared" si="48"/>
        <v>jun</v>
      </c>
    </row>
    <row r="3096" spans="1:8" x14ac:dyDescent="0.25">
      <c r="A3096" s="7">
        <v>46188</v>
      </c>
      <c r="B3096" s="17">
        <v>4025</v>
      </c>
      <c r="C3096" s="17" t="s">
        <v>62</v>
      </c>
      <c r="D3096" s="2">
        <v>73.843000000000004</v>
      </c>
      <c r="E3096" s="17">
        <v>5</v>
      </c>
      <c r="F3096" s="2">
        <v>14.769</v>
      </c>
      <c r="G3096" s="20" t="str">
        <f>IF(B3096="","",VLOOKUP(B3096,[1]BASEDIESEL!$A$2:$AAA$11928,6))</f>
        <v>FRENTE-07</v>
      </c>
      <c r="H3096" s="37" t="str">
        <f t="shared" si="48"/>
        <v>jun</v>
      </c>
    </row>
    <row r="3097" spans="1:8" x14ac:dyDescent="0.25">
      <c r="A3097" s="7">
        <v>46188</v>
      </c>
      <c r="B3097" s="16">
        <v>4027</v>
      </c>
      <c r="C3097" s="16" t="s">
        <v>62</v>
      </c>
      <c r="D3097" s="3">
        <v>21.03</v>
      </c>
      <c r="E3097" s="16">
        <v>2</v>
      </c>
      <c r="F3097" s="3">
        <v>10.515000000000001</v>
      </c>
      <c r="G3097" s="20" t="str">
        <f>IF(B3097="","",VLOOKUP(B3097,[1]BASEDIESEL!$A$2:$AAA$11928,6))</f>
        <v>FRENTE-07</v>
      </c>
      <c r="H3097" s="37" t="str">
        <f t="shared" si="48"/>
        <v>jun</v>
      </c>
    </row>
    <row r="3098" spans="1:8" x14ac:dyDescent="0.25">
      <c r="A3098" s="7">
        <v>46188</v>
      </c>
      <c r="B3098" s="17">
        <v>4029</v>
      </c>
      <c r="C3098" s="17" t="s">
        <v>62</v>
      </c>
      <c r="D3098" s="2">
        <v>65.024000000000001</v>
      </c>
      <c r="E3098" s="17">
        <v>8</v>
      </c>
      <c r="F3098" s="2">
        <v>8.1280000000000001</v>
      </c>
      <c r="G3098" s="20" t="str">
        <f>IF(B3098="","",VLOOKUP(B3098,[1]BASEDIESEL!$A$2:$AAA$11928,6))</f>
        <v>FRENTE-07</v>
      </c>
      <c r="H3098" s="37" t="str">
        <f t="shared" si="48"/>
        <v>jun</v>
      </c>
    </row>
    <row r="3099" spans="1:8" x14ac:dyDescent="0.25">
      <c r="A3099" s="7">
        <v>46188</v>
      </c>
      <c r="B3099" s="16">
        <v>4030</v>
      </c>
      <c r="C3099" s="16" t="s">
        <v>63</v>
      </c>
      <c r="D3099" s="3">
        <v>42.66</v>
      </c>
      <c r="E3099" s="16">
        <v>4</v>
      </c>
      <c r="F3099" s="3">
        <v>10.664999999999999</v>
      </c>
      <c r="G3099" s="20" t="str">
        <f>IF(B3099="","",VLOOKUP(B3099,[1]BASEDIESEL!$A$2:$AAA$11928,6))</f>
        <v>FRENTE-06</v>
      </c>
      <c r="H3099" s="37" t="str">
        <f t="shared" si="48"/>
        <v>jun</v>
      </c>
    </row>
    <row r="3100" spans="1:8" x14ac:dyDescent="0.25">
      <c r="A3100" s="7">
        <v>46188</v>
      </c>
      <c r="B3100" s="17">
        <v>4032</v>
      </c>
      <c r="C3100" s="17" t="s">
        <v>64</v>
      </c>
      <c r="D3100" s="2">
        <v>91.126000000000005</v>
      </c>
      <c r="E3100" s="17">
        <v>6</v>
      </c>
      <c r="F3100" s="2">
        <v>15.188000000000001</v>
      </c>
      <c r="G3100" s="20" t="str">
        <f>IF(B3100="","",VLOOKUP(B3100,[1]BASEDIESEL!$A$2:$AAA$11928,6))</f>
        <v>FRENTE-06</v>
      </c>
      <c r="H3100" s="37" t="str">
        <f t="shared" si="48"/>
        <v>jun</v>
      </c>
    </row>
    <row r="3101" spans="1:8" x14ac:dyDescent="0.25">
      <c r="A3101" s="7">
        <v>46188</v>
      </c>
      <c r="B3101" s="16">
        <v>4033</v>
      </c>
      <c r="C3101" s="16" t="s">
        <v>64</v>
      </c>
      <c r="D3101" s="3">
        <v>92.832999999999998</v>
      </c>
      <c r="E3101" s="16">
        <v>7</v>
      </c>
      <c r="F3101" s="3">
        <v>13.262</v>
      </c>
      <c r="G3101" s="20" t="str">
        <f>IF(B3101="","",VLOOKUP(B3101,[1]BASEDIESEL!$A$2:$AAA$11928,6))</f>
        <v>FRENTE-06</v>
      </c>
      <c r="H3101" s="37" t="str">
        <f t="shared" si="48"/>
        <v>jun</v>
      </c>
    </row>
    <row r="3102" spans="1:8" x14ac:dyDescent="0.25">
      <c r="A3102" s="7">
        <v>46188</v>
      </c>
      <c r="B3102" s="17">
        <v>4034</v>
      </c>
      <c r="C3102" s="17" t="s">
        <v>64</v>
      </c>
      <c r="D3102" s="2">
        <v>54.344000000000001</v>
      </c>
      <c r="E3102" s="17">
        <v>4</v>
      </c>
      <c r="F3102" s="2">
        <v>13.586</v>
      </c>
      <c r="G3102" s="20" t="str">
        <f>IF(B3102="","",VLOOKUP(B3102,[1]BASEDIESEL!$A$2:$AAA$11928,6))</f>
        <v>FRENTE-06</v>
      </c>
      <c r="H3102" s="37" t="str">
        <f t="shared" si="48"/>
        <v>jun</v>
      </c>
    </row>
    <row r="3103" spans="1:8" x14ac:dyDescent="0.25">
      <c r="A3103" s="7">
        <v>46188</v>
      </c>
      <c r="B3103" s="16">
        <v>4035</v>
      </c>
      <c r="C3103" s="16" t="s">
        <v>64</v>
      </c>
      <c r="D3103" s="3">
        <v>67.036000000000001</v>
      </c>
      <c r="E3103" s="16">
        <v>5</v>
      </c>
      <c r="F3103" s="3">
        <v>13.407</v>
      </c>
      <c r="G3103" s="20" t="str">
        <f>IF(B3103="","",VLOOKUP(B3103,[1]BASEDIESEL!$A$2:$AAA$11928,6))</f>
        <v>FRENTE-06</v>
      </c>
      <c r="H3103" s="37" t="str">
        <f t="shared" si="48"/>
        <v>jun</v>
      </c>
    </row>
    <row r="3104" spans="1:8" x14ac:dyDescent="0.25">
      <c r="A3104" s="7">
        <v>46188</v>
      </c>
      <c r="B3104" s="17">
        <v>4036</v>
      </c>
      <c r="C3104" s="17" t="s">
        <v>64</v>
      </c>
      <c r="D3104" s="2">
        <v>61.487000000000002</v>
      </c>
      <c r="E3104" s="17">
        <v>4</v>
      </c>
      <c r="F3104" s="2">
        <v>15.372</v>
      </c>
      <c r="G3104" s="20" t="str">
        <f>IF(B3104="","",VLOOKUP(B3104,[1]BASEDIESEL!$A$2:$AAA$11928,6))</f>
        <v>FRENTE-06</v>
      </c>
      <c r="H3104" s="37" t="str">
        <f t="shared" si="48"/>
        <v>jun</v>
      </c>
    </row>
    <row r="3105" spans="1:8" x14ac:dyDescent="0.25">
      <c r="A3105" s="7">
        <v>46188</v>
      </c>
      <c r="B3105" s="16">
        <v>4111</v>
      </c>
      <c r="C3105" s="16" t="s">
        <v>65</v>
      </c>
      <c r="D3105" s="3">
        <v>156.98500000000001</v>
      </c>
      <c r="E3105" s="16">
        <v>9</v>
      </c>
      <c r="F3105" s="3">
        <v>17.443000000000001</v>
      </c>
      <c r="G3105" s="20" t="str">
        <f>IF(B3105="","",VLOOKUP(B3105,[1]BASEDIESEL!$A$2:$AAA$11928,6))</f>
        <v>FRENTE-05</v>
      </c>
      <c r="H3105" s="37" t="str">
        <f t="shared" si="48"/>
        <v>jun</v>
      </c>
    </row>
    <row r="3106" spans="1:8" x14ac:dyDescent="0.25">
      <c r="A3106" s="7">
        <v>46188</v>
      </c>
      <c r="B3106" s="17">
        <v>4113</v>
      </c>
      <c r="C3106" s="17" t="s">
        <v>65</v>
      </c>
      <c r="D3106" s="2">
        <v>35.892000000000003</v>
      </c>
      <c r="E3106" s="17">
        <v>3</v>
      </c>
      <c r="F3106" s="2">
        <v>11.964</v>
      </c>
      <c r="G3106" s="20" t="str">
        <f>IF(B3106="","",VLOOKUP(B3106,[1]BASEDIESEL!$A$2:$AAA$11928,6))</f>
        <v>FRENTE-07</v>
      </c>
      <c r="H3106" s="37" t="str">
        <f t="shared" si="48"/>
        <v>jun</v>
      </c>
    </row>
    <row r="3107" spans="1:8" x14ac:dyDescent="0.25">
      <c r="A3107" s="7">
        <v>46188</v>
      </c>
      <c r="B3107" s="16">
        <v>4114</v>
      </c>
      <c r="C3107" s="16" t="s">
        <v>65</v>
      </c>
      <c r="D3107" s="3">
        <v>59.104999999999997</v>
      </c>
      <c r="E3107" s="16">
        <v>4</v>
      </c>
      <c r="F3107" s="3">
        <v>14.776</v>
      </c>
      <c r="G3107" s="20" t="str">
        <f>IF(B3107="","",VLOOKUP(B3107,[1]BASEDIESEL!$A$2:$AAA$11928,6))</f>
        <v>FRENTE-01</v>
      </c>
      <c r="H3107" s="37" t="str">
        <f t="shared" si="48"/>
        <v>jun</v>
      </c>
    </row>
    <row r="3108" spans="1:8" x14ac:dyDescent="0.25">
      <c r="A3108" s="7">
        <v>46188</v>
      </c>
      <c r="B3108" s="17">
        <v>4115</v>
      </c>
      <c r="C3108" s="17" t="s">
        <v>65</v>
      </c>
      <c r="D3108" s="2">
        <v>60.895000000000003</v>
      </c>
      <c r="E3108" s="17">
        <v>4</v>
      </c>
      <c r="F3108" s="2">
        <v>15.224</v>
      </c>
      <c r="G3108" s="20" t="str">
        <f>IF(B3108="","",VLOOKUP(B3108,[1]BASEDIESEL!$A$2:$AAA$11928,6))</f>
        <v>FRENTE-06</v>
      </c>
      <c r="H3108" s="37" t="str">
        <f t="shared" si="48"/>
        <v>jun</v>
      </c>
    </row>
    <row r="3109" spans="1:8" x14ac:dyDescent="0.25">
      <c r="A3109" s="7">
        <v>46188</v>
      </c>
      <c r="B3109" s="16">
        <v>4116</v>
      </c>
      <c r="C3109" s="16" t="s">
        <v>65</v>
      </c>
      <c r="D3109" s="3">
        <v>138.52000000000001</v>
      </c>
      <c r="E3109" s="16">
        <v>9</v>
      </c>
      <c r="F3109" s="3">
        <v>15.391</v>
      </c>
      <c r="G3109" s="20" t="str">
        <f>IF(B3109="","",VLOOKUP(B3109,[1]BASEDIESEL!$A$2:$AAA$11928,6))</f>
        <v>FRENTE-05</v>
      </c>
      <c r="H3109" s="37" t="str">
        <f t="shared" si="48"/>
        <v>jun</v>
      </c>
    </row>
    <row r="3110" spans="1:8" x14ac:dyDescent="0.25">
      <c r="A3110" s="7">
        <v>46188</v>
      </c>
      <c r="B3110" s="17">
        <v>4117</v>
      </c>
      <c r="C3110" s="17" t="s">
        <v>65</v>
      </c>
      <c r="D3110" s="2">
        <v>63.954999999999998</v>
      </c>
      <c r="E3110" s="17">
        <v>6</v>
      </c>
      <c r="F3110" s="2">
        <v>10.659000000000001</v>
      </c>
      <c r="G3110" s="20" t="str">
        <f>IF(B3110="","",VLOOKUP(B3110,[1]BASEDIESEL!$A$2:$AAA$11928,6))</f>
        <v>FRENTE-04</v>
      </c>
      <c r="H3110" s="37" t="str">
        <f t="shared" si="48"/>
        <v>jun</v>
      </c>
    </row>
    <row r="3111" spans="1:8" x14ac:dyDescent="0.25">
      <c r="A3111" s="7">
        <v>46188</v>
      </c>
      <c r="B3111" s="16">
        <v>4118</v>
      </c>
      <c r="C3111" s="16" t="s">
        <v>65</v>
      </c>
      <c r="D3111" s="3">
        <v>110.931</v>
      </c>
      <c r="E3111" s="16">
        <v>9</v>
      </c>
      <c r="F3111" s="3">
        <v>12.326000000000001</v>
      </c>
      <c r="G3111" s="20" t="str">
        <f>IF(B3111="","",VLOOKUP(B3111,[1]BASEDIESEL!$A$2:$AAA$11928,6))</f>
        <v>FRENTE-03</v>
      </c>
      <c r="H3111" s="37" t="str">
        <f t="shared" si="48"/>
        <v>jun</v>
      </c>
    </row>
    <row r="3112" spans="1:8" x14ac:dyDescent="0.25">
      <c r="A3112" s="7">
        <v>46188</v>
      </c>
      <c r="B3112" s="17">
        <v>4119</v>
      </c>
      <c r="C3112" s="17" t="s">
        <v>65</v>
      </c>
      <c r="D3112" s="2">
        <v>143.21700000000001</v>
      </c>
      <c r="E3112" s="17">
        <v>9</v>
      </c>
      <c r="F3112" s="2">
        <v>15.913</v>
      </c>
      <c r="G3112" s="20" t="str">
        <f>IF(B3112="","",VLOOKUP(B3112,[1]BASEDIESEL!$A$2:$AAA$11928,6))</f>
        <v>FRENTE-05</v>
      </c>
      <c r="H3112" s="37" t="str">
        <f t="shared" si="48"/>
        <v>jun</v>
      </c>
    </row>
    <row r="3113" spans="1:8" x14ac:dyDescent="0.25">
      <c r="A3113" s="7">
        <v>46188</v>
      </c>
      <c r="B3113" s="16">
        <v>4121</v>
      </c>
      <c r="C3113" s="16" t="s">
        <v>66</v>
      </c>
      <c r="D3113" s="3">
        <v>195.77500000000001</v>
      </c>
      <c r="E3113" s="16">
        <v>8</v>
      </c>
      <c r="F3113" s="3">
        <v>24.472000000000001</v>
      </c>
      <c r="G3113" s="20" t="str">
        <f>IF(B3113="","",VLOOKUP(B3113,[1]BASEDIESEL!$A$2:$AAA$11928,6))</f>
        <v>FRENTE-01</v>
      </c>
      <c r="H3113" s="37" t="str">
        <f t="shared" si="48"/>
        <v>jun</v>
      </c>
    </row>
    <row r="3114" spans="1:8" x14ac:dyDescent="0.25">
      <c r="A3114" s="7">
        <v>46188</v>
      </c>
      <c r="B3114" s="17">
        <v>4122</v>
      </c>
      <c r="C3114" s="17" t="s">
        <v>66</v>
      </c>
      <c r="D3114" s="2">
        <v>45.935000000000002</v>
      </c>
      <c r="E3114" s="17">
        <v>3</v>
      </c>
      <c r="F3114" s="2">
        <v>15.311999999999999</v>
      </c>
      <c r="G3114" s="20" t="str">
        <f>IF(B3114="","",VLOOKUP(B3114,[1]BASEDIESEL!$A$2:$AAA$11928,6))</f>
        <v>FRENTE-01</v>
      </c>
      <c r="H3114" s="37" t="str">
        <f t="shared" si="48"/>
        <v>jun</v>
      </c>
    </row>
    <row r="3115" spans="1:8" x14ac:dyDescent="0.25">
      <c r="A3115" s="7">
        <v>46188</v>
      </c>
      <c r="B3115" s="16">
        <v>4123</v>
      </c>
      <c r="C3115" s="16" t="s">
        <v>66</v>
      </c>
      <c r="D3115" s="3">
        <v>73.105000000000004</v>
      </c>
      <c r="E3115" s="16">
        <v>4</v>
      </c>
      <c r="F3115" s="3">
        <v>18.276</v>
      </c>
      <c r="G3115" s="20" t="str">
        <f>IF(B3115="","",VLOOKUP(B3115,[1]BASEDIESEL!$A$2:$AAA$11928,6))</f>
        <v>FRENTE-01</v>
      </c>
      <c r="H3115" s="37" t="str">
        <f t="shared" si="48"/>
        <v>jun</v>
      </c>
    </row>
    <row r="3116" spans="1:8" x14ac:dyDescent="0.25">
      <c r="A3116" s="7">
        <v>46188</v>
      </c>
      <c r="B3116" s="17">
        <v>4124</v>
      </c>
      <c r="C3116" s="17" t="s">
        <v>65</v>
      </c>
      <c r="D3116" s="2">
        <v>64.384</v>
      </c>
      <c r="E3116" s="17">
        <v>3</v>
      </c>
      <c r="F3116" s="2">
        <v>21.460999999999999</v>
      </c>
      <c r="G3116" s="20" t="str">
        <f>IF(B3116="","",VLOOKUP(B3116,[1]BASEDIESEL!$A$2:$AAA$11928,6))</f>
        <v>FRENTE-07</v>
      </c>
      <c r="H3116" s="37" t="str">
        <f t="shared" si="48"/>
        <v>jun</v>
      </c>
    </row>
    <row r="3117" spans="1:8" x14ac:dyDescent="0.25">
      <c r="A3117" s="7">
        <v>46188</v>
      </c>
      <c r="B3117" s="16">
        <v>4126</v>
      </c>
      <c r="C3117" s="16" t="s">
        <v>65</v>
      </c>
      <c r="D3117" s="3">
        <v>30.114999999999998</v>
      </c>
      <c r="E3117" s="16">
        <v>2</v>
      </c>
      <c r="F3117" s="3">
        <v>15.058</v>
      </c>
      <c r="G3117" s="20" t="str">
        <f>IF(B3117="","",VLOOKUP(B3117,[1]BASEDIESEL!$A$2:$AAA$11928,6))</f>
        <v>FRENTE-05</v>
      </c>
      <c r="H3117" s="37" t="str">
        <f t="shared" si="48"/>
        <v>jun</v>
      </c>
    </row>
    <row r="3118" spans="1:8" x14ac:dyDescent="0.25">
      <c r="A3118" s="7">
        <v>46188</v>
      </c>
      <c r="B3118" s="17">
        <v>4127</v>
      </c>
      <c r="C3118" s="17" t="s">
        <v>65</v>
      </c>
      <c r="D3118" s="2">
        <v>95.66</v>
      </c>
      <c r="E3118" s="17">
        <v>6</v>
      </c>
      <c r="F3118" s="2">
        <v>15.943</v>
      </c>
      <c r="G3118" s="20" t="str">
        <f>IF(B3118="","",VLOOKUP(B3118,[1]BASEDIESEL!$A$2:$AAA$11928,6))</f>
        <v>FRENTE-02</v>
      </c>
      <c r="H3118" s="37" t="str">
        <f t="shared" si="48"/>
        <v>jun</v>
      </c>
    </row>
    <row r="3119" spans="1:8" x14ac:dyDescent="0.25">
      <c r="A3119" s="7">
        <v>46188</v>
      </c>
      <c r="B3119" s="16">
        <v>4128</v>
      </c>
      <c r="C3119" s="16" t="s">
        <v>66</v>
      </c>
      <c r="D3119" s="3">
        <v>28.83</v>
      </c>
      <c r="E3119" s="16">
        <v>2</v>
      </c>
      <c r="F3119" s="3">
        <v>14.414999999999999</v>
      </c>
      <c r="G3119" s="20" t="str">
        <f>IF(B3119="","",VLOOKUP(B3119,[1]BASEDIESEL!$A$2:$AAA$11928,6))</f>
        <v>FRENTE-01</v>
      </c>
      <c r="H3119" s="37" t="str">
        <f t="shared" si="48"/>
        <v>jun</v>
      </c>
    </row>
    <row r="3120" spans="1:8" x14ac:dyDescent="0.25">
      <c r="A3120" s="7">
        <v>46188</v>
      </c>
      <c r="B3120" s="17">
        <v>4129</v>
      </c>
      <c r="C3120" s="17" t="s">
        <v>66</v>
      </c>
      <c r="D3120" s="2">
        <v>43.22</v>
      </c>
      <c r="E3120" s="17">
        <v>3</v>
      </c>
      <c r="F3120" s="2">
        <v>14.407</v>
      </c>
      <c r="G3120" s="20" t="str">
        <f>IF(B3120="","",VLOOKUP(B3120,[1]BASEDIESEL!$A$2:$AAA$11928,6))</f>
        <v>FRENTE-01</v>
      </c>
      <c r="H3120" s="37" t="str">
        <f t="shared" si="48"/>
        <v>jun</v>
      </c>
    </row>
    <row r="3121" spans="1:8" x14ac:dyDescent="0.25">
      <c r="A3121" s="7">
        <v>46188</v>
      </c>
      <c r="B3121" s="16">
        <v>4130</v>
      </c>
      <c r="C3121" s="16" t="s">
        <v>66</v>
      </c>
      <c r="D3121" s="3">
        <v>90.65</v>
      </c>
      <c r="E3121" s="16">
        <v>4</v>
      </c>
      <c r="F3121" s="3">
        <v>22.663</v>
      </c>
      <c r="G3121" s="20" t="str">
        <f>IF(B3121="","",VLOOKUP(B3121,[1]BASEDIESEL!$A$2:$AAA$11928,6))</f>
        <v>FRENTE-02</v>
      </c>
      <c r="H3121" s="37" t="str">
        <f t="shared" si="48"/>
        <v>jun</v>
      </c>
    </row>
    <row r="3122" spans="1:8" x14ac:dyDescent="0.25">
      <c r="A3122" s="7">
        <v>46188</v>
      </c>
      <c r="B3122" s="17">
        <v>4131</v>
      </c>
      <c r="C3122" s="17" t="s">
        <v>65</v>
      </c>
      <c r="D3122" s="2">
        <v>28.385000000000002</v>
      </c>
      <c r="E3122" s="17">
        <v>3</v>
      </c>
      <c r="F3122" s="2">
        <v>9.4619999999999997</v>
      </c>
      <c r="G3122" s="20" t="str">
        <f>IF(B3122="","",VLOOKUP(B3122,[1]BASEDIESEL!$A$2:$AAA$11928,6))</f>
        <v>FRENTE-04</v>
      </c>
      <c r="H3122" s="37" t="str">
        <f t="shared" si="48"/>
        <v>jun</v>
      </c>
    </row>
    <row r="3123" spans="1:8" x14ac:dyDescent="0.25">
      <c r="A3123" s="7">
        <v>46188</v>
      </c>
      <c r="B3123" s="16">
        <v>4132</v>
      </c>
      <c r="C3123" s="16" t="s">
        <v>65</v>
      </c>
      <c r="D3123" s="3">
        <v>14.84</v>
      </c>
      <c r="E3123" s="16">
        <v>1</v>
      </c>
      <c r="F3123" s="3">
        <v>14.84</v>
      </c>
      <c r="G3123" s="20" t="str">
        <f>IF(B3123="","",VLOOKUP(B3123,[1]BASEDIESEL!$A$2:$AAA$11928,6))</f>
        <v>FRENTE-03</v>
      </c>
      <c r="H3123" s="37" t="str">
        <f t="shared" si="48"/>
        <v>jun</v>
      </c>
    </row>
    <row r="3124" spans="1:8" x14ac:dyDescent="0.25">
      <c r="A3124" s="7">
        <v>46188</v>
      </c>
      <c r="B3124" s="17">
        <v>4133</v>
      </c>
      <c r="C3124" s="17" t="s">
        <v>65</v>
      </c>
      <c r="D3124" s="2">
        <v>70.545000000000002</v>
      </c>
      <c r="E3124" s="17">
        <v>3</v>
      </c>
      <c r="F3124" s="2">
        <v>23.515000000000001</v>
      </c>
      <c r="G3124" s="20" t="str">
        <f>IF(B3124="","",VLOOKUP(B3124,[1]BASEDIESEL!$A$2:$AAA$11928,6))</f>
        <v>FRENTE-02</v>
      </c>
      <c r="H3124" s="37" t="str">
        <f t="shared" si="48"/>
        <v>jun</v>
      </c>
    </row>
    <row r="3125" spans="1:8" x14ac:dyDescent="0.25">
      <c r="A3125" s="7">
        <v>46188</v>
      </c>
      <c r="B3125" s="16">
        <v>4134</v>
      </c>
      <c r="C3125" s="16" t="s">
        <v>65</v>
      </c>
      <c r="D3125" s="3">
        <v>250.20099999999999</v>
      </c>
      <c r="E3125" s="16">
        <v>12</v>
      </c>
      <c r="F3125" s="3">
        <v>20.85</v>
      </c>
      <c r="G3125" s="20" t="str">
        <f>IF(B3125="","",VLOOKUP(B3125,[1]BASEDIESEL!$A$2:$AAA$11928,6))</f>
        <v>FRENTE-05</v>
      </c>
      <c r="H3125" s="37" t="str">
        <f t="shared" si="48"/>
        <v>jun</v>
      </c>
    </row>
    <row r="3126" spans="1:8" x14ac:dyDescent="0.25">
      <c r="A3126" s="7">
        <v>46188</v>
      </c>
      <c r="B3126" s="17">
        <v>4135</v>
      </c>
      <c r="C3126" s="17" t="s">
        <v>65</v>
      </c>
      <c r="D3126" s="2">
        <v>111.23699999999999</v>
      </c>
      <c r="E3126" s="17">
        <v>7</v>
      </c>
      <c r="F3126" s="2">
        <v>15.891</v>
      </c>
      <c r="G3126" s="20" t="str">
        <f>IF(B3126="","",VLOOKUP(B3126,[1]BASEDIESEL!$A$2:$AAA$11928,6))</f>
        <v>FRENTE-03</v>
      </c>
      <c r="H3126" s="37" t="str">
        <f t="shared" si="48"/>
        <v>jun</v>
      </c>
    </row>
    <row r="3127" spans="1:8" x14ac:dyDescent="0.25">
      <c r="A3127" s="7">
        <v>46188</v>
      </c>
      <c r="B3127" s="16">
        <v>4136</v>
      </c>
      <c r="C3127" s="16" t="s">
        <v>65</v>
      </c>
      <c r="D3127" s="3">
        <v>29.536999999999999</v>
      </c>
      <c r="E3127" s="16">
        <v>3</v>
      </c>
      <c r="F3127" s="3">
        <v>9.8460000000000001</v>
      </c>
      <c r="G3127" s="20" t="str">
        <f>IF(B3127="","",VLOOKUP(B3127,[1]BASEDIESEL!$A$2:$AAA$11928,6))</f>
        <v>FRENTE-04</v>
      </c>
      <c r="H3127" s="37" t="str">
        <f t="shared" si="48"/>
        <v>jun</v>
      </c>
    </row>
    <row r="3128" spans="1:8" x14ac:dyDescent="0.25">
      <c r="A3128" s="7">
        <v>46188</v>
      </c>
      <c r="B3128" s="17">
        <v>4137</v>
      </c>
      <c r="C3128" s="17" t="s">
        <v>65</v>
      </c>
      <c r="D3128" s="2">
        <v>153.05600000000001</v>
      </c>
      <c r="E3128" s="17">
        <v>8</v>
      </c>
      <c r="F3128" s="2">
        <v>19.132000000000001</v>
      </c>
      <c r="G3128" s="20" t="str">
        <f>IF(B3128="","",VLOOKUP(B3128,[1]BASEDIESEL!$A$2:$AAA$11928,6))</f>
        <v>FRENTE-03</v>
      </c>
      <c r="H3128" s="37" t="str">
        <f t="shared" si="48"/>
        <v>jun</v>
      </c>
    </row>
    <row r="3129" spans="1:8" x14ac:dyDescent="0.25">
      <c r="A3129" s="7">
        <v>46188</v>
      </c>
      <c r="B3129" s="16">
        <v>4138</v>
      </c>
      <c r="C3129" s="16" t="s">
        <v>65</v>
      </c>
      <c r="D3129" s="3">
        <v>41.613</v>
      </c>
      <c r="E3129" s="16">
        <v>2</v>
      </c>
      <c r="F3129" s="3">
        <v>20.806999999999999</v>
      </c>
      <c r="G3129" s="20" t="str">
        <f>IF(B3129="","",VLOOKUP(B3129,[1]BASEDIESEL!$A$2:$AAA$11928,6))</f>
        <v>FRENTE-04</v>
      </c>
      <c r="H3129" s="37" t="str">
        <f t="shared" si="48"/>
        <v>jun</v>
      </c>
    </row>
    <row r="3130" spans="1:8" x14ac:dyDescent="0.25">
      <c r="A3130" s="7">
        <v>46188</v>
      </c>
      <c r="B3130" s="17">
        <v>4139</v>
      </c>
      <c r="C3130" s="17" t="s">
        <v>65</v>
      </c>
      <c r="D3130" s="2">
        <v>64.367999999999995</v>
      </c>
      <c r="E3130" s="17">
        <v>5</v>
      </c>
      <c r="F3130" s="2">
        <v>12.874000000000001</v>
      </c>
      <c r="G3130" s="20" t="str">
        <f>IF(B3130="","",VLOOKUP(B3130,[1]BASEDIESEL!$A$2:$AAA$11928,6))</f>
        <v>FRENTE-07</v>
      </c>
      <c r="H3130" s="37" t="str">
        <f t="shared" si="48"/>
        <v>jun</v>
      </c>
    </row>
    <row r="3131" spans="1:8" x14ac:dyDescent="0.25">
      <c r="A3131" s="7">
        <v>46188</v>
      </c>
      <c r="B3131" s="16">
        <v>4140</v>
      </c>
      <c r="C3131" s="16" t="s">
        <v>65</v>
      </c>
      <c r="D3131" s="3">
        <v>194.142</v>
      </c>
      <c r="E3131" s="16">
        <v>11</v>
      </c>
      <c r="F3131" s="3">
        <v>17.649000000000001</v>
      </c>
      <c r="G3131" s="20" t="str">
        <f>IF(B3131="","",VLOOKUP(B3131,[1]BASEDIESEL!$A$2:$AAA$11928,6))</f>
        <v>FRENTE-05</v>
      </c>
      <c r="H3131" s="37" t="str">
        <f t="shared" si="48"/>
        <v>jun</v>
      </c>
    </row>
    <row r="3132" spans="1:8" x14ac:dyDescent="0.25">
      <c r="A3132" s="7">
        <v>46188</v>
      </c>
      <c r="B3132" s="17">
        <v>4141</v>
      </c>
      <c r="C3132" s="17" t="s">
        <v>65</v>
      </c>
      <c r="D3132" s="2">
        <v>106.801</v>
      </c>
      <c r="E3132" s="17">
        <v>6</v>
      </c>
      <c r="F3132" s="2">
        <v>17.8</v>
      </c>
      <c r="G3132" s="20" t="str">
        <f>IF(B3132="","",VLOOKUP(B3132,[1]BASEDIESEL!$A$2:$AAA$11928,6))</f>
        <v>FRENTE-03</v>
      </c>
      <c r="H3132" s="37" t="str">
        <f t="shared" si="48"/>
        <v>jun</v>
      </c>
    </row>
    <row r="3133" spans="1:8" x14ac:dyDescent="0.25">
      <c r="A3133" s="7">
        <v>46188</v>
      </c>
      <c r="B3133" s="16">
        <v>4142</v>
      </c>
      <c r="C3133" s="16" t="s">
        <v>65</v>
      </c>
      <c r="D3133" s="3">
        <v>127.733</v>
      </c>
      <c r="E3133" s="16">
        <v>6</v>
      </c>
      <c r="F3133" s="3">
        <v>21.289000000000001</v>
      </c>
      <c r="G3133" s="20" t="str">
        <f>IF(B3133="","",VLOOKUP(B3133,[1]BASEDIESEL!$A$2:$AAA$11928,6))</f>
        <v>FRENTE-04</v>
      </c>
      <c r="H3133" s="37" t="str">
        <f t="shared" si="48"/>
        <v>jun</v>
      </c>
    </row>
    <row r="3134" spans="1:8" x14ac:dyDescent="0.25">
      <c r="A3134" s="7">
        <v>46188</v>
      </c>
      <c r="B3134" s="17">
        <v>4143</v>
      </c>
      <c r="C3134" s="17" t="s">
        <v>65</v>
      </c>
      <c r="D3134" s="2">
        <v>157.20599999999999</v>
      </c>
      <c r="E3134" s="17">
        <v>9</v>
      </c>
      <c r="F3134" s="2">
        <v>17.466999999999999</v>
      </c>
      <c r="G3134" s="20" t="str">
        <f>IF(B3134="","",VLOOKUP(B3134,[1]BASEDIESEL!$A$2:$AAA$11928,6))</f>
        <v>FRENTE-05</v>
      </c>
      <c r="H3134" s="37" t="str">
        <f t="shared" si="48"/>
        <v>jun</v>
      </c>
    </row>
    <row r="3135" spans="1:8" x14ac:dyDescent="0.25">
      <c r="A3135" s="7">
        <v>46188</v>
      </c>
      <c r="B3135" s="16">
        <v>4144</v>
      </c>
      <c r="C3135" s="16" t="s">
        <v>65</v>
      </c>
      <c r="D3135" s="3">
        <v>194.214</v>
      </c>
      <c r="E3135" s="16">
        <v>11</v>
      </c>
      <c r="F3135" s="3">
        <v>17.655999999999999</v>
      </c>
      <c r="G3135" s="20" t="str">
        <f>IF(B3135="","",VLOOKUP(B3135,[1]BASEDIESEL!$A$2:$AAA$11928,6))</f>
        <v>FRENTE-05</v>
      </c>
      <c r="H3135" s="37" t="str">
        <f t="shared" si="48"/>
        <v>jun</v>
      </c>
    </row>
    <row r="3136" spans="1:8" x14ac:dyDescent="0.25">
      <c r="A3136" s="7">
        <v>46188</v>
      </c>
      <c r="B3136" s="17">
        <v>4145</v>
      </c>
      <c r="C3136" s="17" t="s">
        <v>65</v>
      </c>
      <c r="D3136" s="2">
        <v>122.392</v>
      </c>
      <c r="E3136" s="17">
        <v>8</v>
      </c>
      <c r="F3136" s="2">
        <v>15.298999999999999</v>
      </c>
      <c r="G3136" s="20" t="str">
        <f>IF(B3136="","",VLOOKUP(B3136,[1]BASEDIESEL!$A$2:$AAA$11928,6))</f>
        <v>FRENTE-03</v>
      </c>
      <c r="H3136" s="37" t="str">
        <f t="shared" si="48"/>
        <v>jun</v>
      </c>
    </row>
    <row r="3137" spans="1:8" x14ac:dyDescent="0.25">
      <c r="A3137" s="7">
        <v>46188</v>
      </c>
      <c r="B3137" s="16">
        <v>4146</v>
      </c>
      <c r="C3137" s="16" t="s">
        <v>65</v>
      </c>
      <c r="D3137" s="3">
        <v>173.358</v>
      </c>
      <c r="E3137" s="16">
        <v>10</v>
      </c>
      <c r="F3137" s="3">
        <v>17.335999999999999</v>
      </c>
      <c r="G3137" s="20" t="str">
        <f>IF(B3137="","",VLOOKUP(B3137,[1]BASEDIESEL!$A$2:$AAA$11928,6))</f>
        <v>FRENTE-03</v>
      </c>
      <c r="H3137" s="37" t="str">
        <f t="shared" si="48"/>
        <v>jun</v>
      </c>
    </row>
    <row r="3138" spans="1:8" x14ac:dyDescent="0.25">
      <c r="A3138" s="7">
        <v>46188</v>
      </c>
      <c r="B3138" s="17">
        <v>4147</v>
      </c>
      <c r="C3138" s="17" t="s">
        <v>65</v>
      </c>
      <c r="D3138" s="2">
        <v>27.44</v>
      </c>
      <c r="E3138" s="17">
        <v>2</v>
      </c>
      <c r="F3138" s="2">
        <v>13.72</v>
      </c>
      <c r="G3138" s="20" t="str">
        <f>IF(B3138="","",VLOOKUP(B3138,[1]BASEDIESEL!$A$2:$AAA$11928,6))</f>
        <v>FRENTE-02</v>
      </c>
      <c r="H3138" s="37" t="str">
        <f t="shared" si="48"/>
        <v>jun</v>
      </c>
    </row>
    <row r="3139" spans="1:8" x14ac:dyDescent="0.25">
      <c r="A3139" s="7">
        <v>46188</v>
      </c>
      <c r="B3139" s="16">
        <v>4149</v>
      </c>
      <c r="C3139" s="16" t="s">
        <v>65</v>
      </c>
      <c r="D3139" s="3">
        <v>122.12</v>
      </c>
      <c r="E3139" s="16">
        <v>7</v>
      </c>
      <c r="F3139" s="3">
        <v>17.446000000000002</v>
      </c>
      <c r="G3139" s="20" t="str">
        <f>IF(B3139="","",VLOOKUP(B3139,[1]BASEDIESEL!$A$2:$AAA$11928,6))</f>
        <v>FRENTE-01</v>
      </c>
      <c r="H3139" s="37" t="str">
        <f t="shared" ref="H3139:H3202" si="49">TEXT(A3139,"mmm")</f>
        <v>jun</v>
      </c>
    </row>
    <row r="3140" spans="1:8" x14ac:dyDescent="0.25">
      <c r="A3140" s="7">
        <v>46188</v>
      </c>
      <c r="B3140" s="17">
        <v>4153</v>
      </c>
      <c r="C3140" s="17" t="s">
        <v>67</v>
      </c>
      <c r="D3140" s="2">
        <v>75.344999999999999</v>
      </c>
      <c r="E3140" s="17">
        <v>4</v>
      </c>
      <c r="F3140" s="2">
        <v>18.835999999999999</v>
      </c>
      <c r="G3140" s="20" t="str">
        <f>IF(B3140="","",VLOOKUP(B3140,[1]BASEDIESEL!$A$2:$AAA$11928,6))</f>
        <v>FRENTE-04</v>
      </c>
      <c r="H3140" s="37" t="str">
        <f t="shared" si="49"/>
        <v>jun</v>
      </c>
    </row>
    <row r="3141" spans="1:8" x14ac:dyDescent="0.25">
      <c r="A3141" s="7">
        <v>46188</v>
      </c>
      <c r="B3141" s="16">
        <v>4154</v>
      </c>
      <c r="C3141" s="16" t="s">
        <v>67</v>
      </c>
      <c r="D3141" s="3">
        <v>135.61199999999999</v>
      </c>
      <c r="E3141" s="16">
        <v>6</v>
      </c>
      <c r="F3141" s="3">
        <v>22.602</v>
      </c>
      <c r="G3141" s="20" t="str">
        <f>IF(B3141="","",VLOOKUP(B3141,[1]BASEDIESEL!$A$2:$AAA$11928,6))</f>
        <v>FRENTE-04</v>
      </c>
      <c r="H3141" s="37" t="str">
        <f t="shared" si="49"/>
        <v>jun</v>
      </c>
    </row>
    <row r="3142" spans="1:8" x14ac:dyDescent="0.25">
      <c r="A3142" s="7">
        <v>46188</v>
      </c>
      <c r="B3142" s="17">
        <v>4156</v>
      </c>
      <c r="C3142" s="17" t="s">
        <v>65</v>
      </c>
      <c r="D3142" s="2">
        <v>57.994999999999997</v>
      </c>
      <c r="E3142" s="17">
        <v>4</v>
      </c>
      <c r="F3142" s="2">
        <v>14.499000000000001</v>
      </c>
      <c r="G3142" s="20" t="str">
        <f>IF(B3142="","",VLOOKUP(B3142,[1]BASEDIESEL!$A$2:$AAA$11928,6))</f>
        <v>FRENTE-02</v>
      </c>
      <c r="H3142" s="37" t="str">
        <f t="shared" si="49"/>
        <v>jun</v>
      </c>
    </row>
    <row r="3143" spans="1:8" x14ac:dyDescent="0.25">
      <c r="A3143" s="7">
        <v>46188</v>
      </c>
      <c r="B3143" s="16">
        <v>4157</v>
      </c>
      <c r="C3143" s="16" t="s">
        <v>65</v>
      </c>
      <c r="D3143" s="3">
        <v>81.739000000000004</v>
      </c>
      <c r="E3143" s="16">
        <v>6</v>
      </c>
      <c r="F3143" s="3">
        <v>13.622999999999999</v>
      </c>
      <c r="G3143" s="20" t="str">
        <f>IF(B3143="","",VLOOKUP(B3143,[1]BASEDIESEL!$A$2:$AAA$11928,6))</f>
        <v>FRENTE-06</v>
      </c>
      <c r="H3143" s="37" t="str">
        <f t="shared" si="49"/>
        <v>jun</v>
      </c>
    </row>
    <row r="3144" spans="1:8" x14ac:dyDescent="0.25">
      <c r="A3144" s="7">
        <v>46188</v>
      </c>
      <c r="B3144" s="17">
        <v>4158</v>
      </c>
      <c r="C3144" s="17" t="s">
        <v>65</v>
      </c>
      <c r="D3144" s="2">
        <v>142.04499999999999</v>
      </c>
      <c r="E3144" s="17">
        <v>7</v>
      </c>
      <c r="F3144" s="2">
        <v>20.292000000000002</v>
      </c>
      <c r="G3144" s="20" t="str">
        <f>IF(B3144="","",VLOOKUP(B3144,[1]BASEDIESEL!$A$2:$AAA$11928,6))</f>
        <v>FRENTE-03</v>
      </c>
      <c r="H3144" s="37" t="str">
        <f t="shared" si="49"/>
        <v>jun</v>
      </c>
    </row>
    <row r="3145" spans="1:8" x14ac:dyDescent="0.25">
      <c r="A3145" s="7">
        <v>46188</v>
      </c>
      <c r="B3145" s="16">
        <v>4159</v>
      </c>
      <c r="C3145" s="16" t="s">
        <v>65</v>
      </c>
      <c r="D3145" s="3">
        <v>57.515000000000001</v>
      </c>
      <c r="E3145" s="16">
        <v>3</v>
      </c>
      <c r="F3145" s="3">
        <v>19.172000000000001</v>
      </c>
      <c r="G3145" s="20" t="str">
        <f>IF(B3145="","",VLOOKUP(B3145,[1]BASEDIESEL!$A$2:$AAA$11928,6))</f>
        <v>FRENTE-02</v>
      </c>
      <c r="H3145" s="37" t="str">
        <f t="shared" si="49"/>
        <v>jun</v>
      </c>
    </row>
    <row r="3146" spans="1:8" x14ac:dyDescent="0.25">
      <c r="A3146" s="7">
        <v>46188</v>
      </c>
      <c r="B3146" s="17">
        <v>4160</v>
      </c>
      <c r="C3146" s="17" t="s">
        <v>65</v>
      </c>
      <c r="D3146" s="2">
        <v>44.375</v>
      </c>
      <c r="E3146" s="17">
        <v>3</v>
      </c>
      <c r="F3146" s="2">
        <v>14.792</v>
      </c>
      <c r="G3146" s="20" t="str">
        <f>IF(B3146="","",VLOOKUP(B3146,[1]BASEDIESEL!$A$2:$AAA$11928,6))</f>
        <v>FRENTE-01</v>
      </c>
      <c r="H3146" s="37" t="str">
        <f t="shared" si="49"/>
        <v>jun</v>
      </c>
    </row>
    <row r="3147" spans="1:8" x14ac:dyDescent="0.25">
      <c r="A3147" s="7">
        <v>46188</v>
      </c>
      <c r="B3147" s="16">
        <v>4161</v>
      </c>
      <c r="C3147" s="16" t="s">
        <v>65</v>
      </c>
      <c r="D3147" s="3">
        <v>50.930999999999997</v>
      </c>
      <c r="E3147" s="16">
        <v>3</v>
      </c>
      <c r="F3147" s="3">
        <v>16.977</v>
      </c>
      <c r="G3147" s="20" t="str">
        <f>IF(B3147="","",VLOOKUP(B3147,[1]BASEDIESEL!$A$2:$AAA$11928,6))</f>
        <v>FRENTE-07</v>
      </c>
      <c r="H3147" s="37" t="str">
        <f t="shared" si="49"/>
        <v>jun</v>
      </c>
    </row>
    <row r="3148" spans="1:8" x14ac:dyDescent="0.25">
      <c r="A3148" s="7">
        <v>46188</v>
      </c>
      <c r="B3148" s="17">
        <v>4162</v>
      </c>
      <c r="C3148" s="17" t="s">
        <v>65</v>
      </c>
      <c r="D3148" s="2">
        <v>43.155000000000001</v>
      </c>
      <c r="E3148" s="17">
        <v>3</v>
      </c>
      <c r="F3148" s="2">
        <v>14.385</v>
      </c>
      <c r="G3148" s="20" t="str">
        <f>IF(B3148="","",VLOOKUP(B3148,[1]BASEDIESEL!$A$2:$AAA$11928,6))</f>
        <v>FRENTE-02</v>
      </c>
      <c r="H3148" s="37" t="str">
        <f t="shared" si="49"/>
        <v>jun</v>
      </c>
    </row>
    <row r="3149" spans="1:8" x14ac:dyDescent="0.25">
      <c r="A3149" s="7">
        <v>46188</v>
      </c>
      <c r="B3149" s="16">
        <v>4163</v>
      </c>
      <c r="C3149" s="16" t="s">
        <v>65</v>
      </c>
      <c r="D3149" s="3">
        <v>28.094999999999999</v>
      </c>
      <c r="E3149" s="16">
        <v>2</v>
      </c>
      <c r="F3149" s="3">
        <v>14.048</v>
      </c>
      <c r="G3149" s="20" t="str">
        <f>IF(B3149="","",VLOOKUP(B3149,[1]BASEDIESEL!$A$2:$AAA$11928,6))</f>
        <v>FRENTE-02</v>
      </c>
      <c r="H3149" s="37" t="str">
        <f t="shared" si="49"/>
        <v>jun</v>
      </c>
    </row>
    <row r="3150" spans="1:8" x14ac:dyDescent="0.25">
      <c r="A3150" s="7">
        <v>46189</v>
      </c>
      <c r="B3150" s="16">
        <v>4024</v>
      </c>
      <c r="C3150" s="16" t="s">
        <v>62</v>
      </c>
      <c r="D3150" s="3">
        <v>202.392</v>
      </c>
      <c r="E3150" s="16">
        <v>14</v>
      </c>
      <c r="F3150" s="3">
        <v>14.457000000000001</v>
      </c>
      <c r="G3150" s="20" t="str">
        <f>IF(B3150="","",VLOOKUP(B3150,[1]BASEDIESEL!$A$2:$AAA$11928,6))</f>
        <v>FRENTE-07</v>
      </c>
      <c r="H3150" s="37" t="str">
        <f t="shared" si="49"/>
        <v>jun</v>
      </c>
    </row>
    <row r="3151" spans="1:8" x14ac:dyDescent="0.25">
      <c r="A3151" s="7">
        <v>46189</v>
      </c>
      <c r="B3151" s="17">
        <v>4025</v>
      </c>
      <c r="C3151" s="17" t="s">
        <v>62</v>
      </c>
      <c r="D3151" s="2">
        <v>163.78700000000001</v>
      </c>
      <c r="E3151" s="17">
        <v>12</v>
      </c>
      <c r="F3151" s="2">
        <v>13.648999999999999</v>
      </c>
      <c r="G3151" s="20" t="str">
        <f>IF(B3151="","",VLOOKUP(B3151,[1]BASEDIESEL!$A$2:$AAA$11928,6))</f>
        <v>FRENTE-07</v>
      </c>
      <c r="H3151" s="37" t="str">
        <f t="shared" si="49"/>
        <v>jun</v>
      </c>
    </row>
    <row r="3152" spans="1:8" x14ac:dyDescent="0.25">
      <c r="A3152" s="7">
        <v>46189</v>
      </c>
      <c r="B3152" s="16">
        <v>4027</v>
      </c>
      <c r="C3152" s="16" t="s">
        <v>62</v>
      </c>
      <c r="D3152" s="3">
        <v>210.89599999999999</v>
      </c>
      <c r="E3152" s="16">
        <v>13</v>
      </c>
      <c r="F3152" s="3">
        <v>16.222999999999999</v>
      </c>
      <c r="G3152" s="20" t="str">
        <f>IF(B3152="","",VLOOKUP(B3152,[1]BASEDIESEL!$A$2:$AAA$11928,6))</f>
        <v>FRENTE-07</v>
      </c>
      <c r="H3152" s="37" t="str">
        <f t="shared" si="49"/>
        <v>jun</v>
      </c>
    </row>
    <row r="3153" spans="1:8" x14ac:dyDescent="0.25">
      <c r="A3153" s="7">
        <v>46189</v>
      </c>
      <c r="B3153" s="17">
        <v>4029</v>
      </c>
      <c r="C3153" s="17" t="s">
        <v>62</v>
      </c>
      <c r="D3153" s="2">
        <v>152.375</v>
      </c>
      <c r="E3153" s="17">
        <v>11</v>
      </c>
      <c r="F3153" s="2">
        <v>13.852</v>
      </c>
      <c r="G3153" s="20" t="str">
        <f>IF(B3153="","",VLOOKUP(B3153,[1]BASEDIESEL!$A$2:$AAA$11928,6))</f>
        <v>FRENTE-07</v>
      </c>
      <c r="H3153" s="37" t="str">
        <f t="shared" si="49"/>
        <v>jun</v>
      </c>
    </row>
    <row r="3154" spans="1:8" x14ac:dyDescent="0.25">
      <c r="A3154" s="7">
        <v>46189</v>
      </c>
      <c r="B3154" s="16">
        <v>4030</v>
      </c>
      <c r="C3154" s="16" t="s">
        <v>63</v>
      </c>
      <c r="D3154" s="3">
        <v>62.82</v>
      </c>
      <c r="E3154" s="16">
        <v>4</v>
      </c>
      <c r="F3154" s="3">
        <v>15.705</v>
      </c>
      <c r="G3154" s="20" t="str">
        <f>IF(B3154="","",VLOOKUP(B3154,[1]BASEDIESEL!$A$2:$AAA$11928,6))</f>
        <v>FRENTE-06</v>
      </c>
      <c r="H3154" s="37" t="str">
        <f t="shared" si="49"/>
        <v>jun</v>
      </c>
    </row>
    <row r="3155" spans="1:8" x14ac:dyDescent="0.25">
      <c r="A3155" s="7">
        <v>46189</v>
      </c>
      <c r="B3155" s="17">
        <v>4032</v>
      </c>
      <c r="C3155" s="17" t="s">
        <v>64</v>
      </c>
      <c r="D3155" s="2">
        <v>149.97</v>
      </c>
      <c r="E3155" s="17">
        <v>9</v>
      </c>
      <c r="F3155" s="2">
        <v>16.663</v>
      </c>
      <c r="G3155" s="20" t="str">
        <f>IF(B3155="","",VLOOKUP(B3155,[1]BASEDIESEL!$A$2:$AAA$11928,6))</f>
        <v>FRENTE-06</v>
      </c>
      <c r="H3155" s="37" t="str">
        <f t="shared" si="49"/>
        <v>jun</v>
      </c>
    </row>
    <row r="3156" spans="1:8" x14ac:dyDescent="0.25">
      <c r="A3156" s="7">
        <v>46189</v>
      </c>
      <c r="B3156" s="16">
        <v>4033</v>
      </c>
      <c r="C3156" s="16" t="s">
        <v>64</v>
      </c>
      <c r="D3156" s="3">
        <v>128.51</v>
      </c>
      <c r="E3156" s="16">
        <v>10</v>
      </c>
      <c r="F3156" s="3">
        <v>12.851000000000001</v>
      </c>
      <c r="G3156" s="20" t="str">
        <f>IF(B3156="","",VLOOKUP(B3156,[1]BASEDIESEL!$A$2:$AAA$11928,6))</f>
        <v>FRENTE-06</v>
      </c>
      <c r="H3156" s="37" t="str">
        <f t="shared" si="49"/>
        <v>jun</v>
      </c>
    </row>
    <row r="3157" spans="1:8" x14ac:dyDescent="0.25">
      <c r="A3157" s="7">
        <v>46189</v>
      </c>
      <c r="B3157" s="17">
        <v>4034</v>
      </c>
      <c r="C3157" s="17" t="s">
        <v>64</v>
      </c>
      <c r="D3157" s="2">
        <v>104.577</v>
      </c>
      <c r="E3157" s="17">
        <v>7</v>
      </c>
      <c r="F3157" s="2">
        <v>14.94</v>
      </c>
      <c r="G3157" s="20" t="str">
        <f>IF(B3157="","",VLOOKUP(B3157,[1]BASEDIESEL!$A$2:$AAA$11928,6))</f>
        <v>FRENTE-06</v>
      </c>
      <c r="H3157" s="37" t="str">
        <f t="shared" si="49"/>
        <v>jun</v>
      </c>
    </row>
    <row r="3158" spans="1:8" x14ac:dyDescent="0.25">
      <c r="A3158" s="7">
        <v>46189</v>
      </c>
      <c r="B3158" s="16">
        <v>4035</v>
      </c>
      <c r="C3158" s="16" t="s">
        <v>64</v>
      </c>
      <c r="D3158" s="3">
        <v>113.23699999999999</v>
      </c>
      <c r="E3158" s="16">
        <v>7</v>
      </c>
      <c r="F3158" s="3">
        <v>16.177</v>
      </c>
      <c r="G3158" s="20" t="str">
        <f>IF(B3158="","",VLOOKUP(B3158,[1]BASEDIESEL!$A$2:$AAA$11928,6))</f>
        <v>FRENTE-06</v>
      </c>
      <c r="H3158" s="37" t="str">
        <f t="shared" si="49"/>
        <v>jun</v>
      </c>
    </row>
    <row r="3159" spans="1:8" x14ac:dyDescent="0.25">
      <c r="A3159" s="7">
        <v>46189</v>
      </c>
      <c r="B3159" s="17">
        <v>4036</v>
      </c>
      <c r="C3159" s="17" t="s">
        <v>64</v>
      </c>
      <c r="D3159" s="2">
        <v>183.745</v>
      </c>
      <c r="E3159" s="17">
        <v>12</v>
      </c>
      <c r="F3159" s="2">
        <v>15.311999999999999</v>
      </c>
      <c r="G3159" s="20" t="str">
        <f>IF(B3159="","",VLOOKUP(B3159,[1]BASEDIESEL!$A$2:$AAA$11928,6))</f>
        <v>FRENTE-06</v>
      </c>
      <c r="H3159" s="37" t="str">
        <f t="shared" si="49"/>
        <v>jun</v>
      </c>
    </row>
    <row r="3160" spans="1:8" x14ac:dyDescent="0.25">
      <c r="A3160" s="7">
        <v>46189</v>
      </c>
      <c r="B3160" s="16">
        <v>4111</v>
      </c>
      <c r="C3160" s="16" t="s">
        <v>65</v>
      </c>
      <c r="D3160" s="3">
        <v>229.22499999999999</v>
      </c>
      <c r="E3160" s="16">
        <v>14</v>
      </c>
      <c r="F3160" s="3">
        <v>16.373000000000001</v>
      </c>
      <c r="G3160" s="20" t="str">
        <f>IF(B3160="","",VLOOKUP(B3160,[1]BASEDIESEL!$A$2:$AAA$11928,6))</f>
        <v>FRENTE-05</v>
      </c>
      <c r="H3160" s="37" t="str">
        <f t="shared" si="49"/>
        <v>jun</v>
      </c>
    </row>
    <row r="3161" spans="1:8" x14ac:dyDescent="0.25">
      <c r="A3161" s="7">
        <v>46189</v>
      </c>
      <c r="B3161" s="17">
        <v>4113</v>
      </c>
      <c r="C3161" s="17" t="s">
        <v>65</v>
      </c>
      <c r="D3161" s="2">
        <v>130.68100000000001</v>
      </c>
      <c r="E3161" s="17">
        <v>11</v>
      </c>
      <c r="F3161" s="2">
        <v>11.88</v>
      </c>
      <c r="G3161" s="20" t="str">
        <f>IF(B3161="","",VLOOKUP(B3161,[1]BASEDIESEL!$A$2:$AAA$11928,6))</f>
        <v>FRENTE-07</v>
      </c>
      <c r="H3161" s="37" t="str">
        <f t="shared" si="49"/>
        <v>jun</v>
      </c>
    </row>
    <row r="3162" spans="1:8" x14ac:dyDescent="0.25">
      <c r="A3162" s="7">
        <v>46189</v>
      </c>
      <c r="B3162" s="16">
        <v>4114</v>
      </c>
      <c r="C3162" s="16" t="s">
        <v>65</v>
      </c>
      <c r="D3162" s="3">
        <v>344.40499999999997</v>
      </c>
      <c r="E3162" s="16">
        <v>20</v>
      </c>
      <c r="F3162" s="3">
        <v>17.22</v>
      </c>
      <c r="G3162" s="20" t="str">
        <f>IF(B3162="","",VLOOKUP(B3162,[1]BASEDIESEL!$A$2:$AAA$11928,6))</f>
        <v>FRENTE-01</v>
      </c>
      <c r="H3162" s="37" t="str">
        <f t="shared" si="49"/>
        <v>jun</v>
      </c>
    </row>
    <row r="3163" spans="1:8" x14ac:dyDescent="0.25">
      <c r="A3163" s="7">
        <v>46189</v>
      </c>
      <c r="B3163" s="17">
        <v>4115</v>
      </c>
      <c r="C3163" s="17" t="s">
        <v>65</v>
      </c>
      <c r="D3163" s="2">
        <v>243.363</v>
      </c>
      <c r="E3163" s="17">
        <v>12</v>
      </c>
      <c r="F3163" s="2">
        <v>20.28</v>
      </c>
      <c r="G3163" s="20" t="str">
        <f>IF(B3163="","",VLOOKUP(B3163,[1]BASEDIESEL!$A$2:$AAA$11928,6))</f>
        <v>FRENTE-06</v>
      </c>
      <c r="H3163" s="37" t="str">
        <f t="shared" si="49"/>
        <v>jun</v>
      </c>
    </row>
    <row r="3164" spans="1:8" x14ac:dyDescent="0.25">
      <c r="A3164" s="7">
        <v>46189</v>
      </c>
      <c r="B3164" s="16">
        <v>4116</v>
      </c>
      <c r="C3164" s="16" t="s">
        <v>65</v>
      </c>
      <c r="D3164" s="3">
        <v>258.39600000000002</v>
      </c>
      <c r="E3164" s="16">
        <v>17</v>
      </c>
      <c r="F3164" s="3">
        <v>15.2</v>
      </c>
      <c r="G3164" s="20" t="str">
        <f>IF(B3164="","",VLOOKUP(B3164,[1]BASEDIESEL!$A$2:$AAA$11928,6))</f>
        <v>FRENTE-05</v>
      </c>
      <c r="H3164" s="37" t="str">
        <f t="shared" si="49"/>
        <v>jun</v>
      </c>
    </row>
    <row r="3165" spans="1:8" x14ac:dyDescent="0.25">
      <c r="A3165" s="7">
        <v>46189</v>
      </c>
      <c r="B3165" s="17">
        <v>4117</v>
      </c>
      <c r="C3165" s="17" t="s">
        <v>65</v>
      </c>
      <c r="D3165" s="2">
        <v>99.17</v>
      </c>
      <c r="E3165" s="17">
        <v>7</v>
      </c>
      <c r="F3165" s="2">
        <v>14.167</v>
      </c>
      <c r="G3165" s="20" t="str">
        <f>IF(B3165="","",VLOOKUP(B3165,[1]BASEDIESEL!$A$2:$AAA$11928,6))</f>
        <v>FRENTE-04</v>
      </c>
      <c r="H3165" s="37" t="str">
        <f t="shared" si="49"/>
        <v>jun</v>
      </c>
    </row>
    <row r="3166" spans="1:8" x14ac:dyDescent="0.25">
      <c r="A3166" s="7">
        <v>46189</v>
      </c>
      <c r="B3166" s="16">
        <v>4118</v>
      </c>
      <c r="C3166" s="16" t="s">
        <v>65</v>
      </c>
      <c r="D3166" s="3">
        <v>164.315</v>
      </c>
      <c r="E3166" s="16">
        <v>14</v>
      </c>
      <c r="F3166" s="3">
        <v>11.737</v>
      </c>
      <c r="G3166" s="20" t="str">
        <f>IF(B3166="","",VLOOKUP(B3166,[1]BASEDIESEL!$A$2:$AAA$11928,6))</f>
        <v>FRENTE-03</v>
      </c>
      <c r="H3166" s="37" t="str">
        <f t="shared" si="49"/>
        <v>jun</v>
      </c>
    </row>
    <row r="3167" spans="1:8" x14ac:dyDescent="0.25">
      <c r="A3167" s="7">
        <v>46189</v>
      </c>
      <c r="B3167" s="17">
        <v>4119</v>
      </c>
      <c r="C3167" s="17" t="s">
        <v>65</v>
      </c>
      <c r="D3167" s="2">
        <v>299.34100000000001</v>
      </c>
      <c r="E3167" s="17">
        <v>19</v>
      </c>
      <c r="F3167" s="2">
        <v>15.755000000000001</v>
      </c>
      <c r="G3167" s="20" t="str">
        <f>IF(B3167="","",VLOOKUP(B3167,[1]BASEDIESEL!$A$2:$AAA$11928,6))</f>
        <v>FRENTE-05</v>
      </c>
      <c r="H3167" s="37" t="str">
        <f t="shared" si="49"/>
        <v>jun</v>
      </c>
    </row>
    <row r="3168" spans="1:8" x14ac:dyDescent="0.25">
      <c r="A3168" s="7">
        <v>46189</v>
      </c>
      <c r="B3168" s="16">
        <v>4121</v>
      </c>
      <c r="C3168" s="16" t="s">
        <v>66</v>
      </c>
      <c r="D3168" s="3">
        <v>235.62</v>
      </c>
      <c r="E3168" s="16">
        <v>15</v>
      </c>
      <c r="F3168" s="3">
        <v>15.708</v>
      </c>
      <c r="G3168" s="20" t="str">
        <f>IF(B3168="","",VLOOKUP(B3168,[1]BASEDIESEL!$A$2:$AAA$11928,6))</f>
        <v>FRENTE-01</v>
      </c>
      <c r="H3168" s="37" t="str">
        <f t="shared" si="49"/>
        <v>jun</v>
      </c>
    </row>
    <row r="3169" spans="1:8" x14ac:dyDescent="0.25">
      <c r="A3169" s="7">
        <v>46189</v>
      </c>
      <c r="B3169" s="17">
        <v>4122</v>
      </c>
      <c r="C3169" s="17" t="s">
        <v>66</v>
      </c>
      <c r="D3169" s="2">
        <v>390.34</v>
      </c>
      <c r="E3169" s="17">
        <v>23</v>
      </c>
      <c r="F3169" s="2">
        <v>16.971</v>
      </c>
      <c r="G3169" s="20" t="str">
        <f>IF(B3169="","",VLOOKUP(B3169,[1]BASEDIESEL!$A$2:$AAA$11928,6))</f>
        <v>FRENTE-01</v>
      </c>
      <c r="H3169" s="37" t="str">
        <f t="shared" si="49"/>
        <v>jun</v>
      </c>
    </row>
    <row r="3170" spans="1:8" x14ac:dyDescent="0.25">
      <c r="A3170" s="7">
        <v>46189</v>
      </c>
      <c r="B3170" s="16">
        <v>4123</v>
      </c>
      <c r="C3170" s="16" t="s">
        <v>66</v>
      </c>
      <c r="D3170" s="3">
        <v>295.505</v>
      </c>
      <c r="E3170" s="16">
        <v>19</v>
      </c>
      <c r="F3170" s="3">
        <v>15.553000000000001</v>
      </c>
      <c r="G3170" s="20" t="str">
        <f>IF(B3170="","",VLOOKUP(B3170,[1]BASEDIESEL!$A$2:$AAA$11928,6))</f>
        <v>FRENTE-01</v>
      </c>
      <c r="H3170" s="37" t="str">
        <f t="shared" si="49"/>
        <v>jun</v>
      </c>
    </row>
    <row r="3171" spans="1:8" x14ac:dyDescent="0.25">
      <c r="A3171" s="7">
        <v>46189</v>
      </c>
      <c r="B3171" s="17">
        <v>4124</v>
      </c>
      <c r="C3171" s="17" t="s">
        <v>65</v>
      </c>
      <c r="D3171" s="2">
        <v>196.93199999999999</v>
      </c>
      <c r="E3171" s="17">
        <v>13</v>
      </c>
      <c r="F3171" s="2">
        <v>15.148999999999999</v>
      </c>
      <c r="G3171" s="20" t="str">
        <f>IF(B3171="","",VLOOKUP(B3171,[1]BASEDIESEL!$A$2:$AAA$11928,6))</f>
        <v>FRENTE-07</v>
      </c>
      <c r="H3171" s="37" t="str">
        <f t="shared" si="49"/>
        <v>jun</v>
      </c>
    </row>
    <row r="3172" spans="1:8" x14ac:dyDescent="0.25">
      <c r="A3172" s="7">
        <v>46189</v>
      </c>
      <c r="B3172" s="16">
        <v>4126</v>
      </c>
      <c r="C3172" s="16" t="s">
        <v>65</v>
      </c>
      <c r="D3172" s="3">
        <v>82.861999999999995</v>
      </c>
      <c r="E3172" s="16">
        <v>5</v>
      </c>
      <c r="F3172" s="3">
        <v>16.571999999999999</v>
      </c>
      <c r="G3172" s="20" t="str">
        <f>IF(B3172="","",VLOOKUP(B3172,[1]BASEDIESEL!$A$2:$AAA$11928,6))</f>
        <v>FRENTE-05</v>
      </c>
      <c r="H3172" s="37" t="str">
        <f t="shared" si="49"/>
        <v>jun</v>
      </c>
    </row>
    <row r="3173" spans="1:8" x14ac:dyDescent="0.25">
      <c r="A3173" s="7">
        <v>46189</v>
      </c>
      <c r="B3173" s="17">
        <v>4127</v>
      </c>
      <c r="C3173" s="17" t="s">
        <v>65</v>
      </c>
      <c r="D3173" s="2">
        <v>265.83999999999997</v>
      </c>
      <c r="E3173" s="17">
        <v>18</v>
      </c>
      <c r="F3173" s="2">
        <v>14.769</v>
      </c>
      <c r="G3173" s="20" t="str">
        <f>IF(B3173="","",VLOOKUP(B3173,[1]BASEDIESEL!$A$2:$AAA$11928,6))</f>
        <v>FRENTE-02</v>
      </c>
      <c r="H3173" s="37" t="str">
        <f t="shared" si="49"/>
        <v>jun</v>
      </c>
    </row>
    <row r="3174" spans="1:8" x14ac:dyDescent="0.25">
      <c r="A3174" s="7">
        <v>46189</v>
      </c>
      <c r="B3174" s="16">
        <v>4128</v>
      </c>
      <c r="C3174" s="16" t="s">
        <v>66</v>
      </c>
      <c r="D3174" s="3">
        <v>359.16</v>
      </c>
      <c r="E3174" s="16">
        <v>22</v>
      </c>
      <c r="F3174" s="3">
        <v>16.324999999999999</v>
      </c>
      <c r="G3174" s="20" t="str">
        <f>IF(B3174="","",VLOOKUP(B3174,[1]BASEDIESEL!$A$2:$AAA$11928,6))</f>
        <v>FRENTE-01</v>
      </c>
      <c r="H3174" s="37" t="str">
        <f t="shared" si="49"/>
        <v>jun</v>
      </c>
    </row>
    <row r="3175" spans="1:8" x14ac:dyDescent="0.25">
      <c r="A3175" s="7">
        <v>46189</v>
      </c>
      <c r="B3175" s="17">
        <v>4129</v>
      </c>
      <c r="C3175" s="17" t="s">
        <v>66</v>
      </c>
      <c r="D3175" s="2">
        <v>331.89</v>
      </c>
      <c r="E3175" s="17">
        <v>21</v>
      </c>
      <c r="F3175" s="2">
        <v>15.804</v>
      </c>
      <c r="G3175" s="20" t="str">
        <f>IF(B3175="","",VLOOKUP(B3175,[1]BASEDIESEL!$A$2:$AAA$11928,6))</f>
        <v>FRENTE-01</v>
      </c>
      <c r="H3175" s="37" t="str">
        <f t="shared" si="49"/>
        <v>jun</v>
      </c>
    </row>
    <row r="3176" spans="1:8" x14ac:dyDescent="0.25">
      <c r="A3176" s="7">
        <v>46189</v>
      </c>
      <c r="B3176" s="16">
        <v>4130</v>
      </c>
      <c r="C3176" s="16" t="s">
        <v>66</v>
      </c>
      <c r="D3176" s="3">
        <v>322.82</v>
      </c>
      <c r="E3176" s="16">
        <v>20</v>
      </c>
      <c r="F3176" s="3">
        <v>16.140999999999998</v>
      </c>
      <c r="G3176" s="20" t="str">
        <f>IF(B3176="","",VLOOKUP(B3176,[1]BASEDIESEL!$A$2:$AAA$11928,6))</f>
        <v>FRENTE-02</v>
      </c>
      <c r="H3176" s="37" t="str">
        <f t="shared" si="49"/>
        <v>jun</v>
      </c>
    </row>
    <row r="3177" spans="1:8" x14ac:dyDescent="0.25">
      <c r="A3177" s="7">
        <v>46189</v>
      </c>
      <c r="B3177" s="17">
        <v>4131</v>
      </c>
      <c r="C3177" s="17" t="s">
        <v>65</v>
      </c>
      <c r="D3177" s="2">
        <v>165.428</v>
      </c>
      <c r="E3177" s="17">
        <v>8</v>
      </c>
      <c r="F3177" s="2">
        <v>20.678999999999998</v>
      </c>
      <c r="G3177" s="20" t="str">
        <f>IF(B3177="","",VLOOKUP(B3177,[1]BASEDIESEL!$A$2:$AAA$11928,6))</f>
        <v>FRENTE-04</v>
      </c>
      <c r="H3177" s="37" t="str">
        <f t="shared" si="49"/>
        <v>jun</v>
      </c>
    </row>
    <row r="3178" spans="1:8" x14ac:dyDescent="0.25">
      <c r="A3178" s="7">
        <v>46189</v>
      </c>
      <c r="B3178" s="16">
        <v>4132</v>
      </c>
      <c r="C3178" s="16" t="s">
        <v>65</v>
      </c>
      <c r="D3178" s="3">
        <v>124.881</v>
      </c>
      <c r="E3178" s="16">
        <v>7</v>
      </c>
      <c r="F3178" s="3">
        <v>17.84</v>
      </c>
      <c r="G3178" s="20" t="str">
        <f>IF(B3178="","",VLOOKUP(B3178,[1]BASEDIESEL!$A$2:$AAA$11928,6))</f>
        <v>FRENTE-03</v>
      </c>
      <c r="H3178" s="37" t="str">
        <f t="shared" si="49"/>
        <v>jun</v>
      </c>
    </row>
    <row r="3179" spans="1:8" x14ac:dyDescent="0.25">
      <c r="A3179" s="7">
        <v>46189</v>
      </c>
      <c r="B3179" s="17">
        <v>4133</v>
      </c>
      <c r="C3179" s="17" t="s">
        <v>65</v>
      </c>
      <c r="D3179" s="2">
        <v>155.02000000000001</v>
      </c>
      <c r="E3179" s="17">
        <v>11</v>
      </c>
      <c r="F3179" s="2">
        <v>14.093</v>
      </c>
      <c r="G3179" s="20" t="str">
        <f>IF(B3179="","",VLOOKUP(B3179,[1]BASEDIESEL!$A$2:$AAA$11928,6))</f>
        <v>FRENTE-02</v>
      </c>
      <c r="H3179" s="37" t="str">
        <f t="shared" si="49"/>
        <v>jun</v>
      </c>
    </row>
    <row r="3180" spans="1:8" x14ac:dyDescent="0.25">
      <c r="A3180" s="7">
        <v>46189</v>
      </c>
      <c r="B3180" s="16">
        <v>4134</v>
      </c>
      <c r="C3180" s="16" t="s">
        <v>65</v>
      </c>
      <c r="D3180" s="3">
        <v>235.13200000000001</v>
      </c>
      <c r="E3180" s="16">
        <v>15</v>
      </c>
      <c r="F3180" s="3">
        <v>15.675000000000001</v>
      </c>
      <c r="G3180" s="20" t="str">
        <f>IF(B3180="","",VLOOKUP(B3180,[1]BASEDIESEL!$A$2:$AAA$11928,6))</f>
        <v>FRENTE-05</v>
      </c>
      <c r="H3180" s="37" t="str">
        <f t="shared" si="49"/>
        <v>jun</v>
      </c>
    </row>
    <row r="3181" spans="1:8" x14ac:dyDescent="0.25">
      <c r="A3181" s="7">
        <v>46189</v>
      </c>
      <c r="B3181" s="17">
        <v>4135</v>
      </c>
      <c r="C3181" s="17" t="s">
        <v>65</v>
      </c>
      <c r="D3181" s="2">
        <v>238.607</v>
      </c>
      <c r="E3181" s="17">
        <v>15</v>
      </c>
      <c r="F3181" s="2">
        <v>15.907</v>
      </c>
      <c r="G3181" s="20" t="str">
        <f>IF(B3181="","",VLOOKUP(B3181,[1]BASEDIESEL!$A$2:$AAA$11928,6))</f>
        <v>FRENTE-03</v>
      </c>
      <c r="H3181" s="37" t="str">
        <f t="shared" si="49"/>
        <v>jun</v>
      </c>
    </row>
    <row r="3182" spans="1:8" x14ac:dyDescent="0.25">
      <c r="A3182" s="7">
        <v>46189</v>
      </c>
      <c r="B3182" s="16">
        <v>4136</v>
      </c>
      <c r="C3182" s="16" t="s">
        <v>65</v>
      </c>
      <c r="D3182" s="3">
        <v>148.977</v>
      </c>
      <c r="E3182" s="16">
        <v>7</v>
      </c>
      <c r="F3182" s="3">
        <v>21.282</v>
      </c>
      <c r="G3182" s="20" t="str">
        <f>IF(B3182="","",VLOOKUP(B3182,[1]BASEDIESEL!$A$2:$AAA$11928,6))</f>
        <v>FRENTE-04</v>
      </c>
      <c r="H3182" s="37" t="str">
        <f t="shared" si="49"/>
        <v>jun</v>
      </c>
    </row>
    <row r="3183" spans="1:8" x14ac:dyDescent="0.25">
      <c r="A3183" s="7">
        <v>46189</v>
      </c>
      <c r="B3183" s="17">
        <v>4137</v>
      </c>
      <c r="C3183" s="17" t="s">
        <v>65</v>
      </c>
      <c r="D3183" s="2">
        <v>214.863</v>
      </c>
      <c r="E3183" s="17">
        <v>12</v>
      </c>
      <c r="F3183" s="2">
        <v>17.905000000000001</v>
      </c>
      <c r="G3183" s="20" t="str">
        <f>IF(B3183="","",VLOOKUP(B3183,[1]BASEDIESEL!$A$2:$AAA$11928,6))</f>
        <v>FRENTE-03</v>
      </c>
      <c r="H3183" s="37" t="str">
        <f t="shared" si="49"/>
        <v>jun</v>
      </c>
    </row>
    <row r="3184" spans="1:8" x14ac:dyDescent="0.25">
      <c r="A3184" s="7">
        <v>46189</v>
      </c>
      <c r="B3184" s="16">
        <v>4138</v>
      </c>
      <c r="C3184" s="16" t="s">
        <v>65</v>
      </c>
      <c r="D3184" s="3">
        <v>174.22399999999999</v>
      </c>
      <c r="E3184" s="16">
        <v>10</v>
      </c>
      <c r="F3184" s="3">
        <v>17.422000000000001</v>
      </c>
      <c r="G3184" s="20" t="str">
        <f>IF(B3184="","",VLOOKUP(B3184,[1]BASEDIESEL!$A$2:$AAA$11928,6))</f>
        <v>FRENTE-04</v>
      </c>
      <c r="H3184" s="37" t="str">
        <f t="shared" si="49"/>
        <v>jun</v>
      </c>
    </row>
    <row r="3185" spans="1:8" x14ac:dyDescent="0.25">
      <c r="A3185" s="7">
        <v>46189</v>
      </c>
      <c r="B3185" s="17">
        <v>4139</v>
      </c>
      <c r="C3185" s="17" t="s">
        <v>65</v>
      </c>
      <c r="D3185" s="2">
        <v>171.68299999999999</v>
      </c>
      <c r="E3185" s="17">
        <v>12</v>
      </c>
      <c r="F3185" s="2">
        <v>14.307</v>
      </c>
      <c r="G3185" s="20" t="str">
        <f>IF(B3185="","",VLOOKUP(B3185,[1]BASEDIESEL!$A$2:$AAA$11928,6))</f>
        <v>FRENTE-07</v>
      </c>
      <c r="H3185" s="37" t="str">
        <f t="shared" si="49"/>
        <v>jun</v>
      </c>
    </row>
    <row r="3186" spans="1:8" x14ac:dyDescent="0.25">
      <c r="A3186" s="7">
        <v>46189</v>
      </c>
      <c r="B3186" s="16">
        <v>4140</v>
      </c>
      <c r="C3186" s="16" t="s">
        <v>65</v>
      </c>
      <c r="D3186" s="3">
        <v>272.35199999999998</v>
      </c>
      <c r="E3186" s="16">
        <v>17</v>
      </c>
      <c r="F3186" s="3">
        <v>16.021000000000001</v>
      </c>
      <c r="G3186" s="20" t="str">
        <f>IF(B3186="","",VLOOKUP(B3186,[1]BASEDIESEL!$A$2:$AAA$11928,6))</f>
        <v>FRENTE-05</v>
      </c>
      <c r="H3186" s="37" t="str">
        <f t="shared" si="49"/>
        <v>jun</v>
      </c>
    </row>
    <row r="3187" spans="1:8" x14ac:dyDescent="0.25">
      <c r="A3187" s="7">
        <v>46189</v>
      </c>
      <c r="B3187" s="17">
        <v>4141</v>
      </c>
      <c r="C3187" s="17" t="s">
        <v>65</v>
      </c>
      <c r="D3187" s="2">
        <v>223.33500000000001</v>
      </c>
      <c r="E3187" s="17">
        <v>14</v>
      </c>
      <c r="F3187" s="2">
        <v>15.952999999999999</v>
      </c>
      <c r="G3187" s="20" t="str">
        <f>IF(B3187="","",VLOOKUP(B3187,[1]BASEDIESEL!$A$2:$AAA$11928,6))</f>
        <v>FRENTE-03</v>
      </c>
      <c r="H3187" s="37" t="str">
        <f t="shared" si="49"/>
        <v>jun</v>
      </c>
    </row>
    <row r="3188" spans="1:8" x14ac:dyDescent="0.25">
      <c r="A3188" s="7">
        <v>46189</v>
      </c>
      <c r="B3188" s="16">
        <v>4142</v>
      </c>
      <c r="C3188" s="16" t="s">
        <v>65</v>
      </c>
      <c r="D3188" s="3">
        <v>112.997</v>
      </c>
      <c r="E3188" s="16">
        <v>7</v>
      </c>
      <c r="F3188" s="3">
        <v>16.141999999999999</v>
      </c>
      <c r="G3188" s="20" t="str">
        <f>IF(B3188="","",VLOOKUP(B3188,[1]BASEDIESEL!$A$2:$AAA$11928,6))</f>
        <v>FRENTE-04</v>
      </c>
      <c r="H3188" s="37" t="str">
        <f t="shared" si="49"/>
        <v>jun</v>
      </c>
    </row>
    <row r="3189" spans="1:8" x14ac:dyDescent="0.25">
      <c r="A3189" s="7">
        <v>46189</v>
      </c>
      <c r="B3189" s="17">
        <v>4143</v>
      </c>
      <c r="C3189" s="17" t="s">
        <v>65</v>
      </c>
      <c r="D3189" s="2">
        <v>248.94399999999999</v>
      </c>
      <c r="E3189" s="17">
        <v>16</v>
      </c>
      <c r="F3189" s="2">
        <v>15.558999999999999</v>
      </c>
      <c r="G3189" s="20" t="str">
        <f>IF(B3189="","",VLOOKUP(B3189,[1]BASEDIESEL!$A$2:$AAA$11928,6))</f>
        <v>FRENTE-05</v>
      </c>
      <c r="H3189" s="37" t="str">
        <f t="shared" si="49"/>
        <v>jun</v>
      </c>
    </row>
    <row r="3190" spans="1:8" x14ac:dyDescent="0.25">
      <c r="A3190" s="7">
        <v>46189</v>
      </c>
      <c r="B3190" s="16">
        <v>4144</v>
      </c>
      <c r="C3190" s="16" t="s">
        <v>65</v>
      </c>
      <c r="D3190" s="3">
        <v>255.94800000000001</v>
      </c>
      <c r="E3190" s="16">
        <v>16</v>
      </c>
      <c r="F3190" s="3">
        <v>15.997</v>
      </c>
      <c r="G3190" s="20" t="str">
        <f>IF(B3190="","",VLOOKUP(B3190,[1]BASEDIESEL!$A$2:$AAA$11928,6))</f>
        <v>FRENTE-05</v>
      </c>
      <c r="H3190" s="37" t="str">
        <f t="shared" si="49"/>
        <v>jun</v>
      </c>
    </row>
    <row r="3191" spans="1:8" x14ac:dyDescent="0.25">
      <c r="A3191" s="7">
        <v>46189</v>
      </c>
      <c r="B3191" s="17">
        <v>4145</v>
      </c>
      <c r="C3191" s="17" t="s">
        <v>65</v>
      </c>
      <c r="D3191" s="2">
        <v>180.28200000000001</v>
      </c>
      <c r="E3191" s="17">
        <v>12</v>
      </c>
      <c r="F3191" s="2">
        <v>15.023999999999999</v>
      </c>
      <c r="G3191" s="20" t="str">
        <f>IF(B3191="","",VLOOKUP(B3191,[1]BASEDIESEL!$A$2:$AAA$11928,6))</f>
        <v>FRENTE-03</v>
      </c>
      <c r="H3191" s="37" t="str">
        <f t="shared" si="49"/>
        <v>jun</v>
      </c>
    </row>
    <row r="3192" spans="1:8" x14ac:dyDescent="0.25">
      <c r="A3192" s="7">
        <v>46189</v>
      </c>
      <c r="B3192" s="16">
        <v>4146</v>
      </c>
      <c r="C3192" s="16" t="s">
        <v>65</v>
      </c>
      <c r="D3192" s="3">
        <v>281.98500000000001</v>
      </c>
      <c r="E3192" s="16">
        <v>17</v>
      </c>
      <c r="F3192" s="3">
        <v>16.587</v>
      </c>
      <c r="G3192" s="20" t="str">
        <f>IF(B3192="","",VLOOKUP(B3192,[1]BASEDIESEL!$A$2:$AAA$11928,6))</f>
        <v>FRENTE-03</v>
      </c>
      <c r="H3192" s="37" t="str">
        <f t="shared" si="49"/>
        <v>jun</v>
      </c>
    </row>
    <row r="3193" spans="1:8" x14ac:dyDescent="0.25">
      <c r="A3193" s="7">
        <v>46189</v>
      </c>
      <c r="B3193" s="17">
        <v>4147</v>
      </c>
      <c r="C3193" s="17" t="s">
        <v>65</v>
      </c>
      <c r="D3193" s="2">
        <v>287.92500000000001</v>
      </c>
      <c r="E3193" s="17">
        <v>20</v>
      </c>
      <c r="F3193" s="2">
        <v>14.396000000000001</v>
      </c>
      <c r="G3193" s="20" t="str">
        <f>IF(B3193="","",VLOOKUP(B3193,[1]BASEDIESEL!$A$2:$AAA$11928,6))</f>
        <v>FRENTE-02</v>
      </c>
      <c r="H3193" s="37" t="str">
        <f t="shared" si="49"/>
        <v>jun</v>
      </c>
    </row>
    <row r="3194" spans="1:8" x14ac:dyDescent="0.25">
      <c r="A3194" s="7">
        <v>46189</v>
      </c>
      <c r="B3194" s="16">
        <v>4149</v>
      </c>
      <c r="C3194" s="16" t="s">
        <v>65</v>
      </c>
      <c r="D3194" s="3">
        <v>361.73</v>
      </c>
      <c r="E3194" s="16">
        <v>23</v>
      </c>
      <c r="F3194" s="3">
        <v>15.727</v>
      </c>
      <c r="G3194" s="20" t="str">
        <f>IF(B3194="","",VLOOKUP(B3194,[1]BASEDIESEL!$A$2:$AAA$11928,6))</f>
        <v>FRENTE-01</v>
      </c>
      <c r="H3194" s="37" t="str">
        <f t="shared" si="49"/>
        <v>jun</v>
      </c>
    </row>
    <row r="3195" spans="1:8" x14ac:dyDescent="0.25">
      <c r="A3195" s="7">
        <v>46189</v>
      </c>
      <c r="B3195" s="17">
        <v>4153</v>
      </c>
      <c r="C3195" s="17" t="s">
        <v>67</v>
      </c>
      <c r="D3195" s="2">
        <v>141.48699999999999</v>
      </c>
      <c r="E3195" s="17">
        <v>8</v>
      </c>
      <c r="F3195" s="2">
        <v>17.686</v>
      </c>
      <c r="G3195" s="20" t="str">
        <f>IF(B3195="","",VLOOKUP(B3195,[1]BASEDIESEL!$A$2:$AAA$11928,6))</f>
        <v>FRENTE-04</v>
      </c>
      <c r="H3195" s="37" t="str">
        <f t="shared" si="49"/>
        <v>jun</v>
      </c>
    </row>
    <row r="3196" spans="1:8" x14ac:dyDescent="0.25">
      <c r="A3196" s="7">
        <v>46189</v>
      </c>
      <c r="B3196" s="16">
        <v>4154</v>
      </c>
      <c r="C3196" s="16" t="s">
        <v>67</v>
      </c>
      <c r="D3196" s="3">
        <v>63.597999999999999</v>
      </c>
      <c r="E3196" s="16">
        <v>4</v>
      </c>
      <c r="F3196" s="3">
        <v>15.9</v>
      </c>
      <c r="G3196" s="20" t="str">
        <f>IF(B3196="","",VLOOKUP(B3196,[1]BASEDIESEL!$A$2:$AAA$11928,6))</f>
        <v>FRENTE-04</v>
      </c>
      <c r="H3196" s="37" t="str">
        <f t="shared" si="49"/>
        <v>jun</v>
      </c>
    </row>
    <row r="3197" spans="1:8" x14ac:dyDescent="0.25">
      <c r="A3197" s="7">
        <v>46189</v>
      </c>
      <c r="B3197" s="17">
        <v>4155</v>
      </c>
      <c r="C3197" s="17" t="s">
        <v>67</v>
      </c>
      <c r="D3197" s="2">
        <v>146.87899999999999</v>
      </c>
      <c r="E3197" s="17">
        <v>8</v>
      </c>
      <c r="F3197" s="2">
        <v>18.36</v>
      </c>
      <c r="G3197" s="20" t="str">
        <f>IF(B3197="","",VLOOKUP(B3197,[1]BASEDIESEL!$A$2:$AAA$11928,6))</f>
        <v>FRENTE-04</v>
      </c>
      <c r="H3197" s="37" t="str">
        <f t="shared" si="49"/>
        <v>jun</v>
      </c>
    </row>
    <row r="3198" spans="1:8" x14ac:dyDescent="0.25">
      <c r="A3198" s="7">
        <v>46189</v>
      </c>
      <c r="B3198" s="16">
        <v>4156</v>
      </c>
      <c r="C3198" s="16" t="s">
        <v>65</v>
      </c>
      <c r="D3198" s="58">
        <f>246.475+69.82</f>
        <v>316.29499999999996</v>
      </c>
      <c r="E3198" s="16">
        <v>17</v>
      </c>
      <c r="F3198" s="3">
        <v>14.499000000000001</v>
      </c>
      <c r="G3198" s="20" t="str">
        <f>IF(B3198="","",VLOOKUP(B3198,[1]BASEDIESEL!$A$2:$AAA$11928,6))</f>
        <v>FRENTE-02</v>
      </c>
      <c r="H3198" s="37" t="str">
        <f t="shared" si="49"/>
        <v>jun</v>
      </c>
    </row>
    <row r="3199" spans="1:8" x14ac:dyDescent="0.25">
      <c r="A3199" s="7">
        <v>46189</v>
      </c>
      <c r="B3199" s="17">
        <v>4157</v>
      </c>
      <c r="C3199" s="17" t="s">
        <v>65</v>
      </c>
      <c r="D3199" s="2">
        <v>144.19800000000001</v>
      </c>
      <c r="E3199" s="17">
        <v>9</v>
      </c>
      <c r="F3199" s="2">
        <v>16.021999999999998</v>
      </c>
      <c r="G3199" s="20" t="str">
        <f>IF(B3199="","",VLOOKUP(B3199,[1]BASEDIESEL!$A$2:$AAA$11928,6))</f>
        <v>FRENTE-06</v>
      </c>
      <c r="H3199" s="37" t="str">
        <f t="shared" si="49"/>
        <v>jun</v>
      </c>
    </row>
    <row r="3200" spans="1:8" x14ac:dyDescent="0.25">
      <c r="A3200" s="7">
        <v>46189</v>
      </c>
      <c r="B3200" s="16">
        <v>4158</v>
      </c>
      <c r="C3200" s="16" t="s">
        <v>65</v>
      </c>
      <c r="D3200" s="3">
        <v>199.672</v>
      </c>
      <c r="E3200" s="16">
        <v>12</v>
      </c>
      <c r="F3200" s="3">
        <v>16.638999999999999</v>
      </c>
      <c r="G3200" s="20" t="str">
        <f>IF(B3200="","",VLOOKUP(B3200,[1]BASEDIESEL!$A$2:$AAA$11928,6))</f>
        <v>FRENTE-03</v>
      </c>
      <c r="H3200" s="37" t="str">
        <f t="shared" si="49"/>
        <v>jun</v>
      </c>
    </row>
    <row r="3201" spans="1:8" x14ac:dyDescent="0.25">
      <c r="A3201" s="7">
        <v>46189</v>
      </c>
      <c r="B3201" s="17">
        <v>4159</v>
      </c>
      <c r="C3201" s="17" t="s">
        <v>65</v>
      </c>
      <c r="D3201" s="2">
        <v>230.60499999999999</v>
      </c>
      <c r="E3201" s="17">
        <v>16</v>
      </c>
      <c r="F3201" s="2">
        <v>14.413</v>
      </c>
      <c r="G3201" s="20" t="str">
        <f>IF(B3201="","",VLOOKUP(B3201,[1]BASEDIESEL!$A$2:$AAA$11928,6))</f>
        <v>FRENTE-02</v>
      </c>
      <c r="H3201" s="37" t="str">
        <f t="shared" si="49"/>
        <v>jun</v>
      </c>
    </row>
    <row r="3202" spans="1:8" x14ac:dyDescent="0.25">
      <c r="A3202" s="7">
        <v>46189</v>
      </c>
      <c r="B3202" s="16">
        <v>4160</v>
      </c>
      <c r="C3202" s="16" t="s">
        <v>65</v>
      </c>
      <c r="D3202" s="3">
        <v>293.08999999999997</v>
      </c>
      <c r="E3202" s="16">
        <v>20</v>
      </c>
      <c r="F3202" s="3">
        <v>14.654999999999999</v>
      </c>
      <c r="G3202" s="20" t="str">
        <f>IF(B3202="","",VLOOKUP(B3202,[1]BASEDIESEL!$A$2:$AAA$11928,6))</f>
        <v>FRENTE-01</v>
      </c>
      <c r="H3202" s="37" t="str">
        <f t="shared" si="49"/>
        <v>jun</v>
      </c>
    </row>
    <row r="3203" spans="1:8" x14ac:dyDescent="0.25">
      <c r="A3203" s="7">
        <v>46189</v>
      </c>
      <c r="B3203" s="17">
        <v>4161</v>
      </c>
      <c r="C3203" s="17" t="s">
        <v>65</v>
      </c>
      <c r="D3203" s="2">
        <v>139.88399999999999</v>
      </c>
      <c r="E3203" s="17">
        <v>11</v>
      </c>
      <c r="F3203" s="2">
        <v>12.717000000000001</v>
      </c>
      <c r="G3203" s="20" t="str">
        <f>IF(B3203="","",VLOOKUP(B3203,[1]BASEDIESEL!$A$2:$AAA$11928,6))</f>
        <v>FRENTE-07</v>
      </c>
      <c r="H3203" s="37" t="str">
        <f t="shared" ref="H3203:H3266" si="50">TEXT(A3203,"mmm")</f>
        <v>jun</v>
      </c>
    </row>
    <row r="3204" spans="1:8" x14ac:dyDescent="0.25">
      <c r="A3204" s="7">
        <v>46189</v>
      </c>
      <c r="B3204" s="16">
        <v>4162</v>
      </c>
      <c r="C3204" s="16" t="s">
        <v>65</v>
      </c>
      <c r="D3204" s="3">
        <v>283.42</v>
      </c>
      <c r="E3204" s="16">
        <v>20</v>
      </c>
      <c r="F3204" s="3">
        <v>14.170999999999999</v>
      </c>
      <c r="G3204" s="20" t="str">
        <f>IF(B3204="","",VLOOKUP(B3204,[1]BASEDIESEL!$A$2:$AAA$11928,6))</f>
        <v>FRENTE-02</v>
      </c>
      <c r="H3204" s="37" t="str">
        <f t="shared" si="50"/>
        <v>jun</v>
      </c>
    </row>
    <row r="3205" spans="1:8" x14ac:dyDescent="0.25">
      <c r="A3205" s="7">
        <v>46189</v>
      </c>
      <c r="B3205" s="17">
        <v>4163</v>
      </c>
      <c r="C3205" s="17" t="s">
        <v>65</v>
      </c>
      <c r="D3205" s="2">
        <v>234.125</v>
      </c>
      <c r="E3205" s="17">
        <v>16</v>
      </c>
      <c r="F3205" s="2">
        <v>14.632999999999999</v>
      </c>
      <c r="G3205" s="20" t="str">
        <f>IF(B3205="","",VLOOKUP(B3205,[1]BASEDIESEL!$A$2:$AAA$11928,6))</f>
        <v>FRENTE-02</v>
      </c>
      <c r="H3205" s="37" t="str">
        <f t="shared" si="50"/>
        <v>jun</v>
      </c>
    </row>
    <row r="3206" spans="1:8" x14ac:dyDescent="0.25">
      <c r="A3206" s="7">
        <v>46190</v>
      </c>
      <c r="B3206" s="16">
        <v>4024</v>
      </c>
      <c r="C3206" s="16" t="s">
        <v>62</v>
      </c>
      <c r="D3206" s="3">
        <v>205.67</v>
      </c>
      <c r="E3206" s="16">
        <v>15</v>
      </c>
      <c r="F3206" s="3">
        <v>13.711</v>
      </c>
      <c r="G3206" s="20" t="str">
        <f>IF(B3206="","",VLOOKUP(B3206,[1]BASEDIESEL!$A$2:$AAA$11928,6))</f>
        <v>FRENTE-07</v>
      </c>
      <c r="H3206" s="37" t="str">
        <f t="shared" si="50"/>
        <v>jun</v>
      </c>
    </row>
    <row r="3207" spans="1:8" x14ac:dyDescent="0.25">
      <c r="A3207" s="7">
        <v>46190</v>
      </c>
      <c r="B3207" s="17">
        <v>4025</v>
      </c>
      <c r="C3207" s="17" t="s">
        <v>62</v>
      </c>
      <c r="D3207" s="2">
        <v>100.414</v>
      </c>
      <c r="E3207" s="17">
        <v>7</v>
      </c>
      <c r="F3207" s="2">
        <v>14.345000000000001</v>
      </c>
      <c r="G3207" s="20" t="str">
        <f>IF(B3207="","",VLOOKUP(B3207,[1]BASEDIESEL!$A$2:$AAA$11928,6))</f>
        <v>FRENTE-07</v>
      </c>
      <c r="H3207" s="37" t="str">
        <f t="shared" si="50"/>
        <v>jun</v>
      </c>
    </row>
    <row r="3208" spans="1:8" x14ac:dyDescent="0.25">
      <c r="A3208" s="7">
        <v>46190</v>
      </c>
      <c r="B3208" s="16">
        <v>4027</v>
      </c>
      <c r="C3208" s="16" t="s">
        <v>62</v>
      </c>
      <c r="D3208" s="3">
        <v>185.10900000000001</v>
      </c>
      <c r="E3208" s="16">
        <v>12</v>
      </c>
      <c r="F3208" s="3">
        <v>15.426</v>
      </c>
      <c r="G3208" s="20" t="str">
        <f>IF(B3208="","",VLOOKUP(B3208,[1]BASEDIESEL!$A$2:$AAA$11928,6))</f>
        <v>FRENTE-07</v>
      </c>
      <c r="H3208" s="37" t="str">
        <f t="shared" si="50"/>
        <v>jun</v>
      </c>
    </row>
    <row r="3209" spans="1:8" x14ac:dyDescent="0.25">
      <c r="A3209" s="7">
        <v>46190</v>
      </c>
      <c r="B3209" s="17">
        <v>4029</v>
      </c>
      <c r="C3209" s="17" t="s">
        <v>62</v>
      </c>
      <c r="D3209" s="2">
        <v>211.864</v>
      </c>
      <c r="E3209" s="17">
        <v>18</v>
      </c>
      <c r="F3209" s="2">
        <v>11.77</v>
      </c>
      <c r="G3209" s="20" t="str">
        <f>IF(B3209="","",VLOOKUP(B3209,[1]BASEDIESEL!$A$2:$AAA$11928,6))</f>
        <v>FRENTE-07</v>
      </c>
      <c r="H3209" s="37" t="str">
        <f t="shared" si="50"/>
        <v>jun</v>
      </c>
    </row>
    <row r="3210" spans="1:8" x14ac:dyDescent="0.25">
      <c r="A3210" s="7">
        <v>46190</v>
      </c>
      <c r="B3210" s="16">
        <v>4030</v>
      </c>
      <c r="C3210" s="16" t="s">
        <v>63</v>
      </c>
      <c r="D3210" s="3">
        <v>29.047999999999998</v>
      </c>
      <c r="E3210" s="16">
        <v>2</v>
      </c>
      <c r="F3210" s="3">
        <v>14.523999999999999</v>
      </c>
      <c r="G3210" s="20" t="str">
        <f>IF(B3210="","",VLOOKUP(B3210,[1]BASEDIESEL!$A$2:$AAA$11928,6))</f>
        <v>FRENTE-06</v>
      </c>
      <c r="H3210" s="37" t="str">
        <f t="shared" si="50"/>
        <v>jun</v>
      </c>
    </row>
    <row r="3211" spans="1:8" x14ac:dyDescent="0.25">
      <c r="A3211" s="7">
        <v>46190</v>
      </c>
      <c r="B3211" s="17">
        <v>4032</v>
      </c>
      <c r="C3211" s="17" t="s">
        <v>64</v>
      </c>
      <c r="D3211" s="2">
        <v>32.771999999999998</v>
      </c>
      <c r="E3211" s="17">
        <v>2</v>
      </c>
      <c r="F3211" s="2">
        <v>16.385999999999999</v>
      </c>
      <c r="G3211" s="20" t="str">
        <f>IF(B3211="","",VLOOKUP(B3211,[1]BASEDIESEL!$A$2:$AAA$11928,6))</f>
        <v>FRENTE-06</v>
      </c>
      <c r="H3211" s="37" t="str">
        <f t="shared" si="50"/>
        <v>jun</v>
      </c>
    </row>
    <row r="3212" spans="1:8" x14ac:dyDescent="0.25">
      <c r="A3212" s="7">
        <v>46190</v>
      </c>
      <c r="B3212" s="16">
        <v>4033</v>
      </c>
      <c r="C3212" s="16" t="s">
        <v>64</v>
      </c>
      <c r="D3212" s="3">
        <v>15.23</v>
      </c>
      <c r="E3212" s="16">
        <v>1</v>
      </c>
      <c r="F3212" s="3">
        <v>15.23</v>
      </c>
      <c r="G3212" s="20" t="str">
        <f>IF(B3212="","",VLOOKUP(B3212,[1]BASEDIESEL!$A$2:$AAA$11928,6))</f>
        <v>FRENTE-06</v>
      </c>
      <c r="H3212" s="37" t="str">
        <f t="shared" si="50"/>
        <v>jun</v>
      </c>
    </row>
    <row r="3213" spans="1:8" x14ac:dyDescent="0.25">
      <c r="A3213" s="7">
        <v>46190</v>
      </c>
      <c r="B3213" s="17">
        <v>4035</v>
      </c>
      <c r="C3213" s="17" t="s">
        <v>64</v>
      </c>
      <c r="D3213" s="2">
        <v>69.471999999999994</v>
      </c>
      <c r="E3213" s="17">
        <v>5</v>
      </c>
      <c r="F3213" s="2">
        <v>13.894</v>
      </c>
      <c r="G3213" s="20" t="str">
        <f>IF(B3213="","",VLOOKUP(B3213,[1]BASEDIESEL!$A$2:$AAA$11928,6))</f>
        <v>FRENTE-06</v>
      </c>
      <c r="H3213" s="37" t="str">
        <f t="shared" si="50"/>
        <v>jun</v>
      </c>
    </row>
    <row r="3214" spans="1:8" x14ac:dyDescent="0.25">
      <c r="A3214" s="7">
        <v>46190</v>
      </c>
      <c r="B3214" s="16">
        <v>4036</v>
      </c>
      <c r="C3214" s="16" t="s">
        <v>64</v>
      </c>
      <c r="D3214" s="3">
        <v>54.354999999999997</v>
      </c>
      <c r="E3214" s="16">
        <v>4</v>
      </c>
      <c r="F3214" s="3">
        <v>13.589</v>
      </c>
      <c r="G3214" s="20" t="str">
        <f>IF(B3214="","",VLOOKUP(B3214,[1]BASEDIESEL!$A$2:$AAA$11928,6))</f>
        <v>FRENTE-06</v>
      </c>
      <c r="H3214" s="37" t="str">
        <f t="shared" si="50"/>
        <v>jun</v>
      </c>
    </row>
    <row r="3215" spans="1:8" x14ac:dyDescent="0.25">
      <c r="A3215" s="7">
        <v>46190</v>
      </c>
      <c r="B3215" s="17">
        <v>4111</v>
      </c>
      <c r="C3215" s="17" t="s">
        <v>65</v>
      </c>
      <c r="D3215" s="2">
        <v>250.642</v>
      </c>
      <c r="E3215" s="17">
        <v>16</v>
      </c>
      <c r="F3215" s="2">
        <v>15.664999999999999</v>
      </c>
      <c r="G3215" s="20" t="str">
        <f>IF(B3215="","",VLOOKUP(B3215,[1]BASEDIESEL!$A$2:$AAA$11928,6))</f>
        <v>FRENTE-05</v>
      </c>
      <c r="H3215" s="37" t="str">
        <f t="shared" si="50"/>
        <v>jun</v>
      </c>
    </row>
    <row r="3216" spans="1:8" x14ac:dyDescent="0.25">
      <c r="A3216" s="7">
        <v>46190</v>
      </c>
      <c r="B3216" s="16">
        <v>4113</v>
      </c>
      <c r="C3216" s="16" t="s">
        <v>65</v>
      </c>
      <c r="D3216" s="3">
        <v>161.816</v>
      </c>
      <c r="E3216" s="16">
        <v>15</v>
      </c>
      <c r="F3216" s="3">
        <v>10.788</v>
      </c>
      <c r="G3216" s="20" t="str">
        <f>IF(B3216="","",VLOOKUP(B3216,[1]BASEDIESEL!$A$2:$AAA$11928,6))</f>
        <v>FRENTE-07</v>
      </c>
      <c r="H3216" s="37" t="str">
        <f t="shared" si="50"/>
        <v>jun</v>
      </c>
    </row>
    <row r="3217" spans="1:8" x14ac:dyDescent="0.25">
      <c r="A3217" s="7">
        <v>46190</v>
      </c>
      <c r="B3217" s="17">
        <v>4114</v>
      </c>
      <c r="C3217" s="17" t="s">
        <v>65</v>
      </c>
      <c r="D3217" s="2">
        <v>315.91500000000002</v>
      </c>
      <c r="E3217" s="17">
        <v>21</v>
      </c>
      <c r="F3217" s="2">
        <v>15.044</v>
      </c>
      <c r="G3217" s="20" t="str">
        <f>IF(B3217="","",VLOOKUP(B3217,[1]BASEDIESEL!$A$2:$AAA$11928,6))</f>
        <v>FRENTE-01</v>
      </c>
      <c r="H3217" s="37" t="str">
        <f t="shared" si="50"/>
        <v>jun</v>
      </c>
    </row>
    <row r="3218" spans="1:8" x14ac:dyDescent="0.25">
      <c r="A3218" s="7">
        <v>46190</v>
      </c>
      <c r="B3218" s="16">
        <v>4115</v>
      </c>
      <c r="C3218" s="16" t="s">
        <v>65</v>
      </c>
      <c r="D3218" s="3">
        <v>69.504999999999995</v>
      </c>
      <c r="E3218" s="16">
        <v>5</v>
      </c>
      <c r="F3218" s="3">
        <v>13.901</v>
      </c>
      <c r="G3218" s="20" t="str">
        <f>IF(B3218="","",VLOOKUP(B3218,[1]BASEDIESEL!$A$2:$AAA$11928,6))</f>
        <v>FRENTE-06</v>
      </c>
      <c r="H3218" s="37" t="str">
        <f t="shared" si="50"/>
        <v>jun</v>
      </c>
    </row>
    <row r="3219" spans="1:8" x14ac:dyDescent="0.25">
      <c r="A3219" s="7">
        <v>46190</v>
      </c>
      <c r="B3219" s="17">
        <v>4116</v>
      </c>
      <c r="C3219" s="17" t="s">
        <v>65</v>
      </c>
      <c r="D3219" s="2">
        <v>332.08</v>
      </c>
      <c r="E3219" s="17">
        <v>20</v>
      </c>
      <c r="F3219" s="2">
        <v>16.603999999999999</v>
      </c>
      <c r="G3219" s="20" t="str">
        <f>IF(B3219="","",VLOOKUP(B3219,[1]BASEDIESEL!$A$2:$AAA$11928,6))</f>
        <v>FRENTE-05</v>
      </c>
      <c r="H3219" s="37" t="str">
        <f t="shared" si="50"/>
        <v>jun</v>
      </c>
    </row>
    <row r="3220" spans="1:8" x14ac:dyDescent="0.25">
      <c r="A3220" s="7">
        <v>46190</v>
      </c>
      <c r="B3220" s="16">
        <v>4117</v>
      </c>
      <c r="C3220" s="16" t="s">
        <v>65</v>
      </c>
      <c r="D3220" s="3">
        <v>164.14099999999999</v>
      </c>
      <c r="E3220" s="16">
        <v>10</v>
      </c>
      <c r="F3220" s="3">
        <v>16.414000000000001</v>
      </c>
      <c r="G3220" s="20" t="str">
        <f>IF(B3220="","",VLOOKUP(B3220,[1]BASEDIESEL!$A$2:$AAA$11928,6))</f>
        <v>FRENTE-04</v>
      </c>
      <c r="H3220" s="37" t="str">
        <f t="shared" si="50"/>
        <v>jun</v>
      </c>
    </row>
    <row r="3221" spans="1:8" x14ac:dyDescent="0.25">
      <c r="A3221" s="7">
        <v>46190</v>
      </c>
      <c r="B3221" s="17">
        <v>4118</v>
      </c>
      <c r="C3221" s="17" t="s">
        <v>65</v>
      </c>
      <c r="D3221" s="2">
        <v>86.641999999999996</v>
      </c>
      <c r="E3221" s="17">
        <v>7</v>
      </c>
      <c r="F3221" s="2">
        <v>12.377000000000001</v>
      </c>
      <c r="G3221" s="20" t="str">
        <f>IF(B3221="","",VLOOKUP(B3221,[1]BASEDIESEL!$A$2:$AAA$11928,6))</f>
        <v>FRENTE-03</v>
      </c>
      <c r="H3221" s="37" t="str">
        <f t="shared" si="50"/>
        <v>jun</v>
      </c>
    </row>
    <row r="3222" spans="1:8" x14ac:dyDescent="0.25">
      <c r="A3222" s="7">
        <v>46190</v>
      </c>
      <c r="B3222" s="16">
        <v>4119</v>
      </c>
      <c r="C3222" s="16" t="s">
        <v>65</v>
      </c>
      <c r="D3222" s="3">
        <v>142.173</v>
      </c>
      <c r="E3222" s="16">
        <v>9</v>
      </c>
      <c r="F3222" s="3">
        <v>15.797000000000001</v>
      </c>
      <c r="G3222" s="20" t="str">
        <f>IF(B3222="","",VLOOKUP(B3222,[1]BASEDIESEL!$A$2:$AAA$11928,6))</f>
        <v>FRENTE-05</v>
      </c>
      <c r="H3222" s="37" t="str">
        <f t="shared" si="50"/>
        <v>jun</v>
      </c>
    </row>
    <row r="3223" spans="1:8" x14ac:dyDescent="0.25">
      <c r="A3223" s="7">
        <v>46190</v>
      </c>
      <c r="B3223" s="17">
        <v>4120</v>
      </c>
      <c r="C3223" s="17" t="s">
        <v>65</v>
      </c>
      <c r="D3223" s="2">
        <v>168.81200000000001</v>
      </c>
      <c r="E3223" s="17">
        <v>11</v>
      </c>
      <c r="F3223" s="2">
        <v>15.347</v>
      </c>
      <c r="G3223" s="20" t="str">
        <f>IF(B3223="","",VLOOKUP(B3223,[1]BASEDIESEL!$A$2:$AAA$11928,6))</f>
        <v>FRENTE-05</v>
      </c>
      <c r="H3223" s="37" t="str">
        <f t="shared" si="50"/>
        <v>jun</v>
      </c>
    </row>
    <row r="3224" spans="1:8" x14ac:dyDescent="0.25">
      <c r="A3224" s="7">
        <v>46190</v>
      </c>
      <c r="B3224" s="16">
        <v>4121</v>
      </c>
      <c r="C3224" s="16" t="s">
        <v>66</v>
      </c>
      <c r="D3224" s="3">
        <v>367.35</v>
      </c>
      <c r="E3224" s="16">
        <v>24</v>
      </c>
      <c r="F3224" s="3">
        <v>15.305999999999999</v>
      </c>
      <c r="G3224" s="20" t="str">
        <f>IF(B3224="","",VLOOKUP(B3224,[1]BASEDIESEL!$A$2:$AAA$11928,6))</f>
        <v>FRENTE-01</v>
      </c>
      <c r="H3224" s="37" t="str">
        <f t="shared" si="50"/>
        <v>jun</v>
      </c>
    </row>
    <row r="3225" spans="1:8" x14ac:dyDescent="0.25">
      <c r="A3225" s="7">
        <v>46190</v>
      </c>
      <c r="B3225" s="17">
        <v>4122</v>
      </c>
      <c r="C3225" s="17" t="s">
        <v>66</v>
      </c>
      <c r="D3225" s="2">
        <v>385.19499999999999</v>
      </c>
      <c r="E3225" s="17">
        <v>24</v>
      </c>
      <c r="F3225" s="2">
        <v>16.05</v>
      </c>
      <c r="G3225" s="20" t="str">
        <f>IF(B3225="","",VLOOKUP(B3225,[1]BASEDIESEL!$A$2:$AAA$11928,6))</f>
        <v>FRENTE-01</v>
      </c>
      <c r="H3225" s="37" t="str">
        <f t="shared" si="50"/>
        <v>jun</v>
      </c>
    </row>
    <row r="3226" spans="1:8" x14ac:dyDescent="0.25">
      <c r="A3226" s="7">
        <v>46190</v>
      </c>
      <c r="B3226" s="16">
        <v>4123</v>
      </c>
      <c r="C3226" s="16" t="s">
        <v>66</v>
      </c>
      <c r="D3226" s="3">
        <v>422.38</v>
      </c>
      <c r="E3226" s="16">
        <v>28</v>
      </c>
      <c r="F3226" s="3">
        <v>15.085000000000001</v>
      </c>
      <c r="G3226" s="20" t="str">
        <f>IF(B3226="","",VLOOKUP(B3226,[1]BASEDIESEL!$A$2:$AAA$11928,6))</f>
        <v>FRENTE-01</v>
      </c>
      <c r="H3226" s="37" t="str">
        <f t="shared" si="50"/>
        <v>jun</v>
      </c>
    </row>
    <row r="3227" spans="1:8" x14ac:dyDescent="0.25">
      <c r="A3227" s="7">
        <v>46190</v>
      </c>
      <c r="B3227" s="17">
        <v>4124</v>
      </c>
      <c r="C3227" s="17" t="s">
        <v>65</v>
      </c>
      <c r="D3227" s="2">
        <v>269.41899999999998</v>
      </c>
      <c r="E3227" s="17">
        <v>16</v>
      </c>
      <c r="F3227" s="2">
        <v>16.838999999999999</v>
      </c>
      <c r="G3227" s="20" t="str">
        <f>IF(B3227="","",VLOOKUP(B3227,[1]BASEDIESEL!$A$2:$AAA$11928,6))</f>
        <v>FRENTE-07</v>
      </c>
      <c r="H3227" s="37" t="str">
        <f t="shared" si="50"/>
        <v>jun</v>
      </c>
    </row>
    <row r="3228" spans="1:8" x14ac:dyDescent="0.25">
      <c r="A3228" s="7">
        <v>46190</v>
      </c>
      <c r="B3228" s="16">
        <v>4126</v>
      </c>
      <c r="C3228" s="16" t="s">
        <v>65</v>
      </c>
      <c r="D3228" s="3">
        <v>253.63499999999999</v>
      </c>
      <c r="E3228" s="16">
        <v>16</v>
      </c>
      <c r="F3228" s="3">
        <v>15.852</v>
      </c>
      <c r="G3228" s="20" t="str">
        <f>IF(B3228="","",VLOOKUP(B3228,[1]BASEDIESEL!$A$2:$AAA$11928,6))</f>
        <v>FRENTE-05</v>
      </c>
      <c r="H3228" s="37" t="str">
        <f t="shared" si="50"/>
        <v>jun</v>
      </c>
    </row>
    <row r="3229" spans="1:8" x14ac:dyDescent="0.25">
      <c r="A3229" s="7">
        <v>46190</v>
      </c>
      <c r="B3229" s="17">
        <v>4127</v>
      </c>
      <c r="C3229" s="17" t="s">
        <v>65</v>
      </c>
      <c r="D3229" s="2">
        <v>351.51</v>
      </c>
      <c r="E3229" s="17">
        <v>24</v>
      </c>
      <c r="F3229" s="2">
        <v>14.646000000000001</v>
      </c>
      <c r="G3229" s="20" t="str">
        <f>IF(B3229="","",VLOOKUP(B3229,[1]BASEDIESEL!$A$2:$AAA$11928,6))</f>
        <v>FRENTE-02</v>
      </c>
      <c r="H3229" s="37" t="str">
        <f t="shared" si="50"/>
        <v>jun</v>
      </c>
    </row>
    <row r="3230" spans="1:8" x14ac:dyDescent="0.25">
      <c r="A3230" s="7">
        <v>46190</v>
      </c>
      <c r="B3230" s="16">
        <v>4128</v>
      </c>
      <c r="C3230" s="16" t="s">
        <v>66</v>
      </c>
      <c r="D3230" s="3">
        <v>378.77499999999998</v>
      </c>
      <c r="E3230" s="16">
        <v>24</v>
      </c>
      <c r="F3230" s="3">
        <v>15.782</v>
      </c>
      <c r="G3230" s="20" t="str">
        <f>IF(B3230="","",VLOOKUP(B3230,[1]BASEDIESEL!$A$2:$AAA$11928,6))</f>
        <v>FRENTE-01</v>
      </c>
      <c r="H3230" s="37" t="str">
        <f t="shared" si="50"/>
        <v>jun</v>
      </c>
    </row>
    <row r="3231" spans="1:8" x14ac:dyDescent="0.25">
      <c r="A3231" s="7">
        <v>46190</v>
      </c>
      <c r="B3231" s="17">
        <v>4129</v>
      </c>
      <c r="C3231" s="17" t="s">
        <v>66</v>
      </c>
      <c r="D3231" s="2">
        <v>402.39</v>
      </c>
      <c r="E3231" s="17">
        <v>26</v>
      </c>
      <c r="F3231" s="2">
        <v>15.477</v>
      </c>
      <c r="G3231" s="20" t="str">
        <f>IF(B3231="","",VLOOKUP(B3231,[1]BASEDIESEL!$A$2:$AAA$11928,6))</f>
        <v>FRENTE-01</v>
      </c>
      <c r="H3231" s="37" t="str">
        <f t="shared" si="50"/>
        <v>jun</v>
      </c>
    </row>
    <row r="3232" spans="1:8" x14ac:dyDescent="0.25">
      <c r="A3232" s="7">
        <v>46190</v>
      </c>
      <c r="B3232" s="16">
        <v>4130</v>
      </c>
      <c r="C3232" s="16" t="s">
        <v>66</v>
      </c>
      <c r="D3232" s="3">
        <v>333.82499999999999</v>
      </c>
      <c r="E3232" s="16">
        <v>22</v>
      </c>
      <c r="F3232" s="3">
        <v>15.173999999999999</v>
      </c>
      <c r="G3232" s="20" t="str">
        <f>IF(B3232="","",VLOOKUP(B3232,[1]BASEDIESEL!$A$2:$AAA$11928,6))</f>
        <v>FRENTE-02</v>
      </c>
      <c r="H3232" s="37" t="str">
        <f t="shared" si="50"/>
        <v>jun</v>
      </c>
    </row>
    <row r="3233" spans="1:8" x14ac:dyDescent="0.25">
      <c r="A3233" s="7">
        <v>46190</v>
      </c>
      <c r="B3233" s="17">
        <v>4131</v>
      </c>
      <c r="C3233" s="17" t="s">
        <v>65</v>
      </c>
      <c r="D3233" s="2">
        <v>14.52</v>
      </c>
      <c r="E3233" s="17">
        <v>1</v>
      </c>
      <c r="F3233" s="2">
        <v>14.52</v>
      </c>
      <c r="G3233" s="20" t="str">
        <f>IF(B3233="","",VLOOKUP(B3233,[1]BASEDIESEL!$A$2:$AAA$11928,6))</f>
        <v>FRENTE-04</v>
      </c>
      <c r="H3233" s="37" t="str">
        <f t="shared" si="50"/>
        <v>jun</v>
      </c>
    </row>
    <row r="3234" spans="1:8" x14ac:dyDescent="0.25">
      <c r="A3234" s="7">
        <v>46190</v>
      </c>
      <c r="B3234" s="16">
        <v>4132</v>
      </c>
      <c r="C3234" s="16" t="s">
        <v>65</v>
      </c>
      <c r="D3234" s="3">
        <v>182.756</v>
      </c>
      <c r="E3234" s="16">
        <v>12</v>
      </c>
      <c r="F3234" s="3">
        <v>15.23</v>
      </c>
      <c r="G3234" s="20" t="str">
        <f>IF(B3234="","",VLOOKUP(B3234,[1]BASEDIESEL!$A$2:$AAA$11928,6))</f>
        <v>FRENTE-03</v>
      </c>
      <c r="H3234" s="37" t="str">
        <f t="shared" si="50"/>
        <v>jun</v>
      </c>
    </row>
    <row r="3235" spans="1:8" x14ac:dyDescent="0.25">
      <c r="A3235" s="7">
        <v>46190</v>
      </c>
      <c r="B3235" s="17">
        <v>4133</v>
      </c>
      <c r="C3235" s="17" t="s">
        <v>65</v>
      </c>
      <c r="D3235" s="2">
        <v>350.60500000000002</v>
      </c>
      <c r="E3235" s="17">
        <v>22</v>
      </c>
      <c r="F3235" s="2">
        <v>15.936999999999999</v>
      </c>
      <c r="G3235" s="20" t="str">
        <f>IF(B3235="","",VLOOKUP(B3235,[1]BASEDIESEL!$A$2:$AAA$11928,6))</f>
        <v>FRENTE-02</v>
      </c>
      <c r="H3235" s="37" t="str">
        <f t="shared" si="50"/>
        <v>jun</v>
      </c>
    </row>
    <row r="3236" spans="1:8" x14ac:dyDescent="0.25">
      <c r="A3236" s="7">
        <v>46190</v>
      </c>
      <c r="B3236" s="16">
        <v>4134</v>
      </c>
      <c r="C3236" s="16" t="s">
        <v>65</v>
      </c>
      <c r="D3236" s="3">
        <v>284.05599999999998</v>
      </c>
      <c r="E3236" s="16">
        <v>18</v>
      </c>
      <c r="F3236" s="3">
        <v>15.781000000000001</v>
      </c>
      <c r="G3236" s="20" t="str">
        <f>IF(B3236="","",VLOOKUP(B3236,[1]BASEDIESEL!$A$2:$AAA$11928,6))</f>
        <v>FRENTE-05</v>
      </c>
      <c r="H3236" s="37" t="str">
        <f t="shared" si="50"/>
        <v>jun</v>
      </c>
    </row>
    <row r="3237" spans="1:8" x14ac:dyDescent="0.25">
      <c r="A3237" s="7">
        <v>46190</v>
      </c>
      <c r="B3237" s="17">
        <v>4135</v>
      </c>
      <c r="C3237" s="17" t="s">
        <v>65</v>
      </c>
      <c r="D3237" s="2">
        <v>144.441</v>
      </c>
      <c r="E3237" s="17">
        <v>10</v>
      </c>
      <c r="F3237" s="2">
        <v>14.444000000000001</v>
      </c>
      <c r="G3237" s="20" t="str">
        <f>IF(B3237="","",VLOOKUP(B3237,[1]BASEDIESEL!$A$2:$AAA$11928,6))</f>
        <v>FRENTE-03</v>
      </c>
      <c r="H3237" s="37" t="str">
        <f t="shared" si="50"/>
        <v>jun</v>
      </c>
    </row>
    <row r="3238" spans="1:8" x14ac:dyDescent="0.25">
      <c r="A3238" s="7">
        <v>46190</v>
      </c>
      <c r="B3238" s="16">
        <v>4136</v>
      </c>
      <c r="C3238" s="16" t="s">
        <v>65</v>
      </c>
      <c r="D3238" s="3">
        <v>134.58699999999999</v>
      </c>
      <c r="E3238" s="16">
        <v>8</v>
      </c>
      <c r="F3238" s="3">
        <v>16.823</v>
      </c>
      <c r="G3238" s="20" t="str">
        <f>IF(B3238="","",VLOOKUP(B3238,[1]BASEDIESEL!$A$2:$AAA$11928,6))</f>
        <v>FRENTE-04</v>
      </c>
      <c r="H3238" s="37" t="str">
        <f t="shared" si="50"/>
        <v>jun</v>
      </c>
    </row>
    <row r="3239" spans="1:8" x14ac:dyDescent="0.25">
      <c r="A3239" s="7">
        <v>46190</v>
      </c>
      <c r="B3239" s="17">
        <v>4137</v>
      </c>
      <c r="C3239" s="17" t="s">
        <v>65</v>
      </c>
      <c r="D3239" s="2">
        <v>158.81200000000001</v>
      </c>
      <c r="E3239" s="17">
        <v>11</v>
      </c>
      <c r="F3239" s="2">
        <v>14.436999999999999</v>
      </c>
      <c r="G3239" s="20" t="str">
        <f>IF(B3239="","",VLOOKUP(B3239,[1]BASEDIESEL!$A$2:$AAA$11928,6))</f>
        <v>FRENTE-03</v>
      </c>
      <c r="H3239" s="37" t="str">
        <f t="shared" si="50"/>
        <v>jun</v>
      </c>
    </row>
    <row r="3240" spans="1:8" x14ac:dyDescent="0.25">
      <c r="A3240" s="7">
        <v>46190</v>
      </c>
      <c r="B3240" s="16">
        <v>4138</v>
      </c>
      <c r="C3240" s="16" t="s">
        <v>65</v>
      </c>
      <c r="D3240" s="3">
        <v>205.102</v>
      </c>
      <c r="E3240" s="16">
        <v>11</v>
      </c>
      <c r="F3240" s="3">
        <v>18.646000000000001</v>
      </c>
      <c r="G3240" s="20" t="str">
        <f>IF(B3240="","",VLOOKUP(B3240,[1]BASEDIESEL!$A$2:$AAA$11928,6))</f>
        <v>FRENTE-04</v>
      </c>
      <c r="H3240" s="37" t="str">
        <f t="shared" si="50"/>
        <v>jun</v>
      </c>
    </row>
    <row r="3241" spans="1:8" x14ac:dyDescent="0.25">
      <c r="A3241" s="7">
        <v>46190</v>
      </c>
      <c r="B3241" s="17">
        <v>4139</v>
      </c>
      <c r="C3241" s="17" t="s">
        <v>65</v>
      </c>
      <c r="D3241" s="2">
        <v>159.48599999999999</v>
      </c>
      <c r="E3241" s="17">
        <v>13</v>
      </c>
      <c r="F3241" s="2">
        <v>12.268000000000001</v>
      </c>
      <c r="G3241" s="20" t="str">
        <f>IF(B3241="","",VLOOKUP(B3241,[1]BASEDIESEL!$A$2:$AAA$11928,6))</f>
        <v>FRENTE-07</v>
      </c>
      <c r="H3241" s="37" t="str">
        <f t="shared" si="50"/>
        <v>jun</v>
      </c>
    </row>
    <row r="3242" spans="1:8" x14ac:dyDescent="0.25">
      <c r="A3242" s="7">
        <v>46190</v>
      </c>
      <c r="B3242" s="16">
        <v>4140</v>
      </c>
      <c r="C3242" s="16" t="s">
        <v>65</v>
      </c>
      <c r="D3242" s="3">
        <v>216.55600000000001</v>
      </c>
      <c r="E3242" s="16">
        <v>14</v>
      </c>
      <c r="F3242" s="3">
        <v>15.468</v>
      </c>
      <c r="G3242" s="20" t="str">
        <f>IF(B3242="","",VLOOKUP(B3242,[1]BASEDIESEL!$A$2:$AAA$11928,6))</f>
        <v>FRENTE-05</v>
      </c>
      <c r="H3242" s="37" t="str">
        <f t="shared" si="50"/>
        <v>jun</v>
      </c>
    </row>
    <row r="3243" spans="1:8" x14ac:dyDescent="0.25">
      <c r="A3243" s="7">
        <v>46190</v>
      </c>
      <c r="B3243" s="17">
        <v>4141</v>
      </c>
      <c r="C3243" s="17" t="s">
        <v>65</v>
      </c>
      <c r="D3243" s="2">
        <v>177.20099999999999</v>
      </c>
      <c r="E3243" s="17">
        <v>10</v>
      </c>
      <c r="F3243" s="2">
        <v>17.72</v>
      </c>
      <c r="G3243" s="20" t="str">
        <f>IF(B3243="","",VLOOKUP(B3243,[1]BASEDIESEL!$A$2:$AAA$11928,6))</f>
        <v>FRENTE-03</v>
      </c>
      <c r="H3243" s="37" t="str">
        <f t="shared" si="50"/>
        <v>jun</v>
      </c>
    </row>
    <row r="3244" spans="1:8" x14ac:dyDescent="0.25">
      <c r="A3244" s="7">
        <v>46190</v>
      </c>
      <c r="B3244" s="16">
        <v>4142</v>
      </c>
      <c r="C3244" s="16" t="s">
        <v>65</v>
      </c>
      <c r="D3244" s="3">
        <v>152.46899999999999</v>
      </c>
      <c r="E3244" s="16">
        <v>10</v>
      </c>
      <c r="F3244" s="3">
        <v>15.247</v>
      </c>
      <c r="G3244" s="20" t="str">
        <f>IF(B3244="","",VLOOKUP(B3244,[1]BASEDIESEL!$A$2:$AAA$11928,6))</f>
        <v>FRENTE-04</v>
      </c>
      <c r="H3244" s="37" t="str">
        <f t="shared" si="50"/>
        <v>jun</v>
      </c>
    </row>
    <row r="3245" spans="1:8" x14ac:dyDescent="0.25">
      <c r="A3245" s="7">
        <v>46190</v>
      </c>
      <c r="B3245" s="17">
        <v>4143</v>
      </c>
      <c r="C3245" s="17" t="s">
        <v>65</v>
      </c>
      <c r="D3245" s="2">
        <v>238.601</v>
      </c>
      <c r="E3245" s="17">
        <v>15</v>
      </c>
      <c r="F3245" s="2">
        <v>15.907</v>
      </c>
      <c r="G3245" s="20" t="str">
        <f>IF(B3245="","",VLOOKUP(B3245,[1]BASEDIESEL!$A$2:$AAA$11928,6))</f>
        <v>FRENTE-05</v>
      </c>
      <c r="H3245" s="37" t="str">
        <f t="shared" si="50"/>
        <v>jun</v>
      </c>
    </row>
    <row r="3246" spans="1:8" x14ac:dyDescent="0.25">
      <c r="A3246" s="7">
        <v>46190</v>
      </c>
      <c r="B3246" s="16">
        <v>4144</v>
      </c>
      <c r="C3246" s="16" t="s">
        <v>65</v>
      </c>
      <c r="D3246" s="3">
        <v>298.88499999999999</v>
      </c>
      <c r="E3246" s="16">
        <v>19</v>
      </c>
      <c r="F3246" s="3">
        <v>15.731</v>
      </c>
      <c r="G3246" s="20" t="str">
        <f>IF(B3246="","",VLOOKUP(B3246,[1]BASEDIESEL!$A$2:$AAA$11928,6))</f>
        <v>FRENTE-05</v>
      </c>
      <c r="H3246" s="37" t="str">
        <f t="shared" si="50"/>
        <v>jun</v>
      </c>
    </row>
    <row r="3247" spans="1:8" x14ac:dyDescent="0.25">
      <c r="A3247" s="7">
        <v>46190</v>
      </c>
      <c r="B3247" s="17">
        <v>4145</v>
      </c>
      <c r="C3247" s="17" t="s">
        <v>65</v>
      </c>
      <c r="D3247" s="2">
        <v>149.44200000000001</v>
      </c>
      <c r="E3247" s="17">
        <v>10</v>
      </c>
      <c r="F3247" s="2">
        <v>14.944000000000001</v>
      </c>
      <c r="G3247" s="20" t="str">
        <f>IF(B3247="","",VLOOKUP(B3247,[1]BASEDIESEL!$A$2:$AAA$11928,6))</f>
        <v>FRENTE-03</v>
      </c>
      <c r="H3247" s="37" t="str">
        <f t="shared" si="50"/>
        <v>jun</v>
      </c>
    </row>
    <row r="3248" spans="1:8" x14ac:dyDescent="0.25">
      <c r="A3248" s="7">
        <v>46190</v>
      </c>
      <c r="B3248" s="16">
        <v>4146</v>
      </c>
      <c r="C3248" s="16" t="s">
        <v>65</v>
      </c>
      <c r="D3248" s="3">
        <v>172.892</v>
      </c>
      <c r="E3248" s="16">
        <v>12</v>
      </c>
      <c r="F3248" s="3">
        <v>14.407999999999999</v>
      </c>
      <c r="G3248" s="20" t="str">
        <f>IF(B3248="","",VLOOKUP(B3248,[1]BASEDIESEL!$A$2:$AAA$11928,6))</f>
        <v>FRENTE-03</v>
      </c>
      <c r="H3248" s="37" t="str">
        <f t="shared" si="50"/>
        <v>jun</v>
      </c>
    </row>
    <row r="3249" spans="1:8" x14ac:dyDescent="0.25">
      <c r="A3249" s="7">
        <v>46190</v>
      </c>
      <c r="B3249" s="17">
        <v>4147</v>
      </c>
      <c r="C3249" s="17" t="s">
        <v>65</v>
      </c>
      <c r="D3249" s="2">
        <v>317.81</v>
      </c>
      <c r="E3249" s="17">
        <v>20</v>
      </c>
      <c r="F3249" s="2">
        <v>15.891</v>
      </c>
      <c r="G3249" s="20" t="str">
        <f>IF(B3249="","",VLOOKUP(B3249,[1]BASEDIESEL!$A$2:$AAA$11928,6))</f>
        <v>FRENTE-02</v>
      </c>
      <c r="H3249" s="37" t="str">
        <f t="shared" si="50"/>
        <v>jun</v>
      </c>
    </row>
    <row r="3250" spans="1:8" x14ac:dyDescent="0.25">
      <c r="A3250" s="7">
        <v>46190</v>
      </c>
      <c r="B3250" s="16">
        <v>4149</v>
      </c>
      <c r="C3250" s="16" t="s">
        <v>65</v>
      </c>
      <c r="D3250" s="3">
        <v>400.03</v>
      </c>
      <c r="E3250" s="16">
        <v>26</v>
      </c>
      <c r="F3250" s="3">
        <v>15.385999999999999</v>
      </c>
      <c r="G3250" s="20" t="str">
        <f>IF(B3250="","",VLOOKUP(B3250,[1]BASEDIESEL!$A$2:$AAA$11928,6))</f>
        <v>FRENTE-01</v>
      </c>
      <c r="H3250" s="37" t="str">
        <f t="shared" si="50"/>
        <v>jun</v>
      </c>
    </row>
    <row r="3251" spans="1:8" x14ac:dyDescent="0.25">
      <c r="A3251" s="7">
        <v>46190</v>
      </c>
      <c r="B3251" s="17">
        <v>4153</v>
      </c>
      <c r="C3251" s="17" t="s">
        <v>67</v>
      </c>
      <c r="D3251" s="2">
        <v>296.95600000000002</v>
      </c>
      <c r="E3251" s="17">
        <v>15</v>
      </c>
      <c r="F3251" s="2">
        <v>19.797000000000001</v>
      </c>
      <c r="G3251" s="20" t="str">
        <f>IF(B3251="","",VLOOKUP(B3251,[1]BASEDIESEL!$A$2:$AAA$11928,6))</f>
        <v>FRENTE-04</v>
      </c>
      <c r="H3251" s="37" t="str">
        <f t="shared" si="50"/>
        <v>jun</v>
      </c>
    </row>
    <row r="3252" spans="1:8" x14ac:dyDescent="0.25">
      <c r="A3252" s="7">
        <v>46190</v>
      </c>
      <c r="B3252" s="16">
        <v>4154</v>
      </c>
      <c r="C3252" s="16" t="s">
        <v>67</v>
      </c>
      <c r="D3252" s="3">
        <v>133.69999999999999</v>
      </c>
      <c r="E3252" s="16">
        <v>8</v>
      </c>
      <c r="F3252" s="3">
        <v>16.713000000000001</v>
      </c>
      <c r="G3252" s="20" t="str">
        <f>IF(B3252="","",VLOOKUP(B3252,[1]BASEDIESEL!$A$2:$AAA$11928,6))</f>
        <v>FRENTE-04</v>
      </c>
      <c r="H3252" s="37" t="str">
        <f t="shared" si="50"/>
        <v>jun</v>
      </c>
    </row>
    <row r="3253" spans="1:8" x14ac:dyDescent="0.25">
      <c r="A3253" s="7">
        <v>46190</v>
      </c>
      <c r="B3253" s="17">
        <v>4155</v>
      </c>
      <c r="C3253" s="17" t="s">
        <v>67</v>
      </c>
      <c r="D3253" s="2">
        <v>195.065</v>
      </c>
      <c r="E3253" s="17">
        <v>9</v>
      </c>
      <c r="F3253" s="2">
        <v>21.673999999999999</v>
      </c>
      <c r="G3253" s="20" t="str">
        <f>IF(B3253="","",VLOOKUP(B3253,[1]BASEDIESEL!$A$2:$AAA$11928,6))</f>
        <v>FRENTE-04</v>
      </c>
      <c r="H3253" s="37" t="str">
        <f t="shared" si="50"/>
        <v>jun</v>
      </c>
    </row>
    <row r="3254" spans="1:8" x14ac:dyDescent="0.25">
      <c r="A3254" s="7">
        <v>46190</v>
      </c>
      <c r="B3254" s="16">
        <v>4156</v>
      </c>
      <c r="C3254" s="16" t="s">
        <v>65</v>
      </c>
      <c r="D3254" s="3">
        <v>359.61500000000001</v>
      </c>
      <c r="E3254" s="16">
        <v>22</v>
      </c>
      <c r="F3254" s="3">
        <v>16.346</v>
      </c>
      <c r="G3254" s="20" t="str">
        <f>IF(B3254="","",VLOOKUP(B3254,[1]BASEDIESEL!$A$2:$AAA$11928,6))</f>
        <v>FRENTE-02</v>
      </c>
      <c r="H3254" s="37" t="str">
        <f t="shared" si="50"/>
        <v>jun</v>
      </c>
    </row>
    <row r="3255" spans="1:8" x14ac:dyDescent="0.25">
      <c r="A3255" s="7">
        <v>46190</v>
      </c>
      <c r="B3255" s="17">
        <v>4157</v>
      </c>
      <c r="C3255" s="17" t="s">
        <v>65</v>
      </c>
      <c r="D3255" s="2">
        <v>28.138000000000002</v>
      </c>
      <c r="E3255" s="17">
        <v>2</v>
      </c>
      <c r="F3255" s="2">
        <v>14.069000000000001</v>
      </c>
      <c r="G3255" s="20" t="str">
        <f>IF(B3255="","",VLOOKUP(B3255,[1]BASEDIESEL!$A$2:$AAA$11928,6))</f>
        <v>FRENTE-06</v>
      </c>
      <c r="H3255" s="37" t="str">
        <f t="shared" si="50"/>
        <v>jun</v>
      </c>
    </row>
    <row r="3256" spans="1:8" x14ac:dyDescent="0.25">
      <c r="A3256" s="7">
        <v>46190</v>
      </c>
      <c r="B3256" s="16">
        <v>4158</v>
      </c>
      <c r="C3256" s="16" t="s">
        <v>65</v>
      </c>
      <c r="D3256" s="3">
        <v>110.994</v>
      </c>
      <c r="E3256" s="16">
        <v>8</v>
      </c>
      <c r="F3256" s="3">
        <v>13.874000000000001</v>
      </c>
      <c r="G3256" s="20" t="str">
        <f>IF(B3256="","",VLOOKUP(B3256,[1]BASEDIESEL!$A$2:$AAA$11928,6))</f>
        <v>FRENTE-03</v>
      </c>
      <c r="H3256" s="37" t="str">
        <f t="shared" si="50"/>
        <v>jun</v>
      </c>
    </row>
    <row r="3257" spans="1:8" x14ac:dyDescent="0.25">
      <c r="A3257" s="7">
        <v>46190</v>
      </c>
      <c r="B3257" s="17">
        <v>4159</v>
      </c>
      <c r="C3257" s="17" t="s">
        <v>65</v>
      </c>
      <c r="D3257" s="2">
        <v>14.27</v>
      </c>
      <c r="E3257" s="17">
        <v>1</v>
      </c>
      <c r="F3257" s="2">
        <v>14.27</v>
      </c>
      <c r="G3257" s="20" t="str">
        <f>IF(B3257="","",VLOOKUP(B3257,[1]BASEDIESEL!$A$2:$AAA$11928,6))</f>
        <v>FRENTE-02</v>
      </c>
      <c r="H3257" s="37" t="str">
        <f t="shared" si="50"/>
        <v>jun</v>
      </c>
    </row>
    <row r="3258" spans="1:8" x14ac:dyDescent="0.25">
      <c r="A3258" s="7">
        <v>46190</v>
      </c>
      <c r="B3258" s="16">
        <v>4160</v>
      </c>
      <c r="C3258" s="16" t="s">
        <v>65</v>
      </c>
      <c r="D3258" s="3">
        <v>330.73500000000001</v>
      </c>
      <c r="E3258" s="16">
        <v>21</v>
      </c>
      <c r="F3258" s="3">
        <v>15.749000000000001</v>
      </c>
      <c r="G3258" s="20" t="str">
        <f>IF(B3258="","",VLOOKUP(B3258,[1]BASEDIESEL!$A$2:$AAA$11928,6))</f>
        <v>FRENTE-01</v>
      </c>
      <c r="H3258" s="37" t="str">
        <f t="shared" si="50"/>
        <v>jun</v>
      </c>
    </row>
    <row r="3259" spans="1:8" x14ac:dyDescent="0.25">
      <c r="A3259" s="7">
        <v>46190</v>
      </c>
      <c r="B3259" s="17">
        <v>4161</v>
      </c>
      <c r="C3259" s="17" t="s">
        <v>65</v>
      </c>
      <c r="D3259" s="2">
        <v>86.781999999999996</v>
      </c>
      <c r="E3259" s="17">
        <v>6</v>
      </c>
      <c r="F3259" s="2">
        <v>14.464</v>
      </c>
      <c r="G3259" s="20" t="str">
        <f>IF(B3259="","",VLOOKUP(B3259,[1]BASEDIESEL!$A$2:$AAA$11928,6))</f>
        <v>FRENTE-07</v>
      </c>
      <c r="H3259" s="37" t="str">
        <f t="shared" si="50"/>
        <v>jun</v>
      </c>
    </row>
    <row r="3260" spans="1:8" x14ac:dyDescent="0.25">
      <c r="A3260" s="7">
        <v>46190</v>
      </c>
      <c r="B3260" s="16">
        <v>4162</v>
      </c>
      <c r="C3260" s="16" t="s">
        <v>65</v>
      </c>
      <c r="D3260" s="3">
        <v>285.76</v>
      </c>
      <c r="E3260" s="16">
        <v>18</v>
      </c>
      <c r="F3260" s="3">
        <v>15.875999999999999</v>
      </c>
      <c r="G3260" s="20" t="str">
        <f>IF(B3260="","",VLOOKUP(B3260,[1]BASEDIESEL!$A$2:$AAA$11928,6))</f>
        <v>FRENTE-02</v>
      </c>
      <c r="H3260" s="37" t="str">
        <f t="shared" si="50"/>
        <v>jun</v>
      </c>
    </row>
    <row r="3261" spans="1:8" x14ac:dyDescent="0.25">
      <c r="A3261" s="7">
        <v>46190</v>
      </c>
      <c r="B3261" s="17">
        <v>4163</v>
      </c>
      <c r="C3261" s="17" t="s">
        <v>65</v>
      </c>
      <c r="D3261" s="2">
        <v>311.07499999999999</v>
      </c>
      <c r="E3261" s="17">
        <v>20</v>
      </c>
      <c r="F3261" s="2">
        <v>15.554</v>
      </c>
      <c r="G3261" s="20" t="str">
        <f>IF(B3261="","",VLOOKUP(B3261,[1]BASEDIESEL!$A$2:$AAA$11928,6))</f>
        <v>FRENTE-02</v>
      </c>
      <c r="H3261" s="37" t="str">
        <f t="shared" si="50"/>
        <v>jun</v>
      </c>
    </row>
    <row r="3262" spans="1:8" x14ac:dyDescent="0.25">
      <c r="A3262" s="7">
        <v>46191</v>
      </c>
      <c r="B3262" s="16">
        <v>4024</v>
      </c>
      <c r="C3262" s="16" t="s">
        <v>62</v>
      </c>
      <c r="D3262" s="3">
        <v>138.114</v>
      </c>
      <c r="E3262" s="16">
        <v>11</v>
      </c>
      <c r="F3262" s="3">
        <v>12.555999999999999</v>
      </c>
      <c r="G3262" s="20" t="str">
        <f>IF(B3262="","",VLOOKUP(B3262,[1]BASEDIESEL!$A$2:$AAA$11928,6))</f>
        <v>FRENTE-07</v>
      </c>
      <c r="H3262" s="37" t="str">
        <f t="shared" si="50"/>
        <v>jun</v>
      </c>
    </row>
    <row r="3263" spans="1:8" x14ac:dyDescent="0.25">
      <c r="A3263" s="7">
        <v>46191</v>
      </c>
      <c r="B3263" s="17">
        <v>4025</v>
      </c>
      <c r="C3263" s="17" t="s">
        <v>62</v>
      </c>
      <c r="D3263" s="2">
        <v>11.273</v>
      </c>
      <c r="E3263" s="17">
        <v>1</v>
      </c>
      <c r="F3263" s="2">
        <v>11.273</v>
      </c>
      <c r="G3263" s="20" t="str">
        <f>IF(B3263="","",VLOOKUP(B3263,[1]BASEDIESEL!$A$2:$AAA$11928,6))</f>
        <v>FRENTE-07</v>
      </c>
      <c r="H3263" s="37" t="str">
        <f t="shared" si="50"/>
        <v>jun</v>
      </c>
    </row>
    <row r="3264" spans="1:8" x14ac:dyDescent="0.25">
      <c r="A3264" s="7">
        <v>46191</v>
      </c>
      <c r="B3264" s="16">
        <v>4027</v>
      </c>
      <c r="C3264" s="16" t="s">
        <v>62</v>
      </c>
      <c r="D3264" s="3">
        <v>103.816</v>
      </c>
      <c r="E3264" s="16">
        <v>7</v>
      </c>
      <c r="F3264" s="3">
        <v>14.831</v>
      </c>
      <c r="G3264" s="20" t="str">
        <f>IF(B3264="","",VLOOKUP(B3264,[1]BASEDIESEL!$A$2:$AAA$11928,6))</f>
        <v>FRENTE-07</v>
      </c>
      <c r="H3264" s="37" t="str">
        <f t="shared" si="50"/>
        <v>jun</v>
      </c>
    </row>
    <row r="3265" spans="1:8" x14ac:dyDescent="0.25">
      <c r="A3265" s="7">
        <v>46191</v>
      </c>
      <c r="B3265" s="17">
        <v>4029</v>
      </c>
      <c r="C3265" s="17" t="s">
        <v>62</v>
      </c>
      <c r="D3265" s="2">
        <v>128.51499999999999</v>
      </c>
      <c r="E3265" s="17">
        <v>11</v>
      </c>
      <c r="F3265" s="2">
        <v>11.683</v>
      </c>
      <c r="G3265" s="20" t="str">
        <f>IF(B3265="","",VLOOKUP(B3265,[1]BASEDIESEL!$A$2:$AAA$11928,6))</f>
        <v>FRENTE-07</v>
      </c>
      <c r="H3265" s="37" t="str">
        <f t="shared" si="50"/>
        <v>jun</v>
      </c>
    </row>
    <row r="3266" spans="1:8" x14ac:dyDescent="0.25">
      <c r="A3266" s="7">
        <v>46191</v>
      </c>
      <c r="B3266" s="16">
        <v>4030</v>
      </c>
      <c r="C3266" s="16" t="s">
        <v>63</v>
      </c>
      <c r="D3266" s="3">
        <v>172.886</v>
      </c>
      <c r="E3266" s="16">
        <v>9</v>
      </c>
      <c r="F3266" s="3">
        <v>19.21</v>
      </c>
      <c r="G3266" s="20" t="str">
        <f>IF(B3266="","",VLOOKUP(B3266,[1]BASEDIESEL!$A$2:$AAA$11928,6))</f>
        <v>FRENTE-06</v>
      </c>
      <c r="H3266" s="37" t="str">
        <f t="shared" si="50"/>
        <v>jun</v>
      </c>
    </row>
    <row r="3267" spans="1:8" x14ac:dyDescent="0.25">
      <c r="A3267" s="7">
        <v>46191</v>
      </c>
      <c r="B3267" s="17">
        <v>4032</v>
      </c>
      <c r="C3267" s="17" t="s">
        <v>64</v>
      </c>
      <c r="D3267" s="2">
        <v>218.44200000000001</v>
      </c>
      <c r="E3267" s="17">
        <v>13</v>
      </c>
      <c r="F3267" s="2">
        <v>16.803000000000001</v>
      </c>
      <c r="G3267" s="20" t="str">
        <f>IF(B3267="","",VLOOKUP(B3267,[1]BASEDIESEL!$A$2:$AAA$11928,6))</f>
        <v>FRENTE-06</v>
      </c>
      <c r="H3267" s="37" t="str">
        <f t="shared" ref="H3267:H3330" si="51">TEXT(A3267,"mmm")</f>
        <v>jun</v>
      </c>
    </row>
    <row r="3268" spans="1:8" x14ac:dyDescent="0.25">
      <c r="A3268" s="7">
        <v>46191</v>
      </c>
      <c r="B3268" s="16">
        <v>4033</v>
      </c>
      <c r="C3268" s="16" t="s">
        <v>64</v>
      </c>
      <c r="D3268" s="3">
        <v>15.115</v>
      </c>
      <c r="E3268" s="16">
        <v>1</v>
      </c>
      <c r="F3268" s="3">
        <v>15.115</v>
      </c>
      <c r="G3268" s="20" t="str">
        <f>IF(B3268="","",VLOOKUP(B3268,[1]BASEDIESEL!$A$2:$AAA$11928,6))</f>
        <v>FRENTE-06</v>
      </c>
      <c r="H3268" s="37" t="str">
        <f t="shared" si="51"/>
        <v>jun</v>
      </c>
    </row>
    <row r="3269" spans="1:8" x14ac:dyDescent="0.25">
      <c r="A3269" s="7">
        <v>46191</v>
      </c>
      <c r="B3269" s="17">
        <v>4034</v>
      </c>
      <c r="C3269" s="17" t="s">
        <v>64</v>
      </c>
      <c r="D3269" s="2">
        <v>203.44499999999999</v>
      </c>
      <c r="E3269" s="17">
        <v>14</v>
      </c>
      <c r="F3269" s="2">
        <v>14.532</v>
      </c>
      <c r="G3269" s="20" t="str">
        <f>IF(B3269="","",VLOOKUP(B3269,[1]BASEDIESEL!$A$2:$AAA$11928,6))</f>
        <v>FRENTE-06</v>
      </c>
      <c r="H3269" s="37" t="str">
        <f t="shared" si="51"/>
        <v>jun</v>
      </c>
    </row>
    <row r="3270" spans="1:8" x14ac:dyDescent="0.25">
      <c r="A3270" s="7">
        <v>46191</v>
      </c>
      <c r="B3270" s="16">
        <v>4035</v>
      </c>
      <c r="C3270" s="16" t="s">
        <v>64</v>
      </c>
      <c r="D3270" s="3">
        <v>171.78200000000001</v>
      </c>
      <c r="E3270" s="16">
        <v>10</v>
      </c>
      <c r="F3270" s="3">
        <v>17.178000000000001</v>
      </c>
      <c r="G3270" s="20" t="str">
        <f>IF(B3270="","",VLOOKUP(B3270,[1]BASEDIESEL!$A$2:$AAA$11928,6))</f>
        <v>FRENTE-06</v>
      </c>
      <c r="H3270" s="37" t="str">
        <f t="shared" si="51"/>
        <v>jun</v>
      </c>
    </row>
    <row r="3271" spans="1:8" x14ac:dyDescent="0.25">
      <c r="A3271" s="7">
        <v>46191</v>
      </c>
      <c r="B3271" s="17">
        <v>4036</v>
      </c>
      <c r="C3271" s="17" t="s">
        <v>64</v>
      </c>
      <c r="D3271" s="2">
        <v>241.62200000000001</v>
      </c>
      <c r="E3271" s="17">
        <v>14</v>
      </c>
      <c r="F3271" s="2">
        <v>17.259</v>
      </c>
      <c r="G3271" s="20" t="str">
        <f>IF(B3271="","",VLOOKUP(B3271,[1]BASEDIESEL!$A$2:$AAA$11928,6))</f>
        <v>FRENTE-06</v>
      </c>
      <c r="H3271" s="37" t="str">
        <f t="shared" si="51"/>
        <v>jun</v>
      </c>
    </row>
    <row r="3272" spans="1:8" x14ac:dyDescent="0.25">
      <c r="A3272" s="7">
        <v>46191</v>
      </c>
      <c r="B3272" s="16">
        <v>4111</v>
      </c>
      <c r="C3272" s="16" t="s">
        <v>65</v>
      </c>
      <c r="D3272" s="3">
        <v>215.39500000000001</v>
      </c>
      <c r="E3272" s="16">
        <v>13</v>
      </c>
      <c r="F3272" s="3">
        <v>16.568999999999999</v>
      </c>
      <c r="G3272" s="20" t="str">
        <f>IF(B3272="","",VLOOKUP(B3272,[1]BASEDIESEL!$A$2:$AAA$11928,6))</f>
        <v>FRENTE-05</v>
      </c>
      <c r="H3272" s="37" t="str">
        <f t="shared" si="51"/>
        <v>jun</v>
      </c>
    </row>
    <row r="3273" spans="1:8" x14ac:dyDescent="0.25">
      <c r="A3273" s="7">
        <v>46191</v>
      </c>
      <c r="B3273" s="17">
        <v>4113</v>
      </c>
      <c r="C3273" s="17" t="s">
        <v>65</v>
      </c>
      <c r="D3273" s="2">
        <v>79.722999999999999</v>
      </c>
      <c r="E3273" s="17">
        <v>7</v>
      </c>
      <c r="F3273" s="2">
        <v>11.388999999999999</v>
      </c>
      <c r="G3273" s="20" t="str">
        <f>IF(B3273="","",VLOOKUP(B3273,[1]BASEDIESEL!$A$2:$AAA$11928,6))</f>
        <v>FRENTE-07</v>
      </c>
      <c r="H3273" s="37" t="str">
        <f t="shared" si="51"/>
        <v>jun</v>
      </c>
    </row>
    <row r="3274" spans="1:8" x14ac:dyDescent="0.25">
      <c r="A3274" s="7">
        <v>46191</v>
      </c>
      <c r="B3274" s="16">
        <v>4114</v>
      </c>
      <c r="C3274" s="16" t="s">
        <v>65</v>
      </c>
      <c r="D3274" s="3">
        <v>388.13299999999998</v>
      </c>
      <c r="E3274" s="16">
        <v>26</v>
      </c>
      <c r="F3274" s="3">
        <v>14.928000000000001</v>
      </c>
      <c r="G3274" s="20" t="str">
        <f>IF(B3274="","",VLOOKUP(B3274,[1]BASEDIESEL!$A$2:$AAA$11928,6))</f>
        <v>FRENTE-01</v>
      </c>
      <c r="H3274" s="37" t="str">
        <f t="shared" si="51"/>
        <v>jun</v>
      </c>
    </row>
    <row r="3275" spans="1:8" x14ac:dyDescent="0.25">
      <c r="A3275" s="7">
        <v>46191</v>
      </c>
      <c r="B3275" s="17">
        <v>4115</v>
      </c>
      <c r="C3275" s="17" t="s">
        <v>65</v>
      </c>
      <c r="D3275" s="2">
        <v>289.23599999999999</v>
      </c>
      <c r="E3275" s="17">
        <v>16</v>
      </c>
      <c r="F3275" s="2">
        <v>18.077000000000002</v>
      </c>
      <c r="G3275" s="20" t="str">
        <f>IF(B3275="","",VLOOKUP(B3275,[1]BASEDIESEL!$A$2:$AAA$11928,6))</f>
        <v>FRENTE-06</v>
      </c>
      <c r="H3275" s="37" t="str">
        <f t="shared" si="51"/>
        <v>jun</v>
      </c>
    </row>
    <row r="3276" spans="1:8" x14ac:dyDescent="0.25">
      <c r="A3276" s="7">
        <v>46191</v>
      </c>
      <c r="B3276" s="16">
        <v>4116</v>
      </c>
      <c r="C3276" s="16" t="s">
        <v>65</v>
      </c>
      <c r="D3276" s="3">
        <v>182.47499999999999</v>
      </c>
      <c r="E3276" s="16">
        <v>12</v>
      </c>
      <c r="F3276" s="3">
        <v>15.206</v>
      </c>
      <c r="G3276" s="20" t="str">
        <f>IF(B3276="","",VLOOKUP(B3276,[1]BASEDIESEL!$A$2:$AAA$11928,6))</f>
        <v>FRENTE-05</v>
      </c>
      <c r="H3276" s="37" t="str">
        <f t="shared" si="51"/>
        <v>jun</v>
      </c>
    </row>
    <row r="3277" spans="1:8" x14ac:dyDescent="0.25">
      <c r="A3277" s="7">
        <v>46191</v>
      </c>
      <c r="B3277" s="17">
        <v>4117</v>
      </c>
      <c r="C3277" s="17" t="s">
        <v>65</v>
      </c>
      <c r="D3277" s="2">
        <v>232.9</v>
      </c>
      <c r="E3277" s="17">
        <v>15</v>
      </c>
      <c r="F3277" s="2">
        <v>15.526999999999999</v>
      </c>
      <c r="G3277" s="20" t="str">
        <f>IF(B3277="","",VLOOKUP(B3277,[1]BASEDIESEL!$A$2:$AAA$11928,6))</f>
        <v>FRENTE-04</v>
      </c>
      <c r="H3277" s="37" t="str">
        <f t="shared" si="51"/>
        <v>jun</v>
      </c>
    </row>
    <row r="3278" spans="1:8" x14ac:dyDescent="0.25">
      <c r="A3278" s="7">
        <v>46191</v>
      </c>
      <c r="B3278" s="16">
        <v>4118</v>
      </c>
      <c r="C3278" s="16" t="s">
        <v>65</v>
      </c>
      <c r="D3278" s="3">
        <v>205.53100000000001</v>
      </c>
      <c r="E3278" s="16">
        <v>17</v>
      </c>
      <c r="F3278" s="3">
        <v>12.09</v>
      </c>
      <c r="G3278" s="20" t="str">
        <f>IF(B3278="","",VLOOKUP(B3278,[1]BASEDIESEL!$A$2:$AAA$11928,6))</f>
        <v>FRENTE-03</v>
      </c>
      <c r="H3278" s="37" t="str">
        <f t="shared" si="51"/>
        <v>jun</v>
      </c>
    </row>
    <row r="3279" spans="1:8" x14ac:dyDescent="0.25">
      <c r="A3279" s="7">
        <v>46191</v>
      </c>
      <c r="B3279" s="17">
        <v>4119</v>
      </c>
      <c r="C3279" s="17" t="s">
        <v>65</v>
      </c>
      <c r="D3279" s="2">
        <v>269.33499999999998</v>
      </c>
      <c r="E3279" s="17">
        <v>16</v>
      </c>
      <c r="F3279" s="2">
        <v>16.832999999999998</v>
      </c>
      <c r="G3279" s="20" t="str">
        <f>IF(B3279="","",VLOOKUP(B3279,[1]BASEDIESEL!$A$2:$AAA$11928,6))</f>
        <v>FRENTE-05</v>
      </c>
      <c r="H3279" s="37" t="str">
        <f t="shared" si="51"/>
        <v>jun</v>
      </c>
    </row>
    <row r="3280" spans="1:8" x14ac:dyDescent="0.25">
      <c r="A3280" s="7">
        <v>46191</v>
      </c>
      <c r="B3280" s="16">
        <v>4120</v>
      </c>
      <c r="C3280" s="16" t="s">
        <v>65</v>
      </c>
      <c r="D3280" s="3">
        <v>263.77499999999998</v>
      </c>
      <c r="E3280" s="16">
        <v>16</v>
      </c>
      <c r="F3280" s="3">
        <v>16.486000000000001</v>
      </c>
      <c r="G3280" s="20" t="str">
        <f>IF(B3280="","",VLOOKUP(B3280,[1]BASEDIESEL!$A$2:$AAA$11928,6))</f>
        <v>FRENTE-05</v>
      </c>
      <c r="H3280" s="37" t="str">
        <f t="shared" si="51"/>
        <v>jun</v>
      </c>
    </row>
    <row r="3281" spans="1:8" x14ac:dyDescent="0.25">
      <c r="A3281" s="7">
        <v>46191</v>
      </c>
      <c r="B3281" s="17">
        <v>4121</v>
      </c>
      <c r="C3281" s="17" t="s">
        <v>66</v>
      </c>
      <c r="D3281" s="2">
        <v>244.8</v>
      </c>
      <c r="E3281" s="17">
        <v>17</v>
      </c>
      <c r="F3281" s="2">
        <v>14.4</v>
      </c>
      <c r="G3281" s="20" t="str">
        <f>IF(B3281="","",VLOOKUP(B3281,[1]BASEDIESEL!$A$2:$AAA$11928,6))</f>
        <v>FRENTE-01</v>
      </c>
      <c r="H3281" s="37" t="str">
        <f t="shared" si="51"/>
        <v>jun</v>
      </c>
    </row>
    <row r="3282" spans="1:8" x14ac:dyDescent="0.25">
      <c r="A3282" s="7">
        <v>46191</v>
      </c>
      <c r="B3282" s="16">
        <v>4122</v>
      </c>
      <c r="C3282" s="16" t="s">
        <v>66</v>
      </c>
      <c r="D3282" s="3">
        <v>297.20999999999998</v>
      </c>
      <c r="E3282" s="16">
        <v>17</v>
      </c>
      <c r="F3282" s="3">
        <v>17.483000000000001</v>
      </c>
      <c r="G3282" s="20" t="str">
        <f>IF(B3282="","",VLOOKUP(B3282,[1]BASEDIESEL!$A$2:$AAA$11928,6))</f>
        <v>FRENTE-01</v>
      </c>
      <c r="H3282" s="37" t="str">
        <f t="shared" si="51"/>
        <v>jun</v>
      </c>
    </row>
    <row r="3283" spans="1:8" x14ac:dyDescent="0.25">
      <c r="A3283" s="7">
        <v>46191</v>
      </c>
      <c r="B3283" s="17">
        <v>4123</v>
      </c>
      <c r="C3283" s="17" t="s">
        <v>66</v>
      </c>
      <c r="D3283" s="2">
        <v>259.28899999999999</v>
      </c>
      <c r="E3283" s="17">
        <v>19</v>
      </c>
      <c r="F3283" s="2">
        <v>13.647</v>
      </c>
      <c r="G3283" s="20" t="str">
        <f>IF(B3283="","",VLOOKUP(B3283,[1]BASEDIESEL!$A$2:$AAA$11928,6))</f>
        <v>FRENTE-01</v>
      </c>
      <c r="H3283" s="37" t="str">
        <f t="shared" si="51"/>
        <v>jun</v>
      </c>
    </row>
    <row r="3284" spans="1:8" x14ac:dyDescent="0.25">
      <c r="A3284" s="7">
        <v>46191</v>
      </c>
      <c r="B3284" s="16">
        <v>4124</v>
      </c>
      <c r="C3284" s="16" t="s">
        <v>65</v>
      </c>
      <c r="D3284" s="3">
        <v>146.56200000000001</v>
      </c>
      <c r="E3284" s="16">
        <v>9</v>
      </c>
      <c r="F3284" s="3">
        <v>16.285</v>
      </c>
      <c r="G3284" s="20" t="str">
        <f>IF(B3284="","",VLOOKUP(B3284,[1]BASEDIESEL!$A$2:$AAA$11928,6))</f>
        <v>FRENTE-07</v>
      </c>
      <c r="H3284" s="37" t="str">
        <f t="shared" si="51"/>
        <v>jun</v>
      </c>
    </row>
    <row r="3285" spans="1:8" x14ac:dyDescent="0.25">
      <c r="A3285" s="7">
        <v>46191</v>
      </c>
      <c r="B3285" s="17">
        <v>4126</v>
      </c>
      <c r="C3285" s="17" t="s">
        <v>65</v>
      </c>
      <c r="D3285" s="2">
        <v>325.50900000000001</v>
      </c>
      <c r="E3285" s="17">
        <v>20</v>
      </c>
      <c r="F3285" s="2">
        <v>16.274999999999999</v>
      </c>
      <c r="G3285" s="20" t="str">
        <f>IF(B3285="","",VLOOKUP(B3285,[1]BASEDIESEL!$A$2:$AAA$11928,6))</f>
        <v>FRENTE-05</v>
      </c>
      <c r="H3285" s="37" t="str">
        <f t="shared" si="51"/>
        <v>jun</v>
      </c>
    </row>
    <row r="3286" spans="1:8" x14ac:dyDescent="0.25">
      <c r="A3286" s="7">
        <v>46191</v>
      </c>
      <c r="B3286" s="16">
        <v>4127</v>
      </c>
      <c r="C3286" s="16" t="s">
        <v>65</v>
      </c>
      <c r="D3286" s="3">
        <v>249.09</v>
      </c>
      <c r="E3286" s="16">
        <v>16</v>
      </c>
      <c r="F3286" s="3">
        <v>15.568</v>
      </c>
      <c r="G3286" s="20" t="str">
        <f>IF(B3286="","",VLOOKUP(B3286,[1]BASEDIESEL!$A$2:$AAA$11928,6))</f>
        <v>FRENTE-02</v>
      </c>
      <c r="H3286" s="37" t="str">
        <f t="shared" si="51"/>
        <v>jun</v>
      </c>
    </row>
    <row r="3287" spans="1:8" x14ac:dyDescent="0.25">
      <c r="A3287" s="7">
        <v>46191</v>
      </c>
      <c r="B3287" s="17">
        <v>4128</v>
      </c>
      <c r="C3287" s="17" t="s">
        <v>66</v>
      </c>
      <c r="D3287" s="2">
        <v>302.875</v>
      </c>
      <c r="E3287" s="17">
        <v>21</v>
      </c>
      <c r="F3287" s="2">
        <v>14.423</v>
      </c>
      <c r="G3287" s="20" t="str">
        <f>IF(B3287="","",VLOOKUP(B3287,[1]BASEDIESEL!$A$2:$AAA$11928,6))</f>
        <v>FRENTE-01</v>
      </c>
      <c r="H3287" s="37" t="str">
        <f t="shared" si="51"/>
        <v>jun</v>
      </c>
    </row>
    <row r="3288" spans="1:8" x14ac:dyDescent="0.25">
      <c r="A3288" s="7">
        <v>46191</v>
      </c>
      <c r="B3288" s="16">
        <v>4129</v>
      </c>
      <c r="C3288" s="16" t="s">
        <v>66</v>
      </c>
      <c r="D3288" s="3">
        <v>249.27</v>
      </c>
      <c r="E3288" s="16">
        <v>16</v>
      </c>
      <c r="F3288" s="3">
        <v>15.579000000000001</v>
      </c>
      <c r="G3288" s="20" t="str">
        <f>IF(B3288="","",VLOOKUP(B3288,[1]BASEDIESEL!$A$2:$AAA$11928,6))</f>
        <v>FRENTE-01</v>
      </c>
      <c r="H3288" s="37" t="str">
        <f t="shared" si="51"/>
        <v>jun</v>
      </c>
    </row>
    <row r="3289" spans="1:8" x14ac:dyDescent="0.25">
      <c r="A3289" s="7">
        <v>46191</v>
      </c>
      <c r="B3289" s="17">
        <v>4130</v>
      </c>
      <c r="C3289" s="17" t="s">
        <v>66</v>
      </c>
      <c r="D3289" s="2">
        <v>299.69299999999998</v>
      </c>
      <c r="E3289" s="17">
        <v>21</v>
      </c>
      <c r="F3289" s="2">
        <v>14.271000000000001</v>
      </c>
      <c r="G3289" s="20" t="str">
        <f>IF(B3289="","",VLOOKUP(B3289,[1]BASEDIESEL!$A$2:$AAA$11928,6))</f>
        <v>FRENTE-02</v>
      </c>
      <c r="H3289" s="37" t="str">
        <f t="shared" si="51"/>
        <v>jun</v>
      </c>
    </row>
    <row r="3290" spans="1:8" x14ac:dyDescent="0.25">
      <c r="A3290" s="7">
        <v>46191</v>
      </c>
      <c r="B3290" s="16">
        <v>4131</v>
      </c>
      <c r="C3290" s="16" t="s">
        <v>65</v>
      </c>
      <c r="D3290" s="3">
        <v>82.805999999999997</v>
      </c>
      <c r="E3290" s="16">
        <v>3</v>
      </c>
      <c r="F3290" s="3">
        <v>27.602</v>
      </c>
      <c r="G3290" s="20" t="str">
        <f>IF(B3290="","",VLOOKUP(B3290,[1]BASEDIESEL!$A$2:$AAA$11928,6))</f>
        <v>FRENTE-04</v>
      </c>
      <c r="H3290" s="37" t="str">
        <f t="shared" si="51"/>
        <v>jun</v>
      </c>
    </row>
    <row r="3291" spans="1:8" x14ac:dyDescent="0.25">
      <c r="A3291" s="7">
        <v>46191</v>
      </c>
      <c r="B3291" s="17">
        <v>4132</v>
      </c>
      <c r="C3291" s="17" t="s">
        <v>65</v>
      </c>
      <c r="D3291" s="2">
        <v>267.637</v>
      </c>
      <c r="E3291" s="17">
        <v>16</v>
      </c>
      <c r="F3291" s="2">
        <v>16.727</v>
      </c>
      <c r="G3291" s="20" t="str">
        <f>IF(B3291="","",VLOOKUP(B3291,[1]BASEDIESEL!$A$2:$AAA$11928,6))</f>
        <v>FRENTE-03</v>
      </c>
      <c r="H3291" s="37" t="str">
        <f t="shared" si="51"/>
        <v>jun</v>
      </c>
    </row>
    <row r="3292" spans="1:8" x14ac:dyDescent="0.25">
      <c r="A3292" s="7">
        <v>46191</v>
      </c>
      <c r="B3292" s="16">
        <v>4133</v>
      </c>
      <c r="C3292" s="16" t="s">
        <v>65</v>
      </c>
      <c r="D3292" s="3">
        <v>248.25</v>
      </c>
      <c r="E3292" s="16">
        <v>16</v>
      </c>
      <c r="F3292" s="3">
        <v>15.516</v>
      </c>
      <c r="G3292" s="20" t="str">
        <f>IF(B3292="","",VLOOKUP(B3292,[1]BASEDIESEL!$A$2:$AAA$11928,6))</f>
        <v>FRENTE-02</v>
      </c>
      <c r="H3292" s="37" t="str">
        <f t="shared" si="51"/>
        <v>jun</v>
      </c>
    </row>
    <row r="3293" spans="1:8" x14ac:dyDescent="0.25">
      <c r="A3293" s="7">
        <v>46191</v>
      </c>
      <c r="B3293" s="17">
        <v>4134</v>
      </c>
      <c r="C3293" s="17" t="s">
        <v>65</v>
      </c>
      <c r="D3293" s="2">
        <v>296.69299999999998</v>
      </c>
      <c r="E3293" s="17">
        <v>18</v>
      </c>
      <c r="F3293" s="2">
        <v>16.483000000000001</v>
      </c>
      <c r="G3293" s="20" t="str">
        <f>IF(B3293="","",VLOOKUP(B3293,[1]BASEDIESEL!$A$2:$AAA$11928,6))</f>
        <v>FRENTE-05</v>
      </c>
      <c r="H3293" s="37" t="str">
        <f t="shared" si="51"/>
        <v>jun</v>
      </c>
    </row>
    <row r="3294" spans="1:8" x14ac:dyDescent="0.25">
      <c r="A3294" s="7">
        <v>46191</v>
      </c>
      <c r="B3294" s="16">
        <v>4135</v>
      </c>
      <c r="C3294" s="16" t="s">
        <v>65</v>
      </c>
      <c r="D3294" s="3">
        <v>324.46499999999997</v>
      </c>
      <c r="E3294" s="16">
        <v>19</v>
      </c>
      <c r="F3294" s="3">
        <v>17.077000000000002</v>
      </c>
      <c r="G3294" s="20" t="str">
        <f>IF(B3294="","",VLOOKUP(B3294,[1]BASEDIESEL!$A$2:$AAA$11928,6))</f>
        <v>FRENTE-03</v>
      </c>
      <c r="H3294" s="37" t="str">
        <f t="shared" si="51"/>
        <v>jun</v>
      </c>
    </row>
    <row r="3295" spans="1:8" x14ac:dyDescent="0.25">
      <c r="A3295" s="7">
        <v>46191</v>
      </c>
      <c r="B3295" s="17">
        <v>4136</v>
      </c>
      <c r="C3295" s="17" t="s">
        <v>65</v>
      </c>
      <c r="D3295" s="2">
        <v>243.095</v>
      </c>
      <c r="E3295" s="17">
        <v>12</v>
      </c>
      <c r="F3295" s="2">
        <v>20.257999999999999</v>
      </c>
      <c r="G3295" s="20" t="str">
        <f>IF(B3295="","",VLOOKUP(B3295,[1]BASEDIESEL!$A$2:$AAA$11928,6))</f>
        <v>FRENTE-04</v>
      </c>
      <c r="H3295" s="37" t="str">
        <f t="shared" si="51"/>
        <v>jun</v>
      </c>
    </row>
    <row r="3296" spans="1:8" x14ac:dyDescent="0.25">
      <c r="A3296" s="7">
        <v>46191</v>
      </c>
      <c r="B3296" s="16">
        <v>4137</v>
      </c>
      <c r="C3296" s="16" t="s">
        <v>65</v>
      </c>
      <c r="D3296" s="3">
        <v>157.00299999999999</v>
      </c>
      <c r="E3296" s="16">
        <v>9</v>
      </c>
      <c r="F3296" s="3">
        <v>17.445</v>
      </c>
      <c r="G3296" s="20" t="str">
        <f>IF(B3296="","",VLOOKUP(B3296,[1]BASEDIESEL!$A$2:$AAA$11928,6))</f>
        <v>FRENTE-03</v>
      </c>
      <c r="H3296" s="37" t="str">
        <f t="shared" si="51"/>
        <v>jun</v>
      </c>
    </row>
    <row r="3297" spans="1:8" x14ac:dyDescent="0.25">
      <c r="A3297" s="7">
        <v>46191</v>
      </c>
      <c r="B3297" s="17">
        <v>4138</v>
      </c>
      <c r="C3297" s="17" t="s">
        <v>65</v>
      </c>
      <c r="D3297" s="2">
        <v>272.08800000000002</v>
      </c>
      <c r="E3297" s="17">
        <v>16</v>
      </c>
      <c r="F3297" s="2">
        <v>17.006</v>
      </c>
      <c r="G3297" s="20" t="str">
        <f>IF(B3297="","",VLOOKUP(B3297,[1]BASEDIESEL!$A$2:$AAA$11928,6))</f>
        <v>FRENTE-04</v>
      </c>
      <c r="H3297" s="37" t="str">
        <f t="shared" si="51"/>
        <v>jun</v>
      </c>
    </row>
    <row r="3298" spans="1:8" x14ac:dyDescent="0.25">
      <c r="A3298" s="7">
        <v>46191</v>
      </c>
      <c r="B3298" s="16">
        <v>4139</v>
      </c>
      <c r="C3298" s="16" t="s">
        <v>65</v>
      </c>
      <c r="D3298" s="3">
        <v>98.498999999999995</v>
      </c>
      <c r="E3298" s="16">
        <v>8</v>
      </c>
      <c r="F3298" s="3">
        <v>12.311999999999999</v>
      </c>
      <c r="G3298" s="20" t="str">
        <f>IF(B3298="","",VLOOKUP(B3298,[1]BASEDIESEL!$A$2:$AAA$11928,6))</f>
        <v>FRENTE-07</v>
      </c>
      <c r="H3298" s="37" t="str">
        <f t="shared" si="51"/>
        <v>jun</v>
      </c>
    </row>
    <row r="3299" spans="1:8" x14ac:dyDescent="0.25">
      <c r="A3299" s="7">
        <v>46191</v>
      </c>
      <c r="B3299" s="17">
        <v>4140</v>
      </c>
      <c r="C3299" s="17" t="s">
        <v>65</v>
      </c>
      <c r="D3299" s="2">
        <v>367.99</v>
      </c>
      <c r="E3299" s="17">
        <v>21</v>
      </c>
      <c r="F3299" s="2">
        <v>17.523</v>
      </c>
      <c r="G3299" s="20" t="str">
        <f>IF(B3299="","",VLOOKUP(B3299,[1]BASEDIESEL!$A$2:$AAA$11928,6))</f>
        <v>FRENTE-05</v>
      </c>
      <c r="H3299" s="37" t="str">
        <f t="shared" si="51"/>
        <v>jun</v>
      </c>
    </row>
    <row r="3300" spans="1:8" x14ac:dyDescent="0.25">
      <c r="A3300" s="7">
        <v>46191</v>
      </c>
      <c r="B3300" s="16">
        <v>4141</v>
      </c>
      <c r="C3300" s="16" t="s">
        <v>65</v>
      </c>
      <c r="D3300" s="3">
        <v>289.98500000000001</v>
      </c>
      <c r="E3300" s="16">
        <v>16</v>
      </c>
      <c r="F3300" s="3">
        <v>18.123999999999999</v>
      </c>
      <c r="G3300" s="20" t="str">
        <f>IF(B3300="","",VLOOKUP(B3300,[1]BASEDIESEL!$A$2:$AAA$11928,6))</f>
        <v>FRENTE-03</v>
      </c>
      <c r="H3300" s="37" t="str">
        <f t="shared" si="51"/>
        <v>jun</v>
      </c>
    </row>
    <row r="3301" spans="1:8" x14ac:dyDescent="0.25">
      <c r="A3301" s="7">
        <v>46191</v>
      </c>
      <c r="B3301" s="17">
        <v>4142</v>
      </c>
      <c r="C3301" s="17" t="s">
        <v>65</v>
      </c>
      <c r="D3301" s="2">
        <v>214.64400000000001</v>
      </c>
      <c r="E3301" s="17">
        <v>13</v>
      </c>
      <c r="F3301" s="2">
        <v>16.510999999999999</v>
      </c>
      <c r="G3301" s="20" t="str">
        <f>IF(B3301="","",VLOOKUP(B3301,[1]BASEDIESEL!$A$2:$AAA$11928,6))</f>
        <v>FRENTE-04</v>
      </c>
      <c r="H3301" s="37" t="str">
        <f t="shared" si="51"/>
        <v>jun</v>
      </c>
    </row>
    <row r="3302" spans="1:8" x14ac:dyDescent="0.25">
      <c r="A3302" s="7">
        <v>46191</v>
      </c>
      <c r="B3302" s="16">
        <v>4143</v>
      </c>
      <c r="C3302" s="16" t="s">
        <v>65</v>
      </c>
      <c r="D3302" s="3">
        <v>327.07299999999998</v>
      </c>
      <c r="E3302" s="16">
        <v>19</v>
      </c>
      <c r="F3302" s="3">
        <v>17.213999999999999</v>
      </c>
      <c r="G3302" s="20" t="str">
        <f>IF(B3302="","",VLOOKUP(B3302,[1]BASEDIESEL!$A$2:$AAA$11928,6))</f>
        <v>FRENTE-05</v>
      </c>
      <c r="H3302" s="37" t="str">
        <f t="shared" si="51"/>
        <v>jun</v>
      </c>
    </row>
    <row r="3303" spans="1:8" x14ac:dyDescent="0.25">
      <c r="A3303" s="7">
        <v>46191</v>
      </c>
      <c r="B3303" s="17">
        <v>4144</v>
      </c>
      <c r="C3303" s="17" t="s">
        <v>65</v>
      </c>
      <c r="D3303" s="2">
        <v>245.79499999999999</v>
      </c>
      <c r="E3303" s="17">
        <v>15</v>
      </c>
      <c r="F3303" s="2">
        <v>16.385999999999999</v>
      </c>
      <c r="G3303" s="20" t="str">
        <f>IF(B3303="","",VLOOKUP(B3303,[1]BASEDIESEL!$A$2:$AAA$11928,6))</f>
        <v>FRENTE-05</v>
      </c>
      <c r="H3303" s="37" t="str">
        <f t="shared" si="51"/>
        <v>jun</v>
      </c>
    </row>
    <row r="3304" spans="1:8" x14ac:dyDescent="0.25">
      <c r="A3304" s="7">
        <v>46191</v>
      </c>
      <c r="B3304" s="16">
        <v>4145</v>
      </c>
      <c r="C3304" s="16" t="s">
        <v>65</v>
      </c>
      <c r="D3304" s="3">
        <v>278.56599999999997</v>
      </c>
      <c r="E3304" s="16">
        <v>16</v>
      </c>
      <c r="F3304" s="3">
        <v>17.41</v>
      </c>
      <c r="G3304" s="20" t="str">
        <f>IF(B3304="","",VLOOKUP(B3304,[1]BASEDIESEL!$A$2:$AAA$11928,6))</f>
        <v>FRENTE-03</v>
      </c>
      <c r="H3304" s="37" t="str">
        <f t="shared" si="51"/>
        <v>jun</v>
      </c>
    </row>
    <row r="3305" spans="1:8" x14ac:dyDescent="0.25">
      <c r="A3305" s="7">
        <v>46191</v>
      </c>
      <c r="B3305" s="17">
        <v>4146</v>
      </c>
      <c r="C3305" s="17" t="s">
        <v>65</v>
      </c>
      <c r="D3305" s="2">
        <v>329.43599999999998</v>
      </c>
      <c r="E3305" s="17">
        <v>18</v>
      </c>
      <c r="F3305" s="2">
        <v>18.302</v>
      </c>
      <c r="G3305" s="20" t="str">
        <f>IF(B3305="","",VLOOKUP(B3305,[1]BASEDIESEL!$A$2:$AAA$11928,6))</f>
        <v>FRENTE-03</v>
      </c>
      <c r="H3305" s="37" t="str">
        <f t="shared" si="51"/>
        <v>jun</v>
      </c>
    </row>
    <row r="3306" spans="1:8" x14ac:dyDescent="0.25">
      <c r="A3306" s="7">
        <v>46191</v>
      </c>
      <c r="B3306" s="16">
        <v>4147</v>
      </c>
      <c r="C3306" s="16" t="s">
        <v>65</v>
      </c>
      <c r="D3306" s="3">
        <v>236.12</v>
      </c>
      <c r="E3306" s="16">
        <v>15</v>
      </c>
      <c r="F3306" s="3">
        <v>15.741</v>
      </c>
      <c r="G3306" s="20" t="str">
        <f>IF(B3306="","",VLOOKUP(B3306,[1]BASEDIESEL!$A$2:$AAA$11928,6))</f>
        <v>FRENTE-02</v>
      </c>
      <c r="H3306" s="37" t="str">
        <f t="shared" si="51"/>
        <v>jun</v>
      </c>
    </row>
    <row r="3307" spans="1:8" x14ac:dyDescent="0.25">
      <c r="A3307" s="7">
        <v>46191</v>
      </c>
      <c r="B3307" s="17">
        <v>4149</v>
      </c>
      <c r="C3307" s="17" t="s">
        <v>65</v>
      </c>
      <c r="D3307" s="2">
        <v>359.27</v>
      </c>
      <c r="E3307" s="17">
        <v>22</v>
      </c>
      <c r="F3307" s="2">
        <v>16.329999999999998</v>
      </c>
      <c r="G3307" s="20" t="str">
        <f>IF(B3307="","",VLOOKUP(B3307,[1]BASEDIESEL!$A$2:$AAA$11928,6))</f>
        <v>FRENTE-01</v>
      </c>
      <c r="H3307" s="37" t="str">
        <f t="shared" si="51"/>
        <v>jun</v>
      </c>
    </row>
    <row r="3308" spans="1:8" x14ac:dyDescent="0.25">
      <c r="A3308" s="7">
        <v>46191</v>
      </c>
      <c r="B3308" s="16">
        <v>4153</v>
      </c>
      <c r="C3308" s="16" t="s">
        <v>67</v>
      </c>
      <c r="D3308" s="3">
        <v>326.51299999999998</v>
      </c>
      <c r="E3308" s="16">
        <v>18</v>
      </c>
      <c r="F3308" s="3">
        <v>18.14</v>
      </c>
      <c r="G3308" s="20" t="str">
        <f>IF(B3308="","",VLOOKUP(B3308,[1]BASEDIESEL!$A$2:$AAA$11928,6))</f>
        <v>FRENTE-04</v>
      </c>
      <c r="H3308" s="37" t="str">
        <f t="shared" si="51"/>
        <v>jun</v>
      </c>
    </row>
    <row r="3309" spans="1:8" x14ac:dyDescent="0.25">
      <c r="A3309" s="7">
        <v>46191</v>
      </c>
      <c r="B3309" s="17">
        <v>4154</v>
      </c>
      <c r="C3309" s="17" t="s">
        <v>67</v>
      </c>
      <c r="D3309" s="2">
        <v>322.81200000000001</v>
      </c>
      <c r="E3309" s="17">
        <v>18</v>
      </c>
      <c r="F3309" s="2">
        <v>17.934000000000001</v>
      </c>
      <c r="G3309" s="20" t="str">
        <f>IF(B3309="","",VLOOKUP(B3309,[1]BASEDIESEL!$A$2:$AAA$11928,6))</f>
        <v>FRENTE-04</v>
      </c>
      <c r="H3309" s="37" t="str">
        <f t="shared" si="51"/>
        <v>jun</v>
      </c>
    </row>
    <row r="3310" spans="1:8" x14ac:dyDescent="0.25">
      <c r="A3310" s="7">
        <v>46191</v>
      </c>
      <c r="B3310" s="16">
        <v>4155</v>
      </c>
      <c r="C3310" s="16" t="s">
        <v>67</v>
      </c>
      <c r="D3310" s="3">
        <v>204.929</v>
      </c>
      <c r="E3310" s="16">
        <v>11</v>
      </c>
      <c r="F3310" s="3">
        <v>18.63</v>
      </c>
      <c r="G3310" s="20" t="str">
        <f>IF(B3310="","",VLOOKUP(B3310,[1]BASEDIESEL!$A$2:$AAA$11928,6))</f>
        <v>FRENTE-04</v>
      </c>
      <c r="H3310" s="37" t="str">
        <f t="shared" si="51"/>
        <v>jun</v>
      </c>
    </row>
    <row r="3311" spans="1:8" x14ac:dyDescent="0.25">
      <c r="A3311" s="7">
        <v>46191</v>
      </c>
      <c r="B3311" s="17">
        <v>4156</v>
      </c>
      <c r="C3311" s="17" t="s">
        <v>65</v>
      </c>
      <c r="D3311" s="2">
        <v>253.005</v>
      </c>
      <c r="E3311" s="17">
        <v>16</v>
      </c>
      <c r="F3311" s="2">
        <v>15.813000000000001</v>
      </c>
      <c r="G3311" s="20" t="str">
        <f>IF(B3311="","",VLOOKUP(B3311,[1]BASEDIESEL!$A$2:$AAA$11928,6))</f>
        <v>FRENTE-02</v>
      </c>
      <c r="H3311" s="37" t="str">
        <f t="shared" si="51"/>
        <v>jun</v>
      </c>
    </row>
    <row r="3312" spans="1:8" x14ac:dyDescent="0.25">
      <c r="A3312" s="7">
        <v>46191</v>
      </c>
      <c r="B3312" s="16">
        <v>4157</v>
      </c>
      <c r="C3312" s="16" t="s">
        <v>65</v>
      </c>
      <c r="D3312" s="3">
        <v>45.652000000000001</v>
      </c>
      <c r="E3312" s="16">
        <v>3</v>
      </c>
      <c r="F3312" s="3">
        <v>15.217000000000001</v>
      </c>
      <c r="G3312" s="20" t="str">
        <f>IF(B3312="","",VLOOKUP(B3312,[1]BASEDIESEL!$A$2:$AAA$11928,6))</f>
        <v>FRENTE-06</v>
      </c>
      <c r="H3312" s="37" t="str">
        <f t="shared" si="51"/>
        <v>jun</v>
      </c>
    </row>
    <row r="3313" spans="1:8" x14ac:dyDescent="0.25">
      <c r="A3313" s="7">
        <v>46191</v>
      </c>
      <c r="B3313" s="17">
        <v>4158</v>
      </c>
      <c r="C3313" s="17" t="s">
        <v>65</v>
      </c>
      <c r="D3313" s="2">
        <v>263.64999999999998</v>
      </c>
      <c r="E3313" s="17">
        <v>16</v>
      </c>
      <c r="F3313" s="2">
        <v>16.478000000000002</v>
      </c>
      <c r="G3313" s="20" t="str">
        <f>IF(B3313="","",VLOOKUP(B3313,[1]BASEDIESEL!$A$2:$AAA$11928,6))</f>
        <v>FRENTE-03</v>
      </c>
      <c r="H3313" s="37" t="str">
        <f t="shared" si="51"/>
        <v>jun</v>
      </c>
    </row>
    <row r="3314" spans="1:8" x14ac:dyDescent="0.25">
      <c r="A3314" s="7">
        <v>46191</v>
      </c>
      <c r="B3314" s="16">
        <v>4160</v>
      </c>
      <c r="C3314" s="16" t="s">
        <v>65</v>
      </c>
      <c r="D3314" s="3">
        <v>173.97499999999999</v>
      </c>
      <c r="E3314" s="16">
        <v>11</v>
      </c>
      <c r="F3314" s="3">
        <v>15.816000000000001</v>
      </c>
      <c r="G3314" s="20" t="str">
        <f>IF(B3314="","",VLOOKUP(B3314,[1]BASEDIESEL!$A$2:$AAA$11928,6))</f>
        <v>FRENTE-01</v>
      </c>
      <c r="H3314" s="37" t="str">
        <f t="shared" si="51"/>
        <v>jun</v>
      </c>
    </row>
    <row r="3315" spans="1:8" x14ac:dyDescent="0.25">
      <c r="A3315" s="7">
        <v>46191</v>
      </c>
      <c r="B3315" s="17">
        <v>4161</v>
      </c>
      <c r="C3315" s="17" t="s">
        <v>65</v>
      </c>
      <c r="D3315" s="2">
        <v>211.03800000000001</v>
      </c>
      <c r="E3315" s="17">
        <v>12</v>
      </c>
      <c r="F3315" s="2">
        <v>17.587</v>
      </c>
      <c r="G3315" s="20" t="str">
        <f>IF(B3315="","",VLOOKUP(B3315,[1]BASEDIESEL!$A$2:$AAA$11928,6))</f>
        <v>FRENTE-07</v>
      </c>
      <c r="H3315" s="37" t="str">
        <f t="shared" si="51"/>
        <v>jun</v>
      </c>
    </row>
    <row r="3316" spans="1:8" x14ac:dyDescent="0.25">
      <c r="A3316" s="7">
        <v>46191</v>
      </c>
      <c r="B3316" s="16">
        <v>4162</v>
      </c>
      <c r="C3316" s="16" t="s">
        <v>65</v>
      </c>
      <c r="D3316" s="3">
        <v>262.125</v>
      </c>
      <c r="E3316" s="16">
        <v>17</v>
      </c>
      <c r="F3316" s="3">
        <v>15.419</v>
      </c>
      <c r="G3316" s="20" t="str">
        <f>IF(B3316="","",VLOOKUP(B3316,[1]BASEDIESEL!$A$2:$AAA$11928,6))</f>
        <v>FRENTE-02</v>
      </c>
      <c r="H3316" s="37" t="str">
        <f t="shared" si="51"/>
        <v>jun</v>
      </c>
    </row>
    <row r="3317" spans="1:8" x14ac:dyDescent="0.25">
      <c r="A3317" s="7">
        <v>46191</v>
      </c>
      <c r="B3317" s="17">
        <v>4163</v>
      </c>
      <c r="C3317" s="17" t="s">
        <v>65</v>
      </c>
      <c r="D3317" s="2">
        <v>264.89499999999998</v>
      </c>
      <c r="E3317" s="17">
        <v>17</v>
      </c>
      <c r="F3317" s="2">
        <v>15.582000000000001</v>
      </c>
      <c r="G3317" s="20" t="str">
        <f>IF(B3317="","",VLOOKUP(B3317,[1]BASEDIESEL!$A$2:$AAA$11928,6))</f>
        <v>FRENTE-02</v>
      </c>
      <c r="H3317" s="37" t="str">
        <f t="shared" si="51"/>
        <v>jun</v>
      </c>
    </row>
    <row r="3318" spans="1:8" x14ac:dyDescent="0.25">
      <c r="A3318" s="7">
        <v>46192</v>
      </c>
      <c r="B3318" s="16">
        <v>4024</v>
      </c>
      <c r="C3318" s="16" t="s">
        <v>62</v>
      </c>
      <c r="D3318" s="3">
        <v>177.405</v>
      </c>
      <c r="E3318" s="16">
        <v>13</v>
      </c>
      <c r="F3318" s="3">
        <v>13.647</v>
      </c>
      <c r="G3318" s="20" t="str">
        <f>IF(B3318="","",VLOOKUP(B3318,[1]BASEDIESEL!$A$2:$AAA$11928,6))</f>
        <v>FRENTE-07</v>
      </c>
      <c r="H3318" s="37" t="str">
        <f t="shared" si="51"/>
        <v>jun</v>
      </c>
    </row>
    <row r="3319" spans="1:8" x14ac:dyDescent="0.25">
      <c r="A3319" s="7">
        <v>46192</v>
      </c>
      <c r="B3319" s="17">
        <v>4025</v>
      </c>
      <c r="C3319" s="17" t="s">
        <v>62</v>
      </c>
      <c r="D3319" s="2">
        <v>110.911</v>
      </c>
      <c r="E3319" s="17">
        <v>8</v>
      </c>
      <c r="F3319" s="2">
        <v>13.864000000000001</v>
      </c>
      <c r="G3319" s="20" t="str">
        <f>IF(B3319="","",VLOOKUP(B3319,[1]BASEDIESEL!$A$2:$AAA$11928,6))</f>
        <v>FRENTE-07</v>
      </c>
      <c r="H3319" s="37" t="str">
        <f t="shared" si="51"/>
        <v>jun</v>
      </c>
    </row>
    <row r="3320" spans="1:8" x14ac:dyDescent="0.25">
      <c r="A3320" s="7">
        <v>46192</v>
      </c>
      <c r="B3320" s="16">
        <v>4027</v>
      </c>
      <c r="C3320" s="16" t="s">
        <v>62</v>
      </c>
      <c r="D3320" s="3">
        <v>170.6</v>
      </c>
      <c r="E3320" s="16">
        <v>13</v>
      </c>
      <c r="F3320" s="3">
        <v>13.122999999999999</v>
      </c>
      <c r="G3320" s="20" t="str">
        <f>IF(B3320="","",VLOOKUP(B3320,[1]BASEDIESEL!$A$2:$AAA$11928,6))</f>
        <v>FRENTE-07</v>
      </c>
      <c r="H3320" s="37" t="str">
        <f t="shared" si="51"/>
        <v>jun</v>
      </c>
    </row>
    <row r="3321" spans="1:8" x14ac:dyDescent="0.25">
      <c r="A3321" s="7">
        <v>46192</v>
      </c>
      <c r="B3321" s="17">
        <v>4029</v>
      </c>
      <c r="C3321" s="17" t="s">
        <v>62</v>
      </c>
      <c r="D3321" s="2">
        <v>176.322</v>
      </c>
      <c r="E3321" s="17">
        <v>14</v>
      </c>
      <c r="F3321" s="2">
        <v>12.593999999999999</v>
      </c>
      <c r="G3321" s="20" t="str">
        <f>IF(B3321="","",VLOOKUP(B3321,[1]BASEDIESEL!$A$2:$AAA$11928,6))</f>
        <v>FRENTE-07</v>
      </c>
      <c r="H3321" s="37" t="str">
        <f t="shared" si="51"/>
        <v>jun</v>
      </c>
    </row>
    <row r="3322" spans="1:8" x14ac:dyDescent="0.25">
      <c r="A3322" s="7">
        <v>46192</v>
      </c>
      <c r="B3322" s="16">
        <v>4030</v>
      </c>
      <c r="C3322" s="16" t="s">
        <v>63</v>
      </c>
      <c r="D3322" s="3">
        <v>47.884</v>
      </c>
      <c r="E3322" s="16">
        <v>2</v>
      </c>
      <c r="F3322" s="3">
        <v>23.942</v>
      </c>
      <c r="G3322" s="20" t="str">
        <f>IF(B3322="","",VLOOKUP(B3322,[1]BASEDIESEL!$A$2:$AAA$11928,6))</f>
        <v>FRENTE-06</v>
      </c>
      <c r="H3322" s="37" t="str">
        <f t="shared" si="51"/>
        <v>jun</v>
      </c>
    </row>
    <row r="3323" spans="1:8" x14ac:dyDescent="0.25">
      <c r="A3323" s="7">
        <v>46192</v>
      </c>
      <c r="B3323" s="17">
        <v>4032</v>
      </c>
      <c r="C3323" s="17" t="s">
        <v>64</v>
      </c>
      <c r="D3323" s="2">
        <v>111.52200000000001</v>
      </c>
      <c r="E3323" s="17">
        <v>7</v>
      </c>
      <c r="F3323" s="2">
        <v>15.932</v>
      </c>
      <c r="G3323" s="20" t="str">
        <f>IF(B3323="","",VLOOKUP(B3323,[1]BASEDIESEL!$A$2:$AAA$11928,6))</f>
        <v>FRENTE-06</v>
      </c>
      <c r="H3323" s="37" t="str">
        <f t="shared" si="51"/>
        <v>jun</v>
      </c>
    </row>
    <row r="3324" spans="1:8" x14ac:dyDescent="0.25">
      <c r="A3324" s="7">
        <v>46192</v>
      </c>
      <c r="B3324" s="16">
        <v>4033</v>
      </c>
      <c r="C3324" s="16" t="s">
        <v>64</v>
      </c>
      <c r="D3324" s="3">
        <v>15.819000000000001</v>
      </c>
      <c r="E3324" s="16">
        <v>2</v>
      </c>
      <c r="F3324" s="3">
        <v>7.91</v>
      </c>
      <c r="G3324" s="20" t="str">
        <f>IF(B3324="","",VLOOKUP(B3324,[1]BASEDIESEL!$A$2:$AAA$11928,6))</f>
        <v>FRENTE-06</v>
      </c>
      <c r="H3324" s="37" t="str">
        <f t="shared" si="51"/>
        <v>jun</v>
      </c>
    </row>
    <row r="3325" spans="1:8" x14ac:dyDescent="0.25">
      <c r="A3325" s="7">
        <v>46192</v>
      </c>
      <c r="B3325" s="17">
        <v>4034</v>
      </c>
      <c r="C3325" s="17" t="s">
        <v>64</v>
      </c>
      <c r="D3325" s="2">
        <v>243.93299999999999</v>
      </c>
      <c r="E3325" s="17">
        <v>16</v>
      </c>
      <c r="F3325" s="2">
        <v>15.246</v>
      </c>
      <c r="G3325" s="20" t="str">
        <f>IF(B3325="","",VLOOKUP(B3325,[1]BASEDIESEL!$A$2:$AAA$11928,6))</f>
        <v>FRENTE-06</v>
      </c>
      <c r="H3325" s="37" t="str">
        <f t="shared" si="51"/>
        <v>jun</v>
      </c>
    </row>
    <row r="3326" spans="1:8" x14ac:dyDescent="0.25">
      <c r="A3326" s="7">
        <v>46192</v>
      </c>
      <c r="B3326" s="16">
        <v>4035</v>
      </c>
      <c r="C3326" s="16" t="s">
        <v>64</v>
      </c>
      <c r="D3326" s="3">
        <v>240.31800000000001</v>
      </c>
      <c r="E3326" s="16">
        <v>13</v>
      </c>
      <c r="F3326" s="3">
        <v>18.486000000000001</v>
      </c>
      <c r="G3326" s="20" t="str">
        <f>IF(B3326="","",VLOOKUP(B3326,[1]BASEDIESEL!$A$2:$AAA$11928,6))</f>
        <v>FRENTE-06</v>
      </c>
      <c r="H3326" s="37" t="str">
        <f t="shared" si="51"/>
        <v>jun</v>
      </c>
    </row>
    <row r="3327" spans="1:8" x14ac:dyDescent="0.25">
      <c r="A3327" s="7">
        <v>46192</v>
      </c>
      <c r="B3327" s="17">
        <v>4036</v>
      </c>
      <c r="C3327" s="17" t="s">
        <v>64</v>
      </c>
      <c r="D3327" s="2">
        <v>266.26</v>
      </c>
      <c r="E3327" s="17">
        <v>18</v>
      </c>
      <c r="F3327" s="2">
        <v>14.792</v>
      </c>
      <c r="G3327" s="20" t="str">
        <f>IF(B3327="","",VLOOKUP(B3327,[1]BASEDIESEL!$A$2:$AAA$11928,6))</f>
        <v>FRENTE-06</v>
      </c>
      <c r="H3327" s="37" t="str">
        <f t="shared" si="51"/>
        <v>jun</v>
      </c>
    </row>
    <row r="3328" spans="1:8" x14ac:dyDescent="0.25">
      <c r="A3328" s="7">
        <v>46192</v>
      </c>
      <c r="B3328" s="16">
        <v>4111</v>
      </c>
      <c r="C3328" s="16" t="s">
        <v>65</v>
      </c>
      <c r="D3328" s="3">
        <v>261.78399999999999</v>
      </c>
      <c r="E3328" s="16">
        <v>16</v>
      </c>
      <c r="F3328" s="3">
        <v>16.361999999999998</v>
      </c>
      <c r="G3328" s="20" t="str">
        <f>IF(B3328="","",VLOOKUP(B3328,[1]BASEDIESEL!$A$2:$AAA$11928,6))</f>
        <v>FRENTE-05</v>
      </c>
      <c r="H3328" s="37" t="str">
        <f t="shared" si="51"/>
        <v>jun</v>
      </c>
    </row>
    <row r="3329" spans="1:8" x14ac:dyDescent="0.25">
      <c r="A3329" s="7">
        <v>46192</v>
      </c>
      <c r="B3329" s="17">
        <v>4114</v>
      </c>
      <c r="C3329" s="17" t="s">
        <v>65</v>
      </c>
      <c r="D3329" s="2">
        <v>365.42500000000001</v>
      </c>
      <c r="E3329" s="17">
        <v>23</v>
      </c>
      <c r="F3329" s="2">
        <v>15.888</v>
      </c>
      <c r="G3329" s="20" t="str">
        <f>IF(B3329="","",VLOOKUP(B3329,[1]BASEDIESEL!$A$2:$AAA$11928,6))</f>
        <v>FRENTE-01</v>
      </c>
      <c r="H3329" s="37" t="str">
        <f t="shared" si="51"/>
        <v>jun</v>
      </c>
    </row>
    <row r="3330" spans="1:8" x14ac:dyDescent="0.25">
      <c r="A3330" s="7">
        <v>46192</v>
      </c>
      <c r="B3330" s="16">
        <v>4115</v>
      </c>
      <c r="C3330" s="16" t="s">
        <v>65</v>
      </c>
      <c r="D3330" s="3">
        <v>310.02300000000002</v>
      </c>
      <c r="E3330" s="16">
        <v>16</v>
      </c>
      <c r="F3330" s="3">
        <v>19.376000000000001</v>
      </c>
      <c r="G3330" s="20" t="str">
        <f>IF(B3330="","",VLOOKUP(B3330,[1]BASEDIESEL!$A$2:$AAA$11928,6))</f>
        <v>FRENTE-06</v>
      </c>
      <c r="H3330" s="37" t="str">
        <f t="shared" si="51"/>
        <v>jun</v>
      </c>
    </row>
    <row r="3331" spans="1:8" x14ac:dyDescent="0.25">
      <c r="A3331" s="7">
        <v>46192</v>
      </c>
      <c r="B3331" s="17">
        <v>4116</v>
      </c>
      <c r="C3331" s="17" t="s">
        <v>65</v>
      </c>
      <c r="D3331" s="2">
        <v>233.56899999999999</v>
      </c>
      <c r="E3331" s="17">
        <v>13</v>
      </c>
      <c r="F3331" s="2">
        <v>17.966999999999999</v>
      </c>
      <c r="G3331" s="20" t="str">
        <f>IF(B3331="","",VLOOKUP(B3331,[1]BASEDIESEL!$A$2:$AAA$11928,6))</f>
        <v>FRENTE-05</v>
      </c>
      <c r="H3331" s="37" t="str">
        <f t="shared" ref="H3331:H3394" si="52">TEXT(A3331,"mmm")</f>
        <v>jun</v>
      </c>
    </row>
    <row r="3332" spans="1:8" x14ac:dyDescent="0.25">
      <c r="A3332" s="7">
        <v>46192</v>
      </c>
      <c r="B3332" s="16">
        <v>4117</v>
      </c>
      <c r="C3332" s="16" t="s">
        <v>65</v>
      </c>
      <c r="D3332" s="3">
        <v>118.63</v>
      </c>
      <c r="E3332" s="16">
        <v>9</v>
      </c>
      <c r="F3332" s="3">
        <v>13.180999999999999</v>
      </c>
      <c r="G3332" s="20" t="str">
        <f>IF(B3332="","",VLOOKUP(B3332,[1]BASEDIESEL!$A$2:$AAA$11928,6))</f>
        <v>FRENTE-04</v>
      </c>
      <c r="H3332" s="37" t="str">
        <f t="shared" si="52"/>
        <v>jun</v>
      </c>
    </row>
    <row r="3333" spans="1:8" x14ac:dyDescent="0.25">
      <c r="A3333" s="7">
        <v>46192</v>
      </c>
      <c r="B3333" s="17">
        <v>4118</v>
      </c>
      <c r="C3333" s="17" t="s">
        <v>65</v>
      </c>
      <c r="D3333" s="2">
        <v>167.977</v>
      </c>
      <c r="E3333" s="17">
        <v>15</v>
      </c>
      <c r="F3333" s="2">
        <v>11.198</v>
      </c>
      <c r="G3333" s="20" t="str">
        <f>IF(B3333="","",VLOOKUP(B3333,[1]BASEDIESEL!$A$2:$AAA$11928,6))</f>
        <v>FRENTE-03</v>
      </c>
      <c r="H3333" s="37" t="str">
        <f t="shared" si="52"/>
        <v>jun</v>
      </c>
    </row>
    <row r="3334" spans="1:8" x14ac:dyDescent="0.25">
      <c r="A3334" s="7">
        <v>46192</v>
      </c>
      <c r="B3334" s="16">
        <v>4119</v>
      </c>
      <c r="C3334" s="16" t="s">
        <v>65</v>
      </c>
      <c r="D3334" s="3">
        <v>291.86399999999998</v>
      </c>
      <c r="E3334" s="16">
        <v>17</v>
      </c>
      <c r="F3334" s="3">
        <v>17.167999999999999</v>
      </c>
      <c r="G3334" s="20" t="str">
        <f>IF(B3334="","",VLOOKUP(B3334,[1]BASEDIESEL!$A$2:$AAA$11928,6))</f>
        <v>FRENTE-05</v>
      </c>
      <c r="H3334" s="37" t="str">
        <f t="shared" si="52"/>
        <v>jun</v>
      </c>
    </row>
    <row r="3335" spans="1:8" x14ac:dyDescent="0.25">
      <c r="A3335" s="7">
        <v>46192</v>
      </c>
      <c r="B3335" s="17">
        <v>4120</v>
      </c>
      <c r="C3335" s="17" t="s">
        <v>65</v>
      </c>
      <c r="D3335" s="2">
        <v>205.8</v>
      </c>
      <c r="E3335" s="17">
        <v>13</v>
      </c>
      <c r="F3335" s="2">
        <v>15.831</v>
      </c>
      <c r="G3335" s="20" t="str">
        <f>IF(B3335="","",VLOOKUP(B3335,[1]BASEDIESEL!$A$2:$AAA$11928,6))</f>
        <v>FRENTE-05</v>
      </c>
      <c r="H3335" s="37" t="str">
        <f t="shared" si="52"/>
        <v>jun</v>
      </c>
    </row>
    <row r="3336" spans="1:8" x14ac:dyDescent="0.25">
      <c r="A3336" s="7">
        <v>46192</v>
      </c>
      <c r="B3336" s="16">
        <v>4121</v>
      </c>
      <c r="C3336" s="16" t="s">
        <v>66</v>
      </c>
      <c r="D3336" s="3">
        <v>302.02</v>
      </c>
      <c r="E3336" s="16">
        <v>19</v>
      </c>
      <c r="F3336" s="3">
        <v>15.896000000000001</v>
      </c>
      <c r="G3336" s="20" t="str">
        <f>IF(B3336="","",VLOOKUP(B3336,[1]BASEDIESEL!$A$2:$AAA$11928,6))</f>
        <v>FRENTE-01</v>
      </c>
      <c r="H3336" s="37" t="str">
        <f t="shared" si="52"/>
        <v>jun</v>
      </c>
    </row>
    <row r="3337" spans="1:8" x14ac:dyDescent="0.25">
      <c r="A3337" s="7">
        <v>46192</v>
      </c>
      <c r="B3337" s="17">
        <v>4122</v>
      </c>
      <c r="C3337" s="17" t="s">
        <v>66</v>
      </c>
      <c r="D3337" s="2">
        <v>400.09300000000002</v>
      </c>
      <c r="E3337" s="17">
        <v>25</v>
      </c>
      <c r="F3337" s="2">
        <v>16.004000000000001</v>
      </c>
      <c r="G3337" s="20" t="str">
        <f>IF(B3337="","",VLOOKUP(B3337,[1]BASEDIESEL!$A$2:$AAA$11928,6))</f>
        <v>FRENTE-01</v>
      </c>
      <c r="H3337" s="37" t="str">
        <f t="shared" si="52"/>
        <v>jun</v>
      </c>
    </row>
    <row r="3338" spans="1:8" x14ac:dyDescent="0.25">
      <c r="A3338" s="7">
        <v>46192</v>
      </c>
      <c r="B3338" s="16">
        <v>4123</v>
      </c>
      <c r="C3338" s="16" t="s">
        <v>66</v>
      </c>
      <c r="D3338" s="3">
        <v>279.81799999999998</v>
      </c>
      <c r="E3338" s="16">
        <v>19</v>
      </c>
      <c r="F3338" s="3">
        <v>14.727</v>
      </c>
      <c r="G3338" s="20" t="str">
        <f>IF(B3338="","",VLOOKUP(B3338,[1]BASEDIESEL!$A$2:$AAA$11928,6))</f>
        <v>FRENTE-01</v>
      </c>
      <c r="H3338" s="37" t="str">
        <f t="shared" si="52"/>
        <v>jun</v>
      </c>
    </row>
    <row r="3339" spans="1:8" x14ac:dyDescent="0.25">
      <c r="A3339" s="7">
        <v>46192</v>
      </c>
      <c r="B3339" s="17">
        <v>4124</v>
      </c>
      <c r="C3339" s="17" t="s">
        <v>65</v>
      </c>
      <c r="D3339" s="2">
        <v>185.233</v>
      </c>
      <c r="E3339" s="17">
        <v>16</v>
      </c>
      <c r="F3339" s="2">
        <v>11.577</v>
      </c>
      <c r="G3339" s="20" t="str">
        <f>IF(B3339="","",VLOOKUP(B3339,[1]BASEDIESEL!$A$2:$AAA$11928,6))</f>
        <v>FRENTE-07</v>
      </c>
      <c r="H3339" s="37" t="str">
        <f t="shared" si="52"/>
        <v>jun</v>
      </c>
    </row>
    <row r="3340" spans="1:8" x14ac:dyDescent="0.25">
      <c r="A3340" s="7">
        <v>46192</v>
      </c>
      <c r="B3340" s="16">
        <v>4126</v>
      </c>
      <c r="C3340" s="16" t="s">
        <v>65</v>
      </c>
      <c r="D3340" s="3">
        <v>252.36600000000001</v>
      </c>
      <c r="E3340" s="16">
        <v>15</v>
      </c>
      <c r="F3340" s="3">
        <v>16.824000000000002</v>
      </c>
      <c r="G3340" s="20" t="str">
        <f>IF(B3340="","",VLOOKUP(B3340,[1]BASEDIESEL!$A$2:$AAA$11928,6))</f>
        <v>FRENTE-05</v>
      </c>
      <c r="H3340" s="37" t="str">
        <f t="shared" si="52"/>
        <v>jun</v>
      </c>
    </row>
    <row r="3341" spans="1:8" x14ac:dyDescent="0.25">
      <c r="A3341" s="7">
        <v>46192</v>
      </c>
      <c r="B3341" s="17">
        <v>4127</v>
      </c>
      <c r="C3341" s="17" t="s">
        <v>65</v>
      </c>
      <c r="D3341" s="2">
        <v>170.065</v>
      </c>
      <c r="E3341" s="17">
        <v>11</v>
      </c>
      <c r="F3341" s="2">
        <v>15.46</v>
      </c>
      <c r="G3341" s="20" t="str">
        <f>IF(B3341="","",VLOOKUP(B3341,[1]BASEDIESEL!$A$2:$AAA$11928,6))</f>
        <v>FRENTE-02</v>
      </c>
      <c r="H3341" s="37" t="str">
        <f t="shared" si="52"/>
        <v>jun</v>
      </c>
    </row>
    <row r="3342" spans="1:8" x14ac:dyDescent="0.25">
      <c r="A3342" s="7">
        <v>46192</v>
      </c>
      <c r="B3342" s="16">
        <v>4128</v>
      </c>
      <c r="C3342" s="16" t="s">
        <v>66</v>
      </c>
      <c r="D3342" s="3">
        <v>293.43099999999998</v>
      </c>
      <c r="E3342" s="16">
        <v>20</v>
      </c>
      <c r="F3342" s="3">
        <v>14.672000000000001</v>
      </c>
      <c r="G3342" s="20" t="str">
        <f>IF(B3342="","",VLOOKUP(B3342,[1]BASEDIESEL!$A$2:$AAA$11928,6))</f>
        <v>FRENTE-01</v>
      </c>
      <c r="H3342" s="37" t="str">
        <f t="shared" si="52"/>
        <v>jun</v>
      </c>
    </row>
    <row r="3343" spans="1:8" x14ac:dyDescent="0.25">
      <c r="A3343" s="7">
        <v>46192</v>
      </c>
      <c r="B3343" s="17">
        <v>4129</v>
      </c>
      <c r="C3343" s="17" t="s">
        <v>66</v>
      </c>
      <c r="D3343" s="2">
        <v>326.8</v>
      </c>
      <c r="E3343" s="17">
        <v>21</v>
      </c>
      <c r="F3343" s="2">
        <v>15.561999999999999</v>
      </c>
      <c r="G3343" s="20" t="str">
        <f>IF(B3343="","",VLOOKUP(B3343,[1]BASEDIESEL!$A$2:$AAA$11928,6))</f>
        <v>FRENTE-01</v>
      </c>
      <c r="H3343" s="37" t="str">
        <f t="shared" si="52"/>
        <v>jun</v>
      </c>
    </row>
    <row r="3344" spans="1:8" x14ac:dyDescent="0.25">
      <c r="A3344" s="7">
        <v>46192</v>
      </c>
      <c r="B3344" s="16">
        <v>4130</v>
      </c>
      <c r="C3344" s="16" t="s">
        <v>66</v>
      </c>
      <c r="D3344" s="3">
        <v>405.71</v>
      </c>
      <c r="E3344" s="16">
        <v>24</v>
      </c>
      <c r="F3344" s="3">
        <v>16.905000000000001</v>
      </c>
      <c r="G3344" s="20" t="str">
        <f>IF(B3344="","",VLOOKUP(B3344,[1]BASEDIESEL!$A$2:$AAA$11928,6))</f>
        <v>FRENTE-02</v>
      </c>
      <c r="H3344" s="37" t="str">
        <f t="shared" si="52"/>
        <v>jun</v>
      </c>
    </row>
    <row r="3345" spans="1:8" x14ac:dyDescent="0.25">
      <c r="A3345" s="7">
        <v>46192</v>
      </c>
      <c r="B3345" s="17">
        <v>4131</v>
      </c>
      <c r="C3345" s="17" t="s">
        <v>65</v>
      </c>
      <c r="D3345" s="2">
        <v>246.54300000000001</v>
      </c>
      <c r="E3345" s="17">
        <v>13</v>
      </c>
      <c r="F3345" s="2">
        <v>18.965</v>
      </c>
      <c r="G3345" s="20" t="str">
        <f>IF(B3345="","",VLOOKUP(B3345,[1]BASEDIESEL!$A$2:$AAA$11928,6))</f>
        <v>FRENTE-04</v>
      </c>
      <c r="H3345" s="37" t="str">
        <f t="shared" si="52"/>
        <v>jun</v>
      </c>
    </row>
    <row r="3346" spans="1:8" x14ac:dyDescent="0.25">
      <c r="A3346" s="7">
        <v>46192</v>
      </c>
      <c r="B3346" s="16">
        <v>4132</v>
      </c>
      <c r="C3346" s="16" t="s">
        <v>65</v>
      </c>
      <c r="D3346" s="3">
        <v>350.72399999999999</v>
      </c>
      <c r="E3346" s="16">
        <v>20</v>
      </c>
      <c r="F3346" s="3">
        <v>17.536000000000001</v>
      </c>
      <c r="G3346" s="20" t="str">
        <f>IF(B3346="","",VLOOKUP(B3346,[1]BASEDIESEL!$A$2:$AAA$11928,6))</f>
        <v>FRENTE-03</v>
      </c>
      <c r="H3346" s="37" t="str">
        <f t="shared" si="52"/>
        <v>jun</v>
      </c>
    </row>
    <row r="3347" spans="1:8" x14ac:dyDescent="0.25">
      <c r="A3347" s="7">
        <v>46192</v>
      </c>
      <c r="B3347" s="17">
        <v>4133</v>
      </c>
      <c r="C3347" s="17" t="s">
        <v>65</v>
      </c>
      <c r="D3347" s="2">
        <v>194</v>
      </c>
      <c r="E3347" s="17">
        <v>13</v>
      </c>
      <c r="F3347" s="2">
        <v>14.923</v>
      </c>
      <c r="G3347" s="20" t="str">
        <f>IF(B3347="","",VLOOKUP(B3347,[1]BASEDIESEL!$A$2:$AAA$11928,6))</f>
        <v>FRENTE-02</v>
      </c>
      <c r="H3347" s="37" t="str">
        <f t="shared" si="52"/>
        <v>jun</v>
      </c>
    </row>
    <row r="3348" spans="1:8" x14ac:dyDescent="0.25">
      <c r="A3348" s="7">
        <v>46192</v>
      </c>
      <c r="B3348" s="16">
        <v>4134</v>
      </c>
      <c r="C3348" s="16" t="s">
        <v>65</v>
      </c>
      <c r="D3348" s="3">
        <v>268.065</v>
      </c>
      <c r="E3348" s="16">
        <v>16</v>
      </c>
      <c r="F3348" s="3">
        <v>16.754000000000001</v>
      </c>
      <c r="G3348" s="20" t="str">
        <f>IF(B3348="","",VLOOKUP(B3348,[1]BASEDIESEL!$A$2:$AAA$11928,6))</f>
        <v>FRENTE-05</v>
      </c>
      <c r="H3348" s="37" t="str">
        <f t="shared" si="52"/>
        <v>jun</v>
      </c>
    </row>
    <row r="3349" spans="1:8" x14ac:dyDescent="0.25">
      <c r="A3349" s="7">
        <v>46192</v>
      </c>
      <c r="B3349" s="17">
        <v>4135</v>
      </c>
      <c r="C3349" s="17" t="s">
        <v>65</v>
      </c>
      <c r="D3349" s="2">
        <v>353.52</v>
      </c>
      <c r="E3349" s="17">
        <v>19</v>
      </c>
      <c r="F3349" s="2">
        <v>18.606000000000002</v>
      </c>
      <c r="G3349" s="20" t="str">
        <f>IF(B3349="","",VLOOKUP(B3349,[1]BASEDIESEL!$A$2:$AAA$11928,6))</f>
        <v>FRENTE-03</v>
      </c>
      <c r="H3349" s="37" t="str">
        <f t="shared" si="52"/>
        <v>jun</v>
      </c>
    </row>
    <row r="3350" spans="1:8" x14ac:dyDescent="0.25">
      <c r="A3350" s="7">
        <v>46192</v>
      </c>
      <c r="B3350" s="16">
        <v>4136</v>
      </c>
      <c r="C3350" s="16" t="s">
        <v>65</v>
      </c>
      <c r="D3350" s="3">
        <v>13.795</v>
      </c>
      <c r="E3350" s="16">
        <v>1</v>
      </c>
      <c r="F3350" s="3">
        <v>13.795</v>
      </c>
      <c r="G3350" s="20" t="str">
        <f>IF(B3350="","",VLOOKUP(B3350,[1]BASEDIESEL!$A$2:$AAA$11928,6))</f>
        <v>FRENTE-04</v>
      </c>
      <c r="H3350" s="37" t="str">
        <f t="shared" si="52"/>
        <v>jun</v>
      </c>
    </row>
    <row r="3351" spans="1:8" x14ac:dyDescent="0.25">
      <c r="A3351" s="7">
        <v>46192</v>
      </c>
      <c r="B3351" s="17">
        <v>4137</v>
      </c>
      <c r="C3351" s="17" t="s">
        <v>65</v>
      </c>
      <c r="D3351" s="2">
        <v>377.29700000000003</v>
      </c>
      <c r="E3351" s="17">
        <v>21</v>
      </c>
      <c r="F3351" s="2">
        <v>17.966999999999999</v>
      </c>
      <c r="G3351" s="20" t="str">
        <f>IF(B3351="","",VLOOKUP(B3351,[1]BASEDIESEL!$A$2:$AAA$11928,6))</f>
        <v>FRENTE-03</v>
      </c>
      <c r="H3351" s="37" t="str">
        <f t="shared" si="52"/>
        <v>jun</v>
      </c>
    </row>
    <row r="3352" spans="1:8" x14ac:dyDescent="0.25">
      <c r="A3352" s="7">
        <v>46192</v>
      </c>
      <c r="B3352" s="16">
        <v>4138</v>
      </c>
      <c r="C3352" s="16" t="s">
        <v>65</v>
      </c>
      <c r="D3352" s="3">
        <v>131.904</v>
      </c>
      <c r="E3352" s="16">
        <v>9</v>
      </c>
      <c r="F3352" s="3">
        <v>14.656000000000001</v>
      </c>
      <c r="G3352" s="20" t="str">
        <f>IF(B3352="","",VLOOKUP(B3352,[1]BASEDIESEL!$A$2:$AAA$11928,6))</f>
        <v>FRENTE-04</v>
      </c>
      <c r="H3352" s="37" t="str">
        <f t="shared" si="52"/>
        <v>jun</v>
      </c>
    </row>
    <row r="3353" spans="1:8" x14ac:dyDescent="0.25">
      <c r="A3353" s="7">
        <v>46192</v>
      </c>
      <c r="B3353" s="17">
        <v>4139</v>
      </c>
      <c r="C3353" s="17" t="s">
        <v>65</v>
      </c>
      <c r="D3353" s="2">
        <v>177.33</v>
      </c>
      <c r="E3353" s="17">
        <v>13</v>
      </c>
      <c r="F3353" s="2">
        <v>13.641</v>
      </c>
      <c r="G3353" s="20" t="str">
        <f>IF(B3353="","",VLOOKUP(B3353,[1]BASEDIESEL!$A$2:$AAA$11928,6))</f>
        <v>FRENTE-07</v>
      </c>
      <c r="H3353" s="37" t="str">
        <f t="shared" si="52"/>
        <v>jun</v>
      </c>
    </row>
    <row r="3354" spans="1:8" x14ac:dyDescent="0.25">
      <c r="A3354" s="7">
        <v>46192</v>
      </c>
      <c r="B3354" s="16">
        <v>4140</v>
      </c>
      <c r="C3354" s="16" t="s">
        <v>65</v>
      </c>
      <c r="D3354" s="3">
        <v>274.80099999999999</v>
      </c>
      <c r="E3354" s="16">
        <v>16</v>
      </c>
      <c r="F3354" s="3">
        <v>17.175000000000001</v>
      </c>
      <c r="G3354" s="20" t="str">
        <f>IF(B3354="","",VLOOKUP(B3354,[1]BASEDIESEL!$A$2:$AAA$11928,6))</f>
        <v>FRENTE-05</v>
      </c>
      <c r="H3354" s="37" t="str">
        <f t="shared" si="52"/>
        <v>jun</v>
      </c>
    </row>
    <row r="3355" spans="1:8" x14ac:dyDescent="0.25">
      <c r="A3355" s="7">
        <v>46192</v>
      </c>
      <c r="B3355" s="17">
        <v>4141</v>
      </c>
      <c r="C3355" s="17" t="s">
        <v>65</v>
      </c>
      <c r="D3355" s="2">
        <v>274.37299999999999</v>
      </c>
      <c r="E3355" s="17">
        <v>16</v>
      </c>
      <c r="F3355" s="2">
        <v>17.148</v>
      </c>
      <c r="G3355" s="20" t="str">
        <f>IF(B3355="","",VLOOKUP(B3355,[1]BASEDIESEL!$A$2:$AAA$11928,6))</f>
        <v>FRENTE-03</v>
      </c>
      <c r="H3355" s="37" t="str">
        <f t="shared" si="52"/>
        <v>jun</v>
      </c>
    </row>
    <row r="3356" spans="1:8" x14ac:dyDescent="0.25">
      <c r="A3356" s="7">
        <v>46192</v>
      </c>
      <c r="B3356" s="16">
        <v>4142</v>
      </c>
      <c r="C3356" s="16" t="s">
        <v>65</v>
      </c>
      <c r="D3356" s="3">
        <v>151.22399999999999</v>
      </c>
      <c r="E3356" s="16">
        <v>10</v>
      </c>
      <c r="F3356" s="3">
        <v>15.122</v>
      </c>
      <c r="G3356" s="20" t="str">
        <f>IF(B3356="","",VLOOKUP(B3356,[1]BASEDIESEL!$A$2:$AAA$11928,6))</f>
        <v>FRENTE-04</v>
      </c>
      <c r="H3356" s="37" t="str">
        <f t="shared" si="52"/>
        <v>jun</v>
      </c>
    </row>
    <row r="3357" spans="1:8" x14ac:dyDescent="0.25">
      <c r="A3357" s="7">
        <v>46192</v>
      </c>
      <c r="B3357" s="17">
        <v>4143</v>
      </c>
      <c r="C3357" s="17" t="s">
        <v>65</v>
      </c>
      <c r="D3357" s="2">
        <v>282.60000000000002</v>
      </c>
      <c r="E3357" s="17">
        <v>16</v>
      </c>
      <c r="F3357" s="2">
        <v>17.663</v>
      </c>
      <c r="G3357" s="20" t="str">
        <f>IF(B3357="","",VLOOKUP(B3357,[1]BASEDIESEL!$A$2:$AAA$11928,6))</f>
        <v>FRENTE-05</v>
      </c>
      <c r="H3357" s="37" t="str">
        <f t="shared" si="52"/>
        <v>jun</v>
      </c>
    </row>
    <row r="3358" spans="1:8" x14ac:dyDescent="0.25">
      <c r="A3358" s="7">
        <v>46192</v>
      </c>
      <c r="B3358" s="16">
        <v>4144</v>
      </c>
      <c r="C3358" s="16" t="s">
        <v>65</v>
      </c>
      <c r="D3358" s="3">
        <v>228.251</v>
      </c>
      <c r="E3358" s="16">
        <v>14</v>
      </c>
      <c r="F3358" s="3">
        <v>16.303999999999998</v>
      </c>
      <c r="G3358" s="20" t="str">
        <f>IF(B3358="","",VLOOKUP(B3358,[1]BASEDIESEL!$A$2:$AAA$11928,6))</f>
        <v>FRENTE-05</v>
      </c>
      <c r="H3358" s="37" t="str">
        <f t="shared" si="52"/>
        <v>jun</v>
      </c>
    </row>
    <row r="3359" spans="1:8" x14ac:dyDescent="0.25">
      <c r="A3359" s="7">
        <v>46192</v>
      </c>
      <c r="B3359" s="17">
        <v>4145</v>
      </c>
      <c r="C3359" s="17" t="s">
        <v>65</v>
      </c>
      <c r="D3359" s="2">
        <v>258.99700000000001</v>
      </c>
      <c r="E3359" s="17">
        <v>15</v>
      </c>
      <c r="F3359" s="2">
        <v>17.265999999999998</v>
      </c>
      <c r="G3359" s="20" t="str">
        <f>IF(B3359="","",VLOOKUP(B3359,[1]BASEDIESEL!$A$2:$AAA$11928,6))</f>
        <v>FRENTE-03</v>
      </c>
      <c r="H3359" s="37" t="str">
        <f t="shared" si="52"/>
        <v>jun</v>
      </c>
    </row>
    <row r="3360" spans="1:8" x14ac:dyDescent="0.25">
      <c r="A3360" s="7">
        <v>46192</v>
      </c>
      <c r="B3360" s="16">
        <v>4146</v>
      </c>
      <c r="C3360" s="16" t="s">
        <v>65</v>
      </c>
      <c r="D3360" s="3">
        <v>360.05200000000002</v>
      </c>
      <c r="E3360" s="16">
        <v>21</v>
      </c>
      <c r="F3360" s="3">
        <v>17.145</v>
      </c>
      <c r="G3360" s="20" t="str">
        <f>IF(B3360="","",VLOOKUP(B3360,[1]BASEDIESEL!$A$2:$AAA$11928,6))</f>
        <v>FRENTE-03</v>
      </c>
      <c r="H3360" s="37" t="str">
        <f t="shared" si="52"/>
        <v>jun</v>
      </c>
    </row>
    <row r="3361" spans="1:8" x14ac:dyDescent="0.25">
      <c r="A3361" s="7">
        <v>46192</v>
      </c>
      <c r="B3361" s="17">
        <v>4147</v>
      </c>
      <c r="C3361" s="17" t="s">
        <v>65</v>
      </c>
      <c r="D3361" s="2">
        <v>226.41</v>
      </c>
      <c r="E3361" s="17">
        <v>15</v>
      </c>
      <c r="F3361" s="2">
        <v>15.093999999999999</v>
      </c>
      <c r="G3361" s="20" t="str">
        <f>IF(B3361="","",VLOOKUP(B3361,[1]BASEDIESEL!$A$2:$AAA$11928,6))</f>
        <v>FRENTE-02</v>
      </c>
      <c r="H3361" s="37" t="str">
        <f t="shared" si="52"/>
        <v>jun</v>
      </c>
    </row>
    <row r="3362" spans="1:8" x14ac:dyDescent="0.25">
      <c r="A3362" s="7">
        <v>46192</v>
      </c>
      <c r="B3362" s="16">
        <v>4149</v>
      </c>
      <c r="C3362" s="16" t="s">
        <v>65</v>
      </c>
      <c r="D3362" s="3">
        <v>419.66300000000001</v>
      </c>
      <c r="E3362" s="16">
        <v>25</v>
      </c>
      <c r="F3362" s="3">
        <v>16.786999999999999</v>
      </c>
      <c r="G3362" s="20" t="str">
        <f>IF(B3362="","",VLOOKUP(B3362,[1]BASEDIESEL!$A$2:$AAA$11928,6))</f>
        <v>FRENTE-01</v>
      </c>
      <c r="H3362" s="37" t="str">
        <f t="shared" si="52"/>
        <v>jun</v>
      </c>
    </row>
    <row r="3363" spans="1:8" x14ac:dyDescent="0.25">
      <c r="A3363" s="7">
        <v>46192</v>
      </c>
      <c r="B3363" s="17">
        <v>4153</v>
      </c>
      <c r="C3363" s="17" t="s">
        <v>67</v>
      </c>
      <c r="D3363" s="2">
        <v>250.33799999999999</v>
      </c>
      <c r="E3363" s="17">
        <v>14</v>
      </c>
      <c r="F3363" s="2">
        <v>17.881</v>
      </c>
      <c r="G3363" s="20" t="str">
        <f>IF(B3363="","",VLOOKUP(B3363,[1]BASEDIESEL!$A$2:$AAA$11928,6))</f>
        <v>FRENTE-04</v>
      </c>
      <c r="H3363" s="37" t="str">
        <f t="shared" si="52"/>
        <v>jun</v>
      </c>
    </row>
    <row r="3364" spans="1:8" x14ac:dyDescent="0.25">
      <c r="A3364" s="7">
        <v>46192</v>
      </c>
      <c r="B3364" s="16">
        <v>4154</v>
      </c>
      <c r="C3364" s="16" t="s">
        <v>67</v>
      </c>
      <c r="D3364" s="3">
        <v>279.71300000000002</v>
      </c>
      <c r="E3364" s="16">
        <v>15</v>
      </c>
      <c r="F3364" s="3">
        <v>18.648</v>
      </c>
      <c r="G3364" s="20" t="str">
        <f>IF(B3364="","",VLOOKUP(B3364,[1]BASEDIESEL!$A$2:$AAA$11928,6))</f>
        <v>FRENTE-04</v>
      </c>
      <c r="H3364" s="37" t="str">
        <f t="shared" si="52"/>
        <v>jun</v>
      </c>
    </row>
    <row r="3365" spans="1:8" x14ac:dyDescent="0.25">
      <c r="A3365" s="7">
        <v>46192</v>
      </c>
      <c r="B3365" s="17">
        <v>4155</v>
      </c>
      <c r="C3365" s="17" t="s">
        <v>67</v>
      </c>
      <c r="D3365" s="2">
        <v>160.358</v>
      </c>
      <c r="E3365" s="17">
        <v>8</v>
      </c>
      <c r="F3365" s="2">
        <v>20.045000000000002</v>
      </c>
      <c r="G3365" s="20" t="str">
        <f>IF(B3365="","",VLOOKUP(B3365,[1]BASEDIESEL!$A$2:$AAA$11928,6))</f>
        <v>FRENTE-04</v>
      </c>
      <c r="H3365" s="37" t="str">
        <f t="shared" si="52"/>
        <v>jun</v>
      </c>
    </row>
    <row r="3366" spans="1:8" x14ac:dyDescent="0.25">
      <c r="A3366" s="7">
        <v>46192</v>
      </c>
      <c r="B3366" s="16">
        <v>4156</v>
      </c>
      <c r="C3366" s="16" t="s">
        <v>65</v>
      </c>
      <c r="D3366" s="3">
        <v>194.92500000000001</v>
      </c>
      <c r="E3366" s="16">
        <v>13</v>
      </c>
      <c r="F3366" s="3">
        <v>14.994</v>
      </c>
      <c r="G3366" s="20" t="str">
        <f>IF(B3366="","",VLOOKUP(B3366,[1]BASEDIESEL!$A$2:$AAA$11928,6))</f>
        <v>FRENTE-02</v>
      </c>
      <c r="H3366" s="37" t="str">
        <f t="shared" si="52"/>
        <v>jun</v>
      </c>
    </row>
    <row r="3367" spans="1:8" x14ac:dyDescent="0.25">
      <c r="A3367" s="7">
        <v>46192</v>
      </c>
      <c r="B3367" s="17">
        <v>4157</v>
      </c>
      <c r="C3367" s="17" t="s">
        <v>65</v>
      </c>
      <c r="D3367" s="2">
        <v>77.680999999999997</v>
      </c>
      <c r="E3367" s="17">
        <v>4</v>
      </c>
      <c r="F3367" s="2">
        <v>19.420000000000002</v>
      </c>
      <c r="G3367" s="20" t="str">
        <f>IF(B3367="","",VLOOKUP(B3367,[1]BASEDIESEL!$A$2:$AAA$11928,6))</f>
        <v>FRENTE-06</v>
      </c>
      <c r="H3367" s="37" t="str">
        <f t="shared" si="52"/>
        <v>jun</v>
      </c>
    </row>
    <row r="3368" spans="1:8" x14ac:dyDescent="0.25">
      <c r="A3368" s="7">
        <v>46192</v>
      </c>
      <c r="B3368" s="16">
        <v>4158</v>
      </c>
      <c r="C3368" s="16" t="s">
        <v>65</v>
      </c>
      <c r="D3368" s="3">
        <v>378.52</v>
      </c>
      <c r="E3368" s="16">
        <v>21</v>
      </c>
      <c r="F3368" s="3">
        <v>18.024999999999999</v>
      </c>
      <c r="G3368" s="20" t="str">
        <f>IF(B3368="","",VLOOKUP(B3368,[1]BASEDIESEL!$A$2:$AAA$11928,6))</f>
        <v>FRENTE-03</v>
      </c>
      <c r="H3368" s="37" t="str">
        <f t="shared" si="52"/>
        <v>jun</v>
      </c>
    </row>
    <row r="3369" spans="1:8" x14ac:dyDescent="0.25">
      <c r="A3369" s="7">
        <v>46192</v>
      </c>
      <c r="B3369" s="17">
        <v>4159</v>
      </c>
      <c r="C3369" s="17" t="s">
        <v>65</v>
      </c>
      <c r="D3369" s="2">
        <v>50.365000000000002</v>
      </c>
      <c r="E3369" s="17">
        <v>3</v>
      </c>
      <c r="F3369" s="2">
        <v>16.788</v>
      </c>
      <c r="G3369" s="20" t="str">
        <f>IF(B3369="","",VLOOKUP(B3369,[1]BASEDIESEL!$A$2:$AAA$11928,6))</f>
        <v>FRENTE-02</v>
      </c>
      <c r="H3369" s="37" t="str">
        <f t="shared" si="52"/>
        <v>jun</v>
      </c>
    </row>
    <row r="3370" spans="1:8" x14ac:dyDescent="0.25">
      <c r="A3370" s="7">
        <v>46192</v>
      </c>
      <c r="B3370" s="16">
        <v>4160</v>
      </c>
      <c r="C3370" s="16" t="s">
        <v>65</v>
      </c>
      <c r="D3370" s="3">
        <v>164.20500000000001</v>
      </c>
      <c r="E3370" s="16">
        <v>11</v>
      </c>
      <c r="F3370" s="3">
        <v>14.928000000000001</v>
      </c>
      <c r="G3370" s="20" t="str">
        <f>IF(B3370="","",VLOOKUP(B3370,[1]BASEDIESEL!$A$2:$AAA$11928,6))</f>
        <v>FRENTE-01</v>
      </c>
      <c r="H3370" s="37" t="str">
        <f t="shared" si="52"/>
        <v>jun</v>
      </c>
    </row>
    <row r="3371" spans="1:8" x14ac:dyDescent="0.25">
      <c r="A3371" s="7">
        <v>46192</v>
      </c>
      <c r="B3371" s="17">
        <v>4161</v>
      </c>
      <c r="C3371" s="17" t="s">
        <v>65</v>
      </c>
      <c r="D3371" s="2">
        <v>218.19900000000001</v>
      </c>
      <c r="E3371" s="17">
        <v>15</v>
      </c>
      <c r="F3371" s="2">
        <v>14.547000000000001</v>
      </c>
      <c r="G3371" s="20" t="str">
        <f>IF(B3371="","",VLOOKUP(B3371,[1]BASEDIESEL!$A$2:$AAA$11928,6))</f>
        <v>FRENTE-07</v>
      </c>
      <c r="H3371" s="37" t="str">
        <f t="shared" si="52"/>
        <v>jun</v>
      </c>
    </row>
    <row r="3372" spans="1:8" x14ac:dyDescent="0.25">
      <c r="A3372" s="7">
        <v>46192</v>
      </c>
      <c r="B3372" s="16">
        <v>4162</v>
      </c>
      <c r="C3372" s="16" t="s">
        <v>65</v>
      </c>
      <c r="D3372" s="3">
        <v>160.03</v>
      </c>
      <c r="E3372" s="16">
        <v>11</v>
      </c>
      <c r="F3372" s="3">
        <v>14.548</v>
      </c>
      <c r="G3372" s="20" t="str">
        <f>IF(B3372="","",VLOOKUP(B3372,[1]BASEDIESEL!$A$2:$AAA$11928,6))</f>
        <v>FRENTE-02</v>
      </c>
      <c r="H3372" s="37" t="str">
        <f t="shared" si="52"/>
        <v>jun</v>
      </c>
    </row>
    <row r="3373" spans="1:8" x14ac:dyDescent="0.25">
      <c r="A3373" s="7">
        <v>46192</v>
      </c>
      <c r="B3373" s="17">
        <v>4163</v>
      </c>
      <c r="C3373" s="17" t="s">
        <v>65</v>
      </c>
      <c r="D3373" s="2">
        <v>211.77500000000001</v>
      </c>
      <c r="E3373" s="17">
        <v>14</v>
      </c>
      <c r="F3373" s="2">
        <v>15.127000000000001</v>
      </c>
      <c r="G3373" s="20" t="str">
        <f>IF(B3373="","",VLOOKUP(B3373,[1]BASEDIESEL!$A$2:$AAA$11928,6))</f>
        <v>FRENTE-02</v>
      </c>
      <c r="H3373" s="37" t="str">
        <f t="shared" si="52"/>
        <v>jun</v>
      </c>
    </row>
    <row r="3374" spans="1:8" x14ac:dyDescent="0.25">
      <c r="A3374" s="7">
        <v>46193</v>
      </c>
      <c r="B3374" s="16">
        <v>4024</v>
      </c>
      <c r="C3374" s="16" t="s">
        <v>62</v>
      </c>
      <c r="D3374" s="3">
        <v>179.46700000000001</v>
      </c>
      <c r="E3374" s="16">
        <v>11</v>
      </c>
      <c r="F3374" s="3">
        <v>16.315000000000001</v>
      </c>
      <c r="G3374" s="20" t="str">
        <f>IF(B3374="","",VLOOKUP(B3374,[1]BASEDIESEL!$A$2:$AAA$11928,6))</f>
        <v>FRENTE-07</v>
      </c>
      <c r="H3374" s="37" t="str">
        <f t="shared" si="52"/>
        <v>jun</v>
      </c>
    </row>
    <row r="3375" spans="1:8" x14ac:dyDescent="0.25">
      <c r="A3375" s="7">
        <v>46193</v>
      </c>
      <c r="B3375" s="17">
        <v>4025</v>
      </c>
      <c r="C3375" s="17" t="s">
        <v>62</v>
      </c>
      <c r="D3375" s="2">
        <v>57.963999999999999</v>
      </c>
      <c r="E3375" s="17">
        <v>5</v>
      </c>
      <c r="F3375" s="2">
        <v>11.593</v>
      </c>
      <c r="G3375" s="20" t="str">
        <f>IF(B3375="","",VLOOKUP(B3375,[1]BASEDIESEL!$A$2:$AAA$11928,6))</f>
        <v>FRENTE-07</v>
      </c>
      <c r="H3375" s="37" t="str">
        <f t="shared" si="52"/>
        <v>jun</v>
      </c>
    </row>
    <row r="3376" spans="1:8" x14ac:dyDescent="0.25">
      <c r="A3376" s="7">
        <v>46193</v>
      </c>
      <c r="B3376" s="16">
        <v>4027</v>
      </c>
      <c r="C3376" s="16" t="s">
        <v>62</v>
      </c>
      <c r="D3376" s="3">
        <v>179.428</v>
      </c>
      <c r="E3376" s="16">
        <v>14</v>
      </c>
      <c r="F3376" s="3">
        <v>12.816000000000001</v>
      </c>
      <c r="G3376" s="20" t="str">
        <f>IF(B3376="","",VLOOKUP(B3376,[1]BASEDIESEL!$A$2:$AAA$11928,6))</f>
        <v>FRENTE-07</v>
      </c>
      <c r="H3376" s="37" t="str">
        <f t="shared" si="52"/>
        <v>jun</v>
      </c>
    </row>
    <row r="3377" spans="1:8" x14ac:dyDescent="0.25">
      <c r="A3377" s="7">
        <v>46193</v>
      </c>
      <c r="B3377" s="17">
        <v>4029</v>
      </c>
      <c r="C3377" s="17" t="s">
        <v>62</v>
      </c>
      <c r="D3377" s="2">
        <v>167.61799999999999</v>
      </c>
      <c r="E3377" s="17">
        <v>13</v>
      </c>
      <c r="F3377" s="2">
        <v>12.894</v>
      </c>
      <c r="G3377" s="20" t="str">
        <f>IF(B3377="","",VLOOKUP(B3377,[1]BASEDIESEL!$A$2:$AAA$11928,6))</f>
        <v>FRENTE-07</v>
      </c>
      <c r="H3377" s="37" t="str">
        <f t="shared" si="52"/>
        <v>jun</v>
      </c>
    </row>
    <row r="3378" spans="1:8" x14ac:dyDescent="0.25">
      <c r="A3378" s="7">
        <v>46193</v>
      </c>
      <c r="B3378" s="16">
        <v>4030</v>
      </c>
      <c r="C3378" s="16" t="s">
        <v>63</v>
      </c>
      <c r="D3378" s="3">
        <v>31.507000000000001</v>
      </c>
      <c r="E3378" s="16">
        <v>2</v>
      </c>
      <c r="F3378" s="3">
        <v>15.754</v>
      </c>
      <c r="G3378" s="20" t="str">
        <f>IF(B3378="","",VLOOKUP(B3378,[1]BASEDIESEL!$A$2:$AAA$11928,6))</f>
        <v>FRENTE-06</v>
      </c>
      <c r="H3378" s="37" t="str">
        <f t="shared" si="52"/>
        <v>jun</v>
      </c>
    </row>
    <row r="3379" spans="1:8" x14ac:dyDescent="0.25">
      <c r="A3379" s="7">
        <v>46193</v>
      </c>
      <c r="B3379" s="17">
        <v>4032</v>
      </c>
      <c r="C3379" s="17" t="s">
        <v>64</v>
      </c>
      <c r="D3379" s="2">
        <v>64.695999999999998</v>
      </c>
      <c r="E3379" s="17">
        <v>4</v>
      </c>
      <c r="F3379" s="2">
        <v>16.173999999999999</v>
      </c>
      <c r="G3379" s="20" t="str">
        <f>IF(B3379="","",VLOOKUP(B3379,[1]BASEDIESEL!$A$2:$AAA$11928,6))</f>
        <v>FRENTE-06</v>
      </c>
      <c r="H3379" s="37" t="str">
        <f t="shared" si="52"/>
        <v>jun</v>
      </c>
    </row>
    <row r="3380" spans="1:8" x14ac:dyDescent="0.25">
      <c r="A3380" s="7">
        <v>46193</v>
      </c>
      <c r="B3380" s="16">
        <v>4033</v>
      </c>
      <c r="C3380" s="16" t="s">
        <v>64</v>
      </c>
      <c r="D3380" s="3">
        <v>142.47900000000001</v>
      </c>
      <c r="E3380" s="16">
        <v>11</v>
      </c>
      <c r="F3380" s="3">
        <v>12.952999999999999</v>
      </c>
      <c r="G3380" s="20" t="str">
        <f>IF(B3380="","",VLOOKUP(B3380,[1]BASEDIESEL!$A$2:$AAA$11928,6))</f>
        <v>FRENTE-06</v>
      </c>
      <c r="H3380" s="37" t="str">
        <f t="shared" si="52"/>
        <v>jun</v>
      </c>
    </row>
    <row r="3381" spans="1:8" x14ac:dyDescent="0.25">
      <c r="A3381" s="7">
        <v>46193</v>
      </c>
      <c r="B3381" s="17">
        <v>4034</v>
      </c>
      <c r="C3381" s="17" t="s">
        <v>64</v>
      </c>
      <c r="D3381" s="2">
        <v>114.54300000000001</v>
      </c>
      <c r="E3381" s="17">
        <v>9</v>
      </c>
      <c r="F3381" s="2">
        <v>12.727</v>
      </c>
      <c r="G3381" s="20" t="str">
        <f>IF(B3381="","",VLOOKUP(B3381,[1]BASEDIESEL!$A$2:$AAA$11928,6))</f>
        <v>FRENTE-06</v>
      </c>
      <c r="H3381" s="37" t="str">
        <f t="shared" si="52"/>
        <v>jun</v>
      </c>
    </row>
    <row r="3382" spans="1:8" x14ac:dyDescent="0.25">
      <c r="A3382" s="7">
        <v>46193</v>
      </c>
      <c r="B3382" s="16">
        <v>4035</v>
      </c>
      <c r="C3382" s="16" t="s">
        <v>64</v>
      </c>
      <c r="D3382" s="3">
        <v>139.77799999999999</v>
      </c>
      <c r="E3382" s="16">
        <v>10</v>
      </c>
      <c r="F3382" s="3">
        <v>13.978</v>
      </c>
      <c r="G3382" s="20" t="str">
        <f>IF(B3382="","",VLOOKUP(B3382,[1]BASEDIESEL!$A$2:$AAA$11928,6))</f>
        <v>FRENTE-06</v>
      </c>
      <c r="H3382" s="37" t="str">
        <f t="shared" si="52"/>
        <v>jun</v>
      </c>
    </row>
    <row r="3383" spans="1:8" x14ac:dyDescent="0.25">
      <c r="A3383" s="7">
        <v>46193</v>
      </c>
      <c r="B3383" s="17">
        <v>4036</v>
      </c>
      <c r="C3383" s="17" t="s">
        <v>64</v>
      </c>
      <c r="D3383" s="2">
        <v>162.29</v>
      </c>
      <c r="E3383" s="17">
        <v>11</v>
      </c>
      <c r="F3383" s="2">
        <v>14.754</v>
      </c>
      <c r="G3383" s="20" t="str">
        <f>IF(B3383="","",VLOOKUP(B3383,[1]BASEDIESEL!$A$2:$AAA$11928,6))</f>
        <v>FRENTE-06</v>
      </c>
      <c r="H3383" s="37" t="str">
        <f t="shared" si="52"/>
        <v>jun</v>
      </c>
    </row>
    <row r="3384" spans="1:8" x14ac:dyDescent="0.25">
      <c r="A3384" s="7">
        <v>46193</v>
      </c>
      <c r="B3384" s="16">
        <v>4111</v>
      </c>
      <c r="C3384" s="16" t="s">
        <v>65</v>
      </c>
      <c r="D3384" s="3">
        <v>213.70099999999999</v>
      </c>
      <c r="E3384" s="16">
        <v>12</v>
      </c>
      <c r="F3384" s="3">
        <v>17.808</v>
      </c>
      <c r="G3384" s="20" t="str">
        <f>IF(B3384="","",VLOOKUP(B3384,[1]BASEDIESEL!$A$2:$AAA$11928,6))</f>
        <v>FRENTE-05</v>
      </c>
      <c r="H3384" s="37" t="str">
        <f t="shared" si="52"/>
        <v>jun</v>
      </c>
    </row>
    <row r="3385" spans="1:8" x14ac:dyDescent="0.25">
      <c r="A3385" s="7">
        <v>46193</v>
      </c>
      <c r="B3385" s="17">
        <v>4113</v>
      </c>
      <c r="C3385" s="17" t="s">
        <v>65</v>
      </c>
      <c r="D3385" s="2">
        <v>48.57</v>
      </c>
      <c r="E3385" s="17">
        <v>2</v>
      </c>
      <c r="F3385" s="2">
        <v>24.285</v>
      </c>
      <c r="G3385" s="20" t="str">
        <f>IF(B3385="","",VLOOKUP(B3385,[1]BASEDIESEL!$A$2:$AAA$11928,6))</f>
        <v>FRENTE-07</v>
      </c>
      <c r="H3385" s="37" t="str">
        <f t="shared" si="52"/>
        <v>jun</v>
      </c>
    </row>
    <row r="3386" spans="1:8" x14ac:dyDescent="0.25">
      <c r="A3386" s="7">
        <v>46193</v>
      </c>
      <c r="B3386" s="16">
        <v>4114</v>
      </c>
      <c r="C3386" s="16" t="s">
        <v>65</v>
      </c>
      <c r="D3386" s="3">
        <v>274.31799999999998</v>
      </c>
      <c r="E3386" s="16">
        <v>18</v>
      </c>
      <c r="F3386" s="3">
        <v>15.24</v>
      </c>
      <c r="G3386" s="20" t="str">
        <f>IF(B3386="","",VLOOKUP(B3386,[1]BASEDIESEL!$A$2:$AAA$11928,6))</f>
        <v>FRENTE-01</v>
      </c>
      <c r="H3386" s="37" t="str">
        <f t="shared" si="52"/>
        <v>jun</v>
      </c>
    </row>
    <row r="3387" spans="1:8" x14ac:dyDescent="0.25">
      <c r="A3387" s="7">
        <v>46193</v>
      </c>
      <c r="B3387" s="17">
        <v>4115</v>
      </c>
      <c r="C3387" s="17" t="s">
        <v>65</v>
      </c>
      <c r="D3387" s="2">
        <v>160.399</v>
      </c>
      <c r="E3387" s="17">
        <v>9</v>
      </c>
      <c r="F3387" s="2">
        <v>17.821999999999999</v>
      </c>
      <c r="G3387" s="20" t="str">
        <f>IF(B3387="","",VLOOKUP(B3387,[1]BASEDIESEL!$A$2:$AAA$11928,6))</f>
        <v>FRENTE-06</v>
      </c>
      <c r="H3387" s="37" t="str">
        <f t="shared" si="52"/>
        <v>jun</v>
      </c>
    </row>
    <row r="3388" spans="1:8" x14ac:dyDescent="0.25">
      <c r="A3388" s="7">
        <v>46193</v>
      </c>
      <c r="B3388" s="16">
        <v>4116</v>
      </c>
      <c r="C3388" s="16" t="s">
        <v>65</v>
      </c>
      <c r="D3388" s="3">
        <v>253.601</v>
      </c>
      <c r="E3388" s="16">
        <v>15</v>
      </c>
      <c r="F3388" s="3">
        <v>16.907</v>
      </c>
      <c r="G3388" s="20" t="str">
        <f>IF(B3388="","",VLOOKUP(B3388,[1]BASEDIESEL!$A$2:$AAA$11928,6))</f>
        <v>FRENTE-05</v>
      </c>
      <c r="H3388" s="37" t="str">
        <f t="shared" si="52"/>
        <v>jun</v>
      </c>
    </row>
    <row r="3389" spans="1:8" x14ac:dyDescent="0.25">
      <c r="A3389" s="7">
        <v>46193</v>
      </c>
      <c r="B3389" s="17">
        <v>4117</v>
      </c>
      <c r="C3389" s="17" t="s">
        <v>65</v>
      </c>
      <c r="D3389" s="2">
        <v>134.4</v>
      </c>
      <c r="E3389" s="17">
        <v>11</v>
      </c>
      <c r="F3389" s="2">
        <v>12.218</v>
      </c>
      <c r="G3389" s="20" t="str">
        <f>IF(B3389="","",VLOOKUP(B3389,[1]BASEDIESEL!$A$2:$AAA$11928,6))</f>
        <v>FRENTE-04</v>
      </c>
      <c r="H3389" s="37" t="str">
        <f t="shared" si="52"/>
        <v>jun</v>
      </c>
    </row>
    <row r="3390" spans="1:8" x14ac:dyDescent="0.25">
      <c r="A3390" s="7">
        <v>46193</v>
      </c>
      <c r="B3390" s="16">
        <v>4118</v>
      </c>
      <c r="C3390" s="16" t="s">
        <v>65</v>
      </c>
      <c r="D3390" s="3">
        <v>137.31899999999999</v>
      </c>
      <c r="E3390" s="16">
        <v>12</v>
      </c>
      <c r="F3390" s="3">
        <v>11.443</v>
      </c>
      <c r="G3390" s="20" t="str">
        <f>IF(B3390="","",VLOOKUP(B3390,[1]BASEDIESEL!$A$2:$AAA$11928,6))</f>
        <v>FRENTE-03</v>
      </c>
      <c r="H3390" s="37" t="str">
        <f t="shared" si="52"/>
        <v>jun</v>
      </c>
    </row>
    <row r="3391" spans="1:8" x14ac:dyDescent="0.25">
      <c r="A3391" s="7">
        <v>46193</v>
      </c>
      <c r="B3391" s="17">
        <v>4119</v>
      </c>
      <c r="C3391" s="17" t="s">
        <v>65</v>
      </c>
      <c r="D3391" s="2">
        <v>245.28100000000001</v>
      </c>
      <c r="E3391" s="17">
        <v>14</v>
      </c>
      <c r="F3391" s="2">
        <v>17.52</v>
      </c>
      <c r="G3391" s="20" t="str">
        <f>IF(B3391="","",VLOOKUP(B3391,[1]BASEDIESEL!$A$2:$AAA$11928,6))</f>
        <v>FRENTE-05</v>
      </c>
      <c r="H3391" s="37" t="str">
        <f t="shared" si="52"/>
        <v>jun</v>
      </c>
    </row>
    <row r="3392" spans="1:8" x14ac:dyDescent="0.25">
      <c r="A3392" s="7">
        <v>46193</v>
      </c>
      <c r="B3392" s="16">
        <v>4120</v>
      </c>
      <c r="C3392" s="16" t="s">
        <v>65</v>
      </c>
      <c r="D3392" s="3">
        <v>196.97200000000001</v>
      </c>
      <c r="E3392" s="16">
        <v>12</v>
      </c>
      <c r="F3392" s="3">
        <v>16.414000000000001</v>
      </c>
      <c r="G3392" s="20" t="str">
        <f>IF(B3392="","",VLOOKUP(B3392,[1]BASEDIESEL!$A$2:$AAA$11928,6))</f>
        <v>FRENTE-05</v>
      </c>
      <c r="H3392" s="37" t="str">
        <f t="shared" si="52"/>
        <v>jun</v>
      </c>
    </row>
    <row r="3393" spans="1:8" x14ac:dyDescent="0.25">
      <c r="A3393" s="7">
        <v>46193</v>
      </c>
      <c r="B3393" s="17">
        <v>4121</v>
      </c>
      <c r="C3393" s="17" t="s">
        <v>66</v>
      </c>
      <c r="D3393" s="2">
        <v>255.708</v>
      </c>
      <c r="E3393" s="17">
        <v>15</v>
      </c>
      <c r="F3393" s="2">
        <v>17.047000000000001</v>
      </c>
      <c r="G3393" s="20" t="str">
        <f>IF(B3393="","",VLOOKUP(B3393,[1]BASEDIESEL!$A$2:$AAA$11928,6))</f>
        <v>FRENTE-01</v>
      </c>
      <c r="H3393" s="37" t="str">
        <f t="shared" si="52"/>
        <v>jun</v>
      </c>
    </row>
    <row r="3394" spans="1:8" x14ac:dyDescent="0.25">
      <c r="A3394" s="7">
        <v>46193</v>
      </c>
      <c r="B3394" s="16">
        <v>4122</v>
      </c>
      <c r="C3394" s="16" t="s">
        <v>66</v>
      </c>
      <c r="D3394" s="3">
        <v>277.64999999999998</v>
      </c>
      <c r="E3394" s="16">
        <v>17</v>
      </c>
      <c r="F3394" s="3">
        <v>16.332000000000001</v>
      </c>
      <c r="G3394" s="20" t="str">
        <f>IF(B3394="","",VLOOKUP(B3394,[1]BASEDIESEL!$A$2:$AAA$11928,6))</f>
        <v>FRENTE-01</v>
      </c>
      <c r="H3394" s="37" t="str">
        <f t="shared" si="52"/>
        <v>jun</v>
      </c>
    </row>
    <row r="3395" spans="1:8" x14ac:dyDescent="0.25">
      <c r="A3395" s="7">
        <v>46193</v>
      </c>
      <c r="B3395" s="17">
        <v>4123</v>
      </c>
      <c r="C3395" s="17" t="s">
        <v>66</v>
      </c>
      <c r="D3395" s="2">
        <v>198.87</v>
      </c>
      <c r="E3395" s="17">
        <v>12</v>
      </c>
      <c r="F3395" s="2">
        <v>16.573</v>
      </c>
      <c r="G3395" s="20" t="str">
        <f>IF(B3395="","",VLOOKUP(B3395,[1]BASEDIESEL!$A$2:$AAA$11928,6))</f>
        <v>FRENTE-01</v>
      </c>
      <c r="H3395" s="37" t="str">
        <f t="shared" ref="H3395:H3458" si="53">TEXT(A3395,"mmm")</f>
        <v>jun</v>
      </c>
    </row>
    <row r="3396" spans="1:8" x14ac:dyDescent="0.25">
      <c r="A3396" s="7">
        <v>46193</v>
      </c>
      <c r="B3396" s="16">
        <v>4124</v>
      </c>
      <c r="C3396" s="16" t="s">
        <v>65</v>
      </c>
      <c r="D3396" s="3">
        <v>294.90499999999997</v>
      </c>
      <c r="E3396" s="16">
        <v>16</v>
      </c>
      <c r="F3396" s="3">
        <v>18.431999999999999</v>
      </c>
      <c r="G3396" s="20" t="str">
        <f>IF(B3396="","",VLOOKUP(B3396,[1]BASEDIESEL!$A$2:$AAA$11928,6))</f>
        <v>FRENTE-07</v>
      </c>
      <c r="H3396" s="37" t="str">
        <f t="shared" si="53"/>
        <v>jun</v>
      </c>
    </row>
    <row r="3397" spans="1:8" x14ac:dyDescent="0.25">
      <c r="A3397" s="7">
        <v>46193</v>
      </c>
      <c r="B3397" s="17">
        <v>4126</v>
      </c>
      <c r="C3397" s="17" t="s">
        <v>65</v>
      </c>
      <c r="D3397" s="2">
        <v>232.90899999999999</v>
      </c>
      <c r="E3397" s="17">
        <v>13</v>
      </c>
      <c r="F3397" s="2">
        <v>17.916</v>
      </c>
      <c r="G3397" s="20" t="str">
        <f>IF(B3397="","",VLOOKUP(B3397,[1]BASEDIESEL!$A$2:$AAA$11928,6))</f>
        <v>FRENTE-05</v>
      </c>
      <c r="H3397" s="37" t="str">
        <f t="shared" si="53"/>
        <v>jun</v>
      </c>
    </row>
    <row r="3398" spans="1:8" x14ac:dyDescent="0.25">
      <c r="A3398" s="7">
        <v>46193</v>
      </c>
      <c r="B3398" s="16">
        <v>4128</v>
      </c>
      <c r="C3398" s="16" t="s">
        <v>66</v>
      </c>
      <c r="D3398" s="3">
        <v>297.76900000000001</v>
      </c>
      <c r="E3398" s="16">
        <v>19</v>
      </c>
      <c r="F3398" s="3">
        <v>15.672000000000001</v>
      </c>
      <c r="G3398" s="20" t="str">
        <f>IF(B3398="","",VLOOKUP(B3398,[1]BASEDIESEL!$A$2:$AAA$11928,6))</f>
        <v>FRENTE-01</v>
      </c>
      <c r="H3398" s="37" t="str">
        <f t="shared" si="53"/>
        <v>jun</v>
      </c>
    </row>
    <row r="3399" spans="1:8" x14ac:dyDescent="0.25">
      <c r="A3399" s="7">
        <v>46193</v>
      </c>
      <c r="B3399" s="17">
        <v>4129</v>
      </c>
      <c r="C3399" s="17" t="s">
        <v>66</v>
      </c>
      <c r="D3399" s="2">
        <v>304.52499999999998</v>
      </c>
      <c r="E3399" s="17">
        <v>18</v>
      </c>
      <c r="F3399" s="2">
        <v>16.917999999999999</v>
      </c>
      <c r="G3399" s="20" t="str">
        <f>IF(B3399="","",VLOOKUP(B3399,[1]BASEDIESEL!$A$2:$AAA$11928,6))</f>
        <v>FRENTE-01</v>
      </c>
      <c r="H3399" s="37" t="str">
        <f t="shared" si="53"/>
        <v>jun</v>
      </c>
    </row>
    <row r="3400" spans="1:8" x14ac:dyDescent="0.25">
      <c r="A3400" s="7">
        <v>46193</v>
      </c>
      <c r="B3400" s="16">
        <v>4130</v>
      </c>
      <c r="C3400" s="16" t="s">
        <v>66</v>
      </c>
      <c r="D3400" s="3">
        <v>168.33500000000001</v>
      </c>
      <c r="E3400" s="16">
        <v>11</v>
      </c>
      <c r="F3400" s="3">
        <v>15.303000000000001</v>
      </c>
      <c r="G3400" s="20" t="str">
        <f>IF(B3400="","",VLOOKUP(B3400,[1]BASEDIESEL!$A$2:$AAA$11928,6))</f>
        <v>FRENTE-02</v>
      </c>
      <c r="H3400" s="37" t="str">
        <f t="shared" si="53"/>
        <v>jun</v>
      </c>
    </row>
    <row r="3401" spans="1:8" x14ac:dyDescent="0.25">
      <c r="A3401" s="7">
        <v>46193</v>
      </c>
      <c r="B3401" s="17">
        <v>4131</v>
      </c>
      <c r="C3401" s="17" t="s">
        <v>65</v>
      </c>
      <c r="D3401" s="2">
        <v>166.67500000000001</v>
      </c>
      <c r="E3401" s="17">
        <v>11</v>
      </c>
      <c r="F3401" s="2">
        <v>15.151999999999999</v>
      </c>
      <c r="G3401" s="20" t="str">
        <f>IF(B3401="","",VLOOKUP(B3401,[1]BASEDIESEL!$A$2:$AAA$11928,6))</f>
        <v>FRENTE-04</v>
      </c>
      <c r="H3401" s="37" t="str">
        <f t="shared" si="53"/>
        <v>jun</v>
      </c>
    </row>
    <row r="3402" spans="1:8" x14ac:dyDescent="0.25">
      <c r="A3402" s="7">
        <v>46193</v>
      </c>
      <c r="B3402" s="16">
        <v>4132</v>
      </c>
      <c r="C3402" s="16" t="s">
        <v>65</v>
      </c>
      <c r="D3402" s="3">
        <v>116.634</v>
      </c>
      <c r="E3402" s="16">
        <v>7</v>
      </c>
      <c r="F3402" s="3">
        <v>16.661999999999999</v>
      </c>
      <c r="G3402" s="20" t="str">
        <f>IF(B3402="","",VLOOKUP(B3402,[1]BASEDIESEL!$A$2:$AAA$11928,6))</f>
        <v>FRENTE-03</v>
      </c>
      <c r="H3402" s="37" t="str">
        <f t="shared" si="53"/>
        <v>jun</v>
      </c>
    </row>
    <row r="3403" spans="1:8" x14ac:dyDescent="0.25">
      <c r="A3403" s="7">
        <v>46193</v>
      </c>
      <c r="B3403" s="17">
        <v>4133</v>
      </c>
      <c r="C3403" s="17" t="s">
        <v>65</v>
      </c>
      <c r="D3403" s="2">
        <v>252.31</v>
      </c>
      <c r="E3403" s="17">
        <v>16</v>
      </c>
      <c r="F3403" s="2">
        <v>15.769</v>
      </c>
      <c r="G3403" s="20" t="str">
        <f>IF(B3403="","",VLOOKUP(B3403,[1]BASEDIESEL!$A$2:$AAA$11928,6))</f>
        <v>FRENTE-02</v>
      </c>
      <c r="H3403" s="37" t="str">
        <f t="shared" si="53"/>
        <v>jun</v>
      </c>
    </row>
    <row r="3404" spans="1:8" x14ac:dyDescent="0.25">
      <c r="A3404" s="7">
        <v>46193</v>
      </c>
      <c r="B3404" s="16">
        <v>4134</v>
      </c>
      <c r="C3404" s="16" t="s">
        <v>65</v>
      </c>
      <c r="D3404" s="3">
        <v>259.16300000000001</v>
      </c>
      <c r="E3404" s="16">
        <v>15</v>
      </c>
      <c r="F3404" s="3">
        <v>17.277999999999999</v>
      </c>
      <c r="G3404" s="20" t="str">
        <f>IF(B3404="","",VLOOKUP(B3404,[1]BASEDIESEL!$A$2:$AAA$11928,6))</f>
        <v>FRENTE-05</v>
      </c>
      <c r="H3404" s="37" t="str">
        <f t="shared" si="53"/>
        <v>jun</v>
      </c>
    </row>
    <row r="3405" spans="1:8" x14ac:dyDescent="0.25">
      <c r="A3405" s="7">
        <v>46193</v>
      </c>
      <c r="B3405" s="17">
        <v>4135</v>
      </c>
      <c r="C3405" s="17" t="s">
        <v>65</v>
      </c>
      <c r="D3405" s="2">
        <v>213.81700000000001</v>
      </c>
      <c r="E3405" s="17">
        <v>12</v>
      </c>
      <c r="F3405" s="2">
        <v>17.818000000000001</v>
      </c>
      <c r="G3405" s="20" t="str">
        <f>IF(B3405="","",VLOOKUP(B3405,[1]BASEDIESEL!$A$2:$AAA$11928,6))</f>
        <v>FRENTE-03</v>
      </c>
      <c r="H3405" s="37" t="str">
        <f t="shared" si="53"/>
        <v>jun</v>
      </c>
    </row>
    <row r="3406" spans="1:8" x14ac:dyDescent="0.25">
      <c r="A3406" s="7">
        <v>46193</v>
      </c>
      <c r="B3406" s="16">
        <v>4136</v>
      </c>
      <c r="C3406" s="16" t="s">
        <v>65</v>
      </c>
      <c r="D3406" s="3">
        <v>169.114</v>
      </c>
      <c r="E3406" s="16">
        <v>11</v>
      </c>
      <c r="F3406" s="3">
        <v>15.374000000000001</v>
      </c>
      <c r="G3406" s="20" t="str">
        <f>IF(B3406="","",VLOOKUP(B3406,[1]BASEDIESEL!$A$2:$AAA$11928,6))</f>
        <v>FRENTE-04</v>
      </c>
      <c r="H3406" s="37" t="str">
        <f t="shared" si="53"/>
        <v>jun</v>
      </c>
    </row>
    <row r="3407" spans="1:8" x14ac:dyDescent="0.25">
      <c r="A3407" s="7">
        <v>46193</v>
      </c>
      <c r="B3407" s="17">
        <v>4137</v>
      </c>
      <c r="C3407" s="17" t="s">
        <v>65</v>
      </c>
      <c r="D3407" s="2">
        <v>309.54300000000001</v>
      </c>
      <c r="E3407" s="17">
        <v>16</v>
      </c>
      <c r="F3407" s="2">
        <v>19.346</v>
      </c>
      <c r="G3407" s="20" t="str">
        <f>IF(B3407="","",VLOOKUP(B3407,[1]BASEDIESEL!$A$2:$AAA$11928,6))</f>
        <v>FRENTE-03</v>
      </c>
      <c r="H3407" s="37" t="str">
        <f t="shared" si="53"/>
        <v>jun</v>
      </c>
    </row>
    <row r="3408" spans="1:8" x14ac:dyDescent="0.25">
      <c r="A3408" s="7">
        <v>46193</v>
      </c>
      <c r="B3408" s="16">
        <v>4138</v>
      </c>
      <c r="C3408" s="16" t="s">
        <v>65</v>
      </c>
      <c r="D3408" s="3">
        <v>121.441</v>
      </c>
      <c r="E3408" s="16">
        <v>9</v>
      </c>
      <c r="F3408" s="3">
        <v>13.493</v>
      </c>
      <c r="G3408" s="20" t="str">
        <f>IF(B3408="","",VLOOKUP(B3408,[1]BASEDIESEL!$A$2:$AAA$11928,6))</f>
        <v>FRENTE-04</v>
      </c>
      <c r="H3408" s="37" t="str">
        <f t="shared" si="53"/>
        <v>jun</v>
      </c>
    </row>
    <row r="3409" spans="1:8" x14ac:dyDescent="0.25">
      <c r="A3409" s="7">
        <v>46193</v>
      </c>
      <c r="B3409" s="17">
        <v>4139</v>
      </c>
      <c r="C3409" s="17" t="s">
        <v>65</v>
      </c>
      <c r="D3409" s="2">
        <v>118.41</v>
      </c>
      <c r="E3409" s="17">
        <v>10</v>
      </c>
      <c r="F3409" s="2">
        <v>11.840999999999999</v>
      </c>
      <c r="G3409" s="20" t="str">
        <f>IF(B3409="","",VLOOKUP(B3409,[1]BASEDIESEL!$A$2:$AAA$11928,6))</f>
        <v>FRENTE-07</v>
      </c>
      <c r="H3409" s="37" t="str">
        <f t="shared" si="53"/>
        <v>jun</v>
      </c>
    </row>
    <row r="3410" spans="1:8" x14ac:dyDescent="0.25">
      <c r="A3410" s="7">
        <v>46193</v>
      </c>
      <c r="B3410" s="16">
        <v>4140</v>
      </c>
      <c r="C3410" s="16" t="s">
        <v>65</v>
      </c>
      <c r="D3410" s="3">
        <v>201.107</v>
      </c>
      <c r="E3410" s="16">
        <v>11</v>
      </c>
      <c r="F3410" s="3">
        <v>18.282</v>
      </c>
      <c r="G3410" s="20" t="str">
        <f>IF(B3410="","",VLOOKUP(B3410,[1]BASEDIESEL!$A$2:$AAA$11928,6))</f>
        <v>FRENTE-05</v>
      </c>
      <c r="H3410" s="37" t="str">
        <f t="shared" si="53"/>
        <v>jun</v>
      </c>
    </row>
    <row r="3411" spans="1:8" x14ac:dyDescent="0.25">
      <c r="A3411" s="7">
        <v>46193</v>
      </c>
      <c r="B3411" s="17">
        <v>4141</v>
      </c>
      <c r="C3411" s="17" t="s">
        <v>65</v>
      </c>
      <c r="D3411" s="2">
        <v>278.78100000000001</v>
      </c>
      <c r="E3411" s="17">
        <v>15</v>
      </c>
      <c r="F3411" s="2">
        <v>18.585000000000001</v>
      </c>
      <c r="G3411" s="20" t="str">
        <f>IF(B3411="","",VLOOKUP(B3411,[1]BASEDIESEL!$A$2:$AAA$11928,6))</f>
        <v>FRENTE-03</v>
      </c>
      <c r="H3411" s="37" t="str">
        <f t="shared" si="53"/>
        <v>jun</v>
      </c>
    </row>
    <row r="3412" spans="1:8" x14ac:dyDescent="0.25">
      <c r="A3412" s="7">
        <v>46193</v>
      </c>
      <c r="B3412" s="16">
        <v>4142</v>
      </c>
      <c r="C3412" s="16" t="s">
        <v>65</v>
      </c>
      <c r="D3412" s="3">
        <v>210.405</v>
      </c>
      <c r="E3412" s="16">
        <v>13</v>
      </c>
      <c r="F3412" s="3">
        <v>16.184999999999999</v>
      </c>
      <c r="G3412" s="20" t="str">
        <f>IF(B3412="","",VLOOKUP(B3412,[1]BASEDIESEL!$A$2:$AAA$11928,6))</f>
        <v>FRENTE-04</v>
      </c>
      <c r="H3412" s="37" t="str">
        <f t="shared" si="53"/>
        <v>jun</v>
      </c>
    </row>
    <row r="3413" spans="1:8" x14ac:dyDescent="0.25">
      <c r="A3413" s="7">
        <v>46193</v>
      </c>
      <c r="B3413" s="17">
        <v>4143</v>
      </c>
      <c r="C3413" s="17" t="s">
        <v>65</v>
      </c>
      <c r="D3413" s="2">
        <v>200.751</v>
      </c>
      <c r="E3413" s="17">
        <v>12</v>
      </c>
      <c r="F3413" s="2">
        <v>16.728999999999999</v>
      </c>
      <c r="G3413" s="20" t="str">
        <f>IF(B3413="","",VLOOKUP(B3413,[1]BASEDIESEL!$A$2:$AAA$11928,6))</f>
        <v>FRENTE-05</v>
      </c>
      <c r="H3413" s="37" t="str">
        <f t="shared" si="53"/>
        <v>jun</v>
      </c>
    </row>
    <row r="3414" spans="1:8" x14ac:dyDescent="0.25">
      <c r="A3414" s="7">
        <v>46193</v>
      </c>
      <c r="B3414" s="16">
        <v>4144</v>
      </c>
      <c r="C3414" s="16" t="s">
        <v>65</v>
      </c>
      <c r="D3414" s="3">
        <v>227.27500000000001</v>
      </c>
      <c r="E3414" s="16">
        <v>13</v>
      </c>
      <c r="F3414" s="3">
        <v>17.483000000000001</v>
      </c>
      <c r="G3414" s="20" t="str">
        <f>IF(B3414="","",VLOOKUP(B3414,[1]BASEDIESEL!$A$2:$AAA$11928,6))</f>
        <v>FRENTE-05</v>
      </c>
      <c r="H3414" s="37" t="str">
        <f t="shared" si="53"/>
        <v>jun</v>
      </c>
    </row>
    <row r="3415" spans="1:8" x14ac:dyDescent="0.25">
      <c r="A3415" s="7">
        <v>46193</v>
      </c>
      <c r="B3415" s="17">
        <v>4145</v>
      </c>
      <c r="C3415" s="17" t="s">
        <v>65</v>
      </c>
      <c r="D3415" s="2">
        <v>323.39</v>
      </c>
      <c r="E3415" s="17">
        <v>19</v>
      </c>
      <c r="F3415" s="2">
        <v>17.021000000000001</v>
      </c>
      <c r="G3415" s="20" t="str">
        <f>IF(B3415="","",VLOOKUP(B3415,[1]BASEDIESEL!$A$2:$AAA$11928,6))</f>
        <v>FRENTE-03</v>
      </c>
      <c r="H3415" s="37" t="str">
        <f t="shared" si="53"/>
        <v>jun</v>
      </c>
    </row>
    <row r="3416" spans="1:8" x14ac:dyDescent="0.25">
      <c r="A3416" s="7">
        <v>46193</v>
      </c>
      <c r="B3416" s="16">
        <v>4146</v>
      </c>
      <c r="C3416" s="16" t="s">
        <v>65</v>
      </c>
      <c r="D3416" s="3">
        <v>263.096</v>
      </c>
      <c r="E3416" s="16">
        <v>16</v>
      </c>
      <c r="F3416" s="3">
        <v>16.443999999999999</v>
      </c>
      <c r="G3416" s="20" t="str">
        <f>IF(B3416="","",VLOOKUP(B3416,[1]BASEDIESEL!$A$2:$AAA$11928,6))</f>
        <v>FRENTE-03</v>
      </c>
      <c r="H3416" s="37" t="str">
        <f t="shared" si="53"/>
        <v>jun</v>
      </c>
    </row>
    <row r="3417" spans="1:8" x14ac:dyDescent="0.25">
      <c r="A3417" s="7">
        <v>46193</v>
      </c>
      <c r="B3417" s="17">
        <v>4147</v>
      </c>
      <c r="C3417" s="17" t="s">
        <v>65</v>
      </c>
      <c r="D3417" s="2">
        <v>235.51</v>
      </c>
      <c r="E3417" s="17">
        <v>15</v>
      </c>
      <c r="F3417" s="2">
        <v>15.701000000000001</v>
      </c>
      <c r="G3417" s="20" t="str">
        <f>IF(B3417="","",VLOOKUP(B3417,[1]BASEDIESEL!$A$2:$AAA$11928,6))</f>
        <v>FRENTE-02</v>
      </c>
      <c r="H3417" s="37" t="str">
        <f t="shared" si="53"/>
        <v>jun</v>
      </c>
    </row>
    <row r="3418" spans="1:8" x14ac:dyDescent="0.25">
      <c r="A3418" s="7">
        <v>46193</v>
      </c>
      <c r="B3418" s="16">
        <v>4149</v>
      </c>
      <c r="C3418" s="16" t="s">
        <v>65</v>
      </c>
      <c r="D3418" s="3">
        <v>269.86500000000001</v>
      </c>
      <c r="E3418" s="16">
        <v>16</v>
      </c>
      <c r="F3418" s="3">
        <v>16.867000000000001</v>
      </c>
      <c r="G3418" s="20" t="str">
        <f>IF(B3418="","",VLOOKUP(B3418,[1]BASEDIESEL!$A$2:$AAA$11928,6))</f>
        <v>FRENTE-01</v>
      </c>
      <c r="H3418" s="37" t="str">
        <f t="shared" si="53"/>
        <v>jun</v>
      </c>
    </row>
    <row r="3419" spans="1:8" x14ac:dyDescent="0.25">
      <c r="A3419" s="7">
        <v>46193</v>
      </c>
      <c r="B3419" s="17">
        <v>4153</v>
      </c>
      <c r="C3419" s="17" t="s">
        <v>67</v>
      </c>
      <c r="D3419" s="2">
        <v>223.113</v>
      </c>
      <c r="E3419" s="17">
        <v>14</v>
      </c>
      <c r="F3419" s="2">
        <v>15.936999999999999</v>
      </c>
      <c r="G3419" s="20" t="str">
        <f>IF(B3419="","",VLOOKUP(B3419,[1]BASEDIESEL!$A$2:$AAA$11928,6))</f>
        <v>FRENTE-04</v>
      </c>
      <c r="H3419" s="37" t="str">
        <f t="shared" si="53"/>
        <v>jun</v>
      </c>
    </row>
    <row r="3420" spans="1:8" x14ac:dyDescent="0.25">
      <c r="A3420" s="7">
        <v>46193</v>
      </c>
      <c r="B3420" s="16">
        <v>4154</v>
      </c>
      <c r="C3420" s="16" t="s">
        <v>67</v>
      </c>
      <c r="D3420" s="3">
        <v>181.03399999999999</v>
      </c>
      <c r="E3420" s="16">
        <v>11</v>
      </c>
      <c r="F3420" s="3">
        <v>16.457999999999998</v>
      </c>
      <c r="G3420" s="20" t="str">
        <f>IF(B3420="","",VLOOKUP(B3420,[1]BASEDIESEL!$A$2:$AAA$11928,6))</f>
        <v>FRENTE-04</v>
      </c>
      <c r="H3420" s="37" t="str">
        <f t="shared" si="53"/>
        <v>jun</v>
      </c>
    </row>
    <row r="3421" spans="1:8" x14ac:dyDescent="0.25">
      <c r="A3421" s="7">
        <v>46193</v>
      </c>
      <c r="B3421" s="17">
        <v>4155</v>
      </c>
      <c r="C3421" s="17" t="s">
        <v>67</v>
      </c>
      <c r="D3421" s="2">
        <v>185.958</v>
      </c>
      <c r="E3421" s="17">
        <v>11</v>
      </c>
      <c r="F3421" s="2">
        <v>16.905000000000001</v>
      </c>
      <c r="G3421" s="20" t="str">
        <f>IF(B3421="","",VLOOKUP(B3421,[1]BASEDIESEL!$A$2:$AAA$11928,6))</f>
        <v>FRENTE-04</v>
      </c>
      <c r="H3421" s="37" t="str">
        <f t="shared" si="53"/>
        <v>jun</v>
      </c>
    </row>
    <row r="3422" spans="1:8" x14ac:dyDescent="0.25">
      <c r="A3422" s="7">
        <v>46193</v>
      </c>
      <c r="B3422" s="16">
        <v>4156</v>
      </c>
      <c r="C3422" s="16" t="s">
        <v>65</v>
      </c>
      <c r="D3422" s="3">
        <v>181.32</v>
      </c>
      <c r="E3422" s="16">
        <v>11</v>
      </c>
      <c r="F3422" s="3">
        <v>16.484000000000002</v>
      </c>
      <c r="G3422" s="20" t="str">
        <f>IF(B3422="","",VLOOKUP(B3422,[1]BASEDIESEL!$A$2:$AAA$11928,6))</f>
        <v>FRENTE-02</v>
      </c>
      <c r="H3422" s="37" t="str">
        <f t="shared" si="53"/>
        <v>jun</v>
      </c>
    </row>
    <row r="3423" spans="1:8" x14ac:dyDescent="0.25">
      <c r="A3423" s="7">
        <v>46193</v>
      </c>
      <c r="B3423" s="17">
        <v>4157</v>
      </c>
      <c r="C3423" s="17" t="s">
        <v>65</v>
      </c>
      <c r="D3423" s="2">
        <v>206.80799999999999</v>
      </c>
      <c r="E3423" s="17">
        <v>12</v>
      </c>
      <c r="F3423" s="2">
        <v>17.234000000000002</v>
      </c>
      <c r="G3423" s="20" t="str">
        <f>IF(B3423="","",VLOOKUP(B3423,[1]BASEDIESEL!$A$2:$AAA$11928,6))</f>
        <v>FRENTE-06</v>
      </c>
      <c r="H3423" s="37" t="str">
        <f t="shared" si="53"/>
        <v>jun</v>
      </c>
    </row>
    <row r="3424" spans="1:8" x14ac:dyDescent="0.25">
      <c r="A3424" s="7">
        <v>46193</v>
      </c>
      <c r="B3424" s="16">
        <v>4158</v>
      </c>
      <c r="C3424" s="16" t="s">
        <v>65</v>
      </c>
      <c r="D3424" s="3">
        <v>293.92</v>
      </c>
      <c r="E3424" s="16">
        <v>17</v>
      </c>
      <c r="F3424" s="3">
        <v>17.289000000000001</v>
      </c>
      <c r="G3424" s="20" t="str">
        <f>IF(B3424="","",VLOOKUP(B3424,[1]BASEDIESEL!$A$2:$AAA$11928,6))</f>
        <v>FRENTE-03</v>
      </c>
      <c r="H3424" s="37" t="str">
        <f t="shared" si="53"/>
        <v>jun</v>
      </c>
    </row>
    <row r="3425" spans="1:8" x14ac:dyDescent="0.25">
      <c r="A3425" s="7">
        <v>46193</v>
      </c>
      <c r="B3425" s="17">
        <v>4159</v>
      </c>
      <c r="C3425" s="17" t="s">
        <v>65</v>
      </c>
      <c r="D3425" s="2">
        <v>145.22999999999999</v>
      </c>
      <c r="E3425" s="17">
        <v>9</v>
      </c>
      <c r="F3425" s="2">
        <v>16.137</v>
      </c>
      <c r="G3425" s="20" t="str">
        <f>IF(B3425="","",VLOOKUP(B3425,[1]BASEDIESEL!$A$2:$AAA$11928,6))</f>
        <v>FRENTE-02</v>
      </c>
      <c r="H3425" s="37" t="str">
        <f t="shared" si="53"/>
        <v>jun</v>
      </c>
    </row>
    <row r="3426" spans="1:8" x14ac:dyDescent="0.25">
      <c r="A3426" s="7">
        <v>46193</v>
      </c>
      <c r="B3426" s="16">
        <v>4160</v>
      </c>
      <c r="C3426" s="16" t="s">
        <v>65</v>
      </c>
      <c r="D3426" s="3">
        <v>216.57499999999999</v>
      </c>
      <c r="E3426" s="16">
        <v>14</v>
      </c>
      <c r="F3426" s="3">
        <v>15.47</v>
      </c>
      <c r="G3426" s="20" t="str">
        <f>IF(B3426="","",VLOOKUP(B3426,[1]BASEDIESEL!$A$2:$AAA$11928,6))</f>
        <v>FRENTE-01</v>
      </c>
      <c r="H3426" s="37" t="str">
        <f t="shared" si="53"/>
        <v>jun</v>
      </c>
    </row>
    <row r="3427" spans="1:8" x14ac:dyDescent="0.25">
      <c r="A3427" s="7">
        <v>46193</v>
      </c>
      <c r="B3427" s="17">
        <v>4161</v>
      </c>
      <c r="C3427" s="17" t="s">
        <v>65</v>
      </c>
      <c r="D3427" s="2">
        <v>201.31800000000001</v>
      </c>
      <c r="E3427" s="17">
        <v>13</v>
      </c>
      <c r="F3427" s="2">
        <v>15.486000000000001</v>
      </c>
      <c r="G3427" s="20" t="str">
        <f>IF(B3427="","",VLOOKUP(B3427,[1]BASEDIESEL!$A$2:$AAA$11928,6))</f>
        <v>FRENTE-07</v>
      </c>
      <c r="H3427" s="37" t="str">
        <f t="shared" si="53"/>
        <v>jun</v>
      </c>
    </row>
    <row r="3428" spans="1:8" x14ac:dyDescent="0.25">
      <c r="A3428" s="7">
        <v>46193</v>
      </c>
      <c r="B3428" s="16">
        <v>4162</v>
      </c>
      <c r="C3428" s="16" t="s">
        <v>65</v>
      </c>
      <c r="D3428" s="3">
        <v>279.58499999999998</v>
      </c>
      <c r="E3428" s="16">
        <v>16</v>
      </c>
      <c r="F3428" s="3">
        <v>17.474</v>
      </c>
      <c r="G3428" s="20" t="str">
        <f>IF(B3428="","",VLOOKUP(B3428,[1]BASEDIESEL!$A$2:$AAA$11928,6))</f>
        <v>FRENTE-02</v>
      </c>
      <c r="H3428" s="37" t="str">
        <f t="shared" si="53"/>
        <v>jun</v>
      </c>
    </row>
    <row r="3429" spans="1:8" x14ac:dyDescent="0.25">
      <c r="A3429" s="7">
        <v>46193</v>
      </c>
      <c r="B3429" s="17">
        <v>4163</v>
      </c>
      <c r="C3429" s="17" t="s">
        <v>65</v>
      </c>
      <c r="D3429" s="2">
        <v>172.39</v>
      </c>
      <c r="E3429" s="17">
        <v>11</v>
      </c>
      <c r="F3429" s="2">
        <v>15.672000000000001</v>
      </c>
      <c r="G3429" s="20" t="str">
        <f>IF(B3429="","",VLOOKUP(B3429,[1]BASEDIESEL!$A$2:$AAA$11928,6))</f>
        <v>FRENTE-02</v>
      </c>
      <c r="H3429" s="37" t="str">
        <f t="shared" si="53"/>
        <v>jun</v>
      </c>
    </row>
    <row r="3430" spans="1:8" x14ac:dyDescent="0.25">
      <c r="A3430" s="7">
        <v>46194</v>
      </c>
      <c r="B3430" s="16">
        <v>4024</v>
      </c>
      <c r="C3430" s="16" t="s">
        <v>62</v>
      </c>
      <c r="D3430" s="3">
        <v>243.68</v>
      </c>
      <c r="E3430" s="16">
        <v>16</v>
      </c>
      <c r="F3430" s="3">
        <v>15.23</v>
      </c>
      <c r="G3430" s="20" t="str">
        <f>IF(B3430="","",VLOOKUP(B3430,[1]BASEDIESEL!$A$2:$AAA$11928,6))</f>
        <v>FRENTE-07</v>
      </c>
      <c r="H3430" s="37" t="str">
        <f t="shared" si="53"/>
        <v>jun</v>
      </c>
    </row>
    <row r="3431" spans="1:8" x14ac:dyDescent="0.25">
      <c r="A3431" s="7">
        <v>46194</v>
      </c>
      <c r="B3431" s="17">
        <v>4025</v>
      </c>
      <c r="C3431" s="17" t="s">
        <v>62</v>
      </c>
      <c r="D3431" s="2">
        <v>57.366</v>
      </c>
      <c r="E3431" s="17">
        <v>4</v>
      </c>
      <c r="F3431" s="2">
        <v>14.342000000000001</v>
      </c>
      <c r="G3431" s="20" t="str">
        <f>IF(B3431="","",VLOOKUP(B3431,[1]BASEDIESEL!$A$2:$AAA$11928,6))</f>
        <v>FRENTE-07</v>
      </c>
      <c r="H3431" s="37" t="str">
        <f t="shared" si="53"/>
        <v>jun</v>
      </c>
    </row>
    <row r="3432" spans="1:8" x14ac:dyDescent="0.25">
      <c r="A3432" s="7">
        <v>46194</v>
      </c>
      <c r="B3432" s="16">
        <v>4027</v>
      </c>
      <c r="C3432" s="16" t="s">
        <v>62</v>
      </c>
      <c r="D3432" s="3">
        <v>234.703</v>
      </c>
      <c r="E3432" s="16">
        <v>12</v>
      </c>
      <c r="F3432" s="3">
        <v>19.559000000000001</v>
      </c>
      <c r="G3432" s="20" t="str">
        <f>IF(B3432="","",VLOOKUP(B3432,[1]BASEDIESEL!$A$2:$AAA$11928,6))</f>
        <v>FRENTE-07</v>
      </c>
      <c r="H3432" s="37" t="str">
        <f t="shared" si="53"/>
        <v>jun</v>
      </c>
    </row>
    <row r="3433" spans="1:8" x14ac:dyDescent="0.25">
      <c r="A3433" s="7">
        <v>46194</v>
      </c>
      <c r="B3433" s="17">
        <v>4029</v>
      </c>
      <c r="C3433" s="17" t="s">
        <v>62</v>
      </c>
      <c r="D3433" s="2">
        <v>235.17</v>
      </c>
      <c r="E3433" s="17">
        <v>17</v>
      </c>
      <c r="F3433" s="2">
        <v>13.834</v>
      </c>
      <c r="G3433" s="20" t="str">
        <f>IF(B3433="","",VLOOKUP(B3433,[1]BASEDIESEL!$A$2:$AAA$11928,6))</f>
        <v>FRENTE-07</v>
      </c>
      <c r="H3433" s="37" t="str">
        <f t="shared" si="53"/>
        <v>jun</v>
      </c>
    </row>
    <row r="3434" spans="1:8" x14ac:dyDescent="0.25">
      <c r="A3434" s="7">
        <v>46194</v>
      </c>
      <c r="B3434" s="16">
        <v>4030</v>
      </c>
      <c r="C3434" s="16" t="s">
        <v>63</v>
      </c>
      <c r="D3434" s="3">
        <v>202.874</v>
      </c>
      <c r="E3434" s="16">
        <v>14</v>
      </c>
      <c r="F3434" s="3">
        <v>14.491</v>
      </c>
      <c r="G3434" s="20" t="str">
        <f>IF(B3434="","",VLOOKUP(B3434,[1]BASEDIESEL!$A$2:$AAA$11928,6))</f>
        <v>FRENTE-06</v>
      </c>
      <c r="H3434" s="37" t="str">
        <f t="shared" si="53"/>
        <v>jun</v>
      </c>
    </row>
    <row r="3435" spans="1:8" x14ac:dyDescent="0.25">
      <c r="A3435" s="7">
        <v>46194</v>
      </c>
      <c r="B3435" s="17">
        <v>4033</v>
      </c>
      <c r="C3435" s="17" t="s">
        <v>64</v>
      </c>
      <c r="D3435" s="2">
        <v>160.797</v>
      </c>
      <c r="E3435" s="17">
        <v>14</v>
      </c>
      <c r="F3435" s="2">
        <v>11.486000000000001</v>
      </c>
      <c r="G3435" s="20" t="str">
        <f>IF(B3435="","",VLOOKUP(B3435,[1]BASEDIESEL!$A$2:$AAA$11928,6))</f>
        <v>FRENTE-06</v>
      </c>
      <c r="H3435" s="37" t="str">
        <f t="shared" si="53"/>
        <v>jun</v>
      </c>
    </row>
    <row r="3436" spans="1:8" x14ac:dyDescent="0.25">
      <c r="A3436" s="7">
        <v>46194</v>
      </c>
      <c r="B3436" s="16">
        <v>4034</v>
      </c>
      <c r="C3436" s="16" t="s">
        <v>64</v>
      </c>
      <c r="D3436" s="3">
        <v>183.541</v>
      </c>
      <c r="E3436" s="16">
        <v>15</v>
      </c>
      <c r="F3436" s="3">
        <v>12.236000000000001</v>
      </c>
      <c r="G3436" s="20" t="str">
        <f>IF(B3436="","",VLOOKUP(B3436,[1]BASEDIESEL!$A$2:$AAA$11928,6))</f>
        <v>FRENTE-06</v>
      </c>
      <c r="H3436" s="37" t="str">
        <f t="shared" si="53"/>
        <v>jun</v>
      </c>
    </row>
    <row r="3437" spans="1:8" x14ac:dyDescent="0.25">
      <c r="A3437" s="7">
        <v>46194</v>
      </c>
      <c r="B3437" s="17">
        <v>4035</v>
      </c>
      <c r="C3437" s="17" t="s">
        <v>64</v>
      </c>
      <c r="D3437" s="2">
        <v>225.417</v>
      </c>
      <c r="E3437" s="17">
        <v>16</v>
      </c>
      <c r="F3437" s="2">
        <v>14.089</v>
      </c>
      <c r="G3437" s="20" t="str">
        <f>IF(B3437="","",VLOOKUP(B3437,[1]BASEDIESEL!$A$2:$AAA$11928,6))</f>
        <v>FRENTE-06</v>
      </c>
      <c r="H3437" s="37" t="str">
        <f t="shared" si="53"/>
        <v>jun</v>
      </c>
    </row>
    <row r="3438" spans="1:8" x14ac:dyDescent="0.25">
      <c r="A3438" s="7">
        <v>46194</v>
      </c>
      <c r="B3438" s="16">
        <v>4036</v>
      </c>
      <c r="C3438" s="16" t="s">
        <v>64</v>
      </c>
      <c r="D3438" s="3">
        <v>197.7</v>
      </c>
      <c r="E3438" s="16">
        <v>14</v>
      </c>
      <c r="F3438" s="3">
        <v>14.121</v>
      </c>
      <c r="G3438" s="20" t="str">
        <f>IF(B3438="","",VLOOKUP(B3438,[1]BASEDIESEL!$A$2:$AAA$11928,6))</f>
        <v>FRENTE-06</v>
      </c>
      <c r="H3438" s="37" t="str">
        <f t="shared" si="53"/>
        <v>jun</v>
      </c>
    </row>
    <row r="3439" spans="1:8" x14ac:dyDescent="0.25">
      <c r="A3439" s="7">
        <v>46194</v>
      </c>
      <c r="B3439" s="17">
        <v>4111</v>
      </c>
      <c r="C3439" s="17" t="s">
        <v>65</v>
      </c>
      <c r="D3439" s="2">
        <v>205.83</v>
      </c>
      <c r="E3439" s="17">
        <v>13</v>
      </c>
      <c r="F3439" s="2">
        <v>15.833</v>
      </c>
      <c r="G3439" s="20" t="str">
        <f>IF(B3439="","",VLOOKUP(B3439,[1]BASEDIESEL!$A$2:$AAA$11928,6))</f>
        <v>FRENTE-05</v>
      </c>
      <c r="H3439" s="37" t="str">
        <f t="shared" si="53"/>
        <v>jun</v>
      </c>
    </row>
    <row r="3440" spans="1:8" x14ac:dyDescent="0.25">
      <c r="A3440" s="7">
        <v>46194</v>
      </c>
      <c r="B3440" s="16">
        <v>4113</v>
      </c>
      <c r="C3440" s="16" t="s">
        <v>65</v>
      </c>
      <c r="D3440" s="3">
        <v>237.34200000000001</v>
      </c>
      <c r="E3440" s="16">
        <v>18</v>
      </c>
      <c r="F3440" s="3">
        <v>13.186</v>
      </c>
      <c r="G3440" s="20" t="str">
        <f>IF(B3440="","",VLOOKUP(B3440,[1]BASEDIESEL!$A$2:$AAA$11928,6))</f>
        <v>FRENTE-07</v>
      </c>
      <c r="H3440" s="37" t="str">
        <f t="shared" si="53"/>
        <v>jun</v>
      </c>
    </row>
    <row r="3441" spans="1:8" x14ac:dyDescent="0.25">
      <c r="A3441" s="7">
        <v>46194</v>
      </c>
      <c r="B3441" s="17">
        <v>4114</v>
      </c>
      <c r="C3441" s="17" t="s">
        <v>65</v>
      </c>
      <c r="D3441" s="2">
        <v>336.65</v>
      </c>
      <c r="E3441" s="17">
        <v>22</v>
      </c>
      <c r="F3441" s="2">
        <v>15.302</v>
      </c>
      <c r="G3441" s="20" t="str">
        <f>IF(B3441="","",VLOOKUP(B3441,[1]BASEDIESEL!$A$2:$AAA$11928,6))</f>
        <v>FRENTE-01</v>
      </c>
      <c r="H3441" s="37" t="str">
        <f t="shared" si="53"/>
        <v>jun</v>
      </c>
    </row>
    <row r="3442" spans="1:8" x14ac:dyDescent="0.25">
      <c r="A3442" s="7">
        <v>46194</v>
      </c>
      <c r="B3442" s="16">
        <v>4115</v>
      </c>
      <c r="C3442" s="16" t="s">
        <v>65</v>
      </c>
      <c r="D3442" s="3">
        <v>264.61900000000003</v>
      </c>
      <c r="E3442" s="16">
        <v>17</v>
      </c>
      <c r="F3442" s="3">
        <v>15.566000000000001</v>
      </c>
      <c r="G3442" s="20" t="str">
        <f>IF(B3442="","",VLOOKUP(B3442,[1]BASEDIESEL!$A$2:$AAA$11928,6))</f>
        <v>FRENTE-06</v>
      </c>
      <c r="H3442" s="37" t="str">
        <f t="shared" si="53"/>
        <v>jun</v>
      </c>
    </row>
    <row r="3443" spans="1:8" x14ac:dyDescent="0.25">
      <c r="A3443" s="7">
        <v>46194</v>
      </c>
      <c r="B3443" s="17">
        <v>4116</v>
      </c>
      <c r="C3443" s="17" t="s">
        <v>65</v>
      </c>
      <c r="D3443" s="2">
        <v>218.55199999999999</v>
      </c>
      <c r="E3443" s="17">
        <v>15</v>
      </c>
      <c r="F3443" s="2">
        <v>14.57</v>
      </c>
      <c r="G3443" s="20" t="str">
        <f>IF(B3443="","",VLOOKUP(B3443,[1]BASEDIESEL!$A$2:$AAA$11928,6))</f>
        <v>FRENTE-05</v>
      </c>
      <c r="H3443" s="37" t="str">
        <f t="shared" si="53"/>
        <v>jun</v>
      </c>
    </row>
    <row r="3444" spans="1:8" x14ac:dyDescent="0.25">
      <c r="A3444" s="7">
        <v>46194</v>
      </c>
      <c r="B3444" s="16">
        <v>4117</v>
      </c>
      <c r="C3444" s="16" t="s">
        <v>65</v>
      </c>
      <c r="D3444" s="3">
        <v>183.08600000000001</v>
      </c>
      <c r="E3444" s="16">
        <v>13</v>
      </c>
      <c r="F3444" s="3">
        <v>14.084</v>
      </c>
      <c r="G3444" s="20" t="str">
        <f>IF(B3444="","",VLOOKUP(B3444,[1]BASEDIESEL!$A$2:$AAA$11928,6))</f>
        <v>FRENTE-04</v>
      </c>
      <c r="H3444" s="37" t="str">
        <f t="shared" si="53"/>
        <v>jun</v>
      </c>
    </row>
    <row r="3445" spans="1:8" x14ac:dyDescent="0.25">
      <c r="A3445" s="7">
        <v>46194</v>
      </c>
      <c r="B3445" s="17">
        <v>4118</v>
      </c>
      <c r="C3445" s="17" t="s">
        <v>65</v>
      </c>
      <c r="D3445" s="2">
        <v>261.77800000000002</v>
      </c>
      <c r="E3445" s="17">
        <v>21</v>
      </c>
      <c r="F3445" s="2">
        <v>12.465999999999999</v>
      </c>
      <c r="G3445" s="20" t="str">
        <f>IF(B3445="","",VLOOKUP(B3445,[1]BASEDIESEL!$A$2:$AAA$11928,6))</f>
        <v>FRENTE-03</v>
      </c>
      <c r="H3445" s="37" t="str">
        <f t="shared" si="53"/>
        <v>jun</v>
      </c>
    </row>
    <row r="3446" spans="1:8" x14ac:dyDescent="0.25">
      <c r="A3446" s="7">
        <v>46194</v>
      </c>
      <c r="B3446" s="16">
        <v>4119</v>
      </c>
      <c r="C3446" s="16" t="s">
        <v>65</v>
      </c>
      <c r="D3446" s="3">
        <v>241.709</v>
      </c>
      <c r="E3446" s="16">
        <v>16</v>
      </c>
      <c r="F3446" s="3">
        <v>15.106999999999999</v>
      </c>
      <c r="G3446" s="20" t="str">
        <f>IF(B3446="","",VLOOKUP(B3446,[1]BASEDIESEL!$A$2:$AAA$11928,6))</f>
        <v>FRENTE-05</v>
      </c>
      <c r="H3446" s="37" t="str">
        <f t="shared" si="53"/>
        <v>jun</v>
      </c>
    </row>
    <row r="3447" spans="1:8" x14ac:dyDescent="0.25">
      <c r="A3447" s="7">
        <v>46194</v>
      </c>
      <c r="B3447" s="17">
        <v>4120</v>
      </c>
      <c r="C3447" s="17" t="s">
        <v>65</v>
      </c>
      <c r="D3447" s="2">
        <v>302.73</v>
      </c>
      <c r="E3447" s="17">
        <v>19</v>
      </c>
      <c r="F3447" s="2">
        <v>15.933</v>
      </c>
      <c r="G3447" s="20" t="str">
        <f>IF(B3447="","",VLOOKUP(B3447,[1]BASEDIESEL!$A$2:$AAA$11928,6))</f>
        <v>FRENTE-05</v>
      </c>
      <c r="H3447" s="37" t="str">
        <f t="shared" si="53"/>
        <v>jun</v>
      </c>
    </row>
    <row r="3448" spans="1:8" x14ac:dyDescent="0.25">
      <c r="A3448" s="7">
        <v>46194</v>
      </c>
      <c r="B3448" s="16">
        <v>4121</v>
      </c>
      <c r="C3448" s="16" t="s">
        <v>66</v>
      </c>
      <c r="D3448" s="3">
        <v>342.36500000000001</v>
      </c>
      <c r="E3448" s="16">
        <v>22</v>
      </c>
      <c r="F3448" s="3">
        <v>15.561999999999999</v>
      </c>
      <c r="G3448" s="20" t="str">
        <f>IF(B3448="","",VLOOKUP(B3448,[1]BASEDIESEL!$A$2:$AAA$11928,6))</f>
        <v>FRENTE-01</v>
      </c>
      <c r="H3448" s="37" t="str">
        <f t="shared" si="53"/>
        <v>jun</v>
      </c>
    </row>
    <row r="3449" spans="1:8" x14ac:dyDescent="0.25">
      <c r="A3449" s="7">
        <v>46194</v>
      </c>
      <c r="B3449" s="17">
        <v>4122</v>
      </c>
      <c r="C3449" s="17" t="s">
        <v>66</v>
      </c>
      <c r="D3449" s="2">
        <v>347.71</v>
      </c>
      <c r="E3449" s="17">
        <v>22</v>
      </c>
      <c r="F3449" s="2">
        <v>15.805</v>
      </c>
      <c r="G3449" s="20" t="str">
        <f>IF(B3449="","",VLOOKUP(B3449,[1]BASEDIESEL!$A$2:$AAA$11928,6))</f>
        <v>FRENTE-01</v>
      </c>
      <c r="H3449" s="37" t="str">
        <f t="shared" si="53"/>
        <v>jun</v>
      </c>
    </row>
    <row r="3450" spans="1:8" x14ac:dyDescent="0.25">
      <c r="A3450" s="7">
        <v>46194</v>
      </c>
      <c r="B3450" s="16">
        <v>4123</v>
      </c>
      <c r="C3450" s="16" t="s">
        <v>66</v>
      </c>
      <c r="D3450" s="3">
        <v>293.435</v>
      </c>
      <c r="E3450" s="16">
        <v>19</v>
      </c>
      <c r="F3450" s="3">
        <v>15.444000000000001</v>
      </c>
      <c r="G3450" s="20" t="str">
        <f>IF(B3450="","",VLOOKUP(B3450,[1]BASEDIESEL!$A$2:$AAA$11928,6))</f>
        <v>FRENTE-01</v>
      </c>
      <c r="H3450" s="37" t="str">
        <f t="shared" si="53"/>
        <v>jun</v>
      </c>
    </row>
    <row r="3451" spans="1:8" x14ac:dyDescent="0.25">
      <c r="A3451" s="7">
        <v>46194</v>
      </c>
      <c r="B3451" s="17">
        <v>4124</v>
      </c>
      <c r="C3451" s="17" t="s">
        <v>65</v>
      </c>
      <c r="D3451" s="2">
        <v>268.053</v>
      </c>
      <c r="E3451" s="17">
        <v>20</v>
      </c>
      <c r="F3451" s="2">
        <v>13.403</v>
      </c>
      <c r="G3451" s="20" t="str">
        <f>IF(B3451="","",VLOOKUP(B3451,[1]BASEDIESEL!$A$2:$AAA$11928,6))</f>
        <v>FRENTE-07</v>
      </c>
      <c r="H3451" s="37" t="str">
        <f t="shared" si="53"/>
        <v>jun</v>
      </c>
    </row>
    <row r="3452" spans="1:8" x14ac:dyDescent="0.25">
      <c r="A3452" s="7">
        <v>46194</v>
      </c>
      <c r="B3452" s="16">
        <v>4126</v>
      </c>
      <c r="C3452" s="16" t="s">
        <v>65</v>
      </c>
      <c r="D3452" s="3">
        <v>225.845</v>
      </c>
      <c r="E3452" s="16">
        <v>15</v>
      </c>
      <c r="F3452" s="3">
        <v>15.055999999999999</v>
      </c>
      <c r="G3452" s="20" t="str">
        <f>IF(B3452="","",VLOOKUP(B3452,[1]BASEDIESEL!$A$2:$AAA$11928,6))</f>
        <v>FRENTE-05</v>
      </c>
      <c r="H3452" s="37" t="str">
        <f t="shared" si="53"/>
        <v>jun</v>
      </c>
    </row>
    <row r="3453" spans="1:8" x14ac:dyDescent="0.25">
      <c r="A3453" s="7">
        <v>46194</v>
      </c>
      <c r="B3453" s="17">
        <v>4127</v>
      </c>
      <c r="C3453" s="17" t="s">
        <v>65</v>
      </c>
      <c r="D3453" s="2">
        <v>62.234999999999999</v>
      </c>
      <c r="E3453" s="17">
        <v>4</v>
      </c>
      <c r="F3453" s="2">
        <v>15.558999999999999</v>
      </c>
      <c r="G3453" s="20" t="str">
        <f>IF(B3453="","",VLOOKUP(B3453,[1]BASEDIESEL!$A$2:$AAA$11928,6))</f>
        <v>FRENTE-02</v>
      </c>
      <c r="H3453" s="37" t="str">
        <f t="shared" si="53"/>
        <v>jun</v>
      </c>
    </row>
    <row r="3454" spans="1:8" x14ac:dyDescent="0.25">
      <c r="A3454" s="7">
        <v>46194</v>
      </c>
      <c r="B3454" s="16">
        <v>4128</v>
      </c>
      <c r="C3454" s="16" t="s">
        <v>66</v>
      </c>
      <c r="D3454" s="3">
        <v>388.77499999999998</v>
      </c>
      <c r="E3454" s="16">
        <v>25</v>
      </c>
      <c r="F3454" s="3">
        <v>15.551</v>
      </c>
      <c r="G3454" s="20" t="str">
        <f>IF(B3454="","",VLOOKUP(B3454,[1]BASEDIESEL!$A$2:$AAA$11928,6))</f>
        <v>FRENTE-01</v>
      </c>
      <c r="H3454" s="37" t="str">
        <f t="shared" si="53"/>
        <v>jun</v>
      </c>
    </row>
    <row r="3455" spans="1:8" x14ac:dyDescent="0.25">
      <c r="A3455" s="7">
        <v>46194</v>
      </c>
      <c r="B3455" s="17">
        <v>4129</v>
      </c>
      <c r="C3455" s="17" t="s">
        <v>66</v>
      </c>
      <c r="D3455" s="2">
        <v>278.935</v>
      </c>
      <c r="E3455" s="17">
        <v>18</v>
      </c>
      <c r="F3455" s="2">
        <v>15.496</v>
      </c>
      <c r="G3455" s="20" t="str">
        <f>IF(B3455="","",VLOOKUP(B3455,[1]BASEDIESEL!$A$2:$AAA$11928,6))</f>
        <v>FRENTE-01</v>
      </c>
      <c r="H3455" s="37" t="str">
        <f t="shared" si="53"/>
        <v>jun</v>
      </c>
    </row>
    <row r="3456" spans="1:8" x14ac:dyDescent="0.25">
      <c r="A3456" s="7">
        <v>46194</v>
      </c>
      <c r="B3456" s="16">
        <v>4130</v>
      </c>
      <c r="C3456" s="16" t="s">
        <v>66</v>
      </c>
      <c r="D3456" s="3">
        <v>296.11500000000001</v>
      </c>
      <c r="E3456" s="16">
        <v>19</v>
      </c>
      <c r="F3456" s="3">
        <v>15.585000000000001</v>
      </c>
      <c r="G3456" s="20" t="str">
        <f>IF(B3456="","",VLOOKUP(B3456,[1]BASEDIESEL!$A$2:$AAA$11928,6))</f>
        <v>FRENTE-02</v>
      </c>
      <c r="H3456" s="37" t="str">
        <f t="shared" si="53"/>
        <v>jun</v>
      </c>
    </row>
    <row r="3457" spans="1:8" x14ac:dyDescent="0.25">
      <c r="A3457" s="7">
        <v>46194</v>
      </c>
      <c r="B3457" s="17">
        <v>4131</v>
      </c>
      <c r="C3457" s="17" t="s">
        <v>65</v>
      </c>
      <c r="D3457" s="2">
        <v>212.327</v>
      </c>
      <c r="E3457" s="17">
        <v>14</v>
      </c>
      <c r="F3457" s="2">
        <v>15.166</v>
      </c>
      <c r="G3457" s="20" t="str">
        <f>IF(B3457="","",VLOOKUP(B3457,[1]BASEDIESEL!$A$2:$AAA$11928,6))</f>
        <v>FRENTE-04</v>
      </c>
      <c r="H3457" s="37" t="str">
        <f t="shared" si="53"/>
        <v>jun</v>
      </c>
    </row>
    <row r="3458" spans="1:8" x14ac:dyDescent="0.25">
      <c r="A3458" s="7">
        <v>46194</v>
      </c>
      <c r="B3458" s="16">
        <v>4132</v>
      </c>
      <c r="C3458" s="16" t="s">
        <v>65</v>
      </c>
      <c r="D3458" s="3">
        <v>132.31200000000001</v>
      </c>
      <c r="E3458" s="16">
        <v>9</v>
      </c>
      <c r="F3458" s="3">
        <v>14.701000000000001</v>
      </c>
      <c r="G3458" s="20" t="str">
        <f>IF(B3458="","",VLOOKUP(B3458,[1]BASEDIESEL!$A$2:$AAA$11928,6))</f>
        <v>FRENTE-03</v>
      </c>
      <c r="H3458" s="37" t="str">
        <f t="shared" si="53"/>
        <v>jun</v>
      </c>
    </row>
    <row r="3459" spans="1:8" x14ac:dyDescent="0.25">
      <c r="A3459" s="7">
        <v>46194</v>
      </c>
      <c r="B3459" s="17">
        <v>4133</v>
      </c>
      <c r="C3459" s="17" t="s">
        <v>65</v>
      </c>
      <c r="D3459" s="2">
        <v>222.28</v>
      </c>
      <c r="E3459" s="17">
        <v>14</v>
      </c>
      <c r="F3459" s="2">
        <v>15.877000000000001</v>
      </c>
      <c r="G3459" s="20" t="str">
        <f>IF(B3459="","",VLOOKUP(B3459,[1]BASEDIESEL!$A$2:$AAA$11928,6))</f>
        <v>FRENTE-02</v>
      </c>
      <c r="H3459" s="37" t="str">
        <f t="shared" ref="H3459:H3522" si="54">TEXT(A3459,"mmm")</f>
        <v>jun</v>
      </c>
    </row>
    <row r="3460" spans="1:8" x14ac:dyDescent="0.25">
      <c r="A3460" s="7">
        <v>46194</v>
      </c>
      <c r="B3460" s="16">
        <v>4134</v>
      </c>
      <c r="C3460" s="16" t="s">
        <v>65</v>
      </c>
      <c r="D3460" s="3">
        <v>233.339</v>
      </c>
      <c r="E3460" s="16">
        <v>15</v>
      </c>
      <c r="F3460" s="3">
        <v>15.555999999999999</v>
      </c>
      <c r="G3460" s="20" t="str">
        <f>IF(B3460="","",VLOOKUP(B3460,[1]BASEDIESEL!$A$2:$AAA$11928,6))</f>
        <v>FRENTE-05</v>
      </c>
      <c r="H3460" s="37" t="str">
        <f t="shared" si="54"/>
        <v>jun</v>
      </c>
    </row>
    <row r="3461" spans="1:8" x14ac:dyDescent="0.25">
      <c r="A3461" s="7">
        <v>46194</v>
      </c>
      <c r="B3461" s="17">
        <v>4135</v>
      </c>
      <c r="C3461" s="17" t="s">
        <v>65</v>
      </c>
      <c r="D3461" s="2">
        <v>113.89100000000001</v>
      </c>
      <c r="E3461" s="17">
        <v>7</v>
      </c>
      <c r="F3461" s="2">
        <v>16.27</v>
      </c>
      <c r="G3461" s="20" t="str">
        <f>IF(B3461="","",VLOOKUP(B3461,[1]BASEDIESEL!$A$2:$AAA$11928,6))</f>
        <v>FRENTE-03</v>
      </c>
      <c r="H3461" s="37" t="str">
        <f t="shared" si="54"/>
        <v>jun</v>
      </c>
    </row>
    <row r="3462" spans="1:8" x14ac:dyDescent="0.25">
      <c r="A3462" s="7">
        <v>46194</v>
      </c>
      <c r="B3462" s="16">
        <v>4136</v>
      </c>
      <c r="C3462" s="16" t="s">
        <v>65</v>
      </c>
      <c r="D3462" s="3">
        <v>250.851</v>
      </c>
      <c r="E3462" s="16">
        <v>15</v>
      </c>
      <c r="F3462" s="3">
        <v>16.722999999999999</v>
      </c>
      <c r="G3462" s="20" t="str">
        <f>IF(B3462="","",VLOOKUP(B3462,[1]BASEDIESEL!$A$2:$AAA$11928,6))</f>
        <v>FRENTE-04</v>
      </c>
      <c r="H3462" s="37" t="str">
        <f t="shared" si="54"/>
        <v>jun</v>
      </c>
    </row>
    <row r="3463" spans="1:8" x14ac:dyDescent="0.25">
      <c r="A3463" s="7">
        <v>46194</v>
      </c>
      <c r="B3463" s="17">
        <v>4137</v>
      </c>
      <c r="C3463" s="17" t="s">
        <v>65</v>
      </c>
      <c r="D3463" s="2">
        <v>279.00799999999998</v>
      </c>
      <c r="E3463" s="17">
        <v>17</v>
      </c>
      <c r="F3463" s="2">
        <v>16.411999999999999</v>
      </c>
      <c r="G3463" s="20" t="str">
        <f>IF(B3463="","",VLOOKUP(B3463,[1]BASEDIESEL!$A$2:$AAA$11928,6))</f>
        <v>FRENTE-03</v>
      </c>
      <c r="H3463" s="37" t="str">
        <f t="shared" si="54"/>
        <v>jun</v>
      </c>
    </row>
    <row r="3464" spans="1:8" x14ac:dyDescent="0.25">
      <c r="A3464" s="7">
        <v>46194</v>
      </c>
      <c r="B3464" s="16">
        <v>4138</v>
      </c>
      <c r="C3464" s="16" t="s">
        <v>65</v>
      </c>
      <c r="D3464" s="3">
        <v>190.42400000000001</v>
      </c>
      <c r="E3464" s="16">
        <v>12</v>
      </c>
      <c r="F3464" s="3">
        <v>15.869</v>
      </c>
      <c r="G3464" s="20" t="str">
        <f>IF(B3464="","",VLOOKUP(B3464,[1]BASEDIESEL!$A$2:$AAA$11928,6))</f>
        <v>FRENTE-04</v>
      </c>
      <c r="H3464" s="37" t="str">
        <f t="shared" si="54"/>
        <v>jun</v>
      </c>
    </row>
    <row r="3465" spans="1:8" x14ac:dyDescent="0.25">
      <c r="A3465" s="7">
        <v>46194</v>
      </c>
      <c r="B3465" s="17">
        <v>4139</v>
      </c>
      <c r="C3465" s="17" t="s">
        <v>65</v>
      </c>
      <c r="D3465" s="2">
        <v>145.54499999999999</v>
      </c>
      <c r="E3465" s="17">
        <v>13</v>
      </c>
      <c r="F3465" s="2">
        <v>11.196</v>
      </c>
      <c r="G3465" s="20" t="str">
        <f>IF(B3465="","",VLOOKUP(B3465,[1]BASEDIESEL!$A$2:$AAA$11928,6))</f>
        <v>FRENTE-07</v>
      </c>
      <c r="H3465" s="37" t="str">
        <f t="shared" si="54"/>
        <v>jun</v>
      </c>
    </row>
    <row r="3466" spans="1:8" x14ac:dyDescent="0.25">
      <c r="A3466" s="7">
        <v>46194</v>
      </c>
      <c r="B3466" s="16">
        <v>4140</v>
      </c>
      <c r="C3466" s="16" t="s">
        <v>65</v>
      </c>
      <c r="D3466" s="3">
        <v>261.899</v>
      </c>
      <c r="E3466" s="16">
        <v>17</v>
      </c>
      <c r="F3466" s="3">
        <v>15.406000000000001</v>
      </c>
      <c r="G3466" s="20" t="str">
        <f>IF(B3466="","",VLOOKUP(B3466,[1]BASEDIESEL!$A$2:$AAA$11928,6))</f>
        <v>FRENTE-05</v>
      </c>
      <c r="H3466" s="37" t="str">
        <f t="shared" si="54"/>
        <v>jun</v>
      </c>
    </row>
    <row r="3467" spans="1:8" x14ac:dyDescent="0.25">
      <c r="A3467" s="7">
        <v>46194</v>
      </c>
      <c r="B3467" s="17">
        <v>4141</v>
      </c>
      <c r="C3467" s="17" t="s">
        <v>65</v>
      </c>
      <c r="D3467" s="2">
        <v>301.50599999999997</v>
      </c>
      <c r="E3467" s="17">
        <v>17</v>
      </c>
      <c r="F3467" s="2">
        <v>17.736000000000001</v>
      </c>
      <c r="G3467" s="20" t="str">
        <f>IF(B3467="","",VLOOKUP(B3467,[1]BASEDIESEL!$A$2:$AAA$11928,6))</f>
        <v>FRENTE-03</v>
      </c>
      <c r="H3467" s="37" t="str">
        <f t="shared" si="54"/>
        <v>jun</v>
      </c>
    </row>
    <row r="3468" spans="1:8" x14ac:dyDescent="0.25">
      <c r="A3468" s="7">
        <v>46194</v>
      </c>
      <c r="B3468" s="16">
        <v>4142</v>
      </c>
      <c r="C3468" s="16" t="s">
        <v>65</v>
      </c>
      <c r="D3468" s="3">
        <v>209.434</v>
      </c>
      <c r="E3468" s="16">
        <v>14</v>
      </c>
      <c r="F3468" s="3">
        <v>14.96</v>
      </c>
      <c r="G3468" s="20" t="str">
        <f>IF(B3468="","",VLOOKUP(B3468,[1]BASEDIESEL!$A$2:$AAA$11928,6))</f>
        <v>FRENTE-04</v>
      </c>
      <c r="H3468" s="37" t="str">
        <f t="shared" si="54"/>
        <v>jun</v>
      </c>
    </row>
    <row r="3469" spans="1:8" x14ac:dyDescent="0.25">
      <c r="A3469" s="7">
        <v>46194</v>
      </c>
      <c r="B3469" s="17">
        <v>4143</v>
      </c>
      <c r="C3469" s="17" t="s">
        <v>65</v>
      </c>
      <c r="D3469" s="2">
        <v>288.88900000000001</v>
      </c>
      <c r="E3469" s="17">
        <v>19</v>
      </c>
      <c r="F3469" s="2">
        <v>15.205</v>
      </c>
      <c r="G3469" s="20" t="str">
        <f>IF(B3469="","",VLOOKUP(B3469,[1]BASEDIESEL!$A$2:$AAA$11928,6))</f>
        <v>FRENTE-05</v>
      </c>
      <c r="H3469" s="37" t="str">
        <f t="shared" si="54"/>
        <v>jun</v>
      </c>
    </row>
    <row r="3470" spans="1:8" x14ac:dyDescent="0.25">
      <c r="A3470" s="7">
        <v>46194</v>
      </c>
      <c r="B3470" s="16">
        <v>4144</v>
      </c>
      <c r="C3470" s="16" t="s">
        <v>65</v>
      </c>
      <c r="D3470" s="3">
        <v>273.52699999999999</v>
      </c>
      <c r="E3470" s="16">
        <v>17</v>
      </c>
      <c r="F3470" s="3">
        <v>16.09</v>
      </c>
      <c r="G3470" s="20" t="str">
        <f>IF(B3470="","",VLOOKUP(B3470,[1]BASEDIESEL!$A$2:$AAA$11928,6))</f>
        <v>FRENTE-05</v>
      </c>
      <c r="H3470" s="37" t="str">
        <f t="shared" si="54"/>
        <v>jun</v>
      </c>
    </row>
    <row r="3471" spans="1:8" x14ac:dyDescent="0.25">
      <c r="A3471" s="7">
        <v>46194</v>
      </c>
      <c r="B3471" s="17">
        <v>4145</v>
      </c>
      <c r="C3471" s="17" t="s">
        <v>65</v>
      </c>
      <c r="D3471" s="2">
        <v>279.125</v>
      </c>
      <c r="E3471" s="17">
        <v>17</v>
      </c>
      <c r="F3471" s="2">
        <v>16.419</v>
      </c>
      <c r="G3471" s="20" t="str">
        <f>IF(B3471="","",VLOOKUP(B3471,[1]BASEDIESEL!$A$2:$AAA$11928,6))</f>
        <v>FRENTE-03</v>
      </c>
      <c r="H3471" s="37" t="str">
        <f t="shared" si="54"/>
        <v>jun</v>
      </c>
    </row>
    <row r="3472" spans="1:8" x14ac:dyDescent="0.25">
      <c r="A3472" s="7">
        <v>46194</v>
      </c>
      <c r="B3472" s="16">
        <v>4146</v>
      </c>
      <c r="C3472" s="16" t="s">
        <v>65</v>
      </c>
      <c r="D3472" s="3">
        <v>413.01900000000001</v>
      </c>
      <c r="E3472" s="16">
        <v>24</v>
      </c>
      <c r="F3472" s="3">
        <v>17.209</v>
      </c>
      <c r="G3472" s="20" t="str">
        <f>IF(B3472="","",VLOOKUP(B3472,[1]BASEDIESEL!$A$2:$AAA$11928,6))</f>
        <v>FRENTE-03</v>
      </c>
      <c r="H3472" s="37" t="str">
        <f t="shared" si="54"/>
        <v>jun</v>
      </c>
    </row>
    <row r="3473" spans="1:8" x14ac:dyDescent="0.25">
      <c r="A3473" s="7">
        <v>46194</v>
      </c>
      <c r="B3473" s="17">
        <v>4147</v>
      </c>
      <c r="C3473" s="17" t="s">
        <v>65</v>
      </c>
      <c r="D3473" s="2">
        <v>288.83999999999997</v>
      </c>
      <c r="E3473" s="17">
        <v>15</v>
      </c>
      <c r="F3473" s="2">
        <v>19.256</v>
      </c>
      <c r="G3473" s="20" t="str">
        <f>IF(B3473="","",VLOOKUP(B3473,[1]BASEDIESEL!$A$2:$AAA$11928,6))</f>
        <v>FRENTE-02</v>
      </c>
      <c r="H3473" s="37" t="str">
        <f t="shared" si="54"/>
        <v>jun</v>
      </c>
    </row>
    <row r="3474" spans="1:8" x14ac:dyDescent="0.25">
      <c r="A3474" s="7">
        <v>46194</v>
      </c>
      <c r="B3474" s="16">
        <v>4149</v>
      </c>
      <c r="C3474" s="16" t="s">
        <v>65</v>
      </c>
      <c r="D3474" s="3">
        <v>368.875</v>
      </c>
      <c r="E3474" s="16">
        <v>24</v>
      </c>
      <c r="F3474" s="3">
        <v>15.37</v>
      </c>
      <c r="G3474" s="20" t="str">
        <f>IF(B3474="","",VLOOKUP(B3474,[1]BASEDIESEL!$A$2:$AAA$11928,6))</f>
        <v>FRENTE-01</v>
      </c>
      <c r="H3474" s="37" t="str">
        <f t="shared" si="54"/>
        <v>jun</v>
      </c>
    </row>
    <row r="3475" spans="1:8" x14ac:dyDescent="0.25">
      <c r="A3475" s="7">
        <v>46194</v>
      </c>
      <c r="B3475" s="17">
        <v>4153</v>
      </c>
      <c r="C3475" s="17" t="s">
        <v>67</v>
      </c>
      <c r="D3475" s="2">
        <v>243.96700000000001</v>
      </c>
      <c r="E3475" s="17">
        <v>15</v>
      </c>
      <c r="F3475" s="2">
        <v>16.263999999999999</v>
      </c>
      <c r="G3475" s="20" t="str">
        <f>IF(B3475="","",VLOOKUP(B3475,[1]BASEDIESEL!$A$2:$AAA$11928,6))</f>
        <v>FRENTE-04</v>
      </c>
      <c r="H3475" s="37" t="str">
        <f t="shared" si="54"/>
        <v>jun</v>
      </c>
    </row>
    <row r="3476" spans="1:8" x14ac:dyDescent="0.25">
      <c r="A3476" s="7">
        <v>46194</v>
      </c>
      <c r="B3476" s="16">
        <v>4154</v>
      </c>
      <c r="C3476" s="16" t="s">
        <v>67</v>
      </c>
      <c r="D3476" s="3">
        <v>217.06100000000001</v>
      </c>
      <c r="E3476" s="16">
        <v>14</v>
      </c>
      <c r="F3476" s="3">
        <v>15.504</v>
      </c>
      <c r="G3476" s="20" t="str">
        <f>IF(B3476="","",VLOOKUP(B3476,[1]BASEDIESEL!$A$2:$AAA$11928,6))</f>
        <v>FRENTE-04</v>
      </c>
      <c r="H3476" s="37" t="str">
        <f t="shared" si="54"/>
        <v>jun</v>
      </c>
    </row>
    <row r="3477" spans="1:8" x14ac:dyDescent="0.25">
      <c r="A3477" s="7">
        <v>46194</v>
      </c>
      <c r="B3477" s="17">
        <v>4155</v>
      </c>
      <c r="C3477" s="17" t="s">
        <v>67</v>
      </c>
      <c r="D3477" s="2">
        <v>191.25</v>
      </c>
      <c r="E3477" s="17">
        <v>12</v>
      </c>
      <c r="F3477" s="2">
        <v>15.938000000000001</v>
      </c>
      <c r="G3477" s="20" t="str">
        <f>IF(B3477="","",VLOOKUP(B3477,[1]BASEDIESEL!$A$2:$AAA$11928,6))</f>
        <v>FRENTE-04</v>
      </c>
      <c r="H3477" s="37" t="str">
        <f t="shared" si="54"/>
        <v>jun</v>
      </c>
    </row>
    <row r="3478" spans="1:8" x14ac:dyDescent="0.25">
      <c r="A3478" s="7">
        <v>46194</v>
      </c>
      <c r="B3478" s="16">
        <v>4156</v>
      </c>
      <c r="C3478" s="16" t="s">
        <v>65</v>
      </c>
      <c r="D3478" s="3">
        <v>359.28500000000003</v>
      </c>
      <c r="E3478" s="16">
        <v>18</v>
      </c>
      <c r="F3478" s="3">
        <v>19.96</v>
      </c>
      <c r="G3478" s="20" t="str">
        <f>IF(B3478="","",VLOOKUP(B3478,[1]BASEDIESEL!$A$2:$AAA$11928,6))</f>
        <v>FRENTE-02</v>
      </c>
      <c r="H3478" s="37" t="str">
        <f t="shared" si="54"/>
        <v>jun</v>
      </c>
    </row>
    <row r="3479" spans="1:8" x14ac:dyDescent="0.25">
      <c r="A3479" s="7">
        <v>46194</v>
      </c>
      <c r="B3479" s="17">
        <v>4157</v>
      </c>
      <c r="C3479" s="17" t="s">
        <v>65</v>
      </c>
      <c r="D3479" s="2">
        <v>134.49199999999999</v>
      </c>
      <c r="E3479" s="17">
        <v>10</v>
      </c>
      <c r="F3479" s="2">
        <v>13.449</v>
      </c>
      <c r="G3479" s="20" t="str">
        <f>IF(B3479="","",VLOOKUP(B3479,[1]BASEDIESEL!$A$2:$AAA$11928,6))</f>
        <v>FRENTE-06</v>
      </c>
      <c r="H3479" s="37" t="str">
        <f t="shared" si="54"/>
        <v>jun</v>
      </c>
    </row>
    <row r="3480" spans="1:8" x14ac:dyDescent="0.25">
      <c r="A3480" s="7">
        <v>46194</v>
      </c>
      <c r="B3480" s="16">
        <v>4158</v>
      </c>
      <c r="C3480" s="16" t="s">
        <v>65</v>
      </c>
      <c r="D3480" s="3">
        <v>344.041</v>
      </c>
      <c r="E3480" s="16">
        <v>23</v>
      </c>
      <c r="F3480" s="3">
        <v>14.958</v>
      </c>
      <c r="G3480" s="20" t="str">
        <f>IF(B3480="","",VLOOKUP(B3480,[1]BASEDIESEL!$A$2:$AAA$11928,6))</f>
        <v>FRENTE-03</v>
      </c>
      <c r="H3480" s="37" t="str">
        <f t="shared" si="54"/>
        <v>jun</v>
      </c>
    </row>
    <row r="3481" spans="1:8" x14ac:dyDescent="0.25">
      <c r="A3481" s="7">
        <v>46194</v>
      </c>
      <c r="B3481" s="17">
        <v>4159</v>
      </c>
      <c r="C3481" s="17" t="s">
        <v>65</v>
      </c>
      <c r="D3481" s="2">
        <v>130.22999999999999</v>
      </c>
      <c r="E3481" s="17">
        <v>8</v>
      </c>
      <c r="F3481" s="2">
        <v>16.279</v>
      </c>
      <c r="G3481" s="20" t="str">
        <f>IF(B3481="","",VLOOKUP(B3481,[1]BASEDIESEL!$A$2:$AAA$11928,6))</f>
        <v>FRENTE-02</v>
      </c>
      <c r="H3481" s="37" t="str">
        <f t="shared" si="54"/>
        <v>jun</v>
      </c>
    </row>
    <row r="3482" spans="1:8" x14ac:dyDescent="0.25">
      <c r="A3482" s="7">
        <v>46194</v>
      </c>
      <c r="B3482" s="16">
        <v>4160</v>
      </c>
      <c r="C3482" s="16" t="s">
        <v>65</v>
      </c>
      <c r="D3482" s="3">
        <v>203.73500000000001</v>
      </c>
      <c r="E3482" s="16">
        <v>11</v>
      </c>
      <c r="F3482" s="3">
        <v>18.521000000000001</v>
      </c>
      <c r="G3482" s="20" t="str">
        <f>IF(B3482="","",VLOOKUP(B3482,[1]BASEDIESEL!$A$2:$AAA$11928,6))</f>
        <v>FRENTE-01</v>
      </c>
      <c r="H3482" s="37" t="str">
        <f t="shared" si="54"/>
        <v>jun</v>
      </c>
    </row>
    <row r="3483" spans="1:8" x14ac:dyDescent="0.25">
      <c r="A3483" s="7">
        <v>46194</v>
      </c>
      <c r="B3483" s="17">
        <v>4161</v>
      </c>
      <c r="C3483" s="17" t="s">
        <v>65</v>
      </c>
      <c r="D3483" s="2">
        <v>174.80099999999999</v>
      </c>
      <c r="E3483" s="17">
        <v>10</v>
      </c>
      <c r="F3483" s="2">
        <v>17.48</v>
      </c>
      <c r="G3483" s="20" t="str">
        <f>IF(B3483="","",VLOOKUP(B3483,[1]BASEDIESEL!$A$2:$AAA$11928,6))</f>
        <v>FRENTE-07</v>
      </c>
      <c r="H3483" s="37" t="str">
        <f t="shared" si="54"/>
        <v>jun</v>
      </c>
    </row>
    <row r="3484" spans="1:8" x14ac:dyDescent="0.25">
      <c r="A3484" s="7">
        <v>46194</v>
      </c>
      <c r="B3484" s="16">
        <v>4162</v>
      </c>
      <c r="C3484" s="16" t="s">
        <v>65</v>
      </c>
      <c r="D3484" s="3">
        <v>238.57499999999999</v>
      </c>
      <c r="E3484" s="16">
        <v>15</v>
      </c>
      <c r="F3484" s="3">
        <v>15.904999999999999</v>
      </c>
      <c r="G3484" s="20" t="str">
        <f>IF(B3484="","",VLOOKUP(B3484,[1]BASEDIESEL!$A$2:$AAA$11928,6))</f>
        <v>FRENTE-02</v>
      </c>
      <c r="H3484" s="37" t="str">
        <f t="shared" si="54"/>
        <v>jun</v>
      </c>
    </row>
    <row r="3485" spans="1:8" x14ac:dyDescent="0.25">
      <c r="A3485" s="7">
        <v>46194</v>
      </c>
      <c r="B3485" s="17">
        <v>4163</v>
      </c>
      <c r="C3485" s="17" t="s">
        <v>65</v>
      </c>
      <c r="D3485" s="2">
        <v>113.26</v>
      </c>
      <c r="E3485" s="17">
        <v>7</v>
      </c>
      <c r="F3485" s="2">
        <v>16.18</v>
      </c>
      <c r="G3485" s="20" t="str">
        <f>IF(B3485="","",VLOOKUP(B3485,[1]BASEDIESEL!$A$2:$AAA$11928,6))</f>
        <v>FRENTE-02</v>
      </c>
      <c r="H3485" s="37" t="str">
        <f t="shared" si="54"/>
        <v>jun</v>
      </c>
    </row>
    <row r="3486" spans="1:8" x14ac:dyDescent="0.25">
      <c r="A3486" s="7">
        <v>46195</v>
      </c>
      <c r="B3486" s="16">
        <v>4024</v>
      </c>
      <c r="C3486" s="16" t="s">
        <v>62</v>
      </c>
      <c r="D3486" s="3">
        <v>244.72800000000001</v>
      </c>
      <c r="E3486" s="16">
        <v>17</v>
      </c>
      <c r="F3486" s="3">
        <v>14.396000000000001</v>
      </c>
      <c r="G3486" s="20" t="str">
        <f>IF(B3486="","",VLOOKUP(B3486,[1]BASEDIESEL!$A$2:$AAA$11928,6))</f>
        <v>FRENTE-07</v>
      </c>
      <c r="H3486" s="37" t="str">
        <f t="shared" si="54"/>
        <v>jun</v>
      </c>
    </row>
    <row r="3487" spans="1:8" x14ac:dyDescent="0.25">
      <c r="A3487" s="7">
        <v>46195</v>
      </c>
      <c r="B3487" s="17">
        <v>4025</v>
      </c>
      <c r="C3487" s="17" t="s">
        <v>62</v>
      </c>
      <c r="D3487" s="2">
        <v>43.533999999999999</v>
      </c>
      <c r="E3487" s="17">
        <v>3</v>
      </c>
      <c r="F3487" s="2">
        <v>14.510999999999999</v>
      </c>
      <c r="G3487" s="20" t="str">
        <f>IF(B3487="","",VLOOKUP(B3487,[1]BASEDIESEL!$A$2:$AAA$11928,6))</f>
        <v>FRENTE-07</v>
      </c>
      <c r="H3487" s="37" t="str">
        <f t="shared" si="54"/>
        <v>jun</v>
      </c>
    </row>
    <row r="3488" spans="1:8" x14ac:dyDescent="0.25">
      <c r="A3488" s="7">
        <v>46195</v>
      </c>
      <c r="B3488" s="16">
        <v>4029</v>
      </c>
      <c r="C3488" s="16" t="s">
        <v>62</v>
      </c>
      <c r="D3488" s="3">
        <v>246.50700000000001</v>
      </c>
      <c r="E3488" s="16">
        <v>18</v>
      </c>
      <c r="F3488" s="3">
        <v>13.695</v>
      </c>
      <c r="G3488" s="20" t="str">
        <f>IF(B3488="","",VLOOKUP(B3488,[1]BASEDIESEL!$A$2:$AAA$11928,6))</f>
        <v>FRENTE-07</v>
      </c>
      <c r="H3488" s="37" t="str">
        <f t="shared" si="54"/>
        <v>jun</v>
      </c>
    </row>
    <row r="3489" spans="1:8" x14ac:dyDescent="0.25">
      <c r="A3489" s="7">
        <v>46195</v>
      </c>
      <c r="B3489" s="17">
        <v>4030</v>
      </c>
      <c r="C3489" s="17" t="s">
        <v>63</v>
      </c>
      <c r="D3489" s="2">
        <v>134.624</v>
      </c>
      <c r="E3489" s="17">
        <v>9</v>
      </c>
      <c r="F3489" s="2">
        <v>14.958</v>
      </c>
      <c r="G3489" s="20" t="str">
        <f>IF(B3489="","",VLOOKUP(B3489,[1]BASEDIESEL!$A$2:$AAA$11928,6))</f>
        <v>FRENTE-06</v>
      </c>
      <c r="H3489" s="37" t="str">
        <f t="shared" si="54"/>
        <v>jun</v>
      </c>
    </row>
    <row r="3490" spans="1:8" x14ac:dyDescent="0.25">
      <c r="A3490" s="7">
        <v>46195</v>
      </c>
      <c r="B3490" s="16">
        <v>4033</v>
      </c>
      <c r="C3490" s="16" t="s">
        <v>64</v>
      </c>
      <c r="D3490" s="3">
        <v>126.111</v>
      </c>
      <c r="E3490" s="16">
        <v>10</v>
      </c>
      <c r="F3490" s="3">
        <v>12.611000000000001</v>
      </c>
      <c r="G3490" s="20" t="str">
        <f>IF(B3490="","",VLOOKUP(B3490,[1]BASEDIESEL!$A$2:$AAA$11928,6))</f>
        <v>FRENTE-06</v>
      </c>
      <c r="H3490" s="37" t="str">
        <f t="shared" si="54"/>
        <v>jun</v>
      </c>
    </row>
    <row r="3491" spans="1:8" x14ac:dyDescent="0.25">
      <c r="A3491" s="7">
        <v>46195</v>
      </c>
      <c r="B3491" s="17">
        <v>4034</v>
      </c>
      <c r="C3491" s="17" t="s">
        <v>64</v>
      </c>
      <c r="D3491" s="2">
        <v>167.101</v>
      </c>
      <c r="E3491" s="17">
        <v>11</v>
      </c>
      <c r="F3491" s="2">
        <v>15.191000000000001</v>
      </c>
      <c r="G3491" s="20" t="str">
        <f>IF(B3491="","",VLOOKUP(B3491,[1]BASEDIESEL!$A$2:$AAA$11928,6))</f>
        <v>FRENTE-06</v>
      </c>
      <c r="H3491" s="37" t="str">
        <f t="shared" si="54"/>
        <v>jun</v>
      </c>
    </row>
    <row r="3492" spans="1:8" x14ac:dyDescent="0.25">
      <c r="A3492" s="7">
        <v>46195</v>
      </c>
      <c r="B3492" s="16">
        <v>4035</v>
      </c>
      <c r="C3492" s="16" t="s">
        <v>64</v>
      </c>
      <c r="D3492" s="3">
        <v>107.473</v>
      </c>
      <c r="E3492" s="16">
        <v>8</v>
      </c>
      <c r="F3492" s="3">
        <v>13.433999999999999</v>
      </c>
      <c r="G3492" s="20" t="str">
        <f>IF(B3492="","",VLOOKUP(B3492,[1]BASEDIESEL!$A$2:$AAA$11928,6))</f>
        <v>FRENTE-06</v>
      </c>
      <c r="H3492" s="37" t="str">
        <f t="shared" si="54"/>
        <v>jun</v>
      </c>
    </row>
    <row r="3493" spans="1:8" x14ac:dyDescent="0.25">
      <c r="A3493" s="7">
        <v>46195</v>
      </c>
      <c r="B3493" s="17">
        <v>4036</v>
      </c>
      <c r="C3493" s="17" t="s">
        <v>64</v>
      </c>
      <c r="D3493" s="2">
        <v>108.42</v>
      </c>
      <c r="E3493" s="17">
        <v>7</v>
      </c>
      <c r="F3493" s="2">
        <v>15.489000000000001</v>
      </c>
      <c r="G3493" s="20" t="str">
        <f>IF(B3493="","",VLOOKUP(B3493,[1]BASEDIESEL!$A$2:$AAA$11928,6))</f>
        <v>FRENTE-06</v>
      </c>
      <c r="H3493" s="37" t="str">
        <f t="shared" si="54"/>
        <v>jun</v>
      </c>
    </row>
    <row r="3494" spans="1:8" x14ac:dyDescent="0.25">
      <c r="A3494" s="7">
        <v>46195</v>
      </c>
      <c r="B3494" s="16">
        <v>4111</v>
      </c>
      <c r="C3494" s="16" t="s">
        <v>65</v>
      </c>
      <c r="D3494" s="3">
        <v>333.38900000000001</v>
      </c>
      <c r="E3494" s="16">
        <v>21</v>
      </c>
      <c r="F3494" s="3">
        <v>15.875999999999999</v>
      </c>
      <c r="G3494" s="20" t="str">
        <f>IF(B3494="","",VLOOKUP(B3494,[1]BASEDIESEL!$A$2:$AAA$11928,6))</f>
        <v>FRENTE-05</v>
      </c>
      <c r="H3494" s="37" t="str">
        <f t="shared" si="54"/>
        <v>jun</v>
      </c>
    </row>
    <row r="3495" spans="1:8" x14ac:dyDescent="0.25">
      <c r="A3495" s="7">
        <v>46195</v>
      </c>
      <c r="B3495" s="17">
        <v>4113</v>
      </c>
      <c r="C3495" s="17" t="s">
        <v>65</v>
      </c>
      <c r="D3495" s="2">
        <v>182.79400000000001</v>
      </c>
      <c r="E3495" s="17">
        <v>13</v>
      </c>
      <c r="F3495" s="2">
        <v>14.061</v>
      </c>
      <c r="G3495" s="20" t="str">
        <f>IF(B3495="","",VLOOKUP(B3495,[1]BASEDIESEL!$A$2:$AAA$11928,6))</f>
        <v>FRENTE-07</v>
      </c>
      <c r="H3495" s="37" t="str">
        <f t="shared" si="54"/>
        <v>jun</v>
      </c>
    </row>
    <row r="3496" spans="1:8" x14ac:dyDescent="0.25">
      <c r="A3496" s="7">
        <v>46195</v>
      </c>
      <c r="B3496" s="16">
        <v>4114</v>
      </c>
      <c r="C3496" s="16" t="s">
        <v>65</v>
      </c>
      <c r="D3496" s="3">
        <v>406.53500000000003</v>
      </c>
      <c r="E3496" s="16">
        <v>27</v>
      </c>
      <c r="F3496" s="3">
        <v>15.057</v>
      </c>
      <c r="G3496" s="20" t="str">
        <f>IF(B3496="","",VLOOKUP(B3496,[1]BASEDIESEL!$A$2:$AAA$11928,6))</f>
        <v>FRENTE-01</v>
      </c>
      <c r="H3496" s="37" t="str">
        <f t="shared" si="54"/>
        <v>jun</v>
      </c>
    </row>
    <row r="3497" spans="1:8" x14ac:dyDescent="0.25">
      <c r="A3497" s="7">
        <v>46195</v>
      </c>
      <c r="B3497" s="17">
        <v>4115</v>
      </c>
      <c r="C3497" s="17" t="s">
        <v>65</v>
      </c>
      <c r="D3497" s="2">
        <v>206.17099999999999</v>
      </c>
      <c r="E3497" s="17">
        <v>14</v>
      </c>
      <c r="F3497" s="2">
        <v>14.727</v>
      </c>
      <c r="G3497" s="20" t="str">
        <f>IF(B3497="","",VLOOKUP(B3497,[1]BASEDIESEL!$A$2:$AAA$11928,6))</f>
        <v>FRENTE-06</v>
      </c>
      <c r="H3497" s="37" t="str">
        <f t="shared" si="54"/>
        <v>jun</v>
      </c>
    </row>
    <row r="3498" spans="1:8" x14ac:dyDescent="0.25">
      <c r="A3498" s="7">
        <v>46195</v>
      </c>
      <c r="B3498" s="16">
        <v>4116</v>
      </c>
      <c r="C3498" s="16" t="s">
        <v>65</v>
      </c>
      <c r="D3498" s="3">
        <v>283.97199999999998</v>
      </c>
      <c r="E3498" s="16">
        <v>20</v>
      </c>
      <c r="F3498" s="3">
        <v>14.199</v>
      </c>
      <c r="G3498" s="20" t="str">
        <f>IF(B3498="","",VLOOKUP(B3498,[1]BASEDIESEL!$A$2:$AAA$11928,6))</f>
        <v>FRENTE-05</v>
      </c>
      <c r="H3498" s="37" t="str">
        <f t="shared" si="54"/>
        <v>jun</v>
      </c>
    </row>
    <row r="3499" spans="1:8" x14ac:dyDescent="0.25">
      <c r="A3499" s="7">
        <v>46195</v>
      </c>
      <c r="B3499" s="17">
        <v>4117</v>
      </c>
      <c r="C3499" s="17" t="s">
        <v>65</v>
      </c>
      <c r="D3499" s="2">
        <v>131.01499999999999</v>
      </c>
      <c r="E3499" s="17">
        <v>8</v>
      </c>
      <c r="F3499" s="2">
        <v>16.376999999999999</v>
      </c>
      <c r="G3499" s="20" t="str">
        <f>IF(B3499="","",VLOOKUP(B3499,[1]BASEDIESEL!$A$2:$AAA$11928,6))</f>
        <v>FRENTE-04</v>
      </c>
      <c r="H3499" s="37" t="str">
        <f t="shared" si="54"/>
        <v>jun</v>
      </c>
    </row>
    <row r="3500" spans="1:8" x14ac:dyDescent="0.25">
      <c r="A3500" s="7">
        <v>46195</v>
      </c>
      <c r="B3500" s="16">
        <v>4118</v>
      </c>
      <c r="C3500" s="16" t="s">
        <v>65</v>
      </c>
      <c r="D3500" s="3">
        <v>180.9</v>
      </c>
      <c r="E3500" s="16">
        <v>15</v>
      </c>
      <c r="F3500" s="3">
        <v>12.06</v>
      </c>
      <c r="G3500" s="20" t="str">
        <f>IF(B3500="","",VLOOKUP(B3500,[1]BASEDIESEL!$A$2:$AAA$11928,6))</f>
        <v>FRENTE-03</v>
      </c>
      <c r="H3500" s="37" t="str">
        <f t="shared" si="54"/>
        <v>jun</v>
      </c>
    </row>
    <row r="3501" spans="1:8" x14ac:dyDescent="0.25">
      <c r="A3501" s="7">
        <v>46195</v>
      </c>
      <c r="B3501" s="17">
        <v>4119</v>
      </c>
      <c r="C3501" s="17" t="s">
        <v>65</v>
      </c>
      <c r="D3501" s="2">
        <v>301.024</v>
      </c>
      <c r="E3501" s="17">
        <v>20</v>
      </c>
      <c r="F3501" s="2">
        <v>15.051</v>
      </c>
      <c r="G3501" s="20" t="str">
        <f>IF(B3501="","",VLOOKUP(B3501,[1]BASEDIESEL!$A$2:$AAA$11928,6))</f>
        <v>FRENTE-05</v>
      </c>
      <c r="H3501" s="37" t="str">
        <f t="shared" si="54"/>
        <v>jun</v>
      </c>
    </row>
    <row r="3502" spans="1:8" x14ac:dyDescent="0.25">
      <c r="A3502" s="7">
        <v>46195</v>
      </c>
      <c r="B3502" s="16">
        <v>4120</v>
      </c>
      <c r="C3502" s="16" t="s">
        <v>65</v>
      </c>
      <c r="D3502" s="3">
        <v>316.82499999999999</v>
      </c>
      <c r="E3502" s="16">
        <v>21</v>
      </c>
      <c r="F3502" s="3">
        <v>15.087</v>
      </c>
      <c r="G3502" s="20" t="str">
        <f>IF(B3502="","",VLOOKUP(B3502,[1]BASEDIESEL!$A$2:$AAA$11928,6))</f>
        <v>FRENTE-05</v>
      </c>
      <c r="H3502" s="37" t="str">
        <f t="shared" si="54"/>
        <v>jun</v>
      </c>
    </row>
    <row r="3503" spans="1:8" x14ac:dyDescent="0.25">
      <c r="A3503" s="7">
        <v>46195</v>
      </c>
      <c r="B3503" s="17">
        <v>4121</v>
      </c>
      <c r="C3503" s="17" t="s">
        <v>66</v>
      </c>
      <c r="D3503" s="2">
        <v>287.38</v>
      </c>
      <c r="E3503" s="17">
        <v>19</v>
      </c>
      <c r="F3503" s="2">
        <v>15.125</v>
      </c>
      <c r="G3503" s="20" t="str">
        <f>IF(B3503="","",VLOOKUP(B3503,[1]BASEDIESEL!$A$2:$AAA$11928,6))</f>
        <v>FRENTE-01</v>
      </c>
      <c r="H3503" s="37" t="str">
        <f t="shared" si="54"/>
        <v>jun</v>
      </c>
    </row>
    <row r="3504" spans="1:8" x14ac:dyDescent="0.25">
      <c r="A3504" s="7">
        <v>46195</v>
      </c>
      <c r="B3504" s="16">
        <v>4122</v>
      </c>
      <c r="C3504" s="16" t="s">
        <v>66</v>
      </c>
      <c r="D3504" s="3">
        <v>373.505</v>
      </c>
      <c r="E3504" s="16">
        <v>24</v>
      </c>
      <c r="F3504" s="3">
        <v>15.563000000000001</v>
      </c>
      <c r="G3504" s="20" t="str">
        <f>IF(B3504="","",VLOOKUP(B3504,[1]BASEDIESEL!$A$2:$AAA$11928,6))</f>
        <v>FRENTE-01</v>
      </c>
      <c r="H3504" s="37" t="str">
        <f t="shared" si="54"/>
        <v>jun</v>
      </c>
    </row>
    <row r="3505" spans="1:8" x14ac:dyDescent="0.25">
      <c r="A3505" s="7">
        <v>46195</v>
      </c>
      <c r="B3505" s="17">
        <v>4123</v>
      </c>
      <c r="C3505" s="17" t="s">
        <v>66</v>
      </c>
      <c r="D3505" s="2">
        <v>377.98500000000001</v>
      </c>
      <c r="E3505" s="17">
        <v>24</v>
      </c>
      <c r="F3505" s="2">
        <v>15.749000000000001</v>
      </c>
      <c r="G3505" s="20" t="str">
        <f>IF(B3505="","",VLOOKUP(B3505,[1]BASEDIESEL!$A$2:$AAA$11928,6))</f>
        <v>FRENTE-01</v>
      </c>
      <c r="H3505" s="37" t="str">
        <f t="shared" si="54"/>
        <v>jun</v>
      </c>
    </row>
    <row r="3506" spans="1:8" x14ac:dyDescent="0.25">
      <c r="A3506" s="7">
        <v>46195</v>
      </c>
      <c r="B3506" s="16">
        <v>4124</v>
      </c>
      <c r="C3506" s="16" t="s">
        <v>65</v>
      </c>
      <c r="D3506" s="3">
        <v>194.982</v>
      </c>
      <c r="E3506" s="16">
        <v>14</v>
      </c>
      <c r="F3506" s="3">
        <v>13.927</v>
      </c>
      <c r="G3506" s="20" t="str">
        <f>IF(B3506="","",VLOOKUP(B3506,[1]BASEDIESEL!$A$2:$AAA$11928,6))</f>
        <v>FRENTE-07</v>
      </c>
      <c r="H3506" s="37" t="str">
        <f t="shared" si="54"/>
        <v>jun</v>
      </c>
    </row>
    <row r="3507" spans="1:8" x14ac:dyDescent="0.25">
      <c r="A3507" s="7">
        <v>46195</v>
      </c>
      <c r="B3507" s="17">
        <v>4126</v>
      </c>
      <c r="C3507" s="17" t="s">
        <v>65</v>
      </c>
      <c r="D3507" s="2">
        <v>301.81700000000001</v>
      </c>
      <c r="E3507" s="17">
        <v>20</v>
      </c>
      <c r="F3507" s="2">
        <v>15.090999999999999</v>
      </c>
      <c r="G3507" s="20" t="str">
        <f>IF(B3507="","",VLOOKUP(B3507,[1]BASEDIESEL!$A$2:$AAA$11928,6))</f>
        <v>FRENTE-05</v>
      </c>
      <c r="H3507" s="37" t="str">
        <f t="shared" si="54"/>
        <v>jun</v>
      </c>
    </row>
    <row r="3508" spans="1:8" x14ac:dyDescent="0.25">
      <c r="A3508" s="7">
        <v>46195</v>
      </c>
      <c r="B3508" s="16">
        <v>4127</v>
      </c>
      <c r="C3508" s="16" t="s">
        <v>65</v>
      </c>
      <c r="D3508" s="3">
        <v>270.47000000000003</v>
      </c>
      <c r="E3508" s="16">
        <v>19</v>
      </c>
      <c r="F3508" s="3">
        <v>14.234999999999999</v>
      </c>
      <c r="G3508" s="20" t="str">
        <f>IF(B3508="","",VLOOKUP(B3508,[1]BASEDIESEL!$A$2:$AAA$11928,6))</f>
        <v>FRENTE-02</v>
      </c>
      <c r="H3508" s="37" t="str">
        <f t="shared" si="54"/>
        <v>jun</v>
      </c>
    </row>
    <row r="3509" spans="1:8" x14ac:dyDescent="0.25">
      <c r="A3509" s="7">
        <v>46195</v>
      </c>
      <c r="B3509" s="17">
        <v>4128</v>
      </c>
      <c r="C3509" s="17" t="s">
        <v>66</v>
      </c>
      <c r="D3509" s="2">
        <v>448.77499999999998</v>
      </c>
      <c r="E3509" s="17">
        <v>28</v>
      </c>
      <c r="F3509" s="2">
        <v>16.027999999999999</v>
      </c>
      <c r="G3509" s="20" t="str">
        <f>IF(B3509="","",VLOOKUP(B3509,[1]BASEDIESEL!$A$2:$AAA$11928,6))</f>
        <v>FRENTE-01</v>
      </c>
      <c r="H3509" s="37" t="str">
        <f t="shared" si="54"/>
        <v>jun</v>
      </c>
    </row>
    <row r="3510" spans="1:8" x14ac:dyDescent="0.25">
      <c r="A3510" s="7">
        <v>46195</v>
      </c>
      <c r="B3510" s="16">
        <v>4129</v>
      </c>
      <c r="C3510" s="16" t="s">
        <v>66</v>
      </c>
      <c r="D3510" s="3">
        <v>151.16999999999999</v>
      </c>
      <c r="E3510" s="16">
        <v>10</v>
      </c>
      <c r="F3510" s="3">
        <v>15.117000000000001</v>
      </c>
      <c r="G3510" s="20" t="str">
        <f>IF(B3510="","",VLOOKUP(B3510,[1]BASEDIESEL!$A$2:$AAA$11928,6))</f>
        <v>FRENTE-01</v>
      </c>
      <c r="H3510" s="37" t="str">
        <f t="shared" si="54"/>
        <v>jun</v>
      </c>
    </row>
    <row r="3511" spans="1:8" x14ac:dyDescent="0.25">
      <c r="A3511" s="7">
        <v>46195</v>
      </c>
      <c r="B3511" s="17">
        <v>4130</v>
      </c>
      <c r="C3511" s="17" t="s">
        <v>66</v>
      </c>
      <c r="D3511" s="2">
        <v>317.76499999999999</v>
      </c>
      <c r="E3511" s="17">
        <v>20</v>
      </c>
      <c r="F3511" s="2">
        <v>15.888</v>
      </c>
      <c r="G3511" s="20" t="str">
        <f>IF(B3511="","",VLOOKUP(B3511,[1]BASEDIESEL!$A$2:$AAA$11928,6))</f>
        <v>FRENTE-02</v>
      </c>
      <c r="H3511" s="37" t="str">
        <f t="shared" si="54"/>
        <v>jun</v>
      </c>
    </row>
    <row r="3512" spans="1:8" x14ac:dyDescent="0.25">
      <c r="A3512" s="7">
        <v>46195</v>
      </c>
      <c r="B3512" s="16">
        <v>4131</v>
      </c>
      <c r="C3512" s="16" t="s">
        <v>65</v>
      </c>
      <c r="D3512" s="3">
        <v>313.63900000000001</v>
      </c>
      <c r="E3512" s="16">
        <v>18</v>
      </c>
      <c r="F3512" s="3">
        <v>17.423999999999999</v>
      </c>
      <c r="G3512" s="20" t="str">
        <f>IF(B3512="","",VLOOKUP(B3512,[1]BASEDIESEL!$A$2:$AAA$11928,6))</f>
        <v>FRENTE-04</v>
      </c>
      <c r="H3512" s="37" t="str">
        <f t="shared" si="54"/>
        <v>jun</v>
      </c>
    </row>
    <row r="3513" spans="1:8" x14ac:dyDescent="0.25">
      <c r="A3513" s="7">
        <v>46195</v>
      </c>
      <c r="B3513" s="17">
        <v>4132</v>
      </c>
      <c r="C3513" s="17" t="s">
        <v>65</v>
      </c>
      <c r="D3513" s="2">
        <v>231.25700000000001</v>
      </c>
      <c r="E3513" s="17">
        <v>14</v>
      </c>
      <c r="F3513" s="2">
        <v>16.518000000000001</v>
      </c>
      <c r="G3513" s="20" t="str">
        <f>IF(B3513="","",VLOOKUP(B3513,[1]BASEDIESEL!$A$2:$AAA$11928,6))</f>
        <v>FRENTE-03</v>
      </c>
      <c r="H3513" s="37" t="str">
        <f t="shared" si="54"/>
        <v>jun</v>
      </c>
    </row>
    <row r="3514" spans="1:8" x14ac:dyDescent="0.25">
      <c r="A3514" s="7">
        <v>46195</v>
      </c>
      <c r="B3514" s="16">
        <v>4133</v>
      </c>
      <c r="C3514" s="16" t="s">
        <v>65</v>
      </c>
      <c r="D3514" s="3">
        <v>232.785</v>
      </c>
      <c r="E3514" s="16">
        <v>16</v>
      </c>
      <c r="F3514" s="3">
        <v>14.548999999999999</v>
      </c>
      <c r="G3514" s="20" t="str">
        <f>IF(B3514="","",VLOOKUP(B3514,[1]BASEDIESEL!$A$2:$AAA$11928,6))</f>
        <v>FRENTE-02</v>
      </c>
      <c r="H3514" s="37" t="str">
        <f t="shared" si="54"/>
        <v>jun</v>
      </c>
    </row>
    <row r="3515" spans="1:8" x14ac:dyDescent="0.25">
      <c r="A3515" s="7">
        <v>46195</v>
      </c>
      <c r="B3515" s="17">
        <v>4134</v>
      </c>
      <c r="C3515" s="17" t="s">
        <v>65</v>
      </c>
      <c r="D3515" s="2">
        <v>288.69</v>
      </c>
      <c r="E3515" s="17">
        <v>19</v>
      </c>
      <c r="F3515" s="2">
        <v>15.194000000000001</v>
      </c>
      <c r="G3515" s="20" t="str">
        <f>IF(B3515="","",VLOOKUP(B3515,[1]BASEDIESEL!$A$2:$AAA$11928,6))</f>
        <v>FRENTE-05</v>
      </c>
      <c r="H3515" s="37" t="str">
        <f t="shared" si="54"/>
        <v>jun</v>
      </c>
    </row>
    <row r="3516" spans="1:8" x14ac:dyDescent="0.25">
      <c r="A3516" s="7">
        <v>46195</v>
      </c>
      <c r="B3516" s="16">
        <v>4135</v>
      </c>
      <c r="C3516" s="16" t="s">
        <v>65</v>
      </c>
      <c r="D3516" s="3">
        <v>283.7</v>
      </c>
      <c r="E3516" s="16">
        <v>16</v>
      </c>
      <c r="F3516" s="3">
        <v>17.731000000000002</v>
      </c>
      <c r="G3516" s="20" t="str">
        <f>IF(B3516="","",VLOOKUP(B3516,[1]BASEDIESEL!$A$2:$AAA$11928,6))</f>
        <v>FRENTE-03</v>
      </c>
      <c r="H3516" s="37" t="str">
        <f t="shared" si="54"/>
        <v>jun</v>
      </c>
    </row>
    <row r="3517" spans="1:8" x14ac:dyDescent="0.25">
      <c r="A3517" s="7">
        <v>46195</v>
      </c>
      <c r="B3517" s="17">
        <v>4136</v>
      </c>
      <c r="C3517" s="17" t="s">
        <v>65</v>
      </c>
      <c r="D3517" s="2">
        <v>318.43400000000003</v>
      </c>
      <c r="E3517" s="17">
        <v>20</v>
      </c>
      <c r="F3517" s="2">
        <v>15.922000000000001</v>
      </c>
      <c r="G3517" s="20" t="str">
        <f>IF(B3517="","",VLOOKUP(B3517,[1]BASEDIESEL!$A$2:$AAA$11928,6))</f>
        <v>FRENTE-04</v>
      </c>
      <c r="H3517" s="37" t="str">
        <f t="shared" si="54"/>
        <v>jun</v>
      </c>
    </row>
    <row r="3518" spans="1:8" x14ac:dyDescent="0.25">
      <c r="A3518" s="7">
        <v>46195</v>
      </c>
      <c r="B3518" s="16">
        <v>4137</v>
      </c>
      <c r="C3518" s="16" t="s">
        <v>65</v>
      </c>
      <c r="D3518" s="3">
        <v>225.70500000000001</v>
      </c>
      <c r="E3518" s="16">
        <v>14</v>
      </c>
      <c r="F3518" s="3">
        <v>16.122</v>
      </c>
      <c r="G3518" s="20" t="str">
        <f>IF(B3518="","",VLOOKUP(B3518,[1]BASEDIESEL!$A$2:$AAA$11928,6))</f>
        <v>FRENTE-03</v>
      </c>
      <c r="H3518" s="37" t="str">
        <f t="shared" si="54"/>
        <v>jun</v>
      </c>
    </row>
    <row r="3519" spans="1:8" x14ac:dyDescent="0.25">
      <c r="A3519" s="7">
        <v>46195</v>
      </c>
      <c r="B3519" s="17">
        <v>4138</v>
      </c>
      <c r="C3519" s="17" t="s">
        <v>65</v>
      </c>
      <c r="D3519" s="2">
        <v>316.62599999999998</v>
      </c>
      <c r="E3519" s="17">
        <v>19</v>
      </c>
      <c r="F3519" s="2">
        <v>16.664999999999999</v>
      </c>
      <c r="G3519" s="20" t="str">
        <f>IF(B3519="","",VLOOKUP(B3519,[1]BASEDIESEL!$A$2:$AAA$11928,6))</f>
        <v>FRENTE-04</v>
      </c>
      <c r="H3519" s="37" t="str">
        <f t="shared" si="54"/>
        <v>jun</v>
      </c>
    </row>
    <row r="3520" spans="1:8" x14ac:dyDescent="0.25">
      <c r="A3520" s="7">
        <v>46195</v>
      </c>
      <c r="B3520" s="16">
        <v>4139</v>
      </c>
      <c r="C3520" s="16" t="s">
        <v>65</v>
      </c>
      <c r="D3520" s="3">
        <v>190.655</v>
      </c>
      <c r="E3520" s="16">
        <v>16</v>
      </c>
      <c r="F3520" s="3">
        <v>11.916</v>
      </c>
      <c r="G3520" s="20" t="str">
        <f>IF(B3520="","",VLOOKUP(B3520,[1]BASEDIESEL!$A$2:$AAA$11928,6))</f>
        <v>FRENTE-07</v>
      </c>
      <c r="H3520" s="37" t="str">
        <f t="shared" si="54"/>
        <v>jun</v>
      </c>
    </row>
    <row r="3521" spans="1:8" x14ac:dyDescent="0.25">
      <c r="A3521" s="7">
        <v>46195</v>
      </c>
      <c r="B3521" s="17">
        <v>4140</v>
      </c>
      <c r="C3521" s="17" t="s">
        <v>65</v>
      </c>
      <c r="D3521" s="2">
        <v>352.15800000000002</v>
      </c>
      <c r="E3521" s="17">
        <v>23</v>
      </c>
      <c r="F3521" s="2">
        <v>15.311</v>
      </c>
      <c r="G3521" s="20" t="str">
        <f>IF(B3521="","",VLOOKUP(B3521,[1]BASEDIESEL!$A$2:$AAA$11928,6))</f>
        <v>FRENTE-05</v>
      </c>
      <c r="H3521" s="37" t="str">
        <f t="shared" si="54"/>
        <v>jun</v>
      </c>
    </row>
    <row r="3522" spans="1:8" x14ac:dyDescent="0.25">
      <c r="A3522" s="7">
        <v>46195</v>
      </c>
      <c r="B3522" s="16">
        <v>4142</v>
      </c>
      <c r="C3522" s="16" t="s">
        <v>65</v>
      </c>
      <c r="D3522" s="3">
        <v>292.92399999999998</v>
      </c>
      <c r="E3522" s="16">
        <v>18</v>
      </c>
      <c r="F3522" s="3">
        <v>16.274000000000001</v>
      </c>
      <c r="G3522" s="20" t="str">
        <f>IF(B3522="","",VLOOKUP(B3522,[1]BASEDIESEL!$A$2:$AAA$11928,6))</f>
        <v>FRENTE-04</v>
      </c>
      <c r="H3522" s="37" t="str">
        <f t="shared" si="54"/>
        <v>jun</v>
      </c>
    </row>
    <row r="3523" spans="1:8" x14ac:dyDescent="0.25">
      <c r="A3523" s="7">
        <v>46195</v>
      </c>
      <c r="B3523" s="17">
        <v>4143</v>
      </c>
      <c r="C3523" s="17" t="s">
        <v>65</v>
      </c>
      <c r="D3523" s="2">
        <v>316.55</v>
      </c>
      <c r="E3523" s="17">
        <v>20</v>
      </c>
      <c r="F3523" s="2">
        <v>15.827999999999999</v>
      </c>
      <c r="G3523" s="20" t="str">
        <f>IF(B3523="","",VLOOKUP(B3523,[1]BASEDIESEL!$A$2:$AAA$11928,6))</f>
        <v>FRENTE-05</v>
      </c>
      <c r="H3523" s="37" t="str">
        <f t="shared" ref="H3523:H3586" si="55">TEXT(A3523,"mmm")</f>
        <v>jun</v>
      </c>
    </row>
    <row r="3524" spans="1:8" x14ac:dyDescent="0.25">
      <c r="A3524" s="7">
        <v>46195</v>
      </c>
      <c r="B3524" s="16">
        <v>4144</v>
      </c>
      <c r="C3524" s="16" t="s">
        <v>65</v>
      </c>
      <c r="D3524" s="3">
        <v>267.495</v>
      </c>
      <c r="E3524" s="16">
        <v>18</v>
      </c>
      <c r="F3524" s="3">
        <v>14.861000000000001</v>
      </c>
      <c r="G3524" s="20" t="str">
        <f>IF(B3524="","",VLOOKUP(B3524,[1]BASEDIESEL!$A$2:$AAA$11928,6))</f>
        <v>FRENTE-05</v>
      </c>
      <c r="H3524" s="37" t="str">
        <f t="shared" si="55"/>
        <v>jun</v>
      </c>
    </row>
    <row r="3525" spans="1:8" x14ac:dyDescent="0.25">
      <c r="A3525" s="7">
        <v>46195</v>
      </c>
      <c r="B3525" s="17">
        <v>4145</v>
      </c>
      <c r="C3525" s="17" t="s">
        <v>65</v>
      </c>
      <c r="D3525" s="2">
        <v>371.31</v>
      </c>
      <c r="E3525" s="17">
        <v>20</v>
      </c>
      <c r="F3525" s="2">
        <v>18.565999999999999</v>
      </c>
      <c r="G3525" s="20" t="str">
        <f>IF(B3525="","",VLOOKUP(B3525,[1]BASEDIESEL!$A$2:$AAA$11928,6))</f>
        <v>FRENTE-03</v>
      </c>
      <c r="H3525" s="37" t="str">
        <f t="shared" si="55"/>
        <v>jun</v>
      </c>
    </row>
    <row r="3526" spans="1:8" x14ac:dyDescent="0.25">
      <c r="A3526" s="7">
        <v>46195</v>
      </c>
      <c r="B3526" s="16">
        <v>4146</v>
      </c>
      <c r="C3526" s="16" t="s">
        <v>65</v>
      </c>
      <c r="D3526" s="3">
        <v>282.60700000000003</v>
      </c>
      <c r="E3526" s="16">
        <v>17</v>
      </c>
      <c r="F3526" s="3">
        <v>16.623999999999999</v>
      </c>
      <c r="G3526" s="20" t="str">
        <f>IF(B3526="","",VLOOKUP(B3526,[1]BASEDIESEL!$A$2:$AAA$11928,6))</f>
        <v>FRENTE-03</v>
      </c>
      <c r="H3526" s="37" t="str">
        <f t="shared" si="55"/>
        <v>jun</v>
      </c>
    </row>
    <row r="3527" spans="1:8" x14ac:dyDescent="0.25">
      <c r="A3527" s="7">
        <v>46195</v>
      </c>
      <c r="B3527" s="17">
        <v>4147</v>
      </c>
      <c r="C3527" s="17" t="s">
        <v>65</v>
      </c>
      <c r="D3527" s="2">
        <v>99.42</v>
      </c>
      <c r="E3527" s="17">
        <v>7</v>
      </c>
      <c r="F3527" s="2">
        <v>14.202999999999999</v>
      </c>
      <c r="G3527" s="20" t="str">
        <f>IF(B3527="","",VLOOKUP(B3527,[1]BASEDIESEL!$A$2:$AAA$11928,6))</f>
        <v>FRENTE-02</v>
      </c>
      <c r="H3527" s="37" t="str">
        <f t="shared" si="55"/>
        <v>jun</v>
      </c>
    </row>
    <row r="3528" spans="1:8" x14ac:dyDescent="0.25">
      <c r="A3528" s="7">
        <v>46195</v>
      </c>
      <c r="B3528" s="16">
        <v>4149</v>
      </c>
      <c r="C3528" s="16" t="s">
        <v>65</v>
      </c>
      <c r="D3528" s="3">
        <v>375.005</v>
      </c>
      <c r="E3528" s="16">
        <v>25</v>
      </c>
      <c r="F3528" s="3">
        <v>15</v>
      </c>
      <c r="G3528" s="20" t="str">
        <f>IF(B3528="","",VLOOKUP(B3528,[1]BASEDIESEL!$A$2:$AAA$11928,6))</f>
        <v>FRENTE-01</v>
      </c>
      <c r="H3528" s="37" t="str">
        <f t="shared" si="55"/>
        <v>jun</v>
      </c>
    </row>
    <row r="3529" spans="1:8" x14ac:dyDescent="0.25">
      <c r="A3529" s="7">
        <v>46195</v>
      </c>
      <c r="B3529" s="17">
        <v>4153</v>
      </c>
      <c r="C3529" s="17" t="s">
        <v>67</v>
      </c>
      <c r="D3529" s="2">
        <v>327.46300000000002</v>
      </c>
      <c r="E3529" s="17">
        <v>20</v>
      </c>
      <c r="F3529" s="2">
        <v>16.373000000000001</v>
      </c>
      <c r="G3529" s="20" t="str">
        <f>IF(B3529="","",VLOOKUP(B3529,[1]BASEDIESEL!$A$2:$AAA$11928,6))</f>
        <v>FRENTE-04</v>
      </c>
      <c r="H3529" s="37" t="str">
        <f t="shared" si="55"/>
        <v>jun</v>
      </c>
    </row>
    <row r="3530" spans="1:8" x14ac:dyDescent="0.25">
      <c r="A3530" s="7">
        <v>46195</v>
      </c>
      <c r="B3530" s="16">
        <v>4154</v>
      </c>
      <c r="C3530" s="16" t="s">
        <v>67</v>
      </c>
      <c r="D3530" s="3">
        <v>300.33600000000001</v>
      </c>
      <c r="E3530" s="16">
        <v>19</v>
      </c>
      <c r="F3530" s="3">
        <v>15.807</v>
      </c>
      <c r="G3530" s="20" t="str">
        <f>IF(B3530="","",VLOOKUP(B3530,[1]BASEDIESEL!$A$2:$AAA$11928,6))</f>
        <v>FRENTE-04</v>
      </c>
      <c r="H3530" s="37" t="str">
        <f t="shared" si="55"/>
        <v>jun</v>
      </c>
    </row>
    <row r="3531" spans="1:8" x14ac:dyDescent="0.25">
      <c r="A3531" s="7">
        <v>46195</v>
      </c>
      <c r="B3531" s="17">
        <v>4155</v>
      </c>
      <c r="C3531" s="17" t="s">
        <v>67</v>
      </c>
      <c r="D3531" s="2">
        <v>169.06299999999999</v>
      </c>
      <c r="E3531" s="17">
        <v>11</v>
      </c>
      <c r="F3531" s="2">
        <v>15.369</v>
      </c>
      <c r="G3531" s="20" t="str">
        <f>IF(B3531="","",VLOOKUP(B3531,[1]BASEDIESEL!$A$2:$AAA$11928,6))</f>
        <v>FRENTE-04</v>
      </c>
      <c r="H3531" s="37" t="str">
        <f t="shared" si="55"/>
        <v>jun</v>
      </c>
    </row>
    <row r="3532" spans="1:8" x14ac:dyDescent="0.25">
      <c r="A3532" s="7">
        <v>46195</v>
      </c>
      <c r="B3532" s="16">
        <v>4156</v>
      </c>
      <c r="C3532" s="16" t="s">
        <v>65</v>
      </c>
      <c r="D3532" s="3">
        <v>261.38</v>
      </c>
      <c r="E3532" s="16">
        <v>17</v>
      </c>
      <c r="F3532" s="3">
        <v>15.375</v>
      </c>
      <c r="G3532" s="20" t="str">
        <f>IF(B3532="","",VLOOKUP(B3532,[1]BASEDIESEL!$A$2:$AAA$11928,6))</f>
        <v>FRENTE-02</v>
      </c>
      <c r="H3532" s="37" t="str">
        <f t="shared" si="55"/>
        <v>jun</v>
      </c>
    </row>
    <row r="3533" spans="1:8" x14ac:dyDescent="0.25">
      <c r="A3533" s="7">
        <v>46195</v>
      </c>
      <c r="B3533" s="17">
        <v>4157</v>
      </c>
      <c r="C3533" s="17" t="s">
        <v>65</v>
      </c>
      <c r="D3533" s="2">
        <v>116.02</v>
      </c>
      <c r="E3533" s="17">
        <v>10</v>
      </c>
      <c r="F3533" s="2">
        <v>11.602</v>
      </c>
      <c r="G3533" s="20" t="str">
        <f>IF(B3533="","",VLOOKUP(B3533,[1]BASEDIESEL!$A$2:$AAA$11928,6))</f>
        <v>FRENTE-06</v>
      </c>
      <c r="H3533" s="37" t="str">
        <f t="shared" si="55"/>
        <v>jun</v>
      </c>
    </row>
    <row r="3534" spans="1:8" x14ac:dyDescent="0.25">
      <c r="A3534" s="7">
        <v>46195</v>
      </c>
      <c r="B3534" s="16">
        <v>4158</v>
      </c>
      <c r="C3534" s="16" t="s">
        <v>65</v>
      </c>
      <c r="D3534" s="3">
        <v>270.041</v>
      </c>
      <c r="E3534" s="16">
        <v>16</v>
      </c>
      <c r="F3534" s="3">
        <v>16.878</v>
      </c>
      <c r="G3534" s="20" t="str">
        <f>IF(B3534="","",VLOOKUP(B3534,[1]BASEDIESEL!$A$2:$AAA$11928,6))</f>
        <v>FRENTE-03</v>
      </c>
      <c r="H3534" s="37" t="str">
        <f t="shared" si="55"/>
        <v>jun</v>
      </c>
    </row>
    <row r="3535" spans="1:8" x14ac:dyDescent="0.25">
      <c r="A3535" s="7">
        <v>46195</v>
      </c>
      <c r="B3535" s="17">
        <v>4159</v>
      </c>
      <c r="C3535" s="17" t="s">
        <v>65</v>
      </c>
      <c r="D3535" s="2">
        <v>202.995</v>
      </c>
      <c r="E3535" s="17">
        <v>14</v>
      </c>
      <c r="F3535" s="2">
        <v>14.5</v>
      </c>
      <c r="G3535" s="20" t="str">
        <f>IF(B3535="","",VLOOKUP(B3535,[1]BASEDIESEL!$A$2:$AAA$11928,6))</f>
        <v>FRENTE-02</v>
      </c>
      <c r="H3535" s="37" t="str">
        <f t="shared" si="55"/>
        <v>jun</v>
      </c>
    </row>
    <row r="3536" spans="1:8" x14ac:dyDescent="0.25">
      <c r="A3536" s="7">
        <v>46195</v>
      </c>
      <c r="B3536" s="16">
        <v>4160</v>
      </c>
      <c r="C3536" s="16" t="s">
        <v>65</v>
      </c>
      <c r="D3536" s="3">
        <v>261.26</v>
      </c>
      <c r="E3536" s="16">
        <v>18</v>
      </c>
      <c r="F3536" s="3">
        <v>14.513999999999999</v>
      </c>
      <c r="G3536" s="20" t="str">
        <f>IF(B3536="","",VLOOKUP(B3536,[1]BASEDIESEL!$A$2:$AAA$11928,6))</f>
        <v>FRENTE-01</v>
      </c>
      <c r="H3536" s="37" t="str">
        <f t="shared" si="55"/>
        <v>jun</v>
      </c>
    </row>
    <row r="3537" spans="1:8" x14ac:dyDescent="0.25">
      <c r="A3537" s="7">
        <v>46195</v>
      </c>
      <c r="B3537" s="17">
        <v>4161</v>
      </c>
      <c r="C3537" s="17" t="s">
        <v>65</v>
      </c>
      <c r="D3537" s="2">
        <v>214.88</v>
      </c>
      <c r="E3537" s="17">
        <v>12</v>
      </c>
      <c r="F3537" s="2">
        <v>17.907</v>
      </c>
      <c r="G3537" s="20" t="str">
        <f>IF(B3537="","",VLOOKUP(B3537,[1]BASEDIESEL!$A$2:$AAA$11928,6))</f>
        <v>FRENTE-07</v>
      </c>
      <c r="H3537" s="37" t="str">
        <f t="shared" si="55"/>
        <v>jun</v>
      </c>
    </row>
    <row r="3538" spans="1:8" x14ac:dyDescent="0.25">
      <c r="A3538" s="7">
        <v>46195</v>
      </c>
      <c r="B3538" s="16">
        <v>4162</v>
      </c>
      <c r="C3538" s="16" t="s">
        <v>65</v>
      </c>
      <c r="D3538" s="3">
        <v>278.565</v>
      </c>
      <c r="E3538" s="16">
        <v>19</v>
      </c>
      <c r="F3538" s="3">
        <v>14.661</v>
      </c>
      <c r="G3538" s="20" t="str">
        <f>IF(B3538="","",VLOOKUP(B3538,[1]BASEDIESEL!$A$2:$AAA$11928,6))</f>
        <v>FRENTE-02</v>
      </c>
      <c r="H3538" s="37" t="str">
        <f t="shared" si="55"/>
        <v>jun</v>
      </c>
    </row>
    <row r="3539" spans="1:8" x14ac:dyDescent="0.25">
      <c r="A3539" s="7">
        <v>46195</v>
      </c>
      <c r="B3539" s="17">
        <v>4163</v>
      </c>
      <c r="C3539" s="17" t="s">
        <v>65</v>
      </c>
      <c r="D3539" s="2">
        <v>160.66499999999999</v>
      </c>
      <c r="E3539" s="17">
        <v>11</v>
      </c>
      <c r="F3539" s="2">
        <v>14.606</v>
      </c>
      <c r="G3539" s="20" t="str">
        <f>IF(B3539="","",VLOOKUP(B3539,[1]BASEDIESEL!$A$2:$AAA$11928,6))</f>
        <v>FRENTE-02</v>
      </c>
      <c r="H3539" s="37" t="str">
        <f t="shared" si="55"/>
        <v>jun</v>
      </c>
    </row>
    <row r="3540" spans="1:8" x14ac:dyDescent="0.25">
      <c r="A3540" s="7">
        <v>46196</v>
      </c>
      <c r="B3540" s="16">
        <v>4024</v>
      </c>
      <c r="C3540" s="16" t="s">
        <v>62</v>
      </c>
      <c r="D3540" s="3">
        <v>231.01599999999999</v>
      </c>
      <c r="E3540" s="16">
        <v>13</v>
      </c>
      <c r="F3540" s="3">
        <v>17.77</v>
      </c>
      <c r="G3540" s="20" t="str">
        <f>IF(B3540="","",VLOOKUP(B3540,[1]BASEDIESEL!$A$2:$AAA$11928,6))</f>
        <v>FRENTE-07</v>
      </c>
      <c r="H3540" s="37" t="str">
        <f t="shared" si="55"/>
        <v>jun</v>
      </c>
    </row>
    <row r="3541" spans="1:8" x14ac:dyDescent="0.25">
      <c r="A3541" s="7">
        <v>46196</v>
      </c>
      <c r="B3541" s="17">
        <v>4025</v>
      </c>
      <c r="C3541" s="17" t="s">
        <v>62</v>
      </c>
      <c r="D3541" s="2">
        <v>42.345999999999997</v>
      </c>
      <c r="E3541" s="17">
        <v>3</v>
      </c>
      <c r="F3541" s="2">
        <v>14.115</v>
      </c>
      <c r="G3541" s="20" t="str">
        <f>IF(B3541="","",VLOOKUP(B3541,[1]BASEDIESEL!$A$2:$AAA$11928,6))</f>
        <v>FRENTE-07</v>
      </c>
      <c r="H3541" s="37" t="str">
        <f t="shared" si="55"/>
        <v>jun</v>
      </c>
    </row>
    <row r="3542" spans="1:8" x14ac:dyDescent="0.25">
      <c r="A3542" s="7">
        <v>46196</v>
      </c>
      <c r="B3542" s="16">
        <v>4027</v>
      </c>
      <c r="C3542" s="16" t="s">
        <v>62</v>
      </c>
      <c r="D3542" s="3">
        <v>203.042</v>
      </c>
      <c r="E3542" s="16">
        <v>17</v>
      </c>
      <c r="F3542" s="3">
        <v>11.944000000000001</v>
      </c>
      <c r="G3542" s="20" t="str">
        <f>IF(B3542="","",VLOOKUP(B3542,[1]BASEDIESEL!$A$2:$AAA$11928,6))</f>
        <v>FRENTE-07</v>
      </c>
      <c r="H3542" s="37" t="str">
        <f t="shared" si="55"/>
        <v>jun</v>
      </c>
    </row>
    <row r="3543" spans="1:8" x14ac:dyDescent="0.25">
      <c r="A3543" s="7">
        <v>46196</v>
      </c>
      <c r="B3543" s="17">
        <v>4029</v>
      </c>
      <c r="C3543" s="17" t="s">
        <v>62</v>
      </c>
      <c r="D3543" s="2">
        <v>289.822</v>
      </c>
      <c r="E3543" s="17">
        <v>19</v>
      </c>
      <c r="F3543" s="2">
        <v>15.254</v>
      </c>
      <c r="G3543" s="20" t="str">
        <f>IF(B3543="","",VLOOKUP(B3543,[1]BASEDIESEL!$A$2:$AAA$11928,6))</f>
        <v>FRENTE-07</v>
      </c>
      <c r="H3543" s="37" t="str">
        <f t="shared" si="55"/>
        <v>jun</v>
      </c>
    </row>
    <row r="3544" spans="1:8" x14ac:dyDescent="0.25">
      <c r="A3544" s="7">
        <v>46196</v>
      </c>
      <c r="B3544" s="16">
        <v>4030</v>
      </c>
      <c r="C3544" s="16" t="s">
        <v>63</v>
      </c>
      <c r="D3544" s="3">
        <v>207.22900000000001</v>
      </c>
      <c r="E3544" s="16">
        <v>12</v>
      </c>
      <c r="F3544" s="3">
        <v>17.268999999999998</v>
      </c>
      <c r="G3544" s="20" t="str">
        <f>IF(B3544="","",VLOOKUP(B3544,[1]BASEDIESEL!$A$2:$AAA$11928,6))</f>
        <v>FRENTE-06</v>
      </c>
      <c r="H3544" s="37" t="str">
        <f t="shared" si="55"/>
        <v>jun</v>
      </c>
    </row>
    <row r="3545" spans="1:8" x14ac:dyDescent="0.25">
      <c r="A3545" s="7">
        <v>46196</v>
      </c>
      <c r="B3545" s="17">
        <v>4032</v>
      </c>
      <c r="C3545" s="17" t="s">
        <v>64</v>
      </c>
      <c r="D3545" s="2">
        <v>43.838000000000001</v>
      </c>
      <c r="E3545" s="17">
        <v>3</v>
      </c>
      <c r="F3545" s="2">
        <v>14.613</v>
      </c>
      <c r="G3545" s="20" t="str">
        <f>IF(B3545="","",VLOOKUP(B3545,[1]BASEDIESEL!$A$2:$AAA$11928,6))</f>
        <v>FRENTE-06</v>
      </c>
      <c r="H3545" s="37" t="str">
        <f t="shared" si="55"/>
        <v>jun</v>
      </c>
    </row>
    <row r="3546" spans="1:8" x14ac:dyDescent="0.25">
      <c r="A3546" s="7">
        <v>46196</v>
      </c>
      <c r="B3546" s="16">
        <v>4033</v>
      </c>
      <c r="C3546" s="16" t="s">
        <v>64</v>
      </c>
      <c r="D3546" s="3">
        <v>180.75</v>
      </c>
      <c r="E3546" s="16">
        <v>15</v>
      </c>
      <c r="F3546" s="3">
        <v>12.05</v>
      </c>
      <c r="G3546" s="20" t="str">
        <f>IF(B3546="","",VLOOKUP(B3546,[1]BASEDIESEL!$A$2:$AAA$11928,6))</f>
        <v>FRENTE-06</v>
      </c>
      <c r="H3546" s="37" t="str">
        <f t="shared" si="55"/>
        <v>jun</v>
      </c>
    </row>
    <row r="3547" spans="1:8" x14ac:dyDescent="0.25">
      <c r="A3547" s="7">
        <v>46196</v>
      </c>
      <c r="B3547" s="17">
        <v>4034</v>
      </c>
      <c r="C3547" s="17" t="s">
        <v>64</v>
      </c>
      <c r="D3547" s="2">
        <v>134.566</v>
      </c>
      <c r="E3547" s="17">
        <v>12</v>
      </c>
      <c r="F3547" s="2">
        <v>11.214</v>
      </c>
      <c r="G3547" s="20" t="str">
        <f>IF(B3547="","",VLOOKUP(B3547,[1]BASEDIESEL!$A$2:$AAA$11928,6))</f>
        <v>FRENTE-06</v>
      </c>
      <c r="H3547" s="37" t="str">
        <f t="shared" si="55"/>
        <v>jun</v>
      </c>
    </row>
    <row r="3548" spans="1:8" x14ac:dyDescent="0.25">
      <c r="A3548" s="7">
        <v>46196</v>
      </c>
      <c r="B3548" s="16">
        <v>4035</v>
      </c>
      <c r="C3548" s="16" t="s">
        <v>64</v>
      </c>
      <c r="D3548" s="3">
        <v>82.228999999999999</v>
      </c>
      <c r="E3548" s="16">
        <v>6</v>
      </c>
      <c r="F3548" s="3">
        <v>13.705</v>
      </c>
      <c r="G3548" s="20" t="str">
        <f>IF(B3548="","",VLOOKUP(B3548,[1]BASEDIESEL!$A$2:$AAA$11928,6))</f>
        <v>FRENTE-06</v>
      </c>
      <c r="H3548" s="37" t="str">
        <f t="shared" si="55"/>
        <v>jun</v>
      </c>
    </row>
    <row r="3549" spans="1:8" x14ac:dyDescent="0.25">
      <c r="A3549" s="7">
        <v>46196</v>
      </c>
      <c r="B3549" s="17">
        <v>4036</v>
      </c>
      <c r="C3549" s="17" t="s">
        <v>64</v>
      </c>
      <c r="D3549" s="2">
        <v>52.92</v>
      </c>
      <c r="E3549" s="17">
        <v>4</v>
      </c>
      <c r="F3549" s="2">
        <v>13.23</v>
      </c>
      <c r="G3549" s="20" t="str">
        <f>IF(B3549="","",VLOOKUP(B3549,[1]BASEDIESEL!$A$2:$AAA$11928,6))</f>
        <v>FRENTE-06</v>
      </c>
      <c r="H3549" s="37" t="str">
        <f t="shared" si="55"/>
        <v>jun</v>
      </c>
    </row>
    <row r="3550" spans="1:8" x14ac:dyDescent="0.25">
      <c r="A3550" s="7">
        <v>46196</v>
      </c>
      <c r="B3550" s="16">
        <v>4111</v>
      </c>
      <c r="C3550" s="16" t="s">
        <v>65</v>
      </c>
      <c r="D3550" s="3">
        <v>334.666</v>
      </c>
      <c r="E3550" s="16">
        <v>23</v>
      </c>
      <c r="F3550" s="3">
        <v>14.551</v>
      </c>
      <c r="G3550" s="20" t="str">
        <f>IF(B3550="","",VLOOKUP(B3550,[1]BASEDIESEL!$A$2:$AAA$11928,6))</f>
        <v>FRENTE-05</v>
      </c>
      <c r="H3550" s="37" t="str">
        <f t="shared" si="55"/>
        <v>jun</v>
      </c>
    </row>
    <row r="3551" spans="1:8" x14ac:dyDescent="0.25">
      <c r="A3551" s="7">
        <v>46196</v>
      </c>
      <c r="B3551" s="17">
        <v>4113</v>
      </c>
      <c r="C3551" s="17" t="s">
        <v>65</v>
      </c>
      <c r="D3551" s="2">
        <v>127.52200000000001</v>
      </c>
      <c r="E3551" s="17">
        <v>10</v>
      </c>
      <c r="F3551" s="2">
        <v>12.752000000000001</v>
      </c>
      <c r="G3551" s="20" t="str">
        <f>IF(B3551="","",VLOOKUP(B3551,[1]BASEDIESEL!$A$2:$AAA$11928,6))</f>
        <v>FRENTE-07</v>
      </c>
      <c r="H3551" s="37" t="str">
        <f t="shared" si="55"/>
        <v>jun</v>
      </c>
    </row>
    <row r="3552" spans="1:8" x14ac:dyDescent="0.25">
      <c r="A3552" s="7">
        <v>46196</v>
      </c>
      <c r="B3552" s="16">
        <v>4114</v>
      </c>
      <c r="C3552" s="16" t="s">
        <v>65</v>
      </c>
      <c r="D3552" s="3">
        <v>276.33499999999998</v>
      </c>
      <c r="E3552" s="16">
        <v>19</v>
      </c>
      <c r="F3552" s="3">
        <v>14.544</v>
      </c>
      <c r="G3552" s="20" t="str">
        <f>IF(B3552="","",VLOOKUP(B3552,[1]BASEDIESEL!$A$2:$AAA$11928,6))</f>
        <v>FRENTE-01</v>
      </c>
      <c r="H3552" s="37" t="str">
        <f t="shared" si="55"/>
        <v>jun</v>
      </c>
    </row>
    <row r="3553" spans="1:8" x14ac:dyDescent="0.25">
      <c r="A3553" s="7">
        <v>46196</v>
      </c>
      <c r="B3553" s="17">
        <v>4115</v>
      </c>
      <c r="C3553" s="17" t="s">
        <v>65</v>
      </c>
      <c r="D3553" s="2">
        <v>242.65199999999999</v>
      </c>
      <c r="E3553" s="17">
        <v>14</v>
      </c>
      <c r="F3553" s="2">
        <v>17.332000000000001</v>
      </c>
      <c r="G3553" s="20" t="str">
        <f>IF(B3553="","",VLOOKUP(B3553,[1]BASEDIESEL!$A$2:$AAA$11928,6))</f>
        <v>FRENTE-06</v>
      </c>
      <c r="H3553" s="37" t="str">
        <f t="shared" si="55"/>
        <v>jun</v>
      </c>
    </row>
    <row r="3554" spans="1:8" x14ac:dyDescent="0.25">
      <c r="A3554" s="7">
        <v>46196</v>
      </c>
      <c r="B3554" s="16">
        <v>4116</v>
      </c>
      <c r="C3554" s="16" t="s">
        <v>65</v>
      </c>
      <c r="D3554" s="3">
        <v>250.24700000000001</v>
      </c>
      <c r="E3554" s="16">
        <v>18</v>
      </c>
      <c r="F3554" s="3">
        <v>13.903</v>
      </c>
      <c r="G3554" s="20" t="str">
        <f>IF(B3554="","",VLOOKUP(B3554,[1]BASEDIESEL!$A$2:$AAA$11928,6))</f>
        <v>FRENTE-05</v>
      </c>
      <c r="H3554" s="37" t="str">
        <f t="shared" si="55"/>
        <v>jun</v>
      </c>
    </row>
    <row r="3555" spans="1:8" x14ac:dyDescent="0.25">
      <c r="A3555" s="7">
        <v>46196</v>
      </c>
      <c r="B3555" s="17">
        <v>4117</v>
      </c>
      <c r="C3555" s="17" t="s">
        <v>65</v>
      </c>
      <c r="D3555" s="2">
        <v>261.80700000000002</v>
      </c>
      <c r="E3555" s="17">
        <v>18</v>
      </c>
      <c r="F3555" s="2">
        <v>14.545</v>
      </c>
      <c r="G3555" s="20" t="str">
        <f>IF(B3555="","",VLOOKUP(B3555,[1]BASEDIESEL!$A$2:$AAA$11928,6))</f>
        <v>FRENTE-04</v>
      </c>
      <c r="H3555" s="37" t="str">
        <f t="shared" si="55"/>
        <v>jun</v>
      </c>
    </row>
    <row r="3556" spans="1:8" x14ac:dyDescent="0.25">
      <c r="A3556" s="7">
        <v>46196</v>
      </c>
      <c r="B3556" s="16">
        <v>4118</v>
      </c>
      <c r="C3556" s="16" t="s">
        <v>65</v>
      </c>
      <c r="D3556" s="3">
        <v>181.35</v>
      </c>
      <c r="E3556" s="16">
        <v>16</v>
      </c>
      <c r="F3556" s="3">
        <v>11.334</v>
      </c>
      <c r="G3556" s="20" t="str">
        <f>IF(B3556="","",VLOOKUP(B3556,[1]BASEDIESEL!$A$2:$AAA$11928,6))</f>
        <v>FRENTE-03</v>
      </c>
      <c r="H3556" s="37" t="str">
        <f t="shared" si="55"/>
        <v>jun</v>
      </c>
    </row>
    <row r="3557" spans="1:8" x14ac:dyDescent="0.25">
      <c r="A3557" s="7">
        <v>46196</v>
      </c>
      <c r="B3557" s="17">
        <v>4119</v>
      </c>
      <c r="C3557" s="17" t="s">
        <v>65</v>
      </c>
      <c r="D3557" s="2">
        <v>235.23</v>
      </c>
      <c r="E3557" s="17">
        <v>16</v>
      </c>
      <c r="F3557" s="2">
        <v>14.702</v>
      </c>
      <c r="G3557" s="20" t="str">
        <f>IF(B3557="","",VLOOKUP(B3557,[1]BASEDIESEL!$A$2:$AAA$11928,6))</f>
        <v>FRENTE-05</v>
      </c>
      <c r="H3557" s="37" t="str">
        <f t="shared" si="55"/>
        <v>jun</v>
      </c>
    </row>
    <row r="3558" spans="1:8" x14ac:dyDescent="0.25">
      <c r="A3558" s="7">
        <v>46196</v>
      </c>
      <c r="B3558" s="16">
        <v>4120</v>
      </c>
      <c r="C3558" s="16" t="s">
        <v>65</v>
      </c>
      <c r="D3558" s="3">
        <v>293.69099999999997</v>
      </c>
      <c r="E3558" s="16">
        <v>19</v>
      </c>
      <c r="F3558" s="3">
        <v>15.457000000000001</v>
      </c>
      <c r="G3558" s="20" t="str">
        <f>IF(B3558="","",VLOOKUP(B3558,[1]BASEDIESEL!$A$2:$AAA$11928,6))</f>
        <v>FRENTE-05</v>
      </c>
      <c r="H3558" s="37" t="str">
        <f t="shared" si="55"/>
        <v>jun</v>
      </c>
    </row>
    <row r="3559" spans="1:8" x14ac:dyDescent="0.25">
      <c r="A3559" s="7">
        <v>46196</v>
      </c>
      <c r="B3559" s="17">
        <v>4121</v>
      </c>
      <c r="C3559" s="17" t="s">
        <v>66</v>
      </c>
      <c r="D3559" s="2">
        <v>324.83999999999997</v>
      </c>
      <c r="E3559" s="17">
        <v>22</v>
      </c>
      <c r="F3559" s="2">
        <v>14.765000000000001</v>
      </c>
      <c r="G3559" s="20" t="str">
        <f>IF(B3559="","",VLOOKUP(B3559,[1]BASEDIESEL!$A$2:$AAA$11928,6))</f>
        <v>FRENTE-01</v>
      </c>
      <c r="H3559" s="37" t="str">
        <f t="shared" si="55"/>
        <v>jun</v>
      </c>
    </row>
    <row r="3560" spans="1:8" x14ac:dyDescent="0.25">
      <c r="A3560" s="7">
        <v>46196</v>
      </c>
      <c r="B3560" s="16">
        <v>4122</v>
      </c>
      <c r="C3560" s="16" t="s">
        <v>66</v>
      </c>
      <c r="D3560" s="3">
        <v>262.435</v>
      </c>
      <c r="E3560" s="16">
        <v>18</v>
      </c>
      <c r="F3560" s="3">
        <v>14.58</v>
      </c>
      <c r="G3560" s="20" t="str">
        <f>IF(B3560="","",VLOOKUP(B3560,[1]BASEDIESEL!$A$2:$AAA$11928,6))</f>
        <v>FRENTE-01</v>
      </c>
      <c r="H3560" s="37" t="str">
        <f t="shared" si="55"/>
        <v>jun</v>
      </c>
    </row>
    <row r="3561" spans="1:8" x14ac:dyDescent="0.25">
      <c r="A3561" s="7">
        <v>46196</v>
      </c>
      <c r="B3561" s="17">
        <v>4123</v>
      </c>
      <c r="C3561" s="17" t="s">
        <v>66</v>
      </c>
      <c r="D3561" s="2">
        <v>230.85499999999999</v>
      </c>
      <c r="E3561" s="17">
        <v>16</v>
      </c>
      <c r="F3561" s="2">
        <v>14.428000000000001</v>
      </c>
      <c r="G3561" s="20" t="str">
        <f>IF(B3561="","",VLOOKUP(B3561,[1]BASEDIESEL!$A$2:$AAA$11928,6))</f>
        <v>FRENTE-01</v>
      </c>
      <c r="H3561" s="37" t="str">
        <f t="shared" si="55"/>
        <v>jun</v>
      </c>
    </row>
    <row r="3562" spans="1:8" x14ac:dyDescent="0.25">
      <c r="A3562" s="7">
        <v>46196</v>
      </c>
      <c r="B3562" s="16">
        <v>4124</v>
      </c>
      <c r="C3562" s="16" t="s">
        <v>65</v>
      </c>
      <c r="D3562" s="3">
        <v>289.84199999999998</v>
      </c>
      <c r="E3562" s="16">
        <v>20</v>
      </c>
      <c r="F3562" s="3">
        <v>14.492000000000001</v>
      </c>
      <c r="G3562" s="20" t="str">
        <f>IF(B3562="","",VLOOKUP(B3562,[1]BASEDIESEL!$A$2:$AAA$11928,6))</f>
        <v>FRENTE-07</v>
      </c>
      <c r="H3562" s="37" t="str">
        <f t="shared" si="55"/>
        <v>jun</v>
      </c>
    </row>
    <row r="3563" spans="1:8" x14ac:dyDescent="0.25">
      <c r="A3563" s="7">
        <v>46196</v>
      </c>
      <c r="B3563" s="17">
        <v>4126</v>
      </c>
      <c r="C3563" s="17" t="s">
        <v>65</v>
      </c>
      <c r="D3563" s="2">
        <v>222.01300000000001</v>
      </c>
      <c r="E3563" s="17">
        <v>14</v>
      </c>
      <c r="F3563" s="2">
        <v>15.858000000000001</v>
      </c>
      <c r="G3563" s="20" t="str">
        <f>IF(B3563="","",VLOOKUP(B3563,[1]BASEDIESEL!$A$2:$AAA$11928,6))</f>
        <v>FRENTE-05</v>
      </c>
      <c r="H3563" s="37" t="str">
        <f t="shared" si="55"/>
        <v>jun</v>
      </c>
    </row>
    <row r="3564" spans="1:8" x14ac:dyDescent="0.25">
      <c r="A3564" s="7">
        <v>46196</v>
      </c>
      <c r="B3564" s="16">
        <v>4127</v>
      </c>
      <c r="C3564" s="16" t="s">
        <v>65</v>
      </c>
      <c r="D3564" s="3">
        <v>198.93</v>
      </c>
      <c r="E3564" s="16">
        <v>13</v>
      </c>
      <c r="F3564" s="3">
        <v>15.302</v>
      </c>
      <c r="G3564" s="20" t="str">
        <f>IF(B3564="","",VLOOKUP(B3564,[1]BASEDIESEL!$A$2:$AAA$11928,6))</f>
        <v>FRENTE-02</v>
      </c>
      <c r="H3564" s="37" t="str">
        <f t="shared" si="55"/>
        <v>jun</v>
      </c>
    </row>
    <row r="3565" spans="1:8" x14ac:dyDescent="0.25">
      <c r="A3565" s="7">
        <v>46196</v>
      </c>
      <c r="B3565" s="17">
        <v>4128</v>
      </c>
      <c r="C3565" s="17" t="s">
        <v>66</v>
      </c>
      <c r="D3565" s="2">
        <v>312.08</v>
      </c>
      <c r="E3565" s="17">
        <v>20</v>
      </c>
      <c r="F3565" s="2">
        <v>15.603999999999999</v>
      </c>
      <c r="G3565" s="20" t="str">
        <f>IF(B3565="","",VLOOKUP(B3565,[1]BASEDIESEL!$A$2:$AAA$11928,6))</f>
        <v>FRENTE-01</v>
      </c>
      <c r="H3565" s="37" t="str">
        <f t="shared" si="55"/>
        <v>jun</v>
      </c>
    </row>
    <row r="3566" spans="1:8" x14ac:dyDescent="0.25">
      <c r="A3566" s="7">
        <v>46196</v>
      </c>
      <c r="B3566" s="16">
        <v>4129</v>
      </c>
      <c r="C3566" s="16" t="s">
        <v>66</v>
      </c>
      <c r="D3566" s="3">
        <v>233.39</v>
      </c>
      <c r="E3566" s="16">
        <v>16</v>
      </c>
      <c r="F3566" s="3">
        <v>14.587</v>
      </c>
      <c r="G3566" s="20" t="str">
        <f>IF(B3566="","",VLOOKUP(B3566,[1]BASEDIESEL!$A$2:$AAA$11928,6))</f>
        <v>FRENTE-01</v>
      </c>
      <c r="H3566" s="37" t="str">
        <f t="shared" si="55"/>
        <v>jun</v>
      </c>
    </row>
    <row r="3567" spans="1:8" x14ac:dyDescent="0.25">
      <c r="A3567" s="7">
        <v>46196</v>
      </c>
      <c r="B3567" s="17">
        <v>4130</v>
      </c>
      <c r="C3567" s="17" t="s">
        <v>66</v>
      </c>
      <c r="D3567" s="2">
        <v>280.41500000000002</v>
      </c>
      <c r="E3567" s="17">
        <v>19</v>
      </c>
      <c r="F3567" s="2">
        <v>14.759</v>
      </c>
      <c r="G3567" s="20" t="str">
        <f>IF(B3567="","",VLOOKUP(B3567,[1]BASEDIESEL!$A$2:$AAA$11928,6))</f>
        <v>FRENTE-02</v>
      </c>
      <c r="H3567" s="37" t="str">
        <f t="shared" si="55"/>
        <v>jun</v>
      </c>
    </row>
    <row r="3568" spans="1:8" x14ac:dyDescent="0.25">
      <c r="A3568" s="7">
        <v>46196</v>
      </c>
      <c r="B3568" s="16">
        <v>4131</v>
      </c>
      <c r="C3568" s="16" t="s">
        <v>65</v>
      </c>
      <c r="D3568" s="3">
        <v>286.56299999999999</v>
      </c>
      <c r="E3568" s="16">
        <v>19</v>
      </c>
      <c r="F3568" s="3">
        <v>15.082000000000001</v>
      </c>
      <c r="G3568" s="20" t="str">
        <f>IF(B3568="","",VLOOKUP(B3568,[1]BASEDIESEL!$A$2:$AAA$11928,6))</f>
        <v>FRENTE-04</v>
      </c>
      <c r="H3568" s="37" t="str">
        <f t="shared" si="55"/>
        <v>jun</v>
      </c>
    </row>
    <row r="3569" spans="1:8" x14ac:dyDescent="0.25">
      <c r="A3569" s="7">
        <v>46196</v>
      </c>
      <c r="B3569" s="17">
        <v>4132</v>
      </c>
      <c r="C3569" s="17" t="s">
        <v>65</v>
      </c>
      <c r="D3569" s="2">
        <v>286.96600000000001</v>
      </c>
      <c r="E3569" s="17">
        <v>17</v>
      </c>
      <c r="F3569" s="2">
        <v>16.88</v>
      </c>
      <c r="G3569" s="20" t="str">
        <f>IF(B3569="","",VLOOKUP(B3569,[1]BASEDIESEL!$A$2:$AAA$11928,6))</f>
        <v>FRENTE-03</v>
      </c>
      <c r="H3569" s="37" t="str">
        <f t="shared" si="55"/>
        <v>jun</v>
      </c>
    </row>
    <row r="3570" spans="1:8" x14ac:dyDescent="0.25">
      <c r="A3570" s="7">
        <v>46196</v>
      </c>
      <c r="B3570" s="16">
        <v>4133</v>
      </c>
      <c r="C3570" s="16" t="s">
        <v>65</v>
      </c>
      <c r="D3570" s="3">
        <v>174.52</v>
      </c>
      <c r="E3570" s="16">
        <v>12</v>
      </c>
      <c r="F3570" s="3">
        <v>14.542999999999999</v>
      </c>
      <c r="G3570" s="20" t="str">
        <f>IF(B3570="","",VLOOKUP(B3570,[1]BASEDIESEL!$A$2:$AAA$11928,6))</f>
        <v>FRENTE-02</v>
      </c>
      <c r="H3570" s="37" t="str">
        <f t="shared" si="55"/>
        <v>jun</v>
      </c>
    </row>
    <row r="3571" spans="1:8" x14ac:dyDescent="0.25">
      <c r="A3571" s="7">
        <v>46196</v>
      </c>
      <c r="B3571" s="17">
        <v>4134</v>
      </c>
      <c r="C3571" s="17" t="s">
        <v>65</v>
      </c>
      <c r="D3571" s="2">
        <v>352.39299999999997</v>
      </c>
      <c r="E3571" s="17">
        <v>24</v>
      </c>
      <c r="F3571" s="2">
        <v>14.683</v>
      </c>
      <c r="G3571" s="20" t="str">
        <f>IF(B3571="","",VLOOKUP(B3571,[1]BASEDIESEL!$A$2:$AAA$11928,6))</f>
        <v>FRENTE-05</v>
      </c>
      <c r="H3571" s="37" t="str">
        <f t="shared" si="55"/>
        <v>jun</v>
      </c>
    </row>
    <row r="3572" spans="1:8" x14ac:dyDescent="0.25">
      <c r="A3572" s="7">
        <v>46196</v>
      </c>
      <c r="B3572" s="16">
        <v>4135</v>
      </c>
      <c r="C3572" s="16" t="s">
        <v>65</v>
      </c>
      <c r="D3572" s="3">
        <v>258.19200000000001</v>
      </c>
      <c r="E3572" s="16">
        <v>15</v>
      </c>
      <c r="F3572" s="3">
        <v>17.213000000000001</v>
      </c>
      <c r="G3572" s="20" t="str">
        <f>IF(B3572="","",VLOOKUP(B3572,[1]BASEDIESEL!$A$2:$AAA$11928,6))</f>
        <v>FRENTE-03</v>
      </c>
      <c r="H3572" s="37" t="str">
        <f t="shared" si="55"/>
        <v>jun</v>
      </c>
    </row>
    <row r="3573" spans="1:8" x14ac:dyDescent="0.25">
      <c r="A3573" s="7">
        <v>46196</v>
      </c>
      <c r="B3573" s="17">
        <v>4136</v>
      </c>
      <c r="C3573" s="17" t="s">
        <v>65</v>
      </c>
      <c r="D3573" s="2">
        <v>229.18100000000001</v>
      </c>
      <c r="E3573" s="17">
        <v>13</v>
      </c>
      <c r="F3573" s="2">
        <v>17.629000000000001</v>
      </c>
      <c r="G3573" s="20" t="str">
        <f>IF(B3573="","",VLOOKUP(B3573,[1]BASEDIESEL!$A$2:$AAA$11928,6))</f>
        <v>FRENTE-04</v>
      </c>
      <c r="H3573" s="37" t="str">
        <f t="shared" si="55"/>
        <v>jun</v>
      </c>
    </row>
    <row r="3574" spans="1:8" x14ac:dyDescent="0.25">
      <c r="A3574" s="7">
        <v>46196</v>
      </c>
      <c r="B3574" s="16">
        <v>4137</v>
      </c>
      <c r="C3574" s="16" t="s">
        <v>65</v>
      </c>
      <c r="D3574" s="3">
        <v>376.13400000000001</v>
      </c>
      <c r="E3574" s="16">
        <v>22</v>
      </c>
      <c r="F3574" s="3">
        <v>17.097000000000001</v>
      </c>
      <c r="G3574" s="20" t="str">
        <f>IF(B3574="","",VLOOKUP(B3574,[1]BASEDIESEL!$A$2:$AAA$11928,6))</f>
        <v>FRENTE-03</v>
      </c>
      <c r="H3574" s="37" t="str">
        <f t="shared" si="55"/>
        <v>jun</v>
      </c>
    </row>
    <row r="3575" spans="1:8" x14ac:dyDescent="0.25">
      <c r="A3575" s="7">
        <v>46196</v>
      </c>
      <c r="B3575" s="17">
        <v>4138</v>
      </c>
      <c r="C3575" s="17" t="s">
        <v>65</v>
      </c>
      <c r="D3575" s="2">
        <v>306.33</v>
      </c>
      <c r="E3575" s="17">
        <v>18</v>
      </c>
      <c r="F3575" s="2">
        <v>17.018000000000001</v>
      </c>
      <c r="G3575" s="20" t="str">
        <f>IF(B3575="","",VLOOKUP(B3575,[1]BASEDIESEL!$A$2:$AAA$11928,6))</f>
        <v>FRENTE-04</v>
      </c>
      <c r="H3575" s="37" t="str">
        <f t="shared" si="55"/>
        <v>jun</v>
      </c>
    </row>
    <row r="3576" spans="1:8" x14ac:dyDescent="0.25">
      <c r="A3576" s="7">
        <v>46196</v>
      </c>
      <c r="B3576" s="16">
        <v>4139</v>
      </c>
      <c r="C3576" s="16" t="s">
        <v>65</v>
      </c>
      <c r="D3576" s="3">
        <v>226.488</v>
      </c>
      <c r="E3576" s="16">
        <v>18</v>
      </c>
      <c r="F3576" s="3">
        <v>12.583</v>
      </c>
      <c r="G3576" s="20" t="str">
        <f>IF(B3576="","",VLOOKUP(B3576,[1]BASEDIESEL!$A$2:$AAA$11928,6))</f>
        <v>FRENTE-07</v>
      </c>
      <c r="H3576" s="37" t="str">
        <f t="shared" si="55"/>
        <v>jun</v>
      </c>
    </row>
    <row r="3577" spans="1:8" x14ac:dyDescent="0.25">
      <c r="A3577" s="7">
        <v>46196</v>
      </c>
      <c r="B3577" s="17">
        <v>4140</v>
      </c>
      <c r="C3577" s="17" t="s">
        <v>65</v>
      </c>
      <c r="D3577" s="2">
        <v>350.48700000000002</v>
      </c>
      <c r="E3577" s="17">
        <v>23</v>
      </c>
      <c r="F3577" s="2">
        <v>15.239000000000001</v>
      </c>
      <c r="G3577" s="20" t="str">
        <f>IF(B3577="","",VLOOKUP(B3577,[1]BASEDIESEL!$A$2:$AAA$11928,6))</f>
        <v>FRENTE-05</v>
      </c>
      <c r="H3577" s="37" t="str">
        <f t="shared" si="55"/>
        <v>jun</v>
      </c>
    </row>
    <row r="3578" spans="1:8" x14ac:dyDescent="0.25">
      <c r="A3578" s="7">
        <v>46196</v>
      </c>
      <c r="B3578" s="16">
        <v>4142</v>
      </c>
      <c r="C3578" s="16" t="s">
        <v>65</v>
      </c>
      <c r="D3578" s="3">
        <v>267.64299999999997</v>
      </c>
      <c r="E3578" s="16">
        <v>16</v>
      </c>
      <c r="F3578" s="3">
        <v>16.728000000000002</v>
      </c>
      <c r="G3578" s="20" t="str">
        <f>IF(B3578="","",VLOOKUP(B3578,[1]BASEDIESEL!$A$2:$AAA$11928,6))</f>
        <v>FRENTE-04</v>
      </c>
      <c r="H3578" s="37" t="str">
        <f t="shared" si="55"/>
        <v>jun</v>
      </c>
    </row>
    <row r="3579" spans="1:8" x14ac:dyDescent="0.25">
      <c r="A3579" s="7">
        <v>46196</v>
      </c>
      <c r="B3579" s="17">
        <v>4143</v>
      </c>
      <c r="C3579" s="17" t="s">
        <v>65</v>
      </c>
      <c r="D3579" s="2">
        <v>295.44</v>
      </c>
      <c r="E3579" s="17">
        <v>20</v>
      </c>
      <c r="F3579" s="2">
        <v>14.772</v>
      </c>
      <c r="G3579" s="20" t="str">
        <f>IF(B3579="","",VLOOKUP(B3579,[1]BASEDIESEL!$A$2:$AAA$11928,6))</f>
        <v>FRENTE-05</v>
      </c>
      <c r="H3579" s="37" t="str">
        <f t="shared" si="55"/>
        <v>jun</v>
      </c>
    </row>
    <row r="3580" spans="1:8" x14ac:dyDescent="0.25">
      <c r="A3580" s="7">
        <v>46196</v>
      </c>
      <c r="B3580" s="16">
        <v>4144</v>
      </c>
      <c r="C3580" s="16" t="s">
        <v>65</v>
      </c>
      <c r="D3580" s="3">
        <v>295.89299999999997</v>
      </c>
      <c r="E3580" s="16">
        <v>19</v>
      </c>
      <c r="F3580" s="3">
        <v>15.573</v>
      </c>
      <c r="G3580" s="20" t="str">
        <f>IF(B3580="","",VLOOKUP(B3580,[1]BASEDIESEL!$A$2:$AAA$11928,6))</f>
        <v>FRENTE-05</v>
      </c>
      <c r="H3580" s="37" t="str">
        <f t="shared" si="55"/>
        <v>jun</v>
      </c>
    </row>
    <row r="3581" spans="1:8" x14ac:dyDescent="0.25">
      <c r="A3581" s="7">
        <v>46196</v>
      </c>
      <c r="B3581" s="17">
        <v>4145</v>
      </c>
      <c r="C3581" s="17" t="s">
        <v>65</v>
      </c>
      <c r="D3581" s="2">
        <v>278.73700000000002</v>
      </c>
      <c r="E3581" s="17">
        <v>17</v>
      </c>
      <c r="F3581" s="2">
        <v>16.396000000000001</v>
      </c>
      <c r="G3581" s="20" t="str">
        <f>IF(B3581="","",VLOOKUP(B3581,[1]BASEDIESEL!$A$2:$AAA$11928,6))</f>
        <v>FRENTE-03</v>
      </c>
      <c r="H3581" s="37" t="str">
        <f t="shared" si="55"/>
        <v>jun</v>
      </c>
    </row>
    <row r="3582" spans="1:8" x14ac:dyDescent="0.25">
      <c r="A3582" s="7">
        <v>46196</v>
      </c>
      <c r="B3582" s="16">
        <v>4146</v>
      </c>
      <c r="C3582" s="16" t="s">
        <v>65</v>
      </c>
      <c r="D3582" s="3">
        <v>280.23700000000002</v>
      </c>
      <c r="E3582" s="16">
        <v>16</v>
      </c>
      <c r="F3582" s="3">
        <v>17.515000000000001</v>
      </c>
      <c r="G3582" s="20" t="str">
        <f>IF(B3582="","",VLOOKUP(B3582,[1]BASEDIESEL!$A$2:$AAA$11928,6))</f>
        <v>FRENTE-03</v>
      </c>
      <c r="H3582" s="37" t="str">
        <f t="shared" si="55"/>
        <v>jun</v>
      </c>
    </row>
    <row r="3583" spans="1:8" x14ac:dyDescent="0.25">
      <c r="A3583" s="7">
        <v>46196</v>
      </c>
      <c r="B3583" s="17">
        <v>4147</v>
      </c>
      <c r="C3583" s="17" t="s">
        <v>65</v>
      </c>
      <c r="D3583" s="2">
        <v>204.95500000000001</v>
      </c>
      <c r="E3583" s="17">
        <v>14</v>
      </c>
      <c r="F3583" s="2">
        <v>14.64</v>
      </c>
      <c r="G3583" s="20" t="str">
        <f>IF(B3583="","",VLOOKUP(B3583,[1]BASEDIESEL!$A$2:$AAA$11928,6))</f>
        <v>FRENTE-02</v>
      </c>
      <c r="H3583" s="37" t="str">
        <f t="shared" si="55"/>
        <v>jun</v>
      </c>
    </row>
    <row r="3584" spans="1:8" x14ac:dyDescent="0.25">
      <c r="A3584" s="7">
        <v>46196</v>
      </c>
      <c r="B3584" s="16">
        <v>4149</v>
      </c>
      <c r="C3584" s="16" t="s">
        <v>65</v>
      </c>
      <c r="D3584" s="3">
        <v>430.29</v>
      </c>
      <c r="E3584" s="16">
        <v>27</v>
      </c>
      <c r="F3584" s="3">
        <v>15.936999999999999</v>
      </c>
      <c r="G3584" s="20" t="str">
        <f>IF(B3584="","",VLOOKUP(B3584,[1]BASEDIESEL!$A$2:$AAA$11928,6))</f>
        <v>FRENTE-01</v>
      </c>
      <c r="H3584" s="37" t="str">
        <f t="shared" si="55"/>
        <v>jun</v>
      </c>
    </row>
    <row r="3585" spans="1:8" x14ac:dyDescent="0.25">
      <c r="A3585" s="7">
        <v>46196</v>
      </c>
      <c r="B3585" s="17">
        <v>4153</v>
      </c>
      <c r="C3585" s="17" t="s">
        <v>67</v>
      </c>
      <c r="D3585" s="2">
        <v>291.94200000000001</v>
      </c>
      <c r="E3585" s="17">
        <v>19</v>
      </c>
      <c r="F3585" s="2">
        <v>15.365</v>
      </c>
      <c r="G3585" s="20" t="str">
        <f>IF(B3585="","",VLOOKUP(B3585,[1]BASEDIESEL!$A$2:$AAA$11928,6))</f>
        <v>FRENTE-04</v>
      </c>
      <c r="H3585" s="37" t="str">
        <f t="shared" si="55"/>
        <v>jun</v>
      </c>
    </row>
    <row r="3586" spans="1:8" x14ac:dyDescent="0.25">
      <c r="A3586" s="7">
        <v>46196</v>
      </c>
      <c r="B3586" s="16">
        <v>4154</v>
      </c>
      <c r="C3586" s="16" t="s">
        <v>67</v>
      </c>
      <c r="D3586" s="3">
        <v>258.55399999999997</v>
      </c>
      <c r="E3586" s="16">
        <v>16</v>
      </c>
      <c r="F3586" s="3">
        <v>16.16</v>
      </c>
      <c r="G3586" s="20" t="str">
        <f>IF(B3586="","",VLOOKUP(B3586,[1]BASEDIESEL!$A$2:$AAA$11928,6))</f>
        <v>FRENTE-04</v>
      </c>
      <c r="H3586" s="37" t="str">
        <f t="shared" si="55"/>
        <v>jun</v>
      </c>
    </row>
    <row r="3587" spans="1:8" x14ac:dyDescent="0.25">
      <c r="A3587" s="7">
        <v>46196</v>
      </c>
      <c r="B3587" s="17">
        <v>4156</v>
      </c>
      <c r="C3587" s="17" t="s">
        <v>65</v>
      </c>
      <c r="D3587" s="2">
        <v>136.185</v>
      </c>
      <c r="E3587" s="17">
        <v>10</v>
      </c>
      <c r="F3587" s="2">
        <v>13.619</v>
      </c>
      <c r="G3587" s="20" t="str">
        <f>IF(B3587="","",VLOOKUP(B3587,[1]BASEDIESEL!$A$2:$AAA$11928,6))</f>
        <v>FRENTE-02</v>
      </c>
      <c r="H3587" s="37" t="str">
        <f t="shared" ref="H3587:H3650" si="56">TEXT(A3587,"mmm")</f>
        <v>jun</v>
      </c>
    </row>
    <row r="3588" spans="1:8" x14ac:dyDescent="0.25">
      <c r="A3588" s="7">
        <v>46196</v>
      </c>
      <c r="B3588" s="16">
        <v>4157</v>
      </c>
      <c r="C3588" s="16" t="s">
        <v>65</v>
      </c>
      <c r="D3588" s="3">
        <v>209.51599999999999</v>
      </c>
      <c r="E3588" s="16">
        <v>15</v>
      </c>
      <c r="F3588" s="3">
        <v>13.968</v>
      </c>
      <c r="G3588" s="20" t="str">
        <f>IF(B3588="","",VLOOKUP(B3588,[1]BASEDIESEL!$A$2:$AAA$11928,6))</f>
        <v>FRENTE-06</v>
      </c>
      <c r="H3588" s="37" t="str">
        <f t="shared" si="56"/>
        <v>jun</v>
      </c>
    </row>
    <row r="3589" spans="1:8" x14ac:dyDescent="0.25">
      <c r="A3589" s="7">
        <v>46196</v>
      </c>
      <c r="B3589" s="17">
        <v>4158</v>
      </c>
      <c r="C3589" s="17" t="s">
        <v>65</v>
      </c>
      <c r="D3589" s="2">
        <v>320.56400000000002</v>
      </c>
      <c r="E3589" s="17">
        <v>20</v>
      </c>
      <c r="F3589" s="2">
        <v>16.027999999999999</v>
      </c>
      <c r="G3589" s="20" t="str">
        <f>IF(B3589="","",VLOOKUP(B3589,[1]BASEDIESEL!$A$2:$AAA$11928,6))</f>
        <v>FRENTE-03</v>
      </c>
      <c r="H3589" s="37" t="str">
        <f t="shared" si="56"/>
        <v>jun</v>
      </c>
    </row>
    <row r="3590" spans="1:8" x14ac:dyDescent="0.25">
      <c r="A3590" s="7">
        <v>46196</v>
      </c>
      <c r="B3590" s="16">
        <v>4159</v>
      </c>
      <c r="C3590" s="16" t="s">
        <v>65</v>
      </c>
      <c r="D3590" s="3">
        <v>194.405</v>
      </c>
      <c r="E3590" s="16">
        <v>13</v>
      </c>
      <c r="F3590" s="3">
        <v>14.954000000000001</v>
      </c>
      <c r="G3590" s="20" t="str">
        <f>IF(B3590="","",VLOOKUP(B3590,[1]BASEDIESEL!$A$2:$AAA$11928,6))</f>
        <v>FRENTE-02</v>
      </c>
      <c r="H3590" s="37" t="str">
        <f t="shared" si="56"/>
        <v>jun</v>
      </c>
    </row>
    <row r="3591" spans="1:8" x14ac:dyDescent="0.25">
      <c r="A3591" s="7">
        <v>46196</v>
      </c>
      <c r="B3591" s="17">
        <v>4160</v>
      </c>
      <c r="C3591" s="17" t="s">
        <v>65</v>
      </c>
      <c r="D3591" s="2">
        <v>129.405</v>
      </c>
      <c r="E3591" s="17">
        <v>9</v>
      </c>
      <c r="F3591" s="2">
        <v>14.378</v>
      </c>
      <c r="G3591" s="20" t="str">
        <f>IF(B3591="","",VLOOKUP(B3591,[1]BASEDIESEL!$A$2:$AAA$11928,6))</f>
        <v>FRENTE-01</v>
      </c>
      <c r="H3591" s="37" t="str">
        <f t="shared" si="56"/>
        <v>jun</v>
      </c>
    </row>
    <row r="3592" spans="1:8" x14ac:dyDescent="0.25">
      <c r="A3592" s="7">
        <v>46196</v>
      </c>
      <c r="B3592" s="16">
        <v>4161</v>
      </c>
      <c r="C3592" s="16" t="s">
        <v>65</v>
      </c>
      <c r="D3592" s="3">
        <v>225.542</v>
      </c>
      <c r="E3592" s="16">
        <v>13</v>
      </c>
      <c r="F3592" s="3">
        <v>17.349</v>
      </c>
      <c r="G3592" s="20" t="str">
        <f>IF(B3592="","",VLOOKUP(B3592,[1]BASEDIESEL!$A$2:$AAA$11928,6))</f>
        <v>FRENTE-07</v>
      </c>
      <c r="H3592" s="37" t="str">
        <f t="shared" si="56"/>
        <v>jun</v>
      </c>
    </row>
    <row r="3593" spans="1:8" x14ac:dyDescent="0.25">
      <c r="A3593" s="7">
        <v>46196</v>
      </c>
      <c r="B3593" s="17">
        <v>4162</v>
      </c>
      <c r="C3593" s="17" t="s">
        <v>65</v>
      </c>
      <c r="D3593" s="2">
        <v>146.79</v>
      </c>
      <c r="E3593" s="17">
        <v>10</v>
      </c>
      <c r="F3593" s="2">
        <v>14.679</v>
      </c>
      <c r="G3593" s="20" t="str">
        <f>IF(B3593="","",VLOOKUP(B3593,[1]BASEDIESEL!$A$2:$AAA$11928,6))</f>
        <v>FRENTE-02</v>
      </c>
      <c r="H3593" s="37" t="str">
        <f t="shared" si="56"/>
        <v>jun</v>
      </c>
    </row>
    <row r="3594" spans="1:8" x14ac:dyDescent="0.25">
      <c r="A3594" s="7">
        <v>46196</v>
      </c>
      <c r="B3594" s="16">
        <v>4163</v>
      </c>
      <c r="C3594" s="16" t="s">
        <v>65</v>
      </c>
      <c r="D3594" s="3">
        <v>183.79</v>
      </c>
      <c r="E3594" s="16">
        <v>13</v>
      </c>
      <c r="F3594" s="3">
        <v>14.138</v>
      </c>
      <c r="G3594" s="20" t="str">
        <f>IF(B3594="","",VLOOKUP(B3594,[1]BASEDIESEL!$A$2:$AAA$11928,6))</f>
        <v>FRENTE-02</v>
      </c>
      <c r="H3594" s="37" t="str">
        <f t="shared" si="56"/>
        <v>jun</v>
      </c>
    </row>
    <row r="3595" spans="1:8" x14ac:dyDescent="0.25">
      <c r="A3595" s="7">
        <v>46197</v>
      </c>
      <c r="B3595" s="16">
        <v>4024</v>
      </c>
      <c r="C3595" s="16" t="s">
        <v>62</v>
      </c>
      <c r="D3595" s="3">
        <v>179.976</v>
      </c>
      <c r="E3595" s="16">
        <v>13</v>
      </c>
      <c r="F3595" s="3">
        <v>13.843999999999999</v>
      </c>
      <c r="G3595" s="20" t="str">
        <f>IF(B3595="","",VLOOKUP(B3595,[1]BASEDIESEL!$A$2:$AAA$11928,6))</f>
        <v>FRENTE-07</v>
      </c>
      <c r="H3595" s="37" t="str">
        <f t="shared" si="56"/>
        <v>jun</v>
      </c>
    </row>
    <row r="3596" spans="1:8" x14ac:dyDescent="0.25">
      <c r="A3596" s="7">
        <v>46197</v>
      </c>
      <c r="B3596" s="17">
        <v>4025</v>
      </c>
      <c r="C3596" s="17" t="s">
        <v>62</v>
      </c>
      <c r="D3596" s="2">
        <v>143.012</v>
      </c>
      <c r="E3596" s="17">
        <v>8</v>
      </c>
      <c r="F3596" s="2">
        <v>17.876999999999999</v>
      </c>
      <c r="G3596" s="20" t="str">
        <f>IF(B3596="","",VLOOKUP(B3596,[1]BASEDIESEL!$A$2:$AAA$11928,6))</f>
        <v>FRENTE-07</v>
      </c>
      <c r="H3596" s="37" t="str">
        <f t="shared" si="56"/>
        <v>jun</v>
      </c>
    </row>
    <row r="3597" spans="1:8" x14ac:dyDescent="0.25">
      <c r="A3597" s="7">
        <v>46197</v>
      </c>
      <c r="B3597" s="16">
        <v>4027</v>
      </c>
      <c r="C3597" s="16" t="s">
        <v>62</v>
      </c>
      <c r="D3597" s="3">
        <v>221.38200000000001</v>
      </c>
      <c r="E3597" s="16">
        <v>15</v>
      </c>
      <c r="F3597" s="3">
        <v>14.759</v>
      </c>
      <c r="G3597" s="20" t="str">
        <f>IF(B3597="","",VLOOKUP(B3597,[1]BASEDIESEL!$A$2:$AAA$11928,6))</f>
        <v>FRENTE-07</v>
      </c>
      <c r="H3597" s="37" t="str">
        <f t="shared" si="56"/>
        <v>jun</v>
      </c>
    </row>
    <row r="3598" spans="1:8" x14ac:dyDescent="0.25">
      <c r="A3598" s="7">
        <v>46197</v>
      </c>
      <c r="B3598" s="17">
        <v>4029</v>
      </c>
      <c r="C3598" s="17" t="s">
        <v>62</v>
      </c>
      <c r="D3598" s="2">
        <v>225.285</v>
      </c>
      <c r="E3598" s="17">
        <v>18</v>
      </c>
      <c r="F3598" s="2">
        <v>12.516</v>
      </c>
      <c r="G3598" s="20" t="str">
        <f>IF(B3598="","",VLOOKUP(B3598,[1]BASEDIESEL!$A$2:$AAA$11928,6))</f>
        <v>FRENTE-07</v>
      </c>
      <c r="H3598" s="37" t="str">
        <f t="shared" si="56"/>
        <v>jun</v>
      </c>
    </row>
    <row r="3599" spans="1:8" x14ac:dyDescent="0.25">
      <c r="A3599" s="7">
        <v>46197</v>
      </c>
      <c r="B3599" s="16">
        <v>4030</v>
      </c>
      <c r="C3599" s="16" t="s">
        <v>63</v>
      </c>
      <c r="D3599" s="3">
        <v>195.35900000000001</v>
      </c>
      <c r="E3599" s="16">
        <v>12</v>
      </c>
      <c r="F3599" s="3">
        <v>16.28</v>
      </c>
      <c r="G3599" s="20" t="str">
        <f>IF(B3599="","",VLOOKUP(B3599,[1]BASEDIESEL!$A$2:$AAA$11928,6))</f>
        <v>FRENTE-06</v>
      </c>
      <c r="H3599" s="37" t="str">
        <f t="shared" si="56"/>
        <v>jun</v>
      </c>
    </row>
    <row r="3600" spans="1:8" x14ac:dyDescent="0.25">
      <c r="A3600" s="7">
        <v>46197</v>
      </c>
      <c r="B3600" s="17">
        <v>4032</v>
      </c>
      <c r="C3600" s="17" t="s">
        <v>64</v>
      </c>
      <c r="D3600" s="2">
        <v>108.71</v>
      </c>
      <c r="E3600" s="17">
        <v>8</v>
      </c>
      <c r="F3600" s="2">
        <v>13.589</v>
      </c>
      <c r="G3600" s="20" t="str">
        <f>IF(B3600="","",VLOOKUP(B3600,[1]BASEDIESEL!$A$2:$AAA$11928,6))</f>
        <v>FRENTE-06</v>
      </c>
      <c r="H3600" s="37" t="str">
        <f t="shared" si="56"/>
        <v>jun</v>
      </c>
    </row>
    <row r="3601" spans="1:8" x14ac:dyDescent="0.25">
      <c r="A3601" s="7">
        <v>46197</v>
      </c>
      <c r="B3601" s="16">
        <v>4033</v>
      </c>
      <c r="C3601" s="16" t="s">
        <v>64</v>
      </c>
      <c r="D3601" s="3">
        <v>237.553</v>
      </c>
      <c r="E3601" s="16">
        <v>16</v>
      </c>
      <c r="F3601" s="3">
        <v>14.847</v>
      </c>
      <c r="G3601" s="20" t="str">
        <f>IF(B3601="","",VLOOKUP(B3601,[1]BASEDIESEL!$A$2:$AAA$11928,6))</f>
        <v>FRENTE-06</v>
      </c>
      <c r="H3601" s="37" t="str">
        <f t="shared" si="56"/>
        <v>jun</v>
      </c>
    </row>
    <row r="3602" spans="1:8" x14ac:dyDescent="0.25">
      <c r="A3602" s="7">
        <v>46197</v>
      </c>
      <c r="B3602" s="17">
        <v>4034</v>
      </c>
      <c r="C3602" s="17" t="s">
        <v>64</v>
      </c>
      <c r="D3602" s="2">
        <v>235.202</v>
      </c>
      <c r="E3602" s="17">
        <v>16</v>
      </c>
      <c r="F3602" s="2">
        <v>14.7</v>
      </c>
      <c r="G3602" s="20" t="str">
        <f>IF(B3602="","",VLOOKUP(B3602,[1]BASEDIESEL!$A$2:$AAA$11928,6))</f>
        <v>FRENTE-06</v>
      </c>
      <c r="H3602" s="37" t="str">
        <f t="shared" si="56"/>
        <v>jun</v>
      </c>
    </row>
    <row r="3603" spans="1:8" x14ac:dyDescent="0.25">
      <c r="A3603" s="7">
        <v>46197</v>
      </c>
      <c r="B3603" s="16">
        <v>4035</v>
      </c>
      <c r="C3603" s="16" t="s">
        <v>64</v>
      </c>
      <c r="D3603" s="3">
        <v>247.89</v>
      </c>
      <c r="E3603" s="16">
        <v>16</v>
      </c>
      <c r="F3603" s="3">
        <v>15.493</v>
      </c>
      <c r="G3603" s="20" t="str">
        <f>IF(B3603="","",VLOOKUP(B3603,[1]BASEDIESEL!$A$2:$AAA$11928,6))</f>
        <v>FRENTE-06</v>
      </c>
      <c r="H3603" s="37" t="str">
        <f t="shared" si="56"/>
        <v>jun</v>
      </c>
    </row>
    <row r="3604" spans="1:8" x14ac:dyDescent="0.25">
      <c r="A3604" s="7">
        <v>46197</v>
      </c>
      <c r="B3604" s="17">
        <v>4036</v>
      </c>
      <c r="C3604" s="17" t="s">
        <v>64</v>
      </c>
      <c r="D3604" s="2">
        <v>176.691</v>
      </c>
      <c r="E3604" s="17">
        <v>13</v>
      </c>
      <c r="F3604" s="2">
        <v>13.592000000000001</v>
      </c>
      <c r="G3604" s="20" t="str">
        <f>IF(B3604="","",VLOOKUP(B3604,[1]BASEDIESEL!$A$2:$AAA$11928,6))</f>
        <v>FRENTE-06</v>
      </c>
      <c r="H3604" s="37" t="str">
        <f t="shared" si="56"/>
        <v>jun</v>
      </c>
    </row>
    <row r="3605" spans="1:8" x14ac:dyDescent="0.25">
      <c r="A3605" s="7">
        <v>46197</v>
      </c>
      <c r="B3605" s="16">
        <v>4111</v>
      </c>
      <c r="C3605" s="16" t="s">
        <v>65</v>
      </c>
      <c r="D3605" s="3">
        <v>230.43600000000001</v>
      </c>
      <c r="E3605" s="16">
        <v>15</v>
      </c>
      <c r="F3605" s="3">
        <v>15.362</v>
      </c>
      <c r="G3605" s="20" t="str">
        <f>IF(B3605="","",VLOOKUP(B3605,[1]BASEDIESEL!$A$2:$AAA$11928,6))</f>
        <v>FRENTE-05</v>
      </c>
      <c r="H3605" s="37" t="str">
        <f t="shared" si="56"/>
        <v>jun</v>
      </c>
    </row>
    <row r="3606" spans="1:8" x14ac:dyDescent="0.25">
      <c r="A3606" s="7">
        <v>46197</v>
      </c>
      <c r="B3606" s="17">
        <v>4113</v>
      </c>
      <c r="C3606" s="17" t="s">
        <v>65</v>
      </c>
      <c r="D3606" s="2">
        <v>114.185</v>
      </c>
      <c r="E3606" s="17">
        <v>8</v>
      </c>
      <c r="F3606" s="2">
        <v>14.273</v>
      </c>
      <c r="G3606" s="20" t="str">
        <f>IF(B3606="","",VLOOKUP(B3606,[1]BASEDIESEL!$A$2:$AAA$11928,6))</f>
        <v>FRENTE-07</v>
      </c>
      <c r="H3606" s="37" t="str">
        <f t="shared" si="56"/>
        <v>jun</v>
      </c>
    </row>
    <row r="3607" spans="1:8" x14ac:dyDescent="0.25">
      <c r="A3607" s="7">
        <v>46197</v>
      </c>
      <c r="B3607" s="16">
        <v>4114</v>
      </c>
      <c r="C3607" s="16" t="s">
        <v>65</v>
      </c>
      <c r="D3607" s="3">
        <v>74.745000000000005</v>
      </c>
      <c r="E3607" s="16">
        <v>4</v>
      </c>
      <c r="F3607" s="3">
        <v>18.686</v>
      </c>
      <c r="G3607" s="20" t="str">
        <f>IF(B3607="","",VLOOKUP(B3607,[1]BASEDIESEL!$A$2:$AAA$11928,6))</f>
        <v>FRENTE-01</v>
      </c>
      <c r="H3607" s="37" t="str">
        <f t="shared" si="56"/>
        <v>jun</v>
      </c>
    </row>
    <row r="3608" spans="1:8" x14ac:dyDescent="0.25">
      <c r="A3608" s="7">
        <v>46197</v>
      </c>
      <c r="B3608" s="17">
        <v>4115</v>
      </c>
      <c r="C3608" s="17" t="s">
        <v>65</v>
      </c>
      <c r="D3608" s="2">
        <v>224.577</v>
      </c>
      <c r="E3608" s="17">
        <v>14</v>
      </c>
      <c r="F3608" s="2">
        <v>16.041</v>
      </c>
      <c r="G3608" s="20" t="str">
        <f>IF(B3608="","",VLOOKUP(B3608,[1]BASEDIESEL!$A$2:$AAA$11928,6))</f>
        <v>FRENTE-06</v>
      </c>
      <c r="H3608" s="37" t="str">
        <f t="shared" si="56"/>
        <v>jun</v>
      </c>
    </row>
    <row r="3609" spans="1:8" x14ac:dyDescent="0.25">
      <c r="A3609" s="7">
        <v>46197</v>
      </c>
      <c r="B3609" s="16">
        <v>4116</v>
      </c>
      <c r="C3609" s="16" t="s">
        <v>65</v>
      </c>
      <c r="D3609" s="3">
        <v>243.35</v>
      </c>
      <c r="E3609" s="16">
        <v>17</v>
      </c>
      <c r="F3609" s="3">
        <v>14.315</v>
      </c>
      <c r="G3609" s="20" t="str">
        <f>IF(B3609="","",VLOOKUP(B3609,[1]BASEDIESEL!$A$2:$AAA$11928,6))</f>
        <v>FRENTE-05</v>
      </c>
      <c r="H3609" s="37" t="str">
        <f t="shared" si="56"/>
        <v>jun</v>
      </c>
    </row>
    <row r="3610" spans="1:8" x14ac:dyDescent="0.25">
      <c r="A3610" s="7">
        <v>46197</v>
      </c>
      <c r="B3610" s="17">
        <v>4117</v>
      </c>
      <c r="C3610" s="17" t="s">
        <v>65</v>
      </c>
      <c r="D3610" s="2">
        <v>287.12099999999998</v>
      </c>
      <c r="E3610" s="17">
        <v>18</v>
      </c>
      <c r="F3610" s="2">
        <v>15.951000000000001</v>
      </c>
      <c r="G3610" s="20" t="str">
        <f>IF(B3610="","",VLOOKUP(B3610,[1]BASEDIESEL!$A$2:$AAA$11928,6))</f>
        <v>FRENTE-04</v>
      </c>
      <c r="H3610" s="37" t="str">
        <f t="shared" si="56"/>
        <v>jun</v>
      </c>
    </row>
    <row r="3611" spans="1:8" x14ac:dyDescent="0.25">
      <c r="A3611" s="7">
        <v>46197</v>
      </c>
      <c r="B3611" s="16">
        <v>4118</v>
      </c>
      <c r="C3611" s="16" t="s">
        <v>65</v>
      </c>
      <c r="D3611" s="3">
        <v>210.65799999999999</v>
      </c>
      <c r="E3611" s="16">
        <v>20</v>
      </c>
      <c r="F3611" s="3">
        <v>10.532999999999999</v>
      </c>
      <c r="G3611" s="20" t="str">
        <f>IF(B3611="","",VLOOKUP(B3611,[1]BASEDIESEL!$A$2:$AAA$11928,6))</f>
        <v>FRENTE-03</v>
      </c>
      <c r="H3611" s="37" t="str">
        <f t="shared" si="56"/>
        <v>jun</v>
      </c>
    </row>
    <row r="3612" spans="1:8" x14ac:dyDescent="0.25">
      <c r="A3612" s="7">
        <v>46197</v>
      </c>
      <c r="B3612" s="17">
        <v>4119</v>
      </c>
      <c r="C3612" s="17" t="s">
        <v>65</v>
      </c>
      <c r="D3612" s="2">
        <v>262.82</v>
      </c>
      <c r="E3612" s="17">
        <v>17</v>
      </c>
      <c r="F3612" s="2">
        <v>15.46</v>
      </c>
      <c r="G3612" s="20" t="str">
        <f>IF(B3612="","",VLOOKUP(B3612,[1]BASEDIESEL!$A$2:$AAA$11928,6))</f>
        <v>FRENTE-05</v>
      </c>
      <c r="H3612" s="37" t="str">
        <f t="shared" si="56"/>
        <v>jun</v>
      </c>
    </row>
    <row r="3613" spans="1:8" x14ac:dyDescent="0.25">
      <c r="A3613" s="7">
        <v>46197</v>
      </c>
      <c r="B3613" s="16">
        <v>4120</v>
      </c>
      <c r="C3613" s="16" t="s">
        <v>65</v>
      </c>
      <c r="D3613" s="3">
        <v>321.04700000000003</v>
      </c>
      <c r="E3613" s="16">
        <v>21</v>
      </c>
      <c r="F3613" s="3">
        <v>15.288</v>
      </c>
      <c r="G3613" s="20" t="str">
        <f>IF(B3613="","",VLOOKUP(B3613,[1]BASEDIESEL!$A$2:$AAA$11928,6))</f>
        <v>FRENTE-05</v>
      </c>
      <c r="H3613" s="37" t="str">
        <f t="shared" si="56"/>
        <v>jun</v>
      </c>
    </row>
    <row r="3614" spans="1:8" x14ac:dyDescent="0.25">
      <c r="A3614" s="7">
        <v>46197</v>
      </c>
      <c r="B3614" s="17">
        <v>4121</v>
      </c>
      <c r="C3614" s="17" t="s">
        <v>66</v>
      </c>
      <c r="D3614" s="2">
        <v>271.68</v>
      </c>
      <c r="E3614" s="17">
        <v>18</v>
      </c>
      <c r="F3614" s="2">
        <v>15.093</v>
      </c>
      <c r="G3614" s="20" t="str">
        <f>IF(B3614="","",VLOOKUP(B3614,[1]BASEDIESEL!$A$2:$AAA$11928,6))</f>
        <v>FRENTE-01</v>
      </c>
      <c r="H3614" s="37" t="str">
        <f t="shared" si="56"/>
        <v>jun</v>
      </c>
    </row>
    <row r="3615" spans="1:8" x14ac:dyDescent="0.25">
      <c r="A3615" s="7">
        <v>46197</v>
      </c>
      <c r="B3615" s="16">
        <v>4122</v>
      </c>
      <c r="C3615" s="16" t="s">
        <v>66</v>
      </c>
      <c r="D3615" s="3">
        <v>286.11</v>
      </c>
      <c r="E3615" s="16">
        <v>19</v>
      </c>
      <c r="F3615" s="3">
        <v>15.058</v>
      </c>
      <c r="G3615" s="20" t="str">
        <f>IF(B3615="","",VLOOKUP(B3615,[1]BASEDIESEL!$A$2:$AAA$11928,6))</f>
        <v>FRENTE-01</v>
      </c>
      <c r="H3615" s="37" t="str">
        <f t="shared" si="56"/>
        <v>jun</v>
      </c>
    </row>
    <row r="3616" spans="1:8" x14ac:dyDescent="0.25">
      <c r="A3616" s="7">
        <v>46197</v>
      </c>
      <c r="B3616" s="17">
        <v>4123</v>
      </c>
      <c r="C3616" s="17" t="s">
        <v>66</v>
      </c>
      <c r="D3616" s="2">
        <v>215.995</v>
      </c>
      <c r="E3616" s="17">
        <v>15</v>
      </c>
      <c r="F3616" s="2">
        <v>14.4</v>
      </c>
      <c r="G3616" s="20" t="str">
        <f>IF(B3616="","",VLOOKUP(B3616,[1]BASEDIESEL!$A$2:$AAA$11928,6))</f>
        <v>FRENTE-01</v>
      </c>
      <c r="H3616" s="37" t="str">
        <f t="shared" si="56"/>
        <v>jun</v>
      </c>
    </row>
    <row r="3617" spans="1:8" x14ac:dyDescent="0.25">
      <c r="A3617" s="7">
        <v>46197</v>
      </c>
      <c r="B3617" s="16">
        <v>4124</v>
      </c>
      <c r="C3617" s="16" t="s">
        <v>65</v>
      </c>
      <c r="D3617" s="3">
        <v>135.91999999999999</v>
      </c>
      <c r="E3617" s="16">
        <v>10</v>
      </c>
      <c r="F3617" s="3">
        <v>13.592000000000001</v>
      </c>
      <c r="G3617" s="20" t="str">
        <f>IF(B3617="","",VLOOKUP(B3617,[1]BASEDIESEL!$A$2:$AAA$11928,6))</f>
        <v>FRENTE-07</v>
      </c>
      <c r="H3617" s="37" t="str">
        <f t="shared" si="56"/>
        <v>jun</v>
      </c>
    </row>
    <row r="3618" spans="1:8" x14ac:dyDescent="0.25">
      <c r="A3618" s="7">
        <v>46197</v>
      </c>
      <c r="B3618" s="17">
        <v>4126</v>
      </c>
      <c r="C3618" s="17" t="s">
        <v>65</v>
      </c>
      <c r="D3618" s="2">
        <v>280.48700000000002</v>
      </c>
      <c r="E3618" s="17">
        <v>18</v>
      </c>
      <c r="F3618" s="2">
        <v>15.583</v>
      </c>
      <c r="G3618" s="20" t="str">
        <f>IF(B3618="","",VLOOKUP(B3618,[1]BASEDIESEL!$A$2:$AAA$11928,6))</f>
        <v>FRENTE-05</v>
      </c>
      <c r="H3618" s="37" t="str">
        <f t="shared" si="56"/>
        <v>jun</v>
      </c>
    </row>
    <row r="3619" spans="1:8" x14ac:dyDescent="0.25">
      <c r="A3619" s="7">
        <v>46197</v>
      </c>
      <c r="B3619" s="16">
        <v>4127</v>
      </c>
      <c r="C3619" s="16" t="s">
        <v>65</v>
      </c>
      <c r="D3619" s="3">
        <v>312.52999999999997</v>
      </c>
      <c r="E3619" s="16">
        <v>20</v>
      </c>
      <c r="F3619" s="3">
        <v>15.627000000000001</v>
      </c>
      <c r="G3619" s="20" t="str">
        <f>IF(B3619="","",VLOOKUP(B3619,[1]BASEDIESEL!$A$2:$AAA$11928,6))</f>
        <v>FRENTE-02</v>
      </c>
      <c r="H3619" s="37" t="str">
        <f t="shared" si="56"/>
        <v>jun</v>
      </c>
    </row>
    <row r="3620" spans="1:8" x14ac:dyDescent="0.25">
      <c r="A3620" s="7">
        <v>46197</v>
      </c>
      <c r="B3620" s="17">
        <v>4128</v>
      </c>
      <c r="C3620" s="17" t="s">
        <v>66</v>
      </c>
      <c r="D3620" s="2">
        <v>263.69499999999999</v>
      </c>
      <c r="E3620" s="17">
        <v>18</v>
      </c>
      <c r="F3620" s="2">
        <v>14.65</v>
      </c>
      <c r="G3620" s="20" t="str">
        <f>IF(B3620="","",VLOOKUP(B3620,[1]BASEDIESEL!$A$2:$AAA$11928,6))</f>
        <v>FRENTE-01</v>
      </c>
      <c r="H3620" s="37" t="str">
        <f t="shared" si="56"/>
        <v>jun</v>
      </c>
    </row>
    <row r="3621" spans="1:8" x14ac:dyDescent="0.25">
      <c r="A3621" s="7">
        <v>46197</v>
      </c>
      <c r="B3621" s="16">
        <v>4129</v>
      </c>
      <c r="C3621" s="16" t="s">
        <v>66</v>
      </c>
      <c r="D3621" s="3">
        <v>235.23</v>
      </c>
      <c r="E3621" s="16">
        <v>15</v>
      </c>
      <c r="F3621" s="3">
        <v>15.682</v>
      </c>
      <c r="G3621" s="20" t="str">
        <f>IF(B3621="","",VLOOKUP(B3621,[1]BASEDIESEL!$A$2:$AAA$11928,6))</f>
        <v>FRENTE-01</v>
      </c>
      <c r="H3621" s="37" t="str">
        <f t="shared" si="56"/>
        <v>jun</v>
      </c>
    </row>
    <row r="3622" spans="1:8" x14ac:dyDescent="0.25">
      <c r="A3622" s="7">
        <v>46197</v>
      </c>
      <c r="B3622" s="17">
        <v>4130</v>
      </c>
      <c r="C3622" s="17" t="s">
        <v>66</v>
      </c>
      <c r="D3622" s="2">
        <v>164.62</v>
      </c>
      <c r="E3622" s="17">
        <v>11</v>
      </c>
      <c r="F3622" s="2">
        <v>14.965</v>
      </c>
      <c r="G3622" s="20" t="str">
        <f>IF(B3622="","",VLOOKUP(B3622,[1]BASEDIESEL!$A$2:$AAA$11928,6))</f>
        <v>FRENTE-02</v>
      </c>
      <c r="H3622" s="37" t="str">
        <f t="shared" si="56"/>
        <v>jun</v>
      </c>
    </row>
    <row r="3623" spans="1:8" x14ac:dyDescent="0.25">
      <c r="A3623" s="7">
        <v>46197</v>
      </c>
      <c r="B3623" s="16">
        <v>4131</v>
      </c>
      <c r="C3623" s="16" t="s">
        <v>65</v>
      </c>
      <c r="D3623" s="3">
        <v>300.04500000000002</v>
      </c>
      <c r="E3623" s="16">
        <v>18</v>
      </c>
      <c r="F3623" s="3">
        <v>16.669</v>
      </c>
      <c r="G3623" s="20" t="str">
        <f>IF(B3623="","",VLOOKUP(B3623,[1]BASEDIESEL!$A$2:$AAA$11928,6))</f>
        <v>FRENTE-04</v>
      </c>
      <c r="H3623" s="37" t="str">
        <f t="shared" si="56"/>
        <v>jun</v>
      </c>
    </row>
    <row r="3624" spans="1:8" x14ac:dyDescent="0.25">
      <c r="A3624" s="7">
        <v>46197</v>
      </c>
      <c r="B3624" s="17">
        <v>4132</v>
      </c>
      <c r="C3624" s="17" t="s">
        <v>65</v>
      </c>
      <c r="D3624" s="2">
        <v>354.34500000000003</v>
      </c>
      <c r="E3624" s="17">
        <v>22</v>
      </c>
      <c r="F3624" s="2">
        <v>16.106999999999999</v>
      </c>
      <c r="G3624" s="20" t="str">
        <f>IF(B3624="","",VLOOKUP(B3624,[1]BASEDIESEL!$A$2:$AAA$11928,6))</f>
        <v>FRENTE-03</v>
      </c>
      <c r="H3624" s="37" t="str">
        <f t="shared" si="56"/>
        <v>jun</v>
      </c>
    </row>
    <row r="3625" spans="1:8" x14ac:dyDescent="0.25">
      <c r="A3625" s="7">
        <v>46197</v>
      </c>
      <c r="B3625" s="16">
        <v>4133</v>
      </c>
      <c r="C3625" s="16" t="s">
        <v>65</v>
      </c>
      <c r="D3625" s="3">
        <v>244.12</v>
      </c>
      <c r="E3625" s="16">
        <v>16</v>
      </c>
      <c r="F3625" s="3">
        <v>15.257999999999999</v>
      </c>
      <c r="G3625" s="20" t="str">
        <f>IF(B3625="","",VLOOKUP(B3625,[1]BASEDIESEL!$A$2:$AAA$11928,6))</f>
        <v>FRENTE-02</v>
      </c>
      <c r="H3625" s="37" t="str">
        <f t="shared" si="56"/>
        <v>jun</v>
      </c>
    </row>
    <row r="3626" spans="1:8" x14ac:dyDescent="0.25">
      <c r="A3626" s="7">
        <v>46197</v>
      </c>
      <c r="B3626" s="17">
        <v>4134</v>
      </c>
      <c r="C3626" s="17" t="s">
        <v>65</v>
      </c>
      <c r="D3626" s="2">
        <v>201.37100000000001</v>
      </c>
      <c r="E3626" s="17">
        <v>13</v>
      </c>
      <c r="F3626" s="2">
        <v>15.49</v>
      </c>
      <c r="G3626" s="20" t="str">
        <f>IF(B3626="","",VLOOKUP(B3626,[1]BASEDIESEL!$A$2:$AAA$11928,6))</f>
        <v>FRENTE-05</v>
      </c>
      <c r="H3626" s="37" t="str">
        <f t="shared" si="56"/>
        <v>jun</v>
      </c>
    </row>
    <row r="3627" spans="1:8" x14ac:dyDescent="0.25">
      <c r="A3627" s="7">
        <v>46197</v>
      </c>
      <c r="B3627" s="16">
        <v>4135</v>
      </c>
      <c r="C3627" s="16" t="s">
        <v>65</v>
      </c>
      <c r="D3627" s="3">
        <v>120.426</v>
      </c>
      <c r="E3627" s="16">
        <v>7</v>
      </c>
      <c r="F3627" s="3">
        <v>17.204000000000001</v>
      </c>
      <c r="G3627" s="20" t="str">
        <f>IF(B3627="","",VLOOKUP(B3627,[1]BASEDIESEL!$A$2:$AAA$11928,6))</f>
        <v>FRENTE-03</v>
      </c>
      <c r="H3627" s="37" t="str">
        <f t="shared" si="56"/>
        <v>jun</v>
      </c>
    </row>
    <row r="3628" spans="1:8" x14ac:dyDescent="0.25">
      <c r="A3628" s="7">
        <v>46197</v>
      </c>
      <c r="B3628" s="17">
        <v>4136</v>
      </c>
      <c r="C3628" s="17" t="s">
        <v>65</v>
      </c>
      <c r="D3628" s="2">
        <v>329.40699999999998</v>
      </c>
      <c r="E3628" s="17">
        <v>20</v>
      </c>
      <c r="F3628" s="2">
        <v>16.47</v>
      </c>
      <c r="G3628" s="20" t="str">
        <f>IF(B3628="","",VLOOKUP(B3628,[1]BASEDIESEL!$A$2:$AAA$11928,6))</f>
        <v>FRENTE-04</v>
      </c>
      <c r="H3628" s="37" t="str">
        <f t="shared" si="56"/>
        <v>jun</v>
      </c>
    </row>
    <row r="3629" spans="1:8" x14ac:dyDescent="0.25">
      <c r="A3629" s="7">
        <v>46197</v>
      </c>
      <c r="B3629" s="16">
        <v>4137</v>
      </c>
      <c r="C3629" s="16" t="s">
        <v>65</v>
      </c>
      <c r="D3629" s="3">
        <v>393.726</v>
      </c>
      <c r="E3629" s="16">
        <v>23</v>
      </c>
      <c r="F3629" s="3">
        <v>17.119</v>
      </c>
      <c r="G3629" s="20" t="str">
        <f>IF(B3629="","",VLOOKUP(B3629,[1]BASEDIESEL!$A$2:$AAA$11928,6))</f>
        <v>FRENTE-03</v>
      </c>
      <c r="H3629" s="37" t="str">
        <f t="shared" si="56"/>
        <v>jun</v>
      </c>
    </row>
    <row r="3630" spans="1:8" x14ac:dyDescent="0.25">
      <c r="A3630" s="7">
        <v>46197</v>
      </c>
      <c r="B3630" s="17">
        <v>4138</v>
      </c>
      <c r="C3630" s="17" t="s">
        <v>65</v>
      </c>
      <c r="D3630" s="2">
        <v>252.41499999999999</v>
      </c>
      <c r="E3630" s="17">
        <v>14</v>
      </c>
      <c r="F3630" s="2">
        <v>18.03</v>
      </c>
      <c r="G3630" s="20" t="str">
        <f>IF(B3630="","",VLOOKUP(B3630,[1]BASEDIESEL!$A$2:$AAA$11928,6))</f>
        <v>FRENTE-04</v>
      </c>
      <c r="H3630" s="37" t="str">
        <f t="shared" si="56"/>
        <v>jun</v>
      </c>
    </row>
    <row r="3631" spans="1:8" x14ac:dyDescent="0.25">
      <c r="A3631" s="7">
        <v>46197</v>
      </c>
      <c r="B3631" s="16">
        <v>4139</v>
      </c>
      <c r="C3631" s="16" t="s">
        <v>65</v>
      </c>
      <c r="D3631" s="3">
        <v>216.87100000000001</v>
      </c>
      <c r="E3631" s="16">
        <v>16</v>
      </c>
      <c r="F3631" s="3">
        <v>13.554</v>
      </c>
      <c r="G3631" s="20" t="str">
        <f>IF(B3631="","",VLOOKUP(B3631,[1]BASEDIESEL!$A$2:$AAA$11928,6))</f>
        <v>FRENTE-07</v>
      </c>
      <c r="H3631" s="37" t="str">
        <f t="shared" si="56"/>
        <v>jun</v>
      </c>
    </row>
    <row r="3632" spans="1:8" x14ac:dyDescent="0.25">
      <c r="A3632" s="7">
        <v>46197</v>
      </c>
      <c r="B3632" s="17">
        <v>4140</v>
      </c>
      <c r="C3632" s="17" t="s">
        <v>65</v>
      </c>
      <c r="D3632" s="2">
        <v>266.04599999999999</v>
      </c>
      <c r="E3632" s="17">
        <v>15</v>
      </c>
      <c r="F3632" s="2">
        <v>17.736000000000001</v>
      </c>
      <c r="G3632" s="20" t="str">
        <f>IF(B3632="","",VLOOKUP(B3632,[1]BASEDIESEL!$A$2:$AAA$11928,6))</f>
        <v>FRENTE-05</v>
      </c>
      <c r="H3632" s="37" t="str">
        <f t="shared" si="56"/>
        <v>jun</v>
      </c>
    </row>
    <row r="3633" spans="1:8" x14ac:dyDescent="0.25">
      <c r="A3633" s="7">
        <v>46197</v>
      </c>
      <c r="B3633" s="16">
        <v>4141</v>
      </c>
      <c r="C3633" s="16" t="s">
        <v>65</v>
      </c>
      <c r="D3633" s="3">
        <v>239.989</v>
      </c>
      <c r="E3633" s="16">
        <v>14</v>
      </c>
      <c r="F3633" s="3">
        <v>17.141999999999999</v>
      </c>
      <c r="G3633" s="20" t="str">
        <f>IF(B3633="","",VLOOKUP(B3633,[1]BASEDIESEL!$A$2:$AAA$11928,6))</f>
        <v>FRENTE-03</v>
      </c>
      <c r="H3633" s="37" t="str">
        <f t="shared" si="56"/>
        <v>jun</v>
      </c>
    </row>
    <row r="3634" spans="1:8" x14ac:dyDescent="0.25">
      <c r="A3634" s="7">
        <v>46197</v>
      </c>
      <c r="B3634" s="17">
        <v>4142</v>
      </c>
      <c r="C3634" s="17" t="s">
        <v>65</v>
      </c>
      <c r="D3634" s="2">
        <v>305.12</v>
      </c>
      <c r="E3634" s="17">
        <v>19</v>
      </c>
      <c r="F3634" s="2">
        <v>16.059000000000001</v>
      </c>
      <c r="G3634" s="20" t="str">
        <f>IF(B3634="","",VLOOKUP(B3634,[1]BASEDIESEL!$A$2:$AAA$11928,6))</f>
        <v>FRENTE-04</v>
      </c>
      <c r="H3634" s="37" t="str">
        <f t="shared" si="56"/>
        <v>jun</v>
      </c>
    </row>
    <row r="3635" spans="1:8" x14ac:dyDescent="0.25">
      <c r="A3635" s="7">
        <v>46197</v>
      </c>
      <c r="B3635" s="16">
        <v>4143</v>
      </c>
      <c r="C3635" s="16" t="s">
        <v>65</v>
      </c>
      <c r="D3635" s="3">
        <v>242.464</v>
      </c>
      <c r="E3635" s="16">
        <v>16</v>
      </c>
      <c r="F3635" s="3">
        <v>15.154</v>
      </c>
      <c r="G3635" s="20" t="str">
        <f>IF(B3635="","",VLOOKUP(B3635,[1]BASEDIESEL!$A$2:$AAA$11928,6))</f>
        <v>FRENTE-05</v>
      </c>
      <c r="H3635" s="37" t="str">
        <f t="shared" si="56"/>
        <v>jun</v>
      </c>
    </row>
    <row r="3636" spans="1:8" x14ac:dyDescent="0.25">
      <c r="A3636" s="7">
        <v>46197</v>
      </c>
      <c r="B3636" s="17">
        <v>4144</v>
      </c>
      <c r="C3636" s="17" t="s">
        <v>65</v>
      </c>
      <c r="D3636" s="2">
        <v>276.839</v>
      </c>
      <c r="E3636" s="17">
        <v>17</v>
      </c>
      <c r="F3636" s="2">
        <v>16.285</v>
      </c>
      <c r="G3636" s="20" t="str">
        <f>IF(B3636="","",VLOOKUP(B3636,[1]BASEDIESEL!$A$2:$AAA$11928,6))</f>
        <v>FRENTE-05</v>
      </c>
      <c r="H3636" s="37" t="str">
        <f t="shared" si="56"/>
        <v>jun</v>
      </c>
    </row>
    <row r="3637" spans="1:8" x14ac:dyDescent="0.25">
      <c r="A3637" s="7">
        <v>46197</v>
      </c>
      <c r="B3637" s="16">
        <v>4145</v>
      </c>
      <c r="C3637" s="16" t="s">
        <v>65</v>
      </c>
      <c r="D3637" s="3">
        <v>349.34399999999999</v>
      </c>
      <c r="E3637" s="16">
        <v>21</v>
      </c>
      <c r="F3637" s="3">
        <v>16.635000000000002</v>
      </c>
      <c r="G3637" s="20" t="str">
        <f>IF(B3637="","",VLOOKUP(B3637,[1]BASEDIESEL!$A$2:$AAA$11928,6))</f>
        <v>FRENTE-03</v>
      </c>
      <c r="H3637" s="37" t="str">
        <f t="shared" si="56"/>
        <v>jun</v>
      </c>
    </row>
    <row r="3638" spans="1:8" x14ac:dyDescent="0.25">
      <c r="A3638" s="7">
        <v>46197</v>
      </c>
      <c r="B3638" s="17">
        <v>4146</v>
      </c>
      <c r="C3638" s="17" t="s">
        <v>65</v>
      </c>
      <c r="D3638" s="2">
        <v>59.591000000000001</v>
      </c>
      <c r="E3638" s="17">
        <v>4</v>
      </c>
      <c r="F3638" s="2">
        <v>14.898</v>
      </c>
      <c r="G3638" s="20" t="str">
        <f>IF(B3638="","",VLOOKUP(B3638,[1]BASEDIESEL!$A$2:$AAA$11928,6))</f>
        <v>FRENTE-03</v>
      </c>
      <c r="H3638" s="37" t="str">
        <f t="shared" si="56"/>
        <v>jun</v>
      </c>
    </row>
    <row r="3639" spans="1:8" x14ac:dyDescent="0.25">
      <c r="A3639" s="7">
        <v>46197</v>
      </c>
      <c r="B3639" s="16">
        <v>4147</v>
      </c>
      <c r="C3639" s="16" t="s">
        <v>65</v>
      </c>
      <c r="D3639" s="3">
        <v>304.82499999999999</v>
      </c>
      <c r="E3639" s="16">
        <v>19</v>
      </c>
      <c r="F3639" s="3">
        <v>16.042999999999999</v>
      </c>
      <c r="G3639" s="20" t="str">
        <f>IF(B3639="","",VLOOKUP(B3639,[1]BASEDIESEL!$A$2:$AAA$11928,6))</f>
        <v>FRENTE-02</v>
      </c>
      <c r="H3639" s="37" t="str">
        <f t="shared" si="56"/>
        <v>jun</v>
      </c>
    </row>
    <row r="3640" spans="1:8" x14ac:dyDescent="0.25">
      <c r="A3640" s="7">
        <v>46197</v>
      </c>
      <c r="B3640" s="17">
        <v>4149</v>
      </c>
      <c r="C3640" s="17" t="s">
        <v>65</v>
      </c>
      <c r="D3640" s="2">
        <v>281.745</v>
      </c>
      <c r="E3640" s="17">
        <v>19</v>
      </c>
      <c r="F3640" s="2">
        <v>14.829000000000001</v>
      </c>
      <c r="G3640" s="20" t="str">
        <f>IF(B3640="","",VLOOKUP(B3640,[1]BASEDIESEL!$A$2:$AAA$11928,6))</f>
        <v>FRENTE-01</v>
      </c>
      <c r="H3640" s="37" t="str">
        <f t="shared" si="56"/>
        <v>jun</v>
      </c>
    </row>
    <row r="3641" spans="1:8" x14ac:dyDescent="0.25">
      <c r="A3641" s="7">
        <v>46197</v>
      </c>
      <c r="B3641" s="16">
        <v>4153</v>
      </c>
      <c r="C3641" s="16" t="s">
        <v>67</v>
      </c>
      <c r="D3641" s="3">
        <v>405.96800000000002</v>
      </c>
      <c r="E3641" s="16">
        <v>23</v>
      </c>
      <c r="F3641" s="3">
        <v>17.651</v>
      </c>
      <c r="G3641" s="20" t="str">
        <f>IF(B3641="","",VLOOKUP(B3641,[1]BASEDIESEL!$A$2:$AAA$11928,6))</f>
        <v>FRENTE-04</v>
      </c>
      <c r="H3641" s="37" t="str">
        <f t="shared" si="56"/>
        <v>jun</v>
      </c>
    </row>
    <row r="3642" spans="1:8" x14ac:dyDescent="0.25">
      <c r="A3642" s="7">
        <v>46197</v>
      </c>
      <c r="B3642" s="17">
        <v>4154</v>
      </c>
      <c r="C3642" s="17" t="s">
        <v>67</v>
      </c>
      <c r="D3642" s="2">
        <v>232.98400000000001</v>
      </c>
      <c r="E3642" s="17">
        <v>15</v>
      </c>
      <c r="F3642" s="2">
        <v>15.532</v>
      </c>
      <c r="G3642" s="20" t="str">
        <f>IF(B3642="","",VLOOKUP(B3642,[1]BASEDIESEL!$A$2:$AAA$11928,6))</f>
        <v>FRENTE-04</v>
      </c>
      <c r="H3642" s="37" t="str">
        <f t="shared" si="56"/>
        <v>jun</v>
      </c>
    </row>
    <row r="3643" spans="1:8" x14ac:dyDescent="0.25">
      <c r="A3643" s="7">
        <v>46197</v>
      </c>
      <c r="B3643" s="16">
        <v>4156</v>
      </c>
      <c r="C3643" s="16" t="s">
        <v>65</v>
      </c>
      <c r="D3643" s="3">
        <v>234.995</v>
      </c>
      <c r="E3643" s="16">
        <v>16</v>
      </c>
      <c r="F3643" s="3">
        <v>14.686999999999999</v>
      </c>
      <c r="G3643" s="20" t="str">
        <f>IF(B3643="","",VLOOKUP(B3643,[1]BASEDIESEL!$A$2:$AAA$11928,6))</f>
        <v>FRENTE-02</v>
      </c>
      <c r="H3643" s="37" t="str">
        <f t="shared" si="56"/>
        <v>jun</v>
      </c>
    </row>
    <row r="3644" spans="1:8" x14ac:dyDescent="0.25">
      <c r="A3644" s="7">
        <v>46197</v>
      </c>
      <c r="B3644" s="17">
        <v>4157</v>
      </c>
      <c r="C3644" s="17" t="s">
        <v>65</v>
      </c>
      <c r="D3644" s="2">
        <v>181.13800000000001</v>
      </c>
      <c r="E3644" s="17">
        <v>13</v>
      </c>
      <c r="F3644" s="2">
        <v>13.933999999999999</v>
      </c>
      <c r="G3644" s="20" t="str">
        <f>IF(B3644="","",VLOOKUP(B3644,[1]BASEDIESEL!$A$2:$AAA$11928,6))</f>
        <v>FRENTE-06</v>
      </c>
      <c r="H3644" s="37" t="str">
        <f t="shared" si="56"/>
        <v>jun</v>
      </c>
    </row>
    <row r="3645" spans="1:8" x14ac:dyDescent="0.25">
      <c r="A3645" s="7">
        <v>46197</v>
      </c>
      <c r="B3645" s="16">
        <v>4158</v>
      </c>
      <c r="C3645" s="16" t="s">
        <v>65</v>
      </c>
      <c r="D3645" s="3">
        <v>344.46100000000001</v>
      </c>
      <c r="E3645" s="16">
        <v>21</v>
      </c>
      <c r="F3645" s="3">
        <v>16.402999999999999</v>
      </c>
      <c r="G3645" s="20" t="str">
        <f>IF(B3645="","",VLOOKUP(B3645,[1]BASEDIESEL!$A$2:$AAA$11928,6))</f>
        <v>FRENTE-03</v>
      </c>
      <c r="H3645" s="37" t="str">
        <f t="shared" si="56"/>
        <v>jun</v>
      </c>
    </row>
    <row r="3646" spans="1:8" x14ac:dyDescent="0.25">
      <c r="A3646" s="7">
        <v>46197</v>
      </c>
      <c r="B3646" s="17">
        <v>4159</v>
      </c>
      <c r="C3646" s="17" t="s">
        <v>65</v>
      </c>
      <c r="D3646" s="2">
        <v>178.88</v>
      </c>
      <c r="E3646" s="17">
        <v>12</v>
      </c>
      <c r="F3646" s="2">
        <v>14.907</v>
      </c>
      <c r="G3646" s="20" t="str">
        <f>IF(B3646="","",VLOOKUP(B3646,[1]BASEDIESEL!$A$2:$AAA$11928,6))</f>
        <v>FRENTE-02</v>
      </c>
      <c r="H3646" s="37" t="str">
        <f t="shared" si="56"/>
        <v>jun</v>
      </c>
    </row>
    <row r="3647" spans="1:8" x14ac:dyDescent="0.25">
      <c r="A3647" s="7">
        <v>46197</v>
      </c>
      <c r="B3647" s="16">
        <v>4160</v>
      </c>
      <c r="C3647" s="16" t="s">
        <v>65</v>
      </c>
      <c r="D3647" s="3">
        <v>33.85</v>
      </c>
      <c r="E3647" s="16">
        <v>2</v>
      </c>
      <c r="F3647" s="3">
        <v>16.925000000000001</v>
      </c>
      <c r="G3647" s="20" t="str">
        <f>IF(B3647="","",VLOOKUP(B3647,[1]BASEDIESEL!$A$2:$AAA$11928,6))</f>
        <v>FRENTE-01</v>
      </c>
      <c r="H3647" s="37" t="str">
        <f t="shared" si="56"/>
        <v>jun</v>
      </c>
    </row>
    <row r="3648" spans="1:8" x14ac:dyDescent="0.25">
      <c r="A3648" s="7">
        <v>46197</v>
      </c>
      <c r="B3648" s="17">
        <v>4161</v>
      </c>
      <c r="C3648" s="17" t="s">
        <v>65</v>
      </c>
      <c r="D3648" s="2">
        <v>215.589</v>
      </c>
      <c r="E3648" s="17">
        <v>13</v>
      </c>
      <c r="F3648" s="2">
        <v>16.584</v>
      </c>
      <c r="G3648" s="20" t="str">
        <f>IF(B3648="","",VLOOKUP(B3648,[1]BASEDIESEL!$A$2:$AAA$11928,6))</f>
        <v>FRENTE-07</v>
      </c>
      <c r="H3648" s="37" t="str">
        <f t="shared" si="56"/>
        <v>jun</v>
      </c>
    </row>
    <row r="3649" spans="1:8" x14ac:dyDescent="0.25">
      <c r="A3649" s="7">
        <v>46197</v>
      </c>
      <c r="B3649" s="16">
        <v>4162</v>
      </c>
      <c r="C3649" s="16" t="s">
        <v>65</v>
      </c>
      <c r="D3649" s="3">
        <v>319.61500000000001</v>
      </c>
      <c r="E3649" s="16">
        <v>21</v>
      </c>
      <c r="F3649" s="3">
        <v>15.22</v>
      </c>
      <c r="G3649" s="20" t="str">
        <f>IF(B3649="","",VLOOKUP(B3649,[1]BASEDIESEL!$A$2:$AAA$11928,6))</f>
        <v>FRENTE-02</v>
      </c>
      <c r="H3649" s="37" t="str">
        <f t="shared" si="56"/>
        <v>jun</v>
      </c>
    </row>
    <row r="3650" spans="1:8" x14ac:dyDescent="0.25">
      <c r="A3650" s="7">
        <v>46197</v>
      </c>
      <c r="B3650" s="17">
        <v>4163</v>
      </c>
      <c r="C3650" s="17" t="s">
        <v>65</v>
      </c>
      <c r="D3650" s="2">
        <v>165.26499999999999</v>
      </c>
      <c r="E3650" s="17">
        <v>11</v>
      </c>
      <c r="F3650" s="2">
        <v>15.023999999999999</v>
      </c>
      <c r="G3650" s="20" t="str">
        <f>IF(B3650="","",VLOOKUP(B3650,[1]BASEDIESEL!$A$2:$AAA$11928,6))</f>
        <v>FRENTE-02</v>
      </c>
      <c r="H3650" s="37" t="str">
        <f t="shared" si="56"/>
        <v>jun</v>
      </c>
    </row>
    <row r="3651" spans="1:8" x14ac:dyDescent="0.25">
      <c r="A3651" s="7">
        <v>46198</v>
      </c>
      <c r="B3651" s="16">
        <v>4024</v>
      </c>
      <c r="C3651" s="16" t="s">
        <v>62</v>
      </c>
      <c r="D3651" s="3">
        <v>92.622</v>
      </c>
      <c r="E3651" s="16">
        <v>8</v>
      </c>
      <c r="F3651" s="3">
        <v>11.577999999999999</v>
      </c>
      <c r="G3651" s="20" t="str">
        <f>IF(B3651="","",VLOOKUP(B3651,[1]BASEDIESEL!$A$2:$AAA$11928,6))</f>
        <v>FRENTE-07</v>
      </c>
      <c r="H3651" s="37" t="str">
        <f t="shared" ref="H3651:H3714" si="57">TEXT(A3651,"mmm")</f>
        <v>jun</v>
      </c>
    </row>
    <row r="3652" spans="1:8" x14ac:dyDescent="0.25">
      <c r="A3652" s="7">
        <v>46198</v>
      </c>
      <c r="B3652" s="17">
        <v>4025</v>
      </c>
      <c r="C3652" s="17" t="s">
        <v>62</v>
      </c>
      <c r="D3652" s="2">
        <v>126.38</v>
      </c>
      <c r="E3652" s="17">
        <v>10</v>
      </c>
      <c r="F3652" s="2">
        <v>12.638</v>
      </c>
      <c r="G3652" s="20" t="str">
        <f>IF(B3652="","",VLOOKUP(B3652,[1]BASEDIESEL!$A$2:$AAA$11928,6))</f>
        <v>FRENTE-07</v>
      </c>
      <c r="H3652" s="37" t="str">
        <f t="shared" si="57"/>
        <v>jun</v>
      </c>
    </row>
    <row r="3653" spans="1:8" x14ac:dyDescent="0.25">
      <c r="A3653" s="7">
        <v>46198</v>
      </c>
      <c r="B3653" s="16">
        <v>4027</v>
      </c>
      <c r="C3653" s="16" t="s">
        <v>62</v>
      </c>
      <c r="D3653" s="3">
        <v>91.852999999999994</v>
      </c>
      <c r="E3653" s="16">
        <v>7</v>
      </c>
      <c r="F3653" s="3">
        <v>13.122</v>
      </c>
      <c r="G3653" s="20" t="str">
        <f>IF(B3653="","",VLOOKUP(B3653,[1]BASEDIESEL!$A$2:$AAA$11928,6))</f>
        <v>FRENTE-07</v>
      </c>
      <c r="H3653" s="37" t="str">
        <f t="shared" si="57"/>
        <v>jun</v>
      </c>
    </row>
    <row r="3654" spans="1:8" x14ac:dyDescent="0.25">
      <c r="A3654" s="7">
        <v>46198</v>
      </c>
      <c r="B3654" s="17">
        <v>4029</v>
      </c>
      <c r="C3654" s="17" t="s">
        <v>62</v>
      </c>
      <c r="D3654" s="2">
        <v>138.685</v>
      </c>
      <c r="E3654" s="17">
        <v>8</v>
      </c>
      <c r="F3654" s="2">
        <v>17.335999999999999</v>
      </c>
      <c r="G3654" s="20" t="str">
        <f>IF(B3654="","",VLOOKUP(B3654,[1]BASEDIESEL!$A$2:$AAA$11928,6))</f>
        <v>FRENTE-07</v>
      </c>
      <c r="H3654" s="37" t="str">
        <f t="shared" si="57"/>
        <v>jun</v>
      </c>
    </row>
    <row r="3655" spans="1:8" x14ac:dyDescent="0.25">
      <c r="A3655" s="7">
        <v>46198</v>
      </c>
      <c r="B3655" s="16">
        <v>4030</v>
      </c>
      <c r="C3655" s="16" t="s">
        <v>63</v>
      </c>
      <c r="D3655" s="3">
        <v>197.93600000000001</v>
      </c>
      <c r="E3655" s="16">
        <v>13</v>
      </c>
      <c r="F3655" s="3">
        <v>15.226000000000001</v>
      </c>
      <c r="G3655" s="20" t="str">
        <f>IF(B3655="","",VLOOKUP(B3655,[1]BASEDIESEL!$A$2:$AAA$11928,6))</f>
        <v>FRENTE-06</v>
      </c>
      <c r="H3655" s="37" t="str">
        <f t="shared" si="57"/>
        <v>jun</v>
      </c>
    </row>
    <row r="3656" spans="1:8" x14ac:dyDescent="0.25">
      <c r="A3656" s="7">
        <v>46198</v>
      </c>
      <c r="B3656" s="17">
        <v>4032</v>
      </c>
      <c r="C3656" s="17" t="s">
        <v>64</v>
      </c>
      <c r="D3656" s="2">
        <v>183.18100000000001</v>
      </c>
      <c r="E3656" s="17">
        <v>13</v>
      </c>
      <c r="F3656" s="2">
        <v>14.090999999999999</v>
      </c>
      <c r="G3656" s="20" t="str">
        <f>IF(B3656="","",VLOOKUP(B3656,[1]BASEDIESEL!$A$2:$AAA$11928,6))</f>
        <v>FRENTE-06</v>
      </c>
      <c r="H3656" s="37" t="str">
        <f t="shared" si="57"/>
        <v>jun</v>
      </c>
    </row>
    <row r="3657" spans="1:8" x14ac:dyDescent="0.25">
      <c r="A3657" s="7">
        <v>46198</v>
      </c>
      <c r="B3657" s="16">
        <v>4033</v>
      </c>
      <c r="C3657" s="16" t="s">
        <v>64</v>
      </c>
      <c r="D3657" s="3">
        <v>267.34399999999999</v>
      </c>
      <c r="E3657" s="16">
        <v>19</v>
      </c>
      <c r="F3657" s="3">
        <v>14.071</v>
      </c>
      <c r="G3657" s="20" t="str">
        <f>IF(B3657="","",VLOOKUP(B3657,[1]BASEDIESEL!$A$2:$AAA$11928,6))</f>
        <v>FRENTE-06</v>
      </c>
      <c r="H3657" s="37" t="str">
        <f t="shared" si="57"/>
        <v>jun</v>
      </c>
    </row>
    <row r="3658" spans="1:8" x14ac:dyDescent="0.25">
      <c r="A3658" s="7">
        <v>46198</v>
      </c>
      <c r="B3658" s="17">
        <v>4034</v>
      </c>
      <c r="C3658" s="17" t="s">
        <v>64</v>
      </c>
      <c r="D3658" s="2">
        <v>233.11699999999999</v>
      </c>
      <c r="E3658" s="17">
        <v>19</v>
      </c>
      <c r="F3658" s="2">
        <v>12.269</v>
      </c>
      <c r="G3658" s="20" t="str">
        <f>IF(B3658="","",VLOOKUP(B3658,[1]BASEDIESEL!$A$2:$AAA$11928,6))</f>
        <v>FRENTE-06</v>
      </c>
      <c r="H3658" s="37" t="str">
        <f t="shared" si="57"/>
        <v>jun</v>
      </c>
    </row>
    <row r="3659" spans="1:8" x14ac:dyDescent="0.25">
      <c r="A3659" s="7">
        <v>46198</v>
      </c>
      <c r="B3659" s="16">
        <v>4035</v>
      </c>
      <c r="C3659" s="16" t="s">
        <v>64</v>
      </c>
      <c r="D3659" s="3">
        <v>241.81899999999999</v>
      </c>
      <c r="E3659" s="16">
        <v>16</v>
      </c>
      <c r="F3659" s="3">
        <v>15.114000000000001</v>
      </c>
      <c r="G3659" s="20" t="str">
        <f>IF(B3659="","",VLOOKUP(B3659,[1]BASEDIESEL!$A$2:$AAA$11928,6))</f>
        <v>FRENTE-06</v>
      </c>
      <c r="H3659" s="37" t="str">
        <f t="shared" si="57"/>
        <v>jun</v>
      </c>
    </row>
    <row r="3660" spans="1:8" x14ac:dyDescent="0.25">
      <c r="A3660" s="7">
        <v>46198</v>
      </c>
      <c r="B3660" s="17">
        <v>4036</v>
      </c>
      <c r="C3660" s="17" t="s">
        <v>64</v>
      </c>
      <c r="D3660" s="2">
        <v>210.28</v>
      </c>
      <c r="E3660" s="17">
        <v>16</v>
      </c>
      <c r="F3660" s="2">
        <v>13.143000000000001</v>
      </c>
      <c r="G3660" s="20" t="str">
        <f>IF(B3660="","",VLOOKUP(B3660,[1]BASEDIESEL!$A$2:$AAA$11928,6))</f>
        <v>FRENTE-06</v>
      </c>
      <c r="H3660" s="37" t="str">
        <f t="shared" si="57"/>
        <v>jun</v>
      </c>
    </row>
    <row r="3661" spans="1:8" x14ac:dyDescent="0.25">
      <c r="A3661" s="7">
        <v>46198</v>
      </c>
      <c r="B3661" s="16">
        <v>4111</v>
      </c>
      <c r="C3661" s="16" t="s">
        <v>65</v>
      </c>
      <c r="D3661" s="3">
        <v>244.57599999999999</v>
      </c>
      <c r="E3661" s="16">
        <v>16</v>
      </c>
      <c r="F3661" s="3">
        <v>15.286</v>
      </c>
      <c r="G3661" s="20" t="str">
        <f>IF(B3661="","",VLOOKUP(B3661,[1]BASEDIESEL!$A$2:$AAA$11928,6))</f>
        <v>FRENTE-05</v>
      </c>
      <c r="H3661" s="37" t="str">
        <f t="shared" si="57"/>
        <v>jun</v>
      </c>
    </row>
    <row r="3662" spans="1:8" x14ac:dyDescent="0.25">
      <c r="A3662" s="7">
        <v>46198</v>
      </c>
      <c r="B3662" s="17">
        <v>4112</v>
      </c>
      <c r="C3662" s="17" t="s">
        <v>65</v>
      </c>
      <c r="D3662" s="2">
        <v>58.1</v>
      </c>
      <c r="E3662" s="17">
        <v>4</v>
      </c>
      <c r="F3662" s="2">
        <v>14.525</v>
      </c>
      <c r="G3662" s="20" t="str">
        <f>IF(B3662="","",VLOOKUP(B3662,[1]BASEDIESEL!$A$2:$AAA$11928,6))</f>
        <v>FRENTE-01</v>
      </c>
      <c r="H3662" s="37" t="str">
        <f t="shared" si="57"/>
        <v>jun</v>
      </c>
    </row>
    <row r="3663" spans="1:8" x14ac:dyDescent="0.25">
      <c r="A3663" s="7">
        <v>46198</v>
      </c>
      <c r="B3663" s="16">
        <v>4113</v>
      </c>
      <c r="C3663" s="16" t="s">
        <v>65</v>
      </c>
      <c r="D3663" s="3">
        <v>106.22799999999999</v>
      </c>
      <c r="E3663" s="16">
        <v>8</v>
      </c>
      <c r="F3663" s="3">
        <v>13.279</v>
      </c>
      <c r="G3663" s="20" t="str">
        <f>IF(B3663="","",VLOOKUP(B3663,[1]BASEDIESEL!$A$2:$AAA$11928,6))</f>
        <v>FRENTE-07</v>
      </c>
      <c r="H3663" s="37" t="str">
        <f t="shared" si="57"/>
        <v>jun</v>
      </c>
    </row>
    <row r="3664" spans="1:8" x14ac:dyDescent="0.25">
      <c r="A3664" s="7">
        <v>46198</v>
      </c>
      <c r="B3664" s="17">
        <v>4114</v>
      </c>
      <c r="C3664" s="17" t="s">
        <v>65</v>
      </c>
      <c r="D3664" s="2">
        <v>218.68</v>
      </c>
      <c r="E3664" s="17">
        <v>13</v>
      </c>
      <c r="F3664" s="2">
        <v>16.821999999999999</v>
      </c>
      <c r="G3664" s="20" t="str">
        <f>IF(B3664="","",VLOOKUP(B3664,[1]BASEDIESEL!$A$2:$AAA$11928,6))</f>
        <v>FRENTE-01</v>
      </c>
      <c r="H3664" s="37" t="str">
        <f t="shared" si="57"/>
        <v>jun</v>
      </c>
    </row>
    <row r="3665" spans="1:8" x14ac:dyDescent="0.25">
      <c r="A3665" s="7">
        <v>46198</v>
      </c>
      <c r="B3665" s="16">
        <v>4115</v>
      </c>
      <c r="C3665" s="16" t="s">
        <v>65</v>
      </c>
      <c r="D3665" s="3">
        <v>261.846</v>
      </c>
      <c r="E3665" s="16">
        <v>17</v>
      </c>
      <c r="F3665" s="3">
        <v>15.403</v>
      </c>
      <c r="G3665" s="20" t="str">
        <f>IF(B3665="","",VLOOKUP(B3665,[1]BASEDIESEL!$A$2:$AAA$11928,6))</f>
        <v>FRENTE-06</v>
      </c>
      <c r="H3665" s="37" t="str">
        <f t="shared" si="57"/>
        <v>jun</v>
      </c>
    </row>
    <row r="3666" spans="1:8" x14ac:dyDescent="0.25">
      <c r="A3666" s="7">
        <v>46198</v>
      </c>
      <c r="B3666" s="17">
        <v>4116</v>
      </c>
      <c r="C3666" s="17" t="s">
        <v>65</v>
      </c>
      <c r="D3666" s="2">
        <v>184.68799999999999</v>
      </c>
      <c r="E3666" s="17">
        <v>13</v>
      </c>
      <c r="F3666" s="2">
        <v>14.207000000000001</v>
      </c>
      <c r="G3666" s="20" t="str">
        <f>IF(B3666="","",VLOOKUP(B3666,[1]BASEDIESEL!$A$2:$AAA$11928,6))</f>
        <v>FRENTE-05</v>
      </c>
      <c r="H3666" s="37" t="str">
        <f t="shared" si="57"/>
        <v>jun</v>
      </c>
    </row>
    <row r="3667" spans="1:8" x14ac:dyDescent="0.25">
      <c r="A3667" s="7">
        <v>46198</v>
      </c>
      <c r="B3667" s="16">
        <v>4117</v>
      </c>
      <c r="C3667" s="16" t="s">
        <v>65</v>
      </c>
      <c r="D3667" s="3">
        <v>298.05799999999999</v>
      </c>
      <c r="E3667" s="16">
        <v>20</v>
      </c>
      <c r="F3667" s="3">
        <v>14.903</v>
      </c>
      <c r="G3667" s="20" t="str">
        <f>IF(B3667="","",VLOOKUP(B3667,[1]BASEDIESEL!$A$2:$AAA$11928,6))</f>
        <v>FRENTE-04</v>
      </c>
      <c r="H3667" s="37" t="str">
        <f t="shared" si="57"/>
        <v>jun</v>
      </c>
    </row>
    <row r="3668" spans="1:8" x14ac:dyDescent="0.25">
      <c r="A3668" s="7">
        <v>46198</v>
      </c>
      <c r="B3668" s="17">
        <v>4118</v>
      </c>
      <c r="C3668" s="17" t="s">
        <v>65</v>
      </c>
      <c r="D3668" s="2">
        <v>228.07400000000001</v>
      </c>
      <c r="E3668" s="17">
        <v>18</v>
      </c>
      <c r="F3668" s="2">
        <v>12.670999999999999</v>
      </c>
      <c r="G3668" s="20" t="str">
        <f>IF(B3668="","",VLOOKUP(B3668,[1]BASEDIESEL!$A$2:$AAA$11928,6))</f>
        <v>FRENTE-03</v>
      </c>
      <c r="H3668" s="37" t="str">
        <f t="shared" si="57"/>
        <v>jun</v>
      </c>
    </row>
    <row r="3669" spans="1:8" x14ac:dyDescent="0.25">
      <c r="A3669" s="7">
        <v>46198</v>
      </c>
      <c r="B3669" s="16">
        <v>4119</v>
      </c>
      <c r="C3669" s="16" t="s">
        <v>65</v>
      </c>
      <c r="D3669" s="3">
        <v>242.16499999999999</v>
      </c>
      <c r="E3669" s="16">
        <v>15</v>
      </c>
      <c r="F3669" s="3">
        <v>16.143999999999998</v>
      </c>
      <c r="G3669" s="20" t="str">
        <f>IF(B3669="","",VLOOKUP(B3669,[1]BASEDIESEL!$A$2:$AAA$11928,6))</f>
        <v>FRENTE-05</v>
      </c>
      <c r="H3669" s="37" t="str">
        <f t="shared" si="57"/>
        <v>jun</v>
      </c>
    </row>
    <row r="3670" spans="1:8" x14ac:dyDescent="0.25">
      <c r="A3670" s="7">
        <v>46198</v>
      </c>
      <c r="B3670" s="17">
        <v>4120</v>
      </c>
      <c r="C3670" s="17" t="s">
        <v>65</v>
      </c>
      <c r="D3670" s="2">
        <v>211.13499999999999</v>
      </c>
      <c r="E3670" s="17">
        <v>14</v>
      </c>
      <c r="F3670" s="2">
        <v>15.081</v>
      </c>
      <c r="G3670" s="20" t="str">
        <f>IF(B3670="","",VLOOKUP(B3670,[1]BASEDIESEL!$A$2:$AAA$11928,6))</f>
        <v>FRENTE-05</v>
      </c>
      <c r="H3670" s="37" t="str">
        <f t="shared" si="57"/>
        <v>jun</v>
      </c>
    </row>
    <row r="3671" spans="1:8" x14ac:dyDescent="0.25">
      <c r="A3671" s="7">
        <v>46198</v>
      </c>
      <c r="B3671" s="16">
        <v>4121</v>
      </c>
      <c r="C3671" s="16" t="s">
        <v>66</v>
      </c>
      <c r="D3671" s="3">
        <v>202.23500000000001</v>
      </c>
      <c r="E3671" s="16">
        <v>14</v>
      </c>
      <c r="F3671" s="3">
        <v>14.445</v>
      </c>
      <c r="G3671" s="20" t="str">
        <f>IF(B3671="","",VLOOKUP(B3671,[1]BASEDIESEL!$A$2:$AAA$11928,6))</f>
        <v>FRENTE-01</v>
      </c>
      <c r="H3671" s="37" t="str">
        <f t="shared" si="57"/>
        <v>jun</v>
      </c>
    </row>
    <row r="3672" spans="1:8" x14ac:dyDescent="0.25">
      <c r="A3672" s="7">
        <v>46198</v>
      </c>
      <c r="B3672" s="17">
        <v>4122</v>
      </c>
      <c r="C3672" s="17" t="s">
        <v>66</v>
      </c>
      <c r="D3672" s="2">
        <v>262.20999999999998</v>
      </c>
      <c r="E3672" s="17">
        <v>17</v>
      </c>
      <c r="F3672" s="2">
        <v>15.423999999999999</v>
      </c>
      <c r="G3672" s="20" t="str">
        <f>IF(B3672="","",VLOOKUP(B3672,[1]BASEDIESEL!$A$2:$AAA$11928,6))</f>
        <v>FRENTE-01</v>
      </c>
      <c r="H3672" s="37" t="str">
        <f t="shared" si="57"/>
        <v>jun</v>
      </c>
    </row>
    <row r="3673" spans="1:8" x14ac:dyDescent="0.25">
      <c r="A3673" s="7">
        <v>46198</v>
      </c>
      <c r="B3673" s="16">
        <v>4123</v>
      </c>
      <c r="C3673" s="16" t="s">
        <v>66</v>
      </c>
      <c r="D3673" s="3">
        <v>284.495</v>
      </c>
      <c r="E3673" s="16">
        <v>19</v>
      </c>
      <c r="F3673" s="3">
        <v>14.973000000000001</v>
      </c>
      <c r="G3673" s="20" t="str">
        <f>IF(B3673="","",VLOOKUP(B3673,[1]BASEDIESEL!$A$2:$AAA$11928,6))</f>
        <v>FRENTE-01</v>
      </c>
      <c r="H3673" s="37" t="str">
        <f t="shared" si="57"/>
        <v>jun</v>
      </c>
    </row>
    <row r="3674" spans="1:8" x14ac:dyDescent="0.25">
      <c r="A3674" s="7">
        <v>46198</v>
      </c>
      <c r="B3674" s="17">
        <v>4124</v>
      </c>
      <c r="C3674" s="17" t="s">
        <v>65</v>
      </c>
      <c r="D3674" s="2">
        <v>196.19900000000001</v>
      </c>
      <c r="E3674" s="17">
        <v>12</v>
      </c>
      <c r="F3674" s="2">
        <v>16.350000000000001</v>
      </c>
      <c r="G3674" s="20" t="str">
        <f>IF(B3674="","",VLOOKUP(B3674,[1]BASEDIESEL!$A$2:$AAA$11928,6))</f>
        <v>FRENTE-07</v>
      </c>
      <c r="H3674" s="37" t="str">
        <f t="shared" si="57"/>
        <v>jun</v>
      </c>
    </row>
    <row r="3675" spans="1:8" x14ac:dyDescent="0.25">
      <c r="A3675" s="7">
        <v>46198</v>
      </c>
      <c r="B3675" s="16">
        <v>4126</v>
      </c>
      <c r="C3675" s="16" t="s">
        <v>65</v>
      </c>
      <c r="D3675" s="3">
        <v>334.41699999999997</v>
      </c>
      <c r="E3675" s="16">
        <v>20</v>
      </c>
      <c r="F3675" s="3">
        <v>16.721</v>
      </c>
      <c r="G3675" s="20" t="str">
        <f>IF(B3675="","",VLOOKUP(B3675,[1]BASEDIESEL!$A$2:$AAA$11928,6))</f>
        <v>FRENTE-05</v>
      </c>
      <c r="H3675" s="37" t="str">
        <f t="shared" si="57"/>
        <v>jun</v>
      </c>
    </row>
    <row r="3676" spans="1:8" x14ac:dyDescent="0.25">
      <c r="A3676" s="7">
        <v>46198</v>
      </c>
      <c r="B3676" s="17">
        <v>4127</v>
      </c>
      <c r="C3676" s="17" t="s">
        <v>65</v>
      </c>
      <c r="D3676" s="2">
        <v>195.3</v>
      </c>
      <c r="E3676" s="17">
        <v>13</v>
      </c>
      <c r="F3676" s="2">
        <v>15.023</v>
      </c>
      <c r="G3676" s="20" t="str">
        <f>IF(B3676="","",VLOOKUP(B3676,[1]BASEDIESEL!$A$2:$AAA$11928,6))</f>
        <v>FRENTE-02</v>
      </c>
      <c r="H3676" s="37" t="str">
        <f t="shared" si="57"/>
        <v>jun</v>
      </c>
    </row>
    <row r="3677" spans="1:8" x14ac:dyDescent="0.25">
      <c r="A3677" s="7">
        <v>46198</v>
      </c>
      <c r="B3677" s="16">
        <v>4128</v>
      </c>
      <c r="C3677" s="16" t="s">
        <v>66</v>
      </c>
      <c r="D3677" s="3">
        <v>230.94499999999999</v>
      </c>
      <c r="E3677" s="16">
        <v>16</v>
      </c>
      <c r="F3677" s="3">
        <v>14.433999999999999</v>
      </c>
      <c r="G3677" s="20" t="str">
        <f>IF(B3677="","",VLOOKUP(B3677,[1]BASEDIESEL!$A$2:$AAA$11928,6))</f>
        <v>FRENTE-01</v>
      </c>
      <c r="H3677" s="37" t="str">
        <f t="shared" si="57"/>
        <v>jun</v>
      </c>
    </row>
    <row r="3678" spans="1:8" x14ac:dyDescent="0.25">
      <c r="A3678" s="7">
        <v>46198</v>
      </c>
      <c r="B3678" s="17">
        <v>4129</v>
      </c>
      <c r="C3678" s="17" t="s">
        <v>66</v>
      </c>
      <c r="D3678" s="2">
        <v>229.745</v>
      </c>
      <c r="E3678" s="17">
        <v>16</v>
      </c>
      <c r="F3678" s="2">
        <v>14.359</v>
      </c>
      <c r="G3678" s="20" t="str">
        <f>IF(B3678="","",VLOOKUP(B3678,[1]BASEDIESEL!$A$2:$AAA$11928,6))</f>
        <v>FRENTE-01</v>
      </c>
      <c r="H3678" s="37" t="str">
        <f t="shared" si="57"/>
        <v>jun</v>
      </c>
    </row>
    <row r="3679" spans="1:8" x14ac:dyDescent="0.25">
      <c r="A3679" s="7">
        <v>46198</v>
      </c>
      <c r="B3679" s="16">
        <v>4130</v>
      </c>
      <c r="C3679" s="16" t="s">
        <v>66</v>
      </c>
      <c r="D3679" s="3">
        <v>28.35</v>
      </c>
      <c r="E3679" s="16">
        <v>2</v>
      </c>
      <c r="F3679" s="3">
        <v>14.175000000000001</v>
      </c>
      <c r="G3679" s="20" t="str">
        <f>IF(B3679="","",VLOOKUP(B3679,[1]BASEDIESEL!$A$2:$AAA$11928,6))</f>
        <v>FRENTE-02</v>
      </c>
      <c r="H3679" s="37" t="str">
        <f t="shared" si="57"/>
        <v>jun</v>
      </c>
    </row>
    <row r="3680" spans="1:8" x14ac:dyDescent="0.25">
      <c r="A3680" s="7">
        <v>46198</v>
      </c>
      <c r="B3680" s="17">
        <v>4131</v>
      </c>
      <c r="C3680" s="17" t="s">
        <v>65</v>
      </c>
      <c r="D3680" s="2">
        <v>281.58</v>
      </c>
      <c r="E3680" s="17">
        <v>17</v>
      </c>
      <c r="F3680" s="2">
        <v>16.564</v>
      </c>
      <c r="G3680" s="20" t="str">
        <f>IF(B3680="","",VLOOKUP(B3680,[1]BASEDIESEL!$A$2:$AAA$11928,6))</f>
        <v>FRENTE-04</v>
      </c>
      <c r="H3680" s="37" t="str">
        <f t="shared" si="57"/>
        <v>jun</v>
      </c>
    </row>
    <row r="3681" spans="1:8" x14ac:dyDescent="0.25">
      <c r="A3681" s="7">
        <v>46198</v>
      </c>
      <c r="B3681" s="16">
        <v>4132</v>
      </c>
      <c r="C3681" s="16" t="s">
        <v>65</v>
      </c>
      <c r="D3681" s="3">
        <v>361.54199999999997</v>
      </c>
      <c r="E3681" s="16">
        <v>20</v>
      </c>
      <c r="F3681" s="3">
        <v>18.077000000000002</v>
      </c>
      <c r="G3681" s="20" t="str">
        <f>IF(B3681="","",VLOOKUP(B3681,[1]BASEDIESEL!$A$2:$AAA$11928,6))</f>
        <v>FRENTE-03</v>
      </c>
      <c r="H3681" s="37" t="str">
        <f t="shared" si="57"/>
        <v>jun</v>
      </c>
    </row>
    <row r="3682" spans="1:8" x14ac:dyDescent="0.25">
      <c r="A3682" s="7">
        <v>46198</v>
      </c>
      <c r="B3682" s="17">
        <v>4133</v>
      </c>
      <c r="C3682" s="17" t="s">
        <v>65</v>
      </c>
      <c r="D3682" s="2">
        <v>181.55500000000001</v>
      </c>
      <c r="E3682" s="17">
        <v>12</v>
      </c>
      <c r="F3682" s="2">
        <v>15.13</v>
      </c>
      <c r="G3682" s="20" t="str">
        <f>IF(B3682="","",VLOOKUP(B3682,[1]BASEDIESEL!$A$2:$AAA$11928,6))</f>
        <v>FRENTE-02</v>
      </c>
      <c r="H3682" s="37" t="str">
        <f t="shared" si="57"/>
        <v>jun</v>
      </c>
    </row>
    <row r="3683" spans="1:8" x14ac:dyDescent="0.25">
      <c r="A3683" s="7">
        <v>46198</v>
      </c>
      <c r="B3683" s="16">
        <v>4134</v>
      </c>
      <c r="C3683" s="16" t="s">
        <v>65</v>
      </c>
      <c r="D3683" s="3">
        <v>241.44200000000001</v>
      </c>
      <c r="E3683" s="16">
        <v>16</v>
      </c>
      <c r="F3683" s="3">
        <v>15.09</v>
      </c>
      <c r="G3683" s="20" t="str">
        <f>IF(B3683="","",VLOOKUP(B3683,[1]BASEDIESEL!$A$2:$AAA$11928,6))</f>
        <v>FRENTE-05</v>
      </c>
      <c r="H3683" s="37" t="str">
        <f t="shared" si="57"/>
        <v>jun</v>
      </c>
    </row>
    <row r="3684" spans="1:8" x14ac:dyDescent="0.25">
      <c r="A3684" s="7">
        <v>46198</v>
      </c>
      <c r="B3684" s="17">
        <v>4136</v>
      </c>
      <c r="C3684" s="17" t="s">
        <v>65</v>
      </c>
      <c r="D3684" s="2">
        <v>269.14400000000001</v>
      </c>
      <c r="E3684" s="17">
        <v>17</v>
      </c>
      <c r="F3684" s="2">
        <v>15.832000000000001</v>
      </c>
      <c r="G3684" s="20" t="str">
        <f>IF(B3684="","",VLOOKUP(B3684,[1]BASEDIESEL!$A$2:$AAA$11928,6))</f>
        <v>FRENTE-04</v>
      </c>
      <c r="H3684" s="37" t="str">
        <f t="shared" si="57"/>
        <v>jun</v>
      </c>
    </row>
    <row r="3685" spans="1:8" x14ac:dyDescent="0.25">
      <c r="A3685" s="7">
        <v>46198</v>
      </c>
      <c r="B3685" s="16">
        <v>4137</v>
      </c>
      <c r="C3685" s="16" t="s">
        <v>65</v>
      </c>
      <c r="D3685" s="3">
        <v>314.608</v>
      </c>
      <c r="E3685" s="16">
        <v>17</v>
      </c>
      <c r="F3685" s="3">
        <v>18.506</v>
      </c>
      <c r="G3685" s="20" t="str">
        <f>IF(B3685="","",VLOOKUP(B3685,[1]BASEDIESEL!$A$2:$AAA$11928,6))</f>
        <v>FRENTE-03</v>
      </c>
      <c r="H3685" s="37" t="str">
        <f t="shared" si="57"/>
        <v>jun</v>
      </c>
    </row>
    <row r="3686" spans="1:8" x14ac:dyDescent="0.25">
      <c r="A3686" s="7">
        <v>46198</v>
      </c>
      <c r="B3686" s="17">
        <v>4138</v>
      </c>
      <c r="C3686" s="17" t="s">
        <v>65</v>
      </c>
      <c r="D3686" s="2">
        <v>313.178</v>
      </c>
      <c r="E3686" s="17">
        <v>19</v>
      </c>
      <c r="F3686" s="2">
        <v>16.483000000000001</v>
      </c>
      <c r="G3686" s="20" t="str">
        <f>IF(B3686="","",VLOOKUP(B3686,[1]BASEDIESEL!$A$2:$AAA$11928,6))</f>
        <v>FRENTE-04</v>
      </c>
      <c r="H3686" s="37" t="str">
        <f t="shared" si="57"/>
        <v>jun</v>
      </c>
    </row>
    <row r="3687" spans="1:8" x14ac:dyDescent="0.25">
      <c r="A3687" s="7">
        <v>46198</v>
      </c>
      <c r="B3687" s="16">
        <v>4139</v>
      </c>
      <c r="C3687" s="16" t="s">
        <v>65</v>
      </c>
      <c r="D3687" s="3">
        <v>137.79300000000001</v>
      </c>
      <c r="E3687" s="16">
        <v>12</v>
      </c>
      <c r="F3687" s="3">
        <v>11.483000000000001</v>
      </c>
      <c r="G3687" s="20" t="str">
        <f>IF(B3687="","",VLOOKUP(B3687,[1]BASEDIESEL!$A$2:$AAA$11928,6))</f>
        <v>FRENTE-07</v>
      </c>
      <c r="H3687" s="37" t="str">
        <f t="shared" si="57"/>
        <v>jun</v>
      </c>
    </row>
    <row r="3688" spans="1:8" x14ac:dyDescent="0.25">
      <c r="A3688" s="7">
        <v>46198</v>
      </c>
      <c r="B3688" s="17">
        <v>4140</v>
      </c>
      <c r="C3688" s="17" t="s">
        <v>65</v>
      </c>
      <c r="D3688" s="2">
        <v>92.31</v>
      </c>
      <c r="E3688" s="17">
        <v>6</v>
      </c>
      <c r="F3688" s="2">
        <v>15.385</v>
      </c>
      <c r="G3688" s="20" t="str">
        <f>IF(B3688="","",VLOOKUP(B3688,[1]BASEDIESEL!$A$2:$AAA$11928,6))</f>
        <v>FRENTE-05</v>
      </c>
      <c r="H3688" s="37" t="str">
        <f t="shared" si="57"/>
        <v>jun</v>
      </c>
    </row>
    <row r="3689" spans="1:8" x14ac:dyDescent="0.25">
      <c r="A3689" s="7">
        <v>46198</v>
      </c>
      <c r="B3689" s="16">
        <v>4141</v>
      </c>
      <c r="C3689" s="16" t="s">
        <v>65</v>
      </c>
      <c r="D3689" s="3">
        <v>239.41</v>
      </c>
      <c r="E3689" s="16">
        <v>14</v>
      </c>
      <c r="F3689" s="3">
        <v>17.100999999999999</v>
      </c>
      <c r="G3689" s="20" t="str">
        <f>IF(B3689="","",VLOOKUP(B3689,[1]BASEDIESEL!$A$2:$AAA$11928,6))</f>
        <v>FRENTE-03</v>
      </c>
      <c r="H3689" s="37" t="str">
        <f t="shared" si="57"/>
        <v>jun</v>
      </c>
    </row>
    <row r="3690" spans="1:8" x14ac:dyDescent="0.25">
      <c r="A3690" s="7">
        <v>46198</v>
      </c>
      <c r="B3690" s="17">
        <v>4142</v>
      </c>
      <c r="C3690" s="17" t="s">
        <v>65</v>
      </c>
      <c r="D3690" s="2">
        <v>341.57600000000002</v>
      </c>
      <c r="E3690" s="17">
        <v>21</v>
      </c>
      <c r="F3690" s="2">
        <v>16.265999999999998</v>
      </c>
      <c r="G3690" s="20" t="str">
        <f>IF(B3690="","",VLOOKUP(B3690,[1]BASEDIESEL!$A$2:$AAA$11928,6))</f>
        <v>FRENTE-04</v>
      </c>
      <c r="H3690" s="37" t="str">
        <f t="shared" si="57"/>
        <v>jun</v>
      </c>
    </row>
    <row r="3691" spans="1:8" x14ac:dyDescent="0.25">
      <c r="A3691" s="7">
        <v>46198</v>
      </c>
      <c r="B3691" s="16">
        <v>4143</v>
      </c>
      <c r="C3691" s="16" t="s">
        <v>65</v>
      </c>
      <c r="D3691" s="3">
        <v>195.69499999999999</v>
      </c>
      <c r="E3691" s="16">
        <v>13</v>
      </c>
      <c r="F3691" s="3">
        <v>15.053000000000001</v>
      </c>
      <c r="G3691" s="20" t="str">
        <f>IF(B3691="","",VLOOKUP(B3691,[1]BASEDIESEL!$A$2:$AAA$11928,6))</f>
        <v>FRENTE-05</v>
      </c>
      <c r="H3691" s="37" t="str">
        <f t="shared" si="57"/>
        <v>jun</v>
      </c>
    </row>
    <row r="3692" spans="1:8" x14ac:dyDescent="0.25">
      <c r="A3692" s="7">
        <v>46198</v>
      </c>
      <c r="B3692" s="17">
        <v>4144</v>
      </c>
      <c r="C3692" s="17" t="s">
        <v>65</v>
      </c>
      <c r="D3692" s="2">
        <v>242.43199999999999</v>
      </c>
      <c r="E3692" s="17">
        <v>16</v>
      </c>
      <c r="F3692" s="2">
        <v>15.151999999999999</v>
      </c>
      <c r="G3692" s="20" t="str">
        <f>IF(B3692="","",VLOOKUP(B3692,[1]BASEDIESEL!$A$2:$AAA$11928,6))</f>
        <v>FRENTE-05</v>
      </c>
      <c r="H3692" s="37" t="str">
        <f t="shared" si="57"/>
        <v>jun</v>
      </c>
    </row>
    <row r="3693" spans="1:8" x14ac:dyDescent="0.25">
      <c r="A3693" s="7">
        <v>46198</v>
      </c>
      <c r="B3693" s="16">
        <v>4145</v>
      </c>
      <c r="C3693" s="16" t="s">
        <v>65</v>
      </c>
      <c r="D3693" s="3">
        <v>314.697</v>
      </c>
      <c r="E3693" s="16">
        <v>19</v>
      </c>
      <c r="F3693" s="3">
        <v>16.562999999999999</v>
      </c>
      <c r="G3693" s="20" t="str">
        <f>IF(B3693="","",VLOOKUP(B3693,[1]BASEDIESEL!$A$2:$AAA$11928,6))</f>
        <v>FRENTE-03</v>
      </c>
      <c r="H3693" s="37" t="str">
        <f t="shared" si="57"/>
        <v>jun</v>
      </c>
    </row>
    <row r="3694" spans="1:8" x14ac:dyDescent="0.25">
      <c r="A3694" s="7">
        <v>46198</v>
      </c>
      <c r="B3694" s="17">
        <v>4146</v>
      </c>
      <c r="C3694" s="17" t="s">
        <v>65</v>
      </c>
      <c r="D3694" s="2">
        <v>209.97200000000001</v>
      </c>
      <c r="E3694" s="17">
        <v>12</v>
      </c>
      <c r="F3694" s="2">
        <v>17.498000000000001</v>
      </c>
      <c r="G3694" s="20" t="str">
        <f>IF(B3694="","",VLOOKUP(B3694,[1]BASEDIESEL!$A$2:$AAA$11928,6))</f>
        <v>FRENTE-03</v>
      </c>
      <c r="H3694" s="37" t="str">
        <f t="shared" si="57"/>
        <v>jun</v>
      </c>
    </row>
    <row r="3695" spans="1:8" x14ac:dyDescent="0.25">
      <c r="A3695" s="7">
        <v>46198</v>
      </c>
      <c r="B3695" s="16">
        <v>4147</v>
      </c>
      <c r="C3695" s="16" t="s">
        <v>65</v>
      </c>
      <c r="D3695" s="3">
        <v>225.85</v>
      </c>
      <c r="E3695" s="16">
        <v>14</v>
      </c>
      <c r="F3695" s="3">
        <v>16.132000000000001</v>
      </c>
      <c r="G3695" s="20" t="str">
        <f>IF(B3695="","",VLOOKUP(B3695,[1]BASEDIESEL!$A$2:$AAA$11928,6))</f>
        <v>FRENTE-02</v>
      </c>
      <c r="H3695" s="37" t="str">
        <f t="shared" si="57"/>
        <v>jun</v>
      </c>
    </row>
    <row r="3696" spans="1:8" x14ac:dyDescent="0.25">
      <c r="A3696" s="7">
        <v>46198</v>
      </c>
      <c r="B3696" s="17">
        <v>4149</v>
      </c>
      <c r="C3696" s="17" t="s">
        <v>65</v>
      </c>
      <c r="D3696" s="2">
        <v>275.45999999999998</v>
      </c>
      <c r="E3696" s="17">
        <v>19</v>
      </c>
      <c r="F3696" s="2">
        <v>14.497999999999999</v>
      </c>
      <c r="G3696" s="20" t="str">
        <f>IF(B3696="","",VLOOKUP(B3696,[1]BASEDIESEL!$A$2:$AAA$11928,6))</f>
        <v>FRENTE-01</v>
      </c>
      <c r="H3696" s="37" t="str">
        <f t="shared" si="57"/>
        <v>jun</v>
      </c>
    </row>
    <row r="3697" spans="1:8" x14ac:dyDescent="0.25">
      <c r="A3697" s="7">
        <v>46198</v>
      </c>
      <c r="B3697" s="16">
        <v>4153</v>
      </c>
      <c r="C3697" s="16" t="s">
        <v>67</v>
      </c>
      <c r="D3697" s="3">
        <v>348.34699999999998</v>
      </c>
      <c r="E3697" s="16">
        <v>22</v>
      </c>
      <c r="F3697" s="3">
        <v>15.834</v>
      </c>
      <c r="G3697" s="20" t="str">
        <f>IF(B3697="","",VLOOKUP(B3697,[1]BASEDIESEL!$A$2:$AAA$11928,6))</f>
        <v>FRENTE-04</v>
      </c>
      <c r="H3697" s="37" t="str">
        <f t="shared" si="57"/>
        <v>jun</v>
      </c>
    </row>
    <row r="3698" spans="1:8" x14ac:dyDescent="0.25">
      <c r="A3698" s="7">
        <v>46198</v>
      </c>
      <c r="B3698" s="17">
        <v>4154</v>
      </c>
      <c r="C3698" s="17" t="s">
        <v>67</v>
      </c>
      <c r="D3698" s="2">
        <v>320.077</v>
      </c>
      <c r="E3698" s="17">
        <v>20</v>
      </c>
      <c r="F3698" s="2">
        <v>16.004000000000001</v>
      </c>
      <c r="G3698" s="20" t="str">
        <f>IF(B3698="","",VLOOKUP(B3698,[1]BASEDIESEL!$A$2:$AAA$11928,6))</f>
        <v>FRENTE-04</v>
      </c>
      <c r="H3698" s="37" t="str">
        <f t="shared" si="57"/>
        <v>jun</v>
      </c>
    </row>
    <row r="3699" spans="1:8" x14ac:dyDescent="0.25">
      <c r="A3699" s="7">
        <v>46198</v>
      </c>
      <c r="B3699" s="16">
        <v>4156</v>
      </c>
      <c r="C3699" s="16" t="s">
        <v>65</v>
      </c>
      <c r="D3699" s="3">
        <v>240.64</v>
      </c>
      <c r="E3699" s="16">
        <v>15</v>
      </c>
      <c r="F3699" s="3">
        <v>16.042999999999999</v>
      </c>
      <c r="G3699" s="20" t="str">
        <f>IF(B3699="","",VLOOKUP(B3699,[1]BASEDIESEL!$A$2:$AAA$11928,6))</f>
        <v>FRENTE-02</v>
      </c>
      <c r="H3699" s="37" t="str">
        <f t="shared" si="57"/>
        <v>jun</v>
      </c>
    </row>
    <row r="3700" spans="1:8" x14ac:dyDescent="0.25">
      <c r="A3700" s="7">
        <v>46198</v>
      </c>
      <c r="B3700" s="17">
        <v>4157</v>
      </c>
      <c r="C3700" s="17" t="s">
        <v>65</v>
      </c>
      <c r="D3700" s="2">
        <v>127.657</v>
      </c>
      <c r="E3700" s="17">
        <v>9</v>
      </c>
      <c r="F3700" s="2">
        <v>14.183999999999999</v>
      </c>
      <c r="G3700" s="20" t="str">
        <f>IF(B3700="","",VLOOKUP(B3700,[1]BASEDIESEL!$A$2:$AAA$11928,6))</f>
        <v>FRENTE-06</v>
      </c>
      <c r="H3700" s="37" t="str">
        <f t="shared" si="57"/>
        <v>jun</v>
      </c>
    </row>
    <row r="3701" spans="1:8" x14ac:dyDescent="0.25">
      <c r="A3701" s="7">
        <v>46198</v>
      </c>
      <c r="B3701" s="16">
        <v>4158</v>
      </c>
      <c r="C3701" s="16" t="s">
        <v>65</v>
      </c>
      <c r="D3701" s="3">
        <v>282.03699999999998</v>
      </c>
      <c r="E3701" s="16">
        <v>18</v>
      </c>
      <c r="F3701" s="3">
        <v>15.669</v>
      </c>
      <c r="G3701" s="20" t="str">
        <f>IF(B3701="","",VLOOKUP(B3701,[1]BASEDIESEL!$A$2:$AAA$11928,6))</f>
        <v>FRENTE-03</v>
      </c>
      <c r="H3701" s="37" t="str">
        <f t="shared" si="57"/>
        <v>jun</v>
      </c>
    </row>
    <row r="3702" spans="1:8" x14ac:dyDescent="0.25">
      <c r="A3702" s="7">
        <v>46198</v>
      </c>
      <c r="B3702" s="17">
        <v>4159</v>
      </c>
      <c r="C3702" s="17" t="s">
        <v>65</v>
      </c>
      <c r="D3702" s="2">
        <v>188.47499999999999</v>
      </c>
      <c r="E3702" s="17">
        <v>12</v>
      </c>
      <c r="F3702" s="2">
        <v>15.706</v>
      </c>
      <c r="G3702" s="20" t="str">
        <f>IF(B3702="","",VLOOKUP(B3702,[1]BASEDIESEL!$A$2:$AAA$11928,6))</f>
        <v>FRENTE-02</v>
      </c>
      <c r="H3702" s="37" t="str">
        <f t="shared" si="57"/>
        <v>jun</v>
      </c>
    </row>
    <row r="3703" spans="1:8" x14ac:dyDescent="0.25">
      <c r="A3703" s="7">
        <v>46198</v>
      </c>
      <c r="B3703" s="16">
        <v>4160</v>
      </c>
      <c r="C3703" s="16" t="s">
        <v>65</v>
      </c>
      <c r="D3703" s="3">
        <v>15.164999999999999</v>
      </c>
      <c r="E3703" s="16">
        <v>1</v>
      </c>
      <c r="F3703" s="3">
        <v>15.164999999999999</v>
      </c>
      <c r="G3703" s="20" t="str">
        <f>IF(B3703="","",VLOOKUP(B3703,[1]BASEDIESEL!$A$2:$AAA$11928,6))</f>
        <v>FRENTE-01</v>
      </c>
      <c r="H3703" s="37" t="str">
        <f t="shared" si="57"/>
        <v>jun</v>
      </c>
    </row>
    <row r="3704" spans="1:8" x14ac:dyDescent="0.25">
      <c r="A3704" s="7">
        <v>46198</v>
      </c>
      <c r="B3704" s="17">
        <v>4162</v>
      </c>
      <c r="C3704" s="17" t="s">
        <v>65</v>
      </c>
      <c r="D3704" s="2">
        <v>223.715</v>
      </c>
      <c r="E3704" s="17">
        <v>15</v>
      </c>
      <c r="F3704" s="2">
        <v>14.914</v>
      </c>
      <c r="G3704" s="20" t="str">
        <f>IF(B3704="","",VLOOKUP(B3704,[1]BASEDIESEL!$A$2:$AAA$11928,6))</f>
        <v>FRENTE-02</v>
      </c>
      <c r="H3704" s="37" t="str">
        <f t="shared" si="57"/>
        <v>jun</v>
      </c>
    </row>
    <row r="3705" spans="1:8" x14ac:dyDescent="0.25">
      <c r="A3705" s="7">
        <v>46198</v>
      </c>
      <c r="B3705" s="16">
        <v>4163</v>
      </c>
      <c r="C3705" s="16" t="s">
        <v>65</v>
      </c>
      <c r="D3705" s="3">
        <v>196.92</v>
      </c>
      <c r="E3705" s="16">
        <v>12</v>
      </c>
      <c r="F3705" s="3">
        <v>16.41</v>
      </c>
      <c r="G3705" s="20" t="str">
        <f>IF(B3705="","",VLOOKUP(B3705,[1]BASEDIESEL!$A$2:$AAA$11928,6))</f>
        <v>FRENTE-02</v>
      </c>
      <c r="H3705" s="37" t="str">
        <f t="shared" si="57"/>
        <v>jun</v>
      </c>
    </row>
    <row r="3706" spans="1:8" x14ac:dyDescent="0.25">
      <c r="A3706" s="7">
        <v>46199</v>
      </c>
      <c r="B3706" s="16">
        <v>4024</v>
      </c>
      <c r="C3706" s="16" t="s">
        <v>62</v>
      </c>
      <c r="D3706" s="3">
        <v>28.734000000000002</v>
      </c>
      <c r="E3706" s="16">
        <v>1</v>
      </c>
      <c r="F3706" s="3">
        <v>28.734000000000002</v>
      </c>
      <c r="G3706" s="20" t="str">
        <f>IF(B3706="","",VLOOKUP(B3706,[1]BASEDIESEL!$A$2:$AAA$11928,6))</f>
        <v>FRENTE-07</v>
      </c>
      <c r="H3706" s="37" t="str">
        <f t="shared" si="57"/>
        <v>jun</v>
      </c>
    </row>
    <row r="3707" spans="1:8" x14ac:dyDescent="0.25">
      <c r="A3707" s="7">
        <v>46199</v>
      </c>
      <c r="B3707" s="17">
        <v>4025</v>
      </c>
      <c r="C3707" s="17" t="s">
        <v>62</v>
      </c>
      <c r="D3707" s="2">
        <v>43.399000000000001</v>
      </c>
      <c r="E3707" s="17">
        <v>2</v>
      </c>
      <c r="F3707" s="2">
        <v>21.7</v>
      </c>
      <c r="G3707" s="20" t="str">
        <f>IF(B3707="","",VLOOKUP(B3707,[1]BASEDIESEL!$A$2:$AAA$11928,6))</f>
        <v>FRENTE-07</v>
      </c>
      <c r="H3707" s="37" t="str">
        <f t="shared" si="57"/>
        <v>jun</v>
      </c>
    </row>
    <row r="3708" spans="1:8" x14ac:dyDescent="0.25">
      <c r="A3708" s="7">
        <v>46199</v>
      </c>
      <c r="B3708" s="16">
        <v>4027</v>
      </c>
      <c r="C3708" s="16" t="s">
        <v>62</v>
      </c>
      <c r="D3708" s="3">
        <v>39.271999999999998</v>
      </c>
      <c r="E3708" s="16">
        <v>3</v>
      </c>
      <c r="F3708" s="3">
        <v>13.090999999999999</v>
      </c>
      <c r="G3708" s="20" t="str">
        <f>IF(B3708="","",VLOOKUP(B3708,[1]BASEDIESEL!$A$2:$AAA$11928,6))</f>
        <v>FRENTE-07</v>
      </c>
      <c r="H3708" s="37" t="str">
        <f t="shared" si="57"/>
        <v>jun</v>
      </c>
    </row>
    <row r="3709" spans="1:8" x14ac:dyDescent="0.25">
      <c r="A3709" s="7">
        <v>46199</v>
      </c>
      <c r="B3709" s="17">
        <v>4029</v>
      </c>
      <c r="C3709" s="17" t="s">
        <v>62</v>
      </c>
      <c r="D3709" s="2">
        <v>34.549999999999997</v>
      </c>
      <c r="E3709" s="17">
        <v>3</v>
      </c>
      <c r="F3709" s="2">
        <v>11.516999999999999</v>
      </c>
      <c r="G3709" s="20" t="str">
        <f>IF(B3709="","",VLOOKUP(B3709,[1]BASEDIESEL!$A$2:$AAA$11928,6))</f>
        <v>FRENTE-07</v>
      </c>
      <c r="H3709" s="37" t="str">
        <f t="shared" si="57"/>
        <v>jun</v>
      </c>
    </row>
    <row r="3710" spans="1:8" x14ac:dyDescent="0.25">
      <c r="A3710" s="7">
        <v>46199</v>
      </c>
      <c r="B3710" s="16">
        <v>4032</v>
      </c>
      <c r="C3710" s="16" t="s">
        <v>64</v>
      </c>
      <c r="D3710" s="3">
        <v>16.053000000000001</v>
      </c>
      <c r="E3710" s="16">
        <v>1</v>
      </c>
      <c r="F3710" s="3">
        <v>16.053000000000001</v>
      </c>
      <c r="G3710" s="20" t="str">
        <f>IF(B3710="","",VLOOKUP(B3710,[1]BASEDIESEL!$A$2:$AAA$11928,6))</f>
        <v>FRENTE-06</v>
      </c>
      <c r="H3710" s="37" t="str">
        <f t="shared" si="57"/>
        <v>jun</v>
      </c>
    </row>
    <row r="3711" spans="1:8" x14ac:dyDescent="0.25">
      <c r="A3711" s="7">
        <v>46199</v>
      </c>
      <c r="B3711" s="17">
        <v>4033</v>
      </c>
      <c r="C3711" s="17" t="s">
        <v>64</v>
      </c>
      <c r="D3711" s="2">
        <v>13.377000000000001</v>
      </c>
      <c r="E3711" s="17">
        <v>1</v>
      </c>
      <c r="F3711" s="2">
        <v>13.377000000000001</v>
      </c>
      <c r="G3711" s="20" t="str">
        <f>IF(B3711="","",VLOOKUP(B3711,[1]BASEDIESEL!$A$2:$AAA$11928,6))</f>
        <v>FRENTE-06</v>
      </c>
      <c r="H3711" s="37" t="str">
        <f t="shared" si="57"/>
        <v>jun</v>
      </c>
    </row>
    <row r="3712" spans="1:8" x14ac:dyDescent="0.25">
      <c r="A3712" s="7">
        <v>46199</v>
      </c>
      <c r="B3712" s="16">
        <v>4034</v>
      </c>
      <c r="C3712" s="16" t="s">
        <v>64</v>
      </c>
      <c r="D3712" s="3">
        <v>13.377000000000001</v>
      </c>
      <c r="E3712" s="16">
        <v>1</v>
      </c>
      <c r="F3712" s="3">
        <v>13.377000000000001</v>
      </c>
      <c r="G3712" s="20" t="str">
        <f>IF(B3712="","",VLOOKUP(B3712,[1]BASEDIESEL!$A$2:$AAA$11928,6))</f>
        <v>FRENTE-06</v>
      </c>
      <c r="H3712" s="37" t="str">
        <f t="shared" si="57"/>
        <v>jun</v>
      </c>
    </row>
    <row r="3713" spans="1:8" x14ac:dyDescent="0.25">
      <c r="A3713" s="7">
        <v>46199</v>
      </c>
      <c r="B3713" s="17">
        <v>4111</v>
      </c>
      <c r="C3713" s="17" t="s">
        <v>65</v>
      </c>
      <c r="D3713" s="2">
        <v>28.355</v>
      </c>
      <c r="E3713" s="17">
        <v>2</v>
      </c>
      <c r="F3713" s="2">
        <v>14.178000000000001</v>
      </c>
      <c r="G3713" s="20" t="str">
        <f>IF(B3713="","",VLOOKUP(B3713,[1]BASEDIESEL!$A$2:$AAA$11928,6))</f>
        <v>FRENTE-05</v>
      </c>
      <c r="H3713" s="37" t="str">
        <f t="shared" si="57"/>
        <v>jun</v>
      </c>
    </row>
    <row r="3714" spans="1:8" x14ac:dyDescent="0.25">
      <c r="A3714" s="7">
        <v>46199</v>
      </c>
      <c r="B3714" s="16">
        <v>4112</v>
      </c>
      <c r="C3714" s="16" t="s">
        <v>65</v>
      </c>
      <c r="D3714" s="3">
        <v>43.284999999999997</v>
      </c>
      <c r="E3714" s="16">
        <v>3</v>
      </c>
      <c r="F3714" s="3">
        <v>14.428000000000001</v>
      </c>
      <c r="G3714" s="20" t="str">
        <f>IF(B3714="","",VLOOKUP(B3714,[1]BASEDIESEL!$A$2:$AAA$11928,6))</f>
        <v>FRENTE-01</v>
      </c>
      <c r="H3714" s="37" t="str">
        <f t="shared" si="57"/>
        <v>jun</v>
      </c>
    </row>
    <row r="3715" spans="1:8" x14ac:dyDescent="0.25">
      <c r="A3715" s="7">
        <v>46199</v>
      </c>
      <c r="B3715" s="17">
        <v>4113</v>
      </c>
      <c r="C3715" s="17" t="s">
        <v>65</v>
      </c>
      <c r="D3715" s="2">
        <v>49.048000000000002</v>
      </c>
      <c r="E3715" s="17">
        <v>3</v>
      </c>
      <c r="F3715" s="2">
        <v>16.349</v>
      </c>
      <c r="G3715" s="20" t="str">
        <f>IF(B3715="","",VLOOKUP(B3715,[1]BASEDIESEL!$A$2:$AAA$11928,6))</f>
        <v>FRENTE-07</v>
      </c>
      <c r="H3715" s="37" t="str">
        <f t="shared" ref="H3715:H3778" si="58">TEXT(A3715,"mmm")</f>
        <v>jun</v>
      </c>
    </row>
    <row r="3716" spans="1:8" x14ac:dyDescent="0.25">
      <c r="A3716" s="7">
        <v>46199</v>
      </c>
      <c r="B3716" s="16">
        <v>4114</v>
      </c>
      <c r="C3716" s="16" t="s">
        <v>65</v>
      </c>
      <c r="D3716" s="3">
        <v>99.855000000000004</v>
      </c>
      <c r="E3716" s="16">
        <v>5</v>
      </c>
      <c r="F3716" s="3">
        <v>19.971</v>
      </c>
      <c r="G3716" s="20" t="str">
        <f>IF(B3716="","",VLOOKUP(B3716,[1]BASEDIESEL!$A$2:$AAA$11928,6))</f>
        <v>FRENTE-01</v>
      </c>
      <c r="H3716" s="37" t="str">
        <f t="shared" si="58"/>
        <v>jun</v>
      </c>
    </row>
    <row r="3717" spans="1:8" x14ac:dyDescent="0.25">
      <c r="A3717" s="7">
        <v>46199</v>
      </c>
      <c r="B3717" s="17">
        <v>4115</v>
      </c>
      <c r="C3717" s="17" t="s">
        <v>65</v>
      </c>
      <c r="D3717" s="2">
        <v>16.053000000000001</v>
      </c>
      <c r="E3717" s="17">
        <v>1</v>
      </c>
      <c r="F3717" s="2">
        <v>16.053000000000001</v>
      </c>
      <c r="G3717" s="20" t="str">
        <f>IF(B3717="","",VLOOKUP(B3717,[1]BASEDIESEL!$A$2:$AAA$11928,6))</f>
        <v>FRENTE-06</v>
      </c>
      <c r="H3717" s="37" t="str">
        <f t="shared" si="58"/>
        <v>jun</v>
      </c>
    </row>
    <row r="3718" spans="1:8" x14ac:dyDescent="0.25">
      <c r="A3718" s="7">
        <v>46199</v>
      </c>
      <c r="B3718" s="16">
        <v>4116</v>
      </c>
      <c r="C3718" s="16" t="s">
        <v>65</v>
      </c>
      <c r="D3718" s="3">
        <v>39.070999999999998</v>
      </c>
      <c r="E3718" s="16">
        <v>3</v>
      </c>
      <c r="F3718" s="3">
        <v>13.023999999999999</v>
      </c>
      <c r="G3718" s="20" t="str">
        <f>IF(B3718="","",VLOOKUP(B3718,[1]BASEDIESEL!$A$2:$AAA$11928,6))</f>
        <v>FRENTE-05</v>
      </c>
      <c r="H3718" s="37" t="str">
        <f t="shared" si="58"/>
        <v>jun</v>
      </c>
    </row>
    <row r="3719" spans="1:8" x14ac:dyDescent="0.25">
      <c r="A3719" s="7">
        <v>46199</v>
      </c>
      <c r="B3719" s="17">
        <v>4117</v>
      </c>
      <c r="C3719" s="17" t="s">
        <v>65</v>
      </c>
      <c r="D3719" s="2">
        <v>149.227</v>
      </c>
      <c r="E3719" s="17">
        <v>8</v>
      </c>
      <c r="F3719" s="2">
        <v>18.652999999999999</v>
      </c>
      <c r="G3719" s="20" t="str">
        <f>IF(B3719="","",VLOOKUP(B3719,[1]BASEDIESEL!$A$2:$AAA$11928,6))</f>
        <v>FRENTE-04</v>
      </c>
      <c r="H3719" s="37" t="str">
        <f t="shared" si="58"/>
        <v>jun</v>
      </c>
    </row>
    <row r="3720" spans="1:8" x14ac:dyDescent="0.25">
      <c r="A3720" s="7">
        <v>46199</v>
      </c>
      <c r="B3720" s="16">
        <v>4118</v>
      </c>
      <c r="C3720" s="16" t="s">
        <v>65</v>
      </c>
      <c r="D3720" s="3">
        <v>58.749000000000002</v>
      </c>
      <c r="E3720" s="16">
        <v>5</v>
      </c>
      <c r="F3720" s="3">
        <v>11.75</v>
      </c>
      <c r="G3720" s="20" t="str">
        <f>IF(B3720="","",VLOOKUP(B3720,[1]BASEDIESEL!$A$2:$AAA$11928,6))</f>
        <v>FRENTE-03</v>
      </c>
      <c r="H3720" s="37" t="str">
        <f t="shared" si="58"/>
        <v>jun</v>
      </c>
    </row>
    <row r="3721" spans="1:8" x14ac:dyDescent="0.25">
      <c r="A3721" s="7">
        <v>46199</v>
      </c>
      <c r="B3721" s="17">
        <v>4119</v>
      </c>
      <c r="C3721" s="17" t="s">
        <v>65</v>
      </c>
      <c r="D3721" s="2">
        <v>29.983000000000001</v>
      </c>
      <c r="E3721" s="17">
        <v>2</v>
      </c>
      <c r="F3721" s="2">
        <v>14.992000000000001</v>
      </c>
      <c r="G3721" s="20" t="str">
        <f>IF(B3721="","",VLOOKUP(B3721,[1]BASEDIESEL!$A$2:$AAA$11928,6))</f>
        <v>FRENTE-05</v>
      </c>
      <c r="H3721" s="37" t="str">
        <f t="shared" si="58"/>
        <v>jun</v>
      </c>
    </row>
    <row r="3722" spans="1:8" x14ac:dyDescent="0.25">
      <c r="A3722" s="7">
        <v>46199</v>
      </c>
      <c r="B3722" s="16">
        <v>4121</v>
      </c>
      <c r="C3722" s="16" t="s">
        <v>66</v>
      </c>
      <c r="D3722" s="3">
        <v>114.155</v>
      </c>
      <c r="E3722" s="16">
        <v>7</v>
      </c>
      <c r="F3722" s="3">
        <v>16.308</v>
      </c>
      <c r="G3722" s="20" t="str">
        <f>IF(B3722="","",VLOOKUP(B3722,[1]BASEDIESEL!$A$2:$AAA$11928,6))</f>
        <v>FRENTE-01</v>
      </c>
      <c r="H3722" s="37" t="str">
        <f t="shared" si="58"/>
        <v>jun</v>
      </c>
    </row>
    <row r="3723" spans="1:8" x14ac:dyDescent="0.25">
      <c r="A3723" s="7">
        <v>46199</v>
      </c>
      <c r="B3723" s="17">
        <v>4122</v>
      </c>
      <c r="C3723" s="17" t="s">
        <v>66</v>
      </c>
      <c r="D3723" s="2">
        <v>56.23</v>
      </c>
      <c r="E3723" s="17">
        <v>4</v>
      </c>
      <c r="F3723" s="2">
        <v>14.058</v>
      </c>
      <c r="G3723" s="20" t="str">
        <f>IF(B3723="","",VLOOKUP(B3723,[1]BASEDIESEL!$A$2:$AAA$11928,6))</f>
        <v>FRENTE-01</v>
      </c>
      <c r="H3723" s="37" t="str">
        <f t="shared" si="58"/>
        <v>jun</v>
      </c>
    </row>
    <row r="3724" spans="1:8" x14ac:dyDescent="0.25">
      <c r="A3724" s="7">
        <v>46199</v>
      </c>
      <c r="B3724" s="16">
        <v>4123</v>
      </c>
      <c r="C3724" s="16" t="s">
        <v>66</v>
      </c>
      <c r="D3724" s="3">
        <v>44.715000000000003</v>
      </c>
      <c r="E3724" s="16">
        <v>3</v>
      </c>
      <c r="F3724" s="3">
        <v>14.904999999999999</v>
      </c>
      <c r="G3724" s="20" t="str">
        <f>IF(B3724="","",VLOOKUP(B3724,[1]BASEDIESEL!$A$2:$AAA$11928,6))</f>
        <v>FRENTE-01</v>
      </c>
      <c r="H3724" s="37" t="str">
        <f t="shared" si="58"/>
        <v>jun</v>
      </c>
    </row>
    <row r="3725" spans="1:8" x14ac:dyDescent="0.25">
      <c r="A3725" s="7">
        <v>46199</v>
      </c>
      <c r="B3725" s="17">
        <v>4124</v>
      </c>
      <c r="C3725" s="17" t="s">
        <v>65</v>
      </c>
      <c r="D3725" s="2">
        <v>12.552</v>
      </c>
      <c r="E3725" s="17">
        <v>2</v>
      </c>
      <c r="F3725" s="2">
        <v>6.2759999999999998</v>
      </c>
      <c r="G3725" s="20" t="str">
        <f>IF(B3725="","",VLOOKUP(B3725,[1]BASEDIESEL!$A$2:$AAA$11928,6))</f>
        <v>FRENTE-07</v>
      </c>
      <c r="H3725" s="37" t="str">
        <f t="shared" si="58"/>
        <v>jun</v>
      </c>
    </row>
    <row r="3726" spans="1:8" x14ac:dyDescent="0.25">
      <c r="A3726" s="7">
        <v>46199</v>
      </c>
      <c r="B3726" s="16">
        <v>4126</v>
      </c>
      <c r="C3726" s="16" t="s">
        <v>65</v>
      </c>
      <c r="D3726" s="3">
        <v>14.975</v>
      </c>
      <c r="E3726" s="16">
        <v>1</v>
      </c>
      <c r="F3726" s="3">
        <v>14.975</v>
      </c>
      <c r="G3726" s="20" t="str">
        <f>IF(B3726="","",VLOOKUP(B3726,[1]BASEDIESEL!$A$2:$AAA$11928,6))</f>
        <v>FRENTE-05</v>
      </c>
      <c r="H3726" s="37" t="str">
        <f t="shared" si="58"/>
        <v>jun</v>
      </c>
    </row>
    <row r="3727" spans="1:8" x14ac:dyDescent="0.25">
      <c r="A3727" s="7">
        <v>46199</v>
      </c>
      <c r="B3727" s="17">
        <v>4127</v>
      </c>
      <c r="C3727" s="17" t="s">
        <v>65</v>
      </c>
      <c r="D3727" s="2">
        <v>12.08</v>
      </c>
      <c r="E3727" s="17">
        <v>1</v>
      </c>
      <c r="F3727" s="2">
        <v>12.08</v>
      </c>
      <c r="G3727" s="20" t="str">
        <f>IF(B3727="","",VLOOKUP(B3727,[1]BASEDIESEL!$A$2:$AAA$11928,6))</f>
        <v>FRENTE-02</v>
      </c>
      <c r="H3727" s="37" t="str">
        <f t="shared" si="58"/>
        <v>jun</v>
      </c>
    </row>
    <row r="3728" spans="1:8" x14ac:dyDescent="0.25">
      <c r="A3728" s="7">
        <v>46199</v>
      </c>
      <c r="B3728" s="16">
        <v>4128</v>
      </c>
      <c r="C3728" s="16" t="s">
        <v>66</v>
      </c>
      <c r="D3728" s="3">
        <v>86.55</v>
      </c>
      <c r="E3728" s="16">
        <v>6</v>
      </c>
      <c r="F3728" s="3">
        <v>14.425000000000001</v>
      </c>
      <c r="G3728" s="20" t="str">
        <f>IF(B3728="","",VLOOKUP(B3728,[1]BASEDIESEL!$A$2:$AAA$11928,6))</f>
        <v>FRENTE-01</v>
      </c>
      <c r="H3728" s="37" t="str">
        <f t="shared" si="58"/>
        <v>jun</v>
      </c>
    </row>
    <row r="3729" spans="1:8" x14ac:dyDescent="0.25">
      <c r="A3729" s="7">
        <v>46199</v>
      </c>
      <c r="B3729" s="17">
        <v>4129</v>
      </c>
      <c r="C3729" s="17" t="s">
        <v>66</v>
      </c>
      <c r="D3729" s="2">
        <v>100.09</v>
      </c>
      <c r="E3729" s="17">
        <v>6</v>
      </c>
      <c r="F3729" s="2">
        <v>16.681999999999999</v>
      </c>
      <c r="G3729" s="20" t="str">
        <f>IF(B3729="","",VLOOKUP(B3729,[1]BASEDIESEL!$A$2:$AAA$11928,6))</f>
        <v>FRENTE-01</v>
      </c>
      <c r="H3729" s="37" t="str">
        <f t="shared" si="58"/>
        <v>jun</v>
      </c>
    </row>
    <row r="3730" spans="1:8" x14ac:dyDescent="0.25">
      <c r="A3730" s="7">
        <v>46199</v>
      </c>
      <c r="B3730" s="16">
        <v>4131</v>
      </c>
      <c r="C3730" s="16" t="s">
        <v>65</v>
      </c>
      <c r="D3730" s="3">
        <v>102.95099999999999</v>
      </c>
      <c r="E3730" s="16">
        <v>7</v>
      </c>
      <c r="F3730" s="3">
        <v>14.707000000000001</v>
      </c>
      <c r="G3730" s="20" t="str">
        <f>IF(B3730="","",VLOOKUP(B3730,[1]BASEDIESEL!$A$2:$AAA$11928,6))</f>
        <v>FRENTE-04</v>
      </c>
      <c r="H3730" s="37" t="str">
        <f t="shared" si="58"/>
        <v>jun</v>
      </c>
    </row>
    <row r="3731" spans="1:8" x14ac:dyDescent="0.25">
      <c r="A3731" s="7">
        <v>46199</v>
      </c>
      <c r="B3731" s="17">
        <v>4132</v>
      </c>
      <c r="C3731" s="17" t="s">
        <v>65</v>
      </c>
      <c r="D3731" s="2">
        <v>109.227</v>
      </c>
      <c r="E3731" s="17">
        <v>6</v>
      </c>
      <c r="F3731" s="2">
        <v>18.204999999999998</v>
      </c>
      <c r="G3731" s="20" t="str">
        <f>IF(B3731="","",VLOOKUP(B3731,[1]BASEDIESEL!$A$2:$AAA$11928,6))</f>
        <v>FRENTE-03</v>
      </c>
      <c r="H3731" s="37" t="str">
        <f t="shared" si="58"/>
        <v>jun</v>
      </c>
    </row>
    <row r="3732" spans="1:8" x14ac:dyDescent="0.25">
      <c r="A3732" s="7">
        <v>46199</v>
      </c>
      <c r="B3732" s="16">
        <v>4134</v>
      </c>
      <c r="C3732" s="16" t="s">
        <v>65</v>
      </c>
      <c r="D3732" s="3">
        <v>39.784999999999997</v>
      </c>
      <c r="E3732" s="16">
        <v>2</v>
      </c>
      <c r="F3732" s="3">
        <v>19.893000000000001</v>
      </c>
      <c r="G3732" s="20" t="str">
        <f>IF(B3732="","",VLOOKUP(B3732,[1]BASEDIESEL!$A$2:$AAA$11928,6))</f>
        <v>FRENTE-05</v>
      </c>
      <c r="H3732" s="37" t="str">
        <f t="shared" si="58"/>
        <v>jun</v>
      </c>
    </row>
    <row r="3733" spans="1:8" x14ac:dyDescent="0.25">
      <c r="A3733" s="7">
        <v>46199</v>
      </c>
      <c r="B3733" s="17">
        <v>4136</v>
      </c>
      <c r="C3733" s="17" t="s">
        <v>65</v>
      </c>
      <c r="D3733" s="2">
        <v>122.773</v>
      </c>
      <c r="E3733" s="17">
        <v>8</v>
      </c>
      <c r="F3733" s="2">
        <v>15.347</v>
      </c>
      <c r="G3733" s="20" t="str">
        <f>IF(B3733="","",VLOOKUP(B3733,[1]BASEDIESEL!$A$2:$AAA$11928,6))</f>
        <v>FRENTE-04</v>
      </c>
      <c r="H3733" s="37" t="str">
        <f t="shared" si="58"/>
        <v>jun</v>
      </c>
    </row>
    <row r="3734" spans="1:8" x14ac:dyDescent="0.25">
      <c r="A3734" s="7">
        <v>46199</v>
      </c>
      <c r="B3734" s="16">
        <v>4137</v>
      </c>
      <c r="C3734" s="16" t="s">
        <v>65</v>
      </c>
      <c r="D3734" s="3">
        <v>98.572999999999993</v>
      </c>
      <c r="E3734" s="16">
        <v>6</v>
      </c>
      <c r="F3734" s="3">
        <v>16.428999999999998</v>
      </c>
      <c r="G3734" s="20" t="str">
        <f>IF(B3734="","",VLOOKUP(B3734,[1]BASEDIESEL!$A$2:$AAA$11928,6))</f>
        <v>FRENTE-03</v>
      </c>
      <c r="H3734" s="37" t="str">
        <f t="shared" si="58"/>
        <v>jun</v>
      </c>
    </row>
    <row r="3735" spans="1:8" x14ac:dyDescent="0.25">
      <c r="A3735" s="7">
        <v>46199</v>
      </c>
      <c r="B3735" s="17">
        <v>4138</v>
      </c>
      <c r="C3735" s="17" t="s">
        <v>65</v>
      </c>
      <c r="D3735" s="2">
        <v>83.563999999999993</v>
      </c>
      <c r="E3735" s="17">
        <v>5</v>
      </c>
      <c r="F3735" s="2">
        <v>16.713000000000001</v>
      </c>
      <c r="G3735" s="20" t="str">
        <f>IF(B3735="","",VLOOKUP(B3735,[1]BASEDIESEL!$A$2:$AAA$11928,6))</f>
        <v>FRENTE-04</v>
      </c>
      <c r="H3735" s="37" t="str">
        <f t="shared" si="58"/>
        <v>jun</v>
      </c>
    </row>
    <row r="3736" spans="1:8" x14ac:dyDescent="0.25">
      <c r="A3736" s="7">
        <v>46199</v>
      </c>
      <c r="B3736" s="16">
        <v>4139</v>
      </c>
      <c r="C3736" s="16" t="s">
        <v>65</v>
      </c>
      <c r="D3736" s="3">
        <v>29.164999999999999</v>
      </c>
      <c r="E3736" s="16">
        <v>2</v>
      </c>
      <c r="F3736" s="3">
        <v>14.583</v>
      </c>
      <c r="G3736" s="20" t="str">
        <f>IF(B3736="","",VLOOKUP(B3736,[1]BASEDIESEL!$A$2:$AAA$11928,6))</f>
        <v>FRENTE-07</v>
      </c>
      <c r="H3736" s="37" t="str">
        <f t="shared" si="58"/>
        <v>jun</v>
      </c>
    </row>
    <row r="3737" spans="1:8" x14ac:dyDescent="0.25">
      <c r="A3737" s="7">
        <v>46199</v>
      </c>
      <c r="B3737" s="17">
        <v>4141</v>
      </c>
      <c r="C3737" s="17" t="s">
        <v>65</v>
      </c>
      <c r="D3737" s="2">
        <v>80.015000000000001</v>
      </c>
      <c r="E3737" s="17">
        <v>4</v>
      </c>
      <c r="F3737" s="2">
        <v>20.004000000000001</v>
      </c>
      <c r="G3737" s="20" t="str">
        <f>IF(B3737="","",VLOOKUP(B3737,[1]BASEDIESEL!$A$2:$AAA$11928,6))</f>
        <v>FRENTE-03</v>
      </c>
      <c r="H3737" s="37" t="str">
        <f t="shared" si="58"/>
        <v>jun</v>
      </c>
    </row>
    <row r="3738" spans="1:8" x14ac:dyDescent="0.25">
      <c r="A3738" s="7">
        <v>46199</v>
      </c>
      <c r="B3738" s="16">
        <v>4142</v>
      </c>
      <c r="C3738" s="16" t="s">
        <v>65</v>
      </c>
      <c r="D3738" s="3">
        <v>137.50299999999999</v>
      </c>
      <c r="E3738" s="16">
        <v>9</v>
      </c>
      <c r="F3738" s="3">
        <v>15.278</v>
      </c>
      <c r="G3738" s="20" t="str">
        <f>IF(B3738="","",VLOOKUP(B3738,[1]BASEDIESEL!$A$2:$AAA$11928,6))</f>
        <v>FRENTE-04</v>
      </c>
      <c r="H3738" s="37" t="str">
        <f t="shared" si="58"/>
        <v>jun</v>
      </c>
    </row>
    <row r="3739" spans="1:8" x14ac:dyDescent="0.25">
      <c r="A3739" s="7">
        <v>46199</v>
      </c>
      <c r="B3739" s="17">
        <v>4143</v>
      </c>
      <c r="C3739" s="17" t="s">
        <v>65</v>
      </c>
      <c r="D3739" s="2">
        <v>28.62</v>
      </c>
      <c r="E3739" s="17">
        <v>2</v>
      </c>
      <c r="F3739" s="2">
        <v>14.31</v>
      </c>
      <c r="G3739" s="20" t="str">
        <f>IF(B3739="","",VLOOKUP(B3739,[1]BASEDIESEL!$A$2:$AAA$11928,6))</f>
        <v>FRENTE-05</v>
      </c>
      <c r="H3739" s="37" t="str">
        <f t="shared" si="58"/>
        <v>jun</v>
      </c>
    </row>
    <row r="3740" spans="1:8" x14ac:dyDescent="0.25">
      <c r="A3740" s="7">
        <v>46199</v>
      </c>
      <c r="B3740" s="16">
        <v>4144</v>
      </c>
      <c r="C3740" s="16" t="s">
        <v>65</v>
      </c>
      <c r="D3740" s="3">
        <v>43.210999999999999</v>
      </c>
      <c r="E3740" s="16">
        <v>3</v>
      </c>
      <c r="F3740" s="3">
        <v>14.404</v>
      </c>
      <c r="G3740" s="20" t="str">
        <f>IF(B3740="","",VLOOKUP(B3740,[1]BASEDIESEL!$A$2:$AAA$11928,6))</f>
        <v>FRENTE-05</v>
      </c>
      <c r="H3740" s="37" t="str">
        <f t="shared" si="58"/>
        <v>jun</v>
      </c>
    </row>
    <row r="3741" spans="1:8" x14ac:dyDescent="0.25">
      <c r="A3741" s="7">
        <v>46199</v>
      </c>
      <c r="B3741" s="17">
        <v>4145</v>
      </c>
      <c r="C3741" s="17" t="s">
        <v>65</v>
      </c>
      <c r="D3741" s="2">
        <v>76.631</v>
      </c>
      <c r="E3741" s="17">
        <v>5</v>
      </c>
      <c r="F3741" s="2">
        <v>15.326000000000001</v>
      </c>
      <c r="G3741" s="20" t="str">
        <f>IF(B3741="","",VLOOKUP(B3741,[1]BASEDIESEL!$A$2:$AAA$11928,6))</f>
        <v>FRENTE-03</v>
      </c>
      <c r="H3741" s="37" t="str">
        <f t="shared" si="58"/>
        <v>jun</v>
      </c>
    </row>
    <row r="3742" spans="1:8" x14ac:dyDescent="0.25">
      <c r="A3742" s="7">
        <v>46199</v>
      </c>
      <c r="B3742" s="16">
        <v>4146</v>
      </c>
      <c r="C3742" s="16" t="s">
        <v>65</v>
      </c>
      <c r="D3742" s="3">
        <v>75.385000000000005</v>
      </c>
      <c r="E3742" s="16">
        <v>5</v>
      </c>
      <c r="F3742" s="3">
        <v>15.077</v>
      </c>
      <c r="G3742" s="20" t="str">
        <f>IF(B3742="","",VLOOKUP(B3742,[1]BASEDIESEL!$A$2:$AAA$11928,6))</f>
        <v>FRENTE-03</v>
      </c>
      <c r="H3742" s="37" t="str">
        <f t="shared" si="58"/>
        <v>jun</v>
      </c>
    </row>
    <row r="3743" spans="1:8" x14ac:dyDescent="0.25">
      <c r="A3743" s="7">
        <v>46199</v>
      </c>
      <c r="B3743" s="17">
        <v>4147</v>
      </c>
      <c r="C3743" s="17" t="s">
        <v>65</v>
      </c>
      <c r="D3743" s="2">
        <v>31.12</v>
      </c>
      <c r="E3743" s="17">
        <v>2</v>
      </c>
      <c r="F3743" s="2">
        <v>15.56</v>
      </c>
      <c r="G3743" s="20" t="str">
        <f>IF(B3743="","",VLOOKUP(B3743,[1]BASEDIESEL!$A$2:$AAA$11928,6))</f>
        <v>FRENTE-02</v>
      </c>
      <c r="H3743" s="37" t="str">
        <f t="shared" si="58"/>
        <v>jun</v>
      </c>
    </row>
    <row r="3744" spans="1:8" x14ac:dyDescent="0.25">
      <c r="A3744" s="7">
        <v>46199</v>
      </c>
      <c r="B3744" s="16">
        <v>4149</v>
      </c>
      <c r="C3744" s="16" t="s">
        <v>65</v>
      </c>
      <c r="D3744" s="3">
        <v>86.7</v>
      </c>
      <c r="E3744" s="16">
        <v>5</v>
      </c>
      <c r="F3744" s="3">
        <v>17.34</v>
      </c>
      <c r="G3744" s="20" t="str">
        <f>IF(B3744="","",VLOOKUP(B3744,[1]BASEDIESEL!$A$2:$AAA$11928,6))</f>
        <v>FRENTE-01</v>
      </c>
      <c r="H3744" s="37" t="str">
        <f t="shared" si="58"/>
        <v>jun</v>
      </c>
    </row>
    <row r="3745" spans="1:8" x14ac:dyDescent="0.25">
      <c r="A3745" s="7">
        <v>46199</v>
      </c>
      <c r="B3745" s="17">
        <v>4153</v>
      </c>
      <c r="C3745" s="17" t="s">
        <v>67</v>
      </c>
      <c r="D3745" s="2">
        <v>170.267</v>
      </c>
      <c r="E3745" s="17">
        <v>10</v>
      </c>
      <c r="F3745" s="2">
        <v>17.027000000000001</v>
      </c>
      <c r="G3745" s="20" t="str">
        <f>IF(B3745="","",VLOOKUP(B3745,[1]BASEDIESEL!$A$2:$AAA$11928,6))</f>
        <v>FRENTE-04</v>
      </c>
      <c r="H3745" s="37" t="str">
        <f t="shared" si="58"/>
        <v>jun</v>
      </c>
    </row>
    <row r="3746" spans="1:8" x14ac:dyDescent="0.25">
      <c r="A3746" s="7">
        <v>46199</v>
      </c>
      <c r="B3746" s="16">
        <v>4154</v>
      </c>
      <c r="C3746" s="16" t="s">
        <v>67</v>
      </c>
      <c r="D3746" s="3">
        <v>172.255</v>
      </c>
      <c r="E3746" s="16">
        <v>10</v>
      </c>
      <c r="F3746" s="3">
        <v>17.225999999999999</v>
      </c>
      <c r="G3746" s="20" t="str">
        <f>IF(B3746="","",VLOOKUP(B3746,[1]BASEDIESEL!$A$2:$AAA$11928,6))</f>
        <v>FRENTE-04</v>
      </c>
      <c r="H3746" s="37" t="str">
        <f t="shared" si="58"/>
        <v>jun</v>
      </c>
    </row>
    <row r="3747" spans="1:8" x14ac:dyDescent="0.25">
      <c r="A3747" s="7">
        <v>46199</v>
      </c>
      <c r="B3747" s="17">
        <v>4158</v>
      </c>
      <c r="C3747" s="17" t="s">
        <v>65</v>
      </c>
      <c r="D3747" s="2">
        <v>120.54</v>
      </c>
      <c r="E3747" s="17">
        <v>7</v>
      </c>
      <c r="F3747" s="2">
        <v>17.22</v>
      </c>
      <c r="G3747" s="20" t="str">
        <f>IF(B3747="","",VLOOKUP(B3747,[1]BASEDIESEL!$A$2:$AAA$11928,6))</f>
        <v>FRENTE-03</v>
      </c>
      <c r="H3747" s="37" t="str">
        <f t="shared" si="58"/>
        <v>jun</v>
      </c>
    </row>
    <row r="3748" spans="1:8" x14ac:dyDescent="0.25">
      <c r="A3748" s="7">
        <v>46199</v>
      </c>
      <c r="B3748" s="16">
        <v>4160</v>
      </c>
      <c r="C3748" s="16" t="s">
        <v>65</v>
      </c>
      <c r="D3748" s="3">
        <v>18.64</v>
      </c>
      <c r="E3748" s="16">
        <v>1</v>
      </c>
      <c r="F3748" s="3">
        <v>18.64</v>
      </c>
      <c r="G3748" s="20" t="str">
        <f>IF(B3748="","",VLOOKUP(B3748,[1]BASEDIESEL!$A$2:$AAA$11928,6))</f>
        <v>FRENTE-01</v>
      </c>
      <c r="H3748" s="37" t="str">
        <f t="shared" si="58"/>
        <v>jun</v>
      </c>
    </row>
    <row r="3749" spans="1:8" x14ac:dyDescent="0.25">
      <c r="A3749" s="7">
        <v>46199</v>
      </c>
      <c r="B3749" s="17">
        <v>4163</v>
      </c>
      <c r="C3749" s="17" t="s">
        <v>65</v>
      </c>
      <c r="D3749" s="2">
        <v>24.56</v>
      </c>
      <c r="E3749" s="17">
        <v>2</v>
      </c>
      <c r="F3749" s="2">
        <v>12.28</v>
      </c>
      <c r="G3749" s="20" t="str">
        <f>IF(B3749="","",VLOOKUP(B3749,[1]BASEDIESEL!$A$2:$AAA$11928,6))</f>
        <v>FRENTE-02</v>
      </c>
      <c r="H3749" s="37" t="str">
        <f t="shared" si="58"/>
        <v>jun</v>
      </c>
    </row>
    <row r="3750" spans="1:8" x14ac:dyDescent="0.25">
      <c r="A3750" s="7">
        <v>46200</v>
      </c>
      <c r="B3750" s="16">
        <v>4024</v>
      </c>
      <c r="C3750" s="16" t="s">
        <v>62</v>
      </c>
      <c r="D3750" s="3">
        <v>78.569999999999993</v>
      </c>
      <c r="E3750" s="16">
        <v>4</v>
      </c>
      <c r="F3750" s="3">
        <v>19.643000000000001</v>
      </c>
      <c r="G3750" s="20" t="str">
        <f>IF(B3750="","",VLOOKUP(B3750,[1]BASEDIESEL!$A$2:$AAA$11928,6))</f>
        <v>FRENTE-07</v>
      </c>
      <c r="H3750" s="37" t="str">
        <f t="shared" si="58"/>
        <v>jun</v>
      </c>
    </row>
    <row r="3751" spans="1:8" x14ac:dyDescent="0.25">
      <c r="A3751" s="7">
        <v>46200</v>
      </c>
      <c r="B3751" s="17">
        <v>4025</v>
      </c>
      <c r="C3751" s="17" t="s">
        <v>62</v>
      </c>
      <c r="D3751" s="2">
        <v>70.760000000000005</v>
      </c>
      <c r="E3751" s="17">
        <v>4</v>
      </c>
      <c r="F3751" s="2">
        <v>17.690000000000001</v>
      </c>
      <c r="G3751" s="20" t="str">
        <f>IF(B3751="","",VLOOKUP(B3751,[1]BASEDIESEL!$A$2:$AAA$11928,6))</f>
        <v>FRENTE-07</v>
      </c>
      <c r="H3751" s="37" t="str">
        <f t="shared" si="58"/>
        <v>jun</v>
      </c>
    </row>
    <row r="3752" spans="1:8" x14ac:dyDescent="0.25">
      <c r="A3752" s="7">
        <v>46200</v>
      </c>
      <c r="B3752" s="16">
        <v>4027</v>
      </c>
      <c r="C3752" s="16" t="s">
        <v>62</v>
      </c>
      <c r="D3752" s="3">
        <v>45.158999999999999</v>
      </c>
      <c r="E3752" s="16">
        <v>3</v>
      </c>
      <c r="F3752" s="3">
        <v>15.053000000000001</v>
      </c>
      <c r="G3752" s="20" t="str">
        <f>IF(B3752="","",VLOOKUP(B3752,[1]BASEDIESEL!$A$2:$AAA$11928,6))</f>
        <v>FRENTE-07</v>
      </c>
      <c r="H3752" s="37" t="str">
        <f t="shared" si="58"/>
        <v>jun</v>
      </c>
    </row>
    <row r="3753" spans="1:8" x14ac:dyDescent="0.25">
      <c r="A3753" s="7">
        <v>46200</v>
      </c>
      <c r="B3753" s="17">
        <v>4029</v>
      </c>
      <c r="C3753" s="17" t="s">
        <v>62</v>
      </c>
      <c r="D3753" s="2">
        <v>68.730999999999995</v>
      </c>
      <c r="E3753" s="17">
        <v>5</v>
      </c>
      <c r="F3753" s="2">
        <v>13.746</v>
      </c>
      <c r="G3753" s="20" t="str">
        <f>IF(B3753="","",VLOOKUP(B3753,[1]BASEDIESEL!$A$2:$AAA$11928,6))</f>
        <v>FRENTE-07</v>
      </c>
      <c r="H3753" s="37" t="str">
        <f t="shared" si="58"/>
        <v>jun</v>
      </c>
    </row>
    <row r="3754" spans="1:8" x14ac:dyDescent="0.25">
      <c r="A3754" s="7">
        <v>46200</v>
      </c>
      <c r="B3754" s="16">
        <v>4030</v>
      </c>
      <c r="C3754" s="16" t="s">
        <v>63</v>
      </c>
      <c r="D3754" s="3">
        <v>73.843999999999994</v>
      </c>
      <c r="E3754" s="16">
        <v>6</v>
      </c>
      <c r="F3754" s="3">
        <v>12.307</v>
      </c>
      <c r="G3754" s="20" t="str">
        <f>IF(B3754="","",VLOOKUP(B3754,[1]BASEDIESEL!$A$2:$AAA$11928,6))</f>
        <v>FRENTE-06</v>
      </c>
      <c r="H3754" s="37" t="str">
        <f t="shared" si="58"/>
        <v>jun</v>
      </c>
    </row>
    <row r="3755" spans="1:8" x14ac:dyDescent="0.25">
      <c r="A3755" s="7">
        <v>46200</v>
      </c>
      <c r="B3755" s="17">
        <v>4032</v>
      </c>
      <c r="C3755" s="17" t="s">
        <v>64</v>
      </c>
      <c r="D3755" s="2">
        <v>100.80500000000001</v>
      </c>
      <c r="E3755" s="17">
        <v>7</v>
      </c>
      <c r="F3755" s="2">
        <v>14.401</v>
      </c>
      <c r="G3755" s="20" t="str">
        <f>IF(B3755="","",VLOOKUP(B3755,[1]BASEDIESEL!$A$2:$AAA$11928,6))</f>
        <v>FRENTE-06</v>
      </c>
      <c r="H3755" s="37" t="str">
        <f t="shared" si="58"/>
        <v>jun</v>
      </c>
    </row>
    <row r="3756" spans="1:8" x14ac:dyDescent="0.25">
      <c r="A3756" s="7">
        <v>46200</v>
      </c>
      <c r="B3756" s="16">
        <v>4033</v>
      </c>
      <c r="C3756" s="16" t="s">
        <v>64</v>
      </c>
      <c r="D3756" s="3">
        <v>58.308999999999997</v>
      </c>
      <c r="E3756" s="16">
        <v>5</v>
      </c>
      <c r="F3756" s="3">
        <v>11.662000000000001</v>
      </c>
      <c r="G3756" s="20" t="str">
        <f>IF(B3756="","",VLOOKUP(B3756,[1]BASEDIESEL!$A$2:$AAA$11928,6))</f>
        <v>FRENTE-06</v>
      </c>
      <c r="H3756" s="37" t="str">
        <f t="shared" si="58"/>
        <v>jun</v>
      </c>
    </row>
    <row r="3757" spans="1:8" x14ac:dyDescent="0.25">
      <c r="A3757" s="7">
        <v>46200</v>
      </c>
      <c r="B3757" s="17">
        <v>4034</v>
      </c>
      <c r="C3757" s="17" t="s">
        <v>64</v>
      </c>
      <c r="D3757" s="2">
        <v>27.51</v>
      </c>
      <c r="E3757" s="17">
        <v>2</v>
      </c>
      <c r="F3757" s="2">
        <v>13.755000000000001</v>
      </c>
      <c r="G3757" s="20" t="str">
        <f>IF(B3757="","",VLOOKUP(B3757,[1]BASEDIESEL!$A$2:$AAA$11928,6))</f>
        <v>FRENTE-06</v>
      </c>
      <c r="H3757" s="37" t="str">
        <f t="shared" si="58"/>
        <v>jun</v>
      </c>
    </row>
    <row r="3758" spans="1:8" x14ac:dyDescent="0.25">
      <c r="A3758" s="7">
        <v>46200</v>
      </c>
      <c r="B3758" s="16">
        <v>4035</v>
      </c>
      <c r="C3758" s="16" t="s">
        <v>64</v>
      </c>
      <c r="D3758" s="3">
        <v>155.66399999999999</v>
      </c>
      <c r="E3758" s="16">
        <v>9</v>
      </c>
      <c r="F3758" s="3">
        <v>17.295999999999999</v>
      </c>
      <c r="G3758" s="20" t="str">
        <f>IF(B3758="","",VLOOKUP(B3758,[1]BASEDIESEL!$A$2:$AAA$11928,6))</f>
        <v>FRENTE-06</v>
      </c>
      <c r="H3758" s="37" t="str">
        <f t="shared" si="58"/>
        <v>jun</v>
      </c>
    </row>
    <row r="3759" spans="1:8" x14ac:dyDescent="0.25">
      <c r="A3759" s="7">
        <v>46200</v>
      </c>
      <c r="B3759" s="17">
        <v>4036</v>
      </c>
      <c r="C3759" s="17" t="s">
        <v>64</v>
      </c>
      <c r="D3759" s="2">
        <v>73.650000000000006</v>
      </c>
      <c r="E3759" s="17">
        <v>5</v>
      </c>
      <c r="F3759" s="2">
        <v>14.73</v>
      </c>
      <c r="G3759" s="20" t="str">
        <f>IF(B3759="","",VLOOKUP(B3759,[1]BASEDIESEL!$A$2:$AAA$11928,6))</f>
        <v>FRENTE-06</v>
      </c>
      <c r="H3759" s="37" t="str">
        <f t="shared" si="58"/>
        <v>jun</v>
      </c>
    </row>
    <row r="3760" spans="1:8" x14ac:dyDescent="0.25">
      <c r="A3760" s="7">
        <v>46200</v>
      </c>
      <c r="B3760" s="16">
        <v>4111</v>
      </c>
      <c r="C3760" s="16" t="s">
        <v>65</v>
      </c>
      <c r="D3760" s="3">
        <v>106.72199999999999</v>
      </c>
      <c r="E3760" s="16">
        <v>7</v>
      </c>
      <c r="F3760" s="3">
        <v>15.246</v>
      </c>
      <c r="G3760" s="20" t="str">
        <f>IF(B3760="","",VLOOKUP(B3760,[1]BASEDIESEL!$A$2:$AAA$11928,6))</f>
        <v>FRENTE-05</v>
      </c>
      <c r="H3760" s="37" t="str">
        <f t="shared" si="58"/>
        <v>jun</v>
      </c>
    </row>
    <row r="3761" spans="1:8" x14ac:dyDescent="0.25">
      <c r="A3761" s="7">
        <v>46200</v>
      </c>
      <c r="B3761" s="17">
        <v>4112</v>
      </c>
      <c r="C3761" s="17" t="s">
        <v>65</v>
      </c>
      <c r="D3761" s="2">
        <v>57.755000000000003</v>
      </c>
      <c r="E3761" s="17">
        <v>4</v>
      </c>
      <c r="F3761" s="2">
        <v>14.439</v>
      </c>
      <c r="G3761" s="20" t="str">
        <f>IF(B3761="","",VLOOKUP(B3761,[1]BASEDIESEL!$A$2:$AAA$11928,6))</f>
        <v>FRENTE-01</v>
      </c>
      <c r="H3761" s="37" t="str">
        <f t="shared" si="58"/>
        <v>jun</v>
      </c>
    </row>
    <row r="3762" spans="1:8" x14ac:dyDescent="0.25">
      <c r="A3762" s="7">
        <v>46200</v>
      </c>
      <c r="B3762" s="16">
        <v>4114</v>
      </c>
      <c r="C3762" s="16" t="s">
        <v>65</v>
      </c>
      <c r="D3762" s="3">
        <v>56.82</v>
      </c>
      <c r="E3762" s="16">
        <v>4</v>
      </c>
      <c r="F3762" s="3">
        <v>14.205</v>
      </c>
      <c r="G3762" s="20" t="str">
        <f>IF(B3762="","",VLOOKUP(B3762,[1]BASEDIESEL!$A$2:$AAA$11928,6))</f>
        <v>FRENTE-01</v>
      </c>
      <c r="H3762" s="37" t="str">
        <f t="shared" si="58"/>
        <v>jun</v>
      </c>
    </row>
    <row r="3763" spans="1:8" x14ac:dyDescent="0.25">
      <c r="A3763" s="7">
        <v>46200</v>
      </c>
      <c r="B3763" s="17">
        <v>4115</v>
      </c>
      <c r="C3763" s="17" t="s">
        <v>65</v>
      </c>
      <c r="D3763" s="2">
        <v>69.06</v>
      </c>
      <c r="E3763" s="17">
        <v>5</v>
      </c>
      <c r="F3763" s="2">
        <v>13.811999999999999</v>
      </c>
      <c r="G3763" s="20" t="str">
        <f>IF(B3763="","",VLOOKUP(B3763,[1]BASEDIESEL!$A$2:$AAA$11928,6))</f>
        <v>FRENTE-06</v>
      </c>
      <c r="H3763" s="37" t="str">
        <f t="shared" si="58"/>
        <v>jun</v>
      </c>
    </row>
    <row r="3764" spans="1:8" x14ac:dyDescent="0.25">
      <c r="A3764" s="7">
        <v>46200</v>
      </c>
      <c r="B3764" s="16">
        <v>4116</v>
      </c>
      <c r="C3764" s="16" t="s">
        <v>65</v>
      </c>
      <c r="D3764" s="3">
        <v>141.005</v>
      </c>
      <c r="E3764" s="16">
        <v>9</v>
      </c>
      <c r="F3764" s="3">
        <v>15.667</v>
      </c>
      <c r="G3764" s="20" t="str">
        <f>IF(B3764="","",VLOOKUP(B3764,[1]BASEDIESEL!$A$2:$AAA$11928,6))</f>
        <v>FRENTE-05</v>
      </c>
      <c r="H3764" s="37" t="str">
        <f t="shared" si="58"/>
        <v>jun</v>
      </c>
    </row>
    <row r="3765" spans="1:8" x14ac:dyDescent="0.25">
      <c r="A3765" s="7">
        <v>46200</v>
      </c>
      <c r="B3765" s="17">
        <v>4117</v>
      </c>
      <c r="C3765" s="17" t="s">
        <v>65</v>
      </c>
      <c r="D3765" s="2">
        <v>139.07599999999999</v>
      </c>
      <c r="E3765" s="17">
        <v>9</v>
      </c>
      <c r="F3765" s="2">
        <v>15.452999999999999</v>
      </c>
      <c r="G3765" s="20" t="str">
        <f>IF(B3765="","",VLOOKUP(B3765,[1]BASEDIESEL!$A$2:$AAA$11928,6))</f>
        <v>FRENTE-04</v>
      </c>
      <c r="H3765" s="37" t="str">
        <f t="shared" si="58"/>
        <v>jun</v>
      </c>
    </row>
    <row r="3766" spans="1:8" x14ac:dyDescent="0.25">
      <c r="A3766" s="7">
        <v>46200</v>
      </c>
      <c r="B3766" s="16">
        <v>4118</v>
      </c>
      <c r="C3766" s="16" t="s">
        <v>65</v>
      </c>
      <c r="D3766" s="3">
        <v>47.139000000000003</v>
      </c>
      <c r="E3766" s="16">
        <v>4</v>
      </c>
      <c r="F3766" s="3">
        <v>11.785</v>
      </c>
      <c r="G3766" s="20" t="str">
        <f>IF(B3766="","",VLOOKUP(B3766,[1]BASEDIESEL!$A$2:$AAA$11928,6))</f>
        <v>FRENTE-03</v>
      </c>
      <c r="H3766" s="37" t="str">
        <f t="shared" si="58"/>
        <v>jun</v>
      </c>
    </row>
    <row r="3767" spans="1:8" x14ac:dyDescent="0.25">
      <c r="A3767" s="7">
        <v>46200</v>
      </c>
      <c r="B3767" s="17">
        <v>4119</v>
      </c>
      <c r="C3767" s="17" t="s">
        <v>65</v>
      </c>
      <c r="D3767" s="2">
        <v>118.87</v>
      </c>
      <c r="E3767" s="17">
        <v>8</v>
      </c>
      <c r="F3767" s="2">
        <v>14.859</v>
      </c>
      <c r="G3767" s="20" t="str">
        <f>IF(B3767="","",VLOOKUP(B3767,[1]BASEDIESEL!$A$2:$AAA$11928,6))</f>
        <v>FRENTE-05</v>
      </c>
      <c r="H3767" s="37" t="str">
        <f t="shared" si="58"/>
        <v>jun</v>
      </c>
    </row>
    <row r="3768" spans="1:8" x14ac:dyDescent="0.25">
      <c r="A3768" s="7">
        <v>46200</v>
      </c>
      <c r="B3768" s="16">
        <v>4120</v>
      </c>
      <c r="C3768" s="16" t="s">
        <v>65</v>
      </c>
      <c r="D3768" s="3">
        <v>104.06399999999999</v>
      </c>
      <c r="E3768" s="16">
        <v>7</v>
      </c>
      <c r="F3768" s="3">
        <v>14.866</v>
      </c>
      <c r="G3768" s="20" t="str">
        <f>IF(B3768="","",VLOOKUP(B3768,[1]BASEDIESEL!$A$2:$AAA$11928,6))</f>
        <v>FRENTE-05</v>
      </c>
      <c r="H3768" s="37" t="str">
        <f t="shared" si="58"/>
        <v>jun</v>
      </c>
    </row>
    <row r="3769" spans="1:8" x14ac:dyDescent="0.25">
      <c r="A3769" s="7">
        <v>46200</v>
      </c>
      <c r="B3769" s="17">
        <v>4121</v>
      </c>
      <c r="C3769" s="17" t="s">
        <v>66</v>
      </c>
      <c r="D3769" s="2">
        <v>28.8</v>
      </c>
      <c r="E3769" s="17">
        <v>2</v>
      </c>
      <c r="F3769" s="2">
        <v>14.4</v>
      </c>
      <c r="G3769" s="20" t="str">
        <f>IF(B3769="","",VLOOKUP(B3769,[1]BASEDIESEL!$A$2:$AAA$11928,6))</f>
        <v>FRENTE-01</v>
      </c>
      <c r="H3769" s="37" t="str">
        <f t="shared" si="58"/>
        <v>jun</v>
      </c>
    </row>
    <row r="3770" spans="1:8" x14ac:dyDescent="0.25">
      <c r="A3770" s="7">
        <v>46200</v>
      </c>
      <c r="B3770" s="16">
        <v>4122</v>
      </c>
      <c r="C3770" s="16" t="s">
        <v>66</v>
      </c>
      <c r="D3770" s="3">
        <v>70.290000000000006</v>
      </c>
      <c r="E3770" s="16">
        <v>5</v>
      </c>
      <c r="F3770" s="3">
        <v>14.058</v>
      </c>
      <c r="G3770" s="20" t="str">
        <f>IF(B3770="","",VLOOKUP(B3770,[1]BASEDIESEL!$A$2:$AAA$11928,6))</f>
        <v>FRENTE-01</v>
      </c>
      <c r="H3770" s="37" t="str">
        <f t="shared" si="58"/>
        <v>jun</v>
      </c>
    </row>
    <row r="3771" spans="1:8" x14ac:dyDescent="0.25">
      <c r="A3771" s="7">
        <v>46200</v>
      </c>
      <c r="B3771" s="17">
        <v>4123</v>
      </c>
      <c r="C3771" s="17" t="s">
        <v>66</v>
      </c>
      <c r="D3771" s="2">
        <v>73.06</v>
      </c>
      <c r="E3771" s="17">
        <v>5</v>
      </c>
      <c r="F3771" s="2">
        <v>14.612</v>
      </c>
      <c r="G3771" s="20" t="str">
        <f>IF(B3771="","",VLOOKUP(B3771,[1]BASEDIESEL!$A$2:$AAA$11928,6))</f>
        <v>FRENTE-01</v>
      </c>
      <c r="H3771" s="37" t="str">
        <f t="shared" si="58"/>
        <v>jun</v>
      </c>
    </row>
    <row r="3772" spans="1:8" x14ac:dyDescent="0.25">
      <c r="A3772" s="7">
        <v>46200</v>
      </c>
      <c r="B3772" s="16">
        <v>4124</v>
      </c>
      <c r="C3772" s="16" t="s">
        <v>65</v>
      </c>
      <c r="D3772" s="3">
        <v>36.174999999999997</v>
      </c>
      <c r="E3772" s="16">
        <v>3</v>
      </c>
      <c r="F3772" s="3">
        <v>12.058</v>
      </c>
      <c r="G3772" s="20" t="str">
        <f>IF(B3772="","",VLOOKUP(B3772,[1]BASEDIESEL!$A$2:$AAA$11928,6))</f>
        <v>FRENTE-07</v>
      </c>
      <c r="H3772" s="37" t="str">
        <f t="shared" si="58"/>
        <v>jun</v>
      </c>
    </row>
    <row r="3773" spans="1:8" x14ac:dyDescent="0.25">
      <c r="A3773" s="7">
        <v>46200</v>
      </c>
      <c r="B3773" s="17">
        <v>4126</v>
      </c>
      <c r="C3773" s="17" t="s">
        <v>65</v>
      </c>
      <c r="D3773" s="2">
        <v>45.32</v>
      </c>
      <c r="E3773" s="17">
        <v>3</v>
      </c>
      <c r="F3773" s="2">
        <v>15.106999999999999</v>
      </c>
      <c r="G3773" s="20" t="str">
        <f>IF(B3773="","",VLOOKUP(B3773,[1]BASEDIESEL!$A$2:$AAA$11928,6))</f>
        <v>FRENTE-05</v>
      </c>
      <c r="H3773" s="37" t="str">
        <f t="shared" si="58"/>
        <v>jun</v>
      </c>
    </row>
    <row r="3774" spans="1:8" x14ac:dyDescent="0.25">
      <c r="A3774" s="7">
        <v>46200</v>
      </c>
      <c r="B3774" s="16">
        <v>4127</v>
      </c>
      <c r="C3774" s="16" t="s">
        <v>65</v>
      </c>
      <c r="D3774" s="3">
        <v>133.16999999999999</v>
      </c>
      <c r="E3774" s="16">
        <v>11</v>
      </c>
      <c r="F3774" s="3">
        <v>12.106</v>
      </c>
      <c r="G3774" s="20" t="str">
        <f>IF(B3774="","",VLOOKUP(B3774,[1]BASEDIESEL!$A$2:$AAA$11928,6))</f>
        <v>FRENTE-02</v>
      </c>
      <c r="H3774" s="37" t="str">
        <f t="shared" si="58"/>
        <v>jun</v>
      </c>
    </row>
    <row r="3775" spans="1:8" x14ac:dyDescent="0.25">
      <c r="A3775" s="7">
        <v>46200</v>
      </c>
      <c r="B3775" s="17">
        <v>4128</v>
      </c>
      <c r="C3775" s="17" t="s">
        <v>66</v>
      </c>
      <c r="D3775" s="2">
        <v>57.755000000000003</v>
      </c>
      <c r="E3775" s="17">
        <v>4</v>
      </c>
      <c r="F3775" s="2">
        <v>14.439</v>
      </c>
      <c r="G3775" s="20" t="str">
        <f>IF(B3775="","",VLOOKUP(B3775,[1]BASEDIESEL!$A$2:$AAA$11928,6))</f>
        <v>FRENTE-01</v>
      </c>
      <c r="H3775" s="37" t="str">
        <f t="shared" si="58"/>
        <v>jun</v>
      </c>
    </row>
    <row r="3776" spans="1:8" x14ac:dyDescent="0.25">
      <c r="A3776" s="7">
        <v>46200</v>
      </c>
      <c r="B3776" s="16">
        <v>4129</v>
      </c>
      <c r="C3776" s="16" t="s">
        <v>66</v>
      </c>
      <c r="D3776" s="3">
        <v>57.325000000000003</v>
      </c>
      <c r="E3776" s="16">
        <v>4</v>
      </c>
      <c r="F3776" s="3">
        <v>14.331</v>
      </c>
      <c r="G3776" s="20" t="str">
        <f>IF(B3776="","",VLOOKUP(B3776,[1]BASEDIESEL!$A$2:$AAA$11928,6))</f>
        <v>FRENTE-01</v>
      </c>
      <c r="H3776" s="37" t="str">
        <f t="shared" si="58"/>
        <v>jun</v>
      </c>
    </row>
    <row r="3777" spans="1:8" x14ac:dyDescent="0.25">
      <c r="A3777" s="7">
        <v>46200</v>
      </c>
      <c r="B3777" s="17">
        <v>4131</v>
      </c>
      <c r="C3777" s="17" t="s">
        <v>65</v>
      </c>
      <c r="D3777" s="2">
        <v>130.291</v>
      </c>
      <c r="E3777" s="17">
        <v>9</v>
      </c>
      <c r="F3777" s="2">
        <v>14.477</v>
      </c>
      <c r="G3777" s="20" t="str">
        <f>IF(B3777="","",VLOOKUP(B3777,[1]BASEDIESEL!$A$2:$AAA$11928,6))</f>
        <v>FRENTE-04</v>
      </c>
      <c r="H3777" s="37" t="str">
        <f t="shared" si="58"/>
        <v>jun</v>
      </c>
    </row>
    <row r="3778" spans="1:8" x14ac:dyDescent="0.25">
      <c r="A3778" s="7">
        <v>46200</v>
      </c>
      <c r="B3778" s="16">
        <v>4132</v>
      </c>
      <c r="C3778" s="16" t="s">
        <v>65</v>
      </c>
      <c r="D3778" s="3">
        <v>14.53</v>
      </c>
      <c r="E3778" s="16">
        <v>1</v>
      </c>
      <c r="F3778" s="3">
        <v>14.53</v>
      </c>
      <c r="G3778" s="20" t="str">
        <f>IF(B3778="","",VLOOKUP(B3778,[1]BASEDIESEL!$A$2:$AAA$11928,6))</f>
        <v>FRENTE-03</v>
      </c>
      <c r="H3778" s="37" t="str">
        <f t="shared" si="58"/>
        <v>jun</v>
      </c>
    </row>
    <row r="3779" spans="1:8" x14ac:dyDescent="0.25">
      <c r="A3779" s="7">
        <v>46200</v>
      </c>
      <c r="B3779" s="17">
        <v>4133</v>
      </c>
      <c r="C3779" s="17" t="s">
        <v>65</v>
      </c>
      <c r="D3779" s="2">
        <v>170.29</v>
      </c>
      <c r="E3779" s="17">
        <v>14</v>
      </c>
      <c r="F3779" s="2">
        <v>12.164</v>
      </c>
      <c r="G3779" s="20" t="str">
        <f>IF(B3779="","",VLOOKUP(B3779,[1]BASEDIESEL!$A$2:$AAA$11928,6))</f>
        <v>FRENTE-02</v>
      </c>
      <c r="H3779" s="37" t="str">
        <f t="shared" ref="H3779:H3842" si="59">TEXT(A3779,"mmm")</f>
        <v>jun</v>
      </c>
    </row>
    <row r="3780" spans="1:8" x14ac:dyDescent="0.25">
      <c r="A3780" s="7">
        <v>46200</v>
      </c>
      <c r="B3780" s="16">
        <v>4134</v>
      </c>
      <c r="C3780" s="16" t="s">
        <v>65</v>
      </c>
      <c r="D3780" s="3">
        <v>148.1</v>
      </c>
      <c r="E3780" s="16">
        <v>10</v>
      </c>
      <c r="F3780" s="3">
        <v>14.81</v>
      </c>
      <c r="G3780" s="20" t="str">
        <f>IF(B3780="","",VLOOKUP(B3780,[1]BASEDIESEL!$A$2:$AAA$11928,6))</f>
        <v>FRENTE-05</v>
      </c>
      <c r="H3780" s="37" t="str">
        <f t="shared" si="59"/>
        <v>jun</v>
      </c>
    </row>
    <row r="3781" spans="1:8" x14ac:dyDescent="0.25">
      <c r="A3781" s="7">
        <v>46200</v>
      </c>
      <c r="B3781" s="17">
        <v>4136</v>
      </c>
      <c r="C3781" s="17" t="s">
        <v>65</v>
      </c>
      <c r="D3781" s="2">
        <v>153.72200000000001</v>
      </c>
      <c r="E3781" s="17">
        <v>10</v>
      </c>
      <c r="F3781" s="2">
        <v>15.372</v>
      </c>
      <c r="G3781" s="20" t="str">
        <f>IF(B3781="","",VLOOKUP(B3781,[1]BASEDIESEL!$A$2:$AAA$11928,6))</f>
        <v>FRENTE-04</v>
      </c>
      <c r="H3781" s="37" t="str">
        <f t="shared" si="59"/>
        <v>jun</v>
      </c>
    </row>
    <row r="3782" spans="1:8" x14ac:dyDescent="0.25">
      <c r="A3782" s="7">
        <v>46200</v>
      </c>
      <c r="B3782" s="16">
        <v>4138</v>
      </c>
      <c r="C3782" s="16" t="s">
        <v>65</v>
      </c>
      <c r="D3782" s="3">
        <v>107.309</v>
      </c>
      <c r="E3782" s="16">
        <v>7</v>
      </c>
      <c r="F3782" s="3">
        <v>15.33</v>
      </c>
      <c r="G3782" s="20" t="str">
        <f>IF(B3782="","",VLOOKUP(B3782,[1]BASEDIESEL!$A$2:$AAA$11928,6))</f>
        <v>FRENTE-04</v>
      </c>
      <c r="H3782" s="37" t="str">
        <f t="shared" si="59"/>
        <v>jun</v>
      </c>
    </row>
    <row r="3783" spans="1:8" x14ac:dyDescent="0.25">
      <c r="A3783" s="7">
        <v>46200</v>
      </c>
      <c r="B3783" s="17">
        <v>4139</v>
      </c>
      <c r="C3783" s="17" t="s">
        <v>65</v>
      </c>
      <c r="D3783" s="2">
        <v>43.604999999999997</v>
      </c>
      <c r="E3783" s="17">
        <v>3</v>
      </c>
      <c r="F3783" s="2">
        <v>14.535</v>
      </c>
      <c r="G3783" s="20" t="str">
        <f>IF(B3783="","",VLOOKUP(B3783,[1]BASEDIESEL!$A$2:$AAA$11928,6))</f>
        <v>FRENTE-07</v>
      </c>
      <c r="H3783" s="37" t="str">
        <f t="shared" si="59"/>
        <v>jun</v>
      </c>
    </row>
    <row r="3784" spans="1:8" x14ac:dyDescent="0.25">
      <c r="A3784" s="7">
        <v>46200</v>
      </c>
      <c r="B3784" s="16">
        <v>4141</v>
      </c>
      <c r="C3784" s="16" t="s">
        <v>65</v>
      </c>
      <c r="D3784" s="3">
        <v>46.23</v>
      </c>
      <c r="E3784" s="16">
        <v>2</v>
      </c>
      <c r="F3784" s="3">
        <v>23.114999999999998</v>
      </c>
      <c r="G3784" s="20" t="str">
        <f>IF(B3784="","",VLOOKUP(B3784,[1]BASEDIESEL!$A$2:$AAA$11928,6))</f>
        <v>FRENTE-03</v>
      </c>
      <c r="H3784" s="37" t="str">
        <f t="shared" si="59"/>
        <v>jun</v>
      </c>
    </row>
    <row r="3785" spans="1:8" x14ac:dyDescent="0.25">
      <c r="A3785" s="7">
        <v>46200</v>
      </c>
      <c r="B3785" s="17">
        <v>4142</v>
      </c>
      <c r="C3785" s="17" t="s">
        <v>65</v>
      </c>
      <c r="D3785" s="2">
        <v>247.82300000000001</v>
      </c>
      <c r="E3785" s="17">
        <v>14</v>
      </c>
      <c r="F3785" s="2">
        <v>17.702000000000002</v>
      </c>
      <c r="G3785" s="20" t="str">
        <f>IF(B3785="","",VLOOKUP(B3785,[1]BASEDIESEL!$A$2:$AAA$11928,6))</f>
        <v>FRENTE-04</v>
      </c>
      <c r="H3785" s="37" t="str">
        <f t="shared" si="59"/>
        <v>jun</v>
      </c>
    </row>
    <row r="3786" spans="1:8" x14ac:dyDescent="0.25">
      <c r="A3786" s="7">
        <v>46200</v>
      </c>
      <c r="B3786" s="16">
        <v>4143</v>
      </c>
      <c r="C3786" s="16" t="s">
        <v>65</v>
      </c>
      <c r="D3786" s="3">
        <v>77.289000000000001</v>
      </c>
      <c r="E3786" s="16">
        <v>5</v>
      </c>
      <c r="F3786" s="3">
        <v>15.458</v>
      </c>
      <c r="G3786" s="20" t="str">
        <f>IF(B3786="","",VLOOKUP(B3786,[1]BASEDIESEL!$A$2:$AAA$11928,6))</f>
        <v>FRENTE-05</v>
      </c>
      <c r="H3786" s="37" t="str">
        <f t="shared" si="59"/>
        <v>jun</v>
      </c>
    </row>
    <row r="3787" spans="1:8" x14ac:dyDescent="0.25">
      <c r="A3787" s="7">
        <v>46200</v>
      </c>
      <c r="B3787" s="17">
        <v>4144</v>
      </c>
      <c r="C3787" s="17" t="s">
        <v>65</v>
      </c>
      <c r="D3787" s="2">
        <v>146.31</v>
      </c>
      <c r="E3787" s="17">
        <v>10</v>
      </c>
      <c r="F3787" s="2">
        <v>14.631</v>
      </c>
      <c r="G3787" s="20" t="str">
        <f>IF(B3787="","",VLOOKUP(B3787,[1]BASEDIESEL!$A$2:$AAA$11928,6))</f>
        <v>FRENTE-05</v>
      </c>
      <c r="H3787" s="37" t="str">
        <f t="shared" si="59"/>
        <v>jun</v>
      </c>
    </row>
    <row r="3788" spans="1:8" x14ac:dyDescent="0.25">
      <c r="A3788" s="7">
        <v>46200</v>
      </c>
      <c r="B3788" s="16">
        <v>4145</v>
      </c>
      <c r="C3788" s="16" t="s">
        <v>65</v>
      </c>
      <c r="D3788" s="3">
        <v>60.454999999999998</v>
      </c>
      <c r="E3788" s="16">
        <v>4</v>
      </c>
      <c r="F3788" s="3">
        <v>15.114000000000001</v>
      </c>
      <c r="G3788" s="20" t="str">
        <f>IF(B3788="","",VLOOKUP(B3788,[1]BASEDIESEL!$A$2:$AAA$11928,6))</f>
        <v>FRENTE-03</v>
      </c>
      <c r="H3788" s="37" t="str">
        <f t="shared" si="59"/>
        <v>jun</v>
      </c>
    </row>
    <row r="3789" spans="1:8" x14ac:dyDescent="0.25">
      <c r="A3789" s="7">
        <v>46200</v>
      </c>
      <c r="B3789" s="17">
        <v>4146</v>
      </c>
      <c r="C3789" s="17" t="s">
        <v>65</v>
      </c>
      <c r="D3789" s="2">
        <v>73.771000000000001</v>
      </c>
      <c r="E3789" s="17">
        <v>4</v>
      </c>
      <c r="F3789" s="2">
        <v>18.443000000000001</v>
      </c>
      <c r="G3789" s="20" t="str">
        <f>IF(B3789="","",VLOOKUP(B3789,[1]BASEDIESEL!$A$2:$AAA$11928,6))</f>
        <v>FRENTE-03</v>
      </c>
      <c r="H3789" s="37" t="str">
        <f t="shared" si="59"/>
        <v>jun</v>
      </c>
    </row>
    <row r="3790" spans="1:8" x14ac:dyDescent="0.25">
      <c r="A3790" s="7">
        <v>46200</v>
      </c>
      <c r="B3790" s="16">
        <v>4147</v>
      </c>
      <c r="C3790" s="16" t="s">
        <v>65</v>
      </c>
      <c r="D3790" s="3">
        <v>136.55000000000001</v>
      </c>
      <c r="E3790" s="16">
        <v>11</v>
      </c>
      <c r="F3790" s="3">
        <v>12.414</v>
      </c>
      <c r="G3790" s="20" t="str">
        <f>IF(B3790="","",VLOOKUP(B3790,[1]BASEDIESEL!$A$2:$AAA$11928,6))</f>
        <v>FRENTE-02</v>
      </c>
      <c r="H3790" s="37" t="str">
        <f t="shared" si="59"/>
        <v>jun</v>
      </c>
    </row>
    <row r="3791" spans="1:8" x14ac:dyDescent="0.25">
      <c r="A3791" s="7">
        <v>46200</v>
      </c>
      <c r="B3791" s="17">
        <v>4149</v>
      </c>
      <c r="C3791" s="17" t="s">
        <v>65</v>
      </c>
      <c r="D3791" s="2">
        <v>56.494999999999997</v>
      </c>
      <c r="E3791" s="17">
        <v>4</v>
      </c>
      <c r="F3791" s="2">
        <v>14.124000000000001</v>
      </c>
      <c r="G3791" s="20" t="str">
        <f>IF(B3791="","",VLOOKUP(B3791,[1]BASEDIESEL!$A$2:$AAA$11928,6))</f>
        <v>FRENTE-01</v>
      </c>
      <c r="H3791" s="37" t="str">
        <f t="shared" si="59"/>
        <v>jun</v>
      </c>
    </row>
    <row r="3792" spans="1:8" x14ac:dyDescent="0.25">
      <c r="A3792" s="7">
        <v>46200</v>
      </c>
      <c r="B3792" s="16">
        <v>4153</v>
      </c>
      <c r="C3792" s="16" t="s">
        <v>67</v>
      </c>
      <c r="D3792" s="3">
        <v>175.99600000000001</v>
      </c>
      <c r="E3792" s="16">
        <v>11</v>
      </c>
      <c r="F3792" s="3">
        <v>16</v>
      </c>
      <c r="G3792" s="20" t="str">
        <f>IF(B3792="","",VLOOKUP(B3792,[1]BASEDIESEL!$A$2:$AAA$11928,6))</f>
        <v>FRENTE-04</v>
      </c>
      <c r="H3792" s="37" t="str">
        <f t="shared" si="59"/>
        <v>jun</v>
      </c>
    </row>
    <row r="3793" spans="1:8" x14ac:dyDescent="0.25">
      <c r="A3793" s="7">
        <v>46200</v>
      </c>
      <c r="B3793" s="17">
        <v>4154</v>
      </c>
      <c r="C3793" s="17" t="s">
        <v>67</v>
      </c>
      <c r="D3793" s="2">
        <v>218.803</v>
      </c>
      <c r="E3793" s="17">
        <v>12</v>
      </c>
      <c r="F3793" s="2">
        <v>18.234000000000002</v>
      </c>
      <c r="G3793" s="20" t="str">
        <f>IF(B3793="","",VLOOKUP(B3793,[1]BASEDIESEL!$A$2:$AAA$11928,6))</f>
        <v>FRENTE-04</v>
      </c>
      <c r="H3793" s="37" t="str">
        <f t="shared" si="59"/>
        <v>jun</v>
      </c>
    </row>
    <row r="3794" spans="1:8" x14ac:dyDescent="0.25">
      <c r="A3794" s="7">
        <v>46200</v>
      </c>
      <c r="B3794" s="16">
        <v>4156</v>
      </c>
      <c r="C3794" s="16" t="s">
        <v>65</v>
      </c>
      <c r="D3794" s="3">
        <v>148.47</v>
      </c>
      <c r="E3794" s="16">
        <v>12</v>
      </c>
      <c r="F3794" s="3">
        <v>12.372999999999999</v>
      </c>
      <c r="G3794" s="20" t="str">
        <f>IF(B3794="","",VLOOKUP(B3794,[1]BASEDIESEL!$A$2:$AAA$11928,6))</f>
        <v>FRENTE-02</v>
      </c>
      <c r="H3794" s="37" t="str">
        <f t="shared" si="59"/>
        <v>jun</v>
      </c>
    </row>
    <row r="3795" spans="1:8" x14ac:dyDescent="0.25">
      <c r="A3795" s="7">
        <v>46200</v>
      </c>
      <c r="B3795" s="17">
        <v>4157</v>
      </c>
      <c r="C3795" s="17" t="s">
        <v>65</v>
      </c>
      <c r="D3795" s="2">
        <v>46.357999999999997</v>
      </c>
      <c r="E3795" s="17">
        <v>4</v>
      </c>
      <c r="F3795" s="2">
        <v>11.59</v>
      </c>
      <c r="G3795" s="20" t="str">
        <f>IF(B3795="","",VLOOKUP(B3795,[1]BASEDIESEL!$A$2:$AAA$11928,6))</f>
        <v>FRENTE-06</v>
      </c>
      <c r="H3795" s="37" t="str">
        <f t="shared" si="59"/>
        <v>jun</v>
      </c>
    </row>
    <row r="3796" spans="1:8" x14ac:dyDescent="0.25">
      <c r="A3796" s="7">
        <v>46200</v>
      </c>
      <c r="B3796" s="16">
        <v>4158</v>
      </c>
      <c r="C3796" s="16" t="s">
        <v>65</v>
      </c>
      <c r="D3796" s="3">
        <v>60.454999999999998</v>
      </c>
      <c r="E3796" s="16">
        <v>4</v>
      </c>
      <c r="F3796" s="3">
        <v>15.114000000000001</v>
      </c>
      <c r="G3796" s="20" t="str">
        <f>IF(B3796="","",VLOOKUP(B3796,[1]BASEDIESEL!$A$2:$AAA$11928,6))</f>
        <v>FRENTE-03</v>
      </c>
      <c r="H3796" s="37" t="str">
        <f t="shared" si="59"/>
        <v>jun</v>
      </c>
    </row>
    <row r="3797" spans="1:8" x14ac:dyDescent="0.25">
      <c r="A3797" s="7">
        <v>46200</v>
      </c>
      <c r="B3797" s="17">
        <v>4159</v>
      </c>
      <c r="C3797" s="17" t="s">
        <v>65</v>
      </c>
      <c r="D3797" s="2">
        <v>149.565</v>
      </c>
      <c r="E3797" s="17">
        <v>11</v>
      </c>
      <c r="F3797" s="2">
        <v>13.597</v>
      </c>
      <c r="G3797" s="20" t="str">
        <f>IF(B3797="","",VLOOKUP(B3797,[1]BASEDIESEL!$A$2:$AAA$11928,6))</f>
        <v>FRENTE-02</v>
      </c>
      <c r="H3797" s="37" t="str">
        <f t="shared" si="59"/>
        <v>jun</v>
      </c>
    </row>
    <row r="3798" spans="1:8" x14ac:dyDescent="0.25">
      <c r="A3798" s="7">
        <v>46200</v>
      </c>
      <c r="B3798" s="16">
        <v>4162</v>
      </c>
      <c r="C3798" s="16" t="s">
        <v>65</v>
      </c>
      <c r="D3798" s="3">
        <v>129.72499999999999</v>
      </c>
      <c r="E3798" s="16">
        <v>10</v>
      </c>
      <c r="F3798" s="3">
        <v>12.973000000000001</v>
      </c>
      <c r="G3798" s="20" t="str">
        <f>IF(B3798="","",VLOOKUP(B3798,[1]BASEDIESEL!$A$2:$AAA$11928,6))</f>
        <v>FRENTE-02</v>
      </c>
      <c r="H3798" s="37" t="str">
        <f t="shared" si="59"/>
        <v>jun</v>
      </c>
    </row>
    <row r="3799" spans="1:8" x14ac:dyDescent="0.25">
      <c r="A3799" s="7">
        <v>46200</v>
      </c>
      <c r="B3799" s="17">
        <v>4163</v>
      </c>
      <c r="C3799" s="17" t="s">
        <v>65</v>
      </c>
      <c r="D3799" s="2">
        <v>129.27000000000001</v>
      </c>
      <c r="E3799" s="17">
        <v>11</v>
      </c>
      <c r="F3799" s="2">
        <v>11.752000000000001</v>
      </c>
      <c r="G3799" s="20" t="str">
        <f>IF(B3799="","",VLOOKUP(B3799,[1]BASEDIESEL!$A$2:$AAA$11928,6))</f>
        <v>FRENTE-02</v>
      </c>
      <c r="H3799" s="37" t="str">
        <f t="shared" si="59"/>
        <v>jun</v>
      </c>
    </row>
    <row r="3800" spans="1:8" x14ac:dyDescent="0.25">
      <c r="A3800" s="7">
        <v>46202</v>
      </c>
      <c r="B3800" s="16">
        <v>4024</v>
      </c>
      <c r="C3800" s="16" t="s">
        <v>62</v>
      </c>
      <c r="D3800" s="3">
        <v>70.769000000000005</v>
      </c>
      <c r="E3800" s="16">
        <v>7</v>
      </c>
      <c r="F3800" s="3">
        <v>10.11</v>
      </c>
      <c r="G3800" s="20" t="str">
        <f>IF(B3800="","",VLOOKUP(B3800,[1]BASEDIESEL!$A$2:$AAA$11928,6))</f>
        <v>FRENTE-07</v>
      </c>
      <c r="H3800" s="37" t="str">
        <f t="shared" si="59"/>
        <v>jun</v>
      </c>
    </row>
    <row r="3801" spans="1:8" x14ac:dyDescent="0.25">
      <c r="A3801" s="7">
        <v>46202</v>
      </c>
      <c r="B3801" s="17">
        <v>4025</v>
      </c>
      <c r="C3801" s="17" t="s">
        <v>62</v>
      </c>
      <c r="D3801" s="2">
        <v>86.397999999999996</v>
      </c>
      <c r="E3801" s="17">
        <v>6</v>
      </c>
      <c r="F3801" s="2">
        <v>14.4</v>
      </c>
      <c r="G3801" s="20" t="str">
        <f>IF(B3801="","",VLOOKUP(B3801,[1]BASEDIESEL!$A$2:$AAA$11928,6))</f>
        <v>FRENTE-07</v>
      </c>
      <c r="H3801" s="37" t="str">
        <f t="shared" si="59"/>
        <v>jun</v>
      </c>
    </row>
    <row r="3802" spans="1:8" x14ac:dyDescent="0.25">
      <c r="A3802" s="7">
        <v>46202</v>
      </c>
      <c r="B3802" s="16">
        <v>4027</v>
      </c>
      <c r="C3802" s="16" t="s">
        <v>62</v>
      </c>
      <c r="D3802" s="3">
        <v>189.51400000000001</v>
      </c>
      <c r="E3802" s="16">
        <v>14</v>
      </c>
      <c r="F3802" s="3">
        <v>13.537000000000001</v>
      </c>
      <c r="G3802" s="20" t="str">
        <f>IF(B3802="","",VLOOKUP(B3802,[1]BASEDIESEL!$A$2:$AAA$11928,6))</f>
        <v>FRENTE-07</v>
      </c>
      <c r="H3802" s="37" t="str">
        <f t="shared" si="59"/>
        <v>jun</v>
      </c>
    </row>
    <row r="3803" spans="1:8" x14ac:dyDescent="0.25">
      <c r="A3803" s="7">
        <v>46202</v>
      </c>
      <c r="B3803" s="17">
        <v>4029</v>
      </c>
      <c r="C3803" s="17" t="s">
        <v>62</v>
      </c>
      <c r="D3803" s="2">
        <v>228.05099999999999</v>
      </c>
      <c r="E3803" s="17">
        <v>16</v>
      </c>
      <c r="F3803" s="2">
        <v>14.253</v>
      </c>
      <c r="G3803" s="20" t="str">
        <f>IF(B3803="","",VLOOKUP(B3803,[1]BASEDIESEL!$A$2:$AAA$11928,6))</f>
        <v>FRENTE-07</v>
      </c>
      <c r="H3803" s="37" t="str">
        <f t="shared" si="59"/>
        <v>jun</v>
      </c>
    </row>
    <row r="3804" spans="1:8" x14ac:dyDescent="0.25">
      <c r="A3804" s="7">
        <v>46202</v>
      </c>
      <c r="B3804" s="16">
        <v>4030</v>
      </c>
      <c r="C3804" s="16" t="s">
        <v>63</v>
      </c>
      <c r="D3804" s="3">
        <v>122.129</v>
      </c>
      <c r="E3804" s="16">
        <v>7</v>
      </c>
      <c r="F3804" s="3">
        <v>17.446999999999999</v>
      </c>
      <c r="G3804" s="20" t="str">
        <f>IF(B3804="","",VLOOKUP(B3804,[1]BASEDIESEL!$A$2:$AAA$11928,6))</f>
        <v>FRENTE-06</v>
      </c>
      <c r="H3804" s="37" t="str">
        <f t="shared" si="59"/>
        <v>jun</v>
      </c>
    </row>
    <row r="3805" spans="1:8" x14ac:dyDescent="0.25">
      <c r="A3805" s="7">
        <v>46202</v>
      </c>
      <c r="B3805" s="17">
        <v>4032</v>
      </c>
      <c r="C3805" s="17" t="s">
        <v>64</v>
      </c>
      <c r="D3805" s="2">
        <v>185.49600000000001</v>
      </c>
      <c r="E3805" s="17">
        <v>9</v>
      </c>
      <c r="F3805" s="2">
        <v>20.611000000000001</v>
      </c>
      <c r="G3805" s="20" t="str">
        <f>IF(B3805="","",VLOOKUP(B3805,[1]BASEDIESEL!$A$2:$AAA$11928,6))</f>
        <v>FRENTE-06</v>
      </c>
      <c r="H3805" s="37" t="str">
        <f t="shared" si="59"/>
        <v>jun</v>
      </c>
    </row>
    <row r="3806" spans="1:8" x14ac:dyDescent="0.25">
      <c r="A3806" s="7">
        <v>46202</v>
      </c>
      <c r="B3806" s="16">
        <v>4033</v>
      </c>
      <c r="C3806" s="16" t="s">
        <v>64</v>
      </c>
      <c r="D3806" s="3">
        <v>242.917</v>
      </c>
      <c r="E3806" s="16">
        <v>15</v>
      </c>
      <c r="F3806" s="3">
        <v>16.193999999999999</v>
      </c>
      <c r="G3806" s="20" t="str">
        <f>IF(B3806="","",VLOOKUP(B3806,[1]BASEDIESEL!$A$2:$AAA$11928,6))</f>
        <v>FRENTE-06</v>
      </c>
      <c r="H3806" s="37" t="str">
        <f t="shared" si="59"/>
        <v>jun</v>
      </c>
    </row>
    <row r="3807" spans="1:8" x14ac:dyDescent="0.25">
      <c r="A3807" s="7">
        <v>46202</v>
      </c>
      <c r="B3807" s="17">
        <v>4034</v>
      </c>
      <c r="C3807" s="17" t="s">
        <v>64</v>
      </c>
      <c r="D3807" s="2">
        <v>169.41499999999999</v>
      </c>
      <c r="E3807" s="17">
        <v>13</v>
      </c>
      <c r="F3807" s="2">
        <v>13.032</v>
      </c>
      <c r="G3807" s="20" t="str">
        <f>IF(B3807="","",VLOOKUP(B3807,[1]BASEDIESEL!$A$2:$AAA$11928,6))</f>
        <v>FRENTE-06</v>
      </c>
      <c r="H3807" s="37" t="str">
        <f t="shared" si="59"/>
        <v>jun</v>
      </c>
    </row>
    <row r="3808" spans="1:8" x14ac:dyDescent="0.25">
      <c r="A3808" s="7">
        <v>46202</v>
      </c>
      <c r="B3808" s="16">
        <v>4035</v>
      </c>
      <c r="C3808" s="16" t="s">
        <v>64</v>
      </c>
      <c r="D3808" s="3">
        <v>104.34099999999999</v>
      </c>
      <c r="E3808" s="16">
        <v>5</v>
      </c>
      <c r="F3808" s="3">
        <v>20.867999999999999</v>
      </c>
      <c r="G3808" s="20" t="str">
        <f>IF(B3808="","",VLOOKUP(B3808,[1]BASEDIESEL!$A$2:$AAA$11928,6))</f>
        <v>FRENTE-06</v>
      </c>
      <c r="H3808" s="37" t="str">
        <f t="shared" si="59"/>
        <v>jun</v>
      </c>
    </row>
    <row r="3809" spans="1:8" x14ac:dyDescent="0.25">
      <c r="A3809" s="7">
        <v>46202</v>
      </c>
      <c r="B3809" s="17">
        <v>4036</v>
      </c>
      <c r="C3809" s="17" t="s">
        <v>64</v>
      </c>
      <c r="D3809" s="2">
        <v>261.87099999999998</v>
      </c>
      <c r="E3809" s="17">
        <v>17</v>
      </c>
      <c r="F3809" s="2">
        <v>15.404</v>
      </c>
      <c r="G3809" s="20" t="str">
        <f>IF(B3809="","",VLOOKUP(B3809,[1]BASEDIESEL!$A$2:$AAA$11928,6))</f>
        <v>FRENTE-06</v>
      </c>
      <c r="H3809" s="37" t="str">
        <f t="shared" si="59"/>
        <v>jun</v>
      </c>
    </row>
    <row r="3810" spans="1:8" x14ac:dyDescent="0.25">
      <c r="A3810" s="7">
        <v>46202</v>
      </c>
      <c r="B3810" s="16">
        <v>4111</v>
      </c>
      <c r="C3810" s="16" t="s">
        <v>65</v>
      </c>
      <c r="D3810" s="3">
        <v>323.93</v>
      </c>
      <c r="E3810" s="16">
        <v>20</v>
      </c>
      <c r="F3810" s="3">
        <v>16.196999999999999</v>
      </c>
      <c r="G3810" s="20" t="str">
        <f>IF(B3810="","",VLOOKUP(B3810,[1]BASEDIESEL!$A$2:$AAA$11928,6))</f>
        <v>FRENTE-05</v>
      </c>
      <c r="H3810" s="37" t="str">
        <f t="shared" si="59"/>
        <v>jun</v>
      </c>
    </row>
    <row r="3811" spans="1:8" x14ac:dyDescent="0.25">
      <c r="A3811" s="7">
        <v>46202</v>
      </c>
      <c r="B3811" s="17">
        <v>4112</v>
      </c>
      <c r="C3811" s="17" t="s">
        <v>65</v>
      </c>
      <c r="D3811" s="2">
        <v>262.30500000000001</v>
      </c>
      <c r="E3811" s="17">
        <v>18</v>
      </c>
      <c r="F3811" s="2">
        <v>14.573</v>
      </c>
      <c r="G3811" s="20" t="str">
        <f>IF(B3811="","",VLOOKUP(B3811,[1]BASEDIESEL!$A$2:$AAA$11928,6))</f>
        <v>FRENTE-01</v>
      </c>
      <c r="H3811" s="37" t="str">
        <f t="shared" si="59"/>
        <v>jun</v>
      </c>
    </row>
    <row r="3812" spans="1:8" x14ac:dyDescent="0.25">
      <c r="A3812" s="7">
        <v>46202</v>
      </c>
      <c r="B3812" s="16">
        <v>4113</v>
      </c>
      <c r="C3812" s="16" t="s">
        <v>65</v>
      </c>
      <c r="D3812" s="3">
        <v>215.74100000000001</v>
      </c>
      <c r="E3812" s="16">
        <v>15</v>
      </c>
      <c r="F3812" s="3">
        <v>14.382999999999999</v>
      </c>
      <c r="G3812" s="20" t="str">
        <f>IF(B3812="","",VLOOKUP(B3812,[1]BASEDIESEL!$A$2:$AAA$11928,6))</f>
        <v>FRENTE-07</v>
      </c>
      <c r="H3812" s="37" t="str">
        <f t="shared" si="59"/>
        <v>jun</v>
      </c>
    </row>
    <row r="3813" spans="1:8" x14ac:dyDescent="0.25">
      <c r="A3813" s="7">
        <v>46202</v>
      </c>
      <c r="B3813" s="17">
        <v>4114</v>
      </c>
      <c r="C3813" s="17" t="s">
        <v>65</v>
      </c>
      <c r="D3813" s="2">
        <v>237.215</v>
      </c>
      <c r="E3813" s="17">
        <v>15</v>
      </c>
      <c r="F3813" s="2">
        <v>15.814</v>
      </c>
      <c r="G3813" s="20" t="str">
        <f>IF(B3813="","",VLOOKUP(B3813,[1]BASEDIESEL!$A$2:$AAA$11928,6))</f>
        <v>FRENTE-01</v>
      </c>
      <c r="H3813" s="37" t="str">
        <f t="shared" si="59"/>
        <v>jun</v>
      </c>
    </row>
    <row r="3814" spans="1:8" x14ac:dyDescent="0.25">
      <c r="A3814" s="7">
        <v>46202</v>
      </c>
      <c r="B3814" s="16">
        <v>4115</v>
      </c>
      <c r="C3814" s="16" t="s">
        <v>65</v>
      </c>
      <c r="D3814" s="3">
        <v>156.27199999999999</v>
      </c>
      <c r="E3814" s="16">
        <v>10</v>
      </c>
      <c r="F3814" s="3">
        <v>15.627000000000001</v>
      </c>
      <c r="G3814" s="20" t="str">
        <f>IF(B3814="","",VLOOKUP(B3814,[1]BASEDIESEL!$A$2:$AAA$11928,6))</f>
        <v>FRENTE-06</v>
      </c>
      <c r="H3814" s="37" t="str">
        <f t="shared" si="59"/>
        <v>jun</v>
      </c>
    </row>
    <row r="3815" spans="1:8" x14ac:dyDescent="0.25">
      <c r="A3815" s="7">
        <v>46202</v>
      </c>
      <c r="B3815" s="17">
        <v>4117</v>
      </c>
      <c r="C3815" s="17" t="s">
        <v>65</v>
      </c>
      <c r="D3815" s="2">
        <v>261.63</v>
      </c>
      <c r="E3815" s="17">
        <v>19</v>
      </c>
      <c r="F3815" s="2">
        <v>13.77</v>
      </c>
      <c r="G3815" s="20" t="str">
        <f>IF(B3815="","",VLOOKUP(B3815,[1]BASEDIESEL!$A$2:$AAA$11928,6))</f>
        <v>FRENTE-04</v>
      </c>
      <c r="H3815" s="37" t="str">
        <f t="shared" si="59"/>
        <v>jun</v>
      </c>
    </row>
    <row r="3816" spans="1:8" x14ac:dyDescent="0.25">
      <c r="A3816" s="7">
        <v>46202</v>
      </c>
      <c r="B3816" s="16">
        <v>4119</v>
      </c>
      <c r="C3816" s="16" t="s">
        <v>65</v>
      </c>
      <c r="D3816" s="3">
        <v>149.97999999999999</v>
      </c>
      <c r="E3816" s="16">
        <v>10</v>
      </c>
      <c r="F3816" s="3">
        <v>14.997999999999999</v>
      </c>
      <c r="G3816" s="20" t="str">
        <f>IF(B3816="","",VLOOKUP(B3816,[1]BASEDIESEL!$A$2:$AAA$11928,6))</f>
        <v>FRENTE-05</v>
      </c>
      <c r="H3816" s="37" t="str">
        <f t="shared" si="59"/>
        <v>jun</v>
      </c>
    </row>
    <row r="3817" spans="1:8" x14ac:dyDescent="0.25">
      <c r="A3817" s="7">
        <v>46202</v>
      </c>
      <c r="B3817" s="17">
        <v>4120</v>
      </c>
      <c r="C3817" s="17" t="s">
        <v>65</v>
      </c>
      <c r="D3817" s="2">
        <v>308.61</v>
      </c>
      <c r="E3817" s="17">
        <v>21</v>
      </c>
      <c r="F3817" s="2">
        <v>14.696</v>
      </c>
      <c r="G3817" s="20" t="str">
        <f>IF(B3817="","",VLOOKUP(B3817,[1]BASEDIESEL!$A$2:$AAA$11928,6))</f>
        <v>FRENTE-05</v>
      </c>
      <c r="H3817" s="37" t="str">
        <f t="shared" si="59"/>
        <v>jun</v>
      </c>
    </row>
    <row r="3818" spans="1:8" x14ac:dyDescent="0.25">
      <c r="A3818" s="7">
        <v>46202</v>
      </c>
      <c r="B3818" s="16">
        <v>4121</v>
      </c>
      <c r="C3818" s="16" t="s">
        <v>66</v>
      </c>
      <c r="D3818" s="3">
        <v>118.33</v>
      </c>
      <c r="E3818" s="16">
        <v>8</v>
      </c>
      <c r="F3818" s="3">
        <v>14.791</v>
      </c>
      <c r="G3818" s="20" t="str">
        <f>IF(B3818="","",VLOOKUP(B3818,[1]BASEDIESEL!$A$2:$AAA$11928,6))</f>
        <v>FRENTE-01</v>
      </c>
      <c r="H3818" s="37" t="str">
        <f t="shared" si="59"/>
        <v>jun</v>
      </c>
    </row>
    <row r="3819" spans="1:8" x14ac:dyDescent="0.25">
      <c r="A3819" s="7">
        <v>46202</v>
      </c>
      <c r="B3819" s="17">
        <v>4122</v>
      </c>
      <c r="C3819" s="17" t="s">
        <v>66</v>
      </c>
      <c r="D3819" s="2">
        <v>103.35</v>
      </c>
      <c r="E3819" s="17">
        <v>7</v>
      </c>
      <c r="F3819" s="2">
        <v>14.763999999999999</v>
      </c>
      <c r="G3819" s="20" t="str">
        <f>IF(B3819="","",VLOOKUP(B3819,[1]BASEDIESEL!$A$2:$AAA$11928,6))</f>
        <v>FRENTE-01</v>
      </c>
      <c r="H3819" s="37" t="str">
        <f t="shared" si="59"/>
        <v>jun</v>
      </c>
    </row>
    <row r="3820" spans="1:8" x14ac:dyDescent="0.25">
      <c r="A3820" s="7">
        <v>46202</v>
      </c>
      <c r="B3820" s="16">
        <v>4123</v>
      </c>
      <c r="C3820" s="16" t="s">
        <v>66</v>
      </c>
      <c r="D3820" s="3">
        <v>244.435</v>
      </c>
      <c r="E3820" s="16">
        <v>16</v>
      </c>
      <c r="F3820" s="3">
        <v>15.276999999999999</v>
      </c>
      <c r="G3820" s="20" t="str">
        <f>IF(B3820="","",VLOOKUP(B3820,[1]BASEDIESEL!$A$2:$AAA$11928,6))</f>
        <v>FRENTE-01</v>
      </c>
      <c r="H3820" s="37" t="str">
        <f t="shared" si="59"/>
        <v>jun</v>
      </c>
    </row>
    <row r="3821" spans="1:8" x14ac:dyDescent="0.25">
      <c r="A3821" s="7">
        <v>46202</v>
      </c>
      <c r="B3821" s="17">
        <v>4124</v>
      </c>
      <c r="C3821" s="17" t="s">
        <v>65</v>
      </c>
      <c r="D3821" s="2">
        <v>226.88499999999999</v>
      </c>
      <c r="E3821" s="17">
        <v>15</v>
      </c>
      <c r="F3821" s="2">
        <v>15.125999999999999</v>
      </c>
      <c r="G3821" s="20" t="str">
        <f>IF(B3821="","",VLOOKUP(B3821,[1]BASEDIESEL!$A$2:$AAA$11928,6))</f>
        <v>FRENTE-07</v>
      </c>
      <c r="H3821" s="37" t="str">
        <f t="shared" si="59"/>
        <v>jun</v>
      </c>
    </row>
    <row r="3822" spans="1:8" x14ac:dyDescent="0.25">
      <c r="A3822" s="7">
        <v>46202</v>
      </c>
      <c r="B3822" s="16">
        <v>4126</v>
      </c>
      <c r="C3822" s="16" t="s">
        <v>65</v>
      </c>
      <c r="D3822" s="3">
        <v>339.34500000000003</v>
      </c>
      <c r="E3822" s="16">
        <v>23</v>
      </c>
      <c r="F3822" s="3">
        <v>14.754</v>
      </c>
      <c r="G3822" s="20" t="str">
        <f>IF(B3822="","",VLOOKUP(B3822,[1]BASEDIESEL!$A$2:$AAA$11928,6))</f>
        <v>FRENTE-05</v>
      </c>
      <c r="H3822" s="37" t="str">
        <f t="shared" si="59"/>
        <v>jun</v>
      </c>
    </row>
    <row r="3823" spans="1:8" x14ac:dyDescent="0.25">
      <c r="A3823" s="7">
        <v>46202</v>
      </c>
      <c r="B3823" s="17">
        <v>4127</v>
      </c>
      <c r="C3823" s="17" t="s">
        <v>65</v>
      </c>
      <c r="D3823" s="2">
        <v>249.185</v>
      </c>
      <c r="E3823" s="17">
        <v>17</v>
      </c>
      <c r="F3823" s="2">
        <v>14.657999999999999</v>
      </c>
      <c r="G3823" s="20" t="str">
        <f>IF(B3823="","",VLOOKUP(B3823,[1]BASEDIESEL!$A$2:$AAA$11928,6))</f>
        <v>FRENTE-02</v>
      </c>
      <c r="H3823" s="37" t="str">
        <f t="shared" si="59"/>
        <v>jun</v>
      </c>
    </row>
    <row r="3824" spans="1:8" x14ac:dyDescent="0.25">
      <c r="A3824" s="7">
        <v>46202</v>
      </c>
      <c r="B3824" s="16">
        <v>4128</v>
      </c>
      <c r="C3824" s="16" t="s">
        <v>66</v>
      </c>
      <c r="D3824" s="3">
        <v>239.67500000000001</v>
      </c>
      <c r="E3824" s="16">
        <v>17</v>
      </c>
      <c r="F3824" s="3">
        <v>14.099</v>
      </c>
      <c r="G3824" s="20" t="str">
        <f>IF(B3824="","",VLOOKUP(B3824,[1]BASEDIESEL!$A$2:$AAA$11928,6))</f>
        <v>FRENTE-01</v>
      </c>
      <c r="H3824" s="37" t="str">
        <f t="shared" si="59"/>
        <v>jun</v>
      </c>
    </row>
    <row r="3825" spans="1:8" x14ac:dyDescent="0.25">
      <c r="A3825" s="7">
        <v>46202</v>
      </c>
      <c r="B3825" s="17">
        <v>4129</v>
      </c>
      <c r="C3825" s="17" t="s">
        <v>66</v>
      </c>
      <c r="D3825" s="2">
        <v>232.29499999999999</v>
      </c>
      <c r="E3825" s="17">
        <v>16</v>
      </c>
      <c r="F3825" s="2">
        <v>14.518000000000001</v>
      </c>
      <c r="G3825" s="20" t="str">
        <f>IF(B3825="","",VLOOKUP(B3825,[1]BASEDIESEL!$A$2:$AAA$11928,6))</f>
        <v>FRENTE-01</v>
      </c>
      <c r="H3825" s="37" t="str">
        <f t="shared" si="59"/>
        <v>jun</v>
      </c>
    </row>
    <row r="3826" spans="1:8" x14ac:dyDescent="0.25">
      <c r="A3826" s="7">
        <v>46202</v>
      </c>
      <c r="B3826" s="16">
        <v>4131</v>
      </c>
      <c r="C3826" s="16" t="s">
        <v>65</v>
      </c>
      <c r="D3826" s="3">
        <v>388.57299999999998</v>
      </c>
      <c r="E3826" s="16">
        <v>23</v>
      </c>
      <c r="F3826" s="3">
        <v>16.893999999999998</v>
      </c>
      <c r="G3826" s="20" t="str">
        <f>IF(B3826="","",VLOOKUP(B3826,[1]BASEDIESEL!$A$2:$AAA$11928,6))</f>
        <v>FRENTE-04</v>
      </c>
      <c r="H3826" s="37" t="str">
        <f t="shared" si="59"/>
        <v>jun</v>
      </c>
    </row>
    <row r="3827" spans="1:8" x14ac:dyDescent="0.25">
      <c r="A3827" s="7">
        <v>46202</v>
      </c>
      <c r="B3827" s="17">
        <v>4132</v>
      </c>
      <c r="C3827" s="17" t="s">
        <v>65</v>
      </c>
      <c r="D3827" s="2">
        <v>15.225</v>
      </c>
      <c r="E3827" s="17">
        <v>1</v>
      </c>
      <c r="F3827" s="2">
        <v>15.225</v>
      </c>
      <c r="G3827" s="20" t="str">
        <f>IF(B3827="","",VLOOKUP(B3827,[1]BASEDIESEL!$A$2:$AAA$11928,6))</f>
        <v>FRENTE-03</v>
      </c>
      <c r="H3827" s="37" t="str">
        <f t="shared" si="59"/>
        <v>jun</v>
      </c>
    </row>
    <row r="3828" spans="1:8" x14ac:dyDescent="0.25">
      <c r="A3828" s="7">
        <v>46202</v>
      </c>
      <c r="B3828" s="16">
        <v>4133</v>
      </c>
      <c r="C3828" s="16" t="s">
        <v>65</v>
      </c>
      <c r="D3828" s="3">
        <v>156.76499999999999</v>
      </c>
      <c r="E3828" s="16">
        <v>11</v>
      </c>
      <c r="F3828" s="3">
        <v>14.250999999999999</v>
      </c>
      <c r="G3828" s="20" t="str">
        <f>IF(B3828="","",VLOOKUP(B3828,[1]BASEDIESEL!$A$2:$AAA$11928,6))</f>
        <v>FRENTE-02</v>
      </c>
      <c r="H3828" s="37" t="str">
        <f t="shared" si="59"/>
        <v>jun</v>
      </c>
    </row>
    <row r="3829" spans="1:8" x14ac:dyDescent="0.25">
      <c r="A3829" s="7">
        <v>46202</v>
      </c>
      <c r="B3829" s="17">
        <v>4134</v>
      </c>
      <c r="C3829" s="17" t="s">
        <v>65</v>
      </c>
      <c r="D3829" s="2">
        <v>278.16000000000003</v>
      </c>
      <c r="E3829" s="17">
        <v>19</v>
      </c>
      <c r="F3829" s="2">
        <v>14.64</v>
      </c>
      <c r="G3829" s="20" t="str">
        <f>IF(B3829="","",VLOOKUP(B3829,[1]BASEDIESEL!$A$2:$AAA$11928,6))</f>
        <v>FRENTE-05</v>
      </c>
      <c r="H3829" s="37" t="str">
        <f t="shared" si="59"/>
        <v>jun</v>
      </c>
    </row>
    <row r="3830" spans="1:8" x14ac:dyDescent="0.25">
      <c r="A3830" s="7">
        <v>46202</v>
      </c>
      <c r="B3830" s="16">
        <v>4136</v>
      </c>
      <c r="C3830" s="16" t="s">
        <v>65</v>
      </c>
      <c r="D3830" s="3">
        <v>164.708</v>
      </c>
      <c r="E3830" s="16">
        <v>11</v>
      </c>
      <c r="F3830" s="3">
        <v>14.973000000000001</v>
      </c>
      <c r="G3830" s="20" t="str">
        <f>IF(B3830="","",VLOOKUP(B3830,[1]BASEDIESEL!$A$2:$AAA$11928,6))</f>
        <v>FRENTE-04</v>
      </c>
      <c r="H3830" s="37" t="str">
        <f t="shared" si="59"/>
        <v>jun</v>
      </c>
    </row>
    <row r="3831" spans="1:8" x14ac:dyDescent="0.25">
      <c r="A3831" s="7">
        <v>46202</v>
      </c>
      <c r="B3831" s="17">
        <v>4137</v>
      </c>
      <c r="C3831" s="17" t="s">
        <v>65</v>
      </c>
      <c r="D3831" s="2">
        <v>78.126999999999995</v>
      </c>
      <c r="E3831" s="17">
        <v>3</v>
      </c>
      <c r="F3831" s="2">
        <v>26.042000000000002</v>
      </c>
      <c r="G3831" s="20" t="str">
        <f>IF(B3831="","",VLOOKUP(B3831,[1]BASEDIESEL!$A$2:$AAA$11928,6))</f>
        <v>FRENTE-03</v>
      </c>
      <c r="H3831" s="37" t="str">
        <f t="shared" si="59"/>
        <v>jun</v>
      </c>
    </row>
    <row r="3832" spans="1:8" x14ac:dyDescent="0.25">
      <c r="A3832" s="7">
        <v>46202</v>
      </c>
      <c r="B3832" s="16">
        <v>4138</v>
      </c>
      <c r="C3832" s="16" t="s">
        <v>65</v>
      </c>
      <c r="D3832" s="3">
        <v>366.50599999999997</v>
      </c>
      <c r="E3832" s="16">
        <v>25</v>
      </c>
      <c r="F3832" s="3">
        <v>14.66</v>
      </c>
      <c r="G3832" s="20" t="str">
        <f>IF(B3832="","",VLOOKUP(B3832,[1]BASEDIESEL!$A$2:$AAA$11928,6))</f>
        <v>FRENTE-04</v>
      </c>
      <c r="H3832" s="37" t="str">
        <f t="shared" si="59"/>
        <v>jun</v>
      </c>
    </row>
    <row r="3833" spans="1:8" x14ac:dyDescent="0.25">
      <c r="A3833" s="7">
        <v>46202</v>
      </c>
      <c r="B3833" s="17">
        <v>4139</v>
      </c>
      <c r="C3833" s="17" t="s">
        <v>65</v>
      </c>
      <c r="D3833" s="2">
        <v>193.43299999999999</v>
      </c>
      <c r="E3833" s="17">
        <v>16</v>
      </c>
      <c r="F3833" s="2">
        <v>12.09</v>
      </c>
      <c r="G3833" s="20" t="str">
        <f>IF(B3833="","",VLOOKUP(B3833,[1]BASEDIESEL!$A$2:$AAA$11928,6))</f>
        <v>FRENTE-07</v>
      </c>
      <c r="H3833" s="37" t="str">
        <f t="shared" si="59"/>
        <v>jun</v>
      </c>
    </row>
    <row r="3834" spans="1:8" x14ac:dyDescent="0.25">
      <c r="A3834" s="7">
        <v>46202</v>
      </c>
      <c r="B3834" s="16">
        <v>4140</v>
      </c>
      <c r="C3834" s="16" t="s">
        <v>65</v>
      </c>
      <c r="D3834" s="3">
        <v>326.625</v>
      </c>
      <c r="E3834" s="16">
        <v>22</v>
      </c>
      <c r="F3834" s="3">
        <v>14.847</v>
      </c>
      <c r="G3834" s="20" t="str">
        <f>IF(B3834="","",VLOOKUP(B3834,[1]BASEDIESEL!$A$2:$AAA$11928,6))</f>
        <v>FRENTE-05</v>
      </c>
      <c r="H3834" s="37" t="str">
        <f t="shared" si="59"/>
        <v>jun</v>
      </c>
    </row>
    <row r="3835" spans="1:8" x14ac:dyDescent="0.25">
      <c r="A3835" s="7">
        <v>46202</v>
      </c>
      <c r="B3835" s="17">
        <v>4142</v>
      </c>
      <c r="C3835" s="17" t="s">
        <v>65</v>
      </c>
      <c r="D3835" s="2">
        <v>492.86599999999999</v>
      </c>
      <c r="E3835" s="17">
        <v>31</v>
      </c>
      <c r="F3835" s="2">
        <v>15.898999999999999</v>
      </c>
      <c r="G3835" s="20" t="str">
        <f>IF(B3835="","",VLOOKUP(B3835,[1]BASEDIESEL!$A$2:$AAA$11928,6))</f>
        <v>FRENTE-04</v>
      </c>
      <c r="H3835" s="37" t="str">
        <f t="shared" si="59"/>
        <v>jun</v>
      </c>
    </row>
    <row r="3836" spans="1:8" x14ac:dyDescent="0.25">
      <c r="A3836" s="7">
        <v>46202</v>
      </c>
      <c r="B3836" s="16">
        <v>4143</v>
      </c>
      <c r="C3836" s="16" t="s">
        <v>65</v>
      </c>
      <c r="D3836" s="3">
        <v>307.41000000000003</v>
      </c>
      <c r="E3836" s="16">
        <v>21</v>
      </c>
      <c r="F3836" s="3">
        <v>14.638999999999999</v>
      </c>
      <c r="G3836" s="20" t="str">
        <f>IF(B3836="","",VLOOKUP(B3836,[1]BASEDIESEL!$A$2:$AAA$11928,6))</f>
        <v>FRENTE-05</v>
      </c>
      <c r="H3836" s="37" t="str">
        <f t="shared" si="59"/>
        <v>jun</v>
      </c>
    </row>
    <row r="3837" spans="1:8" x14ac:dyDescent="0.25">
      <c r="A3837" s="7">
        <v>46202</v>
      </c>
      <c r="B3837" s="17">
        <v>4144</v>
      </c>
      <c r="C3837" s="17" t="s">
        <v>65</v>
      </c>
      <c r="D3837" s="2">
        <v>267.08</v>
      </c>
      <c r="E3837" s="17">
        <v>18</v>
      </c>
      <c r="F3837" s="2">
        <v>14.837999999999999</v>
      </c>
      <c r="G3837" s="20" t="str">
        <f>IF(B3837="","",VLOOKUP(B3837,[1]BASEDIESEL!$A$2:$AAA$11928,6))</f>
        <v>FRENTE-05</v>
      </c>
      <c r="H3837" s="37" t="str">
        <f t="shared" si="59"/>
        <v>jun</v>
      </c>
    </row>
    <row r="3838" spans="1:8" x14ac:dyDescent="0.25">
      <c r="A3838" s="7">
        <v>46202</v>
      </c>
      <c r="B3838" s="16">
        <v>4146</v>
      </c>
      <c r="C3838" s="16" t="s">
        <v>65</v>
      </c>
      <c r="D3838" s="3">
        <v>14.563000000000001</v>
      </c>
      <c r="E3838" s="16">
        <v>1</v>
      </c>
      <c r="F3838" s="3">
        <v>14.563000000000001</v>
      </c>
      <c r="G3838" s="20" t="str">
        <f>IF(B3838="","",VLOOKUP(B3838,[1]BASEDIESEL!$A$2:$AAA$11928,6))</f>
        <v>FRENTE-03</v>
      </c>
      <c r="H3838" s="37" t="str">
        <f t="shared" si="59"/>
        <v>jun</v>
      </c>
    </row>
    <row r="3839" spans="1:8" x14ac:dyDescent="0.25">
      <c r="A3839" s="7">
        <v>46202</v>
      </c>
      <c r="B3839" s="17">
        <v>4147</v>
      </c>
      <c r="C3839" s="17" t="s">
        <v>65</v>
      </c>
      <c r="D3839" s="2">
        <v>243.52500000000001</v>
      </c>
      <c r="E3839" s="17">
        <v>16</v>
      </c>
      <c r="F3839" s="2">
        <v>15.22</v>
      </c>
      <c r="G3839" s="20" t="str">
        <f>IF(B3839="","",VLOOKUP(B3839,[1]BASEDIESEL!$A$2:$AAA$11928,6))</f>
        <v>FRENTE-02</v>
      </c>
      <c r="H3839" s="37" t="str">
        <f t="shared" si="59"/>
        <v>jun</v>
      </c>
    </row>
    <row r="3840" spans="1:8" x14ac:dyDescent="0.25">
      <c r="A3840" s="7">
        <v>46202</v>
      </c>
      <c r="B3840" s="16">
        <v>4149</v>
      </c>
      <c r="C3840" s="16" t="s">
        <v>65</v>
      </c>
      <c r="D3840" s="3">
        <v>263.55500000000001</v>
      </c>
      <c r="E3840" s="16">
        <v>16</v>
      </c>
      <c r="F3840" s="3">
        <v>16.472000000000001</v>
      </c>
      <c r="G3840" s="20" t="str">
        <f>IF(B3840="","",VLOOKUP(B3840,[1]BASEDIESEL!$A$2:$AAA$11928,6))</f>
        <v>FRENTE-01</v>
      </c>
      <c r="H3840" s="37" t="str">
        <f t="shared" si="59"/>
        <v>jun</v>
      </c>
    </row>
    <row r="3841" spans="1:8" x14ac:dyDescent="0.25">
      <c r="A3841" s="7">
        <v>46202</v>
      </c>
      <c r="B3841" s="17">
        <v>4153</v>
      </c>
      <c r="C3841" s="17" t="s">
        <v>67</v>
      </c>
      <c r="D3841" s="2">
        <v>355.94900000000001</v>
      </c>
      <c r="E3841" s="17">
        <v>20</v>
      </c>
      <c r="F3841" s="2">
        <v>17.797000000000001</v>
      </c>
      <c r="G3841" s="20" t="str">
        <f>IF(B3841="","",VLOOKUP(B3841,[1]BASEDIESEL!$A$2:$AAA$11928,6))</f>
        <v>FRENTE-04</v>
      </c>
      <c r="H3841" s="37" t="str">
        <f t="shared" si="59"/>
        <v>jun</v>
      </c>
    </row>
    <row r="3842" spans="1:8" x14ac:dyDescent="0.25">
      <c r="A3842" s="7">
        <v>46202</v>
      </c>
      <c r="B3842" s="16">
        <v>4154</v>
      </c>
      <c r="C3842" s="16" t="s">
        <v>67</v>
      </c>
      <c r="D3842" s="3">
        <v>501.84800000000001</v>
      </c>
      <c r="E3842" s="16">
        <v>29</v>
      </c>
      <c r="F3842" s="3">
        <v>17.305</v>
      </c>
      <c r="G3842" s="20" t="str">
        <f>IF(B3842="","",VLOOKUP(B3842,[1]BASEDIESEL!$A$2:$AAA$11928,6))</f>
        <v>FRENTE-04</v>
      </c>
      <c r="H3842" s="37" t="str">
        <f t="shared" si="59"/>
        <v>jun</v>
      </c>
    </row>
    <row r="3843" spans="1:8" x14ac:dyDescent="0.25">
      <c r="A3843" s="7">
        <v>46202</v>
      </c>
      <c r="B3843" s="17">
        <v>4156</v>
      </c>
      <c r="C3843" s="17" t="s">
        <v>65</v>
      </c>
      <c r="D3843" s="2">
        <v>191.44499999999999</v>
      </c>
      <c r="E3843" s="17">
        <v>13</v>
      </c>
      <c r="F3843" s="2">
        <v>14.727</v>
      </c>
      <c r="G3843" s="20" t="str">
        <f>IF(B3843="","",VLOOKUP(B3843,[1]BASEDIESEL!$A$2:$AAA$11928,6))</f>
        <v>FRENTE-02</v>
      </c>
      <c r="H3843" s="37" t="str">
        <f t="shared" ref="H3843:H3906" si="60">TEXT(A3843,"mmm")</f>
        <v>jun</v>
      </c>
    </row>
    <row r="3844" spans="1:8" x14ac:dyDescent="0.25">
      <c r="A3844" s="7">
        <v>46202</v>
      </c>
      <c r="B3844" s="16">
        <v>4157</v>
      </c>
      <c r="C3844" s="16" t="s">
        <v>65</v>
      </c>
      <c r="D3844" s="3">
        <v>316.41899999999998</v>
      </c>
      <c r="E3844" s="16">
        <v>18</v>
      </c>
      <c r="F3844" s="3">
        <v>17.579000000000001</v>
      </c>
      <c r="G3844" s="20" t="str">
        <f>IF(B3844="","",VLOOKUP(B3844,[1]BASEDIESEL!$A$2:$AAA$11928,6))</f>
        <v>FRENTE-06</v>
      </c>
      <c r="H3844" s="37" t="str">
        <f t="shared" si="60"/>
        <v>jun</v>
      </c>
    </row>
    <row r="3845" spans="1:8" x14ac:dyDescent="0.25">
      <c r="A3845" s="7">
        <v>46202</v>
      </c>
      <c r="B3845" s="17">
        <v>4158</v>
      </c>
      <c r="C3845" s="17" t="s">
        <v>65</v>
      </c>
      <c r="D3845" s="2">
        <v>15.225</v>
      </c>
      <c r="E3845" s="17">
        <v>1</v>
      </c>
      <c r="F3845" s="2">
        <v>15.225</v>
      </c>
      <c r="G3845" s="20" t="str">
        <f>IF(B3845="","",VLOOKUP(B3845,[1]BASEDIESEL!$A$2:$AAA$11928,6))</f>
        <v>FRENTE-03</v>
      </c>
      <c r="H3845" s="37" t="str">
        <f t="shared" si="60"/>
        <v>jun</v>
      </c>
    </row>
    <row r="3846" spans="1:8" x14ac:dyDescent="0.25">
      <c r="A3846" s="7">
        <v>46202</v>
      </c>
      <c r="B3846" s="16">
        <v>4159</v>
      </c>
      <c r="C3846" s="16" t="s">
        <v>65</v>
      </c>
      <c r="D3846" s="3">
        <v>217.11</v>
      </c>
      <c r="E3846" s="16">
        <v>15</v>
      </c>
      <c r="F3846" s="3">
        <v>14.474</v>
      </c>
      <c r="G3846" s="20" t="str">
        <f>IF(B3846="","",VLOOKUP(B3846,[1]BASEDIESEL!$A$2:$AAA$11928,6))</f>
        <v>FRENTE-02</v>
      </c>
      <c r="H3846" s="37" t="str">
        <f t="shared" si="60"/>
        <v>jun</v>
      </c>
    </row>
    <row r="3847" spans="1:8" x14ac:dyDescent="0.25">
      <c r="A3847" s="7">
        <v>46202</v>
      </c>
      <c r="B3847" s="17">
        <v>4160</v>
      </c>
      <c r="C3847" s="17" t="s">
        <v>65</v>
      </c>
      <c r="D3847" s="2">
        <v>246.63499999999999</v>
      </c>
      <c r="E3847" s="17">
        <v>17</v>
      </c>
      <c r="F3847" s="2">
        <v>14.507999999999999</v>
      </c>
      <c r="G3847" s="20" t="str">
        <f>IF(B3847="","",VLOOKUP(B3847,[1]BASEDIESEL!$A$2:$AAA$11928,6))</f>
        <v>FRENTE-01</v>
      </c>
      <c r="H3847" s="37" t="str">
        <f t="shared" si="60"/>
        <v>jun</v>
      </c>
    </row>
    <row r="3848" spans="1:8" x14ac:dyDescent="0.25">
      <c r="A3848" s="7">
        <v>46202</v>
      </c>
      <c r="B3848" s="16">
        <v>4161</v>
      </c>
      <c r="C3848" s="16" t="s">
        <v>65</v>
      </c>
      <c r="D3848" s="3">
        <v>252.589</v>
      </c>
      <c r="E3848" s="16">
        <v>14</v>
      </c>
      <c r="F3848" s="3">
        <v>18.042000000000002</v>
      </c>
      <c r="G3848" s="20" t="str">
        <f>IF(B3848="","",VLOOKUP(B3848,[1]BASEDIESEL!$A$2:$AAA$11928,6))</f>
        <v>FRENTE-07</v>
      </c>
      <c r="H3848" s="37" t="str">
        <f t="shared" si="60"/>
        <v>jun</v>
      </c>
    </row>
    <row r="3849" spans="1:8" x14ac:dyDescent="0.25">
      <c r="A3849" s="7">
        <v>46202</v>
      </c>
      <c r="B3849" s="17">
        <v>4162</v>
      </c>
      <c r="C3849" s="17" t="s">
        <v>65</v>
      </c>
      <c r="D3849" s="2">
        <v>233.22</v>
      </c>
      <c r="E3849" s="17">
        <v>16</v>
      </c>
      <c r="F3849" s="2">
        <v>14.576000000000001</v>
      </c>
      <c r="G3849" s="20" t="str">
        <f>IF(B3849="","",VLOOKUP(B3849,[1]BASEDIESEL!$A$2:$AAA$11928,6))</f>
        <v>FRENTE-02</v>
      </c>
      <c r="H3849" s="37" t="str">
        <f t="shared" si="60"/>
        <v>jun</v>
      </c>
    </row>
    <row r="3850" spans="1:8" x14ac:dyDescent="0.25">
      <c r="A3850" s="7">
        <v>46202</v>
      </c>
      <c r="B3850" s="16">
        <v>4163</v>
      </c>
      <c r="C3850" s="16" t="s">
        <v>65</v>
      </c>
      <c r="D3850" s="3">
        <v>233.05500000000001</v>
      </c>
      <c r="E3850" s="16">
        <v>15</v>
      </c>
      <c r="F3850" s="3">
        <v>15.537000000000001</v>
      </c>
      <c r="G3850" s="20" t="str">
        <f>IF(B3850="","",VLOOKUP(B3850,[1]BASEDIESEL!$A$2:$AAA$11928,6))</f>
        <v>FRENTE-02</v>
      </c>
      <c r="H3850" s="37" t="str">
        <f t="shared" si="60"/>
        <v>jun</v>
      </c>
    </row>
    <row r="3851" spans="1:8" x14ac:dyDescent="0.25">
      <c r="A3851" s="7">
        <v>46201</v>
      </c>
      <c r="B3851" s="16">
        <v>4024</v>
      </c>
      <c r="C3851" s="16" t="s">
        <v>62</v>
      </c>
      <c r="D3851" s="3">
        <v>42.246000000000002</v>
      </c>
      <c r="E3851" s="16">
        <v>3</v>
      </c>
      <c r="F3851" s="3">
        <v>14.082000000000001</v>
      </c>
      <c r="G3851" s="20" t="str">
        <f>IF(B3851="","",VLOOKUP(B3851,[1]BASEDIESEL!$A$2:$AAA$11928,6))</f>
        <v>FRENTE-07</v>
      </c>
      <c r="H3851" s="37" t="str">
        <f t="shared" si="60"/>
        <v>jun</v>
      </c>
    </row>
    <row r="3852" spans="1:8" x14ac:dyDescent="0.25">
      <c r="A3852" s="7">
        <v>46201</v>
      </c>
      <c r="B3852" s="17">
        <v>4025</v>
      </c>
      <c r="C3852" s="17" t="s">
        <v>62</v>
      </c>
      <c r="D3852" s="2">
        <v>62.771999999999998</v>
      </c>
      <c r="E3852" s="17">
        <v>4</v>
      </c>
      <c r="F3852" s="2">
        <v>15.693</v>
      </c>
      <c r="G3852" s="20" t="str">
        <f>IF(B3852="","",VLOOKUP(B3852,[1]BASEDIESEL!$A$2:$AAA$11928,6))</f>
        <v>FRENTE-07</v>
      </c>
      <c r="H3852" s="37" t="str">
        <f t="shared" si="60"/>
        <v>jun</v>
      </c>
    </row>
    <row r="3853" spans="1:8" x14ac:dyDescent="0.25">
      <c r="A3853" s="7">
        <v>46201</v>
      </c>
      <c r="B3853" s="16">
        <v>4027</v>
      </c>
      <c r="C3853" s="16" t="s">
        <v>62</v>
      </c>
      <c r="D3853" s="3">
        <v>113.6</v>
      </c>
      <c r="E3853" s="16">
        <v>7</v>
      </c>
      <c r="F3853" s="3">
        <v>16.228999999999999</v>
      </c>
      <c r="G3853" s="20" t="str">
        <f>IF(B3853="","",VLOOKUP(B3853,[1]BASEDIESEL!$A$2:$AAA$11928,6))</f>
        <v>FRENTE-07</v>
      </c>
      <c r="H3853" s="37" t="str">
        <f t="shared" si="60"/>
        <v>jun</v>
      </c>
    </row>
    <row r="3854" spans="1:8" x14ac:dyDescent="0.25">
      <c r="A3854" s="7">
        <v>46201</v>
      </c>
      <c r="B3854" s="17">
        <v>4029</v>
      </c>
      <c r="C3854" s="17" t="s">
        <v>62</v>
      </c>
      <c r="D3854" s="2">
        <v>169.363</v>
      </c>
      <c r="E3854" s="17">
        <v>8</v>
      </c>
      <c r="F3854" s="2">
        <v>21.17</v>
      </c>
      <c r="G3854" s="20" t="str">
        <f>IF(B3854="","",VLOOKUP(B3854,[1]BASEDIESEL!$A$2:$AAA$11928,6))</f>
        <v>FRENTE-07</v>
      </c>
      <c r="H3854" s="37" t="str">
        <f t="shared" si="60"/>
        <v>jun</v>
      </c>
    </row>
    <row r="3855" spans="1:8" x14ac:dyDescent="0.25">
      <c r="A3855" s="7">
        <v>46201</v>
      </c>
      <c r="B3855" s="16">
        <v>4030</v>
      </c>
      <c r="C3855" s="16" t="s">
        <v>63</v>
      </c>
      <c r="D3855" s="3">
        <v>145.18</v>
      </c>
      <c r="E3855" s="16">
        <v>9</v>
      </c>
      <c r="F3855" s="3">
        <v>16.131</v>
      </c>
      <c r="G3855" s="20" t="str">
        <f>IF(B3855="","",VLOOKUP(B3855,[1]BASEDIESEL!$A$2:$AAA$11928,6))</f>
        <v>FRENTE-06</v>
      </c>
      <c r="H3855" s="37" t="str">
        <f t="shared" si="60"/>
        <v>jun</v>
      </c>
    </row>
    <row r="3856" spans="1:8" x14ac:dyDescent="0.25">
      <c r="A3856" s="7">
        <v>46201</v>
      </c>
      <c r="B3856" s="17">
        <v>4032</v>
      </c>
      <c r="C3856" s="17" t="s">
        <v>64</v>
      </c>
      <c r="D3856" s="2">
        <v>146.05500000000001</v>
      </c>
      <c r="E3856" s="17">
        <v>10</v>
      </c>
      <c r="F3856" s="2">
        <v>14.606</v>
      </c>
      <c r="G3856" s="20" t="str">
        <f>IF(B3856="","",VLOOKUP(B3856,[1]BASEDIESEL!$A$2:$AAA$11928,6))</f>
        <v>FRENTE-06</v>
      </c>
      <c r="H3856" s="37" t="str">
        <f t="shared" si="60"/>
        <v>jun</v>
      </c>
    </row>
    <row r="3857" spans="1:8" x14ac:dyDescent="0.25">
      <c r="A3857" s="7">
        <v>46201</v>
      </c>
      <c r="B3857" s="16">
        <v>4033</v>
      </c>
      <c r="C3857" s="16" t="s">
        <v>64</v>
      </c>
      <c r="D3857" s="3">
        <v>122.04</v>
      </c>
      <c r="E3857" s="16">
        <v>9</v>
      </c>
      <c r="F3857" s="3">
        <v>13.56</v>
      </c>
      <c r="G3857" s="20" t="str">
        <f>IF(B3857="","",VLOOKUP(B3857,[1]BASEDIESEL!$A$2:$AAA$11928,6))</f>
        <v>FRENTE-06</v>
      </c>
      <c r="H3857" s="37" t="str">
        <f t="shared" si="60"/>
        <v>jun</v>
      </c>
    </row>
    <row r="3858" spans="1:8" x14ac:dyDescent="0.25">
      <c r="A3858" s="7">
        <v>46201</v>
      </c>
      <c r="B3858" s="17">
        <v>4034</v>
      </c>
      <c r="C3858" s="17" t="s">
        <v>64</v>
      </c>
      <c r="D3858" s="2">
        <v>129.46799999999999</v>
      </c>
      <c r="E3858" s="17">
        <v>10</v>
      </c>
      <c r="F3858" s="2">
        <v>12.946999999999999</v>
      </c>
      <c r="G3858" s="20" t="str">
        <f>IF(B3858="","",VLOOKUP(B3858,[1]BASEDIESEL!$A$2:$AAA$11928,6))</f>
        <v>FRENTE-06</v>
      </c>
      <c r="H3858" s="37" t="str">
        <f t="shared" si="60"/>
        <v>jun</v>
      </c>
    </row>
    <row r="3859" spans="1:8" x14ac:dyDescent="0.25">
      <c r="A3859" s="7">
        <v>46201</v>
      </c>
      <c r="B3859" s="16">
        <v>4035</v>
      </c>
      <c r="C3859" s="16" t="s">
        <v>64</v>
      </c>
      <c r="D3859" s="3">
        <v>229.60499999999999</v>
      </c>
      <c r="E3859" s="16">
        <v>13</v>
      </c>
      <c r="F3859" s="3">
        <v>17.661999999999999</v>
      </c>
      <c r="G3859" s="20" t="str">
        <f>IF(B3859="","",VLOOKUP(B3859,[1]BASEDIESEL!$A$2:$AAA$11928,6))</f>
        <v>FRENTE-06</v>
      </c>
      <c r="H3859" s="37" t="str">
        <f t="shared" si="60"/>
        <v>jun</v>
      </c>
    </row>
    <row r="3860" spans="1:8" x14ac:dyDescent="0.25">
      <c r="A3860" s="7">
        <v>46201</v>
      </c>
      <c r="B3860" s="17">
        <v>4036</v>
      </c>
      <c r="C3860" s="17" t="s">
        <v>64</v>
      </c>
      <c r="D3860" s="2">
        <v>175.98599999999999</v>
      </c>
      <c r="E3860" s="17">
        <v>11</v>
      </c>
      <c r="F3860" s="2">
        <v>15.999000000000001</v>
      </c>
      <c r="G3860" s="20" t="str">
        <f>IF(B3860="","",VLOOKUP(B3860,[1]BASEDIESEL!$A$2:$AAA$11928,6))</f>
        <v>FRENTE-06</v>
      </c>
      <c r="H3860" s="37" t="str">
        <f t="shared" si="60"/>
        <v>jun</v>
      </c>
    </row>
    <row r="3861" spans="1:8" x14ac:dyDescent="0.25">
      <c r="A3861" s="7">
        <v>46201</v>
      </c>
      <c r="B3861" s="16">
        <v>4111</v>
      </c>
      <c r="C3861" s="16" t="s">
        <v>65</v>
      </c>
      <c r="D3861" s="3">
        <v>320.714</v>
      </c>
      <c r="E3861" s="16">
        <v>22</v>
      </c>
      <c r="F3861" s="3">
        <v>14.577999999999999</v>
      </c>
      <c r="G3861" s="20" t="str">
        <f>IF(B3861="","",VLOOKUP(B3861,[1]BASEDIESEL!$A$2:$AAA$11928,6))</f>
        <v>FRENTE-05</v>
      </c>
      <c r="H3861" s="37" t="str">
        <f t="shared" si="60"/>
        <v>jun</v>
      </c>
    </row>
    <row r="3862" spans="1:8" x14ac:dyDescent="0.25">
      <c r="A3862" s="7">
        <v>46201</v>
      </c>
      <c r="B3862" s="17">
        <v>4112</v>
      </c>
      <c r="C3862" s="17" t="s">
        <v>65</v>
      </c>
      <c r="D3862" s="2">
        <v>60.19</v>
      </c>
      <c r="E3862" s="17">
        <v>4</v>
      </c>
      <c r="F3862" s="2">
        <v>15.048</v>
      </c>
      <c r="G3862" s="20" t="str">
        <f>IF(B3862="","",VLOOKUP(B3862,[1]BASEDIESEL!$A$2:$AAA$11928,6))</f>
        <v>FRENTE-01</v>
      </c>
      <c r="H3862" s="37" t="str">
        <f t="shared" si="60"/>
        <v>jun</v>
      </c>
    </row>
    <row r="3863" spans="1:8" x14ac:dyDescent="0.25">
      <c r="A3863" s="7">
        <v>46201</v>
      </c>
      <c r="B3863" s="16">
        <v>4113</v>
      </c>
      <c r="C3863" s="16" t="s">
        <v>65</v>
      </c>
      <c r="D3863" s="3">
        <v>77.525000000000006</v>
      </c>
      <c r="E3863" s="16">
        <v>7</v>
      </c>
      <c r="F3863" s="3">
        <v>11.074999999999999</v>
      </c>
      <c r="G3863" s="20" t="str">
        <f>IF(B3863="","",VLOOKUP(B3863,[1]BASEDIESEL!$A$2:$AAA$11928,6))</f>
        <v>FRENTE-07</v>
      </c>
      <c r="H3863" s="37" t="str">
        <f t="shared" si="60"/>
        <v>jun</v>
      </c>
    </row>
    <row r="3864" spans="1:8" x14ac:dyDescent="0.25">
      <c r="A3864" s="7">
        <v>46201</v>
      </c>
      <c r="B3864" s="17">
        <v>4114</v>
      </c>
      <c r="C3864" s="17" t="s">
        <v>65</v>
      </c>
      <c r="D3864" s="2">
        <v>62.204999999999998</v>
      </c>
      <c r="E3864" s="17">
        <v>4</v>
      </c>
      <c r="F3864" s="2">
        <v>15.551</v>
      </c>
      <c r="G3864" s="20" t="str">
        <f>IF(B3864="","",VLOOKUP(B3864,[1]BASEDIESEL!$A$2:$AAA$11928,6))</f>
        <v>FRENTE-01</v>
      </c>
      <c r="H3864" s="37" t="str">
        <f t="shared" si="60"/>
        <v>jun</v>
      </c>
    </row>
    <row r="3865" spans="1:8" x14ac:dyDescent="0.25">
      <c r="A3865" s="7">
        <v>46201</v>
      </c>
      <c r="B3865" s="16">
        <v>4115</v>
      </c>
      <c r="C3865" s="16" t="s">
        <v>65</v>
      </c>
      <c r="D3865" s="3">
        <v>206.11799999999999</v>
      </c>
      <c r="E3865" s="16">
        <v>13</v>
      </c>
      <c r="F3865" s="3">
        <v>15.855</v>
      </c>
      <c r="G3865" s="20" t="str">
        <f>IF(B3865="","",VLOOKUP(B3865,[1]BASEDIESEL!$A$2:$AAA$11928,6))</f>
        <v>FRENTE-06</v>
      </c>
      <c r="H3865" s="37" t="str">
        <f t="shared" si="60"/>
        <v>jun</v>
      </c>
    </row>
    <row r="3866" spans="1:8" x14ac:dyDescent="0.25">
      <c r="A3866" s="7">
        <v>46201</v>
      </c>
      <c r="B3866" s="17">
        <v>4116</v>
      </c>
      <c r="C3866" s="17" t="s">
        <v>65</v>
      </c>
      <c r="D3866" s="2">
        <v>135.648</v>
      </c>
      <c r="E3866" s="17">
        <v>9</v>
      </c>
      <c r="F3866" s="2">
        <v>15.071999999999999</v>
      </c>
      <c r="G3866" s="20" t="str">
        <f>IF(B3866="","",VLOOKUP(B3866,[1]BASEDIESEL!$A$2:$AAA$11928,6))</f>
        <v>FRENTE-05</v>
      </c>
      <c r="H3866" s="37" t="str">
        <f t="shared" si="60"/>
        <v>jun</v>
      </c>
    </row>
    <row r="3867" spans="1:8" x14ac:dyDescent="0.25">
      <c r="A3867" s="7">
        <v>46201</v>
      </c>
      <c r="B3867" s="16">
        <v>4117</v>
      </c>
      <c r="C3867" s="16" t="s">
        <v>65</v>
      </c>
      <c r="D3867" s="3">
        <v>465.517</v>
      </c>
      <c r="E3867" s="16">
        <v>32</v>
      </c>
      <c r="F3867" s="3">
        <v>14.547000000000001</v>
      </c>
      <c r="G3867" s="20" t="str">
        <f>IF(B3867="","",VLOOKUP(B3867,[1]BASEDIESEL!$A$2:$AAA$11928,6))</f>
        <v>FRENTE-04</v>
      </c>
      <c r="H3867" s="37" t="str">
        <f t="shared" si="60"/>
        <v>jun</v>
      </c>
    </row>
    <row r="3868" spans="1:8" x14ac:dyDescent="0.25">
      <c r="A3868" s="7">
        <v>46201</v>
      </c>
      <c r="B3868" s="17">
        <v>4118</v>
      </c>
      <c r="C3868" s="17" t="s">
        <v>65</v>
      </c>
      <c r="D3868" s="2">
        <v>57.886000000000003</v>
      </c>
      <c r="E3868" s="17">
        <v>5</v>
      </c>
      <c r="F3868" s="2">
        <v>11.577</v>
      </c>
      <c r="G3868" s="20" t="str">
        <f>IF(B3868="","",VLOOKUP(B3868,[1]BASEDIESEL!$A$2:$AAA$11928,6))</f>
        <v>FRENTE-03</v>
      </c>
      <c r="H3868" s="37" t="str">
        <f t="shared" si="60"/>
        <v>jun</v>
      </c>
    </row>
    <row r="3869" spans="1:8" x14ac:dyDescent="0.25">
      <c r="A3869" s="7">
        <v>46201</v>
      </c>
      <c r="B3869" s="16">
        <v>4119</v>
      </c>
      <c r="C3869" s="16" t="s">
        <v>65</v>
      </c>
      <c r="D3869" s="3">
        <v>309.66500000000002</v>
      </c>
      <c r="E3869" s="16">
        <v>18</v>
      </c>
      <c r="F3869" s="3">
        <v>17.204000000000001</v>
      </c>
      <c r="G3869" s="20" t="str">
        <f>IF(B3869="","",VLOOKUP(B3869,[1]BASEDIESEL!$A$2:$AAA$11928,6))</f>
        <v>FRENTE-05</v>
      </c>
      <c r="H3869" s="37" t="str">
        <f t="shared" si="60"/>
        <v>jun</v>
      </c>
    </row>
    <row r="3870" spans="1:8" x14ac:dyDescent="0.25">
      <c r="A3870" s="7">
        <v>46201</v>
      </c>
      <c r="B3870" s="17">
        <v>4120</v>
      </c>
      <c r="C3870" s="17" t="s">
        <v>65</v>
      </c>
      <c r="D3870" s="2">
        <v>163.31299999999999</v>
      </c>
      <c r="E3870" s="17">
        <v>11</v>
      </c>
      <c r="F3870" s="2">
        <v>14.847</v>
      </c>
      <c r="G3870" s="20" t="str">
        <f>IF(B3870="","",VLOOKUP(B3870,[1]BASEDIESEL!$A$2:$AAA$11928,6))</f>
        <v>FRENTE-05</v>
      </c>
      <c r="H3870" s="37" t="str">
        <f t="shared" si="60"/>
        <v>jun</v>
      </c>
    </row>
    <row r="3871" spans="1:8" x14ac:dyDescent="0.25">
      <c r="A3871" s="7">
        <v>46201</v>
      </c>
      <c r="B3871" s="16">
        <v>4121</v>
      </c>
      <c r="C3871" s="16" t="s">
        <v>66</v>
      </c>
      <c r="D3871" s="3">
        <v>76.599999999999994</v>
      </c>
      <c r="E3871" s="16">
        <v>5</v>
      </c>
      <c r="F3871" s="3">
        <v>15.32</v>
      </c>
      <c r="G3871" s="20" t="str">
        <f>IF(B3871="","",VLOOKUP(B3871,[1]BASEDIESEL!$A$2:$AAA$11928,6))</f>
        <v>FRENTE-01</v>
      </c>
      <c r="H3871" s="37" t="str">
        <f t="shared" si="60"/>
        <v>jun</v>
      </c>
    </row>
    <row r="3872" spans="1:8" x14ac:dyDescent="0.25">
      <c r="A3872" s="7">
        <v>46201</v>
      </c>
      <c r="B3872" s="17">
        <v>4122</v>
      </c>
      <c r="C3872" s="17" t="s">
        <v>66</v>
      </c>
      <c r="D3872" s="2">
        <v>77.12</v>
      </c>
      <c r="E3872" s="17">
        <v>5</v>
      </c>
      <c r="F3872" s="2">
        <v>15.423999999999999</v>
      </c>
      <c r="G3872" s="20" t="str">
        <f>IF(B3872="","",VLOOKUP(B3872,[1]BASEDIESEL!$A$2:$AAA$11928,6))</f>
        <v>FRENTE-01</v>
      </c>
      <c r="H3872" s="37" t="str">
        <f t="shared" si="60"/>
        <v>jun</v>
      </c>
    </row>
    <row r="3873" spans="1:8" x14ac:dyDescent="0.25">
      <c r="A3873" s="7">
        <v>46201</v>
      </c>
      <c r="B3873" s="16">
        <v>4123</v>
      </c>
      <c r="C3873" s="16" t="s">
        <v>66</v>
      </c>
      <c r="D3873" s="3">
        <v>46.43</v>
      </c>
      <c r="E3873" s="16">
        <v>3</v>
      </c>
      <c r="F3873" s="3">
        <v>15.477</v>
      </c>
      <c r="G3873" s="20" t="str">
        <f>IF(B3873="","",VLOOKUP(B3873,[1]BASEDIESEL!$A$2:$AAA$11928,6))</f>
        <v>FRENTE-01</v>
      </c>
      <c r="H3873" s="37" t="str">
        <f t="shared" si="60"/>
        <v>jun</v>
      </c>
    </row>
    <row r="3874" spans="1:8" x14ac:dyDescent="0.25">
      <c r="A3874" s="7">
        <v>46201</v>
      </c>
      <c r="B3874" s="17">
        <v>4124</v>
      </c>
      <c r="C3874" s="17" t="s">
        <v>65</v>
      </c>
      <c r="D3874" s="2">
        <v>165.30199999999999</v>
      </c>
      <c r="E3874" s="17">
        <v>11</v>
      </c>
      <c r="F3874" s="2">
        <v>15.026999999999999</v>
      </c>
      <c r="G3874" s="20" t="str">
        <f>IF(B3874="","",VLOOKUP(B3874,[1]BASEDIESEL!$A$2:$AAA$11928,6))</f>
        <v>FRENTE-07</v>
      </c>
      <c r="H3874" s="37" t="str">
        <f t="shared" si="60"/>
        <v>jun</v>
      </c>
    </row>
    <row r="3875" spans="1:8" x14ac:dyDescent="0.25">
      <c r="A3875" s="7">
        <v>46201</v>
      </c>
      <c r="B3875" s="16">
        <v>4126</v>
      </c>
      <c r="C3875" s="16" t="s">
        <v>65</v>
      </c>
      <c r="D3875" s="3">
        <v>162.285</v>
      </c>
      <c r="E3875" s="16">
        <v>11</v>
      </c>
      <c r="F3875" s="3">
        <v>14.753</v>
      </c>
      <c r="G3875" s="20" t="str">
        <f>IF(B3875="","",VLOOKUP(B3875,[1]BASEDIESEL!$A$2:$AAA$11928,6))</f>
        <v>FRENTE-05</v>
      </c>
      <c r="H3875" s="37" t="str">
        <f t="shared" si="60"/>
        <v>jun</v>
      </c>
    </row>
    <row r="3876" spans="1:8" x14ac:dyDescent="0.25">
      <c r="A3876" s="7">
        <v>46201</v>
      </c>
      <c r="B3876" s="17">
        <v>4127</v>
      </c>
      <c r="C3876" s="17" t="s">
        <v>65</v>
      </c>
      <c r="D3876" s="2">
        <v>353.92</v>
      </c>
      <c r="E3876" s="17">
        <v>24</v>
      </c>
      <c r="F3876" s="2">
        <v>14.747</v>
      </c>
      <c r="G3876" s="20" t="str">
        <f>IF(B3876="","",VLOOKUP(B3876,[1]BASEDIESEL!$A$2:$AAA$11928,6))</f>
        <v>FRENTE-02</v>
      </c>
      <c r="H3876" s="37" t="str">
        <f t="shared" si="60"/>
        <v>jun</v>
      </c>
    </row>
    <row r="3877" spans="1:8" x14ac:dyDescent="0.25">
      <c r="A3877" s="7">
        <v>46201</v>
      </c>
      <c r="B3877" s="16">
        <v>4128</v>
      </c>
      <c r="C3877" s="16" t="s">
        <v>66</v>
      </c>
      <c r="D3877" s="3">
        <v>75.739999999999995</v>
      </c>
      <c r="E3877" s="16">
        <v>5</v>
      </c>
      <c r="F3877" s="3">
        <v>15.148</v>
      </c>
      <c r="G3877" s="20" t="str">
        <f>IF(B3877="","",VLOOKUP(B3877,[1]BASEDIESEL!$A$2:$AAA$11928,6))</f>
        <v>FRENTE-01</v>
      </c>
      <c r="H3877" s="37" t="str">
        <f t="shared" si="60"/>
        <v>jun</v>
      </c>
    </row>
    <row r="3878" spans="1:8" x14ac:dyDescent="0.25">
      <c r="A3878" s="7">
        <v>46201</v>
      </c>
      <c r="B3878" s="17">
        <v>4129</v>
      </c>
      <c r="C3878" s="17" t="s">
        <v>66</v>
      </c>
      <c r="D3878" s="2">
        <v>62.395000000000003</v>
      </c>
      <c r="E3878" s="17">
        <v>4</v>
      </c>
      <c r="F3878" s="2">
        <v>15.599</v>
      </c>
      <c r="G3878" s="20" t="str">
        <f>IF(B3878="","",VLOOKUP(B3878,[1]BASEDIESEL!$A$2:$AAA$11928,6))</f>
        <v>FRENTE-01</v>
      </c>
      <c r="H3878" s="37" t="str">
        <f t="shared" si="60"/>
        <v>jun</v>
      </c>
    </row>
    <row r="3879" spans="1:8" x14ac:dyDescent="0.25">
      <c r="A3879" s="7">
        <v>46201</v>
      </c>
      <c r="B3879" s="16">
        <v>4131</v>
      </c>
      <c r="C3879" s="16" t="s">
        <v>65</v>
      </c>
      <c r="D3879" s="3">
        <v>441.416</v>
      </c>
      <c r="E3879" s="16">
        <v>28</v>
      </c>
      <c r="F3879" s="3">
        <v>15.765000000000001</v>
      </c>
      <c r="G3879" s="20" t="str">
        <f>IF(B3879="","",VLOOKUP(B3879,[1]BASEDIESEL!$A$2:$AAA$11928,6))</f>
        <v>FRENTE-04</v>
      </c>
      <c r="H3879" s="37" t="str">
        <f t="shared" si="60"/>
        <v>jun</v>
      </c>
    </row>
    <row r="3880" spans="1:8" x14ac:dyDescent="0.25">
      <c r="A3880" s="7">
        <v>46201</v>
      </c>
      <c r="B3880" s="17">
        <v>4132</v>
      </c>
      <c r="C3880" s="17" t="s">
        <v>65</v>
      </c>
      <c r="D3880" s="2">
        <v>44.430999999999997</v>
      </c>
      <c r="E3880" s="17">
        <v>2</v>
      </c>
      <c r="F3880" s="2">
        <v>22.216000000000001</v>
      </c>
      <c r="G3880" s="20" t="str">
        <f>IF(B3880="","",VLOOKUP(B3880,[1]BASEDIESEL!$A$2:$AAA$11928,6))</f>
        <v>FRENTE-03</v>
      </c>
      <c r="H3880" s="37" t="str">
        <f t="shared" si="60"/>
        <v>jun</v>
      </c>
    </row>
    <row r="3881" spans="1:8" x14ac:dyDescent="0.25">
      <c r="A3881" s="7">
        <v>46201</v>
      </c>
      <c r="B3881" s="16">
        <v>4133</v>
      </c>
      <c r="C3881" s="16" t="s">
        <v>65</v>
      </c>
      <c r="D3881" s="3">
        <v>374.04</v>
      </c>
      <c r="E3881" s="16">
        <v>26</v>
      </c>
      <c r="F3881" s="3">
        <v>14.385999999999999</v>
      </c>
      <c r="G3881" s="20" t="str">
        <f>IF(B3881="","",VLOOKUP(B3881,[1]BASEDIESEL!$A$2:$AAA$11928,6))</f>
        <v>FRENTE-02</v>
      </c>
      <c r="H3881" s="37" t="str">
        <f t="shared" si="60"/>
        <v>jun</v>
      </c>
    </row>
    <row r="3882" spans="1:8" x14ac:dyDescent="0.25">
      <c r="A3882" s="7">
        <v>46201</v>
      </c>
      <c r="B3882" s="17">
        <v>4134</v>
      </c>
      <c r="C3882" s="17" t="s">
        <v>65</v>
      </c>
      <c r="D3882" s="2">
        <v>380.44299999999998</v>
      </c>
      <c r="E3882" s="17">
        <v>24</v>
      </c>
      <c r="F3882" s="2">
        <v>15.852</v>
      </c>
      <c r="G3882" s="20" t="str">
        <f>IF(B3882="","",VLOOKUP(B3882,[1]BASEDIESEL!$A$2:$AAA$11928,6))</f>
        <v>FRENTE-05</v>
      </c>
      <c r="H3882" s="37" t="str">
        <f t="shared" si="60"/>
        <v>jun</v>
      </c>
    </row>
    <row r="3883" spans="1:8" x14ac:dyDescent="0.25">
      <c r="A3883" s="7">
        <v>46201</v>
      </c>
      <c r="B3883" s="16">
        <v>4136</v>
      </c>
      <c r="C3883" s="16" t="s">
        <v>65</v>
      </c>
      <c r="D3883" s="3">
        <v>468.67</v>
      </c>
      <c r="E3883" s="16">
        <v>29</v>
      </c>
      <c r="F3883" s="3">
        <v>16.161000000000001</v>
      </c>
      <c r="G3883" s="20" t="str">
        <f>IF(B3883="","",VLOOKUP(B3883,[1]BASEDIESEL!$A$2:$AAA$11928,6))</f>
        <v>FRENTE-04</v>
      </c>
      <c r="H3883" s="37" t="str">
        <f t="shared" si="60"/>
        <v>jun</v>
      </c>
    </row>
    <row r="3884" spans="1:8" x14ac:dyDescent="0.25">
      <c r="A3884" s="7">
        <v>46201</v>
      </c>
      <c r="B3884" s="17">
        <v>4137</v>
      </c>
      <c r="C3884" s="17" t="s">
        <v>65</v>
      </c>
      <c r="D3884" s="2">
        <v>63.438000000000002</v>
      </c>
      <c r="E3884" s="17">
        <v>4</v>
      </c>
      <c r="F3884" s="2">
        <v>15.86</v>
      </c>
      <c r="G3884" s="20" t="str">
        <f>IF(B3884="","",VLOOKUP(B3884,[1]BASEDIESEL!$A$2:$AAA$11928,6))</f>
        <v>FRENTE-03</v>
      </c>
      <c r="H3884" s="37" t="str">
        <f t="shared" si="60"/>
        <v>jun</v>
      </c>
    </row>
    <row r="3885" spans="1:8" x14ac:dyDescent="0.25">
      <c r="A3885" s="7">
        <v>46201</v>
      </c>
      <c r="B3885" s="16">
        <v>4138</v>
      </c>
      <c r="C3885" s="16" t="s">
        <v>65</v>
      </c>
      <c r="D3885" s="3">
        <v>504.45100000000002</v>
      </c>
      <c r="E3885" s="16">
        <v>29</v>
      </c>
      <c r="F3885" s="3">
        <v>17.395</v>
      </c>
      <c r="G3885" s="20" t="str">
        <f>IF(B3885="","",VLOOKUP(B3885,[1]BASEDIESEL!$A$2:$AAA$11928,6))</f>
        <v>FRENTE-04</v>
      </c>
      <c r="H3885" s="37" t="str">
        <f t="shared" si="60"/>
        <v>jun</v>
      </c>
    </row>
    <row r="3886" spans="1:8" x14ac:dyDescent="0.25">
      <c r="A3886" s="7">
        <v>46201</v>
      </c>
      <c r="B3886" s="17">
        <v>4139</v>
      </c>
      <c r="C3886" s="17" t="s">
        <v>65</v>
      </c>
      <c r="D3886" s="2">
        <v>104.373</v>
      </c>
      <c r="E3886" s="17">
        <v>9</v>
      </c>
      <c r="F3886" s="2">
        <v>11.597</v>
      </c>
      <c r="G3886" s="20" t="str">
        <f>IF(B3886="","",VLOOKUP(B3886,[1]BASEDIESEL!$A$2:$AAA$11928,6))</f>
        <v>FRENTE-07</v>
      </c>
      <c r="H3886" s="37" t="str">
        <f t="shared" si="60"/>
        <v>jun</v>
      </c>
    </row>
    <row r="3887" spans="1:8" x14ac:dyDescent="0.25">
      <c r="A3887" s="7">
        <v>46201</v>
      </c>
      <c r="B3887" s="16">
        <v>4140</v>
      </c>
      <c r="C3887" s="16" t="s">
        <v>65</v>
      </c>
      <c r="D3887" s="3">
        <v>378.58499999999998</v>
      </c>
      <c r="E3887" s="16">
        <v>23</v>
      </c>
      <c r="F3887" s="3">
        <v>16.46</v>
      </c>
      <c r="G3887" s="20" t="str">
        <f>IF(B3887="","",VLOOKUP(B3887,[1]BASEDIESEL!$A$2:$AAA$11928,6))</f>
        <v>FRENTE-05</v>
      </c>
      <c r="H3887" s="37" t="str">
        <f t="shared" si="60"/>
        <v>jun</v>
      </c>
    </row>
    <row r="3888" spans="1:8" x14ac:dyDescent="0.25">
      <c r="A3888" s="7">
        <v>46201</v>
      </c>
      <c r="B3888" s="17">
        <v>4141</v>
      </c>
      <c r="C3888" s="17" t="s">
        <v>65</v>
      </c>
      <c r="D3888" s="2">
        <v>100.104</v>
      </c>
      <c r="E3888" s="17">
        <v>5</v>
      </c>
      <c r="F3888" s="2">
        <v>20.021000000000001</v>
      </c>
      <c r="G3888" s="20" t="str">
        <f>IF(B3888="","",VLOOKUP(B3888,[1]BASEDIESEL!$A$2:$AAA$11928,6))</f>
        <v>FRENTE-03</v>
      </c>
      <c r="H3888" s="37" t="str">
        <f t="shared" si="60"/>
        <v>jun</v>
      </c>
    </row>
    <row r="3889" spans="1:8" x14ac:dyDescent="0.25">
      <c r="A3889" s="7">
        <v>46201</v>
      </c>
      <c r="B3889" s="16">
        <v>4142</v>
      </c>
      <c r="C3889" s="16" t="s">
        <v>65</v>
      </c>
      <c r="D3889" s="3">
        <v>493.41699999999997</v>
      </c>
      <c r="E3889" s="16">
        <v>31</v>
      </c>
      <c r="F3889" s="3">
        <v>15.917</v>
      </c>
      <c r="G3889" s="20" t="str">
        <f>IF(B3889="","",VLOOKUP(B3889,[1]BASEDIESEL!$A$2:$AAA$11928,6))</f>
        <v>FRENTE-04</v>
      </c>
      <c r="H3889" s="37" t="str">
        <f t="shared" si="60"/>
        <v>jun</v>
      </c>
    </row>
    <row r="3890" spans="1:8" x14ac:dyDescent="0.25">
      <c r="A3890" s="7">
        <v>46201</v>
      </c>
      <c r="B3890" s="17">
        <v>4143</v>
      </c>
      <c r="C3890" s="17" t="s">
        <v>65</v>
      </c>
      <c r="D3890" s="2">
        <v>363.30700000000002</v>
      </c>
      <c r="E3890" s="17">
        <v>24</v>
      </c>
      <c r="F3890" s="2">
        <v>15.138</v>
      </c>
      <c r="G3890" s="20" t="str">
        <f>IF(B3890="","",VLOOKUP(B3890,[1]BASEDIESEL!$A$2:$AAA$11928,6))</f>
        <v>FRENTE-05</v>
      </c>
      <c r="H3890" s="37" t="str">
        <f t="shared" si="60"/>
        <v>jun</v>
      </c>
    </row>
    <row r="3891" spans="1:8" x14ac:dyDescent="0.25">
      <c r="A3891" s="7">
        <v>46201</v>
      </c>
      <c r="B3891" s="16">
        <v>4144</v>
      </c>
      <c r="C3891" s="16" t="s">
        <v>65</v>
      </c>
      <c r="D3891" s="3">
        <v>410.44</v>
      </c>
      <c r="E3891" s="16">
        <v>25</v>
      </c>
      <c r="F3891" s="3">
        <v>16.417999999999999</v>
      </c>
      <c r="G3891" s="20" t="str">
        <f>IF(B3891="","",VLOOKUP(B3891,[1]BASEDIESEL!$A$2:$AAA$11928,6))</f>
        <v>FRENTE-05</v>
      </c>
      <c r="H3891" s="37" t="str">
        <f t="shared" si="60"/>
        <v>jun</v>
      </c>
    </row>
    <row r="3892" spans="1:8" x14ac:dyDescent="0.25">
      <c r="A3892" s="7">
        <v>46201</v>
      </c>
      <c r="B3892" s="17">
        <v>4145</v>
      </c>
      <c r="C3892" s="17" t="s">
        <v>65</v>
      </c>
      <c r="D3892" s="2">
        <v>103.095</v>
      </c>
      <c r="E3892" s="17">
        <v>5</v>
      </c>
      <c r="F3892" s="2">
        <v>20.619</v>
      </c>
      <c r="G3892" s="20" t="str">
        <f>IF(B3892="","",VLOOKUP(B3892,[1]BASEDIESEL!$A$2:$AAA$11928,6))</f>
        <v>FRENTE-03</v>
      </c>
      <c r="H3892" s="37" t="str">
        <f t="shared" si="60"/>
        <v>jun</v>
      </c>
    </row>
    <row r="3893" spans="1:8" x14ac:dyDescent="0.25">
      <c r="A3893" s="7">
        <v>46201</v>
      </c>
      <c r="B3893" s="16">
        <v>4146</v>
      </c>
      <c r="C3893" s="16" t="s">
        <v>65</v>
      </c>
      <c r="D3893" s="3">
        <v>68.256</v>
      </c>
      <c r="E3893" s="16">
        <v>4</v>
      </c>
      <c r="F3893" s="3">
        <v>17.064</v>
      </c>
      <c r="G3893" s="20" t="str">
        <f>IF(B3893="","",VLOOKUP(B3893,[1]BASEDIESEL!$A$2:$AAA$11928,6))</f>
        <v>FRENTE-03</v>
      </c>
      <c r="H3893" s="37" t="str">
        <f t="shared" si="60"/>
        <v>jun</v>
      </c>
    </row>
    <row r="3894" spans="1:8" x14ac:dyDescent="0.25">
      <c r="A3894" s="7">
        <v>46201</v>
      </c>
      <c r="B3894" s="17">
        <v>4147</v>
      </c>
      <c r="C3894" s="17" t="s">
        <v>65</v>
      </c>
      <c r="D3894" s="2">
        <v>278.28500000000003</v>
      </c>
      <c r="E3894" s="17">
        <v>17</v>
      </c>
      <c r="F3894" s="2">
        <v>16.37</v>
      </c>
      <c r="G3894" s="20" t="str">
        <f>IF(B3894="","",VLOOKUP(B3894,[1]BASEDIESEL!$A$2:$AAA$11928,6))</f>
        <v>FRENTE-02</v>
      </c>
      <c r="H3894" s="37" t="str">
        <f t="shared" si="60"/>
        <v>jun</v>
      </c>
    </row>
    <row r="3895" spans="1:8" x14ac:dyDescent="0.25">
      <c r="A3895" s="7">
        <v>46201</v>
      </c>
      <c r="B3895" s="16">
        <v>4149</v>
      </c>
      <c r="C3895" s="16" t="s">
        <v>65</v>
      </c>
      <c r="D3895" s="3">
        <v>91.1</v>
      </c>
      <c r="E3895" s="16">
        <v>5</v>
      </c>
      <c r="F3895" s="3">
        <v>18.22</v>
      </c>
      <c r="G3895" s="20" t="str">
        <f>IF(B3895="","",VLOOKUP(B3895,[1]BASEDIESEL!$A$2:$AAA$11928,6))</f>
        <v>FRENTE-01</v>
      </c>
      <c r="H3895" s="37" t="str">
        <f t="shared" si="60"/>
        <v>jun</v>
      </c>
    </row>
    <row r="3896" spans="1:8" x14ac:dyDescent="0.25">
      <c r="A3896" s="7">
        <v>46201</v>
      </c>
      <c r="B3896" s="17">
        <v>4153</v>
      </c>
      <c r="C3896" s="17" t="s">
        <v>67</v>
      </c>
      <c r="D3896" s="2">
        <v>455.12900000000002</v>
      </c>
      <c r="E3896" s="17">
        <v>30</v>
      </c>
      <c r="F3896" s="2">
        <v>15.170999999999999</v>
      </c>
      <c r="G3896" s="20" t="str">
        <f>IF(B3896="","",VLOOKUP(B3896,[1]BASEDIESEL!$A$2:$AAA$11928,6))</f>
        <v>FRENTE-04</v>
      </c>
      <c r="H3896" s="37" t="str">
        <f t="shared" si="60"/>
        <v>jun</v>
      </c>
    </row>
    <row r="3897" spans="1:8" x14ac:dyDescent="0.25">
      <c r="A3897" s="7">
        <v>46201</v>
      </c>
      <c r="B3897" s="16">
        <v>4154</v>
      </c>
      <c r="C3897" s="16" t="s">
        <v>67</v>
      </c>
      <c r="D3897" s="3">
        <v>522.34</v>
      </c>
      <c r="E3897" s="16">
        <v>34</v>
      </c>
      <c r="F3897" s="3">
        <v>15.363</v>
      </c>
      <c r="G3897" s="20" t="str">
        <f>IF(B3897="","",VLOOKUP(B3897,[1]BASEDIESEL!$A$2:$AAA$11928,6))</f>
        <v>FRENTE-04</v>
      </c>
      <c r="H3897" s="37" t="str">
        <f t="shared" si="60"/>
        <v>jun</v>
      </c>
    </row>
    <row r="3898" spans="1:8" x14ac:dyDescent="0.25">
      <c r="A3898" s="7">
        <v>46201</v>
      </c>
      <c r="B3898" s="17">
        <v>4156</v>
      </c>
      <c r="C3898" s="17" t="s">
        <v>65</v>
      </c>
      <c r="D3898" s="2">
        <v>203.10499999999999</v>
      </c>
      <c r="E3898" s="17">
        <v>14</v>
      </c>
      <c r="F3898" s="2">
        <v>14.507999999999999</v>
      </c>
      <c r="G3898" s="20" t="str">
        <f>IF(B3898="","",VLOOKUP(B3898,[1]BASEDIESEL!$A$2:$AAA$11928,6))</f>
        <v>FRENTE-02</v>
      </c>
      <c r="H3898" s="37" t="str">
        <f t="shared" si="60"/>
        <v>jun</v>
      </c>
    </row>
    <row r="3899" spans="1:8" x14ac:dyDescent="0.25">
      <c r="A3899" s="7">
        <v>46201</v>
      </c>
      <c r="B3899" s="16">
        <v>4157</v>
      </c>
      <c r="C3899" s="16" t="s">
        <v>65</v>
      </c>
      <c r="D3899" s="3">
        <v>252.94800000000001</v>
      </c>
      <c r="E3899" s="16">
        <v>16</v>
      </c>
      <c r="F3899" s="3">
        <v>15.808999999999999</v>
      </c>
      <c r="G3899" s="20" t="str">
        <f>IF(B3899="","",VLOOKUP(B3899,[1]BASEDIESEL!$A$2:$AAA$11928,6))</f>
        <v>FRENTE-06</v>
      </c>
      <c r="H3899" s="37" t="str">
        <f t="shared" si="60"/>
        <v>jun</v>
      </c>
    </row>
    <row r="3900" spans="1:8" x14ac:dyDescent="0.25">
      <c r="A3900" s="7">
        <v>46201</v>
      </c>
      <c r="B3900" s="17">
        <v>4158</v>
      </c>
      <c r="C3900" s="17" t="s">
        <v>65</v>
      </c>
      <c r="D3900" s="2">
        <v>110.93</v>
      </c>
      <c r="E3900" s="17">
        <v>6</v>
      </c>
      <c r="F3900" s="2">
        <v>18.488</v>
      </c>
      <c r="G3900" s="20" t="str">
        <f>IF(B3900="","",VLOOKUP(B3900,[1]BASEDIESEL!$A$2:$AAA$11928,6))</f>
        <v>FRENTE-03</v>
      </c>
      <c r="H3900" s="37" t="str">
        <f t="shared" si="60"/>
        <v>jun</v>
      </c>
    </row>
    <row r="3901" spans="1:8" x14ac:dyDescent="0.25">
      <c r="A3901" s="7">
        <v>46201</v>
      </c>
      <c r="B3901" s="16">
        <v>4159</v>
      </c>
      <c r="C3901" s="16" t="s">
        <v>65</v>
      </c>
      <c r="D3901" s="3">
        <v>372.63</v>
      </c>
      <c r="E3901" s="16">
        <v>24</v>
      </c>
      <c r="F3901" s="3">
        <v>15.526</v>
      </c>
      <c r="G3901" s="20" t="str">
        <f>IF(B3901="","",VLOOKUP(B3901,[1]BASEDIESEL!$A$2:$AAA$11928,6))</f>
        <v>FRENTE-02</v>
      </c>
      <c r="H3901" s="37" t="str">
        <f t="shared" si="60"/>
        <v>jun</v>
      </c>
    </row>
    <row r="3902" spans="1:8" x14ac:dyDescent="0.25">
      <c r="A3902" s="7">
        <v>46201</v>
      </c>
      <c r="B3902" s="17">
        <v>4160</v>
      </c>
      <c r="C3902" s="17" t="s">
        <v>65</v>
      </c>
      <c r="D3902" s="2">
        <v>85.484999999999999</v>
      </c>
      <c r="E3902" s="17">
        <v>6</v>
      </c>
      <c r="F3902" s="2">
        <v>14.247999999999999</v>
      </c>
      <c r="G3902" s="20" t="str">
        <f>IF(B3902="","",VLOOKUP(B3902,[1]BASEDIESEL!$A$2:$AAA$11928,6))</f>
        <v>FRENTE-01</v>
      </c>
      <c r="H3902" s="37" t="str">
        <f t="shared" si="60"/>
        <v>jun</v>
      </c>
    </row>
    <row r="3903" spans="1:8" x14ac:dyDescent="0.25">
      <c r="A3903" s="7">
        <v>46201</v>
      </c>
      <c r="B3903" s="16">
        <v>4161</v>
      </c>
      <c r="C3903" s="16" t="s">
        <v>65</v>
      </c>
      <c r="D3903" s="3">
        <v>62.158999999999999</v>
      </c>
      <c r="E3903" s="16">
        <v>4</v>
      </c>
      <c r="F3903" s="3">
        <v>15.54</v>
      </c>
      <c r="G3903" s="20" t="str">
        <f>IF(B3903="","",VLOOKUP(B3903,[1]BASEDIESEL!$A$2:$AAA$11928,6))</f>
        <v>FRENTE-07</v>
      </c>
      <c r="H3903" s="37" t="str">
        <f t="shared" si="60"/>
        <v>jun</v>
      </c>
    </row>
    <row r="3904" spans="1:8" x14ac:dyDescent="0.25">
      <c r="A3904" s="7">
        <v>46201</v>
      </c>
      <c r="B3904" s="17">
        <v>4162</v>
      </c>
      <c r="C3904" s="17" t="s">
        <v>65</v>
      </c>
      <c r="D3904" s="2">
        <v>319.2</v>
      </c>
      <c r="E3904" s="17">
        <v>21</v>
      </c>
      <c r="F3904" s="2">
        <v>15.2</v>
      </c>
      <c r="G3904" s="20" t="str">
        <f>IF(B3904="","",VLOOKUP(B3904,[1]BASEDIESEL!$A$2:$AAA$11928,6))</f>
        <v>FRENTE-02</v>
      </c>
      <c r="H3904" s="37" t="str">
        <f t="shared" si="60"/>
        <v>jun</v>
      </c>
    </row>
    <row r="3905" spans="1:8" x14ac:dyDescent="0.25">
      <c r="A3905" s="7">
        <v>46201</v>
      </c>
      <c r="B3905" s="16">
        <v>4163</v>
      </c>
      <c r="C3905" s="16" t="s">
        <v>65</v>
      </c>
      <c r="D3905" s="3">
        <v>314.95499999999998</v>
      </c>
      <c r="E3905" s="16">
        <v>21</v>
      </c>
      <c r="F3905" s="3">
        <v>14.997999999999999</v>
      </c>
      <c r="G3905" s="20" t="str">
        <f>IF(B3905="","",VLOOKUP(B3905,[1]BASEDIESEL!$A$2:$AAA$11928,6))</f>
        <v>FRENTE-02</v>
      </c>
      <c r="H3905" s="37" t="str">
        <f t="shared" si="60"/>
        <v>jun</v>
      </c>
    </row>
    <row r="3906" spans="1:8" x14ac:dyDescent="0.25">
      <c r="A3906" s="7">
        <v>46203</v>
      </c>
      <c r="B3906" s="16">
        <v>4025</v>
      </c>
      <c r="C3906" s="16" t="s">
        <v>62</v>
      </c>
      <c r="D3906" s="3">
        <v>16.184000000000001</v>
      </c>
      <c r="E3906" s="16">
        <v>2</v>
      </c>
      <c r="F3906" s="3">
        <v>8.0920000000000005</v>
      </c>
      <c r="G3906" s="20" t="str">
        <f>IF(B3906="","",VLOOKUP(B3906,[1]BASEDIESEL!$A$2:$AAA$11928,6))</f>
        <v>FRENTE-07</v>
      </c>
      <c r="H3906" s="37" t="str">
        <f t="shared" si="60"/>
        <v>jun</v>
      </c>
    </row>
    <row r="3907" spans="1:8" x14ac:dyDescent="0.25">
      <c r="A3907" s="7">
        <v>46203</v>
      </c>
      <c r="B3907" s="17">
        <v>4027</v>
      </c>
      <c r="C3907" s="17" t="s">
        <v>62</v>
      </c>
      <c r="D3907" s="2">
        <v>18.8</v>
      </c>
      <c r="E3907" s="17">
        <v>1</v>
      </c>
      <c r="F3907" s="2">
        <v>18.8</v>
      </c>
      <c r="G3907" s="20" t="str">
        <f>IF(B3907="","",VLOOKUP(B3907,[1]BASEDIESEL!$A$2:$AAA$11928,6))</f>
        <v>FRENTE-07</v>
      </c>
      <c r="H3907" s="37" t="str">
        <f t="shared" ref="H3907:H3970" si="61">TEXT(A3907,"mmm")</f>
        <v>jun</v>
      </c>
    </row>
    <row r="3908" spans="1:8" x14ac:dyDescent="0.25">
      <c r="A3908" s="7">
        <v>46203</v>
      </c>
      <c r="B3908" s="16">
        <v>4029</v>
      </c>
      <c r="C3908" s="16" t="s">
        <v>62</v>
      </c>
      <c r="D3908" s="3">
        <v>49.893999999999998</v>
      </c>
      <c r="E3908" s="16">
        <v>4</v>
      </c>
      <c r="F3908" s="3">
        <v>12.474</v>
      </c>
      <c r="G3908" s="20" t="str">
        <f>IF(B3908="","",VLOOKUP(B3908,[1]BASEDIESEL!$A$2:$AAA$11928,6))</f>
        <v>FRENTE-07</v>
      </c>
      <c r="H3908" s="37" t="str">
        <f t="shared" si="61"/>
        <v>jun</v>
      </c>
    </row>
    <row r="3909" spans="1:8" x14ac:dyDescent="0.25">
      <c r="A3909" s="7">
        <v>46203</v>
      </c>
      <c r="B3909" s="17">
        <v>4032</v>
      </c>
      <c r="C3909" s="17" t="s">
        <v>64</v>
      </c>
      <c r="D3909" s="2">
        <v>15.425000000000001</v>
      </c>
      <c r="E3909" s="17">
        <v>1</v>
      </c>
      <c r="F3909" s="2">
        <v>15.425000000000001</v>
      </c>
      <c r="G3909" s="20" t="str">
        <f>IF(B3909="","",VLOOKUP(B3909,[1]BASEDIESEL!$A$2:$AAA$11928,6))</f>
        <v>FRENTE-06</v>
      </c>
      <c r="H3909" s="37" t="str">
        <f t="shared" si="61"/>
        <v>jun</v>
      </c>
    </row>
    <row r="3910" spans="1:8" x14ac:dyDescent="0.25">
      <c r="A3910" s="7">
        <v>46203</v>
      </c>
      <c r="B3910" s="16">
        <v>4033</v>
      </c>
      <c r="C3910" s="16" t="s">
        <v>64</v>
      </c>
      <c r="D3910" s="3">
        <v>31.54</v>
      </c>
      <c r="E3910" s="16">
        <v>1</v>
      </c>
      <c r="F3910" s="3">
        <v>31.54</v>
      </c>
      <c r="G3910" s="20" t="str">
        <f>IF(B3910="","",VLOOKUP(B3910,[1]BASEDIESEL!$A$2:$AAA$11928,6))</f>
        <v>FRENTE-06</v>
      </c>
      <c r="H3910" s="37" t="str">
        <f t="shared" si="61"/>
        <v>jun</v>
      </c>
    </row>
    <row r="3911" spans="1:8" x14ac:dyDescent="0.25">
      <c r="A3911" s="7">
        <v>46203</v>
      </c>
      <c r="B3911" s="17">
        <v>4036</v>
      </c>
      <c r="C3911" s="17" t="s">
        <v>64</v>
      </c>
      <c r="D3911" s="2">
        <v>15.425000000000001</v>
      </c>
      <c r="E3911" s="17">
        <v>1</v>
      </c>
      <c r="F3911" s="2">
        <v>15.425000000000001</v>
      </c>
      <c r="G3911" s="20" t="str">
        <f>IF(B3911="","",VLOOKUP(B3911,[1]BASEDIESEL!$A$2:$AAA$11928,6))</f>
        <v>FRENTE-06</v>
      </c>
      <c r="H3911" s="37" t="str">
        <f t="shared" si="61"/>
        <v>jun</v>
      </c>
    </row>
    <row r="3912" spans="1:8" x14ac:dyDescent="0.25">
      <c r="A3912" s="7">
        <v>46203</v>
      </c>
      <c r="B3912" s="16">
        <v>4111</v>
      </c>
      <c r="C3912" s="16" t="s">
        <v>65</v>
      </c>
      <c r="D3912" s="3">
        <v>71.323999999999998</v>
      </c>
      <c r="E3912" s="16">
        <v>5</v>
      </c>
      <c r="F3912" s="3">
        <v>14.265000000000001</v>
      </c>
      <c r="G3912" s="20" t="str">
        <f>IF(B3912="","",VLOOKUP(B3912,[1]BASEDIESEL!$A$2:$AAA$11928,6))</f>
        <v>FRENTE-05</v>
      </c>
      <c r="H3912" s="37" t="str">
        <f t="shared" si="61"/>
        <v>jun</v>
      </c>
    </row>
    <row r="3913" spans="1:8" x14ac:dyDescent="0.25">
      <c r="A3913" s="7">
        <v>46203</v>
      </c>
      <c r="B3913" s="17">
        <v>4113</v>
      </c>
      <c r="C3913" s="17" t="s">
        <v>65</v>
      </c>
      <c r="D3913" s="2">
        <v>9.5299999999999994</v>
      </c>
      <c r="E3913" s="17">
        <v>1</v>
      </c>
      <c r="F3913" s="2">
        <v>9.5299999999999994</v>
      </c>
      <c r="G3913" s="20" t="str">
        <f>IF(B3913="","",VLOOKUP(B3913,[1]BASEDIESEL!$A$2:$AAA$11928,6))</f>
        <v>FRENTE-07</v>
      </c>
      <c r="H3913" s="37" t="str">
        <f t="shared" si="61"/>
        <v>jun</v>
      </c>
    </row>
    <row r="3914" spans="1:8" x14ac:dyDescent="0.25">
      <c r="A3914" s="7">
        <v>46203</v>
      </c>
      <c r="B3914" s="16">
        <v>4115</v>
      </c>
      <c r="C3914" s="16" t="s">
        <v>65</v>
      </c>
      <c r="D3914" s="3">
        <v>32.628999999999998</v>
      </c>
      <c r="E3914" s="16">
        <v>2</v>
      </c>
      <c r="F3914" s="3">
        <v>16.315000000000001</v>
      </c>
      <c r="G3914" s="20" t="str">
        <f>IF(B3914="","",VLOOKUP(B3914,[1]BASEDIESEL!$A$2:$AAA$11928,6))</f>
        <v>FRENTE-06</v>
      </c>
      <c r="H3914" s="37" t="str">
        <f t="shared" si="61"/>
        <v>jun</v>
      </c>
    </row>
    <row r="3915" spans="1:8" x14ac:dyDescent="0.25">
      <c r="A3915" s="7">
        <v>46203</v>
      </c>
      <c r="B3915" s="17">
        <v>4116</v>
      </c>
      <c r="C3915" s="17" t="s">
        <v>65</v>
      </c>
      <c r="D3915" s="2">
        <v>79.429000000000002</v>
      </c>
      <c r="E3915" s="17">
        <v>6</v>
      </c>
      <c r="F3915" s="2">
        <v>13.238</v>
      </c>
      <c r="G3915" s="20" t="str">
        <f>IF(B3915="","",VLOOKUP(B3915,[1]BASEDIESEL!$A$2:$AAA$11928,6))</f>
        <v>FRENTE-05</v>
      </c>
      <c r="H3915" s="37" t="str">
        <f t="shared" si="61"/>
        <v>jun</v>
      </c>
    </row>
    <row r="3916" spans="1:8" x14ac:dyDescent="0.25">
      <c r="A3916" s="7">
        <v>46203</v>
      </c>
      <c r="B3916" s="16">
        <v>4117</v>
      </c>
      <c r="C3916" s="16" t="s">
        <v>65</v>
      </c>
      <c r="D3916" s="3">
        <v>52.424999999999997</v>
      </c>
      <c r="E3916" s="16">
        <v>4</v>
      </c>
      <c r="F3916" s="3">
        <v>13.106</v>
      </c>
      <c r="G3916" s="20" t="str">
        <f>IF(B3916="","",VLOOKUP(B3916,[1]BASEDIESEL!$A$2:$AAA$11928,6))</f>
        <v>FRENTE-04</v>
      </c>
      <c r="H3916" s="37" t="str">
        <f t="shared" si="61"/>
        <v>jun</v>
      </c>
    </row>
    <row r="3917" spans="1:8" x14ac:dyDescent="0.25">
      <c r="A3917" s="7">
        <v>46203</v>
      </c>
      <c r="B3917" s="17">
        <v>4119</v>
      </c>
      <c r="C3917" s="17" t="s">
        <v>65</v>
      </c>
      <c r="D3917" s="2">
        <v>110.65</v>
      </c>
      <c r="E3917" s="17">
        <v>8</v>
      </c>
      <c r="F3917" s="2">
        <v>13.831</v>
      </c>
      <c r="G3917" s="20" t="str">
        <f>IF(B3917="","",VLOOKUP(B3917,[1]BASEDIESEL!$A$2:$AAA$11928,6))</f>
        <v>FRENTE-05</v>
      </c>
      <c r="H3917" s="37" t="str">
        <f t="shared" si="61"/>
        <v>jun</v>
      </c>
    </row>
    <row r="3918" spans="1:8" x14ac:dyDescent="0.25">
      <c r="A3918" s="7">
        <v>46203</v>
      </c>
      <c r="B3918" s="16">
        <v>4120</v>
      </c>
      <c r="C3918" s="16" t="s">
        <v>65</v>
      </c>
      <c r="D3918" s="3">
        <v>95.875</v>
      </c>
      <c r="E3918" s="16">
        <v>7</v>
      </c>
      <c r="F3918" s="3">
        <v>13.696</v>
      </c>
      <c r="G3918" s="20" t="str">
        <f>IF(B3918="","",VLOOKUP(B3918,[1]BASEDIESEL!$A$2:$AAA$11928,6))</f>
        <v>FRENTE-05</v>
      </c>
      <c r="H3918" s="37" t="str">
        <f t="shared" si="61"/>
        <v>jun</v>
      </c>
    </row>
    <row r="3919" spans="1:8" x14ac:dyDescent="0.25">
      <c r="A3919" s="7">
        <v>46203</v>
      </c>
      <c r="B3919" s="17">
        <v>4126</v>
      </c>
      <c r="C3919" s="17" t="s">
        <v>65</v>
      </c>
      <c r="D3919" s="2">
        <v>96.266000000000005</v>
      </c>
      <c r="E3919" s="17">
        <v>7</v>
      </c>
      <c r="F3919" s="2">
        <v>13.752000000000001</v>
      </c>
      <c r="G3919" s="20" t="str">
        <f>IF(B3919="","",VLOOKUP(B3919,[1]BASEDIESEL!$A$2:$AAA$11928,6))</f>
        <v>FRENTE-05</v>
      </c>
      <c r="H3919" s="37" t="str">
        <f t="shared" si="61"/>
        <v>jun</v>
      </c>
    </row>
    <row r="3920" spans="1:8" x14ac:dyDescent="0.25">
      <c r="A3920" s="7">
        <v>46203</v>
      </c>
      <c r="B3920" s="16">
        <v>4127</v>
      </c>
      <c r="C3920" s="16" t="s">
        <v>65</v>
      </c>
      <c r="D3920" s="3">
        <v>14.074999999999999</v>
      </c>
      <c r="E3920" s="16">
        <v>1</v>
      </c>
      <c r="F3920" s="3">
        <v>14.074999999999999</v>
      </c>
      <c r="G3920" s="20" t="str">
        <f>IF(B3920="","",VLOOKUP(B3920,[1]BASEDIESEL!$A$2:$AAA$11928,6))</f>
        <v>FRENTE-02</v>
      </c>
      <c r="H3920" s="37" t="str">
        <f t="shared" si="61"/>
        <v>jun</v>
      </c>
    </row>
    <row r="3921" spans="1:8" x14ac:dyDescent="0.25">
      <c r="A3921" s="7">
        <v>46203</v>
      </c>
      <c r="B3921" s="17">
        <v>4131</v>
      </c>
      <c r="C3921" s="17" t="s">
        <v>65</v>
      </c>
      <c r="D3921" s="2">
        <v>87.887</v>
      </c>
      <c r="E3921" s="17">
        <v>6</v>
      </c>
      <c r="F3921" s="2">
        <v>14.648</v>
      </c>
      <c r="G3921" s="20" t="str">
        <f>IF(B3921="","",VLOOKUP(B3921,[1]BASEDIESEL!$A$2:$AAA$11928,6))</f>
        <v>FRENTE-04</v>
      </c>
      <c r="H3921" s="37" t="str">
        <f t="shared" si="61"/>
        <v>jun</v>
      </c>
    </row>
    <row r="3922" spans="1:8" x14ac:dyDescent="0.25">
      <c r="A3922" s="7">
        <v>46203</v>
      </c>
      <c r="B3922" s="16">
        <v>4133</v>
      </c>
      <c r="C3922" s="16" t="s">
        <v>65</v>
      </c>
      <c r="D3922" s="3">
        <v>13.65</v>
      </c>
      <c r="E3922" s="16">
        <v>1</v>
      </c>
      <c r="F3922" s="3">
        <v>13.65</v>
      </c>
      <c r="G3922" s="20" t="str">
        <f>IF(B3922="","",VLOOKUP(B3922,[1]BASEDIESEL!$A$2:$AAA$11928,6))</f>
        <v>FRENTE-02</v>
      </c>
      <c r="H3922" s="37" t="str">
        <f t="shared" si="61"/>
        <v>jun</v>
      </c>
    </row>
    <row r="3923" spans="1:8" x14ac:dyDescent="0.25">
      <c r="A3923" s="7">
        <v>46203</v>
      </c>
      <c r="B3923" s="17">
        <v>4136</v>
      </c>
      <c r="C3923" s="17" t="s">
        <v>65</v>
      </c>
      <c r="D3923" s="2">
        <v>41.155000000000001</v>
      </c>
      <c r="E3923" s="17">
        <v>3</v>
      </c>
      <c r="F3923" s="2">
        <v>13.718</v>
      </c>
      <c r="G3923" s="20" t="str">
        <f>IF(B3923="","",VLOOKUP(B3923,[1]BASEDIESEL!$A$2:$AAA$11928,6))</f>
        <v>FRENTE-04</v>
      </c>
      <c r="H3923" s="37" t="str">
        <f t="shared" si="61"/>
        <v>jun</v>
      </c>
    </row>
    <row r="3924" spans="1:8" x14ac:dyDescent="0.25">
      <c r="A3924" s="7">
        <v>46203</v>
      </c>
      <c r="B3924" s="16">
        <v>4138</v>
      </c>
      <c r="C3924" s="16" t="s">
        <v>65</v>
      </c>
      <c r="D3924" s="3">
        <v>99.207999999999998</v>
      </c>
      <c r="E3924" s="16">
        <v>7</v>
      </c>
      <c r="F3924" s="3">
        <v>14.173</v>
      </c>
      <c r="G3924" s="20" t="str">
        <f>IF(B3924="","",VLOOKUP(B3924,[1]BASEDIESEL!$A$2:$AAA$11928,6))</f>
        <v>FRENTE-04</v>
      </c>
      <c r="H3924" s="37" t="str">
        <f t="shared" si="61"/>
        <v>jun</v>
      </c>
    </row>
    <row r="3925" spans="1:8" x14ac:dyDescent="0.25">
      <c r="A3925" s="7">
        <v>46203</v>
      </c>
      <c r="B3925" s="17">
        <v>4139</v>
      </c>
      <c r="C3925" s="17" t="s">
        <v>65</v>
      </c>
      <c r="D3925" s="2">
        <v>34</v>
      </c>
      <c r="E3925" s="17">
        <v>2</v>
      </c>
      <c r="F3925" s="2">
        <v>17</v>
      </c>
      <c r="G3925" s="20" t="str">
        <f>IF(B3925="","",VLOOKUP(B3925,[1]BASEDIESEL!$A$2:$AAA$11928,6))</f>
        <v>FRENTE-07</v>
      </c>
      <c r="H3925" s="37" t="str">
        <f t="shared" si="61"/>
        <v>jun</v>
      </c>
    </row>
    <row r="3926" spans="1:8" x14ac:dyDescent="0.25">
      <c r="A3926" s="7">
        <v>46203</v>
      </c>
      <c r="B3926" s="16">
        <v>4140</v>
      </c>
      <c r="C3926" s="16" t="s">
        <v>65</v>
      </c>
      <c r="D3926" s="3">
        <v>113.57899999999999</v>
      </c>
      <c r="E3926" s="16">
        <v>8</v>
      </c>
      <c r="F3926" s="3">
        <v>14.196999999999999</v>
      </c>
      <c r="G3926" s="20" t="str">
        <f>IF(B3926="","",VLOOKUP(B3926,[1]BASEDIESEL!$A$2:$AAA$11928,6))</f>
        <v>FRENTE-05</v>
      </c>
      <c r="H3926" s="37" t="str">
        <f t="shared" si="61"/>
        <v>jun</v>
      </c>
    </row>
    <row r="3927" spans="1:8" x14ac:dyDescent="0.25">
      <c r="A3927" s="7">
        <v>46203</v>
      </c>
      <c r="B3927" s="17">
        <v>4142</v>
      </c>
      <c r="C3927" s="17" t="s">
        <v>65</v>
      </c>
      <c r="D3927" s="2">
        <v>125.443</v>
      </c>
      <c r="E3927" s="17">
        <v>8</v>
      </c>
      <c r="F3927" s="2">
        <v>15.68</v>
      </c>
      <c r="G3927" s="20" t="str">
        <f>IF(B3927="","",VLOOKUP(B3927,[1]BASEDIESEL!$A$2:$AAA$11928,6))</f>
        <v>FRENTE-04</v>
      </c>
      <c r="H3927" s="37" t="str">
        <f t="shared" si="61"/>
        <v>jun</v>
      </c>
    </row>
    <row r="3928" spans="1:8" x14ac:dyDescent="0.25">
      <c r="A3928" s="7">
        <v>46203</v>
      </c>
      <c r="B3928" s="16">
        <v>4143</v>
      </c>
      <c r="C3928" s="16" t="s">
        <v>65</v>
      </c>
      <c r="D3928" s="3">
        <v>97.316999999999993</v>
      </c>
      <c r="E3928" s="16">
        <v>7</v>
      </c>
      <c r="F3928" s="3">
        <v>13.901999999999999</v>
      </c>
      <c r="G3928" s="20" t="str">
        <f>IF(B3928="","",VLOOKUP(B3928,[1]BASEDIESEL!$A$2:$AAA$11928,6))</f>
        <v>FRENTE-05</v>
      </c>
      <c r="H3928" s="37" t="str">
        <f t="shared" si="61"/>
        <v>jun</v>
      </c>
    </row>
    <row r="3929" spans="1:8" x14ac:dyDescent="0.25">
      <c r="A3929" s="7">
        <v>46203</v>
      </c>
      <c r="B3929" s="17">
        <v>4147</v>
      </c>
      <c r="C3929" s="17" t="s">
        <v>65</v>
      </c>
      <c r="D3929" s="2">
        <v>13.65</v>
      </c>
      <c r="E3929" s="17">
        <v>1</v>
      </c>
      <c r="F3929" s="2">
        <v>13.65</v>
      </c>
      <c r="G3929" s="20" t="str">
        <f>IF(B3929="","",VLOOKUP(B3929,[1]BASEDIESEL!$A$2:$AAA$11928,6))</f>
        <v>FRENTE-02</v>
      </c>
      <c r="H3929" s="37" t="str">
        <f t="shared" si="61"/>
        <v>jun</v>
      </c>
    </row>
    <row r="3930" spans="1:8" x14ac:dyDescent="0.25">
      <c r="A3930" s="7">
        <v>46203</v>
      </c>
      <c r="B3930" s="16">
        <v>4153</v>
      </c>
      <c r="C3930" s="16" t="s">
        <v>67</v>
      </c>
      <c r="D3930" s="3">
        <v>84.129000000000005</v>
      </c>
      <c r="E3930" s="16">
        <v>6</v>
      </c>
      <c r="F3930" s="3">
        <v>14.022</v>
      </c>
      <c r="G3930" s="20" t="str">
        <f>IF(B3930="","",VLOOKUP(B3930,[1]BASEDIESEL!$A$2:$AAA$11928,6))</f>
        <v>FRENTE-04</v>
      </c>
      <c r="H3930" s="37" t="str">
        <f t="shared" si="61"/>
        <v>jun</v>
      </c>
    </row>
    <row r="3931" spans="1:8" x14ac:dyDescent="0.25">
      <c r="A3931" s="7">
        <v>46203</v>
      </c>
      <c r="B3931" s="17">
        <v>4154</v>
      </c>
      <c r="C3931" s="17" t="s">
        <v>67</v>
      </c>
      <c r="D3931" s="2">
        <v>132.09299999999999</v>
      </c>
      <c r="E3931" s="17">
        <v>8</v>
      </c>
      <c r="F3931" s="2">
        <v>16.512</v>
      </c>
      <c r="G3931" s="20" t="str">
        <f>IF(B3931="","",VLOOKUP(B3931,[1]BASEDIESEL!$A$2:$AAA$11928,6))</f>
        <v>FRENTE-04</v>
      </c>
      <c r="H3931" s="37" t="str">
        <f t="shared" si="61"/>
        <v>jun</v>
      </c>
    </row>
    <row r="3932" spans="1:8" x14ac:dyDescent="0.25">
      <c r="A3932" s="7">
        <v>46203</v>
      </c>
      <c r="B3932" s="16">
        <v>4156</v>
      </c>
      <c r="C3932" s="16" t="s">
        <v>65</v>
      </c>
      <c r="D3932" s="3">
        <v>14.074999999999999</v>
      </c>
      <c r="E3932" s="16">
        <v>1</v>
      </c>
      <c r="F3932" s="3">
        <v>14.074999999999999</v>
      </c>
      <c r="G3932" s="20" t="str">
        <f>IF(B3932="","",VLOOKUP(B3932,[1]BASEDIESEL!$A$2:$AAA$11928,6))</f>
        <v>FRENTE-02</v>
      </c>
      <c r="H3932" s="37" t="str">
        <f t="shared" si="61"/>
        <v>jun</v>
      </c>
    </row>
    <row r="3933" spans="1:8" x14ac:dyDescent="0.25">
      <c r="A3933" s="7">
        <v>46203</v>
      </c>
      <c r="B3933" s="17">
        <v>4157</v>
      </c>
      <c r="C3933" s="17" t="s">
        <v>65</v>
      </c>
      <c r="D3933" s="2">
        <v>29.760999999999999</v>
      </c>
      <c r="E3933" s="17">
        <v>2</v>
      </c>
      <c r="F3933" s="2">
        <v>14.881</v>
      </c>
      <c r="G3933" s="20" t="str">
        <f>IF(B3933="","",VLOOKUP(B3933,[1]BASEDIESEL!$A$2:$AAA$11928,6))</f>
        <v>FRENTE-06</v>
      </c>
      <c r="H3933" s="37" t="str">
        <f t="shared" si="61"/>
        <v>jun</v>
      </c>
    </row>
    <row r="3934" spans="1:8" x14ac:dyDescent="0.25">
      <c r="A3934" s="7">
        <v>46203</v>
      </c>
      <c r="B3934" s="16">
        <v>4159</v>
      </c>
      <c r="C3934" s="16" t="s">
        <v>65</v>
      </c>
      <c r="D3934" s="3">
        <v>14.074999999999999</v>
      </c>
      <c r="E3934" s="16">
        <v>1</v>
      </c>
      <c r="F3934" s="3">
        <v>14.074999999999999</v>
      </c>
      <c r="G3934" s="20" t="str">
        <f>IF(B3934="","",VLOOKUP(B3934,[1]BASEDIESEL!$A$2:$AAA$11928,6))</f>
        <v>FRENTE-02</v>
      </c>
      <c r="H3934" s="37" t="str">
        <f t="shared" si="61"/>
        <v>jun</v>
      </c>
    </row>
    <row r="3935" spans="1:8" x14ac:dyDescent="0.25">
      <c r="A3935" s="7">
        <v>46203</v>
      </c>
      <c r="B3935" s="17">
        <v>4160</v>
      </c>
      <c r="C3935" s="17" t="s">
        <v>65</v>
      </c>
      <c r="D3935" s="2">
        <v>13.65</v>
      </c>
      <c r="E3935" s="17">
        <v>1</v>
      </c>
      <c r="F3935" s="2">
        <v>13.65</v>
      </c>
      <c r="G3935" s="20" t="str">
        <f>IF(B3935="","",VLOOKUP(B3935,[1]BASEDIESEL!$A$2:$AAA$11928,6))</f>
        <v>FRENTE-01</v>
      </c>
      <c r="H3935" s="37" t="str">
        <f t="shared" si="61"/>
        <v>jun</v>
      </c>
    </row>
    <row r="3936" spans="1:8" x14ac:dyDescent="0.25">
      <c r="A3936" s="7">
        <v>46203</v>
      </c>
      <c r="B3936" s="16">
        <v>4161</v>
      </c>
      <c r="C3936" s="16" t="s">
        <v>65</v>
      </c>
      <c r="D3936" s="3">
        <v>44.872</v>
      </c>
      <c r="E3936" s="16">
        <v>2</v>
      </c>
      <c r="F3936" s="3">
        <v>22.436</v>
      </c>
      <c r="G3936" s="20" t="str">
        <f>IF(B3936="","",VLOOKUP(B3936,[1]BASEDIESEL!$A$2:$AAA$11928,6))</f>
        <v>FRENTE-07</v>
      </c>
      <c r="H3936" s="37" t="str">
        <f t="shared" si="61"/>
        <v>jun</v>
      </c>
    </row>
    <row r="3937" spans="1:8" x14ac:dyDescent="0.25">
      <c r="A3937" s="7">
        <v>46203</v>
      </c>
      <c r="B3937" s="17">
        <v>4162</v>
      </c>
      <c r="C3937" s="17" t="s">
        <v>65</v>
      </c>
      <c r="D3937" s="2">
        <v>13.65</v>
      </c>
      <c r="E3937" s="17">
        <v>1</v>
      </c>
      <c r="F3937" s="2">
        <v>13.65</v>
      </c>
      <c r="G3937" s="20" t="str">
        <f>IF(B3937="","",VLOOKUP(B3937,[1]BASEDIESEL!$A$2:$AAA$11928,6))</f>
        <v>FRENTE-02</v>
      </c>
      <c r="H3937" s="37" t="str">
        <f t="shared" si="61"/>
        <v>jun</v>
      </c>
    </row>
    <row r="3938" spans="1:8" x14ac:dyDescent="0.25">
      <c r="A3938" s="7">
        <v>46203</v>
      </c>
      <c r="B3938" s="16">
        <v>4163</v>
      </c>
      <c r="C3938" s="16" t="s">
        <v>65</v>
      </c>
      <c r="D3938" s="3">
        <v>14.074999999999999</v>
      </c>
      <c r="E3938" s="16">
        <v>1</v>
      </c>
      <c r="F3938" s="3">
        <v>14.074999999999999</v>
      </c>
      <c r="G3938" s="20" t="str">
        <f>IF(B3938="","",VLOOKUP(B3938,[1]BASEDIESEL!$A$2:$AAA$11928,6))</f>
        <v>FRENTE-02</v>
      </c>
      <c r="H3938" s="37" t="str">
        <f t="shared" si="61"/>
        <v>jun</v>
      </c>
    </row>
    <row r="3939" spans="1:8" x14ac:dyDescent="0.25">
      <c r="A3939" s="7">
        <v>46204</v>
      </c>
      <c r="B3939" s="16">
        <v>4030</v>
      </c>
      <c r="C3939" s="16" t="s">
        <v>63</v>
      </c>
      <c r="D3939" s="3">
        <v>230.803</v>
      </c>
      <c r="E3939" s="16">
        <v>16</v>
      </c>
      <c r="F3939" s="3">
        <v>14.425000000000001</v>
      </c>
      <c r="G3939" s="20" t="str">
        <f>IF(B3939="","",VLOOKUP(B3939,[1]BASEDIESEL!$A$2:$AAA$11928,6))</f>
        <v>FRENTE-06</v>
      </c>
      <c r="H3939" s="37" t="str">
        <f t="shared" si="61"/>
        <v>jul</v>
      </c>
    </row>
    <row r="3940" spans="1:8" x14ac:dyDescent="0.25">
      <c r="A3940" s="7">
        <v>46204</v>
      </c>
      <c r="B3940" s="17">
        <v>4032</v>
      </c>
      <c r="C3940" s="17" t="s">
        <v>64</v>
      </c>
      <c r="D3940" s="2">
        <v>180.28800000000001</v>
      </c>
      <c r="E3940" s="17">
        <v>11</v>
      </c>
      <c r="F3940" s="2">
        <v>16.39</v>
      </c>
      <c r="G3940" s="20" t="str">
        <f>IF(B3940="","",VLOOKUP(B3940,[1]BASEDIESEL!$A$2:$AAA$11928,6))</f>
        <v>FRENTE-06</v>
      </c>
      <c r="H3940" s="37" t="str">
        <f t="shared" si="61"/>
        <v>jul</v>
      </c>
    </row>
    <row r="3941" spans="1:8" x14ac:dyDescent="0.25">
      <c r="A3941" s="7">
        <v>46204</v>
      </c>
      <c r="B3941" s="16">
        <v>4033</v>
      </c>
      <c r="C3941" s="16" t="s">
        <v>64</v>
      </c>
      <c r="D3941" s="3">
        <v>215.51599999999999</v>
      </c>
      <c r="E3941" s="16">
        <v>13</v>
      </c>
      <c r="F3941" s="3">
        <v>16.577999999999999</v>
      </c>
      <c r="G3941" s="20" t="str">
        <f>IF(B3941="","",VLOOKUP(B3941,[1]BASEDIESEL!$A$2:$AAA$11928,6))</f>
        <v>FRENTE-06</v>
      </c>
      <c r="H3941" s="37" t="str">
        <f t="shared" si="61"/>
        <v>jul</v>
      </c>
    </row>
    <row r="3942" spans="1:8" x14ac:dyDescent="0.25">
      <c r="A3942" s="7">
        <v>46204</v>
      </c>
      <c r="B3942" s="17">
        <v>4036</v>
      </c>
      <c r="C3942" s="17" t="s">
        <v>64</v>
      </c>
      <c r="D3942" s="2">
        <v>186.24700000000001</v>
      </c>
      <c r="E3942" s="17">
        <v>12</v>
      </c>
      <c r="F3942" s="2">
        <v>15.521000000000001</v>
      </c>
      <c r="G3942" s="20" t="str">
        <f>IF(B3942="","",VLOOKUP(B3942,[1]BASEDIESEL!$A$2:$AAA$11928,6))</f>
        <v>FRENTE-06</v>
      </c>
      <c r="H3942" s="37" t="str">
        <f t="shared" si="61"/>
        <v>jul</v>
      </c>
    </row>
    <row r="3943" spans="1:8" x14ac:dyDescent="0.25">
      <c r="A3943" s="7">
        <v>46204</v>
      </c>
      <c r="B3943" s="16">
        <v>4111</v>
      </c>
      <c r="C3943" s="16" t="s">
        <v>65</v>
      </c>
      <c r="D3943" s="3">
        <v>215.541</v>
      </c>
      <c r="E3943" s="16">
        <v>14</v>
      </c>
      <c r="F3943" s="3">
        <v>15.396000000000001</v>
      </c>
      <c r="G3943" s="20" t="str">
        <f>IF(B3943="","",VLOOKUP(B3943,[1]BASEDIESEL!$A$2:$AAA$11928,6))</f>
        <v>FRENTE-05</v>
      </c>
      <c r="H3943" s="37" t="str">
        <f t="shared" si="61"/>
        <v>jul</v>
      </c>
    </row>
    <row r="3944" spans="1:8" x14ac:dyDescent="0.25">
      <c r="A3944" s="7">
        <v>46204</v>
      </c>
      <c r="B3944" s="17">
        <v>4112</v>
      </c>
      <c r="C3944" s="17" t="s">
        <v>65</v>
      </c>
      <c r="D3944" s="2">
        <v>89.855000000000004</v>
      </c>
      <c r="E3944" s="17">
        <v>5</v>
      </c>
      <c r="F3944" s="2">
        <v>17.971</v>
      </c>
      <c r="G3944" s="20" t="str">
        <f>IF(B3944="","",VLOOKUP(B3944,[1]BASEDIESEL!$A$2:$AAA$11928,6))</f>
        <v>FRENTE-01</v>
      </c>
      <c r="H3944" s="37" t="str">
        <f t="shared" si="61"/>
        <v>jul</v>
      </c>
    </row>
    <row r="3945" spans="1:8" x14ac:dyDescent="0.25">
      <c r="A3945" s="7">
        <v>46204</v>
      </c>
      <c r="B3945" s="16">
        <v>4114</v>
      </c>
      <c r="C3945" s="16" t="s">
        <v>65</v>
      </c>
      <c r="D3945" s="3">
        <v>59.685000000000002</v>
      </c>
      <c r="E3945" s="16">
        <v>4</v>
      </c>
      <c r="F3945" s="3">
        <v>14.920999999999999</v>
      </c>
      <c r="G3945" s="20" t="str">
        <f>IF(B3945="","",VLOOKUP(B3945,[1]BASEDIESEL!$A$2:$AAA$11928,6))</f>
        <v>FRENTE-01</v>
      </c>
      <c r="H3945" s="37" t="str">
        <f t="shared" si="61"/>
        <v>jul</v>
      </c>
    </row>
    <row r="3946" spans="1:8" x14ac:dyDescent="0.25">
      <c r="A3946" s="7">
        <v>46204</v>
      </c>
      <c r="B3946" s="17">
        <v>4115</v>
      </c>
      <c r="C3946" s="17" t="s">
        <v>65</v>
      </c>
      <c r="D3946" s="2">
        <v>213.36</v>
      </c>
      <c r="E3946" s="17">
        <v>13</v>
      </c>
      <c r="F3946" s="2">
        <v>16.411999999999999</v>
      </c>
      <c r="G3946" s="20" t="str">
        <f>IF(B3946="","",VLOOKUP(B3946,[1]BASEDIESEL!$A$2:$AAA$11928,6))</f>
        <v>FRENTE-06</v>
      </c>
      <c r="H3946" s="37" t="str">
        <f t="shared" si="61"/>
        <v>jul</v>
      </c>
    </row>
    <row r="3947" spans="1:8" x14ac:dyDescent="0.25">
      <c r="A3947" s="7">
        <v>46204</v>
      </c>
      <c r="B3947" s="16">
        <v>4116</v>
      </c>
      <c r="C3947" s="16" t="s">
        <v>65</v>
      </c>
      <c r="D3947" s="3">
        <v>206.69900000000001</v>
      </c>
      <c r="E3947" s="16">
        <v>14</v>
      </c>
      <c r="F3947" s="3">
        <v>14.763999999999999</v>
      </c>
      <c r="G3947" s="20" t="str">
        <f>IF(B3947="","",VLOOKUP(B3947,[1]BASEDIESEL!$A$2:$AAA$11928,6))</f>
        <v>FRENTE-05</v>
      </c>
      <c r="H3947" s="37" t="str">
        <f t="shared" si="61"/>
        <v>jul</v>
      </c>
    </row>
    <row r="3948" spans="1:8" x14ac:dyDescent="0.25">
      <c r="A3948" s="7">
        <v>46204</v>
      </c>
      <c r="B3948" s="17">
        <v>4117</v>
      </c>
      <c r="C3948" s="17" t="s">
        <v>65</v>
      </c>
      <c r="D3948" s="2">
        <v>28.513999999999999</v>
      </c>
      <c r="E3948" s="17">
        <v>2</v>
      </c>
      <c r="F3948" s="2">
        <v>14.257</v>
      </c>
      <c r="G3948" s="20" t="str">
        <f>IF(B3948="","",VLOOKUP(B3948,[1]BASEDIESEL!$A$2:$AAA$11928,6))</f>
        <v>FRENTE-04</v>
      </c>
      <c r="H3948" s="37" t="str">
        <f t="shared" si="61"/>
        <v>jul</v>
      </c>
    </row>
    <row r="3949" spans="1:8" x14ac:dyDescent="0.25">
      <c r="A3949" s="7">
        <v>46204</v>
      </c>
      <c r="B3949" s="16">
        <v>4119</v>
      </c>
      <c r="C3949" s="16" t="s">
        <v>65</v>
      </c>
      <c r="D3949" s="3">
        <v>242.93199999999999</v>
      </c>
      <c r="E3949" s="16">
        <v>15</v>
      </c>
      <c r="F3949" s="3">
        <v>16.195</v>
      </c>
      <c r="G3949" s="20" t="str">
        <f>IF(B3949="","",VLOOKUP(B3949,[1]BASEDIESEL!$A$2:$AAA$11928,6))</f>
        <v>FRENTE-05</v>
      </c>
      <c r="H3949" s="37" t="str">
        <f t="shared" si="61"/>
        <v>jul</v>
      </c>
    </row>
    <row r="3950" spans="1:8" x14ac:dyDescent="0.25">
      <c r="A3950" s="7">
        <v>46204</v>
      </c>
      <c r="B3950" s="17">
        <v>4120</v>
      </c>
      <c r="C3950" s="17" t="s">
        <v>65</v>
      </c>
      <c r="D3950" s="2">
        <v>318.44499999999999</v>
      </c>
      <c r="E3950" s="17">
        <v>18</v>
      </c>
      <c r="F3950" s="2">
        <v>17.690999999999999</v>
      </c>
      <c r="G3950" s="20" t="str">
        <f>IF(B3950="","",VLOOKUP(B3950,[1]BASEDIESEL!$A$2:$AAA$11928,6))</f>
        <v>FRENTE-05</v>
      </c>
      <c r="H3950" s="37" t="str">
        <f t="shared" si="61"/>
        <v>jul</v>
      </c>
    </row>
    <row r="3951" spans="1:8" x14ac:dyDescent="0.25">
      <c r="A3951" s="7">
        <v>46204</v>
      </c>
      <c r="B3951" s="16">
        <v>4121</v>
      </c>
      <c r="C3951" s="16" t="s">
        <v>66</v>
      </c>
      <c r="D3951" s="3">
        <v>90.194999999999993</v>
      </c>
      <c r="E3951" s="16">
        <v>4</v>
      </c>
      <c r="F3951" s="3">
        <v>22.548999999999999</v>
      </c>
      <c r="G3951" s="20" t="str">
        <f>IF(B3951="","",VLOOKUP(B3951,[1]BASEDIESEL!$A$2:$AAA$11928,6))</f>
        <v>FRENTE-01</v>
      </c>
      <c r="H3951" s="37" t="str">
        <f t="shared" si="61"/>
        <v>jul</v>
      </c>
    </row>
    <row r="3952" spans="1:8" x14ac:dyDescent="0.25">
      <c r="A3952" s="7">
        <v>46204</v>
      </c>
      <c r="B3952" s="17">
        <v>4122</v>
      </c>
      <c r="C3952" s="17" t="s">
        <v>66</v>
      </c>
      <c r="D3952" s="2">
        <v>58.045000000000002</v>
      </c>
      <c r="E3952" s="17">
        <v>3</v>
      </c>
      <c r="F3952" s="2">
        <v>19.347999999999999</v>
      </c>
      <c r="G3952" s="20" t="str">
        <f>IF(B3952="","",VLOOKUP(B3952,[1]BASEDIESEL!$A$2:$AAA$11928,6))</f>
        <v>FRENTE-01</v>
      </c>
      <c r="H3952" s="37" t="str">
        <f t="shared" si="61"/>
        <v>jul</v>
      </c>
    </row>
    <row r="3953" spans="1:8" x14ac:dyDescent="0.25">
      <c r="A3953" s="7">
        <v>46204</v>
      </c>
      <c r="B3953" s="16">
        <v>4123</v>
      </c>
      <c r="C3953" s="16" t="s">
        <v>66</v>
      </c>
      <c r="D3953" s="3">
        <v>58.134999999999998</v>
      </c>
      <c r="E3953" s="16">
        <v>3</v>
      </c>
      <c r="F3953" s="3">
        <v>19.378</v>
      </c>
      <c r="G3953" s="20" t="str">
        <f>IF(B3953="","",VLOOKUP(B3953,[1]BASEDIESEL!$A$2:$AAA$11928,6))</f>
        <v>FRENTE-01</v>
      </c>
      <c r="H3953" s="37" t="str">
        <f t="shared" si="61"/>
        <v>jul</v>
      </c>
    </row>
    <row r="3954" spans="1:8" x14ac:dyDescent="0.25">
      <c r="A3954" s="7">
        <v>46204</v>
      </c>
      <c r="B3954" s="17">
        <v>4126</v>
      </c>
      <c r="C3954" s="17" t="s">
        <v>65</v>
      </c>
      <c r="D3954" s="2">
        <v>298.93</v>
      </c>
      <c r="E3954" s="17">
        <v>18</v>
      </c>
      <c r="F3954" s="2">
        <v>16.606999999999999</v>
      </c>
      <c r="G3954" s="20" t="str">
        <f>IF(B3954="","",VLOOKUP(B3954,[1]BASEDIESEL!$A$2:$AAA$11928,6))</f>
        <v>FRENTE-05</v>
      </c>
      <c r="H3954" s="37" t="str">
        <f t="shared" si="61"/>
        <v>jul</v>
      </c>
    </row>
    <row r="3955" spans="1:8" x14ac:dyDescent="0.25">
      <c r="A3955" s="7">
        <v>46204</v>
      </c>
      <c r="B3955" s="16">
        <v>4127</v>
      </c>
      <c r="C3955" s="16" t="s">
        <v>65</v>
      </c>
      <c r="D3955" s="3">
        <v>173.67500000000001</v>
      </c>
      <c r="E3955" s="16">
        <v>12</v>
      </c>
      <c r="F3955" s="3">
        <v>14.473000000000001</v>
      </c>
      <c r="G3955" s="20" t="str">
        <f>IF(B3955="","",VLOOKUP(B3955,[1]BASEDIESEL!$A$2:$AAA$11928,6))</f>
        <v>FRENTE-02</v>
      </c>
      <c r="H3955" s="37" t="str">
        <f t="shared" si="61"/>
        <v>jul</v>
      </c>
    </row>
    <row r="3956" spans="1:8" x14ac:dyDescent="0.25">
      <c r="A3956" s="7">
        <v>46204</v>
      </c>
      <c r="B3956" s="17">
        <v>4128</v>
      </c>
      <c r="C3956" s="17" t="s">
        <v>66</v>
      </c>
      <c r="D3956" s="2">
        <v>59.685000000000002</v>
      </c>
      <c r="E3956" s="17">
        <v>4</v>
      </c>
      <c r="F3956" s="2">
        <v>14.920999999999999</v>
      </c>
      <c r="G3956" s="20" t="str">
        <f>IF(B3956="","",VLOOKUP(B3956,[1]BASEDIESEL!$A$2:$AAA$11928,6))</f>
        <v>FRENTE-01</v>
      </c>
      <c r="H3956" s="37" t="str">
        <f t="shared" si="61"/>
        <v>jul</v>
      </c>
    </row>
    <row r="3957" spans="1:8" x14ac:dyDescent="0.25">
      <c r="A3957" s="7">
        <v>46204</v>
      </c>
      <c r="B3957" s="16">
        <v>4129</v>
      </c>
      <c r="C3957" s="16" t="s">
        <v>66</v>
      </c>
      <c r="D3957" s="3">
        <v>42.225000000000001</v>
      </c>
      <c r="E3957" s="16">
        <v>3</v>
      </c>
      <c r="F3957" s="3">
        <v>14.074999999999999</v>
      </c>
      <c r="G3957" s="20" t="str">
        <f>IF(B3957="","",VLOOKUP(B3957,[1]BASEDIESEL!$A$2:$AAA$11928,6))</f>
        <v>FRENTE-01</v>
      </c>
      <c r="H3957" s="37" t="str">
        <f t="shared" si="61"/>
        <v>jul</v>
      </c>
    </row>
    <row r="3958" spans="1:8" x14ac:dyDescent="0.25">
      <c r="A3958" s="7">
        <v>46204</v>
      </c>
      <c r="B3958" s="17">
        <v>4131</v>
      </c>
      <c r="C3958" s="17" t="s">
        <v>65</v>
      </c>
      <c r="D3958" s="2">
        <v>32.482999999999997</v>
      </c>
      <c r="E3958" s="17">
        <v>2</v>
      </c>
      <c r="F3958" s="2">
        <v>16.242000000000001</v>
      </c>
      <c r="G3958" s="20" t="str">
        <f>IF(B3958="","",VLOOKUP(B3958,[1]BASEDIESEL!$A$2:$AAA$11928,6))</f>
        <v>FRENTE-04</v>
      </c>
      <c r="H3958" s="37" t="str">
        <f t="shared" si="61"/>
        <v>jul</v>
      </c>
    </row>
    <row r="3959" spans="1:8" x14ac:dyDescent="0.25">
      <c r="A3959" s="7">
        <v>46204</v>
      </c>
      <c r="B3959" s="16">
        <v>4133</v>
      </c>
      <c r="C3959" s="16" t="s">
        <v>65</v>
      </c>
      <c r="D3959" s="3">
        <v>193.72499999999999</v>
      </c>
      <c r="E3959" s="16">
        <v>12</v>
      </c>
      <c r="F3959" s="3">
        <v>16.143999999999998</v>
      </c>
      <c r="G3959" s="20" t="str">
        <f>IF(B3959="","",VLOOKUP(B3959,[1]BASEDIESEL!$A$2:$AAA$11928,6))</f>
        <v>FRENTE-02</v>
      </c>
      <c r="H3959" s="37" t="str">
        <f t="shared" si="61"/>
        <v>jul</v>
      </c>
    </row>
    <row r="3960" spans="1:8" x14ac:dyDescent="0.25">
      <c r="A3960" s="7">
        <v>46204</v>
      </c>
      <c r="B3960" s="17">
        <v>4134</v>
      </c>
      <c r="C3960" s="17" t="s">
        <v>65</v>
      </c>
      <c r="D3960" s="2">
        <v>121.654</v>
      </c>
      <c r="E3960" s="17">
        <v>8</v>
      </c>
      <c r="F3960" s="2">
        <v>15.207000000000001</v>
      </c>
      <c r="G3960" s="20" t="str">
        <f>IF(B3960="","",VLOOKUP(B3960,[1]BASEDIESEL!$A$2:$AAA$11928,6))</f>
        <v>FRENTE-05</v>
      </c>
      <c r="H3960" s="37" t="str">
        <f t="shared" si="61"/>
        <v>jul</v>
      </c>
    </row>
    <row r="3961" spans="1:8" x14ac:dyDescent="0.25">
      <c r="A3961" s="7">
        <v>46204</v>
      </c>
      <c r="B3961" s="16">
        <v>4136</v>
      </c>
      <c r="C3961" s="16" t="s">
        <v>65</v>
      </c>
      <c r="D3961" s="3">
        <v>15.98</v>
      </c>
      <c r="E3961" s="16">
        <v>1</v>
      </c>
      <c r="F3961" s="3">
        <v>15.98</v>
      </c>
      <c r="G3961" s="20" t="str">
        <f>IF(B3961="","",VLOOKUP(B3961,[1]BASEDIESEL!$A$2:$AAA$11928,6))</f>
        <v>FRENTE-04</v>
      </c>
      <c r="H3961" s="37" t="str">
        <f t="shared" si="61"/>
        <v>jul</v>
      </c>
    </row>
    <row r="3962" spans="1:8" x14ac:dyDescent="0.25">
      <c r="A3962" s="7">
        <v>46204</v>
      </c>
      <c r="B3962" s="17">
        <v>4138</v>
      </c>
      <c r="C3962" s="17" t="s">
        <v>65</v>
      </c>
      <c r="D3962" s="2">
        <v>15.98</v>
      </c>
      <c r="E3962" s="17">
        <v>1</v>
      </c>
      <c r="F3962" s="2">
        <v>15.98</v>
      </c>
      <c r="G3962" s="20" t="str">
        <f>IF(B3962="","",VLOOKUP(B3962,[1]BASEDIESEL!$A$2:$AAA$11928,6))</f>
        <v>FRENTE-04</v>
      </c>
      <c r="H3962" s="37" t="str">
        <f t="shared" si="61"/>
        <v>jul</v>
      </c>
    </row>
    <row r="3963" spans="1:8" x14ac:dyDescent="0.25">
      <c r="A3963" s="7">
        <v>46204</v>
      </c>
      <c r="B3963" s="16">
        <v>4140</v>
      </c>
      <c r="C3963" s="16" t="s">
        <v>65</v>
      </c>
      <c r="D3963" s="3">
        <v>143.113</v>
      </c>
      <c r="E3963" s="16">
        <v>9</v>
      </c>
      <c r="F3963" s="3">
        <v>15.901</v>
      </c>
      <c r="G3963" s="20" t="str">
        <f>IF(B3963="","",VLOOKUP(B3963,[1]BASEDIESEL!$A$2:$AAA$11928,6))</f>
        <v>FRENTE-05</v>
      </c>
      <c r="H3963" s="37" t="str">
        <f t="shared" si="61"/>
        <v>jul</v>
      </c>
    </row>
    <row r="3964" spans="1:8" x14ac:dyDescent="0.25">
      <c r="A3964" s="7">
        <v>46204</v>
      </c>
      <c r="B3964" s="17">
        <v>4142</v>
      </c>
      <c r="C3964" s="17" t="s">
        <v>65</v>
      </c>
      <c r="D3964" s="2">
        <v>29.251999999999999</v>
      </c>
      <c r="E3964" s="17">
        <v>2</v>
      </c>
      <c r="F3964" s="2">
        <v>14.625999999999999</v>
      </c>
      <c r="G3964" s="20" t="str">
        <f>IF(B3964="","",VLOOKUP(B3964,[1]BASEDIESEL!$A$2:$AAA$11928,6))</f>
        <v>FRENTE-04</v>
      </c>
      <c r="H3964" s="37" t="str">
        <f t="shared" si="61"/>
        <v>jul</v>
      </c>
    </row>
    <row r="3965" spans="1:8" x14ac:dyDescent="0.25">
      <c r="A3965" s="7">
        <v>46204</v>
      </c>
      <c r="B3965" s="16">
        <v>4143</v>
      </c>
      <c r="C3965" s="16" t="s">
        <v>65</v>
      </c>
      <c r="D3965" s="3">
        <v>228.66499999999999</v>
      </c>
      <c r="E3965" s="16">
        <v>15</v>
      </c>
      <c r="F3965" s="3">
        <v>15.244</v>
      </c>
      <c r="G3965" s="20" t="str">
        <f>IF(B3965="","",VLOOKUP(B3965,[1]BASEDIESEL!$A$2:$AAA$11928,6))</f>
        <v>FRENTE-05</v>
      </c>
      <c r="H3965" s="37" t="str">
        <f t="shared" si="61"/>
        <v>jul</v>
      </c>
    </row>
    <row r="3966" spans="1:8" x14ac:dyDescent="0.25">
      <c r="A3966" s="7">
        <v>46204</v>
      </c>
      <c r="B3966" s="17">
        <v>4144</v>
      </c>
      <c r="C3966" s="17" t="s">
        <v>65</v>
      </c>
      <c r="D3966" s="2">
        <v>16.521000000000001</v>
      </c>
      <c r="E3966" s="17">
        <v>1</v>
      </c>
      <c r="F3966" s="2">
        <v>16.521000000000001</v>
      </c>
      <c r="G3966" s="20" t="str">
        <f>IF(B3966="","",VLOOKUP(B3966,[1]BASEDIESEL!$A$2:$AAA$11928,6))</f>
        <v>FRENTE-05</v>
      </c>
      <c r="H3966" s="37" t="str">
        <f t="shared" si="61"/>
        <v>jul</v>
      </c>
    </row>
    <row r="3967" spans="1:8" x14ac:dyDescent="0.25">
      <c r="A3967" s="7">
        <v>46204</v>
      </c>
      <c r="B3967" s="16">
        <v>4147</v>
      </c>
      <c r="C3967" s="16" t="s">
        <v>65</v>
      </c>
      <c r="D3967" s="3">
        <v>175.08500000000001</v>
      </c>
      <c r="E3967" s="16">
        <v>12</v>
      </c>
      <c r="F3967" s="3">
        <v>14.59</v>
      </c>
      <c r="G3967" s="20" t="str">
        <f>IF(B3967="","",VLOOKUP(B3967,[1]BASEDIESEL!$A$2:$AAA$11928,6))</f>
        <v>FRENTE-02</v>
      </c>
      <c r="H3967" s="37" t="str">
        <f t="shared" si="61"/>
        <v>jul</v>
      </c>
    </row>
    <row r="3968" spans="1:8" x14ac:dyDescent="0.25">
      <c r="A3968" s="7">
        <v>46204</v>
      </c>
      <c r="B3968" s="17">
        <v>4149</v>
      </c>
      <c r="C3968" s="17" t="s">
        <v>65</v>
      </c>
      <c r="D3968" s="2">
        <v>73.614999999999995</v>
      </c>
      <c r="E3968" s="17">
        <v>5</v>
      </c>
      <c r="F3968" s="2">
        <v>14.723000000000001</v>
      </c>
      <c r="G3968" s="20" t="str">
        <f>IF(B3968="","",VLOOKUP(B3968,[1]BASEDIESEL!$A$2:$AAA$11928,6))</f>
        <v>FRENTE-01</v>
      </c>
      <c r="H3968" s="37" t="str">
        <f t="shared" si="61"/>
        <v>jul</v>
      </c>
    </row>
    <row r="3969" spans="1:8" x14ac:dyDescent="0.25">
      <c r="A3969" s="7">
        <v>46204</v>
      </c>
      <c r="B3969" s="16">
        <v>4153</v>
      </c>
      <c r="C3969" s="16" t="s">
        <v>67</v>
      </c>
      <c r="D3969" s="3">
        <v>45.491</v>
      </c>
      <c r="E3969" s="16">
        <v>3</v>
      </c>
      <c r="F3969" s="3">
        <v>15.164</v>
      </c>
      <c r="G3969" s="20" t="str">
        <f>IF(B3969="","",VLOOKUP(B3969,[1]BASEDIESEL!$A$2:$AAA$11928,6))</f>
        <v>FRENTE-04</v>
      </c>
      <c r="H3969" s="37" t="str">
        <f t="shared" si="61"/>
        <v>jul</v>
      </c>
    </row>
    <row r="3970" spans="1:8" x14ac:dyDescent="0.25">
      <c r="A3970" s="7">
        <v>46204</v>
      </c>
      <c r="B3970" s="17">
        <v>4154</v>
      </c>
      <c r="C3970" s="17" t="s">
        <v>67</v>
      </c>
      <c r="D3970" s="2">
        <v>15.98</v>
      </c>
      <c r="E3970" s="17">
        <v>1</v>
      </c>
      <c r="F3970" s="2">
        <v>15.98</v>
      </c>
      <c r="G3970" s="20" t="str">
        <f>IF(B3970="","",VLOOKUP(B3970,[1]BASEDIESEL!$A$2:$AAA$11928,6))</f>
        <v>FRENTE-04</v>
      </c>
      <c r="H3970" s="37" t="str">
        <f t="shared" si="61"/>
        <v>jul</v>
      </c>
    </row>
    <row r="3971" spans="1:8" x14ac:dyDescent="0.25">
      <c r="A3971" s="7">
        <v>46204</v>
      </c>
      <c r="B3971" s="16">
        <v>4156</v>
      </c>
      <c r="C3971" s="16" t="s">
        <v>65</v>
      </c>
      <c r="D3971" s="3">
        <v>206.005</v>
      </c>
      <c r="E3971" s="16">
        <v>14</v>
      </c>
      <c r="F3971" s="3">
        <v>14.715</v>
      </c>
      <c r="G3971" s="20" t="str">
        <f>IF(B3971="","",VLOOKUP(B3971,[1]BASEDIESEL!$A$2:$AAA$11928,6))</f>
        <v>FRENTE-02</v>
      </c>
      <c r="H3971" s="37" t="str">
        <f t="shared" ref="H3971:H4034" si="62">TEXT(A3971,"mmm")</f>
        <v>jul</v>
      </c>
    </row>
    <row r="3972" spans="1:8" x14ac:dyDescent="0.25">
      <c r="A3972" s="7">
        <v>46204</v>
      </c>
      <c r="B3972" s="17">
        <v>4157</v>
      </c>
      <c r="C3972" s="17" t="s">
        <v>65</v>
      </c>
      <c r="D3972" s="2">
        <v>232.98599999999999</v>
      </c>
      <c r="E3972" s="17">
        <v>15</v>
      </c>
      <c r="F3972" s="2">
        <v>15.532</v>
      </c>
      <c r="G3972" s="20" t="str">
        <f>IF(B3972="","",VLOOKUP(B3972,[1]BASEDIESEL!$A$2:$AAA$11928,6))</f>
        <v>FRENTE-06</v>
      </c>
      <c r="H3972" s="37" t="str">
        <f t="shared" si="62"/>
        <v>jul</v>
      </c>
    </row>
    <row r="3973" spans="1:8" x14ac:dyDescent="0.25">
      <c r="A3973" s="7">
        <v>46204</v>
      </c>
      <c r="B3973" s="16">
        <v>4159</v>
      </c>
      <c r="C3973" s="16" t="s">
        <v>65</v>
      </c>
      <c r="D3973" s="3">
        <v>214.98500000000001</v>
      </c>
      <c r="E3973" s="16">
        <v>14</v>
      </c>
      <c r="F3973" s="3">
        <v>15.356</v>
      </c>
      <c r="G3973" s="20" t="str">
        <f>IF(B3973="","",VLOOKUP(B3973,[1]BASEDIESEL!$A$2:$AAA$11928,6))</f>
        <v>FRENTE-02</v>
      </c>
      <c r="H3973" s="37" t="str">
        <f t="shared" si="62"/>
        <v>jul</v>
      </c>
    </row>
    <row r="3974" spans="1:8" x14ac:dyDescent="0.25">
      <c r="A3974" s="7">
        <v>46204</v>
      </c>
      <c r="B3974" s="17">
        <v>4160</v>
      </c>
      <c r="C3974" s="17" t="s">
        <v>65</v>
      </c>
      <c r="D3974" s="2">
        <v>163.595</v>
      </c>
      <c r="E3974" s="17">
        <v>11</v>
      </c>
      <c r="F3974" s="2">
        <v>14.872</v>
      </c>
      <c r="G3974" s="20" t="str">
        <f>IF(B3974="","",VLOOKUP(B3974,[1]BASEDIESEL!$A$2:$AAA$11928,6))</f>
        <v>FRENTE-01</v>
      </c>
      <c r="H3974" s="37" t="str">
        <f t="shared" si="62"/>
        <v>jul</v>
      </c>
    </row>
    <row r="3975" spans="1:8" x14ac:dyDescent="0.25">
      <c r="A3975" s="7">
        <v>46204</v>
      </c>
      <c r="B3975" s="16">
        <v>4162</v>
      </c>
      <c r="C3975" s="16" t="s">
        <v>65</v>
      </c>
      <c r="D3975" s="3">
        <v>159.35</v>
      </c>
      <c r="E3975" s="16">
        <v>11</v>
      </c>
      <c r="F3975" s="3">
        <v>14.486000000000001</v>
      </c>
      <c r="G3975" s="20" t="str">
        <f>IF(B3975="","",VLOOKUP(B3975,[1]BASEDIESEL!$A$2:$AAA$11928,6))</f>
        <v>FRENTE-02</v>
      </c>
      <c r="H3975" s="37" t="str">
        <f t="shared" si="62"/>
        <v>jul</v>
      </c>
    </row>
    <row r="3976" spans="1:8" x14ac:dyDescent="0.25">
      <c r="A3976" s="7">
        <v>46204</v>
      </c>
      <c r="B3976" s="17">
        <v>4163</v>
      </c>
      <c r="C3976" s="17" t="s">
        <v>65</v>
      </c>
      <c r="D3976" s="2">
        <v>29.64</v>
      </c>
      <c r="E3976" s="17">
        <v>2</v>
      </c>
      <c r="F3976" s="2">
        <v>14.82</v>
      </c>
      <c r="G3976" s="20" t="str">
        <f>IF(B3976="","",VLOOKUP(B3976,[1]BASEDIESEL!$A$2:$AAA$11928,6))</f>
        <v>FRENTE-02</v>
      </c>
      <c r="H3976" s="37" t="str">
        <f t="shared" si="62"/>
        <v>jul</v>
      </c>
    </row>
    <row r="3977" spans="1:8" x14ac:dyDescent="0.25">
      <c r="A3977" s="7">
        <v>46205</v>
      </c>
      <c r="B3977" s="16">
        <v>4024</v>
      </c>
      <c r="C3977" s="16" t="s">
        <v>62</v>
      </c>
      <c r="D3977" s="3">
        <v>45.591000000000001</v>
      </c>
      <c r="E3977" s="16">
        <v>3</v>
      </c>
      <c r="F3977" s="3">
        <v>15.196999999999999</v>
      </c>
      <c r="G3977" s="20" t="str">
        <f>IF(B3977="","",VLOOKUP(B3977,[1]BASEDIESEL!$A$2:$AAA$11928,6))</f>
        <v>FRENTE-07</v>
      </c>
      <c r="H3977" s="37" t="str">
        <f t="shared" si="62"/>
        <v>jul</v>
      </c>
    </row>
    <row r="3978" spans="1:8" x14ac:dyDescent="0.25">
      <c r="A3978" s="7">
        <v>46205</v>
      </c>
      <c r="B3978" s="17">
        <v>4025</v>
      </c>
      <c r="C3978" s="17" t="s">
        <v>62</v>
      </c>
      <c r="D3978" s="2">
        <v>54.546999999999997</v>
      </c>
      <c r="E3978" s="17">
        <v>4</v>
      </c>
      <c r="F3978" s="2">
        <v>13.637</v>
      </c>
      <c r="G3978" s="20" t="str">
        <f>IF(B3978="","",VLOOKUP(B3978,[1]BASEDIESEL!$A$2:$AAA$11928,6))</f>
        <v>FRENTE-07</v>
      </c>
      <c r="H3978" s="37" t="str">
        <f t="shared" si="62"/>
        <v>jul</v>
      </c>
    </row>
    <row r="3979" spans="1:8" x14ac:dyDescent="0.25">
      <c r="A3979" s="7">
        <v>46205</v>
      </c>
      <c r="B3979" s="16">
        <v>4027</v>
      </c>
      <c r="C3979" s="16" t="s">
        <v>62</v>
      </c>
      <c r="D3979" s="3">
        <v>61.378</v>
      </c>
      <c r="E3979" s="16">
        <v>4</v>
      </c>
      <c r="F3979" s="3">
        <v>15.345000000000001</v>
      </c>
      <c r="G3979" s="20" t="str">
        <f>IF(B3979="","",VLOOKUP(B3979,[1]BASEDIESEL!$A$2:$AAA$11928,6))</f>
        <v>FRENTE-07</v>
      </c>
      <c r="H3979" s="37" t="str">
        <f t="shared" si="62"/>
        <v>jul</v>
      </c>
    </row>
    <row r="3980" spans="1:8" x14ac:dyDescent="0.25">
      <c r="A3980" s="7">
        <v>46205</v>
      </c>
      <c r="B3980" s="17">
        <v>4029</v>
      </c>
      <c r="C3980" s="17" t="s">
        <v>62</v>
      </c>
      <c r="D3980" s="2">
        <v>61.96</v>
      </c>
      <c r="E3980" s="17">
        <v>6</v>
      </c>
      <c r="F3980" s="2">
        <v>10.327</v>
      </c>
      <c r="G3980" s="20" t="str">
        <f>IF(B3980="","",VLOOKUP(B3980,[1]BASEDIESEL!$A$2:$AAA$11928,6))</f>
        <v>FRENTE-07</v>
      </c>
      <c r="H3980" s="37" t="str">
        <f t="shared" si="62"/>
        <v>jul</v>
      </c>
    </row>
    <row r="3981" spans="1:8" x14ac:dyDescent="0.25">
      <c r="A3981" s="7">
        <v>46205</v>
      </c>
      <c r="B3981" s="16">
        <v>4030</v>
      </c>
      <c r="C3981" s="16" t="s">
        <v>63</v>
      </c>
      <c r="D3981" s="3">
        <v>39.380000000000003</v>
      </c>
      <c r="E3981" s="16">
        <v>2</v>
      </c>
      <c r="F3981" s="3">
        <v>19.690000000000001</v>
      </c>
      <c r="G3981" s="20" t="str">
        <f>IF(B3981="","",VLOOKUP(B3981,[1]BASEDIESEL!$A$2:$AAA$11928,6))</f>
        <v>FRENTE-06</v>
      </c>
      <c r="H3981" s="37" t="str">
        <f t="shared" si="62"/>
        <v>jul</v>
      </c>
    </row>
    <row r="3982" spans="1:8" x14ac:dyDescent="0.25">
      <c r="A3982" s="7">
        <v>46205</v>
      </c>
      <c r="B3982" s="17">
        <v>4032</v>
      </c>
      <c r="C3982" s="17" t="s">
        <v>64</v>
      </c>
      <c r="D3982" s="2">
        <v>177.61699999999999</v>
      </c>
      <c r="E3982" s="17">
        <v>8</v>
      </c>
      <c r="F3982" s="2">
        <v>22.202000000000002</v>
      </c>
      <c r="G3982" s="20" t="str">
        <f>IF(B3982="","",VLOOKUP(B3982,[1]BASEDIESEL!$A$2:$AAA$11928,6))</f>
        <v>FRENTE-06</v>
      </c>
      <c r="H3982" s="37" t="str">
        <f t="shared" si="62"/>
        <v>jul</v>
      </c>
    </row>
    <row r="3983" spans="1:8" x14ac:dyDescent="0.25">
      <c r="A3983" s="7">
        <v>46205</v>
      </c>
      <c r="B3983" s="16">
        <v>4033</v>
      </c>
      <c r="C3983" s="16" t="s">
        <v>64</v>
      </c>
      <c r="D3983" s="3">
        <v>117.706</v>
      </c>
      <c r="E3983" s="16">
        <v>7</v>
      </c>
      <c r="F3983" s="3">
        <v>16.815000000000001</v>
      </c>
      <c r="G3983" s="20" t="str">
        <f>IF(B3983="","",VLOOKUP(B3983,[1]BASEDIESEL!$A$2:$AAA$11928,6))</f>
        <v>FRENTE-06</v>
      </c>
      <c r="H3983" s="37" t="str">
        <f t="shared" si="62"/>
        <v>jul</v>
      </c>
    </row>
    <row r="3984" spans="1:8" x14ac:dyDescent="0.25">
      <c r="A3984" s="7">
        <v>46205</v>
      </c>
      <c r="B3984" s="17">
        <v>4034</v>
      </c>
      <c r="C3984" s="17" t="s">
        <v>64</v>
      </c>
      <c r="D3984" s="2">
        <v>14.404999999999999</v>
      </c>
      <c r="E3984" s="17">
        <v>1</v>
      </c>
      <c r="F3984" s="2">
        <v>14.404999999999999</v>
      </c>
      <c r="G3984" s="20" t="str">
        <f>IF(B3984="","",VLOOKUP(B3984,[1]BASEDIESEL!$A$2:$AAA$11928,6))</f>
        <v>FRENTE-06</v>
      </c>
      <c r="H3984" s="37" t="str">
        <f t="shared" si="62"/>
        <v>jul</v>
      </c>
    </row>
    <row r="3985" spans="1:8" x14ac:dyDescent="0.25">
      <c r="A3985" s="7">
        <v>46205</v>
      </c>
      <c r="B3985" s="16">
        <v>4035</v>
      </c>
      <c r="C3985" s="16" t="s">
        <v>64</v>
      </c>
      <c r="D3985" s="3">
        <v>139.33199999999999</v>
      </c>
      <c r="E3985" s="16">
        <v>7</v>
      </c>
      <c r="F3985" s="3">
        <v>19.905000000000001</v>
      </c>
      <c r="G3985" s="20" t="str">
        <f>IF(B3985="","",VLOOKUP(B3985,[1]BASEDIESEL!$A$2:$AAA$11928,6))</f>
        <v>FRENTE-06</v>
      </c>
      <c r="H3985" s="37" t="str">
        <f t="shared" si="62"/>
        <v>jul</v>
      </c>
    </row>
    <row r="3986" spans="1:8" x14ac:dyDescent="0.25">
      <c r="A3986" s="7">
        <v>46205</v>
      </c>
      <c r="B3986" s="17">
        <v>4036</v>
      </c>
      <c r="C3986" s="17" t="s">
        <v>64</v>
      </c>
      <c r="D3986" s="2">
        <v>112.994</v>
      </c>
      <c r="E3986" s="17">
        <v>5</v>
      </c>
      <c r="F3986" s="2">
        <v>22.599</v>
      </c>
      <c r="G3986" s="20" t="str">
        <f>IF(B3986="","",VLOOKUP(B3986,[1]BASEDIESEL!$A$2:$AAA$11928,6))</f>
        <v>FRENTE-06</v>
      </c>
      <c r="H3986" s="37" t="str">
        <f t="shared" si="62"/>
        <v>jul</v>
      </c>
    </row>
    <row r="3987" spans="1:8" x14ac:dyDescent="0.25">
      <c r="A3987" s="7">
        <v>46205</v>
      </c>
      <c r="B3987" s="16">
        <v>4111</v>
      </c>
      <c r="C3987" s="16" t="s">
        <v>65</v>
      </c>
      <c r="D3987" s="3">
        <v>210.351</v>
      </c>
      <c r="E3987" s="16">
        <v>14</v>
      </c>
      <c r="F3987" s="3">
        <v>15.025</v>
      </c>
      <c r="G3987" s="20" t="str">
        <f>IF(B3987="","",VLOOKUP(B3987,[1]BASEDIESEL!$A$2:$AAA$11928,6))</f>
        <v>FRENTE-05</v>
      </c>
      <c r="H3987" s="37" t="str">
        <f t="shared" si="62"/>
        <v>jul</v>
      </c>
    </row>
    <row r="3988" spans="1:8" x14ac:dyDescent="0.25">
      <c r="A3988" s="7">
        <v>46205</v>
      </c>
      <c r="B3988" s="17">
        <v>4112</v>
      </c>
      <c r="C3988" s="17" t="s">
        <v>65</v>
      </c>
      <c r="D3988" s="2">
        <v>285.06</v>
      </c>
      <c r="E3988" s="17">
        <v>20</v>
      </c>
      <c r="F3988" s="2">
        <v>14.253</v>
      </c>
      <c r="G3988" s="20" t="str">
        <f>IF(B3988="","",VLOOKUP(B3988,[1]BASEDIESEL!$A$2:$AAA$11928,6))</f>
        <v>FRENTE-01</v>
      </c>
      <c r="H3988" s="37" t="str">
        <f t="shared" si="62"/>
        <v>jul</v>
      </c>
    </row>
    <row r="3989" spans="1:8" x14ac:dyDescent="0.25">
      <c r="A3989" s="7">
        <v>46205</v>
      </c>
      <c r="B3989" s="16">
        <v>4113</v>
      </c>
      <c r="C3989" s="16" t="s">
        <v>65</v>
      </c>
      <c r="D3989" s="3">
        <v>71.162000000000006</v>
      </c>
      <c r="E3989" s="16">
        <v>4</v>
      </c>
      <c r="F3989" s="3">
        <v>17.791</v>
      </c>
      <c r="G3989" s="20" t="str">
        <f>IF(B3989="","",VLOOKUP(B3989,[1]BASEDIESEL!$A$2:$AAA$11928,6))</f>
        <v>FRENTE-07</v>
      </c>
      <c r="H3989" s="37" t="str">
        <f t="shared" si="62"/>
        <v>jul</v>
      </c>
    </row>
    <row r="3990" spans="1:8" x14ac:dyDescent="0.25">
      <c r="A3990" s="7">
        <v>46205</v>
      </c>
      <c r="B3990" s="17">
        <v>4114</v>
      </c>
      <c r="C3990" s="17" t="s">
        <v>65</v>
      </c>
      <c r="D3990" s="2">
        <v>272.60000000000002</v>
      </c>
      <c r="E3990" s="17">
        <v>18</v>
      </c>
      <c r="F3990" s="2">
        <v>15.144</v>
      </c>
      <c r="G3990" s="20" t="str">
        <f>IF(B3990="","",VLOOKUP(B3990,[1]BASEDIESEL!$A$2:$AAA$11928,6))</f>
        <v>FRENTE-01</v>
      </c>
      <c r="H3990" s="37" t="str">
        <f t="shared" si="62"/>
        <v>jul</v>
      </c>
    </row>
    <row r="3991" spans="1:8" x14ac:dyDescent="0.25">
      <c r="A3991" s="7">
        <v>46205</v>
      </c>
      <c r="B3991" s="16">
        <v>4115</v>
      </c>
      <c r="C3991" s="16" t="s">
        <v>65</v>
      </c>
      <c r="D3991" s="3">
        <v>158.04400000000001</v>
      </c>
      <c r="E3991" s="16">
        <v>8</v>
      </c>
      <c r="F3991" s="3">
        <v>19.756</v>
      </c>
      <c r="G3991" s="20" t="str">
        <f>IF(B3991="","",VLOOKUP(B3991,[1]BASEDIESEL!$A$2:$AAA$11928,6))</f>
        <v>FRENTE-06</v>
      </c>
      <c r="H3991" s="37" t="str">
        <f t="shared" si="62"/>
        <v>jul</v>
      </c>
    </row>
    <row r="3992" spans="1:8" x14ac:dyDescent="0.25">
      <c r="A3992" s="7">
        <v>46205</v>
      </c>
      <c r="B3992" s="17">
        <v>4116</v>
      </c>
      <c r="C3992" s="17" t="s">
        <v>65</v>
      </c>
      <c r="D3992" s="2">
        <v>320.02999999999997</v>
      </c>
      <c r="E3992" s="17">
        <v>20</v>
      </c>
      <c r="F3992" s="2">
        <v>16.001999999999999</v>
      </c>
      <c r="G3992" s="20" t="str">
        <f>IF(B3992="","",VLOOKUP(B3992,[1]BASEDIESEL!$A$2:$AAA$11928,6))</f>
        <v>FRENTE-05</v>
      </c>
      <c r="H3992" s="37" t="str">
        <f t="shared" si="62"/>
        <v>jul</v>
      </c>
    </row>
    <row r="3993" spans="1:8" x14ac:dyDescent="0.25">
      <c r="A3993" s="7">
        <v>46205</v>
      </c>
      <c r="B3993" s="16">
        <v>4117</v>
      </c>
      <c r="C3993" s="16" t="s">
        <v>65</v>
      </c>
      <c r="D3993" s="3">
        <v>119.31</v>
      </c>
      <c r="E3993" s="16">
        <v>9</v>
      </c>
      <c r="F3993" s="3">
        <v>13.257</v>
      </c>
      <c r="G3993" s="20" t="str">
        <f>IF(B3993="","",VLOOKUP(B3993,[1]BASEDIESEL!$A$2:$AAA$11928,6))</f>
        <v>FRENTE-04</v>
      </c>
      <c r="H3993" s="37" t="str">
        <f t="shared" si="62"/>
        <v>jul</v>
      </c>
    </row>
    <row r="3994" spans="1:8" x14ac:dyDescent="0.25">
      <c r="A3994" s="7">
        <v>46205</v>
      </c>
      <c r="B3994" s="17">
        <v>4118</v>
      </c>
      <c r="C3994" s="17" t="s">
        <v>65</v>
      </c>
      <c r="D3994" s="2">
        <v>134.667</v>
      </c>
      <c r="E3994" s="17">
        <v>12</v>
      </c>
      <c r="F3994" s="2">
        <v>11.222</v>
      </c>
      <c r="G3994" s="20" t="str">
        <f>IF(B3994="","",VLOOKUP(B3994,[1]BASEDIESEL!$A$2:$AAA$11928,6))</f>
        <v>FRENTE-03</v>
      </c>
      <c r="H3994" s="37" t="str">
        <f t="shared" si="62"/>
        <v>jul</v>
      </c>
    </row>
    <row r="3995" spans="1:8" x14ac:dyDescent="0.25">
      <c r="A3995" s="7">
        <v>46205</v>
      </c>
      <c r="B3995" s="16">
        <v>4119</v>
      </c>
      <c r="C3995" s="16" t="s">
        <v>65</v>
      </c>
      <c r="D3995" s="3">
        <v>210.535</v>
      </c>
      <c r="E3995" s="16">
        <v>14</v>
      </c>
      <c r="F3995" s="3">
        <v>15.038</v>
      </c>
      <c r="G3995" s="20" t="str">
        <f>IF(B3995="","",VLOOKUP(B3995,[1]BASEDIESEL!$A$2:$AAA$11928,6))</f>
        <v>FRENTE-05</v>
      </c>
      <c r="H3995" s="37" t="str">
        <f t="shared" si="62"/>
        <v>jul</v>
      </c>
    </row>
    <row r="3996" spans="1:8" x14ac:dyDescent="0.25">
      <c r="A3996" s="7">
        <v>46205</v>
      </c>
      <c r="B3996" s="17">
        <v>4120</v>
      </c>
      <c r="C3996" s="17" t="s">
        <v>65</v>
      </c>
      <c r="D3996" s="2">
        <v>293.60700000000003</v>
      </c>
      <c r="E3996" s="17">
        <v>18</v>
      </c>
      <c r="F3996" s="2">
        <v>16.312000000000001</v>
      </c>
      <c r="G3996" s="20" t="str">
        <f>IF(B3996="","",VLOOKUP(B3996,[1]BASEDIESEL!$A$2:$AAA$11928,6))</f>
        <v>FRENTE-05</v>
      </c>
      <c r="H3996" s="37" t="str">
        <f t="shared" si="62"/>
        <v>jul</v>
      </c>
    </row>
    <row r="3997" spans="1:8" x14ac:dyDescent="0.25">
      <c r="A3997" s="7">
        <v>46205</v>
      </c>
      <c r="B3997" s="16">
        <v>4121</v>
      </c>
      <c r="C3997" s="16" t="s">
        <v>66</v>
      </c>
      <c r="D3997" s="3">
        <v>276.25</v>
      </c>
      <c r="E3997" s="16">
        <v>19</v>
      </c>
      <c r="F3997" s="3">
        <v>14.539</v>
      </c>
      <c r="G3997" s="20" t="str">
        <f>IF(B3997="","",VLOOKUP(B3997,[1]BASEDIESEL!$A$2:$AAA$11928,6))</f>
        <v>FRENTE-01</v>
      </c>
      <c r="H3997" s="37" t="str">
        <f t="shared" si="62"/>
        <v>jul</v>
      </c>
    </row>
    <row r="3998" spans="1:8" x14ac:dyDescent="0.25">
      <c r="A3998" s="7">
        <v>46205</v>
      </c>
      <c r="B3998" s="17">
        <v>4122</v>
      </c>
      <c r="C3998" s="17" t="s">
        <v>66</v>
      </c>
      <c r="D3998" s="2">
        <v>314.02</v>
      </c>
      <c r="E3998" s="17">
        <v>21</v>
      </c>
      <c r="F3998" s="2">
        <v>14.952999999999999</v>
      </c>
      <c r="G3998" s="20" t="str">
        <f>IF(B3998="","",VLOOKUP(B3998,[1]BASEDIESEL!$A$2:$AAA$11928,6))</f>
        <v>FRENTE-01</v>
      </c>
      <c r="H3998" s="37" t="str">
        <f t="shared" si="62"/>
        <v>jul</v>
      </c>
    </row>
    <row r="3999" spans="1:8" x14ac:dyDescent="0.25">
      <c r="A3999" s="7">
        <v>46205</v>
      </c>
      <c r="B3999" s="16">
        <v>4123</v>
      </c>
      <c r="C3999" s="16" t="s">
        <v>66</v>
      </c>
      <c r="D3999" s="3">
        <v>329.92</v>
      </c>
      <c r="E3999" s="16">
        <v>22</v>
      </c>
      <c r="F3999" s="3">
        <v>14.996</v>
      </c>
      <c r="G3999" s="20" t="str">
        <f>IF(B3999="","",VLOOKUP(B3999,[1]BASEDIESEL!$A$2:$AAA$11928,6))</f>
        <v>FRENTE-01</v>
      </c>
      <c r="H3999" s="37" t="str">
        <f t="shared" si="62"/>
        <v>jul</v>
      </c>
    </row>
    <row r="4000" spans="1:8" x14ac:dyDescent="0.25">
      <c r="A4000" s="7">
        <v>46205</v>
      </c>
      <c r="B4000" s="17">
        <v>4124</v>
      </c>
      <c r="C4000" s="17" t="s">
        <v>65</v>
      </c>
      <c r="D4000" s="2">
        <v>59.524000000000001</v>
      </c>
      <c r="E4000" s="17">
        <v>5</v>
      </c>
      <c r="F4000" s="2">
        <v>11.904999999999999</v>
      </c>
      <c r="G4000" s="20" t="str">
        <f>IF(B4000="","",VLOOKUP(B4000,[1]BASEDIESEL!$A$2:$AAA$11928,6))</f>
        <v>FRENTE-07</v>
      </c>
      <c r="H4000" s="37" t="str">
        <f t="shared" si="62"/>
        <v>jul</v>
      </c>
    </row>
    <row r="4001" spans="1:8" x14ac:dyDescent="0.25">
      <c r="A4001" s="7">
        <v>46205</v>
      </c>
      <c r="B4001" s="16">
        <v>4126</v>
      </c>
      <c r="C4001" s="16" t="s">
        <v>65</v>
      </c>
      <c r="D4001" s="3">
        <v>231.333</v>
      </c>
      <c r="E4001" s="16">
        <v>14</v>
      </c>
      <c r="F4001" s="3">
        <v>16.524000000000001</v>
      </c>
      <c r="G4001" s="20" t="str">
        <f>IF(B4001="","",VLOOKUP(B4001,[1]BASEDIESEL!$A$2:$AAA$11928,6))</f>
        <v>FRENTE-05</v>
      </c>
      <c r="H4001" s="37" t="str">
        <f t="shared" si="62"/>
        <v>jul</v>
      </c>
    </row>
    <row r="4002" spans="1:8" x14ac:dyDescent="0.25">
      <c r="A4002" s="7">
        <v>46205</v>
      </c>
      <c r="B4002" s="17">
        <v>4127</v>
      </c>
      <c r="C4002" s="17" t="s">
        <v>65</v>
      </c>
      <c r="D4002" s="2">
        <v>398.65499999999997</v>
      </c>
      <c r="E4002" s="17">
        <v>25</v>
      </c>
      <c r="F4002" s="2">
        <v>15.946</v>
      </c>
      <c r="G4002" s="20" t="str">
        <f>IF(B4002="","",VLOOKUP(B4002,[1]BASEDIESEL!$A$2:$AAA$11928,6))</f>
        <v>FRENTE-02</v>
      </c>
      <c r="H4002" s="37" t="str">
        <f t="shared" si="62"/>
        <v>jul</v>
      </c>
    </row>
    <row r="4003" spans="1:8" x14ac:dyDescent="0.25">
      <c r="A4003" s="7">
        <v>46205</v>
      </c>
      <c r="B4003" s="16">
        <v>4128</v>
      </c>
      <c r="C4003" s="16" t="s">
        <v>66</v>
      </c>
      <c r="D4003" s="3">
        <v>309.685</v>
      </c>
      <c r="E4003" s="16">
        <v>20</v>
      </c>
      <c r="F4003" s="3">
        <v>15.484</v>
      </c>
      <c r="G4003" s="20" t="str">
        <f>IF(B4003="","",VLOOKUP(B4003,[1]BASEDIESEL!$A$2:$AAA$11928,6))</f>
        <v>FRENTE-01</v>
      </c>
      <c r="H4003" s="37" t="str">
        <f t="shared" si="62"/>
        <v>jul</v>
      </c>
    </row>
    <row r="4004" spans="1:8" x14ac:dyDescent="0.25">
      <c r="A4004" s="7">
        <v>46205</v>
      </c>
      <c r="B4004" s="17">
        <v>4129</v>
      </c>
      <c r="C4004" s="17" t="s">
        <v>66</v>
      </c>
      <c r="D4004" s="2">
        <v>274.02999999999997</v>
      </c>
      <c r="E4004" s="17">
        <v>19</v>
      </c>
      <c r="F4004" s="2">
        <v>14.423</v>
      </c>
      <c r="G4004" s="20" t="str">
        <f>IF(B4004="","",VLOOKUP(B4004,[1]BASEDIESEL!$A$2:$AAA$11928,6))</f>
        <v>FRENTE-01</v>
      </c>
      <c r="H4004" s="37" t="str">
        <f t="shared" si="62"/>
        <v>jul</v>
      </c>
    </row>
    <row r="4005" spans="1:8" x14ac:dyDescent="0.25">
      <c r="A4005" s="7">
        <v>46205</v>
      </c>
      <c r="B4005" s="16">
        <v>4131</v>
      </c>
      <c r="C4005" s="16" t="s">
        <v>65</v>
      </c>
      <c r="D4005" s="3">
        <v>126.146</v>
      </c>
      <c r="E4005" s="16">
        <v>9</v>
      </c>
      <c r="F4005" s="3">
        <v>14.016</v>
      </c>
      <c r="G4005" s="20" t="str">
        <f>IF(B4005="","",VLOOKUP(B4005,[1]BASEDIESEL!$A$2:$AAA$11928,6))</f>
        <v>FRENTE-04</v>
      </c>
      <c r="H4005" s="37" t="str">
        <f t="shared" si="62"/>
        <v>jul</v>
      </c>
    </row>
    <row r="4006" spans="1:8" x14ac:dyDescent="0.25">
      <c r="A4006" s="7">
        <v>46205</v>
      </c>
      <c r="B4006" s="17">
        <v>4132</v>
      </c>
      <c r="C4006" s="17" t="s">
        <v>65</v>
      </c>
      <c r="D4006" s="2">
        <v>198.774</v>
      </c>
      <c r="E4006" s="17">
        <v>12</v>
      </c>
      <c r="F4006" s="2">
        <v>16.565000000000001</v>
      </c>
      <c r="G4006" s="20" t="str">
        <f>IF(B4006="","",VLOOKUP(B4006,[1]BASEDIESEL!$A$2:$AAA$11928,6))</f>
        <v>FRENTE-03</v>
      </c>
      <c r="H4006" s="37" t="str">
        <f t="shared" si="62"/>
        <v>jul</v>
      </c>
    </row>
    <row r="4007" spans="1:8" x14ac:dyDescent="0.25">
      <c r="A4007" s="7">
        <v>46205</v>
      </c>
      <c r="B4007" s="16">
        <v>4133</v>
      </c>
      <c r="C4007" s="16" t="s">
        <v>65</v>
      </c>
      <c r="D4007" s="3">
        <v>396.67</v>
      </c>
      <c r="E4007" s="16">
        <v>26</v>
      </c>
      <c r="F4007" s="3">
        <v>15.257</v>
      </c>
      <c r="G4007" s="20" t="str">
        <f>IF(B4007="","",VLOOKUP(B4007,[1]BASEDIESEL!$A$2:$AAA$11928,6))</f>
        <v>FRENTE-02</v>
      </c>
      <c r="H4007" s="37" t="str">
        <f t="shared" si="62"/>
        <v>jul</v>
      </c>
    </row>
    <row r="4008" spans="1:8" x14ac:dyDescent="0.25">
      <c r="A4008" s="7">
        <v>46205</v>
      </c>
      <c r="B4008" s="17">
        <v>4134</v>
      </c>
      <c r="C4008" s="17" t="s">
        <v>65</v>
      </c>
      <c r="D4008" s="2">
        <v>252.541</v>
      </c>
      <c r="E4008" s="17">
        <v>16</v>
      </c>
      <c r="F4008" s="2">
        <v>15.784000000000001</v>
      </c>
      <c r="G4008" s="20" t="str">
        <f>IF(B4008="","",VLOOKUP(B4008,[1]BASEDIESEL!$A$2:$AAA$11928,6))</f>
        <v>FRENTE-05</v>
      </c>
      <c r="H4008" s="37" t="str">
        <f t="shared" si="62"/>
        <v>jul</v>
      </c>
    </row>
    <row r="4009" spans="1:8" x14ac:dyDescent="0.25">
      <c r="A4009" s="7">
        <v>46205</v>
      </c>
      <c r="B4009" s="16">
        <v>4136</v>
      </c>
      <c r="C4009" s="16" t="s">
        <v>65</v>
      </c>
      <c r="D4009" s="3">
        <v>142.21700000000001</v>
      </c>
      <c r="E4009" s="16">
        <v>10</v>
      </c>
      <c r="F4009" s="3">
        <v>14.222</v>
      </c>
      <c r="G4009" s="20" t="str">
        <f>IF(B4009="","",VLOOKUP(B4009,[1]BASEDIESEL!$A$2:$AAA$11928,6))</f>
        <v>FRENTE-04</v>
      </c>
      <c r="H4009" s="37" t="str">
        <f t="shared" si="62"/>
        <v>jul</v>
      </c>
    </row>
    <row r="4010" spans="1:8" x14ac:dyDescent="0.25">
      <c r="A4010" s="7">
        <v>46205</v>
      </c>
      <c r="B4010" s="17">
        <v>4137</v>
      </c>
      <c r="C4010" s="17" t="s">
        <v>65</v>
      </c>
      <c r="D4010" s="2">
        <v>185.773</v>
      </c>
      <c r="E4010" s="17">
        <v>11</v>
      </c>
      <c r="F4010" s="2">
        <v>16.888000000000002</v>
      </c>
      <c r="G4010" s="20" t="str">
        <f>IF(B4010="","",VLOOKUP(B4010,[1]BASEDIESEL!$A$2:$AAA$11928,6))</f>
        <v>FRENTE-03</v>
      </c>
      <c r="H4010" s="37" t="str">
        <f t="shared" si="62"/>
        <v>jul</v>
      </c>
    </row>
    <row r="4011" spans="1:8" x14ac:dyDescent="0.25">
      <c r="A4011" s="7">
        <v>46205</v>
      </c>
      <c r="B4011" s="16">
        <v>4138</v>
      </c>
      <c r="C4011" s="16" t="s">
        <v>65</v>
      </c>
      <c r="D4011" s="3">
        <v>76.554000000000002</v>
      </c>
      <c r="E4011" s="16">
        <v>5</v>
      </c>
      <c r="F4011" s="3">
        <v>15.311</v>
      </c>
      <c r="G4011" s="20" t="str">
        <f>IF(B4011="","",VLOOKUP(B4011,[1]BASEDIESEL!$A$2:$AAA$11928,6))</f>
        <v>FRENTE-04</v>
      </c>
      <c r="H4011" s="37" t="str">
        <f t="shared" si="62"/>
        <v>jul</v>
      </c>
    </row>
    <row r="4012" spans="1:8" x14ac:dyDescent="0.25">
      <c r="A4012" s="7">
        <v>46205</v>
      </c>
      <c r="B4012" s="17">
        <v>4139</v>
      </c>
      <c r="C4012" s="17" t="s">
        <v>65</v>
      </c>
      <c r="D4012" s="2">
        <v>79.957999999999998</v>
      </c>
      <c r="E4012" s="17">
        <v>4</v>
      </c>
      <c r="F4012" s="2">
        <v>19.989999999999998</v>
      </c>
      <c r="G4012" s="20" t="str">
        <f>IF(B4012="","",VLOOKUP(B4012,[1]BASEDIESEL!$A$2:$AAA$11928,6))</f>
        <v>FRENTE-07</v>
      </c>
      <c r="H4012" s="37" t="str">
        <f t="shared" si="62"/>
        <v>jul</v>
      </c>
    </row>
    <row r="4013" spans="1:8" x14ac:dyDescent="0.25">
      <c r="A4013" s="7">
        <v>46205</v>
      </c>
      <c r="B4013" s="16">
        <v>4140</v>
      </c>
      <c r="C4013" s="16" t="s">
        <v>65</v>
      </c>
      <c r="D4013" s="3">
        <v>338.97</v>
      </c>
      <c r="E4013" s="16">
        <v>21</v>
      </c>
      <c r="F4013" s="3">
        <v>16.140999999999998</v>
      </c>
      <c r="G4013" s="20" t="str">
        <f>IF(B4013="","",VLOOKUP(B4013,[1]BASEDIESEL!$A$2:$AAA$11928,6))</f>
        <v>FRENTE-05</v>
      </c>
      <c r="H4013" s="37" t="str">
        <f t="shared" si="62"/>
        <v>jul</v>
      </c>
    </row>
    <row r="4014" spans="1:8" x14ac:dyDescent="0.25">
      <c r="A4014" s="7">
        <v>46205</v>
      </c>
      <c r="B4014" s="17">
        <v>4141</v>
      </c>
      <c r="C4014" s="17" t="s">
        <v>65</v>
      </c>
      <c r="D4014" s="2">
        <v>238.51300000000001</v>
      </c>
      <c r="E4014" s="17">
        <v>13</v>
      </c>
      <c r="F4014" s="2">
        <v>18.347000000000001</v>
      </c>
      <c r="G4014" s="20" t="str">
        <f>IF(B4014="","",VLOOKUP(B4014,[1]BASEDIESEL!$A$2:$AAA$11928,6))</f>
        <v>FRENTE-03</v>
      </c>
      <c r="H4014" s="37" t="str">
        <f t="shared" si="62"/>
        <v>jul</v>
      </c>
    </row>
    <row r="4015" spans="1:8" x14ac:dyDescent="0.25">
      <c r="A4015" s="7">
        <v>46205</v>
      </c>
      <c r="B4015" s="16">
        <v>4142</v>
      </c>
      <c r="C4015" s="16" t="s">
        <v>65</v>
      </c>
      <c r="D4015" s="3">
        <v>201.84700000000001</v>
      </c>
      <c r="E4015" s="16">
        <v>13</v>
      </c>
      <c r="F4015" s="3">
        <v>15.526999999999999</v>
      </c>
      <c r="G4015" s="20" t="str">
        <f>IF(B4015="","",VLOOKUP(B4015,[1]BASEDIESEL!$A$2:$AAA$11928,6))</f>
        <v>FRENTE-04</v>
      </c>
      <c r="H4015" s="37" t="str">
        <f t="shared" si="62"/>
        <v>jul</v>
      </c>
    </row>
    <row r="4016" spans="1:8" x14ac:dyDescent="0.25">
      <c r="A4016" s="7">
        <v>46205</v>
      </c>
      <c r="B4016" s="17">
        <v>4143</v>
      </c>
      <c r="C4016" s="17" t="s">
        <v>65</v>
      </c>
      <c r="D4016" s="2">
        <v>322.28500000000003</v>
      </c>
      <c r="E4016" s="17">
        <v>21</v>
      </c>
      <c r="F4016" s="2">
        <v>15.347</v>
      </c>
      <c r="G4016" s="20" t="str">
        <f>IF(B4016="","",VLOOKUP(B4016,[1]BASEDIESEL!$A$2:$AAA$11928,6))</f>
        <v>FRENTE-05</v>
      </c>
      <c r="H4016" s="37" t="str">
        <f t="shared" si="62"/>
        <v>jul</v>
      </c>
    </row>
    <row r="4017" spans="1:8" x14ac:dyDescent="0.25">
      <c r="A4017" s="7">
        <v>46205</v>
      </c>
      <c r="B4017" s="16">
        <v>4144</v>
      </c>
      <c r="C4017" s="16" t="s">
        <v>65</v>
      </c>
      <c r="D4017" s="3">
        <v>307.20800000000003</v>
      </c>
      <c r="E4017" s="16">
        <v>20</v>
      </c>
      <c r="F4017" s="3">
        <v>15.36</v>
      </c>
      <c r="G4017" s="20" t="str">
        <f>IF(B4017="","",VLOOKUP(B4017,[1]BASEDIESEL!$A$2:$AAA$11928,6))</f>
        <v>FRENTE-05</v>
      </c>
      <c r="H4017" s="37" t="str">
        <f t="shared" si="62"/>
        <v>jul</v>
      </c>
    </row>
    <row r="4018" spans="1:8" x14ac:dyDescent="0.25">
      <c r="A4018" s="7">
        <v>46205</v>
      </c>
      <c r="B4018" s="17">
        <v>4145</v>
      </c>
      <c r="C4018" s="17" t="s">
        <v>65</v>
      </c>
      <c r="D4018" s="2">
        <v>170.65700000000001</v>
      </c>
      <c r="E4018" s="17">
        <v>9</v>
      </c>
      <c r="F4018" s="2">
        <v>18.962</v>
      </c>
      <c r="G4018" s="20" t="str">
        <f>IF(B4018="","",VLOOKUP(B4018,[1]BASEDIESEL!$A$2:$AAA$11928,6))</f>
        <v>FRENTE-03</v>
      </c>
      <c r="H4018" s="37" t="str">
        <f t="shared" si="62"/>
        <v>jul</v>
      </c>
    </row>
    <row r="4019" spans="1:8" x14ac:dyDescent="0.25">
      <c r="A4019" s="7">
        <v>46205</v>
      </c>
      <c r="B4019" s="16">
        <v>4146</v>
      </c>
      <c r="C4019" s="16" t="s">
        <v>65</v>
      </c>
      <c r="D4019" s="3">
        <v>296.964</v>
      </c>
      <c r="E4019" s="16">
        <v>15</v>
      </c>
      <c r="F4019" s="3">
        <v>19.797999999999998</v>
      </c>
      <c r="G4019" s="20" t="str">
        <f>IF(B4019="","",VLOOKUP(B4019,[1]BASEDIESEL!$A$2:$AAA$11928,6))</f>
        <v>FRENTE-03</v>
      </c>
      <c r="H4019" s="37" t="str">
        <f t="shared" si="62"/>
        <v>jul</v>
      </c>
    </row>
    <row r="4020" spans="1:8" x14ac:dyDescent="0.25">
      <c r="A4020" s="7">
        <v>46205</v>
      </c>
      <c r="B4020" s="17">
        <v>4147</v>
      </c>
      <c r="C4020" s="17" t="s">
        <v>65</v>
      </c>
      <c r="D4020" s="2">
        <v>445.84500000000003</v>
      </c>
      <c r="E4020" s="17">
        <v>27</v>
      </c>
      <c r="F4020" s="2">
        <v>16.513000000000002</v>
      </c>
      <c r="G4020" s="20" t="str">
        <f>IF(B4020="","",VLOOKUP(B4020,[1]BASEDIESEL!$A$2:$AAA$11928,6))</f>
        <v>FRENTE-02</v>
      </c>
      <c r="H4020" s="37" t="str">
        <f t="shared" si="62"/>
        <v>jul</v>
      </c>
    </row>
    <row r="4021" spans="1:8" x14ac:dyDescent="0.25">
      <c r="A4021" s="7">
        <v>46205</v>
      </c>
      <c r="B4021" s="16">
        <v>4149</v>
      </c>
      <c r="C4021" s="16" t="s">
        <v>65</v>
      </c>
      <c r="D4021" s="3">
        <v>286.995</v>
      </c>
      <c r="E4021" s="16">
        <v>20</v>
      </c>
      <c r="F4021" s="3">
        <v>14.35</v>
      </c>
      <c r="G4021" s="20" t="str">
        <f>IF(B4021="","",VLOOKUP(B4021,[1]BASEDIESEL!$A$2:$AAA$11928,6))</f>
        <v>FRENTE-01</v>
      </c>
      <c r="H4021" s="37" t="str">
        <f t="shared" si="62"/>
        <v>jul</v>
      </c>
    </row>
    <row r="4022" spans="1:8" x14ac:dyDescent="0.25">
      <c r="A4022" s="7">
        <v>46205</v>
      </c>
      <c r="B4022" s="17">
        <v>4153</v>
      </c>
      <c r="C4022" s="17" t="s">
        <v>67</v>
      </c>
      <c r="D4022" s="2">
        <v>179.91</v>
      </c>
      <c r="E4022" s="17">
        <v>12</v>
      </c>
      <c r="F4022" s="2">
        <v>14.993</v>
      </c>
      <c r="G4022" s="20" t="str">
        <f>IF(B4022="","",VLOOKUP(B4022,[1]BASEDIESEL!$A$2:$AAA$11928,6))</f>
        <v>FRENTE-04</v>
      </c>
      <c r="H4022" s="37" t="str">
        <f t="shared" si="62"/>
        <v>jul</v>
      </c>
    </row>
    <row r="4023" spans="1:8" x14ac:dyDescent="0.25">
      <c r="A4023" s="7">
        <v>46205</v>
      </c>
      <c r="B4023" s="16">
        <v>4154</v>
      </c>
      <c r="C4023" s="16" t="s">
        <v>67</v>
      </c>
      <c r="D4023" s="3">
        <v>216.66399999999999</v>
      </c>
      <c r="E4023" s="16">
        <v>14</v>
      </c>
      <c r="F4023" s="3">
        <v>15.476000000000001</v>
      </c>
      <c r="G4023" s="20" t="str">
        <f>IF(B4023="","",VLOOKUP(B4023,[1]BASEDIESEL!$A$2:$AAA$11928,6))</f>
        <v>FRENTE-04</v>
      </c>
      <c r="H4023" s="37" t="str">
        <f t="shared" si="62"/>
        <v>jul</v>
      </c>
    </row>
    <row r="4024" spans="1:8" x14ac:dyDescent="0.25">
      <c r="A4024" s="7">
        <v>46205</v>
      </c>
      <c r="B4024" s="17">
        <v>4155</v>
      </c>
      <c r="C4024" s="17" t="s">
        <v>67</v>
      </c>
      <c r="D4024" s="2">
        <v>140.27199999999999</v>
      </c>
      <c r="E4024" s="17">
        <v>10</v>
      </c>
      <c r="F4024" s="2">
        <v>14.026999999999999</v>
      </c>
      <c r="G4024" s="20" t="str">
        <f>IF(B4024="","",VLOOKUP(B4024,[1]BASEDIESEL!$A$2:$AAA$11928,6))</f>
        <v>FRENTE-04</v>
      </c>
      <c r="H4024" s="37" t="str">
        <f t="shared" si="62"/>
        <v>jul</v>
      </c>
    </row>
    <row r="4025" spans="1:8" x14ac:dyDescent="0.25">
      <c r="A4025" s="7">
        <v>46205</v>
      </c>
      <c r="B4025" s="16">
        <v>4156</v>
      </c>
      <c r="C4025" s="16" t="s">
        <v>65</v>
      </c>
      <c r="D4025" s="3">
        <v>371.96</v>
      </c>
      <c r="E4025" s="16">
        <v>24</v>
      </c>
      <c r="F4025" s="3">
        <v>15.497999999999999</v>
      </c>
      <c r="G4025" s="20" t="str">
        <f>IF(B4025="","",VLOOKUP(B4025,[1]BASEDIESEL!$A$2:$AAA$11928,6))</f>
        <v>FRENTE-02</v>
      </c>
      <c r="H4025" s="37" t="str">
        <f t="shared" si="62"/>
        <v>jul</v>
      </c>
    </row>
    <row r="4026" spans="1:8" x14ac:dyDescent="0.25">
      <c r="A4026" s="7">
        <v>46205</v>
      </c>
      <c r="B4026" s="17">
        <v>4157</v>
      </c>
      <c r="C4026" s="17" t="s">
        <v>65</v>
      </c>
      <c r="D4026" s="2">
        <v>229.642</v>
      </c>
      <c r="E4026" s="17">
        <v>12</v>
      </c>
      <c r="F4026" s="2">
        <v>19.137</v>
      </c>
      <c r="G4026" s="20" t="str">
        <f>IF(B4026="","",VLOOKUP(B4026,[1]BASEDIESEL!$A$2:$AAA$11928,6))</f>
        <v>FRENTE-06</v>
      </c>
      <c r="H4026" s="37" t="str">
        <f t="shared" si="62"/>
        <v>jul</v>
      </c>
    </row>
    <row r="4027" spans="1:8" x14ac:dyDescent="0.25">
      <c r="A4027" s="7">
        <v>46205</v>
      </c>
      <c r="B4027" s="16">
        <v>4158</v>
      </c>
      <c r="C4027" s="16" t="s">
        <v>65</v>
      </c>
      <c r="D4027" s="3">
        <v>114.812</v>
      </c>
      <c r="E4027" s="16">
        <v>6</v>
      </c>
      <c r="F4027" s="3">
        <v>19.135000000000002</v>
      </c>
      <c r="G4027" s="20" t="str">
        <f>IF(B4027="","",VLOOKUP(B4027,[1]BASEDIESEL!$A$2:$AAA$11928,6))</f>
        <v>FRENTE-03</v>
      </c>
      <c r="H4027" s="37" t="str">
        <f t="shared" si="62"/>
        <v>jul</v>
      </c>
    </row>
    <row r="4028" spans="1:8" x14ac:dyDescent="0.25">
      <c r="A4028" s="7">
        <v>46205</v>
      </c>
      <c r="B4028" s="17">
        <v>4159</v>
      </c>
      <c r="C4028" s="17" t="s">
        <v>65</v>
      </c>
      <c r="D4028" s="2">
        <v>350.255</v>
      </c>
      <c r="E4028" s="17">
        <v>23</v>
      </c>
      <c r="F4028" s="2">
        <v>15.228</v>
      </c>
      <c r="G4028" s="20" t="str">
        <f>IF(B4028="","",VLOOKUP(B4028,[1]BASEDIESEL!$A$2:$AAA$11928,6))</f>
        <v>FRENTE-02</v>
      </c>
      <c r="H4028" s="37" t="str">
        <f t="shared" si="62"/>
        <v>jul</v>
      </c>
    </row>
    <row r="4029" spans="1:8" x14ac:dyDescent="0.25">
      <c r="A4029" s="7">
        <v>46205</v>
      </c>
      <c r="B4029" s="16">
        <v>4160</v>
      </c>
      <c r="C4029" s="16" t="s">
        <v>65</v>
      </c>
      <c r="D4029" s="3">
        <v>391.64</v>
      </c>
      <c r="E4029" s="16">
        <v>26</v>
      </c>
      <c r="F4029" s="3">
        <v>15.063000000000001</v>
      </c>
      <c r="G4029" s="20" t="str">
        <f>IF(B4029="","",VLOOKUP(B4029,[1]BASEDIESEL!$A$2:$AAA$11928,6))</f>
        <v>FRENTE-01</v>
      </c>
      <c r="H4029" s="37" t="str">
        <f t="shared" si="62"/>
        <v>jul</v>
      </c>
    </row>
    <row r="4030" spans="1:8" x14ac:dyDescent="0.25">
      <c r="A4030" s="7">
        <v>46205</v>
      </c>
      <c r="B4030" s="17">
        <v>4162</v>
      </c>
      <c r="C4030" s="17" t="s">
        <v>65</v>
      </c>
      <c r="D4030" s="2">
        <v>362.13</v>
      </c>
      <c r="E4030" s="17">
        <v>24</v>
      </c>
      <c r="F4030" s="2">
        <v>15.089</v>
      </c>
      <c r="G4030" s="20" t="str">
        <f>IF(B4030="","",VLOOKUP(B4030,[1]BASEDIESEL!$A$2:$AAA$11928,6))</f>
        <v>FRENTE-02</v>
      </c>
      <c r="H4030" s="37" t="str">
        <f t="shared" si="62"/>
        <v>jul</v>
      </c>
    </row>
    <row r="4031" spans="1:8" x14ac:dyDescent="0.25">
      <c r="A4031" s="7">
        <v>46205</v>
      </c>
      <c r="B4031" s="16">
        <v>4163</v>
      </c>
      <c r="C4031" s="16" t="s">
        <v>65</v>
      </c>
      <c r="D4031" s="3">
        <v>252.52500000000001</v>
      </c>
      <c r="E4031" s="16">
        <v>16</v>
      </c>
      <c r="F4031" s="3">
        <v>15.782999999999999</v>
      </c>
      <c r="G4031" s="20" t="str">
        <f>IF(B4031="","",VLOOKUP(B4031,[1]BASEDIESEL!$A$2:$AAA$11928,6))</f>
        <v>FRENTE-02</v>
      </c>
      <c r="H4031" s="37" t="str">
        <f t="shared" si="62"/>
        <v>jul</v>
      </c>
    </row>
    <row r="4032" spans="1:8" x14ac:dyDescent="0.25">
      <c r="A4032" s="7">
        <v>46206</v>
      </c>
      <c r="B4032" s="16">
        <v>4024</v>
      </c>
      <c r="C4032" s="16" t="s">
        <v>62</v>
      </c>
      <c r="D4032" s="3">
        <v>89.951999999999998</v>
      </c>
      <c r="E4032" s="16">
        <v>5</v>
      </c>
      <c r="F4032" s="3">
        <v>17.989999999999998</v>
      </c>
      <c r="G4032" s="20" t="str">
        <f>IF(B4032="","",VLOOKUP(B4032,[1]BASEDIESEL!$A$2:$AAA$11928,6))</f>
        <v>FRENTE-07</v>
      </c>
      <c r="H4032" s="37" t="str">
        <f t="shared" si="62"/>
        <v>jul</v>
      </c>
    </row>
    <row r="4033" spans="1:8" x14ac:dyDescent="0.25">
      <c r="A4033" s="7">
        <v>46206</v>
      </c>
      <c r="B4033" s="17">
        <v>4025</v>
      </c>
      <c r="C4033" s="17" t="s">
        <v>62</v>
      </c>
      <c r="D4033" s="2">
        <v>91.774000000000001</v>
      </c>
      <c r="E4033" s="17">
        <v>6</v>
      </c>
      <c r="F4033" s="2">
        <v>15.295999999999999</v>
      </c>
      <c r="G4033" s="20" t="str">
        <f>IF(B4033="","",VLOOKUP(B4033,[1]BASEDIESEL!$A$2:$AAA$11928,6))</f>
        <v>FRENTE-07</v>
      </c>
      <c r="H4033" s="37" t="str">
        <f t="shared" si="62"/>
        <v>jul</v>
      </c>
    </row>
    <row r="4034" spans="1:8" x14ac:dyDescent="0.25">
      <c r="A4034" s="7">
        <v>46206</v>
      </c>
      <c r="B4034" s="16">
        <v>4027</v>
      </c>
      <c r="C4034" s="16" t="s">
        <v>62</v>
      </c>
      <c r="D4034" s="3">
        <v>146.846</v>
      </c>
      <c r="E4034" s="16">
        <v>12</v>
      </c>
      <c r="F4034" s="3">
        <v>12.237</v>
      </c>
      <c r="G4034" s="20" t="str">
        <f>IF(B4034="","",VLOOKUP(B4034,[1]BASEDIESEL!$A$2:$AAA$11928,6))</f>
        <v>FRENTE-07</v>
      </c>
      <c r="H4034" s="37" t="str">
        <f t="shared" si="62"/>
        <v>jul</v>
      </c>
    </row>
    <row r="4035" spans="1:8" x14ac:dyDescent="0.25">
      <c r="A4035" s="7">
        <v>46206</v>
      </c>
      <c r="B4035" s="17">
        <v>4029</v>
      </c>
      <c r="C4035" s="17" t="s">
        <v>62</v>
      </c>
      <c r="D4035" s="2">
        <v>92.037999999999997</v>
      </c>
      <c r="E4035" s="17">
        <v>6</v>
      </c>
      <c r="F4035" s="2">
        <v>15.34</v>
      </c>
      <c r="G4035" s="20" t="str">
        <f>IF(B4035="","",VLOOKUP(B4035,[1]BASEDIESEL!$A$2:$AAA$11928,6))</f>
        <v>FRENTE-07</v>
      </c>
      <c r="H4035" s="37" t="str">
        <f t="shared" ref="H4035:H4098" si="63">TEXT(A4035,"mmm")</f>
        <v>jul</v>
      </c>
    </row>
    <row r="4036" spans="1:8" x14ac:dyDescent="0.25">
      <c r="A4036" s="7">
        <v>46206</v>
      </c>
      <c r="B4036" s="16">
        <v>4030</v>
      </c>
      <c r="C4036" s="16" t="s">
        <v>63</v>
      </c>
      <c r="D4036" s="3">
        <v>204.30099999999999</v>
      </c>
      <c r="E4036" s="16">
        <v>10</v>
      </c>
      <c r="F4036" s="3">
        <v>20.43</v>
      </c>
      <c r="G4036" s="20" t="str">
        <f>IF(B4036="","",VLOOKUP(B4036,[1]BASEDIESEL!$A$2:$AAA$11928,6))</f>
        <v>FRENTE-06</v>
      </c>
      <c r="H4036" s="37" t="str">
        <f t="shared" si="63"/>
        <v>jul</v>
      </c>
    </row>
    <row r="4037" spans="1:8" x14ac:dyDescent="0.25">
      <c r="A4037" s="7">
        <v>46206</v>
      </c>
      <c r="B4037" s="17">
        <v>4032</v>
      </c>
      <c r="C4037" s="17" t="s">
        <v>64</v>
      </c>
      <c r="D4037" s="2">
        <v>216.45400000000001</v>
      </c>
      <c r="E4037" s="17">
        <v>11</v>
      </c>
      <c r="F4037" s="2">
        <v>19.678000000000001</v>
      </c>
      <c r="G4037" s="20" t="str">
        <f>IF(B4037="","",VLOOKUP(B4037,[1]BASEDIESEL!$A$2:$AAA$11928,6))</f>
        <v>FRENTE-06</v>
      </c>
      <c r="H4037" s="37" t="str">
        <f t="shared" si="63"/>
        <v>jul</v>
      </c>
    </row>
    <row r="4038" spans="1:8" x14ac:dyDescent="0.25">
      <c r="A4038" s="7">
        <v>46206</v>
      </c>
      <c r="B4038" s="16">
        <v>4033</v>
      </c>
      <c r="C4038" s="16" t="s">
        <v>64</v>
      </c>
      <c r="D4038" s="3">
        <v>21.576000000000001</v>
      </c>
      <c r="E4038" s="16">
        <v>2</v>
      </c>
      <c r="F4038" s="3">
        <v>10.788</v>
      </c>
      <c r="G4038" s="20" t="str">
        <f>IF(B4038="","",VLOOKUP(B4038,[1]BASEDIESEL!$A$2:$AAA$11928,6))</f>
        <v>FRENTE-06</v>
      </c>
      <c r="H4038" s="37" t="str">
        <f t="shared" si="63"/>
        <v>jul</v>
      </c>
    </row>
    <row r="4039" spans="1:8" x14ac:dyDescent="0.25">
      <c r="A4039" s="7">
        <v>46206</v>
      </c>
      <c r="B4039" s="17">
        <v>4034</v>
      </c>
      <c r="C4039" s="17" t="s">
        <v>64</v>
      </c>
      <c r="D4039" s="2">
        <v>64.522999999999996</v>
      </c>
      <c r="E4039" s="17">
        <v>4</v>
      </c>
      <c r="F4039" s="2">
        <v>16.131</v>
      </c>
      <c r="G4039" s="20" t="str">
        <f>IF(B4039="","",VLOOKUP(B4039,[1]BASEDIESEL!$A$2:$AAA$11928,6))</f>
        <v>FRENTE-06</v>
      </c>
      <c r="H4039" s="37" t="str">
        <f t="shared" si="63"/>
        <v>jul</v>
      </c>
    </row>
    <row r="4040" spans="1:8" x14ac:dyDescent="0.25">
      <c r="A4040" s="7">
        <v>46206</v>
      </c>
      <c r="B4040" s="16">
        <v>4035</v>
      </c>
      <c r="C4040" s="16" t="s">
        <v>64</v>
      </c>
      <c r="D4040" s="3">
        <v>69.332999999999998</v>
      </c>
      <c r="E4040" s="16">
        <v>4</v>
      </c>
      <c r="F4040" s="3">
        <v>17.332999999999998</v>
      </c>
      <c r="G4040" s="20" t="str">
        <f>IF(B4040="","",VLOOKUP(B4040,[1]BASEDIESEL!$A$2:$AAA$11928,6))</f>
        <v>FRENTE-06</v>
      </c>
      <c r="H4040" s="37" t="str">
        <f t="shared" si="63"/>
        <v>jul</v>
      </c>
    </row>
    <row r="4041" spans="1:8" x14ac:dyDescent="0.25">
      <c r="A4041" s="7">
        <v>46206</v>
      </c>
      <c r="B4041" s="17">
        <v>4036</v>
      </c>
      <c r="C4041" s="17" t="s">
        <v>64</v>
      </c>
      <c r="D4041" s="2">
        <v>104.447</v>
      </c>
      <c r="E4041" s="17">
        <v>5</v>
      </c>
      <c r="F4041" s="2">
        <v>20.888999999999999</v>
      </c>
      <c r="G4041" s="20" t="str">
        <f>IF(B4041="","",VLOOKUP(B4041,[1]BASEDIESEL!$A$2:$AAA$11928,6))</f>
        <v>FRENTE-06</v>
      </c>
      <c r="H4041" s="37" t="str">
        <f t="shared" si="63"/>
        <v>jul</v>
      </c>
    </row>
    <row r="4042" spans="1:8" x14ac:dyDescent="0.25">
      <c r="A4042" s="7">
        <v>46206</v>
      </c>
      <c r="B4042" s="16">
        <v>4111</v>
      </c>
      <c r="C4042" s="16" t="s">
        <v>65</v>
      </c>
      <c r="D4042" s="3">
        <v>250.16</v>
      </c>
      <c r="E4042" s="16">
        <v>16</v>
      </c>
      <c r="F4042" s="3">
        <v>15.635</v>
      </c>
      <c r="G4042" s="20" t="str">
        <f>IF(B4042="","",VLOOKUP(B4042,[1]BASEDIESEL!$A$2:$AAA$11928,6))</f>
        <v>FRENTE-05</v>
      </c>
      <c r="H4042" s="37" t="str">
        <f t="shared" si="63"/>
        <v>jul</v>
      </c>
    </row>
    <row r="4043" spans="1:8" x14ac:dyDescent="0.25">
      <c r="A4043" s="7">
        <v>46206</v>
      </c>
      <c r="B4043" s="17">
        <v>4112</v>
      </c>
      <c r="C4043" s="17" t="s">
        <v>65</v>
      </c>
      <c r="D4043" s="2">
        <v>235.285</v>
      </c>
      <c r="E4043" s="17">
        <v>15</v>
      </c>
      <c r="F4043" s="2">
        <v>15.686</v>
      </c>
      <c r="G4043" s="20" t="str">
        <f>IF(B4043="","",VLOOKUP(B4043,[1]BASEDIESEL!$A$2:$AAA$11928,6))</f>
        <v>FRENTE-01</v>
      </c>
      <c r="H4043" s="37" t="str">
        <f t="shared" si="63"/>
        <v>jul</v>
      </c>
    </row>
    <row r="4044" spans="1:8" x14ac:dyDescent="0.25">
      <c r="A4044" s="7">
        <v>46206</v>
      </c>
      <c r="B4044" s="16">
        <v>4113</v>
      </c>
      <c r="C4044" s="16" t="s">
        <v>65</v>
      </c>
      <c r="D4044" s="3">
        <v>152.31700000000001</v>
      </c>
      <c r="E4044" s="16">
        <v>13</v>
      </c>
      <c r="F4044" s="3">
        <v>11.717000000000001</v>
      </c>
      <c r="G4044" s="20" t="str">
        <f>IF(B4044="","",VLOOKUP(B4044,[1]BASEDIESEL!$A$2:$AAA$11928,6))</f>
        <v>FRENTE-07</v>
      </c>
      <c r="H4044" s="37" t="str">
        <f t="shared" si="63"/>
        <v>jul</v>
      </c>
    </row>
    <row r="4045" spans="1:8" x14ac:dyDescent="0.25">
      <c r="A4045" s="7">
        <v>46206</v>
      </c>
      <c r="B4045" s="17">
        <v>4114</v>
      </c>
      <c r="C4045" s="17" t="s">
        <v>65</v>
      </c>
      <c r="D4045" s="2">
        <v>155.65</v>
      </c>
      <c r="E4045" s="17">
        <v>11</v>
      </c>
      <c r="F4045" s="2">
        <v>14.15</v>
      </c>
      <c r="G4045" s="20" t="str">
        <f>IF(B4045="","",VLOOKUP(B4045,[1]BASEDIESEL!$A$2:$AAA$11928,6))</f>
        <v>FRENTE-01</v>
      </c>
      <c r="H4045" s="37" t="str">
        <f t="shared" si="63"/>
        <v>jul</v>
      </c>
    </row>
    <row r="4046" spans="1:8" x14ac:dyDescent="0.25">
      <c r="A4046" s="7">
        <v>46206</v>
      </c>
      <c r="B4046" s="16">
        <v>4115</v>
      </c>
      <c r="C4046" s="16" t="s">
        <v>65</v>
      </c>
      <c r="D4046" s="3">
        <v>185.67699999999999</v>
      </c>
      <c r="E4046" s="16">
        <v>9</v>
      </c>
      <c r="F4046" s="3">
        <v>20.631</v>
      </c>
      <c r="G4046" s="20" t="str">
        <f>IF(B4046="","",VLOOKUP(B4046,[1]BASEDIESEL!$A$2:$AAA$11928,6))</f>
        <v>FRENTE-06</v>
      </c>
      <c r="H4046" s="37" t="str">
        <f t="shared" si="63"/>
        <v>jul</v>
      </c>
    </row>
    <row r="4047" spans="1:8" x14ac:dyDescent="0.25">
      <c r="A4047" s="7">
        <v>46206</v>
      </c>
      <c r="B4047" s="17">
        <v>4116</v>
      </c>
      <c r="C4047" s="17" t="s">
        <v>65</v>
      </c>
      <c r="D4047" s="2">
        <v>293.76499999999999</v>
      </c>
      <c r="E4047" s="17">
        <v>15</v>
      </c>
      <c r="F4047" s="2">
        <v>19.584</v>
      </c>
      <c r="G4047" s="20" t="str">
        <f>IF(B4047="","",VLOOKUP(B4047,[1]BASEDIESEL!$A$2:$AAA$11928,6))</f>
        <v>FRENTE-05</v>
      </c>
      <c r="H4047" s="37" t="str">
        <f t="shared" si="63"/>
        <v>jul</v>
      </c>
    </row>
    <row r="4048" spans="1:8" x14ac:dyDescent="0.25">
      <c r="A4048" s="7">
        <v>46206</v>
      </c>
      <c r="B4048" s="16">
        <v>4117</v>
      </c>
      <c r="C4048" s="16" t="s">
        <v>65</v>
      </c>
      <c r="D4048" s="3">
        <v>313.41899999999998</v>
      </c>
      <c r="E4048" s="16">
        <v>23</v>
      </c>
      <c r="F4048" s="3">
        <v>13.627000000000001</v>
      </c>
      <c r="G4048" s="20" t="str">
        <f>IF(B4048="","",VLOOKUP(B4048,[1]BASEDIESEL!$A$2:$AAA$11928,6))</f>
        <v>FRENTE-04</v>
      </c>
      <c r="H4048" s="37" t="str">
        <f t="shared" si="63"/>
        <v>jul</v>
      </c>
    </row>
    <row r="4049" spans="1:8" x14ac:dyDescent="0.25">
      <c r="A4049" s="7">
        <v>46206</v>
      </c>
      <c r="B4049" s="17">
        <v>4118</v>
      </c>
      <c r="C4049" s="17" t="s">
        <v>65</v>
      </c>
      <c r="D4049" s="2">
        <v>124.81100000000001</v>
      </c>
      <c r="E4049" s="17">
        <v>10</v>
      </c>
      <c r="F4049" s="2">
        <v>12.481</v>
      </c>
      <c r="G4049" s="20" t="str">
        <f>IF(B4049="","",VLOOKUP(B4049,[1]BASEDIESEL!$A$2:$AAA$11928,6))</f>
        <v>FRENTE-03</v>
      </c>
      <c r="H4049" s="37" t="str">
        <f t="shared" si="63"/>
        <v>jul</v>
      </c>
    </row>
    <row r="4050" spans="1:8" x14ac:dyDescent="0.25">
      <c r="A4050" s="7">
        <v>46206</v>
      </c>
      <c r="B4050" s="16">
        <v>4119</v>
      </c>
      <c r="C4050" s="16" t="s">
        <v>65</v>
      </c>
      <c r="D4050" s="3">
        <v>236.49</v>
      </c>
      <c r="E4050" s="16">
        <v>15</v>
      </c>
      <c r="F4050" s="3">
        <v>15.766</v>
      </c>
      <c r="G4050" s="20" t="str">
        <f>IF(B4050="","",VLOOKUP(B4050,[1]BASEDIESEL!$A$2:$AAA$11928,6))</f>
        <v>FRENTE-05</v>
      </c>
      <c r="H4050" s="37" t="str">
        <f t="shared" si="63"/>
        <v>jul</v>
      </c>
    </row>
    <row r="4051" spans="1:8" x14ac:dyDescent="0.25">
      <c r="A4051" s="7">
        <v>46206</v>
      </c>
      <c r="B4051" s="17">
        <v>4120</v>
      </c>
      <c r="C4051" s="17" t="s">
        <v>65</v>
      </c>
      <c r="D4051" s="2">
        <v>265.24400000000003</v>
      </c>
      <c r="E4051" s="17">
        <v>17</v>
      </c>
      <c r="F4051" s="2">
        <v>15.603</v>
      </c>
      <c r="G4051" s="20" t="str">
        <f>IF(B4051="","",VLOOKUP(B4051,[1]BASEDIESEL!$A$2:$AAA$11928,6))</f>
        <v>FRENTE-05</v>
      </c>
      <c r="H4051" s="37" t="str">
        <f t="shared" si="63"/>
        <v>jul</v>
      </c>
    </row>
    <row r="4052" spans="1:8" x14ac:dyDescent="0.25">
      <c r="A4052" s="7">
        <v>46206</v>
      </c>
      <c r="B4052" s="16">
        <v>4121</v>
      </c>
      <c r="C4052" s="16" t="s">
        <v>66</v>
      </c>
      <c r="D4052" s="3">
        <v>295.88499999999999</v>
      </c>
      <c r="E4052" s="16">
        <v>19</v>
      </c>
      <c r="F4052" s="3">
        <v>15.573</v>
      </c>
      <c r="G4052" s="20" t="str">
        <f>IF(B4052="","",VLOOKUP(B4052,[1]BASEDIESEL!$A$2:$AAA$11928,6))</f>
        <v>FRENTE-01</v>
      </c>
      <c r="H4052" s="37" t="str">
        <f t="shared" si="63"/>
        <v>jul</v>
      </c>
    </row>
    <row r="4053" spans="1:8" x14ac:dyDescent="0.25">
      <c r="A4053" s="7">
        <v>46206</v>
      </c>
      <c r="B4053" s="17">
        <v>4122</v>
      </c>
      <c r="C4053" s="17" t="s">
        <v>66</v>
      </c>
      <c r="D4053" s="2">
        <v>198.28</v>
      </c>
      <c r="E4053" s="17">
        <v>14</v>
      </c>
      <c r="F4053" s="2">
        <v>14.163</v>
      </c>
      <c r="G4053" s="20" t="str">
        <f>IF(B4053="","",VLOOKUP(B4053,[1]BASEDIESEL!$A$2:$AAA$11928,6))</f>
        <v>FRENTE-01</v>
      </c>
      <c r="H4053" s="37" t="str">
        <f t="shared" si="63"/>
        <v>jul</v>
      </c>
    </row>
    <row r="4054" spans="1:8" x14ac:dyDescent="0.25">
      <c r="A4054" s="7">
        <v>46206</v>
      </c>
      <c r="B4054" s="16">
        <v>4123</v>
      </c>
      <c r="C4054" s="16" t="s">
        <v>66</v>
      </c>
      <c r="D4054" s="3">
        <v>248.14</v>
      </c>
      <c r="E4054" s="16">
        <v>17</v>
      </c>
      <c r="F4054" s="3">
        <v>14.596</v>
      </c>
      <c r="G4054" s="20" t="str">
        <f>IF(B4054="","",VLOOKUP(B4054,[1]BASEDIESEL!$A$2:$AAA$11928,6))</f>
        <v>FRENTE-01</v>
      </c>
      <c r="H4054" s="37" t="str">
        <f t="shared" si="63"/>
        <v>jul</v>
      </c>
    </row>
    <row r="4055" spans="1:8" x14ac:dyDescent="0.25">
      <c r="A4055" s="7">
        <v>46206</v>
      </c>
      <c r="B4055" s="17">
        <v>4124</v>
      </c>
      <c r="C4055" s="17" t="s">
        <v>65</v>
      </c>
      <c r="D4055" s="2">
        <v>161.38999999999999</v>
      </c>
      <c r="E4055" s="17">
        <v>12</v>
      </c>
      <c r="F4055" s="2">
        <v>13.449</v>
      </c>
      <c r="G4055" s="20" t="str">
        <f>IF(B4055="","",VLOOKUP(B4055,[1]BASEDIESEL!$A$2:$AAA$11928,6))</f>
        <v>FRENTE-07</v>
      </c>
      <c r="H4055" s="37" t="str">
        <f t="shared" si="63"/>
        <v>jul</v>
      </c>
    </row>
    <row r="4056" spans="1:8" x14ac:dyDescent="0.25">
      <c r="A4056" s="7">
        <v>46206</v>
      </c>
      <c r="B4056" s="16">
        <v>4126</v>
      </c>
      <c r="C4056" s="16" t="s">
        <v>65</v>
      </c>
      <c r="D4056" s="3">
        <v>236.88399999999999</v>
      </c>
      <c r="E4056" s="16">
        <v>15</v>
      </c>
      <c r="F4056" s="3">
        <v>15.792</v>
      </c>
      <c r="G4056" s="20" t="str">
        <f>IF(B4056="","",VLOOKUP(B4056,[1]BASEDIESEL!$A$2:$AAA$11928,6))</f>
        <v>FRENTE-05</v>
      </c>
      <c r="H4056" s="37" t="str">
        <f t="shared" si="63"/>
        <v>jul</v>
      </c>
    </row>
    <row r="4057" spans="1:8" x14ac:dyDescent="0.25">
      <c r="A4057" s="7">
        <v>46206</v>
      </c>
      <c r="B4057" s="17">
        <v>4127</v>
      </c>
      <c r="C4057" s="17" t="s">
        <v>65</v>
      </c>
      <c r="D4057" s="2">
        <v>219.84</v>
      </c>
      <c r="E4057" s="17">
        <v>13</v>
      </c>
      <c r="F4057" s="2">
        <v>16.911000000000001</v>
      </c>
      <c r="G4057" s="20" t="str">
        <f>IF(B4057="","",VLOOKUP(B4057,[1]BASEDIESEL!$A$2:$AAA$11928,6))</f>
        <v>FRENTE-02</v>
      </c>
      <c r="H4057" s="37" t="str">
        <f t="shared" si="63"/>
        <v>jul</v>
      </c>
    </row>
    <row r="4058" spans="1:8" x14ac:dyDescent="0.25">
      <c r="A4058" s="7">
        <v>46206</v>
      </c>
      <c r="B4058" s="16">
        <v>4128</v>
      </c>
      <c r="C4058" s="16" t="s">
        <v>66</v>
      </c>
      <c r="D4058" s="3">
        <v>241.375</v>
      </c>
      <c r="E4058" s="16">
        <v>17</v>
      </c>
      <c r="F4058" s="3">
        <v>14.199</v>
      </c>
      <c r="G4058" s="20" t="str">
        <f>IF(B4058="","",VLOOKUP(B4058,[1]BASEDIESEL!$A$2:$AAA$11928,6))</f>
        <v>FRENTE-01</v>
      </c>
      <c r="H4058" s="37" t="str">
        <f t="shared" si="63"/>
        <v>jul</v>
      </c>
    </row>
    <row r="4059" spans="1:8" x14ac:dyDescent="0.25">
      <c r="A4059" s="7">
        <v>46206</v>
      </c>
      <c r="B4059" s="17">
        <v>4129</v>
      </c>
      <c r="C4059" s="17" t="s">
        <v>66</v>
      </c>
      <c r="D4059" s="2">
        <v>217.345</v>
      </c>
      <c r="E4059" s="17">
        <v>15</v>
      </c>
      <c r="F4059" s="2">
        <v>14.49</v>
      </c>
      <c r="G4059" s="20" t="str">
        <f>IF(B4059="","",VLOOKUP(B4059,[1]BASEDIESEL!$A$2:$AAA$11928,6))</f>
        <v>FRENTE-01</v>
      </c>
      <c r="H4059" s="37" t="str">
        <f t="shared" si="63"/>
        <v>jul</v>
      </c>
    </row>
    <row r="4060" spans="1:8" x14ac:dyDescent="0.25">
      <c r="A4060" s="7">
        <v>46206</v>
      </c>
      <c r="B4060" s="16">
        <v>4131</v>
      </c>
      <c r="C4060" s="16" t="s">
        <v>65</v>
      </c>
      <c r="D4060" s="3">
        <v>362.90600000000001</v>
      </c>
      <c r="E4060" s="16">
        <v>23</v>
      </c>
      <c r="F4060" s="3">
        <v>15.779</v>
      </c>
      <c r="G4060" s="20" t="str">
        <f>IF(B4060="","",VLOOKUP(B4060,[1]BASEDIESEL!$A$2:$AAA$11928,6))</f>
        <v>FRENTE-04</v>
      </c>
      <c r="H4060" s="37" t="str">
        <f t="shared" si="63"/>
        <v>jul</v>
      </c>
    </row>
    <row r="4061" spans="1:8" x14ac:dyDescent="0.25">
      <c r="A4061" s="7">
        <v>46206</v>
      </c>
      <c r="B4061" s="17">
        <v>4132</v>
      </c>
      <c r="C4061" s="17" t="s">
        <v>65</v>
      </c>
      <c r="D4061" s="2">
        <v>142.81399999999999</v>
      </c>
      <c r="E4061" s="17">
        <v>9</v>
      </c>
      <c r="F4061" s="2">
        <v>15.868</v>
      </c>
      <c r="G4061" s="20" t="str">
        <f>IF(B4061="","",VLOOKUP(B4061,[1]BASEDIESEL!$A$2:$AAA$11928,6))</f>
        <v>FRENTE-03</v>
      </c>
      <c r="H4061" s="37" t="str">
        <f t="shared" si="63"/>
        <v>jul</v>
      </c>
    </row>
    <row r="4062" spans="1:8" x14ac:dyDescent="0.25">
      <c r="A4062" s="7">
        <v>46206</v>
      </c>
      <c r="B4062" s="16">
        <v>4133</v>
      </c>
      <c r="C4062" s="16" t="s">
        <v>65</v>
      </c>
      <c r="D4062" s="3">
        <v>276.875</v>
      </c>
      <c r="E4062" s="16">
        <v>16</v>
      </c>
      <c r="F4062" s="3">
        <v>17.305</v>
      </c>
      <c r="G4062" s="20" t="str">
        <f>IF(B4062="","",VLOOKUP(B4062,[1]BASEDIESEL!$A$2:$AAA$11928,6))</f>
        <v>FRENTE-02</v>
      </c>
      <c r="H4062" s="37" t="str">
        <f t="shared" si="63"/>
        <v>jul</v>
      </c>
    </row>
    <row r="4063" spans="1:8" x14ac:dyDescent="0.25">
      <c r="A4063" s="7">
        <v>46206</v>
      </c>
      <c r="B4063" s="17">
        <v>4134</v>
      </c>
      <c r="C4063" s="17" t="s">
        <v>65</v>
      </c>
      <c r="D4063" s="2">
        <v>255.476</v>
      </c>
      <c r="E4063" s="17">
        <v>16</v>
      </c>
      <c r="F4063" s="2">
        <v>15.967000000000001</v>
      </c>
      <c r="G4063" s="20" t="str">
        <f>IF(B4063="","",VLOOKUP(B4063,[1]BASEDIESEL!$A$2:$AAA$11928,6))</f>
        <v>FRENTE-05</v>
      </c>
      <c r="H4063" s="37" t="str">
        <f t="shared" si="63"/>
        <v>jul</v>
      </c>
    </row>
    <row r="4064" spans="1:8" x14ac:dyDescent="0.25">
      <c r="A4064" s="7">
        <v>46206</v>
      </c>
      <c r="B4064" s="16">
        <v>4136</v>
      </c>
      <c r="C4064" s="16" t="s">
        <v>65</v>
      </c>
      <c r="D4064" s="3">
        <v>249.06</v>
      </c>
      <c r="E4064" s="16">
        <v>15</v>
      </c>
      <c r="F4064" s="3">
        <v>16.603999999999999</v>
      </c>
      <c r="G4064" s="20" t="str">
        <f>IF(B4064="","",VLOOKUP(B4064,[1]BASEDIESEL!$A$2:$AAA$11928,6))</f>
        <v>FRENTE-04</v>
      </c>
      <c r="H4064" s="37" t="str">
        <f t="shared" si="63"/>
        <v>jul</v>
      </c>
    </row>
    <row r="4065" spans="1:8" x14ac:dyDescent="0.25">
      <c r="A4065" s="7">
        <v>46206</v>
      </c>
      <c r="B4065" s="17">
        <v>4137</v>
      </c>
      <c r="C4065" s="17" t="s">
        <v>65</v>
      </c>
      <c r="D4065" s="2">
        <v>174.16</v>
      </c>
      <c r="E4065" s="17">
        <v>10</v>
      </c>
      <c r="F4065" s="2">
        <v>17.416</v>
      </c>
      <c r="G4065" s="20" t="str">
        <f>IF(B4065="","",VLOOKUP(B4065,[1]BASEDIESEL!$A$2:$AAA$11928,6))</f>
        <v>FRENTE-03</v>
      </c>
      <c r="H4065" s="37" t="str">
        <f t="shared" si="63"/>
        <v>jul</v>
      </c>
    </row>
    <row r="4066" spans="1:8" x14ac:dyDescent="0.25">
      <c r="A4066" s="7">
        <v>46206</v>
      </c>
      <c r="B4066" s="16">
        <v>4138</v>
      </c>
      <c r="C4066" s="16" t="s">
        <v>65</v>
      </c>
      <c r="D4066" s="3">
        <v>341.99799999999999</v>
      </c>
      <c r="E4066" s="16">
        <v>19</v>
      </c>
      <c r="F4066" s="3">
        <v>18</v>
      </c>
      <c r="G4066" s="20" t="str">
        <f>IF(B4066="","",VLOOKUP(B4066,[1]BASEDIESEL!$A$2:$AAA$11928,6))</f>
        <v>FRENTE-04</v>
      </c>
      <c r="H4066" s="37" t="str">
        <f t="shared" si="63"/>
        <v>jul</v>
      </c>
    </row>
    <row r="4067" spans="1:8" x14ac:dyDescent="0.25">
      <c r="A4067" s="7">
        <v>46206</v>
      </c>
      <c r="B4067" s="17">
        <v>4139</v>
      </c>
      <c r="C4067" s="17" t="s">
        <v>65</v>
      </c>
      <c r="D4067" s="2">
        <v>120.848</v>
      </c>
      <c r="E4067" s="17">
        <v>8</v>
      </c>
      <c r="F4067" s="2">
        <v>15.106</v>
      </c>
      <c r="G4067" s="20" t="str">
        <f>IF(B4067="","",VLOOKUP(B4067,[1]BASEDIESEL!$A$2:$AAA$11928,6))</f>
        <v>FRENTE-07</v>
      </c>
      <c r="H4067" s="37" t="str">
        <f t="shared" si="63"/>
        <v>jul</v>
      </c>
    </row>
    <row r="4068" spans="1:8" x14ac:dyDescent="0.25">
      <c r="A4068" s="7">
        <v>46206</v>
      </c>
      <c r="B4068" s="16">
        <v>4140</v>
      </c>
      <c r="C4068" s="16" t="s">
        <v>65</v>
      </c>
      <c r="D4068" s="3">
        <v>218.745</v>
      </c>
      <c r="E4068" s="16">
        <v>14</v>
      </c>
      <c r="F4068" s="3">
        <v>15.625</v>
      </c>
      <c r="G4068" s="20" t="str">
        <f>IF(B4068="","",VLOOKUP(B4068,[1]BASEDIESEL!$A$2:$AAA$11928,6))</f>
        <v>FRENTE-05</v>
      </c>
      <c r="H4068" s="37" t="str">
        <f t="shared" si="63"/>
        <v>jul</v>
      </c>
    </row>
    <row r="4069" spans="1:8" x14ac:dyDescent="0.25">
      <c r="A4069" s="7">
        <v>46206</v>
      </c>
      <c r="B4069" s="17">
        <v>4141</v>
      </c>
      <c r="C4069" s="17" t="s">
        <v>65</v>
      </c>
      <c r="D4069" s="2">
        <v>167.26599999999999</v>
      </c>
      <c r="E4069" s="17">
        <v>9</v>
      </c>
      <c r="F4069" s="2">
        <v>18.585000000000001</v>
      </c>
      <c r="G4069" s="20" t="str">
        <f>IF(B4069="","",VLOOKUP(B4069,[1]BASEDIESEL!$A$2:$AAA$11928,6))</f>
        <v>FRENTE-03</v>
      </c>
      <c r="H4069" s="37" t="str">
        <f t="shared" si="63"/>
        <v>jul</v>
      </c>
    </row>
    <row r="4070" spans="1:8" x14ac:dyDescent="0.25">
      <c r="A4070" s="7">
        <v>46206</v>
      </c>
      <c r="B4070" s="16">
        <v>4142</v>
      </c>
      <c r="C4070" s="16" t="s">
        <v>65</v>
      </c>
      <c r="D4070" s="3">
        <v>306.19499999999999</v>
      </c>
      <c r="E4070" s="16">
        <v>19</v>
      </c>
      <c r="F4070" s="3">
        <v>16.116</v>
      </c>
      <c r="G4070" s="20" t="str">
        <f>IF(B4070="","",VLOOKUP(B4070,[1]BASEDIESEL!$A$2:$AAA$11928,6))</f>
        <v>FRENTE-04</v>
      </c>
      <c r="H4070" s="37" t="str">
        <f t="shared" si="63"/>
        <v>jul</v>
      </c>
    </row>
    <row r="4071" spans="1:8" x14ac:dyDescent="0.25">
      <c r="A4071" s="7">
        <v>46206</v>
      </c>
      <c r="B4071" s="17">
        <v>4143</v>
      </c>
      <c r="C4071" s="17" t="s">
        <v>65</v>
      </c>
      <c r="D4071" s="2">
        <v>111.345</v>
      </c>
      <c r="E4071" s="17">
        <v>7</v>
      </c>
      <c r="F4071" s="2">
        <v>15.906000000000001</v>
      </c>
      <c r="G4071" s="20" t="str">
        <f>IF(B4071="","",VLOOKUP(B4071,[1]BASEDIESEL!$A$2:$AAA$11928,6))</f>
        <v>FRENTE-05</v>
      </c>
      <c r="H4071" s="37" t="str">
        <f t="shared" si="63"/>
        <v>jul</v>
      </c>
    </row>
    <row r="4072" spans="1:8" x14ac:dyDescent="0.25">
      <c r="A4072" s="7">
        <v>46206</v>
      </c>
      <c r="B4072" s="16">
        <v>4144</v>
      </c>
      <c r="C4072" s="16" t="s">
        <v>65</v>
      </c>
      <c r="D4072" s="3">
        <v>270.01100000000002</v>
      </c>
      <c r="E4072" s="16">
        <v>15</v>
      </c>
      <c r="F4072" s="3">
        <v>18.001000000000001</v>
      </c>
      <c r="G4072" s="20" t="str">
        <f>IF(B4072="","",VLOOKUP(B4072,[1]BASEDIESEL!$A$2:$AAA$11928,6))</f>
        <v>FRENTE-05</v>
      </c>
      <c r="H4072" s="37" t="str">
        <f t="shared" si="63"/>
        <v>jul</v>
      </c>
    </row>
    <row r="4073" spans="1:8" x14ac:dyDescent="0.25">
      <c r="A4073" s="7">
        <v>46206</v>
      </c>
      <c r="B4073" s="17">
        <v>4145</v>
      </c>
      <c r="C4073" s="17" t="s">
        <v>65</v>
      </c>
      <c r="D4073" s="2">
        <v>173.49</v>
      </c>
      <c r="E4073" s="17">
        <v>10</v>
      </c>
      <c r="F4073" s="2">
        <v>17.349</v>
      </c>
      <c r="G4073" s="20" t="str">
        <f>IF(B4073="","",VLOOKUP(B4073,[1]BASEDIESEL!$A$2:$AAA$11928,6))</f>
        <v>FRENTE-03</v>
      </c>
      <c r="H4073" s="37" t="str">
        <f t="shared" si="63"/>
        <v>jul</v>
      </c>
    </row>
    <row r="4074" spans="1:8" x14ac:dyDescent="0.25">
      <c r="A4074" s="7">
        <v>46206</v>
      </c>
      <c r="B4074" s="16">
        <v>4146</v>
      </c>
      <c r="C4074" s="16" t="s">
        <v>65</v>
      </c>
      <c r="D4074" s="3">
        <v>185.946</v>
      </c>
      <c r="E4074" s="16">
        <v>10</v>
      </c>
      <c r="F4074" s="3">
        <v>18.594999999999999</v>
      </c>
      <c r="G4074" s="20" t="str">
        <f>IF(B4074="","",VLOOKUP(B4074,[1]BASEDIESEL!$A$2:$AAA$11928,6))</f>
        <v>FRENTE-03</v>
      </c>
      <c r="H4074" s="37" t="str">
        <f t="shared" si="63"/>
        <v>jul</v>
      </c>
    </row>
    <row r="4075" spans="1:8" x14ac:dyDescent="0.25">
      <c r="A4075" s="7">
        <v>46206</v>
      </c>
      <c r="B4075" s="17">
        <v>4147</v>
      </c>
      <c r="C4075" s="17" t="s">
        <v>65</v>
      </c>
      <c r="D4075" s="2">
        <v>287.35500000000002</v>
      </c>
      <c r="E4075" s="17">
        <v>17</v>
      </c>
      <c r="F4075" s="2">
        <v>16.902999999999999</v>
      </c>
      <c r="G4075" s="20" t="str">
        <f>IF(B4075="","",VLOOKUP(B4075,[1]BASEDIESEL!$A$2:$AAA$11928,6))</f>
        <v>FRENTE-02</v>
      </c>
      <c r="H4075" s="37" t="str">
        <f t="shared" si="63"/>
        <v>jul</v>
      </c>
    </row>
    <row r="4076" spans="1:8" x14ac:dyDescent="0.25">
      <c r="A4076" s="7">
        <v>46206</v>
      </c>
      <c r="B4076" s="16">
        <v>4149</v>
      </c>
      <c r="C4076" s="16" t="s">
        <v>65</v>
      </c>
      <c r="D4076" s="3">
        <v>299.89999999999998</v>
      </c>
      <c r="E4076" s="16">
        <v>21</v>
      </c>
      <c r="F4076" s="3">
        <v>14.281000000000001</v>
      </c>
      <c r="G4076" s="20" t="str">
        <f>IF(B4076="","",VLOOKUP(B4076,[1]BASEDIESEL!$A$2:$AAA$11928,6))</f>
        <v>FRENTE-01</v>
      </c>
      <c r="H4076" s="37" t="str">
        <f t="shared" si="63"/>
        <v>jul</v>
      </c>
    </row>
    <row r="4077" spans="1:8" x14ac:dyDescent="0.25">
      <c r="A4077" s="7">
        <v>46206</v>
      </c>
      <c r="B4077" s="17">
        <v>4153</v>
      </c>
      <c r="C4077" s="17" t="s">
        <v>67</v>
      </c>
      <c r="D4077" s="2">
        <v>345.05900000000003</v>
      </c>
      <c r="E4077" s="17">
        <v>23</v>
      </c>
      <c r="F4077" s="2">
        <v>15.003</v>
      </c>
      <c r="G4077" s="20" t="str">
        <f>IF(B4077="","",VLOOKUP(B4077,[1]BASEDIESEL!$A$2:$AAA$11928,6))</f>
        <v>FRENTE-04</v>
      </c>
      <c r="H4077" s="37" t="str">
        <f t="shared" si="63"/>
        <v>jul</v>
      </c>
    </row>
    <row r="4078" spans="1:8" x14ac:dyDescent="0.25">
      <c r="A4078" s="7">
        <v>46206</v>
      </c>
      <c r="B4078" s="16">
        <v>4154</v>
      </c>
      <c r="C4078" s="16" t="s">
        <v>67</v>
      </c>
      <c r="D4078" s="3">
        <v>221.99600000000001</v>
      </c>
      <c r="E4078" s="16">
        <v>15</v>
      </c>
      <c r="F4078" s="3">
        <v>14.8</v>
      </c>
      <c r="G4078" s="20" t="str">
        <f>IF(B4078="","",VLOOKUP(B4078,[1]BASEDIESEL!$A$2:$AAA$11928,6))</f>
        <v>FRENTE-04</v>
      </c>
      <c r="H4078" s="37" t="str">
        <f t="shared" si="63"/>
        <v>jul</v>
      </c>
    </row>
    <row r="4079" spans="1:8" x14ac:dyDescent="0.25">
      <c r="A4079" s="7">
        <v>46206</v>
      </c>
      <c r="B4079" s="17">
        <v>4155</v>
      </c>
      <c r="C4079" s="17" t="s">
        <v>67</v>
      </c>
      <c r="D4079" s="2">
        <v>291.80200000000002</v>
      </c>
      <c r="E4079" s="17">
        <v>20</v>
      </c>
      <c r="F4079" s="2">
        <v>14.59</v>
      </c>
      <c r="G4079" s="20" t="str">
        <f>IF(B4079="","",VLOOKUP(B4079,[1]BASEDIESEL!$A$2:$AAA$11928,6))</f>
        <v>FRENTE-04</v>
      </c>
      <c r="H4079" s="37" t="str">
        <f t="shared" si="63"/>
        <v>jul</v>
      </c>
    </row>
    <row r="4080" spans="1:8" x14ac:dyDescent="0.25">
      <c r="A4080" s="7">
        <v>46206</v>
      </c>
      <c r="B4080" s="16">
        <v>4156</v>
      </c>
      <c r="C4080" s="16" t="s">
        <v>65</v>
      </c>
      <c r="D4080" s="3">
        <v>304.72000000000003</v>
      </c>
      <c r="E4080" s="16">
        <v>16</v>
      </c>
      <c r="F4080" s="3">
        <v>19.045000000000002</v>
      </c>
      <c r="G4080" s="20" t="str">
        <f>IF(B4080="","",VLOOKUP(B4080,[1]BASEDIESEL!$A$2:$AAA$11928,6))</f>
        <v>FRENTE-02</v>
      </c>
      <c r="H4080" s="37" t="str">
        <f t="shared" si="63"/>
        <v>jul</v>
      </c>
    </row>
    <row r="4081" spans="1:8" x14ac:dyDescent="0.25">
      <c r="A4081" s="7">
        <v>46206</v>
      </c>
      <c r="B4081" s="17">
        <v>4157</v>
      </c>
      <c r="C4081" s="17" t="s">
        <v>65</v>
      </c>
      <c r="D4081" s="2">
        <v>222.309</v>
      </c>
      <c r="E4081" s="17">
        <v>13</v>
      </c>
      <c r="F4081" s="2">
        <v>17.100999999999999</v>
      </c>
      <c r="G4081" s="20" t="str">
        <f>IF(B4081="","",VLOOKUP(B4081,[1]BASEDIESEL!$A$2:$AAA$11928,6))</f>
        <v>FRENTE-06</v>
      </c>
      <c r="H4081" s="37" t="str">
        <f t="shared" si="63"/>
        <v>jul</v>
      </c>
    </row>
    <row r="4082" spans="1:8" x14ac:dyDescent="0.25">
      <c r="A4082" s="7">
        <v>46206</v>
      </c>
      <c r="B4082" s="16">
        <v>4158</v>
      </c>
      <c r="C4082" s="16" t="s">
        <v>65</v>
      </c>
      <c r="D4082" s="3">
        <v>124.05800000000001</v>
      </c>
      <c r="E4082" s="16">
        <v>7</v>
      </c>
      <c r="F4082" s="3">
        <v>17.722999999999999</v>
      </c>
      <c r="G4082" s="20" t="str">
        <f>IF(B4082="","",VLOOKUP(B4082,[1]BASEDIESEL!$A$2:$AAA$11928,6))</f>
        <v>FRENTE-03</v>
      </c>
      <c r="H4082" s="37" t="str">
        <f t="shared" si="63"/>
        <v>jul</v>
      </c>
    </row>
    <row r="4083" spans="1:8" x14ac:dyDescent="0.25">
      <c r="A4083" s="7">
        <v>46206</v>
      </c>
      <c r="B4083" s="17">
        <v>4159</v>
      </c>
      <c r="C4083" s="17" t="s">
        <v>65</v>
      </c>
      <c r="D4083" s="2">
        <v>297.93200000000002</v>
      </c>
      <c r="E4083" s="17">
        <v>18</v>
      </c>
      <c r="F4083" s="2">
        <v>16.552</v>
      </c>
      <c r="G4083" s="20" t="str">
        <f>IF(B4083="","",VLOOKUP(B4083,[1]BASEDIESEL!$A$2:$AAA$11928,6))</f>
        <v>FRENTE-02</v>
      </c>
      <c r="H4083" s="37" t="str">
        <f t="shared" si="63"/>
        <v>jul</v>
      </c>
    </row>
    <row r="4084" spans="1:8" x14ac:dyDescent="0.25">
      <c r="A4084" s="7">
        <v>46206</v>
      </c>
      <c r="B4084" s="16">
        <v>4160</v>
      </c>
      <c r="C4084" s="16" t="s">
        <v>65</v>
      </c>
      <c r="D4084" s="3">
        <v>316.303</v>
      </c>
      <c r="E4084" s="16">
        <v>16</v>
      </c>
      <c r="F4084" s="3">
        <v>19.768999999999998</v>
      </c>
      <c r="G4084" s="20" t="str">
        <f>IF(B4084="","",VLOOKUP(B4084,[1]BASEDIESEL!$A$2:$AAA$11928,6))</f>
        <v>FRENTE-01</v>
      </c>
      <c r="H4084" s="37" t="str">
        <f t="shared" si="63"/>
        <v>jul</v>
      </c>
    </row>
    <row r="4085" spans="1:8" x14ac:dyDescent="0.25">
      <c r="A4085" s="7">
        <v>46206</v>
      </c>
      <c r="B4085" s="17">
        <v>4161</v>
      </c>
      <c r="C4085" s="17" t="s">
        <v>65</v>
      </c>
      <c r="D4085" s="2">
        <v>206.315</v>
      </c>
      <c r="E4085" s="17">
        <v>13</v>
      </c>
      <c r="F4085" s="2">
        <v>15.87</v>
      </c>
      <c r="G4085" s="20" t="str">
        <f>IF(B4085="","",VLOOKUP(B4085,[1]BASEDIESEL!$A$2:$AAA$11928,6))</f>
        <v>FRENTE-07</v>
      </c>
      <c r="H4085" s="37" t="str">
        <f t="shared" si="63"/>
        <v>jul</v>
      </c>
    </row>
    <row r="4086" spans="1:8" x14ac:dyDescent="0.25">
      <c r="A4086" s="7">
        <v>46206</v>
      </c>
      <c r="B4086" s="16">
        <v>4162</v>
      </c>
      <c r="C4086" s="16" t="s">
        <v>65</v>
      </c>
      <c r="D4086" s="3">
        <v>235.72</v>
      </c>
      <c r="E4086" s="16">
        <v>14</v>
      </c>
      <c r="F4086" s="3">
        <v>16.837</v>
      </c>
      <c r="G4086" s="20" t="str">
        <f>IF(B4086="","",VLOOKUP(B4086,[1]BASEDIESEL!$A$2:$AAA$11928,6))</f>
        <v>FRENTE-02</v>
      </c>
      <c r="H4086" s="37" t="str">
        <f t="shared" si="63"/>
        <v>jul</v>
      </c>
    </row>
    <row r="4087" spans="1:8" x14ac:dyDescent="0.25">
      <c r="A4087" s="7">
        <v>46206</v>
      </c>
      <c r="B4087" s="17">
        <v>4163</v>
      </c>
      <c r="C4087" s="17" t="s">
        <v>65</v>
      </c>
      <c r="D4087" s="2">
        <v>217.67500000000001</v>
      </c>
      <c r="E4087" s="17">
        <v>13</v>
      </c>
      <c r="F4087" s="2">
        <v>16.744</v>
      </c>
      <c r="G4087" s="20" t="str">
        <f>IF(B4087="","",VLOOKUP(B4087,[1]BASEDIESEL!$A$2:$AAA$11928,6))</f>
        <v>FRENTE-02</v>
      </c>
      <c r="H4087" s="37" t="str">
        <f t="shared" si="63"/>
        <v>jul</v>
      </c>
    </row>
    <row r="4088" spans="1:8" x14ac:dyDescent="0.25">
      <c r="A4088" s="7">
        <v>46207</v>
      </c>
      <c r="B4088" s="16">
        <v>4024</v>
      </c>
      <c r="C4088" s="16" t="s">
        <v>62</v>
      </c>
      <c r="D4088" s="3">
        <v>72.262</v>
      </c>
      <c r="E4088" s="16">
        <v>6</v>
      </c>
      <c r="F4088" s="3">
        <v>12.044</v>
      </c>
      <c r="G4088" s="20" t="str">
        <f>IF(B4088="","",VLOOKUP(B4088,[1]BASEDIESEL!$A$2:$AAA$11928,6))</f>
        <v>FRENTE-07</v>
      </c>
      <c r="H4088" s="37" t="str">
        <f t="shared" si="63"/>
        <v>jul</v>
      </c>
    </row>
    <row r="4089" spans="1:8" x14ac:dyDescent="0.25">
      <c r="A4089" s="7">
        <v>46207</v>
      </c>
      <c r="B4089" s="17">
        <v>4025</v>
      </c>
      <c r="C4089" s="17" t="s">
        <v>62</v>
      </c>
      <c r="D4089" s="2">
        <v>104.895</v>
      </c>
      <c r="E4089" s="17">
        <v>7</v>
      </c>
      <c r="F4089" s="2">
        <v>14.984999999999999</v>
      </c>
      <c r="G4089" s="20" t="str">
        <f>IF(B4089="","",VLOOKUP(B4089,[1]BASEDIESEL!$A$2:$AAA$11928,6))</f>
        <v>FRENTE-07</v>
      </c>
      <c r="H4089" s="37" t="str">
        <f t="shared" si="63"/>
        <v>jul</v>
      </c>
    </row>
    <row r="4090" spans="1:8" x14ac:dyDescent="0.25">
      <c r="A4090" s="7">
        <v>46207</v>
      </c>
      <c r="B4090" s="16">
        <v>4027</v>
      </c>
      <c r="C4090" s="16" t="s">
        <v>62</v>
      </c>
      <c r="D4090" s="3">
        <v>173.07599999999999</v>
      </c>
      <c r="E4090" s="16">
        <v>12</v>
      </c>
      <c r="F4090" s="3">
        <v>14.423</v>
      </c>
      <c r="G4090" s="20" t="str">
        <f>IF(B4090="","",VLOOKUP(B4090,[1]BASEDIESEL!$A$2:$AAA$11928,6))</f>
        <v>FRENTE-07</v>
      </c>
      <c r="H4090" s="37" t="str">
        <f t="shared" si="63"/>
        <v>jul</v>
      </c>
    </row>
    <row r="4091" spans="1:8" x14ac:dyDescent="0.25">
      <c r="A4091" s="7">
        <v>46207</v>
      </c>
      <c r="B4091" s="17">
        <v>4029</v>
      </c>
      <c r="C4091" s="17" t="s">
        <v>62</v>
      </c>
      <c r="D4091" s="2">
        <v>200.55099999999999</v>
      </c>
      <c r="E4091" s="17">
        <v>12</v>
      </c>
      <c r="F4091" s="2">
        <v>16.713000000000001</v>
      </c>
      <c r="G4091" s="20" t="str">
        <f>IF(B4091="","",VLOOKUP(B4091,[1]BASEDIESEL!$A$2:$AAA$11928,6))</f>
        <v>FRENTE-07</v>
      </c>
      <c r="H4091" s="37" t="str">
        <f t="shared" si="63"/>
        <v>jul</v>
      </c>
    </row>
    <row r="4092" spans="1:8" x14ac:dyDescent="0.25">
      <c r="A4092" s="7">
        <v>46207</v>
      </c>
      <c r="B4092" s="16">
        <v>4030</v>
      </c>
      <c r="C4092" s="16" t="s">
        <v>63</v>
      </c>
      <c r="D4092" s="3">
        <v>82.289000000000001</v>
      </c>
      <c r="E4092" s="16">
        <v>5</v>
      </c>
      <c r="F4092" s="3">
        <v>16.457999999999998</v>
      </c>
      <c r="G4092" s="20" t="str">
        <f>IF(B4092="","",VLOOKUP(B4092,[1]BASEDIESEL!$A$2:$AAA$11928,6))</f>
        <v>FRENTE-06</v>
      </c>
      <c r="H4092" s="37" t="str">
        <f t="shared" si="63"/>
        <v>jul</v>
      </c>
    </row>
    <row r="4093" spans="1:8" x14ac:dyDescent="0.25">
      <c r="A4093" s="7">
        <v>46207</v>
      </c>
      <c r="B4093" s="17">
        <v>4032</v>
      </c>
      <c r="C4093" s="17" t="s">
        <v>64</v>
      </c>
      <c r="D4093" s="2">
        <v>113.846</v>
      </c>
      <c r="E4093" s="17">
        <v>7</v>
      </c>
      <c r="F4093" s="2">
        <v>16.263999999999999</v>
      </c>
      <c r="G4093" s="20" t="str">
        <f>IF(B4093="","",VLOOKUP(B4093,[1]BASEDIESEL!$A$2:$AAA$11928,6))</f>
        <v>FRENTE-06</v>
      </c>
      <c r="H4093" s="37" t="str">
        <f t="shared" si="63"/>
        <v>jul</v>
      </c>
    </row>
    <row r="4094" spans="1:8" x14ac:dyDescent="0.25">
      <c r="A4094" s="7">
        <v>46207</v>
      </c>
      <c r="B4094" s="16">
        <v>4033</v>
      </c>
      <c r="C4094" s="16" t="s">
        <v>64</v>
      </c>
      <c r="D4094" s="3">
        <v>99.811000000000007</v>
      </c>
      <c r="E4094" s="16">
        <v>6</v>
      </c>
      <c r="F4094" s="3">
        <v>16.635000000000002</v>
      </c>
      <c r="G4094" s="20" t="str">
        <f>IF(B4094="","",VLOOKUP(B4094,[1]BASEDIESEL!$A$2:$AAA$11928,6))</f>
        <v>FRENTE-06</v>
      </c>
      <c r="H4094" s="37" t="str">
        <f t="shared" si="63"/>
        <v>jul</v>
      </c>
    </row>
    <row r="4095" spans="1:8" x14ac:dyDescent="0.25">
      <c r="A4095" s="7">
        <v>46207</v>
      </c>
      <c r="B4095" s="17">
        <v>4034</v>
      </c>
      <c r="C4095" s="17" t="s">
        <v>64</v>
      </c>
      <c r="D4095" s="2">
        <v>100.366</v>
      </c>
      <c r="E4095" s="17">
        <v>5</v>
      </c>
      <c r="F4095" s="2">
        <v>20.073</v>
      </c>
      <c r="G4095" s="20" t="str">
        <f>IF(B4095="","",VLOOKUP(B4095,[1]BASEDIESEL!$A$2:$AAA$11928,6))</f>
        <v>FRENTE-06</v>
      </c>
      <c r="H4095" s="37" t="str">
        <f t="shared" si="63"/>
        <v>jul</v>
      </c>
    </row>
    <row r="4096" spans="1:8" x14ac:dyDescent="0.25">
      <c r="A4096" s="7">
        <v>46207</v>
      </c>
      <c r="B4096" s="16">
        <v>4035</v>
      </c>
      <c r="C4096" s="16" t="s">
        <v>64</v>
      </c>
      <c r="D4096" s="3">
        <v>166.59899999999999</v>
      </c>
      <c r="E4096" s="16">
        <v>7</v>
      </c>
      <c r="F4096" s="3">
        <v>23.8</v>
      </c>
      <c r="G4096" s="20" t="str">
        <f>IF(B4096="","",VLOOKUP(B4096,[1]BASEDIESEL!$A$2:$AAA$11928,6))</f>
        <v>FRENTE-06</v>
      </c>
      <c r="H4096" s="37" t="str">
        <f t="shared" si="63"/>
        <v>jul</v>
      </c>
    </row>
    <row r="4097" spans="1:8" x14ac:dyDescent="0.25">
      <c r="A4097" s="7">
        <v>46207</v>
      </c>
      <c r="B4097" s="17">
        <v>4036</v>
      </c>
      <c r="C4097" s="17" t="s">
        <v>64</v>
      </c>
      <c r="D4097" s="2">
        <v>87.075999999999993</v>
      </c>
      <c r="E4097" s="17">
        <v>6</v>
      </c>
      <c r="F4097" s="2">
        <v>14.513</v>
      </c>
      <c r="G4097" s="20" t="str">
        <f>IF(B4097="","",VLOOKUP(B4097,[1]BASEDIESEL!$A$2:$AAA$11928,6))</f>
        <v>FRENTE-06</v>
      </c>
      <c r="H4097" s="37" t="str">
        <f t="shared" si="63"/>
        <v>jul</v>
      </c>
    </row>
    <row r="4098" spans="1:8" x14ac:dyDescent="0.25">
      <c r="A4098" s="7">
        <v>46207</v>
      </c>
      <c r="B4098" s="16">
        <v>4111</v>
      </c>
      <c r="C4098" s="16" t="s">
        <v>65</v>
      </c>
      <c r="D4098" s="3">
        <v>216.54900000000001</v>
      </c>
      <c r="E4098" s="16">
        <v>13</v>
      </c>
      <c r="F4098" s="3">
        <v>16.658000000000001</v>
      </c>
      <c r="G4098" s="20" t="str">
        <f>IF(B4098="","",VLOOKUP(B4098,[1]BASEDIESEL!$A$2:$AAA$11928,6))</f>
        <v>FRENTE-05</v>
      </c>
      <c r="H4098" s="37" t="str">
        <f t="shared" si="63"/>
        <v>jul</v>
      </c>
    </row>
    <row r="4099" spans="1:8" x14ac:dyDescent="0.25">
      <c r="A4099" s="7">
        <v>46207</v>
      </c>
      <c r="B4099" s="17">
        <v>4112</v>
      </c>
      <c r="C4099" s="17" t="s">
        <v>65</v>
      </c>
      <c r="D4099" s="2">
        <v>340.23</v>
      </c>
      <c r="E4099" s="17">
        <v>24</v>
      </c>
      <c r="F4099" s="2">
        <v>14.176</v>
      </c>
      <c r="G4099" s="20" t="str">
        <f>IF(B4099="","",VLOOKUP(B4099,[1]BASEDIESEL!$A$2:$AAA$11928,6))</f>
        <v>FRENTE-01</v>
      </c>
      <c r="H4099" s="37" t="str">
        <f t="shared" ref="H4099:H4162" si="64">TEXT(A4099,"mmm")</f>
        <v>jul</v>
      </c>
    </row>
    <row r="4100" spans="1:8" x14ac:dyDescent="0.25">
      <c r="A4100" s="7">
        <v>46207</v>
      </c>
      <c r="B4100" s="16">
        <v>4113</v>
      </c>
      <c r="C4100" s="16" t="s">
        <v>65</v>
      </c>
      <c r="D4100" s="3">
        <v>47.064999999999998</v>
      </c>
      <c r="E4100" s="16">
        <v>3</v>
      </c>
      <c r="F4100" s="3">
        <v>15.688000000000001</v>
      </c>
      <c r="G4100" s="20" t="str">
        <f>IF(B4100="","",VLOOKUP(B4100,[1]BASEDIESEL!$A$2:$AAA$11928,6))</f>
        <v>FRENTE-07</v>
      </c>
      <c r="H4100" s="37" t="str">
        <f t="shared" si="64"/>
        <v>jul</v>
      </c>
    </row>
    <row r="4101" spans="1:8" x14ac:dyDescent="0.25">
      <c r="A4101" s="7">
        <v>46207</v>
      </c>
      <c r="B4101" s="17">
        <v>4114</v>
      </c>
      <c r="C4101" s="17" t="s">
        <v>65</v>
      </c>
      <c r="D4101" s="2">
        <v>120.08499999999999</v>
      </c>
      <c r="E4101" s="17">
        <v>8</v>
      </c>
      <c r="F4101" s="2">
        <v>15.010999999999999</v>
      </c>
      <c r="G4101" s="20" t="str">
        <f>IF(B4101="","",VLOOKUP(B4101,[1]BASEDIESEL!$A$2:$AAA$11928,6))</f>
        <v>FRENTE-01</v>
      </c>
      <c r="H4101" s="37" t="str">
        <f t="shared" si="64"/>
        <v>jul</v>
      </c>
    </row>
    <row r="4102" spans="1:8" x14ac:dyDescent="0.25">
      <c r="A4102" s="7">
        <v>46207</v>
      </c>
      <c r="B4102" s="16">
        <v>4115</v>
      </c>
      <c r="C4102" s="16" t="s">
        <v>65</v>
      </c>
      <c r="D4102" s="3">
        <v>91.954999999999998</v>
      </c>
      <c r="E4102" s="16">
        <v>5</v>
      </c>
      <c r="F4102" s="3">
        <v>18.390999999999998</v>
      </c>
      <c r="G4102" s="20" t="str">
        <f>IF(B4102="","",VLOOKUP(B4102,[1]BASEDIESEL!$A$2:$AAA$11928,6))</f>
        <v>FRENTE-06</v>
      </c>
      <c r="H4102" s="37" t="str">
        <f t="shared" si="64"/>
        <v>jul</v>
      </c>
    </row>
    <row r="4103" spans="1:8" x14ac:dyDescent="0.25">
      <c r="A4103" s="7">
        <v>46207</v>
      </c>
      <c r="B4103" s="17">
        <v>4116</v>
      </c>
      <c r="C4103" s="17" t="s">
        <v>65</v>
      </c>
      <c r="D4103" s="2">
        <v>189.49100000000001</v>
      </c>
      <c r="E4103" s="17">
        <v>12</v>
      </c>
      <c r="F4103" s="2">
        <v>15.791</v>
      </c>
      <c r="G4103" s="20" t="str">
        <f>IF(B4103="","",VLOOKUP(B4103,[1]BASEDIESEL!$A$2:$AAA$11928,6))</f>
        <v>FRENTE-05</v>
      </c>
      <c r="H4103" s="37" t="str">
        <f t="shared" si="64"/>
        <v>jul</v>
      </c>
    </row>
    <row r="4104" spans="1:8" x14ac:dyDescent="0.25">
      <c r="A4104" s="7">
        <v>46207</v>
      </c>
      <c r="B4104" s="16">
        <v>4117</v>
      </c>
      <c r="C4104" s="16" t="s">
        <v>65</v>
      </c>
      <c r="D4104" s="3">
        <v>178.69900000000001</v>
      </c>
      <c r="E4104" s="16">
        <v>13</v>
      </c>
      <c r="F4104" s="3">
        <v>13.746</v>
      </c>
      <c r="G4104" s="20" t="str">
        <f>IF(B4104="","",VLOOKUP(B4104,[1]BASEDIESEL!$A$2:$AAA$11928,6))</f>
        <v>FRENTE-04</v>
      </c>
      <c r="H4104" s="37" t="str">
        <f t="shared" si="64"/>
        <v>jul</v>
      </c>
    </row>
    <row r="4105" spans="1:8" x14ac:dyDescent="0.25">
      <c r="A4105" s="7">
        <v>46207</v>
      </c>
      <c r="B4105" s="17">
        <v>4118</v>
      </c>
      <c r="C4105" s="17" t="s">
        <v>65</v>
      </c>
      <c r="D4105" s="2">
        <v>144.57900000000001</v>
      </c>
      <c r="E4105" s="17">
        <v>12</v>
      </c>
      <c r="F4105" s="2">
        <v>12.048</v>
      </c>
      <c r="G4105" s="20" t="str">
        <f>IF(B4105="","",VLOOKUP(B4105,[1]BASEDIESEL!$A$2:$AAA$11928,6))</f>
        <v>FRENTE-03</v>
      </c>
      <c r="H4105" s="37" t="str">
        <f t="shared" si="64"/>
        <v>jul</v>
      </c>
    </row>
    <row r="4106" spans="1:8" x14ac:dyDescent="0.25">
      <c r="A4106" s="7">
        <v>46207</v>
      </c>
      <c r="B4106" s="16">
        <v>4119</v>
      </c>
      <c r="C4106" s="16" t="s">
        <v>65</v>
      </c>
      <c r="D4106" s="3">
        <v>209.25200000000001</v>
      </c>
      <c r="E4106" s="16">
        <v>12</v>
      </c>
      <c r="F4106" s="3">
        <v>17.437999999999999</v>
      </c>
      <c r="G4106" s="20" t="str">
        <f>IF(B4106="","",VLOOKUP(B4106,[1]BASEDIESEL!$A$2:$AAA$11928,6))</f>
        <v>FRENTE-05</v>
      </c>
      <c r="H4106" s="37" t="str">
        <f t="shared" si="64"/>
        <v>jul</v>
      </c>
    </row>
    <row r="4107" spans="1:8" x14ac:dyDescent="0.25">
      <c r="A4107" s="7">
        <v>46207</v>
      </c>
      <c r="B4107" s="17">
        <v>4120</v>
      </c>
      <c r="C4107" s="17" t="s">
        <v>65</v>
      </c>
      <c r="D4107" s="2">
        <v>190.36</v>
      </c>
      <c r="E4107" s="17">
        <v>11</v>
      </c>
      <c r="F4107" s="2">
        <v>17.305</v>
      </c>
      <c r="G4107" s="20" t="str">
        <f>IF(B4107="","",VLOOKUP(B4107,[1]BASEDIESEL!$A$2:$AAA$11928,6))</f>
        <v>FRENTE-05</v>
      </c>
      <c r="H4107" s="37" t="str">
        <f t="shared" si="64"/>
        <v>jul</v>
      </c>
    </row>
    <row r="4108" spans="1:8" x14ac:dyDescent="0.25">
      <c r="A4108" s="7">
        <v>46207</v>
      </c>
      <c r="B4108" s="16">
        <v>4121</v>
      </c>
      <c r="C4108" s="16" t="s">
        <v>66</v>
      </c>
      <c r="D4108" s="3">
        <v>141.982</v>
      </c>
      <c r="E4108" s="16">
        <v>10</v>
      </c>
      <c r="F4108" s="3">
        <v>14.198</v>
      </c>
      <c r="G4108" s="20" t="str">
        <f>IF(B4108="","",VLOOKUP(B4108,[1]BASEDIESEL!$A$2:$AAA$11928,6))</f>
        <v>FRENTE-01</v>
      </c>
      <c r="H4108" s="37" t="str">
        <f t="shared" si="64"/>
        <v>jul</v>
      </c>
    </row>
    <row r="4109" spans="1:8" x14ac:dyDescent="0.25">
      <c r="A4109" s="7">
        <v>46207</v>
      </c>
      <c r="B4109" s="17">
        <v>4122</v>
      </c>
      <c r="C4109" s="17" t="s">
        <v>66</v>
      </c>
      <c r="D4109" s="2">
        <v>200.126</v>
      </c>
      <c r="E4109" s="17">
        <v>14</v>
      </c>
      <c r="F4109" s="2">
        <v>14.295</v>
      </c>
      <c r="G4109" s="20" t="str">
        <f>IF(B4109="","",VLOOKUP(B4109,[1]BASEDIESEL!$A$2:$AAA$11928,6))</f>
        <v>FRENTE-01</v>
      </c>
      <c r="H4109" s="37" t="str">
        <f t="shared" si="64"/>
        <v>jul</v>
      </c>
    </row>
    <row r="4110" spans="1:8" x14ac:dyDescent="0.25">
      <c r="A4110" s="7">
        <v>46207</v>
      </c>
      <c r="B4110" s="16">
        <v>4123</v>
      </c>
      <c r="C4110" s="16" t="s">
        <v>66</v>
      </c>
      <c r="D4110" s="3">
        <v>259.70499999999998</v>
      </c>
      <c r="E4110" s="16">
        <v>16</v>
      </c>
      <c r="F4110" s="3">
        <v>16.231999999999999</v>
      </c>
      <c r="G4110" s="20" t="str">
        <f>IF(B4110="","",VLOOKUP(B4110,[1]BASEDIESEL!$A$2:$AAA$11928,6))</f>
        <v>FRENTE-01</v>
      </c>
      <c r="H4110" s="37" t="str">
        <f t="shared" si="64"/>
        <v>jul</v>
      </c>
    </row>
    <row r="4111" spans="1:8" x14ac:dyDescent="0.25">
      <c r="A4111" s="7">
        <v>46207</v>
      </c>
      <c r="B4111" s="17">
        <v>4124</v>
      </c>
      <c r="C4111" s="17" t="s">
        <v>65</v>
      </c>
      <c r="D4111" s="2">
        <v>66.052000000000007</v>
      </c>
      <c r="E4111" s="17">
        <v>6</v>
      </c>
      <c r="F4111" s="2">
        <v>11.009</v>
      </c>
      <c r="G4111" s="20" t="str">
        <f>IF(B4111="","",VLOOKUP(B4111,[1]BASEDIESEL!$A$2:$AAA$11928,6))</f>
        <v>FRENTE-07</v>
      </c>
      <c r="H4111" s="37" t="str">
        <f t="shared" si="64"/>
        <v>jul</v>
      </c>
    </row>
    <row r="4112" spans="1:8" x14ac:dyDescent="0.25">
      <c r="A4112" s="7">
        <v>46207</v>
      </c>
      <c r="B4112" s="16">
        <v>4126</v>
      </c>
      <c r="C4112" s="16" t="s">
        <v>65</v>
      </c>
      <c r="D4112" s="3">
        <v>165.65600000000001</v>
      </c>
      <c r="E4112" s="16">
        <v>10</v>
      </c>
      <c r="F4112" s="3">
        <v>16.565999999999999</v>
      </c>
      <c r="G4112" s="20" t="str">
        <f>IF(B4112="","",VLOOKUP(B4112,[1]BASEDIESEL!$A$2:$AAA$11928,6))</f>
        <v>FRENTE-05</v>
      </c>
      <c r="H4112" s="37" t="str">
        <f t="shared" si="64"/>
        <v>jul</v>
      </c>
    </row>
    <row r="4113" spans="1:8" x14ac:dyDescent="0.25">
      <c r="A4113" s="7">
        <v>46207</v>
      </c>
      <c r="B4113" s="17">
        <v>4127</v>
      </c>
      <c r="C4113" s="17" t="s">
        <v>65</v>
      </c>
      <c r="D4113" s="2">
        <v>193.7</v>
      </c>
      <c r="E4113" s="17">
        <v>12</v>
      </c>
      <c r="F4113" s="2">
        <v>16.141999999999999</v>
      </c>
      <c r="G4113" s="20" t="str">
        <f>IF(B4113="","",VLOOKUP(B4113,[1]BASEDIESEL!$A$2:$AAA$11928,6))</f>
        <v>FRENTE-02</v>
      </c>
      <c r="H4113" s="37" t="str">
        <f t="shared" si="64"/>
        <v>jul</v>
      </c>
    </row>
    <row r="4114" spans="1:8" x14ac:dyDescent="0.25">
      <c r="A4114" s="7">
        <v>46207</v>
      </c>
      <c r="B4114" s="16">
        <v>4128</v>
      </c>
      <c r="C4114" s="16" t="s">
        <v>66</v>
      </c>
      <c r="D4114" s="3">
        <v>233.393</v>
      </c>
      <c r="E4114" s="16">
        <v>16</v>
      </c>
      <c r="F4114" s="3">
        <v>14.587</v>
      </c>
      <c r="G4114" s="20" t="str">
        <f>IF(B4114="","",VLOOKUP(B4114,[1]BASEDIESEL!$A$2:$AAA$11928,6))</f>
        <v>FRENTE-01</v>
      </c>
      <c r="H4114" s="37" t="str">
        <f t="shared" si="64"/>
        <v>jul</v>
      </c>
    </row>
    <row r="4115" spans="1:8" x14ac:dyDescent="0.25">
      <c r="A4115" s="7">
        <v>46207</v>
      </c>
      <c r="B4115" s="17">
        <v>4129</v>
      </c>
      <c r="C4115" s="17" t="s">
        <v>66</v>
      </c>
      <c r="D4115" s="2">
        <v>199.17400000000001</v>
      </c>
      <c r="E4115" s="17">
        <v>14</v>
      </c>
      <c r="F4115" s="2">
        <v>14.227</v>
      </c>
      <c r="G4115" s="20" t="str">
        <f>IF(B4115="","",VLOOKUP(B4115,[1]BASEDIESEL!$A$2:$AAA$11928,6))</f>
        <v>FRENTE-01</v>
      </c>
      <c r="H4115" s="37" t="str">
        <f t="shared" si="64"/>
        <v>jul</v>
      </c>
    </row>
    <row r="4116" spans="1:8" x14ac:dyDescent="0.25">
      <c r="A4116" s="7">
        <v>46207</v>
      </c>
      <c r="B4116" s="16">
        <v>4131</v>
      </c>
      <c r="C4116" s="16" t="s">
        <v>65</v>
      </c>
      <c r="D4116" s="3">
        <v>199.39500000000001</v>
      </c>
      <c r="E4116" s="16">
        <v>13</v>
      </c>
      <c r="F4116" s="3">
        <v>15.337999999999999</v>
      </c>
      <c r="G4116" s="20" t="str">
        <f>IF(B4116="","",VLOOKUP(B4116,[1]BASEDIESEL!$A$2:$AAA$11928,6))</f>
        <v>FRENTE-04</v>
      </c>
      <c r="H4116" s="37" t="str">
        <f t="shared" si="64"/>
        <v>jul</v>
      </c>
    </row>
    <row r="4117" spans="1:8" x14ac:dyDescent="0.25">
      <c r="A4117" s="7">
        <v>46207</v>
      </c>
      <c r="B4117" s="17">
        <v>4132</v>
      </c>
      <c r="C4117" s="17" t="s">
        <v>65</v>
      </c>
      <c r="D4117" s="2">
        <v>167.934</v>
      </c>
      <c r="E4117" s="17">
        <v>10</v>
      </c>
      <c r="F4117" s="2">
        <v>16.792999999999999</v>
      </c>
      <c r="G4117" s="20" t="str">
        <f>IF(B4117="","",VLOOKUP(B4117,[1]BASEDIESEL!$A$2:$AAA$11928,6))</f>
        <v>FRENTE-03</v>
      </c>
      <c r="H4117" s="37" t="str">
        <f t="shared" si="64"/>
        <v>jul</v>
      </c>
    </row>
    <row r="4118" spans="1:8" x14ac:dyDescent="0.25">
      <c r="A4118" s="7">
        <v>46207</v>
      </c>
      <c r="B4118" s="16">
        <v>4133</v>
      </c>
      <c r="C4118" s="16" t="s">
        <v>65</v>
      </c>
      <c r="D4118" s="3">
        <v>225.72</v>
      </c>
      <c r="E4118" s="16">
        <v>13</v>
      </c>
      <c r="F4118" s="3">
        <v>17.363</v>
      </c>
      <c r="G4118" s="20" t="str">
        <f>IF(B4118="","",VLOOKUP(B4118,[1]BASEDIESEL!$A$2:$AAA$11928,6))</f>
        <v>FRENTE-02</v>
      </c>
      <c r="H4118" s="37" t="str">
        <f t="shared" si="64"/>
        <v>jul</v>
      </c>
    </row>
    <row r="4119" spans="1:8" x14ac:dyDescent="0.25">
      <c r="A4119" s="7">
        <v>46207</v>
      </c>
      <c r="B4119" s="17">
        <v>4134</v>
      </c>
      <c r="C4119" s="17" t="s">
        <v>65</v>
      </c>
      <c r="D4119" s="2">
        <v>162.18199999999999</v>
      </c>
      <c r="E4119" s="17">
        <v>10</v>
      </c>
      <c r="F4119" s="2">
        <v>16.218</v>
      </c>
      <c r="G4119" s="20" t="str">
        <f>IF(B4119="","",VLOOKUP(B4119,[1]BASEDIESEL!$A$2:$AAA$11928,6))</f>
        <v>FRENTE-05</v>
      </c>
      <c r="H4119" s="37" t="str">
        <f t="shared" si="64"/>
        <v>jul</v>
      </c>
    </row>
    <row r="4120" spans="1:8" x14ac:dyDescent="0.25">
      <c r="A4120" s="7">
        <v>46207</v>
      </c>
      <c r="B4120" s="16">
        <v>4136</v>
      </c>
      <c r="C4120" s="16" t="s">
        <v>65</v>
      </c>
      <c r="D4120" s="3">
        <v>210.56800000000001</v>
      </c>
      <c r="E4120" s="16">
        <v>14</v>
      </c>
      <c r="F4120" s="3">
        <v>15.041</v>
      </c>
      <c r="G4120" s="20" t="str">
        <f>IF(B4120="","",VLOOKUP(B4120,[1]BASEDIESEL!$A$2:$AAA$11928,6))</f>
        <v>FRENTE-04</v>
      </c>
      <c r="H4120" s="37" t="str">
        <f t="shared" si="64"/>
        <v>jul</v>
      </c>
    </row>
    <row r="4121" spans="1:8" x14ac:dyDescent="0.25">
      <c r="A4121" s="7">
        <v>46207</v>
      </c>
      <c r="B4121" s="17">
        <v>4137</v>
      </c>
      <c r="C4121" s="17" t="s">
        <v>65</v>
      </c>
      <c r="D4121" s="2">
        <v>176.17500000000001</v>
      </c>
      <c r="E4121" s="17">
        <v>9</v>
      </c>
      <c r="F4121" s="2">
        <v>19.574999999999999</v>
      </c>
      <c r="G4121" s="20" t="str">
        <f>IF(B4121="","",VLOOKUP(B4121,[1]BASEDIESEL!$A$2:$AAA$11928,6))</f>
        <v>FRENTE-03</v>
      </c>
      <c r="H4121" s="37" t="str">
        <f t="shared" si="64"/>
        <v>jul</v>
      </c>
    </row>
    <row r="4122" spans="1:8" x14ac:dyDescent="0.25">
      <c r="A4122" s="7">
        <v>46207</v>
      </c>
      <c r="B4122" s="16">
        <v>4138</v>
      </c>
      <c r="C4122" s="16" t="s">
        <v>65</v>
      </c>
      <c r="D4122" s="3">
        <v>161.22200000000001</v>
      </c>
      <c r="E4122" s="16">
        <v>11</v>
      </c>
      <c r="F4122" s="3">
        <v>14.657</v>
      </c>
      <c r="G4122" s="20" t="str">
        <f>IF(B4122="","",VLOOKUP(B4122,[1]BASEDIESEL!$A$2:$AAA$11928,6))</f>
        <v>FRENTE-04</v>
      </c>
      <c r="H4122" s="37" t="str">
        <f t="shared" si="64"/>
        <v>jul</v>
      </c>
    </row>
    <row r="4123" spans="1:8" x14ac:dyDescent="0.25">
      <c r="A4123" s="7">
        <v>46207</v>
      </c>
      <c r="B4123" s="17">
        <v>4139</v>
      </c>
      <c r="C4123" s="17" t="s">
        <v>65</v>
      </c>
      <c r="D4123" s="2">
        <v>74.340999999999994</v>
      </c>
      <c r="E4123" s="17">
        <v>4</v>
      </c>
      <c r="F4123" s="2">
        <v>18.585000000000001</v>
      </c>
      <c r="G4123" s="20" t="str">
        <f>IF(B4123="","",VLOOKUP(B4123,[1]BASEDIESEL!$A$2:$AAA$11928,6))</f>
        <v>FRENTE-07</v>
      </c>
      <c r="H4123" s="37" t="str">
        <f t="shared" si="64"/>
        <v>jul</v>
      </c>
    </row>
    <row r="4124" spans="1:8" x14ac:dyDescent="0.25">
      <c r="A4124" s="7">
        <v>46207</v>
      </c>
      <c r="B4124" s="16">
        <v>4140</v>
      </c>
      <c r="C4124" s="16" t="s">
        <v>65</v>
      </c>
      <c r="D4124" s="3">
        <v>200.49</v>
      </c>
      <c r="E4124" s="16">
        <v>12</v>
      </c>
      <c r="F4124" s="3">
        <v>16.707999999999998</v>
      </c>
      <c r="G4124" s="20" t="str">
        <f>IF(B4124="","",VLOOKUP(B4124,[1]BASEDIESEL!$A$2:$AAA$11928,6))</f>
        <v>FRENTE-05</v>
      </c>
      <c r="H4124" s="37" t="str">
        <f t="shared" si="64"/>
        <v>jul</v>
      </c>
    </row>
    <row r="4125" spans="1:8" x14ac:dyDescent="0.25">
      <c r="A4125" s="7">
        <v>46207</v>
      </c>
      <c r="B4125" s="17">
        <v>4141</v>
      </c>
      <c r="C4125" s="17" t="s">
        <v>65</v>
      </c>
      <c r="D4125" s="2">
        <v>132.048</v>
      </c>
      <c r="E4125" s="17">
        <v>8</v>
      </c>
      <c r="F4125" s="2">
        <v>16.506</v>
      </c>
      <c r="G4125" s="20" t="str">
        <f>IF(B4125="","",VLOOKUP(B4125,[1]BASEDIESEL!$A$2:$AAA$11928,6))</f>
        <v>FRENTE-03</v>
      </c>
      <c r="H4125" s="37" t="str">
        <f t="shared" si="64"/>
        <v>jul</v>
      </c>
    </row>
    <row r="4126" spans="1:8" x14ac:dyDescent="0.25">
      <c r="A4126" s="7">
        <v>46207</v>
      </c>
      <c r="B4126" s="16">
        <v>4142</v>
      </c>
      <c r="C4126" s="16" t="s">
        <v>65</v>
      </c>
      <c r="D4126" s="3">
        <v>202.61699999999999</v>
      </c>
      <c r="E4126" s="16">
        <v>14</v>
      </c>
      <c r="F4126" s="3">
        <v>14.473000000000001</v>
      </c>
      <c r="G4126" s="20" t="str">
        <f>IF(B4126="","",VLOOKUP(B4126,[1]BASEDIESEL!$A$2:$AAA$11928,6))</f>
        <v>FRENTE-04</v>
      </c>
      <c r="H4126" s="37" t="str">
        <f t="shared" si="64"/>
        <v>jul</v>
      </c>
    </row>
    <row r="4127" spans="1:8" x14ac:dyDescent="0.25">
      <c r="A4127" s="7">
        <v>46207</v>
      </c>
      <c r="B4127" s="17">
        <v>4143</v>
      </c>
      <c r="C4127" s="17" t="s">
        <v>65</v>
      </c>
      <c r="D4127" s="2">
        <v>96.56</v>
      </c>
      <c r="E4127" s="17">
        <v>6</v>
      </c>
      <c r="F4127" s="2">
        <v>16.093</v>
      </c>
      <c r="G4127" s="20" t="str">
        <f>IF(B4127="","",VLOOKUP(B4127,[1]BASEDIESEL!$A$2:$AAA$11928,6))</f>
        <v>FRENTE-05</v>
      </c>
      <c r="H4127" s="37" t="str">
        <f t="shared" si="64"/>
        <v>jul</v>
      </c>
    </row>
    <row r="4128" spans="1:8" x14ac:dyDescent="0.25">
      <c r="A4128" s="7">
        <v>46207</v>
      </c>
      <c r="B4128" s="16">
        <v>4144</v>
      </c>
      <c r="C4128" s="16" t="s">
        <v>65</v>
      </c>
      <c r="D4128" s="3">
        <v>65.400000000000006</v>
      </c>
      <c r="E4128" s="16">
        <v>4</v>
      </c>
      <c r="F4128" s="3">
        <v>16.350000000000001</v>
      </c>
      <c r="G4128" s="20" t="str">
        <f>IF(B4128="","",VLOOKUP(B4128,[1]BASEDIESEL!$A$2:$AAA$11928,6))</f>
        <v>FRENTE-05</v>
      </c>
      <c r="H4128" s="37" t="str">
        <f t="shared" si="64"/>
        <v>jul</v>
      </c>
    </row>
    <row r="4129" spans="1:8" x14ac:dyDescent="0.25">
      <c r="A4129" s="7">
        <v>46207</v>
      </c>
      <c r="B4129" s="17">
        <v>4145</v>
      </c>
      <c r="C4129" s="17" t="s">
        <v>65</v>
      </c>
      <c r="D4129" s="2">
        <v>207.76300000000001</v>
      </c>
      <c r="E4129" s="17">
        <v>12</v>
      </c>
      <c r="F4129" s="2">
        <v>17.314</v>
      </c>
      <c r="G4129" s="20" t="str">
        <f>IF(B4129="","",VLOOKUP(B4129,[1]BASEDIESEL!$A$2:$AAA$11928,6))</f>
        <v>FRENTE-03</v>
      </c>
      <c r="H4129" s="37" t="str">
        <f t="shared" si="64"/>
        <v>jul</v>
      </c>
    </row>
    <row r="4130" spans="1:8" x14ac:dyDescent="0.25">
      <c r="A4130" s="7">
        <v>46207</v>
      </c>
      <c r="B4130" s="16">
        <v>4146</v>
      </c>
      <c r="C4130" s="16" t="s">
        <v>65</v>
      </c>
      <c r="D4130" s="3">
        <v>217.91900000000001</v>
      </c>
      <c r="E4130" s="16">
        <v>11</v>
      </c>
      <c r="F4130" s="3">
        <v>19.811</v>
      </c>
      <c r="G4130" s="20" t="str">
        <f>IF(B4130="","",VLOOKUP(B4130,[1]BASEDIESEL!$A$2:$AAA$11928,6))</f>
        <v>FRENTE-03</v>
      </c>
      <c r="H4130" s="37" t="str">
        <f t="shared" si="64"/>
        <v>jul</v>
      </c>
    </row>
    <row r="4131" spans="1:8" x14ac:dyDescent="0.25">
      <c r="A4131" s="7">
        <v>46207</v>
      </c>
      <c r="B4131" s="17">
        <v>4147</v>
      </c>
      <c r="C4131" s="17" t="s">
        <v>65</v>
      </c>
      <c r="D4131" s="2">
        <v>163.66</v>
      </c>
      <c r="E4131" s="17">
        <v>10</v>
      </c>
      <c r="F4131" s="2">
        <v>16.366</v>
      </c>
      <c r="G4131" s="20" t="str">
        <f>IF(B4131="","",VLOOKUP(B4131,[1]BASEDIESEL!$A$2:$AAA$11928,6))</f>
        <v>FRENTE-02</v>
      </c>
      <c r="H4131" s="37" t="str">
        <f t="shared" si="64"/>
        <v>jul</v>
      </c>
    </row>
    <row r="4132" spans="1:8" x14ac:dyDescent="0.25">
      <c r="A4132" s="7">
        <v>46207</v>
      </c>
      <c r="B4132" s="16">
        <v>4149</v>
      </c>
      <c r="C4132" s="16" t="s">
        <v>65</v>
      </c>
      <c r="D4132" s="3">
        <v>268.94499999999999</v>
      </c>
      <c r="E4132" s="16">
        <v>18</v>
      </c>
      <c r="F4132" s="3">
        <v>14.941000000000001</v>
      </c>
      <c r="G4132" s="20" t="str">
        <f>IF(B4132="","",VLOOKUP(B4132,[1]BASEDIESEL!$A$2:$AAA$11928,6))</f>
        <v>FRENTE-01</v>
      </c>
      <c r="H4132" s="37" t="str">
        <f t="shared" si="64"/>
        <v>jul</v>
      </c>
    </row>
    <row r="4133" spans="1:8" x14ac:dyDescent="0.25">
      <c r="A4133" s="7">
        <v>46207</v>
      </c>
      <c r="B4133" s="17">
        <v>4153</v>
      </c>
      <c r="C4133" s="17" t="s">
        <v>67</v>
      </c>
      <c r="D4133" s="2">
        <v>159.05099999999999</v>
      </c>
      <c r="E4133" s="17">
        <v>11</v>
      </c>
      <c r="F4133" s="2">
        <v>14.459</v>
      </c>
      <c r="G4133" s="20" t="str">
        <f>IF(B4133="","",VLOOKUP(B4133,[1]BASEDIESEL!$A$2:$AAA$11928,6))</f>
        <v>FRENTE-04</v>
      </c>
      <c r="H4133" s="37" t="str">
        <f t="shared" si="64"/>
        <v>jul</v>
      </c>
    </row>
    <row r="4134" spans="1:8" x14ac:dyDescent="0.25">
      <c r="A4134" s="7">
        <v>46207</v>
      </c>
      <c r="B4134" s="16">
        <v>4154</v>
      </c>
      <c r="C4134" s="16" t="s">
        <v>67</v>
      </c>
      <c r="D4134" s="3">
        <v>191.458</v>
      </c>
      <c r="E4134" s="16">
        <v>12</v>
      </c>
      <c r="F4134" s="3">
        <v>15.955</v>
      </c>
      <c r="G4134" s="20" t="str">
        <f>IF(B4134="","",VLOOKUP(B4134,[1]BASEDIESEL!$A$2:$AAA$11928,6))</f>
        <v>FRENTE-04</v>
      </c>
      <c r="H4134" s="37" t="str">
        <f t="shared" si="64"/>
        <v>jul</v>
      </c>
    </row>
    <row r="4135" spans="1:8" x14ac:dyDescent="0.25">
      <c r="A4135" s="7">
        <v>46207</v>
      </c>
      <c r="B4135" s="17">
        <v>4155</v>
      </c>
      <c r="C4135" s="17" t="s">
        <v>67</v>
      </c>
      <c r="D4135" s="2">
        <v>183.05</v>
      </c>
      <c r="E4135" s="17">
        <v>12</v>
      </c>
      <c r="F4135" s="2">
        <v>15.254</v>
      </c>
      <c r="G4135" s="20" t="str">
        <f>IF(B4135="","",VLOOKUP(B4135,[1]BASEDIESEL!$A$2:$AAA$11928,6))</f>
        <v>FRENTE-04</v>
      </c>
      <c r="H4135" s="37" t="str">
        <f t="shared" si="64"/>
        <v>jul</v>
      </c>
    </row>
    <row r="4136" spans="1:8" x14ac:dyDescent="0.25">
      <c r="A4136" s="7">
        <v>46207</v>
      </c>
      <c r="B4136" s="16">
        <v>4156</v>
      </c>
      <c r="C4136" s="16" t="s">
        <v>65</v>
      </c>
      <c r="D4136" s="3">
        <v>175.79</v>
      </c>
      <c r="E4136" s="16">
        <v>11</v>
      </c>
      <c r="F4136" s="3">
        <v>15.981</v>
      </c>
      <c r="G4136" s="20" t="str">
        <f>IF(B4136="","",VLOOKUP(B4136,[1]BASEDIESEL!$A$2:$AAA$11928,6))</f>
        <v>FRENTE-02</v>
      </c>
      <c r="H4136" s="37" t="str">
        <f t="shared" si="64"/>
        <v>jul</v>
      </c>
    </row>
    <row r="4137" spans="1:8" x14ac:dyDescent="0.25">
      <c r="A4137" s="7">
        <v>46207</v>
      </c>
      <c r="B4137" s="17">
        <v>4157</v>
      </c>
      <c r="C4137" s="17" t="s">
        <v>65</v>
      </c>
      <c r="D4137" s="2">
        <v>73.197999999999993</v>
      </c>
      <c r="E4137" s="17">
        <v>4</v>
      </c>
      <c r="F4137" s="2">
        <v>18.3</v>
      </c>
      <c r="G4137" s="20" t="str">
        <f>IF(B4137="","",VLOOKUP(B4137,[1]BASEDIESEL!$A$2:$AAA$11928,6))</f>
        <v>FRENTE-06</v>
      </c>
      <c r="H4137" s="37" t="str">
        <f t="shared" si="64"/>
        <v>jul</v>
      </c>
    </row>
    <row r="4138" spans="1:8" x14ac:dyDescent="0.25">
      <c r="A4138" s="7">
        <v>46207</v>
      </c>
      <c r="B4138" s="16">
        <v>4158</v>
      </c>
      <c r="C4138" s="16" t="s">
        <v>65</v>
      </c>
      <c r="D4138" s="3">
        <v>175.96199999999999</v>
      </c>
      <c r="E4138" s="16">
        <v>10</v>
      </c>
      <c r="F4138" s="3">
        <v>17.596</v>
      </c>
      <c r="G4138" s="20" t="str">
        <f>IF(B4138="","",VLOOKUP(B4138,[1]BASEDIESEL!$A$2:$AAA$11928,6))</f>
        <v>FRENTE-03</v>
      </c>
      <c r="H4138" s="37" t="str">
        <f t="shared" si="64"/>
        <v>jul</v>
      </c>
    </row>
    <row r="4139" spans="1:8" x14ac:dyDescent="0.25">
      <c r="A4139" s="7">
        <v>46207</v>
      </c>
      <c r="B4139" s="17">
        <v>4159</v>
      </c>
      <c r="C4139" s="17" t="s">
        <v>65</v>
      </c>
      <c r="D4139" s="2">
        <v>193.97</v>
      </c>
      <c r="E4139" s="17">
        <v>12</v>
      </c>
      <c r="F4139" s="2">
        <v>16.164000000000001</v>
      </c>
      <c r="G4139" s="20" t="str">
        <f>IF(B4139="","",VLOOKUP(B4139,[1]BASEDIESEL!$A$2:$AAA$11928,6))</f>
        <v>FRENTE-02</v>
      </c>
      <c r="H4139" s="37" t="str">
        <f t="shared" si="64"/>
        <v>jul</v>
      </c>
    </row>
    <row r="4140" spans="1:8" x14ac:dyDescent="0.25">
      <c r="A4140" s="7">
        <v>46207</v>
      </c>
      <c r="B4140" s="16">
        <v>4160</v>
      </c>
      <c r="C4140" s="16" t="s">
        <v>65</v>
      </c>
      <c r="D4140" s="3">
        <v>177.77</v>
      </c>
      <c r="E4140" s="16">
        <v>10</v>
      </c>
      <c r="F4140" s="3">
        <v>17.777000000000001</v>
      </c>
      <c r="G4140" s="20" t="str">
        <f>IF(B4140="","",VLOOKUP(B4140,[1]BASEDIESEL!$A$2:$AAA$11928,6))</f>
        <v>FRENTE-01</v>
      </c>
      <c r="H4140" s="37" t="str">
        <f t="shared" si="64"/>
        <v>jul</v>
      </c>
    </row>
    <row r="4141" spans="1:8" x14ac:dyDescent="0.25">
      <c r="A4141" s="7">
        <v>46207</v>
      </c>
      <c r="B4141" s="17">
        <v>4161</v>
      </c>
      <c r="C4141" s="17" t="s">
        <v>65</v>
      </c>
      <c r="D4141" s="2">
        <v>166.25800000000001</v>
      </c>
      <c r="E4141" s="17">
        <v>10</v>
      </c>
      <c r="F4141" s="2">
        <v>16.626000000000001</v>
      </c>
      <c r="G4141" s="20" t="str">
        <f>IF(B4141="","",VLOOKUP(B4141,[1]BASEDIESEL!$A$2:$AAA$11928,6))</f>
        <v>FRENTE-07</v>
      </c>
      <c r="H4141" s="37" t="str">
        <f t="shared" si="64"/>
        <v>jul</v>
      </c>
    </row>
    <row r="4142" spans="1:8" x14ac:dyDescent="0.25">
      <c r="A4142" s="7">
        <v>46207</v>
      </c>
      <c r="B4142" s="16">
        <v>4162</v>
      </c>
      <c r="C4142" s="16" t="s">
        <v>65</v>
      </c>
      <c r="D4142" s="3">
        <v>127.535</v>
      </c>
      <c r="E4142" s="16">
        <v>8</v>
      </c>
      <c r="F4142" s="3">
        <v>15.942</v>
      </c>
      <c r="G4142" s="20" t="str">
        <f>IF(B4142="","",VLOOKUP(B4142,[1]BASEDIESEL!$A$2:$AAA$11928,6))</f>
        <v>FRENTE-02</v>
      </c>
      <c r="H4142" s="37" t="str">
        <f t="shared" si="64"/>
        <v>jul</v>
      </c>
    </row>
    <row r="4143" spans="1:8" x14ac:dyDescent="0.25">
      <c r="A4143" s="7">
        <v>46207</v>
      </c>
      <c r="B4143" s="17">
        <v>4163</v>
      </c>
      <c r="C4143" s="17" t="s">
        <v>65</v>
      </c>
      <c r="D4143" s="2">
        <v>159.77500000000001</v>
      </c>
      <c r="E4143" s="17">
        <v>10</v>
      </c>
      <c r="F4143" s="2">
        <v>15.978</v>
      </c>
      <c r="G4143" s="20" t="str">
        <f>IF(B4143="","",VLOOKUP(B4143,[1]BASEDIESEL!$A$2:$AAA$11928,6))</f>
        <v>FRENTE-02</v>
      </c>
      <c r="H4143" s="37" t="str">
        <f t="shared" si="64"/>
        <v>jul</v>
      </c>
    </row>
    <row r="4144" spans="1:8" x14ac:dyDescent="0.25">
      <c r="A4144" s="7">
        <v>46208</v>
      </c>
      <c r="B4144" s="16">
        <v>4024</v>
      </c>
      <c r="C4144" s="16" t="s">
        <v>62</v>
      </c>
      <c r="D4144" s="3">
        <v>178.92699999999999</v>
      </c>
      <c r="E4144" s="16">
        <v>10</v>
      </c>
      <c r="F4144" s="3">
        <v>17.893000000000001</v>
      </c>
      <c r="G4144" s="20" t="str">
        <f>IF(B4144="","",VLOOKUP(B4144,[1]BASEDIESEL!$A$2:$AAA$11928,6))</f>
        <v>FRENTE-07</v>
      </c>
      <c r="H4144" s="37" t="str">
        <f t="shared" si="64"/>
        <v>jul</v>
      </c>
    </row>
    <row r="4145" spans="1:8" x14ac:dyDescent="0.25">
      <c r="A4145" s="7">
        <v>46208</v>
      </c>
      <c r="B4145" s="17">
        <v>4025</v>
      </c>
      <c r="C4145" s="17" t="s">
        <v>62</v>
      </c>
      <c r="D4145" s="2">
        <v>370.26100000000002</v>
      </c>
      <c r="E4145" s="17">
        <v>21</v>
      </c>
      <c r="F4145" s="2">
        <v>17.631</v>
      </c>
      <c r="G4145" s="20" t="str">
        <f>IF(B4145="","",VLOOKUP(B4145,[1]BASEDIESEL!$A$2:$AAA$11928,6))</f>
        <v>FRENTE-07</v>
      </c>
      <c r="H4145" s="37" t="str">
        <f t="shared" si="64"/>
        <v>jul</v>
      </c>
    </row>
    <row r="4146" spans="1:8" x14ac:dyDescent="0.25">
      <c r="A4146" s="7">
        <v>46208</v>
      </c>
      <c r="B4146" s="16">
        <v>4027</v>
      </c>
      <c r="C4146" s="16" t="s">
        <v>62</v>
      </c>
      <c r="D4146" s="3">
        <v>274.11099999999999</v>
      </c>
      <c r="E4146" s="16">
        <v>16</v>
      </c>
      <c r="F4146" s="3">
        <v>17.132000000000001</v>
      </c>
      <c r="G4146" s="20" t="str">
        <f>IF(B4146="","",VLOOKUP(B4146,[1]BASEDIESEL!$A$2:$AAA$11928,6))</f>
        <v>FRENTE-07</v>
      </c>
      <c r="H4146" s="37" t="str">
        <f t="shared" si="64"/>
        <v>jul</v>
      </c>
    </row>
    <row r="4147" spans="1:8" x14ac:dyDescent="0.25">
      <c r="A4147" s="7">
        <v>46208</v>
      </c>
      <c r="B4147" s="17">
        <v>4029</v>
      </c>
      <c r="C4147" s="17" t="s">
        <v>62</v>
      </c>
      <c r="D4147" s="2">
        <v>210.00299999999999</v>
      </c>
      <c r="E4147" s="17">
        <v>12</v>
      </c>
      <c r="F4147" s="2">
        <v>17.5</v>
      </c>
      <c r="G4147" s="20" t="str">
        <f>IF(B4147="","",VLOOKUP(B4147,[1]BASEDIESEL!$A$2:$AAA$11928,6))</f>
        <v>FRENTE-07</v>
      </c>
      <c r="H4147" s="37" t="str">
        <f t="shared" si="64"/>
        <v>jul</v>
      </c>
    </row>
    <row r="4148" spans="1:8" x14ac:dyDescent="0.25">
      <c r="A4148" s="7">
        <v>46208</v>
      </c>
      <c r="B4148" s="16">
        <v>4030</v>
      </c>
      <c r="C4148" s="16" t="s">
        <v>63</v>
      </c>
      <c r="D4148" s="3">
        <v>71.509</v>
      </c>
      <c r="E4148" s="16">
        <v>5</v>
      </c>
      <c r="F4148" s="3">
        <v>14.302</v>
      </c>
      <c r="G4148" s="20" t="str">
        <f>IF(B4148="","",VLOOKUP(B4148,[1]BASEDIESEL!$A$2:$AAA$11928,6))</f>
        <v>FRENTE-06</v>
      </c>
      <c r="H4148" s="37" t="str">
        <f t="shared" si="64"/>
        <v>jul</v>
      </c>
    </row>
    <row r="4149" spans="1:8" x14ac:dyDescent="0.25">
      <c r="A4149" s="7">
        <v>46208</v>
      </c>
      <c r="B4149" s="17">
        <v>4032</v>
      </c>
      <c r="C4149" s="17" t="s">
        <v>64</v>
      </c>
      <c r="D4149" s="2">
        <v>79.257000000000005</v>
      </c>
      <c r="E4149" s="17">
        <v>4</v>
      </c>
      <c r="F4149" s="2">
        <v>19.814</v>
      </c>
      <c r="G4149" s="20" t="str">
        <f>IF(B4149="","",VLOOKUP(B4149,[1]BASEDIESEL!$A$2:$AAA$11928,6))</f>
        <v>FRENTE-06</v>
      </c>
      <c r="H4149" s="37" t="str">
        <f t="shared" si="64"/>
        <v>jul</v>
      </c>
    </row>
    <row r="4150" spans="1:8" x14ac:dyDescent="0.25">
      <c r="A4150" s="7">
        <v>46208</v>
      </c>
      <c r="B4150" s="16">
        <v>4033</v>
      </c>
      <c r="C4150" s="16" t="s">
        <v>64</v>
      </c>
      <c r="D4150" s="3">
        <v>140.30600000000001</v>
      </c>
      <c r="E4150" s="16">
        <v>8</v>
      </c>
      <c r="F4150" s="3">
        <v>17.538</v>
      </c>
      <c r="G4150" s="20" t="str">
        <f>IF(B4150="","",VLOOKUP(B4150,[1]BASEDIESEL!$A$2:$AAA$11928,6))</f>
        <v>FRENTE-06</v>
      </c>
      <c r="H4150" s="37" t="str">
        <f t="shared" si="64"/>
        <v>jul</v>
      </c>
    </row>
    <row r="4151" spans="1:8" x14ac:dyDescent="0.25">
      <c r="A4151" s="7">
        <v>46208</v>
      </c>
      <c r="B4151" s="17">
        <v>4034</v>
      </c>
      <c r="C4151" s="17" t="s">
        <v>64</v>
      </c>
      <c r="D4151" s="2">
        <v>50.707000000000001</v>
      </c>
      <c r="E4151" s="17">
        <v>3</v>
      </c>
      <c r="F4151" s="2">
        <v>16.902000000000001</v>
      </c>
      <c r="G4151" s="20" t="str">
        <f>IF(B4151="","",VLOOKUP(B4151,[1]BASEDIESEL!$A$2:$AAA$11928,6))</f>
        <v>FRENTE-06</v>
      </c>
      <c r="H4151" s="37" t="str">
        <f t="shared" si="64"/>
        <v>jul</v>
      </c>
    </row>
    <row r="4152" spans="1:8" x14ac:dyDescent="0.25">
      <c r="A4152" s="7">
        <v>46208</v>
      </c>
      <c r="B4152" s="16">
        <v>4035</v>
      </c>
      <c r="C4152" s="16" t="s">
        <v>64</v>
      </c>
      <c r="D4152" s="3">
        <v>196.64400000000001</v>
      </c>
      <c r="E4152" s="16">
        <v>10</v>
      </c>
      <c r="F4152" s="3">
        <v>19.664000000000001</v>
      </c>
      <c r="G4152" s="20" t="str">
        <f>IF(B4152="","",VLOOKUP(B4152,[1]BASEDIESEL!$A$2:$AAA$11928,6))</f>
        <v>FRENTE-06</v>
      </c>
      <c r="H4152" s="37" t="str">
        <f t="shared" si="64"/>
        <v>jul</v>
      </c>
    </row>
    <row r="4153" spans="1:8" x14ac:dyDescent="0.25">
      <c r="A4153" s="7">
        <v>46208</v>
      </c>
      <c r="B4153" s="17">
        <v>4036</v>
      </c>
      <c r="C4153" s="17" t="s">
        <v>64</v>
      </c>
      <c r="D4153" s="2">
        <v>174.09100000000001</v>
      </c>
      <c r="E4153" s="17">
        <v>11</v>
      </c>
      <c r="F4153" s="2">
        <v>15.826000000000001</v>
      </c>
      <c r="G4153" s="20" t="str">
        <f>IF(B4153="","",VLOOKUP(B4153,[1]BASEDIESEL!$A$2:$AAA$11928,6))</f>
        <v>FRENTE-06</v>
      </c>
      <c r="H4153" s="37" t="str">
        <f t="shared" si="64"/>
        <v>jul</v>
      </c>
    </row>
    <row r="4154" spans="1:8" x14ac:dyDescent="0.25">
      <c r="A4154" s="7">
        <v>46208</v>
      </c>
      <c r="B4154" s="16">
        <v>4111</v>
      </c>
      <c r="C4154" s="16" t="s">
        <v>65</v>
      </c>
      <c r="D4154" s="3">
        <v>211.63499999999999</v>
      </c>
      <c r="E4154" s="16">
        <v>13</v>
      </c>
      <c r="F4154" s="3">
        <v>16.28</v>
      </c>
      <c r="G4154" s="20" t="str">
        <f>IF(B4154="","",VLOOKUP(B4154,[1]BASEDIESEL!$A$2:$AAA$11928,6))</f>
        <v>FRENTE-05</v>
      </c>
      <c r="H4154" s="37" t="str">
        <f t="shared" si="64"/>
        <v>jul</v>
      </c>
    </row>
    <row r="4155" spans="1:8" x14ac:dyDescent="0.25">
      <c r="A4155" s="7">
        <v>46208</v>
      </c>
      <c r="B4155" s="17">
        <v>4112</v>
      </c>
      <c r="C4155" s="17" t="s">
        <v>65</v>
      </c>
      <c r="D4155" s="2">
        <v>261.09500000000003</v>
      </c>
      <c r="E4155" s="17">
        <v>16</v>
      </c>
      <c r="F4155" s="2">
        <v>16.318000000000001</v>
      </c>
      <c r="G4155" s="20" t="str">
        <f>IF(B4155="","",VLOOKUP(B4155,[1]BASEDIESEL!$A$2:$AAA$11928,6))</f>
        <v>FRENTE-01</v>
      </c>
      <c r="H4155" s="37" t="str">
        <f t="shared" si="64"/>
        <v>jul</v>
      </c>
    </row>
    <row r="4156" spans="1:8" x14ac:dyDescent="0.25">
      <c r="A4156" s="7">
        <v>46208</v>
      </c>
      <c r="B4156" s="16">
        <v>4113</v>
      </c>
      <c r="C4156" s="16" t="s">
        <v>65</v>
      </c>
      <c r="D4156" s="3">
        <v>125.80200000000001</v>
      </c>
      <c r="E4156" s="16">
        <v>7</v>
      </c>
      <c r="F4156" s="3">
        <v>17.972000000000001</v>
      </c>
      <c r="G4156" s="20" t="str">
        <f>IF(B4156="","",VLOOKUP(B4156,[1]BASEDIESEL!$A$2:$AAA$11928,6))</f>
        <v>FRENTE-07</v>
      </c>
      <c r="H4156" s="37" t="str">
        <f t="shared" si="64"/>
        <v>jul</v>
      </c>
    </row>
    <row r="4157" spans="1:8" x14ac:dyDescent="0.25">
      <c r="A4157" s="7">
        <v>46208</v>
      </c>
      <c r="B4157" s="17">
        <v>4114</v>
      </c>
      <c r="C4157" s="17" t="s">
        <v>65</v>
      </c>
      <c r="D4157" s="2">
        <v>136.49</v>
      </c>
      <c r="E4157" s="17">
        <v>9</v>
      </c>
      <c r="F4157" s="2">
        <v>15.166</v>
      </c>
      <c r="G4157" s="20" t="str">
        <f>IF(B4157="","",VLOOKUP(B4157,[1]BASEDIESEL!$A$2:$AAA$11928,6))</f>
        <v>FRENTE-01</v>
      </c>
      <c r="H4157" s="37" t="str">
        <f t="shared" si="64"/>
        <v>jul</v>
      </c>
    </row>
    <row r="4158" spans="1:8" x14ac:dyDescent="0.25">
      <c r="A4158" s="7">
        <v>46208</v>
      </c>
      <c r="B4158" s="16">
        <v>4115</v>
      </c>
      <c r="C4158" s="16" t="s">
        <v>65</v>
      </c>
      <c r="D4158" s="3">
        <v>185.018</v>
      </c>
      <c r="E4158" s="16">
        <v>10</v>
      </c>
      <c r="F4158" s="3">
        <v>18.501999999999999</v>
      </c>
      <c r="G4158" s="20" t="str">
        <f>IF(B4158="","",VLOOKUP(B4158,[1]BASEDIESEL!$A$2:$AAA$11928,6))</f>
        <v>FRENTE-06</v>
      </c>
      <c r="H4158" s="37" t="str">
        <f t="shared" si="64"/>
        <v>jul</v>
      </c>
    </row>
    <row r="4159" spans="1:8" x14ac:dyDescent="0.25">
      <c r="A4159" s="7">
        <v>46208</v>
      </c>
      <c r="B4159" s="17">
        <v>4116</v>
      </c>
      <c r="C4159" s="17" t="s">
        <v>65</v>
      </c>
      <c r="D4159" s="2">
        <v>208.48099999999999</v>
      </c>
      <c r="E4159" s="17">
        <v>14</v>
      </c>
      <c r="F4159" s="2">
        <v>14.891999999999999</v>
      </c>
      <c r="G4159" s="20" t="str">
        <f>IF(B4159="","",VLOOKUP(B4159,[1]BASEDIESEL!$A$2:$AAA$11928,6))</f>
        <v>FRENTE-05</v>
      </c>
      <c r="H4159" s="37" t="str">
        <f t="shared" si="64"/>
        <v>jul</v>
      </c>
    </row>
    <row r="4160" spans="1:8" x14ac:dyDescent="0.25">
      <c r="A4160" s="7">
        <v>46208</v>
      </c>
      <c r="B4160" s="16">
        <v>4117</v>
      </c>
      <c r="C4160" s="16" t="s">
        <v>65</v>
      </c>
      <c r="D4160" s="3">
        <v>216.08799999999999</v>
      </c>
      <c r="E4160" s="16">
        <v>15</v>
      </c>
      <c r="F4160" s="3">
        <v>14.406000000000001</v>
      </c>
      <c r="G4160" s="20" t="str">
        <f>IF(B4160="","",VLOOKUP(B4160,[1]BASEDIESEL!$A$2:$AAA$11928,6))</f>
        <v>FRENTE-04</v>
      </c>
      <c r="H4160" s="37" t="str">
        <f t="shared" si="64"/>
        <v>jul</v>
      </c>
    </row>
    <row r="4161" spans="1:8" x14ac:dyDescent="0.25">
      <c r="A4161" s="7">
        <v>46208</v>
      </c>
      <c r="B4161" s="17">
        <v>4118</v>
      </c>
      <c r="C4161" s="17" t="s">
        <v>65</v>
      </c>
      <c r="D4161" s="2">
        <v>237.05799999999999</v>
      </c>
      <c r="E4161" s="17">
        <v>21</v>
      </c>
      <c r="F4161" s="2">
        <v>11.288</v>
      </c>
      <c r="G4161" s="20" t="str">
        <f>IF(B4161="","",VLOOKUP(B4161,[1]BASEDIESEL!$A$2:$AAA$11928,6))</f>
        <v>FRENTE-03</v>
      </c>
      <c r="H4161" s="37" t="str">
        <f t="shared" si="64"/>
        <v>jul</v>
      </c>
    </row>
    <row r="4162" spans="1:8" x14ac:dyDescent="0.25">
      <c r="A4162" s="7">
        <v>46208</v>
      </c>
      <c r="B4162" s="16">
        <v>4119</v>
      </c>
      <c r="C4162" s="16" t="s">
        <v>65</v>
      </c>
      <c r="D4162" s="3">
        <v>179.45500000000001</v>
      </c>
      <c r="E4162" s="16">
        <v>12</v>
      </c>
      <c r="F4162" s="3">
        <v>14.955</v>
      </c>
      <c r="G4162" s="20" t="str">
        <f>IF(B4162="","",VLOOKUP(B4162,[1]BASEDIESEL!$A$2:$AAA$11928,6))</f>
        <v>FRENTE-05</v>
      </c>
      <c r="H4162" s="37" t="str">
        <f t="shared" si="64"/>
        <v>jul</v>
      </c>
    </row>
    <row r="4163" spans="1:8" x14ac:dyDescent="0.25">
      <c r="A4163" s="7">
        <v>46208</v>
      </c>
      <c r="B4163" s="17">
        <v>4120</v>
      </c>
      <c r="C4163" s="17" t="s">
        <v>65</v>
      </c>
      <c r="D4163" s="2">
        <v>186.64500000000001</v>
      </c>
      <c r="E4163" s="17">
        <v>12</v>
      </c>
      <c r="F4163" s="2">
        <v>15.554</v>
      </c>
      <c r="G4163" s="20" t="str">
        <f>IF(B4163="","",VLOOKUP(B4163,[1]BASEDIESEL!$A$2:$AAA$11928,6))</f>
        <v>FRENTE-05</v>
      </c>
      <c r="H4163" s="37" t="str">
        <f t="shared" ref="H4163:H4226" si="65">TEXT(A4163,"mmm")</f>
        <v>jul</v>
      </c>
    </row>
    <row r="4164" spans="1:8" x14ac:dyDescent="0.25">
      <c r="A4164" s="7">
        <v>46208</v>
      </c>
      <c r="B4164" s="16">
        <v>4121</v>
      </c>
      <c r="C4164" s="16" t="s">
        <v>66</v>
      </c>
      <c r="D4164" s="3">
        <v>185.83500000000001</v>
      </c>
      <c r="E4164" s="16">
        <v>12</v>
      </c>
      <c r="F4164" s="3">
        <v>15.486000000000001</v>
      </c>
      <c r="G4164" s="20" t="str">
        <f>IF(B4164="","",VLOOKUP(B4164,[1]BASEDIESEL!$A$2:$AAA$11928,6))</f>
        <v>FRENTE-01</v>
      </c>
      <c r="H4164" s="37" t="str">
        <f t="shared" si="65"/>
        <v>jul</v>
      </c>
    </row>
    <row r="4165" spans="1:8" x14ac:dyDescent="0.25">
      <c r="A4165" s="7">
        <v>46208</v>
      </c>
      <c r="B4165" s="17">
        <v>4122</v>
      </c>
      <c r="C4165" s="17" t="s">
        <v>66</v>
      </c>
      <c r="D4165" s="2">
        <v>135.815</v>
      </c>
      <c r="E4165" s="17">
        <v>9</v>
      </c>
      <c r="F4165" s="2">
        <v>15.090999999999999</v>
      </c>
      <c r="G4165" s="20" t="str">
        <f>IF(B4165="","",VLOOKUP(B4165,[1]BASEDIESEL!$A$2:$AAA$11928,6))</f>
        <v>FRENTE-01</v>
      </c>
      <c r="H4165" s="37" t="str">
        <f t="shared" si="65"/>
        <v>jul</v>
      </c>
    </row>
    <row r="4166" spans="1:8" x14ac:dyDescent="0.25">
      <c r="A4166" s="7">
        <v>46208</v>
      </c>
      <c r="B4166" s="16">
        <v>4123</v>
      </c>
      <c r="C4166" s="16" t="s">
        <v>66</v>
      </c>
      <c r="D4166" s="3">
        <v>150.19999999999999</v>
      </c>
      <c r="E4166" s="16">
        <v>10</v>
      </c>
      <c r="F4166" s="3">
        <v>15.02</v>
      </c>
      <c r="G4166" s="20" t="str">
        <f>IF(B4166="","",VLOOKUP(B4166,[1]BASEDIESEL!$A$2:$AAA$11928,6))</f>
        <v>FRENTE-01</v>
      </c>
      <c r="H4166" s="37" t="str">
        <f t="shared" si="65"/>
        <v>jul</v>
      </c>
    </row>
    <row r="4167" spans="1:8" x14ac:dyDescent="0.25">
      <c r="A4167" s="7">
        <v>46208</v>
      </c>
      <c r="B4167" s="17">
        <v>4124</v>
      </c>
      <c r="C4167" s="17" t="s">
        <v>65</v>
      </c>
      <c r="D4167" s="2">
        <v>299.346</v>
      </c>
      <c r="E4167" s="17">
        <v>18</v>
      </c>
      <c r="F4167" s="2">
        <v>16.63</v>
      </c>
      <c r="G4167" s="20" t="str">
        <f>IF(B4167="","",VLOOKUP(B4167,[1]BASEDIESEL!$A$2:$AAA$11928,6))</f>
        <v>FRENTE-07</v>
      </c>
      <c r="H4167" s="37" t="str">
        <f t="shared" si="65"/>
        <v>jul</v>
      </c>
    </row>
    <row r="4168" spans="1:8" x14ac:dyDescent="0.25">
      <c r="A4168" s="7">
        <v>46208</v>
      </c>
      <c r="B4168" s="16">
        <v>4126</v>
      </c>
      <c r="C4168" s="16" t="s">
        <v>65</v>
      </c>
      <c r="D4168" s="3">
        <v>153.99199999999999</v>
      </c>
      <c r="E4168" s="16">
        <v>10</v>
      </c>
      <c r="F4168" s="3">
        <v>15.398999999999999</v>
      </c>
      <c r="G4168" s="20" t="str">
        <f>IF(B4168="","",VLOOKUP(B4168,[1]BASEDIESEL!$A$2:$AAA$11928,6))</f>
        <v>FRENTE-05</v>
      </c>
      <c r="H4168" s="37" t="str">
        <f t="shared" si="65"/>
        <v>jul</v>
      </c>
    </row>
    <row r="4169" spans="1:8" x14ac:dyDescent="0.25">
      <c r="A4169" s="7">
        <v>46208</v>
      </c>
      <c r="B4169" s="17">
        <v>4127</v>
      </c>
      <c r="C4169" s="17" t="s">
        <v>65</v>
      </c>
      <c r="D4169" s="2">
        <v>272.13499999999999</v>
      </c>
      <c r="E4169" s="17">
        <v>17</v>
      </c>
      <c r="F4169" s="2">
        <v>16.007999999999999</v>
      </c>
      <c r="G4169" s="20" t="str">
        <f>IF(B4169="","",VLOOKUP(B4169,[1]BASEDIESEL!$A$2:$AAA$11928,6))</f>
        <v>FRENTE-02</v>
      </c>
      <c r="H4169" s="37" t="str">
        <f t="shared" si="65"/>
        <v>jul</v>
      </c>
    </row>
    <row r="4170" spans="1:8" x14ac:dyDescent="0.25">
      <c r="A4170" s="7">
        <v>46208</v>
      </c>
      <c r="B4170" s="16">
        <v>4128</v>
      </c>
      <c r="C4170" s="16" t="s">
        <v>66</v>
      </c>
      <c r="D4170" s="3">
        <v>243.29499999999999</v>
      </c>
      <c r="E4170" s="16">
        <v>14</v>
      </c>
      <c r="F4170" s="3">
        <v>17.378</v>
      </c>
      <c r="G4170" s="20" t="str">
        <f>IF(B4170="","",VLOOKUP(B4170,[1]BASEDIESEL!$A$2:$AAA$11928,6))</f>
        <v>FRENTE-01</v>
      </c>
      <c r="H4170" s="37" t="str">
        <f t="shared" si="65"/>
        <v>jul</v>
      </c>
    </row>
    <row r="4171" spans="1:8" x14ac:dyDescent="0.25">
      <c r="A4171" s="7">
        <v>46208</v>
      </c>
      <c r="B4171" s="17">
        <v>4129</v>
      </c>
      <c r="C4171" s="17" t="s">
        <v>66</v>
      </c>
      <c r="D4171" s="2">
        <v>201.11500000000001</v>
      </c>
      <c r="E4171" s="17">
        <v>12</v>
      </c>
      <c r="F4171" s="2">
        <v>16.760000000000002</v>
      </c>
      <c r="G4171" s="20" t="str">
        <f>IF(B4171="","",VLOOKUP(B4171,[1]BASEDIESEL!$A$2:$AAA$11928,6))</f>
        <v>FRENTE-01</v>
      </c>
      <c r="H4171" s="37" t="str">
        <f t="shared" si="65"/>
        <v>jul</v>
      </c>
    </row>
    <row r="4172" spans="1:8" x14ac:dyDescent="0.25">
      <c r="A4172" s="7">
        <v>46208</v>
      </c>
      <c r="B4172" s="16">
        <v>4131</v>
      </c>
      <c r="C4172" s="16" t="s">
        <v>65</v>
      </c>
      <c r="D4172" s="3">
        <v>259.67399999999998</v>
      </c>
      <c r="E4172" s="16">
        <v>17</v>
      </c>
      <c r="F4172" s="3">
        <v>15.275</v>
      </c>
      <c r="G4172" s="20" t="str">
        <f>IF(B4172="","",VLOOKUP(B4172,[1]BASEDIESEL!$A$2:$AAA$11928,6))</f>
        <v>FRENTE-04</v>
      </c>
      <c r="H4172" s="37" t="str">
        <f t="shared" si="65"/>
        <v>jul</v>
      </c>
    </row>
    <row r="4173" spans="1:8" x14ac:dyDescent="0.25">
      <c r="A4173" s="7">
        <v>46208</v>
      </c>
      <c r="B4173" s="17">
        <v>4132</v>
      </c>
      <c r="C4173" s="17" t="s">
        <v>65</v>
      </c>
      <c r="D4173" s="2">
        <v>209.64</v>
      </c>
      <c r="E4173" s="17">
        <v>12</v>
      </c>
      <c r="F4173" s="2">
        <v>17.47</v>
      </c>
      <c r="G4173" s="20" t="str">
        <f>IF(B4173="","",VLOOKUP(B4173,[1]BASEDIESEL!$A$2:$AAA$11928,6))</f>
        <v>FRENTE-03</v>
      </c>
      <c r="H4173" s="37" t="str">
        <f t="shared" si="65"/>
        <v>jul</v>
      </c>
    </row>
    <row r="4174" spans="1:8" x14ac:dyDescent="0.25">
      <c r="A4174" s="7">
        <v>46208</v>
      </c>
      <c r="B4174" s="16">
        <v>4133</v>
      </c>
      <c r="C4174" s="16" t="s">
        <v>65</v>
      </c>
      <c r="D4174" s="3">
        <v>226.67500000000001</v>
      </c>
      <c r="E4174" s="16">
        <v>15</v>
      </c>
      <c r="F4174" s="3">
        <v>15.112</v>
      </c>
      <c r="G4174" s="20" t="str">
        <f>IF(B4174="","",VLOOKUP(B4174,[1]BASEDIESEL!$A$2:$AAA$11928,6))</f>
        <v>FRENTE-02</v>
      </c>
      <c r="H4174" s="37" t="str">
        <f t="shared" si="65"/>
        <v>jul</v>
      </c>
    </row>
    <row r="4175" spans="1:8" x14ac:dyDescent="0.25">
      <c r="A4175" s="7">
        <v>46208</v>
      </c>
      <c r="B4175" s="17">
        <v>4134</v>
      </c>
      <c r="C4175" s="17" t="s">
        <v>65</v>
      </c>
      <c r="D4175" s="2">
        <v>199.095</v>
      </c>
      <c r="E4175" s="17">
        <v>13</v>
      </c>
      <c r="F4175" s="2">
        <v>15.315</v>
      </c>
      <c r="G4175" s="20" t="str">
        <f>IF(B4175="","",VLOOKUP(B4175,[1]BASEDIESEL!$A$2:$AAA$11928,6))</f>
        <v>FRENTE-05</v>
      </c>
      <c r="H4175" s="37" t="str">
        <f t="shared" si="65"/>
        <v>jul</v>
      </c>
    </row>
    <row r="4176" spans="1:8" x14ac:dyDescent="0.25">
      <c r="A4176" s="7">
        <v>46208</v>
      </c>
      <c r="B4176" s="16">
        <v>4136</v>
      </c>
      <c r="C4176" s="16" t="s">
        <v>65</v>
      </c>
      <c r="D4176" s="3">
        <v>205.31100000000001</v>
      </c>
      <c r="E4176" s="16">
        <v>14</v>
      </c>
      <c r="F4176" s="3">
        <v>14.664999999999999</v>
      </c>
      <c r="G4176" s="20" t="str">
        <f>IF(B4176="","",VLOOKUP(B4176,[1]BASEDIESEL!$A$2:$AAA$11928,6))</f>
        <v>FRENTE-04</v>
      </c>
      <c r="H4176" s="37" t="str">
        <f t="shared" si="65"/>
        <v>jul</v>
      </c>
    </row>
    <row r="4177" spans="1:8" x14ac:dyDescent="0.25">
      <c r="A4177" s="7">
        <v>46208</v>
      </c>
      <c r="B4177" s="17">
        <v>4137</v>
      </c>
      <c r="C4177" s="17" t="s">
        <v>65</v>
      </c>
      <c r="D4177" s="2">
        <v>281.27199999999999</v>
      </c>
      <c r="E4177" s="17">
        <v>16</v>
      </c>
      <c r="F4177" s="2">
        <v>17.579999999999998</v>
      </c>
      <c r="G4177" s="20" t="str">
        <f>IF(B4177="","",VLOOKUP(B4177,[1]BASEDIESEL!$A$2:$AAA$11928,6))</f>
        <v>FRENTE-03</v>
      </c>
      <c r="H4177" s="37" t="str">
        <f t="shared" si="65"/>
        <v>jul</v>
      </c>
    </row>
    <row r="4178" spans="1:8" x14ac:dyDescent="0.25">
      <c r="A4178" s="7">
        <v>46208</v>
      </c>
      <c r="B4178" s="16">
        <v>4138</v>
      </c>
      <c r="C4178" s="16" t="s">
        <v>65</v>
      </c>
      <c r="D4178" s="3">
        <v>253.05199999999999</v>
      </c>
      <c r="E4178" s="16">
        <v>16</v>
      </c>
      <c r="F4178" s="3">
        <v>15.816000000000001</v>
      </c>
      <c r="G4178" s="20" t="str">
        <f>IF(B4178="","",VLOOKUP(B4178,[1]BASEDIESEL!$A$2:$AAA$11928,6))</f>
        <v>FRENTE-04</v>
      </c>
      <c r="H4178" s="37" t="str">
        <f t="shared" si="65"/>
        <v>jul</v>
      </c>
    </row>
    <row r="4179" spans="1:8" x14ac:dyDescent="0.25">
      <c r="A4179" s="7">
        <v>46208</v>
      </c>
      <c r="B4179" s="17">
        <v>4139</v>
      </c>
      <c r="C4179" s="17" t="s">
        <v>65</v>
      </c>
      <c r="D4179" s="2">
        <v>164.77199999999999</v>
      </c>
      <c r="E4179" s="17">
        <v>12</v>
      </c>
      <c r="F4179" s="2">
        <v>13.731</v>
      </c>
      <c r="G4179" s="20" t="str">
        <f>IF(B4179="","",VLOOKUP(B4179,[1]BASEDIESEL!$A$2:$AAA$11928,6))</f>
        <v>FRENTE-07</v>
      </c>
      <c r="H4179" s="37" t="str">
        <f t="shared" si="65"/>
        <v>jul</v>
      </c>
    </row>
    <row r="4180" spans="1:8" x14ac:dyDescent="0.25">
      <c r="A4180" s="7">
        <v>46208</v>
      </c>
      <c r="B4180" s="16">
        <v>4140</v>
      </c>
      <c r="C4180" s="16" t="s">
        <v>65</v>
      </c>
      <c r="D4180" s="3">
        <v>158.22499999999999</v>
      </c>
      <c r="E4180" s="16">
        <v>10</v>
      </c>
      <c r="F4180" s="3">
        <v>15.823</v>
      </c>
      <c r="G4180" s="20" t="str">
        <f>IF(B4180="","",VLOOKUP(B4180,[1]BASEDIESEL!$A$2:$AAA$11928,6))</f>
        <v>FRENTE-05</v>
      </c>
      <c r="H4180" s="37" t="str">
        <f t="shared" si="65"/>
        <v>jul</v>
      </c>
    </row>
    <row r="4181" spans="1:8" x14ac:dyDescent="0.25">
      <c r="A4181" s="7">
        <v>46208</v>
      </c>
      <c r="B4181" s="17">
        <v>4141</v>
      </c>
      <c r="C4181" s="17" t="s">
        <v>65</v>
      </c>
      <c r="D4181" s="2">
        <v>148.61000000000001</v>
      </c>
      <c r="E4181" s="17">
        <v>8</v>
      </c>
      <c r="F4181" s="2">
        <v>18.576000000000001</v>
      </c>
      <c r="G4181" s="20" t="str">
        <f>IF(B4181="","",VLOOKUP(B4181,[1]BASEDIESEL!$A$2:$AAA$11928,6))</f>
        <v>FRENTE-03</v>
      </c>
      <c r="H4181" s="37" t="str">
        <f t="shared" si="65"/>
        <v>jul</v>
      </c>
    </row>
    <row r="4182" spans="1:8" x14ac:dyDescent="0.25">
      <c r="A4182" s="7">
        <v>46208</v>
      </c>
      <c r="B4182" s="16">
        <v>4142</v>
      </c>
      <c r="C4182" s="16" t="s">
        <v>65</v>
      </c>
      <c r="D4182" s="3">
        <v>241.32599999999999</v>
      </c>
      <c r="E4182" s="16">
        <v>16</v>
      </c>
      <c r="F4182" s="3">
        <v>15.083</v>
      </c>
      <c r="G4182" s="20" t="str">
        <f>IF(B4182="","",VLOOKUP(B4182,[1]BASEDIESEL!$A$2:$AAA$11928,6))</f>
        <v>FRENTE-04</v>
      </c>
      <c r="H4182" s="37" t="str">
        <f t="shared" si="65"/>
        <v>jul</v>
      </c>
    </row>
    <row r="4183" spans="1:8" x14ac:dyDescent="0.25">
      <c r="A4183" s="7">
        <v>46208</v>
      </c>
      <c r="B4183" s="17">
        <v>4143</v>
      </c>
      <c r="C4183" s="17" t="s">
        <v>65</v>
      </c>
      <c r="D4183" s="2">
        <v>235.33199999999999</v>
      </c>
      <c r="E4183" s="17">
        <v>14</v>
      </c>
      <c r="F4183" s="2">
        <v>16.809000000000001</v>
      </c>
      <c r="G4183" s="20" t="str">
        <f>IF(B4183="","",VLOOKUP(B4183,[1]BASEDIESEL!$A$2:$AAA$11928,6))</f>
        <v>FRENTE-05</v>
      </c>
      <c r="H4183" s="37" t="str">
        <f t="shared" si="65"/>
        <v>jul</v>
      </c>
    </row>
    <row r="4184" spans="1:8" x14ac:dyDescent="0.25">
      <c r="A4184" s="7">
        <v>46208</v>
      </c>
      <c r="B4184" s="16">
        <v>4145</v>
      </c>
      <c r="C4184" s="16" t="s">
        <v>65</v>
      </c>
      <c r="D4184" s="3">
        <v>281.13900000000001</v>
      </c>
      <c r="E4184" s="16">
        <v>17</v>
      </c>
      <c r="F4184" s="3">
        <v>16.538</v>
      </c>
      <c r="G4184" s="20" t="str">
        <f>IF(B4184="","",VLOOKUP(B4184,[1]BASEDIESEL!$A$2:$AAA$11928,6))</f>
        <v>FRENTE-03</v>
      </c>
      <c r="H4184" s="37" t="str">
        <f t="shared" si="65"/>
        <v>jul</v>
      </c>
    </row>
    <row r="4185" spans="1:8" x14ac:dyDescent="0.25">
      <c r="A4185" s="7">
        <v>46208</v>
      </c>
      <c r="B4185" s="17">
        <v>4146</v>
      </c>
      <c r="C4185" s="17" t="s">
        <v>65</v>
      </c>
      <c r="D4185" s="2">
        <v>256.42599999999999</v>
      </c>
      <c r="E4185" s="17">
        <v>16</v>
      </c>
      <c r="F4185" s="2">
        <v>16.027000000000001</v>
      </c>
      <c r="G4185" s="20" t="str">
        <f>IF(B4185="","",VLOOKUP(B4185,[1]BASEDIESEL!$A$2:$AAA$11928,6))</f>
        <v>FRENTE-03</v>
      </c>
      <c r="H4185" s="37" t="str">
        <f t="shared" si="65"/>
        <v>jul</v>
      </c>
    </row>
    <row r="4186" spans="1:8" x14ac:dyDescent="0.25">
      <c r="A4186" s="7">
        <v>46208</v>
      </c>
      <c r="B4186" s="16">
        <v>4147</v>
      </c>
      <c r="C4186" s="16" t="s">
        <v>65</v>
      </c>
      <c r="D4186" s="3">
        <v>223.44499999999999</v>
      </c>
      <c r="E4186" s="16">
        <v>15</v>
      </c>
      <c r="F4186" s="3">
        <v>14.896000000000001</v>
      </c>
      <c r="G4186" s="20" t="str">
        <f>IF(B4186="","",VLOOKUP(B4186,[1]BASEDIESEL!$A$2:$AAA$11928,6))</f>
        <v>FRENTE-02</v>
      </c>
      <c r="H4186" s="37" t="str">
        <f t="shared" si="65"/>
        <v>jul</v>
      </c>
    </row>
    <row r="4187" spans="1:8" x14ac:dyDescent="0.25">
      <c r="A4187" s="7">
        <v>46208</v>
      </c>
      <c r="B4187" s="17">
        <v>4149</v>
      </c>
      <c r="C4187" s="17" t="s">
        <v>65</v>
      </c>
      <c r="D4187" s="2">
        <v>215.39500000000001</v>
      </c>
      <c r="E4187" s="17">
        <v>14</v>
      </c>
      <c r="F4187" s="2">
        <v>15.385</v>
      </c>
      <c r="G4187" s="20" t="str">
        <f>IF(B4187="","",VLOOKUP(B4187,[1]BASEDIESEL!$A$2:$AAA$11928,6))</f>
        <v>FRENTE-01</v>
      </c>
      <c r="H4187" s="37" t="str">
        <f t="shared" si="65"/>
        <v>jul</v>
      </c>
    </row>
    <row r="4188" spans="1:8" x14ac:dyDescent="0.25">
      <c r="A4188" s="7">
        <v>46208</v>
      </c>
      <c r="B4188" s="16">
        <v>4153</v>
      </c>
      <c r="C4188" s="16" t="s">
        <v>67</v>
      </c>
      <c r="D4188" s="3">
        <v>300.34800000000001</v>
      </c>
      <c r="E4188" s="16">
        <v>19</v>
      </c>
      <c r="F4188" s="3">
        <v>15.808</v>
      </c>
      <c r="G4188" s="20" t="str">
        <f>IF(B4188="","",VLOOKUP(B4188,[1]BASEDIESEL!$A$2:$AAA$11928,6))</f>
        <v>FRENTE-04</v>
      </c>
      <c r="H4188" s="37" t="str">
        <f t="shared" si="65"/>
        <v>jul</v>
      </c>
    </row>
    <row r="4189" spans="1:8" x14ac:dyDescent="0.25">
      <c r="A4189" s="7">
        <v>46208</v>
      </c>
      <c r="B4189" s="17">
        <v>4154</v>
      </c>
      <c r="C4189" s="17" t="s">
        <v>67</v>
      </c>
      <c r="D4189" s="2">
        <v>129.99</v>
      </c>
      <c r="E4189" s="17">
        <v>9</v>
      </c>
      <c r="F4189" s="2">
        <v>14.443</v>
      </c>
      <c r="G4189" s="20" t="str">
        <f>IF(B4189="","",VLOOKUP(B4189,[1]BASEDIESEL!$A$2:$AAA$11928,6))</f>
        <v>FRENTE-04</v>
      </c>
      <c r="H4189" s="37" t="str">
        <f t="shared" si="65"/>
        <v>jul</v>
      </c>
    </row>
    <row r="4190" spans="1:8" x14ac:dyDescent="0.25">
      <c r="A4190" s="7">
        <v>46208</v>
      </c>
      <c r="B4190" s="16">
        <v>4155</v>
      </c>
      <c r="C4190" s="16" t="s">
        <v>67</v>
      </c>
      <c r="D4190" s="3">
        <v>272.59100000000001</v>
      </c>
      <c r="E4190" s="16">
        <v>18</v>
      </c>
      <c r="F4190" s="3">
        <v>15.144</v>
      </c>
      <c r="G4190" s="20" t="str">
        <f>IF(B4190="","",VLOOKUP(B4190,[1]BASEDIESEL!$A$2:$AAA$11928,6))</f>
        <v>FRENTE-04</v>
      </c>
      <c r="H4190" s="37" t="str">
        <f t="shared" si="65"/>
        <v>jul</v>
      </c>
    </row>
    <row r="4191" spans="1:8" x14ac:dyDescent="0.25">
      <c r="A4191" s="7">
        <v>46208</v>
      </c>
      <c r="B4191" s="17">
        <v>4156</v>
      </c>
      <c r="C4191" s="17" t="s">
        <v>65</v>
      </c>
      <c r="D4191" s="2">
        <v>272.58999999999997</v>
      </c>
      <c r="E4191" s="17">
        <v>18</v>
      </c>
      <c r="F4191" s="2">
        <v>15.144</v>
      </c>
      <c r="G4191" s="20" t="str">
        <f>IF(B4191="","",VLOOKUP(B4191,[1]BASEDIESEL!$A$2:$AAA$11928,6))</f>
        <v>FRENTE-02</v>
      </c>
      <c r="H4191" s="37" t="str">
        <f t="shared" si="65"/>
        <v>jul</v>
      </c>
    </row>
    <row r="4192" spans="1:8" x14ac:dyDescent="0.25">
      <c r="A4192" s="7">
        <v>46208</v>
      </c>
      <c r="B4192" s="16">
        <v>4157</v>
      </c>
      <c r="C4192" s="16" t="s">
        <v>65</v>
      </c>
      <c r="D4192" s="3">
        <v>212.24799999999999</v>
      </c>
      <c r="E4192" s="16">
        <v>16</v>
      </c>
      <c r="F4192" s="3">
        <v>13.266</v>
      </c>
      <c r="G4192" s="20" t="str">
        <f>IF(B4192="","",VLOOKUP(B4192,[1]BASEDIESEL!$A$2:$AAA$11928,6))</f>
        <v>FRENTE-06</v>
      </c>
      <c r="H4192" s="37" t="str">
        <f t="shared" si="65"/>
        <v>jul</v>
      </c>
    </row>
    <row r="4193" spans="1:8" x14ac:dyDescent="0.25">
      <c r="A4193" s="7">
        <v>46208</v>
      </c>
      <c r="B4193" s="17">
        <v>4158</v>
      </c>
      <c r="C4193" s="17" t="s">
        <v>65</v>
      </c>
      <c r="D4193" s="2">
        <v>127.91500000000001</v>
      </c>
      <c r="E4193" s="17">
        <v>7</v>
      </c>
      <c r="F4193" s="2">
        <v>18.274000000000001</v>
      </c>
      <c r="G4193" s="20" t="str">
        <f>IF(B4193="","",VLOOKUP(B4193,[1]BASEDIESEL!$A$2:$AAA$11928,6))</f>
        <v>FRENTE-03</v>
      </c>
      <c r="H4193" s="37" t="str">
        <f t="shared" si="65"/>
        <v>jul</v>
      </c>
    </row>
    <row r="4194" spans="1:8" x14ac:dyDescent="0.25">
      <c r="A4194" s="7">
        <v>46208</v>
      </c>
      <c r="B4194" s="16">
        <v>4159</v>
      </c>
      <c r="C4194" s="16" t="s">
        <v>65</v>
      </c>
      <c r="D4194" s="3">
        <v>92.39</v>
      </c>
      <c r="E4194" s="16">
        <v>6</v>
      </c>
      <c r="F4194" s="3">
        <v>15.398</v>
      </c>
      <c r="G4194" s="20" t="str">
        <f>IF(B4194="","",VLOOKUP(B4194,[1]BASEDIESEL!$A$2:$AAA$11928,6))</f>
        <v>FRENTE-02</v>
      </c>
      <c r="H4194" s="37" t="str">
        <f t="shared" si="65"/>
        <v>jul</v>
      </c>
    </row>
    <row r="4195" spans="1:8" x14ac:dyDescent="0.25">
      <c r="A4195" s="7">
        <v>46208</v>
      </c>
      <c r="B4195" s="17">
        <v>4160</v>
      </c>
      <c r="C4195" s="17" t="s">
        <v>65</v>
      </c>
      <c r="D4195" s="2">
        <v>287.26499999999999</v>
      </c>
      <c r="E4195" s="17">
        <v>18</v>
      </c>
      <c r="F4195" s="2">
        <v>15.959</v>
      </c>
      <c r="G4195" s="20" t="str">
        <f>IF(B4195="","",VLOOKUP(B4195,[1]BASEDIESEL!$A$2:$AAA$11928,6))</f>
        <v>FRENTE-01</v>
      </c>
      <c r="H4195" s="37" t="str">
        <f t="shared" si="65"/>
        <v>jul</v>
      </c>
    </row>
    <row r="4196" spans="1:8" x14ac:dyDescent="0.25">
      <c r="A4196" s="7">
        <v>46208</v>
      </c>
      <c r="B4196" s="16">
        <v>4161</v>
      </c>
      <c r="C4196" s="16" t="s">
        <v>65</v>
      </c>
      <c r="D4196" s="3">
        <v>110.298</v>
      </c>
      <c r="E4196" s="16">
        <v>7</v>
      </c>
      <c r="F4196" s="3">
        <v>15.757</v>
      </c>
      <c r="G4196" s="20" t="str">
        <f>IF(B4196="","",VLOOKUP(B4196,[1]BASEDIESEL!$A$2:$AAA$11928,6))</f>
        <v>FRENTE-07</v>
      </c>
      <c r="H4196" s="37" t="str">
        <f t="shared" si="65"/>
        <v>jul</v>
      </c>
    </row>
    <row r="4197" spans="1:8" x14ac:dyDescent="0.25">
      <c r="A4197" s="7">
        <v>46208</v>
      </c>
      <c r="B4197" s="17">
        <v>4162</v>
      </c>
      <c r="C4197" s="17" t="s">
        <v>65</v>
      </c>
      <c r="D4197" s="2">
        <v>147.87</v>
      </c>
      <c r="E4197" s="17">
        <v>9</v>
      </c>
      <c r="F4197" s="2">
        <v>16.43</v>
      </c>
      <c r="G4197" s="20" t="str">
        <f>IF(B4197="","",VLOOKUP(B4197,[1]BASEDIESEL!$A$2:$AAA$11928,6))</f>
        <v>FRENTE-02</v>
      </c>
      <c r="H4197" s="37" t="str">
        <f t="shared" si="65"/>
        <v>jul</v>
      </c>
    </row>
    <row r="4198" spans="1:8" x14ac:dyDescent="0.25">
      <c r="A4198" s="7">
        <v>46208</v>
      </c>
      <c r="B4198" s="16">
        <v>4163</v>
      </c>
      <c r="C4198" s="16" t="s">
        <v>65</v>
      </c>
      <c r="D4198" s="3">
        <v>225.79</v>
      </c>
      <c r="E4198" s="16">
        <v>15</v>
      </c>
      <c r="F4198" s="3">
        <v>15.053000000000001</v>
      </c>
      <c r="G4198" s="20" t="str">
        <f>IF(B4198="","",VLOOKUP(B4198,[1]BASEDIESEL!$A$2:$AAA$11928,6))</f>
        <v>FRENTE-02</v>
      </c>
      <c r="H4198" s="37" t="str">
        <f t="shared" si="65"/>
        <v>jul</v>
      </c>
    </row>
    <row r="4199" spans="1:8" x14ac:dyDescent="0.25">
      <c r="A4199" s="7">
        <v>46209</v>
      </c>
      <c r="B4199" s="16">
        <v>4024</v>
      </c>
      <c r="C4199" s="16" t="s">
        <v>62</v>
      </c>
      <c r="D4199" s="3">
        <v>328.86599999999999</v>
      </c>
      <c r="E4199" s="16">
        <v>22</v>
      </c>
      <c r="F4199" s="3">
        <v>14.948</v>
      </c>
      <c r="G4199" s="20" t="str">
        <f>IF(B4199="","",VLOOKUP(B4199,[1]BASEDIESEL!$A$2:$AAA$11928,6))</f>
        <v>FRENTE-07</v>
      </c>
      <c r="H4199" s="37" t="str">
        <f t="shared" si="65"/>
        <v>jul</v>
      </c>
    </row>
    <row r="4200" spans="1:8" x14ac:dyDescent="0.25">
      <c r="A4200" s="7">
        <v>46209</v>
      </c>
      <c r="B4200" s="17">
        <v>4025</v>
      </c>
      <c r="C4200" s="17" t="s">
        <v>62</v>
      </c>
      <c r="D4200" s="2">
        <v>45.603000000000002</v>
      </c>
      <c r="E4200" s="17">
        <v>4</v>
      </c>
      <c r="F4200" s="2">
        <v>11.401</v>
      </c>
      <c r="G4200" s="20" t="str">
        <f>IF(B4200="","",VLOOKUP(B4200,[1]BASEDIESEL!$A$2:$AAA$11928,6))</f>
        <v>FRENTE-07</v>
      </c>
      <c r="H4200" s="37" t="str">
        <f t="shared" si="65"/>
        <v>jul</v>
      </c>
    </row>
    <row r="4201" spans="1:8" x14ac:dyDescent="0.25">
      <c r="A4201" s="7">
        <v>46209</v>
      </c>
      <c r="B4201" s="16">
        <v>4027</v>
      </c>
      <c r="C4201" s="16" t="s">
        <v>62</v>
      </c>
      <c r="D4201" s="3">
        <v>417.24400000000003</v>
      </c>
      <c r="E4201" s="16">
        <v>26</v>
      </c>
      <c r="F4201" s="3">
        <v>16.047999999999998</v>
      </c>
      <c r="G4201" s="20" t="str">
        <f>IF(B4201="","",VLOOKUP(B4201,[1]BASEDIESEL!$A$2:$AAA$11928,6))</f>
        <v>FRENTE-07</v>
      </c>
      <c r="H4201" s="37" t="str">
        <f t="shared" si="65"/>
        <v>jul</v>
      </c>
    </row>
    <row r="4202" spans="1:8" x14ac:dyDescent="0.25">
      <c r="A4202" s="7">
        <v>46209</v>
      </c>
      <c r="B4202" s="17">
        <v>4029</v>
      </c>
      <c r="C4202" s="17" t="s">
        <v>62</v>
      </c>
      <c r="D4202" s="2">
        <v>21.01</v>
      </c>
      <c r="E4202" s="17">
        <v>1</v>
      </c>
      <c r="F4202" s="2">
        <v>21.01</v>
      </c>
      <c r="G4202" s="20" t="str">
        <f>IF(B4202="","",VLOOKUP(B4202,[1]BASEDIESEL!$A$2:$AAA$11928,6))</f>
        <v>FRENTE-07</v>
      </c>
      <c r="H4202" s="37" t="str">
        <f t="shared" si="65"/>
        <v>jul</v>
      </c>
    </row>
    <row r="4203" spans="1:8" x14ac:dyDescent="0.25">
      <c r="A4203" s="7">
        <v>46209</v>
      </c>
      <c r="B4203" s="16">
        <v>4030</v>
      </c>
      <c r="C4203" s="16" t="s">
        <v>63</v>
      </c>
      <c r="D4203" s="3">
        <v>94.12</v>
      </c>
      <c r="E4203" s="16">
        <v>6</v>
      </c>
      <c r="F4203" s="3">
        <v>15.686999999999999</v>
      </c>
      <c r="G4203" s="20" t="str">
        <f>IF(B4203="","",VLOOKUP(B4203,[1]BASEDIESEL!$A$2:$AAA$11928,6))</f>
        <v>FRENTE-06</v>
      </c>
      <c r="H4203" s="37" t="str">
        <f t="shared" si="65"/>
        <v>jul</v>
      </c>
    </row>
    <row r="4204" spans="1:8" x14ac:dyDescent="0.25">
      <c r="A4204" s="7">
        <v>46209</v>
      </c>
      <c r="B4204" s="17">
        <v>4032</v>
      </c>
      <c r="C4204" s="17" t="s">
        <v>64</v>
      </c>
      <c r="D4204" s="2">
        <v>154.44499999999999</v>
      </c>
      <c r="E4204" s="17">
        <v>10</v>
      </c>
      <c r="F4204" s="2">
        <v>15.445</v>
      </c>
      <c r="G4204" s="20" t="str">
        <f>IF(B4204="","",VLOOKUP(B4204,[1]BASEDIESEL!$A$2:$AAA$11928,6))</f>
        <v>FRENTE-06</v>
      </c>
      <c r="H4204" s="37" t="str">
        <f t="shared" si="65"/>
        <v>jul</v>
      </c>
    </row>
    <row r="4205" spans="1:8" x14ac:dyDescent="0.25">
      <c r="A4205" s="7">
        <v>46209</v>
      </c>
      <c r="B4205" s="16">
        <v>4033</v>
      </c>
      <c r="C4205" s="16" t="s">
        <v>64</v>
      </c>
      <c r="D4205" s="3">
        <v>174.321</v>
      </c>
      <c r="E4205" s="16">
        <v>11</v>
      </c>
      <c r="F4205" s="3">
        <v>15.847</v>
      </c>
      <c r="G4205" s="20" t="str">
        <f>IF(B4205="","",VLOOKUP(B4205,[1]BASEDIESEL!$A$2:$AAA$11928,6))</f>
        <v>FRENTE-06</v>
      </c>
      <c r="H4205" s="37" t="str">
        <f t="shared" si="65"/>
        <v>jul</v>
      </c>
    </row>
    <row r="4206" spans="1:8" x14ac:dyDescent="0.25">
      <c r="A4206" s="7">
        <v>46209</v>
      </c>
      <c r="B4206" s="17">
        <v>4034</v>
      </c>
      <c r="C4206" s="17" t="s">
        <v>64</v>
      </c>
      <c r="D4206" s="2">
        <v>104.407</v>
      </c>
      <c r="E4206" s="17">
        <v>7</v>
      </c>
      <c r="F4206" s="2">
        <v>14.914999999999999</v>
      </c>
      <c r="G4206" s="20" t="str">
        <f>IF(B4206="","",VLOOKUP(B4206,[1]BASEDIESEL!$A$2:$AAA$11928,6))</f>
        <v>FRENTE-06</v>
      </c>
      <c r="H4206" s="37" t="str">
        <f t="shared" si="65"/>
        <v>jul</v>
      </c>
    </row>
    <row r="4207" spans="1:8" x14ac:dyDescent="0.25">
      <c r="A4207" s="7">
        <v>46209</v>
      </c>
      <c r="B4207" s="16">
        <v>4035</v>
      </c>
      <c r="C4207" s="16" t="s">
        <v>64</v>
      </c>
      <c r="D4207" s="3">
        <v>200.56200000000001</v>
      </c>
      <c r="E4207" s="16">
        <v>12</v>
      </c>
      <c r="F4207" s="3">
        <v>16.713999999999999</v>
      </c>
      <c r="G4207" s="20" t="str">
        <f>IF(B4207="","",VLOOKUP(B4207,[1]BASEDIESEL!$A$2:$AAA$11928,6))</f>
        <v>FRENTE-06</v>
      </c>
      <c r="H4207" s="37" t="str">
        <f t="shared" si="65"/>
        <v>jul</v>
      </c>
    </row>
    <row r="4208" spans="1:8" x14ac:dyDescent="0.25">
      <c r="A4208" s="7">
        <v>46209</v>
      </c>
      <c r="B4208" s="17">
        <v>4036</v>
      </c>
      <c r="C4208" s="17" t="s">
        <v>64</v>
      </c>
      <c r="D4208" s="2">
        <v>88.168000000000006</v>
      </c>
      <c r="E4208" s="17">
        <v>6</v>
      </c>
      <c r="F4208" s="2">
        <v>14.695</v>
      </c>
      <c r="G4208" s="20" t="str">
        <f>IF(B4208="","",VLOOKUP(B4208,[1]BASEDIESEL!$A$2:$AAA$11928,6))</f>
        <v>FRENTE-06</v>
      </c>
      <c r="H4208" s="37" t="str">
        <f t="shared" si="65"/>
        <v>jul</v>
      </c>
    </row>
    <row r="4209" spans="1:8" x14ac:dyDescent="0.25">
      <c r="A4209" s="7">
        <v>46209</v>
      </c>
      <c r="B4209" s="16">
        <v>4111</v>
      </c>
      <c r="C4209" s="16" t="s">
        <v>65</v>
      </c>
      <c r="D4209" s="3">
        <v>258.59500000000003</v>
      </c>
      <c r="E4209" s="16">
        <v>15</v>
      </c>
      <c r="F4209" s="3">
        <v>17.239999999999998</v>
      </c>
      <c r="G4209" s="20" t="str">
        <f>IF(B4209="","",VLOOKUP(B4209,[1]BASEDIESEL!$A$2:$AAA$11928,6))</f>
        <v>FRENTE-05</v>
      </c>
      <c r="H4209" s="37" t="str">
        <f t="shared" si="65"/>
        <v>jul</v>
      </c>
    </row>
    <row r="4210" spans="1:8" x14ac:dyDescent="0.25">
      <c r="A4210" s="7">
        <v>46209</v>
      </c>
      <c r="B4210" s="17">
        <v>4112</v>
      </c>
      <c r="C4210" s="17" t="s">
        <v>65</v>
      </c>
      <c r="D4210" s="2">
        <v>273.39</v>
      </c>
      <c r="E4210" s="17">
        <v>18</v>
      </c>
      <c r="F4210" s="2">
        <v>15.188000000000001</v>
      </c>
      <c r="G4210" s="20" t="str">
        <f>IF(B4210="","",VLOOKUP(B4210,[1]BASEDIESEL!$A$2:$AAA$11928,6))</f>
        <v>FRENTE-01</v>
      </c>
      <c r="H4210" s="37" t="str">
        <f t="shared" si="65"/>
        <v>jul</v>
      </c>
    </row>
    <row r="4211" spans="1:8" x14ac:dyDescent="0.25">
      <c r="A4211" s="7">
        <v>46209</v>
      </c>
      <c r="B4211" s="16">
        <v>4113</v>
      </c>
      <c r="C4211" s="16" t="s">
        <v>65</v>
      </c>
      <c r="D4211" s="3">
        <v>310.71100000000001</v>
      </c>
      <c r="E4211" s="16">
        <v>22</v>
      </c>
      <c r="F4211" s="3">
        <v>14.122999999999999</v>
      </c>
      <c r="G4211" s="20" t="str">
        <f>IF(B4211="","",VLOOKUP(B4211,[1]BASEDIESEL!$A$2:$AAA$11928,6))</f>
        <v>FRENTE-07</v>
      </c>
      <c r="H4211" s="37" t="str">
        <f t="shared" si="65"/>
        <v>jul</v>
      </c>
    </row>
    <row r="4212" spans="1:8" x14ac:dyDescent="0.25">
      <c r="A4212" s="7">
        <v>46209</v>
      </c>
      <c r="B4212" s="17">
        <v>4114</v>
      </c>
      <c r="C4212" s="17" t="s">
        <v>65</v>
      </c>
      <c r="D4212" s="2">
        <v>376.88499999999999</v>
      </c>
      <c r="E4212" s="17">
        <v>24</v>
      </c>
      <c r="F4212" s="2">
        <v>15.704000000000001</v>
      </c>
      <c r="G4212" s="20" t="str">
        <f>IF(B4212="","",VLOOKUP(B4212,[1]BASEDIESEL!$A$2:$AAA$11928,6))</f>
        <v>FRENTE-01</v>
      </c>
      <c r="H4212" s="37" t="str">
        <f t="shared" si="65"/>
        <v>jul</v>
      </c>
    </row>
    <row r="4213" spans="1:8" x14ac:dyDescent="0.25">
      <c r="A4213" s="7">
        <v>46209</v>
      </c>
      <c r="B4213" s="16">
        <v>4115</v>
      </c>
      <c r="C4213" s="16" t="s">
        <v>65</v>
      </c>
      <c r="D4213" s="3">
        <v>207.28700000000001</v>
      </c>
      <c r="E4213" s="16">
        <v>12</v>
      </c>
      <c r="F4213" s="3">
        <v>17.274000000000001</v>
      </c>
      <c r="G4213" s="20" t="str">
        <f>IF(B4213="","",VLOOKUP(B4213,[1]BASEDIESEL!$A$2:$AAA$11928,6))</f>
        <v>FRENTE-06</v>
      </c>
      <c r="H4213" s="37" t="str">
        <f t="shared" si="65"/>
        <v>jul</v>
      </c>
    </row>
    <row r="4214" spans="1:8" x14ac:dyDescent="0.25">
      <c r="A4214" s="7">
        <v>46209</v>
      </c>
      <c r="B4214" s="17">
        <v>4116</v>
      </c>
      <c r="C4214" s="17" t="s">
        <v>65</v>
      </c>
      <c r="D4214" s="2">
        <v>242.68</v>
      </c>
      <c r="E4214" s="17">
        <v>15</v>
      </c>
      <c r="F4214" s="2">
        <v>16.178999999999998</v>
      </c>
      <c r="G4214" s="20" t="str">
        <f>IF(B4214="","",VLOOKUP(B4214,[1]BASEDIESEL!$A$2:$AAA$11928,6))</f>
        <v>FRENTE-05</v>
      </c>
      <c r="H4214" s="37" t="str">
        <f t="shared" si="65"/>
        <v>jul</v>
      </c>
    </row>
    <row r="4215" spans="1:8" x14ac:dyDescent="0.25">
      <c r="A4215" s="7">
        <v>46209</v>
      </c>
      <c r="B4215" s="16">
        <v>4117</v>
      </c>
      <c r="C4215" s="16" t="s">
        <v>65</v>
      </c>
      <c r="D4215" s="3">
        <v>277.11399999999998</v>
      </c>
      <c r="E4215" s="16">
        <v>18</v>
      </c>
      <c r="F4215" s="3">
        <v>15.395</v>
      </c>
      <c r="G4215" s="20" t="str">
        <f>IF(B4215="","",VLOOKUP(B4215,[1]BASEDIESEL!$A$2:$AAA$11928,6))</f>
        <v>FRENTE-04</v>
      </c>
      <c r="H4215" s="37" t="str">
        <f t="shared" si="65"/>
        <v>jul</v>
      </c>
    </row>
    <row r="4216" spans="1:8" x14ac:dyDescent="0.25">
      <c r="A4216" s="7">
        <v>46209</v>
      </c>
      <c r="B4216" s="17">
        <v>4118</v>
      </c>
      <c r="C4216" s="17" t="s">
        <v>65</v>
      </c>
      <c r="D4216" s="2">
        <v>323.33600000000001</v>
      </c>
      <c r="E4216" s="17">
        <v>22</v>
      </c>
      <c r="F4216" s="2">
        <v>14.696999999999999</v>
      </c>
      <c r="G4216" s="20" t="str">
        <f>IF(B4216="","",VLOOKUP(B4216,[1]BASEDIESEL!$A$2:$AAA$11928,6))</f>
        <v>FRENTE-03</v>
      </c>
      <c r="H4216" s="37" t="str">
        <f t="shared" si="65"/>
        <v>jul</v>
      </c>
    </row>
    <row r="4217" spans="1:8" x14ac:dyDescent="0.25">
      <c r="A4217" s="7">
        <v>46209</v>
      </c>
      <c r="B4217" s="16">
        <v>4119</v>
      </c>
      <c r="C4217" s="16" t="s">
        <v>65</v>
      </c>
      <c r="D4217" s="3">
        <v>253.62299999999999</v>
      </c>
      <c r="E4217" s="16">
        <v>16</v>
      </c>
      <c r="F4217" s="3">
        <v>15.851000000000001</v>
      </c>
      <c r="G4217" s="20" t="str">
        <f>IF(B4217="","",VLOOKUP(B4217,[1]BASEDIESEL!$A$2:$AAA$11928,6))</f>
        <v>FRENTE-05</v>
      </c>
      <c r="H4217" s="37" t="str">
        <f t="shared" si="65"/>
        <v>jul</v>
      </c>
    </row>
    <row r="4218" spans="1:8" x14ac:dyDescent="0.25">
      <c r="A4218" s="7">
        <v>46209</v>
      </c>
      <c r="B4218" s="17">
        <v>4120</v>
      </c>
      <c r="C4218" s="17" t="s">
        <v>65</v>
      </c>
      <c r="D4218" s="2">
        <v>222.477</v>
      </c>
      <c r="E4218" s="17">
        <v>14</v>
      </c>
      <c r="F4218" s="2">
        <v>15.891</v>
      </c>
      <c r="G4218" s="20" t="str">
        <f>IF(B4218="","",VLOOKUP(B4218,[1]BASEDIESEL!$A$2:$AAA$11928,6))</f>
        <v>FRENTE-05</v>
      </c>
      <c r="H4218" s="37" t="str">
        <f t="shared" si="65"/>
        <v>jul</v>
      </c>
    </row>
    <row r="4219" spans="1:8" x14ac:dyDescent="0.25">
      <c r="A4219" s="7">
        <v>46209</v>
      </c>
      <c r="B4219" s="16">
        <v>4121</v>
      </c>
      <c r="C4219" s="16" t="s">
        <v>66</v>
      </c>
      <c r="D4219" s="3">
        <v>393.08499999999998</v>
      </c>
      <c r="E4219" s="16">
        <v>25</v>
      </c>
      <c r="F4219" s="3">
        <v>15.723000000000001</v>
      </c>
      <c r="G4219" s="20" t="str">
        <f>IF(B4219="","",VLOOKUP(B4219,[1]BASEDIESEL!$A$2:$AAA$11928,6))</f>
        <v>FRENTE-01</v>
      </c>
      <c r="H4219" s="37" t="str">
        <f t="shared" si="65"/>
        <v>jul</v>
      </c>
    </row>
    <row r="4220" spans="1:8" x14ac:dyDescent="0.25">
      <c r="A4220" s="7">
        <v>46209</v>
      </c>
      <c r="B4220" s="17">
        <v>4122</v>
      </c>
      <c r="C4220" s="17" t="s">
        <v>66</v>
      </c>
      <c r="D4220" s="2">
        <v>208.29</v>
      </c>
      <c r="E4220" s="17">
        <v>14</v>
      </c>
      <c r="F4220" s="2">
        <v>14.878</v>
      </c>
      <c r="G4220" s="20" t="str">
        <f>IF(B4220="","",VLOOKUP(B4220,[1]BASEDIESEL!$A$2:$AAA$11928,6))</f>
        <v>FRENTE-01</v>
      </c>
      <c r="H4220" s="37" t="str">
        <f t="shared" si="65"/>
        <v>jul</v>
      </c>
    </row>
    <row r="4221" spans="1:8" x14ac:dyDescent="0.25">
      <c r="A4221" s="7">
        <v>46209</v>
      </c>
      <c r="B4221" s="16">
        <v>4123</v>
      </c>
      <c r="C4221" s="16" t="s">
        <v>66</v>
      </c>
      <c r="D4221" s="3">
        <v>131.97</v>
      </c>
      <c r="E4221" s="16">
        <v>8</v>
      </c>
      <c r="F4221" s="3">
        <v>16.495999999999999</v>
      </c>
      <c r="G4221" s="20" t="str">
        <f>IF(B4221="","",VLOOKUP(B4221,[1]BASEDIESEL!$A$2:$AAA$11928,6))</f>
        <v>FRENTE-01</v>
      </c>
      <c r="H4221" s="37" t="str">
        <f t="shared" si="65"/>
        <v>jul</v>
      </c>
    </row>
    <row r="4222" spans="1:8" x14ac:dyDescent="0.25">
      <c r="A4222" s="7">
        <v>46209</v>
      </c>
      <c r="B4222" s="17">
        <v>4124</v>
      </c>
      <c r="C4222" s="17" t="s">
        <v>65</v>
      </c>
      <c r="D4222" s="2">
        <v>362.89800000000002</v>
      </c>
      <c r="E4222" s="17">
        <v>22</v>
      </c>
      <c r="F4222" s="2">
        <v>16.495000000000001</v>
      </c>
      <c r="G4222" s="20" t="str">
        <f>IF(B4222="","",VLOOKUP(B4222,[1]BASEDIESEL!$A$2:$AAA$11928,6))</f>
        <v>FRENTE-07</v>
      </c>
      <c r="H4222" s="37" t="str">
        <f t="shared" si="65"/>
        <v>jul</v>
      </c>
    </row>
    <row r="4223" spans="1:8" x14ac:dyDescent="0.25">
      <c r="A4223" s="7">
        <v>46209</v>
      </c>
      <c r="B4223" s="16">
        <v>4126</v>
      </c>
      <c r="C4223" s="16" t="s">
        <v>65</v>
      </c>
      <c r="D4223" s="3">
        <v>269.5</v>
      </c>
      <c r="E4223" s="16">
        <v>17</v>
      </c>
      <c r="F4223" s="3">
        <v>15.853</v>
      </c>
      <c r="G4223" s="20" t="str">
        <f>IF(B4223="","",VLOOKUP(B4223,[1]BASEDIESEL!$A$2:$AAA$11928,6))</f>
        <v>FRENTE-05</v>
      </c>
      <c r="H4223" s="37" t="str">
        <f t="shared" si="65"/>
        <v>jul</v>
      </c>
    </row>
    <row r="4224" spans="1:8" x14ac:dyDescent="0.25">
      <c r="A4224" s="7">
        <v>46209</v>
      </c>
      <c r="B4224" s="17">
        <v>4127</v>
      </c>
      <c r="C4224" s="17" t="s">
        <v>65</v>
      </c>
      <c r="D4224" s="2">
        <v>225.32499999999999</v>
      </c>
      <c r="E4224" s="17">
        <v>15</v>
      </c>
      <c r="F4224" s="2">
        <v>15.022</v>
      </c>
      <c r="G4224" s="20" t="str">
        <f>IF(B4224="","",VLOOKUP(B4224,[1]BASEDIESEL!$A$2:$AAA$11928,6))</f>
        <v>FRENTE-02</v>
      </c>
      <c r="H4224" s="37" t="str">
        <f t="shared" si="65"/>
        <v>jul</v>
      </c>
    </row>
    <row r="4225" spans="1:8" x14ac:dyDescent="0.25">
      <c r="A4225" s="7">
        <v>46209</v>
      </c>
      <c r="B4225" s="16">
        <v>4128</v>
      </c>
      <c r="C4225" s="16" t="s">
        <v>66</v>
      </c>
      <c r="D4225" s="3">
        <v>268.99</v>
      </c>
      <c r="E4225" s="16">
        <v>18</v>
      </c>
      <c r="F4225" s="3">
        <v>14.944000000000001</v>
      </c>
      <c r="G4225" s="20" t="str">
        <f>IF(B4225="","",VLOOKUP(B4225,[1]BASEDIESEL!$A$2:$AAA$11928,6))</f>
        <v>FRENTE-01</v>
      </c>
      <c r="H4225" s="37" t="str">
        <f t="shared" si="65"/>
        <v>jul</v>
      </c>
    </row>
    <row r="4226" spans="1:8" x14ac:dyDescent="0.25">
      <c r="A4226" s="7">
        <v>46209</v>
      </c>
      <c r="B4226" s="17">
        <v>4129</v>
      </c>
      <c r="C4226" s="17" t="s">
        <v>66</v>
      </c>
      <c r="D4226" s="2">
        <v>305.89999999999998</v>
      </c>
      <c r="E4226" s="17">
        <v>18</v>
      </c>
      <c r="F4226" s="2">
        <v>16.994</v>
      </c>
      <c r="G4226" s="20" t="str">
        <f>IF(B4226="","",VLOOKUP(B4226,[1]BASEDIESEL!$A$2:$AAA$11928,6))</f>
        <v>FRENTE-01</v>
      </c>
      <c r="H4226" s="37" t="str">
        <f t="shared" si="65"/>
        <v>jul</v>
      </c>
    </row>
    <row r="4227" spans="1:8" x14ac:dyDescent="0.25">
      <c r="A4227" s="7">
        <v>46209</v>
      </c>
      <c r="B4227" s="16">
        <v>4131</v>
      </c>
      <c r="C4227" s="16" t="s">
        <v>65</v>
      </c>
      <c r="D4227" s="3">
        <v>203.18100000000001</v>
      </c>
      <c r="E4227" s="16">
        <v>13</v>
      </c>
      <c r="F4227" s="3">
        <v>15.629</v>
      </c>
      <c r="G4227" s="20" t="str">
        <f>IF(B4227="","",VLOOKUP(B4227,[1]BASEDIESEL!$A$2:$AAA$11928,6))</f>
        <v>FRENTE-04</v>
      </c>
      <c r="H4227" s="37" t="str">
        <f t="shared" ref="H4227:H4290" si="66">TEXT(A4227,"mmm")</f>
        <v>jul</v>
      </c>
    </row>
    <row r="4228" spans="1:8" x14ac:dyDescent="0.25">
      <c r="A4228" s="7">
        <v>46209</v>
      </c>
      <c r="B4228" s="17">
        <v>4132</v>
      </c>
      <c r="C4228" s="17" t="s">
        <v>65</v>
      </c>
      <c r="D4228" s="2">
        <v>308.66199999999998</v>
      </c>
      <c r="E4228" s="17">
        <v>17</v>
      </c>
      <c r="F4228" s="2">
        <v>18.157</v>
      </c>
      <c r="G4228" s="20" t="str">
        <f>IF(B4228="","",VLOOKUP(B4228,[1]BASEDIESEL!$A$2:$AAA$11928,6))</f>
        <v>FRENTE-03</v>
      </c>
      <c r="H4228" s="37" t="str">
        <f t="shared" si="66"/>
        <v>jul</v>
      </c>
    </row>
    <row r="4229" spans="1:8" x14ac:dyDescent="0.25">
      <c r="A4229" s="7">
        <v>46209</v>
      </c>
      <c r="B4229" s="16">
        <v>4133</v>
      </c>
      <c r="C4229" s="16" t="s">
        <v>65</v>
      </c>
      <c r="D4229" s="3">
        <v>227.755</v>
      </c>
      <c r="E4229" s="16">
        <v>14</v>
      </c>
      <c r="F4229" s="3">
        <v>16.268000000000001</v>
      </c>
      <c r="G4229" s="20" t="str">
        <f>IF(B4229="","",VLOOKUP(B4229,[1]BASEDIESEL!$A$2:$AAA$11928,6))</f>
        <v>FRENTE-02</v>
      </c>
      <c r="H4229" s="37" t="str">
        <f t="shared" si="66"/>
        <v>jul</v>
      </c>
    </row>
    <row r="4230" spans="1:8" x14ac:dyDescent="0.25">
      <c r="A4230" s="7">
        <v>46209</v>
      </c>
      <c r="B4230" s="17">
        <v>4134</v>
      </c>
      <c r="C4230" s="17" t="s">
        <v>65</v>
      </c>
      <c r="D4230" s="2">
        <v>232.26499999999999</v>
      </c>
      <c r="E4230" s="17">
        <v>14</v>
      </c>
      <c r="F4230" s="2">
        <v>16.59</v>
      </c>
      <c r="G4230" s="20" t="str">
        <f>IF(B4230="","",VLOOKUP(B4230,[1]BASEDIESEL!$A$2:$AAA$11928,6))</f>
        <v>FRENTE-05</v>
      </c>
      <c r="H4230" s="37" t="str">
        <f t="shared" si="66"/>
        <v>jul</v>
      </c>
    </row>
    <row r="4231" spans="1:8" x14ac:dyDescent="0.25">
      <c r="A4231" s="7">
        <v>46209</v>
      </c>
      <c r="B4231" s="16">
        <v>4136</v>
      </c>
      <c r="C4231" s="16" t="s">
        <v>65</v>
      </c>
      <c r="D4231" s="3">
        <v>62.045000000000002</v>
      </c>
      <c r="E4231" s="16">
        <v>4</v>
      </c>
      <c r="F4231" s="3">
        <v>15.510999999999999</v>
      </c>
      <c r="G4231" s="20" t="str">
        <f>IF(B4231="","",VLOOKUP(B4231,[1]BASEDIESEL!$A$2:$AAA$11928,6))</f>
        <v>FRENTE-04</v>
      </c>
      <c r="H4231" s="37" t="str">
        <f t="shared" si="66"/>
        <v>jul</v>
      </c>
    </row>
    <row r="4232" spans="1:8" x14ac:dyDescent="0.25">
      <c r="A4232" s="7">
        <v>46209</v>
      </c>
      <c r="B4232" s="17">
        <v>4137</v>
      </c>
      <c r="C4232" s="17" t="s">
        <v>65</v>
      </c>
      <c r="D4232" s="2">
        <v>330.726</v>
      </c>
      <c r="E4232" s="17">
        <v>17</v>
      </c>
      <c r="F4232" s="2">
        <v>19.454000000000001</v>
      </c>
      <c r="G4232" s="20" t="str">
        <f>IF(B4232="","",VLOOKUP(B4232,[1]BASEDIESEL!$A$2:$AAA$11928,6))</f>
        <v>FRENTE-03</v>
      </c>
      <c r="H4232" s="37" t="str">
        <f t="shared" si="66"/>
        <v>jul</v>
      </c>
    </row>
    <row r="4233" spans="1:8" x14ac:dyDescent="0.25">
      <c r="A4233" s="7">
        <v>46209</v>
      </c>
      <c r="B4233" s="16">
        <v>4138</v>
      </c>
      <c r="C4233" s="16" t="s">
        <v>65</v>
      </c>
      <c r="D4233" s="3">
        <v>270.82799999999997</v>
      </c>
      <c r="E4233" s="16">
        <v>16</v>
      </c>
      <c r="F4233" s="3">
        <v>16.927</v>
      </c>
      <c r="G4233" s="20" t="str">
        <f>IF(B4233="","",VLOOKUP(B4233,[1]BASEDIESEL!$A$2:$AAA$11928,6))</f>
        <v>FRENTE-04</v>
      </c>
      <c r="H4233" s="37" t="str">
        <f t="shared" si="66"/>
        <v>jul</v>
      </c>
    </row>
    <row r="4234" spans="1:8" x14ac:dyDescent="0.25">
      <c r="A4234" s="7">
        <v>46209</v>
      </c>
      <c r="B4234" s="17">
        <v>4139</v>
      </c>
      <c r="C4234" s="17" t="s">
        <v>65</v>
      </c>
      <c r="D4234" s="2">
        <v>326.69</v>
      </c>
      <c r="E4234" s="17">
        <v>21</v>
      </c>
      <c r="F4234" s="2">
        <v>15.557</v>
      </c>
      <c r="G4234" s="20" t="str">
        <f>IF(B4234="","",VLOOKUP(B4234,[1]BASEDIESEL!$A$2:$AAA$11928,6))</f>
        <v>FRENTE-07</v>
      </c>
      <c r="H4234" s="37" t="str">
        <f t="shared" si="66"/>
        <v>jul</v>
      </c>
    </row>
    <row r="4235" spans="1:8" x14ac:dyDescent="0.25">
      <c r="A4235" s="7">
        <v>46209</v>
      </c>
      <c r="B4235" s="16">
        <v>4140</v>
      </c>
      <c r="C4235" s="16" t="s">
        <v>65</v>
      </c>
      <c r="D4235" s="3">
        <v>234.32</v>
      </c>
      <c r="E4235" s="16">
        <v>15</v>
      </c>
      <c r="F4235" s="3">
        <v>15.621</v>
      </c>
      <c r="G4235" s="20" t="str">
        <f>IF(B4235="","",VLOOKUP(B4235,[1]BASEDIESEL!$A$2:$AAA$11928,6))</f>
        <v>FRENTE-05</v>
      </c>
      <c r="H4235" s="37" t="str">
        <f t="shared" si="66"/>
        <v>jul</v>
      </c>
    </row>
    <row r="4236" spans="1:8" x14ac:dyDescent="0.25">
      <c r="A4236" s="7">
        <v>46209</v>
      </c>
      <c r="B4236" s="17">
        <v>4142</v>
      </c>
      <c r="C4236" s="17" t="s">
        <v>65</v>
      </c>
      <c r="D4236" s="2">
        <v>191.673</v>
      </c>
      <c r="E4236" s="17">
        <v>11</v>
      </c>
      <c r="F4236" s="2">
        <v>17.425000000000001</v>
      </c>
      <c r="G4236" s="20" t="str">
        <f>IF(B4236="","",VLOOKUP(B4236,[1]BASEDIESEL!$A$2:$AAA$11928,6))</f>
        <v>FRENTE-04</v>
      </c>
      <c r="H4236" s="37" t="str">
        <f t="shared" si="66"/>
        <v>jul</v>
      </c>
    </row>
    <row r="4237" spans="1:8" x14ac:dyDescent="0.25">
      <c r="A4237" s="7">
        <v>46209</v>
      </c>
      <c r="B4237" s="16">
        <v>4143</v>
      </c>
      <c r="C4237" s="16" t="s">
        <v>65</v>
      </c>
      <c r="D4237" s="3">
        <v>172.01</v>
      </c>
      <c r="E4237" s="16">
        <v>11</v>
      </c>
      <c r="F4237" s="3">
        <v>15.637</v>
      </c>
      <c r="G4237" s="20" t="str">
        <f>IF(B4237="","",VLOOKUP(B4237,[1]BASEDIESEL!$A$2:$AAA$11928,6))</f>
        <v>FRENTE-05</v>
      </c>
      <c r="H4237" s="37" t="str">
        <f t="shared" si="66"/>
        <v>jul</v>
      </c>
    </row>
    <row r="4238" spans="1:8" x14ac:dyDescent="0.25">
      <c r="A4238" s="7">
        <v>46209</v>
      </c>
      <c r="B4238" s="17">
        <v>4144</v>
      </c>
      <c r="C4238" s="17" t="s">
        <v>65</v>
      </c>
      <c r="D4238" s="2">
        <v>186.13</v>
      </c>
      <c r="E4238" s="17">
        <v>12</v>
      </c>
      <c r="F4238" s="2">
        <v>15.510999999999999</v>
      </c>
      <c r="G4238" s="20" t="str">
        <f>IF(B4238="","",VLOOKUP(B4238,[1]BASEDIESEL!$A$2:$AAA$11928,6))</f>
        <v>FRENTE-05</v>
      </c>
      <c r="H4238" s="37" t="str">
        <f t="shared" si="66"/>
        <v>jul</v>
      </c>
    </row>
    <row r="4239" spans="1:8" x14ac:dyDescent="0.25">
      <c r="A4239" s="7">
        <v>46209</v>
      </c>
      <c r="B4239" s="16">
        <v>4145</v>
      </c>
      <c r="C4239" s="16" t="s">
        <v>65</v>
      </c>
      <c r="D4239" s="3">
        <v>233.45699999999999</v>
      </c>
      <c r="E4239" s="16">
        <v>14</v>
      </c>
      <c r="F4239" s="3">
        <v>16.675999999999998</v>
      </c>
      <c r="G4239" s="20" t="str">
        <f>IF(B4239="","",VLOOKUP(B4239,[1]BASEDIESEL!$A$2:$AAA$11928,6))</f>
        <v>FRENTE-03</v>
      </c>
      <c r="H4239" s="37" t="str">
        <f t="shared" si="66"/>
        <v>jul</v>
      </c>
    </row>
    <row r="4240" spans="1:8" x14ac:dyDescent="0.25">
      <c r="A4240" s="7">
        <v>46209</v>
      </c>
      <c r="B4240" s="17">
        <v>4146</v>
      </c>
      <c r="C4240" s="17" t="s">
        <v>65</v>
      </c>
      <c r="D4240" s="2">
        <v>379.24799999999999</v>
      </c>
      <c r="E4240" s="17">
        <v>22</v>
      </c>
      <c r="F4240" s="2">
        <v>17.239000000000001</v>
      </c>
      <c r="G4240" s="20" t="str">
        <f>IF(B4240="","",VLOOKUP(B4240,[1]BASEDIESEL!$A$2:$AAA$11928,6))</f>
        <v>FRENTE-03</v>
      </c>
      <c r="H4240" s="37" t="str">
        <f t="shared" si="66"/>
        <v>jul</v>
      </c>
    </row>
    <row r="4241" spans="1:8" x14ac:dyDescent="0.25">
      <c r="A4241" s="7">
        <v>46209</v>
      </c>
      <c r="B4241" s="16">
        <v>4147</v>
      </c>
      <c r="C4241" s="16" t="s">
        <v>65</v>
      </c>
      <c r="D4241" s="3">
        <v>281.02499999999998</v>
      </c>
      <c r="E4241" s="16">
        <v>18</v>
      </c>
      <c r="F4241" s="3">
        <v>15.613</v>
      </c>
      <c r="G4241" s="20" t="str">
        <f>IF(B4241="","",VLOOKUP(B4241,[1]BASEDIESEL!$A$2:$AAA$11928,6))</f>
        <v>FRENTE-02</v>
      </c>
      <c r="H4241" s="37" t="str">
        <f t="shared" si="66"/>
        <v>jul</v>
      </c>
    </row>
    <row r="4242" spans="1:8" x14ac:dyDescent="0.25">
      <c r="A4242" s="7">
        <v>46209</v>
      </c>
      <c r="B4242" s="17">
        <v>4149</v>
      </c>
      <c r="C4242" s="17" t="s">
        <v>65</v>
      </c>
      <c r="D4242" s="2">
        <v>393.99</v>
      </c>
      <c r="E4242" s="17">
        <v>25</v>
      </c>
      <c r="F4242" s="2">
        <v>15.76</v>
      </c>
      <c r="G4242" s="20" t="str">
        <f>IF(B4242="","",VLOOKUP(B4242,[1]BASEDIESEL!$A$2:$AAA$11928,6))</f>
        <v>FRENTE-01</v>
      </c>
      <c r="H4242" s="37" t="str">
        <f t="shared" si="66"/>
        <v>jul</v>
      </c>
    </row>
    <row r="4243" spans="1:8" x14ac:dyDescent="0.25">
      <c r="A4243" s="7">
        <v>46209</v>
      </c>
      <c r="B4243" s="16">
        <v>4153</v>
      </c>
      <c r="C4243" s="16" t="s">
        <v>67</v>
      </c>
      <c r="D4243" s="3">
        <v>235.994</v>
      </c>
      <c r="E4243" s="16">
        <v>14</v>
      </c>
      <c r="F4243" s="3">
        <v>16.856999999999999</v>
      </c>
      <c r="G4243" s="20" t="str">
        <f>IF(B4243="","",VLOOKUP(B4243,[1]BASEDIESEL!$A$2:$AAA$11928,6))</f>
        <v>FRENTE-04</v>
      </c>
      <c r="H4243" s="37" t="str">
        <f t="shared" si="66"/>
        <v>jul</v>
      </c>
    </row>
    <row r="4244" spans="1:8" x14ac:dyDescent="0.25">
      <c r="A4244" s="7">
        <v>46209</v>
      </c>
      <c r="B4244" s="17">
        <v>4154</v>
      </c>
      <c r="C4244" s="17" t="s">
        <v>67</v>
      </c>
      <c r="D4244" s="2">
        <v>201.29400000000001</v>
      </c>
      <c r="E4244" s="17">
        <v>13</v>
      </c>
      <c r="F4244" s="2">
        <v>15.484</v>
      </c>
      <c r="G4244" s="20" t="str">
        <f>IF(B4244="","",VLOOKUP(B4244,[1]BASEDIESEL!$A$2:$AAA$11928,6))</f>
        <v>FRENTE-04</v>
      </c>
      <c r="H4244" s="37" t="str">
        <f t="shared" si="66"/>
        <v>jul</v>
      </c>
    </row>
    <row r="4245" spans="1:8" x14ac:dyDescent="0.25">
      <c r="A4245" s="7">
        <v>46209</v>
      </c>
      <c r="B4245" s="16">
        <v>4155</v>
      </c>
      <c r="C4245" s="16" t="s">
        <v>67</v>
      </c>
      <c r="D4245" s="3">
        <v>350.69099999999997</v>
      </c>
      <c r="E4245" s="16">
        <v>22</v>
      </c>
      <c r="F4245" s="3">
        <v>15.941000000000001</v>
      </c>
      <c r="G4245" s="20" t="str">
        <f>IF(B4245="","",VLOOKUP(B4245,[1]BASEDIESEL!$A$2:$AAA$11928,6))</f>
        <v>FRENTE-04</v>
      </c>
      <c r="H4245" s="37" t="str">
        <f t="shared" si="66"/>
        <v>jul</v>
      </c>
    </row>
    <row r="4246" spans="1:8" x14ac:dyDescent="0.25">
      <c r="A4246" s="7">
        <v>46209</v>
      </c>
      <c r="B4246" s="17">
        <v>4156</v>
      </c>
      <c r="C4246" s="17" t="s">
        <v>65</v>
      </c>
      <c r="D4246" s="2">
        <v>238.77500000000001</v>
      </c>
      <c r="E4246" s="17">
        <v>16</v>
      </c>
      <c r="F4246" s="2">
        <v>14.923</v>
      </c>
      <c r="G4246" s="20" t="str">
        <f>IF(B4246="","",VLOOKUP(B4246,[1]BASEDIESEL!$A$2:$AAA$11928,6))</f>
        <v>FRENTE-02</v>
      </c>
      <c r="H4246" s="37" t="str">
        <f t="shared" si="66"/>
        <v>jul</v>
      </c>
    </row>
    <row r="4247" spans="1:8" x14ac:dyDescent="0.25">
      <c r="A4247" s="7">
        <v>46209</v>
      </c>
      <c r="B4247" s="16">
        <v>4157</v>
      </c>
      <c r="C4247" s="16" t="s">
        <v>65</v>
      </c>
      <c r="D4247" s="3">
        <v>169.89</v>
      </c>
      <c r="E4247" s="16">
        <v>10</v>
      </c>
      <c r="F4247" s="3">
        <v>16.989000000000001</v>
      </c>
      <c r="G4247" s="20" t="str">
        <f>IF(B4247="","",VLOOKUP(B4247,[1]BASEDIESEL!$A$2:$AAA$11928,6))</f>
        <v>FRENTE-06</v>
      </c>
      <c r="H4247" s="37" t="str">
        <f t="shared" si="66"/>
        <v>jul</v>
      </c>
    </row>
    <row r="4248" spans="1:8" x14ac:dyDescent="0.25">
      <c r="A4248" s="7">
        <v>46209</v>
      </c>
      <c r="B4248" s="17">
        <v>4158</v>
      </c>
      <c r="C4248" s="17" t="s">
        <v>65</v>
      </c>
      <c r="D4248" s="2">
        <v>417.65100000000001</v>
      </c>
      <c r="E4248" s="17">
        <v>21</v>
      </c>
      <c r="F4248" s="2">
        <v>19.888000000000002</v>
      </c>
      <c r="G4248" s="20" t="str">
        <f>IF(B4248="","",VLOOKUP(B4248,[1]BASEDIESEL!$A$2:$AAA$11928,6))</f>
        <v>FRENTE-03</v>
      </c>
      <c r="H4248" s="37" t="str">
        <f t="shared" si="66"/>
        <v>jul</v>
      </c>
    </row>
    <row r="4249" spans="1:8" x14ac:dyDescent="0.25">
      <c r="A4249" s="7">
        <v>46209</v>
      </c>
      <c r="B4249" s="16">
        <v>4159</v>
      </c>
      <c r="C4249" s="16" t="s">
        <v>65</v>
      </c>
      <c r="D4249" s="3">
        <v>87.635000000000005</v>
      </c>
      <c r="E4249" s="16">
        <v>6</v>
      </c>
      <c r="F4249" s="3">
        <v>14.606</v>
      </c>
      <c r="G4249" s="20" t="str">
        <f>IF(B4249="","",VLOOKUP(B4249,[1]BASEDIESEL!$A$2:$AAA$11928,6))</f>
        <v>FRENTE-02</v>
      </c>
      <c r="H4249" s="37" t="str">
        <f t="shared" si="66"/>
        <v>jul</v>
      </c>
    </row>
    <row r="4250" spans="1:8" x14ac:dyDescent="0.25">
      <c r="A4250" s="7">
        <v>46209</v>
      </c>
      <c r="B4250" s="17">
        <v>4160</v>
      </c>
      <c r="C4250" s="17" t="s">
        <v>65</v>
      </c>
      <c r="D4250" s="2">
        <v>222.11500000000001</v>
      </c>
      <c r="E4250" s="17">
        <v>15</v>
      </c>
      <c r="F4250" s="2">
        <v>14.808</v>
      </c>
      <c r="G4250" s="20" t="str">
        <f>IF(B4250="","",VLOOKUP(B4250,[1]BASEDIESEL!$A$2:$AAA$11928,6))</f>
        <v>FRENTE-01</v>
      </c>
      <c r="H4250" s="37" t="str">
        <f t="shared" si="66"/>
        <v>jul</v>
      </c>
    </row>
    <row r="4251" spans="1:8" x14ac:dyDescent="0.25">
      <c r="A4251" s="7">
        <v>46209</v>
      </c>
      <c r="B4251" s="16">
        <v>4161</v>
      </c>
      <c r="C4251" s="16" t="s">
        <v>65</v>
      </c>
      <c r="D4251" s="3">
        <v>182.03800000000001</v>
      </c>
      <c r="E4251" s="16">
        <v>11</v>
      </c>
      <c r="F4251" s="3">
        <v>16.548999999999999</v>
      </c>
      <c r="G4251" s="20" t="str">
        <f>IF(B4251="","",VLOOKUP(B4251,[1]BASEDIESEL!$A$2:$AAA$11928,6))</f>
        <v>FRENTE-07</v>
      </c>
      <c r="H4251" s="37" t="str">
        <f t="shared" si="66"/>
        <v>jul</v>
      </c>
    </row>
    <row r="4252" spans="1:8" x14ac:dyDescent="0.25">
      <c r="A4252" s="7">
        <v>46209</v>
      </c>
      <c r="B4252" s="17">
        <v>4162</v>
      </c>
      <c r="C4252" s="17" t="s">
        <v>65</v>
      </c>
      <c r="D4252" s="2">
        <v>238.55</v>
      </c>
      <c r="E4252" s="17">
        <v>15</v>
      </c>
      <c r="F4252" s="2">
        <v>15.903</v>
      </c>
      <c r="G4252" s="20" t="str">
        <f>IF(B4252="","",VLOOKUP(B4252,[1]BASEDIESEL!$A$2:$AAA$11928,6))</f>
        <v>FRENTE-02</v>
      </c>
      <c r="H4252" s="37" t="str">
        <f t="shared" si="66"/>
        <v>jul</v>
      </c>
    </row>
    <row r="4253" spans="1:8" x14ac:dyDescent="0.25">
      <c r="A4253" s="7">
        <v>46209</v>
      </c>
      <c r="B4253" s="16">
        <v>4163</v>
      </c>
      <c r="C4253" s="16" t="s">
        <v>65</v>
      </c>
      <c r="D4253" s="3">
        <v>208.02</v>
      </c>
      <c r="E4253" s="16">
        <v>14</v>
      </c>
      <c r="F4253" s="3">
        <v>14.859</v>
      </c>
      <c r="G4253" s="20" t="str">
        <f>IF(B4253="","",VLOOKUP(B4253,[1]BASEDIESEL!$A$2:$AAA$11928,6))</f>
        <v>FRENTE-02</v>
      </c>
      <c r="H4253" s="37" t="str">
        <f t="shared" si="66"/>
        <v>jul</v>
      </c>
    </row>
    <row r="4254" spans="1:8" x14ac:dyDescent="0.25">
      <c r="A4254" s="7">
        <v>46210</v>
      </c>
      <c r="B4254" s="16">
        <v>4024</v>
      </c>
      <c r="C4254" s="16" t="s">
        <v>62</v>
      </c>
      <c r="D4254" s="3">
        <v>103.831</v>
      </c>
      <c r="E4254" s="16">
        <v>8</v>
      </c>
      <c r="F4254" s="3">
        <v>12.978999999999999</v>
      </c>
      <c r="G4254" s="20" t="str">
        <f>IF(B4254="","",VLOOKUP(B4254,[1]BASEDIESEL!$A$2:$AAA$11928,6))</f>
        <v>FRENTE-07</v>
      </c>
      <c r="H4254" s="37" t="str">
        <f t="shared" si="66"/>
        <v>jul</v>
      </c>
    </row>
    <row r="4255" spans="1:8" x14ac:dyDescent="0.25">
      <c r="A4255" s="7">
        <v>46210</v>
      </c>
      <c r="B4255" s="17">
        <v>4025</v>
      </c>
      <c r="C4255" s="17" t="s">
        <v>62</v>
      </c>
      <c r="D4255" s="2">
        <v>78.221000000000004</v>
      </c>
      <c r="E4255" s="17">
        <v>6</v>
      </c>
      <c r="F4255" s="2">
        <v>13.037000000000001</v>
      </c>
      <c r="G4255" s="20" t="str">
        <f>IF(B4255="","",VLOOKUP(B4255,[1]BASEDIESEL!$A$2:$AAA$11928,6))</f>
        <v>FRENTE-07</v>
      </c>
      <c r="H4255" s="37" t="str">
        <f t="shared" si="66"/>
        <v>jul</v>
      </c>
    </row>
    <row r="4256" spans="1:8" x14ac:dyDescent="0.25">
      <c r="A4256" s="7">
        <v>46210</v>
      </c>
      <c r="B4256" s="16">
        <v>4027</v>
      </c>
      <c r="C4256" s="16" t="s">
        <v>62</v>
      </c>
      <c r="D4256" s="3">
        <v>101.996</v>
      </c>
      <c r="E4256" s="16">
        <v>8</v>
      </c>
      <c r="F4256" s="3">
        <v>12.75</v>
      </c>
      <c r="G4256" s="20" t="str">
        <f>IF(B4256="","",VLOOKUP(B4256,[1]BASEDIESEL!$A$2:$AAA$11928,6))</f>
        <v>FRENTE-07</v>
      </c>
      <c r="H4256" s="37" t="str">
        <f t="shared" si="66"/>
        <v>jul</v>
      </c>
    </row>
    <row r="4257" spans="1:8" x14ac:dyDescent="0.25">
      <c r="A4257" s="7">
        <v>46210</v>
      </c>
      <c r="B4257" s="17">
        <v>4030</v>
      </c>
      <c r="C4257" s="17" t="s">
        <v>63</v>
      </c>
      <c r="D4257" s="2">
        <v>59.485999999999997</v>
      </c>
      <c r="E4257" s="17">
        <v>4</v>
      </c>
      <c r="F4257" s="2">
        <v>14.872</v>
      </c>
      <c r="G4257" s="20" t="str">
        <f>IF(B4257="","",VLOOKUP(B4257,[1]BASEDIESEL!$A$2:$AAA$11928,6))</f>
        <v>FRENTE-06</v>
      </c>
      <c r="H4257" s="37" t="str">
        <f t="shared" si="66"/>
        <v>jul</v>
      </c>
    </row>
    <row r="4258" spans="1:8" x14ac:dyDescent="0.25">
      <c r="A4258" s="7">
        <v>46210</v>
      </c>
      <c r="B4258" s="16">
        <v>4032</v>
      </c>
      <c r="C4258" s="16" t="s">
        <v>64</v>
      </c>
      <c r="D4258" s="3">
        <v>42.424999999999997</v>
      </c>
      <c r="E4258" s="16">
        <v>3</v>
      </c>
      <c r="F4258" s="3">
        <v>14.141999999999999</v>
      </c>
      <c r="G4258" s="20" t="str">
        <f>IF(B4258="","",VLOOKUP(B4258,[1]BASEDIESEL!$A$2:$AAA$11928,6))</f>
        <v>FRENTE-06</v>
      </c>
      <c r="H4258" s="37" t="str">
        <f t="shared" si="66"/>
        <v>jul</v>
      </c>
    </row>
    <row r="4259" spans="1:8" x14ac:dyDescent="0.25">
      <c r="A4259" s="7">
        <v>46210</v>
      </c>
      <c r="B4259" s="17">
        <v>4033</v>
      </c>
      <c r="C4259" s="17" t="s">
        <v>64</v>
      </c>
      <c r="D4259" s="2">
        <v>37.563000000000002</v>
      </c>
      <c r="E4259" s="17">
        <v>3</v>
      </c>
      <c r="F4259" s="2">
        <v>12.521000000000001</v>
      </c>
      <c r="G4259" s="20" t="str">
        <f>IF(B4259="","",VLOOKUP(B4259,[1]BASEDIESEL!$A$2:$AAA$11928,6))</f>
        <v>FRENTE-06</v>
      </c>
      <c r="H4259" s="37" t="str">
        <f t="shared" si="66"/>
        <v>jul</v>
      </c>
    </row>
    <row r="4260" spans="1:8" x14ac:dyDescent="0.25">
      <c r="A4260" s="7">
        <v>46210</v>
      </c>
      <c r="B4260" s="16">
        <v>4034</v>
      </c>
      <c r="C4260" s="16" t="s">
        <v>64</v>
      </c>
      <c r="D4260" s="3">
        <v>53.302</v>
      </c>
      <c r="E4260" s="16">
        <v>3</v>
      </c>
      <c r="F4260" s="3">
        <v>17.766999999999999</v>
      </c>
      <c r="G4260" s="20" t="str">
        <f>IF(B4260="","",VLOOKUP(B4260,[1]BASEDIESEL!$A$2:$AAA$11928,6))</f>
        <v>FRENTE-06</v>
      </c>
      <c r="H4260" s="37" t="str">
        <f t="shared" si="66"/>
        <v>jul</v>
      </c>
    </row>
    <row r="4261" spans="1:8" x14ac:dyDescent="0.25">
      <c r="A4261" s="7">
        <v>46210</v>
      </c>
      <c r="B4261" s="17">
        <v>4035</v>
      </c>
      <c r="C4261" s="17" t="s">
        <v>64</v>
      </c>
      <c r="D4261" s="2">
        <v>22.341999999999999</v>
      </c>
      <c r="E4261" s="17">
        <v>2</v>
      </c>
      <c r="F4261" s="2">
        <v>11.170999999999999</v>
      </c>
      <c r="G4261" s="20" t="str">
        <f>IF(B4261="","",VLOOKUP(B4261,[1]BASEDIESEL!$A$2:$AAA$11928,6))</f>
        <v>FRENTE-06</v>
      </c>
      <c r="H4261" s="37" t="str">
        <f t="shared" si="66"/>
        <v>jul</v>
      </c>
    </row>
    <row r="4262" spans="1:8" x14ac:dyDescent="0.25">
      <c r="A4262" s="7">
        <v>46210</v>
      </c>
      <c r="B4262" s="16">
        <v>4036</v>
      </c>
      <c r="C4262" s="16" t="s">
        <v>64</v>
      </c>
      <c r="D4262" s="3">
        <v>26.602</v>
      </c>
      <c r="E4262" s="16">
        <v>2</v>
      </c>
      <c r="F4262" s="3">
        <v>13.301</v>
      </c>
      <c r="G4262" s="20" t="str">
        <f>IF(B4262="","",VLOOKUP(B4262,[1]BASEDIESEL!$A$2:$AAA$11928,6))</f>
        <v>FRENTE-06</v>
      </c>
      <c r="H4262" s="37" t="str">
        <f t="shared" si="66"/>
        <v>jul</v>
      </c>
    </row>
    <row r="4263" spans="1:8" x14ac:dyDescent="0.25">
      <c r="A4263" s="7">
        <v>46210</v>
      </c>
      <c r="B4263" s="17">
        <v>4111</v>
      </c>
      <c r="C4263" s="17" t="s">
        <v>65</v>
      </c>
      <c r="D4263" s="2">
        <v>210.61</v>
      </c>
      <c r="E4263" s="17">
        <v>14</v>
      </c>
      <c r="F4263" s="2">
        <v>15.044</v>
      </c>
      <c r="G4263" s="20" t="str">
        <f>IF(B4263="","",VLOOKUP(B4263,[1]BASEDIESEL!$A$2:$AAA$11928,6))</f>
        <v>FRENTE-05</v>
      </c>
      <c r="H4263" s="37" t="str">
        <f t="shared" si="66"/>
        <v>jul</v>
      </c>
    </row>
    <row r="4264" spans="1:8" x14ac:dyDescent="0.25">
      <c r="A4264" s="7">
        <v>46210</v>
      </c>
      <c r="B4264" s="16">
        <v>4112</v>
      </c>
      <c r="C4264" s="16" t="s">
        <v>65</v>
      </c>
      <c r="D4264" s="3">
        <v>385.76499999999999</v>
      </c>
      <c r="E4264" s="16">
        <v>24</v>
      </c>
      <c r="F4264" s="3">
        <v>16.074000000000002</v>
      </c>
      <c r="G4264" s="20" t="str">
        <f>IF(B4264="","",VLOOKUP(B4264,[1]BASEDIESEL!$A$2:$AAA$11928,6))</f>
        <v>FRENTE-01</v>
      </c>
      <c r="H4264" s="37" t="str">
        <f t="shared" si="66"/>
        <v>jul</v>
      </c>
    </row>
    <row r="4265" spans="1:8" x14ac:dyDescent="0.25">
      <c r="A4265" s="7">
        <v>46210</v>
      </c>
      <c r="B4265" s="17">
        <v>4113</v>
      </c>
      <c r="C4265" s="17" t="s">
        <v>65</v>
      </c>
      <c r="D4265" s="2">
        <v>90.665999999999997</v>
      </c>
      <c r="E4265" s="17">
        <v>7</v>
      </c>
      <c r="F4265" s="2">
        <v>12.952</v>
      </c>
      <c r="G4265" s="20" t="str">
        <f>IF(B4265="","",VLOOKUP(B4265,[1]BASEDIESEL!$A$2:$AAA$11928,6))</f>
        <v>FRENTE-07</v>
      </c>
      <c r="H4265" s="37" t="str">
        <f t="shared" si="66"/>
        <v>jul</v>
      </c>
    </row>
    <row r="4266" spans="1:8" x14ac:dyDescent="0.25">
      <c r="A4266" s="7">
        <v>46210</v>
      </c>
      <c r="B4266" s="16">
        <v>4114</v>
      </c>
      <c r="C4266" s="16" t="s">
        <v>65</v>
      </c>
      <c r="D4266" s="3">
        <v>310.08999999999997</v>
      </c>
      <c r="E4266" s="16">
        <v>19</v>
      </c>
      <c r="F4266" s="3">
        <v>16.321000000000002</v>
      </c>
      <c r="G4266" s="20" t="str">
        <f>IF(B4266="","",VLOOKUP(B4266,[1]BASEDIESEL!$A$2:$AAA$11928,6))</f>
        <v>FRENTE-01</v>
      </c>
      <c r="H4266" s="37" t="str">
        <f t="shared" si="66"/>
        <v>jul</v>
      </c>
    </row>
    <row r="4267" spans="1:8" x14ac:dyDescent="0.25">
      <c r="A4267" s="7">
        <v>46210</v>
      </c>
      <c r="B4267" s="17">
        <v>4115</v>
      </c>
      <c r="C4267" s="17" t="s">
        <v>65</v>
      </c>
      <c r="D4267" s="2">
        <v>42.84</v>
      </c>
      <c r="E4267" s="17">
        <v>3</v>
      </c>
      <c r="F4267" s="2">
        <v>14.28</v>
      </c>
      <c r="G4267" s="20" t="str">
        <f>IF(B4267="","",VLOOKUP(B4267,[1]BASEDIESEL!$A$2:$AAA$11928,6))</f>
        <v>FRENTE-06</v>
      </c>
      <c r="H4267" s="37" t="str">
        <f t="shared" si="66"/>
        <v>jul</v>
      </c>
    </row>
    <row r="4268" spans="1:8" x14ac:dyDescent="0.25">
      <c r="A4268" s="7">
        <v>46210</v>
      </c>
      <c r="B4268" s="16">
        <v>4116</v>
      </c>
      <c r="C4268" s="16" t="s">
        <v>65</v>
      </c>
      <c r="D4268" s="3">
        <v>174.78700000000001</v>
      </c>
      <c r="E4268" s="16">
        <v>12</v>
      </c>
      <c r="F4268" s="3">
        <v>14.566000000000001</v>
      </c>
      <c r="G4268" s="20" t="str">
        <f>IF(B4268="","",VLOOKUP(B4268,[1]BASEDIESEL!$A$2:$AAA$11928,6))</f>
        <v>FRENTE-05</v>
      </c>
      <c r="H4268" s="37" t="str">
        <f t="shared" si="66"/>
        <v>jul</v>
      </c>
    </row>
    <row r="4269" spans="1:8" x14ac:dyDescent="0.25">
      <c r="A4269" s="7">
        <v>46210</v>
      </c>
      <c r="B4269" s="17">
        <v>4117</v>
      </c>
      <c r="C4269" s="17" t="s">
        <v>65</v>
      </c>
      <c r="D4269" s="2">
        <v>85.182000000000002</v>
      </c>
      <c r="E4269" s="17">
        <v>6</v>
      </c>
      <c r="F4269" s="2">
        <v>14.196999999999999</v>
      </c>
      <c r="G4269" s="20" t="str">
        <f>IF(B4269="","",VLOOKUP(B4269,[1]BASEDIESEL!$A$2:$AAA$11928,6))</f>
        <v>FRENTE-04</v>
      </c>
      <c r="H4269" s="37" t="str">
        <f t="shared" si="66"/>
        <v>jul</v>
      </c>
    </row>
    <row r="4270" spans="1:8" x14ac:dyDescent="0.25">
      <c r="A4270" s="7">
        <v>46210</v>
      </c>
      <c r="B4270" s="16">
        <v>4118</v>
      </c>
      <c r="C4270" s="16" t="s">
        <v>65</v>
      </c>
      <c r="D4270" s="3">
        <v>149.52500000000001</v>
      </c>
      <c r="E4270" s="16">
        <v>14</v>
      </c>
      <c r="F4270" s="3">
        <v>10.68</v>
      </c>
      <c r="G4270" s="20" t="str">
        <f>IF(B4270="","",VLOOKUP(B4270,[1]BASEDIESEL!$A$2:$AAA$11928,6))</f>
        <v>FRENTE-03</v>
      </c>
      <c r="H4270" s="37" t="str">
        <f t="shared" si="66"/>
        <v>jul</v>
      </c>
    </row>
    <row r="4271" spans="1:8" x14ac:dyDescent="0.25">
      <c r="A4271" s="7">
        <v>46210</v>
      </c>
      <c r="B4271" s="17">
        <v>4119</v>
      </c>
      <c r="C4271" s="17" t="s">
        <v>65</v>
      </c>
      <c r="D4271" s="2">
        <v>63.95</v>
      </c>
      <c r="E4271" s="17">
        <v>4</v>
      </c>
      <c r="F4271" s="2">
        <v>15.988</v>
      </c>
      <c r="G4271" s="20" t="str">
        <f>IF(B4271="","",VLOOKUP(B4271,[1]BASEDIESEL!$A$2:$AAA$11928,6))</f>
        <v>FRENTE-05</v>
      </c>
      <c r="H4271" s="37" t="str">
        <f t="shared" si="66"/>
        <v>jul</v>
      </c>
    </row>
    <row r="4272" spans="1:8" x14ac:dyDescent="0.25">
      <c r="A4272" s="7">
        <v>46210</v>
      </c>
      <c r="B4272" s="16">
        <v>4120</v>
      </c>
      <c r="C4272" s="16" t="s">
        <v>65</v>
      </c>
      <c r="D4272" s="3">
        <v>214.71700000000001</v>
      </c>
      <c r="E4272" s="16">
        <v>13</v>
      </c>
      <c r="F4272" s="3">
        <v>16.516999999999999</v>
      </c>
      <c r="G4272" s="20" t="str">
        <f>IF(B4272="","",VLOOKUP(B4272,[1]BASEDIESEL!$A$2:$AAA$11928,6))</f>
        <v>FRENTE-05</v>
      </c>
      <c r="H4272" s="37" t="str">
        <f t="shared" si="66"/>
        <v>jul</v>
      </c>
    </row>
    <row r="4273" spans="1:8" x14ac:dyDescent="0.25">
      <c r="A4273" s="7">
        <v>46210</v>
      </c>
      <c r="B4273" s="17">
        <v>4121</v>
      </c>
      <c r="C4273" s="17" t="s">
        <v>66</v>
      </c>
      <c r="D4273" s="2">
        <v>235.52500000000001</v>
      </c>
      <c r="E4273" s="17">
        <v>16</v>
      </c>
      <c r="F4273" s="2">
        <v>14.72</v>
      </c>
      <c r="G4273" s="20" t="str">
        <f>IF(B4273="","",VLOOKUP(B4273,[1]BASEDIESEL!$A$2:$AAA$11928,6))</f>
        <v>FRENTE-01</v>
      </c>
      <c r="H4273" s="37" t="str">
        <f t="shared" si="66"/>
        <v>jul</v>
      </c>
    </row>
    <row r="4274" spans="1:8" x14ac:dyDescent="0.25">
      <c r="A4274" s="7">
        <v>46210</v>
      </c>
      <c r="B4274" s="16">
        <v>4122</v>
      </c>
      <c r="C4274" s="16" t="s">
        <v>66</v>
      </c>
      <c r="D4274" s="3">
        <v>235.27</v>
      </c>
      <c r="E4274" s="16">
        <v>16</v>
      </c>
      <c r="F4274" s="3">
        <v>14.704000000000001</v>
      </c>
      <c r="G4274" s="20" t="str">
        <f>IF(B4274="","",VLOOKUP(B4274,[1]BASEDIESEL!$A$2:$AAA$11928,6))</f>
        <v>FRENTE-01</v>
      </c>
      <c r="H4274" s="37" t="str">
        <f t="shared" si="66"/>
        <v>jul</v>
      </c>
    </row>
    <row r="4275" spans="1:8" x14ac:dyDescent="0.25">
      <c r="A4275" s="7">
        <v>46210</v>
      </c>
      <c r="B4275" s="17">
        <v>4123</v>
      </c>
      <c r="C4275" s="17" t="s">
        <v>66</v>
      </c>
      <c r="D4275" s="2">
        <v>92.655000000000001</v>
      </c>
      <c r="E4275" s="17">
        <v>5</v>
      </c>
      <c r="F4275" s="2">
        <v>18.530999999999999</v>
      </c>
      <c r="G4275" s="20" t="str">
        <f>IF(B4275="","",VLOOKUP(B4275,[1]BASEDIESEL!$A$2:$AAA$11928,6))</f>
        <v>FRENTE-01</v>
      </c>
      <c r="H4275" s="37" t="str">
        <f t="shared" si="66"/>
        <v>jul</v>
      </c>
    </row>
    <row r="4276" spans="1:8" x14ac:dyDescent="0.25">
      <c r="A4276" s="7">
        <v>46210</v>
      </c>
      <c r="B4276" s="16">
        <v>4124</v>
      </c>
      <c r="C4276" s="16" t="s">
        <v>65</v>
      </c>
      <c r="D4276" s="3">
        <v>122.04300000000001</v>
      </c>
      <c r="E4276" s="16">
        <v>11</v>
      </c>
      <c r="F4276" s="3">
        <v>11.095000000000001</v>
      </c>
      <c r="G4276" s="20" t="str">
        <f>IF(B4276="","",VLOOKUP(B4276,[1]BASEDIESEL!$A$2:$AAA$11928,6))</f>
        <v>FRENTE-07</v>
      </c>
      <c r="H4276" s="37" t="str">
        <f t="shared" si="66"/>
        <v>jul</v>
      </c>
    </row>
    <row r="4277" spans="1:8" x14ac:dyDescent="0.25">
      <c r="A4277" s="7">
        <v>46210</v>
      </c>
      <c r="B4277" s="17">
        <v>4126</v>
      </c>
      <c r="C4277" s="17" t="s">
        <v>65</v>
      </c>
      <c r="D4277" s="2">
        <v>182.63</v>
      </c>
      <c r="E4277" s="17">
        <v>12</v>
      </c>
      <c r="F4277" s="2">
        <v>15.218999999999999</v>
      </c>
      <c r="G4277" s="20" t="str">
        <f>IF(B4277="","",VLOOKUP(B4277,[1]BASEDIESEL!$A$2:$AAA$11928,6))</f>
        <v>FRENTE-05</v>
      </c>
      <c r="H4277" s="37" t="str">
        <f t="shared" si="66"/>
        <v>jul</v>
      </c>
    </row>
    <row r="4278" spans="1:8" x14ac:dyDescent="0.25">
      <c r="A4278" s="7">
        <v>46210</v>
      </c>
      <c r="B4278" s="16">
        <v>4127</v>
      </c>
      <c r="C4278" s="16" t="s">
        <v>65</v>
      </c>
      <c r="D4278" s="3">
        <v>151.72999999999999</v>
      </c>
      <c r="E4278" s="16">
        <v>10</v>
      </c>
      <c r="F4278" s="3">
        <v>15.173</v>
      </c>
      <c r="G4278" s="20" t="str">
        <f>IF(B4278="","",VLOOKUP(B4278,[1]BASEDIESEL!$A$2:$AAA$11928,6))</f>
        <v>FRENTE-02</v>
      </c>
      <c r="H4278" s="37" t="str">
        <f t="shared" si="66"/>
        <v>jul</v>
      </c>
    </row>
    <row r="4279" spans="1:8" x14ac:dyDescent="0.25">
      <c r="A4279" s="7">
        <v>46210</v>
      </c>
      <c r="B4279" s="17">
        <v>4128</v>
      </c>
      <c r="C4279" s="17" t="s">
        <v>66</v>
      </c>
      <c r="D4279" s="2">
        <v>117.46</v>
      </c>
      <c r="E4279" s="17">
        <v>8</v>
      </c>
      <c r="F4279" s="2">
        <v>14.683</v>
      </c>
      <c r="G4279" s="20" t="str">
        <f>IF(B4279="","",VLOOKUP(B4279,[1]BASEDIESEL!$A$2:$AAA$11928,6))</f>
        <v>FRENTE-01</v>
      </c>
      <c r="H4279" s="37" t="str">
        <f t="shared" si="66"/>
        <v>jul</v>
      </c>
    </row>
    <row r="4280" spans="1:8" x14ac:dyDescent="0.25">
      <c r="A4280" s="7">
        <v>46210</v>
      </c>
      <c r="B4280" s="16">
        <v>4129</v>
      </c>
      <c r="C4280" s="16" t="s">
        <v>66</v>
      </c>
      <c r="D4280" s="3">
        <v>177.49</v>
      </c>
      <c r="E4280" s="16">
        <v>12</v>
      </c>
      <c r="F4280" s="3">
        <v>14.791</v>
      </c>
      <c r="G4280" s="20" t="str">
        <f>IF(B4280="","",VLOOKUP(B4280,[1]BASEDIESEL!$A$2:$AAA$11928,6))</f>
        <v>FRENTE-01</v>
      </c>
      <c r="H4280" s="37" t="str">
        <f t="shared" si="66"/>
        <v>jul</v>
      </c>
    </row>
    <row r="4281" spans="1:8" x14ac:dyDescent="0.25">
      <c r="A4281" s="7">
        <v>46210</v>
      </c>
      <c r="B4281" s="17">
        <v>4131</v>
      </c>
      <c r="C4281" s="17" t="s">
        <v>65</v>
      </c>
      <c r="D4281" s="2">
        <v>113.76</v>
      </c>
      <c r="E4281" s="17">
        <v>7</v>
      </c>
      <c r="F4281" s="2">
        <v>16.251000000000001</v>
      </c>
      <c r="G4281" s="20" t="str">
        <f>IF(B4281="","",VLOOKUP(B4281,[1]BASEDIESEL!$A$2:$AAA$11928,6))</f>
        <v>FRENTE-04</v>
      </c>
      <c r="H4281" s="37" t="str">
        <f t="shared" si="66"/>
        <v>jul</v>
      </c>
    </row>
    <row r="4282" spans="1:8" x14ac:dyDescent="0.25">
      <c r="A4282" s="7">
        <v>46210</v>
      </c>
      <c r="B4282" s="16">
        <v>4132</v>
      </c>
      <c r="C4282" s="16" t="s">
        <v>65</v>
      </c>
      <c r="D4282" s="3">
        <v>156.35499999999999</v>
      </c>
      <c r="E4282" s="16">
        <v>10</v>
      </c>
      <c r="F4282" s="3">
        <v>15.635999999999999</v>
      </c>
      <c r="G4282" s="20" t="str">
        <f>IF(B4282="","",VLOOKUP(B4282,[1]BASEDIESEL!$A$2:$AAA$11928,6))</f>
        <v>FRENTE-03</v>
      </c>
      <c r="H4282" s="37" t="str">
        <f t="shared" si="66"/>
        <v>jul</v>
      </c>
    </row>
    <row r="4283" spans="1:8" x14ac:dyDescent="0.25">
      <c r="A4283" s="7">
        <v>46210</v>
      </c>
      <c r="B4283" s="17">
        <v>4133</v>
      </c>
      <c r="C4283" s="17" t="s">
        <v>65</v>
      </c>
      <c r="D4283" s="2">
        <v>117.63500000000001</v>
      </c>
      <c r="E4283" s="17">
        <v>8</v>
      </c>
      <c r="F4283" s="2">
        <v>14.704000000000001</v>
      </c>
      <c r="G4283" s="20" t="str">
        <f>IF(B4283="","",VLOOKUP(B4283,[1]BASEDIESEL!$A$2:$AAA$11928,6))</f>
        <v>FRENTE-02</v>
      </c>
      <c r="H4283" s="37" t="str">
        <f t="shared" si="66"/>
        <v>jul</v>
      </c>
    </row>
    <row r="4284" spans="1:8" x14ac:dyDescent="0.25">
      <c r="A4284" s="7">
        <v>46210</v>
      </c>
      <c r="B4284" s="16">
        <v>4134</v>
      </c>
      <c r="C4284" s="16" t="s">
        <v>65</v>
      </c>
      <c r="D4284" s="3">
        <v>71.171000000000006</v>
      </c>
      <c r="E4284" s="16">
        <v>5</v>
      </c>
      <c r="F4284" s="3">
        <v>14.234</v>
      </c>
      <c r="G4284" s="20" t="str">
        <f>IF(B4284="","",VLOOKUP(B4284,[1]BASEDIESEL!$A$2:$AAA$11928,6))</f>
        <v>FRENTE-05</v>
      </c>
      <c r="H4284" s="37" t="str">
        <f t="shared" si="66"/>
        <v>jul</v>
      </c>
    </row>
    <row r="4285" spans="1:8" x14ac:dyDescent="0.25">
      <c r="A4285" s="7">
        <v>46210</v>
      </c>
      <c r="B4285" s="17">
        <v>4137</v>
      </c>
      <c r="C4285" s="17" t="s">
        <v>65</v>
      </c>
      <c r="D4285" s="2">
        <v>262.60000000000002</v>
      </c>
      <c r="E4285" s="17">
        <v>14</v>
      </c>
      <c r="F4285" s="2">
        <v>18.757000000000001</v>
      </c>
      <c r="G4285" s="20" t="str">
        <f>IF(B4285="","",VLOOKUP(B4285,[1]BASEDIESEL!$A$2:$AAA$11928,6))</f>
        <v>FRENTE-03</v>
      </c>
      <c r="H4285" s="37" t="str">
        <f t="shared" si="66"/>
        <v>jul</v>
      </c>
    </row>
    <row r="4286" spans="1:8" x14ac:dyDescent="0.25">
      <c r="A4286" s="7">
        <v>46210</v>
      </c>
      <c r="B4286" s="16">
        <v>4138</v>
      </c>
      <c r="C4286" s="16" t="s">
        <v>65</v>
      </c>
      <c r="D4286" s="3">
        <v>111.79900000000001</v>
      </c>
      <c r="E4286" s="16">
        <v>7</v>
      </c>
      <c r="F4286" s="3">
        <v>15.971</v>
      </c>
      <c r="G4286" s="20" t="str">
        <f>IF(B4286="","",VLOOKUP(B4286,[1]BASEDIESEL!$A$2:$AAA$11928,6))</f>
        <v>FRENTE-04</v>
      </c>
      <c r="H4286" s="37" t="str">
        <f t="shared" si="66"/>
        <v>jul</v>
      </c>
    </row>
    <row r="4287" spans="1:8" x14ac:dyDescent="0.25">
      <c r="A4287" s="7">
        <v>46210</v>
      </c>
      <c r="B4287" s="17">
        <v>4139</v>
      </c>
      <c r="C4287" s="17" t="s">
        <v>65</v>
      </c>
      <c r="D4287" s="2">
        <v>76.777000000000001</v>
      </c>
      <c r="E4287" s="17">
        <v>7</v>
      </c>
      <c r="F4287" s="2">
        <v>10.968</v>
      </c>
      <c r="G4287" s="20" t="str">
        <f>IF(B4287="","",VLOOKUP(B4287,[1]BASEDIESEL!$A$2:$AAA$11928,6))</f>
        <v>FRENTE-07</v>
      </c>
      <c r="H4287" s="37" t="str">
        <f t="shared" si="66"/>
        <v>jul</v>
      </c>
    </row>
    <row r="4288" spans="1:8" x14ac:dyDescent="0.25">
      <c r="A4288" s="7">
        <v>46210</v>
      </c>
      <c r="B4288" s="16">
        <v>4140</v>
      </c>
      <c r="C4288" s="16" t="s">
        <v>65</v>
      </c>
      <c r="D4288" s="3">
        <v>179.32</v>
      </c>
      <c r="E4288" s="16">
        <v>12</v>
      </c>
      <c r="F4288" s="3">
        <v>14.943</v>
      </c>
      <c r="G4288" s="20" t="str">
        <f>IF(B4288="","",VLOOKUP(B4288,[1]BASEDIESEL!$A$2:$AAA$11928,6))</f>
        <v>FRENTE-05</v>
      </c>
      <c r="H4288" s="37" t="str">
        <f t="shared" si="66"/>
        <v>jul</v>
      </c>
    </row>
    <row r="4289" spans="1:8" x14ac:dyDescent="0.25">
      <c r="A4289" s="7">
        <v>46210</v>
      </c>
      <c r="B4289" s="17">
        <v>4142</v>
      </c>
      <c r="C4289" s="17" t="s">
        <v>65</v>
      </c>
      <c r="D4289" s="2">
        <v>108.895</v>
      </c>
      <c r="E4289" s="17">
        <v>7</v>
      </c>
      <c r="F4289" s="2">
        <v>15.555999999999999</v>
      </c>
      <c r="G4289" s="20" t="str">
        <f>IF(B4289="","",VLOOKUP(B4289,[1]BASEDIESEL!$A$2:$AAA$11928,6))</f>
        <v>FRENTE-04</v>
      </c>
      <c r="H4289" s="37" t="str">
        <f t="shared" si="66"/>
        <v>jul</v>
      </c>
    </row>
    <row r="4290" spans="1:8" x14ac:dyDescent="0.25">
      <c r="A4290" s="7">
        <v>46210</v>
      </c>
      <c r="B4290" s="16">
        <v>4143</v>
      </c>
      <c r="C4290" s="16" t="s">
        <v>65</v>
      </c>
      <c r="D4290" s="3">
        <v>134.35400000000001</v>
      </c>
      <c r="E4290" s="16">
        <v>8</v>
      </c>
      <c r="F4290" s="3">
        <v>16.794</v>
      </c>
      <c r="G4290" s="20" t="str">
        <f>IF(B4290="","",VLOOKUP(B4290,[1]BASEDIESEL!$A$2:$AAA$11928,6))</f>
        <v>FRENTE-05</v>
      </c>
      <c r="H4290" s="37" t="str">
        <f t="shared" si="66"/>
        <v>jul</v>
      </c>
    </row>
    <row r="4291" spans="1:8" x14ac:dyDescent="0.25">
      <c r="A4291" s="7">
        <v>46210</v>
      </c>
      <c r="B4291" s="17">
        <v>4144</v>
      </c>
      <c r="C4291" s="17" t="s">
        <v>65</v>
      </c>
      <c r="D4291" s="2">
        <v>211.56100000000001</v>
      </c>
      <c r="E4291" s="17">
        <v>14</v>
      </c>
      <c r="F4291" s="2">
        <v>15.112</v>
      </c>
      <c r="G4291" s="20" t="str">
        <f>IF(B4291="","",VLOOKUP(B4291,[1]BASEDIESEL!$A$2:$AAA$11928,6))</f>
        <v>FRENTE-05</v>
      </c>
      <c r="H4291" s="37" t="str">
        <f t="shared" ref="H4291:H4354" si="67">TEXT(A4291,"mmm")</f>
        <v>jul</v>
      </c>
    </row>
    <row r="4292" spans="1:8" x14ac:dyDescent="0.25">
      <c r="A4292" s="7">
        <v>46210</v>
      </c>
      <c r="B4292" s="16">
        <v>4145</v>
      </c>
      <c r="C4292" s="16" t="s">
        <v>65</v>
      </c>
      <c r="D4292" s="3">
        <v>198.93700000000001</v>
      </c>
      <c r="E4292" s="16">
        <v>12</v>
      </c>
      <c r="F4292" s="3">
        <v>16.577999999999999</v>
      </c>
      <c r="G4292" s="20" t="str">
        <f>IF(B4292="","",VLOOKUP(B4292,[1]BASEDIESEL!$A$2:$AAA$11928,6))</f>
        <v>FRENTE-03</v>
      </c>
      <c r="H4292" s="37" t="str">
        <f t="shared" si="67"/>
        <v>jul</v>
      </c>
    </row>
    <row r="4293" spans="1:8" x14ac:dyDescent="0.25">
      <c r="A4293" s="7">
        <v>46210</v>
      </c>
      <c r="B4293" s="17">
        <v>4146</v>
      </c>
      <c r="C4293" s="17" t="s">
        <v>65</v>
      </c>
      <c r="D4293" s="2">
        <v>273.88</v>
      </c>
      <c r="E4293" s="17">
        <v>15</v>
      </c>
      <c r="F4293" s="2">
        <v>18.259</v>
      </c>
      <c r="G4293" s="20" t="str">
        <f>IF(B4293="","",VLOOKUP(B4293,[1]BASEDIESEL!$A$2:$AAA$11928,6))</f>
        <v>FRENTE-03</v>
      </c>
      <c r="H4293" s="37" t="str">
        <f t="shared" si="67"/>
        <v>jul</v>
      </c>
    </row>
    <row r="4294" spans="1:8" x14ac:dyDescent="0.25">
      <c r="A4294" s="7">
        <v>46210</v>
      </c>
      <c r="B4294" s="16">
        <v>4147</v>
      </c>
      <c r="C4294" s="16" t="s">
        <v>65</v>
      </c>
      <c r="D4294" s="3">
        <v>135.69999999999999</v>
      </c>
      <c r="E4294" s="16">
        <v>9</v>
      </c>
      <c r="F4294" s="3">
        <v>15.077999999999999</v>
      </c>
      <c r="G4294" s="20" t="str">
        <f>IF(B4294="","",VLOOKUP(B4294,[1]BASEDIESEL!$A$2:$AAA$11928,6))</f>
        <v>FRENTE-02</v>
      </c>
      <c r="H4294" s="37" t="str">
        <f t="shared" si="67"/>
        <v>jul</v>
      </c>
    </row>
    <row r="4295" spans="1:8" x14ac:dyDescent="0.25">
      <c r="A4295" s="7">
        <v>46210</v>
      </c>
      <c r="B4295" s="17">
        <v>4149</v>
      </c>
      <c r="C4295" s="17" t="s">
        <v>65</v>
      </c>
      <c r="D4295" s="2">
        <v>282.98500000000001</v>
      </c>
      <c r="E4295" s="17">
        <v>19</v>
      </c>
      <c r="F4295" s="2">
        <v>14.894</v>
      </c>
      <c r="G4295" s="20" t="str">
        <f>IF(B4295="","",VLOOKUP(B4295,[1]BASEDIESEL!$A$2:$AAA$11928,6))</f>
        <v>FRENTE-01</v>
      </c>
      <c r="H4295" s="37" t="str">
        <f t="shared" si="67"/>
        <v>jul</v>
      </c>
    </row>
    <row r="4296" spans="1:8" x14ac:dyDescent="0.25">
      <c r="A4296" s="7">
        <v>46210</v>
      </c>
      <c r="B4296" s="16">
        <v>4153</v>
      </c>
      <c r="C4296" s="16" t="s">
        <v>67</v>
      </c>
      <c r="D4296" s="3">
        <v>46.732999999999997</v>
      </c>
      <c r="E4296" s="16">
        <v>3</v>
      </c>
      <c r="F4296" s="3">
        <v>15.577999999999999</v>
      </c>
      <c r="G4296" s="20" t="str">
        <f>IF(B4296="","",VLOOKUP(B4296,[1]BASEDIESEL!$A$2:$AAA$11928,6))</f>
        <v>FRENTE-04</v>
      </c>
      <c r="H4296" s="37" t="str">
        <f t="shared" si="67"/>
        <v>jul</v>
      </c>
    </row>
    <row r="4297" spans="1:8" x14ac:dyDescent="0.25">
      <c r="A4297" s="7">
        <v>46210</v>
      </c>
      <c r="B4297" s="17">
        <v>4154</v>
      </c>
      <c r="C4297" s="17" t="s">
        <v>67</v>
      </c>
      <c r="D4297" s="2">
        <v>181.22499999999999</v>
      </c>
      <c r="E4297" s="17">
        <v>11</v>
      </c>
      <c r="F4297" s="2">
        <v>16.475000000000001</v>
      </c>
      <c r="G4297" s="20" t="str">
        <f>IF(B4297="","",VLOOKUP(B4297,[1]BASEDIESEL!$A$2:$AAA$11928,6))</f>
        <v>FRENTE-04</v>
      </c>
      <c r="H4297" s="37" t="str">
        <f t="shared" si="67"/>
        <v>jul</v>
      </c>
    </row>
    <row r="4298" spans="1:8" x14ac:dyDescent="0.25">
      <c r="A4298" s="7">
        <v>46210</v>
      </c>
      <c r="B4298" s="16">
        <v>4155</v>
      </c>
      <c r="C4298" s="16" t="s">
        <v>67</v>
      </c>
      <c r="D4298" s="3">
        <v>149.32599999999999</v>
      </c>
      <c r="E4298" s="16">
        <v>9</v>
      </c>
      <c r="F4298" s="3">
        <v>16.591999999999999</v>
      </c>
      <c r="G4298" s="20" t="str">
        <f>IF(B4298="","",VLOOKUP(B4298,[1]BASEDIESEL!$A$2:$AAA$11928,6))</f>
        <v>FRENTE-04</v>
      </c>
      <c r="H4298" s="37" t="str">
        <f t="shared" si="67"/>
        <v>jul</v>
      </c>
    </row>
    <row r="4299" spans="1:8" x14ac:dyDescent="0.25">
      <c r="A4299" s="7">
        <v>46210</v>
      </c>
      <c r="B4299" s="17">
        <v>4156</v>
      </c>
      <c r="C4299" s="17" t="s">
        <v>65</v>
      </c>
      <c r="D4299" s="2">
        <v>137.80000000000001</v>
      </c>
      <c r="E4299" s="17">
        <v>9</v>
      </c>
      <c r="F4299" s="2">
        <v>15.311</v>
      </c>
      <c r="G4299" s="20" t="str">
        <f>IF(B4299="","",VLOOKUP(B4299,[1]BASEDIESEL!$A$2:$AAA$11928,6))</f>
        <v>FRENTE-02</v>
      </c>
      <c r="H4299" s="37" t="str">
        <f t="shared" si="67"/>
        <v>jul</v>
      </c>
    </row>
    <row r="4300" spans="1:8" x14ac:dyDescent="0.25">
      <c r="A4300" s="7">
        <v>46210</v>
      </c>
      <c r="B4300" s="16">
        <v>4157</v>
      </c>
      <c r="C4300" s="16" t="s">
        <v>65</v>
      </c>
      <c r="D4300" s="3">
        <v>48</v>
      </c>
      <c r="E4300" s="16">
        <v>3</v>
      </c>
      <c r="F4300" s="3">
        <v>16</v>
      </c>
      <c r="G4300" s="20" t="str">
        <f>IF(B4300="","",VLOOKUP(B4300,[1]BASEDIESEL!$A$2:$AAA$11928,6))</f>
        <v>FRENTE-06</v>
      </c>
      <c r="H4300" s="37" t="str">
        <f t="shared" si="67"/>
        <v>jul</v>
      </c>
    </row>
    <row r="4301" spans="1:8" x14ac:dyDescent="0.25">
      <c r="A4301" s="7">
        <v>46210</v>
      </c>
      <c r="B4301" s="17">
        <v>4158</v>
      </c>
      <c r="C4301" s="17" t="s">
        <v>65</v>
      </c>
      <c r="D4301" s="2">
        <v>190.90299999999999</v>
      </c>
      <c r="E4301" s="17">
        <v>12</v>
      </c>
      <c r="F4301" s="2">
        <v>15.909000000000001</v>
      </c>
      <c r="G4301" s="20" t="str">
        <f>IF(B4301="","",VLOOKUP(B4301,[1]BASEDIESEL!$A$2:$AAA$11928,6))</f>
        <v>FRENTE-03</v>
      </c>
      <c r="H4301" s="37" t="str">
        <f t="shared" si="67"/>
        <v>jul</v>
      </c>
    </row>
    <row r="4302" spans="1:8" x14ac:dyDescent="0.25">
      <c r="A4302" s="7">
        <v>46210</v>
      </c>
      <c r="B4302" s="16">
        <v>4160</v>
      </c>
      <c r="C4302" s="16" t="s">
        <v>65</v>
      </c>
      <c r="D4302" s="3">
        <v>124.52</v>
      </c>
      <c r="E4302" s="16">
        <v>7</v>
      </c>
      <c r="F4302" s="3">
        <v>17.789000000000001</v>
      </c>
      <c r="G4302" s="20" t="str">
        <f>IF(B4302="","",VLOOKUP(B4302,[1]BASEDIESEL!$A$2:$AAA$11928,6))</f>
        <v>FRENTE-01</v>
      </c>
      <c r="H4302" s="37" t="str">
        <f t="shared" si="67"/>
        <v>jul</v>
      </c>
    </row>
    <row r="4303" spans="1:8" x14ac:dyDescent="0.25">
      <c r="A4303" s="7">
        <v>46210</v>
      </c>
      <c r="B4303" s="17">
        <v>4161</v>
      </c>
      <c r="C4303" s="17" t="s">
        <v>65</v>
      </c>
      <c r="D4303" s="2">
        <v>94.546000000000006</v>
      </c>
      <c r="E4303" s="17">
        <v>5</v>
      </c>
      <c r="F4303" s="2">
        <v>18.908999999999999</v>
      </c>
      <c r="G4303" s="20" t="str">
        <f>IF(B4303="","",VLOOKUP(B4303,[1]BASEDIESEL!$A$2:$AAA$11928,6))</f>
        <v>FRENTE-07</v>
      </c>
      <c r="H4303" s="37" t="str">
        <f t="shared" si="67"/>
        <v>jul</v>
      </c>
    </row>
    <row r="4304" spans="1:8" x14ac:dyDescent="0.25">
      <c r="A4304" s="7">
        <v>46210</v>
      </c>
      <c r="B4304" s="16">
        <v>4162</v>
      </c>
      <c r="C4304" s="16" t="s">
        <v>65</v>
      </c>
      <c r="D4304" s="3">
        <v>197.845</v>
      </c>
      <c r="E4304" s="16">
        <v>11</v>
      </c>
      <c r="F4304" s="3">
        <v>17.986000000000001</v>
      </c>
      <c r="G4304" s="20" t="str">
        <f>IF(B4304="","",VLOOKUP(B4304,[1]BASEDIESEL!$A$2:$AAA$11928,6))</f>
        <v>FRENTE-02</v>
      </c>
      <c r="H4304" s="37" t="str">
        <f t="shared" si="67"/>
        <v>jul</v>
      </c>
    </row>
    <row r="4305" spans="1:8" x14ac:dyDescent="0.25">
      <c r="A4305" s="7">
        <v>46210</v>
      </c>
      <c r="B4305" s="17">
        <v>4163</v>
      </c>
      <c r="C4305" s="17" t="s">
        <v>65</v>
      </c>
      <c r="D4305" s="2">
        <v>106.75</v>
      </c>
      <c r="E4305" s="17">
        <v>7</v>
      </c>
      <c r="F4305" s="2">
        <v>15.25</v>
      </c>
      <c r="G4305" s="20" t="str">
        <f>IF(B4305="","",VLOOKUP(B4305,[1]BASEDIESEL!$A$2:$AAA$11928,6))</f>
        <v>FRENTE-02</v>
      </c>
      <c r="H4305" s="37" t="str">
        <f t="shared" si="67"/>
        <v>jul</v>
      </c>
    </row>
    <row r="4306" spans="1:8" x14ac:dyDescent="0.25">
      <c r="A4306" s="7">
        <v>46211</v>
      </c>
      <c r="B4306" s="16">
        <v>4024</v>
      </c>
      <c r="C4306" s="16" t="s">
        <v>62</v>
      </c>
      <c r="D4306" s="3">
        <v>286.48700000000002</v>
      </c>
      <c r="E4306" s="16">
        <v>17</v>
      </c>
      <c r="F4306" s="3">
        <v>16.852</v>
      </c>
      <c r="G4306" s="20" t="str">
        <f>IF(B4306="","",VLOOKUP(B4306,[1]BASEDIESEL!$A$2:$AAA$11928,6))</f>
        <v>FRENTE-07</v>
      </c>
      <c r="H4306" s="37" t="str">
        <f t="shared" si="67"/>
        <v>jul</v>
      </c>
    </row>
    <row r="4307" spans="1:8" x14ac:dyDescent="0.25">
      <c r="A4307" s="7">
        <v>46211</v>
      </c>
      <c r="B4307" s="17">
        <v>4025</v>
      </c>
      <c r="C4307" s="17" t="s">
        <v>62</v>
      </c>
      <c r="D4307" s="2">
        <v>66.260000000000005</v>
      </c>
      <c r="E4307" s="17">
        <v>3</v>
      </c>
      <c r="F4307" s="2">
        <v>22.087</v>
      </c>
      <c r="G4307" s="20" t="str">
        <f>IF(B4307="","",VLOOKUP(B4307,[1]BASEDIESEL!$A$2:$AAA$11928,6))</f>
        <v>FRENTE-07</v>
      </c>
      <c r="H4307" s="37" t="str">
        <f t="shared" si="67"/>
        <v>jul</v>
      </c>
    </row>
    <row r="4308" spans="1:8" x14ac:dyDescent="0.25">
      <c r="A4308" s="7">
        <v>46211</v>
      </c>
      <c r="B4308" s="16">
        <v>4027</v>
      </c>
      <c r="C4308" s="16" t="s">
        <v>62</v>
      </c>
      <c r="D4308" s="3">
        <v>229.87799999999999</v>
      </c>
      <c r="E4308" s="16">
        <v>15</v>
      </c>
      <c r="F4308" s="3">
        <v>15.324999999999999</v>
      </c>
      <c r="G4308" s="20" t="str">
        <f>IF(B4308="","",VLOOKUP(B4308,[1]BASEDIESEL!$A$2:$AAA$11928,6))</f>
        <v>FRENTE-07</v>
      </c>
      <c r="H4308" s="37" t="str">
        <f t="shared" si="67"/>
        <v>jul</v>
      </c>
    </row>
    <row r="4309" spans="1:8" x14ac:dyDescent="0.25">
      <c r="A4309" s="7">
        <v>46211</v>
      </c>
      <c r="B4309" s="17">
        <v>4029</v>
      </c>
      <c r="C4309" s="17" t="s">
        <v>62</v>
      </c>
      <c r="D4309" s="2">
        <v>193.649</v>
      </c>
      <c r="E4309" s="17">
        <v>14</v>
      </c>
      <c r="F4309" s="2">
        <v>13.832000000000001</v>
      </c>
      <c r="G4309" s="20" t="str">
        <f>IF(B4309="","",VLOOKUP(B4309,[1]BASEDIESEL!$A$2:$AAA$11928,6))</f>
        <v>FRENTE-07</v>
      </c>
      <c r="H4309" s="37" t="str">
        <f t="shared" si="67"/>
        <v>jul</v>
      </c>
    </row>
    <row r="4310" spans="1:8" x14ac:dyDescent="0.25">
      <c r="A4310" s="7">
        <v>46211</v>
      </c>
      <c r="B4310" s="16">
        <v>4030</v>
      </c>
      <c r="C4310" s="16" t="s">
        <v>63</v>
      </c>
      <c r="D4310" s="3">
        <v>104.07599999999999</v>
      </c>
      <c r="E4310" s="16">
        <v>7</v>
      </c>
      <c r="F4310" s="3">
        <v>14.868</v>
      </c>
      <c r="G4310" s="20" t="str">
        <f>IF(B4310="","",VLOOKUP(B4310,[1]BASEDIESEL!$A$2:$AAA$11928,6))</f>
        <v>FRENTE-06</v>
      </c>
      <c r="H4310" s="37" t="str">
        <f t="shared" si="67"/>
        <v>jul</v>
      </c>
    </row>
    <row r="4311" spans="1:8" x14ac:dyDescent="0.25">
      <c r="A4311" s="7">
        <v>46211</v>
      </c>
      <c r="B4311" s="17">
        <v>4032</v>
      </c>
      <c r="C4311" s="17" t="s">
        <v>64</v>
      </c>
      <c r="D4311" s="2">
        <v>82.641000000000005</v>
      </c>
      <c r="E4311" s="17">
        <v>5</v>
      </c>
      <c r="F4311" s="2">
        <v>16.527999999999999</v>
      </c>
      <c r="G4311" s="20" t="str">
        <f>IF(B4311="","",VLOOKUP(B4311,[1]BASEDIESEL!$A$2:$AAA$11928,6))</f>
        <v>FRENTE-06</v>
      </c>
      <c r="H4311" s="37" t="str">
        <f t="shared" si="67"/>
        <v>jul</v>
      </c>
    </row>
    <row r="4312" spans="1:8" x14ac:dyDescent="0.25">
      <c r="A4312" s="7">
        <v>46211</v>
      </c>
      <c r="B4312" s="16">
        <v>4033</v>
      </c>
      <c r="C4312" s="16" t="s">
        <v>64</v>
      </c>
      <c r="D4312" s="3">
        <v>55.533000000000001</v>
      </c>
      <c r="E4312" s="16">
        <v>3</v>
      </c>
      <c r="F4312" s="3">
        <v>18.510999999999999</v>
      </c>
      <c r="G4312" s="20" t="str">
        <f>IF(B4312="","",VLOOKUP(B4312,[1]BASEDIESEL!$A$2:$AAA$11928,6))</f>
        <v>FRENTE-06</v>
      </c>
      <c r="H4312" s="37" t="str">
        <f t="shared" si="67"/>
        <v>jul</v>
      </c>
    </row>
    <row r="4313" spans="1:8" x14ac:dyDescent="0.25">
      <c r="A4313" s="7">
        <v>46211</v>
      </c>
      <c r="B4313" s="17">
        <v>4034</v>
      </c>
      <c r="C4313" s="17" t="s">
        <v>64</v>
      </c>
      <c r="D4313" s="2">
        <v>144.691</v>
      </c>
      <c r="E4313" s="17">
        <v>10</v>
      </c>
      <c r="F4313" s="2">
        <v>14.468999999999999</v>
      </c>
      <c r="G4313" s="20" t="str">
        <f>IF(B4313="","",VLOOKUP(B4313,[1]BASEDIESEL!$A$2:$AAA$11928,6))</f>
        <v>FRENTE-06</v>
      </c>
      <c r="H4313" s="37" t="str">
        <f t="shared" si="67"/>
        <v>jul</v>
      </c>
    </row>
    <row r="4314" spans="1:8" x14ac:dyDescent="0.25">
      <c r="A4314" s="7">
        <v>46211</v>
      </c>
      <c r="B4314" s="16">
        <v>4035</v>
      </c>
      <c r="C4314" s="16" t="s">
        <v>64</v>
      </c>
      <c r="D4314" s="3">
        <v>150.01</v>
      </c>
      <c r="E4314" s="16">
        <v>9</v>
      </c>
      <c r="F4314" s="3">
        <v>16.667999999999999</v>
      </c>
      <c r="G4314" s="20" t="str">
        <f>IF(B4314="","",VLOOKUP(B4314,[1]BASEDIESEL!$A$2:$AAA$11928,6))</f>
        <v>FRENTE-06</v>
      </c>
      <c r="H4314" s="37" t="str">
        <f t="shared" si="67"/>
        <v>jul</v>
      </c>
    </row>
    <row r="4315" spans="1:8" x14ac:dyDescent="0.25">
      <c r="A4315" s="7">
        <v>46211</v>
      </c>
      <c r="B4315" s="17">
        <v>4036</v>
      </c>
      <c r="C4315" s="17" t="s">
        <v>64</v>
      </c>
      <c r="D4315" s="2">
        <v>111.399</v>
      </c>
      <c r="E4315" s="17">
        <v>8</v>
      </c>
      <c r="F4315" s="2">
        <v>13.925000000000001</v>
      </c>
      <c r="G4315" s="20" t="str">
        <f>IF(B4315="","",VLOOKUP(B4315,[1]BASEDIESEL!$A$2:$AAA$11928,6))</f>
        <v>FRENTE-06</v>
      </c>
      <c r="H4315" s="37" t="str">
        <f t="shared" si="67"/>
        <v>jul</v>
      </c>
    </row>
    <row r="4316" spans="1:8" x14ac:dyDescent="0.25">
      <c r="A4316" s="7">
        <v>46211</v>
      </c>
      <c r="B4316" s="16">
        <v>4111</v>
      </c>
      <c r="C4316" s="16" t="s">
        <v>65</v>
      </c>
      <c r="D4316" s="3">
        <v>186.67500000000001</v>
      </c>
      <c r="E4316" s="16">
        <v>12</v>
      </c>
      <c r="F4316" s="3">
        <v>15.555999999999999</v>
      </c>
      <c r="G4316" s="20" t="str">
        <f>IF(B4316="","",VLOOKUP(B4316,[1]BASEDIESEL!$A$2:$AAA$11928,6))</f>
        <v>FRENTE-05</v>
      </c>
      <c r="H4316" s="37" t="str">
        <f t="shared" si="67"/>
        <v>jul</v>
      </c>
    </row>
    <row r="4317" spans="1:8" x14ac:dyDescent="0.25">
      <c r="A4317" s="7">
        <v>46211</v>
      </c>
      <c r="B4317" s="17">
        <v>4112</v>
      </c>
      <c r="C4317" s="17" t="s">
        <v>65</v>
      </c>
      <c r="D4317" s="2">
        <v>420.745</v>
      </c>
      <c r="E4317" s="17">
        <v>26</v>
      </c>
      <c r="F4317" s="2">
        <v>16.183</v>
      </c>
      <c r="G4317" s="20" t="str">
        <f>IF(B4317="","",VLOOKUP(B4317,[1]BASEDIESEL!$A$2:$AAA$11928,6))</f>
        <v>FRENTE-01</v>
      </c>
      <c r="H4317" s="37" t="str">
        <f t="shared" si="67"/>
        <v>jul</v>
      </c>
    </row>
    <row r="4318" spans="1:8" x14ac:dyDescent="0.25">
      <c r="A4318" s="7">
        <v>46211</v>
      </c>
      <c r="B4318" s="16">
        <v>4113</v>
      </c>
      <c r="C4318" s="16" t="s">
        <v>65</v>
      </c>
      <c r="D4318" s="3">
        <v>144.452</v>
      </c>
      <c r="E4318" s="16">
        <v>10</v>
      </c>
      <c r="F4318" s="3">
        <v>14.445</v>
      </c>
      <c r="G4318" s="20" t="str">
        <f>IF(B4318="","",VLOOKUP(B4318,[1]BASEDIESEL!$A$2:$AAA$11928,6))</f>
        <v>FRENTE-07</v>
      </c>
      <c r="H4318" s="37" t="str">
        <f t="shared" si="67"/>
        <v>jul</v>
      </c>
    </row>
    <row r="4319" spans="1:8" x14ac:dyDescent="0.25">
      <c r="A4319" s="7">
        <v>46211</v>
      </c>
      <c r="B4319" s="17">
        <v>4114</v>
      </c>
      <c r="C4319" s="17" t="s">
        <v>65</v>
      </c>
      <c r="D4319" s="2">
        <v>344.86500000000001</v>
      </c>
      <c r="E4319" s="17">
        <v>21</v>
      </c>
      <c r="F4319" s="2">
        <v>16.422000000000001</v>
      </c>
      <c r="G4319" s="20" t="str">
        <f>IF(B4319="","",VLOOKUP(B4319,[1]BASEDIESEL!$A$2:$AAA$11928,6))</f>
        <v>FRENTE-01</v>
      </c>
      <c r="H4319" s="37" t="str">
        <f t="shared" si="67"/>
        <v>jul</v>
      </c>
    </row>
    <row r="4320" spans="1:8" x14ac:dyDescent="0.25">
      <c r="A4320" s="7">
        <v>46211</v>
      </c>
      <c r="B4320" s="16">
        <v>4115</v>
      </c>
      <c r="C4320" s="16" t="s">
        <v>65</v>
      </c>
      <c r="D4320" s="3">
        <v>205.589</v>
      </c>
      <c r="E4320" s="16">
        <v>10</v>
      </c>
      <c r="F4320" s="3">
        <v>20.559000000000001</v>
      </c>
      <c r="G4320" s="20" t="str">
        <f>IF(B4320="","",VLOOKUP(B4320,[1]BASEDIESEL!$A$2:$AAA$11928,6))</f>
        <v>FRENTE-06</v>
      </c>
      <c r="H4320" s="37" t="str">
        <f t="shared" si="67"/>
        <v>jul</v>
      </c>
    </row>
    <row r="4321" spans="1:8" x14ac:dyDescent="0.25">
      <c r="A4321" s="7">
        <v>46211</v>
      </c>
      <c r="B4321" s="17">
        <v>4116</v>
      </c>
      <c r="C4321" s="17" t="s">
        <v>65</v>
      </c>
      <c r="D4321" s="2">
        <v>164.489</v>
      </c>
      <c r="E4321" s="17">
        <v>10</v>
      </c>
      <c r="F4321" s="2">
        <v>16.449000000000002</v>
      </c>
      <c r="G4321" s="20" t="str">
        <f>IF(B4321="","",VLOOKUP(B4321,[1]BASEDIESEL!$A$2:$AAA$11928,6))</f>
        <v>FRENTE-05</v>
      </c>
      <c r="H4321" s="37" t="str">
        <f t="shared" si="67"/>
        <v>jul</v>
      </c>
    </row>
    <row r="4322" spans="1:8" x14ac:dyDescent="0.25">
      <c r="A4322" s="7">
        <v>46211</v>
      </c>
      <c r="B4322" s="16">
        <v>4117</v>
      </c>
      <c r="C4322" s="16" t="s">
        <v>65</v>
      </c>
      <c r="D4322" s="3">
        <v>269.43799999999999</v>
      </c>
      <c r="E4322" s="16">
        <v>16</v>
      </c>
      <c r="F4322" s="3">
        <v>16.84</v>
      </c>
      <c r="G4322" s="20" t="str">
        <f>IF(B4322="","",VLOOKUP(B4322,[1]BASEDIESEL!$A$2:$AAA$11928,6))</f>
        <v>FRENTE-04</v>
      </c>
      <c r="H4322" s="37" t="str">
        <f t="shared" si="67"/>
        <v>jul</v>
      </c>
    </row>
    <row r="4323" spans="1:8" x14ac:dyDescent="0.25">
      <c r="A4323" s="7">
        <v>46211</v>
      </c>
      <c r="B4323" s="17">
        <v>4118</v>
      </c>
      <c r="C4323" s="17" t="s">
        <v>65</v>
      </c>
      <c r="D4323" s="2">
        <v>179.07900000000001</v>
      </c>
      <c r="E4323" s="17">
        <v>16</v>
      </c>
      <c r="F4323" s="2">
        <v>11.192</v>
      </c>
      <c r="G4323" s="20" t="str">
        <f>IF(B4323="","",VLOOKUP(B4323,[1]BASEDIESEL!$A$2:$AAA$11928,6))</f>
        <v>FRENTE-03</v>
      </c>
      <c r="H4323" s="37" t="str">
        <f t="shared" si="67"/>
        <v>jul</v>
      </c>
    </row>
    <row r="4324" spans="1:8" x14ac:dyDescent="0.25">
      <c r="A4324" s="7">
        <v>46211</v>
      </c>
      <c r="B4324" s="16">
        <v>4119</v>
      </c>
      <c r="C4324" s="16" t="s">
        <v>65</v>
      </c>
      <c r="D4324" s="3">
        <v>173.67099999999999</v>
      </c>
      <c r="E4324" s="16">
        <v>11</v>
      </c>
      <c r="F4324" s="3">
        <v>15.788</v>
      </c>
      <c r="G4324" s="20" t="str">
        <f>IF(B4324="","",VLOOKUP(B4324,[1]BASEDIESEL!$A$2:$AAA$11928,6))</f>
        <v>FRENTE-05</v>
      </c>
      <c r="H4324" s="37" t="str">
        <f t="shared" si="67"/>
        <v>jul</v>
      </c>
    </row>
    <row r="4325" spans="1:8" x14ac:dyDescent="0.25">
      <c r="A4325" s="7">
        <v>46211</v>
      </c>
      <c r="B4325" s="17">
        <v>4120</v>
      </c>
      <c r="C4325" s="17" t="s">
        <v>65</v>
      </c>
      <c r="D4325" s="2">
        <v>306.36099999999999</v>
      </c>
      <c r="E4325" s="17">
        <v>16</v>
      </c>
      <c r="F4325" s="2">
        <v>19.148</v>
      </c>
      <c r="G4325" s="20" t="str">
        <f>IF(B4325="","",VLOOKUP(B4325,[1]BASEDIESEL!$A$2:$AAA$11928,6))</f>
        <v>FRENTE-05</v>
      </c>
      <c r="H4325" s="37" t="str">
        <f t="shared" si="67"/>
        <v>jul</v>
      </c>
    </row>
    <row r="4326" spans="1:8" x14ac:dyDescent="0.25">
      <c r="A4326" s="7">
        <v>46211</v>
      </c>
      <c r="B4326" s="16">
        <v>4121</v>
      </c>
      <c r="C4326" s="16" t="s">
        <v>66</v>
      </c>
      <c r="D4326" s="3">
        <v>453.02</v>
      </c>
      <c r="E4326" s="16">
        <v>29</v>
      </c>
      <c r="F4326" s="3">
        <v>15.621</v>
      </c>
      <c r="G4326" s="20" t="str">
        <f>IF(B4326="","",VLOOKUP(B4326,[1]BASEDIESEL!$A$2:$AAA$11928,6))</f>
        <v>FRENTE-01</v>
      </c>
      <c r="H4326" s="37" t="str">
        <f t="shared" si="67"/>
        <v>jul</v>
      </c>
    </row>
    <row r="4327" spans="1:8" x14ac:dyDescent="0.25">
      <c r="A4327" s="7">
        <v>46211</v>
      </c>
      <c r="B4327" s="17">
        <v>4122</v>
      </c>
      <c r="C4327" s="17" t="s">
        <v>66</v>
      </c>
      <c r="D4327" s="2">
        <v>420.64</v>
      </c>
      <c r="E4327" s="17">
        <v>26</v>
      </c>
      <c r="F4327" s="2">
        <v>16.178000000000001</v>
      </c>
      <c r="G4327" s="20" t="str">
        <f>IF(B4327="","",VLOOKUP(B4327,[1]BASEDIESEL!$A$2:$AAA$11928,6))</f>
        <v>FRENTE-01</v>
      </c>
      <c r="H4327" s="37" t="str">
        <f t="shared" si="67"/>
        <v>jul</v>
      </c>
    </row>
    <row r="4328" spans="1:8" x14ac:dyDescent="0.25">
      <c r="A4328" s="7">
        <v>46211</v>
      </c>
      <c r="B4328" s="16">
        <v>4123</v>
      </c>
      <c r="C4328" s="16" t="s">
        <v>66</v>
      </c>
      <c r="D4328" s="3">
        <v>190.22499999999999</v>
      </c>
      <c r="E4328" s="16">
        <v>13</v>
      </c>
      <c r="F4328" s="3">
        <v>14.632999999999999</v>
      </c>
      <c r="G4328" s="20" t="str">
        <f>IF(B4328="","",VLOOKUP(B4328,[1]BASEDIESEL!$A$2:$AAA$11928,6))</f>
        <v>FRENTE-01</v>
      </c>
      <c r="H4328" s="37" t="str">
        <f t="shared" si="67"/>
        <v>jul</v>
      </c>
    </row>
    <row r="4329" spans="1:8" x14ac:dyDescent="0.25">
      <c r="A4329" s="7">
        <v>46211</v>
      </c>
      <c r="B4329" s="17">
        <v>4124</v>
      </c>
      <c r="C4329" s="17" t="s">
        <v>65</v>
      </c>
      <c r="D4329" s="2">
        <v>192.04300000000001</v>
      </c>
      <c r="E4329" s="17">
        <v>13</v>
      </c>
      <c r="F4329" s="2">
        <v>14.773</v>
      </c>
      <c r="G4329" s="20" t="str">
        <f>IF(B4329="","",VLOOKUP(B4329,[1]BASEDIESEL!$A$2:$AAA$11928,6))</f>
        <v>FRENTE-07</v>
      </c>
      <c r="H4329" s="37" t="str">
        <f t="shared" si="67"/>
        <v>jul</v>
      </c>
    </row>
    <row r="4330" spans="1:8" x14ac:dyDescent="0.25">
      <c r="A4330" s="7">
        <v>46211</v>
      </c>
      <c r="B4330" s="16">
        <v>4126</v>
      </c>
      <c r="C4330" s="16" t="s">
        <v>65</v>
      </c>
      <c r="D4330" s="3">
        <v>121.846</v>
      </c>
      <c r="E4330" s="16">
        <v>8</v>
      </c>
      <c r="F4330" s="3">
        <v>15.231</v>
      </c>
      <c r="G4330" s="20" t="str">
        <f>IF(B4330="","",VLOOKUP(B4330,[1]BASEDIESEL!$A$2:$AAA$11928,6))</f>
        <v>FRENTE-05</v>
      </c>
      <c r="H4330" s="37" t="str">
        <f t="shared" si="67"/>
        <v>jul</v>
      </c>
    </row>
    <row r="4331" spans="1:8" x14ac:dyDescent="0.25">
      <c r="A4331" s="7">
        <v>46211</v>
      </c>
      <c r="B4331" s="17">
        <v>4127</v>
      </c>
      <c r="C4331" s="17" t="s">
        <v>65</v>
      </c>
      <c r="D4331" s="2">
        <v>214.36500000000001</v>
      </c>
      <c r="E4331" s="17">
        <v>14</v>
      </c>
      <c r="F4331" s="2">
        <v>15.311999999999999</v>
      </c>
      <c r="G4331" s="20" t="str">
        <f>IF(B4331="","",VLOOKUP(B4331,[1]BASEDIESEL!$A$2:$AAA$11928,6))</f>
        <v>FRENTE-02</v>
      </c>
      <c r="H4331" s="37" t="str">
        <f t="shared" si="67"/>
        <v>jul</v>
      </c>
    </row>
    <row r="4332" spans="1:8" x14ac:dyDescent="0.25">
      <c r="A4332" s="7">
        <v>46211</v>
      </c>
      <c r="B4332" s="16">
        <v>4128</v>
      </c>
      <c r="C4332" s="16" t="s">
        <v>66</v>
      </c>
      <c r="D4332" s="3">
        <v>256.83</v>
      </c>
      <c r="E4332" s="16">
        <v>16</v>
      </c>
      <c r="F4332" s="3">
        <v>16.052</v>
      </c>
      <c r="G4332" s="20" t="str">
        <f>IF(B4332="","",VLOOKUP(B4332,[1]BASEDIESEL!$A$2:$AAA$11928,6))</f>
        <v>FRENTE-01</v>
      </c>
      <c r="H4332" s="37" t="str">
        <f t="shared" si="67"/>
        <v>jul</v>
      </c>
    </row>
    <row r="4333" spans="1:8" x14ac:dyDescent="0.25">
      <c r="A4333" s="7">
        <v>46211</v>
      </c>
      <c r="B4333" s="17">
        <v>4129</v>
      </c>
      <c r="C4333" s="17" t="s">
        <v>66</v>
      </c>
      <c r="D4333" s="2">
        <v>421.07499999999999</v>
      </c>
      <c r="E4333" s="17">
        <v>27</v>
      </c>
      <c r="F4333" s="2">
        <v>15.595000000000001</v>
      </c>
      <c r="G4333" s="20" t="str">
        <f>IF(B4333="","",VLOOKUP(B4333,[1]BASEDIESEL!$A$2:$AAA$11928,6))</f>
        <v>FRENTE-01</v>
      </c>
      <c r="H4333" s="37" t="str">
        <f t="shared" si="67"/>
        <v>jul</v>
      </c>
    </row>
    <row r="4334" spans="1:8" x14ac:dyDescent="0.25">
      <c r="A4334" s="7">
        <v>46211</v>
      </c>
      <c r="B4334" s="16">
        <v>4131</v>
      </c>
      <c r="C4334" s="16" t="s">
        <v>65</v>
      </c>
      <c r="D4334" s="3">
        <v>244.44</v>
      </c>
      <c r="E4334" s="16">
        <v>13</v>
      </c>
      <c r="F4334" s="3">
        <v>18.803000000000001</v>
      </c>
      <c r="G4334" s="20" t="str">
        <f>IF(B4334="","",VLOOKUP(B4334,[1]BASEDIESEL!$A$2:$AAA$11928,6))</f>
        <v>FRENTE-04</v>
      </c>
      <c r="H4334" s="37" t="str">
        <f t="shared" si="67"/>
        <v>jul</v>
      </c>
    </row>
    <row r="4335" spans="1:8" x14ac:dyDescent="0.25">
      <c r="A4335" s="7">
        <v>46211</v>
      </c>
      <c r="B4335" s="17">
        <v>4132</v>
      </c>
      <c r="C4335" s="17" t="s">
        <v>65</v>
      </c>
      <c r="D4335" s="2">
        <v>228.51400000000001</v>
      </c>
      <c r="E4335" s="17">
        <v>14</v>
      </c>
      <c r="F4335" s="2">
        <v>16.321999999999999</v>
      </c>
      <c r="G4335" s="20" t="str">
        <f>IF(B4335="","",VLOOKUP(B4335,[1]BASEDIESEL!$A$2:$AAA$11928,6))</f>
        <v>FRENTE-03</v>
      </c>
      <c r="H4335" s="37" t="str">
        <f t="shared" si="67"/>
        <v>jul</v>
      </c>
    </row>
    <row r="4336" spans="1:8" x14ac:dyDescent="0.25">
      <c r="A4336" s="7">
        <v>46211</v>
      </c>
      <c r="B4336" s="16">
        <v>4133</v>
      </c>
      <c r="C4336" s="16" t="s">
        <v>65</v>
      </c>
      <c r="D4336" s="3">
        <v>194.01499999999999</v>
      </c>
      <c r="E4336" s="16">
        <v>12</v>
      </c>
      <c r="F4336" s="3">
        <v>16.167999999999999</v>
      </c>
      <c r="G4336" s="20" t="str">
        <f>IF(B4336="","",VLOOKUP(B4336,[1]BASEDIESEL!$A$2:$AAA$11928,6))</f>
        <v>FRENTE-02</v>
      </c>
      <c r="H4336" s="37" t="str">
        <f t="shared" si="67"/>
        <v>jul</v>
      </c>
    </row>
    <row r="4337" spans="1:8" x14ac:dyDescent="0.25">
      <c r="A4337" s="7">
        <v>46211</v>
      </c>
      <c r="B4337" s="17">
        <v>4134</v>
      </c>
      <c r="C4337" s="17" t="s">
        <v>65</v>
      </c>
      <c r="D4337" s="2">
        <v>261.40499999999997</v>
      </c>
      <c r="E4337" s="17">
        <v>16</v>
      </c>
      <c r="F4337" s="2">
        <v>16.338000000000001</v>
      </c>
      <c r="G4337" s="20" t="str">
        <f>IF(B4337="","",VLOOKUP(B4337,[1]BASEDIESEL!$A$2:$AAA$11928,6))</f>
        <v>FRENTE-05</v>
      </c>
      <c r="H4337" s="37" t="str">
        <f t="shared" si="67"/>
        <v>jul</v>
      </c>
    </row>
    <row r="4338" spans="1:8" x14ac:dyDescent="0.25">
      <c r="A4338" s="7">
        <v>46211</v>
      </c>
      <c r="B4338" s="16">
        <v>4135</v>
      </c>
      <c r="C4338" s="16" t="s">
        <v>65</v>
      </c>
      <c r="D4338" s="3">
        <v>140.327</v>
      </c>
      <c r="E4338" s="16">
        <v>8</v>
      </c>
      <c r="F4338" s="3">
        <v>17.541</v>
      </c>
      <c r="G4338" s="20" t="str">
        <f>IF(B4338="","",VLOOKUP(B4338,[1]BASEDIESEL!$A$2:$AAA$11928,6))</f>
        <v>FRENTE-03</v>
      </c>
      <c r="H4338" s="37" t="str">
        <f t="shared" si="67"/>
        <v>jul</v>
      </c>
    </row>
    <row r="4339" spans="1:8" x14ac:dyDescent="0.25">
      <c r="A4339" s="7">
        <v>46211</v>
      </c>
      <c r="B4339" s="17">
        <v>4136</v>
      </c>
      <c r="C4339" s="17" t="s">
        <v>65</v>
      </c>
      <c r="D4339" s="2">
        <v>173.983</v>
      </c>
      <c r="E4339" s="17">
        <v>10</v>
      </c>
      <c r="F4339" s="2">
        <v>17.398</v>
      </c>
      <c r="G4339" s="20" t="str">
        <f>IF(B4339="","",VLOOKUP(B4339,[1]BASEDIESEL!$A$2:$AAA$11928,6))</f>
        <v>FRENTE-04</v>
      </c>
      <c r="H4339" s="37" t="str">
        <f t="shared" si="67"/>
        <v>jul</v>
      </c>
    </row>
    <row r="4340" spans="1:8" x14ac:dyDescent="0.25">
      <c r="A4340" s="7">
        <v>46211</v>
      </c>
      <c r="B4340" s="16">
        <v>4137</v>
      </c>
      <c r="C4340" s="16" t="s">
        <v>65</v>
      </c>
      <c r="D4340" s="3">
        <v>288.15100000000001</v>
      </c>
      <c r="E4340" s="16">
        <v>16</v>
      </c>
      <c r="F4340" s="3">
        <v>18.009</v>
      </c>
      <c r="G4340" s="20" t="str">
        <f>IF(B4340="","",VLOOKUP(B4340,[1]BASEDIESEL!$A$2:$AAA$11928,6))</f>
        <v>FRENTE-03</v>
      </c>
      <c r="H4340" s="37" t="str">
        <f t="shared" si="67"/>
        <v>jul</v>
      </c>
    </row>
    <row r="4341" spans="1:8" x14ac:dyDescent="0.25">
      <c r="A4341" s="7">
        <v>46211</v>
      </c>
      <c r="B4341" s="17">
        <v>4138</v>
      </c>
      <c r="C4341" s="17" t="s">
        <v>65</v>
      </c>
      <c r="D4341" s="2">
        <v>260.327</v>
      </c>
      <c r="E4341" s="17">
        <v>15</v>
      </c>
      <c r="F4341" s="2">
        <v>17.355</v>
      </c>
      <c r="G4341" s="20" t="str">
        <f>IF(B4341="","",VLOOKUP(B4341,[1]BASEDIESEL!$A$2:$AAA$11928,6))</f>
        <v>FRENTE-04</v>
      </c>
      <c r="H4341" s="37" t="str">
        <f t="shared" si="67"/>
        <v>jul</v>
      </c>
    </row>
    <row r="4342" spans="1:8" x14ac:dyDescent="0.25">
      <c r="A4342" s="7">
        <v>46211</v>
      </c>
      <c r="B4342" s="16">
        <v>4139</v>
      </c>
      <c r="C4342" s="16" t="s">
        <v>65</v>
      </c>
      <c r="D4342" s="3">
        <v>176.43100000000001</v>
      </c>
      <c r="E4342" s="16">
        <v>13</v>
      </c>
      <c r="F4342" s="3">
        <v>13.571999999999999</v>
      </c>
      <c r="G4342" s="20" t="str">
        <f>IF(B4342="","",VLOOKUP(B4342,[1]BASEDIESEL!$A$2:$AAA$11928,6))</f>
        <v>FRENTE-07</v>
      </c>
      <c r="H4342" s="37" t="str">
        <f t="shared" si="67"/>
        <v>jul</v>
      </c>
    </row>
    <row r="4343" spans="1:8" x14ac:dyDescent="0.25">
      <c r="A4343" s="7">
        <v>46211</v>
      </c>
      <c r="B4343" s="17">
        <v>4140</v>
      </c>
      <c r="C4343" s="17" t="s">
        <v>65</v>
      </c>
      <c r="D4343" s="2">
        <v>349.18</v>
      </c>
      <c r="E4343" s="17">
        <v>18</v>
      </c>
      <c r="F4343" s="2">
        <v>19.399000000000001</v>
      </c>
      <c r="G4343" s="20" t="str">
        <f>IF(B4343="","",VLOOKUP(B4343,[1]BASEDIESEL!$A$2:$AAA$11928,6))</f>
        <v>FRENTE-05</v>
      </c>
      <c r="H4343" s="37" t="str">
        <f t="shared" si="67"/>
        <v>jul</v>
      </c>
    </row>
    <row r="4344" spans="1:8" x14ac:dyDescent="0.25">
      <c r="A4344" s="7">
        <v>46211</v>
      </c>
      <c r="B4344" s="16">
        <v>4142</v>
      </c>
      <c r="C4344" s="16" t="s">
        <v>65</v>
      </c>
      <c r="D4344" s="3">
        <v>229.17400000000001</v>
      </c>
      <c r="E4344" s="16">
        <v>15</v>
      </c>
      <c r="F4344" s="3">
        <v>15.278</v>
      </c>
      <c r="G4344" s="20" t="str">
        <f>IF(B4344="","",VLOOKUP(B4344,[1]BASEDIESEL!$A$2:$AAA$11928,6))</f>
        <v>FRENTE-04</v>
      </c>
      <c r="H4344" s="37" t="str">
        <f t="shared" si="67"/>
        <v>jul</v>
      </c>
    </row>
    <row r="4345" spans="1:8" x14ac:dyDescent="0.25">
      <c r="A4345" s="7">
        <v>46211</v>
      </c>
      <c r="B4345" s="17">
        <v>4143</v>
      </c>
      <c r="C4345" s="17" t="s">
        <v>65</v>
      </c>
      <c r="D4345" s="2">
        <v>183.423</v>
      </c>
      <c r="E4345" s="17">
        <v>11</v>
      </c>
      <c r="F4345" s="2">
        <v>16.675000000000001</v>
      </c>
      <c r="G4345" s="20" t="str">
        <f>IF(B4345="","",VLOOKUP(B4345,[1]BASEDIESEL!$A$2:$AAA$11928,6))</f>
        <v>FRENTE-05</v>
      </c>
      <c r="H4345" s="37" t="str">
        <f t="shared" si="67"/>
        <v>jul</v>
      </c>
    </row>
    <row r="4346" spans="1:8" x14ac:dyDescent="0.25">
      <c r="A4346" s="7">
        <v>46211</v>
      </c>
      <c r="B4346" s="16">
        <v>4144</v>
      </c>
      <c r="C4346" s="16" t="s">
        <v>65</v>
      </c>
      <c r="D4346" s="3">
        <v>221.35</v>
      </c>
      <c r="E4346" s="16">
        <v>14</v>
      </c>
      <c r="F4346" s="3">
        <v>15.811</v>
      </c>
      <c r="G4346" s="20" t="str">
        <f>IF(B4346="","",VLOOKUP(B4346,[1]BASEDIESEL!$A$2:$AAA$11928,6))</f>
        <v>FRENTE-05</v>
      </c>
      <c r="H4346" s="37" t="str">
        <f t="shared" si="67"/>
        <v>jul</v>
      </c>
    </row>
    <row r="4347" spans="1:8" x14ac:dyDescent="0.25">
      <c r="A4347" s="7">
        <v>46211</v>
      </c>
      <c r="B4347" s="17">
        <v>4145</v>
      </c>
      <c r="C4347" s="17" t="s">
        <v>65</v>
      </c>
      <c r="D4347" s="2">
        <v>375.65899999999999</v>
      </c>
      <c r="E4347" s="17">
        <v>22</v>
      </c>
      <c r="F4347" s="2">
        <v>17.074999999999999</v>
      </c>
      <c r="G4347" s="20" t="str">
        <f>IF(B4347="","",VLOOKUP(B4347,[1]BASEDIESEL!$A$2:$AAA$11928,6))</f>
        <v>FRENTE-03</v>
      </c>
      <c r="H4347" s="37" t="str">
        <f t="shared" si="67"/>
        <v>jul</v>
      </c>
    </row>
    <row r="4348" spans="1:8" x14ac:dyDescent="0.25">
      <c r="A4348" s="7">
        <v>46211</v>
      </c>
      <c r="B4348" s="16">
        <v>4146</v>
      </c>
      <c r="C4348" s="16" t="s">
        <v>65</v>
      </c>
      <c r="D4348" s="3">
        <v>281.68400000000003</v>
      </c>
      <c r="E4348" s="16">
        <v>18</v>
      </c>
      <c r="F4348" s="3">
        <v>15.648999999999999</v>
      </c>
      <c r="G4348" s="20" t="str">
        <f>IF(B4348="","",VLOOKUP(B4348,[1]BASEDIESEL!$A$2:$AAA$11928,6))</f>
        <v>FRENTE-03</v>
      </c>
      <c r="H4348" s="37" t="str">
        <f t="shared" si="67"/>
        <v>jul</v>
      </c>
    </row>
    <row r="4349" spans="1:8" x14ac:dyDescent="0.25">
      <c r="A4349" s="7">
        <v>46211</v>
      </c>
      <c r="B4349" s="17">
        <v>4147</v>
      </c>
      <c r="C4349" s="17" t="s">
        <v>65</v>
      </c>
      <c r="D4349" s="2">
        <v>119.95</v>
      </c>
      <c r="E4349" s="17">
        <v>8</v>
      </c>
      <c r="F4349" s="2">
        <v>14.994</v>
      </c>
      <c r="G4349" s="20" t="str">
        <f>IF(B4349="","",VLOOKUP(B4349,[1]BASEDIESEL!$A$2:$AAA$11928,6))</f>
        <v>FRENTE-02</v>
      </c>
      <c r="H4349" s="37" t="str">
        <f t="shared" si="67"/>
        <v>jul</v>
      </c>
    </row>
    <row r="4350" spans="1:8" x14ac:dyDescent="0.25">
      <c r="A4350" s="7">
        <v>46211</v>
      </c>
      <c r="B4350" s="16">
        <v>4149</v>
      </c>
      <c r="C4350" s="16" t="s">
        <v>65</v>
      </c>
      <c r="D4350" s="3">
        <v>460.82</v>
      </c>
      <c r="E4350" s="16">
        <v>29</v>
      </c>
      <c r="F4350" s="3">
        <v>15.89</v>
      </c>
      <c r="G4350" s="20" t="str">
        <f>IF(B4350="","",VLOOKUP(B4350,[1]BASEDIESEL!$A$2:$AAA$11928,6))</f>
        <v>FRENTE-01</v>
      </c>
      <c r="H4350" s="37" t="str">
        <f t="shared" si="67"/>
        <v>jul</v>
      </c>
    </row>
    <row r="4351" spans="1:8" x14ac:dyDescent="0.25">
      <c r="A4351" s="7">
        <v>46211</v>
      </c>
      <c r="B4351" s="17">
        <v>4153</v>
      </c>
      <c r="C4351" s="17" t="s">
        <v>67</v>
      </c>
      <c r="D4351" s="2">
        <v>142.15700000000001</v>
      </c>
      <c r="E4351" s="17">
        <v>9</v>
      </c>
      <c r="F4351" s="2">
        <v>15.795</v>
      </c>
      <c r="G4351" s="20" t="str">
        <f>IF(B4351="","",VLOOKUP(B4351,[1]BASEDIESEL!$A$2:$AAA$11928,6))</f>
        <v>FRENTE-04</v>
      </c>
      <c r="H4351" s="37" t="str">
        <f t="shared" si="67"/>
        <v>jul</v>
      </c>
    </row>
    <row r="4352" spans="1:8" x14ac:dyDescent="0.25">
      <c r="A4352" s="7">
        <v>46211</v>
      </c>
      <c r="B4352" s="16">
        <v>4154</v>
      </c>
      <c r="C4352" s="16" t="s">
        <v>67</v>
      </c>
      <c r="D4352" s="3">
        <v>234.441</v>
      </c>
      <c r="E4352" s="16">
        <v>14</v>
      </c>
      <c r="F4352" s="3">
        <v>16.745999999999999</v>
      </c>
      <c r="G4352" s="20" t="str">
        <f>IF(B4352="","",VLOOKUP(B4352,[1]BASEDIESEL!$A$2:$AAA$11928,6))</f>
        <v>FRENTE-04</v>
      </c>
      <c r="H4352" s="37" t="str">
        <f t="shared" si="67"/>
        <v>jul</v>
      </c>
    </row>
    <row r="4353" spans="1:8" x14ac:dyDescent="0.25">
      <c r="A4353" s="7">
        <v>46211</v>
      </c>
      <c r="B4353" s="17">
        <v>4155</v>
      </c>
      <c r="C4353" s="17" t="s">
        <v>67</v>
      </c>
      <c r="D4353" s="2">
        <v>153.91999999999999</v>
      </c>
      <c r="E4353" s="17">
        <v>10</v>
      </c>
      <c r="F4353" s="2">
        <v>15.391999999999999</v>
      </c>
      <c r="G4353" s="20" t="str">
        <f>IF(B4353="","",VLOOKUP(B4353,[1]BASEDIESEL!$A$2:$AAA$11928,6))</f>
        <v>FRENTE-04</v>
      </c>
      <c r="H4353" s="37" t="str">
        <f t="shared" si="67"/>
        <v>jul</v>
      </c>
    </row>
    <row r="4354" spans="1:8" x14ac:dyDescent="0.25">
      <c r="A4354" s="7">
        <v>46211</v>
      </c>
      <c r="B4354" s="16">
        <v>4156</v>
      </c>
      <c r="C4354" s="16" t="s">
        <v>65</v>
      </c>
      <c r="D4354" s="3">
        <v>209.17</v>
      </c>
      <c r="E4354" s="16">
        <v>14</v>
      </c>
      <c r="F4354" s="3">
        <v>14.941000000000001</v>
      </c>
      <c r="G4354" s="20" t="str">
        <f>IF(B4354="","",VLOOKUP(B4354,[1]BASEDIESEL!$A$2:$AAA$11928,6))</f>
        <v>FRENTE-02</v>
      </c>
      <c r="H4354" s="37" t="str">
        <f t="shared" si="67"/>
        <v>jul</v>
      </c>
    </row>
    <row r="4355" spans="1:8" x14ac:dyDescent="0.25">
      <c r="A4355" s="7">
        <v>46211</v>
      </c>
      <c r="B4355" s="17">
        <v>4157</v>
      </c>
      <c r="C4355" s="17" t="s">
        <v>65</v>
      </c>
      <c r="D4355" s="2">
        <v>88.600999999999999</v>
      </c>
      <c r="E4355" s="17">
        <v>6</v>
      </c>
      <c r="F4355" s="2">
        <v>14.766999999999999</v>
      </c>
      <c r="G4355" s="20" t="str">
        <f>IF(B4355="","",VLOOKUP(B4355,[1]BASEDIESEL!$A$2:$AAA$11928,6))</f>
        <v>FRENTE-06</v>
      </c>
      <c r="H4355" s="37" t="str">
        <f t="shared" ref="H4355:H4418" si="68">TEXT(A4355,"mmm")</f>
        <v>jul</v>
      </c>
    </row>
    <row r="4356" spans="1:8" x14ac:dyDescent="0.25">
      <c r="A4356" s="7">
        <v>46211</v>
      </c>
      <c r="B4356" s="16">
        <v>4158</v>
      </c>
      <c r="C4356" s="16" t="s">
        <v>65</v>
      </c>
      <c r="D4356" s="3">
        <v>306.56599999999997</v>
      </c>
      <c r="E4356" s="16">
        <v>18</v>
      </c>
      <c r="F4356" s="3">
        <v>17.030999999999999</v>
      </c>
      <c r="G4356" s="20" t="str">
        <f>IF(B4356="","",VLOOKUP(B4356,[1]BASEDIESEL!$A$2:$AAA$11928,6))</f>
        <v>FRENTE-03</v>
      </c>
      <c r="H4356" s="37" t="str">
        <f t="shared" si="68"/>
        <v>jul</v>
      </c>
    </row>
    <row r="4357" spans="1:8" x14ac:dyDescent="0.25">
      <c r="A4357" s="7">
        <v>46211</v>
      </c>
      <c r="B4357" s="17">
        <v>4159</v>
      </c>
      <c r="C4357" s="17" t="s">
        <v>65</v>
      </c>
      <c r="D4357" s="2">
        <v>212.46</v>
      </c>
      <c r="E4357" s="17">
        <v>14</v>
      </c>
      <c r="F4357" s="2">
        <v>15.176</v>
      </c>
      <c r="G4357" s="20" t="str">
        <f>IF(B4357="","",VLOOKUP(B4357,[1]BASEDIESEL!$A$2:$AAA$11928,6))</f>
        <v>FRENTE-02</v>
      </c>
      <c r="H4357" s="37" t="str">
        <f t="shared" si="68"/>
        <v>jul</v>
      </c>
    </row>
    <row r="4358" spans="1:8" x14ac:dyDescent="0.25">
      <c r="A4358" s="7">
        <v>46211</v>
      </c>
      <c r="B4358" s="16">
        <v>4160</v>
      </c>
      <c r="C4358" s="16" t="s">
        <v>65</v>
      </c>
      <c r="D4358" s="3">
        <v>293.66500000000002</v>
      </c>
      <c r="E4358" s="16">
        <v>16</v>
      </c>
      <c r="F4358" s="3">
        <v>18.353999999999999</v>
      </c>
      <c r="G4358" s="20" t="str">
        <f>IF(B4358="","",VLOOKUP(B4358,[1]BASEDIESEL!$A$2:$AAA$11928,6))</f>
        <v>FRENTE-01</v>
      </c>
      <c r="H4358" s="37" t="str">
        <f t="shared" si="68"/>
        <v>jul</v>
      </c>
    </row>
    <row r="4359" spans="1:8" x14ac:dyDescent="0.25">
      <c r="A4359" s="7">
        <v>46211</v>
      </c>
      <c r="B4359" s="17">
        <v>4162</v>
      </c>
      <c r="C4359" s="17" t="s">
        <v>65</v>
      </c>
      <c r="D4359" s="2">
        <v>181.05500000000001</v>
      </c>
      <c r="E4359" s="17">
        <v>12</v>
      </c>
      <c r="F4359" s="2">
        <v>15.087999999999999</v>
      </c>
      <c r="G4359" s="20" t="str">
        <f>IF(B4359="","",VLOOKUP(B4359,[1]BASEDIESEL!$A$2:$AAA$11928,6))</f>
        <v>FRENTE-02</v>
      </c>
      <c r="H4359" s="37" t="str">
        <f t="shared" si="68"/>
        <v>jul</v>
      </c>
    </row>
    <row r="4360" spans="1:8" x14ac:dyDescent="0.25">
      <c r="A4360" s="7">
        <v>46211</v>
      </c>
      <c r="B4360" s="16">
        <v>4163</v>
      </c>
      <c r="C4360" s="16" t="s">
        <v>65</v>
      </c>
      <c r="D4360" s="3">
        <v>211.12</v>
      </c>
      <c r="E4360" s="16">
        <v>13</v>
      </c>
      <c r="F4360" s="3">
        <v>16.239999999999998</v>
      </c>
      <c r="G4360" s="20" t="str">
        <f>IF(B4360="","",VLOOKUP(B4360,[1]BASEDIESEL!$A$2:$AAA$11928,6))</f>
        <v>FRENTE-02</v>
      </c>
      <c r="H4360" s="37" t="str">
        <f t="shared" si="68"/>
        <v>jul</v>
      </c>
    </row>
    <row r="4361" spans="1:8" x14ac:dyDescent="0.25">
      <c r="A4361" s="7">
        <v>46212</v>
      </c>
      <c r="B4361" s="16">
        <v>4019</v>
      </c>
      <c r="C4361" s="16" t="s">
        <v>62</v>
      </c>
      <c r="D4361" s="3">
        <v>80.778999999999996</v>
      </c>
      <c r="E4361" s="16">
        <v>6</v>
      </c>
      <c r="F4361" s="3">
        <v>13.462999999999999</v>
      </c>
      <c r="G4361" s="20" t="str">
        <f>IF(B4361="","",VLOOKUP(B4361,[1]BASEDIESEL!$A$2:$AAA$11928,6))</f>
        <v>FRENTE-07</v>
      </c>
      <c r="H4361" s="37" t="str">
        <f t="shared" si="68"/>
        <v>jul</v>
      </c>
    </row>
    <row r="4362" spans="1:8" x14ac:dyDescent="0.25">
      <c r="A4362" s="7">
        <v>46212</v>
      </c>
      <c r="B4362" s="17">
        <v>4024</v>
      </c>
      <c r="C4362" s="17" t="s">
        <v>62</v>
      </c>
      <c r="D4362" s="2">
        <v>135.80600000000001</v>
      </c>
      <c r="E4362" s="17">
        <v>13</v>
      </c>
      <c r="F4362" s="2">
        <v>10.446999999999999</v>
      </c>
      <c r="G4362" s="20" t="str">
        <f>IF(B4362="","",VLOOKUP(B4362,[1]BASEDIESEL!$A$2:$AAA$11928,6))</f>
        <v>FRENTE-07</v>
      </c>
      <c r="H4362" s="37" t="str">
        <f t="shared" si="68"/>
        <v>jul</v>
      </c>
    </row>
    <row r="4363" spans="1:8" x14ac:dyDescent="0.25">
      <c r="A4363" s="7">
        <v>46212</v>
      </c>
      <c r="B4363" s="16">
        <v>4027</v>
      </c>
      <c r="C4363" s="16" t="s">
        <v>62</v>
      </c>
      <c r="D4363" s="3">
        <v>250.476</v>
      </c>
      <c r="E4363" s="16">
        <v>26</v>
      </c>
      <c r="F4363" s="3">
        <v>9.6340000000000003</v>
      </c>
      <c r="G4363" s="20" t="str">
        <f>IF(B4363="","",VLOOKUP(B4363,[1]BASEDIESEL!$A$2:$AAA$11928,6))</f>
        <v>FRENTE-07</v>
      </c>
      <c r="H4363" s="37" t="str">
        <f t="shared" si="68"/>
        <v>jul</v>
      </c>
    </row>
    <row r="4364" spans="1:8" x14ac:dyDescent="0.25">
      <c r="A4364" s="7">
        <v>46212</v>
      </c>
      <c r="B4364" s="17">
        <v>4029</v>
      </c>
      <c r="C4364" s="17" t="s">
        <v>62</v>
      </c>
      <c r="D4364" s="2">
        <v>277.54899999999998</v>
      </c>
      <c r="E4364" s="17">
        <v>23</v>
      </c>
      <c r="F4364" s="2">
        <v>12.067</v>
      </c>
      <c r="G4364" s="20" t="str">
        <f>IF(B4364="","",VLOOKUP(B4364,[1]BASEDIESEL!$A$2:$AAA$11928,6))</f>
        <v>FRENTE-07</v>
      </c>
      <c r="H4364" s="37" t="str">
        <f t="shared" si="68"/>
        <v>jul</v>
      </c>
    </row>
    <row r="4365" spans="1:8" x14ac:dyDescent="0.25">
      <c r="A4365" s="7">
        <v>46212</v>
      </c>
      <c r="B4365" s="16">
        <v>4030</v>
      </c>
      <c r="C4365" s="16" t="s">
        <v>63</v>
      </c>
      <c r="D4365" s="3">
        <v>160.94499999999999</v>
      </c>
      <c r="E4365" s="16">
        <v>10</v>
      </c>
      <c r="F4365" s="3">
        <v>16.094999999999999</v>
      </c>
      <c r="G4365" s="20" t="str">
        <f>IF(B4365="","",VLOOKUP(B4365,[1]BASEDIESEL!$A$2:$AAA$11928,6))</f>
        <v>FRENTE-06</v>
      </c>
      <c r="H4365" s="37" t="str">
        <f t="shared" si="68"/>
        <v>jul</v>
      </c>
    </row>
    <row r="4366" spans="1:8" x14ac:dyDescent="0.25">
      <c r="A4366" s="7">
        <v>46212</v>
      </c>
      <c r="B4366" s="17">
        <v>4032</v>
      </c>
      <c r="C4366" s="17" t="s">
        <v>64</v>
      </c>
      <c r="D4366" s="2">
        <v>181.26499999999999</v>
      </c>
      <c r="E4366" s="17">
        <v>11</v>
      </c>
      <c r="F4366" s="2">
        <v>16.478999999999999</v>
      </c>
      <c r="G4366" s="20" t="str">
        <f>IF(B4366="","",VLOOKUP(B4366,[1]BASEDIESEL!$A$2:$AAA$11928,6))</f>
        <v>FRENTE-06</v>
      </c>
      <c r="H4366" s="37" t="str">
        <f t="shared" si="68"/>
        <v>jul</v>
      </c>
    </row>
    <row r="4367" spans="1:8" x14ac:dyDescent="0.25">
      <c r="A4367" s="7">
        <v>46212</v>
      </c>
      <c r="B4367" s="16">
        <v>4033</v>
      </c>
      <c r="C4367" s="16" t="s">
        <v>64</v>
      </c>
      <c r="D4367" s="3">
        <v>79.77</v>
      </c>
      <c r="E4367" s="16">
        <v>7</v>
      </c>
      <c r="F4367" s="3">
        <v>11.396000000000001</v>
      </c>
      <c r="G4367" s="20" t="str">
        <f>IF(B4367="","",VLOOKUP(B4367,[1]BASEDIESEL!$A$2:$AAA$11928,6))</f>
        <v>FRENTE-06</v>
      </c>
      <c r="H4367" s="37" t="str">
        <f t="shared" si="68"/>
        <v>jul</v>
      </c>
    </row>
    <row r="4368" spans="1:8" x14ac:dyDescent="0.25">
      <c r="A4368" s="7">
        <v>46212</v>
      </c>
      <c r="B4368" s="17">
        <v>4034</v>
      </c>
      <c r="C4368" s="17" t="s">
        <v>64</v>
      </c>
      <c r="D4368" s="2">
        <v>213.322</v>
      </c>
      <c r="E4368" s="17">
        <v>12</v>
      </c>
      <c r="F4368" s="2">
        <v>17.777000000000001</v>
      </c>
      <c r="G4368" s="20" t="str">
        <f>IF(B4368="","",VLOOKUP(B4368,[1]BASEDIESEL!$A$2:$AAA$11928,6))</f>
        <v>FRENTE-06</v>
      </c>
      <c r="H4368" s="37" t="str">
        <f t="shared" si="68"/>
        <v>jul</v>
      </c>
    </row>
    <row r="4369" spans="1:8" x14ac:dyDescent="0.25">
      <c r="A4369" s="7">
        <v>46212</v>
      </c>
      <c r="B4369" s="16">
        <v>4035</v>
      </c>
      <c r="C4369" s="16" t="s">
        <v>64</v>
      </c>
      <c r="D4369" s="3">
        <v>151.678</v>
      </c>
      <c r="E4369" s="16">
        <v>9</v>
      </c>
      <c r="F4369" s="3">
        <v>16.853000000000002</v>
      </c>
      <c r="G4369" s="20" t="str">
        <f>IF(B4369="","",VLOOKUP(B4369,[1]BASEDIESEL!$A$2:$AAA$11928,6))</f>
        <v>FRENTE-06</v>
      </c>
      <c r="H4369" s="37" t="str">
        <f t="shared" si="68"/>
        <v>jul</v>
      </c>
    </row>
    <row r="4370" spans="1:8" x14ac:dyDescent="0.25">
      <c r="A4370" s="7">
        <v>46212</v>
      </c>
      <c r="B4370" s="17">
        <v>4036</v>
      </c>
      <c r="C4370" s="17" t="s">
        <v>64</v>
      </c>
      <c r="D4370" s="2">
        <v>145.40600000000001</v>
      </c>
      <c r="E4370" s="17">
        <v>9</v>
      </c>
      <c r="F4370" s="2">
        <v>16.155999999999999</v>
      </c>
      <c r="G4370" s="20" t="str">
        <f>IF(B4370="","",VLOOKUP(B4370,[1]BASEDIESEL!$A$2:$AAA$11928,6))</f>
        <v>FRENTE-06</v>
      </c>
      <c r="H4370" s="37" t="str">
        <f t="shared" si="68"/>
        <v>jul</v>
      </c>
    </row>
    <row r="4371" spans="1:8" x14ac:dyDescent="0.25">
      <c r="A4371" s="7">
        <v>46212</v>
      </c>
      <c r="B4371" s="16">
        <v>4111</v>
      </c>
      <c r="C4371" s="16" t="s">
        <v>65</v>
      </c>
      <c r="D4371" s="3">
        <v>238.43899999999999</v>
      </c>
      <c r="E4371" s="16">
        <v>16</v>
      </c>
      <c r="F4371" s="3">
        <v>14.901999999999999</v>
      </c>
      <c r="G4371" s="20" t="str">
        <f>IF(B4371="","",VLOOKUP(B4371,[1]BASEDIESEL!$A$2:$AAA$11928,6))</f>
        <v>FRENTE-05</v>
      </c>
      <c r="H4371" s="37" t="str">
        <f t="shared" si="68"/>
        <v>jul</v>
      </c>
    </row>
    <row r="4372" spans="1:8" x14ac:dyDescent="0.25">
      <c r="A4372" s="7">
        <v>46212</v>
      </c>
      <c r="B4372" s="17">
        <v>4112</v>
      </c>
      <c r="C4372" s="17" t="s">
        <v>65</v>
      </c>
      <c r="D4372" s="2">
        <v>409.84</v>
      </c>
      <c r="E4372" s="17">
        <v>28</v>
      </c>
      <c r="F4372" s="2">
        <v>14.637</v>
      </c>
      <c r="G4372" s="20" t="str">
        <f>IF(B4372="","",VLOOKUP(B4372,[1]BASEDIESEL!$A$2:$AAA$11928,6))</f>
        <v>FRENTE-01</v>
      </c>
      <c r="H4372" s="37" t="str">
        <f t="shared" si="68"/>
        <v>jul</v>
      </c>
    </row>
    <row r="4373" spans="1:8" x14ac:dyDescent="0.25">
      <c r="A4373" s="7">
        <v>46212</v>
      </c>
      <c r="B4373" s="16">
        <v>4113</v>
      </c>
      <c r="C4373" s="16" t="s">
        <v>65</v>
      </c>
      <c r="D4373" s="3">
        <v>50.892000000000003</v>
      </c>
      <c r="E4373" s="16">
        <v>5</v>
      </c>
      <c r="F4373" s="3">
        <v>10.178000000000001</v>
      </c>
      <c r="G4373" s="20" t="str">
        <f>IF(B4373="","",VLOOKUP(B4373,[1]BASEDIESEL!$A$2:$AAA$11928,6))</f>
        <v>FRENTE-07</v>
      </c>
      <c r="H4373" s="37" t="str">
        <f t="shared" si="68"/>
        <v>jul</v>
      </c>
    </row>
    <row r="4374" spans="1:8" x14ac:dyDescent="0.25">
      <c r="A4374" s="7">
        <v>46212</v>
      </c>
      <c r="B4374" s="17">
        <v>4114</v>
      </c>
      <c r="C4374" s="17" t="s">
        <v>65</v>
      </c>
      <c r="D4374" s="2">
        <v>412.07499999999999</v>
      </c>
      <c r="E4374" s="17">
        <v>26</v>
      </c>
      <c r="F4374" s="2">
        <v>15.849</v>
      </c>
      <c r="G4374" s="20" t="str">
        <f>IF(B4374="","",VLOOKUP(B4374,[1]BASEDIESEL!$A$2:$AAA$11928,6))</f>
        <v>FRENTE-01</v>
      </c>
      <c r="H4374" s="37" t="str">
        <f t="shared" si="68"/>
        <v>jul</v>
      </c>
    </row>
    <row r="4375" spans="1:8" x14ac:dyDescent="0.25">
      <c r="A4375" s="7">
        <v>46212</v>
      </c>
      <c r="B4375" s="16">
        <v>4115</v>
      </c>
      <c r="C4375" s="16" t="s">
        <v>65</v>
      </c>
      <c r="D4375" s="3">
        <v>172.178</v>
      </c>
      <c r="E4375" s="16">
        <v>11</v>
      </c>
      <c r="F4375" s="3">
        <v>15.653</v>
      </c>
      <c r="G4375" s="20" t="str">
        <f>IF(B4375="","",VLOOKUP(B4375,[1]BASEDIESEL!$A$2:$AAA$11928,6))</f>
        <v>FRENTE-06</v>
      </c>
      <c r="H4375" s="37" t="str">
        <f t="shared" si="68"/>
        <v>jul</v>
      </c>
    </row>
    <row r="4376" spans="1:8" x14ac:dyDescent="0.25">
      <c r="A4376" s="7">
        <v>46212</v>
      </c>
      <c r="B4376" s="17">
        <v>4116</v>
      </c>
      <c r="C4376" s="17" t="s">
        <v>65</v>
      </c>
      <c r="D4376" s="2">
        <v>245.63399999999999</v>
      </c>
      <c r="E4376" s="17">
        <v>15</v>
      </c>
      <c r="F4376" s="2">
        <v>16.376000000000001</v>
      </c>
      <c r="G4376" s="20" t="str">
        <f>IF(B4376="","",VLOOKUP(B4376,[1]BASEDIESEL!$A$2:$AAA$11928,6))</f>
        <v>FRENTE-05</v>
      </c>
      <c r="H4376" s="37" t="str">
        <f t="shared" si="68"/>
        <v>jul</v>
      </c>
    </row>
    <row r="4377" spans="1:8" x14ac:dyDescent="0.25">
      <c r="A4377" s="7">
        <v>46212</v>
      </c>
      <c r="B4377" s="16">
        <v>4117</v>
      </c>
      <c r="C4377" s="16" t="s">
        <v>65</v>
      </c>
      <c r="D4377" s="3">
        <v>232.25200000000001</v>
      </c>
      <c r="E4377" s="16">
        <v>15</v>
      </c>
      <c r="F4377" s="3">
        <v>15.483000000000001</v>
      </c>
      <c r="G4377" s="20" t="str">
        <f>IF(B4377="","",VLOOKUP(B4377,[1]BASEDIESEL!$A$2:$AAA$11928,6))</f>
        <v>FRENTE-04</v>
      </c>
      <c r="H4377" s="37" t="str">
        <f t="shared" si="68"/>
        <v>jul</v>
      </c>
    </row>
    <row r="4378" spans="1:8" x14ac:dyDescent="0.25">
      <c r="A4378" s="7">
        <v>46212</v>
      </c>
      <c r="B4378" s="17">
        <v>4118</v>
      </c>
      <c r="C4378" s="17" t="s">
        <v>65</v>
      </c>
      <c r="D4378" s="2">
        <v>141.548</v>
      </c>
      <c r="E4378" s="17">
        <v>11</v>
      </c>
      <c r="F4378" s="2">
        <v>12.868</v>
      </c>
      <c r="G4378" s="20" t="str">
        <f>IF(B4378="","",VLOOKUP(B4378,[1]BASEDIESEL!$A$2:$AAA$11928,6))</f>
        <v>FRENTE-03</v>
      </c>
      <c r="H4378" s="37" t="str">
        <f t="shared" si="68"/>
        <v>jul</v>
      </c>
    </row>
    <row r="4379" spans="1:8" x14ac:dyDescent="0.25">
      <c r="A4379" s="7">
        <v>46212</v>
      </c>
      <c r="B4379" s="16">
        <v>4119</v>
      </c>
      <c r="C4379" s="16" t="s">
        <v>65</v>
      </c>
      <c r="D4379" s="3">
        <v>290.67500000000001</v>
      </c>
      <c r="E4379" s="16">
        <v>18</v>
      </c>
      <c r="F4379" s="3">
        <v>16.149000000000001</v>
      </c>
      <c r="G4379" s="20" t="str">
        <f>IF(B4379="","",VLOOKUP(B4379,[1]BASEDIESEL!$A$2:$AAA$11928,6))</f>
        <v>FRENTE-05</v>
      </c>
      <c r="H4379" s="37" t="str">
        <f t="shared" si="68"/>
        <v>jul</v>
      </c>
    </row>
    <row r="4380" spans="1:8" x14ac:dyDescent="0.25">
      <c r="A4380" s="7">
        <v>46212</v>
      </c>
      <c r="B4380" s="17">
        <v>4120</v>
      </c>
      <c r="C4380" s="17" t="s">
        <v>65</v>
      </c>
      <c r="D4380" s="2">
        <v>253.935</v>
      </c>
      <c r="E4380" s="17">
        <v>17</v>
      </c>
      <c r="F4380" s="2">
        <v>14.936999999999999</v>
      </c>
      <c r="G4380" s="20" t="str">
        <f>IF(B4380="","",VLOOKUP(B4380,[1]BASEDIESEL!$A$2:$AAA$11928,6))</f>
        <v>FRENTE-05</v>
      </c>
      <c r="H4380" s="37" t="str">
        <f t="shared" si="68"/>
        <v>jul</v>
      </c>
    </row>
    <row r="4381" spans="1:8" x14ac:dyDescent="0.25">
      <c r="A4381" s="7">
        <v>46212</v>
      </c>
      <c r="B4381" s="16">
        <v>4121</v>
      </c>
      <c r="C4381" s="16" t="s">
        <v>66</v>
      </c>
      <c r="D4381" s="3">
        <v>394.65</v>
      </c>
      <c r="E4381" s="16">
        <v>26</v>
      </c>
      <c r="F4381" s="3">
        <v>15.179</v>
      </c>
      <c r="G4381" s="20" t="str">
        <f>IF(B4381="","",VLOOKUP(B4381,[1]BASEDIESEL!$A$2:$AAA$11928,6))</f>
        <v>FRENTE-01</v>
      </c>
      <c r="H4381" s="37" t="str">
        <f t="shared" si="68"/>
        <v>jul</v>
      </c>
    </row>
    <row r="4382" spans="1:8" x14ac:dyDescent="0.25">
      <c r="A4382" s="7">
        <v>46212</v>
      </c>
      <c r="B4382" s="17">
        <v>4122</v>
      </c>
      <c r="C4382" s="17" t="s">
        <v>66</v>
      </c>
      <c r="D4382" s="2">
        <v>369.33499999999998</v>
      </c>
      <c r="E4382" s="17">
        <v>25</v>
      </c>
      <c r="F4382" s="2">
        <v>14.773</v>
      </c>
      <c r="G4382" s="20" t="str">
        <f>IF(B4382="","",VLOOKUP(B4382,[1]BASEDIESEL!$A$2:$AAA$11928,6))</f>
        <v>FRENTE-01</v>
      </c>
      <c r="H4382" s="37" t="str">
        <f t="shared" si="68"/>
        <v>jul</v>
      </c>
    </row>
    <row r="4383" spans="1:8" x14ac:dyDescent="0.25">
      <c r="A4383" s="7">
        <v>46212</v>
      </c>
      <c r="B4383" s="16">
        <v>4123</v>
      </c>
      <c r="C4383" s="16" t="s">
        <v>66</v>
      </c>
      <c r="D4383" s="3">
        <v>370.17</v>
      </c>
      <c r="E4383" s="16">
        <v>24</v>
      </c>
      <c r="F4383" s="3">
        <v>15.423999999999999</v>
      </c>
      <c r="G4383" s="20" t="str">
        <f>IF(B4383="","",VLOOKUP(B4383,[1]BASEDIESEL!$A$2:$AAA$11928,6))</f>
        <v>FRENTE-01</v>
      </c>
      <c r="H4383" s="37" t="str">
        <f t="shared" si="68"/>
        <v>jul</v>
      </c>
    </row>
    <row r="4384" spans="1:8" x14ac:dyDescent="0.25">
      <c r="A4384" s="7">
        <v>46212</v>
      </c>
      <c r="B4384" s="17">
        <v>4124</v>
      </c>
      <c r="C4384" s="17" t="s">
        <v>65</v>
      </c>
      <c r="D4384" s="2">
        <v>269.279</v>
      </c>
      <c r="E4384" s="17">
        <v>21</v>
      </c>
      <c r="F4384" s="2">
        <v>12.823</v>
      </c>
      <c r="G4384" s="20" t="str">
        <f>IF(B4384="","",VLOOKUP(B4384,[1]BASEDIESEL!$A$2:$AAA$11928,6))</f>
        <v>FRENTE-07</v>
      </c>
      <c r="H4384" s="37" t="str">
        <f t="shared" si="68"/>
        <v>jul</v>
      </c>
    </row>
    <row r="4385" spans="1:8" x14ac:dyDescent="0.25">
      <c r="A4385" s="7">
        <v>46212</v>
      </c>
      <c r="B4385" s="16">
        <v>4126</v>
      </c>
      <c r="C4385" s="16" t="s">
        <v>65</v>
      </c>
      <c r="D4385" s="3">
        <v>258.32499999999999</v>
      </c>
      <c r="E4385" s="16">
        <v>15</v>
      </c>
      <c r="F4385" s="3">
        <v>17.222000000000001</v>
      </c>
      <c r="G4385" s="20" t="str">
        <f>IF(B4385="","",VLOOKUP(B4385,[1]BASEDIESEL!$A$2:$AAA$11928,6))</f>
        <v>FRENTE-05</v>
      </c>
      <c r="H4385" s="37" t="str">
        <f t="shared" si="68"/>
        <v>jul</v>
      </c>
    </row>
    <row r="4386" spans="1:8" x14ac:dyDescent="0.25">
      <c r="A4386" s="7">
        <v>46212</v>
      </c>
      <c r="B4386" s="17">
        <v>4127</v>
      </c>
      <c r="C4386" s="17" t="s">
        <v>65</v>
      </c>
      <c r="D4386" s="2">
        <v>261.70499999999998</v>
      </c>
      <c r="E4386" s="17">
        <v>18</v>
      </c>
      <c r="F4386" s="2">
        <v>14.539</v>
      </c>
      <c r="G4386" s="20" t="str">
        <f>IF(B4386="","",VLOOKUP(B4386,[1]BASEDIESEL!$A$2:$AAA$11928,6))</f>
        <v>FRENTE-02</v>
      </c>
      <c r="H4386" s="37" t="str">
        <f t="shared" si="68"/>
        <v>jul</v>
      </c>
    </row>
    <row r="4387" spans="1:8" x14ac:dyDescent="0.25">
      <c r="A4387" s="7">
        <v>46212</v>
      </c>
      <c r="B4387" s="16">
        <v>4128</v>
      </c>
      <c r="C4387" s="16" t="s">
        <v>66</v>
      </c>
      <c r="D4387" s="3">
        <v>431.11</v>
      </c>
      <c r="E4387" s="16">
        <v>29</v>
      </c>
      <c r="F4387" s="3">
        <v>14.866</v>
      </c>
      <c r="G4387" s="20" t="str">
        <f>IF(B4387="","",VLOOKUP(B4387,[1]BASEDIESEL!$A$2:$AAA$11928,6))</f>
        <v>FRENTE-01</v>
      </c>
      <c r="H4387" s="37" t="str">
        <f t="shared" si="68"/>
        <v>jul</v>
      </c>
    </row>
    <row r="4388" spans="1:8" x14ac:dyDescent="0.25">
      <c r="A4388" s="7">
        <v>46212</v>
      </c>
      <c r="B4388" s="17">
        <v>4129</v>
      </c>
      <c r="C4388" s="17" t="s">
        <v>66</v>
      </c>
      <c r="D4388" s="2">
        <v>364.86500000000001</v>
      </c>
      <c r="E4388" s="17">
        <v>25</v>
      </c>
      <c r="F4388" s="2">
        <v>14.595000000000001</v>
      </c>
      <c r="G4388" s="20" t="str">
        <f>IF(B4388="","",VLOOKUP(B4388,[1]BASEDIESEL!$A$2:$AAA$11928,6))</f>
        <v>FRENTE-01</v>
      </c>
      <c r="H4388" s="37" t="str">
        <f t="shared" si="68"/>
        <v>jul</v>
      </c>
    </row>
    <row r="4389" spans="1:8" x14ac:dyDescent="0.25">
      <c r="A4389" s="7">
        <v>46212</v>
      </c>
      <c r="B4389" s="16">
        <v>4131</v>
      </c>
      <c r="C4389" s="16" t="s">
        <v>65</v>
      </c>
      <c r="D4389" s="3">
        <v>277.86</v>
      </c>
      <c r="E4389" s="16">
        <v>17</v>
      </c>
      <c r="F4389" s="3">
        <v>16.344999999999999</v>
      </c>
      <c r="G4389" s="20" t="str">
        <f>IF(B4389="","",VLOOKUP(B4389,[1]BASEDIESEL!$A$2:$AAA$11928,6))</f>
        <v>FRENTE-04</v>
      </c>
      <c r="H4389" s="37" t="str">
        <f t="shared" si="68"/>
        <v>jul</v>
      </c>
    </row>
    <row r="4390" spans="1:8" x14ac:dyDescent="0.25">
      <c r="A4390" s="7">
        <v>46212</v>
      </c>
      <c r="B4390" s="17">
        <v>4132</v>
      </c>
      <c r="C4390" s="17" t="s">
        <v>65</v>
      </c>
      <c r="D4390" s="2">
        <v>181.01599999999999</v>
      </c>
      <c r="E4390" s="17">
        <v>11</v>
      </c>
      <c r="F4390" s="2">
        <v>16.456</v>
      </c>
      <c r="G4390" s="20" t="str">
        <f>IF(B4390="","",VLOOKUP(B4390,[1]BASEDIESEL!$A$2:$AAA$11928,6))</f>
        <v>FRENTE-03</v>
      </c>
      <c r="H4390" s="37" t="str">
        <f t="shared" si="68"/>
        <v>jul</v>
      </c>
    </row>
    <row r="4391" spans="1:8" x14ac:dyDescent="0.25">
      <c r="A4391" s="7">
        <v>46212</v>
      </c>
      <c r="B4391" s="16">
        <v>4133</v>
      </c>
      <c r="C4391" s="16" t="s">
        <v>65</v>
      </c>
      <c r="D4391" s="3">
        <v>57.92</v>
      </c>
      <c r="E4391" s="16">
        <v>4</v>
      </c>
      <c r="F4391" s="3">
        <v>14.48</v>
      </c>
      <c r="G4391" s="20" t="str">
        <f>IF(B4391="","",VLOOKUP(B4391,[1]BASEDIESEL!$A$2:$AAA$11928,6))</f>
        <v>FRENTE-02</v>
      </c>
      <c r="H4391" s="37" t="str">
        <f t="shared" si="68"/>
        <v>jul</v>
      </c>
    </row>
    <row r="4392" spans="1:8" x14ac:dyDescent="0.25">
      <c r="A4392" s="7">
        <v>46212</v>
      </c>
      <c r="B4392" s="17">
        <v>4134</v>
      </c>
      <c r="C4392" s="17" t="s">
        <v>65</v>
      </c>
      <c r="D4392" s="2">
        <v>275.036</v>
      </c>
      <c r="E4392" s="17">
        <v>17</v>
      </c>
      <c r="F4392" s="2">
        <v>16.178999999999998</v>
      </c>
      <c r="G4392" s="20" t="str">
        <f>IF(B4392="","",VLOOKUP(B4392,[1]BASEDIESEL!$A$2:$AAA$11928,6))</f>
        <v>FRENTE-05</v>
      </c>
      <c r="H4392" s="37" t="str">
        <f t="shared" si="68"/>
        <v>jul</v>
      </c>
    </row>
    <row r="4393" spans="1:8" x14ac:dyDescent="0.25">
      <c r="A4393" s="7">
        <v>46212</v>
      </c>
      <c r="B4393" s="16">
        <v>4135</v>
      </c>
      <c r="C4393" s="16" t="s">
        <v>65</v>
      </c>
      <c r="D4393" s="3">
        <v>139.101</v>
      </c>
      <c r="E4393" s="16">
        <v>9</v>
      </c>
      <c r="F4393" s="3">
        <v>15.456</v>
      </c>
      <c r="G4393" s="20" t="str">
        <f>IF(B4393="","",VLOOKUP(B4393,[1]BASEDIESEL!$A$2:$AAA$11928,6))</f>
        <v>FRENTE-03</v>
      </c>
      <c r="H4393" s="37" t="str">
        <f t="shared" si="68"/>
        <v>jul</v>
      </c>
    </row>
    <row r="4394" spans="1:8" x14ac:dyDescent="0.25">
      <c r="A4394" s="7">
        <v>46212</v>
      </c>
      <c r="B4394" s="17">
        <v>4136</v>
      </c>
      <c r="C4394" s="17" t="s">
        <v>65</v>
      </c>
      <c r="D4394" s="2">
        <v>175.608</v>
      </c>
      <c r="E4394" s="17">
        <v>11</v>
      </c>
      <c r="F4394" s="2">
        <v>15.964</v>
      </c>
      <c r="G4394" s="20" t="str">
        <f>IF(B4394="","",VLOOKUP(B4394,[1]BASEDIESEL!$A$2:$AAA$11928,6))</f>
        <v>FRENTE-04</v>
      </c>
      <c r="H4394" s="37" t="str">
        <f t="shared" si="68"/>
        <v>jul</v>
      </c>
    </row>
    <row r="4395" spans="1:8" x14ac:dyDescent="0.25">
      <c r="A4395" s="7">
        <v>46212</v>
      </c>
      <c r="B4395" s="16">
        <v>4137</v>
      </c>
      <c r="C4395" s="16" t="s">
        <v>65</v>
      </c>
      <c r="D4395" s="3">
        <v>151.428</v>
      </c>
      <c r="E4395" s="16">
        <v>9</v>
      </c>
      <c r="F4395" s="3">
        <v>16.824999999999999</v>
      </c>
      <c r="G4395" s="20" t="str">
        <f>IF(B4395="","",VLOOKUP(B4395,[1]BASEDIESEL!$A$2:$AAA$11928,6))</f>
        <v>FRENTE-03</v>
      </c>
      <c r="H4395" s="37" t="str">
        <f t="shared" si="68"/>
        <v>jul</v>
      </c>
    </row>
    <row r="4396" spans="1:8" x14ac:dyDescent="0.25">
      <c r="A4396" s="7">
        <v>46212</v>
      </c>
      <c r="B4396" s="17">
        <v>4138</v>
      </c>
      <c r="C4396" s="17" t="s">
        <v>65</v>
      </c>
      <c r="D4396" s="2">
        <v>236.67099999999999</v>
      </c>
      <c r="E4396" s="17">
        <v>15</v>
      </c>
      <c r="F4396" s="2">
        <v>15.778</v>
      </c>
      <c r="G4396" s="20" t="str">
        <f>IF(B4396="","",VLOOKUP(B4396,[1]BASEDIESEL!$A$2:$AAA$11928,6))</f>
        <v>FRENTE-04</v>
      </c>
      <c r="H4396" s="37" t="str">
        <f t="shared" si="68"/>
        <v>jul</v>
      </c>
    </row>
    <row r="4397" spans="1:8" x14ac:dyDescent="0.25">
      <c r="A4397" s="7">
        <v>46212</v>
      </c>
      <c r="B4397" s="16">
        <v>4139</v>
      </c>
      <c r="C4397" s="16" t="s">
        <v>65</v>
      </c>
      <c r="D4397" s="3">
        <v>196.35900000000001</v>
      </c>
      <c r="E4397" s="16">
        <v>17</v>
      </c>
      <c r="F4397" s="3">
        <v>11.551</v>
      </c>
      <c r="G4397" s="20" t="str">
        <f>IF(B4397="","",VLOOKUP(B4397,[1]BASEDIESEL!$A$2:$AAA$11928,6))</f>
        <v>FRENTE-07</v>
      </c>
      <c r="H4397" s="37" t="str">
        <f t="shared" si="68"/>
        <v>jul</v>
      </c>
    </row>
    <row r="4398" spans="1:8" x14ac:dyDescent="0.25">
      <c r="A4398" s="7">
        <v>46212</v>
      </c>
      <c r="B4398" s="17">
        <v>4140</v>
      </c>
      <c r="C4398" s="17" t="s">
        <v>65</v>
      </c>
      <c r="D4398" s="2">
        <v>228.023</v>
      </c>
      <c r="E4398" s="17">
        <v>14</v>
      </c>
      <c r="F4398" s="2">
        <v>16.286999999999999</v>
      </c>
      <c r="G4398" s="20" t="str">
        <f>IF(B4398="","",VLOOKUP(B4398,[1]BASEDIESEL!$A$2:$AAA$11928,6))</f>
        <v>FRENTE-05</v>
      </c>
      <c r="H4398" s="37" t="str">
        <f t="shared" si="68"/>
        <v>jul</v>
      </c>
    </row>
    <row r="4399" spans="1:8" x14ac:dyDescent="0.25">
      <c r="A4399" s="7">
        <v>46212</v>
      </c>
      <c r="B4399" s="16">
        <v>4142</v>
      </c>
      <c r="C4399" s="16" t="s">
        <v>65</v>
      </c>
      <c r="D4399" s="3">
        <v>107.04600000000001</v>
      </c>
      <c r="E4399" s="16">
        <v>6</v>
      </c>
      <c r="F4399" s="3">
        <v>17.841000000000001</v>
      </c>
      <c r="G4399" s="20" t="str">
        <f>IF(B4399="","",VLOOKUP(B4399,[1]BASEDIESEL!$A$2:$AAA$11928,6))</f>
        <v>FRENTE-04</v>
      </c>
      <c r="H4399" s="37" t="str">
        <f t="shared" si="68"/>
        <v>jul</v>
      </c>
    </row>
    <row r="4400" spans="1:8" x14ac:dyDescent="0.25">
      <c r="A4400" s="7">
        <v>46212</v>
      </c>
      <c r="B4400" s="17">
        <v>4143</v>
      </c>
      <c r="C4400" s="17" t="s">
        <v>65</v>
      </c>
      <c r="D4400" s="2">
        <v>237.14500000000001</v>
      </c>
      <c r="E4400" s="17">
        <v>15</v>
      </c>
      <c r="F4400" s="2">
        <v>15.81</v>
      </c>
      <c r="G4400" s="20" t="str">
        <f>IF(B4400="","",VLOOKUP(B4400,[1]BASEDIESEL!$A$2:$AAA$11928,6))</f>
        <v>FRENTE-05</v>
      </c>
      <c r="H4400" s="37" t="str">
        <f t="shared" si="68"/>
        <v>jul</v>
      </c>
    </row>
    <row r="4401" spans="1:8" x14ac:dyDescent="0.25">
      <c r="A4401" s="7">
        <v>46212</v>
      </c>
      <c r="B4401" s="16">
        <v>4144</v>
      </c>
      <c r="C4401" s="16" t="s">
        <v>65</v>
      </c>
      <c r="D4401" s="3">
        <v>245.68799999999999</v>
      </c>
      <c r="E4401" s="16">
        <v>16</v>
      </c>
      <c r="F4401" s="3">
        <v>15.356</v>
      </c>
      <c r="G4401" s="20" t="str">
        <f>IF(B4401="","",VLOOKUP(B4401,[1]BASEDIESEL!$A$2:$AAA$11928,6))</f>
        <v>FRENTE-05</v>
      </c>
      <c r="H4401" s="37" t="str">
        <f t="shared" si="68"/>
        <v>jul</v>
      </c>
    </row>
    <row r="4402" spans="1:8" x14ac:dyDescent="0.25">
      <c r="A4402" s="7">
        <v>46212</v>
      </c>
      <c r="B4402" s="17">
        <v>4145</v>
      </c>
      <c r="C4402" s="17" t="s">
        <v>65</v>
      </c>
      <c r="D4402" s="2">
        <v>177.774</v>
      </c>
      <c r="E4402" s="17">
        <v>11</v>
      </c>
      <c r="F4402" s="2">
        <v>16.161000000000001</v>
      </c>
      <c r="G4402" s="20" t="str">
        <f>IF(B4402="","",VLOOKUP(B4402,[1]BASEDIESEL!$A$2:$AAA$11928,6))</f>
        <v>FRENTE-03</v>
      </c>
      <c r="H4402" s="37" t="str">
        <f t="shared" si="68"/>
        <v>jul</v>
      </c>
    </row>
    <row r="4403" spans="1:8" x14ac:dyDescent="0.25">
      <c r="A4403" s="7">
        <v>46212</v>
      </c>
      <c r="B4403" s="16">
        <v>4146</v>
      </c>
      <c r="C4403" s="16" t="s">
        <v>65</v>
      </c>
      <c r="D4403" s="3">
        <v>191.68799999999999</v>
      </c>
      <c r="E4403" s="16">
        <v>11</v>
      </c>
      <c r="F4403" s="3">
        <v>17.425999999999998</v>
      </c>
      <c r="G4403" s="20" t="str">
        <f>IF(B4403="","",VLOOKUP(B4403,[1]BASEDIESEL!$A$2:$AAA$11928,6))</f>
        <v>FRENTE-03</v>
      </c>
      <c r="H4403" s="37" t="str">
        <f t="shared" si="68"/>
        <v>jul</v>
      </c>
    </row>
    <row r="4404" spans="1:8" x14ac:dyDescent="0.25">
      <c r="A4404" s="7">
        <v>46212</v>
      </c>
      <c r="B4404" s="17">
        <v>4147</v>
      </c>
      <c r="C4404" s="17" t="s">
        <v>65</v>
      </c>
      <c r="D4404" s="2">
        <v>191.76</v>
      </c>
      <c r="E4404" s="17">
        <v>13</v>
      </c>
      <c r="F4404" s="2">
        <v>14.750999999999999</v>
      </c>
      <c r="G4404" s="20" t="str">
        <f>IF(B4404="","",VLOOKUP(B4404,[1]BASEDIESEL!$A$2:$AAA$11928,6))</f>
        <v>FRENTE-02</v>
      </c>
      <c r="H4404" s="37" t="str">
        <f t="shared" si="68"/>
        <v>jul</v>
      </c>
    </row>
    <row r="4405" spans="1:8" x14ac:dyDescent="0.25">
      <c r="A4405" s="7">
        <v>46212</v>
      </c>
      <c r="B4405" s="16">
        <v>4149</v>
      </c>
      <c r="C4405" s="16" t="s">
        <v>65</v>
      </c>
      <c r="D4405" s="3">
        <v>424.53500000000003</v>
      </c>
      <c r="E4405" s="16">
        <v>29</v>
      </c>
      <c r="F4405" s="3">
        <v>14.638999999999999</v>
      </c>
      <c r="G4405" s="20" t="str">
        <f>IF(B4405="","",VLOOKUP(B4405,[1]BASEDIESEL!$A$2:$AAA$11928,6))</f>
        <v>FRENTE-01</v>
      </c>
      <c r="H4405" s="37" t="str">
        <f t="shared" si="68"/>
        <v>jul</v>
      </c>
    </row>
    <row r="4406" spans="1:8" x14ac:dyDescent="0.25">
      <c r="A4406" s="7">
        <v>46212</v>
      </c>
      <c r="B4406" s="17">
        <v>4153</v>
      </c>
      <c r="C4406" s="17" t="s">
        <v>67</v>
      </c>
      <c r="D4406" s="2">
        <v>184.934</v>
      </c>
      <c r="E4406" s="17">
        <v>12</v>
      </c>
      <c r="F4406" s="2">
        <v>15.411</v>
      </c>
      <c r="G4406" s="20" t="str">
        <f>IF(B4406="","",VLOOKUP(B4406,[1]BASEDIESEL!$A$2:$AAA$11928,6))</f>
        <v>FRENTE-04</v>
      </c>
      <c r="H4406" s="37" t="str">
        <f t="shared" si="68"/>
        <v>jul</v>
      </c>
    </row>
    <row r="4407" spans="1:8" x14ac:dyDescent="0.25">
      <c r="A4407" s="7">
        <v>46212</v>
      </c>
      <c r="B4407" s="16">
        <v>4154</v>
      </c>
      <c r="C4407" s="16" t="s">
        <v>67</v>
      </c>
      <c r="D4407" s="3">
        <v>298.82900000000001</v>
      </c>
      <c r="E4407" s="16">
        <v>17</v>
      </c>
      <c r="F4407" s="3">
        <v>17.577999999999999</v>
      </c>
      <c r="G4407" s="20" t="str">
        <f>IF(B4407="","",VLOOKUP(B4407,[1]BASEDIESEL!$A$2:$AAA$11928,6))</f>
        <v>FRENTE-04</v>
      </c>
      <c r="H4407" s="37" t="str">
        <f t="shared" si="68"/>
        <v>jul</v>
      </c>
    </row>
    <row r="4408" spans="1:8" x14ac:dyDescent="0.25">
      <c r="A4408" s="7">
        <v>46212</v>
      </c>
      <c r="B4408" s="17">
        <v>4155</v>
      </c>
      <c r="C4408" s="17" t="s">
        <v>67</v>
      </c>
      <c r="D4408" s="2">
        <v>276.56</v>
      </c>
      <c r="E4408" s="17">
        <v>15</v>
      </c>
      <c r="F4408" s="2">
        <v>18.437000000000001</v>
      </c>
      <c r="G4408" s="20" t="str">
        <f>IF(B4408="","",VLOOKUP(B4408,[1]BASEDIESEL!$A$2:$AAA$11928,6))</f>
        <v>FRENTE-04</v>
      </c>
      <c r="H4408" s="37" t="str">
        <f t="shared" si="68"/>
        <v>jul</v>
      </c>
    </row>
    <row r="4409" spans="1:8" x14ac:dyDescent="0.25">
      <c r="A4409" s="7">
        <v>46212</v>
      </c>
      <c r="B4409" s="16">
        <v>4156</v>
      </c>
      <c r="C4409" s="16" t="s">
        <v>65</v>
      </c>
      <c r="D4409" s="3">
        <v>329.15</v>
      </c>
      <c r="E4409" s="16">
        <v>22</v>
      </c>
      <c r="F4409" s="3">
        <v>14.961</v>
      </c>
      <c r="G4409" s="20" t="str">
        <f>IF(B4409="","",VLOOKUP(B4409,[1]BASEDIESEL!$A$2:$AAA$11928,6))</f>
        <v>FRENTE-02</v>
      </c>
      <c r="H4409" s="37" t="str">
        <f t="shared" si="68"/>
        <v>jul</v>
      </c>
    </row>
    <row r="4410" spans="1:8" x14ac:dyDescent="0.25">
      <c r="A4410" s="7">
        <v>46212</v>
      </c>
      <c r="B4410" s="17">
        <v>4157</v>
      </c>
      <c r="C4410" s="17" t="s">
        <v>65</v>
      </c>
      <c r="D4410" s="2">
        <v>64.936000000000007</v>
      </c>
      <c r="E4410" s="17">
        <v>5</v>
      </c>
      <c r="F4410" s="2">
        <v>12.987</v>
      </c>
      <c r="G4410" s="20" t="str">
        <f>IF(B4410="","",VLOOKUP(B4410,[1]BASEDIESEL!$A$2:$AAA$11928,6))</f>
        <v>FRENTE-06</v>
      </c>
      <c r="H4410" s="37" t="str">
        <f t="shared" si="68"/>
        <v>jul</v>
      </c>
    </row>
    <row r="4411" spans="1:8" x14ac:dyDescent="0.25">
      <c r="A4411" s="7">
        <v>46212</v>
      </c>
      <c r="B4411" s="16">
        <v>4158</v>
      </c>
      <c r="C4411" s="16" t="s">
        <v>65</v>
      </c>
      <c r="D4411" s="3">
        <v>208.98500000000001</v>
      </c>
      <c r="E4411" s="16">
        <v>11</v>
      </c>
      <c r="F4411" s="3">
        <v>18.998999999999999</v>
      </c>
      <c r="G4411" s="20" t="str">
        <f>IF(B4411="","",VLOOKUP(B4411,[1]BASEDIESEL!$A$2:$AAA$11928,6))</f>
        <v>FRENTE-03</v>
      </c>
      <c r="H4411" s="37" t="str">
        <f t="shared" si="68"/>
        <v>jul</v>
      </c>
    </row>
    <row r="4412" spans="1:8" x14ac:dyDescent="0.25">
      <c r="A4412" s="7">
        <v>46212</v>
      </c>
      <c r="B4412" s="17">
        <v>4159</v>
      </c>
      <c r="C4412" s="17" t="s">
        <v>65</v>
      </c>
      <c r="D4412" s="2">
        <v>258.62</v>
      </c>
      <c r="E4412" s="17">
        <v>18</v>
      </c>
      <c r="F4412" s="2">
        <v>14.368</v>
      </c>
      <c r="G4412" s="20" t="str">
        <f>IF(B4412="","",VLOOKUP(B4412,[1]BASEDIESEL!$A$2:$AAA$11928,6))</f>
        <v>FRENTE-02</v>
      </c>
      <c r="H4412" s="37" t="str">
        <f t="shared" si="68"/>
        <v>jul</v>
      </c>
    </row>
    <row r="4413" spans="1:8" x14ac:dyDescent="0.25">
      <c r="A4413" s="7">
        <v>46212</v>
      </c>
      <c r="B4413" s="16">
        <v>4160</v>
      </c>
      <c r="C4413" s="16" t="s">
        <v>65</v>
      </c>
      <c r="D4413" s="3">
        <v>217.64500000000001</v>
      </c>
      <c r="E4413" s="16">
        <v>15</v>
      </c>
      <c r="F4413" s="3">
        <v>14.51</v>
      </c>
      <c r="G4413" s="20" t="str">
        <f>IF(B4413="","",VLOOKUP(B4413,[1]BASEDIESEL!$A$2:$AAA$11928,6))</f>
        <v>FRENTE-01</v>
      </c>
      <c r="H4413" s="37" t="str">
        <f t="shared" si="68"/>
        <v>jul</v>
      </c>
    </row>
    <row r="4414" spans="1:8" x14ac:dyDescent="0.25">
      <c r="A4414" s="7">
        <v>46212</v>
      </c>
      <c r="B4414" s="17">
        <v>4162</v>
      </c>
      <c r="C4414" s="17" t="s">
        <v>65</v>
      </c>
      <c r="D4414" s="2">
        <v>219.05</v>
      </c>
      <c r="E4414" s="17">
        <v>15</v>
      </c>
      <c r="F4414" s="2">
        <v>14.603</v>
      </c>
      <c r="G4414" s="20" t="str">
        <f>IF(B4414="","",VLOOKUP(B4414,[1]BASEDIESEL!$A$2:$AAA$11928,6))</f>
        <v>FRENTE-02</v>
      </c>
      <c r="H4414" s="37" t="str">
        <f t="shared" si="68"/>
        <v>jul</v>
      </c>
    </row>
    <row r="4415" spans="1:8" x14ac:dyDescent="0.25">
      <c r="A4415" s="7">
        <v>46212</v>
      </c>
      <c r="B4415" s="16">
        <v>4163</v>
      </c>
      <c r="C4415" s="16" t="s">
        <v>65</v>
      </c>
      <c r="D4415" s="3">
        <v>242.25</v>
      </c>
      <c r="E4415" s="16">
        <v>17</v>
      </c>
      <c r="F4415" s="3">
        <v>14.25</v>
      </c>
      <c r="G4415" s="20" t="str">
        <f>IF(B4415="","",VLOOKUP(B4415,[1]BASEDIESEL!$A$2:$AAA$11928,6))</f>
        <v>FRENTE-02</v>
      </c>
      <c r="H4415" s="37" t="str">
        <f t="shared" si="68"/>
        <v>jul</v>
      </c>
    </row>
    <row r="4416" spans="1:8" x14ac:dyDescent="0.25">
      <c r="A4416" s="7">
        <v>46213</v>
      </c>
      <c r="B4416" s="16">
        <v>4019</v>
      </c>
      <c r="C4416" s="16" t="s">
        <v>62</v>
      </c>
      <c r="D4416" s="3">
        <v>94.254999999999995</v>
      </c>
      <c r="E4416" s="16">
        <v>6</v>
      </c>
      <c r="F4416" s="3">
        <v>15.709</v>
      </c>
      <c r="G4416" s="20" t="str">
        <f>IF(B4416="","",VLOOKUP(B4416,[1]BASEDIESEL!$A$2:$AAA$11928,6))</f>
        <v>FRENTE-07</v>
      </c>
      <c r="H4416" s="37" t="str">
        <f t="shared" si="68"/>
        <v>jul</v>
      </c>
    </row>
    <row r="4417" spans="1:8" x14ac:dyDescent="0.25">
      <c r="A4417" s="7">
        <v>46213</v>
      </c>
      <c r="B4417" s="17">
        <v>4024</v>
      </c>
      <c r="C4417" s="17" t="s">
        <v>62</v>
      </c>
      <c r="D4417" s="2">
        <v>100.07299999999999</v>
      </c>
      <c r="E4417" s="17">
        <v>6</v>
      </c>
      <c r="F4417" s="2">
        <v>16.678999999999998</v>
      </c>
      <c r="G4417" s="20" t="str">
        <f>IF(B4417="","",VLOOKUP(B4417,[1]BASEDIESEL!$A$2:$AAA$11928,6))</f>
        <v>FRENTE-07</v>
      </c>
      <c r="H4417" s="37" t="str">
        <f t="shared" si="68"/>
        <v>jul</v>
      </c>
    </row>
    <row r="4418" spans="1:8" x14ac:dyDescent="0.25">
      <c r="A4418" s="7">
        <v>46213</v>
      </c>
      <c r="B4418" s="16">
        <v>4027</v>
      </c>
      <c r="C4418" s="16" t="s">
        <v>62</v>
      </c>
      <c r="D4418" s="3">
        <v>145.297</v>
      </c>
      <c r="E4418" s="16">
        <v>8</v>
      </c>
      <c r="F4418" s="3">
        <v>18.161999999999999</v>
      </c>
      <c r="G4418" s="20" t="str">
        <f>IF(B4418="","",VLOOKUP(B4418,[1]BASEDIESEL!$A$2:$AAA$11928,6))</f>
        <v>FRENTE-07</v>
      </c>
      <c r="H4418" s="37" t="str">
        <f t="shared" si="68"/>
        <v>jul</v>
      </c>
    </row>
    <row r="4419" spans="1:8" x14ac:dyDescent="0.25">
      <c r="A4419" s="7">
        <v>46213</v>
      </c>
      <c r="B4419" s="17">
        <v>4029</v>
      </c>
      <c r="C4419" s="17" t="s">
        <v>62</v>
      </c>
      <c r="D4419" s="2">
        <v>117.492</v>
      </c>
      <c r="E4419" s="17">
        <v>9</v>
      </c>
      <c r="F4419" s="2">
        <v>13.055</v>
      </c>
      <c r="G4419" s="20" t="str">
        <f>IF(B4419="","",VLOOKUP(B4419,[1]BASEDIESEL!$A$2:$AAA$11928,6))</f>
        <v>FRENTE-07</v>
      </c>
      <c r="H4419" s="37" t="str">
        <f t="shared" ref="H4419:H4482" si="69">TEXT(A4419,"mmm")</f>
        <v>jul</v>
      </c>
    </row>
    <row r="4420" spans="1:8" x14ac:dyDescent="0.25">
      <c r="A4420" s="7">
        <v>46213</v>
      </c>
      <c r="B4420" s="16">
        <v>4030</v>
      </c>
      <c r="C4420" s="16" t="s">
        <v>63</v>
      </c>
      <c r="D4420" s="3">
        <v>88.409000000000006</v>
      </c>
      <c r="E4420" s="16">
        <v>5</v>
      </c>
      <c r="F4420" s="3">
        <v>17.681999999999999</v>
      </c>
      <c r="G4420" s="20" t="str">
        <f>IF(B4420="","",VLOOKUP(B4420,[1]BASEDIESEL!$A$2:$AAA$11928,6))</f>
        <v>FRENTE-06</v>
      </c>
      <c r="H4420" s="37" t="str">
        <f t="shared" si="69"/>
        <v>jul</v>
      </c>
    </row>
    <row r="4421" spans="1:8" x14ac:dyDescent="0.25">
      <c r="A4421" s="7">
        <v>46213</v>
      </c>
      <c r="B4421" s="17">
        <v>4032</v>
      </c>
      <c r="C4421" s="17" t="s">
        <v>64</v>
      </c>
      <c r="D4421" s="2">
        <v>70.834999999999994</v>
      </c>
      <c r="E4421" s="17">
        <v>5</v>
      </c>
      <c r="F4421" s="2">
        <v>14.167</v>
      </c>
      <c r="G4421" s="20" t="str">
        <f>IF(B4421="","",VLOOKUP(B4421,[1]BASEDIESEL!$A$2:$AAA$11928,6))</f>
        <v>FRENTE-06</v>
      </c>
      <c r="H4421" s="37" t="str">
        <f t="shared" si="69"/>
        <v>jul</v>
      </c>
    </row>
    <row r="4422" spans="1:8" x14ac:dyDescent="0.25">
      <c r="A4422" s="7">
        <v>46213</v>
      </c>
      <c r="B4422" s="16">
        <v>4033</v>
      </c>
      <c r="C4422" s="16" t="s">
        <v>64</v>
      </c>
      <c r="D4422" s="3">
        <v>50.59</v>
      </c>
      <c r="E4422" s="16">
        <v>2</v>
      </c>
      <c r="F4422" s="3">
        <v>25.295000000000002</v>
      </c>
      <c r="G4422" s="20" t="str">
        <f>IF(B4422="","",VLOOKUP(B4422,[1]BASEDIESEL!$A$2:$AAA$11928,6))</f>
        <v>FRENTE-06</v>
      </c>
      <c r="H4422" s="37" t="str">
        <f t="shared" si="69"/>
        <v>jul</v>
      </c>
    </row>
    <row r="4423" spans="1:8" x14ac:dyDescent="0.25">
      <c r="A4423" s="7">
        <v>46213</v>
      </c>
      <c r="B4423" s="17">
        <v>4034</v>
      </c>
      <c r="C4423" s="17" t="s">
        <v>64</v>
      </c>
      <c r="D4423" s="2">
        <v>94.635000000000005</v>
      </c>
      <c r="E4423" s="17">
        <v>5</v>
      </c>
      <c r="F4423" s="2">
        <v>18.927</v>
      </c>
      <c r="G4423" s="20" t="str">
        <f>IF(B4423="","",VLOOKUP(B4423,[1]BASEDIESEL!$A$2:$AAA$11928,6))</f>
        <v>FRENTE-06</v>
      </c>
      <c r="H4423" s="37" t="str">
        <f t="shared" si="69"/>
        <v>jul</v>
      </c>
    </row>
    <row r="4424" spans="1:8" x14ac:dyDescent="0.25">
      <c r="A4424" s="7">
        <v>46213</v>
      </c>
      <c r="B4424" s="16">
        <v>4035</v>
      </c>
      <c r="C4424" s="16" t="s">
        <v>64</v>
      </c>
      <c r="D4424" s="3">
        <v>88.478999999999999</v>
      </c>
      <c r="E4424" s="16">
        <v>6</v>
      </c>
      <c r="F4424" s="3">
        <v>14.747</v>
      </c>
      <c r="G4424" s="20" t="str">
        <f>IF(B4424="","",VLOOKUP(B4424,[1]BASEDIESEL!$A$2:$AAA$11928,6))</f>
        <v>FRENTE-06</v>
      </c>
      <c r="H4424" s="37" t="str">
        <f t="shared" si="69"/>
        <v>jul</v>
      </c>
    </row>
    <row r="4425" spans="1:8" x14ac:dyDescent="0.25">
      <c r="A4425" s="7">
        <v>46213</v>
      </c>
      <c r="B4425" s="17">
        <v>4036</v>
      </c>
      <c r="C4425" s="17" t="s">
        <v>64</v>
      </c>
      <c r="D4425" s="2">
        <v>124.89400000000001</v>
      </c>
      <c r="E4425" s="17">
        <v>7</v>
      </c>
      <c r="F4425" s="2">
        <v>17.841999999999999</v>
      </c>
      <c r="G4425" s="20" t="str">
        <f>IF(B4425="","",VLOOKUP(B4425,[1]BASEDIESEL!$A$2:$AAA$11928,6))</f>
        <v>FRENTE-06</v>
      </c>
      <c r="H4425" s="37" t="str">
        <f t="shared" si="69"/>
        <v>jul</v>
      </c>
    </row>
    <row r="4426" spans="1:8" x14ac:dyDescent="0.25">
      <c r="A4426" s="7">
        <v>46213</v>
      </c>
      <c r="B4426" s="16">
        <v>4111</v>
      </c>
      <c r="C4426" s="16" t="s">
        <v>65</v>
      </c>
      <c r="D4426" s="3">
        <v>218.96299999999999</v>
      </c>
      <c r="E4426" s="16">
        <v>14</v>
      </c>
      <c r="F4426" s="3">
        <v>15.64</v>
      </c>
      <c r="G4426" s="20" t="str">
        <f>IF(B4426="","",VLOOKUP(B4426,[1]BASEDIESEL!$A$2:$AAA$11928,6))</f>
        <v>FRENTE-05</v>
      </c>
      <c r="H4426" s="37" t="str">
        <f t="shared" si="69"/>
        <v>jul</v>
      </c>
    </row>
    <row r="4427" spans="1:8" x14ac:dyDescent="0.25">
      <c r="A4427" s="7">
        <v>46213</v>
      </c>
      <c r="B4427" s="17">
        <v>4112</v>
      </c>
      <c r="C4427" s="17" t="s">
        <v>65</v>
      </c>
      <c r="D4427" s="2">
        <v>333.16500000000002</v>
      </c>
      <c r="E4427" s="17">
        <v>22</v>
      </c>
      <c r="F4427" s="2">
        <v>15.144</v>
      </c>
      <c r="G4427" s="20" t="str">
        <f>IF(B4427="","",VLOOKUP(B4427,[1]BASEDIESEL!$A$2:$AAA$11928,6))</f>
        <v>FRENTE-01</v>
      </c>
      <c r="H4427" s="37" t="str">
        <f t="shared" si="69"/>
        <v>jul</v>
      </c>
    </row>
    <row r="4428" spans="1:8" x14ac:dyDescent="0.25">
      <c r="A4428" s="7">
        <v>46213</v>
      </c>
      <c r="B4428" s="16">
        <v>4113</v>
      </c>
      <c r="C4428" s="16" t="s">
        <v>65</v>
      </c>
      <c r="D4428" s="3">
        <v>64.63</v>
      </c>
      <c r="E4428" s="16">
        <v>5</v>
      </c>
      <c r="F4428" s="3">
        <v>12.926</v>
      </c>
      <c r="G4428" s="20" t="str">
        <f>IF(B4428="","",VLOOKUP(B4428,[1]BASEDIESEL!$A$2:$AAA$11928,6))</f>
        <v>FRENTE-07</v>
      </c>
      <c r="H4428" s="37" t="str">
        <f t="shared" si="69"/>
        <v>jul</v>
      </c>
    </row>
    <row r="4429" spans="1:8" x14ac:dyDescent="0.25">
      <c r="A4429" s="7">
        <v>46213</v>
      </c>
      <c r="B4429" s="17">
        <v>4114</v>
      </c>
      <c r="C4429" s="17" t="s">
        <v>65</v>
      </c>
      <c r="D4429" s="2">
        <v>322.68</v>
      </c>
      <c r="E4429" s="17">
        <v>20</v>
      </c>
      <c r="F4429" s="2">
        <v>16.134</v>
      </c>
      <c r="G4429" s="20" t="str">
        <f>IF(B4429="","",VLOOKUP(B4429,[1]BASEDIESEL!$A$2:$AAA$11928,6))</f>
        <v>FRENTE-01</v>
      </c>
      <c r="H4429" s="37" t="str">
        <f t="shared" si="69"/>
        <v>jul</v>
      </c>
    </row>
    <row r="4430" spans="1:8" x14ac:dyDescent="0.25">
      <c r="A4430" s="7">
        <v>46213</v>
      </c>
      <c r="B4430" s="16">
        <v>4115</v>
      </c>
      <c r="C4430" s="16" t="s">
        <v>65</v>
      </c>
      <c r="D4430" s="3">
        <v>31.922000000000001</v>
      </c>
      <c r="E4430" s="16">
        <v>2</v>
      </c>
      <c r="F4430" s="3">
        <v>15.961</v>
      </c>
      <c r="G4430" s="20" t="str">
        <f>IF(B4430="","",VLOOKUP(B4430,[1]BASEDIESEL!$A$2:$AAA$11928,6))</f>
        <v>FRENTE-06</v>
      </c>
      <c r="H4430" s="37" t="str">
        <f t="shared" si="69"/>
        <v>jul</v>
      </c>
    </row>
    <row r="4431" spans="1:8" x14ac:dyDescent="0.25">
      <c r="A4431" s="7">
        <v>46213</v>
      </c>
      <c r="B4431" s="17">
        <v>4116</v>
      </c>
      <c r="C4431" s="17" t="s">
        <v>65</v>
      </c>
      <c r="D4431" s="2">
        <v>253.81899999999999</v>
      </c>
      <c r="E4431" s="17">
        <v>16</v>
      </c>
      <c r="F4431" s="2">
        <v>15.864000000000001</v>
      </c>
      <c r="G4431" s="20" t="str">
        <f>IF(B4431="","",VLOOKUP(B4431,[1]BASEDIESEL!$A$2:$AAA$11928,6))</f>
        <v>FRENTE-05</v>
      </c>
      <c r="H4431" s="37" t="str">
        <f t="shared" si="69"/>
        <v>jul</v>
      </c>
    </row>
    <row r="4432" spans="1:8" x14ac:dyDescent="0.25">
      <c r="A4432" s="7">
        <v>46213</v>
      </c>
      <c r="B4432" s="16">
        <v>4117</v>
      </c>
      <c r="C4432" s="16" t="s">
        <v>65</v>
      </c>
      <c r="D4432" s="3">
        <v>198.64</v>
      </c>
      <c r="E4432" s="16">
        <v>14</v>
      </c>
      <c r="F4432" s="3">
        <v>14.189</v>
      </c>
      <c r="G4432" s="20" t="str">
        <f>IF(B4432="","",VLOOKUP(B4432,[1]BASEDIESEL!$A$2:$AAA$11928,6))</f>
        <v>FRENTE-04</v>
      </c>
      <c r="H4432" s="37" t="str">
        <f t="shared" si="69"/>
        <v>jul</v>
      </c>
    </row>
    <row r="4433" spans="1:8" x14ac:dyDescent="0.25">
      <c r="A4433" s="7">
        <v>46213</v>
      </c>
      <c r="B4433" s="17">
        <v>4118</v>
      </c>
      <c r="C4433" s="17" t="s">
        <v>65</v>
      </c>
      <c r="D4433" s="2">
        <v>40.585000000000001</v>
      </c>
      <c r="E4433" s="17">
        <v>4</v>
      </c>
      <c r="F4433" s="2">
        <v>10.146000000000001</v>
      </c>
      <c r="G4433" s="20" t="str">
        <f>IF(B4433="","",VLOOKUP(B4433,[1]BASEDIESEL!$A$2:$AAA$11928,6))</f>
        <v>FRENTE-03</v>
      </c>
      <c r="H4433" s="37" t="str">
        <f t="shared" si="69"/>
        <v>jul</v>
      </c>
    </row>
    <row r="4434" spans="1:8" x14ac:dyDescent="0.25">
      <c r="A4434" s="7">
        <v>46213</v>
      </c>
      <c r="B4434" s="16">
        <v>4119</v>
      </c>
      <c r="C4434" s="16" t="s">
        <v>65</v>
      </c>
      <c r="D4434" s="3">
        <v>182.459</v>
      </c>
      <c r="E4434" s="16">
        <v>12</v>
      </c>
      <c r="F4434" s="3">
        <v>15.205</v>
      </c>
      <c r="G4434" s="20" t="str">
        <f>IF(B4434="","",VLOOKUP(B4434,[1]BASEDIESEL!$A$2:$AAA$11928,6))</f>
        <v>FRENTE-05</v>
      </c>
      <c r="H4434" s="37" t="str">
        <f t="shared" si="69"/>
        <v>jul</v>
      </c>
    </row>
    <row r="4435" spans="1:8" x14ac:dyDescent="0.25">
      <c r="A4435" s="7">
        <v>46213</v>
      </c>
      <c r="B4435" s="17">
        <v>4120</v>
      </c>
      <c r="C4435" s="17" t="s">
        <v>65</v>
      </c>
      <c r="D4435" s="2">
        <v>280.00799999999998</v>
      </c>
      <c r="E4435" s="17">
        <v>17</v>
      </c>
      <c r="F4435" s="2">
        <v>16.471</v>
      </c>
      <c r="G4435" s="20" t="str">
        <f>IF(B4435="","",VLOOKUP(B4435,[1]BASEDIESEL!$A$2:$AAA$11928,6))</f>
        <v>FRENTE-05</v>
      </c>
      <c r="H4435" s="37" t="str">
        <f t="shared" si="69"/>
        <v>jul</v>
      </c>
    </row>
    <row r="4436" spans="1:8" x14ac:dyDescent="0.25">
      <c r="A4436" s="7">
        <v>46213</v>
      </c>
      <c r="B4436" s="16">
        <v>4121</v>
      </c>
      <c r="C4436" s="16" t="s">
        <v>66</v>
      </c>
      <c r="D4436" s="3">
        <v>245.03</v>
      </c>
      <c r="E4436" s="16">
        <v>16</v>
      </c>
      <c r="F4436" s="3">
        <v>15.314</v>
      </c>
      <c r="G4436" s="20" t="str">
        <f>IF(B4436="","",VLOOKUP(B4436,[1]BASEDIESEL!$A$2:$AAA$11928,6))</f>
        <v>FRENTE-01</v>
      </c>
      <c r="H4436" s="37" t="str">
        <f t="shared" si="69"/>
        <v>jul</v>
      </c>
    </row>
    <row r="4437" spans="1:8" x14ac:dyDescent="0.25">
      <c r="A4437" s="7">
        <v>46213</v>
      </c>
      <c r="B4437" s="17">
        <v>4122</v>
      </c>
      <c r="C4437" s="17" t="s">
        <v>66</v>
      </c>
      <c r="D4437" s="2">
        <v>242.27500000000001</v>
      </c>
      <c r="E4437" s="17">
        <v>16</v>
      </c>
      <c r="F4437" s="2">
        <v>15.141999999999999</v>
      </c>
      <c r="G4437" s="20" t="str">
        <f>IF(B4437="","",VLOOKUP(B4437,[1]BASEDIESEL!$A$2:$AAA$11928,6))</f>
        <v>FRENTE-01</v>
      </c>
      <c r="H4437" s="37" t="str">
        <f t="shared" si="69"/>
        <v>jul</v>
      </c>
    </row>
    <row r="4438" spans="1:8" x14ac:dyDescent="0.25">
      <c r="A4438" s="7">
        <v>46213</v>
      </c>
      <c r="B4438" s="16">
        <v>4123</v>
      </c>
      <c r="C4438" s="16" t="s">
        <v>66</v>
      </c>
      <c r="D4438" s="3">
        <v>288.79000000000002</v>
      </c>
      <c r="E4438" s="16">
        <v>19</v>
      </c>
      <c r="F4438" s="3">
        <v>15.199</v>
      </c>
      <c r="G4438" s="20" t="str">
        <f>IF(B4438="","",VLOOKUP(B4438,[1]BASEDIESEL!$A$2:$AAA$11928,6))</f>
        <v>FRENTE-01</v>
      </c>
      <c r="H4438" s="37" t="str">
        <f t="shared" si="69"/>
        <v>jul</v>
      </c>
    </row>
    <row r="4439" spans="1:8" x14ac:dyDescent="0.25">
      <c r="A4439" s="7">
        <v>46213</v>
      </c>
      <c r="B4439" s="17">
        <v>4124</v>
      </c>
      <c r="C4439" s="17" t="s">
        <v>65</v>
      </c>
      <c r="D4439" s="2">
        <v>142.91300000000001</v>
      </c>
      <c r="E4439" s="17">
        <v>9</v>
      </c>
      <c r="F4439" s="2">
        <v>15.879</v>
      </c>
      <c r="G4439" s="20" t="str">
        <f>IF(B4439="","",VLOOKUP(B4439,[1]BASEDIESEL!$A$2:$AAA$11928,6))</f>
        <v>FRENTE-07</v>
      </c>
      <c r="H4439" s="37" t="str">
        <f t="shared" si="69"/>
        <v>jul</v>
      </c>
    </row>
    <row r="4440" spans="1:8" x14ac:dyDescent="0.25">
      <c r="A4440" s="7">
        <v>46213</v>
      </c>
      <c r="B4440" s="16">
        <v>4126</v>
      </c>
      <c r="C4440" s="16" t="s">
        <v>65</v>
      </c>
      <c r="D4440" s="3">
        <v>295.327</v>
      </c>
      <c r="E4440" s="16">
        <v>18</v>
      </c>
      <c r="F4440" s="3">
        <v>16.407</v>
      </c>
      <c r="G4440" s="20" t="str">
        <f>IF(B4440="","",VLOOKUP(B4440,[1]BASEDIESEL!$A$2:$AAA$11928,6))</f>
        <v>FRENTE-05</v>
      </c>
      <c r="H4440" s="37" t="str">
        <f t="shared" si="69"/>
        <v>jul</v>
      </c>
    </row>
    <row r="4441" spans="1:8" x14ac:dyDescent="0.25">
      <c r="A4441" s="7">
        <v>46213</v>
      </c>
      <c r="B4441" s="17">
        <v>4127</v>
      </c>
      <c r="C4441" s="17" t="s">
        <v>65</v>
      </c>
      <c r="D4441" s="2">
        <v>43.424999999999997</v>
      </c>
      <c r="E4441" s="17">
        <v>3</v>
      </c>
      <c r="F4441" s="2">
        <v>14.475</v>
      </c>
      <c r="G4441" s="20" t="str">
        <f>IF(B4441="","",VLOOKUP(B4441,[1]BASEDIESEL!$A$2:$AAA$11928,6))</f>
        <v>FRENTE-02</v>
      </c>
      <c r="H4441" s="37" t="str">
        <f t="shared" si="69"/>
        <v>jul</v>
      </c>
    </row>
    <row r="4442" spans="1:8" x14ac:dyDescent="0.25">
      <c r="A4442" s="7">
        <v>46213</v>
      </c>
      <c r="B4442" s="16">
        <v>4128</v>
      </c>
      <c r="C4442" s="16" t="s">
        <v>66</v>
      </c>
      <c r="D4442" s="3">
        <v>360.44499999999999</v>
      </c>
      <c r="E4442" s="16">
        <v>24</v>
      </c>
      <c r="F4442" s="3">
        <v>15.019</v>
      </c>
      <c r="G4442" s="20" t="str">
        <f>IF(B4442="","",VLOOKUP(B4442,[1]BASEDIESEL!$A$2:$AAA$11928,6))</f>
        <v>FRENTE-01</v>
      </c>
      <c r="H4442" s="37" t="str">
        <f t="shared" si="69"/>
        <v>jul</v>
      </c>
    </row>
    <row r="4443" spans="1:8" x14ac:dyDescent="0.25">
      <c r="A4443" s="7">
        <v>46213</v>
      </c>
      <c r="B4443" s="17">
        <v>4129</v>
      </c>
      <c r="C4443" s="17" t="s">
        <v>66</v>
      </c>
      <c r="D4443" s="2">
        <v>297.57</v>
      </c>
      <c r="E4443" s="17">
        <v>20</v>
      </c>
      <c r="F4443" s="2">
        <v>14.879</v>
      </c>
      <c r="G4443" s="20" t="str">
        <f>IF(B4443="","",VLOOKUP(B4443,[1]BASEDIESEL!$A$2:$AAA$11928,6))</f>
        <v>FRENTE-01</v>
      </c>
      <c r="H4443" s="37" t="str">
        <f t="shared" si="69"/>
        <v>jul</v>
      </c>
    </row>
    <row r="4444" spans="1:8" x14ac:dyDescent="0.25">
      <c r="A4444" s="7">
        <v>46213</v>
      </c>
      <c r="B4444" s="16">
        <v>4131</v>
      </c>
      <c r="C4444" s="16" t="s">
        <v>65</v>
      </c>
      <c r="D4444" s="3">
        <v>202.48699999999999</v>
      </c>
      <c r="E4444" s="16">
        <v>13</v>
      </c>
      <c r="F4444" s="3">
        <v>15.576000000000001</v>
      </c>
      <c r="G4444" s="20" t="str">
        <f>IF(B4444="","",VLOOKUP(B4444,[1]BASEDIESEL!$A$2:$AAA$11928,6))</f>
        <v>FRENTE-04</v>
      </c>
      <c r="H4444" s="37" t="str">
        <f t="shared" si="69"/>
        <v>jul</v>
      </c>
    </row>
    <row r="4445" spans="1:8" x14ac:dyDescent="0.25">
      <c r="A4445" s="7">
        <v>46213</v>
      </c>
      <c r="B4445" s="17">
        <v>4132</v>
      </c>
      <c r="C4445" s="17" t="s">
        <v>65</v>
      </c>
      <c r="D4445" s="2">
        <v>246.035</v>
      </c>
      <c r="E4445" s="17">
        <v>16</v>
      </c>
      <c r="F4445" s="2">
        <v>15.377000000000001</v>
      </c>
      <c r="G4445" s="20" t="str">
        <f>IF(B4445="","",VLOOKUP(B4445,[1]BASEDIESEL!$A$2:$AAA$11928,6))</f>
        <v>FRENTE-03</v>
      </c>
      <c r="H4445" s="37" t="str">
        <f t="shared" si="69"/>
        <v>jul</v>
      </c>
    </row>
    <row r="4446" spans="1:8" x14ac:dyDescent="0.25">
      <c r="A4446" s="7">
        <v>46213</v>
      </c>
      <c r="B4446" s="16">
        <v>4134</v>
      </c>
      <c r="C4446" s="16" t="s">
        <v>65</v>
      </c>
      <c r="D4446" s="3">
        <v>148.43</v>
      </c>
      <c r="E4446" s="16">
        <v>10</v>
      </c>
      <c r="F4446" s="3">
        <v>14.843</v>
      </c>
      <c r="G4446" s="20" t="str">
        <f>IF(B4446="","",VLOOKUP(B4446,[1]BASEDIESEL!$A$2:$AAA$11928,6))</f>
        <v>FRENTE-05</v>
      </c>
      <c r="H4446" s="37" t="str">
        <f t="shared" si="69"/>
        <v>jul</v>
      </c>
    </row>
    <row r="4447" spans="1:8" x14ac:dyDescent="0.25">
      <c r="A4447" s="7">
        <v>46213</v>
      </c>
      <c r="B4447" s="17">
        <v>4135</v>
      </c>
      <c r="C4447" s="17" t="s">
        <v>65</v>
      </c>
      <c r="D4447" s="2">
        <v>187.79</v>
      </c>
      <c r="E4447" s="17">
        <v>12</v>
      </c>
      <c r="F4447" s="2">
        <v>15.648999999999999</v>
      </c>
      <c r="G4447" s="20" t="str">
        <f>IF(B4447="","",VLOOKUP(B4447,[1]BASEDIESEL!$A$2:$AAA$11928,6))</f>
        <v>FRENTE-03</v>
      </c>
      <c r="H4447" s="37" t="str">
        <f t="shared" si="69"/>
        <v>jul</v>
      </c>
    </row>
    <row r="4448" spans="1:8" x14ac:dyDescent="0.25">
      <c r="A4448" s="7">
        <v>46213</v>
      </c>
      <c r="B4448" s="16">
        <v>4136</v>
      </c>
      <c r="C4448" s="16" t="s">
        <v>65</v>
      </c>
      <c r="D4448" s="3">
        <v>197.922</v>
      </c>
      <c r="E4448" s="16">
        <v>13</v>
      </c>
      <c r="F4448" s="3">
        <v>15.225</v>
      </c>
      <c r="G4448" s="20" t="str">
        <f>IF(B4448="","",VLOOKUP(B4448,[1]BASEDIESEL!$A$2:$AAA$11928,6))</f>
        <v>FRENTE-04</v>
      </c>
      <c r="H4448" s="37" t="str">
        <f t="shared" si="69"/>
        <v>jul</v>
      </c>
    </row>
    <row r="4449" spans="1:8" x14ac:dyDescent="0.25">
      <c r="A4449" s="7">
        <v>46213</v>
      </c>
      <c r="B4449" s="17">
        <v>4137</v>
      </c>
      <c r="C4449" s="17" t="s">
        <v>65</v>
      </c>
      <c r="D4449" s="2">
        <v>234.88200000000001</v>
      </c>
      <c r="E4449" s="17">
        <v>12</v>
      </c>
      <c r="F4449" s="2">
        <v>19.574000000000002</v>
      </c>
      <c r="G4449" s="20" t="str">
        <f>IF(B4449="","",VLOOKUP(B4449,[1]BASEDIESEL!$A$2:$AAA$11928,6))</f>
        <v>FRENTE-03</v>
      </c>
      <c r="H4449" s="37" t="str">
        <f t="shared" si="69"/>
        <v>jul</v>
      </c>
    </row>
    <row r="4450" spans="1:8" x14ac:dyDescent="0.25">
      <c r="A4450" s="7">
        <v>46213</v>
      </c>
      <c r="B4450" s="16">
        <v>4138</v>
      </c>
      <c r="C4450" s="16" t="s">
        <v>65</v>
      </c>
      <c r="D4450" s="3">
        <v>167.328</v>
      </c>
      <c r="E4450" s="16">
        <v>11</v>
      </c>
      <c r="F4450" s="3">
        <v>15.212</v>
      </c>
      <c r="G4450" s="20" t="str">
        <f>IF(B4450="","",VLOOKUP(B4450,[1]BASEDIESEL!$A$2:$AAA$11928,6))</f>
        <v>FRENTE-04</v>
      </c>
      <c r="H4450" s="37" t="str">
        <f t="shared" si="69"/>
        <v>jul</v>
      </c>
    </row>
    <row r="4451" spans="1:8" x14ac:dyDescent="0.25">
      <c r="A4451" s="7">
        <v>46213</v>
      </c>
      <c r="B4451" s="17">
        <v>4139</v>
      </c>
      <c r="C4451" s="17" t="s">
        <v>65</v>
      </c>
      <c r="D4451" s="2">
        <v>135.82</v>
      </c>
      <c r="E4451" s="17">
        <v>9</v>
      </c>
      <c r="F4451" s="2">
        <v>15.090999999999999</v>
      </c>
      <c r="G4451" s="20" t="str">
        <f>IF(B4451="","",VLOOKUP(B4451,[1]BASEDIESEL!$A$2:$AAA$11928,6))</f>
        <v>FRENTE-07</v>
      </c>
      <c r="H4451" s="37" t="str">
        <f t="shared" si="69"/>
        <v>jul</v>
      </c>
    </row>
    <row r="4452" spans="1:8" x14ac:dyDescent="0.25">
      <c r="A4452" s="7">
        <v>46213</v>
      </c>
      <c r="B4452" s="16">
        <v>4140</v>
      </c>
      <c r="C4452" s="16" t="s">
        <v>65</v>
      </c>
      <c r="D4452" s="3">
        <v>137.55000000000001</v>
      </c>
      <c r="E4452" s="16">
        <v>9</v>
      </c>
      <c r="F4452" s="3">
        <v>15.282999999999999</v>
      </c>
      <c r="G4452" s="20" t="str">
        <f>IF(B4452="","",VLOOKUP(B4452,[1]BASEDIESEL!$A$2:$AAA$11928,6))</f>
        <v>FRENTE-05</v>
      </c>
      <c r="H4452" s="37" t="str">
        <f t="shared" si="69"/>
        <v>jul</v>
      </c>
    </row>
    <row r="4453" spans="1:8" x14ac:dyDescent="0.25">
      <c r="A4453" s="7">
        <v>46213</v>
      </c>
      <c r="B4453" s="17">
        <v>4141</v>
      </c>
      <c r="C4453" s="17" t="s">
        <v>65</v>
      </c>
      <c r="D4453" s="2">
        <v>89.774000000000001</v>
      </c>
      <c r="E4453" s="17">
        <v>4</v>
      </c>
      <c r="F4453" s="2">
        <v>22.443999999999999</v>
      </c>
      <c r="G4453" s="20" t="str">
        <f>IF(B4453="","",VLOOKUP(B4453,[1]BASEDIESEL!$A$2:$AAA$11928,6))</f>
        <v>FRENTE-03</v>
      </c>
      <c r="H4453" s="37" t="str">
        <f t="shared" si="69"/>
        <v>jul</v>
      </c>
    </row>
    <row r="4454" spans="1:8" x14ac:dyDescent="0.25">
      <c r="A4454" s="7">
        <v>46213</v>
      </c>
      <c r="B4454" s="16">
        <v>4142</v>
      </c>
      <c r="C4454" s="16" t="s">
        <v>65</v>
      </c>
      <c r="D4454" s="3">
        <v>226.90299999999999</v>
      </c>
      <c r="E4454" s="16">
        <v>12</v>
      </c>
      <c r="F4454" s="3">
        <v>18.908999999999999</v>
      </c>
      <c r="G4454" s="20" t="str">
        <f>IF(B4454="","",VLOOKUP(B4454,[1]BASEDIESEL!$A$2:$AAA$11928,6))</f>
        <v>FRENTE-04</v>
      </c>
      <c r="H4454" s="37" t="str">
        <f t="shared" si="69"/>
        <v>jul</v>
      </c>
    </row>
    <row r="4455" spans="1:8" x14ac:dyDescent="0.25">
      <c r="A4455" s="7">
        <v>46213</v>
      </c>
      <c r="B4455" s="17">
        <v>4143</v>
      </c>
      <c r="C4455" s="17" t="s">
        <v>65</v>
      </c>
      <c r="D4455" s="2">
        <v>210.68199999999999</v>
      </c>
      <c r="E4455" s="17">
        <v>14</v>
      </c>
      <c r="F4455" s="2">
        <v>15.048999999999999</v>
      </c>
      <c r="G4455" s="20" t="str">
        <f>IF(B4455="","",VLOOKUP(B4455,[1]BASEDIESEL!$A$2:$AAA$11928,6))</f>
        <v>FRENTE-05</v>
      </c>
      <c r="H4455" s="37" t="str">
        <f t="shared" si="69"/>
        <v>jul</v>
      </c>
    </row>
    <row r="4456" spans="1:8" x14ac:dyDescent="0.25">
      <c r="A4456" s="7">
        <v>46213</v>
      </c>
      <c r="B4456" s="16">
        <v>4144</v>
      </c>
      <c r="C4456" s="16" t="s">
        <v>65</v>
      </c>
      <c r="D4456" s="3">
        <v>170.00200000000001</v>
      </c>
      <c r="E4456" s="16">
        <v>11</v>
      </c>
      <c r="F4456" s="3">
        <v>15.455</v>
      </c>
      <c r="G4456" s="20" t="str">
        <f>IF(B4456="","",VLOOKUP(B4456,[1]BASEDIESEL!$A$2:$AAA$11928,6))</f>
        <v>FRENTE-05</v>
      </c>
      <c r="H4456" s="37" t="str">
        <f t="shared" si="69"/>
        <v>jul</v>
      </c>
    </row>
    <row r="4457" spans="1:8" x14ac:dyDescent="0.25">
      <c r="A4457" s="7">
        <v>46213</v>
      </c>
      <c r="B4457" s="17">
        <v>4145</v>
      </c>
      <c r="C4457" s="17" t="s">
        <v>65</v>
      </c>
      <c r="D4457" s="2">
        <v>253.02699999999999</v>
      </c>
      <c r="E4457" s="17">
        <v>15</v>
      </c>
      <c r="F4457" s="2">
        <v>16.867999999999999</v>
      </c>
      <c r="G4457" s="20" t="str">
        <f>IF(B4457="","",VLOOKUP(B4457,[1]BASEDIESEL!$A$2:$AAA$11928,6))</f>
        <v>FRENTE-03</v>
      </c>
      <c r="H4457" s="37" t="str">
        <f t="shared" si="69"/>
        <v>jul</v>
      </c>
    </row>
    <row r="4458" spans="1:8" x14ac:dyDescent="0.25">
      <c r="A4458" s="7">
        <v>46213</v>
      </c>
      <c r="B4458" s="16">
        <v>4146</v>
      </c>
      <c r="C4458" s="16" t="s">
        <v>65</v>
      </c>
      <c r="D4458" s="3">
        <v>262.18299999999999</v>
      </c>
      <c r="E4458" s="16">
        <v>16</v>
      </c>
      <c r="F4458" s="3">
        <v>16.385999999999999</v>
      </c>
      <c r="G4458" s="20" t="str">
        <f>IF(B4458="","",VLOOKUP(B4458,[1]BASEDIESEL!$A$2:$AAA$11928,6))</f>
        <v>FRENTE-03</v>
      </c>
      <c r="H4458" s="37" t="str">
        <f t="shared" si="69"/>
        <v>jul</v>
      </c>
    </row>
    <row r="4459" spans="1:8" x14ac:dyDescent="0.25">
      <c r="A4459" s="7">
        <v>46213</v>
      </c>
      <c r="B4459" s="17">
        <v>4147</v>
      </c>
      <c r="C4459" s="17" t="s">
        <v>65</v>
      </c>
      <c r="D4459" s="2">
        <v>142.66499999999999</v>
      </c>
      <c r="E4459" s="17">
        <v>10</v>
      </c>
      <c r="F4459" s="2">
        <v>14.266999999999999</v>
      </c>
      <c r="G4459" s="20" t="str">
        <f>IF(B4459="","",VLOOKUP(B4459,[1]BASEDIESEL!$A$2:$AAA$11928,6))</f>
        <v>FRENTE-02</v>
      </c>
      <c r="H4459" s="37" t="str">
        <f t="shared" si="69"/>
        <v>jul</v>
      </c>
    </row>
    <row r="4460" spans="1:8" x14ac:dyDescent="0.25">
      <c r="A4460" s="7">
        <v>46213</v>
      </c>
      <c r="B4460" s="16">
        <v>4149</v>
      </c>
      <c r="C4460" s="16" t="s">
        <v>65</v>
      </c>
      <c r="D4460" s="3">
        <v>331.86500000000001</v>
      </c>
      <c r="E4460" s="16">
        <v>21</v>
      </c>
      <c r="F4460" s="3">
        <v>15.803000000000001</v>
      </c>
      <c r="G4460" s="20" t="str">
        <f>IF(B4460="","",VLOOKUP(B4460,[1]BASEDIESEL!$A$2:$AAA$11928,6))</f>
        <v>FRENTE-01</v>
      </c>
      <c r="H4460" s="37" t="str">
        <f t="shared" si="69"/>
        <v>jul</v>
      </c>
    </row>
    <row r="4461" spans="1:8" x14ac:dyDescent="0.25">
      <c r="A4461" s="7">
        <v>46213</v>
      </c>
      <c r="B4461" s="17">
        <v>4153</v>
      </c>
      <c r="C4461" s="17" t="s">
        <v>67</v>
      </c>
      <c r="D4461" s="2">
        <v>201.68899999999999</v>
      </c>
      <c r="E4461" s="17">
        <v>13</v>
      </c>
      <c r="F4461" s="2">
        <v>15.515000000000001</v>
      </c>
      <c r="G4461" s="20" t="str">
        <f>IF(B4461="","",VLOOKUP(B4461,[1]BASEDIESEL!$A$2:$AAA$11928,6))</f>
        <v>FRENTE-04</v>
      </c>
      <c r="H4461" s="37" t="str">
        <f t="shared" si="69"/>
        <v>jul</v>
      </c>
    </row>
    <row r="4462" spans="1:8" x14ac:dyDescent="0.25">
      <c r="A4462" s="7">
        <v>46213</v>
      </c>
      <c r="B4462" s="16">
        <v>4154</v>
      </c>
      <c r="C4462" s="16" t="s">
        <v>67</v>
      </c>
      <c r="D4462" s="3">
        <v>198.755</v>
      </c>
      <c r="E4462" s="16">
        <v>13</v>
      </c>
      <c r="F4462" s="3">
        <v>15.289</v>
      </c>
      <c r="G4462" s="20" t="str">
        <f>IF(B4462="","",VLOOKUP(B4462,[1]BASEDIESEL!$A$2:$AAA$11928,6))</f>
        <v>FRENTE-04</v>
      </c>
      <c r="H4462" s="37" t="str">
        <f t="shared" si="69"/>
        <v>jul</v>
      </c>
    </row>
    <row r="4463" spans="1:8" x14ac:dyDescent="0.25">
      <c r="A4463" s="7">
        <v>46213</v>
      </c>
      <c r="B4463" s="17">
        <v>4155</v>
      </c>
      <c r="C4463" s="17" t="s">
        <v>67</v>
      </c>
      <c r="D4463" s="2">
        <v>184.696</v>
      </c>
      <c r="E4463" s="17">
        <v>12</v>
      </c>
      <c r="F4463" s="2">
        <v>15.391</v>
      </c>
      <c r="G4463" s="20" t="str">
        <f>IF(B4463="","",VLOOKUP(B4463,[1]BASEDIESEL!$A$2:$AAA$11928,6))</f>
        <v>FRENTE-04</v>
      </c>
      <c r="H4463" s="37" t="str">
        <f t="shared" si="69"/>
        <v>jul</v>
      </c>
    </row>
    <row r="4464" spans="1:8" x14ac:dyDescent="0.25">
      <c r="A4464" s="7">
        <v>46213</v>
      </c>
      <c r="B4464" s="16">
        <v>4156</v>
      </c>
      <c r="C4464" s="16" t="s">
        <v>65</v>
      </c>
      <c r="D4464" s="3">
        <v>213.715</v>
      </c>
      <c r="E4464" s="16">
        <v>15</v>
      </c>
      <c r="F4464" s="3">
        <v>14.247999999999999</v>
      </c>
      <c r="G4464" s="20" t="str">
        <f>IF(B4464="","",VLOOKUP(B4464,[1]BASEDIESEL!$A$2:$AAA$11928,6))</f>
        <v>FRENTE-02</v>
      </c>
      <c r="H4464" s="37" t="str">
        <f t="shared" si="69"/>
        <v>jul</v>
      </c>
    </row>
    <row r="4465" spans="1:8" x14ac:dyDescent="0.25">
      <c r="A4465" s="7">
        <v>46213</v>
      </c>
      <c r="B4465" s="17">
        <v>4157</v>
      </c>
      <c r="C4465" s="17" t="s">
        <v>65</v>
      </c>
      <c r="D4465" s="2">
        <v>172.55600000000001</v>
      </c>
      <c r="E4465" s="17">
        <v>11</v>
      </c>
      <c r="F4465" s="2">
        <v>15.686999999999999</v>
      </c>
      <c r="G4465" s="20" t="str">
        <f>IF(B4465="","",VLOOKUP(B4465,[1]BASEDIESEL!$A$2:$AAA$11928,6))</f>
        <v>FRENTE-06</v>
      </c>
      <c r="H4465" s="37" t="str">
        <f t="shared" si="69"/>
        <v>jul</v>
      </c>
    </row>
    <row r="4466" spans="1:8" x14ac:dyDescent="0.25">
      <c r="A4466" s="7">
        <v>46213</v>
      </c>
      <c r="B4466" s="16">
        <v>4158</v>
      </c>
      <c r="C4466" s="16" t="s">
        <v>65</v>
      </c>
      <c r="D4466" s="3">
        <v>219.16399999999999</v>
      </c>
      <c r="E4466" s="16">
        <v>13</v>
      </c>
      <c r="F4466" s="3">
        <v>16.859000000000002</v>
      </c>
      <c r="G4466" s="20" t="str">
        <f>IF(B4466="","",VLOOKUP(B4466,[1]BASEDIESEL!$A$2:$AAA$11928,6))</f>
        <v>FRENTE-03</v>
      </c>
      <c r="H4466" s="37" t="str">
        <f t="shared" si="69"/>
        <v>jul</v>
      </c>
    </row>
    <row r="4467" spans="1:8" x14ac:dyDescent="0.25">
      <c r="A4467" s="7">
        <v>46213</v>
      </c>
      <c r="B4467" s="17">
        <v>4159</v>
      </c>
      <c r="C4467" s="17" t="s">
        <v>65</v>
      </c>
      <c r="D4467" s="2">
        <v>154.47</v>
      </c>
      <c r="E4467" s="17">
        <v>11</v>
      </c>
      <c r="F4467" s="2">
        <v>14.042999999999999</v>
      </c>
      <c r="G4467" s="20" t="str">
        <f>IF(B4467="","",VLOOKUP(B4467,[1]BASEDIESEL!$A$2:$AAA$11928,6))</f>
        <v>FRENTE-02</v>
      </c>
      <c r="H4467" s="37" t="str">
        <f t="shared" si="69"/>
        <v>jul</v>
      </c>
    </row>
    <row r="4468" spans="1:8" x14ac:dyDescent="0.25">
      <c r="A4468" s="7">
        <v>46213</v>
      </c>
      <c r="B4468" s="16">
        <v>4160</v>
      </c>
      <c r="C4468" s="16" t="s">
        <v>65</v>
      </c>
      <c r="D4468" s="3">
        <v>193.86500000000001</v>
      </c>
      <c r="E4468" s="16">
        <v>13</v>
      </c>
      <c r="F4468" s="3">
        <v>14.913</v>
      </c>
      <c r="G4468" s="20" t="str">
        <f>IF(B4468="","",VLOOKUP(B4468,[1]BASEDIESEL!$A$2:$AAA$11928,6))</f>
        <v>FRENTE-01</v>
      </c>
      <c r="H4468" s="37" t="str">
        <f t="shared" si="69"/>
        <v>jul</v>
      </c>
    </row>
    <row r="4469" spans="1:8" x14ac:dyDescent="0.25">
      <c r="A4469" s="7">
        <v>46213</v>
      </c>
      <c r="B4469" s="17">
        <v>4162</v>
      </c>
      <c r="C4469" s="17" t="s">
        <v>65</v>
      </c>
      <c r="D4469" s="2">
        <v>210.1</v>
      </c>
      <c r="E4469" s="17">
        <v>14</v>
      </c>
      <c r="F4469" s="2">
        <v>15.007</v>
      </c>
      <c r="G4469" s="20" t="str">
        <f>IF(B4469="","",VLOOKUP(B4469,[1]BASEDIESEL!$A$2:$AAA$11928,6))</f>
        <v>FRENTE-02</v>
      </c>
      <c r="H4469" s="37" t="str">
        <f t="shared" si="69"/>
        <v>jul</v>
      </c>
    </row>
    <row r="4470" spans="1:8" x14ac:dyDescent="0.25">
      <c r="A4470" s="7">
        <v>46213</v>
      </c>
      <c r="B4470" s="16">
        <v>4163</v>
      </c>
      <c r="C4470" s="16" t="s">
        <v>65</v>
      </c>
      <c r="D4470" s="3">
        <v>170.06</v>
      </c>
      <c r="E4470" s="16">
        <v>12</v>
      </c>
      <c r="F4470" s="3">
        <v>14.172000000000001</v>
      </c>
      <c r="G4470" s="20" t="str">
        <f>IF(B4470="","",VLOOKUP(B4470,[1]BASEDIESEL!$A$2:$AAA$11928,6))</f>
        <v>FRENTE-02</v>
      </c>
      <c r="H4470" s="37" t="str">
        <f t="shared" si="69"/>
        <v>jul</v>
      </c>
    </row>
    <row r="4471" spans="1:8" x14ac:dyDescent="0.25">
      <c r="A4471" s="7">
        <v>46214</v>
      </c>
      <c r="B4471" s="16">
        <v>4019</v>
      </c>
      <c r="C4471" s="16" t="s">
        <v>62</v>
      </c>
      <c r="D4471" s="3">
        <v>96.338999999999999</v>
      </c>
      <c r="E4471" s="16">
        <v>7</v>
      </c>
      <c r="F4471" s="3">
        <v>13.763</v>
      </c>
      <c r="G4471" s="20" t="str">
        <f>IF(B4471="","",VLOOKUP(B4471,[1]BASEDIESEL!$A$2:$AAA$11928,6))</f>
        <v>FRENTE-07</v>
      </c>
      <c r="H4471" s="37" t="str">
        <f t="shared" si="69"/>
        <v>jul</v>
      </c>
    </row>
    <row r="4472" spans="1:8" x14ac:dyDescent="0.25">
      <c r="A4472" s="7">
        <v>46214</v>
      </c>
      <c r="B4472" s="17">
        <v>4024</v>
      </c>
      <c r="C4472" s="17" t="s">
        <v>62</v>
      </c>
      <c r="D4472" s="2">
        <v>126.858</v>
      </c>
      <c r="E4472" s="17">
        <v>9</v>
      </c>
      <c r="F4472" s="2">
        <v>14.095000000000001</v>
      </c>
      <c r="G4472" s="20" t="str">
        <f>IF(B4472="","",VLOOKUP(B4472,[1]BASEDIESEL!$A$2:$AAA$11928,6))</f>
        <v>FRENTE-07</v>
      </c>
      <c r="H4472" s="37" t="str">
        <f t="shared" si="69"/>
        <v>jul</v>
      </c>
    </row>
    <row r="4473" spans="1:8" x14ac:dyDescent="0.25">
      <c r="A4473" s="7">
        <v>46214</v>
      </c>
      <c r="B4473" s="16">
        <v>4025</v>
      </c>
      <c r="C4473" s="16" t="s">
        <v>62</v>
      </c>
      <c r="D4473" s="3">
        <v>68.992999999999995</v>
      </c>
      <c r="E4473" s="16">
        <v>4</v>
      </c>
      <c r="F4473" s="3">
        <v>17.248000000000001</v>
      </c>
      <c r="G4473" s="20" t="str">
        <f>IF(B4473="","",VLOOKUP(B4473,[1]BASEDIESEL!$A$2:$AAA$11928,6))</f>
        <v>FRENTE-07</v>
      </c>
      <c r="H4473" s="37" t="str">
        <f t="shared" si="69"/>
        <v>jul</v>
      </c>
    </row>
    <row r="4474" spans="1:8" x14ac:dyDescent="0.25">
      <c r="A4474" s="7">
        <v>46214</v>
      </c>
      <c r="B4474" s="17">
        <v>4027</v>
      </c>
      <c r="C4474" s="17" t="s">
        <v>62</v>
      </c>
      <c r="D4474" s="2">
        <v>103.672</v>
      </c>
      <c r="E4474" s="17">
        <v>9</v>
      </c>
      <c r="F4474" s="2">
        <v>11.519</v>
      </c>
      <c r="G4474" s="20" t="str">
        <f>IF(B4474="","",VLOOKUP(B4474,[1]BASEDIESEL!$A$2:$AAA$11928,6))</f>
        <v>FRENTE-07</v>
      </c>
      <c r="H4474" s="37" t="str">
        <f t="shared" si="69"/>
        <v>jul</v>
      </c>
    </row>
    <row r="4475" spans="1:8" x14ac:dyDescent="0.25">
      <c r="A4475" s="7">
        <v>46214</v>
      </c>
      <c r="B4475" s="16">
        <v>4029</v>
      </c>
      <c r="C4475" s="16" t="s">
        <v>62</v>
      </c>
      <c r="D4475" s="3">
        <v>165.23500000000001</v>
      </c>
      <c r="E4475" s="16">
        <v>10</v>
      </c>
      <c r="F4475" s="3">
        <v>16.524000000000001</v>
      </c>
      <c r="G4475" s="20" t="str">
        <f>IF(B4475="","",VLOOKUP(B4475,[1]BASEDIESEL!$A$2:$AAA$11928,6))</f>
        <v>FRENTE-07</v>
      </c>
      <c r="H4475" s="37" t="str">
        <f t="shared" si="69"/>
        <v>jul</v>
      </c>
    </row>
    <row r="4476" spans="1:8" x14ac:dyDescent="0.25">
      <c r="A4476" s="7">
        <v>46214</v>
      </c>
      <c r="B4476" s="17">
        <v>4030</v>
      </c>
      <c r="C4476" s="17" t="s">
        <v>63</v>
      </c>
      <c r="D4476" s="2">
        <v>191.96899999999999</v>
      </c>
      <c r="E4476" s="17">
        <v>11</v>
      </c>
      <c r="F4476" s="2">
        <v>17.452000000000002</v>
      </c>
      <c r="G4476" s="20" t="str">
        <f>IF(B4476="","",VLOOKUP(B4476,[1]BASEDIESEL!$A$2:$AAA$11928,6))</f>
        <v>FRENTE-06</v>
      </c>
      <c r="H4476" s="37" t="str">
        <f t="shared" si="69"/>
        <v>jul</v>
      </c>
    </row>
    <row r="4477" spans="1:8" x14ac:dyDescent="0.25">
      <c r="A4477" s="7">
        <v>46214</v>
      </c>
      <c r="B4477" s="16">
        <v>4032</v>
      </c>
      <c r="C4477" s="16" t="s">
        <v>64</v>
      </c>
      <c r="D4477" s="3">
        <v>151.72</v>
      </c>
      <c r="E4477" s="16">
        <v>10</v>
      </c>
      <c r="F4477" s="3">
        <v>15.172000000000001</v>
      </c>
      <c r="G4477" s="20" t="str">
        <f>IF(B4477="","",VLOOKUP(B4477,[1]BASEDIESEL!$A$2:$AAA$11928,6))</f>
        <v>FRENTE-06</v>
      </c>
      <c r="H4477" s="37" t="str">
        <f t="shared" si="69"/>
        <v>jul</v>
      </c>
    </row>
    <row r="4478" spans="1:8" x14ac:dyDescent="0.25">
      <c r="A4478" s="7">
        <v>46214</v>
      </c>
      <c r="B4478" s="17">
        <v>4033</v>
      </c>
      <c r="C4478" s="17" t="s">
        <v>64</v>
      </c>
      <c r="D4478" s="2">
        <v>117.557</v>
      </c>
      <c r="E4478" s="17">
        <v>9</v>
      </c>
      <c r="F4478" s="2">
        <v>13.061999999999999</v>
      </c>
      <c r="G4478" s="20" t="str">
        <f>IF(B4478="","",VLOOKUP(B4478,[1]BASEDIESEL!$A$2:$AAA$11928,6))</f>
        <v>FRENTE-06</v>
      </c>
      <c r="H4478" s="37" t="str">
        <f t="shared" si="69"/>
        <v>jul</v>
      </c>
    </row>
    <row r="4479" spans="1:8" x14ac:dyDescent="0.25">
      <c r="A4479" s="7">
        <v>46214</v>
      </c>
      <c r="B4479" s="16">
        <v>4034</v>
      </c>
      <c r="C4479" s="16" t="s">
        <v>64</v>
      </c>
      <c r="D4479" s="3">
        <v>53.072000000000003</v>
      </c>
      <c r="E4479" s="16">
        <v>5</v>
      </c>
      <c r="F4479" s="3">
        <v>10.614000000000001</v>
      </c>
      <c r="G4479" s="20" t="str">
        <f>IF(B4479="","",VLOOKUP(B4479,[1]BASEDIESEL!$A$2:$AAA$11928,6))</f>
        <v>FRENTE-06</v>
      </c>
      <c r="H4479" s="37" t="str">
        <f t="shared" si="69"/>
        <v>jul</v>
      </c>
    </row>
    <row r="4480" spans="1:8" x14ac:dyDescent="0.25">
      <c r="A4480" s="7">
        <v>46214</v>
      </c>
      <c r="B4480" s="17">
        <v>4035</v>
      </c>
      <c r="C4480" s="17" t="s">
        <v>64</v>
      </c>
      <c r="D4480" s="2">
        <v>140.96799999999999</v>
      </c>
      <c r="E4480" s="17">
        <v>6</v>
      </c>
      <c r="F4480" s="2">
        <v>23.495000000000001</v>
      </c>
      <c r="G4480" s="20" t="str">
        <f>IF(B4480="","",VLOOKUP(B4480,[1]BASEDIESEL!$A$2:$AAA$11928,6))</f>
        <v>FRENTE-06</v>
      </c>
      <c r="H4480" s="37" t="str">
        <f t="shared" si="69"/>
        <v>jul</v>
      </c>
    </row>
    <row r="4481" spans="1:8" x14ac:dyDescent="0.25">
      <c r="A4481" s="7">
        <v>46214</v>
      </c>
      <c r="B4481" s="16">
        <v>4036</v>
      </c>
      <c r="C4481" s="16" t="s">
        <v>64</v>
      </c>
      <c r="D4481" s="3">
        <v>187.87899999999999</v>
      </c>
      <c r="E4481" s="16">
        <v>11</v>
      </c>
      <c r="F4481" s="3">
        <v>17.079999999999998</v>
      </c>
      <c r="G4481" s="20" t="str">
        <f>IF(B4481="","",VLOOKUP(B4481,[1]BASEDIESEL!$A$2:$AAA$11928,6))</f>
        <v>FRENTE-06</v>
      </c>
      <c r="H4481" s="37" t="str">
        <f t="shared" si="69"/>
        <v>jul</v>
      </c>
    </row>
    <row r="4482" spans="1:8" x14ac:dyDescent="0.25">
      <c r="A4482" s="7">
        <v>46214</v>
      </c>
      <c r="B4482" s="17">
        <v>4111</v>
      </c>
      <c r="C4482" s="17" t="s">
        <v>65</v>
      </c>
      <c r="D4482" s="2">
        <v>312.05599999999998</v>
      </c>
      <c r="E4482" s="17">
        <v>20</v>
      </c>
      <c r="F4482" s="2">
        <v>15.603</v>
      </c>
      <c r="G4482" s="20" t="str">
        <f>IF(B4482="","",VLOOKUP(B4482,[1]BASEDIESEL!$A$2:$AAA$11928,6))</f>
        <v>FRENTE-05</v>
      </c>
      <c r="H4482" s="37" t="str">
        <f t="shared" si="69"/>
        <v>jul</v>
      </c>
    </row>
    <row r="4483" spans="1:8" x14ac:dyDescent="0.25">
      <c r="A4483" s="7">
        <v>46214</v>
      </c>
      <c r="B4483" s="16">
        <v>4112</v>
      </c>
      <c r="C4483" s="16" t="s">
        <v>65</v>
      </c>
      <c r="D4483" s="3">
        <v>385.03500000000003</v>
      </c>
      <c r="E4483" s="16">
        <v>25</v>
      </c>
      <c r="F4483" s="3">
        <v>15.401</v>
      </c>
      <c r="G4483" s="20" t="str">
        <f>IF(B4483="","",VLOOKUP(B4483,[1]BASEDIESEL!$A$2:$AAA$11928,6))</f>
        <v>FRENTE-01</v>
      </c>
      <c r="H4483" s="37" t="str">
        <f t="shared" ref="H4483:H4546" si="70">TEXT(A4483,"mmm")</f>
        <v>jul</v>
      </c>
    </row>
    <row r="4484" spans="1:8" x14ac:dyDescent="0.25">
      <c r="A4484" s="7">
        <v>46214</v>
      </c>
      <c r="B4484" s="17">
        <v>4113</v>
      </c>
      <c r="C4484" s="17" t="s">
        <v>65</v>
      </c>
      <c r="D4484" s="2">
        <v>63.54</v>
      </c>
      <c r="E4484" s="17">
        <v>6</v>
      </c>
      <c r="F4484" s="2">
        <v>10.59</v>
      </c>
      <c r="G4484" s="20" t="str">
        <f>IF(B4484="","",VLOOKUP(B4484,[1]BASEDIESEL!$A$2:$AAA$11928,6))</f>
        <v>FRENTE-07</v>
      </c>
      <c r="H4484" s="37" t="str">
        <f t="shared" si="70"/>
        <v>jul</v>
      </c>
    </row>
    <row r="4485" spans="1:8" x14ac:dyDescent="0.25">
      <c r="A4485" s="7">
        <v>46214</v>
      </c>
      <c r="B4485" s="16">
        <v>4114</v>
      </c>
      <c r="C4485" s="16" t="s">
        <v>65</v>
      </c>
      <c r="D4485" s="3">
        <v>336.64499999999998</v>
      </c>
      <c r="E4485" s="16">
        <v>23</v>
      </c>
      <c r="F4485" s="3">
        <v>14.637</v>
      </c>
      <c r="G4485" s="20" t="str">
        <f>IF(B4485="","",VLOOKUP(B4485,[1]BASEDIESEL!$A$2:$AAA$11928,6))</f>
        <v>FRENTE-01</v>
      </c>
      <c r="H4485" s="37" t="str">
        <f t="shared" si="70"/>
        <v>jul</v>
      </c>
    </row>
    <row r="4486" spans="1:8" x14ac:dyDescent="0.25">
      <c r="A4486" s="7">
        <v>46214</v>
      </c>
      <c r="B4486" s="17">
        <v>4115</v>
      </c>
      <c r="C4486" s="17" t="s">
        <v>65</v>
      </c>
      <c r="D4486" s="2">
        <v>69.334000000000003</v>
      </c>
      <c r="E4486" s="17">
        <v>4</v>
      </c>
      <c r="F4486" s="2">
        <v>17.334</v>
      </c>
      <c r="G4486" s="20" t="str">
        <f>IF(B4486="","",VLOOKUP(B4486,[1]BASEDIESEL!$A$2:$AAA$11928,6))</f>
        <v>FRENTE-06</v>
      </c>
      <c r="H4486" s="37" t="str">
        <f t="shared" si="70"/>
        <v>jul</v>
      </c>
    </row>
    <row r="4487" spans="1:8" x14ac:dyDescent="0.25">
      <c r="A4487" s="7">
        <v>46214</v>
      </c>
      <c r="B4487" s="16">
        <v>4116</v>
      </c>
      <c r="C4487" s="16" t="s">
        <v>65</v>
      </c>
      <c r="D4487" s="3">
        <v>324.423</v>
      </c>
      <c r="E4487" s="16">
        <v>21</v>
      </c>
      <c r="F4487" s="3">
        <v>15.449</v>
      </c>
      <c r="G4487" s="20" t="str">
        <f>IF(B4487="","",VLOOKUP(B4487,[1]BASEDIESEL!$A$2:$AAA$11928,6))</f>
        <v>FRENTE-05</v>
      </c>
      <c r="H4487" s="37" t="str">
        <f t="shared" si="70"/>
        <v>jul</v>
      </c>
    </row>
    <row r="4488" spans="1:8" x14ac:dyDescent="0.25">
      <c r="A4488" s="7">
        <v>46214</v>
      </c>
      <c r="B4488" s="17">
        <v>4117</v>
      </c>
      <c r="C4488" s="17" t="s">
        <v>65</v>
      </c>
      <c r="D4488" s="2">
        <v>253.24</v>
      </c>
      <c r="E4488" s="17">
        <v>19</v>
      </c>
      <c r="F4488" s="2">
        <v>13.327999999999999</v>
      </c>
      <c r="G4488" s="20" t="str">
        <f>IF(B4488="","",VLOOKUP(B4488,[1]BASEDIESEL!$A$2:$AAA$11928,6))</f>
        <v>FRENTE-04</v>
      </c>
      <c r="H4488" s="37" t="str">
        <f t="shared" si="70"/>
        <v>jul</v>
      </c>
    </row>
    <row r="4489" spans="1:8" x14ac:dyDescent="0.25">
      <c r="A4489" s="7">
        <v>46214</v>
      </c>
      <c r="B4489" s="16">
        <v>4120</v>
      </c>
      <c r="C4489" s="16" t="s">
        <v>65</v>
      </c>
      <c r="D4489" s="3">
        <v>298.31200000000001</v>
      </c>
      <c r="E4489" s="16">
        <v>18</v>
      </c>
      <c r="F4489" s="3">
        <v>16.573</v>
      </c>
      <c r="G4489" s="20" t="str">
        <f>IF(B4489="","",VLOOKUP(B4489,[1]BASEDIESEL!$A$2:$AAA$11928,6))</f>
        <v>FRENTE-05</v>
      </c>
      <c r="H4489" s="37" t="str">
        <f t="shared" si="70"/>
        <v>jul</v>
      </c>
    </row>
    <row r="4490" spans="1:8" x14ac:dyDescent="0.25">
      <c r="A4490" s="7">
        <v>46214</v>
      </c>
      <c r="B4490" s="17">
        <v>4121</v>
      </c>
      <c r="C4490" s="17" t="s">
        <v>66</v>
      </c>
      <c r="D4490" s="2">
        <v>277.38499999999999</v>
      </c>
      <c r="E4490" s="17">
        <v>19</v>
      </c>
      <c r="F4490" s="2">
        <v>14.599</v>
      </c>
      <c r="G4490" s="20" t="str">
        <f>IF(B4490="","",VLOOKUP(B4490,[1]BASEDIESEL!$A$2:$AAA$11928,6))</f>
        <v>FRENTE-01</v>
      </c>
      <c r="H4490" s="37" t="str">
        <f t="shared" si="70"/>
        <v>jul</v>
      </c>
    </row>
    <row r="4491" spans="1:8" x14ac:dyDescent="0.25">
      <c r="A4491" s="7">
        <v>46214</v>
      </c>
      <c r="B4491" s="16">
        <v>4122</v>
      </c>
      <c r="C4491" s="16" t="s">
        <v>66</v>
      </c>
      <c r="D4491" s="3">
        <v>352.40499999999997</v>
      </c>
      <c r="E4491" s="16">
        <v>24</v>
      </c>
      <c r="F4491" s="3">
        <v>14.683999999999999</v>
      </c>
      <c r="G4491" s="20" t="str">
        <f>IF(B4491="","",VLOOKUP(B4491,[1]BASEDIESEL!$A$2:$AAA$11928,6))</f>
        <v>FRENTE-01</v>
      </c>
      <c r="H4491" s="37" t="str">
        <f t="shared" si="70"/>
        <v>jul</v>
      </c>
    </row>
    <row r="4492" spans="1:8" x14ac:dyDescent="0.25">
      <c r="A4492" s="7">
        <v>46214</v>
      </c>
      <c r="B4492" s="17">
        <v>4123</v>
      </c>
      <c r="C4492" s="17" t="s">
        <v>66</v>
      </c>
      <c r="D4492" s="2">
        <v>289.245</v>
      </c>
      <c r="E4492" s="17">
        <v>20</v>
      </c>
      <c r="F4492" s="2">
        <v>14.462</v>
      </c>
      <c r="G4492" s="20" t="str">
        <f>IF(B4492="","",VLOOKUP(B4492,[1]BASEDIESEL!$A$2:$AAA$11928,6))</f>
        <v>FRENTE-01</v>
      </c>
      <c r="H4492" s="37" t="str">
        <f t="shared" si="70"/>
        <v>jul</v>
      </c>
    </row>
    <row r="4493" spans="1:8" x14ac:dyDescent="0.25">
      <c r="A4493" s="7">
        <v>46214</v>
      </c>
      <c r="B4493" s="16">
        <v>4124</v>
      </c>
      <c r="C4493" s="16" t="s">
        <v>65</v>
      </c>
      <c r="D4493" s="3">
        <v>124.462</v>
      </c>
      <c r="E4493" s="16">
        <v>9</v>
      </c>
      <c r="F4493" s="3">
        <v>13.829000000000001</v>
      </c>
      <c r="G4493" s="20" t="str">
        <f>IF(B4493="","",VLOOKUP(B4493,[1]BASEDIESEL!$A$2:$AAA$11928,6))</f>
        <v>FRENTE-07</v>
      </c>
      <c r="H4493" s="37" t="str">
        <f t="shared" si="70"/>
        <v>jul</v>
      </c>
    </row>
    <row r="4494" spans="1:8" x14ac:dyDescent="0.25">
      <c r="A4494" s="7">
        <v>46214</v>
      </c>
      <c r="B4494" s="17">
        <v>4126</v>
      </c>
      <c r="C4494" s="17" t="s">
        <v>65</v>
      </c>
      <c r="D4494" s="2">
        <v>276.56200000000001</v>
      </c>
      <c r="E4494" s="17">
        <v>18</v>
      </c>
      <c r="F4494" s="2">
        <v>15.365</v>
      </c>
      <c r="G4494" s="20" t="str">
        <f>IF(B4494="","",VLOOKUP(B4494,[1]BASEDIESEL!$A$2:$AAA$11928,6))</f>
        <v>FRENTE-05</v>
      </c>
      <c r="H4494" s="37" t="str">
        <f t="shared" si="70"/>
        <v>jul</v>
      </c>
    </row>
    <row r="4495" spans="1:8" x14ac:dyDescent="0.25">
      <c r="A4495" s="7">
        <v>46214</v>
      </c>
      <c r="B4495" s="16">
        <v>4127</v>
      </c>
      <c r="C4495" s="16" t="s">
        <v>65</v>
      </c>
      <c r="D4495" s="3">
        <v>73.569999999999993</v>
      </c>
      <c r="E4495" s="16">
        <v>6</v>
      </c>
      <c r="F4495" s="3">
        <v>12.262</v>
      </c>
      <c r="G4495" s="20" t="str">
        <f>IF(B4495="","",VLOOKUP(B4495,[1]BASEDIESEL!$A$2:$AAA$11928,6))</f>
        <v>FRENTE-02</v>
      </c>
      <c r="H4495" s="37" t="str">
        <f t="shared" si="70"/>
        <v>jul</v>
      </c>
    </row>
    <row r="4496" spans="1:8" x14ac:dyDescent="0.25">
      <c r="A4496" s="7">
        <v>46214</v>
      </c>
      <c r="B4496" s="17">
        <v>4128</v>
      </c>
      <c r="C4496" s="17" t="s">
        <v>66</v>
      </c>
      <c r="D4496" s="2">
        <v>440.96</v>
      </c>
      <c r="E4496" s="17">
        <v>30</v>
      </c>
      <c r="F4496" s="2">
        <v>14.699</v>
      </c>
      <c r="G4496" s="20" t="str">
        <f>IF(B4496="","",VLOOKUP(B4496,[1]BASEDIESEL!$A$2:$AAA$11928,6))</f>
        <v>FRENTE-01</v>
      </c>
      <c r="H4496" s="37" t="str">
        <f t="shared" si="70"/>
        <v>jul</v>
      </c>
    </row>
    <row r="4497" spans="1:8" x14ac:dyDescent="0.25">
      <c r="A4497" s="7">
        <v>46214</v>
      </c>
      <c r="B4497" s="16">
        <v>4129</v>
      </c>
      <c r="C4497" s="16" t="s">
        <v>66</v>
      </c>
      <c r="D4497" s="3">
        <v>365.685</v>
      </c>
      <c r="E4497" s="16">
        <v>24</v>
      </c>
      <c r="F4497" s="3">
        <v>15.237</v>
      </c>
      <c r="G4497" s="20" t="str">
        <f>IF(B4497="","",VLOOKUP(B4497,[1]BASEDIESEL!$A$2:$AAA$11928,6))</f>
        <v>FRENTE-01</v>
      </c>
      <c r="H4497" s="37" t="str">
        <f t="shared" si="70"/>
        <v>jul</v>
      </c>
    </row>
    <row r="4498" spans="1:8" x14ac:dyDescent="0.25">
      <c r="A4498" s="7">
        <v>46214</v>
      </c>
      <c r="B4498" s="17">
        <v>4131</v>
      </c>
      <c r="C4498" s="17" t="s">
        <v>65</v>
      </c>
      <c r="D4498" s="2">
        <v>265.24799999999999</v>
      </c>
      <c r="E4498" s="17">
        <v>18</v>
      </c>
      <c r="F4498" s="2">
        <v>14.736000000000001</v>
      </c>
      <c r="G4498" s="20" t="str">
        <f>IF(B4498="","",VLOOKUP(B4498,[1]BASEDIESEL!$A$2:$AAA$11928,6))</f>
        <v>FRENTE-04</v>
      </c>
      <c r="H4498" s="37" t="str">
        <f t="shared" si="70"/>
        <v>jul</v>
      </c>
    </row>
    <row r="4499" spans="1:8" x14ac:dyDescent="0.25">
      <c r="A4499" s="7">
        <v>46214</v>
      </c>
      <c r="B4499" s="16">
        <v>4132</v>
      </c>
      <c r="C4499" s="16" t="s">
        <v>65</v>
      </c>
      <c r="D4499" s="3">
        <v>173.648</v>
      </c>
      <c r="E4499" s="16">
        <v>12</v>
      </c>
      <c r="F4499" s="3">
        <v>14.471</v>
      </c>
      <c r="G4499" s="20" t="str">
        <f>IF(B4499="","",VLOOKUP(B4499,[1]BASEDIESEL!$A$2:$AAA$11928,6))</f>
        <v>FRENTE-03</v>
      </c>
      <c r="H4499" s="37" t="str">
        <f t="shared" si="70"/>
        <v>jul</v>
      </c>
    </row>
    <row r="4500" spans="1:8" x14ac:dyDescent="0.25">
      <c r="A4500" s="7">
        <v>46214</v>
      </c>
      <c r="B4500" s="17">
        <v>4133</v>
      </c>
      <c r="C4500" s="17" t="s">
        <v>65</v>
      </c>
      <c r="D4500" s="2">
        <v>86.135000000000005</v>
      </c>
      <c r="E4500" s="17">
        <v>7</v>
      </c>
      <c r="F4500" s="2">
        <v>12.305</v>
      </c>
      <c r="G4500" s="20" t="str">
        <f>IF(B4500="","",VLOOKUP(B4500,[1]BASEDIESEL!$A$2:$AAA$11928,6))</f>
        <v>FRENTE-02</v>
      </c>
      <c r="H4500" s="37" t="str">
        <f t="shared" si="70"/>
        <v>jul</v>
      </c>
    </row>
    <row r="4501" spans="1:8" x14ac:dyDescent="0.25">
      <c r="A4501" s="7">
        <v>46214</v>
      </c>
      <c r="B4501" s="16">
        <v>4134</v>
      </c>
      <c r="C4501" s="16" t="s">
        <v>65</v>
      </c>
      <c r="D4501" s="3">
        <v>355.25</v>
      </c>
      <c r="E4501" s="16">
        <v>21</v>
      </c>
      <c r="F4501" s="3">
        <v>16.917000000000002</v>
      </c>
      <c r="G4501" s="20" t="str">
        <f>IF(B4501="","",VLOOKUP(B4501,[1]BASEDIESEL!$A$2:$AAA$11928,6))</f>
        <v>FRENTE-05</v>
      </c>
      <c r="H4501" s="37" t="str">
        <f t="shared" si="70"/>
        <v>jul</v>
      </c>
    </row>
    <row r="4502" spans="1:8" x14ac:dyDescent="0.25">
      <c r="A4502" s="7">
        <v>46214</v>
      </c>
      <c r="B4502" s="17">
        <v>4135</v>
      </c>
      <c r="C4502" s="17" t="s">
        <v>65</v>
      </c>
      <c r="D4502" s="2">
        <v>234.20500000000001</v>
      </c>
      <c r="E4502" s="17">
        <v>15</v>
      </c>
      <c r="F4502" s="2">
        <v>15.614000000000001</v>
      </c>
      <c r="G4502" s="20" t="str">
        <f>IF(B4502="","",VLOOKUP(B4502,[1]BASEDIESEL!$A$2:$AAA$11928,6))</f>
        <v>FRENTE-03</v>
      </c>
      <c r="H4502" s="37" t="str">
        <f t="shared" si="70"/>
        <v>jul</v>
      </c>
    </row>
    <row r="4503" spans="1:8" x14ac:dyDescent="0.25">
      <c r="A4503" s="7">
        <v>46214</v>
      </c>
      <c r="B4503" s="16">
        <v>4136</v>
      </c>
      <c r="C4503" s="16" t="s">
        <v>65</v>
      </c>
      <c r="D4503" s="3">
        <v>258.63299999999998</v>
      </c>
      <c r="E4503" s="16">
        <v>17</v>
      </c>
      <c r="F4503" s="3">
        <v>15.214</v>
      </c>
      <c r="G4503" s="20" t="str">
        <f>IF(B4503="","",VLOOKUP(B4503,[1]BASEDIESEL!$A$2:$AAA$11928,6))</f>
        <v>FRENTE-04</v>
      </c>
      <c r="H4503" s="37" t="str">
        <f t="shared" si="70"/>
        <v>jul</v>
      </c>
    </row>
    <row r="4504" spans="1:8" x14ac:dyDescent="0.25">
      <c r="A4504" s="7">
        <v>46214</v>
      </c>
      <c r="B4504" s="17">
        <v>4137</v>
      </c>
      <c r="C4504" s="17" t="s">
        <v>65</v>
      </c>
      <c r="D4504" s="2">
        <v>258.726</v>
      </c>
      <c r="E4504" s="17">
        <v>16</v>
      </c>
      <c r="F4504" s="2">
        <v>16.170000000000002</v>
      </c>
      <c r="G4504" s="20" t="str">
        <f>IF(B4504="","",VLOOKUP(B4504,[1]BASEDIESEL!$A$2:$AAA$11928,6))</f>
        <v>FRENTE-03</v>
      </c>
      <c r="H4504" s="37" t="str">
        <f t="shared" si="70"/>
        <v>jul</v>
      </c>
    </row>
    <row r="4505" spans="1:8" x14ac:dyDescent="0.25">
      <c r="A4505" s="7">
        <v>46214</v>
      </c>
      <c r="B4505" s="16">
        <v>4138</v>
      </c>
      <c r="C4505" s="16" t="s">
        <v>65</v>
      </c>
      <c r="D4505" s="3">
        <v>241.881</v>
      </c>
      <c r="E4505" s="16">
        <v>16</v>
      </c>
      <c r="F4505" s="3">
        <v>15.118</v>
      </c>
      <c r="G4505" s="20" t="str">
        <f>IF(B4505="","",VLOOKUP(B4505,[1]BASEDIESEL!$A$2:$AAA$11928,6))</f>
        <v>FRENTE-04</v>
      </c>
      <c r="H4505" s="37" t="str">
        <f t="shared" si="70"/>
        <v>jul</v>
      </c>
    </row>
    <row r="4506" spans="1:8" x14ac:dyDescent="0.25">
      <c r="A4506" s="7">
        <v>46214</v>
      </c>
      <c r="B4506" s="17">
        <v>4139</v>
      </c>
      <c r="C4506" s="17" t="s">
        <v>65</v>
      </c>
      <c r="D4506" s="2">
        <v>87.900999999999996</v>
      </c>
      <c r="E4506" s="17">
        <v>7</v>
      </c>
      <c r="F4506" s="2">
        <v>12.557</v>
      </c>
      <c r="G4506" s="20" t="str">
        <f>IF(B4506="","",VLOOKUP(B4506,[1]BASEDIESEL!$A$2:$AAA$11928,6))</f>
        <v>FRENTE-07</v>
      </c>
      <c r="H4506" s="37" t="str">
        <f t="shared" si="70"/>
        <v>jul</v>
      </c>
    </row>
    <row r="4507" spans="1:8" x14ac:dyDescent="0.25">
      <c r="A4507" s="7">
        <v>46214</v>
      </c>
      <c r="B4507" s="16">
        <v>4140</v>
      </c>
      <c r="C4507" s="16" t="s">
        <v>65</v>
      </c>
      <c r="D4507" s="3">
        <v>232.756</v>
      </c>
      <c r="E4507" s="16">
        <v>15</v>
      </c>
      <c r="F4507" s="3">
        <v>15.516999999999999</v>
      </c>
      <c r="G4507" s="20" t="str">
        <f>IF(B4507="","",VLOOKUP(B4507,[1]BASEDIESEL!$A$2:$AAA$11928,6))</f>
        <v>FRENTE-05</v>
      </c>
      <c r="H4507" s="37" t="str">
        <f t="shared" si="70"/>
        <v>jul</v>
      </c>
    </row>
    <row r="4508" spans="1:8" x14ac:dyDescent="0.25">
      <c r="A4508" s="7">
        <v>46214</v>
      </c>
      <c r="B4508" s="17">
        <v>4141</v>
      </c>
      <c r="C4508" s="17" t="s">
        <v>65</v>
      </c>
      <c r="D4508" s="2">
        <v>298.32900000000001</v>
      </c>
      <c r="E4508" s="17">
        <v>17</v>
      </c>
      <c r="F4508" s="2">
        <v>17.548999999999999</v>
      </c>
      <c r="G4508" s="20" t="str">
        <f>IF(B4508="","",VLOOKUP(B4508,[1]BASEDIESEL!$A$2:$AAA$11928,6))</f>
        <v>FRENTE-03</v>
      </c>
      <c r="H4508" s="37" t="str">
        <f t="shared" si="70"/>
        <v>jul</v>
      </c>
    </row>
    <row r="4509" spans="1:8" x14ac:dyDescent="0.25">
      <c r="A4509" s="7">
        <v>46214</v>
      </c>
      <c r="B4509" s="16">
        <v>4142</v>
      </c>
      <c r="C4509" s="16" t="s">
        <v>65</v>
      </c>
      <c r="D4509" s="3">
        <v>342.59500000000003</v>
      </c>
      <c r="E4509" s="16">
        <v>23</v>
      </c>
      <c r="F4509" s="3">
        <v>14.895</v>
      </c>
      <c r="G4509" s="20" t="str">
        <f>IF(B4509="","",VLOOKUP(B4509,[1]BASEDIESEL!$A$2:$AAA$11928,6))</f>
        <v>FRENTE-04</v>
      </c>
      <c r="H4509" s="37" t="str">
        <f t="shared" si="70"/>
        <v>jul</v>
      </c>
    </row>
    <row r="4510" spans="1:8" x14ac:dyDescent="0.25">
      <c r="A4510" s="7">
        <v>46214</v>
      </c>
      <c r="B4510" s="17">
        <v>4143</v>
      </c>
      <c r="C4510" s="17" t="s">
        <v>65</v>
      </c>
      <c r="D4510" s="2">
        <v>244.82900000000001</v>
      </c>
      <c r="E4510" s="17">
        <v>16</v>
      </c>
      <c r="F4510" s="2">
        <v>15.302</v>
      </c>
      <c r="G4510" s="20" t="str">
        <f>IF(B4510="","",VLOOKUP(B4510,[1]BASEDIESEL!$A$2:$AAA$11928,6))</f>
        <v>FRENTE-05</v>
      </c>
      <c r="H4510" s="37" t="str">
        <f t="shared" si="70"/>
        <v>jul</v>
      </c>
    </row>
    <row r="4511" spans="1:8" x14ac:dyDescent="0.25">
      <c r="A4511" s="7">
        <v>46214</v>
      </c>
      <c r="B4511" s="16">
        <v>4144</v>
      </c>
      <c r="C4511" s="16" t="s">
        <v>65</v>
      </c>
      <c r="D4511" s="3">
        <v>295.37200000000001</v>
      </c>
      <c r="E4511" s="16">
        <v>18</v>
      </c>
      <c r="F4511" s="3">
        <v>16.41</v>
      </c>
      <c r="G4511" s="20" t="str">
        <f>IF(B4511="","",VLOOKUP(B4511,[1]BASEDIESEL!$A$2:$AAA$11928,6))</f>
        <v>FRENTE-05</v>
      </c>
      <c r="H4511" s="37" t="str">
        <f t="shared" si="70"/>
        <v>jul</v>
      </c>
    </row>
    <row r="4512" spans="1:8" x14ac:dyDescent="0.25">
      <c r="A4512" s="7">
        <v>46214</v>
      </c>
      <c r="B4512" s="17">
        <v>4145</v>
      </c>
      <c r="C4512" s="17" t="s">
        <v>65</v>
      </c>
      <c r="D4512" s="2">
        <v>248.55199999999999</v>
      </c>
      <c r="E4512" s="17">
        <v>17</v>
      </c>
      <c r="F4512" s="2">
        <v>14.621</v>
      </c>
      <c r="G4512" s="20" t="str">
        <f>IF(B4512="","",VLOOKUP(B4512,[1]BASEDIESEL!$A$2:$AAA$11928,6))</f>
        <v>FRENTE-03</v>
      </c>
      <c r="H4512" s="37" t="str">
        <f t="shared" si="70"/>
        <v>jul</v>
      </c>
    </row>
    <row r="4513" spans="1:8" x14ac:dyDescent="0.25">
      <c r="A4513" s="7">
        <v>46214</v>
      </c>
      <c r="B4513" s="16">
        <v>4146</v>
      </c>
      <c r="C4513" s="16" t="s">
        <v>65</v>
      </c>
      <c r="D4513" s="3">
        <v>243.274</v>
      </c>
      <c r="E4513" s="16">
        <v>17</v>
      </c>
      <c r="F4513" s="3">
        <v>14.31</v>
      </c>
      <c r="G4513" s="20" t="str">
        <f>IF(B4513="","",VLOOKUP(B4513,[1]BASEDIESEL!$A$2:$AAA$11928,6))</f>
        <v>FRENTE-03</v>
      </c>
      <c r="H4513" s="37" t="str">
        <f t="shared" si="70"/>
        <v>jul</v>
      </c>
    </row>
    <row r="4514" spans="1:8" x14ac:dyDescent="0.25">
      <c r="A4514" s="7">
        <v>46214</v>
      </c>
      <c r="B4514" s="17">
        <v>4147</v>
      </c>
      <c r="C4514" s="17" t="s">
        <v>65</v>
      </c>
      <c r="D4514" s="2">
        <v>297.45999999999998</v>
      </c>
      <c r="E4514" s="17">
        <v>22</v>
      </c>
      <c r="F4514" s="2">
        <v>13.521000000000001</v>
      </c>
      <c r="G4514" s="20" t="str">
        <f>IF(B4514="","",VLOOKUP(B4514,[1]BASEDIESEL!$A$2:$AAA$11928,6))</f>
        <v>FRENTE-02</v>
      </c>
      <c r="H4514" s="37" t="str">
        <f t="shared" si="70"/>
        <v>jul</v>
      </c>
    </row>
    <row r="4515" spans="1:8" x14ac:dyDescent="0.25">
      <c r="A4515" s="7">
        <v>46214</v>
      </c>
      <c r="B4515" s="16">
        <v>4149</v>
      </c>
      <c r="C4515" s="16" t="s">
        <v>65</v>
      </c>
      <c r="D4515" s="3">
        <v>424.78</v>
      </c>
      <c r="E4515" s="16">
        <v>27</v>
      </c>
      <c r="F4515" s="3">
        <v>15.733000000000001</v>
      </c>
      <c r="G4515" s="20" t="str">
        <f>IF(B4515="","",VLOOKUP(B4515,[1]BASEDIESEL!$A$2:$AAA$11928,6))</f>
        <v>FRENTE-01</v>
      </c>
      <c r="H4515" s="37" t="str">
        <f t="shared" si="70"/>
        <v>jul</v>
      </c>
    </row>
    <row r="4516" spans="1:8" x14ac:dyDescent="0.25">
      <c r="A4516" s="7">
        <v>46214</v>
      </c>
      <c r="B4516" s="17">
        <v>4153</v>
      </c>
      <c r="C4516" s="17" t="s">
        <v>67</v>
      </c>
      <c r="D4516" s="2">
        <v>316.53100000000001</v>
      </c>
      <c r="E4516" s="17">
        <v>22</v>
      </c>
      <c r="F4516" s="2">
        <v>14.388</v>
      </c>
      <c r="G4516" s="20" t="str">
        <f>IF(B4516="","",VLOOKUP(B4516,[1]BASEDIESEL!$A$2:$AAA$11928,6))</f>
        <v>FRENTE-04</v>
      </c>
      <c r="H4516" s="37" t="str">
        <f t="shared" si="70"/>
        <v>jul</v>
      </c>
    </row>
    <row r="4517" spans="1:8" x14ac:dyDescent="0.25">
      <c r="A4517" s="7">
        <v>46214</v>
      </c>
      <c r="B4517" s="16">
        <v>4154</v>
      </c>
      <c r="C4517" s="16" t="s">
        <v>67</v>
      </c>
      <c r="D4517" s="3">
        <v>300.52999999999997</v>
      </c>
      <c r="E4517" s="16">
        <v>19</v>
      </c>
      <c r="F4517" s="3">
        <v>15.817</v>
      </c>
      <c r="G4517" s="20" t="str">
        <f>IF(B4517="","",VLOOKUP(B4517,[1]BASEDIESEL!$A$2:$AAA$11928,6))</f>
        <v>FRENTE-04</v>
      </c>
      <c r="H4517" s="37" t="str">
        <f t="shared" si="70"/>
        <v>jul</v>
      </c>
    </row>
    <row r="4518" spans="1:8" x14ac:dyDescent="0.25">
      <c r="A4518" s="7">
        <v>46214</v>
      </c>
      <c r="B4518" s="17">
        <v>4155</v>
      </c>
      <c r="C4518" s="17" t="s">
        <v>67</v>
      </c>
      <c r="D4518" s="2">
        <v>228.202</v>
      </c>
      <c r="E4518" s="17">
        <v>16</v>
      </c>
      <c r="F4518" s="2">
        <v>14.263</v>
      </c>
      <c r="G4518" s="20" t="str">
        <f>IF(B4518="","",VLOOKUP(B4518,[1]BASEDIESEL!$A$2:$AAA$11928,6))</f>
        <v>FRENTE-04</v>
      </c>
      <c r="H4518" s="37" t="str">
        <f t="shared" si="70"/>
        <v>jul</v>
      </c>
    </row>
    <row r="4519" spans="1:8" x14ac:dyDescent="0.25">
      <c r="A4519" s="7">
        <v>46214</v>
      </c>
      <c r="B4519" s="16">
        <v>4156</v>
      </c>
      <c r="C4519" s="16" t="s">
        <v>65</v>
      </c>
      <c r="D4519" s="3">
        <v>271.71499999999997</v>
      </c>
      <c r="E4519" s="16">
        <v>21</v>
      </c>
      <c r="F4519" s="3">
        <v>12.939</v>
      </c>
      <c r="G4519" s="20" t="str">
        <f>IF(B4519="","",VLOOKUP(B4519,[1]BASEDIESEL!$A$2:$AAA$11928,6))</f>
        <v>FRENTE-02</v>
      </c>
      <c r="H4519" s="37" t="str">
        <f t="shared" si="70"/>
        <v>jul</v>
      </c>
    </row>
    <row r="4520" spans="1:8" x14ac:dyDescent="0.25">
      <c r="A4520" s="7">
        <v>46214</v>
      </c>
      <c r="B4520" s="17">
        <v>4157</v>
      </c>
      <c r="C4520" s="17" t="s">
        <v>65</v>
      </c>
      <c r="D4520" s="2">
        <v>65.781000000000006</v>
      </c>
      <c r="E4520" s="17">
        <v>4</v>
      </c>
      <c r="F4520" s="2">
        <v>16.445</v>
      </c>
      <c r="G4520" s="20" t="str">
        <f>IF(B4520="","",VLOOKUP(B4520,[1]BASEDIESEL!$A$2:$AAA$11928,6))</f>
        <v>FRENTE-06</v>
      </c>
      <c r="H4520" s="37" t="str">
        <f t="shared" si="70"/>
        <v>jul</v>
      </c>
    </row>
    <row r="4521" spans="1:8" x14ac:dyDescent="0.25">
      <c r="A4521" s="7">
        <v>46214</v>
      </c>
      <c r="B4521" s="16">
        <v>4158</v>
      </c>
      <c r="C4521" s="16" t="s">
        <v>65</v>
      </c>
      <c r="D4521" s="3">
        <v>243.42599999999999</v>
      </c>
      <c r="E4521" s="16">
        <v>15</v>
      </c>
      <c r="F4521" s="3">
        <v>16.228000000000002</v>
      </c>
      <c r="G4521" s="20" t="str">
        <f>IF(B4521="","",VLOOKUP(B4521,[1]BASEDIESEL!$A$2:$AAA$11928,6))</f>
        <v>FRENTE-03</v>
      </c>
      <c r="H4521" s="37" t="str">
        <f t="shared" si="70"/>
        <v>jul</v>
      </c>
    </row>
    <row r="4522" spans="1:8" x14ac:dyDescent="0.25">
      <c r="A4522" s="7">
        <v>46214</v>
      </c>
      <c r="B4522" s="17">
        <v>4159</v>
      </c>
      <c r="C4522" s="17" t="s">
        <v>65</v>
      </c>
      <c r="D4522" s="2">
        <v>243.535</v>
      </c>
      <c r="E4522" s="17">
        <v>19</v>
      </c>
      <c r="F4522" s="2">
        <v>12.818</v>
      </c>
      <c r="G4522" s="20" t="str">
        <f>IF(B4522="","",VLOOKUP(B4522,[1]BASEDIESEL!$A$2:$AAA$11928,6))</f>
        <v>FRENTE-02</v>
      </c>
      <c r="H4522" s="37" t="str">
        <f t="shared" si="70"/>
        <v>jul</v>
      </c>
    </row>
    <row r="4523" spans="1:8" x14ac:dyDescent="0.25">
      <c r="A4523" s="7">
        <v>46214</v>
      </c>
      <c r="B4523" s="16">
        <v>4160</v>
      </c>
      <c r="C4523" s="16" t="s">
        <v>65</v>
      </c>
      <c r="D4523" s="3">
        <v>300.7</v>
      </c>
      <c r="E4523" s="16">
        <v>22</v>
      </c>
      <c r="F4523" s="3">
        <v>13.667999999999999</v>
      </c>
      <c r="G4523" s="20" t="str">
        <f>IF(B4523="","",VLOOKUP(B4523,[1]BASEDIESEL!$A$2:$AAA$11928,6))</f>
        <v>FRENTE-01</v>
      </c>
      <c r="H4523" s="37" t="str">
        <f t="shared" si="70"/>
        <v>jul</v>
      </c>
    </row>
    <row r="4524" spans="1:8" x14ac:dyDescent="0.25">
      <c r="A4524" s="7">
        <v>46214</v>
      </c>
      <c r="B4524" s="17">
        <v>4162</v>
      </c>
      <c r="C4524" s="17" t="s">
        <v>65</v>
      </c>
      <c r="D4524" s="2">
        <v>152.35</v>
      </c>
      <c r="E4524" s="17">
        <v>12</v>
      </c>
      <c r="F4524" s="2">
        <v>12.696</v>
      </c>
      <c r="G4524" s="20" t="str">
        <f>IF(B4524="","",VLOOKUP(B4524,[1]BASEDIESEL!$A$2:$AAA$11928,6))</f>
        <v>FRENTE-02</v>
      </c>
      <c r="H4524" s="37" t="str">
        <f t="shared" si="70"/>
        <v>jul</v>
      </c>
    </row>
    <row r="4525" spans="1:8" x14ac:dyDescent="0.25">
      <c r="A4525" s="7">
        <v>46214</v>
      </c>
      <c r="B4525" s="16">
        <v>4163</v>
      </c>
      <c r="C4525" s="16" t="s">
        <v>65</v>
      </c>
      <c r="D4525" s="3">
        <v>218.89500000000001</v>
      </c>
      <c r="E4525" s="16">
        <v>17</v>
      </c>
      <c r="F4525" s="3">
        <v>12.875999999999999</v>
      </c>
      <c r="G4525" s="20" t="str">
        <f>IF(B4525="","",VLOOKUP(B4525,[1]BASEDIESEL!$A$2:$AAA$11928,6))</f>
        <v>FRENTE-02</v>
      </c>
      <c r="H4525" s="37" t="str">
        <f t="shared" si="70"/>
        <v>jul</v>
      </c>
    </row>
    <row r="4526" spans="1:8" x14ac:dyDescent="0.25">
      <c r="A4526" s="7">
        <v>46215</v>
      </c>
      <c r="B4526" s="16">
        <v>4019</v>
      </c>
      <c r="C4526" s="16" t="s">
        <v>62</v>
      </c>
      <c r="D4526" s="3">
        <v>69.647999999999996</v>
      </c>
      <c r="E4526" s="16">
        <v>5</v>
      </c>
      <c r="F4526" s="3">
        <v>13.93</v>
      </c>
      <c r="G4526" s="20" t="str">
        <f>IF(B4526="","",VLOOKUP(B4526,[1]BASEDIESEL!$A$2:$AAA$11928,6))</f>
        <v>FRENTE-07</v>
      </c>
      <c r="H4526" s="37" t="str">
        <f t="shared" si="70"/>
        <v>jul</v>
      </c>
    </row>
    <row r="4527" spans="1:8" x14ac:dyDescent="0.25">
      <c r="A4527" s="7">
        <v>46215</v>
      </c>
      <c r="B4527" s="17">
        <v>4024</v>
      </c>
      <c r="C4527" s="17" t="s">
        <v>62</v>
      </c>
      <c r="D4527" s="2">
        <v>70.323999999999998</v>
      </c>
      <c r="E4527" s="17">
        <v>6</v>
      </c>
      <c r="F4527" s="2">
        <v>11.721</v>
      </c>
      <c r="G4527" s="20" t="str">
        <f>IF(B4527="","",VLOOKUP(B4527,[1]BASEDIESEL!$A$2:$AAA$11928,6))</f>
        <v>FRENTE-07</v>
      </c>
      <c r="H4527" s="37" t="str">
        <f t="shared" si="70"/>
        <v>jul</v>
      </c>
    </row>
    <row r="4528" spans="1:8" x14ac:dyDescent="0.25">
      <c r="A4528" s="7">
        <v>46215</v>
      </c>
      <c r="B4528" s="16">
        <v>4025</v>
      </c>
      <c r="C4528" s="16" t="s">
        <v>62</v>
      </c>
      <c r="D4528" s="3">
        <v>26.795000000000002</v>
      </c>
      <c r="E4528" s="16">
        <v>2</v>
      </c>
      <c r="F4528" s="3">
        <v>13.398</v>
      </c>
      <c r="G4528" s="20" t="str">
        <f>IF(B4528="","",VLOOKUP(B4528,[1]BASEDIESEL!$A$2:$AAA$11928,6))</f>
        <v>FRENTE-07</v>
      </c>
      <c r="H4528" s="37" t="str">
        <f t="shared" si="70"/>
        <v>jul</v>
      </c>
    </row>
    <row r="4529" spans="1:8" x14ac:dyDescent="0.25">
      <c r="A4529" s="7">
        <v>46215</v>
      </c>
      <c r="B4529" s="17">
        <v>4027</v>
      </c>
      <c r="C4529" s="17" t="s">
        <v>62</v>
      </c>
      <c r="D4529" s="2">
        <v>91.935000000000002</v>
      </c>
      <c r="E4529" s="17">
        <v>7</v>
      </c>
      <c r="F4529" s="2">
        <v>13.134</v>
      </c>
      <c r="G4529" s="20" t="str">
        <f>IF(B4529="","",VLOOKUP(B4529,[1]BASEDIESEL!$A$2:$AAA$11928,6))</f>
        <v>FRENTE-07</v>
      </c>
      <c r="H4529" s="37" t="str">
        <f t="shared" si="70"/>
        <v>jul</v>
      </c>
    </row>
    <row r="4530" spans="1:8" x14ac:dyDescent="0.25">
      <c r="A4530" s="7">
        <v>46215</v>
      </c>
      <c r="B4530" s="16">
        <v>4029</v>
      </c>
      <c r="C4530" s="16" t="s">
        <v>62</v>
      </c>
      <c r="D4530" s="3">
        <v>72.611999999999995</v>
      </c>
      <c r="E4530" s="16">
        <v>7</v>
      </c>
      <c r="F4530" s="3">
        <v>10.372999999999999</v>
      </c>
      <c r="G4530" s="20" t="str">
        <f>IF(B4530="","",VLOOKUP(B4530,[1]BASEDIESEL!$A$2:$AAA$11928,6))</f>
        <v>FRENTE-07</v>
      </c>
      <c r="H4530" s="37" t="str">
        <f t="shared" si="70"/>
        <v>jul</v>
      </c>
    </row>
    <row r="4531" spans="1:8" x14ac:dyDescent="0.25">
      <c r="A4531" s="7">
        <v>46215</v>
      </c>
      <c r="B4531" s="17">
        <v>4030</v>
      </c>
      <c r="C4531" s="17" t="s">
        <v>63</v>
      </c>
      <c r="D4531" s="2">
        <v>278.29399999999998</v>
      </c>
      <c r="E4531" s="17">
        <v>16</v>
      </c>
      <c r="F4531" s="2">
        <v>17.393000000000001</v>
      </c>
      <c r="G4531" s="20" t="str">
        <f>IF(B4531="","",VLOOKUP(B4531,[1]BASEDIESEL!$A$2:$AAA$11928,6))</f>
        <v>FRENTE-06</v>
      </c>
      <c r="H4531" s="37" t="str">
        <f t="shared" si="70"/>
        <v>jul</v>
      </c>
    </row>
    <row r="4532" spans="1:8" x14ac:dyDescent="0.25">
      <c r="A4532" s="7">
        <v>46215</v>
      </c>
      <c r="B4532" s="16">
        <v>4032</v>
      </c>
      <c r="C4532" s="16" t="s">
        <v>64</v>
      </c>
      <c r="D4532" s="3">
        <v>86.82</v>
      </c>
      <c r="E4532" s="16">
        <v>4</v>
      </c>
      <c r="F4532" s="3">
        <v>21.704999999999998</v>
      </c>
      <c r="G4532" s="20" t="str">
        <f>IF(B4532="","",VLOOKUP(B4532,[1]BASEDIESEL!$A$2:$AAA$11928,6))</f>
        <v>FRENTE-06</v>
      </c>
      <c r="H4532" s="37" t="str">
        <f t="shared" si="70"/>
        <v>jul</v>
      </c>
    </row>
    <row r="4533" spans="1:8" x14ac:dyDescent="0.25">
      <c r="A4533" s="7">
        <v>46215</v>
      </c>
      <c r="B4533" s="17">
        <v>4033</v>
      </c>
      <c r="C4533" s="17" t="s">
        <v>64</v>
      </c>
      <c r="D4533" s="2">
        <v>103.839</v>
      </c>
      <c r="E4533" s="17">
        <v>8</v>
      </c>
      <c r="F4533" s="2">
        <v>12.98</v>
      </c>
      <c r="G4533" s="20" t="str">
        <f>IF(B4533="","",VLOOKUP(B4533,[1]BASEDIESEL!$A$2:$AAA$11928,6))</f>
        <v>FRENTE-06</v>
      </c>
      <c r="H4533" s="37" t="str">
        <f t="shared" si="70"/>
        <v>jul</v>
      </c>
    </row>
    <row r="4534" spans="1:8" x14ac:dyDescent="0.25">
      <c r="A4534" s="7">
        <v>46215</v>
      </c>
      <c r="B4534" s="16">
        <v>4034</v>
      </c>
      <c r="C4534" s="16" t="s">
        <v>64</v>
      </c>
      <c r="D4534" s="3">
        <v>76.421999999999997</v>
      </c>
      <c r="E4534" s="16">
        <v>6</v>
      </c>
      <c r="F4534" s="3">
        <v>12.737</v>
      </c>
      <c r="G4534" s="20" t="str">
        <f>IF(B4534="","",VLOOKUP(B4534,[1]BASEDIESEL!$A$2:$AAA$11928,6))</f>
        <v>FRENTE-06</v>
      </c>
      <c r="H4534" s="37" t="str">
        <f t="shared" si="70"/>
        <v>jul</v>
      </c>
    </row>
    <row r="4535" spans="1:8" x14ac:dyDescent="0.25">
      <c r="A4535" s="7">
        <v>46215</v>
      </c>
      <c r="B4535" s="17">
        <v>4035</v>
      </c>
      <c r="C4535" s="17" t="s">
        <v>64</v>
      </c>
      <c r="D4535" s="2">
        <v>129.48099999999999</v>
      </c>
      <c r="E4535" s="17">
        <v>6</v>
      </c>
      <c r="F4535" s="2">
        <v>21.58</v>
      </c>
      <c r="G4535" s="20" t="str">
        <f>IF(B4535="","",VLOOKUP(B4535,[1]BASEDIESEL!$A$2:$AAA$11928,6))</f>
        <v>FRENTE-06</v>
      </c>
      <c r="H4535" s="37" t="str">
        <f t="shared" si="70"/>
        <v>jul</v>
      </c>
    </row>
    <row r="4536" spans="1:8" x14ac:dyDescent="0.25">
      <c r="A4536" s="7">
        <v>46215</v>
      </c>
      <c r="B4536" s="16">
        <v>4036</v>
      </c>
      <c r="C4536" s="16" t="s">
        <v>64</v>
      </c>
      <c r="D4536" s="3">
        <v>149.75700000000001</v>
      </c>
      <c r="E4536" s="16">
        <v>11</v>
      </c>
      <c r="F4536" s="3">
        <v>13.614000000000001</v>
      </c>
      <c r="G4536" s="20" t="str">
        <f>IF(B4536="","",VLOOKUP(B4536,[1]BASEDIESEL!$A$2:$AAA$11928,6))</f>
        <v>FRENTE-06</v>
      </c>
      <c r="H4536" s="37" t="str">
        <f t="shared" si="70"/>
        <v>jul</v>
      </c>
    </row>
    <row r="4537" spans="1:8" x14ac:dyDescent="0.25">
      <c r="A4537" s="7">
        <v>46215</v>
      </c>
      <c r="B4537" s="17">
        <v>4111</v>
      </c>
      <c r="C4537" s="17" t="s">
        <v>65</v>
      </c>
      <c r="D4537" s="2">
        <v>425.65499999999997</v>
      </c>
      <c r="E4537" s="17">
        <v>27</v>
      </c>
      <c r="F4537" s="2">
        <v>15.765000000000001</v>
      </c>
      <c r="G4537" s="20" t="str">
        <f>IF(B4537="","",VLOOKUP(B4537,[1]BASEDIESEL!$A$2:$AAA$11928,6))</f>
        <v>FRENTE-05</v>
      </c>
      <c r="H4537" s="37" t="str">
        <f t="shared" si="70"/>
        <v>jul</v>
      </c>
    </row>
    <row r="4538" spans="1:8" x14ac:dyDescent="0.25">
      <c r="A4538" s="7">
        <v>46215</v>
      </c>
      <c r="B4538" s="16">
        <v>4112</v>
      </c>
      <c r="C4538" s="16" t="s">
        <v>65</v>
      </c>
      <c r="D4538" s="3">
        <v>534.755</v>
      </c>
      <c r="E4538" s="16">
        <v>35</v>
      </c>
      <c r="F4538" s="3">
        <v>15.279</v>
      </c>
      <c r="G4538" s="20" t="str">
        <f>IF(B4538="","",VLOOKUP(B4538,[1]BASEDIESEL!$A$2:$AAA$11928,6))</f>
        <v>FRENTE-01</v>
      </c>
      <c r="H4538" s="37" t="str">
        <f t="shared" si="70"/>
        <v>jul</v>
      </c>
    </row>
    <row r="4539" spans="1:8" x14ac:dyDescent="0.25">
      <c r="A4539" s="7">
        <v>46215</v>
      </c>
      <c r="B4539" s="17">
        <v>4113</v>
      </c>
      <c r="C4539" s="17" t="s">
        <v>65</v>
      </c>
      <c r="D4539" s="2">
        <v>76.584000000000003</v>
      </c>
      <c r="E4539" s="17">
        <v>6</v>
      </c>
      <c r="F4539" s="2">
        <v>12.763999999999999</v>
      </c>
      <c r="G4539" s="20" t="str">
        <f>IF(B4539="","",VLOOKUP(B4539,[1]BASEDIESEL!$A$2:$AAA$11928,6))</f>
        <v>FRENTE-07</v>
      </c>
      <c r="H4539" s="37" t="str">
        <f t="shared" si="70"/>
        <v>jul</v>
      </c>
    </row>
    <row r="4540" spans="1:8" x14ac:dyDescent="0.25">
      <c r="A4540" s="7">
        <v>46215</v>
      </c>
      <c r="B4540" s="16">
        <v>4114</v>
      </c>
      <c r="C4540" s="16" t="s">
        <v>65</v>
      </c>
      <c r="D4540" s="3">
        <v>412.8</v>
      </c>
      <c r="E4540" s="16">
        <v>27</v>
      </c>
      <c r="F4540" s="3">
        <v>15.289</v>
      </c>
      <c r="G4540" s="20" t="str">
        <f>IF(B4540="","",VLOOKUP(B4540,[1]BASEDIESEL!$A$2:$AAA$11928,6))</f>
        <v>FRENTE-01</v>
      </c>
      <c r="H4540" s="37" t="str">
        <f t="shared" si="70"/>
        <v>jul</v>
      </c>
    </row>
    <row r="4541" spans="1:8" x14ac:dyDescent="0.25">
      <c r="A4541" s="7">
        <v>46215</v>
      </c>
      <c r="B4541" s="17">
        <v>4115</v>
      </c>
      <c r="C4541" s="17" t="s">
        <v>65</v>
      </c>
      <c r="D4541" s="2">
        <v>201.714</v>
      </c>
      <c r="E4541" s="17">
        <v>12</v>
      </c>
      <c r="F4541" s="2">
        <v>16.809999999999999</v>
      </c>
      <c r="G4541" s="20" t="str">
        <f>IF(B4541="","",VLOOKUP(B4541,[1]BASEDIESEL!$A$2:$AAA$11928,6))</f>
        <v>FRENTE-06</v>
      </c>
      <c r="H4541" s="37" t="str">
        <f t="shared" si="70"/>
        <v>jul</v>
      </c>
    </row>
    <row r="4542" spans="1:8" x14ac:dyDescent="0.25">
      <c r="A4542" s="7">
        <v>46215</v>
      </c>
      <c r="B4542" s="16">
        <v>4116</v>
      </c>
      <c r="C4542" s="16" t="s">
        <v>65</v>
      </c>
      <c r="D4542" s="3">
        <v>326.56799999999998</v>
      </c>
      <c r="E4542" s="16">
        <v>22</v>
      </c>
      <c r="F4542" s="3">
        <v>14.843999999999999</v>
      </c>
      <c r="G4542" s="20" t="str">
        <f>IF(B4542="","",VLOOKUP(B4542,[1]BASEDIESEL!$A$2:$AAA$11928,6))</f>
        <v>FRENTE-05</v>
      </c>
      <c r="H4542" s="37" t="str">
        <f t="shared" si="70"/>
        <v>jul</v>
      </c>
    </row>
    <row r="4543" spans="1:8" x14ac:dyDescent="0.25">
      <c r="A4543" s="7">
        <v>46215</v>
      </c>
      <c r="B4543" s="17">
        <v>4117</v>
      </c>
      <c r="C4543" s="17" t="s">
        <v>65</v>
      </c>
      <c r="D4543" s="2">
        <v>210.07499999999999</v>
      </c>
      <c r="E4543" s="17">
        <v>14</v>
      </c>
      <c r="F4543" s="2">
        <v>15.005000000000001</v>
      </c>
      <c r="G4543" s="20" t="str">
        <f>IF(B4543="","",VLOOKUP(B4543,[1]BASEDIESEL!$A$2:$AAA$11928,6))</f>
        <v>FRENTE-04</v>
      </c>
      <c r="H4543" s="37" t="str">
        <f t="shared" si="70"/>
        <v>jul</v>
      </c>
    </row>
    <row r="4544" spans="1:8" x14ac:dyDescent="0.25">
      <c r="A4544" s="7">
        <v>46215</v>
      </c>
      <c r="B4544" s="16">
        <v>4120</v>
      </c>
      <c r="C4544" s="16" t="s">
        <v>65</v>
      </c>
      <c r="D4544" s="3">
        <v>424.29700000000003</v>
      </c>
      <c r="E4544" s="16">
        <v>27</v>
      </c>
      <c r="F4544" s="3">
        <v>15.715</v>
      </c>
      <c r="G4544" s="20" t="str">
        <f>IF(B4544="","",VLOOKUP(B4544,[1]BASEDIESEL!$A$2:$AAA$11928,6))</f>
        <v>FRENTE-05</v>
      </c>
      <c r="H4544" s="37" t="str">
        <f t="shared" si="70"/>
        <v>jul</v>
      </c>
    </row>
    <row r="4545" spans="1:8" x14ac:dyDescent="0.25">
      <c r="A4545" s="7">
        <v>46215</v>
      </c>
      <c r="B4545" s="17">
        <v>4121</v>
      </c>
      <c r="C4545" s="17" t="s">
        <v>66</v>
      </c>
      <c r="D4545" s="2">
        <v>389.31</v>
      </c>
      <c r="E4545" s="17">
        <v>26</v>
      </c>
      <c r="F4545" s="2">
        <v>14.973000000000001</v>
      </c>
      <c r="G4545" s="20" t="str">
        <f>IF(B4545="","",VLOOKUP(B4545,[1]BASEDIESEL!$A$2:$AAA$11928,6))</f>
        <v>FRENTE-01</v>
      </c>
      <c r="H4545" s="37" t="str">
        <f t="shared" si="70"/>
        <v>jul</v>
      </c>
    </row>
    <row r="4546" spans="1:8" x14ac:dyDescent="0.25">
      <c r="A4546" s="7">
        <v>46215</v>
      </c>
      <c r="B4546" s="16">
        <v>4122</v>
      </c>
      <c r="C4546" s="16" t="s">
        <v>66</v>
      </c>
      <c r="D4546" s="3">
        <v>424.57</v>
      </c>
      <c r="E4546" s="16">
        <v>28</v>
      </c>
      <c r="F4546" s="3">
        <v>15.163</v>
      </c>
      <c r="G4546" s="20" t="str">
        <f>IF(B4546="","",VLOOKUP(B4546,[1]BASEDIESEL!$A$2:$AAA$11928,6))</f>
        <v>FRENTE-01</v>
      </c>
      <c r="H4546" s="37" t="str">
        <f t="shared" si="70"/>
        <v>jul</v>
      </c>
    </row>
    <row r="4547" spans="1:8" x14ac:dyDescent="0.25">
      <c r="A4547" s="7">
        <v>46215</v>
      </c>
      <c r="B4547" s="17">
        <v>4123</v>
      </c>
      <c r="C4547" s="17" t="s">
        <v>66</v>
      </c>
      <c r="D4547" s="2">
        <v>117.45</v>
      </c>
      <c r="E4547" s="17">
        <v>8</v>
      </c>
      <c r="F4547" s="2">
        <v>14.680999999999999</v>
      </c>
      <c r="G4547" s="20" t="str">
        <f>IF(B4547="","",VLOOKUP(B4547,[1]BASEDIESEL!$A$2:$AAA$11928,6))</f>
        <v>FRENTE-01</v>
      </c>
      <c r="H4547" s="37" t="str">
        <f t="shared" ref="H4547:H4610" si="71">TEXT(A4547,"mmm")</f>
        <v>jul</v>
      </c>
    </row>
    <row r="4548" spans="1:8" x14ac:dyDescent="0.25">
      <c r="A4548" s="7">
        <v>46215</v>
      </c>
      <c r="B4548" s="16">
        <v>4124</v>
      </c>
      <c r="C4548" s="16" t="s">
        <v>65</v>
      </c>
      <c r="D4548" s="3">
        <v>125.535</v>
      </c>
      <c r="E4548" s="16">
        <v>10</v>
      </c>
      <c r="F4548" s="3">
        <v>12.554</v>
      </c>
      <c r="G4548" s="20" t="str">
        <f>IF(B4548="","",VLOOKUP(B4548,[1]BASEDIESEL!$A$2:$AAA$11928,6))</f>
        <v>FRENTE-07</v>
      </c>
      <c r="H4548" s="37" t="str">
        <f t="shared" si="71"/>
        <v>jul</v>
      </c>
    </row>
    <row r="4549" spans="1:8" x14ac:dyDescent="0.25">
      <c r="A4549" s="7">
        <v>46215</v>
      </c>
      <c r="B4549" s="17">
        <v>4126</v>
      </c>
      <c r="C4549" s="17" t="s">
        <v>65</v>
      </c>
      <c r="D4549" s="2">
        <v>379.62900000000002</v>
      </c>
      <c r="E4549" s="17">
        <v>22</v>
      </c>
      <c r="F4549" s="2">
        <v>17.256</v>
      </c>
      <c r="G4549" s="20" t="str">
        <f>IF(B4549="","",VLOOKUP(B4549,[1]BASEDIESEL!$A$2:$AAA$11928,6))</f>
        <v>FRENTE-05</v>
      </c>
      <c r="H4549" s="37" t="str">
        <f t="shared" si="71"/>
        <v>jul</v>
      </c>
    </row>
    <row r="4550" spans="1:8" x14ac:dyDescent="0.25">
      <c r="A4550" s="7">
        <v>46215</v>
      </c>
      <c r="B4550" s="16">
        <v>4127</v>
      </c>
      <c r="C4550" s="16" t="s">
        <v>65</v>
      </c>
      <c r="D4550" s="3">
        <v>332.5</v>
      </c>
      <c r="E4550" s="16">
        <v>21</v>
      </c>
      <c r="F4550" s="3">
        <v>15.833</v>
      </c>
      <c r="G4550" s="20" t="str">
        <f>IF(B4550="","",VLOOKUP(B4550,[1]BASEDIESEL!$A$2:$AAA$11928,6))</f>
        <v>FRENTE-02</v>
      </c>
      <c r="H4550" s="37" t="str">
        <f t="shared" si="71"/>
        <v>jul</v>
      </c>
    </row>
    <row r="4551" spans="1:8" x14ac:dyDescent="0.25">
      <c r="A4551" s="7">
        <v>46215</v>
      </c>
      <c r="B4551" s="17">
        <v>4128</v>
      </c>
      <c r="C4551" s="17" t="s">
        <v>66</v>
      </c>
      <c r="D4551" s="2">
        <v>235.14500000000001</v>
      </c>
      <c r="E4551" s="17">
        <v>16</v>
      </c>
      <c r="F4551" s="2">
        <v>14.696999999999999</v>
      </c>
      <c r="G4551" s="20" t="str">
        <f>IF(B4551="","",VLOOKUP(B4551,[1]BASEDIESEL!$A$2:$AAA$11928,6))</f>
        <v>FRENTE-01</v>
      </c>
      <c r="H4551" s="37" t="str">
        <f t="shared" si="71"/>
        <v>jul</v>
      </c>
    </row>
    <row r="4552" spans="1:8" x14ac:dyDescent="0.25">
      <c r="A4552" s="7">
        <v>46215</v>
      </c>
      <c r="B4552" s="16">
        <v>4129</v>
      </c>
      <c r="C4552" s="16" t="s">
        <v>66</v>
      </c>
      <c r="D4552" s="3">
        <v>364.86</v>
      </c>
      <c r="E4552" s="16">
        <v>23</v>
      </c>
      <c r="F4552" s="3">
        <v>15.863</v>
      </c>
      <c r="G4552" s="20" t="str">
        <f>IF(B4552="","",VLOOKUP(B4552,[1]BASEDIESEL!$A$2:$AAA$11928,6))</f>
        <v>FRENTE-01</v>
      </c>
      <c r="H4552" s="37" t="str">
        <f t="shared" si="71"/>
        <v>jul</v>
      </c>
    </row>
    <row r="4553" spans="1:8" x14ac:dyDescent="0.25">
      <c r="A4553" s="7">
        <v>46215</v>
      </c>
      <c r="B4553" s="17">
        <v>4131</v>
      </c>
      <c r="C4553" s="17" t="s">
        <v>65</v>
      </c>
      <c r="D4553" s="2">
        <v>160.40100000000001</v>
      </c>
      <c r="E4553" s="17">
        <v>10</v>
      </c>
      <c r="F4553" s="2">
        <v>16.04</v>
      </c>
      <c r="G4553" s="20" t="str">
        <f>IF(B4553="","",VLOOKUP(B4553,[1]BASEDIESEL!$A$2:$AAA$11928,6))</f>
        <v>FRENTE-04</v>
      </c>
      <c r="H4553" s="37" t="str">
        <f t="shared" si="71"/>
        <v>jul</v>
      </c>
    </row>
    <row r="4554" spans="1:8" x14ac:dyDescent="0.25">
      <c r="A4554" s="7">
        <v>46215</v>
      </c>
      <c r="B4554" s="16">
        <v>4132</v>
      </c>
      <c r="C4554" s="16" t="s">
        <v>65</v>
      </c>
      <c r="D4554" s="3">
        <v>154.71199999999999</v>
      </c>
      <c r="E4554" s="16">
        <v>11</v>
      </c>
      <c r="F4554" s="3">
        <v>14.065</v>
      </c>
      <c r="G4554" s="20" t="str">
        <f>IF(B4554="","",VLOOKUP(B4554,[1]BASEDIESEL!$A$2:$AAA$11928,6))</f>
        <v>FRENTE-03</v>
      </c>
      <c r="H4554" s="37" t="str">
        <f t="shared" si="71"/>
        <v>jul</v>
      </c>
    </row>
    <row r="4555" spans="1:8" x14ac:dyDescent="0.25">
      <c r="A4555" s="7">
        <v>46215</v>
      </c>
      <c r="B4555" s="17">
        <v>4133</v>
      </c>
      <c r="C4555" s="17" t="s">
        <v>65</v>
      </c>
      <c r="D4555" s="2">
        <v>94.745000000000005</v>
      </c>
      <c r="E4555" s="17">
        <v>7</v>
      </c>
      <c r="F4555" s="2">
        <v>13.535</v>
      </c>
      <c r="G4555" s="20" t="str">
        <f>IF(B4555="","",VLOOKUP(B4555,[1]BASEDIESEL!$A$2:$AAA$11928,6))</f>
        <v>FRENTE-02</v>
      </c>
      <c r="H4555" s="37" t="str">
        <f t="shared" si="71"/>
        <v>jul</v>
      </c>
    </row>
    <row r="4556" spans="1:8" x14ac:dyDescent="0.25">
      <c r="A4556" s="7">
        <v>46215</v>
      </c>
      <c r="B4556" s="16">
        <v>4134</v>
      </c>
      <c r="C4556" s="16" t="s">
        <v>65</v>
      </c>
      <c r="D4556" s="3">
        <v>433.66899999999998</v>
      </c>
      <c r="E4556" s="16">
        <v>28</v>
      </c>
      <c r="F4556" s="3">
        <v>15.488</v>
      </c>
      <c r="G4556" s="20" t="str">
        <f>IF(B4556="","",VLOOKUP(B4556,[1]BASEDIESEL!$A$2:$AAA$11928,6))</f>
        <v>FRENTE-05</v>
      </c>
      <c r="H4556" s="37" t="str">
        <f t="shared" si="71"/>
        <v>jul</v>
      </c>
    </row>
    <row r="4557" spans="1:8" x14ac:dyDescent="0.25">
      <c r="A4557" s="7">
        <v>46215</v>
      </c>
      <c r="B4557" s="17">
        <v>4135</v>
      </c>
      <c r="C4557" s="17" t="s">
        <v>65</v>
      </c>
      <c r="D4557" s="2">
        <v>166.66</v>
      </c>
      <c r="E4557" s="17">
        <v>10</v>
      </c>
      <c r="F4557" s="2">
        <v>16.666</v>
      </c>
      <c r="G4557" s="20" t="str">
        <f>IF(B4557="","",VLOOKUP(B4557,[1]BASEDIESEL!$A$2:$AAA$11928,6))</f>
        <v>FRENTE-03</v>
      </c>
      <c r="H4557" s="37" t="str">
        <f t="shared" si="71"/>
        <v>jul</v>
      </c>
    </row>
    <row r="4558" spans="1:8" x14ac:dyDescent="0.25">
      <c r="A4558" s="7">
        <v>46215</v>
      </c>
      <c r="B4558" s="16">
        <v>4136</v>
      </c>
      <c r="C4558" s="16" t="s">
        <v>65</v>
      </c>
      <c r="D4558" s="3">
        <v>208.465</v>
      </c>
      <c r="E4558" s="16">
        <v>14</v>
      </c>
      <c r="F4558" s="3">
        <v>14.89</v>
      </c>
      <c r="G4558" s="20" t="str">
        <f>IF(B4558="","",VLOOKUP(B4558,[1]BASEDIESEL!$A$2:$AAA$11928,6))</f>
        <v>FRENTE-04</v>
      </c>
      <c r="H4558" s="37" t="str">
        <f t="shared" si="71"/>
        <v>jul</v>
      </c>
    </row>
    <row r="4559" spans="1:8" x14ac:dyDescent="0.25">
      <c r="A4559" s="7">
        <v>46215</v>
      </c>
      <c r="B4559" s="17">
        <v>4137</v>
      </c>
      <c r="C4559" s="17" t="s">
        <v>65</v>
      </c>
      <c r="D4559" s="2">
        <v>334.572</v>
      </c>
      <c r="E4559" s="17">
        <v>20</v>
      </c>
      <c r="F4559" s="2">
        <v>16.728999999999999</v>
      </c>
      <c r="G4559" s="20" t="str">
        <f>IF(B4559="","",VLOOKUP(B4559,[1]BASEDIESEL!$A$2:$AAA$11928,6))</f>
        <v>FRENTE-03</v>
      </c>
      <c r="H4559" s="37" t="str">
        <f t="shared" si="71"/>
        <v>jul</v>
      </c>
    </row>
    <row r="4560" spans="1:8" x14ac:dyDescent="0.25">
      <c r="A4560" s="7">
        <v>46215</v>
      </c>
      <c r="B4560" s="16">
        <v>4138</v>
      </c>
      <c r="C4560" s="16" t="s">
        <v>65</v>
      </c>
      <c r="D4560" s="3">
        <v>261.892</v>
      </c>
      <c r="E4560" s="16">
        <v>16</v>
      </c>
      <c r="F4560" s="3">
        <v>16.367999999999999</v>
      </c>
      <c r="G4560" s="20" t="str">
        <f>IF(B4560="","",VLOOKUP(B4560,[1]BASEDIESEL!$A$2:$AAA$11928,6))</f>
        <v>FRENTE-04</v>
      </c>
      <c r="H4560" s="37" t="str">
        <f t="shared" si="71"/>
        <v>jul</v>
      </c>
    </row>
    <row r="4561" spans="1:8" x14ac:dyDescent="0.25">
      <c r="A4561" s="7">
        <v>46215</v>
      </c>
      <c r="B4561" s="17">
        <v>4139</v>
      </c>
      <c r="C4561" s="17" t="s">
        <v>65</v>
      </c>
      <c r="D4561" s="2">
        <v>79.906999999999996</v>
      </c>
      <c r="E4561" s="17">
        <v>6</v>
      </c>
      <c r="F4561" s="2">
        <v>13.318</v>
      </c>
      <c r="G4561" s="20" t="str">
        <f>IF(B4561="","",VLOOKUP(B4561,[1]BASEDIESEL!$A$2:$AAA$11928,6))</f>
        <v>FRENTE-07</v>
      </c>
      <c r="H4561" s="37" t="str">
        <f t="shared" si="71"/>
        <v>jul</v>
      </c>
    </row>
    <row r="4562" spans="1:8" x14ac:dyDescent="0.25">
      <c r="A4562" s="7">
        <v>46215</v>
      </c>
      <c r="B4562" s="16">
        <v>4140</v>
      </c>
      <c r="C4562" s="16" t="s">
        <v>65</v>
      </c>
      <c r="D4562" s="3">
        <v>211.43100000000001</v>
      </c>
      <c r="E4562" s="16">
        <v>13</v>
      </c>
      <c r="F4562" s="3">
        <v>16.263999999999999</v>
      </c>
      <c r="G4562" s="20" t="str">
        <f>IF(B4562="","",VLOOKUP(B4562,[1]BASEDIESEL!$A$2:$AAA$11928,6))</f>
        <v>FRENTE-05</v>
      </c>
      <c r="H4562" s="37" t="str">
        <f t="shared" si="71"/>
        <v>jul</v>
      </c>
    </row>
    <row r="4563" spans="1:8" x14ac:dyDescent="0.25">
      <c r="A4563" s="7">
        <v>46215</v>
      </c>
      <c r="B4563" s="17">
        <v>4141</v>
      </c>
      <c r="C4563" s="17" t="s">
        <v>65</v>
      </c>
      <c r="D4563" s="2">
        <v>101.736</v>
      </c>
      <c r="E4563" s="17">
        <v>7</v>
      </c>
      <c r="F4563" s="2">
        <v>14.534000000000001</v>
      </c>
      <c r="G4563" s="20" t="str">
        <f>IF(B4563="","",VLOOKUP(B4563,[1]BASEDIESEL!$A$2:$AAA$11928,6))</f>
        <v>FRENTE-03</v>
      </c>
      <c r="H4563" s="37" t="str">
        <f t="shared" si="71"/>
        <v>jul</v>
      </c>
    </row>
    <row r="4564" spans="1:8" x14ac:dyDescent="0.25">
      <c r="A4564" s="7">
        <v>46215</v>
      </c>
      <c r="B4564" s="16">
        <v>4142</v>
      </c>
      <c r="C4564" s="16" t="s">
        <v>65</v>
      </c>
      <c r="D4564" s="3">
        <v>233.15600000000001</v>
      </c>
      <c r="E4564" s="16">
        <v>14</v>
      </c>
      <c r="F4564" s="3">
        <v>16.654</v>
      </c>
      <c r="G4564" s="20" t="str">
        <f>IF(B4564="","",VLOOKUP(B4564,[1]BASEDIESEL!$A$2:$AAA$11928,6))</f>
        <v>FRENTE-04</v>
      </c>
      <c r="H4564" s="37" t="str">
        <f t="shared" si="71"/>
        <v>jul</v>
      </c>
    </row>
    <row r="4565" spans="1:8" x14ac:dyDescent="0.25">
      <c r="A4565" s="7">
        <v>46215</v>
      </c>
      <c r="B4565" s="17">
        <v>4143</v>
      </c>
      <c r="C4565" s="17" t="s">
        <v>65</v>
      </c>
      <c r="D4565" s="2">
        <v>202.15799999999999</v>
      </c>
      <c r="E4565" s="17">
        <v>12</v>
      </c>
      <c r="F4565" s="2">
        <v>16.847000000000001</v>
      </c>
      <c r="G4565" s="20" t="str">
        <f>IF(B4565="","",VLOOKUP(B4565,[1]BASEDIESEL!$A$2:$AAA$11928,6))</f>
        <v>FRENTE-05</v>
      </c>
      <c r="H4565" s="37" t="str">
        <f t="shared" si="71"/>
        <v>jul</v>
      </c>
    </row>
    <row r="4566" spans="1:8" x14ac:dyDescent="0.25">
      <c r="A4566" s="7">
        <v>46215</v>
      </c>
      <c r="B4566" s="16">
        <v>4144</v>
      </c>
      <c r="C4566" s="16" t="s">
        <v>65</v>
      </c>
      <c r="D4566" s="3">
        <v>274.99299999999999</v>
      </c>
      <c r="E4566" s="16">
        <v>16</v>
      </c>
      <c r="F4566" s="3">
        <v>17.187000000000001</v>
      </c>
      <c r="G4566" s="20" t="str">
        <f>IF(B4566="","",VLOOKUP(B4566,[1]BASEDIESEL!$A$2:$AAA$11928,6))</f>
        <v>FRENTE-05</v>
      </c>
      <c r="H4566" s="37" t="str">
        <f t="shared" si="71"/>
        <v>jul</v>
      </c>
    </row>
    <row r="4567" spans="1:8" x14ac:dyDescent="0.25">
      <c r="A4567" s="7">
        <v>46215</v>
      </c>
      <c r="B4567" s="17">
        <v>4145</v>
      </c>
      <c r="C4567" s="17" t="s">
        <v>65</v>
      </c>
      <c r="D4567" s="2">
        <v>235.04</v>
      </c>
      <c r="E4567" s="17">
        <v>15</v>
      </c>
      <c r="F4567" s="2">
        <v>15.669</v>
      </c>
      <c r="G4567" s="20" t="str">
        <f>IF(B4567="","",VLOOKUP(B4567,[1]BASEDIESEL!$A$2:$AAA$11928,6))</f>
        <v>FRENTE-03</v>
      </c>
      <c r="H4567" s="37" t="str">
        <f t="shared" si="71"/>
        <v>jul</v>
      </c>
    </row>
    <row r="4568" spans="1:8" x14ac:dyDescent="0.25">
      <c r="A4568" s="7">
        <v>46215</v>
      </c>
      <c r="B4568" s="16">
        <v>4146</v>
      </c>
      <c r="C4568" s="16" t="s">
        <v>65</v>
      </c>
      <c r="D4568" s="3">
        <v>320</v>
      </c>
      <c r="E4568" s="16">
        <v>20</v>
      </c>
      <c r="F4568" s="3">
        <v>16</v>
      </c>
      <c r="G4568" s="20" t="str">
        <f>IF(B4568="","",VLOOKUP(B4568,[1]BASEDIESEL!$A$2:$AAA$11928,6))</f>
        <v>FRENTE-03</v>
      </c>
      <c r="H4568" s="37" t="str">
        <f t="shared" si="71"/>
        <v>jul</v>
      </c>
    </row>
    <row r="4569" spans="1:8" x14ac:dyDescent="0.25">
      <c r="A4569" s="7">
        <v>46215</v>
      </c>
      <c r="B4569" s="17">
        <v>4147</v>
      </c>
      <c r="C4569" s="17" t="s">
        <v>65</v>
      </c>
      <c r="D4569" s="2">
        <v>293.10000000000002</v>
      </c>
      <c r="E4569" s="17">
        <v>21</v>
      </c>
      <c r="F4569" s="2">
        <v>13.957000000000001</v>
      </c>
      <c r="G4569" s="20" t="str">
        <f>IF(B4569="","",VLOOKUP(B4569,[1]BASEDIESEL!$A$2:$AAA$11928,6))</f>
        <v>FRENTE-02</v>
      </c>
      <c r="H4569" s="37" t="str">
        <f t="shared" si="71"/>
        <v>jul</v>
      </c>
    </row>
    <row r="4570" spans="1:8" x14ac:dyDescent="0.25">
      <c r="A4570" s="7">
        <v>46215</v>
      </c>
      <c r="B4570" s="16">
        <v>4149</v>
      </c>
      <c r="C4570" s="16" t="s">
        <v>65</v>
      </c>
      <c r="D4570" s="3">
        <v>551.15</v>
      </c>
      <c r="E4570" s="16">
        <v>34</v>
      </c>
      <c r="F4570" s="3">
        <v>16.21</v>
      </c>
      <c r="G4570" s="20" t="str">
        <f>IF(B4570="","",VLOOKUP(B4570,[1]BASEDIESEL!$A$2:$AAA$11928,6))</f>
        <v>FRENTE-01</v>
      </c>
      <c r="H4570" s="37" t="str">
        <f t="shared" si="71"/>
        <v>jul</v>
      </c>
    </row>
    <row r="4571" spans="1:8" x14ac:dyDescent="0.25">
      <c r="A4571" s="7">
        <v>46215</v>
      </c>
      <c r="B4571" s="17">
        <v>4153</v>
      </c>
      <c r="C4571" s="17" t="s">
        <v>67</v>
      </c>
      <c r="D4571" s="2">
        <v>247.369</v>
      </c>
      <c r="E4571" s="17">
        <v>16</v>
      </c>
      <c r="F4571" s="2">
        <v>15.461</v>
      </c>
      <c r="G4571" s="20" t="str">
        <f>IF(B4571="","",VLOOKUP(B4571,[1]BASEDIESEL!$A$2:$AAA$11928,6))</f>
        <v>FRENTE-04</v>
      </c>
      <c r="H4571" s="37" t="str">
        <f t="shared" si="71"/>
        <v>jul</v>
      </c>
    </row>
    <row r="4572" spans="1:8" x14ac:dyDescent="0.25">
      <c r="A4572" s="7">
        <v>46215</v>
      </c>
      <c r="B4572" s="16">
        <v>4154</v>
      </c>
      <c r="C4572" s="16" t="s">
        <v>67</v>
      </c>
      <c r="D4572" s="3">
        <v>267.30799999999999</v>
      </c>
      <c r="E4572" s="16">
        <v>15</v>
      </c>
      <c r="F4572" s="3">
        <v>17.821000000000002</v>
      </c>
      <c r="G4572" s="20" t="str">
        <f>IF(B4572="","",VLOOKUP(B4572,[1]BASEDIESEL!$A$2:$AAA$11928,6))</f>
        <v>FRENTE-04</v>
      </c>
      <c r="H4572" s="37" t="str">
        <f t="shared" si="71"/>
        <v>jul</v>
      </c>
    </row>
    <row r="4573" spans="1:8" x14ac:dyDescent="0.25">
      <c r="A4573" s="7">
        <v>46215</v>
      </c>
      <c r="B4573" s="17">
        <v>4155</v>
      </c>
      <c r="C4573" s="17" t="s">
        <v>67</v>
      </c>
      <c r="D4573" s="2">
        <v>197.53399999999999</v>
      </c>
      <c r="E4573" s="17">
        <v>13</v>
      </c>
      <c r="F4573" s="2">
        <v>15.195</v>
      </c>
      <c r="G4573" s="20" t="str">
        <f>IF(B4573="","",VLOOKUP(B4573,[1]BASEDIESEL!$A$2:$AAA$11928,6))</f>
        <v>FRENTE-04</v>
      </c>
      <c r="H4573" s="37" t="str">
        <f t="shared" si="71"/>
        <v>jul</v>
      </c>
    </row>
    <row r="4574" spans="1:8" x14ac:dyDescent="0.25">
      <c r="A4574" s="7">
        <v>46215</v>
      </c>
      <c r="B4574" s="16">
        <v>4156</v>
      </c>
      <c r="C4574" s="16" t="s">
        <v>65</v>
      </c>
      <c r="D4574" s="3">
        <v>272.67899999999997</v>
      </c>
      <c r="E4574" s="16">
        <v>21</v>
      </c>
      <c r="F4574" s="3">
        <v>12.984999999999999</v>
      </c>
      <c r="G4574" s="20" t="str">
        <f>IF(B4574="","",VLOOKUP(B4574,[1]BASEDIESEL!$A$2:$AAA$11928,6))</f>
        <v>FRENTE-02</v>
      </c>
      <c r="H4574" s="37" t="str">
        <f t="shared" si="71"/>
        <v>jul</v>
      </c>
    </row>
    <row r="4575" spans="1:8" x14ac:dyDescent="0.25">
      <c r="A4575" s="7">
        <v>46215</v>
      </c>
      <c r="B4575" s="17">
        <v>4157</v>
      </c>
      <c r="C4575" s="17" t="s">
        <v>65</v>
      </c>
      <c r="D4575" s="2">
        <v>259.19299999999998</v>
      </c>
      <c r="E4575" s="17">
        <v>16</v>
      </c>
      <c r="F4575" s="2">
        <v>16.2</v>
      </c>
      <c r="G4575" s="20" t="str">
        <f>IF(B4575="","",VLOOKUP(B4575,[1]BASEDIESEL!$A$2:$AAA$11928,6))</f>
        <v>FRENTE-06</v>
      </c>
      <c r="H4575" s="37" t="str">
        <f t="shared" si="71"/>
        <v>jul</v>
      </c>
    </row>
    <row r="4576" spans="1:8" x14ac:dyDescent="0.25">
      <c r="A4576" s="7">
        <v>46215</v>
      </c>
      <c r="B4576" s="16">
        <v>4158</v>
      </c>
      <c r="C4576" s="16" t="s">
        <v>65</v>
      </c>
      <c r="D4576" s="3">
        <v>162.18</v>
      </c>
      <c r="E4576" s="16">
        <v>10</v>
      </c>
      <c r="F4576" s="3">
        <v>16.218</v>
      </c>
      <c r="G4576" s="20" t="str">
        <f>IF(B4576="","",VLOOKUP(B4576,[1]BASEDIESEL!$A$2:$AAA$11928,6))</f>
        <v>FRENTE-03</v>
      </c>
      <c r="H4576" s="37" t="str">
        <f t="shared" si="71"/>
        <v>jul</v>
      </c>
    </row>
    <row r="4577" spans="1:8" x14ac:dyDescent="0.25">
      <c r="A4577" s="7">
        <v>46215</v>
      </c>
      <c r="B4577" s="17">
        <v>4159</v>
      </c>
      <c r="C4577" s="17" t="s">
        <v>65</v>
      </c>
      <c r="D4577" s="2">
        <v>189.89500000000001</v>
      </c>
      <c r="E4577" s="17">
        <v>13</v>
      </c>
      <c r="F4577" s="2">
        <v>14.606999999999999</v>
      </c>
      <c r="G4577" s="20" t="str">
        <f>IF(B4577="","",VLOOKUP(B4577,[1]BASEDIESEL!$A$2:$AAA$11928,6))</f>
        <v>FRENTE-02</v>
      </c>
      <c r="H4577" s="37" t="str">
        <f t="shared" si="71"/>
        <v>jul</v>
      </c>
    </row>
    <row r="4578" spans="1:8" x14ac:dyDescent="0.25">
      <c r="A4578" s="7">
        <v>46215</v>
      </c>
      <c r="B4578" s="16">
        <v>4160</v>
      </c>
      <c r="C4578" s="16" t="s">
        <v>65</v>
      </c>
      <c r="D4578" s="3">
        <v>303.48500000000001</v>
      </c>
      <c r="E4578" s="16">
        <v>21</v>
      </c>
      <c r="F4578" s="3">
        <v>14.452</v>
      </c>
      <c r="G4578" s="20" t="str">
        <f>IF(B4578="","",VLOOKUP(B4578,[1]BASEDIESEL!$A$2:$AAA$11928,6))</f>
        <v>FRENTE-01</v>
      </c>
      <c r="H4578" s="37" t="str">
        <f t="shared" si="71"/>
        <v>jul</v>
      </c>
    </row>
    <row r="4579" spans="1:8" x14ac:dyDescent="0.25">
      <c r="A4579" s="7">
        <v>46215</v>
      </c>
      <c r="B4579" s="17">
        <v>4162</v>
      </c>
      <c r="C4579" s="17" t="s">
        <v>65</v>
      </c>
      <c r="D4579" s="2">
        <v>292.88600000000002</v>
      </c>
      <c r="E4579" s="17">
        <v>20</v>
      </c>
      <c r="F4579" s="2">
        <v>14.644</v>
      </c>
      <c r="G4579" s="20" t="str">
        <f>IF(B4579="","",VLOOKUP(B4579,[1]BASEDIESEL!$A$2:$AAA$11928,6))</f>
        <v>FRENTE-02</v>
      </c>
      <c r="H4579" s="37" t="str">
        <f t="shared" si="71"/>
        <v>jul</v>
      </c>
    </row>
    <row r="4580" spans="1:8" x14ac:dyDescent="0.25">
      <c r="A4580" s="7">
        <v>46215</v>
      </c>
      <c r="B4580" s="16">
        <v>4163</v>
      </c>
      <c r="C4580" s="16" t="s">
        <v>65</v>
      </c>
      <c r="D4580" s="3">
        <v>261.29000000000002</v>
      </c>
      <c r="E4580" s="16">
        <v>19</v>
      </c>
      <c r="F4580" s="3">
        <v>13.752000000000001</v>
      </c>
      <c r="G4580" s="20" t="str">
        <f>IF(B4580="","",VLOOKUP(B4580,[1]BASEDIESEL!$A$2:$AAA$11928,6))</f>
        <v>FRENTE-02</v>
      </c>
      <c r="H4580" s="37" t="str">
        <f t="shared" si="71"/>
        <v>jul</v>
      </c>
    </row>
    <row r="4581" spans="1:8" x14ac:dyDescent="0.25">
      <c r="A4581" s="7">
        <v>46216</v>
      </c>
      <c r="B4581" s="16">
        <v>4019</v>
      </c>
      <c r="C4581" s="16" t="s">
        <v>62</v>
      </c>
      <c r="D4581" s="3">
        <v>57.121000000000002</v>
      </c>
      <c r="E4581" s="16">
        <v>4</v>
      </c>
      <c r="F4581" s="3">
        <v>14.28</v>
      </c>
      <c r="G4581" s="20" t="str">
        <f>IF(B4581="","",VLOOKUP(B4581,[1]BASEDIESEL!$A$2:$AAA$11928,6))</f>
        <v>FRENTE-07</v>
      </c>
      <c r="H4581" s="37" t="str">
        <f t="shared" si="71"/>
        <v>jul</v>
      </c>
    </row>
    <row r="4582" spans="1:8" x14ac:dyDescent="0.25">
      <c r="A4582" s="7">
        <v>46216</v>
      </c>
      <c r="B4582" s="17">
        <v>4024</v>
      </c>
      <c r="C4582" s="17" t="s">
        <v>62</v>
      </c>
      <c r="D4582" s="2">
        <v>102.758</v>
      </c>
      <c r="E4582" s="17">
        <v>8</v>
      </c>
      <c r="F4582" s="2">
        <v>12.845000000000001</v>
      </c>
      <c r="G4582" s="20" t="str">
        <f>IF(B4582="","",VLOOKUP(B4582,[1]BASEDIESEL!$A$2:$AAA$11928,6))</f>
        <v>FRENTE-07</v>
      </c>
      <c r="H4582" s="37" t="str">
        <f t="shared" si="71"/>
        <v>jul</v>
      </c>
    </row>
    <row r="4583" spans="1:8" x14ac:dyDescent="0.25">
      <c r="A4583" s="7">
        <v>46216</v>
      </c>
      <c r="B4583" s="16">
        <v>4025</v>
      </c>
      <c r="C4583" s="16" t="s">
        <v>62</v>
      </c>
      <c r="D4583" s="3">
        <v>29.288</v>
      </c>
      <c r="E4583" s="16">
        <v>2</v>
      </c>
      <c r="F4583" s="3">
        <v>14.644</v>
      </c>
      <c r="G4583" s="20" t="str">
        <f>IF(B4583="","",VLOOKUP(B4583,[1]BASEDIESEL!$A$2:$AAA$11928,6))</f>
        <v>FRENTE-07</v>
      </c>
      <c r="H4583" s="37" t="str">
        <f t="shared" si="71"/>
        <v>jul</v>
      </c>
    </row>
    <row r="4584" spans="1:8" x14ac:dyDescent="0.25">
      <c r="A4584" s="7">
        <v>46216</v>
      </c>
      <c r="B4584" s="17">
        <v>4027</v>
      </c>
      <c r="C4584" s="17" t="s">
        <v>62</v>
      </c>
      <c r="D4584" s="2">
        <v>109.735</v>
      </c>
      <c r="E4584" s="17">
        <v>9</v>
      </c>
      <c r="F4584" s="2">
        <v>12.193</v>
      </c>
      <c r="G4584" s="20" t="str">
        <f>IF(B4584="","",VLOOKUP(B4584,[1]BASEDIESEL!$A$2:$AAA$11928,6))</f>
        <v>FRENTE-07</v>
      </c>
      <c r="H4584" s="37" t="str">
        <f t="shared" si="71"/>
        <v>jul</v>
      </c>
    </row>
    <row r="4585" spans="1:8" x14ac:dyDescent="0.25">
      <c r="A4585" s="7">
        <v>46216</v>
      </c>
      <c r="B4585" s="16">
        <v>4029</v>
      </c>
      <c r="C4585" s="16" t="s">
        <v>62</v>
      </c>
      <c r="D4585" s="3">
        <v>53.567999999999998</v>
      </c>
      <c r="E4585" s="16">
        <v>4</v>
      </c>
      <c r="F4585" s="3">
        <v>13.391999999999999</v>
      </c>
      <c r="G4585" s="20" t="str">
        <f>IF(B4585="","",VLOOKUP(B4585,[1]BASEDIESEL!$A$2:$AAA$11928,6))</f>
        <v>FRENTE-07</v>
      </c>
      <c r="H4585" s="37" t="str">
        <f t="shared" si="71"/>
        <v>jul</v>
      </c>
    </row>
    <row r="4586" spans="1:8" x14ac:dyDescent="0.25">
      <c r="A4586" s="7">
        <v>46216</v>
      </c>
      <c r="B4586" s="17">
        <v>4030</v>
      </c>
      <c r="C4586" s="17" t="s">
        <v>63</v>
      </c>
      <c r="D4586" s="2">
        <v>142.471</v>
      </c>
      <c r="E4586" s="17">
        <v>7</v>
      </c>
      <c r="F4586" s="2">
        <v>20.353000000000002</v>
      </c>
      <c r="G4586" s="20" t="str">
        <f>IF(B4586="","",VLOOKUP(B4586,[1]BASEDIESEL!$A$2:$AAA$11928,6))</f>
        <v>FRENTE-06</v>
      </c>
      <c r="H4586" s="37" t="str">
        <f t="shared" si="71"/>
        <v>jul</v>
      </c>
    </row>
    <row r="4587" spans="1:8" x14ac:dyDescent="0.25">
      <c r="A4587" s="7">
        <v>46216</v>
      </c>
      <c r="B4587" s="16">
        <v>4032</v>
      </c>
      <c r="C4587" s="16" t="s">
        <v>64</v>
      </c>
      <c r="D4587" s="3">
        <v>14.89</v>
      </c>
      <c r="E4587" s="16">
        <v>1</v>
      </c>
      <c r="F4587" s="3">
        <v>14.89</v>
      </c>
      <c r="G4587" s="20" t="str">
        <f>IF(B4587="","",VLOOKUP(B4587,[1]BASEDIESEL!$A$2:$AAA$11928,6))</f>
        <v>FRENTE-06</v>
      </c>
      <c r="H4587" s="37" t="str">
        <f t="shared" si="71"/>
        <v>jul</v>
      </c>
    </row>
    <row r="4588" spans="1:8" x14ac:dyDescent="0.25">
      <c r="A4588" s="7">
        <v>46216</v>
      </c>
      <c r="B4588" s="17">
        <v>4033</v>
      </c>
      <c r="C4588" s="17" t="s">
        <v>64</v>
      </c>
      <c r="D4588" s="2">
        <v>70.465000000000003</v>
      </c>
      <c r="E4588" s="17">
        <v>3</v>
      </c>
      <c r="F4588" s="2">
        <v>23.488</v>
      </c>
      <c r="G4588" s="20" t="str">
        <f>IF(B4588="","",VLOOKUP(B4588,[1]BASEDIESEL!$A$2:$AAA$11928,6))</f>
        <v>FRENTE-06</v>
      </c>
      <c r="H4588" s="37" t="str">
        <f t="shared" si="71"/>
        <v>jul</v>
      </c>
    </row>
    <row r="4589" spans="1:8" x14ac:dyDescent="0.25">
      <c r="A4589" s="7">
        <v>46216</v>
      </c>
      <c r="B4589" s="16">
        <v>4034</v>
      </c>
      <c r="C4589" s="16" t="s">
        <v>64</v>
      </c>
      <c r="D4589" s="3">
        <v>141.47900000000001</v>
      </c>
      <c r="E4589" s="16">
        <v>9</v>
      </c>
      <c r="F4589" s="3">
        <v>15.72</v>
      </c>
      <c r="G4589" s="20" t="str">
        <f>IF(B4589="","",VLOOKUP(B4589,[1]BASEDIESEL!$A$2:$AAA$11928,6))</f>
        <v>FRENTE-06</v>
      </c>
      <c r="H4589" s="37" t="str">
        <f t="shared" si="71"/>
        <v>jul</v>
      </c>
    </row>
    <row r="4590" spans="1:8" x14ac:dyDescent="0.25">
      <c r="A4590" s="7">
        <v>46216</v>
      </c>
      <c r="B4590" s="17">
        <v>4035</v>
      </c>
      <c r="C4590" s="17" t="s">
        <v>64</v>
      </c>
      <c r="D4590" s="2">
        <v>41.054000000000002</v>
      </c>
      <c r="E4590" s="17">
        <v>2</v>
      </c>
      <c r="F4590" s="2">
        <v>20.527000000000001</v>
      </c>
      <c r="G4590" s="20" t="str">
        <f>IF(B4590="","",VLOOKUP(B4590,[1]BASEDIESEL!$A$2:$AAA$11928,6))</f>
        <v>FRENTE-06</v>
      </c>
      <c r="H4590" s="37" t="str">
        <f t="shared" si="71"/>
        <v>jul</v>
      </c>
    </row>
    <row r="4591" spans="1:8" x14ac:dyDescent="0.25">
      <c r="A4591" s="7">
        <v>46216</v>
      </c>
      <c r="B4591" s="16">
        <v>4036</v>
      </c>
      <c r="C4591" s="16" t="s">
        <v>64</v>
      </c>
      <c r="D4591" s="3">
        <v>112.783</v>
      </c>
      <c r="E4591" s="16">
        <v>6</v>
      </c>
      <c r="F4591" s="3">
        <v>18.797000000000001</v>
      </c>
      <c r="G4591" s="20" t="str">
        <f>IF(B4591="","",VLOOKUP(B4591,[1]BASEDIESEL!$A$2:$AAA$11928,6))</f>
        <v>FRENTE-06</v>
      </c>
      <c r="H4591" s="37" t="str">
        <f t="shared" si="71"/>
        <v>jul</v>
      </c>
    </row>
    <row r="4592" spans="1:8" x14ac:dyDescent="0.25">
      <c r="A4592" s="7">
        <v>46216</v>
      </c>
      <c r="B4592" s="17">
        <v>4111</v>
      </c>
      <c r="C4592" s="17" t="s">
        <v>65</v>
      </c>
      <c r="D4592" s="2">
        <v>300.44299999999998</v>
      </c>
      <c r="E4592" s="17">
        <v>18</v>
      </c>
      <c r="F4592" s="2">
        <v>16.690999999999999</v>
      </c>
      <c r="G4592" s="20" t="str">
        <f>IF(B4592="","",VLOOKUP(B4592,[1]BASEDIESEL!$A$2:$AAA$11928,6))</f>
        <v>FRENTE-05</v>
      </c>
      <c r="H4592" s="37" t="str">
        <f t="shared" si="71"/>
        <v>jul</v>
      </c>
    </row>
    <row r="4593" spans="1:8" x14ac:dyDescent="0.25">
      <c r="A4593" s="7">
        <v>46216</v>
      </c>
      <c r="B4593" s="16">
        <v>4112</v>
      </c>
      <c r="C4593" s="16" t="s">
        <v>65</v>
      </c>
      <c r="D4593" s="3">
        <v>356.21499999999997</v>
      </c>
      <c r="E4593" s="16">
        <v>24</v>
      </c>
      <c r="F4593" s="3">
        <v>14.842000000000001</v>
      </c>
      <c r="G4593" s="20" t="str">
        <f>IF(B4593="","",VLOOKUP(B4593,[1]BASEDIESEL!$A$2:$AAA$11928,6))</f>
        <v>FRENTE-01</v>
      </c>
      <c r="H4593" s="37" t="str">
        <f t="shared" si="71"/>
        <v>jul</v>
      </c>
    </row>
    <row r="4594" spans="1:8" x14ac:dyDescent="0.25">
      <c r="A4594" s="7">
        <v>46216</v>
      </c>
      <c r="B4594" s="17">
        <v>4113</v>
      </c>
      <c r="C4594" s="17" t="s">
        <v>65</v>
      </c>
      <c r="D4594" s="2">
        <v>80.125</v>
      </c>
      <c r="E4594" s="17">
        <v>6</v>
      </c>
      <c r="F4594" s="2">
        <v>13.353999999999999</v>
      </c>
      <c r="G4594" s="20" t="str">
        <f>IF(B4594="","",VLOOKUP(B4594,[1]BASEDIESEL!$A$2:$AAA$11928,6))</f>
        <v>FRENTE-07</v>
      </c>
      <c r="H4594" s="37" t="str">
        <f t="shared" si="71"/>
        <v>jul</v>
      </c>
    </row>
    <row r="4595" spans="1:8" x14ac:dyDescent="0.25">
      <c r="A4595" s="7">
        <v>46216</v>
      </c>
      <c r="B4595" s="16">
        <v>4114</v>
      </c>
      <c r="C4595" s="16" t="s">
        <v>65</v>
      </c>
      <c r="D4595" s="3">
        <v>401.65</v>
      </c>
      <c r="E4595" s="16">
        <v>25</v>
      </c>
      <c r="F4595" s="3">
        <v>16.065999999999999</v>
      </c>
      <c r="G4595" s="20" t="str">
        <f>IF(B4595="","",VLOOKUP(B4595,[1]BASEDIESEL!$A$2:$AAA$11928,6))</f>
        <v>FRENTE-01</v>
      </c>
      <c r="H4595" s="37" t="str">
        <f t="shared" si="71"/>
        <v>jul</v>
      </c>
    </row>
    <row r="4596" spans="1:8" x14ac:dyDescent="0.25">
      <c r="A4596" s="7">
        <v>46216</v>
      </c>
      <c r="B4596" s="17">
        <v>4115</v>
      </c>
      <c r="C4596" s="17" t="s">
        <v>65</v>
      </c>
      <c r="D4596" s="2">
        <v>30.128</v>
      </c>
      <c r="E4596" s="17">
        <v>2</v>
      </c>
      <c r="F4596" s="2">
        <v>15.064</v>
      </c>
      <c r="G4596" s="20" t="str">
        <f>IF(B4596="","",VLOOKUP(B4596,[1]BASEDIESEL!$A$2:$AAA$11928,6))</f>
        <v>FRENTE-06</v>
      </c>
      <c r="H4596" s="37" t="str">
        <f t="shared" si="71"/>
        <v>jul</v>
      </c>
    </row>
    <row r="4597" spans="1:8" x14ac:dyDescent="0.25">
      <c r="A4597" s="7">
        <v>46216</v>
      </c>
      <c r="B4597" s="16">
        <v>4116</v>
      </c>
      <c r="C4597" s="16" t="s">
        <v>65</v>
      </c>
      <c r="D4597" s="3">
        <v>272.553</v>
      </c>
      <c r="E4597" s="16">
        <v>18</v>
      </c>
      <c r="F4597" s="3">
        <v>15.141999999999999</v>
      </c>
      <c r="G4597" s="20" t="str">
        <f>IF(B4597="","",VLOOKUP(B4597,[1]BASEDIESEL!$A$2:$AAA$11928,6))</f>
        <v>FRENTE-05</v>
      </c>
      <c r="H4597" s="37" t="str">
        <f t="shared" si="71"/>
        <v>jul</v>
      </c>
    </row>
    <row r="4598" spans="1:8" x14ac:dyDescent="0.25">
      <c r="A4598" s="7">
        <v>46216</v>
      </c>
      <c r="B4598" s="17">
        <v>4117</v>
      </c>
      <c r="C4598" s="17" t="s">
        <v>65</v>
      </c>
      <c r="D4598" s="2">
        <v>90.426000000000002</v>
      </c>
      <c r="E4598" s="17">
        <v>6</v>
      </c>
      <c r="F4598" s="2">
        <v>15.071</v>
      </c>
      <c r="G4598" s="20" t="str">
        <f>IF(B4598="","",VLOOKUP(B4598,[1]BASEDIESEL!$A$2:$AAA$11928,6))</f>
        <v>FRENTE-04</v>
      </c>
      <c r="H4598" s="37" t="str">
        <f t="shared" si="71"/>
        <v>jul</v>
      </c>
    </row>
    <row r="4599" spans="1:8" x14ac:dyDescent="0.25">
      <c r="A4599" s="7">
        <v>46216</v>
      </c>
      <c r="B4599" s="16">
        <v>4120</v>
      </c>
      <c r="C4599" s="16" t="s">
        <v>65</v>
      </c>
      <c r="D4599" s="3">
        <v>240.07</v>
      </c>
      <c r="E4599" s="16">
        <v>15</v>
      </c>
      <c r="F4599" s="3">
        <v>16.004999999999999</v>
      </c>
      <c r="G4599" s="20" t="str">
        <f>IF(B4599="","",VLOOKUP(B4599,[1]BASEDIESEL!$A$2:$AAA$11928,6))</f>
        <v>FRENTE-05</v>
      </c>
      <c r="H4599" s="37" t="str">
        <f t="shared" si="71"/>
        <v>jul</v>
      </c>
    </row>
    <row r="4600" spans="1:8" x14ac:dyDescent="0.25">
      <c r="A4600" s="7">
        <v>46216</v>
      </c>
      <c r="B4600" s="17">
        <v>4121</v>
      </c>
      <c r="C4600" s="17" t="s">
        <v>66</v>
      </c>
      <c r="D4600" s="2">
        <v>280.13499999999999</v>
      </c>
      <c r="E4600" s="17">
        <v>19</v>
      </c>
      <c r="F4600" s="2">
        <v>14.744</v>
      </c>
      <c r="G4600" s="20" t="str">
        <f>IF(B4600="","",VLOOKUP(B4600,[1]BASEDIESEL!$A$2:$AAA$11928,6))</f>
        <v>FRENTE-01</v>
      </c>
      <c r="H4600" s="37" t="str">
        <f t="shared" si="71"/>
        <v>jul</v>
      </c>
    </row>
    <row r="4601" spans="1:8" x14ac:dyDescent="0.25">
      <c r="A4601" s="7">
        <v>46216</v>
      </c>
      <c r="B4601" s="16">
        <v>4122</v>
      </c>
      <c r="C4601" s="16" t="s">
        <v>66</v>
      </c>
      <c r="D4601" s="3">
        <v>433.67500000000001</v>
      </c>
      <c r="E4601" s="16">
        <v>26</v>
      </c>
      <c r="F4601" s="3">
        <v>16.68</v>
      </c>
      <c r="G4601" s="20" t="str">
        <f>IF(B4601="","",VLOOKUP(B4601,[1]BASEDIESEL!$A$2:$AAA$11928,6))</f>
        <v>FRENTE-01</v>
      </c>
      <c r="H4601" s="37" t="str">
        <f t="shared" si="71"/>
        <v>jul</v>
      </c>
    </row>
    <row r="4602" spans="1:8" x14ac:dyDescent="0.25">
      <c r="A4602" s="7">
        <v>46216</v>
      </c>
      <c r="B4602" s="17">
        <v>4124</v>
      </c>
      <c r="C4602" s="17" t="s">
        <v>65</v>
      </c>
      <c r="D4602" s="2">
        <v>69.894000000000005</v>
      </c>
      <c r="E4602" s="17">
        <v>6</v>
      </c>
      <c r="F4602" s="2">
        <v>11.648999999999999</v>
      </c>
      <c r="G4602" s="20" t="str">
        <f>IF(B4602="","",VLOOKUP(B4602,[1]BASEDIESEL!$A$2:$AAA$11928,6))</f>
        <v>FRENTE-07</v>
      </c>
      <c r="H4602" s="37" t="str">
        <f t="shared" si="71"/>
        <v>jul</v>
      </c>
    </row>
    <row r="4603" spans="1:8" x14ac:dyDescent="0.25">
      <c r="A4603" s="7">
        <v>46216</v>
      </c>
      <c r="B4603" s="16">
        <v>4126</v>
      </c>
      <c r="C4603" s="16" t="s">
        <v>65</v>
      </c>
      <c r="D4603" s="3">
        <v>284.07600000000002</v>
      </c>
      <c r="E4603" s="16">
        <v>19</v>
      </c>
      <c r="F4603" s="3">
        <v>14.951000000000001</v>
      </c>
      <c r="G4603" s="20" t="str">
        <f>IF(B4603="","",VLOOKUP(B4603,[1]BASEDIESEL!$A$2:$AAA$11928,6))</f>
        <v>FRENTE-05</v>
      </c>
      <c r="H4603" s="37" t="str">
        <f t="shared" si="71"/>
        <v>jul</v>
      </c>
    </row>
    <row r="4604" spans="1:8" x14ac:dyDescent="0.25">
      <c r="A4604" s="7">
        <v>46216</v>
      </c>
      <c r="B4604" s="17">
        <v>4127</v>
      </c>
      <c r="C4604" s="17" t="s">
        <v>65</v>
      </c>
      <c r="D4604" s="2">
        <v>245.92</v>
      </c>
      <c r="E4604" s="17">
        <v>14</v>
      </c>
      <c r="F4604" s="2">
        <v>17.565999999999999</v>
      </c>
      <c r="G4604" s="20" t="str">
        <f>IF(B4604="","",VLOOKUP(B4604,[1]BASEDIESEL!$A$2:$AAA$11928,6))</f>
        <v>FRENTE-02</v>
      </c>
      <c r="H4604" s="37" t="str">
        <f t="shared" si="71"/>
        <v>jul</v>
      </c>
    </row>
    <row r="4605" spans="1:8" x14ac:dyDescent="0.25">
      <c r="A4605" s="7">
        <v>46216</v>
      </c>
      <c r="B4605" s="16">
        <v>4128</v>
      </c>
      <c r="C4605" s="16" t="s">
        <v>66</v>
      </c>
      <c r="D4605" s="3">
        <v>234.62</v>
      </c>
      <c r="E4605" s="16">
        <v>15</v>
      </c>
      <c r="F4605" s="3">
        <v>15.641</v>
      </c>
      <c r="G4605" s="20" t="str">
        <f>IF(B4605="","",VLOOKUP(B4605,[1]BASEDIESEL!$A$2:$AAA$11928,6))</f>
        <v>FRENTE-01</v>
      </c>
      <c r="H4605" s="37" t="str">
        <f t="shared" si="71"/>
        <v>jul</v>
      </c>
    </row>
    <row r="4606" spans="1:8" x14ac:dyDescent="0.25">
      <c r="A4606" s="7">
        <v>46216</v>
      </c>
      <c r="B4606" s="17">
        <v>4129</v>
      </c>
      <c r="C4606" s="17" t="s">
        <v>66</v>
      </c>
      <c r="D4606" s="2">
        <v>168.73</v>
      </c>
      <c r="E4606" s="17">
        <v>10</v>
      </c>
      <c r="F4606" s="2">
        <v>16.873000000000001</v>
      </c>
      <c r="G4606" s="20" t="str">
        <f>IF(B4606="","",VLOOKUP(B4606,[1]BASEDIESEL!$A$2:$AAA$11928,6))</f>
        <v>FRENTE-01</v>
      </c>
      <c r="H4606" s="37" t="str">
        <f t="shared" si="71"/>
        <v>jul</v>
      </c>
    </row>
    <row r="4607" spans="1:8" x14ac:dyDescent="0.25">
      <c r="A4607" s="7">
        <v>46216</v>
      </c>
      <c r="B4607" s="16">
        <v>4131</v>
      </c>
      <c r="C4607" s="16" t="s">
        <v>65</v>
      </c>
      <c r="D4607" s="3">
        <v>157.18</v>
      </c>
      <c r="E4607" s="16">
        <v>9</v>
      </c>
      <c r="F4607" s="3">
        <v>17.463999999999999</v>
      </c>
      <c r="G4607" s="20" t="str">
        <f>IF(B4607="","",VLOOKUP(B4607,[1]BASEDIESEL!$A$2:$AAA$11928,6))</f>
        <v>FRENTE-04</v>
      </c>
      <c r="H4607" s="37" t="str">
        <f t="shared" si="71"/>
        <v>jul</v>
      </c>
    </row>
    <row r="4608" spans="1:8" x14ac:dyDescent="0.25">
      <c r="A4608" s="7">
        <v>46216</v>
      </c>
      <c r="B4608" s="17">
        <v>4132</v>
      </c>
      <c r="C4608" s="17" t="s">
        <v>65</v>
      </c>
      <c r="D4608" s="2">
        <v>188.28</v>
      </c>
      <c r="E4608" s="17">
        <v>12</v>
      </c>
      <c r="F4608" s="2">
        <v>15.69</v>
      </c>
      <c r="G4608" s="20" t="str">
        <f>IF(B4608="","",VLOOKUP(B4608,[1]BASEDIESEL!$A$2:$AAA$11928,6))</f>
        <v>FRENTE-03</v>
      </c>
      <c r="H4608" s="37" t="str">
        <f t="shared" si="71"/>
        <v>jul</v>
      </c>
    </row>
    <row r="4609" spans="1:8" x14ac:dyDescent="0.25">
      <c r="A4609" s="7">
        <v>46216</v>
      </c>
      <c r="B4609" s="16">
        <v>4133</v>
      </c>
      <c r="C4609" s="16" t="s">
        <v>65</v>
      </c>
      <c r="D4609" s="3">
        <v>25.61</v>
      </c>
      <c r="E4609" s="16">
        <v>2</v>
      </c>
      <c r="F4609" s="3">
        <v>12.805</v>
      </c>
      <c r="G4609" s="20" t="str">
        <f>IF(B4609="","",VLOOKUP(B4609,[1]BASEDIESEL!$A$2:$AAA$11928,6))</f>
        <v>FRENTE-02</v>
      </c>
      <c r="H4609" s="37" t="str">
        <f t="shared" si="71"/>
        <v>jul</v>
      </c>
    </row>
    <row r="4610" spans="1:8" x14ac:dyDescent="0.25">
      <c r="A4610" s="7">
        <v>46216</v>
      </c>
      <c r="B4610" s="17">
        <v>4134</v>
      </c>
      <c r="C4610" s="17" t="s">
        <v>65</v>
      </c>
      <c r="D4610" s="2">
        <v>369.584</v>
      </c>
      <c r="E4610" s="17">
        <v>21</v>
      </c>
      <c r="F4610" s="2">
        <v>17.599</v>
      </c>
      <c r="G4610" s="20" t="str">
        <f>IF(B4610="","",VLOOKUP(B4610,[1]BASEDIESEL!$A$2:$AAA$11928,6))</f>
        <v>FRENTE-05</v>
      </c>
      <c r="H4610" s="37" t="str">
        <f t="shared" si="71"/>
        <v>jul</v>
      </c>
    </row>
    <row r="4611" spans="1:8" x14ac:dyDescent="0.25">
      <c r="A4611" s="7">
        <v>46216</v>
      </c>
      <c r="B4611" s="16">
        <v>4135</v>
      </c>
      <c r="C4611" s="16" t="s">
        <v>65</v>
      </c>
      <c r="D4611" s="3">
        <v>44.459000000000003</v>
      </c>
      <c r="E4611" s="16">
        <v>3</v>
      </c>
      <c r="F4611" s="3">
        <v>14.82</v>
      </c>
      <c r="G4611" s="20" t="str">
        <f>IF(B4611="","",VLOOKUP(B4611,[1]BASEDIESEL!$A$2:$AAA$11928,6))</f>
        <v>FRENTE-03</v>
      </c>
      <c r="H4611" s="37" t="str">
        <f t="shared" ref="H4611:H4674" si="72">TEXT(A4611,"mmm")</f>
        <v>jul</v>
      </c>
    </row>
    <row r="4612" spans="1:8" x14ac:dyDescent="0.25">
      <c r="A4612" s="7">
        <v>46216</v>
      </c>
      <c r="B4612" s="17">
        <v>4136</v>
      </c>
      <c r="C4612" s="17" t="s">
        <v>65</v>
      </c>
      <c r="D4612" s="2">
        <v>119.277</v>
      </c>
      <c r="E4612" s="17">
        <v>7</v>
      </c>
      <c r="F4612" s="2">
        <v>17.04</v>
      </c>
      <c r="G4612" s="20" t="str">
        <f>IF(B4612="","",VLOOKUP(B4612,[1]BASEDIESEL!$A$2:$AAA$11928,6))</f>
        <v>FRENTE-04</v>
      </c>
      <c r="H4612" s="37" t="str">
        <f t="shared" si="72"/>
        <v>jul</v>
      </c>
    </row>
    <row r="4613" spans="1:8" x14ac:dyDescent="0.25">
      <c r="A4613" s="7">
        <v>46216</v>
      </c>
      <c r="B4613" s="16">
        <v>4137</v>
      </c>
      <c r="C4613" s="16" t="s">
        <v>65</v>
      </c>
      <c r="D4613" s="3">
        <v>135.85400000000001</v>
      </c>
      <c r="E4613" s="16">
        <v>9</v>
      </c>
      <c r="F4613" s="3">
        <v>15.095000000000001</v>
      </c>
      <c r="G4613" s="20" t="str">
        <f>IF(B4613="","",VLOOKUP(B4613,[1]BASEDIESEL!$A$2:$AAA$11928,6))</f>
        <v>FRENTE-03</v>
      </c>
      <c r="H4613" s="37" t="str">
        <f t="shared" si="72"/>
        <v>jul</v>
      </c>
    </row>
    <row r="4614" spans="1:8" x14ac:dyDescent="0.25">
      <c r="A4614" s="7">
        <v>46216</v>
      </c>
      <c r="B4614" s="17">
        <v>4138</v>
      </c>
      <c r="C4614" s="17" t="s">
        <v>65</v>
      </c>
      <c r="D4614" s="2">
        <v>98.561999999999998</v>
      </c>
      <c r="E4614" s="17">
        <v>6</v>
      </c>
      <c r="F4614" s="2">
        <v>16.427</v>
      </c>
      <c r="G4614" s="20" t="str">
        <f>IF(B4614="","",VLOOKUP(B4614,[1]BASEDIESEL!$A$2:$AAA$11928,6))</f>
        <v>FRENTE-04</v>
      </c>
      <c r="H4614" s="37" t="str">
        <f t="shared" si="72"/>
        <v>jul</v>
      </c>
    </row>
    <row r="4615" spans="1:8" x14ac:dyDescent="0.25">
      <c r="A4615" s="7">
        <v>46216</v>
      </c>
      <c r="B4615" s="16">
        <v>4139</v>
      </c>
      <c r="C4615" s="16" t="s">
        <v>65</v>
      </c>
      <c r="D4615" s="3">
        <v>70.311000000000007</v>
      </c>
      <c r="E4615" s="16">
        <v>6</v>
      </c>
      <c r="F4615" s="3">
        <v>11.718999999999999</v>
      </c>
      <c r="G4615" s="20" t="str">
        <f>IF(B4615="","",VLOOKUP(B4615,[1]BASEDIESEL!$A$2:$AAA$11928,6))</f>
        <v>FRENTE-07</v>
      </c>
      <c r="H4615" s="37" t="str">
        <f t="shared" si="72"/>
        <v>jul</v>
      </c>
    </row>
    <row r="4616" spans="1:8" x14ac:dyDescent="0.25">
      <c r="A4616" s="7">
        <v>46216</v>
      </c>
      <c r="B4616" s="17">
        <v>4140</v>
      </c>
      <c r="C4616" s="17" t="s">
        <v>65</v>
      </c>
      <c r="D4616" s="2">
        <v>182.20699999999999</v>
      </c>
      <c r="E4616" s="17">
        <v>12</v>
      </c>
      <c r="F4616" s="2">
        <v>15.183999999999999</v>
      </c>
      <c r="G4616" s="20" t="str">
        <f>IF(B4616="","",VLOOKUP(B4616,[1]BASEDIESEL!$A$2:$AAA$11928,6))</f>
        <v>FRENTE-05</v>
      </c>
      <c r="H4616" s="37" t="str">
        <f t="shared" si="72"/>
        <v>jul</v>
      </c>
    </row>
    <row r="4617" spans="1:8" x14ac:dyDescent="0.25">
      <c r="A4617" s="7">
        <v>46216</v>
      </c>
      <c r="B4617" s="16">
        <v>4141</v>
      </c>
      <c r="C4617" s="16" t="s">
        <v>65</v>
      </c>
      <c r="D4617" s="3">
        <v>165.89699999999999</v>
      </c>
      <c r="E4617" s="16">
        <v>11</v>
      </c>
      <c r="F4617" s="3">
        <v>15.082000000000001</v>
      </c>
      <c r="G4617" s="20" t="str">
        <f>IF(B4617="","",VLOOKUP(B4617,[1]BASEDIESEL!$A$2:$AAA$11928,6))</f>
        <v>FRENTE-03</v>
      </c>
      <c r="H4617" s="37" t="str">
        <f t="shared" si="72"/>
        <v>jul</v>
      </c>
    </row>
    <row r="4618" spans="1:8" x14ac:dyDescent="0.25">
      <c r="A4618" s="7">
        <v>46216</v>
      </c>
      <c r="B4618" s="17">
        <v>4142</v>
      </c>
      <c r="C4618" s="17" t="s">
        <v>65</v>
      </c>
      <c r="D4618" s="2">
        <v>184.33699999999999</v>
      </c>
      <c r="E4618" s="17">
        <v>12</v>
      </c>
      <c r="F4618" s="2">
        <v>15.361000000000001</v>
      </c>
      <c r="G4618" s="20" t="str">
        <f>IF(B4618="","",VLOOKUP(B4618,[1]BASEDIESEL!$A$2:$AAA$11928,6))</f>
        <v>FRENTE-04</v>
      </c>
      <c r="H4618" s="37" t="str">
        <f t="shared" si="72"/>
        <v>jul</v>
      </c>
    </row>
    <row r="4619" spans="1:8" x14ac:dyDescent="0.25">
      <c r="A4619" s="7">
        <v>46216</v>
      </c>
      <c r="B4619" s="16">
        <v>4143</v>
      </c>
      <c r="C4619" s="16" t="s">
        <v>65</v>
      </c>
      <c r="D4619" s="3">
        <v>252.37299999999999</v>
      </c>
      <c r="E4619" s="16">
        <v>16</v>
      </c>
      <c r="F4619" s="3">
        <v>15.773</v>
      </c>
      <c r="G4619" s="20" t="str">
        <f>IF(B4619="","",VLOOKUP(B4619,[1]BASEDIESEL!$A$2:$AAA$11928,6))</f>
        <v>FRENTE-05</v>
      </c>
      <c r="H4619" s="37" t="str">
        <f t="shared" si="72"/>
        <v>jul</v>
      </c>
    </row>
    <row r="4620" spans="1:8" x14ac:dyDescent="0.25">
      <c r="A4620" s="7">
        <v>46216</v>
      </c>
      <c r="B4620" s="17">
        <v>4144</v>
      </c>
      <c r="C4620" s="17" t="s">
        <v>65</v>
      </c>
      <c r="D4620" s="2">
        <v>78.593999999999994</v>
      </c>
      <c r="E4620" s="17">
        <v>5</v>
      </c>
      <c r="F4620" s="2">
        <v>15.718999999999999</v>
      </c>
      <c r="G4620" s="20" t="str">
        <f>IF(B4620="","",VLOOKUP(B4620,[1]BASEDIESEL!$A$2:$AAA$11928,6))</f>
        <v>FRENTE-05</v>
      </c>
      <c r="H4620" s="37" t="str">
        <f t="shared" si="72"/>
        <v>jul</v>
      </c>
    </row>
    <row r="4621" spans="1:8" x14ac:dyDescent="0.25">
      <c r="A4621" s="7">
        <v>46216</v>
      </c>
      <c r="B4621" s="16">
        <v>4145</v>
      </c>
      <c r="C4621" s="16" t="s">
        <v>65</v>
      </c>
      <c r="D4621" s="3">
        <v>145.24199999999999</v>
      </c>
      <c r="E4621" s="16">
        <v>10</v>
      </c>
      <c r="F4621" s="3">
        <v>14.523999999999999</v>
      </c>
      <c r="G4621" s="20" t="str">
        <f>IF(B4621="","",VLOOKUP(B4621,[1]BASEDIESEL!$A$2:$AAA$11928,6))</f>
        <v>FRENTE-03</v>
      </c>
      <c r="H4621" s="37" t="str">
        <f t="shared" si="72"/>
        <v>jul</v>
      </c>
    </row>
    <row r="4622" spans="1:8" x14ac:dyDescent="0.25">
      <c r="A4622" s="7">
        <v>46216</v>
      </c>
      <c r="B4622" s="17">
        <v>4146</v>
      </c>
      <c r="C4622" s="17" t="s">
        <v>65</v>
      </c>
      <c r="D4622" s="2">
        <v>161.161</v>
      </c>
      <c r="E4622" s="17">
        <v>10</v>
      </c>
      <c r="F4622" s="2">
        <v>16.116</v>
      </c>
      <c r="G4622" s="20" t="str">
        <f>IF(B4622="","",VLOOKUP(B4622,[1]BASEDIESEL!$A$2:$AAA$11928,6))</f>
        <v>FRENTE-03</v>
      </c>
      <c r="H4622" s="37" t="str">
        <f t="shared" si="72"/>
        <v>jul</v>
      </c>
    </row>
    <row r="4623" spans="1:8" x14ac:dyDescent="0.25">
      <c r="A4623" s="7">
        <v>46216</v>
      </c>
      <c r="B4623" s="16">
        <v>4147</v>
      </c>
      <c r="C4623" s="16" t="s">
        <v>65</v>
      </c>
      <c r="D4623" s="3">
        <v>146.34</v>
      </c>
      <c r="E4623" s="16">
        <v>11</v>
      </c>
      <c r="F4623" s="3">
        <v>13.304</v>
      </c>
      <c r="G4623" s="20" t="str">
        <f>IF(B4623="","",VLOOKUP(B4623,[1]BASEDIESEL!$A$2:$AAA$11928,6))</f>
        <v>FRENTE-02</v>
      </c>
      <c r="H4623" s="37" t="str">
        <f t="shared" si="72"/>
        <v>jul</v>
      </c>
    </row>
    <row r="4624" spans="1:8" x14ac:dyDescent="0.25">
      <c r="A4624" s="7">
        <v>46216</v>
      </c>
      <c r="B4624" s="17">
        <v>4149</v>
      </c>
      <c r="C4624" s="17" t="s">
        <v>65</v>
      </c>
      <c r="D4624" s="2">
        <v>419.85500000000002</v>
      </c>
      <c r="E4624" s="17">
        <v>25</v>
      </c>
      <c r="F4624" s="2">
        <v>16.794</v>
      </c>
      <c r="G4624" s="20" t="str">
        <f>IF(B4624="","",VLOOKUP(B4624,[1]BASEDIESEL!$A$2:$AAA$11928,6))</f>
        <v>FRENTE-01</v>
      </c>
      <c r="H4624" s="37" t="str">
        <f t="shared" si="72"/>
        <v>jul</v>
      </c>
    </row>
    <row r="4625" spans="1:8" x14ac:dyDescent="0.25">
      <c r="A4625" s="7">
        <v>46216</v>
      </c>
      <c r="B4625" s="16">
        <v>4153</v>
      </c>
      <c r="C4625" s="16" t="s">
        <v>67</v>
      </c>
      <c r="D4625" s="3">
        <v>77.343999999999994</v>
      </c>
      <c r="E4625" s="16">
        <v>5</v>
      </c>
      <c r="F4625" s="3">
        <v>15.468999999999999</v>
      </c>
      <c r="G4625" s="20" t="str">
        <f>IF(B4625="","",VLOOKUP(B4625,[1]BASEDIESEL!$A$2:$AAA$11928,6))</f>
        <v>FRENTE-04</v>
      </c>
      <c r="H4625" s="37" t="str">
        <f t="shared" si="72"/>
        <v>jul</v>
      </c>
    </row>
    <row r="4626" spans="1:8" x14ac:dyDescent="0.25">
      <c r="A4626" s="7">
        <v>46216</v>
      </c>
      <c r="B4626" s="17">
        <v>4154</v>
      </c>
      <c r="C4626" s="17" t="s">
        <v>67</v>
      </c>
      <c r="D4626" s="2">
        <v>72.989000000000004</v>
      </c>
      <c r="E4626" s="17">
        <v>5</v>
      </c>
      <c r="F4626" s="2">
        <v>14.598000000000001</v>
      </c>
      <c r="G4626" s="20" t="str">
        <f>IF(B4626="","",VLOOKUP(B4626,[1]BASEDIESEL!$A$2:$AAA$11928,6))</f>
        <v>FRENTE-04</v>
      </c>
      <c r="H4626" s="37" t="str">
        <f t="shared" si="72"/>
        <v>jul</v>
      </c>
    </row>
    <row r="4627" spans="1:8" x14ac:dyDescent="0.25">
      <c r="A4627" s="7">
        <v>46216</v>
      </c>
      <c r="B4627" s="16">
        <v>4155</v>
      </c>
      <c r="C4627" s="16" t="s">
        <v>67</v>
      </c>
      <c r="D4627" s="3">
        <v>129.04499999999999</v>
      </c>
      <c r="E4627" s="16">
        <v>8</v>
      </c>
      <c r="F4627" s="3">
        <v>16.131</v>
      </c>
      <c r="G4627" s="20" t="str">
        <f>IF(B4627="","",VLOOKUP(B4627,[1]BASEDIESEL!$A$2:$AAA$11928,6))</f>
        <v>FRENTE-04</v>
      </c>
      <c r="H4627" s="37" t="str">
        <f t="shared" si="72"/>
        <v>jul</v>
      </c>
    </row>
    <row r="4628" spans="1:8" x14ac:dyDescent="0.25">
      <c r="A4628" s="7">
        <v>46216</v>
      </c>
      <c r="B4628" s="17">
        <v>4156</v>
      </c>
      <c r="C4628" s="17" t="s">
        <v>65</v>
      </c>
      <c r="D4628" s="2">
        <v>26.44</v>
      </c>
      <c r="E4628" s="17">
        <v>2</v>
      </c>
      <c r="F4628" s="2">
        <v>13.22</v>
      </c>
      <c r="G4628" s="20" t="str">
        <f>IF(B4628="","",VLOOKUP(B4628,[1]BASEDIESEL!$A$2:$AAA$11928,6))</f>
        <v>FRENTE-02</v>
      </c>
      <c r="H4628" s="37" t="str">
        <f t="shared" si="72"/>
        <v>jul</v>
      </c>
    </row>
    <row r="4629" spans="1:8" x14ac:dyDescent="0.25">
      <c r="A4629" s="7">
        <v>46216</v>
      </c>
      <c r="B4629" s="16">
        <v>4157</v>
      </c>
      <c r="C4629" s="16" t="s">
        <v>65</v>
      </c>
      <c r="D4629" s="3">
        <v>13.45</v>
      </c>
      <c r="E4629" s="16">
        <v>1</v>
      </c>
      <c r="F4629" s="3">
        <v>13.45</v>
      </c>
      <c r="G4629" s="20" t="str">
        <f>IF(B4629="","",VLOOKUP(B4629,[1]BASEDIESEL!$A$2:$AAA$11928,6))</f>
        <v>FRENTE-06</v>
      </c>
      <c r="H4629" s="37" t="str">
        <f t="shared" si="72"/>
        <v>jul</v>
      </c>
    </row>
    <row r="4630" spans="1:8" x14ac:dyDescent="0.25">
      <c r="A4630" s="7">
        <v>46216</v>
      </c>
      <c r="B4630" s="17">
        <v>4158</v>
      </c>
      <c r="C4630" s="17" t="s">
        <v>65</v>
      </c>
      <c r="D4630" s="2">
        <v>220.46700000000001</v>
      </c>
      <c r="E4630" s="17">
        <v>12</v>
      </c>
      <c r="F4630" s="2">
        <v>18.372</v>
      </c>
      <c r="G4630" s="20" t="str">
        <f>IF(B4630="","",VLOOKUP(B4630,[1]BASEDIESEL!$A$2:$AAA$11928,6))</f>
        <v>FRENTE-03</v>
      </c>
      <c r="H4630" s="37" t="str">
        <f t="shared" si="72"/>
        <v>jul</v>
      </c>
    </row>
    <row r="4631" spans="1:8" x14ac:dyDescent="0.25">
      <c r="A4631" s="7">
        <v>46216</v>
      </c>
      <c r="B4631" s="16">
        <v>4159</v>
      </c>
      <c r="C4631" s="16" t="s">
        <v>65</v>
      </c>
      <c r="D4631" s="3">
        <v>171.41499999999999</v>
      </c>
      <c r="E4631" s="16">
        <v>11</v>
      </c>
      <c r="F4631" s="3">
        <v>15.583</v>
      </c>
      <c r="G4631" s="20" t="str">
        <f>IF(B4631="","",VLOOKUP(B4631,[1]BASEDIESEL!$A$2:$AAA$11928,6))</f>
        <v>FRENTE-02</v>
      </c>
      <c r="H4631" s="37" t="str">
        <f t="shared" si="72"/>
        <v>jul</v>
      </c>
    </row>
    <row r="4632" spans="1:8" x14ac:dyDescent="0.25">
      <c r="A4632" s="7">
        <v>46216</v>
      </c>
      <c r="B4632" s="17">
        <v>4160</v>
      </c>
      <c r="C4632" s="17" t="s">
        <v>65</v>
      </c>
      <c r="D4632" s="2">
        <v>144.81</v>
      </c>
      <c r="E4632" s="17">
        <v>11</v>
      </c>
      <c r="F4632" s="2">
        <v>13.164999999999999</v>
      </c>
      <c r="G4632" s="20" t="str">
        <f>IF(B4632="","",VLOOKUP(B4632,[1]BASEDIESEL!$A$2:$AAA$11928,6))</f>
        <v>FRENTE-01</v>
      </c>
      <c r="H4632" s="37" t="str">
        <f t="shared" si="72"/>
        <v>jul</v>
      </c>
    </row>
    <row r="4633" spans="1:8" x14ac:dyDescent="0.25">
      <c r="A4633" s="7">
        <v>46216</v>
      </c>
      <c r="B4633" s="16">
        <v>4162</v>
      </c>
      <c r="C4633" s="16" t="s">
        <v>65</v>
      </c>
      <c r="D4633" s="3">
        <v>147.94499999999999</v>
      </c>
      <c r="E4633" s="16">
        <v>10</v>
      </c>
      <c r="F4633" s="3">
        <v>14.795</v>
      </c>
      <c r="G4633" s="20" t="str">
        <f>IF(B4633="","",VLOOKUP(B4633,[1]BASEDIESEL!$A$2:$AAA$11928,6))</f>
        <v>FRENTE-02</v>
      </c>
      <c r="H4633" s="37" t="str">
        <f t="shared" si="72"/>
        <v>jul</v>
      </c>
    </row>
    <row r="4634" spans="1:8" x14ac:dyDescent="0.25">
      <c r="A4634" s="7">
        <v>46216</v>
      </c>
      <c r="B4634" s="17">
        <v>4163</v>
      </c>
      <c r="C4634" s="17" t="s">
        <v>65</v>
      </c>
      <c r="D4634" s="2">
        <v>153.62</v>
      </c>
      <c r="E4634" s="17">
        <v>12</v>
      </c>
      <c r="F4634" s="2">
        <v>12.802</v>
      </c>
      <c r="G4634" s="20" t="str">
        <f>IF(B4634="","",VLOOKUP(B4634,[1]BASEDIESEL!$A$2:$AAA$11928,6))</f>
        <v>FRENTE-02</v>
      </c>
      <c r="H4634" s="37" t="str">
        <f t="shared" si="72"/>
        <v>jul</v>
      </c>
    </row>
    <row r="4635" spans="1:8" x14ac:dyDescent="0.25">
      <c r="A4635" s="7">
        <v>46217</v>
      </c>
      <c r="B4635" s="16">
        <v>4019</v>
      </c>
      <c r="C4635" s="16" t="s">
        <v>62</v>
      </c>
      <c r="D4635" s="3">
        <v>16.18</v>
      </c>
      <c r="E4635" s="16">
        <v>1</v>
      </c>
      <c r="F4635" s="3">
        <v>16.18</v>
      </c>
      <c r="G4635" s="20" t="str">
        <f>IF(B4635="","",VLOOKUP(B4635,[1]BASEDIESEL!$A$2:$AAA$11928,6))</f>
        <v>FRENTE-07</v>
      </c>
      <c r="H4635" s="37" t="str">
        <f t="shared" si="72"/>
        <v>jul</v>
      </c>
    </row>
    <row r="4636" spans="1:8" x14ac:dyDescent="0.25">
      <c r="A4636" s="7">
        <v>46217</v>
      </c>
      <c r="B4636" s="17">
        <v>4024</v>
      </c>
      <c r="C4636" s="17" t="s">
        <v>62</v>
      </c>
      <c r="D4636" s="2">
        <v>16.7</v>
      </c>
      <c r="E4636" s="17">
        <v>1</v>
      </c>
      <c r="F4636" s="2">
        <v>16.7</v>
      </c>
      <c r="G4636" s="20" t="str">
        <f>IF(B4636="","",VLOOKUP(B4636,[1]BASEDIESEL!$A$2:$AAA$11928,6))</f>
        <v>FRENTE-07</v>
      </c>
      <c r="H4636" s="37" t="str">
        <f t="shared" si="72"/>
        <v>jul</v>
      </c>
    </row>
    <row r="4637" spans="1:8" x14ac:dyDescent="0.25">
      <c r="A4637" s="7">
        <v>46217</v>
      </c>
      <c r="B4637" s="16">
        <v>4027</v>
      </c>
      <c r="C4637" s="16" t="s">
        <v>62</v>
      </c>
      <c r="D4637" s="3">
        <v>16.7</v>
      </c>
      <c r="E4637" s="16">
        <v>1</v>
      </c>
      <c r="F4637" s="3">
        <v>16.7</v>
      </c>
      <c r="G4637" s="20" t="str">
        <f>IF(B4637="","",VLOOKUP(B4637,[1]BASEDIESEL!$A$2:$AAA$11928,6))</f>
        <v>FRENTE-07</v>
      </c>
      <c r="H4637" s="37" t="str">
        <f t="shared" si="72"/>
        <v>jul</v>
      </c>
    </row>
    <row r="4638" spans="1:8" x14ac:dyDescent="0.25">
      <c r="A4638" s="7">
        <v>46217</v>
      </c>
      <c r="B4638" s="17">
        <v>4029</v>
      </c>
      <c r="C4638" s="17" t="s">
        <v>62</v>
      </c>
      <c r="D4638" s="2">
        <v>16.18</v>
      </c>
      <c r="E4638" s="17">
        <v>1</v>
      </c>
      <c r="F4638" s="2">
        <v>16.18</v>
      </c>
      <c r="G4638" s="20" t="str">
        <f>IF(B4638="","",VLOOKUP(B4638,[1]BASEDIESEL!$A$2:$AAA$11928,6))</f>
        <v>FRENTE-07</v>
      </c>
      <c r="H4638" s="37" t="str">
        <f t="shared" si="72"/>
        <v>jul</v>
      </c>
    </row>
    <row r="4639" spans="1:8" x14ac:dyDescent="0.25">
      <c r="A4639" s="7">
        <v>46217</v>
      </c>
      <c r="B4639" s="16">
        <v>4030</v>
      </c>
      <c r="C4639" s="16" t="s">
        <v>63</v>
      </c>
      <c r="D4639" s="3">
        <v>34.457999999999998</v>
      </c>
      <c r="E4639" s="16">
        <v>2</v>
      </c>
      <c r="F4639" s="3">
        <v>17.228999999999999</v>
      </c>
      <c r="G4639" s="20" t="str">
        <f>IF(B4639="","",VLOOKUP(B4639,[1]BASEDIESEL!$A$2:$AAA$11928,6))</f>
        <v>FRENTE-06</v>
      </c>
      <c r="H4639" s="37" t="str">
        <f t="shared" si="72"/>
        <v>jul</v>
      </c>
    </row>
    <row r="4640" spans="1:8" x14ac:dyDescent="0.25">
      <c r="A4640" s="7">
        <v>46217</v>
      </c>
      <c r="B4640" s="17">
        <v>4033</v>
      </c>
      <c r="C4640" s="17" t="s">
        <v>64</v>
      </c>
      <c r="D4640" s="2">
        <v>33.215000000000003</v>
      </c>
      <c r="E4640" s="17">
        <v>2</v>
      </c>
      <c r="F4640" s="2">
        <v>16.608000000000001</v>
      </c>
      <c r="G4640" s="20" t="str">
        <f>IF(B4640="","",VLOOKUP(B4640,[1]BASEDIESEL!$A$2:$AAA$11928,6))</f>
        <v>FRENTE-06</v>
      </c>
      <c r="H4640" s="37" t="str">
        <f t="shared" si="72"/>
        <v>jul</v>
      </c>
    </row>
    <row r="4641" spans="1:8" x14ac:dyDescent="0.25">
      <c r="A4641" s="7">
        <v>46217</v>
      </c>
      <c r="B4641" s="16">
        <v>4034</v>
      </c>
      <c r="C4641" s="16" t="s">
        <v>64</v>
      </c>
      <c r="D4641" s="3">
        <v>85.444000000000003</v>
      </c>
      <c r="E4641" s="16">
        <v>6</v>
      </c>
      <c r="F4641" s="3">
        <v>14.241</v>
      </c>
      <c r="G4641" s="20" t="str">
        <f>IF(B4641="","",VLOOKUP(B4641,[1]BASEDIESEL!$A$2:$AAA$11928,6))</f>
        <v>FRENTE-06</v>
      </c>
      <c r="H4641" s="37" t="str">
        <f t="shared" si="72"/>
        <v>jul</v>
      </c>
    </row>
    <row r="4642" spans="1:8" x14ac:dyDescent="0.25">
      <c r="A4642" s="7">
        <v>46217</v>
      </c>
      <c r="B4642" s="17">
        <v>4035</v>
      </c>
      <c r="C4642" s="17" t="s">
        <v>64</v>
      </c>
      <c r="D4642" s="2">
        <v>18.015000000000001</v>
      </c>
      <c r="E4642" s="17">
        <v>1</v>
      </c>
      <c r="F4642" s="2">
        <v>18.015000000000001</v>
      </c>
      <c r="G4642" s="20" t="str">
        <f>IF(B4642="","",VLOOKUP(B4642,[1]BASEDIESEL!$A$2:$AAA$11928,6))</f>
        <v>FRENTE-06</v>
      </c>
      <c r="H4642" s="37" t="str">
        <f t="shared" si="72"/>
        <v>jul</v>
      </c>
    </row>
    <row r="4643" spans="1:8" x14ac:dyDescent="0.25">
      <c r="A4643" s="7">
        <v>46217</v>
      </c>
      <c r="B4643" s="16">
        <v>4036</v>
      </c>
      <c r="C4643" s="16" t="s">
        <v>64</v>
      </c>
      <c r="D4643" s="3">
        <v>103.087</v>
      </c>
      <c r="E4643" s="16">
        <v>5</v>
      </c>
      <c r="F4643" s="3">
        <v>20.617000000000001</v>
      </c>
      <c r="G4643" s="20" t="str">
        <f>IF(B4643="","",VLOOKUP(B4643,[1]BASEDIESEL!$A$2:$AAA$11928,6))</f>
        <v>FRENTE-06</v>
      </c>
      <c r="H4643" s="37" t="str">
        <f t="shared" si="72"/>
        <v>jul</v>
      </c>
    </row>
    <row r="4644" spans="1:8" x14ac:dyDescent="0.25">
      <c r="A4644" s="7">
        <v>46217</v>
      </c>
      <c r="B4644" s="17">
        <v>4111</v>
      </c>
      <c r="C4644" s="17" t="s">
        <v>65</v>
      </c>
      <c r="D4644" s="2">
        <v>15.835000000000001</v>
      </c>
      <c r="E4644" s="17">
        <v>1</v>
      </c>
      <c r="F4644" s="2">
        <v>15.835000000000001</v>
      </c>
      <c r="G4644" s="20" t="str">
        <f>IF(B4644="","",VLOOKUP(B4644,[1]BASEDIESEL!$A$2:$AAA$11928,6))</f>
        <v>FRENTE-05</v>
      </c>
      <c r="H4644" s="37" t="str">
        <f t="shared" si="72"/>
        <v>jul</v>
      </c>
    </row>
    <row r="4645" spans="1:8" x14ac:dyDescent="0.25">
      <c r="A4645" s="7">
        <v>46217</v>
      </c>
      <c r="B4645" s="16">
        <v>4112</v>
      </c>
      <c r="C4645" s="16" t="s">
        <v>65</v>
      </c>
      <c r="D4645" s="3">
        <v>116.785</v>
      </c>
      <c r="E4645" s="16">
        <v>7</v>
      </c>
      <c r="F4645" s="3">
        <v>16.684000000000001</v>
      </c>
      <c r="G4645" s="20" t="str">
        <f>IF(B4645="","",VLOOKUP(B4645,[1]BASEDIESEL!$A$2:$AAA$11928,6))</f>
        <v>FRENTE-01</v>
      </c>
      <c r="H4645" s="37" t="str">
        <f t="shared" si="72"/>
        <v>jul</v>
      </c>
    </row>
    <row r="4646" spans="1:8" x14ac:dyDescent="0.25">
      <c r="A4646" s="7">
        <v>46217</v>
      </c>
      <c r="B4646" s="17">
        <v>4113</v>
      </c>
      <c r="C4646" s="17" t="s">
        <v>65</v>
      </c>
      <c r="D4646" s="2">
        <v>16.18</v>
      </c>
      <c r="E4646" s="17">
        <v>1</v>
      </c>
      <c r="F4646" s="2">
        <v>16.18</v>
      </c>
      <c r="G4646" s="20" t="str">
        <f>IF(B4646="","",VLOOKUP(B4646,[1]BASEDIESEL!$A$2:$AAA$11928,6))</f>
        <v>FRENTE-07</v>
      </c>
      <c r="H4646" s="37" t="str">
        <f t="shared" si="72"/>
        <v>jul</v>
      </c>
    </row>
    <row r="4647" spans="1:8" x14ac:dyDescent="0.25">
      <c r="A4647" s="7">
        <v>46217</v>
      </c>
      <c r="B4647" s="16">
        <v>4114</v>
      </c>
      <c r="C4647" s="16" t="s">
        <v>65</v>
      </c>
      <c r="D4647" s="3">
        <v>130.93</v>
      </c>
      <c r="E4647" s="16">
        <v>7</v>
      </c>
      <c r="F4647" s="3">
        <v>18.704000000000001</v>
      </c>
      <c r="G4647" s="20" t="str">
        <f>IF(B4647="","",VLOOKUP(B4647,[1]BASEDIESEL!$A$2:$AAA$11928,6))</f>
        <v>FRENTE-01</v>
      </c>
      <c r="H4647" s="37" t="str">
        <f t="shared" si="72"/>
        <v>jul</v>
      </c>
    </row>
    <row r="4648" spans="1:8" x14ac:dyDescent="0.25">
      <c r="A4648" s="7">
        <v>46217</v>
      </c>
      <c r="B4648" s="17">
        <v>4115</v>
      </c>
      <c r="C4648" s="17" t="s">
        <v>65</v>
      </c>
      <c r="D4648" s="2">
        <v>72.650000000000006</v>
      </c>
      <c r="E4648" s="17">
        <v>4</v>
      </c>
      <c r="F4648" s="2">
        <v>18.163</v>
      </c>
      <c r="G4648" s="20" t="str">
        <f>IF(B4648="","",VLOOKUP(B4648,[1]BASEDIESEL!$A$2:$AAA$11928,6))</f>
        <v>FRENTE-06</v>
      </c>
      <c r="H4648" s="37" t="str">
        <f t="shared" si="72"/>
        <v>jul</v>
      </c>
    </row>
    <row r="4649" spans="1:8" x14ac:dyDescent="0.25">
      <c r="A4649" s="7">
        <v>46217</v>
      </c>
      <c r="B4649" s="16">
        <v>4116</v>
      </c>
      <c r="C4649" s="16" t="s">
        <v>65</v>
      </c>
      <c r="D4649" s="3">
        <v>45.16</v>
      </c>
      <c r="E4649" s="16">
        <v>2</v>
      </c>
      <c r="F4649" s="3">
        <v>22.58</v>
      </c>
      <c r="G4649" s="20" t="str">
        <f>IF(B4649="","",VLOOKUP(B4649,[1]BASEDIESEL!$A$2:$AAA$11928,6))</f>
        <v>FRENTE-05</v>
      </c>
      <c r="H4649" s="37" t="str">
        <f t="shared" si="72"/>
        <v>jul</v>
      </c>
    </row>
    <row r="4650" spans="1:8" x14ac:dyDescent="0.25">
      <c r="A4650" s="7">
        <v>46217</v>
      </c>
      <c r="B4650" s="17">
        <v>4117</v>
      </c>
      <c r="C4650" s="17" t="s">
        <v>65</v>
      </c>
      <c r="D4650" s="2">
        <v>63.908000000000001</v>
      </c>
      <c r="E4650" s="17">
        <v>3</v>
      </c>
      <c r="F4650" s="2">
        <v>21.303000000000001</v>
      </c>
      <c r="G4650" s="20" t="str">
        <f>IF(B4650="","",VLOOKUP(B4650,[1]BASEDIESEL!$A$2:$AAA$11928,6))</f>
        <v>FRENTE-04</v>
      </c>
      <c r="H4650" s="37" t="str">
        <f t="shared" si="72"/>
        <v>jul</v>
      </c>
    </row>
    <row r="4651" spans="1:8" x14ac:dyDescent="0.25">
      <c r="A4651" s="7">
        <v>46217</v>
      </c>
      <c r="B4651" s="16">
        <v>4120</v>
      </c>
      <c r="C4651" s="16" t="s">
        <v>65</v>
      </c>
      <c r="D4651" s="3">
        <v>15.835000000000001</v>
      </c>
      <c r="E4651" s="16">
        <v>1</v>
      </c>
      <c r="F4651" s="3">
        <v>15.835000000000001</v>
      </c>
      <c r="G4651" s="20" t="str">
        <f>IF(B4651="","",VLOOKUP(B4651,[1]BASEDIESEL!$A$2:$AAA$11928,6))</f>
        <v>FRENTE-05</v>
      </c>
      <c r="H4651" s="37" t="str">
        <f t="shared" si="72"/>
        <v>jul</v>
      </c>
    </row>
    <row r="4652" spans="1:8" x14ac:dyDescent="0.25">
      <c r="A4652" s="7">
        <v>46217</v>
      </c>
      <c r="B4652" s="17">
        <v>4121</v>
      </c>
      <c r="C4652" s="17" t="s">
        <v>66</v>
      </c>
      <c r="D4652" s="2">
        <v>96.224999999999994</v>
      </c>
      <c r="E4652" s="17">
        <v>6</v>
      </c>
      <c r="F4652" s="2">
        <v>16.038</v>
      </c>
      <c r="G4652" s="20" t="str">
        <f>IF(B4652="","",VLOOKUP(B4652,[1]BASEDIESEL!$A$2:$AAA$11928,6))</f>
        <v>FRENTE-01</v>
      </c>
      <c r="H4652" s="37" t="str">
        <f t="shared" si="72"/>
        <v>jul</v>
      </c>
    </row>
    <row r="4653" spans="1:8" x14ac:dyDescent="0.25">
      <c r="A4653" s="7">
        <v>46217</v>
      </c>
      <c r="B4653" s="16">
        <v>4122</v>
      </c>
      <c r="C4653" s="16" t="s">
        <v>66</v>
      </c>
      <c r="D4653" s="3">
        <v>115.56</v>
      </c>
      <c r="E4653" s="16">
        <v>6</v>
      </c>
      <c r="F4653" s="3">
        <v>19.260000000000002</v>
      </c>
      <c r="G4653" s="20" t="str">
        <f>IF(B4653="","",VLOOKUP(B4653,[1]BASEDIESEL!$A$2:$AAA$11928,6))</f>
        <v>FRENTE-01</v>
      </c>
      <c r="H4653" s="37" t="str">
        <f t="shared" si="72"/>
        <v>jul</v>
      </c>
    </row>
    <row r="4654" spans="1:8" x14ac:dyDescent="0.25">
      <c r="A4654" s="7">
        <v>46217</v>
      </c>
      <c r="B4654" s="17">
        <v>4126</v>
      </c>
      <c r="C4654" s="17" t="s">
        <v>65</v>
      </c>
      <c r="D4654" s="2">
        <v>41.832999999999998</v>
      </c>
      <c r="E4654" s="17">
        <v>2</v>
      </c>
      <c r="F4654" s="2">
        <v>20.917000000000002</v>
      </c>
      <c r="G4654" s="20" t="str">
        <f>IF(B4654="","",VLOOKUP(B4654,[1]BASEDIESEL!$A$2:$AAA$11928,6))</f>
        <v>FRENTE-05</v>
      </c>
      <c r="H4654" s="37" t="str">
        <f t="shared" si="72"/>
        <v>jul</v>
      </c>
    </row>
    <row r="4655" spans="1:8" x14ac:dyDescent="0.25">
      <c r="A4655" s="7">
        <v>46217</v>
      </c>
      <c r="B4655" s="16">
        <v>4127</v>
      </c>
      <c r="C4655" s="16" t="s">
        <v>65</v>
      </c>
      <c r="D4655" s="3">
        <v>81.37</v>
      </c>
      <c r="E4655" s="16">
        <v>6</v>
      </c>
      <c r="F4655" s="3">
        <v>13.561999999999999</v>
      </c>
      <c r="G4655" s="20" t="str">
        <f>IF(B4655="","",VLOOKUP(B4655,[1]BASEDIESEL!$A$2:$AAA$11928,6))</f>
        <v>FRENTE-02</v>
      </c>
      <c r="H4655" s="37" t="str">
        <f t="shared" si="72"/>
        <v>jul</v>
      </c>
    </row>
    <row r="4656" spans="1:8" x14ac:dyDescent="0.25">
      <c r="A4656" s="7">
        <v>46217</v>
      </c>
      <c r="B4656" s="17">
        <v>4128</v>
      </c>
      <c r="C4656" s="17" t="s">
        <v>66</v>
      </c>
      <c r="D4656" s="2">
        <v>95.82</v>
      </c>
      <c r="E4656" s="17">
        <v>6</v>
      </c>
      <c r="F4656" s="2">
        <v>15.97</v>
      </c>
      <c r="G4656" s="20" t="str">
        <f>IF(B4656="","",VLOOKUP(B4656,[1]BASEDIESEL!$A$2:$AAA$11928,6))</f>
        <v>FRENTE-01</v>
      </c>
      <c r="H4656" s="37" t="str">
        <f t="shared" si="72"/>
        <v>jul</v>
      </c>
    </row>
    <row r="4657" spans="1:8" x14ac:dyDescent="0.25">
      <c r="A4657" s="7">
        <v>46217</v>
      </c>
      <c r="B4657" s="16">
        <v>4129</v>
      </c>
      <c r="C4657" s="16" t="s">
        <v>66</v>
      </c>
      <c r="D4657" s="3">
        <v>94.555000000000007</v>
      </c>
      <c r="E4657" s="16">
        <v>5</v>
      </c>
      <c r="F4657" s="3">
        <v>18.911000000000001</v>
      </c>
      <c r="G4657" s="20" t="str">
        <f>IF(B4657="","",VLOOKUP(B4657,[1]BASEDIESEL!$A$2:$AAA$11928,6))</f>
        <v>FRENTE-01</v>
      </c>
      <c r="H4657" s="37" t="str">
        <f t="shared" si="72"/>
        <v>jul</v>
      </c>
    </row>
    <row r="4658" spans="1:8" x14ac:dyDescent="0.25">
      <c r="A4658" s="7">
        <v>46217</v>
      </c>
      <c r="B4658" s="17">
        <v>4130</v>
      </c>
      <c r="C4658" s="17" t="s">
        <v>66</v>
      </c>
      <c r="D4658" s="2">
        <v>16.21</v>
      </c>
      <c r="E4658" s="17">
        <v>1</v>
      </c>
      <c r="F4658" s="2">
        <v>16.21</v>
      </c>
      <c r="G4658" s="20" t="str">
        <f>IF(B4658="","",VLOOKUP(B4658,[1]BASEDIESEL!$A$2:$AAA$11928,6))</f>
        <v>FRENTE-02</v>
      </c>
      <c r="H4658" s="37" t="str">
        <f t="shared" si="72"/>
        <v>jul</v>
      </c>
    </row>
    <row r="4659" spans="1:8" x14ac:dyDescent="0.25">
      <c r="A4659" s="7">
        <v>46217</v>
      </c>
      <c r="B4659" s="16">
        <v>4131</v>
      </c>
      <c r="C4659" s="16" t="s">
        <v>65</v>
      </c>
      <c r="D4659" s="3">
        <v>68.614000000000004</v>
      </c>
      <c r="E4659" s="16">
        <v>4</v>
      </c>
      <c r="F4659" s="3">
        <v>17.154</v>
      </c>
      <c r="G4659" s="20" t="str">
        <f>IF(B4659="","",VLOOKUP(B4659,[1]BASEDIESEL!$A$2:$AAA$11928,6))</f>
        <v>FRENTE-04</v>
      </c>
      <c r="H4659" s="37" t="str">
        <f t="shared" si="72"/>
        <v>jul</v>
      </c>
    </row>
    <row r="4660" spans="1:8" x14ac:dyDescent="0.25">
      <c r="A4660" s="7">
        <v>46217</v>
      </c>
      <c r="B4660" s="17">
        <v>4132</v>
      </c>
      <c r="C4660" s="17" t="s">
        <v>65</v>
      </c>
      <c r="D4660" s="2">
        <v>31.135000000000002</v>
      </c>
      <c r="E4660" s="17">
        <v>2</v>
      </c>
      <c r="F4660" s="2">
        <v>15.568</v>
      </c>
      <c r="G4660" s="20" t="str">
        <f>IF(B4660="","",VLOOKUP(B4660,[1]BASEDIESEL!$A$2:$AAA$11928,6))</f>
        <v>FRENTE-03</v>
      </c>
      <c r="H4660" s="37" t="str">
        <f t="shared" si="72"/>
        <v>jul</v>
      </c>
    </row>
    <row r="4661" spans="1:8" x14ac:dyDescent="0.25">
      <c r="A4661" s="7">
        <v>46217</v>
      </c>
      <c r="B4661" s="16">
        <v>4133</v>
      </c>
      <c r="C4661" s="16" t="s">
        <v>65</v>
      </c>
      <c r="D4661" s="3">
        <v>63.81</v>
      </c>
      <c r="E4661" s="16">
        <v>4</v>
      </c>
      <c r="F4661" s="3">
        <v>15.952999999999999</v>
      </c>
      <c r="G4661" s="20" t="str">
        <f>IF(B4661="","",VLOOKUP(B4661,[1]BASEDIESEL!$A$2:$AAA$11928,6))</f>
        <v>FRENTE-02</v>
      </c>
      <c r="H4661" s="37" t="str">
        <f t="shared" si="72"/>
        <v>jul</v>
      </c>
    </row>
    <row r="4662" spans="1:8" x14ac:dyDescent="0.25">
      <c r="A4662" s="7">
        <v>46217</v>
      </c>
      <c r="B4662" s="17">
        <v>4135</v>
      </c>
      <c r="C4662" s="17" t="s">
        <v>65</v>
      </c>
      <c r="D4662" s="2">
        <v>47.42</v>
      </c>
      <c r="E4662" s="17">
        <v>3</v>
      </c>
      <c r="F4662" s="2">
        <v>15.807</v>
      </c>
      <c r="G4662" s="20" t="str">
        <f>IF(B4662="","",VLOOKUP(B4662,[1]BASEDIESEL!$A$2:$AAA$11928,6))</f>
        <v>FRENTE-03</v>
      </c>
      <c r="H4662" s="37" t="str">
        <f t="shared" si="72"/>
        <v>jul</v>
      </c>
    </row>
    <row r="4663" spans="1:8" x14ac:dyDescent="0.25">
      <c r="A4663" s="7">
        <v>46217</v>
      </c>
      <c r="B4663" s="16">
        <v>4136</v>
      </c>
      <c r="C4663" s="16" t="s">
        <v>65</v>
      </c>
      <c r="D4663" s="3">
        <v>66.852999999999994</v>
      </c>
      <c r="E4663" s="16">
        <v>4</v>
      </c>
      <c r="F4663" s="3">
        <v>16.713000000000001</v>
      </c>
      <c r="G4663" s="20" t="str">
        <f>IF(B4663="","",VLOOKUP(B4663,[1]BASEDIESEL!$A$2:$AAA$11928,6))</f>
        <v>FRENTE-04</v>
      </c>
      <c r="H4663" s="37" t="str">
        <f t="shared" si="72"/>
        <v>jul</v>
      </c>
    </row>
    <row r="4664" spans="1:8" x14ac:dyDescent="0.25">
      <c r="A4664" s="7">
        <v>46217</v>
      </c>
      <c r="B4664" s="17">
        <v>4137</v>
      </c>
      <c r="C4664" s="17" t="s">
        <v>65</v>
      </c>
      <c r="D4664" s="2">
        <v>15.704000000000001</v>
      </c>
      <c r="E4664" s="17">
        <v>1</v>
      </c>
      <c r="F4664" s="2">
        <v>15.704000000000001</v>
      </c>
      <c r="G4664" s="20" t="str">
        <f>IF(B4664="","",VLOOKUP(B4664,[1]BASEDIESEL!$A$2:$AAA$11928,6))</f>
        <v>FRENTE-03</v>
      </c>
      <c r="H4664" s="37" t="str">
        <f t="shared" si="72"/>
        <v>jul</v>
      </c>
    </row>
    <row r="4665" spans="1:8" x14ac:dyDescent="0.25">
      <c r="A4665" s="7">
        <v>46217</v>
      </c>
      <c r="B4665" s="16">
        <v>4138</v>
      </c>
      <c r="C4665" s="16" t="s">
        <v>65</v>
      </c>
      <c r="D4665" s="3">
        <v>79.144000000000005</v>
      </c>
      <c r="E4665" s="16">
        <v>5</v>
      </c>
      <c r="F4665" s="3">
        <v>15.829000000000001</v>
      </c>
      <c r="G4665" s="20" t="str">
        <f>IF(B4665="","",VLOOKUP(B4665,[1]BASEDIESEL!$A$2:$AAA$11928,6))</f>
        <v>FRENTE-04</v>
      </c>
      <c r="H4665" s="37" t="str">
        <f t="shared" si="72"/>
        <v>jul</v>
      </c>
    </row>
    <row r="4666" spans="1:8" x14ac:dyDescent="0.25">
      <c r="A4666" s="7">
        <v>46217</v>
      </c>
      <c r="B4666" s="17">
        <v>4139</v>
      </c>
      <c r="C4666" s="17" t="s">
        <v>65</v>
      </c>
      <c r="D4666" s="2">
        <v>16.18</v>
      </c>
      <c r="E4666" s="17">
        <v>1</v>
      </c>
      <c r="F4666" s="2">
        <v>16.18</v>
      </c>
      <c r="G4666" s="20" t="str">
        <f>IF(B4666="","",VLOOKUP(B4666,[1]BASEDIESEL!$A$2:$AAA$11928,6))</f>
        <v>FRENTE-07</v>
      </c>
      <c r="H4666" s="37" t="str">
        <f t="shared" si="72"/>
        <v>jul</v>
      </c>
    </row>
    <row r="4667" spans="1:8" x14ac:dyDescent="0.25">
      <c r="A4667" s="7">
        <v>46217</v>
      </c>
      <c r="B4667" s="16">
        <v>4141</v>
      </c>
      <c r="C4667" s="16" t="s">
        <v>65</v>
      </c>
      <c r="D4667" s="3">
        <v>31.797999999999998</v>
      </c>
      <c r="E4667" s="16">
        <v>2</v>
      </c>
      <c r="F4667" s="3">
        <v>15.898999999999999</v>
      </c>
      <c r="G4667" s="20" t="str">
        <f>IF(B4667="","",VLOOKUP(B4667,[1]BASEDIESEL!$A$2:$AAA$11928,6))</f>
        <v>FRENTE-03</v>
      </c>
      <c r="H4667" s="37" t="str">
        <f t="shared" si="72"/>
        <v>jul</v>
      </c>
    </row>
    <row r="4668" spans="1:8" x14ac:dyDescent="0.25">
      <c r="A4668" s="7">
        <v>46217</v>
      </c>
      <c r="B4668" s="17">
        <v>4142</v>
      </c>
      <c r="C4668" s="17" t="s">
        <v>65</v>
      </c>
      <c r="D4668" s="2">
        <v>113.90900000000001</v>
      </c>
      <c r="E4668" s="17">
        <v>7</v>
      </c>
      <c r="F4668" s="2">
        <v>16.273</v>
      </c>
      <c r="G4668" s="20" t="str">
        <f>IF(B4668="","",VLOOKUP(B4668,[1]BASEDIESEL!$A$2:$AAA$11928,6))</f>
        <v>FRENTE-04</v>
      </c>
      <c r="H4668" s="37" t="str">
        <f t="shared" si="72"/>
        <v>jul</v>
      </c>
    </row>
    <row r="4669" spans="1:8" x14ac:dyDescent="0.25">
      <c r="A4669" s="7">
        <v>46217</v>
      </c>
      <c r="B4669" s="16">
        <v>4143</v>
      </c>
      <c r="C4669" s="16" t="s">
        <v>65</v>
      </c>
      <c r="D4669" s="3">
        <v>1.2270000000000001</v>
      </c>
      <c r="E4669" s="16">
        <v>1</v>
      </c>
      <c r="F4669" s="3">
        <v>1.2270000000000001</v>
      </c>
      <c r="G4669" s="20" t="str">
        <f>IF(B4669="","",VLOOKUP(B4669,[1]BASEDIESEL!$A$2:$AAA$11928,6))</f>
        <v>FRENTE-05</v>
      </c>
      <c r="H4669" s="37" t="str">
        <f t="shared" si="72"/>
        <v>jul</v>
      </c>
    </row>
    <row r="4670" spans="1:8" x14ac:dyDescent="0.25">
      <c r="A4670" s="7">
        <v>46217</v>
      </c>
      <c r="B4670" s="17">
        <v>4144</v>
      </c>
      <c r="C4670" s="17" t="s">
        <v>65</v>
      </c>
      <c r="D4670" s="2">
        <v>56.55</v>
      </c>
      <c r="E4670" s="17">
        <v>3</v>
      </c>
      <c r="F4670" s="2">
        <v>18.850000000000001</v>
      </c>
      <c r="G4670" s="20" t="str">
        <f>IF(B4670="","",VLOOKUP(B4670,[1]BASEDIESEL!$A$2:$AAA$11928,6))</f>
        <v>FRENTE-05</v>
      </c>
      <c r="H4670" s="37" t="str">
        <f t="shared" si="72"/>
        <v>jul</v>
      </c>
    </row>
    <row r="4671" spans="1:8" x14ac:dyDescent="0.25">
      <c r="A4671" s="7">
        <v>46217</v>
      </c>
      <c r="B4671" s="16">
        <v>4145</v>
      </c>
      <c r="C4671" s="16" t="s">
        <v>65</v>
      </c>
      <c r="D4671" s="3">
        <v>15.05</v>
      </c>
      <c r="E4671" s="16">
        <v>1</v>
      </c>
      <c r="F4671" s="3">
        <v>15.05</v>
      </c>
      <c r="G4671" s="20" t="str">
        <f>IF(B4671="","",VLOOKUP(B4671,[1]BASEDIESEL!$A$2:$AAA$11928,6))</f>
        <v>FRENTE-03</v>
      </c>
      <c r="H4671" s="37" t="str">
        <f t="shared" si="72"/>
        <v>jul</v>
      </c>
    </row>
    <row r="4672" spans="1:8" x14ac:dyDescent="0.25">
      <c r="A4672" s="7">
        <v>46217</v>
      </c>
      <c r="B4672" s="17">
        <v>4146</v>
      </c>
      <c r="C4672" s="17" t="s">
        <v>65</v>
      </c>
      <c r="D4672" s="2">
        <v>45.530999999999999</v>
      </c>
      <c r="E4672" s="17">
        <v>3</v>
      </c>
      <c r="F4672" s="2">
        <v>15.177</v>
      </c>
      <c r="G4672" s="20" t="str">
        <f>IF(B4672="","",VLOOKUP(B4672,[1]BASEDIESEL!$A$2:$AAA$11928,6))</f>
        <v>FRENTE-03</v>
      </c>
      <c r="H4672" s="37" t="str">
        <f t="shared" si="72"/>
        <v>jul</v>
      </c>
    </row>
    <row r="4673" spans="1:8" x14ac:dyDescent="0.25">
      <c r="A4673" s="7">
        <v>46217</v>
      </c>
      <c r="B4673" s="16">
        <v>4147</v>
      </c>
      <c r="C4673" s="16" t="s">
        <v>65</v>
      </c>
      <c r="D4673" s="3">
        <v>116.58</v>
      </c>
      <c r="E4673" s="16">
        <v>8</v>
      </c>
      <c r="F4673" s="3">
        <v>14.573</v>
      </c>
      <c r="G4673" s="20" t="str">
        <f>IF(B4673="","",VLOOKUP(B4673,[1]BASEDIESEL!$A$2:$AAA$11928,6))</f>
        <v>FRENTE-02</v>
      </c>
      <c r="H4673" s="37" t="str">
        <f t="shared" si="72"/>
        <v>jul</v>
      </c>
    </row>
    <row r="4674" spans="1:8" x14ac:dyDescent="0.25">
      <c r="A4674" s="7">
        <v>46217</v>
      </c>
      <c r="B4674" s="17">
        <v>4149</v>
      </c>
      <c r="C4674" s="17" t="s">
        <v>65</v>
      </c>
      <c r="D4674" s="2">
        <v>114.91500000000001</v>
      </c>
      <c r="E4674" s="17">
        <v>7</v>
      </c>
      <c r="F4674" s="2">
        <v>16.416</v>
      </c>
      <c r="G4674" s="20" t="str">
        <f>IF(B4674="","",VLOOKUP(B4674,[1]BASEDIESEL!$A$2:$AAA$11928,6))</f>
        <v>FRENTE-01</v>
      </c>
      <c r="H4674" s="37" t="str">
        <f t="shared" si="72"/>
        <v>jul</v>
      </c>
    </row>
    <row r="4675" spans="1:8" x14ac:dyDescent="0.25">
      <c r="A4675" s="7">
        <v>46217</v>
      </c>
      <c r="B4675" s="16">
        <v>4154</v>
      </c>
      <c r="C4675" s="16" t="s">
        <v>67</v>
      </c>
      <c r="D4675" s="3">
        <v>68.840999999999994</v>
      </c>
      <c r="E4675" s="16">
        <v>4</v>
      </c>
      <c r="F4675" s="3">
        <v>17.21</v>
      </c>
      <c r="G4675" s="20" t="str">
        <f>IF(B4675="","",VLOOKUP(B4675,[1]BASEDIESEL!$A$2:$AAA$11928,6))</f>
        <v>FRENTE-04</v>
      </c>
      <c r="H4675" s="37" t="str">
        <f t="shared" ref="H4675:H4738" si="73">TEXT(A4675,"mmm")</f>
        <v>jul</v>
      </c>
    </row>
    <row r="4676" spans="1:8" x14ac:dyDescent="0.25">
      <c r="A4676" s="7">
        <v>46217</v>
      </c>
      <c r="B4676" s="17">
        <v>4155</v>
      </c>
      <c r="C4676" s="17" t="s">
        <v>67</v>
      </c>
      <c r="D4676" s="2">
        <v>64.031000000000006</v>
      </c>
      <c r="E4676" s="17">
        <v>4</v>
      </c>
      <c r="F4676" s="2">
        <v>16.007999999999999</v>
      </c>
      <c r="G4676" s="20" t="str">
        <f>IF(B4676="","",VLOOKUP(B4676,[1]BASEDIESEL!$A$2:$AAA$11928,6))</f>
        <v>FRENTE-04</v>
      </c>
      <c r="H4676" s="37" t="str">
        <f t="shared" si="73"/>
        <v>jul</v>
      </c>
    </row>
    <row r="4677" spans="1:8" x14ac:dyDescent="0.25">
      <c r="A4677" s="7">
        <v>46217</v>
      </c>
      <c r="B4677" s="16">
        <v>4156</v>
      </c>
      <c r="C4677" s="16" t="s">
        <v>65</v>
      </c>
      <c r="D4677" s="3">
        <v>69.265000000000001</v>
      </c>
      <c r="E4677" s="16">
        <v>4</v>
      </c>
      <c r="F4677" s="3">
        <v>17.315999999999999</v>
      </c>
      <c r="G4677" s="20" t="str">
        <f>IF(B4677="","",VLOOKUP(B4677,[1]BASEDIESEL!$A$2:$AAA$11928,6))</f>
        <v>FRENTE-02</v>
      </c>
      <c r="H4677" s="37" t="str">
        <f t="shared" si="73"/>
        <v>jul</v>
      </c>
    </row>
    <row r="4678" spans="1:8" x14ac:dyDescent="0.25">
      <c r="A4678" s="7">
        <v>46217</v>
      </c>
      <c r="B4678" s="17">
        <v>4157</v>
      </c>
      <c r="C4678" s="17" t="s">
        <v>65</v>
      </c>
      <c r="D4678" s="2">
        <v>64.671000000000006</v>
      </c>
      <c r="E4678" s="17">
        <v>5</v>
      </c>
      <c r="F4678" s="2">
        <v>12.933999999999999</v>
      </c>
      <c r="G4678" s="20" t="str">
        <f>IF(B4678="","",VLOOKUP(B4678,[1]BASEDIESEL!$A$2:$AAA$11928,6))</f>
        <v>FRENTE-06</v>
      </c>
      <c r="H4678" s="37" t="str">
        <f t="shared" si="73"/>
        <v>jul</v>
      </c>
    </row>
    <row r="4679" spans="1:8" x14ac:dyDescent="0.25">
      <c r="A4679" s="7">
        <v>46217</v>
      </c>
      <c r="B4679" s="16">
        <v>4158</v>
      </c>
      <c r="C4679" s="16" t="s">
        <v>65</v>
      </c>
      <c r="D4679" s="3">
        <v>63.241999999999997</v>
      </c>
      <c r="E4679" s="16">
        <v>4</v>
      </c>
      <c r="F4679" s="3">
        <v>15.811</v>
      </c>
      <c r="G4679" s="20" t="str">
        <f>IF(B4679="","",VLOOKUP(B4679,[1]BASEDIESEL!$A$2:$AAA$11928,6))</f>
        <v>FRENTE-03</v>
      </c>
      <c r="H4679" s="37" t="str">
        <f t="shared" si="73"/>
        <v>jul</v>
      </c>
    </row>
    <row r="4680" spans="1:8" x14ac:dyDescent="0.25">
      <c r="A4680" s="7">
        <v>46217</v>
      </c>
      <c r="B4680" s="17">
        <v>4159</v>
      </c>
      <c r="C4680" s="17" t="s">
        <v>65</v>
      </c>
      <c r="D4680" s="2">
        <v>90.38</v>
      </c>
      <c r="E4680" s="17">
        <v>7</v>
      </c>
      <c r="F4680" s="2">
        <v>12.911</v>
      </c>
      <c r="G4680" s="20" t="str">
        <f>IF(B4680="","",VLOOKUP(B4680,[1]BASEDIESEL!$A$2:$AAA$11928,6))</f>
        <v>FRENTE-02</v>
      </c>
      <c r="H4680" s="37" t="str">
        <f t="shared" si="73"/>
        <v>jul</v>
      </c>
    </row>
    <row r="4681" spans="1:8" x14ac:dyDescent="0.25">
      <c r="A4681" s="7">
        <v>46217</v>
      </c>
      <c r="B4681" s="16">
        <v>4160</v>
      </c>
      <c r="C4681" s="16" t="s">
        <v>65</v>
      </c>
      <c r="D4681" s="3">
        <v>90.47</v>
      </c>
      <c r="E4681" s="16">
        <v>7</v>
      </c>
      <c r="F4681" s="3">
        <v>12.923999999999999</v>
      </c>
      <c r="G4681" s="20" t="str">
        <f>IF(B4681="","",VLOOKUP(B4681,[1]BASEDIESEL!$A$2:$AAA$11928,6))</f>
        <v>FRENTE-01</v>
      </c>
      <c r="H4681" s="37" t="str">
        <f t="shared" si="73"/>
        <v>jul</v>
      </c>
    </row>
    <row r="4682" spans="1:8" x14ac:dyDescent="0.25">
      <c r="A4682" s="7">
        <v>46217</v>
      </c>
      <c r="B4682" s="17">
        <v>4162</v>
      </c>
      <c r="C4682" s="17" t="s">
        <v>65</v>
      </c>
      <c r="D4682" s="2">
        <v>56.475000000000001</v>
      </c>
      <c r="E4682" s="17">
        <v>4</v>
      </c>
      <c r="F4682" s="2">
        <v>14.119</v>
      </c>
      <c r="G4682" s="20" t="str">
        <f>IF(B4682="","",VLOOKUP(B4682,[1]BASEDIESEL!$A$2:$AAA$11928,6))</f>
        <v>FRENTE-02</v>
      </c>
      <c r="H4682" s="37" t="str">
        <f t="shared" si="73"/>
        <v>jul</v>
      </c>
    </row>
    <row r="4683" spans="1:8" x14ac:dyDescent="0.25">
      <c r="A4683" s="7">
        <v>46217</v>
      </c>
      <c r="B4683" s="16">
        <v>4163</v>
      </c>
      <c r="C4683" s="16" t="s">
        <v>65</v>
      </c>
      <c r="D4683" s="3">
        <v>114.21</v>
      </c>
      <c r="E4683" s="16">
        <v>8</v>
      </c>
      <c r="F4683" s="3">
        <v>14.276</v>
      </c>
      <c r="G4683" s="20" t="str">
        <f>IF(B4683="","",VLOOKUP(B4683,[1]BASEDIESEL!$A$2:$AAA$11928,6))</f>
        <v>FRENTE-02</v>
      </c>
      <c r="H4683" s="37" t="str">
        <f t="shared" si="73"/>
        <v>jul</v>
      </c>
    </row>
    <row r="4684" spans="1:8" x14ac:dyDescent="0.25">
      <c r="A4684" s="7">
        <v>46218</v>
      </c>
      <c r="B4684" s="16">
        <v>4019</v>
      </c>
      <c r="C4684" s="16" t="s">
        <v>62</v>
      </c>
      <c r="D4684" s="3">
        <v>61.357999999999997</v>
      </c>
      <c r="E4684" s="16">
        <v>5</v>
      </c>
      <c r="F4684" s="3">
        <v>12.272</v>
      </c>
      <c r="G4684" s="20" t="str">
        <f>IF(B4684="","",VLOOKUP(B4684,[1]BASEDIESEL!$A$2:$AAA$11928,6))</f>
        <v>FRENTE-07</v>
      </c>
      <c r="H4684" s="37" t="str">
        <f t="shared" si="73"/>
        <v>jul</v>
      </c>
    </row>
    <row r="4685" spans="1:8" x14ac:dyDescent="0.25">
      <c r="A4685" s="7">
        <v>46218</v>
      </c>
      <c r="B4685" s="17">
        <v>4024</v>
      </c>
      <c r="C4685" s="17" t="s">
        <v>62</v>
      </c>
      <c r="D4685" s="2">
        <v>114.994</v>
      </c>
      <c r="E4685" s="17">
        <v>11</v>
      </c>
      <c r="F4685" s="2">
        <v>10.454000000000001</v>
      </c>
      <c r="G4685" s="20" t="str">
        <f>IF(B4685="","",VLOOKUP(B4685,[1]BASEDIESEL!$A$2:$AAA$11928,6))</f>
        <v>FRENTE-07</v>
      </c>
      <c r="H4685" s="37" t="str">
        <f t="shared" si="73"/>
        <v>jul</v>
      </c>
    </row>
    <row r="4686" spans="1:8" x14ac:dyDescent="0.25">
      <c r="A4686" s="7">
        <v>46218</v>
      </c>
      <c r="B4686" s="16">
        <v>4025</v>
      </c>
      <c r="C4686" s="16" t="s">
        <v>62</v>
      </c>
      <c r="D4686" s="3">
        <v>74.149000000000001</v>
      </c>
      <c r="E4686" s="16">
        <v>8</v>
      </c>
      <c r="F4686" s="3">
        <v>9.2690000000000001</v>
      </c>
      <c r="G4686" s="20" t="str">
        <f>IF(B4686="","",VLOOKUP(B4686,[1]BASEDIESEL!$A$2:$AAA$11928,6))</f>
        <v>FRENTE-07</v>
      </c>
      <c r="H4686" s="37" t="str">
        <f t="shared" si="73"/>
        <v>jul</v>
      </c>
    </row>
    <row r="4687" spans="1:8" x14ac:dyDescent="0.25">
      <c r="A4687" s="7">
        <v>46218</v>
      </c>
      <c r="B4687" s="17">
        <v>4027</v>
      </c>
      <c r="C4687" s="17" t="s">
        <v>62</v>
      </c>
      <c r="D4687" s="2">
        <v>23.93</v>
      </c>
      <c r="E4687" s="17">
        <v>2</v>
      </c>
      <c r="F4687" s="2">
        <v>11.965</v>
      </c>
      <c r="G4687" s="20" t="str">
        <f>IF(B4687="","",VLOOKUP(B4687,[1]BASEDIESEL!$A$2:$AAA$11928,6))</f>
        <v>FRENTE-07</v>
      </c>
      <c r="H4687" s="37" t="str">
        <f t="shared" si="73"/>
        <v>jul</v>
      </c>
    </row>
    <row r="4688" spans="1:8" x14ac:dyDescent="0.25">
      <c r="A4688" s="7">
        <v>46218</v>
      </c>
      <c r="B4688" s="16">
        <v>4029</v>
      </c>
      <c r="C4688" s="16" t="s">
        <v>62</v>
      </c>
      <c r="D4688" s="3">
        <v>23.56</v>
      </c>
      <c r="E4688" s="16">
        <v>2</v>
      </c>
      <c r="F4688" s="3">
        <v>11.78</v>
      </c>
      <c r="G4688" s="20" t="str">
        <f>IF(B4688="","",VLOOKUP(B4688,[1]BASEDIESEL!$A$2:$AAA$11928,6))</f>
        <v>FRENTE-07</v>
      </c>
      <c r="H4688" s="37" t="str">
        <f t="shared" si="73"/>
        <v>jul</v>
      </c>
    </row>
    <row r="4689" spans="1:8" x14ac:dyDescent="0.25">
      <c r="A4689" s="7">
        <v>46218</v>
      </c>
      <c r="B4689" s="17">
        <v>4030</v>
      </c>
      <c r="C4689" s="17" t="s">
        <v>63</v>
      </c>
      <c r="D4689" s="2">
        <v>220.40199999999999</v>
      </c>
      <c r="E4689" s="17">
        <v>13</v>
      </c>
      <c r="F4689" s="2">
        <v>16.954000000000001</v>
      </c>
      <c r="G4689" s="20" t="str">
        <f>IF(B4689="","",VLOOKUP(B4689,[1]BASEDIESEL!$A$2:$AAA$11928,6))</f>
        <v>FRENTE-06</v>
      </c>
      <c r="H4689" s="37" t="str">
        <f t="shared" si="73"/>
        <v>jul</v>
      </c>
    </row>
    <row r="4690" spans="1:8" x14ac:dyDescent="0.25">
      <c r="A4690" s="7">
        <v>46218</v>
      </c>
      <c r="B4690" s="16">
        <v>4032</v>
      </c>
      <c r="C4690" s="16" t="s">
        <v>64</v>
      </c>
      <c r="D4690" s="3">
        <v>34.253999999999998</v>
      </c>
      <c r="E4690" s="16">
        <v>2</v>
      </c>
      <c r="F4690" s="3">
        <v>17.126999999999999</v>
      </c>
      <c r="G4690" s="20" t="str">
        <f>IF(B4690="","",VLOOKUP(B4690,[1]BASEDIESEL!$A$2:$AAA$11928,6))</f>
        <v>FRENTE-06</v>
      </c>
      <c r="H4690" s="37" t="str">
        <f t="shared" si="73"/>
        <v>jul</v>
      </c>
    </row>
    <row r="4691" spans="1:8" x14ac:dyDescent="0.25">
      <c r="A4691" s="7">
        <v>46218</v>
      </c>
      <c r="B4691" s="17">
        <v>4033</v>
      </c>
      <c r="C4691" s="17" t="s">
        <v>64</v>
      </c>
      <c r="D4691" s="2">
        <v>206.73699999999999</v>
      </c>
      <c r="E4691" s="17">
        <v>12</v>
      </c>
      <c r="F4691" s="2">
        <v>17.228000000000002</v>
      </c>
      <c r="G4691" s="20" t="str">
        <f>IF(B4691="","",VLOOKUP(B4691,[1]BASEDIESEL!$A$2:$AAA$11928,6))</f>
        <v>FRENTE-06</v>
      </c>
      <c r="H4691" s="37" t="str">
        <f t="shared" si="73"/>
        <v>jul</v>
      </c>
    </row>
    <row r="4692" spans="1:8" x14ac:dyDescent="0.25">
      <c r="A4692" s="7">
        <v>46218</v>
      </c>
      <c r="B4692" s="16">
        <v>4034</v>
      </c>
      <c r="C4692" s="16" t="s">
        <v>64</v>
      </c>
      <c r="D4692" s="3">
        <v>247.82499999999999</v>
      </c>
      <c r="E4692" s="16">
        <v>14</v>
      </c>
      <c r="F4692" s="3">
        <v>17.702000000000002</v>
      </c>
      <c r="G4692" s="20" t="str">
        <f>IF(B4692="","",VLOOKUP(B4692,[1]BASEDIESEL!$A$2:$AAA$11928,6))</f>
        <v>FRENTE-06</v>
      </c>
      <c r="H4692" s="37" t="str">
        <f t="shared" si="73"/>
        <v>jul</v>
      </c>
    </row>
    <row r="4693" spans="1:8" x14ac:dyDescent="0.25">
      <c r="A4693" s="7">
        <v>46218</v>
      </c>
      <c r="B4693" s="17">
        <v>4035</v>
      </c>
      <c r="C4693" s="17" t="s">
        <v>64</v>
      </c>
      <c r="D4693" s="2">
        <v>228.691</v>
      </c>
      <c r="E4693" s="17">
        <v>12</v>
      </c>
      <c r="F4693" s="2">
        <v>19.058</v>
      </c>
      <c r="G4693" s="20" t="str">
        <f>IF(B4693="","",VLOOKUP(B4693,[1]BASEDIESEL!$A$2:$AAA$11928,6))</f>
        <v>FRENTE-06</v>
      </c>
      <c r="H4693" s="37" t="str">
        <f t="shared" si="73"/>
        <v>jul</v>
      </c>
    </row>
    <row r="4694" spans="1:8" x14ac:dyDescent="0.25">
      <c r="A4694" s="7">
        <v>46218</v>
      </c>
      <c r="B4694" s="16">
        <v>4036</v>
      </c>
      <c r="C4694" s="16" t="s">
        <v>64</v>
      </c>
      <c r="D4694" s="3">
        <v>238.34</v>
      </c>
      <c r="E4694" s="16">
        <v>16</v>
      </c>
      <c r="F4694" s="3">
        <v>14.896000000000001</v>
      </c>
      <c r="G4694" s="20" t="str">
        <f>IF(B4694="","",VLOOKUP(B4694,[1]BASEDIESEL!$A$2:$AAA$11928,6))</f>
        <v>FRENTE-06</v>
      </c>
      <c r="H4694" s="37" t="str">
        <f t="shared" si="73"/>
        <v>jul</v>
      </c>
    </row>
    <row r="4695" spans="1:8" x14ac:dyDescent="0.25">
      <c r="A4695" s="7">
        <v>46218</v>
      </c>
      <c r="B4695" s="17">
        <v>4111</v>
      </c>
      <c r="C4695" s="17" t="s">
        <v>65</v>
      </c>
      <c r="D4695" s="2">
        <v>59.505000000000003</v>
      </c>
      <c r="E4695" s="17">
        <v>3</v>
      </c>
      <c r="F4695" s="2">
        <v>19.835000000000001</v>
      </c>
      <c r="G4695" s="20" t="str">
        <f>IF(B4695="","",VLOOKUP(B4695,[1]BASEDIESEL!$A$2:$AAA$11928,6))</f>
        <v>FRENTE-05</v>
      </c>
      <c r="H4695" s="37" t="str">
        <f t="shared" si="73"/>
        <v>jul</v>
      </c>
    </row>
    <row r="4696" spans="1:8" x14ac:dyDescent="0.25">
      <c r="A4696" s="7">
        <v>46218</v>
      </c>
      <c r="B4696" s="16">
        <v>4112</v>
      </c>
      <c r="C4696" s="16" t="s">
        <v>65</v>
      </c>
      <c r="D4696" s="3">
        <v>371.58</v>
      </c>
      <c r="E4696" s="16">
        <v>23</v>
      </c>
      <c r="F4696" s="3">
        <v>16.155999999999999</v>
      </c>
      <c r="G4696" s="20" t="str">
        <f>IF(B4696="","",VLOOKUP(B4696,[1]BASEDIESEL!$A$2:$AAA$11928,6))</f>
        <v>FRENTE-01</v>
      </c>
      <c r="H4696" s="37" t="str">
        <f t="shared" si="73"/>
        <v>jul</v>
      </c>
    </row>
    <row r="4697" spans="1:8" x14ac:dyDescent="0.25">
      <c r="A4697" s="7">
        <v>46218</v>
      </c>
      <c r="B4697" s="17">
        <v>4113</v>
      </c>
      <c r="C4697" s="17" t="s">
        <v>65</v>
      </c>
      <c r="D4697" s="2">
        <v>159.63900000000001</v>
      </c>
      <c r="E4697" s="17">
        <v>14</v>
      </c>
      <c r="F4697" s="2">
        <v>11.403</v>
      </c>
      <c r="G4697" s="20" t="str">
        <f>IF(B4697="","",VLOOKUP(B4697,[1]BASEDIESEL!$A$2:$AAA$11928,6))</f>
        <v>FRENTE-07</v>
      </c>
      <c r="H4697" s="37" t="str">
        <f t="shared" si="73"/>
        <v>jul</v>
      </c>
    </row>
    <row r="4698" spans="1:8" x14ac:dyDescent="0.25">
      <c r="A4698" s="7">
        <v>46218</v>
      </c>
      <c r="B4698" s="16">
        <v>4114</v>
      </c>
      <c r="C4698" s="16" t="s">
        <v>65</v>
      </c>
      <c r="D4698" s="3">
        <v>358.59</v>
      </c>
      <c r="E4698" s="16">
        <v>22</v>
      </c>
      <c r="F4698" s="3">
        <v>16.3</v>
      </c>
      <c r="G4698" s="20" t="str">
        <f>IF(B4698="","",VLOOKUP(B4698,[1]BASEDIESEL!$A$2:$AAA$11928,6))</f>
        <v>FRENTE-01</v>
      </c>
      <c r="H4698" s="37" t="str">
        <f t="shared" si="73"/>
        <v>jul</v>
      </c>
    </row>
    <row r="4699" spans="1:8" x14ac:dyDescent="0.25">
      <c r="A4699" s="7">
        <v>46218</v>
      </c>
      <c r="B4699" s="17">
        <v>4115</v>
      </c>
      <c r="C4699" s="17" t="s">
        <v>65</v>
      </c>
      <c r="D4699" s="2">
        <v>266.08499999999998</v>
      </c>
      <c r="E4699" s="17">
        <v>15</v>
      </c>
      <c r="F4699" s="2">
        <v>17.739000000000001</v>
      </c>
      <c r="G4699" s="20" t="str">
        <f>IF(B4699="","",VLOOKUP(B4699,[1]BASEDIESEL!$A$2:$AAA$11928,6))</f>
        <v>FRENTE-06</v>
      </c>
      <c r="H4699" s="37" t="str">
        <f t="shared" si="73"/>
        <v>jul</v>
      </c>
    </row>
    <row r="4700" spans="1:8" x14ac:dyDescent="0.25">
      <c r="A4700" s="7">
        <v>46218</v>
      </c>
      <c r="B4700" s="16">
        <v>4116</v>
      </c>
      <c r="C4700" s="16" t="s">
        <v>65</v>
      </c>
      <c r="D4700" s="3">
        <v>218.774</v>
      </c>
      <c r="E4700" s="16">
        <v>15</v>
      </c>
      <c r="F4700" s="3">
        <v>14.585000000000001</v>
      </c>
      <c r="G4700" s="20" t="str">
        <f>IF(B4700="","",VLOOKUP(B4700,[1]BASEDIESEL!$A$2:$AAA$11928,6))</f>
        <v>FRENTE-05</v>
      </c>
      <c r="H4700" s="37" t="str">
        <f t="shared" si="73"/>
        <v>jul</v>
      </c>
    </row>
    <row r="4701" spans="1:8" x14ac:dyDescent="0.25">
      <c r="A4701" s="7">
        <v>46218</v>
      </c>
      <c r="B4701" s="17">
        <v>4117</v>
      </c>
      <c r="C4701" s="17" t="s">
        <v>65</v>
      </c>
      <c r="D4701" s="2">
        <v>194.10599999999999</v>
      </c>
      <c r="E4701" s="17">
        <v>14</v>
      </c>
      <c r="F4701" s="2">
        <v>13.865</v>
      </c>
      <c r="G4701" s="20" t="str">
        <f>IF(B4701="","",VLOOKUP(B4701,[1]BASEDIESEL!$A$2:$AAA$11928,6))</f>
        <v>FRENTE-04</v>
      </c>
      <c r="H4701" s="37" t="str">
        <f t="shared" si="73"/>
        <v>jul</v>
      </c>
    </row>
    <row r="4702" spans="1:8" x14ac:dyDescent="0.25">
      <c r="A4702" s="7">
        <v>46218</v>
      </c>
      <c r="B4702" s="16">
        <v>4118</v>
      </c>
      <c r="C4702" s="16" t="s">
        <v>65</v>
      </c>
      <c r="D4702" s="3">
        <v>40.286999999999999</v>
      </c>
      <c r="E4702" s="16">
        <v>4</v>
      </c>
      <c r="F4702" s="3">
        <v>10.071999999999999</v>
      </c>
      <c r="G4702" s="20" t="str">
        <f>IF(B4702="","",VLOOKUP(B4702,[1]BASEDIESEL!$A$2:$AAA$11928,6))</f>
        <v>FRENTE-03</v>
      </c>
      <c r="H4702" s="37" t="str">
        <f t="shared" si="73"/>
        <v>jul</v>
      </c>
    </row>
    <row r="4703" spans="1:8" x14ac:dyDescent="0.25">
      <c r="A4703" s="7">
        <v>46218</v>
      </c>
      <c r="B4703" s="17">
        <v>4119</v>
      </c>
      <c r="C4703" s="17" t="s">
        <v>65</v>
      </c>
      <c r="D4703" s="2">
        <v>291.25299999999999</v>
      </c>
      <c r="E4703" s="17">
        <v>18</v>
      </c>
      <c r="F4703" s="2">
        <v>16.181000000000001</v>
      </c>
      <c r="G4703" s="20" t="str">
        <f>IF(B4703="","",VLOOKUP(B4703,[1]BASEDIESEL!$A$2:$AAA$11928,6))</f>
        <v>FRENTE-05</v>
      </c>
      <c r="H4703" s="37" t="str">
        <f t="shared" si="73"/>
        <v>jul</v>
      </c>
    </row>
    <row r="4704" spans="1:8" x14ac:dyDescent="0.25">
      <c r="A4704" s="7">
        <v>46218</v>
      </c>
      <c r="B4704" s="16">
        <v>4120</v>
      </c>
      <c r="C4704" s="16" t="s">
        <v>65</v>
      </c>
      <c r="D4704" s="3">
        <v>299.59500000000003</v>
      </c>
      <c r="E4704" s="16">
        <v>20</v>
      </c>
      <c r="F4704" s="3">
        <v>14.98</v>
      </c>
      <c r="G4704" s="20" t="str">
        <f>IF(B4704="","",VLOOKUP(B4704,[1]BASEDIESEL!$A$2:$AAA$11928,6))</f>
        <v>FRENTE-05</v>
      </c>
      <c r="H4704" s="37" t="str">
        <f t="shared" si="73"/>
        <v>jul</v>
      </c>
    </row>
    <row r="4705" spans="1:8" x14ac:dyDescent="0.25">
      <c r="A4705" s="7">
        <v>46218</v>
      </c>
      <c r="B4705" s="17">
        <v>4121</v>
      </c>
      <c r="C4705" s="17" t="s">
        <v>66</v>
      </c>
      <c r="D4705" s="2">
        <v>382.74</v>
      </c>
      <c r="E4705" s="17">
        <v>25</v>
      </c>
      <c r="F4705" s="2">
        <v>15.31</v>
      </c>
      <c r="G4705" s="20" t="str">
        <f>IF(B4705="","",VLOOKUP(B4705,[1]BASEDIESEL!$A$2:$AAA$11928,6))</f>
        <v>FRENTE-01</v>
      </c>
      <c r="H4705" s="37" t="str">
        <f t="shared" si="73"/>
        <v>jul</v>
      </c>
    </row>
    <row r="4706" spans="1:8" x14ac:dyDescent="0.25">
      <c r="A4706" s="7">
        <v>46218</v>
      </c>
      <c r="B4706" s="16">
        <v>4122</v>
      </c>
      <c r="C4706" s="16" t="s">
        <v>66</v>
      </c>
      <c r="D4706" s="3">
        <v>332.01</v>
      </c>
      <c r="E4706" s="16">
        <v>21</v>
      </c>
      <c r="F4706" s="3">
        <v>15.81</v>
      </c>
      <c r="G4706" s="20" t="str">
        <f>IF(B4706="","",VLOOKUP(B4706,[1]BASEDIESEL!$A$2:$AAA$11928,6))</f>
        <v>FRENTE-01</v>
      </c>
      <c r="H4706" s="37" t="str">
        <f t="shared" si="73"/>
        <v>jul</v>
      </c>
    </row>
    <row r="4707" spans="1:8" x14ac:dyDescent="0.25">
      <c r="A4707" s="7">
        <v>46218</v>
      </c>
      <c r="B4707" s="17">
        <v>4124</v>
      </c>
      <c r="C4707" s="17" t="s">
        <v>65</v>
      </c>
      <c r="D4707" s="2">
        <v>134.24100000000001</v>
      </c>
      <c r="E4707" s="17">
        <v>13</v>
      </c>
      <c r="F4707" s="2">
        <v>10.326000000000001</v>
      </c>
      <c r="G4707" s="20" t="str">
        <f>IF(B4707="","",VLOOKUP(B4707,[1]BASEDIESEL!$A$2:$AAA$11928,6))</f>
        <v>FRENTE-07</v>
      </c>
      <c r="H4707" s="37" t="str">
        <f t="shared" si="73"/>
        <v>jul</v>
      </c>
    </row>
    <row r="4708" spans="1:8" x14ac:dyDescent="0.25">
      <c r="A4708" s="7">
        <v>46218</v>
      </c>
      <c r="B4708" s="16">
        <v>4126</v>
      </c>
      <c r="C4708" s="16" t="s">
        <v>65</v>
      </c>
      <c r="D4708" s="3">
        <v>320.68700000000001</v>
      </c>
      <c r="E4708" s="16">
        <v>20</v>
      </c>
      <c r="F4708" s="3">
        <v>16.033999999999999</v>
      </c>
      <c r="G4708" s="20" t="str">
        <f>IF(B4708="","",VLOOKUP(B4708,[1]BASEDIESEL!$A$2:$AAA$11928,6))</f>
        <v>FRENTE-05</v>
      </c>
      <c r="H4708" s="37" t="str">
        <f t="shared" si="73"/>
        <v>jul</v>
      </c>
    </row>
    <row r="4709" spans="1:8" x14ac:dyDescent="0.25">
      <c r="A4709" s="7">
        <v>46218</v>
      </c>
      <c r="B4709" s="17">
        <v>4127</v>
      </c>
      <c r="C4709" s="17" t="s">
        <v>65</v>
      </c>
      <c r="D4709" s="2">
        <v>197.245</v>
      </c>
      <c r="E4709" s="17">
        <v>13</v>
      </c>
      <c r="F4709" s="2">
        <v>15.173</v>
      </c>
      <c r="G4709" s="20" t="str">
        <f>IF(B4709="","",VLOOKUP(B4709,[1]BASEDIESEL!$A$2:$AAA$11928,6))</f>
        <v>FRENTE-02</v>
      </c>
      <c r="H4709" s="37" t="str">
        <f t="shared" si="73"/>
        <v>jul</v>
      </c>
    </row>
    <row r="4710" spans="1:8" x14ac:dyDescent="0.25">
      <c r="A4710" s="7">
        <v>46218</v>
      </c>
      <c r="B4710" s="16">
        <v>4128</v>
      </c>
      <c r="C4710" s="16" t="s">
        <v>66</v>
      </c>
      <c r="D4710" s="3">
        <v>366.41500000000002</v>
      </c>
      <c r="E4710" s="16">
        <v>23</v>
      </c>
      <c r="F4710" s="3">
        <v>15.930999999999999</v>
      </c>
      <c r="G4710" s="20" t="str">
        <f>IF(B4710="","",VLOOKUP(B4710,[1]BASEDIESEL!$A$2:$AAA$11928,6))</f>
        <v>FRENTE-01</v>
      </c>
      <c r="H4710" s="37" t="str">
        <f t="shared" si="73"/>
        <v>jul</v>
      </c>
    </row>
    <row r="4711" spans="1:8" x14ac:dyDescent="0.25">
      <c r="A4711" s="7">
        <v>46218</v>
      </c>
      <c r="B4711" s="17">
        <v>4129</v>
      </c>
      <c r="C4711" s="17" t="s">
        <v>66</v>
      </c>
      <c r="D4711" s="2">
        <v>289.32499999999999</v>
      </c>
      <c r="E4711" s="17">
        <v>19</v>
      </c>
      <c r="F4711" s="2">
        <v>15.228</v>
      </c>
      <c r="G4711" s="20" t="str">
        <f>IF(B4711="","",VLOOKUP(B4711,[1]BASEDIESEL!$A$2:$AAA$11928,6))</f>
        <v>FRENTE-01</v>
      </c>
      <c r="H4711" s="37" t="str">
        <f t="shared" si="73"/>
        <v>jul</v>
      </c>
    </row>
    <row r="4712" spans="1:8" x14ac:dyDescent="0.25">
      <c r="A4712" s="7">
        <v>46218</v>
      </c>
      <c r="B4712" s="16">
        <v>4130</v>
      </c>
      <c r="C4712" s="16" t="s">
        <v>66</v>
      </c>
      <c r="D4712" s="3">
        <v>167.755</v>
      </c>
      <c r="E4712" s="16">
        <v>11</v>
      </c>
      <c r="F4712" s="3">
        <v>15.25</v>
      </c>
      <c r="G4712" s="20" t="str">
        <f>IF(B4712="","",VLOOKUP(B4712,[1]BASEDIESEL!$A$2:$AAA$11928,6))</f>
        <v>FRENTE-02</v>
      </c>
      <c r="H4712" s="37" t="str">
        <f t="shared" si="73"/>
        <v>jul</v>
      </c>
    </row>
    <row r="4713" spans="1:8" x14ac:dyDescent="0.25">
      <c r="A4713" s="7">
        <v>46218</v>
      </c>
      <c r="B4713" s="17">
        <v>4131</v>
      </c>
      <c r="C4713" s="17" t="s">
        <v>65</v>
      </c>
      <c r="D4713" s="2">
        <v>189.648</v>
      </c>
      <c r="E4713" s="17">
        <v>11</v>
      </c>
      <c r="F4713" s="2">
        <v>17.241</v>
      </c>
      <c r="G4713" s="20" t="str">
        <f>IF(B4713="","",VLOOKUP(B4713,[1]BASEDIESEL!$A$2:$AAA$11928,6))</f>
        <v>FRENTE-04</v>
      </c>
      <c r="H4713" s="37" t="str">
        <f t="shared" si="73"/>
        <v>jul</v>
      </c>
    </row>
    <row r="4714" spans="1:8" x14ac:dyDescent="0.25">
      <c r="A4714" s="7">
        <v>46218</v>
      </c>
      <c r="B4714" s="16">
        <v>4132</v>
      </c>
      <c r="C4714" s="16" t="s">
        <v>65</v>
      </c>
      <c r="D4714" s="3">
        <v>135.685</v>
      </c>
      <c r="E4714" s="16">
        <v>7</v>
      </c>
      <c r="F4714" s="3">
        <v>19.384</v>
      </c>
      <c r="G4714" s="20" t="str">
        <f>IF(B4714="","",VLOOKUP(B4714,[1]BASEDIESEL!$A$2:$AAA$11928,6))</f>
        <v>FRENTE-03</v>
      </c>
      <c r="H4714" s="37" t="str">
        <f t="shared" si="73"/>
        <v>jul</v>
      </c>
    </row>
    <row r="4715" spans="1:8" x14ac:dyDescent="0.25">
      <c r="A4715" s="7">
        <v>46218</v>
      </c>
      <c r="B4715" s="17">
        <v>4133</v>
      </c>
      <c r="C4715" s="17" t="s">
        <v>65</v>
      </c>
      <c r="D4715" s="2">
        <v>103.03</v>
      </c>
      <c r="E4715" s="17">
        <v>8</v>
      </c>
      <c r="F4715" s="2">
        <v>12.879</v>
      </c>
      <c r="G4715" s="20" t="str">
        <f>IF(B4715="","",VLOOKUP(B4715,[1]BASEDIESEL!$A$2:$AAA$11928,6))</f>
        <v>FRENTE-02</v>
      </c>
      <c r="H4715" s="37" t="str">
        <f t="shared" si="73"/>
        <v>jul</v>
      </c>
    </row>
    <row r="4716" spans="1:8" x14ac:dyDescent="0.25">
      <c r="A4716" s="7">
        <v>46218</v>
      </c>
      <c r="B4716" s="16">
        <v>4134</v>
      </c>
      <c r="C4716" s="16" t="s">
        <v>65</v>
      </c>
      <c r="D4716" s="3">
        <v>316.20499999999998</v>
      </c>
      <c r="E4716" s="16">
        <v>20</v>
      </c>
      <c r="F4716" s="3">
        <v>15.81</v>
      </c>
      <c r="G4716" s="20" t="str">
        <f>IF(B4716="","",VLOOKUP(B4716,[1]BASEDIESEL!$A$2:$AAA$11928,6))</f>
        <v>FRENTE-05</v>
      </c>
      <c r="H4716" s="37" t="str">
        <f t="shared" si="73"/>
        <v>jul</v>
      </c>
    </row>
    <row r="4717" spans="1:8" x14ac:dyDescent="0.25">
      <c r="A4717" s="7">
        <v>46218</v>
      </c>
      <c r="B4717" s="17">
        <v>4135</v>
      </c>
      <c r="C4717" s="17" t="s">
        <v>65</v>
      </c>
      <c r="D4717" s="2">
        <v>71.885999999999996</v>
      </c>
      <c r="E4717" s="17">
        <v>5</v>
      </c>
      <c r="F4717" s="2">
        <v>14.377000000000001</v>
      </c>
      <c r="G4717" s="20" t="str">
        <f>IF(B4717="","",VLOOKUP(B4717,[1]BASEDIESEL!$A$2:$AAA$11928,6))</f>
        <v>FRENTE-03</v>
      </c>
      <c r="H4717" s="37" t="str">
        <f t="shared" si="73"/>
        <v>jul</v>
      </c>
    </row>
    <row r="4718" spans="1:8" x14ac:dyDescent="0.25">
      <c r="A4718" s="7">
        <v>46218</v>
      </c>
      <c r="B4718" s="16">
        <v>4136</v>
      </c>
      <c r="C4718" s="16" t="s">
        <v>65</v>
      </c>
      <c r="D4718" s="3">
        <v>326.447</v>
      </c>
      <c r="E4718" s="16">
        <v>19</v>
      </c>
      <c r="F4718" s="3">
        <v>17.181000000000001</v>
      </c>
      <c r="G4718" s="20" t="str">
        <f>IF(B4718="","",VLOOKUP(B4718,[1]BASEDIESEL!$A$2:$AAA$11928,6))</f>
        <v>FRENTE-04</v>
      </c>
      <c r="H4718" s="37" t="str">
        <f t="shared" si="73"/>
        <v>jul</v>
      </c>
    </row>
    <row r="4719" spans="1:8" x14ac:dyDescent="0.25">
      <c r="A4719" s="7">
        <v>46218</v>
      </c>
      <c r="B4719" s="17">
        <v>4137</v>
      </c>
      <c r="C4719" s="17" t="s">
        <v>65</v>
      </c>
      <c r="D4719" s="2">
        <v>95.768000000000001</v>
      </c>
      <c r="E4719" s="17">
        <v>6</v>
      </c>
      <c r="F4719" s="2">
        <v>15.961</v>
      </c>
      <c r="G4719" s="20" t="str">
        <f>IF(B4719="","",VLOOKUP(B4719,[1]BASEDIESEL!$A$2:$AAA$11928,6))</f>
        <v>FRENTE-03</v>
      </c>
      <c r="H4719" s="37" t="str">
        <f t="shared" si="73"/>
        <v>jul</v>
      </c>
    </row>
    <row r="4720" spans="1:8" x14ac:dyDescent="0.25">
      <c r="A4720" s="7">
        <v>46218</v>
      </c>
      <c r="B4720" s="16">
        <v>4138</v>
      </c>
      <c r="C4720" s="16" t="s">
        <v>65</v>
      </c>
      <c r="D4720" s="3">
        <v>177.886</v>
      </c>
      <c r="E4720" s="16">
        <v>11</v>
      </c>
      <c r="F4720" s="3">
        <v>16.170999999999999</v>
      </c>
      <c r="G4720" s="20" t="str">
        <f>IF(B4720="","",VLOOKUP(B4720,[1]BASEDIESEL!$A$2:$AAA$11928,6))</f>
        <v>FRENTE-04</v>
      </c>
      <c r="H4720" s="37" t="str">
        <f t="shared" si="73"/>
        <v>jul</v>
      </c>
    </row>
    <row r="4721" spans="1:8" x14ac:dyDescent="0.25">
      <c r="A4721" s="7">
        <v>46218</v>
      </c>
      <c r="B4721" s="17">
        <v>4139</v>
      </c>
      <c r="C4721" s="17" t="s">
        <v>65</v>
      </c>
      <c r="D4721" s="2">
        <v>126.369</v>
      </c>
      <c r="E4721" s="17">
        <v>13</v>
      </c>
      <c r="F4721" s="2">
        <v>9.7210000000000001</v>
      </c>
      <c r="G4721" s="20" t="str">
        <f>IF(B4721="","",VLOOKUP(B4721,[1]BASEDIESEL!$A$2:$AAA$11928,6))</f>
        <v>FRENTE-07</v>
      </c>
      <c r="H4721" s="37" t="str">
        <f t="shared" si="73"/>
        <v>jul</v>
      </c>
    </row>
    <row r="4722" spans="1:8" x14ac:dyDescent="0.25">
      <c r="A4722" s="7">
        <v>46218</v>
      </c>
      <c r="B4722" s="16">
        <v>4140</v>
      </c>
      <c r="C4722" s="16" t="s">
        <v>65</v>
      </c>
      <c r="D4722" s="3">
        <v>231.279</v>
      </c>
      <c r="E4722" s="16">
        <v>15</v>
      </c>
      <c r="F4722" s="3">
        <v>15.419</v>
      </c>
      <c r="G4722" s="20" t="str">
        <f>IF(B4722="","",VLOOKUP(B4722,[1]BASEDIESEL!$A$2:$AAA$11928,6))</f>
        <v>FRENTE-05</v>
      </c>
      <c r="H4722" s="37" t="str">
        <f t="shared" si="73"/>
        <v>jul</v>
      </c>
    </row>
    <row r="4723" spans="1:8" x14ac:dyDescent="0.25">
      <c r="A4723" s="7">
        <v>46218</v>
      </c>
      <c r="B4723" s="17">
        <v>4141</v>
      </c>
      <c r="C4723" s="17" t="s">
        <v>65</v>
      </c>
      <c r="D4723" s="2">
        <v>77.656999999999996</v>
      </c>
      <c r="E4723" s="17">
        <v>5</v>
      </c>
      <c r="F4723" s="2">
        <v>15.531000000000001</v>
      </c>
      <c r="G4723" s="20" t="str">
        <f>IF(B4723="","",VLOOKUP(B4723,[1]BASEDIESEL!$A$2:$AAA$11928,6))</f>
        <v>FRENTE-03</v>
      </c>
      <c r="H4723" s="37" t="str">
        <f t="shared" si="73"/>
        <v>jul</v>
      </c>
    </row>
    <row r="4724" spans="1:8" x14ac:dyDescent="0.25">
      <c r="A4724" s="7">
        <v>46218</v>
      </c>
      <c r="B4724" s="16">
        <v>4142</v>
      </c>
      <c r="C4724" s="16" t="s">
        <v>65</v>
      </c>
      <c r="D4724" s="3">
        <v>254.697</v>
      </c>
      <c r="E4724" s="16">
        <v>16</v>
      </c>
      <c r="F4724" s="3">
        <v>15.919</v>
      </c>
      <c r="G4724" s="20" t="str">
        <f>IF(B4724="","",VLOOKUP(B4724,[1]BASEDIESEL!$A$2:$AAA$11928,6))</f>
        <v>FRENTE-04</v>
      </c>
      <c r="H4724" s="37" t="str">
        <f t="shared" si="73"/>
        <v>jul</v>
      </c>
    </row>
    <row r="4725" spans="1:8" x14ac:dyDescent="0.25">
      <c r="A4725" s="7">
        <v>46218</v>
      </c>
      <c r="B4725" s="17">
        <v>4143</v>
      </c>
      <c r="C4725" s="17" t="s">
        <v>65</v>
      </c>
      <c r="D4725" s="2">
        <v>210.48400000000001</v>
      </c>
      <c r="E4725" s="17">
        <v>12</v>
      </c>
      <c r="F4725" s="2">
        <v>17.54</v>
      </c>
      <c r="G4725" s="20" t="str">
        <f>IF(B4725="","",VLOOKUP(B4725,[1]BASEDIESEL!$A$2:$AAA$11928,6))</f>
        <v>FRENTE-05</v>
      </c>
      <c r="H4725" s="37" t="str">
        <f t="shared" si="73"/>
        <v>jul</v>
      </c>
    </row>
    <row r="4726" spans="1:8" x14ac:dyDescent="0.25">
      <c r="A4726" s="7">
        <v>46218</v>
      </c>
      <c r="B4726" s="16">
        <v>4144</v>
      </c>
      <c r="C4726" s="16" t="s">
        <v>65</v>
      </c>
      <c r="D4726" s="3">
        <v>158.328</v>
      </c>
      <c r="E4726" s="16">
        <v>9</v>
      </c>
      <c r="F4726" s="3">
        <v>17.591999999999999</v>
      </c>
      <c r="G4726" s="20" t="str">
        <f>IF(B4726="","",VLOOKUP(B4726,[1]BASEDIESEL!$A$2:$AAA$11928,6))</f>
        <v>FRENTE-05</v>
      </c>
      <c r="H4726" s="37" t="str">
        <f t="shared" si="73"/>
        <v>jul</v>
      </c>
    </row>
    <row r="4727" spans="1:8" x14ac:dyDescent="0.25">
      <c r="A4727" s="7">
        <v>46218</v>
      </c>
      <c r="B4727" s="17">
        <v>4145</v>
      </c>
      <c r="C4727" s="17" t="s">
        <v>65</v>
      </c>
      <c r="D4727" s="2">
        <v>89.605999999999995</v>
      </c>
      <c r="E4727" s="17">
        <v>6</v>
      </c>
      <c r="F4727" s="2">
        <v>14.933999999999999</v>
      </c>
      <c r="G4727" s="20" t="str">
        <f>IF(B4727="","",VLOOKUP(B4727,[1]BASEDIESEL!$A$2:$AAA$11928,6))</f>
        <v>FRENTE-03</v>
      </c>
      <c r="H4727" s="37" t="str">
        <f t="shared" si="73"/>
        <v>jul</v>
      </c>
    </row>
    <row r="4728" spans="1:8" x14ac:dyDescent="0.25">
      <c r="A4728" s="7">
        <v>46218</v>
      </c>
      <c r="B4728" s="16">
        <v>4146</v>
      </c>
      <c r="C4728" s="16" t="s">
        <v>65</v>
      </c>
      <c r="D4728" s="3">
        <v>169.27600000000001</v>
      </c>
      <c r="E4728" s="16">
        <v>10</v>
      </c>
      <c r="F4728" s="3">
        <v>16.928000000000001</v>
      </c>
      <c r="G4728" s="20" t="str">
        <f>IF(B4728="","",VLOOKUP(B4728,[1]BASEDIESEL!$A$2:$AAA$11928,6))</f>
        <v>FRENTE-03</v>
      </c>
      <c r="H4728" s="37" t="str">
        <f t="shared" si="73"/>
        <v>jul</v>
      </c>
    </row>
    <row r="4729" spans="1:8" x14ac:dyDescent="0.25">
      <c r="A4729" s="7">
        <v>46218</v>
      </c>
      <c r="B4729" s="17">
        <v>4147</v>
      </c>
      <c r="C4729" s="17" t="s">
        <v>65</v>
      </c>
      <c r="D4729" s="2">
        <v>190.42</v>
      </c>
      <c r="E4729" s="17">
        <v>14</v>
      </c>
      <c r="F4729" s="2">
        <v>13.601000000000001</v>
      </c>
      <c r="G4729" s="20" t="str">
        <f>IF(B4729="","",VLOOKUP(B4729,[1]BASEDIESEL!$A$2:$AAA$11928,6))</f>
        <v>FRENTE-02</v>
      </c>
      <c r="H4729" s="37" t="str">
        <f t="shared" si="73"/>
        <v>jul</v>
      </c>
    </row>
    <row r="4730" spans="1:8" x14ac:dyDescent="0.25">
      <c r="A4730" s="7">
        <v>46218</v>
      </c>
      <c r="B4730" s="16">
        <v>4149</v>
      </c>
      <c r="C4730" s="16" t="s">
        <v>65</v>
      </c>
      <c r="D4730" s="3">
        <v>438.01499999999999</v>
      </c>
      <c r="E4730" s="16">
        <v>25</v>
      </c>
      <c r="F4730" s="3">
        <v>17.521000000000001</v>
      </c>
      <c r="G4730" s="20" t="str">
        <f>IF(B4730="","",VLOOKUP(B4730,[1]BASEDIESEL!$A$2:$AAA$11928,6))</f>
        <v>FRENTE-01</v>
      </c>
      <c r="H4730" s="37" t="str">
        <f t="shared" si="73"/>
        <v>jul</v>
      </c>
    </row>
    <row r="4731" spans="1:8" x14ac:dyDescent="0.25">
      <c r="A4731" s="7">
        <v>46218</v>
      </c>
      <c r="B4731" s="17">
        <v>4153</v>
      </c>
      <c r="C4731" s="17" t="s">
        <v>67</v>
      </c>
      <c r="D4731" s="2">
        <v>233.03100000000001</v>
      </c>
      <c r="E4731" s="17">
        <v>15</v>
      </c>
      <c r="F4731" s="2">
        <v>15.535</v>
      </c>
      <c r="G4731" s="20" t="str">
        <f>IF(B4731="","",VLOOKUP(B4731,[1]BASEDIESEL!$A$2:$AAA$11928,6))</f>
        <v>FRENTE-04</v>
      </c>
      <c r="H4731" s="37" t="str">
        <f t="shared" si="73"/>
        <v>jul</v>
      </c>
    </row>
    <row r="4732" spans="1:8" x14ac:dyDescent="0.25">
      <c r="A4732" s="7">
        <v>46218</v>
      </c>
      <c r="B4732" s="16">
        <v>4154</v>
      </c>
      <c r="C4732" s="16" t="s">
        <v>67</v>
      </c>
      <c r="D4732" s="3">
        <v>259.58100000000002</v>
      </c>
      <c r="E4732" s="16">
        <v>15</v>
      </c>
      <c r="F4732" s="3">
        <v>17.305</v>
      </c>
      <c r="G4732" s="20" t="str">
        <f>IF(B4732="","",VLOOKUP(B4732,[1]BASEDIESEL!$A$2:$AAA$11928,6))</f>
        <v>FRENTE-04</v>
      </c>
      <c r="H4732" s="37" t="str">
        <f t="shared" si="73"/>
        <v>jul</v>
      </c>
    </row>
    <row r="4733" spans="1:8" x14ac:dyDescent="0.25">
      <c r="A4733" s="7">
        <v>46218</v>
      </c>
      <c r="B4733" s="17">
        <v>4155</v>
      </c>
      <c r="C4733" s="17" t="s">
        <v>67</v>
      </c>
      <c r="D4733" s="2">
        <v>238.684</v>
      </c>
      <c r="E4733" s="17">
        <v>15</v>
      </c>
      <c r="F4733" s="2">
        <v>15.912000000000001</v>
      </c>
      <c r="G4733" s="20" t="str">
        <f>IF(B4733="","",VLOOKUP(B4733,[1]BASEDIESEL!$A$2:$AAA$11928,6))</f>
        <v>FRENTE-04</v>
      </c>
      <c r="H4733" s="37" t="str">
        <f t="shared" si="73"/>
        <v>jul</v>
      </c>
    </row>
    <row r="4734" spans="1:8" x14ac:dyDescent="0.25">
      <c r="A4734" s="7">
        <v>46218</v>
      </c>
      <c r="B4734" s="16">
        <v>4156</v>
      </c>
      <c r="C4734" s="16" t="s">
        <v>65</v>
      </c>
      <c r="D4734" s="3">
        <v>179.34</v>
      </c>
      <c r="E4734" s="16">
        <v>13</v>
      </c>
      <c r="F4734" s="3">
        <v>13.795</v>
      </c>
      <c r="G4734" s="20" t="str">
        <f>IF(B4734="","",VLOOKUP(B4734,[1]BASEDIESEL!$A$2:$AAA$11928,6))</f>
        <v>FRENTE-02</v>
      </c>
      <c r="H4734" s="37" t="str">
        <f t="shared" si="73"/>
        <v>jul</v>
      </c>
    </row>
    <row r="4735" spans="1:8" x14ac:dyDescent="0.25">
      <c r="A4735" s="7">
        <v>46218</v>
      </c>
      <c r="B4735" s="17">
        <v>4157</v>
      </c>
      <c r="C4735" s="17" t="s">
        <v>65</v>
      </c>
      <c r="D4735" s="2">
        <v>317.20600000000002</v>
      </c>
      <c r="E4735" s="17">
        <v>18</v>
      </c>
      <c r="F4735" s="2">
        <v>17.623000000000001</v>
      </c>
      <c r="G4735" s="20" t="str">
        <f>IF(B4735="","",VLOOKUP(B4735,[1]BASEDIESEL!$A$2:$AAA$11928,6))</f>
        <v>FRENTE-06</v>
      </c>
      <c r="H4735" s="37" t="str">
        <f t="shared" si="73"/>
        <v>jul</v>
      </c>
    </row>
    <row r="4736" spans="1:8" x14ac:dyDescent="0.25">
      <c r="A4736" s="7">
        <v>46218</v>
      </c>
      <c r="B4736" s="16">
        <v>4158</v>
      </c>
      <c r="C4736" s="16" t="s">
        <v>65</v>
      </c>
      <c r="D4736" s="3">
        <v>193.02500000000001</v>
      </c>
      <c r="E4736" s="16">
        <v>11</v>
      </c>
      <c r="F4736" s="3">
        <v>17.547999999999998</v>
      </c>
      <c r="G4736" s="20" t="str">
        <f>IF(B4736="","",VLOOKUP(B4736,[1]BASEDIESEL!$A$2:$AAA$11928,6))</f>
        <v>FRENTE-03</v>
      </c>
      <c r="H4736" s="37" t="str">
        <f t="shared" si="73"/>
        <v>jul</v>
      </c>
    </row>
    <row r="4737" spans="1:8" x14ac:dyDescent="0.25">
      <c r="A4737" s="7">
        <v>46218</v>
      </c>
      <c r="B4737" s="17">
        <v>4159</v>
      </c>
      <c r="C4737" s="17" t="s">
        <v>65</v>
      </c>
      <c r="D4737" s="2">
        <v>180.404</v>
      </c>
      <c r="E4737" s="17">
        <v>14</v>
      </c>
      <c r="F4737" s="2">
        <v>12.885999999999999</v>
      </c>
      <c r="G4737" s="20" t="str">
        <f>IF(B4737="","",VLOOKUP(B4737,[1]BASEDIESEL!$A$2:$AAA$11928,6))</f>
        <v>FRENTE-02</v>
      </c>
      <c r="H4737" s="37" t="str">
        <f t="shared" si="73"/>
        <v>jul</v>
      </c>
    </row>
    <row r="4738" spans="1:8" x14ac:dyDescent="0.25">
      <c r="A4738" s="7">
        <v>46218</v>
      </c>
      <c r="B4738" s="16">
        <v>4160</v>
      </c>
      <c r="C4738" s="16" t="s">
        <v>65</v>
      </c>
      <c r="D4738" s="3">
        <v>89.7</v>
      </c>
      <c r="E4738" s="16">
        <v>7</v>
      </c>
      <c r="F4738" s="3">
        <v>12.814</v>
      </c>
      <c r="G4738" s="20" t="str">
        <f>IF(B4738="","",VLOOKUP(B4738,[1]BASEDIESEL!$A$2:$AAA$11928,6))</f>
        <v>FRENTE-01</v>
      </c>
      <c r="H4738" s="37" t="str">
        <f t="shared" si="73"/>
        <v>jul</v>
      </c>
    </row>
    <row r="4739" spans="1:8" x14ac:dyDescent="0.25">
      <c r="A4739" s="7">
        <v>46218</v>
      </c>
      <c r="B4739" s="17">
        <v>4162</v>
      </c>
      <c r="C4739" s="17" t="s">
        <v>65</v>
      </c>
      <c r="D4739" s="2">
        <v>220.596</v>
      </c>
      <c r="E4739" s="17">
        <v>15</v>
      </c>
      <c r="F4739" s="2">
        <v>14.706</v>
      </c>
      <c r="G4739" s="20" t="str">
        <f>IF(B4739="","",VLOOKUP(B4739,[1]BASEDIESEL!$A$2:$AAA$11928,6))</f>
        <v>FRENTE-02</v>
      </c>
      <c r="H4739" s="37" t="str">
        <f t="shared" ref="H4739:H4797" si="74">TEXT(A4739,"mmm")</f>
        <v>jul</v>
      </c>
    </row>
    <row r="4740" spans="1:8" x14ac:dyDescent="0.25">
      <c r="A4740" s="7">
        <v>46218</v>
      </c>
      <c r="B4740" s="16">
        <v>4163</v>
      </c>
      <c r="C4740" s="16" t="s">
        <v>65</v>
      </c>
      <c r="D4740" s="3">
        <v>122.265</v>
      </c>
      <c r="E4740" s="16">
        <v>9</v>
      </c>
      <c r="F4740" s="3">
        <v>13.585000000000001</v>
      </c>
      <c r="G4740" s="20" t="str">
        <f>IF(B4740="","",VLOOKUP(B4740,[1]BASEDIESEL!$A$2:$AAA$11928,6))</f>
        <v>FRENTE-02</v>
      </c>
      <c r="H4740" s="37" t="str">
        <f t="shared" si="74"/>
        <v>jul</v>
      </c>
    </row>
    <row r="4741" spans="1:8" x14ac:dyDescent="0.25">
      <c r="A4741" s="7">
        <v>46219</v>
      </c>
      <c r="B4741" s="16">
        <v>4019</v>
      </c>
      <c r="C4741" s="16" t="s">
        <v>62</v>
      </c>
      <c r="D4741" s="3">
        <v>186.36500000000001</v>
      </c>
      <c r="E4741" s="16">
        <v>17</v>
      </c>
      <c r="F4741" s="3">
        <v>10.962999999999999</v>
      </c>
      <c r="G4741" s="20" t="str">
        <f>IF(B4741="","",VLOOKUP(B4741,[1]BASEDIESEL!$A$2:$AAA$11928,6))</f>
        <v>FRENTE-07</v>
      </c>
      <c r="H4741" s="37" t="str">
        <f t="shared" si="74"/>
        <v>jul</v>
      </c>
    </row>
    <row r="4742" spans="1:8" x14ac:dyDescent="0.25">
      <c r="A4742" s="7">
        <v>46219</v>
      </c>
      <c r="B4742" s="17">
        <v>4024</v>
      </c>
      <c r="C4742" s="17" t="s">
        <v>62</v>
      </c>
      <c r="D4742" s="2">
        <v>160.06800000000001</v>
      </c>
      <c r="E4742" s="17">
        <v>15</v>
      </c>
      <c r="F4742" s="2">
        <v>10.670999999999999</v>
      </c>
      <c r="G4742" s="20" t="str">
        <f>IF(B4742="","",VLOOKUP(B4742,[1]BASEDIESEL!$A$2:$AAA$11928,6))</f>
        <v>FRENTE-07</v>
      </c>
      <c r="H4742" s="37" t="str">
        <f t="shared" si="74"/>
        <v>jul</v>
      </c>
    </row>
    <row r="4743" spans="1:8" x14ac:dyDescent="0.25">
      <c r="A4743" s="7">
        <v>46219</v>
      </c>
      <c r="B4743" s="16">
        <v>4025</v>
      </c>
      <c r="C4743" s="16" t="s">
        <v>62</v>
      </c>
      <c r="D4743" s="3">
        <v>161.64099999999999</v>
      </c>
      <c r="E4743" s="16">
        <v>16</v>
      </c>
      <c r="F4743" s="3">
        <v>10.103</v>
      </c>
      <c r="G4743" s="20" t="str">
        <f>IF(B4743="","",VLOOKUP(B4743,[1]BASEDIESEL!$A$2:$AAA$11928,6))</f>
        <v>FRENTE-07</v>
      </c>
      <c r="H4743" s="37" t="str">
        <f t="shared" si="74"/>
        <v>jul</v>
      </c>
    </row>
    <row r="4744" spans="1:8" x14ac:dyDescent="0.25">
      <c r="A4744" s="7">
        <v>46219</v>
      </c>
      <c r="B4744" s="17">
        <v>4027</v>
      </c>
      <c r="C4744" s="17" t="s">
        <v>62</v>
      </c>
      <c r="D4744" s="2">
        <v>33.213999999999999</v>
      </c>
      <c r="E4744" s="17">
        <v>3</v>
      </c>
      <c r="F4744" s="2">
        <v>11.071</v>
      </c>
      <c r="G4744" s="20" t="str">
        <f>IF(B4744="","",VLOOKUP(B4744,[1]BASEDIESEL!$A$2:$AAA$11928,6))</f>
        <v>FRENTE-07</v>
      </c>
      <c r="H4744" s="37" t="str">
        <f t="shared" si="74"/>
        <v>jul</v>
      </c>
    </row>
    <row r="4745" spans="1:8" x14ac:dyDescent="0.25">
      <c r="A4745" s="7">
        <v>46219</v>
      </c>
      <c r="B4745" s="16">
        <v>4030</v>
      </c>
      <c r="C4745" s="16" t="s">
        <v>63</v>
      </c>
      <c r="D4745" s="3">
        <v>47.87</v>
      </c>
      <c r="E4745" s="16">
        <v>3</v>
      </c>
      <c r="F4745" s="3">
        <v>15.957000000000001</v>
      </c>
      <c r="G4745" s="20" t="str">
        <f>IF(B4745="","",VLOOKUP(B4745,[1]BASEDIESEL!$A$2:$AAA$11928,6))</f>
        <v>FRENTE-06</v>
      </c>
      <c r="H4745" s="37" t="str">
        <f t="shared" si="74"/>
        <v>jul</v>
      </c>
    </row>
    <row r="4746" spans="1:8" x14ac:dyDescent="0.25">
      <c r="A4746" s="7">
        <v>46219</v>
      </c>
      <c r="B4746" s="17">
        <v>4032</v>
      </c>
      <c r="C4746" s="17" t="s">
        <v>64</v>
      </c>
      <c r="D4746" s="2">
        <v>102.48</v>
      </c>
      <c r="E4746" s="17">
        <v>6</v>
      </c>
      <c r="F4746" s="2">
        <v>17.079999999999998</v>
      </c>
      <c r="G4746" s="20" t="str">
        <f>IF(B4746="","",VLOOKUP(B4746,[1]BASEDIESEL!$A$2:$AAA$11928,6))</f>
        <v>FRENTE-06</v>
      </c>
      <c r="H4746" s="37" t="str">
        <f t="shared" si="74"/>
        <v>jul</v>
      </c>
    </row>
    <row r="4747" spans="1:8" x14ac:dyDescent="0.25">
      <c r="A4747" s="7">
        <v>46219</v>
      </c>
      <c r="B4747" s="16">
        <v>4033</v>
      </c>
      <c r="C4747" s="16" t="s">
        <v>64</v>
      </c>
      <c r="D4747" s="3">
        <v>80.316999999999993</v>
      </c>
      <c r="E4747" s="16">
        <v>6</v>
      </c>
      <c r="F4747" s="3">
        <v>13.385999999999999</v>
      </c>
      <c r="G4747" s="20" t="str">
        <f>IF(B4747="","",VLOOKUP(B4747,[1]BASEDIESEL!$A$2:$AAA$11928,6))</f>
        <v>FRENTE-06</v>
      </c>
      <c r="H4747" s="37" t="str">
        <f t="shared" si="74"/>
        <v>jul</v>
      </c>
    </row>
    <row r="4748" spans="1:8" x14ac:dyDescent="0.25">
      <c r="A4748" s="7">
        <v>46219</v>
      </c>
      <c r="B4748" s="17">
        <v>4034</v>
      </c>
      <c r="C4748" s="17" t="s">
        <v>64</v>
      </c>
      <c r="D4748" s="2">
        <v>77.956000000000003</v>
      </c>
      <c r="E4748" s="17">
        <v>4</v>
      </c>
      <c r="F4748" s="2">
        <v>19.489000000000001</v>
      </c>
      <c r="G4748" s="20" t="str">
        <f>IF(B4748="","",VLOOKUP(B4748,[1]BASEDIESEL!$A$2:$AAA$11928,6))</f>
        <v>FRENTE-06</v>
      </c>
      <c r="H4748" s="37" t="str">
        <f t="shared" si="74"/>
        <v>jul</v>
      </c>
    </row>
    <row r="4749" spans="1:8" x14ac:dyDescent="0.25">
      <c r="A4749" s="7">
        <v>46219</v>
      </c>
      <c r="B4749" s="16">
        <v>4035</v>
      </c>
      <c r="C4749" s="16" t="s">
        <v>64</v>
      </c>
      <c r="D4749" s="3">
        <v>58.218000000000004</v>
      </c>
      <c r="E4749" s="16">
        <v>4</v>
      </c>
      <c r="F4749" s="3">
        <v>14.555</v>
      </c>
      <c r="G4749" s="20" t="str">
        <f>IF(B4749="","",VLOOKUP(B4749,[1]BASEDIESEL!$A$2:$AAA$11928,6))</f>
        <v>FRENTE-06</v>
      </c>
      <c r="H4749" s="37" t="str">
        <f t="shared" si="74"/>
        <v>jul</v>
      </c>
    </row>
    <row r="4750" spans="1:8" x14ac:dyDescent="0.25">
      <c r="A4750" s="7">
        <v>46219</v>
      </c>
      <c r="B4750" s="17">
        <v>4036</v>
      </c>
      <c r="C4750" s="17" t="s">
        <v>64</v>
      </c>
      <c r="D4750" s="2">
        <v>55.996000000000002</v>
      </c>
      <c r="E4750" s="17">
        <v>4</v>
      </c>
      <c r="F4750" s="2">
        <v>13.999000000000001</v>
      </c>
      <c r="G4750" s="20" t="str">
        <f>IF(B4750="","",VLOOKUP(B4750,[1]BASEDIESEL!$A$2:$AAA$11928,6))</f>
        <v>FRENTE-06</v>
      </c>
      <c r="H4750" s="37" t="str">
        <f t="shared" si="74"/>
        <v>jul</v>
      </c>
    </row>
    <row r="4751" spans="1:8" x14ac:dyDescent="0.25">
      <c r="A4751" s="7">
        <v>46219</v>
      </c>
      <c r="B4751" s="16">
        <v>4111</v>
      </c>
      <c r="C4751" s="16" t="s">
        <v>65</v>
      </c>
      <c r="D4751" s="3">
        <v>158.03</v>
      </c>
      <c r="E4751" s="16">
        <v>10</v>
      </c>
      <c r="F4751" s="3">
        <v>15.803000000000001</v>
      </c>
      <c r="G4751" s="20" t="str">
        <f>IF(B4751="","",VLOOKUP(B4751,[1]BASEDIESEL!$A$2:$AAA$11928,6))</f>
        <v>FRENTE-05</v>
      </c>
      <c r="H4751" s="37" t="str">
        <f t="shared" si="74"/>
        <v>jul</v>
      </c>
    </row>
    <row r="4752" spans="1:8" x14ac:dyDescent="0.25">
      <c r="A4752" s="7">
        <v>46219</v>
      </c>
      <c r="B4752" s="17">
        <v>4112</v>
      </c>
      <c r="C4752" s="17" t="s">
        <v>65</v>
      </c>
      <c r="D4752" s="2">
        <v>269</v>
      </c>
      <c r="E4752" s="17">
        <v>17</v>
      </c>
      <c r="F4752" s="2">
        <v>15.824</v>
      </c>
      <c r="G4752" s="20" t="str">
        <f>IF(B4752="","",VLOOKUP(B4752,[1]BASEDIESEL!$A$2:$AAA$11928,6))</f>
        <v>FRENTE-01</v>
      </c>
      <c r="H4752" s="37" t="str">
        <f t="shared" si="74"/>
        <v>jul</v>
      </c>
    </row>
    <row r="4753" spans="1:8" x14ac:dyDescent="0.25">
      <c r="A4753" s="7">
        <v>46219</v>
      </c>
      <c r="B4753" s="16">
        <v>4113</v>
      </c>
      <c r="C4753" s="16" t="s">
        <v>65</v>
      </c>
      <c r="D4753" s="3">
        <v>172.239</v>
      </c>
      <c r="E4753" s="16">
        <v>18</v>
      </c>
      <c r="F4753" s="3">
        <v>9.5690000000000008</v>
      </c>
      <c r="G4753" s="20" t="str">
        <f>IF(B4753="","",VLOOKUP(B4753,[1]BASEDIESEL!$A$2:$AAA$11928,6))</f>
        <v>FRENTE-07</v>
      </c>
      <c r="H4753" s="37" t="str">
        <f t="shared" si="74"/>
        <v>jul</v>
      </c>
    </row>
    <row r="4754" spans="1:8" x14ac:dyDescent="0.25">
      <c r="A4754" s="7">
        <v>46219</v>
      </c>
      <c r="B4754" s="17">
        <v>4114</v>
      </c>
      <c r="C4754" s="17" t="s">
        <v>65</v>
      </c>
      <c r="D4754" s="2">
        <v>429.68</v>
      </c>
      <c r="E4754" s="17">
        <v>27</v>
      </c>
      <c r="F4754" s="2">
        <v>15.914</v>
      </c>
      <c r="G4754" s="20" t="str">
        <f>IF(B4754="","",VLOOKUP(B4754,[1]BASEDIESEL!$A$2:$AAA$11928,6))</f>
        <v>FRENTE-01</v>
      </c>
      <c r="H4754" s="37" t="str">
        <f t="shared" si="74"/>
        <v>jul</v>
      </c>
    </row>
    <row r="4755" spans="1:8" x14ac:dyDescent="0.25">
      <c r="A4755" s="7">
        <v>46219</v>
      </c>
      <c r="B4755" s="16">
        <v>4115</v>
      </c>
      <c r="C4755" s="16" t="s">
        <v>65</v>
      </c>
      <c r="D4755" s="3">
        <v>53.95</v>
      </c>
      <c r="E4755" s="16">
        <v>4</v>
      </c>
      <c r="F4755" s="3">
        <v>13.488</v>
      </c>
      <c r="G4755" s="20" t="str">
        <f>IF(B4755="","",VLOOKUP(B4755,[1]BASEDIESEL!$A$2:$AAA$11928,6))</f>
        <v>FRENTE-06</v>
      </c>
      <c r="H4755" s="37" t="str">
        <f t="shared" si="74"/>
        <v>jul</v>
      </c>
    </row>
    <row r="4756" spans="1:8" x14ac:dyDescent="0.25">
      <c r="A4756" s="7">
        <v>46219</v>
      </c>
      <c r="B4756" s="17">
        <v>4116</v>
      </c>
      <c r="C4756" s="17" t="s">
        <v>65</v>
      </c>
      <c r="D4756" s="2">
        <v>158.61799999999999</v>
      </c>
      <c r="E4756" s="17">
        <v>11</v>
      </c>
      <c r="F4756" s="2">
        <v>14.42</v>
      </c>
      <c r="G4756" s="20" t="str">
        <f>IF(B4756="","",VLOOKUP(B4756,[1]BASEDIESEL!$A$2:$AAA$11928,6))</f>
        <v>FRENTE-05</v>
      </c>
      <c r="H4756" s="37" t="str">
        <f t="shared" si="74"/>
        <v>jul</v>
      </c>
    </row>
    <row r="4757" spans="1:8" x14ac:dyDescent="0.25">
      <c r="A4757" s="7">
        <v>46219</v>
      </c>
      <c r="B4757" s="16">
        <v>4117</v>
      </c>
      <c r="C4757" s="16" t="s">
        <v>65</v>
      </c>
      <c r="D4757" s="3">
        <v>221.77799999999999</v>
      </c>
      <c r="E4757" s="16">
        <v>14</v>
      </c>
      <c r="F4757" s="3">
        <v>15.840999999999999</v>
      </c>
      <c r="G4757" s="20" t="str">
        <f>IF(B4757="","",VLOOKUP(B4757,[1]BASEDIESEL!$A$2:$AAA$11928,6))</f>
        <v>FRENTE-04</v>
      </c>
      <c r="H4757" s="37" t="str">
        <f t="shared" si="74"/>
        <v>jul</v>
      </c>
    </row>
    <row r="4758" spans="1:8" x14ac:dyDescent="0.25">
      <c r="A4758" s="7">
        <v>46219</v>
      </c>
      <c r="B4758" s="17">
        <v>4118</v>
      </c>
      <c r="C4758" s="17" t="s">
        <v>65</v>
      </c>
      <c r="D4758" s="2">
        <v>120.886</v>
      </c>
      <c r="E4758" s="17">
        <v>11</v>
      </c>
      <c r="F4758" s="2">
        <v>10.99</v>
      </c>
      <c r="G4758" s="20" t="str">
        <f>IF(B4758="","",VLOOKUP(B4758,[1]BASEDIESEL!$A$2:$AAA$11928,6))</f>
        <v>FRENTE-03</v>
      </c>
      <c r="H4758" s="37" t="str">
        <f t="shared" si="74"/>
        <v>jul</v>
      </c>
    </row>
    <row r="4759" spans="1:8" x14ac:dyDescent="0.25">
      <c r="A4759" s="7">
        <v>46219</v>
      </c>
      <c r="B4759" s="16">
        <v>4119</v>
      </c>
      <c r="C4759" s="16" t="s">
        <v>65</v>
      </c>
      <c r="D4759" s="3">
        <v>226.96299999999999</v>
      </c>
      <c r="E4759" s="16">
        <v>15</v>
      </c>
      <c r="F4759" s="3">
        <v>15.131</v>
      </c>
      <c r="G4759" s="20" t="str">
        <f>IF(B4759="","",VLOOKUP(B4759,[1]BASEDIESEL!$A$2:$AAA$11928,6))</f>
        <v>FRENTE-05</v>
      </c>
      <c r="H4759" s="37" t="str">
        <f t="shared" si="74"/>
        <v>jul</v>
      </c>
    </row>
    <row r="4760" spans="1:8" x14ac:dyDescent="0.25">
      <c r="A4760" s="7">
        <v>46219</v>
      </c>
      <c r="B4760" s="17">
        <v>4120</v>
      </c>
      <c r="C4760" s="17" t="s">
        <v>65</v>
      </c>
      <c r="D4760" s="2">
        <v>266.55</v>
      </c>
      <c r="E4760" s="17">
        <v>17</v>
      </c>
      <c r="F4760" s="2">
        <v>15.679</v>
      </c>
      <c r="G4760" s="20" t="str">
        <f>IF(B4760="","",VLOOKUP(B4760,[1]BASEDIESEL!$A$2:$AAA$11928,6))</f>
        <v>FRENTE-05</v>
      </c>
      <c r="H4760" s="37" t="str">
        <f t="shared" si="74"/>
        <v>jul</v>
      </c>
    </row>
    <row r="4761" spans="1:8" x14ac:dyDescent="0.25">
      <c r="A4761" s="7">
        <v>46219</v>
      </c>
      <c r="B4761" s="16">
        <v>4121</v>
      </c>
      <c r="C4761" s="16" t="s">
        <v>66</v>
      </c>
      <c r="D4761" s="3">
        <v>287.08499999999998</v>
      </c>
      <c r="E4761" s="16">
        <v>18</v>
      </c>
      <c r="F4761" s="3">
        <v>15.949</v>
      </c>
      <c r="G4761" s="20" t="str">
        <f>IF(B4761="","",VLOOKUP(B4761,[1]BASEDIESEL!$A$2:$AAA$11928,6))</f>
        <v>FRENTE-01</v>
      </c>
      <c r="H4761" s="37" t="str">
        <f t="shared" si="74"/>
        <v>jul</v>
      </c>
    </row>
    <row r="4762" spans="1:8" x14ac:dyDescent="0.25">
      <c r="A4762" s="7">
        <v>46219</v>
      </c>
      <c r="B4762" s="17">
        <v>4122</v>
      </c>
      <c r="C4762" s="17" t="s">
        <v>66</v>
      </c>
      <c r="D4762" s="2">
        <v>412.89499999999998</v>
      </c>
      <c r="E4762" s="17">
        <v>26</v>
      </c>
      <c r="F4762" s="2">
        <v>15.881</v>
      </c>
      <c r="G4762" s="20" t="str">
        <f>IF(B4762="","",VLOOKUP(B4762,[1]BASEDIESEL!$A$2:$AAA$11928,6))</f>
        <v>FRENTE-01</v>
      </c>
      <c r="H4762" s="37" t="str">
        <f t="shared" si="74"/>
        <v>jul</v>
      </c>
    </row>
    <row r="4763" spans="1:8" x14ac:dyDescent="0.25">
      <c r="A4763" s="7">
        <v>46219</v>
      </c>
      <c r="B4763" s="16">
        <v>4124</v>
      </c>
      <c r="C4763" s="16" t="s">
        <v>65</v>
      </c>
      <c r="D4763" s="3">
        <v>183.59800000000001</v>
      </c>
      <c r="E4763" s="16">
        <v>14</v>
      </c>
      <c r="F4763" s="3">
        <v>13.114000000000001</v>
      </c>
      <c r="G4763" s="20" t="str">
        <f>IF(B4763="","",VLOOKUP(B4763,[1]BASEDIESEL!$A$2:$AAA$11928,6))</f>
        <v>FRENTE-07</v>
      </c>
      <c r="H4763" s="37" t="str">
        <f t="shared" si="74"/>
        <v>jul</v>
      </c>
    </row>
    <row r="4764" spans="1:8" x14ac:dyDescent="0.25">
      <c r="A4764" s="7">
        <v>46219</v>
      </c>
      <c r="B4764" s="17">
        <v>4126</v>
      </c>
      <c r="C4764" s="17" t="s">
        <v>65</v>
      </c>
      <c r="D4764" s="2">
        <v>294.82100000000003</v>
      </c>
      <c r="E4764" s="17">
        <v>19</v>
      </c>
      <c r="F4764" s="2">
        <v>15.516999999999999</v>
      </c>
      <c r="G4764" s="20" t="str">
        <f>IF(B4764="","",VLOOKUP(B4764,[1]BASEDIESEL!$A$2:$AAA$11928,6))</f>
        <v>FRENTE-05</v>
      </c>
      <c r="H4764" s="37" t="str">
        <f t="shared" si="74"/>
        <v>jul</v>
      </c>
    </row>
    <row r="4765" spans="1:8" x14ac:dyDescent="0.25">
      <c r="A4765" s="7">
        <v>46219</v>
      </c>
      <c r="B4765" s="16">
        <v>4127</v>
      </c>
      <c r="C4765" s="16" t="s">
        <v>65</v>
      </c>
      <c r="D4765" s="3">
        <v>321.57</v>
      </c>
      <c r="E4765" s="16">
        <v>22</v>
      </c>
      <c r="F4765" s="3">
        <v>14.617000000000001</v>
      </c>
      <c r="G4765" s="20" t="str">
        <f>IF(B4765="","",VLOOKUP(B4765,[1]BASEDIESEL!$A$2:$AAA$11928,6))</f>
        <v>FRENTE-02</v>
      </c>
      <c r="H4765" s="37" t="str">
        <f t="shared" si="74"/>
        <v>jul</v>
      </c>
    </row>
    <row r="4766" spans="1:8" x14ac:dyDescent="0.25">
      <c r="A4766" s="7">
        <v>46219</v>
      </c>
      <c r="B4766" s="17">
        <v>4128</v>
      </c>
      <c r="C4766" s="17" t="s">
        <v>66</v>
      </c>
      <c r="D4766" s="2">
        <v>380.99</v>
      </c>
      <c r="E4766" s="17">
        <v>23</v>
      </c>
      <c r="F4766" s="2">
        <v>16.565000000000001</v>
      </c>
      <c r="G4766" s="20" t="str">
        <f>IF(B4766="","",VLOOKUP(B4766,[1]BASEDIESEL!$A$2:$AAA$11928,6))</f>
        <v>FRENTE-01</v>
      </c>
      <c r="H4766" s="37" t="str">
        <f t="shared" si="74"/>
        <v>jul</v>
      </c>
    </row>
    <row r="4767" spans="1:8" x14ac:dyDescent="0.25">
      <c r="A4767" s="7">
        <v>46219</v>
      </c>
      <c r="B4767" s="16">
        <v>4129</v>
      </c>
      <c r="C4767" s="16" t="s">
        <v>66</v>
      </c>
      <c r="D4767" s="3">
        <v>382.57</v>
      </c>
      <c r="E4767" s="16">
        <v>22</v>
      </c>
      <c r="F4767" s="3">
        <v>17.39</v>
      </c>
      <c r="G4767" s="20" t="str">
        <f>IF(B4767="","",VLOOKUP(B4767,[1]BASEDIESEL!$A$2:$AAA$11928,6))</f>
        <v>FRENTE-01</v>
      </c>
      <c r="H4767" s="37" t="str">
        <f t="shared" si="74"/>
        <v>jul</v>
      </c>
    </row>
    <row r="4768" spans="1:8" x14ac:dyDescent="0.25">
      <c r="A4768" s="7">
        <v>46219</v>
      </c>
      <c r="B4768" s="17">
        <v>4130</v>
      </c>
      <c r="C4768" s="17" t="s">
        <v>66</v>
      </c>
      <c r="D4768" s="2">
        <v>218.99</v>
      </c>
      <c r="E4768" s="17">
        <v>14</v>
      </c>
      <c r="F4768" s="2">
        <v>15.641999999999999</v>
      </c>
      <c r="G4768" s="20" t="str">
        <f>IF(B4768="","",VLOOKUP(B4768,[1]BASEDIESEL!$A$2:$AAA$11928,6))</f>
        <v>FRENTE-02</v>
      </c>
      <c r="H4768" s="37" t="str">
        <f t="shared" si="74"/>
        <v>jul</v>
      </c>
    </row>
    <row r="4769" spans="1:8" x14ac:dyDescent="0.25">
      <c r="A4769" s="7">
        <v>46219</v>
      </c>
      <c r="B4769" s="16">
        <v>4131</v>
      </c>
      <c r="C4769" s="16" t="s">
        <v>65</v>
      </c>
      <c r="D4769" s="3">
        <v>244.35499999999999</v>
      </c>
      <c r="E4769" s="16">
        <v>16</v>
      </c>
      <c r="F4769" s="3">
        <v>15.272</v>
      </c>
      <c r="G4769" s="20" t="str">
        <f>IF(B4769="","",VLOOKUP(B4769,[1]BASEDIESEL!$A$2:$AAA$11928,6))</f>
        <v>FRENTE-04</v>
      </c>
      <c r="H4769" s="37" t="str">
        <f t="shared" si="74"/>
        <v>jul</v>
      </c>
    </row>
    <row r="4770" spans="1:8" x14ac:dyDescent="0.25">
      <c r="A4770" s="7">
        <v>46219</v>
      </c>
      <c r="B4770" s="17">
        <v>4132</v>
      </c>
      <c r="C4770" s="17" t="s">
        <v>65</v>
      </c>
      <c r="D4770" s="2">
        <v>176.732</v>
      </c>
      <c r="E4770" s="17">
        <v>10</v>
      </c>
      <c r="F4770" s="2">
        <v>17.672999999999998</v>
      </c>
      <c r="G4770" s="20" t="str">
        <f>IF(B4770="","",VLOOKUP(B4770,[1]BASEDIESEL!$A$2:$AAA$11928,6))</f>
        <v>FRENTE-03</v>
      </c>
      <c r="H4770" s="37" t="str">
        <f t="shared" si="74"/>
        <v>jul</v>
      </c>
    </row>
    <row r="4771" spans="1:8" x14ac:dyDescent="0.25">
      <c r="A4771" s="7">
        <v>46219</v>
      </c>
      <c r="B4771" s="16">
        <v>4133</v>
      </c>
      <c r="C4771" s="16" t="s">
        <v>65</v>
      </c>
      <c r="D4771" s="3">
        <v>185.27500000000001</v>
      </c>
      <c r="E4771" s="16">
        <v>13</v>
      </c>
      <c r="F4771" s="3">
        <v>14.252000000000001</v>
      </c>
      <c r="G4771" s="20" t="str">
        <f>IF(B4771="","",VLOOKUP(B4771,[1]BASEDIESEL!$A$2:$AAA$11928,6))</f>
        <v>FRENTE-02</v>
      </c>
      <c r="H4771" s="37" t="str">
        <f t="shared" si="74"/>
        <v>jul</v>
      </c>
    </row>
    <row r="4772" spans="1:8" x14ac:dyDescent="0.25">
      <c r="A4772" s="7">
        <v>46219</v>
      </c>
      <c r="B4772" s="17">
        <v>4134</v>
      </c>
      <c r="C4772" s="17" t="s">
        <v>65</v>
      </c>
      <c r="D4772" s="2">
        <v>263.91000000000003</v>
      </c>
      <c r="E4772" s="17">
        <v>17</v>
      </c>
      <c r="F4772" s="2">
        <v>15.523999999999999</v>
      </c>
      <c r="G4772" s="20" t="str">
        <f>IF(B4772="","",VLOOKUP(B4772,[1]BASEDIESEL!$A$2:$AAA$11928,6))</f>
        <v>FRENTE-05</v>
      </c>
      <c r="H4772" s="37" t="str">
        <f t="shared" si="74"/>
        <v>jul</v>
      </c>
    </row>
    <row r="4773" spans="1:8" x14ac:dyDescent="0.25">
      <c r="A4773" s="7">
        <v>46219</v>
      </c>
      <c r="B4773" s="16">
        <v>4135</v>
      </c>
      <c r="C4773" s="16" t="s">
        <v>65</v>
      </c>
      <c r="D4773" s="3">
        <v>118.773</v>
      </c>
      <c r="E4773" s="16">
        <v>8</v>
      </c>
      <c r="F4773" s="3">
        <v>14.847</v>
      </c>
      <c r="G4773" s="20" t="str">
        <f>IF(B4773="","",VLOOKUP(B4773,[1]BASEDIESEL!$A$2:$AAA$11928,6))</f>
        <v>FRENTE-03</v>
      </c>
      <c r="H4773" s="37" t="str">
        <f t="shared" si="74"/>
        <v>jul</v>
      </c>
    </row>
    <row r="4774" spans="1:8" x14ac:dyDescent="0.25">
      <c r="A4774" s="7">
        <v>46219</v>
      </c>
      <c r="B4774" s="17">
        <v>4136</v>
      </c>
      <c r="C4774" s="17" t="s">
        <v>65</v>
      </c>
      <c r="D4774" s="2">
        <v>251.126</v>
      </c>
      <c r="E4774" s="17">
        <v>15</v>
      </c>
      <c r="F4774" s="2">
        <v>16.742000000000001</v>
      </c>
      <c r="G4774" s="20" t="str">
        <f>IF(B4774="","",VLOOKUP(B4774,[1]BASEDIESEL!$A$2:$AAA$11928,6))</f>
        <v>FRENTE-04</v>
      </c>
      <c r="H4774" s="37" t="str">
        <f t="shared" si="74"/>
        <v>jul</v>
      </c>
    </row>
    <row r="4775" spans="1:8" x14ac:dyDescent="0.25">
      <c r="A4775" s="7">
        <v>46219</v>
      </c>
      <c r="B4775" s="16">
        <v>4137</v>
      </c>
      <c r="C4775" s="16" t="s">
        <v>65</v>
      </c>
      <c r="D4775" s="3">
        <v>178.58</v>
      </c>
      <c r="E4775" s="16">
        <v>12</v>
      </c>
      <c r="F4775" s="3">
        <v>14.882</v>
      </c>
      <c r="G4775" s="20" t="str">
        <f>IF(B4775="","",VLOOKUP(B4775,[1]BASEDIESEL!$A$2:$AAA$11928,6))</f>
        <v>FRENTE-03</v>
      </c>
      <c r="H4775" s="37" t="str">
        <f t="shared" si="74"/>
        <v>jul</v>
      </c>
    </row>
    <row r="4776" spans="1:8" x14ac:dyDescent="0.25">
      <c r="A4776" s="7">
        <v>46219</v>
      </c>
      <c r="B4776" s="17">
        <v>4138</v>
      </c>
      <c r="C4776" s="17" t="s">
        <v>65</v>
      </c>
      <c r="D4776" s="2">
        <v>189.81299999999999</v>
      </c>
      <c r="E4776" s="17">
        <v>12</v>
      </c>
      <c r="F4776" s="2">
        <v>15.818</v>
      </c>
      <c r="G4776" s="20" t="str">
        <f>IF(B4776="","",VLOOKUP(B4776,[1]BASEDIESEL!$A$2:$AAA$11928,6))</f>
        <v>FRENTE-04</v>
      </c>
      <c r="H4776" s="37" t="str">
        <f t="shared" si="74"/>
        <v>jul</v>
      </c>
    </row>
    <row r="4777" spans="1:8" x14ac:dyDescent="0.25">
      <c r="A4777" s="7">
        <v>46219</v>
      </c>
      <c r="B4777" s="16">
        <v>4139</v>
      </c>
      <c r="C4777" s="16" t="s">
        <v>65</v>
      </c>
      <c r="D4777" s="3">
        <v>159.995</v>
      </c>
      <c r="E4777" s="16">
        <v>14</v>
      </c>
      <c r="F4777" s="3">
        <v>11.428000000000001</v>
      </c>
      <c r="G4777" s="20" t="str">
        <f>IF(B4777="","",VLOOKUP(B4777,[1]BASEDIESEL!$A$2:$AAA$11928,6))</f>
        <v>FRENTE-07</v>
      </c>
      <c r="H4777" s="37" t="str">
        <f t="shared" si="74"/>
        <v>jul</v>
      </c>
    </row>
    <row r="4778" spans="1:8" x14ac:dyDescent="0.25">
      <c r="A4778" s="7">
        <v>46219</v>
      </c>
      <c r="B4778" s="17">
        <v>4140</v>
      </c>
      <c r="C4778" s="17" t="s">
        <v>65</v>
      </c>
      <c r="D4778" s="2">
        <v>280.73599999999999</v>
      </c>
      <c r="E4778" s="17">
        <v>18</v>
      </c>
      <c r="F4778" s="2">
        <v>15.596</v>
      </c>
      <c r="G4778" s="20" t="str">
        <f>IF(B4778="","",VLOOKUP(B4778,[1]BASEDIESEL!$A$2:$AAA$11928,6))</f>
        <v>FRENTE-05</v>
      </c>
      <c r="H4778" s="37" t="str">
        <f t="shared" si="74"/>
        <v>jul</v>
      </c>
    </row>
    <row r="4779" spans="1:8" x14ac:dyDescent="0.25">
      <c r="A4779" s="7">
        <v>46219</v>
      </c>
      <c r="B4779" s="16">
        <v>4141</v>
      </c>
      <c r="C4779" s="16" t="s">
        <v>65</v>
      </c>
      <c r="D4779" s="3">
        <v>204.999</v>
      </c>
      <c r="E4779" s="16">
        <v>11</v>
      </c>
      <c r="F4779" s="3">
        <v>18.635999999999999</v>
      </c>
      <c r="G4779" s="20" t="str">
        <f>IF(B4779="","",VLOOKUP(B4779,[1]BASEDIESEL!$A$2:$AAA$11928,6))</f>
        <v>FRENTE-03</v>
      </c>
      <c r="H4779" s="37" t="str">
        <f t="shared" si="74"/>
        <v>jul</v>
      </c>
    </row>
    <row r="4780" spans="1:8" x14ac:dyDescent="0.25">
      <c r="A4780" s="7">
        <v>46219</v>
      </c>
      <c r="B4780" s="17">
        <v>4142</v>
      </c>
      <c r="C4780" s="17" t="s">
        <v>65</v>
      </c>
      <c r="D4780" s="2">
        <v>223.959</v>
      </c>
      <c r="E4780" s="17">
        <v>14</v>
      </c>
      <c r="F4780" s="2">
        <v>15.997</v>
      </c>
      <c r="G4780" s="20" t="str">
        <f>IF(B4780="","",VLOOKUP(B4780,[1]BASEDIESEL!$A$2:$AAA$11928,6))</f>
        <v>FRENTE-04</v>
      </c>
      <c r="H4780" s="37" t="str">
        <f t="shared" si="74"/>
        <v>jul</v>
      </c>
    </row>
    <row r="4781" spans="1:8" x14ac:dyDescent="0.25">
      <c r="A4781" s="7">
        <v>46219</v>
      </c>
      <c r="B4781" s="16">
        <v>4143</v>
      </c>
      <c r="C4781" s="16" t="s">
        <v>65</v>
      </c>
      <c r="D4781" s="3">
        <v>158.33000000000001</v>
      </c>
      <c r="E4781" s="16">
        <v>10</v>
      </c>
      <c r="F4781" s="3">
        <v>15.833</v>
      </c>
      <c r="G4781" s="20" t="str">
        <f>IF(B4781="","",VLOOKUP(B4781,[1]BASEDIESEL!$A$2:$AAA$11928,6))</f>
        <v>FRENTE-05</v>
      </c>
      <c r="H4781" s="37" t="str">
        <f t="shared" si="74"/>
        <v>jul</v>
      </c>
    </row>
    <row r="4782" spans="1:8" x14ac:dyDescent="0.25">
      <c r="A4782" s="7">
        <v>46219</v>
      </c>
      <c r="B4782" s="17">
        <v>4144</v>
      </c>
      <c r="C4782" s="17" t="s">
        <v>65</v>
      </c>
      <c r="D4782" s="2">
        <v>294.06200000000001</v>
      </c>
      <c r="E4782" s="17">
        <v>18</v>
      </c>
      <c r="F4782" s="2">
        <v>16.337</v>
      </c>
      <c r="G4782" s="20" t="str">
        <f>IF(B4782="","",VLOOKUP(B4782,[1]BASEDIESEL!$A$2:$AAA$11928,6))</f>
        <v>FRENTE-05</v>
      </c>
      <c r="H4782" s="37" t="str">
        <f t="shared" si="74"/>
        <v>jul</v>
      </c>
    </row>
    <row r="4783" spans="1:8" x14ac:dyDescent="0.25">
      <c r="A4783" s="7">
        <v>46219</v>
      </c>
      <c r="B4783" s="16">
        <v>4145</v>
      </c>
      <c r="C4783" s="16" t="s">
        <v>65</v>
      </c>
      <c r="D4783" s="3">
        <v>180.405</v>
      </c>
      <c r="E4783" s="16">
        <v>11</v>
      </c>
      <c r="F4783" s="3">
        <v>16.399999999999999</v>
      </c>
      <c r="G4783" s="20" t="str">
        <f>IF(B4783="","",VLOOKUP(B4783,[1]BASEDIESEL!$A$2:$AAA$11928,6))</f>
        <v>FRENTE-03</v>
      </c>
      <c r="H4783" s="37" t="str">
        <f t="shared" si="74"/>
        <v>jul</v>
      </c>
    </row>
    <row r="4784" spans="1:8" x14ac:dyDescent="0.25">
      <c r="A4784" s="7">
        <v>46219</v>
      </c>
      <c r="B4784" s="17">
        <v>4146</v>
      </c>
      <c r="C4784" s="17" t="s">
        <v>65</v>
      </c>
      <c r="D4784" s="2">
        <v>178.32499999999999</v>
      </c>
      <c r="E4784" s="17">
        <v>12</v>
      </c>
      <c r="F4784" s="2">
        <v>14.86</v>
      </c>
      <c r="G4784" s="20" t="str">
        <f>IF(B4784="","",VLOOKUP(B4784,[1]BASEDIESEL!$A$2:$AAA$11928,6))</f>
        <v>FRENTE-03</v>
      </c>
      <c r="H4784" s="37" t="str">
        <f t="shared" si="74"/>
        <v>jul</v>
      </c>
    </row>
    <row r="4785" spans="1:8" x14ac:dyDescent="0.25">
      <c r="A4785" s="7">
        <v>46219</v>
      </c>
      <c r="B4785" s="16">
        <v>4147</v>
      </c>
      <c r="C4785" s="16" t="s">
        <v>65</v>
      </c>
      <c r="D4785" s="3">
        <v>240.77500000000001</v>
      </c>
      <c r="E4785" s="16">
        <v>18</v>
      </c>
      <c r="F4785" s="3">
        <v>13.375999999999999</v>
      </c>
      <c r="G4785" s="20" t="str">
        <f>IF(B4785="","",VLOOKUP(B4785,[1]BASEDIESEL!$A$2:$AAA$11928,6))</f>
        <v>FRENTE-02</v>
      </c>
      <c r="H4785" s="37" t="str">
        <f t="shared" si="74"/>
        <v>jul</v>
      </c>
    </row>
    <row r="4786" spans="1:8" x14ac:dyDescent="0.25">
      <c r="A4786" s="7">
        <v>46219</v>
      </c>
      <c r="B4786" s="17">
        <v>4149</v>
      </c>
      <c r="C4786" s="17" t="s">
        <v>65</v>
      </c>
      <c r="D4786" s="2">
        <v>534.80999999999995</v>
      </c>
      <c r="E4786" s="17">
        <v>32</v>
      </c>
      <c r="F4786" s="2">
        <v>16.713000000000001</v>
      </c>
      <c r="G4786" s="20" t="str">
        <f>IF(B4786="","",VLOOKUP(B4786,[1]BASEDIESEL!$A$2:$AAA$11928,6))</f>
        <v>FRENTE-01</v>
      </c>
      <c r="H4786" s="37" t="str">
        <f t="shared" si="74"/>
        <v>jul</v>
      </c>
    </row>
    <row r="4787" spans="1:8" x14ac:dyDescent="0.25">
      <c r="A4787" s="7">
        <v>46219</v>
      </c>
      <c r="B4787" s="16">
        <v>4153</v>
      </c>
      <c r="C4787" s="16" t="s">
        <v>67</v>
      </c>
      <c r="D4787" s="3">
        <v>89.242999999999995</v>
      </c>
      <c r="E4787" s="16">
        <v>6</v>
      </c>
      <c r="F4787" s="3">
        <v>14.874000000000001</v>
      </c>
      <c r="G4787" s="20" t="str">
        <f>IF(B4787="","",VLOOKUP(B4787,[1]BASEDIESEL!$A$2:$AAA$11928,6))</f>
        <v>FRENTE-04</v>
      </c>
      <c r="H4787" s="37" t="str">
        <f t="shared" si="74"/>
        <v>jul</v>
      </c>
    </row>
    <row r="4788" spans="1:8" x14ac:dyDescent="0.25">
      <c r="A4788" s="7">
        <v>46219</v>
      </c>
      <c r="B4788" s="17">
        <v>4154</v>
      </c>
      <c r="C4788" s="17" t="s">
        <v>67</v>
      </c>
      <c r="D4788" s="2">
        <v>168.078</v>
      </c>
      <c r="E4788" s="17">
        <v>11</v>
      </c>
      <c r="F4788" s="2">
        <v>15.28</v>
      </c>
      <c r="G4788" s="20" t="str">
        <f>IF(B4788="","",VLOOKUP(B4788,[1]BASEDIESEL!$A$2:$AAA$11928,6))</f>
        <v>FRENTE-04</v>
      </c>
      <c r="H4788" s="37" t="str">
        <f t="shared" si="74"/>
        <v>jul</v>
      </c>
    </row>
    <row r="4789" spans="1:8" x14ac:dyDescent="0.25">
      <c r="A4789" s="7">
        <v>46219</v>
      </c>
      <c r="B4789" s="16">
        <v>4155</v>
      </c>
      <c r="C4789" s="16" t="s">
        <v>67</v>
      </c>
      <c r="D4789" s="3">
        <v>204.15799999999999</v>
      </c>
      <c r="E4789" s="16">
        <v>12</v>
      </c>
      <c r="F4789" s="3">
        <v>17.013000000000002</v>
      </c>
      <c r="G4789" s="20" t="str">
        <f>IF(B4789="","",VLOOKUP(B4789,[1]BASEDIESEL!$A$2:$AAA$11928,6))</f>
        <v>FRENTE-04</v>
      </c>
      <c r="H4789" s="37" t="str">
        <f t="shared" si="74"/>
        <v>jul</v>
      </c>
    </row>
    <row r="4790" spans="1:8" x14ac:dyDescent="0.25">
      <c r="A4790" s="7">
        <v>46219</v>
      </c>
      <c r="B4790" s="17">
        <v>4156</v>
      </c>
      <c r="C4790" s="17" t="s">
        <v>65</v>
      </c>
      <c r="D4790" s="2">
        <v>300.58499999999998</v>
      </c>
      <c r="E4790" s="17">
        <v>22</v>
      </c>
      <c r="F4790" s="2">
        <v>13.663</v>
      </c>
      <c r="G4790" s="20" t="str">
        <f>IF(B4790="","",VLOOKUP(B4790,[1]BASEDIESEL!$A$2:$AAA$11928,6))</f>
        <v>FRENTE-02</v>
      </c>
      <c r="H4790" s="37" t="str">
        <f t="shared" si="74"/>
        <v>jul</v>
      </c>
    </row>
    <row r="4791" spans="1:8" x14ac:dyDescent="0.25">
      <c r="A4791" s="7">
        <v>46219</v>
      </c>
      <c r="B4791" s="16">
        <v>4157</v>
      </c>
      <c r="C4791" s="16" t="s">
        <v>65</v>
      </c>
      <c r="D4791" s="3">
        <v>57.033000000000001</v>
      </c>
      <c r="E4791" s="16">
        <v>4</v>
      </c>
      <c r="F4791" s="3">
        <v>14.257999999999999</v>
      </c>
      <c r="G4791" s="20" t="str">
        <f>IF(B4791="","",VLOOKUP(B4791,[1]BASEDIESEL!$A$2:$AAA$11928,6))</f>
        <v>FRENTE-06</v>
      </c>
      <c r="H4791" s="37" t="str">
        <f t="shared" si="74"/>
        <v>jul</v>
      </c>
    </row>
    <row r="4792" spans="1:8" x14ac:dyDescent="0.25">
      <c r="A4792" s="7">
        <v>46219</v>
      </c>
      <c r="B4792" s="17">
        <v>4158</v>
      </c>
      <c r="C4792" s="17" t="s">
        <v>65</v>
      </c>
      <c r="D4792" s="2">
        <v>220.86</v>
      </c>
      <c r="E4792" s="17">
        <v>15</v>
      </c>
      <c r="F4792" s="2">
        <v>14.724</v>
      </c>
      <c r="G4792" s="20" t="str">
        <f>IF(B4792="","",VLOOKUP(B4792,[1]BASEDIESEL!$A$2:$AAA$11928,6))</f>
        <v>FRENTE-03</v>
      </c>
      <c r="H4792" s="37" t="str">
        <f t="shared" si="74"/>
        <v>jul</v>
      </c>
    </row>
    <row r="4793" spans="1:8" x14ac:dyDescent="0.25">
      <c r="A4793" s="7">
        <v>46219</v>
      </c>
      <c r="B4793" s="16">
        <v>4159</v>
      </c>
      <c r="C4793" s="16" t="s">
        <v>65</v>
      </c>
      <c r="D4793" s="3">
        <v>311.60500000000002</v>
      </c>
      <c r="E4793" s="16">
        <v>22</v>
      </c>
      <c r="F4793" s="3">
        <v>14.164</v>
      </c>
      <c r="G4793" s="20" t="str">
        <f>IF(B4793="","",VLOOKUP(B4793,[1]BASEDIESEL!$A$2:$AAA$11928,6))</f>
        <v>FRENTE-02</v>
      </c>
      <c r="H4793" s="37" t="str">
        <f t="shared" si="74"/>
        <v>jul</v>
      </c>
    </row>
    <row r="4794" spans="1:8" x14ac:dyDescent="0.25">
      <c r="A4794" s="7">
        <v>46219</v>
      </c>
      <c r="B4794" s="17">
        <v>4160</v>
      </c>
      <c r="C4794" s="17" t="s">
        <v>65</v>
      </c>
      <c r="D4794" s="2">
        <v>414.72500000000002</v>
      </c>
      <c r="E4794" s="17">
        <v>26</v>
      </c>
      <c r="F4794" s="2">
        <v>15.951000000000001</v>
      </c>
      <c r="G4794" s="20" t="str">
        <f>IF(B4794="","",VLOOKUP(B4794,[1]BASEDIESEL!$A$2:$AAA$11928,6))</f>
        <v>FRENTE-01</v>
      </c>
      <c r="H4794" s="37" t="str">
        <f t="shared" si="74"/>
        <v>jul</v>
      </c>
    </row>
    <row r="4795" spans="1:8" x14ac:dyDescent="0.25">
      <c r="A4795" s="7">
        <v>46219</v>
      </c>
      <c r="B4795" s="16">
        <v>4161</v>
      </c>
      <c r="C4795" s="16" t="s">
        <v>65</v>
      </c>
      <c r="D4795" s="3">
        <v>16.55</v>
      </c>
      <c r="E4795" s="16">
        <v>1</v>
      </c>
      <c r="F4795" s="3">
        <v>16.55</v>
      </c>
      <c r="G4795" s="20" t="str">
        <f>IF(B4795="","",VLOOKUP(B4795,[1]BASEDIESEL!$A$2:$AAA$11928,6))</f>
        <v>FRENTE-07</v>
      </c>
      <c r="H4795" s="37" t="str">
        <f t="shared" si="74"/>
        <v>jul</v>
      </c>
    </row>
    <row r="4796" spans="1:8" x14ac:dyDescent="0.25">
      <c r="A4796" s="7">
        <v>46219</v>
      </c>
      <c r="B4796" s="17">
        <v>4162</v>
      </c>
      <c r="C4796" s="17" t="s">
        <v>65</v>
      </c>
      <c r="D4796" s="2">
        <v>287.53500000000003</v>
      </c>
      <c r="E4796" s="17">
        <v>21</v>
      </c>
      <c r="F4796" s="2">
        <v>13.692</v>
      </c>
      <c r="G4796" s="20" t="str">
        <f>IF(B4796="","",VLOOKUP(B4796,[1]BASEDIESEL!$A$2:$AAA$11928,6))</f>
        <v>FRENTE-02</v>
      </c>
      <c r="H4796" s="37" t="str">
        <f t="shared" si="74"/>
        <v>jul</v>
      </c>
    </row>
    <row r="4797" spans="1:8" x14ac:dyDescent="0.25">
      <c r="A4797" s="7">
        <v>46219</v>
      </c>
      <c r="B4797" s="16">
        <v>4163</v>
      </c>
      <c r="C4797" s="16" t="s">
        <v>65</v>
      </c>
      <c r="D4797" s="3">
        <v>274.87</v>
      </c>
      <c r="E4797" s="16">
        <v>20</v>
      </c>
      <c r="F4797" s="3">
        <v>13.744</v>
      </c>
      <c r="G4797" s="20" t="str">
        <f>IF(B4797="","",VLOOKUP(B4797,[1]BASEDIESEL!$A$2:$AAA$11928,6))</f>
        <v>FRENTE-02</v>
      </c>
      <c r="H4797" s="37" t="str">
        <f t="shared" si="74"/>
        <v>jul</v>
      </c>
    </row>
  </sheetData>
  <autoFilter ref="A1:G3373" xr:uid="{00000000-0009-0000-0000-000007000000}">
    <sortState xmlns:xlrd2="http://schemas.microsoft.com/office/spreadsheetml/2017/richdata2" ref="A2:G3261">
      <sortCondition ref="A1"/>
    </sortState>
  </autoFilter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2"/>
  <sheetViews>
    <sheetView workbookViewId="0">
      <selection activeCell="L15" sqref="L15"/>
    </sheetView>
  </sheetViews>
  <sheetFormatPr defaultRowHeight="15" x14ac:dyDescent="0.25"/>
  <cols>
    <col min="1" max="1" width="18" customWidth="1"/>
    <col min="2" max="2" width="13" style="19" customWidth="1"/>
  </cols>
  <sheetData>
    <row r="1" spans="1:2" x14ac:dyDescent="0.25">
      <c r="A1" s="4" t="s">
        <v>54</v>
      </c>
      <c r="B1" s="18">
        <v>46043</v>
      </c>
    </row>
    <row r="3" spans="1:2" x14ac:dyDescent="0.25">
      <c r="A3" s="4" t="s">
        <v>19</v>
      </c>
      <c r="B3"/>
    </row>
    <row r="4" spans="1:2" x14ac:dyDescent="0.25">
      <c r="A4" s="5" t="s">
        <v>46</v>
      </c>
      <c r="B4"/>
    </row>
    <row r="5" spans="1:2" x14ac:dyDescent="0.25">
      <c r="A5" s="15" t="s">
        <v>47</v>
      </c>
      <c r="B5"/>
    </row>
    <row r="6" spans="1:2" x14ac:dyDescent="0.25">
      <c r="A6" s="5" t="s">
        <v>48</v>
      </c>
      <c r="B6"/>
    </row>
    <row r="7" spans="1:2" x14ac:dyDescent="0.25">
      <c r="A7" s="15" t="s">
        <v>49</v>
      </c>
      <c r="B7"/>
    </row>
    <row r="8" spans="1:2" x14ac:dyDescent="0.25">
      <c r="A8" s="5" t="s">
        <v>52</v>
      </c>
      <c r="B8"/>
    </row>
    <row r="9" spans="1:2" x14ac:dyDescent="0.25">
      <c r="A9" s="15" t="s">
        <v>53</v>
      </c>
      <c r="B9"/>
    </row>
    <row r="10" spans="1:2" x14ac:dyDescent="0.25">
      <c r="A10" s="5" t="s">
        <v>56</v>
      </c>
      <c r="B10"/>
    </row>
    <row r="11" spans="1:2" x14ac:dyDescent="0.25">
      <c r="A11" s="15" t="s">
        <v>57</v>
      </c>
      <c r="B11"/>
    </row>
    <row r="12" spans="1:2" x14ac:dyDescent="0.25">
      <c r="A12" s="5" t="s">
        <v>59</v>
      </c>
      <c r="B12"/>
    </row>
    <row r="13" spans="1:2" x14ac:dyDescent="0.25">
      <c r="A13" s="15" t="s">
        <v>60</v>
      </c>
      <c r="B13"/>
    </row>
    <row r="14" spans="1:2" x14ac:dyDescent="0.25">
      <c r="A14" s="5" t="s">
        <v>50</v>
      </c>
      <c r="B14"/>
    </row>
    <row r="15" spans="1:2" x14ac:dyDescent="0.25">
      <c r="A15" s="15" t="s">
        <v>51</v>
      </c>
      <c r="B15"/>
    </row>
    <row r="16" spans="1:2" x14ac:dyDescent="0.25">
      <c r="A16" s="5" t="s">
        <v>55</v>
      </c>
      <c r="B16"/>
    </row>
    <row r="17" spans="2:2" x14ac:dyDescent="0.25">
      <c r="B17"/>
    </row>
    <row r="18" spans="2:2" x14ac:dyDescent="0.25">
      <c r="B18"/>
    </row>
    <row r="19" spans="2:2" x14ac:dyDescent="0.25">
      <c r="B19"/>
    </row>
    <row r="20" spans="2:2" x14ac:dyDescent="0.25">
      <c r="B20"/>
    </row>
    <row r="21" spans="2:2" x14ac:dyDescent="0.25">
      <c r="B21"/>
    </row>
    <row r="22" spans="2:2" x14ac:dyDescent="0.25">
      <c r="B22"/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94"/>
  <sheetViews>
    <sheetView workbookViewId="0">
      <selection activeCell="Q18" sqref="Q18"/>
    </sheetView>
  </sheetViews>
  <sheetFormatPr defaultRowHeight="12.75" x14ac:dyDescent="0.2"/>
  <cols>
    <col min="1" max="1" width="12.28515625" style="100" customWidth="1"/>
    <col min="2" max="2" width="13.28515625" style="101" bestFit="1" customWidth="1"/>
    <col min="3" max="3" width="11.28515625" style="101" bestFit="1" customWidth="1"/>
    <col min="4" max="4" width="13.28515625" style="102" customWidth="1"/>
    <col min="5" max="5" width="13.28515625" style="103" customWidth="1"/>
    <col min="6" max="6" width="12.5703125" style="104" bestFit="1" customWidth="1"/>
    <col min="7" max="7" width="10.7109375" style="105" bestFit="1" customWidth="1"/>
    <col min="8" max="8" width="13.42578125" style="105" bestFit="1" customWidth="1"/>
    <col min="9" max="16384" width="9.140625" style="86"/>
  </cols>
  <sheetData>
    <row r="1" spans="1:8" x14ac:dyDescent="0.2">
      <c r="A1" s="81" t="s">
        <v>69</v>
      </c>
      <c r="B1" s="82" t="s">
        <v>70</v>
      </c>
      <c r="C1" s="82" t="s">
        <v>71</v>
      </c>
      <c r="D1" s="82" t="s">
        <v>72</v>
      </c>
      <c r="E1" s="83" t="s">
        <v>207</v>
      </c>
      <c r="F1" s="84" t="s">
        <v>76</v>
      </c>
      <c r="G1" s="85" t="s">
        <v>404</v>
      </c>
      <c r="H1" s="85" t="s">
        <v>405</v>
      </c>
    </row>
    <row r="2" spans="1:8" x14ac:dyDescent="0.2">
      <c r="A2" s="87">
        <v>3019</v>
      </c>
      <c r="B2" s="88">
        <v>41487.108999999997</v>
      </c>
      <c r="C2" s="89">
        <v>48450.7</v>
      </c>
      <c r="D2" s="90">
        <v>1.1677999999999999</v>
      </c>
      <c r="E2" s="91" t="s">
        <v>221</v>
      </c>
      <c r="F2" s="92" t="str">
        <f>IF(A2="","",VLOOKUP(A2,[1]Base!$A$2:$K$11917,3,FALSE))</f>
        <v>FRENTE-02</v>
      </c>
      <c r="G2" s="93">
        <f t="shared" ref="G2:G65" ca="1" si="0">NOW()-1</f>
        <v>46223.013014930555</v>
      </c>
      <c r="H2" s="92" t="str">
        <f>IF(A2="","",VLOOKUP(A2,[1]Base!$A$2:$K$11917,5,FALSE))</f>
        <v>COLHEDORA</v>
      </c>
    </row>
    <row r="3" spans="1:8" x14ac:dyDescent="0.2">
      <c r="A3" s="87">
        <v>3020</v>
      </c>
      <c r="B3" s="88">
        <v>30824.955999999998</v>
      </c>
      <c r="C3" s="89">
        <v>44040.4</v>
      </c>
      <c r="D3" s="90">
        <v>1.4287000000000001</v>
      </c>
      <c r="E3" s="91" t="s">
        <v>221</v>
      </c>
      <c r="F3" s="92" t="str">
        <f>IF(A3="","",VLOOKUP(A3,[1]Base!$A$2:$K$11917,3,FALSE))</f>
        <v>FRENTE-02</v>
      </c>
      <c r="G3" s="93">
        <f t="shared" ca="1" si="0"/>
        <v>46223.013014930555</v>
      </c>
      <c r="H3" s="92" t="str">
        <f>IF(A3="","",VLOOKUP(A3,[1]Base!$A$2:$K$11917,5,FALSE))</f>
        <v>COLHEDORA</v>
      </c>
    </row>
    <row r="4" spans="1:8" x14ac:dyDescent="0.2">
      <c r="A4" s="87">
        <v>3021</v>
      </c>
      <c r="B4" s="88">
        <v>38752.455999999998</v>
      </c>
      <c r="C4" s="89">
        <v>44337.1</v>
      </c>
      <c r="D4" s="90">
        <v>1.1440999999999999</v>
      </c>
      <c r="E4" s="91" t="s">
        <v>221</v>
      </c>
      <c r="F4" s="92" t="str">
        <f>IF(A4="","",VLOOKUP(A4,[1]Base!$A$2:$K$11917,3,FALSE))</f>
        <v>FRENTE-02</v>
      </c>
      <c r="G4" s="93">
        <f t="shared" ca="1" si="0"/>
        <v>46223.013014930555</v>
      </c>
      <c r="H4" s="92" t="str">
        <f>IF(A4="","",VLOOKUP(A4,[1]Base!$A$2:$K$11917,5,FALSE))</f>
        <v>COLHEDORA</v>
      </c>
    </row>
    <row r="5" spans="1:8" x14ac:dyDescent="0.2">
      <c r="A5" s="87">
        <v>3022</v>
      </c>
      <c r="B5" s="88">
        <v>35871.178999999996</v>
      </c>
      <c r="C5" s="89">
        <v>47639.6</v>
      </c>
      <c r="D5" s="90">
        <v>1.3281000000000001</v>
      </c>
      <c r="E5" s="91" t="s">
        <v>221</v>
      </c>
      <c r="F5" s="92" t="str">
        <f>IF(A5="","",VLOOKUP(A5,[1]Base!$A$2:$K$11917,3,FALSE))</f>
        <v>FRENTE-02</v>
      </c>
      <c r="G5" s="93">
        <f t="shared" ca="1" si="0"/>
        <v>46223.013014930555</v>
      </c>
      <c r="H5" s="92" t="str">
        <f>IF(A5="","",VLOOKUP(A5,[1]Base!$A$2:$K$11917,5,FALSE))</f>
        <v>COLHEDORA</v>
      </c>
    </row>
    <row r="6" spans="1:8" x14ac:dyDescent="0.2">
      <c r="A6" s="87">
        <v>3023</v>
      </c>
      <c r="B6" s="88">
        <v>36617.298000000003</v>
      </c>
      <c r="C6" s="89">
        <v>39407.199999999997</v>
      </c>
      <c r="D6" s="90">
        <v>1.0762</v>
      </c>
      <c r="E6" s="91" t="s">
        <v>221</v>
      </c>
      <c r="F6" s="92" t="str">
        <f>IF(A6="","",VLOOKUP(A6,[1]Base!$A$2:$K$11917,3,FALSE))</f>
        <v>FRENTE-03</v>
      </c>
      <c r="G6" s="93">
        <f t="shared" ca="1" si="0"/>
        <v>46223.013014930555</v>
      </c>
      <c r="H6" s="92" t="str">
        <f>IF(A6="","",VLOOKUP(A6,[1]Base!$A$2:$K$11917,5,FALSE))</f>
        <v>COLHEDORA</v>
      </c>
    </row>
    <row r="7" spans="1:8" x14ac:dyDescent="0.2">
      <c r="A7" s="87">
        <v>3024</v>
      </c>
      <c r="B7" s="88">
        <v>32581.587</v>
      </c>
      <c r="C7" s="89">
        <v>40399.4</v>
      </c>
      <c r="D7" s="90">
        <v>1.2399</v>
      </c>
      <c r="E7" s="91" t="s">
        <v>221</v>
      </c>
      <c r="F7" s="92" t="str">
        <f>IF(A7="","",VLOOKUP(A7,[1]Base!$A$2:$K$11917,3,FALSE))</f>
        <v>FRENTE-03</v>
      </c>
      <c r="G7" s="93">
        <f t="shared" ca="1" si="0"/>
        <v>46223.013014930555</v>
      </c>
      <c r="H7" s="92" t="str">
        <f>IF(A7="","",VLOOKUP(A7,[1]Base!$A$2:$K$11917,5,FALSE))</f>
        <v>COLHEDORA</v>
      </c>
    </row>
    <row r="8" spans="1:8" x14ac:dyDescent="0.2">
      <c r="A8" s="87">
        <v>3025</v>
      </c>
      <c r="B8" s="88">
        <v>29795.378000000001</v>
      </c>
      <c r="C8" s="89">
        <v>37030.300000000003</v>
      </c>
      <c r="D8" s="90">
        <v>1.2427999999999999</v>
      </c>
      <c r="E8" s="91" t="s">
        <v>221</v>
      </c>
      <c r="F8" s="92" t="str">
        <f>IF(A8="","",VLOOKUP(A8,[1]Base!$A$2:$K$11917,3,FALSE))</f>
        <v>FRENTE-03</v>
      </c>
      <c r="G8" s="93">
        <f t="shared" ca="1" si="0"/>
        <v>46223.013014930555</v>
      </c>
      <c r="H8" s="92" t="str">
        <f>IF(A8="","",VLOOKUP(A8,[1]Base!$A$2:$K$11917,5,FALSE))</f>
        <v>COLHEDORA</v>
      </c>
    </row>
    <row r="9" spans="1:8" x14ac:dyDescent="0.2">
      <c r="A9" s="87">
        <v>3026</v>
      </c>
      <c r="B9" s="88">
        <v>32250.098000000002</v>
      </c>
      <c r="C9" s="89">
        <v>34842.300000000003</v>
      </c>
      <c r="D9" s="90">
        <v>1.0804</v>
      </c>
      <c r="E9" s="91" t="s">
        <v>221</v>
      </c>
      <c r="F9" s="92" t="str">
        <f>IF(A9="","",VLOOKUP(A9,[1]Base!$A$2:$K$11917,3,FALSE))</f>
        <v>FRENTE-03</v>
      </c>
      <c r="G9" s="93">
        <f t="shared" ca="1" si="0"/>
        <v>46223.013014930555</v>
      </c>
      <c r="H9" s="92" t="str">
        <f>IF(A9="","",VLOOKUP(A9,[1]Base!$A$2:$K$11917,5,FALSE))</f>
        <v>COLHEDORA</v>
      </c>
    </row>
    <row r="10" spans="1:8" x14ac:dyDescent="0.2">
      <c r="A10" s="87">
        <v>3027</v>
      </c>
      <c r="B10" s="88">
        <v>11434.49</v>
      </c>
      <c r="C10" s="89">
        <v>16816.2</v>
      </c>
      <c r="D10" s="90">
        <v>1.4706999999999999</v>
      </c>
      <c r="E10" s="91" t="s">
        <v>221</v>
      </c>
      <c r="F10" s="92" t="str">
        <f>IF(A10="","",VLOOKUP(A10,[1]Base!$A$2:$K$11917,3,FALSE))</f>
        <v>FRENTE-04</v>
      </c>
      <c r="G10" s="93">
        <f t="shared" ca="1" si="0"/>
        <v>46223.013014930555</v>
      </c>
      <c r="H10" s="92" t="str">
        <f>IF(A10="","",VLOOKUP(A10,[1]Base!$A$2:$K$11917,5,FALSE))</f>
        <v>COLHEDORA</v>
      </c>
    </row>
    <row r="11" spans="1:8" x14ac:dyDescent="0.2">
      <c r="A11" s="87">
        <v>3028</v>
      </c>
      <c r="B11" s="88">
        <v>21798.563999999998</v>
      </c>
      <c r="C11" s="89">
        <v>33321.699999999997</v>
      </c>
      <c r="D11" s="90">
        <v>1.5286</v>
      </c>
      <c r="E11" s="91" t="s">
        <v>221</v>
      </c>
      <c r="F11" s="92" t="str">
        <f>IF(A11="","",VLOOKUP(A11,[1]Base!$A$2:$K$11917,3,FALSE))</f>
        <v>FRENTE-06</v>
      </c>
      <c r="G11" s="93">
        <f t="shared" ca="1" si="0"/>
        <v>46223.013014930555</v>
      </c>
      <c r="H11" s="92" t="str">
        <f>IF(A11="","",VLOOKUP(A11,[1]Base!$A$2:$K$11917,5,FALSE))</f>
        <v>COLHEDORA</v>
      </c>
    </row>
    <row r="12" spans="1:8" x14ac:dyDescent="0.2">
      <c r="A12" s="87">
        <v>3029</v>
      </c>
      <c r="B12" s="94">
        <v>3216.2739999999999</v>
      </c>
      <c r="C12" s="95">
        <v>7132</v>
      </c>
      <c r="D12" s="90">
        <v>2.2174999999999998</v>
      </c>
      <c r="E12" s="91" t="s">
        <v>221</v>
      </c>
      <c r="F12" s="92" t="str">
        <f>IF(A12="","",VLOOKUP(A12,[1]Base!$A$2:$K$11917,3,FALSE))</f>
        <v>FRENTE-07</v>
      </c>
      <c r="G12" s="93">
        <f t="shared" ca="1" si="0"/>
        <v>46223.013014930555</v>
      </c>
      <c r="H12" s="92" t="str">
        <f>IF(A12="","",VLOOKUP(A12,[1]Base!$A$2:$K$11917,5,FALSE))</f>
        <v>COLHEDORA</v>
      </c>
    </row>
    <row r="13" spans="1:8" x14ac:dyDescent="0.2">
      <c r="A13" s="87">
        <v>3030</v>
      </c>
      <c r="B13" s="88">
        <v>25415.170999999998</v>
      </c>
      <c r="C13" s="89">
        <v>47445.2</v>
      </c>
      <c r="D13" s="90">
        <v>1.8668</v>
      </c>
      <c r="E13" s="91" t="s">
        <v>221</v>
      </c>
      <c r="F13" s="92" t="str">
        <f>IF(A13="","",VLOOKUP(A13,[1]Base!$A$2:$K$11917,3,FALSE))</f>
        <v>FRENTE-07</v>
      </c>
      <c r="G13" s="93">
        <f t="shared" ca="1" si="0"/>
        <v>46223.013014930555</v>
      </c>
      <c r="H13" s="92" t="str">
        <f>IF(A13="","",VLOOKUP(A13,[1]Base!$A$2:$K$11917,5,FALSE))</f>
        <v>COLHEDORA</v>
      </c>
    </row>
    <row r="14" spans="1:8" x14ac:dyDescent="0.2">
      <c r="A14" s="87">
        <v>3031</v>
      </c>
      <c r="B14" s="88">
        <v>25752.319</v>
      </c>
      <c r="C14" s="89">
        <v>41880.1</v>
      </c>
      <c r="D14" s="90">
        <v>1.6263000000000001</v>
      </c>
      <c r="E14" s="91" t="s">
        <v>221</v>
      </c>
      <c r="F14" s="92" t="str">
        <f>IF(A14="","",VLOOKUP(A14,[1]Base!$A$2:$K$11917,3,FALSE))</f>
        <v>FRENTE-04</v>
      </c>
      <c r="G14" s="93">
        <f t="shared" ca="1" si="0"/>
        <v>46223.013014930555</v>
      </c>
      <c r="H14" s="92" t="str">
        <f>IF(A14="","",VLOOKUP(A14,[1]Base!$A$2:$K$11917,5,FALSE))</f>
        <v>COLHEDORA</v>
      </c>
    </row>
    <row r="15" spans="1:8" x14ac:dyDescent="0.2">
      <c r="A15" s="87">
        <v>3032</v>
      </c>
      <c r="B15" s="94">
        <v>7898.0410000000002</v>
      </c>
      <c r="C15" s="89">
        <v>17976.400000000001</v>
      </c>
      <c r="D15" s="90">
        <v>2.2761</v>
      </c>
      <c r="E15" s="91" t="s">
        <v>221</v>
      </c>
      <c r="F15" s="92" t="str">
        <f>IF(A15="","",VLOOKUP(A15,[1]Base!$A$2:$K$11917,3,FALSE))</f>
        <v>FRENTE-06</v>
      </c>
      <c r="G15" s="93">
        <f t="shared" ca="1" si="0"/>
        <v>46223.013014930555</v>
      </c>
      <c r="H15" s="92" t="str">
        <f>IF(A15="","",VLOOKUP(A15,[1]Base!$A$2:$K$11917,5,FALSE))</f>
        <v>COLHEDORA</v>
      </c>
    </row>
    <row r="16" spans="1:8" x14ac:dyDescent="0.2">
      <c r="A16" s="87">
        <v>3033</v>
      </c>
      <c r="B16" s="88">
        <v>22836.267</v>
      </c>
      <c r="C16" s="89">
        <v>42397.3</v>
      </c>
      <c r="D16" s="90">
        <v>1.8566</v>
      </c>
      <c r="E16" s="91" t="s">
        <v>221</v>
      </c>
      <c r="F16" s="92" t="str">
        <f>IF(A16="","",VLOOKUP(A16,[1]Base!$A$2:$K$11917,3,FALSE))</f>
        <v>FRENTE-07</v>
      </c>
      <c r="G16" s="93">
        <f t="shared" ca="1" si="0"/>
        <v>46223.013014930555</v>
      </c>
      <c r="H16" s="92" t="str">
        <f>IF(A16="","",VLOOKUP(A16,[1]Base!$A$2:$K$11917,5,FALSE))</f>
        <v>COLHEDORA</v>
      </c>
    </row>
    <row r="17" spans="1:8" x14ac:dyDescent="0.2">
      <c r="A17" s="87">
        <v>3034</v>
      </c>
      <c r="B17" s="88">
        <v>14618.302</v>
      </c>
      <c r="C17" s="89">
        <v>27261.7</v>
      </c>
      <c r="D17" s="90">
        <v>1.8649</v>
      </c>
      <c r="E17" s="91" t="s">
        <v>221</v>
      </c>
      <c r="F17" s="92" t="str">
        <f>IF(A17="","",VLOOKUP(A17,[1]Base!$A$2:$K$11917,3,FALSE))</f>
        <v>FRENTE-06</v>
      </c>
      <c r="G17" s="93">
        <f t="shared" ca="1" si="0"/>
        <v>46223.013014930555</v>
      </c>
      <c r="H17" s="92" t="str">
        <f>IF(A17="","",VLOOKUP(A17,[1]Base!$A$2:$K$11917,5,FALSE))</f>
        <v>COLHEDORA</v>
      </c>
    </row>
    <row r="18" spans="1:8" x14ac:dyDescent="0.2">
      <c r="A18" s="87">
        <v>3035</v>
      </c>
      <c r="B18" s="88">
        <v>36765.584999999999</v>
      </c>
      <c r="C18" s="89">
        <v>46824.3</v>
      </c>
      <c r="D18" s="90">
        <v>1.2736000000000001</v>
      </c>
      <c r="E18" s="91" t="s">
        <v>221</v>
      </c>
      <c r="F18" s="92" t="str">
        <f>IF(A18="","",VLOOKUP(A18,[1]Base!$A$2:$K$11917,3,FALSE))</f>
        <v>FRENTE-04</v>
      </c>
      <c r="G18" s="93">
        <f t="shared" ca="1" si="0"/>
        <v>46223.013014930555</v>
      </c>
      <c r="H18" s="92" t="str">
        <f>IF(A18="","",VLOOKUP(A18,[1]Base!$A$2:$K$11917,5,FALSE))</f>
        <v>COLHEDORA</v>
      </c>
    </row>
    <row r="19" spans="1:8" x14ac:dyDescent="0.2">
      <c r="A19" s="87">
        <v>3041</v>
      </c>
      <c r="B19" s="88">
        <v>33812.521999999997</v>
      </c>
      <c r="C19" s="89">
        <v>44647.6</v>
      </c>
      <c r="D19" s="90">
        <v>1.3204</v>
      </c>
      <c r="E19" s="91" t="s">
        <v>221</v>
      </c>
      <c r="F19" s="92" t="str">
        <f>IF(A19="","",VLOOKUP(A19,[1]Base!$A$2:$K$11917,3,FALSE))</f>
        <v>FRENTE-04</v>
      </c>
      <c r="G19" s="93">
        <f t="shared" ca="1" si="0"/>
        <v>46223.013014930555</v>
      </c>
      <c r="H19" s="92" t="str">
        <f>IF(A19="","",VLOOKUP(A19,[1]Base!$A$2:$K$11917,5,FALSE))</f>
        <v>COLHEDORA</v>
      </c>
    </row>
    <row r="20" spans="1:8" x14ac:dyDescent="0.2">
      <c r="A20" s="87">
        <v>3042</v>
      </c>
      <c r="B20" s="88">
        <v>21122.448</v>
      </c>
      <c r="C20" s="89">
        <v>39963.599999999999</v>
      </c>
      <c r="D20" s="90">
        <v>1.8919999999999999</v>
      </c>
      <c r="E20" s="91" t="s">
        <v>221</v>
      </c>
      <c r="F20" s="92" t="str">
        <f>IF(A20="","",VLOOKUP(A20,[1]Base!$A$2:$K$11917,3,FALSE))</f>
        <v>FRENTE-06</v>
      </c>
      <c r="G20" s="93">
        <f t="shared" ca="1" si="0"/>
        <v>46223.013014930555</v>
      </c>
      <c r="H20" s="92" t="str">
        <f>IF(A20="","",VLOOKUP(A20,[1]Base!$A$2:$K$11917,5,FALSE))</f>
        <v>COLHEDORA</v>
      </c>
    </row>
    <row r="21" spans="1:8" x14ac:dyDescent="0.2">
      <c r="A21" s="87">
        <v>3043</v>
      </c>
      <c r="B21" s="88">
        <v>25862.133999999998</v>
      </c>
      <c r="C21" s="89">
        <v>40502.6</v>
      </c>
      <c r="D21" s="90">
        <v>1.5661</v>
      </c>
      <c r="E21" s="91" t="s">
        <v>221</v>
      </c>
      <c r="F21" s="92" t="str">
        <f>IF(A21="","",VLOOKUP(A21,[1]Base!$A$2:$K$11917,3,FALSE))</f>
        <v>FRENTE-04</v>
      </c>
      <c r="G21" s="93">
        <f t="shared" ca="1" si="0"/>
        <v>46223.013014930555</v>
      </c>
      <c r="H21" s="92" t="str">
        <f>IF(A21="","",VLOOKUP(A21,[1]Base!$A$2:$K$11917,5,FALSE))</f>
        <v>COLHEDORA</v>
      </c>
    </row>
    <row r="22" spans="1:8" x14ac:dyDescent="0.2">
      <c r="A22" s="87">
        <v>3044</v>
      </c>
      <c r="B22" s="94">
        <v>12594.675999999999</v>
      </c>
      <c r="C22" s="89">
        <v>17793</v>
      </c>
      <c r="D22" s="90">
        <v>1.4127000000000001</v>
      </c>
      <c r="E22" s="91" t="s">
        <v>221</v>
      </c>
      <c r="F22" s="92" t="str">
        <f>IF(A22="","",VLOOKUP(A22,[1]Base!$A$2:$K$11917,3,FALSE))</f>
        <v>FRENTE-07</v>
      </c>
      <c r="G22" s="93">
        <f t="shared" ca="1" si="0"/>
        <v>46223.013014930555</v>
      </c>
      <c r="H22" s="92" t="str">
        <f>IF(A22="","",VLOOKUP(A22,[1]Base!$A$2:$K$11917,5,FALSE))</f>
        <v>COLHEDORA</v>
      </c>
    </row>
    <row r="23" spans="1:8" x14ac:dyDescent="0.2">
      <c r="A23" s="87">
        <v>3045</v>
      </c>
      <c r="B23" s="88">
        <v>20638.582999999999</v>
      </c>
      <c r="C23" s="89">
        <v>38964.5</v>
      </c>
      <c r="D23" s="90">
        <v>1.8878999999999999</v>
      </c>
      <c r="E23" s="91" t="s">
        <v>221</v>
      </c>
      <c r="F23" s="92" t="str">
        <f>IF(A23="","",VLOOKUP(A23,[1]Base!$A$2:$K$11917,3,FALSE))</f>
        <v>FRENTE-07</v>
      </c>
      <c r="G23" s="93">
        <f t="shared" ca="1" si="0"/>
        <v>46223.013014930555</v>
      </c>
      <c r="H23" s="92" t="str">
        <f>IF(A23="","",VLOOKUP(A23,[1]Base!$A$2:$K$11917,5,FALSE))</f>
        <v>COLHEDORA</v>
      </c>
    </row>
    <row r="24" spans="1:8" x14ac:dyDescent="0.2">
      <c r="A24" s="87">
        <v>3046</v>
      </c>
      <c r="B24" s="88">
        <v>20083.013999999999</v>
      </c>
      <c r="C24" s="89">
        <v>41149.5</v>
      </c>
      <c r="D24" s="90">
        <v>2.0489999999999999</v>
      </c>
      <c r="E24" s="91" t="s">
        <v>221</v>
      </c>
      <c r="F24" s="92" t="str">
        <f>IF(A24="","",VLOOKUP(A24,[1]Base!$A$2:$K$11917,3,FALSE))</f>
        <v>FRENTE-06</v>
      </c>
      <c r="G24" s="93">
        <f t="shared" ca="1" si="0"/>
        <v>46223.013014930555</v>
      </c>
      <c r="H24" s="92" t="str">
        <f>IF(A24="","",VLOOKUP(A24,[1]Base!$A$2:$K$11917,5,FALSE))</f>
        <v>COLHEDORA</v>
      </c>
    </row>
    <row r="25" spans="1:8" x14ac:dyDescent="0.2">
      <c r="A25" s="87">
        <v>3047</v>
      </c>
      <c r="B25" s="88">
        <v>47950.500999999997</v>
      </c>
      <c r="C25" s="89">
        <v>43934.5</v>
      </c>
      <c r="D25" s="90">
        <v>0.91620000000000001</v>
      </c>
      <c r="E25" s="91" t="s">
        <v>221</v>
      </c>
      <c r="F25" s="92" t="str">
        <f>IF(A25="","",VLOOKUP(A25,[1]Base!$A$2:$K$11917,3,FALSE))</f>
        <v>FRENTE-05</v>
      </c>
      <c r="G25" s="93">
        <f t="shared" ca="1" si="0"/>
        <v>46223.013014930555</v>
      </c>
      <c r="H25" s="92" t="str">
        <f>IF(A25="","",VLOOKUP(A25,[1]Base!$A$2:$K$11917,5,FALSE))</f>
        <v>COLHEDORA</v>
      </c>
    </row>
    <row r="26" spans="1:8" x14ac:dyDescent="0.2">
      <c r="A26" s="87">
        <v>3048</v>
      </c>
      <c r="B26" s="88">
        <v>41754.279000000002</v>
      </c>
      <c r="C26" s="89">
        <v>41131.4</v>
      </c>
      <c r="D26" s="90">
        <v>0.98509999999999998</v>
      </c>
      <c r="E26" s="91" t="s">
        <v>221</v>
      </c>
      <c r="F26" s="92" t="str">
        <f>IF(A26="","",VLOOKUP(A26,[1]Base!$A$2:$K$11917,3,FALSE))</f>
        <v>FRENTE-05</v>
      </c>
      <c r="G26" s="93">
        <f t="shared" ca="1" si="0"/>
        <v>46223.013014930555</v>
      </c>
      <c r="H26" s="92" t="str">
        <f>IF(A26="","",VLOOKUP(A26,[1]Base!$A$2:$K$11917,5,FALSE))</f>
        <v>COLHEDORA</v>
      </c>
    </row>
    <row r="27" spans="1:8" x14ac:dyDescent="0.2">
      <c r="A27" s="87">
        <v>3049</v>
      </c>
      <c r="B27" s="88">
        <v>42002.59</v>
      </c>
      <c r="C27" s="89">
        <v>41026.9</v>
      </c>
      <c r="D27" s="90">
        <v>0.9768</v>
      </c>
      <c r="E27" s="91" t="s">
        <v>221</v>
      </c>
      <c r="F27" s="92" t="str">
        <f>IF(A27="","",VLOOKUP(A27,[1]Base!$A$2:$K$11917,3,FALSE))</f>
        <v>FRENTE-05</v>
      </c>
      <c r="G27" s="93">
        <f t="shared" ca="1" si="0"/>
        <v>46223.013014930555</v>
      </c>
      <c r="H27" s="92" t="str">
        <f>IF(A27="","",VLOOKUP(A27,[1]Base!$A$2:$K$11917,5,FALSE))</f>
        <v>COLHEDORA</v>
      </c>
    </row>
    <row r="28" spans="1:8" x14ac:dyDescent="0.2">
      <c r="A28" s="87">
        <v>3050</v>
      </c>
      <c r="B28" s="88">
        <v>42638.26</v>
      </c>
      <c r="C28" s="89">
        <v>43469.7</v>
      </c>
      <c r="D28" s="90">
        <v>1.0195000000000001</v>
      </c>
      <c r="E28" s="91" t="s">
        <v>221</v>
      </c>
      <c r="F28" s="92" t="str">
        <f>IF(A28="","",VLOOKUP(A28,[1]Base!$A$2:$K$11917,3,FALSE))</f>
        <v>FRENTE-05</v>
      </c>
      <c r="G28" s="93">
        <f t="shared" ca="1" si="0"/>
        <v>46223.013014930555</v>
      </c>
      <c r="H28" s="92" t="str">
        <f>IF(A28="","",VLOOKUP(A28,[1]Base!$A$2:$K$11917,5,FALSE))</f>
        <v>COLHEDORA</v>
      </c>
    </row>
    <row r="29" spans="1:8" x14ac:dyDescent="0.2">
      <c r="A29" s="87">
        <v>3051</v>
      </c>
      <c r="B29" s="88">
        <v>46344.675000000003</v>
      </c>
      <c r="C29" s="89">
        <v>43790.3</v>
      </c>
      <c r="D29" s="90">
        <v>0.94489999999999996</v>
      </c>
      <c r="E29" s="91" t="s">
        <v>221</v>
      </c>
      <c r="F29" s="92" t="str">
        <f>IF(A29="","",VLOOKUP(A29,[1]Base!$A$2:$K$11917,3,FALSE))</f>
        <v>FRENTE-01</v>
      </c>
      <c r="G29" s="93">
        <f t="shared" ca="1" si="0"/>
        <v>46223.013014930555</v>
      </c>
      <c r="H29" s="92" t="str">
        <f>IF(A29="","",VLOOKUP(A29,[1]Base!$A$2:$K$11917,5,FALSE))</f>
        <v>COLHEDORA</v>
      </c>
    </row>
    <row r="30" spans="1:8" x14ac:dyDescent="0.2">
      <c r="A30" s="87">
        <v>3052</v>
      </c>
      <c r="B30" s="88">
        <v>43249.906000000003</v>
      </c>
      <c r="C30" s="89">
        <v>43977.7</v>
      </c>
      <c r="D30" s="90">
        <v>1.0167999999999999</v>
      </c>
      <c r="E30" s="91" t="s">
        <v>221</v>
      </c>
      <c r="F30" s="92" t="str">
        <f>IF(A30="","",VLOOKUP(A30,[1]Base!$A$2:$K$11917,3,FALSE))</f>
        <v>FRENTE-01</v>
      </c>
      <c r="G30" s="93">
        <f t="shared" ca="1" si="0"/>
        <v>46223.013014930555</v>
      </c>
      <c r="H30" s="92" t="str">
        <f>IF(A30="","",VLOOKUP(A30,[1]Base!$A$2:$K$11917,5,FALSE))</f>
        <v>COLHEDORA</v>
      </c>
    </row>
    <row r="31" spans="1:8" x14ac:dyDescent="0.2">
      <c r="A31" s="87">
        <v>3053</v>
      </c>
      <c r="B31" s="88">
        <v>44688.548999999999</v>
      </c>
      <c r="C31" s="89">
        <v>45203</v>
      </c>
      <c r="D31" s="90">
        <v>1.0115000000000001</v>
      </c>
      <c r="E31" s="91" t="s">
        <v>221</v>
      </c>
      <c r="F31" s="92" t="str">
        <f>IF(A31="","",VLOOKUP(A31,[1]Base!$A$2:$K$11917,3,FALSE))</f>
        <v>FRENTE-01</v>
      </c>
      <c r="G31" s="93">
        <f t="shared" ca="1" si="0"/>
        <v>46223.013014930555</v>
      </c>
      <c r="H31" s="92" t="str">
        <f>IF(A31="","",VLOOKUP(A31,[1]Base!$A$2:$K$11917,5,FALSE))</f>
        <v>COLHEDORA</v>
      </c>
    </row>
    <row r="32" spans="1:8" x14ac:dyDescent="0.2">
      <c r="A32" s="87">
        <v>3054</v>
      </c>
      <c r="B32" s="88">
        <v>41875.349000000002</v>
      </c>
      <c r="C32" s="89">
        <v>42285.8</v>
      </c>
      <c r="D32" s="90">
        <v>1.0098</v>
      </c>
      <c r="E32" s="91" t="s">
        <v>221</v>
      </c>
      <c r="F32" s="92" t="str">
        <f>IF(A32="","",VLOOKUP(A32,[1]Base!$A$2:$K$11917,3,FALSE))</f>
        <v>FRENTE-01</v>
      </c>
      <c r="G32" s="93">
        <f t="shared" ca="1" si="0"/>
        <v>46223.013014930555</v>
      </c>
      <c r="H32" s="92" t="str">
        <f>IF(A32="","",VLOOKUP(A32,[1]Base!$A$2:$K$11917,5,FALSE))</f>
        <v>COLHEDORA</v>
      </c>
    </row>
    <row r="33" spans="1:8" x14ac:dyDescent="0.2">
      <c r="A33" s="96">
        <v>4019</v>
      </c>
      <c r="B33" s="97">
        <v>3893.4830000000002</v>
      </c>
      <c r="C33" s="97">
        <v>3010</v>
      </c>
      <c r="D33" s="97">
        <v>0.77310000000000001</v>
      </c>
      <c r="E33" s="91" t="s">
        <v>221</v>
      </c>
      <c r="F33" s="92" t="str">
        <f>IF(A33="","",VLOOKUP(A33,[1]Base!$A$2:$K$11917,3,FALSE))</f>
        <v>FRENTE-07</v>
      </c>
      <c r="G33" s="93">
        <f t="shared" ca="1" si="0"/>
        <v>46223.013014930555</v>
      </c>
      <c r="H33" s="92" t="str">
        <f>IF(A33="","",VLOOKUP(A33,[1]Base!$A$2:$K$11917,5,FALSE))</f>
        <v>TRANSBORDO</v>
      </c>
    </row>
    <row r="34" spans="1:8" x14ac:dyDescent="0.2">
      <c r="A34" s="96">
        <v>4020</v>
      </c>
      <c r="B34" s="97">
        <v>1209.7</v>
      </c>
      <c r="C34" s="97">
        <v>1275.2</v>
      </c>
      <c r="D34" s="97">
        <v>1.0542</v>
      </c>
      <c r="E34" s="91" t="s">
        <v>221</v>
      </c>
      <c r="F34" s="92" t="str">
        <f>IF(A34="","",VLOOKUP(A34,[1]Base!$A$2:$K$11917,3,FALSE))</f>
        <v>FRENTE-08</v>
      </c>
      <c r="G34" s="93">
        <f t="shared" ca="1" si="0"/>
        <v>46223.013014930555</v>
      </c>
      <c r="H34" s="92" t="str">
        <f>IF(A34="","",VLOOKUP(A34,[1]Base!$A$2:$K$11917,5,FALSE))</f>
        <v>TRANSBORDO</v>
      </c>
    </row>
    <row r="35" spans="1:8" x14ac:dyDescent="0.2">
      <c r="A35" s="96">
        <v>4021</v>
      </c>
      <c r="B35" s="97">
        <v>2884.2860000000001</v>
      </c>
      <c r="C35" s="97">
        <v>2513.6</v>
      </c>
      <c r="D35" s="97">
        <v>0.87150000000000005</v>
      </c>
      <c r="E35" s="91" t="s">
        <v>221</v>
      </c>
      <c r="F35" s="92" t="str">
        <f>IF(A35="","",VLOOKUP(A35,[1]Base!$A$2:$K$11917,3,FALSE))</f>
        <v>FRENTE-09</v>
      </c>
      <c r="G35" s="93">
        <f t="shared" ca="1" si="0"/>
        <v>46223.013014930555</v>
      </c>
      <c r="H35" s="92" t="str">
        <f>IF(A35="","",VLOOKUP(A35,[1]Base!$A$2:$K$11917,5,FALSE))</f>
        <v>TRANSBORDO</v>
      </c>
    </row>
    <row r="36" spans="1:8" x14ac:dyDescent="0.2">
      <c r="A36" s="96">
        <v>4022</v>
      </c>
      <c r="B36" s="97">
        <v>952.54100000000005</v>
      </c>
      <c r="C36" s="97">
        <v>1459</v>
      </c>
      <c r="D36" s="97">
        <v>1.5317000000000001</v>
      </c>
      <c r="E36" s="91" t="s">
        <v>221</v>
      </c>
      <c r="F36" s="92" t="str">
        <f>IF(A36="","",VLOOKUP(A36,[1]Base!$A$2:$K$11917,3,FALSE))</f>
        <v>FRENTE-10</v>
      </c>
      <c r="G36" s="93">
        <f t="shared" ca="1" si="0"/>
        <v>46223.013014930555</v>
      </c>
      <c r="H36" s="92" t="str">
        <f>IF(A36="","",VLOOKUP(A36,[1]Base!$A$2:$K$11917,5,FALSE))</f>
        <v>TRANSBORDO</v>
      </c>
    </row>
    <row r="37" spans="1:8" x14ac:dyDescent="0.2">
      <c r="A37" s="96">
        <v>4024</v>
      </c>
      <c r="B37" s="97">
        <v>13268.298000000001</v>
      </c>
      <c r="C37" s="97">
        <v>7867.1</v>
      </c>
      <c r="D37" s="97">
        <v>0.59289999999999998</v>
      </c>
      <c r="E37" s="91" t="s">
        <v>221</v>
      </c>
      <c r="F37" s="92" t="str">
        <f>IF(A37="","",VLOOKUP(A37,[1]Base!$A$2:$K$11917,3,FALSE))</f>
        <v>FRENTE-07</v>
      </c>
      <c r="G37" s="93">
        <f t="shared" ca="1" si="0"/>
        <v>46223.013014930555</v>
      </c>
      <c r="H37" s="92" t="str">
        <f>IF(A37="","",VLOOKUP(A37,[1]Base!$A$2:$K$11917,5,FALSE))</f>
        <v>TRANSBORDO</v>
      </c>
    </row>
    <row r="38" spans="1:8" x14ac:dyDescent="0.2">
      <c r="A38" s="96">
        <v>4025</v>
      </c>
      <c r="B38" s="97">
        <v>6190.5129999999999</v>
      </c>
      <c r="C38" s="97">
        <v>4367.3</v>
      </c>
      <c r="D38" s="97">
        <v>0.70550000000000002</v>
      </c>
      <c r="E38" s="91" t="s">
        <v>221</v>
      </c>
      <c r="F38" s="92" t="str">
        <f>IF(A38="","",VLOOKUP(A38,[1]Base!$A$2:$K$11917,3,FALSE))</f>
        <v>FRENTE-07</v>
      </c>
      <c r="G38" s="93">
        <f t="shared" ca="1" si="0"/>
        <v>46223.013014930555</v>
      </c>
      <c r="H38" s="92" t="str">
        <f>IF(A38="","",VLOOKUP(A38,[1]Base!$A$2:$K$11917,5,FALSE))</f>
        <v>TRANSBORDO</v>
      </c>
    </row>
    <row r="39" spans="1:8" x14ac:dyDescent="0.2">
      <c r="A39" s="96">
        <v>4027</v>
      </c>
      <c r="B39" s="97">
        <v>14094.804</v>
      </c>
      <c r="C39" s="97">
        <v>8450</v>
      </c>
      <c r="D39" s="97">
        <v>0.59950000000000003</v>
      </c>
      <c r="E39" s="91" t="s">
        <v>221</v>
      </c>
      <c r="F39" s="92" t="str">
        <f>IF(A39="","",VLOOKUP(A39,[1]Base!$A$2:$K$11917,3,FALSE))</f>
        <v>FRENTE-07</v>
      </c>
      <c r="G39" s="93">
        <f t="shared" ca="1" si="0"/>
        <v>46223.013014930555</v>
      </c>
      <c r="H39" s="92" t="str">
        <f>IF(A39="","",VLOOKUP(A39,[1]Base!$A$2:$K$11917,5,FALSE))</f>
        <v>TRANSBORDO</v>
      </c>
    </row>
    <row r="40" spans="1:8" x14ac:dyDescent="0.2">
      <c r="A40" s="96">
        <v>4029</v>
      </c>
      <c r="B40" s="97">
        <v>13856.073</v>
      </c>
      <c r="C40" s="97">
        <v>6231.7</v>
      </c>
      <c r="D40" s="97">
        <v>0.44969999999999999</v>
      </c>
      <c r="E40" s="91" t="s">
        <v>221</v>
      </c>
      <c r="F40" s="92" t="str">
        <f>IF(A40="","",VLOOKUP(A40,[1]Base!$A$2:$K$11917,3,FALSE))</f>
        <v>FRENTE-07</v>
      </c>
      <c r="G40" s="93">
        <f t="shared" ca="1" si="0"/>
        <v>46223.013014930555</v>
      </c>
      <c r="H40" s="92" t="str">
        <f>IF(A40="","",VLOOKUP(A40,[1]Base!$A$2:$K$11917,5,FALSE))</f>
        <v>TRANSBORDO</v>
      </c>
    </row>
    <row r="41" spans="1:8" x14ac:dyDescent="0.2">
      <c r="A41" s="96">
        <v>4030</v>
      </c>
      <c r="B41" s="97">
        <v>10438.712</v>
      </c>
      <c r="C41" s="97">
        <v>7404.6</v>
      </c>
      <c r="D41" s="97">
        <v>0.70930000000000004</v>
      </c>
      <c r="E41" s="91" t="s">
        <v>221</v>
      </c>
      <c r="F41" s="92" t="str">
        <f>IF(A41="","",VLOOKUP(A41,[1]Base!$A$2:$K$11917,3,FALSE))</f>
        <v>FRENTE-06</v>
      </c>
      <c r="G41" s="93">
        <f t="shared" ca="1" si="0"/>
        <v>46223.013014930555</v>
      </c>
      <c r="H41" s="92" t="str">
        <f>IF(A41="","",VLOOKUP(A41,[1]Base!$A$2:$K$11917,5,FALSE))</f>
        <v>TRANSBORDO</v>
      </c>
    </row>
    <row r="42" spans="1:8" x14ac:dyDescent="0.2">
      <c r="A42" s="96">
        <v>4032</v>
      </c>
      <c r="B42" s="97">
        <v>9139.1219999999994</v>
      </c>
      <c r="C42" s="97">
        <v>7388.4</v>
      </c>
      <c r="D42" s="97">
        <v>0.80840000000000001</v>
      </c>
      <c r="E42" s="91" t="s">
        <v>221</v>
      </c>
      <c r="F42" s="92" t="str">
        <f>IF(A42="","",VLOOKUP(A42,[1]Base!$A$2:$K$11917,3,FALSE))</f>
        <v>FRENTE-06</v>
      </c>
      <c r="G42" s="93">
        <f t="shared" ca="1" si="0"/>
        <v>46223.013014930555</v>
      </c>
      <c r="H42" s="92" t="str">
        <f>IF(A42="","",VLOOKUP(A42,[1]Base!$A$2:$K$11917,5,FALSE))</f>
        <v>TRANSBORDO</v>
      </c>
    </row>
    <row r="43" spans="1:8" x14ac:dyDescent="0.2">
      <c r="A43" s="96">
        <v>4033</v>
      </c>
      <c r="B43" s="97">
        <v>6816.5010000000002</v>
      </c>
      <c r="C43" s="97">
        <v>6629.4</v>
      </c>
      <c r="D43" s="97">
        <v>0.97260000000000002</v>
      </c>
      <c r="E43" s="91" t="s">
        <v>221</v>
      </c>
      <c r="F43" s="92" t="str">
        <f>IF(A43="","",VLOOKUP(A43,[1]Base!$A$2:$K$11917,3,FALSE))</f>
        <v>FRENTE-06</v>
      </c>
      <c r="G43" s="93">
        <f t="shared" ca="1" si="0"/>
        <v>46223.013014930555</v>
      </c>
      <c r="H43" s="92" t="str">
        <f>IF(A43="","",VLOOKUP(A43,[1]Base!$A$2:$K$11917,5,FALSE))</f>
        <v>TRANSBORDO</v>
      </c>
    </row>
    <row r="44" spans="1:8" x14ac:dyDescent="0.2">
      <c r="A44" s="96">
        <v>4034</v>
      </c>
      <c r="B44" s="97">
        <v>10367.241</v>
      </c>
      <c r="C44" s="97">
        <v>7034</v>
      </c>
      <c r="D44" s="97">
        <v>0.67849999999999999</v>
      </c>
      <c r="E44" s="91" t="s">
        <v>221</v>
      </c>
      <c r="F44" s="92" t="str">
        <f>IF(A44="","",VLOOKUP(A44,[1]Base!$A$2:$K$11917,3,FALSE))</f>
        <v>FRENTE-06</v>
      </c>
      <c r="G44" s="93">
        <f t="shared" ca="1" si="0"/>
        <v>46223.013014930555</v>
      </c>
      <c r="H44" s="92" t="str">
        <f>IF(A44="","",VLOOKUP(A44,[1]Base!$A$2:$K$11917,5,FALSE))</f>
        <v>TRANSBORDO</v>
      </c>
    </row>
    <row r="45" spans="1:8" x14ac:dyDescent="0.2">
      <c r="A45" s="96">
        <v>4035</v>
      </c>
      <c r="B45" s="97">
        <v>9988.1309999999994</v>
      </c>
      <c r="C45" s="97">
        <v>7264.2</v>
      </c>
      <c r="D45" s="97">
        <v>0.72729999999999995</v>
      </c>
      <c r="E45" s="91" t="s">
        <v>221</v>
      </c>
      <c r="F45" s="92" t="str">
        <f>IF(A45="","",VLOOKUP(A45,[1]Base!$A$2:$K$11917,3,FALSE))</f>
        <v>FRENTE-06</v>
      </c>
      <c r="G45" s="93">
        <f t="shared" ca="1" si="0"/>
        <v>46223.013014930555</v>
      </c>
      <c r="H45" s="92" t="str">
        <f>IF(A45="","",VLOOKUP(A45,[1]Base!$A$2:$K$11917,5,FALSE))</f>
        <v>TRANSBORDO</v>
      </c>
    </row>
    <row r="46" spans="1:8" x14ac:dyDescent="0.2">
      <c r="A46" s="98">
        <v>4036</v>
      </c>
      <c r="B46" s="97">
        <v>10825.753000000001</v>
      </c>
      <c r="C46" s="97">
        <v>7297.1</v>
      </c>
      <c r="D46" s="97">
        <v>0.67400000000000004</v>
      </c>
      <c r="E46" s="91" t="s">
        <v>221</v>
      </c>
      <c r="F46" s="92" t="str">
        <f>IF(A46="","",VLOOKUP(A46,[1]Base!$A$2:$K$11917,3,FALSE))</f>
        <v>FRENTE-06</v>
      </c>
      <c r="G46" s="93">
        <f t="shared" ca="1" si="0"/>
        <v>46223.013014930555</v>
      </c>
      <c r="H46" s="92" t="str">
        <f>IF(A46="","",VLOOKUP(A46,[1]Base!$A$2:$K$11917,5,FALSE))</f>
        <v>TRANSBORDO</v>
      </c>
    </row>
    <row r="47" spans="1:8" x14ac:dyDescent="0.2">
      <c r="A47" s="98">
        <v>4111</v>
      </c>
      <c r="B47" s="97">
        <v>21551.562999999998</v>
      </c>
      <c r="C47" s="97">
        <v>10963.8</v>
      </c>
      <c r="D47" s="97">
        <v>0.50870000000000004</v>
      </c>
      <c r="E47" s="91" t="s">
        <v>221</v>
      </c>
      <c r="F47" s="92" t="str">
        <f>IF(A47="","",VLOOKUP(A47,[1]Base!$A$2:$K$11917,3,FALSE))</f>
        <v>FRENTE-05</v>
      </c>
      <c r="G47" s="93">
        <f t="shared" ca="1" si="0"/>
        <v>46223.013014930555</v>
      </c>
      <c r="H47" s="92" t="str">
        <f>IF(A47="","",VLOOKUP(A47,[1]Base!$A$2:$K$11917,5,FALSE))</f>
        <v>TRANSBORDO</v>
      </c>
    </row>
    <row r="48" spans="1:8" x14ac:dyDescent="0.2">
      <c r="A48" s="98">
        <v>4112</v>
      </c>
      <c r="B48" s="97">
        <v>10767.648999999999</v>
      </c>
      <c r="C48" s="97">
        <v>8763.2999999999993</v>
      </c>
      <c r="D48" s="97">
        <v>0.81389999999999996</v>
      </c>
      <c r="E48" s="91" t="s">
        <v>221</v>
      </c>
      <c r="F48" s="92" t="str">
        <f>IF(A48="","",VLOOKUP(A48,[1]Base!$A$2:$K$11917,3,FALSE))</f>
        <v>FRENTE-01</v>
      </c>
      <c r="G48" s="93">
        <f t="shared" ca="1" si="0"/>
        <v>46223.013014930555</v>
      </c>
      <c r="H48" s="92" t="str">
        <f>IF(A48="","",VLOOKUP(A48,[1]Base!$A$2:$K$11917,5,FALSE))</f>
        <v>TRANSBORDO</v>
      </c>
    </row>
    <row r="49" spans="1:8" x14ac:dyDescent="0.2">
      <c r="A49" s="96">
        <v>4113</v>
      </c>
      <c r="B49" s="97">
        <v>10220.125</v>
      </c>
      <c r="C49" s="97">
        <v>8064.9</v>
      </c>
      <c r="D49" s="97">
        <v>0.78910000000000002</v>
      </c>
      <c r="E49" s="91" t="s">
        <v>221</v>
      </c>
      <c r="F49" s="92" t="str">
        <f>IF(A49="","",VLOOKUP(A49,[1]Base!$A$2:$K$11917,3,FALSE))</f>
        <v>FRENTE-07</v>
      </c>
      <c r="G49" s="93">
        <f t="shared" ca="1" si="0"/>
        <v>46223.013014930555</v>
      </c>
      <c r="H49" s="92" t="str">
        <f>IF(A49="","",VLOOKUP(A49,[1]Base!$A$2:$K$11917,5,FALSE))</f>
        <v>TRANSBORDO</v>
      </c>
    </row>
    <row r="50" spans="1:8" x14ac:dyDescent="0.2">
      <c r="A50" s="96">
        <v>4114</v>
      </c>
      <c r="B50" s="97">
        <v>22814.877</v>
      </c>
      <c r="C50" s="97">
        <v>12317.9</v>
      </c>
      <c r="D50" s="97">
        <v>0.53990000000000005</v>
      </c>
      <c r="E50" s="91" t="s">
        <v>221</v>
      </c>
      <c r="F50" s="92" t="str">
        <f>IF(A50="","",VLOOKUP(A50,[1]Base!$A$2:$K$11917,3,FALSE))</f>
        <v>FRENTE-01</v>
      </c>
      <c r="G50" s="93">
        <f t="shared" ca="1" si="0"/>
        <v>46223.013014930555</v>
      </c>
      <c r="H50" s="92" t="str">
        <f>IF(A50="","",VLOOKUP(A50,[1]Base!$A$2:$K$11917,5,FALSE))</f>
        <v>TRANSBORDO</v>
      </c>
    </row>
    <row r="51" spans="1:8" x14ac:dyDescent="0.2">
      <c r="A51" s="96">
        <v>4115</v>
      </c>
      <c r="B51" s="97">
        <v>11460.851000000001</v>
      </c>
      <c r="C51" s="97">
        <v>7272.7</v>
      </c>
      <c r="D51" s="97">
        <v>0.63460000000000005</v>
      </c>
      <c r="E51" s="91" t="s">
        <v>221</v>
      </c>
      <c r="F51" s="92" t="str">
        <f>IF(A51="","",VLOOKUP(A51,[1]Base!$A$2:$K$11917,3,FALSE))</f>
        <v>FRENTE-06</v>
      </c>
      <c r="G51" s="93">
        <f t="shared" ca="1" si="0"/>
        <v>46223.013014930555</v>
      </c>
      <c r="H51" s="92" t="str">
        <f>IF(A51="","",VLOOKUP(A51,[1]Base!$A$2:$K$11917,5,FALSE))</f>
        <v>TRANSBORDO</v>
      </c>
    </row>
    <row r="52" spans="1:8" x14ac:dyDescent="0.2">
      <c r="A52" s="96">
        <v>4116</v>
      </c>
      <c r="B52" s="97">
        <v>13108.607</v>
      </c>
      <c r="C52" s="97">
        <v>6789.8</v>
      </c>
      <c r="D52" s="97">
        <v>0.51800000000000002</v>
      </c>
      <c r="E52" s="91" t="s">
        <v>221</v>
      </c>
      <c r="F52" s="92" t="str">
        <f>IF(A52="","",VLOOKUP(A52,[1]Base!$A$2:$K$11917,3,FALSE))</f>
        <v>FRENTE-05</v>
      </c>
      <c r="G52" s="93">
        <f t="shared" ca="1" si="0"/>
        <v>46223.013014930555</v>
      </c>
      <c r="H52" s="92" t="str">
        <f>IF(A52="","",VLOOKUP(A52,[1]Base!$A$2:$K$11917,5,FALSE))</f>
        <v>TRANSBORDO</v>
      </c>
    </row>
    <row r="53" spans="1:8" x14ac:dyDescent="0.2">
      <c r="A53" s="96">
        <v>4117</v>
      </c>
      <c r="B53" s="97">
        <v>15491.398999999999</v>
      </c>
      <c r="C53" s="97">
        <v>8920.1</v>
      </c>
      <c r="D53" s="97">
        <v>0.57579999999999998</v>
      </c>
      <c r="E53" s="91" t="s">
        <v>221</v>
      </c>
      <c r="F53" s="92" t="str">
        <f>IF(A53="","",VLOOKUP(A53,[1]Base!$A$2:$K$11917,3,FALSE))</f>
        <v>FRENTE-04</v>
      </c>
      <c r="G53" s="93">
        <f t="shared" ca="1" si="0"/>
        <v>46223.013014930555</v>
      </c>
      <c r="H53" s="92" t="str">
        <f>IF(A53="","",VLOOKUP(A53,[1]Base!$A$2:$K$11917,5,FALSE))</f>
        <v>TRANSBORDO</v>
      </c>
    </row>
    <row r="54" spans="1:8" x14ac:dyDescent="0.2">
      <c r="A54" s="96">
        <v>4118</v>
      </c>
      <c r="B54" s="97">
        <v>12594.056</v>
      </c>
      <c r="C54" s="97">
        <v>9434.4</v>
      </c>
      <c r="D54" s="97">
        <v>0.74909999999999999</v>
      </c>
      <c r="E54" s="91" t="s">
        <v>221</v>
      </c>
      <c r="F54" s="92" t="str">
        <f>IF(A54="","",VLOOKUP(A54,[1]Base!$A$2:$K$11917,3,FALSE))</f>
        <v>FRENTE-03</v>
      </c>
      <c r="G54" s="93">
        <f t="shared" ca="1" si="0"/>
        <v>46223.013014930555</v>
      </c>
      <c r="H54" s="92" t="str">
        <f>IF(A54="","",VLOOKUP(A54,[1]Base!$A$2:$K$11917,5,FALSE))</f>
        <v>TRANSBORDO</v>
      </c>
    </row>
    <row r="55" spans="1:8" x14ac:dyDescent="0.2">
      <c r="A55" s="98">
        <v>4119</v>
      </c>
      <c r="B55" s="97">
        <v>20391.206999999999</v>
      </c>
      <c r="C55" s="97">
        <v>10363.200000000001</v>
      </c>
      <c r="D55" s="97">
        <v>0.50819999999999999</v>
      </c>
      <c r="E55" s="91" t="s">
        <v>221</v>
      </c>
      <c r="F55" s="92" t="str">
        <f>IF(A55="","",VLOOKUP(A55,[1]Base!$A$2:$K$11917,3,FALSE))</f>
        <v>FRENTE-05</v>
      </c>
      <c r="G55" s="93">
        <f t="shared" ca="1" si="0"/>
        <v>46223.013014930555</v>
      </c>
      <c r="H55" s="92" t="str">
        <f>IF(A55="","",VLOOKUP(A55,[1]Base!$A$2:$K$11917,5,FALSE))</f>
        <v>TRANSBORDO</v>
      </c>
    </row>
    <row r="56" spans="1:8" x14ac:dyDescent="0.2">
      <c r="A56" s="98">
        <v>4120</v>
      </c>
      <c r="B56" s="97">
        <v>21764.723000000002</v>
      </c>
      <c r="C56" s="97">
        <v>10305.799999999999</v>
      </c>
      <c r="D56" s="97">
        <v>0.47349999999999998</v>
      </c>
      <c r="E56" s="91" t="s">
        <v>221</v>
      </c>
      <c r="F56" s="92" t="str">
        <f>IF(A56="","",VLOOKUP(A56,[1]Base!$A$2:$K$11917,3,FALSE))</f>
        <v>FRENTE-05</v>
      </c>
      <c r="G56" s="93">
        <f t="shared" ca="1" si="0"/>
        <v>46223.013014930555</v>
      </c>
      <c r="H56" s="92" t="str">
        <f>IF(A56="","",VLOOKUP(A56,[1]Base!$A$2:$K$11917,5,FALSE))</f>
        <v>TRANSBORDO</v>
      </c>
    </row>
    <row r="57" spans="1:8" x14ac:dyDescent="0.2">
      <c r="A57" s="98">
        <v>4121</v>
      </c>
      <c r="B57" s="97">
        <v>21070.203000000001</v>
      </c>
      <c r="C57" s="97">
        <v>10521.6</v>
      </c>
      <c r="D57" s="97">
        <v>0.49940000000000001</v>
      </c>
      <c r="E57" s="91" t="s">
        <v>221</v>
      </c>
      <c r="F57" s="92" t="str">
        <f>IF(A57="","",VLOOKUP(A57,[1]Base!$A$2:$K$11917,3,FALSE))</f>
        <v>FRENTE-01</v>
      </c>
      <c r="G57" s="93">
        <f t="shared" ca="1" si="0"/>
        <v>46223.013014930555</v>
      </c>
      <c r="H57" s="92" t="str">
        <f>IF(A57="","",VLOOKUP(A57,[1]Base!$A$2:$K$11917,5,FALSE))</f>
        <v>TRANSBORDO</v>
      </c>
    </row>
    <row r="58" spans="1:8" x14ac:dyDescent="0.2">
      <c r="A58" s="98">
        <v>4122</v>
      </c>
      <c r="B58" s="97">
        <v>21780.47</v>
      </c>
      <c r="C58" s="97">
        <v>11251.3</v>
      </c>
      <c r="D58" s="97">
        <v>0.51659999999999995</v>
      </c>
      <c r="E58" s="91" t="s">
        <v>221</v>
      </c>
      <c r="F58" s="92" t="str">
        <f>IF(A58="","",VLOOKUP(A58,[1]Base!$A$2:$K$11917,3,FALSE))</f>
        <v>FRENTE-01</v>
      </c>
      <c r="G58" s="93">
        <f t="shared" ca="1" si="0"/>
        <v>46223.013014930555</v>
      </c>
      <c r="H58" s="92" t="str">
        <f>IF(A58="","",VLOOKUP(A58,[1]Base!$A$2:$K$11917,5,FALSE))</f>
        <v>TRANSBORDO</v>
      </c>
    </row>
    <row r="59" spans="1:8" x14ac:dyDescent="0.2">
      <c r="A59" s="98">
        <v>4123</v>
      </c>
      <c r="B59" s="99">
        <v>15625.361999999999</v>
      </c>
      <c r="C59" s="99">
        <v>7923.7</v>
      </c>
      <c r="D59" s="97">
        <v>0.5071</v>
      </c>
      <c r="E59" s="91" t="s">
        <v>221</v>
      </c>
      <c r="F59" s="92" t="str">
        <f>IF(A59="","",VLOOKUP(A59,[1]Base!$A$2:$K$11917,3,FALSE))</f>
        <v>FRENTE-01</v>
      </c>
      <c r="G59" s="93">
        <f t="shared" ca="1" si="0"/>
        <v>46223.013014930555</v>
      </c>
      <c r="H59" s="92" t="str">
        <f>IF(A59="","",VLOOKUP(A59,[1]Base!$A$2:$K$11917,5,FALSE))</f>
        <v>TRANSBORDO</v>
      </c>
    </row>
    <row r="60" spans="1:8" x14ac:dyDescent="0.2">
      <c r="A60" s="98">
        <v>4124</v>
      </c>
      <c r="B60" s="97">
        <v>13461.098</v>
      </c>
      <c r="C60" s="97">
        <v>8924.5</v>
      </c>
      <c r="D60" s="97">
        <v>0.66300000000000003</v>
      </c>
      <c r="E60" s="91" t="s">
        <v>221</v>
      </c>
      <c r="F60" s="92" t="str">
        <f>IF(A60="","",VLOOKUP(A60,[1]Base!$A$2:$K$11917,3,FALSE))</f>
        <v>FRENTE-07</v>
      </c>
      <c r="G60" s="93">
        <f t="shared" ca="1" si="0"/>
        <v>46223.013014930555</v>
      </c>
      <c r="H60" s="92" t="str">
        <f>IF(A60="","",VLOOKUP(A60,[1]Base!$A$2:$K$11917,5,FALSE))</f>
        <v>TRANSBORDO</v>
      </c>
    </row>
    <row r="61" spans="1:8" x14ac:dyDescent="0.2">
      <c r="A61" s="96">
        <v>4126</v>
      </c>
      <c r="B61" s="97">
        <v>9976.9230000000007</v>
      </c>
      <c r="C61" s="97">
        <v>5290.5</v>
      </c>
      <c r="D61" s="97">
        <v>0.53029999999999999</v>
      </c>
      <c r="E61" s="91" t="s">
        <v>221</v>
      </c>
      <c r="F61" s="92" t="str">
        <f>IF(A61="","",VLOOKUP(A61,[1]Base!$A$2:$K$11917,3,FALSE))</f>
        <v>FRENTE-05</v>
      </c>
      <c r="G61" s="93">
        <f t="shared" ca="1" si="0"/>
        <v>46223.013014930555</v>
      </c>
      <c r="H61" s="92" t="str">
        <f>IF(A61="","",VLOOKUP(A61,[1]Base!$A$2:$K$11917,5,FALSE))</f>
        <v>TRANSBORDO</v>
      </c>
    </row>
    <row r="62" spans="1:8" x14ac:dyDescent="0.2">
      <c r="A62" s="96">
        <v>4127</v>
      </c>
      <c r="B62" s="97">
        <v>18011.569</v>
      </c>
      <c r="C62" s="97">
        <v>9056.6</v>
      </c>
      <c r="D62" s="97">
        <v>0.50280000000000002</v>
      </c>
      <c r="E62" s="91" t="s">
        <v>221</v>
      </c>
      <c r="F62" s="92" t="str">
        <f>IF(A62="","",VLOOKUP(A62,[1]Base!$A$2:$K$11917,3,FALSE))</f>
        <v>FRENTE-02</v>
      </c>
      <c r="G62" s="93">
        <f t="shared" ca="1" si="0"/>
        <v>46223.013014930555</v>
      </c>
      <c r="H62" s="92" t="str">
        <f>IF(A62="","",VLOOKUP(A62,[1]Base!$A$2:$K$11917,5,FALSE))</f>
        <v>TRANSBORDO</v>
      </c>
    </row>
    <row r="63" spans="1:8" x14ac:dyDescent="0.2">
      <c r="A63" s="98">
        <v>4128</v>
      </c>
      <c r="B63" s="99">
        <v>23017.437999999998</v>
      </c>
      <c r="C63" s="99">
        <v>12665.6</v>
      </c>
      <c r="D63" s="97">
        <v>0.55030000000000001</v>
      </c>
      <c r="E63" s="91" t="s">
        <v>221</v>
      </c>
      <c r="F63" s="92" t="str">
        <f>IF(A63="","",VLOOKUP(A63,[1]Base!$A$2:$K$11917,3,FALSE))</f>
        <v>FRENTE-01</v>
      </c>
      <c r="G63" s="93">
        <f t="shared" ca="1" si="0"/>
        <v>46223.013014930555</v>
      </c>
      <c r="H63" s="92" t="str">
        <f>IF(A63="","",VLOOKUP(A63,[1]Base!$A$2:$K$11917,5,FALSE))</f>
        <v>TRANSBORDO</v>
      </c>
    </row>
    <row r="64" spans="1:8" x14ac:dyDescent="0.2">
      <c r="A64" s="98">
        <v>4129</v>
      </c>
      <c r="B64" s="99">
        <v>18767.394</v>
      </c>
      <c r="C64" s="99">
        <v>10564.2</v>
      </c>
      <c r="D64" s="97">
        <v>0.56289999999999996</v>
      </c>
      <c r="E64" s="91" t="s">
        <v>221</v>
      </c>
      <c r="F64" s="92" t="str">
        <f>IF(A64="","",VLOOKUP(A64,[1]Base!$A$2:$K$11917,3,FALSE))</f>
        <v>FRENTE-01</v>
      </c>
      <c r="G64" s="93">
        <f t="shared" ca="1" si="0"/>
        <v>46223.013014930555</v>
      </c>
      <c r="H64" s="92" t="str">
        <f>IF(A64="","",VLOOKUP(A64,[1]Base!$A$2:$K$11917,5,FALSE))</f>
        <v>TRANSBORDO</v>
      </c>
    </row>
    <row r="65" spans="1:8" x14ac:dyDescent="0.2">
      <c r="A65" s="98">
        <v>4130</v>
      </c>
      <c r="B65" s="99">
        <v>15102.638999999999</v>
      </c>
      <c r="C65" s="99">
        <v>10827.2</v>
      </c>
      <c r="D65" s="97">
        <v>0.71689999999999998</v>
      </c>
      <c r="E65" s="91" t="s">
        <v>221</v>
      </c>
      <c r="F65" s="92" t="str">
        <f>IF(A65="","",VLOOKUP(A65,[1]Base!$A$2:$K$11917,3,FALSE))</f>
        <v>FRENTE-02</v>
      </c>
      <c r="G65" s="93">
        <f t="shared" ca="1" si="0"/>
        <v>46223.013014930555</v>
      </c>
      <c r="H65" s="92" t="str">
        <f>IF(A65="","",VLOOKUP(A65,[1]Base!$A$2:$K$11917,5,FALSE))</f>
        <v>TRANSBORDO</v>
      </c>
    </row>
    <row r="66" spans="1:8" x14ac:dyDescent="0.2">
      <c r="A66" s="98">
        <v>4131</v>
      </c>
      <c r="B66" s="97">
        <v>15962.882</v>
      </c>
      <c r="C66" s="97">
        <v>8428.2000000000007</v>
      </c>
      <c r="D66" s="97">
        <v>0.52800000000000002</v>
      </c>
      <c r="E66" s="91" t="s">
        <v>221</v>
      </c>
      <c r="F66" s="92" t="str">
        <f>IF(A66="","",VLOOKUP(A66,[1]Base!$A$2:$K$11917,3,FALSE))</f>
        <v>FRENTE-04</v>
      </c>
      <c r="G66" s="93">
        <f t="shared" ref="G66:G94" ca="1" si="1">NOW()-1</f>
        <v>46223.013014930555</v>
      </c>
      <c r="H66" s="92" t="str">
        <f>IF(A66="","",VLOOKUP(A66,[1]Base!$A$2:$K$11917,5,FALSE))</f>
        <v>TRANSBORDO</v>
      </c>
    </row>
    <row r="67" spans="1:8" x14ac:dyDescent="0.2">
      <c r="A67" s="98">
        <v>4132</v>
      </c>
      <c r="B67" s="97">
        <v>13326.878000000001</v>
      </c>
      <c r="C67" s="97">
        <v>7534</v>
      </c>
      <c r="D67" s="97">
        <v>0.56530000000000002</v>
      </c>
      <c r="E67" s="91" t="s">
        <v>221</v>
      </c>
      <c r="F67" s="92" t="str">
        <f>IF(A67="","",VLOOKUP(A67,[1]Base!$A$2:$K$11917,3,FALSE))</f>
        <v>FRENTE-03</v>
      </c>
      <c r="G67" s="93">
        <f t="shared" ca="1" si="1"/>
        <v>46223.013014930555</v>
      </c>
      <c r="H67" s="92" t="str">
        <f>IF(A67="","",VLOOKUP(A67,[1]Base!$A$2:$K$11917,5,FALSE))</f>
        <v>TRANSBORDO</v>
      </c>
    </row>
    <row r="68" spans="1:8" x14ac:dyDescent="0.2">
      <c r="A68" s="98">
        <v>4133</v>
      </c>
      <c r="B68" s="97">
        <v>18812.433000000001</v>
      </c>
      <c r="C68" s="97">
        <v>9034.7999999999993</v>
      </c>
      <c r="D68" s="97">
        <v>0.4803</v>
      </c>
      <c r="E68" s="91" t="s">
        <v>221</v>
      </c>
      <c r="F68" s="92" t="str">
        <f>IF(A68="","",VLOOKUP(A68,[1]Base!$A$2:$K$11917,3,FALSE))</f>
        <v>FRENTE-02</v>
      </c>
      <c r="G68" s="93">
        <f t="shared" ca="1" si="1"/>
        <v>46223.013014930555</v>
      </c>
      <c r="H68" s="92" t="str">
        <f>IF(A68="","",VLOOKUP(A68,[1]Base!$A$2:$K$11917,5,FALSE))</f>
        <v>TRANSBORDO</v>
      </c>
    </row>
    <row r="69" spans="1:8" x14ac:dyDescent="0.2">
      <c r="A69" s="98">
        <v>4134</v>
      </c>
      <c r="B69" s="97">
        <v>25540.579000000002</v>
      </c>
      <c r="C69" s="97">
        <v>12470.5</v>
      </c>
      <c r="D69" s="97">
        <v>0.48830000000000001</v>
      </c>
      <c r="E69" s="91" t="s">
        <v>221</v>
      </c>
      <c r="F69" s="92" t="str">
        <f>IF(A69="","",VLOOKUP(A69,[1]Base!$A$2:$K$11917,3,FALSE))</f>
        <v>FRENTE-05</v>
      </c>
      <c r="G69" s="93">
        <f t="shared" ca="1" si="1"/>
        <v>46223.013014930555</v>
      </c>
      <c r="H69" s="92" t="str">
        <f>IF(A69="","",VLOOKUP(A69,[1]Base!$A$2:$K$11917,5,FALSE))</f>
        <v>TRANSBORDO</v>
      </c>
    </row>
    <row r="70" spans="1:8" x14ac:dyDescent="0.2">
      <c r="A70" s="96">
        <v>4135</v>
      </c>
      <c r="B70" s="97">
        <v>13257.445</v>
      </c>
      <c r="C70" s="97">
        <v>8282.2000000000007</v>
      </c>
      <c r="D70" s="97">
        <v>0.62470000000000003</v>
      </c>
      <c r="E70" s="91" t="s">
        <v>221</v>
      </c>
      <c r="F70" s="92" t="str">
        <f>IF(A70="","",VLOOKUP(A70,[1]Base!$A$2:$K$11917,3,FALSE))</f>
        <v>FRENTE-03</v>
      </c>
      <c r="G70" s="93">
        <f t="shared" ca="1" si="1"/>
        <v>46223.013014930555</v>
      </c>
      <c r="H70" s="92" t="str">
        <f>IF(A70="","",VLOOKUP(A70,[1]Base!$A$2:$K$11917,5,FALSE))</f>
        <v>TRANSBORDO</v>
      </c>
    </row>
    <row r="71" spans="1:8" x14ac:dyDescent="0.2">
      <c r="A71" s="96">
        <v>4136</v>
      </c>
      <c r="B71" s="97">
        <v>14273.438</v>
      </c>
      <c r="C71" s="97">
        <v>8545.2999999999993</v>
      </c>
      <c r="D71" s="97">
        <v>0.59870000000000001</v>
      </c>
      <c r="E71" s="91" t="s">
        <v>221</v>
      </c>
      <c r="F71" s="92" t="str">
        <f>IF(A71="","",VLOOKUP(A71,[1]Base!$A$2:$K$11917,3,FALSE))</f>
        <v>FRENTE-04</v>
      </c>
      <c r="G71" s="93">
        <f t="shared" ca="1" si="1"/>
        <v>46223.013014930555</v>
      </c>
      <c r="H71" s="92" t="str">
        <f>IF(A71="","",VLOOKUP(A71,[1]Base!$A$2:$K$11917,5,FALSE))</f>
        <v>TRANSBORDO</v>
      </c>
    </row>
    <row r="72" spans="1:8" x14ac:dyDescent="0.2">
      <c r="A72" s="98">
        <v>4137</v>
      </c>
      <c r="B72" s="97">
        <v>19854.812000000002</v>
      </c>
      <c r="C72" s="97">
        <v>10417.4</v>
      </c>
      <c r="D72" s="97">
        <v>0.52470000000000006</v>
      </c>
      <c r="E72" s="91" t="s">
        <v>221</v>
      </c>
      <c r="F72" s="92" t="str">
        <f>IF(A72="","",VLOOKUP(A72,[1]Base!$A$2:$K$11917,3,FALSE))</f>
        <v>FRENTE-03</v>
      </c>
      <c r="G72" s="93">
        <f t="shared" ca="1" si="1"/>
        <v>46223.013014930555</v>
      </c>
      <c r="H72" s="92" t="str">
        <f>IF(A72="","",VLOOKUP(A72,[1]Base!$A$2:$K$11917,5,FALSE))</f>
        <v>TRANSBORDO</v>
      </c>
    </row>
    <row r="73" spans="1:8" x14ac:dyDescent="0.2">
      <c r="A73" s="96">
        <v>4138</v>
      </c>
      <c r="B73" s="97">
        <v>16385.002</v>
      </c>
      <c r="C73" s="97">
        <v>9359.7999999999993</v>
      </c>
      <c r="D73" s="97">
        <v>0.57120000000000004</v>
      </c>
      <c r="E73" s="91" t="s">
        <v>221</v>
      </c>
      <c r="F73" s="92" t="str">
        <f>IF(A73="","",VLOOKUP(A73,[1]Base!$A$2:$K$11917,3,FALSE))</f>
        <v>FRENTE-04</v>
      </c>
      <c r="G73" s="93">
        <f t="shared" ca="1" si="1"/>
        <v>46223.013014930555</v>
      </c>
      <c r="H73" s="92" t="str">
        <f>IF(A73="","",VLOOKUP(A73,[1]Base!$A$2:$K$11917,5,FALSE))</f>
        <v>TRANSBORDO</v>
      </c>
    </row>
    <row r="74" spans="1:8" x14ac:dyDescent="0.2">
      <c r="A74" s="96">
        <v>4139</v>
      </c>
      <c r="B74" s="97">
        <v>11684.843000000001</v>
      </c>
      <c r="C74" s="97">
        <v>8295.5</v>
      </c>
      <c r="D74" s="97">
        <v>0.70989999999999998</v>
      </c>
      <c r="E74" s="91" t="s">
        <v>221</v>
      </c>
      <c r="F74" s="92" t="str">
        <f>IF(A74="","",VLOOKUP(A74,[1]Base!$A$2:$K$11917,3,FALSE))</f>
        <v>FRENTE-07</v>
      </c>
      <c r="G74" s="93">
        <f t="shared" ca="1" si="1"/>
        <v>46223.013014930555</v>
      </c>
      <c r="H74" s="92" t="str">
        <f>IF(A74="","",VLOOKUP(A74,[1]Base!$A$2:$K$11917,5,FALSE))</f>
        <v>TRANSBORDO</v>
      </c>
    </row>
    <row r="75" spans="1:8" x14ac:dyDescent="0.2">
      <c r="A75" s="96">
        <v>4140</v>
      </c>
      <c r="B75" s="97">
        <v>22675.631000000001</v>
      </c>
      <c r="C75" s="97">
        <v>11010.2</v>
      </c>
      <c r="D75" s="97">
        <v>0.48559999999999998</v>
      </c>
      <c r="E75" s="91" t="s">
        <v>221</v>
      </c>
      <c r="F75" s="92" t="str">
        <f>IF(A75="","",VLOOKUP(A75,[1]Base!$A$2:$K$11917,3,FALSE))</f>
        <v>FRENTE-05</v>
      </c>
      <c r="G75" s="93">
        <f t="shared" ca="1" si="1"/>
        <v>46223.013014930555</v>
      </c>
      <c r="H75" s="92" t="str">
        <f>IF(A75="","",VLOOKUP(A75,[1]Base!$A$2:$K$11917,5,FALSE))</f>
        <v>TRANSBORDO</v>
      </c>
    </row>
    <row r="76" spans="1:8" x14ac:dyDescent="0.2">
      <c r="A76" s="96">
        <v>4141</v>
      </c>
      <c r="B76" s="97">
        <v>16785.339</v>
      </c>
      <c r="C76" s="97">
        <v>9202.2999999999993</v>
      </c>
      <c r="D76" s="97">
        <v>0.54820000000000002</v>
      </c>
      <c r="E76" s="91" t="s">
        <v>221</v>
      </c>
      <c r="F76" s="92" t="str">
        <f>IF(A76="","",VLOOKUP(A76,[1]Base!$A$2:$K$11917,3,FALSE))</f>
        <v>FRENTE-03</v>
      </c>
      <c r="G76" s="93">
        <f t="shared" ca="1" si="1"/>
        <v>46223.013014930555</v>
      </c>
      <c r="H76" s="92" t="str">
        <f>IF(A76="","",VLOOKUP(A76,[1]Base!$A$2:$K$11917,5,FALSE))</f>
        <v>TRANSBORDO</v>
      </c>
    </row>
    <row r="77" spans="1:8" x14ac:dyDescent="0.2">
      <c r="A77" s="96">
        <v>4142</v>
      </c>
      <c r="B77" s="97">
        <v>14934.513999999999</v>
      </c>
      <c r="C77" s="97">
        <v>8018.3</v>
      </c>
      <c r="D77" s="97">
        <v>0.53690000000000004</v>
      </c>
      <c r="E77" s="91" t="s">
        <v>221</v>
      </c>
      <c r="F77" s="92" t="str">
        <f>IF(A77="","",VLOOKUP(A77,[1]Base!$A$2:$K$11917,3,FALSE))</f>
        <v>FRENTE-04</v>
      </c>
      <c r="G77" s="93">
        <f t="shared" ca="1" si="1"/>
        <v>46223.013014930555</v>
      </c>
      <c r="H77" s="92" t="str">
        <f>IF(A77="","",VLOOKUP(A77,[1]Base!$A$2:$K$11917,5,FALSE))</f>
        <v>TRANSBORDO</v>
      </c>
    </row>
    <row r="78" spans="1:8" x14ac:dyDescent="0.2">
      <c r="A78" s="96">
        <v>4143</v>
      </c>
      <c r="B78" s="97">
        <v>17204.489000000001</v>
      </c>
      <c r="C78" s="97">
        <v>9422.2999999999993</v>
      </c>
      <c r="D78" s="97">
        <v>0.54769999999999996</v>
      </c>
      <c r="E78" s="91" t="s">
        <v>221</v>
      </c>
      <c r="F78" s="92" t="str">
        <f>IF(A78="","",VLOOKUP(A78,[1]Base!$A$2:$K$11917,3,FALSE))</f>
        <v>FRENTE-05</v>
      </c>
      <c r="G78" s="93">
        <f t="shared" ca="1" si="1"/>
        <v>46223.013014930555</v>
      </c>
      <c r="H78" s="92" t="str">
        <f>IF(A78="","",VLOOKUP(A78,[1]Base!$A$2:$K$11917,5,FALSE))</f>
        <v>TRANSBORDO</v>
      </c>
    </row>
    <row r="79" spans="1:8" x14ac:dyDescent="0.2">
      <c r="A79" s="96">
        <v>4144</v>
      </c>
      <c r="B79" s="97">
        <v>22160.003000000001</v>
      </c>
      <c r="C79" s="97">
        <v>10283.299999999999</v>
      </c>
      <c r="D79" s="97">
        <v>0.46400000000000002</v>
      </c>
      <c r="E79" s="91" t="s">
        <v>221</v>
      </c>
      <c r="F79" s="92" t="str">
        <f>IF(A79="","",VLOOKUP(A79,[1]Base!$A$2:$K$11917,3,FALSE))</f>
        <v>FRENTE-05</v>
      </c>
      <c r="G79" s="93">
        <f t="shared" ca="1" si="1"/>
        <v>46223.013014930555</v>
      </c>
      <c r="H79" s="92" t="str">
        <f>IF(A79="","",VLOOKUP(A79,[1]Base!$A$2:$K$11917,5,FALSE))</f>
        <v>TRANSBORDO</v>
      </c>
    </row>
    <row r="80" spans="1:8" x14ac:dyDescent="0.2">
      <c r="A80" s="96">
        <v>4145</v>
      </c>
      <c r="B80" s="97">
        <v>18945.937999999998</v>
      </c>
      <c r="C80" s="97">
        <v>9104.2000000000007</v>
      </c>
      <c r="D80" s="97">
        <v>0.48049999999999998</v>
      </c>
      <c r="E80" s="91" t="s">
        <v>221</v>
      </c>
      <c r="F80" s="92" t="str">
        <f>IF(A80="","",VLOOKUP(A80,[1]Base!$A$2:$K$11917,3,FALSE))</f>
        <v>FRENTE-03</v>
      </c>
      <c r="G80" s="93">
        <f t="shared" ca="1" si="1"/>
        <v>46223.013014930555</v>
      </c>
      <c r="H80" s="92" t="str">
        <f>IF(A80="","",VLOOKUP(A80,[1]Base!$A$2:$K$11917,5,FALSE))</f>
        <v>TRANSBORDO</v>
      </c>
    </row>
    <row r="81" spans="1:8" x14ac:dyDescent="0.2">
      <c r="A81" s="96">
        <v>4146</v>
      </c>
      <c r="B81" s="97">
        <v>16715.241999999998</v>
      </c>
      <c r="C81" s="97">
        <v>8550.9</v>
      </c>
      <c r="D81" s="97">
        <v>0.51160000000000005</v>
      </c>
      <c r="E81" s="91" t="s">
        <v>221</v>
      </c>
      <c r="F81" s="92" t="str">
        <f>IF(A81="","",VLOOKUP(A81,[1]Base!$A$2:$K$11917,3,FALSE))</f>
        <v>FRENTE-03</v>
      </c>
      <c r="G81" s="93">
        <f t="shared" ca="1" si="1"/>
        <v>46223.013014930555</v>
      </c>
      <c r="H81" s="92" t="str">
        <f>IF(A81="","",VLOOKUP(A81,[1]Base!$A$2:$K$11917,5,FALSE))</f>
        <v>TRANSBORDO</v>
      </c>
    </row>
    <row r="82" spans="1:8" x14ac:dyDescent="0.2">
      <c r="A82" s="96">
        <v>4147</v>
      </c>
      <c r="B82" s="97">
        <v>16446.277999999998</v>
      </c>
      <c r="C82" s="97">
        <v>8281.7999999999993</v>
      </c>
      <c r="D82" s="97">
        <v>0.50360000000000005</v>
      </c>
      <c r="E82" s="91" t="s">
        <v>221</v>
      </c>
      <c r="F82" s="92" t="str">
        <f>IF(A82="","",VLOOKUP(A82,[1]Base!$A$2:$K$11917,3,FALSE))</f>
        <v>FRENTE-02</v>
      </c>
      <c r="G82" s="93">
        <f t="shared" ca="1" si="1"/>
        <v>46223.013014930555</v>
      </c>
      <c r="H82" s="92" t="str">
        <f>IF(A82="","",VLOOKUP(A82,[1]Base!$A$2:$K$11917,5,FALSE))</f>
        <v>TRANSBORDO</v>
      </c>
    </row>
    <row r="83" spans="1:8" x14ac:dyDescent="0.2">
      <c r="A83" s="96">
        <v>4149</v>
      </c>
      <c r="B83" s="97">
        <v>26405.781999999999</v>
      </c>
      <c r="C83" s="97">
        <v>11666.3</v>
      </c>
      <c r="D83" s="97">
        <v>0.44180000000000003</v>
      </c>
      <c r="E83" s="91" t="s">
        <v>221</v>
      </c>
      <c r="F83" s="92" t="str">
        <f>IF(A83="","",VLOOKUP(A83,[1]Base!$A$2:$K$11917,3,FALSE))</f>
        <v>FRENTE-01</v>
      </c>
      <c r="G83" s="93">
        <f t="shared" ca="1" si="1"/>
        <v>46223.013014930555</v>
      </c>
      <c r="H83" s="92" t="str">
        <f>IF(A83="","",VLOOKUP(A83,[1]Base!$A$2:$K$11917,5,FALSE))</f>
        <v>TRANSBORDO</v>
      </c>
    </row>
    <row r="84" spans="1:8" x14ac:dyDescent="0.2">
      <c r="A84" s="96">
        <v>4153</v>
      </c>
      <c r="B84" s="97">
        <v>17247.882000000001</v>
      </c>
      <c r="C84" s="97">
        <v>8833.7000000000007</v>
      </c>
      <c r="D84" s="97">
        <v>0.51219999999999999</v>
      </c>
      <c r="E84" s="91" t="s">
        <v>221</v>
      </c>
      <c r="F84" s="92" t="str">
        <f>IF(A84="","",VLOOKUP(A84,[1]Base!$A$2:$K$11917,3,FALSE))</f>
        <v>FRENTE-04</v>
      </c>
      <c r="G84" s="93">
        <f t="shared" ca="1" si="1"/>
        <v>46223.013014930555</v>
      </c>
      <c r="H84" s="92" t="str">
        <f>IF(A84="","",VLOOKUP(A84,[1]Base!$A$2:$K$11917,5,FALSE))</f>
        <v>TRANSBORDO</v>
      </c>
    </row>
    <row r="85" spans="1:8" x14ac:dyDescent="0.2">
      <c r="A85" s="98">
        <v>4154</v>
      </c>
      <c r="B85" s="97">
        <v>17008.466</v>
      </c>
      <c r="C85" s="97">
        <v>9403.2000000000007</v>
      </c>
      <c r="D85" s="97">
        <v>0.55289999999999995</v>
      </c>
      <c r="E85" s="91" t="s">
        <v>221</v>
      </c>
      <c r="F85" s="92" t="str">
        <f>IF(A85="","",VLOOKUP(A85,[1]Base!$A$2:$K$11917,3,FALSE))</f>
        <v>FRENTE-04</v>
      </c>
      <c r="G85" s="93">
        <f t="shared" ca="1" si="1"/>
        <v>46223.013014930555</v>
      </c>
      <c r="H85" s="92" t="str">
        <f>IF(A85="","",VLOOKUP(A85,[1]Base!$A$2:$K$11917,5,FALSE))</f>
        <v>TRANSBORDO</v>
      </c>
    </row>
    <row r="86" spans="1:8" x14ac:dyDescent="0.2">
      <c r="A86" s="98">
        <v>4155</v>
      </c>
      <c r="B86" s="97">
        <v>10879.254000000001</v>
      </c>
      <c r="C86" s="97">
        <v>7461.7</v>
      </c>
      <c r="D86" s="97">
        <v>0.68589999999999995</v>
      </c>
      <c r="E86" s="91" t="s">
        <v>221</v>
      </c>
      <c r="F86" s="92" t="str">
        <f>IF(A86="","",VLOOKUP(A86,[1]Base!$A$2:$K$11917,3,FALSE))</f>
        <v>FRENTE-04</v>
      </c>
      <c r="G86" s="93">
        <f t="shared" ca="1" si="1"/>
        <v>46223.013014930555</v>
      </c>
      <c r="H86" s="92" t="str">
        <f>IF(A86="","",VLOOKUP(A86,[1]Base!$A$2:$K$11917,5,FALSE))</f>
        <v>TRANSBORDO</v>
      </c>
    </row>
    <row r="87" spans="1:8" x14ac:dyDescent="0.2">
      <c r="A87" s="96">
        <v>4156</v>
      </c>
      <c r="B87" s="97">
        <v>19270.415000000001</v>
      </c>
      <c r="C87" s="97">
        <v>9399.4</v>
      </c>
      <c r="D87" s="97">
        <v>0.48780000000000001</v>
      </c>
      <c r="E87" s="91" t="s">
        <v>221</v>
      </c>
      <c r="F87" s="92" t="str">
        <f>IF(A87="","",VLOOKUP(A87,[1]Base!$A$2:$K$11917,3,FALSE))</f>
        <v>FRENTE-02</v>
      </c>
      <c r="G87" s="93">
        <f t="shared" ca="1" si="1"/>
        <v>46223.013014930555</v>
      </c>
      <c r="H87" s="92" t="str">
        <f>IF(A87="","",VLOOKUP(A87,[1]Base!$A$2:$K$11917,5,FALSE))</f>
        <v>TRANSBORDO</v>
      </c>
    </row>
    <row r="88" spans="1:8" x14ac:dyDescent="0.2">
      <c r="A88" s="96">
        <v>4157</v>
      </c>
      <c r="B88" s="97">
        <v>9441.0339999999997</v>
      </c>
      <c r="C88" s="97">
        <v>7141.2</v>
      </c>
      <c r="D88" s="97">
        <v>0.75639999999999996</v>
      </c>
      <c r="E88" s="91" t="s">
        <v>221</v>
      </c>
      <c r="F88" s="92" t="str">
        <f>IF(A88="","",VLOOKUP(A88,[1]Base!$A$2:$K$11917,3,FALSE))</f>
        <v>FRENTE-06</v>
      </c>
      <c r="G88" s="93">
        <f t="shared" ca="1" si="1"/>
        <v>46223.013014930555</v>
      </c>
      <c r="H88" s="92" t="str">
        <f>IF(A88="","",VLOOKUP(A88,[1]Base!$A$2:$K$11917,5,FALSE))</f>
        <v>TRANSBORDO</v>
      </c>
    </row>
    <row r="89" spans="1:8" x14ac:dyDescent="0.2">
      <c r="A89" s="98">
        <v>4158</v>
      </c>
      <c r="B89" s="97">
        <v>20608.303</v>
      </c>
      <c r="C89" s="97">
        <v>10112.1</v>
      </c>
      <c r="D89" s="97">
        <v>0.49070000000000003</v>
      </c>
      <c r="E89" s="91" t="s">
        <v>221</v>
      </c>
      <c r="F89" s="92" t="str">
        <f>IF(A89="","",VLOOKUP(A89,[1]Base!$A$2:$K$11917,3,FALSE))</f>
        <v>FRENTE-03</v>
      </c>
      <c r="G89" s="93">
        <f t="shared" ca="1" si="1"/>
        <v>46223.013014930555</v>
      </c>
      <c r="H89" s="92" t="str">
        <f>IF(A89="","",VLOOKUP(A89,[1]Base!$A$2:$K$11917,5,FALSE))</f>
        <v>TRANSBORDO</v>
      </c>
    </row>
    <row r="90" spans="1:8" x14ac:dyDescent="0.2">
      <c r="A90" s="98">
        <v>4159</v>
      </c>
      <c r="B90" s="97">
        <v>19463.553</v>
      </c>
      <c r="C90" s="97">
        <v>9345.5</v>
      </c>
      <c r="D90" s="97">
        <v>0.48020000000000002</v>
      </c>
      <c r="E90" s="91" t="s">
        <v>221</v>
      </c>
      <c r="F90" s="92" t="str">
        <f>IF(A90="","",VLOOKUP(A90,[1]Base!$A$2:$K$11917,3,FALSE))</f>
        <v>FRENTE-02</v>
      </c>
      <c r="G90" s="93">
        <f t="shared" ca="1" si="1"/>
        <v>46223.013014930555</v>
      </c>
      <c r="H90" s="92" t="str">
        <f>IF(A90="","",VLOOKUP(A90,[1]Base!$A$2:$K$11917,5,FALSE))</f>
        <v>TRANSBORDO</v>
      </c>
    </row>
    <row r="91" spans="1:8" x14ac:dyDescent="0.2">
      <c r="A91" s="96">
        <v>4160</v>
      </c>
      <c r="B91" s="97">
        <v>17124.146000000001</v>
      </c>
      <c r="C91" s="97">
        <v>8737.7000000000007</v>
      </c>
      <c r="D91" s="97">
        <v>0.51029999999999998</v>
      </c>
      <c r="E91" s="91" t="s">
        <v>221</v>
      </c>
      <c r="F91" s="92" t="str">
        <f>IF(A91="","",VLOOKUP(A91,[1]Base!$A$2:$K$11917,3,FALSE))</f>
        <v>FRENTE-01</v>
      </c>
      <c r="G91" s="93">
        <f t="shared" ca="1" si="1"/>
        <v>46223.013014930555</v>
      </c>
      <c r="H91" s="92" t="str">
        <f>IF(A91="","",VLOOKUP(A91,[1]Base!$A$2:$K$11917,5,FALSE))</f>
        <v>TRANSBORDO</v>
      </c>
    </row>
    <row r="92" spans="1:8" x14ac:dyDescent="0.2">
      <c r="A92" s="96">
        <v>4161</v>
      </c>
      <c r="B92" s="97">
        <v>11336.627</v>
      </c>
      <c r="C92" s="97">
        <v>7506.1</v>
      </c>
      <c r="D92" s="97">
        <v>0.66210000000000002</v>
      </c>
      <c r="E92" s="91" t="s">
        <v>221</v>
      </c>
      <c r="F92" s="92" t="str">
        <f>IF(A92="","",VLOOKUP(A92,[1]Base!$A$2:$K$11917,3,FALSE))</f>
        <v>FRENTE-07</v>
      </c>
      <c r="G92" s="93">
        <f t="shared" ca="1" si="1"/>
        <v>46223.013014930555</v>
      </c>
      <c r="H92" s="92" t="str">
        <f>IF(A92="","",VLOOKUP(A92,[1]Base!$A$2:$K$11917,5,FALSE))</f>
        <v>TRANSBORDO</v>
      </c>
    </row>
    <row r="93" spans="1:8" x14ac:dyDescent="0.2">
      <c r="A93" s="96">
        <v>4162</v>
      </c>
      <c r="B93" s="97">
        <v>19459.484</v>
      </c>
      <c r="C93" s="97">
        <v>9539.7000000000007</v>
      </c>
      <c r="D93" s="97">
        <v>0.49020000000000002</v>
      </c>
      <c r="E93" s="91" t="s">
        <v>221</v>
      </c>
      <c r="F93" s="92" t="str">
        <f>IF(A93="","",VLOOKUP(A93,[1]Base!$A$2:$K$11917,3,FALSE))</f>
        <v>FRENTE-02</v>
      </c>
      <c r="G93" s="93">
        <f t="shared" ca="1" si="1"/>
        <v>46223.013014930555</v>
      </c>
      <c r="H93" s="92" t="str">
        <f>IF(A93="","",VLOOKUP(A93,[1]Base!$A$2:$K$11917,5,FALSE))</f>
        <v>TRANSBORDO</v>
      </c>
    </row>
    <row r="94" spans="1:8" x14ac:dyDescent="0.2">
      <c r="A94" s="96">
        <v>4163</v>
      </c>
      <c r="B94" s="97">
        <v>18384.382000000001</v>
      </c>
      <c r="C94" s="97">
        <v>9241.9</v>
      </c>
      <c r="D94" s="97">
        <v>0.50270000000000004</v>
      </c>
      <c r="E94" s="91" t="s">
        <v>221</v>
      </c>
      <c r="F94" s="92" t="str">
        <f>IF(A94="","",VLOOKUP(A94,[1]Base!$A$2:$K$11917,3,FALSE))</f>
        <v>FRENTE-02</v>
      </c>
      <c r="G94" s="93">
        <f t="shared" ca="1" si="1"/>
        <v>46223.013014930555</v>
      </c>
      <c r="H94" s="92" t="str">
        <f>IF(A94="","",VLOOKUP(A94,[1]Base!$A$2:$K$11917,5,FALSE))</f>
        <v>TRANSBORDO</v>
      </c>
    </row>
  </sheetData>
  <pageMargins left="0.511811024" right="0.511811024" top="0.78740157499999996" bottom="0.78740157499999996" header="0.31496062000000002" footer="0.31496062000000002"/>
  <pageSetup paperSize="9" orientation="portrait" horizontalDpi="203" verticalDpi="203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98"/>
  <sheetViews>
    <sheetView workbookViewId="0">
      <selection activeCell="K7" sqref="K7"/>
    </sheetView>
  </sheetViews>
  <sheetFormatPr defaultColWidth="9.140625" defaultRowHeight="15" x14ac:dyDescent="0.25"/>
  <cols>
    <col min="1" max="1" width="11.85546875" style="20" customWidth="1"/>
    <col min="2" max="2" width="12.85546875" style="23" customWidth="1"/>
    <col min="3" max="3" width="11.5703125" style="25" bestFit="1" customWidth="1"/>
    <col min="4" max="4" width="12.42578125" style="25" customWidth="1"/>
    <col min="5" max="5" width="10.7109375" style="20" bestFit="1" customWidth="1"/>
    <col min="6" max="6" width="10.7109375" style="20" customWidth="1"/>
    <col min="7" max="257" width="9.140625" style="20"/>
    <col min="258" max="258" width="11.85546875" style="20" customWidth="1"/>
    <col min="259" max="259" width="12.85546875" style="20" customWidth="1"/>
    <col min="260" max="260" width="10.140625" style="20" bestFit="1" customWidth="1"/>
    <col min="261" max="261" width="12.42578125" style="20" customWidth="1"/>
    <col min="262" max="513" width="9.140625" style="20"/>
    <col min="514" max="514" width="11.85546875" style="20" customWidth="1"/>
    <col min="515" max="515" width="12.85546875" style="20" customWidth="1"/>
    <col min="516" max="516" width="10.140625" style="20" bestFit="1" customWidth="1"/>
    <col min="517" max="517" width="12.42578125" style="20" customWidth="1"/>
    <col min="518" max="769" width="9.140625" style="20"/>
    <col min="770" max="770" width="11.85546875" style="20" customWidth="1"/>
    <col min="771" max="771" width="12.85546875" style="20" customWidth="1"/>
    <col min="772" max="772" width="10.140625" style="20" bestFit="1" customWidth="1"/>
    <col min="773" max="773" width="12.42578125" style="20" customWidth="1"/>
    <col min="774" max="1025" width="9.140625" style="20"/>
    <col min="1026" max="1026" width="11.85546875" style="20" customWidth="1"/>
    <col min="1027" max="1027" width="12.85546875" style="20" customWidth="1"/>
    <col min="1028" max="1028" width="10.140625" style="20" bestFit="1" customWidth="1"/>
    <col min="1029" max="1029" width="12.42578125" style="20" customWidth="1"/>
    <col min="1030" max="1281" width="9.140625" style="20"/>
    <col min="1282" max="1282" width="11.85546875" style="20" customWidth="1"/>
    <col min="1283" max="1283" width="12.85546875" style="20" customWidth="1"/>
    <col min="1284" max="1284" width="10.140625" style="20" bestFit="1" customWidth="1"/>
    <col min="1285" max="1285" width="12.42578125" style="20" customWidth="1"/>
    <col min="1286" max="1537" width="9.140625" style="20"/>
    <col min="1538" max="1538" width="11.85546875" style="20" customWidth="1"/>
    <col min="1539" max="1539" width="12.85546875" style="20" customWidth="1"/>
    <col min="1540" max="1540" width="10.140625" style="20" bestFit="1" customWidth="1"/>
    <col min="1541" max="1541" width="12.42578125" style="20" customWidth="1"/>
    <col min="1542" max="1793" width="9.140625" style="20"/>
    <col min="1794" max="1794" width="11.85546875" style="20" customWidth="1"/>
    <col min="1795" max="1795" width="12.85546875" style="20" customWidth="1"/>
    <col min="1796" max="1796" width="10.140625" style="20" bestFit="1" customWidth="1"/>
    <col min="1797" max="1797" width="12.42578125" style="20" customWidth="1"/>
    <col min="1798" max="2049" width="9.140625" style="20"/>
    <col min="2050" max="2050" width="11.85546875" style="20" customWidth="1"/>
    <col min="2051" max="2051" width="12.85546875" style="20" customWidth="1"/>
    <col min="2052" max="2052" width="10.140625" style="20" bestFit="1" customWidth="1"/>
    <col min="2053" max="2053" width="12.42578125" style="20" customWidth="1"/>
    <col min="2054" max="2305" width="9.140625" style="20"/>
    <col min="2306" max="2306" width="11.85546875" style="20" customWidth="1"/>
    <col min="2307" max="2307" width="12.85546875" style="20" customWidth="1"/>
    <col min="2308" max="2308" width="10.140625" style="20" bestFit="1" customWidth="1"/>
    <col min="2309" max="2309" width="12.42578125" style="20" customWidth="1"/>
    <col min="2310" max="2561" width="9.140625" style="20"/>
    <col min="2562" max="2562" width="11.85546875" style="20" customWidth="1"/>
    <col min="2563" max="2563" width="12.85546875" style="20" customWidth="1"/>
    <col min="2564" max="2564" width="10.140625" style="20" bestFit="1" customWidth="1"/>
    <col min="2565" max="2565" width="12.42578125" style="20" customWidth="1"/>
    <col min="2566" max="2817" width="9.140625" style="20"/>
    <col min="2818" max="2818" width="11.85546875" style="20" customWidth="1"/>
    <col min="2819" max="2819" width="12.85546875" style="20" customWidth="1"/>
    <col min="2820" max="2820" width="10.140625" style="20" bestFit="1" customWidth="1"/>
    <col min="2821" max="2821" width="12.42578125" style="20" customWidth="1"/>
    <col min="2822" max="3073" width="9.140625" style="20"/>
    <col min="3074" max="3074" width="11.85546875" style="20" customWidth="1"/>
    <col min="3075" max="3075" width="12.85546875" style="20" customWidth="1"/>
    <col min="3076" max="3076" width="10.140625" style="20" bestFit="1" customWidth="1"/>
    <col min="3077" max="3077" width="12.42578125" style="20" customWidth="1"/>
    <col min="3078" max="3329" width="9.140625" style="20"/>
    <col min="3330" max="3330" width="11.85546875" style="20" customWidth="1"/>
    <col min="3331" max="3331" width="12.85546875" style="20" customWidth="1"/>
    <col min="3332" max="3332" width="10.140625" style="20" bestFit="1" customWidth="1"/>
    <col min="3333" max="3333" width="12.42578125" style="20" customWidth="1"/>
    <col min="3334" max="3585" width="9.140625" style="20"/>
    <col min="3586" max="3586" width="11.85546875" style="20" customWidth="1"/>
    <col min="3587" max="3587" width="12.85546875" style="20" customWidth="1"/>
    <col min="3588" max="3588" width="10.140625" style="20" bestFit="1" customWidth="1"/>
    <col min="3589" max="3589" width="12.42578125" style="20" customWidth="1"/>
    <col min="3590" max="3841" width="9.140625" style="20"/>
    <col min="3842" max="3842" width="11.85546875" style="20" customWidth="1"/>
    <col min="3843" max="3843" width="12.85546875" style="20" customWidth="1"/>
    <col min="3844" max="3844" width="10.140625" style="20" bestFit="1" customWidth="1"/>
    <col min="3845" max="3845" width="12.42578125" style="20" customWidth="1"/>
    <col min="3846" max="4097" width="9.140625" style="20"/>
    <col min="4098" max="4098" width="11.85546875" style="20" customWidth="1"/>
    <col min="4099" max="4099" width="12.85546875" style="20" customWidth="1"/>
    <col min="4100" max="4100" width="10.140625" style="20" bestFit="1" customWidth="1"/>
    <col min="4101" max="4101" width="12.42578125" style="20" customWidth="1"/>
    <col min="4102" max="4353" width="9.140625" style="20"/>
    <col min="4354" max="4354" width="11.85546875" style="20" customWidth="1"/>
    <col min="4355" max="4355" width="12.85546875" style="20" customWidth="1"/>
    <col min="4356" max="4356" width="10.140625" style="20" bestFit="1" customWidth="1"/>
    <col min="4357" max="4357" width="12.42578125" style="20" customWidth="1"/>
    <col min="4358" max="4609" width="9.140625" style="20"/>
    <col min="4610" max="4610" width="11.85546875" style="20" customWidth="1"/>
    <col min="4611" max="4611" width="12.85546875" style="20" customWidth="1"/>
    <col min="4612" max="4612" width="10.140625" style="20" bestFit="1" customWidth="1"/>
    <col min="4613" max="4613" width="12.42578125" style="20" customWidth="1"/>
    <col min="4614" max="4865" width="9.140625" style="20"/>
    <col min="4866" max="4866" width="11.85546875" style="20" customWidth="1"/>
    <col min="4867" max="4867" width="12.85546875" style="20" customWidth="1"/>
    <col min="4868" max="4868" width="10.140625" style="20" bestFit="1" customWidth="1"/>
    <col min="4869" max="4869" width="12.42578125" style="20" customWidth="1"/>
    <col min="4870" max="5121" width="9.140625" style="20"/>
    <col min="5122" max="5122" width="11.85546875" style="20" customWidth="1"/>
    <col min="5123" max="5123" width="12.85546875" style="20" customWidth="1"/>
    <col min="5124" max="5124" width="10.140625" style="20" bestFit="1" customWidth="1"/>
    <col min="5125" max="5125" width="12.42578125" style="20" customWidth="1"/>
    <col min="5126" max="5377" width="9.140625" style="20"/>
    <col min="5378" max="5378" width="11.85546875" style="20" customWidth="1"/>
    <col min="5379" max="5379" width="12.85546875" style="20" customWidth="1"/>
    <col min="5380" max="5380" width="10.140625" style="20" bestFit="1" customWidth="1"/>
    <col min="5381" max="5381" width="12.42578125" style="20" customWidth="1"/>
    <col min="5382" max="5633" width="9.140625" style="20"/>
    <col min="5634" max="5634" width="11.85546875" style="20" customWidth="1"/>
    <col min="5635" max="5635" width="12.85546875" style="20" customWidth="1"/>
    <col min="5636" max="5636" width="10.140625" style="20" bestFit="1" customWidth="1"/>
    <col min="5637" max="5637" width="12.42578125" style="20" customWidth="1"/>
    <col min="5638" max="5889" width="9.140625" style="20"/>
    <col min="5890" max="5890" width="11.85546875" style="20" customWidth="1"/>
    <col min="5891" max="5891" width="12.85546875" style="20" customWidth="1"/>
    <col min="5892" max="5892" width="10.140625" style="20" bestFit="1" customWidth="1"/>
    <col min="5893" max="5893" width="12.42578125" style="20" customWidth="1"/>
    <col min="5894" max="6145" width="9.140625" style="20"/>
    <col min="6146" max="6146" width="11.85546875" style="20" customWidth="1"/>
    <col min="6147" max="6147" width="12.85546875" style="20" customWidth="1"/>
    <col min="6148" max="6148" width="10.140625" style="20" bestFit="1" customWidth="1"/>
    <col min="6149" max="6149" width="12.42578125" style="20" customWidth="1"/>
    <col min="6150" max="6401" width="9.140625" style="20"/>
    <col min="6402" max="6402" width="11.85546875" style="20" customWidth="1"/>
    <col min="6403" max="6403" width="12.85546875" style="20" customWidth="1"/>
    <col min="6404" max="6404" width="10.140625" style="20" bestFit="1" customWidth="1"/>
    <col min="6405" max="6405" width="12.42578125" style="20" customWidth="1"/>
    <col min="6406" max="6657" width="9.140625" style="20"/>
    <col min="6658" max="6658" width="11.85546875" style="20" customWidth="1"/>
    <col min="6659" max="6659" width="12.85546875" style="20" customWidth="1"/>
    <col min="6660" max="6660" width="10.140625" style="20" bestFit="1" customWidth="1"/>
    <col min="6661" max="6661" width="12.42578125" style="20" customWidth="1"/>
    <col min="6662" max="6913" width="9.140625" style="20"/>
    <col min="6914" max="6914" width="11.85546875" style="20" customWidth="1"/>
    <col min="6915" max="6915" width="12.85546875" style="20" customWidth="1"/>
    <col min="6916" max="6916" width="10.140625" style="20" bestFit="1" customWidth="1"/>
    <col min="6917" max="6917" width="12.42578125" style="20" customWidth="1"/>
    <col min="6918" max="7169" width="9.140625" style="20"/>
    <col min="7170" max="7170" width="11.85546875" style="20" customWidth="1"/>
    <col min="7171" max="7171" width="12.85546875" style="20" customWidth="1"/>
    <col min="7172" max="7172" width="10.140625" style="20" bestFit="1" customWidth="1"/>
    <col min="7173" max="7173" width="12.42578125" style="20" customWidth="1"/>
    <col min="7174" max="7425" width="9.140625" style="20"/>
    <col min="7426" max="7426" width="11.85546875" style="20" customWidth="1"/>
    <col min="7427" max="7427" width="12.85546875" style="20" customWidth="1"/>
    <col min="7428" max="7428" width="10.140625" style="20" bestFit="1" customWidth="1"/>
    <col min="7429" max="7429" width="12.42578125" style="20" customWidth="1"/>
    <col min="7430" max="7681" width="9.140625" style="20"/>
    <col min="7682" max="7682" width="11.85546875" style="20" customWidth="1"/>
    <col min="7683" max="7683" width="12.85546875" style="20" customWidth="1"/>
    <col min="7684" max="7684" width="10.140625" style="20" bestFit="1" customWidth="1"/>
    <col min="7685" max="7685" width="12.42578125" style="20" customWidth="1"/>
    <col min="7686" max="7937" width="9.140625" style="20"/>
    <col min="7938" max="7938" width="11.85546875" style="20" customWidth="1"/>
    <col min="7939" max="7939" width="12.85546875" style="20" customWidth="1"/>
    <col min="7940" max="7940" width="10.140625" style="20" bestFit="1" customWidth="1"/>
    <col min="7941" max="7941" width="12.42578125" style="20" customWidth="1"/>
    <col min="7942" max="8193" width="9.140625" style="20"/>
    <col min="8194" max="8194" width="11.85546875" style="20" customWidth="1"/>
    <col min="8195" max="8195" width="12.85546875" style="20" customWidth="1"/>
    <col min="8196" max="8196" width="10.140625" style="20" bestFit="1" customWidth="1"/>
    <col min="8197" max="8197" width="12.42578125" style="20" customWidth="1"/>
    <col min="8198" max="8449" width="9.140625" style="20"/>
    <col min="8450" max="8450" width="11.85546875" style="20" customWidth="1"/>
    <col min="8451" max="8451" width="12.85546875" style="20" customWidth="1"/>
    <col min="8452" max="8452" width="10.140625" style="20" bestFit="1" customWidth="1"/>
    <col min="8453" max="8453" width="12.42578125" style="20" customWidth="1"/>
    <col min="8454" max="8705" width="9.140625" style="20"/>
    <col min="8706" max="8706" width="11.85546875" style="20" customWidth="1"/>
    <col min="8707" max="8707" width="12.85546875" style="20" customWidth="1"/>
    <col min="8708" max="8708" width="10.140625" style="20" bestFit="1" customWidth="1"/>
    <col min="8709" max="8709" width="12.42578125" style="20" customWidth="1"/>
    <col min="8710" max="8961" width="9.140625" style="20"/>
    <col min="8962" max="8962" width="11.85546875" style="20" customWidth="1"/>
    <col min="8963" max="8963" width="12.85546875" style="20" customWidth="1"/>
    <col min="8964" max="8964" width="10.140625" style="20" bestFit="1" customWidth="1"/>
    <col min="8965" max="8965" width="12.42578125" style="20" customWidth="1"/>
    <col min="8966" max="9217" width="9.140625" style="20"/>
    <col min="9218" max="9218" width="11.85546875" style="20" customWidth="1"/>
    <col min="9219" max="9219" width="12.85546875" style="20" customWidth="1"/>
    <col min="9220" max="9220" width="10.140625" style="20" bestFit="1" customWidth="1"/>
    <col min="9221" max="9221" width="12.42578125" style="20" customWidth="1"/>
    <col min="9222" max="9473" width="9.140625" style="20"/>
    <col min="9474" max="9474" width="11.85546875" style="20" customWidth="1"/>
    <col min="9475" max="9475" width="12.85546875" style="20" customWidth="1"/>
    <col min="9476" max="9476" width="10.140625" style="20" bestFit="1" customWidth="1"/>
    <col min="9477" max="9477" width="12.42578125" style="20" customWidth="1"/>
    <col min="9478" max="9729" width="9.140625" style="20"/>
    <col min="9730" max="9730" width="11.85546875" style="20" customWidth="1"/>
    <col min="9731" max="9731" width="12.85546875" style="20" customWidth="1"/>
    <col min="9732" max="9732" width="10.140625" style="20" bestFit="1" customWidth="1"/>
    <col min="9733" max="9733" width="12.42578125" style="20" customWidth="1"/>
    <col min="9734" max="9985" width="9.140625" style="20"/>
    <col min="9986" max="9986" width="11.85546875" style="20" customWidth="1"/>
    <col min="9987" max="9987" width="12.85546875" style="20" customWidth="1"/>
    <col min="9988" max="9988" width="10.140625" style="20" bestFit="1" customWidth="1"/>
    <col min="9989" max="9989" width="12.42578125" style="20" customWidth="1"/>
    <col min="9990" max="10241" width="9.140625" style="20"/>
    <col min="10242" max="10242" width="11.85546875" style="20" customWidth="1"/>
    <col min="10243" max="10243" width="12.85546875" style="20" customWidth="1"/>
    <col min="10244" max="10244" width="10.140625" style="20" bestFit="1" customWidth="1"/>
    <col min="10245" max="10245" width="12.42578125" style="20" customWidth="1"/>
    <col min="10246" max="10497" width="9.140625" style="20"/>
    <col min="10498" max="10498" width="11.85546875" style="20" customWidth="1"/>
    <col min="10499" max="10499" width="12.85546875" style="20" customWidth="1"/>
    <col min="10500" max="10500" width="10.140625" style="20" bestFit="1" customWidth="1"/>
    <col min="10501" max="10501" width="12.42578125" style="20" customWidth="1"/>
    <col min="10502" max="10753" width="9.140625" style="20"/>
    <col min="10754" max="10754" width="11.85546875" style="20" customWidth="1"/>
    <col min="10755" max="10755" width="12.85546875" style="20" customWidth="1"/>
    <col min="10756" max="10756" width="10.140625" style="20" bestFit="1" customWidth="1"/>
    <col min="10757" max="10757" width="12.42578125" style="20" customWidth="1"/>
    <col min="10758" max="11009" width="9.140625" style="20"/>
    <col min="11010" max="11010" width="11.85546875" style="20" customWidth="1"/>
    <col min="11011" max="11011" width="12.85546875" style="20" customWidth="1"/>
    <col min="11012" max="11012" width="10.140625" style="20" bestFit="1" customWidth="1"/>
    <col min="11013" max="11013" width="12.42578125" style="20" customWidth="1"/>
    <col min="11014" max="11265" width="9.140625" style="20"/>
    <col min="11266" max="11266" width="11.85546875" style="20" customWidth="1"/>
    <col min="11267" max="11267" width="12.85546875" style="20" customWidth="1"/>
    <col min="11268" max="11268" width="10.140625" style="20" bestFit="1" customWidth="1"/>
    <col min="11269" max="11269" width="12.42578125" style="20" customWidth="1"/>
    <col min="11270" max="11521" width="9.140625" style="20"/>
    <col min="11522" max="11522" width="11.85546875" style="20" customWidth="1"/>
    <col min="11523" max="11523" width="12.85546875" style="20" customWidth="1"/>
    <col min="11524" max="11524" width="10.140625" style="20" bestFit="1" customWidth="1"/>
    <col min="11525" max="11525" width="12.42578125" style="20" customWidth="1"/>
    <col min="11526" max="11777" width="9.140625" style="20"/>
    <col min="11778" max="11778" width="11.85546875" style="20" customWidth="1"/>
    <col min="11779" max="11779" width="12.85546875" style="20" customWidth="1"/>
    <col min="11780" max="11780" width="10.140625" style="20" bestFit="1" customWidth="1"/>
    <col min="11781" max="11781" width="12.42578125" style="20" customWidth="1"/>
    <col min="11782" max="12033" width="9.140625" style="20"/>
    <col min="12034" max="12034" width="11.85546875" style="20" customWidth="1"/>
    <col min="12035" max="12035" width="12.85546875" style="20" customWidth="1"/>
    <col min="12036" max="12036" width="10.140625" style="20" bestFit="1" customWidth="1"/>
    <col min="12037" max="12037" width="12.42578125" style="20" customWidth="1"/>
    <col min="12038" max="12289" width="9.140625" style="20"/>
    <col min="12290" max="12290" width="11.85546875" style="20" customWidth="1"/>
    <col min="12291" max="12291" width="12.85546875" style="20" customWidth="1"/>
    <col min="12292" max="12292" width="10.140625" style="20" bestFit="1" customWidth="1"/>
    <col min="12293" max="12293" width="12.42578125" style="20" customWidth="1"/>
    <col min="12294" max="12545" width="9.140625" style="20"/>
    <col min="12546" max="12546" width="11.85546875" style="20" customWidth="1"/>
    <col min="12547" max="12547" width="12.85546875" style="20" customWidth="1"/>
    <col min="12548" max="12548" width="10.140625" style="20" bestFit="1" customWidth="1"/>
    <col min="12549" max="12549" width="12.42578125" style="20" customWidth="1"/>
    <col min="12550" max="12801" width="9.140625" style="20"/>
    <col min="12802" max="12802" width="11.85546875" style="20" customWidth="1"/>
    <col min="12803" max="12803" width="12.85546875" style="20" customWidth="1"/>
    <col min="12804" max="12804" width="10.140625" style="20" bestFit="1" customWidth="1"/>
    <col min="12805" max="12805" width="12.42578125" style="20" customWidth="1"/>
    <col min="12806" max="13057" width="9.140625" style="20"/>
    <col min="13058" max="13058" width="11.85546875" style="20" customWidth="1"/>
    <col min="13059" max="13059" width="12.85546875" style="20" customWidth="1"/>
    <col min="13060" max="13060" width="10.140625" style="20" bestFit="1" customWidth="1"/>
    <col min="13061" max="13061" width="12.42578125" style="20" customWidth="1"/>
    <col min="13062" max="13313" width="9.140625" style="20"/>
    <col min="13314" max="13314" width="11.85546875" style="20" customWidth="1"/>
    <col min="13315" max="13315" width="12.85546875" style="20" customWidth="1"/>
    <col min="13316" max="13316" width="10.140625" style="20" bestFit="1" customWidth="1"/>
    <col min="13317" max="13317" width="12.42578125" style="20" customWidth="1"/>
    <col min="13318" max="13569" width="9.140625" style="20"/>
    <col min="13570" max="13570" width="11.85546875" style="20" customWidth="1"/>
    <col min="13571" max="13571" width="12.85546875" style="20" customWidth="1"/>
    <col min="13572" max="13572" width="10.140625" style="20" bestFit="1" customWidth="1"/>
    <col min="13573" max="13573" width="12.42578125" style="20" customWidth="1"/>
    <col min="13574" max="13825" width="9.140625" style="20"/>
    <col min="13826" max="13826" width="11.85546875" style="20" customWidth="1"/>
    <col min="13827" max="13827" width="12.85546875" style="20" customWidth="1"/>
    <col min="13828" max="13828" width="10.140625" style="20" bestFit="1" customWidth="1"/>
    <col min="13829" max="13829" width="12.42578125" style="20" customWidth="1"/>
    <col min="13830" max="14081" width="9.140625" style="20"/>
    <col min="14082" max="14082" width="11.85546875" style="20" customWidth="1"/>
    <col min="14083" max="14083" width="12.85546875" style="20" customWidth="1"/>
    <col min="14084" max="14084" width="10.140625" style="20" bestFit="1" customWidth="1"/>
    <col min="14085" max="14085" width="12.42578125" style="20" customWidth="1"/>
    <col min="14086" max="14337" width="9.140625" style="20"/>
    <col min="14338" max="14338" width="11.85546875" style="20" customWidth="1"/>
    <col min="14339" max="14339" width="12.85546875" style="20" customWidth="1"/>
    <col min="14340" max="14340" width="10.140625" style="20" bestFit="1" customWidth="1"/>
    <col min="14341" max="14341" width="12.42578125" style="20" customWidth="1"/>
    <col min="14342" max="14593" width="9.140625" style="20"/>
    <col min="14594" max="14594" width="11.85546875" style="20" customWidth="1"/>
    <col min="14595" max="14595" width="12.85546875" style="20" customWidth="1"/>
    <col min="14596" max="14596" width="10.140625" style="20" bestFit="1" customWidth="1"/>
    <col min="14597" max="14597" width="12.42578125" style="20" customWidth="1"/>
    <col min="14598" max="14849" width="9.140625" style="20"/>
    <col min="14850" max="14850" width="11.85546875" style="20" customWidth="1"/>
    <col min="14851" max="14851" width="12.85546875" style="20" customWidth="1"/>
    <col min="14852" max="14852" width="10.140625" style="20" bestFit="1" customWidth="1"/>
    <col min="14853" max="14853" width="12.42578125" style="20" customWidth="1"/>
    <col min="14854" max="15105" width="9.140625" style="20"/>
    <col min="15106" max="15106" width="11.85546875" style="20" customWidth="1"/>
    <col min="15107" max="15107" width="12.85546875" style="20" customWidth="1"/>
    <col min="15108" max="15108" width="10.140625" style="20" bestFit="1" customWidth="1"/>
    <col min="15109" max="15109" width="12.42578125" style="20" customWidth="1"/>
    <col min="15110" max="15361" width="9.140625" style="20"/>
    <col min="15362" max="15362" width="11.85546875" style="20" customWidth="1"/>
    <col min="15363" max="15363" width="12.85546875" style="20" customWidth="1"/>
    <col min="15364" max="15364" width="10.140625" style="20" bestFit="1" customWidth="1"/>
    <col min="15365" max="15365" width="12.42578125" style="20" customWidth="1"/>
    <col min="15366" max="15617" width="9.140625" style="20"/>
    <col min="15618" max="15618" width="11.85546875" style="20" customWidth="1"/>
    <col min="15619" max="15619" width="12.85546875" style="20" customWidth="1"/>
    <col min="15620" max="15620" width="10.140625" style="20" bestFit="1" customWidth="1"/>
    <col min="15621" max="15621" width="12.42578125" style="20" customWidth="1"/>
    <col min="15622" max="15873" width="9.140625" style="20"/>
    <col min="15874" max="15874" width="11.85546875" style="20" customWidth="1"/>
    <col min="15875" max="15875" width="12.85546875" style="20" customWidth="1"/>
    <col min="15876" max="15876" width="10.140625" style="20" bestFit="1" customWidth="1"/>
    <col min="15877" max="15877" width="12.42578125" style="20" customWidth="1"/>
    <col min="15878" max="16129" width="9.140625" style="20"/>
    <col min="16130" max="16130" width="11.85546875" style="20" customWidth="1"/>
    <col min="16131" max="16131" width="12.85546875" style="20" customWidth="1"/>
    <col min="16132" max="16132" width="10.140625" style="20" bestFit="1" customWidth="1"/>
    <col min="16133" max="16133" width="12.42578125" style="20" customWidth="1"/>
    <col min="16134" max="16384" width="9.140625" style="20"/>
  </cols>
  <sheetData>
    <row r="1" spans="1:6" x14ac:dyDescent="0.25">
      <c r="A1" s="21" t="s">
        <v>69</v>
      </c>
      <c r="B1" s="26" t="s">
        <v>70</v>
      </c>
      <c r="C1" s="27" t="s">
        <v>205</v>
      </c>
      <c r="D1" s="27" t="s">
        <v>61</v>
      </c>
      <c r="E1" s="20" t="s">
        <v>404</v>
      </c>
      <c r="F1" s="20" t="s">
        <v>405</v>
      </c>
    </row>
    <row r="2" spans="1:6" x14ac:dyDescent="0.25">
      <c r="A2" s="20">
        <v>3019</v>
      </c>
      <c r="B2" s="25">
        <v>26778.509000000002</v>
      </c>
      <c r="C2" s="25">
        <v>30795.4</v>
      </c>
      <c r="D2" s="25">
        <v>1.1500000000000001</v>
      </c>
      <c r="E2" s="7">
        <f>MAX(BASECOLHEDORA!A:A)</f>
        <v>46219</v>
      </c>
      <c r="F2" s="7" t="e">
        <f>IF(A2="","",VLOOKUP(A2,DISPONIBILIDADE!$B$2:$AAA$11936,3))</f>
        <v>#N/A</v>
      </c>
    </row>
    <row r="3" spans="1:6" x14ac:dyDescent="0.25">
      <c r="A3" s="20">
        <v>3020</v>
      </c>
      <c r="B3" s="25">
        <v>21438.31</v>
      </c>
      <c r="C3" s="25">
        <v>30768.100000000002</v>
      </c>
      <c r="D3" s="25">
        <v>1.4352</v>
      </c>
      <c r="E3" s="7">
        <f>MAX(BASECOLHEDORA!A:A)</f>
        <v>46219</v>
      </c>
      <c r="F3" s="7"/>
    </row>
    <row r="4" spans="1:6" x14ac:dyDescent="0.25">
      <c r="A4" s="20">
        <v>3021</v>
      </c>
      <c r="B4" s="25">
        <v>25809.86</v>
      </c>
      <c r="C4" s="25">
        <v>28795.100000000002</v>
      </c>
      <c r="D4" s="25">
        <v>1.1157000000000001</v>
      </c>
      <c r="E4" s="7">
        <f>MAX(BASECOLHEDORA!A:A)</f>
        <v>46219</v>
      </c>
      <c r="F4" s="7"/>
    </row>
    <row r="5" spans="1:6" x14ac:dyDescent="0.25">
      <c r="A5" s="20">
        <v>3022</v>
      </c>
      <c r="B5" s="25">
        <v>23868.280999999999</v>
      </c>
      <c r="C5" s="25">
        <v>30081</v>
      </c>
      <c r="D5" s="25">
        <v>1.2603</v>
      </c>
      <c r="E5" s="7">
        <f>MAX(BASECOLHEDORA!A:A)</f>
        <v>46219</v>
      </c>
      <c r="F5" s="7"/>
    </row>
    <row r="6" spans="1:6" x14ac:dyDescent="0.25">
      <c r="A6" s="20">
        <v>3023</v>
      </c>
      <c r="B6" s="25">
        <v>25770.332000000002</v>
      </c>
      <c r="C6" s="25">
        <v>27678.100000000002</v>
      </c>
      <c r="D6" s="25">
        <v>1.0740000000000001</v>
      </c>
      <c r="E6" s="7">
        <f>MAX(BASECOLHEDORA!A:A)</f>
        <v>46219</v>
      </c>
      <c r="F6" s="7"/>
    </row>
    <row r="7" spans="1:6" x14ac:dyDescent="0.25">
      <c r="A7" s="20">
        <v>3024</v>
      </c>
      <c r="B7" s="25">
        <v>21315.966</v>
      </c>
      <c r="C7" s="25">
        <v>27457.200000000001</v>
      </c>
      <c r="D7" s="25">
        <v>1.2881</v>
      </c>
      <c r="E7" s="7">
        <f>MAX(BASECOLHEDORA!A:A)</f>
        <v>46219</v>
      </c>
      <c r="F7" s="7"/>
    </row>
    <row r="8" spans="1:6" x14ac:dyDescent="0.25">
      <c r="A8" s="20">
        <v>3025</v>
      </c>
      <c r="B8" s="25">
        <v>19244.375</v>
      </c>
      <c r="C8" s="25">
        <v>24494.100000000002</v>
      </c>
      <c r="D8" s="25">
        <v>1.2728000000000002</v>
      </c>
      <c r="E8" s="7">
        <f>MAX(BASECOLHEDORA!A:A)</f>
        <v>46219</v>
      </c>
      <c r="F8" s="7"/>
    </row>
    <row r="9" spans="1:6" x14ac:dyDescent="0.25">
      <c r="A9" s="20">
        <v>3026</v>
      </c>
      <c r="B9" s="25">
        <v>20542.221000000001</v>
      </c>
      <c r="C9" s="25">
        <v>23149.7</v>
      </c>
      <c r="D9" s="25">
        <v>1.1269</v>
      </c>
      <c r="E9" s="7">
        <f>MAX(BASECOLHEDORA!A:A)</f>
        <v>46219</v>
      </c>
      <c r="F9" s="7"/>
    </row>
    <row r="10" spans="1:6" x14ac:dyDescent="0.25">
      <c r="A10" s="20">
        <v>3027</v>
      </c>
      <c r="B10" s="25">
        <v>11434.49</v>
      </c>
      <c r="C10" s="25">
        <v>17275.7</v>
      </c>
      <c r="D10" s="25">
        <v>1.5108000000000001</v>
      </c>
      <c r="E10" s="7">
        <f>MAX(BASECOLHEDORA!A:A)</f>
        <v>46219</v>
      </c>
      <c r="F10" s="7"/>
    </row>
    <row r="11" spans="1:6" x14ac:dyDescent="0.25">
      <c r="A11" s="20">
        <v>3028</v>
      </c>
      <c r="B11" s="25">
        <v>12526.117</v>
      </c>
      <c r="C11" s="25">
        <v>20014</v>
      </c>
      <c r="D11" s="25">
        <v>1.5978000000000001</v>
      </c>
      <c r="E11" s="7">
        <f>MAX(BASECOLHEDORA!A:A)</f>
        <v>46219</v>
      </c>
      <c r="F11" s="7"/>
    </row>
    <row r="12" spans="1:6" x14ac:dyDescent="0.25">
      <c r="A12" s="20">
        <v>3029</v>
      </c>
      <c r="B12" s="25">
        <v>3216.2739999999999</v>
      </c>
      <c r="C12" s="25">
        <v>7638</v>
      </c>
      <c r="D12" s="25">
        <v>2.3748</v>
      </c>
      <c r="E12" s="7">
        <f>MAX(BASECOLHEDORA!A:A)</f>
        <v>46219</v>
      </c>
      <c r="F12" s="7"/>
    </row>
    <row r="13" spans="1:6" x14ac:dyDescent="0.25">
      <c r="A13" s="20">
        <v>3030</v>
      </c>
      <c r="B13" s="25">
        <v>18771.123</v>
      </c>
      <c r="C13" s="25">
        <v>35191</v>
      </c>
      <c r="D13" s="25">
        <v>1.8747</v>
      </c>
      <c r="E13" s="7">
        <f>MAX(BASECOLHEDORA!A:A)</f>
        <v>46219</v>
      </c>
      <c r="F13" s="7"/>
    </row>
    <row r="14" spans="1:6" x14ac:dyDescent="0.25">
      <c r="A14" s="20">
        <v>3031</v>
      </c>
      <c r="B14" s="25">
        <v>14506.028</v>
      </c>
      <c r="C14" s="25">
        <v>25957.4</v>
      </c>
      <c r="D14" s="25">
        <v>1.7894000000000001</v>
      </c>
      <c r="E14" s="7">
        <f>MAX(BASECOLHEDORA!A:A)</f>
        <v>46219</v>
      </c>
      <c r="F14" s="7"/>
    </row>
    <row r="15" spans="1:6" x14ac:dyDescent="0.25">
      <c r="A15" s="20">
        <v>3032</v>
      </c>
      <c r="B15" s="25">
        <v>6693.1630000000005</v>
      </c>
      <c r="C15" s="25">
        <v>15384.1</v>
      </c>
      <c r="D15" s="25">
        <v>2.2985000000000002</v>
      </c>
      <c r="E15" s="7">
        <f>MAX(BASECOLHEDORA!A:A)</f>
        <v>46219</v>
      </c>
      <c r="F15" s="7"/>
    </row>
    <row r="16" spans="1:6" x14ac:dyDescent="0.25">
      <c r="A16" s="20">
        <v>3033</v>
      </c>
      <c r="B16" s="25">
        <v>14626.99</v>
      </c>
      <c r="C16" s="25">
        <v>28457.7</v>
      </c>
      <c r="D16" s="25">
        <v>1.9456</v>
      </c>
      <c r="E16" s="7">
        <f>MAX(BASECOLHEDORA!A:A)</f>
        <v>46219</v>
      </c>
      <c r="F16" s="7"/>
    </row>
    <row r="17" spans="1:6" x14ac:dyDescent="0.25">
      <c r="A17" s="20">
        <v>3034</v>
      </c>
      <c r="B17" s="25">
        <v>9860.0640000000003</v>
      </c>
      <c r="C17" s="25">
        <v>17604.900000000001</v>
      </c>
      <c r="D17" s="25">
        <v>1.7855000000000001</v>
      </c>
      <c r="E17" s="7">
        <f>MAX(BASECOLHEDORA!A:A)</f>
        <v>46219</v>
      </c>
      <c r="F17" s="7"/>
    </row>
    <row r="18" spans="1:6" x14ac:dyDescent="0.25">
      <c r="A18" s="20">
        <v>3035</v>
      </c>
      <c r="B18" s="25">
        <v>22157.916000000001</v>
      </c>
      <c r="C18" s="25">
        <v>30955.9</v>
      </c>
      <c r="D18" s="25">
        <v>1.3971</v>
      </c>
      <c r="E18" s="7">
        <f>MAX(BASECOLHEDORA!A:A)</f>
        <v>46219</v>
      </c>
      <c r="F18" s="7"/>
    </row>
    <row r="19" spans="1:6" x14ac:dyDescent="0.25">
      <c r="A19" s="20">
        <v>3038</v>
      </c>
      <c r="B19" s="22">
        <v>0</v>
      </c>
      <c r="C19" s="22">
        <v>0</v>
      </c>
      <c r="D19" s="22">
        <v>0</v>
      </c>
      <c r="E19" s="7">
        <f>MAX(BASECOLHEDORA!A:A)</f>
        <v>46219</v>
      </c>
      <c r="F19" s="7"/>
    </row>
    <row r="20" spans="1:6" x14ac:dyDescent="0.25">
      <c r="A20" s="20">
        <v>3040</v>
      </c>
      <c r="B20" s="25">
        <v>0</v>
      </c>
      <c r="C20" s="25">
        <v>504.6</v>
      </c>
      <c r="D20" s="25">
        <v>0</v>
      </c>
      <c r="E20" s="7">
        <f>MAX(BASECOLHEDORA!A:A)</f>
        <v>46219</v>
      </c>
      <c r="F20" s="7"/>
    </row>
    <row r="21" spans="1:6" x14ac:dyDescent="0.25">
      <c r="A21" s="20">
        <v>3041</v>
      </c>
      <c r="B21" s="25">
        <v>20917.328000000001</v>
      </c>
      <c r="C21" s="25">
        <v>29552.2</v>
      </c>
      <c r="D21" s="25">
        <v>1.4128000000000001</v>
      </c>
      <c r="E21" s="7">
        <f>MAX(BASECOLHEDORA!A:A)</f>
        <v>46219</v>
      </c>
      <c r="F21" s="7"/>
    </row>
    <row r="22" spans="1:6" x14ac:dyDescent="0.25">
      <c r="A22" s="20">
        <v>3042</v>
      </c>
      <c r="B22" s="25">
        <v>12524.657000000001</v>
      </c>
      <c r="C22" s="25">
        <v>24376.2</v>
      </c>
      <c r="D22" s="25">
        <v>1.9463000000000001</v>
      </c>
      <c r="E22" s="7">
        <f>MAX(BASECOLHEDORA!A:A)</f>
        <v>46219</v>
      </c>
      <c r="F22" s="7"/>
    </row>
    <row r="23" spans="1:6" x14ac:dyDescent="0.25">
      <c r="A23" s="20">
        <v>3043</v>
      </c>
      <c r="B23" s="25">
        <v>12792.468000000001</v>
      </c>
      <c r="C23" s="25">
        <v>24920.9</v>
      </c>
      <c r="D23" s="25">
        <v>1.9481000000000002</v>
      </c>
      <c r="E23" s="7">
        <f>MAX(BASECOLHEDORA!A:A)</f>
        <v>46219</v>
      </c>
      <c r="F23" s="7"/>
    </row>
    <row r="24" spans="1:6" x14ac:dyDescent="0.25">
      <c r="A24" s="20">
        <v>3044</v>
      </c>
      <c r="B24" s="25">
        <v>4911.2340000000004</v>
      </c>
      <c r="C24" s="25">
        <v>7048.8</v>
      </c>
      <c r="D24" s="25">
        <v>1.4352</v>
      </c>
      <c r="E24" s="7">
        <f>MAX(BASECOLHEDORA!A:A)</f>
        <v>46219</v>
      </c>
      <c r="F24" s="7"/>
    </row>
    <row r="25" spans="1:6" x14ac:dyDescent="0.25">
      <c r="A25" s="20">
        <v>3045</v>
      </c>
      <c r="B25" s="25">
        <v>12223.093000000001</v>
      </c>
      <c r="C25" s="25">
        <v>25857.7</v>
      </c>
      <c r="D25" s="25">
        <v>2.1154999999999999</v>
      </c>
      <c r="E25" s="7">
        <f>MAX(BASECOLHEDORA!A:A)</f>
        <v>46219</v>
      </c>
      <c r="F25" s="7"/>
    </row>
    <row r="26" spans="1:6" x14ac:dyDescent="0.25">
      <c r="A26" s="20">
        <v>3046</v>
      </c>
      <c r="B26" s="25">
        <v>11145.692000000001</v>
      </c>
      <c r="C26" s="25">
        <v>24398.5</v>
      </c>
      <c r="D26" s="25">
        <v>2.1891000000000003</v>
      </c>
      <c r="E26" s="7">
        <f>MAX(BASECOLHEDORA!A:A)</f>
        <v>46219</v>
      </c>
      <c r="F26" s="7"/>
    </row>
    <row r="27" spans="1:6" x14ac:dyDescent="0.25">
      <c r="A27" s="20">
        <v>3047</v>
      </c>
      <c r="B27" s="25">
        <v>30482.617000000002</v>
      </c>
      <c r="C27" s="25">
        <v>27986.2</v>
      </c>
      <c r="D27" s="25">
        <v>0.91810000000000003</v>
      </c>
      <c r="E27" s="7">
        <f>MAX(BASECOLHEDORA!A:A)</f>
        <v>46219</v>
      </c>
      <c r="F27" s="7"/>
    </row>
    <row r="28" spans="1:6" x14ac:dyDescent="0.25">
      <c r="A28" s="20">
        <v>3048</v>
      </c>
      <c r="B28" s="25">
        <v>24779.315000000002</v>
      </c>
      <c r="C28" s="25">
        <v>25568.7</v>
      </c>
      <c r="D28" s="25">
        <v>1.0319</v>
      </c>
      <c r="E28" s="7">
        <f>MAX(BASECOLHEDORA!A:A)</f>
        <v>46219</v>
      </c>
      <c r="F28" s="7"/>
    </row>
    <row r="29" spans="1:6" x14ac:dyDescent="0.25">
      <c r="A29" s="20">
        <v>3049</v>
      </c>
      <c r="B29" s="25">
        <v>28495.986000000001</v>
      </c>
      <c r="C29" s="25">
        <v>27566.2</v>
      </c>
      <c r="D29" s="25">
        <v>0.96740000000000004</v>
      </c>
      <c r="E29" s="7">
        <f>MAX(BASECOLHEDORA!A:A)</f>
        <v>46219</v>
      </c>
      <c r="F29" s="7"/>
    </row>
    <row r="30" spans="1:6" x14ac:dyDescent="0.25">
      <c r="A30" s="20">
        <v>3050</v>
      </c>
      <c r="B30" s="25">
        <v>26949.152000000002</v>
      </c>
      <c r="C30" s="25">
        <v>27222.400000000001</v>
      </c>
      <c r="D30" s="25">
        <v>1.0101</v>
      </c>
      <c r="E30" s="7">
        <f>MAX(BASECOLHEDORA!A:A)</f>
        <v>46219</v>
      </c>
      <c r="F30" s="7"/>
    </row>
    <row r="31" spans="1:6" x14ac:dyDescent="0.25">
      <c r="A31" s="20">
        <v>3051</v>
      </c>
      <c r="B31" s="25">
        <v>29495.671000000002</v>
      </c>
      <c r="C31" s="25">
        <v>28380.800000000003</v>
      </c>
      <c r="D31" s="25">
        <v>0.96220000000000006</v>
      </c>
      <c r="E31" s="7">
        <f>MAX(BASECOLHEDORA!A:A)</f>
        <v>46219</v>
      </c>
      <c r="F31" s="7"/>
    </row>
    <row r="32" spans="1:6" x14ac:dyDescent="0.25">
      <c r="A32" s="20">
        <v>3052</v>
      </c>
      <c r="B32" s="23">
        <v>27394.425999999999</v>
      </c>
      <c r="C32" s="25">
        <v>28269.100000000002</v>
      </c>
      <c r="D32" s="25">
        <v>1.0319</v>
      </c>
      <c r="E32" s="7">
        <f>MAX(BASECOLHEDORA!A:A)</f>
        <v>46219</v>
      </c>
      <c r="F32" s="7"/>
    </row>
    <row r="33" spans="1:6" x14ac:dyDescent="0.25">
      <c r="A33" s="20">
        <v>3053</v>
      </c>
      <c r="B33" s="22">
        <v>27933.146000000001</v>
      </c>
      <c r="C33" s="22">
        <v>29220.400000000001</v>
      </c>
      <c r="D33" s="22">
        <v>1.0461</v>
      </c>
      <c r="E33" s="7">
        <f>MAX(BASECOLHEDORA!A:A)</f>
        <v>46219</v>
      </c>
      <c r="F33" s="7"/>
    </row>
    <row r="34" spans="1:6" x14ac:dyDescent="0.25">
      <c r="A34" s="20">
        <v>3054</v>
      </c>
      <c r="B34" s="22">
        <v>25765.736000000001</v>
      </c>
      <c r="C34" s="22">
        <v>27403.300000000003</v>
      </c>
      <c r="D34" s="22">
        <v>1.0636000000000001</v>
      </c>
      <c r="E34" s="7">
        <f>MAX(BASECOLHEDORA!A:A)</f>
        <v>46219</v>
      </c>
      <c r="F34" s="7"/>
    </row>
    <row r="35" spans="1:6" x14ac:dyDescent="0.25">
      <c r="A35" s="20">
        <v>4019</v>
      </c>
      <c r="B35" s="22">
        <v>3417.8029999999999</v>
      </c>
      <c r="C35" s="22">
        <v>2407.4</v>
      </c>
      <c r="D35" s="22">
        <v>0.70440000000000003</v>
      </c>
      <c r="E35" s="7">
        <f>MAX(BASETRANSBORDO!A:A)</f>
        <v>46219</v>
      </c>
      <c r="F35" s="7"/>
    </row>
    <row r="36" spans="1:6" x14ac:dyDescent="0.25">
      <c r="A36" s="20">
        <v>4020</v>
      </c>
      <c r="B36" s="22">
        <v>1209.7</v>
      </c>
      <c r="C36" s="22">
        <v>1076.7</v>
      </c>
      <c r="D36" s="22">
        <v>0.89</v>
      </c>
      <c r="E36" s="7">
        <f>MAX(BASETRANSBORDO!A:A)</f>
        <v>46219</v>
      </c>
      <c r="F36" s="7"/>
    </row>
    <row r="37" spans="1:6" x14ac:dyDescent="0.25">
      <c r="A37" s="20">
        <v>4021</v>
      </c>
      <c r="B37" s="22">
        <v>2884.2860000000001</v>
      </c>
      <c r="C37" s="22">
        <v>2667.6000000000004</v>
      </c>
      <c r="D37" s="22">
        <v>0.92490000000000006</v>
      </c>
      <c r="E37" s="7">
        <f>MAX(BASETRANSBORDO!A:A)</f>
        <v>46219</v>
      </c>
      <c r="F37" s="7"/>
    </row>
    <row r="38" spans="1:6" x14ac:dyDescent="0.25">
      <c r="A38" s="20">
        <v>4022</v>
      </c>
      <c r="B38" s="22">
        <v>952.54100000000005</v>
      </c>
      <c r="C38" s="22">
        <v>1459</v>
      </c>
      <c r="D38" s="22">
        <v>1.5317000000000001</v>
      </c>
      <c r="E38" s="7">
        <f>MAX(BASETRANSBORDO!A:A)</f>
        <v>46219</v>
      </c>
      <c r="F38" s="7"/>
    </row>
    <row r="39" spans="1:6" x14ac:dyDescent="0.25">
      <c r="A39" s="20">
        <v>4024</v>
      </c>
      <c r="B39" s="25">
        <v>8989.4060000000009</v>
      </c>
      <c r="C39" s="25">
        <v>5486.8</v>
      </c>
      <c r="D39" s="25">
        <v>0.61040000000000005</v>
      </c>
      <c r="E39" s="7">
        <f>MAX(BASETRANSBORDO!A:A)</f>
        <v>46219</v>
      </c>
      <c r="F39" s="7"/>
    </row>
    <row r="40" spans="1:6" x14ac:dyDescent="0.25">
      <c r="A40" s="20">
        <v>4025</v>
      </c>
      <c r="B40" s="22">
        <v>3871.0210000000002</v>
      </c>
      <c r="C40" s="22">
        <v>2960.3</v>
      </c>
      <c r="D40" s="22">
        <v>0.76470000000000005</v>
      </c>
      <c r="E40" s="7">
        <f>MAX(BASETRANSBORDO!A:A)</f>
        <v>46219</v>
      </c>
      <c r="F40" s="7"/>
    </row>
    <row r="41" spans="1:6" x14ac:dyDescent="0.25">
      <c r="A41" s="20">
        <v>4027</v>
      </c>
      <c r="B41" s="22">
        <v>9779.2810000000009</v>
      </c>
      <c r="C41" s="22">
        <v>6058.1</v>
      </c>
      <c r="D41" s="22">
        <v>0.61950000000000005</v>
      </c>
      <c r="E41" s="7">
        <f>MAX(BASETRANSBORDO!A:A)</f>
        <v>46219</v>
      </c>
      <c r="F41" s="7"/>
    </row>
    <row r="42" spans="1:6" x14ac:dyDescent="0.25">
      <c r="A42" s="20">
        <v>4029</v>
      </c>
      <c r="B42" s="25">
        <v>9524.7929999999997</v>
      </c>
      <c r="C42" s="25">
        <v>5286.4000000000005</v>
      </c>
      <c r="D42" s="25">
        <v>0.55500000000000005</v>
      </c>
      <c r="E42" s="7">
        <f>MAX(BASETRANSBORDO!A:A)</f>
        <v>46219</v>
      </c>
      <c r="F42" s="7"/>
    </row>
    <row r="43" spans="1:6" x14ac:dyDescent="0.25">
      <c r="A43" s="20">
        <v>4030</v>
      </c>
      <c r="B43" s="22">
        <v>6524.116</v>
      </c>
      <c r="C43" s="22">
        <v>4486.2</v>
      </c>
      <c r="D43" s="22">
        <v>0.68759999999999999</v>
      </c>
      <c r="E43" s="7">
        <f>MAX(BASETRANSBORDO!A:A)</f>
        <v>46219</v>
      </c>
      <c r="F43" s="7"/>
    </row>
    <row r="44" spans="1:6" x14ac:dyDescent="0.25">
      <c r="A44" s="20">
        <v>4032</v>
      </c>
      <c r="B44" s="22">
        <v>6033.4620000000004</v>
      </c>
      <c r="C44" s="22">
        <v>4778.6000000000004</v>
      </c>
      <c r="D44" s="22">
        <v>0.79200000000000004</v>
      </c>
      <c r="E44" s="7">
        <f>MAX(BASETRANSBORDO!A:A)</f>
        <v>46219</v>
      </c>
      <c r="F44" s="7"/>
    </row>
    <row r="45" spans="1:6" x14ac:dyDescent="0.25">
      <c r="A45" s="20">
        <v>4033</v>
      </c>
      <c r="B45" s="22">
        <v>3382.7710000000002</v>
      </c>
      <c r="C45" s="22">
        <v>3746.9</v>
      </c>
      <c r="D45" s="22">
        <v>1.1076000000000001</v>
      </c>
      <c r="E45" s="7">
        <f>MAX(BASETRANSBORDO!A:A)</f>
        <v>46219</v>
      </c>
      <c r="F45" s="7"/>
    </row>
    <row r="46" spans="1:6" x14ac:dyDescent="0.25">
      <c r="A46" s="20">
        <v>4034</v>
      </c>
      <c r="B46" s="22">
        <v>6760.3150000000005</v>
      </c>
      <c r="C46" s="22">
        <v>4662.2</v>
      </c>
      <c r="D46" s="22">
        <v>0.68959999999999999</v>
      </c>
      <c r="E46" s="7">
        <f>MAX(BASETRANSBORDO!A:A)</f>
        <v>46219</v>
      </c>
      <c r="F46" s="7"/>
    </row>
    <row r="47" spans="1:6" x14ac:dyDescent="0.25">
      <c r="A47" s="20">
        <v>4035</v>
      </c>
      <c r="B47" s="25">
        <v>5729.625</v>
      </c>
      <c r="C47" s="25">
        <v>4425.5</v>
      </c>
      <c r="D47" s="25">
        <v>0.77240000000000009</v>
      </c>
      <c r="E47" s="7">
        <f>MAX(BASETRANSBORDO!A:A)</f>
        <v>46219</v>
      </c>
      <c r="F47" s="7"/>
    </row>
    <row r="48" spans="1:6" x14ac:dyDescent="0.25">
      <c r="A48" s="20">
        <v>4036</v>
      </c>
      <c r="B48" s="22">
        <v>6342.5420000000004</v>
      </c>
      <c r="C48" s="22">
        <v>4362.8</v>
      </c>
      <c r="D48" s="22">
        <v>0.68790000000000007</v>
      </c>
      <c r="E48" s="7">
        <f>MAX(BASETRANSBORDO!A:A)</f>
        <v>46219</v>
      </c>
      <c r="F48" s="7"/>
    </row>
    <row r="49" spans="1:6" x14ac:dyDescent="0.25">
      <c r="A49" s="20">
        <v>4061</v>
      </c>
      <c r="B49" s="25">
        <v>15.065</v>
      </c>
      <c r="C49" s="25">
        <v>475.6</v>
      </c>
      <c r="D49" s="25">
        <v>31.571900000000003</v>
      </c>
      <c r="E49" s="7">
        <f>MAX(BASETRANSBORDO!A:A)</f>
        <v>46219</v>
      </c>
      <c r="F49" s="7"/>
    </row>
    <row r="50" spans="1:6" x14ac:dyDescent="0.25">
      <c r="A50" s="20">
        <v>4082</v>
      </c>
      <c r="B50" s="22">
        <v>19.11</v>
      </c>
      <c r="C50" s="22">
        <v>0</v>
      </c>
      <c r="D50" s="22">
        <v>0</v>
      </c>
      <c r="E50" s="7">
        <f>MAX(BASETRANSBORDO!A:A)</f>
        <v>46219</v>
      </c>
      <c r="F50" s="7"/>
    </row>
    <row r="51" spans="1:6" x14ac:dyDescent="0.25">
      <c r="A51" s="20">
        <v>4111</v>
      </c>
      <c r="B51" s="22">
        <v>14194.164000000001</v>
      </c>
      <c r="C51" s="22">
        <v>7677.7000000000007</v>
      </c>
      <c r="D51" s="22">
        <v>0.54090000000000005</v>
      </c>
      <c r="E51" s="7">
        <f>MAX(BASETRANSBORDO!A:A)</f>
        <v>46219</v>
      </c>
      <c r="F51" s="7"/>
    </row>
    <row r="52" spans="1:6" x14ac:dyDescent="0.25">
      <c r="A52" s="20">
        <v>4112</v>
      </c>
      <c r="B52" s="22">
        <v>5487.2139999999999</v>
      </c>
      <c r="C52" s="22">
        <v>2694.4</v>
      </c>
      <c r="D52" s="22">
        <v>0.49100000000000005</v>
      </c>
      <c r="E52" s="7">
        <f>MAX(BASETRANSBORDO!A:A)</f>
        <v>46219</v>
      </c>
      <c r="F52" s="7"/>
    </row>
    <row r="53" spans="1:6" x14ac:dyDescent="0.25">
      <c r="A53" s="20">
        <v>4113</v>
      </c>
      <c r="B53" s="22">
        <v>6991.52</v>
      </c>
      <c r="C53" s="22">
        <v>5722.5</v>
      </c>
      <c r="D53" s="22">
        <v>0.81850000000000001</v>
      </c>
      <c r="E53" s="7">
        <f>MAX(BASETRANSBORDO!A:A)</f>
        <v>46219</v>
      </c>
      <c r="F53" s="7"/>
    </row>
    <row r="54" spans="1:6" x14ac:dyDescent="0.25">
      <c r="A54" s="20">
        <v>4114</v>
      </c>
      <c r="B54" s="22">
        <v>14448.571</v>
      </c>
      <c r="C54" s="22">
        <v>7987</v>
      </c>
      <c r="D54" s="22">
        <v>0.55280000000000007</v>
      </c>
      <c r="E54" s="7">
        <f>MAX(BASETRANSBORDO!A:A)</f>
        <v>46219</v>
      </c>
      <c r="F54" s="7"/>
    </row>
    <row r="55" spans="1:6" x14ac:dyDescent="0.25">
      <c r="A55" s="20">
        <v>4115</v>
      </c>
      <c r="B55" s="22">
        <v>6255.3330000000005</v>
      </c>
      <c r="C55" s="22">
        <v>4120.6000000000004</v>
      </c>
      <c r="D55" s="22">
        <v>0.65870000000000006</v>
      </c>
      <c r="E55" s="7">
        <f>MAX(BASETRANSBORDO!A:A)</f>
        <v>46219</v>
      </c>
      <c r="F55" s="7"/>
    </row>
    <row r="56" spans="1:6" x14ac:dyDescent="0.25">
      <c r="A56" s="20">
        <v>4116</v>
      </c>
      <c r="B56" s="22">
        <v>6061.3950000000004</v>
      </c>
      <c r="C56" s="22">
        <v>3534.1000000000004</v>
      </c>
      <c r="D56" s="22">
        <v>0.58300000000000007</v>
      </c>
      <c r="E56" s="7">
        <f>MAX(BASETRANSBORDO!A:A)</f>
        <v>46219</v>
      </c>
      <c r="F56" s="7"/>
    </row>
    <row r="57" spans="1:6" x14ac:dyDescent="0.25">
      <c r="A57" s="20">
        <v>4117</v>
      </c>
      <c r="B57" s="22">
        <v>9283.018</v>
      </c>
      <c r="C57" s="22">
        <v>5493.4000000000005</v>
      </c>
      <c r="D57" s="22">
        <v>0.59179999999999999</v>
      </c>
      <c r="E57" s="7">
        <f>MAX(BASETRANSBORDO!A:A)</f>
        <v>46219</v>
      </c>
      <c r="F57" s="7"/>
    </row>
    <row r="58" spans="1:6" x14ac:dyDescent="0.25">
      <c r="A58" s="20">
        <v>4118</v>
      </c>
      <c r="B58" s="22">
        <v>8618.0329999999994</v>
      </c>
      <c r="C58" s="22">
        <v>6504.1</v>
      </c>
      <c r="D58" s="22">
        <v>0.75470000000000004</v>
      </c>
      <c r="E58" s="7">
        <f>MAX(BASETRANSBORDO!A:A)</f>
        <v>46219</v>
      </c>
      <c r="F58" s="7"/>
    </row>
    <row r="59" spans="1:6" x14ac:dyDescent="0.25">
      <c r="A59" s="20">
        <v>4119</v>
      </c>
      <c r="B59" s="25">
        <v>14026.319</v>
      </c>
      <c r="C59" s="25">
        <v>7118.4000000000005</v>
      </c>
      <c r="D59" s="25">
        <v>0.50750000000000006</v>
      </c>
      <c r="E59" s="7">
        <f>MAX(BASETRANSBORDO!A:A)</f>
        <v>46219</v>
      </c>
      <c r="F59" s="7"/>
    </row>
    <row r="60" spans="1:6" x14ac:dyDescent="0.25">
      <c r="A60" s="20">
        <v>4120</v>
      </c>
      <c r="B60" s="25">
        <v>14946.161</v>
      </c>
      <c r="C60" s="25">
        <v>7371.1</v>
      </c>
      <c r="D60" s="25">
        <v>0.49320000000000003</v>
      </c>
      <c r="E60" s="7">
        <f>MAX(BASETRANSBORDO!A:A)</f>
        <v>46219</v>
      </c>
      <c r="F60" s="7"/>
    </row>
    <row r="61" spans="1:6" x14ac:dyDescent="0.25">
      <c r="A61" s="20">
        <v>4121</v>
      </c>
      <c r="B61" s="25">
        <v>13250.361000000001</v>
      </c>
      <c r="C61" s="25">
        <v>6837</v>
      </c>
      <c r="D61" s="25">
        <v>0.51600000000000001</v>
      </c>
      <c r="E61" s="7">
        <f>MAX(BASETRANSBORDO!A:A)</f>
        <v>46219</v>
      </c>
      <c r="F61" s="7"/>
    </row>
    <row r="62" spans="1:6" x14ac:dyDescent="0.25">
      <c r="A62" s="20">
        <v>4122</v>
      </c>
      <c r="B62" s="25">
        <v>13592.616</v>
      </c>
      <c r="C62" s="25">
        <v>7341</v>
      </c>
      <c r="D62" s="25">
        <v>0.54010000000000002</v>
      </c>
      <c r="E62" s="7">
        <f>MAX(BASETRANSBORDO!A:A)</f>
        <v>46219</v>
      </c>
      <c r="F62" s="7"/>
    </row>
    <row r="63" spans="1:6" x14ac:dyDescent="0.25">
      <c r="A63" s="20">
        <v>4123</v>
      </c>
      <c r="B63" s="25">
        <v>9073.143</v>
      </c>
      <c r="C63" s="25">
        <v>4726.9000000000005</v>
      </c>
      <c r="D63" s="25">
        <v>0.52100000000000002</v>
      </c>
      <c r="E63" s="7">
        <f>MAX(BASETRANSBORDO!A:A)</f>
        <v>46219</v>
      </c>
      <c r="F63" s="7"/>
    </row>
    <row r="64" spans="1:6" x14ac:dyDescent="0.25">
      <c r="A64" s="20">
        <v>4124</v>
      </c>
      <c r="B64" s="25">
        <v>8341.8809999999994</v>
      </c>
      <c r="C64" s="25">
        <v>5961.1</v>
      </c>
      <c r="D64" s="25">
        <v>0.71460000000000001</v>
      </c>
      <c r="E64" s="7">
        <f>MAX(BASETRANSBORDO!A:A)</f>
        <v>46219</v>
      </c>
      <c r="F64" s="7"/>
    </row>
    <row r="65" spans="1:6" x14ac:dyDescent="0.25">
      <c r="A65" s="20">
        <v>4126</v>
      </c>
      <c r="B65" s="22">
        <v>2654.38</v>
      </c>
      <c r="C65" s="22">
        <v>1543.7</v>
      </c>
      <c r="D65" s="22">
        <v>0.58160000000000001</v>
      </c>
      <c r="E65" s="7">
        <f>MAX(BASETRANSBORDO!A:A)</f>
        <v>46219</v>
      </c>
      <c r="F65" s="7"/>
    </row>
    <row r="66" spans="1:6" x14ac:dyDescent="0.25">
      <c r="A66" s="20">
        <v>4127</v>
      </c>
      <c r="B66" s="23">
        <v>11597.344000000001</v>
      </c>
      <c r="C66" s="25">
        <v>5778.9000000000005</v>
      </c>
      <c r="D66" s="25">
        <v>0.49830000000000002</v>
      </c>
      <c r="E66" s="7">
        <f>MAX(BASETRANSBORDO!A:A)</f>
        <v>46219</v>
      </c>
      <c r="F66" s="7"/>
    </row>
    <row r="67" spans="1:6" x14ac:dyDescent="0.25">
      <c r="A67" s="20">
        <v>4128</v>
      </c>
      <c r="B67" s="23">
        <v>14634.931</v>
      </c>
      <c r="C67" s="25">
        <v>8465.1</v>
      </c>
      <c r="D67" s="25">
        <v>0.57840000000000003</v>
      </c>
      <c r="E67" s="7">
        <f>MAX(BASETRANSBORDO!A:A)</f>
        <v>46219</v>
      </c>
      <c r="F67" s="7"/>
    </row>
    <row r="68" spans="1:6" x14ac:dyDescent="0.25">
      <c r="A68" s="20">
        <v>4129</v>
      </c>
      <c r="B68" s="23">
        <v>11092.184999999999</v>
      </c>
      <c r="C68" s="25">
        <v>6573.3</v>
      </c>
      <c r="D68" s="25">
        <v>0.59260000000000002</v>
      </c>
      <c r="E68" s="7">
        <f>MAX(BASETRANSBORDO!A:A)</f>
        <v>46219</v>
      </c>
      <c r="F68" s="7"/>
    </row>
    <row r="69" spans="1:6" x14ac:dyDescent="0.25">
      <c r="A69" s="20">
        <v>4130</v>
      </c>
      <c r="B69" s="22">
        <v>11656.468000000001</v>
      </c>
      <c r="C69" s="22">
        <v>8500.6</v>
      </c>
      <c r="D69" s="22">
        <v>0.72930000000000006</v>
      </c>
      <c r="E69" s="7">
        <f>MAX(BASETRANSBORDO!A:A)</f>
        <v>46219</v>
      </c>
      <c r="F69" s="7"/>
    </row>
    <row r="70" spans="1:6" x14ac:dyDescent="0.25">
      <c r="A70" s="20">
        <v>4131</v>
      </c>
      <c r="B70" s="22">
        <v>9327.4089999999997</v>
      </c>
      <c r="C70" s="22">
        <v>5214.9000000000005</v>
      </c>
      <c r="D70" s="22">
        <v>0.55910000000000004</v>
      </c>
      <c r="E70" s="7">
        <f>MAX(BASETRANSBORDO!A:A)</f>
        <v>46219</v>
      </c>
      <c r="F70" s="7"/>
    </row>
    <row r="71" spans="1:6" x14ac:dyDescent="0.25">
      <c r="A71" s="20">
        <v>4132</v>
      </c>
      <c r="B71" s="25">
        <v>7653.683</v>
      </c>
      <c r="C71" s="25">
        <v>4412.6000000000004</v>
      </c>
      <c r="D71" s="25">
        <v>0.57650000000000001</v>
      </c>
      <c r="E71" s="7">
        <f>MAX(BASETRANSBORDO!A:A)</f>
        <v>46219</v>
      </c>
      <c r="F71" s="7"/>
    </row>
    <row r="72" spans="1:6" x14ac:dyDescent="0.25">
      <c r="A72" s="20">
        <v>4133</v>
      </c>
      <c r="B72" s="25">
        <v>13185.088</v>
      </c>
      <c r="C72" s="25">
        <v>6232.3</v>
      </c>
      <c r="D72" s="25">
        <v>0.47270000000000001</v>
      </c>
      <c r="E72" s="7">
        <f>MAX(BASETRANSBORDO!A:A)</f>
        <v>46219</v>
      </c>
      <c r="F72" s="7"/>
    </row>
    <row r="73" spans="1:6" x14ac:dyDescent="0.25">
      <c r="A73" s="20">
        <v>4134</v>
      </c>
      <c r="B73" s="25">
        <v>17787.242000000002</v>
      </c>
      <c r="C73" s="25">
        <v>8993.2000000000007</v>
      </c>
      <c r="D73" s="25">
        <v>0.50560000000000005</v>
      </c>
      <c r="E73" s="7">
        <f>MAX(BASETRANSBORDO!A:A)</f>
        <v>46219</v>
      </c>
      <c r="F73" s="7"/>
    </row>
    <row r="74" spans="1:6" x14ac:dyDescent="0.25">
      <c r="A74" s="20">
        <v>4135</v>
      </c>
      <c r="B74" s="22">
        <v>9775.9770000000008</v>
      </c>
      <c r="C74" s="22">
        <v>6120.9000000000005</v>
      </c>
      <c r="D74" s="22">
        <v>0.62609999999999999</v>
      </c>
      <c r="E74" s="7">
        <f>MAX(BASETRANSBORDO!A:A)</f>
        <v>46219</v>
      </c>
      <c r="F74" s="7"/>
    </row>
    <row r="75" spans="1:6" x14ac:dyDescent="0.25">
      <c r="A75" s="20">
        <v>4136</v>
      </c>
      <c r="B75" s="22">
        <v>8277.3780000000006</v>
      </c>
      <c r="C75" s="22">
        <v>5566</v>
      </c>
      <c r="D75" s="22">
        <v>0.6724</v>
      </c>
      <c r="E75" s="7">
        <f>MAX(BASETRANSBORDO!A:A)</f>
        <v>46219</v>
      </c>
      <c r="F75" s="7"/>
    </row>
    <row r="76" spans="1:6" x14ac:dyDescent="0.25">
      <c r="A76" s="20">
        <v>4137</v>
      </c>
      <c r="B76" s="22">
        <v>13192.630999999999</v>
      </c>
      <c r="C76" s="22">
        <v>7138</v>
      </c>
      <c r="D76" s="22">
        <v>0.54110000000000003</v>
      </c>
      <c r="E76" s="7">
        <f>MAX(BASETRANSBORDO!A:A)</f>
        <v>46219</v>
      </c>
      <c r="F76" s="7"/>
    </row>
    <row r="77" spans="1:6" x14ac:dyDescent="0.25">
      <c r="A77" s="20">
        <v>4138</v>
      </c>
      <c r="B77" s="22">
        <v>9632.0400000000009</v>
      </c>
      <c r="C77" s="22">
        <v>5561.4000000000005</v>
      </c>
      <c r="D77" s="22">
        <v>0.57740000000000002</v>
      </c>
      <c r="E77" s="7">
        <f>MAX(BASETRANSBORDO!A:A)</f>
        <v>46219</v>
      </c>
      <c r="F77" s="7"/>
    </row>
    <row r="78" spans="1:6" x14ac:dyDescent="0.25">
      <c r="A78" s="20">
        <v>4139</v>
      </c>
      <c r="B78" s="22">
        <v>7565.7780000000002</v>
      </c>
      <c r="C78" s="22">
        <v>5762.8</v>
      </c>
      <c r="D78" s="22">
        <v>0.76170000000000004</v>
      </c>
      <c r="E78" s="7">
        <f>MAX(BASETRANSBORDO!A:A)</f>
        <v>46219</v>
      </c>
      <c r="F78" s="7"/>
    </row>
    <row r="79" spans="1:6" x14ac:dyDescent="0.25">
      <c r="A79" s="20">
        <v>4140</v>
      </c>
      <c r="B79" s="25">
        <v>15341.313</v>
      </c>
      <c r="C79" s="25">
        <v>7846.8</v>
      </c>
      <c r="D79" s="25">
        <v>0.51150000000000007</v>
      </c>
      <c r="E79" s="7">
        <f>MAX(BASETRANSBORDO!A:A)</f>
        <v>46219</v>
      </c>
      <c r="F79" s="7"/>
    </row>
    <row r="80" spans="1:6" x14ac:dyDescent="0.25">
      <c r="A80" s="20">
        <v>4141</v>
      </c>
      <c r="B80" s="25">
        <v>12378.377</v>
      </c>
      <c r="C80" s="25">
        <v>6794.6</v>
      </c>
      <c r="D80" s="25">
        <v>0.54890000000000005</v>
      </c>
      <c r="E80" s="7">
        <f>MAX(BASETRANSBORDO!A:A)</f>
        <v>46219</v>
      </c>
      <c r="F80" s="7"/>
    </row>
    <row r="81" spans="1:6" x14ac:dyDescent="0.25">
      <c r="A81" s="20">
        <v>4142</v>
      </c>
      <c r="B81" s="25">
        <v>8030.29</v>
      </c>
      <c r="C81" s="25">
        <v>4861.9000000000005</v>
      </c>
      <c r="D81" s="25">
        <v>0.60540000000000005</v>
      </c>
      <c r="E81" s="7">
        <f>MAX(BASETRANSBORDO!A:A)</f>
        <v>46219</v>
      </c>
      <c r="F81" s="7"/>
    </row>
    <row r="82" spans="1:6" x14ac:dyDescent="0.25">
      <c r="A82" s="20">
        <v>4143</v>
      </c>
      <c r="B82" s="25">
        <v>10200.566000000001</v>
      </c>
      <c r="C82" s="25">
        <v>6009.8</v>
      </c>
      <c r="D82" s="25">
        <v>0.58920000000000006</v>
      </c>
      <c r="E82" s="7">
        <f>MAX(BASETRANSBORDO!A:A)</f>
        <v>46219</v>
      </c>
      <c r="F82" s="7"/>
    </row>
    <row r="83" spans="1:6" x14ac:dyDescent="0.25">
      <c r="A83" s="20">
        <v>4144</v>
      </c>
      <c r="B83" s="25">
        <v>15538.715</v>
      </c>
      <c r="C83" s="25">
        <v>7419.4000000000005</v>
      </c>
      <c r="D83" s="25">
        <v>0.47750000000000004</v>
      </c>
      <c r="E83" s="7">
        <f>MAX(BASETRANSBORDO!A:A)</f>
        <v>46219</v>
      </c>
      <c r="F83" s="7"/>
    </row>
    <row r="84" spans="1:6" x14ac:dyDescent="0.25">
      <c r="A84" s="20">
        <v>4145</v>
      </c>
      <c r="B84" s="25">
        <v>12382.275</v>
      </c>
      <c r="C84" s="25">
        <v>6286.2000000000007</v>
      </c>
      <c r="D84" s="25">
        <v>0.50770000000000004</v>
      </c>
      <c r="E84" s="7">
        <f>MAX(BASETRANSBORDO!A:A)</f>
        <v>46219</v>
      </c>
      <c r="F84" s="7"/>
    </row>
    <row r="85" spans="1:6" x14ac:dyDescent="0.25">
      <c r="A85" s="20">
        <v>4146</v>
      </c>
      <c r="B85" s="25">
        <v>9706.7710000000006</v>
      </c>
      <c r="C85" s="25">
        <v>5516.7000000000007</v>
      </c>
      <c r="D85" s="25">
        <v>0.56830000000000003</v>
      </c>
      <c r="E85" s="7">
        <f>MAX(BASETRANSBORDO!A:A)</f>
        <v>46219</v>
      </c>
      <c r="F85" s="7"/>
    </row>
    <row r="86" spans="1:6" x14ac:dyDescent="0.25">
      <c r="A86" s="20">
        <v>4147</v>
      </c>
      <c r="B86" s="25">
        <v>9740.9330000000009</v>
      </c>
      <c r="C86" s="25">
        <v>4941.4000000000005</v>
      </c>
      <c r="D86" s="25">
        <v>0.50729999999999997</v>
      </c>
      <c r="E86" s="7">
        <f>MAX(BASETRANSBORDO!A:A)</f>
        <v>46219</v>
      </c>
      <c r="F86" s="7"/>
    </row>
    <row r="87" spans="1:6" x14ac:dyDescent="0.25">
      <c r="A87" s="20">
        <v>4149</v>
      </c>
      <c r="B87" s="25">
        <v>16536.825000000001</v>
      </c>
      <c r="C87" s="25">
        <v>7493.5</v>
      </c>
      <c r="D87" s="25">
        <v>0.4531</v>
      </c>
      <c r="E87" s="7">
        <f>MAX(BASETRANSBORDO!A:A)</f>
        <v>46219</v>
      </c>
      <c r="F87" s="7"/>
    </row>
    <row r="88" spans="1:6" x14ac:dyDescent="0.25">
      <c r="A88" s="20">
        <v>4153</v>
      </c>
      <c r="B88" s="25">
        <v>9817.92</v>
      </c>
      <c r="C88" s="25">
        <v>5589.3</v>
      </c>
      <c r="D88" s="25">
        <v>0.56930000000000003</v>
      </c>
      <c r="E88" s="7">
        <f>MAX(BASETRANSBORDO!A:A)</f>
        <v>46219</v>
      </c>
      <c r="F88" s="7"/>
    </row>
    <row r="89" spans="1:6" x14ac:dyDescent="0.25">
      <c r="A89" s="20">
        <v>4154</v>
      </c>
      <c r="B89" s="25">
        <v>9686.3510000000006</v>
      </c>
      <c r="C89" s="25">
        <v>5761</v>
      </c>
      <c r="D89" s="25">
        <v>0.5948</v>
      </c>
      <c r="E89" s="7">
        <f>MAX(BASETRANSBORDO!A:A)</f>
        <v>46219</v>
      </c>
      <c r="F89" s="7"/>
    </row>
    <row r="90" spans="1:6" x14ac:dyDescent="0.25">
      <c r="A90" s="20">
        <v>4155</v>
      </c>
      <c r="B90" s="25">
        <v>6265.5839999999998</v>
      </c>
      <c r="C90" s="25">
        <v>4672.7</v>
      </c>
      <c r="D90" s="25">
        <v>0.74580000000000002</v>
      </c>
      <c r="E90" s="7">
        <f>MAX(BASETRANSBORDO!A:A)</f>
        <v>46219</v>
      </c>
      <c r="F90" s="7"/>
    </row>
    <row r="91" spans="1:6" x14ac:dyDescent="0.25">
      <c r="A91" s="20">
        <v>4156</v>
      </c>
      <c r="B91" s="25">
        <v>12507.866</v>
      </c>
      <c r="C91" s="25">
        <v>6027.6</v>
      </c>
      <c r="D91" s="25">
        <v>0.48190000000000005</v>
      </c>
      <c r="E91" s="7">
        <f>MAX(BASETRANSBORDO!A:A)</f>
        <v>46219</v>
      </c>
      <c r="F91" s="7"/>
    </row>
    <row r="92" spans="1:6" x14ac:dyDescent="0.25">
      <c r="A92" s="20">
        <v>4157</v>
      </c>
      <c r="B92" s="25">
        <v>5008.2309999999998</v>
      </c>
      <c r="C92" s="25">
        <v>3993.8</v>
      </c>
      <c r="D92" s="25">
        <v>0.79749999999999999</v>
      </c>
      <c r="E92" s="7">
        <f>MAX(BASETRANSBORDO!A:A)</f>
        <v>46219</v>
      </c>
      <c r="F92" s="7"/>
    </row>
    <row r="93" spans="1:6" x14ac:dyDescent="0.25">
      <c r="A93" s="20">
        <v>4158</v>
      </c>
      <c r="B93" s="25">
        <v>14051.558000000001</v>
      </c>
      <c r="C93" s="25">
        <v>7153.7000000000007</v>
      </c>
      <c r="D93" s="25">
        <v>0.5091</v>
      </c>
      <c r="E93" s="7">
        <f>MAX(BASETRANSBORDO!A:A)</f>
        <v>46219</v>
      </c>
      <c r="F93" s="7"/>
    </row>
    <row r="94" spans="1:6" x14ac:dyDescent="0.25">
      <c r="A94" s="20">
        <v>4159</v>
      </c>
      <c r="B94" s="25">
        <v>14279.222</v>
      </c>
      <c r="C94" s="25">
        <v>6828.3</v>
      </c>
      <c r="D94" s="25">
        <v>0.47820000000000001</v>
      </c>
      <c r="E94" s="7">
        <f>MAX(BASETRANSBORDO!A:A)</f>
        <v>46219</v>
      </c>
      <c r="F94" s="7"/>
    </row>
    <row r="95" spans="1:6" x14ac:dyDescent="0.25">
      <c r="A95" s="20">
        <v>4160</v>
      </c>
      <c r="B95" s="25">
        <v>11215.958000000001</v>
      </c>
      <c r="C95" s="25">
        <v>5978.8</v>
      </c>
      <c r="D95" s="25">
        <v>0.53310000000000002</v>
      </c>
      <c r="E95" s="7">
        <f>MAX(BASETRANSBORDO!A:A)</f>
        <v>46219</v>
      </c>
      <c r="F95" s="7"/>
    </row>
    <row r="96" spans="1:6" x14ac:dyDescent="0.25">
      <c r="A96" s="20">
        <v>4161</v>
      </c>
      <c r="B96" s="25">
        <v>8224.2510000000002</v>
      </c>
      <c r="C96" s="25">
        <v>5573.2000000000007</v>
      </c>
      <c r="D96" s="25">
        <v>0.67770000000000008</v>
      </c>
      <c r="E96" s="7">
        <f>MAX(BASETRANSBORDO!A:A)</f>
        <v>46219</v>
      </c>
      <c r="F96" s="7"/>
    </row>
    <row r="97" spans="1:6" x14ac:dyDescent="0.25">
      <c r="A97" s="20">
        <v>4162</v>
      </c>
      <c r="B97" s="25">
        <v>12858.777</v>
      </c>
      <c r="C97" s="25">
        <v>6401.2000000000007</v>
      </c>
      <c r="D97" s="25">
        <v>0.49780000000000002</v>
      </c>
      <c r="E97" s="7">
        <f>MAX(BASETRANSBORDO!A:A)</f>
        <v>46219</v>
      </c>
      <c r="F97" s="7"/>
    </row>
    <row r="98" spans="1:6" x14ac:dyDescent="0.25">
      <c r="A98" s="20">
        <v>4163</v>
      </c>
      <c r="B98" s="23">
        <v>12560.657000000001</v>
      </c>
      <c r="C98" s="25">
        <v>6214.9000000000005</v>
      </c>
      <c r="D98" s="25">
        <v>0.49480000000000002</v>
      </c>
      <c r="E98" s="7">
        <f>MAX(BASETRANSBORDO!A:A)</f>
        <v>46219</v>
      </c>
      <c r="F98" s="7"/>
    </row>
  </sheetData>
  <autoFilter ref="A1:D1" xr:uid="{00000000-0009-0000-0000-00000A000000}">
    <sortState xmlns:xlrd2="http://schemas.microsoft.com/office/spreadsheetml/2017/richdata2" ref="A2:D98">
      <sortCondition ref="A1"/>
    </sortState>
  </autoFilter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76"/>
  <sheetViews>
    <sheetView workbookViewId="0">
      <selection activeCell="D21" sqref="D21"/>
    </sheetView>
  </sheetViews>
  <sheetFormatPr defaultRowHeight="15" x14ac:dyDescent="0.25"/>
  <cols>
    <col min="1" max="1" width="6.85546875" bestFit="1" customWidth="1"/>
    <col min="2" max="2" width="58.42578125" bestFit="1" customWidth="1"/>
    <col min="3" max="3" width="22.5703125" bestFit="1" customWidth="1"/>
    <col min="4" max="4" width="38.42578125" bestFit="1" customWidth="1"/>
    <col min="5" max="5" width="43.42578125" bestFit="1" customWidth="1"/>
    <col min="6" max="6" width="20.7109375" bestFit="1" customWidth="1"/>
    <col min="7" max="7" width="47.140625" bestFit="1" customWidth="1"/>
    <col min="8" max="8" width="29.7109375" bestFit="1" customWidth="1"/>
    <col min="9" max="9" width="12.85546875" bestFit="1" customWidth="1"/>
    <col min="10" max="10" width="45" bestFit="1" customWidth="1"/>
    <col min="11" max="11" width="24.140625" bestFit="1" customWidth="1"/>
    <col min="12" max="12" width="33" bestFit="1" customWidth="1"/>
    <col min="13" max="13" width="24.7109375" bestFit="1" customWidth="1"/>
    <col min="14" max="14" width="22.42578125" bestFit="1" customWidth="1"/>
    <col min="15" max="15" width="37.28515625" bestFit="1" customWidth="1"/>
    <col min="16" max="16" width="23.5703125" bestFit="1" customWidth="1"/>
    <col min="17" max="17" width="29.7109375" bestFit="1" customWidth="1"/>
    <col min="18" max="18" width="30.7109375" bestFit="1" customWidth="1"/>
    <col min="19" max="19" width="22.140625" bestFit="1" customWidth="1"/>
    <col min="20" max="20" width="36.7109375" bestFit="1" customWidth="1"/>
    <col min="21" max="21" width="22.28515625" bestFit="1" customWidth="1"/>
    <col min="22" max="22" width="47.7109375" bestFit="1" customWidth="1"/>
    <col min="23" max="23" width="22.85546875" bestFit="1" customWidth="1"/>
    <col min="24" max="24" width="58.7109375" bestFit="1" customWidth="1"/>
    <col min="25" max="25" width="24.42578125" bestFit="1" customWidth="1"/>
    <col min="26" max="26" width="37.28515625" bestFit="1" customWidth="1"/>
    <col min="27" max="27" width="41" bestFit="1" customWidth="1"/>
    <col min="28" max="28" width="29.85546875" bestFit="1" customWidth="1"/>
    <col min="29" max="29" width="24.28515625" bestFit="1" customWidth="1"/>
    <col min="30" max="30" width="35.85546875" bestFit="1" customWidth="1"/>
    <col min="31" max="31" width="21.85546875" bestFit="1" customWidth="1"/>
    <col min="32" max="32" width="10.28515625" bestFit="1" customWidth="1"/>
  </cols>
  <sheetData>
    <row r="1" spans="1:2" x14ac:dyDescent="0.25">
      <c r="A1" s="20" t="s">
        <v>413</v>
      </c>
      <c r="B1" s="20" t="s">
        <v>414</v>
      </c>
    </row>
    <row r="2" spans="1:2" x14ac:dyDescent="0.25">
      <c r="A2" s="54">
        <v>2059</v>
      </c>
      <c r="B2" s="5" t="s">
        <v>14</v>
      </c>
    </row>
    <row r="3" spans="1:2" x14ac:dyDescent="0.25">
      <c r="A3" s="54">
        <v>2066</v>
      </c>
      <c r="B3" s="5" t="s">
        <v>14</v>
      </c>
    </row>
    <row r="4" spans="1:2" x14ac:dyDescent="0.25">
      <c r="A4" s="54">
        <v>2067</v>
      </c>
      <c r="B4" s="5" t="s">
        <v>14</v>
      </c>
    </row>
    <row r="5" spans="1:2" x14ac:dyDescent="0.25">
      <c r="A5" s="54">
        <v>2107</v>
      </c>
      <c r="B5" s="5" t="s">
        <v>14</v>
      </c>
    </row>
    <row r="6" spans="1:2" x14ac:dyDescent="0.25">
      <c r="A6" s="54">
        <v>2108</v>
      </c>
      <c r="B6" s="5" t="s">
        <v>14</v>
      </c>
    </row>
    <row r="7" spans="1:2" x14ac:dyDescent="0.25">
      <c r="A7" s="54">
        <v>2109</v>
      </c>
      <c r="B7" s="5" t="s">
        <v>14</v>
      </c>
    </row>
    <row r="8" spans="1:2" x14ac:dyDescent="0.25">
      <c r="A8" s="54">
        <v>7004</v>
      </c>
      <c r="B8" s="5" t="s">
        <v>276</v>
      </c>
    </row>
    <row r="9" spans="1:2" x14ac:dyDescent="0.25">
      <c r="A9" s="54">
        <v>7005</v>
      </c>
      <c r="B9" s="5" t="s">
        <v>17</v>
      </c>
    </row>
    <row r="10" spans="1:2" x14ac:dyDescent="0.25">
      <c r="A10" s="54">
        <v>7006</v>
      </c>
      <c r="B10" s="5" t="s">
        <v>4</v>
      </c>
    </row>
    <row r="11" spans="1:2" x14ac:dyDescent="0.25">
      <c r="A11" s="54">
        <v>7007</v>
      </c>
      <c r="B11" s="5" t="s">
        <v>212</v>
      </c>
    </row>
    <row r="12" spans="1:2" x14ac:dyDescent="0.25">
      <c r="A12" s="54">
        <v>7008</v>
      </c>
      <c r="B12" s="5" t="s">
        <v>7</v>
      </c>
    </row>
    <row r="13" spans="1:2" x14ac:dyDescent="0.25">
      <c r="A13" s="54">
        <v>7010</v>
      </c>
      <c r="B13" s="5" t="s">
        <v>1</v>
      </c>
    </row>
    <row r="14" spans="1:2" x14ac:dyDescent="0.25">
      <c r="A14" s="54">
        <v>7013</v>
      </c>
      <c r="B14" s="5" t="s">
        <v>4</v>
      </c>
    </row>
    <row r="15" spans="1:2" x14ac:dyDescent="0.25">
      <c r="A15" s="54">
        <v>7017</v>
      </c>
      <c r="B15" s="5" t="s">
        <v>1</v>
      </c>
    </row>
    <row r="16" spans="1:2" x14ac:dyDescent="0.25">
      <c r="A16" s="54">
        <v>7018</v>
      </c>
      <c r="B16" s="5" t="s">
        <v>211</v>
      </c>
    </row>
    <row r="17" spans="1:2" x14ac:dyDescent="0.25">
      <c r="A17" s="54">
        <v>7021</v>
      </c>
      <c r="B17" s="5" t="s">
        <v>5</v>
      </c>
    </row>
    <row r="18" spans="1:2" x14ac:dyDescent="0.25">
      <c r="A18" s="54">
        <v>7022</v>
      </c>
      <c r="B18" s="5" t="s">
        <v>11</v>
      </c>
    </row>
    <row r="19" spans="1:2" x14ac:dyDescent="0.25">
      <c r="A19" s="54">
        <v>7031</v>
      </c>
      <c r="B19" s="5" t="s">
        <v>4</v>
      </c>
    </row>
    <row r="20" spans="1:2" x14ac:dyDescent="0.25">
      <c r="A20" s="54">
        <v>7032</v>
      </c>
      <c r="B20" s="5" t="s">
        <v>8</v>
      </c>
    </row>
    <row r="21" spans="1:2" x14ac:dyDescent="0.25">
      <c r="A21" s="54">
        <v>7033</v>
      </c>
      <c r="B21" s="5" t="s">
        <v>7</v>
      </c>
    </row>
    <row r="22" spans="1:2" x14ac:dyDescent="0.25">
      <c r="A22" s="54">
        <v>7036</v>
      </c>
      <c r="B22" s="5" t="s">
        <v>276</v>
      </c>
    </row>
    <row r="23" spans="1:2" x14ac:dyDescent="0.25">
      <c r="A23" s="54">
        <v>7038</v>
      </c>
      <c r="B23" s="5" t="s">
        <v>3</v>
      </c>
    </row>
    <row r="24" spans="1:2" x14ac:dyDescent="0.25">
      <c r="A24" s="54">
        <v>7041</v>
      </c>
      <c r="B24" s="5" t="s">
        <v>3</v>
      </c>
    </row>
    <row r="25" spans="1:2" x14ac:dyDescent="0.25">
      <c r="A25" s="54">
        <v>7042</v>
      </c>
      <c r="B25" s="5" t="s">
        <v>9</v>
      </c>
    </row>
    <row r="26" spans="1:2" x14ac:dyDescent="0.25">
      <c r="A26" s="54">
        <v>7045</v>
      </c>
      <c r="B26" s="5" t="s">
        <v>8</v>
      </c>
    </row>
    <row r="27" spans="1:2" x14ac:dyDescent="0.25">
      <c r="A27" s="54">
        <v>7046</v>
      </c>
      <c r="B27" s="5" t="s">
        <v>15</v>
      </c>
    </row>
    <row r="28" spans="1:2" x14ac:dyDescent="0.25">
      <c r="A28" s="54">
        <v>7047</v>
      </c>
      <c r="B28" s="5" t="s">
        <v>1</v>
      </c>
    </row>
    <row r="29" spans="1:2" x14ac:dyDescent="0.25">
      <c r="A29" s="54">
        <v>7048</v>
      </c>
      <c r="B29" s="5" t="s">
        <v>9</v>
      </c>
    </row>
    <row r="30" spans="1:2" x14ac:dyDescent="0.25">
      <c r="A30" s="54">
        <v>7050</v>
      </c>
      <c r="B30" s="5" t="s">
        <v>6</v>
      </c>
    </row>
    <row r="31" spans="1:2" x14ac:dyDescent="0.25">
      <c r="A31" s="54">
        <v>7052</v>
      </c>
      <c r="B31" s="5" t="s">
        <v>3</v>
      </c>
    </row>
    <row r="32" spans="1:2" x14ac:dyDescent="0.25">
      <c r="A32" s="54">
        <v>7053</v>
      </c>
      <c r="B32" s="5" t="s">
        <v>208</v>
      </c>
    </row>
    <row r="33" spans="1:2" x14ac:dyDescent="0.25">
      <c r="A33" s="54">
        <v>7054</v>
      </c>
      <c r="B33" s="5" t="s">
        <v>208</v>
      </c>
    </row>
    <row r="34" spans="1:2" x14ac:dyDescent="0.25">
      <c r="A34" s="54">
        <v>7059</v>
      </c>
      <c r="B34" s="5" t="s">
        <v>1</v>
      </c>
    </row>
    <row r="35" spans="1:2" x14ac:dyDescent="0.25">
      <c r="A35" s="54">
        <v>7188</v>
      </c>
      <c r="B35" s="5" t="s">
        <v>216</v>
      </c>
    </row>
    <row r="36" spans="1:2" x14ac:dyDescent="0.25">
      <c r="A36" s="54">
        <v>7205</v>
      </c>
      <c r="B36" s="5" t="s">
        <v>13</v>
      </c>
    </row>
    <row r="37" spans="1:2" x14ac:dyDescent="0.25">
      <c r="A37" s="54">
        <v>7207</v>
      </c>
      <c r="B37" s="5" t="s">
        <v>208</v>
      </c>
    </row>
    <row r="38" spans="1:2" x14ac:dyDescent="0.25">
      <c r="A38" s="54">
        <v>7208</v>
      </c>
      <c r="B38" s="5" t="s">
        <v>208</v>
      </c>
    </row>
    <row r="39" spans="1:2" x14ac:dyDescent="0.25">
      <c r="A39" s="54">
        <v>7220</v>
      </c>
      <c r="B39" s="5" t="s">
        <v>12</v>
      </c>
    </row>
    <row r="40" spans="1:2" x14ac:dyDescent="0.25">
      <c r="A40" s="54">
        <v>7221</v>
      </c>
      <c r="B40" s="5" t="s">
        <v>1</v>
      </c>
    </row>
    <row r="41" spans="1:2" x14ac:dyDescent="0.25">
      <c r="A41" s="54">
        <v>7224</v>
      </c>
      <c r="B41" s="5" t="s">
        <v>276</v>
      </c>
    </row>
    <row r="42" spans="1:2" x14ac:dyDescent="0.25">
      <c r="A42" s="54">
        <v>7228</v>
      </c>
      <c r="B42" s="5" t="s">
        <v>212</v>
      </c>
    </row>
    <row r="43" spans="1:2" x14ac:dyDescent="0.25">
      <c r="A43" s="54">
        <v>7234</v>
      </c>
      <c r="B43" s="5" t="s">
        <v>278</v>
      </c>
    </row>
    <row r="44" spans="1:2" x14ac:dyDescent="0.25">
      <c r="A44" s="54">
        <v>7238</v>
      </c>
      <c r="B44" s="5" t="s">
        <v>279</v>
      </c>
    </row>
    <row r="45" spans="1:2" x14ac:dyDescent="0.25">
      <c r="A45" s="54">
        <v>7257</v>
      </c>
      <c r="B45" s="5" t="s">
        <v>276</v>
      </c>
    </row>
    <row r="46" spans="1:2" x14ac:dyDescent="0.25">
      <c r="A46" s="54">
        <v>7258</v>
      </c>
      <c r="B46" s="5" t="s">
        <v>8</v>
      </c>
    </row>
    <row r="47" spans="1:2" x14ac:dyDescent="0.25">
      <c r="A47" s="54">
        <v>7260</v>
      </c>
      <c r="B47" s="5" t="s">
        <v>7</v>
      </c>
    </row>
    <row r="48" spans="1:2" x14ac:dyDescent="0.25">
      <c r="A48" s="54">
        <v>7263</v>
      </c>
      <c r="B48" s="5" t="s">
        <v>6</v>
      </c>
    </row>
    <row r="49" spans="1:2" x14ac:dyDescent="0.25">
      <c r="A49" s="54">
        <v>7264</v>
      </c>
      <c r="B49" s="5" t="s">
        <v>10</v>
      </c>
    </row>
    <row r="50" spans="1:2" x14ac:dyDescent="0.25">
      <c r="A50" s="54">
        <v>7278</v>
      </c>
      <c r="B50" s="5" t="s">
        <v>16</v>
      </c>
    </row>
    <row r="51" spans="1:2" x14ac:dyDescent="0.25">
      <c r="A51" s="54">
        <v>7279</v>
      </c>
      <c r="B51" s="5" t="s">
        <v>213</v>
      </c>
    </row>
    <row r="52" spans="1:2" x14ac:dyDescent="0.25">
      <c r="A52" s="54">
        <v>7282</v>
      </c>
      <c r="B52" s="5" t="s">
        <v>276</v>
      </c>
    </row>
    <row r="53" spans="1:2" x14ac:dyDescent="0.25">
      <c r="A53" s="54">
        <v>7289</v>
      </c>
      <c r="B53" s="5" t="s">
        <v>208</v>
      </c>
    </row>
    <row r="54" spans="1:2" x14ac:dyDescent="0.25">
      <c r="A54" s="54">
        <v>7292</v>
      </c>
      <c r="B54" s="5" t="s">
        <v>6</v>
      </c>
    </row>
    <row r="55" spans="1:2" x14ac:dyDescent="0.25">
      <c r="A55" s="54">
        <v>7295</v>
      </c>
      <c r="B55" s="5" t="s">
        <v>6</v>
      </c>
    </row>
    <row r="56" spans="1:2" x14ac:dyDescent="0.25">
      <c r="A56" s="54">
        <v>7299</v>
      </c>
      <c r="B56" s="5" t="s">
        <v>3</v>
      </c>
    </row>
    <row r="57" spans="1:2" x14ac:dyDescent="0.25">
      <c r="A57" s="54">
        <v>7301</v>
      </c>
      <c r="B57" s="5" t="s">
        <v>9</v>
      </c>
    </row>
    <row r="58" spans="1:2" x14ac:dyDescent="0.25">
      <c r="A58" s="54">
        <v>7304</v>
      </c>
      <c r="B58" s="5" t="s">
        <v>9</v>
      </c>
    </row>
    <row r="59" spans="1:2" x14ac:dyDescent="0.25">
      <c r="A59" s="54">
        <v>7307</v>
      </c>
      <c r="B59" s="5" t="s">
        <v>211</v>
      </c>
    </row>
    <row r="60" spans="1:2" x14ac:dyDescent="0.25">
      <c r="A60" s="54">
        <v>7308</v>
      </c>
      <c r="B60" s="5" t="s">
        <v>2</v>
      </c>
    </row>
    <row r="61" spans="1:2" x14ac:dyDescent="0.25">
      <c r="A61" s="54">
        <v>7311</v>
      </c>
      <c r="B61" s="5" t="s">
        <v>218</v>
      </c>
    </row>
    <row r="62" spans="1:2" x14ac:dyDescent="0.25">
      <c r="A62" s="54">
        <v>7312</v>
      </c>
      <c r="B62" s="5" t="s">
        <v>218</v>
      </c>
    </row>
    <row r="63" spans="1:2" x14ac:dyDescent="0.25">
      <c r="A63" s="54">
        <v>7334</v>
      </c>
      <c r="B63" s="5" t="s">
        <v>217</v>
      </c>
    </row>
    <row r="64" spans="1:2" x14ac:dyDescent="0.25">
      <c r="A64" s="54">
        <v>7337</v>
      </c>
      <c r="B64" s="5" t="s">
        <v>8</v>
      </c>
    </row>
    <row r="65" spans="1:2" x14ac:dyDescent="0.25">
      <c r="A65" s="54">
        <v>7340</v>
      </c>
      <c r="B65" s="5" t="s">
        <v>10</v>
      </c>
    </row>
    <row r="66" spans="1:2" x14ac:dyDescent="0.25">
      <c r="A66" s="54">
        <v>7343</v>
      </c>
      <c r="B66" s="5" t="s">
        <v>7</v>
      </c>
    </row>
    <row r="67" spans="1:2" x14ac:dyDescent="0.25">
      <c r="A67" s="54">
        <v>7347</v>
      </c>
      <c r="B67" s="5" t="s">
        <v>18</v>
      </c>
    </row>
    <row r="68" spans="1:2" x14ac:dyDescent="0.25">
      <c r="A68" s="54">
        <v>7352</v>
      </c>
      <c r="B68" s="5" t="s">
        <v>209</v>
      </c>
    </row>
    <row r="69" spans="1:2" x14ac:dyDescent="0.25">
      <c r="A69" s="54">
        <v>7355</v>
      </c>
      <c r="B69" s="5" t="s">
        <v>209</v>
      </c>
    </row>
    <row r="70" spans="1:2" x14ac:dyDescent="0.25">
      <c r="A70" s="54">
        <v>7361</v>
      </c>
      <c r="B70" s="5" t="s">
        <v>215</v>
      </c>
    </row>
    <row r="71" spans="1:2" x14ac:dyDescent="0.25">
      <c r="A71" s="54">
        <v>7364</v>
      </c>
      <c r="B71" s="5" t="s">
        <v>18</v>
      </c>
    </row>
    <row r="72" spans="1:2" x14ac:dyDescent="0.25">
      <c r="A72" s="54">
        <v>7367</v>
      </c>
      <c r="B72" s="5" t="s">
        <v>214</v>
      </c>
    </row>
    <row r="73" spans="1:2" x14ac:dyDescent="0.25">
      <c r="A73" s="54">
        <v>7370</v>
      </c>
      <c r="B73" s="5" t="s">
        <v>214</v>
      </c>
    </row>
    <row r="74" spans="1:2" x14ac:dyDescent="0.25">
      <c r="A74" s="54">
        <v>7373</v>
      </c>
      <c r="B74" s="5" t="s">
        <v>210</v>
      </c>
    </row>
    <row r="75" spans="1:2" x14ac:dyDescent="0.25">
      <c r="A75" s="54">
        <v>7381</v>
      </c>
      <c r="B75" s="5" t="s">
        <v>215</v>
      </c>
    </row>
    <row r="76" spans="1:2" x14ac:dyDescent="0.25">
      <c r="A76" s="54">
        <v>7398</v>
      </c>
      <c r="B76" s="5" t="s">
        <v>13</v>
      </c>
    </row>
  </sheetData>
  <autoFilter ref="A1:B1" xr:uid="{00000000-0009-0000-0000-00000B000000}">
    <sortState xmlns:xlrd2="http://schemas.microsoft.com/office/spreadsheetml/2017/richdata2" ref="A2:B76">
      <sortCondition ref="A1"/>
    </sortState>
  </autoFilter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68"/>
  <sheetViews>
    <sheetView workbookViewId="0">
      <selection activeCell="I57" sqref="I57"/>
    </sheetView>
  </sheetViews>
  <sheetFormatPr defaultRowHeight="15" x14ac:dyDescent="0.25"/>
  <cols>
    <col min="1" max="1" width="18" customWidth="1"/>
    <col min="2" max="2" width="18.28515625" style="53" customWidth="1"/>
    <col min="4" max="4" width="18" style="20" bestFit="1" customWidth="1"/>
    <col min="5" max="5" width="18.28515625" style="60" bestFit="1" customWidth="1"/>
    <col min="7" max="7" width="18" style="20" bestFit="1" customWidth="1"/>
    <col min="8" max="8" width="18.28515625" style="53" customWidth="1"/>
    <col min="9" max="11" width="9.140625" style="37"/>
  </cols>
  <sheetData>
    <row r="1" spans="1:10" x14ac:dyDescent="0.25">
      <c r="A1" s="20" t="s">
        <v>425</v>
      </c>
      <c r="D1" s="20" t="s">
        <v>406</v>
      </c>
      <c r="G1" s="20" t="s">
        <v>426</v>
      </c>
    </row>
    <row r="3" spans="1:10" x14ac:dyDescent="0.25">
      <c r="A3" s="4" t="s">
        <v>19</v>
      </c>
      <c r="B3" s="53" t="s">
        <v>203</v>
      </c>
      <c r="D3" s="4" t="s">
        <v>19</v>
      </c>
      <c r="E3" s="53" t="s">
        <v>203</v>
      </c>
      <c r="G3" s="4" t="s">
        <v>19</v>
      </c>
      <c r="H3" s="53" t="s">
        <v>203</v>
      </c>
    </row>
    <row r="4" spans="1:10" x14ac:dyDescent="0.25">
      <c r="A4" s="18">
        <v>46129</v>
      </c>
      <c r="B4" s="59">
        <v>5390.42</v>
      </c>
      <c r="C4" s="55"/>
      <c r="D4" s="56">
        <v>46129</v>
      </c>
      <c r="E4" s="59">
        <v>5390.4199999999992</v>
      </c>
      <c r="F4" s="55"/>
      <c r="G4" s="56">
        <v>46129</v>
      </c>
      <c r="H4" s="59">
        <v>5390.420000000001</v>
      </c>
      <c r="J4" s="37" t="s">
        <v>424</v>
      </c>
    </row>
    <row r="5" spans="1:10" x14ac:dyDescent="0.25">
      <c r="A5" s="18">
        <v>46130</v>
      </c>
      <c r="B5" s="59">
        <v>9768.3799999999992</v>
      </c>
      <c r="C5" s="55"/>
      <c r="D5" s="56">
        <v>46130</v>
      </c>
      <c r="E5" s="59">
        <v>9768.3800000000028</v>
      </c>
      <c r="F5" s="55"/>
      <c r="G5" s="56">
        <v>46130</v>
      </c>
      <c r="H5" s="59">
        <v>9768.3800000000028</v>
      </c>
      <c r="J5" s="37" t="s">
        <v>424</v>
      </c>
    </row>
    <row r="6" spans="1:10" x14ac:dyDescent="0.25">
      <c r="A6" s="18">
        <v>46131</v>
      </c>
      <c r="B6" s="59">
        <v>10659.2</v>
      </c>
      <c r="C6" s="55"/>
      <c r="D6" s="56">
        <v>46131</v>
      </c>
      <c r="E6" s="59">
        <v>10659.199999999999</v>
      </c>
      <c r="F6" s="55"/>
      <c r="G6" s="56">
        <v>46131</v>
      </c>
      <c r="H6" s="59">
        <v>10659.199999999999</v>
      </c>
      <c r="J6" s="37" t="s">
        <v>424</v>
      </c>
    </row>
    <row r="7" spans="1:10" x14ac:dyDescent="0.25">
      <c r="A7" s="18">
        <v>46132</v>
      </c>
      <c r="B7" s="59">
        <v>5399.4800000000005</v>
      </c>
      <c r="C7" s="55"/>
      <c r="D7" s="56">
        <v>46132</v>
      </c>
      <c r="E7" s="59">
        <v>5399.48</v>
      </c>
      <c r="F7" s="55"/>
      <c r="G7" s="56">
        <v>46132</v>
      </c>
      <c r="H7" s="59">
        <v>5399.4799999999977</v>
      </c>
      <c r="J7" s="37" t="s">
        <v>424</v>
      </c>
    </row>
    <row r="8" spans="1:10" x14ac:dyDescent="0.25">
      <c r="A8" s="18">
        <v>46133</v>
      </c>
      <c r="B8" s="59">
        <v>12063.210000000001</v>
      </c>
      <c r="C8" s="55"/>
      <c r="D8" s="56">
        <v>46133</v>
      </c>
      <c r="E8" s="59">
        <v>12063.21</v>
      </c>
      <c r="F8" s="55"/>
      <c r="G8" s="56">
        <v>46133</v>
      </c>
      <c r="H8" s="59">
        <v>12063.210000000001</v>
      </c>
      <c r="J8" s="37" t="s">
        <v>424</v>
      </c>
    </row>
    <row r="9" spans="1:10" x14ac:dyDescent="0.25">
      <c r="A9" s="18">
        <v>46134</v>
      </c>
      <c r="B9" s="59">
        <v>12460.820000000002</v>
      </c>
      <c r="C9" s="55"/>
      <c r="D9" s="56">
        <v>46134</v>
      </c>
      <c r="E9" s="59">
        <v>12460.82</v>
      </c>
      <c r="F9" s="55"/>
      <c r="G9" s="56">
        <v>46134</v>
      </c>
      <c r="H9" s="59">
        <v>12460.820000000005</v>
      </c>
      <c r="J9" s="37" t="s">
        <v>424</v>
      </c>
    </row>
    <row r="10" spans="1:10" x14ac:dyDescent="0.25">
      <c r="A10" s="18">
        <v>46135</v>
      </c>
      <c r="B10" s="59">
        <v>9951.119999999999</v>
      </c>
      <c r="C10" s="55"/>
      <c r="D10" s="56">
        <v>46135</v>
      </c>
      <c r="E10" s="59">
        <v>9951.119999999999</v>
      </c>
      <c r="F10" s="55"/>
      <c r="G10" s="56">
        <v>46135</v>
      </c>
      <c r="H10" s="59">
        <v>9951.1200000000008</v>
      </c>
      <c r="J10" s="37" t="s">
        <v>424</v>
      </c>
    </row>
    <row r="11" spans="1:10" x14ac:dyDescent="0.25">
      <c r="A11" s="18">
        <v>46136</v>
      </c>
      <c r="B11" s="59">
        <v>11746.9</v>
      </c>
      <c r="C11" s="55"/>
      <c r="D11" s="56">
        <v>46136</v>
      </c>
      <c r="E11" s="59">
        <v>11746.900000000001</v>
      </c>
      <c r="F11" s="55"/>
      <c r="G11" s="56">
        <v>46136</v>
      </c>
      <c r="H11" s="59">
        <v>11746.899999999998</v>
      </c>
      <c r="J11" s="37" t="s">
        <v>424</v>
      </c>
    </row>
    <row r="12" spans="1:10" x14ac:dyDescent="0.25">
      <c r="A12" s="18">
        <v>46137</v>
      </c>
      <c r="B12" s="59">
        <v>12768.919999999998</v>
      </c>
      <c r="C12" s="55"/>
      <c r="D12" s="56">
        <v>46137</v>
      </c>
      <c r="E12" s="59">
        <v>12768.919999999998</v>
      </c>
      <c r="F12" s="55"/>
      <c r="G12" s="56">
        <v>46137</v>
      </c>
      <c r="H12" s="59">
        <v>12768.92</v>
      </c>
      <c r="J12" s="37" t="s">
        <v>424</v>
      </c>
    </row>
    <row r="13" spans="1:10" x14ac:dyDescent="0.25">
      <c r="A13" s="18">
        <v>46138</v>
      </c>
      <c r="B13" s="59">
        <v>13010.419999999996</v>
      </c>
      <c r="C13" s="55"/>
      <c r="D13" s="56">
        <v>46138</v>
      </c>
      <c r="E13" s="59">
        <v>13010.419999999998</v>
      </c>
      <c r="F13" s="55"/>
      <c r="G13" s="56">
        <v>46138</v>
      </c>
      <c r="H13" s="59">
        <v>13010.419999999993</v>
      </c>
      <c r="J13" s="37" t="s">
        <v>424</v>
      </c>
    </row>
    <row r="14" spans="1:10" x14ac:dyDescent="0.25">
      <c r="A14" s="18">
        <v>46139</v>
      </c>
      <c r="B14" s="59">
        <v>12940.53</v>
      </c>
      <c r="C14" s="55"/>
      <c r="D14" s="56">
        <v>46139</v>
      </c>
      <c r="E14" s="59">
        <v>12940.529999999999</v>
      </c>
      <c r="F14" s="55"/>
      <c r="G14" s="56">
        <v>46139</v>
      </c>
      <c r="H14" s="59">
        <v>12940.53</v>
      </c>
      <c r="J14" s="37" t="s">
        <v>424</v>
      </c>
    </row>
    <row r="15" spans="1:10" x14ac:dyDescent="0.25">
      <c r="A15" s="18">
        <v>46140</v>
      </c>
      <c r="B15" s="59">
        <v>4541.6999999999989</v>
      </c>
      <c r="C15" s="55"/>
      <c r="D15" s="56">
        <v>46140</v>
      </c>
      <c r="E15" s="59">
        <v>4541.7</v>
      </c>
      <c r="F15" s="55"/>
      <c r="G15" s="56">
        <v>46140</v>
      </c>
      <c r="H15" s="59">
        <v>4541.7</v>
      </c>
    </row>
    <row r="16" spans="1:10" x14ac:dyDescent="0.25">
      <c r="A16" s="18">
        <v>46141</v>
      </c>
      <c r="B16" s="59">
        <v>11615.75</v>
      </c>
      <c r="C16" s="55"/>
      <c r="D16" s="56">
        <v>46141</v>
      </c>
      <c r="E16" s="59">
        <v>11615.750000000002</v>
      </c>
      <c r="F16" s="55"/>
      <c r="G16" s="56">
        <v>46141</v>
      </c>
      <c r="H16" s="59">
        <v>11615.750000000002</v>
      </c>
      <c r="J16" s="37" t="s">
        <v>424</v>
      </c>
    </row>
    <row r="17" spans="1:10" x14ac:dyDescent="0.25">
      <c r="A17" s="18">
        <v>46142</v>
      </c>
      <c r="B17" s="59">
        <v>11923.399999999998</v>
      </c>
      <c r="C17" s="55"/>
      <c r="D17" s="56">
        <v>46142</v>
      </c>
      <c r="E17" s="59">
        <v>11923.399999999996</v>
      </c>
      <c r="F17" s="55"/>
      <c r="G17" s="56">
        <v>46142</v>
      </c>
      <c r="H17" s="59">
        <v>11923.400000000001</v>
      </c>
      <c r="J17" s="37" t="s">
        <v>424</v>
      </c>
    </row>
    <row r="18" spans="1:10" x14ac:dyDescent="0.25">
      <c r="A18" s="18">
        <v>46143</v>
      </c>
      <c r="B18" s="59">
        <v>12355.179999999998</v>
      </c>
      <c r="C18" s="55"/>
      <c r="D18" s="56">
        <v>46143</v>
      </c>
      <c r="E18" s="59">
        <v>12355.180000000006</v>
      </c>
      <c r="F18" s="55"/>
      <c r="G18" s="56">
        <v>46143</v>
      </c>
      <c r="H18" s="59">
        <v>12355.18</v>
      </c>
    </row>
    <row r="19" spans="1:10" x14ac:dyDescent="0.25">
      <c r="A19" s="18">
        <v>46144</v>
      </c>
      <c r="B19" s="59">
        <v>11403.710000000003</v>
      </c>
      <c r="C19" s="55"/>
      <c r="D19" s="56">
        <v>46144</v>
      </c>
      <c r="E19" s="59">
        <v>11403.710000000003</v>
      </c>
      <c r="F19" s="55"/>
      <c r="G19" s="56">
        <v>46144</v>
      </c>
      <c r="H19" s="59">
        <v>11403.710000000001</v>
      </c>
    </row>
    <row r="20" spans="1:10" x14ac:dyDescent="0.25">
      <c r="A20" s="18">
        <v>46145</v>
      </c>
      <c r="B20" s="59">
        <v>9185.74</v>
      </c>
      <c r="C20" s="55"/>
      <c r="D20" s="56">
        <v>46145</v>
      </c>
      <c r="E20" s="59">
        <v>9185.74</v>
      </c>
      <c r="F20" s="55"/>
      <c r="G20" s="56">
        <v>46145</v>
      </c>
      <c r="H20" s="59">
        <v>9185.7400000000016</v>
      </c>
      <c r="J20" s="37" t="s">
        <v>424</v>
      </c>
    </row>
    <row r="21" spans="1:10" x14ac:dyDescent="0.25">
      <c r="A21" s="18">
        <v>46146</v>
      </c>
      <c r="B21" s="59">
        <v>6169.9499999999989</v>
      </c>
      <c r="C21" s="55"/>
      <c r="D21" s="56">
        <v>46146</v>
      </c>
      <c r="E21" s="59">
        <v>6169.9499999999989</v>
      </c>
      <c r="F21" s="55"/>
      <c r="G21" s="56">
        <v>46146</v>
      </c>
      <c r="H21" s="59">
        <v>6169.95</v>
      </c>
      <c r="J21" s="37" t="s">
        <v>424</v>
      </c>
    </row>
    <row r="22" spans="1:10" x14ac:dyDescent="0.25">
      <c r="A22" s="18">
        <v>46147</v>
      </c>
      <c r="B22" s="59">
        <v>3465.06</v>
      </c>
      <c r="C22" s="55"/>
      <c r="D22" s="56">
        <v>46147</v>
      </c>
      <c r="E22" s="59">
        <v>3465.0600000000004</v>
      </c>
      <c r="F22" s="55"/>
      <c r="G22" s="56">
        <v>46147</v>
      </c>
      <c r="H22" s="59">
        <v>3465.059999999999</v>
      </c>
      <c r="J22" s="37" t="s">
        <v>424</v>
      </c>
    </row>
    <row r="23" spans="1:10" x14ac:dyDescent="0.25">
      <c r="A23" s="18">
        <v>46148</v>
      </c>
      <c r="B23" s="59">
        <v>10716.81</v>
      </c>
      <c r="C23" s="55"/>
      <c r="D23" s="56">
        <v>46148</v>
      </c>
      <c r="E23" s="59">
        <v>10716.81</v>
      </c>
      <c r="F23" s="55"/>
      <c r="G23" s="56">
        <v>46148</v>
      </c>
      <c r="H23" s="59">
        <v>10716.81</v>
      </c>
      <c r="J23" s="37" t="s">
        <v>424</v>
      </c>
    </row>
    <row r="24" spans="1:10" x14ac:dyDescent="0.25">
      <c r="A24" s="18">
        <v>46149</v>
      </c>
      <c r="B24" s="59">
        <v>9680.67</v>
      </c>
      <c r="C24" s="55"/>
      <c r="D24" s="56">
        <v>46149</v>
      </c>
      <c r="E24" s="59">
        <v>9680.6700000000019</v>
      </c>
      <c r="F24" s="55"/>
      <c r="G24" s="56">
        <v>46149</v>
      </c>
      <c r="H24" s="59">
        <v>9680.67</v>
      </c>
    </row>
    <row r="25" spans="1:10" x14ac:dyDescent="0.25">
      <c r="A25" s="18">
        <v>46150</v>
      </c>
      <c r="B25" s="59">
        <v>6526.2599999999993</v>
      </c>
      <c r="C25" s="55"/>
      <c r="D25" s="56">
        <v>46150</v>
      </c>
      <c r="E25" s="59">
        <v>6526.2599999999984</v>
      </c>
      <c r="F25" s="55"/>
      <c r="G25" s="56">
        <v>46150</v>
      </c>
      <c r="H25" s="59">
        <v>6526.2600000000048</v>
      </c>
      <c r="J25" s="37" t="s">
        <v>424</v>
      </c>
    </row>
    <row r="26" spans="1:10" x14ac:dyDescent="0.25">
      <c r="A26" s="18">
        <v>46151</v>
      </c>
      <c r="B26" s="59">
        <v>10996.579999999998</v>
      </c>
      <c r="C26" s="55"/>
      <c r="D26" s="56">
        <v>46151</v>
      </c>
      <c r="E26" s="59">
        <v>10996.58</v>
      </c>
      <c r="F26" s="55"/>
      <c r="G26" s="56">
        <v>46151</v>
      </c>
      <c r="H26" s="59">
        <v>10996.579999999998</v>
      </c>
      <c r="J26" s="37" t="s">
        <v>424</v>
      </c>
    </row>
    <row r="27" spans="1:10" x14ac:dyDescent="0.25">
      <c r="A27" s="18">
        <v>46152</v>
      </c>
      <c r="B27" s="59">
        <v>9220.8000000000011</v>
      </c>
      <c r="C27" s="55"/>
      <c r="D27" s="56">
        <v>46152</v>
      </c>
      <c r="E27" s="59">
        <v>9220.8000000000011</v>
      </c>
      <c r="F27" s="55"/>
      <c r="G27" s="56">
        <v>46152</v>
      </c>
      <c r="H27" s="59">
        <v>9220.8000000000011</v>
      </c>
    </row>
    <row r="28" spans="1:10" x14ac:dyDescent="0.25">
      <c r="A28" s="18">
        <v>46153</v>
      </c>
      <c r="B28" s="59">
        <v>11909.680000000002</v>
      </c>
      <c r="C28" s="55"/>
      <c r="D28" s="56">
        <v>46153</v>
      </c>
      <c r="E28" s="59">
        <v>11909.680000000002</v>
      </c>
      <c r="F28" s="55"/>
      <c r="G28" s="56">
        <v>46153</v>
      </c>
      <c r="H28" s="59">
        <v>11909.679999999998</v>
      </c>
      <c r="J28" s="37" t="s">
        <v>424</v>
      </c>
    </row>
    <row r="29" spans="1:10" x14ac:dyDescent="0.25">
      <c r="A29" s="18">
        <v>46154</v>
      </c>
      <c r="B29" s="59">
        <v>11880.039999999997</v>
      </c>
      <c r="C29" s="55"/>
      <c r="D29" s="56">
        <v>46154</v>
      </c>
      <c r="E29" s="59">
        <v>11880.04</v>
      </c>
      <c r="F29" s="55"/>
      <c r="G29" s="56">
        <v>46154</v>
      </c>
      <c r="H29" s="59">
        <v>11880.039999999995</v>
      </c>
      <c r="J29" s="37" t="s">
        <v>424</v>
      </c>
    </row>
    <row r="30" spans="1:10" x14ac:dyDescent="0.25">
      <c r="A30" s="18">
        <v>46155</v>
      </c>
      <c r="B30" s="59">
        <v>12274.169999999998</v>
      </c>
      <c r="C30" s="55"/>
      <c r="D30" s="56">
        <v>46155</v>
      </c>
      <c r="E30" s="59">
        <v>12274.170000000002</v>
      </c>
      <c r="F30" s="55"/>
      <c r="G30" s="56">
        <v>46155</v>
      </c>
      <c r="H30" s="59">
        <v>12274.170000000002</v>
      </c>
    </row>
    <row r="31" spans="1:10" x14ac:dyDescent="0.25">
      <c r="A31" s="18">
        <v>46156</v>
      </c>
      <c r="B31" s="59">
        <v>12027.939999999999</v>
      </c>
      <c r="C31" s="55"/>
      <c r="D31" s="56">
        <v>46156</v>
      </c>
      <c r="E31" s="59">
        <v>12027.939999999999</v>
      </c>
      <c r="F31" s="55"/>
      <c r="G31" s="56">
        <v>46156</v>
      </c>
      <c r="H31" s="59">
        <v>12027.940000000004</v>
      </c>
    </row>
    <row r="32" spans="1:10" x14ac:dyDescent="0.25">
      <c r="A32" s="18">
        <v>46157</v>
      </c>
      <c r="B32" s="59">
        <v>13722.800000000001</v>
      </c>
      <c r="C32" s="55"/>
      <c r="D32" s="56">
        <v>46157</v>
      </c>
      <c r="E32" s="59">
        <v>13722.800000000003</v>
      </c>
      <c r="F32" s="55"/>
      <c r="G32" s="56">
        <v>46157</v>
      </c>
      <c r="H32" s="59">
        <v>13722.799999999994</v>
      </c>
    </row>
    <row r="33" spans="1:10" x14ac:dyDescent="0.25">
      <c r="A33" s="18">
        <v>46158</v>
      </c>
      <c r="B33" s="59">
        <v>13270.680000000002</v>
      </c>
      <c r="C33" s="55"/>
      <c r="D33" s="56">
        <v>46158</v>
      </c>
      <c r="E33" s="59">
        <v>13270.68</v>
      </c>
      <c r="F33" s="55"/>
      <c r="G33" s="56">
        <v>46158</v>
      </c>
      <c r="H33" s="59">
        <v>13270.68</v>
      </c>
    </row>
    <row r="34" spans="1:10" x14ac:dyDescent="0.25">
      <c r="A34" s="18">
        <v>46159</v>
      </c>
      <c r="B34" s="59">
        <v>12446.500000000002</v>
      </c>
      <c r="C34" s="55"/>
      <c r="D34" s="56">
        <v>46159</v>
      </c>
      <c r="E34" s="59">
        <v>12446.500000000002</v>
      </c>
      <c r="F34" s="55"/>
      <c r="G34" s="56">
        <v>46159</v>
      </c>
      <c r="H34" s="59">
        <v>12446.499999999998</v>
      </c>
    </row>
    <row r="35" spans="1:10" x14ac:dyDescent="0.25">
      <c r="A35" s="18">
        <v>46160</v>
      </c>
      <c r="B35" s="59">
        <v>8376.1600000000017</v>
      </c>
      <c r="C35" s="55"/>
      <c r="D35" s="56">
        <v>46160</v>
      </c>
      <c r="E35" s="59">
        <v>8376.16</v>
      </c>
      <c r="F35" s="55"/>
      <c r="G35" s="56">
        <v>46160</v>
      </c>
      <c r="H35" s="59">
        <v>8376.1600000000017</v>
      </c>
    </row>
    <row r="36" spans="1:10" x14ac:dyDescent="0.25">
      <c r="A36" s="18">
        <v>46161</v>
      </c>
      <c r="B36" s="59">
        <v>8295.6400000000012</v>
      </c>
      <c r="C36" s="55"/>
      <c r="D36" s="56">
        <v>46161</v>
      </c>
      <c r="E36" s="59">
        <v>8295.64</v>
      </c>
      <c r="F36" s="55"/>
      <c r="G36" s="56">
        <v>46161</v>
      </c>
      <c r="H36" s="59">
        <v>8295.64</v>
      </c>
    </row>
    <row r="37" spans="1:10" x14ac:dyDescent="0.25">
      <c r="A37" s="18">
        <v>46162</v>
      </c>
      <c r="B37" s="59">
        <v>12629.840000000002</v>
      </c>
      <c r="C37" s="55"/>
      <c r="D37" s="56">
        <v>46162</v>
      </c>
      <c r="E37" s="59">
        <v>12629.839999999998</v>
      </c>
      <c r="F37" s="55"/>
      <c r="G37" s="56">
        <v>46162</v>
      </c>
      <c r="H37" s="59">
        <v>12629.840000000002</v>
      </c>
    </row>
    <row r="38" spans="1:10" x14ac:dyDescent="0.25">
      <c r="A38" s="18">
        <v>46163</v>
      </c>
      <c r="B38" s="59">
        <v>11930.039999999999</v>
      </c>
      <c r="C38" s="55"/>
      <c r="D38" s="56">
        <v>46163</v>
      </c>
      <c r="E38" s="59">
        <v>11930.039999999997</v>
      </c>
      <c r="F38" s="55"/>
      <c r="G38" s="56">
        <v>46163</v>
      </c>
      <c r="H38" s="59">
        <v>11930.039999999997</v>
      </c>
    </row>
    <row r="39" spans="1:10" x14ac:dyDescent="0.25">
      <c r="A39" s="18">
        <v>46164</v>
      </c>
      <c r="B39" s="59">
        <v>7164.880000000001</v>
      </c>
      <c r="C39" s="55"/>
      <c r="D39" s="56">
        <v>46164</v>
      </c>
      <c r="E39" s="59">
        <v>7164.8799999999992</v>
      </c>
      <c r="F39" s="55"/>
      <c r="G39" s="56">
        <v>46164</v>
      </c>
      <c r="H39" s="59">
        <v>7164.880000000001</v>
      </c>
    </row>
    <row r="40" spans="1:10" x14ac:dyDescent="0.25">
      <c r="A40" s="18">
        <v>46165</v>
      </c>
      <c r="B40" s="70">
        <v>0</v>
      </c>
      <c r="C40" s="71"/>
      <c r="D40" s="72">
        <v>46165</v>
      </c>
      <c r="E40" s="70">
        <v>0</v>
      </c>
      <c r="F40" s="71"/>
      <c r="G40" s="72">
        <v>46165</v>
      </c>
      <c r="H40" s="70">
        <v>0</v>
      </c>
      <c r="J40" s="37" t="s">
        <v>424</v>
      </c>
    </row>
    <row r="41" spans="1:10" x14ac:dyDescent="0.25">
      <c r="A41" s="18">
        <v>46166</v>
      </c>
      <c r="B41" s="59">
        <v>10070.800000000001</v>
      </c>
      <c r="C41" s="55"/>
      <c r="D41" s="56">
        <v>46166</v>
      </c>
      <c r="E41" s="59">
        <v>10070.800000000001</v>
      </c>
      <c r="F41" s="55"/>
      <c r="G41" s="56">
        <v>46166</v>
      </c>
      <c r="H41" s="59">
        <v>10070.800000000003</v>
      </c>
      <c r="J41" s="37" t="s">
        <v>424</v>
      </c>
    </row>
    <row r="42" spans="1:10" x14ac:dyDescent="0.25">
      <c r="A42" s="18">
        <v>46167</v>
      </c>
      <c r="B42" s="59">
        <v>12402.82</v>
      </c>
      <c r="C42" s="55"/>
      <c r="D42" s="56">
        <v>46167</v>
      </c>
      <c r="E42" s="59">
        <v>12402.820000000002</v>
      </c>
      <c r="F42" s="55"/>
      <c r="G42" s="56">
        <v>46167</v>
      </c>
      <c r="H42" s="59">
        <v>12402.819999999996</v>
      </c>
      <c r="J42" s="37" t="s">
        <v>424</v>
      </c>
    </row>
    <row r="43" spans="1:10" x14ac:dyDescent="0.25">
      <c r="A43" s="18">
        <v>46168</v>
      </c>
      <c r="B43" s="59">
        <v>12359.550000000003</v>
      </c>
      <c r="C43" s="55"/>
      <c r="D43" s="56">
        <v>46168</v>
      </c>
      <c r="E43" s="59">
        <v>12359.549999999997</v>
      </c>
      <c r="F43" s="55"/>
      <c r="G43" s="56">
        <v>46168</v>
      </c>
      <c r="H43" s="59">
        <v>12359.549999999994</v>
      </c>
      <c r="J43" s="37" t="s">
        <v>424</v>
      </c>
    </row>
    <row r="44" spans="1:10" x14ac:dyDescent="0.25">
      <c r="A44" s="18">
        <v>46169</v>
      </c>
      <c r="B44" s="59">
        <v>13181.139999999998</v>
      </c>
      <c r="C44" s="55"/>
      <c r="D44" s="56">
        <v>46169</v>
      </c>
      <c r="E44" s="59">
        <v>13181.14</v>
      </c>
      <c r="F44" s="55"/>
      <c r="G44" s="56">
        <v>46169</v>
      </c>
      <c r="H44" s="59">
        <v>13181.139999999994</v>
      </c>
      <c r="J44" s="37" t="s">
        <v>424</v>
      </c>
    </row>
    <row r="45" spans="1:10" x14ac:dyDescent="0.25">
      <c r="A45" s="18">
        <v>46170</v>
      </c>
      <c r="B45" s="59">
        <v>13323.94</v>
      </c>
      <c r="C45" s="55"/>
      <c r="D45" s="56">
        <v>46170</v>
      </c>
      <c r="E45" s="59">
        <v>13323.939999999999</v>
      </c>
      <c r="F45" s="55"/>
      <c r="G45" s="56">
        <v>46170</v>
      </c>
      <c r="H45" s="59">
        <v>13323.94</v>
      </c>
      <c r="J45" s="37" t="s">
        <v>424</v>
      </c>
    </row>
    <row r="46" spans="1:10" x14ac:dyDescent="0.25">
      <c r="A46" s="18">
        <v>46171</v>
      </c>
      <c r="B46" s="59">
        <v>12869.01</v>
      </c>
      <c r="C46" s="55"/>
      <c r="D46" s="56">
        <v>46171</v>
      </c>
      <c r="E46" s="59">
        <v>12869.010000000002</v>
      </c>
      <c r="F46" s="55"/>
      <c r="G46" s="56">
        <v>46171</v>
      </c>
      <c r="H46" s="59">
        <v>12869.010000000002</v>
      </c>
      <c r="J46" s="37" t="s">
        <v>424</v>
      </c>
    </row>
    <row r="47" spans="1:10" x14ac:dyDescent="0.25">
      <c r="A47" s="18">
        <v>46172</v>
      </c>
      <c r="B47" s="59">
        <v>13140.5</v>
      </c>
      <c r="C47" s="55"/>
      <c r="D47" s="56">
        <v>46172</v>
      </c>
      <c r="E47" s="59">
        <v>13140.499999999996</v>
      </c>
      <c r="F47" s="55"/>
      <c r="G47" s="56">
        <v>46172</v>
      </c>
      <c r="H47" s="59">
        <v>13140.5</v>
      </c>
      <c r="J47" s="37" t="s">
        <v>424</v>
      </c>
    </row>
    <row r="48" spans="1:10" x14ac:dyDescent="0.25">
      <c r="A48" s="18">
        <v>46173</v>
      </c>
      <c r="B48" s="59">
        <v>13151.359999999997</v>
      </c>
      <c r="C48" s="55"/>
      <c r="D48" s="56">
        <v>46173</v>
      </c>
      <c r="E48" s="59">
        <v>13151.359999999997</v>
      </c>
      <c r="F48" s="55"/>
      <c r="G48" s="56">
        <v>46173</v>
      </c>
      <c r="H48" s="59">
        <v>13151.359999999999</v>
      </c>
      <c r="J48" s="37" t="s">
        <v>424</v>
      </c>
    </row>
    <row r="49" spans="1:8" x14ac:dyDescent="0.25">
      <c r="A49" s="18">
        <v>46174</v>
      </c>
      <c r="B49" s="59">
        <v>13179.04</v>
      </c>
      <c r="C49" s="55"/>
      <c r="D49" s="56">
        <v>46174</v>
      </c>
      <c r="E49" s="59">
        <v>13179.039999999999</v>
      </c>
      <c r="F49" s="55"/>
      <c r="G49" s="56">
        <v>46174</v>
      </c>
      <c r="H49" s="59">
        <v>13179.039999999999</v>
      </c>
    </row>
    <row r="50" spans="1:8" x14ac:dyDescent="0.25">
      <c r="A50" s="18">
        <v>46175</v>
      </c>
      <c r="B50" s="59">
        <v>13773.930000000002</v>
      </c>
      <c r="C50" s="55"/>
      <c r="D50" s="56">
        <v>46175</v>
      </c>
      <c r="E50" s="59">
        <v>13773.929999999998</v>
      </c>
      <c r="F50" s="55"/>
      <c r="G50" s="56">
        <v>46175</v>
      </c>
      <c r="H50" s="59">
        <v>13773.930000000002</v>
      </c>
    </row>
    <row r="51" spans="1:8" x14ac:dyDescent="0.25">
      <c r="A51" s="18">
        <v>46176</v>
      </c>
      <c r="B51" s="59">
        <v>10022.490000000002</v>
      </c>
      <c r="C51" s="55"/>
      <c r="D51" s="56">
        <v>46176</v>
      </c>
      <c r="E51" s="59">
        <v>10022.49</v>
      </c>
      <c r="F51" s="55"/>
      <c r="G51" s="56">
        <v>46176</v>
      </c>
      <c r="H51" s="59">
        <v>10022.489999999998</v>
      </c>
    </row>
    <row r="52" spans="1:8" x14ac:dyDescent="0.25">
      <c r="A52" s="18">
        <v>46177</v>
      </c>
      <c r="B52" s="59">
        <v>11708.920000000006</v>
      </c>
      <c r="C52" s="55"/>
      <c r="D52" s="56">
        <v>46177</v>
      </c>
      <c r="E52" s="59">
        <v>11708.92</v>
      </c>
      <c r="F52" s="55"/>
      <c r="G52" s="56">
        <v>46177</v>
      </c>
      <c r="H52" s="59">
        <v>11708.92</v>
      </c>
    </row>
    <row r="53" spans="1:8" x14ac:dyDescent="0.25">
      <c r="A53" s="18">
        <v>46178</v>
      </c>
      <c r="B53" s="59">
        <v>13024.92</v>
      </c>
      <c r="C53" s="55"/>
      <c r="D53" s="56">
        <v>46178</v>
      </c>
      <c r="E53" s="59">
        <v>13024.919999999998</v>
      </c>
      <c r="F53" s="55"/>
      <c r="G53" s="56">
        <v>46178</v>
      </c>
      <c r="H53" s="59">
        <v>13024.920000000002</v>
      </c>
    </row>
    <row r="54" spans="1:8" x14ac:dyDescent="0.25">
      <c r="A54" s="18">
        <v>46179</v>
      </c>
      <c r="B54" s="59">
        <v>12725.64</v>
      </c>
      <c r="C54" s="55"/>
      <c r="D54" s="56">
        <v>46179</v>
      </c>
      <c r="E54" s="59">
        <v>12725.64</v>
      </c>
      <c r="F54" s="55"/>
      <c r="G54" s="56">
        <v>46179</v>
      </c>
      <c r="H54" s="59">
        <v>12725.640000000005</v>
      </c>
    </row>
    <row r="55" spans="1:8" x14ac:dyDescent="0.25">
      <c r="A55" s="18">
        <v>46180</v>
      </c>
      <c r="B55" s="59">
        <v>11068.979999999994</v>
      </c>
      <c r="C55" s="55"/>
      <c r="D55" s="56">
        <v>46180</v>
      </c>
      <c r="E55" s="59">
        <v>11068.980000000001</v>
      </c>
      <c r="F55" s="55"/>
      <c r="G55" s="56">
        <v>46180</v>
      </c>
      <c r="H55" s="59">
        <v>11068.979999999996</v>
      </c>
    </row>
    <row r="56" spans="1:8" x14ac:dyDescent="0.25">
      <c r="A56" s="18">
        <v>46181</v>
      </c>
      <c r="B56" s="59">
        <v>12292.720000000001</v>
      </c>
      <c r="C56" s="55"/>
      <c r="D56" s="56">
        <v>46181</v>
      </c>
      <c r="E56" s="59">
        <v>12292.720000000001</v>
      </c>
      <c r="F56" s="55"/>
      <c r="G56" s="56">
        <v>46181</v>
      </c>
      <c r="H56" s="59">
        <v>12292.720000000003</v>
      </c>
    </row>
    <row r="57" spans="1:8" x14ac:dyDescent="0.25">
      <c r="A57" s="18">
        <v>46182</v>
      </c>
      <c r="B57" s="59">
        <v>12726.000000000002</v>
      </c>
      <c r="C57" s="55"/>
      <c r="D57" s="56">
        <v>46182</v>
      </c>
      <c r="E57" s="59">
        <v>12726</v>
      </c>
      <c r="F57" s="55"/>
      <c r="G57" s="56">
        <v>46182</v>
      </c>
      <c r="H57" s="59">
        <v>12726.000000000007</v>
      </c>
    </row>
    <row r="58" spans="1:8" x14ac:dyDescent="0.25">
      <c r="A58" s="18">
        <v>46183</v>
      </c>
      <c r="B58" s="59">
        <v>13459.4</v>
      </c>
      <c r="C58" s="55"/>
      <c r="D58" s="56">
        <v>46183</v>
      </c>
      <c r="E58" s="59">
        <v>13459.4</v>
      </c>
      <c r="F58" s="55"/>
      <c r="G58" s="56">
        <v>46183</v>
      </c>
      <c r="H58" s="59">
        <v>13459.399999999998</v>
      </c>
    </row>
    <row r="59" spans="1:8" x14ac:dyDescent="0.25">
      <c r="A59" s="18">
        <v>46184</v>
      </c>
      <c r="B59" s="59">
        <v>11334.739999999998</v>
      </c>
      <c r="C59" s="55"/>
      <c r="D59" s="56">
        <v>46184</v>
      </c>
      <c r="E59" s="59">
        <v>11334.74</v>
      </c>
      <c r="F59" s="55"/>
      <c r="G59" s="56">
        <v>46184</v>
      </c>
      <c r="H59" s="59">
        <v>11334.74</v>
      </c>
    </row>
    <row r="60" spans="1:8" x14ac:dyDescent="0.25">
      <c r="A60" s="18">
        <v>46185</v>
      </c>
      <c r="B60" s="59">
        <v>10620.89</v>
      </c>
      <c r="C60" s="55"/>
      <c r="D60" s="56">
        <v>46185</v>
      </c>
      <c r="E60" s="59">
        <v>10620.890000000003</v>
      </c>
      <c r="F60" s="55"/>
      <c r="G60" s="56">
        <v>46185</v>
      </c>
      <c r="H60" s="59">
        <v>10620.890000000001</v>
      </c>
    </row>
    <row r="61" spans="1:8" x14ac:dyDescent="0.25">
      <c r="A61" s="18">
        <v>46186</v>
      </c>
      <c r="B61" s="59">
        <v>1266.8800000000001</v>
      </c>
      <c r="C61" s="55"/>
      <c r="D61" s="56">
        <v>46186</v>
      </c>
      <c r="E61" s="59">
        <v>1266.8799999999999</v>
      </c>
      <c r="F61" s="55"/>
      <c r="G61" s="56">
        <v>46186</v>
      </c>
      <c r="H61" s="59">
        <v>1266.8800000000001</v>
      </c>
    </row>
    <row r="62" spans="1:8" x14ac:dyDescent="0.25">
      <c r="A62" s="18">
        <v>46187</v>
      </c>
      <c r="B62" s="70">
        <v>0</v>
      </c>
      <c r="C62" s="71"/>
      <c r="D62" s="72">
        <v>46187</v>
      </c>
      <c r="E62" s="70">
        <v>0</v>
      </c>
      <c r="F62" s="71"/>
      <c r="G62" s="72">
        <v>46187</v>
      </c>
      <c r="H62" s="70">
        <v>0</v>
      </c>
    </row>
    <row r="63" spans="1:8" x14ac:dyDescent="0.25">
      <c r="A63" s="18">
        <v>46188</v>
      </c>
      <c r="B63" s="59">
        <v>4797.0199999999995</v>
      </c>
      <c r="C63" s="55"/>
      <c r="D63" s="56">
        <v>46188</v>
      </c>
      <c r="E63" s="59">
        <v>4797.0199999999995</v>
      </c>
      <c r="F63" s="55"/>
      <c r="G63" s="56">
        <v>46188</v>
      </c>
      <c r="H63" s="59">
        <v>4797.0200000000004</v>
      </c>
    </row>
    <row r="64" spans="1:8" x14ac:dyDescent="0.25">
      <c r="A64" s="18">
        <v>46189</v>
      </c>
      <c r="B64" s="59">
        <v>11769.740000000002</v>
      </c>
      <c r="C64" s="55"/>
      <c r="D64" s="56">
        <v>46189</v>
      </c>
      <c r="E64" s="59">
        <v>11769.74</v>
      </c>
      <c r="F64" s="55"/>
      <c r="G64" s="56">
        <v>46189</v>
      </c>
      <c r="H64" s="59">
        <v>11769.740000000002</v>
      </c>
    </row>
    <row r="65" spans="1:8" x14ac:dyDescent="0.25">
      <c r="A65" s="18">
        <v>46190</v>
      </c>
      <c r="B65" s="59">
        <v>11671.48</v>
      </c>
      <c r="C65" s="55"/>
      <c r="D65" s="56">
        <v>46190</v>
      </c>
      <c r="E65" s="59">
        <v>11671.480000000003</v>
      </c>
      <c r="F65" s="55"/>
      <c r="G65" s="56">
        <v>46190</v>
      </c>
      <c r="H65" s="59">
        <v>11671.480000000005</v>
      </c>
    </row>
    <row r="66" spans="1:8" x14ac:dyDescent="0.25">
      <c r="A66" s="18">
        <v>46191</v>
      </c>
      <c r="B66" s="53">
        <v>12873.820000000002</v>
      </c>
      <c r="D66" s="18">
        <v>46191</v>
      </c>
      <c r="E66" s="53">
        <v>12873.820000000003</v>
      </c>
      <c r="G66" s="18">
        <v>46191</v>
      </c>
      <c r="H66" s="53">
        <v>12873.819999999996</v>
      </c>
    </row>
    <row r="67" spans="1:8" x14ac:dyDescent="0.25">
      <c r="A67" s="5" t="s">
        <v>68</v>
      </c>
      <c r="D67" s="5" t="s">
        <v>68</v>
      </c>
      <c r="E67" s="53"/>
      <c r="G67" s="5" t="s">
        <v>68</v>
      </c>
    </row>
    <row r="68" spans="1:8" x14ac:dyDescent="0.25">
      <c r="A68" s="5" t="s">
        <v>55</v>
      </c>
      <c r="B68" s="53">
        <v>658705.10999999987</v>
      </c>
      <c r="D68" s="5" t="s">
        <v>55</v>
      </c>
      <c r="E68" s="53">
        <v>658705.10999999987</v>
      </c>
      <c r="G68" s="5" t="s">
        <v>55</v>
      </c>
      <c r="H68" s="53">
        <v>658705.10999999987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4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M65"/>
  <sheetViews>
    <sheetView topLeftCell="A34" workbookViewId="0">
      <selection activeCell="P71" sqref="P71"/>
    </sheetView>
  </sheetViews>
  <sheetFormatPr defaultRowHeight="15" x14ac:dyDescent="0.25"/>
  <cols>
    <col min="1" max="1" width="10.7109375" bestFit="1" customWidth="1"/>
    <col min="2" max="2" width="10.140625" bestFit="1" customWidth="1"/>
    <col min="4" max="4" width="12.140625" customWidth="1"/>
    <col min="5" max="5" width="17.140625" customWidth="1"/>
    <col min="7" max="7" width="12.5703125" bestFit="1" customWidth="1"/>
    <col min="8" max="8" width="10.140625" bestFit="1" customWidth="1"/>
    <col min="10" max="10" width="10.85546875" bestFit="1" customWidth="1"/>
    <col min="11" max="11" width="26.140625" bestFit="1" customWidth="1"/>
  </cols>
  <sheetData>
    <row r="2" spans="1:13" s="20" customFormat="1" x14ac:dyDescent="0.25">
      <c r="A2" s="20" t="s">
        <v>425</v>
      </c>
      <c r="B2" s="53"/>
      <c r="D2" s="20" t="s">
        <v>406</v>
      </c>
      <c r="E2" s="60"/>
      <c r="G2" s="20" t="s">
        <v>426</v>
      </c>
      <c r="H2" s="53"/>
      <c r="I2" s="37"/>
      <c r="J2" s="37"/>
      <c r="K2" s="37"/>
    </row>
    <row r="3" spans="1:13" x14ac:dyDescent="0.25">
      <c r="A3" s="18">
        <v>46129</v>
      </c>
      <c r="B3" s="59">
        <v>5390.42</v>
      </c>
      <c r="C3" s="55"/>
      <c r="D3" s="56">
        <v>46129</v>
      </c>
      <c r="E3" s="59">
        <v>5390.4199999999992</v>
      </c>
      <c r="F3" s="55"/>
      <c r="G3" s="56">
        <v>46129</v>
      </c>
      <c r="H3" s="59">
        <v>5390.420000000001</v>
      </c>
      <c r="J3" s="53">
        <f>B3-E3-H3</f>
        <v>-5390.42</v>
      </c>
      <c r="K3" s="53">
        <f>J3+B3</f>
        <v>0</v>
      </c>
      <c r="L3" s="53">
        <f>J3+E3</f>
        <v>0</v>
      </c>
      <c r="M3" s="53">
        <f>J3+H3</f>
        <v>0</v>
      </c>
    </row>
    <row r="4" spans="1:13" x14ac:dyDescent="0.25">
      <c r="A4" s="18">
        <v>46130</v>
      </c>
      <c r="B4" s="59">
        <v>9768.3799999999992</v>
      </c>
      <c r="C4" s="55"/>
      <c r="D4" s="56">
        <v>46130</v>
      </c>
      <c r="E4" s="59">
        <v>9768.3800000000028</v>
      </c>
      <c r="F4" s="55"/>
      <c r="G4" s="56">
        <v>46130</v>
      </c>
      <c r="H4" s="59">
        <v>9768.3800000000028</v>
      </c>
      <c r="J4" s="53">
        <f t="shared" ref="J4:J64" si="0">B4-E4-H4</f>
        <v>-9768.3800000000065</v>
      </c>
      <c r="K4" s="53">
        <f t="shared" ref="K4:K64" si="1">J4+B4</f>
        <v>0</v>
      </c>
      <c r="L4" s="53">
        <f t="shared" ref="L4:L64" si="2">J4+E4</f>
        <v>0</v>
      </c>
      <c r="M4" s="53">
        <f t="shared" ref="M4:M64" si="3">J4+H4</f>
        <v>0</v>
      </c>
    </row>
    <row r="5" spans="1:13" x14ac:dyDescent="0.25">
      <c r="A5" s="18">
        <v>46131</v>
      </c>
      <c r="B5" s="59">
        <v>10659.2</v>
      </c>
      <c r="C5" s="55"/>
      <c r="D5" s="56">
        <v>46131</v>
      </c>
      <c r="E5" s="59">
        <v>10659.199999999999</v>
      </c>
      <c r="F5" s="55"/>
      <c r="G5" s="56">
        <v>46131</v>
      </c>
      <c r="H5" s="59">
        <v>10659.199999999999</v>
      </c>
      <c r="J5" s="53">
        <f t="shared" si="0"/>
        <v>-10659.199999999997</v>
      </c>
      <c r="K5" s="53">
        <f t="shared" si="1"/>
        <v>0</v>
      </c>
      <c r="L5" s="53">
        <f t="shared" si="2"/>
        <v>0</v>
      </c>
      <c r="M5" s="53">
        <f t="shared" si="3"/>
        <v>0</v>
      </c>
    </row>
    <row r="6" spans="1:13" x14ac:dyDescent="0.25">
      <c r="A6" s="18">
        <v>46132</v>
      </c>
      <c r="B6" s="59">
        <v>5399.4800000000005</v>
      </c>
      <c r="C6" s="55"/>
      <c r="D6" s="56">
        <v>46132</v>
      </c>
      <c r="E6" s="59">
        <v>5399.48</v>
      </c>
      <c r="F6" s="55"/>
      <c r="G6" s="56">
        <v>46132</v>
      </c>
      <c r="H6" s="59">
        <v>5399.4799999999977</v>
      </c>
      <c r="J6" s="53">
        <f t="shared" si="0"/>
        <v>-5399.4799999999968</v>
      </c>
      <c r="K6" s="53">
        <f t="shared" si="1"/>
        <v>0</v>
      </c>
      <c r="L6" s="53">
        <f t="shared" si="2"/>
        <v>0</v>
      </c>
      <c r="M6" s="53">
        <f t="shared" si="3"/>
        <v>0</v>
      </c>
    </row>
    <row r="7" spans="1:13" x14ac:dyDescent="0.25">
      <c r="A7" s="18">
        <v>46133</v>
      </c>
      <c r="B7" s="59">
        <v>12063.210000000001</v>
      </c>
      <c r="C7" s="55"/>
      <c r="D7" s="56">
        <v>46133</v>
      </c>
      <c r="E7" s="59">
        <v>12063.21</v>
      </c>
      <c r="F7" s="55"/>
      <c r="G7" s="56">
        <v>46133</v>
      </c>
      <c r="H7" s="59">
        <v>12063.210000000001</v>
      </c>
      <c r="J7" s="53">
        <f t="shared" si="0"/>
        <v>-12063.21</v>
      </c>
      <c r="K7" s="53">
        <f t="shared" si="1"/>
        <v>0</v>
      </c>
      <c r="L7" s="53">
        <f t="shared" si="2"/>
        <v>0</v>
      </c>
      <c r="M7" s="53">
        <f t="shared" si="3"/>
        <v>0</v>
      </c>
    </row>
    <row r="8" spans="1:13" x14ac:dyDescent="0.25">
      <c r="A8" s="18">
        <v>46134</v>
      </c>
      <c r="B8" s="59">
        <v>12460.820000000002</v>
      </c>
      <c r="C8" s="55"/>
      <c r="D8" s="56">
        <v>46134</v>
      </c>
      <c r="E8" s="59">
        <v>12460.82</v>
      </c>
      <c r="F8" s="55"/>
      <c r="G8" s="56">
        <v>46134</v>
      </c>
      <c r="H8" s="59">
        <v>12460.820000000005</v>
      </c>
      <c r="J8" s="53">
        <f t="shared" si="0"/>
        <v>-12460.820000000003</v>
      </c>
      <c r="K8" s="53">
        <f t="shared" si="1"/>
        <v>0</v>
      </c>
      <c r="L8" s="53">
        <f t="shared" si="2"/>
        <v>0</v>
      </c>
      <c r="M8" s="53">
        <f t="shared" si="3"/>
        <v>0</v>
      </c>
    </row>
    <row r="9" spans="1:13" x14ac:dyDescent="0.25">
      <c r="A9" s="18">
        <v>46135</v>
      </c>
      <c r="B9" s="59">
        <v>9951.119999999999</v>
      </c>
      <c r="C9" s="55"/>
      <c r="D9" s="56">
        <v>46135</v>
      </c>
      <c r="E9" s="59">
        <v>9951.119999999999</v>
      </c>
      <c r="F9" s="55"/>
      <c r="G9" s="56">
        <v>46135</v>
      </c>
      <c r="H9" s="59">
        <v>9951.1200000000008</v>
      </c>
      <c r="J9" s="53">
        <f t="shared" si="0"/>
        <v>-9951.1200000000008</v>
      </c>
      <c r="K9" s="53">
        <f t="shared" si="1"/>
        <v>0</v>
      </c>
      <c r="L9" s="53">
        <f t="shared" si="2"/>
        <v>0</v>
      </c>
      <c r="M9" s="53">
        <f t="shared" si="3"/>
        <v>0</v>
      </c>
    </row>
    <row r="10" spans="1:13" x14ac:dyDescent="0.25">
      <c r="A10" s="18">
        <v>46136</v>
      </c>
      <c r="B10" s="59">
        <v>11746.9</v>
      </c>
      <c r="C10" s="55"/>
      <c r="D10" s="56">
        <v>46136</v>
      </c>
      <c r="E10" s="59">
        <v>11746.900000000001</v>
      </c>
      <c r="F10" s="55"/>
      <c r="G10" s="56">
        <v>46136</v>
      </c>
      <c r="H10" s="59">
        <v>11746.899999999998</v>
      </c>
      <c r="J10" s="53">
        <f t="shared" si="0"/>
        <v>-11746.9</v>
      </c>
      <c r="K10" s="53">
        <f t="shared" si="1"/>
        <v>0</v>
      </c>
      <c r="L10" s="53">
        <f t="shared" si="2"/>
        <v>0</v>
      </c>
      <c r="M10" s="53">
        <f t="shared" si="3"/>
        <v>0</v>
      </c>
    </row>
    <row r="11" spans="1:13" x14ac:dyDescent="0.25">
      <c r="A11" s="18">
        <v>46137</v>
      </c>
      <c r="B11" s="59">
        <v>12768.919999999998</v>
      </c>
      <c r="C11" s="55"/>
      <c r="D11" s="56">
        <v>46137</v>
      </c>
      <c r="E11" s="59">
        <v>12768.919999999998</v>
      </c>
      <c r="F11" s="55"/>
      <c r="G11" s="56">
        <v>46137</v>
      </c>
      <c r="H11" s="59">
        <v>12768.92</v>
      </c>
      <c r="J11" s="53">
        <f t="shared" si="0"/>
        <v>-12768.92</v>
      </c>
      <c r="K11" s="53">
        <f t="shared" si="1"/>
        <v>0</v>
      </c>
      <c r="L11" s="53">
        <f t="shared" si="2"/>
        <v>0</v>
      </c>
      <c r="M11" s="53">
        <f t="shared" si="3"/>
        <v>0</v>
      </c>
    </row>
    <row r="12" spans="1:13" x14ac:dyDescent="0.25">
      <c r="A12" s="18">
        <v>46138</v>
      </c>
      <c r="B12" s="59">
        <v>13010.419999999996</v>
      </c>
      <c r="C12" s="55"/>
      <c r="D12" s="56">
        <v>46138</v>
      </c>
      <c r="E12" s="59">
        <v>13010.419999999998</v>
      </c>
      <c r="F12" s="55"/>
      <c r="G12" s="56">
        <v>46138</v>
      </c>
      <c r="H12" s="59">
        <v>13010.419999999993</v>
      </c>
      <c r="J12" s="53">
        <f t="shared" si="0"/>
        <v>-13010.419999999995</v>
      </c>
      <c r="K12" s="53">
        <f t="shared" si="1"/>
        <v>0</v>
      </c>
      <c r="L12" s="53">
        <f t="shared" si="2"/>
        <v>0</v>
      </c>
      <c r="M12" s="53">
        <f t="shared" si="3"/>
        <v>0</v>
      </c>
    </row>
    <row r="13" spans="1:13" x14ac:dyDescent="0.25">
      <c r="A13" s="18">
        <v>46139</v>
      </c>
      <c r="B13" s="59">
        <v>12940.53</v>
      </c>
      <c r="C13" s="55"/>
      <c r="D13" s="56">
        <v>46139</v>
      </c>
      <c r="E13" s="59">
        <v>12940.529999999999</v>
      </c>
      <c r="F13" s="55"/>
      <c r="G13" s="56">
        <v>46139</v>
      </c>
      <c r="H13" s="59">
        <v>12940.53</v>
      </c>
      <c r="J13" s="53">
        <f t="shared" si="0"/>
        <v>-12940.529999999999</v>
      </c>
      <c r="K13" s="53">
        <f t="shared" si="1"/>
        <v>0</v>
      </c>
      <c r="L13" s="53">
        <f t="shared" si="2"/>
        <v>0</v>
      </c>
      <c r="M13" s="53">
        <f t="shared" si="3"/>
        <v>0</v>
      </c>
    </row>
    <row r="14" spans="1:13" x14ac:dyDescent="0.25">
      <c r="A14" s="18">
        <v>46140</v>
      </c>
      <c r="B14" s="59">
        <v>4541.6999999999989</v>
      </c>
      <c r="C14" s="55"/>
      <c r="D14" s="56">
        <v>46140</v>
      </c>
      <c r="E14" s="59">
        <v>4541.7</v>
      </c>
      <c r="F14" s="55"/>
      <c r="G14" s="56">
        <v>46140</v>
      </c>
      <c r="H14" s="59">
        <v>4541.7</v>
      </c>
      <c r="J14" s="53">
        <f t="shared" si="0"/>
        <v>-4541.7000000000007</v>
      </c>
      <c r="K14" s="53">
        <f t="shared" si="1"/>
        <v>0</v>
      </c>
      <c r="L14" s="53">
        <f t="shared" si="2"/>
        <v>0</v>
      </c>
      <c r="M14" s="53">
        <f t="shared" si="3"/>
        <v>0</v>
      </c>
    </row>
    <row r="15" spans="1:13" x14ac:dyDescent="0.25">
      <c r="A15" s="18">
        <v>46141</v>
      </c>
      <c r="B15" s="59">
        <v>11615.75</v>
      </c>
      <c r="C15" s="55"/>
      <c r="D15" s="56">
        <v>46141</v>
      </c>
      <c r="E15" s="59">
        <v>11615.750000000002</v>
      </c>
      <c r="F15" s="55"/>
      <c r="G15" s="56">
        <v>46141</v>
      </c>
      <c r="H15" s="59">
        <v>11615.750000000002</v>
      </c>
      <c r="J15" s="53">
        <f t="shared" si="0"/>
        <v>-11615.750000000004</v>
      </c>
      <c r="K15" s="53">
        <f t="shared" si="1"/>
        <v>0</v>
      </c>
      <c r="L15" s="53">
        <f t="shared" si="2"/>
        <v>0</v>
      </c>
      <c r="M15" s="53">
        <f t="shared" si="3"/>
        <v>0</v>
      </c>
    </row>
    <row r="16" spans="1:13" x14ac:dyDescent="0.25">
      <c r="A16" s="18">
        <v>46142</v>
      </c>
      <c r="B16" s="59">
        <v>11923.399999999998</v>
      </c>
      <c r="C16" s="55"/>
      <c r="D16" s="56">
        <v>46142</v>
      </c>
      <c r="E16" s="59">
        <v>11923.399999999996</v>
      </c>
      <c r="F16" s="55"/>
      <c r="G16" s="56">
        <v>46142</v>
      </c>
      <c r="H16" s="59">
        <v>11923.400000000001</v>
      </c>
      <c r="J16" s="53">
        <f t="shared" si="0"/>
        <v>-11923.4</v>
      </c>
      <c r="K16" s="53">
        <f t="shared" si="1"/>
        <v>0</v>
      </c>
      <c r="L16" s="53">
        <f t="shared" si="2"/>
        <v>0</v>
      </c>
      <c r="M16" s="53">
        <f t="shared" si="3"/>
        <v>0</v>
      </c>
    </row>
    <row r="17" spans="1:13" x14ac:dyDescent="0.25">
      <c r="A17" s="18">
        <v>46143</v>
      </c>
      <c r="B17" s="59">
        <v>12355.179999999998</v>
      </c>
      <c r="C17" s="55"/>
      <c r="D17" s="56">
        <v>46143</v>
      </c>
      <c r="E17" s="59">
        <v>12355.180000000006</v>
      </c>
      <c r="F17" s="55"/>
      <c r="G17" s="56">
        <v>46143</v>
      </c>
      <c r="H17" s="59">
        <v>12355.18</v>
      </c>
      <c r="J17" s="53">
        <f t="shared" si="0"/>
        <v>-12355.180000000008</v>
      </c>
      <c r="K17" s="53">
        <f t="shared" si="1"/>
        <v>0</v>
      </c>
      <c r="L17" s="53">
        <f t="shared" si="2"/>
        <v>0</v>
      </c>
      <c r="M17" s="53">
        <f t="shared" si="3"/>
        <v>0</v>
      </c>
    </row>
    <row r="18" spans="1:13" x14ac:dyDescent="0.25">
      <c r="A18" s="18">
        <v>46144</v>
      </c>
      <c r="B18" s="59">
        <v>11403.710000000003</v>
      </c>
      <c r="C18" s="55"/>
      <c r="D18" s="56">
        <v>46144</v>
      </c>
      <c r="E18" s="59">
        <v>11403.710000000003</v>
      </c>
      <c r="F18" s="55"/>
      <c r="G18" s="56">
        <v>46144</v>
      </c>
      <c r="H18" s="59">
        <v>11403.710000000001</v>
      </c>
      <c r="J18" s="53">
        <f t="shared" si="0"/>
        <v>-11403.710000000001</v>
      </c>
      <c r="K18" s="53">
        <f t="shared" si="1"/>
        <v>0</v>
      </c>
      <c r="L18" s="53">
        <f t="shared" si="2"/>
        <v>0</v>
      </c>
      <c r="M18" s="53">
        <f t="shared" si="3"/>
        <v>0</v>
      </c>
    </row>
    <row r="19" spans="1:13" x14ac:dyDescent="0.25">
      <c r="A19" s="18">
        <v>46145</v>
      </c>
      <c r="B19" s="59">
        <v>9185.74</v>
      </c>
      <c r="C19" s="55"/>
      <c r="D19" s="56">
        <v>46145</v>
      </c>
      <c r="E19" s="59">
        <v>9185.74</v>
      </c>
      <c r="F19" s="55"/>
      <c r="G19" s="56">
        <v>46145</v>
      </c>
      <c r="H19" s="59">
        <v>9185.7400000000016</v>
      </c>
      <c r="J19" s="53">
        <f t="shared" si="0"/>
        <v>-9185.7400000000016</v>
      </c>
      <c r="K19" s="53">
        <f t="shared" si="1"/>
        <v>0</v>
      </c>
      <c r="L19" s="53">
        <f t="shared" si="2"/>
        <v>0</v>
      </c>
      <c r="M19" s="53">
        <f t="shared" si="3"/>
        <v>0</v>
      </c>
    </row>
    <row r="20" spans="1:13" x14ac:dyDescent="0.25">
      <c r="A20" s="18">
        <v>46146</v>
      </c>
      <c r="B20" s="59">
        <v>6169.9499999999989</v>
      </c>
      <c r="C20" s="55"/>
      <c r="D20" s="56">
        <v>46146</v>
      </c>
      <c r="E20" s="59">
        <v>6169.9499999999989</v>
      </c>
      <c r="F20" s="55"/>
      <c r="G20" s="56">
        <v>46146</v>
      </c>
      <c r="H20" s="59">
        <v>6169.95</v>
      </c>
      <c r="J20" s="53">
        <f t="shared" si="0"/>
        <v>-6169.95</v>
      </c>
      <c r="K20" s="53">
        <f t="shared" si="1"/>
        <v>0</v>
      </c>
      <c r="L20" s="53">
        <f t="shared" si="2"/>
        <v>0</v>
      </c>
      <c r="M20" s="53">
        <f t="shared" si="3"/>
        <v>0</v>
      </c>
    </row>
    <row r="21" spans="1:13" x14ac:dyDescent="0.25">
      <c r="A21" s="18">
        <v>46147</v>
      </c>
      <c r="B21" s="59">
        <v>3465.06</v>
      </c>
      <c r="C21" s="55"/>
      <c r="D21" s="56">
        <v>46147</v>
      </c>
      <c r="E21" s="59">
        <v>3465.0600000000004</v>
      </c>
      <c r="F21" s="55"/>
      <c r="G21" s="56">
        <v>46147</v>
      </c>
      <c r="H21" s="59">
        <v>3465.059999999999</v>
      </c>
      <c r="J21" s="53">
        <f t="shared" si="0"/>
        <v>-3465.0599999999995</v>
      </c>
      <c r="K21" s="53">
        <f t="shared" si="1"/>
        <v>0</v>
      </c>
      <c r="L21" s="53">
        <f t="shared" si="2"/>
        <v>0</v>
      </c>
      <c r="M21" s="53">
        <f t="shared" si="3"/>
        <v>0</v>
      </c>
    </row>
    <row r="22" spans="1:13" x14ac:dyDescent="0.25">
      <c r="A22" s="18">
        <v>46148</v>
      </c>
      <c r="B22" s="59">
        <v>10716.81</v>
      </c>
      <c r="C22" s="55"/>
      <c r="D22" s="56">
        <v>46148</v>
      </c>
      <c r="E22" s="59">
        <v>10716.81</v>
      </c>
      <c r="F22" s="55"/>
      <c r="G22" s="56">
        <v>46148</v>
      </c>
      <c r="H22" s="59">
        <v>10716.81</v>
      </c>
      <c r="J22" s="53">
        <f t="shared" si="0"/>
        <v>-10716.81</v>
      </c>
      <c r="K22" s="53">
        <f t="shared" si="1"/>
        <v>0</v>
      </c>
      <c r="L22" s="53">
        <f t="shared" si="2"/>
        <v>0</v>
      </c>
      <c r="M22" s="53">
        <f t="shared" si="3"/>
        <v>0</v>
      </c>
    </row>
    <row r="23" spans="1:13" x14ac:dyDescent="0.25">
      <c r="A23" s="18">
        <v>46149</v>
      </c>
      <c r="B23" s="59">
        <v>9680.67</v>
      </c>
      <c r="C23" s="55"/>
      <c r="D23" s="56">
        <v>46149</v>
      </c>
      <c r="E23" s="59">
        <v>9680.6700000000019</v>
      </c>
      <c r="F23" s="55"/>
      <c r="G23" s="56">
        <v>46149</v>
      </c>
      <c r="H23" s="59">
        <v>9680.67</v>
      </c>
      <c r="J23" s="53">
        <f t="shared" si="0"/>
        <v>-9680.6700000000019</v>
      </c>
      <c r="K23" s="53">
        <f t="shared" si="1"/>
        <v>0</v>
      </c>
      <c r="L23" s="53">
        <f t="shared" si="2"/>
        <v>0</v>
      </c>
      <c r="M23" s="53">
        <f t="shared" si="3"/>
        <v>0</v>
      </c>
    </row>
    <row r="24" spans="1:13" x14ac:dyDescent="0.25">
      <c r="A24" s="18">
        <v>46150</v>
      </c>
      <c r="B24" s="59">
        <v>6526.2599999999993</v>
      </c>
      <c r="C24" s="55"/>
      <c r="D24" s="56">
        <v>46150</v>
      </c>
      <c r="E24" s="59">
        <v>6526.2599999999984</v>
      </c>
      <c r="F24" s="55"/>
      <c r="G24" s="56">
        <v>46150</v>
      </c>
      <c r="H24" s="59">
        <v>6526.2600000000048</v>
      </c>
      <c r="J24" s="53">
        <f t="shared" si="0"/>
        <v>-6526.2600000000039</v>
      </c>
      <c r="K24" s="53">
        <f t="shared" si="1"/>
        <v>0</v>
      </c>
      <c r="L24" s="53">
        <f t="shared" si="2"/>
        <v>0</v>
      </c>
      <c r="M24" s="53">
        <f t="shared" si="3"/>
        <v>0</v>
      </c>
    </row>
    <row r="25" spans="1:13" x14ac:dyDescent="0.25">
      <c r="A25" s="18">
        <v>46151</v>
      </c>
      <c r="B25" s="59">
        <v>10996.579999999998</v>
      </c>
      <c r="C25" s="55"/>
      <c r="D25" s="56">
        <v>46151</v>
      </c>
      <c r="E25" s="59">
        <v>10996.58</v>
      </c>
      <c r="F25" s="55"/>
      <c r="G25" s="56">
        <v>46151</v>
      </c>
      <c r="H25" s="59">
        <v>10996.579999999998</v>
      </c>
      <c r="J25" s="53">
        <f t="shared" si="0"/>
        <v>-10996.58</v>
      </c>
      <c r="K25" s="53">
        <f t="shared" si="1"/>
        <v>0</v>
      </c>
      <c r="L25" s="53">
        <f t="shared" si="2"/>
        <v>0</v>
      </c>
      <c r="M25" s="53">
        <f t="shared" si="3"/>
        <v>0</v>
      </c>
    </row>
    <row r="26" spans="1:13" x14ac:dyDescent="0.25">
      <c r="A26" s="18">
        <v>46152</v>
      </c>
      <c r="B26" s="59">
        <v>9220.8000000000011</v>
      </c>
      <c r="C26" s="55"/>
      <c r="D26" s="56">
        <v>46152</v>
      </c>
      <c r="E26" s="59">
        <v>9220.8000000000011</v>
      </c>
      <c r="F26" s="55"/>
      <c r="G26" s="56">
        <v>46152</v>
      </c>
      <c r="H26" s="59">
        <v>9220.8000000000011</v>
      </c>
      <c r="J26" s="53">
        <f t="shared" si="0"/>
        <v>-9220.8000000000011</v>
      </c>
      <c r="K26" s="53">
        <f t="shared" si="1"/>
        <v>0</v>
      </c>
      <c r="L26" s="53">
        <f t="shared" si="2"/>
        <v>0</v>
      </c>
      <c r="M26" s="53">
        <f t="shared" si="3"/>
        <v>0</v>
      </c>
    </row>
    <row r="27" spans="1:13" x14ac:dyDescent="0.25">
      <c r="A27" s="18">
        <v>46153</v>
      </c>
      <c r="B27" s="59">
        <v>11909.680000000002</v>
      </c>
      <c r="C27" s="55"/>
      <c r="D27" s="56">
        <v>46153</v>
      </c>
      <c r="E27" s="59">
        <v>11909.680000000002</v>
      </c>
      <c r="F27" s="55"/>
      <c r="G27" s="56">
        <v>46153</v>
      </c>
      <c r="H27" s="59">
        <v>11909.679999999998</v>
      </c>
      <c r="J27" s="53">
        <f t="shared" si="0"/>
        <v>-11909.679999999998</v>
      </c>
      <c r="K27" s="53">
        <f t="shared" si="1"/>
        <v>0</v>
      </c>
      <c r="L27" s="53">
        <f t="shared" si="2"/>
        <v>0</v>
      </c>
      <c r="M27" s="53">
        <f t="shared" si="3"/>
        <v>0</v>
      </c>
    </row>
    <row r="28" spans="1:13" x14ac:dyDescent="0.25">
      <c r="A28" s="18">
        <v>46154</v>
      </c>
      <c r="B28" s="59">
        <v>11880.039999999997</v>
      </c>
      <c r="C28" s="55"/>
      <c r="D28" s="56">
        <v>46154</v>
      </c>
      <c r="E28" s="59">
        <v>11880.04</v>
      </c>
      <c r="F28" s="55"/>
      <c r="G28" s="56">
        <v>46154</v>
      </c>
      <c r="H28" s="59">
        <v>11880.039999999995</v>
      </c>
      <c r="J28" s="53">
        <f t="shared" si="0"/>
        <v>-11880.039999999999</v>
      </c>
      <c r="K28" s="53">
        <f t="shared" si="1"/>
        <v>0</v>
      </c>
      <c r="L28" s="53">
        <f t="shared" si="2"/>
        <v>0</v>
      </c>
      <c r="M28" s="53">
        <f t="shared" si="3"/>
        <v>0</v>
      </c>
    </row>
    <row r="29" spans="1:13" x14ac:dyDescent="0.25">
      <c r="A29" s="18">
        <v>46155</v>
      </c>
      <c r="B29" s="59">
        <v>12274.169999999998</v>
      </c>
      <c r="C29" s="55"/>
      <c r="D29" s="56">
        <v>46155</v>
      </c>
      <c r="E29" s="59">
        <v>12274.170000000002</v>
      </c>
      <c r="F29" s="55"/>
      <c r="G29" s="56">
        <v>46155</v>
      </c>
      <c r="H29" s="59">
        <v>12274.170000000002</v>
      </c>
      <c r="J29" s="53">
        <f t="shared" si="0"/>
        <v>-12274.170000000006</v>
      </c>
      <c r="K29" s="53">
        <f t="shared" si="1"/>
        <v>0</v>
      </c>
      <c r="L29" s="53">
        <f t="shared" si="2"/>
        <v>0</v>
      </c>
      <c r="M29" s="53">
        <f t="shared" si="3"/>
        <v>0</v>
      </c>
    </row>
    <row r="30" spans="1:13" x14ac:dyDescent="0.25">
      <c r="A30" s="18">
        <v>46156</v>
      </c>
      <c r="B30" s="59">
        <v>12027.939999999999</v>
      </c>
      <c r="C30" s="55"/>
      <c r="D30" s="56">
        <v>46156</v>
      </c>
      <c r="E30" s="59">
        <v>12027.939999999999</v>
      </c>
      <c r="F30" s="55"/>
      <c r="G30" s="56">
        <v>46156</v>
      </c>
      <c r="H30" s="59">
        <v>12027.940000000004</v>
      </c>
      <c r="J30" s="53">
        <f t="shared" si="0"/>
        <v>-12027.940000000004</v>
      </c>
      <c r="K30" s="53">
        <f t="shared" si="1"/>
        <v>0</v>
      </c>
      <c r="L30" s="53">
        <f t="shared" si="2"/>
        <v>0</v>
      </c>
      <c r="M30" s="53">
        <f t="shared" si="3"/>
        <v>0</v>
      </c>
    </row>
    <row r="31" spans="1:13" x14ac:dyDescent="0.25">
      <c r="A31" s="18">
        <v>46157</v>
      </c>
      <c r="B31" s="59">
        <v>13722.800000000001</v>
      </c>
      <c r="C31" s="55"/>
      <c r="D31" s="56">
        <v>46157</v>
      </c>
      <c r="E31" s="59">
        <v>13722.800000000003</v>
      </c>
      <c r="F31" s="55"/>
      <c r="G31" s="56">
        <v>46157</v>
      </c>
      <c r="H31" s="59">
        <v>13722.799999999994</v>
      </c>
      <c r="J31" s="53">
        <f t="shared" si="0"/>
        <v>-13722.799999999996</v>
      </c>
      <c r="K31" s="53">
        <f t="shared" si="1"/>
        <v>0</v>
      </c>
      <c r="L31" s="53">
        <f t="shared" si="2"/>
        <v>0</v>
      </c>
      <c r="M31" s="53">
        <f t="shared" si="3"/>
        <v>0</v>
      </c>
    </row>
    <row r="32" spans="1:13" x14ac:dyDescent="0.25">
      <c r="A32" s="18">
        <v>46158</v>
      </c>
      <c r="B32" s="59">
        <v>13270.680000000002</v>
      </c>
      <c r="C32" s="55"/>
      <c r="D32" s="56">
        <v>46158</v>
      </c>
      <c r="E32" s="59">
        <v>13270.68</v>
      </c>
      <c r="F32" s="55"/>
      <c r="G32" s="56">
        <v>46158</v>
      </c>
      <c r="H32" s="59">
        <v>13270.68</v>
      </c>
      <c r="J32" s="53">
        <f t="shared" si="0"/>
        <v>-13270.679999999998</v>
      </c>
      <c r="K32" s="53">
        <f t="shared" si="1"/>
        <v>0</v>
      </c>
      <c r="L32" s="53">
        <f t="shared" si="2"/>
        <v>0</v>
      </c>
      <c r="M32" s="53">
        <f t="shared" si="3"/>
        <v>0</v>
      </c>
    </row>
    <row r="33" spans="1:13" x14ac:dyDescent="0.25">
      <c r="A33" s="18">
        <v>46159</v>
      </c>
      <c r="B33" s="59">
        <v>12446.500000000002</v>
      </c>
      <c r="C33" s="55"/>
      <c r="D33" s="56">
        <v>46159</v>
      </c>
      <c r="E33" s="59">
        <v>12446.500000000002</v>
      </c>
      <c r="F33" s="55"/>
      <c r="G33" s="56">
        <v>46159</v>
      </c>
      <c r="H33" s="59">
        <v>12446.499999999998</v>
      </c>
      <c r="J33" s="53">
        <f t="shared" si="0"/>
        <v>-12446.499999999998</v>
      </c>
      <c r="K33" s="53">
        <f t="shared" si="1"/>
        <v>0</v>
      </c>
      <c r="L33" s="53">
        <f t="shared" si="2"/>
        <v>0</v>
      </c>
      <c r="M33" s="53">
        <f t="shared" si="3"/>
        <v>0</v>
      </c>
    </row>
    <row r="34" spans="1:13" x14ac:dyDescent="0.25">
      <c r="A34" s="18">
        <v>46160</v>
      </c>
      <c r="B34" s="59">
        <v>8376.1600000000017</v>
      </c>
      <c r="C34" s="55"/>
      <c r="D34" s="56">
        <v>46160</v>
      </c>
      <c r="E34" s="59">
        <v>8376.16</v>
      </c>
      <c r="F34" s="55"/>
      <c r="G34" s="56">
        <v>46160</v>
      </c>
      <c r="H34" s="59">
        <v>8376.1600000000017</v>
      </c>
      <c r="J34" s="53">
        <f t="shared" si="0"/>
        <v>-8376.16</v>
      </c>
      <c r="K34" s="53">
        <f t="shared" si="1"/>
        <v>0</v>
      </c>
      <c r="L34" s="53">
        <f t="shared" si="2"/>
        <v>0</v>
      </c>
      <c r="M34" s="53">
        <f t="shared" si="3"/>
        <v>0</v>
      </c>
    </row>
    <row r="35" spans="1:13" x14ac:dyDescent="0.25">
      <c r="A35" s="18">
        <v>46161</v>
      </c>
      <c r="B35" s="59">
        <v>8295.6400000000012</v>
      </c>
      <c r="C35" s="55"/>
      <c r="D35" s="56">
        <v>46161</v>
      </c>
      <c r="E35" s="59">
        <v>8295.64</v>
      </c>
      <c r="F35" s="55"/>
      <c r="G35" s="56">
        <v>46161</v>
      </c>
      <c r="H35" s="59">
        <v>8295.64</v>
      </c>
      <c r="J35" s="53">
        <f t="shared" si="0"/>
        <v>-8295.6399999999976</v>
      </c>
      <c r="K35" s="53">
        <f t="shared" si="1"/>
        <v>0</v>
      </c>
      <c r="L35" s="53">
        <f t="shared" si="2"/>
        <v>0</v>
      </c>
      <c r="M35" s="53">
        <f t="shared" si="3"/>
        <v>0</v>
      </c>
    </row>
    <row r="36" spans="1:13" x14ac:dyDescent="0.25">
      <c r="A36" s="18">
        <v>46162</v>
      </c>
      <c r="B36" s="59">
        <v>12629.840000000002</v>
      </c>
      <c r="C36" s="55"/>
      <c r="D36" s="56">
        <v>46162</v>
      </c>
      <c r="E36" s="59">
        <v>12629.839999999998</v>
      </c>
      <c r="F36" s="55"/>
      <c r="G36" s="56">
        <v>46162</v>
      </c>
      <c r="H36" s="59">
        <v>12629.840000000002</v>
      </c>
      <c r="J36" s="53">
        <f t="shared" si="0"/>
        <v>-12629.839999999998</v>
      </c>
      <c r="K36" s="53">
        <f t="shared" si="1"/>
        <v>0</v>
      </c>
      <c r="L36" s="53">
        <f t="shared" si="2"/>
        <v>0</v>
      </c>
      <c r="M36" s="53">
        <f t="shared" si="3"/>
        <v>0</v>
      </c>
    </row>
    <row r="37" spans="1:13" x14ac:dyDescent="0.25">
      <c r="A37" s="18">
        <v>46163</v>
      </c>
      <c r="B37" s="59">
        <v>11930.039999999999</v>
      </c>
      <c r="C37" s="55"/>
      <c r="D37" s="56">
        <v>46163</v>
      </c>
      <c r="E37" s="59">
        <v>11930.039999999997</v>
      </c>
      <c r="F37" s="55"/>
      <c r="G37" s="56">
        <v>46163</v>
      </c>
      <c r="H37" s="59">
        <v>11930.039999999997</v>
      </c>
      <c r="J37" s="53">
        <f t="shared" si="0"/>
        <v>-11930.039999999995</v>
      </c>
      <c r="K37" s="53">
        <f t="shared" si="1"/>
        <v>0</v>
      </c>
      <c r="L37" s="53">
        <f t="shared" si="2"/>
        <v>0</v>
      </c>
      <c r="M37" s="53">
        <f t="shared" si="3"/>
        <v>0</v>
      </c>
    </row>
    <row r="38" spans="1:13" x14ac:dyDescent="0.25">
      <c r="A38" s="18">
        <v>46164</v>
      </c>
      <c r="B38" s="59">
        <v>7164.880000000001</v>
      </c>
      <c r="C38" s="55"/>
      <c r="D38" s="56">
        <v>46164</v>
      </c>
      <c r="E38" s="59">
        <v>7164.8799999999992</v>
      </c>
      <c r="F38" s="55"/>
      <c r="G38" s="56">
        <v>46164</v>
      </c>
      <c r="H38" s="59">
        <v>7164.880000000001</v>
      </c>
      <c r="J38" s="53">
        <f t="shared" si="0"/>
        <v>-7164.8799999999992</v>
      </c>
      <c r="K38" s="53">
        <f t="shared" si="1"/>
        <v>0</v>
      </c>
      <c r="L38" s="53">
        <f t="shared" si="2"/>
        <v>0</v>
      </c>
      <c r="M38" s="53">
        <f t="shared" si="3"/>
        <v>0</v>
      </c>
    </row>
    <row r="39" spans="1:13" x14ac:dyDescent="0.25">
      <c r="A39" s="18">
        <v>46165</v>
      </c>
      <c r="B39" s="59">
        <v>0</v>
      </c>
      <c r="C39" s="55"/>
      <c r="D39" s="56">
        <v>46165</v>
      </c>
      <c r="E39" s="59">
        <v>0</v>
      </c>
      <c r="F39" s="55"/>
      <c r="G39" s="56">
        <v>46165</v>
      </c>
      <c r="H39" s="59">
        <v>0</v>
      </c>
      <c r="J39" s="53">
        <f t="shared" si="0"/>
        <v>0</v>
      </c>
      <c r="K39" s="53">
        <f t="shared" si="1"/>
        <v>0</v>
      </c>
      <c r="L39" s="53">
        <f t="shared" si="2"/>
        <v>0</v>
      </c>
      <c r="M39" s="53">
        <f t="shared" si="3"/>
        <v>0</v>
      </c>
    </row>
    <row r="40" spans="1:13" x14ac:dyDescent="0.25">
      <c r="A40" s="18">
        <v>46166</v>
      </c>
      <c r="B40" s="59">
        <v>10070.800000000001</v>
      </c>
      <c r="C40" s="55"/>
      <c r="D40" s="56">
        <v>46166</v>
      </c>
      <c r="E40" s="59">
        <v>10070.800000000001</v>
      </c>
      <c r="F40" s="55"/>
      <c r="G40" s="56">
        <v>46166</v>
      </c>
      <c r="H40" s="59">
        <v>10070.800000000003</v>
      </c>
      <c r="J40" s="53">
        <f t="shared" si="0"/>
        <v>-10070.800000000003</v>
      </c>
      <c r="K40" s="53">
        <f t="shared" si="1"/>
        <v>0</v>
      </c>
      <c r="L40" s="53">
        <f t="shared" si="2"/>
        <v>0</v>
      </c>
      <c r="M40" s="53">
        <f t="shared" si="3"/>
        <v>0</v>
      </c>
    </row>
    <row r="41" spans="1:13" x14ac:dyDescent="0.25">
      <c r="A41" s="18">
        <v>46167</v>
      </c>
      <c r="B41" s="59">
        <v>12402.82</v>
      </c>
      <c r="C41" s="55"/>
      <c r="D41" s="56">
        <v>46167</v>
      </c>
      <c r="E41" s="59">
        <v>12402.820000000002</v>
      </c>
      <c r="F41" s="55"/>
      <c r="G41" s="56">
        <v>46167</v>
      </c>
      <c r="H41" s="59">
        <v>12402.819999999996</v>
      </c>
      <c r="J41" s="53">
        <f t="shared" si="0"/>
        <v>-12402.819999999998</v>
      </c>
      <c r="K41" s="53">
        <f t="shared" si="1"/>
        <v>0</v>
      </c>
      <c r="L41" s="53">
        <f t="shared" si="2"/>
        <v>0</v>
      </c>
      <c r="M41" s="53">
        <f t="shared" si="3"/>
        <v>0</v>
      </c>
    </row>
    <row r="42" spans="1:13" x14ac:dyDescent="0.25">
      <c r="A42" s="18">
        <v>46168</v>
      </c>
      <c r="B42" s="59">
        <v>12359.550000000003</v>
      </c>
      <c r="C42" s="55"/>
      <c r="D42" s="56">
        <v>46168</v>
      </c>
      <c r="E42" s="59">
        <v>12359.549999999997</v>
      </c>
      <c r="F42" s="55"/>
      <c r="G42" s="56">
        <v>46168</v>
      </c>
      <c r="H42" s="59">
        <v>12359.549999999994</v>
      </c>
      <c r="J42" s="53">
        <f t="shared" si="0"/>
        <v>-12359.549999999988</v>
      </c>
      <c r="K42" s="53">
        <f>J42+B42</f>
        <v>1.4551915228366852E-11</v>
      </c>
      <c r="L42" s="53">
        <f t="shared" si="2"/>
        <v>0</v>
      </c>
      <c r="M42" s="53">
        <f t="shared" si="3"/>
        <v>0</v>
      </c>
    </row>
    <row r="43" spans="1:13" x14ac:dyDescent="0.25">
      <c r="A43" s="18">
        <v>46169</v>
      </c>
      <c r="B43" s="59">
        <v>13181.139999999998</v>
      </c>
      <c r="C43" s="55"/>
      <c r="D43" s="56">
        <v>46169</v>
      </c>
      <c r="E43" s="59">
        <v>13181.14</v>
      </c>
      <c r="F43" s="55"/>
      <c r="G43" s="56">
        <v>46169</v>
      </c>
      <c r="H43" s="59">
        <v>13181.139999999994</v>
      </c>
      <c r="J43" s="53">
        <f t="shared" si="0"/>
        <v>-13181.139999999996</v>
      </c>
      <c r="K43" s="53">
        <f t="shared" si="1"/>
        <v>0</v>
      </c>
      <c r="L43" s="53">
        <f t="shared" si="2"/>
        <v>0</v>
      </c>
      <c r="M43" s="53">
        <f t="shared" si="3"/>
        <v>0</v>
      </c>
    </row>
    <row r="44" spans="1:13" x14ac:dyDescent="0.25">
      <c r="A44" s="18">
        <v>46170</v>
      </c>
      <c r="B44" s="59">
        <v>13323.94</v>
      </c>
      <c r="C44" s="55"/>
      <c r="D44" s="56">
        <v>46170</v>
      </c>
      <c r="E44" s="59">
        <v>13323.939999999999</v>
      </c>
      <c r="F44" s="55"/>
      <c r="G44" s="56">
        <v>46170</v>
      </c>
      <c r="H44" s="59">
        <v>13323.94</v>
      </c>
      <c r="J44" s="53">
        <f t="shared" si="0"/>
        <v>-13323.939999999999</v>
      </c>
      <c r="K44" s="53">
        <f t="shared" si="1"/>
        <v>0</v>
      </c>
      <c r="L44" s="53">
        <f t="shared" si="2"/>
        <v>0</v>
      </c>
      <c r="M44" s="53">
        <f t="shared" si="3"/>
        <v>0</v>
      </c>
    </row>
    <row r="45" spans="1:13" x14ac:dyDescent="0.25">
      <c r="A45" s="18">
        <v>46171</v>
      </c>
      <c r="B45" s="59">
        <v>12869.01</v>
      </c>
      <c r="C45" s="55"/>
      <c r="D45" s="56">
        <v>46171</v>
      </c>
      <c r="E45" s="59">
        <v>12869.010000000002</v>
      </c>
      <c r="F45" s="55"/>
      <c r="G45" s="56">
        <v>46171</v>
      </c>
      <c r="H45" s="59">
        <v>12869.010000000002</v>
      </c>
      <c r="J45" s="53">
        <f t="shared" si="0"/>
        <v>-12869.010000000004</v>
      </c>
      <c r="K45" s="53">
        <f t="shared" si="1"/>
        <v>0</v>
      </c>
      <c r="L45" s="53">
        <f t="shared" si="2"/>
        <v>0</v>
      </c>
      <c r="M45" s="53">
        <f t="shared" si="3"/>
        <v>0</v>
      </c>
    </row>
    <row r="46" spans="1:13" x14ac:dyDescent="0.25">
      <c r="A46" s="18">
        <v>46172</v>
      </c>
      <c r="B46" s="59">
        <v>13140.5</v>
      </c>
      <c r="C46" s="55"/>
      <c r="D46" s="56">
        <v>46172</v>
      </c>
      <c r="E46" s="59">
        <v>13140.499999999996</v>
      </c>
      <c r="F46" s="55"/>
      <c r="G46" s="56">
        <v>46172</v>
      </c>
      <c r="H46" s="59">
        <v>13140.5</v>
      </c>
      <c r="J46" s="53">
        <f t="shared" si="0"/>
        <v>-13140.499999999996</v>
      </c>
      <c r="K46" s="53">
        <f t="shared" si="1"/>
        <v>0</v>
      </c>
      <c r="L46" s="53">
        <f t="shared" si="2"/>
        <v>0</v>
      </c>
      <c r="M46" s="53">
        <f t="shared" si="3"/>
        <v>0</v>
      </c>
    </row>
    <row r="47" spans="1:13" x14ac:dyDescent="0.25">
      <c r="A47" s="18">
        <v>46173</v>
      </c>
      <c r="B47" s="59">
        <v>13151.359999999997</v>
      </c>
      <c r="C47" s="55"/>
      <c r="D47" s="56">
        <v>46173</v>
      </c>
      <c r="E47" s="59">
        <v>13151.359999999997</v>
      </c>
      <c r="F47" s="55"/>
      <c r="G47" s="56">
        <v>46173</v>
      </c>
      <c r="H47" s="59">
        <v>13151.359999999999</v>
      </c>
      <c r="J47" s="53">
        <f t="shared" si="0"/>
        <v>-13151.359999999999</v>
      </c>
      <c r="K47" s="53">
        <f t="shared" si="1"/>
        <v>0</v>
      </c>
      <c r="L47" s="53">
        <f t="shared" si="2"/>
        <v>0</v>
      </c>
      <c r="M47" s="53">
        <f t="shared" si="3"/>
        <v>0</v>
      </c>
    </row>
    <row r="48" spans="1:13" x14ac:dyDescent="0.25">
      <c r="A48" s="18">
        <v>46174</v>
      </c>
      <c r="B48" s="59">
        <v>13179.04</v>
      </c>
      <c r="C48" s="55"/>
      <c r="D48" s="56">
        <v>46174</v>
      </c>
      <c r="E48" s="59">
        <v>13179.039999999999</v>
      </c>
      <c r="F48" s="55"/>
      <c r="G48" s="56">
        <v>46174</v>
      </c>
      <c r="H48" s="59">
        <v>13179.039999999999</v>
      </c>
      <c r="J48" s="53">
        <f t="shared" si="0"/>
        <v>-13179.039999999997</v>
      </c>
      <c r="K48" s="53">
        <f t="shared" si="1"/>
        <v>0</v>
      </c>
      <c r="L48" s="53">
        <f t="shared" si="2"/>
        <v>0</v>
      </c>
      <c r="M48" s="53">
        <f t="shared" si="3"/>
        <v>0</v>
      </c>
    </row>
    <row r="49" spans="1:13" x14ac:dyDescent="0.25">
      <c r="A49" s="18">
        <v>46175</v>
      </c>
      <c r="B49" s="59">
        <v>13773.930000000002</v>
      </c>
      <c r="C49" s="55"/>
      <c r="D49" s="56">
        <v>46175</v>
      </c>
      <c r="E49" s="59">
        <v>13773.929999999998</v>
      </c>
      <c r="F49" s="55"/>
      <c r="G49" s="56">
        <v>46175</v>
      </c>
      <c r="H49" s="59">
        <v>13773.930000000002</v>
      </c>
      <c r="J49" s="53">
        <f t="shared" si="0"/>
        <v>-13773.929999999998</v>
      </c>
      <c r="K49" s="53">
        <f t="shared" si="1"/>
        <v>0</v>
      </c>
      <c r="L49" s="53">
        <f t="shared" si="2"/>
        <v>0</v>
      </c>
      <c r="M49" s="53">
        <f t="shared" si="3"/>
        <v>0</v>
      </c>
    </row>
    <row r="50" spans="1:13" x14ac:dyDescent="0.25">
      <c r="A50" s="18">
        <v>46176</v>
      </c>
      <c r="B50" s="59">
        <v>10022.490000000002</v>
      </c>
      <c r="C50" s="55"/>
      <c r="D50" s="56">
        <v>46176</v>
      </c>
      <c r="E50" s="59">
        <v>10022.49</v>
      </c>
      <c r="F50" s="55"/>
      <c r="G50" s="56">
        <v>46176</v>
      </c>
      <c r="H50" s="59">
        <v>10022.489999999998</v>
      </c>
      <c r="J50" s="53">
        <f t="shared" si="0"/>
        <v>-10022.489999999996</v>
      </c>
      <c r="K50" s="53">
        <f t="shared" si="1"/>
        <v>0</v>
      </c>
      <c r="L50" s="53">
        <f t="shared" si="2"/>
        <v>0</v>
      </c>
      <c r="M50" s="53">
        <f t="shared" si="3"/>
        <v>0</v>
      </c>
    </row>
    <row r="51" spans="1:13" x14ac:dyDescent="0.25">
      <c r="A51" s="18">
        <v>46177</v>
      </c>
      <c r="B51" s="59">
        <v>11708.920000000006</v>
      </c>
      <c r="C51" s="55"/>
      <c r="D51" s="56">
        <v>46177</v>
      </c>
      <c r="E51" s="59">
        <v>11708.92</v>
      </c>
      <c r="F51" s="55"/>
      <c r="G51" s="56">
        <v>46177</v>
      </c>
      <c r="H51" s="59">
        <v>11708.92</v>
      </c>
      <c r="J51" s="53">
        <f t="shared" si="0"/>
        <v>-11708.919999999995</v>
      </c>
      <c r="K51" s="53">
        <f t="shared" si="1"/>
        <v>0</v>
      </c>
      <c r="L51" s="53">
        <f t="shared" si="2"/>
        <v>0</v>
      </c>
      <c r="M51" s="53">
        <f t="shared" si="3"/>
        <v>0</v>
      </c>
    </row>
    <row r="52" spans="1:13" x14ac:dyDescent="0.25">
      <c r="A52" s="18">
        <v>46178</v>
      </c>
      <c r="B52" s="59">
        <v>13024.92</v>
      </c>
      <c r="C52" s="55"/>
      <c r="D52" s="56">
        <v>46178</v>
      </c>
      <c r="E52" s="59">
        <v>13024.919999999998</v>
      </c>
      <c r="F52" s="55"/>
      <c r="G52" s="56">
        <v>46178</v>
      </c>
      <c r="H52" s="59">
        <v>13024.920000000002</v>
      </c>
      <c r="J52" s="53">
        <f t="shared" si="0"/>
        <v>-13024.92</v>
      </c>
      <c r="K52" s="53">
        <f t="shared" si="1"/>
        <v>0</v>
      </c>
      <c r="L52" s="53">
        <f t="shared" si="2"/>
        <v>0</v>
      </c>
      <c r="M52" s="53">
        <f t="shared" si="3"/>
        <v>0</v>
      </c>
    </row>
    <row r="53" spans="1:13" x14ac:dyDescent="0.25">
      <c r="A53" s="18">
        <v>46179</v>
      </c>
      <c r="B53" s="59">
        <v>12725.64</v>
      </c>
      <c r="C53" s="55"/>
      <c r="D53" s="56">
        <v>46179</v>
      </c>
      <c r="E53" s="59">
        <v>12725.64</v>
      </c>
      <c r="F53" s="55"/>
      <c r="G53" s="56">
        <v>46179</v>
      </c>
      <c r="H53" s="59">
        <v>12725.640000000005</v>
      </c>
      <c r="J53" s="53">
        <f t="shared" si="0"/>
        <v>-12725.640000000005</v>
      </c>
      <c r="K53" s="53">
        <f t="shared" si="1"/>
        <v>0</v>
      </c>
      <c r="L53" s="53">
        <f t="shared" si="2"/>
        <v>0</v>
      </c>
      <c r="M53" s="53">
        <f t="shared" si="3"/>
        <v>0</v>
      </c>
    </row>
    <row r="54" spans="1:13" x14ac:dyDescent="0.25">
      <c r="A54" s="18">
        <v>46180</v>
      </c>
      <c r="B54" s="59">
        <v>11068.979999999994</v>
      </c>
      <c r="C54" s="55"/>
      <c r="D54" s="56">
        <v>46180</v>
      </c>
      <c r="E54" s="59">
        <v>11068.980000000001</v>
      </c>
      <c r="F54" s="55"/>
      <c r="G54" s="56">
        <v>46180</v>
      </c>
      <c r="H54" s="59">
        <v>11068.979999999996</v>
      </c>
      <c r="J54" s="53">
        <f t="shared" si="0"/>
        <v>-11068.980000000003</v>
      </c>
      <c r="K54" s="53">
        <f t="shared" si="1"/>
        <v>0</v>
      </c>
      <c r="L54" s="53">
        <f t="shared" si="2"/>
        <v>0</v>
      </c>
      <c r="M54" s="53">
        <f t="shared" si="3"/>
        <v>0</v>
      </c>
    </row>
    <row r="55" spans="1:13" x14ac:dyDescent="0.25">
      <c r="A55" s="18">
        <v>46181</v>
      </c>
      <c r="B55" s="59">
        <v>12292.720000000001</v>
      </c>
      <c r="C55" s="55"/>
      <c r="D55" s="56">
        <v>46181</v>
      </c>
      <c r="E55" s="59">
        <v>12292.720000000001</v>
      </c>
      <c r="F55" s="55"/>
      <c r="G55" s="56">
        <v>46181</v>
      </c>
      <c r="H55" s="59">
        <v>12292.720000000003</v>
      </c>
      <c r="J55" s="53">
        <f t="shared" si="0"/>
        <v>-12292.720000000003</v>
      </c>
      <c r="K55" s="53">
        <f t="shared" si="1"/>
        <v>0</v>
      </c>
      <c r="L55" s="53">
        <f t="shared" si="2"/>
        <v>0</v>
      </c>
      <c r="M55" s="53">
        <f t="shared" si="3"/>
        <v>0</v>
      </c>
    </row>
    <row r="56" spans="1:13" x14ac:dyDescent="0.25">
      <c r="A56" s="18">
        <v>46182</v>
      </c>
      <c r="B56" s="59">
        <v>12726.000000000002</v>
      </c>
      <c r="C56" s="55"/>
      <c r="D56" s="56">
        <v>46182</v>
      </c>
      <c r="E56" s="59">
        <v>12726</v>
      </c>
      <c r="F56" s="55"/>
      <c r="G56" s="56">
        <v>46182</v>
      </c>
      <c r="H56" s="59">
        <v>12726.000000000007</v>
      </c>
      <c r="J56" s="53">
        <f t="shared" si="0"/>
        <v>-12726.000000000005</v>
      </c>
      <c r="K56" s="53">
        <f t="shared" si="1"/>
        <v>0</v>
      </c>
      <c r="L56" s="53">
        <f t="shared" si="2"/>
        <v>0</v>
      </c>
      <c r="M56" s="53">
        <f t="shared" si="3"/>
        <v>0</v>
      </c>
    </row>
    <row r="57" spans="1:13" x14ac:dyDescent="0.25">
      <c r="A57" s="18">
        <v>46183</v>
      </c>
      <c r="B57" s="59">
        <v>13459.4</v>
      </c>
      <c r="C57" s="55"/>
      <c r="D57" s="56">
        <v>46183</v>
      </c>
      <c r="E57" s="59">
        <v>13459.4</v>
      </c>
      <c r="F57" s="55"/>
      <c r="G57" s="56">
        <v>46183</v>
      </c>
      <c r="H57" s="59">
        <v>13459.399999999998</v>
      </c>
      <c r="J57" s="53">
        <f t="shared" si="0"/>
        <v>-13459.399999999998</v>
      </c>
      <c r="K57" s="53">
        <f t="shared" si="1"/>
        <v>0</v>
      </c>
      <c r="L57" s="53">
        <f t="shared" si="2"/>
        <v>0</v>
      </c>
      <c r="M57" s="53">
        <f t="shared" si="3"/>
        <v>0</v>
      </c>
    </row>
    <row r="58" spans="1:13" x14ac:dyDescent="0.25">
      <c r="A58" s="18">
        <v>46184</v>
      </c>
      <c r="B58" s="59">
        <v>11334.739999999998</v>
      </c>
      <c r="C58" s="55"/>
      <c r="D58" s="56">
        <v>46184</v>
      </c>
      <c r="E58" s="59">
        <v>11334.74</v>
      </c>
      <c r="F58" s="55"/>
      <c r="G58" s="56">
        <v>46184</v>
      </c>
      <c r="H58" s="59">
        <v>11334.74</v>
      </c>
      <c r="J58" s="53">
        <f t="shared" si="0"/>
        <v>-11334.740000000002</v>
      </c>
      <c r="K58" s="53">
        <f t="shared" si="1"/>
        <v>0</v>
      </c>
      <c r="L58" s="53">
        <f t="shared" si="2"/>
        <v>0</v>
      </c>
      <c r="M58" s="53">
        <f t="shared" si="3"/>
        <v>0</v>
      </c>
    </row>
    <row r="59" spans="1:13" x14ac:dyDescent="0.25">
      <c r="A59" s="18">
        <v>46185</v>
      </c>
      <c r="B59" s="59">
        <v>10620.89</v>
      </c>
      <c r="C59" s="55"/>
      <c r="D59" s="56">
        <v>46185</v>
      </c>
      <c r="E59" s="59">
        <v>10620.890000000003</v>
      </c>
      <c r="F59" s="55"/>
      <c r="G59" s="56">
        <v>46185</v>
      </c>
      <c r="H59" s="59">
        <v>10620.890000000001</v>
      </c>
      <c r="J59" s="53">
        <f t="shared" si="0"/>
        <v>-10620.890000000005</v>
      </c>
      <c r="K59" s="53">
        <f t="shared" si="1"/>
        <v>0</v>
      </c>
      <c r="L59" s="53">
        <f t="shared" si="2"/>
        <v>0</v>
      </c>
      <c r="M59" s="53">
        <f t="shared" si="3"/>
        <v>0</v>
      </c>
    </row>
    <row r="60" spans="1:13" x14ac:dyDescent="0.25">
      <c r="A60" s="18">
        <v>46186</v>
      </c>
      <c r="B60" s="59">
        <v>1266.8800000000001</v>
      </c>
      <c r="C60" s="55"/>
      <c r="D60" s="56">
        <v>46186</v>
      </c>
      <c r="E60" s="59">
        <v>1266.8799999999999</v>
      </c>
      <c r="F60" s="55"/>
      <c r="G60" s="56">
        <v>46186</v>
      </c>
      <c r="H60" s="59">
        <v>1266.8800000000001</v>
      </c>
      <c r="J60" s="53">
        <f t="shared" si="0"/>
        <v>-1266.8799999999999</v>
      </c>
      <c r="K60" s="53">
        <f t="shared" si="1"/>
        <v>0</v>
      </c>
      <c r="L60" s="53">
        <f t="shared" si="2"/>
        <v>0</v>
      </c>
      <c r="M60" s="53">
        <f t="shared" si="3"/>
        <v>0</v>
      </c>
    </row>
    <row r="61" spans="1:13" x14ac:dyDescent="0.25">
      <c r="A61" s="18">
        <v>46187</v>
      </c>
      <c r="B61" s="59">
        <v>0</v>
      </c>
      <c r="C61" s="55"/>
      <c r="D61" s="56">
        <v>46187</v>
      </c>
      <c r="E61" s="59">
        <v>0</v>
      </c>
      <c r="F61" s="55"/>
      <c r="G61" s="56">
        <v>46187</v>
      </c>
      <c r="H61" s="59">
        <v>0</v>
      </c>
      <c r="J61" s="53">
        <f t="shared" si="0"/>
        <v>0</v>
      </c>
      <c r="K61" s="53">
        <f t="shared" si="1"/>
        <v>0</v>
      </c>
      <c r="L61" s="53">
        <f t="shared" si="2"/>
        <v>0</v>
      </c>
      <c r="M61" s="53">
        <f t="shared" si="3"/>
        <v>0</v>
      </c>
    </row>
    <row r="62" spans="1:13" x14ac:dyDescent="0.25">
      <c r="A62" s="18">
        <v>46188</v>
      </c>
      <c r="B62" s="59">
        <v>4797.0199999999995</v>
      </c>
      <c r="C62" s="55"/>
      <c r="D62" s="56">
        <v>46188</v>
      </c>
      <c r="E62" s="59">
        <v>4797.0199999999995</v>
      </c>
      <c r="F62" s="55"/>
      <c r="G62" s="56">
        <v>46188</v>
      </c>
      <c r="H62" s="59">
        <v>4797.0200000000004</v>
      </c>
      <c r="J62" s="53">
        <f t="shared" si="0"/>
        <v>-4797.0200000000004</v>
      </c>
      <c r="K62" s="53">
        <f t="shared" si="1"/>
        <v>0</v>
      </c>
      <c r="L62" s="53">
        <f t="shared" si="2"/>
        <v>0</v>
      </c>
      <c r="M62" s="53">
        <f t="shared" si="3"/>
        <v>0</v>
      </c>
    </row>
    <row r="63" spans="1:13" x14ac:dyDescent="0.25">
      <c r="A63" s="18">
        <v>46189</v>
      </c>
      <c r="B63" s="59">
        <v>11769.740000000002</v>
      </c>
      <c r="C63" s="55"/>
      <c r="D63" s="56">
        <v>46189</v>
      </c>
      <c r="E63" s="59">
        <v>11769.74</v>
      </c>
      <c r="F63" s="55"/>
      <c r="G63" s="56">
        <v>46189</v>
      </c>
      <c r="H63" s="59">
        <v>11769.740000000002</v>
      </c>
      <c r="J63" s="53">
        <f t="shared" si="0"/>
        <v>-11769.74</v>
      </c>
      <c r="K63" s="53">
        <f t="shared" si="1"/>
        <v>0</v>
      </c>
      <c r="L63" s="53">
        <f t="shared" si="2"/>
        <v>0</v>
      </c>
      <c r="M63" s="53">
        <f t="shared" si="3"/>
        <v>0</v>
      </c>
    </row>
    <row r="64" spans="1:13" x14ac:dyDescent="0.25">
      <c r="A64" s="18">
        <v>46190</v>
      </c>
      <c r="B64" s="59">
        <v>11671.48</v>
      </c>
      <c r="C64" s="55"/>
      <c r="D64" s="56">
        <v>46190</v>
      </c>
      <c r="E64" s="59">
        <v>11671.480000000003</v>
      </c>
      <c r="F64" s="55"/>
      <c r="G64" s="56">
        <v>46190</v>
      </c>
      <c r="H64" s="59">
        <v>11671.480000000005</v>
      </c>
      <c r="J64" s="53">
        <f t="shared" si="0"/>
        <v>-11671.480000000009</v>
      </c>
      <c r="K64" s="53">
        <f t="shared" si="1"/>
        <v>0</v>
      </c>
      <c r="L64" s="53">
        <f t="shared" si="2"/>
        <v>0</v>
      </c>
      <c r="M64" s="53">
        <f t="shared" si="3"/>
        <v>0</v>
      </c>
    </row>
    <row r="65" spans="11:13" x14ac:dyDescent="0.25">
      <c r="K65" s="53">
        <f t="shared" ref="K65:M65" si="4">SUM(K3:K64)</f>
        <v>1.4551915228366852E-11</v>
      </c>
      <c r="L65" s="53">
        <f t="shared" si="4"/>
        <v>0</v>
      </c>
      <c r="M65" s="53">
        <f t="shared" si="4"/>
        <v>0</v>
      </c>
    </row>
  </sheetData>
  <conditionalFormatting sqref="K1:M1048576">
    <cfRule type="colorScale" priority="1">
      <colorScale>
        <cfvo type="min"/>
        <cfvo type="max"/>
        <color rgb="FFFFEF9C"/>
        <color rgb="FFFF7128"/>
      </colorScale>
    </cfRule>
  </conditionalFormatting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V1144"/>
  <sheetViews>
    <sheetView topLeftCell="H1" workbookViewId="0">
      <selection activeCell="V1" sqref="V1:V1048576"/>
    </sheetView>
  </sheetViews>
  <sheetFormatPr defaultRowHeight="15" x14ac:dyDescent="0.25"/>
  <cols>
    <col min="1" max="2" width="14.140625" style="20" customWidth="1"/>
    <col min="3" max="3" width="17.5703125" style="20" customWidth="1"/>
    <col min="4" max="4" width="14.140625" style="20" customWidth="1"/>
    <col min="5" max="5" width="19.42578125" style="20" customWidth="1"/>
    <col min="6" max="8" width="14.140625" style="20" customWidth="1"/>
    <col min="9" max="9" width="16.7109375" style="20" customWidth="1"/>
    <col min="10" max="10" width="14.140625" style="20" customWidth="1"/>
    <col min="11" max="11" width="21" style="20" customWidth="1"/>
    <col min="12" max="12" width="18.28515625" style="20" customWidth="1"/>
    <col min="13" max="13" width="16.28515625" style="20" customWidth="1"/>
    <col min="14" max="14" width="14.140625" style="20" customWidth="1"/>
    <col min="15" max="15" width="16" style="20" customWidth="1"/>
    <col min="16" max="17" width="14.140625" style="20" customWidth="1"/>
    <col min="18" max="18" width="16.5703125" style="20" customWidth="1"/>
    <col min="19" max="20" width="14.140625" style="20" customWidth="1"/>
    <col min="21" max="21" width="18" style="20" customWidth="1"/>
    <col min="22" max="22" width="17.85546875" style="20" bestFit="1" customWidth="1"/>
    <col min="23" max="16384" width="9.140625" style="20"/>
  </cols>
  <sheetData>
    <row r="1" spans="1:22" x14ac:dyDescent="0.25">
      <c r="A1" s="1" t="s">
        <v>1438</v>
      </c>
      <c r="B1" s="1" t="s">
        <v>207</v>
      </c>
      <c r="C1" s="1" t="s">
        <v>1025</v>
      </c>
      <c r="D1" s="1" t="s">
        <v>1439</v>
      </c>
      <c r="E1" s="1" t="s">
        <v>1028</v>
      </c>
      <c r="F1" s="1" t="s">
        <v>1026</v>
      </c>
      <c r="G1" s="1" t="s">
        <v>1440</v>
      </c>
      <c r="H1" s="1" t="s">
        <v>1441</v>
      </c>
      <c r="I1" s="1" t="s">
        <v>1442</v>
      </c>
      <c r="J1" s="1" t="s">
        <v>1035</v>
      </c>
      <c r="K1" s="1" t="s">
        <v>1443</v>
      </c>
      <c r="L1" s="1" t="s">
        <v>1444</v>
      </c>
      <c r="M1" s="1" t="s">
        <v>1032</v>
      </c>
      <c r="N1" s="1" t="s">
        <v>1445</v>
      </c>
      <c r="O1" s="1" t="s">
        <v>1446</v>
      </c>
      <c r="P1" s="1" t="s">
        <v>1447</v>
      </c>
      <c r="Q1" s="1" t="s">
        <v>1448</v>
      </c>
      <c r="R1" s="1" t="s">
        <v>1449</v>
      </c>
      <c r="S1" s="1" t="s">
        <v>1450</v>
      </c>
      <c r="T1" s="1" t="s">
        <v>1034</v>
      </c>
      <c r="U1" s="1" t="s">
        <v>1451</v>
      </c>
      <c r="V1" s="75" t="s">
        <v>8574</v>
      </c>
    </row>
    <row r="2" spans="1:22" x14ac:dyDescent="0.25">
      <c r="A2" s="17" t="s">
        <v>221</v>
      </c>
      <c r="B2" s="17" t="s">
        <v>221</v>
      </c>
      <c r="C2" s="17" t="s">
        <v>462</v>
      </c>
      <c r="D2" s="17" t="s">
        <v>1452</v>
      </c>
      <c r="E2" s="17" t="s">
        <v>540</v>
      </c>
      <c r="F2" s="17" t="s">
        <v>464</v>
      </c>
      <c r="G2" s="17" t="s">
        <v>483</v>
      </c>
      <c r="H2" s="17" t="s">
        <v>512</v>
      </c>
      <c r="I2" s="17" t="s">
        <v>1453</v>
      </c>
      <c r="J2" s="17" t="s">
        <v>25</v>
      </c>
      <c r="K2" s="73" t="s">
        <v>1454</v>
      </c>
      <c r="L2" s="30">
        <v>3.07</v>
      </c>
      <c r="M2" s="30">
        <v>3.07</v>
      </c>
      <c r="N2" s="30">
        <v>3.07</v>
      </c>
      <c r="O2" s="30">
        <v>100</v>
      </c>
      <c r="P2" s="2">
        <v>337.7</v>
      </c>
      <c r="Q2" s="2">
        <v>462.19099999999997</v>
      </c>
      <c r="R2" s="2">
        <v>-124.491</v>
      </c>
      <c r="S2" s="30">
        <v>110</v>
      </c>
      <c r="T2" s="30">
        <v>150.55000000000001</v>
      </c>
      <c r="U2" s="30">
        <v>36.86</v>
      </c>
      <c r="V2" s="20" t="s">
        <v>8575</v>
      </c>
    </row>
    <row r="3" spans="1:22" x14ac:dyDescent="0.25">
      <c r="A3" s="16" t="s">
        <v>221</v>
      </c>
      <c r="B3" s="16" t="s">
        <v>221</v>
      </c>
      <c r="C3" s="16" t="s">
        <v>462</v>
      </c>
      <c r="D3" s="16" t="s">
        <v>1452</v>
      </c>
      <c r="E3" s="16" t="s">
        <v>540</v>
      </c>
      <c r="F3" s="16" t="s">
        <v>464</v>
      </c>
      <c r="G3" s="16" t="s">
        <v>484</v>
      </c>
      <c r="H3" s="16" t="s">
        <v>512</v>
      </c>
      <c r="I3" s="16" t="s">
        <v>1453</v>
      </c>
      <c r="J3" s="16" t="s">
        <v>25</v>
      </c>
      <c r="K3" s="74" t="s">
        <v>1454</v>
      </c>
      <c r="L3" s="29">
        <v>4.03</v>
      </c>
      <c r="M3" s="29">
        <v>4.03</v>
      </c>
      <c r="N3" s="29">
        <v>4.03</v>
      </c>
      <c r="O3" s="29">
        <v>100</v>
      </c>
      <c r="P3" s="3">
        <v>443.3</v>
      </c>
      <c r="Q3" s="3">
        <v>606.70600000000002</v>
      </c>
      <c r="R3" s="3">
        <v>-163.40600000000001</v>
      </c>
      <c r="S3" s="29">
        <v>110</v>
      </c>
      <c r="T3" s="29">
        <v>150.55000000000001</v>
      </c>
      <c r="U3" s="29">
        <v>36.86</v>
      </c>
      <c r="V3" s="20" t="s">
        <v>8576</v>
      </c>
    </row>
    <row r="4" spans="1:22" x14ac:dyDescent="0.25">
      <c r="A4" s="17" t="s">
        <v>221</v>
      </c>
      <c r="B4" s="17" t="s">
        <v>221</v>
      </c>
      <c r="C4" s="17" t="s">
        <v>462</v>
      </c>
      <c r="D4" s="17" t="s">
        <v>1452</v>
      </c>
      <c r="E4" s="17" t="s">
        <v>540</v>
      </c>
      <c r="F4" s="17" t="s">
        <v>464</v>
      </c>
      <c r="G4" s="17" t="s">
        <v>485</v>
      </c>
      <c r="H4" s="17" t="s">
        <v>512</v>
      </c>
      <c r="I4" s="17" t="s">
        <v>1453</v>
      </c>
      <c r="J4" s="17" t="s">
        <v>25</v>
      </c>
      <c r="K4" s="73" t="s">
        <v>1454</v>
      </c>
      <c r="L4" s="30">
        <v>4.47</v>
      </c>
      <c r="M4" s="30">
        <v>4.47</v>
      </c>
      <c r="N4" s="30">
        <v>4.47</v>
      </c>
      <c r="O4" s="30">
        <v>100</v>
      </c>
      <c r="P4" s="2">
        <v>491.7</v>
      </c>
      <c r="Q4" s="2">
        <v>672.96799999999996</v>
      </c>
      <c r="R4" s="2">
        <v>-181.268</v>
      </c>
      <c r="S4" s="30">
        <v>110</v>
      </c>
      <c r="T4" s="30">
        <v>150.55000000000001</v>
      </c>
      <c r="U4" s="30">
        <v>36.869999999999997</v>
      </c>
      <c r="V4" s="20" t="s">
        <v>8577</v>
      </c>
    </row>
    <row r="5" spans="1:22" x14ac:dyDescent="0.25">
      <c r="A5" s="16" t="s">
        <v>221</v>
      </c>
      <c r="B5" s="16" t="s">
        <v>221</v>
      </c>
      <c r="C5" s="16" t="s">
        <v>462</v>
      </c>
      <c r="D5" s="16" t="s">
        <v>1452</v>
      </c>
      <c r="E5" s="16" t="s">
        <v>540</v>
      </c>
      <c r="F5" s="16" t="s">
        <v>464</v>
      </c>
      <c r="G5" s="16" t="s">
        <v>486</v>
      </c>
      <c r="H5" s="16" t="s">
        <v>512</v>
      </c>
      <c r="I5" s="16" t="s">
        <v>1453</v>
      </c>
      <c r="J5" s="16" t="s">
        <v>25</v>
      </c>
      <c r="K5" s="74" t="s">
        <v>1454</v>
      </c>
      <c r="L5" s="29">
        <v>1.31</v>
      </c>
      <c r="M5" s="29">
        <v>1.31</v>
      </c>
      <c r="N5" s="29">
        <v>1.31</v>
      </c>
      <c r="O5" s="29">
        <v>100</v>
      </c>
      <c r="P5" s="3">
        <v>144.1</v>
      </c>
      <c r="Q5" s="3">
        <v>197.221</v>
      </c>
      <c r="R5" s="3">
        <v>-53.121000000000002</v>
      </c>
      <c r="S5" s="29">
        <v>110</v>
      </c>
      <c r="T5" s="29">
        <v>150.55000000000001</v>
      </c>
      <c r="U5" s="29">
        <v>36.86</v>
      </c>
      <c r="V5" s="20" t="s">
        <v>8578</v>
      </c>
    </row>
    <row r="6" spans="1:22" x14ac:dyDescent="0.25">
      <c r="A6" s="17" t="s">
        <v>221</v>
      </c>
      <c r="B6" s="17" t="s">
        <v>221</v>
      </c>
      <c r="C6" s="17" t="s">
        <v>462</v>
      </c>
      <c r="D6" s="17" t="s">
        <v>1452</v>
      </c>
      <c r="E6" s="17" t="s">
        <v>540</v>
      </c>
      <c r="F6" s="17" t="s">
        <v>464</v>
      </c>
      <c r="G6" s="17" t="s">
        <v>489</v>
      </c>
      <c r="H6" s="17" t="s">
        <v>512</v>
      </c>
      <c r="I6" s="17" t="s">
        <v>1453</v>
      </c>
      <c r="J6" s="17" t="s">
        <v>25</v>
      </c>
      <c r="K6" s="73" t="s">
        <v>1454</v>
      </c>
      <c r="L6" s="30">
        <v>5.24</v>
      </c>
      <c r="M6" s="30">
        <v>5.24</v>
      </c>
      <c r="N6" s="30">
        <v>5.24</v>
      </c>
      <c r="O6" s="30">
        <v>100</v>
      </c>
      <c r="P6" s="2">
        <v>576.4</v>
      </c>
      <c r="Q6" s="2">
        <v>788.89099999999996</v>
      </c>
      <c r="R6" s="2">
        <v>-212.49100000000001</v>
      </c>
      <c r="S6" s="30">
        <v>110</v>
      </c>
      <c r="T6" s="30">
        <v>150.55000000000001</v>
      </c>
      <c r="U6" s="30">
        <v>36.869999999999997</v>
      </c>
      <c r="V6" s="20" t="s">
        <v>8579</v>
      </c>
    </row>
    <row r="7" spans="1:22" x14ac:dyDescent="0.25">
      <c r="A7" s="16" t="s">
        <v>221</v>
      </c>
      <c r="B7" s="16" t="s">
        <v>221</v>
      </c>
      <c r="C7" s="16" t="s">
        <v>462</v>
      </c>
      <c r="D7" s="16" t="s">
        <v>1452</v>
      </c>
      <c r="E7" s="16" t="s">
        <v>540</v>
      </c>
      <c r="F7" s="16" t="s">
        <v>464</v>
      </c>
      <c r="G7" s="16" t="s">
        <v>490</v>
      </c>
      <c r="H7" s="16" t="s">
        <v>512</v>
      </c>
      <c r="I7" s="16" t="s">
        <v>1453</v>
      </c>
      <c r="J7" s="16" t="s">
        <v>25</v>
      </c>
      <c r="K7" s="74" t="s">
        <v>1454</v>
      </c>
      <c r="L7" s="29">
        <v>4.4800000000000004</v>
      </c>
      <c r="M7" s="29">
        <v>4.4800000000000004</v>
      </c>
      <c r="N7" s="29">
        <v>4.4800000000000004</v>
      </c>
      <c r="O7" s="29">
        <v>100</v>
      </c>
      <c r="P7" s="3">
        <v>492.8</v>
      </c>
      <c r="Q7" s="3">
        <v>674.47500000000002</v>
      </c>
      <c r="R7" s="3">
        <v>-181.67500000000001</v>
      </c>
      <c r="S7" s="29">
        <v>110</v>
      </c>
      <c r="T7" s="29">
        <v>150.55000000000001</v>
      </c>
      <c r="U7" s="29">
        <v>36.869999999999997</v>
      </c>
      <c r="V7" s="20" t="s">
        <v>8580</v>
      </c>
    </row>
    <row r="8" spans="1:22" x14ac:dyDescent="0.25">
      <c r="A8" s="17" t="s">
        <v>221</v>
      </c>
      <c r="B8" s="17" t="s">
        <v>221</v>
      </c>
      <c r="C8" s="17" t="s">
        <v>462</v>
      </c>
      <c r="D8" s="17" t="s">
        <v>1452</v>
      </c>
      <c r="E8" s="17" t="s">
        <v>540</v>
      </c>
      <c r="F8" s="17" t="s">
        <v>464</v>
      </c>
      <c r="G8" s="17" t="s">
        <v>491</v>
      </c>
      <c r="H8" s="17" t="s">
        <v>512</v>
      </c>
      <c r="I8" s="17" t="s">
        <v>1453</v>
      </c>
      <c r="J8" s="17" t="s">
        <v>25</v>
      </c>
      <c r="K8" s="73" t="s">
        <v>1454</v>
      </c>
      <c r="L8" s="30">
        <v>10.66</v>
      </c>
      <c r="M8" s="30">
        <v>10.66</v>
      </c>
      <c r="N8" s="30">
        <v>10.66</v>
      </c>
      <c r="O8" s="30">
        <v>100</v>
      </c>
      <c r="P8" s="2">
        <v>1172.5999999999999</v>
      </c>
      <c r="Q8" s="2">
        <v>1604.8679999999999</v>
      </c>
      <c r="R8" s="2">
        <v>-432.26799999999997</v>
      </c>
      <c r="S8" s="30">
        <v>110</v>
      </c>
      <c r="T8" s="30">
        <v>150.55000000000001</v>
      </c>
      <c r="U8" s="30">
        <v>36.86</v>
      </c>
      <c r="V8" s="20" t="s">
        <v>8581</v>
      </c>
    </row>
    <row r="9" spans="1:22" x14ac:dyDescent="0.25">
      <c r="A9" s="16" t="s">
        <v>221</v>
      </c>
      <c r="B9" s="16" t="s">
        <v>221</v>
      </c>
      <c r="C9" s="16" t="s">
        <v>462</v>
      </c>
      <c r="D9" s="16" t="s">
        <v>1452</v>
      </c>
      <c r="E9" s="16" t="s">
        <v>540</v>
      </c>
      <c r="F9" s="16" t="s">
        <v>464</v>
      </c>
      <c r="G9" s="16" t="s">
        <v>492</v>
      </c>
      <c r="H9" s="16" t="s">
        <v>512</v>
      </c>
      <c r="I9" s="16" t="s">
        <v>1453</v>
      </c>
      <c r="J9" s="16" t="s">
        <v>25</v>
      </c>
      <c r="K9" s="74" t="s">
        <v>1454</v>
      </c>
      <c r="L9" s="29">
        <v>16.399999999999999</v>
      </c>
      <c r="M9" s="29">
        <v>16.399999999999999</v>
      </c>
      <c r="N9" s="29">
        <v>16.399999999999999</v>
      </c>
      <c r="O9" s="29">
        <v>100</v>
      </c>
      <c r="P9" s="3">
        <v>1804</v>
      </c>
      <c r="Q9" s="3">
        <v>2469.0369999999998</v>
      </c>
      <c r="R9" s="3">
        <v>-665.03700000000003</v>
      </c>
      <c r="S9" s="29">
        <v>110</v>
      </c>
      <c r="T9" s="29">
        <v>150.55000000000001</v>
      </c>
      <c r="U9" s="29">
        <v>36.86</v>
      </c>
      <c r="V9" s="20" t="s">
        <v>8582</v>
      </c>
    </row>
    <row r="10" spans="1:22" x14ac:dyDescent="0.25">
      <c r="A10" s="17" t="s">
        <v>221</v>
      </c>
      <c r="B10" s="17" t="s">
        <v>221</v>
      </c>
      <c r="C10" s="17" t="s">
        <v>462</v>
      </c>
      <c r="D10" s="17" t="s">
        <v>1452</v>
      </c>
      <c r="E10" s="17" t="s">
        <v>540</v>
      </c>
      <c r="F10" s="17" t="s">
        <v>464</v>
      </c>
      <c r="G10" s="17" t="s">
        <v>493</v>
      </c>
      <c r="H10" s="17" t="s">
        <v>512</v>
      </c>
      <c r="I10" s="17" t="s">
        <v>1453</v>
      </c>
      <c r="J10" s="17" t="s">
        <v>25</v>
      </c>
      <c r="K10" s="73" t="s">
        <v>1454</v>
      </c>
      <c r="L10" s="30">
        <v>10.32</v>
      </c>
      <c r="M10" s="30">
        <v>10.32</v>
      </c>
      <c r="N10" s="30">
        <v>10.32</v>
      </c>
      <c r="O10" s="30">
        <v>100</v>
      </c>
      <c r="P10" s="2">
        <v>1135.2</v>
      </c>
      <c r="Q10" s="2">
        <v>1553.6769999999999</v>
      </c>
      <c r="R10" s="2">
        <v>-418.47699999999998</v>
      </c>
      <c r="S10" s="30">
        <v>110</v>
      </c>
      <c r="T10" s="30">
        <v>150.55000000000001</v>
      </c>
      <c r="U10" s="30">
        <v>36.86</v>
      </c>
      <c r="V10" s="20" t="s">
        <v>8583</v>
      </c>
    </row>
    <row r="11" spans="1:22" x14ac:dyDescent="0.25">
      <c r="A11" s="16" t="s">
        <v>221</v>
      </c>
      <c r="B11" s="16" t="s">
        <v>221</v>
      </c>
      <c r="C11" s="16" t="s">
        <v>462</v>
      </c>
      <c r="D11" s="16" t="s">
        <v>1452</v>
      </c>
      <c r="E11" s="16" t="s">
        <v>540</v>
      </c>
      <c r="F11" s="16" t="s">
        <v>464</v>
      </c>
      <c r="G11" s="16" t="s">
        <v>494</v>
      </c>
      <c r="H11" s="16" t="s">
        <v>512</v>
      </c>
      <c r="I11" s="16" t="s">
        <v>1453</v>
      </c>
      <c r="J11" s="16" t="s">
        <v>25</v>
      </c>
      <c r="K11" s="74" t="s">
        <v>1454</v>
      </c>
      <c r="L11" s="29">
        <v>12.53</v>
      </c>
      <c r="M11" s="29">
        <v>12.53</v>
      </c>
      <c r="N11" s="29">
        <v>12.53</v>
      </c>
      <c r="O11" s="29">
        <v>100</v>
      </c>
      <c r="P11" s="3">
        <v>1378.3</v>
      </c>
      <c r="Q11" s="3">
        <v>1886.404</v>
      </c>
      <c r="R11" s="3">
        <v>-508.10399999999998</v>
      </c>
      <c r="S11" s="29">
        <v>110</v>
      </c>
      <c r="T11" s="29">
        <v>150.55000000000001</v>
      </c>
      <c r="U11" s="29">
        <v>36.86</v>
      </c>
      <c r="V11" s="20" t="s">
        <v>8575</v>
      </c>
    </row>
    <row r="12" spans="1:22" x14ac:dyDescent="0.25">
      <c r="A12" s="17" t="s">
        <v>221</v>
      </c>
      <c r="B12" s="17" t="s">
        <v>221</v>
      </c>
      <c r="C12" s="17" t="s">
        <v>462</v>
      </c>
      <c r="D12" s="17" t="s">
        <v>1452</v>
      </c>
      <c r="E12" s="17" t="s">
        <v>540</v>
      </c>
      <c r="F12" s="17" t="s">
        <v>464</v>
      </c>
      <c r="G12" s="17" t="s">
        <v>497</v>
      </c>
      <c r="H12" s="17" t="s">
        <v>512</v>
      </c>
      <c r="I12" s="17" t="s">
        <v>1453</v>
      </c>
      <c r="J12" s="17" t="s">
        <v>25</v>
      </c>
      <c r="K12" s="73" t="s">
        <v>1454</v>
      </c>
      <c r="L12" s="30">
        <v>1.89</v>
      </c>
      <c r="M12" s="30">
        <v>1.89</v>
      </c>
      <c r="N12" s="30">
        <v>1.89</v>
      </c>
      <c r="O12" s="30">
        <v>100</v>
      </c>
      <c r="P12" s="2">
        <v>207.9</v>
      </c>
      <c r="Q12" s="2">
        <v>284.54000000000002</v>
      </c>
      <c r="R12" s="2">
        <v>-76.64</v>
      </c>
      <c r="S12" s="30">
        <v>110</v>
      </c>
      <c r="T12" s="30">
        <v>150.55000000000001</v>
      </c>
      <c r="U12" s="30">
        <v>36.86</v>
      </c>
      <c r="V12" s="20" t="s">
        <v>8576</v>
      </c>
    </row>
    <row r="13" spans="1:22" x14ac:dyDescent="0.25">
      <c r="A13" s="16" t="s">
        <v>221</v>
      </c>
      <c r="B13" s="16" t="s">
        <v>221</v>
      </c>
      <c r="C13" s="16" t="s">
        <v>462</v>
      </c>
      <c r="D13" s="16" t="s">
        <v>1452</v>
      </c>
      <c r="E13" s="16" t="s">
        <v>540</v>
      </c>
      <c r="F13" s="16" t="s">
        <v>464</v>
      </c>
      <c r="G13" s="16" t="s">
        <v>519</v>
      </c>
      <c r="H13" s="16" t="s">
        <v>512</v>
      </c>
      <c r="I13" s="16" t="s">
        <v>1453</v>
      </c>
      <c r="J13" s="16" t="s">
        <v>25</v>
      </c>
      <c r="K13" s="74" t="s">
        <v>1454</v>
      </c>
      <c r="L13" s="29">
        <v>10.74</v>
      </c>
      <c r="M13" s="29">
        <v>10.74</v>
      </c>
      <c r="N13" s="29">
        <v>10.74</v>
      </c>
      <c r="O13" s="29">
        <v>100</v>
      </c>
      <c r="P13" s="3">
        <v>1181.4000000000001</v>
      </c>
      <c r="Q13" s="3">
        <v>1616.9690000000001</v>
      </c>
      <c r="R13" s="3">
        <v>-435.56900000000002</v>
      </c>
      <c r="S13" s="29">
        <v>110</v>
      </c>
      <c r="T13" s="29">
        <v>150.56</v>
      </c>
      <c r="U13" s="29">
        <v>36.869999999999997</v>
      </c>
      <c r="V13" s="20" t="s">
        <v>8577</v>
      </c>
    </row>
    <row r="14" spans="1:22" x14ac:dyDescent="0.25">
      <c r="A14" s="17" t="s">
        <v>221</v>
      </c>
      <c r="B14" s="17" t="s">
        <v>221</v>
      </c>
      <c r="C14" s="17" t="s">
        <v>462</v>
      </c>
      <c r="D14" s="17" t="s">
        <v>1455</v>
      </c>
      <c r="E14" s="17" t="s">
        <v>575</v>
      </c>
      <c r="F14" s="17" t="s">
        <v>464</v>
      </c>
      <c r="G14" s="17" t="s">
        <v>474</v>
      </c>
      <c r="H14" s="17" t="s">
        <v>512</v>
      </c>
      <c r="I14" s="17" t="s">
        <v>1453</v>
      </c>
      <c r="J14" s="17" t="s">
        <v>25</v>
      </c>
      <c r="K14" s="73" t="s">
        <v>1456</v>
      </c>
      <c r="L14" s="30">
        <v>5.6</v>
      </c>
      <c r="M14" s="30">
        <v>5.6</v>
      </c>
      <c r="N14" s="30">
        <v>5.6</v>
      </c>
      <c r="O14" s="30">
        <v>100</v>
      </c>
      <c r="P14" s="2">
        <v>504</v>
      </c>
      <c r="Q14" s="2">
        <v>668.28800000000001</v>
      </c>
      <c r="R14" s="2">
        <v>-164.28800000000001</v>
      </c>
      <c r="S14" s="30">
        <v>90</v>
      </c>
      <c r="T14" s="30">
        <v>119.34</v>
      </c>
      <c r="U14" s="30">
        <v>32.6</v>
      </c>
      <c r="V14" s="20" t="s">
        <v>8578</v>
      </c>
    </row>
    <row r="15" spans="1:22" x14ac:dyDescent="0.25">
      <c r="A15" s="16" t="s">
        <v>221</v>
      </c>
      <c r="B15" s="16" t="s">
        <v>221</v>
      </c>
      <c r="C15" s="16" t="s">
        <v>462</v>
      </c>
      <c r="D15" s="16" t="s">
        <v>1457</v>
      </c>
      <c r="E15" s="16" t="s">
        <v>739</v>
      </c>
      <c r="F15" s="16" t="s">
        <v>727</v>
      </c>
      <c r="G15" s="16" t="s">
        <v>476</v>
      </c>
      <c r="H15" s="16" t="s">
        <v>512</v>
      </c>
      <c r="I15" s="16" t="s">
        <v>1453</v>
      </c>
      <c r="J15" s="16" t="s">
        <v>25</v>
      </c>
      <c r="K15" s="74" t="s">
        <v>1458</v>
      </c>
      <c r="L15" s="29">
        <v>10.24</v>
      </c>
      <c r="M15" s="29">
        <v>10.24</v>
      </c>
      <c r="N15" s="29">
        <v>10.24</v>
      </c>
      <c r="O15" s="29">
        <v>100</v>
      </c>
      <c r="P15" s="3">
        <v>1228.8</v>
      </c>
      <c r="Q15" s="3">
        <v>1794.558</v>
      </c>
      <c r="R15" s="3">
        <v>-565.75800000000004</v>
      </c>
      <c r="S15" s="29">
        <v>120</v>
      </c>
      <c r="T15" s="29">
        <v>175.25</v>
      </c>
      <c r="U15" s="29">
        <v>46.04</v>
      </c>
      <c r="V15" s="20" t="s">
        <v>8579</v>
      </c>
    </row>
    <row r="16" spans="1:22" x14ac:dyDescent="0.25">
      <c r="A16" s="17" t="s">
        <v>221</v>
      </c>
      <c r="B16" s="17" t="s">
        <v>221</v>
      </c>
      <c r="C16" s="17" t="s">
        <v>462</v>
      </c>
      <c r="D16" s="17" t="s">
        <v>1457</v>
      </c>
      <c r="E16" s="17" t="s">
        <v>739</v>
      </c>
      <c r="F16" s="17" t="s">
        <v>727</v>
      </c>
      <c r="G16" s="17" t="s">
        <v>477</v>
      </c>
      <c r="H16" s="17" t="s">
        <v>512</v>
      </c>
      <c r="I16" s="17" t="s">
        <v>1453</v>
      </c>
      <c r="J16" s="17" t="s">
        <v>25</v>
      </c>
      <c r="K16" s="73" t="s">
        <v>1458</v>
      </c>
      <c r="L16" s="30">
        <v>12.98</v>
      </c>
      <c r="M16" s="30">
        <v>12.98</v>
      </c>
      <c r="N16" s="30">
        <v>12.98</v>
      </c>
      <c r="O16" s="30">
        <v>100</v>
      </c>
      <c r="P16" s="2">
        <v>1557.6</v>
      </c>
      <c r="Q16" s="2">
        <v>2274.7310000000002</v>
      </c>
      <c r="R16" s="2">
        <v>-717.13099999999997</v>
      </c>
      <c r="S16" s="30">
        <v>120</v>
      </c>
      <c r="T16" s="30">
        <v>175.25</v>
      </c>
      <c r="U16" s="30">
        <v>46.04</v>
      </c>
      <c r="V16" s="20" t="s">
        <v>8580</v>
      </c>
    </row>
    <row r="17" spans="1:22" x14ac:dyDescent="0.25">
      <c r="A17" s="16" t="s">
        <v>221</v>
      </c>
      <c r="B17" s="16" t="s">
        <v>221</v>
      </c>
      <c r="C17" s="16" t="s">
        <v>462</v>
      </c>
      <c r="D17" s="16" t="s">
        <v>1457</v>
      </c>
      <c r="E17" s="16" t="s">
        <v>739</v>
      </c>
      <c r="F17" s="16" t="s">
        <v>727</v>
      </c>
      <c r="G17" s="16" t="s">
        <v>478</v>
      </c>
      <c r="H17" s="16" t="s">
        <v>512</v>
      </c>
      <c r="I17" s="16" t="s">
        <v>1453</v>
      </c>
      <c r="J17" s="16" t="s">
        <v>25</v>
      </c>
      <c r="K17" s="74" t="s">
        <v>1458</v>
      </c>
      <c r="L17" s="29">
        <v>27.4</v>
      </c>
      <c r="M17" s="29">
        <v>27.4</v>
      </c>
      <c r="N17" s="29">
        <v>27.4</v>
      </c>
      <c r="O17" s="29">
        <v>100</v>
      </c>
      <c r="P17" s="3">
        <v>3288</v>
      </c>
      <c r="Q17" s="3">
        <v>4801.8270000000002</v>
      </c>
      <c r="R17" s="3">
        <v>-1513.827</v>
      </c>
      <c r="S17" s="29">
        <v>120</v>
      </c>
      <c r="T17" s="29">
        <v>175.25</v>
      </c>
      <c r="U17" s="29">
        <v>46.04</v>
      </c>
      <c r="V17" s="20" t="s">
        <v>8581</v>
      </c>
    </row>
    <row r="18" spans="1:22" x14ac:dyDescent="0.25">
      <c r="A18" s="17" t="s">
        <v>221</v>
      </c>
      <c r="B18" s="17" t="s">
        <v>221</v>
      </c>
      <c r="C18" s="17" t="s">
        <v>462</v>
      </c>
      <c r="D18" s="17" t="s">
        <v>1457</v>
      </c>
      <c r="E18" s="17" t="s">
        <v>739</v>
      </c>
      <c r="F18" s="17" t="s">
        <v>727</v>
      </c>
      <c r="G18" s="17" t="s">
        <v>479</v>
      </c>
      <c r="H18" s="17" t="s">
        <v>512</v>
      </c>
      <c r="I18" s="17" t="s">
        <v>1453</v>
      </c>
      <c r="J18" s="17" t="s">
        <v>25</v>
      </c>
      <c r="K18" s="73" t="s">
        <v>1458</v>
      </c>
      <c r="L18" s="30">
        <v>4.34</v>
      </c>
      <c r="M18" s="30">
        <v>4.34</v>
      </c>
      <c r="N18" s="30">
        <v>4.34</v>
      </c>
      <c r="O18" s="30">
        <v>100</v>
      </c>
      <c r="P18" s="2">
        <v>520.79999999999995</v>
      </c>
      <c r="Q18" s="2">
        <v>760.55799999999999</v>
      </c>
      <c r="R18" s="2">
        <v>-239.75800000000001</v>
      </c>
      <c r="S18" s="30">
        <v>120</v>
      </c>
      <c r="T18" s="30">
        <v>175.24</v>
      </c>
      <c r="U18" s="30">
        <v>46.04</v>
      </c>
      <c r="V18" s="20" t="s">
        <v>8582</v>
      </c>
    </row>
    <row r="19" spans="1:22" x14ac:dyDescent="0.25">
      <c r="A19" s="16" t="s">
        <v>221</v>
      </c>
      <c r="B19" s="16" t="s">
        <v>221</v>
      </c>
      <c r="C19" s="16" t="s">
        <v>462</v>
      </c>
      <c r="D19" s="16" t="s">
        <v>1457</v>
      </c>
      <c r="E19" s="16" t="s">
        <v>739</v>
      </c>
      <c r="F19" s="16" t="s">
        <v>727</v>
      </c>
      <c r="G19" s="16" t="s">
        <v>480</v>
      </c>
      <c r="H19" s="16" t="s">
        <v>512</v>
      </c>
      <c r="I19" s="16" t="s">
        <v>1453</v>
      </c>
      <c r="J19" s="16" t="s">
        <v>25</v>
      </c>
      <c r="K19" s="74" t="s">
        <v>1458</v>
      </c>
      <c r="L19" s="29">
        <v>6.96</v>
      </c>
      <c r="M19" s="29">
        <v>6.96</v>
      </c>
      <c r="N19" s="29">
        <v>6.96</v>
      </c>
      <c r="O19" s="29">
        <v>100</v>
      </c>
      <c r="P19" s="3">
        <v>835.2</v>
      </c>
      <c r="Q19" s="3">
        <v>1219.7339999999999</v>
      </c>
      <c r="R19" s="3">
        <v>-384.53399999999999</v>
      </c>
      <c r="S19" s="29">
        <v>120</v>
      </c>
      <c r="T19" s="29">
        <v>175.25</v>
      </c>
      <c r="U19" s="29">
        <v>46.04</v>
      </c>
      <c r="V19" s="20" t="s">
        <v>8583</v>
      </c>
    </row>
    <row r="20" spans="1:22" x14ac:dyDescent="0.25">
      <c r="A20" s="17" t="s">
        <v>221</v>
      </c>
      <c r="B20" s="17" t="s">
        <v>221</v>
      </c>
      <c r="C20" s="17" t="s">
        <v>462</v>
      </c>
      <c r="D20" s="17" t="s">
        <v>1457</v>
      </c>
      <c r="E20" s="17" t="s">
        <v>739</v>
      </c>
      <c r="F20" s="17" t="s">
        <v>727</v>
      </c>
      <c r="G20" s="17" t="s">
        <v>481</v>
      </c>
      <c r="H20" s="17" t="s">
        <v>512</v>
      </c>
      <c r="I20" s="17" t="s">
        <v>1453</v>
      </c>
      <c r="J20" s="17" t="s">
        <v>25</v>
      </c>
      <c r="K20" s="73" t="s">
        <v>1458</v>
      </c>
      <c r="L20" s="30">
        <v>7.02</v>
      </c>
      <c r="M20" s="30">
        <v>7.02</v>
      </c>
      <c r="N20" s="30">
        <v>7.02</v>
      </c>
      <c r="O20" s="30">
        <v>100</v>
      </c>
      <c r="P20" s="2">
        <v>842.4</v>
      </c>
      <c r="Q20" s="2">
        <v>1230.258</v>
      </c>
      <c r="R20" s="2">
        <v>-387.858</v>
      </c>
      <c r="S20" s="30">
        <v>120</v>
      </c>
      <c r="T20" s="30">
        <v>175.25</v>
      </c>
      <c r="U20" s="30">
        <v>46.04</v>
      </c>
    </row>
    <row r="21" spans="1:22" x14ac:dyDescent="0.25">
      <c r="A21" s="16" t="s">
        <v>221</v>
      </c>
      <c r="B21" s="16" t="s">
        <v>221</v>
      </c>
      <c r="C21" s="16" t="s">
        <v>462</v>
      </c>
      <c r="D21" s="16" t="s">
        <v>1457</v>
      </c>
      <c r="E21" s="16" t="s">
        <v>739</v>
      </c>
      <c r="F21" s="16" t="s">
        <v>727</v>
      </c>
      <c r="G21" s="16" t="s">
        <v>482</v>
      </c>
      <c r="H21" s="16" t="s">
        <v>512</v>
      </c>
      <c r="I21" s="16" t="s">
        <v>1453</v>
      </c>
      <c r="J21" s="16" t="s">
        <v>25</v>
      </c>
      <c r="K21" s="74" t="s">
        <v>1458</v>
      </c>
      <c r="L21" s="29">
        <v>7.21</v>
      </c>
      <c r="M21" s="29">
        <v>7.21</v>
      </c>
      <c r="N21" s="29">
        <v>7.21</v>
      </c>
      <c r="O21" s="29">
        <v>100</v>
      </c>
      <c r="P21" s="3">
        <v>865.2</v>
      </c>
      <c r="Q21" s="3">
        <v>1263.5419999999999</v>
      </c>
      <c r="R21" s="3">
        <v>-398.34199999999998</v>
      </c>
      <c r="S21" s="29">
        <v>120</v>
      </c>
      <c r="T21" s="29">
        <v>175.25</v>
      </c>
      <c r="U21" s="29">
        <v>46.04</v>
      </c>
    </row>
    <row r="22" spans="1:22" x14ac:dyDescent="0.25">
      <c r="A22" s="17" t="s">
        <v>221</v>
      </c>
      <c r="B22" s="17" t="s">
        <v>221</v>
      </c>
      <c r="C22" s="17" t="s">
        <v>462</v>
      </c>
      <c r="D22" s="17" t="s">
        <v>1457</v>
      </c>
      <c r="E22" s="17" t="s">
        <v>739</v>
      </c>
      <c r="F22" s="17" t="s">
        <v>727</v>
      </c>
      <c r="G22" s="17" t="s">
        <v>483</v>
      </c>
      <c r="H22" s="17" t="s">
        <v>512</v>
      </c>
      <c r="I22" s="17" t="s">
        <v>1453</v>
      </c>
      <c r="J22" s="17" t="s">
        <v>25</v>
      </c>
      <c r="K22" s="73" t="s">
        <v>1458</v>
      </c>
      <c r="L22" s="30">
        <v>4.83</v>
      </c>
      <c r="M22" s="30">
        <v>4.83</v>
      </c>
      <c r="N22" s="30">
        <v>4.83</v>
      </c>
      <c r="O22" s="30">
        <v>100</v>
      </c>
      <c r="P22" s="2">
        <v>579.6</v>
      </c>
      <c r="Q22" s="2">
        <v>846.50699999999995</v>
      </c>
      <c r="R22" s="2">
        <v>-266.90699999999998</v>
      </c>
      <c r="S22" s="30">
        <v>120</v>
      </c>
      <c r="T22" s="30">
        <v>175.26</v>
      </c>
      <c r="U22" s="30">
        <v>46.05</v>
      </c>
    </row>
    <row r="23" spans="1:22" x14ac:dyDescent="0.25">
      <c r="A23" s="16" t="s">
        <v>221</v>
      </c>
      <c r="B23" s="16" t="s">
        <v>221</v>
      </c>
      <c r="C23" s="16" t="s">
        <v>462</v>
      </c>
      <c r="D23" s="16" t="s">
        <v>1457</v>
      </c>
      <c r="E23" s="16" t="s">
        <v>739</v>
      </c>
      <c r="F23" s="16" t="s">
        <v>727</v>
      </c>
      <c r="G23" s="16" t="s">
        <v>484</v>
      </c>
      <c r="H23" s="16" t="s">
        <v>512</v>
      </c>
      <c r="I23" s="16" t="s">
        <v>1453</v>
      </c>
      <c r="J23" s="16" t="s">
        <v>25</v>
      </c>
      <c r="K23" s="74" t="s">
        <v>1458</v>
      </c>
      <c r="L23" s="29">
        <v>3.6</v>
      </c>
      <c r="M23" s="29">
        <v>3.6</v>
      </c>
      <c r="N23" s="29">
        <v>3.6</v>
      </c>
      <c r="O23" s="29">
        <v>100</v>
      </c>
      <c r="P23" s="3">
        <v>432</v>
      </c>
      <c r="Q23" s="3">
        <v>630.88499999999999</v>
      </c>
      <c r="R23" s="3">
        <v>-198.88499999999999</v>
      </c>
      <c r="S23" s="29">
        <v>120</v>
      </c>
      <c r="T23" s="29">
        <v>175.25</v>
      </c>
      <c r="U23" s="29">
        <v>46.04</v>
      </c>
    </row>
    <row r="24" spans="1:22" x14ac:dyDescent="0.25">
      <c r="A24" s="17" t="s">
        <v>221</v>
      </c>
      <c r="B24" s="17" t="s">
        <v>221</v>
      </c>
      <c r="C24" s="17" t="s">
        <v>462</v>
      </c>
      <c r="D24" s="17" t="s">
        <v>1457</v>
      </c>
      <c r="E24" s="17" t="s">
        <v>739</v>
      </c>
      <c r="F24" s="17" t="s">
        <v>727</v>
      </c>
      <c r="G24" s="17" t="s">
        <v>485</v>
      </c>
      <c r="H24" s="17" t="s">
        <v>512</v>
      </c>
      <c r="I24" s="17" t="s">
        <v>1453</v>
      </c>
      <c r="J24" s="17" t="s">
        <v>25</v>
      </c>
      <c r="K24" s="73" t="s">
        <v>1458</v>
      </c>
      <c r="L24" s="30">
        <v>10.130000000000001</v>
      </c>
      <c r="M24" s="30">
        <v>10.130000000000001</v>
      </c>
      <c r="N24" s="30">
        <v>10.130000000000001</v>
      </c>
      <c r="O24" s="30">
        <v>100</v>
      </c>
      <c r="P24" s="2">
        <v>1215.5999999999999</v>
      </c>
      <c r="Q24" s="2">
        <v>1775.2570000000001</v>
      </c>
      <c r="R24" s="2">
        <v>-559.65700000000004</v>
      </c>
      <c r="S24" s="30">
        <v>120</v>
      </c>
      <c r="T24" s="30">
        <v>175.25</v>
      </c>
      <c r="U24" s="30">
        <v>46.04</v>
      </c>
    </row>
    <row r="25" spans="1:22" x14ac:dyDescent="0.25">
      <c r="A25" s="16" t="s">
        <v>221</v>
      </c>
      <c r="B25" s="16" t="s">
        <v>221</v>
      </c>
      <c r="C25" s="16" t="s">
        <v>462</v>
      </c>
      <c r="D25" s="16" t="s">
        <v>1457</v>
      </c>
      <c r="E25" s="16" t="s">
        <v>739</v>
      </c>
      <c r="F25" s="16" t="s">
        <v>727</v>
      </c>
      <c r="G25" s="16" t="s">
        <v>486</v>
      </c>
      <c r="H25" s="16" t="s">
        <v>512</v>
      </c>
      <c r="I25" s="16" t="s">
        <v>1453</v>
      </c>
      <c r="J25" s="16" t="s">
        <v>25</v>
      </c>
      <c r="K25" s="74" t="s">
        <v>1458</v>
      </c>
      <c r="L25" s="29">
        <v>2.56</v>
      </c>
      <c r="M25" s="29">
        <v>2.56</v>
      </c>
      <c r="N25" s="29">
        <v>2.56</v>
      </c>
      <c r="O25" s="29">
        <v>100</v>
      </c>
      <c r="P25" s="3">
        <v>307.2</v>
      </c>
      <c r="Q25" s="3">
        <v>448.63600000000002</v>
      </c>
      <c r="R25" s="3">
        <v>-141.43600000000001</v>
      </c>
      <c r="S25" s="29">
        <v>120</v>
      </c>
      <c r="T25" s="29">
        <v>175.25</v>
      </c>
      <c r="U25" s="29">
        <v>46.04</v>
      </c>
    </row>
    <row r="26" spans="1:22" x14ac:dyDescent="0.25">
      <c r="A26" s="17" t="s">
        <v>221</v>
      </c>
      <c r="B26" s="17" t="s">
        <v>221</v>
      </c>
      <c r="C26" s="17" t="s">
        <v>462</v>
      </c>
      <c r="D26" s="17" t="s">
        <v>1457</v>
      </c>
      <c r="E26" s="17" t="s">
        <v>739</v>
      </c>
      <c r="F26" s="17" t="s">
        <v>727</v>
      </c>
      <c r="G26" s="17" t="s">
        <v>489</v>
      </c>
      <c r="H26" s="17" t="s">
        <v>512</v>
      </c>
      <c r="I26" s="17" t="s">
        <v>1453</v>
      </c>
      <c r="J26" s="17" t="s">
        <v>25</v>
      </c>
      <c r="K26" s="73" t="s">
        <v>1458</v>
      </c>
      <c r="L26" s="30">
        <v>2.85</v>
      </c>
      <c r="M26" s="30">
        <v>2.85</v>
      </c>
      <c r="N26" s="30">
        <v>2.85</v>
      </c>
      <c r="O26" s="30">
        <v>100</v>
      </c>
      <c r="P26" s="2">
        <v>342</v>
      </c>
      <c r="Q26" s="2">
        <v>499.447</v>
      </c>
      <c r="R26" s="2">
        <v>-157.447</v>
      </c>
      <c r="S26" s="30">
        <v>120</v>
      </c>
      <c r="T26" s="30">
        <v>175.24</v>
      </c>
      <c r="U26" s="30">
        <v>46.04</v>
      </c>
    </row>
    <row r="27" spans="1:22" x14ac:dyDescent="0.25">
      <c r="A27" s="16" t="s">
        <v>221</v>
      </c>
      <c r="B27" s="16" t="s">
        <v>221</v>
      </c>
      <c r="C27" s="16" t="s">
        <v>462</v>
      </c>
      <c r="D27" s="16" t="s">
        <v>1457</v>
      </c>
      <c r="E27" s="16" t="s">
        <v>739</v>
      </c>
      <c r="F27" s="16" t="s">
        <v>727</v>
      </c>
      <c r="G27" s="16" t="s">
        <v>490</v>
      </c>
      <c r="H27" s="16" t="s">
        <v>512</v>
      </c>
      <c r="I27" s="16" t="s">
        <v>1453</v>
      </c>
      <c r="J27" s="16" t="s">
        <v>25</v>
      </c>
      <c r="K27" s="74" t="s">
        <v>1458</v>
      </c>
      <c r="L27" s="29">
        <v>4.26</v>
      </c>
      <c r="M27" s="29">
        <v>4.26</v>
      </c>
      <c r="N27" s="29">
        <v>4.26</v>
      </c>
      <c r="O27" s="29">
        <v>100</v>
      </c>
      <c r="P27" s="3">
        <v>511.2</v>
      </c>
      <c r="Q27" s="3">
        <v>746.55600000000004</v>
      </c>
      <c r="R27" s="3">
        <v>-235.35599999999999</v>
      </c>
      <c r="S27" s="29">
        <v>120</v>
      </c>
      <c r="T27" s="29">
        <v>175.25</v>
      </c>
      <c r="U27" s="29">
        <v>46.04</v>
      </c>
      <c r="V27" s="20" t="s">
        <v>8575</v>
      </c>
    </row>
    <row r="28" spans="1:22" x14ac:dyDescent="0.25">
      <c r="A28" s="17" t="s">
        <v>221</v>
      </c>
      <c r="B28" s="17" t="s">
        <v>221</v>
      </c>
      <c r="C28" s="17" t="s">
        <v>462</v>
      </c>
      <c r="D28" s="17" t="s">
        <v>1457</v>
      </c>
      <c r="E28" s="17" t="s">
        <v>739</v>
      </c>
      <c r="F28" s="17" t="s">
        <v>727</v>
      </c>
      <c r="G28" s="17" t="s">
        <v>491</v>
      </c>
      <c r="H28" s="17" t="s">
        <v>512</v>
      </c>
      <c r="I28" s="17" t="s">
        <v>1453</v>
      </c>
      <c r="J28" s="17" t="s">
        <v>25</v>
      </c>
      <c r="K28" s="73" t="s">
        <v>1458</v>
      </c>
      <c r="L28" s="30">
        <v>5.39</v>
      </c>
      <c r="M28" s="30">
        <v>5.39</v>
      </c>
      <c r="N28" s="30">
        <v>5.39</v>
      </c>
      <c r="O28" s="30">
        <v>100</v>
      </c>
      <c r="P28" s="2">
        <v>646.79999999999995</v>
      </c>
      <c r="Q28" s="2">
        <v>944.57899999999995</v>
      </c>
      <c r="R28" s="2">
        <v>-297.779</v>
      </c>
      <c r="S28" s="30">
        <v>120</v>
      </c>
      <c r="T28" s="30">
        <v>175.25</v>
      </c>
      <c r="U28" s="30">
        <v>46.04</v>
      </c>
      <c r="V28" s="20" t="s">
        <v>8576</v>
      </c>
    </row>
    <row r="29" spans="1:22" x14ac:dyDescent="0.25">
      <c r="A29" s="16" t="s">
        <v>221</v>
      </c>
      <c r="B29" s="16" t="s">
        <v>221</v>
      </c>
      <c r="C29" s="16" t="s">
        <v>462</v>
      </c>
      <c r="D29" s="16" t="s">
        <v>1457</v>
      </c>
      <c r="E29" s="16" t="s">
        <v>739</v>
      </c>
      <c r="F29" s="16" t="s">
        <v>727</v>
      </c>
      <c r="G29" s="16" t="s">
        <v>492</v>
      </c>
      <c r="H29" s="16" t="s">
        <v>512</v>
      </c>
      <c r="I29" s="16" t="s">
        <v>1453</v>
      </c>
      <c r="J29" s="16" t="s">
        <v>25</v>
      </c>
      <c r="K29" s="74" t="s">
        <v>1458</v>
      </c>
      <c r="L29" s="29">
        <v>5.95</v>
      </c>
      <c r="M29" s="29">
        <v>5.95</v>
      </c>
      <c r="N29" s="29">
        <v>5.95</v>
      </c>
      <c r="O29" s="29">
        <v>100</v>
      </c>
      <c r="P29" s="3">
        <v>714</v>
      </c>
      <c r="Q29" s="3">
        <v>1042.76</v>
      </c>
      <c r="R29" s="3">
        <v>-328.76</v>
      </c>
      <c r="S29" s="29">
        <v>120</v>
      </c>
      <c r="T29" s="29">
        <v>175.25</v>
      </c>
      <c r="U29" s="29">
        <v>46.04</v>
      </c>
      <c r="V29" s="20" t="s">
        <v>8577</v>
      </c>
    </row>
    <row r="30" spans="1:22" x14ac:dyDescent="0.25">
      <c r="A30" s="17" t="s">
        <v>221</v>
      </c>
      <c r="B30" s="17" t="s">
        <v>221</v>
      </c>
      <c r="C30" s="17" t="s">
        <v>462</v>
      </c>
      <c r="D30" s="17" t="s">
        <v>1457</v>
      </c>
      <c r="E30" s="17" t="s">
        <v>739</v>
      </c>
      <c r="F30" s="17" t="s">
        <v>727</v>
      </c>
      <c r="G30" s="17" t="s">
        <v>493</v>
      </c>
      <c r="H30" s="17" t="s">
        <v>512</v>
      </c>
      <c r="I30" s="17" t="s">
        <v>1453</v>
      </c>
      <c r="J30" s="17" t="s">
        <v>25</v>
      </c>
      <c r="K30" s="73" t="s">
        <v>1458</v>
      </c>
      <c r="L30" s="30">
        <v>4.2699999999999996</v>
      </c>
      <c r="M30" s="30">
        <v>4.2699999999999996</v>
      </c>
      <c r="N30" s="30">
        <v>4.2699999999999996</v>
      </c>
      <c r="O30" s="30">
        <v>100</v>
      </c>
      <c r="P30" s="2">
        <v>512.4</v>
      </c>
      <c r="Q30" s="2">
        <v>748.303</v>
      </c>
      <c r="R30" s="2">
        <v>-235.90299999999999</v>
      </c>
      <c r="S30" s="30">
        <v>120</v>
      </c>
      <c r="T30" s="30">
        <v>175.25</v>
      </c>
      <c r="U30" s="30">
        <v>46.04</v>
      </c>
      <c r="V30" s="20" t="s">
        <v>8578</v>
      </c>
    </row>
    <row r="31" spans="1:22" x14ac:dyDescent="0.25">
      <c r="A31" s="16" t="s">
        <v>221</v>
      </c>
      <c r="B31" s="16" t="s">
        <v>221</v>
      </c>
      <c r="C31" s="16" t="s">
        <v>462</v>
      </c>
      <c r="D31" s="16" t="s">
        <v>1457</v>
      </c>
      <c r="E31" s="16" t="s">
        <v>739</v>
      </c>
      <c r="F31" s="16" t="s">
        <v>727</v>
      </c>
      <c r="G31" s="16" t="s">
        <v>497</v>
      </c>
      <c r="H31" s="16" t="s">
        <v>512</v>
      </c>
      <c r="I31" s="16" t="s">
        <v>1453</v>
      </c>
      <c r="J31" s="16" t="s">
        <v>25</v>
      </c>
      <c r="K31" s="74" t="s">
        <v>1458</v>
      </c>
      <c r="L31" s="29">
        <v>1.1599999999999999</v>
      </c>
      <c r="M31" s="29">
        <v>1.1599999999999999</v>
      </c>
      <c r="N31" s="29">
        <v>1.1599999999999999</v>
      </c>
      <c r="O31" s="29">
        <v>100</v>
      </c>
      <c r="P31" s="3">
        <v>139.19999999999999</v>
      </c>
      <c r="Q31" s="3">
        <v>203.292</v>
      </c>
      <c r="R31" s="3">
        <v>-64.091999999999999</v>
      </c>
      <c r="S31" s="29">
        <v>120</v>
      </c>
      <c r="T31" s="29">
        <v>175.25</v>
      </c>
      <c r="U31" s="29">
        <v>46.04</v>
      </c>
      <c r="V31" s="20" t="s">
        <v>8579</v>
      </c>
    </row>
    <row r="32" spans="1:22" x14ac:dyDescent="0.25">
      <c r="A32" s="17" t="s">
        <v>221</v>
      </c>
      <c r="B32" s="17" t="s">
        <v>221</v>
      </c>
      <c r="C32" s="17" t="s">
        <v>462</v>
      </c>
      <c r="D32" s="17" t="s">
        <v>1457</v>
      </c>
      <c r="E32" s="17" t="s">
        <v>739</v>
      </c>
      <c r="F32" s="17" t="s">
        <v>727</v>
      </c>
      <c r="G32" s="17" t="s">
        <v>519</v>
      </c>
      <c r="H32" s="17" t="s">
        <v>512</v>
      </c>
      <c r="I32" s="17" t="s">
        <v>1453</v>
      </c>
      <c r="J32" s="17" t="s">
        <v>25</v>
      </c>
      <c r="K32" s="73" t="s">
        <v>1458</v>
      </c>
      <c r="L32" s="30">
        <v>9.61</v>
      </c>
      <c r="M32" s="30">
        <v>9.61</v>
      </c>
      <c r="N32" s="30">
        <v>9.61</v>
      </c>
      <c r="O32" s="30">
        <v>100</v>
      </c>
      <c r="P32" s="2">
        <v>1153.2</v>
      </c>
      <c r="Q32" s="2">
        <v>1684.1189999999999</v>
      </c>
      <c r="R32" s="2">
        <v>-530.91899999999998</v>
      </c>
      <c r="S32" s="30">
        <v>120</v>
      </c>
      <c r="T32" s="30">
        <v>175.25</v>
      </c>
      <c r="U32" s="30">
        <v>46.04</v>
      </c>
      <c r="V32" s="20" t="s">
        <v>8580</v>
      </c>
    </row>
    <row r="33" spans="1:22" x14ac:dyDescent="0.25">
      <c r="A33" s="16" t="s">
        <v>221</v>
      </c>
      <c r="B33" s="16" t="s">
        <v>221</v>
      </c>
      <c r="C33" s="16" t="s">
        <v>462</v>
      </c>
      <c r="D33" s="16" t="s">
        <v>1457</v>
      </c>
      <c r="E33" s="16" t="s">
        <v>739</v>
      </c>
      <c r="F33" s="16" t="s">
        <v>727</v>
      </c>
      <c r="G33" s="16" t="s">
        <v>520</v>
      </c>
      <c r="H33" s="16" t="s">
        <v>512</v>
      </c>
      <c r="I33" s="16" t="s">
        <v>1453</v>
      </c>
      <c r="J33" s="16" t="s">
        <v>25</v>
      </c>
      <c r="K33" s="74" t="s">
        <v>1458</v>
      </c>
      <c r="L33" s="29">
        <v>1.59</v>
      </c>
      <c r="M33" s="29">
        <v>1.59</v>
      </c>
      <c r="N33" s="29">
        <v>1.59</v>
      </c>
      <c r="O33" s="29">
        <v>100</v>
      </c>
      <c r="P33" s="3">
        <v>190.8</v>
      </c>
      <c r="Q33" s="3">
        <v>278.66000000000003</v>
      </c>
      <c r="R33" s="3">
        <v>-87.86</v>
      </c>
      <c r="S33" s="29">
        <v>120</v>
      </c>
      <c r="T33" s="29">
        <v>175.26</v>
      </c>
      <c r="U33" s="29">
        <v>46.05</v>
      </c>
      <c r="V33" s="20" t="s">
        <v>8581</v>
      </c>
    </row>
    <row r="34" spans="1:22" x14ac:dyDescent="0.25">
      <c r="A34" s="17" t="s">
        <v>221</v>
      </c>
      <c r="B34" s="17" t="s">
        <v>221</v>
      </c>
      <c r="C34" s="17" t="s">
        <v>462</v>
      </c>
      <c r="D34" s="17" t="s">
        <v>1457</v>
      </c>
      <c r="E34" s="17" t="s">
        <v>739</v>
      </c>
      <c r="F34" s="17" t="s">
        <v>727</v>
      </c>
      <c r="G34" s="17" t="s">
        <v>521</v>
      </c>
      <c r="H34" s="17" t="s">
        <v>512</v>
      </c>
      <c r="I34" s="17" t="s">
        <v>1453</v>
      </c>
      <c r="J34" s="17" t="s">
        <v>25</v>
      </c>
      <c r="K34" s="73" t="s">
        <v>1458</v>
      </c>
      <c r="L34" s="30">
        <v>0.42</v>
      </c>
      <c r="M34" s="30">
        <v>0.42</v>
      </c>
      <c r="N34" s="30">
        <v>0.42</v>
      </c>
      <c r="O34" s="30">
        <v>100</v>
      </c>
      <c r="P34" s="2">
        <v>50.4</v>
      </c>
      <c r="Q34" s="2">
        <v>73.590999999999994</v>
      </c>
      <c r="R34" s="2">
        <v>-23.190999999999999</v>
      </c>
      <c r="S34" s="30">
        <v>120</v>
      </c>
      <c r="T34" s="30">
        <v>175.22</v>
      </c>
      <c r="U34" s="30">
        <v>46.01</v>
      </c>
      <c r="V34" s="20" t="s">
        <v>8582</v>
      </c>
    </row>
    <row r="35" spans="1:22" x14ac:dyDescent="0.25">
      <c r="A35" s="16" t="s">
        <v>221</v>
      </c>
      <c r="B35" s="16" t="s">
        <v>221</v>
      </c>
      <c r="C35" s="16" t="s">
        <v>462</v>
      </c>
      <c r="D35" s="16" t="s">
        <v>1457</v>
      </c>
      <c r="E35" s="16" t="s">
        <v>739</v>
      </c>
      <c r="F35" s="16" t="s">
        <v>727</v>
      </c>
      <c r="G35" s="16" t="s">
        <v>522</v>
      </c>
      <c r="H35" s="16" t="s">
        <v>512</v>
      </c>
      <c r="I35" s="16" t="s">
        <v>1453</v>
      </c>
      <c r="J35" s="16" t="s">
        <v>25</v>
      </c>
      <c r="K35" s="74" t="s">
        <v>1458</v>
      </c>
      <c r="L35" s="29">
        <v>15.46</v>
      </c>
      <c r="M35" s="29">
        <v>15.46</v>
      </c>
      <c r="N35" s="29">
        <v>15.46</v>
      </c>
      <c r="O35" s="29">
        <v>100</v>
      </c>
      <c r="P35" s="3">
        <v>1855.2</v>
      </c>
      <c r="Q35" s="3">
        <v>2709.3470000000002</v>
      </c>
      <c r="R35" s="3">
        <v>-854.14700000000005</v>
      </c>
      <c r="S35" s="29">
        <v>120</v>
      </c>
      <c r="T35" s="29">
        <v>175.25</v>
      </c>
      <c r="U35" s="29">
        <v>46.04</v>
      </c>
      <c r="V35" s="20" t="s">
        <v>8583</v>
      </c>
    </row>
    <row r="36" spans="1:22" x14ac:dyDescent="0.25">
      <c r="A36" s="17" t="s">
        <v>221</v>
      </c>
      <c r="B36" s="17" t="s">
        <v>221</v>
      </c>
      <c r="C36" s="17" t="s">
        <v>462</v>
      </c>
      <c r="D36" s="17" t="s">
        <v>1457</v>
      </c>
      <c r="E36" s="17" t="s">
        <v>739</v>
      </c>
      <c r="F36" s="17" t="s">
        <v>727</v>
      </c>
      <c r="G36" s="17" t="s">
        <v>523</v>
      </c>
      <c r="H36" s="17" t="s">
        <v>512</v>
      </c>
      <c r="I36" s="17" t="s">
        <v>1453</v>
      </c>
      <c r="J36" s="17" t="s">
        <v>25</v>
      </c>
      <c r="K36" s="73" t="s">
        <v>1458</v>
      </c>
      <c r="L36" s="30">
        <v>14.1</v>
      </c>
      <c r="M36" s="30">
        <v>14.1</v>
      </c>
      <c r="N36" s="30">
        <v>14.1</v>
      </c>
      <c r="O36" s="30">
        <v>100</v>
      </c>
      <c r="P36" s="2">
        <v>1692</v>
      </c>
      <c r="Q36" s="2">
        <v>2471.096</v>
      </c>
      <c r="R36" s="2">
        <v>-779.096</v>
      </c>
      <c r="S36" s="30">
        <v>120</v>
      </c>
      <c r="T36" s="30">
        <v>175.26</v>
      </c>
      <c r="U36" s="30">
        <v>46.05</v>
      </c>
      <c r="V36" s="20" t="s">
        <v>8575</v>
      </c>
    </row>
    <row r="37" spans="1:22" x14ac:dyDescent="0.25">
      <c r="A37" s="16" t="s">
        <v>221</v>
      </c>
      <c r="B37" s="16" t="s">
        <v>221</v>
      </c>
      <c r="C37" s="16" t="s">
        <v>462</v>
      </c>
      <c r="D37" s="16" t="s">
        <v>1457</v>
      </c>
      <c r="E37" s="16" t="s">
        <v>739</v>
      </c>
      <c r="F37" s="16" t="s">
        <v>727</v>
      </c>
      <c r="G37" s="16" t="s">
        <v>525</v>
      </c>
      <c r="H37" s="16" t="s">
        <v>512</v>
      </c>
      <c r="I37" s="16" t="s">
        <v>1453</v>
      </c>
      <c r="J37" s="16" t="s">
        <v>25</v>
      </c>
      <c r="K37" s="74" t="s">
        <v>1458</v>
      </c>
      <c r="L37" s="29">
        <v>13.93</v>
      </c>
      <c r="M37" s="29">
        <v>13.93</v>
      </c>
      <c r="N37" s="29">
        <v>13.93</v>
      </c>
      <c r="O37" s="29">
        <v>100</v>
      </c>
      <c r="P37" s="3">
        <v>1671.6</v>
      </c>
      <c r="Q37" s="3">
        <v>2441.223</v>
      </c>
      <c r="R37" s="3">
        <v>-769.62300000000005</v>
      </c>
      <c r="S37" s="29">
        <v>120</v>
      </c>
      <c r="T37" s="29">
        <v>175.25</v>
      </c>
      <c r="U37" s="29">
        <v>46.04</v>
      </c>
      <c r="V37" s="20" t="s">
        <v>8576</v>
      </c>
    </row>
    <row r="38" spans="1:22" x14ac:dyDescent="0.25">
      <c r="A38" s="17" t="s">
        <v>221</v>
      </c>
      <c r="B38" s="17" t="s">
        <v>221</v>
      </c>
      <c r="C38" s="17" t="s">
        <v>462</v>
      </c>
      <c r="D38" s="17" t="s">
        <v>1459</v>
      </c>
      <c r="E38" s="17" t="s">
        <v>548</v>
      </c>
      <c r="F38" s="17" t="s">
        <v>549</v>
      </c>
      <c r="G38" s="17" t="s">
        <v>468</v>
      </c>
      <c r="H38" s="17" t="s">
        <v>512</v>
      </c>
      <c r="I38" s="17" t="s">
        <v>1453</v>
      </c>
      <c r="J38" s="17" t="s">
        <v>25</v>
      </c>
      <c r="K38" s="73" t="s">
        <v>1460</v>
      </c>
      <c r="L38" s="30">
        <v>8.76</v>
      </c>
      <c r="M38" s="30">
        <v>8.76</v>
      </c>
      <c r="N38" s="30">
        <v>8.76</v>
      </c>
      <c r="O38" s="30">
        <v>100</v>
      </c>
      <c r="P38" s="2">
        <v>700.8</v>
      </c>
      <c r="Q38" s="2">
        <v>975.20399999999995</v>
      </c>
      <c r="R38" s="2">
        <v>-274.404</v>
      </c>
      <c r="S38" s="30">
        <v>80</v>
      </c>
      <c r="T38" s="30">
        <v>111.32</v>
      </c>
      <c r="U38" s="30">
        <v>39.159999999999997</v>
      </c>
      <c r="V38" s="20" t="s">
        <v>8577</v>
      </c>
    </row>
    <row r="39" spans="1:22" x14ac:dyDescent="0.25">
      <c r="A39" s="16" t="s">
        <v>221</v>
      </c>
      <c r="B39" s="16" t="s">
        <v>221</v>
      </c>
      <c r="C39" s="16" t="s">
        <v>462</v>
      </c>
      <c r="D39" s="16" t="s">
        <v>1459</v>
      </c>
      <c r="E39" s="16" t="s">
        <v>548</v>
      </c>
      <c r="F39" s="16" t="s">
        <v>549</v>
      </c>
      <c r="G39" s="16" t="s">
        <v>470</v>
      </c>
      <c r="H39" s="16" t="s">
        <v>512</v>
      </c>
      <c r="I39" s="16" t="s">
        <v>1453</v>
      </c>
      <c r="J39" s="16" t="s">
        <v>25</v>
      </c>
      <c r="K39" s="74" t="s">
        <v>1460</v>
      </c>
      <c r="L39" s="29">
        <v>11.2</v>
      </c>
      <c r="M39" s="29">
        <v>11.2</v>
      </c>
      <c r="N39" s="29">
        <v>11.2</v>
      </c>
      <c r="O39" s="29">
        <v>100</v>
      </c>
      <c r="P39" s="3">
        <v>896</v>
      </c>
      <c r="Q39" s="3">
        <v>1246.8340000000001</v>
      </c>
      <c r="R39" s="3">
        <v>-350.834</v>
      </c>
      <c r="S39" s="29">
        <v>80</v>
      </c>
      <c r="T39" s="29">
        <v>111.32</v>
      </c>
      <c r="U39" s="29">
        <v>39.159999999999997</v>
      </c>
      <c r="V39" s="20" t="s">
        <v>8578</v>
      </c>
    </row>
    <row r="40" spans="1:22" x14ac:dyDescent="0.25">
      <c r="A40" s="17" t="s">
        <v>221</v>
      </c>
      <c r="B40" s="17" t="s">
        <v>221</v>
      </c>
      <c r="C40" s="17" t="s">
        <v>462</v>
      </c>
      <c r="D40" s="17" t="s">
        <v>1459</v>
      </c>
      <c r="E40" s="17" t="s">
        <v>548</v>
      </c>
      <c r="F40" s="17" t="s">
        <v>549</v>
      </c>
      <c r="G40" s="17" t="s">
        <v>478</v>
      </c>
      <c r="H40" s="17" t="s">
        <v>512</v>
      </c>
      <c r="I40" s="17" t="s">
        <v>1453</v>
      </c>
      <c r="J40" s="17" t="s">
        <v>25</v>
      </c>
      <c r="K40" s="73" t="s">
        <v>1460</v>
      </c>
      <c r="L40" s="30">
        <v>5.13</v>
      </c>
      <c r="M40" s="30">
        <v>5.13</v>
      </c>
      <c r="N40" s="30">
        <v>5.13</v>
      </c>
      <c r="O40" s="30">
        <v>100</v>
      </c>
      <c r="P40" s="2">
        <v>410.4</v>
      </c>
      <c r="Q40" s="2">
        <v>571.08199999999999</v>
      </c>
      <c r="R40" s="2">
        <v>-160.68199999999999</v>
      </c>
      <c r="S40" s="30">
        <v>80</v>
      </c>
      <c r="T40" s="30">
        <v>111.32</v>
      </c>
      <c r="U40" s="30">
        <v>39.15</v>
      </c>
      <c r="V40" s="20" t="s">
        <v>8579</v>
      </c>
    </row>
    <row r="41" spans="1:22" x14ac:dyDescent="0.25">
      <c r="A41" s="16" t="s">
        <v>221</v>
      </c>
      <c r="B41" s="16" t="s">
        <v>221</v>
      </c>
      <c r="C41" s="16" t="s">
        <v>462</v>
      </c>
      <c r="D41" s="16" t="s">
        <v>1459</v>
      </c>
      <c r="E41" s="16" t="s">
        <v>548</v>
      </c>
      <c r="F41" s="16" t="s">
        <v>549</v>
      </c>
      <c r="G41" s="16" t="s">
        <v>479</v>
      </c>
      <c r="H41" s="16" t="s">
        <v>512</v>
      </c>
      <c r="I41" s="16" t="s">
        <v>1453</v>
      </c>
      <c r="J41" s="16" t="s">
        <v>25</v>
      </c>
      <c r="K41" s="74" t="s">
        <v>1460</v>
      </c>
      <c r="L41" s="29">
        <v>7.73</v>
      </c>
      <c r="M41" s="29">
        <v>7.73</v>
      </c>
      <c r="N41" s="29">
        <v>7.73</v>
      </c>
      <c r="O41" s="29">
        <v>100</v>
      </c>
      <c r="P41" s="3">
        <v>618.4</v>
      </c>
      <c r="Q41" s="3">
        <v>860.53200000000004</v>
      </c>
      <c r="R41" s="3">
        <v>-242.13200000000001</v>
      </c>
      <c r="S41" s="29">
        <v>80</v>
      </c>
      <c r="T41" s="29">
        <v>111.32</v>
      </c>
      <c r="U41" s="29">
        <v>39.15</v>
      </c>
      <c r="V41" s="20" t="s">
        <v>8580</v>
      </c>
    </row>
    <row r="42" spans="1:22" x14ac:dyDescent="0.25">
      <c r="A42" s="17" t="s">
        <v>221</v>
      </c>
      <c r="B42" s="17" t="s">
        <v>221</v>
      </c>
      <c r="C42" s="17" t="s">
        <v>462</v>
      </c>
      <c r="D42" s="17" t="s">
        <v>1459</v>
      </c>
      <c r="E42" s="17" t="s">
        <v>548</v>
      </c>
      <c r="F42" s="17" t="s">
        <v>549</v>
      </c>
      <c r="G42" s="17" t="s">
        <v>482</v>
      </c>
      <c r="H42" s="17" t="s">
        <v>512</v>
      </c>
      <c r="I42" s="17" t="s">
        <v>1453</v>
      </c>
      <c r="J42" s="17" t="s">
        <v>25</v>
      </c>
      <c r="K42" s="73" t="s">
        <v>1460</v>
      </c>
      <c r="L42" s="30">
        <v>6.64</v>
      </c>
      <c r="M42" s="30">
        <v>6.64</v>
      </c>
      <c r="N42" s="30">
        <v>6.64</v>
      </c>
      <c r="O42" s="30">
        <v>100</v>
      </c>
      <c r="P42" s="2">
        <v>597.6</v>
      </c>
      <c r="Q42" s="2">
        <v>831.58</v>
      </c>
      <c r="R42" s="2">
        <v>-233.98</v>
      </c>
      <c r="S42" s="30">
        <v>90</v>
      </c>
      <c r="T42" s="30">
        <v>125.24</v>
      </c>
      <c r="U42" s="30">
        <v>39.15</v>
      </c>
      <c r="V42" s="20" t="s">
        <v>8581</v>
      </c>
    </row>
    <row r="43" spans="1:22" x14ac:dyDescent="0.25">
      <c r="A43" s="16" t="s">
        <v>221</v>
      </c>
      <c r="B43" s="16" t="s">
        <v>221</v>
      </c>
      <c r="C43" s="16" t="s">
        <v>462</v>
      </c>
      <c r="D43" s="16" t="s">
        <v>1459</v>
      </c>
      <c r="E43" s="16" t="s">
        <v>548</v>
      </c>
      <c r="F43" s="16" t="s">
        <v>549</v>
      </c>
      <c r="G43" s="16" t="s">
        <v>483</v>
      </c>
      <c r="H43" s="16" t="s">
        <v>512</v>
      </c>
      <c r="I43" s="16" t="s">
        <v>1453</v>
      </c>
      <c r="J43" s="16" t="s">
        <v>25</v>
      </c>
      <c r="K43" s="74" t="s">
        <v>1460</v>
      </c>
      <c r="L43" s="29">
        <v>0.45</v>
      </c>
      <c r="M43" s="29">
        <v>0.45</v>
      </c>
      <c r="N43" s="29">
        <v>0.45</v>
      </c>
      <c r="O43" s="29">
        <v>100</v>
      </c>
      <c r="P43" s="3">
        <v>40.5</v>
      </c>
      <c r="Q43" s="3">
        <v>56.360999999999997</v>
      </c>
      <c r="R43" s="3">
        <v>-15.861000000000001</v>
      </c>
      <c r="S43" s="29">
        <v>90</v>
      </c>
      <c r="T43" s="29">
        <v>125.25</v>
      </c>
      <c r="U43" s="29">
        <v>39.159999999999997</v>
      </c>
      <c r="V43" s="20" t="s">
        <v>8582</v>
      </c>
    </row>
    <row r="44" spans="1:22" x14ac:dyDescent="0.25">
      <c r="A44" s="17" t="s">
        <v>221</v>
      </c>
      <c r="B44" s="17" t="s">
        <v>221</v>
      </c>
      <c r="C44" s="17" t="s">
        <v>462</v>
      </c>
      <c r="D44" s="17" t="s">
        <v>1461</v>
      </c>
      <c r="E44" s="17" t="s">
        <v>760</v>
      </c>
      <c r="F44" s="17" t="s">
        <v>761</v>
      </c>
      <c r="G44" s="17" t="s">
        <v>476</v>
      </c>
      <c r="H44" s="17" t="s">
        <v>512</v>
      </c>
      <c r="I44" s="17" t="s">
        <v>1453</v>
      </c>
      <c r="J44" s="17" t="s">
        <v>25</v>
      </c>
      <c r="K44" s="73" t="s">
        <v>1462</v>
      </c>
      <c r="L44" s="30">
        <v>11.9</v>
      </c>
      <c r="M44" s="30">
        <v>11.9</v>
      </c>
      <c r="N44" s="30">
        <v>11.9</v>
      </c>
      <c r="O44" s="30">
        <v>100</v>
      </c>
      <c r="P44" s="2">
        <v>1547</v>
      </c>
      <c r="Q44" s="2">
        <v>1765.865</v>
      </c>
      <c r="R44" s="2">
        <v>-218.86500000000001</v>
      </c>
      <c r="S44" s="30">
        <v>130</v>
      </c>
      <c r="T44" s="30">
        <v>148.38999999999999</v>
      </c>
      <c r="U44" s="30">
        <v>14.15</v>
      </c>
      <c r="V44" s="20" t="s">
        <v>8583</v>
      </c>
    </row>
    <row r="45" spans="1:22" x14ac:dyDescent="0.25">
      <c r="A45" s="16" t="s">
        <v>221</v>
      </c>
      <c r="B45" s="16" t="s">
        <v>221</v>
      </c>
      <c r="C45" s="16" t="s">
        <v>462</v>
      </c>
      <c r="D45" s="16" t="s">
        <v>1461</v>
      </c>
      <c r="E45" s="16" t="s">
        <v>760</v>
      </c>
      <c r="F45" s="16" t="s">
        <v>761</v>
      </c>
      <c r="G45" s="16" t="s">
        <v>477</v>
      </c>
      <c r="H45" s="16" t="s">
        <v>512</v>
      </c>
      <c r="I45" s="16" t="s">
        <v>1453</v>
      </c>
      <c r="J45" s="16" t="s">
        <v>25</v>
      </c>
      <c r="K45" s="74" t="s">
        <v>1462</v>
      </c>
      <c r="L45" s="29">
        <v>11.06</v>
      </c>
      <c r="M45" s="29">
        <v>11.06</v>
      </c>
      <c r="N45" s="29">
        <v>11.06</v>
      </c>
      <c r="O45" s="29">
        <v>100</v>
      </c>
      <c r="P45" s="3">
        <v>1437.8</v>
      </c>
      <c r="Q45" s="3">
        <v>1641.2180000000001</v>
      </c>
      <c r="R45" s="3">
        <v>-203.41800000000001</v>
      </c>
      <c r="S45" s="29">
        <v>130</v>
      </c>
      <c r="T45" s="29">
        <v>148.38999999999999</v>
      </c>
      <c r="U45" s="29">
        <v>14.15</v>
      </c>
    </row>
    <row r="46" spans="1:22" x14ac:dyDescent="0.25">
      <c r="A46" s="17" t="s">
        <v>221</v>
      </c>
      <c r="B46" s="17" t="s">
        <v>221</v>
      </c>
      <c r="C46" s="17" t="s">
        <v>462</v>
      </c>
      <c r="D46" s="17" t="s">
        <v>1461</v>
      </c>
      <c r="E46" s="17" t="s">
        <v>760</v>
      </c>
      <c r="F46" s="17" t="s">
        <v>761</v>
      </c>
      <c r="G46" s="17" t="s">
        <v>478</v>
      </c>
      <c r="H46" s="17" t="s">
        <v>512</v>
      </c>
      <c r="I46" s="17" t="s">
        <v>1453</v>
      </c>
      <c r="J46" s="17" t="s">
        <v>25</v>
      </c>
      <c r="K46" s="73" t="s">
        <v>1462</v>
      </c>
      <c r="L46" s="30">
        <v>10.99</v>
      </c>
      <c r="M46" s="30">
        <v>10.99</v>
      </c>
      <c r="N46" s="30">
        <v>10.99</v>
      </c>
      <c r="O46" s="30">
        <v>100</v>
      </c>
      <c r="P46" s="2">
        <v>1428.7</v>
      </c>
      <c r="Q46" s="2">
        <v>1630.8340000000001</v>
      </c>
      <c r="R46" s="2">
        <v>-202.13399999999999</v>
      </c>
      <c r="S46" s="30">
        <v>130</v>
      </c>
      <c r="T46" s="30">
        <v>148.38999999999999</v>
      </c>
      <c r="U46" s="30">
        <v>14.15</v>
      </c>
    </row>
    <row r="47" spans="1:22" x14ac:dyDescent="0.25">
      <c r="A47" s="16" t="s">
        <v>221</v>
      </c>
      <c r="B47" s="16" t="s">
        <v>221</v>
      </c>
      <c r="C47" s="16" t="s">
        <v>462</v>
      </c>
      <c r="D47" s="16" t="s">
        <v>1461</v>
      </c>
      <c r="E47" s="16" t="s">
        <v>760</v>
      </c>
      <c r="F47" s="16" t="s">
        <v>761</v>
      </c>
      <c r="G47" s="16" t="s">
        <v>479</v>
      </c>
      <c r="H47" s="16" t="s">
        <v>512</v>
      </c>
      <c r="I47" s="16" t="s">
        <v>1453</v>
      </c>
      <c r="J47" s="16" t="s">
        <v>25</v>
      </c>
      <c r="K47" s="74" t="s">
        <v>1462</v>
      </c>
      <c r="L47" s="29">
        <v>1.47</v>
      </c>
      <c r="M47" s="29">
        <v>1.47</v>
      </c>
      <c r="N47" s="29">
        <v>1.47</v>
      </c>
      <c r="O47" s="29">
        <v>100</v>
      </c>
      <c r="P47" s="3">
        <v>191.1</v>
      </c>
      <c r="Q47" s="3">
        <v>218.148</v>
      </c>
      <c r="R47" s="3">
        <v>-27.047999999999998</v>
      </c>
      <c r="S47" s="29">
        <v>130</v>
      </c>
      <c r="T47" s="29">
        <v>148.4</v>
      </c>
      <c r="U47" s="29">
        <v>14.15</v>
      </c>
    </row>
    <row r="48" spans="1:22" x14ac:dyDescent="0.25">
      <c r="A48" s="17" t="s">
        <v>221</v>
      </c>
      <c r="B48" s="17" t="s">
        <v>221</v>
      </c>
      <c r="C48" s="17" t="s">
        <v>462</v>
      </c>
      <c r="D48" s="17" t="s">
        <v>1461</v>
      </c>
      <c r="E48" s="17" t="s">
        <v>760</v>
      </c>
      <c r="F48" s="17" t="s">
        <v>761</v>
      </c>
      <c r="G48" s="17" t="s">
        <v>480</v>
      </c>
      <c r="H48" s="17" t="s">
        <v>512</v>
      </c>
      <c r="I48" s="17" t="s">
        <v>1453</v>
      </c>
      <c r="J48" s="17" t="s">
        <v>25</v>
      </c>
      <c r="K48" s="73" t="s">
        <v>1462</v>
      </c>
      <c r="L48" s="30">
        <v>12.01</v>
      </c>
      <c r="M48" s="30">
        <v>12.01</v>
      </c>
      <c r="N48" s="30">
        <v>12.01</v>
      </c>
      <c r="O48" s="30">
        <v>100</v>
      </c>
      <c r="P48" s="2">
        <v>1561.3</v>
      </c>
      <c r="Q48" s="2">
        <v>1782.2139999999999</v>
      </c>
      <c r="R48" s="2">
        <v>-220.91399999999999</v>
      </c>
      <c r="S48" s="30">
        <v>130</v>
      </c>
      <c r="T48" s="30">
        <v>148.38999999999999</v>
      </c>
      <c r="U48" s="30">
        <v>14.15</v>
      </c>
    </row>
    <row r="49" spans="1:22" x14ac:dyDescent="0.25">
      <c r="A49" s="16" t="s">
        <v>221</v>
      </c>
      <c r="B49" s="16" t="s">
        <v>221</v>
      </c>
      <c r="C49" s="16" t="s">
        <v>462</v>
      </c>
      <c r="D49" s="16" t="s">
        <v>1461</v>
      </c>
      <c r="E49" s="16" t="s">
        <v>760</v>
      </c>
      <c r="F49" s="16" t="s">
        <v>761</v>
      </c>
      <c r="G49" s="16" t="s">
        <v>481</v>
      </c>
      <c r="H49" s="16" t="s">
        <v>512</v>
      </c>
      <c r="I49" s="16" t="s">
        <v>1453</v>
      </c>
      <c r="J49" s="16" t="s">
        <v>25</v>
      </c>
      <c r="K49" s="74" t="s">
        <v>1462</v>
      </c>
      <c r="L49" s="29">
        <v>11.8</v>
      </c>
      <c r="M49" s="29">
        <v>11.8</v>
      </c>
      <c r="N49" s="29">
        <v>11.8</v>
      </c>
      <c r="O49" s="29">
        <v>100</v>
      </c>
      <c r="P49" s="3">
        <v>1534</v>
      </c>
      <c r="Q49" s="3">
        <v>1751.0229999999999</v>
      </c>
      <c r="R49" s="3">
        <v>-217.023</v>
      </c>
      <c r="S49" s="29">
        <v>130</v>
      </c>
      <c r="T49" s="29">
        <v>148.38999999999999</v>
      </c>
      <c r="U49" s="29">
        <v>14.15</v>
      </c>
    </row>
    <row r="50" spans="1:22" x14ac:dyDescent="0.25">
      <c r="A50" s="17" t="s">
        <v>221</v>
      </c>
      <c r="B50" s="17" t="s">
        <v>221</v>
      </c>
      <c r="C50" s="17" t="s">
        <v>462</v>
      </c>
      <c r="D50" s="17" t="s">
        <v>1463</v>
      </c>
      <c r="E50" s="17" t="s">
        <v>779</v>
      </c>
      <c r="F50" s="17" t="s">
        <v>761</v>
      </c>
      <c r="G50" s="17" t="s">
        <v>472</v>
      </c>
      <c r="H50" s="17" t="s">
        <v>512</v>
      </c>
      <c r="I50" s="17" t="s">
        <v>1453</v>
      </c>
      <c r="J50" s="17" t="s">
        <v>25</v>
      </c>
      <c r="K50" s="73" t="s">
        <v>1464</v>
      </c>
      <c r="L50" s="30">
        <v>5.38</v>
      </c>
      <c r="M50" s="30">
        <v>5.38</v>
      </c>
      <c r="N50" s="30">
        <v>5.38</v>
      </c>
      <c r="O50" s="30">
        <v>100</v>
      </c>
      <c r="P50" s="2">
        <v>484.2</v>
      </c>
      <c r="Q50" s="2">
        <v>628.80700000000002</v>
      </c>
      <c r="R50" s="2">
        <v>-144.607</v>
      </c>
      <c r="S50" s="30">
        <v>90</v>
      </c>
      <c r="T50" s="30">
        <v>116.88</v>
      </c>
      <c r="U50" s="30">
        <v>29.87</v>
      </c>
    </row>
    <row r="51" spans="1:22" x14ac:dyDescent="0.25">
      <c r="A51" s="16" t="s">
        <v>221</v>
      </c>
      <c r="B51" s="16" t="s">
        <v>221</v>
      </c>
      <c r="C51" s="16" t="s">
        <v>462</v>
      </c>
      <c r="D51" s="16" t="s">
        <v>1463</v>
      </c>
      <c r="E51" s="16" t="s">
        <v>779</v>
      </c>
      <c r="F51" s="16" t="s">
        <v>761</v>
      </c>
      <c r="G51" s="16" t="s">
        <v>473</v>
      </c>
      <c r="H51" s="16" t="s">
        <v>512</v>
      </c>
      <c r="I51" s="16" t="s">
        <v>1453</v>
      </c>
      <c r="J51" s="16" t="s">
        <v>25</v>
      </c>
      <c r="K51" s="74" t="s">
        <v>1464</v>
      </c>
      <c r="L51" s="29">
        <v>19.52</v>
      </c>
      <c r="M51" s="29">
        <v>19.52</v>
      </c>
      <c r="N51" s="29">
        <v>19.52</v>
      </c>
      <c r="O51" s="29">
        <v>100</v>
      </c>
      <c r="P51" s="3">
        <v>1756.8</v>
      </c>
      <c r="Q51" s="3">
        <v>2281.4960000000001</v>
      </c>
      <c r="R51" s="3">
        <v>-524.69600000000003</v>
      </c>
      <c r="S51" s="29">
        <v>90</v>
      </c>
      <c r="T51" s="29">
        <v>116.88</v>
      </c>
      <c r="U51" s="29">
        <v>29.87</v>
      </c>
    </row>
    <row r="52" spans="1:22" x14ac:dyDescent="0.25">
      <c r="A52" s="17" t="s">
        <v>221</v>
      </c>
      <c r="B52" s="17" t="s">
        <v>221</v>
      </c>
      <c r="C52" s="17" t="s">
        <v>808</v>
      </c>
      <c r="D52" s="17" t="s">
        <v>1465</v>
      </c>
      <c r="E52" s="17" t="s">
        <v>924</v>
      </c>
      <c r="F52" s="17" t="s">
        <v>638</v>
      </c>
      <c r="G52" s="17" t="s">
        <v>465</v>
      </c>
      <c r="H52" s="17" t="s">
        <v>512</v>
      </c>
      <c r="I52" s="17" t="s">
        <v>1453</v>
      </c>
      <c r="J52" s="17" t="s">
        <v>25</v>
      </c>
      <c r="K52" s="73" t="s">
        <v>1466</v>
      </c>
      <c r="L52" s="30">
        <v>8.83</v>
      </c>
      <c r="M52" s="30">
        <v>8.83</v>
      </c>
      <c r="N52" s="30">
        <v>8.83</v>
      </c>
      <c r="O52" s="30">
        <v>100</v>
      </c>
      <c r="P52" s="2">
        <v>794.7</v>
      </c>
      <c r="Q52" s="2">
        <v>1111.085</v>
      </c>
      <c r="R52" s="2">
        <v>-316.38499999999999</v>
      </c>
      <c r="S52" s="30">
        <v>90</v>
      </c>
      <c r="T52" s="30">
        <v>125.83</v>
      </c>
      <c r="U52" s="30">
        <v>39.81</v>
      </c>
      <c r="V52" s="20" t="s">
        <v>8575</v>
      </c>
    </row>
    <row r="53" spans="1:22" x14ac:dyDescent="0.25">
      <c r="A53" s="16" t="s">
        <v>221</v>
      </c>
      <c r="B53" s="16" t="s">
        <v>221</v>
      </c>
      <c r="C53" s="16" t="s">
        <v>808</v>
      </c>
      <c r="D53" s="16" t="s">
        <v>1465</v>
      </c>
      <c r="E53" s="16" t="s">
        <v>924</v>
      </c>
      <c r="F53" s="16" t="s">
        <v>638</v>
      </c>
      <c r="G53" s="16" t="s">
        <v>476</v>
      </c>
      <c r="H53" s="16" t="s">
        <v>512</v>
      </c>
      <c r="I53" s="16" t="s">
        <v>1453</v>
      </c>
      <c r="J53" s="16" t="s">
        <v>25</v>
      </c>
      <c r="K53" s="74" t="s">
        <v>1466</v>
      </c>
      <c r="L53" s="29">
        <v>12.15</v>
      </c>
      <c r="M53" s="29">
        <v>12.15</v>
      </c>
      <c r="N53" s="29">
        <v>12.15</v>
      </c>
      <c r="O53" s="29">
        <v>100</v>
      </c>
      <c r="P53" s="3">
        <v>1093.5</v>
      </c>
      <c r="Q53" s="3">
        <v>1528.8530000000001</v>
      </c>
      <c r="R53" s="3">
        <v>-435.35300000000001</v>
      </c>
      <c r="S53" s="29">
        <v>90</v>
      </c>
      <c r="T53" s="29">
        <v>125.83</v>
      </c>
      <c r="U53" s="29">
        <v>39.81</v>
      </c>
      <c r="V53" s="20" t="s">
        <v>8576</v>
      </c>
    </row>
    <row r="54" spans="1:22" x14ac:dyDescent="0.25">
      <c r="A54" s="17" t="s">
        <v>221</v>
      </c>
      <c r="B54" s="17" t="s">
        <v>221</v>
      </c>
      <c r="C54" s="17" t="s">
        <v>462</v>
      </c>
      <c r="D54" s="17" t="s">
        <v>1467</v>
      </c>
      <c r="E54" s="17" t="s">
        <v>738</v>
      </c>
      <c r="F54" s="17" t="s">
        <v>727</v>
      </c>
      <c r="G54" s="17" t="s">
        <v>489</v>
      </c>
      <c r="H54" s="17" t="s">
        <v>512</v>
      </c>
      <c r="I54" s="17" t="s">
        <v>1453</v>
      </c>
      <c r="J54" s="17" t="s">
        <v>25</v>
      </c>
      <c r="K54" s="73" t="s">
        <v>1468</v>
      </c>
      <c r="L54" s="30">
        <v>9.4600000000000009</v>
      </c>
      <c r="M54" s="30">
        <v>9.4600000000000009</v>
      </c>
      <c r="N54" s="30">
        <v>9.4600000000000009</v>
      </c>
      <c r="O54" s="30">
        <v>100</v>
      </c>
      <c r="P54" s="2">
        <v>851.4</v>
      </c>
      <c r="Q54" s="2">
        <v>926.13099999999997</v>
      </c>
      <c r="R54" s="2">
        <v>-74.730999999999995</v>
      </c>
      <c r="S54" s="30">
        <v>90</v>
      </c>
      <c r="T54" s="30">
        <v>97.9</v>
      </c>
      <c r="U54" s="30">
        <v>8.7799999999999994</v>
      </c>
      <c r="V54" s="20" t="s">
        <v>8577</v>
      </c>
    </row>
    <row r="55" spans="1:22" x14ac:dyDescent="0.25">
      <c r="A55" s="16" t="s">
        <v>221</v>
      </c>
      <c r="B55" s="16" t="s">
        <v>221</v>
      </c>
      <c r="C55" s="16" t="s">
        <v>462</v>
      </c>
      <c r="D55" s="16" t="s">
        <v>1467</v>
      </c>
      <c r="E55" s="16" t="s">
        <v>738</v>
      </c>
      <c r="F55" s="16" t="s">
        <v>727</v>
      </c>
      <c r="G55" s="16" t="s">
        <v>490</v>
      </c>
      <c r="H55" s="16" t="s">
        <v>512</v>
      </c>
      <c r="I55" s="16" t="s">
        <v>1453</v>
      </c>
      <c r="J55" s="16" t="s">
        <v>25</v>
      </c>
      <c r="K55" s="74" t="s">
        <v>1468</v>
      </c>
      <c r="L55" s="29">
        <v>1.1599999999999999</v>
      </c>
      <c r="M55" s="29">
        <v>1.1599999999999999</v>
      </c>
      <c r="N55" s="29">
        <v>1.1599999999999999</v>
      </c>
      <c r="O55" s="29">
        <v>100</v>
      </c>
      <c r="P55" s="3">
        <v>104.4</v>
      </c>
      <c r="Q55" s="3">
        <v>113.565</v>
      </c>
      <c r="R55" s="3">
        <v>-9.1649999999999991</v>
      </c>
      <c r="S55" s="29">
        <v>90</v>
      </c>
      <c r="T55" s="29">
        <v>97.9</v>
      </c>
      <c r="U55" s="29">
        <v>8.7799999999999994</v>
      </c>
      <c r="V55" s="20" t="s">
        <v>8578</v>
      </c>
    </row>
    <row r="56" spans="1:22" x14ac:dyDescent="0.25">
      <c r="A56" s="17" t="s">
        <v>221</v>
      </c>
      <c r="B56" s="17" t="s">
        <v>221</v>
      </c>
      <c r="C56" s="17" t="s">
        <v>462</v>
      </c>
      <c r="D56" s="17" t="s">
        <v>1467</v>
      </c>
      <c r="E56" s="17" t="s">
        <v>738</v>
      </c>
      <c r="F56" s="17" t="s">
        <v>727</v>
      </c>
      <c r="G56" s="17" t="s">
        <v>492</v>
      </c>
      <c r="H56" s="17" t="s">
        <v>512</v>
      </c>
      <c r="I56" s="17" t="s">
        <v>1453</v>
      </c>
      <c r="J56" s="17" t="s">
        <v>25</v>
      </c>
      <c r="K56" s="73" t="s">
        <v>1468</v>
      </c>
      <c r="L56" s="30">
        <v>4.2699999999999996</v>
      </c>
      <c r="M56" s="30">
        <v>4.2699999999999996</v>
      </c>
      <c r="N56" s="30">
        <v>4.2699999999999996</v>
      </c>
      <c r="O56" s="30">
        <v>100</v>
      </c>
      <c r="P56" s="2">
        <v>384.3</v>
      </c>
      <c r="Q56" s="2">
        <v>418.04199999999997</v>
      </c>
      <c r="R56" s="2">
        <v>-33.741999999999997</v>
      </c>
      <c r="S56" s="30">
        <v>90</v>
      </c>
      <c r="T56" s="30">
        <v>97.9</v>
      </c>
      <c r="U56" s="30">
        <v>8.7799999999999994</v>
      </c>
      <c r="V56" s="20" t="s">
        <v>8579</v>
      </c>
    </row>
    <row r="57" spans="1:22" x14ac:dyDescent="0.25">
      <c r="A57" s="16" t="s">
        <v>221</v>
      </c>
      <c r="B57" s="16" t="s">
        <v>221</v>
      </c>
      <c r="C57" s="16" t="s">
        <v>808</v>
      </c>
      <c r="D57" s="16" t="s">
        <v>1469</v>
      </c>
      <c r="E57" s="16" t="s">
        <v>811</v>
      </c>
      <c r="F57" s="16" t="s">
        <v>812</v>
      </c>
      <c r="G57" s="16" t="s">
        <v>468</v>
      </c>
      <c r="H57" s="16" t="s">
        <v>636</v>
      </c>
      <c r="I57" s="16" t="s">
        <v>1453</v>
      </c>
      <c r="J57" s="16" t="s">
        <v>25</v>
      </c>
      <c r="K57" s="74" t="s">
        <v>1470</v>
      </c>
      <c r="L57" s="29">
        <v>13.72</v>
      </c>
      <c r="M57" s="29">
        <v>13.72</v>
      </c>
      <c r="N57" s="29">
        <v>0</v>
      </c>
      <c r="O57" s="29">
        <v>0</v>
      </c>
      <c r="P57" s="3">
        <v>1303.4000000000001</v>
      </c>
      <c r="Q57" s="3">
        <v>1675.21</v>
      </c>
      <c r="R57" s="3">
        <v>-371.81</v>
      </c>
      <c r="S57" s="29">
        <v>95</v>
      </c>
      <c r="T57" s="29">
        <v>0</v>
      </c>
      <c r="U57" s="29">
        <v>0</v>
      </c>
      <c r="V57" s="20" t="s">
        <v>8580</v>
      </c>
    </row>
    <row r="58" spans="1:22" x14ac:dyDescent="0.25">
      <c r="A58" s="17" t="s">
        <v>221</v>
      </c>
      <c r="B58" s="17" t="s">
        <v>221</v>
      </c>
      <c r="C58" s="17" t="s">
        <v>808</v>
      </c>
      <c r="D58" s="17" t="s">
        <v>1471</v>
      </c>
      <c r="E58" s="17" t="s">
        <v>974</v>
      </c>
      <c r="F58" s="17" t="s">
        <v>638</v>
      </c>
      <c r="G58" s="17" t="s">
        <v>465</v>
      </c>
      <c r="H58" s="17" t="s">
        <v>636</v>
      </c>
      <c r="I58" s="17" t="s">
        <v>1453</v>
      </c>
      <c r="J58" s="17" t="s">
        <v>25</v>
      </c>
      <c r="K58" s="73" t="s">
        <v>1472</v>
      </c>
      <c r="L58" s="30">
        <v>14.32</v>
      </c>
      <c r="M58" s="30">
        <v>14.32</v>
      </c>
      <c r="N58" s="30">
        <v>14.32</v>
      </c>
      <c r="O58" s="30">
        <v>100</v>
      </c>
      <c r="P58" s="2">
        <v>1360.4</v>
      </c>
      <c r="Q58" s="2">
        <v>1542.52</v>
      </c>
      <c r="R58" s="2">
        <v>-182.12</v>
      </c>
      <c r="S58" s="30">
        <v>95</v>
      </c>
      <c r="T58" s="30">
        <v>107.72</v>
      </c>
      <c r="U58" s="30">
        <v>13.39</v>
      </c>
      <c r="V58" s="20" t="s">
        <v>8581</v>
      </c>
    </row>
    <row r="59" spans="1:22" x14ac:dyDescent="0.25">
      <c r="A59" s="16" t="s">
        <v>221</v>
      </c>
      <c r="B59" s="16" t="s">
        <v>221</v>
      </c>
      <c r="C59" s="16" t="s">
        <v>462</v>
      </c>
      <c r="D59" s="16" t="s">
        <v>1473</v>
      </c>
      <c r="E59" s="16" t="s">
        <v>694</v>
      </c>
      <c r="F59" s="16" t="s">
        <v>695</v>
      </c>
      <c r="G59" s="16" t="s">
        <v>468</v>
      </c>
      <c r="H59" s="16" t="s">
        <v>636</v>
      </c>
      <c r="I59" s="16" t="s">
        <v>1453</v>
      </c>
      <c r="J59" s="16" t="s">
        <v>25</v>
      </c>
      <c r="K59" s="74" t="s">
        <v>1474</v>
      </c>
      <c r="L59" s="29">
        <v>1.91</v>
      </c>
      <c r="M59" s="29">
        <v>1.91</v>
      </c>
      <c r="N59" s="29">
        <v>1.91</v>
      </c>
      <c r="O59" s="29">
        <v>100</v>
      </c>
      <c r="P59" s="3">
        <v>229.2</v>
      </c>
      <c r="Q59" s="3">
        <v>260.23399999999998</v>
      </c>
      <c r="R59" s="3">
        <v>-31.033999999999999</v>
      </c>
      <c r="S59" s="29">
        <v>120</v>
      </c>
      <c r="T59" s="29">
        <v>136.25</v>
      </c>
      <c r="U59" s="29">
        <v>13.54</v>
      </c>
      <c r="V59" s="20" t="s">
        <v>8582</v>
      </c>
    </row>
    <row r="60" spans="1:22" x14ac:dyDescent="0.25">
      <c r="A60" s="17" t="s">
        <v>221</v>
      </c>
      <c r="B60" s="17" t="s">
        <v>221</v>
      </c>
      <c r="C60" s="17" t="s">
        <v>462</v>
      </c>
      <c r="D60" s="17" t="s">
        <v>1473</v>
      </c>
      <c r="E60" s="17" t="s">
        <v>694</v>
      </c>
      <c r="F60" s="17" t="s">
        <v>695</v>
      </c>
      <c r="G60" s="17" t="s">
        <v>470</v>
      </c>
      <c r="H60" s="17" t="s">
        <v>636</v>
      </c>
      <c r="I60" s="17" t="s">
        <v>1453</v>
      </c>
      <c r="J60" s="17" t="s">
        <v>25</v>
      </c>
      <c r="K60" s="73" t="s">
        <v>1474</v>
      </c>
      <c r="L60" s="30">
        <v>8.4700000000000006</v>
      </c>
      <c r="M60" s="30">
        <v>8.4700000000000006</v>
      </c>
      <c r="N60" s="30">
        <v>8.4700000000000006</v>
      </c>
      <c r="O60" s="30">
        <v>100</v>
      </c>
      <c r="P60" s="2">
        <v>1016.4</v>
      </c>
      <c r="Q60" s="2">
        <v>1154.029</v>
      </c>
      <c r="R60" s="2">
        <v>-137.62899999999999</v>
      </c>
      <c r="S60" s="30">
        <v>120</v>
      </c>
      <c r="T60" s="30">
        <v>136.25</v>
      </c>
      <c r="U60" s="30">
        <v>13.54</v>
      </c>
      <c r="V60" s="20" t="s">
        <v>8583</v>
      </c>
    </row>
    <row r="61" spans="1:22" x14ac:dyDescent="0.25">
      <c r="A61" s="16" t="s">
        <v>221</v>
      </c>
      <c r="B61" s="16" t="s">
        <v>221</v>
      </c>
      <c r="C61" s="16" t="s">
        <v>462</v>
      </c>
      <c r="D61" s="16" t="s">
        <v>1473</v>
      </c>
      <c r="E61" s="16" t="s">
        <v>694</v>
      </c>
      <c r="F61" s="16" t="s">
        <v>695</v>
      </c>
      <c r="G61" s="16" t="s">
        <v>471</v>
      </c>
      <c r="H61" s="16" t="s">
        <v>636</v>
      </c>
      <c r="I61" s="16" t="s">
        <v>1453</v>
      </c>
      <c r="J61" s="16" t="s">
        <v>25</v>
      </c>
      <c r="K61" s="74" t="s">
        <v>1474</v>
      </c>
      <c r="L61" s="29">
        <v>23.64</v>
      </c>
      <c r="M61" s="29">
        <v>23.64</v>
      </c>
      <c r="N61" s="29">
        <v>23.64</v>
      </c>
      <c r="O61" s="29">
        <v>100</v>
      </c>
      <c r="P61" s="3">
        <v>2836.8</v>
      </c>
      <c r="Q61" s="3">
        <v>3220.9630000000002</v>
      </c>
      <c r="R61" s="3">
        <v>-384.16300000000001</v>
      </c>
      <c r="S61" s="29">
        <v>120</v>
      </c>
      <c r="T61" s="29">
        <v>136.25</v>
      </c>
      <c r="U61" s="29">
        <v>13.54</v>
      </c>
    </row>
    <row r="62" spans="1:22" x14ac:dyDescent="0.25">
      <c r="A62" s="17" t="s">
        <v>221</v>
      </c>
      <c r="B62" s="17" t="s">
        <v>221</v>
      </c>
      <c r="C62" s="17" t="s">
        <v>462</v>
      </c>
      <c r="D62" s="17" t="s">
        <v>1473</v>
      </c>
      <c r="E62" s="17" t="s">
        <v>694</v>
      </c>
      <c r="F62" s="17" t="s">
        <v>695</v>
      </c>
      <c r="G62" s="17" t="s">
        <v>472</v>
      </c>
      <c r="H62" s="17" t="s">
        <v>636</v>
      </c>
      <c r="I62" s="17" t="s">
        <v>1453</v>
      </c>
      <c r="J62" s="17" t="s">
        <v>25</v>
      </c>
      <c r="K62" s="73" t="s">
        <v>1474</v>
      </c>
      <c r="L62" s="30">
        <v>22.48</v>
      </c>
      <c r="M62" s="30">
        <v>22.48</v>
      </c>
      <c r="N62" s="30">
        <v>22.48</v>
      </c>
      <c r="O62" s="30">
        <v>100</v>
      </c>
      <c r="P62" s="2">
        <v>2697.6</v>
      </c>
      <c r="Q62" s="2">
        <v>3062.924</v>
      </c>
      <c r="R62" s="2">
        <v>-365.32400000000001</v>
      </c>
      <c r="S62" s="30">
        <v>120</v>
      </c>
      <c r="T62" s="30">
        <v>136.25</v>
      </c>
      <c r="U62" s="30">
        <v>13.54</v>
      </c>
    </row>
    <row r="63" spans="1:22" x14ac:dyDescent="0.25">
      <c r="A63" s="16" t="s">
        <v>221</v>
      </c>
      <c r="B63" s="16" t="s">
        <v>221</v>
      </c>
      <c r="C63" s="16" t="s">
        <v>462</v>
      </c>
      <c r="D63" s="16" t="s">
        <v>1473</v>
      </c>
      <c r="E63" s="16" t="s">
        <v>694</v>
      </c>
      <c r="F63" s="16" t="s">
        <v>695</v>
      </c>
      <c r="G63" s="16" t="s">
        <v>473</v>
      </c>
      <c r="H63" s="16" t="s">
        <v>636</v>
      </c>
      <c r="I63" s="16" t="s">
        <v>1453</v>
      </c>
      <c r="J63" s="16" t="s">
        <v>25</v>
      </c>
      <c r="K63" s="74" t="s">
        <v>1474</v>
      </c>
      <c r="L63" s="29">
        <v>1.04</v>
      </c>
      <c r="M63" s="29">
        <v>1.04</v>
      </c>
      <c r="N63" s="29">
        <v>1.04</v>
      </c>
      <c r="O63" s="29">
        <v>100</v>
      </c>
      <c r="P63" s="3">
        <v>124.8</v>
      </c>
      <c r="Q63" s="3">
        <v>141.68299999999999</v>
      </c>
      <c r="R63" s="3">
        <v>-16.882999999999999</v>
      </c>
      <c r="S63" s="29">
        <v>120</v>
      </c>
      <c r="T63" s="29">
        <v>136.22999999999999</v>
      </c>
      <c r="U63" s="29">
        <v>13.53</v>
      </c>
    </row>
    <row r="64" spans="1:22" x14ac:dyDescent="0.25">
      <c r="A64" s="17" t="s">
        <v>221</v>
      </c>
      <c r="B64" s="17" t="s">
        <v>221</v>
      </c>
      <c r="C64" s="17" t="s">
        <v>808</v>
      </c>
      <c r="D64" s="17" t="s">
        <v>1475</v>
      </c>
      <c r="E64" s="17" t="s">
        <v>991</v>
      </c>
      <c r="F64" s="17" t="s">
        <v>638</v>
      </c>
      <c r="G64" s="17" t="s">
        <v>465</v>
      </c>
      <c r="H64" s="17" t="s">
        <v>636</v>
      </c>
      <c r="I64" s="17" t="s">
        <v>1453</v>
      </c>
      <c r="J64" s="17" t="s">
        <v>25</v>
      </c>
      <c r="K64" s="73" t="s">
        <v>1474</v>
      </c>
      <c r="L64" s="30">
        <v>3.91</v>
      </c>
      <c r="M64" s="30">
        <v>3.91</v>
      </c>
      <c r="N64" s="30">
        <v>3.91</v>
      </c>
      <c r="O64" s="30">
        <v>100</v>
      </c>
      <c r="P64" s="2">
        <v>371.45</v>
      </c>
      <c r="Q64" s="2">
        <v>396.12900000000002</v>
      </c>
      <c r="R64" s="2">
        <v>-24.678999999999998</v>
      </c>
      <c r="S64" s="30">
        <v>95</v>
      </c>
      <c r="T64" s="30">
        <v>101.31</v>
      </c>
      <c r="U64" s="30">
        <v>6.64</v>
      </c>
    </row>
    <row r="65" spans="1:21" x14ac:dyDescent="0.25">
      <c r="A65" s="16" t="s">
        <v>221</v>
      </c>
      <c r="B65" s="16" t="s">
        <v>221</v>
      </c>
      <c r="C65" s="16" t="s">
        <v>808</v>
      </c>
      <c r="D65" s="16" t="s">
        <v>1475</v>
      </c>
      <c r="E65" s="16" t="s">
        <v>991</v>
      </c>
      <c r="F65" s="16" t="s">
        <v>638</v>
      </c>
      <c r="G65" s="16" t="s">
        <v>468</v>
      </c>
      <c r="H65" s="16" t="s">
        <v>636</v>
      </c>
      <c r="I65" s="16" t="s">
        <v>1453</v>
      </c>
      <c r="J65" s="16" t="s">
        <v>25</v>
      </c>
      <c r="K65" s="74" t="s">
        <v>1474</v>
      </c>
      <c r="L65" s="29">
        <v>0.89</v>
      </c>
      <c r="M65" s="29">
        <v>0.89</v>
      </c>
      <c r="N65" s="29">
        <v>0.89</v>
      </c>
      <c r="O65" s="29">
        <v>100</v>
      </c>
      <c r="P65" s="3">
        <v>84.55</v>
      </c>
      <c r="Q65" s="3">
        <v>90.171000000000006</v>
      </c>
      <c r="R65" s="3">
        <v>-5.6210000000000004</v>
      </c>
      <c r="S65" s="29">
        <v>95</v>
      </c>
      <c r="T65" s="29">
        <v>101.32</v>
      </c>
      <c r="U65" s="29">
        <v>6.65</v>
      </c>
    </row>
    <row r="66" spans="1:21" x14ac:dyDescent="0.25">
      <c r="A66" s="17" t="s">
        <v>221</v>
      </c>
      <c r="B66" s="17" t="s">
        <v>221</v>
      </c>
      <c r="C66" s="17" t="s">
        <v>808</v>
      </c>
      <c r="D66" s="17" t="s">
        <v>1476</v>
      </c>
      <c r="E66" s="17" t="s">
        <v>852</v>
      </c>
      <c r="F66" s="17" t="s">
        <v>638</v>
      </c>
      <c r="G66" s="17" t="s">
        <v>479</v>
      </c>
      <c r="H66" s="17" t="s">
        <v>636</v>
      </c>
      <c r="I66" s="17" t="s">
        <v>1453</v>
      </c>
      <c r="J66" s="17" t="s">
        <v>25</v>
      </c>
      <c r="K66" s="73" t="s">
        <v>1474</v>
      </c>
      <c r="L66" s="30">
        <v>9.27</v>
      </c>
      <c r="M66" s="30">
        <v>9.27</v>
      </c>
      <c r="N66" s="30">
        <v>9.27</v>
      </c>
      <c r="O66" s="30">
        <v>100</v>
      </c>
      <c r="P66" s="2">
        <v>880.65</v>
      </c>
      <c r="Q66" s="2">
        <v>718.89</v>
      </c>
      <c r="R66" s="2">
        <v>161.76</v>
      </c>
      <c r="S66" s="30">
        <v>95</v>
      </c>
      <c r="T66" s="30">
        <v>77.55</v>
      </c>
      <c r="U66" s="30">
        <v>-18.37</v>
      </c>
    </row>
    <row r="67" spans="1:21" x14ac:dyDescent="0.25">
      <c r="A67" s="16" t="s">
        <v>221</v>
      </c>
      <c r="B67" s="16" t="s">
        <v>221</v>
      </c>
      <c r="C67" s="16" t="s">
        <v>462</v>
      </c>
      <c r="D67" s="16" t="s">
        <v>1477</v>
      </c>
      <c r="E67" s="16" t="s">
        <v>649</v>
      </c>
      <c r="F67" s="16" t="s">
        <v>650</v>
      </c>
      <c r="G67" s="16" t="s">
        <v>465</v>
      </c>
      <c r="H67" s="16" t="s">
        <v>636</v>
      </c>
      <c r="I67" s="16" t="s">
        <v>1453</v>
      </c>
      <c r="J67" s="16" t="s">
        <v>25</v>
      </c>
      <c r="K67" s="74" t="s">
        <v>1478</v>
      </c>
      <c r="L67" s="29">
        <v>11.83</v>
      </c>
      <c r="M67" s="29">
        <v>11.83</v>
      </c>
      <c r="N67" s="29">
        <v>11.83</v>
      </c>
      <c r="O67" s="29">
        <v>100</v>
      </c>
      <c r="P67" s="3">
        <v>1123.8499999999999</v>
      </c>
      <c r="Q67" s="3">
        <v>1275.384</v>
      </c>
      <c r="R67" s="3">
        <v>-151.53399999999999</v>
      </c>
      <c r="S67" s="29">
        <v>95</v>
      </c>
      <c r="T67" s="29">
        <v>107.81</v>
      </c>
      <c r="U67" s="29">
        <v>13.48</v>
      </c>
    </row>
    <row r="68" spans="1:21" x14ac:dyDescent="0.25">
      <c r="A68" s="17" t="s">
        <v>221</v>
      </c>
      <c r="B68" s="17" t="s">
        <v>221</v>
      </c>
      <c r="C68" s="17" t="s">
        <v>462</v>
      </c>
      <c r="D68" s="17" t="s">
        <v>1477</v>
      </c>
      <c r="E68" s="17" t="s">
        <v>649</v>
      </c>
      <c r="F68" s="17" t="s">
        <v>650</v>
      </c>
      <c r="G68" s="17" t="s">
        <v>468</v>
      </c>
      <c r="H68" s="17" t="s">
        <v>636</v>
      </c>
      <c r="I68" s="17" t="s">
        <v>1453</v>
      </c>
      <c r="J68" s="17" t="s">
        <v>25</v>
      </c>
      <c r="K68" s="73" t="s">
        <v>1478</v>
      </c>
      <c r="L68" s="30">
        <v>8.7899999999999991</v>
      </c>
      <c r="M68" s="30">
        <v>8.7899999999999991</v>
      </c>
      <c r="N68" s="30">
        <v>8.7899999999999991</v>
      </c>
      <c r="O68" s="30">
        <v>100</v>
      </c>
      <c r="P68" s="2">
        <v>835.05</v>
      </c>
      <c r="Q68" s="2">
        <v>947.65099999999995</v>
      </c>
      <c r="R68" s="2">
        <v>-112.601</v>
      </c>
      <c r="S68" s="30">
        <v>95</v>
      </c>
      <c r="T68" s="30">
        <v>107.81</v>
      </c>
      <c r="U68" s="30">
        <v>13.48</v>
      </c>
    </row>
    <row r="69" spans="1:21" x14ac:dyDescent="0.25">
      <c r="A69" s="16" t="s">
        <v>221</v>
      </c>
      <c r="B69" s="16" t="s">
        <v>221</v>
      </c>
      <c r="C69" s="16" t="s">
        <v>462</v>
      </c>
      <c r="D69" s="16" t="s">
        <v>1477</v>
      </c>
      <c r="E69" s="16" t="s">
        <v>649</v>
      </c>
      <c r="F69" s="16" t="s">
        <v>650</v>
      </c>
      <c r="G69" s="16" t="s">
        <v>472</v>
      </c>
      <c r="H69" s="16" t="s">
        <v>636</v>
      </c>
      <c r="I69" s="16" t="s">
        <v>1453</v>
      </c>
      <c r="J69" s="16" t="s">
        <v>25</v>
      </c>
      <c r="K69" s="74" t="s">
        <v>1478</v>
      </c>
      <c r="L69" s="29">
        <v>6.19</v>
      </c>
      <c r="M69" s="29">
        <v>6.19</v>
      </c>
      <c r="N69" s="29">
        <v>6.19</v>
      </c>
      <c r="O69" s="29">
        <v>100</v>
      </c>
      <c r="P69" s="3">
        <v>588.04999999999995</v>
      </c>
      <c r="Q69" s="3">
        <v>667.351</v>
      </c>
      <c r="R69" s="3">
        <v>-79.301000000000002</v>
      </c>
      <c r="S69" s="29">
        <v>95</v>
      </c>
      <c r="T69" s="29">
        <v>107.81</v>
      </c>
      <c r="U69" s="29">
        <v>13.49</v>
      </c>
    </row>
    <row r="70" spans="1:21" x14ac:dyDescent="0.25">
      <c r="A70" s="17" t="s">
        <v>221</v>
      </c>
      <c r="B70" s="17" t="s">
        <v>221</v>
      </c>
      <c r="C70" s="17" t="s">
        <v>462</v>
      </c>
      <c r="D70" s="17" t="s">
        <v>1477</v>
      </c>
      <c r="E70" s="17" t="s">
        <v>649</v>
      </c>
      <c r="F70" s="17" t="s">
        <v>650</v>
      </c>
      <c r="G70" s="17" t="s">
        <v>474</v>
      </c>
      <c r="H70" s="17" t="s">
        <v>636</v>
      </c>
      <c r="I70" s="17" t="s">
        <v>1453</v>
      </c>
      <c r="J70" s="17" t="s">
        <v>25</v>
      </c>
      <c r="K70" s="73" t="s">
        <v>1478</v>
      </c>
      <c r="L70" s="30">
        <v>6.85</v>
      </c>
      <c r="M70" s="30">
        <v>6.85</v>
      </c>
      <c r="N70" s="30">
        <v>6.85</v>
      </c>
      <c r="O70" s="30">
        <v>100</v>
      </c>
      <c r="P70" s="2">
        <v>650.75</v>
      </c>
      <c r="Q70" s="2">
        <v>738.49900000000002</v>
      </c>
      <c r="R70" s="2">
        <v>-87.748999999999995</v>
      </c>
      <c r="S70" s="30">
        <v>95</v>
      </c>
      <c r="T70" s="30">
        <v>107.81</v>
      </c>
      <c r="U70" s="30">
        <v>13.48</v>
      </c>
    </row>
    <row r="71" spans="1:21" x14ac:dyDescent="0.25">
      <c r="A71" s="16" t="s">
        <v>221</v>
      </c>
      <c r="B71" s="16" t="s">
        <v>221</v>
      </c>
      <c r="C71" s="16" t="s">
        <v>462</v>
      </c>
      <c r="D71" s="16" t="s">
        <v>1477</v>
      </c>
      <c r="E71" s="16" t="s">
        <v>649</v>
      </c>
      <c r="F71" s="16" t="s">
        <v>650</v>
      </c>
      <c r="G71" s="16" t="s">
        <v>475</v>
      </c>
      <c r="H71" s="16" t="s">
        <v>636</v>
      </c>
      <c r="I71" s="16" t="s">
        <v>1453</v>
      </c>
      <c r="J71" s="16" t="s">
        <v>25</v>
      </c>
      <c r="K71" s="74" t="s">
        <v>1478</v>
      </c>
      <c r="L71" s="29">
        <v>7.73</v>
      </c>
      <c r="M71" s="29">
        <v>7.73</v>
      </c>
      <c r="N71" s="29">
        <v>7.73</v>
      </c>
      <c r="O71" s="29">
        <v>100</v>
      </c>
      <c r="P71" s="3">
        <v>734.35</v>
      </c>
      <c r="Q71" s="3">
        <v>833.37900000000002</v>
      </c>
      <c r="R71" s="3">
        <v>-99.028999999999996</v>
      </c>
      <c r="S71" s="29">
        <v>95</v>
      </c>
      <c r="T71" s="29">
        <v>107.81</v>
      </c>
      <c r="U71" s="29">
        <v>13.49</v>
      </c>
    </row>
    <row r="72" spans="1:21" x14ac:dyDescent="0.25">
      <c r="A72" s="17" t="s">
        <v>221</v>
      </c>
      <c r="B72" s="17" t="s">
        <v>221</v>
      </c>
      <c r="C72" s="17" t="s">
        <v>462</v>
      </c>
      <c r="D72" s="17" t="s">
        <v>1477</v>
      </c>
      <c r="E72" s="17" t="s">
        <v>649</v>
      </c>
      <c r="F72" s="17" t="s">
        <v>650</v>
      </c>
      <c r="G72" s="17" t="s">
        <v>476</v>
      </c>
      <c r="H72" s="17" t="s">
        <v>636</v>
      </c>
      <c r="I72" s="17" t="s">
        <v>1453</v>
      </c>
      <c r="J72" s="17" t="s">
        <v>25</v>
      </c>
      <c r="K72" s="73" t="s">
        <v>1478</v>
      </c>
      <c r="L72" s="30">
        <v>10.55</v>
      </c>
      <c r="M72" s="30">
        <v>10.55</v>
      </c>
      <c r="N72" s="30">
        <v>10.55</v>
      </c>
      <c r="O72" s="30">
        <v>100</v>
      </c>
      <c r="P72" s="2">
        <v>1002.25</v>
      </c>
      <c r="Q72" s="2">
        <v>1137.4010000000001</v>
      </c>
      <c r="R72" s="2">
        <v>-135.15100000000001</v>
      </c>
      <c r="S72" s="30">
        <v>95</v>
      </c>
      <c r="T72" s="30">
        <v>107.81</v>
      </c>
      <c r="U72" s="30">
        <v>13.48</v>
      </c>
    </row>
    <row r="73" spans="1:21" x14ac:dyDescent="0.25">
      <c r="A73" s="16" t="s">
        <v>221</v>
      </c>
      <c r="B73" s="16" t="s">
        <v>221</v>
      </c>
      <c r="C73" s="16" t="s">
        <v>462</v>
      </c>
      <c r="D73" s="16" t="s">
        <v>1477</v>
      </c>
      <c r="E73" s="16" t="s">
        <v>649</v>
      </c>
      <c r="F73" s="16" t="s">
        <v>650</v>
      </c>
      <c r="G73" s="16" t="s">
        <v>477</v>
      </c>
      <c r="H73" s="16" t="s">
        <v>636</v>
      </c>
      <c r="I73" s="16" t="s">
        <v>1453</v>
      </c>
      <c r="J73" s="16" t="s">
        <v>25</v>
      </c>
      <c r="K73" s="74" t="s">
        <v>1478</v>
      </c>
      <c r="L73" s="29">
        <v>11.09</v>
      </c>
      <c r="M73" s="29">
        <v>11.09</v>
      </c>
      <c r="N73" s="29">
        <v>11.09</v>
      </c>
      <c r="O73" s="29">
        <v>100</v>
      </c>
      <c r="P73" s="3">
        <v>1053.55</v>
      </c>
      <c r="Q73" s="3">
        <v>1195.615</v>
      </c>
      <c r="R73" s="3">
        <v>-142.065</v>
      </c>
      <c r="S73" s="29">
        <v>95</v>
      </c>
      <c r="T73" s="29">
        <v>107.81</v>
      </c>
      <c r="U73" s="29">
        <v>13.48</v>
      </c>
    </row>
    <row r="74" spans="1:21" x14ac:dyDescent="0.25">
      <c r="A74" s="17" t="s">
        <v>221</v>
      </c>
      <c r="B74" s="17" t="s">
        <v>221</v>
      </c>
      <c r="C74" s="17" t="s">
        <v>462</v>
      </c>
      <c r="D74" s="17" t="s">
        <v>1479</v>
      </c>
      <c r="E74" s="17" t="s">
        <v>806</v>
      </c>
      <c r="F74" s="17" t="s">
        <v>761</v>
      </c>
      <c r="G74" s="17" t="s">
        <v>476</v>
      </c>
      <c r="H74" s="17" t="s">
        <v>509</v>
      </c>
      <c r="I74" s="17" t="s">
        <v>1453</v>
      </c>
      <c r="J74" s="17" t="s">
        <v>25</v>
      </c>
      <c r="K74" s="73" t="s">
        <v>1480</v>
      </c>
      <c r="L74" s="30">
        <v>20.65</v>
      </c>
      <c r="M74" s="30">
        <v>20.65</v>
      </c>
      <c r="N74" s="30">
        <v>20.65</v>
      </c>
      <c r="O74" s="30">
        <v>100</v>
      </c>
      <c r="P74" s="2">
        <v>2168.25</v>
      </c>
      <c r="Q74" s="2">
        <v>3034.26</v>
      </c>
      <c r="R74" s="2">
        <v>-866.01</v>
      </c>
      <c r="S74" s="30">
        <v>105</v>
      </c>
      <c r="T74" s="30">
        <v>146.94</v>
      </c>
      <c r="U74" s="30">
        <v>39.94</v>
      </c>
    </row>
    <row r="75" spans="1:21" x14ac:dyDescent="0.25">
      <c r="A75" s="16" t="s">
        <v>221</v>
      </c>
      <c r="B75" s="16" t="s">
        <v>221</v>
      </c>
      <c r="C75" s="16" t="s">
        <v>462</v>
      </c>
      <c r="D75" s="16" t="s">
        <v>1479</v>
      </c>
      <c r="E75" s="16" t="s">
        <v>806</v>
      </c>
      <c r="F75" s="16" t="s">
        <v>761</v>
      </c>
      <c r="G75" s="16" t="s">
        <v>477</v>
      </c>
      <c r="H75" s="16" t="s">
        <v>509</v>
      </c>
      <c r="I75" s="16" t="s">
        <v>1453</v>
      </c>
      <c r="J75" s="16" t="s">
        <v>25</v>
      </c>
      <c r="K75" s="74" t="s">
        <v>1480</v>
      </c>
      <c r="L75" s="29">
        <v>9.5299999999999994</v>
      </c>
      <c r="M75" s="29">
        <v>9.5299999999999994</v>
      </c>
      <c r="N75" s="29">
        <v>9.5299999999999994</v>
      </c>
      <c r="O75" s="29">
        <v>100</v>
      </c>
      <c r="P75" s="3">
        <v>1000.65</v>
      </c>
      <c r="Q75" s="3">
        <v>1400.329</v>
      </c>
      <c r="R75" s="3">
        <v>-399.67899999999997</v>
      </c>
      <c r="S75" s="29">
        <v>105</v>
      </c>
      <c r="T75" s="29">
        <v>146.94</v>
      </c>
      <c r="U75" s="29">
        <v>39.94</v>
      </c>
    </row>
    <row r="76" spans="1:21" x14ac:dyDescent="0.25">
      <c r="A76" s="17" t="s">
        <v>221</v>
      </c>
      <c r="B76" s="17" t="s">
        <v>221</v>
      </c>
      <c r="C76" s="17" t="s">
        <v>808</v>
      </c>
      <c r="D76" s="17" t="s">
        <v>1481</v>
      </c>
      <c r="E76" s="17" t="s">
        <v>814</v>
      </c>
      <c r="F76" s="17" t="s">
        <v>753</v>
      </c>
      <c r="G76" s="17" t="s">
        <v>465</v>
      </c>
      <c r="H76" s="17" t="s">
        <v>509</v>
      </c>
      <c r="I76" s="17" t="s">
        <v>1453</v>
      </c>
      <c r="J76" s="17" t="s">
        <v>25</v>
      </c>
      <c r="K76" s="73" t="s">
        <v>1482</v>
      </c>
      <c r="L76" s="30">
        <v>18.39</v>
      </c>
      <c r="M76" s="30">
        <v>18.39</v>
      </c>
      <c r="N76" s="30">
        <v>18.39</v>
      </c>
      <c r="O76" s="30">
        <v>100</v>
      </c>
      <c r="P76" s="2">
        <v>1930.95</v>
      </c>
      <c r="Q76" s="2">
        <v>2278.1039999999998</v>
      </c>
      <c r="R76" s="2">
        <v>-347.154</v>
      </c>
      <c r="S76" s="30">
        <v>105</v>
      </c>
      <c r="T76" s="30">
        <v>123.88</v>
      </c>
      <c r="U76" s="30">
        <v>17.98</v>
      </c>
    </row>
    <row r="77" spans="1:21" x14ac:dyDescent="0.25">
      <c r="A77" s="16" t="s">
        <v>221</v>
      </c>
      <c r="B77" s="16" t="s">
        <v>221</v>
      </c>
      <c r="C77" s="16" t="s">
        <v>808</v>
      </c>
      <c r="D77" s="16" t="s">
        <v>1481</v>
      </c>
      <c r="E77" s="16" t="s">
        <v>814</v>
      </c>
      <c r="F77" s="16" t="s">
        <v>753</v>
      </c>
      <c r="G77" s="16" t="s">
        <v>468</v>
      </c>
      <c r="H77" s="16" t="s">
        <v>509</v>
      </c>
      <c r="I77" s="16" t="s">
        <v>1453</v>
      </c>
      <c r="J77" s="16" t="s">
        <v>25</v>
      </c>
      <c r="K77" s="74" t="s">
        <v>1482</v>
      </c>
      <c r="L77" s="29">
        <v>4.54</v>
      </c>
      <c r="M77" s="29">
        <v>4.54</v>
      </c>
      <c r="N77" s="29">
        <v>4.54</v>
      </c>
      <c r="O77" s="29">
        <v>100</v>
      </c>
      <c r="P77" s="3">
        <v>476.7</v>
      </c>
      <c r="Q77" s="3">
        <v>562.40700000000004</v>
      </c>
      <c r="R77" s="3">
        <v>-85.706999999999994</v>
      </c>
      <c r="S77" s="29">
        <v>105</v>
      </c>
      <c r="T77" s="29">
        <v>123.88</v>
      </c>
      <c r="U77" s="29">
        <v>17.98</v>
      </c>
    </row>
    <row r="78" spans="1:21" x14ac:dyDescent="0.25">
      <c r="A78" s="17" t="s">
        <v>221</v>
      </c>
      <c r="B78" s="17" t="s">
        <v>221</v>
      </c>
      <c r="C78" s="17" t="s">
        <v>808</v>
      </c>
      <c r="D78" s="17" t="s">
        <v>1481</v>
      </c>
      <c r="E78" s="17" t="s">
        <v>814</v>
      </c>
      <c r="F78" s="17" t="s">
        <v>753</v>
      </c>
      <c r="G78" s="17" t="s">
        <v>470</v>
      </c>
      <c r="H78" s="17" t="s">
        <v>509</v>
      </c>
      <c r="I78" s="17" t="s">
        <v>1453</v>
      </c>
      <c r="J78" s="17" t="s">
        <v>25</v>
      </c>
      <c r="K78" s="73" t="s">
        <v>1482</v>
      </c>
      <c r="L78" s="30">
        <v>0.73</v>
      </c>
      <c r="M78" s="30">
        <v>0.73</v>
      </c>
      <c r="N78" s="30">
        <v>0.73</v>
      </c>
      <c r="O78" s="30">
        <v>100</v>
      </c>
      <c r="P78" s="2">
        <v>76.650000000000006</v>
      </c>
      <c r="Q78" s="2">
        <v>90.421000000000006</v>
      </c>
      <c r="R78" s="2">
        <v>-13.771000000000001</v>
      </c>
      <c r="S78" s="30">
        <v>105</v>
      </c>
      <c r="T78" s="30">
        <v>123.86</v>
      </c>
      <c r="U78" s="30">
        <v>17.97</v>
      </c>
    </row>
    <row r="79" spans="1:21" x14ac:dyDescent="0.25">
      <c r="A79" s="16" t="s">
        <v>221</v>
      </c>
      <c r="B79" s="16" t="s">
        <v>221</v>
      </c>
      <c r="C79" s="16" t="s">
        <v>808</v>
      </c>
      <c r="D79" s="16" t="s">
        <v>1481</v>
      </c>
      <c r="E79" s="16" t="s">
        <v>814</v>
      </c>
      <c r="F79" s="16" t="s">
        <v>753</v>
      </c>
      <c r="G79" s="16" t="s">
        <v>471</v>
      </c>
      <c r="H79" s="16" t="s">
        <v>509</v>
      </c>
      <c r="I79" s="16" t="s">
        <v>1453</v>
      </c>
      <c r="J79" s="16" t="s">
        <v>25</v>
      </c>
      <c r="K79" s="74" t="s">
        <v>1482</v>
      </c>
      <c r="L79" s="29">
        <v>7.34</v>
      </c>
      <c r="M79" s="29">
        <v>7.34</v>
      </c>
      <c r="N79" s="29">
        <v>7.34</v>
      </c>
      <c r="O79" s="29">
        <v>100</v>
      </c>
      <c r="P79" s="3">
        <v>770.7</v>
      </c>
      <c r="Q79" s="3">
        <v>909.26599999999996</v>
      </c>
      <c r="R79" s="3">
        <v>-138.566</v>
      </c>
      <c r="S79" s="29">
        <v>105</v>
      </c>
      <c r="T79" s="29">
        <v>123.88</v>
      </c>
      <c r="U79" s="29">
        <v>17.98</v>
      </c>
    </row>
    <row r="80" spans="1:21" x14ac:dyDescent="0.25">
      <c r="A80" s="17" t="s">
        <v>221</v>
      </c>
      <c r="B80" s="17" t="s">
        <v>221</v>
      </c>
      <c r="C80" s="17" t="s">
        <v>808</v>
      </c>
      <c r="D80" s="17" t="s">
        <v>1481</v>
      </c>
      <c r="E80" s="17" t="s">
        <v>814</v>
      </c>
      <c r="F80" s="17" t="s">
        <v>753</v>
      </c>
      <c r="G80" s="17" t="s">
        <v>473</v>
      </c>
      <c r="H80" s="17" t="s">
        <v>509</v>
      </c>
      <c r="I80" s="17" t="s">
        <v>1453</v>
      </c>
      <c r="J80" s="17" t="s">
        <v>25</v>
      </c>
      <c r="K80" s="73" t="s">
        <v>1482</v>
      </c>
      <c r="L80" s="30">
        <v>13.75</v>
      </c>
      <c r="M80" s="30">
        <v>13.75</v>
      </c>
      <c r="N80" s="30">
        <v>13.75</v>
      </c>
      <c r="O80" s="30">
        <v>100</v>
      </c>
      <c r="P80" s="2">
        <v>1443.75</v>
      </c>
      <c r="Q80" s="2">
        <v>1703.31</v>
      </c>
      <c r="R80" s="2">
        <v>-259.56</v>
      </c>
      <c r="S80" s="30">
        <v>105</v>
      </c>
      <c r="T80" s="30">
        <v>123.88</v>
      </c>
      <c r="U80" s="30">
        <v>17.98</v>
      </c>
    </row>
    <row r="81" spans="1:21" x14ac:dyDescent="0.25">
      <c r="A81" s="16" t="s">
        <v>221</v>
      </c>
      <c r="B81" s="16" t="s">
        <v>221</v>
      </c>
      <c r="C81" s="16" t="s">
        <v>462</v>
      </c>
      <c r="D81" s="16" t="s">
        <v>1455</v>
      </c>
      <c r="E81" s="16" t="s">
        <v>575</v>
      </c>
      <c r="F81" s="16" t="s">
        <v>464</v>
      </c>
      <c r="G81" s="16" t="s">
        <v>465</v>
      </c>
      <c r="H81" s="16" t="s">
        <v>509</v>
      </c>
      <c r="I81" s="16" t="s">
        <v>1453</v>
      </c>
      <c r="J81" s="16" t="s">
        <v>25</v>
      </c>
      <c r="K81" s="74" t="s">
        <v>1456</v>
      </c>
      <c r="L81" s="29">
        <v>7.41</v>
      </c>
      <c r="M81" s="29">
        <v>7.41</v>
      </c>
      <c r="N81" s="29">
        <v>7.41</v>
      </c>
      <c r="O81" s="29">
        <v>100</v>
      </c>
      <c r="P81" s="3">
        <v>778.05</v>
      </c>
      <c r="Q81" s="3">
        <v>1031.683</v>
      </c>
      <c r="R81" s="3">
        <v>-253.63300000000001</v>
      </c>
      <c r="S81" s="29">
        <v>105</v>
      </c>
      <c r="T81" s="29">
        <v>139.22999999999999</v>
      </c>
      <c r="U81" s="29">
        <v>32.6</v>
      </c>
    </row>
    <row r="82" spans="1:21" x14ac:dyDescent="0.25">
      <c r="A82" s="17" t="s">
        <v>221</v>
      </c>
      <c r="B82" s="17" t="s">
        <v>221</v>
      </c>
      <c r="C82" s="17" t="s">
        <v>462</v>
      </c>
      <c r="D82" s="17" t="s">
        <v>1455</v>
      </c>
      <c r="E82" s="17" t="s">
        <v>575</v>
      </c>
      <c r="F82" s="17" t="s">
        <v>464</v>
      </c>
      <c r="G82" s="17" t="s">
        <v>468</v>
      </c>
      <c r="H82" s="17" t="s">
        <v>509</v>
      </c>
      <c r="I82" s="17" t="s">
        <v>1453</v>
      </c>
      <c r="J82" s="17" t="s">
        <v>25</v>
      </c>
      <c r="K82" s="73" t="s">
        <v>1456</v>
      </c>
      <c r="L82" s="30">
        <v>15.69</v>
      </c>
      <c r="M82" s="30">
        <v>15.69</v>
      </c>
      <c r="N82" s="30">
        <v>15.69</v>
      </c>
      <c r="O82" s="30">
        <v>100</v>
      </c>
      <c r="P82" s="2">
        <v>1647.45</v>
      </c>
      <c r="Q82" s="2">
        <v>2184.4830000000002</v>
      </c>
      <c r="R82" s="2">
        <v>-537.03300000000002</v>
      </c>
      <c r="S82" s="30">
        <v>105</v>
      </c>
      <c r="T82" s="30">
        <v>139.22999999999999</v>
      </c>
      <c r="U82" s="30">
        <v>32.6</v>
      </c>
    </row>
    <row r="83" spans="1:21" x14ac:dyDescent="0.25">
      <c r="A83" s="16" t="s">
        <v>221</v>
      </c>
      <c r="B83" s="16" t="s">
        <v>221</v>
      </c>
      <c r="C83" s="16" t="s">
        <v>462</v>
      </c>
      <c r="D83" s="16" t="s">
        <v>1455</v>
      </c>
      <c r="E83" s="16" t="s">
        <v>575</v>
      </c>
      <c r="F83" s="16" t="s">
        <v>464</v>
      </c>
      <c r="G83" s="16" t="s">
        <v>470</v>
      </c>
      <c r="H83" s="16" t="s">
        <v>509</v>
      </c>
      <c r="I83" s="16" t="s">
        <v>1453</v>
      </c>
      <c r="J83" s="16" t="s">
        <v>25</v>
      </c>
      <c r="K83" s="74" t="s">
        <v>1456</v>
      </c>
      <c r="L83" s="29">
        <v>4.41</v>
      </c>
      <c r="M83" s="29">
        <v>4.41</v>
      </c>
      <c r="N83" s="29">
        <v>4.41</v>
      </c>
      <c r="O83" s="29">
        <v>100</v>
      </c>
      <c r="P83" s="3">
        <v>463.05</v>
      </c>
      <c r="Q83" s="3">
        <v>613.98900000000003</v>
      </c>
      <c r="R83" s="3">
        <v>-150.93899999999999</v>
      </c>
      <c r="S83" s="29">
        <v>105</v>
      </c>
      <c r="T83" s="29">
        <v>139.22999999999999</v>
      </c>
      <c r="U83" s="29">
        <v>32.6</v>
      </c>
    </row>
    <row r="84" spans="1:21" x14ac:dyDescent="0.25">
      <c r="A84" s="17" t="s">
        <v>221</v>
      </c>
      <c r="B84" s="17" t="s">
        <v>221</v>
      </c>
      <c r="C84" s="17" t="s">
        <v>462</v>
      </c>
      <c r="D84" s="17" t="s">
        <v>1455</v>
      </c>
      <c r="E84" s="17" t="s">
        <v>575</v>
      </c>
      <c r="F84" s="17" t="s">
        <v>464</v>
      </c>
      <c r="G84" s="17" t="s">
        <v>471</v>
      </c>
      <c r="H84" s="17" t="s">
        <v>509</v>
      </c>
      <c r="I84" s="17" t="s">
        <v>1453</v>
      </c>
      <c r="J84" s="17" t="s">
        <v>25</v>
      </c>
      <c r="K84" s="73" t="s">
        <v>1456</v>
      </c>
      <c r="L84" s="30">
        <v>4.3099999999999996</v>
      </c>
      <c r="M84" s="30">
        <v>4.3099999999999996</v>
      </c>
      <c r="N84" s="30">
        <v>4.3099999999999996</v>
      </c>
      <c r="O84" s="30">
        <v>100</v>
      </c>
      <c r="P84" s="2">
        <v>452.55</v>
      </c>
      <c r="Q84" s="2">
        <v>600.07399999999996</v>
      </c>
      <c r="R84" s="2">
        <v>-147.524</v>
      </c>
      <c r="S84" s="30">
        <v>105</v>
      </c>
      <c r="T84" s="30">
        <v>139.22999999999999</v>
      </c>
      <c r="U84" s="30">
        <v>32.6</v>
      </c>
    </row>
    <row r="85" spans="1:21" x14ac:dyDescent="0.25">
      <c r="A85" s="16" t="s">
        <v>221</v>
      </c>
      <c r="B85" s="16" t="s">
        <v>221</v>
      </c>
      <c r="C85" s="16" t="s">
        <v>462</v>
      </c>
      <c r="D85" s="16" t="s">
        <v>1455</v>
      </c>
      <c r="E85" s="16" t="s">
        <v>575</v>
      </c>
      <c r="F85" s="16" t="s">
        <v>464</v>
      </c>
      <c r="G85" s="16" t="s">
        <v>472</v>
      </c>
      <c r="H85" s="16" t="s">
        <v>509</v>
      </c>
      <c r="I85" s="16" t="s">
        <v>1453</v>
      </c>
      <c r="J85" s="16" t="s">
        <v>25</v>
      </c>
      <c r="K85" s="74" t="s">
        <v>1456</v>
      </c>
      <c r="L85" s="29">
        <v>7.15</v>
      </c>
      <c r="M85" s="29">
        <v>7.15</v>
      </c>
      <c r="N85" s="29">
        <v>7.15</v>
      </c>
      <c r="O85" s="29">
        <v>100</v>
      </c>
      <c r="P85" s="3">
        <v>750.75</v>
      </c>
      <c r="Q85" s="3">
        <v>995.48199999999997</v>
      </c>
      <c r="R85" s="3">
        <v>-244.732</v>
      </c>
      <c r="S85" s="29">
        <v>105</v>
      </c>
      <c r="T85" s="29">
        <v>139.22999999999999</v>
      </c>
      <c r="U85" s="29">
        <v>32.6</v>
      </c>
    </row>
    <row r="86" spans="1:21" x14ac:dyDescent="0.25">
      <c r="A86" s="17" t="s">
        <v>221</v>
      </c>
      <c r="B86" s="17" t="s">
        <v>221</v>
      </c>
      <c r="C86" s="17" t="s">
        <v>462</v>
      </c>
      <c r="D86" s="17" t="s">
        <v>1455</v>
      </c>
      <c r="E86" s="17" t="s">
        <v>575</v>
      </c>
      <c r="F86" s="17" t="s">
        <v>464</v>
      </c>
      <c r="G86" s="17" t="s">
        <v>473</v>
      </c>
      <c r="H86" s="17" t="s">
        <v>509</v>
      </c>
      <c r="I86" s="17" t="s">
        <v>1453</v>
      </c>
      <c r="J86" s="17" t="s">
        <v>25</v>
      </c>
      <c r="K86" s="73" t="s">
        <v>1456</v>
      </c>
      <c r="L86" s="30">
        <v>10.99</v>
      </c>
      <c r="M86" s="30">
        <v>10.99</v>
      </c>
      <c r="N86" s="30">
        <v>10.99</v>
      </c>
      <c r="O86" s="30">
        <v>100</v>
      </c>
      <c r="P86" s="2">
        <v>1153.95</v>
      </c>
      <c r="Q86" s="2">
        <v>1530.1110000000001</v>
      </c>
      <c r="R86" s="2">
        <v>-376.161</v>
      </c>
      <c r="S86" s="30">
        <v>105</v>
      </c>
      <c r="T86" s="30">
        <v>139.22999999999999</v>
      </c>
      <c r="U86" s="30">
        <v>32.6</v>
      </c>
    </row>
    <row r="87" spans="1:21" x14ac:dyDescent="0.25">
      <c r="A87" s="16" t="s">
        <v>221</v>
      </c>
      <c r="B87" s="16" t="s">
        <v>221</v>
      </c>
      <c r="C87" s="16" t="s">
        <v>808</v>
      </c>
      <c r="D87" s="16" t="s">
        <v>1483</v>
      </c>
      <c r="E87" s="16" t="s">
        <v>913</v>
      </c>
      <c r="F87" s="16" t="s">
        <v>753</v>
      </c>
      <c r="G87" s="16" t="s">
        <v>465</v>
      </c>
      <c r="H87" s="16" t="s">
        <v>509</v>
      </c>
      <c r="I87" s="16" t="s">
        <v>1453</v>
      </c>
      <c r="J87" s="16" t="s">
        <v>25</v>
      </c>
      <c r="K87" s="74" t="s">
        <v>1484</v>
      </c>
      <c r="L87" s="29">
        <v>2.08</v>
      </c>
      <c r="M87" s="29">
        <v>2.08</v>
      </c>
      <c r="N87" s="29">
        <v>2.08</v>
      </c>
      <c r="O87" s="29">
        <v>100</v>
      </c>
      <c r="P87" s="3">
        <v>218.4</v>
      </c>
      <c r="Q87" s="3">
        <v>207.44499999999999</v>
      </c>
      <c r="R87" s="3">
        <v>10.955</v>
      </c>
      <c r="S87" s="29">
        <v>105</v>
      </c>
      <c r="T87" s="29">
        <v>99.73</v>
      </c>
      <c r="U87" s="29">
        <v>-5.0199999999999996</v>
      </c>
    </row>
    <row r="88" spans="1:21" x14ac:dyDescent="0.25">
      <c r="A88" s="17" t="s">
        <v>221</v>
      </c>
      <c r="B88" s="17" t="s">
        <v>221</v>
      </c>
      <c r="C88" s="17" t="s">
        <v>808</v>
      </c>
      <c r="D88" s="17" t="s">
        <v>1483</v>
      </c>
      <c r="E88" s="17" t="s">
        <v>913</v>
      </c>
      <c r="F88" s="17" t="s">
        <v>753</v>
      </c>
      <c r="G88" s="17" t="s">
        <v>468</v>
      </c>
      <c r="H88" s="17" t="s">
        <v>509</v>
      </c>
      <c r="I88" s="17" t="s">
        <v>1453</v>
      </c>
      <c r="J88" s="17" t="s">
        <v>25</v>
      </c>
      <c r="K88" s="73" t="s">
        <v>1484</v>
      </c>
      <c r="L88" s="30">
        <v>5.94</v>
      </c>
      <c r="M88" s="30">
        <v>5.94</v>
      </c>
      <c r="N88" s="30">
        <v>5.94</v>
      </c>
      <c r="O88" s="30">
        <v>100</v>
      </c>
      <c r="P88" s="2">
        <v>623.70000000000005</v>
      </c>
      <c r="Q88" s="2">
        <v>592.34100000000001</v>
      </c>
      <c r="R88" s="2">
        <v>31.359000000000002</v>
      </c>
      <c r="S88" s="30">
        <v>105</v>
      </c>
      <c r="T88" s="30">
        <v>99.72</v>
      </c>
      <c r="U88" s="30">
        <v>-5.03</v>
      </c>
    </row>
    <row r="89" spans="1:21" x14ac:dyDescent="0.25">
      <c r="A89" s="16" t="s">
        <v>221</v>
      </c>
      <c r="B89" s="16" t="s">
        <v>221</v>
      </c>
      <c r="C89" s="16" t="s">
        <v>808</v>
      </c>
      <c r="D89" s="16" t="s">
        <v>1483</v>
      </c>
      <c r="E89" s="16" t="s">
        <v>913</v>
      </c>
      <c r="F89" s="16" t="s">
        <v>753</v>
      </c>
      <c r="G89" s="16" t="s">
        <v>470</v>
      </c>
      <c r="H89" s="16" t="s">
        <v>509</v>
      </c>
      <c r="I89" s="16" t="s">
        <v>1453</v>
      </c>
      <c r="J89" s="16" t="s">
        <v>25</v>
      </c>
      <c r="K89" s="74" t="s">
        <v>1484</v>
      </c>
      <c r="L89" s="29">
        <v>5.17</v>
      </c>
      <c r="M89" s="29">
        <v>5.17</v>
      </c>
      <c r="N89" s="29">
        <v>5.17</v>
      </c>
      <c r="O89" s="29">
        <v>100</v>
      </c>
      <c r="P89" s="3">
        <v>542.85</v>
      </c>
      <c r="Q89" s="3">
        <v>515.55899999999997</v>
      </c>
      <c r="R89" s="3">
        <v>27.291</v>
      </c>
      <c r="S89" s="29">
        <v>105</v>
      </c>
      <c r="T89" s="29">
        <v>99.72</v>
      </c>
      <c r="U89" s="29">
        <v>-5.03</v>
      </c>
    </row>
    <row r="90" spans="1:21" x14ac:dyDescent="0.25">
      <c r="A90" s="17" t="s">
        <v>221</v>
      </c>
      <c r="B90" s="17" t="s">
        <v>221</v>
      </c>
      <c r="C90" s="17" t="s">
        <v>808</v>
      </c>
      <c r="D90" s="17" t="s">
        <v>1483</v>
      </c>
      <c r="E90" s="17" t="s">
        <v>913</v>
      </c>
      <c r="F90" s="17" t="s">
        <v>753</v>
      </c>
      <c r="G90" s="17" t="s">
        <v>471</v>
      </c>
      <c r="H90" s="17" t="s">
        <v>509</v>
      </c>
      <c r="I90" s="17" t="s">
        <v>1453</v>
      </c>
      <c r="J90" s="17" t="s">
        <v>25</v>
      </c>
      <c r="K90" s="73" t="s">
        <v>1484</v>
      </c>
      <c r="L90" s="30">
        <v>12.44</v>
      </c>
      <c r="M90" s="30">
        <v>12.44</v>
      </c>
      <c r="N90" s="30">
        <v>12.44</v>
      </c>
      <c r="O90" s="30">
        <v>100</v>
      </c>
      <c r="P90" s="2">
        <v>1306.2</v>
      </c>
      <c r="Q90" s="2">
        <v>1240.529</v>
      </c>
      <c r="R90" s="2">
        <v>65.671000000000006</v>
      </c>
      <c r="S90" s="30">
        <v>105</v>
      </c>
      <c r="T90" s="30">
        <v>99.72</v>
      </c>
      <c r="U90" s="30">
        <v>-5.03</v>
      </c>
    </row>
    <row r="91" spans="1:21" x14ac:dyDescent="0.25">
      <c r="A91" s="16" t="s">
        <v>221</v>
      </c>
      <c r="B91" s="16" t="s">
        <v>221</v>
      </c>
      <c r="C91" s="16" t="s">
        <v>808</v>
      </c>
      <c r="D91" s="16" t="s">
        <v>1483</v>
      </c>
      <c r="E91" s="16" t="s">
        <v>913</v>
      </c>
      <c r="F91" s="16" t="s">
        <v>753</v>
      </c>
      <c r="G91" s="16" t="s">
        <v>472</v>
      </c>
      <c r="H91" s="16" t="s">
        <v>509</v>
      </c>
      <c r="I91" s="16" t="s">
        <v>1453</v>
      </c>
      <c r="J91" s="16" t="s">
        <v>25</v>
      </c>
      <c r="K91" s="74" t="s">
        <v>1484</v>
      </c>
      <c r="L91" s="29">
        <v>8.15</v>
      </c>
      <c r="M91" s="29">
        <v>8.15</v>
      </c>
      <c r="N91" s="29">
        <v>8.15</v>
      </c>
      <c r="O91" s="29">
        <v>100</v>
      </c>
      <c r="P91" s="3">
        <v>855.75</v>
      </c>
      <c r="Q91" s="3">
        <v>812.71900000000005</v>
      </c>
      <c r="R91" s="3">
        <v>43.030999999999999</v>
      </c>
      <c r="S91" s="29">
        <v>105</v>
      </c>
      <c r="T91" s="29">
        <v>99.72</v>
      </c>
      <c r="U91" s="29">
        <v>-5.03</v>
      </c>
    </row>
    <row r="92" spans="1:21" x14ac:dyDescent="0.25">
      <c r="A92" s="17" t="s">
        <v>221</v>
      </c>
      <c r="B92" s="17" t="s">
        <v>221</v>
      </c>
      <c r="C92" s="17" t="s">
        <v>808</v>
      </c>
      <c r="D92" s="17" t="s">
        <v>1483</v>
      </c>
      <c r="E92" s="17" t="s">
        <v>913</v>
      </c>
      <c r="F92" s="17" t="s">
        <v>753</v>
      </c>
      <c r="G92" s="17" t="s">
        <v>473</v>
      </c>
      <c r="H92" s="17" t="s">
        <v>509</v>
      </c>
      <c r="I92" s="17" t="s">
        <v>1453</v>
      </c>
      <c r="J92" s="17" t="s">
        <v>25</v>
      </c>
      <c r="K92" s="73" t="s">
        <v>1484</v>
      </c>
      <c r="L92" s="30">
        <v>4.3600000000000003</v>
      </c>
      <c r="M92" s="30">
        <v>4.3600000000000003</v>
      </c>
      <c r="N92" s="30">
        <v>4.3600000000000003</v>
      </c>
      <c r="O92" s="30">
        <v>100</v>
      </c>
      <c r="P92" s="2">
        <v>457.8</v>
      </c>
      <c r="Q92" s="2">
        <v>434.77499999999998</v>
      </c>
      <c r="R92" s="2">
        <v>23.024999999999999</v>
      </c>
      <c r="S92" s="30">
        <v>105</v>
      </c>
      <c r="T92" s="30">
        <v>99.72</v>
      </c>
      <c r="U92" s="30">
        <v>-5.03</v>
      </c>
    </row>
    <row r="93" spans="1:21" x14ac:dyDescent="0.25">
      <c r="A93" s="16" t="s">
        <v>221</v>
      </c>
      <c r="B93" s="16" t="s">
        <v>221</v>
      </c>
      <c r="C93" s="16" t="s">
        <v>808</v>
      </c>
      <c r="D93" s="16" t="s">
        <v>1483</v>
      </c>
      <c r="E93" s="16" t="s">
        <v>913</v>
      </c>
      <c r="F93" s="16" t="s">
        <v>753</v>
      </c>
      <c r="G93" s="16" t="s">
        <v>474</v>
      </c>
      <c r="H93" s="16" t="s">
        <v>509</v>
      </c>
      <c r="I93" s="16" t="s">
        <v>1453</v>
      </c>
      <c r="J93" s="16" t="s">
        <v>25</v>
      </c>
      <c r="K93" s="74" t="s">
        <v>1484</v>
      </c>
      <c r="L93" s="29">
        <v>8.3000000000000007</v>
      </c>
      <c r="M93" s="29">
        <v>8.3000000000000007</v>
      </c>
      <c r="N93" s="29">
        <v>8.3000000000000007</v>
      </c>
      <c r="O93" s="29">
        <v>100</v>
      </c>
      <c r="P93" s="3">
        <v>871.5</v>
      </c>
      <c r="Q93" s="3">
        <v>827.69200000000001</v>
      </c>
      <c r="R93" s="3">
        <v>43.808</v>
      </c>
      <c r="S93" s="29">
        <v>105</v>
      </c>
      <c r="T93" s="29">
        <v>99.72</v>
      </c>
      <c r="U93" s="29">
        <v>-5.03</v>
      </c>
    </row>
    <row r="94" spans="1:21" x14ac:dyDescent="0.25">
      <c r="A94" s="17" t="s">
        <v>221</v>
      </c>
      <c r="B94" s="17" t="s">
        <v>221</v>
      </c>
      <c r="C94" s="17" t="s">
        <v>808</v>
      </c>
      <c r="D94" s="17" t="s">
        <v>1483</v>
      </c>
      <c r="E94" s="17" t="s">
        <v>913</v>
      </c>
      <c r="F94" s="17" t="s">
        <v>753</v>
      </c>
      <c r="G94" s="17" t="s">
        <v>475</v>
      </c>
      <c r="H94" s="17" t="s">
        <v>509</v>
      </c>
      <c r="I94" s="17" t="s">
        <v>1453</v>
      </c>
      <c r="J94" s="17" t="s">
        <v>25</v>
      </c>
      <c r="K94" s="73" t="s">
        <v>1484</v>
      </c>
      <c r="L94" s="30">
        <v>8.1999999999999993</v>
      </c>
      <c r="M94" s="30">
        <v>8.1999999999999993</v>
      </c>
      <c r="N94" s="30">
        <v>8.1999999999999993</v>
      </c>
      <c r="O94" s="30">
        <v>100</v>
      </c>
      <c r="P94" s="2">
        <v>861</v>
      </c>
      <c r="Q94" s="2">
        <v>817.71699999999998</v>
      </c>
      <c r="R94" s="2">
        <v>43.283000000000001</v>
      </c>
      <c r="S94" s="30">
        <v>105</v>
      </c>
      <c r="T94" s="30">
        <v>99.72</v>
      </c>
      <c r="U94" s="30">
        <v>-5.03</v>
      </c>
    </row>
    <row r="95" spans="1:21" x14ac:dyDescent="0.25">
      <c r="A95" s="16" t="s">
        <v>221</v>
      </c>
      <c r="B95" s="16" t="s">
        <v>221</v>
      </c>
      <c r="C95" s="16" t="s">
        <v>808</v>
      </c>
      <c r="D95" s="16" t="s">
        <v>1483</v>
      </c>
      <c r="E95" s="16" t="s">
        <v>913</v>
      </c>
      <c r="F95" s="16" t="s">
        <v>753</v>
      </c>
      <c r="G95" s="16" t="s">
        <v>476</v>
      </c>
      <c r="H95" s="16" t="s">
        <v>509</v>
      </c>
      <c r="I95" s="16" t="s">
        <v>1453</v>
      </c>
      <c r="J95" s="16" t="s">
        <v>25</v>
      </c>
      <c r="K95" s="74" t="s">
        <v>1484</v>
      </c>
      <c r="L95" s="29">
        <v>6.22</v>
      </c>
      <c r="M95" s="29">
        <v>6.22</v>
      </c>
      <c r="N95" s="29">
        <v>6.22</v>
      </c>
      <c r="O95" s="29">
        <v>100</v>
      </c>
      <c r="P95" s="3">
        <v>653.1</v>
      </c>
      <c r="Q95" s="3">
        <v>620.25400000000002</v>
      </c>
      <c r="R95" s="3">
        <v>32.845999999999997</v>
      </c>
      <c r="S95" s="29">
        <v>105</v>
      </c>
      <c r="T95" s="29">
        <v>99.72</v>
      </c>
      <c r="U95" s="29">
        <v>-5.03</v>
      </c>
    </row>
    <row r="96" spans="1:21" x14ac:dyDescent="0.25">
      <c r="A96" s="17" t="s">
        <v>221</v>
      </c>
      <c r="B96" s="17" t="s">
        <v>221</v>
      </c>
      <c r="C96" s="17" t="s">
        <v>808</v>
      </c>
      <c r="D96" s="17" t="s">
        <v>1483</v>
      </c>
      <c r="E96" s="17" t="s">
        <v>913</v>
      </c>
      <c r="F96" s="17" t="s">
        <v>753</v>
      </c>
      <c r="G96" s="17" t="s">
        <v>477</v>
      </c>
      <c r="H96" s="17" t="s">
        <v>509</v>
      </c>
      <c r="I96" s="17" t="s">
        <v>1453</v>
      </c>
      <c r="J96" s="17" t="s">
        <v>25</v>
      </c>
      <c r="K96" s="73" t="s">
        <v>1484</v>
      </c>
      <c r="L96" s="30">
        <v>4.4800000000000004</v>
      </c>
      <c r="M96" s="30">
        <v>4.4800000000000004</v>
      </c>
      <c r="N96" s="30">
        <v>4.4800000000000004</v>
      </c>
      <c r="O96" s="30">
        <v>100</v>
      </c>
      <c r="P96" s="2">
        <v>470.4</v>
      </c>
      <c r="Q96" s="2">
        <v>446.77100000000002</v>
      </c>
      <c r="R96" s="2">
        <v>23.629000000000001</v>
      </c>
      <c r="S96" s="30">
        <v>105</v>
      </c>
      <c r="T96" s="30">
        <v>99.73</v>
      </c>
      <c r="U96" s="30">
        <v>-5.0199999999999996</v>
      </c>
    </row>
    <row r="97" spans="1:21" x14ac:dyDescent="0.25">
      <c r="A97" s="16" t="s">
        <v>221</v>
      </c>
      <c r="B97" s="16" t="s">
        <v>221</v>
      </c>
      <c r="C97" s="16" t="s">
        <v>808</v>
      </c>
      <c r="D97" s="16" t="s">
        <v>1483</v>
      </c>
      <c r="E97" s="16" t="s">
        <v>913</v>
      </c>
      <c r="F97" s="16" t="s">
        <v>753</v>
      </c>
      <c r="G97" s="16" t="s">
        <v>479</v>
      </c>
      <c r="H97" s="16" t="s">
        <v>509</v>
      </c>
      <c r="I97" s="16" t="s">
        <v>1453</v>
      </c>
      <c r="J97" s="16" t="s">
        <v>25</v>
      </c>
      <c r="K97" s="74" t="s">
        <v>1484</v>
      </c>
      <c r="L97" s="29">
        <v>7.95</v>
      </c>
      <c r="M97" s="29">
        <v>7.95</v>
      </c>
      <c r="N97" s="29">
        <v>7.95</v>
      </c>
      <c r="O97" s="29">
        <v>100</v>
      </c>
      <c r="P97" s="3">
        <v>834.75</v>
      </c>
      <c r="Q97" s="3">
        <v>792.76400000000001</v>
      </c>
      <c r="R97" s="3">
        <v>41.985999999999997</v>
      </c>
      <c r="S97" s="29">
        <v>105</v>
      </c>
      <c r="T97" s="29">
        <v>99.72</v>
      </c>
      <c r="U97" s="29">
        <v>-5.03</v>
      </c>
    </row>
    <row r="98" spans="1:21" x14ac:dyDescent="0.25">
      <c r="A98" s="17" t="s">
        <v>221</v>
      </c>
      <c r="B98" s="17" t="s">
        <v>221</v>
      </c>
      <c r="C98" s="17" t="s">
        <v>462</v>
      </c>
      <c r="D98" s="17" t="s">
        <v>1485</v>
      </c>
      <c r="E98" s="17" t="s">
        <v>780</v>
      </c>
      <c r="F98" s="17" t="s">
        <v>761</v>
      </c>
      <c r="G98" s="17" t="s">
        <v>465</v>
      </c>
      <c r="H98" s="17" t="s">
        <v>509</v>
      </c>
      <c r="I98" s="17" t="s">
        <v>1453</v>
      </c>
      <c r="J98" s="17" t="s">
        <v>25</v>
      </c>
      <c r="K98" s="73" t="s">
        <v>1486</v>
      </c>
      <c r="L98" s="30">
        <v>14.9</v>
      </c>
      <c r="M98" s="30">
        <v>14.9</v>
      </c>
      <c r="N98" s="30">
        <v>14.9</v>
      </c>
      <c r="O98" s="30">
        <v>100</v>
      </c>
      <c r="P98" s="2">
        <v>1564.5</v>
      </c>
      <c r="Q98" s="2">
        <v>1764.566</v>
      </c>
      <c r="R98" s="2">
        <v>-200.066</v>
      </c>
      <c r="S98" s="30">
        <v>105</v>
      </c>
      <c r="T98" s="30">
        <v>118.43</v>
      </c>
      <c r="U98" s="30">
        <v>12.79</v>
      </c>
    </row>
    <row r="99" spans="1:21" x14ac:dyDescent="0.25">
      <c r="A99" s="16" t="s">
        <v>221</v>
      </c>
      <c r="B99" s="16" t="s">
        <v>221</v>
      </c>
      <c r="C99" s="16" t="s">
        <v>462</v>
      </c>
      <c r="D99" s="16" t="s">
        <v>1487</v>
      </c>
      <c r="E99" s="16" t="s">
        <v>797</v>
      </c>
      <c r="F99" s="16" t="s">
        <v>761</v>
      </c>
      <c r="G99" s="16" t="s">
        <v>468</v>
      </c>
      <c r="H99" s="16" t="s">
        <v>509</v>
      </c>
      <c r="I99" s="16" t="s">
        <v>1453</v>
      </c>
      <c r="J99" s="16" t="s">
        <v>25</v>
      </c>
      <c r="K99" s="74" t="s">
        <v>1486</v>
      </c>
      <c r="L99" s="29">
        <v>24.06</v>
      </c>
      <c r="M99" s="29">
        <v>24.06</v>
      </c>
      <c r="N99" s="29">
        <v>24.06</v>
      </c>
      <c r="O99" s="29">
        <v>100</v>
      </c>
      <c r="P99" s="3">
        <v>2526.3000000000002</v>
      </c>
      <c r="Q99" s="3">
        <v>3618.7269999999999</v>
      </c>
      <c r="R99" s="3">
        <v>-1092.4269999999999</v>
      </c>
      <c r="S99" s="29">
        <v>105</v>
      </c>
      <c r="T99" s="29">
        <v>150.4</v>
      </c>
      <c r="U99" s="29">
        <v>43.24</v>
      </c>
    </row>
    <row r="100" spans="1:21" x14ac:dyDescent="0.25">
      <c r="A100" s="17" t="s">
        <v>221</v>
      </c>
      <c r="B100" s="17" t="s">
        <v>221</v>
      </c>
      <c r="C100" s="17" t="s">
        <v>462</v>
      </c>
      <c r="D100" s="17" t="s">
        <v>1487</v>
      </c>
      <c r="E100" s="17" t="s">
        <v>797</v>
      </c>
      <c r="F100" s="17" t="s">
        <v>761</v>
      </c>
      <c r="G100" s="17" t="s">
        <v>470</v>
      </c>
      <c r="H100" s="17" t="s">
        <v>509</v>
      </c>
      <c r="I100" s="17" t="s">
        <v>1453</v>
      </c>
      <c r="J100" s="17" t="s">
        <v>25</v>
      </c>
      <c r="K100" s="73" t="s">
        <v>1486</v>
      </c>
      <c r="L100" s="30">
        <v>6.64</v>
      </c>
      <c r="M100" s="30">
        <v>6.64</v>
      </c>
      <c r="N100" s="30">
        <v>6.64</v>
      </c>
      <c r="O100" s="30">
        <v>100</v>
      </c>
      <c r="P100" s="2">
        <v>697.2</v>
      </c>
      <c r="Q100" s="2">
        <v>998.678</v>
      </c>
      <c r="R100" s="2">
        <v>-301.47800000000001</v>
      </c>
      <c r="S100" s="30">
        <v>105</v>
      </c>
      <c r="T100" s="30">
        <v>150.4</v>
      </c>
      <c r="U100" s="30">
        <v>43.24</v>
      </c>
    </row>
    <row r="101" spans="1:21" x14ac:dyDescent="0.25">
      <c r="A101" s="16" t="s">
        <v>221</v>
      </c>
      <c r="B101" s="16" t="s">
        <v>221</v>
      </c>
      <c r="C101" s="16" t="s">
        <v>462</v>
      </c>
      <c r="D101" s="16" t="s">
        <v>1485</v>
      </c>
      <c r="E101" s="16" t="s">
        <v>780</v>
      </c>
      <c r="F101" s="16" t="s">
        <v>761</v>
      </c>
      <c r="G101" s="16" t="s">
        <v>472</v>
      </c>
      <c r="H101" s="16" t="s">
        <v>509</v>
      </c>
      <c r="I101" s="16" t="s">
        <v>1453</v>
      </c>
      <c r="J101" s="16" t="s">
        <v>25</v>
      </c>
      <c r="K101" s="74" t="s">
        <v>1486</v>
      </c>
      <c r="L101" s="29">
        <v>8.86</v>
      </c>
      <c r="M101" s="29">
        <v>8.86</v>
      </c>
      <c r="N101" s="29">
        <v>8.86</v>
      </c>
      <c r="O101" s="29">
        <v>100</v>
      </c>
      <c r="P101" s="3">
        <v>930.3</v>
      </c>
      <c r="Q101" s="3">
        <v>1049.2750000000001</v>
      </c>
      <c r="R101" s="3">
        <v>-118.97499999999999</v>
      </c>
      <c r="S101" s="29">
        <v>105</v>
      </c>
      <c r="T101" s="29">
        <v>118.43</v>
      </c>
      <c r="U101" s="29">
        <v>12.79</v>
      </c>
    </row>
    <row r="102" spans="1:21" x14ac:dyDescent="0.25">
      <c r="A102" s="17" t="s">
        <v>221</v>
      </c>
      <c r="B102" s="17" t="s">
        <v>221</v>
      </c>
      <c r="C102" s="17" t="s">
        <v>462</v>
      </c>
      <c r="D102" s="17" t="s">
        <v>1487</v>
      </c>
      <c r="E102" s="17" t="s">
        <v>797</v>
      </c>
      <c r="F102" s="17" t="s">
        <v>761</v>
      </c>
      <c r="G102" s="17" t="s">
        <v>472</v>
      </c>
      <c r="H102" s="17" t="s">
        <v>509</v>
      </c>
      <c r="I102" s="17" t="s">
        <v>1453</v>
      </c>
      <c r="J102" s="17" t="s">
        <v>25</v>
      </c>
      <c r="K102" s="73" t="s">
        <v>1486</v>
      </c>
      <c r="L102" s="30">
        <v>7.95</v>
      </c>
      <c r="M102" s="30">
        <v>7.95</v>
      </c>
      <c r="N102" s="30">
        <v>7.95</v>
      </c>
      <c r="O102" s="30">
        <v>100</v>
      </c>
      <c r="P102" s="2">
        <v>834.75</v>
      </c>
      <c r="Q102" s="2">
        <v>1195.72</v>
      </c>
      <c r="R102" s="2">
        <v>-360.97</v>
      </c>
      <c r="S102" s="30">
        <v>105</v>
      </c>
      <c r="T102" s="30">
        <v>150.41</v>
      </c>
      <c r="U102" s="30">
        <v>43.24</v>
      </c>
    </row>
    <row r="103" spans="1:21" x14ac:dyDescent="0.25">
      <c r="A103" s="16" t="s">
        <v>221</v>
      </c>
      <c r="B103" s="16" t="s">
        <v>221</v>
      </c>
      <c r="C103" s="16" t="s">
        <v>462</v>
      </c>
      <c r="D103" s="16" t="s">
        <v>1487</v>
      </c>
      <c r="E103" s="16" t="s">
        <v>797</v>
      </c>
      <c r="F103" s="16" t="s">
        <v>761</v>
      </c>
      <c r="G103" s="16" t="s">
        <v>475</v>
      </c>
      <c r="H103" s="16" t="s">
        <v>509</v>
      </c>
      <c r="I103" s="16" t="s">
        <v>1453</v>
      </c>
      <c r="J103" s="16" t="s">
        <v>25</v>
      </c>
      <c r="K103" s="74" t="s">
        <v>1486</v>
      </c>
      <c r="L103" s="29">
        <v>10.78</v>
      </c>
      <c r="M103" s="29">
        <v>10.78</v>
      </c>
      <c r="N103" s="29">
        <v>10.78</v>
      </c>
      <c r="O103" s="29">
        <v>100</v>
      </c>
      <c r="P103" s="3">
        <v>1131.9000000000001</v>
      </c>
      <c r="Q103" s="3">
        <v>1621.3520000000001</v>
      </c>
      <c r="R103" s="3">
        <v>-489.452</v>
      </c>
      <c r="S103" s="29">
        <v>105</v>
      </c>
      <c r="T103" s="29">
        <v>150.4</v>
      </c>
      <c r="U103" s="29">
        <v>43.24</v>
      </c>
    </row>
    <row r="104" spans="1:21" x14ac:dyDescent="0.25">
      <c r="A104" s="17" t="s">
        <v>221</v>
      </c>
      <c r="B104" s="17" t="s">
        <v>221</v>
      </c>
      <c r="C104" s="17" t="s">
        <v>462</v>
      </c>
      <c r="D104" s="17" t="s">
        <v>1487</v>
      </c>
      <c r="E104" s="17" t="s">
        <v>797</v>
      </c>
      <c r="F104" s="17" t="s">
        <v>761</v>
      </c>
      <c r="G104" s="17" t="s">
        <v>476</v>
      </c>
      <c r="H104" s="17" t="s">
        <v>509</v>
      </c>
      <c r="I104" s="17" t="s">
        <v>1453</v>
      </c>
      <c r="J104" s="17" t="s">
        <v>25</v>
      </c>
      <c r="K104" s="73" t="s">
        <v>1486</v>
      </c>
      <c r="L104" s="30">
        <v>2.1800000000000002</v>
      </c>
      <c r="M104" s="30">
        <v>2.1800000000000002</v>
      </c>
      <c r="N104" s="30">
        <v>2.1800000000000002</v>
      </c>
      <c r="O104" s="30">
        <v>100</v>
      </c>
      <c r="P104" s="2">
        <v>228.9</v>
      </c>
      <c r="Q104" s="2">
        <v>327.88200000000001</v>
      </c>
      <c r="R104" s="2">
        <v>-98.981999999999999</v>
      </c>
      <c r="S104" s="30">
        <v>105</v>
      </c>
      <c r="T104" s="30">
        <v>150.4</v>
      </c>
      <c r="U104" s="30">
        <v>43.24</v>
      </c>
    </row>
    <row r="105" spans="1:21" x14ac:dyDescent="0.25">
      <c r="A105" s="16" t="s">
        <v>221</v>
      </c>
      <c r="B105" s="16" t="s">
        <v>221</v>
      </c>
      <c r="C105" s="16" t="s">
        <v>462</v>
      </c>
      <c r="D105" s="16" t="s">
        <v>1488</v>
      </c>
      <c r="E105" s="16" t="s">
        <v>702</v>
      </c>
      <c r="F105" s="16" t="s">
        <v>703</v>
      </c>
      <c r="G105" s="16" t="s">
        <v>606</v>
      </c>
      <c r="H105" s="16" t="s">
        <v>509</v>
      </c>
      <c r="I105" s="16" t="s">
        <v>1453</v>
      </c>
      <c r="J105" s="16" t="s">
        <v>25</v>
      </c>
      <c r="K105" s="74" t="s">
        <v>1458</v>
      </c>
      <c r="L105" s="29">
        <v>7.37</v>
      </c>
      <c r="M105" s="29">
        <v>7.37</v>
      </c>
      <c r="N105" s="29">
        <v>7.37</v>
      </c>
      <c r="O105" s="29">
        <v>100</v>
      </c>
      <c r="P105" s="3">
        <v>958.1</v>
      </c>
      <c r="Q105" s="3">
        <v>1187.828</v>
      </c>
      <c r="R105" s="3">
        <v>-229.72800000000001</v>
      </c>
      <c r="S105" s="29">
        <v>130</v>
      </c>
      <c r="T105" s="29">
        <v>161.16999999999999</v>
      </c>
      <c r="U105" s="29">
        <v>23.98</v>
      </c>
    </row>
    <row r="106" spans="1:21" x14ac:dyDescent="0.25">
      <c r="A106" s="17" t="s">
        <v>221</v>
      </c>
      <c r="B106" s="17" t="s">
        <v>221</v>
      </c>
      <c r="C106" s="17" t="s">
        <v>462</v>
      </c>
      <c r="D106" s="17" t="s">
        <v>1488</v>
      </c>
      <c r="E106" s="17" t="s">
        <v>702</v>
      </c>
      <c r="F106" s="17" t="s">
        <v>703</v>
      </c>
      <c r="G106" s="17" t="s">
        <v>607</v>
      </c>
      <c r="H106" s="17" t="s">
        <v>509</v>
      </c>
      <c r="I106" s="17" t="s">
        <v>1453</v>
      </c>
      <c r="J106" s="17" t="s">
        <v>25</v>
      </c>
      <c r="K106" s="73" t="s">
        <v>1458</v>
      </c>
      <c r="L106" s="30">
        <v>9.52</v>
      </c>
      <c r="M106" s="30">
        <v>9.52</v>
      </c>
      <c r="N106" s="30">
        <v>9.52</v>
      </c>
      <c r="O106" s="30">
        <v>100</v>
      </c>
      <c r="P106" s="2">
        <v>1237.5999999999999</v>
      </c>
      <c r="Q106" s="2">
        <v>1534.3340000000001</v>
      </c>
      <c r="R106" s="2">
        <v>-296.73399999999998</v>
      </c>
      <c r="S106" s="30">
        <v>130</v>
      </c>
      <c r="T106" s="30">
        <v>161.16999999999999</v>
      </c>
      <c r="U106" s="30">
        <v>23.98</v>
      </c>
    </row>
    <row r="107" spans="1:21" x14ac:dyDescent="0.25">
      <c r="A107" s="16" t="s">
        <v>221</v>
      </c>
      <c r="B107" s="16" t="s">
        <v>221</v>
      </c>
      <c r="C107" s="16" t="s">
        <v>462</v>
      </c>
      <c r="D107" s="16" t="s">
        <v>1488</v>
      </c>
      <c r="E107" s="16" t="s">
        <v>702</v>
      </c>
      <c r="F107" s="16" t="s">
        <v>703</v>
      </c>
      <c r="G107" s="16" t="s">
        <v>608</v>
      </c>
      <c r="H107" s="16" t="s">
        <v>509</v>
      </c>
      <c r="I107" s="16" t="s">
        <v>1453</v>
      </c>
      <c r="J107" s="16" t="s">
        <v>25</v>
      </c>
      <c r="K107" s="74" t="s">
        <v>1458</v>
      </c>
      <c r="L107" s="29">
        <v>8.43</v>
      </c>
      <c r="M107" s="29">
        <v>8.43</v>
      </c>
      <c r="N107" s="29">
        <v>8.43</v>
      </c>
      <c r="O107" s="29">
        <v>100</v>
      </c>
      <c r="P107" s="3">
        <v>1095.9000000000001</v>
      </c>
      <c r="Q107" s="3">
        <v>1358.663</v>
      </c>
      <c r="R107" s="3">
        <v>-262.76299999999998</v>
      </c>
      <c r="S107" s="29">
        <v>130</v>
      </c>
      <c r="T107" s="29">
        <v>161.16999999999999</v>
      </c>
      <c r="U107" s="29">
        <v>23.98</v>
      </c>
    </row>
    <row r="108" spans="1:21" x14ac:dyDescent="0.25">
      <c r="A108" s="17" t="s">
        <v>221</v>
      </c>
      <c r="B108" s="17" t="s">
        <v>221</v>
      </c>
      <c r="C108" s="17" t="s">
        <v>462</v>
      </c>
      <c r="D108" s="17" t="s">
        <v>1489</v>
      </c>
      <c r="E108" s="17" t="s">
        <v>747</v>
      </c>
      <c r="F108" s="17" t="s">
        <v>727</v>
      </c>
      <c r="G108" s="17" t="s">
        <v>465</v>
      </c>
      <c r="H108" s="17" t="s">
        <v>509</v>
      </c>
      <c r="I108" s="17" t="s">
        <v>1453</v>
      </c>
      <c r="J108" s="17" t="s">
        <v>25</v>
      </c>
      <c r="K108" s="73" t="s">
        <v>1490</v>
      </c>
      <c r="L108" s="30">
        <v>19.96</v>
      </c>
      <c r="M108" s="30">
        <v>19.96</v>
      </c>
      <c r="N108" s="30">
        <v>19.96</v>
      </c>
      <c r="O108" s="30">
        <v>100</v>
      </c>
      <c r="P108" s="2">
        <v>2395.1999999999998</v>
      </c>
      <c r="Q108" s="2">
        <v>2997.712</v>
      </c>
      <c r="R108" s="2">
        <v>-602.51199999999994</v>
      </c>
      <c r="S108" s="30">
        <v>120</v>
      </c>
      <c r="T108" s="30">
        <v>150.19</v>
      </c>
      <c r="U108" s="30">
        <v>25.15</v>
      </c>
    </row>
    <row r="109" spans="1:21" x14ac:dyDescent="0.25">
      <c r="A109" s="16" t="s">
        <v>221</v>
      </c>
      <c r="B109" s="16" t="s">
        <v>221</v>
      </c>
      <c r="C109" s="16" t="s">
        <v>462</v>
      </c>
      <c r="D109" s="16" t="s">
        <v>1489</v>
      </c>
      <c r="E109" s="16" t="s">
        <v>747</v>
      </c>
      <c r="F109" s="16" t="s">
        <v>727</v>
      </c>
      <c r="G109" s="16" t="s">
        <v>468</v>
      </c>
      <c r="H109" s="16" t="s">
        <v>509</v>
      </c>
      <c r="I109" s="16" t="s">
        <v>1453</v>
      </c>
      <c r="J109" s="16" t="s">
        <v>25</v>
      </c>
      <c r="K109" s="74" t="s">
        <v>1490</v>
      </c>
      <c r="L109" s="29">
        <v>16.53</v>
      </c>
      <c r="M109" s="29">
        <v>16.53</v>
      </c>
      <c r="N109" s="29">
        <v>16.53</v>
      </c>
      <c r="O109" s="29">
        <v>100</v>
      </c>
      <c r="P109" s="3">
        <v>1983.6</v>
      </c>
      <c r="Q109" s="3">
        <v>2482.5650000000001</v>
      </c>
      <c r="R109" s="3">
        <v>-498.96499999999997</v>
      </c>
      <c r="S109" s="29">
        <v>120</v>
      </c>
      <c r="T109" s="29">
        <v>150.19</v>
      </c>
      <c r="U109" s="29">
        <v>25.15</v>
      </c>
    </row>
    <row r="110" spans="1:21" x14ac:dyDescent="0.25">
      <c r="A110" s="17" t="s">
        <v>221</v>
      </c>
      <c r="B110" s="17" t="s">
        <v>221</v>
      </c>
      <c r="C110" s="17" t="s">
        <v>462</v>
      </c>
      <c r="D110" s="17" t="s">
        <v>1489</v>
      </c>
      <c r="E110" s="17" t="s">
        <v>747</v>
      </c>
      <c r="F110" s="17" t="s">
        <v>727</v>
      </c>
      <c r="G110" s="17" t="s">
        <v>470</v>
      </c>
      <c r="H110" s="17" t="s">
        <v>509</v>
      </c>
      <c r="I110" s="17" t="s">
        <v>1453</v>
      </c>
      <c r="J110" s="17" t="s">
        <v>25</v>
      </c>
      <c r="K110" s="73" t="s">
        <v>1490</v>
      </c>
      <c r="L110" s="30">
        <v>17.93</v>
      </c>
      <c r="M110" s="30">
        <v>17.93</v>
      </c>
      <c r="N110" s="30">
        <v>17.93</v>
      </c>
      <c r="O110" s="30">
        <v>100</v>
      </c>
      <c r="P110" s="2">
        <v>2151.6</v>
      </c>
      <c r="Q110" s="2">
        <v>2692.8330000000001</v>
      </c>
      <c r="R110" s="2">
        <v>-541.23299999999995</v>
      </c>
      <c r="S110" s="30">
        <v>120</v>
      </c>
      <c r="T110" s="30">
        <v>150.19</v>
      </c>
      <c r="U110" s="30">
        <v>25.15</v>
      </c>
    </row>
    <row r="111" spans="1:21" x14ac:dyDescent="0.25">
      <c r="A111" s="16" t="s">
        <v>221</v>
      </c>
      <c r="B111" s="16" t="s">
        <v>221</v>
      </c>
      <c r="C111" s="16" t="s">
        <v>462</v>
      </c>
      <c r="D111" s="16" t="s">
        <v>1489</v>
      </c>
      <c r="E111" s="16" t="s">
        <v>747</v>
      </c>
      <c r="F111" s="16" t="s">
        <v>727</v>
      </c>
      <c r="G111" s="16" t="s">
        <v>471</v>
      </c>
      <c r="H111" s="16" t="s">
        <v>509</v>
      </c>
      <c r="I111" s="16" t="s">
        <v>1453</v>
      </c>
      <c r="J111" s="16" t="s">
        <v>25</v>
      </c>
      <c r="K111" s="74" t="s">
        <v>1490</v>
      </c>
      <c r="L111" s="29">
        <v>1.79</v>
      </c>
      <c r="M111" s="29">
        <v>1.79</v>
      </c>
      <c r="N111" s="29">
        <v>1.79</v>
      </c>
      <c r="O111" s="29">
        <v>100</v>
      </c>
      <c r="P111" s="3">
        <v>214.8</v>
      </c>
      <c r="Q111" s="3">
        <v>268.82799999999997</v>
      </c>
      <c r="R111" s="3">
        <v>-54.027999999999999</v>
      </c>
      <c r="S111" s="29">
        <v>120</v>
      </c>
      <c r="T111" s="29">
        <v>150.18</v>
      </c>
      <c r="U111" s="29">
        <v>25.15</v>
      </c>
    </row>
    <row r="112" spans="1:21" x14ac:dyDescent="0.25">
      <c r="A112" s="17" t="s">
        <v>221</v>
      </c>
      <c r="B112" s="17" t="s">
        <v>221</v>
      </c>
      <c r="C112" s="17" t="s">
        <v>462</v>
      </c>
      <c r="D112" s="17" t="s">
        <v>1489</v>
      </c>
      <c r="E112" s="17" t="s">
        <v>747</v>
      </c>
      <c r="F112" s="17" t="s">
        <v>727</v>
      </c>
      <c r="G112" s="17" t="s">
        <v>472</v>
      </c>
      <c r="H112" s="17" t="s">
        <v>509</v>
      </c>
      <c r="I112" s="17" t="s">
        <v>1453</v>
      </c>
      <c r="J112" s="17" t="s">
        <v>25</v>
      </c>
      <c r="K112" s="73" t="s">
        <v>1490</v>
      </c>
      <c r="L112" s="30">
        <v>9.91</v>
      </c>
      <c r="M112" s="30">
        <v>9.91</v>
      </c>
      <c r="N112" s="30">
        <v>9.91</v>
      </c>
      <c r="O112" s="30">
        <v>100</v>
      </c>
      <c r="P112" s="2">
        <v>1189.2</v>
      </c>
      <c r="Q112" s="2">
        <v>1488.354</v>
      </c>
      <c r="R112" s="2">
        <v>-299.154</v>
      </c>
      <c r="S112" s="30">
        <v>120</v>
      </c>
      <c r="T112" s="30">
        <v>150.19</v>
      </c>
      <c r="U112" s="30">
        <v>25.16</v>
      </c>
    </row>
    <row r="113" spans="1:21" x14ac:dyDescent="0.25">
      <c r="A113" s="16" t="s">
        <v>221</v>
      </c>
      <c r="B113" s="16" t="s">
        <v>221</v>
      </c>
      <c r="C113" s="16" t="s">
        <v>462</v>
      </c>
      <c r="D113" s="16" t="s">
        <v>1489</v>
      </c>
      <c r="E113" s="16" t="s">
        <v>747</v>
      </c>
      <c r="F113" s="16" t="s">
        <v>727</v>
      </c>
      <c r="G113" s="16" t="s">
        <v>473</v>
      </c>
      <c r="H113" s="16" t="s">
        <v>509</v>
      </c>
      <c r="I113" s="16" t="s">
        <v>1453</v>
      </c>
      <c r="J113" s="16" t="s">
        <v>25</v>
      </c>
      <c r="K113" s="74" t="s">
        <v>1490</v>
      </c>
      <c r="L113" s="29">
        <v>14.44</v>
      </c>
      <c r="M113" s="29">
        <v>14.44</v>
      </c>
      <c r="N113" s="29">
        <v>14.44</v>
      </c>
      <c r="O113" s="29">
        <v>100</v>
      </c>
      <c r="P113" s="3">
        <v>1732.8</v>
      </c>
      <c r="Q113" s="3">
        <v>2168.7060000000001</v>
      </c>
      <c r="R113" s="3">
        <v>-435.90600000000001</v>
      </c>
      <c r="S113" s="29">
        <v>120</v>
      </c>
      <c r="T113" s="29">
        <v>150.19</v>
      </c>
      <c r="U113" s="29">
        <v>25.16</v>
      </c>
    </row>
    <row r="114" spans="1:21" x14ac:dyDescent="0.25">
      <c r="A114" s="17" t="s">
        <v>221</v>
      </c>
      <c r="B114" s="17" t="s">
        <v>221</v>
      </c>
      <c r="C114" s="17" t="s">
        <v>462</v>
      </c>
      <c r="D114" s="17" t="s">
        <v>1489</v>
      </c>
      <c r="E114" s="17" t="s">
        <v>747</v>
      </c>
      <c r="F114" s="17" t="s">
        <v>727</v>
      </c>
      <c r="G114" s="17" t="s">
        <v>474</v>
      </c>
      <c r="H114" s="17" t="s">
        <v>509</v>
      </c>
      <c r="I114" s="17" t="s">
        <v>1453</v>
      </c>
      <c r="J114" s="17" t="s">
        <v>25</v>
      </c>
      <c r="K114" s="73" t="s">
        <v>1490</v>
      </c>
      <c r="L114" s="30">
        <v>9.15</v>
      </c>
      <c r="M114" s="30">
        <v>9.15</v>
      </c>
      <c r="N114" s="30">
        <v>9.15</v>
      </c>
      <c r="O114" s="30">
        <v>100</v>
      </c>
      <c r="P114" s="2">
        <v>1098</v>
      </c>
      <c r="Q114" s="2">
        <v>1374.1990000000001</v>
      </c>
      <c r="R114" s="2">
        <v>-276.19900000000001</v>
      </c>
      <c r="S114" s="30">
        <v>120</v>
      </c>
      <c r="T114" s="30">
        <v>150.19</v>
      </c>
      <c r="U114" s="30">
        <v>25.15</v>
      </c>
    </row>
    <row r="115" spans="1:21" x14ac:dyDescent="0.25">
      <c r="A115" s="16" t="s">
        <v>221</v>
      </c>
      <c r="B115" s="16" t="s">
        <v>221</v>
      </c>
      <c r="C115" s="16" t="s">
        <v>462</v>
      </c>
      <c r="D115" s="16" t="s">
        <v>1489</v>
      </c>
      <c r="E115" s="16" t="s">
        <v>747</v>
      </c>
      <c r="F115" s="16" t="s">
        <v>727</v>
      </c>
      <c r="G115" s="16" t="s">
        <v>475</v>
      </c>
      <c r="H115" s="16" t="s">
        <v>509</v>
      </c>
      <c r="I115" s="16" t="s">
        <v>1453</v>
      </c>
      <c r="J115" s="16" t="s">
        <v>25</v>
      </c>
      <c r="K115" s="74" t="s">
        <v>1490</v>
      </c>
      <c r="L115" s="29">
        <v>5.77</v>
      </c>
      <c r="M115" s="29">
        <v>5.77</v>
      </c>
      <c r="N115" s="29">
        <v>5.77</v>
      </c>
      <c r="O115" s="29">
        <v>100</v>
      </c>
      <c r="P115" s="3">
        <v>692.4</v>
      </c>
      <c r="Q115" s="3">
        <v>866.58699999999999</v>
      </c>
      <c r="R115" s="3">
        <v>-174.18700000000001</v>
      </c>
      <c r="S115" s="29">
        <v>120</v>
      </c>
      <c r="T115" s="29">
        <v>150.19</v>
      </c>
      <c r="U115" s="29">
        <v>25.16</v>
      </c>
    </row>
    <row r="116" spans="1:21" x14ac:dyDescent="0.25">
      <c r="A116" s="17" t="s">
        <v>221</v>
      </c>
      <c r="B116" s="17" t="s">
        <v>221</v>
      </c>
      <c r="C116" s="17" t="s">
        <v>462</v>
      </c>
      <c r="D116" s="17" t="s">
        <v>1489</v>
      </c>
      <c r="E116" s="17" t="s">
        <v>747</v>
      </c>
      <c r="F116" s="17" t="s">
        <v>727</v>
      </c>
      <c r="G116" s="17" t="s">
        <v>476</v>
      </c>
      <c r="H116" s="17" t="s">
        <v>509</v>
      </c>
      <c r="I116" s="17" t="s">
        <v>1453</v>
      </c>
      <c r="J116" s="17" t="s">
        <v>25</v>
      </c>
      <c r="K116" s="73" t="s">
        <v>1490</v>
      </c>
      <c r="L116" s="30">
        <v>7.51</v>
      </c>
      <c r="M116" s="30">
        <v>7.51</v>
      </c>
      <c r="N116" s="30">
        <v>7.51</v>
      </c>
      <c r="O116" s="30">
        <v>100</v>
      </c>
      <c r="P116" s="2">
        <v>901.2</v>
      </c>
      <c r="Q116" s="2">
        <v>1127.8910000000001</v>
      </c>
      <c r="R116" s="2">
        <v>-226.691</v>
      </c>
      <c r="S116" s="30">
        <v>120</v>
      </c>
      <c r="T116" s="30">
        <v>150.19</v>
      </c>
      <c r="U116" s="30">
        <v>25.15</v>
      </c>
    </row>
    <row r="117" spans="1:21" x14ac:dyDescent="0.25">
      <c r="A117" s="16" t="s">
        <v>221</v>
      </c>
      <c r="B117" s="16" t="s">
        <v>221</v>
      </c>
      <c r="C117" s="16" t="s">
        <v>462</v>
      </c>
      <c r="D117" s="16" t="s">
        <v>1489</v>
      </c>
      <c r="E117" s="16" t="s">
        <v>747</v>
      </c>
      <c r="F117" s="16" t="s">
        <v>727</v>
      </c>
      <c r="G117" s="16" t="s">
        <v>477</v>
      </c>
      <c r="H117" s="16" t="s">
        <v>509</v>
      </c>
      <c r="I117" s="16" t="s">
        <v>1453</v>
      </c>
      <c r="J117" s="16" t="s">
        <v>25</v>
      </c>
      <c r="K117" s="74" t="s">
        <v>1490</v>
      </c>
      <c r="L117" s="29">
        <v>4.47</v>
      </c>
      <c r="M117" s="29">
        <v>4.47</v>
      </c>
      <c r="N117" s="29">
        <v>4.47</v>
      </c>
      <c r="O117" s="29">
        <v>100</v>
      </c>
      <c r="P117" s="3">
        <v>536.4</v>
      </c>
      <c r="Q117" s="3">
        <v>671.33199999999999</v>
      </c>
      <c r="R117" s="3">
        <v>-134.93199999999999</v>
      </c>
      <c r="S117" s="29">
        <v>120</v>
      </c>
      <c r="T117" s="29">
        <v>150.19</v>
      </c>
      <c r="U117" s="29">
        <v>25.16</v>
      </c>
    </row>
    <row r="118" spans="1:21" x14ac:dyDescent="0.25">
      <c r="A118" s="17" t="s">
        <v>221</v>
      </c>
      <c r="B118" s="17" t="s">
        <v>221</v>
      </c>
      <c r="C118" s="17" t="s">
        <v>462</v>
      </c>
      <c r="D118" s="17" t="s">
        <v>1489</v>
      </c>
      <c r="E118" s="17" t="s">
        <v>747</v>
      </c>
      <c r="F118" s="17" t="s">
        <v>727</v>
      </c>
      <c r="G118" s="17" t="s">
        <v>478</v>
      </c>
      <c r="H118" s="17" t="s">
        <v>509</v>
      </c>
      <c r="I118" s="17" t="s">
        <v>1453</v>
      </c>
      <c r="J118" s="17" t="s">
        <v>25</v>
      </c>
      <c r="K118" s="73" t="s">
        <v>1490</v>
      </c>
      <c r="L118" s="30">
        <v>4.59</v>
      </c>
      <c r="M118" s="30">
        <v>4.59</v>
      </c>
      <c r="N118" s="30">
        <v>4.59</v>
      </c>
      <c r="O118" s="30">
        <v>100</v>
      </c>
      <c r="P118" s="2">
        <v>550.79999999999995</v>
      </c>
      <c r="Q118" s="2">
        <v>689.36699999999996</v>
      </c>
      <c r="R118" s="2">
        <v>-138.56700000000001</v>
      </c>
      <c r="S118" s="30">
        <v>120</v>
      </c>
      <c r="T118" s="30">
        <v>150.19</v>
      </c>
      <c r="U118" s="30">
        <v>25.16</v>
      </c>
    </row>
    <row r="119" spans="1:21" x14ac:dyDescent="0.25">
      <c r="A119" s="16" t="s">
        <v>221</v>
      </c>
      <c r="B119" s="16" t="s">
        <v>221</v>
      </c>
      <c r="C119" s="16" t="s">
        <v>462</v>
      </c>
      <c r="D119" s="16" t="s">
        <v>1489</v>
      </c>
      <c r="E119" s="16" t="s">
        <v>747</v>
      </c>
      <c r="F119" s="16" t="s">
        <v>727</v>
      </c>
      <c r="G119" s="16" t="s">
        <v>479</v>
      </c>
      <c r="H119" s="16" t="s">
        <v>509</v>
      </c>
      <c r="I119" s="16" t="s">
        <v>1453</v>
      </c>
      <c r="J119" s="16" t="s">
        <v>25</v>
      </c>
      <c r="K119" s="74" t="s">
        <v>1490</v>
      </c>
      <c r="L119" s="29">
        <v>3.98</v>
      </c>
      <c r="M119" s="29">
        <v>3.98</v>
      </c>
      <c r="N119" s="29">
        <v>3.98</v>
      </c>
      <c r="O119" s="29">
        <v>100</v>
      </c>
      <c r="P119" s="3">
        <v>477.6</v>
      </c>
      <c r="Q119" s="3">
        <v>597.78599999999994</v>
      </c>
      <c r="R119" s="3">
        <v>-120.18600000000001</v>
      </c>
      <c r="S119" s="29">
        <v>120</v>
      </c>
      <c r="T119" s="29">
        <v>150.19999999999999</v>
      </c>
      <c r="U119" s="29">
        <v>25.16</v>
      </c>
    </row>
    <row r="120" spans="1:21" x14ac:dyDescent="0.25">
      <c r="A120" s="17" t="s">
        <v>221</v>
      </c>
      <c r="B120" s="17" t="s">
        <v>221</v>
      </c>
      <c r="C120" s="17" t="s">
        <v>808</v>
      </c>
      <c r="D120" s="17" t="s">
        <v>1491</v>
      </c>
      <c r="E120" s="17" t="s">
        <v>861</v>
      </c>
      <c r="F120" s="17" t="s">
        <v>774</v>
      </c>
      <c r="G120" s="17" t="s">
        <v>465</v>
      </c>
      <c r="H120" s="17" t="s">
        <v>509</v>
      </c>
      <c r="I120" s="17" t="s">
        <v>1453</v>
      </c>
      <c r="J120" s="17" t="s">
        <v>25</v>
      </c>
      <c r="K120" s="73" t="s">
        <v>1472</v>
      </c>
      <c r="L120" s="30">
        <v>8</v>
      </c>
      <c r="M120" s="30">
        <v>8</v>
      </c>
      <c r="N120" s="30">
        <v>0</v>
      </c>
      <c r="O120" s="30">
        <v>0</v>
      </c>
      <c r="P120" s="2">
        <v>840</v>
      </c>
      <c r="Q120" s="2">
        <v>842.64400000000001</v>
      </c>
      <c r="R120" s="2">
        <v>-2.6440000000000001</v>
      </c>
      <c r="S120" s="30">
        <v>105</v>
      </c>
      <c r="T120" s="30">
        <v>0</v>
      </c>
      <c r="U120" s="30">
        <v>0</v>
      </c>
    </row>
    <row r="121" spans="1:21" x14ac:dyDescent="0.25">
      <c r="A121" s="16" t="s">
        <v>221</v>
      </c>
      <c r="B121" s="16" t="s">
        <v>221</v>
      </c>
      <c r="C121" s="16" t="s">
        <v>808</v>
      </c>
      <c r="D121" s="16" t="s">
        <v>1491</v>
      </c>
      <c r="E121" s="16" t="s">
        <v>861</v>
      </c>
      <c r="F121" s="16" t="s">
        <v>774</v>
      </c>
      <c r="G121" s="16" t="s">
        <v>468</v>
      </c>
      <c r="H121" s="16" t="s">
        <v>509</v>
      </c>
      <c r="I121" s="16" t="s">
        <v>1453</v>
      </c>
      <c r="J121" s="16" t="s">
        <v>25</v>
      </c>
      <c r="K121" s="74" t="s">
        <v>1472</v>
      </c>
      <c r="L121" s="29">
        <v>13.43</v>
      </c>
      <c r="M121" s="29">
        <v>13.43</v>
      </c>
      <c r="N121" s="29">
        <v>0</v>
      </c>
      <c r="O121" s="29">
        <v>0</v>
      </c>
      <c r="P121" s="3">
        <v>1410.15</v>
      </c>
      <c r="Q121" s="3">
        <v>1414.588</v>
      </c>
      <c r="R121" s="3">
        <v>-4.4379999999999997</v>
      </c>
      <c r="S121" s="29">
        <v>105</v>
      </c>
      <c r="T121" s="29">
        <v>0</v>
      </c>
      <c r="U121" s="29">
        <v>0</v>
      </c>
    </row>
    <row r="122" spans="1:21" x14ac:dyDescent="0.25">
      <c r="A122" s="17" t="s">
        <v>221</v>
      </c>
      <c r="B122" s="17" t="s">
        <v>221</v>
      </c>
      <c r="C122" s="17" t="s">
        <v>808</v>
      </c>
      <c r="D122" s="17" t="s">
        <v>1491</v>
      </c>
      <c r="E122" s="17" t="s">
        <v>861</v>
      </c>
      <c r="F122" s="17" t="s">
        <v>774</v>
      </c>
      <c r="G122" s="17" t="s">
        <v>470</v>
      </c>
      <c r="H122" s="17" t="s">
        <v>509</v>
      </c>
      <c r="I122" s="17" t="s">
        <v>1453</v>
      </c>
      <c r="J122" s="17" t="s">
        <v>25</v>
      </c>
      <c r="K122" s="73" t="s">
        <v>1472</v>
      </c>
      <c r="L122" s="30">
        <v>7.48</v>
      </c>
      <c r="M122" s="30">
        <v>7.48</v>
      </c>
      <c r="N122" s="30">
        <v>0</v>
      </c>
      <c r="O122" s="30">
        <v>0</v>
      </c>
      <c r="P122" s="2">
        <v>785.4</v>
      </c>
      <c r="Q122" s="2">
        <v>787.87199999999996</v>
      </c>
      <c r="R122" s="2">
        <v>-2.472</v>
      </c>
      <c r="S122" s="30">
        <v>105</v>
      </c>
      <c r="T122" s="30">
        <v>0</v>
      </c>
      <c r="U122" s="30">
        <v>0</v>
      </c>
    </row>
    <row r="123" spans="1:21" x14ac:dyDescent="0.25">
      <c r="A123" s="16" t="s">
        <v>221</v>
      </c>
      <c r="B123" s="16" t="s">
        <v>221</v>
      </c>
      <c r="C123" s="16" t="s">
        <v>808</v>
      </c>
      <c r="D123" s="16" t="s">
        <v>1491</v>
      </c>
      <c r="E123" s="16" t="s">
        <v>861</v>
      </c>
      <c r="F123" s="16" t="s">
        <v>774</v>
      </c>
      <c r="G123" s="16" t="s">
        <v>473</v>
      </c>
      <c r="H123" s="16" t="s">
        <v>509</v>
      </c>
      <c r="I123" s="16" t="s">
        <v>1453</v>
      </c>
      <c r="J123" s="16" t="s">
        <v>25</v>
      </c>
      <c r="K123" s="74" t="s">
        <v>1472</v>
      </c>
      <c r="L123" s="29">
        <v>2.64</v>
      </c>
      <c r="M123" s="29">
        <v>2.64</v>
      </c>
      <c r="N123" s="29">
        <v>0</v>
      </c>
      <c r="O123" s="29">
        <v>0</v>
      </c>
      <c r="P123" s="3">
        <v>277.2</v>
      </c>
      <c r="Q123" s="3">
        <v>278.077</v>
      </c>
      <c r="R123" s="3">
        <v>-0.877</v>
      </c>
      <c r="S123" s="29">
        <v>105</v>
      </c>
      <c r="T123" s="29">
        <v>0</v>
      </c>
      <c r="U123" s="29">
        <v>0</v>
      </c>
    </row>
    <row r="124" spans="1:21" x14ac:dyDescent="0.25">
      <c r="A124" s="17" t="s">
        <v>221</v>
      </c>
      <c r="B124" s="17" t="s">
        <v>221</v>
      </c>
      <c r="C124" s="17" t="s">
        <v>808</v>
      </c>
      <c r="D124" s="17" t="s">
        <v>1491</v>
      </c>
      <c r="E124" s="17" t="s">
        <v>861</v>
      </c>
      <c r="F124" s="17" t="s">
        <v>774</v>
      </c>
      <c r="G124" s="17" t="s">
        <v>476</v>
      </c>
      <c r="H124" s="17" t="s">
        <v>509</v>
      </c>
      <c r="I124" s="17" t="s">
        <v>1453</v>
      </c>
      <c r="J124" s="17" t="s">
        <v>25</v>
      </c>
      <c r="K124" s="73" t="s">
        <v>1472</v>
      </c>
      <c r="L124" s="30">
        <v>1.78</v>
      </c>
      <c r="M124" s="30">
        <v>1.78</v>
      </c>
      <c r="N124" s="30">
        <v>0</v>
      </c>
      <c r="O124" s="30">
        <v>0</v>
      </c>
      <c r="P124" s="2">
        <v>186.9</v>
      </c>
      <c r="Q124" s="2">
        <v>187.50700000000001</v>
      </c>
      <c r="R124" s="2">
        <v>-0.60699999999999998</v>
      </c>
      <c r="S124" s="30">
        <v>105</v>
      </c>
      <c r="T124" s="30">
        <v>0</v>
      </c>
      <c r="U124" s="30">
        <v>0</v>
      </c>
    </row>
    <row r="125" spans="1:21" x14ac:dyDescent="0.25">
      <c r="A125" s="16" t="s">
        <v>221</v>
      </c>
      <c r="B125" s="16" t="s">
        <v>221</v>
      </c>
      <c r="C125" s="16" t="s">
        <v>462</v>
      </c>
      <c r="D125" s="16" t="s">
        <v>1492</v>
      </c>
      <c r="E125" s="16" t="s">
        <v>782</v>
      </c>
      <c r="F125" s="16" t="s">
        <v>638</v>
      </c>
      <c r="G125" s="16" t="s">
        <v>465</v>
      </c>
      <c r="H125" s="16" t="s">
        <v>509</v>
      </c>
      <c r="I125" s="16" t="s">
        <v>1453</v>
      </c>
      <c r="J125" s="16" t="s">
        <v>25</v>
      </c>
      <c r="K125" s="74" t="s">
        <v>1493</v>
      </c>
      <c r="L125" s="29">
        <v>15.97</v>
      </c>
      <c r="M125" s="29">
        <v>15.97</v>
      </c>
      <c r="N125" s="29">
        <v>15.97</v>
      </c>
      <c r="O125" s="29">
        <v>100</v>
      </c>
      <c r="P125" s="3">
        <v>1756.7</v>
      </c>
      <c r="Q125" s="3">
        <v>1349.0619999999999</v>
      </c>
      <c r="R125" s="3">
        <v>407.63799999999998</v>
      </c>
      <c r="S125" s="29">
        <v>110</v>
      </c>
      <c r="T125" s="29">
        <v>84.47</v>
      </c>
      <c r="U125" s="29">
        <v>-23.2</v>
      </c>
    </row>
    <row r="126" spans="1:21" x14ac:dyDescent="0.25">
      <c r="A126" s="17" t="s">
        <v>221</v>
      </c>
      <c r="B126" s="17" t="s">
        <v>221</v>
      </c>
      <c r="C126" s="17" t="s">
        <v>462</v>
      </c>
      <c r="D126" s="17" t="s">
        <v>1492</v>
      </c>
      <c r="E126" s="17" t="s">
        <v>782</v>
      </c>
      <c r="F126" s="17" t="s">
        <v>638</v>
      </c>
      <c r="G126" s="17" t="s">
        <v>468</v>
      </c>
      <c r="H126" s="17" t="s">
        <v>509</v>
      </c>
      <c r="I126" s="17" t="s">
        <v>1453</v>
      </c>
      <c r="J126" s="17" t="s">
        <v>25</v>
      </c>
      <c r="K126" s="73" t="s">
        <v>1493</v>
      </c>
      <c r="L126" s="30">
        <v>8.67</v>
      </c>
      <c r="M126" s="30">
        <v>8.67</v>
      </c>
      <c r="N126" s="30">
        <v>8.67</v>
      </c>
      <c r="O126" s="30">
        <v>100</v>
      </c>
      <c r="P126" s="2">
        <v>953.7</v>
      </c>
      <c r="Q126" s="2">
        <v>732.39700000000005</v>
      </c>
      <c r="R126" s="2">
        <v>221.303</v>
      </c>
      <c r="S126" s="30">
        <v>110</v>
      </c>
      <c r="T126" s="30">
        <v>84.47</v>
      </c>
      <c r="U126" s="30">
        <v>-23.2</v>
      </c>
    </row>
    <row r="127" spans="1:21" x14ac:dyDescent="0.25">
      <c r="A127" s="16" t="s">
        <v>221</v>
      </c>
      <c r="B127" s="16" t="s">
        <v>221</v>
      </c>
      <c r="C127" s="16" t="s">
        <v>462</v>
      </c>
      <c r="D127" s="16" t="s">
        <v>1492</v>
      </c>
      <c r="E127" s="16" t="s">
        <v>782</v>
      </c>
      <c r="F127" s="16" t="s">
        <v>638</v>
      </c>
      <c r="G127" s="16" t="s">
        <v>470</v>
      </c>
      <c r="H127" s="16" t="s">
        <v>509</v>
      </c>
      <c r="I127" s="16" t="s">
        <v>1453</v>
      </c>
      <c r="J127" s="16" t="s">
        <v>25</v>
      </c>
      <c r="K127" s="74" t="s">
        <v>1493</v>
      </c>
      <c r="L127" s="29">
        <v>10.02</v>
      </c>
      <c r="M127" s="29">
        <v>10.02</v>
      </c>
      <c r="N127" s="29">
        <v>10.02</v>
      </c>
      <c r="O127" s="29">
        <v>100</v>
      </c>
      <c r="P127" s="3">
        <v>1102.2</v>
      </c>
      <c r="Q127" s="3">
        <v>846.42600000000004</v>
      </c>
      <c r="R127" s="3">
        <v>255.774</v>
      </c>
      <c r="S127" s="29">
        <v>110</v>
      </c>
      <c r="T127" s="29">
        <v>84.47</v>
      </c>
      <c r="U127" s="29">
        <v>-23.21</v>
      </c>
    </row>
    <row r="128" spans="1:21" x14ac:dyDescent="0.25">
      <c r="A128" s="17" t="s">
        <v>221</v>
      </c>
      <c r="B128" s="17" t="s">
        <v>221</v>
      </c>
      <c r="C128" s="17" t="s">
        <v>462</v>
      </c>
      <c r="D128" s="17" t="s">
        <v>1492</v>
      </c>
      <c r="E128" s="17" t="s">
        <v>782</v>
      </c>
      <c r="F128" s="17" t="s">
        <v>638</v>
      </c>
      <c r="G128" s="17" t="s">
        <v>471</v>
      </c>
      <c r="H128" s="17" t="s">
        <v>509</v>
      </c>
      <c r="I128" s="17" t="s">
        <v>1453</v>
      </c>
      <c r="J128" s="17" t="s">
        <v>25</v>
      </c>
      <c r="K128" s="73" t="s">
        <v>1493</v>
      </c>
      <c r="L128" s="30">
        <v>11.76</v>
      </c>
      <c r="M128" s="30">
        <v>11.76</v>
      </c>
      <c r="N128" s="30">
        <v>11.76</v>
      </c>
      <c r="O128" s="30">
        <v>100</v>
      </c>
      <c r="P128" s="2">
        <v>1293.5999999999999</v>
      </c>
      <c r="Q128" s="2">
        <v>993.42</v>
      </c>
      <c r="R128" s="2">
        <v>300.18</v>
      </c>
      <c r="S128" s="30">
        <v>110</v>
      </c>
      <c r="T128" s="30">
        <v>84.47</v>
      </c>
      <c r="U128" s="30">
        <v>-23.21</v>
      </c>
    </row>
    <row r="129" spans="1:21" x14ac:dyDescent="0.25">
      <c r="A129" s="16" t="s">
        <v>221</v>
      </c>
      <c r="B129" s="16" t="s">
        <v>221</v>
      </c>
      <c r="C129" s="16" t="s">
        <v>462</v>
      </c>
      <c r="D129" s="16" t="s">
        <v>1492</v>
      </c>
      <c r="E129" s="16" t="s">
        <v>782</v>
      </c>
      <c r="F129" s="16" t="s">
        <v>638</v>
      </c>
      <c r="G129" s="16" t="s">
        <v>472</v>
      </c>
      <c r="H129" s="16" t="s">
        <v>509</v>
      </c>
      <c r="I129" s="16" t="s">
        <v>1453</v>
      </c>
      <c r="J129" s="16" t="s">
        <v>25</v>
      </c>
      <c r="K129" s="74" t="s">
        <v>1493</v>
      </c>
      <c r="L129" s="29">
        <v>5.75</v>
      </c>
      <c r="M129" s="29">
        <v>5.75</v>
      </c>
      <c r="N129" s="29">
        <v>5.75</v>
      </c>
      <c r="O129" s="29">
        <v>100</v>
      </c>
      <c r="P129" s="3">
        <v>632.5</v>
      </c>
      <c r="Q129" s="3">
        <v>485.73500000000001</v>
      </c>
      <c r="R129" s="3">
        <v>146.76499999999999</v>
      </c>
      <c r="S129" s="29">
        <v>110</v>
      </c>
      <c r="T129" s="29">
        <v>84.48</v>
      </c>
      <c r="U129" s="29">
        <v>-23.2</v>
      </c>
    </row>
    <row r="130" spans="1:21" x14ac:dyDescent="0.25">
      <c r="A130" s="17" t="s">
        <v>221</v>
      </c>
      <c r="B130" s="17" t="s">
        <v>221</v>
      </c>
      <c r="C130" s="17" t="s">
        <v>462</v>
      </c>
      <c r="D130" s="17" t="s">
        <v>1494</v>
      </c>
      <c r="E130" s="17" t="s">
        <v>745</v>
      </c>
      <c r="F130" s="17" t="s">
        <v>727</v>
      </c>
      <c r="G130" s="17" t="s">
        <v>477</v>
      </c>
      <c r="H130" s="17" t="s">
        <v>509</v>
      </c>
      <c r="I130" s="17" t="s">
        <v>1453</v>
      </c>
      <c r="J130" s="17" t="s">
        <v>25</v>
      </c>
      <c r="K130" s="73" t="s">
        <v>1495</v>
      </c>
      <c r="L130" s="30">
        <v>2.74</v>
      </c>
      <c r="M130" s="30">
        <v>2.74</v>
      </c>
      <c r="N130" s="30">
        <v>2.74</v>
      </c>
      <c r="O130" s="30">
        <v>100</v>
      </c>
      <c r="P130" s="2">
        <v>328.8</v>
      </c>
      <c r="Q130" s="2">
        <v>355.75900000000001</v>
      </c>
      <c r="R130" s="2">
        <v>-26.959</v>
      </c>
      <c r="S130" s="30">
        <v>120</v>
      </c>
      <c r="T130" s="30">
        <v>129.84</v>
      </c>
      <c r="U130" s="30">
        <v>8.1999999999999993</v>
      </c>
    </row>
    <row r="131" spans="1:21" x14ac:dyDescent="0.25">
      <c r="A131" s="16" t="s">
        <v>221</v>
      </c>
      <c r="B131" s="16" t="s">
        <v>221</v>
      </c>
      <c r="C131" s="16" t="s">
        <v>462</v>
      </c>
      <c r="D131" s="16" t="s">
        <v>1494</v>
      </c>
      <c r="E131" s="16" t="s">
        <v>745</v>
      </c>
      <c r="F131" s="16" t="s">
        <v>727</v>
      </c>
      <c r="G131" s="16" t="s">
        <v>478</v>
      </c>
      <c r="H131" s="16" t="s">
        <v>509</v>
      </c>
      <c r="I131" s="16" t="s">
        <v>1453</v>
      </c>
      <c r="J131" s="16" t="s">
        <v>25</v>
      </c>
      <c r="K131" s="74" t="s">
        <v>1495</v>
      </c>
      <c r="L131" s="29">
        <v>4.09</v>
      </c>
      <c r="M131" s="29">
        <v>4.09</v>
      </c>
      <c r="N131" s="29">
        <v>4.09</v>
      </c>
      <c r="O131" s="29">
        <v>100</v>
      </c>
      <c r="P131" s="3">
        <v>490.8</v>
      </c>
      <c r="Q131" s="3">
        <v>531.05100000000004</v>
      </c>
      <c r="R131" s="3">
        <v>-40.250999999999998</v>
      </c>
      <c r="S131" s="29">
        <v>120</v>
      </c>
      <c r="T131" s="29">
        <v>129.84</v>
      </c>
      <c r="U131" s="29">
        <v>8.1999999999999993</v>
      </c>
    </row>
    <row r="132" spans="1:21" x14ac:dyDescent="0.25">
      <c r="A132" s="17" t="s">
        <v>221</v>
      </c>
      <c r="B132" s="17" t="s">
        <v>221</v>
      </c>
      <c r="C132" s="17" t="s">
        <v>462</v>
      </c>
      <c r="D132" s="17" t="s">
        <v>1494</v>
      </c>
      <c r="E132" s="17" t="s">
        <v>745</v>
      </c>
      <c r="F132" s="17" t="s">
        <v>727</v>
      </c>
      <c r="G132" s="17" t="s">
        <v>479</v>
      </c>
      <c r="H132" s="17" t="s">
        <v>509</v>
      </c>
      <c r="I132" s="17" t="s">
        <v>1453</v>
      </c>
      <c r="J132" s="17" t="s">
        <v>25</v>
      </c>
      <c r="K132" s="73" t="s">
        <v>1495</v>
      </c>
      <c r="L132" s="30">
        <v>6.89</v>
      </c>
      <c r="M132" s="30">
        <v>6.89</v>
      </c>
      <c r="N132" s="30">
        <v>6.89</v>
      </c>
      <c r="O132" s="30">
        <v>100</v>
      </c>
      <c r="P132" s="2">
        <v>826.8</v>
      </c>
      <c r="Q132" s="2">
        <v>894.60599999999999</v>
      </c>
      <c r="R132" s="2">
        <v>-67.805999999999997</v>
      </c>
      <c r="S132" s="30">
        <v>120</v>
      </c>
      <c r="T132" s="30">
        <v>129.84</v>
      </c>
      <c r="U132" s="30">
        <v>8.1999999999999993</v>
      </c>
    </row>
    <row r="133" spans="1:21" x14ac:dyDescent="0.25">
      <c r="A133" s="16" t="s">
        <v>221</v>
      </c>
      <c r="B133" s="16" t="s">
        <v>221</v>
      </c>
      <c r="C133" s="16" t="s">
        <v>462</v>
      </c>
      <c r="D133" s="16" t="s">
        <v>1494</v>
      </c>
      <c r="E133" s="16" t="s">
        <v>745</v>
      </c>
      <c r="F133" s="16" t="s">
        <v>727</v>
      </c>
      <c r="G133" s="16" t="s">
        <v>480</v>
      </c>
      <c r="H133" s="16" t="s">
        <v>509</v>
      </c>
      <c r="I133" s="16" t="s">
        <v>1453</v>
      </c>
      <c r="J133" s="16" t="s">
        <v>25</v>
      </c>
      <c r="K133" s="74" t="s">
        <v>1495</v>
      </c>
      <c r="L133" s="29">
        <v>6.89</v>
      </c>
      <c r="M133" s="29">
        <v>6.89</v>
      </c>
      <c r="N133" s="29">
        <v>6.89</v>
      </c>
      <c r="O133" s="29">
        <v>100</v>
      </c>
      <c r="P133" s="3">
        <v>551.20000000000005</v>
      </c>
      <c r="Q133" s="3">
        <v>596.44799999999998</v>
      </c>
      <c r="R133" s="3">
        <v>-45.247999999999998</v>
      </c>
      <c r="S133" s="29">
        <v>80</v>
      </c>
      <c r="T133" s="29">
        <v>86.57</v>
      </c>
      <c r="U133" s="29">
        <v>8.2100000000000009</v>
      </c>
    </row>
    <row r="134" spans="1:21" x14ac:dyDescent="0.25">
      <c r="A134" s="17" t="s">
        <v>221</v>
      </c>
      <c r="B134" s="17" t="s">
        <v>221</v>
      </c>
      <c r="C134" s="17" t="s">
        <v>462</v>
      </c>
      <c r="D134" s="17" t="s">
        <v>1494</v>
      </c>
      <c r="E134" s="17" t="s">
        <v>745</v>
      </c>
      <c r="F134" s="17" t="s">
        <v>727</v>
      </c>
      <c r="G134" s="17" t="s">
        <v>481</v>
      </c>
      <c r="H134" s="17" t="s">
        <v>509</v>
      </c>
      <c r="I134" s="17" t="s">
        <v>1453</v>
      </c>
      <c r="J134" s="17" t="s">
        <v>25</v>
      </c>
      <c r="K134" s="73" t="s">
        <v>1495</v>
      </c>
      <c r="L134" s="30">
        <v>5.0999999999999996</v>
      </c>
      <c r="M134" s="30">
        <v>5.0999999999999996</v>
      </c>
      <c r="N134" s="30">
        <v>5.0999999999999996</v>
      </c>
      <c r="O134" s="30">
        <v>100</v>
      </c>
      <c r="P134" s="2">
        <v>612</v>
      </c>
      <c r="Q134" s="2">
        <v>670.43499999999995</v>
      </c>
      <c r="R134" s="2">
        <v>-58.435000000000002</v>
      </c>
      <c r="S134" s="30">
        <v>120</v>
      </c>
      <c r="T134" s="30">
        <v>131.46</v>
      </c>
      <c r="U134" s="30">
        <v>9.5500000000000007</v>
      </c>
    </row>
    <row r="135" spans="1:21" x14ac:dyDescent="0.25">
      <c r="A135" s="16" t="s">
        <v>221</v>
      </c>
      <c r="B135" s="16" t="s">
        <v>221</v>
      </c>
      <c r="C135" s="16" t="s">
        <v>462</v>
      </c>
      <c r="D135" s="16" t="s">
        <v>1494</v>
      </c>
      <c r="E135" s="16" t="s">
        <v>745</v>
      </c>
      <c r="F135" s="16" t="s">
        <v>727</v>
      </c>
      <c r="G135" s="16" t="s">
        <v>482</v>
      </c>
      <c r="H135" s="16" t="s">
        <v>509</v>
      </c>
      <c r="I135" s="16" t="s">
        <v>1453</v>
      </c>
      <c r="J135" s="16" t="s">
        <v>25</v>
      </c>
      <c r="K135" s="74" t="s">
        <v>1495</v>
      </c>
      <c r="L135" s="29">
        <v>8.76</v>
      </c>
      <c r="M135" s="29">
        <v>8.76</v>
      </c>
      <c r="N135" s="29">
        <v>8.76</v>
      </c>
      <c r="O135" s="29">
        <v>100</v>
      </c>
      <c r="P135" s="3">
        <v>1051.2</v>
      </c>
      <c r="Q135" s="3">
        <v>1151.578</v>
      </c>
      <c r="R135" s="3">
        <v>-100.378</v>
      </c>
      <c r="S135" s="29">
        <v>120</v>
      </c>
      <c r="T135" s="29">
        <v>131.46</v>
      </c>
      <c r="U135" s="29">
        <v>9.5500000000000007</v>
      </c>
    </row>
    <row r="136" spans="1:21" x14ac:dyDescent="0.25">
      <c r="A136" s="17" t="s">
        <v>221</v>
      </c>
      <c r="B136" s="17" t="s">
        <v>221</v>
      </c>
      <c r="C136" s="17" t="s">
        <v>462</v>
      </c>
      <c r="D136" s="17" t="s">
        <v>1494</v>
      </c>
      <c r="E136" s="17" t="s">
        <v>745</v>
      </c>
      <c r="F136" s="17" t="s">
        <v>727</v>
      </c>
      <c r="G136" s="17" t="s">
        <v>483</v>
      </c>
      <c r="H136" s="17" t="s">
        <v>509</v>
      </c>
      <c r="I136" s="17" t="s">
        <v>1453</v>
      </c>
      <c r="J136" s="17" t="s">
        <v>25</v>
      </c>
      <c r="K136" s="73" t="s">
        <v>1495</v>
      </c>
      <c r="L136" s="30">
        <v>6.05</v>
      </c>
      <c r="M136" s="30">
        <v>6.05</v>
      </c>
      <c r="N136" s="30">
        <v>6.05</v>
      </c>
      <c r="O136" s="30">
        <v>100</v>
      </c>
      <c r="P136" s="2">
        <v>726</v>
      </c>
      <c r="Q136" s="2">
        <v>795.30399999999997</v>
      </c>
      <c r="R136" s="2">
        <v>-69.304000000000002</v>
      </c>
      <c r="S136" s="30">
        <v>120</v>
      </c>
      <c r="T136" s="30">
        <v>131.46</v>
      </c>
      <c r="U136" s="30">
        <v>9.5500000000000007</v>
      </c>
    </row>
    <row r="137" spans="1:21" x14ac:dyDescent="0.25">
      <c r="A137" s="16" t="s">
        <v>221</v>
      </c>
      <c r="B137" s="16" t="s">
        <v>221</v>
      </c>
      <c r="C137" s="16" t="s">
        <v>462</v>
      </c>
      <c r="D137" s="16" t="s">
        <v>1494</v>
      </c>
      <c r="E137" s="16" t="s">
        <v>745</v>
      </c>
      <c r="F137" s="16" t="s">
        <v>727</v>
      </c>
      <c r="G137" s="16" t="s">
        <v>484</v>
      </c>
      <c r="H137" s="16" t="s">
        <v>509</v>
      </c>
      <c r="I137" s="16" t="s">
        <v>1453</v>
      </c>
      <c r="J137" s="16" t="s">
        <v>25</v>
      </c>
      <c r="K137" s="74" t="s">
        <v>1495</v>
      </c>
      <c r="L137" s="29">
        <v>1.73</v>
      </c>
      <c r="M137" s="29">
        <v>1.73</v>
      </c>
      <c r="N137" s="29">
        <v>1.73</v>
      </c>
      <c r="O137" s="29">
        <v>100</v>
      </c>
      <c r="P137" s="3">
        <v>207.6</v>
      </c>
      <c r="Q137" s="3">
        <v>227.44200000000001</v>
      </c>
      <c r="R137" s="3">
        <v>-19.841999999999999</v>
      </c>
      <c r="S137" s="29">
        <v>120</v>
      </c>
      <c r="T137" s="29">
        <v>131.47</v>
      </c>
      <c r="U137" s="29">
        <v>9.56</v>
      </c>
    </row>
    <row r="138" spans="1:21" x14ac:dyDescent="0.25">
      <c r="A138" s="17" t="s">
        <v>221</v>
      </c>
      <c r="B138" s="17" t="s">
        <v>221</v>
      </c>
      <c r="C138" s="17" t="s">
        <v>462</v>
      </c>
      <c r="D138" s="17" t="s">
        <v>1494</v>
      </c>
      <c r="E138" s="17" t="s">
        <v>745</v>
      </c>
      <c r="F138" s="17" t="s">
        <v>727</v>
      </c>
      <c r="G138" s="17" t="s">
        <v>485</v>
      </c>
      <c r="H138" s="17" t="s">
        <v>509</v>
      </c>
      <c r="I138" s="17" t="s">
        <v>1453</v>
      </c>
      <c r="J138" s="17" t="s">
        <v>25</v>
      </c>
      <c r="K138" s="73" t="s">
        <v>1495</v>
      </c>
      <c r="L138" s="30">
        <v>2.87</v>
      </c>
      <c r="M138" s="30">
        <v>2.87</v>
      </c>
      <c r="N138" s="30">
        <v>2.87</v>
      </c>
      <c r="O138" s="30">
        <v>100</v>
      </c>
      <c r="P138" s="2">
        <v>344.4</v>
      </c>
      <c r="Q138" s="2">
        <v>377.27699999999999</v>
      </c>
      <c r="R138" s="2">
        <v>-32.877000000000002</v>
      </c>
      <c r="S138" s="30">
        <v>120</v>
      </c>
      <c r="T138" s="30">
        <v>131.46</v>
      </c>
      <c r="U138" s="30">
        <v>9.5500000000000007</v>
      </c>
    </row>
    <row r="139" spans="1:21" x14ac:dyDescent="0.25">
      <c r="A139" s="16" t="s">
        <v>221</v>
      </c>
      <c r="B139" s="16" t="s">
        <v>221</v>
      </c>
      <c r="C139" s="16" t="s">
        <v>462</v>
      </c>
      <c r="D139" s="16" t="s">
        <v>1494</v>
      </c>
      <c r="E139" s="16" t="s">
        <v>745</v>
      </c>
      <c r="F139" s="16" t="s">
        <v>727</v>
      </c>
      <c r="G139" s="16" t="s">
        <v>486</v>
      </c>
      <c r="H139" s="16" t="s">
        <v>509</v>
      </c>
      <c r="I139" s="16" t="s">
        <v>1453</v>
      </c>
      <c r="J139" s="16" t="s">
        <v>25</v>
      </c>
      <c r="K139" s="74" t="s">
        <v>1495</v>
      </c>
      <c r="L139" s="29">
        <v>8.25</v>
      </c>
      <c r="M139" s="29">
        <v>8.25</v>
      </c>
      <c r="N139" s="29">
        <v>8.25</v>
      </c>
      <c r="O139" s="29">
        <v>100</v>
      </c>
      <c r="P139" s="3">
        <v>990</v>
      </c>
      <c r="Q139" s="3">
        <v>1084.521</v>
      </c>
      <c r="R139" s="3">
        <v>-94.521000000000001</v>
      </c>
      <c r="S139" s="29">
        <v>120</v>
      </c>
      <c r="T139" s="29">
        <v>131.46</v>
      </c>
      <c r="U139" s="29">
        <v>9.5500000000000007</v>
      </c>
    </row>
    <row r="140" spans="1:21" x14ac:dyDescent="0.25">
      <c r="A140" s="17" t="s">
        <v>221</v>
      </c>
      <c r="B140" s="17" t="s">
        <v>221</v>
      </c>
      <c r="C140" s="17" t="s">
        <v>462</v>
      </c>
      <c r="D140" s="17" t="s">
        <v>1494</v>
      </c>
      <c r="E140" s="17" t="s">
        <v>745</v>
      </c>
      <c r="F140" s="17" t="s">
        <v>727</v>
      </c>
      <c r="G140" s="17" t="s">
        <v>489</v>
      </c>
      <c r="H140" s="17" t="s">
        <v>509</v>
      </c>
      <c r="I140" s="17" t="s">
        <v>1453</v>
      </c>
      <c r="J140" s="17" t="s">
        <v>25</v>
      </c>
      <c r="K140" s="73" t="s">
        <v>1495</v>
      </c>
      <c r="L140" s="30">
        <v>6.23</v>
      </c>
      <c r="M140" s="30">
        <v>6.23</v>
      </c>
      <c r="N140" s="30">
        <v>6.23</v>
      </c>
      <c r="O140" s="30">
        <v>100</v>
      </c>
      <c r="P140" s="2">
        <v>747.6</v>
      </c>
      <c r="Q140" s="2">
        <v>819.01400000000001</v>
      </c>
      <c r="R140" s="2">
        <v>-71.414000000000001</v>
      </c>
      <c r="S140" s="30">
        <v>120</v>
      </c>
      <c r="T140" s="30">
        <v>131.46</v>
      </c>
      <c r="U140" s="30">
        <v>9.5500000000000007</v>
      </c>
    </row>
    <row r="141" spans="1:21" x14ac:dyDescent="0.25">
      <c r="A141" s="16" t="s">
        <v>221</v>
      </c>
      <c r="B141" s="16" t="s">
        <v>221</v>
      </c>
      <c r="C141" s="16" t="s">
        <v>462</v>
      </c>
      <c r="D141" s="16" t="s">
        <v>1494</v>
      </c>
      <c r="E141" s="16" t="s">
        <v>745</v>
      </c>
      <c r="F141" s="16" t="s">
        <v>727</v>
      </c>
      <c r="G141" s="16" t="s">
        <v>490</v>
      </c>
      <c r="H141" s="16" t="s">
        <v>509</v>
      </c>
      <c r="I141" s="16" t="s">
        <v>1453</v>
      </c>
      <c r="J141" s="16" t="s">
        <v>25</v>
      </c>
      <c r="K141" s="74" t="s">
        <v>1495</v>
      </c>
      <c r="L141" s="29">
        <v>13.91</v>
      </c>
      <c r="M141" s="29">
        <v>13.91</v>
      </c>
      <c r="N141" s="29">
        <v>13.91</v>
      </c>
      <c r="O141" s="29">
        <v>100</v>
      </c>
      <c r="P141" s="3">
        <v>1669.2</v>
      </c>
      <c r="Q141" s="3">
        <v>1828.57</v>
      </c>
      <c r="R141" s="3">
        <v>-159.37</v>
      </c>
      <c r="S141" s="29">
        <v>120</v>
      </c>
      <c r="T141" s="29">
        <v>131.46</v>
      </c>
      <c r="U141" s="29">
        <v>9.5500000000000007</v>
      </c>
    </row>
    <row r="142" spans="1:21" x14ac:dyDescent="0.25">
      <c r="A142" s="17" t="s">
        <v>221</v>
      </c>
      <c r="B142" s="17" t="s">
        <v>221</v>
      </c>
      <c r="C142" s="17" t="s">
        <v>462</v>
      </c>
      <c r="D142" s="17" t="s">
        <v>1494</v>
      </c>
      <c r="E142" s="17" t="s">
        <v>745</v>
      </c>
      <c r="F142" s="17" t="s">
        <v>727</v>
      </c>
      <c r="G142" s="17" t="s">
        <v>491</v>
      </c>
      <c r="H142" s="17" t="s">
        <v>509</v>
      </c>
      <c r="I142" s="17" t="s">
        <v>1453</v>
      </c>
      <c r="J142" s="17" t="s">
        <v>25</v>
      </c>
      <c r="K142" s="73" t="s">
        <v>1495</v>
      </c>
      <c r="L142" s="30">
        <v>10.39</v>
      </c>
      <c r="M142" s="30">
        <v>10.39</v>
      </c>
      <c r="N142" s="30">
        <v>10.39</v>
      </c>
      <c r="O142" s="30">
        <v>100</v>
      </c>
      <c r="P142" s="2">
        <v>1246.8</v>
      </c>
      <c r="Q142" s="2">
        <v>1365.8430000000001</v>
      </c>
      <c r="R142" s="2">
        <v>-119.04300000000001</v>
      </c>
      <c r="S142" s="30">
        <v>120</v>
      </c>
      <c r="T142" s="30">
        <v>131.46</v>
      </c>
      <c r="U142" s="30">
        <v>9.5500000000000007</v>
      </c>
    </row>
    <row r="143" spans="1:21" x14ac:dyDescent="0.25">
      <c r="A143" s="16" t="s">
        <v>221</v>
      </c>
      <c r="B143" s="16" t="s">
        <v>221</v>
      </c>
      <c r="C143" s="16" t="s">
        <v>462</v>
      </c>
      <c r="D143" s="16" t="s">
        <v>1494</v>
      </c>
      <c r="E143" s="16" t="s">
        <v>745</v>
      </c>
      <c r="F143" s="16" t="s">
        <v>727</v>
      </c>
      <c r="G143" s="16" t="s">
        <v>492</v>
      </c>
      <c r="H143" s="16" t="s">
        <v>509</v>
      </c>
      <c r="I143" s="16" t="s">
        <v>1453</v>
      </c>
      <c r="J143" s="16" t="s">
        <v>25</v>
      </c>
      <c r="K143" s="74" t="s">
        <v>1495</v>
      </c>
      <c r="L143" s="29">
        <v>13.06</v>
      </c>
      <c r="M143" s="29">
        <v>13.06</v>
      </c>
      <c r="N143" s="29">
        <v>13.06</v>
      </c>
      <c r="O143" s="29">
        <v>100</v>
      </c>
      <c r="P143" s="3">
        <v>1567.2</v>
      </c>
      <c r="Q143" s="3">
        <v>1716.8389999999999</v>
      </c>
      <c r="R143" s="3">
        <v>-149.63900000000001</v>
      </c>
      <c r="S143" s="29">
        <v>120</v>
      </c>
      <c r="T143" s="29">
        <v>131.46</v>
      </c>
      <c r="U143" s="29">
        <v>9.5500000000000007</v>
      </c>
    </row>
    <row r="144" spans="1:21" x14ac:dyDescent="0.25">
      <c r="A144" s="17" t="s">
        <v>221</v>
      </c>
      <c r="B144" s="17" t="s">
        <v>221</v>
      </c>
      <c r="C144" s="17" t="s">
        <v>462</v>
      </c>
      <c r="D144" s="17" t="s">
        <v>1494</v>
      </c>
      <c r="E144" s="17" t="s">
        <v>745</v>
      </c>
      <c r="F144" s="17" t="s">
        <v>727</v>
      </c>
      <c r="G144" s="17" t="s">
        <v>493</v>
      </c>
      <c r="H144" s="17" t="s">
        <v>509</v>
      </c>
      <c r="I144" s="17" t="s">
        <v>1453</v>
      </c>
      <c r="J144" s="17" t="s">
        <v>25</v>
      </c>
      <c r="K144" s="73" t="s">
        <v>1495</v>
      </c>
      <c r="L144" s="30">
        <v>5.59</v>
      </c>
      <c r="M144" s="30">
        <v>5.59</v>
      </c>
      <c r="N144" s="30">
        <v>5.59</v>
      </c>
      <c r="O144" s="30">
        <v>100</v>
      </c>
      <c r="P144" s="2">
        <v>670.8</v>
      </c>
      <c r="Q144" s="2">
        <v>734.84500000000003</v>
      </c>
      <c r="R144" s="2">
        <v>-64.045000000000002</v>
      </c>
      <c r="S144" s="30">
        <v>120</v>
      </c>
      <c r="T144" s="30">
        <v>131.46</v>
      </c>
      <c r="U144" s="30">
        <v>9.5500000000000007</v>
      </c>
    </row>
    <row r="145" spans="1:21" x14ac:dyDescent="0.25">
      <c r="A145" s="16" t="s">
        <v>221</v>
      </c>
      <c r="B145" s="16" t="s">
        <v>221</v>
      </c>
      <c r="C145" s="16" t="s">
        <v>462</v>
      </c>
      <c r="D145" s="16" t="s">
        <v>1494</v>
      </c>
      <c r="E145" s="16" t="s">
        <v>745</v>
      </c>
      <c r="F145" s="16" t="s">
        <v>727</v>
      </c>
      <c r="G145" s="16" t="s">
        <v>494</v>
      </c>
      <c r="H145" s="16" t="s">
        <v>509</v>
      </c>
      <c r="I145" s="16" t="s">
        <v>1453</v>
      </c>
      <c r="J145" s="16" t="s">
        <v>25</v>
      </c>
      <c r="K145" s="74" t="s">
        <v>1495</v>
      </c>
      <c r="L145" s="29">
        <v>10</v>
      </c>
      <c r="M145" s="29">
        <v>10</v>
      </c>
      <c r="N145" s="29">
        <v>10</v>
      </c>
      <c r="O145" s="29">
        <v>100</v>
      </c>
      <c r="P145" s="3">
        <v>1200</v>
      </c>
      <c r="Q145" s="3">
        <v>1314.578</v>
      </c>
      <c r="R145" s="3">
        <v>-114.578</v>
      </c>
      <c r="S145" s="29">
        <v>120</v>
      </c>
      <c r="T145" s="29">
        <v>131.46</v>
      </c>
      <c r="U145" s="29">
        <v>9.5500000000000007</v>
      </c>
    </row>
    <row r="146" spans="1:21" x14ac:dyDescent="0.25">
      <c r="A146" s="17" t="s">
        <v>221</v>
      </c>
      <c r="B146" s="17" t="s">
        <v>221</v>
      </c>
      <c r="C146" s="17" t="s">
        <v>462</v>
      </c>
      <c r="D146" s="17" t="s">
        <v>1494</v>
      </c>
      <c r="E146" s="17" t="s">
        <v>745</v>
      </c>
      <c r="F146" s="17" t="s">
        <v>727</v>
      </c>
      <c r="G146" s="17" t="s">
        <v>497</v>
      </c>
      <c r="H146" s="17" t="s">
        <v>509</v>
      </c>
      <c r="I146" s="17" t="s">
        <v>1453</v>
      </c>
      <c r="J146" s="17" t="s">
        <v>25</v>
      </c>
      <c r="K146" s="73" t="s">
        <v>1495</v>
      </c>
      <c r="L146" s="30">
        <v>1.73</v>
      </c>
      <c r="M146" s="30">
        <v>1.73</v>
      </c>
      <c r="N146" s="30">
        <v>1.73</v>
      </c>
      <c r="O146" s="30">
        <v>100</v>
      </c>
      <c r="P146" s="2">
        <v>207.6</v>
      </c>
      <c r="Q146" s="2">
        <v>227.44900000000001</v>
      </c>
      <c r="R146" s="2">
        <v>-19.849</v>
      </c>
      <c r="S146" s="30">
        <v>120</v>
      </c>
      <c r="T146" s="30">
        <v>131.47</v>
      </c>
      <c r="U146" s="30">
        <v>9.56</v>
      </c>
    </row>
    <row r="147" spans="1:21" x14ac:dyDescent="0.25">
      <c r="A147" s="16" t="s">
        <v>221</v>
      </c>
      <c r="B147" s="16" t="s">
        <v>221</v>
      </c>
      <c r="C147" s="16" t="s">
        <v>808</v>
      </c>
      <c r="D147" s="16" t="s">
        <v>1496</v>
      </c>
      <c r="E147" s="16" t="s">
        <v>873</v>
      </c>
      <c r="F147" s="16" t="s">
        <v>638</v>
      </c>
      <c r="G147" s="16" t="s">
        <v>465</v>
      </c>
      <c r="H147" s="16" t="s">
        <v>509</v>
      </c>
      <c r="I147" s="16" t="s">
        <v>1453</v>
      </c>
      <c r="J147" s="16" t="s">
        <v>25</v>
      </c>
      <c r="K147" s="74" t="s">
        <v>1497</v>
      </c>
      <c r="L147" s="29">
        <v>5.0599999999999996</v>
      </c>
      <c r="M147" s="29">
        <v>5.0599999999999996</v>
      </c>
      <c r="N147" s="29">
        <v>5.0599999999999996</v>
      </c>
      <c r="O147" s="29">
        <v>100</v>
      </c>
      <c r="P147" s="3">
        <v>531.29999999999995</v>
      </c>
      <c r="Q147" s="3">
        <v>654.28</v>
      </c>
      <c r="R147" s="3">
        <v>-122.98</v>
      </c>
      <c r="S147" s="29">
        <v>105</v>
      </c>
      <c r="T147" s="29">
        <v>129.30000000000001</v>
      </c>
      <c r="U147" s="29">
        <v>23.15</v>
      </c>
    </row>
    <row r="148" spans="1:21" x14ac:dyDescent="0.25">
      <c r="A148" s="17" t="s">
        <v>221</v>
      </c>
      <c r="B148" s="17" t="s">
        <v>221</v>
      </c>
      <c r="C148" s="17" t="s">
        <v>808</v>
      </c>
      <c r="D148" s="17" t="s">
        <v>1496</v>
      </c>
      <c r="E148" s="17" t="s">
        <v>873</v>
      </c>
      <c r="F148" s="17" t="s">
        <v>638</v>
      </c>
      <c r="G148" s="17" t="s">
        <v>468</v>
      </c>
      <c r="H148" s="17" t="s">
        <v>509</v>
      </c>
      <c r="I148" s="17" t="s">
        <v>1453</v>
      </c>
      <c r="J148" s="17" t="s">
        <v>25</v>
      </c>
      <c r="K148" s="73" t="s">
        <v>1497</v>
      </c>
      <c r="L148" s="30">
        <v>29.12</v>
      </c>
      <c r="M148" s="30">
        <v>29.12</v>
      </c>
      <c r="N148" s="30">
        <v>29.12</v>
      </c>
      <c r="O148" s="30">
        <v>100</v>
      </c>
      <c r="P148" s="2">
        <v>3057.6</v>
      </c>
      <c r="Q148" s="2">
        <v>3765.39</v>
      </c>
      <c r="R148" s="2">
        <v>-707.79</v>
      </c>
      <c r="S148" s="30">
        <v>105</v>
      </c>
      <c r="T148" s="30">
        <v>129.31</v>
      </c>
      <c r="U148" s="30">
        <v>23.15</v>
      </c>
    </row>
    <row r="149" spans="1:21" x14ac:dyDescent="0.25">
      <c r="A149" s="16" t="s">
        <v>221</v>
      </c>
      <c r="B149" s="16" t="s">
        <v>221</v>
      </c>
      <c r="C149" s="16" t="s">
        <v>462</v>
      </c>
      <c r="D149" s="16" t="s">
        <v>1498</v>
      </c>
      <c r="E149" s="16" t="s">
        <v>768</v>
      </c>
      <c r="F149" s="16" t="s">
        <v>727</v>
      </c>
      <c r="G149" s="16" t="s">
        <v>465</v>
      </c>
      <c r="H149" s="16" t="s">
        <v>509</v>
      </c>
      <c r="I149" s="16" t="s">
        <v>1453</v>
      </c>
      <c r="J149" s="16" t="s">
        <v>25</v>
      </c>
      <c r="K149" s="74" t="s">
        <v>1499</v>
      </c>
      <c r="L149" s="29">
        <v>6.78</v>
      </c>
      <c r="M149" s="29">
        <v>6.78</v>
      </c>
      <c r="N149" s="29">
        <v>6.78</v>
      </c>
      <c r="O149" s="29">
        <v>100</v>
      </c>
      <c r="P149" s="3">
        <v>711.9</v>
      </c>
      <c r="Q149" s="3">
        <v>701.66099999999994</v>
      </c>
      <c r="R149" s="3">
        <v>10.239000000000001</v>
      </c>
      <c r="S149" s="29">
        <v>105</v>
      </c>
      <c r="T149" s="29">
        <v>103.49</v>
      </c>
      <c r="U149" s="29">
        <v>-1.44</v>
      </c>
    </row>
    <row r="150" spans="1:21" x14ac:dyDescent="0.25">
      <c r="A150" s="17" t="s">
        <v>221</v>
      </c>
      <c r="B150" s="17" t="s">
        <v>221</v>
      </c>
      <c r="C150" s="17" t="s">
        <v>462</v>
      </c>
      <c r="D150" s="17" t="s">
        <v>1500</v>
      </c>
      <c r="E150" s="17" t="s">
        <v>777</v>
      </c>
      <c r="F150" s="17" t="s">
        <v>638</v>
      </c>
      <c r="G150" s="17" t="s">
        <v>465</v>
      </c>
      <c r="H150" s="17" t="s">
        <v>509</v>
      </c>
      <c r="I150" s="17" t="s">
        <v>1453</v>
      </c>
      <c r="J150" s="17" t="s">
        <v>25</v>
      </c>
      <c r="K150" s="73" t="s">
        <v>1499</v>
      </c>
      <c r="L150" s="30">
        <v>16.62</v>
      </c>
      <c r="M150" s="30">
        <v>16.62</v>
      </c>
      <c r="N150" s="30">
        <v>33.24</v>
      </c>
      <c r="O150" s="30">
        <v>200</v>
      </c>
      <c r="P150" s="2">
        <v>1828.2</v>
      </c>
      <c r="Q150" s="2">
        <v>2020.7059999999999</v>
      </c>
      <c r="R150" s="2">
        <v>-192.506</v>
      </c>
      <c r="S150" s="30">
        <v>110</v>
      </c>
      <c r="T150" s="30">
        <v>60.79</v>
      </c>
      <c r="U150" s="30">
        <v>-44.74</v>
      </c>
    </row>
    <row r="151" spans="1:21" x14ac:dyDescent="0.25">
      <c r="A151" s="16" t="s">
        <v>221</v>
      </c>
      <c r="B151" s="16" t="s">
        <v>221</v>
      </c>
      <c r="C151" s="16" t="s">
        <v>462</v>
      </c>
      <c r="D151" s="16" t="s">
        <v>1498</v>
      </c>
      <c r="E151" s="16" t="s">
        <v>768</v>
      </c>
      <c r="F151" s="16" t="s">
        <v>727</v>
      </c>
      <c r="G151" s="16" t="s">
        <v>468</v>
      </c>
      <c r="H151" s="16" t="s">
        <v>509</v>
      </c>
      <c r="I151" s="16" t="s">
        <v>1453</v>
      </c>
      <c r="J151" s="16" t="s">
        <v>25</v>
      </c>
      <c r="K151" s="74" t="s">
        <v>1499</v>
      </c>
      <c r="L151" s="29">
        <v>3.03</v>
      </c>
      <c r="M151" s="29">
        <v>3.03</v>
      </c>
      <c r="N151" s="29">
        <v>3.03</v>
      </c>
      <c r="O151" s="29">
        <v>100</v>
      </c>
      <c r="P151" s="3">
        <v>318.14999999999998</v>
      </c>
      <c r="Q151" s="3">
        <v>313.57400000000001</v>
      </c>
      <c r="R151" s="3">
        <v>4.5759999999999996</v>
      </c>
      <c r="S151" s="29">
        <v>105</v>
      </c>
      <c r="T151" s="29">
        <v>103.49</v>
      </c>
      <c r="U151" s="29">
        <v>-1.44</v>
      </c>
    </row>
    <row r="152" spans="1:21" x14ac:dyDescent="0.25">
      <c r="A152" s="17" t="s">
        <v>221</v>
      </c>
      <c r="B152" s="17" t="s">
        <v>221</v>
      </c>
      <c r="C152" s="17" t="s">
        <v>462</v>
      </c>
      <c r="D152" s="17" t="s">
        <v>1501</v>
      </c>
      <c r="E152" s="17" t="s">
        <v>543</v>
      </c>
      <c r="F152" s="17" t="s">
        <v>544</v>
      </c>
      <c r="G152" s="17" t="s">
        <v>468</v>
      </c>
      <c r="H152" s="17" t="s">
        <v>509</v>
      </c>
      <c r="I152" s="17" t="s">
        <v>1453</v>
      </c>
      <c r="J152" s="17" t="s">
        <v>25</v>
      </c>
      <c r="K152" s="73" t="s">
        <v>1499</v>
      </c>
      <c r="L152" s="30">
        <v>12.31</v>
      </c>
      <c r="M152" s="30">
        <v>12.31</v>
      </c>
      <c r="N152" s="30">
        <v>12.31</v>
      </c>
      <c r="O152" s="30">
        <v>100</v>
      </c>
      <c r="P152" s="2">
        <v>1292.55</v>
      </c>
      <c r="Q152" s="2">
        <v>1629.08</v>
      </c>
      <c r="R152" s="2">
        <v>-336.53</v>
      </c>
      <c r="S152" s="30">
        <v>105</v>
      </c>
      <c r="T152" s="30">
        <v>132.34</v>
      </c>
      <c r="U152" s="30">
        <v>26.04</v>
      </c>
    </row>
    <row r="153" spans="1:21" x14ac:dyDescent="0.25">
      <c r="A153" s="16" t="s">
        <v>221</v>
      </c>
      <c r="B153" s="16" t="s">
        <v>221</v>
      </c>
      <c r="C153" s="16" t="s">
        <v>462</v>
      </c>
      <c r="D153" s="16" t="s">
        <v>1500</v>
      </c>
      <c r="E153" s="16" t="s">
        <v>777</v>
      </c>
      <c r="F153" s="16" t="s">
        <v>638</v>
      </c>
      <c r="G153" s="16" t="s">
        <v>468</v>
      </c>
      <c r="H153" s="16" t="s">
        <v>509</v>
      </c>
      <c r="I153" s="16" t="s">
        <v>1453</v>
      </c>
      <c r="J153" s="16" t="s">
        <v>25</v>
      </c>
      <c r="K153" s="74" t="s">
        <v>1499</v>
      </c>
      <c r="L153" s="29">
        <v>28.44</v>
      </c>
      <c r="M153" s="29">
        <v>28.44</v>
      </c>
      <c r="N153" s="29">
        <v>57.4</v>
      </c>
      <c r="O153" s="29">
        <v>201.83</v>
      </c>
      <c r="P153" s="3">
        <v>3128.4</v>
      </c>
      <c r="Q153" s="3">
        <v>3457.8159999999998</v>
      </c>
      <c r="R153" s="3">
        <v>-329.416</v>
      </c>
      <c r="S153" s="29">
        <v>110</v>
      </c>
      <c r="T153" s="29">
        <v>60.24</v>
      </c>
      <c r="U153" s="29">
        <v>-45.24</v>
      </c>
    </row>
    <row r="154" spans="1:21" x14ac:dyDescent="0.25">
      <c r="A154" s="17" t="s">
        <v>221</v>
      </c>
      <c r="B154" s="17" t="s">
        <v>221</v>
      </c>
      <c r="C154" s="17" t="s">
        <v>462</v>
      </c>
      <c r="D154" s="17" t="s">
        <v>1498</v>
      </c>
      <c r="E154" s="17" t="s">
        <v>768</v>
      </c>
      <c r="F154" s="17" t="s">
        <v>727</v>
      </c>
      <c r="G154" s="17" t="s">
        <v>470</v>
      </c>
      <c r="H154" s="17" t="s">
        <v>509</v>
      </c>
      <c r="I154" s="17" t="s">
        <v>1453</v>
      </c>
      <c r="J154" s="17" t="s">
        <v>25</v>
      </c>
      <c r="K154" s="73" t="s">
        <v>1499</v>
      </c>
      <c r="L154" s="30">
        <v>11.97</v>
      </c>
      <c r="M154" s="30">
        <v>11.97</v>
      </c>
      <c r="N154" s="30">
        <v>11.97</v>
      </c>
      <c r="O154" s="30">
        <v>100</v>
      </c>
      <c r="P154" s="2">
        <v>1256.8499999999999</v>
      </c>
      <c r="Q154" s="2">
        <v>1238.7619999999999</v>
      </c>
      <c r="R154" s="2">
        <v>18.088000000000001</v>
      </c>
      <c r="S154" s="30">
        <v>105</v>
      </c>
      <c r="T154" s="30">
        <v>103.49</v>
      </c>
      <c r="U154" s="30">
        <v>-1.44</v>
      </c>
    </row>
    <row r="155" spans="1:21" x14ac:dyDescent="0.25">
      <c r="A155" s="16" t="s">
        <v>221</v>
      </c>
      <c r="B155" s="16" t="s">
        <v>221</v>
      </c>
      <c r="C155" s="16" t="s">
        <v>462</v>
      </c>
      <c r="D155" s="16" t="s">
        <v>1501</v>
      </c>
      <c r="E155" s="16" t="s">
        <v>543</v>
      </c>
      <c r="F155" s="16" t="s">
        <v>544</v>
      </c>
      <c r="G155" s="16" t="s">
        <v>470</v>
      </c>
      <c r="H155" s="16" t="s">
        <v>509</v>
      </c>
      <c r="I155" s="16" t="s">
        <v>1453</v>
      </c>
      <c r="J155" s="16" t="s">
        <v>25</v>
      </c>
      <c r="K155" s="74" t="s">
        <v>1499</v>
      </c>
      <c r="L155" s="29">
        <v>6.73</v>
      </c>
      <c r="M155" s="29">
        <v>6.73</v>
      </c>
      <c r="N155" s="29">
        <v>6.73</v>
      </c>
      <c r="O155" s="29">
        <v>100</v>
      </c>
      <c r="P155" s="3">
        <v>706.65</v>
      </c>
      <c r="Q155" s="3">
        <v>890.64599999999996</v>
      </c>
      <c r="R155" s="3">
        <v>-183.99600000000001</v>
      </c>
      <c r="S155" s="29">
        <v>105</v>
      </c>
      <c r="T155" s="29">
        <v>132.34</v>
      </c>
      <c r="U155" s="29">
        <v>26.04</v>
      </c>
    </row>
    <row r="156" spans="1:21" x14ac:dyDescent="0.25">
      <c r="A156" s="17" t="s">
        <v>221</v>
      </c>
      <c r="B156" s="17" t="s">
        <v>221</v>
      </c>
      <c r="C156" s="17" t="s">
        <v>462</v>
      </c>
      <c r="D156" s="17" t="s">
        <v>1498</v>
      </c>
      <c r="E156" s="17" t="s">
        <v>768</v>
      </c>
      <c r="F156" s="17" t="s">
        <v>727</v>
      </c>
      <c r="G156" s="17" t="s">
        <v>471</v>
      </c>
      <c r="H156" s="17" t="s">
        <v>509</v>
      </c>
      <c r="I156" s="17" t="s">
        <v>1453</v>
      </c>
      <c r="J156" s="17" t="s">
        <v>25</v>
      </c>
      <c r="K156" s="73" t="s">
        <v>1499</v>
      </c>
      <c r="L156" s="30">
        <v>5.45</v>
      </c>
      <c r="M156" s="30">
        <v>5.45</v>
      </c>
      <c r="N156" s="30">
        <v>5.45</v>
      </c>
      <c r="O156" s="30">
        <v>100</v>
      </c>
      <c r="P156" s="2">
        <v>436</v>
      </c>
      <c r="Q156" s="2">
        <v>429.733</v>
      </c>
      <c r="R156" s="2">
        <v>6.2670000000000003</v>
      </c>
      <c r="S156" s="30">
        <v>80</v>
      </c>
      <c r="T156" s="30">
        <v>78.849999999999994</v>
      </c>
      <c r="U156" s="30">
        <v>-1.44</v>
      </c>
    </row>
    <row r="157" spans="1:21" x14ac:dyDescent="0.25">
      <c r="A157" s="16" t="s">
        <v>221</v>
      </c>
      <c r="B157" s="16" t="s">
        <v>221</v>
      </c>
      <c r="C157" s="16" t="s">
        <v>462</v>
      </c>
      <c r="D157" s="16" t="s">
        <v>1498</v>
      </c>
      <c r="E157" s="16" t="s">
        <v>768</v>
      </c>
      <c r="F157" s="16" t="s">
        <v>727</v>
      </c>
      <c r="G157" s="16" t="s">
        <v>472</v>
      </c>
      <c r="H157" s="16" t="s">
        <v>509</v>
      </c>
      <c r="I157" s="16" t="s">
        <v>1453</v>
      </c>
      <c r="J157" s="16" t="s">
        <v>25</v>
      </c>
      <c r="K157" s="74" t="s">
        <v>1499</v>
      </c>
      <c r="L157" s="29">
        <v>19.29</v>
      </c>
      <c r="M157" s="29">
        <v>19.29</v>
      </c>
      <c r="N157" s="29">
        <v>19.29</v>
      </c>
      <c r="O157" s="29">
        <v>100</v>
      </c>
      <c r="P157" s="3">
        <v>1543.2</v>
      </c>
      <c r="Q157" s="3">
        <v>1521.0039999999999</v>
      </c>
      <c r="R157" s="3">
        <v>22.196000000000002</v>
      </c>
      <c r="S157" s="29">
        <v>80</v>
      </c>
      <c r="T157" s="29">
        <v>78.849999999999994</v>
      </c>
      <c r="U157" s="29">
        <v>-1.44</v>
      </c>
    </row>
    <row r="158" spans="1:21" x14ac:dyDescent="0.25">
      <c r="A158" s="17" t="s">
        <v>221</v>
      </c>
      <c r="B158" s="17" t="s">
        <v>221</v>
      </c>
      <c r="C158" s="17" t="s">
        <v>462</v>
      </c>
      <c r="D158" s="17" t="s">
        <v>1498</v>
      </c>
      <c r="E158" s="17" t="s">
        <v>768</v>
      </c>
      <c r="F158" s="17" t="s">
        <v>727</v>
      </c>
      <c r="G158" s="17" t="s">
        <v>473</v>
      </c>
      <c r="H158" s="17" t="s">
        <v>509</v>
      </c>
      <c r="I158" s="17" t="s">
        <v>1453</v>
      </c>
      <c r="J158" s="17" t="s">
        <v>25</v>
      </c>
      <c r="K158" s="73" t="s">
        <v>1499</v>
      </c>
      <c r="L158" s="30">
        <v>3.28</v>
      </c>
      <c r="M158" s="30">
        <v>3.28</v>
      </c>
      <c r="N158" s="30">
        <v>3.28</v>
      </c>
      <c r="O158" s="30">
        <v>100</v>
      </c>
      <c r="P158" s="2">
        <v>262.39999999999998</v>
      </c>
      <c r="Q158" s="2">
        <v>258.625</v>
      </c>
      <c r="R158" s="2">
        <v>3.7749999999999999</v>
      </c>
      <c r="S158" s="30">
        <v>80</v>
      </c>
      <c r="T158" s="30">
        <v>78.849999999999994</v>
      </c>
      <c r="U158" s="30">
        <v>-1.44</v>
      </c>
    </row>
    <row r="159" spans="1:21" x14ac:dyDescent="0.25">
      <c r="A159" s="16" t="s">
        <v>221</v>
      </c>
      <c r="B159" s="16" t="s">
        <v>221</v>
      </c>
      <c r="C159" s="16" t="s">
        <v>462</v>
      </c>
      <c r="D159" s="16" t="s">
        <v>1498</v>
      </c>
      <c r="E159" s="16" t="s">
        <v>768</v>
      </c>
      <c r="F159" s="16" t="s">
        <v>727</v>
      </c>
      <c r="G159" s="16" t="s">
        <v>474</v>
      </c>
      <c r="H159" s="16" t="s">
        <v>509</v>
      </c>
      <c r="I159" s="16" t="s">
        <v>1453</v>
      </c>
      <c r="J159" s="16" t="s">
        <v>25</v>
      </c>
      <c r="K159" s="74" t="s">
        <v>1499</v>
      </c>
      <c r="L159" s="29">
        <v>2.46</v>
      </c>
      <c r="M159" s="29">
        <v>2.46</v>
      </c>
      <c r="N159" s="29">
        <v>2.46</v>
      </c>
      <c r="O159" s="29">
        <v>100</v>
      </c>
      <c r="P159" s="3">
        <v>196.8</v>
      </c>
      <c r="Q159" s="3">
        <v>193.96299999999999</v>
      </c>
      <c r="R159" s="3">
        <v>2.8370000000000002</v>
      </c>
      <c r="S159" s="29">
        <v>80</v>
      </c>
      <c r="T159" s="29">
        <v>78.849999999999994</v>
      </c>
      <c r="U159" s="29">
        <v>-1.44</v>
      </c>
    </row>
    <row r="160" spans="1:21" x14ac:dyDescent="0.25">
      <c r="A160" s="17" t="s">
        <v>221</v>
      </c>
      <c r="B160" s="17" t="s">
        <v>221</v>
      </c>
      <c r="C160" s="17" t="s">
        <v>462</v>
      </c>
      <c r="D160" s="17" t="s">
        <v>1498</v>
      </c>
      <c r="E160" s="17" t="s">
        <v>768</v>
      </c>
      <c r="F160" s="17" t="s">
        <v>727</v>
      </c>
      <c r="G160" s="17" t="s">
        <v>475</v>
      </c>
      <c r="H160" s="17" t="s">
        <v>509</v>
      </c>
      <c r="I160" s="17" t="s">
        <v>1453</v>
      </c>
      <c r="J160" s="17" t="s">
        <v>25</v>
      </c>
      <c r="K160" s="73" t="s">
        <v>1499</v>
      </c>
      <c r="L160" s="30">
        <v>3.22</v>
      </c>
      <c r="M160" s="30">
        <v>3.22</v>
      </c>
      <c r="N160" s="30">
        <v>3.22</v>
      </c>
      <c r="O160" s="30">
        <v>100</v>
      </c>
      <c r="P160" s="2">
        <v>257.60000000000002</v>
      </c>
      <c r="Q160" s="2">
        <v>253.89500000000001</v>
      </c>
      <c r="R160" s="2">
        <v>3.7050000000000001</v>
      </c>
      <c r="S160" s="30">
        <v>80</v>
      </c>
      <c r="T160" s="30">
        <v>78.849999999999994</v>
      </c>
      <c r="U160" s="30">
        <v>-1.44</v>
      </c>
    </row>
    <row r="161" spans="1:21" x14ac:dyDescent="0.25">
      <c r="A161" s="16" t="s">
        <v>221</v>
      </c>
      <c r="B161" s="16" t="s">
        <v>221</v>
      </c>
      <c r="C161" s="16" t="s">
        <v>462</v>
      </c>
      <c r="D161" s="16" t="s">
        <v>1498</v>
      </c>
      <c r="E161" s="16" t="s">
        <v>768</v>
      </c>
      <c r="F161" s="16" t="s">
        <v>727</v>
      </c>
      <c r="G161" s="16" t="s">
        <v>476</v>
      </c>
      <c r="H161" s="16" t="s">
        <v>509</v>
      </c>
      <c r="I161" s="16" t="s">
        <v>1453</v>
      </c>
      <c r="J161" s="16" t="s">
        <v>25</v>
      </c>
      <c r="K161" s="74" t="s">
        <v>1499</v>
      </c>
      <c r="L161" s="29">
        <v>3.39</v>
      </c>
      <c r="M161" s="29">
        <v>3.39</v>
      </c>
      <c r="N161" s="29">
        <v>3.39</v>
      </c>
      <c r="O161" s="29">
        <v>100</v>
      </c>
      <c r="P161" s="3">
        <v>271.2</v>
      </c>
      <c r="Q161" s="3">
        <v>267.30399999999997</v>
      </c>
      <c r="R161" s="3">
        <v>3.8959999999999999</v>
      </c>
      <c r="S161" s="29">
        <v>80</v>
      </c>
      <c r="T161" s="29">
        <v>78.849999999999994</v>
      </c>
      <c r="U161" s="29">
        <v>-1.44</v>
      </c>
    </row>
    <row r="162" spans="1:21" x14ac:dyDescent="0.25">
      <c r="A162" s="17" t="s">
        <v>221</v>
      </c>
      <c r="B162" s="17" t="s">
        <v>221</v>
      </c>
      <c r="C162" s="17" t="s">
        <v>462</v>
      </c>
      <c r="D162" s="17" t="s">
        <v>1498</v>
      </c>
      <c r="E162" s="17" t="s">
        <v>768</v>
      </c>
      <c r="F162" s="17" t="s">
        <v>727</v>
      </c>
      <c r="G162" s="17" t="s">
        <v>477</v>
      </c>
      <c r="H162" s="17" t="s">
        <v>509</v>
      </c>
      <c r="I162" s="17" t="s">
        <v>1453</v>
      </c>
      <c r="J162" s="17" t="s">
        <v>25</v>
      </c>
      <c r="K162" s="73" t="s">
        <v>1499</v>
      </c>
      <c r="L162" s="30">
        <v>14.66</v>
      </c>
      <c r="M162" s="30">
        <v>14.66</v>
      </c>
      <c r="N162" s="30">
        <v>14.66</v>
      </c>
      <c r="O162" s="30">
        <v>100</v>
      </c>
      <c r="P162" s="2">
        <v>1172.8</v>
      </c>
      <c r="Q162" s="2">
        <v>1155.9190000000001</v>
      </c>
      <c r="R162" s="2">
        <v>16.881</v>
      </c>
      <c r="S162" s="30">
        <v>80</v>
      </c>
      <c r="T162" s="30">
        <v>78.849999999999994</v>
      </c>
      <c r="U162" s="30">
        <v>-1.44</v>
      </c>
    </row>
    <row r="163" spans="1:21" x14ac:dyDescent="0.25">
      <c r="A163" s="16" t="s">
        <v>221</v>
      </c>
      <c r="B163" s="16" t="s">
        <v>221</v>
      </c>
      <c r="C163" s="16" t="s">
        <v>462</v>
      </c>
      <c r="D163" s="16" t="s">
        <v>51</v>
      </c>
      <c r="E163" s="16" t="s">
        <v>736</v>
      </c>
      <c r="F163" s="16" t="s">
        <v>727</v>
      </c>
      <c r="G163" s="16" t="s">
        <v>465</v>
      </c>
      <c r="H163" s="16" t="s">
        <v>509</v>
      </c>
      <c r="I163" s="16" t="s">
        <v>1453</v>
      </c>
      <c r="J163" s="16" t="s">
        <v>25</v>
      </c>
      <c r="K163" s="74" t="s">
        <v>1502</v>
      </c>
      <c r="L163" s="29">
        <v>2.83</v>
      </c>
      <c r="M163" s="29">
        <v>2.83</v>
      </c>
      <c r="N163" s="29">
        <v>2.83</v>
      </c>
      <c r="O163" s="29">
        <v>100</v>
      </c>
      <c r="P163" s="3">
        <v>297.14999999999998</v>
      </c>
      <c r="Q163" s="3">
        <v>260.08999999999997</v>
      </c>
      <c r="R163" s="3">
        <v>37.06</v>
      </c>
      <c r="S163" s="29">
        <v>105</v>
      </c>
      <c r="T163" s="29">
        <v>91.9</v>
      </c>
      <c r="U163" s="29">
        <v>-12.47</v>
      </c>
    </row>
    <row r="164" spans="1:21" x14ac:dyDescent="0.25">
      <c r="A164" s="17" t="s">
        <v>221</v>
      </c>
      <c r="B164" s="17" t="s">
        <v>221</v>
      </c>
      <c r="C164" s="17" t="s">
        <v>462</v>
      </c>
      <c r="D164" s="17" t="s">
        <v>1503</v>
      </c>
      <c r="E164" s="17" t="s">
        <v>712</v>
      </c>
      <c r="F164" s="17" t="s">
        <v>654</v>
      </c>
      <c r="G164" s="17" t="s">
        <v>521</v>
      </c>
      <c r="H164" s="17" t="s">
        <v>509</v>
      </c>
      <c r="I164" s="17" t="s">
        <v>1453</v>
      </c>
      <c r="J164" s="17" t="s">
        <v>25</v>
      </c>
      <c r="K164" s="73" t="s">
        <v>1502</v>
      </c>
      <c r="L164" s="30">
        <v>0.2</v>
      </c>
      <c r="M164" s="30">
        <v>0.2</v>
      </c>
      <c r="N164" s="30">
        <v>0.2</v>
      </c>
      <c r="O164" s="30">
        <v>100</v>
      </c>
      <c r="P164" s="2">
        <v>21</v>
      </c>
      <c r="Q164" s="2">
        <v>22.196999999999999</v>
      </c>
      <c r="R164" s="2">
        <v>-1.1970000000000001</v>
      </c>
      <c r="S164" s="30">
        <v>105</v>
      </c>
      <c r="T164" s="30">
        <v>110.99</v>
      </c>
      <c r="U164" s="30">
        <v>5.7</v>
      </c>
    </row>
    <row r="165" spans="1:21" x14ac:dyDescent="0.25">
      <c r="A165" s="16" t="s">
        <v>221</v>
      </c>
      <c r="B165" s="16" t="s">
        <v>221</v>
      </c>
      <c r="C165" s="16" t="s">
        <v>462</v>
      </c>
      <c r="D165" s="16" t="s">
        <v>1503</v>
      </c>
      <c r="E165" s="16" t="s">
        <v>712</v>
      </c>
      <c r="F165" s="16" t="s">
        <v>654</v>
      </c>
      <c r="G165" s="16" t="s">
        <v>522</v>
      </c>
      <c r="H165" s="16" t="s">
        <v>509</v>
      </c>
      <c r="I165" s="16" t="s">
        <v>1453</v>
      </c>
      <c r="J165" s="16" t="s">
        <v>25</v>
      </c>
      <c r="K165" s="74" t="s">
        <v>1502</v>
      </c>
      <c r="L165" s="29">
        <v>1.85</v>
      </c>
      <c r="M165" s="29">
        <v>1.85</v>
      </c>
      <c r="N165" s="29">
        <v>1.85</v>
      </c>
      <c r="O165" s="29">
        <v>100</v>
      </c>
      <c r="P165" s="3">
        <v>194.25</v>
      </c>
      <c r="Q165" s="3">
        <v>205.41300000000001</v>
      </c>
      <c r="R165" s="3">
        <v>-11.163</v>
      </c>
      <c r="S165" s="29">
        <v>105</v>
      </c>
      <c r="T165" s="29">
        <v>111.03</v>
      </c>
      <c r="U165" s="29">
        <v>5.75</v>
      </c>
    </row>
    <row r="166" spans="1:21" x14ac:dyDescent="0.25">
      <c r="A166" s="17" t="s">
        <v>221</v>
      </c>
      <c r="B166" s="17" t="s">
        <v>221</v>
      </c>
      <c r="C166" s="17" t="s">
        <v>808</v>
      </c>
      <c r="D166" s="17" t="s">
        <v>1504</v>
      </c>
      <c r="E166" s="17" t="s">
        <v>882</v>
      </c>
      <c r="F166" s="17" t="s">
        <v>695</v>
      </c>
      <c r="G166" s="17" t="s">
        <v>522</v>
      </c>
      <c r="H166" s="17" t="s">
        <v>509</v>
      </c>
      <c r="I166" s="17" t="s">
        <v>1453</v>
      </c>
      <c r="J166" s="17" t="s">
        <v>25</v>
      </c>
      <c r="K166" s="73" t="s">
        <v>1502</v>
      </c>
      <c r="L166" s="30">
        <v>11.76</v>
      </c>
      <c r="M166" s="30">
        <v>11.76</v>
      </c>
      <c r="N166" s="30">
        <v>11.76</v>
      </c>
      <c r="O166" s="30">
        <v>100</v>
      </c>
      <c r="P166" s="2">
        <v>1234.8</v>
      </c>
      <c r="Q166" s="2">
        <v>1443.5060000000001</v>
      </c>
      <c r="R166" s="2">
        <v>-208.70599999999999</v>
      </c>
      <c r="S166" s="30">
        <v>105</v>
      </c>
      <c r="T166" s="30">
        <v>122.75</v>
      </c>
      <c r="U166" s="30">
        <v>16.899999999999999</v>
      </c>
    </row>
    <row r="167" spans="1:21" x14ac:dyDescent="0.25">
      <c r="A167" s="16" t="s">
        <v>221</v>
      </c>
      <c r="B167" s="16" t="s">
        <v>221</v>
      </c>
      <c r="C167" s="16" t="s">
        <v>808</v>
      </c>
      <c r="D167" s="16" t="s">
        <v>1504</v>
      </c>
      <c r="E167" s="16" t="s">
        <v>882</v>
      </c>
      <c r="F167" s="16" t="s">
        <v>695</v>
      </c>
      <c r="G167" s="16" t="s">
        <v>523</v>
      </c>
      <c r="H167" s="16" t="s">
        <v>509</v>
      </c>
      <c r="I167" s="16" t="s">
        <v>1453</v>
      </c>
      <c r="J167" s="16" t="s">
        <v>25</v>
      </c>
      <c r="K167" s="74" t="s">
        <v>1502</v>
      </c>
      <c r="L167" s="29">
        <v>13.38</v>
      </c>
      <c r="M167" s="29">
        <v>13.38</v>
      </c>
      <c r="N167" s="29">
        <v>13.38</v>
      </c>
      <c r="O167" s="29">
        <v>100</v>
      </c>
      <c r="P167" s="3">
        <v>1404.9</v>
      </c>
      <c r="Q167" s="3">
        <v>1642.3689999999999</v>
      </c>
      <c r="R167" s="3">
        <v>-237.46899999999999</v>
      </c>
      <c r="S167" s="29">
        <v>105</v>
      </c>
      <c r="T167" s="29">
        <v>122.75</v>
      </c>
      <c r="U167" s="29">
        <v>16.899999999999999</v>
      </c>
    </row>
    <row r="168" spans="1:21" x14ac:dyDescent="0.25">
      <c r="A168" s="17" t="s">
        <v>221</v>
      </c>
      <c r="B168" s="17" t="s">
        <v>221</v>
      </c>
      <c r="C168" s="17" t="s">
        <v>808</v>
      </c>
      <c r="D168" s="17" t="s">
        <v>1504</v>
      </c>
      <c r="E168" s="17" t="s">
        <v>882</v>
      </c>
      <c r="F168" s="17" t="s">
        <v>695</v>
      </c>
      <c r="G168" s="17" t="s">
        <v>525</v>
      </c>
      <c r="H168" s="17" t="s">
        <v>509</v>
      </c>
      <c r="I168" s="17" t="s">
        <v>1453</v>
      </c>
      <c r="J168" s="17" t="s">
        <v>25</v>
      </c>
      <c r="K168" s="73" t="s">
        <v>1502</v>
      </c>
      <c r="L168" s="30">
        <v>1.23</v>
      </c>
      <c r="M168" s="30">
        <v>1.23</v>
      </c>
      <c r="N168" s="30">
        <v>1.23</v>
      </c>
      <c r="O168" s="30">
        <v>100</v>
      </c>
      <c r="P168" s="2">
        <v>129.15</v>
      </c>
      <c r="Q168" s="2">
        <v>150.97499999999999</v>
      </c>
      <c r="R168" s="2">
        <v>-21.824999999999999</v>
      </c>
      <c r="S168" s="30">
        <v>105</v>
      </c>
      <c r="T168" s="30">
        <v>122.74</v>
      </c>
      <c r="U168" s="30">
        <v>16.899999999999999</v>
      </c>
    </row>
    <row r="169" spans="1:21" x14ac:dyDescent="0.25">
      <c r="A169" s="16" t="s">
        <v>221</v>
      </c>
      <c r="B169" s="16" t="s">
        <v>221</v>
      </c>
      <c r="C169" s="16" t="s">
        <v>808</v>
      </c>
      <c r="D169" s="16" t="s">
        <v>1504</v>
      </c>
      <c r="E169" s="16" t="s">
        <v>882</v>
      </c>
      <c r="F169" s="16" t="s">
        <v>695</v>
      </c>
      <c r="G169" s="16" t="s">
        <v>527</v>
      </c>
      <c r="H169" s="16" t="s">
        <v>509</v>
      </c>
      <c r="I169" s="16" t="s">
        <v>1453</v>
      </c>
      <c r="J169" s="16" t="s">
        <v>25</v>
      </c>
      <c r="K169" s="74" t="s">
        <v>1502</v>
      </c>
      <c r="L169" s="29">
        <v>0.41</v>
      </c>
      <c r="M169" s="29">
        <v>0.41</v>
      </c>
      <c r="N169" s="29">
        <v>0.41</v>
      </c>
      <c r="O169" s="29">
        <v>100</v>
      </c>
      <c r="P169" s="3">
        <v>43.05</v>
      </c>
      <c r="Q169" s="3">
        <v>50.344999999999999</v>
      </c>
      <c r="R169" s="3">
        <v>-7.2949999999999999</v>
      </c>
      <c r="S169" s="29">
        <v>105</v>
      </c>
      <c r="T169" s="29">
        <v>122.79</v>
      </c>
      <c r="U169" s="29">
        <v>16.95</v>
      </c>
    </row>
    <row r="170" spans="1:21" x14ac:dyDescent="0.25">
      <c r="A170" s="17" t="s">
        <v>221</v>
      </c>
      <c r="B170" s="17" t="s">
        <v>221</v>
      </c>
      <c r="C170" s="17" t="s">
        <v>462</v>
      </c>
      <c r="D170" s="17" t="s">
        <v>1505</v>
      </c>
      <c r="E170" s="17" t="s">
        <v>735</v>
      </c>
      <c r="F170" s="17" t="s">
        <v>727</v>
      </c>
      <c r="G170" s="17" t="s">
        <v>465</v>
      </c>
      <c r="H170" s="17" t="s">
        <v>509</v>
      </c>
      <c r="I170" s="17" t="s">
        <v>1453</v>
      </c>
      <c r="J170" s="17" t="s">
        <v>25</v>
      </c>
      <c r="K170" s="73" t="s">
        <v>1506</v>
      </c>
      <c r="L170" s="30">
        <v>0.8</v>
      </c>
      <c r="M170" s="30">
        <v>0.8</v>
      </c>
      <c r="N170" s="30">
        <v>0.8</v>
      </c>
      <c r="O170" s="30">
        <v>100</v>
      </c>
      <c r="P170" s="2">
        <v>84</v>
      </c>
      <c r="Q170" s="2">
        <v>96.474000000000004</v>
      </c>
      <c r="R170" s="2">
        <v>-12.474</v>
      </c>
      <c r="S170" s="30">
        <v>105</v>
      </c>
      <c r="T170" s="30">
        <v>120.59</v>
      </c>
      <c r="U170" s="30">
        <v>14.85</v>
      </c>
    </row>
    <row r="171" spans="1:21" x14ac:dyDescent="0.25">
      <c r="A171" s="16" t="s">
        <v>221</v>
      </c>
      <c r="B171" s="16" t="s">
        <v>221</v>
      </c>
      <c r="C171" s="16" t="s">
        <v>462</v>
      </c>
      <c r="D171" s="16" t="s">
        <v>1505</v>
      </c>
      <c r="E171" s="16" t="s">
        <v>735</v>
      </c>
      <c r="F171" s="16" t="s">
        <v>727</v>
      </c>
      <c r="G171" s="16" t="s">
        <v>468</v>
      </c>
      <c r="H171" s="16" t="s">
        <v>509</v>
      </c>
      <c r="I171" s="16" t="s">
        <v>1453</v>
      </c>
      <c r="J171" s="16" t="s">
        <v>25</v>
      </c>
      <c r="K171" s="74" t="s">
        <v>1506</v>
      </c>
      <c r="L171" s="29">
        <v>10.42</v>
      </c>
      <c r="M171" s="29">
        <v>10.42</v>
      </c>
      <c r="N171" s="29">
        <v>10.42</v>
      </c>
      <c r="O171" s="29">
        <v>100</v>
      </c>
      <c r="P171" s="3">
        <v>1094.0999999999999</v>
      </c>
      <c r="Q171" s="3">
        <v>1256.615</v>
      </c>
      <c r="R171" s="3">
        <v>-162.51499999999999</v>
      </c>
      <c r="S171" s="29">
        <v>105</v>
      </c>
      <c r="T171" s="29">
        <v>120.6</v>
      </c>
      <c r="U171" s="29">
        <v>14.85</v>
      </c>
    </row>
    <row r="172" spans="1:21" x14ac:dyDescent="0.25">
      <c r="A172" s="17" t="s">
        <v>221</v>
      </c>
      <c r="B172" s="17" t="s">
        <v>221</v>
      </c>
      <c r="C172" s="17" t="s">
        <v>462</v>
      </c>
      <c r="D172" s="17" t="s">
        <v>1505</v>
      </c>
      <c r="E172" s="17" t="s">
        <v>735</v>
      </c>
      <c r="F172" s="17" t="s">
        <v>727</v>
      </c>
      <c r="G172" s="17" t="s">
        <v>470</v>
      </c>
      <c r="H172" s="17" t="s">
        <v>509</v>
      </c>
      <c r="I172" s="17" t="s">
        <v>1453</v>
      </c>
      <c r="J172" s="17" t="s">
        <v>25</v>
      </c>
      <c r="K172" s="73" t="s">
        <v>1506</v>
      </c>
      <c r="L172" s="30">
        <v>7.5</v>
      </c>
      <c r="M172" s="30">
        <v>7.5</v>
      </c>
      <c r="N172" s="30">
        <v>7.5</v>
      </c>
      <c r="O172" s="30">
        <v>100</v>
      </c>
      <c r="P172" s="2">
        <v>787.5</v>
      </c>
      <c r="Q172" s="2">
        <v>904.47500000000002</v>
      </c>
      <c r="R172" s="2">
        <v>-116.97499999999999</v>
      </c>
      <c r="S172" s="30">
        <v>105</v>
      </c>
      <c r="T172" s="30">
        <v>120.6</v>
      </c>
      <c r="U172" s="30">
        <v>14.85</v>
      </c>
    </row>
    <row r="173" spans="1:21" x14ac:dyDescent="0.25">
      <c r="A173" s="16" t="s">
        <v>221</v>
      </c>
      <c r="B173" s="16" t="s">
        <v>221</v>
      </c>
      <c r="C173" s="16" t="s">
        <v>462</v>
      </c>
      <c r="D173" s="16" t="s">
        <v>1505</v>
      </c>
      <c r="E173" s="16" t="s">
        <v>735</v>
      </c>
      <c r="F173" s="16" t="s">
        <v>727</v>
      </c>
      <c r="G173" s="16" t="s">
        <v>471</v>
      </c>
      <c r="H173" s="16" t="s">
        <v>509</v>
      </c>
      <c r="I173" s="16" t="s">
        <v>1453</v>
      </c>
      <c r="J173" s="16" t="s">
        <v>25</v>
      </c>
      <c r="K173" s="74" t="s">
        <v>1506</v>
      </c>
      <c r="L173" s="29">
        <v>15.02</v>
      </c>
      <c r="M173" s="29">
        <v>15.02</v>
      </c>
      <c r="N173" s="29">
        <v>15.02</v>
      </c>
      <c r="O173" s="29">
        <v>100</v>
      </c>
      <c r="P173" s="3">
        <v>1577.1</v>
      </c>
      <c r="Q173" s="3">
        <v>1811.356</v>
      </c>
      <c r="R173" s="3">
        <v>-234.256</v>
      </c>
      <c r="S173" s="29">
        <v>105</v>
      </c>
      <c r="T173" s="29">
        <v>120.6</v>
      </c>
      <c r="U173" s="29">
        <v>14.85</v>
      </c>
    </row>
    <row r="174" spans="1:21" x14ac:dyDescent="0.25">
      <c r="A174" s="17" t="s">
        <v>221</v>
      </c>
      <c r="B174" s="17" t="s">
        <v>221</v>
      </c>
      <c r="C174" s="17" t="s">
        <v>462</v>
      </c>
      <c r="D174" s="17" t="s">
        <v>1467</v>
      </c>
      <c r="E174" s="17" t="s">
        <v>738</v>
      </c>
      <c r="F174" s="17" t="s">
        <v>727</v>
      </c>
      <c r="G174" s="17" t="s">
        <v>529</v>
      </c>
      <c r="H174" s="17" t="s">
        <v>509</v>
      </c>
      <c r="I174" s="17" t="s">
        <v>1453</v>
      </c>
      <c r="J174" s="17" t="s">
        <v>25</v>
      </c>
      <c r="K174" s="73" t="s">
        <v>1468</v>
      </c>
      <c r="L174" s="30">
        <v>5.12</v>
      </c>
      <c r="M174" s="30">
        <v>5.12</v>
      </c>
      <c r="N174" s="30">
        <v>5.12</v>
      </c>
      <c r="O174" s="30">
        <v>100</v>
      </c>
      <c r="P174" s="2">
        <v>537.6</v>
      </c>
      <c r="Q174" s="2">
        <v>584.77499999999998</v>
      </c>
      <c r="R174" s="2">
        <v>-47.174999999999997</v>
      </c>
      <c r="S174" s="30">
        <v>105</v>
      </c>
      <c r="T174" s="30">
        <v>114.21</v>
      </c>
      <c r="U174" s="30">
        <v>8.7799999999999994</v>
      </c>
    </row>
    <row r="175" spans="1:21" x14ac:dyDescent="0.25">
      <c r="A175" s="16" t="s">
        <v>221</v>
      </c>
      <c r="B175" s="16" t="s">
        <v>221</v>
      </c>
      <c r="C175" s="16" t="s">
        <v>462</v>
      </c>
      <c r="D175" s="16" t="s">
        <v>1467</v>
      </c>
      <c r="E175" s="16" t="s">
        <v>738</v>
      </c>
      <c r="F175" s="16" t="s">
        <v>727</v>
      </c>
      <c r="G175" s="16" t="s">
        <v>530</v>
      </c>
      <c r="H175" s="16" t="s">
        <v>509</v>
      </c>
      <c r="I175" s="16" t="s">
        <v>1453</v>
      </c>
      <c r="J175" s="16" t="s">
        <v>25</v>
      </c>
      <c r="K175" s="74" t="s">
        <v>1468</v>
      </c>
      <c r="L175" s="29">
        <v>14.7</v>
      </c>
      <c r="M175" s="29">
        <v>14.7</v>
      </c>
      <c r="N175" s="29">
        <v>14.7</v>
      </c>
      <c r="O175" s="29">
        <v>100</v>
      </c>
      <c r="P175" s="3">
        <v>1543.5</v>
      </c>
      <c r="Q175" s="3">
        <v>1678.999</v>
      </c>
      <c r="R175" s="3">
        <v>-135.499</v>
      </c>
      <c r="S175" s="29">
        <v>105</v>
      </c>
      <c r="T175" s="29">
        <v>114.22</v>
      </c>
      <c r="U175" s="29">
        <v>8.7799999999999994</v>
      </c>
    </row>
    <row r="176" spans="1:21" x14ac:dyDescent="0.25">
      <c r="A176" s="17" t="s">
        <v>221</v>
      </c>
      <c r="B176" s="17" t="s">
        <v>221</v>
      </c>
      <c r="C176" s="17" t="s">
        <v>462</v>
      </c>
      <c r="D176" s="17" t="s">
        <v>1467</v>
      </c>
      <c r="E176" s="17" t="s">
        <v>738</v>
      </c>
      <c r="F176" s="17" t="s">
        <v>727</v>
      </c>
      <c r="G176" s="17" t="s">
        <v>531</v>
      </c>
      <c r="H176" s="17" t="s">
        <v>509</v>
      </c>
      <c r="I176" s="17" t="s">
        <v>1453</v>
      </c>
      <c r="J176" s="17" t="s">
        <v>25</v>
      </c>
      <c r="K176" s="73" t="s">
        <v>1468</v>
      </c>
      <c r="L176" s="30">
        <v>23.59</v>
      </c>
      <c r="M176" s="30">
        <v>23.59</v>
      </c>
      <c r="N176" s="30">
        <v>23.59</v>
      </c>
      <c r="O176" s="30">
        <v>100</v>
      </c>
      <c r="P176" s="2">
        <v>2476.9499999999998</v>
      </c>
      <c r="Q176" s="2">
        <v>2694.3760000000002</v>
      </c>
      <c r="R176" s="2">
        <v>-217.42599999999999</v>
      </c>
      <c r="S176" s="30">
        <v>105</v>
      </c>
      <c r="T176" s="30">
        <v>114.22</v>
      </c>
      <c r="U176" s="30">
        <v>8.7799999999999994</v>
      </c>
    </row>
    <row r="177" spans="1:21" x14ac:dyDescent="0.25">
      <c r="A177" s="16" t="s">
        <v>221</v>
      </c>
      <c r="B177" s="16" t="s">
        <v>221</v>
      </c>
      <c r="C177" s="16" t="s">
        <v>808</v>
      </c>
      <c r="D177" s="16" t="s">
        <v>1507</v>
      </c>
      <c r="E177" s="16" t="s">
        <v>957</v>
      </c>
      <c r="F177" s="16" t="s">
        <v>751</v>
      </c>
      <c r="G177" s="16" t="s">
        <v>468</v>
      </c>
      <c r="H177" s="16" t="s">
        <v>509</v>
      </c>
      <c r="I177" s="16" t="s">
        <v>1453</v>
      </c>
      <c r="J177" s="16" t="s">
        <v>25</v>
      </c>
      <c r="K177" s="74" t="s">
        <v>1468</v>
      </c>
      <c r="L177" s="29">
        <v>22.26</v>
      </c>
      <c r="M177" s="29">
        <v>22.26</v>
      </c>
      <c r="N177" s="29">
        <v>22.26</v>
      </c>
      <c r="O177" s="29">
        <v>100</v>
      </c>
      <c r="P177" s="3">
        <v>2671.2</v>
      </c>
      <c r="Q177" s="3">
        <v>3179.5079999999998</v>
      </c>
      <c r="R177" s="3">
        <v>-508.30799999999999</v>
      </c>
      <c r="S177" s="29">
        <v>120</v>
      </c>
      <c r="T177" s="29">
        <v>142.84</v>
      </c>
      <c r="U177" s="29">
        <v>19.03</v>
      </c>
    </row>
    <row r="178" spans="1:21" x14ac:dyDescent="0.25">
      <c r="A178" s="17" t="s">
        <v>221</v>
      </c>
      <c r="B178" s="17" t="s">
        <v>221</v>
      </c>
      <c r="C178" s="17" t="s">
        <v>808</v>
      </c>
      <c r="D178" s="17" t="s">
        <v>1507</v>
      </c>
      <c r="E178" s="17" t="s">
        <v>957</v>
      </c>
      <c r="F178" s="17" t="s">
        <v>751</v>
      </c>
      <c r="G178" s="17" t="s">
        <v>470</v>
      </c>
      <c r="H178" s="17" t="s">
        <v>509</v>
      </c>
      <c r="I178" s="17" t="s">
        <v>1453</v>
      </c>
      <c r="J178" s="17" t="s">
        <v>25</v>
      </c>
      <c r="K178" s="73" t="s">
        <v>1468</v>
      </c>
      <c r="L178" s="30">
        <v>0.63</v>
      </c>
      <c r="M178" s="30">
        <v>0.63</v>
      </c>
      <c r="N178" s="30">
        <v>0.63</v>
      </c>
      <c r="O178" s="30">
        <v>100</v>
      </c>
      <c r="P178" s="2">
        <v>75.599999999999994</v>
      </c>
      <c r="Q178" s="2">
        <v>90.001999999999995</v>
      </c>
      <c r="R178" s="2">
        <v>-14.401999999999999</v>
      </c>
      <c r="S178" s="30">
        <v>120</v>
      </c>
      <c r="T178" s="30">
        <v>142.86000000000001</v>
      </c>
      <c r="U178" s="30">
        <v>19.05</v>
      </c>
    </row>
    <row r="179" spans="1:21" x14ac:dyDescent="0.25">
      <c r="A179" s="16" t="s">
        <v>221</v>
      </c>
      <c r="B179" s="16" t="s">
        <v>221</v>
      </c>
      <c r="C179" s="16" t="s">
        <v>808</v>
      </c>
      <c r="D179" s="16" t="s">
        <v>1507</v>
      </c>
      <c r="E179" s="16" t="s">
        <v>957</v>
      </c>
      <c r="F179" s="16" t="s">
        <v>751</v>
      </c>
      <c r="G179" s="16" t="s">
        <v>471</v>
      </c>
      <c r="H179" s="16" t="s">
        <v>509</v>
      </c>
      <c r="I179" s="16" t="s">
        <v>1453</v>
      </c>
      <c r="J179" s="16" t="s">
        <v>25</v>
      </c>
      <c r="K179" s="74" t="s">
        <v>1468</v>
      </c>
      <c r="L179" s="29">
        <v>4.1100000000000003</v>
      </c>
      <c r="M179" s="29">
        <v>4.1100000000000003</v>
      </c>
      <c r="N179" s="29">
        <v>4.1100000000000003</v>
      </c>
      <c r="O179" s="29">
        <v>100</v>
      </c>
      <c r="P179" s="3">
        <v>493.2</v>
      </c>
      <c r="Q179" s="3">
        <v>587.04600000000005</v>
      </c>
      <c r="R179" s="3">
        <v>-93.846000000000004</v>
      </c>
      <c r="S179" s="29">
        <v>120</v>
      </c>
      <c r="T179" s="29">
        <v>142.83000000000001</v>
      </c>
      <c r="U179" s="29">
        <v>19.03</v>
      </c>
    </row>
    <row r="180" spans="1:21" x14ac:dyDescent="0.25">
      <c r="A180" s="17" t="s">
        <v>221</v>
      </c>
      <c r="B180" s="17" t="s">
        <v>221</v>
      </c>
      <c r="C180" s="17" t="s">
        <v>808</v>
      </c>
      <c r="D180" s="17" t="s">
        <v>1507</v>
      </c>
      <c r="E180" s="17" t="s">
        <v>957</v>
      </c>
      <c r="F180" s="17" t="s">
        <v>751</v>
      </c>
      <c r="G180" s="17" t="s">
        <v>472</v>
      </c>
      <c r="H180" s="17" t="s">
        <v>509</v>
      </c>
      <c r="I180" s="17" t="s">
        <v>1453</v>
      </c>
      <c r="J180" s="17" t="s">
        <v>25</v>
      </c>
      <c r="K180" s="73" t="s">
        <v>1468</v>
      </c>
      <c r="L180" s="30">
        <v>2.57</v>
      </c>
      <c r="M180" s="30">
        <v>2.57</v>
      </c>
      <c r="N180" s="30">
        <v>2.57</v>
      </c>
      <c r="O180" s="30">
        <v>100</v>
      </c>
      <c r="P180" s="2">
        <v>308.39999999999998</v>
      </c>
      <c r="Q180" s="2">
        <v>367.08699999999999</v>
      </c>
      <c r="R180" s="2">
        <v>-58.686999999999998</v>
      </c>
      <c r="S180" s="30">
        <v>120</v>
      </c>
      <c r="T180" s="30">
        <v>142.84</v>
      </c>
      <c r="U180" s="30">
        <v>19.03</v>
      </c>
    </row>
    <row r="181" spans="1:21" x14ac:dyDescent="0.25">
      <c r="A181" s="16" t="s">
        <v>221</v>
      </c>
      <c r="B181" s="16" t="s">
        <v>221</v>
      </c>
      <c r="C181" s="16" t="s">
        <v>808</v>
      </c>
      <c r="D181" s="16" t="s">
        <v>1507</v>
      </c>
      <c r="E181" s="16" t="s">
        <v>957</v>
      </c>
      <c r="F181" s="16" t="s">
        <v>751</v>
      </c>
      <c r="G181" s="16" t="s">
        <v>473</v>
      </c>
      <c r="H181" s="16" t="s">
        <v>509</v>
      </c>
      <c r="I181" s="16" t="s">
        <v>1453</v>
      </c>
      <c r="J181" s="16" t="s">
        <v>25</v>
      </c>
      <c r="K181" s="74" t="s">
        <v>1468</v>
      </c>
      <c r="L181" s="29">
        <v>0.47</v>
      </c>
      <c r="M181" s="29">
        <v>0.47</v>
      </c>
      <c r="N181" s="29">
        <v>0.47</v>
      </c>
      <c r="O181" s="29">
        <v>100</v>
      </c>
      <c r="P181" s="3">
        <v>56.4</v>
      </c>
      <c r="Q181" s="3">
        <v>67.144000000000005</v>
      </c>
      <c r="R181" s="3">
        <v>-10.744</v>
      </c>
      <c r="S181" s="29">
        <v>120</v>
      </c>
      <c r="T181" s="29">
        <v>142.86000000000001</v>
      </c>
      <c r="U181" s="29">
        <v>19.05</v>
      </c>
    </row>
    <row r="182" spans="1:21" x14ac:dyDescent="0.25">
      <c r="A182" s="17" t="s">
        <v>221</v>
      </c>
      <c r="B182" s="17" t="s">
        <v>221</v>
      </c>
      <c r="C182" s="17" t="s">
        <v>808</v>
      </c>
      <c r="D182" s="17" t="s">
        <v>1507</v>
      </c>
      <c r="E182" s="17" t="s">
        <v>957</v>
      </c>
      <c r="F182" s="17" t="s">
        <v>751</v>
      </c>
      <c r="G182" s="17" t="s">
        <v>474</v>
      </c>
      <c r="H182" s="17" t="s">
        <v>509</v>
      </c>
      <c r="I182" s="17" t="s">
        <v>1453</v>
      </c>
      <c r="J182" s="17" t="s">
        <v>25</v>
      </c>
      <c r="K182" s="73" t="s">
        <v>1468</v>
      </c>
      <c r="L182" s="30">
        <v>1.73</v>
      </c>
      <c r="M182" s="30">
        <v>1.73</v>
      </c>
      <c r="N182" s="30">
        <v>1.73</v>
      </c>
      <c r="O182" s="30">
        <v>100</v>
      </c>
      <c r="P182" s="2">
        <v>207.6</v>
      </c>
      <c r="Q182" s="2">
        <v>247.1</v>
      </c>
      <c r="R182" s="2">
        <v>-39.5</v>
      </c>
      <c r="S182" s="30">
        <v>120</v>
      </c>
      <c r="T182" s="30">
        <v>142.83000000000001</v>
      </c>
      <c r="U182" s="30">
        <v>19.03</v>
      </c>
    </row>
    <row r="183" spans="1:21" x14ac:dyDescent="0.25">
      <c r="A183" s="16" t="s">
        <v>221</v>
      </c>
      <c r="B183" s="16" t="s">
        <v>221</v>
      </c>
      <c r="C183" s="16" t="s">
        <v>808</v>
      </c>
      <c r="D183" s="16" t="s">
        <v>1507</v>
      </c>
      <c r="E183" s="16" t="s">
        <v>957</v>
      </c>
      <c r="F183" s="16" t="s">
        <v>751</v>
      </c>
      <c r="G183" s="16" t="s">
        <v>475</v>
      </c>
      <c r="H183" s="16" t="s">
        <v>509</v>
      </c>
      <c r="I183" s="16" t="s">
        <v>1453</v>
      </c>
      <c r="J183" s="16" t="s">
        <v>25</v>
      </c>
      <c r="K183" s="74" t="s">
        <v>1468</v>
      </c>
      <c r="L183" s="29">
        <v>9.89</v>
      </c>
      <c r="M183" s="29">
        <v>9.89</v>
      </c>
      <c r="N183" s="29">
        <v>9.89</v>
      </c>
      <c r="O183" s="29">
        <v>100</v>
      </c>
      <c r="P183" s="3">
        <v>1186.8</v>
      </c>
      <c r="Q183" s="3">
        <v>1412.6559999999999</v>
      </c>
      <c r="R183" s="3">
        <v>-225.85599999999999</v>
      </c>
      <c r="S183" s="29">
        <v>120</v>
      </c>
      <c r="T183" s="29">
        <v>142.84</v>
      </c>
      <c r="U183" s="29">
        <v>19.03</v>
      </c>
    </row>
    <row r="184" spans="1:21" x14ac:dyDescent="0.25">
      <c r="A184" s="17" t="s">
        <v>221</v>
      </c>
      <c r="B184" s="17" t="s">
        <v>221</v>
      </c>
      <c r="C184" s="17" t="s">
        <v>808</v>
      </c>
      <c r="D184" s="17" t="s">
        <v>1507</v>
      </c>
      <c r="E184" s="17" t="s">
        <v>957</v>
      </c>
      <c r="F184" s="17" t="s">
        <v>751</v>
      </c>
      <c r="G184" s="17" t="s">
        <v>476</v>
      </c>
      <c r="H184" s="17" t="s">
        <v>509</v>
      </c>
      <c r="I184" s="17" t="s">
        <v>1453</v>
      </c>
      <c r="J184" s="17" t="s">
        <v>25</v>
      </c>
      <c r="K184" s="73" t="s">
        <v>1468</v>
      </c>
      <c r="L184" s="30">
        <v>13.13</v>
      </c>
      <c r="M184" s="30">
        <v>13.13</v>
      </c>
      <c r="N184" s="30">
        <v>13.13</v>
      </c>
      <c r="O184" s="30">
        <v>100</v>
      </c>
      <c r="P184" s="2">
        <v>1575.6</v>
      </c>
      <c r="Q184" s="2">
        <v>1875.432</v>
      </c>
      <c r="R184" s="2">
        <v>-299.83199999999999</v>
      </c>
      <c r="S184" s="30">
        <v>120</v>
      </c>
      <c r="T184" s="30">
        <v>142.84</v>
      </c>
      <c r="U184" s="30">
        <v>19.03</v>
      </c>
    </row>
    <row r="185" spans="1:21" x14ac:dyDescent="0.25">
      <c r="A185" s="16" t="s">
        <v>221</v>
      </c>
      <c r="B185" s="16" t="s">
        <v>221</v>
      </c>
      <c r="C185" s="16" t="s">
        <v>808</v>
      </c>
      <c r="D185" s="16" t="s">
        <v>1507</v>
      </c>
      <c r="E185" s="16" t="s">
        <v>957</v>
      </c>
      <c r="F185" s="16" t="s">
        <v>751</v>
      </c>
      <c r="G185" s="16" t="s">
        <v>477</v>
      </c>
      <c r="H185" s="16" t="s">
        <v>509</v>
      </c>
      <c r="I185" s="16" t="s">
        <v>1453</v>
      </c>
      <c r="J185" s="16" t="s">
        <v>25</v>
      </c>
      <c r="K185" s="74" t="s">
        <v>1468</v>
      </c>
      <c r="L185" s="29">
        <v>7.49</v>
      </c>
      <c r="M185" s="29">
        <v>7.49</v>
      </c>
      <c r="N185" s="29">
        <v>7.49</v>
      </c>
      <c r="O185" s="29">
        <v>100</v>
      </c>
      <c r="P185" s="3">
        <v>898.8</v>
      </c>
      <c r="Q185" s="3">
        <v>1069.817</v>
      </c>
      <c r="R185" s="3">
        <v>-171.017</v>
      </c>
      <c r="S185" s="29">
        <v>120</v>
      </c>
      <c r="T185" s="29">
        <v>142.83000000000001</v>
      </c>
      <c r="U185" s="29">
        <v>19.03</v>
      </c>
    </row>
    <row r="186" spans="1:21" x14ac:dyDescent="0.25">
      <c r="A186" s="17" t="s">
        <v>221</v>
      </c>
      <c r="B186" s="17" t="s">
        <v>221</v>
      </c>
      <c r="C186" s="17" t="s">
        <v>808</v>
      </c>
      <c r="D186" s="17" t="s">
        <v>1508</v>
      </c>
      <c r="E186" s="17" t="s">
        <v>1009</v>
      </c>
      <c r="F186" s="17" t="s">
        <v>751</v>
      </c>
      <c r="G186" s="17" t="s">
        <v>465</v>
      </c>
      <c r="H186" s="17" t="s">
        <v>545</v>
      </c>
      <c r="I186" s="17" t="s">
        <v>1453</v>
      </c>
      <c r="J186" s="17" t="s">
        <v>25</v>
      </c>
      <c r="K186" s="73" t="s">
        <v>1509</v>
      </c>
      <c r="L186" s="30">
        <v>5.87</v>
      </c>
      <c r="M186" s="30">
        <v>5.87</v>
      </c>
      <c r="N186" s="30">
        <v>5.87</v>
      </c>
      <c r="O186" s="30">
        <v>100</v>
      </c>
      <c r="P186" s="2">
        <v>469.6</v>
      </c>
      <c r="Q186" s="2">
        <v>494.06200000000001</v>
      </c>
      <c r="R186" s="2">
        <v>-24.462</v>
      </c>
      <c r="S186" s="30">
        <v>80</v>
      </c>
      <c r="T186" s="30">
        <v>84.17</v>
      </c>
      <c r="U186" s="30">
        <v>5.21</v>
      </c>
    </row>
    <row r="187" spans="1:21" x14ac:dyDescent="0.25">
      <c r="A187" s="16" t="s">
        <v>221</v>
      </c>
      <c r="B187" s="16" t="s">
        <v>221</v>
      </c>
      <c r="C187" s="16" t="s">
        <v>808</v>
      </c>
      <c r="D187" s="16" t="s">
        <v>1508</v>
      </c>
      <c r="E187" s="16" t="s">
        <v>1009</v>
      </c>
      <c r="F187" s="16" t="s">
        <v>751</v>
      </c>
      <c r="G187" s="16" t="s">
        <v>468</v>
      </c>
      <c r="H187" s="16" t="s">
        <v>545</v>
      </c>
      <c r="I187" s="16" t="s">
        <v>1453</v>
      </c>
      <c r="J187" s="16" t="s">
        <v>25</v>
      </c>
      <c r="K187" s="74" t="s">
        <v>1509</v>
      </c>
      <c r="L187" s="29">
        <v>3.87</v>
      </c>
      <c r="M187" s="29">
        <v>3.87</v>
      </c>
      <c r="N187" s="29">
        <v>3.87</v>
      </c>
      <c r="O187" s="29">
        <v>100</v>
      </c>
      <c r="P187" s="3">
        <v>309.60000000000002</v>
      </c>
      <c r="Q187" s="3">
        <v>325.72800000000001</v>
      </c>
      <c r="R187" s="3">
        <v>-16.128</v>
      </c>
      <c r="S187" s="29">
        <v>80</v>
      </c>
      <c r="T187" s="29">
        <v>84.17</v>
      </c>
      <c r="U187" s="29">
        <v>5.21</v>
      </c>
    </row>
    <row r="188" spans="1:21" x14ac:dyDescent="0.25">
      <c r="A188" s="17" t="s">
        <v>221</v>
      </c>
      <c r="B188" s="17" t="s">
        <v>221</v>
      </c>
      <c r="C188" s="17" t="s">
        <v>808</v>
      </c>
      <c r="D188" s="17" t="s">
        <v>1508</v>
      </c>
      <c r="E188" s="17" t="s">
        <v>1009</v>
      </c>
      <c r="F188" s="17" t="s">
        <v>751</v>
      </c>
      <c r="G188" s="17" t="s">
        <v>470</v>
      </c>
      <c r="H188" s="17" t="s">
        <v>545</v>
      </c>
      <c r="I188" s="17" t="s">
        <v>1453</v>
      </c>
      <c r="J188" s="17" t="s">
        <v>25</v>
      </c>
      <c r="K188" s="73" t="s">
        <v>1509</v>
      </c>
      <c r="L188" s="30">
        <v>6.15</v>
      </c>
      <c r="M188" s="30">
        <v>6.15</v>
      </c>
      <c r="N188" s="30">
        <v>6.15</v>
      </c>
      <c r="O188" s="30">
        <v>100</v>
      </c>
      <c r="P188" s="2">
        <v>492</v>
      </c>
      <c r="Q188" s="2">
        <v>517.62800000000004</v>
      </c>
      <c r="R188" s="2">
        <v>-25.628</v>
      </c>
      <c r="S188" s="30">
        <v>80</v>
      </c>
      <c r="T188" s="30">
        <v>84.17</v>
      </c>
      <c r="U188" s="30">
        <v>5.21</v>
      </c>
    </row>
    <row r="189" spans="1:21" x14ac:dyDescent="0.25">
      <c r="A189" s="16" t="s">
        <v>221</v>
      </c>
      <c r="B189" s="16" t="s">
        <v>221</v>
      </c>
      <c r="C189" s="16" t="s">
        <v>808</v>
      </c>
      <c r="D189" s="16" t="s">
        <v>1508</v>
      </c>
      <c r="E189" s="16" t="s">
        <v>1009</v>
      </c>
      <c r="F189" s="16" t="s">
        <v>751</v>
      </c>
      <c r="G189" s="16" t="s">
        <v>471</v>
      </c>
      <c r="H189" s="16" t="s">
        <v>545</v>
      </c>
      <c r="I189" s="16" t="s">
        <v>1453</v>
      </c>
      <c r="J189" s="16" t="s">
        <v>25</v>
      </c>
      <c r="K189" s="74" t="s">
        <v>1509</v>
      </c>
      <c r="L189" s="29">
        <v>6.37</v>
      </c>
      <c r="M189" s="29">
        <v>6.37</v>
      </c>
      <c r="N189" s="29">
        <v>6.37</v>
      </c>
      <c r="O189" s="29">
        <v>100</v>
      </c>
      <c r="P189" s="3">
        <v>509.6</v>
      </c>
      <c r="Q189" s="3">
        <v>536.14200000000005</v>
      </c>
      <c r="R189" s="3">
        <v>-26.542000000000002</v>
      </c>
      <c r="S189" s="29">
        <v>80</v>
      </c>
      <c r="T189" s="29">
        <v>84.17</v>
      </c>
      <c r="U189" s="29">
        <v>5.21</v>
      </c>
    </row>
    <row r="190" spans="1:21" x14ac:dyDescent="0.25">
      <c r="A190" s="17" t="s">
        <v>221</v>
      </c>
      <c r="B190" s="17" t="s">
        <v>221</v>
      </c>
      <c r="C190" s="17" t="s">
        <v>462</v>
      </c>
      <c r="D190" s="17" t="s">
        <v>1467</v>
      </c>
      <c r="E190" s="17" t="s">
        <v>738</v>
      </c>
      <c r="F190" s="17" t="s">
        <v>727</v>
      </c>
      <c r="G190" s="17" t="s">
        <v>482</v>
      </c>
      <c r="H190" s="17" t="s">
        <v>545</v>
      </c>
      <c r="I190" s="17" t="s">
        <v>1453</v>
      </c>
      <c r="J190" s="17" t="s">
        <v>25</v>
      </c>
      <c r="K190" s="73" t="s">
        <v>1480</v>
      </c>
      <c r="L190" s="30">
        <v>14.82</v>
      </c>
      <c r="M190" s="30">
        <v>14.82</v>
      </c>
      <c r="N190" s="30">
        <v>14.82</v>
      </c>
      <c r="O190" s="30">
        <v>100</v>
      </c>
      <c r="P190" s="2">
        <v>1185.5999999999999</v>
      </c>
      <c r="Q190" s="2">
        <v>1221.902</v>
      </c>
      <c r="R190" s="2">
        <v>-36.302</v>
      </c>
      <c r="S190" s="30">
        <v>80</v>
      </c>
      <c r="T190" s="30">
        <v>82.45</v>
      </c>
      <c r="U190" s="30">
        <v>3.06</v>
      </c>
    </row>
    <row r="191" spans="1:21" x14ac:dyDescent="0.25">
      <c r="A191" s="16" t="s">
        <v>221</v>
      </c>
      <c r="B191" s="16" t="s">
        <v>221</v>
      </c>
      <c r="C191" s="16" t="s">
        <v>462</v>
      </c>
      <c r="D191" s="16" t="s">
        <v>1467</v>
      </c>
      <c r="E191" s="16" t="s">
        <v>738</v>
      </c>
      <c r="F191" s="16" t="s">
        <v>727</v>
      </c>
      <c r="G191" s="16" t="s">
        <v>483</v>
      </c>
      <c r="H191" s="16" t="s">
        <v>545</v>
      </c>
      <c r="I191" s="16" t="s">
        <v>1453</v>
      </c>
      <c r="J191" s="16" t="s">
        <v>25</v>
      </c>
      <c r="K191" s="74" t="s">
        <v>1480</v>
      </c>
      <c r="L191" s="29">
        <v>17.7</v>
      </c>
      <c r="M191" s="29">
        <v>17.7</v>
      </c>
      <c r="N191" s="29">
        <v>17.7</v>
      </c>
      <c r="O191" s="29">
        <v>100</v>
      </c>
      <c r="P191" s="3">
        <v>1416</v>
      </c>
      <c r="Q191" s="3">
        <v>1459.3579999999999</v>
      </c>
      <c r="R191" s="3">
        <v>-43.357999999999997</v>
      </c>
      <c r="S191" s="29">
        <v>80</v>
      </c>
      <c r="T191" s="29">
        <v>82.45</v>
      </c>
      <c r="U191" s="29">
        <v>3.06</v>
      </c>
    </row>
    <row r="192" spans="1:21" x14ac:dyDescent="0.25">
      <c r="A192" s="17" t="s">
        <v>221</v>
      </c>
      <c r="B192" s="17" t="s">
        <v>221</v>
      </c>
      <c r="C192" s="17" t="s">
        <v>462</v>
      </c>
      <c r="D192" s="17" t="s">
        <v>1467</v>
      </c>
      <c r="E192" s="17" t="s">
        <v>738</v>
      </c>
      <c r="F192" s="17" t="s">
        <v>727</v>
      </c>
      <c r="G192" s="17" t="s">
        <v>484</v>
      </c>
      <c r="H192" s="17" t="s">
        <v>545</v>
      </c>
      <c r="I192" s="17" t="s">
        <v>1453</v>
      </c>
      <c r="J192" s="17" t="s">
        <v>25</v>
      </c>
      <c r="K192" s="73" t="s">
        <v>1480</v>
      </c>
      <c r="L192" s="30">
        <v>22.46</v>
      </c>
      <c r="M192" s="30">
        <v>22.46</v>
      </c>
      <c r="N192" s="30">
        <v>22.46</v>
      </c>
      <c r="O192" s="30">
        <v>100</v>
      </c>
      <c r="P192" s="2">
        <v>1796.8</v>
      </c>
      <c r="Q192" s="2">
        <v>1851.8119999999999</v>
      </c>
      <c r="R192" s="2">
        <v>-55.012</v>
      </c>
      <c r="S192" s="30">
        <v>80</v>
      </c>
      <c r="T192" s="30">
        <v>82.45</v>
      </c>
      <c r="U192" s="30">
        <v>3.06</v>
      </c>
    </row>
    <row r="193" spans="1:21" x14ac:dyDescent="0.25">
      <c r="A193" s="16" t="s">
        <v>221</v>
      </c>
      <c r="B193" s="16" t="s">
        <v>221</v>
      </c>
      <c r="C193" s="16" t="s">
        <v>462</v>
      </c>
      <c r="D193" s="16" t="s">
        <v>1467</v>
      </c>
      <c r="E193" s="16" t="s">
        <v>738</v>
      </c>
      <c r="F193" s="16" t="s">
        <v>727</v>
      </c>
      <c r="G193" s="16" t="s">
        <v>485</v>
      </c>
      <c r="H193" s="16" t="s">
        <v>545</v>
      </c>
      <c r="I193" s="16" t="s">
        <v>1453</v>
      </c>
      <c r="J193" s="16" t="s">
        <v>25</v>
      </c>
      <c r="K193" s="74" t="s">
        <v>1480</v>
      </c>
      <c r="L193" s="29">
        <v>20.76</v>
      </c>
      <c r="M193" s="29">
        <v>20.76</v>
      </c>
      <c r="N193" s="29">
        <v>20.76</v>
      </c>
      <c r="O193" s="29">
        <v>100</v>
      </c>
      <c r="P193" s="3">
        <v>1660.8</v>
      </c>
      <c r="Q193" s="3">
        <v>1711.646</v>
      </c>
      <c r="R193" s="3">
        <v>-50.845999999999997</v>
      </c>
      <c r="S193" s="29">
        <v>80</v>
      </c>
      <c r="T193" s="29">
        <v>82.45</v>
      </c>
      <c r="U193" s="29">
        <v>3.06</v>
      </c>
    </row>
    <row r="194" spans="1:21" x14ac:dyDescent="0.25">
      <c r="A194" s="17" t="s">
        <v>221</v>
      </c>
      <c r="B194" s="17" t="s">
        <v>221</v>
      </c>
      <c r="C194" s="17" t="s">
        <v>462</v>
      </c>
      <c r="D194" s="17" t="s">
        <v>1467</v>
      </c>
      <c r="E194" s="17" t="s">
        <v>738</v>
      </c>
      <c r="F194" s="17" t="s">
        <v>727</v>
      </c>
      <c r="G194" s="17" t="s">
        <v>486</v>
      </c>
      <c r="H194" s="17" t="s">
        <v>545</v>
      </c>
      <c r="I194" s="17" t="s">
        <v>1453</v>
      </c>
      <c r="J194" s="17" t="s">
        <v>25</v>
      </c>
      <c r="K194" s="73" t="s">
        <v>1480</v>
      </c>
      <c r="L194" s="30">
        <v>18.36</v>
      </c>
      <c r="M194" s="30">
        <v>18.36</v>
      </c>
      <c r="N194" s="30">
        <v>18.36</v>
      </c>
      <c r="O194" s="30">
        <v>100</v>
      </c>
      <c r="P194" s="2">
        <v>1468.8</v>
      </c>
      <c r="Q194" s="2">
        <v>1513.7619999999999</v>
      </c>
      <c r="R194" s="2">
        <v>-44.962000000000003</v>
      </c>
      <c r="S194" s="30">
        <v>80</v>
      </c>
      <c r="T194" s="30">
        <v>82.45</v>
      </c>
      <c r="U194" s="30">
        <v>3.06</v>
      </c>
    </row>
    <row r="195" spans="1:21" x14ac:dyDescent="0.25">
      <c r="A195" s="16" t="s">
        <v>221</v>
      </c>
      <c r="B195" s="16" t="s">
        <v>221</v>
      </c>
      <c r="C195" s="16" t="s">
        <v>462</v>
      </c>
      <c r="D195" s="16" t="s">
        <v>1467</v>
      </c>
      <c r="E195" s="16" t="s">
        <v>738</v>
      </c>
      <c r="F195" s="16" t="s">
        <v>727</v>
      </c>
      <c r="G195" s="16" t="s">
        <v>525</v>
      </c>
      <c r="H195" s="16" t="s">
        <v>545</v>
      </c>
      <c r="I195" s="16" t="s">
        <v>1453</v>
      </c>
      <c r="J195" s="16" t="s">
        <v>25</v>
      </c>
      <c r="K195" s="74" t="s">
        <v>1480</v>
      </c>
      <c r="L195" s="29">
        <v>7.38</v>
      </c>
      <c r="M195" s="29">
        <v>7.38</v>
      </c>
      <c r="N195" s="29">
        <v>7.38</v>
      </c>
      <c r="O195" s="29">
        <v>100</v>
      </c>
      <c r="P195" s="3">
        <v>590.4</v>
      </c>
      <c r="Q195" s="3">
        <v>608.47799999999995</v>
      </c>
      <c r="R195" s="3">
        <v>-18.077999999999999</v>
      </c>
      <c r="S195" s="29">
        <v>80</v>
      </c>
      <c r="T195" s="29">
        <v>82.45</v>
      </c>
      <c r="U195" s="29">
        <v>3.06</v>
      </c>
    </row>
    <row r="196" spans="1:21" x14ac:dyDescent="0.25">
      <c r="A196" s="17" t="s">
        <v>221</v>
      </c>
      <c r="B196" s="17" t="s">
        <v>221</v>
      </c>
      <c r="C196" s="17" t="s">
        <v>462</v>
      </c>
      <c r="D196" s="17" t="s">
        <v>1467</v>
      </c>
      <c r="E196" s="17" t="s">
        <v>738</v>
      </c>
      <c r="F196" s="17" t="s">
        <v>727</v>
      </c>
      <c r="G196" s="17" t="s">
        <v>526</v>
      </c>
      <c r="H196" s="17" t="s">
        <v>545</v>
      </c>
      <c r="I196" s="17" t="s">
        <v>1453</v>
      </c>
      <c r="J196" s="17" t="s">
        <v>25</v>
      </c>
      <c r="K196" s="73" t="s">
        <v>1480</v>
      </c>
      <c r="L196" s="30">
        <v>14.82</v>
      </c>
      <c r="M196" s="30">
        <v>14.82</v>
      </c>
      <c r="N196" s="30">
        <v>14.82</v>
      </c>
      <c r="O196" s="30">
        <v>100</v>
      </c>
      <c r="P196" s="2">
        <v>1185.5999999999999</v>
      </c>
      <c r="Q196" s="2">
        <v>1221.902</v>
      </c>
      <c r="R196" s="2">
        <v>-36.302</v>
      </c>
      <c r="S196" s="30">
        <v>80</v>
      </c>
      <c r="T196" s="30">
        <v>82.45</v>
      </c>
      <c r="U196" s="30">
        <v>3.06</v>
      </c>
    </row>
    <row r="197" spans="1:21" x14ac:dyDescent="0.25">
      <c r="A197" s="16" t="s">
        <v>221</v>
      </c>
      <c r="B197" s="16" t="s">
        <v>221</v>
      </c>
      <c r="C197" s="16" t="s">
        <v>462</v>
      </c>
      <c r="D197" s="16" t="s">
        <v>1467</v>
      </c>
      <c r="E197" s="16" t="s">
        <v>738</v>
      </c>
      <c r="F197" s="16" t="s">
        <v>727</v>
      </c>
      <c r="G197" s="16" t="s">
        <v>527</v>
      </c>
      <c r="H197" s="16" t="s">
        <v>545</v>
      </c>
      <c r="I197" s="16" t="s">
        <v>1453</v>
      </c>
      <c r="J197" s="16" t="s">
        <v>25</v>
      </c>
      <c r="K197" s="74" t="s">
        <v>1480</v>
      </c>
      <c r="L197" s="29">
        <v>14.55</v>
      </c>
      <c r="M197" s="29">
        <v>14.55</v>
      </c>
      <c r="N197" s="29">
        <v>14.55</v>
      </c>
      <c r="O197" s="29">
        <v>100</v>
      </c>
      <c r="P197" s="3">
        <v>1164</v>
      </c>
      <c r="Q197" s="3">
        <v>1199.634</v>
      </c>
      <c r="R197" s="3">
        <v>-35.634</v>
      </c>
      <c r="S197" s="29">
        <v>80</v>
      </c>
      <c r="T197" s="29">
        <v>82.45</v>
      </c>
      <c r="U197" s="29">
        <v>3.06</v>
      </c>
    </row>
    <row r="198" spans="1:21" x14ac:dyDescent="0.25">
      <c r="A198" s="17" t="s">
        <v>221</v>
      </c>
      <c r="B198" s="17" t="s">
        <v>221</v>
      </c>
      <c r="C198" s="17" t="s">
        <v>462</v>
      </c>
      <c r="D198" s="17" t="s">
        <v>1467</v>
      </c>
      <c r="E198" s="17" t="s">
        <v>738</v>
      </c>
      <c r="F198" s="17" t="s">
        <v>727</v>
      </c>
      <c r="G198" s="17" t="s">
        <v>528</v>
      </c>
      <c r="H198" s="17" t="s">
        <v>545</v>
      </c>
      <c r="I198" s="17" t="s">
        <v>1453</v>
      </c>
      <c r="J198" s="17" t="s">
        <v>25</v>
      </c>
      <c r="K198" s="73" t="s">
        <v>1480</v>
      </c>
      <c r="L198" s="30">
        <v>5.59</v>
      </c>
      <c r="M198" s="30">
        <v>5.59</v>
      </c>
      <c r="N198" s="30">
        <v>5.59</v>
      </c>
      <c r="O198" s="30">
        <v>100</v>
      </c>
      <c r="P198" s="2">
        <v>447.2</v>
      </c>
      <c r="Q198" s="2">
        <v>460.88600000000002</v>
      </c>
      <c r="R198" s="2">
        <v>-13.686</v>
      </c>
      <c r="S198" s="30">
        <v>80</v>
      </c>
      <c r="T198" s="30">
        <v>82.45</v>
      </c>
      <c r="U198" s="30">
        <v>3.06</v>
      </c>
    </row>
    <row r="199" spans="1:21" x14ac:dyDescent="0.25">
      <c r="A199" s="16" t="s">
        <v>221</v>
      </c>
      <c r="B199" s="16" t="s">
        <v>221</v>
      </c>
      <c r="C199" s="16" t="s">
        <v>462</v>
      </c>
      <c r="D199" s="16" t="s">
        <v>1510</v>
      </c>
      <c r="E199" s="16" t="s">
        <v>742</v>
      </c>
      <c r="F199" s="16" t="s">
        <v>703</v>
      </c>
      <c r="G199" s="16" t="s">
        <v>472</v>
      </c>
      <c r="H199" s="16" t="s">
        <v>545</v>
      </c>
      <c r="I199" s="16" t="s">
        <v>1453</v>
      </c>
      <c r="J199" s="16" t="s">
        <v>25</v>
      </c>
      <c r="K199" s="74" t="s">
        <v>1511</v>
      </c>
      <c r="L199" s="29">
        <v>15.91</v>
      </c>
      <c r="M199" s="29">
        <v>15.91</v>
      </c>
      <c r="N199" s="29">
        <v>15.91</v>
      </c>
      <c r="O199" s="29">
        <v>100</v>
      </c>
      <c r="P199" s="3">
        <v>1272.8</v>
      </c>
      <c r="Q199" s="3">
        <v>1421.8309999999999</v>
      </c>
      <c r="R199" s="3">
        <v>-149.03100000000001</v>
      </c>
      <c r="S199" s="29">
        <v>80</v>
      </c>
      <c r="T199" s="29">
        <v>89.37</v>
      </c>
      <c r="U199" s="29">
        <v>11.71</v>
      </c>
    </row>
    <row r="200" spans="1:21" x14ac:dyDescent="0.25">
      <c r="A200" s="17" t="s">
        <v>221</v>
      </c>
      <c r="B200" s="17" t="s">
        <v>221</v>
      </c>
      <c r="C200" s="17" t="s">
        <v>808</v>
      </c>
      <c r="D200" s="17" t="s">
        <v>1483</v>
      </c>
      <c r="E200" s="17" t="s">
        <v>913</v>
      </c>
      <c r="F200" s="17" t="s">
        <v>753</v>
      </c>
      <c r="G200" s="17" t="s">
        <v>478</v>
      </c>
      <c r="H200" s="17" t="s">
        <v>545</v>
      </c>
      <c r="I200" s="17" t="s">
        <v>1453</v>
      </c>
      <c r="J200" s="17" t="s">
        <v>25</v>
      </c>
      <c r="K200" s="73" t="s">
        <v>1484</v>
      </c>
      <c r="L200" s="30">
        <v>11.09</v>
      </c>
      <c r="M200" s="30">
        <v>11.09</v>
      </c>
      <c r="N200" s="30">
        <v>11.09</v>
      </c>
      <c r="O200" s="30">
        <v>100</v>
      </c>
      <c r="P200" s="2">
        <v>887.2</v>
      </c>
      <c r="Q200" s="2">
        <v>842.60599999999999</v>
      </c>
      <c r="R200" s="2">
        <v>44.594000000000001</v>
      </c>
      <c r="S200" s="30">
        <v>80</v>
      </c>
      <c r="T200" s="30">
        <v>75.98</v>
      </c>
      <c r="U200" s="30">
        <v>-5.03</v>
      </c>
    </row>
    <row r="201" spans="1:21" x14ac:dyDescent="0.25">
      <c r="A201" s="16" t="s">
        <v>221</v>
      </c>
      <c r="B201" s="16" t="s">
        <v>221</v>
      </c>
      <c r="C201" s="16" t="s">
        <v>808</v>
      </c>
      <c r="D201" s="16" t="s">
        <v>1483</v>
      </c>
      <c r="E201" s="16" t="s">
        <v>913</v>
      </c>
      <c r="F201" s="16" t="s">
        <v>753</v>
      </c>
      <c r="G201" s="16" t="s">
        <v>480</v>
      </c>
      <c r="H201" s="16" t="s">
        <v>545</v>
      </c>
      <c r="I201" s="16" t="s">
        <v>1453</v>
      </c>
      <c r="J201" s="16" t="s">
        <v>25</v>
      </c>
      <c r="K201" s="74" t="s">
        <v>1484</v>
      </c>
      <c r="L201" s="29">
        <v>19.29</v>
      </c>
      <c r="M201" s="29">
        <v>19.29</v>
      </c>
      <c r="N201" s="29">
        <v>19.29</v>
      </c>
      <c r="O201" s="29">
        <v>100</v>
      </c>
      <c r="P201" s="3">
        <v>1543.2</v>
      </c>
      <c r="Q201" s="3">
        <v>1465.6389999999999</v>
      </c>
      <c r="R201" s="3">
        <v>77.561000000000007</v>
      </c>
      <c r="S201" s="29">
        <v>80</v>
      </c>
      <c r="T201" s="29">
        <v>75.98</v>
      </c>
      <c r="U201" s="29">
        <v>-5.03</v>
      </c>
    </row>
    <row r="202" spans="1:21" x14ac:dyDescent="0.25">
      <c r="A202" s="17" t="s">
        <v>221</v>
      </c>
      <c r="B202" s="17" t="s">
        <v>221</v>
      </c>
      <c r="C202" s="17" t="s">
        <v>808</v>
      </c>
      <c r="D202" s="17" t="s">
        <v>1483</v>
      </c>
      <c r="E202" s="17" t="s">
        <v>913</v>
      </c>
      <c r="F202" s="17" t="s">
        <v>753</v>
      </c>
      <c r="G202" s="17" t="s">
        <v>481</v>
      </c>
      <c r="H202" s="17" t="s">
        <v>545</v>
      </c>
      <c r="I202" s="17" t="s">
        <v>1453</v>
      </c>
      <c r="J202" s="17" t="s">
        <v>25</v>
      </c>
      <c r="K202" s="73" t="s">
        <v>1484</v>
      </c>
      <c r="L202" s="30">
        <v>5.92</v>
      </c>
      <c r="M202" s="30">
        <v>5.92</v>
      </c>
      <c r="N202" s="30">
        <v>5.92</v>
      </c>
      <c r="O202" s="30">
        <v>100</v>
      </c>
      <c r="P202" s="2">
        <v>473.6</v>
      </c>
      <c r="Q202" s="2">
        <v>449.78300000000002</v>
      </c>
      <c r="R202" s="2">
        <v>23.817</v>
      </c>
      <c r="S202" s="30">
        <v>80</v>
      </c>
      <c r="T202" s="30">
        <v>75.98</v>
      </c>
      <c r="U202" s="30">
        <v>-5.03</v>
      </c>
    </row>
    <row r="203" spans="1:21" x14ac:dyDescent="0.25">
      <c r="A203" s="16" t="s">
        <v>221</v>
      </c>
      <c r="B203" s="16" t="s">
        <v>221</v>
      </c>
      <c r="C203" s="16" t="s">
        <v>808</v>
      </c>
      <c r="D203" s="16" t="s">
        <v>1483</v>
      </c>
      <c r="E203" s="16" t="s">
        <v>913</v>
      </c>
      <c r="F203" s="16" t="s">
        <v>753</v>
      </c>
      <c r="G203" s="16" t="s">
        <v>482</v>
      </c>
      <c r="H203" s="16" t="s">
        <v>545</v>
      </c>
      <c r="I203" s="16" t="s">
        <v>1453</v>
      </c>
      <c r="J203" s="16" t="s">
        <v>25</v>
      </c>
      <c r="K203" s="74" t="s">
        <v>1484</v>
      </c>
      <c r="L203" s="29">
        <v>3.65</v>
      </c>
      <c r="M203" s="29">
        <v>3.65</v>
      </c>
      <c r="N203" s="29">
        <v>3.65</v>
      </c>
      <c r="O203" s="29">
        <v>100</v>
      </c>
      <c r="P203" s="3">
        <v>292</v>
      </c>
      <c r="Q203" s="3">
        <v>277.31900000000002</v>
      </c>
      <c r="R203" s="3">
        <v>14.680999999999999</v>
      </c>
      <c r="S203" s="29">
        <v>80</v>
      </c>
      <c r="T203" s="29">
        <v>75.98</v>
      </c>
      <c r="U203" s="29">
        <v>-5.03</v>
      </c>
    </row>
    <row r="204" spans="1:21" x14ac:dyDescent="0.25">
      <c r="A204" s="17" t="s">
        <v>221</v>
      </c>
      <c r="B204" s="17" t="s">
        <v>221</v>
      </c>
      <c r="C204" s="17" t="s">
        <v>808</v>
      </c>
      <c r="D204" s="17" t="s">
        <v>1483</v>
      </c>
      <c r="E204" s="17" t="s">
        <v>913</v>
      </c>
      <c r="F204" s="17" t="s">
        <v>753</v>
      </c>
      <c r="G204" s="17" t="s">
        <v>484</v>
      </c>
      <c r="H204" s="17" t="s">
        <v>545</v>
      </c>
      <c r="I204" s="17" t="s">
        <v>1453</v>
      </c>
      <c r="J204" s="17" t="s">
        <v>25</v>
      </c>
      <c r="K204" s="73" t="s">
        <v>1484</v>
      </c>
      <c r="L204" s="30">
        <v>11.37</v>
      </c>
      <c r="M204" s="30">
        <v>11.37</v>
      </c>
      <c r="N204" s="30">
        <v>11.37</v>
      </c>
      <c r="O204" s="30">
        <v>100</v>
      </c>
      <c r="P204" s="2">
        <v>909.6</v>
      </c>
      <c r="Q204" s="2">
        <v>863.88800000000003</v>
      </c>
      <c r="R204" s="2">
        <v>45.712000000000003</v>
      </c>
      <c r="S204" s="30">
        <v>80</v>
      </c>
      <c r="T204" s="30">
        <v>75.98</v>
      </c>
      <c r="U204" s="30">
        <v>-5.03</v>
      </c>
    </row>
    <row r="205" spans="1:21" x14ac:dyDescent="0.25">
      <c r="A205" s="16" t="s">
        <v>221</v>
      </c>
      <c r="B205" s="16" t="s">
        <v>221</v>
      </c>
      <c r="C205" s="16" t="s">
        <v>808</v>
      </c>
      <c r="D205" s="16" t="s">
        <v>1483</v>
      </c>
      <c r="E205" s="16" t="s">
        <v>913</v>
      </c>
      <c r="F205" s="16" t="s">
        <v>753</v>
      </c>
      <c r="G205" s="16" t="s">
        <v>485</v>
      </c>
      <c r="H205" s="16" t="s">
        <v>545</v>
      </c>
      <c r="I205" s="16" t="s">
        <v>1453</v>
      </c>
      <c r="J205" s="16" t="s">
        <v>25</v>
      </c>
      <c r="K205" s="74" t="s">
        <v>1484</v>
      </c>
      <c r="L205" s="29">
        <v>4.32</v>
      </c>
      <c r="M205" s="29">
        <v>4.32</v>
      </c>
      <c r="N205" s="29">
        <v>4.32</v>
      </c>
      <c r="O205" s="29">
        <v>100</v>
      </c>
      <c r="P205" s="3">
        <v>345.6</v>
      </c>
      <c r="Q205" s="3">
        <v>328.23599999999999</v>
      </c>
      <c r="R205" s="3">
        <v>17.364000000000001</v>
      </c>
      <c r="S205" s="29">
        <v>80</v>
      </c>
      <c r="T205" s="29">
        <v>75.98</v>
      </c>
      <c r="U205" s="29">
        <v>-5.0199999999999996</v>
      </c>
    </row>
    <row r="206" spans="1:21" x14ac:dyDescent="0.25">
      <c r="A206" s="17" t="s">
        <v>221</v>
      </c>
      <c r="B206" s="17" t="s">
        <v>221</v>
      </c>
      <c r="C206" s="17" t="s">
        <v>808</v>
      </c>
      <c r="D206" s="17" t="s">
        <v>1483</v>
      </c>
      <c r="E206" s="17" t="s">
        <v>913</v>
      </c>
      <c r="F206" s="17" t="s">
        <v>753</v>
      </c>
      <c r="G206" s="17" t="s">
        <v>486</v>
      </c>
      <c r="H206" s="17" t="s">
        <v>545</v>
      </c>
      <c r="I206" s="17" t="s">
        <v>1453</v>
      </c>
      <c r="J206" s="17" t="s">
        <v>25</v>
      </c>
      <c r="K206" s="73" t="s">
        <v>1484</v>
      </c>
      <c r="L206" s="30">
        <v>1.41</v>
      </c>
      <c r="M206" s="30">
        <v>1.41</v>
      </c>
      <c r="N206" s="30">
        <v>1.41</v>
      </c>
      <c r="O206" s="30">
        <v>100</v>
      </c>
      <c r="P206" s="2">
        <v>112.8</v>
      </c>
      <c r="Q206" s="2">
        <v>107.137</v>
      </c>
      <c r="R206" s="2">
        <v>5.6630000000000003</v>
      </c>
      <c r="S206" s="30">
        <v>80</v>
      </c>
      <c r="T206" s="30">
        <v>75.98</v>
      </c>
      <c r="U206" s="30">
        <v>-5.0199999999999996</v>
      </c>
    </row>
    <row r="207" spans="1:21" x14ac:dyDescent="0.25">
      <c r="A207" s="16" t="s">
        <v>221</v>
      </c>
      <c r="B207" s="16" t="s">
        <v>221</v>
      </c>
      <c r="C207" s="16" t="s">
        <v>808</v>
      </c>
      <c r="D207" s="16" t="s">
        <v>1483</v>
      </c>
      <c r="E207" s="16" t="s">
        <v>913</v>
      </c>
      <c r="F207" s="16" t="s">
        <v>753</v>
      </c>
      <c r="G207" s="16" t="s">
        <v>489</v>
      </c>
      <c r="H207" s="16" t="s">
        <v>545</v>
      </c>
      <c r="I207" s="16" t="s">
        <v>1453</v>
      </c>
      <c r="J207" s="16" t="s">
        <v>25</v>
      </c>
      <c r="K207" s="74" t="s">
        <v>1484</v>
      </c>
      <c r="L207" s="29">
        <v>0.46</v>
      </c>
      <c r="M207" s="29">
        <v>0.46</v>
      </c>
      <c r="N207" s="29">
        <v>0.46</v>
      </c>
      <c r="O207" s="29">
        <v>100</v>
      </c>
      <c r="P207" s="3">
        <v>36.799999999999997</v>
      </c>
      <c r="Q207" s="3">
        <v>34.948</v>
      </c>
      <c r="R207" s="3">
        <v>1.8520000000000001</v>
      </c>
      <c r="S207" s="29">
        <v>80</v>
      </c>
      <c r="T207" s="29">
        <v>75.97</v>
      </c>
      <c r="U207" s="29">
        <v>-5.03</v>
      </c>
    </row>
    <row r="208" spans="1:21" x14ac:dyDescent="0.25">
      <c r="A208" s="17" t="s">
        <v>221</v>
      </c>
      <c r="B208" s="17" t="s">
        <v>221</v>
      </c>
      <c r="C208" s="17" t="s">
        <v>808</v>
      </c>
      <c r="D208" s="17" t="s">
        <v>1483</v>
      </c>
      <c r="E208" s="17" t="s">
        <v>913</v>
      </c>
      <c r="F208" s="17" t="s">
        <v>753</v>
      </c>
      <c r="G208" s="17" t="s">
        <v>490</v>
      </c>
      <c r="H208" s="17" t="s">
        <v>545</v>
      </c>
      <c r="I208" s="17" t="s">
        <v>1453</v>
      </c>
      <c r="J208" s="17" t="s">
        <v>25</v>
      </c>
      <c r="K208" s="73" t="s">
        <v>1484</v>
      </c>
      <c r="L208" s="30">
        <v>0.7</v>
      </c>
      <c r="M208" s="30">
        <v>0.7</v>
      </c>
      <c r="N208" s="30">
        <v>0.7</v>
      </c>
      <c r="O208" s="30">
        <v>100</v>
      </c>
      <c r="P208" s="2">
        <v>56</v>
      </c>
      <c r="Q208" s="2">
        <v>53.174999999999997</v>
      </c>
      <c r="R208" s="2">
        <v>2.8250000000000002</v>
      </c>
      <c r="S208" s="30">
        <v>80</v>
      </c>
      <c r="T208" s="30">
        <v>75.959999999999994</v>
      </c>
      <c r="U208" s="30">
        <v>-5.04</v>
      </c>
    </row>
    <row r="209" spans="1:21" x14ac:dyDescent="0.25">
      <c r="A209" s="16" t="s">
        <v>221</v>
      </c>
      <c r="B209" s="16" t="s">
        <v>221</v>
      </c>
      <c r="C209" s="16" t="s">
        <v>808</v>
      </c>
      <c r="D209" s="16" t="s">
        <v>1483</v>
      </c>
      <c r="E209" s="16" t="s">
        <v>913</v>
      </c>
      <c r="F209" s="16" t="s">
        <v>753</v>
      </c>
      <c r="G209" s="16" t="s">
        <v>491</v>
      </c>
      <c r="H209" s="16" t="s">
        <v>545</v>
      </c>
      <c r="I209" s="16" t="s">
        <v>1453</v>
      </c>
      <c r="J209" s="16" t="s">
        <v>25</v>
      </c>
      <c r="K209" s="74" t="s">
        <v>1484</v>
      </c>
      <c r="L209" s="29">
        <v>7.59</v>
      </c>
      <c r="M209" s="29">
        <v>7.59</v>
      </c>
      <c r="N209" s="29">
        <v>7.59</v>
      </c>
      <c r="O209" s="29">
        <v>100</v>
      </c>
      <c r="P209" s="3">
        <v>607.20000000000005</v>
      </c>
      <c r="Q209" s="3">
        <v>576.66499999999996</v>
      </c>
      <c r="R209" s="3">
        <v>30.535</v>
      </c>
      <c r="S209" s="29">
        <v>80</v>
      </c>
      <c r="T209" s="29">
        <v>75.98</v>
      </c>
      <c r="U209" s="29">
        <v>-5.03</v>
      </c>
    </row>
    <row r="210" spans="1:21" x14ac:dyDescent="0.25">
      <c r="A210" s="17" t="s">
        <v>221</v>
      </c>
      <c r="B210" s="17" t="s">
        <v>221</v>
      </c>
      <c r="C210" s="17" t="s">
        <v>808</v>
      </c>
      <c r="D210" s="17" t="s">
        <v>1483</v>
      </c>
      <c r="E210" s="17" t="s">
        <v>913</v>
      </c>
      <c r="F210" s="17" t="s">
        <v>753</v>
      </c>
      <c r="G210" s="17" t="s">
        <v>492</v>
      </c>
      <c r="H210" s="17" t="s">
        <v>545</v>
      </c>
      <c r="I210" s="17" t="s">
        <v>1453</v>
      </c>
      <c r="J210" s="17" t="s">
        <v>25</v>
      </c>
      <c r="K210" s="73" t="s">
        <v>1484</v>
      </c>
      <c r="L210" s="30">
        <v>4.74</v>
      </c>
      <c r="M210" s="30">
        <v>4.74</v>
      </c>
      <c r="N210" s="30">
        <v>4.74</v>
      </c>
      <c r="O210" s="30">
        <v>100</v>
      </c>
      <c r="P210" s="2">
        <v>379.2</v>
      </c>
      <c r="Q210" s="2">
        <v>360.13600000000002</v>
      </c>
      <c r="R210" s="2">
        <v>19.064</v>
      </c>
      <c r="S210" s="30">
        <v>80</v>
      </c>
      <c r="T210" s="30">
        <v>75.98</v>
      </c>
      <c r="U210" s="30">
        <v>-5.03</v>
      </c>
    </row>
    <row r="211" spans="1:21" x14ac:dyDescent="0.25">
      <c r="A211" s="16" t="s">
        <v>221</v>
      </c>
      <c r="B211" s="16" t="s">
        <v>221</v>
      </c>
      <c r="C211" s="16" t="s">
        <v>462</v>
      </c>
      <c r="D211" s="16" t="s">
        <v>1487</v>
      </c>
      <c r="E211" s="16" t="s">
        <v>797</v>
      </c>
      <c r="F211" s="16" t="s">
        <v>761</v>
      </c>
      <c r="G211" s="16" t="s">
        <v>471</v>
      </c>
      <c r="H211" s="16" t="s">
        <v>545</v>
      </c>
      <c r="I211" s="16" t="s">
        <v>1453</v>
      </c>
      <c r="J211" s="16" t="s">
        <v>25</v>
      </c>
      <c r="K211" s="74" t="s">
        <v>1486</v>
      </c>
      <c r="L211" s="29">
        <v>15.1</v>
      </c>
      <c r="M211" s="29">
        <v>15.1</v>
      </c>
      <c r="N211" s="29">
        <v>15.1</v>
      </c>
      <c r="O211" s="29">
        <v>100</v>
      </c>
      <c r="P211" s="3">
        <v>1208</v>
      </c>
      <c r="Q211" s="3">
        <v>1730.3620000000001</v>
      </c>
      <c r="R211" s="3">
        <v>-522.36199999999997</v>
      </c>
      <c r="S211" s="29">
        <v>80</v>
      </c>
      <c r="T211" s="29">
        <v>114.59</v>
      </c>
      <c r="U211" s="29">
        <v>43.24</v>
      </c>
    </row>
    <row r="212" spans="1:21" x14ac:dyDescent="0.25">
      <c r="A212" s="17" t="s">
        <v>221</v>
      </c>
      <c r="B212" s="17" t="s">
        <v>221</v>
      </c>
      <c r="C212" s="17" t="s">
        <v>462</v>
      </c>
      <c r="D212" s="17" t="s">
        <v>1487</v>
      </c>
      <c r="E212" s="17" t="s">
        <v>797</v>
      </c>
      <c r="F212" s="17" t="s">
        <v>761</v>
      </c>
      <c r="G212" s="17" t="s">
        <v>473</v>
      </c>
      <c r="H212" s="17" t="s">
        <v>545</v>
      </c>
      <c r="I212" s="17" t="s">
        <v>1453</v>
      </c>
      <c r="J212" s="17" t="s">
        <v>25</v>
      </c>
      <c r="K212" s="73" t="s">
        <v>1486</v>
      </c>
      <c r="L212" s="30">
        <v>2.61</v>
      </c>
      <c r="M212" s="30">
        <v>2.61</v>
      </c>
      <c r="N212" s="30">
        <v>2.61</v>
      </c>
      <c r="O212" s="30">
        <v>100</v>
      </c>
      <c r="P212" s="2">
        <v>208.8</v>
      </c>
      <c r="Q212" s="2">
        <v>299.09199999999998</v>
      </c>
      <c r="R212" s="2">
        <v>-90.292000000000002</v>
      </c>
      <c r="S212" s="30">
        <v>80</v>
      </c>
      <c r="T212" s="30">
        <v>114.59</v>
      </c>
      <c r="U212" s="30">
        <v>43.24</v>
      </c>
    </row>
    <row r="213" spans="1:21" x14ac:dyDescent="0.25">
      <c r="A213" s="16" t="s">
        <v>221</v>
      </c>
      <c r="B213" s="16" t="s">
        <v>221</v>
      </c>
      <c r="C213" s="16" t="s">
        <v>462</v>
      </c>
      <c r="D213" s="16" t="s">
        <v>1487</v>
      </c>
      <c r="E213" s="16" t="s">
        <v>797</v>
      </c>
      <c r="F213" s="16" t="s">
        <v>761</v>
      </c>
      <c r="G213" s="16" t="s">
        <v>474</v>
      </c>
      <c r="H213" s="16" t="s">
        <v>545</v>
      </c>
      <c r="I213" s="16" t="s">
        <v>1453</v>
      </c>
      <c r="J213" s="16" t="s">
        <v>25</v>
      </c>
      <c r="K213" s="74" t="s">
        <v>1486</v>
      </c>
      <c r="L213" s="29">
        <v>5.71</v>
      </c>
      <c r="M213" s="29">
        <v>5.71</v>
      </c>
      <c r="N213" s="29">
        <v>5.71</v>
      </c>
      <c r="O213" s="29">
        <v>100</v>
      </c>
      <c r="P213" s="3">
        <v>456.8</v>
      </c>
      <c r="Q213" s="3">
        <v>654.31600000000003</v>
      </c>
      <c r="R213" s="3">
        <v>-197.51599999999999</v>
      </c>
      <c r="S213" s="29">
        <v>80</v>
      </c>
      <c r="T213" s="29">
        <v>114.59</v>
      </c>
      <c r="U213" s="29">
        <v>43.24</v>
      </c>
    </row>
    <row r="214" spans="1:21" x14ac:dyDescent="0.25">
      <c r="A214" s="17" t="s">
        <v>221</v>
      </c>
      <c r="B214" s="17" t="s">
        <v>221</v>
      </c>
      <c r="C214" s="17" t="s">
        <v>462</v>
      </c>
      <c r="D214" s="17" t="s">
        <v>1512</v>
      </c>
      <c r="E214" s="17" t="s">
        <v>743</v>
      </c>
      <c r="F214" s="17" t="s">
        <v>703</v>
      </c>
      <c r="G214" s="17" t="s">
        <v>465</v>
      </c>
      <c r="H214" s="17" t="s">
        <v>545</v>
      </c>
      <c r="I214" s="17" t="s">
        <v>1453</v>
      </c>
      <c r="J214" s="17" t="s">
        <v>25</v>
      </c>
      <c r="K214" s="73" t="s">
        <v>1513</v>
      </c>
      <c r="L214" s="30">
        <v>2.89</v>
      </c>
      <c r="M214" s="30">
        <v>2.89</v>
      </c>
      <c r="N214" s="30">
        <v>2.89</v>
      </c>
      <c r="O214" s="30">
        <v>100</v>
      </c>
      <c r="P214" s="2">
        <v>231.2</v>
      </c>
      <c r="Q214" s="2">
        <v>285.74</v>
      </c>
      <c r="R214" s="2">
        <v>-54.54</v>
      </c>
      <c r="S214" s="30">
        <v>80</v>
      </c>
      <c r="T214" s="30">
        <v>98.87</v>
      </c>
      <c r="U214" s="30">
        <v>23.59</v>
      </c>
    </row>
    <row r="215" spans="1:21" x14ac:dyDescent="0.25">
      <c r="A215" s="16" t="s">
        <v>221</v>
      </c>
      <c r="B215" s="16" t="s">
        <v>221</v>
      </c>
      <c r="C215" s="16" t="s">
        <v>462</v>
      </c>
      <c r="D215" s="16" t="s">
        <v>1512</v>
      </c>
      <c r="E215" s="16" t="s">
        <v>743</v>
      </c>
      <c r="F215" s="16" t="s">
        <v>703</v>
      </c>
      <c r="G215" s="16" t="s">
        <v>468</v>
      </c>
      <c r="H215" s="16" t="s">
        <v>545</v>
      </c>
      <c r="I215" s="16" t="s">
        <v>1453</v>
      </c>
      <c r="J215" s="16" t="s">
        <v>25</v>
      </c>
      <c r="K215" s="74" t="s">
        <v>1513</v>
      </c>
      <c r="L215" s="29">
        <v>2.4300000000000002</v>
      </c>
      <c r="M215" s="29">
        <v>2.4300000000000002</v>
      </c>
      <c r="N215" s="29">
        <v>2.4300000000000002</v>
      </c>
      <c r="O215" s="29">
        <v>100</v>
      </c>
      <c r="P215" s="3">
        <v>194.4</v>
      </c>
      <c r="Q215" s="3">
        <v>240.268</v>
      </c>
      <c r="R215" s="3">
        <v>-45.868000000000002</v>
      </c>
      <c r="S215" s="29">
        <v>80</v>
      </c>
      <c r="T215" s="29">
        <v>98.88</v>
      </c>
      <c r="U215" s="29">
        <v>23.59</v>
      </c>
    </row>
    <row r="216" spans="1:21" x14ac:dyDescent="0.25">
      <c r="A216" s="17" t="s">
        <v>221</v>
      </c>
      <c r="B216" s="17" t="s">
        <v>221</v>
      </c>
      <c r="C216" s="17" t="s">
        <v>462</v>
      </c>
      <c r="D216" s="17" t="s">
        <v>1512</v>
      </c>
      <c r="E216" s="17" t="s">
        <v>743</v>
      </c>
      <c r="F216" s="17" t="s">
        <v>703</v>
      </c>
      <c r="G216" s="17" t="s">
        <v>470</v>
      </c>
      <c r="H216" s="17" t="s">
        <v>545</v>
      </c>
      <c r="I216" s="17" t="s">
        <v>1453</v>
      </c>
      <c r="J216" s="17" t="s">
        <v>25</v>
      </c>
      <c r="K216" s="73" t="s">
        <v>1513</v>
      </c>
      <c r="L216" s="30">
        <v>7.03</v>
      </c>
      <c r="M216" s="30">
        <v>7.03</v>
      </c>
      <c r="N216" s="30">
        <v>7.03</v>
      </c>
      <c r="O216" s="30">
        <v>100</v>
      </c>
      <c r="P216" s="2">
        <v>562.4</v>
      </c>
      <c r="Q216" s="2">
        <v>695.10500000000002</v>
      </c>
      <c r="R216" s="2">
        <v>-132.70500000000001</v>
      </c>
      <c r="S216" s="30">
        <v>80</v>
      </c>
      <c r="T216" s="30">
        <v>98.88</v>
      </c>
      <c r="U216" s="30">
        <v>23.6</v>
      </c>
    </row>
    <row r="217" spans="1:21" x14ac:dyDescent="0.25">
      <c r="A217" s="16" t="s">
        <v>221</v>
      </c>
      <c r="B217" s="16" t="s">
        <v>221</v>
      </c>
      <c r="C217" s="16" t="s">
        <v>462</v>
      </c>
      <c r="D217" s="16" t="s">
        <v>1512</v>
      </c>
      <c r="E217" s="16" t="s">
        <v>743</v>
      </c>
      <c r="F217" s="16" t="s">
        <v>703</v>
      </c>
      <c r="G217" s="16" t="s">
        <v>471</v>
      </c>
      <c r="H217" s="16" t="s">
        <v>545</v>
      </c>
      <c r="I217" s="16" t="s">
        <v>1453</v>
      </c>
      <c r="J217" s="16" t="s">
        <v>25</v>
      </c>
      <c r="K217" s="74" t="s">
        <v>1513</v>
      </c>
      <c r="L217" s="29">
        <v>11.82</v>
      </c>
      <c r="M217" s="29">
        <v>11.82</v>
      </c>
      <c r="N217" s="29">
        <v>11.82</v>
      </c>
      <c r="O217" s="29">
        <v>100</v>
      </c>
      <c r="P217" s="3">
        <v>945.6</v>
      </c>
      <c r="Q217" s="3">
        <v>1168.7049999999999</v>
      </c>
      <c r="R217" s="3">
        <v>-223.10499999999999</v>
      </c>
      <c r="S217" s="29">
        <v>80</v>
      </c>
      <c r="T217" s="29">
        <v>98.88</v>
      </c>
      <c r="U217" s="29">
        <v>23.59</v>
      </c>
    </row>
    <row r="218" spans="1:21" x14ac:dyDescent="0.25">
      <c r="A218" s="17" t="s">
        <v>221</v>
      </c>
      <c r="B218" s="17" t="s">
        <v>221</v>
      </c>
      <c r="C218" s="17" t="s">
        <v>462</v>
      </c>
      <c r="D218" s="17" t="s">
        <v>1512</v>
      </c>
      <c r="E218" s="17" t="s">
        <v>743</v>
      </c>
      <c r="F218" s="17" t="s">
        <v>703</v>
      </c>
      <c r="G218" s="17" t="s">
        <v>472</v>
      </c>
      <c r="H218" s="17" t="s">
        <v>545</v>
      </c>
      <c r="I218" s="17" t="s">
        <v>1453</v>
      </c>
      <c r="J218" s="17" t="s">
        <v>25</v>
      </c>
      <c r="K218" s="73" t="s">
        <v>1513</v>
      </c>
      <c r="L218" s="30">
        <v>8.26</v>
      </c>
      <c r="M218" s="30">
        <v>8.26</v>
      </c>
      <c r="N218" s="30">
        <v>8.26</v>
      </c>
      <c r="O218" s="30">
        <v>100</v>
      </c>
      <c r="P218" s="2">
        <v>660.8</v>
      </c>
      <c r="Q218" s="2">
        <v>816.71100000000001</v>
      </c>
      <c r="R218" s="2">
        <v>-155.911</v>
      </c>
      <c r="S218" s="30">
        <v>80</v>
      </c>
      <c r="T218" s="30">
        <v>98.88</v>
      </c>
      <c r="U218" s="30">
        <v>23.59</v>
      </c>
    </row>
    <row r="219" spans="1:21" x14ac:dyDescent="0.25">
      <c r="A219" s="16" t="s">
        <v>221</v>
      </c>
      <c r="B219" s="16" t="s">
        <v>221</v>
      </c>
      <c r="C219" s="16" t="s">
        <v>462</v>
      </c>
      <c r="D219" s="16" t="s">
        <v>1512</v>
      </c>
      <c r="E219" s="16" t="s">
        <v>743</v>
      </c>
      <c r="F219" s="16" t="s">
        <v>703</v>
      </c>
      <c r="G219" s="16" t="s">
        <v>473</v>
      </c>
      <c r="H219" s="16" t="s">
        <v>545</v>
      </c>
      <c r="I219" s="16" t="s">
        <v>1453</v>
      </c>
      <c r="J219" s="16" t="s">
        <v>25</v>
      </c>
      <c r="K219" s="74" t="s">
        <v>1513</v>
      </c>
      <c r="L219" s="29">
        <v>16.309999999999999</v>
      </c>
      <c r="M219" s="29">
        <v>16.309999999999999</v>
      </c>
      <c r="N219" s="29">
        <v>16.309999999999999</v>
      </c>
      <c r="O219" s="29">
        <v>100</v>
      </c>
      <c r="P219" s="3">
        <v>1304.8</v>
      </c>
      <c r="Q219" s="3">
        <v>1612.6510000000001</v>
      </c>
      <c r="R219" s="3">
        <v>-307.851</v>
      </c>
      <c r="S219" s="29">
        <v>80</v>
      </c>
      <c r="T219" s="29">
        <v>98.87</v>
      </c>
      <c r="U219" s="29">
        <v>23.59</v>
      </c>
    </row>
    <row r="220" spans="1:21" x14ac:dyDescent="0.25">
      <c r="A220" s="17" t="s">
        <v>221</v>
      </c>
      <c r="B220" s="17" t="s">
        <v>221</v>
      </c>
      <c r="C220" s="17" t="s">
        <v>462</v>
      </c>
      <c r="D220" s="17" t="s">
        <v>1512</v>
      </c>
      <c r="E220" s="17" t="s">
        <v>743</v>
      </c>
      <c r="F220" s="17" t="s">
        <v>703</v>
      </c>
      <c r="G220" s="17" t="s">
        <v>474</v>
      </c>
      <c r="H220" s="17" t="s">
        <v>545</v>
      </c>
      <c r="I220" s="17" t="s">
        <v>1453</v>
      </c>
      <c r="J220" s="17" t="s">
        <v>25</v>
      </c>
      <c r="K220" s="73" t="s">
        <v>1513</v>
      </c>
      <c r="L220" s="30">
        <v>8.1199999999999992</v>
      </c>
      <c r="M220" s="30">
        <v>8.1199999999999992</v>
      </c>
      <c r="N220" s="30">
        <v>8.1199999999999992</v>
      </c>
      <c r="O220" s="30">
        <v>100</v>
      </c>
      <c r="P220" s="2">
        <v>649.6</v>
      </c>
      <c r="Q220" s="2">
        <v>802.86900000000003</v>
      </c>
      <c r="R220" s="2">
        <v>-153.26900000000001</v>
      </c>
      <c r="S220" s="30">
        <v>80</v>
      </c>
      <c r="T220" s="30">
        <v>98.88</v>
      </c>
      <c r="U220" s="30">
        <v>23.59</v>
      </c>
    </row>
    <row r="221" spans="1:21" x14ac:dyDescent="0.25">
      <c r="A221" s="16" t="s">
        <v>221</v>
      </c>
      <c r="B221" s="16" t="s">
        <v>221</v>
      </c>
      <c r="C221" s="16" t="s">
        <v>462</v>
      </c>
      <c r="D221" s="16" t="s">
        <v>1512</v>
      </c>
      <c r="E221" s="16" t="s">
        <v>743</v>
      </c>
      <c r="F221" s="16" t="s">
        <v>703</v>
      </c>
      <c r="G221" s="16" t="s">
        <v>475</v>
      </c>
      <c r="H221" s="16" t="s">
        <v>545</v>
      </c>
      <c r="I221" s="16" t="s">
        <v>1453</v>
      </c>
      <c r="J221" s="16" t="s">
        <v>25</v>
      </c>
      <c r="K221" s="74" t="s">
        <v>1513</v>
      </c>
      <c r="L221" s="29">
        <v>8.7100000000000009</v>
      </c>
      <c r="M221" s="29">
        <v>8.7100000000000009</v>
      </c>
      <c r="N221" s="29">
        <v>8.7100000000000009</v>
      </c>
      <c r="O221" s="29">
        <v>100</v>
      </c>
      <c r="P221" s="3">
        <v>696.8</v>
      </c>
      <c r="Q221" s="3">
        <v>861.20600000000002</v>
      </c>
      <c r="R221" s="3">
        <v>-164.40600000000001</v>
      </c>
      <c r="S221" s="29">
        <v>80</v>
      </c>
      <c r="T221" s="29">
        <v>98.88</v>
      </c>
      <c r="U221" s="29">
        <v>23.59</v>
      </c>
    </row>
    <row r="222" spans="1:21" x14ac:dyDescent="0.25">
      <c r="A222" s="17" t="s">
        <v>221</v>
      </c>
      <c r="B222" s="17" t="s">
        <v>221</v>
      </c>
      <c r="C222" s="17" t="s">
        <v>462</v>
      </c>
      <c r="D222" s="17" t="s">
        <v>1512</v>
      </c>
      <c r="E222" s="17" t="s">
        <v>743</v>
      </c>
      <c r="F222" s="17" t="s">
        <v>703</v>
      </c>
      <c r="G222" s="17" t="s">
        <v>476</v>
      </c>
      <c r="H222" s="17" t="s">
        <v>545</v>
      </c>
      <c r="I222" s="17" t="s">
        <v>1453</v>
      </c>
      <c r="J222" s="17" t="s">
        <v>25</v>
      </c>
      <c r="K222" s="73" t="s">
        <v>1513</v>
      </c>
      <c r="L222" s="30">
        <v>3.64</v>
      </c>
      <c r="M222" s="30">
        <v>3.64</v>
      </c>
      <c r="N222" s="30">
        <v>3.64</v>
      </c>
      <c r="O222" s="30">
        <v>100</v>
      </c>
      <c r="P222" s="2">
        <v>291.2</v>
      </c>
      <c r="Q222" s="2">
        <v>359.892</v>
      </c>
      <c r="R222" s="2">
        <v>-68.691999999999993</v>
      </c>
      <c r="S222" s="30">
        <v>80</v>
      </c>
      <c r="T222" s="30">
        <v>98.87</v>
      </c>
      <c r="U222" s="30">
        <v>23.59</v>
      </c>
    </row>
    <row r="223" spans="1:21" x14ac:dyDescent="0.25">
      <c r="A223" s="16" t="s">
        <v>221</v>
      </c>
      <c r="B223" s="16" t="s">
        <v>221</v>
      </c>
      <c r="C223" s="16" t="s">
        <v>462</v>
      </c>
      <c r="D223" s="16" t="s">
        <v>1512</v>
      </c>
      <c r="E223" s="16" t="s">
        <v>743</v>
      </c>
      <c r="F223" s="16" t="s">
        <v>703</v>
      </c>
      <c r="G223" s="16" t="s">
        <v>477</v>
      </c>
      <c r="H223" s="16" t="s">
        <v>545</v>
      </c>
      <c r="I223" s="16" t="s">
        <v>1453</v>
      </c>
      <c r="J223" s="16" t="s">
        <v>25</v>
      </c>
      <c r="K223" s="74" t="s">
        <v>1513</v>
      </c>
      <c r="L223" s="29">
        <v>3.06</v>
      </c>
      <c r="M223" s="29">
        <v>3.06</v>
      </c>
      <c r="N223" s="29">
        <v>3.06</v>
      </c>
      <c r="O223" s="29">
        <v>100</v>
      </c>
      <c r="P223" s="3">
        <v>244.8</v>
      </c>
      <c r="Q223" s="3">
        <v>302.54199999999997</v>
      </c>
      <c r="R223" s="3">
        <v>-57.741999999999997</v>
      </c>
      <c r="S223" s="29">
        <v>80</v>
      </c>
      <c r="T223" s="29">
        <v>98.87</v>
      </c>
      <c r="U223" s="29">
        <v>23.59</v>
      </c>
    </row>
    <row r="224" spans="1:21" x14ac:dyDescent="0.25">
      <c r="A224" s="17" t="s">
        <v>221</v>
      </c>
      <c r="B224" s="17" t="s">
        <v>221</v>
      </c>
      <c r="C224" s="17" t="s">
        <v>462</v>
      </c>
      <c r="D224" s="17" t="s">
        <v>1512</v>
      </c>
      <c r="E224" s="17" t="s">
        <v>743</v>
      </c>
      <c r="F224" s="17" t="s">
        <v>703</v>
      </c>
      <c r="G224" s="17" t="s">
        <v>478</v>
      </c>
      <c r="H224" s="17" t="s">
        <v>545</v>
      </c>
      <c r="I224" s="17" t="s">
        <v>1453</v>
      </c>
      <c r="J224" s="17" t="s">
        <v>25</v>
      </c>
      <c r="K224" s="73" t="s">
        <v>1513</v>
      </c>
      <c r="L224" s="30">
        <v>3.97</v>
      </c>
      <c r="M224" s="30">
        <v>3.97</v>
      </c>
      <c r="N224" s="30">
        <v>3.97</v>
      </c>
      <c r="O224" s="30">
        <v>100</v>
      </c>
      <c r="P224" s="2">
        <v>317.60000000000002</v>
      </c>
      <c r="Q224" s="2">
        <v>392.54300000000001</v>
      </c>
      <c r="R224" s="2">
        <v>-74.942999999999998</v>
      </c>
      <c r="S224" s="30">
        <v>80</v>
      </c>
      <c r="T224" s="30">
        <v>98.88</v>
      </c>
      <c r="U224" s="30">
        <v>23.6</v>
      </c>
    </row>
    <row r="225" spans="1:21" x14ac:dyDescent="0.25">
      <c r="A225" s="16" t="s">
        <v>221</v>
      </c>
      <c r="B225" s="16" t="s">
        <v>221</v>
      </c>
      <c r="C225" s="16" t="s">
        <v>462</v>
      </c>
      <c r="D225" s="16" t="s">
        <v>1512</v>
      </c>
      <c r="E225" s="16" t="s">
        <v>743</v>
      </c>
      <c r="F225" s="16" t="s">
        <v>703</v>
      </c>
      <c r="G225" s="16" t="s">
        <v>479</v>
      </c>
      <c r="H225" s="16" t="s">
        <v>545</v>
      </c>
      <c r="I225" s="16" t="s">
        <v>1453</v>
      </c>
      <c r="J225" s="16" t="s">
        <v>25</v>
      </c>
      <c r="K225" s="74" t="s">
        <v>1513</v>
      </c>
      <c r="L225" s="29">
        <v>0.11</v>
      </c>
      <c r="M225" s="29">
        <v>0.11</v>
      </c>
      <c r="N225" s="29">
        <v>0.11</v>
      </c>
      <c r="O225" s="29">
        <v>100</v>
      </c>
      <c r="P225" s="3">
        <v>8.8000000000000007</v>
      </c>
      <c r="Q225" s="3">
        <v>10.862</v>
      </c>
      <c r="R225" s="3">
        <v>-2.0619999999999998</v>
      </c>
      <c r="S225" s="29">
        <v>80</v>
      </c>
      <c r="T225" s="29">
        <v>98.75</v>
      </c>
      <c r="U225" s="29">
        <v>23.43</v>
      </c>
    </row>
    <row r="226" spans="1:21" x14ac:dyDescent="0.25">
      <c r="A226" s="17" t="s">
        <v>221</v>
      </c>
      <c r="B226" s="17" t="s">
        <v>221</v>
      </c>
      <c r="C226" s="17" t="s">
        <v>462</v>
      </c>
      <c r="D226" s="17" t="s">
        <v>1512</v>
      </c>
      <c r="E226" s="17" t="s">
        <v>743</v>
      </c>
      <c r="F226" s="17" t="s">
        <v>703</v>
      </c>
      <c r="G226" s="17" t="s">
        <v>480</v>
      </c>
      <c r="H226" s="17" t="s">
        <v>545</v>
      </c>
      <c r="I226" s="17" t="s">
        <v>1453</v>
      </c>
      <c r="J226" s="17" t="s">
        <v>25</v>
      </c>
      <c r="K226" s="73" t="s">
        <v>1513</v>
      </c>
      <c r="L226" s="30">
        <v>10.130000000000001</v>
      </c>
      <c r="M226" s="30">
        <v>10.130000000000001</v>
      </c>
      <c r="N226" s="30">
        <v>10.130000000000001</v>
      </c>
      <c r="O226" s="30">
        <v>100</v>
      </c>
      <c r="P226" s="2">
        <v>810.4</v>
      </c>
      <c r="Q226" s="2">
        <v>1001.601</v>
      </c>
      <c r="R226" s="2">
        <v>-191.20099999999999</v>
      </c>
      <c r="S226" s="30">
        <v>80</v>
      </c>
      <c r="T226" s="30">
        <v>98.87</v>
      </c>
      <c r="U226" s="30">
        <v>23.59</v>
      </c>
    </row>
    <row r="227" spans="1:21" x14ac:dyDescent="0.25">
      <c r="A227" s="16" t="s">
        <v>221</v>
      </c>
      <c r="B227" s="16" t="s">
        <v>221</v>
      </c>
      <c r="C227" s="16" t="s">
        <v>462</v>
      </c>
      <c r="D227" s="16" t="s">
        <v>1512</v>
      </c>
      <c r="E227" s="16" t="s">
        <v>743</v>
      </c>
      <c r="F227" s="16" t="s">
        <v>703</v>
      </c>
      <c r="G227" s="16" t="s">
        <v>481</v>
      </c>
      <c r="H227" s="16" t="s">
        <v>545</v>
      </c>
      <c r="I227" s="16" t="s">
        <v>1453</v>
      </c>
      <c r="J227" s="16" t="s">
        <v>25</v>
      </c>
      <c r="K227" s="74" t="s">
        <v>1513</v>
      </c>
      <c r="L227" s="29">
        <v>12.26</v>
      </c>
      <c r="M227" s="29">
        <v>12.26</v>
      </c>
      <c r="N227" s="29">
        <v>12.26</v>
      </c>
      <c r="O227" s="29">
        <v>100</v>
      </c>
      <c r="P227" s="3">
        <v>980.8</v>
      </c>
      <c r="Q227" s="3">
        <v>1212.2280000000001</v>
      </c>
      <c r="R227" s="3">
        <v>-231.428</v>
      </c>
      <c r="S227" s="29">
        <v>80</v>
      </c>
      <c r="T227" s="29">
        <v>98.88</v>
      </c>
      <c r="U227" s="29">
        <v>23.6</v>
      </c>
    </row>
    <row r="228" spans="1:21" x14ac:dyDescent="0.25">
      <c r="A228" s="17" t="s">
        <v>221</v>
      </c>
      <c r="B228" s="17" t="s">
        <v>221</v>
      </c>
      <c r="C228" s="17" t="s">
        <v>462</v>
      </c>
      <c r="D228" s="17" t="s">
        <v>1512</v>
      </c>
      <c r="E228" s="17" t="s">
        <v>743</v>
      </c>
      <c r="F228" s="17" t="s">
        <v>703</v>
      </c>
      <c r="G228" s="17" t="s">
        <v>482</v>
      </c>
      <c r="H228" s="17" t="s">
        <v>545</v>
      </c>
      <c r="I228" s="17" t="s">
        <v>1453</v>
      </c>
      <c r="J228" s="17" t="s">
        <v>25</v>
      </c>
      <c r="K228" s="73" t="s">
        <v>1513</v>
      </c>
      <c r="L228" s="30">
        <v>2.84</v>
      </c>
      <c r="M228" s="30">
        <v>2.84</v>
      </c>
      <c r="N228" s="30">
        <v>2.84</v>
      </c>
      <c r="O228" s="30">
        <v>100</v>
      </c>
      <c r="P228" s="2">
        <v>227.2</v>
      </c>
      <c r="Q228" s="2">
        <v>280.83699999999999</v>
      </c>
      <c r="R228" s="2">
        <v>-53.637</v>
      </c>
      <c r="S228" s="30">
        <v>80</v>
      </c>
      <c r="T228" s="30">
        <v>98.89</v>
      </c>
      <c r="U228" s="30">
        <v>23.61</v>
      </c>
    </row>
    <row r="229" spans="1:21" x14ac:dyDescent="0.25">
      <c r="A229" s="16" t="s">
        <v>221</v>
      </c>
      <c r="B229" s="16" t="s">
        <v>221</v>
      </c>
      <c r="C229" s="16" t="s">
        <v>462</v>
      </c>
      <c r="D229" s="16" t="s">
        <v>1512</v>
      </c>
      <c r="E229" s="16" t="s">
        <v>743</v>
      </c>
      <c r="F229" s="16" t="s">
        <v>703</v>
      </c>
      <c r="G229" s="16" t="s">
        <v>483</v>
      </c>
      <c r="H229" s="16" t="s">
        <v>545</v>
      </c>
      <c r="I229" s="16" t="s">
        <v>1453</v>
      </c>
      <c r="J229" s="16" t="s">
        <v>25</v>
      </c>
      <c r="K229" s="74" t="s">
        <v>1513</v>
      </c>
      <c r="L229" s="29">
        <v>15.15</v>
      </c>
      <c r="M229" s="29">
        <v>15.15</v>
      </c>
      <c r="N229" s="29">
        <v>15.15</v>
      </c>
      <c r="O229" s="29">
        <v>100</v>
      </c>
      <c r="P229" s="3">
        <v>1212</v>
      </c>
      <c r="Q229" s="3">
        <v>1483.671</v>
      </c>
      <c r="R229" s="3">
        <v>-271.67099999999999</v>
      </c>
      <c r="S229" s="29">
        <v>80</v>
      </c>
      <c r="T229" s="29">
        <v>97.93</v>
      </c>
      <c r="U229" s="29">
        <v>22.42</v>
      </c>
    </row>
    <row r="230" spans="1:21" x14ac:dyDescent="0.25">
      <c r="A230" s="17" t="s">
        <v>221</v>
      </c>
      <c r="B230" s="17" t="s">
        <v>221</v>
      </c>
      <c r="C230" s="17" t="s">
        <v>462</v>
      </c>
      <c r="D230" s="17" t="s">
        <v>1512</v>
      </c>
      <c r="E230" s="17" t="s">
        <v>743</v>
      </c>
      <c r="F230" s="17" t="s">
        <v>703</v>
      </c>
      <c r="G230" s="17" t="s">
        <v>484</v>
      </c>
      <c r="H230" s="17" t="s">
        <v>545</v>
      </c>
      <c r="I230" s="17" t="s">
        <v>1453</v>
      </c>
      <c r="J230" s="17" t="s">
        <v>25</v>
      </c>
      <c r="K230" s="73" t="s">
        <v>1513</v>
      </c>
      <c r="L230" s="30">
        <v>16.600000000000001</v>
      </c>
      <c r="M230" s="30">
        <v>16.600000000000001</v>
      </c>
      <c r="N230" s="30">
        <v>16.600000000000001</v>
      </c>
      <c r="O230" s="30">
        <v>100</v>
      </c>
      <c r="P230" s="2">
        <v>1328</v>
      </c>
      <c r="Q230" s="2">
        <v>1641.328</v>
      </c>
      <c r="R230" s="2">
        <v>-313.32799999999997</v>
      </c>
      <c r="S230" s="30">
        <v>80</v>
      </c>
      <c r="T230" s="30">
        <v>98.88</v>
      </c>
      <c r="U230" s="30">
        <v>23.59</v>
      </c>
    </row>
    <row r="231" spans="1:21" x14ac:dyDescent="0.25">
      <c r="A231" s="16" t="s">
        <v>221</v>
      </c>
      <c r="B231" s="16" t="s">
        <v>221</v>
      </c>
      <c r="C231" s="16" t="s">
        <v>462</v>
      </c>
      <c r="D231" s="16" t="s">
        <v>1512</v>
      </c>
      <c r="E231" s="16" t="s">
        <v>743</v>
      </c>
      <c r="F231" s="16" t="s">
        <v>703</v>
      </c>
      <c r="G231" s="16" t="s">
        <v>485</v>
      </c>
      <c r="H231" s="16" t="s">
        <v>545</v>
      </c>
      <c r="I231" s="16" t="s">
        <v>1453</v>
      </c>
      <c r="J231" s="16" t="s">
        <v>25</v>
      </c>
      <c r="K231" s="74" t="s">
        <v>1513</v>
      </c>
      <c r="L231" s="29">
        <v>8.25</v>
      </c>
      <c r="M231" s="29">
        <v>8.25</v>
      </c>
      <c r="N231" s="29">
        <v>8.25</v>
      </c>
      <c r="O231" s="29">
        <v>100</v>
      </c>
      <c r="P231" s="3">
        <v>660</v>
      </c>
      <c r="Q231" s="3">
        <v>815.71</v>
      </c>
      <c r="R231" s="3">
        <v>-155.71</v>
      </c>
      <c r="S231" s="29">
        <v>80</v>
      </c>
      <c r="T231" s="29">
        <v>98.87</v>
      </c>
      <c r="U231" s="29">
        <v>23.59</v>
      </c>
    </row>
    <row r="232" spans="1:21" x14ac:dyDescent="0.25">
      <c r="A232" s="17" t="s">
        <v>221</v>
      </c>
      <c r="B232" s="17" t="s">
        <v>221</v>
      </c>
      <c r="C232" s="17" t="s">
        <v>462</v>
      </c>
      <c r="D232" s="17" t="s">
        <v>1512</v>
      </c>
      <c r="E232" s="17" t="s">
        <v>743</v>
      </c>
      <c r="F232" s="17" t="s">
        <v>703</v>
      </c>
      <c r="G232" s="17" t="s">
        <v>486</v>
      </c>
      <c r="H232" s="17" t="s">
        <v>545</v>
      </c>
      <c r="I232" s="17" t="s">
        <v>1453</v>
      </c>
      <c r="J232" s="17" t="s">
        <v>25</v>
      </c>
      <c r="K232" s="73" t="s">
        <v>1513</v>
      </c>
      <c r="L232" s="30">
        <v>15.95</v>
      </c>
      <c r="M232" s="30">
        <v>15.95</v>
      </c>
      <c r="N232" s="30">
        <v>15.95</v>
      </c>
      <c r="O232" s="30">
        <v>100</v>
      </c>
      <c r="P232" s="2">
        <v>1276</v>
      </c>
      <c r="Q232" s="2">
        <v>1577.0619999999999</v>
      </c>
      <c r="R232" s="2">
        <v>-301.06200000000001</v>
      </c>
      <c r="S232" s="30">
        <v>80</v>
      </c>
      <c r="T232" s="30">
        <v>98.88</v>
      </c>
      <c r="U232" s="30">
        <v>23.59</v>
      </c>
    </row>
    <row r="233" spans="1:21" x14ac:dyDescent="0.25">
      <c r="A233" s="16" t="s">
        <v>221</v>
      </c>
      <c r="B233" s="16" t="s">
        <v>221</v>
      </c>
      <c r="C233" s="16" t="s">
        <v>462</v>
      </c>
      <c r="D233" s="16" t="s">
        <v>1512</v>
      </c>
      <c r="E233" s="16" t="s">
        <v>743</v>
      </c>
      <c r="F233" s="16" t="s">
        <v>703</v>
      </c>
      <c r="G233" s="16" t="s">
        <v>489</v>
      </c>
      <c r="H233" s="16" t="s">
        <v>545</v>
      </c>
      <c r="I233" s="16" t="s">
        <v>1453</v>
      </c>
      <c r="J233" s="16" t="s">
        <v>25</v>
      </c>
      <c r="K233" s="74" t="s">
        <v>1513</v>
      </c>
      <c r="L233" s="29">
        <v>2.91</v>
      </c>
      <c r="M233" s="29">
        <v>2.91</v>
      </c>
      <c r="N233" s="29">
        <v>2.91</v>
      </c>
      <c r="O233" s="29">
        <v>100</v>
      </c>
      <c r="P233" s="3">
        <v>232.8</v>
      </c>
      <c r="Q233" s="3">
        <v>284.96899999999999</v>
      </c>
      <c r="R233" s="3">
        <v>-52.168999999999997</v>
      </c>
      <c r="S233" s="29">
        <v>80</v>
      </c>
      <c r="T233" s="29">
        <v>97.93</v>
      </c>
      <c r="U233" s="29">
        <v>22.41</v>
      </c>
    </row>
    <row r="234" spans="1:21" x14ac:dyDescent="0.25">
      <c r="A234" s="17" t="s">
        <v>221</v>
      </c>
      <c r="B234" s="17" t="s">
        <v>221</v>
      </c>
      <c r="C234" s="17" t="s">
        <v>462</v>
      </c>
      <c r="D234" s="17" t="s">
        <v>1512</v>
      </c>
      <c r="E234" s="17" t="s">
        <v>743</v>
      </c>
      <c r="F234" s="17" t="s">
        <v>703</v>
      </c>
      <c r="G234" s="17" t="s">
        <v>490</v>
      </c>
      <c r="H234" s="17" t="s">
        <v>545</v>
      </c>
      <c r="I234" s="17" t="s">
        <v>1453</v>
      </c>
      <c r="J234" s="17" t="s">
        <v>25</v>
      </c>
      <c r="K234" s="73" t="s">
        <v>1513</v>
      </c>
      <c r="L234" s="30">
        <v>2.0499999999999998</v>
      </c>
      <c r="M234" s="30">
        <v>2.0499999999999998</v>
      </c>
      <c r="N234" s="30">
        <v>2.0499999999999998</v>
      </c>
      <c r="O234" s="30">
        <v>100</v>
      </c>
      <c r="P234" s="2">
        <v>164</v>
      </c>
      <c r="Q234" s="2">
        <v>202.72</v>
      </c>
      <c r="R234" s="2">
        <v>-38.72</v>
      </c>
      <c r="S234" s="30">
        <v>80</v>
      </c>
      <c r="T234" s="30">
        <v>98.89</v>
      </c>
      <c r="U234" s="30">
        <v>23.61</v>
      </c>
    </row>
    <row r="235" spans="1:21" x14ac:dyDescent="0.25">
      <c r="A235" s="16" t="s">
        <v>221</v>
      </c>
      <c r="B235" s="16" t="s">
        <v>221</v>
      </c>
      <c r="C235" s="16" t="s">
        <v>462</v>
      </c>
      <c r="D235" s="16" t="s">
        <v>1512</v>
      </c>
      <c r="E235" s="16" t="s">
        <v>743</v>
      </c>
      <c r="F235" s="16" t="s">
        <v>703</v>
      </c>
      <c r="G235" s="16" t="s">
        <v>491</v>
      </c>
      <c r="H235" s="16" t="s">
        <v>545</v>
      </c>
      <c r="I235" s="16" t="s">
        <v>1453</v>
      </c>
      <c r="J235" s="16" t="s">
        <v>25</v>
      </c>
      <c r="K235" s="74" t="s">
        <v>1513</v>
      </c>
      <c r="L235" s="29">
        <v>2.85</v>
      </c>
      <c r="M235" s="29">
        <v>2.85</v>
      </c>
      <c r="N235" s="29">
        <v>2.85</v>
      </c>
      <c r="O235" s="29">
        <v>100</v>
      </c>
      <c r="P235" s="3">
        <v>228</v>
      </c>
      <c r="Q235" s="3">
        <v>281.83199999999999</v>
      </c>
      <c r="R235" s="3">
        <v>-53.832000000000001</v>
      </c>
      <c r="S235" s="29">
        <v>80</v>
      </c>
      <c r="T235" s="29">
        <v>98.89</v>
      </c>
      <c r="U235" s="29">
        <v>23.61</v>
      </c>
    </row>
    <row r="236" spans="1:21" x14ac:dyDescent="0.25">
      <c r="A236" s="17" t="s">
        <v>221</v>
      </c>
      <c r="B236" s="17" t="s">
        <v>221</v>
      </c>
      <c r="C236" s="17" t="s">
        <v>462</v>
      </c>
      <c r="D236" s="17" t="s">
        <v>1512</v>
      </c>
      <c r="E236" s="17" t="s">
        <v>743</v>
      </c>
      <c r="F236" s="17" t="s">
        <v>703</v>
      </c>
      <c r="G236" s="17" t="s">
        <v>492</v>
      </c>
      <c r="H236" s="17" t="s">
        <v>545</v>
      </c>
      <c r="I236" s="17" t="s">
        <v>1453</v>
      </c>
      <c r="J236" s="17" t="s">
        <v>25</v>
      </c>
      <c r="K236" s="73" t="s">
        <v>1513</v>
      </c>
      <c r="L236" s="30">
        <v>2.64</v>
      </c>
      <c r="M236" s="30">
        <v>2.64</v>
      </c>
      <c r="N236" s="30">
        <v>2.64</v>
      </c>
      <c r="O236" s="30">
        <v>100</v>
      </c>
      <c r="P236" s="2">
        <v>211.2</v>
      </c>
      <c r="Q236" s="2">
        <v>261.03699999999998</v>
      </c>
      <c r="R236" s="2">
        <v>-49.837000000000003</v>
      </c>
      <c r="S236" s="30">
        <v>80</v>
      </c>
      <c r="T236" s="30">
        <v>98.88</v>
      </c>
      <c r="U236" s="30">
        <v>23.6</v>
      </c>
    </row>
    <row r="237" spans="1:21" x14ac:dyDescent="0.25">
      <c r="A237" s="16" t="s">
        <v>221</v>
      </c>
      <c r="B237" s="16" t="s">
        <v>221</v>
      </c>
      <c r="C237" s="16" t="s">
        <v>462</v>
      </c>
      <c r="D237" s="16" t="s">
        <v>1512</v>
      </c>
      <c r="E237" s="16" t="s">
        <v>743</v>
      </c>
      <c r="F237" s="16" t="s">
        <v>703</v>
      </c>
      <c r="G237" s="16" t="s">
        <v>493</v>
      </c>
      <c r="H237" s="16" t="s">
        <v>545</v>
      </c>
      <c r="I237" s="16" t="s">
        <v>1453</v>
      </c>
      <c r="J237" s="16" t="s">
        <v>25</v>
      </c>
      <c r="K237" s="74" t="s">
        <v>1513</v>
      </c>
      <c r="L237" s="29">
        <v>2.13</v>
      </c>
      <c r="M237" s="29">
        <v>2.13</v>
      </c>
      <c r="N237" s="29">
        <v>2.13</v>
      </c>
      <c r="O237" s="29">
        <v>100</v>
      </c>
      <c r="P237" s="3">
        <v>170.4</v>
      </c>
      <c r="Q237" s="3">
        <v>210.61600000000001</v>
      </c>
      <c r="R237" s="3">
        <v>-40.216000000000001</v>
      </c>
      <c r="S237" s="29">
        <v>80</v>
      </c>
      <c r="T237" s="29">
        <v>98.88</v>
      </c>
      <c r="U237" s="29">
        <v>23.6</v>
      </c>
    </row>
    <row r="238" spans="1:21" x14ac:dyDescent="0.25">
      <c r="A238" s="17" t="s">
        <v>221</v>
      </c>
      <c r="B238" s="17" t="s">
        <v>221</v>
      </c>
      <c r="C238" s="17" t="s">
        <v>462</v>
      </c>
      <c r="D238" s="17" t="s">
        <v>1512</v>
      </c>
      <c r="E238" s="17" t="s">
        <v>743</v>
      </c>
      <c r="F238" s="17" t="s">
        <v>703</v>
      </c>
      <c r="G238" s="17" t="s">
        <v>494</v>
      </c>
      <c r="H238" s="17" t="s">
        <v>545</v>
      </c>
      <c r="I238" s="17" t="s">
        <v>1453</v>
      </c>
      <c r="J238" s="17" t="s">
        <v>25</v>
      </c>
      <c r="K238" s="73" t="s">
        <v>1513</v>
      </c>
      <c r="L238" s="30">
        <v>3.48</v>
      </c>
      <c r="M238" s="30">
        <v>3.48</v>
      </c>
      <c r="N238" s="30">
        <v>3.48</v>
      </c>
      <c r="O238" s="30">
        <v>100</v>
      </c>
      <c r="P238" s="2">
        <v>278.39999999999998</v>
      </c>
      <c r="Q238" s="2">
        <v>344.10399999999998</v>
      </c>
      <c r="R238" s="2">
        <v>-65.703999999999994</v>
      </c>
      <c r="S238" s="30">
        <v>80</v>
      </c>
      <c r="T238" s="30">
        <v>98.88</v>
      </c>
      <c r="U238" s="30">
        <v>23.6</v>
      </c>
    </row>
    <row r="239" spans="1:21" x14ac:dyDescent="0.25">
      <c r="A239" s="16" t="s">
        <v>221</v>
      </c>
      <c r="B239" s="16" t="s">
        <v>221</v>
      </c>
      <c r="C239" s="16" t="s">
        <v>462</v>
      </c>
      <c r="D239" s="16" t="s">
        <v>1512</v>
      </c>
      <c r="E239" s="16" t="s">
        <v>743</v>
      </c>
      <c r="F239" s="16" t="s">
        <v>703</v>
      </c>
      <c r="G239" s="16" t="s">
        <v>497</v>
      </c>
      <c r="H239" s="16" t="s">
        <v>545</v>
      </c>
      <c r="I239" s="16" t="s">
        <v>1453</v>
      </c>
      <c r="J239" s="16" t="s">
        <v>25</v>
      </c>
      <c r="K239" s="74" t="s">
        <v>1513</v>
      </c>
      <c r="L239" s="29">
        <v>3.55</v>
      </c>
      <c r="M239" s="29">
        <v>3.55</v>
      </c>
      <c r="N239" s="29">
        <v>3.55</v>
      </c>
      <c r="O239" s="29">
        <v>100</v>
      </c>
      <c r="P239" s="3">
        <v>284</v>
      </c>
      <c r="Q239" s="3">
        <v>350.98399999999998</v>
      </c>
      <c r="R239" s="3">
        <v>-66.983999999999995</v>
      </c>
      <c r="S239" s="29">
        <v>80</v>
      </c>
      <c r="T239" s="29">
        <v>98.87</v>
      </c>
      <c r="U239" s="29">
        <v>23.59</v>
      </c>
    </row>
    <row r="240" spans="1:21" x14ac:dyDescent="0.25">
      <c r="A240" s="17" t="s">
        <v>221</v>
      </c>
      <c r="B240" s="17" t="s">
        <v>221</v>
      </c>
      <c r="C240" s="17" t="s">
        <v>462</v>
      </c>
      <c r="D240" s="17" t="s">
        <v>1512</v>
      </c>
      <c r="E240" s="17" t="s">
        <v>743</v>
      </c>
      <c r="F240" s="17" t="s">
        <v>703</v>
      </c>
      <c r="G240" s="17" t="s">
        <v>519</v>
      </c>
      <c r="H240" s="17" t="s">
        <v>545</v>
      </c>
      <c r="I240" s="17" t="s">
        <v>1453</v>
      </c>
      <c r="J240" s="17" t="s">
        <v>25</v>
      </c>
      <c r="K240" s="73" t="s">
        <v>1513</v>
      </c>
      <c r="L240" s="30">
        <v>2.34</v>
      </c>
      <c r="M240" s="30">
        <v>2.34</v>
      </c>
      <c r="N240" s="30">
        <v>2.34</v>
      </c>
      <c r="O240" s="30">
        <v>100</v>
      </c>
      <c r="P240" s="2">
        <v>187.2</v>
      </c>
      <c r="Q240" s="2">
        <v>229.08</v>
      </c>
      <c r="R240" s="2">
        <v>-41.88</v>
      </c>
      <c r="S240" s="30">
        <v>80</v>
      </c>
      <c r="T240" s="30">
        <v>97.9</v>
      </c>
      <c r="U240" s="30">
        <v>22.37</v>
      </c>
    </row>
    <row r="241" spans="1:21" x14ac:dyDescent="0.25">
      <c r="A241" s="16" t="s">
        <v>221</v>
      </c>
      <c r="B241" s="16" t="s">
        <v>221</v>
      </c>
      <c r="C241" s="16" t="s">
        <v>462</v>
      </c>
      <c r="D241" s="16" t="s">
        <v>1512</v>
      </c>
      <c r="E241" s="16" t="s">
        <v>743</v>
      </c>
      <c r="F241" s="16" t="s">
        <v>703</v>
      </c>
      <c r="G241" s="16" t="s">
        <v>520</v>
      </c>
      <c r="H241" s="16" t="s">
        <v>545</v>
      </c>
      <c r="I241" s="16" t="s">
        <v>1453</v>
      </c>
      <c r="J241" s="16" t="s">
        <v>25</v>
      </c>
      <c r="K241" s="74" t="s">
        <v>1513</v>
      </c>
      <c r="L241" s="29">
        <v>3.38</v>
      </c>
      <c r="M241" s="29">
        <v>3.38</v>
      </c>
      <c r="N241" s="29">
        <v>3.38</v>
      </c>
      <c r="O241" s="29">
        <v>100</v>
      </c>
      <c r="P241" s="3">
        <v>270.39999999999998</v>
      </c>
      <c r="Q241" s="3">
        <v>334.18700000000001</v>
      </c>
      <c r="R241" s="3">
        <v>-63.786999999999999</v>
      </c>
      <c r="S241" s="29">
        <v>80</v>
      </c>
      <c r="T241" s="29">
        <v>98.87</v>
      </c>
      <c r="U241" s="29">
        <v>23.59</v>
      </c>
    </row>
    <row r="242" spans="1:21" x14ac:dyDescent="0.25">
      <c r="A242" s="17" t="s">
        <v>221</v>
      </c>
      <c r="B242" s="17" t="s">
        <v>221</v>
      </c>
      <c r="C242" s="17" t="s">
        <v>462</v>
      </c>
      <c r="D242" s="17" t="s">
        <v>1512</v>
      </c>
      <c r="E242" s="17" t="s">
        <v>743</v>
      </c>
      <c r="F242" s="17" t="s">
        <v>703</v>
      </c>
      <c r="G242" s="17" t="s">
        <v>521</v>
      </c>
      <c r="H242" s="17" t="s">
        <v>545</v>
      </c>
      <c r="I242" s="17" t="s">
        <v>1453</v>
      </c>
      <c r="J242" s="17" t="s">
        <v>25</v>
      </c>
      <c r="K242" s="73" t="s">
        <v>1513</v>
      </c>
      <c r="L242" s="30">
        <v>6.11</v>
      </c>
      <c r="M242" s="30">
        <v>6.11</v>
      </c>
      <c r="N242" s="30">
        <v>6.11</v>
      </c>
      <c r="O242" s="30">
        <v>100</v>
      </c>
      <c r="P242" s="2">
        <v>488.8</v>
      </c>
      <c r="Q242" s="2">
        <v>604.11400000000003</v>
      </c>
      <c r="R242" s="2">
        <v>-115.31399999999999</v>
      </c>
      <c r="S242" s="30">
        <v>80</v>
      </c>
      <c r="T242" s="30">
        <v>98.87</v>
      </c>
      <c r="U242" s="30">
        <v>23.59</v>
      </c>
    </row>
    <row r="243" spans="1:21" x14ac:dyDescent="0.25">
      <c r="A243" s="16" t="s">
        <v>221</v>
      </c>
      <c r="B243" s="16" t="s">
        <v>221</v>
      </c>
      <c r="C243" s="16" t="s">
        <v>462</v>
      </c>
      <c r="D243" s="16" t="s">
        <v>1512</v>
      </c>
      <c r="E243" s="16" t="s">
        <v>743</v>
      </c>
      <c r="F243" s="16" t="s">
        <v>703</v>
      </c>
      <c r="G243" s="16" t="s">
        <v>522</v>
      </c>
      <c r="H243" s="16" t="s">
        <v>545</v>
      </c>
      <c r="I243" s="16" t="s">
        <v>1453</v>
      </c>
      <c r="J243" s="16" t="s">
        <v>25</v>
      </c>
      <c r="K243" s="74" t="s">
        <v>1513</v>
      </c>
      <c r="L243" s="29">
        <v>1.49</v>
      </c>
      <c r="M243" s="29">
        <v>1.49</v>
      </c>
      <c r="N243" s="29">
        <v>1.49</v>
      </c>
      <c r="O243" s="29">
        <v>100</v>
      </c>
      <c r="P243" s="3">
        <v>119.2</v>
      </c>
      <c r="Q243" s="3">
        <v>147.352</v>
      </c>
      <c r="R243" s="3">
        <v>-28.152000000000001</v>
      </c>
      <c r="S243" s="29">
        <v>80</v>
      </c>
      <c r="T243" s="29">
        <v>98.89</v>
      </c>
      <c r="U243" s="29">
        <v>23.62</v>
      </c>
    </row>
    <row r="244" spans="1:21" x14ac:dyDescent="0.25">
      <c r="A244" s="17" t="s">
        <v>221</v>
      </c>
      <c r="B244" s="17" t="s">
        <v>221</v>
      </c>
      <c r="C244" s="17" t="s">
        <v>462</v>
      </c>
      <c r="D244" s="17" t="s">
        <v>1512</v>
      </c>
      <c r="E244" s="17" t="s">
        <v>743</v>
      </c>
      <c r="F244" s="17" t="s">
        <v>703</v>
      </c>
      <c r="G244" s="17" t="s">
        <v>523</v>
      </c>
      <c r="H244" s="17" t="s">
        <v>545</v>
      </c>
      <c r="I244" s="17" t="s">
        <v>1453</v>
      </c>
      <c r="J244" s="17" t="s">
        <v>25</v>
      </c>
      <c r="K244" s="73" t="s">
        <v>1513</v>
      </c>
      <c r="L244" s="30">
        <v>18.3</v>
      </c>
      <c r="M244" s="30">
        <v>18.3</v>
      </c>
      <c r="N244" s="30">
        <v>18.3</v>
      </c>
      <c r="O244" s="30">
        <v>100</v>
      </c>
      <c r="P244" s="2">
        <v>1464</v>
      </c>
      <c r="Q244" s="2">
        <v>1809.4110000000001</v>
      </c>
      <c r="R244" s="2">
        <v>-345.411</v>
      </c>
      <c r="S244" s="30">
        <v>80</v>
      </c>
      <c r="T244" s="30">
        <v>98.87</v>
      </c>
      <c r="U244" s="30">
        <v>23.59</v>
      </c>
    </row>
    <row r="245" spans="1:21" x14ac:dyDescent="0.25">
      <c r="A245" s="16" t="s">
        <v>221</v>
      </c>
      <c r="B245" s="16" t="s">
        <v>221</v>
      </c>
      <c r="C245" s="16" t="s">
        <v>462</v>
      </c>
      <c r="D245" s="16" t="s">
        <v>1512</v>
      </c>
      <c r="E245" s="16" t="s">
        <v>743</v>
      </c>
      <c r="F245" s="16" t="s">
        <v>703</v>
      </c>
      <c r="G245" s="16" t="s">
        <v>525</v>
      </c>
      <c r="H245" s="16" t="s">
        <v>545</v>
      </c>
      <c r="I245" s="16" t="s">
        <v>1453</v>
      </c>
      <c r="J245" s="16" t="s">
        <v>25</v>
      </c>
      <c r="K245" s="74" t="s">
        <v>1513</v>
      </c>
      <c r="L245" s="29">
        <v>6.57</v>
      </c>
      <c r="M245" s="29">
        <v>6.57</v>
      </c>
      <c r="N245" s="29">
        <v>6.57</v>
      </c>
      <c r="O245" s="29">
        <v>100</v>
      </c>
      <c r="P245" s="3">
        <v>525.6</v>
      </c>
      <c r="Q245" s="3">
        <v>649.59799999999996</v>
      </c>
      <c r="R245" s="3">
        <v>-123.998</v>
      </c>
      <c r="S245" s="29">
        <v>80</v>
      </c>
      <c r="T245" s="29">
        <v>98.87</v>
      </c>
      <c r="U245" s="29">
        <v>23.59</v>
      </c>
    </row>
    <row r="246" spans="1:21" x14ac:dyDescent="0.25">
      <c r="A246" s="17" t="s">
        <v>221</v>
      </c>
      <c r="B246" s="17" t="s">
        <v>221</v>
      </c>
      <c r="C246" s="17" t="s">
        <v>462</v>
      </c>
      <c r="D246" s="17" t="s">
        <v>1512</v>
      </c>
      <c r="E246" s="17" t="s">
        <v>743</v>
      </c>
      <c r="F246" s="17" t="s">
        <v>703</v>
      </c>
      <c r="G246" s="17" t="s">
        <v>526</v>
      </c>
      <c r="H246" s="17" t="s">
        <v>545</v>
      </c>
      <c r="I246" s="17" t="s">
        <v>1453</v>
      </c>
      <c r="J246" s="17" t="s">
        <v>25</v>
      </c>
      <c r="K246" s="73" t="s">
        <v>1513</v>
      </c>
      <c r="L246" s="30">
        <v>4.93</v>
      </c>
      <c r="M246" s="30">
        <v>4.93</v>
      </c>
      <c r="N246" s="30">
        <v>4.93</v>
      </c>
      <c r="O246" s="30">
        <v>100</v>
      </c>
      <c r="P246" s="2">
        <v>394.4</v>
      </c>
      <c r="Q246" s="2">
        <v>487.44</v>
      </c>
      <c r="R246" s="2">
        <v>-93.04</v>
      </c>
      <c r="S246" s="30">
        <v>80</v>
      </c>
      <c r="T246" s="30">
        <v>98.87</v>
      </c>
      <c r="U246" s="30">
        <v>23.59</v>
      </c>
    </row>
    <row r="247" spans="1:21" x14ac:dyDescent="0.25">
      <c r="A247" s="16" t="s">
        <v>221</v>
      </c>
      <c r="B247" s="16" t="s">
        <v>221</v>
      </c>
      <c r="C247" s="16" t="s">
        <v>462</v>
      </c>
      <c r="D247" s="16" t="s">
        <v>1512</v>
      </c>
      <c r="E247" s="16" t="s">
        <v>743</v>
      </c>
      <c r="F247" s="16" t="s">
        <v>703</v>
      </c>
      <c r="G247" s="16" t="s">
        <v>527</v>
      </c>
      <c r="H247" s="16" t="s">
        <v>545</v>
      </c>
      <c r="I247" s="16" t="s">
        <v>1453</v>
      </c>
      <c r="J247" s="16" t="s">
        <v>25</v>
      </c>
      <c r="K247" s="74" t="s">
        <v>1513</v>
      </c>
      <c r="L247" s="29">
        <v>1.35</v>
      </c>
      <c r="M247" s="29">
        <v>1.35</v>
      </c>
      <c r="N247" s="29">
        <v>1.35</v>
      </c>
      <c r="O247" s="29">
        <v>100</v>
      </c>
      <c r="P247" s="3">
        <v>108</v>
      </c>
      <c r="Q247" s="3">
        <v>133.47499999999999</v>
      </c>
      <c r="R247" s="3">
        <v>-25.475000000000001</v>
      </c>
      <c r="S247" s="29">
        <v>80</v>
      </c>
      <c r="T247" s="29">
        <v>98.87</v>
      </c>
      <c r="U247" s="29">
        <v>23.59</v>
      </c>
    </row>
    <row r="248" spans="1:21" x14ac:dyDescent="0.25">
      <c r="A248" s="17" t="s">
        <v>221</v>
      </c>
      <c r="B248" s="17" t="s">
        <v>221</v>
      </c>
      <c r="C248" s="17" t="s">
        <v>462</v>
      </c>
      <c r="D248" s="17" t="s">
        <v>1512</v>
      </c>
      <c r="E248" s="17" t="s">
        <v>743</v>
      </c>
      <c r="F248" s="17" t="s">
        <v>703</v>
      </c>
      <c r="G248" s="17" t="s">
        <v>528</v>
      </c>
      <c r="H248" s="17" t="s">
        <v>545</v>
      </c>
      <c r="I248" s="17" t="s">
        <v>1453</v>
      </c>
      <c r="J248" s="17" t="s">
        <v>25</v>
      </c>
      <c r="K248" s="73" t="s">
        <v>1513</v>
      </c>
      <c r="L248" s="30">
        <v>3.86</v>
      </c>
      <c r="M248" s="30">
        <v>3.86</v>
      </c>
      <c r="N248" s="30">
        <v>3.86</v>
      </c>
      <c r="O248" s="30">
        <v>100</v>
      </c>
      <c r="P248" s="2">
        <v>308.8</v>
      </c>
      <c r="Q248" s="2">
        <v>381.65600000000001</v>
      </c>
      <c r="R248" s="2">
        <v>-72.855999999999995</v>
      </c>
      <c r="S248" s="30">
        <v>80</v>
      </c>
      <c r="T248" s="30">
        <v>98.87</v>
      </c>
      <c r="U248" s="30">
        <v>23.59</v>
      </c>
    </row>
    <row r="249" spans="1:21" x14ac:dyDescent="0.25">
      <c r="A249" s="16" t="s">
        <v>221</v>
      </c>
      <c r="B249" s="16" t="s">
        <v>221</v>
      </c>
      <c r="C249" s="16" t="s">
        <v>462</v>
      </c>
      <c r="D249" s="16" t="s">
        <v>1512</v>
      </c>
      <c r="E249" s="16" t="s">
        <v>743</v>
      </c>
      <c r="F249" s="16" t="s">
        <v>703</v>
      </c>
      <c r="G249" s="16" t="s">
        <v>529</v>
      </c>
      <c r="H249" s="16" t="s">
        <v>545</v>
      </c>
      <c r="I249" s="16" t="s">
        <v>1453</v>
      </c>
      <c r="J249" s="16" t="s">
        <v>25</v>
      </c>
      <c r="K249" s="74" t="s">
        <v>1513</v>
      </c>
      <c r="L249" s="29">
        <v>12.25</v>
      </c>
      <c r="M249" s="29">
        <v>12.25</v>
      </c>
      <c r="N249" s="29">
        <v>12.25</v>
      </c>
      <c r="O249" s="29">
        <v>100</v>
      </c>
      <c r="P249" s="3">
        <v>980</v>
      </c>
      <c r="Q249" s="3">
        <v>1211.23</v>
      </c>
      <c r="R249" s="3">
        <v>-231.23</v>
      </c>
      <c r="S249" s="29">
        <v>80</v>
      </c>
      <c r="T249" s="29">
        <v>98.88</v>
      </c>
      <c r="U249" s="29">
        <v>23.59</v>
      </c>
    </row>
    <row r="250" spans="1:21" x14ac:dyDescent="0.25">
      <c r="A250" s="17" t="s">
        <v>221</v>
      </c>
      <c r="B250" s="17" t="s">
        <v>221</v>
      </c>
      <c r="C250" s="17" t="s">
        <v>462</v>
      </c>
      <c r="D250" s="17" t="s">
        <v>1512</v>
      </c>
      <c r="E250" s="17" t="s">
        <v>743</v>
      </c>
      <c r="F250" s="17" t="s">
        <v>703</v>
      </c>
      <c r="G250" s="17" t="s">
        <v>530</v>
      </c>
      <c r="H250" s="17" t="s">
        <v>545</v>
      </c>
      <c r="I250" s="17" t="s">
        <v>1453</v>
      </c>
      <c r="J250" s="17" t="s">
        <v>25</v>
      </c>
      <c r="K250" s="73" t="s">
        <v>1513</v>
      </c>
      <c r="L250" s="30">
        <v>4.67</v>
      </c>
      <c r="M250" s="30">
        <v>4.67</v>
      </c>
      <c r="N250" s="30">
        <v>4.67</v>
      </c>
      <c r="O250" s="30">
        <v>100</v>
      </c>
      <c r="P250" s="2">
        <v>373.6</v>
      </c>
      <c r="Q250" s="2">
        <v>461.75299999999999</v>
      </c>
      <c r="R250" s="2">
        <v>-88.153000000000006</v>
      </c>
      <c r="S250" s="30">
        <v>80</v>
      </c>
      <c r="T250" s="30">
        <v>98.88</v>
      </c>
      <c r="U250" s="30">
        <v>23.6</v>
      </c>
    </row>
    <row r="251" spans="1:21" x14ac:dyDescent="0.25">
      <c r="A251" s="16" t="s">
        <v>221</v>
      </c>
      <c r="B251" s="16" t="s">
        <v>221</v>
      </c>
      <c r="C251" s="16" t="s">
        <v>462</v>
      </c>
      <c r="D251" s="16" t="s">
        <v>1512</v>
      </c>
      <c r="E251" s="16" t="s">
        <v>743</v>
      </c>
      <c r="F251" s="16" t="s">
        <v>703</v>
      </c>
      <c r="G251" s="16" t="s">
        <v>531</v>
      </c>
      <c r="H251" s="16" t="s">
        <v>545</v>
      </c>
      <c r="I251" s="16" t="s">
        <v>1453</v>
      </c>
      <c r="J251" s="16" t="s">
        <v>25</v>
      </c>
      <c r="K251" s="74" t="s">
        <v>1513</v>
      </c>
      <c r="L251" s="29">
        <v>4.88</v>
      </c>
      <c r="M251" s="29">
        <v>4.88</v>
      </c>
      <c r="N251" s="29">
        <v>4.88</v>
      </c>
      <c r="O251" s="29">
        <v>100</v>
      </c>
      <c r="P251" s="3">
        <v>390.4</v>
      </c>
      <c r="Q251" s="3">
        <v>482.53800000000001</v>
      </c>
      <c r="R251" s="3">
        <v>-92.138000000000005</v>
      </c>
      <c r="S251" s="29">
        <v>80</v>
      </c>
      <c r="T251" s="29">
        <v>98.88</v>
      </c>
      <c r="U251" s="29">
        <v>23.6</v>
      </c>
    </row>
    <row r="252" spans="1:21" x14ac:dyDescent="0.25">
      <c r="A252" s="17" t="s">
        <v>221</v>
      </c>
      <c r="B252" s="17" t="s">
        <v>221</v>
      </c>
      <c r="C252" s="17" t="s">
        <v>462</v>
      </c>
      <c r="D252" s="17" t="s">
        <v>1512</v>
      </c>
      <c r="E252" s="17" t="s">
        <v>743</v>
      </c>
      <c r="F252" s="17" t="s">
        <v>703</v>
      </c>
      <c r="G252" s="17" t="s">
        <v>532</v>
      </c>
      <c r="H252" s="17" t="s">
        <v>545</v>
      </c>
      <c r="I252" s="17" t="s">
        <v>1453</v>
      </c>
      <c r="J252" s="17" t="s">
        <v>25</v>
      </c>
      <c r="K252" s="73" t="s">
        <v>1513</v>
      </c>
      <c r="L252" s="30">
        <v>0.11</v>
      </c>
      <c r="M252" s="30">
        <v>0.11</v>
      </c>
      <c r="N252" s="30">
        <v>0.11</v>
      </c>
      <c r="O252" s="30">
        <v>100</v>
      </c>
      <c r="P252" s="2">
        <v>8.8000000000000007</v>
      </c>
      <c r="Q252" s="2">
        <v>10.862</v>
      </c>
      <c r="R252" s="2">
        <v>-2.0619999999999998</v>
      </c>
      <c r="S252" s="30">
        <v>80</v>
      </c>
      <c r="T252" s="30">
        <v>98.75</v>
      </c>
      <c r="U252" s="30">
        <v>23.43</v>
      </c>
    </row>
    <row r="253" spans="1:21" x14ac:dyDescent="0.25">
      <c r="A253" s="16" t="s">
        <v>221</v>
      </c>
      <c r="B253" s="16" t="s">
        <v>221</v>
      </c>
      <c r="C253" s="16" t="s">
        <v>462</v>
      </c>
      <c r="D253" s="16" t="s">
        <v>1512</v>
      </c>
      <c r="E253" s="16" t="s">
        <v>743</v>
      </c>
      <c r="F253" s="16" t="s">
        <v>703</v>
      </c>
      <c r="G253" s="16" t="s">
        <v>533</v>
      </c>
      <c r="H253" s="16" t="s">
        <v>545</v>
      </c>
      <c r="I253" s="16" t="s">
        <v>1453</v>
      </c>
      <c r="J253" s="16" t="s">
        <v>25</v>
      </c>
      <c r="K253" s="74" t="s">
        <v>1513</v>
      </c>
      <c r="L253" s="29">
        <v>11.53</v>
      </c>
      <c r="M253" s="29">
        <v>11.53</v>
      </c>
      <c r="N253" s="29">
        <v>11.53</v>
      </c>
      <c r="O253" s="29">
        <v>100</v>
      </c>
      <c r="P253" s="3">
        <v>922.4</v>
      </c>
      <c r="Q253" s="3">
        <v>1140.04</v>
      </c>
      <c r="R253" s="3">
        <v>-217.64</v>
      </c>
      <c r="S253" s="29">
        <v>80</v>
      </c>
      <c r="T253" s="29">
        <v>98.88</v>
      </c>
      <c r="U253" s="29">
        <v>23.59</v>
      </c>
    </row>
    <row r="254" spans="1:21" x14ac:dyDescent="0.25">
      <c r="A254" s="17" t="s">
        <v>221</v>
      </c>
      <c r="B254" s="17" t="s">
        <v>221</v>
      </c>
      <c r="C254" s="17" t="s">
        <v>462</v>
      </c>
      <c r="D254" s="17" t="s">
        <v>1512</v>
      </c>
      <c r="E254" s="17" t="s">
        <v>743</v>
      </c>
      <c r="F254" s="17" t="s">
        <v>703</v>
      </c>
      <c r="G254" s="17" t="s">
        <v>534</v>
      </c>
      <c r="H254" s="17" t="s">
        <v>545</v>
      </c>
      <c r="I254" s="17" t="s">
        <v>1453</v>
      </c>
      <c r="J254" s="17" t="s">
        <v>25</v>
      </c>
      <c r="K254" s="73" t="s">
        <v>1513</v>
      </c>
      <c r="L254" s="30">
        <v>5.48</v>
      </c>
      <c r="M254" s="30">
        <v>5.48</v>
      </c>
      <c r="N254" s="30">
        <v>5.48</v>
      </c>
      <c r="O254" s="30">
        <v>100</v>
      </c>
      <c r="P254" s="2">
        <v>438.4</v>
      </c>
      <c r="Q254" s="2">
        <v>541.82100000000003</v>
      </c>
      <c r="R254" s="2">
        <v>-103.42100000000001</v>
      </c>
      <c r="S254" s="30">
        <v>80</v>
      </c>
      <c r="T254" s="30">
        <v>98.87</v>
      </c>
      <c r="U254" s="30">
        <v>23.59</v>
      </c>
    </row>
    <row r="255" spans="1:21" x14ac:dyDescent="0.25">
      <c r="A255" s="16" t="s">
        <v>221</v>
      </c>
      <c r="B255" s="16" t="s">
        <v>221</v>
      </c>
      <c r="C255" s="16" t="s">
        <v>462</v>
      </c>
      <c r="D255" s="16" t="s">
        <v>1512</v>
      </c>
      <c r="E255" s="16" t="s">
        <v>743</v>
      </c>
      <c r="F255" s="16" t="s">
        <v>703</v>
      </c>
      <c r="G255" s="16" t="s">
        <v>535</v>
      </c>
      <c r="H255" s="16" t="s">
        <v>545</v>
      </c>
      <c r="I255" s="16" t="s">
        <v>1453</v>
      </c>
      <c r="J255" s="16" t="s">
        <v>25</v>
      </c>
      <c r="K255" s="74" t="s">
        <v>1513</v>
      </c>
      <c r="L255" s="29">
        <v>0.92</v>
      </c>
      <c r="M255" s="29">
        <v>0.92</v>
      </c>
      <c r="N255" s="29">
        <v>0.92</v>
      </c>
      <c r="O255" s="29">
        <v>100</v>
      </c>
      <c r="P255" s="3">
        <v>73.599999999999994</v>
      </c>
      <c r="Q255" s="3">
        <v>90.936000000000007</v>
      </c>
      <c r="R255" s="3">
        <v>-17.335999999999999</v>
      </c>
      <c r="S255" s="29">
        <v>80</v>
      </c>
      <c r="T255" s="29">
        <v>98.84</v>
      </c>
      <c r="U255" s="29">
        <v>23.55</v>
      </c>
    </row>
    <row r="256" spans="1:21" x14ac:dyDescent="0.25">
      <c r="A256" s="17" t="s">
        <v>221</v>
      </c>
      <c r="B256" s="17" t="s">
        <v>221</v>
      </c>
      <c r="C256" s="17" t="s">
        <v>462</v>
      </c>
      <c r="D256" s="17" t="s">
        <v>1512</v>
      </c>
      <c r="E256" s="17" t="s">
        <v>743</v>
      </c>
      <c r="F256" s="17" t="s">
        <v>703</v>
      </c>
      <c r="G256" s="17" t="s">
        <v>536</v>
      </c>
      <c r="H256" s="17" t="s">
        <v>545</v>
      </c>
      <c r="I256" s="17" t="s">
        <v>1453</v>
      </c>
      <c r="J256" s="17" t="s">
        <v>25</v>
      </c>
      <c r="K256" s="73" t="s">
        <v>1513</v>
      </c>
      <c r="L256" s="30">
        <v>0.65</v>
      </c>
      <c r="M256" s="30">
        <v>0.65</v>
      </c>
      <c r="N256" s="30">
        <v>0.65</v>
      </c>
      <c r="O256" s="30">
        <v>100</v>
      </c>
      <c r="P256" s="2">
        <v>52</v>
      </c>
      <c r="Q256" s="2">
        <v>64.278000000000006</v>
      </c>
      <c r="R256" s="2">
        <v>-12.278</v>
      </c>
      <c r="S256" s="30">
        <v>80</v>
      </c>
      <c r="T256" s="30">
        <v>98.89</v>
      </c>
      <c r="U256" s="30">
        <v>23.61</v>
      </c>
    </row>
    <row r="257" spans="1:21" x14ac:dyDescent="0.25">
      <c r="A257" s="16" t="s">
        <v>221</v>
      </c>
      <c r="B257" s="16" t="s">
        <v>221</v>
      </c>
      <c r="C257" s="16" t="s">
        <v>462</v>
      </c>
      <c r="D257" s="16" t="s">
        <v>1512</v>
      </c>
      <c r="E257" s="16" t="s">
        <v>743</v>
      </c>
      <c r="F257" s="16" t="s">
        <v>703</v>
      </c>
      <c r="G257" s="16" t="s">
        <v>537</v>
      </c>
      <c r="H257" s="16" t="s">
        <v>545</v>
      </c>
      <c r="I257" s="16" t="s">
        <v>1453</v>
      </c>
      <c r="J257" s="16" t="s">
        <v>25</v>
      </c>
      <c r="K257" s="74" t="s">
        <v>1513</v>
      </c>
      <c r="L257" s="29">
        <v>3.51</v>
      </c>
      <c r="M257" s="29">
        <v>3.51</v>
      </c>
      <c r="N257" s="29">
        <v>3.51</v>
      </c>
      <c r="O257" s="29">
        <v>100</v>
      </c>
      <c r="P257" s="3">
        <v>280.8</v>
      </c>
      <c r="Q257" s="3">
        <v>347.06</v>
      </c>
      <c r="R257" s="3">
        <v>-66.260000000000005</v>
      </c>
      <c r="S257" s="29">
        <v>80</v>
      </c>
      <c r="T257" s="29">
        <v>98.88</v>
      </c>
      <c r="U257" s="29">
        <v>23.6</v>
      </c>
    </row>
    <row r="258" spans="1:21" x14ac:dyDescent="0.25">
      <c r="A258" s="17" t="s">
        <v>221</v>
      </c>
      <c r="B258" s="17" t="s">
        <v>221</v>
      </c>
      <c r="C258" s="17" t="s">
        <v>462</v>
      </c>
      <c r="D258" s="17" t="s">
        <v>1512</v>
      </c>
      <c r="E258" s="17" t="s">
        <v>743</v>
      </c>
      <c r="F258" s="17" t="s">
        <v>703</v>
      </c>
      <c r="G258" s="17" t="s">
        <v>586</v>
      </c>
      <c r="H258" s="17" t="s">
        <v>545</v>
      </c>
      <c r="I258" s="17" t="s">
        <v>1453</v>
      </c>
      <c r="J258" s="17" t="s">
        <v>25</v>
      </c>
      <c r="K258" s="73" t="s">
        <v>1513</v>
      </c>
      <c r="L258" s="30">
        <v>12.11</v>
      </c>
      <c r="M258" s="30">
        <v>12.11</v>
      </c>
      <c r="N258" s="30">
        <v>12.11</v>
      </c>
      <c r="O258" s="30">
        <v>100</v>
      </c>
      <c r="P258" s="2">
        <v>968.8</v>
      </c>
      <c r="Q258" s="2">
        <v>1197.3820000000001</v>
      </c>
      <c r="R258" s="2">
        <v>-228.58199999999999</v>
      </c>
      <c r="S258" s="30">
        <v>80</v>
      </c>
      <c r="T258" s="30">
        <v>98.88</v>
      </c>
      <c r="U258" s="30">
        <v>23.59</v>
      </c>
    </row>
    <row r="259" spans="1:21" x14ac:dyDescent="0.25">
      <c r="A259" s="16" t="s">
        <v>221</v>
      </c>
      <c r="B259" s="16" t="s">
        <v>221</v>
      </c>
      <c r="C259" s="16" t="s">
        <v>462</v>
      </c>
      <c r="D259" s="16" t="s">
        <v>1512</v>
      </c>
      <c r="E259" s="16" t="s">
        <v>743</v>
      </c>
      <c r="F259" s="16" t="s">
        <v>703</v>
      </c>
      <c r="G259" s="16" t="s">
        <v>538</v>
      </c>
      <c r="H259" s="16" t="s">
        <v>545</v>
      </c>
      <c r="I259" s="16" t="s">
        <v>1453</v>
      </c>
      <c r="J259" s="16" t="s">
        <v>25</v>
      </c>
      <c r="K259" s="74" t="s">
        <v>1513</v>
      </c>
      <c r="L259" s="29">
        <v>3.5</v>
      </c>
      <c r="M259" s="29">
        <v>3.5</v>
      </c>
      <c r="N259" s="29">
        <v>3.5</v>
      </c>
      <c r="O259" s="29">
        <v>100</v>
      </c>
      <c r="P259" s="3">
        <v>280</v>
      </c>
      <c r="Q259" s="3">
        <v>346.06400000000002</v>
      </c>
      <c r="R259" s="3">
        <v>-66.063999999999993</v>
      </c>
      <c r="S259" s="29">
        <v>80</v>
      </c>
      <c r="T259" s="29">
        <v>98.88</v>
      </c>
      <c r="U259" s="29">
        <v>23.59</v>
      </c>
    </row>
    <row r="260" spans="1:21" x14ac:dyDescent="0.25">
      <c r="A260" s="17" t="s">
        <v>221</v>
      </c>
      <c r="B260" s="17" t="s">
        <v>221</v>
      </c>
      <c r="C260" s="17" t="s">
        <v>462</v>
      </c>
      <c r="D260" s="17" t="s">
        <v>1457</v>
      </c>
      <c r="E260" s="17" t="s">
        <v>739</v>
      </c>
      <c r="F260" s="17" t="s">
        <v>727</v>
      </c>
      <c r="G260" s="17" t="s">
        <v>494</v>
      </c>
      <c r="H260" s="17" t="s">
        <v>545</v>
      </c>
      <c r="I260" s="17" t="s">
        <v>1453</v>
      </c>
      <c r="J260" s="17" t="s">
        <v>25</v>
      </c>
      <c r="K260" s="73" t="s">
        <v>1458</v>
      </c>
      <c r="L260" s="30">
        <v>3.87</v>
      </c>
      <c r="M260" s="30">
        <v>3.87</v>
      </c>
      <c r="N260" s="30">
        <v>3.87</v>
      </c>
      <c r="O260" s="30">
        <v>100</v>
      </c>
      <c r="P260" s="2">
        <v>348.3</v>
      </c>
      <c r="Q260" s="2">
        <v>508.67899999999997</v>
      </c>
      <c r="R260" s="2">
        <v>-160.37899999999999</v>
      </c>
      <c r="S260" s="30">
        <v>90</v>
      </c>
      <c r="T260" s="30">
        <v>131.44</v>
      </c>
      <c r="U260" s="30">
        <v>46.05</v>
      </c>
    </row>
    <row r="261" spans="1:21" x14ac:dyDescent="0.25">
      <c r="A261" s="16" t="s">
        <v>221</v>
      </c>
      <c r="B261" s="16" t="s">
        <v>221</v>
      </c>
      <c r="C261" s="16" t="s">
        <v>462</v>
      </c>
      <c r="D261" s="16" t="s">
        <v>1457</v>
      </c>
      <c r="E261" s="16" t="s">
        <v>739</v>
      </c>
      <c r="F261" s="16" t="s">
        <v>727</v>
      </c>
      <c r="G261" s="16" t="s">
        <v>527</v>
      </c>
      <c r="H261" s="16" t="s">
        <v>545</v>
      </c>
      <c r="I261" s="16" t="s">
        <v>1453</v>
      </c>
      <c r="J261" s="16" t="s">
        <v>25</v>
      </c>
      <c r="K261" s="74" t="s">
        <v>1458</v>
      </c>
      <c r="L261" s="29">
        <v>1</v>
      </c>
      <c r="M261" s="29">
        <v>1</v>
      </c>
      <c r="N261" s="29">
        <v>1</v>
      </c>
      <c r="O261" s="29">
        <v>100</v>
      </c>
      <c r="P261" s="3">
        <v>90</v>
      </c>
      <c r="Q261" s="3">
        <v>131.428</v>
      </c>
      <c r="R261" s="3">
        <v>-41.427999999999997</v>
      </c>
      <c r="S261" s="29">
        <v>90</v>
      </c>
      <c r="T261" s="29">
        <v>131.43</v>
      </c>
      <c r="U261" s="29">
        <v>46.03</v>
      </c>
    </row>
    <row r="262" spans="1:21" x14ac:dyDescent="0.25">
      <c r="A262" s="17" t="s">
        <v>221</v>
      </c>
      <c r="B262" s="17" t="s">
        <v>221</v>
      </c>
      <c r="C262" s="17" t="s">
        <v>462</v>
      </c>
      <c r="D262" s="17" t="s">
        <v>1457</v>
      </c>
      <c r="E262" s="17" t="s">
        <v>739</v>
      </c>
      <c r="F262" s="17" t="s">
        <v>727</v>
      </c>
      <c r="G262" s="17" t="s">
        <v>530</v>
      </c>
      <c r="H262" s="17" t="s">
        <v>545</v>
      </c>
      <c r="I262" s="17" t="s">
        <v>1453</v>
      </c>
      <c r="J262" s="17" t="s">
        <v>25</v>
      </c>
      <c r="K262" s="73" t="s">
        <v>1458</v>
      </c>
      <c r="L262" s="30">
        <v>92.19</v>
      </c>
      <c r="M262" s="30">
        <v>92.19</v>
      </c>
      <c r="N262" s="30">
        <v>92.19</v>
      </c>
      <c r="O262" s="30">
        <v>100</v>
      </c>
      <c r="P262" s="2">
        <v>8297.1</v>
      </c>
      <c r="Q262" s="2">
        <v>12117.163</v>
      </c>
      <c r="R262" s="2">
        <v>-3820.0630000000001</v>
      </c>
      <c r="S262" s="30">
        <v>90</v>
      </c>
      <c r="T262" s="30">
        <v>131.44</v>
      </c>
      <c r="U262" s="30">
        <v>46.04</v>
      </c>
    </row>
    <row r="263" spans="1:21" x14ac:dyDescent="0.25">
      <c r="A263" s="16" t="s">
        <v>221</v>
      </c>
      <c r="B263" s="16" t="s">
        <v>221</v>
      </c>
      <c r="C263" s="16" t="s">
        <v>462</v>
      </c>
      <c r="D263" s="16" t="s">
        <v>1457</v>
      </c>
      <c r="E263" s="16" t="s">
        <v>739</v>
      </c>
      <c r="F263" s="16" t="s">
        <v>727</v>
      </c>
      <c r="G263" s="16" t="s">
        <v>532</v>
      </c>
      <c r="H263" s="16" t="s">
        <v>545</v>
      </c>
      <c r="I263" s="16" t="s">
        <v>1453</v>
      </c>
      <c r="J263" s="16" t="s">
        <v>25</v>
      </c>
      <c r="K263" s="74" t="s">
        <v>1458</v>
      </c>
      <c r="L263" s="29">
        <v>1.88</v>
      </c>
      <c r="M263" s="29">
        <v>1.88</v>
      </c>
      <c r="N263" s="29">
        <v>1.88</v>
      </c>
      <c r="O263" s="29">
        <v>100</v>
      </c>
      <c r="P263" s="3">
        <v>169.2</v>
      </c>
      <c r="Q263" s="3">
        <v>247.08600000000001</v>
      </c>
      <c r="R263" s="3">
        <v>-77.885999999999996</v>
      </c>
      <c r="S263" s="29">
        <v>90</v>
      </c>
      <c r="T263" s="29">
        <v>131.43</v>
      </c>
      <c r="U263" s="29">
        <v>46.03</v>
      </c>
    </row>
    <row r="264" spans="1:21" x14ac:dyDescent="0.25">
      <c r="A264" s="17" t="s">
        <v>221</v>
      </c>
      <c r="B264" s="17" t="s">
        <v>221</v>
      </c>
      <c r="C264" s="17" t="s">
        <v>462</v>
      </c>
      <c r="D264" s="17" t="s">
        <v>1457</v>
      </c>
      <c r="E264" s="17" t="s">
        <v>739</v>
      </c>
      <c r="F264" s="17" t="s">
        <v>727</v>
      </c>
      <c r="G264" s="17" t="s">
        <v>535</v>
      </c>
      <c r="H264" s="17" t="s">
        <v>545</v>
      </c>
      <c r="I264" s="17" t="s">
        <v>1453</v>
      </c>
      <c r="J264" s="17" t="s">
        <v>25</v>
      </c>
      <c r="K264" s="73" t="s">
        <v>1458</v>
      </c>
      <c r="L264" s="30">
        <v>0.54</v>
      </c>
      <c r="M264" s="30">
        <v>0.54</v>
      </c>
      <c r="N264" s="30">
        <v>0.54</v>
      </c>
      <c r="O264" s="30">
        <v>100</v>
      </c>
      <c r="P264" s="2">
        <v>48.6</v>
      </c>
      <c r="Q264" s="2">
        <v>70.938000000000002</v>
      </c>
      <c r="R264" s="2">
        <v>-22.338000000000001</v>
      </c>
      <c r="S264" s="30">
        <v>90</v>
      </c>
      <c r="T264" s="30">
        <v>131.37</v>
      </c>
      <c r="U264" s="30">
        <v>45.96</v>
      </c>
    </row>
    <row r="265" spans="1:21" x14ac:dyDescent="0.25">
      <c r="A265" s="16" t="s">
        <v>221</v>
      </c>
      <c r="B265" s="16" t="s">
        <v>221</v>
      </c>
      <c r="C265" s="16" t="s">
        <v>462</v>
      </c>
      <c r="D265" s="16" t="s">
        <v>1459</v>
      </c>
      <c r="E265" s="16" t="s">
        <v>548</v>
      </c>
      <c r="F265" s="16" t="s">
        <v>549</v>
      </c>
      <c r="G265" s="16" t="s">
        <v>473</v>
      </c>
      <c r="H265" s="16" t="s">
        <v>545</v>
      </c>
      <c r="I265" s="16" t="s">
        <v>1453</v>
      </c>
      <c r="J265" s="16" t="s">
        <v>25</v>
      </c>
      <c r="K265" s="74" t="s">
        <v>1460</v>
      </c>
      <c r="L265" s="29">
        <v>4.05</v>
      </c>
      <c r="M265" s="29">
        <v>4.05</v>
      </c>
      <c r="N265" s="29">
        <v>4.05</v>
      </c>
      <c r="O265" s="29">
        <v>100</v>
      </c>
      <c r="P265" s="3">
        <v>324</v>
      </c>
      <c r="Q265" s="3">
        <v>450.84800000000001</v>
      </c>
      <c r="R265" s="3">
        <v>-126.848</v>
      </c>
      <c r="S265" s="29">
        <v>80</v>
      </c>
      <c r="T265" s="29">
        <v>111.32</v>
      </c>
      <c r="U265" s="29">
        <v>39.15</v>
      </c>
    </row>
    <row r="266" spans="1:21" x14ac:dyDescent="0.25">
      <c r="A266" s="17" t="s">
        <v>221</v>
      </c>
      <c r="B266" s="17" t="s">
        <v>221</v>
      </c>
      <c r="C266" s="17" t="s">
        <v>462</v>
      </c>
      <c r="D266" s="17" t="s">
        <v>1459</v>
      </c>
      <c r="E266" s="17" t="s">
        <v>548</v>
      </c>
      <c r="F266" s="17" t="s">
        <v>549</v>
      </c>
      <c r="G266" s="17" t="s">
        <v>474</v>
      </c>
      <c r="H266" s="17" t="s">
        <v>545</v>
      </c>
      <c r="I266" s="17" t="s">
        <v>1453</v>
      </c>
      <c r="J266" s="17" t="s">
        <v>25</v>
      </c>
      <c r="K266" s="73" t="s">
        <v>1460</v>
      </c>
      <c r="L266" s="30">
        <v>7.1</v>
      </c>
      <c r="M266" s="30">
        <v>7.1</v>
      </c>
      <c r="N266" s="30">
        <v>7.1</v>
      </c>
      <c r="O266" s="30">
        <v>100</v>
      </c>
      <c r="P266" s="2">
        <v>568</v>
      </c>
      <c r="Q266" s="2">
        <v>790.38199999999995</v>
      </c>
      <c r="R266" s="2">
        <v>-222.38200000000001</v>
      </c>
      <c r="S266" s="30">
        <v>80</v>
      </c>
      <c r="T266" s="30">
        <v>111.32</v>
      </c>
      <c r="U266" s="30">
        <v>39.15</v>
      </c>
    </row>
    <row r="267" spans="1:21" x14ac:dyDescent="0.25">
      <c r="A267" s="16" t="s">
        <v>221</v>
      </c>
      <c r="B267" s="16" t="s">
        <v>221</v>
      </c>
      <c r="C267" s="16" t="s">
        <v>462</v>
      </c>
      <c r="D267" s="16" t="s">
        <v>1459</v>
      </c>
      <c r="E267" s="16" t="s">
        <v>548</v>
      </c>
      <c r="F267" s="16" t="s">
        <v>549</v>
      </c>
      <c r="G267" s="16" t="s">
        <v>475</v>
      </c>
      <c r="H267" s="16" t="s">
        <v>545</v>
      </c>
      <c r="I267" s="16" t="s">
        <v>1453</v>
      </c>
      <c r="J267" s="16" t="s">
        <v>25</v>
      </c>
      <c r="K267" s="74" t="s">
        <v>1460</v>
      </c>
      <c r="L267" s="29">
        <v>11.29</v>
      </c>
      <c r="M267" s="29">
        <v>11.29</v>
      </c>
      <c r="N267" s="29">
        <v>11.29</v>
      </c>
      <c r="O267" s="29">
        <v>100</v>
      </c>
      <c r="P267" s="3">
        <v>903.2</v>
      </c>
      <c r="Q267" s="3">
        <v>1256.8340000000001</v>
      </c>
      <c r="R267" s="3">
        <v>-353.63400000000001</v>
      </c>
      <c r="S267" s="29">
        <v>80</v>
      </c>
      <c r="T267" s="29">
        <v>111.32</v>
      </c>
      <c r="U267" s="29">
        <v>39.15</v>
      </c>
    </row>
    <row r="268" spans="1:21" x14ac:dyDescent="0.25">
      <c r="A268" s="17" t="s">
        <v>221</v>
      </c>
      <c r="B268" s="17" t="s">
        <v>221</v>
      </c>
      <c r="C268" s="17" t="s">
        <v>462</v>
      </c>
      <c r="D268" s="17" t="s">
        <v>1459</v>
      </c>
      <c r="E268" s="17" t="s">
        <v>548</v>
      </c>
      <c r="F268" s="17" t="s">
        <v>549</v>
      </c>
      <c r="G268" s="17" t="s">
        <v>476</v>
      </c>
      <c r="H268" s="17" t="s">
        <v>545</v>
      </c>
      <c r="I268" s="17" t="s">
        <v>1453</v>
      </c>
      <c r="J268" s="17" t="s">
        <v>25</v>
      </c>
      <c r="K268" s="73" t="s">
        <v>1460</v>
      </c>
      <c r="L268" s="30">
        <v>10.75</v>
      </c>
      <c r="M268" s="30">
        <v>10.75</v>
      </c>
      <c r="N268" s="30">
        <v>10.75</v>
      </c>
      <c r="O268" s="30">
        <v>100</v>
      </c>
      <c r="P268" s="2">
        <v>860</v>
      </c>
      <c r="Q268" s="2">
        <v>1196.7239999999999</v>
      </c>
      <c r="R268" s="2">
        <v>-336.72399999999999</v>
      </c>
      <c r="S268" s="30">
        <v>80</v>
      </c>
      <c r="T268" s="30">
        <v>111.32</v>
      </c>
      <c r="U268" s="30">
        <v>39.15</v>
      </c>
    </row>
    <row r="269" spans="1:21" x14ac:dyDescent="0.25">
      <c r="A269" s="16" t="s">
        <v>221</v>
      </c>
      <c r="B269" s="16" t="s">
        <v>221</v>
      </c>
      <c r="C269" s="16" t="s">
        <v>462</v>
      </c>
      <c r="D269" s="16" t="s">
        <v>1459</v>
      </c>
      <c r="E269" s="16" t="s">
        <v>548</v>
      </c>
      <c r="F269" s="16" t="s">
        <v>549</v>
      </c>
      <c r="G269" s="16" t="s">
        <v>477</v>
      </c>
      <c r="H269" s="16" t="s">
        <v>545</v>
      </c>
      <c r="I269" s="16" t="s">
        <v>1453</v>
      </c>
      <c r="J269" s="16" t="s">
        <v>25</v>
      </c>
      <c r="K269" s="74" t="s">
        <v>1460</v>
      </c>
      <c r="L269" s="29">
        <v>9.56</v>
      </c>
      <c r="M269" s="29">
        <v>9.56</v>
      </c>
      <c r="N269" s="29">
        <v>9.56</v>
      </c>
      <c r="O269" s="29">
        <v>100</v>
      </c>
      <c r="P269" s="3">
        <v>764.8</v>
      </c>
      <c r="Q269" s="3">
        <v>1064.25</v>
      </c>
      <c r="R269" s="3">
        <v>-299.45</v>
      </c>
      <c r="S269" s="29">
        <v>80</v>
      </c>
      <c r="T269" s="29">
        <v>111.32</v>
      </c>
      <c r="U269" s="29">
        <v>39.15</v>
      </c>
    </row>
    <row r="270" spans="1:21" x14ac:dyDescent="0.25">
      <c r="A270" s="17" t="s">
        <v>221</v>
      </c>
      <c r="B270" s="17" t="s">
        <v>221</v>
      </c>
      <c r="C270" s="17" t="s">
        <v>462</v>
      </c>
      <c r="D270" s="17" t="s">
        <v>1514</v>
      </c>
      <c r="E270" s="17" t="s">
        <v>710</v>
      </c>
      <c r="F270" s="17" t="s">
        <v>711</v>
      </c>
      <c r="G270" s="17" t="s">
        <v>465</v>
      </c>
      <c r="H270" s="17" t="s">
        <v>545</v>
      </c>
      <c r="I270" s="17" t="s">
        <v>1453</v>
      </c>
      <c r="J270" s="17" t="s">
        <v>25</v>
      </c>
      <c r="K270" s="73" t="s">
        <v>1462</v>
      </c>
      <c r="L270" s="30">
        <v>4.84</v>
      </c>
      <c r="M270" s="30">
        <v>4.84</v>
      </c>
      <c r="N270" s="30">
        <v>4.84</v>
      </c>
      <c r="O270" s="30">
        <v>100</v>
      </c>
      <c r="P270" s="2">
        <v>387.2</v>
      </c>
      <c r="Q270" s="2">
        <v>374.15600000000001</v>
      </c>
      <c r="R270" s="2">
        <v>13.044</v>
      </c>
      <c r="S270" s="30">
        <v>80</v>
      </c>
      <c r="T270" s="30">
        <v>77.3</v>
      </c>
      <c r="U270" s="30">
        <v>-3.37</v>
      </c>
    </row>
    <row r="271" spans="1:21" x14ac:dyDescent="0.25">
      <c r="A271" s="16" t="s">
        <v>221</v>
      </c>
      <c r="B271" s="16" t="s">
        <v>221</v>
      </c>
      <c r="C271" s="16" t="s">
        <v>462</v>
      </c>
      <c r="D271" s="16" t="s">
        <v>1514</v>
      </c>
      <c r="E271" s="16" t="s">
        <v>710</v>
      </c>
      <c r="F271" s="16" t="s">
        <v>711</v>
      </c>
      <c r="G271" s="16" t="s">
        <v>468</v>
      </c>
      <c r="H271" s="16" t="s">
        <v>545</v>
      </c>
      <c r="I271" s="16" t="s">
        <v>1453</v>
      </c>
      <c r="J271" s="16" t="s">
        <v>25</v>
      </c>
      <c r="K271" s="74" t="s">
        <v>1462</v>
      </c>
      <c r="L271" s="29">
        <v>17.309999999999999</v>
      </c>
      <c r="M271" s="29">
        <v>17.309999999999999</v>
      </c>
      <c r="N271" s="29">
        <v>17.309999999999999</v>
      </c>
      <c r="O271" s="29">
        <v>100</v>
      </c>
      <c r="P271" s="3">
        <v>1384.8</v>
      </c>
      <c r="Q271" s="3">
        <v>1338.2</v>
      </c>
      <c r="R271" s="3">
        <v>46.6</v>
      </c>
      <c r="S271" s="29">
        <v>80</v>
      </c>
      <c r="T271" s="29">
        <v>77.31</v>
      </c>
      <c r="U271" s="29">
        <v>-3.37</v>
      </c>
    </row>
    <row r="272" spans="1:21" x14ac:dyDescent="0.25">
      <c r="A272" s="17" t="s">
        <v>221</v>
      </c>
      <c r="B272" s="17" t="s">
        <v>221</v>
      </c>
      <c r="C272" s="17" t="s">
        <v>462</v>
      </c>
      <c r="D272" s="17" t="s">
        <v>1514</v>
      </c>
      <c r="E272" s="17" t="s">
        <v>710</v>
      </c>
      <c r="F272" s="17" t="s">
        <v>711</v>
      </c>
      <c r="G272" s="17" t="s">
        <v>470</v>
      </c>
      <c r="H272" s="17" t="s">
        <v>545</v>
      </c>
      <c r="I272" s="17" t="s">
        <v>1453</v>
      </c>
      <c r="J272" s="17" t="s">
        <v>25</v>
      </c>
      <c r="K272" s="73" t="s">
        <v>1462</v>
      </c>
      <c r="L272" s="30">
        <v>11.14</v>
      </c>
      <c r="M272" s="30">
        <v>11.14</v>
      </c>
      <c r="N272" s="30">
        <v>11.14</v>
      </c>
      <c r="O272" s="30">
        <v>100</v>
      </c>
      <c r="P272" s="2">
        <v>891.2</v>
      </c>
      <c r="Q272" s="2">
        <v>861.226</v>
      </c>
      <c r="R272" s="2">
        <v>29.974</v>
      </c>
      <c r="S272" s="30">
        <v>80</v>
      </c>
      <c r="T272" s="30">
        <v>77.31</v>
      </c>
      <c r="U272" s="30">
        <v>-3.36</v>
      </c>
    </row>
    <row r="273" spans="1:21" x14ac:dyDescent="0.25">
      <c r="A273" s="16" t="s">
        <v>221</v>
      </c>
      <c r="B273" s="16" t="s">
        <v>221</v>
      </c>
      <c r="C273" s="16" t="s">
        <v>462</v>
      </c>
      <c r="D273" s="16" t="s">
        <v>1514</v>
      </c>
      <c r="E273" s="16" t="s">
        <v>710</v>
      </c>
      <c r="F273" s="16" t="s">
        <v>711</v>
      </c>
      <c r="G273" s="16" t="s">
        <v>471</v>
      </c>
      <c r="H273" s="16" t="s">
        <v>545</v>
      </c>
      <c r="I273" s="16" t="s">
        <v>1453</v>
      </c>
      <c r="J273" s="16" t="s">
        <v>25</v>
      </c>
      <c r="K273" s="74" t="s">
        <v>1462</v>
      </c>
      <c r="L273" s="29">
        <v>0.05</v>
      </c>
      <c r="M273" s="29">
        <v>0.05</v>
      </c>
      <c r="N273" s="29">
        <v>0.05</v>
      </c>
      <c r="O273" s="29">
        <v>100</v>
      </c>
      <c r="P273" s="3">
        <v>4</v>
      </c>
      <c r="Q273" s="3">
        <v>3.8610000000000002</v>
      </c>
      <c r="R273" s="3">
        <v>0.13900000000000001</v>
      </c>
      <c r="S273" s="29">
        <v>80</v>
      </c>
      <c r="T273" s="29">
        <v>77.22</v>
      </c>
      <c r="U273" s="29">
        <v>-3.48</v>
      </c>
    </row>
    <row r="274" spans="1:21" x14ac:dyDescent="0.25">
      <c r="A274" s="17" t="s">
        <v>221</v>
      </c>
      <c r="B274" s="17" t="s">
        <v>221</v>
      </c>
      <c r="C274" s="17" t="s">
        <v>462</v>
      </c>
      <c r="D274" s="17" t="s">
        <v>1514</v>
      </c>
      <c r="E274" s="17" t="s">
        <v>710</v>
      </c>
      <c r="F274" s="17" t="s">
        <v>711</v>
      </c>
      <c r="G274" s="17" t="s">
        <v>472</v>
      </c>
      <c r="H274" s="17" t="s">
        <v>545</v>
      </c>
      <c r="I274" s="17" t="s">
        <v>1453</v>
      </c>
      <c r="J274" s="17" t="s">
        <v>25</v>
      </c>
      <c r="K274" s="73" t="s">
        <v>1462</v>
      </c>
      <c r="L274" s="30">
        <v>5.4</v>
      </c>
      <c r="M274" s="30">
        <v>5.4</v>
      </c>
      <c r="N274" s="30">
        <v>5.4</v>
      </c>
      <c r="O274" s="30">
        <v>100</v>
      </c>
      <c r="P274" s="2">
        <v>432</v>
      </c>
      <c r="Q274" s="2">
        <v>417.46800000000002</v>
      </c>
      <c r="R274" s="2">
        <v>14.532</v>
      </c>
      <c r="S274" s="30">
        <v>80</v>
      </c>
      <c r="T274" s="30">
        <v>77.31</v>
      </c>
      <c r="U274" s="30">
        <v>-3.36</v>
      </c>
    </row>
    <row r="275" spans="1:21" x14ac:dyDescent="0.25">
      <c r="A275" s="16" t="s">
        <v>221</v>
      </c>
      <c r="B275" s="16" t="s">
        <v>221</v>
      </c>
      <c r="C275" s="16" t="s">
        <v>462</v>
      </c>
      <c r="D275" s="16" t="s">
        <v>1514</v>
      </c>
      <c r="E275" s="16" t="s">
        <v>710</v>
      </c>
      <c r="F275" s="16" t="s">
        <v>711</v>
      </c>
      <c r="G275" s="16" t="s">
        <v>473</v>
      </c>
      <c r="H275" s="16" t="s">
        <v>545</v>
      </c>
      <c r="I275" s="16" t="s">
        <v>1453</v>
      </c>
      <c r="J275" s="16" t="s">
        <v>25</v>
      </c>
      <c r="K275" s="74" t="s">
        <v>1462</v>
      </c>
      <c r="L275" s="29">
        <v>8.1</v>
      </c>
      <c r="M275" s="29">
        <v>8.1</v>
      </c>
      <c r="N275" s="29">
        <v>8.1</v>
      </c>
      <c r="O275" s="29">
        <v>100</v>
      </c>
      <c r="P275" s="3">
        <v>648</v>
      </c>
      <c r="Q275" s="3">
        <v>626.20500000000004</v>
      </c>
      <c r="R275" s="3">
        <v>21.795000000000002</v>
      </c>
      <c r="S275" s="29">
        <v>80</v>
      </c>
      <c r="T275" s="29">
        <v>77.31</v>
      </c>
      <c r="U275" s="29">
        <v>-3.36</v>
      </c>
    </row>
    <row r="276" spans="1:21" x14ac:dyDescent="0.25">
      <c r="A276" s="17" t="s">
        <v>221</v>
      </c>
      <c r="B276" s="17" t="s">
        <v>221</v>
      </c>
      <c r="C276" s="17" t="s">
        <v>462</v>
      </c>
      <c r="D276" s="17" t="s">
        <v>1514</v>
      </c>
      <c r="E276" s="17" t="s">
        <v>710</v>
      </c>
      <c r="F276" s="17" t="s">
        <v>711</v>
      </c>
      <c r="G276" s="17" t="s">
        <v>474</v>
      </c>
      <c r="H276" s="17" t="s">
        <v>545</v>
      </c>
      <c r="I276" s="17" t="s">
        <v>1453</v>
      </c>
      <c r="J276" s="17" t="s">
        <v>25</v>
      </c>
      <c r="K276" s="73" t="s">
        <v>1462</v>
      </c>
      <c r="L276" s="30">
        <v>6.71</v>
      </c>
      <c r="M276" s="30">
        <v>6.71</v>
      </c>
      <c r="N276" s="30">
        <v>6.71</v>
      </c>
      <c r="O276" s="30">
        <v>100</v>
      </c>
      <c r="P276" s="2">
        <v>536.79999999999995</v>
      </c>
      <c r="Q276" s="2">
        <v>518.74199999999996</v>
      </c>
      <c r="R276" s="2">
        <v>18.058</v>
      </c>
      <c r="S276" s="30">
        <v>80</v>
      </c>
      <c r="T276" s="30">
        <v>77.31</v>
      </c>
      <c r="U276" s="30">
        <v>-3.36</v>
      </c>
    </row>
    <row r="277" spans="1:21" x14ac:dyDescent="0.25">
      <c r="A277" s="16" t="s">
        <v>221</v>
      </c>
      <c r="B277" s="16" t="s">
        <v>221</v>
      </c>
      <c r="C277" s="16" t="s">
        <v>462</v>
      </c>
      <c r="D277" s="16" t="s">
        <v>1461</v>
      </c>
      <c r="E277" s="16" t="s">
        <v>760</v>
      </c>
      <c r="F277" s="16" t="s">
        <v>761</v>
      </c>
      <c r="G277" s="16" t="s">
        <v>475</v>
      </c>
      <c r="H277" s="16" t="s">
        <v>545</v>
      </c>
      <c r="I277" s="16" t="s">
        <v>1453</v>
      </c>
      <c r="J277" s="16" t="s">
        <v>25</v>
      </c>
      <c r="K277" s="74" t="s">
        <v>1462</v>
      </c>
      <c r="L277" s="29">
        <v>4.82</v>
      </c>
      <c r="M277" s="29">
        <v>4.82</v>
      </c>
      <c r="N277" s="29">
        <v>4.82</v>
      </c>
      <c r="O277" s="29">
        <v>100</v>
      </c>
      <c r="P277" s="3">
        <v>433.8</v>
      </c>
      <c r="Q277" s="3">
        <v>495.161</v>
      </c>
      <c r="R277" s="3">
        <v>-61.360999999999997</v>
      </c>
      <c r="S277" s="29">
        <v>90</v>
      </c>
      <c r="T277" s="29">
        <v>102.73</v>
      </c>
      <c r="U277" s="29">
        <v>14.14</v>
      </c>
    </row>
    <row r="278" spans="1:21" x14ac:dyDescent="0.25">
      <c r="A278" s="17" t="s">
        <v>221</v>
      </c>
      <c r="B278" s="17" t="s">
        <v>221</v>
      </c>
      <c r="C278" s="17" t="s">
        <v>462</v>
      </c>
      <c r="D278" s="17" t="s">
        <v>1514</v>
      </c>
      <c r="E278" s="17" t="s">
        <v>710</v>
      </c>
      <c r="F278" s="17" t="s">
        <v>711</v>
      </c>
      <c r="G278" s="17" t="s">
        <v>475</v>
      </c>
      <c r="H278" s="17" t="s">
        <v>545</v>
      </c>
      <c r="I278" s="17" t="s">
        <v>1453</v>
      </c>
      <c r="J278" s="17" t="s">
        <v>25</v>
      </c>
      <c r="K278" s="73" t="s">
        <v>1462</v>
      </c>
      <c r="L278" s="30">
        <v>3.65</v>
      </c>
      <c r="M278" s="30">
        <v>3.65</v>
      </c>
      <c r="N278" s="30">
        <v>3.65</v>
      </c>
      <c r="O278" s="30">
        <v>100</v>
      </c>
      <c r="P278" s="2">
        <v>292</v>
      </c>
      <c r="Q278" s="2">
        <v>282.17399999999998</v>
      </c>
      <c r="R278" s="2">
        <v>9.8260000000000005</v>
      </c>
      <c r="S278" s="30">
        <v>80</v>
      </c>
      <c r="T278" s="30">
        <v>77.31</v>
      </c>
      <c r="U278" s="30">
        <v>-3.37</v>
      </c>
    </row>
    <row r="279" spans="1:21" x14ac:dyDescent="0.25">
      <c r="A279" s="16" t="s">
        <v>221</v>
      </c>
      <c r="B279" s="16" t="s">
        <v>221</v>
      </c>
      <c r="C279" s="16" t="s">
        <v>462</v>
      </c>
      <c r="D279" s="16" t="s">
        <v>1514</v>
      </c>
      <c r="E279" s="16" t="s">
        <v>710</v>
      </c>
      <c r="F279" s="16" t="s">
        <v>711</v>
      </c>
      <c r="G279" s="16" t="s">
        <v>476</v>
      </c>
      <c r="H279" s="16" t="s">
        <v>545</v>
      </c>
      <c r="I279" s="16" t="s">
        <v>1453</v>
      </c>
      <c r="J279" s="16" t="s">
        <v>25</v>
      </c>
      <c r="K279" s="74" t="s">
        <v>1462</v>
      </c>
      <c r="L279" s="29">
        <v>1.47</v>
      </c>
      <c r="M279" s="29">
        <v>1.47</v>
      </c>
      <c r="N279" s="29">
        <v>1.47</v>
      </c>
      <c r="O279" s="29">
        <v>100</v>
      </c>
      <c r="P279" s="3">
        <v>117.6</v>
      </c>
      <c r="Q279" s="3">
        <v>113.642</v>
      </c>
      <c r="R279" s="3">
        <v>3.9580000000000002</v>
      </c>
      <c r="S279" s="29">
        <v>80</v>
      </c>
      <c r="T279" s="29">
        <v>77.31</v>
      </c>
      <c r="U279" s="29">
        <v>-3.37</v>
      </c>
    </row>
    <row r="280" spans="1:21" x14ac:dyDescent="0.25">
      <c r="A280" s="17" t="s">
        <v>221</v>
      </c>
      <c r="B280" s="17" t="s">
        <v>221</v>
      </c>
      <c r="C280" s="17" t="s">
        <v>462</v>
      </c>
      <c r="D280" s="17" t="s">
        <v>1514</v>
      </c>
      <c r="E280" s="17" t="s">
        <v>710</v>
      </c>
      <c r="F280" s="17" t="s">
        <v>711</v>
      </c>
      <c r="G280" s="17" t="s">
        <v>477</v>
      </c>
      <c r="H280" s="17" t="s">
        <v>545</v>
      </c>
      <c r="I280" s="17" t="s">
        <v>1453</v>
      </c>
      <c r="J280" s="17" t="s">
        <v>25</v>
      </c>
      <c r="K280" s="73" t="s">
        <v>1462</v>
      </c>
      <c r="L280" s="30">
        <v>1.73</v>
      </c>
      <c r="M280" s="30">
        <v>1.73</v>
      </c>
      <c r="N280" s="30">
        <v>1.73</v>
      </c>
      <c r="O280" s="30">
        <v>100</v>
      </c>
      <c r="P280" s="2">
        <v>138.4</v>
      </c>
      <c r="Q280" s="2">
        <v>133.74799999999999</v>
      </c>
      <c r="R280" s="2">
        <v>4.6520000000000001</v>
      </c>
      <c r="S280" s="30">
        <v>80</v>
      </c>
      <c r="T280" s="30">
        <v>77.31</v>
      </c>
      <c r="U280" s="30">
        <v>-3.36</v>
      </c>
    </row>
    <row r="281" spans="1:21" x14ac:dyDescent="0.25">
      <c r="A281" s="16" t="s">
        <v>221</v>
      </c>
      <c r="B281" s="16" t="s">
        <v>221</v>
      </c>
      <c r="C281" s="16" t="s">
        <v>462</v>
      </c>
      <c r="D281" s="16" t="s">
        <v>1514</v>
      </c>
      <c r="E281" s="16" t="s">
        <v>710</v>
      </c>
      <c r="F281" s="16" t="s">
        <v>711</v>
      </c>
      <c r="G281" s="16" t="s">
        <v>478</v>
      </c>
      <c r="H281" s="16" t="s">
        <v>545</v>
      </c>
      <c r="I281" s="16" t="s">
        <v>1453</v>
      </c>
      <c r="J281" s="16" t="s">
        <v>25</v>
      </c>
      <c r="K281" s="74" t="s">
        <v>1462</v>
      </c>
      <c r="L281" s="29">
        <v>10.16</v>
      </c>
      <c r="M281" s="29">
        <v>10.16</v>
      </c>
      <c r="N281" s="29">
        <v>10.16</v>
      </c>
      <c r="O281" s="29">
        <v>100</v>
      </c>
      <c r="P281" s="3">
        <v>812.8</v>
      </c>
      <c r="Q281" s="3">
        <v>785.44899999999996</v>
      </c>
      <c r="R281" s="3">
        <v>27.350999999999999</v>
      </c>
      <c r="S281" s="29">
        <v>80</v>
      </c>
      <c r="T281" s="29">
        <v>77.31</v>
      </c>
      <c r="U281" s="29">
        <v>-3.37</v>
      </c>
    </row>
    <row r="282" spans="1:21" x14ac:dyDescent="0.25">
      <c r="A282" s="17" t="s">
        <v>221</v>
      </c>
      <c r="B282" s="17" t="s">
        <v>221</v>
      </c>
      <c r="C282" s="17" t="s">
        <v>462</v>
      </c>
      <c r="D282" s="17" t="s">
        <v>1514</v>
      </c>
      <c r="E282" s="17" t="s">
        <v>710</v>
      </c>
      <c r="F282" s="17" t="s">
        <v>711</v>
      </c>
      <c r="G282" s="17" t="s">
        <v>479</v>
      </c>
      <c r="H282" s="17" t="s">
        <v>545</v>
      </c>
      <c r="I282" s="17" t="s">
        <v>1453</v>
      </c>
      <c r="J282" s="17" t="s">
        <v>25</v>
      </c>
      <c r="K282" s="73" t="s">
        <v>1462</v>
      </c>
      <c r="L282" s="30">
        <v>2.04</v>
      </c>
      <c r="M282" s="30">
        <v>2.04</v>
      </c>
      <c r="N282" s="30">
        <v>2.04</v>
      </c>
      <c r="O282" s="30">
        <v>100</v>
      </c>
      <c r="P282" s="2">
        <v>163.19999999999999</v>
      </c>
      <c r="Q282" s="2">
        <v>157.72</v>
      </c>
      <c r="R282" s="2">
        <v>5.48</v>
      </c>
      <c r="S282" s="30">
        <v>80</v>
      </c>
      <c r="T282" s="30">
        <v>77.31</v>
      </c>
      <c r="U282" s="30">
        <v>-3.36</v>
      </c>
    </row>
    <row r="283" spans="1:21" x14ac:dyDescent="0.25">
      <c r="A283" s="16" t="s">
        <v>221</v>
      </c>
      <c r="B283" s="16" t="s">
        <v>221</v>
      </c>
      <c r="C283" s="16" t="s">
        <v>462</v>
      </c>
      <c r="D283" s="16" t="s">
        <v>1514</v>
      </c>
      <c r="E283" s="16" t="s">
        <v>710</v>
      </c>
      <c r="F283" s="16" t="s">
        <v>711</v>
      </c>
      <c r="G283" s="16" t="s">
        <v>480</v>
      </c>
      <c r="H283" s="16" t="s">
        <v>545</v>
      </c>
      <c r="I283" s="16" t="s">
        <v>1453</v>
      </c>
      <c r="J283" s="16" t="s">
        <v>25</v>
      </c>
      <c r="K283" s="74" t="s">
        <v>1462</v>
      </c>
      <c r="L283" s="29">
        <v>5.73</v>
      </c>
      <c r="M283" s="29">
        <v>5.73</v>
      </c>
      <c r="N283" s="29">
        <v>5.73</v>
      </c>
      <c r="O283" s="29">
        <v>100</v>
      </c>
      <c r="P283" s="3">
        <v>458.4</v>
      </c>
      <c r="Q283" s="3">
        <v>442.98099999999999</v>
      </c>
      <c r="R283" s="3">
        <v>15.419</v>
      </c>
      <c r="S283" s="29">
        <v>80</v>
      </c>
      <c r="T283" s="29">
        <v>77.31</v>
      </c>
      <c r="U283" s="29">
        <v>-3.36</v>
      </c>
    </row>
    <row r="284" spans="1:21" x14ac:dyDescent="0.25">
      <c r="A284" s="17" t="s">
        <v>221</v>
      </c>
      <c r="B284" s="17" t="s">
        <v>221</v>
      </c>
      <c r="C284" s="17" t="s">
        <v>462</v>
      </c>
      <c r="D284" s="17" t="s">
        <v>1514</v>
      </c>
      <c r="E284" s="17" t="s">
        <v>710</v>
      </c>
      <c r="F284" s="17" t="s">
        <v>711</v>
      </c>
      <c r="G284" s="17" t="s">
        <v>481</v>
      </c>
      <c r="H284" s="17" t="s">
        <v>545</v>
      </c>
      <c r="I284" s="17" t="s">
        <v>1453</v>
      </c>
      <c r="J284" s="17" t="s">
        <v>25</v>
      </c>
      <c r="K284" s="73" t="s">
        <v>1462</v>
      </c>
      <c r="L284" s="30">
        <v>6.27</v>
      </c>
      <c r="M284" s="30">
        <v>6.27</v>
      </c>
      <c r="N284" s="30">
        <v>6.27</v>
      </c>
      <c r="O284" s="30">
        <v>100</v>
      </c>
      <c r="P284" s="2">
        <v>501.6</v>
      </c>
      <c r="Q284" s="2">
        <v>484.70800000000003</v>
      </c>
      <c r="R284" s="2">
        <v>16.891999999999999</v>
      </c>
      <c r="S284" s="30">
        <v>80</v>
      </c>
      <c r="T284" s="30">
        <v>77.31</v>
      </c>
      <c r="U284" s="30">
        <v>-3.37</v>
      </c>
    </row>
    <row r="285" spans="1:21" x14ac:dyDescent="0.25">
      <c r="A285" s="16" t="s">
        <v>221</v>
      </c>
      <c r="B285" s="16" t="s">
        <v>221</v>
      </c>
      <c r="C285" s="16" t="s">
        <v>808</v>
      </c>
      <c r="D285" s="16" t="s">
        <v>1515</v>
      </c>
      <c r="E285" s="16" t="s">
        <v>897</v>
      </c>
      <c r="F285" s="16" t="s">
        <v>761</v>
      </c>
      <c r="G285" s="16" t="s">
        <v>465</v>
      </c>
      <c r="H285" s="16" t="s">
        <v>545</v>
      </c>
      <c r="I285" s="16" t="s">
        <v>1453</v>
      </c>
      <c r="J285" s="16" t="s">
        <v>25</v>
      </c>
      <c r="K285" s="74" t="s">
        <v>1516</v>
      </c>
      <c r="L285" s="29">
        <v>12.25</v>
      </c>
      <c r="M285" s="29">
        <v>12.25</v>
      </c>
      <c r="N285" s="29">
        <v>12.25</v>
      </c>
      <c r="O285" s="29">
        <v>100</v>
      </c>
      <c r="P285" s="3">
        <v>980</v>
      </c>
      <c r="Q285" s="3">
        <v>1296.759</v>
      </c>
      <c r="R285" s="3">
        <v>-316.75900000000001</v>
      </c>
      <c r="S285" s="29">
        <v>80</v>
      </c>
      <c r="T285" s="29">
        <v>105.86</v>
      </c>
      <c r="U285" s="29">
        <v>32.32</v>
      </c>
    </row>
    <row r="286" spans="1:21" x14ac:dyDescent="0.25">
      <c r="A286" s="17" t="s">
        <v>221</v>
      </c>
      <c r="B286" s="17" t="s">
        <v>221</v>
      </c>
      <c r="C286" s="17" t="s">
        <v>808</v>
      </c>
      <c r="D286" s="17" t="s">
        <v>1515</v>
      </c>
      <c r="E286" s="17" t="s">
        <v>897</v>
      </c>
      <c r="F286" s="17" t="s">
        <v>761</v>
      </c>
      <c r="G286" s="17" t="s">
        <v>468</v>
      </c>
      <c r="H286" s="17" t="s">
        <v>545</v>
      </c>
      <c r="I286" s="17" t="s">
        <v>1453</v>
      </c>
      <c r="J286" s="17" t="s">
        <v>25</v>
      </c>
      <c r="K286" s="73" t="s">
        <v>1516</v>
      </c>
      <c r="L286" s="30">
        <v>11.88</v>
      </c>
      <c r="M286" s="30">
        <v>11.88</v>
      </c>
      <c r="N286" s="30">
        <v>11.88</v>
      </c>
      <c r="O286" s="30">
        <v>100</v>
      </c>
      <c r="P286" s="2">
        <v>950.4</v>
      </c>
      <c r="Q286" s="2">
        <v>1257.5889999999999</v>
      </c>
      <c r="R286" s="2">
        <v>-307.18900000000002</v>
      </c>
      <c r="S286" s="30">
        <v>80</v>
      </c>
      <c r="T286" s="30">
        <v>105.86</v>
      </c>
      <c r="U286" s="30">
        <v>32.32</v>
      </c>
    </row>
    <row r="287" spans="1:21" x14ac:dyDescent="0.25">
      <c r="A287" s="16" t="s">
        <v>221</v>
      </c>
      <c r="B287" s="16" t="s">
        <v>221</v>
      </c>
      <c r="C287" s="16" t="s">
        <v>808</v>
      </c>
      <c r="D287" s="16" t="s">
        <v>1515</v>
      </c>
      <c r="E287" s="16" t="s">
        <v>897</v>
      </c>
      <c r="F287" s="16" t="s">
        <v>761</v>
      </c>
      <c r="G287" s="16" t="s">
        <v>470</v>
      </c>
      <c r="H287" s="16" t="s">
        <v>545</v>
      </c>
      <c r="I287" s="16" t="s">
        <v>1453</v>
      </c>
      <c r="J287" s="16" t="s">
        <v>25</v>
      </c>
      <c r="K287" s="74" t="s">
        <v>1516</v>
      </c>
      <c r="L287" s="29">
        <v>6.37</v>
      </c>
      <c r="M287" s="29">
        <v>6.37</v>
      </c>
      <c r="N287" s="29">
        <v>6.37</v>
      </c>
      <c r="O287" s="29">
        <v>100</v>
      </c>
      <c r="P287" s="3">
        <v>509.6</v>
      </c>
      <c r="Q287" s="3">
        <v>674.32299999999998</v>
      </c>
      <c r="R287" s="3">
        <v>-164.72300000000001</v>
      </c>
      <c r="S287" s="29">
        <v>80</v>
      </c>
      <c r="T287" s="29">
        <v>105.86</v>
      </c>
      <c r="U287" s="29">
        <v>32.32</v>
      </c>
    </row>
    <row r="288" spans="1:21" x14ac:dyDescent="0.25">
      <c r="A288" s="17" t="s">
        <v>221</v>
      </c>
      <c r="B288" s="17" t="s">
        <v>221</v>
      </c>
      <c r="C288" s="17" t="s">
        <v>808</v>
      </c>
      <c r="D288" s="17" t="s">
        <v>1515</v>
      </c>
      <c r="E288" s="17" t="s">
        <v>897</v>
      </c>
      <c r="F288" s="17" t="s">
        <v>761</v>
      </c>
      <c r="G288" s="17" t="s">
        <v>472</v>
      </c>
      <c r="H288" s="17" t="s">
        <v>545</v>
      </c>
      <c r="I288" s="17" t="s">
        <v>1453</v>
      </c>
      <c r="J288" s="17" t="s">
        <v>25</v>
      </c>
      <c r="K288" s="73" t="s">
        <v>1516</v>
      </c>
      <c r="L288" s="30">
        <v>1.5</v>
      </c>
      <c r="M288" s="30">
        <v>1.5</v>
      </c>
      <c r="N288" s="30">
        <v>1.5</v>
      </c>
      <c r="O288" s="30">
        <v>100</v>
      </c>
      <c r="P288" s="2">
        <v>120</v>
      </c>
      <c r="Q288" s="2">
        <v>158.79300000000001</v>
      </c>
      <c r="R288" s="2">
        <v>-38.792999999999999</v>
      </c>
      <c r="S288" s="30">
        <v>80</v>
      </c>
      <c r="T288" s="30">
        <v>105.86</v>
      </c>
      <c r="U288" s="30">
        <v>32.33</v>
      </c>
    </row>
    <row r="289" spans="1:21" x14ac:dyDescent="0.25">
      <c r="A289" s="16" t="s">
        <v>221</v>
      </c>
      <c r="B289" s="16" t="s">
        <v>221</v>
      </c>
      <c r="C289" s="16" t="s">
        <v>462</v>
      </c>
      <c r="D289" s="16" t="s">
        <v>1517</v>
      </c>
      <c r="E289" s="16" t="s">
        <v>725</v>
      </c>
      <c r="F289" s="16" t="s">
        <v>464</v>
      </c>
      <c r="G289" s="16" t="s">
        <v>490</v>
      </c>
      <c r="H289" s="16" t="s">
        <v>545</v>
      </c>
      <c r="I289" s="16" t="s">
        <v>1453</v>
      </c>
      <c r="J289" s="16" t="s">
        <v>25</v>
      </c>
      <c r="K289" s="74" t="s">
        <v>1518</v>
      </c>
      <c r="L289" s="29">
        <v>15.28</v>
      </c>
      <c r="M289" s="29">
        <v>15.28</v>
      </c>
      <c r="N289" s="29">
        <v>15.28</v>
      </c>
      <c r="O289" s="29">
        <v>100</v>
      </c>
      <c r="P289" s="3">
        <v>1222.4000000000001</v>
      </c>
      <c r="Q289" s="3">
        <v>2772.36</v>
      </c>
      <c r="R289" s="3">
        <v>-1549.96</v>
      </c>
      <c r="S289" s="29">
        <v>80</v>
      </c>
      <c r="T289" s="29">
        <v>181.44</v>
      </c>
      <c r="U289" s="29">
        <v>126.8</v>
      </c>
    </row>
    <row r="290" spans="1:21" x14ac:dyDescent="0.25">
      <c r="A290" s="17" t="s">
        <v>221</v>
      </c>
      <c r="B290" s="17" t="s">
        <v>221</v>
      </c>
      <c r="C290" s="17" t="s">
        <v>462</v>
      </c>
      <c r="D290" s="17" t="s">
        <v>1517</v>
      </c>
      <c r="E290" s="17" t="s">
        <v>725</v>
      </c>
      <c r="F290" s="17" t="s">
        <v>464</v>
      </c>
      <c r="G290" s="17" t="s">
        <v>491</v>
      </c>
      <c r="H290" s="17" t="s">
        <v>545</v>
      </c>
      <c r="I290" s="17" t="s">
        <v>1453</v>
      </c>
      <c r="J290" s="17" t="s">
        <v>25</v>
      </c>
      <c r="K290" s="73" t="s">
        <v>1518</v>
      </c>
      <c r="L290" s="30">
        <v>13.85</v>
      </c>
      <c r="M290" s="30">
        <v>13.85</v>
      </c>
      <c r="N290" s="30">
        <v>13.85</v>
      </c>
      <c r="O290" s="30">
        <v>100</v>
      </c>
      <c r="P290" s="2">
        <v>1108</v>
      </c>
      <c r="Q290" s="2">
        <v>2512.8829999999998</v>
      </c>
      <c r="R290" s="2">
        <v>-1404.883</v>
      </c>
      <c r="S290" s="30">
        <v>80</v>
      </c>
      <c r="T290" s="30">
        <v>181.44</v>
      </c>
      <c r="U290" s="30">
        <v>126.79</v>
      </c>
    </row>
    <row r="291" spans="1:21" x14ac:dyDescent="0.25">
      <c r="A291" s="16" t="s">
        <v>221</v>
      </c>
      <c r="B291" s="16" t="s">
        <v>221</v>
      </c>
      <c r="C291" s="16" t="s">
        <v>808</v>
      </c>
      <c r="D291" s="16" t="s">
        <v>1519</v>
      </c>
      <c r="E291" s="16" t="s">
        <v>941</v>
      </c>
      <c r="F291" s="16" t="s">
        <v>804</v>
      </c>
      <c r="G291" s="16" t="s">
        <v>468</v>
      </c>
      <c r="H291" s="16" t="s">
        <v>545</v>
      </c>
      <c r="I291" s="16" t="s">
        <v>1453</v>
      </c>
      <c r="J291" s="16" t="s">
        <v>25</v>
      </c>
      <c r="K291" s="74" t="s">
        <v>1490</v>
      </c>
      <c r="L291" s="29">
        <v>19.600000000000001</v>
      </c>
      <c r="M291" s="29">
        <v>19.600000000000001</v>
      </c>
      <c r="N291" s="29">
        <v>19.600000000000001</v>
      </c>
      <c r="O291" s="29">
        <v>100</v>
      </c>
      <c r="P291" s="3">
        <v>1568</v>
      </c>
      <c r="Q291" s="3">
        <v>2762.9090000000001</v>
      </c>
      <c r="R291" s="3">
        <v>-1194.9090000000001</v>
      </c>
      <c r="S291" s="29">
        <v>80</v>
      </c>
      <c r="T291" s="29">
        <v>140.96</v>
      </c>
      <c r="U291" s="29">
        <v>76.209999999999994</v>
      </c>
    </row>
    <row r="292" spans="1:21" x14ac:dyDescent="0.25">
      <c r="A292" s="17" t="s">
        <v>221</v>
      </c>
      <c r="B292" s="17" t="s">
        <v>221</v>
      </c>
      <c r="C292" s="17" t="s">
        <v>808</v>
      </c>
      <c r="D292" s="17" t="s">
        <v>1519</v>
      </c>
      <c r="E292" s="17" t="s">
        <v>941</v>
      </c>
      <c r="F292" s="17" t="s">
        <v>804</v>
      </c>
      <c r="G292" s="17" t="s">
        <v>472</v>
      </c>
      <c r="H292" s="17" t="s">
        <v>545</v>
      </c>
      <c r="I292" s="17" t="s">
        <v>1453</v>
      </c>
      <c r="J292" s="17" t="s">
        <v>25</v>
      </c>
      <c r="K292" s="73" t="s">
        <v>1490</v>
      </c>
      <c r="L292" s="30">
        <v>7.36</v>
      </c>
      <c r="M292" s="30">
        <v>7.36</v>
      </c>
      <c r="N292" s="30">
        <v>7.36</v>
      </c>
      <c r="O292" s="30">
        <v>100</v>
      </c>
      <c r="P292" s="2">
        <v>588.79999999999995</v>
      </c>
      <c r="Q292" s="2">
        <v>1037.5060000000001</v>
      </c>
      <c r="R292" s="2">
        <v>-448.70600000000002</v>
      </c>
      <c r="S292" s="30">
        <v>80</v>
      </c>
      <c r="T292" s="30">
        <v>140.97</v>
      </c>
      <c r="U292" s="30">
        <v>76.209999999999994</v>
      </c>
    </row>
    <row r="293" spans="1:21" x14ac:dyDescent="0.25">
      <c r="A293" s="16" t="s">
        <v>221</v>
      </c>
      <c r="B293" s="16" t="s">
        <v>221</v>
      </c>
      <c r="C293" s="16" t="s">
        <v>808</v>
      </c>
      <c r="D293" s="16" t="s">
        <v>1519</v>
      </c>
      <c r="E293" s="16" t="s">
        <v>941</v>
      </c>
      <c r="F293" s="16" t="s">
        <v>804</v>
      </c>
      <c r="G293" s="16" t="s">
        <v>473</v>
      </c>
      <c r="H293" s="16" t="s">
        <v>545</v>
      </c>
      <c r="I293" s="16" t="s">
        <v>1453</v>
      </c>
      <c r="J293" s="16" t="s">
        <v>25</v>
      </c>
      <c r="K293" s="74" t="s">
        <v>1490</v>
      </c>
      <c r="L293" s="29">
        <v>22.68</v>
      </c>
      <c r="M293" s="29">
        <v>22.68</v>
      </c>
      <c r="N293" s="29">
        <v>22.68</v>
      </c>
      <c r="O293" s="29">
        <v>100</v>
      </c>
      <c r="P293" s="3">
        <v>1814.4</v>
      </c>
      <c r="Q293" s="3">
        <v>3197.1019999999999</v>
      </c>
      <c r="R293" s="3">
        <v>-1382.702</v>
      </c>
      <c r="S293" s="29">
        <v>80</v>
      </c>
      <c r="T293" s="29">
        <v>140.97</v>
      </c>
      <c r="U293" s="29">
        <v>76.209999999999994</v>
      </c>
    </row>
    <row r="294" spans="1:21" x14ac:dyDescent="0.25">
      <c r="A294" s="17" t="s">
        <v>221</v>
      </c>
      <c r="B294" s="17" t="s">
        <v>221</v>
      </c>
      <c r="C294" s="17" t="s">
        <v>808</v>
      </c>
      <c r="D294" s="17" t="s">
        <v>1519</v>
      </c>
      <c r="E294" s="17" t="s">
        <v>941</v>
      </c>
      <c r="F294" s="17" t="s">
        <v>804</v>
      </c>
      <c r="G294" s="17" t="s">
        <v>474</v>
      </c>
      <c r="H294" s="17" t="s">
        <v>545</v>
      </c>
      <c r="I294" s="17" t="s">
        <v>1453</v>
      </c>
      <c r="J294" s="17" t="s">
        <v>25</v>
      </c>
      <c r="K294" s="73" t="s">
        <v>1490</v>
      </c>
      <c r="L294" s="30">
        <v>1.63</v>
      </c>
      <c r="M294" s="30">
        <v>1.63</v>
      </c>
      <c r="N294" s="30">
        <v>1.63</v>
      </c>
      <c r="O294" s="30">
        <v>100</v>
      </c>
      <c r="P294" s="2">
        <v>130.4</v>
      </c>
      <c r="Q294" s="2">
        <v>229.78</v>
      </c>
      <c r="R294" s="2">
        <v>-99.38</v>
      </c>
      <c r="S294" s="30">
        <v>80</v>
      </c>
      <c r="T294" s="30">
        <v>140.97</v>
      </c>
      <c r="U294" s="30">
        <v>76.209999999999994</v>
      </c>
    </row>
    <row r="295" spans="1:21" x14ac:dyDescent="0.25">
      <c r="A295" s="16" t="s">
        <v>221</v>
      </c>
      <c r="B295" s="16" t="s">
        <v>221</v>
      </c>
      <c r="C295" s="16" t="s">
        <v>808</v>
      </c>
      <c r="D295" s="16" t="s">
        <v>1519</v>
      </c>
      <c r="E295" s="16" t="s">
        <v>941</v>
      </c>
      <c r="F295" s="16" t="s">
        <v>804</v>
      </c>
      <c r="G295" s="16" t="s">
        <v>475</v>
      </c>
      <c r="H295" s="16" t="s">
        <v>545</v>
      </c>
      <c r="I295" s="16" t="s">
        <v>1453</v>
      </c>
      <c r="J295" s="16" t="s">
        <v>25</v>
      </c>
      <c r="K295" s="74" t="s">
        <v>1490</v>
      </c>
      <c r="L295" s="29">
        <v>2.08</v>
      </c>
      <c r="M295" s="29">
        <v>2.08</v>
      </c>
      <c r="N295" s="29">
        <v>2.08</v>
      </c>
      <c r="O295" s="29">
        <v>100</v>
      </c>
      <c r="P295" s="3">
        <v>166.4</v>
      </c>
      <c r="Q295" s="3">
        <v>293.202</v>
      </c>
      <c r="R295" s="3">
        <v>-126.80200000000001</v>
      </c>
      <c r="S295" s="29">
        <v>80</v>
      </c>
      <c r="T295" s="29">
        <v>140.96</v>
      </c>
      <c r="U295" s="29">
        <v>76.2</v>
      </c>
    </row>
    <row r="296" spans="1:21" x14ac:dyDescent="0.25">
      <c r="A296" s="17" t="s">
        <v>221</v>
      </c>
      <c r="B296" s="17" t="s">
        <v>221</v>
      </c>
      <c r="C296" s="17" t="s">
        <v>808</v>
      </c>
      <c r="D296" s="17" t="s">
        <v>1465</v>
      </c>
      <c r="E296" s="17" t="s">
        <v>924</v>
      </c>
      <c r="F296" s="17" t="s">
        <v>638</v>
      </c>
      <c r="G296" s="17" t="s">
        <v>477</v>
      </c>
      <c r="H296" s="17" t="s">
        <v>545</v>
      </c>
      <c r="I296" s="17" t="s">
        <v>1453</v>
      </c>
      <c r="J296" s="17" t="s">
        <v>25</v>
      </c>
      <c r="K296" s="73" t="s">
        <v>1466</v>
      </c>
      <c r="L296" s="30">
        <v>9.2799999999999994</v>
      </c>
      <c r="M296" s="30">
        <v>9.2799999999999994</v>
      </c>
      <c r="N296" s="30">
        <v>9.2799999999999994</v>
      </c>
      <c r="O296" s="30">
        <v>100</v>
      </c>
      <c r="P296" s="2">
        <v>742.4</v>
      </c>
      <c r="Q296" s="2">
        <v>1037.971</v>
      </c>
      <c r="R296" s="2">
        <v>-295.57100000000003</v>
      </c>
      <c r="S296" s="30">
        <v>80</v>
      </c>
      <c r="T296" s="30">
        <v>111.85</v>
      </c>
      <c r="U296" s="30">
        <v>39.81</v>
      </c>
    </row>
    <row r="297" spans="1:21" x14ac:dyDescent="0.25">
      <c r="A297" s="16" t="s">
        <v>221</v>
      </c>
      <c r="B297" s="16" t="s">
        <v>221</v>
      </c>
      <c r="C297" s="16" t="s">
        <v>808</v>
      </c>
      <c r="D297" s="16" t="s">
        <v>1520</v>
      </c>
      <c r="E297" s="16" t="s">
        <v>906</v>
      </c>
      <c r="F297" s="16" t="s">
        <v>774</v>
      </c>
      <c r="G297" s="16" t="s">
        <v>465</v>
      </c>
      <c r="H297" s="16" t="s">
        <v>545</v>
      </c>
      <c r="I297" s="16" t="s">
        <v>1453</v>
      </c>
      <c r="J297" s="16" t="s">
        <v>25</v>
      </c>
      <c r="K297" s="74" t="s">
        <v>1521</v>
      </c>
      <c r="L297" s="29">
        <v>21.17</v>
      </c>
      <c r="M297" s="29">
        <v>21.17</v>
      </c>
      <c r="N297" s="29">
        <v>21.17</v>
      </c>
      <c r="O297" s="29">
        <v>100</v>
      </c>
      <c r="P297" s="3">
        <v>1693.6</v>
      </c>
      <c r="Q297" s="3">
        <v>1593.135</v>
      </c>
      <c r="R297" s="3">
        <v>100.465</v>
      </c>
      <c r="S297" s="29">
        <v>80</v>
      </c>
      <c r="T297" s="29">
        <v>75.25</v>
      </c>
      <c r="U297" s="29">
        <v>-5.93</v>
      </c>
    </row>
    <row r="298" spans="1:21" x14ac:dyDescent="0.25">
      <c r="A298" s="17" t="s">
        <v>221</v>
      </c>
      <c r="B298" s="17" t="s">
        <v>221</v>
      </c>
      <c r="C298" s="17" t="s">
        <v>808</v>
      </c>
      <c r="D298" s="17" t="s">
        <v>1520</v>
      </c>
      <c r="E298" s="17" t="s">
        <v>906</v>
      </c>
      <c r="F298" s="17" t="s">
        <v>774</v>
      </c>
      <c r="G298" s="17" t="s">
        <v>468</v>
      </c>
      <c r="H298" s="17" t="s">
        <v>545</v>
      </c>
      <c r="I298" s="17" t="s">
        <v>1453</v>
      </c>
      <c r="J298" s="17" t="s">
        <v>25</v>
      </c>
      <c r="K298" s="73" t="s">
        <v>1521</v>
      </c>
      <c r="L298" s="30">
        <v>14.38</v>
      </c>
      <c r="M298" s="30">
        <v>14.38</v>
      </c>
      <c r="N298" s="30">
        <v>14.38</v>
      </c>
      <c r="O298" s="30">
        <v>100</v>
      </c>
      <c r="P298" s="2">
        <v>1150.4000000000001</v>
      </c>
      <c r="Q298" s="2">
        <v>1082.1579999999999</v>
      </c>
      <c r="R298" s="2">
        <v>68.242000000000004</v>
      </c>
      <c r="S298" s="30">
        <v>80</v>
      </c>
      <c r="T298" s="30">
        <v>75.25</v>
      </c>
      <c r="U298" s="30">
        <v>-5.93</v>
      </c>
    </row>
    <row r="299" spans="1:21" x14ac:dyDescent="0.25">
      <c r="A299" s="16" t="s">
        <v>221</v>
      </c>
      <c r="B299" s="16" t="s">
        <v>221</v>
      </c>
      <c r="C299" s="16" t="s">
        <v>808</v>
      </c>
      <c r="D299" s="16" t="s">
        <v>1520</v>
      </c>
      <c r="E299" s="16" t="s">
        <v>906</v>
      </c>
      <c r="F299" s="16" t="s">
        <v>774</v>
      </c>
      <c r="G299" s="16" t="s">
        <v>470</v>
      </c>
      <c r="H299" s="16" t="s">
        <v>545</v>
      </c>
      <c r="I299" s="16" t="s">
        <v>1453</v>
      </c>
      <c r="J299" s="16" t="s">
        <v>25</v>
      </c>
      <c r="K299" s="74" t="s">
        <v>1521</v>
      </c>
      <c r="L299" s="29">
        <v>9.23</v>
      </c>
      <c r="M299" s="29">
        <v>9.23</v>
      </c>
      <c r="N299" s="29">
        <v>9.23</v>
      </c>
      <c r="O299" s="29">
        <v>100</v>
      </c>
      <c r="P299" s="3">
        <v>738.4</v>
      </c>
      <c r="Q299" s="3">
        <v>694.58699999999999</v>
      </c>
      <c r="R299" s="3">
        <v>43.813000000000002</v>
      </c>
      <c r="S299" s="29">
        <v>80</v>
      </c>
      <c r="T299" s="29">
        <v>75.25</v>
      </c>
      <c r="U299" s="29">
        <v>-5.93</v>
      </c>
    </row>
    <row r="300" spans="1:21" x14ac:dyDescent="0.25">
      <c r="A300" s="17" t="s">
        <v>221</v>
      </c>
      <c r="B300" s="17" t="s">
        <v>221</v>
      </c>
      <c r="C300" s="17" t="s">
        <v>462</v>
      </c>
      <c r="D300" s="17" t="s">
        <v>1522</v>
      </c>
      <c r="E300" s="17" t="s">
        <v>783</v>
      </c>
      <c r="F300" s="17" t="s">
        <v>638</v>
      </c>
      <c r="G300" s="17" t="s">
        <v>465</v>
      </c>
      <c r="H300" s="17" t="s">
        <v>545</v>
      </c>
      <c r="I300" s="17" t="s">
        <v>1453</v>
      </c>
      <c r="J300" s="17" t="s">
        <v>25</v>
      </c>
      <c r="K300" s="73" t="s">
        <v>1493</v>
      </c>
      <c r="L300" s="30">
        <v>32.909999999999997</v>
      </c>
      <c r="M300" s="30">
        <v>32.909999999999997</v>
      </c>
      <c r="N300" s="30">
        <v>32.909999999999997</v>
      </c>
      <c r="O300" s="30">
        <v>100</v>
      </c>
      <c r="P300" s="2">
        <v>3620.1</v>
      </c>
      <c r="Q300" s="2">
        <v>2969.4169999999999</v>
      </c>
      <c r="R300" s="2">
        <v>650.68299999999999</v>
      </c>
      <c r="S300" s="30">
        <v>110</v>
      </c>
      <c r="T300" s="30">
        <v>90.23</v>
      </c>
      <c r="U300" s="30">
        <v>-17.97</v>
      </c>
    </row>
    <row r="301" spans="1:21" x14ac:dyDescent="0.25">
      <c r="A301" s="16" t="s">
        <v>221</v>
      </c>
      <c r="B301" s="16" t="s">
        <v>221</v>
      </c>
      <c r="C301" s="16" t="s">
        <v>462</v>
      </c>
      <c r="D301" s="16" t="s">
        <v>1522</v>
      </c>
      <c r="E301" s="16" t="s">
        <v>783</v>
      </c>
      <c r="F301" s="16" t="s">
        <v>638</v>
      </c>
      <c r="G301" s="16" t="s">
        <v>468</v>
      </c>
      <c r="H301" s="16" t="s">
        <v>545</v>
      </c>
      <c r="I301" s="16" t="s">
        <v>1453</v>
      </c>
      <c r="J301" s="16" t="s">
        <v>25</v>
      </c>
      <c r="K301" s="74" t="s">
        <v>1493</v>
      </c>
      <c r="L301" s="29">
        <v>5.66</v>
      </c>
      <c r="M301" s="29">
        <v>5.66</v>
      </c>
      <c r="N301" s="29">
        <v>5.66</v>
      </c>
      <c r="O301" s="29">
        <v>100</v>
      </c>
      <c r="P301" s="3">
        <v>622.6</v>
      </c>
      <c r="Q301" s="3">
        <v>510.68299999999999</v>
      </c>
      <c r="R301" s="3">
        <v>111.917</v>
      </c>
      <c r="S301" s="29">
        <v>110</v>
      </c>
      <c r="T301" s="29">
        <v>90.23</v>
      </c>
      <c r="U301" s="29">
        <v>-17.98</v>
      </c>
    </row>
    <row r="302" spans="1:21" x14ac:dyDescent="0.25">
      <c r="A302" s="17" t="s">
        <v>221</v>
      </c>
      <c r="B302" s="17" t="s">
        <v>221</v>
      </c>
      <c r="C302" s="17" t="s">
        <v>462</v>
      </c>
      <c r="D302" s="17" t="s">
        <v>1523</v>
      </c>
      <c r="E302" s="17" t="s">
        <v>558</v>
      </c>
      <c r="F302" s="17" t="s">
        <v>464</v>
      </c>
      <c r="G302" s="17" t="s">
        <v>465</v>
      </c>
      <c r="H302" s="17" t="s">
        <v>545</v>
      </c>
      <c r="I302" s="17" t="s">
        <v>1453</v>
      </c>
      <c r="J302" s="17" t="s">
        <v>25</v>
      </c>
      <c r="K302" s="73" t="s">
        <v>1524</v>
      </c>
      <c r="L302" s="30">
        <v>19.5</v>
      </c>
      <c r="M302" s="30">
        <v>19.5</v>
      </c>
      <c r="N302" s="30">
        <v>0</v>
      </c>
      <c r="O302" s="30">
        <v>0</v>
      </c>
      <c r="P302" s="2">
        <v>1560</v>
      </c>
      <c r="Q302" s="2">
        <v>2013.6559999999999</v>
      </c>
      <c r="R302" s="2">
        <v>-453.65600000000001</v>
      </c>
      <c r="S302" s="30">
        <v>80</v>
      </c>
      <c r="T302" s="30">
        <v>0</v>
      </c>
      <c r="U302" s="30">
        <v>0</v>
      </c>
    </row>
    <row r="303" spans="1:21" x14ac:dyDescent="0.25">
      <c r="A303" s="16" t="s">
        <v>221</v>
      </c>
      <c r="B303" s="16" t="s">
        <v>221</v>
      </c>
      <c r="C303" s="16" t="s">
        <v>462</v>
      </c>
      <c r="D303" s="16" t="s">
        <v>1523</v>
      </c>
      <c r="E303" s="16" t="s">
        <v>558</v>
      </c>
      <c r="F303" s="16" t="s">
        <v>464</v>
      </c>
      <c r="G303" s="16" t="s">
        <v>468</v>
      </c>
      <c r="H303" s="16" t="s">
        <v>545</v>
      </c>
      <c r="I303" s="16" t="s">
        <v>1453</v>
      </c>
      <c r="J303" s="16" t="s">
        <v>25</v>
      </c>
      <c r="K303" s="74" t="s">
        <v>1524</v>
      </c>
      <c r="L303" s="29">
        <v>13.4</v>
      </c>
      <c r="M303" s="29">
        <v>13.4</v>
      </c>
      <c r="N303" s="29">
        <v>0</v>
      </c>
      <c r="O303" s="29">
        <v>0</v>
      </c>
      <c r="P303" s="3">
        <v>1072</v>
      </c>
      <c r="Q303" s="3">
        <v>1383.739</v>
      </c>
      <c r="R303" s="3">
        <v>-311.73899999999998</v>
      </c>
      <c r="S303" s="29">
        <v>80</v>
      </c>
      <c r="T303" s="29">
        <v>0</v>
      </c>
      <c r="U303" s="29">
        <v>0</v>
      </c>
    </row>
    <row r="304" spans="1:21" x14ac:dyDescent="0.25">
      <c r="A304" s="17" t="s">
        <v>221</v>
      </c>
      <c r="B304" s="17" t="s">
        <v>221</v>
      </c>
      <c r="C304" s="17" t="s">
        <v>462</v>
      </c>
      <c r="D304" s="17" t="s">
        <v>1523</v>
      </c>
      <c r="E304" s="17" t="s">
        <v>558</v>
      </c>
      <c r="F304" s="17" t="s">
        <v>464</v>
      </c>
      <c r="G304" s="17" t="s">
        <v>471</v>
      </c>
      <c r="H304" s="17" t="s">
        <v>545</v>
      </c>
      <c r="I304" s="17" t="s">
        <v>1453</v>
      </c>
      <c r="J304" s="17" t="s">
        <v>25</v>
      </c>
      <c r="K304" s="73" t="s">
        <v>1524</v>
      </c>
      <c r="L304" s="30">
        <v>5.9</v>
      </c>
      <c r="M304" s="30">
        <v>5.9</v>
      </c>
      <c r="N304" s="30">
        <v>0</v>
      </c>
      <c r="O304" s="30">
        <v>0</v>
      </c>
      <c r="P304" s="2">
        <v>472</v>
      </c>
      <c r="Q304" s="2">
        <v>609.25699999999995</v>
      </c>
      <c r="R304" s="2">
        <v>-137.25700000000001</v>
      </c>
      <c r="S304" s="30">
        <v>80</v>
      </c>
      <c r="T304" s="30">
        <v>0</v>
      </c>
      <c r="U304" s="30">
        <v>0</v>
      </c>
    </row>
    <row r="305" spans="1:21" x14ac:dyDescent="0.25">
      <c r="A305" s="16" t="s">
        <v>221</v>
      </c>
      <c r="B305" s="16" t="s">
        <v>221</v>
      </c>
      <c r="C305" s="16" t="s">
        <v>462</v>
      </c>
      <c r="D305" s="16" t="s">
        <v>1523</v>
      </c>
      <c r="E305" s="16" t="s">
        <v>558</v>
      </c>
      <c r="F305" s="16" t="s">
        <v>464</v>
      </c>
      <c r="G305" s="16" t="s">
        <v>472</v>
      </c>
      <c r="H305" s="16" t="s">
        <v>545</v>
      </c>
      <c r="I305" s="16" t="s">
        <v>1453</v>
      </c>
      <c r="J305" s="16" t="s">
        <v>25</v>
      </c>
      <c r="K305" s="74" t="s">
        <v>1524</v>
      </c>
      <c r="L305" s="29">
        <v>5.62</v>
      </c>
      <c r="M305" s="29">
        <v>5.62</v>
      </c>
      <c r="N305" s="29">
        <v>0</v>
      </c>
      <c r="O305" s="29">
        <v>0</v>
      </c>
      <c r="P305" s="3">
        <v>449.6</v>
      </c>
      <c r="Q305" s="3">
        <v>580.34299999999996</v>
      </c>
      <c r="R305" s="3">
        <v>-130.74299999999999</v>
      </c>
      <c r="S305" s="29">
        <v>80</v>
      </c>
      <c r="T305" s="29">
        <v>0</v>
      </c>
      <c r="U305" s="29">
        <v>0</v>
      </c>
    </row>
    <row r="306" spans="1:21" x14ac:dyDescent="0.25">
      <c r="A306" s="17" t="s">
        <v>221</v>
      </c>
      <c r="B306" s="17" t="s">
        <v>221</v>
      </c>
      <c r="C306" s="17" t="s">
        <v>462</v>
      </c>
      <c r="D306" s="17" t="s">
        <v>1523</v>
      </c>
      <c r="E306" s="17" t="s">
        <v>558</v>
      </c>
      <c r="F306" s="17" t="s">
        <v>464</v>
      </c>
      <c r="G306" s="17" t="s">
        <v>473</v>
      </c>
      <c r="H306" s="17" t="s">
        <v>545</v>
      </c>
      <c r="I306" s="17" t="s">
        <v>1453</v>
      </c>
      <c r="J306" s="17" t="s">
        <v>25</v>
      </c>
      <c r="K306" s="73" t="s">
        <v>1524</v>
      </c>
      <c r="L306" s="30">
        <v>2.64</v>
      </c>
      <c r="M306" s="30">
        <v>2.64</v>
      </c>
      <c r="N306" s="30">
        <v>0</v>
      </c>
      <c r="O306" s="30">
        <v>0</v>
      </c>
      <c r="P306" s="2">
        <v>211.2</v>
      </c>
      <c r="Q306" s="2">
        <v>272.64400000000001</v>
      </c>
      <c r="R306" s="2">
        <v>-61.444000000000003</v>
      </c>
      <c r="S306" s="30">
        <v>80</v>
      </c>
      <c r="T306" s="30">
        <v>0</v>
      </c>
      <c r="U306" s="30">
        <v>0</v>
      </c>
    </row>
    <row r="307" spans="1:21" x14ac:dyDescent="0.25">
      <c r="A307" s="16" t="s">
        <v>221</v>
      </c>
      <c r="B307" s="16" t="s">
        <v>221</v>
      </c>
      <c r="C307" s="16" t="s">
        <v>462</v>
      </c>
      <c r="D307" s="16" t="s">
        <v>1494</v>
      </c>
      <c r="E307" s="16" t="s">
        <v>745</v>
      </c>
      <c r="F307" s="16" t="s">
        <v>727</v>
      </c>
      <c r="G307" s="16" t="s">
        <v>465</v>
      </c>
      <c r="H307" s="16" t="s">
        <v>545</v>
      </c>
      <c r="I307" s="16" t="s">
        <v>1453</v>
      </c>
      <c r="J307" s="16" t="s">
        <v>25</v>
      </c>
      <c r="K307" s="74" t="s">
        <v>1495</v>
      </c>
      <c r="L307" s="29">
        <v>16.62</v>
      </c>
      <c r="M307" s="29">
        <v>16.62</v>
      </c>
      <c r="N307" s="29">
        <v>16.62</v>
      </c>
      <c r="O307" s="29">
        <v>100</v>
      </c>
      <c r="P307" s="3">
        <v>1412.7</v>
      </c>
      <c r="Q307" s="3">
        <v>1547.617</v>
      </c>
      <c r="R307" s="3">
        <v>-134.917</v>
      </c>
      <c r="S307" s="29">
        <v>85</v>
      </c>
      <c r="T307" s="29">
        <v>93.12</v>
      </c>
      <c r="U307" s="29">
        <v>9.5500000000000007</v>
      </c>
    </row>
    <row r="308" spans="1:21" x14ac:dyDescent="0.25">
      <c r="A308" s="17" t="s">
        <v>221</v>
      </c>
      <c r="B308" s="17" t="s">
        <v>221</v>
      </c>
      <c r="C308" s="17" t="s">
        <v>462</v>
      </c>
      <c r="D308" s="17" t="s">
        <v>1494</v>
      </c>
      <c r="E308" s="17" t="s">
        <v>745</v>
      </c>
      <c r="F308" s="17" t="s">
        <v>727</v>
      </c>
      <c r="G308" s="17" t="s">
        <v>468</v>
      </c>
      <c r="H308" s="17" t="s">
        <v>545</v>
      </c>
      <c r="I308" s="17" t="s">
        <v>1453</v>
      </c>
      <c r="J308" s="17" t="s">
        <v>25</v>
      </c>
      <c r="K308" s="73" t="s">
        <v>1495</v>
      </c>
      <c r="L308" s="30">
        <v>4.5999999999999996</v>
      </c>
      <c r="M308" s="30">
        <v>4.5999999999999996</v>
      </c>
      <c r="N308" s="30">
        <v>4.5999999999999996</v>
      </c>
      <c r="O308" s="30">
        <v>100</v>
      </c>
      <c r="P308" s="2">
        <v>391</v>
      </c>
      <c r="Q308" s="2">
        <v>428.32799999999997</v>
      </c>
      <c r="R308" s="2">
        <v>-37.328000000000003</v>
      </c>
      <c r="S308" s="30">
        <v>85</v>
      </c>
      <c r="T308" s="30">
        <v>93.11</v>
      </c>
      <c r="U308" s="30">
        <v>9.5500000000000007</v>
      </c>
    </row>
    <row r="309" spans="1:21" x14ac:dyDescent="0.25">
      <c r="A309" s="16" t="s">
        <v>221</v>
      </c>
      <c r="B309" s="16" t="s">
        <v>221</v>
      </c>
      <c r="C309" s="16" t="s">
        <v>462</v>
      </c>
      <c r="D309" s="16" t="s">
        <v>1494</v>
      </c>
      <c r="E309" s="16" t="s">
        <v>745</v>
      </c>
      <c r="F309" s="16" t="s">
        <v>727</v>
      </c>
      <c r="G309" s="16" t="s">
        <v>470</v>
      </c>
      <c r="H309" s="16" t="s">
        <v>545</v>
      </c>
      <c r="I309" s="16" t="s">
        <v>1453</v>
      </c>
      <c r="J309" s="16" t="s">
        <v>25</v>
      </c>
      <c r="K309" s="74" t="s">
        <v>1495</v>
      </c>
      <c r="L309" s="29">
        <v>10.27</v>
      </c>
      <c r="M309" s="29">
        <v>10.27</v>
      </c>
      <c r="N309" s="29">
        <v>10.27</v>
      </c>
      <c r="O309" s="29">
        <v>100</v>
      </c>
      <c r="P309" s="3">
        <v>872.95</v>
      </c>
      <c r="Q309" s="3">
        <v>956.3</v>
      </c>
      <c r="R309" s="3">
        <v>-83.35</v>
      </c>
      <c r="S309" s="29">
        <v>85</v>
      </c>
      <c r="T309" s="29">
        <v>93.12</v>
      </c>
      <c r="U309" s="29">
        <v>9.5500000000000007</v>
      </c>
    </row>
    <row r="310" spans="1:21" x14ac:dyDescent="0.25">
      <c r="A310" s="17" t="s">
        <v>221</v>
      </c>
      <c r="B310" s="17" t="s">
        <v>221</v>
      </c>
      <c r="C310" s="17" t="s">
        <v>462</v>
      </c>
      <c r="D310" s="17" t="s">
        <v>1494</v>
      </c>
      <c r="E310" s="17" t="s">
        <v>745</v>
      </c>
      <c r="F310" s="17" t="s">
        <v>727</v>
      </c>
      <c r="G310" s="17" t="s">
        <v>471</v>
      </c>
      <c r="H310" s="17" t="s">
        <v>545</v>
      </c>
      <c r="I310" s="17" t="s">
        <v>1453</v>
      </c>
      <c r="J310" s="17" t="s">
        <v>25</v>
      </c>
      <c r="K310" s="73" t="s">
        <v>1495</v>
      </c>
      <c r="L310" s="30">
        <v>6.51</v>
      </c>
      <c r="M310" s="30">
        <v>6.51</v>
      </c>
      <c r="N310" s="30">
        <v>6.51</v>
      </c>
      <c r="O310" s="30">
        <v>100</v>
      </c>
      <c r="P310" s="2">
        <v>553.35</v>
      </c>
      <c r="Q310" s="2">
        <v>606.19899999999996</v>
      </c>
      <c r="R310" s="2">
        <v>-52.848999999999997</v>
      </c>
      <c r="S310" s="30">
        <v>85</v>
      </c>
      <c r="T310" s="30">
        <v>93.12</v>
      </c>
      <c r="U310" s="30">
        <v>9.5500000000000007</v>
      </c>
    </row>
    <row r="311" spans="1:21" x14ac:dyDescent="0.25">
      <c r="A311" s="16" t="s">
        <v>221</v>
      </c>
      <c r="B311" s="16" t="s">
        <v>221</v>
      </c>
      <c r="C311" s="16" t="s">
        <v>462</v>
      </c>
      <c r="D311" s="16" t="s">
        <v>1501</v>
      </c>
      <c r="E311" s="16" t="s">
        <v>543</v>
      </c>
      <c r="F311" s="16" t="s">
        <v>544</v>
      </c>
      <c r="G311" s="16" t="s">
        <v>465</v>
      </c>
      <c r="H311" s="16" t="s">
        <v>545</v>
      </c>
      <c r="I311" s="16" t="s">
        <v>1453</v>
      </c>
      <c r="J311" s="16" t="s">
        <v>25</v>
      </c>
      <c r="K311" s="74" t="s">
        <v>1499</v>
      </c>
      <c r="L311" s="29">
        <v>11.39</v>
      </c>
      <c r="M311" s="29">
        <v>11.39</v>
      </c>
      <c r="N311" s="29">
        <v>11.39</v>
      </c>
      <c r="O311" s="29">
        <v>100</v>
      </c>
      <c r="P311" s="3">
        <v>911.2</v>
      </c>
      <c r="Q311" s="3">
        <v>1148.444</v>
      </c>
      <c r="R311" s="3">
        <v>-237.244</v>
      </c>
      <c r="S311" s="29">
        <v>80</v>
      </c>
      <c r="T311" s="29">
        <v>100.83</v>
      </c>
      <c r="U311" s="29">
        <v>26.04</v>
      </c>
    </row>
    <row r="312" spans="1:21" x14ac:dyDescent="0.25">
      <c r="A312" s="17" t="s">
        <v>221</v>
      </c>
      <c r="B312" s="17" t="s">
        <v>221</v>
      </c>
      <c r="C312" s="17" t="s">
        <v>462</v>
      </c>
      <c r="D312" s="17" t="s">
        <v>1500</v>
      </c>
      <c r="E312" s="17" t="s">
        <v>777</v>
      </c>
      <c r="F312" s="17" t="s">
        <v>638</v>
      </c>
      <c r="G312" s="17" t="s">
        <v>477</v>
      </c>
      <c r="H312" s="17" t="s">
        <v>499</v>
      </c>
      <c r="I312" s="17" t="s">
        <v>1453</v>
      </c>
      <c r="J312" s="17" t="s">
        <v>25</v>
      </c>
      <c r="K312" s="73" t="s">
        <v>1525</v>
      </c>
      <c r="L312" s="30">
        <v>11.03</v>
      </c>
      <c r="M312" s="30">
        <v>11.03</v>
      </c>
      <c r="N312" s="30">
        <v>11.03</v>
      </c>
      <c r="O312" s="30">
        <v>100</v>
      </c>
      <c r="P312" s="2">
        <v>882.4</v>
      </c>
      <c r="Q312" s="2">
        <v>880.79399999999998</v>
      </c>
      <c r="R312" s="2">
        <v>1.6060000000000001</v>
      </c>
      <c r="S312" s="30">
        <v>80</v>
      </c>
      <c r="T312" s="30">
        <v>79.849999999999994</v>
      </c>
      <c r="U312" s="30">
        <v>-0.18</v>
      </c>
    </row>
    <row r="313" spans="1:21" x14ac:dyDescent="0.25">
      <c r="A313" s="16" t="s">
        <v>221</v>
      </c>
      <c r="B313" s="16" t="s">
        <v>221</v>
      </c>
      <c r="C313" s="16" t="s">
        <v>808</v>
      </c>
      <c r="D313" s="16" t="s">
        <v>1526</v>
      </c>
      <c r="E313" s="16" t="s">
        <v>967</v>
      </c>
      <c r="F313" s="16" t="s">
        <v>714</v>
      </c>
      <c r="G313" s="16" t="s">
        <v>465</v>
      </c>
      <c r="H313" s="16" t="s">
        <v>499</v>
      </c>
      <c r="I313" s="16" t="s">
        <v>1453</v>
      </c>
      <c r="J313" s="16" t="s">
        <v>25</v>
      </c>
      <c r="K313" s="74" t="s">
        <v>1527</v>
      </c>
      <c r="L313" s="29">
        <v>9.58</v>
      </c>
      <c r="M313" s="29">
        <v>9.58</v>
      </c>
      <c r="N313" s="29">
        <v>9.58</v>
      </c>
      <c r="O313" s="29">
        <v>100</v>
      </c>
      <c r="P313" s="3">
        <v>670.6</v>
      </c>
      <c r="Q313" s="3">
        <v>604.89599999999996</v>
      </c>
      <c r="R313" s="3">
        <v>65.703999999999994</v>
      </c>
      <c r="S313" s="29">
        <v>70</v>
      </c>
      <c r="T313" s="29">
        <v>63.14</v>
      </c>
      <c r="U313" s="29">
        <v>-9.8000000000000007</v>
      </c>
    </row>
    <row r="314" spans="1:21" x14ac:dyDescent="0.25">
      <c r="A314" s="17" t="s">
        <v>221</v>
      </c>
      <c r="B314" s="17" t="s">
        <v>221</v>
      </c>
      <c r="C314" s="17" t="s">
        <v>808</v>
      </c>
      <c r="D314" s="17" t="s">
        <v>1526</v>
      </c>
      <c r="E314" s="17" t="s">
        <v>967</v>
      </c>
      <c r="F314" s="17" t="s">
        <v>714</v>
      </c>
      <c r="G314" s="17" t="s">
        <v>468</v>
      </c>
      <c r="H314" s="17" t="s">
        <v>499</v>
      </c>
      <c r="I314" s="17" t="s">
        <v>1453</v>
      </c>
      <c r="J314" s="17" t="s">
        <v>25</v>
      </c>
      <c r="K314" s="73" t="s">
        <v>1527</v>
      </c>
      <c r="L314" s="30">
        <v>9.35</v>
      </c>
      <c r="M314" s="30">
        <v>9.35</v>
      </c>
      <c r="N314" s="30">
        <v>9.35</v>
      </c>
      <c r="O314" s="30">
        <v>100</v>
      </c>
      <c r="P314" s="2">
        <v>654.5</v>
      </c>
      <c r="Q314" s="2">
        <v>590.38800000000003</v>
      </c>
      <c r="R314" s="2">
        <v>64.111999999999995</v>
      </c>
      <c r="S314" s="30">
        <v>70</v>
      </c>
      <c r="T314" s="30">
        <v>63.14</v>
      </c>
      <c r="U314" s="30">
        <v>-9.8000000000000007</v>
      </c>
    </row>
    <row r="315" spans="1:21" x14ac:dyDescent="0.25">
      <c r="A315" s="16" t="s">
        <v>221</v>
      </c>
      <c r="B315" s="16" t="s">
        <v>221</v>
      </c>
      <c r="C315" s="16" t="s">
        <v>808</v>
      </c>
      <c r="D315" s="16" t="s">
        <v>1526</v>
      </c>
      <c r="E315" s="16" t="s">
        <v>967</v>
      </c>
      <c r="F315" s="16" t="s">
        <v>714</v>
      </c>
      <c r="G315" s="16" t="s">
        <v>470</v>
      </c>
      <c r="H315" s="16" t="s">
        <v>499</v>
      </c>
      <c r="I315" s="16" t="s">
        <v>1453</v>
      </c>
      <c r="J315" s="16" t="s">
        <v>25</v>
      </c>
      <c r="K315" s="74" t="s">
        <v>1527</v>
      </c>
      <c r="L315" s="29">
        <v>4.75</v>
      </c>
      <c r="M315" s="29">
        <v>4.75</v>
      </c>
      <c r="N315" s="29">
        <v>4.75</v>
      </c>
      <c r="O315" s="29">
        <v>100</v>
      </c>
      <c r="P315" s="3">
        <v>332.5</v>
      </c>
      <c r="Q315" s="3">
        <v>299.92500000000001</v>
      </c>
      <c r="R315" s="3">
        <v>32.575000000000003</v>
      </c>
      <c r="S315" s="29">
        <v>70</v>
      </c>
      <c r="T315" s="29">
        <v>63.14</v>
      </c>
      <c r="U315" s="29">
        <v>-9.8000000000000007</v>
      </c>
    </row>
    <row r="316" spans="1:21" x14ac:dyDescent="0.25">
      <c r="A316" s="17" t="s">
        <v>221</v>
      </c>
      <c r="B316" s="17" t="s">
        <v>221</v>
      </c>
      <c r="C316" s="17" t="s">
        <v>808</v>
      </c>
      <c r="D316" s="17" t="s">
        <v>1526</v>
      </c>
      <c r="E316" s="17" t="s">
        <v>967</v>
      </c>
      <c r="F316" s="17" t="s">
        <v>714</v>
      </c>
      <c r="G316" s="17" t="s">
        <v>471</v>
      </c>
      <c r="H316" s="17" t="s">
        <v>499</v>
      </c>
      <c r="I316" s="17" t="s">
        <v>1453</v>
      </c>
      <c r="J316" s="17" t="s">
        <v>25</v>
      </c>
      <c r="K316" s="73" t="s">
        <v>1527</v>
      </c>
      <c r="L316" s="30">
        <v>6.13</v>
      </c>
      <c r="M316" s="30">
        <v>6.13</v>
      </c>
      <c r="N316" s="30">
        <v>6.13</v>
      </c>
      <c r="O316" s="30">
        <v>100</v>
      </c>
      <c r="P316" s="2">
        <v>429.1</v>
      </c>
      <c r="Q316" s="2">
        <v>387.05900000000003</v>
      </c>
      <c r="R316" s="2">
        <v>42.040999999999997</v>
      </c>
      <c r="S316" s="30">
        <v>70</v>
      </c>
      <c r="T316" s="30">
        <v>63.14</v>
      </c>
      <c r="U316" s="30">
        <v>-9.8000000000000007</v>
      </c>
    </row>
    <row r="317" spans="1:21" x14ac:dyDescent="0.25">
      <c r="A317" s="16" t="s">
        <v>221</v>
      </c>
      <c r="B317" s="16" t="s">
        <v>221</v>
      </c>
      <c r="C317" s="16" t="s">
        <v>808</v>
      </c>
      <c r="D317" s="16" t="s">
        <v>1526</v>
      </c>
      <c r="E317" s="16" t="s">
        <v>967</v>
      </c>
      <c r="F317" s="16" t="s">
        <v>714</v>
      </c>
      <c r="G317" s="16" t="s">
        <v>473</v>
      </c>
      <c r="H317" s="16" t="s">
        <v>499</v>
      </c>
      <c r="I317" s="16" t="s">
        <v>1453</v>
      </c>
      <c r="J317" s="16" t="s">
        <v>25</v>
      </c>
      <c r="K317" s="74" t="s">
        <v>1527</v>
      </c>
      <c r="L317" s="29">
        <v>28.07</v>
      </c>
      <c r="M317" s="29">
        <v>28.07</v>
      </c>
      <c r="N317" s="29">
        <v>28.07</v>
      </c>
      <c r="O317" s="29">
        <v>100</v>
      </c>
      <c r="P317" s="3">
        <v>1964.9</v>
      </c>
      <c r="Q317" s="3">
        <v>1772.385</v>
      </c>
      <c r="R317" s="3">
        <v>192.51499999999999</v>
      </c>
      <c r="S317" s="29">
        <v>70</v>
      </c>
      <c r="T317" s="29">
        <v>63.14</v>
      </c>
      <c r="U317" s="29">
        <v>-9.8000000000000007</v>
      </c>
    </row>
    <row r="318" spans="1:21" x14ac:dyDescent="0.25">
      <c r="A318" s="17" t="s">
        <v>221</v>
      </c>
      <c r="B318" s="17" t="s">
        <v>221</v>
      </c>
      <c r="C318" s="17" t="s">
        <v>808</v>
      </c>
      <c r="D318" s="17" t="s">
        <v>1526</v>
      </c>
      <c r="E318" s="17" t="s">
        <v>967</v>
      </c>
      <c r="F318" s="17" t="s">
        <v>714</v>
      </c>
      <c r="G318" s="17" t="s">
        <v>474</v>
      </c>
      <c r="H318" s="17" t="s">
        <v>499</v>
      </c>
      <c r="I318" s="17" t="s">
        <v>1453</v>
      </c>
      <c r="J318" s="17" t="s">
        <v>25</v>
      </c>
      <c r="K318" s="73" t="s">
        <v>1527</v>
      </c>
      <c r="L318" s="30">
        <v>4.18</v>
      </c>
      <c r="M318" s="30">
        <v>4.18</v>
      </c>
      <c r="N318" s="30">
        <v>4.18</v>
      </c>
      <c r="O318" s="30">
        <v>100</v>
      </c>
      <c r="P318" s="2">
        <v>292.60000000000002</v>
      </c>
      <c r="Q318" s="2">
        <v>263.93099999999998</v>
      </c>
      <c r="R318" s="2">
        <v>28.669</v>
      </c>
      <c r="S318" s="30">
        <v>70</v>
      </c>
      <c r="T318" s="30">
        <v>63.14</v>
      </c>
      <c r="U318" s="30">
        <v>-9.8000000000000007</v>
      </c>
    </row>
    <row r="319" spans="1:21" x14ac:dyDescent="0.25">
      <c r="A319" s="16" t="s">
        <v>221</v>
      </c>
      <c r="B319" s="16" t="s">
        <v>221</v>
      </c>
      <c r="C319" s="16" t="s">
        <v>808</v>
      </c>
      <c r="D319" s="16" t="s">
        <v>1526</v>
      </c>
      <c r="E319" s="16" t="s">
        <v>967</v>
      </c>
      <c r="F319" s="16" t="s">
        <v>714</v>
      </c>
      <c r="G319" s="16" t="s">
        <v>475</v>
      </c>
      <c r="H319" s="16" t="s">
        <v>499</v>
      </c>
      <c r="I319" s="16" t="s">
        <v>1453</v>
      </c>
      <c r="J319" s="16" t="s">
        <v>25</v>
      </c>
      <c r="K319" s="74" t="s">
        <v>1527</v>
      </c>
      <c r="L319" s="29">
        <v>2.99</v>
      </c>
      <c r="M319" s="29">
        <v>2.99</v>
      </c>
      <c r="N319" s="29">
        <v>2.99</v>
      </c>
      <c r="O319" s="29">
        <v>100</v>
      </c>
      <c r="P319" s="3">
        <v>209.3</v>
      </c>
      <c r="Q319" s="3">
        <v>188.78800000000001</v>
      </c>
      <c r="R319" s="3">
        <v>20.512</v>
      </c>
      <c r="S319" s="29">
        <v>70</v>
      </c>
      <c r="T319" s="29">
        <v>63.14</v>
      </c>
      <c r="U319" s="29">
        <v>-9.8000000000000007</v>
      </c>
    </row>
    <row r="320" spans="1:21" x14ac:dyDescent="0.25">
      <c r="A320" s="17" t="s">
        <v>221</v>
      </c>
      <c r="B320" s="17" t="s">
        <v>221</v>
      </c>
      <c r="C320" s="17" t="s">
        <v>808</v>
      </c>
      <c r="D320" s="17" t="s">
        <v>1526</v>
      </c>
      <c r="E320" s="17" t="s">
        <v>967</v>
      </c>
      <c r="F320" s="17" t="s">
        <v>714</v>
      </c>
      <c r="G320" s="17" t="s">
        <v>476</v>
      </c>
      <c r="H320" s="17" t="s">
        <v>499</v>
      </c>
      <c r="I320" s="17" t="s">
        <v>1453</v>
      </c>
      <c r="J320" s="17" t="s">
        <v>25</v>
      </c>
      <c r="K320" s="73" t="s">
        <v>1527</v>
      </c>
      <c r="L320" s="30">
        <v>11.35</v>
      </c>
      <c r="M320" s="30">
        <v>11.35</v>
      </c>
      <c r="N320" s="30">
        <v>11.35</v>
      </c>
      <c r="O320" s="30">
        <v>100</v>
      </c>
      <c r="P320" s="2">
        <v>794.5</v>
      </c>
      <c r="Q320" s="2">
        <v>716.65800000000002</v>
      </c>
      <c r="R320" s="2">
        <v>77.841999999999999</v>
      </c>
      <c r="S320" s="30">
        <v>70</v>
      </c>
      <c r="T320" s="30">
        <v>63.14</v>
      </c>
      <c r="U320" s="30">
        <v>-9.8000000000000007</v>
      </c>
    </row>
    <row r="321" spans="1:21" x14ac:dyDescent="0.25">
      <c r="A321" s="16" t="s">
        <v>221</v>
      </c>
      <c r="B321" s="16" t="s">
        <v>221</v>
      </c>
      <c r="C321" s="16" t="s">
        <v>808</v>
      </c>
      <c r="D321" s="16" t="s">
        <v>1526</v>
      </c>
      <c r="E321" s="16" t="s">
        <v>967</v>
      </c>
      <c r="F321" s="16" t="s">
        <v>714</v>
      </c>
      <c r="G321" s="16" t="s">
        <v>478</v>
      </c>
      <c r="H321" s="16" t="s">
        <v>499</v>
      </c>
      <c r="I321" s="16" t="s">
        <v>1453</v>
      </c>
      <c r="J321" s="16" t="s">
        <v>25</v>
      </c>
      <c r="K321" s="74" t="s">
        <v>1527</v>
      </c>
      <c r="L321" s="29">
        <v>6.2</v>
      </c>
      <c r="M321" s="29">
        <v>6.2</v>
      </c>
      <c r="N321" s="29">
        <v>6.2</v>
      </c>
      <c r="O321" s="29">
        <v>100</v>
      </c>
      <c r="P321" s="3">
        <v>434</v>
      </c>
      <c r="Q321" s="3">
        <v>391.476</v>
      </c>
      <c r="R321" s="3">
        <v>42.524000000000001</v>
      </c>
      <c r="S321" s="29">
        <v>70</v>
      </c>
      <c r="T321" s="29">
        <v>63.14</v>
      </c>
      <c r="U321" s="29">
        <v>-9.8000000000000007</v>
      </c>
    </row>
    <row r="322" spans="1:21" x14ac:dyDescent="0.25">
      <c r="A322" s="17" t="s">
        <v>221</v>
      </c>
      <c r="B322" s="17" t="s">
        <v>221</v>
      </c>
      <c r="C322" s="17" t="s">
        <v>808</v>
      </c>
      <c r="D322" s="17" t="s">
        <v>1526</v>
      </c>
      <c r="E322" s="17" t="s">
        <v>967</v>
      </c>
      <c r="F322" s="17" t="s">
        <v>714</v>
      </c>
      <c r="G322" s="17" t="s">
        <v>479</v>
      </c>
      <c r="H322" s="17" t="s">
        <v>499</v>
      </c>
      <c r="I322" s="17" t="s">
        <v>1453</v>
      </c>
      <c r="J322" s="17" t="s">
        <v>25</v>
      </c>
      <c r="K322" s="73" t="s">
        <v>1527</v>
      </c>
      <c r="L322" s="30">
        <v>5.53</v>
      </c>
      <c r="M322" s="30">
        <v>5.53</v>
      </c>
      <c r="N322" s="30">
        <v>5.53</v>
      </c>
      <c r="O322" s="30">
        <v>100</v>
      </c>
      <c r="P322" s="2">
        <v>387.1</v>
      </c>
      <c r="Q322" s="2">
        <v>349.17200000000003</v>
      </c>
      <c r="R322" s="2">
        <v>37.927999999999997</v>
      </c>
      <c r="S322" s="30">
        <v>70</v>
      </c>
      <c r="T322" s="30">
        <v>63.14</v>
      </c>
      <c r="U322" s="30">
        <v>-9.8000000000000007</v>
      </c>
    </row>
    <row r="323" spans="1:21" x14ac:dyDescent="0.25">
      <c r="A323" s="16" t="s">
        <v>221</v>
      </c>
      <c r="B323" s="16" t="s">
        <v>221</v>
      </c>
      <c r="C323" s="16" t="s">
        <v>808</v>
      </c>
      <c r="D323" s="16" t="s">
        <v>1526</v>
      </c>
      <c r="E323" s="16" t="s">
        <v>967</v>
      </c>
      <c r="F323" s="16" t="s">
        <v>714</v>
      </c>
      <c r="G323" s="16" t="s">
        <v>481</v>
      </c>
      <c r="H323" s="16" t="s">
        <v>499</v>
      </c>
      <c r="I323" s="16" t="s">
        <v>1453</v>
      </c>
      <c r="J323" s="16" t="s">
        <v>25</v>
      </c>
      <c r="K323" s="74" t="s">
        <v>1527</v>
      </c>
      <c r="L323" s="29">
        <v>13.34</v>
      </c>
      <c r="M323" s="29">
        <v>13.34</v>
      </c>
      <c r="N323" s="29">
        <v>13.34</v>
      </c>
      <c r="O323" s="29">
        <v>100</v>
      </c>
      <c r="P323" s="3">
        <v>933.8</v>
      </c>
      <c r="Q323" s="3">
        <v>842.29600000000005</v>
      </c>
      <c r="R323" s="3">
        <v>91.504000000000005</v>
      </c>
      <c r="S323" s="29">
        <v>70</v>
      </c>
      <c r="T323" s="29">
        <v>63.14</v>
      </c>
      <c r="U323" s="29">
        <v>-9.8000000000000007</v>
      </c>
    </row>
    <row r="324" spans="1:21" x14ac:dyDescent="0.25">
      <c r="A324" s="17" t="s">
        <v>221</v>
      </c>
      <c r="B324" s="17" t="s">
        <v>221</v>
      </c>
      <c r="C324" s="17" t="s">
        <v>808</v>
      </c>
      <c r="D324" s="17" t="s">
        <v>1526</v>
      </c>
      <c r="E324" s="17" t="s">
        <v>967</v>
      </c>
      <c r="F324" s="17" t="s">
        <v>714</v>
      </c>
      <c r="G324" s="17" t="s">
        <v>482</v>
      </c>
      <c r="H324" s="17" t="s">
        <v>499</v>
      </c>
      <c r="I324" s="17" t="s">
        <v>1453</v>
      </c>
      <c r="J324" s="17" t="s">
        <v>25</v>
      </c>
      <c r="K324" s="73" t="s">
        <v>1527</v>
      </c>
      <c r="L324" s="30">
        <v>2.46</v>
      </c>
      <c r="M324" s="30">
        <v>2.46</v>
      </c>
      <c r="N324" s="30">
        <v>2.46</v>
      </c>
      <c r="O324" s="30">
        <v>100</v>
      </c>
      <c r="P324" s="2">
        <v>172.2</v>
      </c>
      <c r="Q324" s="2">
        <v>155.32</v>
      </c>
      <c r="R324" s="2">
        <v>16.88</v>
      </c>
      <c r="S324" s="30">
        <v>70</v>
      </c>
      <c r="T324" s="30">
        <v>63.14</v>
      </c>
      <c r="U324" s="30">
        <v>-9.8000000000000007</v>
      </c>
    </row>
    <row r="325" spans="1:21" x14ac:dyDescent="0.25">
      <c r="A325" s="16" t="s">
        <v>221</v>
      </c>
      <c r="B325" s="16" t="s">
        <v>221</v>
      </c>
      <c r="C325" s="16" t="s">
        <v>808</v>
      </c>
      <c r="D325" s="16" t="s">
        <v>1526</v>
      </c>
      <c r="E325" s="16" t="s">
        <v>967</v>
      </c>
      <c r="F325" s="16" t="s">
        <v>714</v>
      </c>
      <c r="G325" s="16" t="s">
        <v>483</v>
      </c>
      <c r="H325" s="16" t="s">
        <v>499</v>
      </c>
      <c r="I325" s="16" t="s">
        <v>1453</v>
      </c>
      <c r="J325" s="16" t="s">
        <v>25</v>
      </c>
      <c r="K325" s="74" t="s">
        <v>1527</v>
      </c>
      <c r="L325" s="29">
        <v>9.0399999999999991</v>
      </c>
      <c r="M325" s="29">
        <v>9.0399999999999991</v>
      </c>
      <c r="N325" s="29">
        <v>9.0399999999999991</v>
      </c>
      <c r="O325" s="29">
        <v>100</v>
      </c>
      <c r="P325" s="3">
        <v>632.79999999999995</v>
      </c>
      <c r="Q325" s="3">
        <v>570.79300000000001</v>
      </c>
      <c r="R325" s="3">
        <v>62.006999999999998</v>
      </c>
      <c r="S325" s="29">
        <v>70</v>
      </c>
      <c r="T325" s="29">
        <v>63.14</v>
      </c>
      <c r="U325" s="29">
        <v>-9.8000000000000007</v>
      </c>
    </row>
    <row r="326" spans="1:21" x14ac:dyDescent="0.25">
      <c r="A326" s="17" t="s">
        <v>221</v>
      </c>
      <c r="B326" s="17" t="s">
        <v>221</v>
      </c>
      <c r="C326" s="17" t="s">
        <v>808</v>
      </c>
      <c r="D326" s="17" t="s">
        <v>1526</v>
      </c>
      <c r="E326" s="17" t="s">
        <v>967</v>
      </c>
      <c r="F326" s="17" t="s">
        <v>714</v>
      </c>
      <c r="G326" s="17" t="s">
        <v>484</v>
      </c>
      <c r="H326" s="17" t="s">
        <v>499</v>
      </c>
      <c r="I326" s="17" t="s">
        <v>1453</v>
      </c>
      <c r="J326" s="17" t="s">
        <v>25</v>
      </c>
      <c r="K326" s="73" t="s">
        <v>1527</v>
      </c>
      <c r="L326" s="30">
        <v>8.44</v>
      </c>
      <c r="M326" s="30">
        <v>8.44</v>
      </c>
      <c r="N326" s="30">
        <v>8.44</v>
      </c>
      <c r="O326" s="30">
        <v>100</v>
      </c>
      <c r="P326" s="2">
        <v>590.79999999999995</v>
      </c>
      <c r="Q326" s="2">
        <v>532.92600000000004</v>
      </c>
      <c r="R326" s="2">
        <v>57.874000000000002</v>
      </c>
      <c r="S326" s="30">
        <v>70</v>
      </c>
      <c r="T326" s="30">
        <v>63.14</v>
      </c>
      <c r="U326" s="30">
        <v>-9.8000000000000007</v>
      </c>
    </row>
    <row r="327" spans="1:21" x14ac:dyDescent="0.25">
      <c r="A327" s="16" t="s">
        <v>221</v>
      </c>
      <c r="B327" s="16" t="s">
        <v>221</v>
      </c>
      <c r="C327" s="16" t="s">
        <v>808</v>
      </c>
      <c r="D327" s="16" t="s">
        <v>1526</v>
      </c>
      <c r="E327" s="16" t="s">
        <v>967</v>
      </c>
      <c r="F327" s="16" t="s">
        <v>714</v>
      </c>
      <c r="G327" s="16" t="s">
        <v>485</v>
      </c>
      <c r="H327" s="16" t="s">
        <v>499</v>
      </c>
      <c r="I327" s="16" t="s">
        <v>1453</v>
      </c>
      <c r="J327" s="16" t="s">
        <v>25</v>
      </c>
      <c r="K327" s="74" t="s">
        <v>1527</v>
      </c>
      <c r="L327" s="29">
        <v>6.51</v>
      </c>
      <c r="M327" s="29">
        <v>6.51</v>
      </c>
      <c r="N327" s="29">
        <v>6.51</v>
      </c>
      <c r="O327" s="29">
        <v>100</v>
      </c>
      <c r="P327" s="3">
        <v>455.7</v>
      </c>
      <c r="Q327" s="3">
        <v>411.04300000000001</v>
      </c>
      <c r="R327" s="3">
        <v>44.656999999999996</v>
      </c>
      <c r="S327" s="29">
        <v>70</v>
      </c>
      <c r="T327" s="29">
        <v>63.14</v>
      </c>
      <c r="U327" s="29">
        <v>-9.8000000000000007</v>
      </c>
    </row>
    <row r="328" spans="1:21" x14ac:dyDescent="0.25">
      <c r="A328" s="17" t="s">
        <v>221</v>
      </c>
      <c r="B328" s="17" t="s">
        <v>221</v>
      </c>
      <c r="C328" s="17" t="s">
        <v>808</v>
      </c>
      <c r="D328" s="17" t="s">
        <v>1526</v>
      </c>
      <c r="E328" s="17" t="s">
        <v>967</v>
      </c>
      <c r="F328" s="17" t="s">
        <v>714</v>
      </c>
      <c r="G328" s="17" t="s">
        <v>486</v>
      </c>
      <c r="H328" s="17" t="s">
        <v>499</v>
      </c>
      <c r="I328" s="17" t="s">
        <v>1453</v>
      </c>
      <c r="J328" s="17" t="s">
        <v>25</v>
      </c>
      <c r="K328" s="73" t="s">
        <v>1527</v>
      </c>
      <c r="L328" s="30">
        <v>6.18</v>
      </c>
      <c r="M328" s="30">
        <v>6.18</v>
      </c>
      <c r="N328" s="30">
        <v>6.18</v>
      </c>
      <c r="O328" s="30">
        <v>100</v>
      </c>
      <c r="P328" s="2">
        <v>432.6</v>
      </c>
      <c r="Q328" s="2">
        <v>390.20699999999999</v>
      </c>
      <c r="R328" s="2">
        <v>42.393000000000001</v>
      </c>
      <c r="S328" s="30">
        <v>70</v>
      </c>
      <c r="T328" s="30">
        <v>63.14</v>
      </c>
      <c r="U328" s="30">
        <v>-9.8000000000000007</v>
      </c>
    </row>
    <row r="329" spans="1:21" x14ac:dyDescent="0.25">
      <c r="A329" s="16" t="s">
        <v>221</v>
      </c>
      <c r="B329" s="16" t="s">
        <v>221</v>
      </c>
      <c r="C329" s="16" t="s">
        <v>808</v>
      </c>
      <c r="D329" s="16" t="s">
        <v>1526</v>
      </c>
      <c r="E329" s="16" t="s">
        <v>967</v>
      </c>
      <c r="F329" s="16" t="s">
        <v>714</v>
      </c>
      <c r="G329" s="16" t="s">
        <v>493</v>
      </c>
      <c r="H329" s="16" t="s">
        <v>499</v>
      </c>
      <c r="I329" s="16" t="s">
        <v>1453</v>
      </c>
      <c r="J329" s="16" t="s">
        <v>25</v>
      </c>
      <c r="K329" s="74" t="s">
        <v>1527</v>
      </c>
      <c r="L329" s="29">
        <v>10.210000000000001</v>
      </c>
      <c r="M329" s="29">
        <v>10.210000000000001</v>
      </c>
      <c r="N329" s="29">
        <v>10.210000000000001</v>
      </c>
      <c r="O329" s="29">
        <v>100</v>
      </c>
      <c r="P329" s="3">
        <v>714.7</v>
      </c>
      <c r="Q329" s="3">
        <v>644.67100000000005</v>
      </c>
      <c r="R329" s="3">
        <v>70.028999999999996</v>
      </c>
      <c r="S329" s="29">
        <v>70</v>
      </c>
      <c r="T329" s="29">
        <v>63.14</v>
      </c>
      <c r="U329" s="29">
        <v>-9.8000000000000007</v>
      </c>
    </row>
    <row r="330" spans="1:21" x14ac:dyDescent="0.25">
      <c r="A330" s="17" t="s">
        <v>221</v>
      </c>
      <c r="B330" s="17" t="s">
        <v>221</v>
      </c>
      <c r="C330" s="17" t="s">
        <v>808</v>
      </c>
      <c r="D330" s="17" t="s">
        <v>1526</v>
      </c>
      <c r="E330" s="17" t="s">
        <v>967</v>
      </c>
      <c r="F330" s="17" t="s">
        <v>714</v>
      </c>
      <c r="G330" s="17" t="s">
        <v>497</v>
      </c>
      <c r="H330" s="17" t="s">
        <v>499</v>
      </c>
      <c r="I330" s="17" t="s">
        <v>1453</v>
      </c>
      <c r="J330" s="17" t="s">
        <v>25</v>
      </c>
      <c r="K330" s="73" t="s">
        <v>1527</v>
      </c>
      <c r="L330" s="30">
        <v>4.6399999999999997</v>
      </c>
      <c r="M330" s="30">
        <v>4.6399999999999997</v>
      </c>
      <c r="N330" s="30">
        <v>4.6399999999999997</v>
      </c>
      <c r="O330" s="30">
        <v>100</v>
      </c>
      <c r="P330" s="2">
        <v>324.8</v>
      </c>
      <c r="Q330" s="2">
        <v>292.96499999999997</v>
      </c>
      <c r="R330" s="2">
        <v>31.835000000000001</v>
      </c>
      <c r="S330" s="30">
        <v>70</v>
      </c>
      <c r="T330" s="30">
        <v>63.14</v>
      </c>
      <c r="U330" s="30">
        <v>-9.8000000000000007</v>
      </c>
    </row>
    <row r="331" spans="1:21" x14ac:dyDescent="0.25">
      <c r="A331" s="16" t="s">
        <v>221</v>
      </c>
      <c r="B331" s="16" t="s">
        <v>221</v>
      </c>
      <c r="C331" s="16" t="s">
        <v>808</v>
      </c>
      <c r="D331" s="16" t="s">
        <v>1526</v>
      </c>
      <c r="E331" s="16" t="s">
        <v>967</v>
      </c>
      <c r="F331" s="16" t="s">
        <v>714</v>
      </c>
      <c r="G331" s="16" t="s">
        <v>519</v>
      </c>
      <c r="H331" s="16" t="s">
        <v>499</v>
      </c>
      <c r="I331" s="16" t="s">
        <v>1453</v>
      </c>
      <c r="J331" s="16" t="s">
        <v>25</v>
      </c>
      <c r="K331" s="74" t="s">
        <v>1527</v>
      </c>
      <c r="L331" s="29">
        <v>4.3</v>
      </c>
      <c r="M331" s="29">
        <v>4.3</v>
      </c>
      <c r="N331" s="29">
        <v>4.3</v>
      </c>
      <c r="O331" s="29">
        <v>100</v>
      </c>
      <c r="P331" s="3">
        <v>301</v>
      </c>
      <c r="Q331" s="3">
        <v>271.51299999999998</v>
      </c>
      <c r="R331" s="3">
        <v>29.486999999999998</v>
      </c>
      <c r="S331" s="29">
        <v>70</v>
      </c>
      <c r="T331" s="29">
        <v>63.14</v>
      </c>
      <c r="U331" s="29">
        <v>-9.8000000000000007</v>
      </c>
    </row>
    <row r="332" spans="1:21" x14ac:dyDescent="0.25">
      <c r="A332" s="17" t="s">
        <v>221</v>
      </c>
      <c r="B332" s="17" t="s">
        <v>221</v>
      </c>
      <c r="C332" s="17" t="s">
        <v>808</v>
      </c>
      <c r="D332" s="17" t="s">
        <v>1526</v>
      </c>
      <c r="E332" s="17" t="s">
        <v>967</v>
      </c>
      <c r="F332" s="17" t="s">
        <v>714</v>
      </c>
      <c r="G332" s="17" t="s">
        <v>520</v>
      </c>
      <c r="H332" s="17" t="s">
        <v>499</v>
      </c>
      <c r="I332" s="17" t="s">
        <v>1453</v>
      </c>
      <c r="J332" s="17" t="s">
        <v>25</v>
      </c>
      <c r="K332" s="73" t="s">
        <v>1527</v>
      </c>
      <c r="L332" s="30">
        <v>1.71</v>
      </c>
      <c r="M332" s="30">
        <v>1.71</v>
      </c>
      <c r="N332" s="30">
        <v>1.71</v>
      </c>
      <c r="O332" s="30">
        <v>100</v>
      </c>
      <c r="P332" s="2">
        <v>119.7</v>
      </c>
      <c r="Q332" s="2">
        <v>107.95399999999999</v>
      </c>
      <c r="R332" s="2">
        <v>11.746</v>
      </c>
      <c r="S332" s="30">
        <v>70</v>
      </c>
      <c r="T332" s="30">
        <v>63.13</v>
      </c>
      <c r="U332" s="30">
        <v>-9.81</v>
      </c>
    </row>
    <row r="333" spans="1:21" x14ac:dyDescent="0.25">
      <c r="A333" s="16" t="s">
        <v>221</v>
      </c>
      <c r="B333" s="16" t="s">
        <v>221</v>
      </c>
      <c r="C333" s="16" t="s">
        <v>462</v>
      </c>
      <c r="D333" s="16" t="s">
        <v>1510</v>
      </c>
      <c r="E333" s="16" t="s">
        <v>742</v>
      </c>
      <c r="F333" s="16" t="s">
        <v>703</v>
      </c>
      <c r="G333" s="16" t="s">
        <v>465</v>
      </c>
      <c r="H333" s="16" t="s">
        <v>499</v>
      </c>
      <c r="I333" s="16" t="s">
        <v>1453</v>
      </c>
      <c r="J333" s="16" t="s">
        <v>25</v>
      </c>
      <c r="K333" s="74" t="s">
        <v>1511</v>
      </c>
      <c r="L333" s="29">
        <v>6.79</v>
      </c>
      <c r="M333" s="29">
        <v>6.79</v>
      </c>
      <c r="N333" s="29">
        <v>6.79</v>
      </c>
      <c r="O333" s="29">
        <v>100</v>
      </c>
      <c r="P333" s="3">
        <v>475.3</v>
      </c>
      <c r="Q333" s="3">
        <v>530.94000000000005</v>
      </c>
      <c r="R333" s="3">
        <v>-55.64</v>
      </c>
      <c r="S333" s="29">
        <v>70</v>
      </c>
      <c r="T333" s="29">
        <v>78.19</v>
      </c>
      <c r="U333" s="29">
        <v>11.71</v>
      </c>
    </row>
    <row r="334" spans="1:21" x14ac:dyDescent="0.25">
      <c r="A334" s="17" t="s">
        <v>221</v>
      </c>
      <c r="B334" s="17" t="s">
        <v>221</v>
      </c>
      <c r="C334" s="17" t="s">
        <v>462</v>
      </c>
      <c r="D334" s="17" t="s">
        <v>1510</v>
      </c>
      <c r="E334" s="17" t="s">
        <v>742</v>
      </c>
      <c r="F334" s="17" t="s">
        <v>703</v>
      </c>
      <c r="G334" s="17" t="s">
        <v>468</v>
      </c>
      <c r="H334" s="17" t="s">
        <v>499</v>
      </c>
      <c r="I334" s="17" t="s">
        <v>1453</v>
      </c>
      <c r="J334" s="17" t="s">
        <v>25</v>
      </c>
      <c r="K334" s="73" t="s">
        <v>1511</v>
      </c>
      <c r="L334" s="30">
        <v>8.18</v>
      </c>
      <c r="M334" s="30">
        <v>8.18</v>
      </c>
      <c r="N334" s="30">
        <v>8.18</v>
      </c>
      <c r="O334" s="30">
        <v>100</v>
      </c>
      <c r="P334" s="2">
        <v>572.6</v>
      </c>
      <c r="Q334" s="2">
        <v>639.65300000000002</v>
      </c>
      <c r="R334" s="2">
        <v>-67.052999999999997</v>
      </c>
      <c r="S334" s="30">
        <v>70</v>
      </c>
      <c r="T334" s="30">
        <v>78.2</v>
      </c>
      <c r="U334" s="30">
        <v>11.71</v>
      </c>
    </row>
    <row r="335" spans="1:21" x14ac:dyDescent="0.25">
      <c r="A335" s="16" t="s">
        <v>221</v>
      </c>
      <c r="B335" s="16" t="s">
        <v>221</v>
      </c>
      <c r="C335" s="16" t="s">
        <v>462</v>
      </c>
      <c r="D335" s="16" t="s">
        <v>1510</v>
      </c>
      <c r="E335" s="16" t="s">
        <v>742</v>
      </c>
      <c r="F335" s="16" t="s">
        <v>703</v>
      </c>
      <c r="G335" s="16" t="s">
        <v>470</v>
      </c>
      <c r="H335" s="16" t="s">
        <v>499</v>
      </c>
      <c r="I335" s="16" t="s">
        <v>1453</v>
      </c>
      <c r="J335" s="16" t="s">
        <v>25</v>
      </c>
      <c r="K335" s="74" t="s">
        <v>1511</v>
      </c>
      <c r="L335" s="29">
        <v>15.63</v>
      </c>
      <c r="M335" s="29">
        <v>15.63</v>
      </c>
      <c r="N335" s="29">
        <v>15.63</v>
      </c>
      <c r="O335" s="29">
        <v>100</v>
      </c>
      <c r="P335" s="3">
        <v>1094.0999999999999</v>
      </c>
      <c r="Q335" s="3">
        <v>1222.2</v>
      </c>
      <c r="R335" s="3">
        <v>-128.1</v>
      </c>
      <c r="S335" s="29">
        <v>70</v>
      </c>
      <c r="T335" s="29">
        <v>78.2</v>
      </c>
      <c r="U335" s="29">
        <v>11.71</v>
      </c>
    </row>
    <row r="336" spans="1:21" x14ac:dyDescent="0.25">
      <c r="A336" s="17" t="s">
        <v>221</v>
      </c>
      <c r="B336" s="17" t="s">
        <v>221</v>
      </c>
      <c r="C336" s="17" t="s">
        <v>462</v>
      </c>
      <c r="D336" s="17" t="s">
        <v>1510</v>
      </c>
      <c r="E336" s="17" t="s">
        <v>742</v>
      </c>
      <c r="F336" s="17" t="s">
        <v>703</v>
      </c>
      <c r="G336" s="17" t="s">
        <v>471</v>
      </c>
      <c r="H336" s="17" t="s">
        <v>499</v>
      </c>
      <c r="I336" s="17" t="s">
        <v>1453</v>
      </c>
      <c r="J336" s="17" t="s">
        <v>25</v>
      </c>
      <c r="K336" s="73" t="s">
        <v>1511</v>
      </c>
      <c r="L336" s="30">
        <v>9.9</v>
      </c>
      <c r="M336" s="30">
        <v>9.9</v>
      </c>
      <c r="N336" s="30">
        <v>9.9</v>
      </c>
      <c r="O336" s="30">
        <v>100</v>
      </c>
      <c r="P336" s="2">
        <v>693</v>
      </c>
      <c r="Q336" s="2">
        <v>774.154</v>
      </c>
      <c r="R336" s="2">
        <v>-81.153999999999996</v>
      </c>
      <c r="S336" s="30">
        <v>70</v>
      </c>
      <c r="T336" s="30">
        <v>78.2</v>
      </c>
      <c r="U336" s="30">
        <v>11.71</v>
      </c>
    </row>
    <row r="337" spans="1:21" x14ac:dyDescent="0.25">
      <c r="A337" s="16" t="s">
        <v>221</v>
      </c>
      <c r="B337" s="16" t="s">
        <v>221</v>
      </c>
      <c r="C337" s="16" t="s">
        <v>462</v>
      </c>
      <c r="D337" s="16" t="s">
        <v>1510</v>
      </c>
      <c r="E337" s="16" t="s">
        <v>742</v>
      </c>
      <c r="F337" s="16" t="s">
        <v>703</v>
      </c>
      <c r="G337" s="16" t="s">
        <v>473</v>
      </c>
      <c r="H337" s="16" t="s">
        <v>499</v>
      </c>
      <c r="I337" s="16" t="s">
        <v>1453</v>
      </c>
      <c r="J337" s="16" t="s">
        <v>25</v>
      </c>
      <c r="K337" s="74" t="s">
        <v>1511</v>
      </c>
      <c r="L337" s="29">
        <v>6.27</v>
      </c>
      <c r="M337" s="29">
        <v>6.27</v>
      </c>
      <c r="N337" s="29">
        <v>6.27</v>
      </c>
      <c r="O337" s="29">
        <v>100</v>
      </c>
      <c r="P337" s="3">
        <v>438.9</v>
      </c>
      <c r="Q337" s="3">
        <v>490.28100000000001</v>
      </c>
      <c r="R337" s="3">
        <v>-51.381</v>
      </c>
      <c r="S337" s="29">
        <v>70</v>
      </c>
      <c r="T337" s="29">
        <v>78.19</v>
      </c>
      <c r="U337" s="29">
        <v>11.71</v>
      </c>
    </row>
    <row r="338" spans="1:21" x14ac:dyDescent="0.25">
      <c r="A338" s="17" t="s">
        <v>221</v>
      </c>
      <c r="B338" s="17" t="s">
        <v>221</v>
      </c>
      <c r="C338" s="17" t="s">
        <v>462</v>
      </c>
      <c r="D338" s="17" t="s">
        <v>1510</v>
      </c>
      <c r="E338" s="17" t="s">
        <v>742</v>
      </c>
      <c r="F338" s="17" t="s">
        <v>703</v>
      </c>
      <c r="G338" s="17" t="s">
        <v>474</v>
      </c>
      <c r="H338" s="17" t="s">
        <v>499</v>
      </c>
      <c r="I338" s="17" t="s">
        <v>1453</v>
      </c>
      <c r="J338" s="17" t="s">
        <v>25</v>
      </c>
      <c r="K338" s="73" t="s">
        <v>1511</v>
      </c>
      <c r="L338" s="30">
        <v>7.01</v>
      </c>
      <c r="M338" s="30">
        <v>7.01</v>
      </c>
      <c r="N338" s="30">
        <v>7.01</v>
      </c>
      <c r="O338" s="30">
        <v>100</v>
      </c>
      <c r="P338" s="2">
        <v>490.7</v>
      </c>
      <c r="Q338" s="2">
        <v>548.14700000000005</v>
      </c>
      <c r="R338" s="2">
        <v>-57.447000000000003</v>
      </c>
      <c r="S338" s="30">
        <v>70</v>
      </c>
      <c r="T338" s="30">
        <v>78.2</v>
      </c>
      <c r="U338" s="30">
        <v>11.71</v>
      </c>
    </row>
    <row r="339" spans="1:21" x14ac:dyDescent="0.25">
      <c r="A339" s="16" t="s">
        <v>221</v>
      </c>
      <c r="B339" s="16" t="s">
        <v>221</v>
      </c>
      <c r="C339" s="16" t="s">
        <v>462</v>
      </c>
      <c r="D339" s="16" t="s">
        <v>1510</v>
      </c>
      <c r="E339" s="16" t="s">
        <v>742</v>
      </c>
      <c r="F339" s="16" t="s">
        <v>703</v>
      </c>
      <c r="G339" s="16" t="s">
        <v>475</v>
      </c>
      <c r="H339" s="16" t="s">
        <v>499</v>
      </c>
      <c r="I339" s="16" t="s">
        <v>1453</v>
      </c>
      <c r="J339" s="16" t="s">
        <v>25</v>
      </c>
      <c r="K339" s="74" t="s">
        <v>1511</v>
      </c>
      <c r="L339" s="29">
        <v>3.56</v>
      </c>
      <c r="M339" s="29">
        <v>3.56</v>
      </c>
      <c r="N339" s="29">
        <v>3.56</v>
      </c>
      <c r="O339" s="29">
        <v>100</v>
      </c>
      <c r="P339" s="3">
        <v>249.2</v>
      </c>
      <c r="Q339" s="3">
        <v>278.39299999999997</v>
      </c>
      <c r="R339" s="3">
        <v>-29.193000000000001</v>
      </c>
      <c r="S339" s="29">
        <v>70</v>
      </c>
      <c r="T339" s="29">
        <v>78.2</v>
      </c>
      <c r="U339" s="29">
        <v>11.71</v>
      </c>
    </row>
    <row r="340" spans="1:21" x14ac:dyDescent="0.25">
      <c r="A340" s="17" t="s">
        <v>221</v>
      </c>
      <c r="B340" s="17" t="s">
        <v>221</v>
      </c>
      <c r="C340" s="17" t="s">
        <v>462</v>
      </c>
      <c r="D340" s="17" t="s">
        <v>1510</v>
      </c>
      <c r="E340" s="17" t="s">
        <v>742</v>
      </c>
      <c r="F340" s="17" t="s">
        <v>703</v>
      </c>
      <c r="G340" s="17" t="s">
        <v>476</v>
      </c>
      <c r="H340" s="17" t="s">
        <v>499</v>
      </c>
      <c r="I340" s="17" t="s">
        <v>1453</v>
      </c>
      <c r="J340" s="17" t="s">
        <v>25</v>
      </c>
      <c r="K340" s="73" t="s">
        <v>1511</v>
      </c>
      <c r="L340" s="30">
        <v>1.08</v>
      </c>
      <c r="M340" s="30">
        <v>1.08</v>
      </c>
      <c r="N340" s="30">
        <v>1.08</v>
      </c>
      <c r="O340" s="30">
        <v>100</v>
      </c>
      <c r="P340" s="2">
        <v>75.599999999999994</v>
      </c>
      <c r="Q340" s="2">
        <v>84.457999999999998</v>
      </c>
      <c r="R340" s="2">
        <v>-8.8580000000000005</v>
      </c>
      <c r="S340" s="30">
        <v>70</v>
      </c>
      <c r="T340" s="30">
        <v>78.2</v>
      </c>
      <c r="U340" s="30">
        <v>11.72</v>
      </c>
    </row>
    <row r="341" spans="1:21" x14ac:dyDescent="0.25">
      <c r="A341" s="16" t="s">
        <v>221</v>
      </c>
      <c r="B341" s="16" t="s">
        <v>221</v>
      </c>
      <c r="C341" s="16" t="s">
        <v>462</v>
      </c>
      <c r="D341" s="16" t="s">
        <v>1510</v>
      </c>
      <c r="E341" s="16" t="s">
        <v>742</v>
      </c>
      <c r="F341" s="16" t="s">
        <v>703</v>
      </c>
      <c r="G341" s="16" t="s">
        <v>477</v>
      </c>
      <c r="H341" s="16" t="s">
        <v>499</v>
      </c>
      <c r="I341" s="16" t="s">
        <v>1453</v>
      </c>
      <c r="J341" s="16" t="s">
        <v>25</v>
      </c>
      <c r="K341" s="74" t="s">
        <v>1511</v>
      </c>
      <c r="L341" s="29">
        <v>1.42</v>
      </c>
      <c r="M341" s="29">
        <v>1.42</v>
      </c>
      <c r="N341" s="29">
        <v>1.42</v>
      </c>
      <c r="O341" s="29">
        <v>100</v>
      </c>
      <c r="P341" s="3">
        <v>99.4</v>
      </c>
      <c r="Q341" s="3">
        <v>111.036</v>
      </c>
      <c r="R341" s="3">
        <v>-11.635999999999999</v>
      </c>
      <c r="S341" s="29">
        <v>70</v>
      </c>
      <c r="T341" s="29">
        <v>78.19</v>
      </c>
      <c r="U341" s="29">
        <v>11.71</v>
      </c>
    </row>
    <row r="342" spans="1:21" x14ac:dyDescent="0.25">
      <c r="A342" s="17" t="s">
        <v>221</v>
      </c>
      <c r="B342" s="17" t="s">
        <v>221</v>
      </c>
      <c r="C342" s="17" t="s">
        <v>462</v>
      </c>
      <c r="D342" s="17" t="s">
        <v>1510</v>
      </c>
      <c r="E342" s="17" t="s">
        <v>742</v>
      </c>
      <c r="F342" s="17" t="s">
        <v>703</v>
      </c>
      <c r="G342" s="17" t="s">
        <v>478</v>
      </c>
      <c r="H342" s="17" t="s">
        <v>499</v>
      </c>
      <c r="I342" s="17" t="s">
        <v>1453</v>
      </c>
      <c r="J342" s="17" t="s">
        <v>25</v>
      </c>
      <c r="K342" s="73" t="s">
        <v>1511</v>
      </c>
      <c r="L342" s="30">
        <v>3.8</v>
      </c>
      <c r="M342" s="30">
        <v>3.8</v>
      </c>
      <c r="N342" s="30">
        <v>3.8</v>
      </c>
      <c r="O342" s="30">
        <v>100</v>
      </c>
      <c r="P342" s="2">
        <v>266</v>
      </c>
      <c r="Q342" s="2">
        <v>297.13799999999998</v>
      </c>
      <c r="R342" s="2">
        <v>-31.138000000000002</v>
      </c>
      <c r="S342" s="30">
        <v>70</v>
      </c>
      <c r="T342" s="30">
        <v>78.19</v>
      </c>
      <c r="U342" s="30">
        <v>11.71</v>
      </c>
    </row>
    <row r="343" spans="1:21" x14ac:dyDescent="0.25">
      <c r="A343" s="16" t="s">
        <v>221</v>
      </c>
      <c r="B343" s="16" t="s">
        <v>221</v>
      </c>
      <c r="C343" s="16" t="s">
        <v>462</v>
      </c>
      <c r="D343" s="16" t="s">
        <v>1510</v>
      </c>
      <c r="E343" s="16" t="s">
        <v>742</v>
      </c>
      <c r="F343" s="16" t="s">
        <v>703</v>
      </c>
      <c r="G343" s="16" t="s">
        <v>479</v>
      </c>
      <c r="H343" s="16" t="s">
        <v>499</v>
      </c>
      <c r="I343" s="16" t="s">
        <v>1453</v>
      </c>
      <c r="J343" s="16" t="s">
        <v>25</v>
      </c>
      <c r="K343" s="74" t="s">
        <v>1511</v>
      </c>
      <c r="L343" s="29">
        <v>2.36</v>
      </c>
      <c r="M343" s="29">
        <v>2.36</v>
      </c>
      <c r="N343" s="29">
        <v>2.36</v>
      </c>
      <c r="O343" s="29">
        <v>100</v>
      </c>
      <c r="P343" s="3">
        <v>165.2</v>
      </c>
      <c r="Q343" s="3">
        <v>184.54599999999999</v>
      </c>
      <c r="R343" s="3">
        <v>-19.346</v>
      </c>
      <c r="S343" s="29">
        <v>70</v>
      </c>
      <c r="T343" s="29">
        <v>78.2</v>
      </c>
      <c r="U343" s="29">
        <v>11.71</v>
      </c>
    </row>
    <row r="344" spans="1:21" x14ac:dyDescent="0.25">
      <c r="A344" s="17" t="s">
        <v>221</v>
      </c>
      <c r="B344" s="17" t="s">
        <v>221</v>
      </c>
      <c r="C344" s="17" t="s">
        <v>462</v>
      </c>
      <c r="D344" s="17" t="s">
        <v>1510</v>
      </c>
      <c r="E344" s="17" t="s">
        <v>742</v>
      </c>
      <c r="F344" s="17" t="s">
        <v>703</v>
      </c>
      <c r="G344" s="17" t="s">
        <v>480</v>
      </c>
      <c r="H344" s="17" t="s">
        <v>499</v>
      </c>
      <c r="I344" s="17" t="s">
        <v>1453</v>
      </c>
      <c r="J344" s="17" t="s">
        <v>25</v>
      </c>
      <c r="K344" s="73" t="s">
        <v>1511</v>
      </c>
      <c r="L344" s="30">
        <v>6.03</v>
      </c>
      <c r="M344" s="30">
        <v>6.03</v>
      </c>
      <c r="N344" s="30">
        <v>6.03</v>
      </c>
      <c r="O344" s="30">
        <v>100</v>
      </c>
      <c r="P344" s="2">
        <v>422.1</v>
      </c>
      <c r="Q344" s="2">
        <v>471.529</v>
      </c>
      <c r="R344" s="2">
        <v>-49.429000000000002</v>
      </c>
      <c r="S344" s="30">
        <v>70</v>
      </c>
      <c r="T344" s="30">
        <v>78.2</v>
      </c>
      <c r="U344" s="30">
        <v>11.71</v>
      </c>
    </row>
    <row r="345" spans="1:21" x14ac:dyDescent="0.25">
      <c r="A345" s="16" t="s">
        <v>221</v>
      </c>
      <c r="B345" s="16" t="s">
        <v>221</v>
      </c>
      <c r="C345" s="16" t="s">
        <v>462</v>
      </c>
      <c r="D345" s="16" t="s">
        <v>1510</v>
      </c>
      <c r="E345" s="16" t="s">
        <v>742</v>
      </c>
      <c r="F345" s="16" t="s">
        <v>703</v>
      </c>
      <c r="G345" s="16" t="s">
        <v>481</v>
      </c>
      <c r="H345" s="16" t="s">
        <v>499</v>
      </c>
      <c r="I345" s="16" t="s">
        <v>1453</v>
      </c>
      <c r="J345" s="16" t="s">
        <v>25</v>
      </c>
      <c r="K345" s="74" t="s">
        <v>1511</v>
      </c>
      <c r="L345" s="29">
        <v>21.48</v>
      </c>
      <c r="M345" s="29">
        <v>21.48</v>
      </c>
      <c r="N345" s="29">
        <v>21.48</v>
      </c>
      <c r="O345" s="29">
        <v>100</v>
      </c>
      <c r="P345" s="3">
        <v>1503.6</v>
      </c>
      <c r="Q345" s="3">
        <v>1679.654</v>
      </c>
      <c r="R345" s="3">
        <v>-176.054</v>
      </c>
      <c r="S345" s="29">
        <v>70</v>
      </c>
      <c r="T345" s="29">
        <v>78.2</v>
      </c>
      <c r="U345" s="29">
        <v>11.71</v>
      </c>
    </row>
    <row r="346" spans="1:21" x14ac:dyDescent="0.25">
      <c r="A346" s="17" t="s">
        <v>221</v>
      </c>
      <c r="B346" s="17" t="s">
        <v>221</v>
      </c>
      <c r="C346" s="17" t="s">
        <v>462</v>
      </c>
      <c r="D346" s="17" t="s">
        <v>1510</v>
      </c>
      <c r="E346" s="17" t="s">
        <v>742</v>
      </c>
      <c r="F346" s="17" t="s">
        <v>703</v>
      </c>
      <c r="G346" s="17" t="s">
        <v>483</v>
      </c>
      <c r="H346" s="17" t="s">
        <v>499</v>
      </c>
      <c r="I346" s="17" t="s">
        <v>1453</v>
      </c>
      <c r="J346" s="17" t="s">
        <v>25</v>
      </c>
      <c r="K346" s="73" t="s">
        <v>1511</v>
      </c>
      <c r="L346" s="30">
        <v>18.559999999999999</v>
      </c>
      <c r="M346" s="30">
        <v>18.559999999999999</v>
      </c>
      <c r="N346" s="30">
        <v>18.559999999999999</v>
      </c>
      <c r="O346" s="30">
        <v>100</v>
      </c>
      <c r="P346" s="2">
        <v>1299.2</v>
      </c>
      <c r="Q346" s="2">
        <v>1451.3230000000001</v>
      </c>
      <c r="R346" s="2">
        <v>-152.12299999999999</v>
      </c>
      <c r="S346" s="30">
        <v>70</v>
      </c>
      <c r="T346" s="30">
        <v>78.2</v>
      </c>
      <c r="U346" s="30">
        <v>11.71</v>
      </c>
    </row>
    <row r="347" spans="1:21" x14ac:dyDescent="0.25">
      <c r="A347" s="16" t="s">
        <v>221</v>
      </c>
      <c r="B347" s="16" t="s">
        <v>221</v>
      </c>
      <c r="C347" s="16" t="s">
        <v>462</v>
      </c>
      <c r="D347" s="16" t="s">
        <v>1510</v>
      </c>
      <c r="E347" s="16" t="s">
        <v>742</v>
      </c>
      <c r="F347" s="16" t="s">
        <v>703</v>
      </c>
      <c r="G347" s="16" t="s">
        <v>484</v>
      </c>
      <c r="H347" s="16" t="s">
        <v>499</v>
      </c>
      <c r="I347" s="16" t="s">
        <v>1453</v>
      </c>
      <c r="J347" s="16" t="s">
        <v>25</v>
      </c>
      <c r="K347" s="74" t="s">
        <v>1511</v>
      </c>
      <c r="L347" s="29">
        <v>15.23</v>
      </c>
      <c r="M347" s="29">
        <v>15.23</v>
      </c>
      <c r="N347" s="29">
        <v>15.23</v>
      </c>
      <c r="O347" s="29">
        <v>100</v>
      </c>
      <c r="P347" s="3">
        <v>1066.0999999999999</v>
      </c>
      <c r="Q347" s="3">
        <v>1190.931</v>
      </c>
      <c r="R347" s="3">
        <v>-124.831</v>
      </c>
      <c r="S347" s="29">
        <v>70</v>
      </c>
      <c r="T347" s="29">
        <v>78.2</v>
      </c>
      <c r="U347" s="29">
        <v>11.71</v>
      </c>
    </row>
    <row r="348" spans="1:21" x14ac:dyDescent="0.25">
      <c r="A348" s="17" t="s">
        <v>221</v>
      </c>
      <c r="B348" s="17" t="s">
        <v>221</v>
      </c>
      <c r="C348" s="17" t="s">
        <v>462</v>
      </c>
      <c r="D348" s="17" t="s">
        <v>1510</v>
      </c>
      <c r="E348" s="17" t="s">
        <v>742</v>
      </c>
      <c r="F348" s="17" t="s">
        <v>703</v>
      </c>
      <c r="G348" s="17" t="s">
        <v>486</v>
      </c>
      <c r="H348" s="17" t="s">
        <v>499</v>
      </c>
      <c r="I348" s="17" t="s">
        <v>1453</v>
      </c>
      <c r="J348" s="17" t="s">
        <v>25</v>
      </c>
      <c r="K348" s="73" t="s">
        <v>1511</v>
      </c>
      <c r="L348" s="30">
        <v>5.85</v>
      </c>
      <c r="M348" s="30">
        <v>5.85</v>
      </c>
      <c r="N348" s="30">
        <v>5.85</v>
      </c>
      <c r="O348" s="30">
        <v>100</v>
      </c>
      <c r="P348" s="2">
        <v>409.5</v>
      </c>
      <c r="Q348" s="2">
        <v>457.43599999999998</v>
      </c>
      <c r="R348" s="2">
        <v>-47.936</v>
      </c>
      <c r="S348" s="30">
        <v>70</v>
      </c>
      <c r="T348" s="30">
        <v>78.19</v>
      </c>
      <c r="U348" s="30">
        <v>11.71</v>
      </c>
    </row>
    <row r="349" spans="1:21" x14ac:dyDescent="0.25">
      <c r="A349" s="16" t="s">
        <v>221</v>
      </c>
      <c r="B349" s="16" t="s">
        <v>221</v>
      </c>
      <c r="C349" s="16" t="s">
        <v>462</v>
      </c>
      <c r="D349" s="16" t="s">
        <v>1510</v>
      </c>
      <c r="E349" s="16" t="s">
        <v>742</v>
      </c>
      <c r="F349" s="16" t="s">
        <v>703</v>
      </c>
      <c r="G349" s="16" t="s">
        <v>489</v>
      </c>
      <c r="H349" s="16" t="s">
        <v>499</v>
      </c>
      <c r="I349" s="16" t="s">
        <v>1453</v>
      </c>
      <c r="J349" s="16" t="s">
        <v>25</v>
      </c>
      <c r="K349" s="74" t="s">
        <v>1511</v>
      </c>
      <c r="L349" s="29">
        <v>4.29</v>
      </c>
      <c r="M349" s="29">
        <v>4.29</v>
      </c>
      <c r="N349" s="29">
        <v>4.29</v>
      </c>
      <c r="O349" s="29">
        <v>100</v>
      </c>
      <c r="P349" s="3">
        <v>300.3</v>
      </c>
      <c r="Q349" s="3">
        <v>335.44600000000003</v>
      </c>
      <c r="R349" s="3">
        <v>-35.146000000000001</v>
      </c>
      <c r="S349" s="29">
        <v>70</v>
      </c>
      <c r="T349" s="29">
        <v>78.19</v>
      </c>
      <c r="U349" s="29">
        <v>11.7</v>
      </c>
    </row>
    <row r="350" spans="1:21" x14ac:dyDescent="0.25">
      <c r="A350" s="17" t="s">
        <v>221</v>
      </c>
      <c r="B350" s="17" t="s">
        <v>221</v>
      </c>
      <c r="C350" s="17" t="s">
        <v>462</v>
      </c>
      <c r="D350" s="17" t="s">
        <v>1510</v>
      </c>
      <c r="E350" s="17" t="s">
        <v>742</v>
      </c>
      <c r="F350" s="17" t="s">
        <v>703</v>
      </c>
      <c r="G350" s="17" t="s">
        <v>490</v>
      </c>
      <c r="H350" s="17" t="s">
        <v>499</v>
      </c>
      <c r="I350" s="17" t="s">
        <v>1453</v>
      </c>
      <c r="J350" s="17" t="s">
        <v>25</v>
      </c>
      <c r="K350" s="73" t="s">
        <v>1511</v>
      </c>
      <c r="L350" s="30">
        <v>1.85</v>
      </c>
      <c r="M350" s="30">
        <v>1.85</v>
      </c>
      <c r="N350" s="30">
        <v>1.85</v>
      </c>
      <c r="O350" s="30">
        <v>100</v>
      </c>
      <c r="P350" s="2">
        <v>129.5</v>
      </c>
      <c r="Q350" s="2">
        <v>144.71899999999999</v>
      </c>
      <c r="R350" s="2">
        <v>-15.218999999999999</v>
      </c>
      <c r="S350" s="30">
        <v>70</v>
      </c>
      <c r="T350" s="30">
        <v>78.23</v>
      </c>
      <c r="U350" s="30">
        <v>11.75</v>
      </c>
    </row>
    <row r="351" spans="1:21" x14ac:dyDescent="0.25">
      <c r="A351" s="16" t="s">
        <v>221</v>
      </c>
      <c r="B351" s="16" t="s">
        <v>221</v>
      </c>
      <c r="C351" s="16" t="s">
        <v>462</v>
      </c>
      <c r="D351" s="16" t="s">
        <v>1510</v>
      </c>
      <c r="E351" s="16" t="s">
        <v>742</v>
      </c>
      <c r="F351" s="16" t="s">
        <v>703</v>
      </c>
      <c r="G351" s="16" t="s">
        <v>494</v>
      </c>
      <c r="H351" s="16" t="s">
        <v>499</v>
      </c>
      <c r="I351" s="16" t="s">
        <v>1453</v>
      </c>
      <c r="J351" s="16" t="s">
        <v>25</v>
      </c>
      <c r="K351" s="74" t="s">
        <v>1511</v>
      </c>
      <c r="L351" s="29">
        <v>10.220000000000001</v>
      </c>
      <c r="M351" s="29">
        <v>10.220000000000001</v>
      </c>
      <c r="N351" s="29">
        <v>10.220000000000001</v>
      </c>
      <c r="O351" s="29">
        <v>100</v>
      </c>
      <c r="P351" s="3">
        <v>715.4</v>
      </c>
      <c r="Q351" s="3">
        <v>799.16899999999998</v>
      </c>
      <c r="R351" s="3">
        <v>-83.769000000000005</v>
      </c>
      <c r="S351" s="29">
        <v>70</v>
      </c>
      <c r="T351" s="29">
        <v>78.2</v>
      </c>
      <c r="U351" s="29">
        <v>11.71</v>
      </c>
    </row>
    <row r="352" spans="1:21" x14ac:dyDescent="0.25">
      <c r="A352" s="17" t="s">
        <v>221</v>
      </c>
      <c r="B352" s="17" t="s">
        <v>221</v>
      </c>
      <c r="C352" s="17" t="s">
        <v>462</v>
      </c>
      <c r="D352" s="17" t="s">
        <v>1510</v>
      </c>
      <c r="E352" s="17" t="s">
        <v>742</v>
      </c>
      <c r="F352" s="17" t="s">
        <v>703</v>
      </c>
      <c r="G352" s="17" t="s">
        <v>519</v>
      </c>
      <c r="H352" s="17" t="s">
        <v>499</v>
      </c>
      <c r="I352" s="17" t="s">
        <v>1453</v>
      </c>
      <c r="J352" s="17" t="s">
        <v>25</v>
      </c>
      <c r="K352" s="73" t="s">
        <v>1511</v>
      </c>
      <c r="L352" s="30">
        <v>7.22</v>
      </c>
      <c r="M352" s="30">
        <v>7.22</v>
      </c>
      <c r="N352" s="30">
        <v>7.22</v>
      </c>
      <c r="O352" s="30">
        <v>100</v>
      </c>
      <c r="P352" s="2">
        <v>505.4</v>
      </c>
      <c r="Q352" s="2">
        <v>564.60199999999998</v>
      </c>
      <c r="R352" s="2">
        <v>-59.201999999999998</v>
      </c>
      <c r="S352" s="30">
        <v>70</v>
      </c>
      <c r="T352" s="30">
        <v>78.2</v>
      </c>
      <c r="U352" s="30">
        <v>11.71</v>
      </c>
    </row>
    <row r="353" spans="1:21" x14ac:dyDescent="0.25">
      <c r="A353" s="16" t="s">
        <v>221</v>
      </c>
      <c r="B353" s="16" t="s">
        <v>221</v>
      </c>
      <c r="C353" s="16" t="s">
        <v>462</v>
      </c>
      <c r="D353" s="16" t="s">
        <v>1510</v>
      </c>
      <c r="E353" s="16" t="s">
        <v>742</v>
      </c>
      <c r="F353" s="16" t="s">
        <v>703</v>
      </c>
      <c r="G353" s="16" t="s">
        <v>525</v>
      </c>
      <c r="H353" s="16" t="s">
        <v>499</v>
      </c>
      <c r="I353" s="16" t="s">
        <v>1453</v>
      </c>
      <c r="J353" s="16" t="s">
        <v>25</v>
      </c>
      <c r="K353" s="74" t="s">
        <v>1511</v>
      </c>
      <c r="L353" s="29">
        <v>10.3</v>
      </c>
      <c r="M353" s="29">
        <v>10.3</v>
      </c>
      <c r="N353" s="29">
        <v>10.3</v>
      </c>
      <c r="O353" s="29">
        <v>100</v>
      </c>
      <c r="P353" s="3">
        <v>721</v>
      </c>
      <c r="Q353" s="3">
        <v>805.43700000000001</v>
      </c>
      <c r="R353" s="3">
        <v>-84.436999999999998</v>
      </c>
      <c r="S353" s="29">
        <v>70</v>
      </c>
      <c r="T353" s="29">
        <v>78.2</v>
      </c>
      <c r="U353" s="29">
        <v>11.71</v>
      </c>
    </row>
    <row r="354" spans="1:21" x14ac:dyDescent="0.25">
      <c r="A354" s="17" t="s">
        <v>221</v>
      </c>
      <c r="B354" s="17" t="s">
        <v>221</v>
      </c>
      <c r="C354" s="17" t="s">
        <v>462</v>
      </c>
      <c r="D354" s="17" t="s">
        <v>1510</v>
      </c>
      <c r="E354" s="17" t="s">
        <v>742</v>
      </c>
      <c r="F354" s="17" t="s">
        <v>703</v>
      </c>
      <c r="G354" s="17" t="s">
        <v>526</v>
      </c>
      <c r="H354" s="17" t="s">
        <v>499</v>
      </c>
      <c r="I354" s="17" t="s">
        <v>1453</v>
      </c>
      <c r="J354" s="17" t="s">
        <v>25</v>
      </c>
      <c r="K354" s="73" t="s">
        <v>1511</v>
      </c>
      <c r="L354" s="30">
        <v>19.87</v>
      </c>
      <c r="M354" s="30">
        <v>19.87</v>
      </c>
      <c r="N354" s="30">
        <v>19.87</v>
      </c>
      <c r="O354" s="30">
        <v>100</v>
      </c>
      <c r="P354" s="2">
        <v>1390.9</v>
      </c>
      <c r="Q354" s="2">
        <v>1553.751</v>
      </c>
      <c r="R354" s="2">
        <v>-162.851</v>
      </c>
      <c r="S354" s="30">
        <v>70</v>
      </c>
      <c r="T354" s="30">
        <v>78.2</v>
      </c>
      <c r="U354" s="30">
        <v>11.71</v>
      </c>
    </row>
    <row r="355" spans="1:21" x14ac:dyDescent="0.25">
      <c r="A355" s="16" t="s">
        <v>221</v>
      </c>
      <c r="B355" s="16" t="s">
        <v>221</v>
      </c>
      <c r="C355" s="16" t="s">
        <v>462</v>
      </c>
      <c r="D355" s="16" t="s">
        <v>1510</v>
      </c>
      <c r="E355" s="16" t="s">
        <v>742</v>
      </c>
      <c r="F355" s="16" t="s">
        <v>703</v>
      </c>
      <c r="G355" s="16" t="s">
        <v>527</v>
      </c>
      <c r="H355" s="16" t="s">
        <v>499</v>
      </c>
      <c r="I355" s="16" t="s">
        <v>1453</v>
      </c>
      <c r="J355" s="16" t="s">
        <v>25</v>
      </c>
      <c r="K355" s="74" t="s">
        <v>1511</v>
      </c>
      <c r="L355" s="29">
        <v>16.7</v>
      </c>
      <c r="M355" s="29">
        <v>16.7</v>
      </c>
      <c r="N355" s="29">
        <v>16.7</v>
      </c>
      <c r="O355" s="29">
        <v>100</v>
      </c>
      <c r="P355" s="3">
        <v>1169</v>
      </c>
      <c r="Q355" s="3">
        <v>1305.8779999999999</v>
      </c>
      <c r="R355" s="3">
        <v>-136.87799999999999</v>
      </c>
      <c r="S355" s="29">
        <v>70</v>
      </c>
      <c r="T355" s="29">
        <v>78.2</v>
      </c>
      <c r="U355" s="29">
        <v>11.71</v>
      </c>
    </row>
    <row r="356" spans="1:21" x14ac:dyDescent="0.25">
      <c r="A356" s="17" t="s">
        <v>221</v>
      </c>
      <c r="B356" s="17" t="s">
        <v>221</v>
      </c>
      <c r="C356" s="17" t="s">
        <v>462</v>
      </c>
      <c r="D356" s="17" t="s">
        <v>1510</v>
      </c>
      <c r="E356" s="17" t="s">
        <v>742</v>
      </c>
      <c r="F356" s="17" t="s">
        <v>703</v>
      </c>
      <c r="G356" s="17" t="s">
        <v>528</v>
      </c>
      <c r="H356" s="17" t="s">
        <v>499</v>
      </c>
      <c r="I356" s="17" t="s">
        <v>1453</v>
      </c>
      <c r="J356" s="17" t="s">
        <v>25</v>
      </c>
      <c r="K356" s="73" t="s">
        <v>1511</v>
      </c>
      <c r="L356" s="30">
        <v>13.88</v>
      </c>
      <c r="M356" s="30">
        <v>13.88</v>
      </c>
      <c r="N356" s="30">
        <v>13.88</v>
      </c>
      <c r="O356" s="30">
        <v>100</v>
      </c>
      <c r="P356" s="2">
        <v>971.6</v>
      </c>
      <c r="Q356" s="2">
        <v>1085.3869999999999</v>
      </c>
      <c r="R356" s="2">
        <v>-113.78700000000001</v>
      </c>
      <c r="S356" s="30">
        <v>70</v>
      </c>
      <c r="T356" s="30">
        <v>78.2</v>
      </c>
      <c r="U356" s="30">
        <v>11.71</v>
      </c>
    </row>
    <row r="357" spans="1:21" x14ac:dyDescent="0.25">
      <c r="A357" s="16" t="s">
        <v>221</v>
      </c>
      <c r="B357" s="16" t="s">
        <v>221</v>
      </c>
      <c r="C357" s="16" t="s">
        <v>462</v>
      </c>
      <c r="D357" s="16" t="s">
        <v>1510</v>
      </c>
      <c r="E357" s="16" t="s">
        <v>742</v>
      </c>
      <c r="F357" s="16" t="s">
        <v>703</v>
      </c>
      <c r="G357" s="16" t="s">
        <v>529</v>
      </c>
      <c r="H357" s="16" t="s">
        <v>499</v>
      </c>
      <c r="I357" s="16" t="s">
        <v>1453</v>
      </c>
      <c r="J357" s="16" t="s">
        <v>25</v>
      </c>
      <c r="K357" s="74" t="s">
        <v>1511</v>
      </c>
      <c r="L357" s="29">
        <v>7.91</v>
      </c>
      <c r="M357" s="29">
        <v>7.91</v>
      </c>
      <c r="N357" s="29">
        <v>7.91</v>
      </c>
      <c r="O357" s="29">
        <v>100</v>
      </c>
      <c r="P357" s="3">
        <v>553.70000000000005</v>
      </c>
      <c r="Q357" s="3">
        <v>618.54300000000001</v>
      </c>
      <c r="R357" s="3">
        <v>-64.843000000000004</v>
      </c>
      <c r="S357" s="29">
        <v>70</v>
      </c>
      <c r="T357" s="29">
        <v>78.2</v>
      </c>
      <c r="U357" s="29">
        <v>11.71</v>
      </c>
    </row>
    <row r="358" spans="1:21" x14ac:dyDescent="0.25">
      <c r="A358" s="17" t="s">
        <v>221</v>
      </c>
      <c r="B358" s="17" t="s">
        <v>221</v>
      </c>
      <c r="C358" s="17" t="s">
        <v>462</v>
      </c>
      <c r="D358" s="17" t="s">
        <v>1510</v>
      </c>
      <c r="E358" s="17" t="s">
        <v>742</v>
      </c>
      <c r="F358" s="17" t="s">
        <v>703</v>
      </c>
      <c r="G358" s="17" t="s">
        <v>530</v>
      </c>
      <c r="H358" s="17" t="s">
        <v>499</v>
      </c>
      <c r="I358" s="17" t="s">
        <v>1453</v>
      </c>
      <c r="J358" s="17" t="s">
        <v>25</v>
      </c>
      <c r="K358" s="73" t="s">
        <v>1511</v>
      </c>
      <c r="L358" s="30">
        <v>16.87</v>
      </c>
      <c r="M358" s="30">
        <v>16.87</v>
      </c>
      <c r="N358" s="30">
        <v>16.87</v>
      </c>
      <c r="O358" s="30">
        <v>100</v>
      </c>
      <c r="P358" s="2">
        <v>1180.9000000000001</v>
      </c>
      <c r="Q358" s="2">
        <v>1319.183</v>
      </c>
      <c r="R358" s="2">
        <v>-138.28299999999999</v>
      </c>
      <c r="S358" s="30">
        <v>70</v>
      </c>
      <c r="T358" s="30">
        <v>78.2</v>
      </c>
      <c r="U358" s="30">
        <v>11.71</v>
      </c>
    </row>
    <row r="359" spans="1:21" x14ac:dyDescent="0.25">
      <c r="A359" s="16" t="s">
        <v>221</v>
      </c>
      <c r="B359" s="16" t="s">
        <v>221</v>
      </c>
      <c r="C359" s="16" t="s">
        <v>808</v>
      </c>
      <c r="D359" s="16" t="s">
        <v>1469</v>
      </c>
      <c r="E359" s="16" t="s">
        <v>811</v>
      </c>
      <c r="F359" s="16" t="s">
        <v>812</v>
      </c>
      <c r="G359" s="16" t="s">
        <v>465</v>
      </c>
      <c r="H359" s="16" t="s">
        <v>499</v>
      </c>
      <c r="I359" s="16" t="s">
        <v>1453</v>
      </c>
      <c r="J359" s="16" t="s">
        <v>25</v>
      </c>
      <c r="K359" s="74" t="s">
        <v>1470</v>
      </c>
      <c r="L359" s="29">
        <v>14.21</v>
      </c>
      <c r="M359" s="29">
        <v>14.21</v>
      </c>
      <c r="N359" s="29">
        <v>0</v>
      </c>
      <c r="O359" s="29">
        <v>0</v>
      </c>
      <c r="P359" s="3">
        <v>994.7</v>
      </c>
      <c r="Q359" s="3">
        <v>1278.45</v>
      </c>
      <c r="R359" s="3">
        <v>-283.75</v>
      </c>
      <c r="S359" s="29">
        <v>70</v>
      </c>
      <c r="T359" s="29">
        <v>0</v>
      </c>
      <c r="U359" s="29">
        <v>0</v>
      </c>
    </row>
    <row r="360" spans="1:21" x14ac:dyDescent="0.25">
      <c r="A360" s="17" t="s">
        <v>221</v>
      </c>
      <c r="B360" s="17" t="s">
        <v>221</v>
      </c>
      <c r="C360" s="17" t="s">
        <v>808</v>
      </c>
      <c r="D360" s="17" t="s">
        <v>1528</v>
      </c>
      <c r="E360" s="17" t="s">
        <v>966</v>
      </c>
      <c r="F360" s="17" t="s">
        <v>714</v>
      </c>
      <c r="G360" s="17" t="s">
        <v>497</v>
      </c>
      <c r="H360" s="17" t="s">
        <v>499</v>
      </c>
      <c r="I360" s="17" t="s">
        <v>1453</v>
      </c>
      <c r="J360" s="17" t="s">
        <v>25</v>
      </c>
      <c r="K360" s="73" t="s">
        <v>1529</v>
      </c>
      <c r="L360" s="30">
        <v>12.86</v>
      </c>
      <c r="M360" s="30">
        <v>12.86</v>
      </c>
      <c r="N360" s="30">
        <v>12.86</v>
      </c>
      <c r="O360" s="30">
        <v>100</v>
      </c>
      <c r="P360" s="2">
        <v>900.2</v>
      </c>
      <c r="Q360" s="2">
        <v>1011.907</v>
      </c>
      <c r="R360" s="2">
        <v>-111.70699999999999</v>
      </c>
      <c r="S360" s="30">
        <v>70</v>
      </c>
      <c r="T360" s="30">
        <v>78.69</v>
      </c>
      <c r="U360" s="30">
        <v>12.41</v>
      </c>
    </row>
    <row r="361" spans="1:21" x14ac:dyDescent="0.25">
      <c r="A361" s="16" t="s">
        <v>221</v>
      </c>
      <c r="B361" s="16" t="s">
        <v>221</v>
      </c>
      <c r="C361" s="16" t="s">
        <v>808</v>
      </c>
      <c r="D361" s="16" t="s">
        <v>1528</v>
      </c>
      <c r="E361" s="16" t="s">
        <v>966</v>
      </c>
      <c r="F361" s="16" t="s">
        <v>714</v>
      </c>
      <c r="G361" s="16" t="s">
        <v>519</v>
      </c>
      <c r="H361" s="16" t="s">
        <v>499</v>
      </c>
      <c r="I361" s="16" t="s">
        <v>1453</v>
      </c>
      <c r="J361" s="16" t="s">
        <v>25</v>
      </c>
      <c r="K361" s="74" t="s">
        <v>1529</v>
      </c>
      <c r="L361" s="29">
        <v>22.2</v>
      </c>
      <c r="M361" s="29">
        <v>22.2</v>
      </c>
      <c r="N361" s="29">
        <v>22.2</v>
      </c>
      <c r="O361" s="29">
        <v>100</v>
      </c>
      <c r="P361" s="3">
        <v>1554</v>
      </c>
      <c r="Q361" s="3">
        <v>1746.7149999999999</v>
      </c>
      <c r="R361" s="3">
        <v>-192.715</v>
      </c>
      <c r="S361" s="29">
        <v>70</v>
      </c>
      <c r="T361" s="29">
        <v>78.680000000000007</v>
      </c>
      <c r="U361" s="29">
        <v>12.4</v>
      </c>
    </row>
    <row r="362" spans="1:21" x14ac:dyDescent="0.25">
      <c r="A362" s="17" t="s">
        <v>221</v>
      </c>
      <c r="B362" s="17" t="s">
        <v>221</v>
      </c>
      <c r="C362" s="17" t="s">
        <v>808</v>
      </c>
      <c r="D362" s="17" t="s">
        <v>1528</v>
      </c>
      <c r="E362" s="17" t="s">
        <v>966</v>
      </c>
      <c r="F362" s="17" t="s">
        <v>714</v>
      </c>
      <c r="G362" s="17" t="s">
        <v>520</v>
      </c>
      <c r="H362" s="17" t="s">
        <v>499</v>
      </c>
      <c r="I362" s="17" t="s">
        <v>1453</v>
      </c>
      <c r="J362" s="17" t="s">
        <v>25</v>
      </c>
      <c r="K362" s="73" t="s">
        <v>1529</v>
      </c>
      <c r="L362" s="30">
        <v>10.68</v>
      </c>
      <c r="M362" s="30">
        <v>10.68</v>
      </c>
      <c r="N362" s="30">
        <v>10.68</v>
      </c>
      <c r="O362" s="30">
        <v>100</v>
      </c>
      <c r="P362" s="2">
        <v>747.6</v>
      </c>
      <c r="Q362" s="2">
        <v>840.18399999999997</v>
      </c>
      <c r="R362" s="2">
        <v>-92.584000000000003</v>
      </c>
      <c r="S362" s="30">
        <v>70</v>
      </c>
      <c r="T362" s="30">
        <v>78.67</v>
      </c>
      <c r="U362" s="30">
        <v>12.38</v>
      </c>
    </row>
    <row r="363" spans="1:21" x14ac:dyDescent="0.25">
      <c r="A363" s="16" t="s">
        <v>221</v>
      </c>
      <c r="B363" s="16" t="s">
        <v>221</v>
      </c>
      <c r="C363" s="16" t="s">
        <v>808</v>
      </c>
      <c r="D363" s="16" t="s">
        <v>1528</v>
      </c>
      <c r="E363" s="16" t="s">
        <v>966</v>
      </c>
      <c r="F363" s="16" t="s">
        <v>714</v>
      </c>
      <c r="G363" s="16" t="s">
        <v>521</v>
      </c>
      <c r="H363" s="16" t="s">
        <v>499</v>
      </c>
      <c r="I363" s="16" t="s">
        <v>1453</v>
      </c>
      <c r="J363" s="16" t="s">
        <v>25</v>
      </c>
      <c r="K363" s="74" t="s">
        <v>1529</v>
      </c>
      <c r="L363" s="29">
        <v>4.42</v>
      </c>
      <c r="M363" s="29">
        <v>4.42</v>
      </c>
      <c r="N363" s="29">
        <v>4.42</v>
      </c>
      <c r="O363" s="29">
        <v>100</v>
      </c>
      <c r="P363" s="3">
        <v>309.39999999999998</v>
      </c>
      <c r="Q363" s="3">
        <v>347.90899999999999</v>
      </c>
      <c r="R363" s="3">
        <v>-38.509</v>
      </c>
      <c r="S363" s="29">
        <v>70</v>
      </c>
      <c r="T363" s="29">
        <v>78.709999999999994</v>
      </c>
      <c r="U363" s="29">
        <v>12.45</v>
      </c>
    </row>
    <row r="364" spans="1:21" x14ac:dyDescent="0.25">
      <c r="A364" s="17" t="s">
        <v>221</v>
      </c>
      <c r="B364" s="17" t="s">
        <v>221</v>
      </c>
      <c r="C364" s="17" t="s">
        <v>808</v>
      </c>
      <c r="D364" s="17" t="s">
        <v>1528</v>
      </c>
      <c r="E364" s="17" t="s">
        <v>966</v>
      </c>
      <c r="F364" s="17" t="s">
        <v>714</v>
      </c>
      <c r="G364" s="17" t="s">
        <v>522</v>
      </c>
      <c r="H364" s="17" t="s">
        <v>499</v>
      </c>
      <c r="I364" s="17" t="s">
        <v>1453</v>
      </c>
      <c r="J364" s="17" t="s">
        <v>25</v>
      </c>
      <c r="K364" s="73" t="s">
        <v>1529</v>
      </c>
      <c r="L364" s="30">
        <v>7.2</v>
      </c>
      <c r="M364" s="30">
        <v>7.2</v>
      </c>
      <c r="N364" s="30">
        <v>7.2</v>
      </c>
      <c r="O364" s="30">
        <v>100</v>
      </c>
      <c r="P364" s="2">
        <v>504</v>
      </c>
      <c r="Q364" s="2">
        <v>566.50099999999998</v>
      </c>
      <c r="R364" s="2">
        <v>-62.500999999999998</v>
      </c>
      <c r="S364" s="30">
        <v>70</v>
      </c>
      <c r="T364" s="30">
        <v>78.680000000000007</v>
      </c>
      <c r="U364" s="30">
        <v>12.4</v>
      </c>
    </row>
    <row r="365" spans="1:21" x14ac:dyDescent="0.25">
      <c r="A365" s="16" t="s">
        <v>221</v>
      </c>
      <c r="B365" s="16" t="s">
        <v>221</v>
      </c>
      <c r="C365" s="16" t="s">
        <v>808</v>
      </c>
      <c r="D365" s="16" t="s">
        <v>1528</v>
      </c>
      <c r="E365" s="16" t="s">
        <v>966</v>
      </c>
      <c r="F365" s="16" t="s">
        <v>714</v>
      </c>
      <c r="G365" s="16" t="s">
        <v>525</v>
      </c>
      <c r="H365" s="16" t="s">
        <v>499</v>
      </c>
      <c r="I365" s="16" t="s">
        <v>1453</v>
      </c>
      <c r="J365" s="16" t="s">
        <v>25</v>
      </c>
      <c r="K365" s="74" t="s">
        <v>1529</v>
      </c>
      <c r="L365" s="29">
        <v>8.19</v>
      </c>
      <c r="M365" s="29">
        <v>8.19</v>
      </c>
      <c r="N365" s="29">
        <v>8.19</v>
      </c>
      <c r="O365" s="29">
        <v>100</v>
      </c>
      <c r="P365" s="3">
        <v>573.29999999999995</v>
      </c>
      <c r="Q365" s="3">
        <v>644.50400000000002</v>
      </c>
      <c r="R365" s="3">
        <v>-71.203999999999994</v>
      </c>
      <c r="S365" s="29">
        <v>70</v>
      </c>
      <c r="T365" s="29">
        <v>78.69</v>
      </c>
      <c r="U365" s="29">
        <v>12.42</v>
      </c>
    </row>
    <row r="366" spans="1:21" x14ac:dyDescent="0.25">
      <c r="A366" s="17" t="s">
        <v>221</v>
      </c>
      <c r="B366" s="17" t="s">
        <v>221</v>
      </c>
      <c r="C366" s="17" t="s">
        <v>808</v>
      </c>
      <c r="D366" s="17" t="s">
        <v>1528</v>
      </c>
      <c r="E366" s="17" t="s">
        <v>966</v>
      </c>
      <c r="F366" s="17" t="s">
        <v>714</v>
      </c>
      <c r="G366" s="17" t="s">
        <v>526</v>
      </c>
      <c r="H366" s="17" t="s">
        <v>499</v>
      </c>
      <c r="I366" s="17" t="s">
        <v>1453</v>
      </c>
      <c r="J366" s="17" t="s">
        <v>25</v>
      </c>
      <c r="K366" s="73" t="s">
        <v>1529</v>
      </c>
      <c r="L366" s="30">
        <v>7.42</v>
      </c>
      <c r="M366" s="30">
        <v>7.42</v>
      </c>
      <c r="N366" s="30">
        <v>7.42</v>
      </c>
      <c r="O366" s="30">
        <v>100</v>
      </c>
      <c r="P366" s="2">
        <v>519.4</v>
      </c>
      <c r="Q366" s="2">
        <v>583.93799999999999</v>
      </c>
      <c r="R366" s="2">
        <v>-64.537999999999997</v>
      </c>
      <c r="S366" s="30">
        <v>70</v>
      </c>
      <c r="T366" s="30">
        <v>78.7</v>
      </c>
      <c r="U366" s="30">
        <v>12.43</v>
      </c>
    </row>
    <row r="367" spans="1:21" x14ac:dyDescent="0.25">
      <c r="A367" s="16" t="s">
        <v>221</v>
      </c>
      <c r="B367" s="16" t="s">
        <v>221</v>
      </c>
      <c r="C367" s="16" t="s">
        <v>808</v>
      </c>
      <c r="D367" s="16" t="s">
        <v>1528</v>
      </c>
      <c r="E367" s="16" t="s">
        <v>966</v>
      </c>
      <c r="F367" s="16" t="s">
        <v>714</v>
      </c>
      <c r="G367" s="16" t="s">
        <v>527</v>
      </c>
      <c r="H367" s="16" t="s">
        <v>499</v>
      </c>
      <c r="I367" s="16" t="s">
        <v>1453</v>
      </c>
      <c r="J367" s="16" t="s">
        <v>25</v>
      </c>
      <c r="K367" s="74" t="s">
        <v>1529</v>
      </c>
      <c r="L367" s="29">
        <v>4.78</v>
      </c>
      <c r="M367" s="29">
        <v>4.78</v>
      </c>
      <c r="N367" s="29">
        <v>4.78</v>
      </c>
      <c r="O367" s="29">
        <v>100</v>
      </c>
      <c r="P367" s="3">
        <v>334.6</v>
      </c>
      <c r="Q367" s="3">
        <v>375.96199999999999</v>
      </c>
      <c r="R367" s="3">
        <v>-41.362000000000002</v>
      </c>
      <c r="S367" s="29">
        <v>70</v>
      </c>
      <c r="T367" s="29">
        <v>78.650000000000006</v>
      </c>
      <c r="U367" s="29">
        <v>12.36</v>
      </c>
    </row>
    <row r="368" spans="1:21" x14ac:dyDescent="0.25">
      <c r="A368" s="17" t="s">
        <v>221</v>
      </c>
      <c r="B368" s="17" t="s">
        <v>221</v>
      </c>
      <c r="C368" s="17" t="s">
        <v>808</v>
      </c>
      <c r="D368" s="17" t="s">
        <v>1528</v>
      </c>
      <c r="E368" s="17" t="s">
        <v>966</v>
      </c>
      <c r="F368" s="17" t="s">
        <v>714</v>
      </c>
      <c r="G368" s="17" t="s">
        <v>528</v>
      </c>
      <c r="H368" s="17" t="s">
        <v>499</v>
      </c>
      <c r="I368" s="17" t="s">
        <v>1453</v>
      </c>
      <c r="J368" s="17" t="s">
        <v>25</v>
      </c>
      <c r="K368" s="73" t="s">
        <v>1529</v>
      </c>
      <c r="L368" s="30">
        <v>10.69</v>
      </c>
      <c r="M368" s="30">
        <v>10.69</v>
      </c>
      <c r="N368" s="30">
        <v>10.69</v>
      </c>
      <c r="O368" s="30">
        <v>100</v>
      </c>
      <c r="P368" s="2">
        <v>748.3</v>
      </c>
      <c r="Q368" s="2">
        <v>841.19200000000001</v>
      </c>
      <c r="R368" s="2">
        <v>-92.891999999999996</v>
      </c>
      <c r="S368" s="30">
        <v>70</v>
      </c>
      <c r="T368" s="30">
        <v>78.69</v>
      </c>
      <c r="U368" s="30">
        <v>12.41</v>
      </c>
    </row>
    <row r="369" spans="1:21" x14ac:dyDescent="0.25">
      <c r="A369" s="16" t="s">
        <v>221</v>
      </c>
      <c r="B369" s="16" t="s">
        <v>221</v>
      </c>
      <c r="C369" s="16" t="s">
        <v>808</v>
      </c>
      <c r="D369" s="16" t="s">
        <v>1528</v>
      </c>
      <c r="E369" s="16" t="s">
        <v>966</v>
      </c>
      <c r="F369" s="16" t="s">
        <v>714</v>
      </c>
      <c r="G369" s="16" t="s">
        <v>529</v>
      </c>
      <c r="H369" s="16" t="s">
        <v>499</v>
      </c>
      <c r="I369" s="16" t="s">
        <v>1453</v>
      </c>
      <c r="J369" s="16" t="s">
        <v>25</v>
      </c>
      <c r="K369" s="74" t="s">
        <v>1529</v>
      </c>
      <c r="L369" s="29">
        <v>8.17</v>
      </c>
      <c r="M369" s="29">
        <v>8.17</v>
      </c>
      <c r="N369" s="29">
        <v>8.17</v>
      </c>
      <c r="O369" s="29">
        <v>100</v>
      </c>
      <c r="P369" s="3">
        <v>571.9</v>
      </c>
      <c r="Q369" s="3">
        <v>642.78700000000003</v>
      </c>
      <c r="R369" s="3">
        <v>-70.887</v>
      </c>
      <c r="S369" s="29">
        <v>70</v>
      </c>
      <c r="T369" s="29">
        <v>78.680000000000007</v>
      </c>
      <c r="U369" s="29">
        <v>12.39</v>
      </c>
    </row>
    <row r="370" spans="1:21" x14ac:dyDescent="0.25">
      <c r="A370" s="17" t="s">
        <v>221</v>
      </c>
      <c r="B370" s="17" t="s">
        <v>221</v>
      </c>
      <c r="C370" s="17" t="s">
        <v>808</v>
      </c>
      <c r="D370" s="17" t="s">
        <v>1528</v>
      </c>
      <c r="E370" s="17" t="s">
        <v>966</v>
      </c>
      <c r="F370" s="17" t="s">
        <v>714</v>
      </c>
      <c r="G370" s="17" t="s">
        <v>530</v>
      </c>
      <c r="H370" s="17" t="s">
        <v>499</v>
      </c>
      <c r="I370" s="17" t="s">
        <v>1453</v>
      </c>
      <c r="J370" s="17" t="s">
        <v>25</v>
      </c>
      <c r="K370" s="73" t="s">
        <v>1529</v>
      </c>
      <c r="L370" s="30">
        <v>13.64</v>
      </c>
      <c r="M370" s="30">
        <v>13.64</v>
      </c>
      <c r="N370" s="30">
        <v>13.64</v>
      </c>
      <c r="O370" s="30">
        <v>100</v>
      </c>
      <c r="P370" s="2">
        <v>954.8</v>
      </c>
      <c r="Q370" s="2">
        <v>1073.1410000000001</v>
      </c>
      <c r="R370" s="2">
        <v>-118.34099999999999</v>
      </c>
      <c r="S370" s="30">
        <v>70</v>
      </c>
      <c r="T370" s="30">
        <v>78.680000000000007</v>
      </c>
      <c r="U370" s="30">
        <v>12.39</v>
      </c>
    </row>
    <row r="371" spans="1:21" x14ac:dyDescent="0.25">
      <c r="A371" s="16" t="s">
        <v>221</v>
      </c>
      <c r="B371" s="16" t="s">
        <v>221</v>
      </c>
      <c r="C371" s="16" t="s">
        <v>808</v>
      </c>
      <c r="D371" s="16" t="s">
        <v>1528</v>
      </c>
      <c r="E371" s="16" t="s">
        <v>966</v>
      </c>
      <c r="F371" s="16" t="s">
        <v>714</v>
      </c>
      <c r="G371" s="16" t="s">
        <v>531</v>
      </c>
      <c r="H371" s="16" t="s">
        <v>499</v>
      </c>
      <c r="I371" s="16" t="s">
        <v>1453</v>
      </c>
      <c r="J371" s="16" t="s">
        <v>25</v>
      </c>
      <c r="K371" s="74" t="s">
        <v>1529</v>
      </c>
      <c r="L371" s="29">
        <v>8.07</v>
      </c>
      <c r="M371" s="29">
        <v>8.07</v>
      </c>
      <c r="N371" s="29">
        <v>8.07</v>
      </c>
      <c r="O371" s="29">
        <v>100</v>
      </c>
      <c r="P371" s="3">
        <v>564.9</v>
      </c>
      <c r="Q371" s="3">
        <v>634.91700000000003</v>
      </c>
      <c r="R371" s="3">
        <v>-70.016999999999996</v>
      </c>
      <c r="S371" s="29">
        <v>70</v>
      </c>
      <c r="T371" s="29">
        <v>78.680000000000007</v>
      </c>
      <c r="U371" s="29">
        <v>12.39</v>
      </c>
    </row>
    <row r="372" spans="1:21" x14ac:dyDescent="0.25">
      <c r="A372" s="17" t="s">
        <v>221</v>
      </c>
      <c r="B372" s="17" t="s">
        <v>221</v>
      </c>
      <c r="C372" s="17" t="s">
        <v>808</v>
      </c>
      <c r="D372" s="17" t="s">
        <v>1528</v>
      </c>
      <c r="E372" s="17" t="s">
        <v>966</v>
      </c>
      <c r="F372" s="17" t="s">
        <v>714</v>
      </c>
      <c r="G372" s="17" t="s">
        <v>532</v>
      </c>
      <c r="H372" s="17" t="s">
        <v>499</v>
      </c>
      <c r="I372" s="17" t="s">
        <v>1453</v>
      </c>
      <c r="J372" s="17" t="s">
        <v>25</v>
      </c>
      <c r="K372" s="73" t="s">
        <v>1529</v>
      </c>
      <c r="L372" s="30">
        <v>3.48</v>
      </c>
      <c r="M372" s="30">
        <v>3.48</v>
      </c>
      <c r="N372" s="30">
        <v>3.48</v>
      </c>
      <c r="O372" s="30">
        <v>100</v>
      </c>
      <c r="P372" s="2">
        <v>243.6</v>
      </c>
      <c r="Q372" s="2">
        <v>273.67500000000001</v>
      </c>
      <c r="R372" s="2">
        <v>-30.074999999999999</v>
      </c>
      <c r="S372" s="30">
        <v>70</v>
      </c>
      <c r="T372" s="30">
        <v>78.64</v>
      </c>
      <c r="U372" s="30">
        <v>12.35</v>
      </c>
    </row>
    <row r="373" spans="1:21" x14ac:dyDescent="0.25">
      <c r="A373" s="16" t="s">
        <v>221</v>
      </c>
      <c r="B373" s="16" t="s">
        <v>221</v>
      </c>
      <c r="C373" s="16" t="s">
        <v>808</v>
      </c>
      <c r="D373" s="16" t="s">
        <v>1528</v>
      </c>
      <c r="E373" s="16" t="s">
        <v>966</v>
      </c>
      <c r="F373" s="16" t="s">
        <v>714</v>
      </c>
      <c r="G373" s="16" t="s">
        <v>533</v>
      </c>
      <c r="H373" s="16" t="s">
        <v>499</v>
      </c>
      <c r="I373" s="16" t="s">
        <v>1453</v>
      </c>
      <c r="J373" s="16" t="s">
        <v>25</v>
      </c>
      <c r="K373" s="74" t="s">
        <v>1529</v>
      </c>
      <c r="L373" s="29">
        <v>3.13</v>
      </c>
      <c r="M373" s="29">
        <v>3.13</v>
      </c>
      <c r="N373" s="29">
        <v>3.13</v>
      </c>
      <c r="O373" s="29">
        <v>100</v>
      </c>
      <c r="P373" s="3">
        <v>219.1</v>
      </c>
      <c r="Q373" s="3">
        <v>246.304</v>
      </c>
      <c r="R373" s="3">
        <v>-27.204000000000001</v>
      </c>
      <c r="S373" s="29">
        <v>70</v>
      </c>
      <c r="T373" s="29">
        <v>78.69</v>
      </c>
      <c r="U373" s="29">
        <v>12.42</v>
      </c>
    </row>
    <row r="374" spans="1:21" x14ac:dyDescent="0.25">
      <c r="A374" s="17" t="s">
        <v>221</v>
      </c>
      <c r="B374" s="17" t="s">
        <v>221</v>
      </c>
      <c r="C374" s="17" t="s">
        <v>808</v>
      </c>
      <c r="D374" s="17" t="s">
        <v>1528</v>
      </c>
      <c r="E374" s="17" t="s">
        <v>966</v>
      </c>
      <c r="F374" s="17" t="s">
        <v>714</v>
      </c>
      <c r="G374" s="17" t="s">
        <v>534</v>
      </c>
      <c r="H374" s="17" t="s">
        <v>499</v>
      </c>
      <c r="I374" s="17" t="s">
        <v>1453</v>
      </c>
      <c r="J374" s="17" t="s">
        <v>25</v>
      </c>
      <c r="K374" s="73" t="s">
        <v>1529</v>
      </c>
      <c r="L374" s="30">
        <v>1.33</v>
      </c>
      <c r="M374" s="30">
        <v>1.33</v>
      </c>
      <c r="N374" s="30">
        <v>1.33</v>
      </c>
      <c r="O374" s="30">
        <v>100</v>
      </c>
      <c r="P374" s="2">
        <v>93.1</v>
      </c>
      <c r="Q374" s="2">
        <v>104.684</v>
      </c>
      <c r="R374" s="2">
        <v>-11.584</v>
      </c>
      <c r="S374" s="30">
        <v>70</v>
      </c>
      <c r="T374" s="30">
        <v>78.709999999999994</v>
      </c>
      <c r="U374" s="30">
        <v>12.44</v>
      </c>
    </row>
    <row r="375" spans="1:21" x14ac:dyDescent="0.25">
      <c r="A375" s="16" t="s">
        <v>221</v>
      </c>
      <c r="B375" s="16" t="s">
        <v>221</v>
      </c>
      <c r="C375" s="16" t="s">
        <v>808</v>
      </c>
      <c r="D375" s="16" t="s">
        <v>1530</v>
      </c>
      <c r="E375" s="16" t="s">
        <v>993</v>
      </c>
      <c r="F375" s="16" t="s">
        <v>751</v>
      </c>
      <c r="G375" s="16" t="s">
        <v>471</v>
      </c>
      <c r="H375" s="16" t="s">
        <v>499</v>
      </c>
      <c r="I375" s="16" t="s">
        <v>1453</v>
      </c>
      <c r="J375" s="16" t="s">
        <v>25</v>
      </c>
      <c r="K375" s="74" t="s">
        <v>1531</v>
      </c>
      <c r="L375" s="29">
        <v>4.33</v>
      </c>
      <c r="M375" s="29">
        <v>4.33</v>
      </c>
      <c r="N375" s="29">
        <v>4.33</v>
      </c>
      <c r="O375" s="29">
        <v>100</v>
      </c>
      <c r="P375" s="3">
        <v>346.4</v>
      </c>
      <c r="Q375" s="3">
        <v>430.03899999999999</v>
      </c>
      <c r="R375" s="3">
        <v>-83.638999999999996</v>
      </c>
      <c r="S375" s="29">
        <v>80</v>
      </c>
      <c r="T375" s="29">
        <v>99.32</v>
      </c>
      <c r="U375" s="29">
        <v>24.15</v>
      </c>
    </row>
    <row r="376" spans="1:21" x14ac:dyDescent="0.25">
      <c r="A376" s="17" t="s">
        <v>221</v>
      </c>
      <c r="B376" s="17" t="s">
        <v>221</v>
      </c>
      <c r="C376" s="17" t="s">
        <v>808</v>
      </c>
      <c r="D376" s="17" t="s">
        <v>1530</v>
      </c>
      <c r="E376" s="17" t="s">
        <v>993</v>
      </c>
      <c r="F376" s="17" t="s">
        <v>751</v>
      </c>
      <c r="G376" s="17" t="s">
        <v>472</v>
      </c>
      <c r="H376" s="17" t="s">
        <v>499</v>
      </c>
      <c r="I376" s="17" t="s">
        <v>1453</v>
      </c>
      <c r="J376" s="17" t="s">
        <v>25</v>
      </c>
      <c r="K376" s="73" t="s">
        <v>1531</v>
      </c>
      <c r="L376" s="30">
        <v>22.76</v>
      </c>
      <c r="M376" s="30">
        <v>22.76</v>
      </c>
      <c r="N376" s="30">
        <v>22.76</v>
      </c>
      <c r="O376" s="30">
        <v>100</v>
      </c>
      <c r="P376" s="2">
        <v>1820.8</v>
      </c>
      <c r="Q376" s="2">
        <v>2260.415</v>
      </c>
      <c r="R376" s="2">
        <v>-439.61500000000001</v>
      </c>
      <c r="S376" s="30">
        <v>80</v>
      </c>
      <c r="T376" s="30">
        <v>99.32</v>
      </c>
      <c r="U376" s="30">
        <v>24.14</v>
      </c>
    </row>
    <row r="377" spans="1:21" x14ac:dyDescent="0.25">
      <c r="A377" s="16" t="s">
        <v>221</v>
      </c>
      <c r="B377" s="16" t="s">
        <v>221</v>
      </c>
      <c r="C377" s="16" t="s">
        <v>808</v>
      </c>
      <c r="D377" s="16" t="s">
        <v>1530</v>
      </c>
      <c r="E377" s="16" t="s">
        <v>993</v>
      </c>
      <c r="F377" s="16" t="s">
        <v>751</v>
      </c>
      <c r="G377" s="16" t="s">
        <v>473</v>
      </c>
      <c r="H377" s="16" t="s">
        <v>499</v>
      </c>
      <c r="I377" s="16" t="s">
        <v>1453</v>
      </c>
      <c r="J377" s="16" t="s">
        <v>25</v>
      </c>
      <c r="K377" s="74" t="s">
        <v>1531</v>
      </c>
      <c r="L377" s="29">
        <v>29.3</v>
      </c>
      <c r="M377" s="29">
        <v>29.3</v>
      </c>
      <c r="N377" s="29">
        <v>29.3</v>
      </c>
      <c r="O377" s="29">
        <v>100</v>
      </c>
      <c r="P377" s="3">
        <v>2344</v>
      </c>
      <c r="Q377" s="3">
        <v>2909.9589999999998</v>
      </c>
      <c r="R377" s="3">
        <v>-565.95899999999995</v>
      </c>
      <c r="S377" s="29">
        <v>80</v>
      </c>
      <c r="T377" s="29">
        <v>99.32</v>
      </c>
      <c r="U377" s="29">
        <v>24.15</v>
      </c>
    </row>
    <row r="378" spans="1:21" x14ac:dyDescent="0.25">
      <c r="A378" s="17" t="s">
        <v>221</v>
      </c>
      <c r="B378" s="17" t="s">
        <v>221</v>
      </c>
      <c r="C378" s="17" t="s">
        <v>808</v>
      </c>
      <c r="D378" s="17" t="s">
        <v>1530</v>
      </c>
      <c r="E378" s="17" t="s">
        <v>993</v>
      </c>
      <c r="F378" s="17" t="s">
        <v>751</v>
      </c>
      <c r="G378" s="17" t="s">
        <v>474</v>
      </c>
      <c r="H378" s="17" t="s">
        <v>499</v>
      </c>
      <c r="I378" s="17" t="s">
        <v>1453</v>
      </c>
      <c r="J378" s="17" t="s">
        <v>25</v>
      </c>
      <c r="K378" s="73" t="s">
        <v>1531</v>
      </c>
      <c r="L378" s="30">
        <v>8.4700000000000006</v>
      </c>
      <c r="M378" s="30">
        <v>8.4700000000000006</v>
      </c>
      <c r="N378" s="30">
        <v>8.4700000000000006</v>
      </c>
      <c r="O378" s="30">
        <v>100</v>
      </c>
      <c r="P378" s="2">
        <v>677.6</v>
      </c>
      <c r="Q378" s="2">
        <v>841.20500000000004</v>
      </c>
      <c r="R378" s="2">
        <v>-163.60499999999999</v>
      </c>
      <c r="S378" s="30">
        <v>80</v>
      </c>
      <c r="T378" s="30">
        <v>99.32</v>
      </c>
      <c r="U378" s="30">
        <v>24.14</v>
      </c>
    </row>
    <row r="379" spans="1:21" x14ac:dyDescent="0.25">
      <c r="A379" s="16" t="s">
        <v>221</v>
      </c>
      <c r="B379" s="16" t="s">
        <v>221</v>
      </c>
      <c r="C379" s="16" t="s">
        <v>808</v>
      </c>
      <c r="D379" s="16" t="s">
        <v>1530</v>
      </c>
      <c r="E379" s="16" t="s">
        <v>993</v>
      </c>
      <c r="F379" s="16" t="s">
        <v>751</v>
      </c>
      <c r="G379" s="16" t="s">
        <v>475</v>
      </c>
      <c r="H379" s="16" t="s">
        <v>499</v>
      </c>
      <c r="I379" s="16" t="s">
        <v>1453</v>
      </c>
      <c r="J379" s="16" t="s">
        <v>25</v>
      </c>
      <c r="K379" s="74" t="s">
        <v>1531</v>
      </c>
      <c r="L379" s="29">
        <v>5.42</v>
      </c>
      <c r="M379" s="29">
        <v>5.42</v>
      </c>
      <c r="N379" s="29">
        <v>5.42</v>
      </c>
      <c r="O379" s="29">
        <v>100</v>
      </c>
      <c r="P379" s="3">
        <v>433.6</v>
      </c>
      <c r="Q379" s="3">
        <v>538.29899999999998</v>
      </c>
      <c r="R379" s="3">
        <v>-104.699</v>
      </c>
      <c r="S379" s="29">
        <v>80</v>
      </c>
      <c r="T379" s="29">
        <v>99.32</v>
      </c>
      <c r="U379" s="29">
        <v>24.15</v>
      </c>
    </row>
    <row r="380" spans="1:21" x14ac:dyDescent="0.25">
      <c r="A380" s="17" t="s">
        <v>221</v>
      </c>
      <c r="B380" s="17" t="s">
        <v>221</v>
      </c>
      <c r="C380" s="17" t="s">
        <v>808</v>
      </c>
      <c r="D380" s="17" t="s">
        <v>1530</v>
      </c>
      <c r="E380" s="17" t="s">
        <v>993</v>
      </c>
      <c r="F380" s="17" t="s">
        <v>751</v>
      </c>
      <c r="G380" s="17" t="s">
        <v>476</v>
      </c>
      <c r="H380" s="17" t="s">
        <v>499</v>
      </c>
      <c r="I380" s="17" t="s">
        <v>1453</v>
      </c>
      <c r="J380" s="17" t="s">
        <v>25</v>
      </c>
      <c r="K380" s="73" t="s">
        <v>1531</v>
      </c>
      <c r="L380" s="30">
        <v>20.079999999999998</v>
      </c>
      <c r="M380" s="30">
        <v>20.079999999999998</v>
      </c>
      <c r="N380" s="30">
        <v>20.079999999999998</v>
      </c>
      <c r="O380" s="30">
        <v>100</v>
      </c>
      <c r="P380" s="2">
        <v>1606.4</v>
      </c>
      <c r="Q380" s="2">
        <v>1994.2539999999999</v>
      </c>
      <c r="R380" s="2">
        <v>-387.85399999999998</v>
      </c>
      <c r="S380" s="30">
        <v>80</v>
      </c>
      <c r="T380" s="30">
        <v>99.32</v>
      </c>
      <c r="U380" s="30">
        <v>24.14</v>
      </c>
    </row>
    <row r="381" spans="1:21" x14ac:dyDescent="0.25">
      <c r="A381" s="16" t="s">
        <v>221</v>
      </c>
      <c r="B381" s="16" t="s">
        <v>221</v>
      </c>
      <c r="C381" s="16" t="s">
        <v>808</v>
      </c>
      <c r="D381" s="16" t="s">
        <v>1530</v>
      </c>
      <c r="E381" s="16" t="s">
        <v>993</v>
      </c>
      <c r="F381" s="16" t="s">
        <v>751</v>
      </c>
      <c r="G381" s="16" t="s">
        <v>477</v>
      </c>
      <c r="H381" s="16" t="s">
        <v>499</v>
      </c>
      <c r="I381" s="16" t="s">
        <v>1453</v>
      </c>
      <c r="J381" s="16" t="s">
        <v>25</v>
      </c>
      <c r="K381" s="74" t="s">
        <v>1531</v>
      </c>
      <c r="L381" s="29">
        <v>36.18</v>
      </c>
      <c r="M381" s="29">
        <v>36.18</v>
      </c>
      <c r="N381" s="29">
        <v>36.18</v>
      </c>
      <c r="O381" s="29">
        <v>100</v>
      </c>
      <c r="P381" s="3">
        <v>2894.4</v>
      </c>
      <c r="Q381" s="3">
        <v>3593.2440000000001</v>
      </c>
      <c r="R381" s="3">
        <v>-698.84400000000005</v>
      </c>
      <c r="S381" s="29">
        <v>80</v>
      </c>
      <c r="T381" s="29">
        <v>99.32</v>
      </c>
      <c r="U381" s="29">
        <v>24.14</v>
      </c>
    </row>
    <row r="382" spans="1:21" x14ac:dyDescent="0.25">
      <c r="A382" s="17" t="s">
        <v>221</v>
      </c>
      <c r="B382" s="17" t="s">
        <v>221</v>
      </c>
      <c r="C382" s="17" t="s">
        <v>808</v>
      </c>
      <c r="D382" s="17" t="s">
        <v>1530</v>
      </c>
      <c r="E382" s="17" t="s">
        <v>993</v>
      </c>
      <c r="F382" s="17" t="s">
        <v>751</v>
      </c>
      <c r="G382" s="17" t="s">
        <v>478</v>
      </c>
      <c r="H382" s="17" t="s">
        <v>499</v>
      </c>
      <c r="I382" s="17" t="s">
        <v>1453</v>
      </c>
      <c r="J382" s="17" t="s">
        <v>25</v>
      </c>
      <c r="K382" s="73" t="s">
        <v>1531</v>
      </c>
      <c r="L382" s="30">
        <v>18.510000000000002</v>
      </c>
      <c r="M382" s="30">
        <v>18.510000000000002</v>
      </c>
      <c r="N382" s="30">
        <v>18.510000000000002</v>
      </c>
      <c r="O382" s="30">
        <v>100</v>
      </c>
      <c r="P382" s="2">
        <v>1480.8</v>
      </c>
      <c r="Q382" s="2">
        <v>1838.338</v>
      </c>
      <c r="R382" s="2">
        <v>-357.53800000000001</v>
      </c>
      <c r="S382" s="30">
        <v>80</v>
      </c>
      <c r="T382" s="30">
        <v>99.32</v>
      </c>
      <c r="U382" s="30">
        <v>24.14</v>
      </c>
    </row>
    <row r="383" spans="1:21" x14ac:dyDescent="0.25">
      <c r="A383" s="16" t="s">
        <v>221</v>
      </c>
      <c r="B383" s="16" t="s">
        <v>221</v>
      </c>
      <c r="C383" s="16" t="s">
        <v>808</v>
      </c>
      <c r="D383" s="16" t="s">
        <v>1530</v>
      </c>
      <c r="E383" s="16" t="s">
        <v>993</v>
      </c>
      <c r="F383" s="16" t="s">
        <v>751</v>
      </c>
      <c r="G383" s="16" t="s">
        <v>479</v>
      </c>
      <c r="H383" s="16" t="s">
        <v>499</v>
      </c>
      <c r="I383" s="16" t="s">
        <v>1453</v>
      </c>
      <c r="J383" s="16" t="s">
        <v>25</v>
      </c>
      <c r="K383" s="74" t="s">
        <v>1531</v>
      </c>
      <c r="L383" s="29">
        <v>15.52</v>
      </c>
      <c r="M383" s="29">
        <v>15.52</v>
      </c>
      <c r="N383" s="29">
        <v>15.52</v>
      </c>
      <c r="O383" s="29">
        <v>100</v>
      </c>
      <c r="P383" s="3">
        <v>1241.5999999999999</v>
      </c>
      <c r="Q383" s="3">
        <v>1541.3630000000001</v>
      </c>
      <c r="R383" s="3">
        <v>-299.76299999999998</v>
      </c>
      <c r="S383" s="29">
        <v>80</v>
      </c>
      <c r="T383" s="29">
        <v>99.31</v>
      </c>
      <c r="U383" s="29">
        <v>24.14</v>
      </c>
    </row>
    <row r="384" spans="1:21" x14ac:dyDescent="0.25">
      <c r="A384" s="17" t="s">
        <v>221</v>
      </c>
      <c r="B384" s="17" t="s">
        <v>221</v>
      </c>
      <c r="C384" s="17" t="s">
        <v>808</v>
      </c>
      <c r="D384" s="17" t="s">
        <v>1530</v>
      </c>
      <c r="E384" s="17" t="s">
        <v>993</v>
      </c>
      <c r="F384" s="17" t="s">
        <v>751</v>
      </c>
      <c r="G384" s="17" t="s">
        <v>480</v>
      </c>
      <c r="H384" s="17" t="s">
        <v>499</v>
      </c>
      <c r="I384" s="17" t="s">
        <v>1453</v>
      </c>
      <c r="J384" s="17" t="s">
        <v>25</v>
      </c>
      <c r="K384" s="73" t="s">
        <v>1531</v>
      </c>
      <c r="L384" s="30">
        <v>6.61</v>
      </c>
      <c r="M384" s="30">
        <v>6.61</v>
      </c>
      <c r="N384" s="30">
        <v>6.61</v>
      </c>
      <c r="O384" s="30">
        <v>100</v>
      </c>
      <c r="P384" s="2">
        <v>528.79999999999995</v>
      </c>
      <c r="Q384" s="2">
        <v>656.46</v>
      </c>
      <c r="R384" s="2">
        <v>-127.66</v>
      </c>
      <c r="S384" s="30">
        <v>80</v>
      </c>
      <c r="T384" s="30">
        <v>99.31</v>
      </c>
      <c r="U384" s="30">
        <v>24.14</v>
      </c>
    </row>
    <row r="385" spans="1:21" x14ac:dyDescent="0.25">
      <c r="A385" s="16" t="s">
        <v>221</v>
      </c>
      <c r="B385" s="16" t="s">
        <v>221</v>
      </c>
      <c r="C385" s="16" t="s">
        <v>462</v>
      </c>
      <c r="D385" s="16" t="s">
        <v>1488</v>
      </c>
      <c r="E385" s="16" t="s">
        <v>702</v>
      </c>
      <c r="F385" s="16" t="s">
        <v>703</v>
      </c>
      <c r="G385" s="16" t="s">
        <v>587</v>
      </c>
      <c r="H385" s="16" t="s">
        <v>499</v>
      </c>
      <c r="I385" s="16" t="s">
        <v>1453</v>
      </c>
      <c r="J385" s="16" t="s">
        <v>25</v>
      </c>
      <c r="K385" s="74" t="s">
        <v>1456</v>
      </c>
      <c r="L385" s="29">
        <v>5.68</v>
      </c>
      <c r="M385" s="29">
        <v>5.68</v>
      </c>
      <c r="N385" s="29">
        <v>5.68</v>
      </c>
      <c r="O385" s="29">
        <v>100</v>
      </c>
      <c r="P385" s="3">
        <v>511.2</v>
      </c>
      <c r="Q385" s="3">
        <v>695.84500000000003</v>
      </c>
      <c r="R385" s="3">
        <v>-184.64500000000001</v>
      </c>
      <c r="S385" s="29">
        <v>90</v>
      </c>
      <c r="T385" s="29">
        <v>122.51</v>
      </c>
      <c r="U385" s="29">
        <v>36.119999999999997</v>
      </c>
    </row>
    <row r="386" spans="1:21" x14ac:dyDescent="0.25">
      <c r="A386" s="17" t="s">
        <v>221</v>
      </c>
      <c r="B386" s="17" t="s">
        <v>221</v>
      </c>
      <c r="C386" s="17" t="s">
        <v>462</v>
      </c>
      <c r="D386" s="17" t="s">
        <v>1488</v>
      </c>
      <c r="E386" s="17" t="s">
        <v>702</v>
      </c>
      <c r="F386" s="17" t="s">
        <v>703</v>
      </c>
      <c r="G386" s="17" t="s">
        <v>601</v>
      </c>
      <c r="H386" s="17" t="s">
        <v>499</v>
      </c>
      <c r="I386" s="17" t="s">
        <v>1453</v>
      </c>
      <c r="J386" s="17" t="s">
        <v>25</v>
      </c>
      <c r="K386" s="73" t="s">
        <v>1456</v>
      </c>
      <c r="L386" s="30">
        <v>9.5</v>
      </c>
      <c r="M386" s="30">
        <v>9.5</v>
      </c>
      <c r="N386" s="30">
        <v>9.5</v>
      </c>
      <c r="O386" s="30">
        <v>100</v>
      </c>
      <c r="P386" s="2">
        <v>855</v>
      </c>
      <c r="Q386" s="2">
        <v>1163.82</v>
      </c>
      <c r="R386" s="2">
        <v>-308.82</v>
      </c>
      <c r="S386" s="30">
        <v>90</v>
      </c>
      <c r="T386" s="30">
        <v>122.51</v>
      </c>
      <c r="U386" s="30">
        <v>36.119999999999997</v>
      </c>
    </row>
    <row r="387" spans="1:21" x14ac:dyDescent="0.25">
      <c r="A387" s="16" t="s">
        <v>221</v>
      </c>
      <c r="B387" s="16" t="s">
        <v>221</v>
      </c>
      <c r="C387" s="16" t="s">
        <v>462</v>
      </c>
      <c r="D387" s="16" t="s">
        <v>1488</v>
      </c>
      <c r="E387" s="16" t="s">
        <v>702</v>
      </c>
      <c r="F387" s="16" t="s">
        <v>703</v>
      </c>
      <c r="G387" s="16" t="s">
        <v>602</v>
      </c>
      <c r="H387" s="16" t="s">
        <v>499</v>
      </c>
      <c r="I387" s="16" t="s">
        <v>1453</v>
      </c>
      <c r="J387" s="16" t="s">
        <v>25</v>
      </c>
      <c r="K387" s="74" t="s">
        <v>1456</v>
      </c>
      <c r="L387" s="29">
        <v>3.72</v>
      </c>
      <c r="M387" s="29">
        <v>3.72</v>
      </c>
      <c r="N387" s="29">
        <v>3.72</v>
      </c>
      <c r="O387" s="29">
        <v>100</v>
      </c>
      <c r="P387" s="3">
        <v>334.8</v>
      </c>
      <c r="Q387" s="3">
        <v>455.73599999999999</v>
      </c>
      <c r="R387" s="3">
        <v>-120.93600000000001</v>
      </c>
      <c r="S387" s="29">
        <v>90</v>
      </c>
      <c r="T387" s="29">
        <v>122.51</v>
      </c>
      <c r="U387" s="29">
        <v>36.119999999999997</v>
      </c>
    </row>
    <row r="388" spans="1:21" x14ac:dyDescent="0.25">
      <c r="A388" s="17" t="s">
        <v>221</v>
      </c>
      <c r="B388" s="17" t="s">
        <v>221</v>
      </c>
      <c r="C388" s="17" t="s">
        <v>462</v>
      </c>
      <c r="D388" s="17" t="s">
        <v>1488</v>
      </c>
      <c r="E388" s="17" t="s">
        <v>702</v>
      </c>
      <c r="F388" s="17" t="s">
        <v>703</v>
      </c>
      <c r="G388" s="17" t="s">
        <v>603</v>
      </c>
      <c r="H388" s="17" t="s">
        <v>499</v>
      </c>
      <c r="I388" s="17" t="s">
        <v>1453</v>
      </c>
      <c r="J388" s="17" t="s">
        <v>25</v>
      </c>
      <c r="K388" s="73" t="s">
        <v>1456</v>
      </c>
      <c r="L388" s="30">
        <v>10.08</v>
      </c>
      <c r="M388" s="30">
        <v>10.08</v>
      </c>
      <c r="N388" s="30">
        <v>10.08</v>
      </c>
      <c r="O388" s="30">
        <v>100</v>
      </c>
      <c r="P388" s="2">
        <v>907.2</v>
      </c>
      <c r="Q388" s="2">
        <v>1234.8820000000001</v>
      </c>
      <c r="R388" s="2">
        <v>-327.68200000000002</v>
      </c>
      <c r="S388" s="30">
        <v>90</v>
      </c>
      <c r="T388" s="30">
        <v>122.51</v>
      </c>
      <c r="U388" s="30">
        <v>36.119999999999997</v>
      </c>
    </row>
    <row r="389" spans="1:21" x14ac:dyDescent="0.25">
      <c r="A389" s="16" t="s">
        <v>221</v>
      </c>
      <c r="B389" s="16" t="s">
        <v>221</v>
      </c>
      <c r="C389" s="16" t="s">
        <v>462</v>
      </c>
      <c r="D389" s="16" t="s">
        <v>1488</v>
      </c>
      <c r="E389" s="16" t="s">
        <v>702</v>
      </c>
      <c r="F389" s="16" t="s">
        <v>703</v>
      </c>
      <c r="G389" s="16" t="s">
        <v>604</v>
      </c>
      <c r="H389" s="16" t="s">
        <v>499</v>
      </c>
      <c r="I389" s="16" t="s">
        <v>1453</v>
      </c>
      <c r="J389" s="16" t="s">
        <v>25</v>
      </c>
      <c r="K389" s="74" t="s">
        <v>1456</v>
      </c>
      <c r="L389" s="29">
        <v>7.81</v>
      </c>
      <c r="M389" s="29">
        <v>7.81</v>
      </c>
      <c r="N389" s="29">
        <v>7.81</v>
      </c>
      <c r="O389" s="29">
        <v>100</v>
      </c>
      <c r="P389" s="3">
        <v>702.9</v>
      </c>
      <c r="Q389" s="3">
        <v>956.79700000000003</v>
      </c>
      <c r="R389" s="3">
        <v>-253.89699999999999</v>
      </c>
      <c r="S389" s="29">
        <v>90</v>
      </c>
      <c r="T389" s="29">
        <v>122.51</v>
      </c>
      <c r="U389" s="29">
        <v>36.119999999999997</v>
      </c>
    </row>
    <row r="390" spans="1:21" x14ac:dyDescent="0.25">
      <c r="A390" s="17" t="s">
        <v>221</v>
      </c>
      <c r="B390" s="17" t="s">
        <v>221</v>
      </c>
      <c r="C390" s="17" t="s">
        <v>808</v>
      </c>
      <c r="D390" s="17" t="s">
        <v>1532</v>
      </c>
      <c r="E390" s="17" t="s">
        <v>950</v>
      </c>
      <c r="F390" s="17" t="s">
        <v>951</v>
      </c>
      <c r="G390" s="17" t="s">
        <v>465</v>
      </c>
      <c r="H390" s="17" t="s">
        <v>499</v>
      </c>
      <c r="I390" s="17" t="s">
        <v>1453</v>
      </c>
      <c r="J390" s="17" t="s">
        <v>25</v>
      </c>
      <c r="K390" s="73" t="s">
        <v>1456</v>
      </c>
      <c r="L390" s="30">
        <v>18.86</v>
      </c>
      <c r="M390" s="30">
        <v>18.86</v>
      </c>
      <c r="N390" s="30">
        <v>18.86</v>
      </c>
      <c r="O390" s="30">
        <v>100</v>
      </c>
      <c r="P390" s="2">
        <v>1320.2</v>
      </c>
      <c r="Q390" s="2">
        <v>2096.058</v>
      </c>
      <c r="R390" s="2">
        <v>-775.85799999999995</v>
      </c>
      <c r="S390" s="30">
        <v>70</v>
      </c>
      <c r="T390" s="30">
        <v>111.14</v>
      </c>
      <c r="U390" s="30">
        <v>58.77</v>
      </c>
    </row>
    <row r="391" spans="1:21" x14ac:dyDescent="0.25">
      <c r="A391" s="16" t="s">
        <v>221</v>
      </c>
      <c r="B391" s="16" t="s">
        <v>221</v>
      </c>
      <c r="C391" s="16" t="s">
        <v>808</v>
      </c>
      <c r="D391" s="16" t="s">
        <v>1532</v>
      </c>
      <c r="E391" s="16" t="s">
        <v>950</v>
      </c>
      <c r="F391" s="16" t="s">
        <v>951</v>
      </c>
      <c r="G391" s="16" t="s">
        <v>468</v>
      </c>
      <c r="H391" s="16" t="s">
        <v>499</v>
      </c>
      <c r="I391" s="16" t="s">
        <v>1453</v>
      </c>
      <c r="J391" s="16" t="s">
        <v>25</v>
      </c>
      <c r="K391" s="74" t="s">
        <v>1456</v>
      </c>
      <c r="L391" s="29">
        <v>15.66</v>
      </c>
      <c r="M391" s="29">
        <v>15.66</v>
      </c>
      <c r="N391" s="29">
        <v>15.66</v>
      </c>
      <c r="O391" s="29">
        <v>100</v>
      </c>
      <c r="P391" s="3">
        <v>1096.2</v>
      </c>
      <c r="Q391" s="3">
        <v>1740.402</v>
      </c>
      <c r="R391" s="3">
        <v>-644.202</v>
      </c>
      <c r="S391" s="29">
        <v>70</v>
      </c>
      <c r="T391" s="29">
        <v>111.14</v>
      </c>
      <c r="U391" s="29">
        <v>58.77</v>
      </c>
    </row>
    <row r="392" spans="1:21" x14ac:dyDescent="0.25">
      <c r="A392" s="17" t="s">
        <v>221</v>
      </c>
      <c r="B392" s="17" t="s">
        <v>221</v>
      </c>
      <c r="C392" s="17" t="s">
        <v>462</v>
      </c>
      <c r="D392" s="17" t="s">
        <v>1533</v>
      </c>
      <c r="E392" s="17" t="s">
        <v>724</v>
      </c>
      <c r="F392" s="17" t="s">
        <v>654</v>
      </c>
      <c r="G392" s="17" t="s">
        <v>471</v>
      </c>
      <c r="H392" s="17" t="s">
        <v>499</v>
      </c>
      <c r="I392" s="17" t="s">
        <v>1453</v>
      </c>
      <c r="J392" s="17" t="s">
        <v>25</v>
      </c>
      <c r="K392" s="73" t="s">
        <v>1534</v>
      </c>
      <c r="L392" s="30">
        <v>5.32</v>
      </c>
      <c r="M392" s="30">
        <v>5.32</v>
      </c>
      <c r="N392" s="30">
        <v>5.32</v>
      </c>
      <c r="O392" s="30">
        <v>100</v>
      </c>
      <c r="P392" s="2">
        <v>372.4</v>
      </c>
      <c r="Q392" s="2">
        <v>397.12900000000002</v>
      </c>
      <c r="R392" s="2">
        <v>-24.728999999999999</v>
      </c>
      <c r="S392" s="30">
        <v>70</v>
      </c>
      <c r="T392" s="30">
        <v>74.650000000000006</v>
      </c>
      <c r="U392" s="30">
        <v>6.64</v>
      </c>
    </row>
    <row r="393" spans="1:21" x14ac:dyDescent="0.25">
      <c r="A393" s="16" t="s">
        <v>221</v>
      </c>
      <c r="B393" s="16" t="s">
        <v>221</v>
      </c>
      <c r="C393" s="16" t="s">
        <v>462</v>
      </c>
      <c r="D393" s="16" t="s">
        <v>1533</v>
      </c>
      <c r="E393" s="16" t="s">
        <v>724</v>
      </c>
      <c r="F393" s="16" t="s">
        <v>654</v>
      </c>
      <c r="G393" s="16" t="s">
        <v>472</v>
      </c>
      <c r="H393" s="16" t="s">
        <v>499</v>
      </c>
      <c r="I393" s="16" t="s">
        <v>1453</v>
      </c>
      <c r="J393" s="16" t="s">
        <v>25</v>
      </c>
      <c r="K393" s="74" t="s">
        <v>1534</v>
      </c>
      <c r="L393" s="29">
        <v>1.79</v>
      </c>
      <c r="M393" s="29">
        <v>1.79</v>
      </c>
      <c r="N393" s="29">
        <v>1.79</v>
      </c>
      <c r="O393" s="29">
        <v>100</v>
      </c>
      <c r="P393" s="3">
        <v>125.3</v>
      </c>
      <c r="Q393" s="3">
        <v>133.624</v>
      </c>
      <c r="R393" s="3">
        <v>-8.3239999999999998</v>
      </c>
      <c r="S393" s="29">
        <v>70</v>
      </c>
      <c r="T393" s="29">
        <v>74.650000000000006</v>
      </c>
      <c r="U393" s="29">
        <v>6.64</v>
      </c>
    </row>
    <row r="394" spans="1:21" x14ac:dyDescent="0.25">
      <c r="A394" s="17" t="s">
        <v>221</v>
      </c>
      <c r="B394" s="17" t="s">
        <v>221</v>
      </c>
      <c r="C394" s="17" t="s">
        <v>808</v>
      </c>
      <c r="D394" s="17" t="s">
        <v>1476</v>
      </c>
      <c r="E394" s="17" t="s">
        <v>852</v>
      </c>
      <c r="F394" s="17" t="s">
        <v>638</v>
      </c>
      <c r="G394" s="17" t="s">
        <v>465</v>
      </c>
      <c r="H394" s="17" t="s">
        <v>499</v>
      </c>
      <c r="I394" s="17" t="s">
        <v>1453</v>
      </c>
      <c r="J394" s="17" t="s">
        <v>25</v>
      </c>
      <c r="K394" s="73" t="s">
        <v>1535</v>
      </c>
      <c r="L394" s="30">
        <v>6.28</v>
      </c>
      <c r="M394" s="30">
        <v>6.28</v>
      </c>
      <c r="N394" s="30">
        <v>6.28</v>
      </c>
      <c r="O394" s="30">
        <v>100</v>
      </c>
      <c r="P394" s="2">
        <v>439.6</v>
      </c>
      <c r="Q394" s="2">
        <v>676.20799999999997</v>
      </c>
      <c r="R394" s="2">
        <v>-236.608</v>
      </c>
      <c r="S394" s="30">
        <v>70</v>
      </c>
      <c r="T394" s="30">
        <v>107.68</v>
      </c>
      <c r="U394" s="30">
        <v>53.82</v>
      </c>
    </row>
    <row r="395" spans="1:21" x14ac:dyDescent="0.25">
      <c r="A395" s="16" t="s">
        <v>221</v>
      </c>
      <c r="B395" s="16" t="s">
        <v>221</v>
      </c>
      <c r="C395" s="16" t="s">
        <v>808</v>
      </c>
      <c r="D395" s="16" t="s">
        <v>1476</v>
      </c>
      <c r="E395" s="16" t="s">
        <v>852</v>
      </c>
      <c r="F395" s="16" t="s">
        <v>638</v>
      </c>
      <c r="G395" s="16" t="s">
        <v>474</v>
      </c>
      <c r="H395" s="16" t="s">
        <v>499</v>
      </c>
      <c r="I395" s="16" t="s">
        <v>1453</v>
      </c>
      <c r="J395" s="16" t="s">
        <v>25</v>
      </c>
      <c r="K395" s="74" t="s">
        <v>1535</v>
      </c>
      <c r="L395" s="29">
        <v>0.4</v>
      </c>
      <c r="M395" s="29">
        <v>0.4</v>
      </c>
      <c r="N395" s="29">
        <v>0.4</v>
      </c>
      <c r="O395" s="29">
        <v>100</v>
      </c>
      <c r="P395" s="3">
        <v>28</v>
      </c>
      <c r="Q395" s="3">
        <v>43.082999999999998</v>
      </c>
      <c r="R395" s="3">
        <v>-15.083</v>
      </c>
      <c r="S395" s="29">
        <v>70</v>
      </c>
      <c r="T395" s="29">
        <v>107.71</v>
      </c>
      <c r="U395" s="29">
        <v>53.87</v>
      </c>
    </row>
    <row r="396" spans="1:21" x14ac:dyDescent="0.25">
      <c r="A396" s="17" t="s">
        <v>221</v>
      </c>
      <c r="B396" s="17" t="s">
        <v>221</v>
      </c>
      <c r="C396" s="17" t="s">
        <v>808</v>
      </c>
      <c r="D396" s="17" t="s">
        <v>1476</v>
      </c>
      <c r="E396" s="17" t="s">
        <v>852</v>
      </c>
      <c r="F396" s="17" t="s">
        <v>638</v>
      </c>
      <c r="G396" s="17" t="s">
        <v>475</v>
      </c>
      <c r="H396" s="17" t="s">
        <v>499</v>
      </c>
      <c r="I396" s="17" t="s">
        <v>1453</v>
      </c>
      <c r="J396" s="17" t="s">
        <v>25</v>
      </c>
      <c r="K396" s="73" t="s">
        <v>1535</v>
      </c>
      <c r="L396" s="30">
        <v>7.73</v>
      </c>
      <c r="M396" s="30">
        <v>7.73</v>
      </c>
      <c r="N396" s="30">
        <v>7.73</v>
      </c>
      <c r="O396" s="30">
        <v>100</v>
      </c>
      <c r="P396" s="2">
        <v>541.1</v>
      </c>
      <c r="Q396" s="2">
        <v>832.32899999999995</v>
      </c>
      <c r="R396" s="2">
        <v>-291.22899999999998</v>
      </c>
      <c r="S396" s="30">
        <v>70</v>
      </c>
      <c r="T396" s="30">
        <v>107.68</v>
      </c>
      <c r="U396" s="30">
        <v>53.82</v>
      </c>
    </row>
    <row r="397" spans="1:21" x14ac:dyDescent="0.25">
      <c r="A397" s="16" t="s">
        <v>221</v>
      </c>
      <c r="B397" s="16" t="s">
        <v>221</v>
      </c>
      <c r="C397" s="16" t="s">
        <v>808</v>
      </c>
      <c r="D397" s="16" t="s">
        <v>1476</v>
      </c>
      <c r="E397" s="16" t="s">
        <v>852</v>
      </c>
      <c r="F397" s="16" t="s">
        <v>638</v>
      </c>
      <c r="G397" s="16" t="s">
        <v>476</v>
      </c>
      <c r="H397" s="16" t="s">
        <v>499</v>
      </c>
      <c r="I397" s="16" t="s">
        <v>1453</v>
      </c>
      <c r="J397" s="16" t="s">
        <v>25</v>
      </c>
      <c r="K397" s="74" t="s">
        <v>1535</v>
      </c>
      <c r="L397" s="29">
        <v>2.65</v>
      </c>
      <c r="M397" s="29">
        <v>2.65</v>
      </c>
      <c r="N397" s="29">
        <v>2.65</v>
      </c>
      <c r="O397" s="29">
        <v>100</v>
      </c>
      <c r="P397" s="3">
        <v>185.5</v>
      </c>
      <c r="Q397" s="3">
        <v>285.334</v>
      </c>
      <c r="R397" s="3">
        <v>-99.834000000000003</v>
      </c>
      <c r="S397" s="29">
        <v>70</v>
      </c>
      <c r="T397" s="29">
        <v>107.67</v>
      </c>
      <c r="U397" s="29">
        <v>53.82</v>
      </c>
    </row>
    <row r="398" spans="1:21" x14ac:dyDescent="0.25">
      <c r="A398" s="17" t="s">
        <v>221</v>
      </c>
      <c r="B398" s="17" t="s">
        <v>221</v>
      </c>
      <c r="C398" s="17" t="s">
        <v>808</v>
      </c>
      <c r="D398" s="17" t="s">
        <v>1476</v>
      </c>
      <c r="E398" s="17" t="s">
        <v>852</v>
      </c>
      <c r="F398" s="17" t="s">
        <v>638</v>
      </c>
      <c r="G398" s="17" t="s">
        <v>477</v>
      </c>
      <c r="H398" s="17" t="s">
        <v>499</v>
      </c>
      <c r="I398" s="17" t="s">
        <v>1453</v>
      </c>
      <c r="J398" s="17" t="s">
        <v>25</v>
      </c>
      <c r="K398" s="73" t="s">
        <v>1535</v>
      </c>
      <c r="L398" s="30">
        <v>8.2899999999999991</v>
      </c>
      <c r="M398" s="30">
        <v>8.2899999999999991</v>
      </c>
      <c r="N398" s="30">
        <v>8.2899999999999991</v>
      </c>
      <c r="O398" s="30">
        <v>100</v>
      </c>
      <c r="P398" s="2">
        <v>580.29999999999995</v>
      </c>
      <c r="Q398" s="2">
        <v>892.63400000000001</v>
      </c>
      <c r="R398" s="2">
        <v>-312.334</v>
      </c>
      <c r="S398" s="30">
        <v>70</v>
      </c>
      <c r="T398" s="30">
        <v>107.68</v>
      </c>
      <c r="U398" s="30">
        <v>53.82</v>
      </c>
    </row>
    <row r="399" spans="1:21" x14ac:dyDescent="0.25">
      <c r="A399" s="16" t="s">
        <v>221</v>
      </c>
      <c r="B399" s="16" t="s">
        <v>221</v>
      </c>
      <c r="C399" s="16" t="s">
        <v>808</v>
      </c>
      <c r="D399" s="16" t="s">
        <v>1536</v>
      </c>
      <c r="E399" s="16" t="s">
        <v>879</v>
      </c>
      <c r="F399" s="16" t="s">
        <v>691</v>
      </c>
      <c r="G399" s="16" t="s">
        <v>477</v>
      </c>
      <c r="H399" s="16" t="s">
        <v>499</v>
      </c>
      <c r="I399" s="16" t="s">
        <v>1453</v>
      </c>
      <c r="J399" s="16" t="s">
        <v>25</v>
      </c>
      <c r="K399" s="74" t="s">
        <v>1484</v>
      </c>
      <c r="L399" s="29">
        <v>0.64</v>
      </c>
      <c r="M399" s="29">
        <v>0.64</v>
      </c>
      <c r="N399" s="29">
        <v>0.64</v>
      </c>
      <c r="O399" s="29">
        <v>100</v>
      </c>
      <c r="P399" s="3">
        <v>44.8</v>
      </c>
      <c r="Q399" s="3">
        <v>63.752000000000002</v>
      </c>
      <c r="R399" s="3">
        <v>-18.952000000000002</v>
      </c>
      <c r="S399" s="29">
        <v>70</v>
      </c>
      <c r="T399" s="29">
        <v>99.61</v>
      </c>
      <c r="U399" s="29">
        <v>42.3</v>
      </c>
    </row>
    <row r="400" spans="1:21" x14ac:dyDescent="0.25">
      <c r="A400" s="17" t="s">
        <v>221</v>
      </c>
      <c r="B400" s="17" t="s">
        <v>221</v>
      </c>
      <c r="C400" s="17" t="s">
        <v>462</v>
      </c>
      <c r="D400" s="17" t="s">
        <v>1459</v>
      </c>
      <c r="E400" s="17" t="s">
        <v>548</v>
      </c>
      <c r="F400" s="17" t="s">
        <v>549</v>
      </c>
      <c r="G400" s="17" t="s">
        <v>471</v>
      </c>
      <c r="H400" s="17" t="s">
        <v>499</v>
      </c>
      <c r="I400" s="17" t="s">
        <v>1453</v>
      </c>
      <c r="J400" s="17" t="s">
        <v>25</v>
      </c>
      <c r="K400" s="73" t="s">
        <v>1460</v>
      </c>
      <c r="L400" s="30">
        <v>14.45</v>
      </c>
      <c r="M400" s="30">
        <v>14.45</v>
      </c>
      <c r="N400" s="30">
        <v>14.45</v>
      </c>
      <c r="O400" s="30">
        <v>100</v>
      </c>
      <c r="P400" s="2">
        <v>1011.5</v>
      </c>
      <c r="Q400" s="2">
        <v>1407.54</v>
      </c>
      <c r="R400" s="2">
        <v>-396.04</v>
      </c>
      <c r="S400" s="30">
        <v>70</v>
      </c>
      <c r="T400" s="30">
        <v>97.41</v>
      </c>
      <c r="U400" s="30">
        <v>39.15</v>
      </c>
    </row>
    <row r="401" spans="1:21" x14ac:dyDescent="0.25">
      <c r="A401" s="16" t="s">
        <v>221</v>
      </c>
      <c r="B401" s="16" t="s">
        <v>221</v>
      </c>
      <c r="C401" s="16" t="s">
        <v>462</v>
      </c>
      <c r="D401" s="16" t="s">
        <v>1459</v>
      </c>
      <c r="E401" s="16" t="s">
        <v>548</v>
      </c>
      <c r="F401" s="16" t="s">
        <v>549</v>
      </c>
      <c r="G401" s="16" t="s">
        <v>472</v>
      </c>
      <c r="H401" s="16" t="s">
        <v>499</v>
      </c>
      <c r="I401" s="16" t="s">
        <v>1453</v>
      </c>
      <c r="J401" s="16" t="s">
        <v>25</v>
      </c>
      <c r="K401" s="74" t="s">
        <v>1460</v>
      </c>
      <c r="L401" s="29">
        <v>5.44</v>
      </c>
      <c r="M401" s="29">
        <v>5.44</v>
      </c>
      <c r="N401" s="29">
        <v>5.44</v>
      </c>
      <c r="O401" s="29">
        <v>100</v>
      </c>
      <c r="P401" s="3">
        <v>380.8</v>
      </c>
      <c r="Q401" s="3">
        <v>529.88699999999994</v>
      </c>
      <c r="R401" s="3">
        <v>-149.08699999999999</v>
      </c>
      <c r="S401" s="29">
        <v>70</v>
      </c>
      <c r="T401" s="29">
        <v>97.41</v>
      </c>
      <c r="U401" s="29">
        <v>39.15</v>
      </c>
    </row>
    <row r="402" spans="1:21" x14ac:dyDescent="0.25">
      <c r="A402" s="17" t="s">
        <v>221</v>
      </c>
      <c r="B402" s="17" t="s">
        <v>221</v>
      </c>
      <c r="C402" s="17" t="s">
        <v>808</v>
      </c>
      <c r="D402" s="17" t="s">
        <v>1537</v>
      </c>
      <c r="E402" s="17" t="s">
        <v>1015</v>
      </c>
      <c r="F402" s="17" t="s">
        <v>709</v>
      </c>
      <c r="G402" s="17" t="s">
        <v>465</v>
      </c>
      <c r="H402" s="17" t="s">
        <v>499</v>
      </c>
      <c r="I402" s="17" t="s">
        <v>1453</v>
      </c>
      <c r="J402" s="17" t="s">
        <v>25</v>
      </c>
      <c r="K402" s="73" t="s">
        <v>1462</v>
      </c>
      <c r="L402" s="30">
        <v>29.67</v>
      </c>
      <c r="M402" s="30">
        <v>29.67</v>
      </c>
      <c r="N402" s="30">
        <v>29.67</v>
      </c>
      <c r="O402" s="30">
        <v>100</v>
      </c>
      <c r="P402" s="2">
        <v>2076.9</v>
      </c>
      <c r="Q402" s="2">
        <v>3762.46</v>
      </c>
      <c r="R402" s="2">
        <v>-1685.56</v>
      </c>
      <c r="S402" s="30">
        <v>70</v>
      </c>
      <c r="T402" s="30">
        <v>126.81</v>
      </c>
      <c r="U402" s="30">
        <v>81.16</v>
      </c>
    </row>
    <row r="403" spans="1:21" x14ac:dyDescent="0.25">
      <c r="A403" s="16" t="s">
        <v>221</v>
      </c>
      <c r="B403" s="16" t="s">
        <v>221</v>
      </c>
      <c r="C403" s="16" t="s">
        <v>808</v>
      </c>
      <c r="D403" s="16" t="s">
        <v>1537</v>
      </c>
      <c r="E403" s="16" t="s">
        <v>1015</v>
      </c>
      <c r="F403" s="16" t="s">
        <v>709</v>
      </c>
      <c r="G403" s="16" t="s">
        <v>468</v>
      </c>
      <c r="H403" s="16" t="s">
        <v>499</v>
      </c>
      <c r="I403" s="16" t="s">
        <v>1453</v>
      </c>
      <c r="J403" s="16" t="s">
        <v>25</v>
      </c>
      <c r="K403" s="74" t="s">
        <v>1462</v>
      </c>
      <c r="L403" s="29">
        <v>23.35</v>
      </c>
      <c r="M403" s="29">
        <v>23.35</v>
      </c>
      <c r="N403" s="29">
        <v>23.35</v>
      </c>
      <c r="O403" s="29">
        <v>100</v>
      </c>
      <c r="P403" s="3">
        <v>1634.5</v>
      </c>
      <c r="Q403" s="3">
        <v>2961.0140000000001</v>
      </c>
      <c r="R403" s="3">
        <v>-1326.5139999999999</v>
      </c>
      <c r="S403" s="29">
        <v>70</v>
      </c>
      <c r="T403" s="29">
        <v>126.81</v>
      </c>
      <c r="U403" s="29">
        <v>81.16</v>
      </c>
    </row>
    <row r="404" spans="1:21" x14ac:dyDescent="0.25">
      <c r="A404" s="17" t="s">
        <v>221</v>
      </c>
      <c r="B404" s="17" t="s">
        <v>221</v>
      </c>
      <c r="C404" s="17" t="s">
        <v>808</v>
      </c>
      <c r="D404" s="17" t="s">
        <v>1537</v>
      </c>
      <c r="E404" s="17" t="s">
        <v>1015</v>
      </c>
      <c r="F404" s="17" t="s">
        <v>709</v>
      </c>
      <c r="G404" s="17" t="s">
        <v>470</v>
      </c>
      <c r="H404" s="17" t="s">
        <v>499</v>
      </c>
      <c r="I404" s="17" t="s">
        <v>1453</v>
      </c>
      <c r="J404" s="17" t="s">
        <v>25</v>
      </c>
      <c r="K404" s="73" t="s">
        <v>1462</v>
      </c>
      <c r="L404" s="30">
        <v>24.61</v>
      </c>
      <c r="M404" s="30">
        <v>24.61</v>
      </c>
      <c r="N404" s="30">
        <v>24.61</v>
      </c>
      <c r="O404" s="30">
        <v>100</v>
      </c>
      <c r="P404" s="2">
        <v>1722.7</v>
      </c>
      <c r="Q404" s="2">
        <v>2625.3209999999999</v>
      </c>
      <c r="R404" s="2">
        <v>-902.62099999999998</v>
      </c>
      <c r="S404" s="30">
        <v>70</v>
      </c>
      <c r="T404" s="30">
        <v>106.68</v>
      </c>
      <c r="U404" s="30">
        <v>52.4</v>
      </c>
    </row>
    <row r="405" spans="1:21" x14ac:dyDescent="0.25">
      <c r="A405" s="16" t="s">
        <v>221</v>
      </c>
      <c r="B405" s="16" t="s">
        <v>221</v>
      </c>
      <c r="C405" s="16" t="s">
        <v>808</v>
      </c>
      <c r="D405" s="16" t="s">
        <v>1537</v>
      </c>
      <c r="E405" s="16" t="s">
        <v>1015</v>
      </c>
      <c r="F405" s="16" t="s">
        <v>709</v>
      </c>
      <c r="G405" s="16" t="s">
        <v>471</v>
      </c>
      <c r="H405" s="16" t="s">
        <v>499</v>
      </c>
      <c r="I405" s="16" t="s">
        <v>1453</v>
      </c>
      <c r="J405" s="16" t="s">
        <v>25</v>
      </c>
      <c r="K405" s="74" t="s">
        <v>1462</v>
      </c>
      <c r="L405" s="29">
        <v>25.66</v>
      </c>
      <c r="M405" s="29">
        <v>25.66</v>
      </c>
      <c r="N405" s="29">
        <v>25.66</v>
      </c>
      <c r="O405" s="29">
        <v>100</v>
      </c>
      <c r="P405" s="3">
        <v>1796.2</v>
      </c>
      <c r="Q405" s="3">
        <v>2737.4589999999998</v>
      </c>
      <c r="R405" s="3">
        <v>-941.25900000000001</v>
      </c>
      <c r="S405" s="29">
        <v>70</v>
      </c>
      <c r="T405" s="29">
        <v>106.68</v>
      </c>
      <c r="U405" s="29">
        <v>52.4</v>
      </c>
    </row>
    <row r="406" spans="1:21" x14ac:dyDescent="0.25">
      <c r="A406" s="17" t="s">
        <v>221</v>
      </c>
      <c r="B406" s="17" t="s">
        <v>221</v>
      </c>
      <c r="C406" s="17" t="s">
        <v>808</v>
      </c>
      <c r="D406" s="17" t="s">
        <v>1537</v>
      </c>
      <c r="E406" s="17" t="s">
        <v>1015</v>
      </c>
      <c r="F406" s="17" t="s">
        <v>709</v>
      </c>
      <c r="G406" s="17" t="s">
        <v>472</v>
      </c>
      <c r="H406" s="17" t="s">
        <v>499</v>
      </c>
      <c r="I406" s="17" t="s">
        <v>1453</v>
      </c>
      <c r="J406" s="17" t="s">
        <v>25</v>
      </c>
      <c r="K406" s="73" t="s">
        <v>1462</v>
      </c>
      <c r="L406" s="30">
        <v>23.35</v>
      </c>
      <c r="M406" s="30">
        <v>23.35</v>
      </c>
      <c r="N406" s="30">
        <v>23.35</v>
      </c>
      <c r="O406" s="30">
        <v>100</v>
      </c>
      <c r="P406" s="2">
        <v>1634.5</v>
      </c>
      <c r="Q406" s="2">
        <v>2961.0169999999998</v>
      </c>
      <c r="R406" s="2">
        <v>-1326.5170000000001</v>
      </c>
      <c r="S406" s="30">
        <v>70</v>
      </c>
      <c r="T406" s="30">
        <v>126.81</v>
      </c>
      <c r="U406" s="30">
        <v>81.16</v>
      </c>
    </row>
    <row r="407" spans="1:21" x14ac:dyDescent="0.25">
      <c r="A407" s="16" t="s">
        <v>221</v>
      </c>
      <c r="B407" s="16" t="s">
        <v>221</v>
      </c>
      <c r="C407" s="16" t="s">
        <v>808</v>
      </c>
      <c r="D407" s="16" t="s">
        <v>1537</v>
      </c>
      <c r="E407" s="16" t="s">
        <v>1015</v>
      </c>
      <c r="F407" s="16" t="s">
        <v>709</v>
      </c>
      <c r="G407" s="16" t="s">
        <v>473</v>
      </c>
      <c r="H407" s="16" t="s">
        <v>499</v>
      </c>
      <c r="I407" s="16" t="s">
        <v>1453</v>
      </c>
      <c r="J407" s="16" t="s">
        <v>25</v>
      </c>
      <c r="K407" s="74" t="s">
        <v>1462</v>
      </c>
      <c r="L407" s="29">
        <v>20.6</v>
      </c>
      <c r="M407" s="29">
        <v>20.6</v>
      </c>
      <c r="N407" s="29">
        <v>20.6</v>
      </c>
      <c r="O407" s="29">
        <v>100</v>
      </c>
      <c r="P407" s="3">
        <v>1442</v>
      </c>
      <c r="Q407" s="3">
        <v>2612.3040000000001</v>
      </c>
      <c r="R407" s="3">
        <v>-1170.3040000000001</v>
      </c>
      <c r="S407" s="29">
        <v>70</v>
      </c>
      <c r="T407" s="29">
        <v>126.81</v>
      </c>
      <c r="U407" s="29">
        <v>81.16</v>
      </c>
    </row>
    <row r="408" spans="1:21" x14ac:dyDescent="0.25">
      <c r="A408" s="17" t="s">
        <v>221</v>
      </c>
      <c r="B408" s="17" t="s">
        <v>221</v>
      </c>
      <c r="C408" s="17" t="s">
        <v>808</v>
      </c>
      <c r="D408" s="17" t="s">
        <v>1537</v>
      </c>
      <c r="E408" s="17" t="s">
        <v>1015</v>
      </c>
      <c r="F408" s="17" t="s">
        <v>709</v>
      </c>
      <c r="G408" s="17" t="s">
        <v>474</v>
      </c>
      <c r="H408" s="17" t="s">
        <v>499</v>
      </c>
      <c r="I408" s="17" t="s">
        <v>1453</v>
      </c>
      <c r="J408" s="17" t="s">
        <v>25</v>
      </c>
      <c r="K408" s="73" t="s">
        <v>1462</v>
      </c>
      <c r="L408" s="30">
        <v>26.96</v>
      </c>
      <c r="M408" s="30">
        <v>26.96</v>
      </c>
      <c r="N408" s="30">
        <v>26.96</v>
      </c>
      <c r="O408" s="30">
        <v>100</v>
      </c>
      <c r="P408" s="2">
        <v>1887.2</v>
      </c>
      <c r="Q408" s="2">
        <v>2876.1480000000001</v>
      </c>
      <c r="R408" s="2">
        <v>-988.94799999999998</v>
      </c>
      <c r="S408" s="30">
        <v>70</v>
      </c>
      <c r="T408" s="30">
        <v>106.68</v>
      </c>
      <c r="U408" s="30">
        <v>52.4</v>
      </c>
    </row>
    <row r="409" spans="1:21" x14ac:dyDescent="0.25">
      <c r="A409" s="16" t="s">
        <v>221</v>
      </c>
      <c r="B409" s="16" t="s">
        <v>221</v>
      </c>
      <c r="C409" s="16" t="s">
        <v>808</v>
      </c>
      <c r="D409" s="16" t="s">
        <v>1537</v>
      </c>
      <c r="E409" s="16" t="s">
        <v>1015</v>
      </c>
      <c r="F409" s="16" t="s">
        <v>709</v>
      </c>
      <c r="G409" s="16" t="s">
        <v>475</v>
      </c>
      <c r="H409" s="16" t="s">
        <v>499</v>
      </c>
      <c r="I409" s="16" t="s">
        <v>1453</v>
      </c>
      <c r="J409" s="16" t="s">
        <v>25</v>
      </c>
      <c r="K409" s="74" t="s">
        <v>1462</v>
      </c>
      <c r="L409" s="29">
        <v>1.3</v>
      </c>
      <c r="M409" s="29">
        <v>1.3</v>
      </c>
      <c r="N409" s="29">
        <v>1.3</v>
      </c>
      <c r="O409" s="29">
        <v>100</v>
      </c>
      <c r="P409" s="3">
        <v>91</v>
      </c>
      <c r="Q409" s="3">
        <v>138.667</v>
      </c>
      <c r="R409" s="3">
        <v>-47.667000000000002</v>
      </c>
      <c r="S409" s="29">
        <v>70</v>
      </c>
      <c r="T409" s="29">
        <v>106.67</v>
      </c>
      <c r="U409" s="29">
        <v>52.38</v>
      </c>
    </row>
    <row r="410" spans="1:21" x14ac:dyDescent="0.25">
      <c r="A410" s="17" t="s">
        <v>221</v>
      </c>
      <c r="B410" s="17" t="s">
        <v>221</v>
      </c>
      <c r="C410" s="17" t="s">
        <v>462</v>
      </c>
      <c r="D410" s="17" t="s">
        <v>1517</v>
      </c>
      <c r="E410" s="17" t="s">
        <v>725</v>
      </c>
      <c r="F410" s="17" t="s">
        <v>464</v>
      </c>
      <c r="G410" s="17" t="s">
        <v>492</v>
      </c>
      <c r="H410" s="17" t="s">
        <v>499</v>
      </c>
      <c r="I410" s="17" t="s">
        <v>1453</v>
      </c>
      <c r="J410" s="17" t="s">
        <v>25</v>
      </c>
      <c r="K410" s="73" t="s">
        <v>1518</v>
      </c>
      <c r="L410" s="30">
        <v>11.05</v>
      </c>
      <c r="M410" s="30">
        <v>11.05</v>
      </c>
      <c r="N410" s="30">
        <v>11.05</v>
      </c>
      <c r="O410" s="30">
        <v>100</v>
      </c>
      <c r="P410" s="2">
        <v>773.5</v>
      </c>
      <c r="Q410" s="2">
        <v>1724.7660000000001</v>
      </c>
      <c r="R410" s="2">
        <v>-951.26599999999996</v>
      </c>
      <c r="S410" s="30">
        <v>70</v>
      </c>
      <c r="T410" s="30">
        <v>156.09</v>
      </c>
      <c r="U410" s="30">
        <v>122.98</v>
      </c>
    </row>
    <row r="411" spans="1:21" x14ac:dyDescent="0.25">
      <c r="A411" s="16" t="s">
        <v>221</v>
      </c>
      <c r="B411" s="16" t="s">
        <v>221</v>
      </c>
      <c r="C411" s="16" t="s">
        <v>462</v>
      </c>
      <c r="D411" s="16" t="s">
        <v>1517</v>
      </c>
      <c r="E411" s="16" t="s">
        <v>725</v>
      </c>
      <c r="F411" s="16" t="s">
        <v>464</v>
      </c>
      <c r="G411" s="16" t="s">
        <v>493</v>
      </c>
      <c r="H411" s="16" t="s">
        <v>499</v>
      </c>
      <c r="I411" s="16" t="s">
        <v>1453</v>
      </c>
      <c r="J411" s="16" t="s">
        <v>25</v>
      </c>
      <c r="K411" s="74" t="s">
        <v>1518</v>
      </c>
      <c r="L411" s="29">
        <v>0.92</v>
      </c>
      <c r="M411" s="29">
        <v>0.92</v>
      </c>
      <c r="N411" s="29">
        <v>0.92</v>
      </c>
      <c r="O411" s="29">
        <v>100</v>
      </c>
      <c r="P411" s="3">
        <v>64.400000000000006</v>
      </c>
      <c r="Q411" s="3">
        <v>143.58500000000001</v>
      </c>
      <c r="R411" s="3">
        <v>-79.185000000000002</v>
      </c>
      <c r="S411" s="29">
        <v>70</v>
      </c>
      <c r="T411" s="29">
        <v>156.07</v>
      </c>
      <c r="U411" s="29">
        <v>122.96</v>
      </c>
    </row>
    <row r="412" spans="1:21" x14ac:dyDescent="0.25">
      <c r="A412" s="17" t="s">
        <v>221</v>
      </c>
      <c r="B412" s="17" t="s">
        <v>221</v>
      </c>
      <c r="C412" s="17" t="s">
        <v>462</v>
      </c>
      <c r="D412" s="17" t="s">
        <v>1517</v>
      </c>
      <c r="E412" s="17" t="s">
        <v>725</v>
      </c>
      <c r="F412" s="17" t="s">
        <v>464</v>
      </c>
      <c r="G412" s="17" t="s">
        <v>494</v>
      </c>
      <c r="H412" s="17" t="s">
        <v>499</v>
      </c>
      <c r="I412" s="17" t="s">
        <v>1453</v>
      </c>
      <c r="J412" s="17" t="s">
        <v>25</v>
      </c>
      <c r="K412" s="73" t="s">
        <v>1518</v>
      </c>
      <c r="L412" s="30">
        <v>5.53</v>
      </c>
      <c r="M412" s="30">
        <v>5.53</v>
      </c>
      <c r="N412" s="30">
        <v>5.53</v>
      </c>
      <c r="O412" s="30">
        <v>100</v>
      </c>
      <c r="P412" s="2">
        <v>387.1</v>
      </c>
      <c r="Q412" s="2">
        <v>863.16899999999998</v>
      </c>
      <c r="R412" s="2">
        <v>-476.06900000000002</v>
      </c>
      <c r="S412" s="30">
        <v>70</v>
      </c>
      <c r="T412" s="30">
        <v>156.09</v>
      </c>
      <c r="U412" s="30">
        <v>122.98</v>
      </c>
    </row>
    <row r="413" spans="1:21" x14ac:dyDescent="0.25">
      <c r="A413" s="16" t="s">
        <v>221</v>
      </c>
      <c r="B413" s="16" t="s">
        <v>221</v>
      </c>
      <c r="C413" s="16" t="s">
        <v>462</v>
      </c>
      <c r="D413" s="16" t="s">
        <v>1517</v>
      </c>
      <c r="E413" s="16" t="s">
        <v>725</v>
      </c>
      <c r="F413" s="16" t="s">
        <v>464</v>
      </c>
      <c r="G413" s="16" t="s">
        <v>497</v>
      </c>
      <c r="H413" s="16" t="s">
        <v>499</v>
      </c>
      <c r="I413" s="16" t="s">
        <v>1453</v>
      </c>
      <c r="J413" s="16" t="s">
        <v>25</v>
      </c>
      <c r="K413" s="74" t="s">
        <v>1518</v>
      </c>
      <c r="L413" s="29">
        <v>10.02</v>
      </c>
      <c r="M413" s="29">
        <v>10.02</v>
      </c>
      <c r="N413" s="29">
        <v>10.02</v>
      </c>
      <c r="O413" s="29">
        <v>100</v>
      </c>
      <c r="P413" s="3">
        <v>701.4</v>
      </c>
      <c r="Q413" s="3">
        <v>1563.9960000000001</v>
      </c>
      <c r="R413" s="3">
        <v>-862.596</v>
      </c>
      <c r="S413" s="29">
        <v>70</v>
      </c>
      <c r="T413" s="29">
        <v>156.09</v>
      </c>
      <c r="U413" s="29">
        <v>122.98</v>
      </c>
    </row>
    <row r="414" spans="1:21" x14ac:dyDescent="0.25">
      <c r="A414" s="17" t="s">
        <v>221</v>
      </c>
      <c r="B414" s="17" t="s">
        <v>221</v>
      </c>
      <c r="C414" s="17" t="s">
        <v>462</v>
      </c>
      <c r="D414" s="17" t="s">
        <v>1517</v>
      </c>
      <c r="E414" s="17" t="s">
        <v>725</v>
      </c>
      <c r="F414" s="17" t="s">
        <v>464</v>
      </c>
      <c r="G414" s="17" t="s">
        <v>519</v>
      </c>
      <c r="H414" s="17" t="s">
        <v>499</v>
      </c>
      <c r="I414" s="17" t="s">
        <v>1453</v>
      </c>
      <c r="J414" s="17" t="s">
        <v>25</v>
      </c>
      <c r="K414" s="73" t="s">
        <v>1518</v>
      </c>
      <c r="L414" s="30">
        <v>16.45</v>
      </c>
      <c r="M414" s="30">
        <v>16.45</v>
      </c>
      <c r="N414" s="30">
        <v>16.45</v>
      </c>
      <c r="O414" s="30">
        <v>100</v>
      </c>
      <c r="P414" s="2">
        <v>1151.5</v>
      </c>
      <c r="Q414" s="2">
        <v>2567.6350000000002</v>
      </c>
      <c r="R414" s="2">
        <v>-1416.135</v>
      </c>
      <c r="S414" s="30">
        <v>70</v>
      </c>
      <c r="T414" s="30">
        <v>156.09</v>
      </c>
      <c r="U414" s="30">
        <v>122.98</v>
      </c>
    </row>
    <row r="415" spans="1:21" x14ac:dyDescent="0.25">
      <c r="A415" s="16" t="s">
        <v>221</v>
      </c>
      <c r="B415" s="16" t="s">
        <v>221</v>
      </c>
      <c r="C415" s="16" t="s">
        <v>462</v>
      </c>
      <c r="D415" s="16" t="s">
        <v>1517</v>
      </c>
      <c r="E415" s="16" t="s">
        <v>725</v>
      </c>
      <c r="F415" s="16" t="s">
        <v>464</v>
      </c>
      <c r="G415" s="16" t="s">
        <v>520</v>
      </c>
      <c r="H415" s="16" t="s">
        <v>499</v>
      </c>
      <c r="I415" s="16" t="s">
        <v>1453</v>
      </c>
      <c r="J415" s="16" t="s">
        <v>25</v>
      </c>
      <c r="K415" s="74" t="s">
        <v>1518</v>
      </c>
      <c r="L415" s="29">
        <v>13.76</v>
      </c>
      <c r="M415" s="29">
        <v>13.76</v>
      </c>
      <c r="N415" s="29">
        <v>13.76</v>
      </c>
      <c r="O415" s="29">
        <v>100</v>
      </c>
      <c r="P415" s="3">
        <v>963.2</v>
      </c>
      <c r="Q415" s="3">
        <v>2184.5720000000001</v>
      </c>
      <c r="R415" s="3">
        <v>-1221.3720000000001</v>
      </c>
      <c r="S415" s="29">
        <v>70</v>
      </c>
      <c r="T415" s="29">
        <v>158.76</v>
      </c>
      <c r="U415" s="29">
        <v>126.8</v>
      </c>
    </row>
    <row r="416" spans="1:21" x14ac:dyDescent="0.25">
      <c r="A416" s="17" t="s">
        <v>221</v>
      </c>
      <c r="B416" s="17" t="s">
        <v>221</v>
      </c>
      <c r="C416" s="17" t="s">
        <v>462</v>
      </c>
      <c r="D416" s="17" t="s">
        <v>1517</v>
      </c>
      <c r="E416" s="17" t="s">
        <v>725</v>
      </c>
      <c r="F416" s="17" t="s">
        <v>464</v>
      </c>
      <c r="G416" s="17" t="s">
        <v>521</v>
      </c>
      <c r="H416" s="17" t="s">
        <v>499</v>
      </c>
      <c r="I416" s="17" t="s">
        <v>1453</v>
      </c>
      <c r="J416" s="17" t="s">
        <v>25</v>
      </c>
      <c r="K416" s="73" t="s">
        <v>1518</v>
      </c>
      <c r="L416" s="30">
        <v>13.38</v>
      </c>
      <c r="M416" s="30">
        <v>13.38</v>
      </c>
      <c r="N416" s="30">
        <v>13.38</v>
      </c>
      <c r="O416" s="30">
        <v>100</v>
      </c>
      <c r="P416" s="2">
        <v>936.6</v>
      </c>
      <c r="Q416" s="2">
        <v>2124.1750000000002</v>
      </c>
      <c r="R416" s="2">
        <v>-1187.575</v>
      </c>
      <c r="S416" s="30">
        <v>70</v>
      </c>
      <c r="T416" s="30">
        <v>158.76</v>
      </c>
      <c r="U416" s="30">
        <v>126.8</v>
      </c>
    </row>
    <row r="417" spans="1:21" x14ac:dyDescent="0.25">
      <c r="A417" s="16" t="s">
        <v>221</v>
      </c>
      <c r="B417" s="16" t="s">
        <v>221</v>
      </c>
      <c r="C417" s="16" t="s">
        <v>462</v>
      </c>
      <c r="D417" s="16" t="s">
        <v>1517</v>
      </c>
      <c r="E417" s="16" t="s">
        <v>725</v>
      </c>
      <c r="F417" s="16" t="s">
        <v>464</v>
      </c>
      <c r="G417" s="16" t="s">
        <v>522</v>
      </c>
      <c r="H417" s="16" t="s">
        <v>499</v>
      </c>
      <c r="I417" s="16" t="s">
        <v>1453</v>
      </c>
      <c r="J417" s="16" t="s">
        <v>25</v>
      </c>
      <c r="K417" s="74" t="s">
        <v>1518</v>
      </c>
      <c r="L417" s="29">
        <v>7.65</v>
      </c>
      <c r="M417" s="29">
        <v>7.65</v>
      </c>
      <c r="N417" s="29">
        <v>7.65</v>
      </c>
      <c r="O417" s="29">
        <v>100</v>
      </c>
      <c r="P417" s="3">
        <v>535.5</v>
      </c>
      <c r="Q417" s="3">
        <v>1194.077</v>
      </c>
      <c r="R417" s="3">
        <v>-658.577</v>
      </c>
      <c r="S417" s="29">
        <v>70</v>
      </c>
      <c r="T417" s="29">
        <v>156.09</v>
      </c>
      <c r="U417" s="29">
        <v>122.98</v>
      </c>
    </row>
    <row r="418" spans="1:21" x14ac:dyDescent="0.25">
      <c r="A418" s="17" t="s">
        <v>221</v>
      </c>
      <c r="B418" s="17" t="s">
        <v>221</v>
      </c>
      <c r="C418" s="17" t="s">
        <v>462</v>
      </c>
      <c r="D418" s="17" t="s">
        <v>1517</v>
      </c>
      <c r="E418" s="17" t="s">
        <v>725</v>
      </c>
      <c r="F418" s="17" t="s">
        <v>464</v>
      </c>
      <c r="G418" s="17" t="s">
        <v>523</v>
      </c>
      <c r="H418" s="17" t="s">
        <v>499</v>
      </c>
      <c r="I418" s="17" t="s">
        <v>1453</v>
      </c>
      <c r="J418" s="17" t="s">
        <v>25</v>
      </c>
      <c r="K418" s="73" t="s">
        <v>1518</v>
      </c>
      <c r="L418" s="30">
        <v>6.57</v>
      </c>
      <c r="M418" s="30">
        <v>6.57</v>
      </c>
      <c r="N418" s="30">
        <v>6.57</v>
      </c>
      <c r="O418" s="30">
        <v>100</v>
      </c>
      <c r="P418" s="2">
        <v>459.9</v>
      </c>
      <c r="Q418" s="2">
        <v>1025.4659999999999</v>
      </c>
      <c r="R418" s="2">
        <v>-565.56600000000003</v>
      </c>
      <c r="S418" s="30">
        <v>70</v>
      </c>
      <c r="T418" s="30">
        <v>156.08000000000001</v>
      </c>
      <c r="U418" s="30">
        <v>122.98</v>
      </c>
    </row>
    <row r="419" spans="1:21" x14ac:dyDescent="0.25">
      <c r="A419" s="16" t="s">
        <v>221</v>
      </c>
      <c r="B419" s="16" t="s">
        <v>221</v>
      </c>
      <c r="C419" s="16" t="s">
        <v>462</v>
      </c>
      <c r="D419" s="16" t="s">
        <v>1517</v>
      </c>
      <c r="E419" s="16" t="s">
        <v>725</v>
      </c>
      <c r="F419" s="16" t="s">
        <v>464</v>
      </c>
      <c r="G419" s="16" t="s">
        <v>525</v>
      </c>
      <c r="H419" s="16" t="s">
        <v>499</v>
      </c>
      <c r="I419" s="16" t="s">
        <v>1453</v>
      </c>
      <c r="J419" s="16" t="s">
        <v>25</v>
      </c>
      <c r="K419" s="74" t="s">
        <v>1518</v>
      </c>
      <c r="L419" s="29">
        <v>7.6</v>
      </c>
      <c r="M419" s="29">
        <v>7.6</v>
      </c>
      <c r="N419" s="29">
        <v>7.6</v>
      </c>
      <c r="O419" s="29">
        <v>100</v>
      </c>
      <c r="P419" s="3">
        <v>532</v>
      </c>
      <c r="Q419" s="3">
        <v>1186.271</v>
      </c>
      <c r="R419" s="3">
        <v>-654.27099999999996</v>
      </c>
      <c r="S419" s="29">
        <v>70</v>
      </c>
      <c r="T419" s="29">
        <v>156.09</v>
      </c>
      <c r="U419" s="29">
        <v>122.98</v>
      </c>
    </row>
    <row r="420" spans="1:21" x14ac:dyDescent="0.25">
      <c r="A420" s="17" t="s">
        <v>221</v>
      </c>
      <c r="B420" s="17" t="s">
        <v>221</v>
      </c>
      <c r="C420" s="17" t="s">
        <v>462</v>
      </c>
      <c r="D420" s="17" t="s">
        <v>1517</v>
      </c>
      <c r="E420" s="17" t="s">
        <v>725</v>
      </c>
      <c r="F420" s="17" t="s">
        <v>464</v>
      </c>
      <c r="G420" s="17" t="s">
        <v>526</v>
      </c>
      <c r="H420" s="17" t="s">
        <v>499</v>
      </c>
      <c r="I420" s="17" t="s">
        <v>1453</v>
      </c>
      <c r="J420" s="17" t="s">
        <v>25</v>
      </c>
      <c r="K420" s="73" t="s">
        <v>1518</v>
      </c>
      <c r="L420" s="30">
        <v>2.81</v>
      </c>
      <c r="M420" s="30">
        <v>2.81</v>
      </c>
      <c r="N420" s="30">
        <v>2.81</v>
      </c>
      <c r="O420" s="30">
        <v>100</v>
      </c>
      <c r="P420" s="2">
        <v>196.7</v>
      </c>
      <c r="Q420" s="2">
        <v>438.59399999999999</v>
      </c>
      <c r="R420" s="2">
        <v>-241.89400000000001</v>
      </c>
      <c r="S420" s="30">
        <v>70</v>
      </c>
      <c r="T420" s="30">
        <v>156.08000000000001</v>
      </c>
      <c r="U420" s="30">
        <v>122.98</v>
      </c>
    </row>
    <row r="421" spans="1:21" x14ac:dyDescent="0.25">
      <c r="A421" s="16" t="s">
        <v>221</v>
      </c>
      <c r="B421" s="16" t="s">
        <v>221</v>
      </c>
      <c r="C421" s="16" t="s">
        <v>462</v>
      </c>
      <c r="D421" s="16" t="s">
        <v>1517</v>
      </c>
      <c r="E421" s="16" t="s">
        <v>725</v>
      </c>
      <c r="F421" s="16" t="s">
        <v>464</v>
      </c>
      <c r="G421" s="16" t="s">
        <v>527</v>
      </c>
      <c r="H421" s="16" t="s">
        <v>499</v>
      </c>
      <c r="I421" s="16" t="s">
        <v>1453</v>
      </c>
      <c r="J421" s="16" t="s">
        <v>25</v>
      </c>
      <c r="K421" s="74" t="s">
        <v>1518</v>
      </c>
      <c r="L421" s="29">
        <v>4.3099999999999996</v>
      </c>
      <c r="M421" s="29">
        <v>4.3099999999999996</v>
      </c>
      <c r="N421" s="29">
        <v>4.3099999999999996</v>
      </c>
      <c r="O421" s="29">
        <v>100</v>
      </c>
      <c r="P421" s="3">
        <v>301.7</v>
      </c>
      <c r="Q421" s="3">
        <v>672.72500000000002</v>
      </c>
      <c r="R421" s="3">
        <v>-371.02499999999998</v>
      </c>
      <c r="S421" s="29">
        <v>70</v>
      </c>
      <c r="T421" s="29">
        <v>156.08000000000001</v>
      </c>
      <c r="U421" s="29">
        <v>122.98</v>
      </c>
    </row>
    <row r="422" spans="1:21" x14ac:dyDescent="0.25">
      <c r="A422" s="17" t="s">
        <v>221</v>
      </c>
      <c r="B422" s="17" t="s">
        <v>221</v>
      </c>
      <c r="C422" s="17" t="s">
        <v>462</v>
      </c>
      <c r="D422" s="17" t="s">
        <v>1517</v>
      </c>
      <c r="E422" s="17" t="s">
        <v>725</v>
      </c>
      <c r="F422" s="17" t="s">
        <v>464</v>
      </c>
      <c r="G422" s="17" t="s">
        <v>528</v>
      </c>
      <c r="H422" s="17" t="s">
        <v>499</v>
      </c>
      <c r="I422" s="17" t="s">
        <v>1453</v>
      </c>
      <c r="J422" s="17" t="s">
        <v>25</v>
      </c>
      <c r="K422" s="73" t="s">
        <v>1518</v>
      </c>
      <c r="L422" s="30">
        <v>7.25</v>
      </c>
      <c r="M422" s="30">
        <v>7.25</v>
      </c>
      <c r="N422" s="30">
        <v>7.25</v>
      </c>
      <c r="O422" s="30">
        <v>100</v>
      </c>
      <c r="P422" s="2">
        <v>507.5</v>
      </c>
      <c r="Q422" s="2">
        <v>1131.634</v>
      </c>
      <c r="R422" s="2">
        <v>-624.13400000000001</v>
      </c>
      <c r="S422" s="30">
        <v>70</v>
      </c>
      <c r="T422" s="30">
        <v>156.09</v>
      </c>
      <c r="U422" s="30">
        <v>122.98</v>
      </c>
    </row>
    <row r="423" spans="1:21" x14ac:dyDescent="0.25">
      <c r="A423" s="16" t="s">
        <v>221</v>
      </c>
      <c r="B423" s="16" t="s">
        <v>221</v>
      </c>
      <c r="C423" s="16" t="s">
        <v>462</v>
      </c>
      <c r="D423" s="16" t="s">
        <v>1517</v>
      </c>
      <c r="E423" s="16" t="s">
        <v>725</v>
      </c>
      <c r="F423" s="16" t="s">
        <v>464</v>
      </c>
      <c r="G423" s="16" t="s">
        <v>529</v>
      </c>
      <c r="H423" s="16" t="s">
        <v>499</v>
      </c>
      <c r="I423" s="16" t="s">
        <v>1453</v>
      </c>
      <c r="J423" s="16" t="s">
        <v>25</v>
      </c>
      <c r="K423" s="74" t="s">
        <v>1518</v>
      </c>
      <c r="L423" s="29">
        <v>1.9</v>
      </c>
      <c r="M423" s="29">
        <v>1.9</v>
      </c>
      <c r="N423" s="29">
        <v>1.9</v>
      </c>
      <c r="O423" s="29">
        <v>100</v>
      </c>
      <c r="P423" s="3">
        <v>133</v>
      </c>
      <c r="Q423" s="3">
        <v>296.55900000000003</v>
      </c>
      <c r="R423" s="3">
        <v>-163.559</v>
      </c>
      <c r="S423" s="29">
        <v>70</v>
      </c>
      <c r="T423" s="29">
        <v>156.08000000000001</v>
      </c>
      <c r="U423" s="29">
        <v>122.98</v>
      </c>
    </row>
    <row r="424" spans="1:21" x14ac:dyDescent="0.25">
      <c r="A424" s="17" t="s">
        <v>221</v>
      </c>
      <c r="B424" s="17" t="s">
        <v>221</v>
      </c>
      <c r="C424" s="17" t="s">
        <v>462</v>
      </c>
      <c r="D424" s="17" t="s">
        <v>1517</v>
      </c>
      <c r="E424" s="17" t="s">
        <v>725</v>
      </c>
      <c r="F424" s="17" t="s">
        <v>464</v>
      </c>
      <c r="G424" s="17" t="s">
        <v>530</v>
      </c>
      <c r="H424" s="17" t="s">
        <v>499</v>
      </c>
      <c r="I424" s="17" t="s">
        <v>1453</v>
      </c>
      <c r="J424" s="17" t="s">
        <v>25</v>
      </c>
      <c r="K424" s="73" t="s">
        <v>1518</v>
      </c>
      <c r="L424" s="30">
        <v>1.63</v>
      </c>
      <c r="M424" s="30">
        <v>1.63</v>
      </c>
      <c r="N424" s="30">
        <v>1.63</v>
      </c>
      <c r="O424" s="30">
        <v>100</v>
      </c>
      <c r="P424" s="2">
        <v>114.1</v>
      </c>
      <c r="Q424" s="2">
        <v>254.423</v>
      </c>
      <c r="R424" s="2">
        <v>-140.32300000000001</v>
      </c>
      <c r="S424" s="30">
        <v>70</v>
      </c>
      <c r="T424" s="30">
        <v>156.09</v>
      </c>
      <c r="U424" s="30">
        <v>122.98</v>
      </c>
    </row>
    <row r="425" spans="1:21" x14ac:dyDescent="0.25">
      <c r="A425" s="16" t="s">
        <v>221</v>
      </c>
      <c r="B425" s="16" t="s">
        <v>221</v>
      </c>
      <c r="C425" s="16" t="s">
        <v>462</v>
      </c>
      <c r="D425" s="16" t="s">
        <v>1538</v>
      </c>
      <c r="E425" s="16" t="s">
        <v>708</v>
      </c>
      <c r="F425" s="16" t="s">
        <v>709</v>
      </c>
      <c r="G425" s="16" t="s">
        <v>465</v>
      </c>
      <c r="H425" s="16" t="s">
        <v>499</v>
      </c>
      <c r="I425" s="16" t="s">
        <v>1453</v>
      </c>
      <c r="J425" s="16" t="s">
        <v>25</v>
      </c>
      <c r="K425" s="74" t="s">
        <v>1466</v>
      </c>
      <c r="L425" s="29">
        <v>19.09</v>
      </c>
      <c r="M425" s="29">
        <v>19.09</v>
      </c>
      <c r="N425" s="29">
        <v>19.09</v>
      </c>
      <c r="O425" s="29">
        <v>100</v>
      </c>
      <c r="P425" s="3">
        <v>1718.1</v>
      </c>
      <c r="Q425" s="3">
        <v>1762.93</v>
      </c>
      <c r="R425" s="3">
        <v>-44.83</v>
      </c>
      <c r="S425" s="29">
        <v>90</v>
      </c>
      <c r="T425" s="29">
        <v>92.35</v>
      </c>
      <c r="U425" s="29">
        <v>2.61</v>
      </c>
    </row>
    <row r="426" spans="1:21" x14ac:dyDescent="0.25">
      <c r="A426" s="17" t="s">
        <v>221</v>
      </c>
      <c r="B426" s="17" t="s">
        <v>221</v>
      </c>
      <c r="C426" s="17" t="s">
        <v>462</v>
      </c>
      <c r="D426" s="17" t="s">
        <v>1538</v>
      </c>
      <c r="E426" s="17" t="s">
        <v>708</v>
      </c>
      <c r="F426" s="17" t="s">
        <v>709</v>
      </c>
      <c r="G426" s="17" t="s">
        <v>468</v>
      </c>
      <c r="H426" s="17" t="s">
        <v>499</v>
      </c>
      <c r="I426" s="17" t="s">
        <v>1453</v>
      </c>
      <c r="J426" s="17" t="s">
        <v>25</v>
      </c>
      <c r="K426" s="73" t="s">
        <v>1466</v>
      </c>
      <c r="L426" s="30">
        <v>17.48</v>
      </c>
      <c r="M426" s="30">
        <v>17.48</v>
      </c>
      <c r="N426" s="30">
        <v>17.48</v>
      </c>
      <c r="O426" s="30">
        <v>100</v>
      </c>
      <c r="P426" s="2">
        <v>1573.2</v>
      </c>
      <c r="Q426" s="2">
        <v>1614.2560000000001</v>
      </c>
      <c r="R426" s="2">
        <v>-41.055999999999997</v>
      </c>
      <c r="S426" s="30">
        <v>90</v>
      </c>
      <c r="T426" s="30">
        <v>92.35</v>
      </c>
      <c r="U426" s="30">
        <v>2.61</v>
      </c>
    </row>
    <row r="427" spans="1:21" x14ac:dyDescent="0.25">
      <c r="A427" s="16" t="s">
        <v>221</v>
      </c>
      <c r="B427" s="16" t="s">
        <v>221</v>
      </c>
      <c r="C427" s="16" t="s">
        <v>462</v>
      </c>
      <c r="D427" s="16" t="s">
        <v>1538</v>
      </c>
      <c r="E427" s="16" t="s">
        <v>708</v>
      </c>
      <c r="F427" s="16" t="s">
        <v>709</v>
      </c>
      <c r="G427" s="16" t="s">
        <v>470</v>
      </c>
      <c r="H427" s="16" t="s">
        <v>499</v>
      </c>
      <c r="I427" s="16" t="s">
        <v>1453</v>
      </c>
      <c r="J427" s="16" t="s">
        <v>25</v>
      </c>
      <c r="K427" s="74" t="s">
        <v>1466</v>
      </c>
      <c r="L427" s="29">
        <v>12.72</v>
      </c>
      <c r="M427" s="29">
        <v>12.72</v>
      </c>
      <c r="N427" s="29">
        <v>12.72</v>
      </c>
      <c r="O427" s="29">
        <v>100</v>
      </c>
      <c r="P427" s="3">
        <v>1144.8</v>
      </c>
      <c r="Q427" s="3">
        <v>1174.6679999999999</v>
      </c>
      <c r="R427" s="3">
        <v>-29.867999999999999</v>
      </c>
      <c r="S427" s="29">
        <v>90</v>
      </c>
      <c r="T427" s="29">
        <v>92.35</v>
      </c>
      <c r="U427" s="29">
        <v>2.61</v>
      </c>
    </row>
    <row r="428" spans="1:21" x14ac:dyDescent="0.25">
      <c r="A428" s="17" t="s">
        <v>221</v>
      </c>
      <c r="B428" s="17" t="s">
        <v>221</v>
      </c>
      <c r="C428" s="17" t="s">
        <v>462</v>
      </c>
      <c r="D428" s="17" t="s">
        <v>1538</v>
      </c>
      <c r="E428" s="17" t="s">
        <v>708</v>
      </c>
      <c r="F428" s="17" t="s">
        <v>709</v>
      </c>
      <c r="G428" s="17" t="s">
        <v>471</v>
      </c>
      <c r="H428" s="17" t="s">
        <v>499</v>
      </c>
      <c r="I428" s="17" t="s">
        <v>1453</v>
      </c>
      <c r="J428" s="17" t="s">
        <v>25</v>
      </c>
      <c r="K428" s="73" t="s">
        <v>1466</v>
      </c>
      <c r="L428" s="30">
        <v>9.51</v>
      </c>
      <c r="M428" s="30">
        <v>9.51</v>
      </c>
      <c r="N428" s="30">
        <v>9.51</v>
      </c>
      <c r="O428" s="30">
        <v>100</v>
      </c>
      <c r="P428" s="2">
        <v>855.9</v>
      </c>
      <c r="Q428" s="2">
        <v>878.24599999999998</v>
      </c>
      <c r="R428" s="2">
        <v>-22.346</v>
      </c>
      <c r="S428" s="30">
        <v>90</v>
      </c>
      <c r="T428" s="30">
        <v>92.35</v>
      </c>
      <c r="U428" s="30">
        <v>2.61</v>
      </c>
    </row>
    <row r="429" spans="1:21" x14ac:dyDescent="0.25">
      <c r="A429" s="16" t="s">
        <v>221</v>
      </c>
      <c r="B429" s="16" t="s">
        <v>221</v>
      </c>
      <c r="C429" s="16" t="s">
        <v>462</v>
      </c>
      <c r="D429" s="16" t="s">
        <v>621</v>
      </c>
      <c r="E429" s="16" t="s">
        <v>498</v>
      </c>
      <c r="F429" s="16" t="s">
        <v>464</v>
      </c>
      <c r="G429" s="16" t="s">
        <v>465</v>
      </c>
      <c r="H429" s="16" t="s">
        <v>499</v>
      </c>
      <c r="I429" s="16" t="s">
        <v>1453</v>
      </c>
      <c r="J429" s="16" t="s">
        <v>25</v>
      </c>
      <c r="K429" s="74" t="s">
        <v>1521</v>
      </c>
      <c r="L429" s="29">
        <v>6.16</v>
      </c>
      <c r="M429" s="29">
        <v>6.16</v>
      </c>
      <c r="N429" s="29">
        <v>6.16</v>
      </c>
      <c r="O429" s="29">
        <v>100</v>
      </c>
      <c r="P429" s="3">
        <v>677.6</v>
      </c>
      <c r="Q429" s="3">
        <v>853.2</v>
      </c>
      <c r="R429" s="3">
        <v>-175.6</v>
      </c>
      <c r="S429" s="29">
        <v>110</v>
      </c>
      <c r="T429" s="29">
        <v>138.51</v>
      </c>
      <c r="U429" s="29">
        <v>25.91</v>
      </c>
    </row>
    <row r="430" spans="1:21" x14ac:dyDescent="0.25">
      <c r="A430" s="17" t="s">
        <v>221</v>
      </c>
      <c r="B430" s="17" t="s">
        <v>221</v>
      </c>
      <c r="C430" s="17" t="s">
        <v>462</v>
      </c>
      <c r="D430" s="17" t="s">
        <v>621</v>
      </c>
      <c r="E430" s="17" t="s">
        <v>498</v>
      </c>
      <c r="F430" s="17" t="s">
        <v>464</v>
      </c>
      <c r="G430" s="17" t="s">
        <v>468</v>
      </c>
      <c r="H430" s="17" t="s">
        <v>499</v>
      </c>
      <c r="I430" s="17" t="s">
        <v>1453</v>
      </c>
      <c r="J430" s="17" t="s">
        <v>25</v>
      </c>
      <c r="K430" s="73" t="s">
        <v>1521</v>
      </c>
      <c r="L430" s="30">
        <v>18.96</v>
      </c>
      <c r="M430" s="30">
        <v>18.96</v>
      </c>
      <c r="N430" s="30">
        <v>18.96</v>
      </c>
      <c r="O430" s="30">
        <v>100</v>
      </c>
      <c r="P430" s="2">
        <v>2085.6</v>
      </c>
      <c r="Q430" s="2">
        <v>2626.08</v>
      </c>
      <c r="R430" s="2">
        <v>-540.48</v>
      </c>
      <c r="S430" s="30">
        <v>110</v>
      </c>
      <c r="T430" s="30">
        <v>138.51</v>
      </c>
      <c r="U430" s="30">
        <v>25.91</v>
      </c>
    </row>
    <row r="431" spans="1:21" x14ac:dyDescent="0.25">
      <c r="A431" s="16" t="s">
        <v>221</v>
      </c>
      <c r="B431" s="16" t="s">
        <v>221</v>
      </c>
      <c r="C431" s="16" t="s">
        <v>462</v>
      </c>
      <c r="D431" s="16" t="s">
        <v>621</v>
      </c>
      <c r="E431" s="16" t="s">
        <v>498</v>
      </c>
      <c r="F431" s="16" t="s">
        <v>464</v>
      </c>
      <c r="G431" s="16" t="s">
        <v>470</v>
      </c>
      <c r="H431" s="16" t="s">
        <v>499</v>
      </c>
      <c r="I431" s="16" t="s">
        <v>1453</v>
      </c>
      <c r="J431" s="16" t="s">
        <v>25</v>
      </c>
      <c r="K431" s="74" t="s">
        <v>1521</v>
      </c>
      <c r="L431" s="29">
        <v>12.6</v>
      </c>
      <c r="M431" s="29">
        <v>12.6</v>
      </c>
      <c r="N431" s="29">
        <v>12.6</v>
      </c>
      <c r="O431" s="29">
        <v>100</v>
      </c>
      <c r="P431" s="3">
        <v>1386</v>
      </c>
      <c r="Q431" s="3">
        <v>1745.174</v>
      </c>
      <c r="R431" s="3">
        <v>-359.17399999999998</v>
      </c>
      <c r="S431" s="29">
        <v>110</v>
      </c>
      <c r="T431" s="29">
        <v>138.51</v>
      </c>
      <c r="U431" s="29">
        <v>25.91</v>
      </c>
    </row>
    <row r="432" spans="1:21" x14ac:dyDescent="0.25">
      <c r="A432" s="17" t="s">
        <v>221</v>
      </c>
      <c r="B432" s="17" t="s">
        <v>221</v>
      </c>
      <c r="C432" s="17" t="s">
        <v>462</v>
      </c>
      <c r="D432" s="17" t="s">
        <v>621</v>
      </c>
      <c r="E432" s="17" t="s">
        <v>498</v>
      </c>
      <c r="F432" s="17" t="s">
        <v>464</v>
      </c>
      <c r="G432" s="17" t="s">
        <v>471</v>
      </c>
      <c r="H432" s="17" t="s">
        <v>499</v>
      </c>
      <c r="I432" s="17" t="s">
        <v>1453</v>
      </c>
      <c r="J432" s="17" t="s">
        <v>25</v>
      </c>
      <c r="K432" s="73" t="s">
        <v>1521</v>
      </c>
      <c r="L432" s="30">
        <v>8.1300000000000008</v>
      </c>
      <c r="M432" s="30">
        <v>8.1300000000000008</v>
      </c>
      <c r="N432" s="30">
        <v>8.1300000000000008</v>
      </c>
      <c r="O432" s="30">
        <v>100</v>
      </c>
      <c r="P432" s="2">
        <v>894.3</v>
      </c>
      <c r="Q432" s="2">
        <v>1126.0550000000001</v>
      </c>
      <c r="R432" s="2">
        <v>-231.755</v>
      </c>
      <c r="S432" s="30">
        <v>110</v>
      </c>
      <c r="T432" s="30">
        <v>138.51</v>
      </c>
      <c r="U432" s="30">
        <v>25.91</v>
      </c>
    </row>
    <row r="433" spans="1:21" x14ac:dyDescent="0.25">
      <c r="A433" s="16" t="s">
        <v>221</v>
      </c>
      <c r="B433" s="16" t="s">
        <v>221</v>
      </c>
      <c r="C433" s="16" t="s">
        <v>462</v>
      </c>
      <c r="D433" s="16" t="s">
        <v>621</v>
      </c>
      <c r="E433" s="16" t="s">
        <v>498</v>
      </c>
      <c r="F433" s="16" t="s">
        <v>464</v>
      </c>
      <c r="G433" s="16" t="s">
        <v>472</v>
      </c>
      <c r="H433" s="16" t="s">
        <v>499</v>
      </c>
      <c r="I433" s="16" t="s">
        <v>1453</v>
      </c>
      <c r="J433" s="16" t="s">
        <v>25</v>
      </c>
      <c r="K433" s="74" t="s">
        <v>1521</v>
      </c>
      <c r="L433" s="29">
        <v>11.29</v>
      </c>
      <c r="M433" s="29">
        <v>11.29</v>
      </c>
      <c r="N433" s="29">
        <v>11.29</v>
      </c>
      <c r="O433" s="29">
        <v>100</v>
      </c>
      <c r="P433" s="3">
        <v>1241.9000000000001</v>
      </c>
      <c r="Q433" s="3">
        <v>1563.7270000000001</v>
      </c>
      <c r="R433" s="3">
        <v>-321.827</v>
      </c>
      <c r="S433" s="29">
        <v>110</v>
      </c>
      <c r="T433" s="29">
        <v>138.51</v>
      </c>
      <c r="U433" s="29">
        <v>25.91</v>
      </c>
    </row>
    <row r="434" spans="1:21" x14ac:dyDescent="0.25">
      <c r="A434" s="17" t="s">
        <v>221</v>
      </c>
      <c r="B434" s="17" t="s">
        <v>221</v>
      </c>
      <c r="C434" s="17" t="s">
        <v>462</v>
      </c>
      <c r="D434" s="17" t="s">
        <v>621</v>
      </c>
      <c r="E434" s="17" t="s">
        <v>498</v>
      </c>
      <c r="F434" s="17" t="s">
        <v>464</v>
      </c>
      <c r="G434" s="17" t="s">
        <v>473</v>
      </c>
      <c r="H434" s="17" t="s">
        <v>499</v>
      </c>
      <c r="I434" s="17" t="s">
        <v>1453</v>
      </c>
      <c r="J434" s="17" t="s">
        <v>25</v>
      </c>
      <c r="K434" s="73" t="s">
        <v>1521</v>
      </c>
      <c r="L434" s="30">
        <v>9.34</v>
      </c>
      <c r="M434" s="30">
        <v>9.34</v>
      </c>
      <c r="N434" s="30">
        <v>9.34</v>
      </c>
      <c r="O434" s="30">
        <v>100</v>
      </c>
      <c r="P434" s="2">
        <v>1027.4000000000001</v>
      </c>
      <c r="Q434" s="2">
        <v>1293.636</v>
      </c>
      <c r="R434" s="2">
        <v>-266.23599999999999</v>
      </c>
      <c r="S434" s="30">
        <v>110</v>
      </c>
      <c r="T434" s="30">
        <v>138.5</v>
      </c>
      <c r="U434" s="30">
        <v>25.91</v>
      </c>
    </row>
    <row r="435" spans="1:21" x14ac:dyDescent="0.25">
      <c r="A435" s="16" t="s">
        <v>221</v>
      </c>
      <c r="B435" s="16" t="s">
        <v>221</v>
      </c>
      <c r="C435" s="16" t="s">
        <v>462</v>
      </c>
      <c r="D435" s="16" t="s">
        <v>621</v>
      </c>
      <c r="E435" s="16" t="s">
        <v>498</v>
      </c>
      <c r="F435" s="16" t="s">
        <v>464</v>
      </c>
      <c r="G435" s="16" t="s">
        <v>474</v>
      </c>
      <c r="H435" s="16" t="s">
        <v>499</v>
      </c>
      <c r="I435" s="16" t="s">
        <v>1453</v>
      </c>
      <c r="J435" s="16" t="s">
        <v>25</v>
      </c>
      <c r="K435" s="74" t="s">
        <v>1521</v>
      </c>
      <c r="L435" s="29">
        <v>10.56</v>
      </c>
      <c r="M435" s="29">
        <v>10.56</v>
      </c>
      <c r="N435" s="29">
        <v>10.56</v>
      </c>
      <c r="O435" s="29">
        <v>100</v>
      </c>
      <c r="P435" s="3">
        <v>1161.5999999999999</v>
      </c>
      <c r="Q435" s="3">
        <v>1462.6289999999999</v>
      </c>
      <c r="R435" s="3">
        <v>-301.029</v>
      </c>
      <c r="S435" s="29">
        <v>110</v>
      </c>
      <c r="T435" s="29">
        <v>138.51</v>
      </c>
      <c r="U435" s="29">
        <v>25.92</v>
      </c>
    </row>
    <row r="436" spans="1:21" x14ac:dyDescent="0.25">
      <c r="A436" s="17" t="s">
        <v>221</v>
      </c>
      <c r="B436" s="17" t="s">
        <v>221</v>
      </c>
      <c r="C436" s="17" t="s">
        <v>462</v>
      </c>
      <c r="D436" s="17" t="s">
        <v>621</v>
      </c>
      <c r="E436" s="17" t="s">
        <v>498</v>
      </c>
      <c r="F436" s="17" t="s">
        <v>464</v>
      </c>
      <c r="G436" s="17" t="s">
        <v>475</v>
      </c>
      <c r="H436" s="17" t="s">
        <v>499</v>
      </c>
      <c r="I436" s="17" t="s">
        <v>1453</v>
      </c>
      <c r="J436" s="17" t="s">
        <v>25</v>
      </c>
      <c r="K436" s="73" t="s">
        <v>1521</v>
      </c>
      <c r="L436" s="30">
        <v>15.12</v>
      </c>
      <c r="M436" s="30">
        <v>15.12</v>
      </c>
      <c r="N436" s="30">
        <v>15.12</v>
      </c>
      <c r="O436" s="30">
        <v>100</v>
      </c>
      <c r="P436" s="2">
        <v>1663.2</v>
      </c>
      <c r="Q436" s="2">
        <v>2094.2249999999999</v>
      </c>
      <c r="R436" s="2">
        <v>-431.02499999999998</v>
      </c>
      <c r="S436" s="30">
        <v>110</v>
      </c>
      <c r="T436" s="30">
        <v>138.51</v>
      </c>
      <c r="U436" s="30">
        <v>25.92</v>
      </c>
    </row>
    <row r="437" spans="1:21" x14ac:dyDescent="0.25">
      <c r="A437" s="16" t="s">
        <v>221</v>
      </c>
      <c r="B437" s="16" t="s">
        <v>221</v>
      </c>
      <c r="C437" s="16" t="s">
        <v>462</v>
      </c>
      <c r="D437" s="16" t="s">
        <v>621</v>
      </c>
      <c r="E437" s="16" t="s">
        <v>498</v>
      </c>
      <c r="F437" s="16" t="s">
        <v>464</v>
      </c>
      <c r="G437" s="16" t="s">
        <v>476</v>
      </c>
      <c r="H437" s="16" t="s">
        <v>499</v>
      </c>
      <c r="I437" s="16" t="s">
        <v>1453</v>
      </c>
      <c r="J437" s="16" t="s">
        <v>25</v>
      </c>
      <c r="K437" s="74" t="s">
        <v>1521</v>
      </c>
      <c r="L437" s="29">
        <v>11.9</v>
      </c>
      <c r="M437" s="29">
        <v>11.9</v>
      </c>
      <c r="N437" s="29">
        <v>11.9</v>
      </c>
      <c r="O437" s="29">
        <v>100</v>
      </c>
      <c r="P437" s="3">
        <v>1309</v>
      </c>
      <c r="Q437" s="3">
        <v>1648.223</v>
      </c>
      <c r="R437" s="3">
        <v>-339.22300000000001</v>
      </c>
      <c r="S437" s="29">
        <v>110</v>
      </c>
      <c r="T437" s="29">
        <v>138.51</v>
      </c>
      <c r="U437" s="29">
        <v>25.91</v>
      </c>
    </row>
    <row r="438" spans="1:21" x14ac:dyDescent="0.25">
      <c r="A438" s="17" t="s">
        <v>221</v>
      </c>
      <c r="B438" s="17" t="s">
        <v>221</v>
      </c>
      <c r="C438" s="17" t="s">
        <v>462</v>
      </c>
      <c r="D438" s="17" t="s">
        <v>621</v>
      </c>
      <c r="E438" s="17" t="s">
        <v>498</v>
      </c>
      <c r="F438" s="17" t="s">
        <v>464</v>
      </c>
      <c r="G438" s="17" t="s">
        <v>477</v>
      </c>
      <c r="H438" s="17" t="s">
        <v>499</v>
      </c>
      <c r="I438" s="17" t="s">
        <v>1453</v>
      </c>
      <c r="J438" s="17" t="s">
        <v>25</v>
      </c>
      <c r="K438" s="73" t="s">
        <v>1521</v>
      </c>
      <c r="L438" s="30">
        <v>1.49</v>
      </c>
      <c r="M438" s="30">
        <v>1.49</v>
      </c>
      <c r="N438" s="30">
        <v>1.49</v>
      </c>
      <c r="O438" s="30">
        <v>100</v>
      </c>
      <c r="P438" s="2">
        <v>163.9</v>
      </c>
      <c r="Q438" s="2">
        <v>206.37</v>
      </c>
      <c r="R438" s="2">
        <v>-42.47</v>
      </c>
      <c r="S438" s="30">
        <v>110</v>
      </c>
      <c r="T438" s="30">
        <v>138.5</v>
      </c>
      <c r="U438" s="30">
        <v>25.91</v>
      </c>
    </row>
    <row r="439" spans="1:21" x14ac:dyDescent="0.25">
      <c r="A439" s="16" t="s">
        <v>221</v>
      </c>
      <c r="B439" s="16" t="s">
        <v>221</v>
      </c>
      <c r="C439" s="16" t="s">
        <v>462</v>
      </c>
      <c r="D439" s="16" t="s">
        <v>621</v>
      </c>
      <c r="E439" s="16" t="s">
        <v>498</v>
      </c>
      <c r="F439" s="16" t="s">
        <v>464</v>
      </c>
      <c r="G439" s="16" t="s">
        <v>478</v>
      </c>
      <c r="H439" s="16" t="s">
        <v>499</v>
      </c>
      <c r="I439" s="16" t="s">
        <v>1453</v>
      </c>
      <c r="J439" s="16" t="s">
        <v>25</v>
      </c>
      <c r="K439" s="74" t="s">
        <v>1521</v>
      </c>
      <c r="L439" s="29">
        <v>1.32</v>
      </c>
      <c r="M439" s="29">
        <v>1.32</v>
      </c>
      <c r="N439" s="29">
        <v>1.32</v>
      </c>
      <c r="O439" s="29">
        <v>100</v>
      </c>
      <c r="P439" s="3">
        <v>145.19999999999999</v>
      </c>
      <c r="Q439" s="3">
        <v>182.81100000000001</v>
      </c>
      <c r="R439" s="3">
        <v>-37.610999999999997</v>
      </c>
      <c r="S439" s="29">
        <v>110</v>
      </c>
      <c r="T439" s="29">
        <v>138.49</v>
      </c>
      <c r="U439" s="29">
        <v>25.9</v>
      </c>
    </row>
    <row r="440" spans="1:21" x14ac:dyDescent="0.25">
      <c r="A440" s="17" t="s">
        <v>221</v>
      </c>
      <c r="B440" s="17" t="s">
        <v>221</v>
      </c>
      <c r="C440" s="17" t="s">
        <v>462</v>
      </c>
      <c r="D440" s="17" t="s">
        <v>1539</v>
      </c>
      <c r="E440" s="17" t="s">
        <v>568</v>
      </c>
      <c r="F440" s="17" t="s">
        <v>569</v>
      </c>
      <c r="G440" s="17" t="s">
        <v>475</v>
      </c>
      <c r="H440" s="17" t="s">
        <v>499</v>
      </c>
      <c r="I440" s="17" t="s">
        <v>1453</v>
      </c>
      <c r="J440" s="17" t="s">
        <v>25</v>
      </c>
      <c r="K440" s="73" t="s">
        <v>1472</v>
      </c>
      <c r="L440" s="30">
        <v>11.25</v>
      </c>
      <c r="M440" s="30">
        <v>11.25</v>
      </c>
      <c r="N440" s="30">
        <v>11.25</v>
      </c>
      <c r="O440" s="30">
        <v>100</v>
      </c>
      <c r="P440" s="2">
        <v>787.5</v>
      </c>
      <c r="Q440" s="2">
        <v>1021.356</v>
      </c>
      <c r="R440" s="2">
        <v>-233.85599999999999</v>
      </c>
      <c r="S440" s="30">
        <v>70</v>
      </c>
      <c r="T440" s="30">
        <v>90.79</v>
      </c>
      <c r="U440" s="30">
        <v>29.7</v>
      </c>
    </row>
    <row r="441" spans="1:21" x14ac:dyDescent="0.25">
      <c r="A441" s="16" t="s">
        <v>221</v>
      </c>
      <c r="B441" s="16" t="s">
        <v>221</v>
      </c>
      <c r="C441" s="16" t="s">
        <v>462</v>
      </c>
      <c r="D441" s="16" t="s">
        <v>1539</v>
      </c>
      <c r="E441" s="16" t="s">
        <v>568</v>
      </c>
      <c r="F441" s="16" t="s">
        <v>569</v>
      </c>
      <c r="G441" s="16" t="s">
        <v>476</v>
      </c>
      <c r="H441" s="16" t="s">
        <v>499</v>
      </c>
      <c r="I441" s="16" t="s">
        <v>1453</v>
      </c>
      <c r="J441" s="16" t="s">
        <v>25</v>
      </c>
      <c r="K441" s="74" t="s">
        <v>1472</v>
      </c>
      <c r="L441" s="29">
        <v>8.07</v>
      </c>
      <c r="M441" s="29">
        <v>8.07</v>
      </c>
      <c r="N441" s="29">
        <v>8.07</v>
      </c>
      <c r="O441" s="29">
        <v>100</v>
      </c>
      <c r="P441" s="3">
        <v>564.9</v>
      </c>
      <c r="Q441" s="3">
        <v>732.65099999999995</v>
      </c>
      <c r="R441" s="3">
        <v>-167.751</v>
      </c>
      <c r="S441" s="29">
        <v>70</v>
      </c>
      <c r="T441" s="29">
        <v>90.79</v>
      </c>
      <c r="U441" s="29">
        <v>29.7</v>
      </c>
    </row>
    <row r="442" spans="1:21" x14ac:dyDescent="0.25">
      <c r="A442" s="17" t="s">
        <v>221</v>
      </c>
      <c r="B442" s="17" t="s">
        <v>221</v>
      </c>
      <c r="C442" s="17" t="s">
        <v>462</v>
      </c>
      <c r="D442" s="17" t="s">
        <v>1539</v>
      </c>
      <c r="E442" s="17" t="s">
        <v>568</v>
      </c>
      <c r="F442" s="17" t="s">
        <v>569</v>
      </c>
      <c r="G442" s="17" t="s">
        <v>477</v>
      </c>
      <c r="H442" s="17" t="s">
        <v>499</v>
      </c>
      <c r="I442" s="17" t="s">
        <v>1453</v>
      </c>
      <c r="J442" s="17" t="s">
        <v>25</v>
      </c>
      <c r="K442" s="73" t="s">
        <v>1472</v>
      </c>
      <c r="L442" s="30">
        <v>8.58</v>
      </c>
      <c r="M442" s="30">
        <v>8.58</v>
      </c>
      <c r="N442" s="30">
        <v>8.58</v>
      </c>
      <c r="O442" s="30">
        <v>100</v>
      </c>
      <c r="P442" s="2">
        <v>600.6</v>
      </c>
      <c r="Q442" s="2">
        <v>778.95600000000002</v>
      </c>
      <c r="R442" s="2">
        <v>-178.35599999999999</v>
      </c>
      <c r="S442" s="30">
        <v>70</v>
      </c>
      <c r="T442" s="30">
        <v>90.79</v>
      </c>
      <c r="U442" s="30">
        <v>29.7</v>
      </c>
    </row>
    <row r="443" spans="1:21" x14ac:dyDescent="0.25">
      <c r="A443" s="16" t="s">
        <v>221</v>
      </c>
      <c r="B443" s="16" t="s">
        <v>221</v>
      </c>
      <c r="C443" s="16" t="s">
        <v>462</v>
      </c>
      <c r="D443" s="16" t="s">
        <v>1539</v>
      </c>
      <c r="E443" s="16" t="s">
        <v>568</v>
      </c>
      <c r="F443" s="16" t="s">
        <v>569</v>
      </c>
      <c r="G443" s="16" t="s">
        <v>478</v>
      </c>
      <c r="H443" s="16" t="s">
        <v>499</v>
      </c>
      <c r="I443" s="16" t="s">
        <v>1453</v>
      </c>
      <c r="J443" s="16" t="s">
        <v>25</v>
      </c>
      <c r="K443" s="74" t="s">
        <v>1472</v>
      </c>
      <c r="L443" s="29">
        <v>4.34</v>
      </c>
      <c r="M443" s="29">
        <v>4.34</v>
      </c>
      <c r="N443" s="29">
        <v>4.34</v>
      </c>
      <c r="O443" s="29">
        <v>100</v>
      </c>
      <c r="P443" s="3">
        <v>303.8</v>
      </c>
      <c r="Q443" s="3">
        <v>394.01799999999997</v>
      </c>
      <c r="R443" s="3">
        <v>-90.218000000000004</v>
      </c>
      <c r="S443" s="29">
        <v>70</v>
      </c>
      <c r="T443" s="29">
        <v>90.79</v>
      </c>
      <c r="U443" s="29">
        <v>29.7</v>
      </c>
    </row>
    <row r="444" spans="1:21" x14ac:dyDescent="0.25">
      <c r="A444" s="17" t="s">
        <v>221</v>
      </c>
      <c r="B444" s="17" t="s">
        <v>221</v>
      </c>
      <c r="C444" s="17" t="s">
        <v>462</v>
      </c>
      <c r="D444" s="17" t="s">
        <v>1539</v>
      </c>
      <c r="E444" s="17" t="s">
        <v>568</v>
      </c>
      <c r="F444" s="17" t="s">
        <v>569</v>
      </c>
      <c r="G444" s="17" t="s">
        <v>480</v>
      </c>
      <c r="H444" s="17" t="s">
        <v>499</v>
      </c>
      <c r="I444" s="17" t="s">
        <v>1453</v>
      </c>
      <c r="J444" s="17" t="s">
        <v>25</v>
      </c>
      <c r="K444" s="73" t="s">
        <v>1472</v>
      </c>
      <c r="L444" s="30">
        <v>5.8</v>
      </c>
      <c r="M444" s="30">
        <v>5.8</v>
      </c>
      <c r="N444" s="30">
        <v>5.8</v>
      </c>
      <c r="O444" s="30">
        <v>100</v>
      </c>
      <c r="P444" s="2">
        <v>406</v>
      </c>
      <c r="Q444" s="2">
        <v>526.577</v>
      </c>
      <c r="R444" s="2">
        <v>-120.577</v>
      </c>
      <c r="S444" s="30">
        <v>70</v>
      </c>
      <c r="T444" s="30">
        <v>90.79</v>
      </c>
      <c r="U444" s="30">
        <v>29.7</v>
      </c>
    </row>
    <row r="445" spans="1:21" x14ac:dyDescent="0.25">
      <c r="A445" s="16" t="s">
        <v>221</v>
      </c>
      <c r="B445" s="16" t="s">
        <v>221</v>
      </c>
      <c r="C445" s="16" t="s">
        <v>462</v>
      </c>
      <c r="D445" s="16" t="s">
        <v>1539</v>
      </c>
      <c r="E445" s="16" t="s">
        <v>568</v>
      </c>
      <c r="F445" s="16" t="s">
        <v>569</v>
      </c>
      <c r="G445" s="16" t="s">
        <v>490</v>
      </c>
      <c r="H445" s="16" t="s">
        <v>499</v>
      </c>
      <c r="I445" s="16" t="s">
        <v>1453</v>
      </c>
      <c r="J445" s="16" t="s">
        <v>25</v>
      </c>
      <c r="K445" s="74" t="s">
        <v>1472</v>
      </c>
      <c r="L445" s="29">
        <v>9.7200000000000006</v>
      </c>
      <c r="M445" s="29">
        <v>9.7200000000000006</v>
      </c>
      <c r="N445" s="29">
        <v>9.7200000000000006</v>
      </c>
      <c r="O445" s="29">
        <v>100</v>
      </c>
      <c r="P445" s="3">
        <v>680.4</v>
      </c>
      <c r="Q445" s="3">
        <v>882.447</v>
      </c>
      <c r="R445" s="3">
        <v>-202.047</v>
      </c>
      <c r="S445" s="29">
        <v>70</v>
      </c>
      <c r="T445" s="29">
        <v>90.79</v>
      </c>
      <c r="U445" s="29">
        <v>29.7</v>
      </c>
    </row>
    <row r="446" spans="1:21" x14ac:dyDescent="0.25">
      <c r="A446" s="17" t="s">
        <v>221</v>
      </c>
      <c r="B446" s="17" t="s">
        <v>221</v>
      </c>
      <c r="C446" s="17" t="s">
        <v>462</v>
      </c>
      <c r="D446" s="17" t="s">
        <v>1539</v>
      </c>
      <c r="E446" s="17" t="s">
        <v>568</v>
      </c>
      <c r="F446" s="17" t="s">
        <v>569</v>
      </c>
      <c r="G446" s="17" t="s">
        <v>491</v>
      </c>
      <c r="H446" s="17" t="s">
        <v>499</v>
      </c>
      <c r="I446" s="17" t="s">
        <v>1453</v>
      </c>
      <c r="J446" s="17" t="s">
        <v>25</v>
      </c>
      <c r="K446" s="73" t="s">
        <v>1472</v>
      </c>
      <c r="L446" s="30">
        <v>10.45</v>
      </c>
      <c r="M446" s="30">
        <v>10.45</v>
      </c>
      <c r="N446" s="30">
        <v>10.45</v>
      </c>
      <c r="O446" s="30">
        <v>100</v>
      </c>
      <c r="P446" s="2">
        <v>731.5</v>
      </c>
      <c r="Q446" s="2">
        <v>948.72699999999998</v>
      </c>
      <c r="R446" s="2">
        <v>-217.227</v>
      </c>
      <c r="S446" s="30">
        <v>70</v>
      </c>
      <c r="T446" s="30">
        <v>90.79</v>
      </c>
      <c r="U446" s="30">
        <v>29.7</v>
      </c>
    </row>
    <row r="447" spans="1:21" x14ac:dyDescent="0.25">
      <c r="A447" s="16" t="s">
        <v>221</v>
      </c>
      <c r="B447" s="16" t="s">
        <v>221</v>
      </c>
      <c r="C447" s="16" t="s">
        <v>462</v>
      </c>
      <c r="D447" s="16" t="s">
        <v>1539</v>
      </c>
      <c r="E447" s="16" t="s">
        <v>568</v>
      </c>
      <c r="F447" s="16" t="s">
        <v>569</v>
      </c>
      <c r="G447" s="16" t="s">
        <v>492</v>
      </c>
      <c r="H447" s="16" t="s">
        <v>499</v>
      </c>
      <c r="I447" s="16" t="s">
        <v>1453</v>
      </c>
      <c r="J447" s="16" t="s">
        <v>25</v>
      </c>
      <c r="K447" s="74" t="s">
        <v>1472</v>
      </c>
      <c r="L447" s="29">
        <v>22.48</v>
      </c>
      <c r="M447" s="29">
        <v>22.48</v>
      </c>
      <c r="N447" s="29">
        <v>22.48</v>
      </c>
      <c r="O447" s="29">
        <v>100</v>
      </c>
      <c r="P447" s="3">
        <v>1573.6</v>
      </c>
      <c r="Q447" s="3">
        <v>2040.8820000000001</v>
      </c>
      <c r="R447" s="3">
        <v>-467.28199999999998</v>
      </c>
      <c r="S447" s="29">
        <v>70</v>
      </c>
      <c r="T447" s="29">
        <v>90.79</v>
      </c>
      <c r="U447" s="29">
        <v>29.7</v>
      </c>
    </row>
    <row r="448" spans="1:21" x14ac:dyDescent="0.25">
      <c r="A448" s="17" t="s">
        <v>221</v>
      </c>
      <c r="B448" s="17" t="s">
        <v>221</v>
      </c>
      <c r="C448" s="17" t="s">
        <v>462</v>
      </c>
      <c r="D448" s="17" t="s">
        <v>1539</v>
      </c>
      <c r="E448" s="17" t="s">
        <v>568</v>
      </c>
      <c r="F448" s="17" t="s">
        <v>569</v>
      </c>
      <c r="G448" s="17" t="s">
        <v>493</v>
      </c>
      <c r="H448" s="17" t="s">
        <v>499</v>
      </c>
      <c r="I448" s="17" t="s">
        <v>1453</v>
      </c>
      <c r="J448" s="17" t="s">
        <v>25</v>
      </c>
      <c r="K448" s="73" t="s">
        <v>1472</v>
      </c>
      <c r="L448" s="30">
        <v>7.54</v>
      </c>
      <c r="M448" s="30">
        <v>7.54</v>
      </c>
      <c r="N448" s="30">
        <v>7.54</v>
      </c>
      <c r="O448" s="30">
        <v>100</v>
      </c>
      <c r="P448" s="2">
        <v>527.79999999999995</v>
      </c>
      <c r="Q448" s="2">
        <v>684.53399999999999</v>
      </c>
      <c r="R448" s="2">
        <v>-156.73400000000001</v>
      </c>
      <c r="S448" s="30">
        <v>70</v>
      </c>
      <c r="T448" s="30">
        <v>90.79</v>
      </c>
      <c r="U448" s="30">
        <v>29.7</v>
      </c>
    </row>
    <row r="449" spans="1:21" x14ac:dyDescent="0.25">
      <c r="A449" s="16" t="s">
        <v>221</v>
      </c>
      <c r="B449" s="16" t="s">
        <v>221</v>
      </c>
      <c r="C449" s="16" t="s">
        <v>462</v>
      </c>
      <c r="D449" s="16" t="s">
        <v>1539</v>
      </c>
      <c r="E449" s="16" t="s">
        <v>568</v>
      </c>
      <c r="F449" s="16" t="s">
        <v>569</v>
      </c>
      <c r="G449" s="16" t="s">
        <v>520</v>
      </c>
      <c r="H449" s="16" t="s">
        <v>499</v>
      </c>
      <c r="I449" s="16" t="s">
        <v>1453</v>
      </c>
      <c r="J449" s="16" t="s">
        <v>25</v>
      </c>
      <c r="K449" s="74" t="s">
        <v>1472</v>
      </c>
      <c r="L449" s="29">
        <v>3.18</v>
      </c>
      <c r="M449" s="29">
        <v>3.18</v>
      </c>
      <c r="N449" s="29">
        <v>3.18</v>
      </c>
      <c r="O449" s="29">
        <v>100</v>
      </c>
      <c r="P449" s="3">
        <v>222.6</v>
      </c>
      <c r="Q449" s="3">
        <v>288.714</v>
      </c>
      <c r="R449" s="3">
        <v>-66.114000000000004</v>
      </c>
      <c r="S449" s="29">
        <v>70</v>
      </c>
      <c r="T449" s="29">
        <v>90.79</v>
      </c>
      <c r="U449" s="29">
        <v>29.7</v>
      </c>
    </row>
    <row r="450" spans="1:21" x14ac:dyDescent="0.25">
      <c r="A450" s="17" t="s">
        <v>221</v>
      </c>
      <c r="B450" s="17" t="s">
        <v>221</v>
      </c>
      <c r="C450" s="17" t="s">
        <v>462</v>
      </c>
      <c r="D450" s="17" t="s">
        <v>1539</v>
      </c>
      <c r="E450" s="17" t="s">
        <v>568</v>
      </c>
      <c r="F450" s="17" t="s">
        <v>569</v>
      </c>
      <c r="G450" s="17" t="s">
        <v>521</v>
      </c>
      <c r="H450" s="17" t="s">
        <v>499</v>
      </c>
      <c r="I450" s="17" t="s">
        <v>1453</v>
      </c>
      <c r="J450" s="17" t="s">
        <v>25</v>
      </c>
      <c r="K450" s="73" t="s">
        <v>1472</v>
      </c>
      <c r="L450" s="30">
        <v>0.17</v>
      </c>
      <c r="M450" s="30">
        <v>0.17</v>
      </c>
      <c r="N450" s="30">
        <v>0.17</v>
      </c>
      <c r="O450" s="30">
        <v>100</v>
      </c>
      <c r="P450" s="2">
        <v>11.9</v>
      </c>
      <c r="Q450" s="2">
        <v>15.445</v>
      </c>
      <c r="R450" s="2">
        <v>-3.5449999999999999</v>
      </c>
      <c r="S450" s="30">
        <v>70</v>
      </c>
      <c r="T450" s="30">
        <v>90.85</v>
      </c>
      <c r="U450" s="30">
        <v>29.79</v>
      </c>
    </row>
    <row r="451" spans="1:21" x14ac:dyDescent="0.25">
      <c r="A451" s="16" t="s">
        <v>221</v>
      </c>
      <c r="B451" s="16" t="s">
        <v>221</v>
      </c>
      <c r="C451" s="16" t="s">
        <v>462</v>
      </c>
      <c r="D451" s="16" t="s">
        <v>1539</v>
      </c>
      <c r="E451" s="16" t="s">
        <v>568</v>
      </c>
      <c r="F451" s="16" t="s">
        <v>569</v>
      </c>
      <c r="G451" s="16" t="s">
        <v>522</v>
      </c>
      <c r="H451" s="16" t="s">
        <v>499</v>
      </c>
      <c r="I451" s="16" t="s">
        <v>1453</v>
      </c>
      <c r="J451" s="16" t="s">
        <v>25</v>
      </c>
      <c r="K451" s="74" t="s">
        <v>1472</v>
      </c>
      <c r="L451" s="29">
        <v>16.3</v>
      </c>
      <c r="M451" s="29">
        <v>16.3</v>
      </c>
      <c r="N451" s="29">
        <v>16.3</v>
      </c>
      <c r="O451" s="29">
        <v>100</v>
      </c>
      <c r="P451" s="3">
        <v>1141</v>
      </c>
      <c r="Q451" s="3">
        <v>1479.8230000000001</v>
      </c>
      <c r="R451" s="3">
        <v>-338.82299999999998</v>
      </c>
      <c r="S451" s="29">
        <v>70</v>
      </c>
      <c r="T451" s="29">
        <v>90.79</v>
      </c>
      <c r="U451" s="29">
        <v>29.7</v>
      </c>
    </row>
    <row r="452" spans="1:21" x14ac:dyDescent="0.25">
      <c r="A452" s="17" t="s">
        <v>221</v>
      </c>
      <c r="B452" s="17" t="s">
        <v>221</v>
      </c>
      <c r="C452" s="17" t="s">
        <v>462</v>
      </c>
      <c r="D452" s="17" t="s">
        <v>1539</v>
      </c>
      <c r="E452" s="17" t="s">
        <v>568</v>
      </c>
      <c r="F452" s="17" t="s">
        <v>569</v>
      </c>
      <c r="G452" s="17" t="s">
        <v>523</v>
      </c>
      <c r="H452" s="17" t="s">
        <v>499</v>
      </c>
      <c r="I452" s="17" t="s">
        <v>1453</v>
      </c>
      <c r="J452" s="17" t="s">
        <v>25</v>
      </c>
      <c r="K452" s="73" t="s">
        <v>1472</v>
      </c>
      <c r="L452" s="30">
        <v>0.73</v>
      </c>
      <c r="M452" s="30">
        <v>0.73</v>
      </c>
      <c r="N452" s="30">
        <v>0.73</v>
      </c>
      <c r="O452" s="30">
        <v>100</v>
      </c>
      <c r="P452" s="2">
        <v>51.1</v>
      </c>
      <c r="Q452" s="2">
        <v>66.275999999999996</v>
      </c>
      <c r="R452" s="2">
        <v>-15.176</v>
      </c>
      <c r="S452" s="30">
        <v>70</v>
      </c>
      <c r="T452" s="30">
        <v>90.79</v>
      </c>
      <c r="U452" s="30">
        <v>29.7</v>
      </c>
    </row>
    <row r="453" spans="1:21" x14ac:dyDescent="0.25">
      <c r="A453" s="16" t="s">
        <v>221</v>
      </c>
      <c r="B453" s="16" t="s">
        <v>221</v>
      </c>
      <c r="C453" s="16" t="s">
        <v>808</v>
      </c>
      <c r="D453" s="16" t="s">
        <v>1491</v>
      </c>
      <c r="E453" s="16" t="s">
        <v>861</v>
      </c>
      <c r="F453" s="16" t="s">
        <v>774</v>
      </c>
      <c r="G453" s="16" t="s">
        <v>471</v>
      </c>
      <c r="H453" s="16" t="s">
        <v>499</v>
      </c>
      <c r="I453" s="16" t="s">
        <v>1453</v>
      </c>
      <c r="J453" s="16" t="s">
        <v>25</v>
      </c>
      <c r="K453" s="74" t="s">
        <v>1472</v>
      </c>
      <c r="L453" s="29">
        <v>12.31</v>
      </c>
      <c r="M453" s="29">
        <v>12.31</v>
      </c>
      <c r="N453" s="29">
        <v>0</v>
      </c>
      <c r="O453" s="29">
        <v>0</v>
      </c>
      <c r="P453" s="3">
        <v>861.7</v>
      </c>
      <c r="Q453" s="3">
        <v>864.40599999999995</v>
      </c>
      <c r="R453" s="3">
        <v>-2.706</v>
      </c>
      <c r="S453" s="29">
        <v>70</v>
      </c>
      <c r="T453" s="29">
        <v>0</v>
      </c>
      <c r="U453" s="29">
        <v>0</v>
      </c>
    </row>
    <row r="454" spans="1:21" x14ac:dyDescent="0.25">
      <c r="A454" s="17" t="s">
        <v>221</v>
      </c>
      <c r="B454" s="17" t="s">
        <v>221</v>
      </c>
      <c r="C454" s="17" t="s">
        <v>808</v>
      </c>
      <c r="D454" s="17" t="s">
        <v>1491</v>
      </c>
      <c r="E454" s="17" t="s">
        <v>861</v>
      </c>
      <c r="F454" s="17" t="s">
        <v>774</v>
      </c>
      <c r="G454" s="17" t="s">
        <v>472</v>
      </c>
      <c r="H454" s="17" t="s">
        <v>499</v>
      </c>
      <c r="I454" s="17" t="s">
        <v>1453</v>
      </c>
      <c r="J454" s="17" t="s">
        <v>25</v>
      </c>
      <c r="K454" s="73" t="s">
        <v>1472</v>
      </c>
      <c r="L454" s="30">
        <v>13.92</v>
      </c>
      <c r="M454" s="30">
        <v>13.92</v>
      </c>
      <c r="N454" s="30">
        <v>0</v>
      </c>
      <c r="O454" s="30">
        <v>0</v>
      </c>
      <c r="P454" s="2">
        <v>974.4</v>
      </c>
      <c r="Q454" s="2">
        <v>977.46</v>
      </c>
      <c r="R454" s="2">
        <v>-3.06</v>
      </c>
      <c r="S454" s="30">
        <v>70</v>
      </c>
      <c r="T454" s="30">
        <v>0</v>
      </c>
      <c r="U454" s="30">
        <v>0</v>
      </c>
    </row>
    <row r="455" spans="1:21" x14ac:dyDescent="0.25">
      <c r="A455" s="16" t="s">
        <v>221</v>
      </c>
      <c r="B455" s="16" t="s">
        <v>221</v>
      </c>
      <c r="C455" s="16" t="s">
        <v>462</v>
      </c>
      <c r="D455" s="16" t="s">
        <v>1522</v>
      </c>
      <c r="E455" s="16" t="s">
        <v>783</v>
      </c>
      <c r="F455" s="16" t="s">
        <v>638</v>
      </c>
      <c r="G455" s="16" t="s">
        <v>470</v>
      </c>
      <c r="H455" s="16" t="s">
        <v>499</v>
      </c>
      <c r="I455" s="16" t="s">
        <v>1453</v>
      </c>
      <c r="J455" s="16" t="s">
        <v>25</v>
      </c>
      <c r="K455" s="74" t="s">
        <v>1493</v>
      </c>
      <c r="L455" s="29">
        <v>13.03</v>
      </c>
      <c r="M455" s="29">
        <v>13.03</v>
      </c>
      <c r="N455" s="29">
        <v>13.03</v>
      </c>
      <c r="O455" s="29">
        <v>100</v>
      </c>
      <c r="P455" s="3">
        <v>1433.3</v>
      </c>
      <c r="Q455" s="3">
        <v>1175.712</v>
      </c>
      <c r="R455" s="3">
        <v>257.58800000000002</v>
      </c>
      <c r="S455" s="29">
        <v>110</v>
      </c>
      <c r="T455" s="29">
        <v>90.23</v>
      </c>
      <c r="U455" s="29">
        <v>-17.97</v>
      </c>
    </row>
    <row r="456" spans="1:21" x14ac:dyDescent="0.25">
      <c r="A456" s="17" t="s">
        <v>221</v>
      </c>
      <c r="B456" s="17" t="s">
        <v>221</v>
      </c>
      <c r="C456" s="17" t="s">
        <v>462</v>
      </c>
      <c r="D456" s="17" t="s">
        <v>1522</v>
      </c>
      <c r="E456" s="17" t="s">
        <v>783</v>
      </c>
      <c r="F456" s="17" t="s">
        <v>638</v>
      </c>
      <c r="G456" s="17" t="s">
        <v>471</v>
      </c>
      <c r="H456" s="17" t="s">
        <v>499</v>
      </c>
      <c r="I456" s="17" t="s">
        <v>1453</v>
      </c>
      <c r="J456" s="17" t="s">
        <v>25</v>
      </c>
      <c r="K456" s="73" t="s">
        <v>1493</v>
      </c>
      <c r="L456" s="30">
        <v>6.07</v>
      </c>
      <c r="M456" s="30">
        <v>6.07</v>
      </c>
      <c r="N456" s="30">
        <v>6.07</v>
      </c>
      <c r="O456" s="30">
        <v>100</v>
      </c>
      <c r="P456" s="2">
        <v>667.7</v>
      </c>
      <c r="Q456" s="2">
        <v>547.68799999999999</v>
      </c>
      <c r="R456" s="2">
        <v>120.012</v>
      </c>
      <c r="S456" s="30">
        <v>110</v>
      </c>
      <c r="T456" s="30">
        <v>90.23</v>
      </c>
      <c r="U456" s="30">
        <v>-17.97</v>
      </c>
    </row>
    <row r="457" spans="1:21" x14ac:dyDescent="0.25">
      <c r="A457" s="16" t="s">
        <v>221</v>
      </c>
      <c r="B457" s="16" t="s">
        <v>221</v>
      </c>
      <c r="C457" s="16" t="s">
        <v>462</v>
      </c>
      <c r="D457" s="16" t="s">
        <v>1540</v>
      </c>
      <c r="E457" s="16" t="s">
        <v>726</v>
      </c>
      <c r="F457" s="16" t="s">
        <v>727</v>
      </c>
      <c r="G457" s="16" t="s">
        <v>465</v>
      </c>
      <c r="H457" s="16" t="s">
        <v>499</v>
      </c>
      <c r="I457" s="16" t="s">
        <v>1453</v>
      </c>
      <c r="J457" s="16" t="s">
        <v>25</v>
      </c>
      <c r="K457" s="74" t="s">
        <v>1499</v>
      </c>
      <c r="L457" s="29">
        <v>18.12</v>
      </c>
      <c r="M457" s="29">
        <v>18.12</v>
      </c>
      <c r="N457" s="29">
        <v>18.12</v>
      </c>
      <c r="O457" s="29">
        <v>100</v>
      </c>
      <c r="P457" s="3">
        <v>1268.4000000000001</v>
      </c>
      <c r="Q457" s="3">
        <v>30.456</v>
      </c>
      <c r="R457" s="3">
        <v>1237.944</v>
      </c>
      <c r="S457" s="29">
        <v>70</v>
      </c>
      <c r="T457" s="29">
        <v>1.68</v>
      </c>
      <c r="U457" s="29">
        <v>-97.6</v>
      </c>
    </row>
    <row r="458" spans="1:21" x14ac:dyDescent="0.25">
      <c r="A458" s="17" t="s">
        <v>221</v>
      </c>
      <c r="B458" s="17" t="s">
        <v>221</v>
      </c>
      <c r="C458" s="17" t="s">
        <v>462</v>
      </c>
      <c r="D458" s="17" t="s">
        <v>1540</v>
      </c>
      <c r="E458" s="17" t="s">
        <v>726</v>
      </c>
      <c r="F458" s="17" t="s">
        <v>727</v>
      </c>
      <c r="G458" s="17" t="s">
        <v>468</v>
      </c>
      <c r="H458" s="17" t="s">
        <v>499</v>
      </c>
      <c r="I458" s="17" t="s">
        <v>1453</v>
      </c>
      <c r="J458" s="17" t="s">
        <v>25</v>
      </c>
      <c r="K458" s="73" t="s">
        <v>1499</v>
      </c>
      <c r="L458" s="30">
        <v>16.52</v>
      </c>
      <c r="M458" s="30">
        <v>16.52</v>
      </c>
      <c r="N458" s="30">
        <v>16.52</v>
      </c>
      <c r="O458" s="30">
        <v>100</v>
      </c>
      <c r="P458" s="2">
        <v>1156.4000000000001</v>
      </c>
      <c r="Q458" s="2">
        <v>27.766999999999999</v>
      </c>
      <c r="R458" s="2">
        <v>1128.633</v>
      </c>
      <c r="S458" s="30">
        <v>70</v>
      </c>
      <c r="T458" s="30">
        <v>1.68</v>
      </c>
      <c r="U458" s="30">
        <v>-97.6</v>
      </c>
    </row>
    <row r="459" spans="1:21" x14ac:dyDescent="0.25">
      <c r="A459" s="16" t="s">
        <v>221</v>
      </c>
      <c r="B459" s="16" t="s">
        <v>221</v>
      </c>
      <c r="C459" s="16" t="s">
        <v>462</v>
      </c>
      <c r="D459" s="16" t="s">
        <v>1540</v>
      </c>
      <c r="E459" s="16" t="s">
        <v>726</v>
      </c>
      <c r="F459" s="16" t="s">
        <v>727</v>
      </c>
      <c r="G459" s="16" t="s">
        <v>470</v>
      </c>
      <c r="H459" s="16" t="s">
        <v>499</v>
      </c>
      <c r="I459" s="16" t="s">
        <v>1453</v>
      </c>
      <c r="J459" s="16" t="s">
        <v>25</v>
      </c>
      <c r="K459" s="74" t="s">
        <v>1499</v>
      </c>
      <c r="L459" s="29">
        <v>9.3800000000000008</v>
      </c>
      <c r="M459" s="29">
        <v>9.3800000000000008</v>
      </c>
      <c r="N459" s="29">
        <v>9.3800000000000008</v>
      </c>
      <c r="O459" s="29">
        <v>100</v>
      </c>
      <c r="P459" s="3">
        <v>656.6</v>
      </c>
      <c r="Q459" s="3">
        <v>15.766999999999999</v>
      </c>
      <c r="R459" s="3">
        <v>640.83299999999997</v>
      </c>
      <c r="S459" s="29">
        <v>70</v>
      </c>
      <c r="T459" s="29">
        <v>1.68</v>
      </c>
      <c r="U459" s="29">
        <v>-97.6</v>
      </c>
    </row>
    <row r="460" spans="1:21" x14ac:dyDescent="0.25">
      <c r="A460" s="17" t="s">
        <v>221</v>
      </c>
      <c r="B460" s="17" t="s">
        <v>221</v>
      </c>
      <c r="C460" s="17" t="s">
        <v>462</v>
      </c>
      <c r="D460" s="17" t="s">
        <v>1540</v>
      </c>
      <c r="E460" s="17" t="s">
        <v>726</v>
      </c>
      <c r="F460" s="17" t="s">
        <v>727</v>
      </c>
      <c r="G460" s="17" t="s">
        <v>471</v>
      </c>
      <c r="H460" s="17" t="s">
        <v>499</v>
      </c>
      <c r="I460" s="17" t="s">
        <v>1453</v>
      </c>
      <c r="J460" s="17" t="s">
        <v>25</v>
      </c>
      <c r="K460" s="73" t="s">
        <v>1499</v>
      </c>
      <c r="L460" s="30">
        <v>10.71</v>
      </c>
      <c r="M460" s="30">
        <v>10.71</v>
      </c>
      <c r="N460" s="30">
        <v>10.71</v>
      </c>
      <c r="O460" s="30">
        <v>100</v>
      </c>
      <c r="P460" s="2">
        <v>749.7</v>
      </c>
      <c r="Q460" s="2">
        <v>18.001000000000001</v>
      </c>
      <c r="R460" s="2">
        <v>731.69899999999996</v>
      </c>
      <c r="S460" s="30">
        <v>70</v>
      </c>
      <c r="T460" s="30">
        <v>1.68</v>
      </c>
      <c r="U460" s="30">
        <v>-97.6</v>
      </c>
    </row>
    <row r="461" spans="1:21" x14ac:dyDescent="0.25">
      <c r="A461" s="16" t="s">
        <v>221</v>
      </c>
      <c r="B461" s="16" t="s">
        <v>221</v>
      </c>
      <c r="C461" s="16" t="s">
        <v>462</v>
      </c>
      <c r="D461" s="16" t="s">
        <v>1540</v>
      </c>
      <c r="E461" s="16" t="s">
        <v>726</v>
      </c>
      <c r="F461" s="16" t="s">
        <v>727</v>
      </c>
      <c r="G461" s="16" t="s">
        <v>472</v>
      </c>
      <c r="H461" s="16" t="s">
        <v>499</v>
      </c>
      <c r="I461" s="16" t="s">
        <v>1453</v>
      </c>
      <c r="J461" s="16" t="s">
        <v>25</v>
      </c>
      <c r="K461" s="74" t="s">
        <v>1499</v>
      </c>
      <c r="L461" s="29">
        <v>5.78</v>
      </c>
      <c r="M461" s="29">
        <v>5.78</v>
      </c>
      <c r="N461" s="29">
        <v>5.78</v>
      </c>
      <c r="O461" s="29">
        <v>100</v>
      </c>
      <c r="P461" s="3">
        <v>404.6</v>
      </c>
      <c r="Q461" s="3">
        <v>9.7129999999999992</v>
      </c>
      <c r="R461" s="3">
        <v>394.887</v>
      </c>
      <c r="S461" s="29">
        <v>70</v>
      </c>
      <c r="T461" s="29">
        <v>1.68</v>
      </c>
      <c r="U461" s="29">
        <v>-97.6</v>
      </c>
    </row>
    <row r="462" spans="1:21" x14ac:dyDescent="0.25">
      <c r="A462" s="17" t="s">
        <v>221</v>
      </c>
      <c r="B462" s="17" t="s">
        <v>221</v>
      </c>
      <c r="C462" s="17" t="s">
        <v>462</v>
      </c>
      <c r="D462" s="17" t="s">
        <v>1540</v>
      </c>
      <c r="E462" s="17" t="s">
        <v>726</v>
      </c>
      <c r="F462" s="17" t="s">
        <v>727</v>
      </c>
      <c r="G462" s="17" t="s">
        <v>473</v>
      </c>
      <c r="H462" s="17" t="s">
        <v>499</v>
      </c>
      <c r="I462" s="17" t="s">
        <v>1453</v>
      </c>
      <c r="J462" s="17" t="s">
        <v>25</v>
      </c>
      <c r="K462" s="73" t="s">
        <v>1499</v>
      </c>
      <c r="L462" s="30">
        <v>5.96</v>
      </c>
      <c r="M462" s="30">
        <v>5.96</v>
      </c>
      <c r="N462" s="30">
        <v>5.96</v>
      </c>
      <c r="O462" s="30">
        <v>100</v>
      </c>
      <c r="P462" s="2">
        <v>417.2</v>
      </c>
      <c r="Q462" s="2">
        <v>10.018000000000001</v>
      </c>
      <c r="R462" s="2">
        <v>407.18200000000002</v>
      </c>
      <c r="S462" s="30">
        <v>70</v>
      </c>
      <c r="T462" s="30">
        <v>1.68</v>
      </c>
      <c r="U462" s="30">
        <v>-97.6</v>
      </c>
    </row>
    <row r="463" spans="1:21" x14ac:dyDescent="0.25">
      <c r="A463" s="16" t="s">
        <v>221</v>
      </c>
      <c r="B463" s="16" t="s">
        <v>221</v>
      </c>
      <c r="C463" s="16" t="s">
        <v>462</v>
      </c>
      <c r="D463" s="16" t="s">
        <v>1540</v>
      </c>
      <c r="E463" s="16" t="s">
        <v>726</v>
      </c>
      <c r="F463" s="16" t="s">
        <v>727</v>
      </c>
      <c r="G463" s="16" t="s">
        <v>474</v>
      </c>
      <c r="H463" s="16" t="s">
        <v>499</v>
      </c>
      <c r="I463" s="16" t="s">
        <v>1453</v>
      </c>
      <c r="J463" s="16" t="s">
        <v>25</v>
      </c>
      <c r="K463" s="74" t="s">
        <v>1499</v>
      </c>
      <c r="L463" s="29">
        <v>7.64</v>
      </c>
      <c r="M463" s="29">
        <v>7.64</v>
      </c>
      <c r="N463" s="29">
        <v>7.64</v>
      </c>
      <c r="O463" s="29">
        <v>100</v>
      </c>
      <c r="P463" s="3">
        <v>534.79999999999995</v>
      </c>
      <c r="Q463" s="3">
        <v>12.842000000000001</v>
      </c>
      <c r="R463" s="3">
        <v>521.95799999999997</v>
      </c>
      <c r="S463" s="29">
        <v>70</v>
      </c>
      <c r="T463" s="29">
        <v>1.68</v>
      </c>
      <c r="U463" s="29">
        <v>-97.6</v>
      </c>
    </row>
    <row r="464" spans="1:21" x14ac:dyDescent="0.25">
      <c r="A464" s="17" t="s">
        <v>221</v>
      </c>
      <c r="B464" s="17" t="s">
        <v>221</v>
      </c>
      <c r="C464" s="17" t="s">
        <v>462</v>
      </c>
      <c r="D464" s="17" t="s">
        <v>1540</v>
      </c>
      <c r="E464" s="17" t="s">
        <v>726</v>
      </c>
      <c r="F464" s="17" t="s">
        <v>727</v>
      </c>
      <c r="G464" s="17" t="s">
        <v>475</v>
      </c>
      <c r="H464" s="17" t="s">
        <v>499</v>
      </c>
      <c r="I464" s="17" t="s">
        <v>1453</v>
      </c>
      <c r="J464" s="17" t="s">
        <v>25</v>
      </c>
      <c r="K464" s="73" t="s">
        <v>1499</v>
      </c>
      <c r="L464" s="30">
        <v>10.36</v>
      </c>
      <c r="M464" s="30">
        <v>10.36</v>
      </c>
      <c r="N464" s="30">
        <v>10.36</v>
      </c>
      <c r="O464" s="30">
        <v>100</v>
      </c>
      <c r="P464" s="2">
        <v>725.2</v>
      </c>
      <c r="Q464" s="2">
        <v>17.414999999999999</v>
      </c>
      <c r="R464" s="2">
        <v>707.78499999999997</v>
      </c>
      <c r="S464" s="30">
        <v>70</v>
      </c>
      <c r="T464" s="30">
        <v>1.68</v>
      </c>
      <c r="U464" s="30">
        <v>-97.6</v>
      </c>
    </row>
    <row r="465" spans="1:21" x14ac:dyDescent="0.25">
      <c r="A465" s="16" t="s">
        <v>221</v>
      </c>
      <c r="B465" s="16" t="s">
        <v>221</v>
      </c>
      <c r="C465" s="16" t="s">
        <v>462</v>
      </c>
      <c r="D465" s="16" t="s">
        <v>1540</v>
      </c>
      <c r="E465" s="16" t="s">
        <v>726</v>
      </c>
      <c r="F465" s="16" t="s">
        <v>727</v>
      </c>
      <c r="G465" s="16" t="s">
        <v>476</v>
      </c>
      <c r="H465" s="16" t="s">
        <v>499</v>
      </c>
      <c r="I465" s="16" t="s">
        <v>1453</v>
      </c>
      <c r="J465" s="16" t="s">
        <v>25</v>
      </c>
      <c r="K465" s="74" t="s">
        <v>1499</v>
      </c>
      <c r="L465" s="29">
        <v>5.89</v>
      </c>
      <c r="M465" s="29">
        <v>5.89</v>
      </c>
      <c r="N465" s="29">
        <v>5.89</v>
      </c>
      <c r="O465" s="29">
        <v>100</v>
      </c>
      <c r="P465" s="3">
        <v>412.3</v>
      </c>
      <c r="Q465" s="3">
        <v>9.9030000000000005</v>
      </c>
      <c r="R465" s="3">
        <v>402.39699999999999</v>
      </c>
      <c r="S465" s="29">
        <v>70</v>
      </c>
      <c r="T465" s="29">
        <v>1.68</v>
      </c>
      <c r="U465" s="29">
        <v>-97.6</v>
      </c>
    </row>
    <row r="466" spans="1:21" x14ac:dyDescent="0.25">
      <c r="A466" s="17" t="s">
        <v>221</v>
      </c>
      <c r="B466" s="17" t="s">
        <v>221</v>
      </c>
      <c r="C466" s="17" t="s">
        <v>462</v>
      </c>
      <c r="D466" s="17" t="s">
        <v>1540</v>
      </c>
      <c r="E466" s="17" t="s">
        <v>726</v>
      </c>
      <c r="F466" s="17" t="s">
        <v>727</v>
      </c>
      <c r="G466" s="17" t="s">
        <v>477</v>
      </c>
      <c r="H466" s="17" t="s">
        <v>499</v>
      </c>
      <c r="I466" s="17" t="s">
        <v>1453</v>
      </c>
      <c r="J466" s="17" t="s">
        <v>25</v>
      </c>
      <c r="K466" s="73" t="s">
        <v>1499</v>
      </c>
      <c r="L466" s="30">
        <v>4.83</v>
      </c>
      <c r="M466" s="30">
        <v>4.83</v>
      </c>
      <c r="N466" s="30">
        <v>4.83</v>
      </c>
      <c r="O466" s="30">
        <v>100</v>
      </c>
      <c r="P466" s="2">
        <v>338.1</v>
      </c>
      <c r="Q466" s="2">
        <v>8.1199999999999992</v>
      </c>
      <c r="R466" s="2">
        <v>329.98</v>
      </c>
      <c r="S466" s="30">
        <v>70</v>
      </c>
      <c r="T466" s="30">
        <v>1.68</v>
      </c>
      <c r="U466" s="30">
        <v>-97.6</v>
      </c>
    </row>
    <row r="467" spans="1:21" x14ac:dyDescent="0.25">
      <c r="A467" s="16" t="s">
        <v>221</v>
      </c>
      <c r="B467" s="16" t="s">
        <v>221</v>
      </c>
      <c r="C467" s="16" t="s">
        <v>462</v>
      </c>
      <c r="D467" s="16" t="s">
        <v>1540</v>
      </c>
      <c r="E467" s="16" t="s">
        <v>726</v>
      </c>
      <c r="F467" s="16" t="s">
        <v>727</v>
      </c>
      <c r="G467" s="16" t="s">
        <v>478</v>
      </c>
      <c r="H467" s="16" t="s">
        <v>499</v>
      </c>
      <c r="I467" s="16" t="s">
        <v>1453</v>
      </c>
      <c r="J467" s="16" t="s">
        <v>25</v>
      </c>
      <c r="K467" s="74" t="s">
        <v>1499</v>
      </c>
      <c r="L467" s="29">
        <v>18.82</v>
      </c>
      <c r="M467" s="29">
        <v>18.82</v>
      </c>
      <c r="N467" s="29">
        <v>18.82</v>
      </c>
      <c r="O467" s="29">
        <v>100</v>
      </c>
      <c r="P467" s="3">
        <v>1317.4</v>
      </c>
      <c r="Q467" s="3">
        <v>31.635000000000002</v>
      </c>
      <c r="R467" s="3">
        <v>1285.7650000000001</v>
      </c>
      <c r="S467" s="29">
        <v>70</v>
      </c>
      <c r="T467" s="29">
        <v>1.68</v>
      </c>
      <c r="U467" s="29">
        <v>-97.6</v>
      </c>
    </row>
    <row r="468" spans="1:21" x14ac:dyDescent="0.25">
      <c r="A468" s="17" t="s">
        <v>221</v>
      </c>
      <c r="B468" s="17" t="s">
        <v>221</v>
      </c>
      <c r="C468" s="17" t="s">
        <v>462</v>
      </c>
      <c r="D468" s="17" t="s">
        <v>1540</v>
      </c>
      <c r="E468" s="17" t="s">
        <v>726</v>
      </c>
      <c r="F468" s="17" t="s">
        <v>727</v>
      </c>
      <c r="G468" s="17" t="s">
        <v>479</v>
      </c>
      <c r="H468" s="17" t="s">
        <v>499</v>
      </c>
      <c r="I468" s="17" t="s">
        <v>1453</v>
      </c>
      <c r="J468" s="17" t="s">
        <v>25</v>
      </c>
      <c r="K468" s="73" t="s">
        <v>1499</v>
      </c>
      <c r="L468" s="30">
        <v>15.08</v>
      </c>
      <c r="M468" s="30">
        <v>15.08</v>
      </c>
      <c r="N468" s="30">
        <v>15.08</v>
      </c>
      <c r="O468" s="30">
        <v>100</v>
      </c>
      <c r="P468" s="2">
        <v>1055.5999999999999</v>
      </c>
      <c r="Q468" s="2">
        <v>25.347999999999999</v>
      </c>
      <c r="R468" s="2">
        <v>1030.252</v>
      </c>
      <c r="S468" s="30">
        <v>70</v>
      </c>
      <c r="T468" s="30">
        <v>1.68</v>
      </c>
      <c r="U468" s="30">
        <v>-97.6</v>
      </c>
    </row>
    <row r="469" spans="1:21" x14ac:dyDescent="0.25">
      <c r="A469" s="16" t="s">
        <v>221</v>
      </c>
      <c r="B469" s="16" t="s">
        <v>221</v>
      </c>
      <c r="C469" s="16" t="s">
        <v>462</v>
      </c>
      <c r="D469" s="16" t="s">
        <v>1540</v>
      </c>
      <c r="E469" s="16" t="s">
        <v>726</v>
      </c>
      <c r="F469" s="16" t="s">
        <v>727</v>
      </c>
      <c r="G469" s="16" t="s">
        <v>480</v>
      </c>
      <c r="H469" s="16" t="s">
        <v>499</v>
      </c>
      <c r="I469" s="16" t="s">
        <v>1453</v>
      </c>
      <c r="J469" s="16" t="s">
        <v>25</v>
      </c>
      <c r="K469" s="74" t="s">
        <v>1499</v>
      </c>
      <c r="L469" s="29">
        <v>1.74</v>
      </c>
      <c r="M469" s="29">
        <v>1.74</v>
      </c>
      <c r="N469" s="29">
        <v>1.74</v>
      </c>
      <c r="O469" s="29">
        <v>100</v>
      </c>
      <c r="P469" s="3">
        <v>121.8</v>
      </c>
      <c r="Q469" s="3">
        <v>2.9260000000000002</v>
      </c>
      <c r="R469" s="3">
        <v>118.874</v>
      </c>
      <c r="S469" s="29">
        <v>70</v>
      </c>
      <c r="T469" s="29">
        <v>1.68</v>
      </c>
      <c r="U469" s="29">
        <v>-97.6</v>
      </c>
    </row>
    <row r="470" spans="1:21" x14ac:dyDescent="0.25">
      <c r="A470" s="17" t="s">
        <v>221</v>
      </c>
      <c r="B470" s="17" t="s">
        <v>221</v>
      </c>
      <c r="C470" s="17" t="s">
        <v>462</v>
      </c>
      <c r="D470" s="17" t="s">
        <v>1540</v>
      </c>
      <c r="E470" s="17" t="s">
        <v>726</v>
      </c>
      <c r="F470" s="17" t="s">
        <v>727</v>
      </c>
      <c r="G470" s="17" t="s">
        <v>481</v>
      </c>
      <c r="H470" s="17" t="s">
        <v>499</v>
      </c>
      <c r="I470" s="17" t="s">
        <v>1453</v>
      </c>
      <c r="J470" s="17" t="s">
        <v>25</v>
      </c>
      <c r="K470" s="73" t="s">
        <v>1499</v>
      </c>
      <c r="L470" s="30">
        <v>10.45</v>
      </c>
      <c r="M470" s="30">
        <v>10.45</v>
      </c>
      <c r="N470" s="30">
        <v>10.45</v>
      </c>
      <c r="O470" s="30">
        <v>100</v>
      </c>
      <c r="P470" s="2">
        <v>731.5</v>
      </c>
      <c r="Q470" s="2">
        <v>17.565999999999999</v>
      </c>
      <c r="R470" s="2">
        <v>713.93399999999997</v>
      </c>
      <c r="S470" s="30">
        <v>70</v>
      </c>
      <c r="T470" s="30">
        <v>1.68</v>
      </c>
      <c r="U470" s="30">
        <v>-97.6</v>
      </c>
    </row>
    <row r="471" spans="1:21" x14ac:dyDescent="0.25">
      <c r="A471" s="16" t="s">
        <v>221</v>
      </c>
      <c r="B471" s="16" t="s">
        <v>221</v>
      </c>
      <c r="C471" s="16" t="s">
        <v>462</v>
      </c>
      <c r="D471" s="16" t="s">
        <v>1540</v>
      </c>
      <c r="E471" s="16" t="s">
        <v>726</v>
      </c>
      <c r="F471" s="16" t="s">
        <v>727</v>
      </c>
      <c r="G471" s="16" t="s">
        <v>482</v>
      </c>
      <c r="H471" s="16" t="s">
        <v>499</v>
      </c>
      <c r="I471" s="16" t="s">
        <v>1453</v>
      </c>
      <c r="J471" s="16" t="s">
        <v>25</v>
      </c>
      <c r="K471" s="74" t="s">
        <v>1499</v>
      </c>
      <c r="L471" s="29">
        <v>5.62</v>
      </c>
      <c r="M471" s="29">
        <v>5.62</v>
      </c>
      <c r="N471" s="29">
        <v>5.62</v>
      </c>
      <c r="O471" s="29">
        <v>100</v>
      </c>
      <c r="P471" s="3">
        <v>393.4</v>
      </c>
      <c r="Q471" s="3">
        <v>9.4459999999999997</v>
      </c>
      <c r="R471" s="3">
        <v>383.95400000000001</v>
      </c>
      <c r="S471" s="29">
        <v>70</v>
      </c>
      <c r="T471" s="29">
        <v>1.68</v>
      </c>
      <c r="U471" s="29">
        <v>-97.6</v>
      </c>
    </row>
    <row r="472" spans="1:21" x14ac:dyDescent="0.25">
      <c r="A472" s="17" t="s">
        <v>221</v>
      </c>
      <c r="B472" s="17" t="s">
        <v>221</v>
      </c>
      <c r="C472" s="17" t="s">
        <v>462</v>
      </c>
      <c r="D472" s="17" t="s">
        <v>1540</v>
      </c>
      <c r="E472" s="17" t="s">
        <v>726</v>
      </c>
      <c r="F472" s="17" t="s">
        <v>727</v>
      </c>
      <c r="G472" s="17" t="s">
        <v>483</v>
      </c>
      <c r="H472" s="17" t="s">
        <v>499</v>
      </c>
      <c r="I472" s="17" t="s">
        <v>1453</v>
      </c>
      <c r="J472" s="17" t="s">
        <v>25</v>
      </c>
      <c r="K472" s="73" t="s">
        <v>1499</v>
      </c>
      <c r="L472" s="30">
        <v>3.71</v>
      </c>
      <c r="M472" s="30">
        <v>3.71</v>
      </c>
      <c r="N472" s="30">
        <v>3.71</v>
      </c>
      <c r="O472" s="30">
        <v>100</v>
      </c>
      <c r="P472" s="2">
        <v>259.7</v>
      </c>
      <c r="Q472" s="2">
        <v>6.2359999999999998</v>
      </c>
      <c r="R472" s="2">
        <v>253.464</v>
      </c>
      <c r="S472" s="30">
        <v>70</v>
      </c>
      <c r="T472" s="30">
        <v>1.68</v>
      </c>
      <c r="U472" s="30">
        <v>-97.6</v>
      </c>
    </row>
    <row r="473" spans="1:21" x14ac:dyDescent="0.25">
      <c r="A473" s="16" t="s">
        <v>221</v>
      </c>
      <c r="B473" s="16" t="s">
        <v>221</v>
      </c>
      <c r="C473" s="16" t="s">
        <v>462</v>
      </c>
      <c r="D473" s="16" t="s">
        <v>1540</v>
      </c>
      <c r="E473" s="16" t="s">
        <v>726</v>
      </c>
      <c r="F473" s="16" t="s">
        <v>727</v>
      </c>
      <c r="G473" s="16" t="s">
        <v>484</v>
      </c>
      <c r="H473" s="16" t="s">
        <v>499</v>
      </c>
      <c r="I473" s="16" t="s">
        <v>1453</v>
      </c>
      <c r="J473" s="16" t="s">
        <v>25</v>
      </c>
      <c r="K473" s="74" t="s">
        <v>1499</v>
      </c>
      <c r="L473" s="29">
        <v>5.78</v>
      </c>
      <c r="M473" s="29">
        <v>5.78</v>
      </c>
      <c r="N473" s="29">
        <v>5.78</v>
      </c>
      <c r="O473" s="29">
        <v>100</v>
      </c>
      <c r="P473" s="3">
        <v>404.6</v>
      </c>
      <c r="Q473" s="3">
        <v>9.7129999999999992</v>
      </c>
      <c r="R473" s="3">
        <v>394.887</v>
      </c>
      <c r="S473" s="29">
        <v>70</v>
      </c>
      <c r="T473" s="29">
        <v>1.68</v>
      </c>
      <c r="U473" s="29">
        <v>-97.6</v>
      </c>
    </row>
    <row r="474" spans="1:21" x14ac:dyDescent="0.25">
      <c r="A474" s="17" t="s">
        <v>221</v>
      </c>
      <c r="B474" s="17" t="s">
        <v>221</v>
      </c>
      <c r="C474" s="17" t="s">
        <v>462</v>
      </c>
      <c r="D474" s="17" t="s">
        <v>1540</v>
      </c>
      <c r="E474" s="17" t="s">
        <v>726</v>
      </c>
      <c r="F474" s="17" t="s">
        <v>727</v>
      </c>
      <c r="G474" s="17" t="s">
        <v>485</v>
      </c>
      <c r="H474" s="17" t="s">
        <v>499</v>
      </c>
      <c r="I474" s="17" t="s">
        <v>1453</v>
      </c>
      <c r="J474" s="17" t="s">
        <v>25</v>
      </c>
      <c r="K474" s="73" t="s">
        <v>1499</v>
      </c>
      <c r="L474" s="30">
        <v>12.17</v>
      </c>
      <c r="M474" s="30">
        <v>12.17</v>
      </c>
      <c r="N474" s="30">
        <v>12.17</v>
      </c>
      <c r="O474" s="30">
        <v>100</v>
      </c>
      <c r="P474" s="2">
        <v>851.9</v>
      </c>
      <c r="Q474" s="2">
        <v>20.454000000000001</v>
      </c>
      <c r="R474" s="2">
        <v>831.44600000000003</v>
      </c>
      <c r="S474" s="30">
        <v>70</v>
      </c>
      <c r="T474" s="30">
        <v>1.68</v>
      </c>
      <c r="U474" s="30">
        <v>-97.6</v>
      </c>
    </row>
    <row r="475" spans="1:21" x14ac:dyDescent="0.25">
      <c r="A475" s="16" t="s">
        <v>221</v>
      </c>
      <c r="B475" s="16" t="s">
        <v>221</v>
      </c>
      <c r="C475" s="16" t="s">
        <v>462</v>
      </c>
      <c r="D475" s="16" t="s">
        <v>1540</v>
      </c>
      <c r="E475" s="16" t="s">
        <v>726</v>
      </c>
      <c r="F475" s="16" t="s">
        <v>727</v>
      </c>
      <c r="G475" s="16" t="s">
        <v>486</v>
      </c>
      <c r="H475" s="16" t="s">
        <v>499</v>
      </c>
      <c r="I475" s="16" t="s">
        <v>1453</v>
      </c>
      <c r="J475" s="16" t="s">
        <v>25</v>
      </c>
      <c r="K475" s="74" t="s">
        <v>1499</v>
      </c>
      <c r="L475" s="29">
        <v>4.9000000000000004</v>
      </c>
      <c r="M475" s="29">
        <v>4.9000000000000004</v>
      </c>
      <c r="N475" s="29">
        <v>4.9000000000000004</v>
      </c>
      <c r="O475" s="29">
        <v>100</v>
      </c>
      <c r="P475" s="3">
        <v>343</v>
      </c>
      <c r="Q475" s="3">
        <v>8.234</v>
      </c>
      <c r="R475" s="3">
        <v>334.76600000000002</v>
      </c>
      <c r="S475" s="29">
        <v>70</v>
      </c>
      <c r="T475" s="29">
        <v>1.68</v>
      </c>
      <c r="U475" s="29">
        <v>-97.6</v>
      </c>
    </row>
    <row r="476" spans="1:21" x14ac:dyDescent="0.25">
      <c r="A476" s="17" t="s">
        <v>221</v>
      </c>
      <c r="B476" s="17" t="s">
        <v>221</v>
      </c>
      <c r="C476" s="17" t="s">
        <v>462</v>
      </c>
      <c r="D476" s="17" t="s">
        <v>1540</v>
      </c>
      <c r="E476" s="17" t="s">
        <v>726</v>
      </c>
      <c r="F476" s="17" t="s">
        <v>727</v>
      </c>
      <c r="G476" s="17" t="s">
        <v>489</v>
      </c>
      <c r="H476" s="17" t="s">
        <v>499</v>
      </c>
      <c r="I476" s="17" t="s">
        <v>1453</v>
      </c>
      <c r="J476" s="17" t="s">
        <v>25</v>
      </c>
      <c r="K476" s="73" t="s">
        <v>1499</v>
      </c>
      <c r="L476" s="30">
        <v>7.02</v>
      </c>
      <c r="M476" s="30">
        <v>7.02</v>
      </c>
      <c r="N476" s="30">
        <v>7.02</v>
      </c>
      <c r="O476" s="30">
        <v>100</v>
      </c>
      <c r="P476" s="2">
        <v>491.4</v>
      </c>
      <c r="Q476" s="2">
        <v>11.8</v>
      </c>
      <c r="R476" s="2">
        <v>479.6</v>
      </c>
      <c r="S476" s="30">
        <v>70</v>
      </c>
      <c r="T476" s="30">
        <v>1.68</v>
      </c>
      <c r="U476" s="30">
        <v>-97.6</v>
      </c>
    </row>
    <row r="477" spans="1:21" x14ac:dyDescent="0.25">
      <c r="A477" s="16" t="s">
        <v>221</v>
      </c>
      <c r="B477" s="16" t="s">
        <v>221</v>
      </c>
      <c r="C477" s="16" t="s">
        <v>462</v>
      </c>
      <c r="D477" s="16" t="s">
        <v>1540</v>
      </c>
      <c r="E477" s="16" t="s">
        <v>726</v>
      </c>
      <c r="F477" s="16" t="s">
        <v>727</v>
      </c>
      <c r="G477" s="16" t="s">
        <v>490</v>
      </c>
      <c r="H477" s="16" t="s">
        <v>499</v>
      </c>
      <c r="I477" s="16" t="s">
        <v>1453</v>
      </c>
      <c r="J477" s="16" t="s">
        <v>25</v>
      </c>
      <c r="K477" s="74" t="s">
        <v>1499</v>
      </c>
      <c r="L477" s="29">
        <v>4.79</v>
      </c>
      <c r="M477" s="29">
        <v>4.79</v>
      </c>
      <c r="N477" s="29">
        <v>4.79</v>
      </c>
      <c r="O477" s="29">
        <v>100</v>
      </c>
      <c r="P477" s="3">
        <v>335.3</v>
      </c>
      <c r="Q477" s="3">
        <v>8.0519999999999996</v>
      </c>
      <c r="R477" s="3">
        <v>327.24799999999999</v>
      </c>
      <c r="S477" s="29">
        <v>70</v>
      </c>
      <c r="T477" s="29">
        <v>1.68</v>
      </c>
      <c r="U477" s="29">
        <v>-97.6</v>
      </c>
    </row>
    <row r="478" spans="1:21" x14ac:dyDescent="0.25">
      <c r="A478" s="17" t="s">
        <v>221</v>
      </c>
      <c r="B478" s="17" t="s">
        <v>221</v>
      </c>
      <c r="C478" s="17" t="s">
        <v>462</v>
      </c>
      <c r="D478" s="17" t="s">
        <v>1540</v>
      </c>
      <c r="E478" s="17" t="s">
        <v>726</v>
      </c>
      <c r="F478" s="17" t="s">
        <v>727</v>
      </c>
      <c r="G478" s="17" t="s">
        <v>491</v>
      </c>
      <c r="H478" s="17" t="s">
        <v>499</v>
      </c>
      <c r="I478" s="17" t="s">
        <v>1453</v>
      </c>
      <c r="J478" s="17" t="s">
        <v>25</v>
      </c>
      <c r="K478" s="73" t="s">
        <v>1499</v>
      </c>
      <c r="L478" s="30">
        <v>3</v>
      </c>
      <c r="M478" s="30">
        <v>3</v>
      </c>
      <c r="N478" s="30">
        <v>3</v>
      </c>
      <c r="O478" s="30">
        <v>100</v>
      </c>
      <c r="P478" s="2">
        <v>210</v>
      </c>
      <c r="Q478" s="2">
        <v>5.0430000000000001</v>
      </c>
      <c r="R478" s="2">
        <v>204.95699999999999</v>
      </c>
      <c r="S478" s="30">
        <v>70</v>
      </c>
      <c r="T478" s="30">
        <v>1.68</v>
      </c>
      <c r="U478" s="30">
        <v>-97.6</v>
      </c>
    </row>
    <row r="479" spans="1:21" x14ac:dyDescent="0.25">
      <c r="A479" s="16" t="s">
        <v>221</v>
      </c>
      <c r="B479" s="16" t="s">
        <v>221</v>
      </c>
      <c r="C479" s="16" t="s">
        <v>462</v>
      </c>
      <c r="D479" s="16" t="s">
        <v>1540</v>
      </c>
      <c r="E479" s="16" t="s">
        <v>726</v>
      </c>
      <c r="F479" s="16" t="s">
        <v>727</v>
      </c>
      <c r="G479" s="16" t="s">
        <v>492</v>
      </c>
      <c r="H479" s="16" t="s">
        <v>499</v>
      </c>
      <c r="I479" s="16" t="s">
        <v>1453</v>
      </c>
      <c r="J479" s="16" t="s">
        <v>25</v>
      </c>
      <c r="K479" s="74" t="s">
        <v>1499</v>
      </c>
      <c r="L479" s="29">
        <v>17.690000000000001</v>
      </c>
      <c r="M479" s="29">
        <v>17.690000000000001</v>
      </c>
      <c r="N479" s="29">
        <v>17.690000000000001</v>
      </c>
      <c r="O479" s="29">
        <v>100</v>
      </c>
      <c r="P479" s="3">
        <v>1238.3</v>
      </c>
      <c r="Q479" s="3">
        <v>29.734999999999999</v>
      </c>
      <c r="R479" s="3">
        <v>1208.5650000000001</v>
      </c>
      <c r="S479" s="29">
        <v>70</v>
      </c>
      <c r="T479" s="29">
        <v>1.68</v>
      </c>
      <c r="U479" s="29">
        <v>-97.6</v>
      </c>
    </row>
    <row r="480" spans="1:21" x14ac:dyDescent="0.25">
      <c r="A480" s="17" t="s">
        <v>221</v>
      </c>
      <c r="B480" s="17" t="s">
        <v>221</v>
      </c>
      <c r="C480" s="17" t="s">
        <v>462</v>
      </c>
      <c r="D480" s="17" t="s">
        <v>1540</v>
      </c>
      <c r="E480" s="17" t="s">
        <v>726</v>
      </c>
      <c r="F480" s="17" t="s">
        <v>727</v>
      </c>
      <c r="G480" s="17" t="s">
        <v>493</v>
      </c>
      <c r="H480" s="17" t="s">
        <v>499</v>
      </c>
      <c r="I480" s="17" t="s">
        <v>1453</v>
      </c>
      <c r="J480" s="17" t="s">
        <v>25</v>
      </c>
      <c r="K480" s="73" t="s">
        <v>1499</v>
      </c>
      <c r="L480" s="30">
        <v>22.98</v>
      </c>
      <c r="M480" s="30">
        <v>22.98</v>
      </c>
      <c r="N480" s="30">
        <v>22.98</v>
      </c>
      <c r="O480" s="30">
        <v>100</v>
      </c>
      <c r="P480" s="2">
        <v>1608.6</v>
      </c>
      <c r="Q480" s="2">
        <v>38.627000000000002</v>
      </c>
      <c r="R480" s="2">
        <v>1569.973</v>
      </c>
      <c r="S480" s="30">
        <v>70</v>
      </c>
      <c r="T480" s="30">
        <v>1.68</v>
      </c>
      <c r="U480" s="30">
        <v>-97.6</v>
      </c>
    </row>
    <row r="481" spans="1:21" x14ac:dyDescent="0.25">
      <c r="A481" s="16" t="s">
        <v>221</v>
      </c>
      <c r="B481" s="16" t="s">
        <v>221</v>
      </c>
      <c r="C481" s="16" t="s">
        <v>462</v>
      </c>
      <c r="D481" s="16" t="s">
        <v>1540</v>
      </c>
      <c r="E481" s="16" t="s">
        <v>726</v>
      </c>
      <c r="F481" s="16" t="s">
        <v>727</v>
      </c>
      <c r="G481" s="16" t="s">
        <v>494</v>
      </c>
      <c r="H481" s="16" t="s">
        <v>499</v>
      </c>
      <c r="I481" s="16" t="s">
        <v>1453</v>
      </c>
      <c r="J481" s="16" t="s">
        <v>25</v>
      </c>
      <c r="K481" s="74" t="s">
        <v>1499</v>
      </c>
      <c r="L481" s="29">
        <v>8.08</v>
      </c>
      <c r="M481" s="29">
        <v>8.08</v>
      </c>
      <c r="N481" s="29">
        <v>8.08</v>
      </c>
      <c r="O481" s="29">
        <v>100</v>
      </c>
      <c r="P481" s="3">
        <v>565.6</v>
      </c>
      <c r="Q481" s="3">
        <v>13.58</v>
      </c>
      <c r="R481" s="3">
        <v>552.02</v>
      </c>
      <c r="S481" s="29">
        <v>70</v>
      </c>
      <c r="T481" s="29">
        <v>1.68</v>
      </c>
      <c r="U481" s="29">
        <v>-97.6</v>
      </c>
    </row>
    <row r="482" spans="1:21" x14ac:dyDescent="0.25">
      <c r="A482" s="17" t="s">
        <v>221</v>
      </c>
      <c r="B482" s="17" t="s">
        <v>221</v>
      </c>
      <c r="C482" s="17" t="s">
        <v>462</v>
      </c>
      <c r="D482" s="17" t="s">
        <v>1540</v>
      </c>
      <c r="E482" s="17" t="s">
        <v>726</v>
      </c>
      <c r="F482" s="17" t="s">
        <v>727</v>
      </c>
      <c r="G482" s="17" t="s">
        <v>497</v>
      </c>
      <c r="H482" s="17" t="s">
        <v>499</v>
      </c>
      <c r="I482" s="17" t="s">
        <v>1453</v>
      </c>
      <c r="J482" s="17" t="s">
        <v>25</v>
      </c>
      <c r="K482" s="73" t="s">
        <v>1499</v>
      </c>
      <c r="L482" s="30">
        <v>4.1100000000000003</v>
      </c>
      <c r="M482" s="30">
        <v>4.1100000000000003</v>
      </c>
      <c r="N482" s="30">
        <v>4.1100000000000003</v>
      </c>
      <c r="O482" s="30">
        <v>100</v>
      </c>
      <c r="P482" s="2">
        <v>287.7</v>
      </c>
      <c r="Q482" s="2">
        <v>6.9109999999999996</v>
      </c>
      <c r="R482" s="2">
        <v>280.78899999999999</v>
      </c>
      <c r="S482" s="30">
        <v>70</v>
      </c>
      <c r="T482" s="30">
        <v>1.68</v>
      </c>
      <c r="U482" s="30">
        <v>-97.6</v>
      </c>
    </row>
    <row r="483" spans="1:21" x14ac:dyDescent="0.25">
      <c r="A483" s="16" t="s">
        <v>221</v>
      </c>
      <c r="B483" s="16" t="s">
        <v>221</v>
      </c>
      <c r="C483" s="16" t="s">
        <v>462</v>
      </c>
      <c r="D483" s="16" t="s">
        <v>1540</v>
      </c>
      <c r="E483" s="16" t="s">
        <v>726</v>
      </c>
      <c r="F483" s="16" t="s">
        <v>727</v>
      </c>
      <c r="G483" s="16" t="s">
        <v>519</v>
      </c>
      <c r="H483" s="16" t="s">
        <v>499</v>
      </c>
      <c r="I483" s="16" t="s">
        <v>1453</v>
      </c>
      <c r="J483" s="16" t="s">
        <v>25</v>
      </c>
      <c r="K483" s="74" t="s">
        <v>1499</v>
      </c>
      <c r="L483" s="29">
        <v>7.24</v>
      </c>
      <c r="M483" s="29">
        <v>7.24</v>
      </c>
      <c r="N483" s="29">
        <v>7.24</v>
      </c>
      <c r="O483" s="29">
        <v>100</v>
      </c>
      <c r="P483" s="3">
        <v>506.8</v>
      </c>
      <c r="Q483" s="3">
        <v>12.167999999999999</v>
      </c>
      <c r="R483" s="3">
        <v>494.63200000000001</v>
      </c>
      <c r="S483" s="29">
        <v>70</v>
      </c>
      <c r="T483" s="29">
        <v>1.68</v>
      </c>
      <c r="U483" s="29">
        <v>-97.6</v>
      </c>
    </row>
    <row r="484" spans="1:21" x14ac:dyDescent="0.25">
      <c r="A484" s="17" t="s">
        <v>221</v>
      </c>
      <c r="B484" s="17" t="s">
        <v>221</v>
      </c>
      <c r="C484" s="17" t="s">
        <v>462</v>
      </c>
      <c r="D484" s="17" t="s">
        <v>1540</v>
      </c>
      <c r="E484" s="17" t="s">
        <v>726</v>
      </c>
      <c r="F484" s="17" t="s">
        <v>727</v>
      </c>
      <c r="G484" s="17" t="s">
        <v>520</v>
      </c>
      <c r="H484" s="17" t="s">
        <v>499</v>
      </c>
      <c r="I484" s="17" t="s">
        <v>1453</v>
      </c>
      <c r="J484" s="17" t="s">
        <v>25</v>
      </c>
      <c r="K484" s="73" t="s">
        <v>1499</v>
      </c>
      <c r="L484" s="30">
        <v>5.95</v>
      </c>
      <c r="M484" s="30">
        <v>5.95</v>
      </c>
      <c r="N484" s="30">
        <v>5.95</v>
      </c>
      <c r="O484" s="30">
        <v>100</v>
      </c>
      <c r="P484" s="2">
        <v>416.5</v>
      </c>
      <c r="Q484" s="2">
        <v>10.002000000000001</v>
      </c>
      <c r="R484" s="2">
        <v>406.49799999999999</v>
      </c>
      <c r="S484" s="30">
        <v>70</v>
      </c>
      <c r="T484" s="30">
        <v>1.68</v>
      </c>
      <c r="U484" s="30">
        <v>-97.6</v>
      </c>
    </row>
    <row r="485" spans="1:21" x14ac:dyDescent="0.25">
      <c r="A485" s="16" t="s">
        <v>221</v>
      </c>
      <c r="B485" s="16" t="s">
        <v>221</v>
      </c>
      <c r="C485" s="16" t="s">
        <v>462</v>
      </c>
      <c r="D485" s="16" t="s">
        <v>1540</v>
      </c>
      <c r="E485" s="16" t="s">
        <v>726</v>
      </c>
      <c r="F485" s="16" t="s">
        <v>727</v>
      </c>
      <c r="G485" s="16" t="s">
        <v>521</v>
      </c>
      <c r="H485" s="16" t="s">
        <v>499</v>
      </c>
      <c r="I485" s="16" t="s">
        <v>1453</v>
      </c>
      <c r="J485" s="16" t="s">
        <v>25</v>
      </c>
      <c r="K485" s="74" t="s">
        <v>1499</v>
      </c>
      <c r="L485" s="29">
        <v>9.08</v>
      </c>
      <c r="M485" s="29">
        <v>9.08</v>
      </c>
      <c r="N485" s="29">
        <v>9.08</v>
      </c>
      <c r="O485" s="29">
        <v>100</v>
      </c>
      <c r="P485" s="3">
        <v>635.6</v>
      </c>
      <c r="Q485" s="3">
        <v>15.265000000000001</v>
      </c>
      <c r="R485" s="3">
        <v>620.33500000000004</v>
      </c>
      <c r="S485" s="29">
        <v>70</v>
      </c>
      <c r="T485" s="29">
        <v>1.68</v>
      </c>
      <c r="U485" s="29">
        <v>-97.6</v>
      </c>
    </row>
    <row r="486" spans="1:21" x14ac:dyDescent="0.25">
      <c r="A486" s="17" t="s">
        <v>221</v>
      </c>
      <c r="B486" s="17" t="s">
        <v>221</v>
      </c>
      <c r="C486" s="17" t="s">
        <v>462</v>
      </c>
      <c r="D486" s="17" t="s">
        <v>1540</v>
      </c>
      <c r="E486" s="17" t="s">
        <v>726</v>
      </c>
      <c r="F486" s="17" t="s">
        <v>727</v>
      </c>
      <c r="G486" s="17" t="s">
        <v>522</v>
      </c>
      <c r="H486" s="17" t="s">
        <v>499</v>
      </c>
      <c r="I486" s="17" t="s">
        <v>1453</v>
      </c>
      <c r="J486" s="17" t="s">
        <v>25</v>
      </c>
      <c r="K486" s="73" t="s">
        <v>1499</v>
      </c>
      <c r="L486" s="30">
        <v>4.9800000000000004</v>
      </c>
      <c r="M486" s="30">
        <v>4.9800000000000004</v>
      </c>
      <c r="N486" s="30">
        <v>4.9800000000000004</v>
      </c>
      <c r="O486" s="30">
        <v>100</v>
      </c>
      <c r="P486" s="2">
        <v>348.6</v>
      </c>
      <c r="Q486" s="2">
        <v>8.3680000000000003</v>
      </c>
      <c r="R486" s="2">
        <v>340.23200000000003</v>
      </c>
      <c r="S486" s="30">
        <v>70</v>
      </c>
      <c r="T486" s="30">
        <v>1.68</v>
      </c>
      <c r="U486" s="30">
        <v>-97.6</v>
      </c>
    </row>
    <row r="487" spans="1:21" x14ac:dyDescent="0.25">
      <c r="A487" s="16" t="s">
        <v>221</v>
      </c>
      <c r="B487" s="16" t="s">
        <v>221</v>
      </c>
      <c r="C487" s="16" t="s">
        <v>462</v>
      </c>
      <c r="D487" s="16" t="s">
        <v>1540</v>
      </c>
      <c r="E487" s="16" t="s">
        <v>726</v>
      </c>
      <c r="F487" s="16" t="s">
        <v>727</v>
      </c>
      <c r="G487" s="16" t="s">
        <v>523</v>
      </c>
      <c r="H487" s="16" t="s">
        <v>499</v>
      </c>
      <c r="I487" s="16" t="s">
        <v>1453</v>
      </c>
      <c r="J487" s="16" t="s">
        <v>25</v>
      </c>
      <c r="K487" s="74" t="s">
        <v>1499</v>
      </c>
      <c r="L487" s="29">
        <v>7.09</v>
      </c>
      <c r="M487" s="29">
        <v>7.09</v>
      </c>
      <c r="N487" s="29">
        <v>7.09</v>
      </c>
      <c r="O487" s="29">
        <v>100</v>
      </c>
      <c r="P487" s="3">
        <v>496.3</v>
      </c>
      <c r="Q487" s="3">
        <v>11.917999999999999</v>
      </c>
      <c r="R487" s="3">
        <v>484.38200000000001</v>
      </c>
      <c r="S487" s="29">
        <v>70</v>
      </c>
      <c r="T487" s="29">
        <v>1.68</v>
      </c>
      <c r="U487" s="29">
        <v>-97.6</v>
      </c>
    </row>
    <row r="488" spans="1:21" x14ac:dyDescent="0.25">
      <c r="A488" s="17" t="s">
        <v>221</v>
      </c>
      <c r="B488" s="17" t="s">
        <v>221</v>
      </c>
      <c r="C488" s="17" t="s">
        <v>462</v>
      </c>
      <c r="D488" s="17" t="s">
        <v>1540</v>
      </c>
      <c r="E488" s="17" t="s">
        <v>726</v>
      </c>
      <c r="F488" s="17" t="s">
        <v>727</v>
      </c>
      <c r="G488" s="17" t="s">
        <v>525</v>
      </c>
      <c r="H488" s="17" t="s">
        <v>499</v>
      </c>
      <c r="I488" s="17" t="s">
        <v>1453</v>
      </c>
      <c r="J488" s="17" t="s">
        <v>25</v>
      </c>
      <c r="K488" s="73" t="s">
        <v>1499</v>
      </c>
      <c r="L488" s="30">
        <v>3.3</v>
      </c>
      <c r="M488" s="30">
        <v>3.3</v>
      </c>
      <c r="N488" s="30">
        <v>3.3</v>
      </c>
      <c r="O488" s="30">
        <v>100</v>
      </c>
      <c r="P488" s="2">
        <v>231</v>
      </c>
      <c r="Q488" s="2">
        <v>5.5510000000000002</v>
      </c>
      <c r="R488" s="2">
        <v>225.44900000000001</v>
      </c>
      <c r="S488" s="30">
        <v>70</v>
      </c>
      <c r="T488" s="30">
        <v>1.68</v>
      </c>
      <c r="U488" s="30">
        <v>-97.6</v>
      </c>
    </row>
    <row r="489" spans="1:21" x14ac:dyDescent="0.25">
      <c r="A489" s="16" t="s">
        <v>221</v>
      </c>
      <c r="B489" s="16" t="s">
        <v>221</v>
      </c>
      <c r="C489" s="16" t="s">
        <v>462</v>
      </c>
      <c r="D489" s="16" t="s">
        <v>1541</v>
      </c>
      <c r="E489" s="16" t="s">
        <v>705</v>
      </c>
      <c r="F489" s="16" t="s">
        <v>638</v>
      </c>
      <c r="G489" s="16" t="s">
        <v>470</v>
      </c>
      <c r="H489" s="16" t="s">
        <v>499</v>
      </c>
      <c r="I489" s="16" t="s">
        <v>1453</v>
      </c>
      <c r="J489" s="16" t="s">
        <v>25</v>
      </c>
      <c r="K489" s="74" t="s">
        <v>1542</v>
      </c>
      <c r="L489" s="29">
        <v>2.97</v>
      </c>
      <c r="M489" s="29">
        <v>2.97</v>
      </c>
      <c r="N489" s="29">
        <v>2.97</v>
      </c>
      <c r="O489" s="29">
        <v>100</v>
      </c>
      <c r="P489" s="3">
        <v>267.3</v>
      </c>
      <c r="Q489" s="3">
        <v>329.27800000000002</v>
      </c>
      <c r="R489" s="3">
        <v>-61.978000000000002</v>
      </c>
      <c r="S489" s="29">
        <v>90</v>
      </c>
      <c r="T489" s="29">
        <v>110.87</v>
      </c>
      <c r="U489" s="29">
        <v>23.19</v>
      </c>
    </row>
    <row r="490" spans="1:21" x14ac:dyDescent="0.25">
      <c r="A490" s="17" t="s">
        <v>221</v>
      </c>
      <c r="B490" s="17" t="s">
        <v>221</v>
      </c>
      <c r="C490" s="17" t="s">
        <v>462</v>
      </c>
      <c r="D490" s="17" t="s">
        <v>1541</v>
      </c>
      <c r="E490" s="17" t="s">
        <v>705</v>
      </c>
      <c r="F490" s="17" t="s">
        <v>638</v>
      </c>
      <c r="G490" s="17" t="s">
        <v>472</v>
      </c>
      <c r="H490" s="17" t="s">
        <v>499</v>
      </c>
      <c r="I490" s="17" t="s">
        <v>1453</v>
      </c>
      <c r="J490" s="17" t="s">
        <v>25</v>
      </c>
      <c r="K490" s="73" t="s">
        <v>1542</v>
      </c>
      <c r="L490" s="30">
        <v>4.97</v>
      </c>
      <c r="M490" s="30">
        <v>4.97</v>
      </c>
      <c r="N490" s="30">
        <v>4.97</v>
      </c>
      <c r="O490" s="30">
        <v>100</v>
      </c>
      <c r="P490" s="2">
        <v>447.3</v>
      </c>
      <c r="Q490" s="2">
        <v>551.00099999999998</v>
      </c>
      <c r="R490" s="2">
        <v>-103.70099999999999</v>
      </c>
      <c r="S490" s="30">
        <v>90</v>
      </c>
      <c r="T490" s="30">
        <v>110.87</v>
      </c>
      <c r="U490" s="30">
        <v>23.18</v>
      </c>
    </row>
    <row r="491" spans="1:21" x14ac:dyDescent="0.25">
      <c r="A491" s="16" t="s">
        <v>221</v>
      </c>
      <c r="B491" s="16" t="s">
        <v>221</v>
      </c>
      <c r="C491" s="16" t="s">
        <v>462</v>
      </c>
      <c r="D491" s="16" t="s">
        <v>1541</v>
      </c>
      <c r="E491" s="16" t="s">
        <v>705</v>
      </c>
      <c r="F491" s="16" t="s">
        <v>638</v>
      </c>
      <c r="G491" s="16" t="s">
        <v>473</v>
      </c>
      <c r="H491" s="16" t="s">
        <v>499</v>
      </c>
      <c r="I491" s="16" t="s">
        <v>1453</v>
      </c>
      <c r="J491" s="16" t="s">
        <v>25</v>
      </c>
      <c r="K491" s="74" t="s">
        <v>1542</v>
      </c>
      <c r="L491" s="29">
        <v>0.42</v>
      </c>
      <c r="M491" s="29">
        <v>0.42</v>
      </c>
      <c r="N491" s="29">
        <v>0.42</v>
      </c>
      <c r="O491" s="29">
        <v>100</v>
      </c>
      <c r="P491" s="3">
        <v>37.799999999999997</v>
      </c>
      <c r="Q491" s="3">
        <v>46.554000000000002</v>
      </c>
      <c r="R491" s="3">
        <v>-8.7539999999999996</v>
      </c>
      <c r="S491" s="29">
        <v>90</v>
      </c>
      <c r="T491" s="29">
        <v>110.84</v>
      </c>
      <c r="U491" s="29">
        <v>23.16</v>
      </c>
    </row>
    <row r="492" spans="1:21" x14ac:dyDescent="0.25">
      <c r="A492" s="17" t="s">
        <v>221</v>
      </c>
      <c r="B492" s="17" t="s">
        <v>221</v>
      </c>
      <c r="C492" s="17" t="s">
        <v>462</v>
      </c>
      <c r="D492" s="17" t="s">
        <v>1541</v>
      </c>
      <c r="E492" s="17" t="s">
        <v>705</v>
      </c>
      <c r="F492" s="17" t="s">
        <v>638</v>
      </c>
      <c r="G492" s="17" t="s">
        <v>474</v>
      </c>
      <c r="H492" s="17" t="s">
        <v>499</v>
      </c>
      <c r="I492" s="17" t="s">
        <v>1453</v>
      </c>
      <c r="J492" s="17" t="s">
        <v>25</v>
      </c>
      <c r="K492" s="73" t="s">
        <v>1542</v>
      </c>
      <c r="L492" s="30">
        <v>8.73</v>
      </c>
      <c r="M492" s="30">
        <v>8.73</v>
      </c>
      <c r="N492" s="30">
        <v>8.73</v>
      </c>
      <c r="O492" s="30">
        <v>100</v>
      </c>
      <c r="P492" s="2">
        <v>785.7</v>
      </c>
      <c r="Q492" s="2">
        <v>967.87400000000002</v>
      </c>
      <c r="R492" s="2">
        <v>-182.17400000000001</v>
      </c>
      <c r="S492" s="30">
        <v>90</v>
      </c>
      <c r="T492" s="30">
        <v>110.87</v>
      </c>
      <c r="U492" s="30">
        <v>23.19</v>
      </c>
    </row>
    <row r="493" spans="1:21" x14ac:dyDescent="0.25">
      <c r="A493" s="16" t="s">
        <v>221</v>
      </c>
      <c r="B493" s="16" t="s">
        <v>221</v>
      </c>
      <c r="C493" s="16" t="s">
        <v>462</v>
      </c>
      <c r="D493" s="16" t="s">
        <v>1541</v>
      </c>
      <c r="E493" s="16" t="s">
        <v>705</v>
      </c>
      <c r="F493" s="16" t="s">
        <v>638</v>
      </c>
      <c r="G493" s="16" t="s">
        <v>475</v>
      </c>
      <c r="H493" s="16" t="s">
        <v>499</v>
      </c>
      <c r="I493" s="16" t="s">
        <v>1453</v>
      </c>
      <c r="J493" s="16" t="s">
        <v>25</v>
      </c>
      <c r="K493" s="74" t="s">
        <v>1542</v>
      </c>
      <c r="L493" s="29">
        <v>3.47</v>
      </c>
      <c r="M493" s="29">
        <v>3.47</v>
      </c>
      <c r="N493" s="29">
        <v>3.47</v>
      </c>
      <c r="O493" s="29">
        <v>100</v>
      </c>
      <c r="P493" s="3">
        <v>312.3</v>
      </c>
      <c r="Q493" s="3">
        <v>384.70100000000002</v>
      </c>
      <c r="R493" s="3">
        <v>-72.400999999999996</v>
      </c>
      <c r="S493" s="29">
        <v>90</v>
      </c>
      <c r="T493" s="29">
        <v>110.86</v>
      </c>
      <c r="U493" s="29">
        <v>23.18</v>
      </c>
    </row>
    <row r="494" spans="1:21" x14ac:dyDescent="0.25">
      <c r="A494" s="17" t="s">
        <v>221</v>
      </c>
      <c r="B494" s="17" t="s">
        <v>221</v>
      </c>
      <c r="C494" s="17" t="s">
        <v>462</v>
      </c>
      <c r="D494" s="17" t="s">
        <v>1541</v>
      </c>
      <c r="E494" s="17" t="s">
        <v>705</v>
      </c>
      <c r="F494" s="17" t="s">
        <v>638</v>
      </c>
      <c r="G494" s="17" t="s">
        <v>476</v>
      </c>
      <c r="H494" s="17" t="s">
        <v>499</v>
      </c>
      <c r="I494" s="17" t="s">
        <v>1453</v>
      </c>
      <c r="J494" s="17" t="s">
        <v>25</v>
      </c>
      <c r="K494" s="73" t="s">
        <v>1542</v>
      </c>
      <c r="L494" s="30">
        <v>26.42</v>
      </c>
      <c r="M494" s="30">
        <v>26.42</v>
      </c>
      <c r="N494" s="30">
        <v>26.42</v>
      </c>
      <c r="O494" s="30">
        <v>100</v>
      </c>
      <c r="P494" s="2">
        <v>2377.8000000000002</v>
      </c>
      <c r="Q494" s="2">
        <v>2929.11</v>
      </c>
      <c r="R494" s="2">
        <v>-551.30999999999995</v>
      </c>
      <c r="S494" s="30">
        <v>90</v>
      </c>
      <c r="T494" s="30">
        <v>110.87</v>
      </c>
      <c r="U494" s="30">
        <v>23.19</v>
      </c>
    </row>
    <row r="495" spans="1:21" x14ac:dyDescent="0.25">
      <c r="A495" s="16" t="s">
        <v>221</v>
      </c>
      <c r="B495" s="16" t="s">
        <v>221</v>
      </c>
      <c r="C495" s="16" t="s">
        <v>462</v>
      </c>
      <c r="D495" s="16" t="s">
        <v>1541</v>
      </c>
      <c r="E495" s="16" t="s">
        <v>705</v>
      </c>
      <c r="F495" s="16" t="s">
        <v>638</v>
      </c>
      <c r="G495" s="16" t="s">
        <v>477</v>
      </c>
      <c r="H495" s="16" t="s">
        <v>499</v>
      </c>
      <c r="I495" s="16" t="s">
        <v>1453</v>
      </c>
      <c r="J495" s="16" t="s">
        <v>25</v>
      </c>
      <c r="K495" s="74" t="s">
        <v>1542</v>
      </c>
      <c r="L495" s="29">
        <v>15.27</v>
      </c>
      <c r="M495" s="29">
        <v>15.27</v>
      </c>
      <c r="N495" s="29">
        <v>15.27</v>
      </c>
      <c r="O495" s="29">
        <v>100</v>
      </c>
      <c r="P495" s="3">
        <v>1374.3</v>
      </c>
      <c r="Q495" s="3">
        <v>1692.9480000000001</v>
      </c>
      <c r="R495" s="3">
        <v>-318.64800000000002</v>
      </c>
      <c r="S495" s="29">
        <v>90</v>
      </c>
      <c r="T495" s="29">
        <v>110.87</v>
      </c>
      <c r="U495" s="29">
        <v>23.19</v>
      </c>
    </row>
    <row r="496" spans="1:21" x14ac:dyDescent="0.25">
      <c r="A496" s="17" t="s">
        <v>221</v>
      </c>
      <c r="B496" s="17" t="s">
        <v>221</v>
      </c>
      <c r="C496" s="17" t="s">
        <v>462</v>
      </c>
      <c r="D496" s="17" t="s">
        <v>1541</v>
      </c>
      <c r="E496" s="17" t="s">
        <v>705</v>
      </c>
      <c r="F496" s="17" t="s">
        <v>638</v>
      </c>
      <c r="G496" s="17" t="s">
        <v>478</v>
      </c>
      <c r="H496" s="17" t="s">
        <v>499</v>
      </c>
      <c r="I496" s="17" t="s">
        <v>1453</v>
      </c>
      <c r="J496" s="17" t="s">
        <v>25</v>
      </c>
      <c r="K496" s="73" t="s">
        <v>1542</v>
      </c>
      <c r="L496" s="30">
        <v>39.86</v>
      </c>
      <c r="M496" s="30">
        <v>39.86</v>
      </c>
      <c r="N496" s="30">
        <v>39.86</v>
      </c>
      <c r="O496" s="30">
        <v>100</v>
      </c>
      <c r="P496" s="2">
        <v>3587.4</v>
      </c>
      <c r="Q496" s="2">
        <v>4419.152</v>
      </c>
      <c r="R496" s="2">
        <v>-831.75199999999995</v>
      </c>
      <c r="S496" s="30">
        <v>90</v>
      </c>
      <c r="T496" s="30">
        <v>110.87</v>
      </c>
      <c r="U496" s="30">
        <v>23.19</v>
      </c>
    </row>
    <row r="497" spans="1:21" x14ac:dyDescent="0.25">
      <c r="A497" s="16" t="s">
        <v>221</v>
      </c>
      <c r="B497" s="16" t="s">
        <v>221</v>
      </c>
      <c r="C497" s="16" t="s">
        <v>462</v>
      </c>
      <c r="D497" s="16" t="s">
        <v>1541</v>
      </c>
      <c r="E497" s="16" t="s">
        <v>705</v>
      </c>
      <c r="F497" s="16" t="s">
        <v>638</v>
      </c>
      <c r="G497" s="16" t="s">
        <v>479</v>
      </c>
      <c r="H497" s="16" t="s">
        <v>499</v>
      </c>
      <c r="I497" s="16" t="s">
        <v>1453</v>
      </c>
      <c r="J497" s="16" t="s">
        <v>25</v>
      </c>
      <c r="K497" s="74" t="s">
        <v>1542</v>
      </c>
      <c r="L497" s="29">
        <v>22.72</v>
      </c>
      <c r="M497" s="29">
        <v>22.72</v>
      </c>
      <c r="N497" s="29">
        <v>22.72</v>
      </c>
      <c r="O497" s="29">
        <v>100</v>
      </c>
      <c r="P497" s="3">
        <v>2044.8</v>
      </c>
      <c r="Q497" s="3">
        <v>2518.8919999999998</v>
      </c>
      <c r="R497" s="3">
        <v>-474.09199999999998</v>
      </c>
      <c r="S497" s="29">
        <v>90</v>
      </c>
      <c r="T497" s="29">
        <v>110.87</v>
      </c>
      <c r="U497" s="29">
        <v>23.19</v>
      </c>
    </row>
    <row r="498" spans="1:21" x14ac:dyDescent="0.25">
      <c r="A498" s="17" t="s">
        <v>221</v>
      </c>
      <c r="B498" s="17" t="s">
        <v>221</v>
      </c>
      <c r="C498" s="17" t="s">
        <v>462</v>
      </c>
      <c r="D498" s="17" t="s">
        <v>1541</v>
      </c>
      <c r="E498" s="17" t="s">
        <v>705</v>
      </c>
      <c r="F498" s="17" t="s">
        <v>638</v>
      </c>
      <c r="G498" s="17" t="s">
        <v>480</v>
      </c>
      <c r="H498" s="17" t="s">
        <v>499</v>
      </c>
      <c r="I498" s="17" t="s">
        <v>1453</v>
      </c>
      <c r="J498" s="17" t="s">
        <v>25</v>
      </c>
      <c r="K498" s="73" t="s">
        <v>1542</v>
      </c>
      <c r="L498" s="30">
        <v>18.850000000000001</v>
      </c>
      <c r="M498" s="30">
        <v>18.850000000000001</v>
      </c>
      <c r="N498" s="30">
        <v>18.850000000000001</v>
      </c>
      <c r="O498" s="30">
        <v>100</v>
      </c>
      <c r="P498" s="2">
        <v>1696.5</v>
      </c>
      <c r="Q498" s="2">
        <v>2089.8409999999999</v>
      </c>
      <c r="R498" s="2">
        <v>-393.34100000000001</v>
      </c>
      <c r="S498" s="30">
        <v>90</v>
      </c>
      <c r="T498" s="30">
        <v>110.87</v>
      </c>
      <c r="U498" s="30">
        <v>23.19</v>
      </c>
    </row>
    <row r="499" spans="1:21" x14ac:dyDescent="0.25">
      <c r="A499" s="16" t="s">
        <v>221</v>
      </c>
      <c r="B499" s="16" t="s">
        <v>221</v>
      </c>
      <c r="C499" s="16" t="s">
        <v>462</v>
      </c>
      <c r="D499" s="16" t="s">
        <v>1541</v>
      </c>
      <c r="E499" s="16" t="s">
        <v>705</v>
      </c>
      <c r="F499" s="16" t="s">
        <v>638</v>
      </c>
      <c r="G499" s="16" t="s">
        <v>481</v>
      </c>
      <c r="H499" s="16" t="s">
        <v>499</v>
      </c>
      <c r="I499" s="16" t="s">
        <v>1453</v>
      </c>
      <c r="J499" s="16" t="s">
        <v>25</v>
      </c>
      <c r="K499" s="74" t="s">
        <v>1542</v>
      </c>
      <c r="L499" s="29">
        <v>4.05</v>
      </c>
      <c r="M499" s="29">
        <v>4.05</v>
      </c>
      <c r="N499" s="29">
        <v>4.05</v>
      </c>
      <c r="O499" s="29">
        <v>100</v>
      </c>
      <c r="P499" s="3">
        <v>364.5</v>
      </c>
      <c r="Q499" s="3">
        <v>449.02199999999999</v>
      </c>
      <c r="R499" s="3">
        <v>-84.522000000000006</v>
      </c>
      <c r="S499" s="29">
        <v>90</v>
      </c>
      <c r="T499" s="29">
        <v>110.87</v>
      </c>
      <c r="U499" s="29">
        <v>23.19</v>
      </c>
    </row>
    <row r="500" spans="1:21" x14ac:dyDescent="0.25">
      <c r="A500" s="17" t="s">
        <v>221</v>
      </c>
      <c r="B500" s="17" t="s">
        <v>221</v>
      </c>
      <c r="C500" s="17" t="s">
        <v>462</v>
      </c>
      <c r="D500" s="17" t="s">
        <v>1541</v>
      </c>
      <c r="E500" s="17" t="s">
        <v>705</v>
      </c>
      <c r="F500" s="17" t="s">
        <v>638</v>
      </c>
      <c r="G500" s="17" t="s">
        <v>482</v>
      </c>
      <c r="H500" s="17" t="s">
        <v>499</v>
      </c>
      <c r="I500" s="17" t="s">
        <v>1453</v>
      </c>
      <c r="J500" s="17" t="s">
        <v>25</v>
      </c>
      <c r="K500" s="73" t="s">
        <v>1542</v>
      </c>
      <c r="L500" s="30">
        <v>1.08</v>
      </c>
      <c r="M500" s="30">
        <v>1.08</v>
      </c>
      <c r="N500" s="30">
        <v>1.08</v>
      </c>
      <c r="O500" s="30">
        <v>100</v>
      </c>
      <c r="P500" s="2">
        <v>97.2</v>
      </c>
      <c r="Q500" s="2">
        <v>119.74299999999999</v>
      </c>
      <c r="R500" s="2">
        <v>-22.542999999999999</v>
      </c>
      <c r="S500" s="30">
        <v>90</v>
      </c>
      <c r="T500" s="30">
        <v>110.87</v>
      </c>
      <c r="U500" s="30">
        <v>23.19</v>
      </c>
    </row>
    <row r="501" spans="1:21" x14ac:dyDescent="0.25">
      <c r="A501" s="16" t="s">
        <v>221</v>
      </c>
      <c r="B501" s="16" t="s">
        <v>221</v>
      </c>
      <c r="C501" s="16" t="s">
        <v>462</v>
      </c>
      <c r="D501" s="16" t="s">
        <v>1541</v>
      </c>
      <c r="E501" s="16" t="s">
        <v>705</v>
      </c>
      <c r="F501" s="16" t="s">
        <v>638</v>
      </c>
      <c r="G501" s="16" t="s">
        <v>483</v>
      </c>
      <c r="H501" s="16" t="s">
        <v>499</v>
      </c>
      <c r="I501" s="16" t="s">
        <v>1453</v>
      </c>
      <c r="J501" s="16" t="s">
        <v>25</v>
      </c>
      <c r="K501" s="74" t="s">
        <v>1542</v>
      </c>
      <c r="L501" s="29">
        <v>5.52</v>
      </c>
      <c r="M501" s="29">
        <v>5.52</v>
      </c>
      <c r="N501" s="29">
        <v>5.52</v>
      </c>
      <c r="O501" s="29">
        <v>100</v>
      </c>
      <c r="P501" s="3">
        <v>496.8</v>
      </c>
      <c r="Q501" s="3">
        <v>611.97199999999998</v>
      </c>
      <c r="R501" s="3">
        <v>-115.172</v>
      </c>
      <c r="S501" s="29">
        <v>90</v>
      </c>
      <c r="T501" s="29">
        <v>110.86</v>
      </c>
      <c r="U501" s="29">
        <v>23.18</v>
      </c>
    </row>
    <row r="502" spans="1:21" x14ac:dyDescent="0.25">
      <c r="A502" s="17" t="s">
        <v>221</v>
      </c>
      <c r="B502" s="17" t="s">
        <v>221</v>
      </c>
      <c r="C502" s="17" t="s">
        <v>462</v>
      </c>
      <c r="D502" s="17" t="s">
        <v>1541</v>
      </c>
      <c r="E502" s="17" t="s">
        <v>705</v>
      </c>
      <c r="F502" s="17" t="s">
        <v>638</v>
      </c>
      <c r="G502" s="17" t="s">
        <v>484</v>
      </c>
      <c r="H502" s="17" t="s">
        <v>499</v>
      </c>
      <c r="I502" s="17" t="s">
        <v>1453</v>
      </c>
      <c r="J502" s="17" t="s">
        <v>25</v>
      </c>
      <c r="K502" s="73" t="s">
        <v>1542</v>
      </c>
      <c r="L502" s="30">
        <v>28.08</v>
      </c>
      <c r="M502" s="30">
        <v>28.08</v>
      </c>
      <c r="N502" s="30">
        <v>28.08</v>
      </c>
      <c r="O502" s="30">
        <v>100</v>
      </c>
      <c r="P502" s="2">
        <v>2527.1999999999998</v>
      </c>
      <c r="Q502" s="2">
        <v>3113.1320000000001</v>
      </c>
      <c r="R502" s="2">
        <v>-585.93200000000002</v>
      </c>
      <c r="S502" s="30">
        <v>90</v>
      </c>
      <c r="T502" s="30">
        <v>110.87</v>
      </c>
      <c r="U502" s="30">
        <v>23.19</v>
      </c>
    </row>
    <row r="503" spans="1:21" x14ac:dyDescent="0.25">
      <c r="A503" s="16" t="s">
        <v>221</v>
      </c>
      <c r="B503" s="16" t="s">
        <v>221</v>
      </c>
      <c r="C503" s="16" t="s">
        <v>462</v>
      </c>
      <c r="D503" s="16" t="s">
        <v>1541</v>
      </c>
      <c r="E503" s="16" t="s">
        <v>705</v>
      </c>
      <c r="F503" s="16" t="s">
        <v>638</v>
      </c>
      <c r="G503" s="16" t="s">
        <v>485</v>
      </c>
      <c r="H503" s="16" t="s">
        <v>499</v>
      </c>
      <c r="I503" s="16" t="s">
        <v>1453</v>
      </c>
      <c r="J503" s="16" t="s">
        <v>25</v>
      </c>
      <c r="K503" s="74" t="s">
        <v>1542</v>
      </c>
      <c r="L503" s="29">
        <v>24.86</v>
      </c>
      <c r="M503" s="29">
        <v>24.86</v>
      </c>
      <c r="N503" s="29">
        <v>24.86</v>
      </c>
      <c r="O503" s="29">
        <v>100</v>
      </c>
      <c r="P503" s="3">
        <v>2237.4</v>
      </c>
      <c r="Q503" s="3">
        <v>2756.2040000000002</v>
      </c>
      <c r="R503" s="3">
        <v>-518.80399999999997</v>
      </c>
      <c r="S503" s="29">
        <v>90</v>
      </c>
      <c r="T503" s="29">
        <v>110.87</v>
      </c>
      <c r="U503" s="29">
        <v>23.19</v>
      </c>
    </row>
    <row r="504" spans="1:21" x14ac:dyDescent="0.25">
      <c r="A504" s="17" t="s">
        <v>221</v>
      </c>
      <c r="B504" s="17" t="s">
        <v>221</v>
      </c>
      <c r="C504" s="17" t="s">
        <v>462</v>
      </c>
      <c r="D504" s="17" t="s">
        <v>1503</v>
      </c>
      <c r="E504" s="17" t="s">
        <v>712</v>
      </c>
      <c r="F504" s="17" t="s">
        <v>654</v>
      </c>
      <c r="G504" s="17" t="s">
        <v>483</v>
      </c>
      <c r="H504" s="17" t="s">
        <v>499</v>
      </c>
      <c r="I504" s="17" t="s">
        <v>1453</v>
      </c>
      <c r="J504" s="17" t="s">
        <v>25</v>
      </c>
      <c r="K504" s="73" t="s">
        <v>1502</v>
      </c>
      <c r="L504" s="30">
        <v>18.75</v>
      </c>
      <c r="M504" s="30">
        <v>18.75</v>
      </c>
      <c r="N504" s="30">
        <v>18.75</v>
      </c>
      <c r="O504" s="30">
        <v>100</v>
      </c>
      <c r="P504" s="2">
        <v>1312.5</v>
      </c>
      <c r="Q504" s="2">
        <v>1387.886</v>
      </c>
      <c r="R504" s="2">
        <v>-75.385999999999996</v>
      </c>
      <c r="S504" s="30">
        <v>70</v>
      </c>
      <c r="T504" s="30">
        <v>74.02</v>
      </c>
      <c r="U504" s="30">
        <v>5.74</v>
      </c>
    </row>
    <row r="505" spans="1:21" x14ac:dyDescent="0.25">
      <c r="A505" s="16" t="s">
        <v>221</v>
      </c>
      <c r="B505" s="16" t="s">
        <v>221</v>
      </c>
      <c r="C505" s="16" t="s">
        <v>462</v>
      </c>
      <c r="D505" s="16" t="s">
        <v>1503</v>
      </c>
      <c r="E505" s="16" t="s">
        <v>712</v>
      </c>
      <c r="F505" s="16" t="s">
        <v>654</v>
      </c>
      <c r="G505" s="16" t="s">
        <v>484</v>
      </c>
      <c r="H505" s="16" t="s">
        <v>499</v>
      </c>
      <c r="I505" s="16" t="s">
        <v>1453</v>
      </c>
      <c r="J505" s="16" t="s">
        <v>25</v>
      </c>
      <c r="K505" s="74" t="s">
        <v>1502</v>
      </c>
      <c r="L505" s="29">
        <v>10.85</v>
      </c>
      <c r="M505" s="29">
        <v>10.85</v>
      </c>
      <c r="N505" s="29">
        <v>10.85</v>
      </c>
      <c r="O505" s="29">
        <v>100</v>
      </c>
      <c r="P505" s="3">
        <v>759.5</v>
      </c>
      <c r="Q505" s="3">
        <v>803.12599999999998</v>
      </c>
      <c r="R505" s="3">
        <v>-43.625999999999998</v>
      </c>
      <c r="S505" s="29">
        <v>70</v>
      </c>
      <c r="T505" s="29">
        <v>74.02</v>
      </c>
      <c r="U505" s="29">
        <v>5.74</v>
      </c>
    </row>
    <row r="506" spans="1:21" x14ac:dyDescent="0.25">
      <c r="A506" s="17" t="s">
        <v>221</v>
      </c>
      <c r="B506" s="17" t="s">
        <v>221</v>
      </c>
      <c r="C506" s="17" t="s">
        <v>462</v>
      </c>
      <c r="D506" s="17" t="s">
        <v>1503</v>
      </c>
      <c r="E506" s="17" t="s">
        <v>712</v>
      </c>
      <c r="F506" s="17" t="s">
        <v>654</v>
      </c>
      <c r="G506" s="17" t="s">
        <v>485</v>
      </c>
      <c r="H506" s="17" t="s">
        <v>499</v>
      </c>
      <c r="I506" s="17" t="s">
        <v>1453</v>
      </c>
      <c r="J506" s="17" t="s">
        <v>25</v>
      </c>
      <c r="K506" s="73" t="s">
        <v>1502</v>
      </c>
      <c r="L506" s="30">
        <v>4.62</v>
      </c>
      <c r="M506" s="30">
        <v>4.62</v>
      </c>
      <c r="N506" s="30">
        <v>4.62</v>
      </c>
      <c r="O506" s="30">
        <v>100</v>
      </c>
      <c r="P506" s="2">
        <v>323.39999999999998</v>
      </c>
      <c r="Q506" s="2">
        <v>341.98500000000001</v>
      </c>
      <c r="R506" s="2">
        <v>-18.585000000000001</v>
      </c>
      <c r="S506" s="30">
        <v>70</v>
      </c>
      <c r="T506" s="30">
        <v>74.02</v>
      </c>
      <c r="U506" s="30">
        <v>5.75</v>
      </c>
    </row>
    <row r="507" spans="1:21" x14ac:dyDescent="0.25">
      <c r="A507" s="16" t="s">
        <v>221</v>
      </c>
      <c r="B507" s="16" t="s">
        <v>221</v>
      </c>
      <c r="C507" s="16" t="s">
        <v>808</v>
      </c>
      <c r="D507" s="16" t="s">
        <v>1543</v>
      </c>
      <c r="E507" s="16" t="s">
        <v>936</v>
      </c>
      <c r="F507" s="16" t="s">
        <v>638</v>
      </c>
      <c r="G507" s="16" t="s">
        <v>465</v>
      </c>
      <c r="H507" s="16" t="s">
        <v>499</v>
      </c>
      <c r="I507" s="16" t="s">
        <v>1453</v>
      </c>
      <c r="J507" s="16" t="s">
        <v>25</v>
      </c>
      <c r="K507" s="74" t="s">
        <v>1502</v>
      </c>
      <c r="L507" s="29">
        <v>8.14</v>
      </c>
      <c r="M507" s="29">
        <v>8.14</v>
      </c>
      <c r="N507" s="29">
        <v>8.14</v>
      </c>
      <c r="O507" s="29">
        <v>100</v>
      </c>
      <c r="P507" s="3">
        <v>569.79999999999995</v>
      </c>
      <c r="Q507" s="3">
        <v>764.83399999999995</v>
      </c>
      <c r="R507" s="3">
        <v>-195.03399999999999</v>
      </c>
      <c r="S507" s="29">
        <v>70</v>
      </c>
      <c r="T507" s="29">
        <v>93.96</v>
      </c>
      <c r="U507" s="29">
        <v>34.229999999999997</v>
      </c>
    </row>
    <row r="508" spans="1:21" x14ac:dyDescent="0.25">
      <c r="A508" s="17" t="s">
        <v>221</v>
      </c>
      <c r="B508" s="17" t="s">
        <v>221</v>
      </c>
      <c r="C508" s="17" t="s">
        <v>808</v>
      </c>
      <c r="D508" s="17" t="s">
        <v>1544</v>
      </c>
      <c r="E508" s="17" t="s">
        <v>1005</v>
      </c>
      <c r="F508" s="17" t="s">
        <v>638</v>
      </c>
      <c r="G508" s="17" t="s">
        <v>465</v>
      </c>
      <c r="H508" s="17" t="s">
        <v>499</v>
      </c>
      <c r="I508" s="17" t="s">
        <v>1453</v>
      </c>
      <c r="J508" s="17" t="s">
        <v>25</v>
      </c>
      <c r="K508" s="73" t="s">
        <v>1502</v>
      </c>
      <c r="L508" s="30">
        <v>9.6999999999999993</v>
      </c>
      <c r="M508" s="30">
        <v>9.6999999999999993</v>
      </c>
      <c r="N508" s="30">
        <v>9.6999999999999993</v>
      </c>
      <c r="O508" s="30">
        <v>100</v>
      </c>
      <c r="P508" s="2">
        <v>679</v>
      </c>
      <c r="Q508" s="2">
        <v>829.55</v>
      </c>
      <c r="R508" s="2">
        <v>-150.55000000000001</v>
      </c>
      <c r="S508" s="30">
        <v>70</v>
      </c>
      <c r="T508" s="30">
        <v>85.52</v>
      </c>
      <c r="U508" s="30">
        <v>22.17</v>
      </c>
    </row>
    <row r="509" spans="1:21" x14ac:dyDescent="0.25">
      <c r="A509" s="16" t="s">
        <v>221</v>
      </c>
      <c r="B509" s="16" t="s">
        <v>221</v>
      </c>
      <c r="C509" s="16" t="s">
        <v>808</v>
      </c>
      <c r="D509" s="16" t="s">
        <v>1543</v>
      </c>
      <c r="E509" s="16" t="s">
        <v>936</v>
      </c>
      <c r="F509" s="16" t="s">
        <v>638</v>
      </c>
      <c r="G509" s="16" t="s">
        <v>468</v>
      </c>
      <c r="H509" s="16" t="s">
        <v>499</v>
      </c>
      <c r="I509" s="16" t="s">
        <v>1453</v>
      </c>
      <c r="J509" s="16" t="s">
        <v>25</v>
      </c>
      <c r="K509" s="74" t="s">
        <v>1502</v>
      </c>
      <c r="L509" s="29">
        <v>2.59</v>
      </c>
      <c r="M509" s="29">
        <v>2.59</v>
      </c>
      <c r="N509" s="29">
        <v>2.59</v>
      </c>
      <c r="O509" s="29">
        <v>100</v>
      </c>
      <c r="P509" s="3">
        <v>181.3</v>
      </c>
      <c r="Q509" s="3">
        <v>243.35599999999999</v>
      </c>
      <c r="R509" s="3">
        <v>-62.055999999999997</v>
      </c>
      <c r="S509" s="29">
        <v>70</v>
      </c>
      <c r="T509" s="29">
        <v>93.96</v>
      </c>
      <c r="U509" s="29">
        <v>34.229999999999997</v>
      </c>
    </row>
    <row r="510" spans="1:21" x14ac:dyDescent="0.25">
      <c r="A510" s="17" t="s">
        <v>221</v>
      </c>
      <c r="B510" s="17" t="s">
        <v>221</v>
      </c>
      <c r="C510" s="17" t="s">
        <v>808</v>
      </c>
      <c r="D510" s="17" t="s">
        <v>1545</v>
      </c>
      <c r="E510" s="17" t="s">
        <v>1002</v>
      </c>
      <c r="F510" s="17" t="s">
        <v>638</v>
      </c>
      <c r="G510" s="17" t="s">
        <v>471</v>
      </c>
      <c r="H510" s="17" t="s">
        <v>499</v>
      </c>
      <c r="I510" s="17" t="s">
        <v>1453</v>
      </c>
      <c r="J510" s="17" t="s">
        <v>25</v>
      </c>
      <c r="K510" s="73" t="s">
        <v>1502</v>
      </c>
      <c r="L510" s="30">
        <v>2.06</v>
      </c>
      <c r="M510" s="30">
        <v>2.06</v>
      </c>
      <c r="N510" s="30">
        <v>2.06</v>
      </c>
      <c r="O510" s="30">
        <v>100</v>
      </c>
      <c r="P510" s="2">
        <v>144.19999999999999</v>
      </c>
      <c r="Q510" s="2">
        <v>48.874000000000002</v>
      </c>
      <c r="R510" s="2">
        <v>95.325999999999993</v>
      </c>
      <c r="S510" s="30">
        <v>70</v>
      </c>
      <c r="T510" s="30">
        <v>23.73</v>
      </c>
      <c r="U510" s="30">
        <v>-66.11</v>
      </c>
    </row>
    <row r="511" spans="1:21" x14ac:dyDescent="0.25">
      <c r="A511" s="16" t="s">
        <v>221</v>
      </c>
      <c r="B511" s="16" t="s">
        <v>221</v>
      </c>
      <c r="C511" s="16" t="s">
        <v>808</v>
      </c>
      <c r="D511" s="16" t="s">
        <v>1545</v>
      </c>
      <c r="E511" s="16" t="s">
        <v>1002</v>
      </c>
      <c r="F511" s="16" t="s">
        <v>638</v>
      </c>
      <c r="G511" s="16" t="s">
        <v>472</v>
      </c>
      <c r="H511" s="16" t="s">
        <v>499</v>
      </c>
      <c r="I511" s="16" t="s">
        <v>1453</v>
      </c>
      <c r="J511" s="16" t="s">
        <v>25</v>
      </c>
      <c r="K511" s="74" t="s">
        <v>1502</v>
      </c>
      <c r="L511" s="29">
        <v>1.34</v>
      </c>
      <c r="M511" s="29">
        <v>1.34</v>
      </c>
      <c r="N511" s="29">
        <v>1.34</v>
      </c>
      <c r="O511" s="29">
        <v>100</v>
      </c>
      <c r="P511" s="3">
        <v>93.8</v>
      </c>
      <c r="Q511" s="3">
        <v>31.792000000000002</v>
      </c>
      <c r="R511" s="3">
        <v>62.008000000000003</v>
      </c>
      <c r="S511" s="29">
        <v>70</v>
      </c>
      <c r="T511" s="29">
        <v>23.73</v>
      </c>
      <c r="U511" s="29">
        <v>-66.11</v>
      </c>
    </row>
    <row r="512" spans="1:21" x14ac:dyDescent="0.25">
      <c r="A512" s="17" t="s">
        <v>221</v>
      </c>
      <c r="B512" s="17" t="s">
        <v>221</v>
      </c>
      <c r="C512" s="17" t="s">
        <v>808</v>
      </c>
      <c r="D512" s="17" t="s">
        <v>1546</v>
      </c>
      <c r="E512" s="17" t="s">
        <v>929</v>
      </c>
      <c r="F512" s="17" t="s">
        <v>638</v>
      </c>
      <c r="G512" s="17" t="s">
        <v>465</v>
      </c>
      <c r="H512" s="17" t="s">
        <v>499</v>
      </c>
      <c r="I512" s="17" t="s">
        <v>1453</v>
      </c>
      <c r="J512" s="17" t="s">
        <v>25</v>
      </c>
      <c r="K512" s="73" t="s">
        <v>1547</v>
      </c>
      <c r="L512" s="30">
        <v>18.850000000000001</v>
      </c>
      <c r="M512" s="30">
        <v>18.850000000000001</v>
      </c>
      <c r="N512" s="30">
        <v>18.850000000000001</v>
      </c>
      <c r="O512" s="30">
        <v>100</v>
      </c>
      <c r="P512" s="2">
        <v>1319.5</v>
      </c>
      <c r="Q512" s="2">
        <v>1723.8140000000001</v>
      </c>
      <c r="R512" s="2">
        <v>-404.31400000000002</v>
      </c>
      <c r="S512" s="30">
        <v>70</v>
      </c>
      <c r="T512" s="30">
        <v>91.45</v>
      </c>
      <c r="U512" s="30">
        <v>30.64</v>
      </c>
    </row>
    <row r="513" spans="1:21" x14ac:dyDescent="0.25">
      <c r="A513" s="16" t="s">
        <v>221</v>
      </c>
      <c r="B513" s="16" t="s">
        <v>221</v>
      </c>
      <c r="C513" s="16" t="s">
        <v>808</v>
      </c>
      <c r="D513" s="16" t="s">
        <v>1546</v>
      </c>
      <c r="E513" s="16" t="s">
        <v>929</v>
      </c>
      <c r="F513" s="16" t="s">
        <v>638</v>
      </c>
      <c r="G513" s="16" t="s">
        <v>468</v>
      </c>
      <c r="H513" s="16" t="s">
        <v>499</v>
      </c>
      <c r="I513" s="16" t="s">
        <v>1453</v>
      </c>
      <c r="J513" s="16" t="s">
        <v>25</v>
      </c>
      <c r="K513" s="74" t="s">
        <v>1547</v>
      </c>
      <c r="L513" s="29">
        <v>16.399999999999999</v>
      </c>
      <c r="M513" s="29">
        <v>16.399999999999999</v>
      </c>
      <c r="N513" s="29">
        <v>16.399999999999999</v>
      </c>
      <c r="O513" s="29">
        <v>100</v>
      </c>
      <c r="P513" s="3">
        <v>1148</v>
      </c>
      <c r="Q513" s="3">
        <v>1499.7760000000001</v>
      </c>
      <c r="R513" s="3">
        <v>-351.77600000000001</v>
      </c>
      <c r="S513" s="29">
        <v>70</v>
      </c>
      <c r="T513" s="29">
        <v>91.45</v>
      </c>
      <c r="U513" s="29">
        <v>30.64</v>
      </c>
    </row>
    <row r="514" spans="1:21" x14ac:dyDescent="0.25">
      <c r="A514" s="17" t="s">
        <v>221</v>
      </c>
      <c r="B514" s="17" t="s">
        <v>221</v>
      </c>
      <c r="C514" s="17" t="s">
        <v>808</v>
      </c>
      <c r="D514" s="17" t="s">
        <v>1481</v>
      </c>
      <c r="E514" s="17" t="s">
        <v>814</v>
      </c>
      <c r="F514" s="17" t="s">
        <v>753</v>
      </c>
      <c r="G514" s="17" t="s">
        <v>472</v>
      </c>
      <c r="H514" s="17" t="s">
        <v>495</v>
      </c>
      <c r="I514" s="17" t="s">
        <v>1453</v>
      </c>
      <c r="J514" s="17" t="s">
        <v>25</v>
      </c>
      <c r="K514" s="73" t="s">
        <v>1482</v>
      </c>
      <c r="L514" s="30">
        <v>7.71</v>
      </c>
      <c r="M514" s="30">
        <v>7.71</v>
      </c>
      <c r="N514" s="30">
        <v>7.71</v>
      </c>
      <c r="O514" s="30">
        <v>100</v>
      </c>
      <c r="P514" s="2">
        <v>462.6</v>
      </c>
      <c r="Q514" s="2">
        <v>545.76800000000003</v>
      </c>
      <c r="R514" s="2">
        <v>-83.168000000000006</v>
      </c>
      <c r="S514" s="30">
        <v>60</v>
      </c>
      <c r="T514" s="30">
        <v>70.790000000000006</v>
      </c>
      <c r="U514" s="30">
        <v>17.98</v>
      </c>
    </row>
    <row r="515" spans="1:21" x14ac:dyDescent="0.25">
      <c r="A515" s="16" t="s">
        <v>221</v>
      </c>
      <c r="B515" s="16" t="s">
        <v>221</v>
      </c>
      <c r="C515" s="16" t="s">
        <v>808</v>
      </c>
      <c r="D515" s="16" t="s">
        <v>1481</v>
      </c>
      <c r="E515" s="16" t="s">
        <v>814</v>
      </c>
      <c r="F515" s="16" t="s">
        <v>753</v>
      </c>
      <c r="G515" s="16" t="s">
        <v>474</v>
      </c>
      <c r="H515" s="16" t="s">
        <v>495</v>
      </c>
      <c r="I515" s="16" t="s">
        <v>1453</v>
      </c>
      <c r="J515" s="16" t="s">
        <v>25</v>
      </c>
      <c r="K515" s="74" t="s">
        <v>1482</v>
      </c>
      <c r="L515" s="29">
        <v>0.83</v>
      </c>
      <c r="M515" s="29">
        <v>0.83</v>
      </c>
      <c r="N515" s="29">
        <v>0.83</v>
      </c>
      <c r="O515" s="29">
        <v>100</v>
      </c>
      <c r="P515" s="3">
        <v>49.8</v>
      </c>
      <c r="Q515" s="3">
        <v>58.762</v>
      </c>
      <c r="R515" s="3">
        <v>-8.9619999999999997</v>
      </c>
      <c r="S515" s="29">
        <v>60</v>
      </c>
      <c r="T515" s="29">
        <v>70.8</v>
      </c>
      <c r="U515" s="29">
        <v>18</v>
      </c>
    </row>
    <row r="516" spans="1:21" x14ac:dyDescent="0.25">
      <c r="A516" s="17" t="s">
        <v>221</v>
      </c>
      <c r="B516" s="17" t="s">
        <v>221</v>
      </c>
      <c r="C516" s="17" t="s">
        <v>808</v>
      </c>
      <c r="D516" s="17" t="s">
        <v>1481</v>
      </c>
      <c r="E516" s="17" t="s">
        <v>814</v>
      </c>
      <c r="F516" s="17" t="s">
        <v>753</v>
      </c>
      <c r="G516" s="17" t="s">
        <v>478</v>
      </c>
      <c r="H516" s="17" t="s">
        <v>495</v>
      </c>
      <c r="I516" s="17" t="s">
        <v>1453</v>
      </c>
      <c r="J516" s="17" t="s">
        <v>25</v>
      </c>
      <c r="K516" s="73" t="s">
        <v>1482</v>
      </c>
      <c r="L516" s="30">
        <v>6.06</v>
      </c>
      <c r="M516" s="30">
        <v>6.06</v>
      </c>
      <c r="N516" s="30">
        <v>6.06</v>
      </c>
      <c r="O516" s="30">
        <v>100</v>
      </c>
      <c r="P516" s="2">
        <v>363.6</v>
      </c>
      <c r="Q516" s="2">
        <v>428.97300000000001</v>
      </c>
      <c r="R516" s="2">
        <v>-65.373000000000005</v>
      </c>
      <c r="S516" s="30">
        <v>60</v>
      </c>
      <c r="T516" s="30">
        <v>70.790000000000006</v>
      </c>
      <c r="U516" s="30">
        <v>17.98</v>
      </c>
    </row>
    <row r="517" spans="1:21" x14ac:dyDescent="0.25">
      <c r="A517" s="16" t="s">
        <v>221</v>
      </c>
      <c r="B517" s="16" t="s">
        <v>221</v>
      </c>
      <c r="C517" s="16" t="s">
        <v>462</v>
      </c>
      <c r="D517" s="16" t="s">
        <v>1510</v>
      </c>
      <c r="E517" s="16" t="s">
        <v>742</v>
      </c>
      <c r="F517" s="16" t="s">
        <v>703</v>
      </c>
      <c r="G517" s="16" t="s">
        <v>482</v>
      </c>
      <c r="H517" s="16" t="s">
        <v>495</v>
      </c>
      <c r="I517" s="16" t="s">
        <v>1453</v>
      </c>
      <c r="J517" s="16" t="s">
        <v>25</v>
      </c>
      <c r="K517" s="74" t="s">
        <v>1511</v>
      </c>
      <c r="L517" s="29">
        <v>15.44</v>
      </c>
      <c r="M517" s="29">
        <v>15.44</v>
      </c>
      <c r="N517" s="29">
        <v>15.44</v>
      </c>
      <c r="O517" s="29">
        <v>100</v>
      </c>
      <c r="P517" s="3">
        <v>926.4</v>
      </c>
      <c r="Q517" s="3">
        <v>1034.867</v>
      </c>
      <c r="R517" s="3">
        <v>-108.467</v>
      </c>
      <c r="S517" s="29">
        <v>60</v>
      </c>
      <c r="T517" s="29">
        <v>67.03</v>
      </c>
      <c r="U517" s="29">
        <v>11.71</v>
      </c>
    </row>
    <row r="518" spans="1:21" x14ac:dyDescent="0.25">
      <c r="A518" s="17" t="s">
        <v>221</v>
      </c>
      <c r="B518" s="17" t="s">
        <v>221</v>
      </c>
      <c r="C518" s="17" t="s">
        <v>462</v>
      </c>
      <c r="D518" s="17" t="s">
        <v>1510</v>
      </c>
      <c r="E518" s="17" t="s">
        <v>742</v>
      </c>
      <c r="F518" s="17" t="s">
        <v>703</v>
      </c>
      <c r="G518" s="17" t="s">
        <v>485</v>
      </c>
      <c r="H518" s="17" t="s">
        <v>495</v>
      </c>
      <c r="I518" s="17" t="s">
        <v>1453</v>
      </c>
      <c r="J518" s="17" t="s">
        <v>25</v>
      </c>
      <c r="K518" s="73" t="s">
        <v>1511</v>
      </c>
      <c r="L518" s="30">
        <v>22.37</v>
      </c>
      <c r="M518" s="30">
        <v>22.37</v>
      </c>
      <c r="N518" s="30">
        <v>22.37</v>
      </c>
      <c r="O518" s="30">
        <v>100</v>
      </c>
      <c r="P518" s="2">
        <v>1342.2</v>
      </c>
      <c r="Q518" s="2">
        <v>1499.374</v>
      </c>
      <c r="R518" s="2">
        <v>-157.17400000000001</v>
      </c>
      <c r="S518" s="30">
        <v>60</v>
      </c>
      <c r="T518" s="30">
        <v>67.03</v>
      </c>
      <c r="U518" s="30">
        <v>11.71</v>
      </c>
    </row>
    <row r="519" spans="1:21" x14ac:dyDescent="0.25">
      <c r="A519" s="16" t="s">
        <v>221</v>
      </c>
      <c r="B519" s="16" t="s">
        <v>221</v>
      </c>
      <c r="C519" s="16" t="s">
        <v>462</v>
      </c>
      <c r="D519" s="16" t="s">
        <v>1510</v>
      </c>
      <c r="E519" s="16" t="s">
        <v>742</v>
      </c>
      <c r="F519" s="16" t="s">
        <v>703</v>
      </c>
      <c r="G519" s="16" t="s">
        <v>491</v>
      </c>
      <c r="H519" s="16" t="s">
        <v>495</v>
      </c>
      <c r="I519" s="16" t="s">
        <v>1453</v>
      </c>
      <c r="J519" s="16" t="s">
        <v>25</v>
      </c>
      <c r="K519" s="74" t="s">
        <v>1511</v>
      </c>
      <c r="L519" s="29">
        <v>2.85</v>
      </c>
      <c r="M519" s="29">
        <v>2.85</v>
      </c>
      <c r="N519" s="29">
        <v>2.85</v>
      </c>
      <c r="O519" s="29">
        <v>100</v>
      </c>
      <c r="P519" s="3">
        <v>171</v>
      </c>
      <c r="Q519" s="3">
        <v>191.01499999999999</v>
      </c>
      <c r="R519" s="3">
        <v>-20.015000000000001</v>
      </c>
      <c r="S519" s="29">
        <v>60</v>
      </c>
      <c r="T519" s="29">
        <v>67.02</v>
      </c>
      <c r="U519" s="29">
        <v>11.7</v>
      </c>
    </row>
    <row r="520" spans="1:21" x14ac:dyDescent="0.25">
      <c r="A520" s="17" t="s">
        <v>221</v>
      </c>
      <c r="B520" s="17" t="s">
        <v>221</v>
      </c>
      <c r="C520" s="17" t="s">
        <v>462</v>
      </c>
      <c r="D520" s="17" t="s">
        <v>1510</v>
      </c>
      <c r="E520" s="17" t="s">
        <v>742</v>
      </c>
      <c r="F520" s="17" t="s">
        <v>703</v>
      </c>
      <c r="G520" s="17" t="s">
        <v>492</v>
      </c>
      <c r="H520" s="17" t="s">
        <v>495</v>
      </c>
      <c r="I520" s="17" t="s">
        <v>1453</v>
      </c>
      <c r="J520" s="17" t="s">
        <v>25</v>
      </c>
      <c r="K520" s="73" t="s">
        <v>1511</v>
      </c>
      <c r="L520" s="30">
        <v>12.47</v>
      </c>
      <c r="M520" s="30">
        <v>12.47</v>
      </c>
      <c r="N520" s="30">
        <v>12.47</v>
      </c>
      <c r="O520" s="30">
        <v>100</v>
      </c>
      <c r="P520" s="2">
        <v>748.2</v>
      </c>
      <c r="Q520" s="2">
        <v>835.803</v>
      </c>
      <c r="R520" s="2">
        <v>-87.602999999999994</v>
      </c>
      <c r="S520" s="30">
        <v>60</v>
      </c>
      <c r="T520" s="30">
        <v>67.03</v>
      </c>
      <c r="U520" s="30">
        <v>11.71</v>
      </c>
    </row>
    <row r="521" spans="1:21" x14ac:dyDescent="0.25">
      <c r="A521" s="16" t="s">
        <v>221</v>
      </c>
      <c r="B521" s="16" t="s">
        <v>221</v>
      </c>
      <c r="C521" s="16" t="s">
        <v>462</v>
      </c>
      <c r="D521" s="16" t="s">
        <v>1510</v>
      </c>
      <c r="E521" s="16" t="s">
        <v>742</v>
      </c>
      <c r="F521" s="16" t="s">
        <v>703</v>
      </c>
      <c r="G521" s="16" t="s">
        <v>493</v>
      </c>
      <c r="H521" s="16" t="s">
        <v>495</v>
      </c>
      <c r="I521" s="16" t="s">
        <v>1453</v>
      </c>
      <c r="J521" s="16" t="s">
        <v>25</v>
      </c>
      <c r="K521" s="74" t="s">
        <v>1511</v>
      </c>
      <c r="L521" s="29">
        <v>1.0900000000000001</v>
      </c>
      <c r="M521" s="29">
        <v>1.0900000000000001</v>
      </c>
      <c r="N521" s="29">
        <v>1.0900000000000001</v>
      </c>
      <c r="O521" s="29">
        <v>100</v>
      </c>
      <c r="P521" s="3">
        <v>65.400000000000006</v>
      </c>
      <c r="Q521" s="3">
        <v>73.057000000000002</v>
      </c>
      <c r="R521" s="3">
        <v>-7.657</v>
      </c>
      <c r="S521" s="29">
        <v>60</v>
      </c>
      <c r="T521" s="29">
        <v>67.02</v>
      </c>
      <c r="U521" s="29">
        <v>11.71</v>
      </c>
    </row>
    <row r="522" spans="1:21" x14ac:dyDescent="0.25">
      <c r="A522" s="17" t="s">
        <v>221</v>
      </c>
      <c r="B522" s="17" t="s">
        <v>221</v>
      </c>
      <c r="C522" s="17" t="s">
        <v>462</v>
      </c>
      <c r="D522" s="17" t="s">
        <v>1510</v>
      </c>
      <c r="E522" s="17" t="s">
        <v>742</v>
      </c>
      <c r="F522" s="17" t="s">
        <v>703</v>
      </c>
      <c r="G522" s="17" t="s">
        <v>497</v>
      </c>
      <c r="H522" s="17" t="s">
        <v>495</v>
      </c>
      <c r="I522" s="17" t="s">
        <v>1453</v>
      </c>
      <c r="J522" s="17" t="s">
        <v>25</v>
      </c>
      <c r="K522" s="73" t="s">
        <v>1511</v>
      </c>
      <c r="L522" s="30">
        <v>1.35</v>
      </c>
      <c r="M522" s="30">
        <v>1.35</v>
      </c>
      <c r="N522" s="30">
        <v>1.35</v>
      </c>
      <c r="O522" s="30">
        <v>100</v>
      </c>
      <c r="P522" s="2">
        <v>81</v>
      </c>
      <c r="Q522" s="2">
        <v>90.478999999999999</v>
      </c>
      <c r="R522" s="2">
        <v>-9.4789999999999992</v>
      </c>
      <c r="S522" s="30">
        <v>60</v>
      </c>
      <c r="T522" s="30">
        <v>67.02</v>
      </c>
      <c r="U522" s="30">
        <v>11.7</v>
      </c>
    </row>
    <row r="523" spans="1:21" x14ac:dyDescent="0.25">
      <c r="A523" s="16" t="s">
        <v>221</v>
      </c>
      <c r="B523" s="16" t="s">
        <v>221</v>
      </c>
      <c r="C523" s="16" t="s">
        <v>462</v>
      </c>
      <c r="D523" s="16" t="s">
        <v>1533</v>
      </c>
      <c r="E523" s="16" t="s">
        <v>724</v>
      </c>
      <c r="F523" s="16" t="s">
        <v>654</v>
      </c>
      <c r="G523" s="16" t="s">
        <v>465</v>
      </c>
      <c r="H523" s="16" t="s">
        <v>495</v>
      </c>
      <c r="I523" s="16" t="s">
        <v>1453</v>
      </c>
      <c r="J523" s="16" t="s">
        <v>25</v>
      </c>
      <c r="K523" s="74" t="s">
        <v>1534</v>
      </c>
      <c r="L523" s="29">
        <v>1.1499999999999999</v>
      </c>
      <c r="M523" s="29">
        <v>1.1499999999999999</v>
      </c>
      <c r="N523" s="29">
        <v>1.1499999999999999</v>
      </c>
      <c r="O523" s="29">
        <v>100</v>
      </c>
      <c r="P523" s="3">
        <v>69</v>
      </c>
      <c r="Q523" s="3">
        <v>73.590999999999994</v>
      </c>
      <c r="R523" s="3">
        <v>-4.5910000000000002</v>
      </c>
      <c r="S523" s="29">
        <v>60</v>
      </c>
      <c r="T523" s="29">
        <v>63.99</v>
      </c>
      <c r="U523" s="29">
        <v>6.65</v>
      </c>
    </row>
    <row r="524" spans="1:21" x14ac:dyDescent="0.25">
      <c r="A524" s="17" t="s">
        <v>221</v>
      </c>
      <c r="B524" s="17" t="s">
        <v>221</v>
      </c>
      <c r="C524" s="17" t="s">
        <v>462</v>
      </c>
      <c r="D524" s="17" t="s">
        <v>1548</v>
      </c>
      <c r="E524" s="17" t="s">
        <v>653</v>
      </c>
      <c r="F524" s="17" t="s">
        <v>654</v>
      </c>
      <c r="G524" s="17" t="s">
        <v>465</v>
      </c>
      <c r="H524" s="17" t="s">
        <v>495</v>
      </c>
      <c r="I524" s="17" t="s">
        <v>1453</v>
      </c>
      <c r="J524" s="17" t="s">
        <v>25</v>
      </c>
      <c r="K524" s="73" t="s">
        <v>1534</v>
      </c>
      <c r="L524" s="30">
        <v>3.03</v>
      </c>
      <c r="M524" s="30">
        <v>3.03</v>
      </c>
      <c r="N524" s="30">
        <v>3.03</v>
      </c>
      <c r="O524" s="30">
        <v>100</v>
      </c>
      <c r="P524" s="2">
        <v>181.8</v>
      </c>
      <c r="Q524" s="2">
        <v>125.54600000000001</v>
      </c>
      <c r="R524" s="2">
        <v>56.253999999999998</v>
      </c>
      <c r="S524" s="30">
        <v>60</v>
      </c>
      <c r="T524" s="30">
        <v>41.43</v>
      </c>
      <c r="U524" s="30">
        <v>-30.94</v>
      </c>
    </row>
    <row r="525" spans="1:21" x14ac:dyDescent="0.25">
      <c r="A525" s="16" t="s">
        <v>221</v>
      </c>
      <c r="B525" s="16" t="s">
        <v>221</v>
      </c>
      <c r="C525" s="16" t="s">
        <v>462</v>
      </c>
      <c r="D525" s="16" t="s">
        <v>1533</v>
      </c>
      <c r="E525" s="16" t="s">
        <v>724</v>
      </c>
      <c r="F525" s="16" t="s">
        <v>654</v>
      </c>
      <c r="G525" s="16" t="s">
        <v>468</v>
      </c>
      <c r="H525" s="16" t="s">
        <v>495</v>
      </c>
      <c r="I525" s="16" t="s">
        <v>1453</v>
      </c>
      <c r="J525" s="16" t="s">
        <v>25</v>
      </c>
      <c r="K525" s="74" t="s">
        <v>1534</v>
      </c>
      <c r="L525" s="29">
        <v>15.64</v>
      </c>
      <c r="M525" s="29">
        <v>15.64</v>
      </c>
      <c r="N525" s="29">
        <v>15.64</v>
      </c>
      <c r="O525" s="29">
        <v>100</v>
      </c>
      <c r="P525" s="3">
        <v>938.4</v>
      </c>
      <c r="Q525" s="3">
        <v>1000.723</v>
      </c>
      <c r="R525" s="3">
        <v>-62.323</v>
      </c>
      <c r="S525" s="29">
        <v>60</v>
      </c>
      <c r="T525" s="29">
        <v>63.98</v>
      </c>
      <c r="U525" s="29">
        <v>6.64</v>
      </c>
    </row>
    <row r="526" spans="1:21" x14ac:dyDescent="0.25">
      <c r="A526" s="17" t="s">
        <v>221</v>
      </c>
      <c r="B526" s="17" t="s">
        <v>221</v>
      </c>
      <c r="C526" s="17" t="s">
        <v>462</v>
      </c>
      <c r="D526" s="17" t="s">
        <v>1548</v>
      </c>
      <c r="E526" s="17" t="s">
        <v>653</v>
      </c>
      <c r="F526" s="17" t="s">
        <v>654</v>
      </c>
      <c r="G526" s="17" t="s">
        <v>468</v>
      </c>
      <c r="H526" s="17" t="s">
        <v>495</v>
      </c>
      <c r="I526" s="17" t="s">
        <v>1453</v>
      </c>
      <c r="J526" s="17" t="s">
        <v>25</v>
      </c>
      <c r="K526" s="73" t="s">
        <v>1534</v>
      </c>
      <c r="L526" s="30">
        <v>12.8</v>
      </c>
      <c r="M526" s="30">
        <v>12.8</v>
      </c>
      <c r="N526" s="30">
        <v>12.8</v>
      </c>
      <c r="O526" s="30">
        <v>100</v>
      </c>
      <c r="P526" s="2">
        <v>768</v>
      </c>
      <c r="Q526" s="2">
        <v>530.35699999999997</v>
      </c>
      <c r="R526" s="2">
        <v>237.643</v>
      </c>
      <c r="S526" s="30">
        <v>60</v>
      </c>
      <c r="T526" s="30">
        <v>41.43</v>
      </c>
      <c r="U526" s="30">
        <v>-30.94</v>
      </c>
    </row>
    <row r="527" spans="1:21" x14ac:dyDescent="0.25">
      <c r="A527" s="16" t="s">
        <v>221</v>
      </c>
      <c r="B527" s="16" t="s">
        <v>221</v>
      </c>
      <c r="C527" s="16" t="s">
        <v>462</v>
      </c>
      <c r="D527" s="16" t="s">
        <v>1533</v>
      </c>
      <c r="E527" s="16" t="s">
        <v>724</v>
      </c>
      <c r="F527" s="16" t="s">
        <v>654</v>
      </c>
      <c r="G527" s="16" t="s">
        <v>470</v>
      </c>
      <c r="H527" s="16" t="s">
        <v>495</v>
      </c>
      <c r="I527" s="16" t="s">
        <v>1453</v>
      </c>
      <c r="J527" s="16" t="s">
        <v>25</v>
      </c>
      <c r="K527" s="74" t="s">
        <v>1534</v>
      </c>
      <c r="L527" s="29">
        <v>14.42</v>
      </c>
      <c r="M527" s="29">
        <v>14.42</v>
      </c>
      <c r="N527" s="29">
        <v>14.42</v>
      </c>
      <c r="O527" s="29">
        <v>100</v>
      </c>
      <c r="P527" s="3">
        <v>865.2</v>
      </c>
      <c r="Q527" s="3">
        <v>922.66800000000001</v>
      </c>
      <c r="R527" s="3">
        <v>-57.468000000000004</v>
      </c>
      <c r="S527" s="29">
        <v>60</v>
      </c>
      <c r="T527" s="29">
        <v>63.99</v>
      </c>
      <c r="U527" s="29">
        <v>6.64</v>
      </c>
    </row>
    <row r="528" spans="1:21" x14ac:dyDescent="0.25">
      <c r="A528" s="17" t="s">
        <v>221</v>
      </c>
      <c r="B528" s="17" t="s">
        <v>221</v>
      </c>
      <c r="C528" s="17" t="s">
        <v>462</v>
      </c>
      <c r="D528" s="17" t="s">
        <v>1548</v>
      </c>
      <c r="E528" s="17" t="s">
        <v>653</v>
      </c>
      <c r="F528" s="17" t="s">
        <v>654</v>
      </c>
      <c r="G528" s="17" t="s">
        <v>470</v>
      </c>
      <c r="H528" s="17" t="s">
        <v>495</v>
      </c>
      <c r="I528" s="17" t="s">
        <v>1453</v>
      </c>
      <c r="J528" s="17" t="s">
        <v>25</v>
      </c>
      <c r="K528" s="73" t="s">
        <v>1534</v>
      </c>
      <c r="L528" s="30">
        <v>7.27</v>
      </c>
      <c r="M528" s="30">
        <v>7.27</v>
      </c>
      <c r="N528" s="30">
        <v>7.27</v>
      </c>
      <c r="O528" s="30">
        <v>100</v>
      </c>
      <c r="P528" s="2">
        <v>436.2</v>
      </c>
      <c r="Q528" s="2">
        <v>301.22699999999998</v>
      </c>
      <c r="R528" s="2">
        <v>134.97300000000001</v>
      </c>
      <c r="S528" s="30">
        <v>60</v>
      </c>
      <c r="T528" s="30">
        <v>41.43</v>
      </c>
      <c r="U528" s="30">
        <v>-30.94</v>
      </c>
    </row>
    <row r="529" spans="1:21" x14ac:dyDescent="0.25">
      <c r="A529" s="16" t="s">
        <v>221</v>
      </c>
      <c r="B529" s="16" t="s">
        <v>221</v>
      </c>
      <c r="C529" s="16" t="s">
        <v>462</v>
      </c>
      <c r="D529" s="16" t="s">
        <v>1533</v>
      </c>
      <c r="E529" s="16" t="s">
        <v>724</v>
      </c>
      <c r="F529" s="16" t="s">
        <v>654</v>
      </c>
      <c r="G529" s="16" t="s">
        <v>473</v>
      </c>
      <c r="H529" s="16" t="s">
        <v>495</v>
      </c>
      <c r="I529" s="16" t="s">
        <v>1453</v>
      </c>
      <c r="J529" s="16" t="s">
        <v>25</v>
      </c>
      <c r="K529" s="74" t="s">
        <v>1534</v>
      </c>
      <c r="L529" s="29">
        <v>2.65</v>
      </c>
      <c r="M529" s="29">
        <v>2.65</v>
      </c>
      <c r="N529" s="29">
        <v>2.65</v>
      </c>
      <c r="O529" s="29">
        <v>100</v>
      </c>
      <c r="P529" s="3">
        <v>159</v>
      </c>
      <c r="Q529" s="3">
        <v>169.56399999999999</v>
      </c>
      <c r="R529" s="3">
        <v>-10.564</v>
      </c>
      <c r="S529" s="29">
        <v>60</v>
      </c>
      <c r="T529" s="29">
        <v>63.99</v>
      </c>
      <c r="U529" s="29">
        <v>6.64</v>
      </c>
    </row>
    <row r="530" spans="1:21" x14ac:dyDescent="0.25">
      <c r="A530" s="17" t="s">
        <v>221</v>
      </c>
      <c r="B530" s="17" t="s">
        <v>221</v>
      </c>
      <c r="C530" s="17" t="s">
        <v>462</v>
      </c>
      <c r="D530" s="17" t="s">
        <v>1533</v>
      </c>
      <c r="E530" s="17" t="s">
        <v>724</v>
      </c>
      <c r="F530" s="17" t="s">
        <v>654</v>
      </c>
      <c r="G530" s="17" t="s">
        <v>474</v>
      </c>
      <c r="H530" s="17" t="s">
        <v>495</v>
      </c>
      <c r="I530" s="17" t="s">
        <v>1453</v>
      </c>
      <c r="J530" s="17" t="s">
        <v>25</v>
      </c>
      <c r="K530" s="73" t="s">
        <v>1534</v>
      </c>
      <c r="L530" s="30">
        <v>15.21</v>
      </c>
      <c r="M530" s="30">
        <v>15.21</v>
      </c>
      <c r="N530" s="30">
        <v>15.21</v>
      </c>
      <c r="O530" s="30">
        <v>100</v>
      </c>
      <c r="P530" s="2">
        <v>912.6</v>
      </c>
      <c r="Q530" s="2">
        <v>973.20699999999999</v>
      </c>
      <c r="R530" s="2">
        <v>-60.606999999999999</v>
      </c>
      <c r="S530" s="30">
        <v>60</v>
      </c>
      <c r="T530" s="30">
        <v>63.98</v>
      </c>
      <c r="U530" s="30">
        <v>6.64</v>
      </c>
    </row>
    <row r="531" spans="1:21" x14ac:dyDescent="0.25">
      <c r="A531" s="16" t="s">
        <v>221</v>
      </c>
      <c r="B531" s="16" t="s">
        <v>221</v>
      </c>
      <c r="C531" s="16" t="s">
        <v>462</v>
      </c>
      <c r="D531" s="16" t="s">
        <v>1533</v>
      </c>
      <c r="E531" s="16" t="s">
        <v>724</v>
      </c>
      <c r="F531" s="16" t="s">
        <v>654</v>
      </c>
      <c r="G531" s="16" t="s">
        <v>475</v>
      </c>
      <c r="H531" s="16" t="s">
        <v>495</v>
      </c>
      <c r="I531" s="16" t="s">
        <v>1453</v>
      </c>
      <c r="J531" s="16" t="s">
        <v>25</v>
      </c>
      <c r="K531" s="74" t="s">
        <v>1534</v>
      </c>
      <c r="L531" s="29">
        <v>5.88</v>
      </c>
      <c r="M531" s="29">
        <v>5.88</v>
      </c>
      <c r="N531" s="29">
        <v>5.88</v>
      </c>
      <c r="O531" s="29">
        <v>100</v>
      </c>
      <c r="P531" s="3">
        <v>352.8</v>
      </c>
      <c r="Q531" s="3">
        <v>376.22699999999998</v>
      </c>
      <c r="R531" s="3">
        <v>-23.427</v>
      </c>
      <c r="S531" s="29">
        <v>60</v>
      </c>
      <c r="T531" s="29">
        <v>63.98</v>
      </c>
      <c r="U531" s="29">
        <v>6.64</v>
      </c>
    </row>
    <row r="532" spans="1:21" x14ac:dyDescent="0.25">
      <c r="A532" s="17" t="s">
        <v>221</v>
      </c>
      <c r="B532" s="17" t="s">
        <v>221</v>
      </c>
      <c r="C532" s="17" t="s">
        <v>462</v>
      </c>
      <c r="D532" s="17" t="s">
        <v>1533</v>
      </c>
      <c r="E532" s="17" t="s">
        <v>724</v>
      </c>
      <c r="F532" s="17" t="s">
        <v>654</v>
      </c>
      <c r="G532" s="17" t="s">
        <v>476</v>
      </c>
      <c r="H532" s="17" t="s">
        <v>495</v>
      </c>
      <c r="I532" s="17" t="s">
        <v>1453</v>
      </c>
      <c r="J532" s="17" t="s">
        <v>25</v>
      </c>
      <c r="K532" s="73" t="s">
        <v>1534</v>
      </c>
      <c r="L532" s="30">
        <v>4.3899999999999997</v>
      </c>
      <c r="M532" s="30">
        <v>4.3899999999999997</v>
      </c>
      <c r="N532" s="30">
        <v>4.3899999999999997</v>
      </c>
      <c r="O532" s="30">
        <v>100</v>
      </c>
      <c r="P532" s="2">
        <v>263.39999999999998</v>
      </c>
      <c r="Q532" s="2">
        <v>280.87900000000002</v>
      </c>
      <c r="R532" s="2">
        <v>-17.478999999999999</v>
      </c>
      <c r="S532" s="30">
        <v>60</v>
      </c>
      <c r="T532" s="30">
        <v>63.98</v>
      </c>
      <c r="U532" s="30">
        <v>6.64</v>
      </c>
    </row>
    <row r="533" spans="1:21" x14ac:dyDescent="0.25">
      <c r="A533" s="16" t="s">
        <v>221</v>
      </c>
      <c r="B533" s="16" t="s">
        <v>221</v>
      </c>
      <c r="C533" s="16" t="s">
        <v>462</v>
      </c>
      <c r="D533" s="16" t="s">
        <v>1533</v>
      </c>
      <c r="E533" s="16" t="s">
        <v>724</v>
      </c>
      <c r="F533" s="16" t="s">
        <v>654</v>
      </c>
      <c r="G533" s="16" t="s">
        <v>477</v>
      </c>
      <c r="H533" s="16" t="s">
        <v>495</v>
      </c>
      <c r="I533" s="16" t="s">
        <v>1453</v>
      </c>
      <c r="J533" s="16" t="s">
        <v>25</v>
      </c>
      <c r="K533" s="74" t="s">
        <v>1534</v>
      </c>
      <c r="L533" s="29">
        <v>5.8</v>
      </c>
      <c r="M533" s="29">
        <v>5.8</v>
      </c>
      <c r="N533" s="29">
        <v>5.8</v>
      </c>
      <c r="O533" s="29">
        <v>100</v>
      </c>
      <c r="P533" s="3">
        <v>348</v>
      </c>
      <c r="Q533" s="3">
        <v>371.10700000000003</v>
      </c>
      <c r="R533" s="3">
        <v>-23.106999999999999</v>
      </c>
      <c r="S533" s="29">
        <v>60</v>
      </c>
      <c r="T533" s="29">
        <v>63.98</v>
      </c>
      <c r="U533" s="29">
        <v>6.64</v>
      </c>
    </row>
    <row r="534" spans="1:21" x14ac:dyDescent="0.25">
      <c r="A534" s="17" t="s">
        <v>221</v>
      </c>
      <c r="B534" s="17" t="s">
        <v>221</v>
      </c>
      <c r="C534" s="17" t="s">
        <v>462</v>
      </c>
      <c r="D534" s="17" t="s">
        <v>1533</v>
      </c>
      <c r="E534" s="17" t="s">
        <v>724</v>
      </c>
      <c r="F534" s="17" t="s">
        <v>654</v>
      </c>
      <c r="G534" s="17" t="s">
        <v>478</v>
      </c>
      <c r="H534" s="17" t="s">
        <v>495</v>
      </c>
      <c r="I534" s="17" t="s">
        <v>1453</v>
      </c>
      <c r="J534" s="17" t="s">
        <v>25</v>
      </c>
      <c r="K534" s="73" t="s">
        <v>1534</v>
      </c>
      <c r="L534" s="30">
        <v>8.4</v>
      </c>
      <c r="M534" s="30">
        <v>8.4</v>
      </c>
      <c r="N534" s="30">
        <v>8.4</v>
      </c>
      <c r="O534" s="30">
        <v>100</v>
      </c>
      <c r="P534" s="2">
        <v>504</v>
      </c>
      <c r="Q534" s="2">
        <v>537.47500000000002</v>
      </c>
      <c r="R534" s="2">
        <v>-33.475000000000001</v>
      </c>
      <c r="S534" s="30">
        <v>60</v>
      </c>
      <c r="T534" s="30">
        <v>63.99</v>
      </c>
      <c r="U534" s="30">
        <v>6.64</v>
      </c>
    </row>
    <row r="535" spans="1:21" x14ac:dyDescent="0.25">
      <c r="A535" s="16" t="s">
        <v>221</v>
      </c>
      <c r="B535" s="16" t="s">
        <v>221</v>
      </c>
      <c r="C535" s="16" t="s">
        <v>462</v>
      </c>
      <c r="D535" s="16" t="s">
        <v>1533</v>
      </c>
      <c r="E535" s="16" t="s">
        <v>724</v>
      </c>
      <c r="F535" s="16" t="s">
        <v>654</v>
      </c>
      <c r="G535" s="16" t="s">
        <v>479</v>
      </c>
      <c r="H535" s="16" t="s">
        <v>495</v>
      </c>
      <c r="I535" s="16" t="s">
        <v>1453</v>
      </c>
      <c r="J535" s="16" t="s">
        <v>25</v>
      </c>
      <c r="K535" s="74" t="s">
        <v>1534</v>
      </c>
      <c r="L535" s="29">
        <v>7.48</v>
      </c>
      <c r="M535" s="29">
        <v>7.48</v>
      </c>
      <c r="N535" s="29">
        <v>7.48</v>
      </c>
      <c r="O535" s="29">
        <v>100</v>
      </c>
      <c r="P535" s="3">
        <v>448.8</v>
      </c>
      <c r="Q535" s="3">
        <v>478.60899999999998</v>
      </c>
      <c r="R535" s="3">
        <v>-29.809000000000001</v>
      </c>
      <c r="S535" s="29">
        <v>60</v>
      </c>
      <c r="T535" s="29">
        <v>63.99</v>
      </c>
      <c r="U535" s="29">
        <v>6.64</v>
      </c>
    </row>
    <row r="536" spans="1:21" x14ac:dyDescent="0.25">
      <c r="A536" s="17" t="s">
        <v>221</v>
      </c>
      <c r="B536" s="17" t="s">
        <v>221</v>
      </c>
      <c r="C536" s="17" t="s">
        <v>462</v>
      </c>
      <c r="D536" s="17" t="s">
        <v>1533</v>
      </c>
      <c r="E536" s="17" t="s">
        <v>724</v>
      </c>
      <c r="F536" s="17" t="s">
        <v>654</v>
      </c>
      <c r="G536" s="17" t="s">
        <v>481</v>
      </c>
      <c r="H536" s="17" t="s">
        <v>495</v>
      </c>
      <c r="I536" s="17" t="s">
        <v>1453</v>
      </c>
      <c r="J536" s="17" t="s">
        <v>25</v>
      </c>
      <c r="K536" s="73" t="s">
        <v>1534</v>
      </c>
      <c r="L536" s="30">
        <v>6.86</v>
      </c>
      <c r="M536" s="30">
        <v>6.86</v>
      </c>
      <c r="N536" s="30">
        <v>6.86</v>
      </c>
      <c r="O536" s="30">
        <v>100</v>
      </c>
      <c r="P536" s="2">
        <v>411.6</v>
      </c>
      <c r="Q536" s="2">
        <v>438.91399999999999</v>
      </c>
      <c r="R536" s="2">
        <v>-27.314</v>
      </c>
      <c r="S536" s="30">
        <v>60</v>
      </c>
      <c r="T536" s="30">
        <v>63.98</v>
      </c>
      <c r="U536" s="30">
        <v>6.64</v>
      </c>
    </row>
    <row r="537" spans="1:21" x14ac:dyDescent="0.25">
      <c r="A537" s="16" t="s">
        <v>221</v>
      </c>
      <c r="B537" s="16" t="s">
        <v>221</v>
      </c>
      <c r="C537" s="16" t="s">
        <v>808</v>
      </c>
      <c r="D537" s="16" t="s">
        <v>1476</v>
      </c>
      <c r="E537" s="16" t="s">
        <v>852</v>
      </c>
      <c r="F537" s="16" t="s">
        <v>638</v>
      </c>
      <c r="G537" s="16" t="s">
        <v>473</v>
      </c>
      <c r="H537" s="16" t="s">
        <v>495</v>
      </c>
      <c r="I537" s="16" t="s">
        <v>1453</v>
      </c>
      <c r="J537" s="16" t="s">
        <v>25</v>
      </c>
      <c r="K537" s="74" t="s">
        <v>1535</v>
      </c>
      <c r="L537" s="29">
        <v>10.130000000000001</v>
      </c>
      <c r="M537" s="29">
        <v>10.130000000000001</v>
      </c>
      <c r="N537" s="29">
        <v>10.130000000000001</v>
      </c>
      <c r="O537" s="29">
        <v>100</v>
      </c>
      <c r="P537" s="3">
        <v>607.79999999999995</v>
      </c>
      <c r="Q537" s="3">
        <v>934.93</v>
      </c>
      <c r="R537" s="3">
        <v>-327.13</v>
      </c>
      <c r="S537" s="29">
        <v>60</v>
      </c>
      <c r="T537" s="29">
        <v>92.29</v>
      </c>
      <c r="U537" s="29">
        <v>53.82</v>
      </c>
    </row>
    <row r="538" spans="1:21" x14ac:dyDescent="0.25">
      <c r="A538" s="17" t="s">
        <v>221</v>
      </c>
      <c r="B538" s="17" t="s">
        <v>221</v>
      </c>
      <c r="C538" s="17" t="s">
        <v>462</v>
      </c>
      <c r="D538" s="17" t="s">
        <v>1549</v>
      </c>
      <c r="E538" s="17" t="s">
        <v>553</v>
      </c>
      <c r="F538" s="17" t="s">
        <v>554</v>
      </c>
      <c r="G538" s="17" t="s">
        <v>465</v>
      </c>
      <c r="H538" s="17" t="s">
        <v>495</v>
      </c>
      <c r="I538" s="17" t="s">
        <v>1453</v>
      </c>
      <c r="J538" s="17" t="s">
        <v>25</v>
      </c>
      <c r="K538" s="73" t="s">
        <v>1550</v>
      </c>
      <c r="L538" s="30">
        <v>5.89</v>
      </c>
      <c r="M538" s="30">
        <v>5.89</v>
      </c>
      <c r="N538" s="30">
        <v>5.89</v>
      </c>
      <c r="O538" s="30">
        <v>100</v>
      </c>
      <c r="P538" s="2">
        <v>353.4</v>
      </c>
      <c r="Q538" s="2">
        <v>353.09300000000002</v>
      </c>
      <c r="R538" s="2">
        <v>0.307</v>
      </c>
      <c r="S538" s="30">
        <v>60</v>
      </c>
      <c r="T538" s="30">
        <v>59.95</v>
      </c>
      <c r="U538" s="30">
        <v>-0.09</v>
      </c>
    </row>
    <row r="539" spans="1:21" x14ac:dyDescent="0.25">
      <c r="A539" s="16" t="s">
        <v>221</v>
      </c>
      <c r="B539" s="16" t="s">
        <v>221</v>
      </c>
      <c r="C539" s="16" t="s">
        <v>462</v>
      </c>
      <c r="D539" s="16" t="s">
        <v>1549</v>
      </c>
      <c r="E539" s="16" t="s">
        <v>553</v>
      </c>
      <c r="F539" s="16" t="s">
        <v>554</v>
      </c>
      <c r="G539" s="16" t="s">
        <v>468</v>
      </c>
      <c r="H539" s="16" t="s">
        <v>495</v>
      </c>
      <c r="I539" s="16" t="s">
        <v>1453</v>
      </c>
      <c r="J539" s="16" t="s">
        <v>25</v>
      </c>
      <c r="K539" s="74" t="s">
        <v>1550</v>
      </c>
      <c r="L539" s="29">
        <v>5.2</v>
      </c>
      <c r="M539" s="29">
        <v>5.2</v>
      </c>
      <c r="N539" s="29">
        <v>5.2</v>
      </c>
      <c r="O539" s="29">
        <v>100</v>
      </c>
      <c r="P539" s="3">
        <v>312</v>
      </c>
      <c r="Q539" s="3">
        <v>311.733</v>
      </c>
      <c r="R539" s="3">
        <v>0.26700000000000002</v>
      </c>
      <c r="S539" s="29">
        <v>60</v>
      </c>
      <c r="T539" s="29">
        <v>59.95</v>
      </c>
      <c r="U539" s="29">
        <v>-0.09</v>
      </c>
    </row>
    <row r="540" spans="1:21" x14ac:dyDescent="0.25">
      <c r="A540" s="17" t="s">
        <v>221</v>
      </c>
      <c r="B540" s="17" t="s">
        <v>221</v>
      </c>
      <c r="C540" s="17" t="s">
        <v>462</v>
      </c>
      <c r="D540" s="17" t="s">
        <v>1549</v>
      </c>
      <c r="E540" s="17" t="s">
        <v>553</v>
      </c>
      <c r="F540" s="17" t="s">
        <v>554</v>
      </c>
      <c r="G540" s="17" t="s">
        <v>470</v>
      </c>
      <c r="H540" s="17" t="s">
        <v>495</v>
      </c>
      <c r="I540" s="17" t="s">
        <v>1453</v>
      </c>
      <c r="J540" s="17" t="s">
        <v>25</v>
      </c>
      <c r="K540" s="73" t="s">
        <v>1550</v>
      </c>
      <c r="L540" s="30">
        <v>5.53</v>
      </c>
      <c r="M540" s="30">
        <v>5.53</v>
      </c>
      <c r="N540" s="30">
        <v>5.53</v>
      </c>
      <c r="O540" s="30">
        <v>100</v>
      </c>
      <c r="P540" s="2">
        <v>331.8</v>
      </c>
      <c r="Q540" s="2">
        <v>331.51600000000002</v>
      </c>
      <c r="R540" s="2">
        <v>0.28399999999999997</v>
      </c>
      <c r="S540" s="30">
        <v>60</v>
      </c>
      <c r="T540" s="30">
        <v>59.95</v>
      </c>
      <c r="U540" s="30">
        <v>-0.09</v>
      </c>
    </row>
    <row r="541" spans="1:21" x14ac:dyDescent="0.25">
      <c r="A541" s="16" t="s">
        <v>221</v>
      </c>
      <c r="B541" s="16" t="s">
        <v>221</v>
      </c>
      <c r="C541" s="16" t="s">
        <v>462</v>
      </c>
      <c r="D541" s="16" t="s">
        <v>1549</v>
      </c>
      <c r="E541" s="16" t="s">
        <v>553</v>
      </c>
      <c r="F541" s="16" t="s">
        <v>554</v>
      </c>
      <c r="G541" s="16" t="s">
        <v>471</v>
      </c>
      <c r="H541" s="16" t="s">
        <v>495</v>
      </c>
      <c r="I541" s="16" t="s">
        <v>1453</v>
      </c>
      <c r="J541" s="16" t="s">
        <v>25</v>
      </c>
      <c r="K541" s="74" t="s">
        <v>1550</v>
      </c>
      <c r="L541" s="29">
        <v>3.78</v>
      </c>
      <c r="M541" s="29">
        <v>3.78</v>
      </c>
      <c r="N541" s="29">
        <v>3.78</v>
      </c>
      <c r="O541" s="29">
        <v>100</v>
      </c>
      <c r="P541" s="3">
        <v>226.8</v>
      </c>
      <c r="Q541" s="3">
        <v>226.607</v>
      </c>
      <c r="R541" s="3">
        <v>0.193</v>
      </c>
      <c r="S541" s="29">
        <v>60</v>
      </c>
      <c r="T541" s="29">
        <v>59.95</v>
      </c>
      <c r="U541" s="29">
        <v>-0.09</v>
      </c>
    </row>
    <row r="542" spans="1:21" x14ac:dyDescent="0.25">
      <c r="A542" s="17" t="s">
        <v>221</v>
      </c>
      <c r="B542" s="17" t="s">
        <v>221</v>
      </c>
      <c r="C542" s="17" t="s">
        <v>462</v>
      </c>
      <c r="D542" s="17" t="s">
        <v>1549</v>
      </c>
      <c r="E542" s="17" t="s">
        <v>553</v>
      </c>
      <c r="F542" s="17" t="s">
        <v>554</v>
      </c>
      <c r="G542" s="17" t="s">
        <v>472</v>
      </c>
      <c r="H542" s="17" t="s">
        <v>495</v>
      </c>
      <c r="I542" s="17" t="s">
        <v>1453</v>
      </c>
      <c r="J542" s="17" t="s">
        <v>25</v>
      </c>
      <c r="K542" s="73" t="s">
        <v>1550</v>
      </c>
      <c r="L542" s="30">
        <v>2.46</v>
      </c>
      <c r="M542" s="30">
        <v>2.46</v>
      </c>
      <c r="N542" s="30">
        <v>2.46</v>
      </c>
      <c r="O542" s="30">
        <v>100</v>
      </c>
      <c r="P542" s="2">
        <v>147.6</v>
      </c>
      <c r="Q542" s="2">
        <v>147.47499999999999</v>
      </c>
      <c r="R542" s="2">
        <v>0.125</v>
      </c>
      <c r="S542" s="30">
        <v>60</v>
      </c>
      <c r="T542" s="30">
        <v>59.95</v>
      </c>
      <c r="U542" s="30">
        <v>-0.08</v>
      </c>
    </row>
    <row r="543" spans="1:21" x14ac:dyDescent="0.25">
      <c r="A543" s="16" t="s">
        <v>221</v>
      </c>
      <c r="B543" s="16" t="s">
        <v>221</v>
      </c>
      <c r="C543" s="16" t="s">
        <v>462</v>
      </c>
      <c r="D543" s="16" t="s">
        <v>1549</v>
      </c>
      <c r="E543" s="16" t="s">
        <v>553</v>
      </c>
      <c r="F543" s="16" t="s">
        <v>554</v>
      </c>
      <c r="G543" s="16" t="s">
        <v>473</v>
      </c>
      <c r="H543" s="16" t="s">
        <v>495</v>
      </c>
      <c r="I543" s="16" t="s">
        <v>1453</v>
      </c>
      <c r="J543" s="16" t="s">
        <v>25</v>
      </c>
      <c r="K543" s="74" t="s">
        <v>1550</v>
      </c>
      <c r="L543" s="29">
        <v>1.91</v>
      </c>
      <c r="M543" s="29">
        <v>1.91</v>
      </c>
      <c r="N543" s="29">
        <v>1.91</v>
      </c>
      <c r="O543" s="29">
        <v>100</v>
      </c>
      <c r="P543" s="3">
        <v>114.6</v>
      </c>
      <c r="Q543" s="3">
        <v>114.506</v>
      </c>
      <c r="R543" s="3">
        <v>9.4E-2</v>
      </c>
      <c r="S543" s="29">
        <v>60</v>
      </c>
      <c r="T543" s="29">
        <v>59.95</v>
      </c>
      <c r="U543" s="29">
        <v>-0.08</v>
      </c>
    </row>
    <row r="544" spans="1:21" x14ac:dyDescent="0.25">
      <c r="A544" s="17" t="s">
        <v>221</v>
      </c>
      <c r="B544" s="17" t="s">
        <v>221</v>
      </c>
      <c r="C544" s="17" t="s">
        <v>462</v>
      </c>
      <c r="D544" s="17" t="s">
        <v>1463</v>
      </c>
      <c r="E544" s="17" t="s">
        <v>779</v>
      </c>
      <c r="F544" s="17" t="s">
        <v>761</v>
      </c>
      <c r="G544" s="17" t="s">
        <v>465</v>
      </c>
      <c r="H544" s="17" t="s">
        <v>495</v>
      </c>
      <c r="I544" s="17" t="s">
        <v>1453</v>
      </c>
      <c r="J544" s="17" t="s">
        <v>25</v>
      </c>
      <c r="K544" s="73" t="s">
        <v>1464</v>
      </c>
      <c r="L544" s="30">
        <v>16.25</v>
      </c>
      <c r="M544" s="30">
        <v>16.25</v>
      </c>
      <c r="N544" s="30">
        <v>16.25</v>
      </c>
      <c r="O544" s="30">
        <v>100</v>
      </c>
      <c r="P544" s="2">
        <v>975</v>
      </c>
      <c r="Q544" s="2">
        <v>1266.191</v>
      </c>
      <c r="R544" s="2">
        <v>-291.19099999999997</v>
      </c>
      <c r="S544" s="30">
        <v>60</v>
      </c>
      <c r="T544" s="30">
        <v>77.92</v>
      </c>
      <c r="U544" s="30">
        <v>29.87</v>
      </c>
    </row>
    <row r="545" spans="1:21" x14ac:dyDescent="0.25">
      <c r="A545" s="16" t="s">
        <v>221</v>
      </c>
      <c r="B545" s="16" t="s">
        <v>221</v>
      </c>
      <c r="C545" s="16" t="s">
        <v>462</v>
      </c>
      <c r="D545" s="16" t="s">
        <v>1463</v>
      </c>
      <c r="E545" s="16" t="s">
        <v>779</v>
      </c>
      <c r="F545" s="16" t="s">
        <v>761</v>
      </c>
      <c r="G545" s="16" t="s">
        <v>468</v>
      </c>
      <c r="H545" s="16" t="s">
        <v>495</v>
      </c>
      <c r="I545" s="16" t="s">
        <v>1453</v>
      </c>
      <c r="J545" s="16" t="s">
        <v>25</v>
      </c>
      <c r="K545" s="74" t="s">
        <v>1464</v>
      </c>
      <c r="L545" s="29">
        <v>16.27</v>
      </c>
      <c r="M545" s="29">
        <v>16.27</v>
      </c>
      <c r="N545" s="29">
        <v>16.27</v>
      </c>
      <c r="O545" s="29">
        <v>100</v>
      </c>
      <c r="P545" s="3">
        <v>976.2</v>
      </c>
      <c r="Q545" s="3">
        <v>1267.749</v>
      </c>
      <c r="R545" s="3">
        <v>-291.54899999999998</v>
      </c>
      <c r="S545" s="29">
        <v>60</v>
      </c>
      <c r="T545" s="29">
        <v>77.92</v>
      </c>
      <c r="U545" s="29">
        <v>29.87</v>
      </c>
    </row>
    <row r="546" spans="1:21" x14ac:dyDescent="0.25">
      <c r="A546" s="17" t="s">
        <v>221</v>
      </c>
      <c r="B546" s="17" t="s">
        <v>221</v>
      </c>
      <c r="C546" s="17" t="s">
        <v>462</v>
      </c>
      <c r="D546" s="17" t="s">
        <v>1463</v>
      </c>
      <c r="E546" s="17" t="s">
        <v>779</v>
      </c>
      <c r="F546" s="17" t="s">
        <v>761</v>
      </c>
      <c r="G546" s="17" t="s">
        <v>470</v>
      </c>
      <c r="H546" s="17" t="s">
        <v>495</v>
      </c>
      <c r="I546" s="17" t="s">
        <v>1453</v>
      </c>
      <c r="J546" s="17" t="s">
        <v>25</v>
      </c>
      <c r="K546" s="73" t="s">
        <v>1464</v>
      </c>
      <c r="L546" s="30">
        <v>14.59</v>
      </c>
      <c r="M546" s="30">
        <v>14.59</v>
      </c>
      <c r="N546" s="30">
        <v>14.59</v>
      </c>
      <c r="O546" s="30">
        <v>100</v>
      </c>
      <c r="P546" s="2">
        <v>875.4</v>
      </c>
      <c r="Q546" s="2">
        <v>1136.847</v>
      </c>
      <c r="R546" s="2">
        <v>-261.447</v>
      </c>
      <c r="S546" s="30">
        <v>60</v>
      </c>
      <c r="T546" s="30">
        <v>77.92</v>
      </c>
      <c r="U546" s="30">
        <v>29.87</v>
      </c>
    </row>
    <row r="547" spans="1:21" x14ac:dyDescent="0.25">
      <c r="A547" s="16" t="s">
        <v>221</v>
      </c>
      <c r="B547" s="16" t="s">
        <v>221</v>
      </c>
      <c r="C547" s="16" t="s">
        <v>462</v>
      </c>
      <c r="D547" s="16" t="s">
        <v>1539</v>
      </c>
      <c r="E547" s="16" t="s">
        <v>568</v>
      </c>
      <c r="F547" s="16" t="s">
        <v>569</v>
      </c>
      <c r="G547" s="16" t="s">
        <v>471</v>
      </c>
      <c r="H547" s="16" t="s">
        <v>495</v>
      </c>
      <c r="I547" s="16" t="s">
        <v>1453</v>
      </c>
      <c r="J547" s="16" t="s">
        <v>25</v>
      </c>
      <c r="K547" s="74" t="s">
        <v>1472</v>
      </c>
      <c r="L547" s="29">
        <v>19.72</v>
      </c>
      <c r="M547" s="29">
        <v>19.72</v>
      </c>
      <c r="N547" s="29">
        <v>19.72</v>
      </c>
      <c r="O547" s="29">
        <v>100</v>
      </c>
      <c r="P547" s="3">
        <v>1183.2</v>
      </c>
      <c r="Q547" s="3">
        <v>1534.5650000000001</v>
      </c>
      <c r="R547" s="3">
        <v>-351.36500000000001</v>
      </c>
      <c r="S547" s="29">
        <v>60</v>
      </c>
      <c r="T547" s="29">
        <v>77.819999999999993</v>
      </c>
      <c r="U547" s="29">
        <v>29.7</v>
      </c>
    </row>
    <row r="548" spans="1:21" x14ac:dyDescent="0.25">
      <c r="A548" s="17" t="s">
        <v>221</v>
      </c>
      <c r="B548" s="17" t="s">
        <v>221</v>
      </c>
      <c r="C548" s="17" t="s">
        <v>462</v>
      </c>
      <c r="D548" s="17" t="s">
        <v>1539</v>
      </c>
      <c r="E548" s="17" t="s">
        <v>568</v>
      </c>
      <c r="F548" s="17" t="s">
        <v>569</v>
      </c>
      <c r="G548" s="17" t="s">
        <v>472</v>
      </c>
      <c r="H548" s="17" t="s">
        <v>495</v>
      </c>
      <c r="I548" s="17" t="s">
        <v>1453</v>
      </c>
      <c r="J548" s="17" t="s">
        <v>25</v>
      </c>
      <c r="K548" s="73" t="s">
        <v>1472</v>
      </c>
      <c r="L548" s="30">
        <v>3.78</v>
      </c>
      <c r="M548" s="30">
        <v>3.78</v>
      </c>
      <c r="N548" s="30">
        <v>3.78</v>
      </c>
      <c r="O548" s="30">
        <v>100</v>
      </c>
      <c r="P548" s="2">
        <v>226.8</v>
      </c>
      <c r="Q548" s="2">
        <v>294.137</v>
      </c>
      <c r="R548" s="2">
        <v>-67.337000000000003</v>
      </c>
      <c r="S548" s="30">
        <v>60</v>
      </c>
      <c r="T548" s="30">
        <v>77.81</v>
      </c>
      <c r="U548" s="30">
        <v>29.69</v>
      </c>
    </row>
    <row r="549" spans="1:21" x14ac:dyDescent="0.25">
      <c r="A549" s="16" t="s">
        <v>221</v>
      </c>
      <c r="B549" s="16" t="s">
        <v>221</v>
      </c>
      <c r="C549" s="16" t="s">
        <v>462</v>
      </c>
      <c r="D549" s="16" t="s">
        <v>1539</v>
      </c>
      <c r="E549" s="16" t="s">
        <v>568</v>
      </c>
      <c r="F549" s="16" t="s">
        <v>569</v>
      </c>
      <c r="G549" s="16" t="s">
        <v>473</v>
      </c>
      <c r="H549" s="16" t="s">
        <v>495</v>
      </c>
      <c r="I549" s="16" t="s">
        <v>1453</v>
      </c>
      <c r="J549" s="16" t="s">
        <v>25</v>
      </c>
      <c r="K549" s="74" t="s">
        <v>1472</v>
      </c>
      <c r="L549" s="29">
        <v>8.67</v>
      </c>
      <c r="M549" s="29">
        <v>8.67</v>
      </c>
      <c r="N549" s="29">
        <v>8.67</v>
      </c>
      <c r="O549" s="29">
        <v>100</v>
      </c>
      <c r="P549" s="3">
        <v>520.20000000000005</v>
      </c>
      <c r="Q549" s="3">
        <v>674.69799999999998</v>
      </c>
      <c r="R549" s="3">
        <v>-154.49799999999999</v>
      </c>
      <c r="S549" s="29">
        <v>60</v>
      </c>
      <c r="T549" s="29">
        <v>77.819999999999993</v>
      </c>
      <c r="U549" s="29">
        <v>29.7</v>
      </c>
    </row>
    <row r="550" spans="1:21" x14ac:dyDescent="0.25">
      <c r="A550" s="17" t="s">
        <v>221</v>
      </c>
      <c r="B550" s="17" t="s">
        <v>221</v>
      </c>
      <c r="C550" s="17" t="s">
        <v>462</v>
      </c>
      <c r="D550" s="17" t="s">
        <v>1539</v>
      </c>
      <c r="E550" s="17" t="s">
        <v>568</v>
      </c>
      <c r="F550" s="17" t="s">
        <v>569</v>
      </c>
      <c r="G550" s="17" t="s">
        <v>474</v>
      </c>
      <c r="H550" s="17" t="s">
        <v>495</v>
      </c>
      <c r="I550" s="17" t="s">
        <v>1453</v>
      </c>
      <c r="J550" s="17" t="s">
        <v>25</v>
      </c>
      <c r="K550" s="73" t="s">
        <v>1472</v>
      </c>
      <c r="L550" s="30">
        <v>26.33</v>
      </c>
      <c r="M550" s="30">
        <v>26.33</v>
      </c>
      <c r="N550" s="30">
        <v>26.33</v>
      </c>
      <c r="O550" s="30">
        <v>100</v>
      </c>
      <c r="P550" s="2">
        <v>1579.8</v>
      </c>
      <c r="Q550" s="2">
        <v>2048.9430000000002</v>
      </c>
      <c r="R550" s="2">
        <v>-469.14299999999997</v>
      </c>
      <c r="S550" s="30">
        <v>60</v>
      </c>
      <c r="T550" s="30">
        <v>77.819999999999993</v>
      </c>
      <c r="U550" s="30">
        <v>29.7</v>
      </c>
    </row>
    <row r="551" spans="1:21" x14ac:dyDescent="0.25">
      <c r="A551" s="16" t="s">
        <v>221</v>
      </c>
      <c r="B551" s="16" t="s">
        <v>221</v>
      </c>
      <c r="C551" s="16" t="s">
        <v>462</v>
      </c>
      <c r="D551" s="16" t="s">
        <v>1539</v>
      </c>
      <c r="E551" s="16" t="s">
        <v>568</v>
      </c>
      <c r="F551" s="16" t="s">
        <v>569</v>
      </c>
      <c r="G551" s="16" t="s">
        <v>526</v>
      </c>
      <c r="H551" s="16" t="s">
        <v>495</v>
      </c>
      <c r="I551" s="16" t="s">
        <v>1453</v>
      </c>
      <c r="J551" s="16" t="s">
        <v>25</v>
      </c>
      <c r="K551" s="74" t="s">
        <v>1472</v>
      </c>
      <c r="L551" s="29">
        <v>13.72</v>
      </c>
      <c r="M551" s="29">
        <v>13.72</v>
      </c>
      <c r="N551" s="29">
        <v>13.72</v>
      </c>
      <c r="O551" s="29">
        <v>100</v>
      </c>
      <c r="P551" s="3">
        <v>823.2</v>
      </c>
      <c r="Q551" s="3">
        <v>1067.6600000000001</v>
      </c>
      <c r="R551" s="3">
        <v>-244.46</v>
      </c>
      <c r="S551" s="29">
        <v>60</v>
      </c>
      <c r="T551" s="29">
        <v>77.819999999999993</v>
      </c>
      <c r="U551" s="29">
        <v>29.7</v>
      </c>
    </row>
    <row r="552" spans="1:21" x14ac:dyDescent="0.25">
      <c r="A552" s="17" t="s">
        <v>221</v>
      </c>
      <c r="B552" s="17" t="s">
        <v>221</v>
      </c>
      <c r="C552" s="17" t="s">
        <v>462</v>
      </c>
      <c r="D552" s="17" t="s">
        <v>1539</v>
      </c>
      <c r="E552" s="17" t="s">
        <v>568</v>
      </c>
      <c r="F552" s="17" t="s">
        <v>569</v>
      </c>
      <c r="G552" s="17" t="s">
        <v>527</v>
      </c>
      <c r="H552" s="17" t="s">
        <v>495</v>
      </c>
      <c r="I552" s="17" t="s">
        <v>1453</v>
      </c>
      <c r="J552" s="17" t="s">
        <v>25</v>
      </c>
      <c r="K552" s="73" t="s">
        <v>1472</v>
      </c>
      <c r="L552" s="30">
        <v>9.76</v>
      </c>
      <c r="M552" s="30">
        <v>9.76</v>
      </c>
      <c r="N552" s="30">
        <v>9.76</v>
      </c>
      <c r="O552" s="30">
        <v>100</v>
      </c>
      <c r="P552" s="2">
        <v>585.6</v>
      </c>
      <c r="Q552" s="2">
        <v>759.47799999999995</v>
      </c>
      <c r="R552" s="2">
        <v>-173.87799999999999</v>
      </c>
      <c r="S552" s="30">
        <v>60</v>
      </c>
      <c r="T552" s="30">
        <v>77.819999999999993</v>
      </c>
      <c r="U552" s="30">
        <v>29.69</v>
      </c>
    </row>
    <row r="553" spans="1:21" x14ac:dyDescent="0.25">
      <c r="A553" s="16" t="s">
        <v>221</v>
      </c>
      <c r="B553" s="16" t="s">
        <v>221</v>
      </c>
      <c r="C553" s="16" t="s">
        <v>462</v>
      </c>
      <c r="D553" s="16" t="s">
        <v>1539</v>
      </c>
      <c r="E553" s="16" t="s">
        <v>568</v>
      </c>
      <c r="F553" s="16" t="s">
        <v>569</v>
      </c>
      <c r="G553" s="16" t="s">
        <v>528</v>
      </c>
      <c r="H553" s="16" t="s">
        <v>495</v>
      </c>
      <c r="I553" s="16" t="s">
        <v>1453</v>
      </c>
      <c r="J553" s="16" t="s">
        <v>25</v>
      </c>
      <c r="K553" s="74" t="s">
        <v>1472</v>
      </c>
      <c r="L553" s="29">
        <v>8.16</v>
      </c>
      <c r="M553" s="29">
        <v>8.16</v>
      </c>
      <c r="N553" s="29">
        <v>8.16</v>
      </c>
      <c r="O553" s="29">
        <v>100</v>
      </c>
      <c r="P553" s="3">
        <v>489.6</v>
      </c>
      <c r="Q553" s="3">
        <v>634.98199999999997</v>
      </c>
      <c r="R553" s="3">
        <v>-145.38200000000001</v>
      </c>
      <c r="S553" s="29">
        <v>60</v>
      </c>
      <c r="T553" s="29">
        <v>77.819999999999993</v>
      </c>
      <c r="U553" s="29">
        <v>29.69</v>
      </c>
    </row>
    <row r="554" spans="1:21" x14ac:dyDescent="0.25">
      <c r="A554" s="17" t="s">
        <v>221</v>
      </c>
      <c r="B554" s="17" t="s">
        <v>221</v>
      </c>
      <c r="C554" s="17" t="s">
        <v>462</v>
      </c>
      <c r="D554" s="17" t="s">
        <v>1539</v>
      </c>
      <c r="E554" s="17" t="s">
        <v>568</v>
      </c>
      <c r="F554" s="17" t="s">
        <v>569</v>
      </c>
      <c r="G554" s="17" t="s">
        <v>529</v>
      </c>
      <c r="H554" s="17" t="s">
        <v>495</v>
      </c>
      <c r="I554" s="17" t="s">
        <v>1453</v>
      </c>
      <c r="J554" s="17" t="s">
        <v>25</v>
      </c>
      <c r="K554" s="73" t="s">
        <v>1472</v>
      </c>
      <c r="L554" s="30">
        <v>45.77</v>
      </c>
      <c r="M554" s="30">
        <v>45.77</v>
      </c>
      <c r="N554" s="30">
        <v>45.77</v>
      </c>
      <c r="O554" s="30">
        <v>100</v>
      </c>
      <c r="P554" s="2">
        <v>2746.2</v>
      </c>
      <c r="Q554" s="2">
        <v>3561.732</v>
      </c>
      <c r="R554" s="2">
        <v>-815.53200000000004</v>
      </c>
      <c r="S554" s="30">
        <v>60</v>
      </c>
      <c r="T554" s="30">
        <v>77.819999999999993</v>
      </c>
      <c r="U554" s="30">
        <v>29.7</v>
      </c>
    </row>
    <row r="555" spans="1:21" x14ac:dyDescent="0.25">
      <c r="A555" s="16" t="s">
        <v>221</v>
      </c>
      <c r="B555" s="16" t="s">
        <v>221</v>
      </c>
      <c r="C555" s="16" t="s">
        <v>462</v>
      </c>
      <c r="D555" s="16" t="s">
        <v>1551</v>
      </c>
      <c r="E555" s="16" t="s">
        <v>647</v>
      </c>
      <c r="F555" s="16" t="s">
        <v>631</v>
      </c>
      <c r="G555" s="16" t="s">
        <v>465</v>
      </c>
      <c r="H555" s="16" t="s">
        <v>495</v>
      </c>
      <c r="I555" s="16" t="s">
        <v>1453</v>
      </c>
      <c r="J555" s="16" t="s">
        <v>25</v>
      </c>
      <c r="K555" s="74" t="s">
        <v>1552</v>
      </c>
      <c r="L555" s="29">
        <v>1.71</v>
      </c>
      <c r="M555" s="29">
        <v>1.71</v>
      </c>
      <c r="N555" s="29">
        <v>1.71</v>
      </c>
      <c r="O555" s="29">
        <v>100</v>
      </c>
      <c r="P555" s="3">
        <v>136.80000000000001</v>
      </c>
      <c r="Q555" s="3">
        <v>153.495</v>
      </c>
      <c r="R555" s="3">
        <v>-16.695</v>
      </c>
      <c r="S555" s="29">
        <v>80</v>
      </c>
      <c r="T555" s="29">
        <v>89.76</v>
      </c>
      <c r="U555" s="29">
        <v>12.2</v>
      </c>
    </row>
    <row r="556" spans="1:21" x14ac:dyDescent="0.25">
      <c r="A556" s="17" t="s">
        <v>221</v>
      </c>
      <c r="B556" s="17" t="s">
        <v>221</v>
      </c>
      <c r="C556" s="17" t="s">
        <v>462</v>
      </c>
      <c r="D556" s="17" t="s">
        <v>1551</v>
      </c>
      <c r="E556" s="17" t="s">
        <v>647</v>
      </c>
      <c r="F556" s="17" t="s">
        <v>631</v>
      </c>
      <c r="G556" s="17" t="s">
        <v>468</v>
      </c>
      <c r="H556" s="17" t="s">
        <v>495</v>
      </c>
      <c r="I556" s="17" t="s">
        <v>1453</v>
      </c>
      <c r="J556" s="17" t="s">
        <v>25</v>
      </c>
      <c r="K556" s="73" t="s">
        <v>1552</v>
      </c>
      <c r="L556" s="30">
        <v>4.72</v>
      </c>
      <c r="M556" s="30">
        <v>4.72</v>
      </c>
      <c r="N556" s="30">
        <v>4.72</v>
      </c>
      <c r="O556" s="30">
        <v>100</v>
      </c>
      <c r="P556" s="2">
        <v>377.6</v>
      </c>
      <c r="Q556" s="2">
        <v>423.66399999999999</v>
      </c>
      <c r="R556" s="2">
        <v>-46.064</v>
      </c>
      <c r="S556" s="30">
        <v>80</v>
      </c>
      <c r="T556" s="30">
        <v>89.76</v>
      </c>
      <c r="U556" s="30">
        <v>12.2</v>
      </c>
    </row>
    <row r="557" spans="1:21" x14ac:dyDescent="0.25">
      <c r="A557" s="16" t="s">
        <v>221</v>
      </c>
      <c r="B557" s="16" t="s">
        <v>221</v>
      </c>
      <c r="C557" s="16" t="s">
        <v>462</v>
      </c>
      <c r="D557" s="16" t="s">
        <v>1551</v>
      </c>
      <c r="E557" s="16" t="s">
        <v>647</v>
      </c>
      <c r="F557" s="16" t="s">
        <v>631</v>
      </c>
      <c r="G557" s="16" t="s">
        <v>470</v>
      </c>
      <c r="H557" s="16" t="s">
        <v>495</v>
      </c>
      <c r="I557" s="16" t="s">
        <v>1453</v>
      </c>
      <c r="J557" s="16" t="s">
        <v>25</v>
      </c>
      <c r="K557" s="74" t="s">
        <v>1552</v>
      </c>
      <c r="L557" s="29">
        <v>8.49</v>
      </c>
      <c r="M557" s="29">
        <v>8.49</v>
      </c>
      <c r="N557" s="29">
        <v>8.49</v>
      </c>
      <c r="O557" s="29">
        <v>100</v>
      </c>
      <c r="P557" s="3">
        <v>679.2</v>
      </c>
      <c r="Q557" s="3">
        <v>762.06600000000003</v>
      </c>
      <c r="R557" s="3">
        <v>-82.866</v>
      </c>
      <c r="S557" s="29">
        <v>80</v>
      </c>
      <c r="T557" s="29">
        <v>89.76</v>
      </c>
      <c r="U557" s="29">
        <v>12.2</v>
      </c>
    </row>
    <row r="558" spans="1:21" x14ac:dyDescent="0.25">
      <c r="A558" s="17" t="s">
        <v>221</v>
      </c>
      <c r="B558" s="17" t="s">
        <v>221</v>
      </c>
      <c r="C558" s="17" t="s">
        <v>462</v>
      </c>
      <c r="D558" s="17" t="s">
        <v>1551</v>
      </c>
      <c r="E558" s="17" t="s">
        <v>647</v>
      </c>
      <c r="F558" s="17" t="s">
        <v>631</v>
      </c>
      <c r="G558" s="17" t="s">
        <v>471</v>
      </c>
      <c r="H558" s="17" t="s">
        <v>495</v>
      </c>
      <c r="I558" s="17" t="s">
        <v>1453</v>
      </c>
      <c r="J558" s="17" t="s">
        <v>25</v>
      </c>
      <c r="K558" s="73" t="s">
        <v>1552</v>
      </c>
      <c r="L558" s="30">
        <v>6.4</v>
      </c>
      <c r="M558" s="30">
        <v>6.4</v>
      </c>
      <c r="N558" s="30">
        <v>6.4</v>
      </c>
      <c r="O558" s="30">
        <v>100</v>
      </c>
      <c r="P558" s="2">
        <v>512</v>
      </c>
      <c r="Q558" s="2">
        <v>574.46199999999999</v>
      </c>
      <c r="R558" s="2">
        <v>-62.462000000000003</v>
      </c>
      <c r="S558" s="30">
        <v>80</v>
      </c>
      <c r="T558" s="30">
        <v>89.76</v>
      </c>
      <c r="U558" s="30">
        <v>12.2</v>
      </c>
    </row>
    <row r="559" spans="1:21" x14ac:dyDescent="0.25">
      <c r="A559" s="16" t="s">
        <v>221</v>
      </c>
      <c r="B559" s="16" t="s">
        <v>221</v>
      </c>
      <c r="C559" s="16" t="s">
        <v>462</v>
      </c>
      <c r="D559" s="16" t="s">
        <v>1551</v>
      </c>
      <c r="E559" s="16" t="s">
        <v>647</v>
      </c>
      <c r="F559" s="16" t="s">
        <v>631</v>
      </c>
      <c r="G559" s="16" t="s">
        <v>472</v>
      </c>
      <c r="H559" s="16" t="s">
        <v>495</v>
      </c>
      <c r="I559" s="16" t="s">
        <v>1453</v>
      </c>
      <c r="J559" s="16" t="s">
        <v>25</v>
      </c>
      <c r="K559" s="74" t="s">
        <v>1552</v>
      </c>
      <c r="L559" s="29">
        <v>6.36</v>
      </c>
      <c r="M559" s="29">
        <v>6.36</v>
      </c>
      <c r="N559" s="29">
        <v>6.36</v>
      </c>
      <c r="O559" s="29">
        <v>100</v>
      </c>
      <c r="P559" s="3">
        <v>508.8</v>
      </c>
      <c r="Q559" s="3">
        <v>570.87900000000002</v>
      </c>
      <c r="R559" s="3">
        <v>-62.079000000000001</v>
      </c>
      <c r="S559" s="29">
        <v>80</v>
      </c>
      <c r="T559" s="29">
        <v>89.76</v>
      </c>
      <c r="U559" s="29">
        <v>12.2</v>
      </c>
    </row>
    <row r="560" spans="1:21" x14ac:dyDescent="0.25">
      <c r="A560" s="17" t="s">
        <v>221</v>
      </c>
      <c r="B560" s="17" t="s">
        <v>221</v>
      </c>
      <c r="C560" s="17" t="s">
        <v>462</v>
      </c>
      <c r="D560" s="17" t="s">
        <v>1551</v>
      </c>
      <c r="E560" s="17" t="s">
        <v>647</v>
      </c>
      <c r="F560" s="17" t="s">
        <v>631</v>
      </c>
      <c r="G560" s="17" t="s">
        <v>473</v>
      </c>
      <c r="H560" s="17" t="s">
        <v>495</v>
      </c>
      <c r="I560" s="17" t="s">
        <v>1453</v>
      </c>
      <c r="J560" s="17" t="s">
        <v>25</v>
      </c>
      <c r="K560" s="73" t="s">
        <v>1552</v>
      </c>
      <c r="L560" s="30">
        <v>1.91</v>
      </c>
      <c r="M560" s="30">
        <v>1.91</v>
      </c>
      <c r="N560" s="30">
        <v>1.91</v>
      </c>
      <c r="O560" s="30">
        <v>100</v>
      </c>
      <c r="P560" s="2">
        <v>152.80000000000001</v>
      </c>
      <c r="Q560" s="2">
        <v>171.446</v>
      </c>
      <c r="R560" s="2">
        <v>-18.646000000000001</v>
      </c>
      <c r="S560" s="30">
        <v>80</v>
      </c>
      <c r="T560" s="30">
        <v>89.76</v>
      </c>
      <c r="U560" s="30">
        <v>12.2</v>
      </c>
    </row>
    <row r="561" spans="1:21" x14ac:dyDescent="0.25">
      <c r="A561" s="16" t="s">
        <v>221</v>
      </c>
      <c r="B561" s="16" t="s">
        <v>221</v>
      </c>
      <c r="C561" s="16" t="s">
        <v>462</v>
      </c>
      <c r="D561" s="16" t="s">
        <v>1551</v>
      </c>
      <c r="E561" s="16" t="s">
        <v>647</v>
      </c>
      <c r="F561" s="16" t="s">
        <v>631</v>
      </c>
      <c r="G561" s="16" t="s">
        <v>474</v>
      </c>
      <c r="H561" s="16" t="s">
        <v>495</v>
      </c>
      <c r="I561" s="16" t="s">
        <v>1453</v>
      </c>
      <c r="J561" s="16" t="s">
        <v>25</v>
      </c>
      <c r="K561" s="74" t="s">
        <v>1552</v>
      </c>
      <c r="L561" s="29">
        <v>0.86</v>
      </c>
      <c r="M561" s="29">
        <v>0.86</v>
      </c>
      <c r="N561" s="29">
        <v>0.86</v>
      </c>
      <c r="O561" s="29">
        <v>100</v>
      </c>
      <c r="P561" s="3">
        <v>68.8</v>
      </c>
      <c r="Q561" s="3">
        <v>77.191999999999993</v>
      </c>
      <c r="R561" s="3">
        <v>-8.3919999999999995</v>
      </c>
      <c r="S561" s="29">
        <v>80</v>
      </c>
      <c r="T561" s="29">
        <v>89.76</v>
      </c>
      <c r="U561" s="29">
        <v>12.2</v>
      </c>
    </row>
    <row r="562" spans="1:21" x14ac:dyDescent="0.25">
      <c r="A562" s="17" t="s">
        <v>221</v>
      </c>
      <c r="B562" s="17" t="s">
        <v>221</v>
      </c>
      <c r="C562" s="17" t="s">
        <v>462</v>
      </c>
      <c r="D562" s="17" t="s">
        <v>1551</v>
      </c>
      <c r="E562" s="17" t="s">
        <v>647</v>
      </c>
      <c r="F562" s="17" t="s">
        <v>631</v>
      </c>
      <c r="G562" s="17" t="s">
        <v>475</v>
      </c>
      <c r="H562" s="17" t="s">
        <v>495</v>
      </c>
      <c r="I562" s="17" t="s">
        <v>1453</v>
      </c>
      <c r="J562" s="17" t="s">
        <v>25</v>
      </c>
      <c r="K562" s="73" t="s">
        <v>1552</v>
      </c>
      <c r="L562" s="30">
        <v>1.94</v>
      </c>
      <c r="M562" s="30">
        <v>1.94</v>
      </c>
      <c r="N562" s="30">
        <v>1.94</v>
      </c>
      <c r="O562" s="30">
        <v>100</v>
      </c>
      <c r="P562" s="2">
        <v>155.19999999999999</v>
      </c>
      <c r="Q562" s="2">
        <v>174.143</v>
      </c>
      <c r="R562" s="2">
        <v>-18.943000000000001</v>
      </c>
      <c r="S562" s="30">
        <v>80</v>
      </c>
      <c r="T562" s="30">
        <v>89.76</v>
      </c>
      <c r="U562" s="30">
        <v>12.21</v>
      </c>
    </row>
    <row r="563" spans="1:21" x14ac:dyDescent="0.25">
      <c r="A563" s="16" t="s">
        <v>221</v>
      </c>
      <c r="B563" s="16" t="s">
        <v>221</v>
      </c>
      <c r="C563" s="16" t="s">
        <v>462</v>
      </c>
      <c r="D563" s="16" t="s">
        <v>1551</v>
      </c>
      <c r="E563" s="16" t="s">
        <v>647</v>
      </c>
      <c r="F563" s="16" t="s">
        <v>631</v>
      </c>
      <c r="G563" s="16" t="s">
        <v>476</v>
      </c>
      <c r="H563" s="16" t="s">
        <v>495</v>
      </c>
      <c r="I563" s="16" t="s">
        <v>1453</v>
      </c>
      <c r="J563" s="16" t="s">
        <v>25</v>
      </c>
      <c r="K563" s="74" t="s">
        <v>1552</v>
      </c>
      <c r="L563" s="29">
        <v>2.54</v>
      </c>
      <c r="M563" s="29">
        <v>2.54</v>
      </c>
      <c r="N563" s="29">
        <v>2.54</v>
      </c>
      <c r="O563" s="29">
        <v>100</v>
      </c>
      <c r="P563" s="3">
        <v>203.2</v>
      </c>
      <c r="Q563" s="3">
        <v>227.99600000000001</v>
      </c>
      <c r="R563" s="3">
        <v>-24.795999999999999</v>
      </c>
      <c r="S563" s="29">
        <v>80</v>
      </c>
      <c r="T563" s="29">
        <v>89.76</v>
      </c>
      <c r="U563" s="29">
        <v>12.2</v>
      </c>
    </row>
    <row r="564" spans="1:21" x14ac:dyDescent="0.25">
      <c r="A564" s="17" t="s">
        <v>221</v>
      </c>
      <c r="B564" s="17" t="s">
        <v>221</v>
      </c>
      <c r="C564" s="17" t="s">
        <v>462</v>
      </c>
      <c r="D564" s="17" t="s">
        <v>1551</v>
      </c>
      <c r="E564" s="17" t="s">
        <v>647</v>
      </c>
      <c r="F564" s="17" t="s">
        <v>631</v>
      </c>
      <c r="G564" s="17" t="s">
        <v>477</v>
      </c>
      <c r="H564" s="17" t="s">
        <v>495</v>
      </c>
      <c r="I564" s="17" t="s">
        <v>1453</v>
      </c>
      <c r="J564" s="17" t="s">
        <v>25</v>
      </c>
      <c r="K564" s="73" t="s">
        <v>1552</v>
      </c>
      <c r="L564" s="30">
        <v>1.38</v>
      </c>
      <c r="M564" s="30">
        <v>1.38</v>
      </c>
      <c r="N564" s="30">
        <v>1.38</v>
      </c>
      <c r="O564" s="30">
        <v>100</v>
      </c>
      <c r="P564" s="2">
        <v>110.4</v>
      </c>
      <c r="Q564" s="2">
        <v>123.871</v>
      </c>
      <c r="R564" s="2">
        <v>-13.471</v>
      </c>
      <c r="S564" s="30">
        <v>80</v>
      </c>
      <c r="T564" s="30">
        <v>89.76</v>
      </c>
      <c r="U564" s="30">
        <v>12.2</v>
      </c>
    </row>
    <row r="565" spans="1:21" x14ac:dyDescent="0.25">
      <c r="A565" s="16" t="s">
        <v>221</v>
      </c>
      <c r="B565" s="16" t="s">
        <v>221</v>
      </c>
      <c r="C565" s="16" t="s">
        <v>462</v>
      </c>
      <c r="D565" s="16" t="s">
        <v>1551</v>
      </c>
      <c r="E565" s="16" t="s">
        <v>647</v>
      </c>
      <c r="F565" s="16" t="s">
        <v>631</v>
      </c>
      <c r="G565" s="16" t="s">
        <v>478</v>
      </c>
      <c r="H565" s="16" t="s">
        <v>495</v>
      </c>
      <c r="I565" s="16" t="s">
        <v>1453</v>
      </c>
      <c r="J565" s="16" t="s">
        <v>25</v>
      </c>
      <c r="K565" s="74" t="s">
        <v>1552</v>
      </c>
      <c r="L565" s="29">
        <v>1.74</v>
      </c>
      <c r="M565" s="29">
        <v>1.74</v>
      </c>
      <c r="N565" s="29">
        <v>1.74</v>
      </c>
      <c r="O565" s="29">
        <v>100</v>
      </c>
      <c r="P565" s="3">
        <v>139.19999999999999</v>
      </c>
      <c r="Q565" s="3">
        <v>156.17500000000001</v>
      </c>
      <c r="R565" s="3">
        <v>-16.975000000000001</v>
      </c>
      <c r="S565" s="29">
        <v>80</v>
      </c>
      <c r="T565" s="29">
        <v>89.76</v>
      </c>
      <c r="U565" s="29">
        <v>12.19</v>
      </c>
    </row>
    <row r="566" spans="1:21" x14ac:dyDescent="0.25">
      <c r="A566" s="17" t="s">
        <v>221</v>
      </c>
      <c r="B566" s="17" t="s">
        <v>221</v>
      </c>
      <c r="C566" s="17" t="s">
        <v>462</v>
      </c>
      <c r="D566" s="17" t="s">
        <v>1551</v>
      </c>
      <c r="E566" s="17" t="s">
        <v>647</v>
      </c>
      <c r="F566" s="17" t="s">
        <v>631</v>
      </c>
      <c r="G566" s="17" t="s">
        <v>479</v>
      </c>
      <c r="H566" s="17" t="s">
        <v>495</v>
      </c>
      <c r="I566" s="17" t="s">
        <v>1453</v>
      </c>
      <c r="J566" s="17" t="s">
        <v>25</v>
      </c>
      <c r="K566" s="73" t="s">
        <v>1552</v>
      </c>
      <c r="L566" s="30">
        <v>2.8</v>
      </c>
      <c r="M566" s="30">
        <v>2.8</v>
      </c>
      <c r="N566" s="30">
        <v>2.8</v>
      </c>
      <c r="O566" s="30">
        <v>100</v>
      </c>
      <c r="P566" s="2">
        <v>224</v>
      </c>
      <c r="Q566" s="2">
        <v>251.328</v>
      </c>
      <c r="R566" s="2">
        <v>-27.327999999999999</v>
      </c>
      <c r="S566" s="30">
        <v>80</v>
      </c>
      <c r="T566" s="30">
        <v>89.76</v>
      </c>
      <c r="U566" s="30">
        <v>12.2</v>
      </c>
    </row>
    <row r="567" spans="1:21" x14ac:dyDescent="0.25">
      <c r="A567" s="16" t="s">
        <v>221</v>
      </c>
      <c r="B567" s="16" t="s">
        <v>221</v>
      </c>
      <c r="C567" s="16" t="s">
        <v>462</v>
      </c>
      <c r="D567" s="16" t="s">
        <v>1551</v>
      </c>
      <c r="E567" s="16" t="s">
        <v>647</v>
      </c>
      <c r="F567" s="16" t="s">
        <v>631</v>
      </c>
      <c r="G567" s="16" t="s">
        <v>480</v>
      </c>
      <c r="H567" s="16" t="s">
        <v>495</v>
      </c>
      <c r="I567" s="16" t="s">
        <v>1453</v>
      </c>
      <c r="J567" s="16" t="s">
        <v>25</v>
      </c>
      <c r="K567" s="74" t="s">
        <v>1552</v>
      </c>
      <c r="L567" s="29">
        <v>2.44</v>
      </c>
      <c r="M567" s="29">
        <v>2.44</v>
      </c>
      <c r="N567" s="29">
        <v>2.44</v>
      </c>
      <c r="O567" s="29">
        <v>100</v>
      </c>
      <c r="P567" s="3">
        <v>195.2</v>
      </c>
      <c r="Q567" s="3">
        <v>219.01900000000001</v>
      </c>
      <c r="R567" s="3">
        <v>-23.818999999999999</v>
      </c>
      <c r="S567" s="29">
        <v>80</v>
      </c>
      <c r="T567" s="29">
        <v>89.76</v>
      </c>
      <c r="U567" s="29">
        <v>12.2</v>
      </c>
    </row>
    <row r="568" spans="1:21" x14ac:dyDescent="0.25">
      <c r="A568" s="17" t="s">
        <v>221</v>
      </c>
      <c r="B568" s="17" t="s">
        <v>221</v>
      </c>
      <c r="C568" s="17" t="s">
        <v>462</v>
      </c>
      <c r="D568" s="17" t="s">
        <v>1551</v>
      </c>
      <c r="E568" s="17" t="s">
        <v>647</v>
      </c>
      <c r="F568" s="17" t="s">
        <v>631</v>
      </c>
      <c r="G568" s="17" t="s">
        <v>481</v>
      </c>
      <c r="H568" s="17" t="s">
        <v>495</v>
      </c>
      <c r="I568" s="17" t="s">
        <v>1453</v>
      </c>
      <c r="J568" s="17" t="s">
        <v>25</v>
      </c>
      <c r="K568" s="73" t="s">
        <v>1552</v>
      </c>
      <c r="L568" s="30">
        <v>3.54</v>
      </c>
      <c r="M568" s="30">
        <v>3.54</v>
      </c>
      <c r="N568" s="30">
        <v>3.54</v>
      </c>
      <c r="O568" s="30">
        <v>100</v>
      </c>
      <c r="P568" s="2">
        <v>283.2</v>
      </c>
      <c r="Q568" s="2">
        <v>317.76400000000001</v>
      </c>
      <c r="R568" s="2">
        <v>-34.564</v>
      </c>
      <c r="S568" s="30">
        <v>80</v>
      </c>
      <c r="T568" s="30">
        <v>89.76</v>
      </c>
      <c r="U568" s="30">
        <v>12.2</v>
      </c>
    </row>
    <row r="569" spans="1:21" x14ac:dyDescent="0.25">
      <c r="A569" s="16" t="s">
        <v>221</v>
      </c>
      <c r="B569" s="16" t="s">
        <v>221</v>
      </c>
      <c r="C569" s="16" t="s">
        <v>462</v>
      </c>
      <c r="D569" s="16" t="s">
        <v>1553</v>
      </c>
      <c r="E569" s="16" t="s">
        <v>798</v>
      </c>
      <c r="F569" s="16" t="s">
        <v>464</v>
      </c>
      <c r="G569" s="16" t="s">
        <v>465</v>
      </c>
      <c r="H569" s="16" t="s">
        <v>495</v>
      </c>
      <c r="I569" s="16" t="s">
        <v>1453</v>
      </c>
      <c r="J569" s="16" t="s">
        <v>25</v>
      </c>
      <c r="K569" s="74" t="s">
        <v>1554</v>
      </c>
      <c r="L569" s="29">
        <v>4.83</v>
      </c>
      <c r="M569" s="29">
        <v>4.83</v>
      </c>
      <c r="N569" s="29">
        <v>4.83</v>
      </c>
      <c r="O569" s="29">
        <v>100</v>
      </c>
      <c r="P569" s="3">
        <v>289.8</v>
      </c>
      <c r="Q569" s="3">
        <v>395.334</v>
      </c>
      <c r="R569" s="3">
        <v>-105.53400000000001</v>
      </c>
      <c r="S569" s="29">
        <v>60</v>
      </c>
      <c r="T569" s="29">
        <v>81.849999999999994</v>
      </c>
      <c r="U569" s="29">
        <v>36.42</v>
      </c>
    </row>
    <row r="570" spans="1:21" x14ac:dyDescent="0.25">
      <c r="A570" s="17" t="s">
        <v>221</v>
      </c>
      <c r="B570" s="17" t="s">
        <v>221</v>
      </c>
      <c r="C570" s="17" t="s">
        <v>462</v>
      </c>
      <c r="D570" s="17" t="s">
        <v>1553</v>
      </c>
      <c r="E570" s="17" t="s">
        <v>798</v>
      </c>
      <c r="F570" s="17" t="s">
        <v>464</v>
      </c>
      <c r="G570" s="17" t="s">
        <v>468</v>
      </c>
      <c r="H570" s="17" t="s">
        <v>495</v>
      </c>
      <c r="I570" s="17" t="s">
        <v>1453</v>
      </c>
      <c r="J570" s="17" t="s">
        <v>25</v>
      </c>
      <c r="K570" s="73" t="s">
        <v>1554</v>
      </c>
      <c r="L570" s="30">
        <v>15.78</v>
      </c>
      <c r="M570" s="30">
        <v>15.78</v>
      </c>
      <c r="N570" s="30">
        <v>15.78</v>
      </c>
      <c r="O570" s="30">
        <v>100</v>
      </c>
      <c r="P570" s="2">
        <v>946.8</v>
      </c>
      <c r="Q570" s="2">
        <v>1291.586</v>
      </c>
      <c r="R570" s="2">
        <v>-344.786</v>
      </c>
      <c r="S570" s="30">
        <v>60</v>
      </c>
      <c r="T570" s="30">
        <v>81.849999999999994</v>
      </c>
      <c r="U570" s="30">
        <v>36.42</v>
      </c>
    </row>
    <row r="571" spans="1:21" x14ac:dyDescent="0.25">
      <c r="A571" s="16" t="s">
        <v>221</v>
      </c>
      <c r="B571" s="16" t="s">
        <v>221</v>
      </c>
      <c r="C571" s="16" t="s">
        <v>462</v>
      </c>
      <c r="D571" s="16" t="s">
        <v>1541</v>
      </c>
      <c r="E571" s="16" t="s">
        <v>705</v>
      </c>
      <c r="F571" s="16" t="s">
        <v>638</v>
      </c>
      <c r="G571" s="16" t="s">
        <v>468</v>
      </c>
      <c r="H571" s="16" t="s">
        <v>495</v>
      </c>
      <c r="I571" s="16" t="s">
        <v>1453</v>
      </c>
      <c r="J571" s="16" t="s">
        <v>25</v>
      </c>
      <c r="K571" s="74" t="s">
        <v>1542</v>
      </c>
      <c r="L571" s="29">
        <v>4.54</v>
      </c>
      <c r="M571" s="29">
        <v>4.54</v>
      </c>
      <c r="N571" s="29">
        <v>4.54</v>
      </c>
      <c r="O571" s="29">
        <v>100</v>
      </c>
      <c r="P571" s="3">
        <v>408.6</v>
      </c>
      <c r="Q571" s="3">
        <v>503.31900000000002</v>
      </c>
      <c r="R571" s="3">
        <v>-94.718999999999994</v>
      </c>
      <c r="S571" s="29">
        <v>90</v>
      </c>
      <c r="T571" s="29">
        <v>110.86</v>
      </c>
      <c r="U571" s="29">
        <v>23.18</v>
      </c>
    </row>
    <row r="572" spans="1:21" x14ac:dyDescent="0.25">
      <c r="A572" s="17" t="s">
        <v>221</v>
      </c>
      <c r="B572" s="17" t="s">
        <v>221</v>
      </c>
      <c r="C572" s="17" t="s">
        <v>462</v>
      </c>
      <c r="D572" s="17" t="s">
        <v>1541</v>
      </c>
      <c r="E572" s="17" t="s">
        <v>705</v>
      </c>
      <c r="F572" s="17" t="s">
        <v>638</v>
      </c>
      <c r="G572" s="17" t="s">
        <v>471</v>
      </c>
      <c r="H572" s="17" t="s">
        <v>495</v>
      </c>
      <c r="I572" s="17" t="s">
        <v>1453</v>
      </c>
      <c r="J572" s="17" t="s">
        <v>25</v>
      </c>
      <c r="K572" s="73" t="s">
        <v>1542</v>
      </c>
      <c r="L572" s="30">
        <v>4.4000000000000004</v>
      </c>
      <c r="M572" s="30">
        <v>4.4000000000000004</v>
      </c>
      <c r="N572" s="30">
        <v>4.4000000000000004</v>
      </c>
      <c r="O572" s="30">
        <v>100</v>
      </c>
      <c r="P572" s="2">
        <v>264</v>
      </c>
      <c r="Q572" s="2">
        <v>325.221</v>
      </c>
      <c r="R572" s="2">
        <v>-61.220999999999997</v>
      </c>
      <c r="S572" s="30">
        <v>60</v>
      </c>
      <c r="T572" s="30">
        <v>73.91</v>
      </c>
      <c r="U572" s="30">
        <v>23.19</v>
      </c>
    </row>
    <row r="573" spans="1:21" x14ac:dyDescent="0.25">
      <c r="A573" s="16" t="s">
        <v>221</v>
      </c>
      <c r="B573" s="16" t="s">
        <v>221</v>
      </c>
      <c r="C573" s="16" t="s">
        <v>462</v>
      </c>
      <c r="D573" s="16" t="s">
        <v>1555</v>
      </c>
      <c r="E573" s="16" t="s">
        <v>792</v>
      </c>
      <c r="F573" s="16" t="s">
        <v>790</v>
      </c>
      <c r="G573" s="16" t="s">
        <v>480</v>
      </c>
      <c r="H573" s="16" t="s">
        <v>495</v>
      </c>
      <c r="I573" s="16" t="s">
        <v>1453</v>
      </c>
      <c r="J573" s="16" t="s">
        <v>25</v>
      </c>
      <c r="K573" s="74" t="s">
        <v>1542</v>
      </c>
      <c r="L573" s="29">
        <v>21.99</v>
      </c>
      <c r="M573" s="29">
        <v>21.99</v>
      </c>
      <c r="N573" s="29">
        <v>21.99</v>
      </c>
      <c r="O573" s="29">
        <v>100</v>
      </c>
      <c r="P573" s="3">
        <v>1539.3</v>
      </c>
      <c r="Q573" s="3">
        <v>1687.171</v>
      </c>
      <c r="R573" s="3">
        <v>-147.87100000000001</v>
      </c>
      <c r="S573" s="29">
        <v>70</v>
      </c>
      <c r="T573" s="29">
        <v>76.72</v>
      </c>
      <c r="U573" s="29">
        <v>9.61</v>
      </c>
    </row>
    <row r="574" spans="1:21" x14ac:dyDescent="0.25">
      <c r="A574" s="17" t="s">
        <v>221</v>
      </c>
      <c r="B574" s="17" t="s">
        <v>221</v>
      </c>
      <c r="C574" s="17" t="s">
        <v>462</v>
      </c>
      <c r="D574" s="17" t="s">
        <v>1555</v>
      </c>
      <c r="E574" s="17" t="s">
        <v>792</v>
      </c>
      <c r="F574" s="17" t="s">
        <v>790</v>
      </c>
      <c r="G574" s="17" t="s">
        <v>481</v>
      </c>
      <c r="H574" s="17" t="s">
        <v>495</v>
      </c>
      <c r="I574" s="17" t="s">
        <v>1453</v>
      </c>
      <c r="J574" s="17" t="s">
        <v>25</v>
      </c>
      <c r="K574" s="73" t="s">
        <v>1542</v>
      </c>
      <c r="L574" s="30">
        <v>22.04</v>
      </c>
      <c r="M574" s="30">
        <v>22.04</v>
      </c>
      <c r="N574" s="30">
        <v>22.04</v>
      </c>
      <c r="O574" s="30">
        <v>100</v>
      </c>
      <c r="P574" s="2">
        <v>1542.8</v>
      </c>
      <c r="Q574" s="2">
        <v>1690.9939999999999</v>
      </c>
      <c r="R574" s="2">
        <v>-148.19399999999999</v>
      </c>
      <c r="S574" s="30">
        <v>70</v>
      </c>
      <c r="T574" s="30">
        <v>76.72</v>
      </c>
      <c r="U574" s="30">
        <v>9.61</v>
      </c>
    </row>
    <row r="575" spans="1:21" x14ac:dyDescent="0.25">
      <c r="A575" s="16" t="s">
        <v>221</v>
      </c>
      <c r="B575" s="16" t="s">
        <v>221</v>
      </c>
      <c r="C575" s="16" t="s">
        <v>462</v>
      </c>
      <c r="D575" s="16" t="s">
        <v>1555</v>
      </c>
      <c r="E575" s="16" t="s">
        <v>792</v>
      </c>
      <c r="F575" s="16" t="s">
        <v>790</v>
      </c>
      <c r="G575" s="16" t="s">
        <v>484</v>
      </c>
      <c r="H575" s="16" t="s">
        <v>495</v>
      </c>
      <c r="I575" s="16" t="s">
        <v>1453</v>
      </c>
      <c r="J575" s="16" t="s">
        <v>25</v>
      </c>
      <c r="K575" s="74" t="s">
        <v>1542</v>
      </c>
      <c r="L575" s="29">
        <v>4.78</v>
      </c>
      <c r="M575" s="29">
        <v>4.78</v>
      </c>
      <c r="N575" s="29">
        <v>4.78</v>
      </c>
      <c r="O575" s="29">
        <v>100</v>
      </c>
      <c r="P575" s="3">
        <v>334.6</v>
      </c>
      <c r="Q575" s="3">
        <v>366.75599999999997</v>
      </c>
      <c r="R575" s="3">
        <v>-32.155999999999999</v>
      </c>
      <c r="S575" s="29">
        <v>70</v>
      </c>
      <c r="T575" s="29">
        <v>76.73</v>
      </c>
      <c r="U575" s="29">
        <v>9.61</v>
      </c>
    </row>
    <row r="576" spans="1:21" x14ac:dyDescent="0.25">
      <c r="A576" s="17" t="s">
        <v>221</v>
      </c>
      <c r="B576" s="17" t="s">
        <v>221</v>
      </c>
      <c r="C576" s="17" t="s">
        <v>462</v>
      </c>
      <c r="D576" s="17" t="s">
        <v>1555</v>
      </c>
      <c r="E576" s="17" t="s">
        <v>792</v>
      </c>
      <c r="F576" s="17" t="s">
        <v>790</v>
      </c>
      <c r="G576" s="17" t="s">
        <v>485</v>
      </c>
      <c r="H576" s="17" t="s">
        <v>495</v>
      </c>
      <c r="I576" s="17" t="s">
        <v>1453</v>
      </c>
      <c r="J576" s="17" t="s">
        <v>25</v>
      </c>
      <c r="K576" s="73" t="s">
        <v>1542</v>
      </c>
      <c r="L576" s="30">
        <v>1.74</v>
      </c>
      <c r="M576" s="30">
        <v>1.74</v>
      </c>
      <c r="N576" s="30">
        <v>1.74</v>
      </c>
      <c r="O576" s="30">
        <v>100</v>
      </c>
      <c r="P576" s="2">
        <v>121.8</v>
      </c>
      <c r="Q576" s="2">
        <v>133.512</v>
      </c>
      <c r="R576" s="2">
        <v>-11.712</v>
      </c>
      <c r="S576" s="30">
        <v>70</v>
      </c>
      <c r="T576" s="30">
        <v>76.73</v>
      </c>
      <c r="U576" s="30">
        <v>9.6199999999999992</v>
      </c>
    </row>
    <row r="577" spans="1:21" x14ac:dyDescent="0.25">
      <c r="A577" s="16" t="s">
        <v>221</v>
      </c>
      <c r="B577" s="16" t="s">
        <v>221</v>
      </c>
      <c r="C577" s="16" t="s">
        <v>462</v>
      </c>
      <c r="D577" s="16" t="s">
        <v>1555</v>
      </c>
      <c r="E577" s="16" t="s">
        <v>792</v>
      </c>
      <c r="F577" s="16" t="s">
        <v>790</v>
      </c>
      <c r="G577" s="16" t="s">
        <v>486</v>
      </c>
      <c r="H577" s="16" t="s">
        <v>495</v>
      </c>
      <c r="I577" s="16" t="s">
        <v>1453</v>
      </c>
      <c r="J577" s="16" t="s">
        <v>25</v>
      </c>
      <c r="K577" s="74" t="s">
        <v>1542</v>
      </c>
      <c r="L577" s="29">
        <v>5.19</v>
      </c>
      <c r="M577" s="29">
        <v>5.19</v>
      </c>
      <c r="N577" s="29">
        <v>5.19</v>
      </c>
      <c r="O577" s="29">
        <v>100</v>
      </c>
      <c r="P577" s="3">
        <v>363.3</v>
      </c>
      <c r="Q577" s="3">
        <v>398.21</v>
      </c>
      <c r="R577" s="3">
        <v>-34.909999999999997</v>
      </c>
      <c r="S577" s="29">
        <v>70</v>
      </c>
      <c r="T577" s="29">
        <v>76.73</v>
      </c>
      <c r="U577" s="29">
        <v>9.61</v>
      </c>
    </row>
    <row r="578" spans="1:21" x14ac:dyDescent="0.25">
      <c r="A578" s="17" t="s">
        <v>221</v>
      </c>
      <c r="B578" s="17" t="s">
        <v>221</v>
      </c>
      <c r="C578" s="17" t="s">
        <v>462</v>
      </c>
      <c r="D578" s="17" t="s">
        <v>1555</v>
      </c>
      <c r="E578" s="17" t="s">
        <v>792</v>
      </c>
      <c r="F578" s="17" t="s">
        <v>790</v>
      </c>
      <c r="G578" s="17" t="s">
        <v>489</v>
      </c>
      <c r="H578" s="17" t="s">
        <v>495</v>
      </c>
      <c r="I578" s="17" t="s">
        <v>1453</v>
      </c>
      <c r="J578" s="17" t="s">
        <v>25</v>
      </c>
      <c r="K578" s="73" t="s">
        <v>1542</v>
      </c>
      <c r="L578" s="30">
        <v>5.93</v>
      </c>
      <c r="M578" s="30">
        <v>5.93</v>
      </c>
      <c r="N578" s="30">
        <v>5.93</v>
      </c>
      <c r="O578" s="30">
        <v>100</v>
      </c>
      <c r="P578" s="2">
        <v>415.1</v>
      </c>
      <c r="Q578" s="2">
        <v>454.983</v>
      </c>
      <c r="R578" s="2">
        <v>-39.883000000000003</v>
      </c>
      <c r="S578" s="30">
        <v>70</v>
      </c>
      <c r="T578" s="30">
        <v>76.73</v>
      </c>
      <c r="U578" s="30">
        <v>9.61</v>
      </c>
    </row>
    <row r="579" spans="1:21" x14ac:dyDescent="0.25">
      <c r="A579" s="16" t="s">
        <v>221</v>
      </c>
      <c r="B579" s="16" t="s">
        <v>221</v>
      </c>
      <c r="C579" s="16" t="s">
        <v>462</v>
      </c>
      <c r="D579" s="16" t="s">
        <v>1555</v>
      </c>
      <c r="E579" s="16" t="s">
        <v>792</v>
      </c>
      <c r="F579" s="16" t="s">
        <v>790</v>
      </c>
      <c r="G579" s="16" t="s">
        <v>490</v>
      </c>
      <c r="H579" s="16" t="s">
        <v>495</v>
      </c>
      <c r="I579" s="16" t="s">
        <v>1453</v>
      </c>
      <c r="J579" s="16" t="s">
        <v>25</v>
      </c>
      <c r="K579" s="74" t="s">
        <v>1542</v>
      </c>
      <c r="L579" s="29">
        <v>2.4300000000000002</v>
      </c>
      <c r="M579" s="29">
        <v>2.4300000000000002</v>
      </c>
      <c r="N579" s="29">
        <v>2.4300000000000002</v>
      </c>
      <c r="O579" s="29">
        <v>100</v>
      </c>
      <c r="P579" s="3">
        <v>170.1</v>
      </c>
      <c r="Q579" s="3">
        <v>186.44499999999999</v>
      </c>
      <c r="R579" s="3">
        <v>-16.344999999999999</v>
      </c>
      <c r="S579" s="29">
        <v>70</v>
      </c>
      <c r="T579" s="29">
        <v>76.73</v>
      </c>
      <c r="U579" s="29">
        <v>9.61</v>
      </c>
    </row>
    <row r="580" spans="1:21" x14ac:dyDescent="0.25">
      <c r="A580" s="17" t="s">
        <v>221</v>
      </c>
      <c r="B580" s="17" t="s">
        <v>221</v>
      </c>
      <c r="C580" s="17" t="s">
        <v>462</v>
      </c>
      <c r="D580" s="17" t="s">
        <v>1503</v>
      </c>
      <c r="E580" s="17" t="s">
        <v>712</v>
      </c>
      <c r="F580" s="17" t="s">
        <v>654</v>
      </c>
      <c r="G580" s="17" t="s">
        <v>468</v>
      </c>
      <c r="H580" s="17" t="s">
        <v>495</v>
      </c>
      <c r="I580" s="17" t="s">
        <v>1453</v>
      </c>
      <c r="J580" s="17" t="s">
        <v>25</v>
      </c>
      <c r="K580" s="73" t="s">
        <v>1502</v>
      </c>
      <c r="L580" s="30">
        <v>3.97</v>
      </c>
      <c r="M580" s="30">
        <v>3.97</v>
      </c>
      <c r="N580" s="30">
        <v>3.97</v>
      </c>
      <c r="O580" s="30">
        <v>100</v>
      </c>
      <c r="P580" s="2">
        <v>238.2</v>
      </c>
      <c r="Q580" s="2">
        <v>251.887</v>
      </c>
      <c r="R580" s="2">
        <v>-13.686999999999999</v>
      </c>
      <c r="S580" s="30">
        <v>60</v>
      </c>
      <c r="T580" s="30">
        <v>63.45</v>
      </c>
      <c r="U580" s="30">
        <v>5.75</v>
      </c>
    </row>
    <row r="581" spans="1:21" x14ac:dyDescent="0.25">
      <c r="A581" s="16" t="s">
        <v>221</v>
      </c>
      <c r="B581" s="16" t="s">
        <v>221</v>
      </c>
      <c r="C581" s="16" t="s">
        <v>462</v>
      </c>
      <c r="D581" s="16" t="s">
        <v>1503</v>
      </c>
      <c r="E581" s="16" t="s">
        <v>712</v>
      </c>
      <c r="F581" s="16" t="s">
        <v>654</v>
      </c>
      <c r="G581" s="16" t="s">
        <v>473</v>
      </c>
      <c r="H581" s="16" t="s">
        <v>495</v>
      </c>
      <c r="I581" s="16" t="s">
        <v>1453</v>
      </c>
      <c r="J581" s="16" t="s">
        <v>25</v>
      </c>
      <c r="K581" s="74" t="s">
        <v>1502</v>
      </c>
      <c r="L581" s="29">
        <v>5.74</v>
      </c>
      <c r="M581" s="29">
        <v>5.74</v>
      </c>
      <c r="N581" s="29">
        <v>5.74</v>
      </c>
      <c r="O581" s="29">
        <v>100</v>
      </c>
      <c r="P581" s="3">
        <v>344.4</v>
      </c>
      <c r="Q581" s="3">
        <v>364.17599999999999</v>
      </c>
      <c r="R581" s="3">
        <v>-19.776</v>
      </c>
      <c r="S581" s="29">
        <v>60</v>
      </c>
      <c r="T581" s="29">
        <v>63.45</v>
      </c>
      <c r="U581" s="29">
        <v>5.74</v>
      </c>
    </row>
    <row r="582" spans="1:21" x14ac:dyDescent="0.25">
      <c r="A582" s="17" t="s">
        <v>221</v>
      </c>
      <c r="B582" s="17" t="s">
        <v>221</v>
      </c>
      <c r="C582" s="17" t="s">
        <v>462</v>
      </c>
      <c r="D582" s="17" t="s">
        <v>1503</v>
      </c>
      <c r="E582" s="17" t="s">
        <v>712</v>
      </c>
      <c r="F582" s="17" t="s">
        <v>654</v>
      </c>
      <c r="G582" s="17" t="s">
        <v>474</v>
      </c>
      <c r="H582" s="17" t="s">
        <v>495</v>
      </c>
      <c r="I582" s="17" t="s">
        <v>1453</v>
      </c>
      <c r="J582" s="17" t="s">
        <v>25</v>
      </c>
      <c r="K582" s="73" t="s">
        <v>1502</v>
      </c>
      <c r="L582" s="30">
        <v>1.85</v>
      </c>
      <c r="M582" s="30">
        <v>1.85</v>
      </c>
      <c r="N582" s="30">
        <v>1.85</v>
      </c>
      <c r="O582" s="30">
        <v>100</v>
      </c>
      <c r="P582" s="2">
        <v>111</v>
      </c>
      <c r="Q582" s="2">
        <v>117.398</v>
      </c>
      <c r="R582" s="2">
        <v>-6.3979999999999997</v>
      </c>
      <c r="S582" s="30">
        <v>60</v>
      </c>
      <c r="T582" s="30">
        <v>63.46</v>
      </c>
      <c r="U582" s="30">
        <v>5.76</v>
      </c>
    </row>
    <row r="583" spans="1:21" x14ac:dyDescent="0.25">
      <c r="A583" s="16" t="s">
        <v>221</v>
      </c>
      <c r="B583" s="16" t="s">
        <v>221</v>
      </c>
      <c r="C583" s="16" t="s">
        <v>462</v>
      </c>
      <c r="D583" s="16" t="s">
        <v>1503</v>
      </c>
      <c r="E583" s="16" t="s">
        <v>712</v>
      </c>
      <c r="F583" s="16" t="s">
        <v>654</v>
      </c>
      <c r="G583" s="16" t="s">
        <v>475</v>
      </c>
      <c r="H583" s="16" t="s">
        <v>495</v>
      </c>
      <c r="I583" s="16" t="s">
        <v>1453</v>
      </c>
      <c r="J583" s="16" t="s">
        <v>25</v>
      </c>
      <c r="K583" s="74" t="s">
        <v>1502</v>
      </c>
      <c r="L583" s="29">
        <v>4.25</v>
      </c>
      <c r="M583" s="29">
        <v>4.25</v>
      </c>
      <c r="N583" s="29">
        <v>4.25</v>
      </c>
      <c r="O583" s="29">
        <v>100</v>
      </c>
      <c r="P583" s="3">
        <v>255</v>
      </c>
      <c r="Q583" s="3">
        <v>269.637</v>
      </c>
      <c r="R583" s="3">
        <v>-14.637</v>
      </c>
      <c r="S583" s="29">
        <v>60</v>
      </c>
      <c r="T583" s="29">
        <v>63.44</v>
      </c>
      <c r="U583" s="29">
        <v>5.74</v>
      </c>
    </row>
    <row r="584" spans="1:21" x14ac:dyDescent="0.25">
      <c r="A584" s="17" t="s">
        <v>221</v>
      </c>
      <c r="B584" s="17" t="s">
        <v>221</v>
      </c>
      <c r="C584" s="17" t="s">
        <v>462</v>
      </c>
      <c r="D584" s="17" t="s">
        <v>1503</v>
      </c>
      <c r="E584" s="17" t="s">
        <v>712</v>
      </c>
      <c r="F584" s="17" t="s">
        <v>654</v>
      </c>
      <c r="G584" s="17" t="s">
        <v>476</v>
      </c>
      <c r="H584" s="17" t="s">
        <v>495</v>
      </c>
      <c r="I584" s="17" t="s">
        <v>1453</v>
      </c>
      <c r="J584" s="17" t="s">
        <v>25</v>
      </c>
      <c r="K584" s="73" t="s">
        <v>1502</v>
      </c>
      <c r="L584" s="30">
        <v>10.75</v>
      </c>
      <c r="M584" s="30">
        <v>10.75</v>
      </c>
      <c r="N584" s="30">
        <v>10.75</v>
      </c>
      <c r="O584" s="30">
        <v>100</v>
      </c>
      <c r="P584" s="2">
        <v>645</v>
      </c>
      <c r="Q584" s="2">
        <v>682.03399999999999</v>
      </c>
      <c r="R584" s="2">
        <v>-37.033999999999999</v>
      </c>
      <c r="S584" s="30">
        <v>60</v>
      </c>
      <c r="T584" s="30">
        <v>63.45</v>
      </c>
      <c r="U584" s="30">
        <v>5.74</v>
      </c>
    </row>
    <row r="585" spans="1:21" x14ac:dyDescent="0.25">
      <c r="A585" s="16" t="s">
        <v>221</v>
      </c>
      <c r="B585" s="16" t="s">
        <v>221</v>
      </c>
      <c r="C585" s="16" t="s">
        <v>462</v>
      </c>
      <c r="D585" s="16" t="s">
        <v>1503</v>
      </c>
      <c r="E585" s="16" t="s">
        <v>712</v>
      </c>
      <c r="F585" s="16" t="s">
        <v>654</v>
      </c>
      <c r="G585" s="16" t="s">
        <v>477</v>
      </c>
      <c r="H585" s="16" t="s">
        <v>495</v>
      </c>
      <c r="I585" s="16" t="s">
        <v>1453</v>
      </c>
      <c r="J585" s="16" t="s">
        <v>25</v>
      </c>
      <c r="K585" s="74" t="s">
        <v>1502</v>
      </c>
      <c r="L585" s="29">
        <v>3.85</v>
      </c>
      <c r="M585" s="29">
        <v>3.85</v>
      </c>
      <c r="N585" s="29">
        <v>3.85</v>
      </c>
      <c r="O585" s="29">
        <v>100</v>
      </c>
      <c r="P585" s="3">
        <v>231</v>
      </c>
      <c r="Q585" s="3">
        <v>244.268</v>
      </c>
      <c r="R585" s="3">
        <v>-13.268000000000001</v>
      </c>
      <c r="S585" s="29">
        <v>60</v>
      </c>
      <c r="T585" s="29">
        <v>63.45</v>
      </c>
      <c r="U585" s="29">
        <v>5.74</v>
      </c>
    </row>
    <row r="586" spans="1:21" x14ac:dyDescent="0.25">
      <c r="A586" s="17" t="s">
        <v>221</v>
      </c>
      <c r="B586" s="17" t="s">
        <v>221</v>
      </c>
      <c r="C586" s="17" t="s">
        <v>462</v>
      </c>
      <c r="D586" s="17" t="s">
        <v>1503</v>
      </c>
      <c r="E586" s="17" t="s">
        <v>712</v>
      </c>
      <c r="F586" s="17" t="s">
        <v>654</v>
      </c>
      <c r="G586" s="17" t="s">
        <v>478</v>
      </c>
      <c r="H586" s="17" t="s">
        <v>495</v>
      </c>
      <c r="I586" s="17" t="s">
        <v>1453</v>
      </c>
      <c r="J586" s="17" t="s">
        <v>25</v>
      </c>
      <c r="K586" s="73" t="s">
        <v>1502</v>
      </c>
      <c r="L586" s="30">
        <v>5.28</v>
      </c>
      <c r="M586" s="30">
        <v>5.28</v>
      </c>
      <c r="N586" s="30">
        <v>5.28</v>
      </c>
      <c r="O586" s="30">
        <v>100</v>
      </c>
      <c r="P586" s="2">
        <v>316.8</v>
      </c>
      <c r="Q586" s="2">
        <v>335.00700000000001</v>
      </c>
      <c r="R586" s="2">
        <v>-18.207000000000001</v>
      </c>
      <c r="S586" s="30">
        <v>60</v>
      </c>
      <c r="T586" s="30">
        <v>63.45</v>
      </c>
      <c r="U586" s="30">
        <v>5.75</v>
      </c>
    </row>
    <row r="587" spans="1:21" x14ac:dyDescent="0.25">
      <c r="A587" s="16" t="s">
        <v>221</v>
      </c>
      <c r="B587" s="16" t="s">
        <v>221</v>
      </c>
      <c r="C587" s="16" t="s">
        <v>462</v>
      </c>
      <c r="D587" s="16" t="s">
        <v>1503</v>
      </c>
      <c r="E587" s="16" t="s">
        <v>712</v>
      </c>
      <c r="F587" s="16" t="s">
        <v>654</v>
      </c>
      <c r="G587" s="16" t="s">
        <v>479</v>
      </c>
      <c r="H587" s="16" t="s">
        <v>495</v>
      </c>
      <c r="I587" s="16" t="s">
        <v>1453</v>
      </c>
      <c r="J587" s="16" t="s">
        <v>25</v>
      </c>
      <c r="K587" s="74" t="s">
        <v>1502</v>
      </c>
      <c r="L587" s="29">
        <v>4.4400000000000004</v>
      </c>
      <c r="M587" s="29">
        <v>4.4400000000000004</v>
      </c>
      <c r="N587" s="29">
        <v>4.4400000000000004</v>
      </c>
      <c r="O587" s="29">
        <v>100</v>
      </c>
      <c r="P587" s="3">
        <v>266.39999999999998</v>
      </c>
      <c r="Q587" s="3">
        <v>281.68299999999999</v>
      </c>
      <c r="R587" s="3">
        <v>-15.282999999999999</v>
      </c>
      <c r="S587" s="29">
        <v>60</v>
      </c>
      <c r="T587" s="29">
        <v>63.44</v>
      </c>
      <c r="U587" s="29">
        <v>5.74</v>
      </c>
    </row>
    <row r="588" spans="1:21" x14ac:dyDescent="0.25">
      <c r="A588" s="17" t="s">
        <v>221</v>
      </c>
      <c r="B588" s="17" t="s">
        <v>221</v>
      </c>
      <c r="C588" s="17" t="s">
        <v>462</v>
      </c>
      <c r="D588" s="17" t="s">
        <v>1503</v>
      </c>
      <c r="E588" s="17" t="s">
        <v>712</v>
      </c>
      <c r="F588" s="17" t="s">
        <v>654</v>
      </c>
      <c r="G588" s="17" t="s">
        <v>480</v>
      </c>
      <c r="H588" s="17" t="s">
        <v>495</v>
      </c>
      <c r="I588" s="17" t="s">
        <v>1453</v>
      </c>
      <c r="J588" s="17" t="s">
        <v>25</v>
      </c>
      <c r="K588" s="73" t="s">
        <v>1502</v>
      </c>
      <c r="L588" s="30">
        <v>3.36</v>
      </c>
      <c r="M588" s="30">
        <v>3.36</v>
      </c>
      <c r="N588" s="30">
        <v>3.36</v>
      </c>
      <c r="O588" s="30">
        <v>100</v>
      </c>
      <c r="P588" s="2">
        <v>201.6</v>
      </c>
      <c r="Q588" s="2">
        <v>213.18199999999999</v>
      </c>
      <c r="R588" s="2">
        <v>-11.582000000000001</v>
      </c>
      <c r="S588" s="30">
        <v>60</v>
      </c>
      <c r="T588" s="30">
        <v>63.45</v>
      </c>
      <c r="U588" s="30">
        <v>5.75</v>
      </c>
    </row>
    <row r="589" spans="1:21" x14ac:dyDescent="0.25">
      <c r="A589" s="16" t="s">
        <v>221</v>
      </c>
      <c r="B589" s="16" t="s">
        <v>221</v>
      </c>
      <c r="C589" s="16" t="s">
        <v>462</v>
      </c>
      <c r="D589" s="16" t="s">
        <v>1503</v>
      </c>
      <c r="E589" s="16" t="s">
        <v>712</v>
      </c>
      <c r="F589" s="16" t="s">
        <v>654</v>
      </c>
      <c r="G589" s="16" t="s">
        <v>481</v>
      </c>
      <c r="H589" s="16" t="s">
        <v>495</v>
      </c>
      <c r="I589" s="16" t="s">
        <v>1453</v>
      </c>
      <c r="J589" s="16" t="s">
        <v>25</v>
      </c>
      <c r="K589" s="74" t="s">
        <v>1502</v>
      </c>
      <c r="L589" s="29">
        <v>3.92</v>
      </c>
      <c r="M589" s="29">
        <v>3.92</v>
      </c>
      <c r="N589" s="29">
        <v>3.92</v>
      </c>
      <c r="O589" s="29">
        <v>100</v>
      </c>
      <c r="P589" s="3">
        <v>235.2</v>
      </c>
      <c r="Q589" s="3">
        <v>248.702</v>
      </c>
      <c r="R589" s="3">
        <v>-13.502000000000001</v>
      </c>
      <c r="S589" s="29">
        <v>60</v>
      </c>
      <c r="T589" s="29">
        <v>63.44</v>
      </c>
      <c r="U589" s="29">
        <v>5.74</v>
      </c>
    </row>
    <row r="590" spans="1:21" x14ac:dyDescent="0.25">
      <c r="A590" s="17" t="s">
        <v>221</v>
      </c>
      <c r="B590" s="17" t="s">
        <v>221</v>
      </c>
      <c r="C590" s="17" t="s">
        <v>462</v>
      </c>
      <c r="D590" s="17" t="s">
        <v>1503</v>
      </c>
      <c r="E590" s="17" t="s">
        <v>712</v>
      </c>
      <c r="F590" s="17" t="s">
        <v>654</v>
      </c>
      <c r="G590" s="17" t="s">
        <v>482</v>
      </c>
      <c r="H590" s="17" t="s">
        <v>495</v>
      </c>
      <c r="I590" s="17" t="s">
        <v>1453</v>
      </c>
      <c r="J590" s="17" t="s">
        <v>25</v>
      </c>
      <c r="K590" s="73" t="s">
        <v>1502</v>
      </c>
      <c r="L590" s="30">
        <v>5.38</v>
      </c>
      <c r="M590" s="30">
        <v>5.38</v>
      </c>
      <c r="N590" s="30">
        <v>5.38</v>
      </c>
      <c r="O590" s="30">
        <v>100</v>
      </c>
      <c r="P590" s="2">
        <v>322.8</v>
      </c>
      <c r="Q590" s="2">
        <v>341.34199999999998</v>
      </c>
      <c r="R590" s="2">
        <v>-18.542000000000002</v>
      </c>
      <c r="S590" s="30">
        <v>60</v>
      </c>
      <c r="T590" s="30">
        <v>63.45</v>
      </c>
      <c r="U590" s="30">
        <v>5.74</v>
      </c>
    </row>
    <row r="591" spans="1:21" x14ac:dyDescent="0.25">
      <c r="A591" s="16" t="s">
        <v>221</v>
      </c>
      <c r="B591" s="16" t="s">
        <v>221</v>
      </c>
      <c r="C591" s="16" t="s">
        <v>462</v>
      </c>
      <c r="D591" s="16" t="s">
        <v>1503</v>
      </c>
      <c r="E591" s="16" t="s">
        <v>712</v>
      </c>
      <c r="F591" s="16" t="s">
        <v>654</v>
      </c>
      <c r="G591" s="16" t="s">
        <v>486</v>
      </c>
      <c r="H591" s="16" t="s">
        <v>495</v>
      </c>
      <c r="I591" s="16" t="s">
        <v>1453</v>
      </c>
      <c r="J591" s="16" t="s">
        <v>25</v>
      </c>
      <c r="K591" s="74" t="s">
        <v>1502</v>
      </c>
      <c r="L591" s="29">
        <v>5.75</v>
      </c>
      <c r="M591" s="29">
        <v>5.75</v>
      </c>
      <c r="N591" s="29">
        <v>5.75</v>
      </c>
      <c r="O591" s="29">
        <v>100</v>
      </c>
      <c r="P591" s="3">
        <v>345</v>
      </c>
      <c r="Q591" s="3">
        <v>364.82499999999999</v>
      </c>
      <c r="R591" s="3">
        <v>-19.824999999999999</v>
      </c>
      <c r="S591" s="29">
        <v>60</v>
      </c>
      <c r="T591" s="29">
        <v>63.45</v>
      </c>
      <c r="U591" s="29">
        <v>5.75</v>
      </c>
    </row>
    <row r="592" spans="1:21" x14ac:dyDescent="0.25">
      <c r="A592" s="17" t="s">
        <v>221</v>
      </c>
      <c r="B592" s="17" t="s">
        <v>221</v>
      </c>
      <c r="C592" s="17" t="s">
        <v>462</v>
      </c>
      <c r="D592" s="17" t="s">
        <v>1503</v>
      </c>
      <c r="E592" s="17" t="s">
        <v>712</v>
      </c>
      <c r="F592" s="17" t="s">
        <v>654</v>
      </c>
      <c r="G592" s="17" t="s">
        <v>489</v>
      </c>
      <c r="H592" s="17" t="s">
        <v>495</v>
      </c>
      <c r="I592" s="17" t="s">
        <v>1453</v>
      </c>
      <c r="J592" s="17" t="s">
        <v>25</v>
      </c>
      <c r="K592" s="73" t="s">
        <v>1502</v>
      </c>
      <c r="L592" s="30">
        <v>4.6900000000000004</v>
      </c>
      <c r="M592" s="30">
        <v>4.6900000000000004</v>
      </c>
      <c r="N592" s="30">
        <v>4.6900000000000004</v>
      </c>
      <c r="O592" s="30">
        <v>100</v>
      </c>
      <c r="P592" s="2">
        <v>281.39999999999998</v>
      </c>
      <c r="Q592" s="2">
        <v>297.56099999999998</v>
      </c>
      <c r="R592" s="2">
        <v>-16.161000000000001</v>
      </c>
      <c r="S592" s="30">
        <v>60</v>
      </c>
      <c r="T592" s="30">
        <v>63.45</v>
      </c>
      <c r="U592" s="30">
        <v>5.74</v>
      </c>
    </row>
    <row r="593" spans="1:21" x14ac:dyDescent="0.25">
      <c r="A593" s="16" t="s">
        <v>221</v>
      </c>
      <c r="B593" s="16" t="s">
        <v>221</v>
      </c>
      <c r="C593" s="16" t="s">
        <v>462</v>
      </c>
      <c r="D593" s="16" t="s">
        <v>1503</v>
      </c>
      <c r="E593" s="16" t="s">
        <v>712</v>
      </c>
      <c r="F593" s="16" t="s">
        <v>654</v>
      </c>
      <c r="G593" s="16" t="s">
        <v>490</v>
      </c>
      <c r="H593" s="16" t="s">
        <v>495</v>
      </c>
      <c r="I593" s="16" t="s">
        <v>1453</v>
      </c>
      <c r="J593" s="16" t="s">
        <v>25</v>
      </c>
      <c r="K593" s="74" t="s">
        <v>1502</v>
      </c>
      <c r="L593" s="29">
        <v>4.9400000000000004</v>
      </c>
      <c r="M593" s="29">
        <v>4.9400000000000004</v>
      </c>
      <c r="N593" s="29">
        <v>4.9400000000000004</v>
      </c>
      <c r="O593" s="29">
        <v>100</v>
      </c>
      <c r="P593" s="3">
        <v>296.39999999999998</v>
      </c>
      <c r="Q593" s="3">
        <v>313.42200000000003</v>
      </c>
      <c r="R593" s="3">
        <v>-17.021999999999998</v>
      </c>
      <c r="S593" s="29">
        <v>60</v>
      </c>
      <c r="T593" s="29">
        <v>63.45</v>
      </c>
      <c r="U593" s="29">
        <v>5.74</v>
      </c>
    </row>
    <row r="594" spans="1:21" x14ac:dyDescent="0.25">
      <c r="A594" s="17" t="s">
        <v>221</v>
      </c>
      <c r="B594" s="17" t="s">
        <v>221</v>
      </c>
      <c r="C594" s="17" t="s">
        <v>462</v>
      </c>
      <c r="D594" s="17" t="s">
        <v>1503</v>
      </c>
      <c r="E594" s="17" t="s">
        <v>712</v>
      </c>
      <c r="F594" s="17" t="s">
        <v>654</v>
      </c>
      <c r="G594" s="17" t="s">
        <v>497</v>
      </c>
      <c r="H594" s="17" t="s">
        <v>495</v>
      </c>
      <c r="I594" s="17" t="s">
        <v>1453</v>
      </c>
      <c r="J594" s="17" t="s">
        <v>25</v>
      </c>
      <c r="K594" s="73" t="s">
        <v>1502</v>
      </c>
      <c r="L594" s="30">
        <v>0.82</v>
      </c>
      <c r="M594" s="30">
        <v>0.82</v>
      </c>
      <c r="N594" s="30">
        <v>0.82</v>
      </c>
      <c r="O594" s="30">
        <v>100</v>
      </c>
      <c r="P594" s="2">
        <v>49.2</v>
      </c>
      <c r="Q594" s="2">
        <v>52.027999999999999</v>
      </c>
      <c r="R594" s="2">
        <v>-2.8279999999999998</v>
      </c>
      <c r="S594" s="30">
        <v>60</v>
      </c>
      <c r="T594" s="30">
        <v>63.45</v>
      </c>
      <c r="U594" s="30">
        <v>5.75</v>
      </c>
    </row>
    <row r="595" spans="1:21" x14ac:dyDescent="0.25">
      <c r="A595" s="16" t="s">
        <v>221</v>
      </c>
      <c r="B595" s="16" t="s">
        <v>221</v>
      </c>
      <c r="C595" s="16" t="s">
        <v>462</v>
      </c>
      <c r="D595" s="16" t="s">
        <v>1503</v>
      </c>
      <c r="E595" s="16" t="s">
        <v>712</v>
      </c>
      <c r="F595" s="16" t="s">
        <v>654</v>
      </c>
      <c r="G595" s="16" t="s">
        <v>519</v>
      </c>
      <c r="H595" s="16" t="s">
        <v>495</v>
      </c>
      <c r="I595" s="16" t="s">
        <v>1453</v>
      </c>
      <c r="J595" s="16" t="s">
        <v>25</v>
      </c>
      <c r="K595" s="74" t="s">
        <v>1502</v>
      </c>
      <c r="L595" s="29">
        <v>0.87</v>
      </c>
      <c r="M595" s="29">
        <v>0.87</v>
      </c>
      <c r="N595" s="29">
        <v>0.87</v>
      </c>
      <c r="O595" s="29">
        <v>100</v>
      </c>
      <c r="P595" s="3">
        <v>52.2</v>
      </c>
      <c r="Q595" s="3">
        <v>55.206000000000003</v>
      </c>
      <c r="R595" s="3">
        <v>-3.0059999999999998</v>
      </c>
      <c r="S595" s="29">
        <v>60</v>
      </c>
      <c r="T595" s="29">
        <v>63.46</v>
      </c>
      <c r="U595" s="29">
        <v>5.76</v>
      </c>
    </row>
    <row r="596" spans="1:21" x14ac:dyDescent="0.25">
      <c r="A596" s="17" t="s">
        <v>221</v>
      </c>
      <c r="B596" s="17" t="s">
        <v>221</v>
      </c>
      <c r="C596" s="17" t="s">
        <v>462</v>
      </c>
      <c r="D596" s="17" t="s">
        <v>1503</v>
      </c>
      <c r="E596" s="17" t="s">
        <v>712</v>
      </c>
      <c r="F596" s="17" t="s">
        <v>654</v>
      </c>
      <c r="G596" s="17" t="s">
        <v>520</v>
      </c>
      <c r="H596" s="17" t="s">
        <v>495</v>
      </c>
      <c r="I596" s="17" t="s">
        <v>1453</v>
      </c>
      <c r="J596" s="17" t="s">
        <v>25</v>
      </c>
      <c r="K596" s="73" t="s">
        <v>1502</v>
      </c>
      <c r="L596" s="30">
        <v>1.63</v>
      </c>
      <c r="M596" s="30">
        <v>1.63</v>
      </c>
      <c r="N596" s="30">
        <v>1.63</v>
      </c>
      <c r="O596" s="30">
        <v>100</v>
      </c>
      <c r="P596" s="2">
        <v>97.8</v>
      </c>
      <c r="Q596" s="2">
        <v>103.41</v>
      </c>
      <c r="R596" s="2">
        <v>-5.61</v>
      </c>
      <c r="S596" s="30">
        <v>60</v>
      </c>
      <c r="T596" s="30">
        <v>63.44</v>
      </c>
      <c r="U596" s="30">
        <v>5.74</v>
      </c>
    </row>
    <row r="597" spans="1:21" x14ac:dyDescent="0.25">
      <c r="A597" s="16" t="s">
        <v>221</v>
      </c>
      <c r="B597" s="16" t="s">
        <v>221</v>
      </c>
      <c r="C597" s="16" t="s">
        <v>808</v>
      </c>
      <c r="D597" s="16" t="s">
        <v>1545</v>
      </c>
      <c r="E597" s="16" t="s">
        <v>1002</v>
      </c>
      <c r="F597" s="16" t="s">
        <v>638</v>
      </c>
      <c r="G597" s="16" t="s">
        <v>470</v>
      </c>
      <c r="H597" s="16" t="s">
        <v>495</v>
      </c>
      <c r="I597" s="16" t="s">
        <v>1453</v>
      </c>
      <c r="J597" s="16" t="s">
        <v>25</v>
      </c>
      <c r="K597" s="74" t="s">
        <v>1502</v>
      </c>
      <c r="L597" s="29">
        <v>4.93</v>
      </c>
      <c r="M597" s="29">
        <v>4.93</v>
      </c>
      <c r="N597" s="29">
        <v>4.93</v>
      </c>
      <c r="O597" s="29">
        <v>100</v>
      </c>
      <c r="P597" s="3">
        <v>295.8</v>
      </c>
      <c r="Q597" s="3">
        <v>100.256</v>
      </c>
      <c r="R597" s="3">
        <v>195.54400000000001</v>
      </c>
      <c r="S597" s="29">
        <v>60</v>
      </c>
      <c r="T597" s="29">
        <v>20.34</v>
      </c>
      <c r="U597" s="29">
        <v>-66.11</v>
      </c>
    </row>
    <row r="598" spans="1:21" x14ac:dyDescent="0.25">
      <c r="A598" s="17" t="s">
        <v>221</v>
      </c>
      <c r="B598" s="17" t="s">
        <v>221</v>
      </c>
      <c r="C598" s="17" t="s">
        <v>462</v>
      </c>
      <c r="D598" s="17" t="s">
        <v>1556</v>
      </c>
      <c r="E598" s="17" t="s">
        <v>795</v>
      </c>
      <c r="F598" s="17" t="s">
        <v>790</v>
      </c>
      <c r="G598" s="17" t="s">
        <v>465</v>
      </c>
      <c r="H598" s="17" t="s">
        <v>495</v>
      </c>
      <c r="I598" s="17" t="s">
        <v>1453</v>
      </c>
      <c r="J598" s="17" t="s">
        <v>25</v>
      </c>
      <c r="K598" s="73" t="s">
        <v>1506</v>
      </c>
      <c r="L598" s="30">
        <v>24.23</v>
      </c>
      <c r="M598" s="30">
        <v>24.23</v>
      </c>
      <c r="N598" s="30">
        <v>24.23</v>
      </c>
      <c r="O598" s="30">
        <v>100</v>
      </c>
      <c r="P598" s="2">
        <v>1453.8</v>
      </c>
      <c r="Q598" s="2">
        <v>1861.1959999999999</v>
      </c>
      <c r="R598" s="2">
        <v>-407.39600000000002</v>
      </c>
      <c r="S598" s="30">
        <v>60</v>
      </c>
      <c r="T598" s="30">
        <v>76.81</v>
      </c>
      <c r="U598" s="30">
        <v>28.02</v>
      </c>
    </row>
    <row r="599" spans="1:21" x14ac:dyDescent="0.25">
      <c r="A599" s="16" t="s">
        <v>221</v>
      </c>
      <c r="B599" s="16" t="s">
        <v>221</v>
      </c>
      <c r="C599" s="16" t="s">
        <v>462</v>
      </c>
      <c r="D599" s="16" t="s">
        <v>1556</v>
      </c>
      <c r="E599" s="16" t="s">
        <v>795</v>
      </c>
      <c r="F599" s="16" t="s">
        <v>790</v>
      </c>
      <c r="G599" s="16" t="s">
        <v>468</v>
      </c>
      <c r="H599" s="16" t="s">
        <v>495</v>
      </c>
      <c r="I599" s="16" t="s">
        <v>1453</v>
      </c>
      <c r="J599" s="16" t="s">
        <v>25</v>
      </c>
      <c r="K599" s="74" t="s">
        <v>1506</v>
      </c>
      <c r="L599" s="29">
        <v>3.89</v>
      </c>
      <c r="M599" s="29">
        <v>3.89</v>
      </c>
      <c r="N599" s="29">
        <v>3.89</v>
      </c>
      <c r="O599" s="29">
        <v>100</v>
      </c>
      <c r="P599" s="3">
        <v>233.4</v>
      </c>
      <c r="Q599" s="3">
        <v>298.80599999999998</v>
      </c>
      <c r="R599" s="3">
        <v>-65.406000000000006</v>
      </c>
      <c r="S599" s="29">
        <v>60</v>
      </c>
      <c r="T599" s="29">
        <v>76.81</v>
      </c>
      <c r="U599" s="29">
        <v>28.02</v>
      </c>
    </row>
    <row r="600" spans="1:21" x14ac:dyDescent="0.25">
      <c r="A600" s="17" t="s">
        <v>221</v>
      </c>
      <c r="B600" s="17" t="s">
        <v>221</v>
      </c>
      <c r="C600" s="17" t="s">
        <v>462</v>
      </c>
      <c r="D600" s="17" t="s">
        <v>1556</v>
      </c>
      <c r="E600" s="17" t="s">
        <v>795</v>
      </c>
      <c r="F600" s="17" t="s">
        <v>790</v>
      </c>
      <c r="G600" s="17" t="s">
        <v>470</v>
      </c>
      <c r="H600" s="17" t="s">
        <v>495</v>
      </c>
      <c r="I600" s="17" t="s">
        <v>1453</v>
      </c>
      <c r="J600" s="17" t="s">
        <v>25</v>
      </c>
      <c r="K600" s="73" t="s">
        <v>1506</v>
      </c>
      <c r="L600" s="30">
        <v>13.48</v>
      </c>
      <c r="M600" s="30">
        <v>13.48</v>
      </c>
      <c r="N600" s="30">
        <v>13.48</v>
      </c>
      <c r="O600" s="30">
        <v>100</v>
      </c>
      <c r="P600" s="2">
        <v>808.8</v>
      </c>
      <c r="Q600" s="2">
        <v>1035.444</v>
      </c>
      <c r="R600" s="2">
        <v>-226.64400000000001</v>
      </c>
      <c r="S600" s="30">
        <v>60</v>
      </c>
      <c r="T600" s="30">
        <v>76.81</v>
      </c>
      <c r="U600" s="30">
        <v>28.02</v>
      </c>
    </row>
    <row r="601" spans="1:21" x14ac:dyDescent="0.25">
      <c r="A601" s="16" t="s">
        <v>221</v>
      </c>
      <c r="B601" s="16" t="s">
        <v>221</v>
      </c>
      <c r="C601" s="16" t="s">
        <v>462</v>
      </c>
      <c r="D601" s="16" t="s">
        <v>1556</v>
      </c>
      <c r="E601" s="16" t="s">
        <v>795</v>
      </c>
      <c r="F601" s="16" t="s">
        <v>790</v>
      </c>
      <c r="G601" s="16" t="s">
        <v>471</v>
      </c>
      <c r="H601" s="16" t="s">
        <v>495</v>
      </c>
      <c r="I601" s="16" t="s">
        <v>1453</v>
      </c>
      <c r="J601" s="16" t="s">
        <v>25</v>
      </c>
      <c r="K601" s="74" t="s">
        <v>1506</v>
      </c>
      <c r="L601" s="29">
        <v>4.71</v>
      </c>
      <c r="M601" s="29">
        <v>4.71</v>
      </c>
      <c r="N601" s="29">
        <v>4.71</v>
      </c>
      <c r="O601" s="29">
        <v>100</v>
      </c>
      <c r="P601" s="3">
        <v>282.60000000000002</v>
      </c>
      <c r="Q601" s="3">
        <v>361.79599999999999</v>
      </c>
      <c r="R601" s="3">
        <v>-79.195999999999998</v>
      </c>
      <c r="S601" s="29">
        <v>60</v>
      </c>
      <c r="T601" s="29">
        <v>76.81</v>
      </c>
      <c r="U601" s="29">
        <v>28.02</v>
      </c>
    </row>
    <row r="602" spans="1:21" x14ac:dyDescent="0.25">
      <c r="A602" s="17" t="s">
        <v>221</v>
      </c>
      <c r="B602" s="17" t="s">
        <v>221</v>
      </c>
      <c r="C602" s="17" t="s">
        <v>462</v>
      </c>
      <c r="D602" s="17" t="s">
        <v>1556</v>
      </c>
      <c r="E602" s="17" t="s">
        <v>795</v>
      </c>
      <c r="F602" s="17" t="s">
        <v>790</v>
      </c>
      <c r="G602" s="17" t="s">
        <v>472</v>
      </c>
      <c r="H602" s="17" t="s">
        <v>495</v>
      </c>
      <c r="I602" s="17" t="s">
        <v>1453</v>
      </c>
      <c r="J602" s="17" t="s">
        <v>25</v>
      </c>
      <c r="K602" s="73" t="s">
        <v>1506</v>
      </c>
      <c r="L602" s="30">
        <v>4.57</v>
      </c>
      <c r="M602" s="30">
        <v>4.57</v>
      </c>
      <c r="N602" s="30">
        <v>4.57</v>
      </c>
      <c r="O602" s="30">
        <v>100</v>
      </c>
      <c r="P602" s="2">
        <v>274.2</v>
      </c>
      <c r="Q602" s="2">
        <v>351.04199999999997</v>
      </c>
      <c r="R602" s="2">
        <v>-76.841999999999999</v>
      </c>
      <c r="S602" s="30">
        <v>60</v>
      </c>
      <c r="T602" s="30">
        <v>76.81</v>
      </c>
      <c r="U602" s="30">
        <v>28.02</v>
      </c>
    </row>
    <row r="603" spans="1:21" x14ac:dyDescent="0.25">
      <c r="A603" s="16" t="s">
        <v>221</v>
      </c>
      <c r="B603" s="16" t="s">
        <v>221</v>
      </c>
      <c r="C603" s="16" t="s">
        <v>462</v>
      </c>
      <c r="D603" s="16" t="s">
        <v>1556</v>
      </c>
      <c r="E603" s="16" t="s">
        <v>795</v>
      </c>
      <c r="F603" s="16" t="s">
        <v>790</v>
      </c>
      <c r="G603" s="16" t="s">
        <v>473</v>
      </c>
      <c r="H603" s="16" t="s">
        <v>495</v>
      </c>
      <c r="I603" s="16" t="s">
        <v>1453</v>
      </c>
      <c r="J603" s="16" t="s">
        <v>25</v>
      </c>
      <c r="K603" s="74" t="s">
        <v>1506</v>
      </c>
      <c r="L603" s="29">
        <v>9.2799999999999994</v>
      </c>
      <c r="M603" s="29">
        <v>9.2799999999999994</v>
      </c>
      <c r="N603" s="29">
        <v>9.2799999999999994</v>
      </c>
      <c r="O603" s="29">
        <v>100</v>
      </c>
      <c r="P603" s="3">
        <v>556.79999999999995</v>
      </c>
      <c r="Q603" s="3">
        <v>712.83</v>
      </c>
      <c r="R603" s="3">
        <v>-156.03</v>
      </c>
      <c r="S603" s="29">
        <v>60</v>
      </c>
      <c r="T603" s="29">
        <v>76.81</v>
      </c>
      <c r="U603" s="29">
        <v>28.02</v>
      </c>
    </row>
    <row r="604" spans="1:21" x14ac:dyDescent="0.25">
      <c r="A604" s="17" t="s">
        <v>221</v>
      </c>
      <c r="B604" s="17" t="s">
        <v>221</v>
      </c>
      <c r="C604" s="17" t="s">
        <v>462</v>
      </c>
      <c r="D604" s="17" t="s">
        <v>1556</v>
      </c>
      <c r="E604" s="17" t="s">
        <v>795</v>
      </c>
      <c r="F604" s="17" t="s">
        <v>790</v>
      </c>
      <c r="G604" s="17" t="s">
        <v>474</v>
      </c>
      <c r="H604" s="17" t="s">
        <v>495</v>
      </c>
      <c r="I604" s="17" t="s">
        <v>1453</v>
      </c>
      <c r="J604" s="17" t="s">
        <v>25</v>
      </c>
      <c r="K604" s="73" t="s">
        <v>1506</v>
      </c>
      <c r="L604" s="30">
        <v>1.93</v>
      </c>
      <c r="M604" s="30">
        <v>1.93</v>
      </c>
      <c r="N604" s="30">
        <v>1.93</v>
      </c>
      <c r="O604" s="30">
        <v>100</v>
      </c>
      <c r="P604" s="2">
        <v>115.8</v>
      </c>
      <c r="Q604" s="2">
        <v>148.26599999999999</v>
      </c>
      <c r="R604" s="2">
        <v>-32.466000000000001</v>
      </c>
      <c r="S604" s="30">
        <v>60</v>
      </c>
      <c r="T604" s="30">
        <v>76.819999999999993</v>
      </c>
      <c r="U604" s="30">
        <v>28.04</v>
      </c>
    </row>
    <row r="605" spans="1:21" x14ac:dyDescent="0.25">
      <c r="A605" s="16" t="s">
        <v>221</v>
      </c>
      <c r="B605" s="16" t="s">
        <v>221</v>
      </c>
      <c r="C605" s="16" t="s">
        <v>462</v>
      </c>
      <c r="D605" s="16" t="s">
        <v>1557</v>
      </c>
      <c r="E605" s="16" t="s">
        <v>572</v>
      </c>
      <c r="F605" s="16" t="s">
        <v>464</v>
      </c>
      <c r="G605" s="16" t="s">
        <v>470</v>
      </c>
      <c r="H605" s="16" t="s">
        <v>487</v>
      </c>
      <c r="I605" s="16" t="s">
        <v>1453</v>
      </c>
      <c r="J605" s="16" t="s">
        <v>25</v>
      </c>
      <c r="K605" s="74" t="s">
        <v>1480</v>
      </c>
      <c r="L605" s="29">
        <v>7.85</v>
      </c>
      <c r="M605" s="29">
        <v>7.85</v>
      </c>
      <c r="N605" s="29">
        <v>7.85</v>
      </c>
      <c r="O605" s="29">
        <v>100</v>
      </c>
      <c r="P605" s="3">
        <v>628</v>
      </c>
      <c r="Q605" s="3">
        <v>698.21400000000006</v>
      </c>
      <c r="R605" s="3">
        <v>-70.213999999999999</v>
      </c>
      <c r="S605" s="29">
        <v>80</v>
      </c>
      <c r="T605" s="29">
        <v>88.94</v>
      </c>
      <c r="U605" s="29">
        <v>11.18</v>
      </c>
    </row>
    <row r="606" spans="1:21" x14ac:dyDescent="0.25">
      <c r="A606" s="17" t="s">
        <v>221</v>
      </c>
      <c r="B606" s="17" t="s">
        <v>221</v>
      </c>
      <c r="C606" s="17" t="s">
        <v>462</v>
      </c>
      <c r="D606" s="17" t="s">
        <v>1557</v>
      </c>
      <c r="E606" s="17" t="s">
        <v>572</v>
      </c>
      <c r="F606" s="17" t="s">
        <v>464</v>
      </c>
      <c r="G606" s="17" t="s">
        <v>472</v>
      </c>
      <c r="H606" s="17" t="s">
        <v>487</v>
      </c>
      <c r="I606" s="17" t="s">
        <v>1453</v>
      </c>
      <c r="J606" s="17" t="s">
        <v>25</v>
      </c>
      <c r="K606" s="73" t="s">
        <v>1480</v>
      </c>
      <c r="L606" s="30">
        <v>9.4</v>
      </c>
      <c r="M606" s="30">
        <v>9.4</v>
      </c>
      <c r="N606" s="30">
        <v>9.4</v>
      </c>
      <c r="O606" s="30">
        <v>100</v>
      </c>
      <c r="P606" s="2">
        <v>752</v>
      </c>
      <c r="Q606" s="2">
        <v>836.08299999999997</v>
      </c>
      <c r="R606" s="2">
        <v>-84.082999999999998</v>
      </c>
      <c r="S606" s="30">
        <v>80</v>
      </c>
      <c r="T606" s="30">
        <v>88.95</v>
      </c>
      <c r="U606" s="30">
        <v>11.18</v>
      </c>
    </row>
    <row r="607" spans="1:21" x14ac:dyDescent="0.25">
      <c r="A607" s="16" t="s">
        <v>221</v>
      </c>
      <c r="B607" s="16" t="s">
        <v>221</v>
      </c>
      <c r="C607" s="16" t="s">
        <v>462</v>
      </c>
      <c r="D607" s="16" t="s">
        <v>1557</v>
      </c>
      <c r="E607" s="16" t="s">
        <v>572</v>
      </c>
      <c r="F607" s="16" t="s">
        <v>464</v>
      </c>
      <c r="G607" s="16" t="s">
        <v>473</v>
      </c>
      <c r="H607" s="16" t="s">
        <v>487</v>
      </c>
      <c r="I607" s="16" t="s">
        <v>1453</v>
      </c>
      <c r="J607" s="16" t="s">
        <v>25</v>
      </c>
      <c r="K607" s="74" t="s">
        <v>1480</v>
      </c>
      <c r="L607" s="29">
        <v>1.94</v>
      </c>
      <c r="M607" s="29">
        <v>1.94</v>
      </c>
      <c r="N607" s="29">
        <v>1.94</v>
      </c>
      <c r="O607" s="29">
        <v>100</v>
      </c>
      <c r="P607" s="3">
        <v>155.19999999999999</v>
      </c>
      <c r="Q607" s="3">
        <v>172.55099999999999</v>
      </c>
      <c r="R607" s="3">
        <v>-17.350999999999999</v>
      </c>
      <c r="S607" s="29">
        <v>80</v>
      </c>
      <c r="T607" s="29">
        <v>88.94</v>
      </c>
      <c r="U607" s="29">
        <v>11.18</v>
      </c>
    </row>
    <row r="608" spans="1:21" x14ac:dyDescent="0.25">
      <c r="A608" s="17" t="s">
        <v>221</v>
      </c>
      <c r="B608" s="17" t="s">
        <v>221</v>
      </c>
      <c r="C608" s="17" t="s">
        <v>462</v>
      </c>
      <c r="D608" s="17" t="s">
        <v>1557</v>
      </c>
      <c r="E608" s="17" t="s">
        <v>572</v>
      </c>
      <c r="F608" s="17" t="s">
        <v>464</v>
      </c>
      <c r="G608" s="17" t="s">
        <v>474</v>
      </c>
      <c r="H608" s="17" t="s">
        <v>487</v>
      </c>
      <c r="I608" s="17" t="s">
        <v>1453</v>
      </c>
      <c r="J608" s="17" t="s">
        <v>25</v>
      </c>
      <c r="K608" s="73" t="s">
        <v>1480</v>
      </c>
      <c r="L608" s="30">
        <v>2.14</v>
      </c>
      <c r="M608" s="30">
        <v>2.14</v>
      </c>
      <c r="N608" s="30">
        <v>2.14</v>
      </c>
      <c r="O608" s="30">
        <v>100</v>
      </c>
      <c r="P608" s="2">
        <v>171.2</v>
      </c>
      <c r="Q608" s="2">
        <v>190.33600000000001</v>
      </c>
      <c r="R608" s="2">
        <v>-19.135999999999999</v>
      </c>
      <c r="S608" s="30">
        <v>80</v>
      </c>
      <c r="T608" s="30">
        <v>88.94</v>
      </c>
      <c r="U608" s="30">
        <v>11.18</v>
      </c>
    </row>
    <row r="609" spans="1:21" x14ac:dyDescent="0.25">
      <c r="A609" s="16" t="s">
        <v>221</v>
      </c>
      <c r="B609" s="16" t="s">
        <v>221</v>
      </c>
      <c r="C609" s="16" t="s">
        <v>462</v>
      </c>
      <c r="D609" s="16" t="s">
        <v>1557</v>
      </c>
      <c r="E609" s="16" t="s">
        <v>572</v>
      </c>
      <c r="F609" s="16" t="s">
        <v>464</v>
      </c>
      <c r="G609" s="16" t="s">
        <v>475</v>
      </c>
      <c r="H609" s="16" t="s">
        <v>487</v>
      </c>
      <c r="I609" s="16" t="s">
        <v>1453</v>
      </c>
      <c r="J609" s="16" t="s">
        <v>25</v>
      </c>
      <c r="K609" s="74" t="s">
        <v>1480</v>
      </c>
      <c r="L609" s="29">
        <v>15.7</v>
      </c>
      <c r="M609" s="29">
        <v>15.7</v>
      </c>
      <c r="N609" s="29">
        <v>15.7</v>
      </c>
      <c r="O609" s="29">
        <v>100</v>
      </c>
      <c r="P609" s="3">
        <v>1256</v>
      </c>
      <c r="Q609" s="3">
        <v>1396.4359999999999</v>
      </c>
      <c r="R609" s="3">
        <v>-140.43600000000001</v>
      </c>
      <c r="S609" s="29">
        <v>80</v>
      </c>
      <c r="T609" s="29">
        <v>88.94</v>
      </c>
      <c r="U609" s="29">
        <v>11.18</v>
      </c>
    </row>
    <row r="610" spans="1:21" x14ac:dyDescent="0.25">
      <c r="A610" s="17" t="s">
        <v>221</v>
      </c>
      <c r="B610" s="17" t="s">
        <v>221</v>
      </c>
      <c r="C610" s="17" t="s">
        <v>462</v>
      </c>
      <c r="D610" s="17" t="s">
        <v>1558</v>
      </c>
      <c r="E610" s="17" t="s">
        <v>778</v>
      </c>
      <c r="F610" s="17" t="s">
        <v>638</v>
      </c>
      <c r="G610" s="17" t="s">
        <v>472</v>
      </c>
      <c r="H610" s="17" t="s">
        <v>487</v>
      </c>
      <c r="I610" s="17" t="s">
        <v>1453</v>
      </c>
      <c r="J610" s="17" t="s">
        <v>25</v>
      </c>
      <c r="K610" s="73" t="s">
        <v>1559</v>
      </c>
      <c r="L610" s="30">
        <v>16.98</v>
      </c>
      <c r="M610" s="30">
        <v>16.98</v>
      </c>
      <c r="N610" s="30">
        <v>16.98</v>
      </c>
      <c r="O610" s="30">
        <v>100</v>
      </c>
      <c r="P610" s="2">
        <v>933.9</v>
      </c>
      <c r="Q610" s="2">
        <v>1433.2249999999999</v>
      </c>
      <c r="R610" s="2">
        <v>-499.32499999999999</v>
      </c>
      <c r="S610" s="30">
        <v>55</v>
      </c>
      <c r="T610" s="30">
        <v>84.41</v>
      </c>
      <c r="U610" s="30">
        <v>53.47</v>
      </c>
    </row>
    <row r="611" spans="1:21" x14ac:dyDescent="0.25">
      <c r="A611" s="16" t="s">
        <v>221</v>
      </c>
      <c r="B611" s="16" t="s">
        <v>221</v>
      </c>
      <c r="C611" s="16" t="s">
        <v>462</v>
      </c>
      <c r="D611" s="16" t="s">
        <v>1558</v>
      </c>
      <c r="E611" s="16" t="s">
        <v>778</v>
      </c>
      <c r="F611" s="16" t="s">
        <v>638</v>
      </c>
      <c r="G611" s="16" t="s">
        <v>473</v>
      </c>
      <c r="H611" s="16" t="s">
        <v>487</v>
      </c>
      <c r="I611" s="16" t="s">
        <v>1453</v>
      </c>
      <c r="J611" s="16" t="s">
        <v>25</v>
      </c>
      <c r="K611" s="74" t="s">
        <v>1559</v>
      </c>
      <c r="L611" s="29">
        <v>10.09</v>
      </c>
      <c r="M611" s="29">
        <v>10.09</v>
      </c>
      <c r="N611" s="29">
        <v>10.09</v>
      </c>
      <c r="O611" s="29">
        <v>100</v>
      </c>
      <c r="P611" s="3">
        <v>554.95000000000005</v>
      </c>
      <c r="Q611" s="3">
        <v>851.66499999999996</v>
      </c>
      <c r="R611" s="3">
        <v>-296.71499999999997</v>
      </c>
      <c r="S611" s="29">
        <v>55</v>
      </c>
      <c r="T611" s="29">
        <v>84.41</v>
      </c>
      <c r="U611" s="29">
        <v>53.47</v>
      </c>
    </row>
    <row r="612" spans="1:21" x14ac:dyDescent="0.25">
      <c r="A612" s="17" t="s">
        <v>221</v>
      </c>
      <c r="B612" s="17" t="s">
        <v>221</v>
      </c>
      <c r="C612" s="17" t="s">
        <v>462</v>
      </c>
      <c r="D612" s="17" t="s">
        <v>1558</v>
      </c>
      <c r="E612" s="17" t="s">
        <v>778</v>
      </c>
      <c r="F612" s="17" t="s">
        <v>638</v>
      </c>
      <c r="G612" s="17" t="s">
        <v>474</v>
      </c>
      <c r="H612" s="17" t="s">
        <v>487</v>
      </c>
      <c r="I612" s="17" t="s">
        <v>1453</v>
      </c>
      <c r="J612" s="17" t="s">
        <v>25</v>
      </c>
      <c r="K612" s="73" t="s">
        <v>1559</v>
      </c>
      <c r="L612" s="30">
        <v>14.01</v>
      </c>
      <c r="M612" s="30">
        <v>14.01</v>
      </c>
      <c r="N612" s="30">
        <v>14.01</v>
      </c>
      <c r="O612" s="30">
        <v>100</v>
      </c>
      <c r="P612" s="2">
        <v>770.55</v>
      </c>
      <c r="Q612" s="2">
        <v>1182.528</v>
      </c>
      <c r="R612" s="2">
        <v>-411.97800000000001</v>
      </c>
      <c r="S612" s="30">
        <v>55</v>
      </c>
      <c r="T612" s="30">
        <v>84.41</v>
      </c>
      <c r="U612" s="30">
        <v>53.47</v>
      </c>
    </row>
    <row r="613" spans="1:21" x14ac:dyDescent="0.25">
      <c r="A613" s="16" t="s">
        <v>221</v>
      </c>
      <c r="B613" s="16" t="s">
        <v>221</v>
      </c>
      <c r="C613" s="16" t="s">
        <v>462</v>
      </c>
      <c r="D613" s="16" t="s">
        <v>1558</v>
      </c>
      <c r="E613" s="16" t="s">
        <v>778</v>
      </c>
      <c r="F613" s="16" t="s">
        <v>638</v>
      </c>
      <c r="G613" s="16" t="s">
        <v>475</v>
      </c>
      <c r="H613" s="16" t="s">
        <v>487</v>
      </c>
      <c r="I613" s="16" t="s">
        <v>1453</v>
      </c>
      <c r="J613" s="16" t="s">
        <v>25</v>
      </c>
      <c r="K613" s="74" t="s">
        <v>1559</v>
      </c>
      <c r="L613" s="29">
        <v>13.11</v>
      </c>
      <c r="M613" s="29">
        <v>13.11</v>
      </c>
      <c r="N613" s="29">
        <v>13.11</v>
      </c>
      <c r="O613" s="29">
        <v>100</v>
      </c>
      <c r="P613" s="3">
        <v>721.05</v>
      </c>
      <c r="Q613" s="3">
        <v>1106.566</v>
      </c>
      <c r="R613" s="3">
        <v>-385.51600000000002</v>
      </c>
      <c r="S613" s="29">
        <v>55</v>
      </c>
      <c r="T613" s="29">
        <v>84.41</v>
      </c>
      <c r="U613" s="29">
        <v>53.47</v>
      </c>
    </row>
    <row r="614" spans="1:21" x14ac:dyDescent="0.25">
      <c r="A614" s="17" t="s">
        <v>221</v>
      </c>
      <c r="B614" s="17" t="s">
        <v>221</v>
      </c>
      <c r="C614" s="17" t="s">
        <v>462</v>
      </c>
      <c r="D614" s="17" t="s">
        <v>1558</v>
      </c>
      <c r="E614" s="17" t="s">
        <v>778</v>
      </c>
      <c r="F614" s="17" t="s">
        <v>638</v>
      </c>
      <c r="G614" s="17" t="s">
        <v>476</v>
      </c>
      <c r="H614" s="17" t="s">
        <v>487</v>
      </c>
      <c r="I614" s="17" t="s">
        <v>1453</v>
      </c>
      <c r="J614" s="17" t="s">
        <v>25</v>
      </c>
      <c r="K614" s="73" t="s">
        <v>1559</v>
      </c>
      <c r="L614" s="30">
        <v>5.58</v>
      </c>
      <c r="M614" s="30">
        <v>5.58</v>
      </c>
      <c r="N614" s="30">
        <v>5.58</v>
      </c>
      <c r="O614" s="30">
        <v>100</v>
      </c>
      <c r="P614" s="2">
        <v>306.89999999999998</v>
      </c>
      <c r="Q614" s="2">
        <v>470.98599999999999</v>
      </c>
      <c r="R614" s="2">
        <v>-164.08600000000001</v>
      </c>
      <c r="S614" s="30">
        <v>55</v>
      </c>
      <c r="T614" s="30">
        <v>84.41</v>
      </c>
      <c r="U614" s="30">
        <v>53.47</v>
      </c>
    </row>
    <row r="615" spans="1:21" x14ac:dyDescent="0.25">
      <c r="A615" s="16" t="s">
        <v>221</v>
      </c>
      <c r="B615" s="16" t="s">
        <v>221</v>
      </c>
      <c r="C615" s="16" t="s">
        <v>462</v>
      </c>
      <c r="D615" s="16" t="s">
        <v>1452</v>
      </c>
      <c r="E615" s="16" t="s">
        <v>540</v>
      </c>
      <c r="F615" s="16" t="s">
        <v>464</v>
      </c>
      <c r="G615" s="16" t="s">
        <v>465</v>
      </c>
      <c r="H615" s="16" t="s">
        <v>487</v>
      </c>
      <c r="I615" s="16" t="s">
        <v>1453</v>
      </c>
      <c r="J615" s="16" t="s">
        <v>25</v>
      </c>
      <c r="K615" s="74" t="s">
        <v>1454</v>
      </c>
      <c r="L615" s="29">
        <v>4.1100000000000003</v>
      </c>
      <c r="M615" s="29">
        <v>4.1100000000000003</v>
      </c>
      <c r="N615" s="29">
        <v>4.1100000000000003</v>
      </c>
      <c r="O615" s="29">
        <v>100</v>
      </c>
      <c r="P615" s="3">
        <v>267.14999999999998</v>
      </c>
      <c r="Q615" s="3">
        <v>365.63799999999998</v>
      </c>
      <c r="R615" s="3">
        <v>-98.488</v>
      </c>
      <c r="S615" s="29">
        <v>65</v>
      </c>
      <c r="T615" s="29">
        <v>88.96</v>
      </c>
      <c r="U615" s="29">
        <v>36.869999999999997</v>
      </c>
    </row>
    <row r="616" spans="1:21" x14ac:dyDescent="0.25">
      <c r="A616" s="17" t="s">
        <v>221</v>
      </c>
      <c r="B616" s="17" t="s">
        <v>221</v>
      </c>
      <c r="C616" s="17" t="s">
        <v>462</v>
      </c>
      <c r="D616" s="17" t="s">
        <v>1452</v>
      </c>
      <c r="E616" s="17" t="s">
        <v>540</v>
      </c>
      <c r="F616" s="17" t="s">
        <v>464</v>
      </c>
      <c r="G616" s="17" t="s">
        <v>468</v>
      </c>
      <c r="H616" s="17" t="s">
        <v>487</v>
      </c>
      <c r="I616" s="17" t="s">
        <v>1453</v>
      </c>
      <c r="J616" s="17" t="s">
        <v>25</v>
      </c>
      <c r="K616" s="73" t="s">
        <v>1454</v>
      </c>
      <c r="L616" s="30">
        <v>15</v>
      </c>
      <c r="M616" s="30">
        <v>15</v>
      </c>
      <c r="N616" s="30">
        <v>15</v>
      </c>
      <c r="O616" s="30">
        <v>100</v>
      </c>
      <c r="P616" s="2">
        <v>975</v>
      </c>
      <c r="Q616" s="2">
        <v>1334.425</v>
      </c>
      <c r="R616" s="2">
        <v>-359.42500000000001</v>
      </c>
      <c r="S616" s="30">
        <v>65</v>
      </c>
      <c r="T616" s="30">
        <v>88.96</v>
      </c>
      <c r="U616" s="30">
        <v>36.86</v>
      </c>
    </row>
    <row r="617" spans="1:21" x14ac:dyDescent="0.25">
      <c r="A617" s="16" t="s">
        <v>221</v>
      </c>
      <c r="B617" s="16" t="s">
        <v>221</v>
      </c>
      <c r="C617" s="16" t="s">
        <v>462</v>
      </c>
      <c r="D617" s="16" t="s">
        <v>1452</v>
      </c>
      <c r="E617" s="16" t="s">
        <v>540</v>
      </c>
      <c r="F617" s="16" t="s">
        <v>464</v>
      </c>
      <c r="G617" s="16" t="s">
        <v>470</v>
      </c>
      <c r="H617" s="16" t="s">
        <v>487</v>
      </c>
      <c r="I617" s="16" t="s">
        <v>1453</v>
      </c>
      <c r="J617" s="16" t="s">
        <v>25</v>
      </c>
      <c r="K617" s="74" t="s">
        <v>1454</v>
      </c>
      <c r="L617" s="29">
        <v>8.0399999999999991</v>
      </c>
      <c r="M617" s="29">
        <v>8.0399999999999991</v>
      </c>
      <c r="N617" s="29">
        <v>8.0399999999999991</v>
      </c>
      <c r="O617" s="29">
        <v>100</v>
      </c>
      <c r="P617" s="3">
        <v>522.6</v>
      </c>
      <c r="Q617" s="3">
        <v>715.24199999999996</v>
      </c>
      <c r="R617" s="3">
        <v>-192.642</v>
      </c>
      <c r="S617" s="29">
        <v>65</v>
      </c>
      <c r="T617" s="29">
        <v>88.96</v>
      </c>
      <c r="U617" s="29">
        <v>36.86</v>
      </c>
    </row>
    <row r="618" spans="1:21" x14ac:dyDescent="0.25">
      <c r="A618" s="17" t="s">
        <v>221</v>
      </c>
      <c r="B618" s="17" t="s">
        <v>221</v>
      </c>
      <c r="C618" s="17" t="s">
        <v>462</v>
      </c>
      <c r="D618" s="17" t="s">
        <v>1452</v>
      </c>
      <c r="E618" s="17" t="s">
        <v>540</v>
      </c>
      <c r="F618" s="17" t="s">
        <v>464</v>
      </c>
      <c r="G618" s="17" t="s">
        <v>471</v>
      </c>
      <c r="H618" s="17" t="s">
        <v>487</v>
      </c>
      <c r="I618" s="17" t="s">
        <v>1453</v>
      </c>
      <c r="J618" s="17" t="s">
        <v>25</v>
      </c>
      <c r="K618" s="73" t="s">
        <v>1454</v>
      </c>
      <c r="L618" s="30">
        <v>13.43</v>
      </c>
      <c r="M618" s="30">
        <v>13.43</v>
      </c>
      <c r="N618" s="30">
        <v>13.43</v>
      </c>
      <c r="O618" s="30">
        <v>100</v>
      </c>
      <c r="P618" s="2">
        <v>872.95</v>
      </c>
      <c r="Q618" s="2">
        <v>1194.771</v>
      </c>
      <c r="R618" s="2">
        <v>-321.82100000000003</v>
      </c>
      <c r="S618" s="30">
        <v>65</v>
      </c>
      <c r="T618" s="30">
        <v>88.96</v>
      </c>
      <c r="U618" s="30">
        <v>36.869999999999997</v>
      </c>
    </row>
    <row r="619" spans="1:21" x14ac:dyDescent="0.25">
      <c r="A619" s="16" t="s">
        <v>221</v>
      </c>
      <c r="B619" s="16" t="s">
        <v>221</v>
      </c>
      <c r="C619" s="16" t="s">
        <v>462</v>
      </c>
      <c r="D619" s="16" t="s">
        <v>1452</v>
      </c>
      <c r="E619" s="16" t="s">
        <v>540</v>
      </c>
      <c r="F619" s="16" t="s">
        <v>464</v>
      </c>
      <c r="G619" s="16" t="s">
        <v>472</v>
      </c>
      <c r="H619" s="16" t="s">
        <v>487</v>
      </c>
      <c r="I619" s="16" t="s">
        <v>1453</v>
      </c>
      <c r="J619" s="16" t="s">
        <v>25</v>
      </c>
      <c r="K619" s="74" t="s">
        <v>1454</v>
      </c>
      <c r="L619" s="29">
        <v>12.49</v>
      </c>
      <c r="M619" s="29">
        <v>12.49</v>
      </c>
      <c r="N619" s="29">
        <v>12.49</v>
      </c>
      <c r="O619" s="29">
        <v>100</v>
      </c>
      <c r="P619" s="3">
        <v>811.85</v>
      </c>
      <c r="Q619" s="3">
        <v>1111.1469999999999</v>
      </c>
      <c r="R619" s="3">
        <v>-299.29700000000003</v>
      </c>
      <c r="S619" s="29">
        <v>65</v>
      </c>
      <c r="T619" s="29">
        <v>88.96</v>
      </c>
      <c r="U619" s="29">
        <v>36.869999999999997</v>
      </c>
    </row>
    <row r="620" spans="1:21" x14ac:dyDescent="0.25">
      <c r="A620" s="17" t="s">
        <v>221</v>
      </c>
      <c r="B620" s="17" t="s">
        <v>221</v>
      </c>
      <c r="C620" s="17" t="s">
        <v>462</v>
      </c>
      <c r="D620" s="17" t="s">
        <v>1452</v>
      </c>
      <c r="E620" s="17" t="s">
        <v>540</v>
      </c>
      <c r="F620" s="17" t="s">
        <v>464</v>
      </c>
      <c r="G620" s="17" t="s">
        <v>473</v>
      </c>
      <c r="H620" s="17" t="s">
        <v>487</v>
      </c>
      <c r="I620" s="17" t="s">
        <v>1453</v>
      </c>
      <c r="J620" s="17" t="s">
        <v>25</v>
      </c>
      <c r="K620" s="73" t="s">
        <v>1454</v>
      </c>
      <c r="L620" s="30">
        <v>8.69</v>
      </c>
      <c r="M620" s="30">
        <v>8.69</v>
      </c>
      <c r="N620" s="30">
        <v>8.69</v>
      </c>
      <c r="O620" s="30">
        <v>100</v>
      </c>
      <c r="P620" s="2">
        <v>564.85</v>
      </c>
      <c r="Q620" s="2">
        <v>773.077</v>
      </c>
      <c r="R620" s="2">
        <v>-208.227</v>
      </c>
      <c r="S620" s="30">
        <v>65</v>
      </c>
      <c r="T620" s="30">
        <v>88.96</v>
      </c>
      <c r="U620" s="30">
        <v>36.86</v>
      </c>
    </row>
    <row r="621" spans="1:21" x14ac:dyDescent="0.25">
      <c r="A621" s="16" t="s">
        <v>221</v>
      </c>
      <c r="B621" s="16" t="s">
        <v>221</v>
      </c>
      <c r="C621" s="16" t="s">
        <v>462</v>
      </c>
      <c r="D621" s="16" t="s">
        <v>1452</v>
      </c>
      <c r="E621" s="16" t="s">
        <v>540</v>
      </c>
      <c r="F621" s="16" t="s">
        <v>464</v>
      </c>
      <c r="G621" s="16" t="s">
        <v>474</v>
      </c>
      <c r="H621" s="16" t="s">
        <v>487</v>
      </c>
      <c r="I621" s="16" t="s">
        <v>1453</v>
      </c>
      <c r="J621" s="16" t="s">
        <v>25</v>
      </c>
      <c r="K621" s="74" t="s">
        <v>1454</v>
      </c>
      <c r="L621" s="29">
        <v>10.93</v>
      </c>
      <c r="M621" s="29">
        <v>10.93</v>
      </c>
      <c r="N621" s="29">
        <v>10.93</v>
      </c>
      <c r="O621" s="29">
        <v>100</v>
      </c>
      <c r="P621" s="3">
        <v>710.45</v>
      </c>
      <c r="Q621" s="3">
        <v>972.34699999999998</v>
      </c>
      <c r="R621" s="3">
        <v>-261.89699999999999</v>
      </c>
      <c r="S621" s="29">
        <v>65</v>
      </c>
      <c r="T621" s="29">
        <v>88.96</v>
      </c>
      <c r="U621" s="29">
        <v>36.86</v>
      </c>
    </row>
    <row r="622" spans="1:21" x14ac:dyDescent="0.25">
      <c r="A622" s="17" t="s">
        <v>221</v>
      </c>
      <c r="B622" s="17" t="s">
        <v>221</v>
      </c>
      <c r="C622" s="17" t="s">
        <v>462</v>
      </c>
      <c r="D622" s="17" t="s">
        <v>1452</v>
      </c>
      <c r="E622" s="17" t="s">
        <v>540</v>
      </c>
      <c r="F622" s="17" t="s">
        <v>464</v>
      </c>
      <c r="G622" s="17" t="s">
        <v>475</v>
      </c>
      <c r="H622" s="17" t="s">
        <v>487</v>
      </c>
      <c r="I622" s="17" t="s">
        <v>1453</v>
      </c>
      <c r="J622" s="17" t="s">
        <v>25</v>
      </c>
      <c r="K622" s="73" t="s">
        <v>1454</v>
      </c>
      <c r="L622" s="30">
        <v>8.67</v>
      </c>
      <c r="M622" s="30">
        <v>8.67</v>
      </c>
      <c r="N622" s="30">
        <v>8.67</v>
      </c>
      <c r="O622" s="30">
        <v>100</v>
      </c>
      <c r="P622" s="2">
        <v>563.54999999999995</v>
      </c>
      <c r="Q622" s="2">
        <v>771.31299999999999</v>
      </c>
      <c r="R622" s="2">
        <v>-207.76300000000001</v>
      </c>
      <c r="S622" s="30">
        <v>65</v>
      </c>
      <c r="T622" s="30">
        <v>88.96</v>
      </c>
      <c r="U622" s="30">
        <v>36.869999999999997</v>
      </c>
    </row>
    <row r="623" spans="1:21" x14ac:dyDescent="0.25">
      <c r="A623" s="16" t="s">
        <v>221</v>
      </c>
      <c r="B623" s="16" t="s">
        <v>221</v>
      </c>
      <c r="C623" s="16" t="s">
        <v>462</v>
      </c>
      <c r="D623" s="16" t="s">
        <v>1452</v>
      </c>
      <c r="E623" s="16" t="s">
        <v>540</v>
      </c>
      <c r="F623" s="16" t="s">
        <v>464</v>
      </c>
      <c r="G623" s="16" t="s">
        <v>476</v>
      </c>
      <c r="H623" s="16" t="s">
        <v>487</v>
      </c>
      <c r="I623" s="16" t="s">
        <v>1453</v>
      </c>
      <c r="J623" s="16" t="s">
        <v>25</v>
      </c>
      <c r="K623" s="74" t="s">
        <v>1454</v>
      </c>
      <c r="L623" s="29">
        <v>6.84</v>
      </c>
      <c r="M623" s="29">
        <v>6.84</v>
      </c>
      <c r="N623" s="29">
        <v>6.84</v>
      </c>
      <c r="O623" s="29">
        <v>100</v>
      </c>
      <c r="P623" s="3">
        <v>444.6</v>
      </c>
      <c r="Q623" s="3">
        <v>608.50099999999998</v>
      </c>
      <c r="R623" s="3">
        <v>-163.90100000000001</v>
      </c>
      <c r="S623" s="29">
        <v>65</v>
      </c>
      <c r="T623" s="29">
        <v>88.96</v>
      </c>
      <c r="U623" s="29">
        <v>36.86</v>
      </c>
    </row>
    <row r="624" spans="1:21" x14ac:dyDescent="0.25">
      <c r="A624" s="17" t="s">
        <v>221</v>
      </c>
      <c r="B624" s="17" t="s">
        <v>221</v>
      </c>
      <c r="C624" s="17" t="s">
        <v>462</v>
      </c>
      <c r="D624" s="17" t="s">
        <v>1452</v>
      </c>
      <c r="E624" s="17" t="s">
        <v>540</v>
      </c>
      <c r="F624" s="17" t="s">
        <v>464</v>
      </c>
      <c r="G624" s="17" t="s">
        <v>477</v>
      </c>
      <c r="H624" s="17" t="s">
        <v>487</v>
      </c>
      <c r="I624" s="17" t="s">
        <v>1453</v>
      </c>
      <c r="J624" s="17" t="s">
        <v>25</v>
      </c>
      <c r="K624" s="73" t="s">
        <v>1454</v>
      </c>
      <c r="L624" s="30">
        <v>4.67</v>
      </c>
      <c r="M624" s="30">
        <v>4.67</v>
      </c>
      <c r="N624" s="30">
        <v>4.67</v>
      </c>
      <c r="O624" s="30">
        <v>100</v>
      </c>
      <c r="P624" s="2">
        <v>303.55</v>
      </c>
      <c r="Q624" s="2">
        <v>415.447</v>
      </c>
      <c r="R624" s="2">
        <v>-111.89700000000001</v>
      </c>
      <c r="S624" s="30">
        <v>65</v>
      </c>
      <c r="T624" s="30">
        <v>88.96</v>
      </c>
      <c r="U624" s="30">
        <v>36.86</v>
      </c>
    </row>
    <row r="625" spans="1:21" x14ac:dyDescent="0.25">
      <c r="A625" s="16" t="s">
        <v>221</v>
      </c>
      <c r="B625" s="16" t="s">
        <v>221</v>
      </c>
      <c r="C625" s="16" t="s">
        <v>462</v>
      </c>
      <c r="D625" s="16" t="s">
        <v>1452</v>
      </c>
      <c r="E625" s="16" t="s">
        <v>540</v>
      </c>
      <c r="F625" s="16" t="s">
        <v>464</v>
      </c>
      <c r="G625" s="16" t="s">
        <v>478</v>
      </c>
      <c r="H625" s="16" t="s">
        <v>487</v>
      </c>
      <c r="I625" s="16" t="s">
        <v>1453</v>
      </c>
      <c r="J625" s="16" t="s">
        <v>25</v>
      </c>
      <c r="K625" s="74" t="s">
        <v>1454</v>
      </c>
      <c r="L625" s="29">
        <v>10.14</v>
      </c>
      <c r="M625" s="29">
        <v>10.14</v>
      </c>
      <c r="N625" s="29">
        <v>10.14</v>
      </c>
      <c r="O625" s="29">
        <v>100</v>
      </c>
      <c r="P625" s="3">
        <v>659.1</v>
      </c>
      <c r="Q625" s="3">
        <v>902.07899999999995</v>
      </c>
      <c r="R625" s="3">
        <v>-242.97900000000001</v>
      </c>
      <c r="S625" s="29">
        <v>65</v>
      </c>
      <c r="T625" s="29">
        <v>88.96</v>
      </c>
      <c r="U625" s="29">
        <v>36.869999999999997</v>
      </c>
    </row>
    <row r="626" spans="1:21" x14ac:dyDescent="0.25">
      <c r="A626" s="17" t="s">
        <v>221</v>
      </c>
      <c r="B626" s="17" t="s">
        <v>221</v>
      </c>
      <c r="C626" s="17" t="s">
        <v>462</v>
      </c>
      <c r="D626" s="17" t="s">
        <v>1452</v>
      </c>
      <c r="E626" s="17" t="s">
        <v>540</v>
      </c>
      <c r="F626" s="17" t="s">
        <v>464</v>
      </c>
      <c r="G626" s="17" t="s">
        <v>479</v>
      </c>
      <c r="H626" s="17" t="s">
        <v>487</v>
      </c>
      <c r="I626" s="17" t="s">
        <v>1453</v>
      </c>
      <c r="J626" s="17" t="s">
        <v>25</v>
      </c>
      <c r="K626" s="73" t="s">
        <v>1454</v>
      </c>
      <c r="L626" s="30">
        <v>3.53</v>
      </c>
      <c r="M626" s="30">
        <v>3.53</v>
      </c>
      <c r="N626" s="30">
        <v>3.53</v>
      </c>
      <c r="O626" s="30">
        <v>100</v>
      </c>
      <c r="P626" s="2">
        <v>229.45</v>
      </c>
      <c r="Q626" s="2">
        <v>314.02800000000002</v>
      </c>
      <c r="R626" s="2">
        <v>-84.578000000000003</v>
      </c>
      <c r="S626" s="30">
        <v>65</v>
      </c>
      <c r="T626" s="30">
        <v>88.96</v>
      </c>
      <c r="U626" s="30">
        <v>36.86</v>
      </c>
    </row>
    <row r="627" spans="1:21" x14ac:dyDescent="0.25">
      <c r="A627" s="16" t="s">
        <v>221</v>
      </c>
      <c r="B627" s="16" t="s">
        <v>221</v>
      </c>
      <c r="C627" s="16" t="s">
        <v>462</v>
      </c>
      <c r="D627" s="16" t="s">
        <v>1452</v>
      </c>
      <c r="E627" s="16" t="s">
        <v>540</v>
      </c>
      <c r="F627" s="16" t="s">
        <v>464</v>
      </c>
      <c r="G627" s="16" t="s">
        <v>480</v>
      </c>
      <c r="H627" s="16" t="s">
        <v>487</v>
      </c>
      <c r="I627" s="16" t="s">
        <v>1453</v>
      </c>
      <c r="J627" s="16" t="s">
        <v>25</v>
      </c>
      <c r="K627" s="74" t="s">
        <v>1454</v>
      </c>
      <c r="L627" s="29">
        <v>3.72</v>
      </c>
      <c r="M627" s="29">
        <v>3.72</v>
      </c>
      <c r="N627" s="29">
        <v>3.72</v>
      </c>
      <c r="O627" s="29">
        <v>100</v>
      </c>
      <c r="P627" s="3">
        <v>241.8</v>
      </c>
      <c r="Q627" s="3">
        <v>330.94900000000001</v>
      </c>
      <c r="R627" s="3">
        <v>-89.149000000000001</v>
      </c>
      <c r="S627" s="29">
        <v>65</v>
      </c>
      <c r="T627" s="29">
        <v>88.96</v>
      </c>
      <c r="U627" s="29">
        <v>36.869999999999997</v>
      </c>
    </row>
    <row r="628" spans="1:21" x14ac:dyDescent="0.25">
      <c r="A628" s="17" t="s">
        <v>221</v>
      </c>
      <c r="B628" s="17" t="s">
        <v>221</v>
      </c>
      <c r="C628" s="17" t="s">
        <v>462</v>
      </c>
      <c r="D628" s="17" t="s">
        <v>1452</v>
      </c>
      <c r="E628" s="17" t="s">
        <v>540</v>
      </c>
      <c r="F628" s="17" t="s">
        <v>464</v>
      </c>
      <c r="G628" s="17" t="s">
        <v>481</v>
      </c>
      <c r="H628" s="17" t="s">
        <v>487</v>
      </c>
      <c r="I628" s="17" t="s">
        <v>1453</v>
      </c>
      <c r="J628" s="17" t="s">
        <v>25</v>
      </c>
      <c r="K628" s="73" t="s">
        <v>1454</v>
      </c>
      <c r="L628" s="30">
        <v>2.16</v>
      </c>
      <c r="M628" s="30">
        <v>2.16</v>
      </c>
      <c r="N628" s="30">
        <v>2.16</v>
      </c>
      <c r="O628" s="30">
        <v>100</v>
      </c>
      <c r="P628" s="2">
        <v>140.4</v>
      </c>
      <c r="Q628" s="2">
        <v>192.15199999999999</v>
      </c>
      <c r="R628" s="2">
        <v>-51.752000000000002</v>
      </c>
      <c r="S628" s="30">
        <v>65</v>
      </c>
      <c r="T628" s="30">
        <v>88.96</v>
      </c>
      <c r="U628" s="30">
        <v>36.86</v>
      </c>
    </row>
    <row r="629" spans="1:21" x14ac:dyDescent="0.25">
      <c r="A629" s="16" t="s">
        <v>221</v>
      </c>
      <c r="B629" s="16" t="s">
        <v>221</v>
      </c>
      <c r="C629" s="16" t="s">
        <v>462</v>
      </c>
      <c r="D629" s="16" t="s">
        <v>1452</v>
      </c>
      <c r="E629" s="16" t="s">
        <v>540</v>
      </c>
      <c r="F629" s="16" t="s">
        <v>464</v>
      </c>
      <c r="G629" s="16" t="s">
        <v>482</v>
      </c>
      <c r="H629" s="16" t="s">
        <v>487</v>
      </c>
      <c r="I629" s="16" t="s">
        <v>1453</v>
      </c>
      <c r="J629" s="16" t="s">
        <v>25</v>
      </c>
      <c r="K629" s="74" t="s">
        <v>1454</v>
      </c>
      <c r="L629" s="29">
        <v>1.39</v>
      </c>
      <c r="M629" s="29">
        <v>1.39</v>
      </c>
      <c r="N629" s="29">
        <v>1.39</v>
      </c>
      <c r="O629" s="29">
        <v>100</v>
      </c>
      <c r="P629" s="3">
        <v>90.35</v>
      </c>
      <c r="Q629" s="3">
        <v>123.64700000000001</v>
      </c>
      <c r="R629" s="3">
        <v>-33.296999999999997</v>
      </c>
      <c r="S629" s="29">
        <v>65</v>
      </c>
      <c r="T629" s="29">
        <v>88.95</v>
      </c>
      <c r="U629" s="29">
        <v>36.85</v>
      </c>
    </row>
    <row r="630" spans="1:21" x14ac:dyDescent="0.25">
      <c r="A630" s="17" t="s">
        <v>221</v>
      </c>
      <c r="B630" s="17" t="s">
        <v>221</v>
      </c>
      <c r="C630" s="17" t="s">
        <v>462</v>
      </c>
      <c r="D630" s="17" t="s">
        <v>1560</v>
      </c>
      <c r="E630" s="17" t="s">
        <v>655</v>
      </c>
      <c r="F630" s="17" t="s">
        <v>464</v>
      </c>
      <c r="G630" s="17" t="s">
        <v>465</v>
      </c>
      <c r="H630" s="17" t="s">
        <v>487</v>
      </c>
      <c r="I630" s="17" t="s">
        <v>1453</v>
      </c>
      <c r="J630" s="17" t="s">
        <v>25</v>
      </c>
      <c r="K630" s="73" t="s">
        <v>1531</v>
      </c>
      <c r="L630" s="30">
        <v>8.17</v>
      </c>
      <c r="M630" s="30">
        <v>8.17</v>
      </c>
      <c r="N630" s="30">
        <v>8.17</v>
      </c>
      <c r="O630" s="30">
        <v>100</v>
      </c>
      <c r="P630" s="2">
        <v>449.35</v>
      </c>
      <c r="Q630" s="2">
        <v>758.28499999999997</v>
      </c>
      <c r="R630" s="2">
        <v>-308.935</v>
      </c>
      <c r="S630" s="30">
        <v>55</v>
      </c>
      <c r="T630" s="30">
        <v>92.81</v>
      </c>
      <c r="U630" s="30">
        <v>68.75</v>
      </c>
    </row>
    <row r="631" spans="1:21" x14ac:dyDescent="0.25">
      <c r="A631" s="16" t="s">
        <v>221</v>
      </c>
      <c r="B631" s="16" t="s">
        <v>221</v>
      </c>
      <c r="C631" s="16" t="s">
        <v>462</v>
      </c>
      <c r="D631" s="16" t="s">
        <v>1560</v>
      </c>
      <c r="E631" s="16" t="s">
        <v>655</v>
      </c>
      <c r="F631" s="16" t="s">
        <v>464</v>
      </c>
      <c r="G631" s="16" t="s">
        <v>468</v>
      </c>
      <c r="H631" s="16" t="s">
        <v>487</v>
      </c>
      <c r="I631" s="16" t="s">
        <v>1453</v>
      </c>
      <c r="J631" s="16" t="s">
        <v>25</v>
      </c>
      <c r="K631" s="74" t="s">
        <v>1531</v>
      </c>
      <c r="L631" s="29">
        <v>10.49</v>
      </c>
      <c r="M631" s="29">
        <v>10.49</v>
      </c>
      <c r="N631" s="29">
        <v>10.49</v>
      </c>
      <c r="O631" s="29">
        <v>100</v>
      </c>
      <c r="P631" s="3">
        <v>576.95000000000005</v>
      </c>
      <c r="Q631" s="3">
        <v>973.60599999999999</v>
      </c>
      <c r="R631" s="3">
        <v>-396.65600000000001</v>
      </c>
      <c r="S631" s="29">
        <v>55</v>
      </c>
      <c r="T631" s="29">
        <v>92.81</v>
      </c>
      <c r="U631" s="29">
        <v>68.75</v>
      </c>
    </row>
    <row r="632" spans="1:21" x14ac:dyDescent="0.25">
      <c r="A632" s="17" t="s">
        <v>221</v>
      </c>
      <c r="B632" s="17" t="s">
        <v>221</v>
      </c>
      <c r="C632" s="17" t="s">
        <v>462</v>
      </c>
      <c r="D632" s="17" t="s">
        <v>1560</v>
      </c>
      <c r="E632" s="17" t="s">
        <v>655</v>
      </c>
      <c r="F632" s="17" t="s">
        <v>464</v>
      </c>
      <c r="G632" s="17" t="s">
        <v>470</v>
      </c>
      <c r="H632" s="17" t="s">
        <v>487</v>
      </c>
      <c r="I632" s="17" t="s">
        <v>1453</v>
      </c>
      <c r="J632" s="17" t="s">
        <v>25</v>
      </c>
      <c r="K632" s="73" t="s">
        <v>1531</v>
      </c>
      <c r="L632" s="30">
        <v>9.86</v>
      </c>
      <c r="M632" s="30">
        <v>9.86</v>
      </c>
      <c r="N632" s="30">
        <v>9.86</v>
      </c>
      <c r="O632" s="30">
        <v>100</v>
      </c>
      <c r="P632" s="2">
        <v>542.29999999999995</v>
      </c>
      <c r="Q632" s="2">
        <v>915.14800000000002</v>
      </c>
      <c r="R632" s="2">
        <v>-372.84800000000001</v>
      </c>
      <c r="S632" s="30">
        <v>55</v>
      </c>
      <c r="T632" s="30">
        <v>92.81</v>
      </c>
      <c r="U632" s="30">
        <v>68.75</v>
      </c>
    </row>
    <row r="633" spans="1:21" x14ac:dyDescent="0.25">
      <c r="A633" s="16" t="s">
        <v>221</v>
      </c>
      <c r="B633" s="16" t="s">
        <v>221</v>
      </c>
      <c r="C633" s="16" t="s">
        <v>462</v>
      </c>
      <c r="D633" s="16" t="s">
        <v>1560</v>
      </c>
      <c r="E633" s="16" t="s">
        <v>655</v>
      </c>
      <c r="F633" s="16" t="s">
        <v>464</v>
      </c>
      <c r="G633" s="16" t="s">
        <v>471</v>
      </c>
      <c r="H633" s="16" t="s">
        <v>487</v>
      </c>
      <c r="I633" s="16" t="s">
        <v>1453</v>
      </c>
      <c r="J633" s="16" t="s">
        <v>25</v>
      </c>
      <c r="K633" s="74" t="s">
        <v>1531</v>
      </c>
      <c r="L633" s="29">
        <v>3.64</v>
      </c>
      <c r="M633" s="29">
        <v>3.64</v>
      </c>
      <c r="N633" s="29">
        <v>3.64</v>
      </c>
      <c r="O633" s="29">
        <v>100</v>
      </c>
      <c r="P633" s="3">
        <v>200.2</v>
      </c>
      <c r="Q633" s="3">
        <v>337.83800000000002</v>
      </c>
      <c r="R633" s="3">
        <v>-137.63800000000001</v>
      </c>
      <c r="S633" s="29">
        <v>55</v>
      </c>
      <c r="T633" s="29">
        <v>92.81</v>
      </c>
      <c r="U633" s="29">
        <v>68.75</v>
      </c>
    </row>
    <row r="634" spans="1:21" x14ac:dyDescent="0.25">
      <c r="A634" s="17" t="s">
        <v>221</v>
      </c>
      <c r="B634" s="17" t="s">
        <v>221</v>
      </c>
      <c r="C634" s="17" t="s">
        <v>462</v>
      </c>
      <c r="D634" s="17" t="s">
        <v>1560</v>
      </c>
      <c r="E634" s="17" t="s">
        <v>655</v>
      </c>
      <c r="F634" s="17" t="s">
        <v>464</v>
      </c>
      <c r="G634" s="17" t="s">
        <v>472</v>
      </c>
      <c r="H634" s="17" t="s">
        <v>487</v>
      </c>
      <c r="I634" s="17" t="s">
        <v>1453</v>
      </c>
      <c r="J634" s="17" t="s">
        <v>25</v>
      </c>
      <c r="K634" s="73" t="s">
        <v>1531</v>
      </c>
      <c r="L634" s="30">
        <v>11.75</v>
      </c>
      <c r="M634" s="30">
        <v>11.75</v>
      </c>
      <c r="N634" s="30">
        <v>11.75</v>
      </c>
      <c r="O634" s="30">
        <v>100</v>
      </c>
      <c r="P634" s="2">
        <v>646.25</v>
      </c>
      <c r="Q634" s="2">
        <v>1090.557</v>
      </c>
      <c r="R634" s="2">
        <v>-444.30700000000002</v>
      </c>
      <c r="S634" s="30">
        <v>55</v>
      </c>
      <c r="T634" s="30">
        <v>92.81</v>
      </c>
      <c r="U634" s="30">
        <v>68.75</v>
      </c>
    </row>
    <row r="635" spans="1:21" x14ac:dyDescent="0.25">
      <c r="A635" s="16" t="s">
        <v>221</v>
      </c>
      <c r="B635" s="16" t="s">
        <v>221</v>
      </c>
      <c r="C635" s="16" t="s">
        <v>462</v>
      </c>
      <c r="D635" s="16" t="s">
        <v>1560</v>
      </c>
      <c r="E635" s="16" t="s">
        <v>655</v>
      </c>
      <c r="F635" s="16" t="s">
        <v>464</v>
      </c>
      <c r="G635" s="16" t="s">
        <v>473</v>
      </c>
      <c r="H635" s="16" t="s">
        <v>487</v>
      </c>
      <c r="I635" s="16" t="s">
        <v>1453</v>
      </c>
      <c r="J635" s="16" t="s">
        <v>25</v>
      </c>
      <c r="K635" s="74" t="s">
        <v>1531</v>
      </c>
      <c r="L635" s="29">
        <v>4.21</v>
      </c>
      <c r="M635" s="29">
        <v>4.21</v>
      </c>
      <c r="N635" s="29">
        <v>4.21</v>
      </c>
      <c r="O635" s="29">
        <v>100</v>
      </c>
      <c r="P635" s="3">
        <v>231.55</v>
      </c>
      <c r="Q635" s="3">
        <v>390.74400000000003</v>
      </c>
      <c r="R635" s="3">
        <v>-159.19399999999999</v>
      </c>
      <c r="S635" s="29">
        <v>55</v>
      </c>
      <c r="T635" s="29">
        <v>92.81</v>
      </c>
      <c r="U635" s="29">
        <v>68.75</v>
      </c>
    </row>
    <row r="636" spans="1:21" x14ac:dyDescent="0.25">
      <c r="A636" s="17" t="s">
        <v>221</v>
      </c>
      <c r="B636" s="17" t="s">
        <v>221</v>
      </c>
      <c r="C636" s="17" t="s">
        <v>462</v>
      </c>
      <c r="D636" s="17" t="s">
        <v>1560</v>
      </c>
      <c r="E636" s="17" t="s">
        <v>655</v>
      </c>
      <c r="F636" s="17" t="s">
        <v>464</v>
      </c>
      <c r="G636" s="17" t="s">
        <v>475</v>
      </c>
      <c r="H636" s="17" t="s">
        <v>487</v>
      </c>
      <c r="I636" s="17" t="s">
        <v>1453</v>
      </c>
      <c r="J636" s="17" t="s">
        <v>25</v>
      </c>
      <c r="K636" s="73" t="s">
        <v>1531</v>
      </c>
      <c r="L636" s="30">
        <v>4.92</v>
      </c>
      <c r="M636" s="30">
        <v>4.92</v>
      </c>
      <c r="N636" s="30">
        <v>4.92</v>
      </c>
      <c r="O636" s="30">
        <v>100</v>
      </c>
      <c r="P636" s="2">
        <v>270.60000000000002</v>
      </c>
      <c r="Q636" s="2">
        <v>456.64499999999998</v>
      </c>
      <c r="R636" s="2">
        <v>-186.04499999999999</v>
      </c>
      <c r="S636" s="30">
        <v>55</v>
      </c>
      <c r="T636" s="30">
        <v>92.81</v>
      </c>
      <c r="U636" s="30">
        <v>68.75</v>
      </c>
    </row>
    <row r="637" spans="1:21" x14ac:dyDescent="0.25">
      <c r="A637" s="16" t="s">
        <v>221</v>
      </c>
      <c r="B637" s="16" t="s">
        <v>221</v>
      </c>
      <c r="C637" s="16" t="s">
        <v>462</v>
      </c>
      <c r="D637" s="16" t="s">
        <v>1560</v>
      </c>
      <c r="E637" s="16" t="s">
        <v>655</v>
      </c>
      <c r="F637" s="16" t="s">
        <v>464</v>
      </c>
      <c r="G637" s="16" t="s">
        <v>476</v>
      </c>
      <c r="H637" s="16" t="s">
        <v>487</v>
      </c>
      <c r="I637" s="16" t="s">
        <v>1453</v>
      </c>
      <c r="J637" s="16" t="s">
        <v>25</v>
      </c>
      <c r="K637" s="74" t="s">
        <v>1531</v>
      </c>
      <c r="L637" s="29">
        <v>1.68</v>
      </c>
      <c r="M637" s="29">
        <v>1.68</v>
      </c>
      <c r="N637" s="29">
        <v>1.68</v>
      </c>
      <c r="O637" s="29">
        <v>100</v>
      </c>
      <c r="P637" s="3">
        <v>92.4</v>
      </c>
      <c r="Q637" s="3">
        <v>155.91999999999999</v>
      </c>
      <c r="R637" s="3">
        <v>-63.52</v>
      </c>
      <c r="S637" s="29">
        <v>55</v>
      </c>
      <c r="T637" s="29">
        <v>92.81</v>
      </c>
      <c r="U637" s="29">
        <v>68.739999999999995</v>
      </c>
    </row>
    <row r="638" spans="1:21" x14ac:dyDescent="0.25">
      <c r="A638" s="17" t="s">
        <v>221</v>
      </c>
      <c r="B638" s="17" t="s">
        <v>221</v>
      </c>
      <c r="C638" s="17" t="s">
        <v>462</v>
      </c>
      <c r="D638" s="17" t="s">
        <v>1560</v>
      </c>
      <c r="E638" s="17" t="s">
        <v>655</v>
      </c>
      <c r="F638" s="17" t="s">
        <v>464</v>
      </c>
      <c r="G638" s="17" t="s">
        <v>477</v>
      </c>
      <c r="H638" s="17" t="s">
        <v>487</v>
      </c>
      <c r="I638" s="17" t="s">
        <v>1453</v>
      </c>
      <c r="J638" s="17" t="s">
        <v>25</v>
      </c>
      <c r="K638" s="73" t="s">
        <v>1531</v>
      </c>
      <c r="L638" s="30">
        <v>9.6199999999999992</v>
      </c>
      <c r="M638" s="30">
        <v>9.6199999999999992</v>
      </c>
      <c r="N638" s="30">
        <v>9.6199999999999992</v>
      </c>
      <c r="O638" s="30">
        <v>100</v>
      </c>
      <c r="P638" s="2">
        <v>529.1</v>
      </c>
      <c r="Q638" s="2">
        <v>892.86699999999996</v>
      </c>
      <c r="R638" s="2">
        <v>-363.767</v>
      </c>
      <c r="S638" s="30">
        <v>55</v>
      </c>
      <c r="T638" s="30">
        <v>92.81</v>
      </c>
      <c r="U638" s="30">
        <v>68.75</v>
      </c>
    </row>
    <row r="639" spans="1:21" x14ac:dyDescent="0.25">
      <c r="A639" s="16" t="s">
        <v>221</v>
      </c>
      <c r="B639" s="16" t="s">
        <v>221</v>
      </c>
      <c r="C639" s="16" t="s">
        <v>462</v>
      </c>
      <c r="D639" s="16" t="s">
        <v>1560</v>
      </c>
      <c r="E639" s="16" t="s">
        <v>655</v>
      </c>
      <c r="F639" s="16" t="s">
        <v>464</v>
      </c>
      <c r="G639" s="16" t="s">
        <v>478</v>
      </c>
      <c r="H639" s="16" t="s">
        <v>487</v>
      </c>
      <c r="I639" s="16" t="s">
        <v>1453</v>
      </c>
      <c r="J639" s="16" t="s">
        <v>25</v>
      </c>
      <c r="K639" s="74" t="s">
        <v>1531</v>
      </c>
      <c r="L639" s="29">
        <v>1.75</v>
      </c>
      <c r="M639" s="29">
        <v>1.75</v>
      </c>
      <c r="N639" s="29">
        <v>1.75</v>
      </c>
      <c r="O639" s="29">
        <v>100</v>
      </c>
      <c r="P639" s="3">
        <v>96.25</v>
      </c>
      <c r="Q639" s="3">
        <v>162.41499999999999</v>
      </c>
      <c r="R639" s="3">
        <v>-66.165000000000006</v>
      </c>
      <c r="S639" s="29">
        <v>55</v>
      </c>
      <c r="T639" s="29">
        <v>92.81</v>
      </c>
      <c r="U639" s="29">
        <v>68.739999999999995</v>
      </c>
    </row>
    <row r="640" spans="1:21" x14ac:dyDescent="0.25">
      <c r="A640" s="17" t="s">
        <v>221</v>
      </c>
      <c r="B640" s="17" t="s">
        <v>221</v>
      </c>
      <c r="C640" s="17" t="s">
        <v>462</v>
      </c>
      <c r="D640" s="17" t="s">
        <v>1560</v>
      </c>
      <c r="E640" s="17" t="s">
        <v>655</v>
      </c>
      <c r="F640" s="17" t="s">
        <v>464</v>
      </c>
      <c r="G640" s="17" t="s">
        <v>479</v>
      </c>
      <c r="H640" s="17" t="s">
        <v>487</v>
      </c>
      <c r="I640" s="17" t="s">
        <v>1453</v>
      </c>
      <c r="J640" s="17" t="s">
        <v>25</v>
      </c>
      <c r="K640" s="73" t="s">
        <v>1531</v>
      </c>
      <c r="L640" s="30">
        <v>1.35</v>
      </c>
      <c r="M640" s="30">
        <v>1.35</v>
      </c>
      <c r="N640" s="30">
        <v>1.35</v>
      </c>
      <c r="O640" s="30">
        <v>100</v>
      </c>
      <c r="P640" s="2">
        <v>74.25</v>
      </c>
      <c r="Q640" s="2">
        <v>125.30200000000001</v>
      </c>
      <c r="R640" s="2">
        <v>-51.052</v>
      </c>
      <c r="S640" s="30">
        <v>55</v>
      </c>
      <c r="T640" s="30">
        <v>92.82</v>
      </c>
      <c r="U640" s="30">
        <v>68.760000000000005</v>
      </c>
    </row>
    <row r="641" spans="1:21" x14ac:dyDescent="0.25">
      <c r="A641" s="16" t="s">
        <v>221</v>
      </c>
      <c r="B641" s="16" t="s">
        <v>221</v>
      </c>
      <c r="C641" s="16" t="s">
        <v>462</v>
      </c>
      <c r="D641" s="16" t="s">
        <v>1561</v>
      </c>
      <c r="E641" s="16" t="s">
        <v>787</v>
      </c>
      <c r="F641" s="16" t="s">
        <v>786</v>
      </c>
      <c r="G641" s="16" t="s">
        <v>465</v>
      </c>
      <c r="H641" s="16" t="s">
        <v>487</v>
      </c>
      <c r="I641" s="16" t="s">
        <v>1453</v>
      </c>
      <c r="J641" s="16" t="s">
        <v>25</v>
      </c>
      <c r="K641" s="74" t="s">
        <v>1562</v>
      </c>
      <c r="L641" s="29">
        <v>6.96</v>
      </c>
      <c r="M641" s="29">
        <v>6.96</v>
      </c>
      <c r="N641" s="29">
        <v>6.96</v>
      </c>
      <c r="O641" s="29">
        <v>100</v>
      </c>
      <c r="P641" s="3">
        <v>382.8</v>
      </c>
      <c r="Q641" s="3">
        <v>528.68200000000002</v>
      </c>
      <c r="R641" s="3">
        <v>-145.88200000000001</v>
      </c>
      <c r="S641" s="29">
        <v>55</v>
      </c>
      <c r="T641" s="29">
        <v>75.959999999999994</v>
      </c>
      <c r="U641" s="29">
        <v>38.11</v>
      </c>
    </row>
    <row r="642" spans="1:21" x14ac:dyDescent="0.25">
      <c r="A642" s="17" t="s">
        <v>221</v>
      </c>
      <c r="B642" s="17" t="s">
        <v>221</v>
      </c>
      <c r="C642" s="17" t="s">
        <v>462</v>
      </c>
      <c r="D642" s="17" t="s">
        <v>1561</v>
      </c>
      <c r="E642" s="17" t="s">
        <v>787</v>
      </c>
      <c r="F642" s="17" t="s">
        <v>786</v>
      </c>
      <c r="G642" s="17" t="s">
        <v>470</v>
      </c>
      <c r="H642" s="17" t="s">
        <v>487</v>
      </c>
      <c r="I642" s="17" t="s">
        <v>1453</v>
      </c>
      <c r="J642" s="17" t="s">
        <v>25</v>
      </c>
      <c r="K642" s="73" t="s">
        <v>1562</v>
      </c>
      <c r="L642" s="30">
        <v>7.77</v>
      </c>
      <c r="M642" s="30">
        <v>7.77</v>
      </c>
      <c r="N642" s="30">
        <v>7.77</v>
      </c>
      <c r="O642" s="30">
        <v>100</v>
      </c>
      <c r="P642" s="2">
        <v>427.35</v>
      </c>
      <c r="Q642" s="2">
        <v>590.20000000000005</v>
      </c>
      <c r="R642" s="2">
        <v>-162.85</v>
      </c>
      <c r="S642" s="30">
        <v>55</v>
      </c>
      <c r="T642" s="30">
        <v>75.959999999999994</v>
      </c>
      <c r="U642" s="30">
        <v>38.11</v>
      </c>
    </row>
    <row r="643" spans="1:21" x14ac:dyDescent="0.25">
      <c r="A643" s="16" t="s">
        <v>221</v>
      </c>
      <c r="B643" s="16" t="s">
        <v>221</v>
      </c>
      <c r="C643" s="16" t="s">
        <v>462</v>
      </c>
      <c r="D643" s="16" t="s">
        <v>1561</v>
      </c>
      <c r="E643" s="16" t="s">
        <v>787</v>
      </c>
      <c r="F643" s="16" t="s">
        <v>786</v>
      </c>
      <c r="G643" s="16" t="s">
        <v>471</v>
      </c>
      <c r="H643" s="16" t="s">
        <v>487</v>
      </c>
      <c r="I643" s="16" t="s">
        <v>1453</v>
      </c>
      <c r="J643" s="16" t="s">
        <v>25</v>
      </c>
      <c r="K643" s="74" t="s">
        <v>1562</v>
      </c>
      <c r="L643" s="29">
        <v>6.71</v>
      </c>
      <c r="M643" s="29">
        <v>6.71</v>
      </c>
      <c r="N643" s="29">
        <v>6.71</v>
      </c>
      <c r="O643" s="29">
        <v>100</v>
      </c>
      <c r="P643" s="3">
        <v>369.05</v>
      </c>
      <c r="Q643" s="3">
        <v>509.69</v>
      </c>
      <c r="R643" s="3">
        <v>-140.63999999999999</v>
      </c>
      <c r="S643" s="29">
        <v>55</v>
      </c>
      <c r="T643" s="29">
        <v>75.959999999999994</v>
      </c>
      <c r="U643" s="29">
        <v>38.11</v>
      </c>
    </row>
    <row r="644" spans="1:21" x14ac:dyDescent="0.25">
      <c r="A644" s="17" t="s">
        <v>221</v>
      </c>
      <c r="B644" s="17" t="s">
        <v>221</v>
      </c>
      <c r="C644" s="17" t="s">
        <v>462</v>
      </c>
      <c r="D644" s="17" t="s">
        <v>1561</v>
      </c>
      <c r="E644" s="17" t="s">
        <v>787</v>
      </c>
      <c r="F644" s="17" t="s">
        <v>786</v>
      </c>
      <c r="G644" s="17" t="s">
        <v>472</v>
      </c>
      <c r="H644" s="17" t="s">
        <v>487</v>
      </c>
      <c r="I644" s="17" t="s">
        <v>1453</v>
      </c>
      <c r="J644" s="17" t="s">
        <v>25</v>
      </c>
      <c r="K644" s="73" t="s">
        <v>1562</v>
      </c>
      <c r="L644" s="30">
        <v>14.34</v>
      </c>
      <c r="M644" s="30">
        <v>14.34</v>
      </c>
      <c r="N644" s="30">
        <v>14.34</v>
      </c>
      <c r="O644" s="30">
        <v>100</v>
      </c>
      <c r="P644" s="2">
        <v>788.7</v>
      </c>
      <c r="Q644" s="2">
        <v>1089.2739999999999</v>
      </c>
      <c r="R644" s="2">
        <v>-300.57400000000001</v>
      </c>
      <c r="S644" s="30">
        <v>55</v>
      </c>
      <c r="T644" s="30">
        <v>75.959999999999994</v>
      </c>
      <c r="U644" s="30">
        <v>38.11</v>
      </c>
    </row>
    <row r="645" spans="1:21" x14ac:dyDescent="0.25">
      <c r="A645" s="16" t="s">
        <v>221</v>
      </c>
      <c r="B645" s="16" t="s">
        <v>221</v>
      </c>
      <c r="C645" s="16" t="s">
        <v>808</v>
      </c>
      <c r="D645" s="16" t="s">
        <v>1536</v>
      </c>
      <c r="E645" s="16" t="s">
        <v>879</v>
      </c>
      <c r="F645" s="16" t="s">
        <v>691</v>
      </c>
      <c r="G645" s="16" t="s">
        <v>465</v>
      </c>
      <c r="H645" s="16" t="s">
        <v>487</v>
      </c>
      <c r="I645" s="16" t="s">
        <v>1453</v>
      </c>
      <c r="J645" s="16" t="s">
        <v>25</v>
      </c>
      <c r="K645" s="74" t="s">
        <v>1484</v>
      </c>
      <c r="L645" s="29">
        <v>5.36</v>
      </c>
      <c r="M645" s="29">
        <v>5.36</v>
      </c>
      <c r="N645" s="29">
        <v>5.36</v>
      </c>
      <c r="O645" s="29">
        <v>100</v>
      </c>
      <c r="P645" s="3">
        <v>294.8</v>
      </c>
      <c r="Q645" s="3">
        <v>419.60899999999998</v>
      </c>
      <c r="R645" s="3">
        <v>-124.809</v>
      </c>
      <c r="S645" s="29">
        <v>55</v>
      </c>
      <c r="T645" s="29">
        <v>78.290000000000006</v>
      </c>
      <c r="U645" s="29">
        <v>42.34</v>
      </c>
    </row>
    <row r="646" spans="1:21" x14ac:dyDescent="0.25">
      <c r="A646" s="17" t="s">
        <v>221</v>
      </c>
      <c r="B646" s="17" t="s">
        <v>221</v>
      </c>
      <c r="C646" s="17" t="s">
        <v>808</v>
      </c>
      <c r="D646" s="17" t="s">
        <v>1536</v>
      </c>
      <c r="E646" s="17" t="s">
        <v>879</v>
      </c>
      <c r="F646" s="17" t="s">
        <v>691</v>
      </c>
      <c r="G646" s="17" t="s">
        <v>468</v>
      </c>
      <c r="H646" s="17" t="s">
        <v>487</v>
      </c>
      <c r="I646" s="17" t="s">
        <v>1453</v>
      </c>
      <c r="J646" s="17" t="s">
        <v>25</v>
      </c>
      <c r="K646" s="73" t="s">
        <v>1484</v>
      </c>
      <c r="L646" s="30">
        <v>8.0500000000000007</v>
      </c>
      <c r="M646" s="30">
        <v>8.0500000000000007</v>
      </c>
      <c r="N646" s="30">
        <v>8.0500000000000007</v>
      </c>
      <c r="O646" s="30">
        <v>100</v>
      </c>
      <c r="P646" s="2">
        <v>442.75</v>
      </c>
      <c r="Q646" s="2">
        <v>630.19000000000005</v>
      </c>
      <c r="R646" s="2">
        <v>-187.44</v>
      </c>
      <c r="S646" s="30">
        <v>55</v>
      </c>
      <c r="T646" s="30">
        <v>78.28</v>
      </c>
      <c r="U646" s="30">
        <v>42.34</v>
      </c>
    </row>
    <row r="647" spans="1:21" x14ac:dyDescent="0.25">
      <c r="A647" s="16" t="s">
        <v>221</v>
      </c>
      <c r="B647" s="16" t="s">
        <v>221</v>
      </c>
      <c r="C647" s="16" t="s">
        <v>808</v>
      </c>
      <c r="D647" s="16" t="s">
        <v>1536</v>
      </c>
      <c r="E647" s="16" t="s">
        <v>879</v>
      </c>
      <c r="F647" s="16" t="s">
        <v>691</v>
      </c>
      <c r="G647" s="16" t="s">
        <v>470</v>
      </c>
      <c r="H647" s="16" t="s">
        <v>487</v>
      </c>
      <c r="I647" s="16" t="s">
        <v>1453</v>
      </c>
      <c r="J647" s="16" t="s">
        <v>25</v>
      </c>
      <c r="K647" s="74" t="s">
        <v>1484</v>
      </c>
      <c r="L647" s="29">
        <v>6.74</v>
      </c>
      <c r="M647" s="29">
        <v>6.74</v>
      </c>
      <c r="N647" s="29">
        <v>6.74</v>
      </c>
      <c r="O647" s="29">
        <v>100</v>
      </c>
      <c r="P647" s="3">
        <v>370.7</v>
      </c>
      <c r="Q647" s="3">
        <v>527.63800000000003</v>
      </c>
      <c r="R647" s="3">
        <v>-156.93799999999999</v>
      </c>
      <c r="S647" s="29">
        <v>55</v>
      </c>
      <c r="T647" s="29">
        <v>78.28</v>
      </c>
      <c r="U647" s="29">
        <v>42.34</v>
      </c>
    </row>
    <row r="648" spans="1:21" x14ac:dyDescent="0.25">
      <c r="A648" s="17" t="s">
        <v>221</v>
      </c>
      <c r="B648" s="17" t="s">
        <v>221</v>
      </c>
      <c r="C648" s="17" t="s">
        <v>808</v>
      </c>
      <c r="D648" s="17" t="s">
        <v>1536</v>
      </c>
      <c r="E648" s="17" t="s">
        <v>879</v>
      </c>
      <c r="F648" s="17" t="s">
        <v>691</v>
      </c>
      <c r="G648" s="17" t="s">
        <v>471</v>
      </c>
      <c r="H648" s="17" t="s">
        <v>487</v>
      </c>
      <c r="I648" s="17" t="s">
        <v>1453</v>
      </c>
      <c r="J648" s="17" t="s">
        <v>25</v>
      </c>
      <c r="K648" s="73" t="s">
        <v>1484</v>
      </c>
      <c r="L648" s="30">
        <v>7.42</v>
      </c>
      <c r="M648" s="30">
        <v>7.42</v>
      </c>
      <c r="N648" s="30">
        <v>7.42</v>
      </c>
      <c r="O648" s="30">
        <v>100</v>
      </c>
      <c r="P648" s="2">
        <v>408.1</v>
      </c>
      <c r="Q648" s="2">
        <v>580.87699999999995</v>
      </c>
      <c r="R648" s="2">
        <v>-172.77699999999999</v>
      </c>
      <c r="S648" s="30">
        <v>55</v>
      </c>
      <c r="T648" s="30">
        <v>78.290000000000006</v>
      </c>
      <c r="U648" s="30">
        <v>42.34</v>
      </c>
    </row>
    <row r="649" spans="1:21" x14ac:dyDescent="0.25">
      <c r="A649" s="16" t="s">
        <v>221</v>
      </c>
      <c r="B649" s="16" t="s">
        <v>221</v>
      </c>
      <c r="C649" s="16" t="s">
        <v>808</v>
      </c>
      <c r="D649" s="16" t="s">
        <v>1536</v>
      </c>
      <c r="E649" s="16" t="s">
        <v>879</v>
      </c>
      <c r="F649" s="16" t="s">
        <v>691</v>
      </c>
      <c r="G649" s="16" t="s">
        <v>472</v>
      </c>
      <c r="H649" s="16" t="s">
        <v>487</v>
      </c>
      <c r="I649" s="16" t="s">
        <v>1453</v>
      </c>
      <c r="J649" s="16" t="s">
        <v>25</v>
      </c>
      <c r="K649" s="74" t="s">
        <v>1484</v>
      </c>
      <c r="L649" s="29">
        <v>11.95</v>
      </c>
      <c r="M649" s="29">
        <v>11.95</v>
      </c>
      <c r="N649" s="29">
        <v>11.95</v>
      </c>
      <c r="O649" s="29">
        <v>100</v>
      </c>
      <c r="P649" s="3">
        <v>657.25</v>
      </c>
      <c r="Q649" s="3">
        <v>935.50199999999995</v>
      </c>
      <c r="R649" s="3">
        <v>-278.25200000000001</v>
      </c>
      <c r="S649" s="29">
        <v>55</v>
      </c>
      <c r="T649" s="29">
        <v>78.28</v>
      </c>
      <c r="U649" s="29">
        <v>42.34</v>
      </c>
    </row>
    <row r="650" spans="1:21" x14ac:dyDescent="0.25">
      <c r="A650" s="17" t="s">
        <v>221</v>
      </c>
      <c r="B650" s="17" t="s">
        <v>221</v>
      </c>
      <c r="C650" s="17" t="s">
        <v>808</v>
      </c>
      <c r="D650" s="17" t="s">
        <v>1536</v>
      </c>
      <c r="E650" s="17" t="s">
        <v>879</v>
      </c>
      <c r="F650" s="17" t="s">
        <v>691</v>
      </c>
      <c r="G650" s="17" t="s">
        <v>473</v>
      </c>
      <c r="H650" s="17" t="s">
        <v>487</v>
      </c>
      <c r="I650" s="17" t="s">
        <v>1453</v>
      </c>
      <c r="J650" s="17" t="s">
        <v>25</v>
      </c>
      <c r="K650" s="73" t="s">
        <v>1484</v>
      </c>
      <c r="L650" s="30">
        <v>2.29</v>
      </c>
      <c r="M650" s="30">
        <v>2.29</v>
      </c>
      <c r="N650" s="30">
        <v>2.29</v>
      </c>
      <c r="O650" s="30">
        <v>100</v>
      </c>
      <c r="P650" s="2">
        <v>125.95</v>
      </c>
      <c r="Q650" s="2">
        <v>179.268</v>
      </c>
      <c r="R650" s="2">
        <v>-53.317999999999998</v>
      </c>
      <c r="S650" s="30">
        <v>55</v>
      </c>
      <c r="T650" s="30">
        <v>78.28</v>
      </c>
      <c r="U650" s="30">
        <v>42.33</v>
      </c>
    </row>
    <row r="651" spans="1:21" x14ac:dyDescent="0.25">
      <c r="A651" s="16" t="s">
        <v>221</v>
      </c>
      <c r="B651" s="16" t="s">
        <v>221</v>
      </c>
      <c r="C651" s="16" t="s">
        <v>808</v>
      </c>
      <c r="D651" s="16" t="s">
        <v>1536</v>
      </c>
      <c r="E651" s="16" t="s">
        <v>879</v>
      </c>
      <c r="F651" s="16" t="s">
        <v>691</v>
      </c>
      <c r="G651" s="16" t="s">
        <v>474</v>
      </c>
      <c r="H651" s="16" t="s">
        <v>487</v>
      </c>
      <c r="I651" s="16" t="s">
        <v>1453</v>
      </c>
      <c r="J651" s="16" t="s">
        <v>25</v>
      </c>
      <c r="K651" s="74" t="s">
        <v>1484</v>
      </c>
      <c r="L651" s="29">
        <v>7.14</v>
      </c>
      <c r="M651" s="29">
        <v>7.14</v>
      </c>
      <c r="N651" s="29">
        <v>7.14</v>
      </c>
      <c r="O651" s="29">
        <v>100</v>
      </c>
      <c r="P651" s="3">
        <v>392.7</v>
      </c>
      <c r="Q651" s="3">
        <v>558.96</v>
      </c>
      <c r="R651" s="3">
        <v>-166.26</v>
      </c>
      <c r="S651" s="29">
        <v>55</v>
      </c>
      <c r="T651" s="29">
        <v>78.290000000000006</v>
      </c>
      <c r="U651" s="29">
        <v>42.34</v>
      </c>
    </row>
    <row r="652" spans="1:21" x14ac:dyDescent="0.25">
      <c r="A652" s="17" t="s">
        <v>221</v>
      </c>
      <c r="B652" s="17" t="s">
        <v>221</v>
      </c>
      <c r="C652" s="17" t="s">
        <v>808</v>
      </c>
      <c r="D652" s="17" t="s">
        <v>1536</v>
      </c>
      <c r="E652" s="17" t="s">
        <v>879</v>
      </c>
      <c r="F652" s="17" t="s">
        <v>691</v>
      </c>
      <c r="G652" s="17" t="s">
        <v>475</v>
      </c>
      <c r="H652" s="17" t="s">
        <v>487</v>
      </c>
      <c r="I652" s="17" t="s">
        <v>1453</v>
      </c>
      <c r="J652" s="17" t="s">
        <v>25</v>
      </c>
      <c r="K652" s="73" t="s">
        <v>1484</v>
      </c>
      <c r="L652" s="30">
        <v>3.43</v>
      </c>
      <c r="M652" s="30">
        <v>3.43</v>
      </c>
      <c r="N652" s="30">
        <v>3.43</v>
      </c>
      <c r="O652" s="30">
        <v>100</v>
      </c>
      <c r="P652" s="2">
        <v>188.65</v>
      </c>
      <c r="Q652" s="2">
        <v>268.52600000000001</v>
      </c>
      <c r="R652" s="2">
        <v>-79.876000000000005</v>
      </c>
      <c r="S652" s="30">
        <v>55</v>
      </c>
      <c r="T652" s="30">
        <v>78.290000000000006</v>
      </c>
      <c r="U652" s="30">
        <v>42.34</v>
      </c>
    </row>
    <row r="653" spans="1:21" x14ac:dyDescent="0.25">
      <c r="A653" s="16" t="s">
        <v>221</v>
      </c>
      <c r="B653" s="16" t="s">
        <v>221</v>
      </c>
      <c r="C653" s="16" t="s">
        <v>808</v>
      </c>
      <c r="D653" s="16" t="s">
        <v>1536</v>
      </c>
      <c r="E653" s="16" t="s">
        <v>879</v>
      </c>
      <c r="F653" s="16" t="s">
        <v>691</v>
      </c>
      <c r="G653" s="16" t="s">
        <v>478</v>
      </c>
      <c r="H653" s="16" t="s">
        <v>487</v>
      </c>
      <c r="I653" s="16" t="s">
        <v>1453</v>
      </c>
      <c r="J653" s="16" t="s">
        <v>25</v>
      </c>
      <c r="K653" s="74" t="s">
        <v>1484</v>
      </c>
      <c r="L653" s="29">
        <v>1.48</v>
      </c>
      <c r="M653" s="29">
        <v>1.48</v>
      </c>
      <c r="N653" s="29">
        <v>1.48</v>
      </c>
      <c r="O653" s="29">
        <v>100</v>
      </c>
      <c r="P653" s="3">
        <v>81.400000000000006</v>
      </c>
      <c r="Q653" s="3">
        <v>115.86199999999999</v>
      </c>
      <c r="R653" s="3">
        <v>-34.462000000000003</v>
      </c>
      <c r="S653" s="29">
        <v>55</v>
      </c>
      <c r="T653" s="29">
        <v>78.290000000000006</v>
      </c>
      <c r="U653" s="29">
        <v>42.34</v>
      </c>
    </row>
    <row r="654" spans="1:21" x14ac:dyDescent="0.25">
      <c r="A654" s="17" t="s">
        <v>221</v>
      </c>
      <c r="B654" s="17" t="s">
        <v>221</v>
      </c>
      <c r="C654" s="17" t="s">
        <v>808</v>
      </c>
      <c r="D654" s="17" t="s">
        <v>1483</v>
      </c>
      <c r="E654" s="17" t="s">
        <v>913</v>
      </c>
      <c r="F654" s="17" t="s">
        <v>753</v>
      </c>
      <c r="G654" s="17" t="s">
        <v>494</v>
      </c>
      <c r="H654" s="17" t="s">
        <v>487</v>
      </c>
      <c r="I654" s="17" t="s">
        <v>1453</v>
      </c>
      <c r="J654" s="17" t="s">
        <v>25</v>
      </c>
      <c r="K654" s="73" t="s">
        <v>1484</v>
      </c>
      <c r="L654" s="30">
        <v>1.1100000000000001</v>
      </c>
      <c r="M654" s="30">
        <v>1.1100000000000001</v>
      </c>
      <c r="N654" s="30">
        <v>1.1100000000000001</v>
      </c>
      <c r="O654" s="30">
        <v>100</v>
      </c>
      <c r="P654" s="2">
        <v>61.05</v>
      </c>
      <c r="Q654" s="2">
        <v>57.981000000000002</v>
      </c>
      <c r="R654" s="2">
        <v>3.069</v>
      </c>
      <c r="S654" s="30">
        <v>55</v>
      </c>
      <c r="T654" s="30">
        <v>52.24</v>
      </c>
      <c r="U654" s="30">
        <v>-5.03</v>
      </c>
    </row>
    <row r="655" spans="1:21" x14ac:dyDescent="0.25">
      <c r="A655" s="16" t="s">
        <v>221</v>
      </c>
      <c r="B655" s="16" t="s">
        <v>221</v>
      </c>
      <c r="C655" s="16" t="s">
        <v>808</v>
      </c>
      <c r="D655" s="16" t="s">
        <v>1483</v>
      </c>
      <c r="E655" s="16" t="s">
        <v>913</v>
      </c>
      <c r="F655" s="16" t="s">
        <v>753</v>
      </c>
      <c r="G655" s="16" t="s">
        <v>497</v>
      </c>
      <c r="H655" s="16" t="s">
        <v>487</v>
      </c>
      <c r="I655" s="16" t="s">
        <v>1453</v>
      </c>
      <c r="J655" s="16" t="s">
        <v>25</v>
      </c>
      <c r="K655" s="74" t="s">
        <v>1484</v>
      </c>
      <c r="L655" s="29">
        <v>5.29</v>
      </c>
      <c r="M655" s="29">
        <v>5.29</v>
      </c>
      <c r="N655" s="29">
        <v>5.29</v>
      </c>
      <c r="O655" s="29">
        <v>100</v>
      </c>
      <c r="P655" s="3">
        <v>290.95</v>
      </c>
      <c r="Q655" s="3">
        <v>276.30200000000002</v>
      </c>
      <c r="R655" s="3">
        <v>14.648</v>
      </c>
      <c r="S655" s="29">
        <v>55</v>
      </c>
      <c r="T655" s="29">
        <v>52.23</v>
      </c>
      <c r="U655" s="29">
        <v>-5.03</v>
      </c>
    </row>
    <row r="656" spans="1:21" x14ac:dyDescent="0.25">
      <c r="A656" s="17" t="s">
        <v>221</v>
      </c>
      <c r="B656" s="17" t="s">
        <v>221</v>
      </c>
      <c r="C656" s="17" t="s">
        <v>808</v>
      </c>
      <c r="D656" s="17" t="s">
        <v>1483</v>
      </c>
      <c r="E656" s="17" t="s">
        <v>913</v>
      </c>
      <c r="F656" s="17" t="s">
        <v>753</v>
      </c>
      <c r="G656" s="17" t="s">
        <v>519</v>
      </c>
      <c r="H656" s="17" t="s">
        <v>487</v>
      </c>
      <c r="I656" s="17" t="s">
        <v>1453</v>
      </c>
      <c r="J656" s="17" t="s">
        <v>25</v>
      </c>
      <c r="K656" s="73" t="s">
        <v>1484</v>
      </c>
      <c r="L656" s="30">
        <v>7.65</v>
      </c>
      <c r="M656" s="30">
        <v>7.65</v>
      </c>
      <c r="N656" s="30">
        <v>7.65</v>
      </c>
      <c r="O656" s="30">
        <v>100</v>
      </c>
      <c r="P656" s="2">
        <v>420.75</v>
      </c>
      <c r="Q656" s="2">
        <v>399.57600000000002</v>
      </c>
      <c r="R656" s="2">
        <v>21.173999999999999</v>
      </c>
      <c r="S656" s="30">
        <v>55</v>
      </c>
      <c r="T656" s="30">
        <v>52.23</v>
      </c>
      <c r="U656" s="30">
        <v>-5.03</v>
      </c>
    </row>
    <row r="657" spans="1:21" x14ac:dyDescent="0.25">
      <c r="A657" s="16" t="s">
        <v>221</v>
      </c>
      <c r="B657" s="16" t="s">
        <v>221</v>
      </c>
      <c r="C657" s="16" t="s">
        <v>808</v>
      </c>
      <c r="D657" s="16" t="s">
        <v>1483</v>
      </c>
      <c r="E657" s="16" t="s">
        <v>913</v>
      </c>
      <c r="F657" s="16" t="s">
        <v>753</v>
      </c>
      <c r="G657" s="16" t="s">
        <v>520</v>
      </c>
      <c r="H657" s="16" t="s">
        <v>487</v>
      </c>
      <c r="I657" s="16" t="s">
        <v>1453</v>
      </c>
      <c r="J657" s="16" t="s">
        <v>25</v>
      </c>
      <c r="K657" s="74" t="s">
        <v>1484</v>
      </c>
      <c r="L657" s="29">
        <v>13.44</v>
      </c>
      <c r="M657" s="29">
        <v>13.44</v>
      </c>
      <c r="N657" s="29">
        <v>13.44</v>
      </c>
      <c r="O657" s="29">
        <v>100</v>
      </c>
      <c r="P657" s="3">
        <v>739.2</v>
      </c>
      <c r="Q657" s="3">
        <v>702.053</v>
      </c>
      <c r="R657" s="3">
        <v>37.146999999999998</v>
      </c>
      <c r="S657" s="29">
        <v>55</v>
      </c>
      <c r="T657" s="29">
        <v>52.24</v>
      </c>
      <c r="U657" s="29">
        <v>-5.03</v>
      </c>
    </row>
    <row r="658" spans="1:21" x14ac:dyDescent="0.25">
      <c r="A658" s="17" t="s">
        <v>221</v>
      </c>
      <c r="B658" s="17" t="s">
        <v>221</v>
      </c>
      <c r="C658" s="17" t="s">
        <v>808</v>
      </c>
      <c r="D658" s="17" t="s">
        <v>1483</v>
      </c>
      <c r="E658" s="17" t="s">
        <v>913</v>
      </c>
      <c r="F658" s="17" t="s">
        <v>753</v>
      </c>
      <c r="G658" s="17" t="s">
        <v>521</v>
      </c>
      <c r="H658" s="17" t="s">
        <v>487</v>
      </c>
      <c r="I658" s="17" t="s">
        <v>1453</v>
      </c>
      <c r="J658" s="17" t="s">
        <v>25</v>
      </c>
      <c r="K658" s="73" t="s">
        <v>1484</v>
      </c>
      <c r="L658" s="30">
        <v>6.31</v>
      </c>
      <c r="M658" s="30">
        <v>6.31</v>
      </c>
      <c r="N658" s="30">
        <v>6.31</v>
      </c>
      <c r="O658" s="30">
        <v>100</v>
      </c>
      <c r="P658" s="2">
        <v>347.05</v>
      </c>
      <c r="Q658" s="2">
        <v>329.60500000000002</v>
      </c>
      <c r="R658" s="2">
        <v>17.445</v>
      </c>
      <c r="S658" s="30">
        <v>55</v>
      </c>
      <c r="T658" s="30">
        <v>52.24</v>
      </c>
      <c r="U658" s="30">
        <v>-5.03</v>
      </c>
    </row>
    <row r="659" spans="1:21" x14ac:dyDescent="0.25">
      <c r="A659" s="16" t="s">
        <v>221</v>
      </c>
      <c r="B659" s="16" t="s">
        <v>221</v>
      </c>
      <c r="C659" s="16" t="s">
        <v>808</v>
      </c>
      <c r="D659" s="16" t="s">
        <v>1483</v>
      </c>
      <c r="E659" s="16" t="s">
        <v>913</v>
      </c>
      <c r="F659" s="16" t="s">
        <v>753</v>
      </c>
      <c r="G659" s="16" t="s">
        <v>522</v>
      </c>
      <c r="H659" s="16" t="s">
        <v>487</v>
      </c>
      <c r="I659" s="16" t="s">
        <v>1453</v>
      </c>
      <c r="J659" s="16" t="s">
        <v>25</v>
      </c>
      <c r="K659" s="74" t="s">
        <v>1484</v>
      </c>
      <c r="L659" s="29">
        <v>10.23</v>
      </c>
      <c r="M659" s="29">
        <v>10.23</v>
      </c>
      <c r="N659" s="29">
        <v>10.23</v>
      </c>
      <c r="O659" s="29">
        <v>100</v>
      </c>
      <c r="P659" s="3">
        <v>562.65</v>
      </c>
      <c r="Q659" s="3">
        <v>534.37099999999998</v>
      </c>
      <c r="R659" s="3">
        <v>28.279</v>
      </c>
      <c r="S659" s="29">
        <v>55</v>
      </c>
      <c r="T659" s="29">
        <v>52.24</v>
      </c>
      <c r="U659" s="29">
        <v>-5.03</v>
      </c>
    </row>
    <row r="660" spans="1:21" x14ac:dyDescent="0.25">
      <c r="A660" s="17" t="s">
        <v>221</v>
      </c>
      <c r="B660" s="17" t="s">
        <v>221</v>
      </c>
      <c r="C660" s="17" t="s">
        <v>462</v>
      </c>
      <c r="D660" s="17" t="s">
        <v>1563</v>
      </c>
      <c r="E660" s="17" t="s">
        <v>513</v>
      </c>
      <c r="F660" s="17" t="s">
        <v>464</v>
      </c>
      <c r="G660" s="17" t="s">
        <v>474</v>
      </c>
      <c r="H660" s="17" t="s">
        <v>487</v>
      </c>
      <c r="I660" s="17" t="s">
        <v>1453</v>
      </c>
      <c r="J660" s="17" t="s">
        <v>25</v>
      </c>
      <c r="K660" s="73" t="s">
        <v>1513</v>
      </c>
      <c r="L660" s="30">
        <v>2.2400000000000002</v>
      </c>
      <c r="M660" s="30">
        <v>2.2400000000000002</v>
      </c>
      <c r="N660" s="30">
        <v>2.2400000000000002</v>
      </c>
      <c r="O660" s="30">
        <v>100</v>
      </c>
      <c r="P660" s="2">
        <v>123.2</v>
      </c>
      <c r="Q660" s="2">
        <v>215.84100000000001</v>
      </c>
      <c r="R660" s="2">
        <v>-92.641000000000005</v>
      </c>
      <c r="S660" s="30">
        <v>55</v>
      </c>
      <c r="T660" s="30">
        <v>96.36</v>
      </c>
      <c r="U660" s="30">
        <v>75.2</v>
      </c>
    </row>
    <row r="661" spans="1:21" x14ac:dyDescent="0.25">
      <c r="A661" s="16" t="s">
        <v>221</v>
      </c>
      <c r="B661" s="16" t="s">
        <v>221</v>
      </c>
      <c r="C661" s="16" t="s">
        <v>462</v>
      </c>
      <c r="D661" s="16" t="s">
        <v>1563</v>
      </c>
      <c r="E661" s="16" t="s">
        <v>513</v>
      </c>
      <c r="F661" s="16" t="s">
        <v>464</v>
      </c>
      <c r="G661" s="16" t="s">
        <v>475</v>
      </c>
      <c r="H661" s="16" t="s">
        <v>487</v>
      </c>
      <c r="I661" s="16" t="s">
        <v>1453</v>
      </c>
      <c r="J661" s="16" t="s">
        <v>25</v>
      </c>
      <c r="K661" s="74" t="s">
        <v>1513</v>
      </c>
      <c r="L661" s="29">
        <v>4.84</v>
      </c>
      <c r="M661" s="29">
        <v>4.84</v>
      </c>
      <c r="N661" s="29">
        <v>4.84</v>
      </c>
      <c r="O661" s="29">
        <v>100</v>
      </c>
      <c r="P661" s="3">
        <v>266.2</v>
      </c>
      <c r="Q661" s="3">
        <v>466.38099999999997</v>
      </c>
      <c r="R661" s="3">
        <v>-200.18100000000001</v>
      </c>
      <c r="S661" s="29">
        <v>55</v>
      </c>
      <c r="T661" s="29">
        <v>96.36</v>
      </c>
      <c r="U661" s="29">
        <v>75.2</v>
      </c>
    </row>
    <row r="662" spans="1:21" x14ac:dyDescent="0.25">
      <c r="A662" s="17" t="s">
        <v>221</v>
      </c>
      <c r="B662" s="17" t="s">
        <v>221</v>
      </c>
      <c r="C662" s="17" t="s">
        <v>462</v>
      </c>
      <c r="D662" s="17" t="s">
        <v>1563</v>
      </c>
      <c r="E662" s="17" t="s">
        <v>513</v>
      </c>
      <c r="F662" s="17" t="s">
        <v>464</v>
      </c>
      <c r="G662" s="17" t="s">
        <v>477</v>
      </c>
      <c r="H662" s="17" t="s">
        <v>487</v>
      </c>
      <c r="I662" s="17" t="s">
        <v>1453</v>
      </c>
      <c r="J662" s="17" t="s">
        <v>25</v>
      </c>
      <c r="K662" s="73" t="s">
        <v>1513</v>
      </c>
      <c r="L662" s="30">
        <v>3</v>
      </c>
      <c r="M662" s="30">
        <v>3</v>
      </c>
      <c r="N662" s="30">
        <v>3</v>
      </c>
      <c r="O662" s="30">
        <v>100</v>
      </c>
      <c r="P662" s="2">
        <v>165</v>
      </c>
      <c r="Q662" s="2">
        <v>289.077</v>
      </c>
      <c r="R662" s="2">
        <v>-124.077</v>
      </c>
      <c r="S662" s="30">
        <v>55</v>
      </c>
      <c r="T662" s="30">
        <v>96.36</v>
      </c>
      <c r="U662" s="30">
        <v>75.2</v>
      </c>
    </row>
    <row r="663" spans="1:21" x14ac:dyDescent="0.25">
      <c r="A663" s="16" t="s">
        <v>221</v>
      </c>
      <c r="B663" s="16" t="s">
        <v>221</v>
      </c>
      <c r="C663" s="16" t="s">
        <v>462</v>
      </c>
      <c r="D663" s="16" t="s">
        <v>1563</v>
      </c>
      <c r="E663" s="16" t="s">
        <v>513</v>
      </c>
      <c r="F663" s="16" t="s">
        <v>464</v>
      </c>
      <c r="G663" s="16" t="s">
        <v>478</v>
      </c>
      <c r="H663" s="16" t="s">
        <v>487</v>
      </c>
      <c r="I663" s="16" t="s">
        <v>1453</v>
      </c>
      <c r="J663" s="16" t="s">
        <v>25</v>
      </c>
      <c r="K663" s="74" t="s">
        <v>1513</v>
      </c>
      <c r="L663" s="29">
        <v>1.48</v>
      </c>
      <c r="M663" s="29">
        <v>1.48</v>
      </c>
      <c r="N663" s="29">
        <v>1.48</v>
      </c>
      <c r="O663" s="29">
        <v>100</v>
      </c>
      <c r="P663" s="3">
        <v>81.400000000000006</v>
      </c>
      <c r="Q663" s="3">
        <v>142.61000000000001</v>
      </c>
      <c r="R663" s="3">
        <v>-61.21</v>
      </c>
      <c r="S663" s="29">
        <v>55</v>
      </c>
      <c r="T663" s="29">
        <v>96.36</v>
      </c>
      <c r="U663" s="29">
        <v>75.2</v>
      </c>
    </row>
    <row r="664" spans="1:21" x14ac:dyDescent="0.25">
      <c r="A664" s="17" t="s">
        <v>221</v>
      </c>
      <c r="B664" s="17" t="s">
        <v>221</v>
      </c>
      <c r="C664" s="17" t="s">
        <v>462</v>
      </c>
      <c r="D664" s="17" t="s">
        <v>1563</v>
      </c>
      <c r="E664" s="17" t="s">
        <v>513</v>
      </c>
      <c r="F664" s="17" t="s">
        <v>464</v>
      </c>
      <c r="G664" s="17" t="s">
        <v>479</v>
      </c>
      <c r="H664" s="17" t="s">
        <v>487</v>
      </c>
      <c r="I664" s="17" t="s">
        <v>1453</v>
      </c>
      <c r="J664" s="17" t="s">
        <v>25</v>
      </c>
      <c r="K664" s="73" t="s">
        <v>1513</v>
      </c>
      <c r="L664" s="30">
        <v>1.26</v>
      </c>
      <c r="M664" s="30">
        <v>1.26</v>
      </c>
      <c r="N664" s="30">
        <v>1.26</v>
      </c>
      <c r="O664" s="30">
        <v>100</v>
      </c>
      <c r="P664" s="2">
        <v>69.3</v>
      </c>
      <c r="Q664" s="2">
        <v>121.41200000000001</v>
      </c>
      <c r="R664" s="2">
        <v>-52.112000000000002</v>
      </c>
      <c r="S664" s="30">
        <v>55</v>
      </c>
      <c r="T664" s="30">
        <v>96.36</v>
      </c>
      <c r="U664" s="30">
        <v>75.2</v>
      </c>
    </row>
    <row r="665" spans="1:21" x14ac:dyDescent="0.25">
      <c r="A665" s="16" t="s">
        <v>221</v>
      </c>
      <c r="B665" s="16" t="s">
        <v>221</v>
      </c>
      <c r="C665" s="16" t="s">
        <v>462</v>
      </c>
      <c r="D665" s="16" t="s">
        <v>1563</v>
      </c>
      <c r="E665" s="16" t="s">
        <v>513</v>
      </c>
      <c r="F665" s="16" t="s">
        <v>464</v>
      </c>
      <c r="G665" s="16" t="s">
        <v>480</v>
      </c>
      <c r="H665" s="16" t="s">
        <v>487</v>
      </c>
      <c r="I665" s="16" t="s">
        <v>1453</v>
      </c>
      <c r="J665" s="16" t="s">
        <v>25</v>
      </c>
      <c r="K665" s="74" t="s">
        <v>1513</v>
      </c>
      <c r="L665" s="29">
        <v>0.82</v>
      </c>
      <c r="M665" s="29">
        <v>0.82</v>
      </c>
      <c r="N665" s="29">
        <v>0.82</v>
      </c>
      <c r="O665" s="29">
        <v>100</v>
      </c>
      <c r="P665" s="3">
        <v>45.1</v>
      </c>
      <c r="Q665" s="3">
        <v>79.013000000000005</v>
      </c>
      <c r="R665" s="3">
        <v>-33.912999999999997</v>
      </c>
      <c r="S665" s="29">
        <v>55</v>
      </c>
      <c r="T665" s="29">
        <v>96.36</v>
      </c>
      <c r="U665" s="29">
        <v>75.2</v>
      </c>
    </row>
    <row r="666" spans="1:21" x14ac:dyDescent="0.25">
      <c r="A666" s="17" t="s">
        <v>221</v>
      </c>
      <c r="B666" s="17" t="s">
        <v>221</v>
      </c>
      <c r="C666" s="17" t="s">
        <v>462</v>
      </c>
      <c r="D666" s="17" t="s">
        <v>1563</v>
      </c>
      <c r="E666" s="17" t="s">
        <v>513</v>
      </c>
      <c r="F666" s="17" t="s">
        <v>464</v>
      </c>
      <c r="G666" s="17" t="s">
        <v>481</v>
      </c>
      <c r="H666" s="17" t="s">
        <v>487</v>
      </c>
      <c r="I666" s="17" t="s">
        <v>1453</v>
      </c>
      <c r="J666" s="17" t="s">
        <v>25</v>
      </c>
      <c r="K666" s="73" t="s">
        <v>1513</v>
      </c>
      <c r="L666" s="30">
        <v>1.95</v>
      </c>
      <c r="M666" s="30">
        <v>1.95</v>
      </c>
      <c r="N666" s="30">
        <v>1.95</v>
      </c>
      <c r="O666" s="30">
        <v>100</v>
      </c>
      <c r="P666" s="2">
        <v>107.25</v>
      </c>
      <c r="Q666" s="2">
        <v>187.90299999999999</v>
      </c>
      <c r="R666" s="2">
        <v>-80.653000000000006</v>
      </c>
      <c r="S666" s="30">
        <v>55</v>
      </c>
      <c r="T666" s="30">
        <v>96.36</v>
      </c>
      <c r="U666" s="30">
        <v>75.2</v>
      </c>
    </row>
    <row r="667" spans="1:21" x14ac:dyDescent="0.25">
      <c r="A667" s="16" t="s">
        <v>221</v>
      </c>
      <c r="B667" s="16" t="s">
        <v>221</v>
      </c>
      <c r="C667" s="16" t="s">
        <v>462</v>
      </c>
      <c r="D667" s="16" t="s">
        <v>1563</v>
      </c>
      <c r="E667" s="16" t="s">
        <v>513</v>
      </c>
      <c r="F667" s="16" t="s">
        <v>464</v>
      </c>
      <c r="G667" s="16" t="s">
        <v>482</v>
      </c>
      <c r="H667" s="16" t="s">
        <v>487</v>
      </c>
      <c r="I667" s="16" t="s">
        <v>1453</v>
      </c>
      <c r="J667" s="16" t="s">
        <v>25</v>
      </c>
      <c r="K667" s="74" t="s">
        <v>1513</v>
      </c>
      <c r="L667" s="29">
        <v>2.16</v>
      </c>
      <c r="M667" s="29">
        <v>2.16</v>
      </c>
      <c r="N667" s="29">
        <v>2.16</v>
      </c>
      <c r="O667" s="29">
        <v>100</v>
      </c>
      <c r="P667" s="3">
        <v>118.8</v>
      </c>
      <c r="Q667" s="3">
        <v>208.13300000000001</v>
      </c>
      <c r="R667" s="3">
        <v>-89.332999999999998</v>
      </c>
      <c r="S667" s="29">
        <v>55</v>
      </c>
      <c r="T667" s="29">
        <v>96.36</v>
      </c>
      <c r="U667" s="29">
        <v>75.2</v>
      </c>
    </row>
    <row r="668" spans="1:21" x14ac:dyDescent="0.25">
      <c r="A668" s="17" t="s">
        <v>221</v>
      </c>
      <c r="B668" s="17" t="s">
        <v>221</v>
      </c>
      <c r="C668" s="17" t="s">
        <v>462</v>
      </c>
      <c r="D668" s="17" t="s">
        <v>1563</v>
      </c>
      <c r="E668" s="17" t="s">
        <v>513</v>
      </c>
      <c r="F668" s="17" t="s">
        <v>464</v>
      </c>
      <c r="G668" s="17" t="s">
        <v>483</v>
      </c>
      <c r="H668" s="17" t="s">
        <v>487</v>
      </c>
      <c r="I668" s="17" t="s">
        <v>1453</v>
      </c>
      <c r="J668" s="17" t="s">
        <v>25</v>
      </c>
      <c r="K668" s="73" t="s">
        <v>1513</v>
      </c>
      <c r="L668" s="30">
        <v>2.4</v>
      </c>
      <c r="M668" s="30">
        <v>2.4</v>
      </c>
      <c r="N668" s="30">
        <v>2.4</v>
      </c>
      <c r="O668" s="30">
        <v>100</v>
      </c>
      <c r="P668" s="2">
        <v>132</v>
      </c>
      <c r="Q668" s="2">
        <v>231.261</v>
      </c>
      <c r="R668" s="2">
        <v>-99.260999999999996</v>
      </c>
      <c r="S668" s="30">
        <v>55</v>
      </c>
      <c r="T668" s="30">
        <v>96.36</v>
      </c>
      <c r="U668" s="30">
        <v>75.2</v>
      </c>
    </row>
    <row r="669" spans="1:21" x14ac:dyDescent="0.25">
      <c r="A669" s="16" t="s">
        <v>221</v>
      </c>
      <c r="B669" s="16" t="s">
        <v>221</v>
      </c>
      <c r="C669" s="16" t="s">
        <v>462</v>
      </c>
      <c r="D669" s="16" t="s">
        <v>1563</v>
      </c>
      <c r="E669" s="16" t="s">
        <v>513</v>
      </c>
      <c r="F669" s="16" t="s">
        <v>464</v>
      </c>
      <c r="G669" s="16" t="s">
        <v>484</v>
      </c>
      <c r="H669" s="16" t="s">
        <v>487</v>
      </c>
      <c r="I669" s="16" t="s">
        <v>1453</v>
      </c>
      <c r="J669" s="16" t="s">
        <v>25</v>
      </c>
      <c r="K669" s="74" t="s">
        <v>1513</v>
      </c>
      <c r="L669" s="29">
        <v>1.94</v>
      </c>
      <c r="M669" s="29">
        <v>1.94</v>
      </c>
      <c r="N669" s="29">
        <v>1.94</v>
      </c>
      <c r="O669" s="29">
        <v>100</v>
      </c>
      <c r="P669" s="3">
        <v>106.7</v>
      </c>
      <c r="Q669" s="3">
        <v>186.93199999999999</v>
      </c>
      <c r="R669" s="3">
        <v>-80.231999999999999</v>
      </c>
      <c r="S669" s="29">
        <v>55</v>
      </c>
      <c r="T669" s="29">
        <v>96.36</v>
      </c>
      <c r="U669" s="29">
        <v>75.19</v>
      </c>
    </row>
    <row r="670" spans="1:21" x14ac:dyDescent="0.25">
      <c r="A670" s="17" t="s">
        <v>221</v>
      </c>
      <c r="B670" s="17" t="s">
        <v>221</v>
      </c>
      <c r="C670" s="17" t="s">
        <v>462</v>
      </c>
      <c r="D670" s="17" t="s">
        <v>1564</v>
      </c>
      <c r="E670" s="17" t="s">
        <v>788</v>
      </c>
      <c r="F670" s="17" t="s">
        <v>569</v>
      </c>
      <c r="G670" s="17" t="s">
        <v>465</v>
      </c>
      <c r="H670" s="17" t="s">
        <v>487</v>
      </c>
      <c r="I670" s="17" t="s">
        <v>1453</v>
      </c>
      <c r="J670" s="17" t="s">
        <v>25</v>
      </c>
      <c r="K670" s="73" t="s">
        <v>1565</v>
      </c>
      <c r="L670" s="30">
        <v>15.53</v>
      </c>
      <c r="M670" s="30">
        <v>15.53</v>
      </c>
      <c r="N670" s="30">
        <v>15.53</v>
      </c>
      <c r="O670" s="30">
        <v>100</v>
      </c>
      <c r="P670" s="2">
        <v>854.15</v>
      </c>
      <c r="Q670" s="2">
        <v>1099.04</v>
      </c>
      <c r="R670" s="2">
        <v>-244.89</v>
      </c>
      <c r="S670" s="30">
        <v>55</v>
      </c>
      <c r="T670" s="30">
        <v>70.77</v>
      </c>
      <c r="U670" s="30">
        <v>28.67</v>
      </c>
    </row>
    <row r="671" spans="1:21" x14ac:dyDescent="0.25">
      <c r="A671" s="16" t="s">
        <v>221</v>
      </c>
      <c r="B671" s="16" t="s">
        <v>221</v>
      </c>
      <c r="C671" s="16" t="s">
        <v>462</v>
      </c>
      <c r="D671" s="16" t="s">
        <v>1564</v>
      </c>
      <c r="E671" s="16" t="s">
        <v>788</v>
      </c>
      <c r="F671" s="16" t="s">
        <v>569</v>
      </c>
      <c r="G671" s="16" t="s">
        <v>468</v>
      </c>
      <c r="H671" s="16" t="s">
        <v>487</v>
      </c>
      <c r="I671" s="16" t="s">
        <v>1453</v>
      </c>
      <c r="J671" s="16" t="s">
        <v>25</v>
      </c>
      <c r="K671" s="74" t="s">
        <v>1565</v>
      </c>
      <c r="L671" s="29">
        <v>27.4</v>
      </c>
      <c r="M671" s="29">
        <v>27.4</v>
      </c>
      <c r="N671" s="29">
        <v>27.4</v>
      </c>
      <c r="O671" s="29">
        <v>100</v>
      </c>
      <c r="P671" s="3">
        <v>1507</v>
      </c>
      <c r="Q671" s="3">
        <v>1939.0820000000001</v>
      </c>
      <c r="R671" s="3">
        <v>-432.08199999999999</v>
      </c>
      <c r="S671" s="29">
        <v>55</v>
      </c>
      <c r="T671" s="29">
        <v>70.77</v>
      </c>
      <c r="U671" s="29">
        <v>28.67</v>
      </c>
    </row>
    <row r="672" spans="1:21" x14ac:dyDescent="0.25">
      <c r="A672" s="17" t="s">
        <v>221</v>
      </c>
      <c r="B672" s="17" t="s">
        <v>221</v>
      </c>
      <c r="C672" s="17" t="s">
        <v>462</v>
      </c>
      <c r="D672" s="17" t="s">
        <v>1564</v>
      </c>
      <c r="E672" s="17" t="s">
        <v>788</v>
      </c>
      <c r="F672" s="17" t="s">
        <v>569</v>
      </c>
      <c r="G672" s="17" t="s">
        <v>470</v>
      </c>
      <c r="H672" s="17" t="s">
        <v>487</v>
      </c>
      <c r="I672" s="17" t="s">
        <v>1453</v>
      </c>
      <c r="J672" s="17" t="s">
        <v>25</v>
      </c>
      <c r="K672" s="73" t="s">
        <v>1565</v>
      </c>
      <c r="L672" s="30">
        <v>5.88</v>
      </c>
      <c r="M672" s="30">
        <v>5.88</v>
      </c>
      <c r="N672" s="30">
        <v>5.88</v>
      </c>
      <c r="O672" s="30">
        <v>100</v>
      </c>
      <c r="P672" s="2">
        <v>323.39999999999998</v>
      </c>
      <c r="Q672" s="2">
        <v>416.12</v>
      </c>
      <c r="R672" s="2">
        <v>-92.72</v>
      </c>
      <c r="S672" s="30">
        <v>55</v>
      </c>
      <c r="T672" s="30">
        <v>70.77</v>
      </c>
      <c r="U672" s="30">
        <v>28.67</v>
      </c>
    </row>
    <row r="673" spans="1:21" x14ac:dyDescent="0.25">
      <c r="A673" s="16" t="s">
        <v>221</v>
      </c>
      <c r="B673" s="16" t="s">
        <v>221</v>
      </c>
      <c r="C673" s="16" t="s">
        <v>462</v>
      </c>
      <c r="D673" s="16" t="s">
        <v>1564</v>
      </c>
      <c r="E673" s="16" t="s">
        <v>788</v>
      </c>
      <c r="F673" s="16" t="s">
        <v>569</v>
      </c>
      <c r="G673" s="16" t="s">
        <v>471</v>
      </c>
      <c r="H673" s="16" t="s">
        <v>487</v>
      </c>
      <c r="I673" s="16" t="s">
        <v>1453</v>
      </c>
      <c r="J673" s="16" t="s">
        <v>25</v>
      </c>
      <c r="K673" s="74" t="s">
        <v>1565</v>
      </c>
      <c r="L673" s="29">
        <v>5.98</v>
      </c>
      <c r="M673" s="29">
        <v>5.98</v>
      </c>
      <c r="N673" s="29">
        <v>5.98</v>
      </c>
      <c r="O673" s="29">
        <v>100</v>
      </c>
      <c r="P673" s="3">
        <v>328.9</v>
      </c>
      <c r="Q673" s="3">
        <v>423.19799999999998</v>
      </c>
      <c r="R673" s="3">
        <v>-94.298000000000002</v>
      </c>
      <c r="S673" s="29">
        <v>55</v>
      </c>
      <c r="T673" s="29">
        <v>70.77</v>
      </c>
      <c r="U673" s="29">
        <v>28.67</v>
      </c>
    </row>
    <row r="674" spans="1:21" x14ac:dyDescent="0.25">
      <c r="A674" s="17" t="s">
        <v>221</v>
      </c>
      <c r="B674" s="17" t="s">
        <v>221</v>
      </c>
      <c r="C674" s="17" t="s">
        <v>462</v>
      </c>
      <c r="D674" s="17" t="s">
        <v>1566</v>
      </c>
      <c r="E674" s="17" t="s">
        <v>791</v>
      </c>
      <c r="F674" s="17" t="s">
        <v>569</v>
      </c>
      <c r="G674" s="17" t="s">
        <v>465</v>
      </c>
      <c r="H674" s="17" t="s">
        <v>487</v>
      </c>
      <c r="I674" s="17" t="s">
        <v>1453</v>
      </c>
      <c r="J674" s="17" t="s">
        <v>25</v>
      </c>
      <c r="K674" s="73" t="s">
        <v>1462</v>
      </c>
      <c r="L674" s="30">
        <v>23.65</v>
      </c>
      <c r="M674" s="30">
        <v>23.65</v>
      </c>
      <c r="N674" s="30">
        <v>23.65</v>
      </c>
      <c r="O674" s="30">
        <v>100</v>
      </c>
      <c r="P674" s="2">
        <v>1300.75</v>
      </c>
      <c r="Q674" s="2">
        <v>2241.4499999999998</v>
      </c>
      <c r="R674" s="2">
        <v>-940.7</v>
      </c>
      <c r="S674" s="30">
        <v>55</v>
      </c>
      <c r="T674" s="30">
        <v>94.78</v>
      </c>
      <c r="U674" s="30">
        <v>72.319999999999993</v>
      </c>
    </row>
    <row r="675" spans="1:21" x14ac:dyDescent="0.25">
      <c r="A675" s="16" t="s">
        <v>221</v>
      </c>
      <c r="B675" s="16" t="s">
        <v>221</v>
      </c>
      <c r="C675" s="16" t="s">
        <v>462</v>
      </c>
      <c r="D675" s="16" t="s">
        <v>1566</v>
      </c>
      <c r="E675" s="16" t="s">
        <v>791</v>
      </c>
      <c r="F675" s="16" t="s">
        <v>569</v>
      </c>
      <c r="G675" s="16" t="s">
        <v>468</v>
      </c>
      <c r="H675" s="16" t="s">
        <v>487</v>
      </c>
      <c r="I675" s="16" t="s">
        <v>1453</v>
      </c>
      <c r="J675" s="16" t="s">
        <v>25</v>
      </c>
      <c r="K675" s="74" t="s">
        <v>1462</v>
      </c>
      <c r="L675" s="29">
        <v>31.46</v>
      </c>
      <c r="M675" s="29">
        <v>31.46</v>
      </c>
      <c r="N675" s="29">
        <v>31.46</v>
      </c>
      <c r="O675" s="29">
        <v>100</v>
      </c>
      <c r="P675" s="3">
        <v>1730.3</v>
      </c>
      <c r="Q675" s="3">
        <v>2981.63</v>
      </c>
      <c r="R675" s="3">
        <v>-1251.33</v>
      </c>
      <c r="S675" s="29">
        <v>55</v>
      </c>
      <c r="T675" s="29">
        <v>94.78</v>
      </c>
      <c r="U675" s="29">
        <v>72.319999999999993</v>
      </c>
    </row>
    <row r="676" spans="1:21" x14ac:dyDescent="0.25">
      <c r="A676" s="17" t="s">
        <v>221</v>
      </c>
      <c r="B676" s="17" t="s">
        <v>221</v>
      </c>
      <c r="C676" s="17" t="s">
        <v>808</v>
      </c>
      <c r="D676" s="17" t="s">
        <v>1465</v>
      </c>
      <c r="E676" s="17" t="s">
        <v>924</v>
      </c>
      <c r="F676" s="17" t="s">
        <v>638</v>
      </c>
      <c r="G676" s="17" t="s">
        <v>473</v>
      </c>
      <c r="H676" s="17" t="s">
        <v>487</v>
      </c>
      <c r="I676" s="17" t="s">
        <v>1453</v>
      </c>
      <c r="J676" s="17" t="s">
        <v>25</v>
      </c>
      <c r="K676" s="73" t="s">
        <v>1466</v>
      </c>
      <c r="L676" s="30">
        <v>7.12</v>
      </c>
      <c r="M676" s="30">
        <v>7.12</v>
      </c>
      <c r="N676" s="30">
        <v>7.12</v>
      </c>
      <c r="O676" s="30">
        <v>100</v>
      </c>
      <c r="P676" s="2">
        <v>391.6</v>
      </c>
      <c r="Q676" s="2">
        <v>547.51599999999996</v>
      </c>
      <c r="R676" s="2">
        <v>-155.916</v>
      </c>
      <c r="S676" s="30">
        <v>55</v>
      </c>
      <c r="T676" s="30">
        <v>76.900000000000006</v>
      </c>
      <c r="U676" s="30">
        <v>39.82</v>
      </c>
    </row>
    <row r="677" spans="1:21" x14ac:dyDescent="0.25">
      <c r="A677" s="16" t="s">
        <v>221</v>
      </c>
      <c r="B677" s="16" t="s">
        <v>221</v>
      </c>
      <c r="C677" s="16" t="s">
        <v>462</v>
      </c>
      <c r="D677" s="16" t="s">
        <v>1539</v>
      </c>
      <c r="E677" s="16" t="s">
        <v>568</v>
      </c>
      <c r="F677" s="16" t="s">
        <v>569</v>
      </c>
      <c r="G677" s="16" t="s">
        <v>479</v>
      </c>
      <c r="H677" s="16" t="s">
        <v>487</v>
      </c>
      <c r="I677" s="16" t="s">
        <v>1453</v>
      </c>
      <c r="J677" s="16" t="s">
        <v>25</v>
      </c>
      <c r="K677" s="74" t="s">
        <v>1472</v>
      </c>
      <c r="L677" s="29">
        <v>1.03</v>
      </c>
      <c r="M677" s="29">
        <v>1.03</v>
      </c>
      <c r="N677" s="29">
        <v>1.03</v>
      </c>
      <c r="O677" s="29">
        <v>100</v>
      </c>
      <c r="P677" s="3">
        <v>56.65</v>
      </c>
      <c r="Q677" s="3">
        <v>73.486999999999995</v>
      </c>
      <c r="R677" s="3">
        <v>-16.837</v>
      </c>
      <c r="S677" s="29">
        <v>55</v>
      </c>
      <c r="T677" s="29">
        <v>71.349999999999994</v>
      </c>
      <c r="U677" s="29">
        <v>29.72</v>
      </c>
    </row>
    <row r="678" spans="1:21" x14ac:dyDescent="0.25">
      <c r="A678" s="17" t="s">
        <v>221</v>
      </c>
      <c r="B678" s="17" t="s">
        <v>221</v>
      </c>
      <c r="C678" s="17" t="s">
        <v>462</v>
      </c>
      <c r="D678" s="17" t="s">
        <v>1539</v>
      </c>
      <c r="E678" s="17" t="s">
        <v>568</v>
      </c>
      <c r="F678" s="17" t="s">
        <v>569</v>
      </c>
      <c r="G678" s="17" t="s">
        <v>481</v>
      </c>
      <c r="H678" s="17" t="s">
        <v>487</v>
      </c>
      <c r="I678" s="17" t="s">
        <v>1453</v>
      </c>
      <c r="J678" s="17" t="s">
        <v>25</v>
      </c>
      <c r="K678" s="73" t="s">
        <v>1472</v>
      </c>
      <c r="L678" s="30">
        <v>24.72</v>
      </c>
      <c r="M678" s="30">
        <v>24.72</v>
      </c>
      <c r="N678" s="30">
        <v>24.72</v>
      </c>
      <c r="O678" s="30">
        <v>100</v>
      </c>
      <c r="P678" s="2">
        <v>1359.6</v>
      </c>
      <c r="Q678" s="2">
        <v>1763.328</v>
      </c>
      <c r="R678" s="2">
        <v>-403.72800000000001</v>
      </c>
      <c r="S678" s="30">
        <v>55</v>
      </c>
      <c r="T678" s="30">
        <v>71.33</v>
      </c>
      <c r="U678" s="30">
        <v>29.69</v>
      </c>
    </row>
    <row r="679" spans="1:21" x14ac:dyDescent="0.25">
      <c r="A679" s="16" t="s">
        <v>221</v>
      </c>
      <c r="B679" s="16" t="s">
        <v>221</v>
      </c>
      <c r="C679" s="16" t="s">
        <v>462</v>
      </c>
      <c r="D679" s="16" t="s">
        <v>1539</v>
      </c>
      <c r="E679" s="16" t="s">
        <v>568</v>
      </c>
      <c r="F679" s="16" t="s">
        <v>569</v>
      </c>
      <c r="G679" s="16" t="s">
        <v>482</v>
      </c>
      <c r="H679" s="16" t="s">
        <v>487</v>
      </c>
      <c r="I679" s="16" t="s">
        <v>1453</v>
      </c>
      <c r="J679" s="16" t="s">
        <v>25</v>
      </c>
      <c r="K679" s="74" t="s">
        <v>1472</v>
      </c>
      <c r="L679" s="29">
        <v>15.83</v>
      </c>
      <c r="M679" s="29">
        <v>15.83</v>
      </c>
      <c r="N679" s="29">
        <v>15.83</v>
      </c>
      <c r="O679" s="29">
        <v>100</v>
      </c>
      <c r="P679" s="3">
        <v>870.65</v>
      </c>
      <c r="Q679" s="3">
        <v>1129.1949999999999</v>
      </c>
      <c r="R679" s="3">
        <v>-258.54500000000002</v>
      </c>
      <c r="S679" s="29">
        <v>55</v>
      </c>
      <c r="T679" s="29">
        <v>71.33</v>
      </c>
      <c r="U679" s="29">
        <v>29.7</v>
      </c>
    </row>
    <row r="680" spans="1:21" x14ac:dyDescent="0.25">
      <c r="A680" s="17" t="s">
        <v>221</v>
      </c>
      <c r="B680" s="17" t="s">
        <v>221</v>
      </c>
      <c r="C680" s="17" t="s">
        <v>462</v>
      </c>
      <c r="D680" s="17" t="s">
        <v>1539</v>
      </c>
      <c r="E680" s="17" t="s">
        <v>568</v>
      </c>
      <c r="F680" s="17" t="s">
        <v>569</v>
      </c>
      <c r="G680" s="17" t="s">
        <v>483</v>
      </c>
      <c r="H680" s="17" t="s">
        <v>487</v>
      </c>
      <c r="I680" s="17" t="s">
        <v>1453</v>
      </c>
      <c r="J680" s="17" t="s">
        <v>25</v>
      </c>
      <c r="K680" s="73" t="s">
        <v>1472</v>
      </c>
      <c r="L680" s="30">
        <v>19.29</v>
      </c>
      <c r="M680" s="30">
        <v>19.29</v>
      </c>
      <c r="N680" s="30">
        <v>19.29</v>
      </c>
      <c r="O680" s="30">
        <v>100</v>
      </c>
      <c r="P680" s="2">
        <v>1060.95</v>
      </c>
      <c r="Q680" s="2">
        <v>1375.9939999999999</v>
      </c>
      <c r="R680" s="2">
        <v>-315.04399999999998</v>
      </c>
      <c r="S680" s="30">
        <v>55</v>
      </c>
      <c r="T680" s="30">
        <v>71.33</v>
      </c>
      <c r="U680" s="30">
        <v>29.69</v>
      </c>
    </row>
    <row r="681" spans="1:21" x14ac:dyDescent="0.25">
      <c r="A681" s="16" t="s">
        <v>221</v>
      </c>
      <c r="B681" s="16" t="s">
        <v>221</v>
      </c>
      <c r="C681" s="16" t="s">
        <v>462</v>
      </c>
      <c r="D681" s="16" t="s">
        <v>1539</v>
      </c>
      <c r="E681" s="16" t="s">
        <v>568</v>
      </c>
      <c r="F681" s="16" t="s">
        <v>569</v>
      </c>
      <c r="G681" s="16" t="s">
        <v>484</v>
      </c>
      <c r="H681" s="16" t="s">
        <v>487</v>
      </c>
      <c r="I681" s="16" t="s">
        <v>1453</v>
      </c>
      <c r="J681" s="16" t="s">
        <v>25</v>
      </c>
      <c r="K681" s="74" t="s">
        <v>1472</v>
      </c>
      <c r="L681" s="29">
        <v>14.07</v>
      </c>
      <c r="M681" s="29">
        <v>14.07</v>
      </c>
      <c r="N681" s="29">
        <v>14.07</v>
      </c>
      <c r="O681" s="29">
        <v>100</v>
      </c>
      <c r="P681" s="3">
        <v>773.85</v>
      </c>
      <c r="Q681" s="3">
        <v>1003.655</v>
      </c>
      <c r="R681" s="3">
        <v>-229.80500000000001</v>
      </c>
      <c r="S681" s="29">
        <v>55</v>
      </c>
      <c r="T681" s="29">
        <v>71.33</v>
      </c>
      <c r="U681" s="29">
        <v>29.7</v>
      </c>
    </row>
    <row r="682" spans="1:21" x14ac:dyDescent="0.25">
      <c r="A682" s="17" t="s">
        <v>221</v>
      </c>
      <c r="B682" s="17" t="s">
        <v>221</v>
      </c>
      <c r="C682" s="17" t="s">
        <v>462</v>
      </c>
      <c r="D682" s="17" t="s">
        <v>1539</v>
      </c>
      <c r="E682" s="17" t="s">
        <v>568</v>
      </c>
      <c r="F682" s="17" t="s">
        <v>569</v>
      </c>
      <c r="G682" s="17" t="s">
        <v>485</v>
      </c>
      <c r="H682" s="17" t="s">
        <v>487</v>
      </c>
      <c r="I682" s="17" t="s">
        <v>1453</v>
      </c>
      <c r="J682" s="17" t="s">
        <v>25</v>
      </c>
      <c r="K682" s="73" t="s">
        <v>1472</v>
      </c>
      <c r="L682" s="30">
        <v>16.8</v>
      </c>
      <c r="M682" s="30">
        <v>16.8</v>
      </c>
      <c r="N682" s="30">
        <v>16.8</v>
      </c>
      <c r="O682" s="30">
        <v>100</v>
      </c>
      <c r="P682" s="2">
        <v>924</v>
      </c>
      <c r="Q682" s="2">
        <v>1198.3779999999999</v>
      </c>
      <c r="R682" s="2">
        <v>-274.37799999999999</v>
      </c>
      <c r="S682" s="30">
        <v>55</v>
      </c>
      <c r="T682" s="30">
        <v>71.33</v>
      </c>
      <c r="U682" s="30">
        <v>29.69</v>
      </c>
    </row>
    <row r="683" spans="1:21" x14ac:dyDescent="0.25">
      <c r="A683" s="16" t="s">
        <v>221</v>
      </c>
      <c r="B683" s="16" t="s">
        <v>221</v>
      </c>
      <c r="C683" s="16" t="s">
        <v>462</v>
      </c>
      <c r="D683" s="16" t="s">
        <v>1539</v>
      </c>
      <c r="E683" s="16" t="s">
        <v>568</v>
      </c>
      <c r="F683" s="16" t="s">
        <v>569</v>
      </c>
      <c r="G683" s="16" t="s">
        <v>486</v>
      </c>
      <c r="H683" s="16" t="s">
        <v>487</v>
      </c>
      <c r="I683" s="16" t="s">
        <v>1453</v>
      </c>
      <c r="J683" s="16" t="s">
        <v>25</v>
      </c>
      <c r="K683" s="74" t="s">
        <v>1472</v>
      </c>
      <c r="L683" s="29">
        <v>1.0900000000000001</v>
      </c>
      <c r="M683" s="29">
        <v>1.0900000000000001</v>
      </c>
      <c r="N683" s="29">
        <v>1.0900000000000001</v>
      </c>
      <c r="O683" s="29">
        <v>100</v>
      </c>
      <c r="P683" s="3">
        <v>59.95</v>
      </c>
      <c r="Q683" s="3">
        <v>77.766999999999996</v>
      </c>
      <c r="R683" s="3">
        <v>-17.817</v>
      </c>
      <c r="S683" s="29">
        <v>55</v>
      </c>
      <c r="T683" s="29">
        <v>71.349999999999994</v>
      </c>
      <c r="U683" s="29">
        <v>29.72</v>
      </c>
    </row>
    <row r="684" spans="1:21" x14ac:dyDescent="0.25">
      <c r="A684" s="17" t="s">
        <v>221</v>
      </c>
      <c r="B684" s="17" t="s">
        <v>221</v>
      </c>
      <c r="C684" s="17" t="s">
        <v>462</v>
      </c>
      <c r="D684" s="17" t="s">
        <v>1539</v>
      </c>
      <c r="E684" s="17" t="s">
        <v>568</v>
      </c>
      <c r="F684" s="17" t="s">
        <v>569</v>
      </c>
      <c r="G684" s="17" t="s">
        <v>489</v>
      </c>
      <c r="H684" s="17" t="s">
        <v>487</v>
      </c>
      <c r="I684" s="17" t="s">
        <v>1453</v>
      </c>
      <c r="J684" s="17" t="s">
        <v>25</v>
      </c>
      <c r="K684" s="73" t="s">
        <v>1472</v>
      </c>
      <c r="L684" s="30">
        <v>1.03</v>
      </c>
      <c r="M684" s="30">
        <v>1.03</v>
      </c>
      <c r="N684" s="30">
        <v>1.03</v>
      </c>
      <c r="O684" s="30">
        <v>100</v>
      </c>
      <c r="P684" s="2">
        <v>56.65</v>
      </c>
      <c r="Q684" s="2">
        <v>73.486999999999995</v>
      </c>
      <c r="R684" s="2">
        <v>-16.837</v>
      </c>
      <c r="S684" s="30">
        <v>55</v>
      </c>
      <c r="T684" s="30">
        <v>71.349999999999994</v>
      </c>
      <c r="U684" s="30">
        <v>29.72</v>
      </c>
    </row>
    <row r="685" spans="1:21" x14ac:dyDescent="0.25">
      <c r="A685" s="16" t="s">
        <v>221</v>
      </c>
      <c r="B685" s="16" t="s">
        <v>221</v>
      </c>
      <c r="C685" s="16" t="s">
        <v>808</v>
      </c>
      <c r="D685" s="16" t="s">
        <v>1567</v>
      </c>
      <c r="E685" s="16" t="s">
        <v>935</v>
      </c>
      <c r="F685" s="16" t="s">
        <v>774</v>
      </c>
      <c r="G685" s="16" t="s">
        <v>465</v>
      </c>
      <c r="H685" s="16" t="s">
        <v>487</v>
      </c>
      <c r="I685" s="16" t="s">
        <v>1453</v>
      </c>
      <c r="J685" s="16" t="s">
        <v>25</v>
      </c>
      <c r="K685" s="74" t="s">
        <v>1552</v>
      </c>
      <c r="L685" s="29">
        <v>13.78</v>
      </c>
      <c r="M685" s="29">
        <v>13.78</v>
      </c>
      <c r="N685" s="29">
        <v>13.78</v>
      </c>
      <c r="O685" s="29">
        <v>100</v>
      </c>
      <c r="P685" s="3">
        <v>757.9</v>
      </c>
      <c r="Q685" s="3">
        <v>993.17</v>
      </c>
      <c r="R685" s="3">
        <v>-235.27</v>
      </c>
      <c r="S685" s="29">
        <v>55</v>
      </c>
      <c r="T685" s="29">
        <v>72.069999999999993</v>
      </c>
      <c r="U685" s="29">
        <v>31.04</v>
      </c>
    </row>
    <row r="686" spans="1:21" x14ac:dyDescent="0.25">
      <c r="A686" s="17" t="s">
        <v>221</v>
      </c>
      <c r="B686" s="17" t="s">
        <v>221</v>
      </c>
      <c r="C686" s="17" t="s">
        <v>462</v>
      </c>
      <c r="D686" s="17" t="s">
        <v>1523</v>
      </c>
      <c r="E686" s="17" t="s">
        <v>558</v>
      </c>
      <c r="F686" s="17" t="s">
        <v>464</v>
      </c>
      <c r="G686" s="17" t="s">
        <v>470</v>
      </c>
      <c r="H686" s="17" t="s">
        <v>487</v>
      </c>
      <c r="I686" s="17" t="s">
        <v>1453</v>
      </c>
      <c r="J686" s="17" t="s">
        <v>25</v>
      </c>
      <c r="K686" s="73" t="s">
        <v>1524</v>
      </c>
      <c r="L686" s="30">
        <v>4.1900000000000004</v>
      </c>
      <c r="M686" s="30">
        <v>4.1900000000000004</v>
      </c>
      <c r="N686" s="30">
        <v>0</v>
      </c>
      <c r="O686" s="30">
        <v>0</v>
      </c>
      <c r="P686" s="2">
        <v>230.45</v>
      </c>
      <c r="Q686" s="2">
        <v>297.46899999999999</v>
      </c>
      <c r="R686" s="2">
        <v>-67.019000000000005</v>
      </c>
      <c r="S686" s="30">
        <v>55</v>
      </c>
      <c r="T686" s="30">
        <v>0</v>
      </c>
      <c r="U686" s="30">
        <v>0</v>
      </c>
    </row>
    <row r="687" spans="1:21" x14ac:dyDescent="0.25">
      <c r="A687" s="16" t="s">
        <v>221</v>
      </c>
      <c r="B687" s="16" t="s">
        <v>221</v>
      </c>
      <c r="C687" s="16" t="s">
        <v>462</v>
      </c>
      <c r="D687" s="16" t="s">
        <v>1523</v>
      </c>
      <c r="E687" s="16" t="s">
        <v>558</v>
      </c>
      <c r="F687" s="16" t="s">
        <v>464</v>
      </c>
      <c r="G687" s="16" t="s">
        <v>476</v>
      </c>
      <c r="H687" s="16" t="s">
        <v>487</v>
      </c>
      <c r="I687" s="16" t="s">
        <v>1453</v>
      </c>
      <c r="J687" s="16" t="s">
        <v>25</v>
      </c>
      <c r="K687" s="74" t="s">
        <v>1524</v>
      </c>
      <c r="L687" s="29">
        <v>1</v>
      </c>
      <c r="M687" s="29">
        <v>1</v>
      </c>
      <c r="N687" s="29">
        <v>0</v>
      </c>
      <c r="O687" s="29">
        <v>0</v>
      </c>
      <c r="P687" s="3">
        <v>55</v>
      </c>
      <c r="Q687" s="3">
        <v>70.989999999999995</v>
      </c>
      <c r="R687" s="3">
        <v>-15.99</v>
      </c>
      <c r="S687" s="29">
        <v>55</v>
      </c>
      <c r="T687" s="29">
        <v>0</v>
      </c>
      <c r="U687" s="29">
        <v>0</v>
      </c>
    </row>
    <row r="688" spans="1:21" x14ac:dyDescent="0.25">
      <c r="A688" s="17" t="s">
        <v>221</v>
      </c>
      <c r="B688" s="17" t="s">
        <v>221</v>
      </c>
      <c r="C688" s="17" t="s">
        <v>462</v>
      </c>
      <c r="D688" s="17" t="s">
        <v>1523</v>
      </c>
      <c r="E688" s="17" t="s">
        <v>558</v>
      </c>
      <c r="F688" s="17" t="s">
        <v>464</v>
      </c>
      <c r="G688" s="17" t="s">
        <v>477</v>
      </c>
      <c r="H688" s="17" t="s">
        <v>487</v>
      </c>
      <c r="I688" s="17" t="s">
        <v>1453</v>
      </c>
      <c r="J688" s="17" t="s">
        <v>25</v>
      </c>
      <c r="K688" s="73" t="s">
        <v>1524</v>
      </c>
      <c r="L688" s="30">
        <v>3.47</v>
      </c>
      <c r="M688" s="30">
        <v>3.47</v>
      </c>
      <c r="N688" s="30">
        <v>0</v>
      </c>
      <c r="O688" s="30">
        <v>0</v>
      </c>
      <c r="P688" s="2">
        <v>190.85</v>
      </c>
      <c r="Q688" s="2">
        <v>246.34200000000001</v>
      </c>
      <c r="R688" s="2">
        <v>-55.491999999999997</v>
      </c>
      <c r="S688" s="30">
        <v>55</v>
      </c>
      <c r="T688" s="30">
        <v>0</v>
      </c>
      <c r="U688" s="30">
        <v>0</v>
      </c>
    </row>
    <row r="689" spans="1:21" x14ac:dyDescent="0.25">
      <c r="A689" s="16" t="s">
        <v>221</v>
      </c>
      <c r="B689" s="16" t="s">
        <v>221</v>
      </c>
      <c r="C689" s="16" t="s">
        <v>462</v>
      </c>
      <c r="D689" s="16" t="s">
        <v>1523</v>
      </c>
      <c r="E689" s="16" t="s">
        <v>558</v>
      </c>
      <c r="F689" s="16" t="s">
        <v>464</v>
      </c>
      <c r="G689" s="16" t="s">
        <v>478</v>
      </c>
      <c r="H689" s="16" t="s">
        <v>487</v>
      </c>
      <c r="I689" s="16" t="s">
        <v>1453</v>
      </c>
      <c r="J689" s="16" t="s">
        <v>25</v>
      </c>
      <c r="K689" s="74" t="s">
        <v>1524</v>
      </c>
      <c r="L689" s="29">
        <v>5.63</v>
      </c>
      <c r="M689" s="29">
        <v>5.63</v>
      </c>
      <c r="N689" s="29">
        <v>0</v>
      </c>
      <c r="O689" s="29">
        <v>0</v>
      </c>
      <c r="P689" s="3">
        <v>309.64999999999998</v>
      </c>
      <c r="Q689" s="3">
        <v>399.7</v>
      </c>
      <c r="R689" s="3">
        <v>-90.05</v>
      </c>
      <c r="S689" s="29">
        <v>55</v>
      </c>
      <c r="T689" s="29">
        <v>0</v>
      </c>
      <c r="U689" s="29">
        <v>0</v>
      </c>
    </row>
    <row r="690" spans="1:21" x14ac:dyDescent="0.25">
      <c r="A690" s="17" t="s">
        <v>221</v>
      </c>
      <c r="B690" s="17" t="s">
        <v>221</v>
      </c>
      <c r="C690" s="17" t="s">
        <v>808</v>
      </c>
      <c r="D690" s="17" t="s">
        <v>1476</v>
      </c>
      <c r="E690" s="17" t="s">
        <v>852</v>
      </c>
      <c r="F690" s="17" t="s">
        <v>821</v>
      </c>
      <c r="G690" s="17" t="s">
        <v>470</v>
      </c>
      <c r="H690" s="17" t="s">
        <v>487</v>
      </c>
      <c r="I690" s="17" t="s">
        <v>1453</v>
      </c>
      <c r="J690" s="17" t="s">
        <v>25</v>
      </c>
      <c r="K690" s="73" t="s">
        <v>1474</v>
      </c>
      <c r="L690" s="30">
        <v>10.66</v>
      </c>
      <c r="M690" s="30">
        <v>10.66</v>
      </c>
      <c r="N690" s="30">
        <v>10.66</v>
      </c>
      <c r="O690" s="30">
        <v>100</v>
      </c>
      <c r="P690" s="2">
        <v>586.29999999999995</v>
      </c>
      <c r="Q690" s="2">
        <v>487.98</v>
      </c>
      <c r="R690" s="2">
        <v>98.32</v>
      </c>
      <c r="S690" s="30">
        <v>55</v>
      </c>
      <c r="T690" s="30">
        <v>45.78</v>
      </c>
      <c r="U690" s="30">
        <v>-16.77</v>
      </c>
    </row>
    <row r="691" spans="1:21" x14ac:dyDescent="0.25">
      <c r="A691" s="16" t="s">
        <v>221</v>
      </c>
      <c r="B691" s="16" t="s">
        <v>221</v>
      </c>
      <c r="C691" s="16" t="s">
        <v>808</v>
      </c>
      <c r="D691" s="16" t="s">
        <v>1568</v>
      </c>
      <c r="E691" s="16" t="s">
        <v>918</v>
      </c>
      <c r="F691" s="16" t="s">
        <v>638</v>
      </c>
      <c r="G691" s="16" t="s">
        <v>465</v>
      </c>
      <c r="H691" s="16" t="s">
        <v>487</v>
      </c>
      <c r="I691" s="16" t="s">
        <v>1453</v>
      </c>
      <c r="J691" s="16" t="s">
        <v>25</v>
      </c>
      <c r="K691" s="74" t="s">
        <v>1554</v>
      </c>
      <c r="L691" s="29">
        <v>19.12</v>
      </c>
      <c r="M691" s="29">
        <v>19.12</v>
      </c>
      <c r="N691" s="29">
        <v>19.12</v>
      </c>
      <c r="O691" s="29">
        <v>100</v>
      </c>
      <c r="P691" s="3">
        <v>1338.4</v>
      </c>
      <c r="Q691" s="3">
        <v>1515.03</v>
      </c>
      <c r="R691" s="3">
        <v>-176.63</v>
      </c>
      <c r="S691" s="29">
        <v>70</v>
      </c>
      <c r="T691" s="29">
        <v>79.239999999999995</v>
      </c>
      <c r="U691" s="29">
        <v>13.2</v>
      </c>
    </row>
    <row r="692" spans="1:21" x14ac:dyDescent="0.25">
      <c r="A692" s="17" t="s">
        <v>221</v>
      </c>
      <c r="B692" s="17" t="s">
        <v>221</v>
      </c>
      <c r="C692" s="17" t="s">
        <v>808</v>
      </c>
      <c r="D692" s="17" t="s">
        <v>1568</v>
      </c>
      <c r="E692" s="17" t="s">
        <v>918</v>
      </c>
      <c r="F692" s="17" t="s">
        <v>638</v>
      </c>
      <c r="G692" s="17" t="s">
        <v>468</v>
      </c>
      <c r="H692" s="17" t="s">
        <v>487</v>
      </c>
      <c r="I692" s="17" t="s">
        <v>1453</v>
      </c>
      <c r="J692" s="17" t="s">
        <v>25</v>
      </c>
      <c r="K692" s="73" t="s">
        <v>1554</v>
      </c>
      <c r="L692" s="30">
        <v>16.73</v>
      </c>
      <c r="M692" s="30">
        <v>16.73</v>
      </c>
      <c r="N692" s="30">
        <v>16.73</v>
      </c>
      <c r="O692" s="30">
        <v>100</v>
      </c>
      <c r="P692" s="2">
        <v>1171.0999999999999</v>
      </c>
      <c r="Q692" s="2">
        <v>1325.66</v>
      </c>
      <c r="R692" s="2">
        <v>-154.56</v>
      </c>
      <c r="S692" s="30">
        <v>70</v>
      </c>
      <c r="T692" s="30">
        <v>79.239999999999995</v>
      </c>
      <c r="U692" s="30">
        <v>13.2</v>
      </c>
    </row>
    <row r="693" spans="1:21" x14ac:dyDescent="0.25">
      <c r="A693" s="16" t="s">
        <v>221</v>
      </c>
      <c r="B693" s="16" t="s">
        <v>221</v>
      </c>
      <c r="C693" s="16" t="s">
        <v>462</v>
      </c>
      <c r="D693" s="16" t="s">
        <v>1555</v>
      </c>
      <c r="E693" s="16" t="s">
        <v>792</v>
      </c>
      <c r="F693" s="16" t="s">
        <v>790</v>
      </c>
      <c r="G693" s="16" t="s">
        <v>468</v>
      </c>
      <c r="H693" s="16" t="s">
        <v>487</v>
      </c>
      <c r="I693" s="16" t="s">
        <v>1453</v>
      </c>
      <c r="J693" s="16" t="s">
        <v>25</v>
      </c>
      <c r="K693" s="74" t="s">
        <v>1542</v>
      </c>
      <c r="L693" s="29">
        <v>9.6300000000000008</v>
      </c>
      <c r="M693" s="29">
        <v>9.6300000000000008</v>
      </c>
      <c r="N693" s="29">
        <v>9.6300000000000008</v>
      </c>
      <c r="O693" s="29">
        <v>100</v>
      </c>
      <c r="P693" s="3">
        <v>625.95000000000005</v>
      </c>
      <c r="Q693" s="3">
        <v>686.07299999999998</v>
      </c>
      <c r="R693" s="3">
        <v>-60.122999999999998</v>
      </c>
      <c r="S693" s="29">
        <v>65</v>
      </c>
      <c r="T693" s="29">
        <v>71.239999999999995</v>
      </c>
      <c r="U693" s="29">
        <v>9.61</v>
      </c>
    </row>
    <row r="694" spans="1:21" x14ac:dyDescent="0.25">
      <c r="A694" s="17" t="s">
        <v>221</v>
      </c>
      <c r="B694" s="17" t="s">
        <v>221</v>
      </c>
      <c r="C694" s="17" t="s">
        <v>462</v>
      </c>
      <c r="D694" s="17" t="s">
        <v>1555</v>
      </c>
      <c r="E694" s="17" t="s">
        <v>792</v>
      </c>
      <c r="F694" s="17" t="s">
        <v>790</v>
      </c>
      <c r="G694" s="17" t="s">
        <v>470</v>
      </c>
      <c r="H694" s="17" t="s">
        <v>487</v>
      </c>
      <c r="I694" s="17" t="s">
        <v>1453</v>
      </c>
      <c r="J694" s="17" t="s">
        <v>25</v>
      </c>
      <c r="K694" s="73" t="s">
        <v>1542</v>
      </c>
      <c r="L694" s="30">
        <v>7.35</v>
      </c>
      <c r="M694" s="30">
        <v>7.35</v>
      </c>
      <c r="N694" s="30">
        <v>7.35</v>
      </c>
      <c r="O694" s="30">
        <v>100</v>
      </c>
      <c r="P694" s="2">
        <v>477.75</v>
      </c>
      <c r="Q694" s="2">
        <v>523.63499999999999</v>
      </c>
      <c r="R694" s="2">
        <v>-45.884999999999998</v>
      </c>
      <c r="S694" s="30">
        <v>65</v>
      </c>
      <c r="T694" s="30">
        <v>71.239999999999995</v>
      </c>
      <c r="U694" s="30">
        <v>9.6</v>
      </c>
    </row>
    <row r="695" spans="1:21" x14ac:dyDescent="0.25">
      <c r="A695" s="16" t="s">
        <v>221</v>
      </c>
      <c r="B695" s="16" t="s">
        <v>221</v>
      </c>
      <c r="C695" s="16" t="s">
        <v>462</v>
      </c>
      <c r="D695" s="16" t="s">
        <v>1555</v>
      </c>
      <c r="E695" s="16" t="s">
        <v>792</v>
      </c>
      <c r="F695" s="16" t="s">
        <v>790</v>
      </c>
      <c r="G695" s="16" t="s">
        <v>471</v>
      </c>
      <c r="H695" s="16" t="s">
        <v>487</v>
      </c>
      <c r="I695" s="16" t="s">
        <v>1453</v>
      </c>
      <c r="J695" s="16" t="s">
        <v>25</v>
      </c>
      <c r="K695" s="74" t="s">
        <v>1542</v>
      </c>
      <c r="L695" s="29">
        <v>12.65</v>
      </c>
      <c r="M695" s="29">
        <v>12.65</v>
      </c>
      <c r="N695" s="29">
        <v>12.65</v>
      </c>
      <c r="O695" s="29">
        <v>100</v>
      </c>
      <c r="P695" s="3">
        <v>822.25</v>
      </c>
      <c r="Q695" s="3">
        <v>901.22900000000004</v>
      </c>
      <c r="R695" s="3">
        <v>-78.978999999999999</v>
      </c>
      <c r="S695" s="29">
        <v>65</v>
      </c>
      <c r="T695" s="29">
        <v>71.239999999999995</v>
      </c>
      <c r="U695" s="29">
        <v>9.61</v>
      </c>
    </row>
    <row r="696" spans="1:21" x14ac:dyDescent="0.25">
      <c r="A696" s="17" t="s">
        <v>221</v>
      </c>
      <c r="B696" s="17" t="s">
        <v>221</v>
      </c>
      <c r="C696" s="17" t="s">
        <v>462</v>
      </c>
      <c r="D696" s="17" t="s">
        <v>1555</v>
      </c>
      <c r="E696" s="17" t="s">
        <v>792</v>
      </c>
      <c r="F696" s="17" t="s">
        <v>790</v>
      </c>
      <c r="G696" s="17" t="s">
        <v>472</v>
      </c>
      <c r="H696" s="17" t="s">
        <v>487</v>
      </c>
      <c r="I696" s="17" t="s">
        <v>1453</v>
      </c>
      <c r="J696" s="17" t="s">
        <v>25</v>
      </c>
      <c r="K696" s="73" t="s">
        <v>1542</v>
      </c>
      <c r="L696" s="30">
        <v>12.72</v>
      </c>
      <c r="M696" s="30">
        <v>12.72</v>
      </c>
      <c r="N696" s="30">
        <v>12.72</v>
      </c>
      <c r="O696" s="30">
        <v>100</v>
      </c>
      <c r="P696" s="2">
        <v>826.8</v>
      </c>
      <c r="Q696" s="2">
        <v>906.23400000000004</v>
      </c>
      <c r="R696" s="2">
        <v>-79.433999999999997</v>
      </c>
      <c r="S696" s="30">
        <v>65</v>
      </c>
      <c r="T696" s="30">
        <v>71.239999999999995</v>
      </c>
      <c r="U696" s="30">
        <v>9.61</v>
      </c>
    </row>
    <row r="697" spans="1:21" x14ac:dyDescent="0.25">
      <c r="A697" s="16" t="s">
        <v>221</v>
      </c>
      <c r="B697" s="16" t="s">
        <v>221</v>
      </c>
      <c r="C697" s="16" t="s">
        <v>462</v>
      </c>
      <c r="D697" s="16" t="s">
        <v>1555</v>
      </c>
      <c r="E697" s="16" t="s">
        <v>792</v>
      </c>
      <c r="F697" s="16" t="s">
        <v>790</v>
      </c>
      <c r="G697" s="16" t="s">
        <v>473</v>
      </c>
      <c r="H697" s="16" t="s">
        <v>487</v>
      </c>
      <c r="I697" s="16" t="s">
        <v>1453</v>
      </c>
      <c r="J697" s="16" t="s">
        <v>25</v>
      </c>
      <c r="K697" s="74" t="s">
        <v>1542</v>
      </c>
      <c r="L697" s="29">
        <v>15.07</v>
      </c>
      <c r="M697" s="29">
        <v>15.07</v>
      </c>
      <c r="N697" s="29">
        <v>15.07</v>
      </c>
      <c r="O697" s="29">
        <v>100</v>
      </c>
      <c r="P697" s="3">
        <v>979.55</v>
      </c>
      <c r="Q697" s="3">
        <v>1073.6420000000001</v>
      </c>
      <c r="R697" s="3">
        <v>-94.091999999999999</v>
      </c>
      <c r="S697" s="29">
        <v>65</v>
      </c>
      <c r="T697" s="29">
        <v>71.239999999999995</v>
      </c>
      <c r="U697" s="29">
        <v>9.61</v>
      </c>
    </row>
    <row r="698" spans="1:21" x14ac:dyDescent="0.25">
      <c r="A698" s="17" t="s">
        <v>221</v>
      </c>
      <c r="B698" s="17" t="s">
        <v>221</v>
      </c>
      <c r="C698" s="17" t="s">
        <v>462</v>
      </c>
      <c r="D698" s="17" t="s">
        <v>1555</v>
      </c>
      <c r="E698" s="17" t="s">
        <v>792</v>
      </c>
      <c r="F698" s="17" t="s">
        <v>790</v>
      </c>
      <c r="G698" s="17" t="s">
        <v>474</v>
      </c>
      <c r="H698" s="17" t="s">
        <v>487</v>
      </c>
      <c r="I698" s="17" t="s">
        <v>1453</v>
      </c>
      <c r="J698" s="17" t="s">
        <v>25</v>
      </c>
      <c r="K698" s="73" t="s">
        <v>1542</v>
      </c>
      <c r="L698" s="30">
        <v>0.59</v>
      </c>
      <c r="M698" s="30">
        <v>0.59</v>
      </c>
      <c r="N698" s="30">
        <v>0.59</v>
      </c>
      <c r="O698" s="30">
        <v>100</v>
      </c>
      <c r="P698" s="2">
        <v>38.35</v>
      </c>
      <c r="Q698" s="2">
        <v>42.045999999999999</v>
      </c>
      <c r="R698" s="2">
        <v>-3.6960000000000002</v>
      </c>
      <c r="S698" s="30">
        <v>65</v>
      </c>
      <c r="T698" s="30">
        <v>71.260000000000005</v>
      </c>
      <c r="U698" s="30">
        <v>9.64</v>
      </c>
    </row>
    <row r="699" spans="1:21" x14ac:dyDescent="0.25">
      <c r="A699" s="16" t="s">
        <v>221</v>
      </c>
      <c r="B699" s="16" t="s">
        <v>221</v>
      </c>
      <c r="C699" s="16" t="s">
        <v>462</v>
      </c>
      <c r="D699" s="16" t="s">
        <v>1555</v>
      </c>
      <c r="E699" s="16" t="s">
        <v>792</v>
      </c>
      <c r="F699" s="16" t="s">
        <v>790</v>
      </c>
      <c r="G699" s="16" t="s">
        <v>475</v>
      </c>
      <c r="H699" s="16" t="s">
        <v>487</v>
      </c>
      <c r="I699" s="16" t="s">
        <v>1453</v>
      </c>
      <c r="J699" s="16" t="s">
        <v>25</v>
      </c>
      <c r="K699" s="74" t="s">
        <v>1542</v>
      </c>
      <c r="L699" s="29">
        <v>5.95</v>
      </c>
      <c r="M699" s="29">
        <v>5.95</v>
      </c>
      <c r="N699" s="29">
        <v>5.95</v>
      </c>
      <c r="O699" s="29">
        <v>100</v>
      </c>
      <c r="P699" s="3">
        <v>386.75</v>
      </c>
      <c r="Q699" s="3">
        <v>423.88499999999999</v>
      </c>
      <c r="R699" s="3">
        <v>-37.134999999999998</v>
      </c>
      <c r="S699" s="29">
        <v>65</v>
      </c>
      <c r="T699" s="29">
        <v>71.239999999999995</v>
      </c>
      <c r="U699" s="29">
        <v>9.6</v>
      </c>
    </row>
    <row r="700" spans="1:21" x14ac:dyDescent="0.25">
      <c r="A700" s="17" t="s">
        <v>221</v>
      </c>
      <c r="B700" s="17" t="s">
        <v>221</v>
      </c>
      <c r="C700" s="17" t="s">
        <v>462</v>
      </c>
      <c r="D700" s="17" t="s">
        <v>1555</v>
      </c>
      <c r="E700" s="17" t="s">
        <v>792</v>
      </c>
      <c r="F700" s="17" t="s">
        <v>790</v>
      </c>
      <c r="G700" s="17" t="s">
        <v>476</v>
      </c>
      <c r="H700" s="17" t="s">
        <v>487</v>
      </c>
      <c r="I700" s="17" t="s">
        <v>1453</v>
      </c>
      <c r="J700" s="17" t="s">
        <v>25</v>
      </c>
      <c r="K700" s="73" t="s">
        <v>1542</v>
      </c>
      <c r="L700" s="30">
        <v>8.8699999999999992</v>
      </c>
      <c r="M700" s="30">
        <v>8.8699999999999992</v>
      </c>
      <c r="N700" s="30">
        <v>8.8699999999999992</v>
      </c>
      <c r="O700" s="30">
        <v>100</v>
      </c>
      <c r="P700" s="2">
        <v>576.54999999999995</v>
      </c>
      <c r="Q700" s="2">
        <v>631.928</v>
      </c>
      <c r="R700" s="2">
        <v>-55.378</v>
      </c>
      <c r="S700" s="30">
        <v>65</v>
      </c>
      <c r="T700" s="30">
        <v>71.239999999999995</v>
      </c>
      <c r="U700" s="30">
        <v>9.61</v>
      </c>
    </row>
    <row r="701" spans="1:21" x14ac:dyDescent="0.25">
      <c r="A701" s="16" t="s">
        <v>221</v>
      </c>
      <c r="B701" s="16" t="s">
        <v>221</v>
      </c>
      <c r="C701" s="16" t="s">
        <v>462</v>
      </c>
      <c r="D701" s="16" t="s">
        <v>1555</v>
      </c>
      <c r="E701" s="16" t="s">
        <v>792</v>
      </c>
      <c r="F701" s="16" t="s">
        <v>790</v>
      </c>
      <c r="G701" s="16" t="s">
        <v>477</v>
      </c>
      <c r="H701" s="16" t="s">
        <v>487</v>
      </c>
      <c r="I701" s="16" t="s">
        <v>1453</v>
      </c>
      <c r="J701" s="16" t="s">
        <v>25</v>
      </c>
      <c r="K701" s="74" t="s">
        <v>1542</v>
      </c>
      <c r="L701" s="29">
        <v>0.91</v>
      </c>
      <c r="M701" s="29">
        <v>0.91</v>
      </c>
      <c r="N701" s="29">
        <v>0.91</v>
      </c>
      <c r="O701" s="29">
        <v>100</v>
      </c>
      <c r="P701" s="3">
        <v>59.15</v>
      </c>
      <c r="Q701" s="3">
        <v>64.825000000000003</v>
      </c>
      <c r="R701" s="3">
        <v>-5.6749999999999998</v>
      </c>
      <c r="S701" s="29">
        <v>65</v>
      </c>
      <c r="T701" s="29">
        <v>71.239999999999995</v>
      </c>
      <c r="U701" s="29">
        <v>9.59</v>
      </c>
    </row>
    <row r="702" spans="1:21" x14ac:dyDescent="0.25">
      <c r="A702" s="17" t="s">
        <v>221</v>
      </c>
      <c r="B702" s="17" t="s">
        <v>221</v>
      </c>
      <c r="C702" s="17" t="s">
        <v>462</v>
      </c>
      <c r="D702" s="17" t="s">
        <v>1555</v>
      </c>
      <c r="E702" s="17" t="s">
        <v>792</v>
      </c>
      <c r="F702" s="17" t="s">
        <v>790</v>
      </c>
      <c r="G702" s="17" t="s">
        <v>478</v>
      </c>
      <c r="H702" s="17" t="s">
        <v>487</v>
      </c>
      <c r="I702" s="17" t="s">
        <v>1453</v>
      </c>
      <c r="J702" s="17" t="s">
        <v>25</v>
      </c>
      <c r="K702" s="73" t="s">
        <v>1542</v>
      </c>
      <c r="L702" s="30">
        <v>17.63</v>
      </c>
      <c r="M702" s="30">
        <v>17.63</v>
      </c>
      <c r="N702" s="30">
        <v>17.63</v>
      </c>
      <c r="O702" s="30">
        <v>100</v>
      </c>
      <c r="P702" s="2">
        <v>1145.95</v>
      </c>
      <c r="Q702" s="2">
        <v>1256.028</v>
      </c>
      <c r="R702" s="2">
        <v>-110.078</v>
      </c>
      <c r="S702" s="30">
        <v>65</v>
      </c>
      <c r="T702" s="30">
        <v>71.239999999999995</v>
      </c>
      <c r="U702" s="30">
        <v>9.61</v>
      </c>
    </row>
    <row r="703" spans="1:21" x14ac:dyDescent="0.25">
      <c r="A703" s="16" t="s">
        <v>221</v>
      </c>
      <c r="B703" s="16" t="s">
        <v>221</v>
      </c>
      <c r="C703" s="16" t="s">
        <v>462</v>
      </c>
      <c r="D703" s="16" t="s">
        <v>1555</v>
      </c>
      <c r="E703" s="16" t="s">
        <v>792</v>
      </c>
      <c r="F703" s="16" t="s">
        <v>790</v>
      </c>
      <c r="G703" s="16" t="s">
        <v>479</v>
      </c>
      <c r="H703" s="16" t="s">
        <v>487</v>
      </c>
      <c r="I703" s="16" t="s">
        <v>1453</v>
      </c>
      <c r="J703" s="16" t="s">
        <v>25</v>
      </c>
      <c r="K703" s="74" t="s">
        <v>1542</v>
      </c>
      <c r="L703" s="29">
        <v>6.86</v>
      </c>
      <c r="M703" s="29">
        <v>6.86</v>
      </c>
      <c r="N703" s="29">
        <v>6.86</v>
      </c>
      <c r="O703" s="29">
        <v>100</v>
      </c>
      <c r="P703" s="3">
        <v>445.9</v>
      </c>
      <c r="Q703" s="3">
        <v>488.73899999999998</v>
      </c>
      <c r="R703" s="3">
        <v>-42.838999999999999</v>
      </c>
      <c r="S703" s="29">
        <v>65</v>
      </c>
      <c r="T703" s="29">
        <v>71.239999999999995</v>
      </c>
      <c r="U703" s="29">
        <v>9.61</v>
      </c>
    </row>
    <row r="704" spans="1:21" x14ac:dyDescent="0.25">
      <c r="A704" s="17" t="s">
        <v>221</v>
      </c>
      <c r="B704" s="17" t="s">
        <v>221</v>
      </c>
      <c r="C704" s="17" t="s">
        <v>462</v>
      </c>
      <c r="D704" s="17" t="s">
        <v>1555</v>
      </c>
      <c r="E704" s="17" t="s">
        <v>792</v>
      </c>
      <c r="F704" s="17" t="s">
        <v>790</v>
      </c>
      <c r="G704" s="17" t="s">
        <v>483</v>
      </c>
      <c r="H704" s="17" t="s">
        <v>487</v>
      </c>
      <c r="I704" s="17" t="s">
        <v>1453</v>
      </c>
      <c r="J704" s="17" t="s">
        <v>25</v>
      </c>
      <c r="K704" s="73" t="s">
        <v>1542</v>
      </c>
      <c r="L704" s="30">
        <v>9.1</v>
      </c>
      <c r="M704" s="30">
        <v>9.1</v>
      </c>
      <c r="N704" s="30">
        <v>9.1</v>
      </c>
      <c r="O704" s="30">
        <v>100</v>
      </c>
      <c r="P704" s="2">
        <v>591.5</v>
      </c>
      <c r="Q704" s="2">
        <v>648.31500000000005</v>
      </c>
      <c r="R704" s="2">
        <v>-56.814999999999998</v>
      </c>
      <c r="S704" s="30">
        <v>65</v>
      </c>
      <c r="T704" s="30">
        <v>71.239999999999995</v>
      </c>
      <c r="U704" s="30">
        <v>9.61</v>
      </c>
    </row>
    <row r="705" spans="1:21" x14ac:dyDescent="0.25">
      <c r="A705" s="16" t="s">
        <v>221</v>
      </c>
      <c r="B705" s="16" t="s">
        <v>221</v>
      </c>
      <c r="C705" s="16" t="s">
        <v>462</v>
      </c>
      <c r="D705" s="16" t="s">
        <v>1503</v>
      </c>
      <c r="E705" s="16" t="s">
        <v>712</v>
      </c>
      <c r="F705" s="16" t="s">
        <v>654</v>
      </c>
      <c r="G705" s="16" t="s">
        <v>470</v>
      </c>
      <c r="H705" s="16" t="s">
        <v>487</v>
      </c>
      <c r="I705" s="16" t="s">
        <v>1453</v>
      </c>
      <c r="J705" s="16" t="s">
        <v>25</v>
      </c>
      <c r="K705" s="74" t="s">
        <v>1502</v>
      </c>
      <c r="L705" s="29">
        <v>5.85</v>
      </c>
      <c r="M705" s="29">
        <v>5.85</v>
      </c>
      <c r="N705" s="29">
        <v>5.85</v>
      </c>
      <c r="O705" s="29">
        <v>100</v>
      </c>
      <c r="P705" s="3">
        <v>321.75</v>
      </c>
      <c r="Q705" s="3">
        <v>340.238</v>
      </c>
      <c r="R705" s="3">
        <v>-18.488</v>
      </c>
      <c r="S705" s="29">
        <v>55</v>
      </c>
      <c r="T705" s="29">
        <v>58.16</v>
      </c>
      <c r="U705" s="29">
        <v>5.75</v>
      </c>
    </row>
    <row r="706" spans="1:21" x14ac:dyDescent="0.25">
      <c r="A706" s="17" t="s">
        <v>221</v>
      </c>
      <c r="B706" s="17" t="s">
        <v>221</v>
      </c>
      <c r="C706" s="17" t="s">
        <v>462</v>
      </c>
      <c r="D706" s="17" t="s">
        <v>1503</v>
      </c>
      <c r="E706" s="17" t="s">
        <v>712</v>
      </c>
      <c r="F706" s="17" t="s">
        <v>654</v>
      </c>
      <c r="G706" s="17" t="s">
        <v>471</v>
      </c>
      <c r="H706" s="17" t="s">
        <v>487</v>
      </c>
      <c r="I706" s="17" t="s">
        <v>1453</v>
      </c>
      <c r="J706" s="17" t="s">
        <v>25</v>
      </c>
      <c r="K706" s="73" t="s">
        <v>1502</v>
      </c>
      <c r="L706" s="30">
        <v>5.1100000000000003</v>
      </c>
      <c r="M706" s="30">
        <v>5.1100000000000003</v>
      </c>
      <c r="N706" s="30">
        <v>5.1100000000000003</v>
      </c>
      <c r="O706" s="30">
        <v>100</v>
      </c>
      <c r="P706" s="2">
        <v>281.05</v>
      </c>
      <c r="Q706" s="2">
        <v>297.18799999999999</v>
      </c>
      <c r="R706" s="2">
        <v>-16.138000000000002</v>
      </c>
      <c r="S706" s="30">
        <v>55</v>
      </c>
      <c r="T706" s="30">
        <v>58.16</v>
      </c>
      <c r="U706" s="30">
        <v>5.74</v>
      </c>
    </row>
    <row r="707" spans="1:21" x14ac:dyDescent="0.25">
      <c r="A707" s="16" t="s">
        <v>221</v>
      </c>
      <c r="B707" s="16" t="s">
        <v>221</v>
      </c>
      <c r="C707" s="16" t="s">
        <v>462</v>
      </c>
      <c r="D707" s="16" t="s">
        <v>1503</v>
      </c>
      <c r="E707" s="16" t="s">
        <v>712</v>
      </c>
      <c r="F707" s="16" t="s">
        <v>654</v>
      </c>
      <c r="G707" s="16" t="s">
        <v>491</v>
      </c>
      <c r="H707" s="16" t="s">
        <v>487</v>
      </c>
      <c r="I707" s="16" t="s">
        <v>1453</v>
      </c>
      <c r="J707" s="16" t="s">
        <v>25</v>
      </c>
      <c r="K707" s="74" t="s">
        <v>1502</v>
      </c>
      <c r="L707" s="29">
        <v>11.73</v>
      </c>
      <c r="M707" s="29">
        <v>11.73</v>
      </c>
      <c r="N707" s="29">
        <v>11.73</v>
      </c>
      <c r="O707" s="29">
        <v>100</v>
      </c>
      <c r="P707" s="3">
        <v>645.15</v>
      </c>
      <c r="Q707" s="3">
        <v>682.21900000000005</v>
      </c>
      <c r="R707" s="3">
        <v>-37.069000000000003</v>
      </c>
      <c r="S707" s="29">
        <v>55</v>
      </c>
      <c r="T707" s="29">
        <v>58.16</v>
      </c>
      <c r="U707" s="29">
        <v>5.75</v>
      </c>
    </row>
    <row r="708" spans="1:21" x14ac:dyDescent="0.25">
      <c r="A708" s="17" t="s">
        <v>221</v>
      </c>
      <c r="B708" s="17" t="s">
        <v>221</v>
      </c>
      <c r="C708" s="17" t="s">
        <v>462</v>
      </c>
      <c r="D708" s="17" t="s">
        <v>1503</v>
      </c>
      <c r="E708" s="17" t="s">
        <v>712</v>
      </c>
      <c r="F708" s="17" t="s">
        <v>654</v>
      </c>
      <c r="G708" s="17" t="s">
        <v>492</v>
      </c>
      <c r="H708" s="17" t="s">
        <v>487</v>
      </c>
      <c r="I708" s="17" t="s">
        <v>1453</v>
      </c>
      <c r="J708" s="17" t="s">
        <v>25</v>
      </c>
      <c r="K708" s="73" t="s">
        <v>1502</v>
      </c>
      <c r="L708" s="30">
        <v>9.07</v>
      </c>
      <c r="M708" s="30">
        <v>9.07</v>
      </c>
      <c r="N708" s="30">
        <v>9.07</v>
      </c>
      <c r="O708" s="30">
        <v>100</v>
      </c>
      <c r="P708" s="2">
        <v>498.85</v>
      </c>
      <c r="Q708" s="2">
        <v>527.49400000000003</v>
      </c>
      <c r="R708" s="2">
        <v>-28.643999999999998</v>
      </c>
      <c r="S708" s="30">
        <v>55</v>
      </c>
      <c r="T708" s="30">
        <v>58.16</v>
      </c>
      <c r="U708" s="30">
        <v>5.74</v>
      </c>
    </row>
    <row r="709" spans="1:21" x14ac:dyDescent="0.25">
      <c r="A709" s="16" t="s">
        <v>221</v>
      </c>
      <c r="B709" s="16" t="s">
        <v>221</v>
      </c>
      <c r="C709" s="16" t="s">
        <v>462</v>
      </c>
      <c r="D709" s="16" t="s">
        <v>1503</v>
      </c>
      <c r="E709" s="16" t="s">
        <v>712</v>
      </c>
      <c r="F709" s="16" t="s">
        <v>654</v>
      </c>
      <c r="G709" s="16" t="s">
        <v>493</v>
      </c>
      <c r="H709" s="16" t="s">
        <v>487</v>
      </c>
      <c r="I709" s="16" t="s">
        <v>1453</v>
      </c>
      <c r="J709" s="16" t="s">
        <v>25</v>
      </c>
      <c r="K709" s="74" t="s">
        <v>1502</v>
      </c>
      <c r="L709" s="29">
        <v>5.72</v>
      </c>
      <c r="M709" s="29">
        <v>5.72</v>
      </c>
      <c r="N709" s="29">
        <v>5.72</v>
      </c>
      <c r="O709" s="29">
        <v>100</v>
      </c>
      <c r="P709" s="3">
        <v>314.60000000000002</v>
      </c>
      <c r="Q709" s="3">
        <v>332.66500000000002</v>
      </c>
      <c r="R709" s="3">
        <v>-18.065000000000001</v>
      </c>
      <c r="S709" s="29">
        <v>55</v>
      </c>
      <c r="T709" s="29">
        <v>58.16</v>
      </c>
      <c r="U709" s="29">
        <v>5.74</v>
      </c>
    </row>
    <row r="710" spans="1:21" x14ac:dyDescent="0.25">
      <c r="A710" s="17" t="s">
        <v>221</v>
      </c>
      <c r="B710" s="17" t="s">
        <v>221</v>
      </c>
      <c r="C710" s="17" t="s">
        <v>462</v>
      </c>
      <c r="D710" s="17" t="s">
        <v>1503</v>
      </c>
      <c r="E710" s="17" t="s">
        <v>712</v>
      </c>
      <c r="F710" s="17" t="s">
        <v>654</v>
      </c>
      <c r="G710" s="17" t="s">
        <v>494</v>
      </c>
      <c r="H710" s="17" t="s">
        <v>487</v>
      </c>
      <c r="I710" s="17" t="s">
        <v>1453</v>
      </c>
      <c r="J710" s="17" t="s">
        <v>25</v>
      </c>
      <c r="K710" s="73" t="s">
        <v>1502</v>
      </c>
      <c r="L710" s="30">
        <v>8.68</v>
      </c>
      <c r="M710" s="30">
        <v>8.68</v>
      </c>
      <c r="N710" s="30">
        <v>8.68</v>
      </c>
      <c r="O710" s="30">
        <v>100</v>
      </c>
      <c r="P710" s="2">
        <v>477.4</v>
      </c>
      <c r="Q710" s="2">
        <v>504.822</v>
      </c>
      <c r="R710" s="2">
        <v>-27.422000000000001</v>
      </c>
      <c r="S710" s="30">
        <v>55</v>
      </c>
      <c r="T710" s="30">
        <v>58.16</v>
      </c>
      <c r="U710" s="30">
        <v>5.74</v>
      </c>
    </row>
    <row r="711" spans="1:21" x14ac:dyDescent="0.25">
      <c r="A711" s="16" t="s">
        <v>221</v>
      </c>
      <c r="B711" s="16" t="s">
        <v>221</v>
      </c>
      <c r="C711" s="16" t="s">
        <v>808</v>
      </c>
      <c r="D711" s="16" t="s">
        <v>1545</v>
      </c>
      <c r="E711" s="16" t="s">
        <v>1002</v>
      </c>
      <c r="F711" s="16" t="s">
        <v>638</v>
      </c>
      <c r="G711" s="16" t="s">
        <v>465</v>
      </c>
      <c r="H711" s="16" t="s">
        <v>487</v>
      </c>
      <c r="I711" s="16" t="s">
        <v>1453</v>
      </c>
      <c r="J711" s="16" t="s">
        <v>25</v>
      </c>
      <c r="K711" s="74" t="s">
        <v>1502</v>
      </c>
      <c r="L711" s="29">
        <v>11.24</v>
      </c>
      <c r="M711" s="29">
        <v>11.24</v>
      </c>
      <c r="N711" s="29">
        <v>11.24</v>
      </c>
      <c r="O711" s="29">
        <v>100</v>
      </c>
      <c r="P711" s="3">
        <v>618.20000000000005</v>
      </c>
      <c r="Q711" s="3">
        <v>209.53</v>
      </c>
      <c r="R711" s="3">
        <v>408.67</v>
      </c>
      <c r="S711" s="29">
        <v>55</v>
      </c>
      <c r="T711" s="29">
        <v>18.64</v>
      </c>
      <c r="U711" s="29">
        <v>-66.11</v>
      </c>
    </row>
    <row r="712" spans="1:21" x14ac:dyDescent="0.25">
      <c r="A712" s="17" t="s">
        <v>221</v>
      </c>
      <c r="B712" s="17" t="s">
        <v>221</v>
      </c>
      <c r="C712" s="17" t="s">
        <v>808</v>
      </c>
      <c r="D712" s="17" t="s">
        <v>1569</v>
      </c>
      <c r="E712" s="17" t="s">
        <v>984</v>
      </c>
      <c r="F712" s="17" t="s">
        <v>638</v>
      </c>
      <c r="G712" s="17" t="s">
        <v>465</v>
      </c>
      <c r="H712" s="17" t="s">
        <v>487</v>
      </c>
      <c r="I712" s="17" t="s">
        <v>1453</v>
      </c>
      <c r="J712" s="17" t="s">
        <v>25</v>
      </c>
      <c r="K712" s="73" t="s">
        <v>1502</v>
      </c>
      <c r="L712" s="30">
        <v>13.55</v>
      </c>
      <c r="M712" s="30">
        <v>13.55</v>
      </c>
      <c r="N712" s="30">
        <v>13.55</v>
      </c>
      <c r="O712" s="30">
        <v>100</v>
      </c>
      <c r="P712" s="2">
        <v>1084</v>
      </c>
      <c r="Q712" s="2">
        <v>1375.88</v>
      </c>
      <c r="R712" s="2">
        <v>-291.88</v>
      </c>
      <c r="S712" s="30">
        <v>80</v>
      </c>
      <c r="T712" s="30">
        <v>101.54</v>
      </c>
      <c r="U712" s="30">
        <v>26.93</v>
      </c>
    </row>
    <row r="713" spans="1:21" x14ac:dyDescent="0.25">
      <c r="A713" s="16" t="s">
        <v>221</v>
      </c>
      <c r="B713" s="16" t="s">
        <v>221</v>
      </c>
      <c r="C713" s="16" t="s">
        <v>808</v>
      </c>
      <c r="D713" s="16" t="s">
        <v>1545</v>
      </c>
      <c r="E713" s="16" t="s">
        <v>1002</v>
      </c>
      <c r="F713" s="16" t="s">
        <v>638</v>
      </c>
      <c r="G713" s="16" t="s">
        <v>468</v>
      </c>
      <c r="H713" s="16" t="s">
        <v>487</v>
      </c>
      <c r="I713" s="16" t="s">
        <v>1453</v>
      </c>
      <c r="J713" s="16" t="s">
        <v>25</v>
      </c>
      <c r="K713" s="74" t="s">
        <v>1502</v>
      </c>
      <c r="L713" s="29">
        <v>8.1199999999999992</v>
      </c>
      <c r="M713" s="29">
        <v>8.1199999999999992</v>
      </c>
      <c r="N713" s="29">
        <v>8.1199999999999992</v>
      </c>
      <c r="O713" s="29">
        <v>100</v>
      </c>
      <c r="P713" s="3">
        <v>446.6</v>
      </c>
      <c r="Q713" s="3">
        <v>151.36799999999999</v>
      </c>
      <c r="R713" s="3">
        <v>295.23200000000003</v>
      </c>
      <c r="S713" s="29">
        <v>55</v>
      </c>
      <c r="T713" s="29">
        <v>18.64</v>
      </c>
      <c r="U713" s="29">
        <v>-66.11</v>
      </c>
    </row>
    <row r="714" spans="1:21" x14ac:dyDescent="0.25">
      <c r="A714" s="17" t="s">
        <v>221</v>
      </c>
      <c r="B714" s="17" t="s">
        <v>221</v>
      </c>
      <c r="C714" s="17" t="s">
        <v>808</v>
      </c>
      <c r="D714" s="17" t="s">
        <v>1504</v>
      </c>
      <c r="E714" s="17" t="s">
        <v>882</v>
      </c>
      <c r="F714" s="17" t="s">
        <v>695</v>
      </c>
      <c r="G714" s="17" t="s">
        <v>468</v>
      </c>
      <c r="H714" s="17" t="s">
        <v>487</v>
      </c>
      <c r="I714" s="17" t="s">
        <v>1453</v>
      </c>
      <c r="J714" s="17" t="s">
        <v>25</v>
      </c>
      <c r="K714" s="73" t="s">
        <v>1502</v>
      </c>
      <c r="L714" s="30">
        <v>2.0699999999999998</v>
      </c>
      <c r="M714" s="30">
        <v>2.0699999999999998</v>
      </c>
      <c r="N714" s="30">
        <v>2.0699999999999998</v>
      </c>
      <c r="O714" s="30">
        <v>100</v>
      </c>
      <c r="P714" s="2">
        <v>144.9</v>
      </c>
      <c r="Q714" s="2">
        <v>165.42</v>
      </c>
      <c r="R714" s="2">
        <v>-20.52</v>
      </c>
      <c r="S714" s="30">
        <v>70</v>
      </c>
      <c r="T714" s="30">
        <v>79.91</v>
      </c>
      <c r="U714" s="30">
        <v>14.16</v>
      </c>
    </row>
    <row r="715" spans="1:21" x14ac:dyDescent="0.25">
      <c r="A715" s="16" t="s">
        <v>221</v>
      </c>
      <c r="B715" s="16" t="s">
        <v>221</v>
      </c>
      <c r="C715" s="16" t="s">
        <v>808</v>
      </c>
      <c r="D715" s="16" t="s">
        <v>1504</v>
      </c>
      <c r="E715" s="16" t="s">
        <v>882</v>
      </c>
      <c r="F715" s="16" t="s">
        <v>695</v>
      </c>
      <c r="G715" s="16" t="s">
        <v>470</v>
      </c>
      <c r="H715" s="16" t="s">
        <v>487</v>
      </c>
      <c r="I715" s="16" t="s">
        <v>1453</v>
      </c>
      <c r="J715" s="16" t="s">
        <v>25</v>
      </c>
      <c r="K715" s="74" t="s">
        <v>1502</v>
      </c>
      <c r="L715" s="29">
        <v>4.55</v>
      </c>
      <c r="M715" s="29">
        <v>4.55</v>
      </c>
      <c r="N715" s="29">
        <v>4.55</v>
      </c>
      <c r="O715" s="29">
        <v>100</v>
      </c>
      <c r="P715" s="3">
        <v>318.5</v>
      </c>
      <c r="Q715" s="3">
        <v>363.57299999999998</v>
      </c>
      <c r="R715" s="3">
        <v>-45.073</v>
      </c>
      <c r="S715" s="29">
        <v>70</v>
      </c>
      <c r="T715" s="29">
        <v>79.91</v>
      </c>
      <c r="U715" s="29">
        <v>14.15</v>
      </c>
    </row>
    <row r="716" spans="1:21" x14ac:dyDescent="0.25">
      <c r="A716" s="17" t="s">
        <v>221</v>
      </c>
      <c r="B716" s="17" t="s">
        <v>221</v>
      </c>
      <c r="C716" s="17" t="s">
        <v>808</v>
      </c>
      <c r="D716" s="17" t="s">
        <v>1504</v>
      </c>
      <c r="E716" s="17" t="s">
        <v>882</v>
      </c>
      <c r="F716" s="17" t="s">
        <v>695</v>
      </c>
      <c r="G716" s="17" t="s">
        <v>471</v>
      </c>
      <c r="H716" s="17" t="s">
        <v>487</v>
      </c>
      <c r="I716" s="17" t="s">
        <v>1453</v>
      </c>
      <c r="J716" s="17" t="s">
        <v>25</v>
      </c>
      <c r="K716" s="73" t="s">
        <v>1502</v>
      </c>
      <c r="L716" s="30">
        <v>1.1000000000000001</v>
      </c>
      <c r="M716" s="30">
        <v>1.1000000000000001</v>
      </c>
      <c r="N716" s="30">
        <v>1.1000000000000001</v>
      </c>
      <c r="O716" s="30">
        <v>100</v>
      </c>
      <c r="P716" s="2">
        <v>77</v>
      </c>
      <c r="Q716" s="2">
        <v>87.873999999999995</v>
      </c>
      <c r="R716" s="2">
        <v>-10.874000000000001</v>
      </c>
      <c r="S716" s="30">
        <v>70</v>
      </c>
      <c r="T716" s="30">
        <v>79.89</v>
      </c>
      <c r="U716" s="30">
        <v>14.12</v>
      </c>
    </row>
    <row r="717" spans="1:21" x14ac:dyDescent="0.25">
      <c r="A717" s="16" t="s">
        <v>221</v>
      </c>
      <c r="B717" s="16" t="s">
        <v>221</v>
      </c>
      <c r="C717" s="16" t="s">
        <v>808</v>
      </c>
      <c r="D717" s="16" t="s">
        <v>1504</v>
      </c>
      <c r="E717" s="16" t="s">
        <v>882</v>
      </c>
      <c r="F717" s="16" t="s">
        <v>695</v>
      </c>
      <c r="G717" s="16" t="s">
        <v>472</v>
      </c>
      <c r="H717" s="16" t="s">
        <v>487</v>
      </c>
      <c r="I717" s="16" t="s">
        <v>1453</v>
      </c>
      <c r="J717" s="16" t="s">
        <v>25</v>
      </c>
      <c r="K717" s="74" t="s">
        <v>1502</v>
      </c>
      <c r="L717" s="29">
        <v>11.03</v>
      </c>
      <c r="M717" s="29">
        <v>11.03</v>
      </c>
      <c r="N717" s="29">
        <v>11.03</v>
      </c>
      <c r="O717" s="29">
        <v>100</v>
      </c>
      <c r="P717" s="3">
        <v>772.1</v>
      </c>
      <c r="Q717" s="3">
        <v>881.35500000000002</v>
      </c>
      <c r="R717" s="3">
        <v>-109.255</v>
      </c>
      <c r="S717" s="29">
        <v>70</v>
      </c>
      <c r="T717" s="29">
        <v>79.91</v>
      </c>
      <c r="U717" s="29">
        <v>14.15</v>
      </c>
    </row>
    <row r="718" spans="1:21" x14ac:dyDescent="0.25">
      <c r="A718" s="17" t="s">
        <v>221</v>
      </c>
      <c r="B718" s="17" t="s">
        <v>221</v>
      </c>
      <c r="C718" s="17" t="s">
        <v>808</v>
      </c>
      <c r="D718" s="17" t="s">
        <v>1504</v>
      </c>
      <c r="E718" s="17" t="s">
        <v>882</v>
      </c>
      <c r="F718" s="17" t="s">
        <v>695</v>
      </c>
      <c r="G718" s="17" t="s">
        <v>473</v>
      </c>
      <c r="H718" s="17" t="s">
        <v>487</v>
      </c>
      <c r="I718" s="17" t="s">
        <v>1453</v>
      </c>
      <c r="J718" s="17" t="s">
        <v>25</v>
      </c>
      <c r="K718" s="73" t="s">
        <v>1502</v>
      </c>
      <c r="L718" s="30">
        <v>4.04</v>
      </c>
      <c r="M718" s="30">
        <v>4.04</v>
      </c>
      <c r="N718" s="30">
        <v>4.04</v>
      </c>
      <c r="O718" s="30">
        <v>100</v>
      </c>
      <c r="P718" s="2">
        <v>282.8</v>
      </c>
      <c r="Q718" s="2">
        <v>322.81200000000001</v>
      </c>
      <c r="R718" s="2">
        <v>-40.012</v>
      </c>
      <c r="S718" s="30">
        <v>70</v>
      </c>
      <c r="T718" s="30">
        <v>79.900000000000006</v>
      </c>
      <c r="U718" s="30">
        <v>14.15</v>
      </c>
    </row>
    <row r="719" spans="1:21" x14ac:dyDescent="0.25">
      <c r="A719" s="16" t="s">
        <v>221</v>
      </c>
      <c r="B719" s="16" t="s">
        <v>221</v>
      </c>
      <c r="C719" s="16" t="s">
        <v>808</v>
      </c>
      <c r="D719" s="16" t="s">
        <v>1504</v>
      </c>
      <c r="E719" s="16" t="s">
        <v>882</v>
      </c>
      <c r="F719" s="16" t="s">
        <v>695</v>
      </c>
      <c r="G719" s="16" t="s">
        <v>474</v>
      </c>
      <c r="H719" s="16" t="s">
        <v>487</v>
      </c>
      <c r="I719" s="16" t="s">
        <v>1453</v>
      </c>
      <c r="J719" s="16" t="s">
        <v>25</v>
      </c>
      <c r="K719" s="74" t="s">
        <v>1502</v>
      </c>
      <c r="L719" s="29">
        <v>3.13</v>
      </c>
      <c r="M719" s="29">
        <v>3.13</v>
      </c>
      <c r="N719" s="29">
        <v>3.13</v>
      </c>
      <c r="O719" s="29">
        <v>100</v>
      </c>
      <c r="P719" s="3">
        <v>219.1</v>
      </c>
      <c r="Q719" s="3">
        <v>250.12100000000001</v>
      </c>
      <c r="R719" s="3">
        <v>-31.021000000000001</v>
      </c>
      <c r="S719" s="29">
        <v>70</v>
      </c>
      <c r="T719" s="29">
        <v>79.91</v>
      </c>
      <c r="U719" s="29">
        <v>14.16</v>
      </c>
    </row>
    <row r="720" spans="1:21" x14ac:dyDescent="0.25">
      <c r="A720" s="17" t="s">
        <v>221</v>
      </c>
      <c r="B720" s="17" t="s">
        <v>221</v>
      </c>
      <c r="C720" s="17" t="s">
        <v>808</v>
      </c>
      <c r="D720" s="17" t="s">
        <v>1504</v>
      </c>
      <c r="E720" s="17" t="s">
        <v>882</v>
      </c>
      <c r="F720" s="17" t="s">
        <v>695</v>
      </c>
      <c r="G720" s="17" t="s">
        <v>475</v>
      </c>
      <c r="H720" s="17" t="s">
        <v>487</v>
      </c>
      <c r="I720" s="17" t="s">
        <v>1453</v>
      </c>
      <c r="J720" s="17" t="s">
        <v>25</v>
      </c>
      <c r="K720" s="73" t="s">
        <v>1502</v>
      </c>
      <c r="L720" s="30">
        <v>0.85</v>
      </c>
      <c r="M720" s="30">
        <v>0.85</v>
      </c>
      <c r="N720" s="30">
        <v>0.85</v>
      </c>
      <c r="O720" s="30">
        <v>100</v>
      </c>
      <c r="P720" s="2">
        <v>59.5</v>
      </c>
      <c r="Q720" s="2">
        <v>67.91</v>
      </c>
      <c r="R720" s="2">
        <v>-8.41</v>
      </c>
      <c r="S720" s="30">
        <v>70</v>
      </c>
      <c r="T720" s="30">
        <v>79.89</v>
      </c>
      <c r="U720" s="30">
        <v>14.13</v>
      </c>
    </row>
    <row r="721" spans="1:21" x14ac:dyDescent="0.25">
      <c r="A721" s="16" t="s">
        <v>221</v>
      </c>
      <c r="B721" s="16" t="s">
        <v>221</v>
      </c>
      <c r="C721" s="16" t="s">
        <v>808</v>
      </c>
      <c r="D721" s="16" t="s">
        <v>1504</v>
      </c>
      <c r="E721" s="16" t="s">
        <v>882</v>
      </c>
      <c r="F721" s="16" t="s">
        <v>695</v>
      </c>
      <c r="G721" s="16" t="s">
        <v>476</v>
      </c>
      <c r="H721" s="16" t="s">
        <v>487</v>
      </c>
      <c r="I721" s="16" t="s">
        <v>1453</v>
      </c>
      <c r="J721" s="16" t="s">
        <v>25</v>
      </c>
      <c r="K721" s="74" t="s">
        <v>1502</v>
      </c>
      <c r="L721" s="29">
        <v>1.19</v>
      </c>
      <c r="M721" s="29">
        <v>1.19</v>
      </c>
      <c r="N721" s="29">
        <v>1.19</v>
      </c>
      <c r="O721" s="29">
        <v>100</v>
      </c>
      <c r="P721" s="3">
        <v>83.3</v>
      </c>
      <c r="Q721" s="3">
        <v>95.085999999999999</v>
      </c>
      <c r="R721" s="3">
        <v>-11.786</v>
      </c>
      <c r="S721" s="29">
        <v>70</v>
      </c>
      <c r="T721" s="29">
        <v>79.900000000000006</v>
      </c>
      <c r="U721" s="29">
        <v>14.15</v>
      </c>
    </row>
    <row r="722" spans="1:21" x14ac:dyDescent="0.25">
      <c r="A722" s="17" t="s">
        <v>221</v>
      </c>
      <c r="B722" s="17" t="s">
        <v>221</v>
      </c>
      <c r="C722" s="17" t="s">
        <v>808</v>
      </c>
      <c r="D722" s="17" t="s">
        <v>1504</v>
      </c>
      <c r="E722" s="17" t="s">
        <v>882</v>
      </c>
      <c r="F722" s="17" t="s">
        <v>695</v>
      </c>
      <c r="G722" s="17" t="s">
        <v>477</v>
      </c>
      <c r="H722" s="17" t="s">
        <v>487</v>
      </c>
      <c r="I722" s="17" t="s">
        <v>1453</v>
      </c>
      <c r="J722" s="17" t="s">
        <v>25</v>
      </c>
      <c r="K722" s="73" t="s">
        <v>1502</v>
      </c>
      <c r="L722" s="30">
        <v>26.84</v>
      </c>
      <c r="M722" s="30">
        <v>26.84</v>
      </c>
      <c r="N722" s="30">
        <v>26.84</v>
      </c>
      <c r="O722" s="30">
        <v>100</v>
      </c>
      <c r="P722" s="2">
        <v>1878.8</v>
      </c>
      <c r="Q722" s="2">
        <v>2144.6410000000001</v>
      </c>
      <c r="R722" s="2">
        <v>-265.84100000000001</v>
      </c>
      <c r="S722" s="30">
        <v>70</v>
      </c>
      <c r="T722" s="30">
        <v>79.900000000000006</v>
      </c>
      <c r="U722" s="30">
        <v>14.15</v>
      </c>
    </row>
    <row r="723" spans="1:21" x14ac:dyDescent="0.25">
      <c r="A723" s="16" t="s">
        <v>221</v>
      </c>
      <c r="B723" s="16" t="s">
        <v>221</v>
      </c>
      <c r="C723" s="16" t="s">
        <v>808</v>
      </c>
      <c r="D723" s="16" t="s">
        <v>1504</v>
      </c>
      <c r="E723" s="16" t="s">
        <v>882</v>
      </c>
      <c r="F723" s="16" t="s">
        <v>695</v>
      </c>
      <c r="G723" s="16" t="s">
        <v>478</v>
      </c>
      <c r="H723" s="16" t="s">
        <v>487</v>
      </c>
      <c r="I723" s="16" t="s">
        <v>1453</v>
      </c>
      <c r="J723" s="16" t="s">
        <v>25</v>
      </c>
      <c r="K723" s="74" t="s">
        <v>1502</v>
      </c>
      <c r="L723" s="29">
        <v>16.88</v>
      </c>
      <c r="M723" s="29">
        <v>16.88</v>
      </c>
      <c r="N723" s="29">
        <v>16.88</v>
      </c>
      <c r="O723" s="29">
        <v>100</v>
      </c>
      <c r="P723" s="3">
        <v>1181.5999999999999</v>
      </c>
      <c r="Q723" s="3">
        <v>1381.3109999999999</v>
      </c>
      <c r="R723" s="3">
        <v>-199.71100000000001</v>
      </c>
      <c r="S723" s="29">
        <v>70</v>
      </c>
      <c r="T723" s="29">
        <v>81.83</v>
      </c>
      <c r="U723" s="29">
        <v>16.899999999999999</v>
      </c>
    </row>
    <row r="724" spans="1:21" x14ac:dyDescent="0.25">
      <c r="A724" s="17" t="s">
        <v>221</v>
      </c>
      <c r="B724" s="17" t="s">
        <v>221</v>
      </c>
      <c r="C724" s="17" t="s">
        <v>808</v>
      </c>
      <c r="D724" s="17" t="s">
        <v>1504</v>
      </c>
      <c r="E724" s="17" t="s">
        <v>882</v>
      </c>
      <c r="F724" s="17" t="s">
        <v>695</v>
      </c>
      <c r="G724" s="17" t="s">
        <v>479</v>
      </c>
      <c r="H724" s="17" t="s">
        <v>487</v>
      </c>
      <c r="I724" s="17" t="s">
        <v>1453</v>
      </c>
      <c r="J724" s="17" t="s">
        <v>25</v>
      </c>
      <c r="K724" s="73" t="s">
        <v>1502</v>
      </c>
      <c r="L724" s="30">
        <v>10.07</v>
      </c>
      <c r="M724" s="30">
        <v>10.07</v>
      </c>
      <c r="N724" s="30">
        <v>10.07</v>
      </c>
      <c r="O724" s="30">
        <v>100</v>
      </c>
      <c r="P724" s="2">
        <v>704.9</v>
      </c>
      <c r="Q724" s="2">
        <v>824.06100000000004</v>
      </c>
      <c r="R724" s="2">
        <v>-119.161</v>
      </c>
      <c r="S724" s="30">
        <v>70</v>
      </c>
      <c r="T724" s="30">
        <v>81.83</v>
      </c>
      <c r="U724" s="30">
        <v>16.899999999999999</v>
      </c>
    </row>
    <row r="725" spans="1:21" x14ac:dyDescent="0.25">
      <c r="A725" s="16" t="s">
        <v>221</v>
      </c>
      <c r="B725" s="16" t="s">
        <v>221</v>
      </c>
      <c r="C725" s="16" t="s">
        <v>808</v>
      </c>
      <c r="D725" s="16" t="s">
        <v>1504</v>
      </c>
      <c r="E725" s="16" t="s">
        <v>882</v>
      </c>
      <c r="F725" s="16" t="s">
        <v>695</v>
      </c>
      <c r="G725" s="16" t="s">
        <v>480</v>
      </c>
      <c r="H725" s="16" t="s">
        <v>487</v>
      </c>
      <c r="I725" s="16" t="s">
        <v>1453</v>
      </c>
      <c r="J725" s="16" t="s">
        <v>25</v>
      </c>
      <c r="K725" s="74" t="s">
        <v>1502</v>
      </c>
      <c r="L725" s="29">
        <v>21.4</v>
      </c>
      <c r="M725" s="29">
        <v>21.4</v>
      </c>
      <c r="N725" s="29">
        <v>21.4</v>
      </c>
      <c r="O725" s="29">
        <v>100</v>
      </c>
      <c r="P725" s="3">
        <v>1498</v>
      </c>
      <c r="Q725" s="3">
        <v>1751.193</v>
      </c>
      <c r="R725" s="3">
        <v>-253.19300000000001</v>
      </c>
      <c r="S725" s="29">
        <v>70</v>
      </c>
      <c r="T725" s="29">
        <v>81.83</v>
      </c>
      <c r="U725" s="29">
        <v>16.899999999999999</v>
      </c>
    </row>
    <row r="726" spans="1:21" x14ac:dyDescent="0.25">
      <c r="A726" s="17" t="s">
        <v>221</v>
      </c>
      <c r="B726" s="17" t="s">
        <v>221</v>
      </c>
      <c r="C726" s="17" t="s">
        <v>808</v>
      </c>
      <c r="D726" s="17" t="s">
        <v>1504</v>
      </c>
      <c r="E726" s="17" t="s">
        <v>882</v>
      </c>
      <c r="F726" s="17" t="s">
        <v>695</v>
      </c>
      <c r="G726" s="17" t="s">
        <v>481</v>
      </c>
      <c r="H726" s="17" t="s">
        <v>487</v>
      </c>
      <c r="I726" s="17" t="s">
        <v>1453</v>
      </c>
      <c r="J726" s="17" t="s">
        <v>25</v>
      </c>
      <c r="K726" s="73" t="s">
        <v>1502</v>
      </c>
      <c r="L726" s="30">
        <v>0.54</v>
      </c>
      <c r="M726" s="30">
        <v>0.54</v>
      </c>
      <c r="N726" s="30">
        <v>0.54</v>
      </c>
      <c r="O726" s="30">
        <v>100</v>
      </c>
      <c r="P726" s="2">
        <v>37.799999999999997</v>
      </c>
      <c r="Q726" s="2">
        <v>44.204999999999998</v>
      </c>
      <c r="R726" s="2">
        <v>-6.4050000000000002</v>
      </c>
      <c r="S726" s="30">
        <v>70</v>
      </c>
      <c r="T726" s="30">
        <v>81.86</v>
      </c>
      <c r="U726" s="30">
        <v>16.940000000000001</v>
      </c>
    </row>
    <row r="727" spans="1:21" x14ac:dyDescent="0.25">
      <c r="A727" s="16" t="s">
        <v>221</v>
      </c>
      <c r="B727" s="16" t="s">
        <v>221</v>
      </c>
      <c r="C727" s="16" t="s">
        <v>808</v>
      </c>
      <c r="D727" s="16" t="s">
        <v>1504</v>
      </c>
      <c r="E727" s="16" t="s">
        <v>882</v>
      </c>
      <c r="F727" s="16" t="s">
        <v>695</v>
      </c>
      <c r="G727" s="16" t="s">
        <v>482</v>
      </c>
      <c r="H727" s="16" t="s">
        <v>487</v>
      </c>
      <c r="I727" s="16" t="s">
        <v>1453</v>
      </c>
      <c r="J727" s="16" t="s">
        <v>25</v>
      </c>
      <c r="K727" s="74" t="s">
        <v>1502</v>
      </c>
      <c r="L727" s="29">
        <v>11.08</v>
      </c>
      <c r="M727" s="29">
        <v>11.08</v>
      </c>
      <c r="N727" s="29">
        <v>11.08</v>
      </c>
      <c r="O727" s="29">
        <v>100</v>
      </c>
      <c r="P727" s="3">
        <v>775.6</v>
      </c>
      <c r="Q727" s="3">
        <v>906.678</v>
      </c>
      <c r="R727" s="3">
        <v>-131.078</v>
      </c>
      <c r="S727" s="29">
        <v>70</v>
      </c>
      <c r="T727" s="29">
        <v>81.83</v>
      </c>
      <c r="U727" s="29">
        <v>16.899999999999999</v>
      </c>
    </row>
    <row r="728" spans="1:21" x14ac:dyDescent="0.25">
      <c r="A728" s="17" t="s">
        <v>221</v>
      </c>
      <c r="B728" s="17" t="s">
        <v>221</v>
      </c>
      <c r="C728" s="17" t="s">
        <v>808</v>
      </c>
      <c r="D728" s="17" t="s">
        <v>1504</v>
      </c>
      <c r="E728" s="17" t="s">
        <v>882</v>
      </c>
      <c r="F728" s="17" t="s">
        <v>695</v>
      </c>
      <c r="G728" s="17" t="s">
        <v>483</v>
      </c>
      <c r="H728" s="17" t="s">
        <v>487</v>
      </c>
      <c r="I728" s="17" t="s">
        <v>1453</v>
      </c>
      <c r="J728" s="17" t="s">
        <v>25</v>
      </c>
      <c r="K728" s="73" t="s">
        <v>1502</v>
      </c>
      <c r="L728" s="30">
        <v>15.53</v>
      </c>
      <c r="M728" s="30">
        <v>15.53</v>
      </c>
      <c r="N728" s="30">
        <v>15.53</v>
      </c>
      <c r="O728" s="30">
        <v>100</v>
      </c>
      <c r="P728" s="2">
        <v>1087.0999999999999</v>
      </c>
      <c r="Q728" s="2">
        <v>1270.838</v>
      </c>
      <c r="R728" s="2">
        <v>-183.738</v>
      </c>
      <c r="S728" s="30">
        <v>70</v>
      </c>
      <c r="T728" s="30">
        <v>81.83</v>
      </c>
      <c r="U728" s="30">
        <v>16.899999999999999</v>
      </c>
    </row>
    <row r="729" spans="1:21" x14ac:dyDescent="0.25">
      <c r="A729" s="16" t="s">
        <v>221</v>
      </c>
      <c r="B729" s="16" t="s">
        <v>221</v>
      </c>
      <c r="C729" s="16" t="s">
        <v>808</v>
      </c>
      <c r="D729" s="16" t="s">
        <v>1504</v>
      </c>
      <c r="E729" s="16" t="s">
        <v>882</v>
      </c>
      <c r="F729" s="16" t="s">
        <v>695</v>
      </c>
      <c r="G729" s="16" t="s">
        <v>484</v>
      </c>
      <c r="H729" s="16" t="s">
        <v>487</v>
      </c>
      <c r="I729" s="16" t="s">
        <v>1453</v>
      </c>
      <c r="J729" s="16" t="s">
        <v>25</v>
      </c>
      <c r="K729" s="74" t="s">
        <v>1502</v>
      </c>
      <c r="L729" s="29">
        <v>0.36</v>
      </c>
      <c r="M729" s="29">
        <v>0.36</v>
      </c>
      <c r="N729" s="29">
        <v>0.36</v>
      </c>
      <c r="O729" s="29">
        <v>100</v>
      </c>
      <c r="P729" s="3">
        <v>25.2</v>
      </c>
      <c r="Q729" s="3">
        <v>29.436</v>
      </c>
      <c r="R729" s="3">
        <v>-4.2359999999999998</v>
      </c>
      <c r="S729" s="29">
        <v>70</v>
      </c>
      <c r="T729" s="29">
        <v>81.77</v>
      </c>
      <c r="U729" s="29">
        <v>16.809999999999999</v>
      </c>
    </row>
    <row r="730" spans="1:21" x14ac:dyDescent="0.25">
      <c r="A730" s="17" t="s">
        <v>221</v>
      </c>
      <c r="B730" s="17" t="s">
        <v>221</v>
      </c>
      <c r="C730" s="17" t="s">
        <v>808</v>
      </c>
      <c r="D730" s="17" t="s">
        <v>1504</v>
      </c>
      <c r="E730" s="17" t="s">
        <v>882</v>
      </c>
      <c r="F730" s="17" t="s">
        <v>695</v>
      </c>
      <c r="G730" s="17" t="s">
        <v>485</v>
      </c>
      <c r="H730" s="17" t="s">
        <v>487</v>
      </c>
      <c r="I730" s="17" t="s">
        <v>1453</v>
      </c>
      <c r="J730" s="17" t="s">
        <v>25</v>
      </c>
      <c r="K730" s="73" t="s">
        <v>1502</v>
      </c>
      <c r="L730" s="30">
        <v>1.44</v>
      </c>
      <c r="M730" s="30">
        <v>1.44</v>
      </c>
      <c r="N730" s="30">
        <v>1.44</v>
      </c>
      <c r="O730" s="30">
        <v>100</v>
      </c>
      <c r="P730" s="2">
        <v>100.8</v>
      </c>
      <c r="Q730" s="2">
        <v>117.849</v>
      </c>
      <c r="R730" s="2">
        <v>-17.048999999999999</v>
      </c>
      <c r="S730" s="30">
        <v>70</v>
      </c>
      <c r="T730" s="30">
        <v>81.84</v>
      </c>
      <c r="U730" s="30">
        <v>16.91</v>
      </c>
    </row>
    <row r="731" spans="1:21" x14ac:dyDescent="0.25">
      <c r="A731" s="16" t="s">
        <v>221</v>
      </c>
      <c r="B731" s="16" t="s">
        <v>221</v>
      </c>
      <c r="C731" s="16" t="s">
        <v>808</v>
      </c>
      <c r="D731" s="16" t="s">
        <v>1504</v>
      </c>
      <c r="E731" s="16" t="s">
        <v>882</v>
      </c>
      <c r="F731" s="16" t="s">
        <v>695</v>
      </c>
      <c r="G731" s="16" t="s">
        <v>486</v>
      </c>
      <c r="H731" s="16" t="s">
        <v>487</v>
      </c>
      <c r="I731" s="16" t="s">
        <v>1453</v>
      </c>
      <c r="J731" s="16" t="s">
        <v>25</v>
      </c>
      <c r="K731" s="74" t="s">
        <v>1502</v>
      </c>
      <c r="L731" s="29">
        <v>3.9</v>
      </c>
      <c r="M731" s="29">
        <v>3.9</v>
      </c>
      <c r="N731" s="29">
        <v>3.9</v>
      </c>
      <c r="O731" s="29">
        <v>100</v>
      </c>
      <c r="P731" s="3">
        <v>273</v>
      </c>
      <c r="Q731" s="3">
        <v>319.14299999999997</v>
      </c>
      <c r="R731" s="3">
        <v>-46.143000000000001</v>
      </c>
      <c r="S731" s="29">
        <v>70</v>
      </c>
      <c r="T731" s="29">
        <v>81.83</v>
      </c>
      <c r="U731" s="29">
        <v>16.899999999999999</v>
      </c>
    </row>
    <row r="732" spans="1:21" x14ac:dyDescent="0.25">
      <c r="A732" s="17" t="s">
        <v>221</v>
      </c>
      <c r="B732" s="17" t="s">
        <v>221</v>
      </c>
      <c r="C732" s="17" t="s">
        <v>808</v>
      </c>
      <c r="D732" s="17" t="s">
        <v>1504</v>
      </c>
      <c r="E732" s="17" t="s">
        <v>882</v>
      </c>
      <c r="F732" s="17" t="s">
        <v>695</v>
      </c>
      <c r="G732" s="17" t="s">
        <v>489</v>
      </c>
      <c r="H732" s="17" t="s">
        <v>487</v>
      </c>
      <c r="I732" s="17" t="s">
        <v>1453</v>
      </c>
      <c r="J732" s="17" t="s">
        <v>25</v>
      </c>
      <c r="K732" s="73" t="s">
        <v>1502</v>
      </c>
      <c r="L732" s="30">
        <v>1.6</v>
      </c>
      <c r="M732" s="30">
        <v>1.6</v>
      </c>
      <c r="N732" s="30">
        <v>1.6</v>
      </c>
      <c r="O732" s="30">
        <v>100</v>
      </c>
      <c r="P732" s="2">
        <v>112</v>
      </c>
      <c r="Q732" s="2">
        <v>130.934</v>
      </c>
      <c r="R732" s="2">
        <v>-18.934000000000001</v>
      </c>
      <c r="S732" s="30">
        <v>70</v>
      </c>
      <c r="T732" s="30">
        <v>81.83</v>
      </c>
      <c r="U732" s="30">
        <v>16.91</v>
      </c>
    </row>
    <row r="733" spans="1:21" x14ac:dyDescent="0.25">
      <c r="A733" s="16" t="s">
        <v>221</v>
      </c>
      <c r="B733" s="16" t="s">
        <v>221</v>
      </c>
      <c r="C733" s="16" t="s">
        <v>808</v>
      </c>
      <c r="D733" s="16" t="s">
        <v>1504</v>
      </c>
      <c r="E733" s="16" t="s">
        <v>882</v>
      </c>
      <c r="F733" s="16" t="s">
        <v>695</v>
      </c>
      <c r="G733" s="16" t="s">
        <v>490</v>
      </c>
      <c r="H733" s="16" t="s">
        <v>487</v>
      </c>
      <c r="I733" s="16" t="s">
        <v>1453</v>
      </c>
      <c r="J733" s="16" t="s">
        <v>25</v>
      </c>
      <c r="K733" s="74" t="s">
        <v>1502</v>
      </c>
      <c r="L733" s="29">
        <v>14.62</v>
      </c>
      <c r="M733" s="29">
        <v>14.62</v>
      </c>
      <c r="N733" s="29">
        <v>14.62</v>
      </c>
      <c r="O733" s="29">
        <v>100</v>
      </c>
      <c r="P733" s="3">
        <v>1023.4</v>
      </c>
      <c r="Q733" s="3">
        <v>1196.3620000000001</v>
      </c>
      <c r="R733" s="3">
        <v>-172.96199999999999</v>
      </c>
      <c r="S733" s="29">
        <v>70</v>
      </c>
      <c r="T733" s="29">
        <v>81.83</v>
      </c>
      <c r="U733" s="29">
        <v>16.899999999999999</v>
      </c>
    </row>
    <row r="734" spans="1:21" x14ac:dyDescent="0.25">
      <c r="A734" s="17" t="s">
        <v>221</v>
      </c>
      <c r="B734" s="17" t="s">
        <v>221</v>
      </c>
      <c r="C734" s="17" t="s">
        <v>808</v>
      </c>
      <c r="D734" s="17" t="s">
        <v>1504</v>
      </c>
      <c r="E734" s="17" t="s">
        <v>882</v>
      </c>
      <c r="F734" s="17" t="s">
        <v>695</v>
      </c>
      <c r="G734" s="17" t="s">
        <v>491</v>
      </c>
      <c r="H734" s="17" t="s">
        <v>487</v>
      </c>
      <c r="I734" s="17" t="s">
        <v>1453</v>
      </c>
      <c r="J734" s="17" t="s">
        <v>25</v>
      </c>
      <c r="K734" s="73" t="s">
        <v>1502</v>
      </c>
      <c r="L734" s="30">
        <v>19.09</v>
      </c>
      <c r="M734" s="30">
        <v>19.09</v>
      </c>
      <c r="N734" s="30">
        <v>19.09</v>
      </c>
      <c r="O734" s="30">
        <v>100</v>
      </c>
      <c r="P734" s="2">
        <v>1336.3</v>
      </c>
      <c r="Q734" s="2">
        <v>1562.175</v>
      </c>
      <c r="R734" s="2">
        <v>-225.875</v>
      </c>
      <c r="S734" s="30">
        <v>70</v>
      </c>
      <c r="T734" s="30">
        <v>81.83</v>
      </c>
      <c r="U734" s="30">
        <v>16.899999999999999</v>
      </c>
    </row>
    <row r="735" spans="1:21" x14ac:dyDescent="0.25">
      <c r="A735" s="16" t="s">
        <v>221</v>
      </c>
      <c r="B735" s="16" t="s">
        <v>221</v>
      </c>
      <c r="C735" s="16" t="s">
        <v>808</v>
      </c>
      <c r="D735" s="16" t="s">
        <v>1504</v>
      </c>
      <c r="E735" s="16" t="s">
        <v>882</v>
      </c>
      <c r="F735" s="16" t="s">
        <v>695</v>
      </c>
      <c r="G735" s="16" t="s">
        <v>492</v>
      </c>
      <c r="H735" s="16" t="s">
        <v>487</v>
      </c>
      <c r="I735" s="16" t="s">
        <v>1453</v>
      </c>
      <c r="J735" s="16" t="s">
        <v>25</v>
      </c>
      <c r="K735" s="74" t="s">
        <v>1502</v>
      </c>
      <c r="L735" s="29">
        <v>2.36</v>
      </c>
      <c r="M735" s="29">
        <v>2.36</v>
      </c>
      <c r="N735" s="29">
        <v>2.36</v>
      </c>
      <c r="O735" s="29">
        <v>100</v>
      </c>
      <c r="P735" s="3">
        <v>165.2</v>
      </c>
      <c r="Q735" s="3">
        <v>193.119</v>
      </c>
      <c r="R735" s="3">
        <v>-27.919</v>
      </c>
      <c r="S735" s="29">
        <v>70</v>
      </c>
      <c r="T735" s="29">
        <v>81.83</v>
      </c>
      <c r="U735" s="29">
        <v>16.899999999999999</v>
      </c>
    </row>
    <row r="736" spans="1:21" x14ac:dyDescent="0.25">
      <c r="A736" s="17" t="s">
        <v>221</v>
      </c>
      <c r="B736" s="17" t="s">
        <v>221</v>
      </c>
      <c r="C736" s="17" t="s">
        <v>808</v>
      </c>
      <c r="D736" s="17" t="s">
        <v>1504</v>
      </c>
      <c r="E736" s="17" t="s">
        <v>882</v>
      </c>
      <c r="F736" s="17" t="s">
        <v>695</v>
      </c>
      <c r="G736" s="17" t="s">
        <v>493</v>
      </c>
      <c r="H736" s="17" t="s">
        <v>487</v>
      </c>
      <c r="I736" s="17" t="s">
        <v>1453</v>
      </c>
      <c r="J736" s="17" t="s">
        <v>25</v>
      </c>
      <c r="K736" s="73" t="s">
        <v>1502</v>
      </c>
      <c r="L736" s="30">
        <v>1.1399999999999999</v>
      </c>
      <c r="M736" s="30">
        <v>1.1399999999999999</v>
      </c>
      <c r="N736" s="30">
        <v>1.1399999999999999</v>
      </c>
      <c r="O736" s="30">
        <v>100</v>
      </c>
      <c r="P736" s="2">
        <v>79.8</v>
      </c>
      <c r="Q736" s="2">
        <v>93.278000000000006</v>
      </c>
      <c r="R736" s="2">
        <v>-13.478</v>
      </c>
      <c r="S736" s="30">
        <v>70</v>
      </c>
      <c r="T736" s="30">
        <v>81.819999999999993</v>
      </c>
      <c r="U736" s="30">
        <v>16.89</v>
      </c>
    </row>
    <row r="737" spans="1:21" x14ac:dyDescent="0.25">
      <c r="A737" s="16" t="s">
        <v>221</v>
      </c>
      <c r="B737" s="16" t="s">
        <v>221</v>
      </c>
      <c r="C737" s="16" t="s">
        <v>808</v>
      </c>
      <c r="D737" s="16" t="s">
        <v>1504</v>
      </c>
      <c r="E737" s="16" t="s">
        <v>882</v>
      </c>
      <c r="F737" s="16" t="s">
        <v>695</v>
      </c>
      <c r="G737" s="16" t="s">
        <v>494</v>
      </c>
      <c r="H737" s="16" t="s">
        <v>487</v>
      </c>
      <c r="I737" s="16" t="s">
        <v>1453</v>
      </c>
      <c r="J737" s="16" t="s">
        <v>25</v>
      </c>
      <c r="K737" s="74" t="s">
        <v>1502</v>
      </c>
      <c r="L737" s="29">
        <v>5.22</v>
      </c>
      <c r="M737" s="29">
        <v>5.22</v>
      </c>
      <c r="N737" s="29">
        <v>5.22</v>
      </c>
      <c r="O737" s="29">
        <v>100</v>
      </c>
      <c r="P737" s="3">
        <v>365.4</v>
      </c>
      <c r="Q737" s="3">
        <v>427.16199999999998</v>
      </c>
      <c r="R737" s="3">
        <v>-61.762</v>
      </c>
      <c r="S737" s="29">
        <v>70</v>
      </c>
      <c r="T737" s="29">
        <v>81.83</v>
      </c>
      <c r="U737" s="29">
        <v>16.899999999999999</v>
      </c>
    </row>
    <row r="738" spans="1:21" x14ac:dyDescent="0.25">
      <c r="A738" s="17" t="s">
        <v>221</v>
      </c>
      <c r="B738" s="17" t="s">
        <v>221</v>
      </c>
      <c r="C738" s="17" t="s">
        <v>808</v>
      </c>
      <c r="D738" s="17" t="s">
        <v>1504</v>
      </c>
      <c r="E738" s="17" t="s">
        <v>882</v>
      </c>
      <c r="F738" s="17" t="s">
        <v>695</v>
      </c>
      <c r="G738" s="17" t="s">
        <v>497</v>
      </c>
      <c r="H738" s="17" t="s">
        <v>487</v>
      </c>
      <c r="I738" s="17" t="s">
        <v>1453</v>
      </c>
      <c r="J738" s="17" t="s">
        <v>25</v>
      </c>
      <c r="K738" s="73" t="s">
        <v>1502</v>
      </c>
      <c r="L738" s="30">
        <v>5.71</v>
      </c>
      <c r="M738" s="30">
        <v>5.71</v>
      </c>
      <c r="N738" s="30">
        <v>5.71</v>
      </c>
      <c r="O738" s="30">
        <v>100</v>
      </c>
      <c r="P738" s="2">
        <v>399.7</v>
      </c>
      <c r="Q738" s="2">
        <v>467.233</v>
      </c>
      <c r="R738" s="2">
        <v>-67.533000000000001</v>
      </c>
      <c r="S738" s="30">
        <v>70</v>
      </c>
      <c r="T738" s="30">
        <v>81.83</v>
      </c>
      <c r="U738" s="30">
        <v>16.899999999999999</v>
      </c>
    </row>
    <row r="739" spans="1:21" x14ac:dyDescent="0.25">
      <c r="A739" s="16" t="s">
        <v>221</v>
      </c>
      <c r="B739" s="16" t="s">
        <v>221</v>
      </c>
      <c r="C739" s="16" t="s">
        <v>808</v>
      </c>
      <c r="D739" s="16" t="s">
        <v>1504</v>
      </c>
      <c r="E739" s="16" t="s">
        <v>882</v>
      </c>
      <c r="F739" s="16" t="s">
        <v>695</v>
      </c>
      <c r="G739" s="16" t="s">
        <v>519</v>
      </c>
      <c r="H739" s="16" t="s">
        <v>487</v>
      </c>
      <c r="I739" s="16" t="s">
        <v>1453</v>
      </c>
      <c r="J739" s="16" t="s">
        <v>25</v>
      </c>
      <c r="K739" s="74" t="s">
        <v>1502</v>
      </c>
      <c r="L739" s="29">
        <v>3.9</v>
      </c>
      <c r="M739" s="29">
        <v>3.9</v>
      </c>
      <c r="N739" s="29">
        <v>3.9</v>
      </c>
      <c r="O739" s="29">
        <v>100</v>
      </c>
      <c r="P739" s="3">
        <v>273</v>
      </c>
      <c r="Q739" s="3">
        <v>319.14299999999997</v>
      </c>
      <c r="R739" s="3">
        <v>-46.143000000000001</v>
      </c>
      <c r="S739" s="29">
        <v>70</v>
      </c>
      <c r="T739" s="29">
        <v>81.83</v>
      </c>
      <c r="U739" s="29">
        <v>16.899999999999999</v>
      </c>
    </row>
    <row r="740" spans="1:21" x14ac:dyDescent="0.25">
      <c r="A740" s="17" t="s">
        <v>221</v>
      </c>
      <c r="B740" s="17" t="s">
        <v>221</v>
      </c>
      <c r="C740" s="17" t="s">
        <v>808</v>
      </c>
      <c r="D740" s="17" t="s">
        <v>1504</v>
      </c>
      <c r="E740" s="17" t="s">
        <v>882</v>
      </c>
      <c r="F740" s="17" t="s">
        <v>695</v>
      </c>
      <c r="G740" s="17" t="s">
        <v>520</v>
      </c>
      <c r="H740" s="17" t="s">
        <v>487</v>
      </c>
      <c r="I740" s="17" t="s">
        <v>1453</v>
      </c>
      <c r="J740" s="17" t="s">
        <v>25</v>
      </c>
      <c r="K740" s="73" t="s">
        <v>1502</v>
      </c>
      <c r="L740" s="30">
        <v>9.19</v>
      </c>
      <c r="M740" s="30">
        <v>9.19</v>
      </c>
      <c r="N740" s="30">
        <v>9.19</v>
      </c>
      <c r="O740" s="30">
        <v>100</v>
      </c>
      <c r="P740" s="2">
        <v>643.29999999999995</v>
      </c>
      <c r="Q740" s="2">
        <v>752.053</v>
      </c>
      <c r="R740" s="2">
        <v>-108.753</v>
      </c>
      <c r="S740" s="30">
        <v>70</v>
      </c>
      <c r="T740" s="30">
        <v>81.83</v>
      </c>
      <c r="U740" s="30">
        <v>16.91</v>
      </c>
    </row>
    <row r="741" spans="1:21" x14ac:dyDescent="0.25">
      <c r="A741" s="16" t="s">
        <v>221</v>
      </c>
      <c r="B741" s="16" t="s">
        <v>221</v>
      </c>
      <c r="C741" s="16" t="s">
        <v>808</v>
      </c>
      <c r="D741" s="16" t="s">
        <v>1504</v>
      </c>
      <c r="E741" s="16" t="s">
        <v>882</v>
      </c>
      <c r="F741" s="16" t="s">
        <v>695</v>
      </c>
      <c r="G741" s="16" t="s">
        <v>521</v>
      </c>
      <c r="H741" s="16" t="s">
        <v>487</v>
      </c>
      <c r="I741" s="16" t="s">
        <v>1453</v>
      </c>
      <c r="J741" s="16" t="s">
        <v>25</v>
      </c>
      <c r="K741" s="74" t="s">
        <v>1502</v>
      </c>
      <c r="L741" s="29">
        <v>7.05</v>
      </c>
      <c r="M741" s="29">
        <v>7.05</v>
      </c>
      <c r="N741" s="29">
        <v>7.05</v>
      </c>
      <c r="O741" s="29">
        <v>100</v>
      </c>
      <c r="P741" s="3">
        <v>493.5</v>
      </c>
      <c r="Q741" s="3">
        <v>563.36</v>
      </c>
      <c r="R741" s="3">
        <v>-69.86</v>
      </c>
      <c r="S741" s="29">
        <v>70</v>
      </c>
      <c r="T741" s="29">
        <v>79.91</v>
      </c>
      <c r="U741" s="29">
        <v>14.16</v>
      </c>
    </row>
    <row r="742" spans="1:21" x14ac:dyDescent="0.25">
      <c r="A742" s="17" t="s">
        <v>221</v>
      </c>
      <c r="B742" s="17" t="s">
        <v>221</v>
      </c>
      <c r="C742" s="17" t="s">
        <v>808</v>
      </c>
      <c r="D742" s="17" t="s">
        <v>1570</v>
      </c>
      <c r="E742" s="17" t="s">
        <v>980</v>
      </c>
      <c r="F742" s="17" t="s">
        <v>638</v>
      </c>
      <c r="G742" s="17" t="s">
        <v>471</v>
      </c>
      <c r="H742" s="17" t="s">
        <v>487</v>
      </c>
      <c r="I742" s="17" t="s">
        <v>1453</v>
      </c>
      <c r="J742" s="17" t="s">
        <v>25</v>
      </c>
      <c r="K742" s="73" t="s">
        <v>1571</v>
      </c>
      <c r="L742" s="30">
        <v>10.15</v>
      </c>
      <c r="M742" s="30">
        <v>10.15</v>
      </c>
      <c r="N742" s="30">
        <v>10.15</v>
      </c>
      <c r="O742" s="30">
        <v>100</v>
      </c>
      <c r="P742" s="2">
        <v>558.25</v>
      </c>
      <c r="Q742" s="2">
        <v>789.40899999999999</v>
      </c>
      <c r="R742" s="2">
        <v>-231.15899999999999</v>
      </c>
      <c r="S742" s="30">
        <v>55</v>
      </c>
      <c r="T742" s="30">
        <v>77.77</v>
      </c>
      <c r="U742" s="30">
        <v>41.41</v>
      </c>
    </row>
    <row r="743" spans="1:21" x14ac:dyDescent="0.25">
      <c r="A743" s="16" t="s">
        <v>221</v>
      </c>
      <c r="B743" s="16" t="s">
        <v>221</v>
      </c>
      <c r="C743" s="16" t="s">
        <v>462</v>
      </c>
      <c r="D743" s="16" t="s">
        <v>1572</v>
      </c>
      <c r="E743" s="16" t="s">
        <v>789</v>
      </c>
      <c r="F743" s="16" t="s">
        <v>790</v>
      </c>
      <c r="G743" s="16" t="s">
        <v>465</v>
      </c>
      <c r="H743" s="16" t="s">
        <v>487</v>
      </c>
      <c r="I743" s="16" t="s">
        <v>1453</v>
      </c>
      <c r="J743" s="16" t="s">
        <v>25</v>
      </c>
      <c r="K743" s="74" t="s">
        <v>1478</v>
      </c>
      <c r="L743" s="29">
        <v>10.039999999999999</v>
      </c>
      <c r="M743" s="29">
        <v>10.039999999999999</v>
      </c>
      <c r="N743" s="29">
        <v>10.039999999999999</v>
      </c>
      <c r="O743" s="29">
        <v>100</v>
      </c>
      <c r="P743" s="3">
        <v>702.8</v>
      </c>
      <c r="Q743" s="3">
        <v>762.60199999999998</v>
      </c>
      <c r="R743" s="3">
        <v>-59.802</v>
      </c>
      <c r="S743" s="29">
        <v>70</v>
      </c>
      <c r="T743" s="29">
        <v>75.959999999999994</v>
      </c>
      <c r="U743" s="29">
        <v>8.51</v>
      </c>
    </row>
    <row r="744" spans="1:21" x14ac:dyDescent="0.25">
      <c r="A744" s="17" t="s">
        <v>221</v>
      </c>
      <c r="B744" s="17" t="s">
        <v>221</v>
      </c>
      <c r="C744" s="17" t="s">
        <v>462</v>
      </c>
      <c r="D744" s="17" t="s">
        <v>1572</v>
      </c>
      <c r="E744" s="17" t="s">
        <v>789</v>
      </c>
      <c r="F744" s="17" t="s">
        <v>790</v>
      </c>
      <c r="G744" s="17" t="s">
        <v>470</v>
      </c>
      <c r="H744" s="17" t="s">
        <v>487</v>
      </c>
      <c r="I744" s="17" t="s">
        <v>1453</v>
      </c>
      <c r="J744" s="17" t="s">
        <v>25</v>
      </c>
      <c r="K744" s="73" t="s">
        <v>1478</v>
      </c>
      <c r="L744" s="30">
        <v>7.52</v>
      </c>
      <c r="M744" s="30">
        <v>7.52</v>
      </c>
      <c r="N744" s="30">
        <v>7.52</v>
      </c>
      <c r="O744" s="30">
        <v>100</v>
      </c>
      <c r="P744" s="2">
        <v>526.4</v>
      </c>
      <c r="Q744" s="2">
        <v>571.19100000000003</v>
      </c>
      <c r="R744" s="2">
        <v>-44.790999999999997</v>
      </c>
      <c r="S744" s="30">
        <v>70</v>
      </c>
      <c r="T744" s="30">
        <v>75.959999999999994</v>
      </c>
      <c r="U744" s="30">
        <v>8.51</v>
      </c>
    </row>
    <row r="745" spans="1:21" x14ac:dyDescent="0.25">
      <c r="A745" s="16" t="s">
        <v>221</v>
      </c>
      <c r="B745" s="16" t="s">
        <v>221</v>
      </c>
      <c r="C745" s="16" t="s">
        <v>462</v>
      </c>
      <c r="D745" s="16" t="s">
        <v>1572</v>
      </c>
      <c r="E745" s="16" t="s">
        <v>789</v>
      </c>
      <c r="F745" s="16" t="s">
        <v>790</v>
      </c>
      <c r="G745" s="16" t="s">
        <v>471</v>
      </c>
      <c r="H745" s="16" t="s">
        <v>487</v>
      </c>
      <c r="I745" s="16" t="s">
        <v>1453</v>
      </c>
      <c r="J745" s="16" t="s">
        <v>25</v>
      </c>
      <c r="K745" s="74" t="s">
        <v>1478</v>
      </c>
      <c r="L745" s="29">
        <v>11.69</v>
      </c>
      <c r="M745" s="29">
        <v>11.69</v>
      </c>
      <c r="N745" s="29">
        <v>11.69</v>
      </c>
      <c r="O745" s="29">
        <v>100</v>
      </c>
      <c r="P745" s="3">
        <v>818.3</v>
      </c>
      <c r="Q745" s="3">
        <v>887.928</v>
      </c>
      <c r="R745" s="3">
        <v>-69.628</v>
      </c>
      <c r="S745" s="29">
        <v>70</v>
      </c>
      <c r="T745" s="29">
        <v>75.959999999999994</v>
      </c>
      <c r="U745" s="29">
        <v>8.51</v>
      </c>
    </row>
    <row r="746" spans="1:21" x14ac:dyDescent="0.25">
      <c r="A746" s="17" t="s">
        <v>221</v>
      </c>
      <c r="B746" s="17" t="s">
        <v>221</v>
      </c>
      <c r="C746" s="17" t="s">
        <v>462</v>
      </c>
      <c r="D746" s="17" t="s">
        <v>1572</v>
      </c>
      <c r="E746" s="17" t="s">
        <v>789</v>
      </c>
      <c r="F746" s="17" t="s">
        <v>790</v>
      </c>
      <c r="G746" s="17" t="s">
        <v>472</v>
      </c>
      <c r="H746" s="17" t="s">
        <v>487</v>
      </c>
      <c r="I746" s="17" t="s">
        <v>1453</v>
      </c>
      <c r="J746" s="17" t="s">
        <v>25</v>
      </c>
      <c r="K746" s="73" t="s">
        <v>1478</v>
      </c>
      <c r="L746" s="30">
        <v>18.04</v>
      </c>
      <c r="M746" s="30">
        <v>18.04</v>
      </c>
      <c r="N746" s="30">
        <v>18.04</v>
      </c>
      <c r="O746" s="30">
        <v>100</v>
      </c>
      <c r="P746" s="2">
        <v>1262.8</v>
      </c>
      <c r="Q746" s="2">
        <v>1370.2329999999999</v>
      </c>
      <c r="R746" s="2">
        <v>-107.43300000000001</v>
      </c>
      <c r="S746" s="30">
        <v>70</v>
      </c>
      <c r="T746" s="30">
        <v>75.959999999999994</v>
      </c>
      <c r="U746" s="30">
        <v>8.51</v>
      </c>
    </row>
    <row r="747" spans="1:21" x14ac:dyDescent="0.25">
      <c r="A747" s="16" t="s">
        <v>221</v>
      </c>
      <c r="B747" s="16" t="s">
        <v>221</v>
      </c>
      <c r="C747" s="16" t="s">
        <v>462</v>
      </c>
      <c r="D747" s="16" t="s">
        <v>1572</v>
      </c>
      <c r="E747" s="16" t="s">
        <v>789</v>
      </c>
      <c r="F747" s="16" t="s">
        <v>790</v>
      </c>
      <c r="G747" s="16" t="s">
        <v>474</v>
      </c>
      <c r="H747" s="16" t="s">
        <v>487</v>
      </c>
      <c r="I747" s="16" t="s">
        <v>1453</v>
      </c>
      <c r="J747" s="16" t="s">
        <v>25</v>
      </c>
      <c r="K747" s="74" t="s">
        <v>1478</v>
      </c>
      <c r="L747" s="29">
        <v>10.83</v>
      </c>
      <c r="M747" s="29">
        <v>10.83</v>
      </c>
      <c r="N747" s="29">
        <v>10.83</v>
      </c>
      <c r="O747" s="29">
        <v>100</v>
      </c>
      <c r="P747" s="3">
        <v>758.1</v>
      </c>
      <c r="Q747" s="3">
        <v>822.596</v>
      </c>
      <c r="R747" s="3">
        <v>-64.495999999999995</v>
      </c>
      <c r="S747" s="29">
        <v>70</v>
      </c>
      <c r="T747" s="29">
        <v>75.959999999999994</v>
      </c>
      <c r="U747" s="29">
        <v>8.51</v>
      </c>
    </row>
    <row r="748" spans="1:21" x14ac:dyDescent="0.25">
      <c r="A748" s="17" t="s">
        <v>221</v>
      </c>
      <c r="B748" s="17" t="s">
        <v>221</v>
      </c>
      <c r="C748" s="17" t="s">
        <v>808</v>
      </c>
      <c r="D748" s="17" t="s">
        <v>1573</v>
      </c>
      <c r="E748" s="17" t="s">
        <v>979</v>
      </c>
      <c r="F748" s="17" t="s">
        <v>761</v>
      </c>
      <c r="G748" s="17" t="s">
        <v>465</v>
      </c>
      <c r="H748" s="17" t="s">
        <v>487</v>
      </c>
      <c r="I748" s="17" t="s">
        <v>1453</v>
      </c>
      <c r="J748" s="17" t="s">
        <v>25</v>
      </c>
      <c r="K748" s="73" t="s">
        <v>1574</v>
      </c>
      <c r="L748" s="30">
        <v>7.99</v>
      </c>
      <c r="M748" s="30">
        <v>7.99</v>
      </c>
      <c r="N748" s="30">
        <v>7.99</v>
      </c>
      <c r="O748" s="30">
        <v>100</v>
      </c>
      <c r="P748" s="2">
        <v>439.45</v>
      </c>
      <c r="Q748" s="2">
        <v>858.87900000000002</v>
      </c>
      <c r="R748" s="2">
        <v>-419.42899999999997</v>
      </c>
      <c r="S748" s="30">
        <v>55</v>
      </c>
      <c r="T748" s="30">
        <v>107.49</v>
      </c>
      <c r="U748" s="30">
        <v>95.44</v>
      </c>
    </row>
    <row r="749" spans="1:21" x14ac:dyDescent="0.25">
      <c r="A749" s="16" t="s">
        <v>221</v>
      </c>
      <c r="B749" s="16" t="s">
        <v>221</v>
      </c>
      <c r="C749" s="16" t="s">
        <v>808</v>
      </c>
      <c r="D749" s="16" t="s">
        <v>1573</v>
      </c>
      <c r="E749" s="16" t="s">
        <v>979</v>
      </c>
      <c r="F749" s="16" t="s">
        <v>761</v>
      </c>
      <c r="G749" s="16" t="s">
        <v>468</v>
      </c>
      <c r="H749" s="16" t="s">
        <v>487</v>
      </c>
      <c r="I749" s="16" t="s">
        <v>1453</v>
      </c>
      <c r="J749" s="16" t="s">
        <v>25</v>
      </c>
      <c r="K749" s="74" t="s">
        <v>1574</v>
      </c>
      <c r="L749" s="29">
        <v>10.220000000000001</v>
      </c>
      <c r="M749" s="29">
        <v>10.220000000000001</v>
      </c>
      <c r="N749" s="29">
        <v>10.220000000000001</v>
      </c>
      <c r="O749" s="29">
        <v>100</v>
      </c>
      <c r="P749" s="3">
        <v>562.1</v>
      </c>
      <c r="Q749" s="3">
        <v>1098.5909999999999</v>
      </c>
      <c r="R749" s="3">
        <v>-536.49099999999999</v>
      </c>
      <c r="S749" s="29">
        <v>55</v>
      </c>
      <c r="T749" s="29">
        <v>107.49</v>
      </c>
      <c r="U749" s="29">
        <v>95.44</v>
      </c>
    </row>
    <row r="750" spans="1:21" x14ac:dyDescent="0.25">
      <c r="A750" s="17" t="s">
        <v>221</v>
      </c>
      <c r="B750" s="17" t="s">
        <v>221</v>
      </c>
      <c r="C750" s="17" t="s">
        <v>808</v>
      </c>
      <c r="D750" s="17" t="s">
        <v>1573</v>
      </c>
      <c r="E750" s="17" t="s">
        <v>979</v>
      </c>
      <c r="F750" s="17" t="s">
        <v>761</v>
      </c>
      <c r="G750" s="17" t="s">
        <v>470</v>
      </c>
      <c r="H750" s="17" t="s">
        <v>487</v>
      </c>
      <c r="I750" s="17" t="s">
        <v>1453</v>
      </c>
      <c r="J750" s="17" t="s">
        <v>25</v>
      </c>
      <c r="K750" s="73" t="s">
        <v>1574</v>
      </c>
      <c r="L750" s="30">
        <v>6.72</v>
      </c>
      <c r="M750" s="30">
        <v>6.72</v>
      </c>
      <c r="N750" s="30">
        <v>6.72</v>
      </c>
      <c r="O750" s="30">
        <v>100</v>
      </c>
      <c r="P750" s="2">
        <v>369.6</v>
      </c>
      <c r="Q750" s="2">
        <v>722.36</v>
      </c>
      <c r="R750" s="2">
        <v>-352.76</v>
      </c>
      <c r="S750" s="30">
        <v>55</v>
      </c>
      <c r="T750" s="30">
        <v>107.49</v>
      </c>
      <c r="U750" s="30">
        <v>95.44</v>
      </c>
    </row>
    <row r="751" spans="1:21" x14ac:dyDescent="0.25">
      <c r="A751" s="16" t="s">
        <v>221</v>
      </c>
      <c r="B751" s="16" t="s">
        <v>221</v>
      </c>
      <c r="C751" s="16" t="s">
        <v>462</v>
      </c>
      <c r="D751" s="16" t="s">
        <v>1575</v>
      </c>
      <c r="E751" s="16" t="s">
        <v>656</v>
      </c>
      <c r="F751" s="16" t="s">
        <v>464</v>
      </c>
      <c r="G751" s="16" t="s">
        <v>465</v>
      </c>
      <c r="H751" s="16" t="s">
        <v>504</v>
      </c>
      <c r="I751" s="16" t="s">
        <v>1453</v>
      </c>
      <c r="J751" s="16" t="s">
        <v>25</v>
      </c>
      <c r="K751" s="74" t="s">
        <v>1576</v>
      </c>
      <c r="L751" s="29">
        <v>10.41</v>
      </c>
      <c r="M751" s="29">
        <v>10.41</v>
      </c>
      <c r="N751" s="29">
        <v>10.41</v>
      </c>
      <c r="O751" s="29">
        <v>100</v>
      </c>
      <c r="P751" s="3">
        <v>520.5</v>
      </c>
      <c r="Q751" s="3">
        <v>684.76099999999997</v>
      </c>
      <c r="R751" s="3">
        <v>-164.261</v>
      </c>
      <c r="S751" s="29">
        <v>50</v>
      </c>
      <c r="T751" s="29">
        <v>65.78</v>
      </c>
      <c r="U751" s="29">
        <v>31.56</v>
      </c>
    </row>
    <row r="752" spans="1:21" x14ac:dyDescent="0.25">
      <c r="A752" s="17" t="s">
        <v>221</v>
      </c>
      <c r="B752" s="17" t="s">
        <v>221</v>
      </c>
      <c r="C752" s="17" t="s">
        <v>462</v>
      </c>
      <c r="D752" s="17" t="s">
        <v>1575</v>
      </c>
      <c r="E752" s="17" t="s">
        <v>656</v>
      </c>
      <c r="F752" s="17" t="s">
        <v>464</v>
      </c>
      <c r="G752" s="17" t="s">
        <v>468</v>
      </c>
      <c r="H752" s="17" t="s">
        <v>504</v>
      </c>
      <c r="I752" s="17" t="s">
        <v>1453</v>
      </c>
      <c r="J752" s="17" t="s">
        <v>25</v>
      </c>
      <c r="K752" s="73" t="s">
        <v>1576</v>
      </c>
      <c r="L752" s="30">
        <v>10.119999999999999</v>
      </c>
      <c r="M752" s="30">
        <v>10.119999999999999</v>
      </c>
      <c r="N752" s="30">
        <v>10.119999999999999</v>
      </c>
      <c r="O752" s="30">
        <v>100</v>
      </c>
      <c r="P752" s="2">
        <v>506</v>
      </c>
      <c r="Q752" s="2">
        <v>665.69</v>
      </c>
      <c r="R752" s="2">
        <v>-159.69</v>
      </c>
      <c r="S752" s="30">
        <v>50</v>
      </c>
      <c r="T752" s="30">
        <v>65.78</v>
      </c>
      <c r="U752" s="30">
        <v>31.56</v>
      </c>
    </row>
    <row r="753" spans="1:21" x14ac:dyDescent="0.25">
      <c r="A753" s="16" t="s">
        <v>221</v>
      </c>
      <c r="B753" s="16" t="s">
        <v>221</v>
      </c>
      <c r="C753" s="16" t="s">
        <v>462</v>
      </c>
      <c r="D753" s="16" t="s">
        <v>1575</v>
      </c>
      <c r="E753" s="16" t="s">
        <v>656</v>
      </c>
      <c r="F753" s="16" t="s">
        <v>464</v>
      </c>
      <c r="G753" s="16" t="s">
        <v>470</v>
      </c>
      <c r="H753" s="16" t="s">
        <v>504</v>
      </c>
      <c r="I753" s="16" t="s">
        <v>1453</v>
      </c>
      <c r="J753" s="16" t="s">
        <v>25</v>
      </c>
      <c r="K753" s="74" t="s">
        <v>1576</v>
      </c>
      <c r="L753" s="29">
        <v>9.4700000000000006</v>
      </c>
      <c r="M753" s="29">
        <v>9.4700000000000006</v>
      </c>
      <c r="N753" s="29">
        <v>9.4700000000000006</v>
      </c>
      <c r="O753" s="29">
        <v>100</v>
      </c>
      <c r="P753" s="3">
        <v>473.5</v>
      </c>
      <c r="Q753" s="3">
        <v>622.928</v>
      </c>
      <c r="R753" s="3">
        <v>-149.428</v>
      </c>
      <c r="S753" s="29">
        <v>50</v>
      </c>
      <c r="T753" s="29">
        <v>65.78</v>
      </c>
      <c r="U753" s="29">
        <v>31.56</v>
      </c>
    </row>
    <row r="754" spans="1:21" x14ac:dyDescent="0.25">
      <c r="A754" s="17" t="s">
        <v>221</v>
      </c>
      <c r="B754" s="17" t="s">
        <v>221</v>
      </c>
      <c r="C754" s="17" t="s">
        <v>462</v>
      </c>
      <c r="D754" s="17" t="s">
        <v>1575</v>
      </c>
      <c r="E754" s="17" t="s">
        <v>656</v>
      </c>
      <c r="F754" s="17" t="s">
        <v>464</v>
      </c>
      <c r="G754" s="17" t="s">
        <v>471</v>
      </c>
      <c r="H754" s="17" t="s">
        <v>504</v>
      </c>
      <c r="I754" s="17" t="s">
        <v>1453</v>
      </c>
      <c r="J754" s="17" t="s">
        <v>25</v>
      </c>
      <c r="K754" s="73" t="s">
        <v>1576</v>
      </c>
      <c r="L754" s="30">
        <v>9.73</v>
      </c>
      <c r="M754" s="30">
        <v>9.73</v>
      </c>
      <c r="N754" s="30">
        <v>9.73</v>
      </c>
      <c r="O754" s="30">
        <v>100</v>
      </c>
      <c r="P754" s="2">
        <v>486.5</v>
      </c>
      <c r="Q754" s="2">
        <v>640.03200000000004</v>
      </c>
      <c r="R754" s="2">
        <v>-153.53200000000001</v>
      </c>
      <c r="S754" s="30">
        <v>50</v>
      </c>
      <c r="T754" s="30">
        <v>65.78</v>
      </c>
      <c r="U754" s="30">
        <v>31.56</v>
      </c>
    </row>
    <row r="755" spans="1:21" x14ac:dyDescent="0.25">
      <c r="A755" s="16" t="s">
        <v>221</v>
      </c>
      <c r="B755" s="16" t="s">
        <v>221</v>
      </c>
      <c r="C755" s="16" t="s">
        <v>462</v>
      </c>
      <c r="D755" s="16" t="s">
        <v>1575</v>
      </c>
      <c r="E755" s="16" t="s">
        <v>656</v>
      </c>
      <c r="F755" s="16" t="s">
        <v>464</v>
      </c>
      <c r="G755" s="16" t="s">
        <v>472</v>
      </c>
      <c r="H755" s="16" t="s">
        <v>504</v>
      </c>
      <c r="I755" s="16" t="s">
        <v>1453</v>
      </c>
      <c r="J755" s="16" t="s">
        <v>25</v>
      </c>
      <c r="K755" s="74" t="s">
        <v>1576</v>
      </c>
      <c r="L755" s="29">
        <v>6.91</v>
      </c>
      <c r="M755" s="29">
        <v>6.91</v>
      </c>
      <c r="N755" s="29">
        <v>6.91</v>
      </c>
      <c r="O755" s="29">
        <v>100</v>
      </c>
      <c r="P755" s="3">
        <v>345.5</v>
      </c>
      <c r="Q755" s="3">
        <v>454.53699999999998</v>
      </c>
      <c r="R755" s="3">
        <v>-109.03700000000001</v>
      </c>
      <c r="S755" s="29">
        <v>50</v>
      </c>
      <c r="T755" s="29">
        <v>65.78</v>
      </c>
      <c r="U755" s="29">
        <v>31.56</v>
      </c>
    </row>
    <row r="756" spans="1:21" x14ac:dyDescent="0.25">
      <c r="A756" s="17" t="s">
        <v>221</v>
      </c>
      <c r="B756" s="17" t="s">
        <v>221</v>
      </c>
      <c r="C756" s="17" t="s">
        <v>462</v>
      </c>
      <c r="D756" s="17" t="s">
        <v>1575</v>
      </c>
      <c r="E756" s="17" t="s">
        <v>656</v>
      </c>
      <c r="F756" s="17" t="s">
        <v>464</v>
      </c>
      <c r="G756" s="17" t="s">
        <v>473</v>
      </c>
      <c r="H756" s="17" t="s">
        <v>504</v>
      </c>
      <c r="I756" s="17" t="s">
        <v>1453</v>
      </c>
      <c r="J756" s="17" t="s">
        <v>25</v>
      </c>
      <c r="K756" s="73" t="s">
        <v>1576</v>
      </c>
      <c r="L756" s="30">
        <v>1.45</v>
      </c>
      <c r="M756" s="30">
        <v>1.45</v>
      </c>
      <c r="N756" s="30">
        <v>1.45</v>
      </c>
      <c r="O756" s="30">
        <v>100</v>
      </c>
      <c r="P756" s="2">
        <v>72.5</v>
      </c>
      <c r="Q756" s="2">
        <v>95.372</v>
      </c>
      <c r="R756" s="2">
        <v>-22.872</v>
      </c>
      <c r="S756" s="30">
        <v>50</v>
      </c>
      <c r="T756" s="30">
        <v>65.77</v>
      </c>
      <c r="U756" s="30">
        <v>31.55</v>
      </c>
    </row>
    <row r="757" spans="1:21" x14ac:dyDescent="0.25">
      <c r="A757" s="16" t="s">
        <v>221</v>
      </c>
      <c r="B757" s="16" t="s">
        <v>221</v>
      </c>
      <c r="C757" s="16" t="s">
        <v>462</v>
      </c>
      <c r="D757" s="16" t="s">
        <v>1479</v>
      </c>
      <c r="E757" s="16" t="s">
        <v>806</v>
      </c>
      <c r="F757" s="16" t="s">
        <v>761</v>
      </c>
      <c r="G757" s="16" t="s">
        <v>471</v>
      </c>
      <c r="H757" s="16" t="s">
        <v>504</v>
      </c>
      <c r="I757" s="16" t="s">
        <v>1453</v>
      </c>
      <c r="J757" s="16" t="s">
        <v>25</v>
      </c>
      <c r="K757" s="74" t="s">
        <v>1480</v>
      </c>
      <c r="L757" s="29">
        <v>10.23</v>
      </c>
      <c r="M757" s="29">
        <v>10.23</v>
      </c>
      <c r="N757" s="29">
        <v>10.23</v>
      </c>
      <c r="O757" s="29">
        <v>100</v>
      </c>
      <c r="P757" s="3">
        <v>511.5</v>
      </c>
      <c r="Q757" s="3">
        <v>715.79300000000001</v>
      </c>
      <c r="R757" s="3">
        <v>-204.29300000000001</v>
      </c>
      <c r="S757" s="29">
        <v>50</v>
      </c>
      <c r="T757" s="29">
        <v>69.97</v>
      </c>
      <c r="U757" s="29">
        <v>39.94</v>
      </c>
    </row>
    <row r="758" spans="1:21" x14ac:dyDescent="0.25">
      <c r="A758" s="17" t="s">
        <v>221</v>
      </c>
      <c r="B758" s="17" t="s">
        <v>221</v>
      </c>
      <c r="C758" s="17" t="s">
        <v>808</v>
      </c>
      <c r="D758" s="17" t="s">
        <v>1481</v>
      </c>
      <c r="E758" s="17" t="s">
        <v>814</v>
      </c>
      <c r="F758" s="17" t="s">
        <v>753</v>
      </c>
      <c r="G758" s="17" t="s">
        <v>475</v>
      </c>
      <c r="H758" s="17" t="s">
        <v>504</v>
      </c>
      <c r="I758" s="17" t="s">
        <v>1453</v>
      </c>
      <c r="J758" s="17" t="s">
        <v>25</v>
      </c>
      <c r="K758" s="73" t="s">
        <v>1482</v>
      </c>
      <c r="L758" s="30">
        <v>2.2200000000000002</v>
      </c>
      <c r="M758" s="30">
        <v>2.2200000000000002</v>
      </c>
      <c r="N758" s="30">
        <v>2.2200000000000002</v>
      </c>
      <c r="O758" s="30">
        <v>100</v>
      </c>
      <c r="P758" s="2">
        <v>111</v>
      </c>
      <c r="Q758" s="2">
        <v>130.953</v>
      </c>
      <c r="R758" s="2">
        <v>-19.952999999999999</v>
      </c>
      <c r="S758" s="30">
        <v>50</v>
      </c>
      <c r="T758" s="30">
        <v>58.99</v>
      </c>
      <c r="U758" s="30">
        <v>17.98</v>
      </c>
    </row>
    <row r="759" spans="1:21" x14ac:dyDescent="0.25">
      <c r="A759" s="16" t="s">
        <v>221</v>
      </c>
      <c r="B759" s="16" t="s">
        <v>221</v>
      </c>
      <c r="C759" s="16" t="s">
        <v>808</v>
      </c>
      <c r="D759" s="16" t="s">
        <v>1481</v>
      </c>
      <c r="E759" s="16" t="s">
        <v>814</v>
      </c>
      <c r="F759" s="16" t="s">
        <v>753</v>
      </c>
      <c r="G759" s="16" t="s">
        <v>476</v>
      </c>
      <c r="H759" s="16" t="s">
        <v>504</v>
      </c>
      <c r="I759" s="16" t="s">
        <v>1453</v>
      </c>
      <c r="J759" s="16" t="s">
        <v>25</v>
      </c>
      <c r="K759" s="74" t="s">
        <v>1482</v>
      </c>
      <c r="L759" s="29">
        <v>2.15</v>
      </c>
      <c r="M759" s="29">
        <v>2.15</v>
      </c>
      <c r="N759" s="29">
        <v>2.15</v>
      </c>
      <c r="O759" s="29">
        <v>100</v>
      </c>
      <c r="P759" s="3">
        <v>107.5</v>
      </c>
      <c r="Q759" s="3">
        <v>126.82599999999999</v>
      </c>
      <c r="R759" s="3">
        <v>-19.326000000000001</v>
      </c>
      <c r="S759" s="29">
        <v>50</v>
      </c>
      <c r="T759" s="29">
        <v>58.99</v>
      </c>
      <c r="U759" s="29">
        <v>17.98</v>
      </c>
    </row>
    <row r="760" spans="1:21" x14ac:dyDescent="0.25">
      <c r="A760" s="17" t="s">
        <v>221</v>
      </c>
      <c r="B760" s="17" t="s">
        <v>221</v>
      </c>
      <c r="C760" s="17" t="s">
        <v>808</v>
      </c>
      <c r="D760" s="17" t="s">
        <v>1481</v>
      </c>
      <c r="E760" s="17" t="s">
        <v>814</v>
      </c>
      <c r="F760" s="17" t="s">
        <v>753</v>
      </c>
      <c r="G760" s="17" t="s">
        <v>477</v>
      </c>
      <c r="H760" s="17" t="s">
        <v>504</v>
      </c>
      <c r="I760" s="17" t="s">
        <v>1453</v>
      </c>
      <c r="J760" s="17" t="s">
        <v>25</v>
      </c>
      <c r="K760" s="73" t="s">
        <v>1482</v>
      </c>
      <c r="L760" s="30">
        <v>9.6</v>
      </c>
      <c r="M760" s="30">
        <v>9.6</v>
      </c>
      <c r="N760" s="30">
        <v>9.6</v>
      </c>
      <c r="O760" s="30">
        <v>100</v>
      </c>
      <c r="P760" s="2">
        <v>480</v>
      </c>
      <c r="Q760" s="2">
        <v>566.29</v>
      </c>
      <c r="R760" s="2">
        <v>-86.29</v>
      </c>
      <c r="S760" s="30">
        <v>50</v>
      </c>
      <c r="T760" s="30">
        <v>58.99</v>
      </c>
      <c r="U760" s="30">
        <v>17.98</v>
      </c>
    </row>
    <row r="761" spans="1:21" x14ac:dyDescent="0.25">
      <c r="A761" s="16" t="s">
        <v>221</v>
      </c>
      <c r="B761" s="16" t="s">
        <v>221</v>
      </c>
      <c r="C761" s="16" t="s">
        <v>808</v>
      </c>
      <c r="D761" s="16" t="s">
        <v>1481</v>
      </c>
      <c r="E761" s="16" t="s">
        <v>814</v>
      </c>
      <c r="F761" s="16" t="s">
        <v>753</v>
      </c>
      <c r="G761" s="16" t="s">
        <v>479</v>
      </c>
      <c r="H761" s="16" t="s">
        <v>504</v>
      </c>
      <c r="I761" s="16" t="s">
        <v>1453</v>
      </c>
      <c r="J761" s="16" t="s">
        <v>25</v>
      </c>
      <c r="K761" s="74" t="s">
        <v>1482</v>
      </c>
      <c r="L761" s="29">
        <v>11.57</v>
      </c>
      <c r="M761" s="29">
        <v>11.57</v>
      </c>
      <c r="N761" s="29">
        <v>11.57</v>
      </c>
      <c r="O761" s="29">
        <v>100</v>
      </c>
      <c r="P761" s="3">
        <v>578.5</v>
      </c>
      <c r="Q761" s="3">
        <v>682.5</v>
      </c>
      <c r="R761" s="3">
        <v>-104</v>
      </c>
      <c r="S761" s="29">
        <v>50</v>
      </c>
      <c r="T761" s="29">
        <v>58.99</v>
      </c>
      <c r="U761" s="29">
        <v>17.98</v>
      </c>
    </row>
    <row r="762" spans="1:21" x14ac:dyDescent="0.25">
      <c r="A762" s="17" t="s">
        <v>221</v>
      </c>
      <c r="B762" s="17" t="s">
        <v>221</v>
      </c>
      <c r="C762" s="17" t="s">
        <v>462</v>
      </c>
      <c r="D762" s="17" t="s">
        <v>60</v>
      </c>
      <c r="E762" s="17" t="s">
        <v>560</v>
      </c>
      <c r="F762" s="17" t="s">
        <v>464</v>
      </c>
      <c r="G762" s="17" t="s">
        <v>465</v>
      </c>
      <c r="H762" s="17" t="s">
        <v>504</v>
      </c>
      <c r="I762" s="17" t="s">
        <v>1453</v>
      </c>
      <c r="J762" s="17" t="s">
        <v>25</v>
      </c>
      <c r="K762" s="73" t="s">
        <v>1511</v>
      </c>
      <c r="L762" s="30">
        <v>6.94</v>
      </c>
      <c r="M762" s="30">
        <v>6.94</v>
      </c>
      <c r="N762" s="30">
        <v>6.94</v>
      </c>
      <c r="O762" s="30">
        <v>100</v>
      </c>
      <c r="P762" s="2">
        <v>347</v>
      </c>
      <c r="Q762" s="2">
        <v>424.07400000000001</v>
      </c>
      <c r="R762" s="2">
        <v>-77.073999999999998</v>
      </c>
      <c r="S762" s="30">
        <v>50</v>
      </c>
      <c r="T762" s="30">
        <v>61.11</v>
      </c>
      <c r="U762" s="30">
        <v>22.21</v>
      </c>
    </row>
    <row r="763" spans="1:21" x14ac:dyDescent="0.25">
      <c r="A763" s="16" t="s">
        <v>221</v>
      </c>
      <c r="B763" s="16" t="s">
        <v>221</v>
      </c>
      <c r="C763" s="16" t="s">
        <v>462</v>
      </c>
      <c r="D763" s="16" t="s">
        <v>60</v>
      </c>
      <c r="E763" s="16" t="s">
        <v>560</v>
      </c>
      <c r="F763" s="16" t="s">
        <v>464</v>
      </c>
      <c r="G763" s="16" t="s">
        <v>468</v>
      </c>
      <c r="H763" s="16" t="s">
        <v>504</v>
      </c>
      <c r="I763" s="16" t="s">
        <v>1453</v>
      </c>
      <c r="J763" s="16" t="s">
        <v>25</v>
      </c>
      <c r="K763" s="74" t="s">
        <v>1511</v>
      </c>
      <c r="L763" s="29">
        <v>8.74</v>
      </c>
      <c r="M763" s="29">
        <v>8.74</v>
      </c>
      <c r="N763" s="29">
        <v>8.74</v>
      </c>
      <c r="O763" s="29">
        <v>100</v>
      </c>
      <c r="P763" s="3">
        <v>437</v>
      </c>
      <c r="Q763" s="3">
        <v>534.06500000000005</v>
      </c>
      <c r="R763" s="3">
        <v>-97.064999999999998</v>
      </c>
      <c r="S763" s="29">
        <v>50</v>
      </c>
      <c r="T763" s="29">
        <v>61.11</v>
      </c>
      <c r="U763" s="29">
        <v>22.21</v>
      </c>
    </row>
    <row r="764" spans="1:21" x14ac:dyDescent="0.25">
      <c r="A764" s="17" t="s">
        <v>221</v>
      </c>
      <c r="B764" s="17" t="s">
        <v>221</v>
      </c>
      <c r="C764" s="17" t="s">
        <v>462</v>
      </c>
      <c r="D764" s="17" t="s">
        <v>60</v>
      </c>
      <c r="E764" s="17" t="s">
        <v>560</v>
      </c>
      <c r="F764" s="17" t="s">
        <v>464</v>
      </c>
      <c r="G764" s="17" t="s">
        <v>470</v>
      </c>
      <c r="H764" s="17" t="s">
        <v>504</v>
      </c>
      <c r="I764" s="17" t="s">
        <v>1453</v>
      </c>
      <c r="J764" s="17" t="s">
        <v>25</v>
      </c>
      <c r="K764" s="73" t="s">
        <v>1511</v>
      </c>
      <c r="L764" s="30">
        <v>15.32</v>
      </c>
      <c r="M764" s="30">
        <v>15.32</v>
      </c>
      <c r="N764" s="30">
        <v>15.32</v>
      </c>
      <c r="O764" s="30">
        <v>100</v>
      </c>
      <c r="P764" s="2">
        <v>766</v>
      </c>
      <c r="Q764" s="2">
        <v>936.13099999999997</v>
      </c>
      <c r="R764" s="2">
        <v>-170.131</v>
      </c>
      <c r="S764" s="30">
        <v>50</v>
      </c>
      <c r="T764" s="30">
        <v>61.11</v>
      </c>
      <c r="U764" s="30">
        <v>22.21</v>
      </c>
    </row>
    <row r="765" spans="1:21" x14ac:dyDescent="0.25">
      <c r="A765" s="16" t="s">
        <v>221</v>
      </c>
      <c r="B765" s="16" t="s">
        <v>221</v>
      </c>
      <c r="C765" s="16" t="s">
        <v>462</v>
      </c>
      <c r="D765" s="16" t="s">
        <v>60</v>
      </c>
      <c r="E765" s="16" t="s">
        <v>560</v>
      </c>
      <c r="F765" s="16" t="s">
        <v>464</v>
      </c>
      <c r="G765" s="16" t="s">
        <v>471</v>
      </c>
      <c r="H765" s="16" t="s">
        <v>504</v>
      </c>
      <c r="I765" s="16" t="s">
        <v>1453</v>
      </c>
      <c r="J765" s="16" t="s">
        <v>25</v>
      </c>
      <c r="K765" s="74" t="s">
        <v>1511</v>
      </c>
      <c r="L765" s="29">
        <v>9.6999999999999993</v>
      </c>
      <c r="M765" s="29">
        <v>9.6999999999999993</v>
      </c>
      <c r="N765" s="29">
        <v>9.6999999999999993</v>
      </c>
      <c r="O765" s="29">
        <v>100</v>
      </c>
      <c r="P765" s="3">
        <v>485</v>
      </c>
      <c r="Q765" s="3">
        <v>592.72500000000002</v>
      </c>
      <c r="R765" s="3">
        <v>-107.72499999999999</v>
      </c>
      <c r="S765" s="29">
        <v>50</v>
      </c>
      <c r="T765" s="29">
        <v>61.11</v>
      </c>
      <c r="U765" s="29">
        <v>22.21</v>
      </c>
    </row>
    <row r="766" spans="1:21" x14ac:dyDescent="0.25">
      <c r="A766" s="17" t="s">
        <v>221</v>
      </c>
      <c r="B766" s="17" t="s">
        <v>221</v>
      </c>
      <c r="C766" s="17" t="s">
        <v>462</v>
      </c>
      <c r="D766" s="17" t="s">
        <v>60</v>
      </c>
      <c r="E766" s="17" t="s">
        <v>560</v>
      </c>
      <c r="F766" s="17" t="s">
        <v>464</v>
      </c>
      <c r="G766" s="17" t="s">
        <v>474</v>
      </c>
      <c r="H766" s="17" t="s">
        <v>504</v>
      </c>
      <c r="I766" s="17" t="s">
        <v>1453</v>
      </c>
      <c r="J766" s="17" t="s">
        <v>25</v>
      </c>
      <c r="K766" s="73" t="s">
        <v>1511</v>
      </c>
      <c r="L766" s="30">
        <v>4.03</v>
      </c>
      <c r="M766" s="30">
        <v>4.03</v>
      </c>
      <c r="N766" s="30">
        <v>4.03</v>
      </c>
      <c r="O766" s="30">
        <v>100</v>
      </c>
      <c r="P766" s="2">
        <v>201.5</v>
      </c>
      <c r="Q766" s="2">
        <v>246.26300000000001</v>
      </c>
      <c r="R766" s="2">
        <v>-44.762999999999998</v>
      </c>
      <c r="S766" s="30">
        <v>50</v>
      </c>
      <c r="T766" s="30">
        <v>61.11</v>
      </c>
      <c r="U766" s="30">
        <v>22.21</v>
      </c>
    </row>
    <row r="767" spans="1:21" x14ac:dyDescent="0.25">
      <c r="A767" s="16" t="s">
        <v>221</v>
      </c>
      <c r="B767" s="16" t="s">
        <v>221</v>
      </c>
      <c r="C767" s="16" t="s">
        <v>808</v>
      </c>
      <c r="D767" s="16" t="s">
        <v>1476</v>
      </c>
      <c r="E767" s="16" t="s">
        <v>852</v>
      </c>
      <c r="F767" s="16" t="s">
        <v>638</v>
      </c>
      <c r="G767" s="16" t="s">
        <v>533</v>
      </c>
      <c r="H767" s="16" t="s">
        <v>504</v>
      </c>
      <c r="I767" s="16" t="s">
        <v>1453</v>
      </c>
      <c r="J767" s="16" t="s">
        <v>25</v>
      </c>
      <c r="K767" s="74" t="s">
        <v>1535</v>
      </c>
      <c r="L767" s="29">
        <v>9.6999999999999993</v>
      </c>
      <c r="M767" s="29">
        <v>9.6999999999999993</v>
      </c>
      <c r="N767" s="29">
        <v>9.6999999999999993</v>
      </c>
      <c r="O767" s="29">
        <v>100</v>
      </c>
      <c r="P767" s="3">
        <v>485</v>
      </c>
      <c r="Q767" s="3">
        <v>746.02200000000005</v>
      </c>
      <c r="R767" s="3">
        <v>-261.02199999999999</v>
      </c>
      <c r="S767" s="29">
        <v>50</v>
      </c>
      <c r="T767" s="29">
        <v>76.91</v>
      </c>
      <c r="U767" s="29">
        <v>53.82</v>
      </c>
    </row>
    <row r="768" spans="1:21" x14ac:dyDescent="0.25">
      <c r="A768" s="17" t="s">
        <v>221</v>
      </c>
      <c r="B768" s="17" t="s">
        <v>221</v>
      </c>
      <c r="C768" s="17" t="s">
        <v>808</v>
      </c>
      <c r="D768" s="17" t="s">
        <v>1536</v>
      </c>
      <c r="E768" s="17" t="s">
        <v>879</v>
      </c>
      <c r="F768" s="17" t="s">
        <v>691</v>
      </c>
      <c r="G768" s="17" t="s">
        <v>479</v>
      </c>
      <c r="H768" s="17" t="s">
        <v>504</v>
      </c>
      <c r="I768" s="17" t="s">
        <v>1453</v>
      </c>
      <c r="J768" s="17" t="s">
        <v>25</v>
      </c>
      <c r="K768" s="73" t="s">
        <v>1484</v>
      </c>
      <c r="L768" s="30">
        <v>2.2200000000000002</v>
      </c>
      <c r="M768" s="30">
        <v>2.2200000000000002</v>
      </c>
      <c r="N768" s="30">
        <v>2.2200000000000002</v>
      </c>
      <c r="O768" s="30">
        <v>100</v>
      </c>
      <c r="P768" s="2">
        <v>111</v>
      </c>
      <c r="Q768" s="2">
        <v>157.99600000000001</v>
      </c>
      <c r="R768" s="2">
        <v>-46.996000000000002</v>
      </c>
      <c r="S768" s="30">
        <v>50</v>
      </c>
      <c r="T768" s="30">
        <v>71.17</v>
      </c>
      <c r="U768" s="30">
        <v>42.34</v>
      </c>
    </row>
    <row r="769" spans="1:21" x14ac:dyDescent="0.25">
      <c r="A769" s="16" t="s">
        <v>221</v>
      </c>
      <c r="B769" s="16" t="s">
        <v>221</v>
      </c>
      <c r="C769" s="16" t="s">
        <v>462</v>
      </c>
      <c r="D769" s="16" t="s">
        <v>1563</v>
      </c>
      <c r="E769" s="16" t="s">
        <v>513</v>
      </c>
      <c r="F769" s="16" t="s">
        <v>464</v>
      </c>
      <c r="G769" s="16" t="s">
        <v>473</v>
      </c>
      <c r="H769" s="16" t="s">
        <v>504</v>
      </c>
      <c r="I769" s="16" t="s">
        <v>1453</v>
      </c>
      <c r="J769" s="16" t="s">
        <v>25</v>
      </c>
      <c r="K769" s="74" t="s">
        <v>1513</v>
      </c>
      <c r="L769" s="29">
        <v>2.67</v>
      </c>
      <c r="M769" s="29">
        <v>2.67</v>
      </c>
      <c r="N769" s="29">
        <v>2.67</v>
      </c>
      <c r="O769" s="29">
        <v>100</v>
      </c>
      <c r="P769" s="3">
        <v>133.5</v>
      </c>
      <c r="Q769" s="3">
        <v>233.887</v>
      </c>
      <c r="R769" s="3">
        <v>-100.387</v>
      </c>
      <c r="S769" s="29">
        <v>50</v>
      </c>
      <c r="T769" s="29">
        <v>87.6</v>
      </c>
      <c r="U769" s="29">
        <v>75.2</v>
      </c>
    </row>
    <row r="770" spans="1:21" x14ac:dyDescent="0.25">
      <c r="A770" s="17" t="s">
        <v>221</v>
      </c>
      <c r="B770" s="17" t="s">
        <v>221</v>
      </c>
      <c r="C770" s="17" t="s">
        <v>462</v>
      </c>
      <c r="D770" s="17" t="s">
        <v>828</v>
      </c>
      <c r="E770" s="17" t="s">
        <v>503</v>
      </c>
      <c r="F770" s="17" t="s">
        <v>464</v>
      </c>
      <c r="G770" s="17" t="s">
        <v>465</v>
      </c>
      <c r="H770" s="17" t="s">
        <v>504</v>
      </c>
      <c r="I770" s="17" t="s">
        <v>1453</v>
      </c>
      <c r="J770" s="17" t="s">
        <v>25</v>
      </c>
      <c r="K770" s="73" t="s">
        <v>1577</v>
      </c>
      <c r="L770" s="30">
        <v>7.16</v>
      </c>
      <c r="M770" s="30">
        <v>7.16</v>
      </c>
      <c r="N770" s="30">
        <v>7.16</v>
      </c>
      <c r="O770" s="30">
        <v>100</v>
      </c>
      <c r="P770" s="2">
        <v>358</v>
      </c>
      <c r="Q770" s="2">
        <v>580.89</v>
      </c>
      <c r="R770" s="2">
        <v>-222.89</v>
      </c>
      <c r="S770" s="30">
        <v>50</v>
      </c>
      <c r="T770" s="30">
        <v>81.13</v>
      </c>
      <c r="U770" s="30">
        <v>62.26</v>
      </c>
    </row>
    <row r="771" spans="1:21" x14ac:dyDescent="0.25">
      <c r="A771" s="16" t="s">
        <v>221</v>
      </c>
      <c r="B771" s="16" t="s">
        <v>221</v>
      </c>
      <c r="C771" s="16" t="s">
        <v>462</v>
      </c>
      <c r="D771" s="16" t="s">
        <v>828</v>
      </c>
      <c r="E771" s="16" t="s">
        <v>503</v>
      </c>
      <c r="F771" s="16" t="s">
        <v>464</v>
      </c>
      <c r="G771" s="16" t="s">
        <v>470</v>
      </c>
      <c r="H771" s="16" t="s">
        <v>504</v>
      </c>
      <c r="I771" s="16" t="s">
        <v>1453</v>
      </c>
      <c r="J771" s="16" t="s">
        <v>25</v>
      </c>
      <c r="K771" s="74" t="s">
        <v>1577</v>
      </c>
      <c r="L771" s="29">
        <v>6.88</v>
      </c>
      <c r="M771" s="29">
        <v>6.88</v>
      </c>
      <c r="N771" s="29">
        <v>6.88</v>
      </c>
      <c r="O771" s="29">
        <v>100</v>
      </c>
      <c r="P771" s="3">
        <v>344</v>
      </c>
      <c r="Q771" s="3">
        <v>558.16999999999996</v>
      </c>
      <c r="R771" s="3">
        <v>-214.17</v>
      </c>
      <c r="S771" s="29">
        <v>50</v>
      </c>
      <c r="T771" s="29">
        <v>81.13</v>
      </c>
      <c r="U771" s="29">
        <v>62.26</v>
      </c>
    </row>
    <row r="772" spans="1:21" x14ac:dyDescent="0.25">
      <c r="A772" s="17" t="s">
        <v>221</v>
      </c>
      <c r="B772" s="17" t="s">
        <v>221</v>
      </c>
      <c r="C772" s="17" t="s">
        <v>462</v>
      </c>
      <c r="D772" s="17" t="s">
        <v>828</v>
      </c>
      <c r="E772" s="17" t="s">
        <v>503</v>
      </c>
      <c r="F772" s="17" t="s">
        <v>464</v>
      </c>
      <c r="G772" s="17" t="s">
        <v>471</v>
      </c>
      <c r="H772" s="17" t="s">
        <v>504</v>
      </c>
      <c r="I772" s="17" t="s">
        <v>1453</v>
      </c>
      <c r="J772" s="17" t="s">
        <v>25</v>
      </c>
      <c r="K772" s="73" t="s">
        <v>1577</v>
      </c>
      <c r="L772" s="30">
        <v>5.59</v>
      </c>
      <c r="M772" s="30">
        <v>5.59</v>
      </c>
      <c r="N772" s="30">
        <v>5.59</v>
      </c>
      <c r="O772" s="30">
        <v>100</v>
      </c>
      <c r="P772" s="2">
        <v>279.5</v>
      </c>
      <c r="Q772" s="2">
        <v>453.505</v>
      </c>
      <c r="R772" s="2">
        <v>-174.005</v>
      </c>
      <c r="S772" s="30">
        <v>50</v>
      </c>
      <c r="T772" s="30">
        <v>81.13</v>
      </c>
      <c r="U772" s="30">
        <v>62.26</v>
      </c>
    </row>
    <row r="773" spans="1:21" x14ac:dyDescent="0.25">
      <c r="A773" s="16" t="s">
        <v>221</v>
      </c>
      <c r="B773" s="16" t="s">
        <v>221</v>
      </c>
      <c r="C773" s="16" t="s">
        <v>462</v>
      </c>
      <c r="D773" s="16" t="s">
        <v>828</v>
      </c>
      <c r="E773" s="16" t="s">
        <v>503</v>
      </c>
      <c r="F773" s="16" t="s">
        <v>464</v>
      </c>
      <c r="G773" s="16" t="s">
        <v>505</v>
      </c>
      <c r="H773" s="16" t="s">
        <v>504</v>
      </c>
      <c r="I773" s="16" t="s">
        <v>1453</v>
      </c>
      <c r="J773" s="16" t="s">
        <v>25</v>
      </c>
      <c r="K773" s="74" t="s">
        <v>1577</v>
      </c>
      <c r="L773" s="29">
        <v>1.1499999999999999</v>
      </c>
      <c r="M773" s="29">
        <v>1.1499999999999999</v>
      </c>
      <c r="N773" s="29">
        <v>1.1499999999999999</v>
      </c>
      <c r="O773" s="29">
        <v>100</v>
      </c>
      <c r="P773" s="3">
        <v>57.5</v>
      </c>
      <c r="Q773" s="3">
        <v>93.3</v>
      </c>
      <c r="R773" s="3">
        <v>-35.799999999999997</v>
      </c>
      <c r="S773" s="29">
        <v>50</v>
      </c>
      <c r="T773" s="29">
        <v>81.13</v>
      </c>
      <c r="U773" s="29">
        <v>62.26</v>
      </c>
    </row>
    <row r="774" spans="1:21" x14ac:dyDescent="0.25">
      <c r="A774" s="17" t="s">
        <v>221</v>
      </c>
      <c r="B774" s="17" t="s">
        <v>221</v>
      </c>
      <c r="C774" s="17" t="s">
        <v>462</v>
      </c>
      <c r="D774" s="17" t="s">
        <v>828</v>
      </c>
      <c r="E774" s="17" t="s">
        <v>503</v>
      </c>
      <c r="F774" s="17" t="s">
        <v>464</v>
      </c>
      <c r="G774" s="17" t="s">
        <v>473</v>
      </c>
      <c r="H774" s="17" t="s">
        <v>504</v>
      </c>
      <c r="I774" s="17" t="s">
        <v>1453</v>
      </c>
      <c r="J774" s="17" t="s">
        <v>25</v>
      </c>
      <c r="K774" s="73" t="s">
        <v>1577</v>
      </c>
      <c r="L774" s="30">
        <v>11.77</v>
      </c>
      <c r="M774" s="30">
        <v>11.77</v>
      </c>
      <c r="N774" s="30">
        <v>11.77</v>
      </c>
      <c r="O774" s="30">
        <v>100</v>
      </c>
      <c r="P774" s="2">
        <v>588.5</v>
      </c>
      <c r="Q774" s="2">
        <v>954.89700000000005</v>
      </c>
      <c r="R774" s="2">
        <v>-366.39699999999999</v>
      </c>
      <c r="S774" s="30">
        <v>50</v>
      </c>
      <c r="T774" s="30">
        <v>81.13</v>
      </c>
      <c r="U774" s="30">
        <v>62.26</v>
      </c>
    </row>
    <row r="775" spans="1:21" x14ac:dyDescent="0.25">
      <c r="A775" s="16" t="s">
        <v>221</v>
      </c>
      <c r="B775" s="16" t="s">
        <v>221</v>
      </c>
      <c r="C775" s="16" t="s">
        <v>462</v>
      </c>
      <c r="D775" s="16" t="s">
        <v>828</v>
      </c>
      <c r="E775" s="16" t="s">
        <v>503</v>
      </c>
      <c r="F775" s="16" t="s">
        <v>464</v>
      </c>
      <c r="G775" s="16" t="s">
        <v>474</v>
      </c>
      <c r="H775" s="16" t="s">
        <v>504</v>
      </c>
      <c r="I775" s="16" t="s">
        <v>1453</v>
      </c>
      <c r="J775" s="16" t="s">
        <v>25</v>
      </c>
      <c r="K775" s="74" t="s">
        <v>1577</v>
      </c>
      <c r="L775" s="29">
        <v>3.56</v>
      </c>
      <c r="M775" s="29">
        <v>3.56</v>
      </c>
      <c r="N775" s="29">
        <v>3.56</v>
      </c>
      <c r="O775" s="29">
        <v>100</v>
      </c>
      <c r="P775" s="3">
        <v>178</v>
      </c>
      <c r="Q775" s="3">
        <v>288.815</v>
      </c>
      <c r="R775" s="3">
        <v>-110.815</v>
      </c>
      <c r="S775" s="29">
        <v>50</v>
      </c>
      <c r="T775" s="29">
        <v>81.13</v>
      </c>
      <c r="U775" s="29">
        <v>62.26</v>
      </c>
    </row>
    <row r="776" spans="1:21" x14ac:dyDescent="0.25">
      <c r="A776" s="17" t="s">
        <v>221</v>
      </c>
      <c r="B776" s="17" t="s">
        <v>221</v>
      </c>
      <c r="C776" s="17" t="s">
        <v>462</v>
      </c>
      <c r="D776" s="17" t="s">
        <v>828</v>
      </c>
      <c r="E776" s="17" t="s">
        <v>503</v>
      </c>
      <c r="F776" s="17" t="s">
        <v>464</v>
      </c>
      <c r="G776" s="17" t="s">
        <v>476</v>
      </c>
      <c r="H776" s="17" t="s">
        <v>504</v>
      </c>
      <c r="I776" s="17" t="s">
        <v>1453</v>
      </c>
      <c r="J776" s="17" t="s">
        <v>25</v>
      </c>
      <c r="K776" s="73" t="s">
        <v>1577</v>
      </c>
      <c r="L776" s="30">
        <v>1.79</v>
      </c>
      <c r="M776" s="30">
        <v>1.79</v>
      </c>
      <c r="N776" s="30">
        <v>1.79</v>
      </c>
      <c r="O776" s="30">
        <v>100</v>
      </c>
      <c r="P776" s="2">
        <v>89.5</v>
      </c>
      <c r="Q776" s="2">
        <v>145.22300000000001</v>
      </c>
      <c r="R776" s="2">
        <v>-55.722999999999999</v>
      </c>
      <c r="S776" s="30">
        <v>50</v>
      </c>
      <c r="T776" s="30">
        <v>81.13</v>
      </c>
      <c r="U776" s="30">
        <v>62.26</v>
      </c>
    </row>
    <row r="777" spans="1:21" x14ac:dyDescent="0.25">
      <c r="A777" s="16" t="s">
        <v>221</v>
      </c>
      <c r="B777" s="16" t="s">
        <v>221</v>
      </c>
      <c r="C777" s="16" t="s">
        <v>808</v>
      </c>
      <c r="D777" s="16" t="s">
        <v>1465</v>
      </c>
      <c r="E777" s="16" t="s">
        <v>924</v>
      </c>
      <c r="F777" s="16" t="s">
        <v>638</v>
      </c>
      <c r="G777" s="16" t="s">
        <v>468</v>
      </c>
      <c r="H777" s="16" t="s">
        <v>504</v>
      </c>
      <c r="I777" s="16" t="s">
        <v>1453</v>
      </c>
      <c r="J777" s="16" t="s">
        <v>25</v>
      </c>
      <c r="K777" s="74" t="s">
        <v>1466</v>
      </c>
      <c r="L777" s="29">
        <v>6.83</v>
      </c>
      <c r="M777" s="29">
        <v>6.83</v>
      </c>
      <c r="N777" s="29">
        <v>6.83</v>
      </c>
      <c r="O777" s="29">
        <v>100</v>
      </c>
      <c r="P777" s="3">
        <v>341.5</v>
      </c>
      <c r="Q777" s="3">
        <v>477.45699999999999</v>
      </c>
      <c r="R777" s="3">
        <v>-135.95699999999999</v>
      </c>
      <c r="S777" s="29">
        <v>50</v>
      </c>
      <c r="T777" s="29">
        <v>69.91</v>
      </c>
      <c r="U777" s="29">
        <v>39.81</v>
      </c>
    </row>
    <row r="778" spans="1:21" x14ac:dyDescent="0.25">
      <c r="A778" s="17" t="s">
        <v>221</v>
      </c>
      <c r="B778" s="17" t="s">
        <v>221</v>
      </c>
      <c r="C778" s="17" t="s">
        <v>808</v>
      </c>
      <c r="D778" s="17" t="s">
        <v>1465</v>
      </c>
      <c r="E778" s="17" t="s">
        <v>924</v>
      </c>
      <c r="F778" s="17" t="s">
        <v>638</v>
      </c>
      <c r="G778" s="17" t="s">
        <v>472</v>
      </c>
      <c r="H778" s="17" t="s">
        <v>504</v>
      </c>
      <c r="I778" s="17" t="s">
        <v>1453</v>
      </c>
      <c r="J778" s="17" t="s">
        <v>25</v>
      </c>
      <c r="K778" s="73" t="s">
        <v>1466</v>
      </c>
      <c r="L778" s="30">
        <v>13.21</v>
      </c>
      <c r="M778" s="30">
        <v>13.21</v>
      </c>
      <c r="N778" s="30">
        <v>13.21</v>
      </c>
      <c r="O778" s="30">
        <v>100</v>
      </c>
      <c r="P778" s="2">
        <v>660.5</v>
      </c>
      <c r="Q778" s="2">
        <v>923.45799999999997</v>
      </c>
      <c r="R778" s="2">
        <v>-262.95800000000003</v>
      </c>
      <c r="S778" s="30">
        <v>50</v>
      </c>
      <c r="T778" s="30">
        <v>69.91</v>
      </c>
      <c r="U778" s="30">
        <v>39.81</v>
      </c>
    </row>
    <row r="779" spans="1:21" x14ac:dyDescent="0.25">
      <c r="A779" s="16" t="s">
        <v>221</v>
      </c>
      <c r="B779" s="16" t="s">
        <v>221</v>
      </c>
      <c r="C779" s="16" t="s">
        <v>462</v>
      </c>
      <c r="D779" s="16" t="s">
        <v>1539</v>
      </c>
      <c r="E779" s="16" t="s">
        <v>568</v>
      </c>
      <c r="F779" s="16" t="s">
        <v>569</v>
      </c>
      <c r="G779" s="16" t="s">
        <v>465</v>
      </c>
      <c r="H779" s="16" t="s">
        <v>504</v>
      </c>
      <c r="I779" s="16" t="s">
        <v>1453</v>
      </c>
      <c r="J779" s="16" t="s">
        <v>25</v>
      </c>
      <c r="K779" s="74" t="s">
        <v>1472</v>
      </c>
      <c r="L779" s="29">
        <v>11.09</v>
      </c>
      <c r="M779" s="29">
        <v>11.09</v>
      </c>
      <c r="N779" s="29">
        <v>11.09</v>
      </c>
      <c r="O779" s="29">
        <v>100</v>
      </c>
      <c r="P779" s="3">
        <v>554.5</v>
      </c>
      <c r="Q779" s="3">
        <v>719.16600000000005</v>
      </c>
      <c r="R779" s="3">
        <v>-164.666</v>
      </c>
      <c r="S779" s="29">
        <v>50</v>
      </c>
      <c r="T779" s="29">
        <v>64.849999999999994</v>
      </c>
      <c r="U779" s="29">
        <v>29.7</v>
      </c>
    </row>
    <row r="780" spans="1:21" x14ac:dyDescent="0.25">
      <c r="A780" s="17" t="s">
        <v>221</v>
      </c>
      <c r="B780" s="17" t="s">
        <v>221</v>
      </c>
      <c r="C780" s="17" t="s">
        <v>462</v>
      </c>
      <c r="D780" s="17" t="s">
        <v>1539</v>
      </c>
      <c r="E780" s="17" t="s">
        <v>568</v>
      </c>
      <c r="F780" s="17" t="s">
        <v>569</v>
      </c>
      <c r="G780" s="17" t="s">
        <v>468</v>
      </c>
      <c r="H780" s="17" t="s">
        <v>504</v>
      </c>
      <c r="I780" s="17" t="s">
        <v>1453</v>
      </c>
      <c r="J780" s="17" t="s">
        <v>25</v>
      </c>
      <c r="K780" s="73" t="s">
        <v>1472</v>
      </c>
      <c r="L780" s="30">
        <v>11.16</v>
      </c>
      <c r="M780" s="30">
        <v>11.16</v>
      </c>
      <c r="N780" s="30">
        <v>11.16</v>
      </c>
      <c r="O780" s="30">
        <v>100</v>
      </c>
      <c r="P780" s="2">
        <v>558</v>
      </c>
      <c r="Q780" s="2">
        <v>723.697</v>
      </c>
      <c r="R780" s="2">
        <v>-165.697</v>
      </c>
      <c r="S780" s="30">
        <v>50</v>
      </c>
      <c r="T780" s="30">
        <v>64.849999999999994</v>
      </c>
      <c r="U780" s="30">
        <v>29.69</v>
      </c>
    </row>
    <row r="781" spans="1:21" x14ac:dyDescent="0.25">
      <c r="A781" s="16" t="s">
        <v>221</v>
      </c>
      <c r="B781" s="16" t="s">
        <v>221</v>
      </c>
      <c r="C781" s="16" t="s">
        <v>462</v>
      </c>
      <c r="D781" s="16" t="s">
        <v>1539</v>
      </c>
      <c r="E781" s="16" t="s">
        <v>568</v>
      </c>
      <c r="F781" s="16" t="s">
        <v>569</v>
      </c>
      <c r="G781" s="16" t="s">
        <v>470</v>
      </c>
      <c r="H781" s="16" t="s">
        <v>504</v>
      </c>
      <c r="I781" s="16" t="s">
        <v>1453</v>
      </c>
      <c r="J781" s="16" t="s">
        <v>25</v>
      </c>
      <c r="K781" s="74" t="s">
        <v>1472</v>
      </c>
      <c r="L781" s="29">
        <v>14.82</v>
      </c>
      <c r="M781" s="29">
        <v>14.82</v>
      </c>
      <c r="N781" s="29">
        <v>14.82</v>
      </c>
      <c r="O781" s="29">
        <v>100</v>
      </c>
      <c r="P781" s="3">
        <v>741</v>
      </c>
      <c r="Q781" s="3">
        <v>961.01499999999999</v>
      </c>
      <c r="R781" s="3">
        <v>-220.01499999999999</v>
      </c>
      <c r="S781" s="29">
        <v>50</v>
      </c>
      <c r="T781" s="29">
        <v>64.849999999999994</v>
      </c>
      <c r="U781" s="29">
        <v>29.69</v>
      </c>
    </row>
    <row r="782" spans="1:21" x14ac:dyDescent="0.25">
      <c r="A782" s="17" t="s">
        <v>221</v>
      </c>
      <c r="B782" s="17" t="s">
        <v>221</v>
      </c>
      <c r="C782" s="17" t="s">
        <v>462</v>
      </c>
      <c r="D782" s="17" t="s">
        <v>1500</v>
      </c>
      <c r="E782" s="17" t="s">
        <v>777</v>
      </c>
      <c r="F782" s="17" t="s">
        <v>638</v>
      </c>
      <c r="G782" s="17" t="s">
        <v>470</v>
      </c>
      <c r="H782" s="17" t="s">
        <v>504</v>
      </c>
      <c r="I782" s="17" t="s">
        <v>1453</v>
      </c>
      <c r="J782" s="17" t="s">
        <v>25</v>
      </c>
      <c r="K782" s="73" t="s">
        <v>1499</v>
      </c>
      <c r="L782" s="30">
        <v>12.13</v>
      </c>
      <c r="M782" s="30">
        <v>12.13</v>
      </c>
      <c r="N782" s="30">
        <v>12.13</v>
      </c>
      <c r="O782" s="30">
        <v>100</v>
      </c>
      <c r="P782" s="2">
        <v>849.1</v>
      </c>
      <c r="Q782" s="2">
        <v>938.51099999999997</v>
      </c>
      <c r="R782" s="2">
        <v>-89.411000000000001</v>
      </c>
      <c r="S782" s="30">
        <v>70</v>
      </c>
      <c r="T782" s="30">
        <v>77.37</v>
      </c>
      <c r="U782" s="30">
        <v>10.53</v>
      </c>
    </row>
    <row r="783" spans="1:21" x14ac:dyDescent="0.25">
      <c r="A783" s="16" t="s">
        <v>221</v>
      </c>
      <c r="B783" s="16" t="s">
        <v>221</v>
      </c>
      <c r="C783" s="16" t="s">
        <v>462</v>
      </c>
      <c r="D783" s="16" t="s">
        <v>1500</v>
      </c>
      <c r="E783" s="16" t="s">
        <v>777</v>
      </c>
      <c r="F783" s="16" t="s">
        <v>638</v>
      </c>
      <c r="G783" s="16" t="s">
        <v>471</v>
      </c>
      <c r="H783" s="16" t="s">
        <v>504</v>
      </c>
      <c r="I783" s="16" t="s">
        <v>1453</v>
      </c>
      <c r="J783" s="16" t="s">
        <v>25</v>
      </c>
      <c r="K783" s="74" t="s">
        <v>1499</v>
      </c>
      <c r="L783" s="29">
        <v>16.350000000000001</v>
      </c>
      <c r="M783" s="29">
        <v>16.350000000000001</v>
      </c>
      <c r="N783" s="29">
        <v>16.350000000000001</v>
      </c>
      <c r="O783" s="29">
        <v>100</v>
      </c>
      <c r="P783" s="3">
        <v>1144.5</v>
      </c>
      <c r="Q783" s="3">
        <v>1265.02</v>
      </c>
      <c r="R783" s="3">
        <v>-120.52</v>
      </c>
      <c r="S783" s="29">
        <v>70</v>
      </c>
      <c r="T783" s="29">
        <v>77.37</v>
      </c>
      <c r="U783" s="29">
        <v>10.53</v>
      </c>
    </row>
    <row r="784" spans="1:21" x14ac:dyDescent="0.25">
      <c r="A784" s="17" t="s">
        <v>221</v>
      </c>
      <c r="B784" s="17" t="s">
        <v>221</v>
      </c>
      <c r="C784" s="17" t="s">
        <v>462</v>
      </c>
      <c r="D784" s="17" t="s">
        <v>1500</v>
      </c>
      <c r="E784" s="17" t="s">
        <v>777</v>
      </c>
      <c r="F784" s="17" t="s">
        <v>638</v>
      </c>
      <c r="G784" s="17" t="s">
        <v>472</v>
      </c>
      <c r="H784" s="17" t="s">
        <v>504</v>
      </c>
      <c r="I784" s="17" t="s">
        <v>1453</v>
      </c>
      <c r="J784" s="17" t="s">
        <v>25</v>
      </c>
      <c r="K784" s="73" t="s">
        <v>1499</v>
      </c>
      <c r="L784" s="30">
        <v>1.63</v>
      </c>
      <c r="M784" s="30">
        <v>1.63</v>
      </c>
      <c r="N784" s="30">
        <v>1.63</v>
      </c>
      <c r="O784" s="30">
        <v>100</v>
      </c>
      <c r="P784" s="2">
        <v>114.1</v>
      </c>
      <c r="Q784" s="2">
        <v>126.117</v>
      </c>
      <c r="R784" s="2">
        <v>-12.016999999999999</v>
      </c>
      <c r="S784" s="30">
        <v>70</v>
      </c>
      <c r="T784" s="30">
        <v>77.37</v>
      </c>
      <c r="U784" s="30">
        <v>10.53</v>
      </c>
    </row>
    <row r="785" spans="1:21" x14ac:dyDescent="0.25">
      <c r="A785" s="16" t="s">
        <v>221</v>
      </c>
      <c r="B785" s="16" t="s">
        <v>221</v>
      </c>
      <c r="C785" s="16" t="s">
        <v>462</v>
      </c>
      <c r="D785" s="16" t="s">
        <v>1500</v>
      </c>
      <c r="E785" s="16" t="s">
        <v>777</v>
      </c>
      <c r="F785" s="16" t="s">
        <v>638</v>
      </c>
      <c r="G785" s="16" t="s">
        <v>473</v>
      </c>
      <c r="H785" s="16" t="s">
        <v>504</v>
      </c>
      <c r="I785" s="16" t="s">
        <v>1453</v>
      </c>
      <c r="J785" s="16" t="s">
        <v>25</v>
      </c>
      <c r="K785" s="74" t="s">
        <v>1499</v>
      </c>
      <c r="L785" s="29">
        <v>3.21</v>
      </c>
      <c r="M785" s="29">
        <v>3.21</v>
      </c>
      <c r="N785" s="29">
        <v>3.21</v>
      </c>
      <c r="O785" s="29">
        <v>100</v>
      </c>
      <c r="P785" s="3">
        <v>224.7</v>
      </c>
      <c r="Q785" s="3">
        <v>248.363</v>
      </c>
      <c r="R785" s="3">
        <v>-23.663</v>
      </c>
      <c r="S785" s="29">
        <v>70</v>
      </c>
      <c r="T785" s="29">
        <v>77.37</v>
      </c>
      <c r="U785" s="29">
        <v>10.53</v>
      </c>
    </row>
    <row r="786" spans="1:21" x14ac:dyDescent="0.25">
      <c r="A786" s="17" t="s">
        <v>221</v>
      </c>
      <c r="B786" s="17" t="s">
        <v>221</v>
      </c>
      <c r="C786" s="17" t="s">
        <v>462</v>
      </c>
      <c r="D786" s="17" t="s">
        <v>1500</v>
      </c>
      <c r="E786" s="17" t="s">
        <v>777</v>
      </c>
      <c r="F786" s="17" t="s">
        <v>638</v>
      </c>
      <c r="G786" s="17" t="s">
        <v>474</v>
      </c>
      <c r="H786" s="17" t="s">
        <v>504</v>
      </c>
      <c r="I786" s="17" t="s">
        <v>1453</v>
      </c>
      <c r="J786" s="17" t="s">
        <v>25</v>
      </c>
      <c r="K786" s="73" t="s">
        <v>1499</v>
      </c>
      <c r="L786" s="30">
        <v>12.42</v>
      </c>
      <c r="M786" s="30">
        <v>12.42</v>
      </c>
      <c r="N786" s="30">
        <v>12.42</v>
      </c>
      <c r="O786" s="30">
        <v>100</v>
      </c>
      <c r="P786" s="2">
        <v>869.4</v>
      </c>
      <c r="Q786" s="2">
        <v>960.94500000000005</v>
      </c>
      <c r="R786" s="2">
        <v>-91.545000000000002</v>
      </c>
      <c r="S786" s="30">
        <v>70</v>
      </c>
      <c r="T786" s="30">
        <v>77.37</v>
      </c>
      <c r="U786" s="30">
        <v>10.53</v>
      </c>
    </row>
    <row r="787" spans="1:21" x14ac:dyDescent="0.25">
      <c r="A787" s="16" t="s">
        <v>221</v>
      </c>
      <c r="B787" s="16" t="s">
        <v>221</v>
      </c>
      <c r="C787" s="16" t="s">
        <v>462</v>
      </c>
      <c r="D787" s="16" t="s">
        <v>1500</v>
      </c>
      <c r="E787" s="16" t="s">
        <v>777</v>
      </c>
      <c r="F787" s="16" t="s">
        <v>638</v>
      </c>
      <c r="G787" s="16" t="s">
        <v>475</v>
      </c>
      <c r="H787" s="16" t="s">
        <v>504</v>
      </c>
      <c r="I787" s="16" t="s">
        <v>1453</v>
      </c>
      <c r="J787" s="16" t="s">
        <v>25</v>
      </c>
      <c r="K787" s="74" t="s">
        <v>1499</v>
      </c>
      <c r="L787" s="29">
        <v>21.07</v>
      </c>
      <c r="M787" s="29">
        <v>21.07</v>
      </c>
      <c r="N787" s="29">
        <v>21.07</v>
      </c>
      <c r="O787" s="29">
        <v>100</v>
      </c>
      <c r="P787" s="3">
        <v>1474.9</v>
      </c>
      <c r="Q787" s="3">
        <v>1630.212</v>
      </c>
      <c r="R787" s="3">
        <v>-155.31200000000001</v>
      </c>
      <c r="S787" s="29">
        <v>70</v>
      </c>
      <c r="T787" s="29">
        <v>77.37</v>
      </c>
      <c r="U787" s="29">
        <v>10.53</v>
      </c>
    </row>
    <row r="788" spans="1:21" x14ac:dyDescent="0.25">
      <c r="A788" s="17" t="s">
        <v>221</v>
      </c>
      <c r="B788" s="17" t="s">
        <v>221</v>
      </c>
      <c r="C788" s="17" t="s">
        <v>462</v>
      </c>
      <c r="D788" s="17" t="s">
        <v>1500</v>
      </c>
      <c r="E788" s="17" t="s">
        <v>777</v>
      </c>
      <c r="F788" s="17" t="s">
        <v>638</v>
      </c>
      <c r="G788" s="17" t="s">
        <v>476</v>
      </c>
      <c r="H788" s="17" t="s">
        <v>504</v>
      </c>
      <c r="I788" s="17" t="s">
        <v>1453</v>
      </c>
      <c r="J788" s="17" t="s">
        <v>25</v>
      </c>
      <c r="K788" s="73" t="s">
        <v>1499</v>
      </c>
      <c r="L788" s="30">
        <v>3.85</v>
      </c>
      <c r="M788" s="30">
        <v>3.85</v>
      </c>
      <c r="N788" s="30">
        <v>7.7</v>
      </c>
      <c r="O788" s="30">
        <v>200</v>
      </c>
      <c r="P788" s="2">
        <v>269.5</v>
      </c>
      <c r="Q788" s="2">
        <v>297.89</v>
      </c>
      <c r="R788" s="2">
        <v>-28.39</v>
      </c>
      <c r="S788" s="30">
        <v>70</v>
      </c>
      <c r="T788" s="30">
        <v>38.69</v>
      </c>
      <c r="U788" s="30">
        <v>-44.73</v>
      </c>
    </row>
    <row r="789" spans="1:21" x14ac:dyDescent="0.25">
      <c r="A789" s="16" t="s">
        <v>221</v>
      </c>
      <c r="B789" s="16" t="s">
        <v>221</v>
      </c>
      <c r="C789" s="16" t="s">
        <v>808</v>
      </c>
      <c r="D789" s="16" t="s">
        <v>1578</v>
      </c>
      <c r="E789" s="16" t="s">
        <v>978</v>
      </c>
      <c r="F789" s="16" t="s">
        <v>638</v>
      </c>
      <c r="G789" s="16" t="s">
        <v>470</v>
      </c>
      <c r="H789" s="16" t="s">
        <v>504</v>
      </c>
      <c r="I789" s="16" t="s">
        <v>1453</v>
      </c>
      <c r="J789" s="16" t="s">
        <v>25</v>
      </c>
      <c r="K789" s="74" t="s">
        <v>1579</v>
      </c>
      <c r="L789" s="29">
        <v>9.82</v>
      </c>
      <c r="M789" s="29">
        <v>9.82</v>
      </c>
      <c r="N789" s="29">
        <v>9.82</v>
      </c>
      <c r="O789" s="29">
        <v>100</v>
      </c>
      <c r="P789" s="3">
        <v>491</v>
      </c>
      <c r="Q789" s="3">
        <v>1118.0039999999999</v>
      </c>
      <c r="R789" s="3">
        <v>-627.00400000000002</v>
      </c>
      <c r="S789" s="29">
        <v>50</v>
      </c>
      <c r="T789" s="29">
        <v>113.85</v>
      </c>
      <c r="U789" s="29">
        <v>127.7</v>
      </c>
    </row>
    <row r="790" spans="1:21" x14ac:dyDescent="0.25">
      <c r="A790" s="17" t="s">
        <v>221</v>
      </c>
      <c r="B790" s="17" t="s">
        <v>221</v>
      </c>
      <c r="C790" s="17" t="s">
        <v>808</v>
      </c>
      <c r="D790" s="17" t="s">
        <v>1578</v>
      </c>
      <c r="E790" s="17" t="s">
        <v>978</v>
      </c>
      <c r="F790" s="17" t="s">
        <v>638</v>
      </c>
      <c r="G790" s="17" t="s">
        <v>471</v>
      </c>
      <c r="H790" s="17" t="s">
        <v>504</v>
      </c>
      <c r="I790" s="17" t="s">
        <v>1453</v>
      </c>
      <c r="J790" s="17" t="s">
        <v>25</v>
      </c>
      <c r="K790" s="73" t="s">
        <v>1579</v>
      </c>
      <c r="L790" s="30">
        <v>12.34</v>
      </c>
      <c r="M790" s="30">
        <v>12.34</v>
      </c>
      <c r="N790" s="30">
        <v>12.34</v>
      </c>
      <c r="O790" s="30">
        <v>100</v>
      </c>
      <c r="P790" s="2">
        <v>617</v>
      </c>
      <c r="Q790" s="2">
        <v>1404.9059999999999</v>
      </c>
      <c r="R790" s="2">
        <v>-787.90599999999995</v>
      </c>
      <c r="S790" s="30">
        <v>50</v>
      </c>
      <c r="T790" s="30">
        <v>113.85</v>
      </c>
      <c r="U790" s="30">
        <v>127.7</v>
      </c>
    </row>
    <row r="791" spans="1:21" x14ac:dyDescent="0.25">
      <c r="A791" s="16" t="s">
        <v>221</v>
      </c>
      <c r="B791" s="16" t="s">
        <v>221</v>
      </c>
      <c r="C791" s="16" t="s">
        <v>808</v>
      </c>
      <c r="D791" s="16" t="s">
        <v>1580</v>
      </c>
      <c r="E791" s="16" t="s">
        <v>902</v>
      </c>
      <c r="F791" s="16" t="s">
        <v>554</v>
      </c>
      <c r="G791" s="16" t="s">
        <v>470</v>
      </c>
      <c r="H791" s="16" t="s">
        <v>504</v>
      </c>
      <c r="I791" s="16" t="s">
        <v>1453</v>
      </c>
      <c r="J791" s="16" t="s">
        <v>25</v>
      </c>
      <c r="K791" s="74" t="s">
        <v>1547</v>
      </c>
      <c r="L791" s="29">
        <v>8.5</v>
      </c>
      <c r="M791" s="29">
        <v>8.5</v>
      </c>
      <c r="N791" s="29">
        <v>8.5</v>
      </c>
      <c r="O791" s="29">
        <v>100</v>
      </c>
      <c r="P791" s="3">
        <v>595</v>
      </c>
      <c r="Q791" s="3">
        <v>422.47300000000001</v>
      </c>
      <c r="R791" s="3">
        <v>172.52699999999999</v>
      </c>
      <c r="S791" s="29">
        <v>70</v>
      </c>
      <c r="T791" s="29">
        <v>49.7</v>
      </c>
      <c r="U791" s="29">
        <v>-29</v>
      </c>
    </row>
    <row r="792" spans="1:21" x14ac:dyDescent="0.25">
      <c r="A792" s="17" t="s">
        <v>221</v>
      </c>
      <c r="B792" s="17" t="s">
        <v>221</v>
      </c>
      <c r="C792" s="17" t="s">
        <v>808</v>
      </c>
      <c r="D792" s="17" t="s">
        <v>1580</v>
      </c>
      <c r="E792" s="17" t="s">
        <v>902</v>
      </c>
      <c r="F792" s="17" t="s">
        <v>554</v>
      </c>
      <c r="G792" s="17" t="s">
        <v>471</v>
      </c>
      <c r="H792" s="17" t="s">
        <v>504</v>
      </c>
      <c r="I792" s="17" t="s">
        <v>1453</v>
      </c>
      <c r="J792" s="17" t="s">
        <v>25</v>
      </c>
      <c r="K792" s="73" t="s">
        <v>1547</v>
      </c>
      <c r="L792" s="30">
        <v>9.33</v>
      </c>
      <c r="M792" s="30">
        <v>9.33</v>
      </c>
      <c r="N792" s="30">
        <v>9.33</v>
      </c>
      <c r="O792" s="30">
        <v>100</v>
      </c>
      <c r="P792" s="2">
        <v>653.1</v>
      </c>
      <c r="Q792" s="2">
        <v>463.72800000000001</v>
      </c>
      <c r="R792" s="2">
        <v>189.37200000000001</v>
      </c>
      <c r="S792" s="30">
        <v>70</v>
      </c>
      <c r="T792" s="30">
        <v>49.7</v>
      </c>
      <c r="U792" s="30">
        <v>-29</v>
      </c>
    </row>
    <row r="793" spans="1:21" x14ac:dyDescent="0.25">
      <c r="A793" s="16" t="s">
        <v>221</v>
      </c>
      <c r="B793" s="16" t="s">
        <v>221</v>
      </c>
      <c r="C793" s="16" t="s">
        <v>808</v>
      </c>
      <c r="D793" s="16" t="s">
        <v>1580</v>
      </c>
      <c r="E793" s="16" t="s">
        <v>902</v>
      </c>
      <c r="F793" s="16" t="s">
        <v>554</v>
      </c>
      <c r="G793" s="16" t="s">
        <v>472</v>
      </c>
      <c r="H793" s="16" t="s">
        <v>504</v>
      </c>
      <c r="I793" s="16" t="s">
        <v>1453</v>
      </c>
      <c r="J793" s="16" t="s">
        <v>25</v>
      </c>
      <c r="K793" s="74" t="s">
        <v>1547</v>
      </c>
      <c r="L793" s="29">
        <v>2.5499999999999998</v>
      </c>
      <c r="M793" s="29">
        <v>2.5499999999999998</v>
      </c>
      <c r="N793" s="29">
        <v>2.5499999999999998</v>
      </c>
      <c r="O793" s="29">
        <v>100</v>
      </c>
      <c r="P793" s="3">
        <v>178.5</v>
      </c>
      <c r="Q793" s="3">
        <v>126.73699999999999</v>
      </c>
      <c r="R793" s="3">
        <v>51.762999999999998</v>
      </c>
      <c r="S793" s="29">
        <v>70</v>
      </c>
      <c r="T793" s="29">
        <v>49.7</v>
      </c>
      <c r="U793" s="29">
        <v>-29</v>
      </c>
    </row>
    <row r="794" spans="1:21" x14ac:dyDescent="0.25">
      <c r="A794" s="17" t="s">
        <v>221</v>
      </c>
      <c r="B794" s="17" t="s">
        <v>221</v>
      </c>
      <c r="C794" s="17" t="s">
        <v>808</v>
      </c>
      <c r="D794" s="17" t="s">
        <v>1580</v>
      </c>
      <c r="E794" s="17" t="s">
        <v>902</v>
      </c>
      <c r="F794" s="17" t="s">
        <v>554</v>
      </c>
      <c r="G794" s="17" t="s">
        <v>473</v>
      </c>
      <c r="H794" s="17" t="s">
        <v>504</v>
      </c>
      <c r="I794" s="17" t="s">
        <v>1453</v>
      </c>
      <c r="J794" s="17" t="s">
        <v>25</v>
      </c>
      <c r="K794" s="73" t="s">
        <v>1547</v>
      </c>
      <c r="L794" s="30">
        <v>3.39</v>
      </c>
      <c r="M794" s="30">
        <v>3.39</v>
      </c>
      <c r="N794" s="30">
        <v>3.39</v>
      </c>
      <c r="O794" s="30">
        <v>100</v>
      </c>
      <c r="P794" s="2">
        <v>237.3</v>
      </c>
      <c r="Q794" s="2">
        <v>168.50200000000001</v>
      </c>
      <c r="R794" s="2">
        <v>68.798000000000002</v>
      </c>
      <c r="S794" s="30">
        <v>70</v>
      </c>
      <c r="T794" s="30">
        <v>49.71</v>
      </c>
      <c r="U794" s="30">
        <v>-28.99</v>
      </c>
    </row>
    <row r="795" spans="1:21" x14ac:dyDescent="0.25">
      <c r="A795" s="16" t="s">
        <v>221</v>
      </c>
      <c r="B795" s="16" t="s">
        <v>221</v>
      </c>
      <c r="C795" s="16" t="s">
        <v>462</v>
      </c>
      <c r="D795" s="16" t="s">
        <v>1479</v>
      </c>
      <c r="E795" s="16" t="s">
        <v>806</v>
      </c>
      <c r="F795" s="16" t="s">
        <v>761</v>
      </c>
      <c r="G795" s="16" t="s">
        <v>465</v>
      </c>
      <c r="H795" s="16" t="s">
        <v>507</v>
      </c>
      <c r="I795" s="16" t="s">
        <v>1453</v>
      </c>
      <c r="J795" s="16" t="s">
        <v>25</v>
      </c>
      <c r="K795" s="74" t="s">
        <v>1480</v>
      </c>
      <c r="L795" s="29">
        <v>17.5</v>
      </c>
      <c r="M795" s="29">
        <v>17.5</v>
      </c>
      <c r="N795" s="29">
        <v>17.5</v>
      </c>
      <c r="O795" s="29">
        <v>100</v>
      </c>
      <c r="P795" s="3">
        <v>875</v>
      </c>
      <c r="Q795" s="3">
        <v>1209.998</v>
      </c>
      <c r="R795" s="3">
        <v>-334.99799999999999</v>
      </c>
      <c r="S795" s="29">
        <v>50</v>
      </c>
      <c r="T795" s="29">
        <v>69.14</v>
      </c>
      <c r="U795" s="29">
        <v>38.29</v>
      </c>
    </row>
    <row r="796" spans="1:21" x14ac:dyDescent="0.25">
      <c r="A796" s="17" t="s">
        <v>221</v>
      </c>
      <c r="B796" s="17" t="s">
        <v>221</v>
      </c>
      <c r="C796" s="17" t="s">
        <v>462</v>
      </c>
      <c r="D796" s="17" t="s">
        <v>60</v>
      </c>
      <c r="E796" s="17" t="s">
        <v>560</v>
      </c>
      <c r="F796" s="17" t="s">
        <v>464</v>
      </c>
      <c r="G796" s="17" t="s">
        <v>472</v>
      </c>
      <c r="H796" s="17" t="s">
        <v>507</v>
      </c>
      <c r="I796" s="17" t="s">
        <v>1453</v>
      </c>
      <c r="J796" s="17" t="s">
        <v>25</v>
      </c>
      <c r="K796" s="73" t="s">
        <v>1511</v>
      </c>
      <c r="L796" s="30">
        <v>2.59</v>
      </c>
      <c r="M796" s="30">
        <v>2.59</v>
      </c>
      <c r="N796" s="30">
        <v>2.59</v>
      </c>
      <c r="O796" s="30">
        <v>100</v>
      </c>
      <c r="P796" s="2">
        <v>129.5</v>
      </c>
      <c r="Q796" s="2">
        <v>158.25399999999999</v>
      </c>
      <c r="R796" s="2">
        <v>-28.754000000000001</v>
      </c>
      <c r="S796" s="30">
        <v>50</v>
      </c>
      <c r="T796" s="30">
        <v>61.1</v>
      </c>
      <c r="U796" s="30">
        <v>22.2</v>
      </c>
    </row>
    <row r="797" spans="1:21" x14ac:dyDescent="0.25">
      <c r="A797" s="16" t="s">
        <v>221</v>
      </c>
      <c r="B797" s="16" t="s">
        <v>221</v>
      </c>
      <c r="C797" s="16" t="s">
        <v>462</v>
      </c>
      <c r="D797" s="16" t="s">
        <v>60</v>
      </c>
      <c r="E797" s="16" t="s">
        <v>560</v>
      </c>
      <c r="F797" s="16" t="s">
        <v>464</v>
      </c>
      <c r="G797" s="16" t="s">
        <v>473</v>
      </c>
      <c r="H797" s="16" t="s">
        <v>507</v>
      </c>
      <c r="I797" s="16" t="s">
        <v>1453</v>
      </c>
      <c r="J797" s="16" t="s">
        <v>25</v>
      </c>
      <c r="K797" s="74" t="s">
        <v>1511</v>
      </c>
      <c r="L797" s="29">
        <v>3.83</v>
      </c>
      <c r="M797" s="29">
        <v>3.83</v>
      </c>
      <c r="N797" s="29">
        <v>3.83</v>
      </c>
      <c r="O797" s="29">
        <v>100</v>
      </c>
      <c r="P797" s="3">
        <v>191.5</v>
      </c>
      <c r="Q797" s="3">
        <v>234.035</v>
      </c>
      <c r="R797" s="3">
        <v>-42.534999999999997</v>
      </c>
      <c r="S797" s="29">
        <v>50</v>
      </c>
      <c r="T797" s="29">
        <v>61.11</v>
      </c>
      <c r="U797" s="29">
        <v>22.21</v>
      </c>
    </row>
    <row r="798" spans="1:21" x14ac:dyDescent="0.25">
      <c r="A798" s="17" t="s">
        <v>221</v>
      </c>
      <c r="B798" s="17" t="s">
        <v>221</v>
      </c>
      <c r="C798" s="17" t="s">
        <v>462</v>
      </c>
      <c r="D798" s="17" t="s">
        <v>60</v>
      </c>
      <c r="E798" s="17" t="s">
        <v>560</v>
      </c>
      <c r="F798" s="17" t="s">
        <v>464</v>
      </c>
      <c r="G798" s="17" t="s">
        <v>475</v>
      </c>
      <c r="H798" s="17" t="s">
        <v>507</v>
      </c>
      <c r="I798" s="17" t="s">
        <v>1453</v>
      </c>
      <c r="J798" s="17" t="s">
        <v>25</v>
      </c>
      <c r="K798" s="73" t="s">
        <v>1511</v>
      </c>
      <c r="L798" s="30">
        <v>6.96</v>
      </c>
      <c r="M798" s="30">
        <v>6.96</v>
      </c>
      <c r="N798" s="30">
        <v>6.96</v>
      </c>
      <c r="O798" s="30">
        <v>100</v>
      </c>
      <c r="P798" s="2">
        <v>348</v>
      </c>
      <c r="Q798" s="2">
        <v>425.28199999999998</v>
      </c>
      <c r="R798" s="2">
        <v>-77.281999999999996</v>
      </c>
      <c r="S798" s="30">
        <v>50</v>
      </c>
      <c r="T798" s="30">
        <v>61.1</v>
      </c>
      <c r="U798" s="30">
        <v>22.21</v>
      </c>
    </row>
    <row r="799" spans="1:21" x14ac:dyDescent="0.25">
      <c r="A799" s="16" t="s">
        <v>221</v>
      </c>
      <c r="B799" s="16" t="s">
        <v>221</v>
      </c>
      <c r="C799" s="16" t="s">
        <v>462</v>
      </c>
      <c r="D799" s="16" t="s">
        <v>60</v>
      </c>
      <c r="E799" s="16" t="s">
        <v>560</v>
      </c>
      <c r="F799" s="16" t="s">
        <v>464</v>
      </c>
      <c r="G799" s="16" t="s">
        <v>476</v>
      </c>
      <c r="H799" s="16" t="s">
        <v>507</v>
      </c>
      <c r="I799" s="16" t="s">
        <v>1453</v>
      </c>
      <c r="J799" s="16" t="s">
        <v>25</v>
      </c>
      <c r="K799" s="74" t="s">
        <v>1511</v>
      </c>
      <c r="L799" s="29">
        <v>6.41</v>
      </c>
      <c r="M799" s="29">
        <v>6.41</v>
      </c>
      <c r="N799" s="29">
        <v>6.41</v>
      </c>
      <c r="O799" s="29">
        <v>100</v>
      </c>
      <c r="P799" s="3">
        <v>320.5</v>
      </c>
      <c r="Q799" s="3">
        <v>391.69200000000001</v>
      </c>
      <c r="R799" s="3">
        <v>-71.191999999999993</v>
      </c>
      <c r="S799" s="29">
        <v>50</v>
      </c>
      <c r="T799" s="29">
        <v>61.11</v>
      </c>
      <c r="U799" s="29">
        <v>22.21</v>
      </c>
    </row>
    <row r="800" spans="1:21" x14ac:dyDescent="0.25">
      <c r="A800" s="17" t="s">
        <v>221</v>
      </c>
      <c r="B800" s="17" t="s">
        <v>221</v>
      </c>
      <c r="C800" s="17" t="s">
        <v>462</v>
      </c>
      <c r="D800" s="17" t="s">
        <v>60</v>
      </c>
      <c r="E800" s="17" t="s">
        <v>560</v>
      </c>
      <c r="F800" s="17" t="s">
        <v>464</v>
      </c>
      <c r="G800" s="17" t="s">
        <v>477</v>
      </c>
      <c r="H800" s="17" t="s">
        <v>507</v>
      </c>
      <c r="I800" s="17" t="s">
        <v>1453</v>
      </c>
      <c r="J800" s="17" t="s">
        <v>25</v>
      </c>
      <c r="K800" s="73" t="s">
        <v>1511</v>
      </c>
      <c r="L800" s="30">
        <v>3.05</v>
      </c>
      <c r="M800" s="30">
        <v>3.05</v>
      </c>
      <c r="N800" s="30">
        <v>3.05</v>
      </c>
      <c r="O800" s="30">
        <v>100</v>
      </c>
      <c r="P800" s="2">
        <v>152.5</v>
      </c>
      <c r="Q800" s="2">
        <v>186.37</v>
      </c>
      <c r="R800" s="2">
        <v>-33.869999999999997</v>
      </c>
      <c r="S800" s="30">
        <v>50</v>
      </c>
      <c r="T800" s="30">
        <v>61.1</v>
      </c>
      <c r="U800" s="30">
        <v>22.21</v>
      </c>
    </row>
    <row r="801" spans="1:21" x14ac:dyDescent="0.25">
      <c r="A801" s="16" t="s">
        <v>221</v>
      </c>
      <c r="B801" s="16" t="s">
        <v>221</v>
      </c>
      <c r="C801" s="16" t="s">
        <v>462</v>
      </c>
      <c r="D801" s="16" t="s">
        <v>60</v>
      </c>
      <c r="E801" s="16" t="s">
        <v>560</v>
      </c>
      <c r="F801" s="16" t="s">
        <v>464</v>
      </c>
      <c r="G801" s="16" t="s">
        <v>478</v>
      </c>
      <c r="H801" s="16" t="s">
        <v>507</v>
      </c>
      <c r="I801" s="16" t="s">
        <v>1453</v>
      </c>
      <c r="J801" s="16" t="s">
        <v>25</v>
      </c>
      <c r="K801" s="74" t="s">
        <v>1511</v>
      </c>
      <c r="L801" s="29">
        <v>7.27</v>
      </c>
      <c r="M801" s="29">
        <v>7.27</v>
      </c>
      <c r="N801" s="29">
        <v>7.27</v>
      </c>
      <c r="O801" s="29">
        <v>100</v>
      </c>
      <c r="P801" s="3">
        <v>363.5</v>
      </c>
      <c r="Q801" s="3">
        <v>444.23899999999998</v>
      </c>
      <c r="R801" s="3">
        <v>-80.739000000000004</v>
      </c>
      <c r="S801" s="29">
        <v>50</v>
      </c>
      <c r="T801" s="29">
        <v>61.11</v>
      </c>
      <c r="U801" s="29">
        <v>22.21</v>
      </c>
    </row>
    <row r="802" spans="1:21" x14ac:dyDescent="0.25">
      <c r="A802" s="17" t="s">
        <v>221</v>
      </c>
      <c r="B802" s="17" t="s">
        <v>221</v>
      </c>
      <c r="C802" s="17" t="s">
        <v>462</v>
      </c>
      <c r="D802" s="17" t="s">
        <v>60</v>
      </c>
      <c r="E802" s="17" t="s">
        <v>560</v>
      </c>
      <c r="F802" s="17" t="s">
        <v>464</v>
      </c>
      <c r="G802" s="17" t="s">
        <v>479</v>
      </c>
      <c r="H802" s="17" t="s">
        <v>507</v>
      </c>
      <c r="I802" s="17" t="s">
        <v>1453</v>
      </c>
      <c r="J802" s="17" t="s">
        <v>25</v>
      </c>
      <c r="K802" s="73" t="s">
        <v>1511</v>
      </c>
      <c r="L802" s="30">
        <v>6.84</v>
      </c>
      <c r="M802" s="30">
        <v>6.84</v>
      </c>
      <c r="N802" s="30">
        <v>6.84</v>
      </c>
      <c r="O802" s="30">
        <v>100</v>
      </c>
      <c r="P802" s="2">
        <v>342</v>
      </c>
      <c r="Q802" s="2">
        <v>417.95600000000002</v>
      </c>
      <c r="R802" s="2">
        <v>-75.956000000000003</v>
      </c>
      <c r="S802" s="30">
        <v>50</v>
      </c>
      <c r="T802" s="30">
        <v>61.1</v>
      </c>
      <c r="U802" s="30">
        <v>22.21</v>
      </c>
    </row>
    <row r="803" spans="1:21" x14ac:dyDescent="0.25">
      <c r="A803" s="16" t="s">
        <v>221</v>
      </c>
      <c r="B803" s="16" t="s">
        <v>221</v>
      </c>
      <c r="C803" s="16" t="s">
        <v>462</v>
      </c>
      <c r="D803" s="16" t="s">
        <v>60</v>
      </c>
      <c r="E803" s="16" t="s">
        <v>560</v>
      </c>
      <c r="F803" s="16" t="s">
        <v>464</v>
      </c>
      <c r="G803" s="16" t="s">
        <v>483</v>
      </c>
      <c r="H803" s="16" t="s">
        <v>507</v>
      </c>
      <c r="I803" s="16" t="s">
        <v>1453</v>
      </c>
      <c r="J803" s="16" t="s">
        <v>25</v>
      </c>
      <c r="K803" s="74" t="s">
        <v>1511</v>
      </c>
      <c r="L803" s="29">
        <v>1.28</v>
      </c>
      <c r="M803" s="29">
        <v>1.28</v>
      </c>
      <c r="N803" s="29">
        <v>1.28</v>
      </c>
      <c r="O803" s="29">
        <v>100</v>
      </c>
      <c r="P803" s="3">
        <v>64</v>
      </c>
      <c r="Q803" s="3">
        <v>78.221999999999994</v>
      </c>
      <c r="R803" s="3">
        <v>-14.222</v>
      </c>
      <c r="S803" s="29">
        <v>50</v>
      </c>
      <c r="T803" s="29">
        <v>61.11</v>
      </c>
      <c r="U803" s="29">
        <v>22.22</v>
      </c>
    </row>
    <row r="804" spans="1:21" x14ac:dyDescent="0.25">
      <c r="A804" s="17" t="s">
        <v>221</v>
      </c>
      <c r="B804" s="17" t="s">
        <v>221</v>
      </c>
      <c r="C804" s="17" t="s">
        <v>462</v>
      </c>
      <c r="D804" s="17" t="s">
        <v>60</v>
      </c>
      <c r="E804" s="17" t="s">
        <v>560</v>
      </c>
      <c r="F804" s="17" t="s">
        <v>464</v>
      </c>
      <c r="G804" s="17" t="s">
        <v>491</v>
      </c>
      <c r="H804" s="17" t="s">
        <v>507</v>
      </c>
      <c r="I804" s="17" t="s">
        <v>1453</v>
      </c>
      <c r="J804" s="17" t="s">
        <v>25</v>
      </c>
      <c r="K804" s="73" t="s">
        <v>1511</v>
      </c>
      <c r="L804" s="30">
        <v>10.56</v>
      </c>
      <c r="M804" s="30">
        <v>10.56</v>
      </c>
      <c r="N804" s="30">
        <v>10.56</v>
      </c>
      <c r="O804" s="30">
        <v>100</v>
      </c>
      <c r="P804" s="2">
        <v>528</v>
      </c>
      <c r="Q804" s="2">
        <v>645.27499999999998</v>
      </c>
      <c r="R804" s="2">
        <v>-117.27500000000001</v>
      </c>
      <c r="S804" s="30">
        <v>50</v>
      </c>
      <c r="T804" s="30">
        <v>61.11</v>
      </c>
      <c r="U804" s="30">
        <v>22.21</v>
      </c>
    </row>
    <row r="805" spans="1:21" x14ac:dyDescent="0.25">
      <c r="A805" s="16" t="s">
        <v>221</v>
      </c>
      <c r="B805" s="16" t="s">
        <v>221</v>
      </c>
      <c r="C805" s="16" t="s">
        <v>462</v>
      </c>
      <c r="D805" s="16" t="s">
        <v>60</v>
      </c>
      <c r="E805" s="16" t="s">
        <v>560</v>
      </c>
      <c r="F805" s="16" t="s">
        <v>464</v>
      </c>
      <c r="G805" s="16" t="s">
        <v>492</v>
      </c>
      <c r="H805" s="16" t="s">
        <v>507</v>
      </c>
      <c r="I805" s="16" t="s">
        <v>1453</v>
      </c>
      <c r="J805" s="16" t="s">
        <v>25</v>
      </c>
      <c r="K805" s="74" t="s">
        <v>1511</v>
      </c>
      <c r="L805" s="29">
        <v>6.77</v>
      </c>
      <c r="M805" s="29">
        <v>6.77</v>
      </c>
      <c r="N805" s="29">
        <v>6.77</v>
      </c>
      <c r="O805" s="29">
        <v>100</v>
      </c>
      <c r="P805" s="3">
        <v>338.5</v>
      </c>
      <c r="Q805" s="3">
        <v>413.68299999999999</v>
      </c>
      <c r="R805" s="3">
        <v>-75.183000000000007</v>
      </c>
      <c r="S805" s="29">
        <v>50</v>
      </c>
      <c r="T805" s="29">
        <v>61.11</v>
      </c>
      <c r="U805" s="29">
        <v>22.21</v>
      </c>
    </row>
    <row r="806" spans="1:21" x14ac:dyDescent="0.25">
      <c r="A806" s="17" t="s">
        <v>221</v>
      </c>
      <c r="B806" s="17" t="s">
        <v>221</v>
      </c>
      <c r="C806" s="17" t="s">
        <v>462</v>
      </c>
      <c r="D806" s="17" t="s">
        <v>60</v>
      </c>
      <c r="E806" s="17" t="s">
        <v>560</v>
      </c>
      <c r="F806" s="17" t="s">
        <v>464</v>
      </c>
      <c r="G806" s="17" t="s">
        <v>493</v>
      </c>
      <c r="H806" s="17" t="s">
        <v>507</v>
      </c>
      <c r="I806" s="17" t="s">
        <v>1453</v>
      </c>
      <c r="J806" s="17" t="s">
        <v>25</v>
      </c>
      <c r="K806" s="73" t="s">
        <v>1511</v>
      </c>
      <c r="L806" s="30">
        <v>4.58</v>
      </c>
      <c r="M806" s="30">
        <v>4.58</v>
      </c>
      <c r="N806" s="30">
        <v>4.58</v>
      </c>
      <c r="O806" s="30">
        <v>100</v>
      </c>
      <c r="P806" s="2">
        <v>229</v>
      </c>
      <c r="Q806" s="2">
        <v>279.863</v>
      </c>
      <c r="R806" s="2">
        <v>-50.863</v>
      </c>
      <c r="S806" s="30">
        <v>50</v>
      </c>
      <c r="T806" s="30">
        <v>61.11</v>
      </c>
      <c r="U806" s="30">
        <v>22.21</v>
      </c>
    </row>
    <row r="807" spans="1:21" x14ac:dyDescent="0.25">
      <c r="A807" s="16" t="s">
        <v>221</v>
      </c>
      <c r="B807" s="16" t="s">
        <v>221</v>
      </c>
      <c r="C807" s="16" t="s">
        <v>462</v>
      </c>
      <c r="D807" s="16" t="s">
        <v>60</v>
      </c>
      <c r="E807" s="16" t="s">
        <v>560</v>
      </c>
      <c r="F807" s="16" t="s">
        <v>464</v>
      </c>
      <c r="G807" s="16" t="s">
        <v>494</v>
      </c>
      <c r="H807" s="16" t="s">
        <v>507</v>
      </c>
      <c r="I807" s="16" t="s">
        <v>1453</v>
      </c>
      <c r="J807" s="16" t="s">
        <v>25</v>
      </c>
      <c r="K807" s="74" t="s">
        <v>1511</v>
      </c>
      <c r="L807" s="29">
        <v>10.74</v>
      </c>
      <c r="M807" s="29">
        <v>10.74</v>
      </c>
      <c r="N807" s="29">
        <v>10.74</v>
      </c>
      <c r="O807" s="29">
        <v>100</v>
      </c>
      <c r="P807" s="3">
        <v>537</v>
      </c>
      <c r="Q807" s="3">
        <v>656.25099999999998</v>
      </c>
      <c r="R807" s="3">
        <v>-119.251</v>
      </c>
      <c r="S807" s="29">
        <v>50</v>
      </c>
      <c r="T807" s="29">
        <v>61.1</v>
      </c>
      <c r="U807" s="29">
        <v>22.21</v>
      </c>
    </row>
    <row r="808" spans="1:21" x14ac:dyDescent="0.25">
      <c r="A808" s="17" t="s">
        <v>221</v>
      </c>
      <c r="B808" s="17" t="s">
        <v>221</v>
      </c>
      <c r="C808" s="17" t="s">
        <v>462</v>
      </c>
      <c r="D808" s="17" t="s">
        <v>1581</v>
      </c>
      <c r="E808" s="17" t="s">
        <v>626</v>
      </c>
      <c r="F808" s="17" t="s">
        <v>585</v>
      </c>
      <c r="G808" s="17" t="s">
        <v>610</v>
      </c>
      <c r="H808" s="17" t="s">
        <v>507</v>
      </c>
      <c r="I808" s="17" t="s">
        <v>1453</v>
      </c>
      <c r="J808" s="17" t="s">
        <v>25</v>
      </c>
      <c r="K808" s="73" t="s">
        <v>1550</v>
      </c>
      <c r="L808" s="30">
        <v>1.53</v>
      </c>
      <c r="M808" s="30">
        <v>1.53</v>
      </c>
      <c r="N808" s="30">
        <v>1.53</v>
      </c>
      <c r="O808" s="30">
        <v>100</v>
      </c>
      <c r="P808" s="2">
        <v>76.5</v>
      </c>
      <c r="Q808" s="2">
        <v>54.113999999999997</v>
      </c>
      <c r="R808" s="2">
        <v>22.385999999999999</v>
      </c>
      <c r="S808" s="30">
        <v>50</v>
      </c>
      <c r="T808" s="30">
        <v>35.369999999999997</v>
      </c>
      <c r="U808" s="30">
        <v>-29.26</v>
      </c>
    </row>
    <row r="809" spans="1:21" x14ac:dyDescent="0.25">
      <c r="A809" s="16" t="s">
        <v>221</v>
      </c>
      <c r="B809" s="16" t="s">
        <v>221</v>
      </c>
      <c r="C809" s="16" t="s">
        <v>462</v>
      </c>
      <c r="D809" s="16" t="s">
        <v>1581</v>
      </c>
      <c r="E809" s="16" t="s">
        <v>626</v>
      </c>
      <c r="F809" s="16" t="s">
        <v>585</v>
      </c>
      <c r="G809" s="16" t="s">
        <v>627</v>
      </c>
      <c r="H809" s="16" t="s">
        <v>507</v>
      </c>
      <c r="I809" s="16" t="s">
        <v>1453</v>
      </c>
      <c r="J809" s="16" t="s">
        <v>25</v>
      </c>
      <c r="K809" s="74" t="s">
        <v>1550</v>
      </c>
      <c r="L809" s="29">
        <v>16.43</v>
      </c>
      <c r="M809" s="29">
        <v>16.43</v>
      </c>
      <c r="N809" s="29">
        <v>16.43</v>
      </c>
      <c r="O809" s="29">
        <v>100</v>
      </c>
      <c r="P809" s="3">
        <v>821.5</v>
      </c>
      <c r="Q809" s="3">
        <v>581.04</v>
      </c>
      <c r="R809" s="3">
        <v>240.46</v>
      </c>
      <c r="S809" s="29">
        <v>50</v>
      </c>
      <c r="T809" s="29">
        <v>35.36</v>
      </c>
      <c r="U809" s="29">
        <v>-29.27</v>
      </c>
    </row>
    <row r="810" spans="1:21" x14ac:dyDescent="0.25">
      <c r="A810" s="17" t="s">
        <v>221</v>
      </c>
      <c r="B810" s="17" t="s">
        <v>221</v>
      </c>
      <c r="C810" s="17" t="s">
        <v>462</v>
      </c>
      <c r="D810" s="17" t="s">
        <v>1581</v>
      </c>
      <c r="E810" s="17" t="s">
        <v>626</v>
      </c>
      <c r="F810" s="17" t="s">
        <v>585</v>
      </c>
      <c r="G810" s="17" t="s">
        <v>628</v>
      </c>
      <c r="H810" s="17" t="s">
        <v>507</v>
      </c>
      <c r="I810" s="17" t="s">
        <v>1453</v>
      </c>
      <c r="J810" s="17" t="s">
        <v>25</v>
      </c>
      <c r="K810" s="73" t="s">
        <v>1550</v>
      </c>
      <c r="L810" s="30">
        <v>15.22</v>
      </c>
      <c r="M810" s="30">
        <v>15.22</v>
      </c>
      <c r="N810" s="30">
        <v>15.22</v>
      </c>
      <c r="O810" s="30">
        <v>100</v>
      </c>
      <c r="P810" s="2">
        <v>761</v>
      </c>
      <c r="Q810" s="2">
        <v>538.25300000000004</v>
      </c>
      <c r="R810" s="2">
        <v>222.74700000000001</v>
      </c>
      <c r="S810" s="30">
        <v>50</v>
      </c>
      <c r="T810" s="30">
        <v>35.36</v>
      </c>
      <c r="U810" s="30">
        <v>-29.27</v>
      </c>
    </row>
    <row r="811" spans="1:21" x14ac:dyDescent="0.25">
      <c r="A811" s="16" t="s">
        <v>221</v>
      </c>
      <c r="B811" s="16" t="s">
        <v>221</v>
      </c>
      <c r="C811" s="16" t="s">
        <v>462</v>
      </c>
      <c r="D811" s="16" t="s">
        <v>1581</v>
      </c>
      <c r="E811" s="16" t="s">
        <v>626</v>
      </c>
      <c r="F811" s="16" t="s">
        <v>585</v>
      </c>
      <c r="G811" s="16" t="s">
        <v>611</v>
      </c>
      <c r="H811" s="16" t="s">
        <v>507</v>
      </c>
      <c r="I811" s="16" t="s">
        <v>1453</v>
      </c>
      <c r="J811" s="16" t="s">
        <v>25</v>
      </c>
      <c r="K811" s="74" t="s">
        <v>1550</v>
      </c>
      <c r="L811" s="29">
        <v>17.21</v>
      </c>
      <c r="M811" s="29">
        <v>17.21</v>
      </c>
      <c r="N811" s="29">
        <v>17.21</v>
      </c>
      <c r="O811" s="29">
        <v>100</v>
      </c>
      <c r="P811" s="3">
        <v>860.5</v>
      </c>
      <c r="Q811" s="3">
        <v>608.62800000000004</v>
      </c>
      <c r="R811" s="3">
        <v>251.87200000000001</v>
      </c>
      <c r="S811" s="29">
        <v>50</v>
      </c>
      <c r="T811" s="29">
        <v>35.36</v>
      </c>
      <c r="U811" s="29">
        <v>-29.27</v>
      </c>
    </row>
    <row r="812" spans="1:21" x14ac:dyDescent="0.25">
      <c r="A812" s="17" t="s">
        <v>221</v>
      </c>
      <c r="B812" s="17" t="s">
        <v>221</v>
      </c>
      <c r="C812" s="17" t="s">
        <v>462</v>
      </c>
      <c r="D812" s="17" t="s">
        <v>1581</v>
      </c>
      <c r="E812" s="17" t="s">
        <v>626</v>
      </c>
      <c r="F812" s="17" t="s">
        <v>585</v>
      </c>
      <c r="G812" s="17" t="s">
        <v>612</v>
      </c>
      <c r="H812" s="17" t="s">
        <v>507</v>
      </c>
      <c r="I812" s="17" t="s">
        <v>1453</v>
      </c>
      <c r="J812" s="17" t="s">
        <v>25</v>
      </c>
      <c r="K812" s="73" t="s">
        <v>1550</v>
      </c>
      <c r="L812" s="30">
        <v>17.239999999999998</v>
      </c>
      <c r="M812" s="30">
        <v>17.239999999999998</v>
      </c>
      <c r="N812" s="30">
        <v>17.239999999999998</v>
      </c>
      <c r="O812" s="30">
        <v>100</v>
      </c>
      <c r="P812" s="2">
        <v>862</v>
      </c>
      <c r="Q812" s="2">
        <v>609.69299999999998</v>
      </c>
      <c r="R812" s="2">
        <v>252.30699999999999</v>
      </c>
      <c r="S812" s="30">
        <v>50</v>
      </c>
      <c r="T812" s="30">
        <v>35.369999999999997</v>
      </c>
      <c r="U812" s="30">
        <v>-29.27</v>
      </c>
    </row>
    <row r="813" spans="1:21" x14ac:dyDescent="0.25">
      <c r="A813" s="16" t="s">
        <v>221</v>
      </c>
      <c r="B813" s="16" t="s">
        <v>221</v>
      </c>
      <c r="C813" s="16" t="s">
        <v>462</v>
      </c>
      <c r="D813" s="16" t="s">
        <v>1582</v>
      </c>
      <c r="E813" s="16" t="s">
        <v>622</v>
      </c>
      <c r="F813" s="16" t="s">
        <v>585</v>
      </c>
      <c r="G813" s="16" t="s">
        <v>616</v>
      </c>
      <c r="H813" s="16" t="s">
        <v>507</v>
      </c>
      <c r="I813" s="16" t="s">
        <v>1453</v>
      </c>
      <c r="J813" s="16" t="s">
        <v>25</v>
      </c>
      <c r="K813" s="74" t="s">
        <v>1550</v>
      </c>
      <c r="L813" s="29">
        <v>2.5299999999999998</v>
      </c>
      <c r="M813" s="29">
        <v>2.5299999999999998</v>
      </c>
      <c r="N813" s="29">
        <v>2.5299999999999998</v>
      </c>
      <c r="O813" s="29">
        <v>100</v>
      </c>
      <c r="P813" s="3">
        <v>126.5</v>
      </c>
      <c r="Q813" s="3">
        <v>92.543999999999997</v>
      </c>
      <c r="R813" s="3">
        <v>33.956000000000003</v>
      </c>
      <c r="S813" s="29">
        <v>50</v>
      </c>
      <c r="T813" s="29">
        <v>36.58</v>
      </c>
      <c r="U813" s="29">
        <v>-26.84</v>
      </c>
    </row>
    <row r="814" spans="1:21" x14ac:dyDescent="0.25">
      <c r="A814" s="17" t="s">
        <v>221</v>
      </c>
      <c r="B814" s="17" t="s">
        <v>221</v>
      </c>
      <c r="C814" s="17" t="s">
        <v>462</v>
      </c>
      <c r="D814" s="17" t="s">
        <v>1582</v>
      </c>
      <c r="E814" s="17" t="s">
        <v>622</v>
      </c>
      <c r="F814" s="17" t="s">
        <v>585</v>
      </c>
      <c r="G814" s="17" t="s">
        <v>617</v>
      </c>
      <c r="H814" s="17" t="s">
        <v>507</v>
      </c>
      <c r="I814" s="17" t="s">
        <v>1453</v>
      </c>
      <c r="J814" s="17" t="s">
        <v>25</v>
      </c>
      <c r="K814" s="73" t="s">
        <v>1550</v>
      </c>
      <c r="L814" s="30">
        <v>1.66</v>
      </c>
      <c r="M814" s="30">
        <v>1.66</v>
      </c>
      <c r="N814" s="30">
        <v>1.66</v>
      </c>
      <c r="O814" s="30">
        <v>100</v>
      </c>
      <c r="P814" s="2">
        <v>83</v>
      </c>
      <c r="Q814" s="2">
        <v>60.716999999999999</v>
      </c>
      <c r="R814" s="2">
        <v>22.283000000000001</v>
      </c>
      <c r="S814" s="30">
        <v>50</v>
      </c>
      <c r="T814" s="30">
        <v>36.58</v>
      </c>
      <c r="U814" s="30">
        <v>-26.85</v>
      </c>
    </row>
    <row r="815" spans="1:21" x14ac:dyDescent="0.25">
      <c r="A815" s="16" t="s">
        <v>221</v>
      </c>
      <c r="B815" s="16" t="s">
        <v>221</v>
      </c>
      <c r="C815" s="16" t="s">
        <v>462</v>
      </c>
      <c r="D815" s="16" t="s">
        <v>1582</v>
      </c>
      <c r="E815" s="16" t="s">
        <v>622</v>
      </c>
      <c r="F815" s="16" t="s">
        <v>585</v>
      </c>
      <c r="G815" s="16" t="s">
        <v>618</v>
      </c>
      <c r="H815" s="16" t="s">
        <v>507</v>
      </c>
      <c r="I815" s="16" t="s">
        <v>1453</v>
      </c>
      <c r="J815" s="16" t="s">
        <v>25</v>
      </c>
      <c r="K815" s="74" t="s">
        <v>1550</v>
      </c>
      <c r="L815" s="29">
        <v>3.51</v>
      </c>
      <c r="M815" s="29">
        <v>3.51</v>
      </c>
      <c r="N815" s="29">
        <v>3.51</v>
      </c>
      <c r="O815" s="29">
        <v>100</v>
      </c>
      <c r="P815" s="3">
        <v>175.5</v>
      </c>
      <c r="Q815" s="3">
        <v>128.39099999999999</v>
      </c>
      <c r="R815" s="3">
        <v>47.109000000000002</v>
      </c>
      <c r="S815" s="29">
        <v>50</v>
      </c>
      <c r="T815" s="29">
        <v>36.58</v>
      </c>
      <c r="U815" s="29">
        <v>-26.84</v>
      </c>
    </row>
    <row r="816" spans="1:21" x14ac:dyDescent="0.25">
      <c r="A816" s="17" t="s">
        <v>221</v>
      </c>
      <c r="B816" s="17" t="s">
        <v>221</v>
      </c>
      <c r="C816" s="17" t="s">
        <v>462</v>
      </c>
      <c r="D816" s="17" t="s">
        <v>1582</v>
      </c>
      <c r="E816" s="17" t="s">
        <v>622</v>
      </c>
      <c r="F816" s="17" t="s">
        <v>585</v>
      </c>
      <c r="G816" s="17" t="s">
        <v>619</v>
      </c>
      <c r="H816" s="17" t="s">
        <v>507</v>
      </c>
      <c r="I816" s="17" t="s">
        <v>1453</v>
      </c>
      <c r="J816" s="17" t="s">
        <v>25</v>
      </c>
      <c r="K816" s="73" t="s">
        <v>1550</v>
      </c>
      <c r="L816" s="30">
        <v>7.11</v>
      </c>
      <c r="M816" s="30">
        <v>7.11</v>
      </c>
      <c r="N816" s="30">
        <v>7.11</v>
      </c>
      <c r="O816" s="30">
        <v>100</v>
      </c>
      <c r="P816" s="2">
        <v>355.5</v>
      </c>
      <c r="Q816" s="2">
        <v>260.05799999999999</v>
      </c>
      <c r="R816" s="2">
        <v>95.441999999999993</v>
      </c>
      <c r="S816" s="30">
        <v>50</v>
      </c>
      <c r="T816" s="30">
        <v>36.58</v>
      </c>
      <c r="U816" s="30">
        <v>-26.85</v>
      </c>
    </row>
    <row r="817" spans="1:21" x14ac:dyDescent="0.25">
      <c r="A817" s="16" t="s">
        <v>221</v>
      </c>
      <c r="B817" s="16" t="s">
        <v>221</v>
      </c>
      <c r="C817" s="16" t="s">
        <v>462</v>
      </c>
      <c r="D817" s="16" t="s">
        <v>1582</v>
      </c>
      <c r="E817" s="16" t="s">
        <v>622</v>
      </c>
      <c r="F817" s="16" t="s">
        <v>585</v>
      </c>
      <c r="G817" s="16" t="s">
        <v>620</v>
      </c>
      <c r="H817" s="16" t="s">
        <v>507</v>
      </c>
      <c r="I817" s="16" t="s">
        <v>1453</v>
      </c>
      <c r="J817" s="16" t="s">
        <v>25</v>
      </c>
      <c r="K817" s="74" t="s">
        <v>1550</v>
      </c>
      <c r="L817" s="29">
        <v>9.4</v>
      </c>
      <c r="M817" s="29">
        <v>9.4</v>
      </c>
      <c r="N817" s="29">
        <v>9.4</v>
      </c>
      <c r="O817" s="29">
        <v>100</v>
      </c>
      <c r="P817" s="3">
        <v>470</v>
      </c>
      <c r="Q817" s="3">
        <v>343.83600000000001</v>
      </c>
      <c r="R817" s="3">
        <v>126.164</v>
      </c>
      <c r="S817" s="29">
        <v>50</v>
      </c>
      <c r="T817" s="29">
        <v>36.58</v>
      </c>
      <c r="U817" s="29">
        <v>-26.84</v>
      </c>
    </row>
    <row r="818" spans="1:21" x14ac:dyDescent="0.25">
      <c r="A818" s="17" t="s">
        <v>221</v>
      </c>
      <c r="B818" s="17" t="s">
        <v>221</v>
      </c>
      <c r="C818" s="17" t="s">
        <v>462</v>
      </c>
      <c r="D818" s="17" t="s">
        <v>1582</v>
      </c>
      <c r="E818" s="17" t="s">
        <v>622</v>
      </c>
      <c r="F818" s="17" t="s">
        <v>585</v>
      </c>
      <c r="G818" s="17" t="s">
        <v>623</v>
      </c>
      <c r="H818" s="17" t="s">
        <v>507</v>
      </c>
      <c r="I818" s="17" t="s">
        <v>1453</v>
      </c>
      <c r="J818" s="17" t="s">
        <v>25</v>
      </c>
      <c r="K818" s="73" t="s">
        <v>1550</v>
      </c>
      <c r="L818" s="30">
        <v>5.89</v>
      </c>
      <c r="M818" s="30">
        <v>5.89</v>
      </c>
      <c r="N818" s="30">
        <v>5.89</v>
      </c>
      <c r="O818" s="30">
        <v>100</v>
      </c>
      <c r="P818" s="2">
        <v>294.5</v>
      </c>
      <c r="Q818" s="2">
        <v>215.45</v>
      </c>
      <c r="R818" s="2">
        <v>79.05</v>
      </c>
      <c r="S818" s="30">
        <v>50</v>
      </c>
      <c r="T818" s="30">
        <v>36.58</v>
      </c>
      <c r="U818" s="30">
        <v>-26.84</v>
      </c>
    </row>
    <row r="819" spans="1:21" x14ac:dyDescent="0.25">
      <c r="A819" s="16" t="s">
        <v>221</v>
      </c>
      <c r="B819" s="16" t="s">
        <v>221</v>
      </c>
      <c r="C819" s="16" t="s">
        <v>462</v>
      </c>
      <c r="D819" s="16" t="s">
        <v>828</v>
      </c>
      <c r="E819" s="16" t="s">
        <v>503</v>
      </c>
      <c r="F819" s="16" t="s">
        <v>464</v>
      </c>
      <c r="G819" s="16" t="s">
        <v>478</v>
      </c>
      <c r="H819" s="16" t="s">
        <v>507</v>
      </c>
      <c r="I819" s="16" t="s">
        <v>1453</v>
      </c>
      <c r="J819" s="16" t="s">
        <v>25</v>
      </c>
      <c r="K819" s="74" t="s">
        <v>1577</v>
      </c>
      <c r="L819" s="29">
        <v>4.54</v>
      </c>
      <c r="M819" s="29">
        <v>4.54</v>
      </c>
      <c r="N819" s="29">
        <v>4.54</v>
      </c>
      <c r="O819" s="29">
        <v>100</v>
      </c>
      <c r="P819" s="3">
        <v>227</v>
      </c>
      <c r="Q819" s="3">
        <v>368.334</v>
      </c>
      <c r="R819" s="3">
        <v>-141.334</v>
      </c>
      <c r="S819" s="29">
        <v>50</v>
      </c>
      <c r="T819" s="29">
        <v>81.13</v>
      </c>
      <c r="U819" s="29">
        <v>62.26</v>
      </c>
    </row>
    <row r="820" spans="1:21" x14ac:dyDescent="0.25">
      <c r="A820" s="17" t="s">
        <v>221</v>
      </c>
      <c r="B820" s="17" t="s">
        <v>221</v>
      </c>
      <c r="C820" s="17" t="s">
        <v>808</v>
      </c>
      <c r="D820" s="17" t="s">
        <v>1476</v>
      </c>
      <c r="E820" s="17" t="s">
        <v>852</v>
      </c>
      <c r="F820" s="17" t="s">
        <v>821</v>
      </c>
      <c r="G820" s="17" t="s">
        <v>468</v>
      </c>
      <c r="H820" s="17" t="s">
        <v>507</v>
      </c>
      <c r="I820" s="17" t="s">
        <v>1453</v>
      </c>
      <c r="J820" s="17" t="s">
        <v>25</v>
      </c>
      <c r="K820" s="73" t="s">
        <v>1474</v>
      </c>
      <c r="L820" s="30">
        <v>17.920000000000002</v>
      </c>
      <c r="M820" s="30">
        <v>17.920000000000002</v>
      </c>
      <c r="N820" s="30">
        <v>17.920000000000002</v>
      </c>
      <c r="O820" s="30">
        <v>100</v>
      </c>
      <c r="P820" s="2">
        <v>896</v>
      </c>
      <c r="Q820" s="2">
        <v>745.75</v>
      </c>
      <c r="R820" s="2">
        <v>150.25</v>
      </c>
      <c r="S820" s="30">
        <v>50</v>
      </c>
      <c r="T820" s="30">
        <v>41.62</v>
      </c>
      <c r="U820" s="30">
        <v>-16.77</v>
      </c>
    </row>
    <row r="821" spans="1:21" x14ac:dyDescent="0.25">
      <c r="A821" s="16" t="s">
        <v>221</v>
      </c>
      <c r="B821" s="16" t="s">
        <v>221</v>
      </c>
      <c r="C821" s="16" t="s">
        <v>462</v>
      </c>
      <c r="D821" s="16" t="s">
        <v>1583</v>
      </c>
      <c r="E821" s="16" t="s">
        <v>746</v>
      </c>
      <c r="F821" s="16" t="s">
        <v>727</v>
      </c>
      <c r="G821" s="16" t="s">
        <v>493</v>
      </c>
      <c r="H821" s="16" t="s">
        <v>507</v>
      </c>
      <c r="I821" s="16" t="s">
        <v>1453</v>
      </c>
      <c r="J821" s="16" t="s">
        <v>25</v>
      </c>
      <c r="K821" s="74" t="s">
        <v>1554</v>
      </c>
      <c r="L821" s="29">
        <v>1.75</v>
      </c>
      <c r="M821" s="29">
        <v>1.75</v>
      </c>
      <c r="N821" s="29">
        <v>1.75</v>
      </c>
      <c r="O821" s="29">
        <v>100</v>
      </c>
      <c r="P821" s="3">
        <v>87.5</v>
      </c>
      <c r="Q821" s="3">
        <v>140.22399999999999</v>
      </c>
      <c r="R821" s="3">
        <v>-52.723999999999997</v>
      </c>
      <c r="S821" s="29">
        <v>50</v>
      </c>
      <c r="T821" s="29">
        <v>80.13</v>
      </c>
      <c r="U821" s="29">
        <v>60.26</v>
      </c>
    </row>
    <row r="822" spans="1:21" x14ac:dyDescent="0.25">
      <c r="A822" s="17" t="s">
        <v>221</v>
      </c>
      <c r="B822" s="17" t="s">
        <v>221</v>
      </c>
      <c r="C822" s="17" t="s">
        <v>462</v>
      </c>
      <c r="D822" s="17" t="s">
        <v>1583</v>
      </c>
      <c r="E822" s="17" t="s">
        <v>746</v>
      </c>
      <c r="F822" s="17" t="s">
        <v>727</v>
      </c>
      <c r="G822" s="17" t="s">
        <v>494</v>
      </c>
      <c r="H822" s="17" t="s">
        <v>507</v>
      </c>
      <c r="I822" s="17" t="s">
        <v>1453</v>
      </c>
      <c r="J822" s="17" t="s">
        <v>25</v>
      </c>
      <c r="K822" s="73" t="s">
        <v>1554</v>
      </c>
      <c r="L822" s="30">
        <v>1.28</v>
      </c>
      <c r="M822" s="30">
        <v>1.28</v>
      </c>
      <c r="N822" s="30">
        <v>1.28</v>
      </c>
      <c r="O822" s="30">
        <v>100</v>
      </c>
      <c r="P822" s="2">
        <v>64</v>
      </c>
      <c r="Q822" s="2">
        <v>102.56699999999999</v>
      </c>
      <c r="R822" s="2">
        <v>-38.567</v>
      </c>
      <c r="S822" s="30">
        <v>50</v>
      </c>
      <c r="T822" s="30">
        <v>80.13</v>
      </c>
      <c r="U822" s="30">
        <v>60.26</v>
      </c>
    </row>
    <row r="823" spans="1:21" x14ac:dyDescent="0.25">
      <c r="A823" s="16" t="s">
        <v>221</v>
      </c>
      <c r="B823" s="16" t="s">
        <v>221</v>
      </c>
      <c r="C823" s="16" t="s">
        <v>462</v>
      </c>
      <c r="D823" s="16" t="s">
        <v>1583</v>
      </c>
      <c r="E823" s="16" t="s">
        <v>746</v>
      </c>
      <c r="F823" s="16" t="s">
        <v>727</v>
      </c>
      <c r="G823" s="16" t="s">
        <v>497</v>
      </c>
      <c r="H823" s="16" t="s">
        <v>507</v>
      </c>
      <c r="I823" s="16" t="s">
        <v>1453</v>
      </c>
      <c r="J823" s="16" t="s">
        <v>25</v>
      </c>
      <c r="K823" s="74" t="s">
        <v>1554</v>
      </c>
      <c r="L823" s="29">
        <v>1.27</v>
      </c>
      <c r="M823" s="29">
        <v>1.27</v>
      </c>
      <c r="N823" s="29">
        <v>1.27</v>
      </c>
      <c r="O823" s="29">
        <v>100</v>
      </c>
      <c r="P823" s="3">
        <v>63.5</v>
      </c>
      <c r="Q823" s="3">
        <v>101.76300000000001</v>
      </c>
      <c r="R823" s="3">
        <v>-38.262999999999998</v>
      </c>
      <c r="S823" s="29">
        <v>50</v>
      </c>
      <c r="T823" s="29">
        <v>80.13</v>
      </c>
      <c r="U823" s="29">
        <v>60.26</v>
      </c>
    </row>
    <row r="824" spans="1:21" x14ac:dyDescent="0.25">
      <c r="A824" s="17" t="s">
        <v>221</v>
      </c>
      <c r="B824" s="17" t="s">
        <v>221</v>
      </c>
      <c r="C824" s="17" t="s">
        <v>462</v>
      </c>
      <c r="D824" s="17" t="s">
        <v>1583</v>
      </c>
      <c r="E824" s="17" t="s">
        <v>746</v>
      </c>
      <c r="F824" s="17" t="s">
        <v>727</v>
      </c>
      <c r="G824" s="17" t="s">
        <v>519</v>
      </c>
      <c r="H824" s="17" t="s">
        <v>507</v>
      </c>
      <c r="I824" s="17" t="s">
        <v>1453</v>
      </c>
      <c r="J824" s="17" t="s">
        <v>25</v>
      </c>
      <c r="K824" s="73" t="s">
        <v>1554</v>
      </c>
      <c r="L824" s="30">
        <v>1.75</v>
      </c>
      <c r="M824" s="30">
        <v>1.75</v>
      </c>
      <c r="N824" s="30">
        <v>1.75</v>
      </c>
      <c r="O824" s="30">
        <v>100</v>
      </c>
      <c r="P824" s="2">
        <v>87.5</v>
      </c>
      <c r="Q824" s="2">
        <v>140.22399999999999</v>
      </c>
      <c r="R824" s="2">
        <v>-52.723999999999997</v>
      </c>
      <c r="S824" s="30">
        <v>50</v>
      </c>
      <c r="T824" s="30">
        <v>80.13</v>
      </c>
      <c r="U824" s="30">
        <v>60.26</v>
      </c>
    </row>
    <row r="825" spans="1:21" x14ac:dyDescent="0.25">
      <c r="A825" s="16" t="s">
        <v>221</v>
      </c>
      <c r="B825" s="16" t="s">
        <v>221</v>
      </c>
      <c r="C825" s="16" t="s">
        <v>462</v>
      </c>
      <c r="D825" s="16" t="s">
        <v>1583</v>
      </c>
      <c r="E825" s="16" t="s">
        <v>746</v>
      </c>
      <c r="F825" s="16" t="s">
        <v>727</v>
      </c>
      <c r="G825" s="16" t="s">
        <v>520</v>
      </c>
      <c r="H825" s="16" t="s">
        <v>507</v>
      </c>
      <c r="I825" s="16" t="s">
        <v>1453</v>
      </c>
      <c r="J825" s="16" t="s">
        <v>25</v>
      </c>
      <c r="K825" s="74" t="s">
        <v>1554</v>
      </c>
      <c r="L825" s="29">
        <v>1.89</v>
      </c>
      <c r="M825" s="29">
        <v>1.89</v>
      </c>
      <c r="N825" s="29">
        <v>1.89</v>
      </c>
      <c r="O825" s="29">
        <v>100</v>
      </c>
      <c r="P825" s="3">
        <v>94.5</v>
      </c>
      <c r="Q825" s="3">
        <v>151.447</v>
      </c>
      <c r="R825" s="3">
        <v>-56.947000000000003</v>
      </c>
      <c r="S825" s="29">
        <v>50</v>
      </c>
      <c r="T825" s="29">
        <v>80.13</v>
      </c>
      <c r="U825" s="29">
        <v>60.26</v>
      </c>
    </row>
    <row r="826" spans="1:21" x14ac:dyDescent="0.25">
      <c r="A826" s="17" t="s">
        <v>221</v>
      </c>
      <c r="B826" s="17" t="s">
        <v>221</v>
      </c>
      <c r="C826" s="17" t="s">
        <v>462</v>
      </c>
      <c r="D826" s="17" t="s">
        <v>1583</v>
      </c>
      <c r="E826" s="17" t="s">
        <v>746</v>
      </c>
      <c r="F826" s="17" t="s">
        <v>727</v>
      </c>
      <c r="G826" s="17" t="s">
        <v>587</v>
      </c>
      <c r="H826" s="17" t="s">
        <v>507</v>
      </c>
      <c r="I826" s="17" t="s">
        <v>1453</v>
      </c>
      <c r="J826" s="17" t="s">
        <v>25</v>
      </c>
      <c r="K826" s="73" t="s">
        <v>1554</v>
      </c>
      <c r="L826" s="30">
        <v>3.9</v>
      </c>
      <c r="M826" s="30">
        <v>3.9</v>
      </c>
      <c r="N826" s="30">
        <v>3.9</v>
      </c>
      <c r="O826" s="30">
        <v>100</v>
      </c>
      <c r="P826" s="2">
        <v>195</v>
      </c>
      <c r="Q826" s="2">
        <v>312.50400000000002</v>
      </c>
      <c r="R826" s="2">
        <v>-117.504</v>
      </c>
      <c r="S826" s="30">
        <v>50</v>
      </c>
      <c r="T826" s="30">
        <v>80.13</v>
      </c>
      <c r="U826" s="30">
        <v>60.26</v>
      </c>
    </row>
    <row r="827" spans="1:21" x14ac:dyDescent="0.25">
      <c r="A827" s="16" t="s">
        <v>221</v>
      </c>
      <c r="B827" s="16" t="s">
        <v>221</v>
      </c>
      <c r="C827" s="16" t="s">
        <v>462</v>
      </c>
      <c r="D827" s="16" t="s">
        <v>1583</v>
      </c>
      <c r="E827" s="16" t="s">
        <v>746</v>
      </c>
      <c r="F827" s="16" t="s">
        <v>727</v>
      </c>
      <c r="G827" s="16" t="s">
        <v>588</v>
      </c>
      <c r="H827" s="16" t="s">
        <v>507</v>
      </c>
      <c r="I827" s="16" t="s">
        <v>1453</v>
      </c>
      <c r="J827" s="16" t="s">
        <v>25</v>
      </c>
      <c r="K827" s="74" t="s">
        <v>1554</v>
      </c>
      <c r="L827" s="29">
        <v>1.74</v>
      </c>
      <c r="M827" s="29">
        <v>1.74</v>
      </c>
      <c r="N827" s="29">
        <v>1.74</v>
      </c>
      <c r="O827" s="29">
        <v>100</v>
      </c>
      <c r="P827" s="3">
        <v>87</v>
      </c>
      <c r="Q827" s="3">
        <v>139.423</v>
      </c>
      <c r="R827" s="3">
        <v>-52.423000000000002</v>
      </c>
      <c r="S827" s="29">
        <v>50</v>
      </c>
      <c r="T827" s="29">
        <v>80.13</v>
      </c>
      <c r="U827" s="29">
        <v>60.26</v>
      </c>
    </row>
    <row r="828" spans="1:21" x14ac:dyDescent="0.25">
      <c r="A828" s="17" t="s">
        <v>221</v>
      </c>
      <c r="B828" s="17" t="s">
        <v>221</v>
      </c>
      <c r="C828" s="17" t="s">
        <v>462</v>
      </c>
      <c r="D828" s="17" t="s">
        <v>1583</v>
      </c>
      <c r="E828" s="17" t="s">
        <v>746</v>
      </c>
      <c r="F828" s="17" t="s">
        <v>727</v>
      </c>
      <c r="G828" s="17" t="s">
        <v>589</v>
      </c>
      <c r="H828" s="17" t="s">
        <v>507</v>
      </c>
      <c r="I828" s="17" t="s">
        <v>1453</v>
      </c>
      <c r="J828" s="17" t="s">
        <v>25</v>
      </c>
      <c r="K828" s="73" t="s">
        <v>1554</v>
      </c>
      <c r="L828" s="30">
        <v>1.89</v>
      </c>
      <c r="M828" s="30">
        <v>1.89</v>
      </c>
      <c r="N828" s="30">
        <v>1.89</v>
      </c>
      <c r="O828" s="30">
        <v>100</v>
      </c>
      <c r="P828" s="2">
        <v>94.5</v>
      </c>
      <c r="Q828" s="2">
        <v>151.447</v>
      </c>
      <c r="R828" s="2">
        <v>-56.947000000000003</v>
      </c>
      <c r="S828" s="30">
        <v>50</v>
      </c>
      <c r="T828" s="30">
        <v>80.13</v>
      </c>
      <c r="U828" s="30">
        <v>60.26</v>
      </c>
    </row>
    <row r="829" spans="1:21" x14ac:dyDescent="0.25">
      <c r="A829" s="16" t="s">
        <v>221</v>
      </c>
      <c r="B829" s="16" t="s">
        <v>221</v>
      </c>
      <c r="C829" s="16" t="s">
        <v>462</v>
      </c>
      <c r="D829" s="16" t="s">
        <v>1583</v>
      </c>
      <c r="E829" s="16" t="s">
        <v>746</v>
      </c>
      <c r="F829" s="16" t="s">
        <v>727</v>
      </c>
      <c r="G829" s="16" t="s">
        <v>590</v>
      </c>
      <c r="H829" s="16" t="s">
        <v>507</v>
      </c>
      <c r="I829" s="16" t="s">
        <v>1453</v>
      </c>
      <c r="J829" s="16" t="s">
        <v>25</v>
      </c>
      <c r="K829" s="74" t="s">
        <v>1554</v>
      </c>
      <c r="L829" s="29">
        <v>1.48</v>
      </c>
      <c r="M829" s="29">
        <v>1.48</v>
      </c>
      <c r="N829" s="29">
        <v>1.48</v>
      </c>
      <c r="O829" s="29">
        <v>100</v>
      </c>
      <c r="P829" s="3">
        <v>74</v>
      </c>
      <c r="Q829" s="3">
        <v>118.601</v>
      </c>
      <c r="R829" s="3">
        <v>-44.600999999999999</v>
      </c>
      <c r="S829" s="29">
        <v>50</v>
      </c>
      <c r="T829" s="29">
        <v>80.14</v>
      </c>
      <c r="U829" s="29">
        <v>60.27</v>
      </c>
    </row>
    <row r="830" spans="1:21" x14ac:dyDescent="0.25">
      <c r="A830" s="17" t="s">
        <v>221</v>
      </c>
      <c r="B830" s="17" t="s">
        <v>221</v>
      </c>
      <c r="C830" s="17" t="s">
        <v>462</v>
      </c>
      <c r="D830" s="17" t="s">
        <v>1584</v>
      </c>
      <c r="E830" s="17" t="s">
        <v>567</v>
      </c>
      <c r="F830" s="17" t="s">
        <v>464</v>
      </c>
      <c r="G830" s="17" t="s">
        <v>468</v>
      </c>
      <c r="H830" s="17" t="s">
        <v>506</v>
      </c>
      <c r="I830" s="17" t="s">
        <v>1453</v>
      </c>
      <c r="J830" s="17" t="s">
        <v>25</v>
      </c>
      <c r="K830" s="73" t="s">
        <v>1529</v>
      </c>
      <c r="L830" s="30">
        <v>7.33</v>
      </c>
      <c r="M830" s="30">
        <v>7.33</v>
      </c>
      <c r="N830" s="30">
        <v>7.33</v>
      </c>
      <c r="O830" s="30">
        <v>100</v>
      </c>
      <c r="P830" s="2">
        <v>366.5</v>
      </c>
      <c r="Q830" s="2">
        <v>810.87</v>
      </c>
      <c r="R830" s="2">
        <v>-444.37</v>
      </c>
      <c r="S830" s="30">
        <v>50</v>
      </c>
      <c r="T830" s="30">
        <v>110.62</v>
      </c>
      <c r="U830" s="30">
        <v>121.25</v>
      </c>
    </row>
    <row r="831" spans="1:21" x14ac:dyDescent="0.25">
      <c r="A831" s="16" t="s">
        <v>221</v>
      </c>
      <c r="B831" s="16" t="s">
        <v>221</v>
      </c>
      <c r="C831" s="16" t="s">
        <v>462</v>
      </c>
      <c r="D831" s="16" t="s">
        <v>1584</v>
      </c>
      <c r="E831" s="16" t="s">
        <v>567</v>
      </c>
      <c r="F831" s="16" t="s">
        <v>464</v>
      </c>
      <c r="G831" s="16" t="s">
        <v>470</v>
      </c>
      <c r="H831" s="16" t="s">
        <v>506</v>
      </c>
      <c r="I831" s="16" t="s">
        <v>1453</v>
      </c>
      <c r="J831" s="16" t="s">
        <v>25</v>
      </c>
      <c r="K831" s="74" t="s">
        <v>1529</v>
      </c>
      <c r="L831" s="29">
        <v>4.08</v>
      </c>
      <c r="M831" s="29">
        <v>4.08</v>
      </c>
      <c r="N831" s="29">
        <v>4.08</v>
      </c>
      <c r="O831" s="29">
        <v>100</v>
      </c>
      <c r="P831" s="3">
        <v>204</v>
      </c>
      <c r="Q831" s="3">
        <v>451.34800000000001</v>
      </c>
      <c r="R831" s="3">
        <v>-247.34800000000001</v>
      </c>
      <c r="S831" s="29">
        <v>50</v>
      </c>
      <c r="T831" s="29">
        <v>110.62</v>
      </c>
      <c r="U831" s="29">
        <v>121.25</v>
      </c>
    </row>
    <row r="832" spans="1:21" x14ac:dyDescent="0.25">
      <c r="A832" s="17" t="s">
        <v>221</v>
      </c>
      <c r="B832" s="17" t="s">
        <v>221</v>
      </c>
      <c r="C832" s="17" t="s">
        <v>462</v>
      </c>
      <c r="D832" s="17" t="s">
        <v>1584</v>
      </c>
      <c r="E832" s="17" t="s">
        <v>567</v>
      </c>
      <c r="F832" s="17" t="s">
        <v>464</v>
      </c>
      <c r="G832" s="17" t="s">
        <v>471</v>
      </c>
      <c r="H832" s="17" t="s">
        <v>506</v>
      </c>
      <c r="I832" s="17" t="s">
        <v>1453</v>
      </c>
      <c r="J832" s="17" t="s">
        <v>25</v>
      </c>
      <c r="K832" s="73" t="s">
        <v>1529</v>
      </c>
      <c r="L832" s="30">
        <v>5.43</v>
      </c>
      <c r="M832" s="30">
        <v>5.43</v>
      </c>
      <c r="N832" s="30">
        <v>5.43</v>
      </c>
      <c r="O832" s="30">
        <v>100</v>
      </c>
      <c r="P832" s="2">
        <v>271.5</v>
      </c>
      <c r="Q832" s="2">
        <v>600.69000000000005</v>
      </c>
      <c r="R832" s="2">
        <v>-329.19</v>
      </c>
      <c r="S832" s="30">
        <v>50</v>
      </c>
      <c r="T832" s="30">
        <v>110.62</v>
      </c>
      <c r="U832" s="30">
        <v>121.25</v>
      </c>
    </row>
    <row r="833" spans="1:21" x14ac:dyDescent="0.25">
      <c r="A833" s="16" t="s">
        <v>221</v>
      </c>
      <c r="B833" s="16" t="s">
        <v>221</v>
      </c>
      <c r="C833" s="16" t="s">
        <v>462</v>
      </c>
      <c r="D833" s="16" t="s">
        <v>1584</v>
      </c>
      <c r="E833" s="16" t="s">
        <v>567</v>
      </c>
      <c r="F833" s="16" t="s">
        <v>464</v>
      </c>
      <c r="G833" s="16" t="s">
        <v>472</v>
      </c>
      <c r="H833" s="16" t="s">
        <v>506</v>
      </c>
      <c r="I833" s="16" t="s">
        <v>1453</v>
      </c>
      <c r="J833" s="16" t="s">
        <v>25</v>
      </c>
      <c r="K833" s="74" t="s">
        <v>1529</v>
      </c>
      <c r="L833" s="29">
        <v>6.56</v>
      </c>
      <c r="M833" s="29">
        <v>6.56</v>
      </c>
      <c r="N833" s="29">
        <v>6.56</v>
      </c>
      <c r="O833" s="29">
        <v>100</v>
      </c>
      <c r="P833" s="3">
        <v>328</v>
      </c>
      <c r="Q833" s="3">
        <v>725.68499999999995</v>
      </c>
      <c r="R833" s="3">
        <v>-397.685</v>
      </c>
      <c r="S833" s="29">
        <v>50</v>
      </c>
      <c r="T833" s="29">
        <v>110.62</v>
      </c>
      <c r="U833" s="29">
        <v>121.25</v>
      </c>
    </row>
    <row r="834" spans="1:21" x14ac:dyDescent="0.25">
      <c r="A834" s="17" t="s">
        <v>221</v>
      </c>
      <c r="B834" s="17" t="s">
        <v>221</v>
      </c>
      <c r="C834" s="17" t="s">
        <v>462</v>
      </c>
      <c r="D834" s="17" t="s">
        <v>1584</v>
      </c>
      <c r="E834" s="17" t="s">
        <v>567</v>
      </c>
      <c r="F834" s="17" t="s">
        <v>464</v>
      </c>
      <c r="G834" s="17" t="s">
        <v>473</v>
      </c>
      <c r="H834" s="17" t="s">
        <v>506</v>
      </c>
      <c r="I834" s="17" t="s">
        <v>1453</v>
      </c>
      <c r="J834" s="17" t="s">
        <v>25</v>
      </c>
      <c r="K834" s="73" t="s">
        <v>1529</v>
      </c>
      <c r="L834" s="30">
        <v>4.84</v>
      </c>
      <c r="M834" s="30">
        <v>4.84</v>
      </c>
      <c r="N834" s="30">
        <v>4.84</v>
      </c>
      <c r="O834" s="30">
        <v>100</v>
      </c>
      <c r="P834" s="2">
        <v>242</v>
      </c>
      <c r="Q834" s="2">
        <v>535.41</v>
      </c>
      <c r="R834" s="2">
        <v>-293.41000000000003</v>
      </c>
      <c r="S834" s="30">
        <v>50</v>
      </c>
      <c r="T834" s="30">
        <v>110.62</v>
      </c>
      <c r="U834" s="30">
        <v>121.24</v>
      </c>
    </row>
    <row r="835" spans="1:21" x14ac:dyDescent="0.25">
      <c r="A835" s="16" t="s">
        <v>221</v>
      </c>
      <c r="B835" s="16" t="s">
        <v>221</v>
      </c>
      <c r="C835" s="16" t="s">
        <v>462</v>
      </c>
      <c r="D835" s="16" t="s">
        <v>1584</v>
      </c>
      <c r="E835" s="16" t="s">
        <v>567</v>
      </c>
      <c r="F835" s="16" t="s">
        <v>464</v>
      </c>
      <c r="G835" s="16" t="s">
        <v>474</v>
      </c>
      <c r="H835" s="16" t="s">
        <v>506</v>
      </c>
      <c r="I835" s="16" t="s">
        <v>1453</v>
      </c>
      <c r="J835" s="16" t="s">
        <v>25</v>
      </c>
      <c r="K835" s="74" t="s">
        <v>1529</v>
      </c>
      <c r="L835" s="29">
        <v>3.89</v>
      </c>
      <c r="M835" s="29">
        <v>3.89</v>
      </c>
      <c r="N835" s="29">
        <v>3.89</v>
      </c>
      <c r="O835" s="29">
        <v>100</v>
      </c>
      <c r="P835" s="3">
        <v>194.5</v>
      </c>
      <c r="Q835" s="3">
        <v>430.30200000000002</v>
      </c>
      <c r="R835" s="3">
        <v>-235.80199999999999</v>
      </c>
      <c r="S835" s="29">
        <v>50</v>
      </c>
      <c r="T835" s="29">
        <v>110.62</v>
      </c>
      <c r="U835" s="29">
        <v>121.23</v>
      </c>
    </row>
    <row r="836" spans="1:21" x14ac:dyDescent="0.25">
      <c r="A836" s="17" t="s">
        <v>221</v>
      </c>
      <c r="B836" s="17" t="s">
        <v>221</v>
      </c>
      <c r="C836" s="17" t="s">
        <v>462</v>
      </c>
      <c r="D836" s="17" t="s">
        <v>828</v>
      </c>
      <c r="E836" s="17" t="s">
        <v>503</v>
      </c>
      <c r="F836" s="17" t="s">
        <v>464</v>
      </c>
      <c r="G836" s="17" t="s">
        <v>477</v>
      </c>
      <c r="H836" s="17" t="s">
        <v>506</v>
      </c>
      <c r="I836" s="17" t="s">
        <v>1453</v>
      </c>
      <c r="J836" s="17" t="s">
        <v>25</v>
      </c>
      <c r="K836" s="73" t="s">
        <v>1577</v>
      </c>
      <c r="L836" s="30">
        <v>2.41</v>
      </c>
      <c r="M836" s="30">
        <v>2.41</v>
      </c>
      <c r="N836" s="30">
        <v>2.41</v>
      </c>
      <c r="O836" s="30">
        <v>100</v>
      </c>
      <c r="P836" s="2">
        <v>120.5</v>
      </c>
      <c r="Q836" s="2">
        <v>195.51599999999999</v>
      </c>
      <c r="R836" s="2">
        <v>-75.016000000000005</v>
      </c>
      <c r="S836" s="30">
        <v>50</v>
      </c>
      <c r="T836" s="30">
        <v>81.13</v>
      </c>
      <c r="U836" s="30">
        <v>62.25</v>
      </c>
    </row>
    <row r="837" spans="1:21" x14ac:dyDescent="0.25">
      <c r="A837" s="16" t="s">
        <v>221</v>
      </c>
      <c r="B837" s="16" t="s">
        <v>221</v>
      </c>
      <c r="C837" s="16" t="s">
        <v>808</v>
      </c>
      <c r="D837" s="16" t="s">
        <v>1585</v>
      </c>
      <c r="E837" s="16" t="s">
        <v>934</v>
      </c>
      <c r="F837" s="16" t="s">
        <v>761</v>
      </c>
      <c r="G837" s="16" t="s">
        <v>465</v>
      </c>
      <c r="H837" s="16" t="s">
        <v>469</v>
      </c>
      <c r="I837" s="16" t="s">
        <v>1453</v>
      </c>
      <c r="J837" s="16" t="s">
        <v>25</v>
      </c>
      <c r="K837" s="74" t="s">
        <v>1586</v>
      </c>
      <c r="L837" s="29">
        <v>34.5</v>
      </c>
      <c r="M837" s="29">
        <v>34.5</v>
      </c>
      <c r="N837" s="29">
        <v>34.5</v>
      </c>
      <c r="O837" s="29">
        <v>100</v>
      </c>
      <c r="P837" s="3">
        <v>1725</v>
      </c>
      <c r="Q837" s="3">
        <v>2391.3040000000001</v>
      </c>
      <c r="R837" s="3">
        <v>-666.30399999999997</v>
      </c>
      <c r="S837" s="29">
        <v>50</v>
      </c>
      <c r="T837" s="29">
        <v>69.31</v>
      </c>
      <c r="U837" s="29">
        <v>38.630000000000003</v>
      </c>
    </row>
    <row r="838" spans="1:21" x14ac:dyDescent="0.25">
      <c r="A838" s="17" t="s">
        <v>221</v>
      </c>
      <c r="B838" s="17" t="s">
        <v>221</v>
      </c>
      <c r="C838" s="17" t="s">
        <v>808</v>
      </c>
      <c r="D838" s="17" t="s">
        <v>1585</v>
      </c>
      <c r="E838" s="17" t="s">
        <v>934</v>
      </c>
      <c r="F838" s="17" t="s">
        <v>761</v>
      </c>
      <c r="G838" s="17" t="s">
        <v>468</v>
      </c>
      <c r="H838" s="17" t="s">
        <v>469</v>
      </c>
      <c r="I838" s="17" t="s">
        <v>1453</v>
      </c>
      <c r="J838" s="17" t="s">
        <v>25</v>
      </c>
      <c r="K838" s="73" t="s">
        <v>1586</v>
      </c>
      <c r="L838" s="30">
        <v>0.27</v>
      </c>
      <c r="M838" s="30">
        <v>0.27</v>
      </c>
      <c r="N838" s="30">
        <v>0.27</v>
      </c>
      <c r="O838" s="30">
        <v>100</v>
      </c>
      <c r="P838" s="2">
        <v>13.5</v>
      </c>
      <c r="Q838" s="2">
        <v>18.716000000000001</v>
      </c>
      <c r="R838" s="2">
        <v>-5.2160000000000002</v>
      </c>
      <c r="S838" s="30">
        <v>50</v>
      </c>
      <c r="T838" s="30">
        <v>69.319999999999993</v>
      </c>
      <c r="U838" s="30">
        <v>38.64</v>
      </c>
    </row>
    <row r="839" spans="1:21" x14ac:dyDescent="0.25">
      <c r="A839" s="16" t="s">
        <v>221</v>
      </c>
      <c r="B839" s="16" t="s">
        <v>221</v>
      </c>
      <c r="C839" s="16" t="s">
        <v>808</v>
      </c>
      <c r="D839" s="16" t="s">
        <v>1585</v>
      </c>
      <c r="E839" s="16" t="s">
        <v>934</v>
      </c>
      <c r="F839" s="16" t="s">
        <v>761</v>
      </c>
      <c r="G839" s="16" t="s">
        <v>470</v>
      </c>
      <c r="H839" s="16" t="s">
        <v>469</v>
      </c>
      <c r="I839" s="16" t="s">
        <v>1453</v>
      </c>
      <c r="J839" s="16" t="s">
        <v>25</v>
      </c>
      <c r="K839" s="74" t="s">
        <v>1586</v>
      </c>
      <c r="L839" s="29">
        <v>17.899999999999999</v>
      </c>
      <c r="M839" s="29">
        <v>17.899999999999999</v>
      </c>
      <c r="N839" s="29">
        <v>17.899999999999999</v>
      </c>
      <c r="O839" s="29">
        <v>100</v>
      </c>
      <c r="P839" s="3">
        <v>895</v>
      </c>
      <c r="Q839" s="3">
        <v>1240.702</v>
      </c>
      <c r="R839" s="3">
        <v>-345.702</v>
      </c>
      <c r="S839" s="29">
        <v>50</v>
      </c>
      <c r="T839" s="29">
        <v>69.31</v>
      </c>
      <c r="U839" s="29">
        <v>38.630000000000003</v>
      </c>
    </row>
    <row r="840" spans="1:21" x14ac:dyDescent="0.25">
      <c r="A840" s="17" t="s">
        <v>221</v>
      </c>
      <c r="B840" s="17" t="s">
        <v>221</v>
      </c>
      <c r="C840" s="17" t="s">
        <v>808</v>
      </c>
      <c r="D840" s="17" t="s">
        <v>1585</v>
      </c>
      <c r="E840" s="17" t="s">
        <v>934</v>
      </c>
      <c r="F840" s="17" t="s">
        <v>761</v>
      </c>
      <c r="G840" s="17" t="s">
        <v>471</v>
      </c>
      <c r="H840" s="17" t="s">
        <v>469</v>
      </c>
      <c r="I840" s="17" t="s">
        <v>1453</v>
      </c>
      <c r="J840" s="17" t="s">
        <v>25</v>
      </c>
      <c r="K840" s="73" t="s">
        <v>1586</v>
      </c>
      <c r="L840" s="30">
        <v>5.63</v>
      </c>
      <c r="M840" s="30">
        <v>5.63</v>
      </c>
      <c r="N840" s="30">
        <v>5.63</v>
      </c>
      <c r="O840" s="30">
        <v>100</v>
      </c>
      <c r="P840" s="2">
        <v>281.5</v>
      </c>
      <c r="Q840" s="2">
        <v>390.21800000000002</v>
      </c>
      <c r="R840" s="2">
        <v>-108.718</v>
      </c>
      <c r="S840" s="30">
        <v>50</v>
      </c>
      <c r="T840" s="30">
        <v>69.31</v>
      </c>
      <c r="U840" s="30">
        <v>38.619999999999997</v>
      </c>
    </row>
    <row r="841" spans="1:21" x14ac:dyDescent="0.25">
      <c r="A841" s="16" t="s">
        <v>221</v>
      </c>
      <c r="B841" s="16" t="s">
        <v>221</v>
      </c>
      <c r="C841" s="16" t="s">
        <v>808</v>
      </c>
      <c r="D841" s="16" t="s">
        <v>1491</v>
      </c>
      <c r="E841" s="16" t="s">
        <v>861</v>
      </c>
      <c r="F841" s="16" t="s">
        <v>774</v>
      </c>
      <c r="G841" s="16" t="s">
        <v>475</v>
      </c>
      <c r="H841" s="16" t="s">
        <v>469</v>
      </c>
      <c r="I841" s="16" t="s">
        <v>1453</v>
      </c>
      <c r="J841" s="16" t="s">
        <v>25</v>
      </c>
      <c r="K841" s="74" t="s">
        <v>1472</v>
      </c>
      <c r="L841" s="29">
        <v>10.59</v>
      </c>
      <c r="M841" s="29">
        <v>10.59</v>
      </c>
      <c r="N841" s="29">
        <v>0</v>
      </c>
      <c r="O841" s="29">
        <v>0</v>
      </c>
      <c r="P841" s="3">
        <v>529.5</v>
      </c>
      <c r="Q841" s="3">
        <v>531.16099999999994</v>
      </c>
      <c r="R841" s="3">
        <v>-1.661</v>
      </c>
      <c r="S841" s="29">
        <v>50</v>
      </c>
      <c r="T841" s="29">
        <v>0</v>
      </c>
      <c r="U841" s="29">
        <v>0</v>
      </c>
    </row>
    <row r="842" spans="1:21" x14ac:dyDescent="0.25">
      <c r="A842" s="17" t="s">
        <v>221</v>
      </c>
      <c r="B842" s="17" t="s">
        <v>221</v>
      </c>
      <c r="C842" s="17" t="s">
        <v>808</v>
      </c>
      <c r="D842" s="17" t="s">
        <v>1491</v>
      </c>
      <c r="E842" s="17" t="s">
        <v>861</v>
      </c>
      <c r="F842" s="17" t="s">
        <v>774</v>
      </c>
      <c r="G842" s="17" t="s">
        <v>477</v>
      </c>
      <c r="H842" s="17" t="s">
        <v>469</v>
      </c>
      <c r="I842" s="17" t="s">
        <v>1453</v>
      </c>
      <c r="J842" s="17" t="s">
        <v>25</v>
      </c>
      <c r="K842" s="73" t="s">
        <v>1472</v>
      </c>
      <c r="L842" s="30">
        <v>6.39</v>
      </c>
      <c r="M842" s="30">
        <v>6.39</v>
      </c>
      <c r="N842" s="30">
        <v>0</v>
      </c>
      <c r="O842" s="30">
        <v>0</v>
      </c>
      <c r="P842" s="2">
        <v>319.5</v>
      </c>
      <c r="Q842" s="2">
        <v>320.49700000000001</v>
      </c>
      <c r="R842" s="2">
        <v>-0.997</v>
      </c>
      <c r="S842" s="30">
        <v>50</v>
      </c>
      <c r="T842" s="30">
        <v>0</v>
      </c>
      <c r="U842" s="30">
        <v>0</v>
      </c>
    </row>
    <row r="843" spans="1:21" x14ac:dyDescent="0.25">
      <c r="A843" s="16" t="s">
        <v>221</v>
      </c>
      <c r="B843" s="16" t="s">
        <v>221</v>
      </c>
      <c r="C843" s="16" t="s">
        <v>808</v>
      </c>
      <c r="D843" s="16" t="s">
        <v>1491</v>
      </c>
      <c r="E843" s="16" t="s">
        <v>861</v>
      </c>
      <c r="F843" s="16" t="s">
        <v>774</v>
      </c>
      <c r="G843" s="16" t="s">
        <v>478</v>
      </c>
      <c r="H843" s="16" t="s">
        <v>469</v>
      </c>
      <c r="I843" s="16" t="s">
        <v>1453</v>
      </c>
      <c r="J843" s="16" t="s">
        <v>25</v>
      </c>
      <c r="K843" s="74" t="s">
        <v>1472</v>
      </c>
      <c r="L843" s="29">
        <v>9.2100000000000009</v>
      </c>
      <c r="M843" s="29">
        <v>9.2100000000000009</v>
      </c>
      <c r="N843" s="29">
        <v>0</v>
      </c>
      <c r="O843" s="29">
        <v>0</v>
      </c>
      <c r="P843" s="3">
        <v>460.5</v>
      </c>
      <c r="Q843" s="3">
        <v>461.93799999999999</v>
      </c>
      <c r="R843" s="3">
        <v>-1.4379999999999999</v>
      </c>
      <c r="S843" s="29">
        <v>50</v>
      </c>
      <c r="T843" s="29">
        <v>0</v>
      </c>
      <c r="U843" s="29">
        <v>0</v>
      </c>
    </row>
    <row r="844" spans="1:21" x14ac:dyDescent="0.25">
      <c r="A844" s="17" t="s">
        <v>221</v>
      </c>
      <c r="B844" s="17" t="s">
        <v>221</v>
      </c>
      <c r="C844" s="17" t="s">
        <v>808</v>
      </c>
      <c r="D844" s="17" t="s">
        <v>1491</v>
      </c>
      <c r="E844" s="17" t="s">
        <v>861</v>
      </c>
      <c r="F844" s="17" t="s">
        <v>774</v>
      </c>
      <c r="G844" s="17" t="s">
        <v>479</v>
      </c>
      <c r="H844" s="17" t="s">
        <v>469</v>
      </c>
      <c r="I844" s="17" t="s">
        <v>1453</v>
      </c>
      <c r="J844" s="17" t="s">
        <v>25</v>
      </c>
      <c r="K844" s="73" t="s">
        <v>1472</v>
      </c>
      <c r="L844" s="30">
        <v>3.93</v>
      </c>
      <c r="M844" s="30">
        <v>3.93</v>
      </c>
      <c r="N844" s="30">
        <v>0</v>
      </c>
      <c r="O844" s="30">
        <v>0</v>
      </c>
      <c r="P844" s="2">
        <v>196.5</v>
      </c>
      <c r="Q844" s="2">
        <v>197.11</v>
      </c>
      <c r="R844" s="2">
        <v>-0.61</v>
      </c>
      <c r="S844" s="30">
        <v>50</v>
      </c>
      <c r="T844" s="30">
        <v>0</v>
      </c>
      <c r="U844" s="30">
        <v>0</v>
      </c>
    </row>
    <row r="845" spans="1:21" x14ac:dyDescent="0.25">
      <c r="A845" s="16" t="s">
        <v>221</v>
      </c>
      <c r="B845" s="16" t="s">
        <v>221</v>
      </c>
      <c r="C845" s="16" t="s">
        <v>808</v>
      </c>
      <c r="D845" s="16" t="s">
        <v>1507</v>
      </c>
      <c r="E845" s="16" t="s">
        <v>957</v>
      </c>
      <c r="F845" s="16" t="s">
        <v>751</v>
      </c>
      <c r="G845" s="16" t="s">
        <v>465</v>
      </c>
      <c r="H845" s="16" t="s">
        <v>509</v>
      </c>
      <c r="I845" s="16" t="s">
        <v>1587</v>
      </c>
      <c r="J845" s="16" t="s">
        <v>25</v>
      </c>
      <c r="K845" s="74" t="s">
        <v>1468</v>
      </c>
      <c r="L845" s="29">
        <v>3.06</v>
      </c>
      <c r="M845" s="29">
        <v>3.06</v>
      </c>
      <c r="N845" s="29">
        <v>3.06</v>
      </c>
      <c r="O845" s="29">
        <v>100</v>
      </c>
      <c r="P845" s="3">
        <v>367.2</v>
      </c>
      <c r="Q845" s="3">
        <v>437.07799999999997</v>
      </c>
      <c r="R845" s="3">
        <v>-69.878</v>
      </c>
      <c r="S845" s="29">
        <v>120</v>
      </c>
      <c r="T845" s="29">
        <v>142.84</v>
      </c>
      <c r="U845" s="29">
        <v>19.03</v>
      </c>
    </row>
    <row r="846" spans="1:21" x14ac:dyDescent="0.25">
      <c r="A846" s="17" t="s">
        <v>221</v>
      </c>
      <c r="B846" s="17" t="s">
        <v>221</v>
      </c>
      <c r="C846" s="17" t="s">
        <v>808</v>
      </c>
      <c r="D846" s="17" t="s">
        <v>1483</v>
      </c>
      <c r="E846" s="17" t="s">
        <v>913</v>
      </c>
      <c r="F846" s="17" t="s">
        <v>753</v>
      </c>
      <c r="G846" s="17" t="s">
        <v>538</v>
      </c>
      <c r="H846" s="17" t="s">
        <v>545</v>
      </c>
      <c r="I846" s="17" t="s">
        <v>1587</v>
      </c>
      <c r="J846" s="17" t="s">
        <v>25</v>
      </c>
      <c r="K846" s="73" t="s">
        <v>1484</v>
      </c>
      <c r="L846" s="30">
        <v>17.5</v>
      </c>
      <c r="M846" s="30">
        <v>17.5</v>
      </c>
      <c r="N846" s="30">
        <v>0</v>
      </c>
      <c r="O846" s="30">
        <v>0</v>
      </c>
      <c r="P846" s="2">
        <v>1400</v>
      </c>
      <c r="Q846" s="2">
        <v>1329.6489999999999</v>
      </c>
      <c r="R846" s="2">
        <v>70.350999999999999</v>
      </c>
      <c r="S846" s="30">
        <v>80</v>
      </c>
      <c r="T846" s="30">
        <v>0</v>
      </c>
      <c r="U846" s="30">
        <v>0</v>
      </c>
    </row>
    <row r="847" spans="1:21" x14ac:dyDescent="0.25">
      <c r="A847" s="16" t="s">
        <v>221</v>
      </c>
      <c r="B847" s="16" t="s">
        <v>221</v>
      </c>
      <c r="C847" s="16" t="s">
        <v>808</v>
      </c>
      <c r="D847" s="16" t="s">
        <v>1483</v>
      </c>
      <c r="E847" s="16" t="s">
        <v>913</v>
      </c>
      <c r="F847" s="16" t="s">
        <v>753</v>
      </c>
      <c r="G847" s="16" t="s">
        <v>539</v>
      </c>
      <c r="H847" s="16" t="s">
        <v>545</v>
      </c>
      <c r="I847" s="16" t="s">
        <v>1587</v>
      </c>
      <c r="J847" s="16" t="s">
        <v>25</v>
      </c>
      <c r="K847" s="74" t="s">
        <v>1484</v>
      </c>
      <c r="L847" s="29">
        <v>7.3</v>
      </c>
      <c r="M847" s="29">
        <v>7.3</v>
      </c>
      <c r="N847" s="29">
        <v>0</v>
      </c>
      <c r="O847" s="29">
        <v>0</v>
      </c>
      <c r="P847" s="3">
        <v>584</v>
      </c>
      <c r="Q847" s="3">
        <v>554.64200000000005</v>
      </c>
      <c r="R847" s="3">
        <v>29.358000000000001</v>
      </c>
      <c r="S847" s="29">
        <v>80</v>
      </c>
      <c r="T847" s="29">
        <v>0</v>
      </c>
      <c r="U847" s="29">
        <v>0</v>
      </c>
    </row>
    <row r="848" spans="1:21" x14ac:dyDescent="0.25">
      <c r="A848" s="17" t="s">
        <v>221</v>
      </c>
      <c r="B848" s="17" t="s">
        <v>221</v>
      </c>
      <c r="C848" s="17" t="s">
        <v>808</v>
      </c>
      <c r="D848" s="17" t="s">
        <v>1483</v>
      </c>
      <c r="E848" s="17" t="s">
        <v>913</v>
      </c>
      <c r="F848" s="17" t="s">
        <v>753</v>
      </c>
      <c r="G848" s="17" t="s">
        <v>534</v>
      </c>
      <c r="H848" s="17" t="s">
        <v>499</v>
      </c>
      <c r="I848" s="17" t="s">
        <v>1587</v>
      </c>
      <c r="J848" s="17" t="s">
        <v>25</v>
      </c>
      <c r="K848" s="73" t="s">
        <v>1484</v>
      </c>
      <c r="L848" s="30">
        <v>7.85</v>
      </c>
      <c r="M848" s="30">
        <v>7.85</v>
      </c>
      <c r="N848" s="30">
        <v>0</v>
      </c>
      <c r="O848" s="30">
        <v>0</v>
      </c>
      <c r="P848" s="2">
        <v>549.5</v>
      </c>
      <c r="Q848" s="2">
        <v>521.89800000000002</v>
      </c>
      <c r="R848" s="2">
        <v>27.602</v>
      </c>
      <c r="S848" s="30">
        <v>70</v>
      </c>
      <c r="T848" s="30">
        <v>0</v>
      </c>
      <c r="U848" s="30">
        <v>0</v>
      </c>
    </row>
    <row r="849" spans="1:21" x14ac:dyDescent="0.25">
      <c r="A849" s="16" t="s">
        <v>221</v>
      </c>
      <c r="B849" s="16" t="s">
        <v>221</v>
      </c>
      <c r="C849" s="16" t="s">
        <v>808</v>
      </c>
      <c r="D849" s="16" t="s">
        <v>1483</v>
      </c>
      <c r="E849" s="16" t="s">
        <v>913</v>
      </c>
      <c r="F849" s="16" t="s">
        <v>753</v>
      </c>
      <c r="G849" s="16" t="s">
        <v>535</v>
      </c>
      <c r="H849" s="16" t="s">
        <v>499</v>
      </c>
      <c r="I849" s="16" t="s">
        <v>1587</v>
      </c>
      <c r="J849" s="16" t="s">
        <v>25</v>
      </c>
      <c r="K849" s="74" t="s">
        <v>1484</v>
      </c>
      <c r="L849" s="29">
        <v>27.92</v>
      </c>
      <c r="M849" s="29">
        <v>27.92</v>
      </c>
      <c r="N849" s="29">
        <v>0</v>
      </c>
      <c r="O849" s="29">
        <v>0</v>
      </c>
      <c r="P849" s="3">
        <v>1954.4</v>
      </c>
      <c r="Q849" s="3">
        <v>1856.1579999999999</v>
      </c>
      <c r="R849" s="3">
        <v>98.242000000000004</v>
      </c>
      <c r="S849" s="29">
        <v>70</v>
      </c>
      <c r="T849" s="29">
        <v>0</v>
      </c>
      <c r="U849" s="29">
        <v>0</v>
      </c>
    </row>
    <row r="850" spans="1:21" x14ac:dyDescent="0.25">
      <c r="A850" s="17" t="s">
        <v>221</v>
      </c>
      <c r="B850" s="17" t="s">
        <v>221</v>
      </c>
      <c r="C850" s="17" t="s">
        <v>808</v>
      </c>
      <c r="D850" s="17" t="s">
        <v>1483</v>
      </c>
      <c r="E850" s="17" t="s">
        <v>913</v>
      </c>
      <c r="F850" s="17" t="s">
        <v>753</v>
      </c>
      <c r="G850" s="17" t="s">
        <v>536</v>
      </c>
      <c r="H850" s="17" t="s">
        <v>499</v>
      </c>
      <c r="I850" s="17" t="s">
        <v>1587</v>
      </c>
      <c r="J850" s="17" t="s">
        <v>25</v>
      </c>
      <c r="K850" s="73" t="s">
        <v>1484</v>
      </c>
      <c r="L850" s="30">
        <v>18.149999999999999</v>
      </c>
      <c r="M850" s="30">
        <v>18.149999999999999</v>
      </c>
      <c r="N850" s="30">
        <v>0</v>
      </c>
      <c r="O850" s="30">
        <v>0</v>
      </c>
      <c r="P850" s="2">
        <v>1270.5</v>
      </c>
      <c r="Q850" s="2">
        <v>1206.6320000000001</v>
      </c>
      <c r="R850" s="2">
        <v>63.868000000000002</v>
      </c>
      <c r="S850" s="30">
        <v>70</v>
      </c>
      <c r="T850" s="30">
        <v>0</v>
      </c>
      <c r="U850" s="30">
        <v>0</v>
      </c>
    </row>
    <row r="851" spans="1:21" x14ac:dyDescent="0.25">
      <c r="A851" s="16" t="s">
        <v>221</v>
      </c>
      <c r="B851" s="16" t="s">
        <v>221</v>
      </c>
      <c r="C851" s="16" t="s">
        <v>808</v>
      </c>
      <c r="D851" s="16" t="s">
        <v>1483</v>
      </c>
      <c r="E851" s="16" t="s">
        <v>913</v>
      </c>
      <c r="F851" s="16" t="s">
        <v>753</v>
      </c>
      <c r="G851" s="16" t="s">
        <v>537</v>
      </c>
      <c r="H851" s="16" t="s">
        <v>499</v>
      </c>
      <c r="I851" s="16" t="s">
        <v>1587</v>
      </c>
      <c r="J851" s="16" t="s">
        <v>25</v>
      </c>
      <c r="K851" s="74" t="s">
        <v>1484</v>
      </c>
      <c r="L851" s="29">
        <v>9.76</v>
      </c>
      <c r="M851" s="29">
        <v>9.76</v>
      </c>
      <c r="N851" s="29">
        <v>0</v>
      </c>
      <c r="O851" s="29">
        <v>0</v>
      </c>
      <c r="P851" s="3">
        <v>683.2</v>
      </c>
      <c r="Q851" s="3">
        <v>648.86599999999999</v>
      </c>
      <c r="R851" s="3">
        <v>34.334000000000003</v>
      </c>
      <c r="S851" s="29">
        <v>70</v>
      </c>
      <c r="T851" s="29">
        <v>0</v>
      </c>
      <c r="U851" s="29">
        <v>0</v>
      </c>
    </row>
    <row r="852" spans="1:21" x14ac:dyDescent="0.25">
      <c r="A852" s="17" t="s">
        <v>221</v>
      </c>
      <c r="B852" s="17" t="s">
        <v>221</v>
      </c>
      <c r="C852" s="17" t="s">
        <v>808</v>
      </c>
      <c r="D852" s="17" t="s">
        <v>1483</v>
      </c>
      <c r="E852" s="17" t="s">
        <v>913</v>
      </c>
      <c r="F852" s="17" t="s">
        <v>753</v>
      </c>
      <c r="G852" s="17" t="s">
        <v>586</v>
      </c>
      <c r="H852" s="17" t="s">
        <v>499</v>
      </c>
      <c r="I852" s="17" t="s">
        <v>1587</v>
      </c>
      <c r="J852" s="17" t="s">
        <v>25</v>
      </c>
      <c r="K852" s="73" t="s">
        <v>1484</v>
      </c>
      <c r="L852" s="30">
        <v>8.14</v>
      </c>
      <c r="M852" s="30">
        <v>8.14</v>
      </c>
      <c r="N852" s="30">
        <v>0</v>
      </c>
      <c r="O852" s="30">
        <v>0</v>
      </c>
      <c r="P852" s="2">
        <v>569.79999999999995</v>
      </c>
      <c r="Q852" s="2">
        <v>541.18299999999999</v>
      </c>
      <c r="R852" s="2">
        <v>28.617000000000001</v>
      </c>
      <c r="S852" s="30">
        <v>70</v>
      </c>
      <c r="T852" s="30">
        <v>0</v>
      </c>
      <c r="U852" s="30">
        <v>0</v>
      </c>
    </row>
    <row r="853" spans="1:21" x14ac:dyDescent="0.25">
      <c r="A853" s="16" t="s">
        <v>221</v>
      </c>
      <c r="B853" s="16" t="s">
        <v>221</v>
      </c>
      <c r="C853" s="16" t="s">
        <v>462</v>
      </c>
      <c r="D853" s="16" t="s">
        <v>1488</v>
      </c>
      <c r="E853" s="16" t="s">
        <v>702</v>
      </c>
      <c r="F853" s="16" t="s">
        <v>703</v>
      </c>
      <c r="G853" s="16" t="s">
        <v>588</v>
      </c>
      <c r="H853" s="16" t="s">
        <v>499</v>
      </c>
      <c r="I853" s="16" t="s">
        <v>1587</v>
      </c>
      <c r="J853" s="16" t="s">
        <v>25</v>
      </c>
      <c r="K853" s="74" t="s">
        <v>1458</v>
      </c>
      <c r="L853" s="29">
        <v>0.5</v>
      </c>
      <c r="M853" s="29">
        <v>1.87</v>
      </c>
      <c r="N853" s="29">
        <v>0.5</v>
      </c>
      <c r="O853" s="29">
        <v>26.74</v>
      </c>
      <c r="P853" s="3">
        <v>45</v>
      </c>
      <c r="Q853" s="3">
        <v>55.784999999999997</v>
      </c>
      <c r="R853" s="3">
        <v>-10.785</v>
      </c>
      <c r="S853" s="29">
        <v>90</v>
      </c>
      <c r="T853" s="29">
        <v>111.57</v>
      </c>
      <c r="U853" s="29">
        <v>23.97</v>
      </c>
    </row>
    <row r="854" spans="1:21" x14ac:dyDescent="0.25">
      <c r="A854" s="17" t="s">
        <v>221</v>
      </c>
      <c r="B854" s="17" t="s">
        <v>221</v>
      </c>
      <c r="C854" s="17" t="s">
        <v>462</v>
      </c>
      <c r="D854" s="17" t="s">
        <v>1500</v>
      </c>
      <c r="E854" s="17" t="s">
        <v>777</v>
      </c>
      <c r="F854" s="17" t="s">
        <v>638</v>
      </c>
      <c r="G854" s="17" t="s">
        <v>478</v>
      </c>
      <c r="H854" s="17" t="s">
        <v>495</v>
      </c>
      <c r="I854" s="17" t="s">
        <v>1587</v>
      </c>
      <c r="J854" s="17" t="s">
        <v>25</v>
      </c>
      <c r="K854" s="73" t="s">
        <v>1525</v>
      </c>
      <c r="L854" s="30">
        <v>1.1599999999999999</v>
      </c>
      <c r="M854" s="30">
        <v>1.1599999999999999</v>
      </c>
      <c r="N854" s="30">
        <v>0</v>
      </c>
      <c r="O854" s="30">
        <v>0</v>
      </c>
      <c r="P854" s="2">
        <v>87</v>
      </c>
      <c r="Q854" s="2">
        <v>86.846000000000004</v>
      </c>
      <c r="R854" s="2">
        <v>0.154</v>
      </c>
      <c r="S854" s="30">
        <v>75</v>
      </c>
      <c r="T854" s="30">
        <v>0</v>
      </c>
      <c r="U854" s="30">
        <v>0</v>
      </c>
    </row>
    <row r="855" spans="1:21" x14ac:dyDescent="0.25">
      <c r="A855" s="16" t="s">
        <v>221</v>
      </c>
      <c r="B855" s="16" t="s">
        <v>221</v>
      </c>
      <c r="C855" s="16" t="s">
        <v>462</v>
      </c>
      <c r="D855" s="16" t="s">
        <v>1500</v>
      </c>
      <c r="E855" s="16" t="s">
        <v>777</v>
      </c>
      <c r="F855" s="16" t="s">
        <v>638</v>
      </c>
      <c r="G855" s="16" t="s">
        <v>479</v>
      </c>
      <c r="H855" s="16" t="s">
        <v>495</v>
      </c>
      <c r="I855" s="16" t="s">
        <v>1587</v>
      </c>
      <c r="J855" s="16" t="s">
        <v>25</v>
      </c>
      <c r="K855" s="74" t="s">
        <v>1525</v>
      </c>
      <c r="L855" s="29">
        <v>16.95</v>
      </c>
      <c r="M855" s="29">
        <v>16.95</v>
      </c>
      <c r="N855" s="29">
        <v>0</v>
      </c>
      <c r="O855" s="29">
        <v>0</v>
      </c>
      <c r="P855" s="3">
        <v>1271.25</v>
      </c>
      <c r="Q855" s="3">
        <v>1268.9290000000001</v>
      </c>
      <c r="R855" s="3">
        <v>2.3210000000000002</v>
      </c>
      <c r="S855" s="29">
        <v>75</v>
      </c>
      <c r="T855" s="29">
        <v>0</v>
      </c>
      <c r="U855" s="29">
        <v>0</v>
      </c>
    </row>
    <row r="856" spans="1:21" x14ac:dyDescent="0.25">
      <c r="A856" s="17" t="s">
        <v>221</v>
      </c>
      <c r="B856" s="17" t="s">
        <v>221</v>
      </c>
      <c r="C856" s="17" t="s">
        <v>462</v>
      </c>
      <c r="D856" s="17" t="s">
        <v>1560</v>
      </c>
      <c r="E856" s="17" t="s">
        <v>655</v>
      </c>
      <c r="F856" s="17" t="s">
        <v>464</v>
      </c>
      <c r="G856" s="17" t="s">
        <v>474</v>
      </c>
      <c r="H856" s="17" t="s">
        <v>487</v>
      </c>
      <c r="I856" s="17" t="s">
        <v>1587</v>
      </c>
      <c r="J856" s="17" t="s">
        <v>25</v>
      </c>
      <c r="K856" s="73" t="s">
        <v>1531</v>
      </c>
      <c r="L856" s="30">
        <v>3.79</v>
      </c>
      <c r="M856" s="30">
        <v>3.79</v>
      </c>
      <c r="N856" s="30">
        <v>0</v>
      </c>
      <c r="O856" s="30">
        <v>0</v>
      </c>
      <c r="P856" s="2">
        <v>208.45</v>
      </c>
      <c r="Q856" s="2">
        <v>351.76400000000001</v>
      </c>
      <c r="R856" s="2">
        <v>-143.31399999999999</v>
      </c>
      <c r="S856" s="30">
        <v>55</v>
      </c>
      <c r="T856" s="30">
        <v>0</v>
      </c>
      <c r="U856" s="30">
        <v>0</v>
      </c>
    </row>
    <row r="857" spans="1:21" x14ac:dyDescent="0.25">
      <c r="A857" s="16" t="s">
        <v>221</v>
      </c>
      <c r="B857" s="16" t="s">
        <v>221</v>
      </c>
      <c r="C857" s="16" t="s">
        <v>462</v>
      </c>
      <c r="D857" s="16" t="s">
        <v>1560</v>
      </c>
      <c r="E857" s="16" t="s">
        <v>655</v>
      </c>
      <c r="F857" s="16" t="s">
        <v>464</v>
      </c>
      <c r="G857" s="16" t="s">
        <v>480</v>
      </c>
      <c r="H857" s="16" t="s">
        <v>487</v>
      </c>
      <c r="I857" s="16" t="s">
        <v>1587</v>
      </c>
      <c r="J857" s="16" t="s">
        <v>25</v>
      </c>
      <c r="K857" s="74" t="s">
        <v>1531</v>
      </c>
      <c r="L857" s="29">
        <v>5.23</v>
      </c>
      <c r="M857" s="29">
        <v>5.23</v>
      </c>
      <c r="N857" s="29">
        <v>0</v>
      </c>
      <c r="O857" s="29">
        <v>0</v>
      </c>
      <c r="P857" s="3">
        <v>287.64999999999998</v>
      </c>
      <c r="Q857" s="3">
        <v>485.42899999999997</v>
      </c>
      <c r="R857" s="3">
        <v>-197.779</v>
      </c>
      <c r="S857" s="29">
        <v>55</v>
      </c>
      <c r="T857" s="29">
        <v>0</v>
      </c>
      <c r="U857" s="29">
        <v>0</v>
      </c>
    </row>
    <row r="858" spans="1:21" x14ac:dyDescent="0.25">
      <c r="A858" s="17" t="s">
        <v>221</v>
      </c>
      <c r="B858" s="17" t="s">
        <v>221</v>
      </c>
      <c r="C858" s="17" t="s">
        <v>808</v>
      </c>
      <c r="D858" s="17" t="s">
        <v>1483</v>
      </c>
      <c r="E858" s="17" t="s">
        <v>913</v>
      </c>
      <c r="F858" s="17" t="s">
        <v>753</v>
      </c>
      <c r="G858" s="17" t="s">
        <v>523</v>
      </c>
      <c r="H858" s="17" t="s">
        <v>487</v>
      </c>
      <c r="I858" s="17" t="s">
        <v>1587</v>
      </c>
      <c r="J858" s="17" t="s">
        <v>25</v>
      </c>
      <c r="K858" s="73" t="s">
        <v>1484</v>
      </c>
      <c r="L858" s="30">
        <v>5.5</v>
      </c>
      <c r="M858" s="30">
        <v>5.5</v>
      </c>
      <c r="N858" s="30">
        <v>0</v>
      </c>
      <c r="O858" s="30">
        <v>0</v>
      </c>
      <c r="P858" s="2">
        <v>302.5</v>
      </c>
      <c r="Q858" s="2">
        <v>287.30200000000002</v>
      </c>
      <c r="R858" s="2">
        <v>15.198</v>
      </c>
      <c r="S858" s="30">
        <v>55</v>
      </c>
      <c r="T858" s="30">
        <v>0</v>
      </c>
      <c r="U858" s="30">
        <v>0</v>
      </c>
    </row>
    <row r="859" spans="1:21" x14ac:dyDescent="0.25">
      <c r="A859" s="16" t="s">
        <v>221</v>
      </c>
      <c r="B859" s="16" t="s">
        <v>221</v>
      </c>
      <c r="C859" s="16" t="s">
        <v>808</v>
      </c>
      <c r="D859" s="16" t="s">
        <v>1483</v>
      </c>
      <c r="E859" s="16" t="s">
        <v>913</v>
      </c>
      <c r="F859" s="16" t="s">
        <v>753</v>
      </c>
      <c r="G859" s="16" t="s">
        <v>527</v>
      </c>
      <c r="H859" s="16" t="s">
        <v>487</v>
      </c>
      <c r="I859" s="16" t="s">
        <v>1587</v>
      </c>
      <c r="J859" s="16" t="s">
        <v>25</v>
      </c>
      <c r="K859" s="74" t="s">
        <v>1484</v>
      </c>
      <c r="L859" s="29">
        <v>6.41</v>
      </c>
      <c r="M859" s="29">
        <v>6.41</v>
      </c>
      <c r="N859" s="29">
        <v>0</v>
      </c>
      <c r="O859" s="29">
        <v>0</v>
      </c>
      <c r="P859" s="3">
        <v>352.55</v>
      </c>
      <c r="Q859" s="3">
        <v>334.82100000000003</v>
      </c>
      <c r="R859" s="3">
        <v>17.728999999999999</v>
      </c>
      <c r="S859" s="29">
        <v>55</v>
      </c>
      <c r="T859" s="29">
        <v>0</v>
      </c>
      <c r="U859" s="29">
        <v>0</v>
      </c>
    </row>
    <row r="860" spans="1:21" x14ac:dyDescent="0.25">
      <c r="A860" s="17" t="s">
        <v>221</v>
      </c>
      <c r="B860" s="17" t="s">
        <v>221</v>
      </c>
      <c r="C860" s="17" t="s">
        <v>808</v>
      </c>
      <c r="D860" s="17" t="s">
        <v>1483</v>
      </c>
      <c r="E860" s="17" t="s">
        <v>913</v>
      </c>
      <c r="F860" s="17" t="s">
        <v>753</v>
      </c>
      <c r="G860" s="17" t="s">
        <v>528</v>
      </c>
      <c r="H860" s="17" t="s">
        <v>487</v>
      </c>
      <c r="I860" s="17" t="s">
        <v>1587</v>
      </c>
      <c r="J860" s="17" t="s">
        <v>25</v>
      </c>
      <c r="K860" s="73" t="s">
        <v>1484</v>
      </c>
      <c r="L860" s="30">
        <v>12.91</v>
      </c>
      <c r="M860" s="30">
        <v>12.91</v>
      </c>
      <c r="N860" s="30">
        <v>0</v>
      </c>
      <c r="O860" s="30">
        <v>0</v>
      </c>
      <c r="P860" s="2">
        <v>710.05</v>
      </c>
      <c r="Q860" s="2">
        <v>674.35799999999995</v>
      </c>
      <c r="R860" s="2">
        <v>35.692</v>
      </c>
      <c r="S860" s="30">
        <v>55</v>
      </c>
      <c r="T860" s="30">
        <v>0</v>
      </c>
      <c r="U860" s="30">
        <v>0</v>
      </c>
    </row>
    <row r="861" spans="1:21" x14ac:dyDescent="0.25">
      <c r="A861" s="16" t="s">
        <v>221</v>
      </c>
      <c r="B861" s="16" t="s">
        <v>221</v>
      </c>
      <c r="C861" s="16" t="s">
        <v>808</v>
      </c>
      <c r="D861" s="16" t="s">
        <v>1483</v>
      </c>
      <c r="E861" s="16" t="s">
        <v>913</v>
      </c>
      <c r="F861" s="16" t="s">
        <v>753</v>
      </c>
      <c r="G861" s="16" t="s">
        <v>529</v>
      </c>
      <c r="H861" s="16" t="s">
        <v>487</v>
      </c>
      <c r="I861" s="16" t="s">
        <v>1587</v>
      </c>
      <c r="J861" s="16" t="s">
        <v>25</v>
      </c>
      <c r="K861" s="74" t="s">
        <v>1484</v>
      </c>
      <c r="L861" s="29">
        <v>1.81</v>
      </c>
      <c r="M861" s="29">
        <v>1.81</v>
      </c>
      <c r="N861" s="29">
        <v>0</v>
      </c>
      <c r="O861" s="29">
        <v>0</v>
      </c>
      <c r="P861" s="3">
        <v>99.55</v>
      </c>
      <c r="Q861" s="3">
        <v>94.543000000000006</v>
      </c>
      <c r="R861" s="3">
        <v>5.0069999999999997</v>
      </c>
      <c r="S861" s="29">
        <v>55</v>
      </c>
      <c r="T861" s="29">
        <v>0</v>
      </c>
      <c r="U861" s="29">
        <v>0</v>
      </c>
    </row>
    <row r="862" spans="1:21" x14ac:dyDescent="0.25">
      <c r="A862" s="17" t="s">
        <v>221</v>
      </c>
      <c r="B862" s="17" t="s">
        <v>221</v>
      </c>
      <c r="C862" s="17" t="s">
        <v>808</v>
      </c>
      <c r="D862" s="17" t="s">
        <v>1483</v>
      </c>
      <c r="E862" s="17" t="s">
        <v>913</v>
      </c>
      <c r="F862" s="17" t="s">
        <v>753</v>
      </c>
      <c r="G862" s="17" t="s">
        <v>530</v>
      </c>
      <c r="H862" s="17" t="s">
        <v>487</v>
      </c>
      <c r="I862" s="17" t="s">
        <v>1587</v>
      </c>
      <c r="J862" s="17" t="s">
        <v>25</v>
      </c>
      <c r="K862" s="73" t="s">
        <v>1484</v>
      </c>
      <c r="L862" s="30">
        <v>5.73</v>
      </c>
      <c r="M862" s="30">
        <v>5.73</v>
      </c>
      <c r="N862" s="30">
        <v>0</v>
      </c>
      <c r="O862" s="30">
        <v>0</v>
      </c>
      <c r="P862" s="2">
        <v>315.14999999999998</v>
      </c>
      <c r="Q862" s="2">
        <v>299.31400000000002</v>
      </c>
      <c r="R862" s="2">
        <v>15.836</v>
      </c>
      <c r="S862" s="30">
        <v>55</v>
      </c>
      <c r="T862" s="30">
        <v>0</v>
      </c>
      <c r="U862" s="30">
        <v>0</v>
      </c>
    </row>
    <row r="863" spans="1:21" x14ac:dyDescent="0.25">
      <c r="A863" s="16" t="s">
        <v>221</v>
      </c>
      <c r="B863" s="16" t="s">
        <v>221</v>
      </c>
      <c r="C863" s="16" t="s">
        <v>808</v>
      </c>
      <c r="D863" s="16" t="s">
        <v>1483</v>
      </c>
      <c r="E863" s="16" t="s">
        <v>913</v>
      </c>
      <c r="F863" s="16" t="s">
        <v>753</v>
      </c>
      <c r="G863" s="16" t="s">
        <v>531</v>
      </c>
      <c r="H863" s="16" t="s">
        <v>487</v>
      </c>
      <c r="I863" s="16" t="s">
        <v>1587</v>
      </c>
      <c r="J863" s="16" t="s">
        <v>25</v>
      </c>
      <c r="K863" s="74" t="s">
        <v>1484</v>
      </c>
      <c r="L863" s="29">
        <v>12.37</v>
      </c>
      <c r="M863" s="29">
        <v>12.37</v>
      </c>
      <c r="N863" s="29">
        <v>0</v>
      </c>
      <c r="O863" s="29">
        <v>0</v>
      </c>
      <c r="P863" s="3">
        <v>680.35</v>
      </c>
      <c r="Q863" s="3">
        <v>646.17200000000003</v>
      </c>
      <c r="R863" s="3">
        <v>34.177999999999997</v>
      </c>
      <c r="S863" s="29">
        <v>55</v>
      </c>
      <c r="T863" s="29">
        <v>0</v>
      </c>
      <c r="U863" s="29">
        <v>0</v>
      </c>
    </row>
    <row r="864" spans="1:21" x14ac:dyDescent="0.25">
      <c r="A864" s="17" t="s">
        <v>221</v>
      </c>
      <c r="B864" s="17" t="s">
        <v>221</v>
      </c>
      <c r="C864" s="17" t="s">
        <v>808</v>
      </c>
      <c r="D864" s="17" t="s">
        <v>1483</v>
      </c>
      <c r="E864" s="17" t="s">
        <v>913</v>
      </c>
      <c r="F864" s="17" t="s">
        <v>753</v>
      </c>
      <c r="G864" s="17" t="s">
        <v>532</v>
      </c>
      <c r="H864" s="17" t="s">
        <v>487</v>
      </c>
      <c r="I864" s="17" t="s">
        <v>1587</v>
      </c>
      <c r="J864" s="17" t="s">
        <v>25</v>
      </c>
      <c r="K864" s="73" t="s">
        <v>1484</v>
      </c>
      <c r="L864" s="30">
        <v>6.82</v>
      </c>
      <c r="M864" s="30">
        <v>6.82</v>
      </c>
      <c r="N864" s="30">
        <v>0</v>
      </c>
      <c r="O864" s="30">
        <v>0</v>
      </c>
      <c r="P864" s="2">
        <v>375.1</v>
      </c>
      <c r="Q864" s="2">
        <v>356.26100000000002</v>
      </c>
      <c r="R864" s="2">
        <v>18.838999999999999</v>
      </c>
      <c r="S864" s="30">
        <v>55</v>
      </c>
      <c r="T864" s="30">
        <v>0</v>
      </c>
      <c r="U864" s="30">
        <v>0</v>
      </c>
    </row>
    <row r="865" spans="1:21" x14ac:dyDescent="0.25">
      <c r="A865" s="16" t="s">
        <v>221</v>
      </c>
      <c r="B865" s="16" t="s">
        <v>221</v>
      </c>
      <c r="C865" s="16" t="s">
        <v>808</v>
      </c>
      <c r="D865" s="16" t="s">
        <v>1483</v>
      </c>
      <c r="E865" s="16" t="s">
        <v>913</v>
      </c>
      <c r="F865" s="16" t="s">
        <v>753</v>
      </c>
      <c r="G865" s="16" t="s">
        <v>533</v>
      </c>
      <c r="H865" s="16" t="s">
        <v>487</v>
      </c>
      <c r="I865" s="16" t="s">
        <v>1587</v>
      </c>
      <c r="J865" s="16" t="s">
        <v>25</v>
      </c>
      <c r="K865" s="74" t="s">
        <v>1484</v>
      </c>
      <c r="L865" s="29">
        <v>6.64</v>
      </c>
      <c r="M865" s="29">
        <v>6.64</v>
      </c>
      <c r="N865" s="29">
        <v>0</v>
      </c>
      <c r="O865" s="29">
        <v>0</v>
      </c>
      <c r="P865" s="3">
        <v>365.2</v>
      </c>
      <c r="Q865" s="3">
        <v>346.84500000000003</v>
      </c>
      <c r="R865" s="3">
        <v>18.355</v>
      </c>
      <c r="S865" s="29">
        <v>55</v>
      </c>
      <c r="T865" s="29">
        <v>0</v>
      </c>
      <c r="U865" s="29">
        <v>0</v>
      </c>
    </row>
    <row r="866" spans="1:21" x14ac:dyDescent="0.25">
      <c r="A866" s="17" t="s">
        <v>221</v>
      </c>
      <c r="B866" s="17" t="s">
        <v>221</v>
      </c>
      <c r="C866" s="17" t="s">
        <v>462</v>
      </c>
      <c r="D866" s="17" t="s">
        <v>1500</v>
      </c>
      <c r="E866" s="17" t="s">
        <v>777</v>
      </c>
      <c r="F866" s="17" t="s">
        <v>638</v>
      </c>
      <c r="G866" s="17" t="s">
        <v>480</v>
      </c>
      <c r="H866" s="17" t="s">
        <v>504</v>
      </c>
      <c r="I866" s="17" t="s">
        <v>1587</v>
      </c>
      <c r="J866" s="17" t="s">
        <v>25</v>
      </c>
      <c r="K866" s="73" t="s">
        <v>1525</v>
      </c>
      <c r="L866" s="30">
        <v>6.17</v>
      </c>
      <c r="M866" s="30">
        <v>6.17</v>
      </c>
      <c r="N866" s="30">
        <v>0</v>
      </c>
      <c r="O866" s="30">
        <v>0</v>
      </c>
      <c r="P866" s="2">
        <v>431.9</v>
      </c>
      <c r="Q866" s="2">
        <v>431.11099999999999</v>
      </c>
      <c r="R866" s="2">
        <v>0.78900000000000003</v>
      </c>
      <c r="S866" s="30">
        <v>70</v>
      </c>
      <c r="T866" s="30">
        <v>0</v>
      </c>
      <c r="U866" s="30">
        <v>0</v>
      </c>
    </row>
    <row r="867" spans="1:21" x14ac:dyDescent="0.25">
      <c r="A867" s="16" t="s">
        <v>221</v>
      </c>
      <c r="B867" s="16" t="s">
        <v>221</v>
      </c>
      <c r="C867" s="16" t="s">
        <v>462</v>
      </c>
      <c r="D867" s="16" t="s">
        <v>1581</v>
      </c>
      <c r="E867" s="16" t="s">
        <v>626</v>
      </c>
      <c r="F867" s="16" t="s">
        <v>585</v>
      </c>
      <c r="G867" s="16" t="s">
        <v>613</v>
      </c>
      <c r="H867" s="16" t="s">
        <v>507</v>
      </c>
      <c r="I867" s="16" t="s">
        <v>1587</v>
      </c>
      <c r="J867" s="16" t="s">
        <v>25</v>
      </c>
      <c r="K867" s="74" t="s">
        <v>1550</v>
      </c>
      <c r="L867" s="29">
        <v>2.39</v>
      </c>
      <c r="M867" s="29">
        <v>4.7699999999999996</v>
      </c>
      <c r="N867" s="29">
        <v>2.39</v>
      </c>
      <c r="O867" s="29">
        <v>50.1</v>
      </c>
      <c r="P867" s="3">
        <v>119.5</v>
      </c>
      <c r="Q867" s="3">
        <v>84.516000000000005</v>
      </c>
      <c r="R867" s="3">
        <v>34.984000000000002</v>
      </c>
      <c r="S867" s="29">
        <v>50</v>
      </c>
      <c r="T867" s="29">
        <v>35.36</v>
      </c>
      <c r="U867" s="29">
        <v>-29.28</v>
      </c>
    </row>
    <row r="868" spans="1:21" x14ac:dyDescent="0.25">
      <c r="A868" s="17" t="s">
        <v>221</v>
      </c>
      <c r="B868" s="17" t="s">
        <v>221</v>
      </c>
      <c r="C868" s="17" t="s">
        <v>462</v>
      </c>
      <c r="D868" s="17" t="s">
        <v>1581</v>
      </c>
      <c r="E868" s="17" t="s">
        <v>626</v>
      </c>
      <c r="F868" s="17" t="s">
        <v>585</v>
      </c>
      <c r="G868" s="17" t="s">
        <v>614</v>
      </c>
      <c r="H868" s="17" t="s">
        <v>507</v>
      </c>
      <c r="I868" s="17" t="s">
        <v>1587</v>
      </c>
      <c r="J868" s="17" t="s">
        <v>25</v>
      </c>
      <c r="K868" s="73" t="s">
        <v>1550</v>
      </c>
      <c r="L868" s="30">
        <v>3.19</v>
      </c>
      <c r="M868" s="30">
        <v>6.37</v>
      </c>
      <c r="N868" s="30">
        <v>3.19</v>
      </c>
      <c r="O868" s="30">
        <v>50.08</v>
      </c>
      <c r="P868" s="2">
        <v>159.5</v>
      </c>
      <c r="Q868" s="2">
        <v>112.816</v>
      </c>
      <c r="R868" s="2">
        <v>46.683999999999997</v>
      </c>
      <c r="S868" s="30">
        <v>50</v>
      </c>
      <c r="T868" s="30">
        <v>35.369999999999997</v>
      </c>
      <c r="U868" s="30">
        <v>-29.27</v>
      </c>
    </row>
    <row r="869" spans="1:21" x14ac:dyDescent="0.25">
      <c r="A869" s="16" t="s">
        <v>221</v>
      </c>
      <c r="B869" s="16" t="s">
        <v>221</v>
      </c>
      <c r="C869" s="16" t="s">
        <v>462</v>
      </c>
      <c r="D869" s="16" t="s">
        <v>1459</v>
      </c>
      <c r="E869" s="16" t="s">
        <v>548</v>
      </c>
      <c r="F869" s="16" t="s">
        <v>549</v>
      </c>
      <c r="G869" s="16" t="s">
        <v>465</v>
      </c>
      <c r="H869" s="16" t="s">
        <v>512</v>
      </c>
      <c r="I869" s="16" t="s">
        <v>1588</v>
      </c>
      <c r="J869" s="16" t="s">
        <v>25</v>
      </c>
      <c r="K869" s="74" t="s">
        <v>1460</v>
      </c>
      <c r="L869" s="29">
        <v>18.05</v>
      </c>
      <c r="M869" s="29">
        <v>18.05</v>
      </c>
      <c r="N869" s="29">
        <v>18.05</v>
      </c>
      <c r="O869" s="29">
        <v>100</v>
      </c>
      <c r="P869" s="3">
        <v>1444</v>
      </c>
      <c r="Q869" s="3">
        <v>2009.3820000000001</v>
      </c>
      <c r="R869" s="3">
        <v>-565.38199999999995</v>
      </c>
      <c r="S869" s="29">
        <v>80</v>
      </c>
      <c r="T869" s="29">
        <v>111.32</v>
      </c>
      <c r="U869" s="29">
        <v>39.15</v>
      </c>
    </row>
    <row r="870" spans="1:21" x14ac:dyDescent="0.25">
      <c r="A870" s="17" t="s">
        <v>221</v>
      </c>
      <c r="B870" s="17" t="s">
        <v>221</v>
      </c>
      <c r="C870" s="17" t="s">
        <v>462</v>
      </c>
      <c r="D870" s="17" t="s">
        <v>1473</v>
      </c>
      <c r="E870" s="17" t="s">
        <v>694</v>
      </c>
      <c r="F870" s="17" t="s">
        <v>695</v>
      </c>
      <c r="G870" s="17" t="s">
        <v>465</v>
      </c>
      <c r="H870" s="17" t="s">
        <v>636</v>
      </c>
      <c r="I870" s="17" t="s">
        <v>1588</v>
      </c>
      <c r="J870" s="17" t="s">
        <v>25</v>
      </c>
      <c r="K870" s="73" t="s">
        <v>1474</v>
      </c>
      <c r="L870" s="30">
        <v>18.399999999999999</v>
      </c>
      <c r="M870" s="30">
        <v>18.399999999999999</v>
      </c>
      <c r="N870" s="30">
        <v>18.399999999999999</v>
      </c>
      <c r="O870" s="30">
        <v>100</v>
      </c>
      <c r="P870" s="2">
        <v>2208</v>
      </c>
      <c r="Q870" s="2">
        <v>2507.0070000000001</v>
      </c>
      <c r="R870" s="2">
        <v>-299.00700000000001</v>
      </c>
      <c r="S870" s="30">
        <v>120</v>
      </c>
      <c r="T870" s="30">
        <v>136.25</v>
      </c>
      <c r="U870" s="30">
        <v>13.54</v>
      </c>
    </row>
    <row r="871" spans="1:21" x14ac:dyDescent="0.25">
      <c r="A871" s="16" t="s">
        <v>221</v>
      </c>
      <c r="B871" s="16" t="s">
        <v>221</v>
      </c>
      <c r="C871" s="16" t="s">
        <v>808</v>
      </c>
      <c r="D871" s="16" t="s">
        <v>1570</v>
      </c>
      <c r="E871" s="16" t="s">
        <v>980</v>
      </c>
      <c r="F871" s="16" t="s">
        <v>638</v>
      </c>
      <c r="G871" s="16" t="s">
        <v>465</v>
      </c>
      <c r="H871" s="16" t="s">
        <v>636</v>
      </c>
      <c r="I871" s="16" t="s">
        <v>1588</v>
      </c>
      <c r="J871" s="16" t="s">
        <v>25</v>
      </c>
      <c r="K871" s="74" t="s">
        <v>1502</v>
      </c>
      <c r="L871" s="29">
        <v>0</v>
      </c>
      <c r="M871" s="29">
        <v>30.1</v>
      </c>
      <c r="N871" s="29">
        <v>0</v>
      </c>
      <c r="O871" s="29">
        <v>0</v>
      </c>
      <c r="P871" s="3">
        <v>0</v>
      </c>
      <c r="Q871" s="3">
        <v>24.221</v>
      </c>
      <c r="R871" s="3">
        <v>0</v>
      </c>
      <c r="S871" s="29">
        <v>0</v>
      </c>
      <c r="T871" s="29">
        <v>0</v>
      </c>
      <c r="U871" s="29">
        <v>0</v>
      </c>
    </row>
    <row r="872" spans="1:21" x14ac:dyDescent="0.25">
      <c r="A872" s="17" t="s">
        <v>221</v>
      </c>
      <c r="B872" s="17" t="s">
        <v>221</v>
      </c>
      <c r="C872" s="17" t="s">
        <v>462</v>
      </c>
      <c r="D872" s="17" t="s">
        <v>1487</v>
      </c>
      <c r="E872" s="17" t="s">
        <v>797</v>
      </c>
      <c r="F872" s="17" t="s">
        <v>761</v>
      </c>
      <c r="G872" s="17" t="s">
        <v>465</v>
      </c>
      <c r="H872" s="17" t="s">
        <v>509</v>
      </c>
      <c r="I872" s="17" t="s">
        <v>1588</v>
      </c>
      <c r="J872" s="17" t="s">
        <v>25</v>
      </c>
      <c r="K872" s="73" t="s">
        <v>1486</v>
      </c>
      <c r="L872" s="30">
        <v>4.79</v>
      </c>
      <c r="M872" s="30">
        <v>4.79</v>
      </c>
      <c r="N872" s="30">
        <v>4.79</v>
      </c>
      <c r="O872" s="30">
        <v>100</v>
      </c>
      <c r="P872" s="2">
        <v>502.95</v>
      </c>
      <c r="Q872" s="2">
        <v>720.44799999999998</v>
      </c>
      <c r="R872" s="2">
        <v>-217.49799999999999</v>
      </c>
      <c r="S872" s="30">
        <v>105</v>
      </c>
      <c r="T872" s="30">
        <v>150.41</v>
      </c>
      <c r="U872" s="30">
        <v>43.24</v>
      </c>
    </row>
    <row r="873" spans="1:21" x14ac:dyDescent="0.25">
      <c r="A873" s="16" t="s">
        <v>221</v>
      </c>
      <c r="B873" s="16" t="s">
        <v>221</v>
      </c>
      <c r="C873" s="16" t="s">
        <v>462</v>
      </c>
      <c r="D873" s="16" t="s">
        <v>1467</v>
      </c>
      <c r="E873" s="16" t="s">
        <v>738</v>
      </c>
      <c r="F873" s="16" t="s">
        <v>727</v>
      </c>
      <c r="G873" s="16" t="s">
        <v>477</v>
      </c>
      <c r="H873" s="16" t="s">
        <v>509</v>
      </c>
      <c r="I873" s="16" t="s">
        <v>1588</v>
      </c>
      <c r="J873" s="16" t="s">
        <v>25</v>
      </c>
      <c r="K873" s="74" t="s">
        <v>1468</v>
      </c>
      <c r="L873" s="29">
        <v>14.92</v>
      </c>
      <c r="M873" s="29">
        <v>14.92</v>
      </c>
      <c r="N873" s="29">
        <v>14.92</v>
      </c>
      <c r="O873" s="29">
        <v>100</v>
      </c>
      <c r="P873" s="3">
        <v>1566.6</v>
      </c>
      <c r="Q873" s="3">
        <v>1704.1130000000001</v>
      </c>
      <c r="R873" s="3">
        <v>-137.51300000000001</v>
      </c>
      <c r="S873" s="29">
        <v>105</v>
      </c>
      <c r="T873" s="29">
        <v>114.22</v>
      </c>
      <c r="U873" s="29">
        <v>8.7799999999999994</v>
      </c>
    </row>
    <row r="874" spans="1:21" x14ac:dyDescent="0.25">
      <c r="A874" s="17" t="s">
        <v>221</v>
      </c>
      <c r="B874" s="17" t="s">
        <v>221</v>
      </c>
      <c r="C874" s="17" t="s">
        <v>462</v>
      </c>
      <c r="D874" s="17" t="s">
        <v>1589</v>
      </c>
      <c r="E874" s="17" t="s">
        <v>770</v>
      </c>
      <c r="F874" s="17" t="s">
        <v>716</v>
      </c>
      <c r="G874" s="17" t="s">
        <v>468</v>
      </c>
      <c r="H874" s="17" t="s">
        <v>509</v>
      </c>
      <c r="I874" s="17" t="s">
        <v>1588</v>
      </c>
      <c r="J874" s="17" t="s">
        <v>25</v>
      </c>
      <c r="K874" s="73" t="s">
        <v>1590</v>
      </c>
      <c r="L874" s="30">
        <v>6.49</v>
      </c>
      <c r="M874" s="30">
        <v>6.49</v>
      </c>
      <c r="N874" s="30">
        <v>0</v>
      </c>
      <c r="O874" s="30">
        <v>0</v>
      </c>
      <c r="P874" s="2">
        <v>681.45</v>
      </c>
      <c r="Q874" s="2">
        <v>749.12</v>
      </c>
      <c r="R874" s="2">
        <v>-67.67</v>
      </c>
      <c r="S874" s="30">
        <v>105</v>
      </c>
      <c r="T874" s="30">
        <v>0</v>
      </c>
      <c r="U874" s="30">
        <v>0</v>
      </c>
    </row>
    <row r="875" spans="1:21" x14ac:dyDescent="0.25">
      <c r="A875" s="16" t="s">
        <v>221</v>
      </c>
      <c r="B875" s="16" t="s">
        <v>221</v>
      </c>
      <c r="C875" s="16" t="s">
        <v>462</v>
      </c>
      <c r="D875" s="16" t="s">
        <v>1589</v>
      </c>
      <c r="E875" s="16" t="s">
        <v>770</v>
      </c>
      <c r="F875" s="16" t="s">
        <v>716</v>
      </c>
      <c r="G875" s="16" t="s">
        <v>470</v>
      </c>
      <c r="H875" s="16" t="s">
        <v>509</v>
      </c>
      <c r="I875" s="16" t="s">
        <v>1588</v>
      </c>
      <c r="J875" s="16" t="s">
        <v>25</v>
      </c>
      <c r="K875" s="74" t="s">
        <v>1590</v>
      </c>
      <c r="L875" s="29">
        <v>3.43</v>
      </c>
      <c r="M875" s="29">
        <v>3.43</v>
      </c>
      <c r="N875" s="29">
        <v>0</v>
      </c>
      <c r="O875" s="29">
        <v>0</v>
      </c>
      <c r="P875" s="3">
        <v>360.15</v>
      </c>
      <c r="Q875" s="3">
        <v>395.92</v>
      </c>
      <c r="R875" s="3">
        <v>-35.770000000000003</v>
      </c>
      <c r="S875" s="29">
        <v>105</v>
      </c>
      <c r="T875" s="29">
        <v>0</v>
      </c>
      <c r="U875" s="29">
        <v>0</v>
      </c>
    </row>
    <row r="876" spans="1:21" x14ac:dyDescent="0.25">
      <c r="A876" s="17" t="s">
        <v>221</v>
      </c>
      <c r="B876" s="17" t="s">
        <v>221</v>
      </c>
      <c r="C876" s="17" t="s">
        <v>462</v>
      </c>
      <c r="D876" s="17" t="s">
        <v>1589</v>
      </c>
      <c r="E876" s="17" t="s">
        <v>770</v>
      </c>
      <c r="F876" s="17" t="s">
        <v>716</v>
      </c>
      <c r="G876" s="17" t="s">
        <v>471</v>
      </c>
      <c r="H876" s="17" t="s">
        <v>509</v>
      </c>
      <c r="I876" s="17" t="s">
        <v>1588</v>
      </c>
      <c r="J876" s="17" t="s">
        <v>25</v>
      </c>
      <c r="K876" s="73" t="s">
        <v>1590</v>
      </c>
      <c r="L876" s="30">
        <v>4.12</v>
      </c>
      <c r="M876" s="30">
        <v>4.12</v>
      </c>
      <c r="N876" s="30">
        <v>0</v>
      </c>
      <c r="O876" s="30">
        <v>0</v>
      </c>
      <c r="P876" s="2">
        <v>432.6</v>
      </c>
      <c r="Q876" s="2">
        <v>475.553</v>
      </c>
      <c r="R876" s="2">
        <v>-42.953000000000003</v>
      </c>
      <c r="S876" s="30">
        <v>105</v>
      </c>
      <c r="T876" s="30">
        <v>0</v>
      </c>
      <c r="U876" s="30">
        <v>0</v>
      </c>
    </row>
    <row r="877" spans="1:21" x14ac:dyDescent="0.25">
      <c r="A877" s="16" t="s">
        <v>221</v>
      </c>
      <c r="B877" s="16" t="s">
        <v>221</v>
      </c>
      <c r="C877" s="16" t="s">
        <v>462</v>
      </c>
      <c r="D877" s="16" t="s">
        <v>1589</v>
      </c>
      <c r="E877" s="16" t="s">
        <v>770</v>
      </c>
      <c r="F877" s="16" t="s">
        <v>716</v>
      </c>
      <c r="G877" s="16" t="s">
        <v>476</v>
      </c>
      <c r="H877" s="16" t="s">
        <v>509</v>
      </c>
      <c r="I877" s="16" t="s">
        <v>1588</v>
      </c>
      <c r="J877" s="16" t="s">
        <v>25</v>
      </c>
      <c r="K877" s="74" t="s">
        <v>1590</v>
      </c>
      <c r="L877" s="29">
        <v>4.1500000000000004</v>
      </c>
      <c r="M877" s="29">
        <v>4.1500000000000004</v>
      </c>
      <c r="N877" s="29">
        <v>0</v>
      </c>
      <c r="O877" s="29">
        <v>0</v>
      </c>
      <c r="P877" s="3">
        <v>435.75</v>
      </c>
      <c r="Q877" s="3">
        <v>479.02100000000002</v>
      </c>
      <c r="R877" s="3">
        <v>-43.271000000000001</v>
      </c>
      <c r="S877" s="29">
        <v>105</v>
      </c>
      <c r="T877" s="29">
        <v>0</v>
      </c>
      <c r="U877" s="29">
        <v>0</v>
      </c>
    </row>
    <row r="878" spans="1:21" x14ac:dyDescent="0.25">
      <c r="A878" s="17" t="s">
        <v>221</v>
      </c>
      <c r="B878" s="17" t="s">
        <v>221</v>
      </c>
      <c r="C878" s="17" t="s">
        <v>462</v>
      </c>
      <c r="D878" s="17" t="s">
        <v>1589</v>
      </c>
      <c r="E878" s="17" t="s">
        <v>770</v>
      </c>
      <c r="F878" s="17" t="s">
        <v>716</v>
      </c>
      <c r="G878" s="17" t="s">
        <v>482</v>
      </c>
      <c r="H878" s="17" t="s">
        <v>509</v>
      </c>
      <c r="I878" s="17" t="s">
        <v>1588</v>
      </c>
      <c r="J878" s="17" t="s">
        <v>25</v>
      </c>
      <c r="K878" s="73" t="s">
        <v>1590</v>
      </c>
      <c r="L878" s="30">
        <v>1.06</v>
      </c>
      <c r="M878" s="30">
        <v>1.06</v>
      </c>
      <c r="N878" s="30">
        <v>0</v>
      </c>
      <c r="O878" s="30">
        <v>0</v>
      </c>
      <c r="P878" s="2">
        <v>111.3</v>
      </c>
      <c r="Q878" s="2">
        <v>122.35</v>
      </c>
      <c r="R878" s="2">
        <v>-11.05</v>
      </c>
      <c r="S878" s="30">
        <v>105</v>
      </c>
      <c r="T878" s="30">
        <v>0</v>
      </c>
      <c r="U878" s="30">
        <v>0</v>
      </c>
    </row>
    <row r="879" spans="1:21" x14ac:dyDescent="0.25">
      <c r="A879" s="16" t="s">
        <v>221</v>
      </c>
      <c r="B879" s="16" t="s">
        <v>221</v>
      </c>
      <c r="C879" s="16" t="s">
        <v>462</v>
      </c>
      <c r="D879" s="16" t="s">
        <v>1589</v>
      </c>
      <c r="E879" s="16" t="s">
        <v>770</v>
      </c>
      <c r="F879" s="16" t="s">
        <v>716</v>
      </c>
      <c r="G879" s="16" t="s">
        <v>483</v>
      </c>
      <c r="H879" s="16" t="s">
        <v>509</v>
      </c>
      <c r="I879" s="16" t="s">
        <v>1588</v>
      </c>
      <c r="J879" s="16" t="s">
        <v>25</v>
      </c>
      <c r="K879" s="74" t="s">
        <v>1590</v>
      </c>
      <c r="L879" s="29">
        <v>2.94</v>
      </c>
      <c r="M879" s="29">
        <v>2.94</v>
      </c>
      <c r="N879" s="29">
        <v>0</v>
      </c>
      <c r="O879" s="29">
        <v>0</v>
      </c>
      <c r="P879" s="3">
        <v>308.7</v>
      </c>
      <c r="Q879" s="3">
        <v>339.37900000000002</v>
      </c>
      <c r="R879" s="3">
        <v>-30.678999999999998</v>
      </c>
      <c r="S879" s="29">
        <v>105</v>
      </c>
      <c r="T879" s="29">
        <v>0</v>
      </c>
      <c r="U879" s="29">
        <v>0</v>
      </c>
    </row>
    <row r="880" spans="1:21" x14ac:dyDescent="0.25">
      <c r="A880" s="17" t="s">
        <v>221</v>
      </c>
      <c r="B880" s="17" t="s">
        <v>221</v>
      </c>
      <c r="C880" s="17" t="s">
        <v>462</v>
      </c>
      <c r="D880" s="17" t="s">
        <v>1591</v>
      </c>
      <c r="E880" s="17" t="s">
        <v>763</v>
      </c>
      <c r="F880" s="17" t="s">
        <v>753</v>
      </c>
      <c r="G880" s="17" t="s">
        <v>465</v>
      </c>
      <c r="H880" s="17" t="s">
        <v>509</v>
      </c>
      <c r="I880" s="17" t="s">
        <v>1588</v>
      </c>
      <c r="J880" s="17" t="s">
        <v>25</v>
      </c>
      <c r="K880" s="73" t="s">
        <v>1592</v>
      </c>
      <c r="L880" s="30">
        <v>0.94</v>
      </c>
      <c r="M880" s="30">
        <v>0.94</v>
      </c>
      <c r="N880" s="30">
        <v>0</v>
      </c>
      <c r="O880" s="30">
        <v>0</v>
      </c>
      <c r="P880" s="2">
        <v>103.4</v>
      </c>
      <c r="Q880" s="2">
        <v>116.54900000000001</v>
      </c>
      <c r="R880" s="2">
        <v>-13.148999999999999</v>
      </c>
      <c r="S880" s="30">
        <v>110</v>
      </c>
      <c r="T880" s="30">
        <v>0</v>
      </c>
      <c r="U880" s="30">
        <v>0</v>
      </c>
    </row>
    <row r="881" spans="1:21" x14ac:dyDescent="0.25">
      <c r="A881" s="16" t="s">
        <v>221</v>
      </c>
      <c r="B881" s="16" t="s">
        <v>221</v>
      </c>
      <c r="C881" s="16" t="s">
        <v>462</v>
      </c>
      <c r="D881" s="16" t="s">
        <v>1591</v>
      </c>
      <c r="E881" s="16" t="s">
        <v>763</v>
      </c>
      <c r="F881" s="16" t="s">
        <v>753</v>
      </c>
      <c r="G881" s="16" t="s">
        <v>468</v>
      </c>
      <c r="H881" s="16" t="s">
        <v>509</v>
      </c>
      <c r="I881" s="16" t="s">
        <v>1588</v>
      </c>
      <c r="J881" s="16" t="s">
        <v>25</v>
      </c>
      <c r="K881" s="74" t="s">
        <v>1592</v>
      </c>
      <c r="L881" s="29">
        <v>10.19</v>
      </c>
      <c r="M881" s="29">
        <v>10.19</v>
      </c>
      <c r="N881" s="29">
        <v>0</v>
      </c>
      <c r="O881" s="29">
        <v>0</v>
      </c>
      <c r="P881" s="3">
        <v>1120.9000000000001</v>
      </c>
      <c r="Q881" s="3">
        <v>1263.354</v>
      </c>
      <c r="R881" s="3">
        <v>-142.45400000000001</v>
      </c>
      <c r="S881" s="29">
        <v>110</v>
      </c>
      <c r="T881" s="29">
        <v>0</v>
      </c>
      <c r="U881" s="29">
        <v>0</v>
      </c>
    </row>
    <row r="882" spans="1:21" x14ac:dyDescent="0.25">
      <c r="A882" s="17" t="s">
        <v>221</v>
      </c>
      <c r="B882" s="17" t="s">
        <v>221</v>
      </c>
      <c r="C882" s="17" t="s">
        <v>462</v>
      </c>
      <c r="D882" s="17" t="s">
        <v>1591</v>
      </c>
      <c r="E882" s="17" t="s">
        <v>763</v>
      </c>
      <c r="F882" s="17" t="s">
        <v>753</v>
      </c>
      <c r="G882" s="17" t="s">
        <v>470</v>
      </c>
      <c r="H882" s="17" t="s">
        <v>509</v>
      </c>
      <c r="I882" s="17" t="s">
        <v>1588</v>
      </c>
      <c r="J882" s="17" t="s">
        <v>25</v>
      </c>
      <c r="K882" s="73" t="s">
        <v>1592</v>
      </c>
      <c r="L882" s="30">
        <v>9.48</v>
      </c>
      <c r="M882" s="30">
        <v>9.48</v>
      </c>
      <c r="N882" s="30">
        <v>0</v>
      </c>
      <c r="O882" s="30">
        <v>0</v>
      </c>
      <c r="P882" s="2">
        <v>1042.8</v>
      </c>
      <c r="Q882" s="2">
        <v>1175.3109999999999</v>
      </c>
      <c r="R882" s="2">
        <v>-132.511</v>
      </c>
      <c r="S882" s="30">
        <v>110</v>
      </c>
      <c r="T882" s="30">
        <v>0</v>
      </c>
      <c r="U882" s="30">
        <v>0</v>
      </c>
    </row>
    <row r="883" spans="1:21" x14ac:dyDescent="0.25">
      <c r="A883" s="16" t="s">
        <v>221</v>
      </c>
      <c r="B883" s="16" t="s">
        <v>221</v>
      </c>
      <c r="C883" s="16" t="s">
        <v>462</v>
      </c>
      <c r="D883" s="16" t="s">
        <v>1591</v>
      </c>
      <c r="E883" s="16" t="s">
        <v>763</v>
      </c>
      <c r="F883" s="16" t="s">
        <v>753</v>
      </c>
      <c r="G883" s="16" t="s">
        <v>471</v>
      </c>
      <c r="H883" s="16" t="s">
        <v>509</v>
      </c>
      <c r="I883" s="16" t="s">
        <v>1588</v>
      </c>
      <c r="J883" s="16" t="s">
        <v>25</v>
      </c>
      <c r="K883" s="74" t="s">
        <v>1592</v>
      </c>
      <c r="L883" s="29">
        <v>5.64</v>
      </c>
      <c r="M883" s="29">
        <v>5.64</v>
      </c>
      <c r="N883" s="29">
        <v>0</v>
      </c>
      <c r="O883" s="29">
        <v>0</v>
      </c>
      <c r="P883" s="3">
        <v>620.4</v>
      </c>
      <c r="Q883" s="3">
        <v>699.23199999999997</v>
      </c>
      <c r="R883" s="3">
        <v>-78.831999999999994</v>
      </c>
      <c r="S883" s="29">
        <v>110</v>
      </c>
      <c r="T883" s="29">
        <v>0</v>
      </c>
      <c r="U883" s="29">
        <v>0</v>
      </c>
    </row>
    <row r="884" spans="1:21" x14ac:dyDescent="0.25">
      <c r="A884" s="17" t="s">
        <v>221</v>
      </c>
      <c r="B884" s="17" t="s">
        <v>221</v>
      </c>
      <c r="C884" s="17" t="s">
        <v>462</v>
      </c>
      <c r="D884" s="17" t="s">
        <v>1591</v>
      </c>
      <c r="E884" s="17" t="s">
        <v>763</v>
      </c>
      <c r="F884" s="17" t="s">
        <v>753</v>
      </c>
      <c r="G884" s="17" t="s">
        <v>473</v>
      </c>
      <c r="H884" s="17" t="s">
        <v>509</v>
      </c>
      <c r="I884" s="17" t="s">
        <v>1588</v>
      </c>
      <c r="J884" s="17" t="s">
        <v>25</v>
      </c>
      <c r="K884" s="73" t="s">
        <v>1592</v>
      </c>
      <c r="L884" s="30">
        <v>12.61</v>
      </c>
      <c r="M884" s="30">
        <v>12.61</v>
      </c>
      <c r="N884" s="30">
        <v>0</v>
      </c>
      <c r="O884" s="30">
        <v>0</v>
      </c>
      <c r="P884" s="2">
        <v>1387.1</v>
      </c>
      <c r="Q884" s="2">
        <v>1563.3620000000001</v>
      </c>
      <c r="R884" s="2">
        <v>-176.262</v>
      </c>
      <c r="S884" s="30">
        <v>110</v>
      </c>
      <c r="T884" s="30">
        <v>0</v>
      </c>
      <c r="U884" s="30">
        <v>0</v>
      </c>
    </row>
    <row r="885" spans="1:21" x14ac:dyDescent="0.25">
      <c r="A885" s="16" t="s">
        <v>221</v>
      </c>
      <c r="B885" s="16" t="s">
        <v>221</v>
      </c>
      <c r="C885" s="16" t="s">
        <v>462</v>
      </c>
      <c r="D885" s="16" t="s">
        <v>1591</v>
      </c>
      <c r="E885" s="16" t="s">
        <v>763</v>
      </c>
      <c r="F885" s="16" t="s">
        <v>753</v>
      </c>
      <c r="G885" s="16" t="s">
        <v>474</v>
      </c>
      <c r="H885" s="16" t="s">
        <v>509</v>
      </c>
      <c r="I885" s="16" t="s">
        <v>1588</v>
      </c>
      <c r="J885" s="16" t="s">
        <v>25</v>
      </c>
      <c r="K885" s="74" t="s">
        <v>1592</v>
      </c>
      <c r="L885" s="29">
        <v>2.56</v>
      </c>
      <c r="M885" s="29">
        <v>2.56</v>
      </c>
      <c r="N885" s="29">
        <v>0</v>
      </c>
      <c r="O885" s="29">
        <v>0</v>
      </c>
      <c r="P885" s="3">
        <v>281.60000000000002</v>
      </c>
      <c r="Q885" s="3">
        <v>317.40100000000001</v>
      </c>
      <c r="R885" s="3">
        <v>-35.801000000000002</v>
      </c>
      <c r="S885" s="29">
        <v>110</v>
      </c>
      <c r="T885" s="29">
        <v>0</v>
      </c>
      <c r="U885" s="29">
        <v>0</v>
      </c>
    </row>
    <row r="886" spans="1:21" x14ac:dyDescent="0.25">
      <c r="A886" s="17" t="s">
        <v>221</v>
      </c>
      <c r="B886" s="17" t="s">
        <v>221</v>
      </c>
      <c r="C886" s="17" t="s">
        <v>462</v>
      </c>
      <c r="D886" s="17" t="s">
        <v>1593</v>
      </c>
      <c r="E886" s="17" t="s">
        <v>773</v>
      </c>
      <c r="F886" s="17" t="s">
        <v>774</v>
      </c>
      <c r="G886" s="17" t="s">
        <v>490</v>
      </c>
      <c r="H886" s="17" t="s">
        <v>509</v>
      </c>
      <c r="I886" s="17" t="s">
        <v>1588</v>
      </c>
      <c r="J886" s="17" t="s">
        <v>25</v>
      </c>
      <c r="K886" s="73" t="s">
        <v>1592</v>
      </c>
      <c r="L886" s="30">
        <v>24.21</v>
      </c>
      <c r="M886" s="30">
        <v>24.21</v>
      </c>
      <c r="N886" s="30">
        <v>0</v>
      </c>
      <c r="O886" s="30">
        <v>0</v>
      </c>
      <c r="P886" s="2">
        <v>2542.0500000000002</v>
      </c>
      <c r="Q886" s="2">
        <v>2064.3020000000001</v>
      </c>
      <c r="R886" s="2">
        <v>477.74799999999999</v>
      </c>
      <c r="S886" s="30">
        <v>105</v>
      </c>
      <c r="T886" s="30">
        <v>0</v>
      </c>
      <c r="U886" s="30">
        <v>0</v>
      </c>
    </row>
    <row r="887" spans="1:21" x14ac:dyDescent="0.25">
      <c r="A887" s="16" t="s">
        <v>221</v>
      </c>
      <c r="B887" s="16" t="s">
        <v>221</v>
      </c>
      <c r="C887" s="16" t="s">
        <v>462</v>
      </c>
      <c r="D887" s="16" t="s">
        <v>1593</v>
      </c>
      <c r="E887" s="16" t="s">
        <v>773</v>
      </c>
      <c r="F887" s="16" t="s">
        <v>774</v>
      </c>
      <c r="G887" s="16" t="s">
        <v>491</v>
      </c>
      <c r="H887" s="16" t="s">
        <v>509</v>
      </c>
      <c r="I887" s="16" t="s">
        <v>1588</v>
      </c>
      <c r="J887" s="16" t="s">
        <v>25</v>
      </c>
      <c r="K887" s="74" t="s">
        <v>1592</v>
      </c>
      <c r="L887" s="29">
        <v>19</v>
      </c>
      <c r="M887" s="29">
        <v>19</v>
      </c>
      <c r="N887" s="29">
        <v>0</v>
      </c>
      <c r="O887" s="29">
        <v>0</v>
      </c>
      <c r="P887" s="3">
        <v>1995</v>
      </c>
      <c r="Q887" s="3">
        <v>1620.037</v>
      </c>
      <c r="R887" s="3">
        <v>374.96300000000002</v>
      </c>
      <c r="S887" s="29">
        <v>105</v>
      </c>
      <c r="T887" s="29">
        <v>0</v>
      </c>
      <c r="U887" s="29">
        <v>0</v>
      </c>
    </row>
    <row r="888" spans="1:21" x14ac:dyDescent="0.25">
      <c r="A888" s="17" t="s">
        <v>221</v>
      </c>
      <c r="B888" s="17" t="s">
        <v>221</v>
      </c>
      <c r="C888" s="17" t="s">
        <v>462</v>
      </c>
      <c r="D888" s="17" t="s">
        <v>1593</v>
      </c>
      <c r="E888" s="17" t="s">
        <v>773</v>
      </c>
      <c r="F888" s="17" t="s">
        <v>774</v>
      </c>
      <c r="G888" s="17" t="s">
        <v>492</v>
      </c>
      <c r="H888" s="17" t="s">
        <v>509</v>
      </c>
      <c r="I888" s="17" t="s">
        <v>1588</v>
      </c>
      <c r="J888" s="17" t="s">
        <v>25</v>
      </c>
      <c r="K888" s="73" t="s">
        <v>1592</v>
      </c>
      <c r="L888" s="30">
        <v>1.26</v>
      </c>
      <c r="M888" s="30">
        <v>1.26</v>
      </c>
      <c r="N888" s="30">
        <v>0</v>
      </c>
      <c r="O888" s="30">
        <v>0</v>
      </c>
      <c r="P888" s="2">
        <v>132.30000000000001</v>
      </c>
      <c r="Q888" s="2">
        <v>107.438</v>
      </c>
      <c r="R888" s="2">
        <v>24.861999999999998</v>
      </c>
      <c r="S888" s="30">
        <v>105</v>
      </c>
      <c r="T888" s="30">
        <v>0</v>
      </c>
      <c r="U888" s="30">
        <v>0</v>
      </c>
    </row>
    <row r="889" spans="1:21" x14ac:dyDescent="0.25">
      <c r="A889" s="16" t="s">
        <v>221</v>
      </c>
      <c r="B889" s="16" t="s">
        <v>221</v>
      </c>
      <c r="C889" s="16" t="s">
        <v>462</v>
      </c>
      <c r="D889" s="16" t="s">
        <v>1593</v>
      </c>
      <c r="E889" s="16" t="s">
        <v>773</v>
      </c>
      <c r="F889" s="16" t="s">
        <v>774</v>
      </c>
      <c r="G889" s="16" t="s">
        <v>493</v>
      </c>
      <c r="H889" s="16" t="s">
        <v>509</v>
      </c>
      <c r="I889" s="16" t="s">
        <v>1588</v>
      </c>
      <c r="J889" s="16" t="s">
        <v>25</v>
      </c>
      <c r="K889" s="74" t="s">
        <v>1592</v>
      </c>
      <c r="L889" s="29">
        <v>1.87</v>
      </c>
      <c r="M889" s="29">
        <v>1.87</v>
      </c>
      <c r="N889" s="29">
        <v>0</v>
      </c>
      <c r="O889" s="29">
        <v>0</v>
      </c>
      <c r="P889" s="3">
        <v>196.35</v>
      </c>
      <c r="Q889" s="3">
        <v>159.44999999999999</v>
      </c>
      <c r="R889" s="3">
        <v>36.9</v>
      </c>
      <c r="S889" s="29">
        <v>105</v>
      </c>
      <c r="T889" s="29">
        <v>0</v>
      </c>
      <c r="U889" s="29">
        <v>0</v>
      </c>
    </row>
    <row r="890" spans="1:21" x14ac:dyDescent="0.25">
      <c r="A890" s="17" t="s">
        <v>221</v>
      </c>
      <c r="B890" s="17" t="s">
        <v>221</v>
      </c>
      <c r="C890" s="17" t="s">
        <v>462</v>
      </c>
      <c r="D890" s="17" t="s">
        <v>1593</v>
      </c>
      <c r="E890" s="17" t="s">
        <v>773</v>
      </c>
      <c r="F890" s="17" t="s">
        <v>774</v>
      </c>
      <c r="G890" s="17" t="s">
        <v>494</v>
      </c>
      <c r="H890" s="17" t="s">
        <v>509</v>
      </c>
      <c r="I890" s="17" t="s">
        <v>1588</v>
      </c>
      <c r="J890" s="17" t="s">
        <v>25</v>
      </c>
      <c r="K890" s="73" t="s">
        <v>1592</v>
      </c>
      <c r="L890" s="30">
        <v>3.84</v>
      </c>
      <c r="M890" s="30">
        <v>3.84</v>
      </c>
      <c r="N890" s="30">
        <v>0</v>
      </c>
      <c r="O890" s="30">
        <v>0</v>
      </c>
      <c r="P890" s="2">
        <v>403.2</v>
      </c>
      <c r="Q890" s="2">
        <v>327.428</v>
      </c>
      <c r="R890" s="2">
        <v>75.772000000000006</v>
      </c>
      <c r="S890" s="30">
        <v>105</v>
      </c>
      <c r="T890" s="30">
        <v>0</v>
      </c>
      <c r="U890" s="30">
        <v>0</v>
      </c>
    </row>
    <row r="891" spans="1:21" x14ac:dyDescent="0.25">
      <c r="A891" s="16" t="s">
        <v>221</v>
      </c>
      <c r="B891" s="16" t="s">
        <v>221</v>
      </c>
      <c r="C891" s="16" t="s">
        <v>462</v>
      </c>
      <c r="D891" s="16" t="s">
        <v>1593</v>
      </c>
      <c r="E891" s="16" t="s">
        <v>773</v>
      </c>
      <c r="F891" s="16" t="s">
        <v>774</v>
      </c>
      <c r="G891" s="16" t="s">
        <v>497</v>
      </c>
      <c r="H891" s="16" t="s">
        <v>509</v>
      </c>
      <c r="I891" s="16" t="s">
        <v>1588</v>
      </c>
      <c r="J891" s="16" t="s">
        <v>25</v>
      </c>
      <c r="K891" s="74" t="s">
        <v>1592</v>
      </c>
      <c r="L891" s="29">
        <v>23</v>
      </c>
      <c r="M891" s="29">
        <v>23</v>
      </c>
      <c r="N891" s="29">
        <v>0</v>
      </c>
      <c r="O891" s="29">
        <v>0</v>
      </c>
      <c r="P891" s="3">
        <v>2415</v>
      </c>
      <c r="Q891" s="3">
        <v>1961.105</v>
      </c>
      <c r="R891" s="3">
        <v>453.89499999999998</v>
      </c>
      <c r="S891" s="29">
        <v>105</v>
      </c>
      <c r="T891" s="29">
        <v>0</v>
      </c>
      <c r="U891" s="29">
        <v>0</v>
      </c>
    </row>
    <row r="892" spans="1:21" x14ac:dyDescent="0.25">
      <c r="A892" s="17" t="s">
        <v>221</v>
      </c>
      <c r="B892" s="17" t="s">
        <v>221</v>
      </c>
      <c r="C892" s="17" t="s">
        <v>462</v>
      </c>
      <c r="D892" s="17" t="s">
        <v>1593</v>
      </c>
      <c r="E892" s="17" t="s">
        <v>773</v>
      </c>
      <c r="F892" s="17" t="s">
        <v>774</v>
      </c>
      <c r="G892" s="17" t="s">
        <v>519</v>
      </c>
      <c r="H892" s="17" t="s">
        <v>509</v>
      </c>
      <c r="I892" s="17" t="s">
        <v>1588</v>
      </c>
      <c r="J892" s="17" t="s">
        <v>25</v>
      </c>
      <c r="K892" s="73" t="s">
        <v>1592</v>
      </c>
      <c r="L892" s="30">
        <v>24.31</v>
      </c>
      <c r="M892" s="30">
        <v>24.31</v>
      </c>
      <c r="N892" s="30">
        <v>0</v>
      </c>
      <c r="O892" s="30">
        <v>0</v>
      </c>
      <c r="P892" s="2">
        <v>2552.5500000000002</v>
      </c>
      <c r="Q892" s="2">
        <v>2072.864</v>
      </c>
      <c r="R892" s="2">
        <v>479.68599999999998</v>
      </c>
      <c r="S892" s="30">
        <v>105</v>
      </c>
      <c r="T892" s="30">
        <v>0</v>
      </c>
      <c r="U892" s="30">
        <v>0</v>
      </c>
    </row>
    <row r="893" spans="1:21" x14ac:dyDescent="0.25">
      <c r="A893" s="16" t="s">
        <v>221</v>
      </c>
      <c r="B893" s="16" t="s">
        <v>221</v>
      </c>
      <c r="C893" s="16" t="s">
        <v>808</v>
      </c>
      <c r="D893" s="16" t="s">
        <v>1594</v>
      </c>
      <c r="E893" s="16" t="s">
        <v>832</v>
      </c>
      <c r="F893" s="16" t="s">
        <v>585</v>
      </c>
      <c r="G893" s="16" t="s">
        <v>476</v>
      </c>
      <c r="H893" s="16" t="s">
        <v>509</v>
      </c>
      <c r="I893" s="16" t="s">
        <v>1588</v>
      </c>
      <c r="J893" s="16" t="s">
        <v>25</v>
      </c>
      <c r="K893" s="74" t="s">
        <v>1592</v>
      </c>
      <c r="L893" s="29">
        <v>3.88</v>
      </c>
      <c r="M893" s="29">
        <v>3.88</v>
      </c>
      <c r="N893" s="29">
        <v>0</v>
      </c>
      <c r="O893" s="29">
        <v>0</v>
      </c>
      <c r="P893" s="3">
        <v>407.4</v>
      </c>
      <c r="Q893" s="3">
        <v>160.47</v>
      </c>
      <c r="R893" s="3">
        <v>246.93</v>
      </c>
      <c r="S893" s="29">
        <v>105</v>
      </c>
      <c r="T893" s="29">
        <v>0</v>
      </c>
      <c r="U893" s="29">
        <v>0</v>
      </c>
    </row>
    <row r="894" spans="1:21" x14ac:dyDescent="0.25">
      <c r="A894" s="17" t="s">
        <v>221</v>
      </c>
      <c r="B894" s="17" t="s">
        <v>221</v>
      </c>
      <c r="C894" s="17" t="s">
        <v>808</v>
      </c>
      <c r="D894" s="17" t="s">
        <v>1594</v>
      </c>
      <c r="E894" s="17" t="s">
        <v>832</v>
      </c>
      <c r="F894" s="17" t="s">
        <v>585</v>
      </c>
      <c r="G894" s="17" t="s">
        <v>477</v>
      </c>
      <c r="H894" s="17" t="s">
        <v>509</v>
      </c>
      <c r="I894" s="17" t="s">
        <v>1588</v>
      </c>
      <c r="J894" s="17" t="s">
        <v>25</v>
      </c>
      <c r="K894" s="73" t="s">
        <v>1592</v>
      </c>
      <c r="L894" s="30">
        <v>13.15</v>
      </c>
      <c r="M894" s="30">
        <v>13.15</v>
      </c>
      <c r="N894" s="30">
        <v>0</v>
      </c>
      <c r="O894" s="30">
        <v>0</v>
      </c>
      <c r="P894" s="2">
        <v>1380.75</v>
      </c>
      <c r="Q894" s="2">
        <v>543.84400000000005</v>
      </c>
      <c r="R894" s="2">
        <v>836.90599999999995</v>
      </c>
      <c r="S894" s="30">
        <v>105</v>
      </c>
      <c r="T894" s="30">
        <v>0</v>
      </c>
      <c r="U894" s="30">
        <v>0</v>
      </c>
    </row>
    <row r="895" spans="1:21" x14ac:dyDescent="0.25">
      <c r="A895" s="16" t="s">
        <v>221</v>
      </c>
      <c r="B895" s="16" t="s">
        <v>221</v>
      </c>
      <c r="C895" s="16" t="s">
        <v>808</v>
      </c>
      <c r="D895" s="16" t="s">
        <v>1594</v>
      </c>
      <c r="E895" s="16" t="s">
        <v>832</v>
      </c>
      <c r="F895" s="16" t="s">
        <v>585</v>
      </c>
      <c r="G895" s="16" t="s">
        <v>478</v>
      </c>
      <c r="H895" s="16" t="s">
        <v>509</v>
      </c>
      <c r="I895" s="16" t="s">
        <v>1588</v>
      </c>
      <c r="J895" s="16" t="s">
        <v>25</v>
      </c>
      <c r="K895" s="74" t="s">
        <v>1592</v>
      </c>
      <c r="L895" s="29">
        <v>7.8</v>
      </c>
      <c r="M895" s="29">
        <v>7.8</v>
      </c>
      <c r="N895" s="29">
        <v>0</v>
      </c>
      <c r="O895" s="29">
        <v>0</v>
      </c>
      <c r="P895" s="3">
        <v>819</v>
      </c>
      <c r="Q895" s="3">
        <v>322.584</v>
      </c>
      <c r="R895" s="3">
        <v>496.416</v>
      </c>
      <c r="S895" s="29">
        <v>105</v>
      </c>
      <c r="T895" s="29">
        <v>0</v>
      </c>
      <c r="U895" s="29">
        <v>0</v>
      </c>
    </row>
    <row r="896" spans="1:21" x14ac:dyDescent="0.25">
      <c r="A896" s="17" t="s">
        <v>221</v>
      </c>
      <c r="B896" s="17" t="s">
        <v>221</v>
      </c>
      <c r="C896" s="17" t="s">
        <v>808</v>
      </c>
      <c r="D896" s="17" t="s">
        <v>1594</v>
      </c>
      <c r="E896" s="17" t="s">
        <v>832</v>
      </c>
      <c r="F896" s="17" t="s">
        <v>585</v>
      </c>
      <c r="G896" s="17" t="s">
        <v>479</v>
      </c>
      <c r="H896" s="17" t="s">
        <v>509</v>
      </c>
      <c r="I896" s="17" t="s">
        <v>1588</v>
      </c>
      <c r="J896" s="17" t="s">
        <v>25</v>
      </c>
      <c r="K896" s="73" t="s">
        <v>1592</v>
      </c>
      <c r="L896" s="30">
        <v>13.73</v>
      </c>
      <c r="M896" s="30">
        <v>13.73</v>
      </c>
      <c r="N896" s="30">
        <v>0</v>
      </c>
      <c r="O896" s="30">
        <v>0</v>
      </c>
      <c r="P896" s="2">
        <v>1441.65</v>
      </c>
      <c r="Q896" s="2">
        <v>567.83399999999995</v>
      </c>
      <c r="R896" s="2">
        <v>873.81600000000003</v>
      </c>
      <c r="S896" s="30">
        <v>105</v>
      </c>
      <c r="T896" s="30">
        <v>0</v>
      </c>
      <c r="U896" s="30">
        <v>0</v>
      </c>
    </row>
    <row r="897" spans="1:21" x14ac:dyDescent="0.25">
      <c r="A897" s="16" t="s">
        <v>221</v>
      </c>
      <c r="B897" s="16" t="s">
        <v>221</v>
      </c>
      <c r="C897" s="16" t="s">
        <v>808</v>
      </c>
      <c r="D897" s="16" t="s">
        <v>1594</v>
      </c>
      <c r="E897" s="16" t="s">
        <v>832</v>
      </c>
      <c r="F897" s="16" t="s">
        <v>585</v>
      </c>
      <c r="G897" s="16" t="s">
        <v>480</v>
      </c>
      <c r="H897" s="16" t="s">
        <v>509</v>
      </c>
      <c r="I897" s="16" t="s">
        <v>1588</v>
      </c>
      <c r="J897" s="16" t="s">
        <v>25</v>
      </c>
      <c r="K897" s="74" t="s">
        <v>1592</v>
      </c>
      <c r="L897" s="29">
        <v>0.04</v>
      </c>
      <c r="M897" s="29">
        <v>0.04</v>
      </c>
      <c r="N897" s="29">
        <v>0</v>
      </c>
      <c r="O897" s="29">
        <v>0</v>
      </c>
      <c r="P897" s="3">
        <v>4.2</v>
      </c>
      <c r="Q897" s="3">
        <v>1.6479999999999999</v>
      </c>
      <c r="R897" s="3">
        <v>2.552</v>
      </c>
      <c r="S897" s="29">
        <v>105</v>
      </c>
      <c r="T897" s="29">
        <v>0</v>
      </c>
      <c r="U897" s="29">
        <v>0</v>
      </c>
    </row>
    <row r="898" spans="1:21" x14ac:dyDescent="0.25">
      <c r="A898" s="17" t="s">
        <v>221</v>
      </c>
      <c r="B898" s="17" t="s">
        <v>221</v>
      </c>
      <c r="C898" s="17" t="s">
        <v>808</v>
      </c>
      <c r="D898" s="17" t="s">
        <v>1519</v>
      </c>
      <c r="E898" s="17" t="s">
        <v>941</v>
      </c>
      <c r="F898" s="17" t="s">
        <v>804</v>
      </c>
      <c r="G898" s="17" t="s">
        <v>465</v>
      </c>
      <c r="H898" s="17" t="s">
        <v>545</v>
      </c>
      <c r="I898" s="17" t="s">
        <v>1588</v>
      </c>
      <c r="J898" s="17" t="s">
        <v>25</v>
      </c>
      <c r="K898" s="73" t="s">
        <v>1490</v>
      </c>
      <c r="L898" s="30">
        <v>26.9</v>
      </c>
      <c r="M898" s="30">
        <v>26.9</v>
      </c>
      <c r="N898" s="30">
        <v>26.9</v>
      </c>
      <c r="O898" s="30">
        <v>100</v>
      </c>
      <c r="P898" s="2">
        <v>2152</v>
      </c>
      <c r="Q898" s="2">
        <v>3791.9760000000001</v>
      </c>
      <c r="R898" s="2">
        <v>-1639.9760000000001</v>
      </c>
      <c r="S898" s="30">
        <v>80</v>
      </c>
      <c r="T898" s="30">
        <v>140.97</v>
      </c>
      <c r="U898" s="30">
        <v>76.209999999999994</v>
      </c>
    </row>
    <row r="899" spans="1:21" x14ac:dyDescent="0.25">
      <c r="A899" s="16" t="s">
        <v>221</v>
      </c>
      <c r="B899" s="16" t="s">
        <v>221</v>
      </c>
      <c r="C899" s="16" t="s">
        <v>808</v>
      </c>
      <c r="D899" s="16" t="s">
        <v>1519</v>
      </c>
      <c r="E899" s="16" t="s">
        <v>941</v>
      </c>
      <c r="F899" s="16" t="s">
        <v>804</v>
      </c>
      <c r="G899" s="16" t="s">
        <v>471</v>
      </c>
      <c r="H899" s="16" t="s">
        <v>545</v>
      </c>
      <c r="I899" s="16" t="s">
        <v>1588</v>
      </c>
      <c r="J899" s="16" t="s">
        <v>25</v>
      </c>
      <c r="K899" s="74" t="s">
        <v>1490</v>
      </c>
      <c r="L899" s="29">
        <v>23.12</v>
      </c>
      <c r="M899" s="29">
        <v>23.12</v>
      </c>
      <c r="N899" s="29">
        <v>23.12</v>
      </c>
      <c r="O899" s="29">
        <v>100</v>
      </c>
      <c r="P899" s="3">
        <v>1849.6</v>
      </c>
      <c r="Q899" s="3">
        <v>3259.165</v>
      </c>
      <c r="R899" s="3">
        <v>-1409.5650000000001</v>
      </c>
      <c r="S899" s="29">
        <v>80</v>
      </c>
      <c r="T899" s="29">
        <v>140.97</v>
      </c>
      <c r="U899" s="29">
        <v>76.209999999999994</v>
      </c>
    </row>
    <row r="900" spans="1:21" x14ac:dyDescent="0.25">
      <c r="A900" s="17" t="s">
        <v>221</v>
      </c>
      <c r="B900" s="17" t="s">
        <v>221</v>
      </c>
      <c r="C900" s="17" t="s">
        <v>462</v>
      </c>
      <c r="D900" s="17" t="s">
        <v>1494</v>
      </c>
      <c r="E900" s="17" t="s">
        <v>745</v>
      </c>
      <c r="F900" s="17" t="s">
        <v>727</v>
      </c>
      <c r="G900" s="17" t="s">
        <v>476</v>
      </c>
      <c r="H900" s="17" t="s">
        <v>545</v>
      </c>
      <c r="I900" s="17" t="s">
        <v>1588</v>
      </c>
      <c r="J900" s="17" t="s">
        <v>25</v>
      </c>
      <c r="K900" s="73" t="s">
        <v>1495</v>
      </c>
      <c r="L900" s="30">
        <v>1.19</v>
      </c>
      <c r="M900" s="30">
        <v>1.19</v>
      </c>
      <c r="N900" s="30">
        <v>1.19</v>
      </c>
      <c r="O900" s="30">
        <v>100</v>
      </c>
      <c r="P900" s="2">
        <v>142.80000000000001</v>
      </c>
      <c r="Q900" s="2">
        <v>154.50700000000001</v>
      </c>
      <c r="R900" s="2">
        <v>-11.707000000000001</v>
      </c>
      <c r="S900" s="30">
        <v>120</v>
      </c>
      <c r="T900" s="30">
        <v>129.84</v>
      </c>
      <c r="U900" s="30">
        <v>8.1999999999999993</v>
      </c>
    </row>
    <row r="901" spans="1:21" x14ac:dyDescent="0.25">
      <c r="A901" s="16" t="s">
        <v>221</v>
      </c>
      <c r="B901" s="16" t="s">
        <v>221</v>
      </c>
      <c r="C901" s="16" t="s">
        <v>462</v>
      </c>
      <c r="D901" s="16" t="s">
        <v>1595</v>
      </c>
      <c r="E901" s="16" t="s">
        <v>764</v>
      </c>
      <c r="F901" s="16" t="s">
        <v>751</v>
      </c>
      <c r="G901" s="16" t="s">
        <v>465</v>
      </c>
      <c r="H901" s="16" t="s">
        <v>545</v>
      </c>
      <c r="I901" s="16" t="s">
        <v>1588</v>
      </c>
      <c r="J901" s="16" t="s">
        <v>25</v>
      </c>
      <c r="K901" s="74" t="s">
        <v>1596</v>
      </c>
      <c r="L901" s="29">
        <v>20.59</v>
      </c>
      <c r="M901" s="29">
        <v>20.59</v>
      </c>
      <c r="N901" s="29">
        <v>0</v>
      </c>
      <c r="O901" s="29">
        <v>0</v>
      </c>
      <c r="P901" s="3">
        <v>1647.2</v>
      </c>
      <c r="Q901" s="3">
        <v>1886.558</v>
      </c>
      <c r="R901" s="3">
        <v>-239.358</v>
      </c>
      <c r="S901" s="29">
        <v>80</v>
      </c>
      <c r="T901" s="29">
        <v>0</v>
      </c>
      <c r="U901" s="29">
        <v>0</v>
      </c>
    </row>
    <row r="902" spans="1:21" x14ac:dyDescent="0.25">
      <c r="A902" s="17" t="s">
        <v>221</v>
      </c>
      <c r="B902" s="17" t="s">
        <v>221</v>
      </c>
      <c r="C902" s="17" t="s">
        <v>462</v>
      </c>
      <c r="D902" s="17" t="s">
        <v>1595</v>
      </c>
      <c r="E902" s="17" t="s">
        <v>764</v>
      </c>
      <c r="F902" s="17" t="s">
        <v>751</v>
      </c>
      <c r="G902" s="17" t="s">
        <v>468</v>
      </c>
      <c r="H902" s="17" t="s">
        <v>545</v>
      </c>
      <c r="I902" s="17" t="s">
        <v>1588</v>
      </c>
      <c r="J902" s="17" t="s">
        <v>25</v>
      </c>
      <c r="K902" s="73" t="s">
        <v>1596</v>
      </c>
      <c r="L902" s="30">
        <v>22.74</v>
      </c>
      <c r="M902" s="30">
        <v>22.74</v>
      </c>
      <c r="N902" s="30">
        <v>0</v>
      </c>
      <c r="O902" s="30">
        <v>0</v>
      </c>
      <c r="P902" s="2">
        <v>1819.2</v>
      </c>
      <c r="Q902" s="2">
        <v>2083.5500000000002</v>
      </c>
      <c r="R902" s="2">
        <v>-264.35000000000002</v>
      </c>
      <c r="S902" s="30">
        <v>80</v>
      </c>
      <c r="T902" s="30">
        <v>0</v>
      </c>
      <c r="U902" s="30">
        <v>0</v>
      </c>
    </row>
    <row r="903" spans="1:21" x14ac:dyDescent="0.25">
      <c r="A903" s="16" t="s">
        <v>221</v>
      </c>
      <c r="B903" s="16" t="s">
        <v>221</v>
      </c>
      <c r="C903" s="16" t="s">
        <v>462</v>
      </c>
      <c r="D903" s="16" t="s">
        <v>1595</v>
      </c>
      <c r="E903" s="16" t="s">
        <v>764</v>
      </c>
      <c r="F903" s="16" t="s">
        <v>751</v>
      </c>
      <c r="G903" s="16" t="s">
        <v>470</v>
      </c>
      <c r="H903" s="16" t="s">
        <v>545</v>
      </c>
      <c r="I903" s="16" t="s">
        <v>1588</v>
      </c>
      <c r="J903" s="16" t="s">
        <v>25</v>
      </c>
      <c r="K903" s="74" t="s">
        <v>1596</v>
      </c>
      <c r="L903" s="29">
        <v>10.02</v>
      </c>
      <c r="M903" s="29">
        <v>10.02</v>
      </c>
      <c r="N903" s="29">
        <v>0</v>
      </c>
      <c r="O903" s="29">
        <v>0</v>
      </c>
      <c r="P903" s="3">
        <v>801.6</v>
      </c>
      <c r="Q903" s="3">
        <v>918.08100000000002</v>
      </c>
      <c r="R903" s="3">
        <v>-116.48099999999999</v>
      </c>
      <c r="S903" s="29">
        <v>80</v>
      </c>
      <c r="T903" s="29">
        <v>0</v>
      </c>
      <c r="U903" s="29">
        <v>0</v>
      </c>
    </row>
    <row r="904" spans="1:21" x14ac:dyDescent="0.25">
      <c r="A904" s="17" t="s">
        <v>221</v>
      </c>
      <c r="B904" s="17" t="s">
        <v>221</v>
      </c>
      <c r="C904" s="17" t="s">
        <v>462</v>
      </c>
      <c r="D904" s="17" t="s">
        <v>1595</v>
      </c>
      <c r="E904" s="17" t="s">
        <v>764</v>
      </c>
      <c r="F904" s="17" t="s">
        <v>751</v>
      </c>
      <c r="G904" s="17" t="s">
        <v>471</v>
      </c>
      <c r="H904" s="17" t="s">
        <v>545</v>
      </c>
      <c r="I904" s="17" t="s">
        <v>1588</v>
      </c>
      <c r="J904" s="17" t="s">
        <v>25</v>
      </c>
      <c r="K904" s="73" t="s">
        <v>1596</v>
      </c>
      <c r="L904" s="30">
        <v>0.46</v>
      </c>
      <c r="M904" s="30">
        <v>0.46</v>
      </c>
      <c r="N904" s="30">
        <v>0</v>
      </c>
      <c r="O904" s="30">
        <v>0</v>
      </c>
      <c r="P904" s="2">
        <v>36.799999999999997</v>
      </c>
      <c r="Q904" s="2">
        <v>42.136000000000003</v>
      </c>
      <c r="R904" s="2">
        <v>-5.3360000000000003</v>
      </c>
      <c r="S904" s="30">
        <v>80</v>
      </c>
      <c r="T904" s="30">
        <v>0</v>
      </c>
      <c r="U904" s="30">
        <v>0</v>
      </c>
    </row>
    <row r="905" spans="1:21" x14ac:dyDescent="0.25">
      <c r="A905" s="16" t="s">
        <v>221</v>
      </c>
      <c r="B905" s="16" t="s">
        <v>221</v>
      </c>
      <c r="C905" s="16" t="s">
        <v>462</v>
      </c>
      <c r="D905" s="16" t="s">
        <v>1595</v>
      </c>
      <c r="E905" s="16" t="s">
        <v>764</v>
      </c>
      <c r="F905" s="16" t="s">
        <v>751</v>
      </c>
      <c r="G905" s="16" t="s">
        <v>472</v>
      </c>
      <c r="H905" s="16" t="s">
        <v>545</v>
      </c>
      <c r="I905" s="16" t="s">
        <v>1588</v>
      </c>
      <c r="J905" s="16" t="s">
        <v>25</v>
      </c>
      <c r="K905" s="74" t="s">
        <v>1596</v>
      </c>
      <c r="L905" s="29">
        <v>0.57999999999999996</v>
      </c>
      <c r="M905" s="29">
        <v>0.57999999999999996</v>
      </c>
      <c r="N905" s="29">
        <v>0</v>
      </c>
      <c r="O905" s="29">
        <v>0</v>
      </c>
      <c r="P905" s="3">
        <v>46.4</v>
      </c>
      <c r="Q905" s="3">
        <v>53.142000000000003</v>
      </c>
      <c r="R905" s="3">
        <v>-6.742</v>
      </c>
      <c r="S905" s="29">
        <v>80</v>
      </c>
      <c r="T905" s="29">
        <v>0</v>
      </c>
      <c r="U905" s="29">
        <v>0</v>
      </c>
    </row>
    <row r="906" spans="1:21" x14ac:dyDescent="0.25">
      <c r="A906" s="17" t="s">
        <v>221</v>
      </c>
      <c r="B906" s="17" t="s">
        <v>221</v>
      </c>
      <c r="C906" s="17" t="s">
        <v>462</v>
      </c>
      <c r="D906" s="17" t="s">
        <v>1595</v>
      </c>
      <c r="E906" s="17" t="s">
        <v>764</v>
      </c>
      <c r="F906" s="17" t="s">
        <v>751</v>
      </c>
      <c r="G906" s="17" t="s">
        <v>473</v>
      </c>
      <c r="H906" s="17" t="s">
        <v>545</v>
      </c>
      <c r="I906" s="17" t="s">
        <v>1588</v>
      </c>
      <c r="J906" s="17" t="s">
        <v>25</v>
      </c>
      <c r="K906" s="73" t="s">
        <v>1596</v>
      </c>
      <c r="L906" s="30">
        <v>10.77</v>
      </c>
      <c r="M906" s="30">
        <v>10.77</v>
      </c>
      <c r="N906" s="30">
        <v>0</v>
      </c>
      <c r="O906" s="30">
        <v>0</v>
      </c>
      <c r="P906" s="2">
        <v>861.6</v>
      </c>
      <c r="Q906" s="2">
        <v>986.80799999999999</v>
      </c>
      <c r="R906" s="2">
        <v>-125.208</v>
      </c>
      <c r="S906" s="30">
        <v>80</v>
      </c>
      <c r="T906" s="30">
        <v>0</v>
      </c>
      <c r="U906" s="30">
        <v>0</v>
      </c>
    </row>
    <row r="907" spans="1:21" x14ac:dyDescent="0.25">
      <c r="A907" s="16" t="s">
        <v>221</v>
      </c>
      <c r="B907" s="16" t="s">
        <v>221</v>
      </c>
      <c r="C907" s="16" t="s">
        <v>462</v>
      </c>
      <c r="D907" s="16" t="s">
        <v>1595</v>
      </c>
      <c r="E907" s="16" t="s">
        <v>764</v>
      </c>
      <c r="F907" s="16" t="s">
        <v>751</v>
      </c>
      <c r="G907" s="16" t="s">
        <v>474</v>
      </c>
      <c r="H907" s="16" t="s">
        <v>545</v>
      </c>
      <c r="I907" s="16" t="s">
        <v>1588</v>
      </c>
      <c r="J907" s="16" t="s">
        <v>25</v>
      </c>
      <c r="K907" s="74" t="s">
        <v>1596</v>
      </c>
      <c r="L907" s="29">
        <v>3.92</v>
      </c>
      <c r="M907" s="29">
        <v>3.92</v>
      </c>
      <c r="N907" s="29">
        <v>0</v>
      </c>
      <c r="O907" s="29">
        <v>0</v>
      </c>
      <c r="P907" s="3">
        <v>313.60000000000002</v>
      </c>
      <c r="Q907" s="3">
        <v>359.166</v>
      </c>
      <c r="R907" s="3">
        <v>-45.566000000000003</v>
      </c>
      <c r="S907" s="29">
        <v>80</v>
      </c>
      <c r="T907" s="29">
        <v>0</v>
      </c>
      <c r="U907" s="29">
        <v>0</v>
      </c>
    </row>
    <row r="908" spans="1:21" x14ac:dyDescent="0.25">
      <c r="A908" s="17" t="s">
        <v>221</v>
      </c>
      <c r="B908" s="17" t="s">
        <v>221</v>
      </c>
      <c r="C908" s="17" t="s">
        <v>462</v>
      </c>
      <c r="D908" s="17" t="s">
        <v>1595</v>
      </c>
      <c r="E908" s="17" t="s">
        <v>764</v>
      </c>
      <c r="F908" s="17" t="s">
        <v>751</v>
      </c>
      <c r="G908" s="17" t="s">
        <v>475</v>
      </c>
      <c r="H908" s="17" t="s">
        <v>545</v>
      </c>
      <c r="I908" s="17" t="s">
        <v>1588</v>
      </c>
      <c r="J908" s="17" t="s">
        <v>25</v>
      </c>
      <c r="K908" s="73" t="s">
        <v>1596</v>
      </c>
      <c r="L908" s="30">
        <v>16.5</v>
      </c>
      <c r="M908" s="30">
        <v>16.5</v>
      </c>
      <c r="N908" s="30">
        <v>0</v>
      </c>
      <c r="O908" s="30">
        <v>0</v>
      </c>
      <c r="P908" s="2">
        <v>1320</v>
      </c>
      <c r="Q908" s="2">
        <v>1511.819</v>
      </c>
      <c r="R908" s="2">
        <v>-191.81899999999999</v>
      </c>
      <c r="S908" s="30">
        <v>80</v>
      </c>
      <c r="T908" s="30">
        <v>0</v>
      </c>
      <c r="U908" s="30">
        <v>0</v>
      </c>
    </row>
    <row r="909" spans="1:21" x14ac:dyDescent="0.25">
      <c r="A909" s="16" t="s">
        <v>221</v>
      </c>
      <c r="B909" s="16" t="s">
        <v>221</v>
      </c>
      <c r="C909" s="16" t="s">
        <v>462</v>
      </c>
      <c r="D909" s="16" t="s">
        <v>1597</v>
      </c>
      <c r="E909" s="16" t="s">
        <v>730</v>
      </c>
      <c r="F909" s="16" t="s">
        <v>711</v>
      </c>
      <c r="G909" s="16" t="s">
        <v>465</v>
      </c>
      <c r="H909" s="16" t="s">
        <v>545</v>
      </c>
      <c r="I909" s="16" t="s">
        <v>1588</v>
      </c>
      <c r="J909" s="16" t="s">
        <v>25</v>
      </c>
      <c r="K909" s="74" t="s">
        <v>1590</v>
      </c>
      <c r="L909" s="29">
        <v>10.62</v>
      </c>
      <c r="M909" s="29">
        <v>10.62</v>
      </c>
      <c r="N909" s="29">
        <v>0</v>
      </c>
      <c r="O909" s="29">
        <v>0</v>
      </c>
      <c r="P909" s="3">
        <v>849.6</v>
      </c>
      <c r="Q909" s="3">
        <v>409.56200000000001</v>
      </c>
      <c r="R909" s="3">
        <v>440.03800000000001</v>
      </c>
      <c r="S909" s="29">
        <v>80</v>
      </c>
      <c r="T909" s="29">
        <v>0</v>
      </c>
      <c r="U909" s="29">
        <v>0</v>
      </c>
    </row>
    <row r="910" spans="1:21" x14ac:dyDescent="0.25">
      <c r="A910" s="17" t="s">
        <v>221</v>
      </c>
      <c r="B910" s="17" t="s">
        <v>221</v>
      </c>
      <c r="C910" s="17" t="s">
        <v>462</v>
      </c>
      <c r="D910" s="17" t="s">
        <v>1589</v>
      </c>
      <c r="E910" s="17" t="s">
        <v>770</v>
      </c>
      <c r="F910" s="17" t="s">
        <v>716</v>
      </c>
      <c r="G910" s="17" t="s">
        <v>465</v>
      </c>
      <c r="H910" s="17" t="s">
        <v>545</v>
      </c>
      <c r="I910" s="17" t="s">
        <v>1588</v>
      </c>
      <c r="J910" s="17" t="s">
        <v>25</v>
      </c>
      <c r="K910" s="73" t="s">
        <v>1590</v>
      </c>
      <c r="L910" s="30">
        <v>1.9</v>
      </c>
      <c r="M910" s="30">
        <v>1.9</v>
      </c>
      <c r="N910" s="30">
        <v>0</v>
      </c>
      <c r="O910" s="30">
        <v>0</v>
      </c>
      <c r="P910" s="2">
        <v>152</v>
      </c>
      <c r="Q910" s="2">
        <v>167.096</v>
      </c>
      <c r="R910" s="2">
        <v>-15.096</v>
      </c>
      <c r="S910" s="30">
        <v>80</v>
      </c>
      <c r="T910" s="30">
        <v>0</v>
      </c>
      <c r="U910" s="30">
        <v>0</v>
      </c>
    </row>
    <row r="911" spans="1:21" x14ac:dyDescent="0.25">
      <c r="A911" s="16" t="s">
        <v>221</v>
      </c>
      <c r="B911" s="16" t="s">
        <v>221</v>
      </c>
      <c r="C911" s="16" t="s">
        <v>462</v>
      </c>
      <c r="D911" s="16" t="s">
        <v>1597</v>
      </c>
      <c r="E911" s="16" t="s">
        <v>730</v>
      </c>
      <c r="F911" s="16" t="s">
        <v>711</v>
      </c>
      <c r="G911" s="16" t="s">
        <v>468</v>
      </c>
      <c r="H911" s="16" t="s">
        <v>545</v>
      </c>
      <c r="I911" s="16" t="s">
        <v>1588</v>
      </c>
      <c r="J911" s="16" t="s">
        <v>25</v>
      </c>
      <c r="K911" s="74" t="s">
        <v>1590</v>
      </c>
      <c r="L911" s="29">
        <v>3.65</v>
      </c>
      <c r="M911" s="29">
        <v>3.65</v>
      </c>
      <c r="N911" s="29">
        <v>0</v>
      </c>
      <c r="O911" s="29">
        <v>0</v>
      </c>
      <c r="P911" s="3">
        <v>292</v>
      </c>
      <c r="Q911" s="3">
        <v>140.76499999999999</v>
      </c>
      <c r="R911" s="3">
        <v>151.23500000000001</v>
      </c>
      <c r="S911" s="29">
        <v>80</v>
      </c>
      <c r="T911" s="29">
        <v>0</v>
      </c>
      <c r="U911" s="29">
        <v>0</v>
      </c>
    </row>
    <row r="912" spans="1:21" x14ac:dyDescent="0.25">
      <c r="A912" s="17" t="s">
        <v>221</v>
      </c>
      <c r="B912" s="17" t="s">
        <v>221</v>
      </c>
      <c r="C912" s="17" t="s">
        <v>462</v>
      </c>
      <c r="D912" s="17" t="s">
        <v>1597</v>
      </c>
      <c r="E912" s="17" t="s">
        <v>730</v>
      </c>
      <c r="F912" s="17" t="s">
        <v>711</v>
      </c>
      <c r="G912" s="17" t="s">
        <v>470</v>
      </c>
      <c r="H912" s="17" t="s">
        <v>545</v>
      </c>
      <c r="I912" s="17" t="s">
        <v>1588</v>
      </c>
      <c r="J912" s="17" t="s">
        <v>25</v>
      </c>
      <c r="K912" s="73" t="s">
        <v>1590</v>
      </c>
      <c r="L912" s="30">
        <v>5.74</v>
      </c>
      <c r="M912" s="30">
        <v>5.74</v>
      </c>
      <c r="N912" s="30">
        <v>0</v>
      </c>
      <c r="O912" s="30">
        <v>0</v>
      </c>
      <c r="P912" s="2">
        <v>459.2</v>
      </c>
      <c r="Q912" s="2">
        <v>221.34399999999999</v>
      </c>
      <c r="R912" s="2">
        <v>237.85599999999999</v>
      </c>
      <c r="S912" s="30">
        <v>80</v>
      </c>
      <c r="T912" s="30">
        <v>0</v>
      </c>
      <c r="U912" s="30">
        <v>0</v>
      </c>
    </row>
    <row r="913" spans="1:21" x14ac:dyDescent="0.25">
      <c r="A913" s="16" t="s">
        <v>221</v>
      </c>
      <c r="B913" s="16" t="s">
        <v>221</v>
      </c>
      <c r="C913" s="16" t="s">
        <v>462</v>
      </c>
      <c r="D913" s="16" t="s">
        <v>1597</v>
      </c>
      <c r="E913" s="16" t="s">
        <v>730</v>
      </c>
      <c r="F913" s="16" t="s">
        <v>711</v>
      </c>
      <c r="G913" s="16" t="s">
        <v>471</v>
      </c>
      <c r="H913" s="16" t="s">
        <v>545</v>
      </c>
      <c r="I913" s="16" t="s">
        <v>1588</v>
      </c>
      <c r="J913" s="16" t="s">
        <v>25</v>
      </c>
      <c r="K913" s="74" t="s">
        <v>1590</v>
      </c>
      <c r="L913" s="29">
        <v>13.74</v>
      </c>
      <c r="M913" s="29">
        <v>13.74</v>
      </c>
      <c r="N913" s="29">
        <v>0</v>
      </c>
      <c r="O913" s="29">
        <v>0</v>
      </c>
      <c r="P913" s="3">
        <v>1099.2</v>
      </c>
      <c r="Q913" s="3">
        <v>529.90499999999997</v>
      </c>
      <c r="R913" s="3">
        <v>569.29499999999996</v>
      </c>
      <c r="S913" s="29">
        <v>80</v>
      </c>
      <c r="T913" s="29">
        <v>0</v>
      </c>
      <c r="U913" s="29">
        <v>0</v>
      </c>
    </row>
    <row r="914" spans="1:21" x14ac:dyDescent="0.25">
      <c r="A914" s="17" t="s">
        <v>221</v>
      </c>
      <c r="B914" s="17" t="s">
        <v>221</v>
      </c>
      <c r="C914" s="17" t="s">
        <v>462</v>
      </c>
      <c r="D914" s="17" t="s">
        <v>1597</v>
      </c>
      <c r="E914" s="17" t="s">
        <v>730</v>
      </c>
      <c r="F914" s="17" t="s">
        <v>711</v>
      </c>
      <c r="G914" s="17" t="s">
        <v>472</v>
      </c>
      <c r="H914" s="17" t="s">
        <v>545</v>
      </c>
      <c r="I914" s="17" t="s">
        <v>1588</v>
      </c>
      <c r="J914" s="17" t="s">
        <v>25</v>
      </c>
      <c r="K914" s="73" t="s">
        <v>1590</v>
      </c>
      <c r="L914" s="30">
        <v>1.32</v>
      </c>
      <c r="M914" s="30">
        <v>1.32</v>
      </c>
      <c r="N914" s="30">
        <v>0</v>
      </c>
      <c r="O914" s="30">
        <v>0</v>
      </c>
      <c r="P914" s="2">
        <v>105.6</v>
      </c>
      <c r="Q914" s="2">
        <v>50.908999999999999</v>
      </c>
      <c r="R914" s="2">
        <v>54.691000000000003</v>
      </c>
      <c r="S914" s="30">
        <v>80</v>
      </c>
      <c r="T914" s="30">
        <v>0</v>
      </c>
      <c r="U914" s="30">
        <v>0</v>
      </c>
    </row>
    <row r="915" spans="1:21" x14ac:dyDescent="0.25">
      <c r="A915" s="16" t="s">
        <v>221</v>
      </c>
      <c r="B915" s="16" t="s">
        <v>221</v>
      </c>
      <c r="C915" s="16" t="s">
        <v>462</v>
      </c>
      <c r="D915" s="16" t="s">
        <v>1589</v>
      </c>
      <c r="E915" s="16" t="s">
        <v>770</v>
      </c>
      <c r="F915" s="16" t="s">
        <v>716</v>
      </c>
      <c r="G915" s="16" t="s">
        <v>472</v>
      </c>
      <c r="H915" s="16" t="s">
        <v>545</v>
      </c>
      <c r="I915" s="16" t="s">
        <v>1588</v>
      </c>
      <c r="J915" s="16" t="s">
        <v>25</v>
      </c>
      <c r="K915" s="74" t="s">
        <v>1590</v>
      </c>
      <c r="L915" s="29">
        <v>8.23</v>
      </c>
      <c r="M915" s="29">
        <v>8.23</v>
      </c>
      <c r="N915" s="29">
        <v>0</v>
      </c>
      <c r="O915" s="29">
        <v>0</v>
      </c>
      <c r="P915" s="3">
        <v>658.4</v>
      </c>
      <c r="Q915" s="3">
        <v>723.79</v>
      </c>
      <c r="R915" s="3">
        <v>-65.39</v>
      </c>
      <c r="S915" s="29">
        <v>80</v>
      </c>
      <c r="T915" s="29">
        <v>0</v>
      </c>
      <c r="U915" s="29">
        <v>0</v>
      </c>
    </row>
    <row r="916" spans="1:21" x14ac:dyDescent="0.25">
      <c r="A916" s="17" t="s">
        <v>221</v>
      </c>
      <c r="B916" s="17" t="s">
        <v>221</v>
      </c>
      <c r="C916" s="17" t="s">
        <v>462</v>
      </c>
      <c r="D916" s="17" t="s">
        <v>1597</v>
      </c>
      <c r="E916" s="17" t="s">
        <v>730</v>
      </c>
      <c r="F916" s="17" t="s">
        <v>711</v>
      </c>
      <c r="G916" s="17" t="s">
        <v>473</v>
      </c>
      <c r="H916" s="17" t="s">
        <v>545</v>
      </c>
      <c r="I916" s="17" t="s">
        <v>1588</v>
      </c>
      <c r="J916" s="17" t="s">
        <v>25</v>
      </c>
      <c r="K916" s="73" t="s">
        <v>1590</v>
      </c>
      <c r="L916" s="30">
        <v>1.2</v>
      </c>
      <c r="M916" s="30">
        <v>1.2</v>
      </c>
      <c r="N916" s="30">
        <v>0</v>
      </c>
      <c r="O916" s="30">
        <v>0</v>
      </c>
      <c r="P916" s="2">
        <v>96</v>
      </c>
      <c r="Q916" s="2">
        <v>46.287999999999997</v>
      </c>
      <c r="R916" s="2">
        <v>49.712000000000003</v>
      </c>
      <c r="S916" s="30">
        <v>80</v>
      </c>
      <c r="T916" s="30">
        <v>0</v>
      </c>
      <c r="U916" s="30">
        <v>0</v>
      </c>
    </row>
    <row r="917" spans="1:21" x14ac:dyDescent="0.25">
      <c r="A917" s="16" t="s">
        <v>221</v>
      </c>
      <c r="B917" s="16" t="s">
        <v>221</v>
      </c>
      <c r="C917" s="16" t="s">
        <v>462</v>
      </c>
      <c r="D917" s="16" t="s">
        <v>1597</v>
      </c>
      <c r="E917" s="16" t="s">
        <v>730</v>
      </c>
      <c r="F917" s="16" t="s">
        <v>711</v>
      </c>
      <c r="G917" s="16" t="s">
        <v>474</v>
      </c>
      <c r="H917" s="16" t="s">
        <v>545</v>
      </c>
      <c r="I917" s="16" t="s">
        <v>1588</v>
      </c>
      <c r="J917" s="16" t="s">
        <v>25</v>
      </c>
      <c r="K917" s="74" t="s">
        <v>1590</v>
      </c>
      <c r="L917" s="29">
        <v>52.86</v>
      </c>
      <c r="M917" s="29">
        <v>52.86</v>
      </c>
      <c r="N917" s="29">
        <v>0</v>
      </c>
      <c r="O917" s="29">
        <v>0</v>
      </c>
      <c r="P917" s="3">
        <v>4228.8</v>
      </c>
      <c r="Q917" s="3">
        <v>2038.556</v>
      </c>
      <c r="R917" s="3">
        <v>2190.2440000000001</v>
      </c>
      <c r="S917" s="29">
        <v>80</v>
      </c>
      <c r="T917" s="29">
        <v>0</v>
      </c>
      <c r="U917" s="29">
        <v>0</v>
      </c>
    </row>
    <row r="918" spans="1:21" x14ac:dyDescent="0.25">
      <c r="A918" s="17" t="s">
        <v>221</v>
      </c>
      <c r="B918" s="17" t="s">
        <v>221</v>
      </c>
      <c r="C918" s="17" t="s">
        <v>462</v>
      </c>
      <c r="D918" s="17" t="s">
        <v>1597</v>
      </c>
      <c r="E918" s="17" t="s">
        <v>730</v>
      </c>
      <c r="F918" s="17" t="s">
        <v>711</v>
      </c>
      <c r="G918" s="17" t="s">
        <v>475</v>
      </c>
      <c r="H918" s="17" t="s">
        <v>545</v>
      </c>
      <c r="I918" s="17" t="s">
        <v>1588</v>
      </c>
      <c r="J918" s="17" t="s">
        <v>25</v>
      </c>
      <c r="K918" s="73" t="s">
        <v>1590</v>
      </c>
      <c r="L918" s="30">
        <v>22.79</v>
      </c>
      <c r="M918" s="30">
        <v>22.79</v>
      </c>
      <c r="N918" s="30">
        <v>0</v>
      </c>
      <c r="O918" s="30">
        <v>0</v>
      </c>
      <c r="P918" s="2">
        <v>1823.2</v>
      </c>
      <c r="Q918" s="2">
        <v>878.89099999999996</v>
      </c>
      <c r="R918" s="2">
        <v>944.30899999999997</v>
      </c>
      <c r="S918" s="30">
        <v>80</v>
      </c>
      <c r="T918" s="30">
        <v>0</v>
      </c>
      <c r="U918" s="30">
        <v>0</v>
      </c>
    </row>
    <row r="919" spans="1:21" x14ac:dyDescent="0.25">
      <c r="A919" s="16" t="s">
        <v>221</v>
      </c>
      <c r="B919" s="16" t="s">
        <v>221</v>
      </c>
      <c r="C919" s="16" t="s">
        <v>462</v>
      </c>
      <c r="D919" s="16" t="s">
        <v>1589</v>
      </c>
      <c r="E919" s="16" t="s">
        <v>770</v>
      </c>
      <c r="F919" s="16" t="s">
        <v>716</v>
      </c>
      <c r="G919" s="16" t="s">
        <v>475</v>
      </c>
      <c r="H919" s="16" t="s">
        <v>545</v>
      </c>
      <c r="I919" s="16" t="s">
        <v>1588</v>
      </c>
      <c r="J919" s="16" t="s">
        <v>25</v>
      </c>
      <c r="K919" s="74" t="s">
        <v>1590</v>
      </c>
      <c r="L919" s="29">
        <v>10.39</v>
      </c>
      <c r="M919" s="29">
        <v>10.39</v>
      </c>
      <c r="N919" s="29">
        <v>0</v>
      </c>
      <c r="O919" s="29">
        <v>0</v>
      </c>
      <c r="P919" s="3">
        <v>831.2</v>
      </c>
      <c r="Q919" s="3">
        <v>913.73199999999997</v>
      </c>
      <c r="R919" s="3">
        <v>-82.531999999999996</v>
      </c>
      <c r="S919" s="29">
        <v>80</v>
      </c>
      <c r="T919" s="29">
        <v>0</v>
      </c>
      <c r="U919" s="29">
        <v>0</v>
      </c>
    </row>
    <row r="920" spans="1:21" x14ac:dyDescent="0.25">
      <c r="A920" s="17" t="s">
        <v>221</v>
      </c>
      <c r="B920" s="17" t="s">
        <v>221</v>
      </c>
      <c r="C920" s="17" t="s">
        <v>462</v>
      </c>
      <c r="D920" s="17" t="s">
        <v>1597</v>
      </c>
      <c r="E920" s="17" t="s">
        <v>730</v>
      </c>
      <c r="F920" s="17" t="s">
        <v>711</v>
      </c>
      <c r="G920" s="17" t="s">
        <v>476</v>
      </c>
      <c r="H920" s="17" t="s">
        <v>545</v>
      </c>
      <c r="I920" s="17" t="s">
        <v>1588</v>
      </c>
      <c r="J920" s="17" t="s">
        <v>25</v>
      </c>
      <c r="K920" s="73" t="s">
        <v>1590</v>
      </c>
      <c r="L920" s="30">
        <v>1.18</v>
      </c>
      <c r="M920" s="30">
        <v>1.18</v>
      </c>
      <c r="N920" s="30">
        <v>0</v>
      </c>
      <c r="O920" s="30">
        <v>0</v>
      </c>
      <c r="P920" s="2">
        <v>94.4</v>
      </c>
      <c r="Q920" s="2">
        <v>45.527000000000001</v>
      </c>
      <c r="R920" s="2">
        <v>48.872999999999998</v>
      </c>
      <c r="S920" s="30">
        <v>80</v>
      </c>
      <c r="T920" s="30">
        <v>0</v>
      </c>
      <c r="U920" s="30">
        <v>0</v>
      </c>
    </row>
    <row r="921" spans="1:21" x14ac:dyDescent="0.25">
      <c r="A921" s="16" t="s">
        <v>221</v>
      </c>
      <c r="B921" s="16" t="s">
        <v>221</v>
      </c>
      <c r="C921" s="16" t="s">
        <v>462</v>
      </c>
      <c r="D921" s="16" t="s">
        <v>1589</v>
      </c>
      <c r="E921" s="16" t="s">
        <v>770</v>
      </c>
      <c r="F921" s="16" t="s">
        <v>716</v>
      </c>
      <c r="G921" s="16" t="s">
        <v>477</v>
      </c>
      <c r="H921" s="16" t="s">
        <v>545</v>
      </c>
      <c r="I921" s="16" t="s">
        <v>1588</v>
      </c>
      <c r="J921" s="16" t="s">
        <v>25</v>
      </c>
      <c r="K921" s="74" t="s">
        <v>1590</v>
      </c>
      <c r="L921" s="29">
        <v>1.1399999999999999</v>
      </c>
      <c r="M921" s="29">
        <v>1.1399999999999999</v>
      </c>
      <c r="N921" s="29">
        <v>0</v>
      </c>
      <c r="O921" s="29">
        <v>0</v>
      </c>
      <c r="P921" s="3">
        <v>91.2</v>
      </c>
      <c r="Q921" s="3">
        <v>100.255</v>
      </c>
      <c r="R921" s="3">
        <v>-9.0549999999999997</v>
      </c>
      <c r="S921" s="29">
        <v>80</v>
      </c>
      <c r="T921" s="29">
        <v>0</v>
      </c>
      <c r="U921" s="29">
        <v>0</v>
      </c>
    </row>
    <row r="922" spans="1:21" x14ac:dyDescent="0.25">
      <c r="A922" s="17" t="s">
        <v>221</v>
      </c>
      <c r="B922" s="17" t="s">
        <v>221</v>
      </c>
      <c r="C922" s="17" t="s">
        <v>462</v>
      </c>
      <c r="D922" s="17" t="s">
        <v>1597</v>
      </c>
      <c r="E922" s="17" t="s">
        <v>730</v>
      </c>
      <c r="F922" s="17" t="s">
        <v>711</v>
      </c>
      <c r="G922" s="17" t="s">
        <v>478</v>
      </c>
      <c r="H922" s="17" t="s">
        <v>545</v>
      </c>
      <c r="I922" s="17" t="s">
        <v>1588</v>
      </c>
      <c r="J922" s="17" t="s">
        <v>25</v>
      </c>
      <c r="K922" s="73" t="s">
        <v>1590</v>
      </c>
      <c r="L922" s="30">
        <v>2.59</v>
      </c>
      <c r="M922" s="30">
        <v>2.59</v>
      </c>
      <c r="N922" s="30">
        <v>0</v>
      </c>
      <c r="O922" s="30">
        <v>0</v>
      </c>
      <c r="P922" s="2">
        <v>207.2</v>
      </c>
      <c r="Q922" s="2">
        <v>99.891999999999996</v>
      </c>
      <c r="R922" s="2">
        <v>107.30800000000001</v>
      </c>
      <c r="S922" s="30">
        <v>80</v>
      </c>
      <c r="T922" s="30">
        <v>0</v>
      </c>
      <c r="U922" s="30">
        <v>0</v>
      </c>
    </row>
    <row r="923" spans="1:21" x14ac:dyDescent="0.25">
      <c r="A923" s="16" t="s">
        <v>221</v>
      </c>
      <c r="B923" s="16" t="s">
        <v>221</v>
      </c>
      <c r="C923" s="16" t="s">
        <v>462</v>
      </c>
      <c r="D923" s="16" t="s">
        <v>1589</v>
      </c>
      <c r="E923" s="16" t="s">
        <v>770</v>
      </c>
      <c r="F923" s="16" t="s">
        <v>716</v>
      </c>
      <c r="G923" s="16" t="s">
        <v>478</v>
      </c>
      <c r="H923" s="16" t="s">
        <v>545</v>
      </c>
      <c r="I923" s="16" t="s">
        <v>1588</v>
      </c>
      <c r="J923" s="16" t="s">
        <v>25</v>
      </c>
      <c r="K923" s="74" t="s">
        <v>1590</v>
      </c>
      <c r="L923" s="29">
        <v>3.22</v>
      </c>
      <c r="M923" s="29">
        <v>3.22</v>
      </c>
      <c r="N923" s="29">
        <v>0</v>
      </c>
      <c r="O923" s="29">
        <v>0</v>
      </c>
      <c r="P923" s="3">
        <v>257.60000000000002</v>
      </c>
      <c r="Q923" s="3">
        <v>283.18400000000003</v>
      </c>
      <c r="R923" s="3">
        <v>-25.584</v>
      </c>
      <c r="S923" s="29">
        <v>80</v>
      </c>
      <c r="T923" s="29">
        <v>0</v>
      </c>
      <c r="U923" s="29">
        <v>0</v>
      </c>
    </row>
    <row r="924" spans="1:21" x14ac:dyDescent="0.25">
      <c r="A924" s="17" t="s">
        <v>221</v>
      </c>
      <c r="B924" s="17" t="s">
        <v>221</v>
      </c>
      <c r="C924" s="17" t="s">
        <v>462</v>
      </c>
      <c r="D924" s="17" t="s">
        <v>1597</v>
      </c>
      <c r="E924" s="17" t="s">
        <v>730</v>
      </c>
      <c r="F924" s="17" t="s">
        <v>711</v>
      </c>
      <c r="G924" s="17" t="s">
        <v>480</v>
      </c>
      <c r="H924" s="17" t="s">
        <v>545</v>
      </c>
      <c r="I924" s="17" t="s">
        <v>1588</v>
      </c>
      <c r="J924" s="17" t="s">
        <v>25</v>
      </c>
      <c r="K924" s="73" t="s">
        <v>1590</v>
      </c>
      <c r="L924" s="30">
        <v>11.51</v>
      </c>
      <c r="M924" s="30">
        <v>11.51</v>
      </c>
      <c r="N924" s="30">
        <v>0</v>
      </c>
      <c r="O924" s="30">
        <v>0</v>
      </c>
      <c r="P924" s="2">
        <v>920.8</v>
      </c>
      <c r="Q924" s="2">
        <v>443.87299999999999</v>
      </c>
      <c r="R924" s="2">
        <v>476.92700000000002</v>
      </c>
      <c r="S924" s="30">
        <v>80</v>
      </c>
      <c r="T924" s="30">
        <v>0</v>
      </c>
      <c r="U924" s="30">
        <v>0</v>
      </c>
    </row>
    <row r="925" spans="1:21" x14ac:dyDescent="0.25">
      <c r="A925" s="16" t="s">
        <v>221</v>
      </c>
      <c r="B925" s="16" t="s">
        <v>221</v>
      </c>
      <c r="C925" s="16" t="s">
        <v>462</v>
      </c>
      <c r="D925" s="16" t="s">
        <v>1589</v>
      </c>
      <c r="E925" s="16" t="s">
        <v>770</v>
      </c>
      <c r="F925" s="16" t="s">
        <v>716</v>
      </c>
      <c r="G925" s="16" t="s">
        <v>480</v>
      </c>
      <c r="H925" s="16" t="s">
        <v>545</v>
      </c>
      <c r="I925" s="16" t="s">
        <v>1588</v>
      </c>
      <c r="J925" s="16" t="s">
        <v>25</v>
      </c>
      <c r="K925" s="74" t="s">
        <v>1590</v>
      </c>
      <c r="L925" s="29">
        <v>1.26</v>
      </c>
      <c r="M925" s="29">
        <v>1.26</v>
      </c>
      <c r="N925" s="29">
        <v>0</v>
      </c>
      <c r="O925" s="29">
        <v>0</v>
      </c>
      <c r="P925" s="3">
        <v>100.8</v>
      </c>
      <c r="Q925" s="3">
        <v>110.804</v>
      </c>
      <c r="R925" s="3">
        <v>-10.004</v>
      </c>
      <c r="S925" s="29">
        <v>80</v>
      </c>
      <c r="T925" s="29">
        <v>0</v>
      </c>
      <c r="U925" s="29">
        <v>0</v>
      </c>
    </row>
    <row r="926" spans="1:21" x14ac:dyDescent="0.25">
      <c r="A926" s="17" t="s">
        <v>221</v>
      </c>
      <c r="B926" s="17" t="s">
        <v>221</v>
      </c>
      <c r="C926" s="17" t="s">
        <v>462</v>
      </c>
      <c r="D926" s="17" t="s">
        <v>1589</v>
      </c>
      <c r="E926" s="17" t="s">
        <v>770</v>
      </c>
      <c r="F926" s="17" t="s">
        <v>716</v>
      </c>
      <c r="G926" s="17" t="s">
        <v>481</v>
      </c>
      <c r="H926" s="17" t="s">
        <v>545</v>
      </c>
      <c r="I926" s="17" t="s">
        <v>1588</v>
      </c>
      <c r="J926" s="17" t="s">
        <v>25</v>
      </c>
      <c r="K926" s="73" t="s">
        <v>1590</v>
      </c>
      <c r="L926" s="30">
        <v>2.97</v>
      </c>
      <c r="M926" s="30">
        <v>2.97</v>
      </c>
      <c r="N926" s="30">
        <v>0</v>
      </c>
      <c r="O926" s="30">
        <v>0</v>
      </c>
      <c r="P926" s="2">
        <v>237.6</v>
      </c>
      <c r="Q926" s="2">
        <v>261.19799999999998</v>
      </c>
      <c r="R926" s="2">
        <v>-23.597999999999999</v>
      </c>
      <c r="S926" s="30">
        <v>80</v>
      </c>
      <c r="T926" s="30">
        <v>0</v>
      </c>
      <c r="U926" s="30">
        <v>0</v>
      </c>
    </row>
    <row r="927" spans="1:21" x14ac:dyDescent="0.25">
      <c r="A927" s="16" t="s">
        <v>221</v>
      </c>
      <c r="B927" s="16" t="s">
        <v>221</v>
      </c>
      <c r="C927" s="16" t="s">
        <v>462</v>
      </c>
      <c r="D927" s="16" t="s">
        <v>1597</v>
      </c>
      <c r="E927" s="16" t="s">
        <v>730</v>
      </c>
      <c r="F927" s="16" t="s">
        <v>711</v>
      </c>
      <c r="G927" s="16" t="s">
        <v>483</v>
      </c>
      <c r="H927" s="16" t="s">
        <v>545</v>
      </c>
      <c r="I927" s="16" t="s">
        <v>1588</v>
      </c>
      <c r="J927" s="16" t="s">
        <v>25</v>
      </c>
      <c r="K927" s="74" t="s">
        <v>1590</v>
      </c>
      <c r="L927" s="29">
        <v>1.76</v>
      </c>
      <c r="M927" s="29">
        <v>1.76</v>
      </c>
      <c r="N927" s="29">
        <v>0</v>
      </c>
      <c r="O927" s="29">
        <v>0</v>
      </c>
      <c r="P927" s="3">
        <v>140.80000000000001</v>
      </c>
      <c r="Q927" s="3">
        <v>67.869</v>
      </c>
      <c r="R927" s="3">
        <v>72.930999999999997</v>
      </c>
      <c r="S927" s="29">
        <v>80</v>
      </c>
      <c r="T927" s="29">
        <v>0</v>
      </c>
      <c r="U927" s="29">
        <v>0</v>
      </c>
    </row>
    <row r="928" spans="1:21" x14ac:dyDescent="0.25">
      <c r="A928" s="17" t="s">
        <v>221</v>
      </c>
      <c r="B928" s="17" t="s">
        <v>221</v>
      </c>
      <c r="C928" s="17" t="s">
        <v>462</v>
      </c>
      <c r="D928" s="17" t="s">
        <v>1597</v>
      </c>
      <c r="E928" s="17" t="s">
        <v>730</v>
      </c>
      <c r="F928" s="17" t="s">
        <v>711</v>
      </c>
      <c r="G928" s="17" t="s">
        <v>484</v>
      </c>
      <c r="H928" s="17" t="s">
        <v>545</v>
      </c>
      <c r="I928" s="17" t="s">
        <v>1588</v>
      </c>
      <c r="J928" s="17" t="s">
        <v>25</v>
      </c>
      <c r="K928" s="73" t="s">
        <v>1590</v>
      </c>
      <c r="L928" s="30">
        <v>0.65</v>
      </c>
      <c r="M928" s="30">
        <v>0.65</v>
      </c>
      <c r="N928" s="30">
        <v>0</v>
      </c>
      <c r="O928" s="30">
        <v>0</v>
      </c>
      <c r="P928" s="2">
        <v>52</v>
      </c>
      <c r="Q928" s="2">
        <v>25.048999999999999</v>
      </c>
      <c r="R928" s="2">
        <v>26.951000000000001</v>
      </c>
      <c r="S928" s="30">
        <v>80</v>
      </c>
      <c r="T928" s="30">
        <v>0</v>
      </c>
      <c r="U928" s="30">
        <v>0</v>
      </c>
    </row>
    <row r="929" spans="1:21" x14ac:dyDescent="0.25">
      <c r="A929" s="16" t="s">
        <v>221</v>
      </c>
      <c r="B929" s="16" t="s">
        <v>221</v>
      </c>
      <c r="C929" s="16" t="s">
        <v>462</v>
      </c>
      <c r="D929" s="16" t="s">
        <v>1597</v>
      </c>
      <c r="E929" s="16" t="s">
        <v>730</v>
      </c>
      <c r="F929" s="16" t="s">
        <v>711</v>
      </c>
      <c r="G929" s="16" t="s">
        <v>485</v>
      </c>
      <c r="H929" s="16" t="s">
        <v>545</v>
      </c>
      <c r="I929" s="16" t="s">
        <v>1588</v>
      </c>
      <c r="J929" s="16" t="s">
        <v>25</v>
      </c>
      <c r="K929" s="74" t="s">
        <v>1590</v>
      </c>
      <c r="L929" s="29">
        <v>0.98</v>
      </c>
      <c r="M929" s="29">
        <v>0.98</v>
      </c>
      <c r="N929" s="29">
        <v>0</v>
      </c>
      <c r="O929" s="29">
        <v>0</v>
      </c>
      <c r="P929" s="3">
        <v>78.400000000000006</v>
      </c>
      <c r="Q929" s="3">
        <v>37.801000000000002</v>
      </c>
      <c r="R929" s="3">
        <v>40.598999999999997</v>
      </c>
      <c r="S929" s="29">
        <v>80</v>
      </c>
      <c r="T929" s="29">
        <v>0</v>
      </c>
      <c r="U929" s="29">
        <v>0</v>
      </c>
    </row>
    <row r="930" spans="1:21" x14ac:dyDescent="0.25">
      <c r="A930" s="17" t="s">
        <v>221</v>
      </c>
      <c r="B930" s="17" t="s">
        <v>221</v>
      </c>
      <c r="C930" s="17" t="s">
        <v>462</v>
      </c>
      <c r="D930" s="17" t="s">
        <v>1597</v>
      </c>
      <c r="E930" s="17" t="s">
        <v>730</v>
      </c>
      <c r="F930" s="17" t="s">
        <v>711</v>
      </c>
      <c r="G930" s="17" t="s">
        <v>486</v>
      </c>
      <c r="H930" s="17" t="s">
        <v>545</v>
      </c>
      <c r="I930" s="17" t="s">
        <v>1588</v>
      </c>
      <c r="J930" s="17" t="s">
        <v>25</v>
      </c>
      <c r="K930" s="73" t="s">
        <v>1590</v>
      </c>
      <c r="L930" s="30">
        <v>2.17</v>
      </c>
      <c r="M930" s="30">
        <v>2.17</v>
      </c>
      <c r="N930" s="30">
        <v>0</v>
      </c>
      <c r="O930" s="30">
        <v>0</v>
      </c>
      <c r="P930" s="2">
        <v>173.6</v>
      </c>
      <c r="Q930" s="2">
        <v>83.691000000000003</v>
      </c>
      <c r="R930" s="2">
        <v>89.909000000000006</v>
      </c>
      <c r="S930" s="30">
        <v>80</v>
      </c>
      <c r="T930" s="30">
        <v>0</v>
      </c>
      <c r="U930" s="30">
        <v>0</v>
      </c>
    </row>
    <row r="931" spans="1:21" x14ac:dyDescent="0.25">
      <c r="A931" s="16" t="s">
        <v>221</v>
      </c>
      <c r="B931" s="16" t="s">
        <v>221</v>
      </c>
      <c r="C931" s="16" t="s">
        <v>462</v>
      </c>
      <c r="D931" s="16" t="s">
        <v>1597</v>
      </c>
      <c r="E931" s="16" t="s">
        <v>730</v>
      </c>
      <c r="F931" s="16" t="s">
        <v>711</v>
      </c>
      <c r="G931" s="16" t="s">
        <v>489</v>
      </c>
      <c r="H931" s="16" t="s">
        <v>545</v>
      </c>
      <c r="I931" s="16" t="s">
        <v>1588</v>
      </c>
      <c r="J931" s="16" t="s">
        <v>25</v>
      </c>
      <c r="K931" s="74" t="s">
        <v>1590</v>
      </c>
      <c r="L931" s="29">
        <v>1.96</v>
      </c>
      <c r="M931" s="29">
        <v>1.96</v>
      </c>
      <c r="N931" s="29">
        <v>0</v>
      </c>
      <c r="O931" s="29">
        <v>0</v>
      </c>
      <c r="P931" s="3">
        <v>156.80000000000001</v>
      </c>
      <c r="Q931" s="3">
        <v>75.593999999999994</v>
      </c>
      <c r="R931" s="3">
        <v>81.206000000000003</v>
      </c>
      <c r="S931" s="29">
        <v>80</v>
      </c>
      <c r="T931" s="29">
        <v>0</v>
      </c>
      <c r="U931" s="29">
        <v>0</v>
      </c>
    </row>
    <row r="932" spans="1:21" x14ac:dyDescent="0.25">
      <c r="A932" s="17" t="s">
        <v>221</v>
      </c>
      <c r="B932" s="17" t="s">
        <v>221</v>
      </c>
      <c r="C932" s="17" t="s">
        <v>462</v>
      </c>
      <c r="D932" s="17" t="s">
        <v>1597</v>
      </c>
      <c r="E932" s="17" t="s">
        <v>730</v>
      </c>
      <c r="F932" s="17" t="s">
        <v>711</v>
      </c>
      <c r="G932" s="17" t="s">
        <v>490</v>
      </c>
      <c r="H932" s="17" t="s">
        <v>545</v>
      </c>
      <c r="I932" s="17" t="s">
        <v>1588</v>
      </c>
      <c r="J932" s="17" t="s">
        <v>25</v>
      </c>
      <c r="K932" s="73" t="s">
        <v>1590</v>
      </c>
      <c r="L932" s="30">
        <v>2.4900000000000002</v>
      </c>
      <c r="M932" s="30">
        <v>2.4900000000000002</v>
      </c>
      <c r="N932" s="30">
        <v>0</v>
      </c>
      <c r="O932" s="30">
        <v>0</v>
      </c>
      <c r="P932" s="2">
        <v>199.2</v>
      </c>
      <c r="Q932" s="2">
        <v>96.022000000000006</v>
      </c>
      <c r="R932" s="2">
        <v>103.178</v>
      </c>
      <c r="S932" s="30">
        <v>80</v>
      </c>
      <c r="T932" s="30">
        <v>0</v>
      </c>
      <c r="U932" s="30">
        <v>0</v>
      </c>
    </row>
    <row r="933" spans="1:21" x14ac:dyDescent="0.25">
      <c r="A933" s="16" t="s">
        <v>221</v>
      </c>
      <c r="B933" s="16" t="s">
        <v>221</v>
      </c>
      <c r="C933" s="16" t="s">
        <v>462</v>
      </c>
      <c r="D933" s="16" t="s">
        <v>1597</v>
      </c>
      <c r="E933" s="16" t="s">
        <v>730</v>
      </c>
      <c r="F933" s="16" t="s">
        <v>711</v>
      </c>
      <c r="G933" s="16" t="s">
        <v>491</v>
      </c>
      <c r="H933" s="16" t="s">
        <v>545</v>
      </c>
      <c r="I933" s="16" t="s">
        <v>1588</v>
      </c>
      <c r="J933" s="16" t="s">
        <v>25</v>
      </c>
      <c r="K933" s="74" t="s">
        <v>1590</v>
      </c>
      <c r="L933" s="29">
        <v>4.78</v>
      </c>
      <c r="M933" s="29">
        <v>4.78</v>
      </c>
      <c r="N933" s="29">
        <v>0</v>
      </c>
      <c r="O933" s="29">
        <v>0</v>
      </c>
      <c r="P933" s="3">
        <v>382.4</v>
      </c>
      <c r="Q933" s="3">
        <v>184.34200000000001</v>
      </c>
      <c r="R933" s="3">
        <v>198.05799999999999</v>
      </c>
      <c r="S933" s="29">
        <v>80</v>
      </c>
      <c r="T933" s="29">
        <v>0</v>
      </c>
      <c r="U933" s="29">
        <v>0</v>
      </c>
    </row>
    <row r="934" spans="1:21" x14ac:dyDescent="0.25">
      <c r="A934" s="17" t="s">
        <v>221</v>
      </c>
      <c r="B934" s="17" t="s">
        <v>221</v>
      </c>
      <c r="C934" s="17" t="s">
        <v>462</v>
      </c>
      <c r="D934" s="17" t="s">
        <v>1597</v>
      </c>
      <c r="E934" s="17" t="s">
        <v>730</v>
      </c>
      <c r="F934" s="17" t="s">
        <v>711</v>
      </c>
      <c r="G934" s="17" t="s">
        <v>492</v>
      </c>
      <c r="H934" s="17" t="s">
        <v>545</v>
      </c>
      <c r="I934" s="17" t="s">
        <v>1588</v>
      </c>
      <c r="J934" s="17" t="s">
        <v>25</v>
      </c>
      <c r="K934" s="73" t="s">
        <v>1590</v>
      </c>
      <c r="L934" s="30">
        <v>6.06</v>
      </c>
      <c r="M934" s="30">
        <v>6.06</v>
      </c>
      <c r="N934" s="30">
        <v>0</v>
      </c>
      <c r="O934" s="30">
        <v>0</v>
      </c>
      <c r="P934" s="2">
        <v>484.8</v>
      </c>
      <c r="Q934" s="2">
        <v>233.68</v>
      </c>
      <c r="R934" s="2">
        <v>251.12</v>
      </c>
      <c r="S934" s="30">
        <v>80</v>
      </c>
      <c r="T934" s="30">
        <v>0</v>
      </c>
      <c r="U934" s="30">
        <v>0</v>
      </c>
    </row>
    <row r="935" spans="1:21" x14ac:dyDescent="0.25">
      <c r="A935" s="16" t="s">
        <v>221</v>
      </c>
      <c r="B935" s="16" t="s">
        <v>221</v>
      </c>
      <c r="C935" s="16" t="s">
        <v>462</v>
      </c>
      <c r="D935" s="16" t="s">
        <v>1597</v>
      </c>
      <c r="E935" s="16" t="s">
        <v>730</v>
      </c>
      <c r="F935" s="16" t="s">
        <v>711</v>
      </c>
      <c r="G935" s="16" t="s">
        <v>493</v>
      </c>
      <c r="H935" s="16" t="s">
        <v>545</v>
      </c>
      <c r="I935" s="16" t="s">
        <v>1588</v>
      </c>
      <c r="J935" s="16" t="s">
        <v>25</v>
      </c>
      <c r="K935" s="74" t="s">
        <v>1590</v>
      </c>
      <c r="L935" s="29">
        <v>10.88</v>
      </c>
      <c r="M935" s="29">
        <v>10.88</v>
      </c>
      <c r="N935" s="29">
        <v>0</v>
      </c>
      <c r="O935" s="29">
        <v>0</v>
      </c>
      <c r="P935" s="3">
        <v>870.4</v>
      </c>
      <c r="Q935" s="3">
        <v>419.57900000000001</v>
      </c>
      <c r="R935" s="3">
        <v>450.82100000000003</v>
      </c>
      <c r="S935" s="29">
        <v>80</v>
      </c>
      <c r="T935" s="29">
        <v>0</v>
      </c>
      <c r="U935" s="29">
        <v>0</v>
      </c>
    </row>
    <row r="936" spans="1:21" x14ac:dyDescent="0.25">
      <c r="A936" s="17" t="s">
        <v>221</v>
      </c>
      <c r="B936" s="17" t="s">
        <v>221</v>
      </c>
      <c r="C936" s="17" t="s">
        <v>462</v>
      </c>
      <c r="D936" s="17" t="s">
        <v>1597</v>
      </c>
      <c r="E936" s="17" t="s">
        <v>730</v>
      </c>
      <c r="F936" s="17" t="s">
        <v>711</v>
      </c>
      <c r="G936" s="17" t="s">
        <v>494</v>
      </c>
      <c r="H936" s="17" t="s">
        <v>545</v>
      </c>
      <c r="I936" s="17" t="s">
        <v>1588</v>
      </c>
      <c r="J936" s="17" t="s">
        <v>25</v>
      </c>
      <c r="K936" s="73" t="s">
        <v>1590</v>
      </c>
      <c r="L936" s="30">
        <v>15.82</v>
      </c>
      <c r="M936" s="30">
        <v>15.82</v>
      </c>
      <c r="N936" s="30">
        <v>0</v>
      </c>
      <c r="O936" s="30">
        <v>0</v>
      </c>
      <c r="P936" s="2">
        <v>1265.5999999999999</v>
      </c>
      <c r="Q936" s="2">
        <v>610.12599999999998</v>
      </c>
      <c r="R936" s="2">
        <v>655.47400000000005</v>
      </c>
      <c r="S936" s="30">
        <v>80</v>
      </c>
      <c r="T936" s="30">
        <v>0</v>
      </c>
      <c r="U936" s="30">
        <v>0</v>
      </c>
    </row>
    <row r="937" spans="1:21" x14ac:dyDescent="0.25">
      <c r="A937" s="16" t="s">
        <v>221</v>
      </c>
      <c r="B937" s="16" t="s">
        <v>221</v>
      </c>
      <c r="C937" s="16" t="s">
        <v>462</v>
      </c>
      <c r="D937" s="16" t="s">
        <v>1597</v>
      </c>
      <c r="E937" s="16" t="s">
        <v>730</v>
      </c>
      <c r="F937" s="16" t="s">
        <v>711</v>
      </c>
      <c r="G937" s="16" t="s">
        <v>497</v>
      </c>
      <c r="H937" s="16" t="s">
        <v>545</v>
      </c>
      <c r="I937" s="16" t="s">
        <v>1588</v>
      </c>
      <c r="J937" s="16" t="s">
        <v>25</v>
      </c>
      <c r="K937" s="74" t="s">
        <v>1590</v>
      </c>
      <c r="L937" s="29">
        <v>6.62</v>
      </c>
      <c r="M937" s="29">
        <v>6.62</v>
      </c>
      <c r="N937" s="29">
        <v>0</v>
      </c>
      <c r="O937" s="29">
        <v>0</v>
      </c>
      <c r="P937" s="3">
        <v>529.6</v>
      </c>
      <c r="Q937" s="3">
        <v>255.291</v>
      </c>
      <c r="R937" s="3">
        <v>274.30900000000003</v>
      </c>
      <c r="S937" s="29">
        <v>80</v>
      </c>
      <c r="T937" s="29">
        <v>0</v>
      </c>
      <c r="U937" s="29">
        <v>0</v>
      </c>
    </row>
    <row r="938" spans="1:21" x14ac:dyDescent="0.25">
      <c r="A938" s="17" t="s">
        <v>221</v>
      </c>
      <c r="B938" s="17" t="s">
        <v>221</v>
      </c>
      <c r="C938" s="17" t="s">
        <v>462</v>
      </c>
      <c r="D938" s="17" t="s">
        <v>1597</v>
      </c>
      <c r="E938" s="17" t="s">
        <v>730</v>
      </c>
      <c r="F938" s="17" t="s">
        <v>711</v>
      </c>
      <c r="G938" s="17" t="s">
        <v>519</v>
      </c>
      <c r="H938" s="17" t="s">
        <v>545</v>
      </c>
      <c r="I938" s="17" t="s">
        <v>1588</v>
      </c>
      <c r="J938" s="17" t="s">
        <v>25</v>
      </c>
      <c r="K938" s="73" t="s">
        <v>1590</v>
      </c>
      <c r="L938" s="30">
        <v>18.899999999999999</v>
      </c>
      <c r="M938" s="30">
        <v>18.899999999999999</v>
      </c>
      <c r="N938" s="30">
        <v>0</v>
      </c>
      <c r="O938" s="30">
        <v>0</v>
      </c>
      <c r="P938" s="2">
        <v>1512</v>
      </c>
      <c r="Q938" s="2">
        <v>728.88400000000001</v>
      </c>
      <c r="R938" s="2">
        <v>783.11599999999999</v>
      </c>
      <c r="S938" s="30">
        <v>80</v>
      </c>
      <c r="T938" s="30">
        <v>0</v>
      </c>
      <c r="U938" s="30">
        <v>0</v>
      </c>
    </row>
    <row r="939" spans="1:21" x14ac:dyDescent="0.25">
      <c r="A939" s="16" t="s">
        <v>221</v>
      </c>
      <c r="B939" s="16" t="s">
        <v>221</v>
      </c>
      <c r="C939" s="16" t="s">
        <v>462</v>
      </c>
      <c r="D939" s="16" t="s">
        <v>1597</v>
      </c>
      <c r="E939" s="16" t="s">
        <v>730</v>
      </c>
      <c r="F939" s="16" t="s">
        <v>711</v>
      </c>
      <c r="G939" s="16" t="s">
        <v>520</v>
      </c>
      <c r="H939" s="16" t="s">
        <v>545</v>
      </c>
      <c r="I939" s="16" t="s">
        <v>1588</v>
      </c>
      <c r="J939" s="16" t="s">
        <v>25</v>
      </c>
      <c r="K939" s="74" t="s">
        <v>1590</v>
      </c>
      <c r="L939" s="29">
        <v>1.93</v>
      </c>
      <c r="M939" s="29">
        <v>1.93</v>
      </c>
      <c r="N939" s="29">
        <v>0</v>
      </c>
      <c r="O939" s="29">
        <v>0</v>
      </c>
      <c r="P939" s="3">
        <v>154.4</v>
      </c>
      <c r="Q939" s="3">
        <v>74.441000000000003</v>
      </c>
      <c r="R939" s="3">
        <v>79.959000000000003</v>
      </c>
      <c r="S939" s="29">
        <v>80</v>
      </c>
      <c r="T939" s="29">
        <v>0</v>
      </c>
      <c r="U939" s="29">
        <v>0</v>
      </c>
    </row>
    <row r="940" spans="1:21" x14ac:dyDescent="0.25">
      <c r="A940" s="17" t="s">
        <v>221</v>
      </c>
      <c r="B940" s="17" t="s">
        <v>221</v>
      </c>
      <c r="C940" s="17" t="s">
        <v>462</v>
      </c>
      <c r="D940" s="17" t="s">
        <v>1597</v>
      </c>
      <c r="E940" s="17" t="s">
        <v>730</v>
      </c>
      <c r="F940" s="17" t="s">
        <v>711</v>
      </c>
      <c r="G940" s="17" t="s">
        <v>521</v>
      </c>
      <c r="H940" s="17" t="s">
        <v>545</v>
      </c>
      <c r="I940" s="17" t="s">
        <v>1588</v>
      </c>
      <c r="J940" s="17" t="s">
        <v>25</v>
      </c>
      <c r="K940" s="73" t="s">
        <v>1590</v>
      </c>
      <c r="L940" s="30">
        <v>6.18</v>
      </c>
      <c r="M940" s="30">
        <v>6.18</v>
      </c>
      <c r="N940" s="30">
        <v>0</v>
      </c>
      <c r="O940" s="30">
        <v>0</v>
      </c>
      <c r="P940" s="2">
        <v>494.4</v>
      </c>
      <c r="Q940" s="2">
        <v>238.37299999999999</v>
      </c>
      <c r="R940" s="2">
        <v>256.02699999999999</v>
      </c>
      <c r="S940" s="30">
        <v>80</v>
      </c>
      <c r="T940" s="30">
        <v>0</v>
      </c>
      <c r="U940" s="30">
        <v>0</v>
      </c>
    </row>
    <row r="941" spans="1:21" x14ac:dyDescent="0.25">
      <c r="A941" s="16" t="s">
        <v>221</v>
      </c>
      <c r="B941" s="16" t="s">
        <v>221</v>
      </c>
      <c r="C941" s="16" t="s">
        <v>462</v>
      </c>
      <c r="D941" s="16" t="s">
        <v>1591</v>
      </c>
      <c r="E941" s="16" t="s">
        <v>763</v>
      </c>
      <c r="F941" s="16" t="s">
        <v>753</v>
      </c>
      <c r="G941" s="16" t="s">
        <v>472</v>
      </c>
      <c r="H941" s="16" t="s">
        <v>545</v>
      </c>
      <c r="I941" s="16" t="s">
        <v>1588</v>
      </c>
      <c r="J941" s="16" t="s">
        <v>25</v>
      </c>
      <c r="K941" s="74" t="s">
        <v>1592</v>
      </c>
      <c r="L941" s="29">
        <v>10.72</v>
      </c>
      <c r="M941" s="29">
        <v>10.72</v>
      </c>
      <c r="N941" s="29">
        <v>0</v>
      </c>
      <c r="O941" s="29">
        <v>0</v>
      </c>
      <c r="P941" s="3">
        <v>1179.2</v>
      </c>
      <c r="Q941" s="3">
        <v>1329.046</v>
      </c>
      <c r="R941" s="3">
        <v>-149.846</v>
      </c>
      <c r="S941" s="29">
        <v>110</v>
      </c>
      <c r="T941" s="29">
        <v>0</v>
      </c>
      <c r="U941" s="29">
        <v>0</v>
      </c>
    </row>
    <row r="942" spans="1:21" x14ac:dyDescent="0.25">
      <c r="A942" s="17" t="s">
        <v>221</v>
      </c>
      <c r="B942" s="17" t="s">
        <v>221</v>
      </c>
      <c r="C942" s="17" t="s">
        <v>462</v>
      </c>
      <c r="D942" s="17" t="s">
        <v>1591</v>
      </c>
      <c r="E942" s="17" t="s">
        <v>763</v>
      </c>
      <c r="F942" s="17" t="s">
        <v>753</v>
      </c>
      <c r="G942" s="17" t="s">
        <v>475</v>
      </c>
      <c r="H942" s="17" t="s">
        <v>545</v>
      </c>
      <c r="I942" s="17" t="s">
        <v>1588</v>
      </c>
      <c r="J942" s="17" t="s">
        <v>25</v>
      </c>
      <c r="K942" s="73" t="s">
        <v>1592</v>
      </c>
      <c r="L942" s="30">
        <v>26.97</v>
      </c>
      <c r="M942" s="30">
        <v>26.97</v>
      </c>
      <c r="N942" s="30">
        <v>0</v>
      </c>
      <c r="O942" s="30">
        <v>0</v>
      </c>
      <c r="P942" s="2">
        <v>2966.7</v>
      </c>
      <c r="Q942" s="2">
        <v>3343.739</v>
      </c>
      <c r="R942" s="2">
        <v>-377.03899999999999</v>
      </c>
      <c r="S942" s="30">
        <v>110</v>
      </c>
      <c r="T942" s="30">
        <v>0</v>
      </c>
      <c r="U942" s="30">
        <v>0</v>
      </c>
    </row>
    <row r="943" spans="1:21" x14ac:dyDescent="0.25">
      <c r="A943" s="16" t="s">
        <v>221</v>
      </c>
      <c r="B943" s="16" t="s">
        <v>221</v>
      </c>
      <c r="C943" s="16" t="s">
        <v>462</v>
      </c>
      <c r="D943" s="16" t="s">
        <v>1591</v>
      </c>
      <c r="E943" s="16" t="s">
        <v>763</v>
      </c>
      <c r="F943" s="16" t="s">
        <v>753</v>
      </c>
      <c r="G943" s="16" t="s">
        <v>476</v>
      </c>
      <c r="H943" s="16" t="s">
        <v>545</v>
      </c>
      <c r="I943" s="16" t="s">
        <v>1588</v>
      </c>
      <c r="J943" s="16" t="s">
        <v>25</v>
      </c>
      <c r="K943" s="74" t="s">
        <v>1592</v>
      </c>
      <c r="L943" s="29">
        <v>35.47</v>
      </c>
      <c r="M943" s="29">
        <v>35.47</v>
      </c>
      <c r="N943" s="29">
        <v>0</v>
      </c>
      <c r="O943" s="29">
        <v>0</v>
      </c>
      <c r="P943" s="3">
        <v>3901.7</v>
      </c>
      <c r="Q943" s="3">
        <v>4397.5540000000001</v>
      </c>
      <c r="R943" s="3">
        <v>-495.85399999999998</v>
      </c>
      <c r="S943" s="29">
        <v>110</v>
      </c>
      <c r="T943" s="29">
        <v>0</v>
      </c>
      <c r="U943" s="29">
        <v>0</v>
      </c>
    </row>
    <row r="944" spans="1:21" x14ac:dyDescent="0.25">
      <c r="A944" s="17" t="s">
        <v>221</v>
      </c>
      <c r="B944" s="17" t="s">
        <v>221</v>
      </c>
      <c r="C944" s="17" t="s">
        <v>462</v>
      </c>
      <c r="D944" s="17" t="s">
        <v>1591</v>
      </c>
      <c r="E944" s="17" t="s">
        <v>763</v>
      </c>
      <c r="F944" s="17" t="s">
        <v>753</v>
      </c>
      <c r="G944" s="17" t="s">
        <v>477</v>
      </c>
      <c r="H944" s="17" t="s">
        <v>545</v>
      </c>
      <c r="I944" s="17" t="s">
        <v>1588</v>
      </c>
      <c r="J944" s="17" t="s">
        <v>25</v>
      </c>
      <c r="K944" s="73" t="s">
        <v>1592</v>
      </c>
      <c r="L944" s="30">
        <v>27.71</v>
      </c>
      <c r="M944" s="30">
        <v>27.71</v>
      </c>
      <c r="N944" s="30">
        <v>0</v>
      </c>
      <c r="O944" s="30">
        <v>0</v>
      </c>
      <c r="P944" s="2">
        <v>3048.1</v>
      </c>
      <c r="Q944" s="2">
        <v>3435.45</v>
      </c>
      <c r="R944" s="2">
        <v>-387.35</v>
      </c>
      <c r="S944" s="30">
        <v>110</v>
      </c>
      <c r="T944" s="30">
        <v>0</v>
      </c>
      <c r="U944" s="30">
        <v>0</v>
      </c>
    </row>
    <row r="945" spans="1:21" x14ac:dyDescent="0.25">
      <c r="A945" s="16" t="s">
        <v>221</v>
      </c>
      <c r="B945" s="16" t="s">
        <v>221</v>
      </c>
      <c r="C945" s="16" t="s">
        <v>462</v>
      </c>
      <c r="D945" s="16" t="s">
        <v>1591</v>
      </c>
      <c r="E945" s="16" t="s">
        <v>763</v>
      </c>
      <c r="F945" s="16" t="s">
        <v>753</v>
      </c>
      <c r="G945" s="16" t="s">
        <v>478</v>
      </c>
      <c r="H945" s="16" t="s">
        <v>545</v>
      </c>
      <c r="I945" s="16" t="s">
        <v>1588</v>
      </c>
      <c r="J945" s="16" t="s">
        <v>25</v>
      </c>
      <c r="K945" s="74" t="s">
        <v>1592</v>
      </c>
      <c r="L945" s="29">
        <v>22.43</v>
      </c>
      <c r="M945" s="29">
        <v>22.43</v>
      </c>
      <c r="N945" s="29">
        <v>0</v>
      </c>
      <c r="O945" s="29">
        <v>0</v>
      </c>
      <c r="P945" s="3">
        <v>2467.3000000000002</v>
      </c>
      <c r="Q945" s="3">
        <v>2780.846</v>
      </c>
      <c r="R945" s="3">
        <v>-313.54599999999999</v>
      </c>
      <c r="S945" s="29">
        <v>110</v>
      </c>
      <c r="T945" s="29">
        <v>0</v>
      </c>
      <c r="U945" s="29">
        <v>0</v>
      </c>
    </row>
    <row r="946" spans="1:21" x14ac:dyDescent="0.25">
      <c r="A946" s="17" t="s">
        <v>221</v>
      </c>
      <c r="B946" s="17" t="s">
        <v>221</v>
      </c>
      <c r="C946" s="17" t="s">
        <v>462</v>
      </c>
      <c r="D946" s="17" t="s">
        <v>1591</v>
      </c>
      <c r="E946" s="17" t="s">
        <v>763</v>
      </c>
      <c r="F946" s="17" t="s">
        <v>753</v>
      </c>
      <c r="G946" s="17" t="s">
        <v>479</v>
      </c>
      <c r="H946" s="17" t="s">
        <v>545</v>
      </c>
      <c r="I946" s="17" t="s">
        <v>1588</v>
      </c>
      <c r="J946" s="17" t="s">
        <v>25</v>
      </c>
      <c r="K946" s="73" t="s">
        <v>1592</v>
      </c>
      <c r="L946" s="30">
        <v>18.54</v>
      </c>
      <c r="M946" s="30">
        <v>18.54</v>
      </c>
      <c r="N946" s="30">
        <v>0</v>
      </c>
      <c r="O946" s="30">
        <v>0</v>
      </c>
      <c r="P946" s="2">
        <v>2039.4</v>
      </c>
      <c r="Q946" s="2">
        <v>2298.5700000000002</v>
      </c>
      <c r="R946" s="2">
        <v>-259.17</v>
      </c>
      <c r="S946" s="30">
        <v>110</v>
      </c>
      <c r="T946" s="30">
        <v>0</v>
      </c>
      <c r="U946" s="30">
        <v>0</v>
      </c>
    </row>
    <row r="947" spans="1:21" x14ac:dyDescent="0.25">
      <c r="A947" s="16" t="s">
        <v>221</v>
      </c>
      <c r="B947" s="16" t="s">
        <v>221</v>
      </c>
      <c r="C947" s="16" t="s">
        <v>462</v>
      </c>
      <c r="D947" s="16" t="s">
        <v>1591</v>
      </c>
      <c r="E947" s="16" t="s">
        <v>763</v>
      </c>
      <c r="F947" s="16" t="s">
        <v>753</v>
      </c>
      <c r="G947" s="16" t="s">
        <v>480</v>
      </c>
      <c r="H947" s="16" t="s">
        <v>545</v>
      </c>
      <c r="I947" s="16" t="s">
        <v>1588</v>
      </c>
      <c r="J947" s="16" t="s">
        <v>25</v>
      </c>
      <c r="K947" s="74" t="s">
        <v>1592</v>
      </c>
      <c r="L947" s="29">
        <v>27.51</v>
      </c>
      <c r="M947" s="29">
        <v>27.51</v>
      </c>
      <c r="N947" s="29">
        <v>0</v>
      </c>
      <c r="O947" s="29">
        <v>0</v>
      </c>
      <c r="P947" s="3">
        <v>3026.1</v>
      </c>
      <c r="Q947" s="3">
        <v>3410.5259999999998</v>
      </c>
      <c r="R947" s="3">
        <v>-384.42599999999999</v>
      </c>
      <c r="S947" s="29">
        <v>110</v>
      </c>
      <c r="T947" s="29">
        <v>0</v>
      </c>
      <c r="U947" s="29">
        <v>0</v>
      </c>
    </row>
    <row r="948" spans="1:21" x14ac:dyDescent="0.25">
      <c r="A948" s="17" t="s">
        <v>221</v>
      </c>
      <c r="B948" s="17" t="s">
        <v>221</v>
      </c>
      <c r="C948" s="17" t="s">
        <v>808</v>
      </c>
      <c r="D948" s="17" t="s">
        <v>1598</v>
      </c>
      <c r="E948" s="17" t="s">
        <v>855</v>
      </c>
      <c r="F948" s="17" t="s">
        <v>709</v>
      </c>
      <c r="G948" s="17" t="s">
        <v>476</v>
      </c>
      <c r="H948" s="17" t="s">
        <v>545</v>
      </c>
      <c r="I948" s="17" t="s">
        <v>1588</v>
      </c>
      <c r="J948" s="17" t="s">
        <v>25</v>
      </c>
      <c r="K948" s="73" t="s">
        <v>1592</v>
      </c>
      <c r="L948" s="30">
        <v>16.7</v>
      </c>
      <c r="M948" s="30">
        <v>16.7</v>
      </c>
      <c r="N948" s="30">
        <v>0</v>
      </c>
      <c r="O948" s="30">
        <v>0</v>
      </c>
      <c r="P948" s="2">
        <v>1336</v>
      </c>
      <c r="Q948" s="2">
        <v>998.47500000000002</v>
      </c>
      <c r="R948" s="2">
        <v>337.52499999999998</v>
      </c>
      <c r="S948" s="30">
        <v>80</v>
      </c>
      <c r="T948" s="30">
        <v>0</v>
      </c>
      <c r="U948" s="30">
        <v>0</v>
      </c>
    </row>
    <row r="949" spans="1:21" x14ac:dyDescent="0.25">
      <c r="A949" s="16" t="s">
        <v>221</v>
      </c>
      <c r="B949" s="16" t="s">
        <v>221</v>
      </c>
      <c r="C949" s="16" t="s">
        <v>808</v>
      </c>
      <c r="D949" s="16" t="s">
        <v>1598</v>
      </c>
      <c r="E949" s="16" t="s">
        <v>855</v>
      </c>
      <c r="F949" s="16" t="s">
        <v>709</v>
      </c>
      <c r="G949" s="16" t="s">
        <v>477</v>
      </c>
      <c r="H949" s="16" t="s">
        <v>545</v>
      </c>
      <c r="I949" s="16" t="s">
        <v>1588</v>
      </c>
      <c r="J949" s="16" t="s">
        <v>25</v>
      </c>
      <c r="K949" s="74" t="s">
        <v>1592</v>
      </c>
      <c r="L949" s="29">
        <v>17.27</v>
      </c>
      <c r="M949" s="29">
        <v>17.27</v>
      </c>
      <c r="N949" s="29">
        <v>0</v>
      </c>
      <c r="O949" s="29">
        <v>0</v>
      </c>
      <c r="P949" s="3">
        <v>1381.6</v>
      </c>
      <c r="Q949" s="3">
        <v>1032.5519999999999</v>
      </c>
      <c r="R949" s="3">
        <v>349.048</v>
      </c>
      <c r="S949" s="29">
        <v>80</v>
      </c>
      <c r="T949" s="29">
        <v>0</v>
      </c>
      <c r="U949" s="29">
        <v>0</v>
      </c>
    </row>
    <row r="950" spans="1:21" x14ac:dyDescent="0.25">
      <c r="A950" s="17" t="s">
        <v>221</v>
      </c>
      <c r="B950" s="17" t="s">
        <v>221</v>
      </c>
      <c r="C950" s="17" t="s">
        <v>808</v>
      </c>
      <c r="D950" s="17" t="s">
        <v>1598</v>
      </c>
      <c r="E950" s="17" t="s">
        <v>855</v>
      </c>
      <c r="F950" s="17" t="s">
        <v>709</v>
      </c>
      <c r="G950" s="17" t="s">
        <v>478</v>
      </c>
      <c r="H950" s="17" t="s">
        <v>545</v>
      </c>
      <c r="I950" s="17" t="s">
        <v>1588</v>
      </c>
      <c r="J950" s="17" t="s">
        <v>25</v>
      </c>
      <c r="K950" s="73" t="s">
        <v>1592</v>
      </c>
      <c r="L950" s="30">
        <v>25.02</v>
      </c>
      <c r="M950" s="30">
        <v>25.02</v>
      </c>
      <c r="N950" s="30">
        <v>0</v>
      </c>
      <c r="O950" s="30">
        <v>0</v>
      </c>
      <c r="P950" s="2">
        <v>2001.6</v>
      </c>
      <c r="Q950" s="2">
        <v>1495.915</v>
      </c>
      <c r="R950" s="2">
        <v>505.685</v>
      </c>
      <c r="S950" s="30">
        <v>80</v>
      </c>
      <c r="T950" s="30">
        <v>0</v>
      </c>
      <c r="U950" s="30">
        <v>0</v>
      </c>
    </row>
    <row r="951" spans="1:21" x14ac:dyDescent="0.25">
      <c r="A951" s="16" t="s">
        <v>221</v>
      </c>
      <c r="B951" s="16" t="s">
        <v>221</v>
      </c>
      <c r="C951" s="16" t="s">
        <v>808</v>
      </c>
      <c r="D951" s="16" t="s">
        <v>1598</v>
      </c>
      <c r="E951" s="16" t="s">
        <v>855</v>
      </c>
      <c r="F951" s="16" t="s">
        <v>709</v>
      </c>
      <c r="G951" s="16" t="s">
        <v>480</v>
      </c>
      <c r="H951" s="16" t="s">
        <v>545</v>
      </c>
      <c r="I951" s="16" t="s">
        <v>1588</v>
      </c>
      <c r="J951" s="16" t="s">
        <v>25</v>
      </c>
      <c r="K951" s="74" t="s">
        <v>1592</v>
      </c>
      <c r="L951" s="29">
        <v>8.6</v>
      </c>
      <c r="M951" s="29">
        <v>8.6</v>
      </c>
      <c r="N951" s="29">
        <v>0</v>
      </c>
      <c r="O951" s="29">
        <v>0</v>
      </c>
      <c r="P951" s="3">
        <v>688</v>
      </c>
      <c r="Q951" s="3">
        <v>514.173</v>
      </c>
      <c r="R951" s="3">
        <v>173.827</v>
      </c>
      <c r="S951" s="29">
        <v>80</v>
      </c>
      <c r="T951" s="29">
        <v>0</v>
      </c>
      <c r="U951" s="29">
        <v>0</v>
      </c>
    </row>
    <row r="952" spans="1:21" x14ac:dyDescent="0.25">
      <c r="A952" s="17" t="s">
        <v>221</v>
      </c>
      <c r="B952" s="17" t="s">
        <v>221</v>
      </c>
      <c r="C952" s="17" t="s">
        <v>808</v>
      </c>
      <c r="D952" s="17" t="s">
        <v>1526</v>
      </c>
      <c r="E952" s="17" t="s">
        <v>967</v>
      </c>
      <c r="F952" s="17" t="s">
        <v>714</v>
      </c>
      <c r="G952" s="17" t="s">
        <v>472</v>
      </c>
      <c r="H952" s="17" t="s">
        <v>499</v>
      </c>
      <c r="I952" s="17" t="s">
        <v>1588</v>
      </c>
      <c r="J952" s="17" t="s">
        <v>25</v>
      </c>
      <c r="K952" s="73" t="s">
        <v>1527</v>
      </c>
      <c r="L952" s="30">
        <v>2.04</v>
      </c>
      <c r="M952" s="30">
        <v>2.04</v>
      </c>
      <c r="N952" s="30">
        <v>2.04</v>
      </c>
      <c r="O952" s="30">
        <v>100</v>
      </c>
      <c r="P952" s="2">
        <v>142.80000000000001</v>
      </c>
      <c r="Q952" s="2">
        <v>128.804</v>
      </c>
      <c r="R952" s="2">
        <v>13.996</v>
      </c>
      <c r="S952" s="30">
        <v>70</v>
      </c>
      <c r="T952" s="30">
        <v>63.14</v>
      </c>
      <c r="U952" s="30">
        <v>-9.8000000000000007</v>
      </c>
    </row>
    <row r="953" spans="1:21" x14ac:dyDescent="0.25">
      <c r="A953" s="16" t="s">
        <v>221</v>
      </c>
      <c r="B953" s="16" t="s">
        <v>221</v>
      </c>
      <c r="C953" s="16" t="s">
        <v>808</v>
      </c>
      <c r="D953" s="16" t="s">
        <v>1530</v>
      </c>
      <c r="E953" s="16" t="s">
        <v>993</v>
      </c>
      <c r="F953" s="16" t="s">
        <v>751</v>
      </c>
      <c r="G953" s="16" t="s">
        <v>470</v>
      </c>
      <c r="H953" s="16" t="s">
        <v>499</v>
      </c>
      <c r="I953" s="16" t="s">
        <v>1588</v>
      </c>
      <c r="J953" s="16" t="s">
        <v>25</v>
      </c>
      <c r="K953" s="74" t="s">
        <v>1531</v>
      </c>
      <c r="L953" s="29">
        <v>17.63</v>
      </c>
      <c r="M953" s="29">
        <v>17.63</v>
      </c>
      <c r="N953" s="29">
        <v>17.63</v>
      </c>
      <c r="O953" s="29">
        <v>100</v>
      </c>
      <c r="P953" s="3">
        <v>1410.4</v>
      </c>
      <c r="Q953" s="3">
        <v>1750.934</v>
      </c>
      <c r="R953" s="3">
        <v>-340.53399999999999</v>
      </c>
      <c r="S953" s="29">
        <v>80</v>
      </c>
      <c r="T953" s="29">
        <v>99.32</v>
      </c>
      <c r="U953" s="29">
        <v>24.14</v>
      </c>
    </row>
    <row r="954" spans="1:21" x14ac:dyDescent="0.25">
      <c r="A954" s="17" t="s">
        <v>221</v>
      </c>
      <c r="B954" s="17" t="s">
        <v>221</v>
      </c>
      <c r="C954" s="17" t="s">
        <v>808</v>
      </c>
      <c r="D954" s="17" t="s">
        <v>1599</v>
      </c>
      <c r="E954" s="17" t="s">
        <v>987</v>
      </c>
      <c r="F954" s="17" t="s">
        <v>638</v>
      </c>
      <c r="G954" s="17" t="s">
        <v>473</v>
      </c>
      <c r="H954" s="17" t="s">
        <v>499</v>
      </c>
      <c r="I954" s="17" t="s">
        <v>1588</v>
      </c>
      <c r="J954" s="17" t="s">
        <v>25</v>
      </c>
      <c r="K954" s="73" t="s">
        <v>1600</v>
      </c>
      <c r="L954" s="30">
        <v>7.9</v>
      </c>
      <c r="M954" s="30">
        <v>7.9</v>
      </c>
      <c r="N954" s="30">
        <v>7.9</v>
      </c>
      <c r="O954" s="30">
        <v>100</v>
      </c>
      <c r="P954" s="2">
        <v>632</v>
      </c>
      <c r="Q954" s="2">
        <v>886.27099999999996</v>
      </c>
      <c r="R954" s="2">
        <v>-254.27099999999999</v>
      </c>
      <c r="S954" s="30">
        <v>80</v>
      </c>
      <c r="T954" s="30">
        <v>112.19</v>
      </c>
      <c r="U954" s="30">
        <v>40.229999999999997</v>
      </c>
    </row>
    <row r="955" spans="1:21" x14ac:dyDescent="0.25">
      <c r="A955" s="16" t="s">
        <v>221</v>
      </c>
      <c r="B955" s="16" t="s">
        <v>221</v>
      </c>
      <c r="C955" s="16" t="s">
        <v>462</v>
      </c>
      <c r="D955" s="16" t="s">
        <v>1541</v>
      </c>
      <c r="E955" s="16" t="s">
        <v>705</v>
      </c>
      <c r="F955" s="16" t="s">
        <v>638</v>
      </c>
      <c r="G955" s="16" t="s">
        <v>465</v>
      </c>
      <c r="H955" s="16" t="s">
        <v>499</v>
      </c>
      <c r="I955" s="16" t="s">
        <v>1588</v>
      </c>
      <c r="J955" s="16" t="s">
        <v>25</v>
      </c>
      <c r="K955" s="74" t="s">
        <v>1542</v>
      </c>
      <c r="L955" s="29">
        <v>17.309999999999999</v>
      </c>
      <c r="M955" s="29">
        <v>17.309999999999999</v>
      </c>
      <c r="N955" s="29">
        <v>17.309999999999999</v>
      </c>
      <c r="O955" s="29">
        <v>100</v>
      </c>
      <c r="P955" s="3">
        <v>1557.9</v>
      </c>
      <c r="Q955" s="3">
        <v>1919.096</v>
      </c>
      <c r="R955" s="3">
        <v>-361.19600000000003</v>
      </c>
      <c r="S955" s="29">
        <v>90</v>
      </c>
      <c r="T955" s="29">
        <v>110.87</v>
      </c>
      <c r="U955" s="29">
        <v>23.18</v>
      </c>
    </row>
    <row r="956" spans="1:21" x14ac:dyDescent="0.25">
      <c r="A956" s="17" t="s">
        <v>221</v>
      </c>
      <c r="B956" s="17" t="s">
        <v>221</v>
      </c>
      <c r="C956" s="17" t="s">
        <v>462</v>
      </c>
      <c r="D956" s="17" t="s">
        <v>1589</v>
      </c>
      <c r="E956" s="17" t="s">
        <v>770</v>
      </c>
      <c r="F956" s="17" t="s">
        <v>716</v>
      </c>
      <c r="G956" s="17" t="s">
        <v>473</v>
      </c>
      <c r="H956" s="17" t="s">
        <v>499</v>
      </c>
      <c r="I956" s="17" t="s">
        <v>1588</v>
      </c>
      <c r="J956" s="17" t="s">
        <v>25</v>
      </c>
      <c r="K956" s="73" t="s">
        <v>1590</v>
      </c>
      <c r="L956" s="30">
        <v>3.37</v>
      </c>
      <c r="M956" s="30">
        <v>3.37</v>
      </c>
      <c r="N956" s="30">
        <v>0</v>
      </c>
      <c r="O956" s="30">
        <v>0</v>
      </c>
      <c r="P956" s="2">
        <v>235.9</v>
      </c>
      <c r="Q956" s="2">
        <v>259.32600000000002</v>
      </c>
      <c r="R956" s="2">
        <v>-23.425999999999998</v>
      </c>
      <c r="S956" s="30">
        <v>70</v>
      </c>
      <c r="T956" s="30">
        <v>0</v>
      </c>
      <c r="U956" s="30">
        <v>0</v>
      </c>
    </row>
    <row r="957" spans="1:21" x14ac:dyDescent="0.25">
      <c r="A957" s="16" t="s">
        <v>221</v>
      </c>
      <c r="B957" s="16" t="s">
        <v>221</v>
      </c>
      <c r="C957" s="16" t="s">
        <v>462</v>
      </c>
      <c r="D957" s="16" t="s">
        <v>1589</v>
      </c>
      <c r="E957" s="16" t="s">
        <v>770</v>
      </c>
      <c r="F957" s="16" t="s">
        <v>716</v>
      </c>
      <c r="G957" s="16" t="s">
        <v>474</v>
      </c>
      <c r="H957" s="16" t="s">
        <v>499</v>
      </c>
      <c r="I957" s="16" t="s">
        <v>1588</v>
      </c>
      <c r="J957" s="16" t="s">
        <v>25</v>
      </c>
      <c r="K957" s="74" t="s">
        <v>1590</v>
      </c>
      <c r="L957" s="29">
        <v>10.8</v>
      </c>
      <c r="M957" s="29">
        <v>10.8</v>
      </c>
      <c r="N957" s="29">
        <v>0</v>
      </c>
      <c r="O957" s="29">
        <v>0</v>
      </c>
      <c r="P957" s="3">
        <v>756</v>
      </c>
      <c r="Q957" s="3">
        <v>831.072</v>
      </c>
      <c r="R957" s="3">
        <v>-75.072000000000003</v>
      </c>
      <c r="S957" s="29">
        <v>70</v>
      </c>
      <c r="T957" s="29">
        <v>0</v>
      </c>
      <c r="U957" s="29">
        <v>0</v>
      </c>
    </row>
    <row r="958" spans="1:21" x14ac:dyDescent="0.25">
      <c r="A958" s="17" t="s">
        <v>221</v>
      </c>
      <c r="B958" s="17" t="s">
        <v>221</v>
      </c>
      <c r="C958" s="17" t="s">
        <v>462</v>
      </c>
      <c r="D958" s="17" t="s">
        <v>1597</v>
      </c>
      <c r="E958" s="17" t="s">
        <v>730</v>
      </c>
      <c r="F958" s="17" t="s">
        <v>711</v>
      </c>
      <c r="G958" s="17" t="s">
        <v>477</v>
      </c>
      <c r="H958" s="17" t="s">
        <v>499</v>
      </c>
      <c r="I958" s="17" t="s">
        <v>1588</v>
      </c>
      <c r="J958" s="17" t="s">
        <v>25</v>
      </c>
      <c r="K958" s="73" t="s">
        <v>1590</v>
      </c>
      <c r="L958" s="30">
        <v>90.29</v>
      </c>
      <c r="M958" s="30">
        <v>90.29</v>
      </c>
      <c r="N958" s="30">
        <v>0</v>
      </c>
      <c r="O958" s="30">
        <v>0</v>
      </c>
      <c r="P958" s="2">
        <v>6320.3</v>
      </c>
      <c r="Q958" s="2">
        <v>3046.79</v>
      </c>
      <c r="R958" s="2">
        <v>3273.51</v>
      </c>
      <c r="S958" s="30">
        <v>70</v>
      </c>
      <c r="T958" s="30">
        <v>0</v>
      </c>
      <c r="U958" s="30">
        <v>0</v>
      </c>
    </row>
    <row r="959" spans="1:21" x14ac:dyDescent="0.25">
      <c r="A959" s="16" t="s">
        <v>221</v>
      </c>
      <c r="B959" s="16" t="s">
        <v>221</v>
      </c>
      <c r="C959" s="16" t="s">
        <v>462</v>
      </c>
      <c r="D959" s="16" t="s">
        <v>1597</v>
      </c>
      <c r="E959" s="16" t="s">
        <v>730</v>
      </c>
      <c r="F959" s="16" t="s">
        <v>711</v>
      </c>
      <c r="G959" s="16" t="s">
        <v>479</v>
      </c>
      <c r="H959" s="16" t="s">
        <v>499</v>
      </c>
      <c r="I959" s="16" t="s">
        <v>1588</v>
      </c>
      <c r="J959" s="16" t="s">
        <v>25</v>
      </c>
      <c r="K959" s="74" t="s">
        <v>1590</v>
      </c>
      <c r="L959" s="29">
        <v>14.59</v>
      </c>
      <c r="M959" s="29">
        <v>14.59</v>
      </c>
      <c r="N959" s="29">
        <v>0</v>
      </c>
      <c r="O959" s="29">
        <v>0</v>
      </c>
      <c r="P959" s="3">
        <v>1021.3</v>
      </c>
      <c r="Q959" s="3">
        <v>492.33699999999999</v>
      </c>
      <c r="R959" s="3">
        <v>528.96299999999997</v>
      </c>
      <c r="S959" s="29">
        <v>70</v>
      </c>
      <c r="T959" s="29">
        <v>0</v>
      </c>
      <c r="U959" s="29">
        <v>0</v>
      </c>
    </row>
    <row r="960" spans="1:21" x14ac:dyDescent="0.25">
      <c r="A960" s="17" t="s">
        <v>221</v>
      </c>
      <c r="B960" s="17" t="s">
        <v>221</v>
      </c>
      <c r="C960" s="17" t="s">
        <v>462</v>
      </c>
      <c r="D960" s="17" t="s">
        <v>1597</v>
      </c>
      <c r="E960" s="17" t="s">
        <v>730</v>
      </c>
      <c r="F960" s="17" t="s">
        <v>711</v>
      </c>
      <c r="G960" s="17" t="s">
        <v>481</v>
      </c>
      <c r="H960" s="17" t="s">
        <v>499</v>
      </c>
      <c r="I960" s="17" t="s">
        <v>1588</v>
      </c>
      <c r="J960" s="17" t="s">
        <v>25</v>
      </c>
      <c r="K960" s="73" t="s">
        <v>1590</v>
      </c>
      <c r="L960" s="30">
        <v>8.7100000000000009</v>
      </c>
      <c r="M960" s="30">
        <v>8.7100000000000009</v>
      </c>
      <c r="N960" s="30">
        <v>0</v>
      </c>
      <c r="O960" s="30">
        <v>0</v>
      </c>
      <c r="P960" s="2">
        <v>609.70000000000005</v>
      </c>
      <c r="Q960" s="2">
        <v>293.91699999999997</v>
      </c>
      <c r="R960" s="2">
        <v>315.78300000000002</v>
      </c>
      <c r="S960" s="30">
        <v>70</v>
      </c>
      <c r="T960" s="30">
        <v>0</v>
      </c>
      <c r="U960" s="30">
        <v>0</v>
      </c>
    </row>
    <row r="961" spans="1:21" x14ac:dyDescent="0.25">
      <c r="A961" s="16" t="s">
        <v>221</v>
      </c>
      <c r="B961" s="16" t="s">
        <v>221</v>
      </c>
      <c r="C961" s="16" t="s">
        <v>462</v>
      </c>
      <c r="D961" s="16" t="s">
        <v>1597</v>
      </c>
      <c r="E961" s="16" t="s">
        <v>730</v>
      </c>
      <c r="F961" s="16" t="s">
        <v>711</v>
      </c>
      <c r="G961" s="16" t="s">
        <v>482</v>
      </c>
      <c r="H961" s="16" t="s">
        <v>499</v>
      </c>
      <c r="I961" s="16" t="s">
        <v>1588</v>
      </c>
      <c r="J961" s="16" t="s">
        <v>25</v>
      </c>
      <c r="K961" s="74" t="s">
        <v>1590</v>
      </c>
      <c r="L961" s="29">
        <v>2.58</v>
      </c>
      <c r="M961" s="29">
        <v>2.58</v>
      </c>
      <c r="N961" s="29">
        <v>0</v>
      </c>
      <c r="O961" s="29">
        <v>0</v>
      </c>
      <c r="P961" s="3">
        <v>180.6</v>
      </c>
      <c r="Q961" s="3">
        <v>87.057000000000002</v>
      </c>
      <c r="R961" s="3">
        <v>93.543000000000006</v>
      </c>
      <c r="S961" s="29">
        <v>70</v>
      </c>
      <c r="T961" s="29">
        <v>0</v>
      </c>
      <c r="U961" s="29">
        <v>0</v>
      </c>
    </row>
    <row r="962" spans="1:21" x14ac:dyDescent="0.25">
      <c r="A962" s="17" t="s">
        <v>221</v>
      </c>
      <c r="B962" s="17" t="s">
        <v>221</v>
      </c>
      <c r="C962" s="17" t="s">
        <v>462</v>
      </c>
      <c r="D962" s="17" t="s">
        <v>1597</v>
      </c>
      <c r="E962" s="17" t="s">
        <v>730</v>
      </c>
      <c r="F962" s="17" t="s">
        <v>711</v>
      </c>
      <c r="G962" s="17" t="s">
        <v>522</v>
      </c>
      <c r="H962" s="17" t="s">
        <v>499</v>
      </c>
      <c r="I962" s="17" t="s">
        <v>1588</v>
      </c>
      <c r="J962" s="17" t="s">
        <v>25</v>
      </c>
      <c r="K962" s="73" t="s">
        <v>1590</v>
      </c>
      <c r="L962" s="30">
        <v>67.3</v>
      </c>
      <c r="M962" s="30">
        <v>67.3</v>
      </c>
      <c r="N962" s="30">
        <v>0</v>
      </c>
      <c r="O962" s="30">
        <v>0</v>
      </c>
      <c r="P962" s="2">
        <v>4711</v>
      </c>
      <c r="Q962" s="2">
        <v>2271.0050000000001</v>
      </c>
      <c r="R962" s="2">
        <v>2439.9949999999999</v>
      </c>
      <c r="S962" s="30">
        <v>70</v>
      </c>
      <c r="T962" s="30">
        <v>0</v>
      </c>
      <c r="U962" s="30">
        <v>0</v>
      </c>
    </row>
    <row r="963" spans="1:21" x14ac:dyDescent="0.25">
      <c r="A963" s="16" t="s">
        <v>221</v>
      </c>
      <c r="B963" s="16" t="s">
        <v>221</v>
      </c>
      <c r="C963" s="16" t="s">
        <v>462</v>
      </c>
      <c r="D963" s="16" t="s">
        <v>1601</v>
      </c>
      <c r="E963" s="16" t="s">
        <v>685</v>
      </c>
      <c r="F963" s="16" t="s">
        <v>650</v>
      </c>
      <c r="G963" s="16" t="s">
        <v>474</v>
      </c>
      <c r="H963" s="16" t="s">
        <v>499</v>
      </c>
      <c r="I963" s="16" t="s">
        <v>1588</v>
      </c>
      <c r="J963" s="16" t="s">
        <v>25</v>
      </c>
      <c r="K963" s="74" t="s">
        <v>1592</v>
      </c>
      <c r="L963" s="29">
        <v>6.53</v>
      </c>
      <c r="M963" s="29">
        <v>6.53</v>
      </c>
      <c r="N963" s="29">
        <v>0</v>
      </c>
      <c r="O963" s="29">
        <v>0</v>
      </c>
      <c r="P963" s="3">
        <v>457.1</v>
      </c>
      <c r="Q963" s="3">
        <v>559.31500000000005</v>
      </c>
      <c r="R963" s="3">
        <v>-102.215</v>
      </c>
      <c r="S963" s="29">
        <v>70</v>
      </c>
      <c r="T963" s="29">
        <v>0</v>
      </c>
      <c r="U963" s="29">
        <v>0</v>
      </c>
    </row>
    <row r="964" spans="1:21" x14ac:dyDescent="0.25">
      <c r="A964" s="17" t="s">
        <v>221</v>
      </c>
      <c r="B964" s="17" t="s">
        <v>221</v>
      </c>
      <c r="C964" s="17" t="s">
        <v>462</v>
      </c>
      <c r="D964" s="17" t="s">
        <v>1601</v>
      </c>
      <c r="E964" s="17" t="s">
        <v>685</v>
      </c>
      <c r="F964" s="17" t="s">
        <v>650</v>
      </c>
      <c r="G964" s="17" t="s">
        <v>475</v>
      </c>
      <c r="H964" s="17" t="s">
        <v>499</v>
      </c>
      <c r="I964" s="17" t="s">
        <v>1588</v>
      </c>
      <c r="J964" s="17" t="s">
        <v>25</v>
      </c>
      <c r="K964" s="73" t="s">
        <v>1592</v>
      </c>
      <c r="L964" s="30">
        <v>16.37</v>
      </c>
      <c r="M964" s="30">
        <v>16.37</v>
      </c>
      <c r="N964" s="30">
        <v>0</v>
      </c>
      <c r="O964" s="30">
        <v>0</v>
      </c>
      <c r="P964" s="2">
        <v>1145.9000000000001</v>
      </c>
      <c r="Q964" s="2">
        <v>1402.1849999999999</v>
      </c>
      <c r="R964" s="2">
        <v>-256.28500000000003</v>
      </c>
      <c r="S964" s="30">
        <v>70</v>
      </c>
      <c r="T964" s="30">
        <v>0</v>
      </c>
      <c r="U964" s="30">
        <v>0</v>
      </c>
    </row>
    <row r="965" spans="1:21" x14ac:dyDescent="0.25">
      <c r="A965" s="16" t="s">
        <v>221</v>
      </c>
      <c r="B965" s="16" t="s">
        <v>221</v>
      </c>
      <c r="C965" s="16" t="s">
        <v>462</v>
      </c>
      <c r="D965" s="16" t="s">
        <v>1601</v>
      </c>
      <c r="E965" s="16" t="s">
        <v>685</v>
      </c>
      <c r="F965" s="16" t="s">
        <v>650</v>
      </c>
      <c r="G965" s="16" t="s">
        <v>476</v>
      </c>
      <c r="H965" s="16" t="s">
        <v>499</v>
      </c>
      <c r="I965" s="16" t="s">
        <v>1588</v>
      </c>
      <c r="J965" s="16" t="s">
        <v>25</v>
      </c>
      <c r="K965" s="74" t="s">
        <v>1592</v>
      </c>
      <c r="L965" s="29">
        <v>12.55</v>
      </c>
      <c r="M965" s="29">
        <v>12.55</v>
      </c>
      <c r="N965" s="29">
        <v>0</v>
      </c>
      <c r="O965" s="29">
        <v>0</v>
      </c>
      <c r="P965" s="3">
        <v>878.5</v>
      </c>
      <c r="Q965" s="3">
        <v>1074.9829999999999</v>
      </c>
      <c r="R965" s="3">
        <v>-196.483</v>
      </c>
      <c r="S965" s="29">
        <v>70</v>
      </c>
      <c r="T965" s="29">
        <v>0</v>
      </c>
      <c r="U965" s="29">
        <v>0</v>
      </c>
    </row>
    <row r="966" spans="1:21" x14ac:dyDescent="0.25">
      <c r="A966" s="17" t="s">
        <v>221</v>
      </c>
      <c r="B966" s="17" t="s">
        <v>221</v>
      </c>
      <c r="C966" s="17" t="s">
        <v>462</v>
      </c>
      <c r="D966" s="17" t="s">
        <v>1601</v>
      </c>
      <c r="E966" s="17" t="s">
        <v>685</v>
      </c>
      <c r="F966" s="17" t="s">
        <v>650</v>
      </c>
      <c r="G966" s="17" t="s">
        <v>477</v>
      </c>
      <c r="H966" s="17" t="s">
        <v>499</v>
      </c>
      <c r="I966" s="17" t="s">
        <v>1588</v>
      </c>
      <c r="J966" s="17" t="s">
        <v>25</v>
      </c>
      <c r="K966" s="73" t="s">
        <v>1592</v>
      </c>
      <c r="L966" s="30">
        <v>4.5</v>
      </c>
      <c r="M966" s="30">
        <v>4.5</v>
      </c>
      <c r="N966" s="30">
        <v>0</v>
      </c>
      <c r="O966" s="30">
        <v>0</v>
      </c>
      <c r="P966" s="2">
        <v>315</v>
      </c>
      <c r="Q966" s="2">
        <v>385.45400000000001</v>
      </c>
      <c r="R966" s="2">
        <v>-70.453999999999994</v>
      </c>
      <c r="S966" s="30">
        <v>70</v>
      </c>
      <c r="T966" s="30">
        <v>0</v>
      </c>
      <c r="U966" s="30">
        <v>0</v>
      </c>
    </row>
    <row r="967" spans="1:21" x14ac:dyDescent="0.25">
      <c r="A967" s="16" t="s">
        <v>221</v>
      </c>
      <c r="B967" s="16" t="s">
        <v>221</v>
      </c>
      <c r="C967" s="16" t="s">
        <v>462</v>
      </c>
      <c r="D967" s="16" t="s">
        <v>1601</v>
      </c>
      <c r="E967" s="16" t="s">
        <v>685</v>
      </c>
      <c r="F967" s="16" t="s">
        <v>650</v>
      </c>
      <c r="G967" s="16" t="s">
        <v>478</v>
      </c>
      <c r="H967" s="16" t="s">
        <v>499</v>
      </c>
      <c r="I967" s="16" t="s">
        <v>1588</v>
      </c>
      <c r="J967" s="16" t="s">
        <v>25</v>
      </c>
      <c r="K967" s="74" t="s">
        <v>1592</v>
      </c>
      <c r="L967" s="29">
        <v>2.12</v>
      </c>
      <c r="M967" s="29">
        <v>2.12</v>
      </c>
      <c r="N967" s="29">
        <v>0</v>
      </c>
      <c r="O967" s="29">
        <v>0</v>
      </c>
      <c r="P967" s="3">
        <v>148.4</v>
      </c>
      <c r="Q967" s="3">
        <v>181.584</v>
      </c>
      <c r="R967" s="3">
        <v>-33.183999999999997</v>
      </c>
      <c r="S967" s="29">
        <v>70</v>
      </c>
      <c r="T967" s="29">
        <v>0</v>
      </c>
      <c r="U967" s="29">
        <v>0</v>
      </c>
    </row>
    <row r="968" spans="1:21" x14ac:dyDescent="0.25">
      <c r="A968" s="17" t="s">
        <v>221</v>
      </c>
      <c r="B968" s="17" t="s">
        <v>221</v>
      </c>
      <c r="C968" s="17" t="s">
        <v>462</v>
      </c>
      <c r="D968" s="17" t="s">
        <v>1601</v>
      </c>
      <c r="E968" s="17" t="s">
        <v>685</v>
      </c>
      <c r="F968" s="17" t="s">
        <v>650</v>
      </c>
      <c r="G968" s="17" t="s">
        <v>479</v>
      </c>
      <c r="H968" s="17" t="s">
        <v>499</v>
      </c>
      <c r="I968" s="17" t="s">
        <v>1588</v>
      </c>
      <c r="J968" s="17" t="s">
        <v>25</v>
      </c>
      <c r="K968" s="73" t="s">
        <v>1592</v>
      </c>
      <c r="L968" s="30">
        <v>12.59</v>
      </c>
      <c r="M968" s="30">
        <v>12.59</v>
      </c>
      <c r="N968" s="30">
        <v>0</v>
      </c>
      <c r="O968" s="30">
        <v>0</v>
      </c>
      <c r="P968" s="2">
        <v>881.3</v>
      </c>
      <c r="Q968" s="2">
        <v>1078.3920000000001</v>
      </c>
      <c r="R968" s="2">
        <v>-197.09200000000001</v>
      </c>
      <c r="S968" s="30">
        <v>70</v>
      </c>
      <c r="T968" s="30">
        <v>0</v>
      </c>
      <c r="U968" s="30">
        <v>0</v>
      </c>
    </row>
    <row r="969" spans="1:21" x14ac:dyDescent="0.25">
      <c r="A969" s="16" t="s">
        <v>221</v>
      </c>
      <c r="B969" s="16" t="s">
        <v>221</v>
      </c>
      <c r="C969" s="16" t="s">
        <v>808</v>
      </c>
      <c r="D969" s="16" t="s">
        <v>1598</v>
      </c>
      <c r="E969" s="16" t="s">
        <v>855</v>
      </c>
      <c r="F969" s="16" t="s">
        <v>709</v>
      </c>
      <c r="G969" s="16" t="s">
        <v>479</v>
      </c>
      <c r="H969" s="16" t="s">
        <v>499</v>
      </c>
      <c r="I969" s="16" t="s">
        <v>1588</v>
      </c>
      <c r="J969" s="16" t="s">
        <v>25</v>
      </c>
      <c r="K969" s="74" t="s">
        <v>1592</v>
      </c>
      <c r="L969" s="29">
        <v>26.98</v>
      </c>
      <c r="M969" s="29">
        <v>26.98</v>
      </c>
      <c r="N969" s="29">
        <v>0</v>
      </c>
      <c r="O969" s="29">
        <v>0</v>
      </c>
      <c r="P969" s="3">
        <v>1888.6</v>
      </c>
      <c r="Q969" s="3">
        <v>1411.4659999999999</v>
      </c>
      <c r="R969" s="3">
        <v>477.13400000000001</v>
      </c>
      <c r="S969" s="29">
        <v>70</v>
      </c>
      <c r="T969" s="29">
        <v>0</v>
      </c>
      <c r="U969" s="29">
        <v>0</v>
      </c>
    </row>
    <row r="970" spans="1:21" x14ac:dyDescent="0.25">
      <c r="A970" s="17" t="s">
        <v>221</v>
      </c>
      <c r="B970" s="17" t="s">
        <v>221</v>
      </c>
      <c r="C970" s="17" t="s">
        <v>462</v>
      </c>
      <c r="D970" s="17" t="s">
        <v>1533</v>
      </c>
      <c r="E970" s="17" t="s">
        <v>724</v>
      </c>
      <c r="F970" s="17" t="s">
        <v>654</v>
      </c>
      <c r="G970" s="17" t="s">
        <v>480</v>
      </c>
      <c r="H970" s="17" t="s">
        <v>495</v>
      </c>
      <c r="I970" s="17" t="s">
        <v>1588</v>
      </c>
      <c r="J970" s="17" t="s">
        <v>25</v>
      </c>
      <c r="K970" s="73" t="s">
        <v>1534</v>
      </c>
      <c r="L970" s="30">
        <v>7.9</v>
      </c>
      <c r="M970" s="30">
        <v>7.9</v>
      </c>
      <c r="N970" s="30">
        <v>7.9</v>
      </c>
      <c r="O970" s="30">
        <v>100</v>
      </c>
      <c r="P970" s="2">
        <v>474</v>
      </c>
      <c r="Q970" s="2">
        <v>505.47300000000001</v>
      </c>
      <c r="R970" s="2">
        <v>-31.472999999999999</v>
      </c>
      <c r="S970" s="30">
        <v>60</v>
      </c>
      <c r="T970" s="30">
        <v>63.98</v>
      </c>
      <c r="U970" s="30">
        <v>6.64</v>
      </c>
    </row>
    <row r="971" spans="1:21" x14ac:dyDescent="0.25">
      <c r="A971" s="16" t="s">
        <v>221</v>
      </c>
      <c r="B971" s="16" t="s">
        <v>221</v>
      </c>
      <c r="C971" s="16" t="s">
        <v>808</v>
      </c>
      <c r="D971" s="16" t="s">
        <v>1515</v>
      </c>
      <c r="E971" s="16" t="s">
        <v>897</v>
      </c>
      <c r="F971" s="16" t="s">
        <v>761</v>
      </c>
      <c r="G971" s="16" t="s">
        <v>471</v>
      </c>
      <c r="H971" s="16" t="s">
        <v>495</v>
      </c>
      <c r="I971" s="16" t="s">
        <v>1588</v>
      </c>
      <c r="J971" s="16" t="s">
        <v>25</v>
      </c>
      <c r="K971" s="74" t="s">
        <v>1516</v>
      </c>
      <c r="L971" s="29">
        <v>18.21</v>
      </c>
      <c r="M971" s="29">
        <v>18.21</v>
      </c>
      <c r="N971" s="29">
        <v>18.21</v>
      </c>
      <c r="O971" s="29">
        <v>100</v>
      </c>
      <c r="P971" s="3">
        <v>1092.5999999999999</v>
      </c>
      <c r="Q971" s="3">
        <v>1445.7560000000001</v>
      </c>
      <c r="R971" s="3">
        <v>-353.15600000000001</v>
      </c>
      <c r="S971" s="29">
        <v>60</v>
      </c>
      <c r="T971" s="29">
        <v>79.39</v>
      </c>
      <c r="U971" s="29">
        <v>32.32</v>
      </c>
    </row>
    <row r="972" spans="1:21" x14ac:dyDescent="0.25">
      <c r="A972" s="17" t="s">
        <v>221</v>
      </c>
      <c r="B972" s="17" t="s">
        <v>221</v>
      </c>
      <c r="C972" s="17" t="s">
        <v>462</v>
      </c>
      <c r="D972" s="17" t="s">
        <v>1602</v>
      </c>
      <c r="E972" s="17" t="s">
        <v>807</v>
      </c>
      <c r="F972" s="17" t="s">
        <v>751</v>
      </c>
      <c r="G972" s="17" t="s">
        <v>465</v>
      </c>
      <c r="H972" s="17" t="s">
        <v>495</v>
      </c>
      <c r="I972" s="17" t="s">
        <v>1588</v>
      </c>
      <c r="J972" s="17" t="s">
        <v>25</v>
      </c>
      <c r="K972" s="73" t="s">
        <v>1596</v>
      </c>
      <c r="L972" s="30">
        <v>1.19</v>
      </c>
      <c r="M972" s="30">
        <v>1.19</v>
      </c>
      <c r="N972" s="30">
        <v>0</v>
      </c>
      <c r="O972" s="30">
        <v>0</v>
      </c>
      <c r="P972" s="2">
        <v>71.400000000000006</v>
      </c>
      <c r="Q972" s="2">
        <v>103.997</v>
      </c>
      <c r="R972" s="2">
        <v>-32.597000000000001</v>
      </c>
      <c r="S972" s="30">
        <v>60</v>
      </c>
      <c r="T972" s="30">
        <v>0</v>
      </c>
      <c r="U972" s="30">
        <v>0</v>
      </c>
    </row>
    <row r="973" spans="1:21" x14ac:dyDescent="0.25">
      <c r="A973" s="16" t="s">
        <v>221</v>
      </c>
      <c r="B973" s="16" t="s">
        <v>221</v>
      </c>
      <c r="C973" s="16" t="s">
        <v>462</v>
      </c>
      <c r="D973" s="16" t="s">
        <v>1602</v>
      </c>
      <c r="E973" s="16" t="s">
        <v>807</v>
      </c>
      <c r="F973" s="16" t="s">
        <v>751</v>
      </c>
      <c r="G973" s="16" t="s">
        <v>468</v>
      </c>
      <c r="H973" s="16" t="s">
        <v>495</v>
      </c>
      <c r="I973" s="16" t="s">
        <v>1588</v>
      </c>
      <c r="J973" s="16" t="s">
        <v>25</v>
      </c>
      <c r="K973" s="74" t="s">
        <v>1596</v>
      </c>
      <c r="L973" s="29">
        <v>6.8</v>
      </c>
      <c r="M973" s="29">
        <v>6.8</v>
      </c>
      <c r="N973" s="29">
        <v>0</v>
      </c>
      <c r="O973" s="29">
        <v>0</v>
      </c>
      <c r="P973" s="3">
        <v>408</v>
      </c>
      <c r="Q973" s="3">
        <v>594.25800000000004</v>
      </c>
      <c r="R973" s="3">
        <v>-186.25800000000001</v>
      </c>
      <c r="S973" s="29">
        <v>60</v>
      </c>
      <c r="T973" s="29">
        <v>0</v>
      </c>
      <c r="U973" s="29">
        <v>0</v>
      </c>
    </row>
    <row r="974" spans="1:21" x14ac:dyDescent="0.25">
      <c r="A974" s="17" t="s">
        <v>221</v>
      </c>
      <c r="B974" s="17" t="s">
        <v>221</v>
      </c>
      <c r="C974" s="17" t="s">
        <v>462</v>
      </c>
      <c r="D974" s="17" t="s">
        <v>1602</v>
      </c>
      <c r="E974" s="17" t="s">
        <v>807</v>
      </c>
      <c r="F974" s="17" t="s">
        <v>751</v>
      </c>
      <c r="G974" s="17" t="s">
        <v>470</v>
      </c>
      <c r="H974" s="17" t="s">
        <v>495</v>
      </c>
      <c r="I974" s="17" t="s">
        <v>1588</v>
      </c>
      <c r="J974" s="17" t="s">
        <v>25</v>
      </c>
      <c r="K974" s="73" t="s">
        <v>1596</v>
      </c>
      <c r="L974" s="30">
        <v>0.45</v>
      </c>
      <c r="M974" s="30">
        <v>0.45</v>
      </c>
      <c r="N974" s="30">
        <v>0</v>
      </c>
      <c r="O974" s="30">
        <v>0</v>
      </c>
      <c r="P974" s="2">
        <v>27</v>
      </c>
      <c r="Q974" s="2">
        <v>39.33</v>
      </c>
      <c r="R974" s="2">
        <v>-12.33</v>
      </c>
      <c r="S974" s="30">
        <v>60</v>
      </c>
      <c r="T974" s="30">
        <v>0</v>
      </c>
      <c r="U974" s="30">
        <v>0</v>
      </c>
    </row>
    <row r="975" spans="1:21" x14ac:dyDescent="0.25">
      <c r="A975" s="16" t="s">
        <v>221</v>
      </c>
      <c r="B975" s="16" t="s">
        <v>221</v>
      </c>
      <c r="C975" s="16" t="s">
        <v>462</v>
      </c>
      <c r="D975" s="16" t="s">
        <v>1602</v>
      </c>
      <c r="E975" s="16" t="s">
        <v>807</v>
      </c>
      <c r="F975" s="16" t="s">
        <v>751</v>
      </c>
      <c r="G975" s="16" t="s">
        <v>471</v>
      </c>
      <c r="H975" s="16" t="s">
        <v>495</v>
      </c>
      <c r="I975" s="16" t="s">
        <v>1588</v>
      </c>
      <c r="J975" s="16" t="s">
        <v>25</v>
      </c>
      <c r="K975" s="74" t="s">
        <v>1596</v>
      </c>
      <c r="L975" s="29">
        <v>8.5</v>
      </c>
      <c r="M975" s="29">
        <v>8.5</v>
      </c>
      <c r="N975" s="29">
        <v>0</v>
      </c>
      <c r="O975" s="29">
        <v>0</v>
      </c>
      <c r="P975" s="3">
        <v>510</v>
      </c>
      <c r="Q975" s="3">
        <v>742.81899999999996</v>
      </c>
      <c r="R975" s="3">
        <v>-232.81899999999999</v>
      </c>
      <c r="S975" s="29">
        <v>60</v>
      </c>
      <c r="T975" s="29">
        <v>0</v>
      </c>
      <c r="U975" s="29">
        <v>0</v>
      </c>
    </row>
    <row r="976" spans="1:21" x14ac:dyDescent="0.25">
      <c r="A976" s="17" t="s">
        <v>221</v>
      </c>
      <c r="B976" s="17" t="s">
        <v>221</v>
      </c>
      <c r="C976" s="17" t="s">
        <v>462</v>
      </c>
      <c r="D976" s="17" t="s">
        <v>1602</v>
      </c>
      <c r="E976" s="17" t="s">
        <v>807</v>
      </c>
      <c r="F976" s="17" t="s">
        <v>751</v>
      </c>
      <c r="G976" s="17" t="s">
        <v>472</v>
      </c>
      <c r="H976" s="17" t="s">
        <v>495</v>
      </c>
      <c r="I976" s="17" t="s">
        <v>1588</v>
      </c>
      <c r="J976" s="17" t="s">
        <v>25</v>
      </c>
      <c r="K976" s="73" t="s">
        <v>1596</v>
      </c>
      <c r="L976" s="30">
        <v>6.68</v>
      </c>
      <c r="M976" s="30">
        <v>6.68</v>
      </c>
      <c r="N976" s="30">
        <v>0</v>
      </c>
      <c r="O976" s="30">
        <v>0</v>
      </c>
      <c r="P976" s="2">
        <v>400.8</v>
      </c>
      <c r="Q976" s="2">
        <v>583.76700000000005</v>
      </c>
      <c r="R976" s="2">
        <v>-182.96700000000001</v>
      </c>
      <c r="S976" s="30">
        <v>60</v>
      </c>
      <c r="T976" s="30">
        <v>0</v>
      </c>
      <c r="U976" s="30">
        <v>0</v>
      </c>
    </row>
    <row r="977" spans="1:21" x14ac:dyDescent="0.25">
      <c r="A977" s="16" t="s">
        <v>221</v>
      </c>
      <c r="B977" s="16" t="s">
        <v>221</v>
      </c>
      <c r="C977" s="16" t="s">
        <v>462</v>
      </c>
      <c r="D977" s="16" t="s">
        <v>1602</v>
      </c>
      <c r="E977" s="16" t="s">
        <v>807</v>
      </c>
      <c r="F977" s="16" t="s">
        <v>751</v>
      </c>
      <c r="G977" s="16" t="s">
        <v>473</v>
      </c>
      <c r="H977" s="16" t="s">
        <v>495</v>
      </c>
      <c r="I977" s="16" t="s">
        <v>1588</v>
      </c>
      <c r="J977" s="16" t="s">
        <v>25</v>
      </c>
      <c r="K977" s="74" t="s">
        <v>1596</v>
      </c>
      <c r="L977" s="29">
        <v>5.73</v>
      </c>
      <c r="M977" s="29">
        <v>5.73</v>
      </c>
      <c r="N977" s="29">
        <v>0</v>
      </c>
      <c r="O977" s="29">
        <v>0</v>
      </c>
      <c r="P977" s="3">
        <v>343.8</v>
      </c>
      <c r="Q977" s="3">
        <v>500.74900000000002</v>
      </c>
      <c r="R977" s="3">
        <v>-156.94900000000001</v>
      </c>
      <c r="S977" s="29">
        <v>60</v>
      </c>
      <c r="T977" s="29">
        <v>0</v>
      </c>
      <c r="U977" s="29">
        <v>0</v>
      </c>
    </row>
    <row r="978" spans="1:21" x14ac:dyDescent="0.25">
      <c r="A978" s="17" t="s">
        <v>221</v>
      </c>
      <c r="B978" s="17" t="s">
        <v>221</v>
      </c>
      <c r="C978" s="17" t="s">
        <v>462</v>
      </c>
      <c r="D978" s="17" t="s">
        <v>1603</v>
      </c>
      <c r="E978" s="17" t="s">
        <v>799</v>
      </c>
      <c r="F978" s="17" t="s">
        <v>751</v>
      </c>
      <c r="G978" s="17" t="s">
        <v>465</v>
      </c>
      <c r="H978" s="17" t="s">
        <v>495</v>
      </c>
      <c r="I978" s="17" t="s">
        <v>1588</v>
      </c>
      <c r="J978" s="17" t="s">
        <v>25</v>
      </c>
      <c r="K978" s="73" t="s">
        <v>1592</v>
      </c>
      <c r="L978" s="30">
        <v>6.85</v>
      </c>
      <c r="M978" s="30">
        <v>6.85</v>
      </c>
      <c r="N978" s="30">
        <v>0</v>
      </c>
      <c r="O978" s="30">
        <v>0</v>
      </c>
      <c r="P978" s="2">
        <v>411</v>
      </c>
      <c r="Q978" s="2">
        <v>516.31799999999998</v>
      </c>
      <c r="R978" s="2">
        <v>-105.318</v>
      </c>
      <c r="S978" s="30">
        <v>60</v>
      </c>
      <c r="T978" s="30">
        <v>0</v>
      </c>
      <c r="U978" s="30">
        <v>0</v>
      </c>
    </row>
    <row r="979" spans="1:21" x14ac:dyDescent="0.25">
      <c r="A979" s="16" t="s">
        <v>221</v>
      </c>
      <c r="B979" s="16" t="s">
        <v>221</v>
      </c>
      <c r="C979" s="16" t="s">
        <v>462</v>
      </c>
      <c r="D979" s="16" t="s">
        <v>1593</v>
      </c>
      <c r="E979" s="16" t="s">
        <v>773</v>
      </c>
      <c r="F979" s="16" t="s">
        <v>774</v>
      </c>
      <c r="G979" s="16" t="s">
        <v>465</v>
      </c>
      <c r="H979" s="16" t="s">
        <v>495</v>
      </c>
      <c r="I979" s="16" t="s">
        <v>1588</v>
      </c>
      <c r="J979" s="16" t="s">
        <v>25</v>
      </c>
      <c r="K979" s="74" t="s">
        <v>1592</v>
      </c>
      <c r="L979" s="29">
        <v>2.2799999999999998</v>
      </c>
      <c r="M979" s="29">
        <v>2.2799999999999998</v>
      </c>
      <c r="N979" s="29">
        <v>0</v>
      </c>
      <c r="O979" s="29">
        <v>0</v>
      </c>
      <c r="P979" s="3">
        <v>136.80000000000001</v>
      </c>
      <c r="Q979" s="3">
        <v>111.095</v>
      </c>
      <c r="R979" s="3">
        <v>25.704999999999998</v>
      </c>
      <c r="S979" s="29">
        <v>60</v>
      </c>
      <c r="T979" s="29">
        <v>0</v>
      </c>
      <c r="U979" s="29">
        <v>0</v>
      </c>
    </row>
    <row r="980" spans="1:21" x14ac:dyDescent="0.25">
      <c r="A980" s="17" t="s">
        <v>221</v>
      </c>
      <c r="B980" s="17" t="s">
        <v>221</v>
      </c>
      <c r="C980" s="17" t="s">
        <v>462</v>
      </c>
      <c r="D980" s="17" t="s">
        <v>1603</v>
      </c>
      <c r="E980" s="17" t="s">
        <v>799</v>
      </c>
      <c r="F980" s="17" t="s">
        <v>751</v>
      </c>
      <c r="G980" s="17" t="s">
        <v>468</v>
      </c>
      <c r="H980" s="17" t="s">
        <v>495</v>
      </c>
      <c r="I980" s="17" t="s">
        <v>1588</v>
      </c>
      <c r="J980" s="17" t="s">
        <v>25</v>
      </c>
      <c r="K980" s="73" t="s">
        <v>1592</v>
      </c>
      <c r="L980" s="30">
        <v>13.87</v>
      </c>
      <c r="M980" s="30">
        <v>13.87</v>
      </c>
      <c r="N980" s="30">
        <v>0</v>
      </c>
      <c r="O980" s="30">
        <v>0</v>
      </c>
      <c r="P980" s="2">
        <v>832.2</v>
      </c>
      <c r="Q980" s="2">
        <v>1045.431</v>
      </c>
      <c r="R980" s="2">
        <v>-213.23099999999999</v>
      </c>
      <c r="S980" s="30">
        <v>60</v>
      </c>
      <c r="T980" s="30">
        <v>0</v>
      </c>
      <c r="U980" s="30">
        <v>0</v>
      </c>
    </row>
    <row r="981" spans="1:21" x14ac:dyDescent="0.25">
      <c r="A981" s="16" t="s">
        <v>221</v>
      </c>
      <c r="B981" s="16" t="s">
        <v>221</v>
      </c>
      <c r="C981" s="16" t="s">
        <v>462</v>
      </c>
      <c r="D981" s="16" t="s">
        <v>1593</v>
      </c>
      <c r="E981" s="16" t="s">
        <v>773</v>
      </c>
      <c r="F981" s="16" t="s">
        <v>774</v>
      </c>
      <c r="G981" s="16" t="s">
        <v>468</v>
      </c>
      <c r="H981" s="16" t="s">
        <v>495</v>
      </c>
      <c r="I981" s="16" t="s">
        <v>1588</v>
      </c>
      <c r="J981" s="16" t="s">
        <v>25</v>
      </c>
      <c r="K981" s="74" t="s">
        <v>1592</v>
      </c>
      <c r="L981" s="29">
        <v>0.95</v>
      </c>
      <c r="M981" s="29">
        <v>0.95</v>
      </c>
      <c r="N981" s="29">
        <v>0</v>
      </c>
      <c r="O981" s="29">
        <v>0</v>
      </c>
      <c r="P981" s="3">
        <v>57</v>
      </c>
      <c r="Q981" s="3">
        <v>46.280999999999999</v>
      </c>
      <c r="R981" s="3">
        <v>10.718999999999999</v>
      </c>
      <c r="S981" s="29">
        <v>60</v>
      </c>
      <c r="T981" s="29">
        <v>0</v>
      </c>
      <c r="U981" s="29">
        <v>0</v>
      </c>
    </row>
    <row r="982" spans="1:21" x14ac:dyDescent="0.25">
      <c r="A982" s="17" t="s">
        <v>221</v>
      </c>
      <c r="B982" s="17" t="s">
        <v>221</v>
      </c>
      <c r="C982" s="17" t="s">
        <v>462</v>
      </c>
      <c r="D982" s="17" t="s">
        <v>1603</v>
      </c>
      <c r="E982" s="17" t="s">
        <v>799</v>
      </c>
      <c r="F982" s="17" t="s">
        <v>751</v>
      </c>
      <c r="G982" s="17" t="s">
        <v>470</v>
      </c>
      <c r="H982" s="17" t="s">
        <v>495</v>
      </c>
      <c r="I982" s="17" t="s">
        <v>1588</v>
      </c>
      <c r="J982" s="17" t="s">
        <v>25</v>
      </c>
      <c r="K982" s="73" t="s">
        <v>1592</v>
      </c>
      <c r="L982" s="30">
        <v>23.78</v>
      </c>
      <c r="M982" s="30">
        <v>23.78</v>
      </c>
      <c r="N982" s="30">
        <v>0</v>
      </c>
      <c r="O982" s="30">
        <v>0</v>
      </c>
      <c r="P982" s="2">
        <v>1426.8</v>
      </c>
      <c r="Q982" s="2">
        <v>1792.402</v>
      </c>
      <c r="R982" s="2">
        <v>-365.60199999999998</v>
      </c>
      <c r="S982" s="30">
        <v>60</v>
      </c>
      <c r="T982" s="30">
        <v>0</v>
      </c>
      <c r="U982" s="30">
        <v>0</v>
      </c>
    </row>
    <row r="983" spans="1:21" x14ac:dyDescent="0.25">
      <c r="A983" s="16" t="s">
        <v>221</v>
      </c>
      <c r="B983" s="16" t="s">
        <v>221</v>
      </c>
      <c r="C983" s="16" t="s">
        <v>462</v>
      </c>
      <c r="D983" s="16" t="s">
        <v>1603</v>
      </c>
      <c r="E983" s="16" t="s">
        <v>799</v>
      </c>
      <c r="F983" s="16" t="s">
        <v>751</v>
      </c>
      <c r="G983" s="16" t="s">
        <v>471</v>
      </c>
      <c r="H983" s="16" t="s">
        <v>495</v>
      </c>
      <c r="I983" s="16" t="s">
        <v>1588</v>
      </c>
      <c r="J983" s="16" t="s">
        <v>25</v>
      </c>
      <c r="K983" s="74" t="s">
        <v>1592</v>
      </c>
      <c r="L983" s="29">
        <v>1.31</v>
      </c>
      <c r="M983" s="29">
        <v>1.31</v>
      </c>
      <c r="N983" s="29">
        <v>0</v>
      </c>
      <c r="O983" s="29">
        <v>0</v>
      </c>
      <c r="P983" s="3">
        <v>78.599999999999994</v>
      </c>
      <c r="Q983" s="3">
        <v>98.754999999999995</v>
      </c>
      <c r="R983" s="3">
        <v>-20.155000000000001</v>
      </c>
      <c r="S983" s="29">
        <v>60</v>
      </c>
      <c r="T983" s="29">
        <v>0</v>
      </c>
      <c r="U983" s="29">
        <v>0</v>
      </c>
    </row>
    <row r="984" spans="1:21" x14ac:dyDescent="0.25">
      <c r="A984" s="17" t="s">
        <v>221</v>
      </c>
      <c r="B984" s="17" t="s">
        <v>221</v>
      </c>
      <c r="C984" s="17" t="s">
        <v>462</v>
      </c>
      <c r="D984" s="17" t="s">
        <v>1603</v>
      </c>
      <c r="E984" s="17" t="s">
        <v>799</v>
      </c>
      <c r="F984" s="17" t="s">
        <v>751</v>
      </c>
      <c r="G984" s="17" t="s">
        <v>472</v>
      </c>
      <c r="H984" s="17" t="s">
        <v>495</v>
      </c>
      <c r="I984" s="17" t="s">
        <v>1588</v>
      </c>
      <c r="J984" s="17" t="s">
        <v>25</v>
      </c>
      <c r="K984" s="73" t="s">
        <v>1592</v>
      </c>
      <c r="L984" s="30">
        <v>17.36</v>
      </c>
      <c r="M984" s="30">
        <v>17.36</v>
      </c>
      <c r="N984" s="30">
        <v>0</v>
      </c>
      <c r="O984" s="30">
        <v>0</v>
      </c>
      <c r="P984" s="2">
        <v>1041.5999999999999</v>
      </c>
      <c r="Q984" s="2">
        <v>1308.4939999999999</v>
      </c>
      <c r="R984" s="2">
        <v>-266.89400000000001</v>
      </c>
      <c r="S984" s="30">
        <v>60</v>
      </c>
      <c r="T984" s="30">
        <v>0</v>
      </c>
      <c r="U984" s="30">
        <v>0</v>
      </c>
    </row>
    <row r="985" spans="1:21" x14ac:dyDescent="0.25">
      <c r="A985" s="16" t="s">
        <v>221</v>
      </c>
      <c r="B985" s="16" t="s">
        <v>221</v>
      </c>
      <c r="C985" s="16" t="s">
        <v>462</v>
      </c>
      <c r="D985" s="16" t="s">
        <v>1603</v>
      </c>
      <c r="E985" s="16" t="s">
        <v>799</v>
      </c>
      <c r="F985" s="16" t="s">
        <v>751</v>
      </c>
      <c r="G985" s="16" t="s">
        <v>473</v>
      </c>
      <c r="H985" s="16" t="s">
        <v>495</v>
      </c>
      <c r="I985" s="16" t="s">
        <v>1588</v>
      </c>
      <c r="J985" s="16" t="s">
        <v>25</v>
      </c>
      <c r="K985" s="74" t="s">
        <v>1592</v>
      </c>
      <c r="L985" s="29">
        <v>12.54</v>
      </c>
      <c r="M985" s="29">
        <v>12.54</v>
      </c>
      <c r="N985" s="29">
        <v>0</v>
      </c>
      <c r="O985" s="29">
        <v>0</v>
      </c>
      <c r="P985" s="3">
        <v>752.4</v>
      </c>
      <c r="Q985" s="3">
        <v>945.19899999999996</v>
      </c>
      <c r="R985" s="3">
        <v>-192.79900000000001</v>
      </c>
      <c r="S985" s="29">
        <v>60</v>
      </c>
      <c r="T985" s="29">
        <v>0</v>
      </c>
      <c r="U985" s="29">
        <v>0</v>
      </c>
    </row>
    <row r="986" spans="1:21" x14ac:dyDescent="0.25">
      <c r="A986" s="17" t="s">
        <v>221</v>
      </c>
      <c r="B986" s="17" t="s">
        <v>221</v>
      </c>
      <c r="C986" s="17" t="s">
        <v>462</v>
      </c>
      <c r="D986" s="17" t="s">
        <v>1603</v>
      </c>
      <c r="E986" s="17" t="s">
        <v>799</v>
      </c>
      <c r="F986" s="17" t="s">
        <v>751</v>
      </c>
      <c r="G986" s="17" t="s">
        <v>474</v>
      </c>
      <c r="H986" s="17" t="s">
        <v>495</v>
      </c>
      <c r="I986" s="17" t="s">
        <v>1588</v>
      </c>
      <c r="J986" s="17" t="s">
        <v>25</v>
      </c>
      <c r="K986" s="73" t="s">
        <v>1592</v>
      </c>
      <c r="L986" s="30">
        <v>5.36</v>
      </c>
      <c r="M986" s="30">
        <v>5.36</v>
      </c>
      <c r="N986" s="30">
        <v>0</v>
      </c>
      <c r="O986" s="30">
        <v>0</v>
      </c>
      <c r="P986" s="2">
        <v>321.60000000000002</v>
      </c>
      <c r="Q986" s="2">
        <v>404.01299999999998</v>
      </c>
      <c r="R986" s="2">
        <v>-82.412999999999997</v>
      </c>
      <c r="S986" s="30">
        <v>60</v>
      </c>
      <c r="T986" s="30">
        <v>0</v>
      </c>
      <c r="U986" s="30">
        <v>0</v>
      </c>
    </row>
    <row r="987" spans="1:21" x14ac:dyDescent="0.25">
      <c r="A987" s="16" t="s">
        <v>221</v>
      </c>
      <c r="B987" s="16" t="s">
        <v>221</v>
      </c>
      <c r="C987" s="16" t="s">
        <v>462</v>
      </c>
      <c r="D987" s="16" t="s">
        <v>1603</v>
      </c>
      <c r="E987" s="16" t="s">
        <v>799</v>
      </c>
      <c r="F987" s="16" t="s">
        <v>751</v>
      </c>
      <c r="G987" s="16" t="s">
        <v>475</v>
      </c>
      <c r="H987" s="16" t="s">
        <v>495</v>
      </c>
      <c r="I987" s="16" t="s">
        <v>1588</v>
      </c>
      <c r="J987" s="16" t="s">
        <v>25</v>
      </c>
      <c r="K987" s="74" t="s">
        <v>1592</v>
      </c>
      <c r="L987" s="29">
        <v>12.84</v>
      </c>
      <c r="M987" s="29">
        <v>12.84</v>
      </c>
      <c r="N987" s="29">
        <v>0</v>
      </c>
      <c r="O987" s="29">
        <v>0</v>
      </c>
      <c r="P987" s="3">
        <v>770.4</v>
      </c>
      <c r="Q987" s="3">
        <v>967.82</v>
      </c>
      <c r="R987" s="3">
        <v>-197.42</v>
      </c>
      <c r="S987" s="29">
        <v>60</v>
      </c>
      <c r="T987" s="29">
        <v>0</v>
      </c>
      <c r="U987" s="29">
        <v>0</v>
      </c>
    </row>
    <row r="988" spans="1:21" x14ac:dyDescent="0.25">
      <c r="A988" s="17" t="s">
        <v>221</v>
      </c>
      <c r="B988" s="17" t="s">
        <v>221</v>
      </c>
      <c r="C988" s="17" t="s">
        <v>462</v>
      </c>
      <c r="D988" s="17" t="s">
        <v>1603</v>
      </c>
      <c r="E988" s="17" t="s">
        <v>799</v>
      </c>
      <c r="F988" s="17" t="s">
        <v>751</v>
      </c>
      <c r="G988" s="17" t="s">
        <v>476</v>
      </c>
      <c r="H988" s="17" t="s">
        <v>495</v>
      </c>
      <c r="I988" s="17" t="s">
        <v>1588</v>
      </c>
      <c r="J988" s="17" t="s">
        <v>25</v>
      </c>
      <c r="K988" s="73" t="s">
        <v>1592</v>
      </c>
      <c r="L988" s="30">
        <v>12.4</v>
      </c>
      <c r="M988" s="30">
        <v>12.4</v>
      </c>
      <c r="N988" s="30">
        <v>0</v>
      </c>
      <c r="O988" s="30">
        <v>0</v>
      </c>
      <c r="P988" s="2">
        <v>744</v>
      </c>
      <c r="Q988" s="2">
        <v>934.60799999999995</v>
      </c>
      <c r="R988" s="2">
        <v>-190.608</v>
      </c>
      <c r="S988" s="30">
        <v>60</v>
      </c>
      <c r="T988" s="30">
        <v>0</v>
      </c>
      <c r="U988" s="30">
        <v>0</v>
      </c>
    </row>
    <row r="989" spans="1:21" x14ac:dyDescent="0.25">
      <c r="A989" s="16" t="s">
        <v>221</v>
      </c>
      <c r="B989" s="16" t="s">
        <v>221</v>
      </c>
      <c r="C989" s="16" t="s">
        <v>462</v>
      </c>
      <c r="D989" s="16" t="s">
        <v>1593</v>
      </c>
      <c r="E989" s="16" t="s">
        <v>773</v>
      </c>
      <c r="F989" s="16" t="s">
        <v>774</v>
      </c>
      <c r="G989" s="16" t="s">
        <v>485</v>
      </c>
      <c r="H989" s="16" t="s">
        <v>495</v>
      </c>
      <c r="I989" s="16" t="s">
        <v>1588</v>
      </c>
      <c r="J989" s="16" t="s">
        <v>25</v>
      </c>
      <c r="K989" s="74" t="s">
        <v>1592</v>
      </c>
      <c r="L989" s="29">
        <v>13.37</v>
      </c>
      <c r="M989" s="29">
        <v>13.37</v>
      </c>
      <c r="N989" s="29">
        <v>0</v>
      </c>
      <c r="O989" s="29">
        <v>0</v>
      </c>
      <c r="P989" s="3">
        <v>802.2</v>
      </c>
      <c r="Q989" s="3">
        <v>651.42499999999995</v>
      </c>
      <c r="R989" s="3">
        <v>150.77500000000001</v>
      </c>
      <c r="S989" s="29">
        <v>60</v>
      </c>
      <c r="T989" s="29">
        <v>0</v>
      </c>
      <c r="U989" s="29">
        <v>0</v>
      </c>
    </row>
    <row r="990" spans="1:21" x14ac:dyDescent="0.25">
      <c r="A990" s="17" t="s">
        <v>221</v>
      </c>
      <c r="B990" s="17" t="s">
        <v>221</v>
      </c>
      <c r="C990" s="17" t="s">
        <v>462</v>
      </c>
      <c r="D990" s="17" t="s">
        <v>1593</v>
      </c>
      <c r="E990" s="17" t="s">
        <v>773</v>
      </c>
      <c r="F990" s="17" t="s">
        <v>774</v>
      </c>
      <c r="G990" s="17" t="s">
        <v>486</v>
      </c>
      <c r="H990" s="17" t="s">
        <v>495</v>
      </c>
      <c r="I990" s="17" t="s">
        <v>1588</v>
      </c>
      <c r="J990" s="17" t="s">
        <v>25</v>
      </c>
      <c r="K990" s="73" t="s">
        <v>1592</v>
      </c>
      <c r="L990" s="30">
        <v>22.02</v>
      </c>
      <c r="M990" s="30">
        <v>22.02</v>
      </c>
      <c r="N990" s="30">
        <v>0</v>
      </c>
      <c r="O990" s="30">
        <v>0</v>
      </c>
      <c r="P990" s="2">
        <v>1321.2</v>
      </c>
      <c r="Q990" s="2">
        <v>1072.905</v>
      </c>
      <c r="R990" s="2">
        <v>248.29499999999999</v>
      </c>
      <c r="S990" s="30">
        <v>60</v>
      </c>
      <c r="T990" s="30">
        <v>0</v>
      </c>
      <c r="U990" s="30">
        <v>0</v>
      </c>
    </row>
    <row r="991" spans="1:21" x14ac:dyDescent="0.25">
      <c r="A991" s="16" t="s">
        <v>221</v>
      </c>
      <c r="B991" s="16" t="s">
        <v>221</v>
      </c>
      <c r="C991" s="16" t="s">
        <v>462</v>
      </c>
      <c r="D991" s="16" t="s">
        <v>1593</v>
      </c>
      <c r="E991" s="16" t="s">
        <v>773</v>
      </c>
      <c r="F991" s="16" t="s">
        <v>774</v>
      </c>
      <c r="G991" s="16" t="s">
        <v>489</v>
      </c>
      <c r="H991" s="16" t="s">
        <v>495</v>
      </c>
      <c r="I991" s="16" t="s">
        <v>1588</v>
      </c>
      <c r="J991" s="16" t="s">
        <v>25</v>
      </c>
      <c r="K991" s="74" t="s">
        <v>1592</v>
      </c>
      <c r="L991" s="29">
        <v>0.44</v>
      </c>
      <c r="M991" s="29">
        <v>0.44</v>
      </c>
      <c r="N991" s="29">
        <v>0</v>
      </c>
      <c r="O991" s="29">
        <v>0</v>
      </c>
      <c r="P991" s="3">
        <v>26.4</v>
      </c>
      <c r="Q991" s="3">
        <v>21.332000000000001</v>
      </c>
      <c r="R991" s="3">
        <v>5.0679999999999996</v>
      </c>
      <c r="S991" s="29">
        <v>60</v>
      </c>
      <c r="T991" s="29">
        <v>0</v>
      </c>
      <c r="U991" s="29">
        <v>0</v>
      </c>
    </row>
    <row r="992" spans="1:21" x14ac:dyDescent="0.25">
      <c r="A992" s="17" t="s">
        <v>221</v>
      </c>
      <c r="B992" s="17" t="s">
        <v>221</v>
      </c>
      <c r="C992" s="17" t="s">
        <v>462</v>
      </c>
      <c r="D992" s="17" t="s">
        <v>1604</v>
      </c>
      <c r="E992" s="17" t="s">
        <v>715</v>
      </c>
      <c r="F992" s="17" t="s">
        <v>716</v>
      </c>
      <c r="G992" s="17" t="s">
        <v>527</v>
      </c>
      <c r="H992" s="17" t="s">
        <v>495</v>
      </c>
      <c r="I992" s="17" t="s">
        <v>1588</v>
      </c>
      <c r="J992" s="17" t="s">
        <v>25</v>
      </c>
      <c r="K992" s="73" t="s">
        <v>1592</v>
      </c>
      <c r="L992" s="30">
        <v>6.18</v>
      </c>
      <c r="M992" s="30">
        <v>6.18</v>
      </c>
      <c r="N992" s="30">
        <v>0</v>
      </c>
      <c r="O992" s="30">
        <v>0</v>
      </c>
      <c r="P992" s="2">
        <v>525.29999999999995</v>
      </c>
      <c r="Q992" s="2">
        <v>167.047</v>
      </c>
      <c r="R992" s="2">
        <v>358.25299999999999</v>
      </c>
      <c r="S992" s="30">
        <v>85</v>
      </c>
      <c r="T992" s="30">
        <v>0</v>
      </c>
      <c r="U992" s="30">
        <v>0</v>
      </c>
    </row>
    <row r="993" spans="1:21" x14ac:dyDescent="0.25">
      <c r="A993" s="16" t="s">
        <v>221</v>
      </c>
      <c r="B993" s="16" t="s">
        <v>221</v>
      </c>
      <c r="C993" s="16" t="s">
        <v>462</v>
      </c>
      <c r="D993" s="16" t="s">
        <v>1604</v>
      </c>
      <c r="E993" s="16" t="s">
        <v>715</v>
      </c>
      <c r="F993" s="16" t="s">
        <v>716</v>
      </c>
      <c r="G993" s="16" t="s">
        <v>528</v>
      </c>
      <c r="H993" s="16" t="s">
        <v>495</v>
      </c>
      <c r="I993" s="16" t="s">
        <v>1588</v>
      </c>
      <c r="J993" s="16" t="s">
        <v>25</v>
      </c>
      <c r="K993" s="74" t="s">
        <v>1592</v>
      </c>
      <c r="L993" s="29">
        <v>0.39</v>
      </c>
      <c r="M993" s="29">
        <v>0.39</v>
      </c>
      <c r="N993" s="29">
        <v>0</v>
      </c>
      <c r="O993" s="29">
        <v>0</v>
      </c>
      <c r="P993" s="3">
        <v>33.15</v>
      </c>
      <c r="Q993" s="3">
        <v>10.545</v>
      </c>
      <c r="R993" s="3">
        <v>22.605</v>
      </c>
      <c r="S993" s="29">
        <v>85</v>
      </c>
      <c r="T993" s="29">
        <v>0</v>
      </c>
      <c r="U993" s="29">
        <v>0</v>
      </c>
    </row>
    <row r="994" spans="1:21" x14ac:dyDescent="0.25">
      <c r="A994" s="17" t="s">
        <v>221</v>
      </c>
      <c r="B994" s="17" t="s">
        <v>221</v>
      </c>
      <c r="C994" s="17" t="s">
        <v>462</v>
      </c>
      <c r="D994" s="17" t="s">
        <v>1604</v>
      </c>
      <c r="E994" s="17" t="s">
        <v>715</v>
      </c>
      <c r="F994" s="17" t="s">
        <v>716</v>
      </c>
      <c r="G994" s="17" t="s">
        <v>529</v>
      </c>
      <c r="H994" s="17" t="s">
        <v>495</v>
      </c>
      <c r="I994" s="17" t="s">
        <v>1588</v>
      </c>
      <c r="J994" s="17" t="s">
        <v>25</v>
      </c>
      <c r="K994" s="73" t="s">
        <v>1592</v>
      </c>
      <c r="L994" s="30">
        <v>0.44</v>
      </c>
      <c r="M994" s="30">
        <v>0.44</v>
      </c>
      <c r="N994" s="30">
        <v>0</v>
      </c>
      <c r="O994" s="30">
        <v>0</v>
      </c>
      <c r="P994" s="2">
        <v>37.4</v>
      </c>
      <c r="Q994" s="2">
        <v>11.893000000000001</v>
      </c>
      <c r="R994" s="2">
        <v>25.507000000000001</v>
      </c>
      <c r="S994" s="30">
        <v>85</v>
      </c>
      <c r="T994" s="30">
        <v>0</v>
      </c>
      <c r="U994" s="30">
        <v>0</v>
      </c>
    </row>
    <row r="995" spans="1:21" x14ac:dyDescent="0.25">
      <c r="A995" s="16" t="s">
        <v>221</v>
      </c>
      <c r="B995" s="16" t="s">
        <v>221</v>
      </c>
      <c r="C995" s="16" t="s">
        <v>462</v>
      </c>
      <c r="D995" s="16" t="s">
        <v>1604</v>
      </c>
      <c r="E995" s="16" t="s">
        <v>715</v>
      </c>
      <c r="F995" s="16" t="s">
        <v>716</v>
      </c>
      <c r="G995" s="16" t="s">
        <v>530</v>
      </c>
      <c r="H995" s="16" t="s">
        <v>495</v>
      </c>
      <c r="I995" s="16" t="s">
        <v>1588</v>
      </c>
      <c r="J995" s="16" t="s">
        <v>25</v>
      </c>
      <c r="K995" s="74" t="s">
        <v>1592</v>
      </c>
      <c r="L995" s="29">
        <v>6.71</v>
      </c>
      <c r="M995" s="29">
        <v>6.71</v>
      </c>
      <c r="N995" s="29">
        <v>0</v>
      </c>
      <c r="O995" s="29">
        <v>0</v>
      </c>
      <c r="P995" s="3">
        <v>570.35</v>
      </c>
      <c r="Q995" s="3">
        <v>181.386</v>
      </c>
      <c r="R995" s="3">
        <v>388.964</v>
      </c>
      <c r="S995" s="29">
        <v>85</v>
      </c>
      <c r="T995" s="29">
        <v>0</v>
      </c>
      <c r="U995" s="29">
        <v>0</v>
      </c>
    </row>
    <row r="996" spans="1:21" x14ac:dyDescent="0.25">
      <c r="A996" s="17" t="s">
        <v>221</v>
      </c>
      <c r="B996" s="17" t="s">
        <v>221</v>
      </c>
      <c r="C996" s="17" t="s">
        <v>462</v>
      </c>
      <c r="D996" s="17" t="s">
        <v>1604</v>
      </c>
      <c r="E996" s="17" t="s">
        <v>715</v>
      </c>
      <c r="F996" s="17" t="s">
        <v>716</v>
      </c>
      <c r="G996" s="17" t="s">
        <v>531</v>
      </c>
      <c r="H996" s="17" t="s">
        <v>495</v>
      </c>
      <c r="I996" s="17" t="s">
        <v>1588</v>
      </c>
      <c r="J996" s="17" t="s">
        <v>25</v>
      </c>
      <c r="K996" s="73" t="s">
        <v>1592</v>
      </c>
      <c r="L996" s="30">
        <v>0.48</v>
      </c>
      <c r="M996" s="30">
        <v>0.48</v>
      </c>
      <c r="N996" s="30">
        <v>0</v>
      </c>
      <c r="O996" s="30">
        <v>0</v>
      </c>
      <c r="P996" s="2">
        <v>40.799999999999997</v>
      </c>
      <c r="Q996" s="2">
        <v>12.968</v>
      </c>
      <c r="R996" s="2">
        <v>27.832000000000001</v>
      </c>
      <c r="S996" s="30">
        <v>85</v>
      </c>
      <c r="T996" s="30">
        <v>0</v>
      </c>
      <c r="U996" s="30">
        <v>0</v>
      </c>
    </row>
    <row r="997" spans="1:21" x14ac:dyDescent="0.25">
      <c r="A997" s="16" t="s">
        <v>221</v>
      </c>
      <c r="B997" s="16" t="s">
        <v>221</v>
      </c>
      <c r="C997" s="16" t="s">
        <v>462</v>
      </c>
      <c r="D997" s="16" t="s">
        <v>1604</v>
      </c>
      <c r="E997" s="16" t="s">
        <v>715</v>
      </c>
      <c r="F997" s="16" t="s">
        <v>716</v>
      </c>
      <c r="G997" s="16" t="s">
        <v>532</v>
      </c>
      <c r="H997" s="16" t="s">
        <v>495</v>
      </c>
      <c r="I997" s="16" t="s">
        <v>1588</v>
      </c>
      <c r="J997" s="16" t="s">
        <v>25</v>
      </c>
      <c r="K997" s="74" t="s">
        <v>1592</v>
      </c>
      <c r="L997" s="29">
        <v>9.83</v>
      </c>
      <c r="M997" s="29">
        <v>9.83</v>
      </c>
      <c r="N997" s="29">
        <v>0</v>
      </c>
      <c r="O997" s="29">
        <v>0</v>
      </c>
      <c r="P997" s="3">
        <v>835.55</v>
      </c>
      <c r="Q997" s="3">
        <v>265.72199999999998</v>
      </c>
      <c r="R997" s="3">
        <v>569.82799999999997</v>
      </c>
      <c r="S997" s="29">
        <v>85</v>
      </c>
      <c r="T997" s="29">
        <v>0</v>
      </c>
      <c r="U997" s="29">
        <v>0</v>
      </c>
    </row>
    <row r="998" spans="1:21" x14ac:dyDescent="0.25">
      <c r="A998" s="17" t="s">
        <v>221</v>
      </c>
      <c r="B998" s="17" t="s">
        <v>221</v>
      </c>
      <c r="C998" s="17" t="s">
        <v>462</v>
      </c>
      <c r="D998" s="17" t="s">
        <v>1604</v>
      </c>
      <c r="E998" s="17" t="s">
        <v>715</v>
      </c>
      <c r="F998" s="17" t="s">
        <v>716</v>
      </c>
      <c r="G998" s="17" t="s">
        <v>533</v>
      </c>
      <c r="H998" s="17" t="s">
        <v>495</v>
      </c>
      <c r="I998" s="17" t="s">
        <v>1588</v>
      </c>
      <c r="J998" s="17" t="s">
        <v>25</v>
      </c>
      <c r="K998" s="73" t="s">
        <v>1592</v>
      </c>
      <c r="L998" s="30">
        <v>0.76</v>
      </c>
      <c r="M998" s="30">
        <v>0.76</v>
      </c>
      <c r="N998" s="30">
        <v>0</v>
      </c>
      <c r="O998" s="30">
        <v>0</v>
      </c>
      <c r="P998" s="2">
        <v>64.599999999999994</v>
      </c>
      <c r="Q998" s="2">
        <v>20.533000000000001</v>
      </c>
      <c r="R998" s="2">
        <v>44.067</v>
      </c>
      <c r="S998" s="30">
        <v>85</v>
      </c>
      <c r="T998" s="30">
        <v>0</v>
      </c>
      <c r="U998" s="30">
        <v>0</v>
      </c>
    </row>
    <row r="999" spans="1:21" x14ac:dyDescent="0.25">
      <c r="A999" s="16" t="s">
        <v>221</v>
      </c>
      <c r="B999" s="16" t="s">
        <v>221</v>
      </c>
      <c r="C999" s="16" t="s">
        <v>808</v>
      </c>
      <c r="D999" s="16" t="s">
        <v>1598</v>
      </c>
      <c r="E999" s="16" t="s">
        <v>855</v>
      </c>
      <c r="F999" s="16" t="s">
        <v>709</v>
      </c>
      <c r="G999" s="16" t="s">
        <v>497</v>
      </c>
      <c r="H999" s="16" t="s">
        <v>495</v>
      </c>
      <c r="I999" s="16" t="s">
        <v>1588</v>
      </c>
      <c r="J999" s="16" t="s">
        <v>25</v>
      </c>
      <c r="K999" s="74" t="s">
        <v>1592</v>
      </c>
      <c r="L999" s="29">
        <v>23.15</v>
      </c>
      <c r="M999" s="29">
        <v>23.15</v>
      </c>
      <c r="N999" s="29">
        <v>0</v>
      </c>
      <c r="O999" s="29">
        <v>0</v>
      </c>
      <c r="P999" s="3">
        <v>1389</v>
      </c>
      <c r="Q999" s="3">
        <v>1038.087</v>
      </c>
      <c r="R999" s="3">
        <v>350.91300000000001</v>
      </c>
      <c r="S999" s="29">
        <v>60</v>
      </c>
      <c r="T999" s="29">
        <v>0</v>
      </c>
      <c r="U999" s="29">
        <v>0</v>
      </c>
    </row>
    <row r="1000" spans="1:21" x14ac:dyDescent="0.25">
      <c r="A1000" s="17" t="s">
        <v>221</v>
      </c>
      <c r="B1000" s="17" t="s">
        <v>221</v>
      </c>
      <c r="C1000" s="17" t="s">
        <v>808</v>
      </c>
      <c r="D1000" s="17" t="s">
        <v>1598</v>
      </c>
      <c r="E1000" s="17" t="s">
        <v>855</v>
      </c>
      <c r="F1000" s="17" t="s">
        <v>709</v>
      </c>
      <c r="G1000" s="17" t="s">
        <v>519</v>
      </c>
      <c r="H1000" s="17" t="s">
        <v>495</v>
      </c>
      <c r="I1000" s="17" t="s">
        <v>1588</v>
      </c>
      <c r="J1000" s="17" t="s">
        <v>25</v>
      </c>
      <c r="K1000" s="73" t="s">
        <v>1592</v>
      </c>
      <c r="L1000" s="30">
        <v>3.95</v>
      </c>
      <c r="M1000" s="30">
        <v>3.95</v>
      </c>
      <c r="N1000" s="30">
        <v>0</v>
      </c>
      <c r="O1000" s="30">
        <v>0</v>
      </c>
      <c r="P1000" s="2">
        <v>237</v>
      </c>
      <c r="Q1000" s="2">
        <v>177.12200000000001</v>
      </c>
      <c r="R1000" s="2">
        <v>59.878</v>
      </c>
      <c r="S1000" s="30">
        <v>60</v>
      </c>
      <c r="T1000" s="30">
        <v>0</v>
      </c>
      <c r="U1000" s="30">
        <v>0</v>
      </c>
    </row>
    <row r="1001" spans="1:21" x14ac:dyDescent="0.25">
      <c r="A1001" s="16" t="s">
        <v>221</v>
      </c>
      <c r="B1001" s="16" t="s">
        <v>221</v>
      </c>
      <c r="C1001" s="16" t="s">
        <v>462</v>
      </c>
      <c r="D1001" s="16" t="s">
        <v>1561</v>
      </c>
      <c r="E1001" s="16" t="s">
        <v>787</v>
      </c>
      <c r="F1001" s="16" t="s">
        <v>786</v>
      </c>
      <c r="G1001" s="16" t="s">
        <v>468</v>
      </c>
      <c r="H1001" s="16" t="s">
        <v>487</v>
      </c>
      <c r="I1001" s="16" t="s">
        <v>1588</v>
      </c>
      <c r="J1001" s="16" t="s">
        <v>25</v>
      </c>
      <c r="K1001" s="74" t="s">
        <v>1562</v>
      </c>
      <c r="L1001" s="29">
        <v>7.61</v>
      </c>
      <c r="M1001" s="29">
        <v>7.61</v>
      </c>
      <c r="N1001" s="29">
        <v>7.61</v>
      </c>
      <c r="O1001" s="29">
        <v>100</v>
      </c>
      <c r="P1001" s="3">
        <v>418.55</v>
      </c>
      <c r="Q1001" s="3">
        <v>578.05399999999997</v>
      </c>
      <c r="R1001" s="3">
        <v>-159.50399999999999</v>
      </c>
      <c r="S1001" s="29">
        <v>55</v>
      </c>
      <c r="T1001" s="29">
        <v>75.959999999999994</v>
      </c>
      <c r="U1001" s="29">
        <v>38.11</v>
      </c>
    </row>
    <row r="1002" spans="1:21" x14ac:dyDescent="0.25">
      <c r="A1002" s="17" t="s">
        <v>221</v>
      </c>
      <c r="B1002" s="17" t="s">
        <v>221</v>
      </c>
      <c r="C1002" s="17" t="s">
        <v>808</v>
      </c>
      <c r="D1002" s="17" t="s">
        <v>1599</v>
      </c>
      <c r="E1002" s="17" t="s">
        <v>987</v>
      </c>
      <c r="F1002" s="17" t="s">
        <v>638</v>
      </c>
      <c r="G1002" s="17" t="s">
        <v>465</v>
      </c>
      <c r="H1002" s="17" t="s">
        <v>487</v>
      </c>
      <c r="I1002" s="17" t="s">
        <v>1588</v>
      </c>
      <c r="J1002" s="17" t="s">
        <v>25</v>
      </c>
      <c r="K1002" s="73" t="s">
        <v>1600</v>
      </c>
      <c r="L1002" s="30">
        <v>13.79</v>
      </c>
      <c r="M1002" s="30">
        <v>13.79</v>
      </c>
      <c r="N1002" s="30">
        <v>13.79</v>
      </c>
      <c r="O1002" s="30">
        <v>100</v>
      </c>
      <c r="P1002" s="2">
        <v>965.3</v>
      </c>
      <c r="Q1002" s="2">
        <v>1353.6990000000001</v>
      </c>
      <c r="R1002" s="2">
        <v>-388.399</v>
      </c>
      <c r="S1002" s="30">
        <v>70</v>
      </c>
      <c r="T1002" s="30">
        <v>98.17</v>
      </c>
      <c r="U1002" s="30">
        <v>40.24</v>
      </c>
    </row>
    <row r="1003" spans="1:21" x14ac:dyDescent="0.25">
      <c r="A1003" s="16" t="s">
        <v>221</v>
      </c>
      <c r="B1003" s="16" t="s">
        <v>221</v>
      </c>
      <c r="C1003" s="16" t="s">
        <v>808</v>
      </c>
      <c r="D1003" s="16" t="s">
        <v>1599</v>
      </c>
      <c r="E1003" s="16" t="s">
        <v>987</v>
      </c>
      <c r="F1003" s="16" t="s">
        <v>638</v>
      </c>
      <c r="G1003" s="16" t="s">
        <v>468</v>
      </c>
      <c r="H1003" s="16" t="s">
        <v>487</v>
      </c>
      <c r="I1003" s="16" t="s">
        <v>1588</v>
      </c>
      <c r="J1003" s="16" t="s">
        <v>25</v>
      </c>
      <c r="K1003" s="74" t="s">
        <v>1600</v>
      </c>
      <c r="L1003" s="29">
        <v>11.66</v>
      </c>
      <c r="M1003" s="29">
        <v>11.66</v>
      </c>
      <c r="N1003" s="29">
        <v>11.66</v>
      </c>
      <c r="O1003" s="29">
        <v>100</v>
      </c>
      <c r="P1003" s="3">
        <v>816.2</v>
      </c>
      <c r="Q1003" s="3">
        <v>1144.6030000000001</v>
      </c>
      <c r="R1003" s="3">
        <v>-328.40300000000002</v>
      </c>
      <c r="S1003" s="29">
        <v>70</v>
      </c>
      <c r="T1003" s="29">
        <v>98.16</v>
      </c>
      <c r="U1003" s="29">
        <v>40.24</v>
      </c>
    </row>
    <row r="1004" spans="1:21" x14ac:dyDescent="0.25">
      <c r="A1004" s="17" t="s">
        <v>221</v>
      </c>
      <c r="B1004" s="17" t="s">
        <v>221</v>
      </c>
      <c r="C1004" s="17" t="s">
        <v>462</v>
      </c>
      <c r="D1004" s="17" t="s">
        <v>1555</v>
      </c>
      <c r="E1004" s="17" t="s">
        <v>792</v>
      </c>
      <c r="F1004" s="17" t="s">
        <v>790</v>
      </c>
      <c r="G1004" s="17" t="s">
        <v>465</v>
      </c>
      <c r="H1004" s="17" t="s">
        <v>487</v>
      </c>
      <c r="I1004" s="17" t="s">
        <v>1588</v>
      </c>
      <c r="J1004" s="17" t="s">
        <v>25</v>
      </c>
      <c r="K1004" s="73" t="s">
        <v>1542</v>
      </c>
      <c r="L1004" s="30">
        <v>12.89</v>
      </c>
      <c r="M1004" s="30">
        <v>12.89</v>
      </c>
      <c r="N1004" s="30">
        <v>12.89</v>
      </c>
      <c r="O1004" s="30">
        <v>100</v>
      </c>
      <c r="P1004" s="2">
        <v>837.85</v>
      </c>
      <c r="Q1004" s="2">
        <v>918.33</v>
      </c>
      <c r="R1004" s="2">
        <v>-80.48</v>
      </c>
      <c r="S1004" s="30">
        <v>65</v>
      </c>
      <c r="T1004" s="30">
        <v>71.239999999999995</v>
      </c>
      <c r="U1004" s="30">
        <v>9.61</v>
      </c>
    </row>
    <row r="1005" spans="1:21" x14ac:dyDescent="0.25">
      <c r="A1005" s="16" t="s">
        <v>221</v>
      </c>
      <c r="B1005" s="16" t="s">
        <v>221</v>
      </c>
      <c r="C1005" s="16" t="s">
        <v>462</v>
      </c>
      <c r="D1005" s="16" t="s">
        <v>1503</v>
      </c>
      <c r="E1005" s="16" t="s">
        <v>712</v>
      </c>
      <c r="F1005" s="16" t="s">
        <v>654</v>
      </c>
      <c r="G1005" s="16" t="s">
        <v>465</v>
      </c>
      <c r="H1005" s="16" t="s">
        <v>487</v>
      </c>
      <c r="I1005" s="16" t="s">
        <v>1588</v>
      </c>
      <c r="J1005" s="16" t="s">
        <v>25</v>
      </c>
      <c r="K1005" s="74" t="s">
        <v>1502</v>
      </c>
      <c r="L1005" s="29">
        <v>9.69</v>
      </c>
      <c r="M1005" s="29">
        <v>9.69</v>
      </c>
      <c r="N1005" s="29">
        <v>9.69</v>
      </c>
      <c r="O1005" s="29">
        <v>100</v>
      </c>
      <c r="P1005" s="3">
        <v>532.95000000000005</v>
      </c>
      <c r="Q1005" s="3">
        <v>563.57899999999995</v>
      </c>
      <c r="R1005" s="3">
        <v>-30.629000000000001</v>
      </c>
      <c r="S1005" s="29">
        <v>55</v>
      </c>
      <c r="T1005" s="29">
        <v>58.16</v>
      </c>
      <c r="U1005" s="29">
        <v>5.75</v>
      </c>
    </row>
    <row r="1006" spans="1:21" x14ac:dyDescent="0.25">
      <c r="A1006" s="17" t="s">
        <v>221</v>
      </c>
      <c r="B1006" s="17" t="s">
        <v>221</v>
      </c>
      <c r="C1006" s="17" t="s">
        <v>808</v>
      </c>
      <c r="D1006" s="17" t="s">
        <v>1504</v>
      </c>
      <c r="E1006" s="17" t="s">
        <v>882</v>
      </c>
      <c r="F1006" s="17" t="s">
        <v>695</v>
      </c>
      <c r="G1006" s="17" t="s">
        <v>465</v>
      </c>
      <c r="H1006" s="17" t="s">
        <v>487</v>
      </c>
      <c r="I1006" s="17" t="s">
        <v>1588</v>
      </c>
      <c r="J1006" s="17" t="s">
        <v>25</v>
      </c>
      <c r="K1006" s="73" t="s">
        <v>1502</v>
      </c>
      <c r="L1006" s="30">
        <v>7.37</v>
      </c>
      <c r="M1006" s="30">
        <v>7.37</v>
      </c>
      <c r="N1006" s="30">
        <v>7.37</v>
      </c>
      <c r="O1006" s="30">
        <v>100</v>
      </c>
      <c r="P1006" s="2">
        <v>515.9</v>
      </c>
      <c r="Q1006" s="2">
        <v>588.90300000000002</v>
      </c>
      <c r="R1006" s="2">
        <v>-73.003</v>
      </c>
      <c r="S1006" s="30">
        <v>70</v>
      </c>
      <c r="T1006" s="30">
        <v>79.91</v>
      </c>
      <c r="U1006" s="30">
        <v>14.15</v>
      </c>
    </row>
    <row r="1007" spans="1:21" x14ac:dyDescent="0.25">
      <c r="A1007" s="16" t="s">
        <v>221</v>
      </c>
      <c r="B1007" s="16" t="s">
        <v>221</v>
      </c>
      <c r="C1007" s="16" t="s">
        <v>462</v>
      </c>
      <c r="D1007" s="16" t="s">
        <v>1572</v>
      </c>
      <c r="E1007" s="16" t="s">
        <v>789</v>
      </c>
      <c r="F1007" s="16" t="s">
        <v>790</v>
      </c>
      <c r="G1007" s="16" t="s">
        <v>468</v>
      </c>
      <c r="H1007" s="16" t="s">
        <v>487</v>
      </c>
      <c r="I1007" s="16" t="s">
        <v>1588</v>
      </c>
      <c r="J1007" s="16" t="s">
        <v>25</v>
      </c>
      <c r="K1007" s="74" t="s">
        <v>1478</v>
      </c>
      <c r="L1007" s="29">
        <v>18.420000000000002</v>
      </c>
      <c r="M1007" s="29">
        <v>18.420000000000002</v>
      </c>
      <c r="N1007" s="29">
        <v>18.420000000000002</v>
      </c>
      <c r="O1007" s="29">
        <v>100</v>
      </c>
      <c r="P1007" s="3">
        <v>1289.4000000000001</v>
      </c>
      <c r="Q1007" s="3">
        <v>1399.12</v>
      </c>
      <c r="R1007" s="3">
        <v>-109.72</v>
      </c>
      <c r="S1007" s="29">
        <v>70</v>
      </c>
      <c r="T1007" s="29">
        <v>75.959999999999994</v>
      </c>
      <c r="U1007" s="29">
        <v>8.51</v>
      </c>
    </row>
    <row r="1008" spans="1:21" x14ac:dyDescent="0.25">
      <c r="A1008" s="17" t="s">
        <v>221</v>
      </c>
      <c r="B1008" s="17" t="s">
        <v>221</v>
      </c>
      <c r="C1008" s="17" t="s">
        <v>462</v>
      </c>
      <c r="D1008" s="17" t="s">
        <v>1572</v>
      </c>
      <c r="E1008" s="17" t="s">
        <v>789</v>
      </c>
      <c r="F1008" s="17" t="s">
        <v>790</v>
      </c>
      <c r="G1008" s="17" t="s">
        <v>473</v>
      </c>
      <c r="H1008" s="17" t="s">
        <v>487</v>
      </c>
      <c r="I1008" s="17" t="s">
        <v>1588</v>
      </c>
      <c r="J1008" s="17" t="s">
        <v>25</v>
      </c>
      <c r="K1008" s="73" t="s">
        <v>1478</v>
      </c>
      <c r="L1008" s="30">
        <v>9.98</v>
      </c>
      <c r="M1008" s="30">
        <v>9.98</v>
      </c>
      <c r="N1008" s="30">
        <v>9.98</v>
      </c>
      <c r="O1008" s="30">
        <v>100</v>
      </c>
      <c r="P1008" s="2">
        <v>698.6</v>
      </c>
      <c r="Q1008" s="2">
        <v>758.05</v>
      </c>
      <c r="R1008" s="2">
        <v>-59.45</v>
      </c>
      <c r="S1008" s="30">
        <v>70</v>
      </c>
      <c r="T1008" s="30">
        <v>75.959999999999994</v>
      </c>
      <c r="U1008" s="30">
        <v>8.51</v>
      </c>
    </row>
    <row r="1009" spans="1:21" x14ac:dyDescent="0.25">
      <c r="A1009" s="16" t="s">
        <v>221</v>
      </c>
      <c r="B1009" s="16" t="s">
        <v>221</v>
      </c>
      <c r="C1009" s="16" t="s">
        <v>808</v>
      </c>
      <c r="D1009" s="16" t="s">
        <v>1605</v>
      </c>
      <c r="E1009" s="16" t="s">
        <v>856</v>
      </c>
      <c r="F1009" s="16" t="s">
        <v>695</v>
      </c>
      <c r="G1009" s="16" t="s">
        <v>465</v>
      </c>
      <c r="H1009" s="16" t="s">
        <v>487</v>
      </c>
      <c r="I1009" s="16" t="s">
        <v>1588</v>
      </c>
      <c r="J1009" s="16" t="s">
        <v>25</v>
      </c>
      <c r="K1009" s="74" t="s">
        <v>1596</v>
      </c>
      <c r="L1009" s="29">
        <v>2.02</v>
      </c>
      <c r="M1009" s="29">
        <v>2.02</v>
      </c>
      <c r="N1009" s="29">
        <v>0</v>
      </c>
      <c r="O1009" s="29">
        <v>0</v>
      </c>
      <c r="P1009" s="3">
        <v>141.4</v>
      </c>
      <c r="Q1009" s="3">
        <v>186.536</v>
      </c>
      <c r="R1009" s="3">
        <v>-45.136000000000003</v>
      </c>
      <c r="S1009" s="29">
        <v>70</v>
      </c>
      <c r="T1009" s="29">
        <v>0</v>
      </c>
      <c r="U1009" s="29">
        <v>0</v>
      </c>
    </row>
    <row r="1010" spans="1:21" x14ac:dyDescent="0.25">
      <c r="A1010" s="17" t="s">
        <v>221</v>
      </c>
      <c r="B1010" s="17" t="s">
        <v>221</v>
      </c>
      <c r="C1010" s="17" t="s">
        <v>808</v>
      </c>
      <c r="D1010" s="17" t="s">
        <v>1605</v>
      </c>
      <c r="E1010" s="17" t="s">
        <v>856</v>
      </c>
      <c r="F1010" s="17" t="s">
        <v>695</v>
      </c>
      <c r="G1010" s="17" t="s">
        <v>468</v>
      </c>
      <c r="H1010" s="17" t="s">
        <v>487</v>
      </c>
      <c r="I1010" s="17" t="s">
        <v>1588</v>
      </c>
      <c r="J1010" s="17" t="s">
        <v>25</v>
      </c>
      <c r="K1010" s="73" t="s">
        <v>1596</v>
      </c>
      <c r="L1010" s="30">
        <v>2.46</v>
      </c>
      <c r="M1010" s="30">
        <v>2.46</v>
      </c>
      <c r="N1010" s="30">
        <v>0</v>
      </c>
      <c r="O1010" s="30">
        <v>0</v>
      </c>
      <c r="P1010" s="2">
        <v>172.2</v>
      </c>
      <c r="Q1010" s="2">
        <v>227.173</v>
      </c>
      <c r="R1010" s="2">
        <v>-54.972999999999999</v>
      </c>
      <c r="S1010" s="30">
        <v>70</v>
      </c>
      <c r="T1010" s="30">
        <v>0</v>
      </c>
      <c r="U1010" s="30">
        <v>0</v>
      </c>
    </row>
    <row r="1011" spans="1:21" x14ac:dyDescent="0.25">
      <c r="A1011" s="16" t="s">
        <v>221</v>
      </c>
      <c r="B1011" s="16" t="s">
        <v>221</v>
      </c>
      <c r="C1011" s="16" t="s">
        <v>808</v>
      </c>
      <c r="D1011" s="16" t="s">
        <v>1605</v>
      </c>
      <c r="E1011" s="16" t="s">
        <v>856</v>
      </c>
      <c r="F1011" s="16" t="s">
        <v>695</v>
      </c>
      <c r="G1011" s="16" t="s">
        <v>470</v>
      </c>
      <c r="H1011" s="16" t="s">
        <v>487</v>
      </c>
      <c r="I1011" s="16" t="s">
        <v>1588</v>
      </c>
      <c r="J1011" s="16" t="s">
        <v>25</v>
      </c>
      <c r="K1011" s="74" t="s">
        <v>1596</v>
      </c>
      <c r="L1011" s="29">
        <v>17.39</v>
      </c>
      <c r="M1011" s="29">
        <v>17.39</v>
      </c>
      <c r="N1011" s="29">
        <v>0</v>
      </c>
      <c r="O1011" s="29">
        <v>0</v>
      </c>
      <c r="P1011" s="3">
        <v>1217.3</v>
      </c>
      <c r="Q1011" s="3">
        <v>1605.9110000000001</v>
      </c>
      <c r="R1011" s="3">
        <v>-388.61099999999999</v>
      </c>
      <c r="S1011" s="29">
        <v>70</v>
      </c>
      <c r="T1011" s="29">
        <v>0</v>
      </c>
      <c r="U1011" s="29">
        <v>0</v>
      </c>
    </row>
    <row r="1012" spans="1:21" x14ac:dyDescent="0.25">
      <c r="A1012" s="17" t="s">
        <v>221</v>
      </c>
      <c r="B1012" s="17" t="s">
        <v>221</v>
      </c>
      <c r="C1012" s="17" t="s">
        <v>808</v>
      </c>
      <c r="D1012" s="17" t="s">
        <v>1605</v>
      </c>
      <c r="E1012" s="17" t="s">
        <v>856</v>
      </c>
      <c r="F1012" s="17" t="s">
        <v>695</v>
      </c>
      <c r="G1012" s="17" t="s">
        <v>471</v>
      </c>
      <c r="H1012" s="17" t="s">
        <v>487</v>
      </c>
      <c r="I1012" s="17" t="s">
        <v>1588</v>
      </c>
      <c r="J1012" s="17" t="s">
        <v>25</v>
      </c>
      <c r="K1012" s="73" t="s">
        <v>1596</v>
      </c>
      <c r="L1012" s="30">
        <v>19.59</v>
      </c>
      <c r="M1012" s="30">
        <v>19.59</v>
      </c>
      <c r="N1012" s="30">
        <v>0</v>
      </c>
      <c r="O1012" s="30">
        <v>0</v>
      </c>
      <c r="P1012" s="2">
        <v>1371.3</v>
      </c>
      <c r="Q1012" s="2">
        <v>1809.077</v>
      </c>
      <c r="R1012" s="2">
        <v>-437.77699999999999</v>
      </c>
      <c r="S1012" s="30">
        <v>70</v>
      </c>
      <c r="T1012" s="30">
        <v>0</v>
      </c>
      <c r="U1012" s="30">
        <v>0</v>
      </c>
    </row>
    <row r="1013" spans="1:21" x14ac:dyDescent="0.25">
      <c r="A1013" s="16" t="s">
        <v>221</v>
      </c>
      <c r="B1013" s="16" t="s">
        <v>221</v>
      </c>
      <c r="C1013" s="16" t="s">
        <v>808</v>
      </c>
      <c r="D1013" s="16" t="s">
        <v>1605</v>
      </c>
      <c r="E1013" s="16" t="s">
        <v>856</v>
      </c>
      <c r="F1013" s="16" t="s">
        <v>695</v>
      </c>
      <c r="G1013" s="16" t="s">
        <v>472</v>
      </c>
      <c r="H1013" s="16" t="s">
        <v>487</v>
      </c>
      <c r="I1013" s="16" t="s">
        <v>1588</v>
      </c>
      <c r="J1013" s="16" t="s">
        <v>25</v>
      </c>
      <c r="K1013" s="74" t="s">
        <v>1596</v>
      </c>
      <c r="L1013" s="29">
        <v>22.24</v>
      </c>
      <c r="M1013" s="29">
        <v>22.24</v>
      </c>
      <c r="N1013" s="29">
        <v>0</v>
      </c>
      <c r="O1013" s="29">
        <v>0</v>
      </c>
      <c r="P1013" s="3">
        <v>1556.8</v>
      </c>
      <c r="Q1013" s="3">
        <v>2053.799</v>
      </c>
      <c r="R1013" s="3">
        <v>-496.99900000000002</v>
      </c>
      <c r="S1013" s="29">
        <v>70</v>
      </c>
      <c r="T1013" s="29">
        <v>0</v>
      </c>
      <c r="U1013" s="29">
        <v>0</v>
      </c>
    </row>
    <row r="1014" spans="1:21" x14ac:dyDescent="0.25">
      <c r="A1014" s="17" t="s">
        <v>221</v>
      </c>
      <c r="B1014" s="17" t="s">
        <v>221</v>
      </c>
      <c r="C1014" s="17" t="s">
        <v>808</v>
      </c>
      <c r="D1014" s="17" t="s">
        <v>1605</v>
      </c>
      <c r="E1014" s="17" t="s">
        <v>856</v>
      </c>
      <c r="F1014" s="17" t="s">
        <v>695</v>
      </c>
      <c r="G1014" s="17" t="s">
        <v>473</v>
      </c>
      <c r="H1014" s="17" t="s">
        <v>487</v>
      </c>
      <c r="I1014" s="17" t="s">
        <v>1588</v>
      </c>
      <c r="J1014" s="17" t="s">
        <v>25</v>
      </c>
      <c r="K1014" s="73" t="s">
        <v>1596</v>
      </c>
      <c r="L1014" s="30">
        <v>7.48</v>
      </c>
      <c r="M1014" s="30">
        <v>7.48</v>
      </c>
      <c r="N1014" s="30">
        <v>0</v>
      </c>
      <c r="O1014" s="30">
        <v>0</v>
      </c>
      <c r="P1014" s="2">
        <v>523.6</v>
      </c>
      <c r="Q1014" s="2">
        <v>690.75699999999995</v>
      </c>
      <c r="R1014" s="2">
        <v>-167.15700000000001</v>
      </c>
      <c r="S1014" s="30">
        <v>70</v>
      </c>
      <c r="T1014" s="30">
        <v>0</v>
      </c>
      <c r="U1014" s="30">
        <v>0</v>
      </c>
    </row>
    <row r="1015" spans="1:21" x14ac:dyDescent="0.25">
      <c r="A1015" s="16" t="s">
        <v>221</v>
      </c>
      <c r="B1015" s="16" t="s">
        <v>221</v>
      </c>
      <c r="C1015" s="16" t="s">
        <v>808</v>
      </c>
      <c r="D1015" s="16" t="s">
        <v>1605</v>
      </c>
      <c r="E1015" s="16" t="s">
        <v>856</v>
      </c>
      <c r="F1015" s="16" t="s">
        <v>695</v>
      </c>
      <c r="G1015" s="16" t="s">
        <v>474</v>
      </c>
      <c r="H1015" s="16" t="s">
        <v>487</v>
      </c>
      <c r="I1015" s="16" t="s">
        <v>1588</v>
      </c>
      <c r="J1015" s="16" t="s">
        <v>25</v>
      </c>
      <c r="K1015" s="74" t="s">
        <v>1596</v>
      </c>
      <c r="L1015" s="29">
        <v>4.88</v>
      </c>
      <c r="M1015" s="29">
        <v>4.88</v>
      </c>
      <c r="N1015" s="29">
        <v>0</v>
      </c>
      <c r="O1015" s="29">
        <v>0</v>
      </c>
      <c r="P1015" s="3">
        <v>341.6</v>
      </c>
      <c r="Q1015" s="3">
        <v>450.65300000000002</v>
      </c>
      <c r="R1015" s="3">
        <v>-109.053</v>
      </c>
      <c r="S1015" s="29">
        <v>70</v>
      </c>
      <c r="T1015" s="29">
        <v>0</v>
      </c>
      <c r="U1015" s="29">
        <v>0</v>
      </c>
    </row>
    <row r="1016" spans="1:21" x14ac:dyDescent="0.25">
      <c r="A1016" s="17" t="s">
        <v>221</v>
      </c>
      <c r="B1016" s="17" t="s">
        <v>221</v>
      </c>
      <c r="C1016" s="17" t="s">
        <v>808</v>
      </c>
      <c r="D1016" s="17" t="s">
        <v>1605</v>
      </c>
      <c r="E1016" s="17" t="s">
        <v>856</v>
      </c>
      <c r="F1016" s="17" t="s">
        <v>695</v>
      </c>
      <c r="G1016" s="17" t="s">
        <v>475</v>
      </c>
      <c r="H1016" s="17" t="s">
        <v>487</v>
      </c>
      <c r="I1016" s="17" t="s">
        <v>1588</v>
      </c>
      <c r="J1016" s="17" t="s">
        <v>25</v>
      </c>
      <c r="K1016" s="73" t="s">
        <v>1596</v>
      </c>
      <c r="L1016" s="30">
        <v>1.73</v>
      </c>
      <c r="M1016" s="30">
        <v>1.73</v>
      </c>
      <c r="N1016" s="30">
        <v>0</v>
      </c>
      <c r="O1016" s="30">
        <v>0</v>
      </c>
      <c r="P1016" s="2">
        <v>121.1</v>
      </c>
      <c r="Q1016" s="2">
        <v>159.76599999999999</v>
      </c>
      <c r="R1016" s="2">
        <v>-38.665999999999997</v>
      </c>
      <c r="S1016" s="30">
        <v>70</v>
      </c>
      <c r="T1016" s="30">
        <v>0</v>
      </c>
      <c r="U1016" s="30">
        <v>0</v>
      </c>
    </row>
    <row r="1017" spans="1:21" x14ac:dyDescent="0.25">
      <c r="A1017" s="16" t="s">
        <v>221</v>
      </c>
      <c r="B1017" s="16" t="s">
        <v>221</v>
      </c>
      <c r="C1017" s="16" t="s">
        <v>808</v>
      </c>
      <c r="D1017" s="16" t="s">
        <v>1605</v>
      </c>
      <c r="E1017" s="16" t="s">
        <v>856</v>
      </c>
      <c r="F1017" s="16" t="s">
        <v>695</v>
      </c>
      <c r="G1017" s="16" t="s">
        <v>477</v>
      </c>
      <c r="H1017" s="16" t="s">
        <v>487</v>
      </c>
      <c r="I1017" s="16" t="s">
        <v>1588</v>
      </c>
      <c r="J1017" s="16" t="s">
        <v>25</v>
      </c>
      <c r="K1017" s="74" t="s">
        <v>1596</v>
      </c>
      <c r="L1017" s="29">
        <v>7.9</v>
      </c>
      <c r="M1017" s="29">
        <v>7.9</v>
      </c>
      <c r="N1017" s="29">
        <v>0</v>
      </c>
      <c r="O1017" s="29">
        <v>0</v>
      </c>
      <c r="P1017" s="3">
        <v>553</v>
      </c>
      <c r="Q1017" s="3">
        <v>729.54100000000005</v>
      </c>
      <c r="R1017" s="3">
        <v>-176.541</v>
      </c>
      <c r="S1017" s="29">
        <v>70</v>
      </c>
      <c r="T1017" s="29">
        <v>0</v>
      </c>
      <c r="U1017" s="29">
        <v>0</v>
      </c>
    </row>
    <row r="1018" spans="1:21" x14ac:dyDescent="0.25">
      <c r="A1018" s="17" t="s">
        <v>221</v>
      </c>
      <c r="B1018" s="17" t="s">
        <v>221</v>
      </c>
      <c r="C1018" s="17" t="s">
        <v>808</v>
      </c>
      <c r="D1018" s="17" t="s">
        <v>1605</v>
      </c>
      <c r="E1018" s="17" t="s">
        <v>856</v>
      </c>
      <c r="F1018" s="17" t="s">
        <v>695</v>
      </c>
      <c r="G1018" s="17" t="s">
        <v>478</v>
      </c>
      <c r="H1018" s="17" t="s">
        <v>487</v>
      </c>
      <c r="I1018" s="17" t="s">
        <v>1588</v>
      </c>
      <c r="J1018" s="17" t="s">
        <v>25</v>
      </c>
      <c r="K1018" s="73" t="s">
        <v>1596</v>
      </c>
      <c r="L1018" s="30">
        <v>3.8</v>
      </c>
      <c r="M1018" s="30">
        <v>3.8</v>
      </c>
      <c r="N1018" s="30">
        <v>0</v>
      </c>
      <c r="O1018" s="30">
        <v>0</v>
      </c>
      <c r="P1018" s="2">
        <v>266</v>
      </c>
      <c r="Q1018" s="2">
        <v>350.92200000000003</v>
      </c>
      <c r="R1018" s="2">
        <v>-84.921999999999997</v>
      </c>
      <c r="S1018" s="30">
        <v>70</v>
      </c>
      <c r="T1018" s="30">
        <v>0</v>
      </c>
      <c r="U1018" s="30">
        <v>0</v>
      </c>
    </row>
    <row r="1019" spans="1:21" x14ac:dyDescent="0.25">
      <c r="A1019" s="16" t="s">
        <v>221</v>
      </c>
      <c r="B1019" s="16" t="s">
        <v>221</v>
      </c>
      <c r="C1019" s="16" t="s">
        <v>808</v>
      </c>
      <c r="D1019" s="16" t="s">
        <v>1605</v>
      </c>
      <c r="E1019" s="16" t="s">
        <v>856</v>
      </c>
      <c r="F1019" s="16" t="s">
        <v>695</v>
      </c>
      <c r="G1019" s="16" t="s">
        <v>479</v>
      </c>
      <c r="H1019" s="16" t="s">
        <v>487</v>
      </c>
      <c r="I1019" s="16" t="s">
        <v>1588</v>
      </c>
      <c r="J1019" s="16" t="s">
        <v>25</v>
      </c>
      <c r="K1019" s="74" t="s">
        <v>1596</v>
      </c>
      <c r="L1019" s="29">
        <v>1.9</v>
      </c>
      <c r="M1019" s="29">
        <v>1.9</v>
      </c>
      <c r="N1019" s="29">
        <v>0</v>
      </c>
      <c r="O1019" s="29">
        <v>0</v>
      </c>
      <c r="P1019" s="3">
        <v>133</v>
      </c>
      <c r="Q1019" s="3">
        <v>175.45400000000001</v>
      </c>
      <c r="R1019" s="3">
        <v>-42.454000000000001</v>
      </c>
      <c r="S1019" s="29">
        <v>70</v>
      </c>
      <c r="T1019" s="29">
        <v>0</v>
      </c>
      <c r="U1019" s="29">
        <v>0</v>
      </c>
    </row>
    <row r="1020" spans="1:21" x14ac:dyDescent="0.25">
      <c r="A1020" s="17" t="s">
        <v>221</v>
      </c>
      <c r="B1020" s="17" t="s">
        <v>221</v>
      </c>
      <c r="C1020" s="17" t="s">
        <v>808</v>
      </c>
      <c r="D1020" s="17" t="s">
        <v>1605</v>
      </c>
      <c r="E1020" s="17" t="s">
        <v>856</v>
      </c>
      <c r="F1020" s="17" t="s">
        <v>695</v>
      </c>
      <c r="G1020" s="17" t="s">
        <v>480</v>
      </c>
      <c r="H1020" s="17" t="s">
        <v>487</v>
      </c>
      <c r="I1020" s="17" t="s">
        <v>1588</v>
      </c>
      <c r="J1020" s="17" t="s">
        <v>25</v>
      </c>
      <c r="K1020" s="73" t="s">
        <v>1596</v>
      </c>
      <c r="L1020" s="30">
        <v>5.62</v>
      </c>
      <c r="M1020" s="30">
        <v>5.62</v>
      </c>
      <c r="N1020" s="30">
        <v>0</v>
      </c>
      <c r="O1020" s="30">
        <v>0</v>
      </c>
      <c r="P1020" s="2">
        <v>393.4</v>
      </c>
      <c r="Q1020" s="2">
        <v>519</v>
      </c>
      <c r="R1020" s="2">
        <v>-125.6</v>
      </c>
      <c r="S1020" s="30">
        <v>70</v>
      </c>
      <c r="T1020" s="30">
        <v>0</v>
      </c>
      <c r="U1020" s="30">
        <v>0</v>
      </c>
    </row>
    <row r="1021" spans="1:21" x14ac:dyDescent="0.25">
      <c r="A1021" s="16" t="s">
        <v>221</v>
      </c>
      <c r="B1021" s="16" t="s">
        <v>221</v>
      </c>
      <c r="C1021" s="16" t="s">
        <v>808</v>
      </c>
      <c r="D1021" s="16" t="s">
        <v>1605</v>
      </c>
      <c r="E1021" s="16" t="s">
        <v>856</v>
      </c>
      <c r="F1021" s="16" t="s">
        <v>695</v>
      </c>
      <c r="G1021" s="16" t="s">
        <v>481</v>
      </c>
      <c r="H1021" s="16" t="s">
        <v>487</v>
      </c>
      <c r="I1021" s="16" t="s">
        <v>1588</v>
      </c>
      <c r="J1021" s="16" t="s">
        <v>25</v>
      </c>
      <c r="K1021" s="74" t="s">
        <v>1596</v>
      </c>
      <c r="L1021" s="29">
        <v>7.69</v>
      </c>
      <c r="M1021" s="29">
        <v>7.69</v>
      </c>
      <c r="N1021" s="29">
        <v>0</v>
      </c>
      <c r="O1021" s="29">
        <v>0</v>
      </c>
      <c r="P1021" s="3">
        <v>538.29999999999995</v>
      </c>
      <c r="Q1021" s="3">
        <v>710.15</v>
      </c>
      <c r="R1021" s="3">
        <v>-171.85</v>
      </c>
      <c r="S1021" s="29">
        <v>70</v>
      </c>
      <c r="T1021" s="29">
        <v>0</v>
      </c>
      <c r="U1021" s="29">
        <v>0</v>
      </c>
    </row>
    <row r="1022" spans="1:21" x14ac:dyDescent="0.25">
      <c r="A1022" s="17" t="s">
        <v>221</v>
      </c>
      <c r="B1022" s="17" t="s">
        <v>221</v>
      </c>
      <c r="C1022" s="17" t="s">
        <v>808</v>
      </c>
      <c r="D1022" s="17" t="s">
        <v>1605</v>
      </c>
      <c r="E1022" s="17" t="s">
        <v>856</v>
      </c>
      <c r="F1022" s="17" t="s">
        <v>695</v>
      </c>
      <c r="G1022" s="17" t="s">
        <v>484</v>
      </c>
      <c r="H1022" s="17" t="s">
        <v>487</v>
      </c>
      <c r="I1022" s="17" t="s">
        <v>1588</v>
      </c>
      <c r="J1022" s="17" t="s">
        <v>25</v>
      </c>
      <c r="K1022" s="73" t="s">
        <v>1596</v>
      </c>
      <c r="L1022" s="30">
        <v>3.7</v>
      </c>
      <c r="M1022" s="30">
        <v>3.7</v>
      </c>
      <c r="N1022" s="30">
        <v>0</v>
      </c>
      <c r="O1022" s="30">
        <v>0</v>
      </c>
      <c r="P1022" s="2">
        <v>259</v>
      </c>
      <c r="Q1022" s="2">
        <v>341.68099999999998</v>
      </c>
      <c r="R1022" s="2">
        <v>-82.680999999999997</v>
      </c>
      <c r="S1022" s="30">
        <v>70</v>
      </c>
      <c r="T1022" s="30">
        <v>0</v>
      </c>
      <c r="U1022" s="30">
        <v>0</v>
      </c>
    </row>
    <row r="1023" spans="1:21" x14ac:dyDescent="0.25">
      <c r="A1023" s="16" t="s">
        <v>221</v>
      </c>
      <c r="B1023" s="16" t="s">
        <v>221</v>
      </c>
      <c r="C1023" s="16" t="s">
        <v>808</v>
      </c>
      <c r="D1023" s="16" t="s">
        <v>1605</v>
      </c>
      <c r="E1023" s="16" t="s">
        <v>856</v>
      </c>
      <c r="F1023" s="16" t="s">
        <v>695</v>
      </c>
      <c r="G1023" s="16" t="s">
        <v>485</v>
      </c>
      <c r="H1023" s="16" t="s">
        <v>487</v>
      </c>
      <c r="I1023" s="16" t="s">
        <v>1588</v>
      </c>
      <c r="J1023" s="16" t="s">
        <v>25</v>
      </c>
      <c r="K1023" s="74" t="s">
        <v>1596</v>
      </c>
      <c r="L1023" s="29">
        <v>0.56999999999999995</v>
      </c>
      <c r="M1023" s="29">
        <v>0.56999999999999995</v>
      </c>
      <c r="N1023" s="29">
        <v>0</v>
      </c>
      <c r="O1023" s="29">
        <v>0</v>
      </c>
      <c r="P1023" s="3">
        <v>39.9</v>
      </c>
      <c r="Q1023" s="3">
        <v>52.640999999999998</v>
      </c>
      <c r="R1023" s="3">
        <v>-12.741</v>
      </c>
      <c r="S1023" s="29">
        <v>70</v>
      </c>
      <c r="T1023" s="29">
        <v>0</v>
      </c>
      <c r="U1023" s="29">
        <v>0</v>
      </c>
    </row>
    <row r="1024" spans="1:21" x14ac:dyDescent="0.25">
      <c r="A1024" s="17" t="s">
        <v>221</v>
      </c>
      <c r="B1024" s="17" t="s">
        <v>221</v>
      </c>
      <c r="C1024" s="17" t="s">
        <v>808</v>
      </c>
      <c r="D1024" s="17" t="s">
        <v>1605</v>
      </c>
      <c r="E1024" s="17" t="s">
        <v>856</v>
      </c>
      <c r="F1024" s="17" t="s">
        <v>695</v>
      </c>
      <c r="G1024" s="17" t="s">
        <v>486</v>
      </c>
      <c r="H1024" s="17" t="s">
        <v>487</v>
      </c>
      <c r="I1024" s="17" t="s">
        <v>1588</v>
      </c>
      <c r="J1024" s="17" t="s">
        <v>25</v>
      </c>
      <c r="K1024" s="73" t="s">
        <v>1596</v>
      </c>
      <c r="L1024" s="30">
        <v>5.61</v>
      </c>
      <c r="M1024" s="30">
        <v>5.61</v>
      </c>
      <c r="N1024" s="30">
        <v>0</v>
      </c>
      <c r="O1024" s="30">
        <v>0</v>
      </c>
      <c r="P1024" s="2">
        <v>392.7</v>
      </c>
      <c r="Q1024" s="2">
        <v>518.06500000000005</v>
      </c>
      <c r="R1024" s="2">
        <v>-125.36499999999999</v>
      </c>
      <c r="S1024" s="30">
        <v>70</v>
      </c>
      <c r="T1024" s="30">
        <v>0</v>
      </c>
      <c r="U1024" s="30">
        <v>0</v>
      </c>
    </row>
    <row r="1025" spans="1:21" x14ac:dyDescent="0.25">
      <c r="A1025" s="16" t="s">
        <v>221</v>
      </c>
      <c r="B1025" s="16" t="s">
        <v>221</v>
      </c>
      <c r="C1025" s="16" t="s">
        <v>808</v>
      </c>
      <c r="D1025" s="16" t="s">
        <v>1605</v>
      </c>
      <c r="E1025" s="16" t="s">
        <v>856</v>
      </c>
      <c r="F1025" s="16" t="s">
        <v>695</v>
      </c>
      <c r="G1025" s="16" t="s">
        <v>489</v>
      </c>
      <c r="H1025" s="16" t="s">
        <v>487</v>
      </c>
      <c r="I1025" s="16" t="s">
        <v>1588</v>
      </c>
      <c r="J1025" s="16" t="s">
        <v>25</v>
      </c>
      <c r="K1025" s="74" t="s">
        <v>1596</v>
      </c>
      <c r="L1025" s="29">
        <v>1.36</v>
      </c>
      <c r="M1025" s="29">
        <v>1.36</v>
      </c>
      <c r="N1025" s="29">
        <v>0</v>
      </c>
      <c r="O1025" s="29">
        <v>0</v>
      </c>
      <c r="P1025" s="3">
        <v>95.2</v>
      </c>
      <c r="Q1025" s="3">
        <v>125.59399999999999</v>
      </c>
      <c r="R1025" s="3">
        <v>-30.393999999999998</v>
      </c>
      <c r="S1025" s="29">
        <v>70</v>
      </c>
      <c r="T1025" s="29">
        <v>0</v>
      </c>
      <c r="U1025" s="29">
        <v>0</v>
      </c>
    </row>
    <row r="1026" spans="1:21" x14ac:dyDescent="0.25">
      <c r="A1026" s="17" t="s">
        <v>221</v>
      </c>
      <c r="B1026" s="17" t="s">
        <v>221</v>
      </c>
      <c r="C1026" s="17" t="s">
        <v>462</v>
      </c>
      <c r="D1026" s="17" t="s">
        <v>1604</v>
      </c>
      <c r="E1026" s="17" t="s">
        <v>715</v>
      </c>
      <c r="F1026" s="17" t="s">
        <v>716</v>
      </c>
      <c r="G1026" s="17" t="s">
        <v>465</v>
      </c>
      <c r="H1026" s="17" t="s">
        <v>487</v>
      </c>
      <c r="I1026" s="17" t="s">
        <v>1588</v>
      </c>
      <c r="J1026" s="17" t="s">
        <v>25</v>
      </c>
      <c r="K1026" s="73" t="s">
        <v>1592</v>
      </c>
      <c r="L1026" s="30">
        <v>12.95</v>
      </c>
      <c r="M1026" s="30">
        <v>12.95</v>
      </c>
      <c r="N1026" s="30">
        <v>0</v>
      </c>
      <c r="O1026" s="30">
        <v>0</v>
      </c>
      <c r="P1026" s="2">
        <v>1036</v>
      </c>
      <c r="Q1026" s="2">
        <v>329.459</v>
      </c>
      <c r="R1026" s="2">
        <v>706.54100000000005</v>
      </c>
      <c r="S1026" s="30">
        <v>80</v>
      </c>
      <c r="T1026" s="30">
        <v>0</v>
      </c>
      <c r="U1026" s="30">
        <v>0</v>
      </c>
    </row>
    <row r="1027" spans="1:21" x14ac:dyDescent="0.25">
      <c r="A1027" s="16" t="s">
        <v>221</v>
      </c>
      <c r="B1027" s="16" t="s">
        <v>221</v>
      </c>
      <c r="C1027" s="16" t="s">
        <v>462</v>
      </c>
      <c r="D1027" s="16" t="s">
        <v>1604</v>
      </c>
      <c r="E1027" s="16" t="s">
        <v>715</v>
      </c>
      <c r="F1027" s="16" t="s">
        <v>716</v>
      </c>
      <c r="G1027" s="16" t="s">
        <v>468</v>
      </c>
      <c r="H1027" s="16" t="s">
        <v>487</v>
      </c>
      <c r="I1027" s="16" t="s">
        <v>1588</v>
      </c>
      <c r="J1027" s="16" t="s">
        <v>25</v>
      </c>
      <c r="K1027" s="74" t="s">
        <v>1592</v>
      </c>
      <c r="L1027" s="29">
        <v>8.91</v>
      </c>
      <c r="M1027" s="29">
        <v>8.91</v>
      </c>
      <c r="N1027" s="29">
        <v>0</v>
      </c>
      <c r="O1027" s="29">
        <v>0</v>
      </c>
      <c r="P1027" s="3">
        <v>712.8</v>
      </c>
      <c r="Q1027" s="3">
        <v>226.69300000000001</v>
      </c>
      <c r="R1027" s="3">
        <v>486.10700000000003</v>
      </c>
      <c r="S1027" s="29">
        <v>80</v>
      </c>
      <c r="T1027" s="29">
        <v>0</v>
      </c>
      <c r="U1027" s="29">
        <v>0</v>
      </c>
    </row>
    <row r="1028" spans="1:21" x14ac:dyDescent="0.25">
      <c r="A1028" s="17" t="s">
        <v>221</v>
      </c>
      <c r="B1028" s="17" t="s">
        <v>221</v>
      </c>
      <c r="C1028" s="17" t="s">
        <v>462</v>
      </c>
      <c r="D1028" s="17" t="s">
        <v>1604</v>
      </c>
      <c r="E1028" s="17" t="s">
        <v>715</v>
      </c>
      <c r="F1028" s="17" t="s">
        <v>716</v>
      </c>
      <c r="G1028" s="17" t="s">
        <v>470</v>
      </c>
      <c r="H1028" s="17" t="s">
        <v>487</v>
      </c>
      <c r="I1028" s="17" t="s">
        <v>1588</v>
      </c>
      <c r="J1028" s="17" t="s">
        <v>25</v>
      </c>
      <c r="K1028" s="73" t="s">
        <v>1592</v>
      </c>
      <c r="L1028" s="30">
        <v>4.92</v>
      </c>
      <c r="M1028" s="30">
        <v>4.92</v>
      </c>
      <c r="N1028" s="30">
        <v>0</v>
      </c>
      <c r="O1028" s="30">
        <v>0</v>
      </c>
      <c r="P1028" s="2">
        <v>393.6</v>
      </c>
      <c r="Q1028" s="2">
        <v>125.158</v>
      </c>
      <c r="R1028" s="2">
        <v>268.44200000000001</v>
      </c>
      <c r="S1028" s="30">
        <v>80</v>
      </c>
      <c r="T1028" s="30">
        <v>0</v>
      </c>
      <c r="U1028" s="30">
        <v>0</v>
      </c>
    </row>
    <row r="1029" spans="1:21" x14ac:dyDescent="0.25">
      <c r="A1029" s="16" t="s">
        <v>221</v>
      </c>
      <c r="B1029" s="16" t="s">
        <v>221</v>
      </c>
      <c r="C1029" s="16" t="s">
        <v>462</v>
      </c>
      <c r="D1029" s="16" t="s">
        <v>1604</v>
      </c>
      <c r="E1029" s="16" t="s">
        <v>715</v>
      </c>
      <c r="F1029" s="16" t="s">
        <v>716</v>
      </c>
      <c r="G1029" s="16" t="s">
        <v>471</v>
      </c>
      <c r="H1029" s="16" t="s">
        <v>487</v>
      </c>
      <c r="I1029" s="16" t="s">
        <v>1588</v>
      </c>
      <c r="J1029" s="16" t="s">
        <v>25</v>
      </c>
      <c r="K1029" s="74" t="s">
        <v>1592</v>
      </c>
      <c r="L1029" s="29">
        <v>1.62</v>
      </c>
      <c r="M1029" s="29">
        <v>1.62</v>
      </c>
      <c r="N1029" s="29">
        <v>0</v>
      </c>
      <c r="O1029" s="29">
        <v>0</v>
      </c>
      <c r="P1029" s="3">
        <v>129.6</v>
      </c>
      <c r="Q1029" s="3">
        <v>41.213000000000001</v>
      </c>
      <c r="R1029" s="3">
        <v>88.387</v>
      </c>
      <c r="S1029" s="29">
        <v>80</v>
      </c>
      <c r="T1029" s="29">
        <v>0</v>
      </c>
      <c r="U1029" s="29">
        <v>0</v>
      </c>
    </row>
    <row r="1030" spans="1:21" x14ac:dyDescent="0.25">
      <c r="A1030" s="17" t="s">
        <v>221</v>
      </c>
      <c r="B1030" s="17" t="s">
        <v>221</v>
      </c>
      <c r="C1030" s="17" t="s">
        <v>462</v>
      </c>
      <c r="D1030" s="17" t="s">
        <v>1604</v>
      </c>
      <c r="E1030" s="17" t="s">
        <v>715</v>
      </c>
      <c r="F1030" s="17" t="s">
        <v>716</v>
      </c>
      <c r="G1030" s="17" t="s">
        <v>472</v>
      </c>
      <c r="H1030" s="17" t="s">
        <v>487</v>
      </c>
      <c r="I1030" s="17" t="s">
        <v>1588</v>
      </c>
      <c r="J1030" s="17" t="s">
        <v>25</v>
      </c>
      <c r="K1030" s="73" t="s">
        <v>1592</v>
      </c>
      <c r="L1030" s="30">
        <v>16.68</v>
      </c>
      <c r="M1030" s="30">
        <v>16.68</v>
      </c>
      <c r="N1030" s="30">
        <v>0</v>
      </c>
      <c r="O1030" s="30">
        <v>0</v>
      </c>
      <c r="P1030" s="2">
        <v>1334.4</v>
      </c>
      <c r="Q1030" s="2">
        <v>424.39299999999997</v>
      </c>
      <c r="R1030" s="2">
        <v>910.00699999999995</v>
      </c>
      <c r="S1030" s="30">
        <v>80</v>
      </c>
      <c r="T1030" s="30">
        <v>0</v>
      </c>
      <c r="U1030" s="30">
        <v>0</v>
      </c>
    </row>
    <row r="1031" spans="1:21" x14ac:dyDescent="0.25">
      <c r="A1031" s="16" t="s">
        <v>221</v>
      </c>
      <c r="B1031" s="16" t="s">
        <v>221</v>
      </c>
      <c r="C1031" s="16" t="s">
        <v>462</v>
      </c>
      <c r="D1031" s="16" t="s">
        <v>1604</v>
      </c>
      <c r="E1031" s="16" t="s">
        <v>715</v>
      </c>
      <c r="F1031" s="16" t="s">
        <v>716</v>
      </c>
      <c r="G1031" s="16" t="s">
        <v>473</v>
      </c>
      <c r="H1031" s="16" t="s">
        <v>487</v>
      </c>
      <c r="I1031" s="16" t="s">
        <v>1588</v>
      </c>
      <c r="J1031" s="16" t="s">
        <v>25</v>
      </c>
      <c r="K1031" s="74" t="s">
        <v>1592</v>
      </c>
      <c r="L1031" s="29">
        <v>7.28</v>
      </c>
      <c r="M1031" s="29">
        <v>7.28</v>
      </c>
      <c r="N1031" s="29">
        <v>0</v>
      </c>
      <c r="O1031" s="29">
        <v>0</v>
      </c>
      <c r="P1031" s="3">
        <v>582.4</v>
      </c>
      <c r="Q1031" s="3">
        <v>185.21700000000001</v>
      </c>
      <c r="R1031" s="3">
        <v>397.18299999999999</v>
      </c>
      <c r="S1031" s="29">
        <v>80</v>
      </c>
      <c r="T1031" s="29">
        <v>0</v>
      </c>
      <c r="U1031" s="29">
        <v>0</v>
      </c>
    </row>
    <row r="1032" spans="1:21" x14ac:dyDescent="0.25">
      <c r="A1032" s="17" t="s">
        <v>221</v>
      </c>
      <c r="B1032" s="17" t="s">
        <v>221</v>
      </c>
      <c r="C1032" s="17" t="s">
        <v>462</v>
      </c>
      <c r="D1032" s="17" t="s">
        <v>1604</v>
      </c>
      <c r="E1032" s="17" t="s">
        <v>715</v>
      </c>
      <c r="F1032" s="17" t="s">
        <v>716</v>
      </c>
      <c r="G1032" s="17" t="s">
        <v>474</v>
      </c>
      <c r="H1032" s="17" t="s">
        <v>487</v>
      </c>
      <c r="I1032" s="17" t="s">
        <v>1588</v>
      </c>
      <c r="J1032" s="17" t="s">
        <v>25</v>
      </c>
      <c r="K1032" s="73" t="s">
        <v>1592</v>
      </c>
      <c r="L1032" s="30">
        <v>6.56</v>
      </c>
      <c r="M1032" s="30">
        <v>6.56</v>
      </c>
      <c r="N1032" s="30">
        <v>0</v>
      </c>
      <c r="O1032" s="30">
        <v>0</v>
      </c>
      <c r="P1032" s="2">
        <v>524.79999999999995</v>
      </c>
      <c r="Q1032" s="2">
        <v>166.905</v>
      </c>
      <c r="R1032" s="2">
        <v>357.89499999999998</v>
      </c>
      <c r="S1032" s="30">
        <v>80</v>
      </c>
      <c r="T1032" s="30">
        <v>0</v>
      </c>
      <c r="U1032" s="30">
        <v>0</v>
      </c>
    </row>
    <row r="1033" spans="1:21" x14ac:dyDescent="0.25">
      <c r="A1033" s="16" t="s">
        <v>221</v>
      </c>
      <c r="B1033" s="16" t="s">
        <v>221</v>
      </c>
      <c r="C1033" s="16" t="s">
        <v>462</v>
      </c>
      <c r="D1033" s="16" t="s">
        <v>1604</v>
      </c>
      <c r="E1033" s="16" t="s">
        <v>715</v>
      </c>
      <c r="F1033" s="16" t="s">
        <v>716</v>
      </c>
      <c r="G1033" s="16" t="s">
        <v>477</v>
      </c>
      <c r="H1033" s="16" t="s">
        <v>487</v>
      </c>
      <c r="I1033" s="16" t="s">
        <v>1588</v>
      </c>
      <c r="J1033" s="16" t="s">
        <v>25</v>
      </c>
      <c r="K1033" s="74" t="s">
        <v>1592</v>
      </c>
      <c r="L1033" s="29">
        <v>14.74</v>
      </c>
      <c r="M1033" s="29">
        <v>14.74</v>
      </c>
      <c r="N1033" s="29">
        <v>0</v>
      </c>
      <c r="O1033" s="29">
        <v>0</v>
      </c>
      <c r="P1033" s="3">
        <v>1179.2</v>
      </c>
      <c r="Q1033" s="3">
        <v>375.00900000000001</v>
      </c>
      <c r="R1033" s="3">
        <v>804.19100000000003</v>
      </c>
      <c r="S1033" s="29">
        <v>80</v>
      </c>
      <c r="T1033" s="29">
        <v>0</v>
      </c>
      <c r="U1033" s="29">
        <v>0</v>
      </c>
    </row>
    <row r="1034" spans="1:21" x14ac:dyDescent="0.25">
      <c r="A1034" s="17" t="s">
        <v>221</v>
      </c>
      <c r="B1034" s="17" t="s">
        <v>221</v>
      </c>
      <c r="C1034" s="17" t="s">
        <v>462</v>
      </c>
      <c r="D1034" s="17" t="s">
        <v>1604</v>
      </c>
      <c r="E1034" s="17" t="s">
        <v>715</v>
      </c>
      <c r="F1034" s="17" t="s">
        <v>716</v>
      </c>
      <c r="G1034" s="17" t="s">
        <v>478</v>
      </c>
      <c r="H1034" s="17" t="s">
        <v>487</v>
      </c>
      <c r="I1034" s="17" t="s">
        <v>1588</v>
      </c>
      <c r="J1034" s="17" t="s">
        <v>25</v>
      </c>
      <c r="K1034" s="73" t="s">
        <v>1592</v>
      </c>
      <c r="L1034" s="30">
        <v>16.93</v>
      </c>
      <c r="M1034" s="30">
        <v>16.93</v>
      </c>
      <c r="N1034" s="30">
        <v>0</v>
      </c>
      <c r="O1034" s="30">
        <v>0</v>
      </c>
      <c r="P1034" s="2">
        <v>1354.4</v>
      </c>
      <c r="Q1034" s="2">
        <v>430.73</v>
      </c>
      <c r="R1034" s="2">
        <v>923.67</v>
      </c>
      <c r="S1034" s="30">
        <v>80</v>
      </c>
      <c r="T1034" s="30">
        <v>0</v>
      </c>
      <c r="U1034" s="30">
        <v>0</v>
      </c>
    </row>
    <row r="1035" spans="1:21" x14ac:dyDescent="0.25">
      <c r="A1035" s="16" t="s">
        <v>221</v>
      </c>
      <c r="B1035" s="16" t="s">
        <v>221</v>
      </c>
      <c r="C1035" s="16" t="s">
        <v>462</v>
      </c>
      <c r="D1035" s="16" t="s">
        <v>1604</v>
      </c>
      <c r="E1035" s="16" t="s">
        <v>715</v>
      </c>
      <c r="F1035" s="16" t="s">
        <v>716</v>
      </c>
      <c r="G1035" s="16" t="s">
        <v>479</v>
      </c>
      <c r="H1035" s="16" t="s">
        <v>487</v>
      </c>
      <c r="I1035" s="16" t="s">
        <v>1588</v>
      </c>
      <c r="J1035" s="16" t="s">
        <v>25</v>
      </c>
      <c r="K1035" s="74" t="s">
        <v>1592</v>
      </c>
      <c r="L1035" s="29">
        <v>4.16</v>
      </c>
      <c r="M1035" s="29">
        <v>4.16</v>
      </c>
      <c r="N1035" s="29">
        <v>0</v>
      </c>
      <c r="O1035" s="29">
        <v>0</v>
      </c>
      <c r="P1035" s="3">
        <v>332.8</v>
      </c>
      <c r="Q1035" s="3">
        <v>105.839</v>
      </c>
      <c r="R1035" s="3">
        <v>226.96100000000001</v>
      </c>
      <c r="S1035" s="29">
        <v>80</v>
      </c>
      <c r="T1035" s="29">
        <v>0</v>
      </c>
      <c r="U1035" s="29">
        <v>0</v>
      </c>
    </row>
    <row r="1036" spans="1:21" x14ac:dyDescent="0.25">
      <c r="A1036" s="17" t="s">
        <v>221</v>
      </c>
      <c r="B1036" s="17" t="s">
        <v>221</v>
      </c>
      <c r="C1036" s="17" t="s">
        <v>462</v>
      </c>
      <c r="D1036" s="17" t="s">
        <v>1604</v>
      </c>
      <c r="E1036" s="17" t="s">
        <v>715</v>
      </c>
      <c r="F1036" s="17" t="s">
        <v>716</v>
      </c>
      <c r="G1036" s="17" t="s">
        <v>480</v>
      </c>
      <c r="H1036" s="17" t="s">
        <v>487</v>
      </c>
      <c r="I1036" s="17" t="s">
        <v>1588</v>
      </c>
      <c r="J1036" s="17" t="s">
        <v>25</v>
      </c>
      <c r="K1036" s="73" t="s">
        <v>1592</v>
      </c>
      <c r="L1036" s="30">
        <v>8.1</v>
      </c>
      <c r="M1036" s="30">
        <v>8.1</v>
      </c>
      <c r="N1036" s="30">
        <v>0</v>
      </c>
      <c r="O1036" s="30">
        <v>0</v>
      </c>
      <c r="P1036" s="2">
        <v>648</v>
      </c>
      <c r="Q1036" s="2">
        <v>206.083</v>
      </c>
      <c r="R1036" s="2">
        <v>441.91699999999997</v>
      </c>
      <c r="S1036" s="30">
        <v>80</v>
      </c>
      <c r="T1036" s="30">
        <v>0</v>
      </c>
      <c r="U1036" s="30">
        <v>0</v>
      </c>
    </row>
    <row r="1037" spans="1:21" x14ac:dyDescent="0.25">
      <c r="A1037" s="16" t="s">
        <v>221</v>
      </c>
      <c r="B1037" s="16" t="s">
        <v>221</v>
      </c>
      <c r="C1037" s="16" t="s">
        <v>462</v>
      </c>
      <c r="D1037" s="16" t="s">
        <v>1604</v>
      </c>
      <c r="E1037" s="16" t="s">
        <v>715</v>
      </c>
      <c r="F1037" s="16" t="s">
        <v>716</v>
      </c>
      <c r="G1037" s="16" t="s">
        <v>481</v>
      </c>
      <c r="H1037" s="16" t="s">
        <v>487</v>
      </c>
      <c r="I1037" s="16" t="s">
        <v>1588</v>
      </c>
      <c r="J1037" s="16" t="s">
        <v>25</v>
      </c>
      <c r="K1037" s="74" t="s">
        <v>1592</v>
      </c>
      <c r="L1037" s="29">
        <v>5.16</v>
      </c>
      <c r="M1037" s="29">
        <v>5.16</v>
      </c>
      <c r="N1037" s="29">
        <v>0</v>
      </c>
      <c r="O1037" s="29">
        <v>0</v>
      </c>
      <c r="P1037" s="3">
        <v>412.8</v>
      </c>
      <c r="Q1037" s="3">
        <v>131.274</v>
      </c>
      <c r="R1037" s="3">
        <v>281.52600000000001</v>
      </c>
      <c r="S1037" s="29">
        <v>80</v>
      </c>
      <c r="T1037" s="29">
        <v>0</v>
      </c>
      <c r="U1037" s="29">
        <v>0</v>
      </c>
    </row>
    <row r="1038" spans="1:21" x14ac:dyDescent="0.25">
      <c r="A1038" s="17" t="s">
        <v>221</v>
      </c>
      <c r="B1038" s="17" t="s">
        <v>221</v>
      </c>
      <c r="C1038" s="17" t="s">
        <v>462</v>
      </c>
      <c r="D1038" s="17" t="s">
        <v>1604</v>
      </c>
      <c r="E1038" s="17" t="s">
        <v>715</v>
      </c>
      <c r="F1038" s="17" t="s">
        <v>716</v>
      </c>
      <c r="G1038" s="17" t="s">
        <v>482</v>
      </c>
      <c r="H1038" s="17" t="s">
        <v>487</v>
      </c>
      <c r="I1038" s="17" t="s">
        <v>1588</v>
      </c>
      <c r="J1038" s="17" t="s">
        <v>25</v>
      </c>
      <c r="K1038" s="73" t="s">
        <v>1592</v>
      </c>
      <c r="L1038" s="30">
        <v>0.85</v>
      </c>
      <c r="M1038" s="30">
        <v>0.85</v>
      </c>
      <c r="N1038" s="30">
        <v>0</v>
      </c>
      <c r="O1038" s="30">
        <v>0</v>
      </c>
      <c r="P1038" s="2">
        <v>68</v>
      </c>
      <c r="Q1038" s="2">
        <v>21.623000000000001</v>
      </c>
      <c r="R1038" s="2">
        <v>46.377000000000002</v>
      </c>
      <c r="S1038" s="30">
        <v>80</v>
      </c>
      <c r="T1038" s="30">
        <v>0</v>
      </c>
      <c r="U1038" s="30">
        <v>0</v>
      </c>
    </row>
    <row r="1039" spans="1:21" x14ac:dyDescent="0.25">
      <c r="A1039" s="16" t="s">
        <v>221</v>
      </c>
      <c r="B1039" s="16" t="s">
        <v>221</v>
      </c>
      <c r="C1039" s="16" t="s">
        <v>462</v>
      </c>
      <c r="D1039" s="16" t="s">
        <v>1593</v>
      </c>
      <c r="E1039" s="16" t="s">
        <v>773</v>
      </c>
      <c r="F1039" s="16" t="s">
        <v>774</v>
      </c>
      <c r="G1039" s="16" t="s">
        <v>483</v>
      </c>
      <c r="H1039" s="16" t="s">
        <v>487</v>
      </c>
      <c r="I1039" s="16" t="s">
        <v>1588</v>
      </c>
      <c r="J1039" s="16" t="s">
        <v>25</v>
      </c>
      <c r="K1039" s="74" t="s">
        <v>1592</v>
      </c>
      <c r="L1039" s="29">
        <v>19.54</v>
      </c>
      <c r="M1039" s="29">
        <v>19.54</v>
      </c>
      <c r="N1039" s="29">
        <v>0</v>
      </c>
      <c r="O1039" s="29">
        <v>0</v>
      </c>
      <c r="P1039" s="3">
        <v>1074.7</v>
      </c>
      <c r="Q1039" s="3">
        <v>872.71400000000006</v>
      </c>
      <c r="R1039" s="3">
        <v>201.98599999999999</v>
      </c>
      <c r="S1039" s="29">
        <v>55</v>
      </c>
      <c r="T1039" s="29">
        <v>0</v>
      </c>
      <c r="U1039" s="29">
        <v>0</v>
      </c>
    </row>
    <row r="1040" spans="1:21" x14ac:dyDescent="0.25">
      <c r="A1040" s="17" t="s">
        <v>221</v>
      </c>
      <c r="B1040" s="17" t="s">
        <v>221</v>
      </c>
      <c r="C1040" s="17" t="s">
        <v>462</v>
      </c>
      <c r="D1040" s="17" t="s">
        <v>1593</v>
      </c>
      <c r="E1040" s="17" t="s">
        <v>773</v>
      </c>
      <c r="F1040" s="17" t="s">
        <v>774</v>
      </c>
      <c r="G1040" s="17" t="s">
        <v>484</v>
      </c>
      <c r="H1040" s="17" t="s">
        <v>487</v>
      </c>
      <c r="I1040" s="17" t="s">
        <v>1588</v>
      </c>
      <c r="J1040" s="17" t="s">
        <v>25</v>
      </c>
      <c r="K1040" s="73" t="s">
        <v>1592</v>
      </c>
      <c r="L1040" s="30">
        <v>24.45</v>
      </c>
      <c r="M1040" s="30">
        <v>24.45</v>
      </c>
      <c r="N1040" s="30">
        <v>0</v>
      </c>
      <c r="O1040" s="30">
        <v>0</v>
      </c>
      <c r="P1040" s="2">
        <v>1344.75</v>
      </c>
      <c r="Q1040" s="2">
        <v>1092.037</v>
      </c>
      <c r="R1040" s="2">
        <v>252.71299999999999</v>
      </c>
      <c r="S1040" s="30">
        <v>55</v>
      </c>
      <c r="T1040" s="30">
        <v>0</v>
      </c>
      <c r="U1040" s="30">
        <v>0</v>
      </c>
    </row>
    <row r="1041" spans="1:21" x14ac:dyDescent="0.25">
      <c r="A1041" s="16" t="s">
        <v>221</v>
      </c>
      <c r="B1041" s="16" t="s">
        <v>221</v>
      </c>
      <c r="C1041" s="16" t="s">
        <v>462</v>
      </c>
      <c r="D1041" s="16" t="s">
        <v>1604</v>
      </c>
      <c r="E1041" s="16" t="s">
        <v>715</v>
      </c>
      <c r="F1041" s="16" t="s">
        <v>716</v>
      </c>
      <c r="G1041" s="16" t="s">
        <v>485</v>
      </c>
      <c r="H1041" s="16" t="s">
        <v>487</v>
      </c>
      <c r="I1041" s="16" t="s">
        <v>1588</v>
      </c>
      <c r="J1041" s="16" t="s">
        <v>25</v>
      </c>
      <c r="K1041" s="74" t="s">
        <v>1592</v>
      </c>
      <c r="L1041" s="29">
        <v>6.46</v>
      </c>
      <c r="M1041" s="29">
        <v>6.46</v>
      </c>
      <c r="N1041" s="29">
        <v>0</v>
      </c>
      <c r="O1041" s="29">
        <v>0</v>
      </c>
      <c r="P1041" s="3">
        <v>516.79999999999995</v>
      </c>
      <c r="Q1041" s="3">
        <v>164.35900000000001</v>
      </c>
      <c r="R1041" s="3">
        <v>352.44099999999997</v>
      </c>
      <c r="S1041" s="29">
        <v>80</v>
      </c>
      <c r="T1041" s="29">
        <v>0</v>
      </c>
      <c r="U1041" s="29">
        <v>0</v>
      </c>
    </row>
    <row r="1042" spans="1:21" x14ac:dyDescent="0.25">
      <c r="A1042" s="17" t="s">
        <v>221</v>
      </c>
      <c r="B1042" s="17" t="s">
        <v>221</v>
      </c>
      <c r="C1042" s="17" t="s">
        <v>462</v>
      </c>
      <c r="D1042" s="17" t="s">
        <v>1604</v>
      </c>
      <c r="E1042" s="17" t="s">
        <v>715</v>
      </c>
      <c r="F1042" s="17" t="s">
        <v>716</v>
      </c>
      <c r="G1042" s="17" t="s">
        <v>486</v>
      </c>
      <c r="H1042" s="17" t="s">
        <v>487</v>
      </c>
      <c r="I1042" s="17" t="s">
        <v>1588</v>
      </c>
      <c r="J1042" s="17" t="s">
        <v>25</v>
      </c>
      <c r="K1042" s="73" t="s">
        <v>1592</v>
      </c>
      <c r="L1042" s="30">
        <v>6.01</v>
      </c>
      <c r="M1042" s="30">
        <v>6.01</v>
      </c>
      <c r="N1042" s="30">
        <v>0</v>
      </c>
      <c r="O1042" s="30">
        <v>0</v>
      </c>
      <c r="P1042" s="2">
        <v>480.8</v>
      </c>
      <c r="Q1042" s="2">
        <v>152.9</v>
      </c>
      <c r="R1042" s="2">
        <v>327.9</v>
      </c>
      <c r="S1042" s="30">
        <v>80</v>
      </c>
      <c r="T1042" s="30">
        <v>0</v>
      </c>
      <c r="U1042" s="30">
        <v>0</v>
      </c>
    </row>
    <row r="1043" spans="1:21" x14ac:dyDescent="0.25">
      <c r="A1043" s="16" t="s">
        <v>221</v>
      </c>
      <c r="B1043" s="16" t="s">
        <v>221</v>
      </c>
      <c r="C1043" s="16" t="s">
        <v>462</v>
      </c>
      <c r="D1043" s="16" t="s">
        <v>1604</v>
      </c>
      <c r="E1043" s="16" t="s">
        <v>715</v>
      </c>
      <c r="F1043" s="16" t="s">
        <v>716</v>
      </c>
      <c r="G1043" s="16" t="s">
        <v>489</v>
      </c>
      <c r="H1043" s="16" t="s">
        <v>487</v>
      </c>
      <c r="I1043" s="16" t="s">
        <v>1588</v>
      </c>
      <c r="J1043" s="16" t="s">
        <v>25</v>
      </c>
      <c r="K1043" s="74" t="s">
        <v>1592</v>
      </c>
      <c r="L1043" s="29">
        <v>16.670000000000002</v>
      </c>
      <c r="M1043" s="29">
        <v>16.670000000000002</v>
      </c>
      <c r="N1043" s="29">
        <v>0</v>
      </c>
      <c r="O1043" s="29">
        <v>0</v>
      </c>
      <c r="P1043" s="3">
        <v>1333.6</v>
      </c>
      <c r="Q1043" s="3">
        <v>424.11799999999999</v>
      </c>
      <c r="R1043" s="3">
        <v>909.48199999999997</v>
      </c>
      <c r="S1043" s="29">
        <v>80</v>
      </c>
      <c r="T1043" s="29">
        <v>0</v>
      </c>
      <c r="U1043" s="29">
        <v>0</v>
      </c>
    </row>
    <row r="1044" spans="1:21" x14ac:dyDescent="0.25">
      <c r="A1044" s="17" t="s">
        <v>221</v>
      </c>
      <c r="B1044" s="17" t="s">
        <v>221</v>
      </c>
      <c r="C1044" s="17" t="s">
        <v>462</v>
      </c>
      <c r="D1044" s="17" t="s">
        <v>1604</v>
      </c>
      <c r="E1044" s="17" t="s">
        <v>715</v>
      </c>
      <c r="F1044" s="17" t="s">
        <v>716</v>
      </c>
      <c r="G1044" s="17" t="s">
        <v>490</v>
      </c>
      <c r="H1044" s="17" t="s">
        <v>487</v>
      </c>
      <c r="I1044" s="17" t="s">
        <v>1588</v>
      </c>
      <c r="J1044" s="17" t="s">
        <v>25</v>
      </c>
      <c r="K1044" s="73" t="s">
        <v>1592</v>
      </c>
      <c r="L1044" s="30">
        <v>16.84</v>
      </c>
      <c r="M1044" s="30">
        <v>16.84</v>
      </c>
      <c r="N1044" s="30">
        <v>0</v>
      </c>
      <c r="O1044" s="30">
        <v>0</v>
      </c>
      <c r="P1044" s="2">
        <v>1347.2</v>
      </c>
      <c r="Q1044" s="2">
        <v>428.44099999999997</v>
      </c>
      <c r="R1044" s="2">
        <v>918.75900000000001</v>
      </c>
      <c r="S1044" s="30">
        <v>80</v>
      </c>
      <c r="T1044" s="30">
        <v>0</v>
      </c>
      <c r="U1044" s="30">
        <v>0</v>
      </c>
    </row>
    <row r="1045" spans="1:21" x14ac:dyDescent="0.25">
      <c r="A1045" s="16" t="s">
        <v>221</v>
      </c>
      <c r="B1045" s="16" t="s">
        <v>221</v>
      </c>
      <c r="C1045" s="16" t="s">
        <v>462</v>
      </c>
      <c r="D1045" s="16" t="s">
        <v>1604</v>
      </c>
      <c r="E1045" s="16" t="s">
        <v>715</v>
      </c>
      <c r="F1045" s="16" t="s">
        <v>716</v>
      </c>
      <c r="G1045" s="16" t="s">
        <v>491</v>
      </c>
      <c r="H1045" s="16" t="s">
        <v>487</v>
      </c>
      <c r="I1045" s="16" t="s">
        <v>1588</v>
      </c>
      <c r="J1045" s="16" t="s">
        <v>25</v>
      </c>
      <c r="K1045" s="74" t="s">
        <v>1592</v>
      </c>
      <c r="L1045" s="29">
        <v>18.37</v>
      </c>
      <c r="M1045" s="29">
        <v>18.37</v>
      </c>
      <c r="N1045" s="29">
        <v>0</v>
      </c>
      <c r="O1045" s="29">
        <v>0</v>
      </c>
      <c r="P1045" s="3">
        <v>1469.6</v>
      </c>
      <c r="Q1045" s="3">
        <v>467.36399999999998</v>
      </c>
      <c r="R1045" s="3">
        <v>1002.236</v>
      </c>
      <c r="S1045" s="29">
        <v>80</v>
      </c>
      <c r="T1045" s="29">
        <v>0</v>
      </c>
      <c r="U1045" s="29">
        <v>0</v>
      </c>
    </row>
    <row r="1046" spans="1:21" x14ac:dyDescent="0.25">
      <c r="A1046" s="17" t="s">
        <v>221</v>
      </c>
      <c r="B1046" s="17" t="s">
        <v>221</v>
      </c>
      <c r="C1046" s="17" t="s">
        <v>462</v>
      </c>
      <c r="D1046" s="17" t="s">
        <v>1604</v>
      </c>
      <c r="E1046" s="17" t="s">
        <v>715</v>
      </c>
      <c r="F1046" s="17" t="s">
        <v>716</v>
      </c>
      <c r="G1046" s="17" t="s">
        <v>492</v>
      </c>
      <c r="H1046" s="17" t="s">
        <v>487</v>
      </c>
      <c r="I1046" s="17" t="s">
        <v>1588</v>
      </c>
      <c r="J1046" s="17" t="s">
        <v>25</v>
      </c>
      <c r="K1046" s="73" t="s">
        <v>1592</v>
      </c>
      <c r="L1046" s="30">
        <v>11.22</v>
      </c>
      <c r="M1046" s="30">
        <v>11.22</v>
      </c>
      <c r="N1046" s="30">
        <v>0</v>
      </c>
      <c r="O1046" s="30">
        <v>0</v>
      </c>
      <c r="P1046" s="2">
        <v>897.6</v>
      </c>
      <c r="Q1046" s="2">
        <v>285.45800000000003</v>
      </c>
      <c r="R1046" s="2">
        <v>612.14200000000005</v>
      </c>
      <c r="S1046" s="30">
        <v>80</v>
      </c>
      <c r="T1046" s="30">
        <v>0</v>
      </c>
      <c r="U1046" s="30">
        <v>0</v>
      </c>
    </row>
    <row r="1047" spans="1:21" x14ac:dyDescent="0.25">
      <c r="A1047" s="16" t="s">
        <v>221</v>
      </c>
      <c r="B1047" s="16" t="s">
        <v>221</v>
      </c>
      <c r="C1047" s="16" t="s">
        <v>462</v>
      </c>
      <c r="D1047" s="16" t="s">
        <v>1604</v>
      </c>
      <c r="E1047" s="16" t="s">
        <v>715</v>
      </c>
      <c r="F1047" s="16" t="s">
        <v>716</v>
      </c>
      <c r="G1047" s="16" t="s">
        <v>493</v>
      </c>
      <c r="H1047" s="16" t="s">
        <v>487</v>
      </c>
      <c r="I1047" s="16" t="s">
        <v>1588</v>
      </c>
      <c r="J1047" s="16" t="s">
        <v>25</v>
      </c>
      <c r="K1047" s="74" t="s">
        <v>1592</v>
      </c>
      <c r="L1047" s="29">
        <v>16.600000000000001</v>
      </c>
      <c r="M1047" s="29">
        <v>16.600000000000001</v>
      </c>
      <c r="N1047" s="29">
        <v>0</v>
      </c>
      <c r="O1047" s="29">
        <v>0</v>
      </c>
      <c r="P1047" s="3">
        <v>1328</v>
      </c>
      <c r="Q1047" s="3">
        <v>422.35199999999998</v>
      </c>
      <c r="R1047" s="3">
        <v>905.64800000000002</v>
      </c>
      <c r="S1047" s="29">
        <v>80</v>
      </c>
      <c r="T1047" s="29">
        <v>0</v>
      </c>
      <c r="U1047" s="29">
        <v>0</v>
      </c>
    </row>
    <row r="1048" spans="1:21" x14ac:dyDescent="0.25">
      <c r="A1048" s="17" t="s">
        <v>221</v>
      </c>
      <c r="B1048" s="17" t="s">
        <v>221</v>
      </c>
      <c r="C1048" s="17" t="s">
        <v>462</v>
      </c>
      <c r="D1048" s="17" t="s">
        <v>1604</v>
      </c>
      <c r="E1048" s="17" t="s">
        <v>715</v>
      </c>
      <c r="F1048" s="17" t="s">
        <v>716</v>
      </c>
      <c r="G1048" s="17" t="s">
        <v>494</v>
      </c>
      <c r="H1048" s="17" t="s">
        <v>487</v>
      </c>
      <c r="I1048" s="17" t="s">
        <v>1588</v>
      </c>
      <c r="J1048" s="17" t="s">
        <v>25</v>
      </c>
      <c r="K1048" s="73" t="s">
        <v>1592</v>
      </c>
      <c r="L1048" s="30">
        <v>16.63</v>
      </c>
      <c r="M1048" s="30">
        <v>16.63</v>
      </c>
      <c r="N1048" s="30">
        <v>0</v>
      </c>
      <c r="O1048" s="30">
        <v>0</v>
      </c>
      <c r="P1048" s="2">
        <v>1330.4</v>
      </c>
      <c r="Q1048" s="2">
        <v>423.09300000000002</v>
      </c>
      <c r="R1048" s="2">
        <v>907.30700000000002</v>
      </c>
      <c r="S1048" s="30">
        <v>80</v>
      </c>
      <c r="T1048" s="30">
        <v>0</v>
      </c>
      <c r="U1048" s="30">
        <v>0</v>
      </c>
    </row>
    <row r="1049" spans="1:21" x14ac:dyDescent="0.25">
      <c r="A1049" s="16" t="s">
        <v>221</v>
      </c>
      <c r="B1049" s="16" t="s">
        <v>221</v>
      </c>
      <c r="C1049" s="16" t="s">
        <v>462</v>
      </c>
      <c r="D1049" s="16" t="s">
        <v>1604</v>
      </c>
      <c r="E1049" s="16" t="s">
        <v>715</v>
      </c>
      <c r="F1049" s="16" t="s">
        <v>716</v>
      </c>
      <c r="G1049" s="16" t="s">
        <v>497</v>
      </c>
      <c r="H1049" s="16" t="s">
        <v>487</v>
      </c>
      <c r="I1049" s="16" t="s">
        <v>1588</v>
      </c>
      <c r="J1049" s="16" t="s">
        <v>25</v>
      </c>
      <c r="K1049" s="74" t="s">
        <v>1592</v>
      </c>
      <c r="L1049" s="29">
        <v>3.13</v>
      </c>
      <c r="M1049" s="29">
        <v>3.13</v>
      </c>
      <c r="N1049" s="29">
        <v>0</v>
      </c>
      <c r="O1049" s="29">
        <v>0</v>
      </c>
      <c r="P1049" s="3">
        <v>250.4</v>
      </c>
      <c r="Q1049" s="3">
        <v>79.622</v>
      </c>
      <c r="R1049" s="3">
        <v>170.77799999999999</v>
      </c>
      <c r="S1049" s="29">
        <v>80</v>
      </c>
      <c r="T1049" s="29">
        <v>0</v>
      </c>
      <c r="U1049" s="29">
        <v>0</v>
      </c>
    </row>
    <row r="1050" spans="1:21" x14ac:dyDescent="0.25">
      <c r="A1050" s="17" t="s">
        <v>221</v>
      </c>
      <c r="B1050" s="17" t="s">
        <v>221</v>
      </c>
      <c r="C1050" s="17" t="s">
        <v>462</v>
      </c>
      <c r="D1050" s="17" t="s">
        <v>1604</v>
      </c>
      <c r="E1050" s="17" t="s">
        <v>715</v>
      </c>
      <c r="F1050" s="17" t="s">
        <v>716</v>
      </c>
      <c r="G1050" s="17" t="s">
        <v>519</v>
      </c>
      <c r="H1050" s="17" t="s">
        <v>487</v>
      </c>
      <c r="I1050" s="17" t="s">
        <v>1588</v>
      </c>
      <c r="J1050" s="17" t="s">
        <v>25</v>
      </c>
      <c r="K1050" s="73" t="s">
        <v>1592</v>
      </c>
      <c r="L1050" s="30">
        <v>3.96</v>
      </c>
      <c r="M1050" s="30">
        <v>3.96</v>
      </c>
      <c r="N1050" s="30">
        <v>0</v>
      </c>
      <c r="O1050" s="30">
        <v>0</v>
      </c>
      <c r="P1050" s="2">
        <v>316.8</v>
      </c>
      <c r="Q1050" s="2">
        <v>100.74299999999999</v>
      </c>
      <c r="R1050" s="2">
        <v>216.05699999999999</v>
      </c>
      <c r="S1050" s="30">
        <v>80</v>
      </c>
      <c r="T1050" s="30">
        <v>0</v>
      </c>
      <c r="U1050" s="30">
        <v>0</v>
      </c>
    </row>
    <row r="1051" spans="1:21" x14ac:dyDescent="0.25">
      <c r="A1051" s="16" t="s">
        <v>221</v>
      </c>
      <c r="B1051" s="16" t="s">
        <v>221</v>
      </c>
      <c r="C1051" s="16" t="s">
        <v>462</v>
      </c>
      <c r="D1051" s="16" t="s">
        <v>1604</v>
      </c>
      <c r="E1051" s="16" t="s">
        <v>715</v>
      </c>
      <c r="F1051" s="16" t="s">
        <v>716</v>
      </c>
      <c r="G1051" s="16" t="s">
        <v>520</v>
      </c>
      <c r="H1051" s="16" t="s">
        <v>487</v>
      </c>
      <c r="I1051" s="16" t="s">
        <v>1588</v>
      </c>
      <c r="J1051" s="16" t="s">
        <v>25</v>
      </c>
      <c r="K1051" s="74" t="s">
        <v>1592</v>
      </c>
      <c r="L1051" s="29">
        <v>2</v>
      </c>
      <c r="M1051" s="29">
        <v>2</v>
      </c>
      <c r="N1051" s="29">
        <v>0</v>
      </c>
      <c r="O1051" s="29">
        <v>0</v>
      </c>
      <c r="P1051" s="3">
        <v>160</v>
      </c>
      <c r="Q1051" s="3">
        <v>50.89</v>
      </c>
      <c r="R1051" s="3">
        <v>109.11</v>
      </c>
      <c r="S1051" s="29">
        <v>80</v>
      </c>
      <c r="T1051" s="29">
        <v>0</v>
      </c>
      <c r="U1051" s="29">
        <v>0</v>
      </c>
    </row>
    <row r="1052" spans="1:21" x14ac:dyDescent="0.25">
      <c r="A1052" s="17" t="s">
        <v>221</v>
      </c>
      <c r="B1052" s="17" t="s">
        <v>221</v>
      </c>
      <c r="C1052" s="17" t="s">
        <v>462</v>
      </c>
      <c r="D1052" s="17" t="s">
        <v>1604</v>
      </c>
      <c r="E1052" s="17" t="s">
        <v>715</v>
      </c>
      <c r="F1052" s="17" t="s">
        <v>716</v>
      </c>
      <c r="G1052" s="17" t="s">
        <v>521</v>
      </c>
      <c r="H1052" s="17" t="s">
        <v>487</v>
      </c>
      <c r="I1052" s="17" t="s">
        <v>1588</v>
      </c>
      <c r="J1052" s="17" t="s">
        <v>25</v>
      </c>
      <c r="K1052" s="73" t="s">
        <v>1592</v>
      </c>
      <c r="L1052" s="30">
        <v>7.48</v>
      </c>
      <c r="M1052" s="30">
        <v>7.48</v>
      </c>
      <c r="N1052" s="30">
        <v>0</v>
      </c>
      <c r="O1052" s="30">
        <v>0</v>
      </c>
      <c r="P1052" s="2">
        <v>598.4</v>
      </c>
      <c r="Q1052" s="2">
        <v>190.29499999999999</v>
      </c>
      <c r="R1052" s="2">
        <v>408.10500000000002</v>
      </c>
      <c r="S1052" s="30">
        <v>80</v>
      </c>
      <c r="T1052" s="30">
        <v>0</v>
      </c>
      <c r="U1052" s="30">
        <v>0</v>
      </c>
    </row>
    <row r="1053" spans="1:21" x14ac:dyDescent="0.25">
      <c r="A1053" s="16" t="s">
        <v>221</v>
      </c>
      <c r="B1053" s="16" t="s">
        <v>221</v>
      </c>
      <c r="C1053" s="16" t="s">
        <v>462</v>
      </c>
      <c r="D1053" s="16" t="s">
        <v>1604</v>
      </c>
      <c r="E1053" s="16" t="s">
        <v>715</v>
      </c>
      <c r="F1053" s="16" t="s">
        <v>716</v>
      </c>
      <c r="G1053" s="16" t="s">
        <v>522</v>
      </c>
      <c r="H1053" s="16" t="s">
        <v>487</v>
      </c>
      <c r="I1053" s="16" t="s">
        <v>1588</v>
      </c>
      <c r="J1053" s="16" t="s">
        <v>25</v>
      </c>
      <c r="K1053" s="74" t="s">
        <v>1592</v>
      </c>
      <c r="L1053" s="29">
        <v>5.23</v>
      </c>
      <c r="M1053" s="29">
        <v>5.23</v>
      </c>
      <c r="N1053" s="29">
        <v>0</v>
      </c>
      <c r="O1053" s="29">
        <v>0</v>
      </c>
      <c r="P1053" s="3">
        <v>418.4</v>
      </c>
      <c r="Q1053" s="3">
        <v>133.06299999999999</v>
      </c>
      <c r="R1053" s="3">
        <v>285.33699999999999</v>
      </c>
      <c r="S1053" s="29">
        <v>80</v>
      </c>
      <c r="T1053" s="29">
        <v>0</v>
      </c>
      <c r="U1053" s="29">
        <v>0</v>
      </c>
    </row>
    <row r="1054" spans="1:21" x14ac:dyDescent="0.25">
      <c r="A1054" s="17" t="s">
        <v>221</v>
      </c>
      <c r="B1054" s="17" t="s">
        <v>221</v>
      </c>
      <c r="C1054" s="17" t="s">
        <v>462</v>
      </c>
      <c r="D1054" s="17" t="s">
        <v>1604</v>
      </c>
      <c r="E1054" s="17" t="s">
        <v>715</v>
      </c>
      <c r="F1054" s="17" t="s">
        <v>716</v>
      </c>
      <c r="G1054" s="17" t="s">
        <v>523</v>
      </c>
      <c r="H1054" s="17" t="s">
        <v>487</v>
      </c>
      <c r="I1054" s="17" t="s">
        <v>1588</v>
      </c>
      <c r="J1054" s="17" t="s">
        <v>25</v>
      </c>
      <c r="K1054" s="73" t="s">
        <v>1592</v>
      </c>
      <c r="L1054" s="30">
        <v>4.37</v>
      </c>
      <c r="M1054" s="30">
        <v>4.37</v>
      </c>
      <c r="N1054" s="30">
        <v>0</v>
      </c>
      <c r="O1054" s="30">
        <v>0</v>
      </c>
      <c r="P1054" s="2">
        <v>349.6</v>
      </c>
      <c r="Q1054" s="2">
        <v>111.18300000000001</v>
      </c>
      <c r="R1054" s="2">
        <v>238.417</v>
      </c>
      <c r="S1054" s="30">
        <v>80</v>
      </c>
      <c r="T1054" s="30">
        <v>0</v>
      </c>
      <c r="U1054" s="30">
        <v>0</v>
      </c>
    </row>
    <row r="1055" spans="1:21" x14ac:dyDescent="0.25">
      <c r="A1055" s="16" t="s">
        <v>221</v>
      </c>
      <c r="B1055" s="16" t="s">
        <v>221</v>
      </c>
      <c r="C1055" s="16" t="s">
        <v>462</v>
      </c>
      <c r="D1055" s="16" t="s">
        <v>1604</v>
      </c>
      <c r="E1055" s="16" t="s">
        <v>715</v>
      </c>
      <c r="F1055" s="16" t="s">
        <v>716</v>
      </c>
      <c r="G1055" s="16" t="s">
        <v>525</v>
      </c>
      <c r="H1055" s="16" t="s">
        <v>487</v>
      </c>
      <c r="I1055" s="16" t="s">
        <v>1588</v>
      </c>
      <c r="J1055" s="16" t="s">
        <v>25</v>
      </c>
      <c r="K1055" s="74" t="s">
        <v>1592</v>
      </c>
      <c r="L1055" s="29">
        <v>5.99</v>
      </c>
      <c r="M1055" s="29">
        <v>5.99</v>
      </c>
      <c r="N1055" s="29">
        <v>0</v>
      </c>
      <c r="O1055" s="29">
        <v>0</v>
      </c>
      <c r="P1055" s="3">
        <v>479.2</v>
      </c>
      <c r="Q1055" s="3">
        <v>152.44200000000001</v>
      </c>
      <c r="R1055" s="3">
        <v>326.75799999999998</v>
      </c>
      <c r="S1055" s="29">
        <v>80</v>
      </c>
      <c r="T1055" s="29">
        <v>0</v>
      </c>
      <c r="U1055" s="29">
        <v>0</v>
      </c>
    </row>
    <row r="1056" spans="1:21" x14ac:dyDescent="0.25">
      <c r="A1056" s="17" t="s">
        <v>221</v>
      </c>
      <c r="B1056" s="17" t="s">
        <v>221</v>
      </c>
      <c r="C1056" s="17" t="s">
        <v>462</v>
      </c>
      <c r="D1056" s="17" t="s">
        <v>1604</v>
      </c>
      <c r="E1056" s="17" t="s">
        <v>715</v>
      </c>
      <c r="F1056" s="17" t="s">
        <v>716</v>
      </c>
      <c r="G1056" s="17" t="s">
        <v>526</v>
      </c>
      <c r="H1056" s="17" t="s">
        <v>487</v>
      </c>
      <c r="I1056" s="17" t="s">
        <v>1588</v>
      </c>
      <c r="J1056" s="17" t="s">
        <v>25</v>
      </c>
      <c r="K1056" s="73" t="s">
        <v>1592</v>
      </c>
      <c r="L1056" s="30">
        <v>4.57</v>
      </c>
      <c r="M1056" s="30">
        <v>4.57</v>
      </c>
      <c r="N1056" s="30">
        <v>0</v>
      </c>
      <c r="O1056" s="30">
        <v>0</v>
      </c>
      <c r="P1056" s="2">
        <v>365.6</v>
      </c>
      <c r="Q1056" s="2">
        <v>116.267</v>
      </c>
      <c r="R1056" s="2">
        <v>249.333</v>
      </c>
      <c r="S1056" s="30">
        <v>80</v>
      </c>
      <c r="T1056" s="30">
        <v>0</v>
      </c>
      <c r="U1056" s="30">
        <v>0</v>
      </c>
    </row>
    <row r="1057" spans="1:21" x14ac:dyDescent="0.25">
      <c r="A1057" s="16" t="s">
        <v>221</v>
      </c>
      <c r="B1057" s="16" t="s">
        <v>221</v>
      </c>
      <c r="C1057" s="16" t="s">
        <v>462</v>
      </c>
      <c r="D1057" s="16" t="s">
        <v>1604</v>
      </c>
      <c r="E1057" s="16" t="s">
        <v>715</v>
      </c>
      <c r="F1057" s="16" t="s">
        <v>716</v>
      </c>
      <c r="G1057" s="16" t="s">
        <v>534</v>
      </c>
      <c r="H1057" s="16" t="s">
        <v>487</v>
      </c>
      <c r="I1057" s="16" t="s">
        <v>1588</v>
      </c>
      <c r="J1057" s="16" t="s">
        <v>25</v>
      </c>
      <c r="K1057" s="74" t="s">
        <v>1592</v>
      </c>
      <c r="L1057" s="29">
        <v>5.51</v>
      </c>
      <c r="M1057" s="29">
        <v>5.51</v>
      </c>
      <c r="N1057" s="29">
        <v>0</v>
      </c>
      <c r="O1057" s="29">
        <v>0</v>
      </c>
      <c r="P1057" s="3">
        <v>440.8</v>
      </c>
      <c r="Q1057" s="3">
        <v>140.18100000000001</v>
      </c>
      <c r="R1057" s="3">
        <v>300.61900000000003</v>
      </c>
      <c r="S1057" s="29">
        <v>80</v>
      </c>
      <c r="T1057" s="29">
        <v>0</v>
      </c>
      <c r="U1057" s="29">
        <v>0</v>
      </c>
    </row>
    <row r="1058" spans="1:21" x14ac:dyDescent="0.25">
      <c r="A1058" s="17" t="s">
        <v>221</v>
      </c>
      <c r="B1058" s="17" t="s">
        <v>221</v>
      </c>
      <c r="C1058" s="17" t="s">
        <v>462</v>
      </c>
      <c r="D1058" s="17" t="s">
        <v>1604</v>
      </c>
      <c r="E1058" s="17" t="s">
        <v>715</v>
      </c>
      <c r="F1058" s="17" t="s">
        <v>716</v>
      </c>
      <c r="G1058" s="17" t="s">
        <v>535</v>
      </c>
      <c r="H1058" s="17" t="s">
        <v>487</v>
      </c>
      <c r="I1058" s="17" t="s">
        <v>1588</v>
      </c>
      <c r="J1058" s="17" t="s">
        <v>25</v>
      </c>
      <c r="K1058" s="73" t="s">
        <v>1592</v>
      </c>
      <c r="L1058" s="30">
        <v>2.09</v>
      </c>
      <c r="M1058" s="30">
        <v>2.09</v>
      </c>
      <c r="N1058" s="30">
        <v>0</v>
      </c>
      <c r="O1058" s="30">
        <v>0</v>
      </c>
      <c r="P1058" s="2">
        <v>167.2</v>
      </c>
      <c r="Q1058" s="2">
        <v>53.167000000000002</v>
      </c>
      <c r="R1058" s="2">
        <v>114.033</v>
      </c>
      <c r="S1058" s="30">
        <v>80</v>
      </c>
      <c r="T1058" s="30">
        <v>0</v>
      </c>
      <c r="U1058" s="30">
        <v>0</v>
      </c>
    </row>
    <row r="1059" spans="1:21" x14ac:dyDescent="0.25">
      <c r="A1059" s="16" t="s">
        <v>221</v>
      </c>
      <c r="B1059" s="16" t="s">
        <v>221</v>
      </c>
      <c r="C1059" s="16" t="s">
        <v>462</v>
      </c>
      <c r="D1059" s="16" t="s">
        <v>1604</v>
      </c>
      <c r="E1059" s="16" t="s">
        <v>715</v>
      </c>
      <c r="F1059" s="16" t="s">
        <v>716</v>
      </c>
      <c r="G1059" s="16" t="s">
        <v>536</v>
      </c>
      <c r="H1059" s="16" t="s">
        <v>487</v>
      </c>
      <c r="I1059" s="16" t="s">
        <v>1588</v>
      </c>
      <c r="J1059" s="16" t="s">
        <v>25</v>
      </c>
      <c r="K1059" s="74" t="s">
        <v>1592</v>
      </c>
      <c r="L1059" s="29">
        <v>2.1800000000000002</v>
      </c>
      <c r="M1059" s="29">
        <v>2.1800000000000002</v>
      </c>
      <c r="N1059" s="29">
        <v>0</v>
      </c>
      <c r="O1059" s="29">
        <v>0</v>
      </c>
      <c r="P1059" s="3">
        <v>174.4</v>
      </c>
      <c r="Q1059" s="3">
        <v>55.448</v>
      </c>
      <c r="R1059" s="3">
        <v>118.952</v>
      </c>
      <c r="S1059" s="29">
        <v>80</v>
      </c>
      <c r="T1059" s="29">
        <v>0</v>
      </c>
      <c r="U1059" s="29">
        <v>0</v>
      </c>
    </row>
    <row r="1060" spans="1:21" x14ac:dyDescent="0.25">
      <c r="A1060" s="17" t="s">
        <v>221</v>
      </c>
      <c r="B1060" s="17" t="s">
        <v>221</v>
      </c>
      <c r="C1060" s="17" t="s">
        <v>462</v>
      </c>
      <c r="D1060" s="17" t="s">
        <v>1604</v>
      </c>
      <c r="E1060" s="17" t="s">
        <v>715</v>
      </c>
      <c r="F1060" s="17" t="s">
        <v>716</v>
      </c>
      <c r="G1060" s="17" t="s">
        <v>537</v>
      </c>
      <c r="H1060" s="17" t="s">
        <v>487</v>
      </c>
      <c r="I1060" s="17" t="s">
        <v>1588</v>
      </c>
      <c r="J1060" s="17" t="s">
        <v>25</v>
      </c>
      <c r="K1060" s="73" t="s">
        <v>1592</v>
      </c>
      <c r="L1060" s="30">
        <v>3.66</v>
      </c>
      <c r="M1060" s="30">
        <v>3.66</v>
      </c>
      <c r="N1060" s="30">
        <v>0</v>
      </c>
      <c r="O1060" s="30">
        <v>0</v>
      </c>
      <c r="P1060" s="2">
        <v>292.8</v>
      </c>
      <c r="Q1060" s="2">
        <v>93.114000000000004</v>
      </c>
      <c r="R1060" s="2">
        <v>199.68600000000001</v>
      </c>
      <c r="S1060" s="30">
        <v>80</v>
      </c>
      <c r="T1060" s="30">
        <v>0</v>
      </c>
      <c r="U1060" s="30">
        <v>0</v>
      </c>
    </row>
    <row r="1061" spans="1:21" x14ac:dyDescent="0.25">
      <c r="A1061" s="16" t="s">
        <v>221</v>
      </c>
      <c r="B1061" s="16" t="s">
        <v>221</v>
      </c>
      <c r="C1061" s="16" t="s">
        <v>462</v>
      </c>
      <c r="D1061" s="16" t="s">
        <v>1604</v>
      </c>
      <c r="E1061" s="16" t="s">
        <v>715</v>
      </c>
      <c r="F1061" s="16" t="s">
        <v>716</v>
      </c>
      <c r="G1061" s="16" t="s">
        <v>586</v>
      </c>
      <c r="H1061" s="16" t="s">
        <v>487</v>
      </c>
      <c r="I1061" s="16" t="s">
        <v>1588</v>
      </c>
      <c r="J1061" s="16" t="s">
        <v>25</v>
      </c>
      <c r="K1061" s="74" t="s">
        <v>1592</v>
      </c>
      <c r="L1061" s="29">
        <v>2.54</v>
      </c>
      <c r="M1061" s="29">
        <v>2.54</v>
      </c>
      <c r="N1061" s="29">
        <v>0</v>
      </c>
      <c r="O1061" s="29">
        <v>0</v>
      </c>
      <c r="P1061" s="3">
        <v>203.2</v>
      </c>
      <c r="Q1061" s="3">
        <v>64.632000000000005</v>
      </c>
      <c r="R1061" s="3">
        <v>138.56800000000001</v>
      </c>
      <c r="S1061" s="29">
        <v>80</v>
      </c>
      <c r="T1061" s="29">
        <v>0</v>
      </c>
      <c r="U1061" s="29">
        <v>0</v>
      </c>
    </row>
    <row r="1062" spans="1:21" x14ac:dyDescent="0.25">
      <c r="A1062" s="17" t="s">
        <v>221</v>
      </c>
      <c r="B1062" s="17" t="s">
        <v>221</v>
      </c>
      <c r="C1062" s="17" t="s">
        <v>462</v>
      </c>
      <c r="D1062" s="17" t="s">
        <v>1604</v>
      </c>
      <c r="E1062" s="17" t="s">
        <v>715</v>
      </c>
      <c r="F1062" s="17" t="s">
        <v>716</v>
      </c>
      <c r="G1062" s="17" t="s">
        <v>538</v>
      </c>
      <c r="H1062" s="17" t="s">
        <v>487</v>
      </c>
      <c r="I1062" s="17" t="s">
        <v>1588</v>
      </c>
      <c r="J1062" s="17" t="s">
        <v>25</v>
      </c>
      <c r="K1062" s="73" t="s">
        <v>1592</v>
      </c>
      <c r="L1062" s="30">
        <v>3.72</v>
      </c>
      <c r="M1062" s="30">
        <v>3.72</v>
      </c>
      <c r="N1062" s="30">
        <v>0</v>
      </c>
      <c r="O1062" s="30">
        <v>0</v>
      </c>
      <c r="P1062" s="2">
        <v>297.60000000000002</v>
      </c>
      <c r="Q1062" s="2">
        <v>94.644000000000005</v>
      </c>
      <c r="R1062" s="2">
        <v>202.95599999999999</v>
      </c>
      <c r="S1062" s="30">
        <v>80</v>
      </c>
      <c r="T1062" s="30">
        <v>0</v>
      </c>
      <c r="U1062" s="30">
        <v>0</v>
      </c>
    </row>
    <row r="1063" spans="1:21" x14ac:dyDescent="0.25">
      <c r="A1063" s="16" t="s">
        <v>221</v>
      </c>
      <c r="B1063" s="16" t="s">
        <v>221</v>
      </c>
      <c r="C1063" s="16" t="s">
        <v>462</v>
      </c>
      <c r="D1063" s="16" t="s">
        <v>1604</v>
      </c>
      <c r="E1063" s="16" t="s">
        <v>715</v>
      </c>
      <c r="F1063" s="16" t="s">
        <v>716</v>
      </c>
      <c r="G1063" s="16" t="s">
        <v>539</v>
      </c>
      <c r="H1063" s="16" t="s">
        <v>487</v>
      </c>
      <c r="I1063" s="16" t="s">
        <v>1588</v>
      </c>
      <c r="J1063" s="16" t="s">
        <v>25</v>
      </c>
      <c r="K1063" s="74" t="s">
        <v>1592</v>
      </c>
      <c r="L1063" s="29">
        <v>1.19</v>
      </c>
      <c r="M1063" s="29">
        <v>1.19</v>
      </c>
      <c r="N1063" s="29">
        <v>0</v>
      </c>
      <c r="O1063" s="29">
        <v>0</v>
      </c>
      <c r="P1063" s="3">
        <v>95.2</v>
      </c>
      <c r="Q1063" s="3">
        <v>30.283999999999999</v>
      </c>
      <c r="R1063" s="3">
        <v>64.915999999999997</v>
      </c>
      <c r="S1063" s="29">
        <v>80</v>
      </c>
      <c r="T1063" s="29">
        <v>0</v>
      </c>
      <c r="U1063" s="29">
        <v>0</v>
      </c>
    </row>
    <row r="1064" spans="1:21" x14ac:dyDescent="0.25">
      <c r="A1064" s="17" t="s">
        <v>221</v>
      </c>
      <c r="B1064" s="17" t="s">
        <v>221</v>
      </c>
      <c r="C1064" s="17" t="s">
        <v>462</v>
      </c>
      <c r="D1064" s="17" t="s">
        <v>1604</v>
      </c>
      <c r="E1064" s="17" t="s">
        <v>715</v>
      </c>
      <c r="F1064" s="17" t="s">
        <v>716</v>
      </c>
      <c r="G1064" s="17" t="s">
        <v>682</v>
      </c>
      <c r="H1064" s="17" t="s">
        <v>487</v>
      </c>
      <c r="I1064" s="17" t="s">
        <v>1588</v>
      </c>
      <c r="J1064" s="17" t="s">
        <v>25</v>
      </c>
      <c r="K1064" s="73" t="s">
        <v>1592</v>
      </c>
      <c r="L1064" s="30">
        <v>7.15</v>
      </c>
      <c r="M1064" s="30">
        <v>7.15</v>
      </c>
      <c r="N1064" s="30">
        <v>0</v>
      </c>
      <c r="O1064" s="30">
        <v>0</v>
      </c>
      <c r="P1064" s="2">
        <v>572</v>
      </c>
      <c r="Q1064" s="2">
        <v>181.91200000000001</v>
      </c>
      <c r="R1064" s="2">
        <v>390.08800000000002</v>
      </c>
      <c r="S1064" s="30">
        <v>80</v>
      </c>
      <c r="T1064" s="30">
        <v>0</v>
      </c>
      <c r="U1064" s="30">
        <v>0</v>
      </c>
    </row>
    <row r="1065" spans="1:21" x14ac:dyDescent="0.25">
      <c r="A1065" s="16" t="s">
        <v>221</v>
      </c>
      <c r="B1065" s="16" t="s">
        <v>221</v>
      </c>
      <c r="C1065" s="16" t="s">
        <v>462</v>
      </c>
      <c r="D1065" s="16" t="s">
        <v>1604</v>
      </c>
      <c r="E1065" s="16" t="s">
        <v>715</v>
      </c>
      <c r="F1065" s="16" t="s">
        <v>716</v>
      </c>
      <c r="G1065" s="16" t="s">
        <v>683</v>
      </c>
      <c r="H1065" s="16" t="s">
        <v>487</v>
      </c>
      <c r="I1065" s="16" t="s">
        <v>1588</v>
      </c>
      <c r="J1065" s="16" t="s">
        <v>25</v>
      </c>
      <c r="K1065" s="74" t="s">
        <v>1592</v>
      </c>
      <c r="L1065" s="29">
        <v>8.64</v>
      </c>
      <c r="M1065" s="29">
        <v>8.64</v>
      </c>
      <c r="N1065" s="29">
        <v>0</v>
      </c>
      <c r="O1065" s="29">
        <v>0</v>
      </c>
      <c r="P1065" s="3">
        <v>691.2</v>
      </c>
      <c r="Q1065" s="3">
        <v>219.81299999999999</v>
      </c>
      <c r="R1065" s="3">
        <v>471.387</v>
      </c>
      <c r="S1065" s="29">
        <v>80</v>
      </c>
      <c r="T1065" s="29">
        <v>0</v>
      </c>
      <c r="U1065" s="29">
        <v>0</v>
      </c>
    </row>
    <row r="1066" spans="1:21" x14ac:dyDescent="0.25">
      <c r="A1066" s="17" t="s">
        <v>221</v>
      </c>
      <c r="B1066" s="17" t="s">
        <v>221</v>
      </c>
      <c r="C1066" s="17" t="s">
        <v>462</v>
      </c>
      <c r="D1066" s="17" t="s">
        <v>1604</v>
      </c>
      <c r="E1066" s="17" t="s">
        <v>715</v>
      </c>
      <c r="F1066" s="17" t="s">
        <v>716</v>
      </c>
      <c r="G1066" s="17" t="s">
        <v>700</v>
      </c>
      <c r="H1066" s="17" t="s">
        <v>487</v>
      </c>
      <c r="I1066" s="17" t="s">
        <v>1588</v>
      </c>
      <c r="J1066" s="17" t="s">
        <v>25</v>
      </c>
      <c r="K1066" s="73" t="s">
        <v>1592</v>
      </c>
      <c r="L1066" s="30">
        <v>6.26</v>
      </c>
      <c r="M1066" s="30">
        <v>6.26</v>
      </c>
      <c r="N1066" s="30">
        <v>0</v>
      </c>
      <c r="O1066" s="30">
        <v>0</v>
      </c>
      <c r="P1066" s="2">
        <v>500.8</v>
      </c>
      <c r="Q1066" s="2">
        <v>159.27500000000001</v>
      </c>
      <c r="R1066" s="2">
        <v>341.52499999999998</v>
      </c>
      <c r="S1066" s="30">
        <v>80</v>
      </c>
      <c r="T1066" s="30">
        <v>0</v>
      </c>
      <c r="U1066" s="30">
        <v>0</v>
      </c>
    </row>
    <row r="1067" spans="1:21" x14ac:dyDescent="0.25">
      <c r="A1067" s="16" t="s">
        <v>221</v>
      </c>
      <c r="B1067" s="16" t="s">
        <v>221</v>
      </c>
      <c r="C1067" s="16" t="s">
        <v>462</v>
      </c>
      <c r="D1067" s="16" t="s">
        <v>1604</v>
      </c>
      <c r="E1067" s="16" t="s">
        <v>715</v>
      </c>
      <c r="F1067" s="16" t="s">
        <v>716</v>
      </c>
      <c r="G1067" s="16" t="s">
        <v>596</v>
      </c>
      <c r="H1067" s="16" t="s">
        <v>487</v>
      </c>
      <c r="I1067" s="16" t="s">
        <v>1588</v>
      </c>
      <c r="J1067" s="16" t="s">
        <v>25</v>
      </c>
      <c r="K1067" s="74" t="s">
        <v>1592</v>
      </c>
      <c r="L1067" s="29">
        <v>7.03</v>
      </c>
      <c r="M1067" s="29">
        <v>7.03</v>
      </c>
      <c r="N1067" s="29">
        <v>0</v>
      </c>
      <c r="O1067" s="29">
        <v>0</v>
      </c>
      <c r="P1067" s="3">
        <v>562.4</v>
      </c>
      <c r="Q1067" s="3">
        <v>178.851</v>
      </c>
      <c r="R1067" s="3">
        <v>383.54899999999998</v>
      </c>
      <c r="S1067" s="29">
        <v>80</v>
      </c>
      <c r="T1067" s="29">
        <v>0</v>
      </c>
      <c r="U1067" s="29">
        <v>0</v>
      </c>
    </row>
    <row r="1068" spans="1:21" x14ac:dyDescent="0.25">
      <c r="A1068" s="17" t="s">
        <v>221</v>
      </c>
      <c r="B1068" s="17" t="s">
        <v>221</v>
      </c>
      <c r="C1068" s="17" t="s">
        <v>462</v>
      </c>
      <c r="D1068" s="17" t="s">
        <v>1604</v>
      </c>
      <c r="E1068" s="17" t="s">
        <v>715</v>
      </c>
      <c r="F1068" s="17" t="s">
        <v>716</v>
      </c>
      <c r="G1068" s="17" t="s">
        <v>601</v>
      </c>
      <c r="H1068" s="17" t="s">
        <v>487</v>
      </c>
      <c r="I1068" s="17" t="s">
        <v>1588</v>
      </c>
      <c r="J1068" s="17" t="s">
        <v>25</v>
      </c>
      <c r="K1068" s="73" t="s">
        <v>1592</v>
      </c>
      <c r="L1068" s="30">
        <v>15.29</v>
      </c>
      <c r="M1068" s="30">
        <v>15.29</v>
      </c>
      <c r="N1068" s="30">
        <v>0</v>
      </c>
      <c r="O1068" s="30">
        <v>0</v>
      </c>
      <c r="P1068" s="2">
        <v>1223.2</v>
      </c>
      <c r="Q1068" s="2">
        <v>388.99299999999999</v>
      </c>
      <c r="R1068" s="2">
        <v>834.20699999999999</v>
      </c>
      <c r="S1068" s="30">
        <v>80</v>
      </c>
      <c r="T1068" s="30">
        <v>0</v>
      </c>
      <c r="U1068" s="30">
        <v>0</v>
      </c>
    </row>
    <row r="1069" spans="1:21" x14ac:dyDescent="0.25">
      <c r="A1069" s="16" t="s">
        <v>221</v>
      </c>
      <c r="B1069" s="16" t="s">
        <v>221</v>
      </c>
      <c r="C1069" s="16" t="s">
        <v>462</v>
      </c>
      <c r="D1069" s="16" t="s">
        <v>1604</v>
      </c>
      <c r="E1069" s="16" t="s">
        <v>715</v>
      </c>
      <c r="F1069" s="16" t="s">
        <v>716</v>
      </c>
      <c r="G1069" s="16" t="s">
        <v>609</v>
      </c>
      <c r="H1069" s="16" t="s">
        <v>487</v>
      </c>
      <c r="I1069" s="16" t="s">
        <v>1588</v>
      </c>
      <c r="J1069" s="16" t="s">
        <v>25</v>
      </c>
      <c r="K1069" s="74" t="s">
        <v>1592</v>
      </c>
      <c r="L1069" s="29">
        <v>14.3</v>
      </c>
      <c r="M1069" s="29">
        <v>14.3</v>
      </c>
      <c r="N1069" s="29">
        <v>0</v>
      </c>
      <c r="O1069" s="29">
        <v>0</v>
      </c>
      <c r="P1069" s="3">
        <v>1144</v>
      </c>
      <c r="Q1069" s="3">
        <v>363.80799999999999</v>
      </c>
      <c r="R1069" s="3">
        <v>780.19200000000001</v>
      </c>
      <c r="S1069" s="29">
        <v>80</v>
      </c>
      <c r="T1069" s="29">
        <v>0</v>
      </c>
      <c r="U1069" s="29">
        <v>0</v>
      </c>
    </row>
    <row r="1070" spans="1:21" x14ac:dyDescent="0.25">
      <c r="A1070" s="17" t="s">
        <v>221</v>
      </c>
      <c r="B1070" s="17" t="s">
        <v>221</v>
      </c>
      <c r="C1070" s="17" t="s">
        <v>462</v>
      </c>
      <c r="D1070" s="17" t="s">
        <v>1604</v>
      </c>
      <c r="E1070" s="17" t="s">
        <v>715</v>
      </c>
      <c r="F1070" s="17" t="s">
        <v>716</v>
      </c>
      <c r="G1070" s="17" t="s">
        <v>627</v>
      </c>
      <c r="H1070" s="17" t="s">
        <v>487</v>
      </c>
      <c r="I1070" s="17" t="s">
        <v>1588</v>
      </c>
      <c r="J1070" s="17" t="s">
        <v>25</v>
      </c>
      <c r="K1070" s="73" t="s">
        <v>1592</v>
      </c>
      <c r="L1070" s="30">
        <v>2.31</v>
      </c>
      <c r="M1070" s="30">
        <v>2.31</v>
      </c>
      <c r="N1070" s="30">
        <v>0</v>
      </c>
      <c r="O1070" s="30">
        <v>0</v>
      </c>
      <c r="P1070" s="2">
        <v>184.8</v>
      </c>
      <c r="Q1070" s="2">
        <v>58.777000000000001</v>
      </c>
      <c r="R1070" s="2">
        <v>126.023</v>
      </c>
      <c r="S1070" s="30">
        <v>80</v>
      </c>
      <c r="T1070" s="30">
        <v>0</v>
      </c>
      <c r="U1070" s="30">
        <v>0</v>
      </c>
    </row>
    <row r="1071" spans="1:21" x14ac:dyDescent="0.25">
      <c r="A1071" s="16" t="s">
        <v>221</v>
      </c>
      <c r="B1071" s="16" t="s">
        <v>221</v>
      </c>
      <c r="C1071" s="16" t="s">
        <v>808</v>
      </c>
      <c r="D1071" s="16" t="s">
        <v>1598</v>
      </c>
      <c r="E1071" s="16" t="s">
        <v>855</v>
      </c>
      <c r="F1071" s="16" t="s">
        <v>709</v>
      </c>
      <c r="G1071" s="16" t="s">
        <v>473</v>
      </c>
      <c r="H1071" s="16" t="s">
        <v>487</v>
      </c>
      <c r="I1071" s="16" t="s">
        <v>1588</v>
      </c>
      <c r="J1071" s="16" t="s">
        <v>25</v>
      </c>
      <c r="K1071" s="74" t="s">
        <v>1592</v>
      </c>
      <c r="L1071" s="29">
        <v>5.91</v>
      </c>
      <c r="M1071" s="29">
        <v>5.91</v>
      </c>
      <c r="N1071" s="29">
        <v>0</v>
      </c>
      <c r="O1071" s="29">
        <v>0</v>
      </c>
      <c r="P1071" s="3">
        <v>325.05</v>
      </c>
      <c r="Q1071" s="3">
        <v>242.93</v>
      </c>
      <c r="R1071" s="3">
        <v>82.12</v>
      </c>
      <c r="S1071" s="29">
        <v>55</v>
      </c>
      <c r="T1071" s="29">
        <v>0</v>
      </c>
      <c r="U1071" s="29">
        <v>0</v>
      </c>
    </row>
    <row r="1072" spans="1:21" x14ac:dyDescent="0.25">
      <c r="A1072" s="17" t="s">
        <v>221</v>
      </c>
      <c r="B1072" s="17" t="s">
        <v>221</v>
      </c>
      <c r="C1072" s="17" t="s">
        <v>808</v>
      </c>
      <c r="D1072" s="17" t="s">
        <v>1598</v>
      </c>
      <c r="E1072" s="17" t="s">
        <v>855</v>
      </c>
      <c r="F1072" s="17" t="s">
        <v>709</v>
      </c>
      <c r="G1072" s="17" t="s">
        <v>474</v>
      </c>
      <c r="H1072" s="17" t="s">
        <v>487</v>
      </c>
      <c r="I1072" s="17" t="s">
        <v>1588</v>
      </c>
      <c r="J1072" s="17" t="s">
        <v>25</v>
      </c>
      <c r="K1072" s="73" t="s">
        <v>1592</v>
      </c>
      <c r="L1072" s="30">
        <v>15.08</v>
      </c>
      <c r="M1072" s="30">
        <v>15.08</v>
      </c>
      <c r="N1072" s="30">
        <v>0</v>
      </c>
      <c r="O1072" s="30">
        <v>0</v>
      </c>
      <c r="P1072" s="2">
        <v>829.4</v>
      </c>
      <c r="Q1072" s="2">
        <v>619.87</v>
      </c>
      <c r="R1072" s="2">
        <v>209.53</v>
      </c>
      <c r="S1072" s="30">
        <v>55</v>
      </c>
      <c r="T1072" s="30">
        <v>0</v>
      </c>
      <c r="U1072" s="30">
        <v>0</v>
      </c>
    </row>
    <row r="1073" spans="1:21" x14ac:dyDescent="0.25">
      <c r="A1073" s="16" t="s">
        <v>221</v>
      </c>
      <c r="B1073" s="16" t="s">
        <v>221</v>
      </c>
      <c r="C1073" s="16" t="s">
        <v>808</v>
      </c>
      <c r="D1073" s="16" t="s">
        <v>1598</v>
      </c>
      <c r="E1073" s="16" t="s">
        <v>855</v>
      </c>
      <c r="F1073" s="16" t="s">
        <v>709</v>
      </c>
      <c r="G1073" s="16" t="s">
        <v>475</v>
      </c>
      <c r="H1073" s="16" t="s">
        <v>487</v>
      </c>
      <c r="I1073" s="16" t="s">
        <v>1588</v>
      </c>
      <c r="J1073" s="16" t="s">
        <v>25</v>
      </c>
      <c r="K1073" s="74" t="s">
        <v>1592</v>
      </c>
      <c r="L1073" s="29">
        <v>10.99</v>
      </c>
      <c r="M1073" s="29">
        <v>10.99</v>
      </c>
      <c r="N1073" s="29">
        <v>0</v>
      </c>
      <c r="O1073" s="29">
        <v>0</v>
      </c>
      <c r="P1073" s="3">
        <v>604.45000000000005</v>
      </c>
      <c r="Q1073" s="3">
        <v>451.74799999999999</v>
      </c>
      <c r="R1073" s="3">
        <v>152.702</v>
      </c>
      <c r="S1073" s="29">
        <v>55</v>
      </c>
      <c r="T1073" s="29">
        <v>0</v>
      </c>
      <c r="U1073" s="29">
        <v>0</v>
      </c>
    </row>
    <row r="1074" spans="1:21" x14ac:dyDescent="0.25">
      <c r="A1074" s="17" t="s">
        <v>221</v>
      </c>
      <c r="B1074" s="17" t="s">
        <v>221</v>
      </c>
      <c r="C1074" s="17" t="s">
        <v>808</v>
      </c>
      <c r="D1074" s="17" t="s">
        <v>1599</v>
      </c>
      <c r="E1074" s="17" t="s">
        <v>987</v>
      </c>
      <c r="F1074" s="17" t="s">
        <v>638</v>
      </c>
      <c r="G1074" s="17" t="s">
        <v>471</v>
      </c>
      <c r="H1074" s="17" t="s">
        <v>504</v>
      </c>
      <c r="I1074" s="17" t="s">
        <v>1588</v>
      </c>
      <c r="J1074" s="17" t="s">
        <v>25</v>
      </c>
      <c r="K1074" s="73" t="s">
        <v>1600</v>
      </c>
      <c r="L1074" s="30">
        <v>6.3</v>
      </c>
      <c r="M1074" s="30">
        <v>6.3</v>
      </c>
      <c r="N1074" s="30">
        <v>6.3</v>
      </c>
      <c r="O1074" s="30">
        <v>100</v>
      </c>
      <c r="P1074" s="2">
        <v>409.5</v>
      </c>
      <c r="Q1074" s="2">
        <v>574.27700000000004</v>
      </c>
      <c r="R1074" s="2">
        <v>-164.77699999999999</v>
      </c>
      <c r="S1074" s="30">
        <v>65</v>
      </c>
      <c r="T1074" s="30">
        <v>91.16</v>
      </c>
      <c r="U1074" s="30">
        <v>40.24</v>
      </c>
    </row>
    <row r="1075" spans="1:21" x14ac:dyDescent="0.25">
      <c r="A1075" s="16" t="s">
        <v>221</v>
      </c>
      <c r="B1075" s="16" t="s">
        <v>221</v>
      </c>
      <c r="C1075" s="16" t="s">
        <v>462</v>
      </c>
      <c r="D1075" s="16" t="s">
        <v>1593</v>
      </c>
      <c r="E1075" s="16" t="s">
        <v>773</v>
      </c>
      <c r="F1075" s="16" t="s">
        <v>774</v>
      </c>
      <c r="G1075" s="16" t="s">
        <v>470</v>
      </c>
      <c r="H1075" s="16" t="s">
        <v>504</v>
      </c>
      <c r="I1075" s="16" t="s">
        <v>1588</v>
      </c>
      <c r="J1075" s="16" t="s">
        <v>25</v>
      </c>
      <c r="K1075" s="74" t="s">
        <v>1592</v>
      </c>
      <c r="L1075" s="29">
        <v>13.44</v>
      </c>
      <c r="M1075" s="29">
        <v>13.44</v>
      </c>
      <c r="N1075" s="29">
        <v>0</v>
      </c>
      <c r="O1075" s="29">
        <v>0</v>
      </c>
      <c r="P1075" s="3">
        <v>672</v>
      </c>
      <c r="Q1075" s="3">
        <v>545.70000000000005</v>
      </c>
      <c r="R1075" s="3">
        <v>126.3</v>
      </c>
      <c r="S1075" s="29">
        <v>50</v>
      </c>
      <c r="T1075" s="29">
        <v>0</v>
      </c>
      <c r="U1075" s="29">
        <v>0</v>
      </c>
    </row>
    <row r="1076" spans="1:21" x14ac:dyDescent="0.25">
      <c r="A1076" s="17" t="s">
        <v>221</v>
      </c>
      <c r="B1076" s="17" t="s">
        <v>221</v>
      </c>
      <c r="C1076" s="17" t="s">
        <v>462</v>
      </c>
      <c r="D1076" s="17" t="s">
        <v>1601</v>
      </c>
      <c r="E1076" s="17" t="s">
        <v>685</v>
      </c>
      <c r="F1076" s="17" t="s">
        <v>650</v>
      </c>
      <c r="G1076" s="17" t="s">
        <v>471</v>
      </c>
      <c r="H1076" s="17" t="s">
        <v>504</v>
      </c>
      <c r="I1076" s="17" t="s">
        <v>1588</v>
      </c>
      <c r="J1076" s="17" t="s">
        <v>25</v>
      </c>
      <c r="K1076" s="73" t="s">
        <v>1592</v>
      </c>
      <c r="L1076" s="30">
        <v>1.34</v>
      </c>
      <c r="M1076" s="30">
        <v>1.34</v>
      </c>
      <c r="N1076" s="30">
        <v>0</v>
      </c>
      <c r="O1076" s="30">
        <v>0</v>
      </c>
      <c r="P1076" s="2">
        <v>67</v>
      </c>
      <c r="Q1076" s="2">
        <v>81.983000000000004</v>
      </c>
      <c r="R1076" s="2">
        <v>-14.983000000000001</v>
      </c>
      <c r="S1076" s="30">
        <v>50</v>
      </c>
      <c r="T1076" s="30">
        <v>0</v>
      </c>
      <c r="U1076" s="30">
        <v>0</v>
      </c>
    </row>
    <row r="1077" spans="1:21" x14ac:dyDescent="0.25">
      <c r="A1077" s="16" t="s">
        <v>221</v>
      </c>
      <c r="B1077" s="16" t="s">
        <v>221</v>
      </c>
      <c r="C1077" s="16" t="s">
        <v>462</v>
      </c>
      <c r="D1077" s="16" t="s">
        <v>1593</v>
      </c>
      <c r="E1077" s="16" t="s">
        <v>773</v>
      </c>
      <c r="F1077" s="16" t="s">
        <v>774</v>
      </c>
      <c r="G1077" s="16" t="s">
        <v>471</v>
      </c>
      <c r="H1077" s="16" t="s">
        <v>504</v>
      </c>
      <c r="I1077" s="16" t="s">
        <v>1588</v>
      </c>
      <c r="J1077" s="16" t="s">
        <v>25</v>
      </c>
      <c r="K1077" s="74" t="s">
        <v>1592</v>
      </c>
      <c r="L1077" s="29">
        <v>16.27</v>
      </c>
      <c r="M1077" s="29">
        <v>16.27</v>
      </c>
      <c r="N1077" s="29">
        <v>0</v>
      </c>
      <c r="O1077" s="29">
        <v>0</v>
      </c>
      <c r="P1077" s="3">
        <v>813.5</v>
      </c>
      <c r="Q1077" s="3">
        <v>660.61300000000006</v>
      </c>
      <c r="R1077" s="3">
        <v>152.887</v>
      </c>
      <c r="S1077" s="29">
        <v>50</v>
      </c>
      <c r="T1077" s="29">
        <v>0</v>
      </c>
      <c r="U1077" s="29">
        <v>0</v>
      </c>
    </row>
    <row r="1078" spans="1:21" x14ac:dyDescent="0.25">
      <c r="A1078" s="17" t="s">
        <v>221</v>
      </c>
      <c r="B1078" s="17" t="s">
        <v>221</v>
      </c>
      <c r="C1078" s="17" t="s">
        <v>462</v>
      </c>
      <c r="D1078" s="17" t="s">
        <v>1593</v>
      </c>
      <c r="E1078" s="17" t="s">
        <v>773</v>
      </c>
      <c r="F1078" s="17" t="s">
        <v>774</v>
      </c>
      <c r="G1078" s="17" t="s">
        <v>472</v>
      </c>
      <c r="H1078" s="17" t="s">
        <v>504</v>
      </c>
      <c r="I1078" s="17" t="s">
        <v>1588</v>
      </c>
      <c r="J1078" s="17" t="s">
        <v>25</v>
      </c>
      <c r="K1078" s="73" t="s">
        <v>1592</v>
      </c>
      <c r="L1078" s="30">
        <v>30.98</v>
      </c>
      <c r="M1078" s="30">
        <v>30.98</v>
      </c>
      <c r="N1078" s="30">
        <v>0</v>
      </c>
      <c r="O1078" s="30">
        <v>0</v>
      </c>
      <c r="P1078" s="2">
        <v>1549</v>
      </c>
      <c r="Q1078" s="2">
        <v>1257.885</v>
      </c>
      <c r="R1078" s="2">
        <v>291.11500000000001</v>
      </c>
      <c r="S1078" s="30">
        <v>50</v>
      </c>
      <c r="T1078" s="30">
        <v>0</v>
      </c>
      <c r="U1078" s="30">
        <v>0</v>
      </c>
    </row>
    <row r="1079" spans="1:21" x14ac:dyDescent="0.25">
      <c r="A1079" s="16" t="s">
        <v>221</v>
      </c>
      <c r="B1079" s="16" t="s">
        <v>221</v>
      </c>
      <c r="C1079" s="16" t="s">
        <v>462</v>
      </c>
      <c r="D1079" s="16" t="s">
        <v>1593</v>
      </c>
      <c r="E1079" s="16" t="s">
        <v>773</v>
      </c>
      <c r="F1079" s="16" t="s">
        <v>774</v>
      </c>
      <c r="G1079" s="16" t="s">
        <v>473</v>
      </c>
      <c r="H1079" s="16" t="s">
        <v>504</v>
      </c>
      <c r="I1079" s="16" t="s">
        <v>1588</v>
      </c>
      <c r="J1079" s="16" t="s">
        <v>25</v>
      </c>
      <c r="K1079" s="74" t="s">
        <v>1592</v>
      </c>
      <c r="L1079" s="29">
        <v>23.16</v>
      </c>
      <c r="M1079" s="29">
        <v>23.16</v>
      </c>
      <c r="N1079" s="29">
        <v>0</v>
      </c>
      <c r="O1079" s="29">
        <v>0</v>
      </c>
      <c r="P1079" s="3">
        <v>1158</v>
      </c>
      <c r="Q1079" s="3">
        <v>940.35299999999995</v>
      </c>
      <c r="R1079" s="3">
        <v>217.64699999999999</v>
      </c>
      <c r="S1079" s="29">
        <v>50</v>
      </c>
      <c r="T1079" s="29">
        <v>0</v>
      </c>
      <c r="U1079" s="29">
        <v>0</v>
      </c>
    </row>
    <row r="1080" spans="1:21" x14ac:dyDescent="0.25">
      <c r="A1080" s="17" t="s">
        <v>221</v>
      </c>
      <c r="B1080" s="17" t="s">
        <v>221</v>
      </c>
      <c r="C1080" s="17" t="s">
        <v>462</v>
      </c>
      <c r="D1080" s="17" t="s">
        <v>1593</v>
      </c>
      <c r="E1080" s="17" t="s">
        <v>773</v>
      </c>
      <c r="F1080" s="17" t="s">
        <v>774</v>
      </c>
      <c r="G1080" s="17" t="s">
        <v>474</v>
      </c>
      <c r="H1080" s="17" t="s">
        <v>504</v>
      </c>
      <c r="I1080" s="17" t="s">
        <v>1588</v>
      </c>
      <c r="J1080" s="17" t="s">
        <v>25</v>
      </c>
      <c r="K1080" s="73" t="s">
        <v>1592</v>
      </c>
      <c r="L1080" s="30">
        <v>0.99</v>
      </c>
      <c r="M1080" s="30">
        <v>0.99</v>
      </c>
      <c r="N1080" s="30">
        <v>0</v>
      </c>
      <c r="O1080" s="30">
        <v>0</v>
      </c>
      <c r="P1080" s="2">
        <v>49.5</v>
      </c>
      <c r="Q1080" s="2">
        <v>40.195999999999998</v>
      </c>
      <c r="R1080" s="2">
        <v>9.3040000000000003</v>
      </c>
      <c r="S1080" s="30">
        <v>50</v>
      </c>
      <c r="T1080" s="30">
        <v>0</v>
      </c>
      <c r="U1080" s="30">
        <v>0</v>
      </c>
    </row>
    <row r="1081" spans="1:21" x14ac:dyDescent="0.25">
      <c r="A1081" s="16" t="s">
        <v>221</v>
      </c>
      <c r="B1081" s="16" t="s">
        <v>221</v>
      </c>
      <c r="C1081" s="16" t="s">
        <v>462</v>
      </c>
      <c r="D1081" s="16" t="s">
        <v>1604</v>
      </c>
      <c r="E1081" s="16" t="s">
        <v>715</v>
      </c>
      <c r="F1081" s="16" t="s">
        <v>716</v>
      </c>
      <c r="G1081" s="16" t="s">
        <v>475</v>
      </c>
      <c r="H1081" s="16" t="s">
        <v>504</v>
      </c>
      <c r="I1081" s="16" t="s">
        <v>1588</v>
      </c>
      <c r="J1081" s="16" t="s">
        <v>25</v>
      </c>
      <c r="K1081" s="74" t="s">
        <v>1592</v>
      </c>
      <c r="L1081" s="29">
        <v>6.63</v>
      </c>
      <c r="M1081" s="29">
        <v>6.63</v>
      </c>
      <c r="N1081" s="29">
        <v>0</v>
      </c>
      <c r="O1081" s="29">
        <v>0</v>
      </c>
      <c r="P1081" s="3">
        <v>464.1</v>
      </c>
      <c r="Q1081" s="3">
        <v>147.602</v>
      </c>
      <c r="R1081" s="3">
        <v>316.49799999999999</v>
      </c>
      <c r="S1081" s="29">
        <v>70</v>
      </c>
      <c r="T1081" s="29">
        <v>0</v>
      </c>
      <c r="U1081" s="29">
        <v>0</v>
      </c>
    </row>
    <row r="1082" spans="1:21" x14ac:dyDescent="0.25">
      <c r="A1082" s="17" t="s">
        <v>221</v>
      </c>
      <c r="B1082" s="17" t="s">
        <v>221</v>
      </c>
      <c r="C1082" s="17" t="s">
        <v>462</v>
      </c>
      <c r="D1082" s="17" t="s">
        <v>1593</v>
      </c>
      <c r="E1082" s="17" t="s">
        <v>773</v>
      </c>
      <c r="F1082" s="17" t="s">
        <v>774</v>
      </c>
      <c r="G1082" s="17" t="s">
        <v>475</v>
      </c>
      <c r="H1082" s="17" t="s">
        <v>504</v>
      </c>
      <c r="I1082" s="17" t="s">
        <v>1588</v>
      </c>
      <c r="J1082" s="17" t="s">
        <v>25</v>
      </c>
      <c r="K1082" s="73" t="s">
        <v>1592</v>
      </c>
      <c r="L1082" s="30">
        <v>3.92</v>
      </c>
      <c r="M1082" s="30">
        <v>3.92</v>
      </c>
      <c r="N1082" s="30">
        <v>0</v>
      </c>
      <c r="O1082" s="30">
        <v>0</v>
      </c>
      <c r="P1082" s="2">
        <v>196</v>
      </c>
      <c r="Q1082" s="2">
        <v>159.15299999999999</v>
      </c>
      <c r="R1082" s="2">
        <v>36.847000000000001</v>
      </c>
      <c r="S1082" s="30">
        <v>50</v>
      </c>
      <c r="T1082" s="30">
        <v>0</v>
      </c>
      <c r="U1082" s="30">
        <v>0</v>
      </c>
    </row>
    <row r="1083" spans="1:21" x14ac:dyDescent="0.25">
      <c r="A1083" s="16" t="s">
        <v>221</v>
      </c>
      <c r="B1083" s="16" t="s">
        <v>221</v>
      </c>
      <c r="C1083" s="16" t="s">
        <v>462</v>
      </c>
      <c r="D1083" s="16" t="s">
        <v>1604</v>
      </c>
      <c r="E1083" s="16" t="s">
        <v>715</v>
      </c>
      <c r="F1083" s="16" t="s">
        <v>716</v>
      </c>
      <c r="G1083" s="16" t="s">
        <v>476</v>
      </c>
      <c r="H1083" s="16" t="s">
        <v>504</v>
      </c>
      <c r="I1083" s="16" t="s">
        <v>1588</v>
      </c>
      <c r="J1083" s="16" t="s">
        <v>25</v>
      </c>
      <c r="K1083" s="74" t="s">
        <v>1592</v>
      </c>
      <c r="L1083" s="29">
        <v>7.4</v>
      </c>
      <c r="M1083" s="29">
        <v>7.4</v>
      </c>
      <c r="N1083" s="29">
        <v>0</v>
      </c>
      <c r="O1083" s="29">
        <v>0</v>
      </c>
      <c r="P1083" s="3">
        <v>518</v>
      </c>
      <c r="Q1083" s="3">
        <v>164.74199999999999</v>
      </c>
      <c r="R1083" s="3">
        <v>353.25799999999998</v>
      </c>
      <c r="S1083" s="29">
        <v>70</v>
      </c>
      <c r="T1083" s="29">
        <v>0</v>
      </c>
      <c r="U1083" s="29">
        <v>0</v>
      </c>
    </row>
    <row r="1084" spans="1:21" x14ac:dyDescent="0.25">
      <c r="A1084" s="17" t="s">
        <v>221</v>
      </c>
      <c r="B1084" s="17" t="s">
        <v>221</v>
      </c>
      <c r="C1084" s="17" t="s">
        <v>462</v>
      </c>
      <c r="D1084" s="17" t="s">
        <v>1593</v>
      </c>
      <c r="E1084" s="17" t="s">
        <v>773</v>
      </c>
      <c r="F1084" s="17" t="s">
        <v>774</v>
      </c>
      <c r="G1084" s="17" t="s">
        <v>476</v>
      </c>
      <c r="H1084" s="17" t="s">
        <v>504</v>
      </c>
      <c r="I1084" s="17" t="s">
        <v>1588</v>
      </c>
      <c r="J1084" s="17" t="s">
        <v>25</v>
      </c>
      <c r="K1084" s="73" t="s">
        <v>1592</v>
      </c>
      <c r="L1084" s="30">
        <v>15.34</v>
      </c>
      <c r="M1084" s="30">
        <v>15.34</v>
      </c>
      <c r="N1084" s="30">
        <v>0</v>
      </c>
      <c r="O1084" s="30">
        <v>0</v>
      </c>
      <c r="P1084" s="2">
        <v>767</v>
      </c>
      <c r="Q1084" s="2">
        <v>622.85500000000002</v>
      </c>
      <c r="R1084" s="2">
        <v>144.14500000000001</v>
      </c>
      <c r="S1084" s="30">
        <v>50</v>
      </c>
      <c r="T1084" s="30">
        <v>0</v>
      </c>
      <c r="U1084" s="30">
        <v>0</v>
      </c>
    </row>
    <row r="1085" spans="1:21" x14ac:dyDescent="0.25">
      <c r="A1085" s="16" t="s">
        <v>221</v>
      </c>
      <c r="B1085" s="16" t="s">
        <v>221</v>
      </c>
      <c r="C1085" s="16" t="s">
        <v>462</v>
      </c>
      <c r="D1085" s="16" t="s">
        <v>1593</v>
      </c>
      <c r="E1085" s="16" t="s">
        <v>773</v>
      </c>
      <c r="F1085" s="16" t="s">
        <v>774</v>
      </c>
      <c r="G1085" s="16" t="s">
        <v>477</v>
      </c>
      <c r="H1085" s="16" t="s">
        <v>504</v>
      </c>
      <c r="I1085" s="16" t="s">
        <v>1588</v>
      </c>
      <c r="J1085" s="16" t="s">
        <v>25</v>
      </c>
      <c r="K1085" s="74" t="s">
        <v>1592</v>
      </c>
      <c r="L1085" s="29">
        <v>0.98</v>
      </c>
      <c r="M1085" s="29">
        <v>0.98</v>
      </c>
      <c r="N1085" s="29">
        <v>0</v>
      </c>
      <c r="O1085" s="29">
        <v>0</v>
      </c>
      <c r="P1085" s="3">
        <v>49</v>
      </c>
      <c r="Q1085" s="3">
        <v>39.792000000000002</v>
      </c>
      <c r="R1085" s="3">
        <v>9.2080000000000002</v>
      </c>
      <c r="S1085" s="29">
        <v>50</v>
      </c>
      <c r="T1085" s="29">
        <v>0</v>
      </c>
      <c r="U1085" s="29">
        <v>0</v>
      </c>
    </row>
    <row r="1086" spans="1:21" x14ac:dyDescent="0.25">
      <c r="A1086" s="17" t="s">
        <v>221</v>
      </c>
      <c r="B1086" s="17" t="s">
        <v>221</v>
      </c>
      <c r="C1086" s="17" t="s">
        <v>462</v>
      </c>
      <c r="D1086" s="17" t="s">
        <v>1593</v>
      </c>
      <c r="E1086" s="17" t="s">
        <v>773</v>
      </c>
      <c r="F1086" s="17" t="s">
        <v>774</v>
      </c>
      <c r="G1086" s="17" t="s">
        <v>478</v>
      </c>
      <c r="H1086" s="17" t="s">
        <v>504</v>
      </c>
      <c r="I1086" s="17" t="s">
        <v>1588</v>
      </c>
      <c r="J1086" s="17" t="s">
        <v>25</v>
      </c>
      <c r="K1086" s="73" t="s">
        <v>1592</v>
      </c>
      <c r="L1086" s="30">
        <v>1.57</v>
      </c>
      <c r="M1086" s="30">
        <v>1.57</v>
      </c>
      <c r="N1086" s="30">
        <v>0</v>
      </c>
      <c r="O1086" s="30">
        <v>0</v>
      </c>
      <c r="P1086" s="2">
        <v>78.5</v>
      </c>
      <c r="Q1086" s="2">
        <v>63.73</v>
      </c>
      <c r="R1086" s="2">
        <v>14.77</v>
      </c>
      <c r="S1086" s="30">
        <v>50</v>
      </c>
      <c r="T1086" s="30">
        <v>0</v>
      </c>
      <c r="U1086" s="30">
        <v>0</v>
      </c>
    </row>
    <row r="1087" spans="1:21" x14ac:dyDescent="0.25">
      <c r="A1087" s="16" t="s">
        <v>221</v>
      </c>
      <c r="B1087" s="16" t="s">
        <v>221</v>
      </c>
      <c r="C1087" s="16" t="s">
        <v>462</v>
      </c>
      <c r="D1087" s="16" t="s">
        <v>1593</v>
      </c>
      <c r="E1087" s="16" t="s">
        <v>773</v>
      </c>
      <c r="F1087" s="16" t="s">
        <v>774</v>
      </c>
      <c r="G1087" s="16" t="s">
        <v>479</v>
      </c>
      <c r="H1087" s="16" t="s">
        <v>504</v>
      </c>
      <c r="I1087" s="16" t="s">
        <v>1588</v>
      </c>
      <c r="J1087" s="16" t="s">
        <v>25</v>
      </c>
      <c r="K1087" s="74" t="s">
        <v>1592</v>
      </c>
      <c r="L1087" s="29">
        <v>0.65</v>
      </c>
      <c r="M1087" s="29">
        <v>0.65</v>
      </c>
      <c r="N1087" s="29">
        <v>0</v>
      </c>
      <c r="O1087" s="29">
        <v>0</v>
      </c>
      <c r="P1087" s="3">
        <v>32.5</v>
      </c>
      <c r="Q1087" s="3">
        <v>26.396000000000001</v>
      </c>
      <c r="R1087" s="3">
        <v>6.1040000000000001</v>
      </c>
      <c r="S1087" s="29">
        <v>50</v>
      </c>
      <c r="T1087" s="29">
        <v>0</v>
      </c>
      <c r="U1087" s="29">
        <v>0</v>
      </c>
    </row>
    <row r="1088" spans="1:21" x14ac:dyDescent="0.25">
      <c r="A1088" s="17" t="s">
        <v>221</v>
      </c>
      <c r="B1088" s="17" t="s">
        <v>221</v>
      </c>
      <c r="C1088" s="17" t="s">
        <v>462</v>
      </c>
      <c r="D1088" s="17" t="s">
        <v>1593</v>
      </c>
      <c r="E1088" s="17" t="s">
        <v>773</v>
      </c>
      <c r="F1088" s="17" t="s">
        <v>774</v>
      </c>
      <c r="G1088" s="17" t="s">
        <v>480</v>
      </c>
      <c r="H1088" s="17" t="s">
        <v>504</v>
      </c>
      <c r="I1088" s="17" t="s">
        <v>1588</v>
      </c>
      <c r="J1088" s="17" t="s">
        <v>25</v>
      </c>
      <c r="K1088" s="73" t="s">
        <v>1592</v>
      </c>
      <c r="L1088" s="30">
        <v>0.31</v>
      </c>
      <c r="M1088" s="30">
        <v>0.31</v>
      </c>
      <c r="N1088" s="30">
        <v>0</v>
      </c>
      <c r="O1088" s="30">
        <v>0</v>
      </c>
      <c r="P1088" s="2">
        <v>15.5</v>
      </c>
      <c r="Q1088" s="2">
        <v>12.6</v>
      </c>
      <c r="R1088" s="2">
        <v>2.9</v>
      </c>
      <c r="S1088" s="30">
        <v>50</v>
      </c>
      <c r="T1088" s="30">
        <v>0</v>
      </c>
      <c r="U1088" s="30">
        <v>0</v>
      </c>
    </row>
    <row r="1089" spans="1:21" x14ac:dyDescent="0.25">
      <c r="A1089" s="16" t="s">
        <v>221</v>
      </c>
      <c r="B1089" s="16" t="s">
        <v>221</v>
      </c>
      <c r="C1089" s="16" t="s">
        <v>462</v>
      </c>
      <c r="D1089" s="16" t="s">
        <v>1593</v>
      </c>
      <c r="E1089" s="16" t="s">
        <v>773</v>
      </c>
      <c r="F1089" s="16" t="s">
        <v>774</v>
      </c>
      <c r="G1089" s="16" t="s">
        <v>481</v>
      </c>
      <c r="H1089" s="16" t="s">
        <v>504</v>
      </c>
      <c r="I1089" s="16" t="s">
        <v>1588</v>
      </c>
      <c r="J1089" s="16" t="s">
        <v>25</v>
      </c>
      <c r="K1089" s="74" t="s">
        <v>1592</v>
      </c>
      <c r="L1089" s="29">
        <v>0.22</v>
      </c>
      <c r="M1089" s="29">
        <v>0.22</v>
      </c>
      <c r="N1089" s="29">
        <v>0</v>
      </c>
      <c r="O1089" s="29">
        <v>0</v>
      </c>
      <c r="P1089" s="3">
        <v>11</v>
      </c>
      <c r="Q1089" s="3">
        <v>8.92</v>
      </c>
      <c r="R1089" s="3">
        <v>2.08</v>
      </c>
      <c r="S1089" s="29">
        <v>50</v>
      </c>
      <c r="T1089" s="29">
        <v>0</v>
      </c>
      <c r="U1089" s="29">
        <v>0</v>
      </c>
    </row>
    <row r="1090" spans="1:21" x14ac:dyDescent="0.25">
      <c r="A1090" s="17" t="s">
        <v>221</v>
      </c>
      <c r="B1090" s="17" t="s">
        <v>221</v>
      </c>
      <c r="C1090" s="17" t="s">
        <v>462</v>
      </c>
      <c r="D1090" s="17" t="s">
        <v>1593</v>
      </c>
      <c r="E1090" s="17" t="s">
        <v>773</v>
      </c>
      <c r="F1090" s="17" t="s">
        <v>774</v>
      </c>
      <c r="G1090" s="17" t="s">
        <v>482</v>
      </c>
      <c r="H1090" s="17" t="s">
        <v>504</v>
      </c>
      <c r="I1090" s="17" t="s">
        <v>1588</v>
      </c>
      <c r="J1090" s="17" t="s">
        <v>25</v>
      </c>
      <c r="K1090" s="73" t="s">
        <v>1592</v>
      </c>
      <c r="L1090" s="30">
        <v>23.11</v>
      </c>
      <c r="M1090" s="30">
        <v>23.11</v>
      </c>
      <c r="N1090" s="30">
        <v>0</v>
      </c>
      <c r="O1090" s="30">
        <v>0</v>
      </c>
      <c r="P1090" s="2">
        <v>1155.5</v>
      </c>
      <c r="Q1090" s="2">
        <v>938.33399999999995</v>
      </c>
      <c r="R1090" s="2">
        <v>217.166</v>
      </c>
      <c r="S1090" s="30">
        <v>50</v>
      </c>
      <c r="T1090" s="30">
        <v>0</v>
      </c>
      <c r="U1090" s="30">
        <v>0</v>
      </c>
    </row>
    <row r="1091" spans="1:21" x14ac:dyDescent="0.25">
      <c r="A1091" s="16" t="s">
        <v>221</v>
      </c>
      <c r="B1091" s="16" t="s">
        <v>221</v>
      </c>
      <c r="C1091" s="16" t="s">
        <v>462</v>
      </c>
      <c r="D1091" s="16" t="s">
        <v>1604</v>
      </c>
      <c r="E1091" s="16" t="s">
        <v>715</v>
      </c>
      <c r="F1091" s="16" t="s">
        <v>716</v>
      </c>
      <c r="G1091" s="16" t="s">
        <v>483</v>
      </c>
      <c r="H1091" s="16" t="s">
        <v>504</v>
      </c>
      <c r="I1091" s="16" t="s">
        <v>1588</v>
      </c>
      <c r="J1091" s="16" t="s">
        <v>25</v>
      </c>
      <c r="K1091" s="74" t="s">
        <v>1592</v>
      </c>
      <c r="L1091" s="29">
        <v>3.87</v>
      </c>
      <c r="M1091" s="29">
        <v>3.87</v>
      </c>
      <c r="N1091" s="29">
        <v>0</v>
      </c>
      <c r="O1091" s="29">
        <v>0</v>
      </c>
      <c r="P1091" s="3">
        <v>270.89999999999998</v>
      </c>
      <c r="Q1091" s="3">
        <v>86.141999999999996</v>
      </c>
      <c r="R1091" s="3">
        <v>184.75800000000001</v>
      </c>
      <c r="S1091" s="29">
        <v>70</v>
      </c>
      <c r="T1091" s="29">
        <v>0</v>
      </c>
      <c r="U1091" s="29">
        <v>0</v>
      </c>
    </row>
    <row r="1092" spans="1:21" x14ac:dyDescent="0.25">
      <c r="A1092" s="17" t="s">
        <v>221</v>
      </c>
      <c r="B1092" s="17" t="s">
        <v>221</v>
      </c>
      <c r="C1092" s="17" t="s">
        <v>462</v>
      </c>
      <c r="D1092" s="17" t="s">
        <v>1604</v>
      </c>
      <c r="E1092" s="17" t="s">
        <v>715</v>
      </c>
      <c r="F1092" s="17" t="s">
        <v>716</v>
      </c>
      <c r="G1092" s="17" t="s">
        <v>484</v>
      </c>
      <c r="H1092" s="17" t="s">
        <v>504</v>
      </c>
      <c r="I1092" s="17" t="s">
        <v>1588</v>
      </c>
      <c r="J1092" s="17" t="s">
        <v>25</v>
      </c>
      <c r="K1092" s="73" t="s">
        <v>1592</v>
      </c>
      <c r="L1092" s="30">
        <v>4.9000000000000004</v>
      </c>
      <c r="M1092" s="30">
        <v>4.9000000000000004</v>
      </c>
      <c r="N1092" s="30">
        <v>0</v>
      </c>
      <c r="O1092" s="30">
        <v>0</v>
      </c>
      <c r="P1092" s="2">
        <v>343</v>
      </c>
      <c r="Q1092" s="2">
        <v>109.06100000000001</v>
      </c>
      <c r="R1092" s="2">
        <v>233.93899999999999</v>
      </c>
      <c r="S1092" s="30">
        <v>70</v>
      </c>
      <c r="T1092" s="30">
        <v>0</v>
      </c>
      <c r="U1092" s="30">
        <v>0</v>
      </c>
    </row>
    <row r="1093" spans="1:21" x14ac:dyDescent="0.25">
      <c r="A1093" s="16" t="s">
        <v>221</v>
      </c>
      <c r="B1093" s="16" t="s">
        <v>221</v>
      </c>
      <c r="C1093" s="16" t="s">
        <v>462</v>
      </c>
      <c r="D1093" s="16" t="s">
        <v>1604</v>
      </c>
      <c r="E1093" s="16" t="s">
        <v>715</v>
      </c>
      <c r="F1093" s="16" t="s">
        <v>716</v>
      </c>
      <c r="G1093" s="16" t="s">
        <v>589</v>
      </c>
      <c r="H1093" s="16" t="s">
        <v>504</v>
      </c>
      <c r="I1093" s="16" t="s">
        <v>1588</v>
      </c>
      <c r="J1093" s="16" t="s">
        <v>25</v>
      </c>
      <c r="K1093" s="74" t="s">
        <v>1592</v>
      </c>
      <c r="L1093" s="29">
        <v>2.0499999999999998</v>
      </c>
      <c r="M1093" s="29">
        <v>2.0499999999999998</v>
      </c>
      <c r="N1093" s="29">
        <v>0</v>
      </c>
      <c r="O1093" s="29">
        <v>0</v>
      </c>
      <c r="P1093" s="3">
        <v>143.5</v>
      </c>
      <c r="Q1093" s="3">
        <v>45.64</v>
      </c>
      <c r="R1093" s="3">
        <v>97.86</v>
      </c>
      <c r="S1093" s="29">
        <v>70</v>
      </c>
      <c r="T1093" s="29">
        <v>0</v>
      </c>
      <c r="U1093" s="29">
        <v>0</v>
      </c>
    </row>
    <row r="1094" spans="1:21" x14ac:dyDescent="0.25">
      <c r="A1094" s="17" t="s">
        <v>221</v>
      </c>
      <c r="B1094" s="17" t="s">
        <v>221</v>
      </c>
      <c r="C1094" s="17" t="s">
        <v>462</v>
      </c>
      <c r="D1094" s="17" t="s">
        <v>1604</v>
      </c>
      <c r="E1094" s="17" t="s">
        <v>715</v>
      </c>
      <c r="F1094" s="17" t="s">
        <v>716</v>
      </c>
      <c r="G1094" s="17" t="s">
        <v>590</v>
      </c>
      <c r="H1094" s="17" t="s">
        <v>504</v>
      </c>
      <c r="I1094" s="17" t="s">
        <v>1588</v>
      </c>
      <c r="J1094" s="17" t="s">
        <v>25</v>
      </c>
      <c r="K1094" s="73" t="s">
        <v>1592</v>
      </c>
      <c r="L1094" s="30">
        <v>8.7100000000000009</v>
      </c>
      <c r="M1094" s="30">
        <v>8.7100000000000009</v>
      </c>
      <c r="N1094" s="30">
        <v>0</v>
      </c>
      <c r="O1094" s="30">
        <v>0</v>
      </c>
      <c r="P1094" s="2">
        <v>609.70000000000005</v>
      </c>
      <c r="Q1094" s="2">
        <v>193.89500000000001</v>
      </c>
      <c r="R1094" s="2">
        <v>415.80500000000001</v>
      </c>
      <c r="S1094" s="30">
        <v>70</v>
      </c>
      <c r="T1094" s="30">
        <v>0</v>
      </c>
      <c r="U1094" s="30">
        <v>0</v>
      </c>
    </row>
    <row r="1095" spans="1:21" x14ac:dyDescent="0.25">
      <c r="A1095" s="16" t="s">
        <v>221</v>
      </c>
      <c r="B1095" s="16" t="s">
        <v>221</v>
      </c>
      <c r="C1095" s="16" t="s">
        <v>462</v>
      </c>
      <c r="D1095" s="16" t="s">
        <v>1604</v>
      </c>
      <c r="E1095" s="16" t="s">
        <v>715</v>
      </c>
      <c r="F1095" s="16" t="s">
        <v>716</v>
      </c>
      <c r="G1095" s="16" t="s">
        <v>591</v>
      </c>
      <c r="H1095" s="16" t="s">
        <v>504</v>
      </c>
      <c r="I1095" s="16" t="s">
        <v>1588</v>
      </c>
      <c r="J1095" s="16" t="s">
        <v>25</v>
      </c>
      <c r="K1095" s="74" t="s">
        <v>1592</v>
      </c>
      <c r="L1095" s="29">
        <v>3.26</v>
      </c>
      <c r="M1095" s="29">
        <v>3.26</v>
      </c>
      <c r="N1095" s="29">
        <v>0</v>
      </c>
      <c r="O1095" s="29">
        <v>0</v>
      </c>
      <c r="P1095" s="3">
        <v>228.2</v>
      </c>
      <c r="Q1095" s="3">
        <v>72.575999999999993</v>
      </c>
      <c r="R1095" s="3">
        <v>155.624</v>
      </c>
      <c r="S1095" s="29">
        <v>70</v>
      </c>
      <c r="T1095" s="29">
        <v>0</v>
      </c>
      <c r="U1095" s="29">
        <v>0</v>
      </c>
    </row>
    <row r="1096" spans="1:21" x14ac:dyDescent="0.25">
      <c r="A1096" s="17" t="s">
        <v>221</v>
      </c>
      <c r="B1096" s="17" t="s">
        <v>221</v>
      </c>
      <c r="C1096" s="17" t="s">
        <v>462</v>
      </c>
      <c r="D1096" s="17" t="s">
        <v>1604</v>
      </c>
      <c r="E1096" s="17" t="s">
        <v>715</v>
      </c>
      <c r="F1096" s="17" t="s">
        <v>716</v>
      </c>
      <c r="G1096" s="17" t="s">
        <v>592</v>
      </c>
      <c r="H1096" s="17" t="s">
        <v>504</v>
      </c>
      <c r="I1096" s="17" t="s">
        <v>1588</v>
      </c>
      <c r="J1096" s="17" t="s">
        <v>25</v>
      </c>
      <c r="K1096" s="73" t="s">
        <v>1592</v>
      </c>
      <c r="L1096" s="30">
        <v>1.19</v>
      </c>
      <c r="M1096" s="30">
        <v>1.19</v>
      </c>
      <c r="N1096" s="30">
        <v>0</v>
      </c>
      <c r="O1096" s="30">
        <v>0</v>
      </c>
      <c r="P1096" s="2">
        <v>83.3</v>
      </c>
      <c r="Q1096" s="2">
        <v>26.495000000000001</v>
      </c>
      <c r="R1096" s="2">
        <v>56.805</v>
      </c>
      <c r="S1096" s="30">
        <v>70</v>
      </c>
      <c r="T1096" s="30">
        <v>0</v>
      </c>
      <c r="U1096" s="30">
        <v>0</v>
      </c>
    </row>
    <row r="1097" spans="1:21" x14ac:dyDescent="0.25">
      <c r="A1097" s="16" t="s">
        <v>221</v>
      </c>
      <c r="B1097" s="16" t="s">
        <v>221</v>
      </c>
      <c r="C1097" s="16" t="s">
        <v>462</v>
      </c>
      <c r="D1097" s="16" t="s">
        <v>1604</v>
      </c>
      <c r="E1097" s="16" t="s">
        <v>715</v>
      </c>
      <c r="F1097" s="16" t="s">
        <v>716</v>
      </c>
      <c r="G1097" s="16" t="s">
        <v>593</v>
      </c>
      <c r="H1097" s="16" t="s">
        <v>504</v>
      </c>
      <c r="I1097" s="16" t="s">
        <v>1588</v>
      </c>
      <c r="J1097" s="16" t="s">
        <v>25</v>
      </c>
      <c r="K1097" s="74" t="s">
        <v>1592</v>
      </c>
      <c r="L1097" s="29">
        <v>1.62</v>
      </c>
      <c r="M1097" s="29">
        <v>1.62</v>
      </c>
      <c r="N1097" s="29">
        <v>0</v>
      </c>
      <c r="O1097" s="29">
        <v>0</v>
      </c>
      <c r="P1097" s="3">
        <v>113.4</v>
      </c>
      <c r="Q1097" s="3">
        <v>36.048999999999999</v>
      </c>
      <c r="R1097" s="3">
        <v>77.350999999999999</v>
      </c>
      <c r="S1097" s="29">
        <v>70</v>
      </c>
      <c r="T1097" s="29">
        <v>0</v>
      </c>
      <c r="U1097" s="29">
        <v>0</v>
      </c>
    </row>
    <row r="1098" spans="1:21" x14ac:dyDescent="0.25">
      <c r="A1098" s="17" t="s">
        <v>221</v>
      </c>
      <c r="B1098" s="17" t="s">
        <v>221</v>
      </c>
      <c r="C1098" s="17" t="s">
        <v>462</v>
      </c>
      <c r="D1098" s="17" t="s">
        <v>1604</v>
      </c>
      <c r="E1098" s="17" t="s">
        <v>715</v>
      </c>
      <c r="F1098" s="17" t="s">
        <v>716</v>
      </c>
      <c r="G1098" s="17" t="s">
        <v>594</v>
      </c>
      <c r="H1098" s="17" t="s">
        <v>504</v>
      </c>
      <c r="I1098" s="17" t="s">
        <v>1588</v>
      </c>
      <c r="J1098" s="17" t="s">
        <v>25</v>
      </c>
      <c r="K1098" s="73" t="s">
        <v>1592</v>
      </c>
      <c r="L1098" s="30">
        <v>2.12</v>
      </c>
      <c r="M1098" s="30">
        <v>2.12</v>
      </c>
      <c r="N1098" s="30">
        <v>0</v>
      </c>
      <c r="O1098" s="30">
        <v>0</v>
      </c>
      <c r="P1098" s="2">
        <v>148.4</v>
      </c>
      <c r="Q1098" s="2">
        <v>47.183</v>
      </c>
      <c r="R1098" s="2">
        <v>101.217</v>
      </c>
      <c r="S1098" s="30">
        <v>70</v>
      </c>
      <c r="T1098" s="30">
        <v>0</v>
      </c>
      <c r="U1098" s="30">
        <v>0</v>
      </c>
    </row>
    <row r="1099" spans="1:21" x14ac:dyDescent="0.25">
      <c r="A1099" s="16" t="s">
        <v>221</v>
      </c>
      <c r="B1099" s="16" t="s">
        <v>221</v>
      </c>
      <c r="C1099" s="16" t="s">
        <v>462</v>
      </c>
      <c r="D1099" s="16" t="s">
        <v>1604</v>
      </c>
      <c r="E1099" s="16" t="s">
        <v>715</v>
      </c>
      <c r="F1099" s="16" t="s">
        <v>716</v>
      </c>
      <c r="G1099" s="16" t="s">
        <v>595</v>
      </c>
      <c r="H1099" s="16" t="s">
        <v>504</v>
      </c>
      <c r="I1099" s="16" t="s">
        <v>1588</v>
      </c>
      <c r="J1099" s="16" t="s">
        <v>25</v>
      </c>
      <c r="K1099" s="74" t="s">
        <v>1592</v>
      </c>
      <c r="L1099" s="29">
        <v>2.4900000000000002</v>
      </c>
      <c r="M1099" s="29">
        <v>2.4900000000000002</v>
      </c>
      <c r="N1099" s="29">
        <v>0</v>
      </c>
      <c r="O1099" s="29">
        <v>0</v>
      </c>
      <c r="P1099" s="3">
        <v>174.3</v>
      </c>
      <c r="Q1099" s="3">
        <v>55.432000000000002</v>
      </c>
      <c r="R1099" s="3">
        <v>118.86799999999999</v>
      </c>
      <c r="S1099" s="29">
        <v>70</v>
      </c>
      <c r="T1099" s="29">
        <v>0</v>
      </c>
      <c r="U1099" s="29">
        <v>0</v>
      </c>
    </row>
    <row r="1100" spans="1:21" x14ac:dyDescent="0.25">
      <c r="A1100" s="17" t="s">
        <v>221</v>
      </c>
      <c r="B1100" s="17" t="s">
        <v>221</v>
      </c>
      <c r="C1100" s="17" t="s">
        <v>462</v>
      </c>
      <c r="D1100" s="17" t="s">
        <v>1604</v>
      </c>
      <c r="E1100" s="17" t="s">
        <v>715</v>
      </c>
      <c r="F1100" s="17" t="s">
        <v>716</v>
      </c>
      <c r="G1100" s="17" t="s">
        <v>704</v>
      </c>
      <c r="H1100" s="17" t="s">
        <v>504</v>
      </c>
      <c r="I1100" s="17" t="s">
        <v>1588</v>
      </c>
      <c r="J1100" s="17" t="s">
        <v>25</v>
      </c>
      <c r="K1100" s="73" t="s">
        <v>1592</v>
      </c>
      <c r="L1100" s="30">
        <v>3.11</v>
      </c>
      <c r="M1100" s="30">
        <v>3.11</v>
      </c>
      <c r="N1100" s="30">
        <v>0</v>
      </c>
      <c r="O1100" s="30">
        <v>0</v>
      </c>
      <c r="P1100" s="2">
        <v>217.7</v>
      </c>
      <c r="Q1100" s="2">
        <v>69.230999999999995</v>
      </c>
      <c r="R1100" s="2">
        <v>148.46899999999999</v>
      </c>
      <c r="S1100" s="30">
        <v>70</v>
      </c>
      <c r="T1100" s="30">
        <v>0</v>
      </c>
      <c r="U1100" s="30">
        <v>0</v>
      </c>
    </row>
    <row r="1101" spans="1:21" x14ac:dyDescent="0.25">
      <c r="A1101" s="16" t="s">
        <v>221</v>
      </c>
      <c r="B1101" s="16" t="s">
        <v>221</v>
      </c>
      <c r="C1101" s="16" t="s">
        <v>462</v>
      </c>
      <c r="D1101" s="16" t="s">
        <v>1604</v>
      </c>
      <c r="E1101" s="16" t="s">
        <v>715</v>
      </c>
      <c r="F1101" s="16" t="s">
        <v>716</v>
      </c>
      <c r="G1101" s="16" t="s">
        <v>699</v>
      </c>
      <c r="H1101" s="16" t="s">
        <v>504</v>
      </c>
      <c r="I1101" s="16" t="s">
        <v>1588</v>
      </c>
      <c r="J1101" s="16" t="s">
        <v>25</v>
      </c>
      <c r="K1101" s="74" t="s">
        <v>1592</v>
      </c>
      <c r="L1101" s="29">
        <v>1.1200000000000001</v>
      </c>
      <c r="M1101" s="29">
        <v>1.1200000000000001</v>
      </c>
      <c r="N1101" s="29">
        <v>0</v>
      </c>
      <c r="O1101" s="29">
        <v>0</v>
      </c>
      <c r="P1101" s="3">
        <v>78.400000000000006</v>
      </c>
      <c r="Q1101" s="3">
        <v>24.922999999999998</v>
      </c>
      <c r="R1101" s="3">
        <v>53.476999999999997</v>
      </c>
      <c r="S1101" s="29">
        <v>70</v>
      </c>
      <c r="T1101" s="29">
        <v>0</v>
      </c>
      <c r="U1101" s="29">
        <v>0</v>
      </c>
    </row>
    <row r="1102" spans="1:21" x14ac:dyDescent="0.25">
      <c r="A1102" s="17" t="s">
        <v>221</v>
      </c>
      <c r="B1102" s="17" t="s">
        <v>221</v>
      </c>
      <c r="C1102" s="17" t="s">
        <v>462</v>
      </c>
      <c r="D1102" s="17" t="s">
        <v>1604</v>
      </c>
      <c r="E1102" s="17" t="s">
        <v>715</v>
      </c>
      <c r="F1102" s="17" t="s">
        <v>716</v>
      </c>
      <c r="G1102" s="17" t="s">
        <v>597</v>
      </c>
      <c r="H1102" s="17" t="s">
        <v>504</v>
      </c>
      <c r="I1102" s="17" t="s">
        <v>1588</v>
      </c>
      <c r="J1102" s="17" t="s">
        <v>25</v>
      </c>
      <c r="K1102" s="73" t="s">
        <v>1592</v>
      </c>
      <c r="L1102" s="30">
        <v>4.54</v>
      </c>
      <c r="M1102" s="30">
        <v>4.54</v>
      </c>
      <c r="N1102" s="30">
        <v>0</v>
      </c>
      <c r="O1102" s="30">
        <v>0</v>
      </c>
      <c r="P1102" s="2">
        <v>317.8</v>
      </c>
      <c r="Q1102" s="2">
        <v>101.059</v>
      </c>
      <c r="R1102" s="2">
        <v>216.74100000000001</v>
      </c>
      <c r="S1102" s="30">
        <v>70</v>
      </c>
      <c r="T1102" s="30">
        <v>0</v>
      </c>
      <c r="U1102" s="30">
        <v>0</v>
      </c>
    </row>
    <row r="1103" spans="1:21" x14ac:dyDescent="0.25">
      <c r="A1103" s="16" t="s">
        <v>221</v>
      </c>
      <c r="B1103" s="16" t="s">
        <v>221</v>
      </c>
      <c r="C1103" s="16" t="s">
        <v>462</v>
      </c>
      <c r="D1103" s="16" t="s">
        <v>1604</v>
      </c>
      <c r="E1103" s="16" t="s">
        <v>715</v>
      </c>
      <c r="F1103" s="16" t="s">
        <v>716</v>
      </c>
      <c r="G1103" s="16" t="s">
        <v>598</v>
      </c>
      <c r="H1103" s="16" t="s">
        <v>504</v>
      </c>
      <c r="I1103" s="16" t="s">
        <v>1588</v>
      </c>
      <c r="J1103" s="16" t="s">
        <v>25</v>
      </c>
      <c r="K1103" s="74" t="s">
        <v>1592</v>
      </c>
      <c r="L1103" s="29">
        <v>5.16</v>
      </c>
      <c r="M1103" s="29">
        <v>5.16</v>
      </c>
      <c r="N1103" s="29">
        <v>0</v>
      </c>
      <c r="O1103" s="29">
        <v>0</v>
      </c>
      <c r="P1103" s="3">
        <v>361.2</v>
      </c>
      <c r="Q1103" s="3">
        <v>114.863</v>
      </c>
      <c r="R1103" s="3">
        <v>246.33699999999999</v>
      </c>
      <c r="S1103" s="29">
        <v>70</v>
      </c>
      <c r="T1103" s="29">
        <v>0</v>
      </c>
      <c r="U1103" s="29">
        <v>0</v>
      </c>
    </row>
    <row r="1104" spans="1:21" x14ac:dyDescent="0.25">
      <c r="A1104" s="17" t="s">
        <v>221</v>
      </c>
      <c r="B1104" s="17" t="s">
        <v>221</v>
      </c>
      <c r="C1104" s="17" t="s">
        <v>462</v>
      </c>
      <c r="D1104" s="17" t="s">
        <v>1604</v>
      </c>
      <c r="E1104" s="17" t="s">
        <v>715</v>
      </c>
      <c r="F1104" s="17" t="s">
        <v>716</v>
      </c>
      <c r="G1104" s="17" t="s">
        <v>599</v>
      </c>
      <c r="H1104" s="17" t="s">
        <v>504</v>
      </c>
      <c r="I1104" s="17" t="s">
        <v>1588</v>
      </c>
      <c r="J1104" s="17" t="s">
        <v>25</v>
      </c>
      <c r="K1104" s="73" t="s">
        <v>1592</v>
      </c>
      <c r="L1104" s="30">
        <v>3.06</v>
      </c>
      <c r="M1104" s="30">
        <v>3.06</v>
      </c>
      <c r="N1104" s="30">
        <v>0</v>
      </c>
      <c r="O1104" s="30">
        <v>0</v>
      </c>
      <c r="P1104" s="2">
        <v>214.2</v>
      </c>
      <c r="Q1104" s="2">
        <v>68.105999999999995</v>
      </c>
      <c r="R1104" s="2">
        <v>146.09399999999999</v>
      </c>
      <c r="S1104" s="30">
        <v>70</v>
      </c>
      <c r="T1104" s="30">
        <v>0</v>
      </c>
      <c r="U1104" s="30">
        <v>0</v>
      </c>
    </row>
    <row r="1105" spans="1:21" x14ac:dyDescent="0.25">
      <c r="A1105" s="16" t="s">
        <v>221</v>
      </c>
      <c r="B1105" s="16" t="s">
        <v>221</v>
      </c>
      <c r="C1105" s="16" t="s">
        <v>462</v>
      </c>
      <c r="D1105" s="16" t="s">
        <v>1604</v>
      </c>
      <c r="E1105" s="16" t="s">
        <v>715</v>
      </c>
      <c r="F1105" s="16" t="s">
        <v>716</v>
      </c>
      <c r="G1105" s="16" t="s">
        <v>600</v>
      </c>
      <c r="H1105" s="16" t="s">
        <v>504</v>
      </c>
      <c r="I1105" s="16" t="s">
        <v>1588</v>
      </c>
      <c r="J1105" s="16" t="s">
        <v>25</v>
      </c>
      <c r="K1105" s="74" t="s">
        <v>1592</v>
      </c>
      <c r="L1105" s="29">
        <v>0.63</v>
      </c>
      <c r="M1105" s="29">
        <v>0.63</v>
      </c>
      <c r="N1105" s="29">
        <v>0</v>
      </c>
      <c r="O1105" s="29">
        <v>0</v>
      </c>
      <c r="P1105" s="3">
        <v>44.1</v>
      </c>
      <c r="Q1105" s="3">
        <v>14.026</v>
      </c>
      <c r="R1105" s="3">
        <v>30.074000000000002</v>
      </c>
      <c r="S1105" s="29">
        <v>70</v>
      </c>
      <c r="T1105" s="29">
        <v>0</v>
      </c>
      <c r="U1105" s="29">
        <v>0</v>
      </c>
    </row>
    <row r="1106" spans="1:21" x14ac:dyDescent="0.25">
      <c r="A1106" s="17" t="s">
        <v>221</v>
      </c>
      <c r="B1106" s="17" t="s">
        <v>221</v>
      </c>
      <c r="C1106" s="17" t="s">
        <v>462</v>
      </c>
      <c r="D1106" s="17" t="s">
        <v>1604</v>
      </c>
      <c r="E1106" s="17" t="s">
        <v>715</v>
      </c>
      <c r="F1106" s="17" t="s">
        <v>716</v>
      </c>
      <c r="G1106" s="17" t="s">
        <v>602</v>
      </c>
      <c r="H1106" s="17" t="s">
        <v>504</v>
      </c>
      <c r="I1106" s="17" t="s">
        <v>1588</v>
      </c>
      <c r="J1106" s="17" t="s">
        <v>25</v>
      </c>
      <c r="K1106" s="73" t="s">
        <v>1592</v>
      </c>
      <c r="L1106" s="30">
        <v>0.31</v>
      </c>
      <c r="M1106" s="30">
        <v>0.31</v>
      </c>
      <c r="N1106" s="30">
        <v>0</v>
      </c>
      <c r="O1106" s="30">
        <v>0</v>
      </c>
      <c r="P1106" s="2">
        <v>21.7</v>
      </c>
      <c r="Q1106" s="2">
        <v>6.91</v>
      </c>
      <c r="R1106" s="2">
        <v>14.79</v>
      </c>
      <c r="S1106" s="30">
        <v>70</v>
      </c>
      <c r="T1106" s="30">
        <v>0</v>
      </c>
      <c r="U1106" s="30">
        <v>0</v>
      </c>
    </row>
    <row r="1107" spans="1:21" x14ac:dyDescent="0.25">
      <c r="A1107" s="16" t="s">
        <v>221</v>
      </c>
      <c r="B1107" s="16" t="s">
        <v>221</v>
      </c>
      <c r="C1107" s="16" t="s">
        <v>462</v>
      </c>
      <c r="D1107" s="16" t="s">
        <v>1604</v>
      </c>
      <c r="E1107" s="16" t="s">
        <v>715</v>
      </c>
      <c r="F1107" s="16" t="s">
        <v>716</v>
      </c>
      <c r="G1107" s="16" t="s">
        <v>603</v>
      </c>
      <c r="H1107" s="16" t="s">
        <v>504</v>
      </c>
      <c r="I1107" s="16" t="s">
        <v>1588</v>
      </c>
      <c r="J1107" s="16" t="s">
        <v>25</v>
      </c>
      <c r="K1107" s="74" t="s">
        <v>1592</v>
      </c>
      <c r="L1107" s="29">
        <v>1.1599999999999999</v>
      </c>
      <c r="M1107" s="29">
        <v>1.1599999999999999</v>
      </c>
      <c r="N1107" s="29">
        <v>0</v>
      </c>
      <c r="O1107" s="29">
        <v>0</v>
      </c>
      <c r="P1107" s="3">
        <v>81.2</v>
      </c>
      <c r="Q1107" s="3">
        <v>25.823</v>
      </c>
      <c r="R1107" s="3">
        <v>55.377000000000002</v>
      </c>
      <c r="S1107" s="29">
        <v>70</v>
      </c>
      <c r="T1107" s="29">
        <v>0</v>
      </c>
      <c r="U1107" s="29">
        <v>0</v>
      </c>
    </row>
    <row r="1108" spans="1:21" x14ac:dyDescent="0.25">
      <c r="A1108" s="17" t="s">
        <v>221</v>
      </c>
      <c r="B1108" s="17" t="s">
        <v>221</v>
      </c>
      <c r="C1108" s="17" t="s">
        <v>462</v>
      </c>
      <c r="D1108" s="17" t="s">
        <v>1604</v>
      </c>
      <c r="E1108" s="17" t="s">
        <v>715</v>
      </c>
      <c r="F1108" s="17" t="s">
        <v>716</v>
      </c>
      <c r="G1108" s="17" t="s">
        <v>605</v>
      </c>
      <c r="H1108" s="17" t="s">
        <v>504</v>
      </c>
      <c r="I1108" s="17" t="s">
        <v>1588</v>
      </c>
      <c r="J1108" s="17" t="s">
        <v>25</v>
      </c>
      <c r="K1108" s="73" t="s">
        <v>1592</v>
      </c>
      <c r="L1108" s="30">
        <v>4.82</v>
      </c>
      <c r="M1108" s="30">
        <v>4.82</v>
      </c>
      <c r="N1108" s="30">
        <v>0</v>
      </c>
      <c r="O1108" s="30">
        <v>0</v>
      </c>
      <c r="P1108" s="2">
        <v>337.4</v>
      </c>
      <c r="Q1108" s="2">
        <v>107.3</v>
      </c>
      <c r="R1108" s="2">
        <v>230.1</v>
      </c>
      <c r="S1108" s="30">
        <v>70</v>
      </c>
      <c r="T1108" s="30">
        <v>0</v>
      </c>
      <c r="U1108" s="30">
        <v>0</v>
      </c>
    </row>
    <row r="1109" spans="1:21" x14ac:dyDescent="0.25">
      <c r="A1109" s="16" t="s">
        <v>221</v>
      </c>
      <c r="B1109" s="16" t="s">
        <v>221</v>
      </c>
      <c r="C1109" s="16" t="s">
        <v>462</v>
      </c>
      <c r="D1109" s="16" t="s">
        <v>1604</v>
      </c>
      <c r="E1109" s="16" t="s">
        <v>715</v>
      </c>
      <c r="F1109" s="16" t="s">
        <v>716</v>
      </c>
      <c r="G1109" s="16" t="s">
        <v>610</v>
      </c>
      <c r="H1109" s="16" t="s">
        <v>504</v>
      </c>
      <c r="I1109" s="16" t="s">
        <v>1588</v>
      </c>
      <c r="J1109" s="16" t="s">
        <v>25</v>
      </c>
      <c r="K1109" s="74" t="s">
        <v>1592</v>
      </c>
      <c r="L1109" s="29">
        <v>7.49</v>
      </c>
      <c r="M1109" s="29">
        <v>7.49</v>
      </c>
      <c r="N1109" s="29">
        <v>0</v>
      </c>
      <c r="O1109" s="29">
        <v>0</v>
      </c>
      <c r="P1109" s="3">
        <v>524.29999999999995</v>
      </c>
      <c r="Q1109" s="3">
        <v>166.72300000000001</v>
      </c>
      <c r="R1109" s="3">
        <v>357.577</v>
      </c>
      <c r="S1109" s="29">
        <v>70</v>
      </c>
      <c r="T1109" s="29">
        <v>0</v>
      </c>
      <c r="U1109" s="29">
        <v>0</v>
      </c>
    </row>
    <row r="1110" spans="1:21" x14ac:dyDescent="0.25">
      <c r="A1110" s="17" t="s">
        <v>221</v>
      </c>
      <c r="B1110" s="17" t="s">
        <v>221</v>
      </c>
      <c r="C1110" s="17" t="s">
        <v>808</v>
      </c>
      <c r="D1110" s="17" t="s">
        <v>1598</v>
      </c>
      <c r="E1110" s="17" t="s">
        <v>855</v>
      </c>
      <c r="F1110" s="17" t="s">
        <v>709</v>
      </c>
      <c r="G1110" s="17" t="s">
        <v>468</v>
      </c>
      <c r="H1110" s="17" t="s">
        <v>504</v>
      </c>
      <c r="I1110" s="17" t="s">
        <v>1588</v>
      </c>
      <c r="J1110" s="17" t="s">
        <v>25</v>
      </c>
      <c r="K1110" s="73" t="s">
        <v>1592</v>
      </c>
      <c r="L1110" s="30">
        <v>18.059999999999999</v>
      </c>
      <c r="M1110" s="30">
        <v>18.059999999999999</v>
      </c>
      <c r="N1110" s="30">
        <v>0</v>
      </c>
      <c r="O1110" s="30">
        <v>0</v>
      </c>
      <c r="P1110" s="2">
        <v>903</v>
      </c>
      <c r="Q1110" s="2">
        <v>674.86599999999999</v>
      </c>
      <c r="R1110" s="2">
        <v>228.13399999999999</v>
      </c>
      <c r="S1110" s="30">
        <v>50</v>
      </c>
      <c r="T1110" s="30">
        <v>0</v>
      </c>
      <c r="U1110" s="30">
        <v>0</v>
      </c>
    </row>
    <row r="1111" spans="1:21" x14ac:dyDescent="0.25">
      <c r="A1111" s="16" t="s">
        <v>221</v>
      </c>
      <c r="B1111" s="16" t="s">
        <v>221</v>
      </c>
      <c r="C1111" s="16" t="s">
        <v>808</v>
      </c>
      <c r="D1111" s="16" t="s">
        <v>1598</v>
      </c>
      <c r="E1111" s="16" t="s">
        <v>855</v>
      </c>
      <c r="F1111" s="16" t="s">
        <v>709</v>
      </c>
      <c r="G1111" s="16" t="s">
        <v>471</v>
      </c>
      <c r="H1111" s="16" t="s">
        <v>504</v>
      </c>
      <c r="I1111" s="16" t="s">
        <v>1588</v>
      </c>
      <c r="J1111" s="16" t="s">
        <v>25</v>
      </c>
      <c r="K1111" s="74" t="s">
        <v>1592</v>
      </c>
      <c r="L1111" s="29">
        <v>7.34</v>
      </c>
      <c r="M1111" s="29">
        <v>7.34</v>
      </c>
      <c r="N1111" s="29">
        <v>0</v>
      </c>
      <c r="O1111" s="29">
        <v>0</v>
      </c>
      <c r="P1111" s="3">
        <v>367</v>
      </c>
      <c r="Q1111" s="3">
        <v>274.26400000000001</v>
      </c>
      <c r="R1111" s="3">
        <v>92.736000000000004</v>
      </c>
      <c r="S1111" s="29">
        <v>50</v>
      </c>
      <c r="T1111" s="29">
        <v>0</v>
      </c>
      <c r="U1111" s="29">
        <v>0</v>
      </c>
    </row>
    <row r="1112" spans="1:21" x14ac:dyDescent="0.25">
      <c r="A1112" s="17" t="s">
        <v>221</v>
      </c>
      <c r="B1112" s="17" t="s">
        <v>221</v>
      </c>
      <c r="C1112" s="17" t="s">
        <v>808</v>
      </c>
      <c r="D1112" s="17" t="s">
        <v>1598</v>
      </c>
      <c r="E1112" s="17" t="s">
        <v>855</v>
      </c>
      <c r="F1112" s="17" t="s">
        <v>709</v>
      </c>
      <c r="G1112" s="17" t="s">
        <v>472</v>
      </c>
      <c r="H1112" s="17" t="s">
        <v>504</v>
      </c>
      <c r="I1112" s="17" t="s">
        <v>1588</v>
      </c>
      <c r="J1112" s="17" t="s">
        <v>25</v>
      </c>
      <c r="K1112" s="73" t="s">
        <v>1592</v>
      </c>
      <c r="L1112" s="30">
        <v>13.03</v>
      </c>
      <c r="M1112" s="30">
        <v>13.03</v>
      </c>
      <c r="N1112" s="30">
        <v>0</v>
      </c>
      <c r="O1112" s="30">
        <v>0</v>
      </c>
      <c r="P1112" s="2">
        <v>651.5</v>
      </c>
      <c r="Q1112" s="2">
        <v>486.91399999999999</v>
      </c>
      <c r="R1112" s="2">
        <v>164.58600000000001</v>
      </c>
      <c r="S1112" s="30">
        <v>50</v>
      </c>
      <c r="T1112" s="30">
        <v>0</v>
      </c>
      <c r="U1112" s="30">
        <v>0</v>
      </c>
    </row>
    <row r="1113" spans="1:21" x14ac:dyDescent="0.25">
      <c r="A1113" s="16" t="s">
        <v>221</v>
      </c>
      <c r="B1113" s="16" t="s">
        <v>221</v>
      </c>
      <c r="C1113" s="16" t="s">
        <v>808</v>
      </c>
      <c r="D1113" s="16" t="s">
        <v>1598</v>
      </c>
      <c r="E1113" s="16" t="s">
        <v>855</v>
      </c>
      <c r="F1113" s="16" t="s">
        <v>709</v>
      </c>
      <c r="G1113" s="16" t="s">
        <v>485</v>
      </c>
      <c r="H1113" s="16" t="s">
        <v>504</v>
      </c>
      <c r="I1113" s="16" t="s">
        <v>1588</v>
      </c>
      <c r="J1113" s="16" t="s">
        <v>25</v>
      </c>
      <c r="K1113" s="74" t="s">
        <v>1592</v>
      </c>
      <c r="L1113" s="29">
        <v>7.96</v>
      </c>
      <c r="M1113" s="29">
        <v>7.96</v>
      </c>
      <c r="N1113" s="29">
        <v>0</v>
      </c>
      <c r="O1113" s="29">
        <v>0</v>
      </c>
      <c r="P1113" s="3">
        <v>398</v>
      </c>
      <c r="Q1113" s="3">
        <v>297.45800000000003</v>
      </c>
      <c r="R1113" s="3">
        <v>100.542</v>
      </c>
      <c r="S1113" s="29">
        <v>50</v>
      </c>
      <c r="T1113" s="29">
        <v>0</v>
      </c>
      <c r="U1113" s="29">
        <v>0</v>
      </c>
    </row>
    <row r="1114" spans="1:21" x14ac:dyDescent="0.25">
      <c r="A1114" s="17" t="s">
        <v>221</v>
      </c>
      <c r="B1114" s="17" t="s">
        <v>221</v>
      </c>
      <c r="C1114" s="17" t="s">
        <v>462</v>
      </c>
      <c r="D1114" s="17" t="s">
        <v>1582</v>
      </c>
      <c r="E1114" s="17" t="s">
        <v>622</v>
      </c>
      <c r="F1114" s="17" t="s">
        <v>585</v>
      </c>
      <c r="G1114" s="17" t="s">
        <v>615</v>
      </c>
      <c r="H1114" s="17" t="s">
        <v>507</v>
      </c>
      <c r="I1114" s="17" t="s">
        <v>1588</v>
      </c>
      <c r="J1114" s="17" t="s">
        <v>25</v>
      </c>
      <c r="K1114" s="73" t="s">
        <v>1550</v>
      </c>
      <c r="L1114" s="30">
        <v>7.73</v>
      </c>
      <c r="M1114" s="30">
        <v>7.73</v>
      </c>
      <c r="N1114" s="30">
        <v>7.73</v>
      </c>
      <c r="O1114" s="30">
        <v>100</v>
      </c>
      <c r="P1114" s="2">
        <v>386.5</v>
      </c>
      <c r="Q1114" s="2">
        <v>282.74400000000003</v>
      </c>
      <c r="R1114" s="2">
        <v>103.756</v>
      </c>
      <c r="S1114" s="30">
        <v>50</v>
      </c>
      <c r="T1114" s="30">
        <v>36.58</v>
      </c>
      <c r="U1114" s="30">
        <v>-26.85</v>
      </c>
    </row>
    <row r="1115" spans="1:21" x14ac:dyDescent="0.25">
      <c r="A1115" s="16" t="s">
        <v>221</v>
      </c>
      <c r="B1115" s="16" t="s">
        <v>221</v>
      </c>
      <c r="C1115" s="16" t="s">
        <v>462</v>
      </c>
      <c r="D1115" s="16" t="s">
        <v>1601</v>
      </c>
      <c r="E1115" s="16" t="s">
        <v>685</v>
      </c>
      <c r="F1115" s="16" t="s">
        <v>650</v>
      </c>
      <c r="G1115" s="16" t="s">
        <v>465</v>
      </c>
      <c r="H1115" s="16" t="s">
        <v>507</v>
      </c>
      <c r="I1115" s="16" t="s">
        <v>1588</v>
      </c>
      <c r="J1115" s="16" t="s">
        <v>25</v>
      </c>
      <c r="K1115" s="74" t="s">
        <v>1592</v>
      </c>
      <c r="L1115" s="29">
        <v>2.02</v>
      </c>
      <c r="M1115" s="29">
        <v>2.02</v>
      </c>
      <c r="N1115" s="29">
        <v>0</v>
      </c>
      <c r="O1115" s="29">
        <v>0</v>
      </c>
      <c r="P1115" s="3">
        <v>101</v>
      </c>
      <c r="Q1115" s="3">
        <v>123.587</v>
      </c>
      <c r="R1115" s="3">
        <v>-22.587</v>
      </c>
      <c r="S1115" s="29">
        <v>50</v>
      </c>
      <c r="T1115" s="29">
        <v>0</v>
      </c>
      <c r="U1115" s="29">
        <v>0</v>
      </c>
    </row>
    <row r="1116" spans="1:21" x14ac:dyDescent="0.25">
      <c r="A1116" s="17" t="s">
        <v>221</v>
      </c>
      <c r="B1116" s="17" t="s">
        <v>221</v>
      </c>
      <c r="C1116" s="17" t="s">
        <v>462</v>
      </c>
      <c r="D1116" s="17" t="s">
        <v>1601</v>
      </c>
      <c r="E1116" s="17" t="s">
        <v>685</v>
      </c>
      <c r="F1116" s="17" t="s">
        <v>650</v>
      </c>
      <c r="G1116" s="17" t="s">
        <v>468</v>
      </c>
      <c r="H1116" s="17" t="s">
        <v>507</v>
      </c>
      <c r="I1116" s="17" t="s">
        <v>1588</v>
      </c>
      <c r="J1116" s="17" t="s">
        <v>25</v>
      </c>
      <c r="K1116" s="73" t="s">
        <v>1592</v>
      </c>
      <c r="L1116" s="30">
        <v>0.8</v>
      </c>
      <c r="M1116" s="30">
        <v>0.8</v>
      </c>
      <c r="N1116" s="30">
        <v>0</v>
      </c>
      <c r="O1116" s="30">
        <v>0</v>
      </c>
      <c r="P1116" s="2">
        <v>40</v>
      </c>
      <c r="Q1116" s="2">
        <v>48.94</v>
      </c>
      <c r="R1116" s="2">
        <v>-8.94</v>
      </c>
      <c r="S1116" s="30">
        <v>50</v>
      </c>
      <c r="T1116" s="30">
        <v>0</v>
      </c>
      <c r="U1116" s="30">
        <v>0</v>
      </c>
    </row>
    <row r="1117" spans="1:21" x14ac:dyDescent="0.25">
      <c r="A1117" s="16" t="s">
        <v>221</v>
      </c>
      <c r="B1117" s="16" t="s">
        <v>221</v>
      </c>
      <c r="C1117" s="16" t="s">
        <v>462</v>
      </c>
      <c r="D1117" s="16" t="s">
        <v>1601</v>
      </c>
      <c r="E1117" s="16" t="s">
        <v>685</v>
      </c>
      <c r="F1117" s="16" t="s">
        <v>650</v>
      </c>
      <c r="G1117" s="16" t="s">
        <v>470</v>
      </c>
      <c r="H1117" s="16" t="s">
        <v>507</v>
      </c>
      <c r="I1117" s="16" t="s">
        <v>1588</v>
      </c>
      <c r="J1117" s="16" t="s">
        <v>25</v>
      </c>
      <c r="K1117" s="74" t="s">
        <v>1592</v>
      </c>
      <c r="L1117" s="29">
        <v>0.21</v>
      </c>
      <c r="M1117" s="29">
        <v>0.21</v>
      </c>
      <c r="N1117" s="29">
        <v>0</v>
      </c>
      <c r="O1117" s="29">
        <v>0</v>
      </c>
      <c r="P1117" s="3">
        <v>10.5</v>
      </c>
      <c r="Q1117" s="3">
        <v>12.846</v>
      </c>
      <c r="R1117" s="3">
        <v>-2.3460000000000001</v>
      </c>
      <c r="S1117" s="29">
        <v>50</v>
      </c>
      <c r="T1117" s="29">
        <v>0</v>
      </c>
      <c r="U1117" s="29">
        <v>0</v>
      </c>
    </row>
    <row r="1118" spans="1:21" x14ac:dyDescent="0.25">
      <c r="A1118" s="17" t="s">
        <v>221</v>
      </c>
      <c r="B1118" s="17" t="s">
        <v>221</v>
      </c>
      <c r="C1118" s="17" t="s">
        <v>462</v>
      </c>
      <c r="D1118" s="17" t="s">
        <v>1601</v>
      </c>
      <c r="E1118" s="17" t="s">
        <v>685</v>
      </c>
      <c r="F1118" s="17" t="s">
        <v>650</v>
      </c>
      <c r="G1118" s="17" t="s">
        <v>472</v>
      </c>
      <c r="H1118" s="17" t="s">
        <v>507</v>
      </c>
      <c r="I1118" s="17" t="s">
        <v>1588</v>
      </c>
      <c r="J1118" s="17" t="s">
        <v>25</v>
      </c>
      <c r="K1118" s="73" t="s">
        <v>1592</v>
      </c>
      <c r="L1118" s="30">
        <v>0.98</v>
      </c>
      <c r="M1118" s="30">
        <v>0.98</v>
      </c>
      <c r="N1118" s="30">
        <v>0</v>
      </c>
      <c r="O1118" s="30">
        <v>0</v>
      </c>
      <c r="P1118" s="2">
        <v>49</v>
      </c>
      <c r="Q1118" s="2">
        <v>59.957000000000001</v>
      </c>
      <c r="R1118" s="2">
        <v>-10.957000000000001</v>
      </c>
      <c r="S1118" s="30">
        <v>50</v>
      </c>
      <c r="T1118" s="30">
        <v>0</v>
      </c>
      <c r="U1118" s="30">
        <v>0</v>
      </c>
    </row>
    <row r="1119" spans="1:21" x14ac:dyDescent="0.25">
      <c r="A1119" s="16" t="s">
        <v>221</v>
      </c>
      <c r="B1119" s="16" t="s">
        <v>221</v>
      </c>
      <c r="C1119" s="16" t="s">
        <v>462</v>
      </c>
      <c r="D1119" s="16" t="s">
        <v>1601</v>
      </c>
      <c r="E1119" s="16" t="s">
        <v>685</v>
      </c>
      <c r="F1119" s="16" t="s">
        <v>650</v>
      </c>
      <c r="G1119" s="16" t="s">
        <v>473</v>
      </c>
      <c r="H1119" s="16" t="s">
        <v>507</v>
      </c>
      <c r="I1119" s="16" t="s">
        <v>1588</v>
      </c>
      <c r="J1119" s="16" t="s">
        <v>25</v>
      </c>
      <c r="K1119" s="74" t="s">
        <v>1592</v>
      </c>
      <c r="L1119" s="29">
        <v>0.82</v>
      </c>
      <c r="M1119" s="29">
        <v>0.82</v>
      </c>
      <c r="N1119" s="29">
        <v>0</v>
      </c>
      <c r="O1119" s="29">
        <v>0</v>
      </c>
      <c r="P1119" s="3">
        <v>41</v>
      </c>
      <c r="Q1119" s="3">
        <v>50.167000000000002</v>
      </c>
      <c r="R1119" s="3">
        <v>-9.1669999999999998</v>
      </c>
      <c r="S1119" s="29">
        <v>50</v>
      </c>
      <c r="T1119" s="29">
        <v>0</v>
      </c>
      <c r="U1119" s="29">
        <v>0</v>
      </c>
    </row>
    <row r="1120" spans="1:21" x14ac:dyDescent="0.25">
      <c r="A1120" s="17" t="s">
        <v>221</v>
      </c>
      <c r="B1120" s="17" t="s">
        <v>221</v>
      </c>
      <c r="C1120" s="17" t="s">
        <v>462</v>
      </c>
      <c r="D1120" s="17" t="s">
        <v>1601</v>
      </c>
      <c r="E1120" s="17" t="s">
        <v>685</v>
      </c>
      <c r="F1120" s="17" t="s">
        <v>650</v>
      </c>
      <c r="G1120" s="17" t="s">
        <v>480</v>
      </c>
      <c r="H1120" s="17" t="s">
        <v>507</v>
      </c>
      <c r="I1120" s="17" t="s">
        <v>1588</v>
      </c>
      <c r="J1120" s="17" t="s">
        <v>25</v>
      </c>
      <c r="K1120" s="73" t="s">
        <v>1592</v>
      </c>
      <c r="L1120" s="30">
        <v>1.17</v>
      </c>
      <c r="M1120" s="30">
        <v>1.17</v>
      </c>
      <c r="N1120" s="30">
        <v>0</v>
      </c>
      <c r="O1120" s="30">
        <v>0</v>
      </c>
      <c r="P1120" s="2">
        <v>58.5</v>
      </c>
      <c r="Q1120" s="2">
        <v>71.587999999999994</v>
      </c>
      <c r="R1120" s="2">
        <v>-13.087999999999999</v>
      </c>
      <c r="S1120" s="30">
        <v>50</v>
      </c>
      <c r="T1120" s="30">
        <v>0</v>
      </c>
      <c r="U1120" s="30">
        <v>0</v>
      </c>
    </row>
    <row r="1121" spans="1:21" x14ac:dyDescent="0.25">
      <c r="A1121" s="16" t="s">
        <v>221</v>
      </c>
      <c r="B1121" s="16" t="s">
        <v>221</v>
      </c>
      <c r="C1121" s="16" t="s">
        <v>462</v>
      </c>
      <c r="D1121" s="16" t="s">
        <v>1601</v>
      </c>
      <c r="E1121" s="16" t="s">
        <v>685</v>
      </c>
      <c r="F1121" s="16" t="s">
        <v>650</v>
      </c>
      <c r="G1121" s="16" t="s">
        <v>481</v>
      </c>
      <c r="H1121" s="16" t="s">
        <v>507</v>
      </c>
      <c r="I1121" s="16" t="s">
        <v>1588</v>
      </c>
      <c r="J1121" s="16" t="s">
        <v>25</v>
      </c>
      <c r="K1121" s="74" t="s">
        <v>1592</v>
      </c>
      <c r="L1121" s="29">
        <v>1.87</v>
      </c>
      <c r="M1121" s="29">
        <v>1.87</v>
      </c>
      <c r="N1121" s="29">
        <v>0</v>
      </c>
      <c r="O1121" s="29">
        <v>0</v>
      </c>
      <c r="P1121" s="3">
        <v>93.5</v>
      </c>
      <c r="Q1121" s="3">
        <v>114.411</v>
      </c>
      <c r="R1121" s="3">
        <v>-20.911000000000001</v>
      </c>
      <c r="S1121" s="29">
        <v>50</v>
      </c>
      <c r="T1121" s="29">
        <v>0</v>
      </c>
      <c r="U1121" s="29">
        <v>0</v>
      </c>
    </row>
    <row r="1122" spans="1:21" x14ac:dyDescent="0.25">
      <c r="A1122" s="17" t="s">
        <v>221</v>
      </c>
      <c r="B1122" s="17" t="s">
        <v>221</v>
      </c>
      <c r="C1122" s="17" t="s">
        <v>462</v>
      </c>
      <c r="D1122" s="17" t="s">
        <v>1601</v>
      </c>
      <c r="E1122" s="17" t="s">
        <v>685</v>
      </c>
      <c r="F1122" s="17" t="s">
        <v>650</v>
      </c>
      <c r="G1122" s="17" t="s">
        <v>482</v>
      </c>
      <c r="H1122" s="17" t="s">
        <v>507</v>
      </c>
      <c r="I1122" s="17" t="s">
        <v>1588</v>
      </c>
      <c r="J1122" s="17" t="s">
        <v>25</v>
      </c>
      <c r="K1122" s="73" t="s">
        <v>1592</v>
      </c>
      <c r="L1122" s="30">
        <v>0.97</v>
      </c>
      <c r="M1122" s="30">
        <v>0.97</v>
      </c>
      <c r="N1122" s="30">
        <v>0</v>
      </c>
      <c r="O1122" s="30">
        <v>0</v>
      </c>
      <c r="P1122" s="2">
        <v>48.5</v>
      </c>
      <c r="Q1122" s="2">
        <v>59.338999999999999</v>
      </c>
      <c r="R1122" s="2">
        <v>-10.839</v>
      </c>
      <c r="S1122" s="30">
        <v>50</v>
      </c>
      <c r="T1122" s="30">
        <v>0</v>
      </c>
      <c r="U1122" s="30">
        <v>0</v>
      </c>
    </row>
    <row r="1123" spans="1:21" x14ac:dyDescent="0.25">
      <c r="A1123" s="16" t="s">
        <v>221</v>
      </c>
      <c r="B1123" s="16" t="s">
        <v>221</v>
      </c>
      <c r="C1123" s="16" t="s">
        <v>462</v>
      </c>
      <c r="D1123" s="16" t="s">
        <v>1601</v>
      </c>
      <c r="E1123" s="16" t="s">
        <v>685</v>
      </c>
      <c r="F1123" s="16" t="s">
        <v>650</v>
      </c>
      <c r="G1123" s="16" t="s">
        <v>483</v>
      </c>
      <c r="H1123" s="16" t="s">
        <v>507</v>
      </c>
      <c r="I1123" s="16" t="s">
        <v>1588</v>
      </c>
      <c r="J1123" s="16" t="s">
        <v>25</v>
      </c>
      <c r="K1123" s="74" t="s">
        <v>1592</v>
      </c>
      <c r="L1123" s="29">
        <v>1.25</v>
      </c>
      <c r="M1123" s="29">
        <v>1.25</v>
      </c>
      <c r="N1123" s="29">
        <v>0</v>
      </c>
      <c r="O1123" s="29">
        <v>0</v>
      </c>
      <c r="P1123" s="3">
        <v>62.5</v>
      </c>
      <c r="Q1123" s="3">
        <v>76.483999999999995</v>
      </c>
      <c r="R1123" s="3">
        <v>-13.984</v>
      </c>
      <c r="S1123" s="29">
        <v>50</v>
      </c>
      <c r="T1123" s="29">
        <v>0</v>
      </c>
      <c r="U1123" s="29">
        <v>0</v>
      </c>
    </row>
    <row r="1124" spans="1:21" x14ac:dyDescent="0.25">
      <c r="A1124" s="17" t="s">
        <v>221</v>
      </c>
      <c r="B1124" s="17" t="s">
        <v>221</v>
      </c>
      <c r="C1124" s="17" t="s">
        <v>462</v>
      </c>
      <c r="D1124" s="17" t="s">
        <v>1601</v>
      </c>
      <c r="E1124" s="17" t="s">
        <v>685</v>
      </c>
      <c r="F1124" s="17" t="s">
        <v>650</v>
      </c>
      <c r="G1124" s="17" t="s">
        <v>484</v>
      </c>
      <c r="H1124" s="17" t="s">
        <v>507</v>
      </c>
      <c r="I1124" s="17" t="s">
        <v>1588</v>
      </c>
      <c r="J1124" s="17" t="s">
        <v>25</v>
      </c>
      <c r="K1124" s="73" t="s">
        <v>1592</v>
      </c>
      <c r="L1124" s="30">
        <v>1.1100000000000001</v>
      </c>
      <c r="M1124" s="30">
        <v>1.1100000000000001</v>
      </c>
      <c r="N1124" s="30">
        <v>0</v>
      </c>
      <c r="O1124" s="30">
        <v>0</v>
      </c>
      <c r="P1124" s="2">
        <v>55.5</v>
      </c>
      <c r="Q1124" s="2">
        <v>67.915999999999997</v>
      </c>
      <c r="R1124" s="2">
        <v>-12.416</v>
      </c>
      <c r="S1124" s="30">
        <v>50</v>
      </c>
      <c r="T1124" s="30">
        <v>0</v>
      </c>
      <c r="U1124" s="30">
        <v>0</v>
      </c>
    </row>
    <row r="1125" spans="1:21" x14ac:dyDescent="0.25">
      <c r="A1125" s="16" t="s">
        <v>221</v>
      </c>
      <c r="B1125" s="16" t="s">
        <v>221</v>
      </c>
      <c r="C1125" s="16" t="s">
        <v>462</v>
      </c>
      <c r="D1125" s="16" t="s">
        <v>1601</v>
      </c>
      <c r="E1125" s="16" t="s">
        <v>685</v>
      </c>
      <c r="F1125" s="16" t="s">
        <v>650</v>
      </c>
      <c r="G1125" s="16" t="s">
        <v>485</v>
      </c>
      <c r="H1125" s="16" t="s">
        <v>507</v>
      </c>
      <c r="I1125" s="16" t="s">
        <v>1588</v>
      </c>
      <c r="J1125" s="16" t="s">
        <v>25</v>
      </c>
      <c r="K1125" s="74" t="s">
        <v>1592</v>
      </c>
      <c r="L1125" s="29">
        <v>1.52</v>
      </c>
      <c r="M1125" s="29">
        <v>1.52</v>
      </c>
      <c r="N1125" s="29">
        <v>0</v>
      </c>
      <c r="O1125" s="29">
        <v>0</v>
      </c>
      <c r="P1125" s="3">
        <v>76</v>
      </c>
      <c r="Q1125" s="3">
        <v>92.991</v>
      </c>
      <c r="R1125" s="3">
        <v>-16.991</v>
      </c>
      <c r="S1125" s="29">
        <v>50</v>
      </c>
      <c r="T1125" s="29">
        <v>0</v>
      </c>
      <c r="U1125" s="29">
        <v>0</v>
      </c>
    </row>
    <row r="1126" spans="1:21" x14ac:dyDescent="0.25">
      <c r="A1126" s="17" t="s">
        <v>221</v>
      </c>
      <c r="B1126" s="17" t="s">
        <v>221</v>
      </c>
      <c r="C1126" s="17" t="s">
        <v>462</v>
      </c>
      <c r="D1126" s="17" t="s">
        <v>1601</v>
      </c>
      <c r="E1126" s="17" t="s">
        <v>685</v>
      </c>
      <c r="F1126" s="17" t="s">
        <v>650</v>
      </c>
      <c r="G1126" s="17" t="s">
        <v>486</v>
      </c>
      <c r="H1126" s="17" t="s">
        <v>507</v>
      </c>
      <c r="I1126" s="17" t="s">
        <v>1588</v>
      </c>
      <c r="J1126" s="17" t="s">
        <v>25</v>
      </c>
      <c r="K1126" s="73" t="s">
        <v>1592</v>
      </c>
      <c r="L1126" s="30">
        <v>0.5</v>
      </c>
      <c r="M1126" s="30">
        <v>0.5</v>
      </c>
      <c r="N1126" s="30">
        <v>0</v>
      </c>
      <c r="O1126" s="30">
        <v>0</v>
      </c>
      <c r="P1126" s="2">
        <v>25</v>
      </c>
      <c r="Q1126" s="2">
        <v>30.584</v>
      </c>
      <c r="R1126" s="2">
        <v>-5.5839999999999996</v>
      </c>
      <c r="S1126" s="30">
        <v>50</v>
      </c>
      <c r="T1126" s="30">
        <v>0</v>
      </c>
      <c r="U1126" s="30">
        <v>0</v>
      </c>
    </row>
    <row r="1127" spans="1:21" x14ac:dyDescent="0.25">
      <c r="A1127" s="16" t="s">
        <v>221</v>
      </c>
      <c r="B1127" s="16" t="s">
        <v>221</v>
      </c>
      <c r="C1127" s="16" t="s">
        <v>462</v>
      </c>
      <c r="D1127" s="16" t="s">
        <v>1601</v>
      </c>
      <c r="E1127" s="16" t="s">
        <v>685</v>
      </c>
      <c r="F1127" s="16" t="s">
        <v>650</v>
      </c>
      <c r="G1127" s="16" t="s">
        <v>489</v>
      </c>
      <c r="H1127" s="16" t="s">
        <v>507</v>
      </c>
      <c r="I1127" s="16" t="s">
        <v>1588</v>
      </c>
      <c r="J1127" s="16" t="s">
        <v>25</v>
      </c>
      <c r="K1127" s="74" t="s">
        <v>1592</v>
      </c>
      <c r="L1127" s="29">
        <v>0.45</v>
      </c>
      <c r="M1127" s="29">
        <v>0.45</v>
      </c>
      <c r="N1127" s="29">
        <v>0</v>
      </c>
      <c r="O1127" s="29">
        <v>0</v>
      </c>
      <c r="P1127" s="3">
        <v>22.5</v>
      </c>
      <c r="Q1127" s="3">
        <v>27.536999999999999</v>
      </c>
      <c r="R1127" s="3">
        <v>-5.0369999999999999</v>
      </c>
      <c r="S1127" s="29">
        <v>50</v>
      </c>
      <c r="T1127" s="29">
        <v>0</v>
      </c>
      <c r="U1127" s="29">
        <v>0</v>
      </c>
    </row>
    <row r="1128" spans="1:21" x14ac:dyDescent="0.25">
      <c r="A1128" s="17" t="s">
        <v>221</v>
      </c>
      <c r="B1128" s="17" t="s">
        <v>221</v>
      </c>
      <c r="C1128" s="17" t="s">
        <v>462</v>
      </c>
      <c r="D1128" s="17" t="s">
        <v>1601</v>
      </c>
      <c r="E1128" s="17" t="s">
        <v>685</v>
      </c>
      <c r="F1128" s="17" t="s">
        <v>650</v>
      </c>
      <c r="G1128" s="17" t="s">
        <v>490</v>
      </c>
      <c r="H1128" s="17" t="s">
        <v>507</v>
      </c>
      <c r="I1128" s="17" t="s">
        <v>1588</v>
      </c>
      <c r="J1128" s="17" t="s">
        <v>25</v>
      </c>
      <c r="K1128" s="73" t="s">
        <v>1592</v>
      </c>
      <c r="L1128" s="30">
        <v>0.93</v>
      </c>
      <c r="M1128" s="30">
        <v>0.93</v>
      </c>
      <c r="N1128" s="30">
        <v>0</v>
      </c>
      <c r="O1128" s="30">
        <v>0</v>
      </c>
      <c r="P1128" s="2">
        <v>46.5</v>
      </c>
      <c r="Q1128" s="2">
        <v>56.899000000000001</v>
      </c>
      <c r="R1128" s="2">
        <v>-10.398999999999999</v>
      </c>
      <c r="S1128" s="30">
        <v>50</v>
      </c>
      <c r="T1128" s="30">
        <v>0</v>
      </c>
      <c r="U1128" s="30">
        <v>0</v>
      </c>
    </row>
    <row r="1129" spans="1:21" x14ac:dyDescent="0.25">
      <c r="A1129" s="16" t="s">
        <v>221</v>
      </c>
      <c r="B1129" s="16" t="s">
        <v>221</v>
      </c>
      <c r="C1129" s="16" t="s">
        <v>462</v>
      </c>
      <c r="D1129" s="16" t="s">
        <v>1601</v>
      </c>
      <c r="E1129" s="16" t="s">
        <v>685</v>
      </c>
      <c r="F1129" s="16" t="s">
        <v>650</v>
      </c>
      <c r="G1129" s="16" t="s">
        <v>491</v>
      </c>
      <c r="H1129" s="16" t="s">
        <v>507</v>
      </c>
      <c r="I1129" s="16" t="s">
        <v>1588</v>
      </c>
      <c r="J1129" s="16" t="s">
        <v>25</v>
      </c>
      <c r="K1129" s="74" t="s">
        <v>1592</v>
      </c>
      <c r="L1129" s="29">
        <v>6.6</v>
      </c>
      <c r="M1129" s="29">
        <v>6.6</v>
      </c>
      <c r="N1129" s="29">
        <v>0</v>
      </c>
      <c r="O1129" s="29">
        <v>0</v>
      </c>
      <c r="P1129" s="3">
        <v>330</v>
      </c>
      <c r="Q1129" s="3">
        <v>403.798</v>
      </c>
      <c r="R1129" s="3">
        <v>-73.798000000000002</v>
      </c>
      <c r="S1129" s="29">
        <v>50</v>
      </c>
      <c r="T1129" s="29">
        <v>0</v>
      </c>
      <c r="U1129" s="29">
        <v>0</v>
      </c>
    </row>
    <row r="1130" spans="1:21" x14ac:dyDescent="0.25">
      <c r="A1130" s="17" t="s">
        <v>221</v>
      </c>
      <c r="B1130" s="17" t="s">
        <v>221</v>
      </c>
      <c r="C1130" s="17" t="s">
        <v>462</v>
      </c>
      <c r="D1130" s="17" t="s">
        <v>1584</v>
      </c>
      <c r="E1130" s="17" t="s">
        <v>567</v>
      </c>
      <c r="F1130" s="17" t="s">
        <v>464</v>
      </c>
      <c r="G1130" s="17" t="s">
        <v>465</v>
      </c>
      <c r="H1130" s="17" t="s">
        <v>506</v>
      </c>
      <c r="I1130" s="17" t="s">
        <v>1588</v>
      </c>
      <c r="J1130" s="17" t="s">
        <v>25</v>
      </c>
      <c r="K1130" s="73" t="s">
        <v>1529</v>
      </c>
      <c r="L1130" s="30">
        <v>6.62</v>
      </c>
      <c r="M1130" s="30">
        <v>6.62</v>
      </c>
      <c r="N1130" s="30">
        <v>6.62</v>
      </c>
      <c r="O1130" s="30">
        <v>100</v>
      </c>
      <c r="P1130" s="2">
        <v>331</v>
      </c>
      <c r="Q1130" s="2">
        <v>732.32500000000005</v>
      </c>
      <c r="R1130" s="2">
        <v>-401.32499999999999</v>
      </c>
      <c r="S1130" s="30">
        <v>50</v>
      </c>
      <c r="T1130" s="30">
        <v>110.62</v>
      </c>
      <c r="U1130" s="30">
        <v>121.25</v>
      </c>
    </row>
    <row r="1131" spans="1:21" x14ac:dyDescent="0.25">
      <c r="A1131" s="16" t="s">
        <v>221</v>
      </c>
      <c r="B1131" s="16" t="s">
        <v>221</v>
      </c>
      <c r="C1131" s="16" t="s">
        <v>462</v>
      </c>
      <c r="D1131" s="16" t="s">
        <v>1467</v>
      </c>
      <c r="E1131" s="16" t="s">
        <v>738</v>
      </c>
      <c r="F1131" s="16" t="s">
        <v>727</v>
      </c>
      <c r="G1131" s="16" t="s">
        <v>493</v>
      </c>
      <c r="H1131" s="16" t="s">
        <v>512</v>
      </c>
      <c r="I1131" s="16" t="s">
        <v>1606</v>
      </c>
      <c r="J1131" s="16" t="s">
        <v>25</v>
      </c>
      <c r="K1131" s="74" t="s">
        <v>1468</v>
      </c>
      <c r="L1131" s="29">
        <v>4</v>
      </c>
      <c r="M1131" s="29">
        <v>4</v>
      </c>
      <c r="N1131" s="29">
        <v>4</v>
      </c>
      <c r="O1131" s="29">
        <v>100</v>
      </c>
      <c r="P1131" s="3">
        <v>360</v>
      </c>
      <c r="Q1131" s="3">
        <v>391.61500000000001</v>
      </c>
      <c r="R1131" s="3">
        <v>-31.614999999999998</v>
      </c>
      <c r="S1131" s="29">
        <v>90</v>
      </c>
      <c r="T1131" s="29">
        <v>97.9</v>
      </c>
      <c r="U1131" s="29">
        <v>8.7799999999999994</v>
      </c>
    </row>
    <row r="1132" spans="1:21" x14ac:dyDescent="0.25">
      <c r="A1132" s="17" t="s">
        <v>221</v>
      </c>
      <c r="B1132" s="17" t="s">
        <v>221</v>
      </c>
      <c r="C1132" s="17" t="s">
        <v>462</v>
      </c>
      <c r="D1132" s="17" t="s">
        <v>1485</v>
      </c>
      <c r="E1132" s="17" t="s">
        <v>780</v>
      </c>
      <c r="F1132" s="17" t="s">
        <v>761</v>
      </c>
      <c r="G1132" s="17" t="s">
        <v>471</v>
      </c>
      <c r="H1132" s="17" t="s">
        <v>509</v>
      </c>
      <c r="I1132" s="17" t="s">
        <v>1606</v>
      </c>
      <c r="J1132" s="17" t="s">
        <v>25</v>
      </c>
      <c r="K1132" s="73" t="s">
        <v>1486</v>
      </c>
      <c r="L1132" s="30">
        <v>14.14</v>
      </c>
      <c r="M1132" s="30">
        <v>14.14</v>
      </c>
      <c r="N1132" s="30">
        <v>14.14</v>
      </c>
      <c r="O1132" s="30">
        <v>100</v>
      </c>
      <c r="P1132" s="2">
        <v>1484.7</v>
      </c>
      <c r="Q1132" s="2">
        <v>1674.559</v>
      </c>
      <c r="R1132" s="2">
        <v>-189.85900000000001</v>
      </c>
      <c r="S1132" s="30">
        <v>105</v>
      </c>
      <c r="T1132" s="30">
        <v>118.43</v>
      </c>
      <c r="U1132" s="30">
        <v>12.79</v>
      </c>
    </row>
    <row r="1133" spans="1:21" x14ac:dyDescent="0.25">
      <c r="A1133" s="16" t="s">
        <v>221</v>
      </c>
      <c r="B1133" s="16" t="s">
        <v>221</v>
      </c>
      <c r="C1133" s="16" t="s">
        <v>808</v>
      </c>
      <c r="D1133" s="16" t="s">
        <v>1504</v>
      </c>
      <c r="E1133" s="16" t="s">
        <v>882</v>
      </c>
      <c r="F1133" s="16" t="s">
        <v>695</v>
      </c>
      <c r="G1133" s="16" t="s">
        <v>526</v>
      </c>
      <c r="H1133" s="16" t="s">
        <v>509</v>
      </c>
      <c r="I1133" s="16" t="s">
        <v>1606</v>
      </c>
      <c r="J1133" s="16" t="s">
        <v>25</v>
      </c>
      <c r="K1133" s="74" t="s">
        <v>1502</v>
      </c>
      <c r="L1133" s="29">
        <v>0.48</v>
      </c>
      <c r="M1133" s="29">
        <v>0.48</v>
      </c>
      <c r="N1133" s="29">
        <v>0.48</v>
      </c>
      <c r="O1133" s="29">
        <v>100</v>
      </c>
      <c r="P1133" s="3">
        <v>50.4</v>
      </c>
      <c r="Q1133" s="3">
        <v>58.906999999999996</v>
      </c>
      <c r="R1133" s="3">
        <v>-8.5069999999999997</v>
      </c>
      <c r="S1133" s="29">
        <v>105</v>
      </c>
      <c r="T1133" s="29">
        <v>122.72</v>
      </c>
      <c r="U1133" s="29">
        <v>16.88</v>
      </c>
    </row>
    <row r="1134" spans="1:21" x14ac:dyDescent="0.25">
      <c r="A1134" s="17" t="s">
        <v>221</v>
      </c>
      <c r="B1134" s="17" t="s">
        <v>221</v>
      </c>
      <c r="C1134" s="17" t="s">
        <v>462</v>
      </c>
      <c r="D1134" s="17" t="s">
        <v>1467</v>
      </c>
      <c r="E1134" s="17" t="s">
        <v>738</v>
      </c>
      <c r="F1134" s="17" t="s">
        <v>727</v>
      </c>
      <c r="G1134" s="17" t="s">
        <v>476</v>
      </c>
      <c r="H1134" s="17" t="s">
        <v>509</v>
      </c>
      <c r="I1134" s="17" t="s">
        <v>1606</v>
      </c>
      <c r="J1134" s="17" t="s">
        <v>25</v>
      </c>
      <c r="K1134" s="73" t="s">
        <v>1468</v>
      </c>
      <c r="L1134" s="30">
        <v>12</v>
      </c>
      <c r="M1134" s="30">
        <v>12</v>
      </c>
      <c r="N1134" s="30">
        <v>12</v>
      </c>
      <c r="O1134" s="30">
        <v>100</v>
      </c>
      <c r="P1134" s="2">
        <v>1260</v>
      </c>
      <c r="Q1134" s="2">
        <v>1370.5940000000001</v>
      </c>
      <c r="R1134" s="2">
        <v>-110.59399999999999</v>
      </c>
      <c r="S1134" s="30">
        <v>105</v>
      </c>
      <c r="T1134" s="30">
        <v>114.22</v>
      </c>
      <c r="U1134" s="30">
        <v>8.7799999999999994</v>
      </c>
    </row>
    <row r="1135" spans="1:21" x14ac:dyDescent="0.25">
      <c r="A1135" s="16" t="s">
        <v>221</v>
      </c>
      <c r="B1135" s="16" t="s">
        <v>221</v>
      </c>
      <c r="C1135" s="16" t="s">
        <v>462</v>
      </c>
      <c r="D1135" s="16" t="s">
        <v>1607</v>
      </c>
      <c r="E1135" s="16" t="s">
        <v>664</v>
      </c>
      <c r="F1135" s="16" t="s">
        <v>554</v>
      </c>
      <c r="G1135" s="16" t="s">
        <v>465</v>
      </c>
      <c r="H1135" s="16" t="s">
        <v>487</v>
      </c>
      <c r="I1135" s="16" t="s">
        <v>1453</v>
      </c>
      <c r="J1135" s="16" t="s">
        <v>1608</v>
      </c>
      <c r="K1135" s="74" t="s">
        <v>1462</v>
      </c>
      <c r="L1135" s="29">
        <v>11.96</v>
      </c>
      <c r="M1135" s="29">
        <v>0</v>
      </c>
      <c r="N1135" s="29">
        <v>11.96</v>
      </c>
      <c r="O1135" s="29">
        <v>1196</v>
      </c>
      <c r="P1135" s="3">
        <v>0</v>
      </c>
      <c r="Q1135" s="3">
        <v>593.23299999999995</v>
      </c>
      <c r="R1135" s="3">
        <v>0</v>
      </c>
      <c r="S1135" s="29">
        <v>0</v>
      </c>
      <c r="T1135" s="29">
        <v>49.6</v>
      </c>
      <c r="U1135" s="29">
        <v>0</v>
      </c>
    </row>
    <row r="1136" spans="1:21" x14ac:dyDescent="0.25">
      <c r="A1136" s="17" t="s">
        <v>221</v>
      </c>
      <c r="B1136" s="17" t="s">
        <v>221</v>
      </c>
      <c r="C1136" s="17" t="s">
        <v>462</v>
      </c>
      <c r="D1136" s="17" t="s">
        <v>1607</v>
      </c>
      <c r="E1136" s="17" t="s">
        <v>664</v>
      </c>
      <c r="F1136" s="17" t="s">
        <v>554</v>
      </c>
      <c r="G1136" s="17" t="s">
        <v>468</v>
      </c>
      <c r="H1136" s="17" t="s">
        <v>487</v>
      </c>
      <c r="I1136" s="17" t="s">
        <v>1453</v>
      </c>
      <c r="J1136" s="17" t="s">
        <v>1608</v>
      </c>
      <c r="K1136" s="73" t="s">
        <v>1462</v>
      </c>
      <c r="L1136" s="30">
        <v>13.1</v>
      </c>
      <c r="M1136" s="30">
        <v>0</v>
      </c>
      <c r="N1136" s="30">
        <v>13.1</v>
      </c>
      <c r="O1136" s="30">
        <v>1310</v>
      </c>
      <c r="P1136" s="2">
        <v>0</v>
      </c>
      <c r="Q1136" s="2">
        <v>649.76400000000001</v>
      </c>
      <c r="R1136" s="2">
        <v>0</v>
      </c>
      <c r="S1136" s="30">
        <v>0</v>
      </c>
      <c r="T1136" s="30">
        <v>49.6</v>
      </c>
      <c r="U1136" s="30">
        <v>0</v>
      </c>
    </row>
    <row r="1137" spans="1:21" x14ac:dyDescent="0.25">
      <c r="A1137" s="16" t="s">
        <v>221</v>
      </c>
      <c r="B1137" s="16" t="s">
        <v>221</v>
      </c>
      <c r="C1137" s="16" t="s">
        <v>462</v>
      </c>
      <c r="D1137" s="16" t="s">
        <v>1607</v>
      </c>
      <c r="E1137" s="16" t="s">
        <v>664</v>
      </c>
      <c r="F1137" s="16" t="s">
        <v>554</v>
      </c>
      <c r="G1137" s="16" t="s">
        <v>470</v>
      </c>
      <c r="H1137" s="16" t="s">
        <v>487</v>
      </c>
      <c r="I1137" s="16" t="s">
        <v>1453</v>
      </c>
      <c r="J1137" s="16" t="s">
        <v>1608</v>
      </c>
      <c r="K1137" s="74" t="s">
        <v>1462</v>
      </c>
      <c r="L1137" s="29">
        <v>10.27</v>
      </c>
      <c r="M1137" s="29">
        <v>0</v>
      </c>
      <c r="N1137" s="29">
        <v>10.27</v>
      </c>
      <c r="O1137" s="29">
        <v>1027</v>
      </c>
      <c r="P1137" s="3">
        <v>0</v>
      </c>
      <c r="Q1137" s="3">
        <v>509.40199999999999</v>
      </c>
      <c r="R1137" s="3">
        <v>0</v>
      </c>
      <c r="S1137" s="29">
        <v>0</v>
      </c>
      <c r="T1137" s="29">
        <v>49.6</v>
      </c>
      <c r="U1137" s="29">
        <v>0</v>
      </c>
    </row>
    <row r="1138" spans="1:21" x14ac:dyDescent="0.25">
      <c r="A1138" s="17" t="s">
        <v>221</v>
      </c>
      <c r="B1138" s="17" t="s">
        <v>221</v>
      </c>
      <c r="C1138" s="17" t="s">
        <v>462</v>
      </c>
      <c r="D1138" s="17" t="s">
        <v>1607</v>
      </c>
      <c r="E1138" s="17" t="s">
        <v>664</v>
      </c>
      <c r="F1138" s="17" t="s">
        <v>554</v>
      </c>
      <c r="G1138" s="17" t="s">
        <v>471</v>
      </c>
      <c r="H1138" s="17" t="s">
        <v>487</v>
      </c>
      <c r="I1138" s="17" t="s">
        <v>1453</v>
      </c>
      <c r="J1138" s="17" t="s">
        <v>1608</v>
      </c>
      <c r="K1138" s="73" t="s">
        <v>1462</v>
      </c>
      <c r="L1138" s="30">
        <v>6.42</v>
      </c>
      <c r="M1138" s="30">
        <v>0</v>
      </c>
      <c r="N1138" s="30">
        <v>6.42</v>
      </c>
      <c r="O1138" s="30">
        <v>642</v>
      </c>
      <c r="P1138" s="2">
        <v>0</v>
      </c>
      <c r="Q1138" s="2">
        <v>318.43799999999999</v>
      </c>
      <c r="R1138" s="2">
        <v>0</v>
      </c>
      <c r="S1138" s="30">
        <v>0</v>
      </c>
      <c r="T1138" s="30">
        <v>49.6</v>
      </c>
      <c r="U1138" s="30">
        <v>0</v>
      </c>
    </row>
    <row r="1139" spans="1:21" x14ac:dyDescent="0.25">
      <c r="A1139" s="16" t="s">
        <v>221</v>
      </c>
      <c r="B1139" s="16" t="s">
        <v>221</v>
      </c>
      <c r="C1139" s="16" t="s">
        <v>462</v>
      </c>
      <c r="D1139" s="16" t="s">
        <v>1607</v>
      </c>
      <c r="E1139" s="16" t="s">
        <v>664</v>
      </c>
      <c r="F1139" s="16" t="s">
        <v>554</v>
      </c>
      <c r="G1139" s="16" t="s">
        <v>472</v>
      </c>
      <c r="H1139" s="16" t="s">
        <v>487</v>
      </c>
      <c r="I1139" s="16" t="s">
        <v>1453</v>
      </c>
      <c r="J1139" s="16" t="s">
        <v>1608</v>
      </c>
      <c r="K1139" s="74" t="s">
        <v>1462</v>
      </c>
      <c r="L1139" s="29">
        <v>3.24</v>
      </c>
      <c r="M1139" s="29">
        <v>0</v>
      </c>
      <c r="N1139" s="29">
        <v>3.24</v>
      </c>
      <c r="O1139" s="29">
        <v>324</v>
      </c>
      <c r="P1139" s="3">
        <v>0</v>
      </c>
      <c r="Q1139" s="3">
        <v>160.70400000000001</v>
      </c>
      <c r="R1139" s="3">
        <v>0</v>
      </c>
      <c r="S1139" s="29">
        <v>0</v>
      </c>
      <c r="T1139" s="29">
        <v>49.6</v>
      </c>
      <c r="U1139" s="29">
        <v>0</v>
      </c>
    </row>
    <row r="1140" spans="1:21" x14ac:dyDescent="0.25">
      <c r="A1140" s="17" t="s">
        <v>221</v>
      </c>
      <c r="B1140" s="17" t="s">
        <v>221</v>
      </c>
      <c r="C1140" s="17" t="s">
        <v>462</v>
      </c>
      <c r="D1140" s="17" t="s">
        <v>1607</v>
      </c>
      <c r="E1140" s="17" t="s">
        <v>664</v>
      </c>
      <c r="F1140" s="17" t="s">
        <v>554</v>
      </c>
      <c r="G1140" s="17" t="s">
        <v>473</v>
      </c>
      <c r="H1140" s="17" t="s">
        <v>487</v>
      </c>
      <c r="I1140" s="17" t="s">
        <v>1453</v>
      </c>
      <c r="J1140" s="17" t="s">
        <v>1608</v>
      </c>
      <c r="K1140" s="73" t="s">
        <v>1462</v>
      </c>
      <c r="L1140" s="30">
        <v>3.42</v>
      </c>
      <c r="M1140" s="30">
        <v>0</v>
      </c>
      <c r="N1140" s="30">
        <v>3.42</v>
      </c>
      <c r="O1140" s="30">
        <v>342</v>
      </c>
      <c r="P1140" s="2">
        <v>0</v>
      </c>
      <c r="Q1140" s="2">
        <v>169.64099999999999</v>
      </c>
      <c r="R1140" s="2">
        <v>0</v>
      </c>
      <c r="S1140" s="30">
        <v>0</v>
      </c>
      <c r="T1140" s="30">
        <v>49.6</v>
      </c>
      <c r="U1140" s="30">
        <v>0</v>
      </c>
    </row>
    <row r="1141" spans="1:21" x14ac:dyDescent="0.25">
      <c r="A1141" s="16" t="s">
        <v>221</v>
      </c>
      <c r="B1141" s="16" t="s">
        <v>221</v>
      </c>
      <c r="C1141" s="16" t="s">
        <v>462</v>
      </c>
      <c r="D1141" s="16" t="s">
        <v>1607</v>
      </c>
      <c r="E1141" s="16" t="s">
        <v>664</v>
      </c>
      <c r="F1141" s="16" t="s">
        <v>554</v>
      </c>
      <c r="G1141" s="16" t="s">
        <v>474</v>
      </c>
      <c r="H1141" s="16" t="s">
        <v>487</v>
      </c>
      <c r="I1141" s="16" t="s">
        <v>1453</v>
      </c>
      <c r="J1141" s="16" t="s">
        <v>1608</v>
      </c>
      <c r="K1141" s="74" t="s">
        <v>1462</v>
      </c>
      <c r="L1141" s="29">
        <v>2.63</v>
      </c>
      <c r="M1141" s="29">
        <v>0</v>
      </c>
      <c r="N1141" s="29">
        <v>2.63</v>
      </c>
      <c r="O1141" s="29">
        <v>263</v>
      </c>
      <c r="P1141" s="3">
        <v>0</v>
      </c>
      <c r="Q1141" s="3">
        <v>130.453</v>
      </c>
      <c r="R1141" s="3">
        <v>0</v>
      </c>
      <c r="S1141" s="29">
        <v>0</v>
      </c>
      <c r="T1141" s="29">
        <v>49.6</v>
      </c>
      <c r="U1141" s="29">
        <v>0</v>
      </c>
    </row>
    <row r="1142" spans="1:21" x14ac:dyDescent="0.25">
      <c r="A1142" s="17" t="s">
        <v>221</v>
      </c>
      <c r="B1142" s="17" t="s">
        <v>221</v>
      </c>
      <c r="C1142" s="17" t="s">
        <v>462</v>
      </c>
      <c r="D1142" s="17" t="s">
        <v>1607</v>
      </c>
      <c r="E1142" s="17" t="s">
        <v>664</v>
      </c>
      <c r="F1142" s="17" t="s">
        <v>554</v>
      </c>
      <c r="G1142" s="17" t="s">
        <v>475</v>
      </c>
      <c r="H1142" s="17" t="s">
        <v>487</v>
      </c>
      <c r="I1142" s="17" t="s">
        <v>1453</v>
      </c>
      <c r="J1142" s="17" t="s">
        <v>1608</v>
      </c>
      <c r="K1142" s="73" t="s">
        <v>1462</v>
      </c>
      <c r="L1142" s="30">
        <v>0.2</v>
      </c>
      <c r="M1142" s="30">
        <v>0</v>
      </c>
      <c r="N1142" s="30">
        <v>0.2</v>
      </c>
      <c r="O1142" s="30">
        <v>20</v>
      </c>
      <c r="P1142" s="2">
        <v>0</v>
      </c>
      <c r="Q1142" s="2">
        <v>9.9139999999999997</v>
      </c>
      <c r="R1142" s="2">
        <v>0</v>
      </c>
      <c r="S1142" s="30">
        <v>0</v>
      </c>
      <c r="T1142" s="30">
        <v>49.57</v>
      </c>
      <c r="U1142" s="30">
        <v>0</v>
      </c>
    </row>
    <row r="1143" spans="1:21" x14ac:dyDescent="0.25">
      <c r="A1143" s="16" t="s">
        <v>221</v>
      </c>
      <c r="B1143" s="16" t="s">
        <v>221</v>
      </c>
      <c r="C1143" s="16" t="s">
        <v>462</v>
      </c>
      <c r="D1143" s="16" t="s">
        <v>1607</v>
      </c>
      <c r="E1143" s="16" t="s">
        <v>664</v>
      </c>
      <c r="F1143" s="16" t="s">
        <v>554</v>
      </c>
      <c r="G1143" s="16" t="s">
        <v>476</v>
      </c>
      <c r="H1143" s="16" t="s">
        <v>487</v>
      </c>
      <c r="I1143" s="16" t="s">
        <v>1453</v>
      </c>
      <c r="J1143" s="16" t="s">
        <v>1608</v>
      </c>
      <c r="K1143" s="74" t="s">
        <v>1462</v>
      </c>
      <c r="L1143" s="29">
        <v>0.93</v>
      </c>
      <c r="M1143" s="29">
        <v>0</v>
      </c>
      <c r="N1143" s="29">
        <v>0.93</v>
      </c>
      <c r="O1143" s="29">
        <v>93</v>
      </c>
      <c r="P1143" s="3">
        <v>0</v>
      </c>
      <c r="Q1143" s="3">
        <v>46.127000000000002</v>
      </c>
      <c r="R1143" s="3">
        <v>0</v>
      </c>
      <c r="S1143" s="29">
        <v>0</v>
      </c>
      <c r="T1143" s="29">
        <v>49.6</v>
      </c>
      <c r="U1143" s="29">
        <v>0</v>
      </c>
    </row>
    <row r="1144" spans="1:21" x14ac:dyDescent="0.25">
      <c r="A1144" s="17" t="s">
        <v>221</v>
      </c>
      <c r="B1144" s="17" t="s">
        <v>221</v>
      </c>
      <c r="C1144" s="17" t="s">
        <v>462</v>
      </c>
      <c r="D1144" s="17" t="s">
        <v>1607</v>
      </c>
      <c r="E1144" s="17" t="s">
        <v>664</v>
      </c>
      <c r="F1144" s="17" t="s">
        <v>554</v>
      </c>
      <c r="G1144" s="17" t="s">
        <v>477</v>
      </c>
      <c r="H1144" s="17" t="s">
        <v>487</v>
      </c>
      <c r="I1144" s="17" t="s">
        <v>1453</v>
      </c>
      <c r="J1144" s="17" t="s">
        <v>1608</v>
      </c>
      <c r="K1144" s="73" t="s">
        <v>1462</v>
      </c>
      <c r="L1144" s="30">
        <v>3.03</v>
      </c>
      <c r="M1144" s="30">
        <v>0</v>
      </c>
      <c r="N1144" s="30">
        <v>3.03</v>
      </c>
      <c r="O1144" s="30">
        <v>303</v>
      </c>
      <c r="P1144" s="2">
        <v>0</v>
      </c>
      <c r="Q1144" s="2">
        <v>150.26400000000001</v>
      </c>
      <c r="R1144" s="2">
        <v>0</v>
      </c>
      <c r="S1144" s="30">
        <v>0</v>
      </c>
      <c r="T1144" s="30">
        <v>49.59</v>
      </c>
      <c r="U1144" s="30">
        <v>0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8A83E-CE86-42A5-B7E4-37E30C622FDC}">
  <dimension ref="A1:U790"/>
  <sheetViews>
    <sheetView workbookViewId="0"/>
  </sheetViews>
  <sheetFormatPr defaultRowHeight="15" x14ac:dyDescent="0.25"/>
  <cols>
    <col min="1" max="1" width="25.7109375" style="20" bestFit="1" customWidth="1"/>
    <col min="2" max="3" width="9.7109375" style="20" bestFit="1" customWidth="1"/>
    <col min="4" max="4" width="50.7109375" style="20" bestFit="1" customWidth="1"/>
    <col min="5" max="5" width="13.7109375" style="20" bestFit="1" customWidth="1"/>
    <col min="6" max="6" width="10.7109375" style="20" bestFit="1" customWidth="1"/>
    <col min="7" max="7" width="12.7109375" style="20" bestFit="1" customWidth="1"/>
    <col min="8" max="8" width="14.7109375" style="20" bestFit="1" customWidth="1"/>
    <col min="9" max="9" width="18.7109375" style="20" bestFit="1" customWidth="1"/>
    <col min="10" max="11" width="7.7109375" style="20" bestFit="1" customWidth="1"/>
    <col min="12" max="12" width="8.7109375" style="20" bestFit="1" customWidth="1"/>
    <col min="13" max="13" width="6.7109375" style="20" bestFit="1" customWidth="1"/>
    <col min="14" max="14" width="16.7109375" style="20" bestFit="1" customWidth="1"/>
    <col min="15" max="15" width="8.7109375" style="20" bestFit="1" customWidth="1"/>
    <col min="16" max="16" width="7.7109375" style="20" bestFit="1" customWidth="1"/>
    <col min="17" max="17" width="8.7109375" style="20" bestFit="1" customWidth="1"/>
    <col min="18" max="18" width="7.7109375" style="20" bestFit="1" customWidth="1"/>
    <col min="19" max="19" width="9.7109375" style="20" bestFit="1" customWidth="1"/>
    <col min="20" max="20" width="8.7109375" style="20" bestFit="1" customWidth="1"/>
    <col min="21" max="21" width="7.7109375" style="20" bestFit="1" customWidth="1"/>
    <col min="22" max="16384" width="9.140625" style="20"/>
  </cols>
  <sheetData>
    <row r="1" spans="1:21" x14ac:dyDescent="0.25">
      <c r="A1" s="1" t="s">
        <v>8493</v>
      </c>
      <c r="B1" s="1" t="s">
        <v>1438</v>
      </c>
      <c r="C1" s="1" t="s">
        <v>8494</v>
      </c>
      <c r="D1" s="1" t="s">
        <v>8495</v>
      </c>
      <c r="E1" s="1" t="s">
        <v>8496</v>
      </c>
      <c r="F1" s="1" t="s">
        <v>8497</v>
      </c>
      <c r="G1" s="1" t="s">
        <v>8498</v>
      </c>
      <c r="H1" s="1" t="s">
        <v>8499</v>
      </c>
      <c r="I1" s="1" t="s">
        <v>8500</v>
      </c>
      <c r="J1" s="1" t="s">
        <v>8501</v>
      </c>
      <c r="K1" s="1" t="s">
        <v>8502</v>
      </c>
      <c r="L1" s="1" t="s">
        <v>8503</v>
      </c>
      <c r="M1" s="1" t="s">
        <v>8504</v>
      </c>
      <c r="N1" s="1" t="s">
        <v>8505</v>
      </c>
      <c r="O1" s="1" t="s">
        <v>8492</v>
      </c>
      <c r="P1" s="1" t="s">
        <v>8506</v>
      </c>
      <c r="Q1" s="1" t="s">
        <v>8507</v>
      </c>
      <c r="R1" s="1" t="s">
        <v>8508</v>
      </c>
      <c r="S1" s="1" t="s">
        <v>8509</v>
      </c>
      <c r="T1" s="1" t="s">
        <v>8510</v>
      </c>
      <c r="U1" s="1" t="s">
        <v>8511</v>
      </c>
    </row>
    <row r="2" spans="1:21" x14ac:dyDescent="0.25">
      <c r="A2" s="17" t="s">
        <v>1677</v>
      </c>
      <c r="B2" s="17" t="s">
        <v>221</v>
      </c>
      <c r="C2" s="17" t="s">
        <v>221</v>
      </c>
      <c r="D2" s="17" t="s">
        <v>1885</v>
      </c>
      <c r="E2" s="73" t="s">
        <v>8512</v>
      </c>
      <c r="F2" s="17">
        <v>44</v>
      </c>
      <c r="G2" s="17">
        <v>13</v>
      </c>
      <c r="H2" s="30">
        <v>1293.26</v>
      </c>
      <c r="I2" s="30">
        <v>382.04</v>
      </c>
      <c r="J2" s="30">
        <v>13.75</v>
      </c>
      <c r="K2" s="30">
        <v>41.44</v>
      </c>
      <c r="L2" s="30">
        <v>161.52000000000001</v>
      </c>
      <c r="M2" s="30">
        <v>4.96</v>
      </c>
      <c r="N2" s="30">
        <v>0</v>
      </c>
      <c r="O2" s="30">
        <v>89.05</v>
      </c>
      <c r="P2" s="30">
        <v>13.8</v>
      </c>
      <c r="Q2" s="30">
        <v>1.0900000000000001</v>
      </c>
      <c r="R2" s="30">
        <v>0.89</v>
      </c>
      <c r="S2" s="30">
        <v>10.23</v>
      </c>
      <c r="T2" s="30">
        <v>8.4</v>
      </c>
      <c r="U2" s="30">
        <v>74.41</v>
      </c>
    </row>
    <row r="3" spans="1:21" x14ac:dyDescent="0.25">
      <c r="A3" s="16" t="s">
        <v>1677</v>
      </c>
      <c r="B3" s="16" t="s">
        <v>221</v>
      </c>
      <c r="C3" s="16" t="s">
        <v>221</v>
      </c>
      <c r="D3" s="16" t="s">
        <v>2020</v>
      </c>
      <c r="E3" s="74" t="s">
        <v>8512</v>
      </c>
      <c r="F3" s="16">
        <v>11</v>
      </c>
      <c r="G3" s="16">
        <v>6</v>
      </c>
      <c r="H3" s="29">
        <v>324.45999999999998</v>
      </c>
      <c r="I3" s="29">
        <v>169.48</v>
      </c>
      <c r="J3" s="29">
        <v>14.87</v>
      </c>
      <c r="K3" s="29">
        <v>46.18</v>
      </c>
      <c r="L3" s="29">
        <v>161.84</v>
      </c>
      <c r="M3" s="29">
        <v>5.23</v>
      </c>
      <c r="N3" s="29">
        <v>0</v>
      </c>
      <c r="O3" s="29">
        <v>97.35</v>
      </c>
      <c r="P3" s="29">
        <v>13.82</v>
      </c>
      <c r="Q3" s="29">
        <v>1.02</v>
      </c>
      <c r="R3" s="29">
        <v>0.84</v>
      </c>
      <c r="S3" s="29">
        <v>11.35</v>
      </c>
      <c r="T3" s="29">
        <v>9.31</v>
      </c>
      <c r="U3" s="29">
        <v>76.34</v>
      </c>
    </row>
    <row r="4" spans="1:21" x14ac:dyDescent="0.25">
      <c r="A4" s="17" t="s">
        <v>1677</v>
      </c>
      <c r="B4" s="17" t="s">
        <v>221</v>
      </c>
      <c r="C4" s="17" t="s">
        <v>221</v>
      </c>
      <c r="D4" s="17" t="s">
        <v>8513</v>
      </c>
      <c r="E4" s="73" t="s">
        <v>8512</v>
      </c>
      <c r="F4" s="17">
        <v>18</v>
      </c>
      <c r="G4" s="17">
        <v>9</v>
      </c>
      <c r="H4" s="30">
        <v>520.86</v>
      </c>
      <c r="I4" s="30">
        <v>260.99</v>
      </c>
      <c r="J4" s="30">
        <v>16.010000000000002</v>
      </c>
      <c r="K4" s="30">
        <v>50.62</v>
      </c>
      <c r="L4" s="30">
        <v>160.13999999999999</v>
      </c>
      <c r="M4" s="30">
        <v>4.38</v>
      </c>
      <c r="N4" s="30">
        <v>0</v>
      </c>
      <c r="O4" s="30">
        <v>105.51</v>
      </c>
      <c r="P4" s="30">
        <v>13.69</v>
      </c>
      <c r="Q4" s="30">
        <v>0.99</v>
      </c>
      <c r="R4" s="30">
        <v>0.81</v>
      </c>
      <c r="S4" s="30">
        <v>12.39</v>
      </c>
      <c r="T4" s="30">
        <v>10.18</v>
      </c>
      <c r="U4" s="30">
        <v>77.36</v>
      </c>
    </row>
    <row r="5" spans="1:21" x14ac:dyDescent="0.25">
      <c r="A5" s="16" t="s">
        <v>1677</v>
      </c>
      <c r="B5" s="16" t="s">
        <v>221</v>
      </c>
      <c r="C5" s="16" t="s">
        <v>221</v>
      </c>
      <c r="D5" s="16" t="s">
        <v>7236</v>
      </c>
      <c r="E5" s="74" t="s">
        <v>8512</v>
      </c>
      <c r="F5" s="16">
        <v>26</v>
      </c>
      <c r="G5" s="16">
        <v>14</v>
      </c>
      <c r="H5" s="29">
        <v>801.82</v>
      </c>
      <c r="I5" s="29">
        <v>434.99</v>
      </c>
      <c r="J5" s="29">
        <v>17.2</v>
      </c>
      <c r="K5" s="29">
        <v>55.55</v>
      </c>
      <c r="L5" s="29">
        <v>176.82</v>
      </c>
      <c r="M5" s="29">
        <v>4.3499999999999996</v>
      </c>
      <c r="N5" s="29">
        <v>0</v>
      </c>
      <c r="O5" s="29">
        <v>111.55</v>
      </c>
      <c r="P5" s="29">
        <v>15.02</v>
      </c>
      <c r="Q5" s="29">
        <v>0.94</v>
      </c>
      <c r="R5" s="29">
        <v>0.76</v>
      </c>
      <c r="S5" s="29">
        <v>13.53</v>
      </c>
      <c r="T5" s="29">
        <v>10.86</v>
      </c>
      <c r="U5" s="29">
        <v>78.64</v>
      </c>
    </row>
    <row r="6" spans="1:21" x14ac:dyDescent="0.25">
      <c r="A6" s="17" t="s">
        <v>1677</v>
      </c>
      <c r="B6" s="17" t="s">
        <v>221</v>
      </c>
      <c r="C6" s="17" t="s">
        <v>221</v>
      </c>
      <c r="D6" s="17" t="s">
        <v>8514</v>
      </c>
      <c r="E6" s="73" t="s">
        <v>8512</v>
      </c>
      <c r="F6" s="17">
        <v>14</v>
      </c>
      <c r="G6" s="17">
        <v>4</v>
      </c>
      <c r="H6" s="30">
        <v>470.72</v>
      </c>
      <c r="I6" s="30">
        <v>133.44999999999999</v>
      </c>
      <c r="J6" s="30">
        <v>16.2</v>
      </c>
      <c r="K6" s="30">
        <v>53.64</v>
      </c>
      <c r="L6" s="30">
        <v>158.9</v>
      </c>
      <c r="M6" s="30">
        <v>5.23</v>
      </c>
      <c r="N6" s="30">
        <v>0</v>
      </c>
      <c r="O6" s="30">
        <v>110.55</v>
      </c>
      <c r="P6" s="30">
        <v>13.59</v>
      </c>
      <c r="Q6" s="30">
        <v>0.86</v>
      </c>
      <c r="R6" s="30">
        <v>0.71</v>
      </c>
      <c r="S6" s="30">
        <v>13.11</v>
      </c>
      <c r="T6" s="30">
        <v>10.8</v>
      </c>
      <c r="U6" s="30">
        <v>80.95</v>
      </c>
    </row>
    <row r="7" spans="1:21" x14ac:dyDescent="0.25">
      <c r="A7" s="16" t="s">
        <v>1677</v>
      </c>
      <c r="B7" s="16" t="s">
        <v>221</v>
      </c>
      <c r="C7" s="16" t="s">
        <v>221</v>
      </c>
      <c r="D7" s="16" t="s">
        <v>4839</v>
      </c>
      <c r="E7" s="74" t="s">
        <v>8512</v>
      </c>
      <c r="F7" s="16">
        <v>37</v>
      </c>
      <c r="G7" s="16">
        <v>15</v>
      </c>
      <c r="H7" s="29">
        <v>1184.46</v>
      </c>
      <c r="I7" s="29">
        <v>478.81</v>
      </c>
      <c r="J7" s="29">
        <v>15.45</v>
      </c>
      <c r="K7" s="29">
        <v>46.84</v>
      </c>
      <c r="L7" s="29">
        <v>167.77</v>
      </c>
      <c r="M7" s="29">
        <v>4.21</v>
      </c>
      <c r="N7" s="29">
        <v>0</v>
      </c>
      <c r="O7" s="29">
        <v>98.11</v>
      </c>
      <c r="P7" s="29">
        <v>14.3</v>
      </c>
      <c r="Q7" s="29">
        <v>1.0900000000000001</v>
      </c>
      <c r="R7" s="29">
        <v>0.89</v>
      </c>
      <c r="S7" s="29">
        <v>11.49</v>
      </c>
      <c r="T7" s="29">
        <v>9.34</v>
      </c>
      <c r="U7" s="29">
        <v>74.349999999999994</v>
      </c>
    </row>
    <row r="8" spans="1:21" x14ac:dyDescent="0.25">
      <c r="A8" s="17" t="s">
        <v>1677</v>
      </c>
      <c r="B8" s="17" t="s">
        <v>221</v>
      </c>
      <c r="C8" s="17" t="s">
        <v>221</v>
      </c>
      <c r="D8" s="17" t="s">
        <v>7843</v>
      </c>
      <c r="E8" s="73" t="s">
        <v>8512</v>
      </c>
      <c r="F8" s="17">
        <v>22</v>
      </c>
      <c r="G8" s="17">
        <v>6</v>
      </c>
      <c r="H8" s="30">
        <v>661.04</v>
      </c>
      <c r="I8" s="30">
        <v>188.8</v>
      </c>
      <c r="J8" s="30">
        <v>19.12</v>
      </c>
      <c r="K8" s="30">
        <v>65.849999999999994</v>
      </c>
      <c r="L8" s="30">
        <v>165.4</v>
      </c>
      <c r="M8" s="30">
        <v>4.67</v>
      </c>
      <c r="N8" s="30">
        <v>0</v>
      </c>
      <c r="O8" s="30">
        <v>130.94</v>
      </c>
      <c r="P8" s="30">
        <v>14.11</v>
      </c>
      <c r="Q8" s="30">
        <v>0.79</v>
      </c>
      <c r="R8" s="30">
        <v>0.64</v>
      </c>
      <c r="S8" s="30">
        <v>15.91</v>
      </c>
      <c r="T8" s="30">
        <v>12.98</v>
      </c>
      <c r="U8" s="30">
        <v>83.21</v>
      </c>
    </row>
    <row r="9" spans="1:21" x14ac:dyDescent="0.25">
      <c r="A9" s="16" t="s">
        <v>1677</v>
      </c>
      <c r="B9" s="16" t="s">
        <v>221</v>
      </c>
      <c r="C9" s="16" t="s">
        <v>221</v>
      </c>
      <c r="D9" s="16" t="s">
        <v>8325</v>
      </c>
      <c r="E9" s="74" t="s">
        <v>8512</v>
      </c>
      <c r="F9" s="16">
        <v>4</v>
      </c>
      <c r="G9" s="16">
        <v>4</v>
      </c>
      <c r="H9" s="29">
        <v>133.80000000000001</v>
      </c>
      <c r="I9" s="29">
        <v>133.80000000000001</v>
      </c>
      <c r="J9" s="29">
        <v>15.9</v>
      </c>
      <c r="K9" s="29">
        <v>51</v>
      </c>
      <c r="L9" s="29">
        <v>151.66</v>
      </c>
      <c r="M9" s="29">
        <v>4.71</v>
      </c>
      <c r="N9" s="29">
        <v>0</v>
      </c>
      <c r="O9" s="29">
        <v>107.27</v>
      </c>
      <c r="P9" s="29">
        <v>13.01</v>
      </c>
      <c r="Q9" s="29">
        <v>0.95</v>
      </c>
      <c r="R9" s="29">
        <v>0.79</v>
      </c>
      <c r="S9" s="29">
        <v>12.48</v>
      </c>
      <c r="T9" s="29">
        <v>10.39</v>
      </c>
      <c r="U9" s="29">
        <v>78.52</v>
      </c>
    </row>
    <row r="10" spans="1:21" x14ac:dyDescent="0.25">
      <c r="A10" s="17" t="s">
        <v>1677</v>
      </c>
      <c r="B10" s="17" t="s">
        <v>221</v>
      </c>
      <c r="C10" s="17" t="s">
        <v>221</v>
      </c>
      <c r="D10" s="17" t="s">
        <v>1885</v>
      </c>
      <c r="E10" s="73" t="s">
        <v>8515</v>
      </c>
      <c r="F10" s="17">
        <v>69</v>
      </c>
      <c r="G10" s="17">
        <v>17</v>
      </c>
      <c r="H10" s="30">
        <v>2029.5</v>
      </c>
      <c r="I10" s="30">
        <v>457.55</v>
      </c>
      <c r="J10" s="30">
        <v>14.42</v>
      </c>
      <c r="K10" s="30">
        <v>44.61</v>
      </c>
      <c r="L10" s="30">
        <v>169.07</v>
      </c>
      <c r="M10" s="30">
        <v>5.28</v>
      </c>
      <c r="N10" s="30">
        <v>8.8699999999999992</v>
      </c>
      <c r="O10" s="30">
        <v>93.54</v>
      </c>
      <c r="P10" s="30">
        <v>14.4</v>
      </c>
      <c r="Q10" s="30">
        <v>1.03</v>
      </c>
      <c r="R10" s="30">
        <v>0.83</v>
      </c>
      <c r="S10" s="30">
        <v>10.99</v>
      </c>
      <c r="T10" s="30">
        <v>8.92</v>
      </c>
      <c r="U10" s="30">
        <v>76.180000000000007</v>
      </c>
    </row>
    <row r="11" spans="1:21" x14ac:dyDescent="0.25">
      <c r="A11" s="16" t="s">
        <v>1677</v>
      </c>
      <c r="B11" s="16" t="s">
        <v>221</v>
      </c>
      <c r="C11" s="16" t="s">
        <v>221</v>
      </c>
      <c r="D11" s="16" t="s">
        <v>2020</v>
      </c>
      <c r="E11" s="74" t="s">
        <v>8515</v>
      </c>
      <c r="F11" s="16">
        <v>20</v>
      </c>
      <c r="G11" s="16">
        <v>6</v>
      </c>
      <c r="H11" s="29">
        <v>556.08000000000004</v>
      </c>
      <c r="I11" s="29">
        <v>163.68</v>
      </c>
      <c r="J11" s="29">
        <v>14.96</v>
      </c>
      <c r="K11" s="29">
        <v>46.55</v>
      </c>
      <c r="L11" s="29">
        <v>176.11</v>
      </c>
      <c r="M11" s="29">
        <v>5.33</v>
      </c>
      <c r="N11" s="29">
        <v>0</v>
      </c>
      <c r="O11" s="29">
        <v>96.04</v>
      </c>
      <c r="P11" s="29">
        <v>14.96</v>
      </c>
      <c r="Q11" s="29">
        <v>1.02</v>
      </c>
      <c r="R11" s="29">
        <v>0.82</v>
      </c>
      <c r="S11" s="29">
        <v>11.44</v>
      </c>
      <c r="T11" s="29">
        <v>9.19</v>
      </c>
      <c r="U11" s="29">
        <v>76.459999999999994</v>
      </c>
    </row>
    <row r="12" spans="1:21" x14ac:dyDescent="0.25">
      <c r="A12" s="17" t="s">
        <v>1677</v>
      </c>
      <c r="B12" s="17" t="s">
        <v>221</v>
      </c>
      <c r="C12" s="17" t="s">
        <v>221</v>
      </c>
      <c r="D12" s="17" t="s">
        <v>8513</v>
      </c>
      <c r="E12" s="73" t="s">
        <v>8515</v>
      </c>
      <c r="F12" s="17">
        <v>24</v>
      </c>
      <c r="G12" s="17">
        <v>11</v>
      </c>
      <c r="H12" s="30">
        <v>728.74</v>
      </c>
      <c r="I12" s="30">
        <v>325.95999999999998</v>
      </c>
      <c r="J12" s="30">
        <v>16.27</v>
      </c>
      <c r="K12" s="30">
        <v>52.97</v>
      </c>
      <c r="L12" s="30">
        <v>156.81</v>
      </c>
      <c r="M12" s="30">
        <v>4.83</v>
      </c>
      <c r="N12" s="30">
        <v>15.13</v>
      </c>
      <c r="O12" s="30">
        <v>109.9</v>
      </c>
      <c r="P12" s="30">
        <v>13.42</v>
      </c>
      <c r="Q12" s="30">
        <v>0.91</v>
      </c>
      <c r="R12" s="30">
        <v>0.75</v>
      </c>
      <c r="S12" s="30">
        <v>12.95</v>
      </c>
      <c r="T12" s="30">
        <v>10.7</v>
      </c>
      <c r="U12" s="30">
        <v>79.58</v>
      </c>
    </row>
    <row r="13" spans="1:21" x14ac:dyDescent="0.25">
      <c r="A13" s="16" t="s">
        <v>1677</v>
      </c>
      <c r="B13" s="16" t="s">
        <v>221</v>
      </c>
      <c r="C13" s="16" t="s">
        <v>221</v>
      </c>
      <c r="D13" s="16" t="s">
        <v>7236</v>
      </c>
      <c r="E13" s="74" t="s">
        <v>8515</v>
      </c>
      <c r="F13" s="16">
        <v>50</v>
      </c>
      <c r="G13" s="16">
        <v>13</v>
      </c>
      <c r="H13" s="29">
        <v>1557.16</v>
      </c>
      <c r="I13" s="29">
        <v>408.62</v>
      </c>
      <c r="J13" s="29">
        <v>17.170000000000002</v>
      </c>
      <c r="K13" s="29">
        <v>56.93</v>
      </c>
      <c r="L13" s="29">
        <v>166.9</v>
      </c>
      <c r="M13" s="29">
        <v>4.6399999999999997</v>
      </c>
      <c r="N13" s="29">
        <v>0</v>
      </c>
      <c r="O13" s="29">
        <v>115.24</v>
      </c>
      <c r="P13" s="29">
        <v>14.23</v>
      </c>
      <c r="Q13" s="29">
        <v>0.87</v>
      </c>
      <c r="R13" s="29">
        <v>0.71</v>
      </c>
      <c r="S13" s="29">
        <v>13.86</v>
      </c>
      <c r="T13" s="29">
        <v>11.29</v>
      </c>
      <c r="U13" s="29">
        <v>80.75</v>
      </c>
    </row>
    <row r="14" spans="1:21" x14ac:dyDescent="0.25">
      <c r="A14" s="17" t="s">
        <v>1677</v>
      </c>
      <c r="B14" s="17" t="s">
        <v>221</v>
      </c>
      <c r="C14" s="17" t="s">
        <v>221</v>
      </c>
      <c r="D14" s="17" t="s">
        <v>8514</v>
      </c>
      <c r="E14" s="73" t="s">
        <v>8515</v>
      </c>
      <c r="F14" s="17">
        <v>56</v>
      </c>
      <c r="G14" s="17">
        <v>11</v>
      </c>
      <c r="H14" s="30">
        <v>1895.08</v>
      </c>
      <c r="I14" s="30">
        <v>376.21</v>
      </c>
      <c r="J14" s="30">
        <v>16.170000000000002</v>
      </c>
      <c r="K14" s="30">
        <v>53.3</v>
      </c>
      <c r="L14" s="30">
        <v>158.52000000000001</v>
      </c>
      <c r="M14" s="30">
        <v>5.2</v>
      </c>
      <c r="N14" s="30">
        <v>14.73</v>
      </c>
      <c r="O14" s="30">
        <v>110.06</v>
      </c>
      <c r="P14" s="30">
        <v>13.56</v>
      </c>
      <c r="Q14" s="30">
        <v>0.88</v>
      </c>
      <c r="R14" s="30">
        <v>0.72</v>
      </c>
      <c r="S14" s="30">
        <v>13.03</v>
      </c>
      <c r="T14" s="30">
        <v>10.74</v>
      </c>
      <c r="U14" s="30">
        <v>80.599999999999994</v>
      </c>
    </row>
    <row r="15" spans="1:21" x14ac:dyDescent="0.25">
      <c r="A15" s="16" t="s">
        <v>1677</v>
      </c>
      <c r="B15" s="16" t="s">
        <v>221</v>
      </c>
      <c r="C15" s="16" t="s">
        <v>221</v>
      </c>
      <c r="D15" s="16" t="s">
        <v>4839</v>
      </c>
      <c r="E15" s="74" t="s">
        <v>8515</v>
      </c>
      <c r="F15" s="16">
        <v>50</v>
      </c>
      <c r="G15" s="16">
        <v>12</v>
      </c>
      <c r="H15" s="29">
        <v>1587.26</v>
      </c>
      <c r="I15" s="29">
        <v>347.8</v>
      </c>
      <c r="J15" s="29">
        <v>16.29</v>
      </c>
      <c r="K15" s="29">
        <v>51.43</v>
      </c>
      <c r="L15" s="29">
        <v>157.36000000000001</v>
      </c>
      <c r="M15" s="29">
        <v>4.32</v>
      </c>
      <c r="N15" s="29">
        <v>0</v>
      </c>
      <c r="O15" s="29">
        <v>107.44</v>
      </c>
      <c r="P15" s="29">
        <v>13.46</v>
      </c>
      <c r="Q15" s="29">
        <v>0.99</v>
      </c>
      <c r="R15" s="29">
        <v>0.82</v>
      </c>
      <c r="S15" s="29">
        <v>12.57</v>
      </c>
      <c r="T15" s="29">
        <v>10.38</v>
      </c>
      <c r="U15" s="29">
        <v>77.16</v>
      </c>
    </row>
    <row r="16" spans="1:21" x14ac:dyDescent="0.25">
      <c r="A16" s="17" t="s">
        <v>1677</v>
      </c>
      <c r="B16" s="17" t="s">
        <v>221</v>
      </c>
      <c r="C16" s="17" t="s">
        <v>221</v>
      </c>
      <c r="D16" s="17" t="s">
        <v>7843</v>
      </c>
      <c r="E16" s="73" t="s">
        <v>8515</v>
      </c>
      <c r="F16" s="17">
        <v>22</v>
      </c>
      <c r="G16" s="17">
        <v>9</v>
      </c>
      <c r="H16" s="30">
        <v>679.56</v>
      </c>
      <c r="I16" s="30">
        <v>281.17</v>
      </c>
      <c r="J16" s="30">
        <v>18.010000000000002</v>
      </c>
      <c r="K16" s="30">
        <v>62.35</v>
      </c>
      <c r="L16" s="30">
        <v>164.86</v>
      </c>
      <c r="M16" s="30">
        <v>4.92</v>
      </c>
      <c r="N16" s="30">
        <v>13.83</v>
      </c>
      <c r="O16" s="30">
        <v>124.71</v>
      </c>
      <c r="P16" s="30">
        <v>14.06</v>
      </c>
      <c r="Q16" s="30">
        <v>0.76</v>
      </c>
      <c r="R16" s="30">
        <v>0.62</v>
      </c>
      <c r="S16" s="30">
        <v>15.13</v>
      </c>
      <c r="T16" s="30">
        <v>12.36</v>
      </c>
      <c r="U16" s="30">
        <v>84.02</v>
      </c>
    </row>
    <row r="17" spans="1:21" x14ac:dyDescent="0.25">
      <c r="A17" s="16" t="s">
        <v>1677</v>
      </c>
      <c r="B17" s="16" t="s">
        <v>221</v>
      </c>
      <c r="C17" s="16" t="s">
        <v>221</v>
      </c>
      <c r="D17" s="16" t="s">
        <v>8325</v>
      </c>
      <c r="E17" s="74" t="s">
        <v>8515</v>
      </c>
      <c r="F17" s="16">
        <v>24</v>
      </c>
      <c r="G17" s="16">
        <v>6</v>
      </c>
      <c r="H17" s="29">
        <v>735</v>
      </c>
      <c r="I17" s="29">
        <v>156.75</v>
      </c>
      <c r="J17" s="29">
        <v>16.18</v>
      </c>
      <c r="K17" s="29">
        <v>52.95</v>
      </c>
      <c r="L17" s="29">
        <v>155.84</v>
      </c>
      <c r="M17" s="29">
        <v>4.75</v>
      </c>
      <c r="N17" s="29">
        <v>10.32</v>
      </c>
      <c r="O17" s="29">
        <v>109.94</v>
      </c>
      <c r="P17" s="29">
        <v>13.34</v>
      </c>
      <c r="Q17" s="29">
        <v>0.9</v>
      </c>
      <c r="R17" s="29">
        <v>0.74</v>
      </c>
      <c r="S17" s="29">
        <v>12.95</v>
      </c>
      <c r="T17" s="29">
        <v>10.71</v>
      </c>
      <c r="U17" s="29">
        <v>80.02</v>
      </c>
    </row>
    <row r="18" spans="1:21" x14ac:dyDescent="0.25">
      <c r="A18" s="17" t="s">
        <v>1677</v>
      </c>
      <c r="B18" s="17" t="s">
        <v>221</v>
      </c>
      <c r="C18" s="17" t="s">
        <v>221</v>
      </c>
      <c r="D18" s="17" t="s">
        <v>1885</v>
      </c>
      <c r="E18" s="73" t="s">
        <v>1509</v>
      </c>
      <c r="F18" s="17">
        <v>80</v>
      </c>
      <c r="G18" s="17">
        <v>17</v>
      </c>
      <c r="H18" s="30">
        <v>2363.2800000000002</v>
      </c>
      <c r="I18" s="30">
        <v>478.13</v>
      </c>
      <c r="J18" s="30">
        <v>14.98</v>
      </c>
      <c r="K18" s="30">
        <v>45.18</v>
      </c>
      <c r="L18" s="30">
        <v>152.69</v>
      </c>
      <c r="M18" s="30">
        <v>5.23</v>
      </c>
      <c r="N18" s="30">
        <v>21.49</v>
      </c>
      <c r="O18" s="30">
        <v>97.19</v>
      </c>
      <c r="P18" s="30">
        <v>13.09</v>
      </c>
      <c r="Q18" s="30">
        <v>1.1000000000000001</v>
      </c>
      <c r="R18" s="30">
        <v>0.91</v>
      </c>
      <c r="S18" s="30">
        <v>11.1</v>
      </c>
      <c r="T18" s="30">
        <v>9.2200000000000006</v>
      </c>
      <c r="U18" s="30">
        <v>74.099999999999994</v>
      </c>
    </row>
    <row r="19" spans="1:21" x14ac:dyDescent="0.25">
      <c r="A19" s="16" t="s">
        <v>1677</v>
      </c>
      <c r="B19" s="16" t="s">
        <v>221</v>
      </c>
      <c r="C19" s="16" t="s">
        <v>221</v>
      </c>
      <c r="D19" s="16" t="s">
        <v>2020</v>
      </c>
      <c r="E19" s="74" t="s">
        <v>1509</v>
      </c>
      <c r="F19" s="16">
        <v>15</v>
      </c>
      <c r="G19" s="16">
        <v>7</v>
      </c>
      <c r="H19" s="29">
        <v>428.22</v>
      </c>
      <c r="I19" s="29">
        <v>206.08</v>
      </c>
      <c r="J19" s="29">
        <v>15.57</v>
      </c>
      <c r="K19" s="29">
        <v>46.99</v>
      </c>
      <c r="L19" s="29">
        <v>164.64</v>
      </c>
      <c r="M19" s="29">
        <v>5.18</v>
      </c>
      <c r="N19" s="29">
        <v>16.43</v>
      </c>
      <c r="O19" s="29">
        <v>98.89</v>
      </c>
      <c r="P19" s="29">
        <v>14.05</v>
      </c>
      <c r="Q19" s="29">
        <v>1.1000000000000001</v>
      </c>
      <c r="R19" s="29">
        <v>0.9</v>
      </c>
      <c r="S19" s="29">
        <v>11.52</v>
      </c>
      <c r="T19" s="29">
        <v>9.41</v>
      </c>
      <c r="U19" s="29">
        <v>73.97</v>
      </c>
    </row>
    <row r="20" spans="1:21" x14ac:dyDescent="0.25">
      <c r="A20" s="17" t="s">
        <v>1677</v>
      </c>
      <c r="B20" s="17" t="s">
        <v>221</v>
      </c>
      <c r="C20" s="17" t="s">
        <v>221</v>
      </c>
      <c r="D20" s="17" t="s">
        <v>8513</v>
      </c>
      <c r="E20" s="73" t="s">
        <v>1509</v>
      </c>
      <c r="F20" s="17">
        <v>32</v>
      </c>
      <c r="G20" s="17">
        <v>7</v>
      </c>
      <c r="H20" s="30">
        <v>984.64</v>
      </c>
      <c r="I20" s="30">
        <v>211.76</v>
      </c>
      <c r="J20" s="30">
        <v>16.96</v>
      </c>
      <c r="K20" s="30">
        <v>55.11</v>
      </c>
      <c r="L20" s="30">
        <v>153.49</v>
      </c>
      <c r="M20" s="30">
        <v>4.8600000000000003</v>
      </c>
      <c r="N20" s="30">
        <v>9.3000000000000007</v>
      </c>
      <c r="O20" s="30">
        <v>114.39</v>
      </c>
      <c r="P20" s="30">
        <v>13.16</v>
      </c>
      <c r="Q20" s="30">
        <v>0.92</v>
      </c>
      <c r="R20" s="30">
        <v>0.77</v>
      </c>
      <c r="S20" s="30">
        <v>13.43</v>
      </c>
      <c r="T20" s="30">
        <v>11.15</v>
      </c>
      <c r="U20" s="30">
        <v>79.2</v>
      </c>
    </row>
    <row r="21" spans="1:21" x14ac:dyDescent="0.25">
      <c r="A21" s="16" t="s">
        <v>1677</v>
      </c>
      <c r="B21" s="16" t="s">
        <v>221</v>
      </c>
      <c r="C21" s="16" t="s">
        <v>221</v>
      </c>
      <c r="D21" s="16" t="s">
        <v>7236</v>
      </c>
      <c r="E21" s="74" t="s">
        <v>1509</v>
      </c>
      <c r="F21" s="16">
        <v>46</v>
      </c>
      <c r="G21" s="16">
        <v>13</v>
      </c>
      <c r="H21" s="29">
        <v>1377.48</v>
      </c>
      <c r="I21" s="29">
        <v>351.63</v>
      </c>
      <c r="J21" s="29">
        <v>17.71</v>
      </c>
      <c r="K21" s="29">
        <v>58.05</v>
      </c>
      <c r="L21" s="29">
        <v>153.86000000000001</v>
      </c>
      <c r="M21" s="29">
        <v>4.5599999999999996</v>
      </c>
      <c r="N21" s="29">
        <v>4.57</v>
      </c>
      <c r="O21" s="29">
        <v>119.6</v>
      </c>
      <c r="P21" s="29">
        <v>13.18</v>
      </c>
      <c r="Q21" s="29">
        <v>0.91</v>
      </c>
      <c r="R21" s="29">
        <v>0.75</v>
      </c>
      <c r="S21" s="29">
        <v>14.11</v>
      </c>
      <c r="T21" s="29">
        <v>11.7</v>
      </c>
      <c r="U21" s="29">
        <v>79.650000000000006</v>
      </c>
    </row>
    <row r="22" spans="1:21" x14ac:dyDescent="0.25">
      <c r="A22" s="17" t="s">
        <v>1677</v>
      </c>
      <c r="B22" s="17" t="s">
        <v>221</v>
      </c>
      <c r="C22" s="17" t="s">
        <v>221</v>
      </c>
      <c r="D22" s="17" t="s">
        <v>8514</v>
      </c>
      <c r="E22" s="73" t="s">
        <v>1509</v>
      </c>
      <c r="F22" s="17">
        <v>68</v>
      </c>
      <c r="G22" s="17">
        <v>15</v>
      </c>
      <c r="H22" s="30">
        <v>2209.1999999999998</v>
      </c>
      <c r="I22" s="30">
        <v>492.56</v>
      </c>
      <c r="J22" s="30">
        <v>15.74</v>
      </c>
      <c r="K22" s="30">
        <v>50.1</v>
      </c>
      <c r="L22" s="30">
        <v>154.91</v>
      </c>
      <c r="M22" s="30">
        <v>5.14</v>
      </c>
      <c r="N22" s="30">
        <v>15.93</v>
      </c>
      <c r="O22" s="30">
        <v>105.23</v>
      </c>
      <c r="P22" s="30">
        <v>13.27</v>
      </c>
      <c r="Q22" s="30">
        <v>0.97</v>
      </c>
      <c r="R22" s="30">
        <v>0.8</v>
      </c>
      <c r="S22" s="30">
        <v>12.27</v>
      </c>
      <c r="T22" s="30">
        <v>10.16</v>
      </c>
      <c r="U22" s="30">
        <v>77.97</v>
      </c>
    </row>
    <row r="23" spans="1:21" x14ac:dyDescent="0.25">
      <c r="A23" s="16" t="s">
        <v>1677</v>
      </c>
      <c r="B23" s="16" t="s">
        <v>221</v>
      </c>
      <c r="C23" s="16" t="s">
        <v>221</v>
      </c>
      <c r="D23" s="16" t="s">
        <v>4839</v>
      </c>
      <c r="E23" s="74" t="s">
        <v>1509</v>
      </c>
      <c r="F23" s="16">
        <v>46</v>
      </c>
      <c r="G23" s="16">
        <v>10</v>
      </c>
      <c r="H23" s="29">
        <v>1496.82</v>
      </c>
      <c r="I23" s="29">
        <v>314.47000000000003</v>
      </c>
      <c r="J23" s="29">
        <v>16.670000000000002</v>
      </c>
      <c r="K23" s="29">
        <v>53.37</v>
      </c>
      <c r="L23" s="29">
        <v>155.65</v>
      </c>
      <c r="M23" s="29">
        <v>4.6500000000000004</v>
      </c>
      <c r="N23" s="29">
        <v>6.53</v>
      </c>
      <c r="O23" s="29">
        <v>111.07</v>
      </c>
      <c r="P23" s="29">
        <v>13.33</v>
      </c>
      <c r="Q23" s="29">
        <v>0.96</v>
      </c>
      <c r="R23" s="29">
        <v>0.8</v>
      </c>
      <c r="S23" s="29">
        <v>13.02</v>
      </c>
      <c r="T23" s="29">
        <v>10.78</v>
      </c>
      <c r="U23" s="29">
        <v>78.13</v>
      </c>
    </row>
    <row r="24" spans="1:21" x14ac:dyDescent="0.25">
      <c r="A24" s="17" t="s">
        <v>1677</v>
      </c>
      <c r="B24" s="17" t="s">
        <v>221</v>
      </c>
      <c r="C24" s="17" t="s">
        <v>221</v>
      </c>
      <c r="D24" s="17" t="s">
        <v>7843</v>
      </c>
      <c r="E24" s="73" t="s">
        <v>1509</v>
      </c>
      <c r="F24" s="17">
        <v>25</v>
      </c>
      <c r="G24" s="17">
        <v>6</v>
      </c>
      <c r="H24" s="30">
        <v>764.88</v>
      </c>
      <c r="I24" s="30">
        <v>184.46</v>
      </c>
      <c r="J24" s="30">
        <v>18.14</v>
      </c>
      <c r="K24" s="30">
        <v>59.63</v>
      </c>
      <c r="L24" s="30">
        <v>154.13999999999999</v>
      </c>
      <c r="M24" s="30">
        <v>4.72</v>
      </c>
      <c r="N24" s="30">
        <v>10.5</v>
      </c>
      <c r="O24" s="30">
        <v>122.39</v>
      </c>
      <c r="P24" s="30">
        <v>13.21</v>
      </c>
      <c r="Q24" s="30">
        <v>0.91</v>
      </c>
      <c r="R24" s="30">
        <v>0.75</v>
      </c>
      <c r="S24" s="30">
        <v>14.46</v>
      </c>
      <c r="T24" s="30">
        <v>11.99</v>
      </c>
      <c r="U24" s="30">
        <v>79.739999999999995</v>
      </c>
    </row>
    <row r="25" spans="1:21" x14ac:dyDescent="0.25">
      <c r="A25" s="16" t="s">
        <v>1677</v>
      </c>
      <c r="B25" s="16" t="s">
        <v>221</v>
      </c>
      <c r="C25" s="16" t="s">
        <v>221</v>
      </c>
      <c r="D25" s="16" t="s">
        <v>8325</v>
      </c>
      <c r="E25" s="74" t="s">
        <v>1509</v>
      </c>
      <c r="F25" s="16">
        <v>33</v>
      </c>
      <c r="G25" s="16">
        <v>10</v>
      </c>
      <c r="H25" s="29">
        <v>1004.76</v>
      </c>
      <c r="I25" s="29">
        <v>233.26</v>
      </c>
      <c r="J25" s="29">
        <v>16.600000000000001</v>
      </c>
      <c r="K25" s="29">
        <v>53.29</v>
      </c>
      <c r="L25" s="29">
        <v>153.16999999999999</v>
      </c>
      <c r="M25" s="29">
        <v>4.91</v>
      </c>
      <c r="N25" s="29">
        <v>10.23</v>
      </c>
      <c r="O25" s="29">
        <v>111.27</v>
      </c>
      <c r="P25" s="29">
        <v>13.13</v>
      </c>
      <c r="Q25" s="29">
        <v>0.95</v>
      </c>
      <c r="R25" s="29">
        <v>0.79</v>
      </c>
      <c r="S25" s="29">
        <v>13.01</v>
      </c>
      <c r="T25" s="29">
        <v>10.8</v>
      </c>
      <c r="U25" s="29">
        <v>78.36</v>
      </c>
    </row>
    <row r="26" spans="1:21" x14ac:dyDescent="0.25">
      <c r="A26" s="17" t="s">
        <v>1677</v>
      </c>
      <c r="B26" s="17" t="s">
        <v>221</v>
      </c>
      <c r="C26" s="17" t="s">
        <v>221</v>
      </c>
      <c r="D26" s="17" t="s">
        <v>5892</v>
      </c>
      <c r="E26" s="73" t="s">
        <v>1509</v>
      </c>
      <c r="F26" s="17">
        <v>1</v>
      </c>
      <c r="G26" s="17">
        <v>0</v>
      </c>
      <c r="H26" s="30">
        <v>29.92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</row>
    <row r="27" spans="1:21" x14ac:dyDescent="0.25">
      <c r="A27" s="16" t="s">
        <v>1677</v>
      </c>
      <c r="B27" s="16" t="s">
        <v>221</v>
      </c>
      <c r="C27" s="16" t="s">
        <v>221</v>
      </c>
      <c r="D27" s="16" t="s">
        <v>1885</v>
      </c>
      <c r="E27" s="74" t="s">
        <v>8516</v>
      </c>
      <c r="F27" s="16">
        <v>21</v>
      </c>
      <c r="G27" s="16">
        <v>2</v>
      </c>
      <c r="H27" s="29">
        <v>577.38</v>
      </c>
      <c r="I27" s="29">
        <v>55.92</v>
      </c>
      <c r="J27" s="29">
        <v>15.48</v>
      </c>
      <c r="K27" s="29">
        <v>47.9</v>
      </c>
      <c r="L27" s="29">
        <v>145.56</v>
      </c>
      <c r="M27" s="29">
        <v>5.12</v>
      </c>
      <c r="N27" s="29">
        <v>16.93</v>
      </c>
      <c r="O27" s="29">
        <v>102.91</v>
      </c>
      <c r="P27" s="29">
        <v>12.52</v>
      </c>
      <c r="Q27" s="29">
        <v>1.04</v>
      </c>
      <c r="R27" s="29">
        <v>0.87</v>
      </c>
      <c r="S27" s="29">
        <v>11.75</v>
      </c>
      <c r="T27" s="29">
        <v>9.86</v>
      </c>
      <c r="U27" s="29">
        <v>75.87</v>
      </c>
    </row>
    <row r="28" spans="1:21" x14ac:dyDescent="0.25">
      <c r="A28" s="17" t="s">
        <v>1677</v>
      </c>
      <c r="B28" s="17" t="s">
        <v>221</v>
      </c>
      <c r="C28" s="17" t="s">
        <v>221</v>
      </c>
      <c r="D28" s="17" t="s">
        <v>2020</v>
      </c>
      <c r="E28" s="73" t="s">
        <v>8516</v>
      </c>
      <c r="F28" s="17">
        <v>11</v>
      </c>
      <c r="G28" s="17">
        <v>2</v>
      </c>
      <c r="H28" s="30">
        <v>272.68</v>
      </c>
      <c r="I28" s="30">
        <v>47.5</v>
      </c>
      <c r="J28" s="30">
        <v>12.48</v>
      </c>
      <c r="K28" s="30">
        <v>37.619999999999997</v>
      </c>
      <c r="L28" s="30">
        <v>160.68</v>
      </c>
      <c r="M28" s="30">
        <v>5.52</v>
      </c>
      <c r="N28" s="30">
        <v>0</v>
      </c>
      <c r="O28" s="30">
        <v>81.96</v>
      </c>
      <c r="P28" s="30">
        <v>13.73</v>
      </c>
      <c r="Q28" s="30">
        <v>1.08</v>
      </c>
      <c r="R28" s="30">
        <v>0.88</v>
      </c>
      <c r="S28" s="30">
        <v>9.34</v>
      </c>
      <c r="T28" s="30">
        <v>7.67</v>
      </c>
      <c r="U28" s="30">
        <v>74.81</v>
      </c>
    </row>
    <row r="29" spans="1:21" x14ac:dyDescent="0.25">
      <c r="A29" s="16" t="s">
        <v>1677</v>
      </c>
      <c r="B29" s="16" t="s">
        <v>221</v>
      </c>
      <c r="C29" s="16" t="s">
        <v>221</v>
      </c>
      <c r="D29" s="16" t="s">
        <v>2931</v>
      </c>
      <c r="E29" s="74" t="s">
        <v>8516</v>
      </c>
      <c r="F29" s="16">
        <v>17</v>
      </c>
      <c r="G29" s="16">
        <v>4</v>
      </c>
      <c r="H29" s="29">
        <v>511.46</v>
      </c>
      <c r="I29" s="29">
        <v>121.54</v>
      </c>
      <c r="J29" s="29">
        <v>15.68</v>
      </c>
      <c r="K29" s="29">
        <v>52.7</v>
      </c>
      <c r="L29" s="29">
        <v>153.19999999999999</v>
      </c>
      <c r="M29" s="29">
        <v>5.35</v>
      </c>
      <c r="N29" s="29">
        <v>0</v>
      </c>
      <c r="O29" s="29">
        <v>109.46</v>
      </c>
      <c r="P29" s="29">
        <v>13.13</v>
      </c>
      <c r="Q29" s="29">
        <v>0.82</v>
      </c>
      <c r="R29" s="29">
        <v>0.68</v>
      </c>
      <c r="S29" s="29">
        <v>12.91</v>
      </c>
      <c r="T29" s="29">
        <v>10.72</v>
      </c>
      <c r="U29" s="29">
        <v>82.35</v>
      </c>
    </row>
    <row r="30" spans="1:21" x14ac:dyDescent="0.25">
      <c r="A30" s="17" t="s">
        <v>1677</v>
      </c>
      <c r="B30" s="17" t="s">
        <v>221</v>
      </c>
      <c r="C30" s="17" t="s">
        <v>221</v>
      </c>
      <c r="D30" s="17" t="s">
        <v>8513</v>
      </c>
      <c r="E30" s="73" t="s">
        <v>8516</v>
      </c>
      <c r="F30" s="17">
        <v>18</v>
      </c>
      <c r="G30" s="17">
        <v>7</v>
      </c>
      <c r="H30" s="30">
        <v>512.48</v>
      </c>
      <c r="I30" s="30">
        <v>171.85</v>
      </c>
      <c r="J30" s="30">
        <v>15.41</v>
      </c>
      <c r="K30" s="30">
        <v>48.58</v>
      </c>
      <c r="L30" s="30">
        <v>168.96</v>
      </c>
      <c r="M30" s="30">
        <v>4.6100000000000003</v>
      </c>
      <c r="N30" s="30">
        <v>11.34</v>
      </c>
      <c r="O30" s="30">
        <v>100.54</v>
      </c>
      <c r="P30" s="30">
        <v>14.39</v>
      </c>
      <c r="Q30" s="30">
        <v>0.99</v>
      </c>
      <c r="R30" s="30">
        <v>0.8</v>
      </c>
      <c r="S30" s="30">
        <v>11.92</v>
      </c>
      <c r="T30" s="30">
        <v>9.68</v>
      </c>
      <c r="U30" s="30">
        <v>77.319999999999993</v>
      </c>
    </row>
    <row r="31" spans="1:21" x14ac:dyDescent="0.25">
      <c r="A31" s="16" t="s">
        <v>1677</v>
      </c>
      <c r="B31" s="16" t="s">
        <v>221</v>
      </c>
      <c r="C31" s="16" t="s">
        <v>221</v>
      </c>
      <c r="D31" s="16" t="s">
        <v>7236</v>
      </c>
      <c r="E31" s="74" t="s">
        <v>8516</v>
      </c>
      <c r="F31" s="16">
        <v>52</v>
      </c>
      <c r="G31" s="16">
        <v>1</v>
      </c>
      <c r="H31" s="29">
        <v>1473.4</v>
      </c>
      <c r="I31" s="29">
        <v>27.42</v>
      </c>
      <c r="J31" s="29">
        <v>16.86</v>
      </c>
      <c r="K31" s="29">
        <v>50.64</v>
      </c>
      <c r="L31" s="29">
        <v>152.22</v>
      </c>
      <c r="M31" s="29">
        <v>4.5199999999999996</v>
      </c>
      <c r="N31" s="29">
        <v>0</v>
      </c>
      <c r="O31" s="29">
        <v>107.47</v>
      </c>
      <c r="P31" s="29">
        <v>13.05</v>
      </c>
      <c r="Q31" s="29">
        <v>1.1299999999999999</v>
      </c>
      <c r="R31" s="29">
        <v>0.94</v>
      </c>
      <c r="S31" s="29">
        <v>12.35</v>
      </c>
      <c r="T31" s="29">
        <v>10.27</v>
      </c>
      <c r="U31" s="29">
        <v>73.239999999999995</v>
      </c>
    </row>
    <row r="32" spans="1:21" x14ac:dyDescent="0.25">
      <c r="A32" s="17" t="s">
        <v>1677</v>
      </c>
      <c r="B32" s="17" t="s">
        <v>221</v>
      </c>
      <c r="C32" s="17" t="s">
        <v>221</v>
      </c>
      <c r="D32" s="17" t="s">
        <v>8514</v>
      </c>
      <c r="E32" s="73" t="s">
        <v>8516</v>
      </c>
      <c r="F32" s="17">
        <v>14</v>
      </c>
      <c r="G32" s="17">
        <v>4</v>
      </c>
      <c r="H32" s="30">
        <v>444.94</v>
      </c>
      <c r="I32" s="30">
        <v>132.36000000000001</v>
      </c>
      <c r="J32" s="30">
        <v>15.85</v>
      </c>
      <c r="K32" s="30">
        <v>52.58</v>
      </c>
      <c r="L32" s="30">
        <v>144.19</v>
      </c>
      <c r="M32" s="30">
        <v>5.24</v>
      </c>
      <c r="N32" s="30">
        <v>0</v>
      </c>
      <c r="O32" s="30">
        <v>110.83</v>
      </c>
      <c r="P32" s="30">
        <v>12.41</v>
      </c>
      <c r="Q32" s="30">
        <v>0.86</v>
      </c>
      <c r="R32" s="30">
        <v>0.72</v>
      </c>
      <c r="S32" s="30">
        <v>12.87</v>
      </c>
      <c r="T32" s="30">
        <v>10.82</v>
      </c>
      <c r="U32" s="30">
        <v>81.22</v>
      </c>
    </row>
    <row r="33" spans="1:21" x14ac:dyDescent="0.25">
      <c r="A33" s="16" t="s">
        <v>1677</v>
      </c>
      <c r="B33" s="16" t="s">
        <v>221</v>
      </c>
      <c r="C33" s="16" t="s">
        <v>221</v>
      </c>
      <c r="D33" s="16" t="s">
        <v>7843</v>
      </c>
      <c r="E33" s="74" t="s">
        <v>8516</v>
      </c>
      <c r="F33" s="16">
        <v>20</v>
      </c>
      <c r="G33" s="16">
        <v>5</v>
      </c>
      <c r="H33" s="29">
        <v>564.16</v>
      </c>
      <c r="I33" s="29">
        <v>110.96</v>
      </c>
      <c r="J33" s="29">
        <v>17.84</v>
      </c>
      <c r="K33" s="29">
        <v>62.03</v>
      </c>
      <c r="L33" s="29">
        <v>162.44999999999999</v>
      </c>
      <c r="M33" s="29">
        <v>4.9400000000000004</v>
      </c>
      <c r="N33" s="29">
        <v>3.33</v>
      </c>
      <c r="O33" s="29">
        <v>124.5</v>
      </c>
      <c r="P33" s="29">
        <v>13.87</v>
      </c>
      <c r="Q33" s="29">
        <v>0.74</v>
      </c>
      <c r="R33" s="29">
        <v>0.61</v>
      </c>
      <c r="S33" s="29">
        <v>15.07</v>
      </c>
      <c r="T33" s="29">
        <v>12.35</v>
      </c>
      <c r="U33" s="29">
        <v>84.45</v>
      </c>
    </row>
    <row r="34" spans="1:21" x14ac:dyDescent="0.25">
      <c r="A34" s="17" t="s">
        <v>1677</v>
      </c>
      <c r="B34" s="17" t="s">
        <v>221</v>
      </c>
      <c r="C34" s="17" t="s">
        <v>221</v>
      </c>
      <c r="D34" s="17" t="s">
        <v>5892</v>
      </c>
      <c r="E34" s="73" t="s">
        <v>8516</v>
      </c>
      <c r="F34" s="17">
        <v>34</v>
      </c>
      <c r="G34" s="17">
        <v>1</v>
      </c>
      <c r="H34" s="30">
        <v>1042.98</v>
      </c>
      <c r="I34" s="30">
        <v>32.24</v>
      </c>
      <c r="J34" s="30">
        <v>15.65</v>
      </c>
      <c r="K34" s="30">
        <v>52.32</v>
      </c>
      <c r="L34" s="30">
        <v>154.54</v>
      </c>
      <c r="M34" s="30">
        <v>4.92</v>
      </c>
      <c r="N34" s="30">
        <v>0</v>
      </c>
      <c r="O34" s="30">
        <v>108.63</v>
      </c>
      <c r="P34" s="30">
        <v>13.24</v>
      </c>
      <c r="Q34" s="30">
        <v>0.83</v>
      </c>
      <c r="R34" s="30">
        <v>0.69</v>
      </c>
      <c r="S34" s="30">
        <v>12.82</v>
      </c>
      <c r="T34" s="30">
        <v>10.62</v>
      </c>
      <c r="U34" s="30">
        <v>81.92</v>
      </c>
    </row>
    <row r="35" spans="1:21" x14ac:dyDescent="0.25">
      <c r="A35" s="16" t="s">
        <v>1677</v>
      </c>
      <c r="B35" s="16" t="s">
        <v>221</v>
      </c>
      <c r="C35" s="16" t="s">
        <v>221</v>
      </c>
      <c r="D35" s="16" t="s">
        <v>5972</v>
      </c>
      <c r="E35" s="74" t="s">
        <v>8517</v>
      </c>
      <c r="F35" s="16">
        <v>63</v>
      </c>
      <c r="G35" s="16">
        <v>23</v>
      </c>
      <c r="H35" s="29">
        <v>1868.92</v>
      </c>
      <c r="I35" s="29">
        <v>616.39</v>
      </c>
      <c r="J35" s="29">
        <v>17.12</v>
      </c>
      <c r="K35" s="29">
        <v>56.05</v>
      </c>
      <c r="L35" s="29">
        <v>163.51</v>
      </c>
      <c r="M35" s="29">
        <v>4.49</v>
      </c>
      <c r="N35" s="29">
        <v>0</v>
      </c>
      <c r="O35" s="29">
        <v>114.39</v>
      </c>
      <c r="P35" s="29">
        <v>13.96</v>
      </c>
      <c r="Q35" s="29">
        <v>0.91</v>
      </c>
      <c r="R35" s="29">
        <v>0.74</v>
      </c>
      <c r="S35" s="29">
        <v>13.65</v>
      </c>
      <c r="T35" s="29">
        <v>11.17</v>
      </c>
      <c r="U35" s="29">
        <v>79.75</v>
      </c>
    </row>
    <row r="36" spans="1:21" x14ac:dyDescent="0.25">
      <c r="A36" s="17" t="s">
        <v>1677</v>
      </c>
      <c r="B36" s="17" t="s">
        <v>221</v>
      </c>
      <c r="C36" s="17" t="s">
        <v>221</v>
      </c>
      <c r="D36" s="17" t="s">
        <v>2020</v>
      </c>
      <c r="E36" s="73" t="s">
        <v>8517</v>
      </c>
      <c r="F36" s="17">
        <v>27</v>
      </c>
      <c r="G36" s="17">
        <v>10</v>
      </c>
      <c r="H36" s="30">
        <v>784.46</v>
      </c>
      <c r="I36" s="30">
        <v>284.63</v>
      </c>
      <c r="J36" s="30">
        <v>15.65</v>
      </c>
      <c r="K36" s="30">
        <v>43.9</v>
      </c>
      <c r="L36" s="30">
        <v>159.9</v>
      </c>
      <c r="M36" s="30">
        <v>5.29</v>
      </c>
      <c r="N36" s="30">
        <v>12.36</v>
      </c>
      <c r="O36" s="30">
        <v>94.87</v>
      </c>
      <c r="P36" s="30">
        <v>13.67</v>
      </c>
      <c r="Q36" s="30">
        <v>1.28</v>
      </c>
      <c r="R36" s="30">
        <v>1.06</v>
      </c>
      <c r="S36" s="30">
        <v>10.76</v>
      </c>
      <c r="T36" s="30">
        <v>8.85</v>
      </c>
      <c r="U36" s="30">
        <v>68.73</v>
      </c>
    </row>
    <row r="37" spans="1:21" x14ac:dyDescent="0.25">
      <c r="A37" s="16" t="s">
        <v>1677</v>
      </c>
      <c r="B37" s="16" t="s">
        <v>221</v>
      </c>
      <c r="C37" s="16" t="s">
        <v>221</v>
      </c>
      <c r="D37" s="16" t="s">
        <v>2931</v>
      </c>
      <c r="E37" s="74" t="s">
        <v>8517</v>
      </c>
      <c r="F37" s="16">
        <v>52</v>
      </c>
      <c r="G37" s="16">
        <v>17</v>
      </c>
      <c r="H37" s="29">
        <v>1446.36</v>
      </c>
      <c r="I37" s="29">
        <v>489.49</v>
      </c>
      <c r="J37" s="29">
        <v>15.38</v>
      </c>
      <c r="K37" s="29">
        <v>47.74</v>
      </c>
      <c r="L37" s="29">
        <v>159.22</v>
      </c>
      <c r="M37" s="29">
        <v>5.39</v>
      </c>
      <c r="N37" s="29">
        <v>0</v>
      </c>
      <c r="O37" s="29">
        <v>100.61</v>
      </c>
      <c r="P37" s="29">
        <v>13.61</v>
      </c>
      <c r="Q37" s="29">
        <v>1.03</v>
      </c>
      <c r="R37" s="29">
        <v>0.85</v>
      </c>
      <c r="S37" s="29">
        <v>11.71</v>
      </c>
      <c r="T37" s="29">
        <v>9.64</v>
      </c>
      <c r="U37" s="29">
        <v>76.14</v>
      </c>
    </row>
    <row r="38" spans="1:21" x14ac:dyDescent="0.25">
      <c r="A38" s="17" t="s">
        <v>1677</v>
      </c>
      <c r="B38" s="17" t="s">
        <v>221</v>
      </c>
      <c r="C38" s="17" t="s">
        <v>221</v>
      </c>
      <c r="D38" s="17" t="s">
        <v>8513</v>
      </c>
      <c r="E38" s="73" t="s">
        <v>8517</v>
      </c>
      <c r="F38" s="17">
        <v>28</v>
      </c>
      <c r="G38" s="17">
        <v>11</v>
      </c>
      <c r="H38" s="30">
        <v>870.08</v>
      </c>
      <c r="I38" s="30">
        <v>340.65</v>
      </c>
      <c r="J38" s="30">
        <v>15.9</v>
      </c>
      <c r="K38" s="30">
        <v>52.21</v>
      </c>
      <c r="L38" s="30">
        <v>150.05000000000001</v>
      </c>
      <c r="M38" s="30">
        <v>4.51</v>
      </c>
      <c r="N38" s="30">
        <v>0</v>
      </c>
      <c r="O38" s="30">
        <v>109.4</v>
      </c>
      <c r="P38" s="30">
        <v>12.88</v>
      </c>
      <c r="Q38" s="30">
        <v>0.88</v>
      </c>
      <c r="R38" s="30">
        <v>0.74</v>
      </c>
      <c r="S38" s="30">
        <v>12.78</v>
      </c>
      <c r="T38" s="30">
        <v>10.66</v>
      </c>
      <c r="U38" s="30">
        <v>80.38</v>
      </c>
    </row>
    <row r="39" spans="1:21" x14ac:dyDescent="0.25">
      <c r="A39" s="16" t="s">
        <v>1677</v>
      </c>
      <c r="B39" s="16" t="s">
        <v>221</v>
      </c>
      <c r="C39" s="16" t="s">
        <v>221</v>
      </c>
      <c r="D39" s="16" t="s">
        <v>7236</v>
      </c>
      <c r="E39" s="74" t="s">
        <v>8517</v>
      </c>
      <c r="F39" s="16">
        <v>9</v>
      </c>
      <c r="G39" s="16">
        <v>7</v>
      </c>
      <c r="H39" s="29">
        <v>250.32</v>
      </c>
      <c r="I39" s="29">
        <v>193.46</v>
      </c>
      <c r="J39" s="29">
        <v>17.420000000000002</v>
      </c>
      <c r="K39" s="29">
        <v>58.37</v>
      </c>
      <c r="L39" s="29">
        <v>154.30000000000001</v>
      </c>
      <c r="M39" s="29">
        <v>4.9800000000000004</v>
      </c>
      <c r="N39" s="29">
        <v>0</v>
      </c>
      <c r="O39" s="29">
        <v>119.79</v>
      </c>
      <c r="P39" s="29">
        <v>13.22</v>
      </c>
      <c r="Q39" s="29">
        <v>0.84</v>
      </c>
      <c r="R39" s="29">
        <v>0.7</v>
      </c>
      <c r="S39" s="29">
        <v>14.2</v>
      </c>
      <c r="T39" s="29">
        <v>11.77</v>
      </c>
      <c r="U39" s="29">
        <v>81.52</v>
      </c>
    </row>
    <row r="40" spans="1:21" x14ac:dyDescent="0.25">
      <c r="A40" s="17" t="s">
        <v>1677</v>
      </c>
      <c r="B40" s="17" t="s">
        <v>221</v>
      </c>
      <c r="C40" s="17" t="s">
        <v>221</v>
      </c>
      <c r="D40" s="17" t="s">
        <v>8514</v>
      </c>
      <c r="E40" s="73" t="s">
        <v>8517</v>
      </c>
      <c r="F40" s="17">
        <v>70</v>
      </c>
      <c r="G40" s="17">
        <v>21</v>
      </c>
      <c r="H40" s="30">
        <v>2246.08</v>
      </c>
      <c r="I40" s="30">
        <v>686.95</v>
      </c>
      <c r="J40" s="30">
        <v>16.239999999999998</v>
      </c>
      <c r="K40" s="30">
        <v>52.36</v>
      </c>
      <c r="L40" s="30">
        <v>152.13</v>
      </c>
      <c r="M40" s="30">
        <v>5.23</v>
      </c>
      <c r="N40" s="30">
        <v>12.4</v>
      </c>
      <c r="O40" s="30">
        <v>109.64</v>
      </c>
      <c r="P40" s="30">
        <v>13.05</v>
      </c>
      <c r="Q40" s="30">
        <v>0.94</v>
      </c>
      <c r="R40" s="30">
        <v>0.78</v>
      </c>
      <c r="S40" s="30">
        <v>12.8</v>
      </c>
      <c r="T40" s="30">
        <v>10.64</v>
      </c>
      <c r="U40" s="30">
        <v>78.81</v>
      </c>
    </row>
    <row r="41" spans="1:21" x14ac:dyDescent="0.25">
      <c r="A41" s="16" t="s">
        <v>1677</v>
      </c>
      <c r="B41" s="16" t="s">
        <v>221</v>
      </c>
      <c r="C41" s="16" t="s">
        <v>221</v>
      </c>
      <c r="D41" s="16" t="s">
        <v>4839</v>
      </c>
      <c r="E41" s="74" t="s">
        <v>8517</v>
      </c>
      <c r="F41" s="16">
        <v>54</v>
      </c>
      <c r="G41" s="16">
        <v>13</v>
      </c>
      <c r="H41" s="29">
        <v>1787.96</v>
      </c>
      <c r="I41" s="29">
        <v>436.97</v>
      </c>
      <c r="J41" s="29">
        <v>15.43</v>
      </c>
      <c r="K41" s="29">
        <v>48.35</v>
      </c>
      <c r="L41" s="29">
        <v>157.09</v>
      </c>
      <c r="M41" s="29">
        <v>4.88</v>
      </c>
      <c r="N41" s="29">
        <v>6.73</v>
      </c>
      <c r="O41" s="29">
        <v>101.9</v>
      </c>
      <c r="P41" s="29">
        <v>13.44</v>
      </c>
      <c r="Q41" s="29">
        <v>1.01</v>
      </c>
      <c r="R41" s="29">
        <v>0.83</v>
      </c>
      <c r="S41" s="29">
        <v>11.86</v>
      </c>
      <c r="T41" s="29">
        <v>9.7899999999999991</v>
      </c>
      <c r="U41" s="29">
        <v>76.849999999999994</v>
      </c>
    </row>
    <row r="42" spans="1:21" x14ac:dyDescent="0.25">
      <c r="A42" s="17" t="s">
        <v>1677</v>
      </c>
      <c r="B42" s="17" t="s">
        <v>221</v>
      </c>
      <c r="C42" s="17" t="s">
        <v>221</v>
      </c>
      <c r="D42" s="17" t="s">
        <v>7843</v>
      </c>
      <c r="E42" s="73" t="s">
        <v>8517</v>
      </c>
      <c r="F42" s="17">
        <v>30</v>
      </c>
      <c r="G42" s="17">
        <v>9</v>
      </c>
      <c r="H42" s="30">
        <v>884.3</v>
      </c>
      <c r="I42" s="30">
        <v>234.19</v>
      </c>
      <c r="J42" s="30">
        <v>17.98</v>
      </c>
      <c r="K42" s="30">
        <v>59.98</v>
      </c>
      <c r="L42" s="30">
        <v>167.76</v>
      </c>
      <c r="M42" s="30">
        <v>4.8600000000000003</v>
      </c>
      <c r="N42" s="30">
        <v>8.16</v>
      </c>
      <c r="O42" s="30">
        <v>120.49</v>
      </c>
      <c r="P42" s="30">
        <v>14.3</v>
      </c>
      <c r="Q42" s="30">
        <v>0.86</v>
      </c>
      <c r="R42" s="30">
        <v>0.7</v>
      </c>
      <c r="S42" s="30">
        <v>14.56</v>
      </c>
      <c r="T42" s="30">
        <v>11.84</v>
      </c>
      <c r="U42" s="30">
        <v>80.97</v>
      </c>
    </row>
    <row r="43" spans="1:21" x14ac:dyDescent="0.25">
      <c r="A43" s="16" t="s">
        <v>1677</v>
      </c>
      <c r="B43" s="16" t="s">
        <v>221</v>
      </c>
      <c r="C43" s="16" t="s">
        <v>221</v>
      </c>
      <c r="D43" s="16" t="s">
        <v>5515</v>
      </c>
      <c r="E43" s="74" t="s">
        <v>8517</v>
      </c>
      <c r="F43" s="16">
        <v>12</v>
      </c>
      <c r="G43" s="16">
        <v>9</v>
      </c>
      <c r="H43" s="29">
        <v>348.43</v>
      </c>
      <c r="I43" s="29">
        <v>268.20999999999998</v>
      </c>
      <c r="J43" s="29">
        <v>15.4</v>
      </c>
      <c r="K43" s="29">
        <v>50.08</v>
      </c>
      <c r="L43" s="29">
        <v>152.85</v>
      </c>
      <c r="M43" s="29">
        <v>5.01</v>
      </c>
      <c r="N43" s="29">
        <v>0</v>
      </c>
      <c r="O43" s="29">
        <v>105.16</v>
      </c>
      <c r="P43" s="29">
        <v>13.1</v>
      </c>
      <c r="Q43" s="29">
        <v>0.91</v>
      </c>
      <c r="R43" s="29">
        <v>0.75</v>
      </c>
      <c r="S43" s="29">
        <v>12.28</v>
      </c>
      <c r="T43" s="29">
        <v>10.199999999999999</v>
      </c>
      <c r="U43" s="29">
        <v>79.760000000000005</v>
      </c>
    </row>
    <row r="44" spans="1:21" x14ac:dyDescent="0.25">
      <c r="A44" s="17" t="s">
        <v>1677</v>
      </c>
      <c r="B44" s="17" t="s">
        <v>221</v>
      </c>
      <c r="C44" s="17" t="s">
        <v>221</v>
      </c>
      <c r="D44" s="17" t="s">
        <v>5892</v>
      </c>
      <c r="E44" s="73" t="s">
        <v>8517</v>
      </c>
      <c r="F44" s="17">
        <v>54</v>
      </c>
      <c r="G44" s="17">
        <v>14</v>
      </c>
      <c r="H44" s="30">
        <v>1576.3</v>
      </c>
      <c r="I44" s="30">
        <v>413.5</v>
      </c>
      <c r="J44" s="30">
        <v>16.88</v>
      </c>
      <c r="K44" s="30">
        <v>55.19</v>
      </c>
      <c r="L44" s="30">
        <v>159.85</v>
      </c>
      <c r="M44" s="30">
        <v>4.95</v>
      </c>
      <c r="N44" s="30">
        <v>9.06</v>
      </c>
      <c r="O44" s="30">
        <v>113.43</v>
      </c>
      <c r="P44" s="30">
        <v>13.66</v>
      </c>
      <c r="Q44" s="30">
        <v>0.91</v>
      </c>
      <c r="R44" s="30">
        <v>0.75</v>
      </c>
      <c r="S44" s="30">
        <v>13.46</v>
      </c>
      <c r="T44" s="30">
        <v>11.07</v>
      </c>
      <c r="U44" s="30">
        <v>79.72</v>
      </c>
    </row>
    <row r="45" spans="1:21" x14ac:dyDescent="0.25">
      <c r="A45" s="16" t="s">
        <v>1677</v>
      </c>
      <c r="B45" s="16" t="s">
        <v>221</v>
      </c>
      <c r="C45" s="16" t="s">
        <v>221</v>
      </c>
      <c r="D45" s="16" t="s">
        <v>5972</v>
      </c>
      <c r="E45" s="74" t="s">
        <v>8518</v>
      </c>
      <c r="F45" s="16">
        <v>60</v>
      </c>
      <c r="G45" s="16">
        <v>5</v>
      </c>
      <c r="H45" s="29">
        <v>1850</v>
      </c>
      <c r="I45" s="29">
        <v>149.44</v>
      </c>
      <c r="J45" s="29">
        <v>16.82</v>
      </c>
      <c r="K45" s="29">
        <v>57.91</v>
      </c>
      <c r="L45" s="29">
        <v>162.51</v>
      </c>
      <c r="M45" s="29">
        <v>4.43</v>
      </c>
      <c r="N45" s="29">
        <v>10.93</v>
      </c>
      <c r="O45" s="29">
        <v>117.18</v>
      </c>
      <c r="P45" s="29">
        <v>13.88</v>
      </c>
      <c r="Q45" s="29">
        <v>0.76</v>
      </c>
      <c r="R45" s="29">
        <v>0.62</v>
      </c>
      <c r="S45" s="29">
        <v>14.12</v>
      </c>
      <c r="T45" s="29">
        <v>11.57</v>
      </c>
      <c r="U45" s="29">
        <v>83.97</v>
      </c>
    </row>
    <row r="46" spans="1:21" x14ac:dyDescent="0.25">
      <c r="A46" s="17" t="s">
        <v>1677</v>
      </c>
      <c r="B46" s="17" t="s">
        <v>221</v>
      </c>
      <c r="C46" s="17" t="s">
        <v>221</v>
      </c>
      <c r="D46" s="17" t="s">
        <v>2020</v>
      </c>
      <c r="E46" s="73" t="s">
        <v>8518</v>
      </c>
      <c r="F46" s="17">
        <v>18</v>
      </c>
      <c r="G46" s="17">
        <v>3</v>
      </c>
      <c r="H46" s="30">
        <v>530.24</v>
      </c>
      <c r="I46" s="30">
        <v>87.7</v>
      </c>
      <c r="J46" s="30">
        <v>13.51</v>
      </c>
      <c r="K46" s="30">
        <v>42.08</v>
      </c>
      <c r="L46" s="30">
        <v>176.15</v>
      </c>
      <c r="M46" s="30">
        <v>5.47</v>
      </c>
      <c r="N46" s="30">
        <v>0</v>
      </c>
      <c r="O46" s="30">
        <v>87.87</v>
      </c>
      <c r="P46" s="30">
        <v>14.97</v>
      </c>
      <c r="Q46" s="30">
        <v>1</v>
      </c>
      <c r="R46" s="30">
        <v>0.8</v>
      </c>
      <c r="S46" s="30">
        <v>10.4</v>
      </c>
      <c r="T46" s="30">
        <v>8.36</v>
      </c>
      <c r="U46" s="30">
        <v>76.98</v>
      </c>
    </row>
    <row r="47" spans="1:21" x14ac:dyDescent="0.25">
      <c r="A47" s="16" t="s">
        <v>1677</v>
      </c>
      <c r="B47" s="16" t="s">
        <v>221</v>
      </c>
      <c r="C47" s="16" t="s">
        <v>221</v>
      </c>
      <c r="D47" s="16" t="s">
        <v>2208</v>
      </c>
      <c r="E47" s="74" t="s">
        <v>8518</v>
      </c>
      <c r="F47" s="16">
        <v>10</v>
      </c>
      <c r="G47" s="16">
        <v>2</v>
      </c>
      <c r="H47" s="29">
        <v>253.42</v>
      </c>
      <c r="I47" s="29">
        <v>51.64</v>
      </c>
      <c r="J47" s="29">
        <v>14.6</v>
      </c>
      <c r="K47" s="29">
        <v>48.58</v>
      </c>
      <c r="L47" s="29">
        <v>150.47999999999999</v>
      </c>
      <c r="M47" s="29">
        <v>4.78</v>
      </c>
      <c r="N47" s="29">
        <v>0</v>
      </c>
      <c r="O47" s="29">
        <v>102.31</v>
      </c>
      <c r="P47" s="29">
        <v>12.91</v>
      </c>
      <c r="Q47" s="29">
        <v>0.83</v>
      </c>
      <c r="R47" s="29">
        <v>0.69</v>
      </c>
      <c r="S47" s="29">
        <v>11.95</v>
      </c>
      <c r="T47" s="29">
        <v>9.9600000000000009</v>
      </c>
      <c r="U47" s="29">
        <v>81.88</v>
      </c>
    </row>
    <row r="48" spans="1:21" x14ac:dyDescent="0.25">
      <c r="A48" s="17" t="s">
        <v>1677</v>
      </c>
      <c r="B48" s="17" t="s">
        <v>221</v>
      </c>
      <c r="C48" s="17" t="s">
        <v>221</v>
      </c>
      <c r="D48" s="17" t="s">
        <v>2931</v>
      </c>
      <c r="E48" s="73" t="s">
        <v>8518</v>
      </c>
      <c r="F48" s="17">
        <v>42</v>
      </c>
      <c r="G48" s="17">
        <v>2</v>
      </c>
      <c r="H48" s="30">
        <v>1177.8399999999999</v>
      </c>
      <c r="I48" s="30">
        <v>60.95</v>
      </c>
      <c r="J48" s="30">
        <v>16.3</v>
      </c>
      <c r="K48" s="30">
        <v>52.84</v>
      </c>
      <c r="L48" s="30">
        <v>145.1</v>
      </c>
      <c r="M48" s="30">
        <v>5.16</v>
      </c>
      <c r="N48" s="30">
        <v>0</v>
      </c>
      <c r="O48" s="30">
        <v>111.54</v>
      </c>
      <c r="P48" s="30">
        <v>12.48</v>
      </c>
      <c r="Q48" s="30">
        <v>0.92</v>
      </c>
      <c r="R48" s="30">
        <v>0.78</v>
      </c>
      <c r="S48" s="30">
        <v>12.91</v>
      </c>
      <c r="T48" s="30">
        <v>10.84</v>
      </c>
      <c r="U48" s="30">
        <v>79.23</v>
      </c>
    </row>
    <row r="49" spans="1:21" x14ac:dyDescent="0.25">
      <c r="A49" s="16" t="s">
        <v>1677</v>
      </c>
      <c r="B49" s="16" t="s">
        <v>221</v>
      </c>
      <c r="C49" s="16" t="s">
        <v>221</v>
      </c>
      <c r="D49" s="16" t="s">
        <v>8514</v>
      </c>
      <c r="E49" s="74" t="s">
        <v>8518</v>
      </c>
      <c r="F49" s="16">
        <v>90</v>
      </c>
      <c r="G49" s="16">
        <v>3</v>
      </c>
      <c r="H49" s="29">
        <v>2837.7</v>
      </c>
      <c r="I49" s="29">
        <v>91.06</v>
      </c>
      <c r="J49" s="29">
        <v>16.059999999999999</v>
      </c>
      <c r="K49" s="29">
        <v>52.85</v>
      </c>
      <c r="L49" s="29">
        <v>145.59</v>
      </c>
      <c r="M49" s="29">
        <v>5.24</v>
      </c>
      <c r="N49" s="29">
        <v>0</v>
      </c>
      <c r="O49" s="29">
        <v>111.25</v>
      </c>
      <c r="P49" s="29">
        <v>12.52</v>
      </c>
      <c r="Q49" s="29">
        <v>0.88</v>
      </c>
      <c r="R49" s="29">
        <v>0.74</v>
      </c>
      <c r="S49" s="29">
        <v>12.93</v>
      </c>
      <c r="T49" s="29">
        <v>10.85</v>
      </c>
      <c r="U49" s="29">
        <v>80.5</v>
      </c>
    </row>
    <row r="50" spans="1:21" x14ac:dyDescent="0.25">
      <c r="A50" s="17" t="s">
        <v>1677</v>
      </c>
      <c r="B50" s="17" t="s">
        <v>221</v>
      </c>
      <c r="C50" s="17" t="s">
        <v>221</v>
      </c>
      <c r="D50" s="17" t="s">
        <v>4839</v>
      </c>
      <c r="E50" s="73" t="s">
        <v>8518</v>
      </c>
      <c r="F50" s="17">
        <v>76</v>
      </c>
      <c r="G50" s="17">
        <v>7</v>
      </c>
      <c r="H50" s="30">
        <v>2526.1</v>
      </c>
      <c r="I50" s="30">
        <v>223.17</v>
      </c>
      <c r="J50" s="30">
        <v>17.47</v>
      </c>
      <c r="K50" s="30">
        <v>59.22</v>
      </c>
      <c r="L50" s="30">
        <v>156.85</v>
      </c>
      <c r="M50" s="30">
        <v>4.72</v>
      </c>
      <c r="N50" s="30">
        <v>13.13</v>
      </c>
      <c r="O50" s="30">
        <v>120.75</v>
      </c>
      <c r="P50" s="30">
        <v>13.42</v>
      </c>
      <c r="Q50" s="30">
        <v>0.81</v>
      </c>
      <c r="R50" s="30">
        <v>0.67</v>
      </c>
      <c r="S50" s="30">
        <v>14.4</v>
      </c>
      <c r="T50" s="30">
        <v>11.9</v>
      </c>
      <c r="U50" s="30">
        <v>82.45</v>
      </c>
    </row>
    <row r="51" spans="1:21" x14ac:dyDescent="0.25">
      <c r="A51" s="16" t="s">
        <v>1677</v>
      </c>
      <c r="B51" s="16" t="s">
        <v>221</v>
      </c>
      <c r="C51" s="16" t="s">
        <v>221</v>
      </c>
      <c r="D51" s="16" t="s">
        <v>7843</v>
      </c>
      <c r="E51" s="74" t="s">
        <v>8518</v>
      </c>
      <c r="F51" s="16">
        <v>32</v>
      </c>
      <c r="G51" s="16">
        <v>7</v>
      </c>
      <c r="H51" s="29">
        <v>961.12</v>
      </c>
      <c r="I51" s="29">
        <v>216.14</v>
      </c>
      <c r="J51" s="29">
        <v>18.86</v>
      </c>
      <c r="K51" s="29">
        <v>65.930000000000007</v>
      </c>
      <c r="L51" s="29">
        <v>166.72</v>
      </c>
      <c r="M51" s="29">
        <v>5.01</v>
      </c>
      <c r="N51" s="29">
        <v>35.83</v>
      </c>
      <c r="O51" s="29">
        <v>130.63</v>
      </c>
      <c r="P51" s="29">
        <v>14.21</v>
      </c>
      <c r="Q51" s="29">
        <v>0.74</v>
      </c>
      <c r="R51" s="29">
        <v>0.6</v>
      </c>
      <c r="S51" s="29">
        <v>15.95</v>
      </c>
      <c r="T51" s="29">
        <v>12.99</v>
      </c>
      <c r="U51" s="29">
        <v>84.55</v>
      </c>
    </row>
    <row r="52" spans="1:21" x14ac:dyDescent="0.25">
      <c r="A52" s="17" t="s">
        <v>1677</v>
      </c>
      <c r="B52" s="17" t="s">
        <v>221</v>
      </c>
      <c r="C52" s="17" t="s">
        <v>221</v>
      </c>
      <c r="D52" s="17" t="s">
        <v>5515</v>
      </c>
      <c r="E52" s="73" t="s">
        <v>8518</v>
      </c>
      <c r="F52" s="17">
        <v>36</v>
      </c>
      <c r="G52" s="17">
        <v>2</v>
      </c>
      <c r="H52" s="30">
        <v>1054.32</v>
      </c>
      <c r="I52" s="30">
        <v>57.84</v>
      </c>
      <c r="J52" s="30">
        <v>15.95</v>
      </c>
      <c r="K52" s="30">
        <v>52.77</v>
      </c>
      <c r="L52" s="30">
        <v>176.24</v>
      </c>
      <c r="M52" s="30">
        <v>5.2</v>
      </c>
      <c r="N52" s="30">
        <v>0</v>
      </c>
      <c r="O52" s="30">
        <v>106.32</v>
      </c>
      <c r="P52" s="30">
        <v>14.98</v>
      </c>
      <c r="Q52" s="30">
        <v>0.86</v>
      </c>
      <c r="R52" s="30">
        <v>0.69</v>
      </c>
      <c r="S52" s="30">
        <v>12.91</v>
      </c>
      <c r="T52" s="30">
        <v>10.38</v>
      </c>
      <c r="U52" s="30">
        <v>80.97</v>
      </c>
    </row>
    <row r="53" spans="1:21" x14ac:dyDescent="0.25">
      <c r="A53" s="16" t="s">
        <v>1677</v>
      </c>
      <c r="B53" s="16" t="s">
        <v>221</v>
      </c>
      <c r="C53" s="16" t="s">
        <v>221</v>
      </c>
      <c r="D53" s="16" t="s">
        <v>5892</v>
      </c>
      <c r="E53" s="74" t="s">
        <v>8518</v>
      </c>
      <c r="F53" s="16">
        <v>42</v>
      </c>
      <c r="G53" s="16">
        <v>7</v>
      </c>
      <c r="H53" s="29">
        <v>1270.08</v>
      </c>
      <c r="I53" s="29">
        <v>211.56</v>
      </c>
      <c r="J53" s="29">
        <v>16.940000000000001</v>
      </c>
      <c r="K53" s="29">
        <v>57.58</v>
      </c>
      <c r="L53" s="29">
        <v>162.56</v>
      </c>
      <c r="M53" s="29">
        <v>4.9800000000000004</v>
      </c>
      <c r="N53" s="29">
        <v>9.9600000000000009</v>
      </c>
      <c r="O53" s="29">
        <v>116.76</v>
      </c>
      <c r="P53" s="29">
        <v>13.88</v>
      </c>
      <c r="Q53" s="29">
        <v>0.8</v>
      </c>
      <c r="R53" s="29">
        <v>0.65</v>
      </c>
      <c r="S53" s="29">
        <v>14.04</v>
      </c>
      <c r="T53" s="29">
        <v>11.5</v>
      </c>
      <c r="U53" s="29">
        <v>82.86</v>
      </c>
    </row>
    <row r="54" spans="1:21" x14ac:dyDescent="0.25">
      <c r="A54" s="17" t="s">
        <v>1677</v>
      </c>
      <c r="B54" s="17" t="s">
        <v>221</v>
      </c>
      <c r="C54" s="17" t="s">
        <v>221</v>
      </c>
      <c r="D54" s="17" t="s">
        <v>5972</v>
      </c>
      <c r="E54" s="73" t="s">
        <v>1576</v>
      </c>
      <c r="F54" s="17">
        <v>50</v>
      </c>
      <c r="G54" s="17">
        <v>8</v>
      </c>
      <c r="H54" s="30">
        <v>1476.06</v>
      </c>
      <c r="I54" s="30">
        <v>231.2</v>
      </c>
      <c r="J54" s="30">
        <v>17.09</v>
      </c>
      <c r="K54" s="30">
        <v>56.74</v>
      </c>
      <c r="L54" s="30">
        <v>159.83000000000001</v>
      </c>
      <c r="M54" s="30">
        <v>4.54</v>
      </c>
      <c r="N54" s="30">
        <v>9.83</v>
      </c>
      <c r="O54" s="30">
        <v>116.04</v>
      </c>
      <c r="P54" s="30">
        <v>13.66</v>
      </c>
      <c r="Q54" s="30">
        <v>0.87</v>
      </c>
      <c r="R54" s="30">
        <v>0.71</v>
      </c>
      <c r="S54" s="30">
        <v>13.82</v>
      </c>
      <c r="T54" s="30">
        <v>11.37</v>
      </c>
      <c r="U54" s="30">
        <v>80.88</v>
      </c>
    </row>
    <row r="55" spans="1:21" x14ac:dyDescent="0.25">
      <c r="A55" s="16" t="s">
        <v>1677</v>
      </c>
      <c r="B55" s="16" t="s">
        <v>221</v>
      </c>
      <c r="C55" s="16" t="s">
        <v>221</v>
      </c>
      <c r="D55" s="16" t="s">
        <v>2020</v>
      </c>
      <c r="E55" s="74" t="s">
        <v>1576</v>
      </c>
      <c r="F55" s="16">
        <v>13</v>
      </c>
      <c r="G55" s="16">
        <v>6</v>
      </c>
      <c r="H55" s="29">
        <v>397.86</v>
      </c>
      <c r="I55" s="29">
        <v>156.93</v>
      </c>
      <c r="J55" s="29">
        <v>15.01</v>
      </c>
      <c r="K55" s="29">
        <v>46.47</v>
      </c>
      <c r="L55" s="29">
        <v>160.99</v>
      </c>
      <c r="M55" s="29">
        <v>5.36</v>
      </c>
      <c r="N55" s="29">
        <v>0</v>
      </c>
      <c r="O55" s="29">
        <v>98.06</v>
      </c>
      <c r="P55" s="29">
        <v>13.76</v>
      </c>
      <c r="Q55" s="29">
        <v>1.03</v>
      </c>
      <c r="R55" s="29">
        <v>0.85</v>
      </c>
      <c r="S55" s="29">
        <v>11.42</v>
      </c>
      <c r="T55" s="29">
        <v>9.3800000000000008</v>
      </c>
      <c r="U55" s="29">
        <v>76.06</v>
      </c>
    </row>
    <row r="56" spans="1:21" x14ac:dyDescent="0.25">
      <c r="A56" s="17" t="s">
        <v>1677</v>
      </c>
      <c r="B56" s="17" t="s">
        <v>221</v>
      </c>
      <c r="C56" s="17" t="s">
        <v>221</v>
      </c>
      <c r="D56" s="17" t="s">
        <v>2208</v>
      </c>
      <c r="E56" s="73" t="s">
        <v>1576</v>
      </c>
      <c r="F56" s="17">
        <v>59</v>
      </c>
      <c r="G56" s="17">
        <v>12</v>
      </c>
      <c r="H56" s="30">
        <v>1714.08</v>
      </c>
      <c r="I56" s="30">
        <v>362.79</v>
      </c>
      <c r="J56" s="30">
        <v>16.91</v>
      </c>
      <c r="K56" s="30">
        <v>56.68</v>
      </c>
      <c r="L56" s="30">
        <v>161.56</v>
      </c>
      <c r="M56" s="30">
        <v>4.84</v>
      </c>
      <c r="N56" s="30">
        <v>8.07</v>
      </c>
      <c r="O56" s="30">
        <v>115.5</v>
      </c>
      <c r="P56" s="30">
        <v>13.8</v>
      </c>
      <c r="Q56" s="30">
        <v>0.84</v>
      </c>
      <c r="R56" s="30">
        <v>0.69</v>
      </c>
      <c r="S56" s="30">
        <v>13.82</v>
      </c>
      <c r="T56" s="30">
        <v>11.34</v>
      </c>
      <c r="U56" s="30">
        <v>81.709999999999994</v>
      </c>
    </row>
    <row r="57" spans="1:21" x14ac:dyDescent="0.25">
      <c r="A57" s="16" t="s">
        <v>1677</v>
      </c>
      <c r="B57" s="16" t="s">
        <v>221</v>
      </c>
      <c r="C57" s="16" t="s">
        <v>221</v>
      </c>
      <c r="D57" s="16" t="s">
        <v>2931</v>
      </c>
      <c r="E57" s="74" t="s">
        <v>1576</v>
      </c>
      <c r="F57" s="16">
        <v>1</v>
      </c>
      <c r="G57" s="16">
        <v>0</v>
      </c>
      <c r="H57" s="29">
        <v>27.66</v>
      </c>
      <c r="I57" s="29">
        <v>0</v>
      </c>
      <c r="J57" s="29">
        <v>0</v>
      </c>
      <c r="K57" s="29">
        <v>0</v>
      </c>
      <c r="L57" s="29">
        <v>0</v>
      </c>
      <c r="M57" s="29">
        <v>0</v>
      </c>
      <c r="N57" s="29">
        <v>0</v>
      </c>
      <c r="O57" s="29">
        <v>0</v>
      </c>
      <c r="P57" s="29">
        <v>0</v>
      </c>
      <c r="Q57" s="29">
        <v>0</v>
      </c>
      <c r="R57" s="29">
        <v>0</v>
      </c>
      <c r="S57" s="29">
        <v>0</v>
      </c>
      <c r="T57" s="29">
        <v>0</v>
      </c>
      <c r="U57" s="29">
        <v>0</v>
      </c>
    </row>
    <row r="58" spans="1:21" x14ac:dyDescent="0.25">
      <c r="A58" s="17" t="s">
        <v>1677</v>
      </c>
      <c r="B58" s="17" t="s">
        <v>221</v>
      </c>
      <c r="C58" s="17" t="s">
        <v>221</v>
      </c>
      <c r="D58" s="17" t="s">
        <v>8514</v>
      </c>
      <c r="E58" s="73" t="s">
        <v>1576</v>
      </c>
      <c r="F58" s="17">
        <v>32</v>
      </c>
      <c r="G58" s="17">
        <v>6</v>
      </c>
      <c r="H58" s="30">
        <v>1016.58</v>
      </c>
      <c r="I58" s="30">
        <v>150.75</v>
      </c>
      <c r="J58" s="30">
        <v>16.75</v>
      </c>
      <c r="K58" s="30">
        <v>55.6</v>
      </c>
      <c r="L58" s="30">
        <v>155.63</v>
      </c>
      <c r="M58" s="30">
        <v>5.23</v>
      </c>
      <c r="N58" s="30">
        <v>9.43</v>
      </c>
      <c r="O58" s="30">
        <v>114.63</v>
      </c>
      <c r="P58" s="30">
        <v>13.33</v>
      </c>
      <c r="Q58" s="30">
        <v>0.86</v>
      </c>
      <c r="R58" s="30">
        <v>0.71</v>
      </c>
      <c r="S58" s="30">
        <v>13.56</v>
      </c>
      <c r="T58" s="30">
        <v>11.22</v>
      </c>
      <c r="U58" s="30">
        <v>80.98</v>
      </c>
    </row>
    <row r="59" spans="1:21" x14ac:dyDescent="0.25">
      <c r="A59" s="16" t="s">
        <v>1677</v>
      </c>
      <c r="B59" s="16" t="s">
        <v>221</v>
      </c>
      <c r="C59" s="16" t="s">
        <v>221</v>
      </c>
      <c r="D59" s="16" t="s">
        <v>4715</v>
      </c>
      <c r="E59" s="74" t="s">
        <v>1576</v>
      </c>
      <c r="F59" s="16">
        <v>6</v>
      </c>
      <c r="G59" s="16">
        <v>2</v>
      </c>
      <c r="H59" s="29">
        <v>199.42</v>
      </c>
      <c r="I59" s="29">
        <v>68.040000000000006</v>
      </c>
      <c r="J59" s="29">
        <v>12.04</v>
      </c>
      <c r="K59" s="29">
        <v>34.159999999999997</v>
      </c>
      <c r="L59" s="29">
        <v>130.41999999999999</v>
      </c>
      <c r="M59" s="29">
        <v>5.12</v>
      </c>
      <c r="N59" s="29">
        <v>0</v>
      </c>
      <c r="O59" s="29">
        <v>79.680000000000007</v>
      </c>
      <c r="P59" s="29">
        <v>11.31</v>
      </c>
      <c r="Q59" s="29">
        <v>1.22</v>
      </c>
      <c r="R59" s="29">
        <v>1.05</v>
      </c>
      <c r="S59" s="29">
        <v>8.49</v>
      </c>
      <c r="T59" s="29">
        <v>7.28</v>
      </c>
      <c r="U59" s="29">
        <v>70.53</v>
      </c>
    </row>
    <row r="60" spans="1:21" x14ac:dyDescent="0.25">
      <c r="A60" s="17" t="s">
        <v>1677</v>
      </c>
      <c r="B60" s="17" t="s">
        <v>221</v>
      </c>
      <c r="C60" s="17" t="s">
        <v>221</v>
      </c>
      <c r="D60" s="17" t="s">
        <v>4839</v>
      </c>
      <c r="E60" s="73" t="s">
        <v>1576</v>
      </c>
      <c r="F60" s="17">
        <v>60</v>
      </c>
      <c r="G60" s="17">
        <v>10</v>
      </c>
      <c r="H60" s="30">
        <v>1998.2</v>
      </c>
      <c r="I60" s="30">
        <v>341.23</v>
      </c>
      <c r="J60" s="30">
        <v>18.079999999999998</v>
      </c>
      <c r="K60" s="30">
        <v>59.77</v>
      </c>
      <c r="L60" s="30">
        <v>150.29</v>
      </c>
      <c r="M60" s="30">
        <v>4.55</v>
      </c>
      <c r="N60" s="30">
        <v>7.83</v>
      </c>
      <c r="O60" s="30">
        <v>123.23</v>
      </c>
      <c r="P60" s="30">
        <v>12.9</v>
      </c>
      <c r="Q60" s="30">
        <v>0.89</v>
      </c>
      <c r="R60" s="30">
        <v>0.74</v>
      </c>
      <c r="S60" s="30">
        <v>14.5</v>
      </c>
      <c r="T60" s="30">
        <v>12.09</v>
      </c>
      <c r="U60" s="30">
        <v>80.209999999999994</v>
      </c>
    </row>
    <row r="61" spans="1:21" x14ac:dyDescent="0.25">
      <c r="A61" s="16" t="s">
        <v>1677</v>
      </c>
      <c r="B61" s="16" t="s">
        <v>221</v>
      </c>
      <c r="C61" s="16" t="s">
        <v>221</v>
      </c>
      <c r="D61" s="16" t="s">
        <v>7843</v>
      </c>
      <c r="E61" s="74" t="s">
        <v>1576</v>
      </c>
      <c r="F61" s="16">
        <v>26</v>
      </c>
      <c r="G61" s="16">
        <v>10</v>
      </c>
      <c r="H61" s="29">
        <v>786.16</v>
      </c>
      <c r="I61" s="29">
        <v>306.42</v>
      </c>
      <c r="J61" s="29">
        <v>19.32</v>
      </c>
      <c r="K61" s="29">
        <v>64.959999999999994</v>
      </c>
      <c r="L61" s="29">
        <v>163.05000000000001</v>
      </c>
      <c r="M61" s="29">
        <v>4.9800000000000004</v>
      </c>
      <c r="N61" s="29">
        <v>9.33</v>
      </c>
      <c r="O61" s="29">
        <v>130.1</v>
      </c>
      <c r="P61" s="29">
        <v>13.92</v>
      </c>
      <c r="Q61" s="29">
        <v>0.86</v>
      </c>
      <c r="R61" s="29">
        <v>0.7</v>
      </c>
      <c r="S61" s="29">
        <v>15.68</v>
      </c>
      <c r="T61" s="29">
        <v>12.84</v>
      </c>
      <c r="U61" s="29">
        <v>81.17</v>
      </c>
    </row>
    <row r="62" spans="1:21" x14ac:dyDescent="0.25">
      <c r="A62" s="17" t="s">
        <v>1677</v>
      </c>
      <c r="B62" s="17" t="s">
        <v>221</v>
      </c>
      <c r="C62" s="17" t="s">
        <v>221</v>
      </c>
      <c r="D62" s="17" t="s">
        <v>5515</v>
      </c>
      <c r="E62" s="73" t="s">
        <v>1576</v>
      </c>
      <c r="F62" s="17">
        <v>32</v>
      </c>
      <c r="G62" s="17">
        <v>7</v>
      </c>
      <c r="H62" s="30">
        <v>913.42</v>
      </c>
      <c r="I62" s="30">
        <v>199.56</v>
      </c>
      <c r="J62" s="30">
        <v>16.86</v>
      </c>
      <c r="K62" s="30">
        <v>55.4</v>
      </c>
      <c r="L62" s="30">
        <v>161.02000000000001</v>
      </c>
      <c r="M62" s="30">
        <v>5.08</v>
      </c>
      <c r="N62" s="30">
        <v>11.62</v>
      </c>
      <c r="O62" s="30">
        <v>113.55</v>
      </c>
      <c r="P62" s="30">
        <v>13.76</v>
      </c>
      <c r="Q62" s="30">
        <v>0.89</v>
      </c>
      <c r="R62" s="30">
        <v>0.73</v>
      </c>
      <c r="S62" s="30">
        <v>13.51</v>
      </c>
      <c r="T62" s="30">
        <v>11.09</v>
      </c>
      <c r="U62" s="30">
        <v>80.12</v>
      </c>
    </row>
    <row r="63" spans="1:21" x14ac:dyDescent="0.25">
      <c r="A63" s="16" t="s">
        <v>1677</v>
      </c>
      <c r="B63" s="16" t="s">
        <v>221</v>
      </c>
      <c r="C63" s="16" t="s">
        <v>221</v>
      </c>
      <c r="D63" s="16" t="s">
        <v>5892</v>
      </c>
      <c r="E63" s="74" t="s">
        <v>1576</v>
      </c>
      <c r="F63" s="16">
        <v>48</v>
      </c>
      <c r="G63" s="16">
        <v>11</v>
      </c>
      <c r="H63" s="29">
        <v>1421.68</v>
      </c>
      <c r="I63" s="29">
        <v>325.35000000000002</v>
      </c>
      <c r="J63" s="29">
        <v>17.920000000000002</v>
      </c>
      <c r="K63" s="29">
        <v>59.98</v>
      </c>
      <c r="L63" s="29">
        <v>164.54</v>
      </c>
      <c r="M63" s="29">
        <v>4.8899999999999997</v>
      </c>
      <c r="N63" s="29">
        <v>28.46</v>
      </c>
      <c r="O63" s="29">
        <v>120.99</v>
      </c>
      <c r="P63" s="29">
        <v>14.04</v>
      </c>
      <c r="Q63" s="29">
        <v>0.85</v>
      </c>
      <c r="R63" s="29">
        <v>0.7</v>
      </c>
      <c r="S63" s="29">
        <v>14.56</v>
      </c>
      <c r="T63" s="29">
        <v>11.9</v>
      </c>
      <c r="U63" s="29">
        <v>81.260000000000005</v>
      </c>
    </row>
    <row r="64" spans="1:21" x14ac:dyDescent="0.25">
      <c r="A64" s="17" t="s">
        <v>1677</v>
      </c>
      <c r="B64" s="17" t="s">
        <v>221</v>
      </c>
      <c r="C64" s="17" t="s">
        <v>221</v>
      </c>
      <c r="D64" s="17" t="s">
        <v>1885</v>
      </c>
      <c r="E64" s="73" t="s">
        <v>1480</v>
      </c>
      <c r="F64" s="17">
        <v>18</v>
      </c>
      <c r="G64" s="17">
        <v>10</v>
      </c>
      <c r="H64" s="30">
        <v>511.78</v>
      </c>
      <c r="I64" s="30">
        <v>287.49</v>
      </c>
      <c r="J64" s="30">
        <v>15.22</v>
      </c>
      <c r="K64" s="30">
        <v>47.1</v>
      </c>
      <c r="L64" s="30">
        <v>153.99</v>
      </c>
      <c r="M64" s="30">
        <v>5.21</v>
      </c>
      <c r="N64" s="30">
        <v>0</v>
      </c>
      <c r="O64" s="30">
        <v>100.21</v>
      </c>
      <c r="P64" s="30">
        <v>13.2</v>
      </c>
      <c r="Q64" s="30">
        <v>1.04</v>
      </c>
      <c r="R64" s="30">
        <v>0.86</v>
      </c>
      <c r="S64" s="30">
        <v>11.56</v>
      </c>
      <c r="T64" s="30">
        <v>9.59</v>
      </c>
      <c r="U64" s="30">
        <v>75.959999999999994</v>
      </c>
    </row>
    <row r="65" spans="1:21" x14ac:dyDescent="0.25">
      <c r="A65" s="16" t="s">
        <v>1677</v>
      </c>
      <c r="B65" s="16" t="s">
        <v>221</v>
      </c>
      <c r="C65" s="16" t="s">
        <v>221</v>
      </c>
      <c r="D65" s="16" t="s">
        <v>5972</v>
      </c>
      <c r="E65" s="74" t="s">
        <v>1480</v>
      </c>
      <c r="F65" s="16">
        <v>70</v>
      </c>
      <c r="G65" s="16">
        <v>8</v>
      </c>
      <c r="H65" s="29">
        <v>2056.88</v>
      </c>
      <c r="I65" s="29">
        <v>239.73</v>
      </c>
      <c r="J65" s="29">
        <v>18.010000000000002</v>
      </c>
      <c r="K65" s="29">
        <v>59.3</v>
      </c>
      <c r="L65" s="29">
        <v>153.66999999999999</v>
      </c>
      <c r="M65" s="29">
        <v>4.63</v>
      </c>
      <c r="N65" s="29">
        <v>0</v>
      </c>
      <c r="O65" s="29">
        <v>121.85</v>
      </c>
      <c r="P65" s="29">
        <v>13.17</v>
      </c>
      <c r="Q65" s="29">
        <v>0.9</v>
      </c>
      <c r="R65" s="29">
        <v>0.75</v>
      </c>
      <c r="S65" s="29">
        <v>14.39</v>
      </c>
      <c r="T65" s="29">
        <v>11.94</v>
      </c>
      <c r="U65" s="29">
        <v>79.91</v>
      </c>
    </row>
    <row r="66" spans="1:21" x14ac:dyDescent="0.25">
      <c r="A66" s="17" t="s">
        <v>1677</v>
      </c>
      <c r="B66" s="17" t="s">
        <v>221</v>
      </c>
      <c r="C66" s="17" t="s">
        <v>221</v>
      </c>
      <c r="D66" s="17" t="s">
        <v>2020</v>
      </c>
      <c r="E66" s="73" t="s">
        <v>1480</v>
      </c>
      <c r="F66" s="17">
        <v>15</v>
      </c>
      <c r="G66" s="17">
        <v>7</v>
      </c>
      <c r="H66" s="30">
        <v>445.62</v>
      </c>
      <c r="I66" s="30">
        <v>212.64</v>
      </c>
      <c r="J66" s="30">
        <v>15.64</v>
      </c>
      <c r="K66" s="30">
        <v>49.68</v>
      </c>
      <c r="L66" s="30">
        <v>169.75</v>
      </c>
      <c r="M66" s="30">
        <v>5.26</v>
      </c>
      <c r="N66" s="30">
        <v>9.6300000000000008</v>
      </c>
      <c r="O66" s="30">
        <v>102.31</v>
      </c>
      <c r="P66" s="30">
        <v>14.46</v>
      </c>
      <c r="Q66" s="30">
        <v>0.97</v>
      </c>
      <c r="R66" s="30">
        <v>0.79</v>
      </c>
      <c r="S66" s="30">
        <v>12.17</v>
      </c>
      <c r="T66" s="30">
        <v>9.8699999999999992</v>
      </c>
      <c r="U66" s="30">
        <v>77.84</v>
      </c>
    </row>
    <row r="67" spans="1:21" x14ac:dyDescent="0.25">
      <c r="A67" s="16" t="s">
        <v>1677</v>
      </c>
      <c r="B67" s="16" t="s">
        <v>221</v>
      </c>
      <c r="C67" s="16" t="s">
        <v>221</v>
      </c>
      <c r="D67" s="16" t="s">
        <v>2208</v>
      </c>
      <c r="E67" s="74" t="s">
        <v>1480</v>
      </c>
      <c r="F67" s="16">
        <v>44</v>
      </c>
      <c r="G67" s="16">
        <v>10</v>
      </c>
      <c r="H67" s="29">
        <v>1326.12</v>
      </c>
      <c r="I67" s="29">
        <v>290.43</v>
      </c>
      <c r="J67" s="29">
        <v>17.14</v>
      </c>
      <c r="K67" s="29">
        <v>54.92</v>
      </c>
      <c r="L67" s="29">
        <v>167.33</v>
      </c>
      <c r="M67" s="29">
        <v>4.9400000000000004</v>
      </c>
      <c r="N67" s="29">
        <v>12.89</v>
      </c>
      <c r="O67" s="29">
        <v>112.04</v>
      </c>
      <c r="P67" s="29">
        <v>14.26</v>
      </c>
      <c r="Q67" s="29">
        <v>0.96</v>
      </c>
      <c r="R67" s="29">
        <v>0.78</v>
      </c>
      <c r="S67" s="29">
        <v>13.38</v>
      </c>
      <c r="T67" s="29">
        <v>10.89</v>
      </c>
      <c r="U67" s="29">
        <v>78.040000000000006</v>
      </c>
    </row>
    <row r="68" spans="1:21" x14ac:dyDescent="0.25">
      <c r="A68" s="17" t="s">
        <v>1677</v>
      </c>
      <c r="B68" s="17" t="s">
        <v>221</v>
      </c>
      <c r="C68" s="17" t="s">
        <v>221</v>
      </c>
      <c r="D68" s="17" t="s">
        <v>8514</v>
      </c>
      <c r="E68" s="73" t="s">
        <v>1480</v>
      </c>
      <c r="F68" s="17">
        <v>4</v>
      </c>
      <c r="G68" s="17">
        <v>0</v>
      </c>
      <c r="H68" s="30">
        <v>129.08000000000001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</row>
    <row r="69" spans="1:21" x14ac:dyDescent="0.25">
      <c r="A69" s="16" t="s">
        <v>1677</v>
      </c>
      <c r="B69" s="16" t="s">
        <v>221</v>
      </c>
      <c r="C69" s="16" t="s">
        <v>221</v>
      </c>
      <c r="D69" s="16" t="s">
        <v>4715</v>
      </c>
      <c r="E69" s="74" t="s">
        <v>1480</v>
      </c>
      <c r="F69" s="16">
        <v>70</v>
      </c>
      <c r="G69" s="16">
        <v>8</v>
      </c>
      <c r="H69" s="29">
        <v>2168.1799999999998</v>
      </c>
      <c r="I69" s="29">
        <v>256.89</v>
      </c>
      <c r="J69" s="29">
        <v>15.27</v>
      </c>
      <c r="K69" s="29">
        <v>48.77</v>
      </c>
      <c r="L69" s="29">
        <v>158.49</v>
      </c>
      <c r="M69" s="29">
        <v>4.82</v>
      </c>
      <c r="N69" s="29">
        <v>13.8</v>
      </c>
      <c r="O69" s="29">
        <v>102.19</v>
      </c>
      <c r="P69" s="29">
        <v>13.56</v>
      </c>
      <c r="Q69" s="29">
        <v>0.95</v>
      </c>
      <c r="R69" s="29">
        <v>0.79</v>
      </c>
      <c r="S69" s="29">
        <v>11.97</v>
      </c>
      <c r="T69" s="29">
        <v>9.86</v>
      </c>
      <c r="U69" s="29">
        <v>78.38</v>
      </c>
    </row>
    <row r="70" spans="1:21" x14ac:dyDescent="0.25">
      <c r="A70" s="17" t="s">
        <v>1677</v>
      </c>
      <c r="B70" s="17" t="s">
        <v>221</v>
      </c>
      <c r="C70" s="17" t="s">
        <v>221</v>
      </c>
      <c r="D70" s="17" t="s">
        <v>4839</v>
      </c>
      <c r="E70" s="73" t="s">
        <v>1480</v>
      </c>
      <c r="F70" s="17">
        <v>70</v>
      </c>
      <c r="G70" s="17">
        <v>8</v>
      </c>
      <c r="H70" s="30">
        <v>2307.1999999999998</v>
      </c>
      <c r="I70" s="30">
        <v>262.47000000000003</v>
      </c>
      <c r="J70" s="30">
        <v>18.78</v>
      </c>
      <c r="K70" s="30">
        <v>64.709999999999994</v>
      </c>
      <c r="L70" s="30">
        <v>153.81</v>
      </c>
      <c r="M70" s="30">
        <v>4.79</v>
      </c>
      <c r="N70" s="30">
        <v>6.83</v>
      </c>
      <c r="O70" s="30">
        <v>131.03</v>
      </c>
      <c r="P70" s="30">
        <v>13.18</v>
      </c>
      <c r="Q70" s="30">
        <v>0.78</v>
      </c>
      <c r="R70" s="30">
        <v>0.65</v>
      </c>
      <c r="S70" s="30">
        <v>15.66</v>
      </c>
      <c r="T70" s="30">
        <v>12.99</v>
      </c>
      <c r="U70" s="30">
        <v>83.37</v>
      </c>
    </row>
    <row r="71" spans="1:21" x14ac:dyDescent="0.25">
      <c r="A71" s="16" t="s">
        <v>1677</v>
      </c>
      <c r="B71" s="16" t="s">
        <v>221</v>
      </c>
      <c r="C71" s="16" t="s">
        <v>221</v>
      </c>
      <c r="D71" s="16" t="s">
        <v>7843</v>
      </c>
      <c r="E71" s="74" t="s">
        <v>1480</v>
      </c>
      <c r="F71" s="16">
        <v>20</v>
      </c>
      <c r="G71" s="16">
        <v>3</v>
      </c>
      <c r="H71" s="29">
        <v>549.34</v>
      </c>
      <c r="I71" s="29">
        <v>87.21</v>
      </c>
      <c r="J71" s="29">
        <v>17.54</v>
      </c>
      <c r="K71" s="29">
        <v>53.1</v>
      </c>
      <c r="L71" s="29">
        <v>174.71</v>
      </c>
      <c r="M71" s="29">
        <v>4.7699999999999996</v>
      </c>
      <c r="N71" s="29">
        <v>7.5</v>
      </c>
      <c r="O71" s="29">
        <v>108.39</v>
      </c>
      <c r="P71" s="29">
        <v>14.85</v>
      </c>
      <c r="Q71" s="29">
        <v>1.1200000000000001</v>
      </c>
      <c r="R71" s="29">
        <v>0.9</v>
      </c>
      <c r="S71" s="29">
        <v>12.91</v>
      </c>
      <c r="T71" s="29">
        <v>10.4</v>
      </c>
      <c r="U71" s="29">
        <v>73.62</v>
      </c>
    </row>
    <row r="72" spans="1:21" x14ac:dyDescent="0.25">
      <c r="A72" s="17" t="s">
        <v>1677</v>
      </c>
      <c r="B72" s="17" t="s">
        <v>221</v>
      </c>
      <c r="C72" s="17" t="s">
        <v>221</v>
      </c>
      <c r="D72" s="17" t="s">
        <v>5515</v>
      </c>
      <c r="E72" s="73" t="s">
        <v>1480</v>
      </c>
      <c r="F72" s="17">
        <v>8</v>
      </c>
      <c r="G72" s="17">
        <v>2</v>
      </c>
      <c r="H72" s="30">
        <v>227.46</v>
      </c>
      <c r="I72" s="30">
        <v>51.54</v>
      </c>
      <c r="J72" s="30">
        <v>16.579999999999998</v>
      </c>
      <c r="K72" s="30">
        <v>55.49</v>
      </c>
      <c r="L72" s="30">
        <v>145.6</v>
      </c>
      <c r="M72" s="30">
        <v>5.05</v>
      </c>
      <c r="N72" s="30">
        <v>11.63</v>
      </c>
      <c r="O72" s="30">
        <v>115.92</v>
      </c>
      <c r="P72" s="30">
        <v>12.52</v>
      </c>
      <c r="Q72" s="30">
        <v>0.84</v>
      </c>
      <c r="R72" s="30">
        <v>0.7</v>
      </c>
      <c r="S72" s="30">
        <v>13.55</v>
      </c>
      <c r="T72" s="30">
        <v>11.37</v>
      </c>
      <c r="U72" s="30">
        <v>81.7</v>
      </c>
    </row>
    <row r="73" spans="1:21" x14ac:dyDescent="0.25">
      <c r="A73" s="16" t="s">
        <v>1677</v>
      </c>
      <c r="B73" s="16" t="s">
        <v>221</v>
      </c>
      <c r="C73" s="16" t="s">
        <v>221</v>
      </c>
      <c r="D73" s="16" t="s">
        <v>5536</v>
      </c>
      <c r="E73" s="74" t="s">
        <v>1480</v>
      </c>
      <c r="F73" s="16">
        <v>28</v>
      </c>
      <c r="G73" s="16">
        <v>9</v>
      </c>
      <c r="H73" s="29">
        <v>868.68</v>
      </c>
      <c r="I73" s="29">
        <v>287.16000000000003</v>
      </c>
      <c r="J73" s="29">
        <v>17.96</v>
      </c>
      <c r="K73" s="29">
        <v>60.85</v>
      </c>
      <c r="L73" s="29">
        <v>163.79</v>
      </c>
      <c r="M73" s="29">
        <v>4.82</v>
      </c>
      <c r="N73" s="29">
        <v>0</v>
      </c>
      <c r="O73" s="29">
        <v>122.51</v>
      </c>
      <c r="P73" s="29">
        <v>13.98</v>
      </c>
      <c r="Q73" s="29">
        <v>0.82</v>
      </c>
      <c r="R73" s="29">
        <v>0.67</v>
      </c>
      <c r="S73" s="29">
        <v>14.77</v>
      </c>
      <c r="T73" s="29">
        <v>12.08</v>
      </c>
      <c r="U73" s="29">
        <v>82.25</v>
      </c>
    </row>
    <row r="74" spans="1:21" x14ac:dyDescent="0.25">
      <c r="A74" s="17" t="s">
        <v>1677</v>
      </c>
      <c r="B74" s="17" t="s">
        <v>221</v>
      </c>
      <c r="C74" s="17" t="s">
        <v>221</v>
      </c>
      <c r="D74" s="17" t="s">
        <v>8519</v>
      </c>
      <c r="E74" s="73" t="s">
        <v>1480</v>
      </c>
      <c r="F74" s="17">
        <v>5</v>
      </c>
      <c r="G74" s="17">
        <v>2</v>
      </c>
      <c r="H74" s="30">
        <v>137.13999999999999</v>
      </c>
      <c r="I74" s="30">
        <v>50.1</v>
      </c>
      <c r="J74" s="30">
        <v>15.66</v>
      </c>
      <c r="K74" s="30">
        <v>49.93</v>
      </c>
      <c r="L74" s="30">
        <v>151.16</v>
      </c>
      <c r="M74" s="30">
        <v>4.82</v>
      </c>
      <c r="N74" s="30">
        <v>0</v>
      </c>
      <c r="O74" s="30">
        <v>105.44</v>
      </c>
      <c r="P74" s="30">
        <v>12.97</v>
      </c>
      <c r="Q74" s="30">
        <v>0.96</v>
      </c>
      <c r="R74" s="30">
        <v>0.8</v>
      </c>
      <c r="S74" s="30">
        <v>12.23</v>
      </c>
      <c r="T74" s="30">
        <v>10.19</v>
      </c>
      <c r="U74" s="30">
        <v>78.12</v>
      </c>
    </row>
    <row r="75" spans="1:21" x14ac:dyDescent="0.25">
      <c r="A75" s="16" t="s">
        <v>1677</v>
      </c>
      <c r="B75" s="16" t="s">
        <v>221</v>
      </c>
      <c r="C75" s="16" t="s">
        <v>221</v>
      </c>
      <c r="D75" s="16" t="s">
        <v>5892</v>
      </c>
      <c r="E75" s="74" t="s">
        <v>1480</v>
      </c>
      <c r="F75" s="16">
        <v>36</v>
      </c>
      <c r="G75" s="16">
        <v>6</v>
      </c>
      <c r="H75" s="29">
        <v>1019.42</v>
      </c>
      <c r="I75" s="29">
        <v>171.13</v>
      </c>
      <c r="J75" s="29">
        <v>17.53</v>
      </c>
      <c r="K75" s="29">
        <v>59.3</v>
      </c>
      <c r="L75" s="29">
        <v>158.1</v>
      </c>
      <c r="M75" s="29">
        <v>4.8899999999999997</v>
      </c>
      <c r="N75" s="29">
        <v>7.28</v>
      </c>
      <c r="O75" s="29">
        <v>120.71</v>
      </c>
      <c r="P75" s="29">
        <v>13.52</v>
      </c>
      <c r="Q75" s="29">
        <v>0.82</v>
      </c>
      <c r="R75" s="29">
        <v>0.68</v>
      </c>
      <c r="S75" s="29">
        <v>14.42</v>
      </c>
      <c r="T75" s="29">
        <v>11.89</v>
      </c>
      <c r="U75" s="29">
        <v>82.26</v>
      </c>
    </row>
    <row r="76" spans="1:21" x14ac:dyDescent="0.25">
      <c r="A76" s="17" t="s">
        <v>1677</v>
      </c>
      <c r="B76" s="17" t="s">
        <v>221</v>
      </c>
      <c r="C76" s="17" t="s">
        <v>221</v>
      </c>
      <c r="D76" s="17" t="s">
        <v>1803</v>
      </c>
      <c r="E76" s="73" t="s">
        <v>1482</v>
      </c>
      <c r="F76" s="17">
        <v>1</v>
      </c>
      <c r="G76" s="17">
        <v>0</v>
      </c>
      <c r="H76" s="30">
        <v>29.65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</row>
    <row r="77" spans="1:21" x14ac:dyDescent="0.25">
      <c r="A77" s="16" t="s">
        <v>1677</v>
      </c>
      <c r="B77" s="16" t="s">
        <v>221</v>
      </c>
      <c r="C77" s="16" t="s">
        <v>221</v>
      </c>
      <c r="D77" s="16" t="s">
        <v>1885</v>
      </c>
      <c r="E77" s="74" t="s">
        <v>1482</v>
      </c>
      <c r="F77" s="16">
        <v>59</v>
      </c>
      <c r="G77" s="16">
        <v>11</v>
      </c>
      <c r="H77" s="29">
        <v>1689.03</v>
      </c>
      <c r="I77" s="29">
        <v>319.38</v>
      </c>
      <c r="J77" s="29">
        <v>15.83</v>
      </c>
      <c r="K77" s="29">
        <v>48.89</v>
      </c>
      <c r="L77" s="29">
        <v>162.59</v>
      </c>
      <c r="M77" s="29">
        <v>5.42</v>
      </c>
      <c r="N77" s="29">
        <v>9.06</v>
      </c>
      <c r="O77" s="29">
        <v>102.33</v>
      </c>
      <c r="P77" s="29">
        <v>13.88</v>
      </c>
      <c r="Q77" s="29">
        <v>1.05</v>
      </c>
      <c r="R77" s="29">
        <v>0.86</v>
      </c>
      <c r="S77" s="29">
        <v>11.97</v>
      </c>
      <c r="T77" s="29">
        <v>9.81</v>
      </c>
      <c r="U77" s="29">
        <v>75.62</v>
      </c>
    </row>
    <row r="78" spans="1:21" x14ac:dyDescent="0.25">
      <c r="A78" s="17" t="s">
        <v>1677</v>
      </c>
      <c r="B78" s="17" t="s">
        <v>221</v>
      </c>
      <c r="C78" s="17" t="s">
        <v>221</v>
      </c>
      <c r="D78" s="17" t="s">
        <v>5972</v>
      </c>
      <c r="E78" s="73" t="s">
        <v>1482</v>
      </c>
      <c r="F78" s="17">
        <v>28</v>
      </c>
      <c r="G78" s="17">
        <v>8</v>
      </c>
      <c r="H78" s="30">
        <v>831.72</v>
      </c>
      <c r="I78" s="30">
        <v>236.31</v>
      </c>
      <c r="J78" s="30">
        <v>16.559999999999999</v>
      </c>
      <c r="K78" s="30">
        <v>52.02</v>
      </c>
      <c r="L78" s="30">
        <v>160.13</v>
      </c>
      <c r="M78" s="30">
        <v>4.67</v>
      </c>
      <c r="N78" s="30">
        <v>4.2300000000000004</v>
      </c>
      <c r="O78" s="30">
        <v>108.18</v>
      </c>
      <c r="P78" s="30">
        <v>13.69</v>
      </c>
      <c r="Q78" s="30">
        <v>1.01</v>
      </c>
      <c r="R78" s="30">
        <v>0.83</v>
      </c>
      <c r="S78" s="30">
        <v>12.7</v>
      </c>
      <c r="T78" s="30">
        <v>10.44</v>
      </c>
      <c r="U78" s="30">
        <v>76.69</v>
      </c>
    </row>
    <row r="79" spans="1:21" x14ac:dyDescent="0.25">
      <c r="A79" s="16" t="s">
        <v>1677</v>
      </c>
      <c r="B79" s="16" t="s">
        <v>221</v>
      </c>
      <c r="C79" s="16" t="s">
        <v>221</v>
      </c>
      <c r="D79" s="16" t="s">
        <v>2020</v>
      </c>
      <c r="E79" s="74" t="s">
        <v>1482</v>
      </c>
      <c r="F79" s="16">
        <v>16</v>
      </c>
      <c r="G79" s="16">
        <v>8</v>
      </c>
      <c r="H79" s="29">
        <v>439.92</v>
      </c>
      <c r="I79" s="29">
        <v>216.4</v>
      </c>
      <c r="J79" s="29">
        <v>14.07</v>
      </c>
      <c r="K79" s="29">
        <v>43.61</v>
      </c>
      <c r="L79" s="29">
        <v>181.2</v>
      </c>
      <c r="M79" s="29">
        <v>5.63</v>
      </c>
      <c r="N79" s="29">
        <v>31.26</v>
      </c>
      <c r="O79" s="29">
        <v>90.1</v>
      </c>
      <c r="P79" s="29">
        <v>15.37</v>
      </c>
      <c r="Q79" s="29">
        <v>1.02</v>
      </c>
      <c r="R79" s="29">
        <v>0.81</v>
      </c>
      <c r="S79" s="29">
        <v>10.75</v>
      </c>
      <c r="T79" s="29">
        <v>8.58</v>
      </c>
      <c r="U79" s="29">
        <v>76.430000000000007</v>
      </c>
    </row>
    <row r="80" spans="1:21" x14ac:dyDescent="0.25">
      <c r="A80" s="17" t="s">
        <v>1677</v>
      </c>
      <c r="B80" s="17" t="s">
        <v>221</v>
      </c>
      <c r="C80" s="17" t="s">
        <v>221</v>
      </c>
      <c r="D80" s="17" t="s">
        <v>7236</v>
      </c>
      <c r="E80" s="73" t="s">
        <v>1482</v>
      </c>
      <c r="F80" s="17">
        <v>40</v>
      </c>
      <c r="G80" s="17">
        <v>10</v>
      </c>
      <c r="H80" s="30">
        <v>1144.98</v>
      </c>
      <c r="I80" s="30">
        <v>294.82</v>
      </c>
      <c r="J80" s="30">
        <v>15.73</v>
      </c>
      <c r="K80" s="30">
        <v>52.15</v>
      </c>
      <c r="L80" s="30">
        <v>160.86000000000001</v>
      </c>
      <c r="M80" s="30">
        <v>4.3499999999999996</v>
      </c>
      <c r="N80" s="30">
        <v>0</v>
      </c>
      <c r="O80" s="30">
        <v>107.49</v>
      </c>
      <c r="P80" s="30">
        <v>13.74</v>
      </c>
      <c r="Q80" s="30">
        <v>0.86</v>
      </c>
      <c r="R80" s="30">
        <v>0.7</v>
      </c>
      <c r="S80" s="30">
        <v>12.77</v>
      </c>
      <c r="T80" s="30">
        <v>10.49</v>
      </c>
      <c r="U80" s="30">
        <v>81.209999999999994</v>
      </c>
    </row>
    <row r="81" spans="1:21" x14ac:dyDescent="0.25">
      <c r="A81" s="16" t="s">
        <v>1677</v>
      </c>
      <c r="B81" s="16" t="s">
        <v>221</v>
      </c>
      <c r="C81" s="16" t="s">
        <v>221</v>
      </c>
      <c r="D81" s="16" t="s">
        <v>4715</v>
      </c>
      <c r="E81" s="74" t="s">
        <v>1482</v>
      </c>
      <c r="F81" s="16">
        <v>94</v>
      </c>
      <c r="G81" s="16">
        <v>13</v>
      </c>
      <c r="H81" s="29">
        <v>2956.34</v>
      </c>
      <c r="I81" s="29">
        <v>426.34</v>
      </c>
      <c r="J81" s="29">
        <v>16.559999999999999</v>
      </c>
      <c r="K81" s="29">
        <v>53.56</v>
      </c>
      <c r="L81" s="29">
        <v>149.96</v>
      </c>
      <c r="M81" s="29">
        <v>5.21</v>
      </c>
      <c r="N81" s="29">
        <v>5.9</v>
      </c>
      <c r="O81" s="29">
        <v>112.16</v>
      </c>
      <c r="P81" s="29">
        <v>12.87</v>
      </c>
      <c r="Q81" s="29">
        <v>0.93</v>
      </c>
      <c r="R81" s="29">
        <v>0.78</v>
      </c>
      <c r="S81" s="29">
        <v>13.08</v>
      </c>
      <c r="T81" s="29">
        <v>10.91</v>
      </c>
      <c r="U81" s="29">
        <v>78.959999999999994</v>
      </c>
    </row>
    <row r="82" spans="1:21" x14ac:dyDescent="0.25">
      <c r="A82" s="17" t="s">
        <v>1677</v>
      </c>
      <c r="B82" s="17" t="s">
        <v>221</v>
      </c>
      <c r="C82" s="17" t="s">
        <v>221</v>
      </c>
      <c r="D82" s="17" t="s">
        <v>4839</v>
      </c>
      <c r="E82" s="73" t="s">
        <v>1482</v>
      </c>
      <c r="F82" s="17">
        <v>58</v>
      </c>
      <c r="G82" s="17">
        <v>15</v>
      </c>
      <c r="H82" s="30">
        <v>1930.14</v>
      </c>
      <c r="I82" s="30">
        <v>494.56</v>
      </c>
      <c r="J82" s="30">
        <v>16.84</v>
      </c>
      <c r="K82" s="30">
        <v>55.16</v>
      </c>
      <c r="L82" s="30">
        <v>161.88999999999999</v>
      </c>
      <c r="M82" s="30">
        <v>4.8499999999999996</v>
      </c>
      <c r="N82" s="30">
        <v>6.53</v>
      </c>
      <c r="O82" s="30">
        <v>113.02</v>
      </c>
      <c r="P82" s="30">
        <v>13.83</v>
      </c>
      <c r="Q82" s="30">
        <v>0.9</v>
      </c>
      <c r="R82" s="30">
        <v>0.74</v>
      </c>
      <c r="S82" s="30">
        <v>13.45</v>
      </c>
      <c r="T82" s="30">
        <v>11.03</v>
      </c>
      <c r="U82" s="30">
        <v>79.88</v>
      </c>
    </row>
    <row r="83" spans="1:21" x14ac:dyDescent="0.25">
      <c r="A83" s="16" t="s">
        <v>1677</v>
      </c>
      <c r="B83" s="16" t="s">
        <v>221</v>
      </c>
      <c r="C83" s="16" t="s">
        <v>221</v>
      </c>
      <c r="D83" s="16" t="s">
        <v>7843</v>
      </c>
      <c r="E83" s="74" t="s">
        <v>1482</v>
      </c>
      <c r="F83" s="16">
        <v>18</v>
      </c>
      <c r="G83" s="16">
        <v>6</v>
      </c>
      <c r="H83" s="29">
        <v>526.36</v>
      </c>
      <c r="I83" s="29">
        <v>171.92</v>
      </c>
      <c r="J83" s="29">
        <v>18.440000000000001</v>
      </c>
      <c r="K83" s="29">
        <v>62.79</v>
      </c>
      <c r="L83" s="29">
        <v>169.99</v>
      </c>
      <c r="M83" s="29">
        <v>5.08</v>
      </c>
      <c r="N83" s="29">
        <v>8.5299999999999994</v>
      </c>
      <c r="O83" s="29">
        <v>124.82</v>
      </c>
      <c r="P83" s="29">
        <v>14.48</v>
      </c>
      <c r="Q83" s="29">
        <v>0.81</v>
      </c>
      <c r="R83" s="29">
        <v>0.66</v>
      </c>
      <c r="S83" s="29">
        <v>15.21</v>
      </c>
      <c r="T83" s="29">
        <v>12.33</v>
      </c>
      <c r="U83" s="29">
        <v>82.5</v>
      </c>
    </row>
    <row r="84" spans="1:21" x14ac:dyDescent="0.25">
      <c r="A84" s="17" t="s">
        <v>1677</v>
      </c>
      <c r="B84" s="17" t="s">
        <v>221</v>
      </c>
      <c r="C84" s="17" t="s">
        <v>221</v>
      </c>
      <c r="D84" s="17" t="s">
        <v>5515</v>
      </c>
      <c r="E84" s="73" t="s">
        <v>1482</v>
      </c>
      <c r="F84" s="17">
        <v>1</v>
      </c>
      <c r="G84" s="17">
        <v>0</v>
      </c>
      <c r="H84" s="30">
        <v>30.03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</row>
    <row r="85" spans="1:21" x14ac:dyDescent="0.25">
      <c r="A85" s="16" t="s">
        <v>1677</v>
      </c>
      <c r="B85" s="16" t="s">
        <v>221</v>
      </c>
      <c r="C85" s="16" t="s">
        <v>221</v>
      </c>
      <c r="D85" s="16" t="s">
        <v>5536</v>
      </c>
      <c r="E85" s="74" t="s">
        <v>1482</v>
      </c>
      <c r="F85" s="16">
        <v>47</v>
      </c>
      <c r="G85" s="16">
        <v>7</v>
      </c>
      <c r="H85" s="29">
        <v>1445.55</v>
      </c>
      <c r="I85" s="29">
        <v>213.9</v>
      </c>
      <c r="J85" s="29">
        <v>17.510000000000002</v>
      </c>
      <c r="K85" s="29">
        <v>55.16</v>
      </c>
      <c r="L85" s="29">
        <v>161.15</v>
      </c>
      <c r="M85" s="29">
        <v>5.1100000000000003</v>
      </c>
      <c r="N85" s="29">
        <v>6.65</v>
      </c>
      <c r="O85" s="29">
        <v>113.7</v>
      </c>
      <c r="P85" s="29">
        <v>13.77</v>
      </c>
      <c r="Q85" s="29">
        <v>1.01</v>
      </c>
      <c r="R85" s="29">
        <v>0.83</v>
      </c>
      <c r="S85" s="29">
        <v>13.41</v>
      </c>
      <c r="T85" s="29">
        <v>11.01</v>
      </c>
      <c r="U85" s="29">
        <v>76.61</v>
      </c>
    </row>
    <row r="86" spans="1:21" x14ac:dyDescent="0.25">
      <c r="A86" s="17" t="s">
        <v>1677</v>
      </c>
      <c r="B86" s="17" t="s">
        <v>221</v>
      </c>
      <c r="C86" s="17" t="s">
        <v>221</v>
      </c>
      <c r="D86" s="17" t="s">
        <v>8519</v>
      </c>
      <c r="E86" s="73" t="s">
        <v>1482</v>
      </c>
      <c r="F86" s="17">
        <v>56</v>
      </c>
      <c r="G86" s="17">
        <v>15</v>
      </c>
      <c r="H86" s="30">
        <v>1745.2</v>
      </c>
      <c r="I86" s="30">
        <v>458.16</v>
      </c>
      <c r="J86" s="30">
        <v>16.399999999999999</v>
      </c>
      <c r="K86" s="30">
        <v>53.27</v>
      </c>
      <c r="L86" s="30">
        <v>158.9</v>
      </c>
      <c r="M86" s="30">
        <v>5.22</v>
      </c>
      <c r="N86" s="30">
        <v>6.33</v>
      </c>
      <c r="O86" s="30">
        <v>110.17</v>
      </c>
      <c r="P86" s="30">
        <v>13.59</v>
      </c>
      <c r="Q86" s="30">
        <v>0.92</v>
      </c>
      <c r="R86" s="30">
        <v>0.76</v>
      </c>
      <c r="S86" s="30">
        <v>13.01</v>
      </c>
      <c r="T86" s="30">
        <v>10.72</v>
      </c>
      <c r="U86" s="30">
        <v>79.349999999999994</v>
      </c>
    </row>
    <row r="87" spans="1:21" x14ac:dyDescent="0.25">
      <c r="A87" s="16" t="s">
        <v>1677</v>
      </c>
      <c r="B87" s="16" t="s">
        <v>221</v>
      </c>
      <c r="C87" s="16" t="s">
        <v>221</v>
      </c>
      <c r="D87" s="16" t="s">
        <v>1803</v>
      </c>
      <c r="E87" s="74" t="s">
        <v>8520</v>
      </c>
      <c r="F87" s="16">
        <v>1</v>
      </c>
      <c r="G87" s="16">
        <v>1</v>
      </c>
      <c r="H87" s="29">
        <v>30.2</v>
      </c>
      <c r="I87" s="29">
        <v>30.2</v>
      </c>
      <c r="J87" s="29">
        <v>17.559999999999999</v>
      </c>
      <c r="K87" s="29">
        <v>60.2</v>
      </c>
      <c r="L87" s="29">
        <v>170.14</v>
      </c>
      <c r="M87" s="29">
        <v>5.33</v>
      </c>
      <c r="N87" s="29">
        <v>0</v>
      </c>
      <c r="O87" s="29">
        <v>120.09</v>
      </c>
      <c r="P87" s="29">
        <v>14.49</v>
      </c>
      <c r="Q87" s="29">
        <v>0.78</v>
      </c>
      <c r="R87" s="29">
        <v>0.63</v>
      </c>
      <c r="S87" s="29">
        <v>14.64</v>
      </c>
      <c r="T87" s="29">
        <v>11.87</v>
      </c>
      <c r="U87" s="29">
        <v>83.36</v>
      </c>
    </row>
    <row r="88" spans="1:21" x14ac:dyDescent="0.25">
      <c r="A88" s="17" t="s">
        <v>1677</v>
      </c>
      <c r="B88" s="17" t="s">
        <v>221</v>
      </c>
      <c r="C88" s="17" t="s">
        <v>221</v>
      </c>
      <c r="D88" s="17" t="s">
        <v>1885</v>
      </c>
      <c r="E88" s="73" t="s">
        <v>8520</v>
      </c>
      <c r="F88" s="17">
        <v>87</v>
      </c>
      <c r="G88" s="17">
        <v>10</v>
      </c>
      <c r="H88" s="30">
        <v>2488.7199999999998</v>
      </c>
      <c r="I88" s="30">
        <v>284.88</v>
      </c>
      <c r="J88" s="30">
        <v>15.59</v>
      </c>
      <c r="K88" s="30">
        <v>48.14</v>
      </c>
      <c r="L88" s="30">
        <v>152.68</v>
      </c>
      <c r="M88" s="30">
        <v>5.24</v>
      </c>
      <c r="N88" s="30">
        <v>13.47</v>
      </c>
      <c r="O88" s="30">
        <v>102.37</v>
      </c>
      <c r="P88" s="30">
        <v>13.09</v>
      </c>
      <c r="Q88" s="30">
        <v>1.05</v>
      </c>
      <c r="R88" s="30">
        <v>0.87</v>
      </c>
      <c r="S88" s="30">
        <v>11.8</v>
      </c>
      <c r="T88" s="30">
        <v>9.8000000000000007</v>
      </c>
      <c r="U88" s="30">
        <v>75.680000000000007</v>
      </c>
    </row>
    <row r="89" spans="1:21" x14ac:dyDescent="0.25">
      <c r="A89" s="16" t="s">
        <v>1677</v>
      </c>
      <c r="B89" s="16" t="s">
        <v>221</v>
      </c>
      <c r="C89" s="16" t="s">
        <v>221</v>
      </c>
      <c r="D89" s="16" t="s">
        <v>2020</v>
      </c>
      <c r="E89" s="74" t="s">
        <v>8520</v>
      </c>
      <c r="F89" s="16">
        <v>10</v>
      </c>
      <c r="G89" s="16">
        <v>4</v>
      </c>
      <c r="H89" s="29">
        <v>306.48</v>
      </c>
      <c r="I89" s="29">
        <v>118.76</v>
      </c>
      <c r="J89" s="29">
        <v>14.37</v>
      </c>
      <c r="K89" s="29">
        <v>43.76</v>
      </c>
      <c r="L89" s="29">
        <v>169.79</v>
      </c>
      <c r="M89" s="29">
        <v>5.29</v>
      </c>
      <c r="N89" s="29">
        <v>8.5299999999999994</v>
      </c>
      <c r="O89" s="29">
        <v>92.13</v>
      </c>
      <c r="P89" s="29">
        <v>14.46</v>
      </c>
      <c r="Q89" s="29">
        <v>1.07</v>
      </c>
      <c r="R89" s="29">
        <v>0.87</v>
      </c>
      <c r="S89" s="29">
        <v>10.78</v>
      </c>
      <c r="T89" s="29">
        <v>8.74</v>
      </c>
      <c r="U89" s="29">
        <v>75</v>
      </c>
    </row>
    <row r="90" spans="1:21" x14ac:dyDescent="0.25">
      <c r="A90" s="17" t="s">
        <v>1677</v>
      </c>
      <c r="B90" s="17" t="s">
        <v>221</v>
      </c>
      <c r="C90" s="17" t="s">
        <v>221</v>
      </c>
      <c r="D90" s="17" t="s">
        <v>7236</v>
      </c>
      <c r="E90" s="73" t="s">
        <v>8520</v>
      </c>
      <c r="F90" s="17">
        <v>40</v>
      </c>
      <c r="G90" s="17">
        <v>10</v>
      </c>
      <c r="H90" s="30">
        <v>1123.5999999999999</v>
      </c>
      <c r="I90" s="30">
        <v>270.85000000000002</v>
      </c>
      <c r="J90" s="30">
        <v>14.59</v>
      </c>
      <c r="K90" s="30">
        <v>47.4</v>
      </c>
      <c r="L90" s="30">
        <v>164.39</v>
      </c>
      <c r="M90" s="30">
        <v>4.3099999999999996</v>
      </c>
      <c r="N90" s="30">
        <v>24.39</v>
      </c>
      <c r="O90" s="30">
        <v>98.54</v>
      </c>
      <c r="P90" s="30">
        <v>14.03</v>
      </c>
      <c r="Q90" s="30">
        <v>0.9</v>
      </c>
      <c r="R90" s="30">
        <v>0.73</v>
      </c>
      <c r="S90" s="30">
        <v>11.66</v>
      </c>
      <c r="T90" s="30">
        <v>9.5299999999999994</v>
      </c>
      <c r="U90" s="30">
        <v>79.95</v>
      </c>
    </row>
    <row r="91" spans="1:21" x14ac:dyDescent="0.25">
      <c r="A91" s="16" t="s">
        <v>1677</v>
      </c>
      <c r="B91" s="16" t="s">
        <v>221</v>
      </c>
      <c r="C91" s="16" t="s">
        <v>221</v>
      </c>
      <c r="D91" s="16" t="s">
        <v>4715</v>
      </c>
      <c r="E91" s="74" t="s">
        <v>8520</v>
      </c>
      <c r="F91" s="16">
        <v>110</v>
      </c>
      <c r="G91" s="16">
        <v>20</v>
      </c>
      <c r="H91" s="29">
        <v>3304.04</v>
      </c>
      <c r="I91" s="29">
        <v>586.98</v>
      </c>
      <c r="J91" s="29">
        <v>16.53</v>
      </c>
      <c r="K91" s="29">
        <v>56.36</v>
      </c>
      <c r="L91" s="29">
        <v>155.11000000000001</v>
      </c>
      <c r="M91" s="29">
        <v>5.0199999999999996</v>
      </c>
      <c r="N91" s="29">
        <v>39.1</v>
      </c>
      <c r="O91" s="29">
        <v>115.7</v>
      </c>
      <c r="P91" s="29">
        <v>13.28</v>
      </c>
      <c r="Q91" s="29">
        <v>0.79</v>
      </c>
      <c r="R91" s="29">
        <v>0.65</v>
      </c>
      <c r="S91" s="29">
        <v>13.76</v>
      </c>
      <c r="T91" s="29">
        <v>11.39</v>
      </c>
      <c r="U91" s="29">
        <v>83.25</v>
      </c>
    </row>
    <row r="92" spans="1:21" x14ac:dyDescent="0.25">
      <c r="A92" s="17" t="s">
        <v>1677</v>
      </c>
      <c r="B92" s="17" t="s">
        <v>221</v>
      </c>
      <c r="C92" s="17" t="s">
        <v>221</v>
      </c>
      <c r="D92" s="17" t="s">
        <v>4839</v>
      </c>
      <c r="E92" s="73" t="s">
        <v>8520</v>
      </c>
      <c r="F92" s="17">
        <v>56</v>
      </c>
      <c r="G92" s="17">
        <v>10</v>
      </c>
      <c r="H92" s="30">
        <v>1729.44</v>
      </c>
      <c r="I92" s="30">
        <v>307.02</v>
      </c>
      <c r="J92" s="30">
        <v>15.81</v>
      </c>
      <c r="K92" s="30">
        <v>50.24</v>
      </c>
      <c r="L92" s="30">
        <v>161.18</v>
      </c>
      <c r="M92" s="30">
        <v>4.5999999999999996</v>
      </c>
      <c r="N92" s="30">
        <v>8.0299999999999994</v>
      </c>
      <c r="O92" s="30">
        <v>104.59</v>
      </c>
      <c r="P92" s="30">
        <v>13.77</v>
      </c>
      <c r="Q92" s="30">
        <v>0.97</v>
      </c>
      <c r="R92" s="30">
        <v>0.8</v>
      </c>
      <c r="S92" s="30">
        <v>12.3</v>
      </c>
      <c r="T92" s="30">
        <v>10.1</v>
      </c>
      <c r="U92" s="30">
        <v>77.819999999999993</v>
      </c>
    </row>
    <row r="93" spans="1:21" x14ac:dyDescent="0.25">
      <c r="A93" s="16" t="s">
        <v>1677</v>
      </c>
      <c r="B93" s="16" t="s">
        <v>221</v>
      </c>
      <c r="C93" s="16" t="s">
        <v>221</v>
      </c>
      <c r="D93" s="16" t="s">
        <v>7843</v>
      </c>
      <c r="E93" s="74" t="s">
        <v>8520</v>
      </c>
      <c r="F93" s="16">
        <v>30</v>
      </c>
      <c r="G93" s="16">
        <v>8</v>
      </c>
      <c r="H93" s="29">
        <v>915.32</v>
      </c>
      <c r="I93" s="29">
        <v>241.31</v>
      </c>
      <c r="J93" s="29">
        <v>17.43</v>
      </c>
      <c r="K93" s="29">
        <v>59.06</v>
      </c>
      <c r="L93" s="29">
        <v>165.65</v>
      </c>
      <c r="M93" s="29">
        <v>5.12</v>
      </c>
      <c r="N93" s="29">
        <v>14.29</v>
      </c>
      <c r="O93" s="29">
        <v>118.97</v>
      </c>
      <c r="P93" s="29">
        <v>14.13</v>
      </c>
      <c r="Q93" s="29">
        <v>0.81</v>
      </c>
      <c r="R93" s="29">
        <v>0.66</v>
      </c>
      <c r="S93" s="29">
        <v>14.37</v>
      </c>
      <c r="T93" s="29">
        <v>11.72</v>
      </c>
      <c r="U93" s="29">
        <v>82.43</v>
      </c>
    </row>
    <row r="94" spans="1:21" x14ac:dyDescent="0.25">
      <c r="A94" s="17" t="s">
        <v>1677</v>
      </c>
      <c r="B94" s="17" t="s">
        <v>221</v>
      </c>
      <c r="C94" s="17" t="s">
        <v>221</v>
      </c>
      <c r="D94" s="17" t="s">
        <v>5536</v>
      </c>
      <c r="E94" s="73" t="s">
        <v>8520</v>
      </c>
      <c r="F94" s="17">
        <v>42</v>
      </c>
      <c r="G94" s="17">
        <v>6</v>
      </c>
      <c r="H94" s="30">
        <v>1294.06</v>
      </c>
      <c r="I94" s="30">
        <v>168.87</v>
      </c>
      <c r="J94" s="30">
        <v>16.16</v>
      </c>
      <c r="K94" s="30">
        <v>54.29</v>
      </c>
      <c r="L94" s="30">
        <v>159.05000000000001</v>
      </c>
      <c r="M94" s="30">
        <v>4.83</v>
      </c>
      <c r="N94" s="30">
        <v>13.12</v>
      </c>
      <c r="O94" s="30">
        <v>111.5</v>
      </c>
      <c r="P94" s="30">
        <v>13.6</v>
      </c>
      <c r="Q94" s="30">
        <v>0.82</v>
      </c>
      <c r="R94" s="30">
        <v>0.68</v>
      </c>
      <c r="S94" s="30">
        <v>13.28</v>
      </c>
      <c r="T94" s="30">
        <v>10.93</v>
      </c>
      <c r="U94" s="30">
        <v>82.15</v>
      </c>
    </row>
    <row r="95" spans="1:21" x14ac:dyDescent="0.25">
      <c r="A95" s="16" t="s">
        <v>1677</v>
      </c>
      <c r="B95" s="16" t="s">
        <v>221</v>
      </c>
      <c r="C95" s="16" t="s">
        <v>221</v>
      </c>
      <c r="D95" s="16" t="s">
        <v>8519</v>
      </c>
      <c r="E95" s="74" t="s">
        <v>8520</v>
      </c>
      <c r="F95" s="16">
        <v>58</v>
      </c>
      <c r="G95" s="16">
        <v>12</v>
      </c>
      <c r="H95" s="29">
        <v>1818.56</v>
      </c>
      <c r="I95" s="29">
        <v>365.72</v>
      </c>
      <c r="J95" s="29">
        <v>16.239999999999998</v>
      </c>
      <c r="K95" s="29">
        <v>51.62</v>
      </c>
      <c r="L95" s="29">
        <v>154.91</v>
      </c>
      <c r="M95" s="29">
        <v>4.9800000000000004</v>
      </c>
      <c r="N95" s="29">
        <v>40.61</v>
      </c>
      <c r="O95" s="29">
        <v>108.06</v>
      </c>
      <c r="P95" s="29">
        <v>13.27</v>
      </c>
      <c r="Q95" s="29">
        <v>0.98</v>
      </c>
      <c r="R95" s="29">
        <v>0.81</v>
      </c>
      <c r="S95" s="29">
        <v>12.62</v>
      </c>
      <c r="T95" s="29">
        <v>10.45</v>
      </c>
      <c r="U95" s="29">
        <v>77.7</v>
      </c>
    </row>
    <row r="96" spans="1:21" x14ac:dyDescent="0.25">
      <c r="A96" s="17" t="s">
        <v>1677</v>
      </c>
      <c r="B96" s="17" t="s">
        <v>221</v>
      </c>
      <c r="C96" s="17" t="s">
        <v>221</v>
      </c>
      <c r="D96" s="17" t="s">
        <v>1885</v>
      </c>
      <c r="E96" s="73" t="s">
        <v>8521</v>
      </c>
      <c r="F96" s="17">
        <v>74</v>
      </c>
      <c r="G96" s="17">
        <v>10</v>
      </c>
      <c r="H96" s="30">
        <v>2105.3000000000002</v>
      </c>
      <c r="I96" s="30">
        <v>298.7</v>
      </c>
      <c r="J96" s="30">
        <v>15.37</v>
      </c>
      <c r="K96" s="30">
        <v>46.6</v>
      </c>
      <c r="L96" s="30">
        <v>146.30000000000001</v>
      </c>
      <c r="M96" s="30">
        <v>5.14</v>
      </c>
      <c r="N96" s="30">
        <v>0</v>
      </c>
      <c r="O96" s="30">
        <v>100.66</v>
      </c>
      <c r="P96" s="30">
        <v>12.58</v>
      </c>
      <c r="Q96" s="30">
        <v>1.0900000000000001</v>
      </c>
      <c r="R96" s="30">
        <v>0.91</v>
      </c>
      <c r="S96" s="30">
        <v>11.43</v>
      </c>
      <c r="T96" s="30">
        <v>9.58</v>
      </c>
      <c r="U96" s="30">
        <v>74.38</v>
      </c>
    </row>
    <row r="97" spans="1:21" x14ac:dyDescent="0.25">
      <c r="A97" s="16" t="s">
        <v>1677</v>
      </c>
      <c r="B97" s="16" t="s">
        <v>221</v>
      </c>
      <c r="C97" s="16" t="s">
        <v>221</v>
      </c>
      <c r="D97" s="16" t="s">
        <v>2020</v>
      </c>
      <c r="E97" s="74" t="s">
        <v>8521</v>
      </c>
      <c r="F97" s="16">
        <v>24</v>
      </c>
      <c r="G97" s="16">
        <v>9</v>
      </c>
      <c r="H97" s="29">
        <v>749.04</v>
      </c>
      <c r="I97" s="29">
        <v>287.13</v>
      </c>
      <c r="J97" s="29">
        <v>16.809999999999999</v>
      </c>
      <c r="K97" s="29">
        <v>53.11</v>
      </c>
      <c r="L97" s="29">
        <v>167.9</v>
      </c>
      <c r="M97" s="29">
        <v>4.92</v>
      </c>
      <c r="N97" s="29">
        <v>0</v>
      </c>
      <c r="O97" s="29">
        <v>108.88</v>
      </c>
      <c r="P97" s="29">
        <v>14.31</v>
      </c>
      <c r="Q97" s="29">
        <v>1</v>
      </c>
      <c r="R97" s="29">
        <v>0.81</v>
      </c>
      <c r="S97" s="29">
        <v>12.95</v>
      </c>
      <c r="T97" s="29">
        <v>10.53</v>
      </c>
      <c r="U97" s="29">
        <v>77.05</v>
      </c>
    </row>
    <row r="98" spans="1:21" x14ac:dyDescent="0.25">
      <c r="A98" s="17" t="s">
        <v>1677</v>
      </c>
      <c r="B98" s="17" t="s">
        <v>221</v>
      </c>
      <c r="C98" s="17" t="s">
        <v>221</v>
      </c>
      <c r="D98" s="17" t="s">
        <v>7236</v>
      </c>
      <c r="E98" s="73" t="s">
        <v>8521</v>
      </c>
      <c r="F98" s="17">
        <v>40</v>
      </c>
      <c r="G98" s="17">
        <v>13</v>
      </c>
      <c r="H98" s="30">
        <v>1163.5</v>
      </c>
      <c r="I98" s="30">
        <v>365.81</v>
      </c>
      <c r="J98" s="30">
        <v>16.88</v>
      </c>
      <c r="K98" s="30">
        <v>54.18</v>
      </c>
      <c r="L98" s="30">
        <v>167.23</v>
      </c>
      <c r="M98" s="30">
        <v>4.7</v>
      </c>
      <c r="N98" s="30">
        <v>9.9499999999999993</v>
      </c>
      <c r="O98" s="30">
        <v>110.7</v>
      </c>
      <c r="P98" s="30">
        <v>14.25</v>
      </c>
      <c r="Q98" s="30">
        <v>0.96</v>
      </c>
      <c r="R98" s="30">
        <v>0.78</v>
      </c>
      <c r="S98" s="30">
        <v>13.21</v>
      </c>
      <c r="T98" s="30">
        <v>10.75</v>
      </c>
      <c r="U98" s="30">
        <v>78.260000000000005</v>
      </c>
    </row>
    <row r="99" spans="1:21" x14ac:dyDescent="0.25">
      <c r="A99" s="16" t="s">
        <v>1677</v>
      </c>
      <c r="B99" s="16" t="s">
        <v>221</v>
      </c>
      <c r="C99" s="16" t="s">
        <v>221</v>
      </c>
      <c r="D99" s="16" t="s">
        <v>4715</v>
      </c>
      <c r="E99" s="74" t="s">
        <v>8521</v>
      </c>
      <c r="F99" s="16">
        <v>94</v>
      </c>
      <c r="G99" s="16">
        <v>20</v>
      </c>
      <c r="H99" s="29">
        <v>2856.56</v>
      </c>
      <c r="I99" s="29">
        <v>611.47</v>
      </c>
      <c r="J99" s="29">
        <v>16.34</v>
      </c>
      <c r="K99" s="29">
        <v>52.32</v>
      </c>
      <c r="L99" s="29">
        <v>152.72999999999999</v>
      </c>
      <c r="M99" s="29">
        <v>5.01</v>
      </c>
      <c r="N99" s="29">
        <v>0</v>
      </c>
      <c r="O99" s="29">
        <v>109.58</v>
      </c>
      <c r="P99" s="29">
        <v>13.09</v>
      </c>
      <c r="Q99" s="29">
        <v>0.96</v>
      </c>
      <c r="R99" s="29">
        <v>0.8</v>
      </c>
      <c r="S99" s="29">
        <v>12.78</v>
      </c>
      <c r="T99" s="29">
        <v>10.62</v>
      </c>
      <c r="U99" s="29">
        <v>78.239999999999995</v>
      </c>
    </row>
    <row r="100" spans="1:21" x14ac:dyDescent="0.25">
      <c r="A100" s="17" t="s">
        <v>1677</v>
      </c>
      <c r="B100" s="17" t="s">
        <v>221</v>
      </c>
      <c r="C100" s="17" t="s">
        <v>221</v>
      </c>
      <c r="D100" s="17" t="s">
        <v>4839</v>
      </c>
      <c r="E100" s="73" t="s">
        <v>8521</v>
      </c>
      <c r="F100" s="17">
        <v>69</v>
      </c>
      <c r="G100" s="17">
        <v>19</v>
      </c>
      <c r="H100" s="30">
        <v>2184.48</v>
      </c>
      <c r="I100" s="30">
        <v>609.54999999999995</v>
      </c>
      <c r="J100" s="30">
        <v>15.88</v>
      </c>
      <c r="K100" s="30">
        <v>47.27</v>
      </c>
      <c r="L100" s="30">
        <v>154.51</v>
      </c>
      <c r="M100" s="30">
        <v>4.29</v>
      </c>
      <c r="N100" s="30">
        <v>9.02</v>
      </c>
      <c r="O100" s="30">
        <v>101.03</v>
      </c>
      <c r="P100" s="30">
        <v>13.24</v>
      </c>
      <c r="Q100" s="30">
        <v>1.1399999999999999</v>
      </c>
      <c r="R100" s="30">
        <v>0.95</v>
      </c>
      <c r="S100" s="30">
        <v>11.57</v>
      </c>
      <c r="T100" s="30">
        <v>9.59</v>
      </c>
      <c r="U100" s="30">
        <v>72.87</v>
      </c>
    </row>
    <row r="101" spans="1:21" x14ac:dyDescent="0.25">
      <c r="A101" s="16" t="s">
        <v>1677</v>
      </c>
      <c r="B101" s="16" t="s">
        <v>221</v>
      </c>
      <c r="C101" s="16" t="s">
        <v>221</v>
      </c>
      <c r="D101" s="16" t="s">
        <v>7843</v>
      </c>
      <c r="E101" s="74" t="s">
        <v>8521</v>
      </c>
      <c r="F101" s="16">
        <v>28</v>
      </c>
      <c r="G101" s="16">
        <v>9</v>
      </c>
      <c r="H101" s="29">
        <v>824.85</v>
      </c>
      <c r="I101" s="29">
        <v>274.18</v>
      </c>
      <c r="J101" s="29">
        <v>18.79</v>
      </c>
      <c r="K101" s="29">
        <v>61.62</v>
      </c>
      <c r="L101" s="29">
        <v>157.47</v>
      </c>
      <c r="M101" s="29">
        <v>4.74</v>
      </c>
      <c r="N101" s="29">
        <v>16.57</v>
      </c>
      <c r="O101" s="29">
        <v>125.45</v>
      </c>
      <c r="P101" s="29">
        <v>13.47</v>
      </c>
      <c r="Q101" s="29">
        <v>0.92</v>
      </c>
      <c r="R101" s="29">
        <v>0.76</v>
      </c>
      <c r="S101" s="29">
        <v>14.91</v>
      </c>
      <c r="T101" s="29">
        <v>12.3</v>
      </c>
      <c r="U101" s="29">
        <v>79.34</v>
      </c>
    </row>
    <row r="102" spans="1:21" x14ac:dyDescent="0.25">
      <c r="A102" s="17" t="s">
        <v>1677</v>
      </c>
      <c r="B102" s="17" t="s">
        <v>221</v>
      </c>
      <c r="C102" s="17" t="s">
        <v>221</v>
      </c>
      <c r="D102" s="17" t="s">
        <v>5515</v>
      </c>
      <c r="E102" s="73" t="s">
        <v>8521</v>
      </c>
      <c r="F102" s="17">
        <v>2</v>
      </c>
      <c r="G102" s="17">
        <v>1</v>
      </c>
      <c r="H102" s="30">
        <v>64.17</v>
      </c>
      <c r="I102" s="30">
        <v>31.24</v>
      </c>
      <c r="J102" s="30">
        <v>19.18</v>
      </c>
      <c r="K102" s="30">
        <v>64.819999999999993</v>
      </c>
      <c r="L102" s="30">
        <v>177.46</v>
      </c>
      <c r="M102" s="30">
        <v>4.7</v>
      </c>
      <c r="N102" s="30">
        <v>0</v>
      </c>
      <c r="O102" s="30">
        <v>127.15</v>
      </c>
      <c r="P102" s="30">
        <v>15.07</v>
      </c>
      <c r="Q102" s="30">
        <v>0.84</v>
      </c>
      <c r="R102" s="30">
        <v>0.67</v>
      </c>
      <c r="S102" s="30">
        <v>15.66</v>
      </c>
      <c r="T102" s="30">
        <v>12.56</v>
      </c>
      <c r="U102" s="30">
        <v>81.63</v>
      </c>
    </row>
    <row r="103" spans="1:21" x14ac:dyDescent="0.25">
      <c r="A103" s="16" t="s">
        <v>1677</v>
      </c>
      <c r="B103" s="16" t="s">
        <v>221</v>
      </c>
      <c r="C103" s="16" t="s">
        <v>221</v>
      </c>
      <c r="D103" s="16" t="s">
        <v>5536</v>
      </c>
      <c r="E103" s="74" t="s">
        <v>8521</v>
      </c>
      <c r="F103" s="16">
        <v>26</v>
      </c>
      <c r="G103" s="16">
        <v>10</v>
      </c>
      <c r="H103" s="29">
        <v>813.27</v>
      </c>
      <c r="I103" s="29">
        <v>296.33</v>
      </c>
      <c r="J103" s="29">
        <v>17.05</v>
      </c>
      <c r="K103" s="29">
        <v>54.75</v>
      </c>
      <c r="L103" s="29">
        <v>159.81</v>
      </c>
      <c r="M103" s="29">
        <v>4.5999999999999996</v>
      </c>
      <c r="N103" s="29">
        <v>7.9</v>
      </c>
      <c r="O103" s="29">
        <v>112.9</v>
      </c>
      <c r="P103" s="29">
        <v>13.66</v>
      </c>
      <c r="Q103" s="29">
        <v>0.96</v>
      </c>
      <c r="R103" s="29">
        <v>0.79</v>
      </c>
      <c r="S103" s="29">
        <v>13.34</v>
      </c>
      <c r="T103" s="29">
        <v>10.97</v>
      </c>
      <c r="U103" s="29">
        <v>78.239999999999995</v>
      </c>
    </row>
    <row r="104" spans="1:21" x14ac:dyDescent="0.25">
      <c r="A104" s="17" t="s">
        <v>1677</v>
      </c>
      <c r="B104" s="17" t="s">
        <v>221</v>
      </c>
      <c r="C104" s="17" t="s">
        <v>221</v>
      </c>
      <c r="D104" s="17" t="s">
        <v>8519</v>
      </c>
      <c r="E104" s="73" t="s">
        <v>8521</v>
      </c>
      <c r="F104" s="17">
        <v>68</v>
      </c>
      <c r="G104" s="17">
        <v>11</v>
      </c>
      <c r="H104" s="30">
        <v>2179.36</v>
      </c>
      <c r="I104" s="30">
        <v>347.01</v>
      </c>
      <c r="J104" s="30">
        <v>16.239999999999998</v>
      </c>
      <c r="K104" s="30">
        <v>49.35</v>
      </c>
      <c r="L104" s="30">
        <v>150.57</v>
      </c>
      <c r="M104" s="30">
        <v>4.63</v>
      </c>
      <c r="N104" s="30">
        <v>10.3</v>
      </c>
      <c r="O104" s="30">
        <v>105.16</v>
      </c>
      <c r="P104" s="30">
        <v>12.92</v>
      </c>
      <c r="Q104" s="30">
        <v>1.0900000000000001</v>
      </c>
      <c r="R104" s="30">
        <v>0.91</v>
      </c>
      <c r="S104" s="30">
        <v>12.06</v>
      </c>
      <c r="T104" s="30">
        <v>10.050000000000001</v>
      </c>
      <c r="U104" s="30">
        <v>74.28</v>
      </c>
    </row>
    <row r="105" spans="1:21" x14ac:dyDescent="0.25">
      <c r="A105" s="16" t="s">
        <v>1677</v>
      </c>
      <c r="B105" s="16" t="s">
        <v>221</v>
      </c>
      <c r="C105" s="16" t="s">
        <v>221</v>
      </c>
      <c r="D105" s="16" t="s">
        <v>1885</v>
      </c>
      <c r="E105" s="74" t="s">
        <v>1525</v>
      </c>
      <c r="F105" s="16">
        <v>24</v>
      </c>
      <c r="G105" s="16">
        <v>4</v>
      </c>
      <c r="H105" s="29">
        <v>678.54</v>
      </c>
      <c r="I105" s="29">
        <v>109</v>
      </c>
      <c r="J105" s="29">
        <v>14.19</v>
      </c>
      <c r="K105" s="29">
        <v>46.54</v>
      </c>
      <c r="L105" s="29">
        <v>133.35</v>
      </c>
      <c r="M105" s="29">
        <v>5.0599999999999996</v>
      </c>
      <c r="N105" s="29">
        <v>0</v>
      </c>
      <c r="O105" s="29">
        <v>101.08</v>
      </c>
      <c r="P105" s="29">
        <v>11.54</v>
      </c>
      <c r="Q105" s="29">
        <v>0.87</v>
      </c>
      <c r="R105" s="29">
        <v>0.74</v>
      </c>
      <c r="S105" s="29">
        <v>11.47</v>
      </c>
      <c r="T105" s="29">
        <v>9.7899999999999991</v>
      </c>
      <c r="U105" s="29">
        <v>80.84</v>
      </c>
    </row>
    <row r="106" spans="1:21" x14ac:dyDescent="0.25">
      <c r="A106" s="17" t="s">
        <v>1677</v>
      </c>
      <c r="B106" s="17" t="s">
        <v>221</v>
      </c>
      <c r="C106" s="17" t="s">
        <v>221</v>
      </c>
      <c r="D106" s="17" t="s">
        <v>2020</v>
      </c>
      <c r="E106" s="73" t="s">
        <v>1525</v>
      </c>
      <c r="F106" s="17">
        <v>9</v>
      </c>
      <c r="G106" s="17">
        <v>3</v>
      </c>
      <c r="H106" s="30">
        <v>257.44</v>
      </c>
      <c r="I106" s="30">
        <v>83.74</v>
      </c>
      <c r="J106" s="30">
        <v>15.34</v>
      </c>
      <c r="K106" s="30">
        <v>49.12</v>
      </c>
      <c r="L106" s="30">
        <v>169.77</v>
      </c>
      <c r="M106" s="30">
        <v>5.18</v>
      </c>
      <c r="N106" s="30">
        <v>0</v>
      </c>
      <c r="O106" s="30">
        <v>101.17</v>
      </c>
      <c r="P106" s="30">
        <v>14.46</v>
      </c>
      <c r="Q106" s="30">
        <v>0.95</v>
      </c>
      <c r="R106" s="30">
        <v>0.77</v>
      </c>
      <c r="S106" s="30">
        <v>12.05</v>
      </c>
      <c r="T106" s="30">
        <v>9.77</v>
      </c>
      <c r="U106" s="30">
        <v>78.56</v>
      </c>
    </row>
    <row r="107" spans="1:21" x14ac:dyDescent="0.25">
      <c r="A107" s="16" t="s">
        <v>1677</v>
      </c>
      <c r="B107" s="16" t="s">
        <v>221</v>
      </c>
      <c r="C107" s="16" t="s">
        <v>221</v>
      </c>
      <c r="D107" s="16" t="s">
        <v>7236</v>
      </c>
      <c r="E107" s="74" t="s">
        <v>1525</v>
      </c>
      <c r="F107" s="16">
        <v>10</v>
      </c>
      <c r="G107" s="16">
        <v>4</v>
      </c>
      <c r="H107" s="29">
        <v>273.14</v>
      </c>
      <c r="I107" s="29">
        <v>104.18</v>
      </c>
      <c r="J107" s="29">
        <v>17.739999999999998</v>
      </c>
      <c r="K107" s="29">
        <v>58.95</v>
      </c>
      <c r="L107" s="29">
        <v>182.79</v>
      </c>
      <c r="M107" s="29">
        <v>5</v>
      </c>
      <c r="N107" s="29">
        <v>0</v>
      </c>
      <c r="O107" s="29">
        <v>116.18</v>
      </c>
      <c r="P107" s="29">
        <v>15.5</v>
      </c>
      <c r="Q107" s="29">
        <v>0.87</v>
      </c>
      <c r="R107" s="29">
        <v>0.69</v>
      </c>
      <c r="S107" s="29">
        <v>14.32</v>
      </c>
      <c r="T107" s="29">
        <v>11.4</v>
      </c>
      <c r="U107" s="29">
        <v>80.739999999999995</v>
      </c>
    </row>
    <row r="108" spans="1:21" x14ac:dyDescent="0.25">
      <c r="A108" s="17" t="s">
        <v>1677</v>
      </c>
      <c r="B108" s="17" t="s">
        <v>221</v>
      </c>
      <c r="C108" s="17" t="s">
        <v>221</v>
      </c>
      <c r="D108" s="17" t="s">
        <v>4715</v>
      </c>
      <c r="E108" s="73" t="s">
        <v>1525</v>
      </c>
      <c r="F108" s="17">
        <v>29</v>
      </c>
      <c r="G108" s="17">
        <v>8</v>
      </c>
      <c r="H108" s="30">
        <v>894.36</v>
      </c>
      <c r="I108" s="30">
        <v>244.48</v>
      </c>
      <c r="J108" s="30">
        <v>16.87</v>
      </c>
      <c r="K108" s="30">
        <v>57.44</v>
      </c>
      <c r="L108" s="30">
        <v>151.41</v>
      </c>
      <c r="M108" s="30">
        <v>4.9400000000000004</v>
      </c>
      <c r="N108" s="30">
        <v>0</v>
      </c>
      <c r="O108" s="30">
        <v>118.32</v>
      </c>
      <c r="P108" s="30">
        <v>12.99</v>
      </c>
      <c r="Q108" s="30">
        <v>0.79</v>
      </c>
      <c r="R108" s="30">
        <v>0.66</v>
      </c>
      <c r="S108" s="30">
        <v>14.01</v>
      </c>
      <c r="T108" s="30">
        <v>11.66</v>
      </c>
      <c r="U108" s="30">
        <v>83.02</v>
      </c>
    </row>
    <row r="109" spans="1:21" x14ac:dyDescent="0.25">
      <c r="A109" s="16" t="s">
        <v>1677</v>
      </c>
      <c r="B109" s="16" t="s">
        <v>221</v>
      </c>
      <c r="C109" s="16" t="s">
        <v>221</v>
      </c>
      <c r="D109" s="16" t="s">
        <v>4839</v>
      </c>
      <c r="E109" s="74" t="s">
        <v>1525</v>
      </c>
      <c r="F109" s="16">
        <v>16</v>
      </c>
      <c r="G109" s="16">
        <v>3</v>
      </c>
      <c r="H109" s="29">
        <v>496.42</v>
      </c>
      <c r="I109" s="29">
        <v>93.07</v>
      </c>
      <c r="J109" s="29">
        <v>16.87</v>
      </c>
      <c r="K109" s="29">
        <v>56.76</v>
      </c>
      <c r="L109" s="29">
        <v>162.08000000000001</v>
      </c>
      <c r="M109" s="29">
        <v>4.0199999999999996</v>
      </c>
      <c r="N109" s="29">
        <v>0</v>
      </c>
      <c r="O109" s="29">
        <v>115.51</v>
      </c>
      <c r="P109" s="29">
        <v>13.84</v>
      </c>
      <c r="Q109" s="29">
        <v>0.83</v>
      </c>
      <c r="R109" s="29">
        <v>0.68</v>
      </c>
      <c r="S109" s="29">
        <v>13.84</v>
      </c>
      <c r="T109" s="29">
        <v>11.35</v>
      </c>
      <c r="U109" s="29">
        <v>82.04</v>
      </c>
    </row>
    <row r="110" spans="1:21" x14ac:dyDescent="0.25">
      <c r="A110" s="17" t="s">
        <v>1677</v>
      </c>
      <c r="B110" s="17" t="s">
        <v>221</v>
      </c>
      <c r="C110" s="17" t="s">
        <v>221</v>
      </c>
      <c r="D110" s="17" t="s">
        <v>7843</v>
      </c>
      <c r="E110" s="73" t="s">
        <v>1525</v>
      </c>
      <c r="F110" s="17">
        <v>12</v>
      </c>
      <c r="G110" s="17">
        <v>2</v>
      </c>
      <c r="H110" s="30">
        <v>342.46</v>
      </c>
      <c r="I110" s="30">
        <v>55.84</v>
      </c>
      <c r="J110" s="30">
        <v>18.53</v>
      </c>
      <c r="K110" s="30">
        <v>64.37</v>
      </c>
      <c r="L110" s="30">
        <v>179.85</v>
      </c>
      <c r="M110" s="30">
        <v>5.16</v>
      </c>
      <c r="N110" s="30">
        <v>0</v>
      </c>
      <c r="O110" s="30">
        <v>125.57</v>
      </c>
      <c r="P110" s="30">
        <v>15.26</v>
      </c>
      <c r="Q110" s="30">
        <v>0.76</v>
      </c>
      <c r="R110" s="30">
        <v>0.6</v>
      </c>
      <c r="S110" s="30">
        <v>15.59</v>
      </c>
      <c r="T110" s="30">
        <v>12.46</v>
      </c>
      <c r="U110" s="30">
        <v>84.13</v>
      </c>
    </row>
    <row r="111" spans="1:21" x14ac:dyDescent="0.25">
      <c r="A111" s="16" t="s">
        <v>1677</v>
      </c>
      <c r="B111" s="16" t="s">
        <v>221</v>
      </c>
      <c r="C111" s="16" t="s">
        <v>221</v>
      </c>
      <c r="D111" s="16" t="s">
        <v>5515</v>
      </c>
      <c r="E111" s="74" t="s">
        <v>1525</v>
      </c>
      <c r="F111" s="16">
        <v>1</v>
      </c>
      <c r="G111" s="16">
        <v>1</v>
      </c>
      <c r="H111" s="29">
        <v>29.85</v>
      </c>
      <c r="I111" s="29">
        <v>29.85</v>
      </c>
      <c r="J111" s="29">
        <v>17.309999999999999</v>
      </c>
      <c r="K111" s="29">
        <v>56.07</v>
      </c>
      <c r="L111" s="29">
        <v>146.29</v>
      </c>
      <c r="M111" s="29">
        <v>5.01</v>
      </c>
      <c r="N111" s="29">
        <v>0</v>
      </c>
      <c r="O111" s="29">
        <v>117.38</v>
      </c>
      <c r="P111" s="29">
        <v>12.58</v>
      </c>
      <c r="Q111" s="29">
        <v>0.94</v>
      </c>
      <c r="R111" s="29">
        <v>0.79</v>
      </c>
      <c r="S111" s="29">
        <v>13.65</v>
      </c>
      <c r="T111" s="29">
        <v>11.44</v>
      </c>
      <c r="U111" s="29">
        <v>78.84</v>
      </c>
    </row>
    <row r="112" spans="1:21" x14ac:dyDescent="0.25">
      <c r="A112" s="17" t="s">
        <v>1677</v>
      </c>
      <c r="B112" s="17" t="s">
        <v>221</v>
      </c>
      <c r="C112" s="17" t="s">
        <v>221</v>
      </c>
      <c r="D112" s="17" t="s">
        <v>5536</v>
      </c>
      <c r="E112" s="73" t="s">
        <v>1525</v>
      </c>
      <c r="F112" s="17">
        <v>19</v>
      </c>
      <c r="G112" s="17">
        <v>3</v>
      </c>
      <c r="H112" s="30">
        <v>558.63</v>
      </c>
      <c r="I112" s="30">
        <v>77.81</v>
      </c>
      <c r="J112" s="30">
        <v>17.79</v>
      </c>
      <c r="K112" s="30">
        <v>58.99</v>
      </c>
      <c r="L112" s="30">
        <v>158.93</v>
      </c>
      <c r="M112" s="30">
        <v>4.6500000000000004</v>
      </c>
      <c r="N112" s="30">
        <v>0</v>
      </c>
      <c r="O112" s="30">
        <v>120.29</v>
      </c>
      <c r="P112" s="30">
        <v>13.59</v>
      </c>
      <c r="Q112" s="30">
        <v>0.88</v>
      </c>
      <c r="R112" s="30">
        <v>0.72</v>
      </c>
      <c r="S112" s="30">
        <v>14.33</v>
      </c>
      <c r="T112" s="30">
        <v>11.8</v>
      </c>
      <c r="U112" s="30">
        <v>80.55</v>
      </c>
    </row>
    <row r="113" spans="1:21" x14ac:dyDescent="0.25">
      <c r="A113" s="16" t="s">
        <v>1677</v>
      </c>
      <c r="B113" s="16" t="s">
        <v>221</v>
      </c>
      <c r="C113" s="16" t="s">
        <v>221</v>
      </c>
      <c r="D113" s="16" t="s">
        <v>8519</v>
      </c>
      <c r="E113" s="74" t="s">
        <v>1525</v>
      </c>
      <c r="F113" s="16">
        <v>32</v>
      </c>
      <c r="G113" s="16">
        <v>6</v>
      </c>
      <c r="H113" s="29">
        <v>1010.86</v>
      </c>
      <c r="I113" s="29">
        <v>194.32</v>
      </c>
      <c r="J113" s="29">
        <v>16.11</v>
      </c>
      <c r="K113" s="29">
        <v>52.83</v>
      </c>
      <c r="L113" s="29">
        <v>155.97999999999999</v>
      </c>
      <c r="M113" s="29">
        <v>4.8099999999999996</v>
      </c>
      <c r="N113" s="29">
        <v>0</v>
      </c>
      <c r="O113" s="29">
        <v>109.66</v>
      </c>
      <c r="P113" s="29">
        <v>13.35</v>
      </c>
      <c r="Q113" s="29">
        <v>0.89</v>
      </c>
      <c r="R113" s="29">
        <v>0.74</v>
      </c>
      <c r="S113" s="29">
        <v>12.92</v>
      </c>
      <c r="T113" s="29">
        <v>10.69</v>
      </c>
      <c r="U113" s="29">
        <v>80.209999999999994</v>
      </c>
    </row>
    <row r="114" spans="1:21" x14ac:dyDescent="0.25">
      <c r="A114" s="17" t="s">
        <v>1677</v>
      </c>
      <c r="B114" s="17" t="s">
        <v>221</v>
      </c>
      <c r="C114" s="17" t="s">
        <v>221</v>
      </c>
      <c r="D114" s="17" t="s">
        <v>1885</v>
      </c>
      <c r="E114" s="73" t="s">
        <v>1559</v>
      </c>
      <c r="F114" s="17">
        <v>58</v>
      </c>
      <c r="G114" s="17">
        <v>15</v>
      </c>
      <c r="H114" s="30">
        <v>1667.88</v>
      </c>
      <c r="I114" s="30">
        <v>429.67</v>
      </c>
      <c r="J114" s="30">
        <v>15.01</v>
      </c>
      <c r="K114" s="30">
        <v>47.97</v>
      </c>
      <c r="L114" s="30">
        <v>153.36000000000001</v>
      </c>
      <c r="M114" s="30">
        <v>5.25</v>
      </c>
      <c r="N114" s="30">
        <v>10.1</v>
      </c>
      <c r="O114" s="30">
        <v>101.42</v>
      </c>
      <c r="P114" s="30">
        <v>13.14</v>
      </c>
      <c r="Q114" s="30">
        <v>0.95</v>
      </c>
      <c r="R114" s="30">
        <v>0.79</v>
      </c>
      <c r="S114" s="30">
        <v>11.78</v>
      </c>
      <c r="T114" s="30">
        <v>9.7799999999999994</v>
      </c>
      <c r="U114" s="30">
        <v>78.510000000000005</v>
      </c>
    </row>
    <row r="115" spans="1:21" x14ac:dyDescent="0.25">
      <c r="A115" s="16" t="s">
        <v>1677</v>
      </c>
      <c r="B115" s="16" t="s">
        <v>221</v>
      </c>
      <c r="C115" s="16" t="s">
        <v>221</v>
      </c>
      <c r="D115" s="16" t="s">
        <v>2020</v>
      </c>
      <c r="E115" s="74" t="s">
        <v>1559</v>
      </c>
      <c r="F115" s="16">
        <v>29</v>
      </c>
      <c r="G115" s="16">
        <v>4</v>
      </c>
      <c r="H115" s="29">
        <v>767.18</v>
      </c>
      <c r="I115" s="29">
        <v>97.95</v>
      </c>
      <c r="J115" s="29">
        <v>15.02</v>
      </c>
      <c r="K115" s="29">
        <v>46.13</v>
      </c>
      <c r="L115" s="29">
        <v>173.92</v>
      </c>
      <c r="M115" s="29">
        <v>5.27</v>
      </c>
      <c r="N115" s="29">
        <v>17.29</v>
      </c>
      <c r="O115" s="29">
        <v>95.78</v>
      </c>
      <c r="P115" s="29">
        <v>14.79</v>
      </c>
      <c r="Q115" s="29">
        <v>1.05</v>
      </c>
      <c r="R115" s="29">
        <v>0.85</v>
      </c>
      <c r="S115" s="29">
        <v>11.33</v>
      </c>
      <c r="T115" s="29">
        <v>9.14</v>
      </c>
      <c r="U115" s="29">
        <v>75.45</v>
      </c>
    </row>
    <row r="116" spans="1:21" x14ac:dyDescent="0.25">
      <c r="A116" s="17" t="s">
        <v>1677</v>
      </c>
      <c r="B116" s="17" t="s">
        <v>221</v>
      </c>
      <c r="C116" s="17" t="s">
        <v>221</v>
      </c>
      <c r="D116" s="17" t="s">
        <v>7236</v>
      </c>
      <c r="E116" s="73" t="s">
        <v>1559</v>
      </c>
      <c r="F116" s="17">
        <v>52</v>
      </c>
      <c r="G116" s="17">
        <v>13</v>
      </c>
      <c r="H116" s="30">
        <v>1521.9</v>
      </c>
      <c r="I116" s="30">
        <v>373.65</v>
      </c>
      <c r="J116" s="30">
        <v>16.600000000000001</v>
      </c>
      <c r="K116" s="30">
        <v>54.16</v>
      </c>
      <c r="L116" s="30">
        <v>172.39</v>
      </c>
      <c r="M116" s="30">
        <v>4.63</v>
      </c>
      <c r="N116" s="30">
        <v>7.8</v>
      </c>
      <c r="O116" s="30">
        <v>109.62</v>
      </c>
      <c r="P116" s="30">
        <v>14.67</v>
      </c>
      <c r="Q116" s="30">
        <v>0.91</v>
      </c>
      <c r="R116" s="30">
        <v>0.73</v>
      </c>
      <c r="S116" s="30">
        <v>13.22</v>
      </c>
      <c r="T116" s="30">
        <v>10.68</v>
      </c>
      <c r="U116" s="30">
        <v>79.64</v>
      </c>
    </row>
    <row r="117" spans="1:21" x14ac:dyDescent="0.25">
      <c r="A117" s="16" t="s">
        <v>1677</v>
      </c>
      <c r="B117" s="16" t="s">
        <v>221</v>
      </c>
      <c r="C117" s="16" t="s">
        <v>221</v>
      </c>
      <c r="D117" s="16" t="s">
        <v>4715</v>
      </c>
      <c r="E117" s="74" t="s">
        <v>1559</v>
      </c>
      <c r="F117" s="16">
        <v>77</v>
      </c>
      <c r="G117" s="16">
        <v>16</v>
      </c>
      <c r="H117" s="29">
        <v>2345.7199999999998</v>
      </c>
      <c r="I117" s="29">
        <v>489.3</v>
      </c>
      <c r="J117" s="29">
        <v>15.01</v>
      </c>
      <c r="K117" s="29">
        <v>48.77</v>
      </c>
      <c r="L117" s="29">
        <v>149.41999999999999</v>
      </c>
      <c r="M117" s="29">
        <v>5.07</v>
      </c>
      <c r="N117" s="29">
        <v>11.06</v>
      </c>
      <c r="O117" s="29">
        <v>103.22</v>
      </c>
      <c r="P117" s="29">
        <v>12.83</v>
      </c>
      <c r="Q117" s="29">
        <v>0.9</v>
      </c>
      <c r="R117" s="29">
        <v>0.75</v>
      </c>
      <c r="S117" s="29">
        <v>11.98</v>
      </c>
      <c r="T117" s="29">
        <v>10</v>
      </c>
      <c r="U117" s="29">
        <v>79.819999999999993</v>
      </c>
    </row>
    <row r="118" spans="1:21" x14ac:dyDescent="0.25">
      <c r="A118" s="17" t="s">
        <v>1677</v>
      </c>
      <c r="B118" s="17" t="s">
        <v>221</v>
      </c>
      <c r="C118" s="17" t="s">
        <v>221</v>
      </c>
      <c r="D118" s="17" t="s">
        <v>4839</v>
      </c>
      <c r="E118" s="73" t="s">
        <v>1559</v>
      </c>
      <c r="F118" s="17">
        <v>72</v>
      </c>
      <c r="G118" s="17">
        <v>14</v>
      </c>
      <c r="H118" s="30">
        <v>2305.66</v>
      </c>
      <c r="I118" s="30">
        <v>446.41</v>
      </c>
      <c r="J118" s="30">
        <v>14.79</v>
      </c>
      <c r="K118" s="30">
        <v>45.71</v>
      </c>
      <c r="L118" s="30">
        <v>159.21</v>
      </c>
      <c r="M118" s="30">
        <v>4.6500000000000004</v>
      </c>
      <c r="N118" s="30">
        <v>11.43</v>
      </c>
      <c r="O118" s="30">
        <v>96.92</v>
      </c>
      <c r="P118" s="30">
        <v>13.61</v>
      </c>
      <c r="Q118" s="30">
        <v>1.03</v>
      </c>
      <c r="R118" s="30">
        <v>0.85</v>
      </c>
      <c r="S118" s="30">
        <v>11.24</v>
      </c>
      <c r="T118" s="30">
        <v>9.25</v>
      </c>
      <c r="U118" s="30">
        <v>75.989999999999995</v>
      </c>
    </row>
    <row r="119" spans="1:21" x14ac:dyDescent="0.25">
      <c r="A119" s="16" t="s">
        <v>1677</v>
      </c>
      <c r="B119" s="16" t="s">
        <v>221</v>
      </c>
      <c r="C119" s="16" t="s">
        <v>221</v>
      </c>
      <c r="D119" s="16" t="s">
        <v>7843</v>
      </c>
      <c r="E119" s="74" t="s">
        <v>1559</v>
      </c>
      <c r="F119" s="16">
        <v>30</v>
      </c>
      <c r="G119" s="16">
        <v>6</v>
      </c>
      <c r="H119" s="29">
        <v>896.16</v>
      </c>
      <c r="I119" s="29">
        <v>173.98</v>
      </c>
      <c r="J119" s="29">
        <v>19.670000000000002</v>
      </c>
      <c r="K119" s="29">
        <v>64.7</v>
      </c>
      <c r="L119" s="29">
        <v>155.65</v>
      </c>
      <c r="M119" s="29">
        <v>5.03</v>
      </c>
      <c r="N119" s="29">
        <v>4.83</v>
      </c>
      <c r="O119" s="29">
        <v>131.27000000000001</v>
      </c>
      <c r="P119" s="29">
        <v>13.33</v>
      </c>
      <c r="Q119" s="29">
        <v>0.92</v>
      </c>
      <c r="R119" s="29">
        <v>0.76</v>
      </c>
      <c r="S119" s="29">
        <v>15.6</v>
      </c>
      <c r="T119" s="29">
        <v>12.91</v>
      </c>
      <c r="U119" s="29">
        <v>79.290000000000006</v>
      </c>
    </row>
    <row r="120" spans="1:21" x14ac:dyDescent="0.25">
      <c r="A120" s="17" t="s">
        <v>1677</v>
      </c>
      <c r="B120" s="17" t="s">
        <v>221</v>
      </c>
      <c r="C120" s="17" t="s">
        <v>221</v>
      </c>
      <c r="D120" s="17" t="s">
        <v>5536</v>
      </c>
      <c r="E120" s="73" t="s">
        <v>1559</v>
      </c>
      <c r="F120" s="17">
        <v>2</v>
      </c>
      <c r="G120" s="17">
        <v>0</v>
      </c>
      <c r="H120" s="30">
        <v>64.78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</row>
    <row r="121" spans="1:21" x14ac:dyDescent="0.25">
      <c r="A121" s="16" t="s">
        <v>1677</v>
      </c>
      <c r="B121" s="16" t="s">
        <v>221</v>
      </c>
      <c r="C121" s="16" t="s">
        <v>221</v>
      </c>
      <c r="D121" s="16" t="s">
        <v>8519</v>
      </c>
      <c r="E121" s="74" t="s">
        <v>1559</v>
      </c>
      <c r="F121" s="16">
        <v>46</v>
      </c>
      <c r="G121" s="16">
        <v>5</v>
      </c>
      <c r="H121" s="29">
        <v>1480.7</v>
      </c>
      <c r="I121" s="29">
        <v>167.42</v>
      </c>
      <c r="J121" s="29">
        <v>16.77</v>
      </c>
      <c r="K121" s="29">
        <v>55.4</v>
      </c>
      <c r="L121" s="29">
        <v>149.31</v>
      </c>
      <c r="M121" s="29">
        <v>4.96</v>
      </c>
      <c r="N121" s="29">
        <v>0</v>
      </c>
      <c r="O121" s="29">
        <v>115.36</v>
      </c>
      <c r="P121" s="29">
        <v>12.82</v>
      </c>
      <c r="Q121" s="29">
        <v>0.88</v>
      </c>
      <c r="R121" s="29">
        <v>0.73</v>
      </c>
      <c r="S121" s="29">
        <v>13.51</v>
      </c>
      <c r="T121" s="29">
        <v>11.28</v>
      </c>
      <c r="U121" s="29">
        <v>80.58</v>
      </c>
    </row>
    <row r="122" spans="1:21" x14ac:dyDescent="0.25">
      <c r="A122" s="17" t="s">
        <v>1677</v>
      </c>
      <c r="B122" s="17" t="s">
        <v>221</v>
      </c>
      <c r="C122" s="17" t="s">
        <v>221</v>
      </c>
      <c r="D122" s="17" t="s">
        <v>8378</v>
      </c>
      <c r="E122" s="73" t="s">
        <v>1559</v>
      </c>
      <c r="F122" s="17">
        <v>20</v>
      </c>
      <c r="G122" s="17">
        <v>5</v>
      </c>
      <c r="H122" s="30">
        <v>565.77</v>
      </c>
      <c r="I122" s="30">
        <v>146.9</v>
      </c>
      <c r="J122" s="30">
        <v>13.13</v>
      </c>
      <c r="K122" s="30">
        <v>40.72</v>
      </c>
      <c r="L122" s="30">
        <v>152.97999999999999</v>
      </c>
      <c r="M122" s="30">
        <v>4.7300000000000004</v>
      </c>
      <c r="N122" s="30">
        <v>7.96</v>
      </c>
      <c r="O122" s="30">
        <v>88.29</v>
      </c>
      <c r="P122" s="30">
        <v>13.11</v>
      </c>
      <c r="Q122" s="30">
        <v>1.01</v>
      </c>
      <c r="R122" s="30">
        <v>0.84</v>
      </c>
      <c r="S122" s="30">
        <v>10.08</v>
      </c>
      <c r="T122" s="30">
        <v>8.3699999999999992</v>
      </c>
      <c r="U122" s="30">
        <v>76.760000000000005</v>
      </c>
    </row>
    <row r="123" spans="1:21" x14ac:dyDescent="0.25">
      <c r="A123" s="16" t="s">
        <v>1677</v>
      </c>
      <c r="B123" s="16" t="s">
        <v>221</v>
      </c>
      <c r="C123" s="16" t="s">
        <v>221</v>
      </c>
      <c r="D123" s="16" t="s">
        <v>1885</v>
      </c>
      <c r="E123" s="74" t="s">
        <v>1527</v>
      </c>
      <c r="F123" s="16">
        <v>72</v>
      </c>
      <c r="G123" s="16">
        <v>20</v>
      </c>
      <c r="H123" s="29">
        <v>2110.92</v>
      </c>
      <c r="I123" s="29">
        <v>592.05999999999995</v>
      </c>
      <c r="J123" s="29">
        <v>13.68</v>
      </c>
      <c r="K123" s="29">
        <v>41.58</v>
      </c>
      <c r="L123" s="29">
        <v>145.82</v>
      </c>
      <c r="M123" s="29">
        <v>5.4</v>
      </c>
      <c r="N123" s="29">
        <v>19.329999999999998</v>
      </c>
      <c r="O123" s="29">
        <v>91.16</v>
      </c>
      <c r="P123" s="29">
        <v>12.54</v>
      </c>
      <c r="Q123" s="29">
        <v>1.07</v>
      </c>
      <c r="R123" s="29">
        <v>0.89</v>
      </c>
      <c r="S123" s="29">
        <v>10.27</v>
      </c>
      <c r="T123" s="29">
        <v>8.61</v>
      </c>
      <c r="U123" s="29">
        <v>75.069999999999993</v>
      </c>
    </row>
    <row r="124" spans="1:21" x14ac:dyDescent="0.25">
      <c r="A124" s="17" t="s">
        <v>1677</v>
      </c>
      <c r="B124" s="17" t="s">
        <v>221</v>
      </c>
      <c r="C124" s="17" t="s">
        <v>221</v>
      </c>
      <c r="D124" s="17" t="s">
        <v>2020</v>
      </c>
      <c r="E124" s="73" t="s">
        <v>1527</v>
      </c>
      <c r="F124" s="17">
        <v>23</v>
      </c>
      <c r="G124" s="17">
        <v>7</v>
      </c>
      <c r="H124" s="30">
        <v>633.20000000000005</v>
      </c>
      <c r="I124" s="30">
        <v>205.12</v>
      </c>
      <c r="J124" s="30">
        <v>15.78</v>
      </c>
      <c r="K124" s="30">
        <v>52.03</v>
      </c>
      <c r="L124" s="30">
        <v>156.47999999999999</v>
      </c>
      <c r="M124" s="30">
        <v>5.29</v>
      </c>
      <c r="N124" s="30">
        <v>0</v>
      </c>
      <c r="O124" s="30">
        <v>108.02</v>
      </c>
      <c r="P124" s="30">
        <v>13.39</v>
      </c>
      <c r="Q124" s="30">
        <v>0.87</v>
      </c>
      <c r="R124" s="30">
        <v>0.72</v>
      </c>
      <c r="S124" s="30">
        <v>12.74</v>
      </c>
      <c r="T124" s="30">
        <v>10.53</v>
      </c>
      <c r="U124" s="30">
        <v>80.75</v>
      </c>
    </row>
    <row r="125" spans="1:21" x14ac:dyDescent="0.25">
      <c r="A125" s="16" t="s">
        <v>1677</v>
      </c>
      <c r="B125" s="16" t="s">
        <v>221</v>
      </c>
      <c r="C125" s="16" t="s">
        <v>221</v>
      </c>
      <c r="D125" s="16" t="s">
        <v>7236</v>
      </c>
      <c r="E125" s="74" t="s">
        <v>1527</v>
      </c>
      <c r="F125" s="16">
        <v>58</v>
      </c>
      <c r="G125" s="16">
        <v>9</v>
      </c>
      <c r="H125" s="29">
        <v>1693.26</v>
      </c>
      <c r="I125" s="29">
        <v>262.04000000000002</v>
      </c>
      <c r="J125" s="29">
        <v>15.81</v>
      </c>
      <c r="K125" s="29">
        <v>52.15</v>
      </c>
      <c r="L125" s="29">
        <v>146.16</v>
      </c>
      <c r="M125" s="29">
        <v>4.5199999999999996</v>
      </c>
      <c r="N125" s="29">
        <v>0</v>
      </c>
      <c r="O125" s="29">
        <v>109.81</v>
      </c>
      <c r="P125" s="29">
        <v>12.57</v>
      </c>
      <c r="Q125" s="29">
        <v>0.87</v>
      </c>
      <c r="R125" s="29">
        <v>0.73</v>
      </c>
      <c r="S125" s="29">
        <v>12.77</v>
      </c>
      <c r="T125" s="29">
        <v>10.71</v>
      </c>
      <c r="U125" s="29">
        <v>80.77</v>
      </c>
    </row>
    <row r="126" spans="1:21" x14ac:dyDescent="0.25">
      <c r="A126" s="17" t="s">
        <v>1677</v>
      </c>
      <c r="B126" s="17" t="s">
        <v>221</v>
      </c>
      <c r="C126" s="17" t="s">
        <v>221</v>
      </c>
      <c r="D126" s="17" t="s">
        <v>4715</v>
      </c>
      <c r="E126" s="73" t="s">
        <v>1527</v>
      </c>
      <c r="F126" s="17">
        <v>100</v>
      </c>
      <c r="G126" s="17">
        <v>13</v>
      </c>
      <c r="H126" s="30">
        <v>2965.78</v>
      </c>
      <c r="I126" s="30">
        <v>380.98</v>
      </c>
      <c r="J126" s="30">
        <v>15.42</v>
      </c>
      <c r="K126" s="30">
        <v>49.73</v>
      </c>
      <c r="L126" s="30">
        <v>149.71</v>
      </c>
      <c r="M126" s="30">
        <v>5.23</v>
      </c>
      <c r="N126" s="30">
        <v>0</v>
      </c>
      <c r="O126" s="30">
        <v>105.1</v>
      </c>
      <c r="P126" s="30">
        <v>12.85</v>
      </c>
      <c r="Q126" s="30">
        <v>0.93</v>
      </c>
      <c r="R126" s="30">
        <v>0.77</v>
      </c>
      <c r="S126" s="30">
        <v>12.2</v>
      </c>
      <c r="T126" s="30">
        <v>10.18</v>
      </c>
      <c r="U126" s="30">
        <v>79.099999999999994</v>
      </c>
    </row>
    <row r="127" spans="1:21" x14ac:dyDescent="0.25">
      <c r="A127" s="16" t="s">
        <v>1677</v>
      </c>
      <c r="B127" s="16" t="s">
        <v>221</v>
      </c>
      <c r="C127" s="16" t="s">
        <v>221</v>
      </c>
      <c r="D127" s="16" t="s">
        <v>4839</v>
      </c>
      <c r="E127" s="74" t="s">
        <v>1527</v>
      </c>
      <c r="F127" s="16">
        <v>57</v>
      </c>
      <c r="G127" s="16">
        <v>13</v>
      </c>
      <c r="H127" s="29">
        <v>1736.34</v>
      </c>
      <c r="I127" s="29">
        <v>406.1</v>
      </c>
      <c r="J127" s="29">
        <v>15.4</v>
      </c>
      <c r="K127" s="29">
        <v>47.07</v>
      </c>
      <c r="L127" s="29">
        <v>142.11000000000001</v>
      </c>
      <c r="M127" s="29">
        <v>4.63</v>
      </c>
      <c r="N127" s="29">
        <v>9.6300000000000008</v>
      </c>
      <c r="O127" s="29">
        <v>102.02</v>
      </c>
      <c r="P127" s="29">
        <v>12.24</v>
      </c>
      <c r="Q127" s="29">
        <v>1.07</v>
      </c>
      <c r="R127" s="29">
        <v>0.9</v>
      </c>
      <c r="S127" s="29">
        <v>11.55</v>
      </c>
      <c r="T127" s="29">
        <v>9.74</v>
      </c>
      <c r="U127" s="29">
        <v>74.97</v>
      </c>
    </row>
    <row r="128" spans="1:21" x14ac:dyDescent="0.25">
      <c r="A128" s="17" t="s">
        <v>1677</v>
      </c>
      <c r="B128" s="17" t="s">
        <v>221</v>
      </c>
      <c r="C128" s="17" t="s">
        <v>221</v>
      </c>
      <c r="D128" s="17" t="s">
        <v>7823</v>
      </c>
      <c r="E128" s="73" t="s">
        <v>1527</v>
      </c>
      <c r="F128" s="17">
        <v>4</v>
      </c>
      <c r="G128" s="17">
        <v>4</v>
      </c>
      <c r="H128" s="30">
        <v>124.96</v>
      </c>
      <c r="I128" s="30">
        <v>124.96</v>
      </c>
      <c r="J128" s="30">
        <v>18.059999999999999</v>
      </c>
      <c r="K128" s="30">
        <v>61.7</v>
      </c>
      <c r="L128" s="30">
        <v>129.68</v>
      </c>
      <c r="M128" s="30">
        <v>5</v>
      </c>
      <c r="N128" s="30">
        <v>0</v>
      </c>
      <c r="O128" s="30">
        <v>129.97</v>
      </c>
      <c r="P128" s="30">
        <v>11.25</v>
      </c>
      <c r="Q128" s="30">
        <v>0.8</v>
      </c>
      <c r="R128" s="30">
        <v>0.68</v>
      </c>
      <c r="S128" s="30">
        <v>14.97</v>
      </c>
      <c r="T128" s="30">
        <v>12.84</v>
      </c>
      <c r="U128" s="30">
        <v>82.9</v>
      </c>
    </row>
    <row r="129" spans="1:21" x14ac:dyDescent="0.25">
      <c r="A129" s="16" t="s">
        <v>1677</v>
      </c>
      <c r="B129" s="16" t="s">
        <v>221</v>
      </c>
      <c r="C129" s="16" t="s">
        <v>221</v>
      </c>
      <c r="D129" s="16" t="s">
        <v>7843</v>
      </c>
      <c r="E129" s="74" t="s">
        <v>1527</v>
      </c>
      <c r="F129" s="16">
        <v>20</v>
      </c>
      <c r="G129" s="16">
        <v>5</v>
      </c>
      <c r="H129" s="29">
        <v>557.46</v>
      </c>
      <c r="I129" s="29">
        <v>138.57</v>
      </c>
      <c r="J129" s="29">
        <v>18.84</v>
      </c>
      <c r="K129" s="29">
        <v>62.84</v>
      </c>
      <c r="L129" s="29">
        <v>165.18</v>
      </c>
      <c r="M129" s="29">
        <v>4.99</v>
      </c>
      <c r="N129" s="29">
        <v>0</v>
      </c>
      <c r="O129" s="29">
        <v>126.04</v>
      </c>
      <c r="P129" s="29">
        <v>14.09</v>
      </c>
      <c r="Q129" s="29">
        <v>0.87</v>
      </c>
      <c r="R129" s="29">
        <v>0.71</v>
      </c>
      <c r="S129" s="29">
        <v>15.2</v>
      </c>
      <c r="T129" s="29">
        <v>12.41</v>
      </c>
      <c r="U129" s="29">
        <v>80.680000000000007</v>
      </c>
    </row>
    <row r="130" spans="1:21" x14ac:dyDescent="0.25">
      <c r="A130" s="17" t="s">
        <v>1677</v>
      </c>
      <c r="B130" s="17" t="s">
        <v>221</v>
      </c>
      <c r="C130" s="17" t="s">
        <v>221</v>
      </c>
      <c r="D130" s="17" t="s">
        <v>8519</v>
      </c>
      <c r="E130" s="73" t="s">
        <v>1527</v>
      </c>
      <c r="F130" s="17">
        <v>38</v>
      </c>
      <c r="G130" s="17">
        <v>9</v>
      </c>
      <c r="H130" s="30">
        <v>1210.8</v>
      </c>
      <c r="I130" s="30">
        <v>282.05</v>
      </c>
      <c r="J130" s="30">
        <v>15.59</v>
      </c>
      <c r="K130" s="30">
        <v>49.66</v>
      </c>
      <c r="L130" s="30">
        <v>137.91</v>
      </c>
      <c r="M130" s="30">
        <v>4.91</v>
      </c>
      <c r="N130" s="30">
        <v>0</v>
      </c>
      <c r="O130" s="30">
        <v>106.9</v>
      </c>
      <c r="P130" s="30">
        <v>11.91</v>
      </c>
      <c r="Q130" s="30">
        <v>0.96</v>
      </c>
      <c r="R130" s="30">
        <v>0.82</v>
      </c>
      <c r="S130" s="30">
        <v>12.17</v>
      </c>
      <c r="T130" s="30">
        <v>10.32</v>
      </c>
      <c r="U130" s="30">
        <v>78.069999999999993</v>
      </c>
    </row>
    <row r="131" spans="1:21" x14ac:dyDescent="0.25">
      <c r="A131" s="16" t="s">
        <v>1677</v>
      </c>
      <c r="B131" s="16" t="s">
        <v>221</v>
      </c>
      <c r="C131" s="16" t="s">
        <v>221</v>
      </c>
      <c r="D131" s="16" t="s">
        <v>8378</v>
      </c>
      <c r="E131" s="74" t="s">
        <v>1527</v>
      </c>
      <c r="F131" s="16">
        <v>32</v>
      </c>
      <c r="G131" s="16">
        <v>9</v>
      </c>
      <c r="H131" s="29">
        <v>890.68</v>
      </c>
      <c r="I131" s="29">
        <v>252.42</v>
      </c>
      <c r="J131" s="29">
        <v>14.62</v>
      </c>
      <c r="K131" s="29">
        <v>46.05</v>
      </c>
      <c r="L131" s="29">
        <v>167.37</v>
      </c>
      <c r="M131" s="29">
        <v>4.9400000000000004</v>
      </c>
      <c r="N131" s="29">
        <v>0</v>
      </c>
      <c r="O131" s="29">
        <v>96.14</v>
      </c>
      <c r="P131" s="29">
        <v>14.27</v>
      </c>
      <c r="Q131" s="29">
        <v>0.98</v>
      </c>
      <c r="R131" s="29">
        <v>0.8</v>
      </c>
      <c r="S131" s="29">
        <v>11.33</v>
      </c>
      <c r="T131" s="29">
        <v>9.2200000000000006</v>
      </c>
      <c r="U131" s="29">
        <v>77.5</v>
      </c>
    </row>
    <row r="132" spans="1:21" x14ac:dyDescent="0.25">
      <c r="A132" s="17" t="s">
        <v>1677</v>
      </c>
      <c r="B132" s="17" t="s">
        <v>221</v>
      </c>
      <c r="C132" s="17" t="s">
        <v>221</v>
      </c>
      <c r="D132" s="17" t="s">
        <v>1885</v>
      </c>
      <c r="E132" s="73" t="s">
        <v>1511</v>
      </c>
      <c r="F132" s="17">
        <v>70</v>
      </c>
      <c r="G132" s="17">
        <v>13</v>
      </c>
      <c r="H132" s="30">
        <v>2046.02</v>
      </c>
      <c r="I132" s="30">
        <v>376.16</v>
      </c>
      <c r="J132" s="30">
        <v>12.89</v>
      </c>
      <c r="K132" s="30">
        <v>40.119999999999997</v>
      </c>
      <c r="L132" s="30">
        <v>145.62</v>
      </c>
      <c r="M132" s="30">
        <v>5.24</v>
      </c>
      <c r="N132" s="30">
        <v>11.67</v>
      </c>
      <c r="O132" s="30">
        <v>87.98</v>
      </c>
      <c r="P132" s="30">
        <v>12.53</v>
      </c>
      <c r="Q132" s="30">
        <v>1</v>
      </c>
      <c r="R132" s="30">
        <v>0.84</v>
      </c>
      <c r="S132" s="30">
        <v>9.94</v>
      </c>
      <c r="T132" s="30">
        <v>8.34</v>
      </c>
      <c r="U132" s="30">
        <v>77.12</v>
      </c>
    </row>
    <row r="133" spans="1:21" x14ac:dyDescent="0.25">
      <c r="A133" s="16" t="s">
        <v>1677</v>
      </c>
      <c r="B133" s="16" t="s">
        <v>221</v>
      </c>
      <c r="C133" s="16" t="s">
        <v>221</v>
      </c>
      <c r="D133" s="16" t="s">
        <v>2020</v>
      </c>
      <c r="E133" s="74" t="s">
        <v>1511</v>
      </c>
      <c r="F133" s="16">
        <v>7</v>
      </c>
      <c r="G133" s="16">
        <v>0</v>
      </c>
      <c r="H133" s="29">
        <v>171.5</v>
      </c>
      <c r="I133" s="29">
        <v>0</v>
      </c>
      <c r="J133" s="29">
        <v>0</v>
      </c>
      <c r="K133" s="29">
        <v>0</v>
      </c>
      <c r="L133" s="29">
        <v>0</v>
      </c>
      <c r="M133" s="29">
        <v>0</v>
      </c>
      <c r="N133" s="29">
        <v>0</v>
      </c>
      <c r="O133" s="29">
        <v>0</v>
      </c>
      <c r="P133" s="29">
        <v>0</v>
      </c>
      <c r="Q133" s="29">
        <v>0</v>
      </c>
      <c r="R133" s="29">
        <v>0</v>
      </c>
      <c r="S133" s="29">
        <v>0</v>
      </c>
      <c r="T133" s="29">
        <v>0</v>
      </c>
      <c r="U133" s="29">
        <v>0</v>
      </c>
    </row>
    <row r="134" spans="1:21" x14ac:dyDescent="0.25">
      <c r="A134" s="17" t="s">
        <v>1677</v>
      </c>
      <c r="B134" s="17" t="s">
        <v>221</v>
      </c>
      <c r="C134" s="17" t="s">
        <v>221</v>
      </c>
      <c r="D134" s="17" t="s">
        <v>7236</v>
      </c>
      <c r="E134" s="73" t="s">
        <v>1511</v>
      </c>
      <c r="F134" s="17">
        <v>46</v>
      </c>
      <c r="G134" s="17">
        <v>10</v>
      </c>
      <c r="H134" s="30">
        <v>1404.02</v>
      </c>
      <c r="I134" s="30">
        <v>308.13</v>
      </c>
      <c r="J134" s="30">
        <v>17.53</v>
      </c>
      <c r="K134" s="30">
        <v>56.63</v>
      </c>
      <c r="L134" s="30">
        <v>164.24</v>
      </c>
      <c r="M134" s="30">
        <v>4.67</v>
      </c>
      <c r="N134" s="30">
        <v>8.69</v>
      </c>
      <c r="O134" s="30">
        <v>115.51</v>
      </c>
      <c r="P134" s="30">
        <v>14.02</v>
      </c>
      <c r="Q134" s="30">
        <v>0.95</v>
      </c>
      <c r="R134" s="30">
        <v>0.77</v>
      </c>
      <c r="S134" s="30">
        <v>13.77</v>
      </c>
      <c r="T134" s="30">
        <v>11.26</v>
      </c>
      <c r="U134" s="30">
        <v>78.56</v>
      </c>
    </row>
    <row r="135" spans="1:21" x14ac:dyDescent="0.25">
      <c r="A135" s="16" t="s">
        <v>1677</v>
      </c>
      <c r="B135" s="16" t="s">
        <v>221</v>
      </c>
      <c r="C135" s="16" t="s">
        <v>221</v>
      </c>
      <c r="D135" s="16" t="s">
        <v>4715</v>
      </c>
      <c r="E135" s="74" t="s">
        <v>1511</v>
      </c>
      <c r="F135" s="16">
        <v>94</v>
      </c>
      <c r="G135" s="16">
        <v>27</v>
      </c>
      <c r="H135" s="29">
        <v>2901.1</v>
      </c>
      <c r="I135" s="29">
        <v>836.56</v>
      </c>
      <c r="J135" s="29">
        <v>15.11</v>
      </c>
      <c r="K135" s="29">
        <v>49.46</v>
      </c>
      <c r="L135" s="29">
        <v>154.21</v>
      </c>
      <c r="M135" s="29">
        <v>5.25</v>
      </c>
      <c r="N135" s="29">
        <v>16.86</v>
      </c>
      <c r="O135" s="29">
        <v>103.7</v>
      </c>
      <c r="P135" s="29">
        <v>13.21</v>
      </c>
      <c r="Q135" s="29">
        <v>0.88</v>
      </c>
      <c r="R135" s="29">
        <v>0.73</v>
      </c>
      <c r="S135" s="29">
        <v>12.15</v>
      </c>
      <c r="T135" s="29">
        <v>10.07</v>
      </c>
      <c r="U135" s="29">
        <v>80.38</v>
      </c>
    </row>
    <row r="136" spans="1:21" x14ac:dyDescent="0.25">
      <c r="A136" s="17" t="s">
        <v>1677</v>
      </c>
      <c r="B136" s="17" t="s">
        <v>221</v>
      </c>
      <c r="C136" s="17" t="s">
        <v>221</v>
      </c>
      <c r="D136" s="17" t="s">
        <v>4839</v>
      </c>
      <c r="E136" s="73" t="s">
        <v>1511</v>
      </c>
      <c r="F136" s="17">
        <v>26</v>
      </c>
      <c r="G136" s="17">
        <v>10</v>
      </c>
      <c r="H136" s="30">
        <v>819.88</v>
      </c>
      <c r="I136" s="30">
        <v>320.02</v>
      </c>
      <c r="J136" s="30">
        <v>14.54</v>
      </c>
      <c r="K136" s="30">
        <v>44.58</v>
      </c>
      <c r="L136" s="30">
        <v>150.13999999999999</v>
      </c>
      <c r="M136" s="30">
        <v>5.03</v>
      </c>
      <c r="N136" s="30">
        <v>11.03</v>
      </c>
      <c r="O136" s="30">
        <v>96.15</v>
      </c>
      <c r="P136" s="30">
        <v>12.89</v>
      </c>
      <c r="Q136" s="30">
        <v>1.05</v>
      </c>
      <c r="R136" s="30">
        <v>0.88</v>
      </c>
      <c r="S136" s="30">
        <v>10.97</v>
      </c>
      <c r="T136" s="30">
        <v>9.15</v>
      </c>
      <c r="U136" s="30">
        <v>75.459999999999994</v>
      </c>
    </row>
    <row r="137" spans="1:21" x14ac:dyDescent="0.25">
      <c r="A137" s="16" t="s">
        <v>1677</v>
      </c>
      <c r="B137" s="16" t="s">
        <v>221</v>
      </c>
      <c r="C137" s="16" t="s">
        <v>221</v>
      </c>
      <c r="D137" s="16" t="s">
        <v>4884</v>
      </c>
      <c r="E137" s="74" t="s">
        <v>1511</v>
      </c>
      <c r="F137" s="16">
        <v>32</v>
      </c>
      <c r="G137" s="16">
        <v>10</v>
      </c>
      <c r="H137" s="29">
        <v>1002.42</v>
      </c>
      <c r="I137" s="29">
        <v>305.52</v>
      </c>
      <c r="J137" s="29">
        <v>17.02</v>
      </c>
      <c r="K137" s="29">
        <v>57.54</v>
      </c>
      <c r="L137" s="29">
        <v>165.66</v>
      </c>
      <c r="M137" s="29">
        <v>4.4800000000000004</v>
      </c>
      <c r="N137" s="29">
        <v>0</v>
      </c>
      <c r="O137" s="29">
        <v>116.26</v>
      </c>
      <c r="P137" s="29">
        <v>14.13</v>
      </c>
      <c r="Q137" s="29">
        <v>0.82</v>
      </c>
      <c r="R137" s="29">
        <v>0.67</v>
      </c>
      <c r="S137" s="29">
        <v>14.02</v>
      </c>
      <c r="T137" s="29">
        <v>11.44</v>
      </c>
      <c r="U137" s="29">
        <v>82.38</v>
      </c>
    </row>
    <row r="138" spans="1:21" x14ac:dyDescent="0.25">
      <c r="A138" s="17" t="s">
        <v>1677</v>
      </c>
      <c r="B138" s="17" t="s">
        <v>221</v>
      </c>
      <c r="C138" s="17" t="s">
        <v>221</v>
      </c>
      <c r="D138" s="17" t="s">
        <v>7823</v>
      </c>
      <c r="E138" s="73" t="s">
        <v>1511</v>
      </c>
      <c r="F138" s="17">
        <v>36</v>
      </c>
      <c r="G138" s="17">
        <v>9</v>
      </c>
      <c r="H138" s="30">
        <v>1131.02</v>
      </c>
      <c r="I138" s="30">
        <v>275.51</v>
      </c>
      <c r="J138" s="30">
        <v>18.25</v>
      </c>
      <c r="K138" s="30">
        <v>58.97</v>
      </c>
      <c r="L138" s="30">
        <v>168.64</v>
      </c>
      <c r="M138" s="30">
        <v>4.96</v>
      </c>
      <c r="N138" s="30">
        <v>15.42</v>
      </c>
      <c r="O138" s="30">
        <v>118.97</v>
      </c>
      <c r="P138" s="30">
        <v>14.37</v>
      </c>
      <c r="Q138" s="30">
        <v>0.95</v>
      </c>
      <c r="R138" s="30">
        <v>0.77</v>
      </c>
      <c r="S138" s="30">
        <v>14.3</v>
      </c>
      <c r="T138" s="30">
        <v>11.62</v>
      </c>
      <c r="U138" s="30">
        <v>78.349999999999994</v>
      </c>
    </row>
    <row r="139" spans="1:21" x14ac:dyDescent="0.25">
      <c r="A139" s="16" t="s">
        <v>1677</v>
      </c>
      <c r="B139" s="16" t="s">
        <v>221</v>
      </c>
      <c r="C139" s="16" t="s">
        <v>221</v>
      </c>
      <c r="D139" s="16" t="s">
        <v>8519</v>
      </c>
      <c r="E139" s="74" t="s">
        <v>1511</v>
      </c>
      <c r="F139" s="16">
        <v>48</v>
      </c>
      <c r="G139" s="16">
        <v>12</v>
      </c>
      <c r="H139" s="29">
        <v>1542.38</v>
      </c>
      <c r="I139" s="29">
        <v>385.95</v>
      </c>
      <c r="J139" s="29">
        <v>15.69</v>
      </c>
      <c r="K139" s="29">
        <v>48.32</v>
      </c>
      <c r="L139" s="29">
        <v>162.31</v>
      </c>
      <c r="M139" s="29">
        <v>4.9800000000000004</v>
      </c>
      <c r="N139" s="29">
        <v>5.87</v>
      </c>
      <c r="O139" s="29">
        <v>101.36</v>
      </c>
      <c r="P139" s="29">
        <v>13.86</v>
      </c>
      <c r="Q139" s="29">
        <v>1.05</v>
      </c>
      <c r="R139" s="29">
        <v>0.86</v>
      </c>
      <c r="S139" s="29">
        <v>11.84</v>
      </c>
      <c r="T139" s="29">
        <v>9.6999999999999993</v>
      </c>
      <c r="U139" s="29">
        <v>75.45</v>
      </c>
    </row>
    <row r="140" spans="1:21" x14ac:dyDescent="0.25">
      <c r="A140" s="17" t="s">
        <v>1677</v>
      </c>
      <c r="B140" s="17" t="s">
        <v>221</v>
      </c>
      <c r="C140" s="17" t="s">
        <v>221</v>
      </c>
      <c r="D140" s="17" t="s">
        <v>8378</v>
      </c>
      <c r="E140" s="73" t="s">
        <v>1511</v>
      </c>
      <c r="F140" s="17">
        <v>48</v>
      </c>
      <c r="G140" s="17">
        <v>7</v>
      </c>
      <c r="H140" s="30">
        <v>1336.84</v>
      </c>
      <c r="I140" s="30">
        <v>195.36</v>
      </c>
      <c r="J140" s="30">
        <v>13.78</v>
      </c>
      <c r="K140" s="30">
        <v>43.04</v>
      </c>
      <c r="L140" s="30">
        <v>155.26</v>
      </c>
      <c r="M140" s="30">
        <v>4.9400000000000004</v>
      </c>
      <c r="N140" s="30">
        <v>7.86</v>
      </c>
      <c r="O140" s="30">
        <v>92.27</v>
      </c>
      <c r="P140" s="30">
        <v>13.3</v>
      </c>
      <c r="Q140" s="30">
        <v>1</v>
      </c>
      <c r="R140" s="30">
        <v>0.82</v>
      </c>
      <c r="S140" s="30">
        <v>10.63</v>
      </c>
      <c r="T140" s="30">
        <v>8.8000000000000007</v>
      </c>
      <c r="U140" s="30">
        <v>77.11</v>
      </c>
    </row>
    <row r="141" spans="1:21" x14ac:dyDescent="0.25">
      <c r="A141" s="16" t="s">
        <v>1677</v>
      </c>
      <c r="B141" s="16" t="s">
        <v>221</v>
      </c>
      <c r="C141" s="16" t="s">
        <v>221</v>
      </c>
      <c r="D141" s="16" t="s">
        <v>1885</v>
      </c>
      <c r="E141" s="74" t="s">
        <v>8522</v>
      </c>
      <c r="F141" s="16">
        <v>51</v>
      </c>
      <c r="G141" s="16">
        <v>11</v>
      </c>
      <c r="H141" s="29">
        <v>1489</v>
      </c>
      <c r="I141" s="29">
        <v>321.5</v>
      </c>
      <c r="J141" s="29">
        <v>13.87</v>
      </c>
      <c r="K141" s="29">
        <v>44.6</v>
      </c>
      <c r="L141" s="29">
        <v>160.15</v>
      </c>
      <c r="M141" s="29">
        <v>5.0599999999999996</v>
      </c>
      <c r="N141" s="29">
        <v>6.53</v>
      </c>
      <c r="O141" s="29">
        <v>94.08</v>
      </c>
      <c r="P141" s="29">
        <v>13.69</v>
      </c>
      <c r="Q141" s="29">
        <v>0.92</v>
      </c>
      <c r="R141" s="29">
        <v>0.76</v>
      </c>
      <c r="S141" s="29">
        <v>11.01</v>
      </c>
      <c r="T141" s="29">
        <v>9.0500000000000007</v>
      </c>
      <c r="U141" s="29">
        <v>79.36</v>
      </c>
    </row>
    <row r="142" spans="1:21" x14ac:dyDescent="0.25">
      <c r="A142" s="17" t="s">
        <v>1677</v>
      </c>
      <c r="B142" s="17" t="s">
        <v>221</v>
      </c>
      <c r="C142" s="17" t="s">
        <v>221</v>
      </c>
      <c r="D142" s="17" t="s">
        <v>7236</v>
      </c>
      <c r="E142" s="73" t="s">
        <v>8522</v>
      </c>
      <c r="F142" s="17">
        <v>44</v>
      </c>
      <c r="G142" s="17">
        <v>9</v>
      </c>
      <c r="H142" s="30">
        <v>1341.44</v>
      </c>
      <c r="I142" s="30">
        <v>266.58</v>
      </c>
      <c r="J142" s="30">
        <v>17.97</v>
      </c>
      <c r="K142" s="30">
        <v>60.88</v>
      </c>
      <c r="L142" s="30">
        <v>168.49</v>
      </c>
      <c r="M142" s="30">
        <v>4.43</v>
      </c>
      <c r="N142" s="30">
        <v>6.23</v>
      </c>
      <c r="O142" s="30">
        <v>121.76</v>
      </c>
      <c r="P142" s="30">
        <v>14.36</v>
      </c>
      <c r="Q142" s="30">
        <v>0.82</v>
      </c>
      <c r="R142" s="30">
        <v>0.67</v>
      </c>
      <c r="S142" s="30">
        <v>14.78</v>
      </c>
      <c r="T142" s="30">
        <v>12.01</v>
      </c>
      <c r="U142" s="30">
        <v>82.24</v>
      </c>
    </row>
    <row r="143" spans="1:21" x14ac:dyDescent="0.25">
      <c r="A143" s="16" t="s">
        <v>1677</v>
      </c>
      <c r="B143" s="16" t="s">
        <v>221</v>
      </c>
      <c r="C143" s="16" t="s">
        <v>221</v>
      </c>
      <c r="D143" s="16" t="s">
        <v>4715</v>
      </c>
      <c r="E143" s="74" t="s">
        <v>8522</v>
      </c>
      <c r="F143" s="16">
        <v>75</v>
      </c>
      <c r="G143" s="16">
        <v>16</v>
      </c>
      <c r="H143" s="29">
        <v>2268.1799999999998</v>
      </c>
      <c r="I143" s="29">
        <v>481.23</v>
      </c>
      <c r="J143" s="29">
        <v>15.43</v>
      </c>
      <c r="K143" s="29">
        <v>50.74</v>
      </c>
      <c r="L143" s="29">
        <v>161.08000000000001</v>
      </c>
      <c r="M143" s="29">
        <v>5.17</v>
      </c>
      <c r="N143" s="29">
        <v>7.8</v>
      </c>
      <c r="O143" s="29">
        <v>104.99</v>
      </c>
      <c r="P143" s="29">
        <v>13.76</v>
      </c>
      <c r="Q143" s="29">
        <v>0.87</v>
      </c>
      <c r="R143" s="29">
        <v>0.72</v>
      </c>
      <c r="S143" s="29">
        <v>12.44</v>
      </c>
      <c r="T143" s="29">
        <v>10.220000000000001</v>
      </c>
      <c r="U143" s="29">
        <v>80.650000000000006</v>
      </c>
    </row>
    <row r="144" spans="1:21" x14ac:dyDescent="0.25">
      <c r="A144" s="17" t="s">
        <v>1677</v>
      </c>
      <c r="B144" s="17" t="s">
        <v>221</v>
      </c>
      <c r="C144" s="17" t="s">
        <v>221</v>
      </c>
      <c r="D144" s="17" t="s">
        <v>4884</v>
      </c>
      <c r="E144" s="73" t="s">
        <v>8522</v>
      </c>
      <c r="F144" s="17">
        <v>64</v>
      </c>
      <c r="G144" s="17">
        <v>15</v>
      </c>
      <c r="H144" s="30">
        <v>2025.36</v>
      </c>
      <c r="I144" s="30">
        <v>464.69</v>
      </c>
      <c r="J144" s="30">
        <v>17.170000000000002</v>
      </c>
      <c r="K144" s="30">
        <v>56.65</v>
      </c>
      <c r="L144" s="30">
        <v>157.02000000000001</v>
      </c>
      <c r="M144" s="30">
        <v>4.54</v>
      </c>
      <c r="N144" s="30">
        <v>6.5</v>
      </c>
      <c r="O144" s="30">
        <v>116.42</v>
      </c>
      <c r="P144" s="30">
        <v>13.44</v>
      </c>
      <c r="Q144" s="30">
        <v>0.88</v>
      </c>
      <c r="R144" s="30">
        <v>0.73</v>
      </c>
      <c r="S144" s="30">
        <v>13.8</v>
      </c>
      <c r="T144" s="30">
        <v>11.39</v>
      </c>
      <c r="U144" s="30">
        <v>80.349999999999994</v>
      </c>
    </row>
    <row r="145" spans="1:21" x14ac:dyDescent="0.25">
      <c r="A145" s="16" t="s">
        <v>1677</v>
      </c>
      <c r="B145" s="16" t="s">
        <v>221</v>
      </c>
      <c r="C145" s="16" t="s">
        <v>221</v>
      </c>
      <c r="D145" s="16" t="s">
        <v>7823</v>
      </c>
      <c r="E145" s="74" t="s">
        <v>8522</v>
      </c>
      <c r="F145" s="16">
        <v>56</v>
      </c>
      <c r="G145" s="16">
        <v>20</v>
      </c>
      <c r="H145" s="29">
        <v>1680.85</v>
      </c>
      <c r="I145" s="29">
        <v>607.88</v>
      </c>
      <c r="J145" s="29">
        <v>19.09</v>
      </c>
      <c r="K145" s="29">
        <v>66.86</v>
      </c>
      <c r="L145" s="29">
        <v>158.36000000000001</v>
      </c>
      <c r="M145" s="29">
        <v>4.95</v>
      </c>
      <c r="N145" s="29">
        <v>4.5599999999999996</v>
      </c>
      <c r="O145" s="29">
        <v>133.83000000000001</v>
      </c>
      <c r="P145" s="29">
        <v>13.54</v>
      </c>
      <c r="Q145" s="29">
        <v>0.74</v>
      </c>
      <c r="R145" s="29">
        <v>0.61</v>
      </c>
      <c r="S145" s="29">
        <v>16.16</v>
      </c>
      <c r="T145" s="29">
        <v>13.32</v>
      </c>
      <c r="U145" s="29">
        <v>84.63</v>
      </c>
    </row>
    <row r="146" spans="1:21" x14ac:dyDescent="0.25">
      <c r="A146" s="17" t="s">
        <v>1677</v>
      </c>
      <c r="B146" s="17" t="s">
        <v>221</v>
      </c>
      <c r="C146" s="17" t="s">
        <v>221</v>
      </c>
      <c r="D146" s="17" t="s">
        <v>8519</v>
      </c>
      <c r="E146" s="73" t="s">
        <v>8522</v>
      </c>
      <c r="F146" s="17">
        <v>38</v>
      </c>
      <c r="G146" s="17">
        <v>10</v>
      </c>
      <c r="H146" s="30">
        <v>1214.1199999999999</v>
      </c>
      <c r="I146" s="30">
        <v>315.95999999999998</v>
      </c>
      <c r="J146" s="30">
        <v>16.079999999999998</v>
      </c>
      <c r="K146" s="30">
        <v>52.78</v>
      </c>
      <c r="L146" s="30">
        <v>154.33000000000001</v>
      </c>
      <c r="M146" s="30">
        <v>5.01</v>
      </c>
      <c r="N146" s="30">
        <v>0</v>
      </c>
      <c r="O146" s="30">
        <v>109.81</v>
      </c>
      <c r="P146" s="30">
        <v>13.22</v>
      </c>
      <c r="Q146" s="30">
        <v>0.89</v>
      </c>
      <c r="R146" s="30">
        <v>0.74</v>
      </c>
      <c r="S146" s="30">
        <v>12.91</v>
      </c>
      <c r="T146" s="30">
        <v>10.7</v>
      </c>
      <c r="U146" s="30">
        <v>80.290000000000006</v>
      </c>
    </row>
    <row r="147" spans="1:21" x14ac:dyDescent="0.25">
      <c r="A147" s="16" t="s">
        <v>1677</v>
      </c>
      <c r="B147" s="16" t="s">
        <v>221</v>
      </c>
      <c r="C147" s="16" t="s">
        <v>221</v>
      </c>
      <c r="D147" s="16" t="s">
        <v>8378</v>
      </c>
      <c r="E147" s="74" t="s">
        <v>8522</v>
      </c>
      <c r="F147" s="16">
        <v>50</v>
      </c>
      <c r="G147" s="16">
        <v>15</v>
      </c>
      <c r="H147" s="29">
        <v>1384.76</v>
      </c>
      <c r="I147" s="29">
        <v>408.98</v>
      </c>
      <c r="J147" s="29">
        <v>13.92</v>
      </c>
      <c r="K147" s="29">
        <v>43.19</v>
      </c>
      <c r="L147" s="29">
        <v>166.5</v>
      </c>
      <c r="M147" s="29">
        <v>4.9000000000000004</v>
      </c>
      <c r="N147" s="29">
        <v>9.17</v>
      </c>
      <c r="O147" s="29">
        <v>91.21</v>
      </c>
      <c r="P147" s="29">
        <v>14.2</v>
      </c>
      <c r="Q147" s="29">
        <v>1.02</v>
      </c>
      <c r="R147" s="29">
        <v>0.83</v>
      </c>
      <c r="S147" s="29">
        <v>10.66</v>
      </c>
      <c r="T147" s="29">
        <v>8.68</v>
      </c>
      <c r="U147" s="29">
        <v>76.56</v>
      </c>
    </row>
    <row r="148" spans="1:21" x14ac:dyDescent="0.25">
      <c r="A148" s="17" t="s">
        <v>1677</v>
      </c>
      <c r="B148" s="17" t="s">
        <v>221</v>
      </c>
      <c r="C148" s="17" t="s">
        <v>221</v>
      </c>
      <c r="D148" s="17" t="s">
        <v>1885</v>
      </c>
      <c r="E148" s="73" t="s">
        <v>8523</v>
      </c>
      <c r="F148" s="17">
        <v>60</v>
      </c>
      <c r="G148" s="17">
        <v>14</v>
      </c>
      <c r="H148" s="30">
        <v>1763.64</v>
      </c>
      <c r="I148" s="30">
        <v>421.65</v>
      </c>
      <c r="J148" s="30">
        <v>15.68</v>
      </c>
      <c r="K148" s="30">
        <v>50.25</v>
      </c>
      <c r="L148" s="30">
        <v>170.57</v>
      </c>
      <c r="M148" s="30">
        <v>4.75</v>
      </c>
      <c r="N148" s="30">
        <v>0</v>
      </c>
      <c r="O148" s="30">
        <v>103.1</v>
      </c>
      <c r="P148" s="30">
        <v>14.52</v>
      </c>
      <c r="Q148" s="30">
        <v>0.95</v>
      </c>
      <c r="R148" s="30">
        <v>0.77</v>
      </c>
      <c r="S148" s="30">
        <v>12.31</v>
      </c>
      <c r="T148" s="30">
        <v>9.9700000000000006</v>
      </c>
      <c r="U148" s="30">
        <v>78.52</v>
      </c>
    </row>
    <row r="149" spans="1:21" x14ac:dyDescent="0.25">
      <c r="A149" s="16" t="s">
        <v>1677</v>
      </c>
      <c r="B149" s="16" t="s">
        <v>221</v>
      </c>
      <c r="C149" s="16" t="s">
        <v>221</v>
      </c>
      <c r="D149" s="16" t="s">
        <v>7236</v>
      </c>
      <c r="E149" s="74" t="s">
        <v>8523</v>
      </c>
      <c r="F149" s="16">
        <v>48</v>
      </c>
      <c r="G149" s="16">
        <v>14</v>
      </c>
      <c r="H149" s="29">
        <v>1531.92</v>
      </c>
      <c r="I149" s="29">
        <v>435.5</v>
      </c>
      <c r="J149" s="29">
        <v>16.71</v>
      </c>
      <c r="K149" s="29">
        <v>54.92</v>
      </c>
      <c r="L149" s="29">
        <v>179.36</v>
      </c>
      <c r="M149" s="29">
        <v>4.45</v>
      </c>
      <c r="N149" s="29">
        <v>0</v>
      </c>
      <c r="O149" s="29">
        <v>109.78</v>
      </c>
      <c r="P149" s="29">
        <v>15.22</v>
      </c>
      <c r="Q149" s="29">
        <v>0.89</v>
      </c>
      <c r="R149" s="29">
        <v>0.71</v>
      </c>
      <c r="S149" s="29">
        <v>13.4</v>
      </c>
      <c r="T149" s="29">
        <v>10.72</v>
      </c>
      <c r="U149" s="29">
        <v>80.19</v>
      </c>
    </row>
    <row r="150" spans="1:21" x14ac:dyDescent="0.25">
      <c r="A150" s="17" t="s">
        <v>1677</v>
      </c>
      <c r="B150" s="17" t="s">
        <v>221</v>
      </c>
      <c r="C150" s="17" t="s">
        <v>221</v>
      </c>
      <c r="D150" s="17" t="s">
        <v>4715</v>
      </c>
      <c r="E150" s="73" t="s">
        <v>8523</v>
      </c>
      <c r="F150" s="17">
        <v>61</v>
      </c>
      <c r="G150" s="17">
        <v>17</v>
      </c>
      <c r="H150" s="30">
        <v>1856.18</v>
      </c>
      <c r="I150" s="30">
        <v>508.9</v>
      </c>
      <c r="J150" s="30">
        <v>16.47</v>
      </c>
      <c r="K150" s="30">
        <v>56.47</v>
      </c>
      <c r="L150" s="30">
        <v>165.46</v>
      </c>
      <c r="M150" s="30">
        <v>5.01</v>
      </c>
      <c r="N150" s="30">
        <v>10.83</v>
      </c>
      <c r="O150" s="30">
        <v>114.14</v>
      </c>
      <c r="P150" s="30">
        <v>14.11</v>
      </c>
      <c r="Q150" s="30">
        <v>0.77</v>
      </c>
      <c r="R150" s="30">
        <v>0.63</v>
      </c>
      <c r="S150" s="30">
        <v>13.79</v>
      </c>
      <c r="T150" s="30">
        <v>11.25</v>
      </c>
      <c r="U150" s="30">
        <v>83.74</v>
      </c>
    </row>
    <row r="151" spans="1:21" x14ac:dyDescent="0.25">
      <c r="A151" s="16" t="s">
        <v>1677</v>
      </c>
      <c r="B151" s="16" t="s">
        <v>221</v>
      </c>
      <c r="C151" s="16" t="s">
        <v>221</v>
      </c>
      <c r="D151" s="16" t="s">
        <v>4884</v>
      </c>
      <c r="E151" s="74" t="s">
        <v>8523</v>
      </c>
      <c r="F151" s="16">
        <v>55</v>
      </c>
      <c r="G151" s="16">
        <v>15</v>
      </c>
      <c r="H151" s="29">
        <v>1740.06</v>
      </c>
      <c r="I151" s="29">
        <v>462.05</v>
      </c>
      <c r="J151" s="29">
        <v>16.63</v>
      </c>
      <c r="K151" s="29">
        <v>54.25</v>
      </c>
      <c r="L151" s="29">
        <v>165.94</v>
      </c>
      <c r="M151" s="29">
        <v>4.46</v>
      </c>
      <c r="N151" s="29">
        <v>7.1</v>
      </c>
      <c r="O151" s="29">
        <v>110.79</v>
      </c>
      <c r="P151" s="29">
        <v>14.15</v>
      </c>
      <c r="Q151" s="29">
        <v>0.91</v>
      </c>
      <c r="R151" s="29">
        <v>0.74</v>
      </c>
      <c r="S151" s="29">
        <v>13.24</v>
      </c>
      <c r="T151" s="29">
        <v>10.8</v>
      </c>
      <c r="U151" s="29">
        <v>79.62</v>
      </c>
    </row>
    <row r="152" spans="1:21" x14ac:dyDescent="0.25">
      <c r="A152" s="17" t="s">
        <v>1677</v>
      </c>
      <c r="B152" s="17" t="s">
        <v>221</v>
      </c>
      <c r="C152" s="17" t="s">
        <v>221</v>
      </c>
      <c r="D152" s="17" t="s">
        <v>7823</v>
      </c>
      <c r="E152" s="73" t="s">
        <v>8523</v>
      </c>
      <c r="F152" s="17">
        <v>40</v>
      </c>
      <c r="G152" s="17">
        <v>15</v>
      </c>
      <c r="H152" s="30">
        <v>1230.7</v>
      </c>
      <c r="I152" s="30">
        <v>469.77</v>
      </c>
      <c r="J152" s="30">
        <v>19.12</v>
      </c>
      <c r="K152" s="30">
        <v>67.34</v>
      </c>
      <c r="L152" s="30">
        <v>173.7</v>
      </c>
      <c r="M152" s="30">
        <v>4.9400000000000004</v>
      </c>
      <c r="N152" s="30">
        <v>10.1</v>
      </c>
      <c r="O152" s="30">
        <v>131.72</v>
      </c>
      <c r="P152" s="30">
        <v>14.77</v>
      </c>
      <c r="Q152" s="30">
        <v>0.72</v>
      </c>
      <c r="R152" s="30">
        <v>0.57999999999999996</v>
      </c>
      <c r="S152" s="30">
        <v>16.27</v>
      </c>
      <c r="T152" s="30">
        <v>13.12</v>
      </c>
      <c r="U152" s="30">
        <v>85.09</v>
      </c>
    </row>
    <row r="153" spans="1:21" x14ac:dyDescent="0.25">
      <c r="A153" s="16" t="s">
        <v>1677</v>
      </c>
      <c r="B153" s="16" t="s">
        <v>221</v>
      </c>
      <c r="C153" s="16" t="s">
        <v>221</v>
      </c>
      <c r="D153" s="16" t="s">
        <v>8519</v>
      </c>
      <c r="E153" s="74" t="s">
        <v>8523</v>
      </c>
      <c r="F153" s="16">
        <v>12</v>
      </c>
      <c r="G153" s="16">
        <v>3</v>
      </c>
      <c r="H153" s="29">
        <v>400.3</v>
      </c>
      <c r="I153" s="29">
        <v>102.51</v>
      </c>
      <c r="J153" s="29">
        <v>15.85</v>
      </c>
      <c r="K153" s="29">
        <v>52.37</v>
      </c>
      <c r="L153" s="29">
        <v>164.94</v>
      </c>
      <c r="M153" s="29">
        <v>4.68</v>
      </c>
      <c r="N153" s="29">
        <v>0</v>
      </c>
      <c r="O153" s="29">
        <v>107.33</v>
      </c>
      <c r="P153" s="29">
        <v>14.07</v>
      </c>
      <c r="Q153" s="29">
        <v>0.87</v>
      </c>
      <c r="R153" s="29">
        <v>0.71</v>
      </c>
      <c r="S153" s="29">
        <v>12.82</v>
      </c>
      <c r="T153" s="29">
        <v>10.47</v>
      </c>
      <c r="U153" s="29">
        <v>80.900000000000006</v>
      </c>
    </row>
    <row r="154" spans="1:21" x14ac:dyDescent="0.25">
      <c r="A154" s="17" t="s">
        <v>1677</v>
      </c>
      <c r="B154" s="17" t="s">
        <v>221</v>
      </c>
      <c r="C154" s="17" t="s">
        <v>221</v>
      </c>
      <c r="D154" s="17" t="s">
        <v>8378</v>
      </c>
      <c r="E154" s="73" t="s">
        <v>8523</v>
      </c>
      <c r="F154" s="17">
        <v>24</v>
      </c>
      <c r="G154" s="17">
        <v>9</v>
      </c>
      <c r="H154" s="30">
        <v>662.94</v>
      </c>
      <c r="I154" s="30">
        <v>247.98</v>
      </c>
      <c r="J154" s="30">
        <v>14.42</v>
      </c>
      <c r="K154" s="30">
        <v>44.13</v>
      </c>
      <c r="L154" s="30">
        <v>178.35</v>
      </c>
      <c r="M154" s="30">
        <v>4.8600000000000003</v>
      </c>
      <c r="N154" s="30">
        <v>53.21</v>
      </c>
      <c r="O154" s="30">
        <v>91.6</v>
      </c>
      <c r="P154" s="30">
        <v>15.14</v>
      </c>
      <c r="Q154" s="30">
        <v>1.06</v>
      </c>
      <c r="R154" s="30">
        <v>0.85</v>
      </c>
      <c r="S154" s="30">
        <v>10.87</v>
      </c>
      <c r="T154" s="30">
        <v>8.7100000000000009</v>
      </c>
      <c r="U154" s="30">
        <v>75.36</v>
      </c>
    </row>
    <row r="155" spans="1:21" x14ac:dyDescent="0.25">
      <c r="A155" s="16" t="s">
        <v>1677</v>
      </c>
      <c r="B155" s="16" t="s">
        <v>221</v>
      </c>
      <c r="C155" s="16" t="s">
        <v>221</v>
      </c>
      <c r="D155" s="16" t="s">
        <v>5953</v>
      </c>
      <c r="E155" s="74" t="s">
        <v>1454</v>
      </c>
      <c r="F155" s="16">
        <v>18</v>
      </c>
      <c r="G155" s="16">
        <v>9</v>
      </c>
      <c r="H155" s="29">
        <v>539.17999999999995</v>
      </c>
      <c r="I155" s="29">
        <v>268.68</v>
      </c>
      <c r="J155" s="29">
        <v>17.05</v>
      </c>
      <c r="K155" s="29">
        <v>57.43</v>
      </c>
      <c r="L155" s="29">
        <v>175.96</v>
      </c>
      <c r="M155" s="29">
        <v>4.32</v>
      </c>
      <c r="N155" s="29">
        <v>0</v>
      </c>
      <c r="O155" s="29">
        <v>114.43</v>
      </c>
      <c r="P155" s="29">
        <v>14.95</v>
      </c>
      <c r="Q155" s="29">
        <v>0.83</v>
      </c>
      <c r="R155" s="29">
        <v>0.66</v>
      </c>
      <c r="S155" s="29">
        <v>13.99</v>
      </c>
      <c r="T155" s="29">
        <v>11.25</v>
      </c>
      <c r="U155" s="29">
        <v>82.07</v>
      </c>
    </row>
    <row r="156" spans="1:21" x14ac:dyDescent="0.25">
      <c r="A156" s="17" t="s">
        <v>1677</v>
      </c>
      <c r="B156" s="17" t="s">
        <v>221</v>
      </c>
      <c r="C156" s="17" t="s">
        <v>221</v>
      </c>
      <c r="D156" s="17" t="s">
        <v>1885</v>
      </c>
      <c r="E156" s="73" t="s">
        <v>1454</v>
      </c>
      <c r="F156" s="17">
        <v>4</v>
      </c>
      <c r="G156" s="17">
        <v>1</v>
      </c>
      <c r="H156" s="30">
        <v>128.46</v>
      </c>
      <c r="I156" s="30">
        <v>32.92</v>
      </c>
      <c r="J156" s="30">
        <v>15.59</v>
      </c>
      <c r="K156" s="30">
        <v>50.56</v>
      </c>
      <c r="L156" s="30">
        <v>146.91999999999999</v>
      </c>
      <c r="M156" s="30">
        <v>5.09</v>
      </c>
      <c r="N156" s="30">
        <v>13.96</v>
      </c>
      <c r="O156" s="30">
        <v>106.98</v>
      </c>
      <c r="P156" s="30">
        <v>12.63</v>
      </c>
      <c r="Q156" s="30">
        <v>0.91</v>
      </c>
      <c r="R156" s="30">
        <v>0.77</v>
      </c>
      <c r="S156" s="30">
        <v>12.39</v>
      </c>
      <c r="T156" s="30">
        <v>10.38</v>
      </c>
      <c r="U156" s="30">
        <v>79.489999999999995</v>
      </c>
    </row>
    <row r="157" spans="1:21" x14ac:dyDescent="0.25">
      <c r="A157" s="16" t="s">
        <v>1677</v>
      </c>
      <c r="B157" s="16" t="s">
        <v>221</v>
      </c>
      <c r="C157" s="16" t="s">
        <v>221</v>
      </c>
      <c r="D157" s="16" t="s">
        <v>7236</v>
      </c>
      <c r="E157" s="74" t="s">
        <v>1454</v>
      </c>
      <c r="F157" s="16">
        <v>36</v>
      </c>
      <c r="G157" s="16">
        <v>11</v>
      </c>
      <c r="H157" s="29">
        <v>1125.92</v>
      </c>
      <c r="I157" s="29">
        <v>349.2</v>
      </c>
      <c r="J157" s="29">
        <v>17.57</v>
      </c>
      <c r="K157" s="29">
        <v>60.57</v>
      </c>
      <c r="L157" s="29">
        <v>176.62</v>
      </c>
      <c r="M157" s="29">
        <v>4.5</v>
      </c>
      <c r="N157" s="29">
        <v>0</v>
      </c>
      <c r="O157" s="29">
        <v>119.56</v>
      </c>
      <c r="P157" s="29">
        <v>15.01</v>
      </c>
      <c r="Q157" s="29">
        <v>0.77</v>
      </c>
      <c r="R157" s="29">
        <v>0.62</v>
      </c>
      <c r="S157" s="29">
        <v>14.73</v>
      </c>
      <c r="T157" s="29">
        <v>11.83</v>
      </c>
      <c r="U157" s="29">
        <v>83.82</v>
      </c>
    </row>
    <row r="158" spans="1:21" x14ac:dyDescent="0.25">
      <c r="A158" s="17" t="s">
        <v>1677</v>
      </c>
      <c r="B158" s="17" t="s">
        <v>221</v>
      </c>
      <c r="C158" s="17" t="s">
        <v>221</v>
      </c>
      <c r="D158" s="17" t="s">
        <v>4715</v>
      </c>
      <c r="E158" s="73" t="s">
        <v>1454</v>
      </c>
      <c r="F158" s="17">
        <v>2</v>
      </c>
      <c r="G158" s="17">
        <v>0</v>
      </c>
      <c r="H158" s="30">
        <v>60.48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</row>
    <row r="159" spans="1:21" x14ac:dyDescent="0.25">
      <c r="A159" s="16" t="s">
        <v>1677</v>
      </c>
      <c r="B159" s="16" t="s">
        <v>221</v>
      </c>
      <c r="C159" s="16" t="s">
        <v>221</v>
      </c>
      <c r="D159" s="16" t="s">
        <v>4884</v>
      </c>
      <c r="E159" s="74" t="s">
        <v>1454</v>
      </c>
      <c r="F159" s="16">
        <v>35</v>
      </c>
      <c r="G159" s="16">
        <v>14</v>
      </c>
      <c r="H159" s="29">
        <v>1032.1600000000001</v>
      </c>
      <c r="I159" s="29">
        <v>433.3</v>
      </c>
      <c r="J159" s="29">
        <v>16.739999999999998</v>
      </c>
      <c r="K159" s="29">
        <v>56.38</v>
      </c>
      <c r="L159" s="29">
        <v>162.69999999999999</v>
      </c>
      <c r="M159" s="29">
        <v>4.42</v>
      </c>
      <c r="N159" s="29">
        <v>7.53</v>
      </c>
      <c r="O159" s="29">
        <v>114.7</v>
      </c>
      <c r="P159" s="29">
        <v>13.89</v>
      </c>
      <c r="Q159" s="29">
        <v>0.82</v>
      </c>
      <c r="R159" s="29">
        <v>0.67</v>
      </c>
      <c r="S159" s="29">
        <v>13.75</v>
      </c>
      <c r="T159" s="29">
        <v>11.27</v>
      </c>
      <c r="U159" s="29">
        <v>82.16</v>
      </c>
    </row>
    <row r="160" spans="1:21" x14ac:dyDescent="0.25">
      <c r="A160" s="17" t="s">
        <v>1677</v>
      </c>
      <c r="B160" s="17" t="s">
        <v>221</v>
      </c>
      <c r="C160" s="17" t="s">
        <v>221</v>
      </c>
      <c r="D160" s="17" t="s">
        <v>7823</v>
      </c>
      <c r="E160" s="73" t="s">
        <v>1454</v>
      </c>
      <c r="F160" s="17">
        <v>58</v>
      </c>
      <c r="G160" s="17">
        <v>22</v>
      </c>
      <c r="H160" s="30">
        <v>1682.29</v>
      </c>
      <c r="I160" s="30">
        <v>640.88</v>
      </c>
      <c r="J160" s="30">
        <v>19.47</v>
      </c>
      <c r="K160" s="30">
        <v>67.81</v>
      </c>
      <c r="L160" s="30">
        <v>170.36</v>
      </c>
      <c r="M160" s="30">
        <v>4.87</v>
      </c>
      <c r="N160" s="30">
        <v>5.03</v>
      </c>
      <c r="O160" s="30">
        <v>133.32</v>
      </c>
      <c r="P160" s="30">
        <v>14.5</v>
      </c>
      <c r="Q160" s="30">
        <v>0.76</v>
      </c>
      <c r="R160" s="30">
        <v>0.62</v>
      </c>
      <c r="S160" s="30">
        <v>16.36</v>
      </c>
      <c r="T160" s="30">
        <v>13.26</v>
      </c>
      <c r="U160" s="30">
        <v>84.03</v>
      </c>
    </row>
    <row r="161" spans="1:21" x14ac:dyDescent="0.25">
      <c r="A161" s="16" t="s">
        <v>1677</v>
      </c>
      <c r="B161" s="16" t="s">
        <v>221</v>
      </c>
      <c r="C161" s="16" t="s">
        <v>221</v>
      </c>
      <c r="D161" s="16" t="s">
        <v>8519</v>
      </c>
      <c r="E161" s="74" t="s">
        <v>1454</v>
      </c>
      <c r="F161" s="16">
        <v>42</v>
      </c>
      <c r="G161" s="16">
        <v>12</v>
      </c>
      <c r="H161" s="29">
        <v>1326.42</v>
      </c>
      <c r="I161" s="29">
        <v>372.96</v>
      </c>
      <c r="J161" s="29">
        <v>16.3</v>
      </c>
      <c r="K161" s="29">
        <v>53.05</v>
      </c>
      <c r="L161" s="29">
        <v>157.88</v>
      </c>
      <c r="M161" s="29">
        <v>4.96</v>
      </c>
      <c r="N161" s="29">
        <v>4.25</v>
      </c>
      <c r="O161" s="29">
        <v>109.89</v>
      </c>
      <c r="P161" s="29">
        <v>13.51</v>
      </c>
      <c r="Q161" s="29">
        <v>0.91</v>
      </c>
      <c r="R161" s="29">
        <v>0.75</v>
      </c>
      <c r="S161" s="29">
        <v>12.97</v>
      </c>
      <c r="T161" s="29">
        <v>10.69</v>
      </c>
      <c r="U161" s="29">
        <v>79.540000000000006</v>
      </c>
    </row>
    <row r="162" spans="1:21" x14ac:dyDescent="0.25">
      <c r="A162" s="17" t="s">
        <v>1677</v>
      </c>
      <c r="B162" s="17" t="s">
        <v>221</v>
      </c>
      <c r="C162" s="17" t="s">
        <v>221</v>
      </c>
      <c r="D162" s="17" t="s">
        <v>8378</v>
      </c>
      <c r="E162" s="73" t="s">
        <v>1454</v>
      </c>
      <c r="F162" s="17">
        <v>10</v>
      </c>
      <c r="G162" s="17">
        <v>4</v>
      </c>
      <c r="H162" s="30">
        <v>275.04000000000002</v>
      </c>
      <c r="I162" s="30">
        <v>108.16</v>
      </c>
      <c r="J162" s="30">
        <v>16.149999999999999</v>
      </c>
      <c r="K162" s="30">
        <v>54.84</v>
      </c>
      <c r="L162" s="30">
        <v>169.09</v>
      </c>
      <c r="M162" s="30">
        <v>4.96</v>
      </c>
      <c r="N162" s="30">
        <v>0</v>
      </c>
      <c r="O162" s="30">
        <v>110.76</v>
      </c>
      <c r="P162" s="30">
        <v>14.4</v>
      </c>
      <c r="Q162" s="30">
        <v>0.79</v>
      </c>
      <c r="R162" s="30">
        <v>0.64</v>
      </c>
      <c r="S162" s="30">
        <v>13.41</v>
      </c>
      <c r="T162" s="30">
        <v>10.89</v>
      </c>
      <c r="U162" s="30">
        <v>83.04</v>
      </c>
    </row>
    <row r="163" spans="1:21" x14ac:dyDescent="0.25">
      <c r="A163" s="16" t="s">
        <v>1677</v>
      </c>
      <c r="B163" s="16" t="s">
        <v>221</v>
      </c>
      <c r="C163" s="16" t="s">
        <v>221</v>
      </c>
      <c r="D163" s="16" t="s">
        <v>5953</v>
      </c>
      <c r="E163" s="74" t="s">
        <v>8524</v>
      </c>
      <c r="F163" s="16">
        <v>24</v>
      </c>
      <c r="G163" s="16">
        <v>11</v>
      </c>
      <c r="H163" s="29">
        <v>726.8</v>
      </c>
      <c r="I163" s="29">
        <v>329.02</v>
      </c>
      <c r="J163" s="29">
        <v>18.04</v>
      </c>
      <c r="K163" s="29">
        <v>60.32</v>
      </c>
      <c r="L163" s="29">
        <v>172.68</v>
      </c>
      <c r="M163" s="29">
        <v>4.34</v>
      </c>
      <c r="N163" s="29">
        <v>7.13</v>
      </c>
      <c r="O163" s="29">
        <v>120.22</v>
      </c>
      <c r="P163" s="29">
        <v>14.69</v>
      </c>
      <c r="Q163" s="29">
        <v>0.86</v>
      </c>
      <c r="R163" s="29">
        <v>0.69</v>
      </c>
      <c r="S163" s="29">
        <v>14.64</v>
      </c>
      <c r="T163" s="29">
        <v>11.82</v>
      </c>
      <c r="U163" s="29">
        <v>81.14</v>
      </c>
    </row>
    <row r="164" spans="1:21" x14ac:dyDescent="0.25">
      <c r="A164" s="17" t="s">
        <v>1677</v>
      </c>
      <c r="B164" s="17" t="s">
        <v>221</v>
      </c>
      <c r="C164" s="17" t="s">
        <v>221</v>
      </c>
      <c r="D164" s="17" t="s">
        <v>4715</v>
      </c>
      <c r="E164" s="73" t="s">
        <v>8524</v>
      </c>
      <c r="F164" s="17">
        <v>2</v>
      </c>
      <c r="G164" s="17">
        <v>0</v>
      </c>
      <c r="H164" s="30">
        <v>58.36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</row>
    <row r="165" spans="1:21" x14ac:dyDescent="0.25">
      <c r="A165" s="16" t="s">
        <v>1677</v>
      </c>
      <c r="B165" s="16" t="s">
        <v>221</v>
      </c>
      <c r="C165" s="16" t="s">
        <v>221</v>
      </c>
      <c r="D165" s="16" t="s">
        <v>4884</v>
      </c>
      <c r="E165" s="74" t="s">
        <v>8524</v>
      </c>
      <c r="F165" s="16">
        <v>40</v>
      </c>
      <c r="G165" s="16">
        <v>10</v>
      </c>
      <c r="H165" s="29">
        <v>1186.8800000000001</v>
      </c>
      <c r="I165" s="29">
        <v>290.14999999999998</v>
      </c>
      <c r="J165" s="29">
        <v>15.54</v>
      </c>
      <c r="K165" s="29">
        <v>51.72</v>
      </c>
      <c r="L165" s="29">
        <v>178.35</v>
      </c>
      <c r="M165" s="29">
        <v>4.08</v>
      </c>
      <c r="N165" s="29">
        <v>8.26</v>
      </c>
      <c r="O165" s="29">
        <v>104.02</v>
      </c>
      <c r="P165" s="29">
        <v>15.14</v>
      </c>
      <c r="Q165" s="29">
        <v>0.84</v>
      </c>
      <c r="R165" s="29">
        <v>0.68</v>
      </c>
      <c r="S165" s="29">
        <v>12.68</v>
      </c>
      <c r="T165" s="29">
        <v>10.16</v>
      </c>
      <c r="U165" s="29">
        <v>81.59</v>
      </c>
    </row>
    <row r="166" spans="1:21" x14ac:dyDescent="0.25">
      <c r="A166" s="17" t="s">
        <v>1677</v>
      </c>
      <c r="B166" s="17" t="s">
        <v>221</v>
      </c>
      <c r="C166" s="17" t="s">
        <v>221</v>
      </c>
      <c r="D166" s="17" t="s">
        <v>7823</v>
      </c>
      <c r="E166" s="73" t="s">
        <v>8524</v>
      </c>
      <c r="F166" s="17">
        <v>22</v>
      </c>
      <c r="G166" s="17">
        <v>9</v>
      </c>
      <c r="H166" s="30">
        <v>632.72</v>
      </c>
      <c r="I166" s="30">
        <v>262.32</v>
      </c>
      <c r="J166" s="30">
        <v>19</v>
      </c>
      <c r="K166" s="30">
        <v>60.68</v>
      </c>
      <c r="L166" s="30">
        <v>162.65</v>
      </c>
      <c r="M166" s="30">
        <v>4.5999999999999996</v>
      </c>
      <c r="N166" s="30">
        <v>6.76</v>
      </c>
      <c r="O166" s="30">
        <v>123.19</v>
      </c>
      <c r="P166" s="30">
        <v>13.89</v>
      </c>
      <c r="Q166" s="30">
        <v>0.99</v>
      </c>
      <c r="R166" s="30">
        <v>0.81</v>
      </c>
      <c r="S166" s="30">
        <v>14.67</v>
      </c>
      <c r="T166" s="30">
        <v>12.02</v>
      </c>
      <c r="U166" s="30">
        <v>77.2</v>
      </c>
    </row>
    <row r="167" spans="1:21" x14ac:dyDescent="0.25">
      <c r="A167" s="16" t="s">
        <v>1677</v>
      </c>
      <c r="B167" s="16" t="s">
        <v>221</v>
      </c>
      <c r="C167" s="16" t="s">
        <v>221</v>
      </c>
      <c r="D167" s="16" t="s">
        <v>8519</v>
      </c>
      <c r="E167" s="74" t="s">
        <v>8524</v>
      </c>
      <c r="F167" s="16">
        <v>28</v>
      </c>
      <c r="G167" s="16">
        <v>13</v>
      </c>
      <c r="H167" s="29">
        <v>860.3</v>
      </c>
      <c r="I167" s="29">
        <v>399.03</v>
      </c>
      <c r="J167" s="29">
        <v>16.8</v>
      </c>
      <c r="K167" s="29">
        <v>56.51</v>
      </c>
      <c r="L167" s="29">
        <v>159.13</v>
      </c>
      <c r="M167" s="29">
        <v>4.8899999999999997</v>
      </c>
      <c r="N167" s="29">
        <v>6.3</v>
      </c>
      <c r="O167" s="29">
        <v>115.53</v>
      </c>
      <c r="P167" s="29">
        <v>13.61</v>
      </c>
      <c r="Q167" s="29">
        <v>0.83</v>
      </c>
      <c r="R167" s="29">
        <v>0.68</v>
      </c>
      <c r="S167" s="29">
        <v>13.78</v>
      </c>
      <c r="T167" s="29">
        <v>11.35</v>
      </c>
      <c r="U167" s="29">
        <v>82.04</v>
      </c>
    </row>
    <row r="168" spans="1:21" x14ac:dyDescent="0.25">
      <c r="A168" s="17" t="s">
        <v>1677</v>
      </c>
      <c r="B168" s="17" t="s">
        <v>221</v>
      </c>
      <c r="C168" s="17" t="s">
        <v>221</v>
      </c>
      <c r="D168" s="17" t="s">
        <v>5953</v>
      </c>
      <c r="E168" s="73" t="s">
        <v>8525</v>
      </c>
      <c r="F168" s="17">
        <v>40</v>
      </c>
      <c r="G168" s="17">
        <v>13</v>
      </c>
      <c r="H168" s="30">
        <v>1203.04</v>
      </c>
      <c r="I168" s="30">
        <v>400.1</v>
      </c>
      <c r="J168" s="30">
        <v>17.3</v>
      </c>
      <c r="K168" s="30">
        <v>56.37</v>
      </c>
      <c r="L168" s="30">
        <v>162.27000000000001</v>
      </c>
      <c r="M168" s="30">
        <v>4.29</v>
      </c>
      <c r="N168" s="30">
        <v>0</v>
      </c>
      <c r="O168" s="30">
        <v>115.24</v>
      </c>
      <c r="P168" s="30">
        <v>13.86</v>
      </c>
      <c r="Q168" s="30">
        <v>0.92</v>
      </c>
      <c r="R168" s="30">
        <v>0.75</v>
      </c>
      <c r="S168" s="30">
        <v>13.72</v>
      </c>
      <c r="T168" s="30">
        <v>11.25</v>
      </c>
      <c r="U168" s="30">
        <v>79.31</v>
      </c>
    </row>
    <row r="169" spans="1:21" x14ac:dyDescent="0.25">
      <c r="A169" s="16" t="s">
        <v>1677</v>
      </c>
      <c r="B169" s="16" t="s">
        <v>221</v>
      </c>
      <c r="C169" s="16" t="s">
        <v>221</v>
      </c>
      <c r="D169" s="16" t="s">
        <v>2112</v>
      </c>
      <c r="E169" s="74" t="s">
        <v>8525</v>
      </c>
      <c r="F169" s="16">
        <v>32</v>
      </c>
      <c r="G169" s="16">
        <v>14</v>
      </c>
      <c r="H169" s="29">
        <v>975.94</v>
      </c>
      <c r="I169" s="29">
        <v>398.1</v>
      </c>
      <c r="J169" s="29">
        <v>14.1</v>
      </c>
      <c r="K169" s="29">
        <v>43.95</v>
      </c>
      <c r="L169" s="29">
        <v>166.88</v>
      </c>
      <c r="M169" s="29">
        <v>5.01</v>
      </c>
      <c r="N169" s="29">
        <v>9.9</v>
      </c>
      <c r="O169" s="29">
        <v>92.49</v>
      </c>
      <c r="P169" s="29">
        <v>14.23</v>
      </c>
      <c r="Q169" s="29">
        <v>1</v>
      </c>
      <c r="R169" s="29">
        <v>0.82</v>
      </c>
      <c r="S169" s="29">
        <v>10.84</v>
      </c>
      <c r="T169" s="29">
        <v>8.83</v>
      </c>
      <c r="U169" s="29">
        <v>76.86</v>
      </c>
    </row>
    <row r="170" spans="1:21" x14ac:dyDescent="0.25">
      <c r="A170" s="17" t="s">
        <v>1677</v>
      </c>
      <c r="B170" s="17" t="s">
        <v>221</v>
      </c>
      <c r="C170" s="17" t="s">
        <v>221</v>
      </c>
      <c r="D170" s="17" t="s">
        <v>2912</v>
      </c>
      <c r="E170" s="73" t="s">
        <v>8525</v>
      </c>
      <c r="F170" s="17">
        <v>69</v>
      </c>
      <c r="G170" s="17">
        <v>21</v>
      </c>
      <c r="H170" s="30">
        <v>2166.86</v>
      </c>
      <c r="I170" s="30">
        <v>663.11</v>
      </c>
      <c r="J170" s="30">
        <v>16.399999999999999</v>
      </c>
      <c r="K170" s="30">
        <v>53.52</v>
      </c>
      <c r="L170" s="30">
        <v>161.47999999999999</v>
      </c>
      <c r="M170" s="30">
        <v>4.95</v>
      </c>
      <c r="N170" s="30">
        <v>10.130000000000001</v>
      </c>
      <c r="O170" s="30">
        <v>110.15</v>
      </c>
      <c r="P170" s="30">
        <v>13.79</v>
      </c>
      <c r="Q170" s="30">
        <v>0.91</v>
      </c>
      <c r="R170" s="30">
        <v>0.74</v>
      </c>
      <c r="S170" s="30">
        <v>13.07</v>
      </c>
      <c r="T170" s="30">
        <v>10.73</v>
      </c>
      <c r="U170" s="30">
        <v>79.72</v>
      </c>
    </row>
    <row r="171" spans="1:21" x14ac:dyDescent="0.25">
      <c r="A171" s="16" t="s">
        <v>1677</v>
      </c>
      <c r="B171" s="16" t="s">
        <v>221</v>
      </c>
      <c r="C171" s="16" t="s">
        <v>221</v>
      </c>
      <c r="D171" s="16" t="s">
        <v>4884</v>
      </c>
      <c r="E171" s="74" t="s">
        <v>8525</v>
      </c>
      <c r="F171" s="16">
        <v>87</v>
      </c>
      <c r="G171" s="16">
        <v>25</v>
      </c>
      <c r="H171" s="29">
        <v>2656.42</v>
      </c>
      <c r="I171" s="29">
        <v>735.48</v>
      </c>
      <c r="J171" s="29">
        <v>16.579999999999998</v>
      </c>
      <c r="K171" s="29">
        <v>54.86</v>
      </c>
      <c r="L171" s="29">
        <v>163.03</v>
      </c>
      <c r="M171" s="29">
        <v>4.24</v>
      </c>
      <c r="N171" s="29">
        <v>14.46</v>
      </c>
      <c r="O171" s="29">
        <v>112.15</v>
      </c>
      <c r="P171" s="29">
        <v>13.92</v>
      </c>
      <c r="Q171" s="29">
        <v>0.87</v>
      </c>
      <c r="R171" s="29">
        <v>0.71</v>
      </c>
      <c r="S171" s="29">
        <v>13.39</v>
      </c>
      <c r="T171" s="29">
        <v>10.97</v>
      </c>
      <c r="U171" s="29">
        <v>80.77</v>
      </c>
    </row>
    <row r="172" spans="1:21" x14ac:dyDescent="0.25">
      <c r="A172" s="17" t="s">
        <v>1677</v>
      </c>
      <c r="B172" s="17" t="s">
        <v>221</v>
      </c>
      <c r="C172" s="17" t="s">
        <v>221</v>
      </c>
      <c r="D172" s="17" t="s">
        <v>7823</v>
      </c>
      <c r="E172" s="73" t="s">
        <v>8525</v>
      </c>
      <c r="F172" s="17">
        <v>66</v>
      </c>
      <c r="G172" s="17">
        <v>20</v>
      </c>
      <c r="H172" s="30">
        <v>1927.2</v>
      </c>
      <c r="I172" s="30">
        <v>554.29999999999995</v>
      </c>
      <c r="J172" s="30">
        <v>19.43</v>
      </c>
      <c r="K172" s="30">
        <v>65.75</v>
      </c>
      <c r="L172" s="30">
        <v>163.66999999999999</v>
      </c>
      <c r="M172" s="30">
        <v>4.71</v>
      </c>
      <c r="N172" s="30">
        <v>10.01</v>
      </c>
      <c r="O172" s="30">
        <v>131.31</v>
      </c>
      <c r="P172" s="30">
        <v>13.97</v>
      </c>
      <c r="Q172" s="30">
        <v>0.84</v>
      </c>
      <c r="R172" s="30">
        <v>0.69</v>
      </c>
      <c r="S172" s="30">
        <v>15.87</v>
      </c>
      <c r="T172" s="30">
        <v>12.98</v>
      </c>
      <c r="U172" s="30">
        <v>81.650000000000006</v>
      </c>
    </row>
    <row r="173" spans="1:21" x14ac:dyDescent="0.25">
      <c r="A173" s="16" t="s">
        <v>1677</v>
      </c>
      <c r="B173" s="16" t="s">
        <v>221</v>
      </c>
      <c r="C173" s="16" t="s">
        <v>221</v>
      </c>
      <c r="D173" s="16" t="s">
        <v>8519</v>
      </c>
      <c r="E173" s="74" t="s">
        <v>8525</v>
      </c>
      <c r="F173" s="16">
        <v>56</v>
      </c>
      <c r="G173" s="16">
        <v>16</v>
      </c>
      <c r="H173" s="29">
        <v>1787.35</v>
      </c>
      <c r="I173" s="29">
        <v>453.29</v>
      </c>
      <c r="J173" s="29">
        <v>16.690000000000001</v>
      </c>
      <c r="K173" s="29">
        <v>54.15</v>
      </c>
      <c r="L173" s="29">
        <v>163.63</v>
      </c>
      <c r="M173" s="29">
        <v>4.6399999999999997</v>
      </c>
      <c r="N173" s="29">
        <v>11</v>
      </c>
      <c r="O173" s="29">
        <v>111.05</v>
      </c>
      <c r="P173" s="29">
        <v>13.97</v>
      </c>
      <c r="Q173" s="29">
        <v>0.93</v>
      </c>
      <c r="R173" s="29">
        <v>0.76</v>
      </c>
      <c r="S173" s="29">
        <v>13.21</v>
      </c>
      <c r="T173" s="29">
        <v>10.81</v>
      </c>
      <c r="U173" s="29">
        <v>79.17</v>
      </c>
    </row>
    <row r="174" spans="1:21" x14ac:dyDescent="0.25">
      <c r="A174" s="17" t="s">
        <v>1677</v>
      </c>
      <c r="B174" s="17" t="s">
        <v>221</v>
      </c>
      <c r="C174" s="17" t="s">
        <v>221</v>
      </c>
      <c r="D174" s="17" t="s">
        <v>5953</v>
      </c>
      <c r="E174" s="73" t="s">
        <v>1470</v>
      </c>
      <c r="F174" s="17">
        <v>16</v>
      </c>
      <c r="G174" s="17">
        <v>10</v>
      </c>
      <c r="H174" s="30">
        <v>484.64</v>
      </c>
      <c r="I174" s="30">
        <v>299.61</v>
      </c>
      <c r="J174" s="30">
        <v>16.27</v>
      </c>
      <c r="K174" s="30">
        <v>55.88</v>
      </c>
      <c r="L174" s="30">
        <v>158.9</v>
      </c>
      <c r="M174" s="30">
        <v>4.41</v>
      </c>
      <c r="N174" s="30">
        <v>0</v>
      </c>
      <c r="O174" s="30">
        <v>114.09</v>
      </c>
      <c r="P174" s="30">
        <v>13.59</v>
      </c>
      <c r="Q174" s="30">
        <v>0.76</v>
      </c>
      <c r="R174" s="30">
        <v>0.63</v>
      </c>
      <c r="S174" s="30">
        <v>13.66</v>
      </c>
      <c r="T174" s="30">
        <v>11.25</v>
      </c>
      <c r="U174" s="30">
        <v>83.95</v>
      </c>
    </row>
    <row r="175" spans="1:21" x14ac:dyDescent="0.25">
      <c r="A175" s="16" t="s">
        <v>1677</v>
      </c>
      <c r="B175" s="16" t="s">
        <v>221</v>
      </c>
      <c r="C175" s="16" t="s">
        <v>221</v>
      </c>
      <c r="D175" s="16" t="s">
        <v>2112</v>
      </c>
      <c r="E175" s="74" t="s">
        <v>1470</v>
      </c>
      <c r="F175" s="16">
        <v>86</v>
      </c>
      <c r="G175" s="16">
        <v>16</v>
      </c>
      <c r="H175" s="29">
        <v>2487.42</v>
      </c>
      <c r="I175" s="29">
        <v>446.48</v>
      </c>
      <c r="J175" s="29">
        <v>14.46</v>
      </c>
      <c r="K175" s="29">
        <v>41.79</v>
      </c>
      <c r="L175" s="29">
        <v>164.65</v>
      </c>
      <c r="M175" s="29">
        <v>5.14</v>
      </c>
      <c r="N175" s="29">
        <v>9.67</v>
      </c>
      <c r="O175" s="29">
        <v>89.94</v>
      </c>
      <c r="P175" s="29">
        <v>14.05</v>
      </c>
      <c r="Q175" s="29">
        <v>1.2</v>
      </c>
      <c r="R175" s="29">
        <v>0.98</v>
      </c>
      <c r="S175" s="29">
        <v>10.29</v>
      </c>
      <c r="T175" s="29">
        <v>8.41</v>
      </c>
      <c r="U175" s="29">
        <v>71.16</v>
      </c>
    </row>
    <row r="176" spans="1:21" x14ac:dyDescent="0.25">
      <c r="A176" s="17" t="s">
        <v>1677</v>
      </c>
      <c r="B176" s="17" t="s">
        <v>221</v>
      </c>
      <c r="C176" s="17" t="s">
        <v>221</v>
      </c>
      <c r="D176" s="17" t="s">
        <v>2912</v>
      </c>
      <c r="E176" s="73" t="s">
        <v>1470</v>
      </c>
      <c r="F176" s="17">
        <v>124</v>
      </c>
      <c r="G176" s="17">
        <v>24</v>
      </c>
      <c r="H176" s="30">
        <v>3688.13</v>
      </c>
      <c r="I176" s="30">
        <v>717.85</v>
      </c>
      <c r="J176" s="30">
        <v>15.44</v>
      </c>
      <c r="K176" s="30">
        <v>50.35</v>
      </c>
      <c r="L176" s="30">
        <v>157.44999999999999</v>
      </c>
      <c r="M176" s="30">
        <v>5.29</v>
      </c>
      <c r="N176" s="30">
        <v>12.8</v>
      </c>
      <c r="O176" s="30">
        <v>104.94</v>
      </c>
      <c r="P176" s="30">
        <v>13.47</v>
      </c>
      <c r="Q176" s="30">
        <v>0.9</v>
      </c>
      <c r="R176" s="30">
        <v>0.74</v>
      </c>
      <c r="S176" s="30">
        <v>12.35</v>
      </c>
      <c r="T176" s="30">
        <v>10.19</v>
      </c>
      <c r="U176" s="30">
        <v>79.97</v>
      </c>
    </row>
    <row r="177" spans="1:21" x14ac:dyDescent="0.25">
      <c r="A177" s="16" t="s">
        <v>1677</v>
      </c>
      <c r="B177" s="16" t="s">
        <v>221</v>
      </c>
      <c r="C177" s="16" t="s">
        <v>221</v>
      </c>
      <c r="D177" s="16" t="s">
        <v>7236</v>
      </c>
      <c r="E177" s="74" t="s">
        <v>1470</v>
      </c>
      <c r="F177" s="16">
        <v>8</v>
      </c>
      <c r="G177" s="16">
        <v>5</v>
      </c>
      <c r="H177" s="29">
        <v>205.34</v>
      </c>
      <c r="I177" s="29">
        <v>126.4</v>
      </c>
      <c r="J177" s="29">
        <v>13.79</v>
      </c>
      <c r="K177" s="29">
        <v>41.93</v>
      </c>
      <c r="L177" s="29">
        <v>187.04</v>
      </c>
      <c r="M177" s="29">
        <v>4.72</v>
      </c>
      <c r="N177" s="29">
        <v>0</v>
      </c>
      <c r="O177" s="29">
        <v>86.61</v>
      </c>
      <c r="P177" s="29">
        <v>15.84</v>
      </c>
      <c r="Q177" s="29">
        <v>1.07</v>
      </c>
      <c r="R177" s="29">
        <v>0.84</v>
      </c>
      <c r="S177" s="29">
        <v>10.35</v>
      </c>
      <c r="T177" s="29">
        <v>8.19</v>
      </c>
      <c r="U177" s="29">
        <v>75.06</v>
      </c>
    </row>
    <row r="178" spans="1:21" x14ac:dyDescent="0.25">
      <c r="A178" s="17" t="s">
        <v>1677</v>
      </c>
      <c r="B178" s="17" t="s">
        <v>221</v>
      </c>
      <c r="C178" s="17" t="s">
        <v>221</v>
      </c>
      <c r="D178" s="17" t="s">
        <v>4884</v>
      </c>
      <c r="E178" s="73" t="s">
        <v>1470</v>
      </c>
      <c r="F178" s="17">
        <v>18</v>
      </c>
      <c r="G178" s="17">
        <v>6</v>
      </c>
      <c r="H178" s="30">
        <v>538.14</v>
      </c>
      <c r="I178" s="30">
        <v>179.82</v>
      </c>
      <c r="J178" s="30">
        <v>16.21</v>
      </c>
      <c r="K178" s="30">
        <v>53.46</v>
      </c>
      <c r="L178" s="30">
        <v>165.54</v>
      </c>
      <c r="M178" s="30">
        <v>4.42</v>
      </c>
      <c r="N178" s="30">
        <v>11.47</v>
      </c>
      <c r="O178" s="30">
        <v>109.25</v>
      </c>
      <c r="P178" s="30">
        <v>14.12</v>
      </c>
      <c r="Q178" s="30">
        <v>0.88</v>
      </c>
      <c r="R178" s="30">
        <v>0.71</v>
      </c>
      <c r="S178" s="30">
        <v>13.07</v>
      </c>
      <c r="T178" s="30">
        <v>10.66</v>
      </c>
      <c r="U178" s="30">
        <v>80.63</v>
      </c>
    </row>
    <row r="179" spans="1:21" x14ac:dyDescent="0.25">
      <c r="A179" s="16" t="s">
        <v>1677</v>
      </c>
      <c r="B179" s="16" t="s">
        <v>221</v>
      </c>
      <c r="C179" s="16" t="s">
        <v>221</v>
      </c>
      <c r="D179" s="16" t="s">
        <v>7823</v>
      </c>
      <c r="E179" s="74" t="s">
        <v>1470</v>
      </c>
      <c r="F179" s="16">
        <v>52</v>
      </c>
      <c r="G179" s="16">
        <v>24</v>
      </c>
      <c r="H179" s="29">
        <v>1491.86</v>
      </c>
      <c r="I179" s="29">
        <v>673.45</v>
      </c>
      <c r="J179" s="29">
        <v>18.34</v>
      </c>
      <c r="K179" s="29">
        <v>59.11</v>
      </c>
      <c r="L179" s="29">
        <v>176.78</v>
      </c>
      <c r="M179" s="29">
        <v>4.8499999999999996</v>
      </c>
      <c r="N179" s="29">
        <v>8.27</v>
      </c>
      <c r="O179" s="29">
        <v>117.88</v>
      </c>
      <c r="P179" s="29">
        <v>15.02</v>
      </c>
      <c r="Q179" s="29">
        <v>0.96</v>
      </c>
      <c r="R179" s="29">
        <v>0.77</v>
      </c>
      <c r="S179" s="29">
        <v>14.33</v>
      </c>
      <c r="T179" s="29">
        <v>11.5</v>
      </c>
      <c r="U179" s="29">
        <v>78.12</v>
      </c>
    </row>
    <row r="180" spans="1:21" x14ac:dyDescent="0.25">
      <c r="A180" s="17" t="s">
        <v>1677</v>
      </c>
      <c r="B180" s="17" t="s">
        <v>221</v>
      </c>
      <c r="C180" s="17" t="s">
        <v>221</v>
      </c>
      <c r="D180" s="17" t="s">
        <v>8519</v>
      </c>
      <c r="E180" s="73" t="s">
        <v>1470</v>
      </c>
      <c r="F180" s="17">
        <v>18</v>
      </c>
      <c r="G180" s="17">
        <v>11</v>
      </c>
      <c r="H180" s="30">
        <v>535.44000000000005</v>
      </c>
      <c r="I180" s="30">
        <v>322.49</v>
      </c>
      <c r="J180" s="30">
        <v>15.96</v>
      </c>
      <c r="K180" s="30">
        <v>50.68</v>
      </c>
      <c r="L180" s="30">
        <v>168.61</v>
      </c>
      <c r="M180" s="30">
        <v>4.78</v>
      </c>
      <c r="N180" s="30">
        <v>7.13</v>
      </c>
      <c r="O180" s="30">
        <v>104.3</v>
      </c>
      <c r="P180" s="30">
        <v>14.36</v>
      </c>
      <c r="Q180" s="30">
        <v>0.98</v>
      </c>
      <c r="R180" s="30">
        <v>0.79</v>
      </c>
      <c r="S180" s="30">
        <v>12.4</v>
      </c>
      <c r="T180" s="30">
        <v>10.08</v>
      </c>
      <c r="U180" s="30">
        <v>77.709999999999994</v>
      </c>
    </row>
    <row r="181" spans="1:21" x14ac:dyDescent="0.25">
      <c r="A181" s="16" t="s">
        <v>1677</v>
      </c>
      <c r="B181" s="16" t="s">
        <v>221</v>
      </c>
      <c r="C181" s="16" t="s">
        <v>221</v>
      </c>
      <c r="D181" s="16" t="s">
        <v>8378</v>
      </c>
      <c r="E181" s="74" t="s">
        <v>1470</v>
      </c>
      <c r="F181" s="16">
        <v>10</v>
      </c>
      <c r="G181" s="16">
        <v>10</v>
      </c>
      <c r="H181" s="29">
        <v>249.7</v>
      </c>
      <c r="I181" s="29">
        <v>249.7</v>
      </c>
      <c r="J181" s="29">
        <v>13.59</v>
      </c>
      <c r="K181" s="29">
        <v>42.36</v>
      </c>
      <c r="L181" s="29">
        <v>176.62</v>
      </c>
      <c r="M181" s="29">
        <v>4.76</v>
      </c>
      <c r="N181" s="29">
        <v>35.340000000000003</v>
      </c>
      <c r="O181" s="29">
        <v>88.31</v>
      </c>
      <c r="P181" s="29">
        <v>15.01</v>
      </c>
      <c r="Q181" s="29">
        <v>1</v>
      </c>
      <c r="R181" s="29">
        <v>0.8</v>
      </c>
      <c r="S181" s="29">
        <v>10.47</v>
      </c>
      <c r="T181" s="29">
        <v>8.41</v>
      </c>
      <c r="U181" s="29">
        <v>77.010000000000005</v>
      </c>
    </row>
    <row r="182" spans="1:21" x14ac:dyDescent="0.25">
      <c r="A182" s="17" t="s">
        <v>1677</v>
      </c>
      <c r="B182" s="17" t="s">
        <v>221</v>
      </c>
      <c r="C182" s="17" t="s">
        <v>221</v>
      </c>
      <c r="D182" s="17" t="s">
        <v>2112</v>
      </c>
      <c r="E182" s="73" t="s">
        <v>1529</v>
      </c>
      <c r="F182" s="17">
        <v>28</v>
      </c>
      <c r="G182" s="17">
        <v>13</v>
      </c>
      <c r="H182" s="30">
        <v>823.27</v>
      </c>
      <c r="I182" s="30">
        <v>380.49</v>
      </c>
      <c r="J182" s="30">
        <v>14.46</v>
      </c>
      <c r="K182" s="30">
        <v>46.29</v>
      </c>
      <c r="L182" s="30">
        <v>173.62</v>
      </c>
      <c r="M182" s="30">
        <v>5.28</v>
      </c>
      <c r="N182" s="30">
        <v>14.9</v>
      </c>
      <c r="O182" s="30">
        <v>95.47</v>
      </c>
      <c r="P182" s="30">
        <v>14.77</v>
      </c>
      <c r="Q182" s="30">
        <v>0.94</v>
      </c>
      <c r="R182" s="30">
        <v>0.76</v>
      </c>
      <c r="S182" s="30">
        <v>11.4</v>
      </c>
      <c r="T182" s="30">
        <v>9.19</v>
      </c>
      <c r="U182" s="30">
        <v>78.819999999999993</v>
      </c>
    </row>
    <row r="183" spans="1:21" x14ac:dyDescent="0.25">
      <c r="A183" s="16" t="s">
        <v>1677</v>
      </c>
      <c r="B183" s="16" t="s">
        <v>221</v>
      </c>
      <c r="C183" s="16" t="s">
        <v>221</v>
      </c>
      <c r="D183" s="16" t="s">
        <v>2248</v>
      </c>
      <c r="E183" s="74" t="s">
        <v>1529</v>
      </c>
      <c r="F183" s="16">
        <v>20</v>
      </c>
      <c r="G183" s="16">
        <v>13</v>
      </c>
      <c r="H183" s="29">
        <v>619.72</v>
      </c>
      <c r="I183" s="29">
        <v>411.98</v>
      </c>
      <c r="J183" s="29">
        <v>14.35</v>
      </c>
      <c r="K183" s="29">
        <v>45.58</v>
      </c>
      <c r="L183" s="29">
        <v>169.32</v>
      </c>
      <c r="M183" s="29">
        <v>5.24</v>
      </c>
      <c r="N183" s="29">
        <v>0</v>
      </c>
      <c r="O183" s="29">
        <v>94.87</v>
      </c>
      <c r="P183" s="29">
        <v>14.42</v>
      </c>
      <c r="Q183" s="29">
        <v>0.96</v>
      </c>
      <c r="R183" s="29">
        <v>0.78</v>
      </c>
      <c r="S183" s="29">
        <v>11.23</v>
      </c>
      <c r="T183" s="29">
        <v>9.11</v>
      </c>
      <c r="U183" s="29">
        <v>78.239999999999995</v>
      </c>
    </row>
    <row r="184" spans="1:21" x14ac:dyDescent="0.25">
      <c r="A184" s="17" t="s">
        <v>1677</v>
      </c>
      <c r="B184" s="17" t="s">
        <v>221</v>
      </c>
      <c r="C184" s="17" t="s">
        <v>221</v>
      </c>
      <c r="D184" s="17" t="s">
        <v>2912</v>
      </c>
      <c r="E184" s="73" t="s">
        <v>1529</v>
      </c>
      <c r="F184" s="17">
        <v>38</v>
      </c>
      <c r="G184" s="17">
        <v>16</v>
      </c>
      <c r="H184" s="30">
        <v>1181.47</v>
      </c>
      <c r="I184" s="30">
        <v>491.1</v>
      </c>
      <c r="J184" s="30">
        <v>15.75</v>
      </c>
      <c r="K184" s="30">
        <v>51.52</v>
      </c>
      <c r="L184" s="30">
        <v>165.98</v>
      </c>
      <c r="M184" s="30">
        <v>5.17</v>
      </c>
      <c r="N184" s="30">
        <v>0</v>
      </c>
      <c r="O184" s="30">
        <v>105.77</v>
      </c>
      <c r="P184" s="30">
        <v>14.15</v>
      </c>
      <c r="Q184" s="30">
        <v>0.89</v>
      </c>
      <c r="R184" s="30">
        <v>0.73</v>
      </c>
      <c r="S184" s="30">
        <v>12.62</v>
      </c>
      <c r="T184" s="30">
        <v>10.29</v>
      </c>
      <c r="U184" s="30">
        <v>80.12</v>
      </c>
    </row>
    <row r="185" spans="1:21" x14ac:dyDescent="0.25">
      <c r="A185" s="16" t="s">
        <v>1677</v>
      </c>
      <c r="B185" s="16" t="s">
        <v>221</v>
      </c>
      <c r="C185" s="16" t="s">
        <v>221</v>
      </c>
      <c r="D185" s="16" t="s">
        <v>6745</v>
      </c>
      <c r="E185" s="74" t="s">
        <v>1529</v>
      </c>
      <c r="F185" s="16">
        <v>14</v>
      </c>
      <c r="G185" s="16">
        <v>8</v>
      </c>
      <c r="H185" s="29">
        <v>403.5</v>
      </c>
      <c r="I185" s="29">
        <v>230.62</v>
      </c>
      <c r="J185" s="29">
        <v>15.98</v>
      </c>
      <c r="K185" s="29">
        <v>52.87</v>
      </c>
      <c r="L185" s="29">
        <v>188.66</v>
      </c>
      <c r="M185" s="29">
        <v>4.49</v>
      </c>
      <c r="N185" s="29">
        <v>43.04</v>
      </c>
      <c r="O185" s="29">
        <v>104.62</v>
      </c>
      <c r="P185" s="29">
        <v>15.97</v>
      </c>
      <c r="Q185" s="29">
        <v>0.86</v>
      </c>
      <c r="R185" s="29">
        <v>0.68</v>
      </c>
      <c r="S185" s="29">
        <v>12.94</v>
      </c>
      <c r="T185" s="29">
        <v>10.210000000000001</v>
      </c>
      <c r="U185" s="29">
        <v>80.959999999999994</v>
      </c>
    </row>
    <row r="186" spans="1:21" x14ac:dyDescent="0.25">
      <c r="A186" s="17" t="s">
        <v>1677</v>
      </c>
      <c r="B186" s="17" t="s">
        <v>221</v>
      </c>
      <c r="C186" s="17" t="s">
        <v>221</v>
      </c>
      <c r="D186" s="17" t="s">
        <v>3693</v>
      </c>
      <c r="E186" s="73" t="s">
        <v>1529</v>
      </c>
      <c r="F186" s="17">
        <v>34</v>
      </c>
      <c r="G186" s="17">
        <v>13</v>
      </c>
      <c r="H186" s="30">
        <v>976.32</v>
      </c>
      <c r="I186" s="30">
        <v>369</v>
      </c>
      <c r="J186" s="30">
        <v>13.73</v>
      </c>
      <c r="K186" s="30">
        <v>42.39</v>
      </c>
      <c r="L186" s="30">
        <v>169.63</v>
      </c>
      <c r="M186" s="30">
        <v>4.26</v>
      </c>
      <c r="N186" s="30">
        <v>0</v>
      </c>
      <c r="O186" s="30">
        <v>89.4</v>
      </c>
      <c r="P186" s="30">
        <v>14.45</v>
      </c>
      <c r="Q186" s="30">
        <v>1.03</v>
      </c>
      <c r="R186" s="30">
        <v>0.83</v>
      </c>
      <c r="S186" s="30">
        <v>10.47</v>
      </c>
      <c r="T186" s="30">
        <v>8.49</v>
      </c>
      <c r="U186" s="30">
        <v>76.239999999999995</v>
      </c>
    </row>
    <row r="187" spans="1:21" x14ac:dyDescent="0.25">
      <c r="A187" s="16" t="s">
        <v>1677</v>
      </c>
      <c r="B187" s="16" t="s">
        <v>221</v>
      </c>
      <c r="C187" s="16" t="s">
        <v>221</v>
      </c>
      <c r="D187" s="16" t="s">
        <v>4715</v>
      </c>
      <c r="E187" s="74" t="s">
        <v>1529</v>
      </c>
      <c r="F187" s="16">
        <v>8</v>
      </c>
      <c r="G187" s="16">
        <v>5</v>
      </c>
      <c r="H187" s="29">
        <v>218.72</v>
      </c>
      <c r="I187" s="29">
        <v>139.29</v>
      </c>
      <c r="J187" s="29">
        <v>15.13</v>
      </c>
      <c r="K187" s="29">
        <v>47.81</v>
      </c>
      <c r="L187" s="29">
        <v>174.14</v>
      </c>
      <c r="M187" s="29">
        <v>4.9000000000000004</v>
      </c>
      <c r="N187" s="29">
        <v>0</v>
      </c>
      <c r="O187" s="29">
        <v>98.37</v>
      </c>
      <c r="P187" s="29">
        <v>14.81</v>
      </c>
      <c r="Q187" s="29">
        <v>0.98</v>
      </c>
      <c r="R187" s="29">
        <v>0.79</v>
      </c>
      <c r="S187" s="29">
        <v>11.74</v>
      </c>
      <c r="T187" s="29">
        <v>9.4600000000000009</v>
      </c>
      <c r="U187" s="29">
        <v>77.59</v>
      </c>
    </row>
    <row r="188" spans="1:21" x14ac:dyDescent="0.25">
      <c r="A188" s="17" t="s">
        <v>1677</v>
      </c>
      <c r="B188" s="17" t="s">
        <v>221</v>
      </c>
      <c r="C188" s="17" t="s">
        <v>221</v>
      </c>
      <c r="D188" s="17" t="s">
        <v>4884</v>
      </c>
      <c r="E188" s="73" t="s">
        <v>1529</v>
      </c>
      <c r="F188" s="17">
        <v>16</v>
      </c>
      <c r="G188" s="17">
        <v>10</v>
      </c>
      <c r="H188" s="30">
        <v>472.12</v>
      </c>
      <c r="I188" s="30">
        <v>295.10000000000002</v>
      </c>
      <c r="J188" s="30">
        <v>16.25</v>
      </c>
      <c r="K188" s="30">
        <v>52.56</v>
      </c>
      <c r="L188" s="30">
        <v>172.77</v>
      </c>
      <c r="M188" s="30">
        <v>4.2699999999999996</v>
      </c>
      <c r="N188" s="30">
        <v>11.13</v>
      </c>
      <c r="O188" s="30">
        <v>106.81</v>
      </c>
      <c r="P188" s="30">
        <v>14.7</v>
      </c>
      <c r="Q188" s="30">
        <v>0.93</v>
      </c>
      <c r="R188" s="30">
        <v>0.75</v>
      </c>
      <c r="S188" s="30">
        <v>12.85</v>
      </c>
      <c r="T188" s="30">
        <v>10.38</v>
      </c>
      <c r="U188" s="30">
        <v>79.06</v>
      </c>
    </row>
    <row r="189" spans="1:21" x14ac:dyDescent="0.25">
      <c r="A189" s="16" t="s">
        <v>1677</v>
      </c>
      <c r="B189" s="16" t="s">
        <v>221</v>
      </c>
      <c r="C189" s="16" t="s">
        <v>221</v>
      </c>
      <c r="D189" s="16" t="s">
        <v>7673</v>
      </c>
      <c r="E189" s="74" t="s">
        <v>1529</v>
      </c>
      <c r="F189" s="16">
        <v>14</v>
      </c>
      <c r="G189" s="16">
        <v>8</v>
      </c>
      <c r="H189" s="29">
        <v>406.52</v>
      </c>
      <c r="I189" s="29">
        <v>220.99</v>
      </c>
      <c r="J189" s="29">
        <v>16.329999999999998</v>
      </c>
      <c r="K189" s="29">
        <v>52.15</v>
      </c>
      <c r="L189" s="29">
        <v>180.46</v>
      </c>
      <c r="M189" s="29">
        <v>4.8</v>
      </c>
      <c r="N189" s="29">
        <v>6.87</v>
      </c>
      <c r="O189" s="29">
        <v>105.09</v>
      </c>
      <c r="P189" s="29">
        <v>15.31</v>
      </c>
      <c r="Q189" s="29">
        <v>0.96</v>
      </c>
      <c r="R189" s="29">
        <v>0.77</v>
      </c>
      <c r="S189" s="29">
        <v>12.74</v>
      </c>
      <c r="T189" s="29">
        <v>10.18</v>
      </c>
      <c r="U189" s="29">
        <v>78.040000000000006</v>
      </c>
    </row>
    <row r="190" spans="1:21" x14ac:dyDescent="0.25">
      <c r="A190" s="17" t="s">
        <v>1677</v>
      </c>
      <c r="B190" s="17" t="s">
        <v>221</v>
      </c>
      <c r="C190" s="17" t="s">
        <v>221</v>
      </c>
      <c r="D190" s="17" t="s">
        <v>7823</v>
      </c>
      <c r="E190" s="73" t="s">
        <v>1529</v>
      </c>
      <c r="F190" s="17">
        <v>1</v>
      </c>
      <c r="G190" s="17">
        <v>1</v>
      </c>
      <c r="H190" s="30">
        <v>32.72</v>
      </c>
      <c r="I190" s="30">
        <v>32.72</v>
      </c>
      <c r="J190" s="30">
        <v>16.350000000000001</v>
      </c>
      <c r="K190" s="30">
        <v>53.19</v>
      </c>
      <c r="L190" s="30">
        <v>165.67</v>
      </c>
      <c r="M190" s="30">
        <v>5.33</v>
      </c>
      <c r="N190" s="30">
        <v>13.23</v>
      </c>
      <c r="O190" s="30">
        <v>108.95</v>
      </c>
      <c r="P190" s="30">
        <v>14.13</v>
      </c>
      <c r="Q190" s="30">
        <v>0.91</v>
      </c>
      <c r="R190" s="30">
        <v>0.75</v>
      </c>
      <c r="S190" s="30">
        <v>13</v>
      </c>
      <c r="T190" s="30">
        <v>10.6</v>
      </c>
      <c r="U190" s="30">
        <v>79.489999999999995</v>
      </c>
    </row>
    <row r="191" spans="1:21" x14ac:dyDescent="0.25">
      <c r="A191" s="16" t="s">
        <v>1677</v>
      </c>
      <c r="B191" s="16" t="s">
        <v>221</v>
      </c>
      <c r="C191" s="16" t="s">
        <v>221</v>
      </c>
      <c r="D191" s="16" t="s">
        <v>8519</v>
      </c>
      <c r="E191" s="74" t="s">
        <v>1529</v>
      </c>
      <c r="F191" s="16">
        <v>30</v>
      </c>
      <c r="G191" s="16">
        <v>11</v>
      </c>
      <c r="H191" s="29">
        <v>908.52</v>
      </c>
      <c r="I191" s="29">
        <v>327.16000000000003</v>
      </c>
      <c r="J191" s="29">
        <v>15.86</v>
      </c>
      <c r="K191" s="29">
        <v>51.45</v>
      </c>
      <c r="L191" s="29">
        <v>184.27</v>
      </c>
      <c r="M191" s="29">
        <v>5.05</v>
      </c>
      <c r="N191" s="29">
        <v>10.199999999999999</v>
      </c>
      <c r="O191" s="29">
        <v>103.05</v>
      </c>
      <c r="P191" s="29">
        <v>15.62</v>
      </c>
      <c r="Q191" s="29">
        <v>0.92</v>
      </c>
      <c r="R191" s="29">
        <v>0.73</v>
      </c>
      <c r="S191" s="29">
        <v>12.6</v>
      </c>
      <c r="T191" s="29">
        <v>10.01</v>
      </c>
      <c r="U191" s="29">
        <v>79.42</v>
      </c>
    </row>
    <row r="192" spans="1:21" x14ac:dyDescent="0.25">
      <c r="A192" s="17" t="s">
        <v>1677</v>
      </c>
      <c r="B192" s="17" t="s">
        <v>221</v>
      </c>
      <c r="C192" s="17" t="s">
        <v>221</v>
      </c>
      <c r="D192" s="17" t="s">
        <v>5603</v>
      </c>
      <c r="E192" s="73" t="s">
        <v>1529</v>
      </c>
      <c r="F192" s="17">
        <v>16</v>
      </c>
      <c r="G192" s="17">
        <v>5</v>
      </c>
      <c r="H192" s="30">
        <v>483.38</v>
      </c>
      <c r="I192" s="30">
        <v>150.38999999999999</v>
      </c>
      <c r="J192" s="30">
        <v>15.63</v>
      </c>
      <c r="K192" s="30">
        <v>51.25</v>
      </c>
      <c r="L192" s="30">
        <v>181.15</v>
      </c>
      <c r="M192" s="30">
        <v>4.7699999999999996</v>
      </c>
      <c r="N192" s="30">
        <v>0</v>
      </c>
      <c r="O192" s="30">
        <v>102.99</v>
      </c>
      <c r="P192" s="30">
        <v>15.37</v>
      </c>
      <c r="Q192" s="30">
        <v>0.88</v>
      </c>
      <c r="R192" s="30">
        <v>0.71</v>
      </c>
      <c r="S192" s="30">
        <v>12.56</v>
      </c>
      <c r="T192" s="30">
        <v>10.02</v>
      </c>
      <c r="U192" s="30">
        <v>80.349999999999994</v>
      </c>
    </row>
    <row r="193" spans="1:21" x14ac:dyDescent="0.25">
      <c r="A193" s="16" t="s">
        <v>1677</v>
      </c>
      <c r="B193" s="16" t="s">
        <v>221</v>
      </c>
      <c r="C193" s="16" t="s">
        <v>221</v>
      </c>
      <c r="D193" s="16" t="s">
        <v>2248</v>
      </c>
      <c r="E193" s="74" t="s">
        <v>1531</v>
      </c>
      <c r="F193" s="16">
        <v>99</v>
      </c>
      <c r="G193" s="16">
        <v>23</v>
      </c>
      <c r="H193" s="29">
        <v>3030.08</v>
      </c>
      <c r="I193" s="29">
        <v>700.49</v>
      </c>
      <c r="J193" s="29">
        <v>15.58</v>
      </c>
      <c r="K193" s="29">
        <v>50</v>
      </c>
      <c r="L193" s="29">
        <v>174.36</v>
      </c>
      <c r="M193" s="29">
        <v>5.16</v>
      </c>
      <c r="N193" s="29">
        <v>10.53</v>
      </c>
      <c r="O193" s="29">
        <v>102.07</v>
      </c>
      <c r="P193" s="29">
        <v>14.82</v>
      </c>
      <c r="Q193" s="29">
        <v>0.94</v>
      </c>
      <c r="R193" s="29">
        <v>0.76</v>
      </c>
      <c r="S193" s="29">
        <v>12.26</v>
      </c>
      <c r="T193" s="29">
        <v>9.8800000000000008</v>
      </c>
      <c r="U193" s="29">
        <v>78.66</v>
      </c>
    </row>
    <row r="194" spans="1:21" x14ac:dyDescent="0.25">
      <c r="A194" s="17" t="s">
        <v>1677</v>
      </c>
      <c r="B194" s="17" t="s">
        <v>221</v>
      </c>
      <c r="C194" s="17" t="s">
        <v>221</v>
      </c>
      <c r="D194" s="17" t="s">
        <v>2912</v>
      </c>
      <c r="E194" s="73" t="s">
        <v>1531</v>
      </c>
      <c r="F194" s="17">
        <v>2</v>
      </c>
      <c r="G194" s="17">
        <v>0</v>
      </c>
      <c r="H194" s="30">
        <v>60.06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</row>
    <row r="195" spans="1:21" x14ac:dyDescent="0.25">
      <c r="A195" s="16" t="s">
        <v>1677</v>
      </c>
      <c r="B195" s="16" t="s">
        <v>221</v>
      </c>
      <c r="C195" s="16" t="s">
        <v>221</v>
      </c>
      <c r="D195" s="16" t="s">
        <v>6745</v>
      </c>
      <c r="E195" s="74" t="s">
        <v>1531</v>
      </c>
      <c r="F195" s="16">
        <v>20</v>
      </c>
      <c r="G195" s="16">
        <v>8</v>
      </c>
      <c r="H195" s="29">
        <v>582.70000000000005</v>
      </c>
      <c r="I195" s="29">
        <v>229.81</v>
      </c>
      <c r="J195" s="29">
        <v>17.09</v>
      </c>
      <c r="K195" s="29">
        <v>57.4</v>
      </c>
      <c r="L195" s="29">
        <v>181.2</v>
      </c>
      <c r="M195" s="29">
        <v>4.68</v>
      </c>
      <c r="N195" s="29">
        <v>13.49</v>
      </c>
      <c r="O195" s="29">
        <v>113.56</v>
      </c>
      <c r="P195" s="29">
        <v>15.37</v>
      </c>
      <c r="Q195" s="29">
        <v>0.83</v>
      </c>
      <c r="R195" s="29">
        <v>0.67</v>
      </c>
      <c r="S195" s="29">
        <v>13.98</v>
      </c>
      <c r="T195" s="29">
        <v>11.16</v>
      </c>
      <c r="U195" s="29">
        <v>81.819999999999993</v>
      </c>
    </row>
    <row r="196" spans="1:21" x14ac:dyDescent="0.25">
      <c r="A196" s="17" t="s">
        <v>1677</v>
      </c>
      <c r="B196" s="17" t="s">
        <v>221</v>
      </c>
      <c r="C196" s="17" t="s">
        <v>221</v>
      </c>
      <c r="D196" s="17" t="s">
        <v>3693</v>
      </c>
      <c r="E196" s="73" t="s">
        <v>1531</v>
      </c>
      <c r="F196" s="17">
        <v>68</v>
      </c>
      <c r="G196" s="17">
        <v>17</v>
      </c>
      <c r="H196" s="30">
        <v>1946.12</v>
      </c>
      <c r="I196" s="30">
        <v>482.76</v>
      </c>
      <c r="J196" s="30">
        <v>14.38</v>
      </c>
      <c r="K196" s="30">
        <v>42.26</v>
      </c>
      <c r="L196" s="30">
        <v>176.76</v>
      </c>
      <c r="M196" s="30">
        <v>4.6100000000000003</v>
      </c>
      <c r="N196" s="30">
        <v>8.43</v>
      </c>
      <c r="O196" s="30">
        <v>89.02</v>
      </c>
      <c r="P196" s="30">
        <v>15.02</v>
      </c>
      <c r="Q196" s="30">
        <v>1.1599999999999999</v>
      </c>
      <c r="R196" s="30">
        <v>0.93</v>
      </c>
      <c r="S196" s="30">
        <v>10.41</v>
      </c>
      <c r="T196" s="30">
        <v>8.36</v>
      </c>
      <c r="U196" s="30">
        <v>72.38</v>
      </c>
    </row>
    <row r="197" spans="1:21" x14ac:dyDescent="0.25">
      <c r="A197" s="16" t="s">
        <v>1677</v>
      </c>
      <c r="B197" s="16" t="s">
        <v>221</v>
      </c>
      <c r="C197" s="16" t="s">
        <v>221</v>
      </c>
      <c r="D197" s="16" t="s">
        <v>4172</v>
      </c>
      <c r="E197" s="74" t="s">
        <v>1531</v>
      </c>
      <c r="F197" s="16">
        <v>55</v>
      </c>
      <c r="G197" s="16">
        <v>13</v>
      </c>
      <c r="H197" s="29">
        <v>1708.08</v>
      </c>
      <c r="I197" s="29">
        <v>406.03</v>
      </c>
      <c r="J197" s="29">
        <v>17.23</v>
      </c>
      <c r="K197" s="29">
        <v>57.31</v>
      </c>
      <c r="L197" s="29">
        <v>179.16</v>
      </c>
      <c r="M197" s="29">
        <v>4.82</v>
      </c>
      <c r="N197" s="29">
        <v>0</v>
      </c>
      <c r="O197" s="29">
        <v>113.88</v>
      </c>
      <c r="P197" s="29">
        <v>15.21</v>
      </c>
      <c r="Q197" s="29">
        <v>0.86</v>
      </c>
      <c r="R197" s="29">
        <v>0.69</v>
      </c>
      <c r="S197" s="29">
        <v>13.95</v>
      </c>
      <c r="T197" s="29">
        <v>11.17</v>
      </c>
      <c r="U197" s="29">
        <v>80.98</v>
      </c>
    </row>
    <row r="198" spans="1:21" x14ac:dyDescent="0.25">
      <c r="A198" s="17" t="s">
        <v>1677</v>
      </c>
      <c r="B198" s="17" t="s">
        <v>221</v>
      </c>
      <c r="C198" s="17" t="s">
        <v>221</v>
      </c>
      <c r="D198" s="17" t="s">
        <v>4715</v>
      </c>
      <c r="E198" s="73" t="s">
        <v>1531</v>
      </c>
      <c r="F198" s="17">
        <v>12</v>
      </c>
      <c r="G198" s="17">
        <v>6</v>
      </c>
      <c r="H198" s="30">
        <v>323.82</v>
      </c>
      <c r="I198" s="30">
        <v>156.51</v>
      </c>
      <c r="J198" s="30">
        <v>15.54</v>
      </c>
      <c r="K198" s="30">
        <v>50.66</v>
      </c>
      <c r="L198" s="30">
        <v>153.75</v>
      </c>
      <c r="M198" s="30">
        <v>4.8099999999999996</v>
      </c>
      <c r="N198" s="30">
        <v>10.73</v>
      </c>
      <c r="O198" s="30">
        <v>106.07</v>
      </c>
      <c r="P198" s="30">
        <v>13.18</v>
      </c>
      <c r="Q198" s="30">
        <v>0.9</v>
      </c>
      <c r="R198" s="30">
        <v>0.75</v>
      </c>
      <c r="S198" s="30">
        <v>12.42</v>
      </c>
      <c r="T198" s="30">
        <v>10.3</v>
      </c>
      <c r="U198" s="30">
        <v>79.92</v>
      </c>
    </row>
    <row r="199" spans="1:21" x14ac:dyDescent="0.25">
      <c r="A199" s="16" t="s">
        <v>1677</v>
      </c>
      <c r="B199" s="16" t="s">
        <v>221</v>
      </c>
      <c r="C199" s="16" t="s">
        <v>221</v>
      </c>
      <c r="D199" s="16" t="s">
        <v>7673</v>
      </c>
      <c r="E199" s="74" t="s">
        <v>1531</v>
      </c>
      <c r="F199" s="16">
        <v>36</v>
      </c>
      <c r="G199" s="16">
        <v>13</v>
      </c>
      <c r="H199" s="29">
        <v>1083.8599999999999</v>
      </c>
      <c r="I199" s="29">
        <v>375.85</v>
      </c>
      <c r="J199" s="29">
        <v>16.399999999999999</v>
      </c>
      <c r="K199" s="29">
        <v>53.73</v>
      </c>
      <c r="L199" s="29">
        <v>178.33</v>
      </c>
      <c r="M199" s="29">
        <v>4.84</v>
      </c>
      <c r="N199" s="29">
        <v>13.03</v>
      </c>
      <c r="O199" s="29">
        <v>107.86</v>
      </c>
      <c r="P199" s="29">
        <v>15.14</v>
      </c>
      <c r="Q199" s="29">
        <v>0.9</v>
      </c>
      <c r="R199" s="29">
        <v>0.72</v>
      </c>
      <c r="S199" s="29">
        <v>13.13</v>
      </c>
      <c r="T199" s="29">
        <v>10.52</v>
      </c>
      <c r="U199" s="29">
        <v>80.040000000000006</v>
      </c>
    </row>
    <row r="200" spans="1:21" x14ac:dyDescent="0.25">
      <c r="A200" s="17" t="s">
        <v>1677</v>
      </c>
      <c r="B200" s="17" t="s">
        <v>221</v>
      </c>
      <c r="C200" s="17" t="s">
        <v>221</v>
      </c>
      <c r="D200" s="17" t="s">
        <v>8519</v>
      </c>
      <c r="E200" s="73" t="s">
        <v>1531</v>
      </c>
      <c r="F200" s="17">
        <v>7</v>
      </c>
      <c r="G200" s="17">
        <v>4</v>
      </c>
      <c r="H200" s="30">
        <v>197.06</v>
      </c>
      <c r="I200" s="30">
        <v>111.36</v>
      </c>
      <c r="J200" s="30">
        <v>15.7</v>
      </c>
      <c r="K200" s="30">
        <v>48.47</v>
      </c>
      <c r="L200" s="30">
        <v>170</v>
      </c>
      <c r="M200" s="30">
        <v>5.07</v>
      </c>
      <c r="N200" s="30">
        <v>12.46</v>
      </c>
      <c r="O200" s="30">
        <v>100.5</v>
      </c>
      <c r="P200" s="30">
        <v>14.48</v>
      </c>
      <c r="Q200" s="30">
        <v>1.05</v>
      </c>
      <c r="R200" s="30">
        <v>0.85</v>
      </c>
      <c r="S200" s="30">
        <v>11.87</v>
      </c>
      <c r="T200" s="30">
        <v>9.6300000000000008</v>
      </c>
      <c r="U200" s="30">
        <v>75.63</v>
      </c>
    </row>
    <row r="201" spans="1:21" x14ac:dyDescent="0.25">
      <c r="A201" s="16" t="s">
        <v>1677</v>
      </c>
      <c r="B201" s="16" t="s">
        <v>221</v>
      </c>
      <c r="C201" s="16" t="s">
        <v>221</v>
      </c>
      <c r="D201" s="16" t="s">
        <v>5603</v>
      </c>
      <c r="E201" s="74" t="s">
        <v>1531</v>
      </c>
      <c r="F201" s="16">
        <v>48</v>
      </c>
      <c r="G201" s="16">
        <v>18</v>
      </c>
      <c r="H201" s="29">
        <v>1461.42</v>
      </c>
      <c r="I201" s="29">
        <v>542.38</v>
      </c>
      <c r="J201" s="29">
        <v>16.47</v>
      </c>
      <c r="K201" s="29">
        <v>54.22</v>
      </c>
      <c r="L201" s="29">
        <v>179.18</v>
      </c>
      <c r="M201" s="29">
        <v>4.7300000000000004</v>
      </c>
      <c r="N201" s="29">
        <v>8</v>
      </c>
      <c r="O201" s="29">
        <v>108.54</v>
      </c>
      <c r="P201" s="29">
        <v>15.21</v>
      </c>
      <c r="Q201" s="29">
        <v>0.88</v>
      </c>
      <c r="R201" s="29">
        <v>0.71</v>
      </c>
      <c r="S201" s="29">
        <v>13.24</v>
      </c>
      <c r="T201" s="29">
        <v>10.6</v>
      </c>
      <c r="U201" s="29">
        <v>80.400000000000006</v>
      </c>
    </row>
    <row r="202" spans="1:21" x14ac:dyDescent="0.25">
      <c r="A202" s="17" t="s">
        <v>1677</v>
      </c>
      <c r="B202" s="17" t="s">
        <v>221</v>
      </c>
      <c r="C202" s="17" t="s">
        <v>221</v>
      </c>
      <c r="D202" s="17" t="s">
        <v>8526</v>
      </c>
      <c r="E202" s="73" t="s">
        <v>1531</v>
      </c>
      <c r="F202" s="17">
        <v>19</v>
      </c>
      <c r="G202" s="17">
        <v>10</v>
      </c>
      <c r="H202" s="30">
        <v>579.16</v>
      </c>
      <c r="I202" s="30">
        <v>309.24</v>
      </c>
      <c r="J202" s="30">
        <v>16.36</v>
      </c>
      <c r="K202" s="30">
        <v>54.17</v>
      </c>
      <c r="L202" s="30">
        <v>171.5</v>
      </c>
      <c r="M202" s="30">
        <v>5.16</v>
      </c>
      <c r="N202" s="30">
        <v>0</v>
      </c>
      <c r="O202" s="30">
        <v>109.55</v>
      </c>
      <c r="P202" s="30">
        <v>14.6</v>
      </c>
      <c r="Q202" s="30">
        <v>0.87</v>
      </c>
      <c r="R202" s="30">
        <v>0.7</v>
      </c>
      <c r="S202" s="30">
        <v>13.24</v>
      </c>
      <c r="T202" s="30">
        <v>10.71</v>
      </c>
      <c r="U202" s="30">
        <v>80.900000000000006</v>
      </c>
    </row>
    <row r="203" spans="1:21" x14ac:dyDescent="0.25">
      <c r="A203" s="16" t="s">
        <v>1677</v>
      </c>
      <c r="B203" s="16" t="s">
        <v>221</v>
      </c>
      <c r="C203" s="16" t="s">
        <v>221</v>
      </c>
      <c r="D203" s="16" t="s">
        <v>8378</v>
      </c>
      <c r="E203" s="74" t="s">
        <v>1531</v>
      </c>
      <c r="F203" s="16">
        <v>1</v>
      </c>
      <c r="G203" s="16">
        <v>1</v>
      </c>
      <c r="H203" s="29">
        <v>24.22</v>
      </c>
      <c r="I203" s="29">
        <v>24.22</v>
      </c>
      <c r="J203" s="29">
        <v>19.489999999999998</v>
      </c>
      <c r="K203" s="29">
        <v>66.84</v>
      </c>
      <c r="L203" s="29">
        <v>176.71</v>
      </c>
      <c r="M203" s="29">
        <v>4.63</v>
      </c>
      <c r="N203" s="29">
        <v>10.3</v>
      </c>
      <c r="O203" s="29">
        <v>130.63</v>
      </c>
      <c r="P203" s="29">
        <v>15.01</v>
      </c>
      <c r="Q203" s="29">
        <v>0.8</v>
      </c>
      <c r="R203" s="29">
        <v>0.65</v>
      </c>
      <c r="S203" s="29">
        <v>16.12</v>
      </c>
      <c r="T203" s="29">
        <v>12.95</v>
      </c>
      <c r="U203" s="29">
        <v>82.73</v>
      </c>
    </row>
    <row r="204" spans="1:21" x14ac:dyDescent="0.25">
      <c r="A204" s="17" t="s">
        <v>1677</v>
      </c>
      <c r="B204" s="17" t="s">
        <v>221</v>
      </c>
      <c r="C204" s="17" t="s">
        <v>221</v>
      </c>
      <c r="D204" s="17" t="s">
        <v>2248</v>
      </c>
      <c r="E204" s="73" t="s">
        <v>8527</v>
      </c>
      <c r="F204" s="17">
        <v>60</v>
      </c>
      <c r="G204" s="17">
        <v>17</v>
      </c>
      <c r="H204" s="30">
        <v>1815.38</v>
      </c>
      <c r="I204" s="30">
        <v>512.91</v>
      </c>
      <c r="J204" s="30">
        <v>14.15</v>
      </c>
      <c r="K204" s="30">
        <v>44.9</v>
      </c>
      <c r="L204" s="30">
        <v>172.74</v>
      </c>
      <c r="M204" s="30">
        <v>5.17</v>
      </c>
      <c r="N204" s="30">
        <v>0.9</v>
      </c>
      <c r="O204" s="30">
        <v>93.18</v>
      </c>
      <c r="P204" s="30">
        <v>14.7</v>
      </c>
      <c r="Q204" s="30">
        <v>0.96</v>
      </c>
      <c r="R204" s="30">
        <v>0.77</v>
      </c>
      <c r="S204" s="30">
        <v>11.07</v>
      </c>
      <c r="T204" s="30">
        <v>8.94</v>
      </c>
      <c r="U204" s="30">
        <v>78.22</v>
      </c>
    </row>
    <row r="205" spans="1:21" x14ac:dyDescent="0.25">
      <c r="A205" s="16" t="s">
        <v>1677</v>
      </c>
      <c r="B205" s="16" t="s">
        <v>221</v>
      </c>
      <c r="C205" s="16" t="s">
        <v>221</v>
      </c>
      <c r="D205" s="16" t="s">
        <v>6473</v>
      </c>
      <c r="E205" s="74" t="s">
        <v>8527</v>
      </c>
      <c r="F205" s="16">
        <v>24</v>
      </c>
      <c r="G205" s="16">
        <v>13</v>
      </c>
      <c r="H205" s="29">
        <v>683.04</v>
      </c>
      <c r="I205" s="29">
        <v>363.48</v>
      </c>
      <c r="J205" s="29">
        <v>14.94</v>
      </c>
      <c r="K205" s="29">
        <v>46.06</v>
      </c>
      <c r="L205" s="29">
        <v>172.46</v>
      </c>
      <c r="M205" s="29">
        <v>4.54</v>
      </c>
      <c r="N205" s="29">
        <v>46.91</v>
      </c>
      <c r="O205" s="29">
        <v>95.79</v>
      </c>
      <c r="P205" s="29">
        <v>14.67</v>
      </c>
      <c r="Q205" s="29">
        <v>1.04</v>
      </c>
      <c r="R205" s="29">
        <v>0.84</v>
      </c>
      <c r="S205" s="29">
        <v>11.32</v>
      </c>
      <c r="T205" s="29">
        <v>9.15</v>
      </c>
      <c r="U205" s="29">
        <v>75.760000000000005</v>
      </c>
    </row>
    <row r="206" spans="1:21" x14ac:dyDescent="0.25">
      <c r="A206" s="17" t="s">
        <v>1677</v>
      </c>
      <c r="B206" s="17" t="s">
        <v>221</v>
      </c>
      <c r="C206" s="17" t="s">
        <v>221</v>
      </c>
      <c r="D206" s="17" t="s">
        <v>6745</v>
      </c>
      <c r="E206" s="73" t="s">
        <v>8527</v>
      </c>
      <c r="F206" s="17">
        <v>18</v>
      </c>
      <c r="G206" s="17">
        <v>12</v>
      </c>
      <c r="H206" s="30">
        <v>533.70000000000005</v>
      </c>
      <c r="I206" s="30">
        <v>348.48</v>
      </c>
      <c r="J206" s="30">
        <v>16.8</v>
      </c>
      <c r="K206" s="30">
        <v>56.47</v>
      </c>
      <c r="L206" s="30">
        <v>180.92</v>
      </c>
      <c r="M206" s="30">
        <v>4.59</v>
      </c>
      <c r="N206" s="30">
        <v>12.66</v>
      </c>
      <c r="O206" s="30">
        <v>111.95</v>
      </c>
      <c r="P206" s="30">
        <v>15.35</v>
      </c>
      <c r="Q206" s="30">
        <v>0.83</v>
      </c>
      <c r="R206" s="30">
        <v>0.66</v>
      </c>
      <c r="S206" s="30">
        <v>13.77</v>
      </c>
      <c r="T206" s="30">
        <v>10.99</v>
      </c>
      <c r="U206" s="30">
        <v>81.98</v>
      </c>
    </row>
    <row r="207" spans="1:21" x14ac:dyDescent="0.25">
      <c r="A207" s="16" t="s">
        <v>1677</v>
      </c>
      <c r="B207" s="16" t="s">
        <v>221</v>
      </c>
      <c r="C207" s="16" t="s">
        <v>221</v>
      </c>
      <c r="D207" s="16" t="s">
        <v>3693</v>
      </c>
      <c r="E207" s="74" t="s">
        <v>8527</v>
      </c>
      <c r="F207" s="16">
        <v>34</v>
      </c>
      <c r="G207" s="16">
        <v>12</v>
      </c>
      <c r="H207" s="29">
        <v>971.1</v>
      </c>
      <c r="I207" s="29">
        <v>335.45</v>
      </c>
      <c r="J207" s="29">
        <v>13</v>
      </c>
      <c r="K207" s="29">
        <v>40.57</v>
      </c>
      <c r="L207" s="29">
        <v>179.86</v>
      </c>
      <c r="M207" s="29">
        <v>4.21</v>
      </c>
      <c r="N207" s="29">
        <v>10.76</v>
      </c>
      <c r="O207" s="29">
        <v>84.61</v>
      </c>
      <c r="P207" s="29">
        <v>15.26</v>
      </c>
      <c r="Q207" s="29">
        <v>0.99</v>
      </c>
      <c r="R207" s="29">
        <v>0.79</v>
      </c>
      <c r="S207" s="29">
        <v>10.050000000000001</v>
      </c>
      <c r="T207" s="29">
        <v>8.0299999999999994</v>
      </c>
      <c r="U207" s="29">
        <v>77.290000000000006</v>
      </c>
    </row>
    <row r="208" spans="1:21" x14ac:dyDescent="0.25">
      <c r="A208" s="17" t="s">
        <v>1677</v>
      </c>
      <c r="B208" s="17" t="s">
        <v>221</v>
      </c>
      <c r="C208" s="17" t="s">
        <v>221</v>
      </c>
      <c r="D208" s="17" t="s">
        <v>4172</v>
      </c>
      <c r="E208" s="73" t="s">
        <v>8527</v>
      </c>
      <c r="F208" s="17">
        <v>60</v>
      </c>
      <c r="G208" s="17">
        <v>23</v>
      </c>
      <c r="H208" s="30">
        <v>1824.4</v>
      </c>
      <c r="I208" s="30">
        <v>703.73</v>
      </c>
      <c r="J208" s="30">
        <v>17.91</v>
      </c>
      <c r="K208" s="30">
        <v>60.59</v>
      </c>
      <c r="L208" s="30">
        <v>178.42</v>
      </c>
      <c r="M208" s="30">
        <v>4.8</v>
      </c>
      <c r="N208" s="30">
        <v>12.37</v>
      </c>
      <c r="O208" s="30">
        <v>119.56</v>
      </c>
      <c r="P208" s="30">
        <v>15.15</v>
      </c>
      <c r="Q208" s="30">
        <v>0.82</v>
      </c>
      <c r="R208" s="30">
        <v>0.66</v>
      </c>
      <c r="S208" s="30">
        <v>14.71</v>
      </c>
      <c r="T208" s="30">
        <v>11.79</v>
      </c>
      <c r="U208" s="30">
        <v>82.14</v>
      </c>
    </row>
    <row r="209" spans="1:21" x14ac:dyDescent="0.25">
      <c r="A209" s="16" t="s">
        <v>1677</v>
      </c>
      <c r="B209" s="16" t="s">
        <v>221</v>
      </c>
      <c r="C209" s="16" t="s">
        <v>221</v>
      </c>
      <c r="D209" s="16" t="s">
        <v>4884</v>
      </c>
      <c r="E209" s="74" t="s">
        <v>8527</v>
      </c>
      <c r="F209" s="16">
        <v>6</v>
      </c>
      <c r="G209" s="16">
        <v>3</v>
      </c>
      <c r="H209" s="29">
        <v>166.84</v>
      </c>
      <c r="I209" s="29">
        <v>85.37</v>
      </c>
      <c r="J209" s="29">
        <v>16.52</v>
      </c>
      <c r="K209" s="29">
        <v>56.04</v>
      </c>
      <c r="L209" s="29">
        <v>174.93</v>
      </c>
      <c r="M209" s="29">
        <v>4.1500000000000004</v>
      </c>
      <c r="N209" s="29">
        <v>0</v>
      </c>
      <c r="O209" s="29">
        <v>112.01</v>
      </c>
      <c r="P209" s="29">
        <v>14.87</v>
      </c>
      <c r="Q209" s="29">
        <v>0.8</v>
      </c>
      <c r="R209" s="29">
        <v>0.64</v>
      </c>
      <c r="S209" s="29">
        <v>13.68</v>
      </c>
      <c r="T209" s="29">
        <v>11.02</v>
      </c>
      <c r="U209" s="29">
        <v>82.83</v>
      </c>
    </row>
    <row r="210" spans="1:21" x14ac:dyDescent="0.25">
      <c r="A210" s="17" t="s">
        <v>1677</v>
      </c>
      <c r="B210" s="17" t="s">
        <v>221</v>
      </c>
      <c r="C210" s="17" t="s">
        <v>221</v>
      </c>
      <c r="D210" s="17" t="s">
        <v>7673</v>
      </c>
      <c r="E210" s="73" t="s">
        <v>8527</v>
      </c>
      <c r="F210" s="17">
        <v>28</v>
      </c>
      <c r="G210" s="17">
        <v>11</v>
      </c>
      <c r="H210" s="30">
        <v>857.62</v>
      </c>
      <c r="I210" s="30">
        <v>334.02</v>
      </c>
      <c r="J210" s="30">
        <v>17.89</v>
      </c>
      <c r="K210" s="30">
        <v>59.95</v>
      </c>
      <c r="L210" s="30">
        <v>174.19</v>
      </c>
      <c r="M210" s="30">
        <v>4.9000000000000004</v>
      </c>
      <c r="N210" s="30">
        <v>6.26</v>
      </c>
      <c r="O210" s="30">
        <v>119.28</v>
      </c>
      <c r="P210" s="30">
        <v>14.81</v>
      </c>
      <c r="Q210" s="30">
        <v>0.85</v>
      </c>
      <c r="R210" s="30">
        <v>0.69</v>
      </c>
      <c r="S210" s="30">
        <v>14.56</v>
      </c>
      <c r="T210" s="30">
        <v>11.73</v>
      </c>
      <c r="U210" s="30">
        <v>81.37</v>
      </c>
    </row>
    <row r="211" spans="1:21" x14ac:dyDescent="0.25">
      <c r="A211" s="16" t="s">
        <v>1677</v>
      </c>
      <c r="B211" s="16" t="s">
        <v>221</v>
      </c>
      <c r="C211" s="16" t="s">
        <v>221</v>
      </c>
      <c r="D211" s="16" t="s">
        <v>5603</v>
      </c>
      <c r="E211" s="74" t="s">
        <v>8527</v>
      </c>
      <c r="F211" s="16">
        <v>40</v>
      </c>
      <c r="G211" s="16">
        <v>11</v>
      </c>
      <c r="H211" s="29">
        <v>1238.5</v>
      </c>
      <c r="I211" s="29">
        <v>330</v>
      </c>
      <c r="J211" s="29">
        <v>15.82</v>
      </c>
      <c r="K211" s="29">
        <v>50.47</v>
      </c>
      <c r="L211" s="29">
        <v>180.04</v>
      </c>
      <c r="M211" s="29">
        <v>4.72</v>
      </c>
      <c r="N211" s="29">
        <v>21.33</v>
      </c>
      <c r="O211" s="29">
        <v>102.17</v>
      </c>
      <c r="P211" s="29">
        <v>15.28</v>
      </c>
      <c r="Q211" s="29">
        <v>0.96</v>
      </c>
      <c r="R211" s="29">
        <v>0.77</v>
      </c>
      <c r="S211" s="29">
        <v>12.36</v>
      </c>
      <c r="T211" s="29">
        <v>9.8800000000000008</v>
      </c>
      <c r="U211" s="29">
        <v>78.12</v>
      </c>
    </row>
    <row r="212" spans="1:21" x14ac:dyDescent="0.25">
      <c r="A212" s="17" t="s">
        <v>1677</v>
      </c>
      <c r="B212" s="17" t="s">
        <v>221</v>
      </c>
      <c r="C212" s="17" t="s">
        <v>221</v>
      </c>
      <c r="D212" s="17" t="s">
        <v>8526</v>
      </c>
      <c r="E212" s="73" t="s">
        <v>8527</v>
      </c>
      <c r="F212" s="17">
        <v>36</v>
      </c>
      <c r="G212" s="17">
        <v>14</v>
      </c>
      <c r="H212" s="30">
        <v>1130.22</v>
      </c>
      <c r="I212" s="30">
        <v>445.9</v>
      </c>
      <c r="J212" s="30">
        <v>15.67</v>
      </c>
      <c r="K212" s="30">
        <v>50.79</v>
      </c>
      <c r="L212" s="30">
        <v>168.4</v>
      </c>
      <c r="M212" s="30">
        <v>5.0199999999999996</v>
      </c>
      <c r="N212" s="30">
        <v>3.53</v>
      </c>
      <c r="O212" s="30">
        <v>104.22</v>
      </c>
      <c r="P212" s="30">
        <v>14.35</v>
      </c>
      <c r="Q212" s="30">
        <v>0.92</v>
      </c>
      <c r="R212" s="30">
        <v>0.75</v>
      </c>
      <c r="S212" s="30">
        <v>12.44</v>
      </c>
      <c r="T212" s="30">
        <v>10.11</v>
      </c>
      <c r="U212" s="30">
        <v>79.41</v>
      </c>
    </row>
    <row r="213" spans="1:21" x14ac:dyDescent="0.25">
      <c r="A213" s="16" t="s">
        <v>1677</v>
      </c>
      <c r="B213" s="16" t="s">
        <v>221</v>
      </c>
      <c r="C213" s="16" t="s">
        <v>221</v>
      </c>
      <c r="D213" s="16" t="s">
        <v>1803</v>
      </c>
      <c r="E213" s="74" t="s">
        <v>1562</v>
      </c>
      <c r="F213" s="16">
        <v>8</v>
      </c>
      <c r="G213" s="16">
        <v>6</v>
      </c>
      <c r="H213" s="29">
        <v>222.51</v>
      </c>
      <c r="I213" s="29">
        <v>165.71</v>
      </c>
      <c r="J213" s="29">
        <v>15.36</v>
      </c>
      <c r="K213" s="29">
        <v>50.2</v>
      </c>
      <c r="L213" s="29">
        <v>176.21</v>
      </c>
      <c r="M213" s="29">
        <v>5.25</v>
      </c>
      <c r="N213" s="29">
        <v>0</v>
      </c>
      <c r="O213" s="29">
        <v>101.88</v>
      </c>
      <c r="P213" s="29">
        <v>14.97</v>
      </c>
      <c r="Q213" s="29">
        <v>0.89</v>
      </c>
      <c r="R213" s="29">
        <v>0.72</v>
      </c>
      <c r="S213" s="29">
        <v>12.32</v>
      </c>
      <c r="T213" s="29">
        <v>9.9</v>
      </c>
      <c r="U213" s="29">
        <v>80.180000000000007</v>
      </c>
    </row>
    <row r="214" spans="1:21" x14ac:dyDescent="0.25">
      <c r="A214" s="17" t="s">
        <v>1677</v>
      </c>
      <c r="B214" s="17" t="s">
        <v>221</v>
      </c>
      <c r="C214" s="17" t="s">
        <v>221</v>
      </c>
      <c r="D214" s="17" t="s">
        <v>2248</v>
      </c>
      <c r="E214" s="73" t="s">
        <v>1562</v>
      </c>
      <c r="F214" s="17">
        <v>64</v>
      </c>
      <c r="G214" s="17">
        <v>21</v>
      </c>
      <c r="H214" s="30">
        <v>2034.79</v>
      </c>
      <c r="I214" s="30">
        <v>643.57000000000005</v>
      </c>
      <c r="J214" s="30">
        <v>15.18</v>
      </c>
      <c r="K214" s="30">
        <v>47.15</v>
      </c>
      <c r="L214" s="30">
        <v>179.34</v>
      </c>
      <c r="M214" s="30">
        <v>4.79</v>
      </c>
      <c r="N214" s="30">
        <v>11.25</v>
      </c>
      <c r="O214" s="30">
        <v>96.71</v>
      </c>
      <c r="P214" s="30">
        <v>15.22</v>
      </c>
      <c r="Q214" s="30">
        <v>1.03</v>
      </c>
      <c r="R214" s="30">
        <v>0.82</v>
      </c>
      <c r="S214" s="30">
        <v>11.58</v>
      </c>
      <c r="T214" s="30">
        <v>9.26</v>
      </c>
      <c r="U214" s="30">
        <v>76.25</v>
      </c>
    </row>
    <row r="215" spans="1:21" x14ac:dyDescent="0.25">
      <c r="A215" s="16" t="s">
        <v>1677</v>
      </c>
      <c r="B215" s="16" t="s">
        <v>221</v>
      </c>
      <c r="C215" s="16" t="s">
        <v>221</v>
      </c>
      <c r="D215" s="16" t="s">
        <v>6473</v>
      </c>
      <c r="E215" s="74" t="s">
        <v>1562</v>
      </c>
      <c r="F215" s="16">
        <v>44</v>
      </c>
      <c r="G215" s="16">
        <v>11</v>
      </c>
      <c r="H215" s="29">
        <v>1233.6199999999999</v>
      </c>
      <c r="I215" s="29">
        <v>276.58999999999997</v>
      </c>
      <c r="J215" s="29">
        <v>16.62</v>
      </c>
      <c r="K215" s="29">
        <v>55.44</v>
      </c>
      <c r="L215" s="29">
        <v>177.22</v>
      </c>
      <c r="M215" s="29">
        <v>4.9400000000000004</v>
      </c>
      <c r="N215" s="29">
        <v>7.19</v>
      </c>
      <c r="O215" s="29">
        <v>110.82</v>
      </c>
      <c r="P215" s="29">
        <v>15.05</v>
      </c>
      <c r="Q215" s="29">
        <v>0.85</v>
      </c>
      <c r="R215" s="29">
        <v>0.68</v>
      </c>
      <c r="S215" s="29">
        <v>13.53</v>
      </c>
      <c r="T215" s="29">
        <v>10.86</v>
      </c>
      <c r="U215" s="29">
        <v>81.42</v>
      </c>
    </row>
    <row r="216" spans="1:21" x14ac:dyDescent="0.25">
      <c r="A216" s="17" t="s">
        <v>1677</v>
      </c>
      <c r="B216" s="17" t="s">
        <v>221</v>
      </c>
      <c r="C216" s="17" t="s">
        <v>221</v>
      </c>
      <c r="D216" s="17" t="s">
        <v>6745</v>
      </c>
      <c r="E216" s="73" t="s">
        <v>1562</v>
      </c>
      <c r="F216" s="17">
        <v>24</v>
      </c>
      <c r="G216" s="17">
        <v>10</v>
      </c>
      <c r="H216" s="30">
        <v>706.8</v>
      </c>
      <c r="I216" s="30">
        <v>293.95</v>
      </c>
      <c r="J216" s="30">
        <v>16.350000000000001</v>
      </c>
      <c r="K216" s="30">
        <v>48.32</v>
      </c>
      <c r="L216" s="30">
        <v>182.98</v>
      </c>
      <c r="M216" s="30">
        <v>4.95</v>
      </c>
      <c r="N216" s="30">
        <v>10.73</v>
      </c>
      <c r="O216" s="30">
        <v>98.99</v>
      </c>
      <c r="P216" s="30">
        <v>15.51</v>
      </c>
      <c r="Q216" s="30">
        <v>1.1599999999999999</v>
      </c>
      <c r="R216" s="30">
        <v>0.93</v>
      </c>
      <c r="S216" s="30">
        <v>11.81</v>
      </c>
      <c r="T216" s="30">
        <v>9.4</v>
      </c>
      <c r="U216" s="30">
        <v>72.209999999999994</v>
      </c>
    </row>
    <row r="217" spans="1:21" x14ac:dyDescent="0.25">
      <c r="A217" s="16" t="s">
        <v>1677</v>
      </c>
      <c r="B217" s="16" t="s">
        <v>221</v>
      </c>
      <c r="C217" s="16" t="s">
        <v>221</v>
      </c>
      <c r="D217" s="16" t="s">
        <v>3693</v>
      </c>
      <c r="E217" s="74" t="s">
        <v>1562</v>
      </c>
      <c r="F217" s="16">
        <v>19</v>
      </c>
      <c r="G217" s="16">
        <v>11</v>
      </c>
      <c r="H217" s="29">
        <v>522.5</v>
      </c>
      <c r="I217" s="29">
        <v>299.87</v>
      </c>
      <c r="J217" s="29">
        <v>14.87</v>
      </c>
      <c r="K217" s="29">
        <v>47.26</v>
      </c>
      <c r="L217" s="29">
        <v>181.89</v>
      </c>
      <c r="M217" s="29">
        <v>4.3099999999999996</v>
      </c>
      <c r="N217" s="29">
        <v>0</v>
      </c>
      <c r="O217" s="29">
        <v>96.21</v>
      </c>
      <c r="P217" s="29">
        <v>15.43</v>
      </c>
      <c r="Q217" s="29">
        <v>0.96</v>
      </c>
      <c r="R217" s="29">
        <v>0.77</v>
      </c>
      <c r="S217" s="29">
        <v>11.62</v>
      </c>
      <c r="T217" s="29">
        <v>9.26</v>
      </c>
      <c r="U217" s="29">
        <v>78.12</v>
      </c>
    </row>
    <row r="218" spans="1:21" x14ac:dyDescent="0.25">
      <c r="A218" s="17" t="s">
        <v>1677</v>
      </c>
      <c r="B218" s="17" t="s">
        <v>221</v>
      </c>
      <c r="C218" s="17" t="s">
        <v>221</v>
      </c>
      <c r="D218" s="17" t="s">
        <v>7236</v>
      </c>
      <c r="E218" s="73" t="s">
        <v>1562</v>
      </c>
      <c r="F218" s="17">
        <v>54</v>
      </c>
      <c r="G218" s="17">
        <v>16</v>
      </c>
      <c r="H218" s="30">
        <v>1442.92</v>
      </c>
      <c r="I218" s="30">
        <v>426.51</v>
      </c>
      <c r="J218" s="30">
        <v>14.39</v>
      </c>
      <c r="K218" s="30">
        <v>43.31</v>
      </c>
      <c r="L218" s="30">
        <v>187.04</v>
      </c>
      <c r="M218" s="30">
        <v>4.51</v>
      </c>
      <c r="N218" s="30">
        <v>7.83</v>
      </c>
      <c r="O218" s="30">
        <v>89.25</v>
      </c>
      <c r="P218" s="30">
        <v>15.84</v>
      </c>
      <c r="Q218" s="30">
        <v>1.1000000000000001</v>
      </c>
      <c r="R218" s="30">
        <v>0.87</v>
      </c>
      <c r="S218" s="30">
        <v>10.67</v>
      </c>
      <c r="T218" s="30">
        <v>8.44</v>
      </c>
      <c r="U218" s="30">
        <v>74.12</v>
      </c>
    </row>
    <row r="219" spans="1:21" x14ac:dyDescent="0.25">
      <c r="A219" s="16" t="s">
        <v>1677</v>
      </c>
      <c r="B219" s="16" t="s">
        <v>221</v>
      </c>
      <c r="C219" s="16" t="s">
        <v>221</v>
      </c>
      <c r="D219" s="16" t="s">
        <v>4172</v>
      </c>
      <c r="E219" s="74" t="s">
        <v>1562</v>
      </c>
      <c r="F219" s="16">
        <v>67</v>
      </c>
      <c r="G219" s="16">
        <v>15</v>
      </c>
      <c r="H219" s="29">
        <v>1975.22</v>
      </c>
      <c r="I219" s="29">
        <v>447.49</v>
      </c>
      <c r="J219" s="29">
        <v>17.059999999999999</v>
      </c>
      <c r="K219" s="29">
        <v>58.59</v>
      </c>
      <c r="L219" s="29">
        <v>183.4</v>
      </c>
      <c r="M219" s="29">
        <v>4.74</v>
      </c>
      <c r="N219" s="29">
        <v>0</v>
      </c>
      <c r="O219" s="29">
        <v>114.98</v>
      </c>
      <c r="P219" s="29">
        <v>15.55</v>
      </c>
      <c r="Q219" s="29">
        <v>0.77</v>
      </c>
      <c r="R219" s="29">
        <v>0.61</v>
      </c>
      <c r="S219" s="29">
        <v>14.27</v>
      </c>
      <c r="T219" s="29">
        <v>11.36</v>
      </c>
      <c r="U219" s="29">
        <v>83.67</v>
      </c>
    </row>
    <row r="220" spans="1:21" x14ac:dyDescent="0.25">
      <c r="A220" s="17" t="s">
        <v>1677</v>
      </c>
      <c r="B220" s="17" t="s">
        <v>221</v>
      </c>
      <c r="C220" s="17" t="s">
        <v>221</v>
      </c>
      <c r="D220" s="17" t="s">
        <v>4884</v>
      </c>
      <c r="E220" s="73" t="s">
        <v>1562</v>
      </c>
      <c r="F220" s="17">
        <v>35</v>
      </c>
      <c r="G220" s="17">
        <v>14</v>
      </c>
      <c r="H220" s="30">
        <v>1008.6</v>
      </c>
      <c r="I220" s="30">
        <v>405.19</v>
      </c>
      <c r="J220" s="30">
        <v>16.63</v>
      </c>
      <c r="K220" s="30">
        <v>54.22</v>
      </c>
      <c r="L220" s="30">
        <v>190.65</v>
      </c>
      <c r="M220" s="30">
        <v>4.4000000000000004</v>
      </c>
      <c r="N220" s="30">
        <v>0</v>
      </c>
      <c r="O220" s="30">
        <v>106.9</v>
      </c>
      <c r="P220" s="30">
        <v>16.13</v>
      </c>
      <c r="Q220" s="30">
        <v>0.91</v>
      </c>
      <c r="R220" s="30">
        <v>0.72</v>
      </c>
      <c r="S220" s="30">
        <v>13.23</v>
      </c>
      <c r="T220" s="30">
        <v>10.42</v>
      </c>
      <c r="U220" s="30">
        <v>79.569999999999993</v>
      </c>
    </row>
    <row r="221" spans="1:21" x14ac:dyDescent="0.25">
      <c r="A221" s="16" t="s">
        <v>1677</v>
      </c>
      <c r="B221" s="16" t="s">
        <v>221</v>
      </c>
      <c r="C221" s="16" t="s">
        <v>221</v>
      </c>
      <c r="D221" s="16" t="s">
        <v>7673</v>
      </c>
      <c r="E221" s="74" t="s">
        <v>1562</v>
      </c>
      <c r="F221" s="16">
        <v>38</v>
      </c>
      <c r="G221" s="16">
        <v>8</v>
      </c>
      <c r="H221" s="29">
        <v>1183.78</v>
      </c>
      <c r="I221" s="29">
        <v>214.2</v>
      </c>
      <c r="J221" s="29">
        <v>17.899999999999999</v>
      </c>
      <c r="K221" s="29">
        <v>50.1</v>
      </c>
      <c r="L221" s="29">
        <v>177.27</v>
      </c>
      <c r="M221" s="29">
        <v>4.67</v>
      </c>
      <c r="N221" s="29">
        <v>7.07</v>
      </c>
      <c r="O221" s="29">
        <v>103.64</v>
      </c>
      <c r="P221" s="29">
        <v>15.06</v>
      </c>
      <c r="Q221" s="29">
        <v>1.31</v>
      </c>
      <c r="R221" s="29">
        <v>1.05</v>
      </c>
      <c r="S221" s="29">
        <v>12.16</v>
      </c>
      <c r="T221" s="29">
        <v>9.76</v>
      </c>
      <c r="U221" s="29">
        <v>67.959999999999994</v>
      </c>
    </row>
    <row r="222" spans="1:21" x14ac:dyDescent="0.25">
      <c r="A222" s="17" t="s">
        <v>1677</v>
      </c>
      <c r="B222" s="17" t="s">
        <v>221</v>
      </c>
      <c r="C222" s="17" t="s">
        <v>221</v>
      </c>
      <c r="D222" s="17" t="s">
        <v>5194</v>
      </c>
      <c r="E222" s="73" t="s">
        <v>1562</v>
      </c>
      <c r="F222" s="17">
        <v>16</v>
      </c>
      <c r="G222" s="17">
        <v>8</v>
      </c>
      <c r="H222" s="30">
        <v>383.74</v>
      </c>
      <c r="I222" s="30">
        <v>171.71</v>
      </c>
      <c r="J222" s="30">
        <v>16.18</v>
      </c>
      <c r="K222" s="30">
        <v>52.86</v>
      </c>
      <c r="L222" s="30">
        <v>174.21</v>
      </c>
      <c r="M222" s="30">
        <v>4.88</v>
      </c>
      <c r="N222" s="30">
        <v>6.63</v>
      </c>
      <c r="O222" s="30">
        <v>106.98</v>
      </c>
      <c r="P222" s="30">
        <v>14.81</v>
      </c>
      <c r="Q222" s="30">
        <v>0.9</v>
      </c>
      <c r="R222" s="30">
        <v>0.73</v>
      </c>
      <c r="S222" s="30">
        <v>12.92</v>
      </c>
      <c r="T222" s="30">
        <v>10.42</v>
      </c>
      <c r="U222" s="30">
        <v>79.88</v>
      </c>
    </row>
    <row r="223" spans="1:21" x14ac:dyDescent="0.25">
      <c r="A223" s="16" t="s">
        <v>1677</v>
      </c>
      <c r="B223" s="16" t="s">
        <v>221</v>
      </c>
      <c r="C223" s="16" t="s">
        <v>221</v>
      </c>
      <c r="D223" s="16" t="s">
        <v>5603</v>
      </c>
      <c r="E223" s="74" t="s">
        <v>1562</v>
      </c>
      <c r="F223" s="16">
        <v>4</v>
      </c>
      <c r="G223" s="16">
        <v>0</v>
      </c>
      <c r="H223" s="29">
        <v>112.6</v>
      </c>
      <c r="I223" s="29">
        <v>0</v>
      </c>
      <c r="J223" s="29">
        <v>0</v>
      </c>
      <c r="K223" s="29">
        <v>0</v>
      </c>
      <c r="L223" s="29">
        <v>0</v>
      </c>
      <c r="M223" s="29">
        <v>0</v>
      </c>
      <c r="N223" s="29">
        <v>0</v>
      </c>
      <c r="O223" s="29">
        <v>0</v>
      </c>
      <c r="P223" s="29">
        <v>0</v>
      </c>
      <c r="Q223" s="29">
        <v>0</v>
      </c>
      <c r="R223" s="29">
        <v>0</v>
      </c>
      <c r="S223" s="29">
        <v>0</v>
      </c>
      <c r="T223" s="29">
        <v>0</v>
      </c>
      <c r="U223" s="29">
        <v>0</v>
      </c>
    </row>
    <row r="224" spans="1:21" x14ac:dyDescent="0.25">
      <c r="A224" s="17" t="s">
        <v>1677</v>
      </c>
      <c r="B224" s="17" t="s">
        <v>221</v>
      </c>
      <c r="C224" s="17" t="s">
        <v>221</v>
      </c>
      <c r="D224" s="17" t="s">
        <v>8526</v>
      </c>
      <c r="E224" s="73" t="s">
        <v>1562</v>
      </c>
      <c r="F224" s="17">
        <v>35</v>
      </c>
      <c r="G224" s="17">
        <v>10</v>
      </c>
      <c r="H224" s="30">
        <v>1082.5999999999999</v>
      </c>
      <c r="I224" s="30">
        <v>298.83999999999997</v>
      </c>
      <c r="J224" s="30">
        <v>17.12</v>
      </c>
      <c r="K224" s="30">
        <v>53.89</v>
      </c>
      <c r="L224" s="30">
        <v>178.03</v>
      </c>
      <c r="M224" s="30">
        <v>4.82</v>
      </c>
      <c r="N224" s="30">
        <v>6.63</v>
      </c>
      <c r="O224" s="30">
        <v>108.76</v>
      </c>
      <c r="P224" s="30">
        <v>15.12</v>
      </c>
      <c r="Q224" s="30">
        <v>1.01</v>
      </c>
      <c r="R224" s="30">
        <v>0.81</v>
      </c>
      <c r="S224" s="30">
        <v>13.13</v>
      </c>
      <c r="T224" s="30">
        <v>10.52</v>
      </c>
      <c r="U224" s="30">
        <v>76.67</v>
      </c>
    </row>
    <row r="225" spans="1:21" x14ac:dyDescent="0.25">
      <c r="A225" s="16" t="s">
        <v>1677</v>
      </c>
      <c r="B225" s="16" t="s">
        <v>221</v>
      </c>
      <c r="C225" s="16" t="s">
        <v>221</v>
      </c>
      <c r="D225" s="16" t="s">
        <v>1803</v>
      </c>
      <c r="E225" s="74" t="s">
        <v>1456</v>
      </c>
      <c r="F225" s="16">
        <v>47</v>
      </c>
      <c r="G225" s="16">
        <v>14</v>
      </c>
      <c r="H225" s="29">
        <v>1387.38</v>
      </c>
      <c r="I225" s="29">
        <v>412.78</v>
      </c>
      <c r="J225" s="29">
        <v>15.68</v>
      </c>
      <c r="K225" s="29">
        <v>51.22</v>
      </c>
      <c r="L225" s="29">
        <v>173.55</v>
      </c>
      <c r="M225" s="29">
        <v>5.08</v>
      </c>
      <c r="N225" s="29">
        <v>12.4</v>
      </c>
      <c r="O225" s="29">
        <v>104.12</v>
      </c>
      <c r="P225" s="29">
        <v>14.76</v>
      </c>
      <c r="Q225" s="29">
        <v>0.9</v>
      </c>
      <c r="R225" s="29">
        <v>0.72</v>
      </c>
      <c r="S225" s="29">
        <v>12.55</v>
      </c>
      <c r="T225" s="29">
        <v>10.119999999999999</v>
      </c>
      <c r="U225" s="29">
        <v>80.03</v>
      </c>
    </row>
    <row r="226" spans="1:21" x14ac:dyDescent="0.25">
      <c r="A226" s="17" t="s">
        <v>1677</v>
      </c>
      <c r="B226" s="17" t="s">
        <v>221</v>
      </c>
      <c r="C226" s="17" t="s">
        <v>221</v>
      </c>
      <c r="D226" s="17" t="s">
        <v>1939</v>
      </c>
      <c r="E226" s="73" t="s">
        <v>1456</v>
      </c>
      <c r="F226" s="17">
        <v>24</v>
      </c>
      <c r="G226" s="17">
        <v>7</v>
      </c>
      <c r="H226" s="30">
        <v>770.52</v>
      </c>
      <c r="I226" s="30">
        <v>225.91</v>
      </c>
      <c r="J226" s="30">
        <v>16.690000000000001</v>
      </c>
      <c r="K226" s="30">
        <v>57.61</v>
      </c>
      <c r="L226" s="30">
        <v>159.82</v>
      </c>
      <c r="M226" s="30">
        <v>4.59</v>
      </c>
      <c r="N226" s="30">
        <v>0</v>
      </c>
      <c r="O226" s="30">
        <v>117.03</v>
      </c>
      <c r="P226" s="30">
        <v>13.66</v>
      </c>
      <c r="Q226" s="30">
        <v>0.75</v>
      </c>
      <c r="R226" s="30">
        <v>0.62</v>
      </c>
      <c r="S226" s="30">
        <v>14.06</v>
      </c>
      <c r="T226" s="30">
        <v>11.56</v>
      </c>
      <c r="U226" s="30">
        <v>84.23</v>
      </c>
    </row>
    <row r="227" spans="1:21" x14ac:dyDescent="0.25">
      <c r="A227" s="16" t="s">
        <v>1677</v>
      </c>
      <c r="B227" s="16" t="s">
        <v>221</v>
      </c>
      <c r="C227" s="16" t="s">
        <v>221</v>
      </c>
      <c r="D227" s="16" t="s">
        <v>2248</v>
      </c>
      <c r="E227" s="74" t="s">
        <v>1456</v>
      </c>
      <c r="F227" s="16">
        <v>4</v>
      </c>
      <c r="G227" s="16">
        <v>4</v>
      </c>
      <c r="H227" s="29">
        <v>124.14</v>
      </c>
      <c r="I227" s="29">
        <v>124.14</v>
      </c>
      <c r="J227" s="29">
        <v>14.97</v>
      </c>
      <c r="K227" s="29">
        <v>50.05</v>
      </c>
      <c r="L227" s="29">
        <v>164.96</v>
      </c>
      <c r="M227" s="29">
        <v>5.12</v>
      </c>
      <c r="N227" s="29">
        <v>0</v>
      </c>
      <c r="O227" s="29">
        <v>102.88</v>
      </c>
      <c r="P227" s="29">
        <v>14.07</v>
      </c>
      <c r="Q227" s="29">
        <v>0.82</v>
      </c>
      <c r="R227" s="29">
        <v>0.67</v>
      </c>
      <c r="S227" s="29">
        <v>12.3</v>
      </c>
      <c r="T227" s="29">
        <v>10.039999999999999</v>
      </c>
      <c r="U227" s="29">
        <v>82.15</v>
      </c>
    </row>
    <row r="228" spans="1:21" x14ac:dyDescent="0.25">
      <c r="A228" s="17" t="s">
        <v>1677</v>
      </c>
      <c r="B228" s="17" t="s">
        <v>221</v>
      </c>
      <c r="C228" s="17" t="s">
        <v>221</v>
      </c>
      <c r="D228" s="17" t="s">
        <v>2899</v>
      </c>
      <c r="E228" s="73" t="s">
        <v>1456</v>
      </c>
      <c r="F228" s="17">
        <v>28</v>
      </c>
      <c r="G228" s="17">
        <v>13</v>
      </c>
      <c r="H228" s="30">
        <v>788.59</v>
      </c>
      <c r="I228" s="30">
        <v>334.16</v>
      </c>
      <c r="J228" s="30">
        <v>17.27</v>
      </c>
      <c r="K228" s="30">
        <v>57.7</v>
      </c>
      <c r="L228" s="30">
        <v>168.66</v>
      </c>
      <c r="M228" s="30">
        <v>4.8</v>
      </c>
      <c r="N228" s="30">
        <v>0</v>
      </c>
      <c r="O228" s="30">
        <v>116.23</v>
      </c>
      <c r="P228" s="30">
        <v>14.37</v>
      </c>
      <c r="Q228" s="30">
        <v>0.85</v>
      </c>
      <c r="R228" s="30">
        <v>0.69</v>
      </c>
      <c r="S228" s="30">
        <v>14.05</v>
      </c>
      <c r="T228" s="30">
        <v>11.41</v>
      </c>
      <c r="U228" s="30">
        <v>81.33</v>
      </c>
    </row>
    <row r="229" spans="1:21" x14ac:dyDescent="0.25">
      <c r="A229" s="16" t="s">
        <v>1677</v>
      </c>
      <c r="B229" s="16" t="s">
        <v>221</v>
      </c>
      <c r="C229" s="16" t="s">
        <v>221</v>
      </c>
      <c r="D229" s="16" t="s">
        <v>6473</v>
      </c>
      <c r="E229" s="74" t="s">
        <v>1456</v>
      </c>
      <c r="F229" s="16">
        <v>38</v>
      </c>
      <c r="G229" s="16">
        <v>14</v>
      </c>
      <c r="H229" s="29">
        <v>1116.68</v>
      </c>
      <c r="I229" s="29">
        <v>404.2</v>
      </c>
      <c r="J229" s="29">
        <v>15.17</v>
      </c>
      <c r="K229" s="29">
        <v>46.57</v>
      </c>
      <c r="L229" s="29">
        <v>158.69999999999999</v>
      </c>
      <c r="M229" s="29">
        <v>4.71</v>
      </c>
      <c r="N229" s="29">
        <v>8.86</v>
      </c>
      <c r="O229" s="29">
        <v>98.69</v>
      </c>
      <c r="P229" s="29">
        <v>13.57</v>
      </c>
      <c r="Q229" s="29">
        <v>1.06</v>
      </c>
      <c r="R229" s="29">
        <v>0.87</v>
      </c>
      <c r="S229" s="29">
        <v>11.43</v>
      </c>
      <c r="T229" s="29">
        <v>9.42</v>
      </c>
      <c r="U229" s="29">
        <v>75.37</v>
      </c>
    </row>
    <row r="230" spans="1:21" x14ac:dyDescent="0.25">
      <c r="A230" s="17" t="s">
        <v>1677</v>
      </c>
      <c r="B230" s="17" t="s">
        <v>221</v>
      </c>
      <c r="C230" s="17" t="s">
        <v>221</v>
      </c>
      <c r="D230" s="17" t="s">
        <v>6745</v>
      </c>
      <c r="E230" s="73" t="s">
        <v>1456</v>
      </c>
      <c r="F230" s="17">
        <v>30</v>
      </c>
      <c r="G230" s="17">
        <v>13</v>
      </c>
      <c r="H230" s="30">
        <v>909.54</v>
      </c>
      <c r="I230" s="30">
        <v>394.66</v>
      </c>
      <c r="J230" s="30">
        <v>17</v>
      </c>
      <c r="K230" s="30">
        <v>56.13</v>
      </c>
      <c r="L230" s="30">
        <v>175.19</v>
      </c>
      <c r="M230" s="30">
        <v>4.63</v>
      </c>
      <c r="N230" s="30">
        <v>7.6</v>
      </c>
      <c r="O230" s="30">
        <v>112.53</v>
      </c>
      <c r="P230" s="30">
        <v>14.89</v>
      </c>
      <c r="Q230" s="30">
        <v>0.88</v>
      </c>
      <c r="R230" s="30">
        <v>0.71</v>
      </c>
      <c r="S230" s="30">
        <v>13.68</v>
      </c>
      <c r="T230" s="30">
        <v>11.01</v>
      </c>
      <c r="U230" s="30">
        <v>80.459999999999994</v>
      </c>
    </row>
    <row r="231" spans="1:21" x14ac:dyDescent="0.25">
      <c r="A231" s="16" t="s">
        <v>1677</v>
      </c>
      <c r="B231" s="16" t="s">
        <v>221</v>
      </c>
      <c r="C231" s="16" t="s">
        <v>221</v>
      </c>
      <c r="D231" s="16" t="s">
        <v>3693</v>
      </c>
      <c r="E231" s="74" t="s">
        <v>1456</v>
      </c>
      <c r="F231" s="16">
        <v>3</v>
      </c>
      <c r="G231" s="16">
        <v>2</v>
      </c>
      <c r="H231" s="29">
        <v>91.04</v>
      </c>
      <c r="I231" s="29">
        <v>57.89</v>
      </c>
      <c r="J231" s="29">
        <v>16.350000000000001</v>
      </c>
      <c r="K231" s="29">
        <v>55.54</v>
      </c>
      <c r="L231" s="29">
        <v>192.48</v>
      </c>
      <c r="M231" s="29">
        <v>4.3499999999999996</v>
      </c>
      <c r="N231" s="29">
        <v>0</v>
      </c>
      <c r="O231" s="29">
        <v>108.33</v>
      </c>
      <c r="P231" s="29">
        <v>16.27</v>
      </c>
      <c r="Q231" s="29">
        <v>0.79</v>
      </c>
      <c r="R231" s="29">
        <v>0.62</v>
      </c>
      <c r="S231" s="29">
        <v>13.57</v>
      </c>
      <c r="T231" s="29">
        <v>10.65</v>
      </c>
      <c r="U231" s="29">
        <v>83</v>
      </c>
    </row>
    <row r="232" spans="1:21" x14ac:dyDescent="0.25">
      <c r="A232" s="17" t="s">
        <v>1677</v>
      </c>
      <c r="B232" s="17" t="s">
        <v>221</v>
      </c>
      <c r="C232" s="17" t="s">
        <v>221</v>
      </c>
      <c r="D232" s="17" t="s">
        <v>7236</v>
      </c>
      <c r="E232" s="73" t="s">
        <v>1456</v>
      </c>
      <c r="F232" s="17">
        <v>68</v>
      </c>
      <c r="G232" s="17">
        <v>17</v>
      </c>
      <c r="H232" s="30">
        <v>1837.04</v>
      </c>
      <c r="I232" s="30">
        <v>456.95</v>
      </c>
      <c r="J232" s="30">
        <v>14.48</v>
      </c>
      <c r="K232" s="30">
        <v>45.66</v>
      </c>
      <c r="L232" s="30">
        <v>174.27</v>
      </c>
      <c r="M232" s="30">
        <v>4.54</v>
      </c>
      <c r="N232" s="30">
        <v>14.46</v>
      </c>
      <c r="O232" s="30">
        <v>94.47</v>
      </c>
      <c r="P232" s="30">
        <v>14.82</v>
      </c>
      <c r="Q232" s="30">
        <v>0.98</v>
      </c>
      <c r="R232" s="30">
        <v>0.79</v>
      </c>
      <c r="S232" s="30">
        <v>11.24</v>
      </c>
      <c r="T232" s="30">
        <v>9.06</v>
      </c>
      <c r="U232" s="30">
        <v>77.63</v>
      </c>
    </row>
    <row r="233" spans="1:21" x14ac:dyDescent="0.25">
      <c r="A233" s="16" t="s">
        <v>1677</v>
      </c>
      <c r="B233" s="16" t="s">
        <v>221</v>
      </c>
      <c r="C233" s="16" t="s">
        <v>221</v>
      </c>
      <c r="D233" s="16" t="s">
        <v>4172</v>
      </c>
      <c r="E233" s="74" t="s">
        <v>1456</v>
      </c>
      <c r="F233" s="16">
        <v>34</v>
      </c>
      <c r="G233" s="16">
        <v>13</v>
      </c>
      <c r="H233" s="29">
        <v>955.75</v>
      </c>
      <c r="I233" s="29">
        <v>359.95</v>
      </c>
      <c r="J233" s="29">
        <v>17.68</v>
      </c>
      <c r="K233" s="29">
        <v>59.19</v>
      </c>
      <c r="L233" s="29">
        <v>175.94</v>
      </c>
      <c r="M233" s="29">
        <v>5.0199999999999996</v>
      </c>
      <c r="N233" s="29">
        <v>12.5</v>
      </c>
      <c r="O233" s="29">
        <v>117.65</v>
      </c>
      <c r="P233" s="29">
        <v>14.95</v>
      </c>
      <c r="Q233" s="29">
        <v>0.85</v>
      </c>
      <c r="R233" s="29">
        <v>0.68</v>
      </c>
      <c r="S233" s="29">
        <v>14.38</v>
      </c>
      <c r="T233" s="29">
        <v>11.57</v>
      </c>
      <c r="U233" s="29">
        <v>81.36</v>
      </c>
    </row>
    <row r="234" spans="1:21" x14ac:dyDescent="0.25">
      <c r="A234" s="17" t="s">
        <v>1677</v>
      </c>
      <c r="B234" s="17" t="s">
        <v>221</v>
      </c>
      <c r="C234" s="17" t="s">
        <v>221</v>
      </c>
      <c r="D234" s="17" t="s">
        <v>4884</v>
      </c>
      <c r="E234" s="73" t="s">
        <v>1456</v>
      </c>
      <c r="F234" s="17">
        <v>69</v>
      </c>
      <c r="G234" s="17">
        <v>20</v>
      </c>
      <c r="H234" s="30">
        <v>2005.7</v>
      </c>
      <c r="I234" s="30">
        <v>587.21</v>
      </c>
      <c r="J234" s="30">
        <v>16.420000000000002</v>
      </c>
      <c r="K234" s="30">
        <v>54.28</v>
      </c>
      <c r="L234" s="30">
        <v>162.06</v>
      </c>
      <c r="M234" s="30">
        <v>4.4800000000000004</v>
      </c>
      <c r="N234" s="30">
        <v>0</v>
      </c>
      <c r="O234" s="30">
        <v>111.26</v>
      </c>
      <c r="P234" s="30">
        <v>13.84</v>
      </c>
      <c r="Q234" s="30">
        <v>0.87</v>
      </c>
      <c r="R234" s="30">
        <v>0.71</v>
      </c>
      <c r="S234" s="30">
        <v>13.26</v>
      </c>
      <c r="T234" s="30">
        <v>10.87</v>
      </c>
      <c r="U234" s="30">
        <v>80.75</v>
      </c>
    </row>
    <row r="235" spans="1:21" x14ac:dyDescent="0.25">
      <c r="A235" s="16" t="s">
        <v>1677</v>
      </c>
      <c r="B235" s="16" t="s">
        <v>221</v>
      </c>
      <c r="C235" s="16" t="s">
        <v>221</v>
      </c>
      <c r="D235" s="16" t="s">
        <v>7673</v>
      </c>
      <c r="E235" s="74" t="s">
        <v>1456</v>
      </c>
      <c r="F235" s="16">
        <v>10</v>
      </c>
      <c r="G235" s="16">
        <v>1</v>
      </c>
      <c r="H235" s="29">
        <v>304.68</v>
      </c>
      <c r="I235" s="29">
        <v>31.75</v>
      </c>
      <c r="J235" s="29">
        <v>18.18</v>
      </c>
      <c r="K235" s="29">
        <v>63.52</v>
      </c>
      <c r="L235" s="29">
        <v>168.37</v>
      </c>
      <c r="M235" s="29">
        <v>4.95</v>
      </c>
      <c r="N235" s="29">
        <v>10.52</v>
      </c>
      <c r="O235" s="29">
        <v>126.05</v>
      </c>
      <c r="P235" s="29">
        <v>14.35</v>
      </c>
      <c r="Q235" s="29">
        <v>0.73</v>
      </c>
      <c r="R235" s="29">
        <v>0.6</v>
      </c>
      <c r="S235" s="29">
        <v>15.41</v>
      </c>
      <c r="T235" s="29">
        <v>12.52</v>
      </c>
      <c r="U235" s="29">
        <v>84.74</v>
      </c>
    </row>
    <row r="236" spans="1:21" x14ac:dyDescent="0.25">
      <c r="A236" s="17" t="s">
        <v>1677</v>
      </c>
      <c r="B236" s="17" t="s">
        <v>221</v>
      </c>
      <c r="C236" s="17" t="s">
        <v>221</v>
      </c>
      <c r="D236" s="17" t="s">
        <v>5194</v>
      </c>
      <c r="E236" s="73" t="s">
        <v>1456</v>
      </c>
      <c r="F236" s="17">
        <v>11</v>
      </c>
      <c r="G236" s="17">
        <v>7</v>
      </c>
      <c r="H236" s="30">
        <v>317.42</v>
      </c>
      <c r="I236" s="30">
        <v>199.02</v>
      </c>
      <c r="J236" s="30">
        <v>17.05</v>
      </c>
      <c r="K236" s="30">
        <v>56.54</v>
      </c>
      <c r="L236" s="30">
        <v>168.61</v>
      </c>
      <c r="M236" s="30">
        <v>5.1100000000000003</v>
      </c>
      <c r="N236" s="30">
        <v>24.22</v>
      </c>
      <c r="O236" s="30">
        <v>114.26</v>
      </c>
      <c r="P236" s="30">
        <v>14.36</v>
      </c>
      <c r="Q236" s="30">
        <v>0.87</v>
      </c>
      <c r="R236" s="30">
        <v>0.71</v>
      </c>
      <c r="S236" s="30">
        <v>13.78</v>
      </c>
      <c r="T236" s="30">
        <v>11.19</v>
      </c>
      <c r="U236" s="30">
        <v>80.8</v>
      </c>
    </row>
    <row r="237" spans="1:21" x14ac:dyDescent="0.25">
      <c r="A237" s="16" t="s">
        <v>1677</v>
      </c>
      <c r="B237" s="16" t="s">
        <v>221</v>
      </c>
      <c r="C237" s="16" t="s">
        <v>221</v>
      </c>
      <c r="D237" s="16" t="s">
        <v>8526</v>
      </c>
      <c r="E237" s="74" t="s">
        <v>1456</v>
      </c>
      <c r="F237" s="16">
        <v>41</v>
      </c>
      <c r="G237" s="16">
        <v>12</v>
      </c>
      <c r="H237" s="29">
        <v>1271.56</v>
      </c>
      <c r="I237" s="29">
        <v>367.92</v>
      </c>
      <c r="J237" s="29">
        <v>17.760000000000002</v>
      </c>
      <c r="K237" s="29">
        <v>60.89</v>
      </c>
      <c r="L237" s="29">
        <v>169.76</v>
      </c>
      <c r="M237" s="29">
        <v>5.01</v>
      </c>
      <c r="N237" s="29">
        <v>0</v>
      </c>
      <c r="O237" s="29">
        <v>121.39</v>
      </c>
      <c r="P237" s="29">
        <v>14.46</v>
      </c>
      <c r="Q237" s="29">
        <v>0.78</v>
      </c>
      <c r="R237" s="29">
        <v>0.64</v>
      </c>
      <c r="S237" s="29">
        <v>14.79</v>
      </c>
      <c r="T237" s="29">
        <v>12</v>
      </c>
      <c r="U237" s="29">
        <v>83.3</v>
      </c>
    </row>
    <row r="238" spans="1:21" x14ac:dyDescent="0.25">
      <c r="A238" s="17" t="s">
        <v>1677</v>
      </c>
      <c r="B238" s="17" t="s">
        <v>221</v>
      </c>
      <c r="C238" s="17" t="s">
        <v>221</v>
      </c>
      <c r="D238" s="17" t="s">
        <v>1803</v>
      </c>
      <c r="E238" s="73" t="s">
        <v>1534</v>
      </c>
      <c r="F238" s="17">
        <v>19</v>
      </c>
      <c r="G238" s="17">
        <v>7</v>
      </c>
      <c r="H238" s="30">
        <v>563.5</v>
      </c>
      <c r="I238" s="30">
        <v>212</v>
      </c>
      <c r="J238" s="30">
        <v>17.149999999999999</v>
      </c>
      <c r="K238" s="30">
        <v>59.21</v>
      </c>
      <c r="L238" s="30">
        <v>167.25</v>
      </c>
      <c r="M238" s="30">
        <v>5.0599999999999996</v>
      </c>
      <c r="N238" s="30">
        <v>0</v>
      </c>
      <c r="O238" s="30">
        <v>118.7</v>
      </c>
      <c r="P238" s="30">
        <v>14.26</v>
      </c>
      <c r="Q238" s="30">
        <v>0.76</v>
      </c>
      <c r="R238" s="30">
        <v>0.62</v>
      </c>
      <c r="S238" s="30">
        <v>14.42</v>
      </c>
      <c r="T238" s="30">
        <v>11.74</v>
      </c>
      <c r="U238" s="30">
        <v>84.09</v>
      </c>
    </row>
    <row r="239" spans="1:21" x14ac:dyDescent="0.25">
      <c r="A239" s="16" t="s">
        <v>1677</v>
      </c>
      <c r="B239" s="16" t="s">
        <v>221</v>
      </c>
      <c r="C239" s="16" t="s">
        <v>221</v>
      </c>
      <c r="D239" s="16" t="s">
        <v>1939</v>
      </c>
      <c r="E239" s="74" t="s">
        <v>1534</v>
      </c>
      <c r="F239" s="16">
        <v>40</v>
      </c>
      <c r="G239" s="16">
        <v>10</v>
      </c>
      <c r="H239" s="29">
        <v>1295.46</v>
      </c>
      <c r="I239" s="29">
        <v>320.81</v>
      </c>
      <c r="J239" s="29">
        <v>16.7</v>
      </c>
      <c r="K239" s="29">
        <v>54.91</v>
      </c>
      <c r="L239" s="29">
        <v>164.4</v>
      </c>
      <c r="M239" s="29">
        <v>4.84</v>
      </c>
      <c r="N239" s="29">
        <v>17.329999999999998</v>
      </c>
      <c r="O239" s="29">
        <v>112.11</v>
      </c>
      <c r="P239" s="29">
        <v>14.03</v>
      </c>
      <c r="Q239" s="29">
        <v>0.89</v>
      </c>
      <c r="R239" s="29">
        <v>0.73</v>
      </c>
      <c r="S239" s="29">
        <v>13.4</v>
      </c>
      <c r="T239" s="29">
        <v>10.95</v>
      </c>
      <c r="U239" s="29">
        <v>80.23</v>
      </c>
    </row>
    <row r="240" spans="1:21" x14ac:dyDescent="0.25">
      <c r="A240" s="17" t="s">
        <v>1677</v>
      </c>
      <c r="B240" s="17" t="s">
        <v>221</v>
      </c>
      <c r="C240" s="17" t="s">
        <v>221</v>
      </c>
      <c r="D240" s="17" t="s">
        <v>2899</v>
      </c>
      <c r="E240" s="73" t="s">
        <v>1534</v>
      </c>
      <c r="F240" s="17">
        <v>6</v>
      </c>
      <c r="G240" s="17">
        <v>2</v>
      </c>
      <c r="H240" s="30">
        <v>168.54</v>
      </c>
      <c r="I240" s="30">
        <v>58.48</v>
      </c>
      <c r="J240" s="30">
        <v>14.46</v>
      </c>
      <c r="K240" s="30">
        <v>39.770000000000003</v>
      </c>
      <c r="L240" s="30">
        <v>162.44999999999999</v>
      </c>
      <c r="M240" s="30">
        <v>5.0599999999999996</v>
      </c>
      <c r="N240" s="30">
        <v>18.690000000000001</v>
      </c>
      <c r="O240" s="30">
        <v>87.18</v>
      </c>
      <c r="P240" s="30">
        <v>13.87</v>
      </c>
      <c r="Q240" s="30">
        <v>1.32</v>
      </c>
      <c r="R240" s="30">
        <v>1.08</v>
      </c>
      <c r="S240" s="30">
        <v>9.7899999999999991</v>
      </c>
      <c r="T240" s="30">
        <v>8.02</v>
      </c>
      <c r="U240" s="30">
        <v>67.72</v>
      </c>
    </row>
    <row r="241" spans="1:21" x14ac:dyDescent="0.25">
      <c r="A241" s="16" t="s">
        <v>1677</v>
      </c>
      <c r="B241" s="16" t="s">
        <v>221</v>
      </c>
      <c r="C241" s="16" t="s">
        <v>221</v>
      </c>
      <c r="D241" s="16" t="s">
        <v>6473</v>
      </c>
      <c r="E241" s="74" t="s">
        <v>1534</v>
      </c>
      <c r="F241" s="16">
        <v>34</v>
      </c>
      <c r="G241" s="16">
        <v>10</v>
      </c>
      <c r="H241" s="29">
        <v>1017.6</v>
      </c>
      <c r="I241" s="29">
        <v>304.33999999999997</v>
      </c>
      <c r="J241" s="29">
        <v>15.86</v>
      </c>
      <c r="K241" s="29">
        <v>52.04</v>
      </c>
      <c r="L241" s="29">
        <v>165.16</v>
      </c>
      <c r="M241" s="29">
        <v>4.7300000000000004</v>
      </c>
      <c r="N241" s="29">
        <v>9</v>
      </c>
      <c r="O241" s="29">
        <v>106.8</v>
      </c>
      <c r="P241" s="29">
        <v>14.09</v>
      </c>
      <c r="Q241" s="29">
        <v>0.89</v>
      </c>
      <c r="R241" s="29">
        <v>0.72</v>
      </c>
      <c r="S241" s="29">
        <v>12.74</v>
      </c>
      <c r="T241" s="29">
        <v>10.4</v>
      </c>
      <c r="U241" s="29">
        <v>80.33</v>
      </c>
    </row>
    <row r="242" spans="1:21" x14ac:dyDescent="0.25">
      <c r="A242" s="17" t="s">
        <v>1677</v>
      </c>
      <c r="B242" s="17" t="s">
        <v>221</v>
      </c>
      <c r="C242" s="17" t="s">
        <v>221</v>
      </c>
      <c r="D242" s="17" t="s">
        <v>6745</v>
      </c>
      <c r="E242" s="73" t="s">
        <v>1534</v>
      </c>
      <c r="F242" s="17">
        <v>20</v>
      </c>
      <c r="G242" s="17">
        <v>6</v>
      </c>
      <c r="H242" s="30">
        <v>591.14</v>
      </c>
      <c r="I242" s="30">
        <v>177.7</v>
      </c>
      <c r="J242" s="30">
        <v>16.55</v>
      </c>
      <c r="K242" s="30">
        <v>53.03</v>
      </c>
      <c r="L242" s="30">
        <v>180.28</v>
      </c>
      <c r="M242" s="30">
        <v>4.4800000000000004</v>
      </c>
      <c r="N242" s="30">
        <v>0</v>
      </c>
      <c r="O242" s="30">
        <v>106.64</v>
      </c>
      <c r="P242" s="30">
        <v>15.3</v>
      </c>
      <c r="Q242" s="30">
        <v>0.96</v>
      </c>
      <c r="R242" s="30">
        <v>0.77</v>
      </c>
      <c r="S242" s="30">
        <v>12.95</v>
      </c>
      <c r="T242" s="30">
        <v>10.34</v>
      </c>
      <c r="U242" s="30">
        <v>78.23</v>
      </c>
    </row>
    <row r="243" spans="1:21" x14ac:dyDescent="0.25">
      <c r="A243" s="16" t="s">
        <v>1677</v>
      </c>
      <c r="B243" s="16" t="s">
        <v>221</v>
      </c>
      <c r="C243" s="16" t="s">
        <v>221</v>
      </c>
      <c r="D243" s="16" t="s">
        <v>7236</v>
      </c>
      <c r="E243" s="74" t="s">
        <v>1534</v>
      </c>
      <c r="F243" s="16">
        <v>62</v>
      </c>
      <c r="G243" s="16">
        <v>17</v>
      </c>
      <c r="H243" s="29">
        <v>1735.77</v>
      </c>
      <c r="I243" s="29">
        <v>482.75</v>
      </c>
      <c r="J243" s="29">
        <v>16.149999999999999</v>
      </c>
      <c r="K243" s="29">
        <v>53.47</v>
      </c>
      <c r="L243" s="29">
        <v>177.25</v>
      </c>
      <c r="M243" s="29">
        <v>4.71</v>
      </c>
      <c r="N243" s="29">
        <v>8.1</v>
      </c>
      <c r="O243" s="29">
        <v>107.41</v>
      </c>
      <c r="P243" s="29">
        <v>15.06</v>
      </c>
      <c r="Q243" s="29">
        <v>0.86</v>
      </c>
      <c r="R243" s="29">
        <v>0.69</v>
      </c>
      <c r="S243" s="29">
        <v>13.08</v>
      </c>
      <c r="T243" s="29">
        <v>10.49</v>
      </c>
      <c r="U243" s="29">
        <v>80.959999999999994</v>
      </c>
    </row>
    <row r="244" spans="1:21" x14ac:dyDescent="0.25">
      <c r="A244" s="17" t="s">
        <v>1677</v>
      </c>
      <c r="B244" s="17" t="s">
        <v>221</v>
      </c>
      <c r="C244" s="17" t="s">
        <v>221</v>
      </c>
      <c r="D244" s="17" t="s">
        <v>4172</v>
      </c>
      <c r="E244" s="73" t="s">
        <v>1534</v>
      </c>
      <c r="F244" s="17">
        <v>7</v>
      </c>
      <c r="G244" s="17">
        <v>3</v>
      </c>
      <c r="H244" s="30">
        <v>195.74</v>
      </c>
      <c r="I244" s="30">
        <v>84.74</v>
      </c>
      <c r="J244" s="30">
        <v>16.86</v>
      </c>
      <c r="K244" s="30">
        <v>51.59</v>
      </c>
      <c r="L244" s="30">
        <v>152.68</v>
      </c>
      <c r="M244" s="30">
        <v>4.5</v>
      </c>
      <c r="N244" s="30">
        <v>0</v>
      </c>
      <c r="O244" s="30">
        <v>108.9</v>
      </c>
      <c r="P244" s="30">
        <v>13.09</v>
      </c>
      <c r="Q244" s="30">
        <v>1.08</v>
      </c>
      <c r="R244" s="30">
        <v>0.9</v>
      </c>
      <c r="S244" s="30">
        <v>12.58</v>
      </c>
      <c r="T244" s="30">
        <v>10.45</v>
      </c>
      <c r="U244" s="30">
        <v>74.61</v>
      </c>
    </row>
    <row r="245" spans="1:21" x14ac:dyDescent="0.25">
      <c r="A245" s="16" t="s">
        <v>1677</v>
      </c>
      <c r="B245" s="16" t="s">
        <v>221</v>
      </c>
      <c r="C245" s="16" t="s">
        <v>221</v>
      </c>
      <c r="D245" s="16" t="s">
        <v>4203</v>
      </c>
      <c r="E245" s="74" t="s">
        <v>1534</v>
      </c>
      <c r="F245" s="16">
        <v>28</v>
      </c>
      <c r="G245" s="16">
        <v>13</v>
      </c>
      <c r="H245" s="29">
        <v>872.58</v>
      </c>
      <c r="I245" s="29">
        <v>408.42</v>
      </c>
      <c r="J245" s="29">
        <v>12.76</v>
      </c>
      <c r="K245" s="29">
        <v>38.97</v>
      </c>
      <c r="L245" s="29">
        <v>152.22999999999999</v>
      </c>
      <c r="M245" s="29">
        <v>5.2</v>
      </c>
      <c r="N245" s="29">
        <v>0</v>
      </c>
      <c r="O245" s="29">
        <v>85.3</v>
      </c>
      <c r="P245" s="29">
        <v>13.05</v>
      </c>
      <c r="Q245" s="29">
        <v>1.04</v>
      </c>
      <c r="R245" s="29">
        <v>0.87</v>
      </c>
      <c r="S245" s="29">
        <v>9.66</v>
      </c>
      <c r="T245" s="29">
        <v>8.0299999999999994</v>
      </c>
      <c r="U245" s="29">
        <v>75.709999999999994</v>
      </c>
    </row>
    <row r="246" spans="1:21" x14ac:dyDescent="0.25">
      <c r="A246" s="17" t="s">
        <v>1677</v>
      </c>
      <c r="B246" s="17" t="s">
        <v>221</v>
      </c>
      <c r="C246" s="17" t="s">
        <v>221</v>
      </c>
      <c r="D246" s="17" t="s">
        <v>4715</v>
      </c>
      <c r="E246" s="73" t="s">
        <v>1534</v>
      </c>
      <c r="F246" s="17">
        <v>61</v>
      </c>
      <c r="G246" s="17">
        <v>16</v>
      </c>
      <c r="H246" s="30">
        <v>1841.28</v>
      </c>
      <c r="I246" s="30">
        <v>476.05</v>
      </c>
      <c r="J246" s="30">
        <v>15.19</v>
      </c>
      <c r="K246" s="30">
        <v>49.9</v>
      </c>
      <c r="L246" s="30">
        <v>150.19999999999999</v>
      </c>
      <c r="M246" s="30">
        <v>4.8499999999999996</v>
      </c>
      <c r="N246" s="30">
        <v>0</v>
      </c>
      <c r="O246" s="30">
        <v>105.05</v>
      </c>
      <c r="P246" s="30">
        <v>12.89</v>
      </c>
      <c r="Q246" s="30">
        <v>0.87</v>
      </c>
      <c r="R246" s="30">
        <v>0.73</v>
      </c>
      <c r="S246" s="30">
        <v>12.25</v>
      </c>
      <c r="T246" s="30">
        <v>10.210000000000001</v>
      </c>
      <c r="U246" s="30">
        <v>80.64</v>
      </c>
    </row>
    <row r="247" spans="1:21" x14ac:dyDescent="0.25">
      <c r="A247" s="16" t="s">
        <v>1677</v>
      </c>
      <c r="B247" s="16" t="s">
        <v>221</v>
      </c>
      <c r="C247" s="16" t="s">
        <v>221</v>
      </c>
      <c r="D247" s="16" t="s">
        <v>4884</v>
      </c>
      <c r="E247" s="74" t="s">
        <v>1534</v>
      </c>
      <c r="F247" s="16">
        <v>82</v>
      </c>
      <c r="G247" s="16">
        <v>19</v>
      </c>
      <c r="H247" s="29">
        <v>2451.34</v>
      </c>
      <c r="I247" s="29">
        <v>567.11</v>
      </c>
      <c r="J247" s="29">
        <v>17.34</v>
      </c>
      <c r="K247" s="29">
        <v>55.54</v>
      </c>
      <c r="L247" s="29">
        <v>163.54</v>
      </c>
      <c r="M247" s="29">
        <v>4.49</v>
      </c>
      <c r="N247" s="29">
        <v>4.67</v>
      </c>
      <c r="O247" s="29">
        <v>113.77</v>
      </c>
      <c r="P247" s="29">
        <v>13.96</v>
      </c>
      <c r="Q247" s="29">
        <v>0.97</v>
      </c>
      <c r="R247" s="29">
        <v>0.79</v>
      </c>
      <c r="S247" s="29">
        <v>13.52</v>
      </c>
      <c r="T247" s="29">
        <v>11.06</v>
      </c>
      <c r="U247" s="29">
        <v>77.95</v>
      </c>
    </row>
    <row r="248" spans="1:21" x14ac:dyDescent="0.25">
      <c r="A248" s="17" t="s">
        <v>1677</v>
      </c>
      <c r="B248" s="17" t="s">
        <v>221</v>
      </c>
      <c r="C248" s="17" t="s">
        <v>221</v>
      </c>
      <c r="D248" s="17" t="s">
        <v>8526</v>
      </c>
      <c r="E248" s="73" t="s">
        <v>1534</v>
      </c>
      <c r="F248" s="17">
        <v>50</v>
      </c>
      <c r="G248" s="17">
        <v>15</v>
      </c>
      <c r="H248" s="30">
        <v>1541.22</v>
      </c>
      <c r="I248" s="30">
        <v>460.98</v>
      </c>
      <c r="J248" s="30">
        <v>17.3</v>
      </c>
      <c r="K248" s="30">
        <v>59.44</v>
      </c>
      <c r="L248" s="30">
        <v>165.23</v>
      </c>
      <c r="M248" s="30">
        <v>4.95</v>
      </c>
      <c r="N248" s="30">
        <v>6.5</v>
      </c>
      <c r="O248" s="30">
        <v>119.52</v>
      </c>
      <c r="P248" s="30">
        <v>14.09</v>
      </c>
      <c r="Q248" s="30">
        <v>0.77</v>
      </c>
      <c r="R248" s="30">
        <v>0.63</v>
      </c>
      <c r="S248" s="30">
        <v>14.47</v>
      </c>
      <c r="T248" s="30">
        <v>11.81</v>
      </c>
      <c r="U248" s="30">
        <v>83.63</v>
      </c>
    </row>
    <row r="249" spans="1:21" x14ac:dyDescent="0.25">
      <c r="A249" s="16" t="s">
        <v>1677</v>
      </c>
      <c r="B249" s="16" t="s">
        <v>221</v>
      </c>
      <c r="C249" s="16" t="s">
        <v>221</v>
      </c>
      <c r="D249" s="16" t="s">
        <v>1939</v>
      </c>
      <c r="E249" s="74" t="s">
        <v>1535</v>
      </c>
      <c r="F249" s="16">
        <v>38</v>
      </c>
      <c r="G249" s="16">
        <v>8</v>
      </c>
      <c r="H249" s="29">
        <v>1197.42</v>
      </c>
      <c r="I249" s="29">
        <v>247.86</v>
      </c>
      <c r="J249" s="29">
        <v>17.510000000000002</v>
      </c>
      <c r="K249" s="29">
        <v>58.6</v>
      </c>
      <c r="L249" s="29">
        <v>149.94999999999999</v>
      </c>
      <c r="M249" s="29">
        <v>4.91</v>
      </c>
      <c r="N249" s="29">
        <v>2.87</v>
      </c>
      <c r="O249" s="29">
        <v>120.97</v>
      </c>
      <c r="P249" s="29">
        <v>12.87</v>
      </c>
      <c r="Q249" s="29">
        <v>0.85</v>
      </c>
      <c r="R249" s="29">
        <v>0.71</v>
      </c>
      <c r="S249" s="29">
        <v>14.25</v>
      </c>
      <c r="T249" s="29">
        <v>11.89</v>
      </c>
      <c r="U249" s="29">
        <v>81.39</v>
      </c>
    </row>
    <row r="250" spans="1:21" x14ac:dyDescent="0.25">
      <c r="A250" s="17" t="s">
        <v>1677</v>
      </c>
      <c r="B250" s="17" t="s">
        <v>221</v>
      </c>
      <c r="C250" s="17" t="s">
        <v>221</v>
      </c>
      <c r="D250" s="17" t="s">
        <v>6473</v>
      </c>
      <c r="E250" s="73" t="s">
        <v>1535</v>
      </c>
      <c r="F250" s="17">
        <v>13</v>
      </c>
      <c r="G250" s="17">
        <v>3</v>
      </c>
      <c r="H250" s="30">
        <v>359.6</v>
      </c>
      <c r="I250" s="30">
        <v>76.459999999999994</v>
      </c>
      <c r="J250" s="30">
        <v>15.16</v>
      </c>
      <c r="K250" s="30">
        <v>55.38</v>
      </c>
      <c r="L250" s="30">
        <v>148.63999999999999</v>
      </c>
      <c r="M250" s="30">
        <v>4.8499999999999996</v>
      </c>
      <c r="N250" s="30">
        <v>0</v>
      </c>
      <c r="O250" s="30">
        <v>113.75</v>
      </c>
      <c r="P250" s="30">
        <v>12.77</v>
      </c>
      <c r="Q250" s="30">
        <v>0.56000000000000005</v>
      </c>
      <c r="R250" s="30">
        <v>0.47</v>
      </c>
      <c r="S250" s="30">
        <v>13.6</v>
      </c>
      <c r="T250" s="30">
        <v>11.36</v>
      </c>
      <c r="U250" s="30">
        <v>89.69</v>
      </c>
    </row>
    <row r="251" spans="1:21" x14ac:dyDescent="0.25">
      <c r="A251" s="16" t="s">
        <v>1677</v>
      </c>
      <c r="B251" s="16" t="s">
        <v>221</v>
      </c>
      <c r="C251" s="16" t="s">
        <v>221</v>
      </c>
      <c r="D251" s="16" t="s">
        <v>6745</v>
      </c>
      <c r="E251" s="74" t="s">
        <v>1535</v>
      </c>
      <c r="F251" s="16">
        <v>18</v>
      </c>
      <c r="G251" s="16">
        <v>6</v>
      </c>
      <c r="H251" s="29">
        <v>532.34</v>
      </c>
      <c r="I251" s="29">
        <v>179.94</v>
      </c>
      <c r="J251" s="29">
        <v>15.23</v>
      </c>
      <c r="K251" s="29">
        <v>47.95</v>
      </c>
      <c r="L251" s="29">
        <v>181.74</v>
      </c>
      <c r="M251" s="29">
        <v>4.4000000000000004</v>
      </c>
      <c r="N251" s="29">
        <v>0</v>
      </c>
      <c r="O251" s="29">
        <v>97.61</v>
      </c>
      <c r="P251" s="29">
        <v>15.42</v>
      </c>
      <c r="Q251" s="29">
        <v>0.99</v>
      </c>
      <c r="R251" s="29">
        <v>0.79</v>
      </c>
      <c r="S251" s="29">
        <v>11.77</v>
      </c>
      <c r="T251" s="29">
        <v>9.3800000000000008</v>
      </c>
      <c r="U251" s="29">
        <v>77.28</v>
      </c>
    </row>
    <row r="252" spans="1:21" x14ac:dyDescent="0.25">
      <c r="A252" s="17" t="s">
        <v>1677</v>
      </c>
      <c r="B252" s="17" t="s">
        <v>221</v>
      </c>
      <c r="C252" s="17" t="s">
        <v>221</v>
      </c>
      <c r="D252" s="17" t="s">
        <v>7236</v>
      </c>
      <c r="E252" s="73" t="s">
        <v>1535</v>
      </c>
      <c r="F252" s="17">
        <v>54</v>
      </c>
      <c r="G252" s="17">
        <v>6</v>
      </c>
      <c r="H252" s="30">
        <v>1483.04</v>
      </c>
      <c r="I252" s="30">
        <v>167.16</v>
      </c>
      <c r="J252" s="30">
        <v>16.309999999999999</v>
      </c>
      <c r="K252" s="30">
        <v>54.89</v>
      </c>
      <c r="L252" s="30">
        <v>154.06</v>
      </c>
      <c r="M252" s="30">
        <v>4.75</v>
      </c>
      <c r="N252" s="30">
        <v>8.4700000000000006</v>
      </c>
      <c r="O252" s="30">
        <v>113.36</v>
      </c>
      <c r="P252" s="30">
        <v>13.2</v>
      </c>
      <c r="Q252" s="30">
        <v>0.82</v>
      </c>
      <c r="R252" s="30">
        <v>0.68</v>
      </c>
      <c r="S252" s="30">
        <v>13.41</v>
      </c>
      <c r="T252" s="30">
        <v>11.12</v>
      </c>
      <c r="U252" s="30">
        <v>82.24</v>
      </c>
    </row>
    <row r="253" spans="1:21" x14ac:dyDescent="0.25">
      <c r="A253" s="16" t="s">
        <v>1677</v>
      </c>
      <c r="B253" s="16" t="s">
        <v>221</v>
      </c>
      <c r="C253" s="16" t="s">
        <v>221</v>
      </c>
      <c r="D253" s="16" t="s">
        <v>4203</v>
      </c>
      <c r="E253" s="74" t="s">
        <v>1535</v>
      </c>
      <c r="F253" s="16">
        <v>59</v>
      </c>
      <c r="G253" s="16">
        <v>11</v>
      </c>
      <c r="H253" s="29">
        <v>1822.38</v>
      </c>
      <c r="I253" s="29">
        <v>336.58</v>
      </c>
      <c r="J253" s="29">
        <v>12.02</v>
      </c>
      <c r="K253" s="29">
        <v>36.72</v>
      </c>
      <c r="L253" s="29">
        <v>149.49</v>
      </c>
      <c r="M253" s="29">
        <v>5.05</v>
      </c>
      <c r="N253" s="29">
        <v>7.97</v>
      </c>
      <c r="O253" s="29">
        <v>81.3</v>
      </c>
      <c r="P253" s="29">
        <v>12.84</v>
      </c>
      <c r="Q253" s="29">
        <v>1.04</v>
      </c>
      <c r="R253" s="29">
        <v>0.86</v>
      </c>
      <c r="S253" s="29">
        <v>9.1300000000000008</v>
      </c>
      <c r="T253" s="29">
        <v>7.62</v>
      </c>
      <c r="U253" s="29">
        <v>75.95</v>
      </c>
    </row>
    <row r="254" spans="1:21" x14ac:dyDescent="0.25">
      <c r="A254" s="17" t="s">
        <v>1677</v>
      </c>
      <c r="B254" s="17" t="s">
        <v>221</v>
      </c>
      <c r="C254" s="17" t="s">
        <v>221</v>
      </c>
      <c r="D254" s="17" t="s">
        <v>4715</v>
      </c>
      <c r="E254" s="73" t="s">
        <v>1535</v>
      </c>
      <c r="F254" s="17">
        <v>77</v>
      </c>
      <c r="G254" s="17">
        <v>9</v>
      </c>
      <c r="H254" s="30">
        <v>2199.3000000000002</v>
      </c>
      <c r="I254" s="30">
        <v>248.52</v>
      </c>
      <c r="J254" s="30">
        <v>15.14</v>
      </c>
      <c r="K254" s="30">
        <v>49.97</v>
      </c>
      <c r="L254" s="30">
        <v>154.62</v>
      </c>
      <c r="M254" s="30">
        <v>5.0999999999999996</v>
      </c>
      <c r="N254" s="30">
        <v>5.3</v>
      </c>
      <c r="O254" s="30">
        <v>104.45</v>
      </c>
      <c r="P254" s="30">
        <v>13.25</v>
      </c>
      <c r="Q254" s="30">
        <v>0.86</v>
      </c>
      <c r="R254" s="30">
        <v>0.71</v>
      </c>
      <c r="S254" s="30">
        <v>12.27</v>
      </c>
      <c r="T254" s="30">
        <v>10.17</v>
      </c>
      <c r="U254" s="30">
        <v>81.040000000000006</v>
      </c>
    </row>
    <row r="255" spans="1:21" x14ac:dyDescent="0.25">
      <c r="A255" s="16" t="s">
        <v>1677</v>
      </c>
      <c r="B255" s="16" t="s">
        <v>221</v>
      </c>
      <c r="C255" s="16" t="s">
        <v>221</v>
      </c>
      <c r="D255" s="16" t="s">
        <v>4884</v>
      </c>
      <c r="E255" s="74" t="s">
        <v>1535</v>
      </c>
      <c r="F255" s="16">
        <v>74</v>
      </c>
      <c r="G255" s="16">
        <v>13</v>
      </c>
      <c r="H255" s="29">
        <v>2199.7600000000002</v>
      </c>
      <c r="I255" s="29">
        <v>389.24</v>
      </c>
      <c r="J255" s="29">
        <v>16.260000000000002</v>
      </c>
      <c r="K255" s="29">
        <v>53.22</v>
      </c>
      <c r="L255" s="29">
        <v>166</v>
      </c>
      <c r="M255" s="29">
        <v>4.37</v>
      </c>
      <c r="N255" s="29">
        <v>3.27</v>
      </c>
      <c r="O255" s="29">
        <v>108.86</v>
      </c>
      <c r="P255" s="29">
        <v>14.16</v>
      </c>
      <c r="Q255" s="29">
        <v>0.9</v>
      </c>
      <c r="R255" s="29">
        <v>0.73</v>
      </c>
      <c r="S255" s="29">
        <v>13.01</v>
      </c>
      <c r="T255" s="29">
        <v>10.61</v>
      </c>
      <c r="U255" s="29">
        <v>80</v>
      </c>
    </row>
    <row r="256" spans="1:21" x14ac:dyDescent="0.25">
      <c r="A256" s="17" t="s">
        <v>1677</v>
      </c>
      <c r="B256" s="17" t="s">
        <v>221</v>
      </c>
      <c r="C256" s="17" t="s">
        <v>221</v>
      </c>
      <c r="D256" s="17" t="s">
        <v>5560</v>
      </c>
      <c r="E256" s="73" t="s">
        <v>1535</v>
      </c>
      <c r="F256" s="17">
        <v>13</v>
      </c>
      <c r="G256" s="17">
        <v>3</v>
      </c>
      <c r="H256" s="30">
        <v>446.42</v>
      </c>
      <c r="I256" s="30">
        <v>101.22</v>
      </c>
      <c r="J256" s="30">
        <v>15.34</v>
      </c>
      <c r="K256" s="30">
        <v>52.55</v>
      </c>
      <c r="L256" s="30">
        <v>148.24</v>
      </c>
      <c r="M256" s="30">
        <v>4.88</v>
      </c>
      <c r="N256" s="30">
        <v>0</v>
      </c>
      <c r="O256" s="30">
        <v>109.62</v>
      </c>
      <c r="P256" s="30">
        <v>12.74</v>
      </c>
      <c r="Q256" s="30">
        <v>0.76</v>
      </c>
      <c r="R256" s="30">
        <v>0.63</v>
      </c>
      <c r="S256" s="30">
        <v>12.89</v>
      </c>
      <c r="T256" s="30">
        <v>10.78</v>
      </c>
      <c r="U256" s="30">
        <v>84.05</v>
      </c>
    </row>
    <row r="257" spans="1:21" x14ac:dyDescent="0.25">
      <c r="A257" s="16" t="s">
        <v>1677</v>
      </c>
      <c r="B257" s="16" t="s">
        <v>221</v>
      </c>
      <c r="C257" s="16" t="s">
        <v>221</v>
      </c>
      <c r="D257" s="16" t="s">
        <v>8526</v>
      </c>
      <c r="E257" s="74" t="s">
        <v>1535</v>
      </c>
      <c r="F257" s="16">
        <v>56</v>
      </c>
      <c r="G257" s="16">
        <v>8</v>
      </c>
      <c r="H257" s="29">
        <v>1787.68</v>
      </c>
      <c r="I257" s="29">
        <v>245.97</v>
      </c>
      <c r="J257" s="29">
        <v>17.53</v>
      </c>
      <c r="K257" s="29">
        <v>60.57</v>
      </c>
      <c r="L257" s="29">
        <v>151.66</v>
      </c>
      <c r="M257" s="29">
        <v>5.01</v>
      </c>
      <c r="N257" s="29">
        <v>3.63</v>
      </c>
      <c r="O257" s="29">
        <v>123.82</v>
      </c>
      <c r="P257" s="29">
        <v>13.01</v>
      </c>
      <c r="Q257" s="29">
        <v>0.76</v>
      </c>
      <c r="R257" s="29">
        <v>0.63</v>
      </c>
      <c r="S257" s="29">
        <v>14.73</v>
      </c>
      <c r="T257" s="29">
        <v>12.26</v>
      </c>
      <c r="U257" s="29">
        <v>84.02</v>
      </c>
    </row>
    <row r="258" spans="1:21" x14ac:dyDescent="0.25">
      <c r="A258" s="17" t="s">
        <v>1677</v>
      </c>
      <c r="B258" s="17" t="s">
        <v>221</v>
      </c>
      <c r="C258" s="17" t="s">
        <v>221</v>
      </c>
      <c r="D258" s="17" t="s">
        <v>1939</v>
      </c>
      <c r="E258" s="73" t="s">
        <v>1484</v>
      </c>
      <c r="F258" s="17">
        <v>40</v>
      </c>
      <c r="G258" s="17">
        <v>11</v>
      </c>
      <c r="H258" s="30">
        <v>1236.56</v>
      </c>
      <c r="I258" s="30">
        <v>340.61</v>
      </c>
      <c r="J258" s="30">
        <v>16.989999999999998</v>
      </c>
      <c r="K258" s="30">
        <v>54.99</v>
      </c>
      <c r="L258" s="30">
        <v>175.91</v>
      </c>
      <c r="M258" s="30">
        <v>4.5999999999999996</v>
      </c>
      <c r="N258" s="30">
        <v>19.52</v>
      </c>
      <c r="O258" s="30">
        <v>110.66</v>
      </c>
      <c r="P258" s="30">
        <v>14.95</v>
      </c>
      <c r="Q258" s="30">
        <v>0.94</v>
      </c>
      <c r="R258" s="30">
        <v>0.75</v>
      </c>
      <c r="S258" s="30">
        <v>13.4</v>
      </c>
      <c r="T258" s="30">
        <v>10.78</v>
      </c>
      <c r="U258" s="30">
        <v>78.88</v>
      </c>
    </row>
    <row r="259" spans="1:21" x14ac:dyDescent="0.25">
      <c r="A259" s="16" t="s">
        <v>1677</v>
      </c>
      <c r="B259" s="16" t="s">
        <v>221</v>
      </c>
      <c r="C259" s="16" t="s">
        <v>221</v>
      </c>
      <c r="D259" s="16" t="s">
        <v>6745</v>
      </c>
      <c r="E259" s="74" t="s">
        <v>1484</v>
      </c>
      <c r="F259" s="16">
        <v>6</v>
      </c>
      <c r="G259" s="16">
        <v>2</v>
      </c>
      <c r="H259" s="29">
        <v>178.46</v>
      </c>
      <c r="I259" s="29">
        <v>59.44</v>
      </c>
      <c r="J259" s="29">
        <v>15.72</v>
      </c>
      <c r="K259" s="29">
        <v>51.42</v>
      </c>
      <c r="L259" s="29">
        <v>173.7</v>
      </c>
      <c r="M259" s="29">
        <v>5.03</v>
      </c>
      <c r="N259" s="29">
        <v>8.4700000000000006</v>
      </c>
      <c r="O259" s="29">
        <v>104.44</v>
      </c>
      <c r="P259" s="29">
        <v>14.77</v>
      </c>
      <c r="Q259" s="29">
        <v>0.89</v>
      </c>
      <c r="R259" s="29">
        <v>0.72</v>
      </c>
      <c r="S259" s="29">
        <v>12.6</v>
      </c>
      <c r="T259" s="29">
        <v>10.16</v>
      </c>
      <c r="U259" s="29">
        <v>80.13</v>
      </c>
    </row>
    <row r="260" spans="1:21" x14ac:dyDescent="0.25">
      <c r="A260" s="17" t="s">
        <v>1677</v>
      </c>
      <c r="B260" s="17" t="s">
        <v>221</v>
      </c>
      <c r="C260" s="17" t="s">
        <v>221</v>
      </c>
      <c r="D260" s="17" t="s">
        <v>7236</v>
      </c>
      <c r="E260" s="73" t="s">
        <v>1484</v>
      </c>
      <c r="F260" s="17">
        <v>6</v>
      </c>
      <c r="G260" s="17">
        <v>0</v>
      </c>
      <c r="H260" s="30">
        <v>178.66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</row>
    <row r="261" spans="1:21" x14ac:dyDescent="0.25">
      <c r="A261" s="16" t="s">
        <v>1677</v>
      </c>
      <c r="B261" s="16" t="s">
        <v>221</v>
      </c>
      <c r="C261" s="16" t="s">
        <v>221</v>
      </c>
      <c r="D261" s="16" t="s">
        <v>4203</v>
      </c>
      <c r="E261" s="74" t="s">
        <v>1484</v>
      </c>
      <c r="F261" s="16">
        <v>102</v>
      </c>
      <c r="G261" s="16">
        <v>21</v>
      </c>
      <c r="H261" s="29">
        <v>3136.18</v>
      </c>
      <c r="I261" s="29">
        <v>662.55</v>
      </c>
      <c r="J261" s="29">
        <v>14.21</v>
      </c>
      <c r="K261" s="29">
        <v>43.51</v>
      </c>
      <c r="L261" s="29">
        <v>176.13</v>
      </c>
      <c r="M261" s="29">
        <v>4.95</v>
      </c>
      <c r="N261" s="29">
        <v>6.13</v>
      </c>
      <c r="O261" s="29">
        <v>90.76</v>
      </c>
      <c r="P261" s="29">
        <v>14.97</v>
      </c>
      <c r="Q261" s="29">
        <v>1.05</v>
      </c>
      <c r="R261" s="29">
        <v>0.85</v>
      </c>
      <c r="S261" s="29">
        <v>10.72</v>
      </c>
      <c r="T261" s="29">
        <v>8.6199999999999992</v>
      </c>
      <c r="U261" s="29">
        <v>75.459999999999994</v>
      </c>
    </row>
    <row r="262" spans="1:21" x14ac:dyDescent="0.25">
      <c r="A262" s="17" t="s">
        <v>1677</v>
      </c>
      <c r="B262" s="17" t="s">
        <v>221</v>
      </c>
      <c r="C262" s="17" t="s">
        <v>221</v>
      </c>
      <c r="D262" s="17" t="s">
        <v>4715</v>
      </c>
      <c r="E262" s="73" t="s">
        <v>1484</v>
      </c>
      <c r="F262" s="17">
        <v>68</v>
      </c>
      <c r="G262" s="17">
        <v>20</v>
      </c>
      <c r="H262" s="30">
        <v>2000.74</v>
      </c>
      <c r="I262" s="30">
        <v>575.09</v>
      </c>
      <c r="J262" s="30">
        <v>16.63</v>
      </c>
      <c r="K262" s="30">
        <v>54.87</v>
      </c>
      <c r="L262" s="30">
        <v>185.52</v>
      </c>
      <c r="M262" s="30">
        <v>4.8</v>
      </c>
      <c r="N262" s="30">
        <v>0</v>
      </c>
      <c r="O262" s="30">
        <v>108.67</v>
      </c>
      <c r="P262" s="30">
        <v>15.72</v>
      </c>
      <c r="Q262" s="30">
        <v>0.88</v>
      </c>
      <c r="R262" s="30">
        <v>0.7</v>
      </c>
      <c r="S262" s="30">
        <v>13.39</v>
      </c>
      <c r="T262" s="30">
        <v>10.62</v>
      </c>
      <c r="U262" s="30">
        <v>80.53</v>
      </c>
    </row>
    <row r="263" spans="1:21" x14ac:dyDescent="0.25">
      <c r="A263" s="16" t="s">
        <v>1677</v>
      </c>
      <c r="B263" s="16" t="s">
        <v>221</v>
      </c>
      <c r="C263" s="16" t="s">
        <v>221</v>
      </c>
      <c r="D263" s="16" t="s">
        <v>4884</v>
      </c>
      <c r="E263" s="74" t="s">
        <v>1484</v>
      </c>
      <c r="F263" s="16">
        <v>85</v>
      </c>
      <c r="G263" s="16">
        <v>24</v>
      </c>
      <c r="H263" s="29">
        <v>2529.88</v>
      </c>
      <c r="I263" s="29">
        <v>712.05</v>
      </c>
      <c r="J263" s="29">
        <v>15.78</v>
      </c>
      <c r="K263" s="29">
        <v>52.48</v>
      </c>
      <c r="L263" s="29">
        <v>184.2</v>
      </c>
      <c r="M263" s="29">
        <v>4.49</v>
      </c>
      <c r="N263" s="29">
        <v>14.75</v>
      </c>
      <c r="O263" s="29">
        <v>104.52</v>
      </c>
      <c r="P263" s="29">
        <v>15.61</v>
      </c>
      <c r="Q263" s="29">
        <v>0.85</v>
      </c>
      <c r="R263" s="29">
        <v>0.67</v>
      </c>
      <c r="S263" s="29">
        <v>12.85</v>
      </c>
      <c r="T263" s="29">
        <v>10.210000000000001</v>
      </c>
      <c r="U263" s="29">
        <v>81.45</v>
      </c>
    </row>
    <row r="264" spans="1:21" x14ac:dyDescent="0.25">
      <c r="A264" s="17" t="s">
        <v>1677</v>
      </c>
      <c r="B264" s="17" t="s">
        <v>221</v>
      </c>
      <c r="C264" s="17" t="s">
        <v>221</v>
      </c>
      <c r="D264" s="17" t="s">
        <v>5560</v>
      </c>
      <c r="E264" s="73" t="s">
        <v>1484</v>
      </c>
      <c r="F264" s="17">
        <v>58</v>
      </c>
      <c r="G264" s="17">
        <v>12</v>
      </c>
      <c r="H264" s="30">
        <v>1971.24</v>
      </c>
      <c r="I264" s="30">
        <v>402.77</v>
      </c>
      <c r="J264" s="30">
        <v>15.29</v>
      </c>
      <c r="K264" s="30">
        <v>48.27</v>
      </c>
      <c r="L264" s="30">
        <v>178.4</v>
      </c>
      <c r="M264" s="30">
        <v>4.84</v>
      </c>
      <c r="N264" s="30">
        <v>6.36</v>
      </c>
      <c r="O264" s="30">
        <v>98.61</v>
      </c>
      <c r="P264" s="30">
        <v>15.15</v>
      </c>
      <c r="Q264" s="30">
        <v>0.98</v>
      </c>
      <c r="R264" s="30">
        <v>0.79</v>
      </c>
      <c r="S264" s="30">
        <v>11.84</v>
      </c>
      <c r="T264" s="30">
        <v>9.49</v>
      </c>
      <c r="U264" s="30">
        <v>77.47</v>
      </c>
    </row>
    <row r="265" spans="1:21" x14ac:dyDescent="0.25">
      <c r="A265" s="16" t="s">
        <v>1677</v>
      </c>
      <c r="B265" s="16" t="s">
        <v>221</v>
      </c>
      <c r="C265" s="16" t="s">
        <v>221</v>
      </c>
      <c r="D265" s="16" t="s">
        <v>8526</v>
      </c>
      <c r="E265" s="74" t="s">
        <v>1484</v>
      </c>
      <c r="F265" s="16">
        <v>52</v>
      </c>
      <c r="G265" s="16">
        <v>10</v>
      </c>
      <c r="H265" s="29">
        <v>1639.46</v>
      </c>
      <c r="I265" s="29">
        <v>323.39999999999998</v>
      </c>
      <c r="J265" s="29">
        <v>16.739999999999998</v>
      </c>
      <c r="K265" s="29">
        <v>55.75</v>
      </c>
      <c r="L265" s="29">
        <v>188.68</v>
      </c>
      <c r="M265" s="29">
        <v>4.75</v>
      </c>
      <c r="N265" s="29">
        <v>18.13</v>
      </c>
      <c r="O265" s="29">
        <v>109.58</v>
      </c>
      <c r="P265" s="29">
        <v>15.97</v>
      </c>
      <c r="Q265" s="29">
        <v>0.85</v>
      </c>
      <c r="R265" s="29">
        <v>0.67</v>
      </c>
      <c r="S265" s="29">
        <v>13.6</v>
      </c>
      <c r="T265" s="29">
        <v>10.74</v>
      </c>
      <c r="U265" s="29">
        <v>81.25</v>
      </c>
    </row>
    <row r="266" spans="1:21" x14ac:dyDescent="0.25">
      <c r="A266" s="17" t="s">
        <v>1677</v>
      </c>
      <c r="B266" s="17" t="s">
        <v>221</v>
      </c>
      <c r="C266" s="17" t="s">
        <v>221</v>
      </c>
      <c r="D266" s="17" t="s">
        <v>8378</v>
      </c>
      <c r="E266" s="73" t="s">
        <v>1484</v>
      </c>
      <c r="F266" s="17">
        <v>30</v>
      </c>
      <c r="G266" s="17">
        <v>9</v>
      </c>
      <c r="H266" s="30">
        <v>851.62</v>
      </c>
      <c r="I266" s="30">
        <v>248.85</v>
      </c>
      <c r="J266" s="30">
        <v>14.21</v>
      </c>
      <c r="K266" s="30">
        <v>43.15</v>
      </c>
      <c r="L266" s="30">
        <v>186.65</v>
      </c>
      <c r="M266" s="30">
        <v>4.57</v>
      </c>
      <c r="N266" s="30">
        <v>14.73</v>
      </c>
      <c r="O266" s="30">
        <v>88.88</v>
      </c>
      <c r="P266" s="30">
        <v>15.81</v>
      </c>
      <c r="Q266" s="30">
        <v>1.07</v>
      </c>
      <c r="R266" s="30">
        <v>0.85</v>
      </c>
      <c r="S266" s="30">
        <v>10.63</v>
      </c>
      <c r="T266" s="30">
        <v>8.42</v>
      </c>
      <c r="U266" s="30">
        <v>74.84</v>
      </c>
    </row>
    <row r="267" spans="1:21" x14ac:dyDescent="0.25">
      <c r="A267" s="16" t="s">
        <v>1677</v>
      </c>
      <c r="B267" s="16" t="s">
        <v>221</v>
      </c>
      <c r="C267" s="16" t="s">
        <v>221</v>
      </c>
      <c r="D267" s="16" t="s">
        <v>1939</v>
      </c>
      <c r="E267" s="74" t="s">
        <v>8528</v>
      </c>
      <c r="F267" s="16">
        <v>56</v>
      </c>
      <c r="G267" s="16">
        <v>13</v>
      </c>
      <c r="H267" s="29">
        <v>1746.98</v>
      </c>
      <c r="I267" s="29">
        <v>408</v>
      </c>
      <c r="J267" s="29">
        <v>16.190000000000001</v>
      </c>
      <c r="K267" s="29">
        <v>52.82</v>
      </c>
      <c r="L267" s="29">
        <v>173.3</v>
      </c>
      <c r="M267" s="29">
        <v>4.54</v>
      </c>
      <c r="N267" s="29">
        <v>14.26</v>
      </c>
      <c r="O267" s="29">
        <v>107.07</v>
      </c>
      <c r="P267" s="29">
        <v>14.74</v>
      </c>
      <c r="Q267" s="29">
        <v>0.9</v>
      </c>
      <c r="R267" s="29">
        <v>0.73</v>
      </c>
      <c r="S267" s="29">
        <v>12.91</v>
      </c>
      <c r="T267" s="29">
        <v>10.42</v>
      </c>
      <c r="U267" s="29">
        <v>79.77</v>
      </c>
    </row>
    <row r="268" spans="1:21" x14ac:dyDescent="0.25">
      <c r="A268" s="17" t="s">
        <v>1677</v>
      </c>
      <c r="B268" s="17" t="s">
        <v>221</v>
      </c>
      <c r="C268" s="17" t="s">
        <v>221</v>
      </c>
      <c r="D268" s="17" t="s">
        <v>4203</v>
      </c>
      <c r="E268" s="73" t="s">
        <v>8528</v>
      </c>
      <c r="F268" s="17">
        <v>90</v>
      </c>
      <c r="G268" s="17">
        <v>16</v>
      </c>
      <c r="H268" s="30">
        <v>2748.98</v>
      </c>
      <c r="I268" s="30">
        <v>464.37</v>
      </c>
      <c r="J268" s="30">
        <v>12.36</v>
      </c>
      <c r="K268" s="30">
        <v>35.42</v>
      </c>
      <c r="L268" s="30">
        <v>163.81</v>
      </c>
      <c r="M268" s="30">
        <v>5.07</v>
      </c>
      <c r="N268" s="30">
        <v>18.21</v>
      </c>
      <c r="O268" s="30">
        <v>78.27</v>
      </c>
      <c r="P268" s="30">
        <v>13.98</v>
      </c>
      <c r="Q268" s="30">
        <v>1.2</v>
      </c>
      <c r="R268" s="30">
        <v>0.98</v>
      </c>
      <c r="S268" s="30">
        <v>8.7899999999999991</v>
      </c>
      <c r="T268" s="30">
        <v>7.19</v>
      </c>
      <c r="U268" s="30">
        <v>71.150000000000006</v>
      </c>
    </row>
    <row r="269" spans="1:21" x14ac:dyDescent="0.25">
      <c r="A269" s="16" t="s">
        <v>1677</v>
      </c>
      <c r="B269" s="16" t="s">
        <v>221</v>
      </c>
      <c r="C269" s="16" t="s">
        <v>221</v>
      </c>
      <c r="D269" s="16" t="s">
        <v>4715</v>
      </c>
      <c r="E269" s="74" t="s">
        <v>8528</v>
      </c>
      <c r="F269" s="16">
        <v>67</v>
      </c>
      <c r="G269" s="16">
        <v>18</v>
      </c>
      <c r="H269" s="29">
        <v>1987</v>
      </c>
      <c r="I269" s="29">
        <v>526.62</v>
      </c>
      <c r="J269" s="29">
        <v>17.329999999999998</v>
      </c>
      <c r="K269" s="29">
        <v>57.5</v>
      </c>
      <c r="L269" s="29">
        <v>169.53</v>
      </c>
      <c r="M269" s="29">
        <v>4.8600000000000003</v>
      </c>
      <c r="N269" s="29">
        <v>10.63</v>
      </c>
      <c r="O269" s="29">
        <v>115.83</v>
      </c>
      <c r="P269" s="29">
        <v>14.44</v>
      </c>
      <c r="Q269" s="29">
        <v>0.87</v>
      </c>
      <c r="R269" s="29">
        <v>0.71</v>
      </c>
      <c r="S269" s="29">
        <v>13.99</v>
      </c>
      <c r="T269" s="29">
        <v>11.35</v>
      </c>
      <c r="U269" s="29">
        <v>80.75</v>
      </c>
    </row>
    <row r="270" spans="1:21" x14ac:dyDescent="0.25">
      <c r="A270" s="17" t="s">
        <v>1677</v>
      </c>
      <c r="B270" s="17" t="s">
        <v>221</v>
      </c>
      <c r="C270" s="17" t="s">
        <v>221</v>
      </c>
      <c r="D270" s="17" t="s">
        <v>4884</v>
      </c>
      <c r="E270" s="73" t="s">
        <v>8528</v>
      </c>
      <c r="F270" s="17">
        <v>75</v>
      </c>
      <c r="G270" s="17">
        <v>15</v>
      </c>
      <c r="H270" s="30">
        <v>2266.3000000000002</v>
      </c>
      <c r="I270" s="30">
        <v>451.98</v>
      </c>
      <c r="J270" s="30">
        <v>17.59</v>
      </c>
      <c r="K270" s="30">
        <v>56.09</v>
      </c>
      <c r="L270" s="30">
        <v>181.22</v>
      </c>
      <c r="M270" s="30">
        <v>4.45</v>
      </c>
      <c r="N270" s="30">
        <v>3.8</v>
      </c>
      <c r="O270" s="30">
        <v>111.97</v>
      </c>
      <c r="P270" s="30">
        <v>15.37</v>
      </c>
      <c r="Q270" s="30">
        <v>0.98</v>
      </c>
      <c r="R270" s="30">
        <v>0.78</v>
      </c>
      <c r="S270" s="30">
        <v>13.64</v>
      </c>
      <c r="T270" s="30">
        <v>10.88</v>
      </c>
      <c r="U270" s="30">
        <v>77.52</v>
      </c>
    </row>
    <row r="271" spans="1:21" x14ac:dyDescent="0.25">
      <c r="A271" s="16" t="s">
        <v>1677</v>
      </c>
      <c r="B271" s="16" t="s">
        <v>221</v>
      </c>
      <c r="C271" s="16" t="s">
        <v>221</v>
      </c>
      <c r="D271" s="16" t="s">
        <v>5560</v>
      </c>
      <c r="E271" s="74" t="s">
        <v>8528</v>
      </c>
      <c r="F271" s="16">
        <v>48</v>
      </c>
      <c r="G271" s="16">
        <v>15</v>
      </c>
      <c r="H271" s="29">
        <v>1571.6</v>
      </c>
      <c r="I271" s="29">
        <v>479.33</v>
      </c>
      <c r="J271" s="29">
        <v>16.22</v>
      </c>
      <c r="K271" s="29">
        <v>52.57</v>
      </c>
      <c r="L271" s="29">
        <v>166.36</v>
      </c>
      <c r="M271" s="29">
        <v>4.93</v>
      </c>
      <c r="N271" s="29">
        <v>29.36</v>
      </c>
      <c r="O271" s="29">
        <v>107.77</v>
      </c>
      <c r="P271" s="29">
        <v>14.18</v>
      </c>
      <c r="Q271" s="29">
        <v>0.92</v>
      </c>
      <c r="R271" s="29">
        <v>0.75</v>
      </c>
      <c r="S271" s="29">
        <v>12.85</v>
      </c>
      <c r="T271" s="29">
        <v>10.47</v>
      </c>
      <c r="U271" s="29">
        <v>79.23</v>
      </c>
    </row>
    <row r="272" spans="1:21" x14ac:dyDescent="0.25">
      <c r="A272" s="17" t="s">
        <v>1677</v>
      </c>
      <c r="B272" s="17" t="s">
        <v>221</v>
      </c>
      <c r="C272" s="17" t="s">
        <v>221</v>
      </c>
      <c r="D272" s="17" t="s">
        <v>8526</v>
      </c>
      <c r="E272" s="73" t="s">
        <v>8528</v>
      </c>
      <c r="F272" s="17">
        <v>50</v>
      </c>
      <c r="G272" s="17">
        <v>11</v>
      </c>
      <c r="H272" s="30">
        <v>1517.26</v>
      </c>
      <c r="I272" s="30">
        <v>334.04</v>
      </c>
      <c r="J272" s="30">
        <v>17.239999999999998</v>
      </c>
      <c r="K272" s="30">
        <v>57.83</v>
      </c>
      <c r="L272" s="30">
        <v>175.49</v>
      </c>
      <c r="M272" s="30">
        <v>4.88</v>
      </c>
      <c r="N272" s="30">
        <v>310.85000000000002</v>
      </c>
      <c r="O272" s="30">
        <v>115.28</v>
      </c>
      <c r="P272" s="30">
        <v>14.92</v>
      </c>
      <c r="Q272" s="30">
        <v>0.84</v>
      </c>
      <c r="R272" s="30">
        <v>0.68</v>
      </c>
      <c r="S272" s="30">
        <v>14.08</v>
      </c>
      <c r="T272" s="30">
        <v>11.33</v>
      </c>
      <c r="U272" s="30">
        <v>81.67</v>
      </c>
    </row>
    <row r="273" spans="1:21" x14ac:dyDescent="0.25">
      <c r="A273" s="16" t="s">
        <v>1677</v>
      </c>
      <c r="B273" s="16" t="s">
        <v>221</v>
      </c>
      <c r="C273" s="16" t="s">
        <v>221</v>
      </c>
      <c r="D273" s="16" t="s">
        <v>8378</v>
      </c>
      <c r="E273" s="74" t="s">
        <v>8528</v>
      </c>
      <c r="F273" s="16">
        <v>50</v>
      </c>
      <c r="G273" s="16">
        <v>10</v>
      </c>
      <c r="H273" s="29">
        <v>1432.56</v>
      </c>
      <c r="I273" s="29">
        <v>283.22000000000003</v>
      </c>
      <c r="J273" s="29">
        <v>13.12</v>
      </c>
      <c r="K273" s="29">
        <v>40.090000000000003</v>
      </c>
      <c r="L273" s="29">
        <v>179.57</v>
      </c>
      <c r="M273" s="29">
        <v>4.87</v>
      </c>
      <c r="N273" s="29">
        <v>9.86</v>
      </c>
      <c r="O273" s="29">
        <v>84.11</v>
      </c>
      <c r="P273" s="29">
        <v>15.24</v>
      </c>
      <c r="Q273" s="29">
        <v>1.05</v>
      </c>
      <c r="R273" s="29">
        <v>0.84</v>
      </c>
      <c r="S273" s="29">
        <v>9.92</v>
      </c>
      <c r="T273" s="29">
        <v>7.94</v>
      </c>
      <c r="U273" s="29">
        <v>75.64</v>
      </c>
    </row>
    <row r="274" spans="1:21" x14ac:dyDescent="0.25">
      <c r="A274" s="17" t="s">
        <v>1677</v>
      </c>
      <c r="B274" s="17" t="s">
        <v>221</v>
      </c>
      <c r="C274" s="17" t="s">
        <v>221</v>
      </c>
      <c r="D274" s="17" t="s">
        <v>1939</v>
      </c>
      <c r="E274" s="73" t="s">
        <v>1486</v>
      </c>
      <c r="F274" s="17">
        <v>44</v>
      </c>
      <c r="G274" s="17">
        <v>15</v>
      </c>
      <c r="H274" s="30">
        <v>1362.96</v>
      </c>
      <c r="I274" s="30">
        <v>452.53</v>
      </c>
      <c r="J274" s="30">
        <v>15.99</v>
      </c>
      <c r="K274" s="30">
        <v>52.82</v>
      </c>
      <c r="L274" s="30">
        <v>182.3</v>
      </c>
      <c r="M274" s="30">
        <v>4.8600000000000003</v>
      </c>
      <c r="N274" s="30">
        <v>24.95</v>
      </c>
      <c r="O274" s="30">
        <v>105.51</v>
      </c>
      <c r="P274" s="30">
        <v>15.46</v>
      </c>
      <c r="Q274" s="30">
        <v>0.87</v>
      </c>
      <c r="R274" s="30">
        <v>0.69</v>
      </c>
      <c r="S274" s="30">
        <v>12.92</v>
      </c>
      <c r="T274" s="30">
        <v>10.3</v>
      </c>
      <c r="U274" s="30">
        <v>80.83</v>
      </c>
    </row>
    <row r="275" spans="1:21" x14ac:dyDescent="0.25">
      <c r="A275" s="16" t="s">
        <v>1677</v>
      </c>
      <c r="B275" s="16" t="s">
        <v>221</v>
      </c>
      <c r="C275" s="16" t="s">
        <v>221</v>
      </c>
      <c r="D275" s="16" t="s">
        <v>4203</v>
      </c>
      <c r="E275" s="74" t="s">
        <v>1486</v>
      </c>
      <c r="F275" s="16">
        <v>71</v>
      </c>
      <c r="G275" s="16">
        <v>22</v>
      </c>
      <c r="H275" s="29">
        <v>2203.94</v>
      </c>
      <c r="I275" s="29">
        <v>672.39</v>
      </c>
      <c r="J275" s="29">
        <v>13.56</v>
      </c>
      <c r="K275" s="29">
        <v>44.18</v>
      </c>
      <c r="L275" s="29">
        <v>175.33</v>
      </c>
      <c r="M275" s="29">
        <v>5.1100000000000003</v>
      </c>
      <c r="N275" s="29">
        <v>10.49</v>
      </c>
      <c r="O275" s="29">
        <v>91.09</v>
      </c>
      <c r="P275" s="29">
        <v>14.9</v>
      </c>
      <c r="Q275" s="29">
        <v>0.88</v>
      </c>
      <c r="R275" s="29">
        <v>0.71</v>
      </c>
      <c r="S275" s="29">
        <v>10.92</v>
      </c>
      <c r="T275" s="29">
        <v>8.7799999999999994</v>
      </c>
      <c r="U275" s="29">
        <v>80.510000000000005</v>
      </c>
    </row>
    <row r="276" spans="1:21" x14ac:dyDescent="0.25">
      <c r="A276" s="17" t="s">
        <v>1677</v>
      </c>
      <c r="B276" s="17" t="s">
        <v>221</v>
      </c>
      <c r="C276" s="17" t="s">
        <v>221</v>
      </c>
      <c r="D276" s="17" t="s">
        <v>4715</v>
      </c>
      <c r="E276" s="73" t="s">
        <v>1486</v>
      </c>
      <c r="F276" s="17">
        <v>78</v>
      </c>
      <c r="G276" s="17">
        <v>27</v>
      </c>
      <c r="H276" s="30">
        <v>2391.48</v>
      </c>
      <c r="I276" s="30">
        <v>812.8</v>
      </c>
      <c r="J276" s="30">
        <v>15.05</v>
      </c>
      <c r="K276" s="30">
        <v>48.62</v>
      </c>
      <c r="L276" s="30">
        <v>179.99</v>
      </c>
      <c r="M276" s="30">
        <v>4.84</v>
      </c>
      <c r="N276" s="30">
        <v>8.7899999999999991</v>
      </c>
      <c r="O276" s="30">
        <v>98.67</v>
      </c>
      <c r="P276" s="30">
        <v>15.28</v>
      </c>
      <c r="Q276" s="30">
        <v>0.92</v>
      </c>
      <c r="R276" s="30">
        <v>0.73</v>
      </c>
      <c r="S276" s="30">
        <v>11.94</v>
      </c>
      <c r="T276" s="30">
        <v>9.5500000000000007</v>
      </c>
      <c r="U276" s="30">
        <v>79.349999999999994</v>
      </c>
    </row>
    <row r="277" spans="1:21" x14ac:dyDescent="0.25">
      <c r="A277" s="16" t="s">
        <v>1677</v>
      </c>
      <c r="B277" s="16" t="s">
        <v>221</v>
      </c>
      <c r="C277" s="16" t="s">
        <v>221</v>
      </c>
      <c r="D277" s="16" t="s">
        <v>4884</v>
      </c>
      <c r="E277" s="74" t="s">
        <v>1486</v>
      </c>
      <c r="F277" s="16">
        <v>71</v>
      </c>
      <c r="G277" s="16">
        <v>18</v>
      </c>
      <c r="H277" s="29">
        <v>2096.2600000000002</v>
      </c>
      <c r="I277" s="29">
        <v>513.65</v>
      </c>
      <c r="J277" s="29">
        <v>16.670000000000002</v>
      </c>
      <c r="K277" s="29">
        <v>54.06</v>
      </c>
      <c r="L277" s="29">
        <v>182.73</v>
      </c>
      <c r="M277" s="29">
        <v>4.47</v>
      </c>
      <c r="N277" s="29">
        <v>12.16</v>
      </c>
      <c r="O277" s="29">
        <v>107.92</v>
      </c>
      <c r="P277" s="29">
        <v>15.49</v>
      </c>
      <c r="Q277" s="29">
        <v>0.93</v>
      </c>
      <c r="R277" s="29">
        <v>0.74</v>
      </c>
      <c r="S277" s="29">
        <v>13.19</v>
      </c>
      <c r="T277" s="29">
        <v>10.5</v>
      </c>
      <c r="U277" s="29">
        <v>79.14</v>
      </c>
    </row>
    <row r="278" spans="1:21" x14ac:dyDescent="0.25">
      <c r="A278" s="17" t="s">
        <v>1677</v>
      </c>
      <c r="B278" s="17" t="s">
        <v>221</v>
      </c>
      <c r="C278" s="17" t="s">
        <v>221</v>
      </c>
      <c r="D278" s="17" t="s">
        <v>5194</v>
      </c>
      <c r="E278" s="73" t="s">
        <v>1486</v>
      </c>
      <c r="F278" s="17">
        <v>14</v>
      </c>
      <c r="G278" s="17">
        <v>10</v>
      </c>
      <c r="H278" s="30">
        <v>415.96</v>
      </c>
      <c r="I278" s="30">
        <v>296.07</v>
      </c>
      <c r="J278" s="30">
        <v>16.41</v>
      </c>
      <c r="K278" s="30">
        <v>54.1</v>
      </c>
      <c r="L278" s="30">
        <v>191.74</v>
      </c>
      <c r="M278" s="30">
        <v>4.43</v>
      </c>
      <c r="N278" s="30">
        <v>0</v>
      </c>
      <c r="O278" s="30">
        <v>106.36</v>
      </c>
      <c r="P278" s="30">
        <v>16.22</v>
      </c>
      <c r="Q278" s="30">
        <v>0.88</v>
      </c>
      <c r="R278" s="30">
        <v>0.69</v>
      </c>
      <c r="S278" s="30">
        <v>13.22</v>
      </c>
      <c r="T278" s="30">
        <v>10.39</v>
      </c>
      <c r="U278" s="30">
        <v>80.53</v>
      </c>
    </row>
    <row r="279" spans="1:21" x14ac:dyDescent="0.25">
      <c r="A279" s="16" t="s">
        <v>1677</v>
      </c>
      <c r="B279" s="16" t="s">
        <v>221</v>
      </c>
      <c r="C279" s="16" t="s">
        <v>221</v>
      </c>
      <c r="D279" s="16" t="s">
        <v>8529</v>
      </c>
      <c r="E279" s="74" t="s">
        <v>1486</v>
      </c>
      <c r="F279" s="16">
        <v>22</v>
      </c>
      <c r="G279" s="16">
        <v>11</v>
      </c>
      <c r="H279" s="29">
        <v>578.55999999999995</v>
      </c>
      <c r="I279" s="29">
        <v>295</v>
      </c>
      <c r="J279" s="29">
        <v>17.25</v>
      </c>
      <c r="K279" s="29">
        <v>58.69</v>
      </c>
      <c r="L279" s="29">
        <v>203.71</v>
      </c>
      <c r="M279" s="29">
        <v>4.78</v>
      </c>
      <c r="N279" s="29">
        <v>0</v>
      </c>
      <c r="O279" s="29">
        <v>111.95</v>
      </c>
      <c r="P279" s="29">
        <v>17.170000000000002</v>
      </c>
      <c r="Q279" s="29">
        <v>0.8</v>
      </c>
      <c r="R279" s="29">
        <v>0.62</v>
      </c>
      <c r="S279" s="29">
        <v>14.29</v>
      </c>
      <c r="T279" s="29">
        <v>11.04</v>
      </c>
      <c r="U279" s="29">
        <v>82.83</v>
      </c>
    </row>
    <row r="280" spans="1:21" x14ac:dyDescent="0.25">
      <c r="A280" s="17" t="s">
        <v>1677</v>
      </c>
      <c r="B280" s="17" t="s">
        <v>221</v>
      </c>
      <c r="C280" s="17" t="s">
        <v>221</v>
      </c>
      <c r="D280" s="17" t="s">
        <v>5560</v>
      </c>
      <c r="E280" s="73" t="s">
        <v>1486</v>
      </c>
      <c r="F280" s="17">
        <v>16</v>
      </c>
      <c r="G280" s="17">
        <v>11</v>
      </c>
      <c r="H280" s="30">
        <v>499.14</v>
      </c>
      <c r="I280" s="30">
        <v>345.88</v>
      </c>
      <c r="J280" s="30">
        <v>16.48</v>
      </c>
      <c r="K280" s="30">
        <v>53.39</v>
      </c>
      <c r="L280" s="30">
        <v>182.92</v>
      </c>
      <c r="M280" s="30">
        <v>4.67</v>
      </c>
      <c r="N280" s="30">
        <v>8.16</v>
      </c>
      <c r="O280" s="30">
        <v>106.72</v>
      </c>
      <c r="P280" s="30">
        <v>15.51</v>
      </c>
      <c r="Q280" s="30">
        <v>0.93</v>
      </c>
      <c r="R280" s="30">
        <v>0.74</v>
      </c>
      <c r="S280" s="30">
        <v>13.04</v>
      </c>
      <c r="T280" s="30">
        <v>10.38</v>
      </c>
      <c r="U280" s="30">
        <v>79.12</v>
      </c>
    </row>
    <row r="281" spans="1:21" x14ac:dyDescent="0.25">
      <c r="A281" s="16" t="s">
        <v>1677</v>
      </c>
      <c r="B281" s="16" t="s">
        <v>221</v>
      </c>
      <c r="C281" s="16" t="s">
        <v>221</v>
      </c>
      <c r="D281" s="16" t="s">
        <v>8526</v>
      </c>
      <c r="E281" s="74" t="s">
        <v>1486</v>
      </c>
      <c r="F281" s="16">
        <v>20</v>
      </c>
      <c r="G281" s="16">
        <v>13</v>
      </c>
      <c r="H281" s="29">
        <v>617.41999999999996</v>
      </c>
      <c r="I281" s="29">
        <v>395.59</v>
      </c>
      <c r="J281" s="29">
        <v>17</v>
      </c>
      <c r="K281" s="29">
        <v>53.47</v>
      </c>
      <c r="L281" s="29">
        <v>179.74</v>
      </c>
      <c r="M281" s="29">
        <v>4.97</v>
      </c>
      <c r="N281" s="29">
        <v>34.17</v>
      </c>
      <c r="O281" s="29">
        <v>107.76</v>
      </c>
      <c r="P281" s="29">
        <v>15.26</v>
      </c>
      <c r="Q281" s="29">
        <v>1.01</v>
      </c>
      <c r="R281" s="29">
        <v>0.81</v>
      </c>
      <c r="S281" s="29">
        <v>13.03</v>
      </c>
      <c r="T281" s="29">
        <v>10.42</v>
      </c>
      <c r="U281" s="29">
        <v>76.650000000000006</v>
      </c>
    </row>
    <row r="282" spans="1:21" x14ac:dyDescent="0.25">
      <c r="A282" s="17" t="s">
        <v>1677</v>
      </c>
      <c r="B282" s="17" t="s">
        <v>221</v>
      </c>
      <c r="C282" s="17" t="s">
        <v>221</v>
      </c>
      <c r="D282" s="17" t="s">
        <v>8378</v>
      </c>
      <c r="E282" s="73" t="s">
        <v>1486</v>
      </c>
      <c r="F282" s="17">
        <v>70</v>
      </c>
      <c r="G282" s="17">
        <v>18</v>
      </c>
      <c r="H282" s="30">
        <v>2280.7800000000002</v>
      </c>
      <c r="I282" s="30">
        <v>564.29</v>
      </c>
      <c r="J282" s="30">
        <v>15.59</v>
      </c>
      <c r="K282" s="30">
        <v>52.6</v>
      </c>
      <c r="L282" s="30">
        <v>177.54</v>
      </c>
      <c r="M282" s="30">
        <v>4.7300000000000004</v>
      </c>
      <c r="N282" s="30">
        <v>22.66</v>
      </c>
      <c r="O282" s="30">
        <v>105.51</v>
      </c>
      <c r="P282" s="30">
        <v>15.08</v>
      </c>
      <c r="Q282" s="30">
        <v>0.8</v>
      </c>
      <c r="R282" s="30">
        <v>0.65</v>
      </c>
      <c r="S282" s="30">
        <v>12.89</v>
      </c>
      <c r="T282" s="30">
        <v>10.34</v>
      </c>
      <c r="U282" s="30">
        <v>82.69</v>
      </c>
    </row>
    <row r="283" spans="1:21" x14ac:dyDescent="0.25">
      <c r="A283" s="16" t="s">
        <v>1677</v>
      </c>
      <c r="B283" s="16" t="s">
        <v>221</v>
      </c>
      <c r="C283" s="16" t="s">
        <v>221</v>
      </c>
      <c r="D283" s="16" t="s">
        <v>1939</v>
      </c>
      <c r="E283" s="74" t="s">
        <v>8530</v>
      </c>
      <c r="F283" s="16">
        <v>34</v>
      </c>
      <c r="G283" s="16">
        <v>13</v>
      </c>
      <c r="H283" s="29">
        <v>1089.58</v>
      </c>
      <c r="I283" s="29">
        <v>413.03</v>
      </c>
      <c r="J283" s="29">
        <v>16.920000000000002</v>
      </c>
      <c r="K283" s="29">
        <v>56.35</v>
      </c>
      <c r="L283" s="29">
        <v>159.22</v>
      </c>
      <c r="M283" s="29">
        <v>4.72</v>
      </c>
      <c r="N283" s="29">
        <v>7.07</v>
      </c>
      <c r="O283" s="29">
        <v>115.38</v>
      </c>
      <c r="P283" s="29">
        <v>13.61</v>
      </c>
      <c r="Q283" s="29">
        <v>0.86</v>
      </c>
      <c r="R283" s="29">
        <v>0.7</v>
      </c>
      <c r="S283" s="29">
        <v>13.74</v>
      </c>
      <c r="T283" s="29">
        <v>11.31</v>
      </c>
      <c r="U283" s="29">
        <v>81.19</v>
      </c>
    </row>
    <row r="284" spans="1:21" x14ac:dyDescent="0.25">
      <c r="A284" s="17" t="s">
        <v>1677</v>
      </c>
      <c r="B284" s="17" t="s">
        <v>221</v>
      </c>
      <c r="C284" s="17" t="s">
        <v>221</v>
      </c>
      <c r="D284" s="17" t="s">
        <v>4203</v>
      </c>
      <c r="E284" s="73" t="s">
        <v>8530</v>
      </c>
      <c r="F284" s="17">
        <v>56</v>
      </c>
      <c r="G284" s="17">
        <v>17</v>
      </c>
      <c r="H284" s="30">
        <v>1679.06</v>
      </c>
      <c r="I284" s="30">
        <v>529.65</v>
      </c>
      <c r="J284" s="30">
        <v>12.34</v>
      </c>
      <c r="K284" s="30">
        <v>35.950000000000003</v>
      </c>
      <c r="L284" s="30">
        <v>165.06</v>
      </c>
      <c r="M284" s="30">
        <v>4.92</v>
      </c>
      <c r="N284" s="30">
        <v>0</v>
      </c>
      <c r="O284" s="30">
        <v>78.87</v>
      </c>
      <c r="P284" s="30">
        <v>14.08</v>
      </c>
      <c r="Q284" s="30">
        <v>1.1599999999999999</v>
      </c>
      <c r="R284" s="30">
        <v>0.95</v>
      </c>
      <c r="S284" s="30">
        <v>8.93</v>
      </c>
      <c r="T284" s="30">
        <v>7.29</v>
      </c>
      <c r="U284" s="30">
        <v>72.34</v>
      </c>
    </row>
    <row r="285" spans="1:21" x14ac:dyDescent="0.25">
      <c r="A285" s="16" t="s">
        <v>1677</v>
      </c>
      <c r="B285" s="16" t="s">
        <v>221</v>
      </c>
      <c r="C285" s="16" t="s">
        <v>221</v>
      </c>
      <c r="D285" s="16" t="s">
        <v>4715</v>
      </c>
      <c r="E285" s="74" t="s">
        <v>8530</v>
      </c>
      <c r="F285" s="16">
        <v>50</v>
      </c>
      <c r="G285" s="16">
        <v>15</v>
      </c>
      <c r="H285" s="29">
        <v>1623.96</v>
      </c>
      <c r="I285" s="29">
        <v>501.94</v>
      </c>
      <c r="J285" s="29">
        <v>13.54</v>
      </c>
      <c r="K285" s="29">
        <v>41.09</v>
      </c>
      <c r="L285" s="29">
        <v>165.24</v>
      </c>
      <c r="M285" s="29">
        <v>4.79</v>
      </c>
      <c r="N285" s="29">
        <v>7.86</v>
      </c>
      <c r="O285" s="29">
        <v>87.82</v>
      </c>
      <c r="P285" s="29">
        <v>14.1</v>
      </c>
      <c r="Q285" s="29">
        <v>1.07</v>
      </c>
      <c r="R285" s="29">
        <v>0.87</v>
      </c>
      <c r="S285" s="29">
        <v>10.15</v>
      </c>
      <c r="T285" s="29">
        <v>8.2899999999999991</v>
      </c>
      <c r="U285" s="29">
        <v>74.989999999999995</v>
      </c>
    </row>
    <row r="286" spans="1:21" x14ac:dyDescent="0.25">
      <c r="A286" s="17" t="s">
        <v>1677</v>
      </c>
      <c r="B286" s="17" t="s">
        <v>221</v>
      </c>
      <c r="C286" s="17" t="s">
        <v>221</v>
      </c>
      <c r="D286" s="17" t="s">
        <v>4884</v>
      </c>
      <c r="E286" s="73" t="s">
        <v>8530</v>
      </c>
      <c r="F286" s="17">
        <v>40</v>
      </c>
      <c r="G286" s="17">
        <v>11</v>
      </c>
      <c r="H286" s="30">
        <v>1136.2</v>
      </c>
      <c r="I286" s="30">
        <v>321.83</v>
      </c>
      <c r="J286" s="30">
        <v>15.45</v>
      </c>
      <c r="K286" s="30">
        <v>49.63</v>
      </c>
      <c r="L286" s="30">
        <v>181.31</v>
      </c>
      <c r="M286" s="30">
        <v>4.53</v>
      </c>
      <c r="N286" s="30">
        <v>10.07</v>
      </c>
      <c r="O286" s="30">
        <v>100.38</v>
      </c>
      <c r="P286" s="30">
        <v>15.38</v>
      </c>
      <c r="Q286" s="30">
        <v>0.94</v>
      </c>
      <c r="R286" s="30">
        <v>0.75</v>
      </c>
      <c r="S286" s="30">
        <v>12.17</v>
      </c>
      <c r="T286" s="30">
        <v>9.7100000000000009</v>
      </c>
      <c r="U286" s="30">
        <v>78.78</v>
      </c>
    </row>
    <row r="287" spans="1:21" x14ac:dyDescent="0.25">
      <c r="A287" s="16" t="s">
        <v>1677</v>
      </c>
      <c r="B287" s="16" t="s">
        <v>221</v>
      </c>
      <c r="C287" s="16" t="s">
        <v>221</v>
      </c>
      <c r="D287" s="16" t="s">
        <v>5194</v>
      </c>
      <c r="E287" s="74" t="s">
        <v>8530</v>
      </c>
      <c r="F287" s="16">
        <v>30</v>
      </c>
      <c r="G287" s="16">
        <v>14</v>
      </c>
      <c r="H287" s="29">
        <v>870.16</v>
      </c>
      <c r="I287" s="29">
        <v>401.83</v>
      </c>
      <c r="J287" s="29">
        <v>16.899999999999999</v>
      </c>
      <c r="K287" s="29">
        <v>56.99</v>
      </c>
      <c r="L287" s="29">
        <v>174.18</v>
      </c>
      <c r="M287" s="29">
        <v>4.6100000000000003</v>
      </c>
      <c r="N287" s="29">
        <v>10.4</v>
      </c>
      <c r="O287" s="29">
        <v>113.92</v>
      </c>
      <c r="P287" s="29">
        <v>14.81</v>
      </c>
      <c r="Q287" s="29">
        <v>0.82</v>
      </c>
      <c r="R287" s="29">
        <v>0.66</v>
      </c>
      <c r="S287" s="29">
        <v>13.89</v>
      </c>
      <c r="T287" s="29">
        <v>11.2</v>
      </c>
      <c r="U287" s="29">
        <v>82.21</v>
      </c>
    </row>
    <row r="288" spans="1:21" x14ac:dyDescent="0.25">
      <c r="A288" s="17" t="s">
        <v>1677</v>
      </c>
      <c r="B288" s="17" t="s">
        <v>221</v>
      </c>
      <c r="C288" s="17" t="s">
        <v>221</v>
      </c>
      <c r="D288" s="17" t="s">
        <v>8529</v>
      </c>
      <c r="E288" s="73" t="s">
        <v>8530</v>
      </c>
      <c r="F288" s="17">
        <v>30</v>
      </c>
      <c r="G288" s="17">
        <v>11</v>
      </c>
      <c r="H288" s="30">
        <v>712.18</v>
      </c>
      <c r="I288" s="30">
        <v>257.70999999999998</v>
      </c>
      <c r="J288" s="30">
        <v>16.27</v>
      </c>
      <c r="K288" s="30">
        <v>52.54</v>
      </c>
      <c r="L288" s="30">
        <v>187.44</v>
      </c>
      <c r="M288" s="30">
        <v>4.66</v>
      </c>
      <c r="N288" s="30">
        <v>9.59</v>
      </c>
      <c r="O288" s="30">
        <v>104.57</v>
      </c>
      <c r="P288" s="30">
        <v>15.87</v>
      </c>
      <c r="Q288" s="30">
        <v>0.93</v>
      </c>
      <c r="R288" s="30">
        <v>0.74</v>
      </c>
      <c r="S288" s="30">
        <v>12.84</v>
      </c>
      <c r="T288" s="30">
        <v>10.16</v>
      </c>
      <c r="U288" s="30">
        <v>78.930000000000007</v>
      </c>
    </row>
    <row r="289" spans="1:21" x14ac:dyDescent="0.25">
      <c r="A289" s="16" t="s">
        <v>1677</v>
      </c>
      <c r="B289" s="16" t="s">
        <v>221</v>
      </c>
      <c r="C289" s="16" t="s">
        <v>221</v>
      </c>
      <c r="D289" s="16" t="s">
        <v>8378</v>
      </c>
      <c r="E289" s="74" t="s">
        <v>8530</v>
      </c>
      <c r="F289" s="16">
        <v>38</v>
      </c>
      <c r="G289" s="16">
        <v>16</v>
      </c>
      <c r="H289" s="29">
        <v>1265.02</v>
      </c>
      <c r="I289" s="29">
        <v>533.55999999999995</v>
      </c>
      <c r="J289" s="29">
        <v>15.39</v>
      </c>
      <c r="K289" s="29">
        <v>49.72</v>
      </c>
      <c r="L289" s="29">
        <v>171.23</v>
      </c>
      <c r="M289" s="29">
        <v>4.7300000000000004</v>
      </c>
      <c r="N289" s="29">
        <v>4.97</v>
      </c>
      <c r="O289" s="29">
        <v>101.91</v>
      </c>
      <c r="P289" s="29">
        <v>14.57</v>
      </c>
      <c r="Q289" s="29">
        <v>0.92</v>
      </c>
      <c r="R289" s="29">
        <v>0.75</v>
      </c>
      <c r="S289" s="29">
        <v>12.2</v>
      </c>
      <c r="T289" s="29">
        <v>9.8699999999999992</v>
      </c>
      <c r="U289" s="29">
        <v>79.25</v>
      </c>
    </row>
    <row r="290" spans="1:21" x14ac:dyDescent="0.25">
      <c r="A290" s="17" t="s">
        <v>1677</v>
      </c>
      <c r="B290" s="17" t="s">
        <v>221</v>
      </c>
      <c r="C290" s="17" t="s">
        <v>221</v>
      </c>
      <c r="D290" s="17" t="s">
        <v>1939</v>
      </c>
      <c r="E290" s="73" t="s">
        <v>8531</v>
      </c>
      <c r="F290" s="17">
        <v>30</v>
      </c>
      <c r="G290" s="17">
        <v>11</v>
      </c>
      <c r="H290" s="30">
        <v>951.42</v>
      </c>
      <c r="I290" s="30">
        <v>348.8</v>
      </c>
      <c r="J290" s="30">
        <v>15.88</v>
      </c>
      <c r="K290" s="30">
        <v>51.45</v>
      </c>
      <c r="L290" s="30">
        <v>172.67</v>
      </c>
      <c r="M290" s="30">
        <v>4.84</v>
      </c>
      <c r="N290" s="30">
        <v>6.06</v>
      </c>
      <c r="O290" s="30">
        <v>104.79</v>
      </c>
      <c r="P290" s="30">
        <v>14.69</v>
      </c>
      <c r="Q290" s="30">
        <v>0.92</v>
      </c>
      <c r="R290" s="30">
        <v>0.74</v>
      </c>
      <c r="S290" s="30">
        <v>12.6</v>
      </c>
      <c r="T290" s="30">
        <v>10.17</v>
      </c>
      <c r="U290" s="30">
        <v>79.319999999999993</v>
      </c>
    </row>
    <row r="291" spans="1:21" x14ac:dyDescent="0.25">
      <c r="A291" s="16" t="s">
        <v>1677</v>
      </c>
      <c r="B291" s="16" t="s">
        <v>221</v>
      </c>
      <c r="C291" s="16" t="s">
        <v>221</v>
      </c>
      <c r="D291" s="16" t="s">
        <v>4203</v>
      </c>
      <c r="E291" s="74" t="s">
        <v>8531</v>
      </c>
      <c r="F291" s="16">
        <v>46</v>
      </c>
      <c r="G291" s="16">
        <v>15</v>
      </c>
      <c r="H291" s="29">
        <v>1364.26</v>
      </c>
      <c r="I291" s="29">
        <v>433.97</v>
      </c>
      <c r="J291" s="29">
        <v>14.2</v>
      </c>
      <c r="K291" s="29">
        <v>39.520000000000003</v>
      </c>
      <c r="L291" s="29">
        <v>173.2</v>
      </c>
      <c r="M291" s="29">
        <v>4.96</v>
      </c>
      <c r="N291" s="29">
        <v>0</v>
      </c>
      <c r="O291" s="29">
        <v>85.24</v>
      </c>
      <c r="P291" s="29">
        <v>14.73</v>
      </c>
      <c r="Q291" s="29">
        <v>1.29</v>
      </c>
      <c r="R291" s="29">
        <v>1.04</v>
      </c>
      <c r="S291" s="29">
        <v>9.74</v>
      </c>
      <c r="T291" s="29">
        <v>7.86</v>
      </c>
      <c r="U291" s="29">
        <v>68.59</v>
      </c>
    </row>
    <row r="292" spans="1:21" x14ac:dyDescent="0.25">
      <c r="A292" s="17" t="s">
        <v>1677</v>
      </c>
      <c r="B292" s="17" t="s">
        <v>221</v>
      </c>
      <c r="C292" s="17" t="s">
        <v>221</v>
      </c>
      <c r="D292" s="17" t="s">
        <v>4715</v>
      </c>
      <c r="E292" s="73" t="s">
        <v>8531</v>
      </c>
      <c r="F292" s="17">
        <v>46</v>
      </c>
      <c r="G292" s="17">
        <v>14</v>
      </c>
      <c r="H292" s="30">
        <v>1513.82</v>
      </c>
      <c r="I292" s="30">
        <v>448.25</v>
      </c>
      <c r="J292" s="30">
        <v>15.65</v>
      </c>
      <c r="K292" s="30">
        <v>48.37</v>
      </c>
      <c r="L292" s="30">
        <v>175.56</v>
      </c>
      <c r="M292" s="30">
        <v>4.8899999999999997</v>
      </c>
      <c r="N292" s="30">
        <v>0</v>
      </c>
      <c r="O292" s="30">
        <v>99.51</v>
      </c>
      <c r="P292" s="30">
        <v>14.92</v>
      </c>
      <c r="Q292" s="30">
        <v>1.04</v>
      </c>
      <c r="R292" s="30">
        <v>0.84</v>
      </c>
      <c r="S292" s="30">
        <v>11.85</v>
      </c>
      <c r="T292" s="30">
        <v>9.5299999999999994</v>
      </c>
      <c r="U292" s="30">
        <v>75.73</v>
      </c>
    </row>
    <row r="293" spans="1:21" x14ac:dyDescent="0.25">
      <c r="A293" s="16" t="s">
        <v>1677</v>
      </c>
      <c r="B293" s="16" t="s">
        <v>221</v>
      </c>
      <c r="C293" s="16" t="s">
        <v>221</v>
      </c>
      <c r="D293" s="16" t="s">
        <v>4884</v>
      </c>
      <c r="E293" s="74" t="s">
        <v>8531</v>
      </c>
      <c r="F293" s="16">
        <v>40</v>
      </c>
      <c r="G293" s="16">
        <v>12</v>
      </c>
      <c r="H293" s="29">
        <v>1215.04</v>
      </c>
      <c r="I293" s="29">
        <v>349.76</v>
      </c>
      <c r="J293" s="29">
        <v>16.760000000000002</v>
      </c>
      <c r="K293" s="29">
        <v>53.97</v>
      </c>
      <c r="L293" s="29">
        <v>184.96</v>
      </c>
      <c r="M293" s="29">
        <v>4.47</v>
      </c>
      <c r="N293" s="29">
        <v>9.83</v>
      </c>
      <c r="O293" s="29">
        <v>107.51</v>
      </c>
      <c r="P293" s="29">
        <v>15.67</v>
      </c>
      <c r="Q293" s="29">
        <v>0.95</v>
      </c>
      <c r="R293" s="29">
        <v>0.75</v>
      </c>
      <c r="S293" s="29">
        <v>13.17</v>
      </c>
      <c r="T293" s="29">
        <v>10.45</v>
      </c>
      <c r="U293" s="29">
        <v>78.55</v>
      </c>
    </row>
    <row r="294" spans="1:21" x14ac:dyDescent="0.25">
      <c r="A294" s="17" t="s">
        <v>1677</v>
      </c>
      <c r="B294" s="17" t="s">
        <v>221</v>
      </c>
      <c r="C294" s="17" t="s">
        <v>221</v>
      </c>
      <c r="D294" s="17" t="s">
        <v>5194</v>
      </c>
      <c r="E294" s="73" t="s">
        <v>8531</v>
      </c>
      <c r="F294" s="17">
        <v>24</v>
      </c>
      <c r="G294" s="17">
        <v>10</v>
      </c>
      <c r="H294" s="30">
        <v>711.84</v>
      </c>
      <c r="I294" s="30">
        <v>293.60000000000002</v>
      </c>
      <c r="J294" s="30">
        <v>16.329999999999998</v>
      </c>
      <c r="K294" s="30">
        <v>51.93</v>
      </c>
      <c r="L294" s="30">
        <v>176.43</v>
      </c>
      <c r="M294" s="30">
        <v>4.7699999999999996</v>
      </c>
      <c r="N294" s="30">
        <v>6</v>
      </c>
      <c r="O294" s="30">
        <v>105.37</v>
      </c>
      <c r="P294" s="30">
        <v>14.99</v>
      </c>
      <c r="Q294" s="30">
        <v>0.98</v>
      </c>
      <c r="R294" s="30">
        <v>0.78</v>
      </c>
      <c r="S294" s="30">
        <v>12.69</v>
      </c>
      <c r="T294" s="30">
        <v>10.199999999999999</v>
      </c>
      <c r="U294" s="30">
        <v>77.709999999999994</v>
      </c>
    </row>
    <row r="295" spans="1:21" x14ac:dyDescent="0.25">
      <c r="A295" s="16" t="s">
        <v>1677</v>
      </c>
      <c r="B295" s="16" t="s">
        <v>221</v>
      </c>
      <c r="C295" s="16" t="s">
        <v>221</v>
      </c>
      <c r="D295" s="16" t="s">
        <v>8529</v>
      </c>
      <c r="E295" s="74" t="s">
        <v>8531</v>
      </c>
      <c r="F295" s="16">
        <v>40</v>
      </c>
      <c r="G295" s="16">
        <v>10</v>
      </c>
      <c r="H295" s="29">
        <v>987.32</v>
      </c>
      <c r="I295" s="29">
        <v>241.97</v>
      </c>
      <c r="J295" s="29">
        <v>15.95</v>
      </c>
      <c r="K295" s="29">
        <v>51.87</v>
      </c>
      <c r="L295" s="29">
        <v>182.58</v>
      </c>
      <c r="M295" s="29">
        <v>4.8099999999999996</v>
      </c>
      <c r="N295" s="29">
        <v>7.53</v>
      </c>
      <c r="O295" s="29">
        <v>104.01</v>
      </c>
      <c r="P295" s="29">
        <v>15.48</v>
      </c>
      <c r="Q295" s="29">
        <v>0.91</v>
      </c>
      <c r="R295" s="29">
        <v>0.73</v>
      </c>
      <c r="S295" s="29">
        <v>12.69</v>
      </c>
      <c r="T295" s="29">
        <v>10.11</v>
      </c>
      <c r="U295" s="29">
        <v>79.59</v>
      </c>
    </row>
    <row r="296" spans="1:21" x14ac:dyDescent="0.25">
      <c r="A296" s="17" t="s">
        <v>1677</v>
      </c>
      <c r="B296" s="17" t="s">
        <v>221</v>
      </c>
      <c r="C296" s="17" t="s">
        <v>221</v>
      </c>
      <c r="D296" s="17" t="s">
        <v>8378</v>
      </c>
      <c r="E296" s="73" t="s">
        <v>8531</v>
      </c>
      <c r="F296" s="17">
        <v>46</v>
      </c>
      <c r="G296" s="17">
        <v>14</v>
      </c>
      <c r="H296" s="30">
        <v>1551.94</v>
      </c>
      <c r="I296" s="30">
        <v>464.64</v>
      </c>
      <c r="J296" s="30">
        <v>15.42</v>
      </c>
      <c r="K296" s="30">
        <v>48.65</v>
      </c>
      <c r="L296" s="30">
        <v>174.64</v>
      </c>
      <c r="M296" s="30">
        <v>4.72</v>
      </c>
      <c r="N296" s="30">
        <v>12.26</v>
      </c>
      <c r="O296" s="30">
        <v>99.84</v>
      </c>
      <c r="P296" s="30">
        <v>14.85</v>
      </c>
      <c r="Q296" s="30">
        <v>0.99</v>
      </c>
      <c r="R296" s="30">
        <v>0.79</v>
      </c>
      <c r="S296" s="30">
        <v>11.93</v>
      </c>
      <c r="T296" s="30">
        <v>9.61</v>
      </c>
      <c r="U296" s="30">
        <v>77.38</v>
      </c>
    </row>
    <row r="297" spans="1:21" x14ac:dyDescent="0.25">
      <c r="A297" s="16" t="s">
        <v>1677</v>
      </c>
      <c r="B297" s="16" t="s">
        <v>221</v>
      </c>
      <c r="C297" s="16" t="s">
        <v>221</v>
      </c>
      <c r="D297" s="16" t="s">
        <v>1803</v>
      </c>
      <c r="E297" s="74" t="s">
        <v>1513</v>
      </c>
      <c r="F297" s="16">
        <v>5</v>
      </c>
      <c r="G297" s="16">
        <v>3</v>
      </c>
      <c r="H297" s="29">
        <v>129.21</v>
      </c>
      <c r="I297" s="29">
        <v>71.25</v>
      </c>
      <c r="J297" s="29">
        <v>17.420000000000002</v>
      </c>
      <c r="K297" s="29">
        <v>57.59</v>
      </c>
      <c r="L297" s="29">
        <v>154.47</v>
      </c>
      <c r="M297" s="29">
        <v>5.04</v>
      </c>
      <c r="N297" s="29">
        <v>0</v>
      </c>
      <c r="O297" s="29">
        <v>118.53</v>
      </c>
      <c r="P297" s="29">
        <v>13.23</v>
      </c>
      <c r="Q297" s="29">
        <v>0.88</v>
      </c>
      <c r="R297" s="29">
        <v>0.73</v>
      </c>
      <c r="S297" s="29">
        <v>14.01</v>
      </c>
      <c r="T297" s="29">
        <v>11.61</v>
      </c>
      <c r="U297" s="29">
        <v>80.430000000000007</v>
      </c>
    </row>
    <row r="298" spans="1:21" x14ac:dyDescent="0.25">
      <c r="A298" s="17" t="s">
        <v>1677</v>
      </c>
      <c r="B298" s="17" t="s">
        <v>221</v>
      </c>
      <c r="C298" s="17" t="s">
        <v>221</v>
      </c>
      <c r="D298" s="17" t="s">
        <v>1939</v>
      </c>
      <c r="E298" s="73" t="s">
        <v>1513</v>
      </c>
      <c r="F298" s="17">
        <v>40</v>
      </c>
      <c r="G298" s="17">
        <v>15</v>
      </c>
      <c r="H298" s="30">
        <v>1191.5</v>
      </c>
      <c r="I298" s="30">
        <v>436.46</v>
      </c>
      <c r="J298" s="30">
        <v>16.37</v>
      </c>
      <c r="K298" s="30">
        <v>52.53</v>
      </c>
      <c r="L298" s="30">
        <v>163.81</v>
      </c>
      <c r="M298" s="30">
        <v>4.5599999999999996</v>
      </c>
      <c r="N298" s="30">
        <v>4.2300000000000004</v>
      </c>
      <c r="O298" s="30">
        <v>108.24</v>
      </c>
      <c r="P298" s="30">
        <v>13.98</v>
      </c>
      <c r="Q298" s="30">
        <v>0.95</v>
      </c>
      <c r="R298" s="30">
        <v>0.78</v>
      </c>
      <c r="S298" s="30">
        <v>12.83</v>
      </c>
      <c r="T298" s="30">
        <v>10.5</v>
      </c>
      <c r="U298" s="30">
        <v>78.400000000000006</v>
      </c>
    </row>
    <row r="299" spans="1:21" x14ac:dyDescent="0.25">
      <c r="A299" s="16" t="s">
        <v>1677</v>
      </c>
      <c r="B299" s="16" t="s">
        <v>221</v>
      </c>
      <c r="C299" s="16" t="s">
        <v>221</v>
      </c>
      <c r="D299" s="16" t="s">
        <v>3693</v>
      </c>
      <c r="E299" s="74" t="s">
        <v>1513</v>
      </c>
      <c r="F299" s="16">
        <v>47</v>
      </c>
      <c r="G299" s="16">
        <v>7</v>
      </c>
      <c r="H299" s="29">
        <v>1448.47</v>
      </c>
      <c r="I299" s="29">
        <v>220.63</v>
      </c>
      <c r="J299" s="29">
        <v>15.3</v>
      </c>
      <c r="K299" s="29">
        <v>50.55</v>
      </c>
      <c r="L299" s="29">
        <v>159.26</v>
      </c>
      <c r="M299" s="29">
        <v>4.8899999999999997</v>
      </c>
      <c r="N299" s="29">
        <v>0</v>
      </c>
      <c r="O299" s="29">
        <v>104.83</v>
      </c>
      <c r="P299" s="29">
        <v>13.62</v>
      </c>
      <c r="Q299" s="29">
        <v>0.86</v>
      </c>
      <c r="R299" s="29">
        <v>0.71</v>
      </c>
      <c r="S299" s="29">
        <v>12.4</v>
      </c>
      <c r="T299" s="29">
        <v>10.210000000000001</v>
      </c>
      <c r="U299" s="29">
        <v>81.069999999999993</v>
      </c>
    </row>
    <row r="300" spans="1:21" x14ac:dyDescent="0.25">
      <c r="A300" s="17" t="s">
        <v>1677</v>
      </c>
      <c r="B300" s="17" t="s">
        <v>221</v>
      </c>
      <c r="C300" s="17" t="s">
        <v>221</v>
      </c>
      <c r="D300" s="17" t="s">
        <v>4203</v>
      </c>
      <c r="E300" s="73" t="s">
        <v>1513</v>
      </c>
      <c r="F300" s="17">
        <v>66</v>
      </c>
      <c r="G300" s="17">
        <v>19</v>
      </c>
      <c r="H300" s="30">
        <v>1984.05</v>
      </c>
      <c r="I300" s="30">
        <v>571</v>
      </c>
      <c r="J300" s="30">
        <v>12.62</v>
      </c>
      <c r="K300" s="30">
        <v>37.479999999999997</v>
      </c>
      <c r="L300" s="30">
        <v>158.24</v>
      </c>
      <c r="M300" s="30">
        <v>4.91</v>
      </c>
      <c r="N300" s="30">
        <v>5.6</v>
      </c>
      <c r="O300" s="30">
        <v>82.22</v>
      </c>
      <c r="P300" s="30">
        <v>13.54</v>
      </c>
      <c r="Q300" s="30">
        <v>1.1100000000000001</v>
      </c>
      <c r="R300" s="30">
        <v>0.92</v>
      </c>
      <c r="S300" s="30">
        <v>9.3000000000000007</v>
      </c>
      <c r="T300" s="30">
        <v>7.66</v>
      </c>
      <c r="U300" s="30">
        <v>73.66</v>
      </c>
    </row>
    <row r="301" spans="1:21" x14ac:dyDescent="0.25">
      <c r="A301" s="16" t="s">
        <v>1677</v>
      </c>
      <c r="B301" s="16" t="s">
        <v>221</v>
      </c>
      <c r="C301" s="16" t="s">
        <v>221</v>
      </c>
      <c r="D301" s="16" t="s">
        <v>4715</v>
      </c>
      <c r="E301" s="74" t="s">
        <v>1513</v>
      </c>
      <c r="F301" s="16">
        <v>81</v>
      </c>
      <c r="G301" s="16">
        <v>22</v>
      </c>
      <c r="H301" s="29">
        <v>2542.44</v>
      </c>
      <c r="I301" s="29">
        <v>689</v>
      </c>
      <c r="J301" s="29">
        <v>15.52</v>
      </c>
      <c r="K301" s="29">
        <v>51.48</v>
      </c>
      <c r="L301" s="29">
        <v>154.6</v>
      </c>
      <c r="M301" s="29">
        <v>4.76</v>
      </c>
      <c r="N301" s="29">
        <v>0</v>
      </c>
      <c r="O301" s="29">
        <v>107.19</v>
      </c>
      <c r="P301" s="29">
        <v>13.24</v>
      </c>
      <c r="Q301" s="29">
        <v>0.85</v>
      </c>
      <c r="R301" s="29">
        <v>0.71</v>
      </c>
      <c r="S301" s="29">
        <v>12.62</v>
      </c>
      <c r="T301" s="29">
        <v>10.46</v>
      </c>
      <c r="U301" s="29">
        <v>81.319999999999993</v>
      </c>
    </row>
    <row r="302" spans="1:21" x14ac:dyDescent="0.25">
      <c r="A302" s="17" t="s">
        <v>1677</v>
      </c>
      <c r="B302" s="17" t="s">
        <v>221</v>
      </c>
      <c r="C302" s="17" t="s">
        <v>221</v>
      </c>
      <c r="D302" s="17" t="s">
        <v>4884</v>
      </c>
      <c r="E302" s="73" t="s">
        <v>1513</v>
      </c>
      <c r="F302" s="17">
        <v>15</v>
      </c>
      <c r="G302" s="17">
        <v>9</v>
      </c>
      <c r="H302" s="30">
        <v>438.59</v>
      </c>
      <c r="I302" s="30">
        <v>265.56</v>
      </c>
      <c r="J302" s="30">
        <v>17.84</v>
      </c>
      <c r="K302" s="30">
        <v>59.05</v>
      </c>
      <c r="L302" s="30">
        <v>171.45</v>
      </c>
      <c r="M302" s="30">
        <v>4.33</v>
      </c>
      <c r="N302" s="30">
        <v>13</v>
      </c>
      <c r="O302" s="30">
        <v>118.31</v>
      </c>
      <c r="P302" s="30">
        <v>14.59</v>
      </c>
      <c r="Q302" s="30">
        <v>0.88</v>
      </c>
      <c r="R302" s="30">
        <v>0.71</v>
      </c>
      <c r="S302" s="30">
        <v>14.34</v>
      </c>
      <c r="T302" s="30">
        <v>11.6</v>
      </c>
      <c r="U302" s="30">
        <v>80.39</v>
      </c>
    </row>
    <row r="303" spans="1:21" x14ac:dyDescent="0.25">
      <c r="A303" s="16" t="s">
        <v>1677</v>
      </c>
      <c r="B303" s="16" t="s">
        <v>221</v>
      </c>
      <c r="C303" s="16" t="s">
        <v>221</v>
      </c>
      <c r="D303" s="16" t="s">
        <v>5194</v>
      </c>
      <c r="E303" s="74" t="s">
        <v>1513</v>
      </c>
      <c r="F303" s="16">
        <v>40</v>
      </c>
      <c r="G303" s="16">
        <v>13</v>
      </c>
      <c r="H303" s="29">
        <v>1235.4000000000001</v>
      </c>
      <c r="I303" s="29">
        <v>400.97</v>
      </c>
      <c r="J303" s="29">
        <v>16.64</v>
      </c>
      <c r="K303" s="29">
        <v>53.21</v>
      </c>
      <c r="L303" s="29">
        <v>164.37</v>
      </c>
      <c r="M303" s="29">
        <v>4.4000000000000004</v>
      </c>
      <c r="N303" s="29">
        <v>6.99</v>
      </c>
      <c r="O303" s="29">
        <v>109.44</v>
      </c>
      <c r="P303" s="29">
        <v>14.03</v>
      </c>
      <c r="Q303" s="29">
        <v>0.96</v>
      </c>
      <c r="R303" s="29">
        <v>0.79</v>
      </c>
      <c r="S303" s="29">
        <v>12.99</v>
      </c>
      <c r="T303" s="29">
        <v>10.61</v>
      </c>
      <c r="U303" s="29">
        <v>78.040000000000006</v>
      </c>
    </row>
    <row r="304" spans="1:21" x14ac:dyDescent="0.25">
      <c r="A304" s="17" t="s">
        <v>1677</v>
      </c>
      <c r="B304" s="17" t="s">
        <v>221</v>
      </c>
      <c r="C304" s="17" t="s">
        <v>221</v>
      </c>
      <c r="D304" s="17" t="s">
        <v>8529</v>
      </c>
      <c r="E304" s="73" t="s">
        <v>1513</v>
      </c>
      <c r="F304" s="17">
        <v>46</v>
      </c>
      <c r="G304" s="17">
        <v>13</v>
      </c>
      <c r="H304" s="30">
        <v>1167.76</v>
      </c>
      <c r="I304" s="30">
        <v>338.64</v>
      </c>
      <c r="J304" s="30">
        <v>17.23</v>
      </c>
      <c r="K304" s="30">
        <v>56.29</v>
      </c>
      <c r="L304" s="30">
        <v>178.84</v>
      </c>
      <c r="M304" s="30">
        <v>4.67</v>
      </c>
      <c r="N304" s="30">
        <v>13.33</v>
      </c>
      <c r="O304" s="30">
        <v>112.38</v>
      </c>
      <c r="P304" s="30">
        <v>15.18</v>
      </c>
      <c r="Q304" s="30">
        <v>0.91</v>
      </c>
      <c r="R304" s="30">
        <v>0.73</v>
      </c>
      <c r="S304" s="30">
        <v>13.71</v>
      </c>
      <c r="T304" s="30">
        <v>10.97</v>
      </c>
      <c r="U304" s="30">
        <v>79.540000000000006</v>
      </c>
    </row>
    <row r="305" spans="1:21" x14ac:dyDescent="0.25">
      <c r="A305" s="16" t="s">
        <v>1677</v>
      </c>
      <c r="B305" s="16" t="s">
        <v>221</v>
      </c>
      <c r="C305" s="16" t="s">
        <v>221</v>
      </c>
      <c r="D305" s="16" t="s">
        <v>8378</v>
      </c>
      <c r="E305" s="74" t="s">
        <v>1513</v>
      </c>
      <c r="F305" s="16">
        <v>78</v>
      </c>
      <c r="G305" s="16">
        <v>18</v>
      </c>
      <c r="H305" s="29">
        <v>2492.42</v>
      </c>
      <c r="I305" s="29">
        <v>580.15</v>
      </c>
      <c r="J305" s="29">
        <v>15.02</v>
      </c>
      <c r="K305" s="29">
        <v>49.31</v>
      </c>
      <c r="L305" s="29">
        <v>155.16999999999999</v>
      </c>
      <c r="M305" s="29">
        <v>4.74</v>
      </c>
      <c r="N305" s="29">
        <v>7.9</v>
      </c>
      <c r="O305" s="29">
        <v>103.23</v>
      </c>
      <c r="P305" s="29">
        <v>13.29</v>
      </c>
      <c r="Q305" s="29">
        <v>0.87</v>
      </c>
      <c r="R305" s="29">
        <v>0.72</v>
      </c>
      <c r="S305" s="29">
        <v>12.11</v>
      </c>
      <c r="T305" s="29">
        <v>10.029999999999999</v>
      </c>
      <c r="U305" s="29">
        <v>80.650000000000006</v>
      </c>
    </row>
    <row r="306" spans="1:21" x14ac:dyDescent="0.25">
      <c r="A306" s="17" t="s">
        <v>1677</v>
      </c>
      <c r="B306" s="17" t="s">
        <v>221</v>
      </c>
      <c r="C306" s="17" t="s">
        <v>221</v>
      </c>
      <c r="D306" s="17" t="s">
        <v>1939</v>
      </c>
      <c r="E306" s="73" t="s">
        <v>8532</v>
      </c>
      <c r="F306" s="17">
        <v>32</v>
      </c>
      <c r="G306" s="17">
        <v>10</v>
      </c>
      <c r="H306" s="30">
        <v>984.98</v>
      </c>
      <c r="I306" s="30">
        <v>312.39999999999998</v>
      </c>
      <c r="J306" s="30">
        <v>16.95</v>
      </c>
      <c r="K306" s="30">
        <v>55.34</v>
      </c>
      <c r="L306" s="30">
        <v>172.12</v>
      </c>
      <c r="M306" s="30">
        <v>4.87</v>
      </c>
      <c r="N306" s="30">
        <v>8.86</v>
      </c>
      <c r="O306" s="30">
        <v>111.77</v>
      </c>
      <c r="P306" s="30">
        <v>14.65</v>
      </c>
      <c r="Q306" s="30">
        <v>0.91</v>
      </c>
      <c r="R306" s="30">
        <v>0.74</v>
      </c>
      <c r="S306" s="30">
        <v>13.49</v>
      </c>
      <c r="T306" s="30">
        <v>10.9</v>
      </c>
      <c r="U306" s="30">
        <v>79.58</v>
      </c>
    </row>
    <row r="307" spans="1:21" x14ac:dyDescent="0.25">
      <c r="A307" s="16" t="s">
        <v>1677</v>
      </c>
      <c r="B307" s="16" t="s">
        <v>221</v>
      </c>
      <c r="C307" s="16" t="s">
        <v>221</v>
      </c>
      <c r="D307" s="16" t="s">
        <v>3693</v>
      </c>
      <c r="E307" s="74" t="s">
        <v>8532</v>
      </c>
      <c r="F307" s="16">
        <v>66</v>
      </c>
      <c r="G307" s="16">
        <v>14</v>
      </c>
      <c r="H307" s="29">
        <v>2003.86</v>
      </c>
      <c r="I307" s="29">
        <v>428.89</v>
      </c>
      <c r="J307" s="29">
        <v>16.149999999999999</v>
      </c>
      <c r="K307" s="29">
        <v>53.32</v>
      </c>
      <c r="L307" s="29">
        <v>159.87</v>
      </c>
      <c r="M307" s="29">
        <v>4.9800000000000004</v>
      </c>
      <c r="N307" s="29">
        <v>0</v>
      </c>
      <c r="O307" s="29">
        <v>109.86</v>
      </c>
      <c r="P307" s="29">
        <v>13.67</v>
      </c>
      <c r="Q307" s="29">
        <v>0.87</v>
      </c>
      <c r="R307" s="29">
        <v>0.72</v>
      </c>
      <c r="S307" s="29">
        <v>13.04</v>
      </c>
      <c r="T307" s="29">
        <v>10.72</v>
      </c>
      <c r="U307" s="29">
        <v>80.739999999999995</v>
      </c>
    </row>
    <row r="308" spans="1:21" x14ac:dyDescent="0.25">
      <c r="A308" s="17" t="s">
        <v>1677</v>
      </c>
      <c r="B308" s="17" t="s">
        <v>221</v>
      </c>
      <c r="C308" s="17" t="s">
        <v>221</v>
      </c>
      <c r="D308" s="17" t="s">
        <v>4203</v>
      </c>
      <c r="E308" s="73" t="s">
        <v>8532</v>
      </c>
      <c r="F308" s="17">
        <v>72</v>
      </c>
      <c r="G308" s="17">
        <v>18</v>
      </c>
      <c r="H308" s="30">
        <v>2143.14</v>
      </c>
      <c r="I308" s="30">
        <v>531.34</v>
      </c>
      <c r="J308" s="30">
        <v>13.3</v>
      </c>
      <c r="K308" s="30">
        <v>39.24</v>
      </c>
      <c r="L308" s="30">
        <v>154.12</v>
      </c>
      <c r="M308" s="30">
        <v>4.9800000000000004</v>
      </c>
      <c r="N308" s="30">
        <v>8.1</v>
      </c>
      <c r="O308" s="30">
        <v>86.15</v>
      </c>
      <c r="P308" s="30">
        <v>13.21</v>
      </c>
      <c r="Q308" s="30">
        <v>1.1399999999999999</v>
      </c>
      <c r="R308" s="30">
        <v>0.94</v>
      </c>
      <c r="S308" s="30">
        <v>9.7100000000000009</v>
      </c>
      <c r="T308" s="30">
        <v>8.0500000000000007</v>
      </c>
      <c r="U308" s="30">
        <v>72.98</v>
      </c>
    </row>
    <row r="309" spans="1:21" x14ac:dyDescent="0.25">
      <c r="A309" s="16" t="s">
        <v>1677</v>
      </c>
      <c r="B309" s="16" t="s">
        <v>221</v>
      </c>
      <c r="C309" s="16" t="s">
        <v>221</v>
      </c>
      <c r="D309" s="16" t="s">
        <v>4715</v>
      </c>
      <c r="E309" s="74" t="s">
        <v>8532</v>
      </c>
      <c r="F309" s="16">
        <v>66</v>
      </c>
      <c r="G309" s="16">
        <v>18</v>
      </c>
      <c r="H309" s="29">
        <v>1981.16</v>
      </c>
      <c r="I309" s="29">
        <v>556.02</v>
      </c>
      <c r="J309" s="29">
        <v>15.36</v>
      </c>
      <c r="K309" s="29">
        <v>51.79</v>
      </c>
      <c r="L309" s="29">
        <v>162.78</v>
      </c>
      <c r="M309" s="29">
        <v>4.87</v>
      </c>
      <c r="N309" s="29">
        <v>8.27</v>
      </c>
      <c r="O309" s="29">
        <v>106.27</v>
      </c>
      <c r="P309" s="29">
        <v>13.9</v>
      </c>
      <c r="Q309" s="29">
        <v>0.8</v>
      </c>
      <c r="R309" s="29">
        <v>0.66</v>
      </c>
      <c r="S309" s="29">
        <v>12.71</v>
      </c>
      <c r="T309" s="29">
        <v>10.41</v>
      </c>
      <c r="U309" s="29">
        <v>82.72</v>
      </c>
    </row>
    <row r="310" spans="1:21" x14ac:dyDescent="0.25">
      <c r="A310" s="17" t="s">
        <v>1677</v>
      </c>
      <c r="B310" s="17" t="s">
        <v>221</v>
      </c>
      <c r="C310" s="17" t="s">
        <v>221</v>
      </c>
      <c r="D310" s="17" t="s">
        <v>5194</v>
      </c>
      <c r="E310" s="73" t="s">
        <v>8532</v>
      </c>
      <c r="F310" s="17">
        <v>56</v>
      </c>
      <c r="G310" s="17">
        <v>18</v>
      </c>
      <c r="H310" s="30">
        <v>1721.88</v>
      </c>
      <c r="I310" s="30">
        <v>552.98</v>
      </c>
      <c r="J310" s="30">
        <v>16.809999999999999</v>
      </c>
      <c r="K310" s="30">
        <v>52.31</v>
      </c>
      <c r="L310" s="30">
        <v>167.16</v>
      </c>
      <c r="M310" s="30">
        <v>4.5</v>
      </c>
      <c r="N310" s="30">
        <v>8.61</v>
      </c>
      <c r="O310" s="30">
        <v>107.77</v>
      </c>
      <c r="P310" s="30">
        <v>14.25</v>
      </c>
      <c r="Q310" s="30">
        <v>1.04</v>
      </c>
      <c r="R310" s="30">
        <v>0.84</v>
      </c>
      <c r="S310" s="30">
        <v>12.76</v>
      </c>
      <c r="T310" s="30">
        <v>10.39</v>
      </c>
      <c r="U310" s="30">
        <v>75.89</v>
      </c>
    </row>
    <row r="311" spans="1:21" x14ac:dyDescent="0.25">
      <c r="A311" s="16" t="s">
        <v>1677</v>
      </c>
      <c r="B311" s="16" t="s">
        <v>221</v>
      </c>
      <c r="C311" s="16" t="s">
        <v>221</v>
      </c>
      <c r="D311" s="16" t="s">
        <v>8529</v>
      </c>
      <c r="E311" s="74" t="s">
        <v>8532</v>
      </c>
      <c r="F311" s="16">
        <v>38</v>
      </c>
      <c r="G311" s="16">
        <v>15</v>
      </c>
      <c r="H311" s="29">
        <v>1046.56</v>
      </c>
      <c r="I311" s="29">
        <v>405.35</v>
      </c>
      <c r="J311" s="29">
        <v>16.66</v>
      </c>
      <c r="K311" s="29">
        <v>54.37</v>
      </c>
      <c r="L311" s="29">
        <v>171.2</v>
      </c>
      <c r="M311" s="29">
        <v>4.82</v>
      </c>
      <c r="N311" s="29">
        <v>6.33</v>
      </c>
      <c r="O311" s="29">
        <v>110.18</v>
      </c>
      <c r="P311" s="29">
        <v>14.57</v>
      </c>
      <c r="Q311" s="29">
        <v>0.91</v>
      </c>
      <c r="R311" s="29">
        <v>0.74</v>
      </c>
      <c r="S311" s="29">
        <v>13.27</v>
      </c>
      <c r="T311" s="29">
        <v>10.74</v>
      </c>
      <c r="U311" s="29">
        <v>79.64</v>
      </c>
    </row>
    <row r="312" spans="1:21" x14ac:dyDescent="0.25">
      <c r="A312" s="17" t="s">
        <v>1677</v>
      </c>
      <c r="B312" s="17" t="s">
        <v>221</v>
      </c>
      <c r="C312" s="17" t="s">
        <v>221</v>
      </c>
      <c r="D312" s="17" t="s">
        <v>8378</v>
      </c>
      <c r="E312" s="73" t="s">
        <v>8532</v>
      </c>
      <c r="F312" s="17">
        <v>64</v>
      </c>
      <c r="G312" s="17">
        <v>20</v>
      </c>
      <c r="H312" s="30">
        <v>2048.46</v>
      </c>
      <c r="I312" s="30">
        <v>640.37</v>
      </c>
      <c r="J312" s="30">
        <v>15.22</v>
      </c>
      <c r="K312" s="30">
        <v>47.52</v>
      </c>
      <c r="L312" s="30">
        <v>160.78</v>
      </c>
      <c r="M312" s="30">
        <v>4.78</v>
      </c>
      <c r="N312" s="30">
        <v>8.6300000000000008</v>
      </c>
      <c r="O312" s="30">
        <v>99.9</v>
      </c>
      <c r="P312" s="30">
        <v>13.74</v>
      </c>
      <c r="Q312" s="30">
        <v>1.01</v>
      </c>
      <c r="R312" s="30">
        <v>0.83</v>
      </c>
      <c r="S312" s="30">
        <v>11.66</v>
      </c>
      <c r="T312" s="30">
        <v>9.58</v>
      </c>
      <c r="U312" s="30">
        <v>76.64</v>
      </c>
    </row>
    <row r="313" spans="1:21" x14ac:dyDescent="0.25">
      <c r="A313" s="16" t="s">
        <v>1677</v>
      </c>
      <c r="B313" s="16" t="s">
        <v>221</v>
      </c>
      <c r="C313" s="16" t="s">
        <v>221</v>
      </c>
      <c r="D313" s="16" t="s">
        <v>1939</v>
      </c>
      <c r="E313" s="74" t="s">
        <v>1458</v>
      </c>
      <c r="F313" s="16">
        <v>40</v>
      </c>
      <c r="G313" s="16">
        <v>13</v>
      </c>
      <c r="H313" s="29">
        <v>1297.6400000000001</v>
      </c>
      <c r="I313" s="29">
        <v>417.91</v>
      </c>
      <c r="J313" s="29">
        <v>16.690000000000001</v>
      </c>
      <c r="K313" s="29">
        <v>54.42</v>
      </c>
      <c r="L313" s="29">
        <v>145.38999999999999</v>
      </c>
      <c r="M313" s="29">
        <v>4.53</v>
      </c>
      <c r="N313" s="29">
        <v>2.1</v>
      </c>
      <c r="O313" s="29">
        <v>114.36</v>
      </c>
      <c r="P313" s="29">
        <v>12.51</v>
      </c>
      <c r="Q313" s="29">
        <v>0.91</v>
      </c>
      <c r="R313" s="29">
        <v>0.77</v>
      </c>
      <c r="S313" s="29">
        <v>13.28</v>
      </c>
      <c r="T313" s="29">
        <v>11.15</v>
      </c>
      <c r="U313" s="29">
        <v>79.56</v>
      </c>
    </row>
    <row r="314" spans="1:21" x14ac:dyDescent="0.25">
      <c r="A314" s="17" t="s">
        <v>1677</v>
      </c>
      <c r="B314" s="17" t="s">
        <v>221</v>
      </c>
      <c r="C314" s="17" t="s">
        <v>221</v>
      </c>
      <c r="D314" s="17" t="s">
        <v>3693</v>
      </c>
      <c r="E314" s="73" t="s">
        <v>1458</v>
      </c>
      <c r="F314" s="17">
        <v>22</v>
      </c>
      <c r="G314" s="17">
        <v>12</v>
      </c>
      <c r="H314" s="30">
        <v>684.28</v>
      </c>
      <c r="I314" s="30">
        <v>375.02</v>
      </c>
      <c r="J314" s="30">
        <v>15.59</v>
      </c>
      <c r="K314" s="30">
        <v>51.78</v>
      </c>
      <c r="L314" s="30">
        <v>153.28</v>
      </c>
      <c r="M314" s="30">
        <v>4.6900000000000004</v>
      </c>
      <c r="N314" s="30">
        <v>0</v>
      </c>
      <c r="O314" s="30">
        <v>107.92</v>
      </c>
      <c r="P314" s="30">
        <v>13.14</v>
      </c>
      <c r="Q314" s="30">
        <v>0.85</v>
      </c>
      <c r="R314" s="30">
        <v>0.7</v>
      </c>
      <c r="S314" s="30">
        <v>12.69</v>
      </c>
      <c r="T314" s="30">
        <v>10.54</v>
      </c>
      <c r="U314" s="30">
        <v>81.400000000000006</v>
      </c>
    </row>
    <row r="315" spans="1:21" x14ac:dyDescent="0.25">
      <c r="A315" s="16" t="s">
        <v>1677</v>
      </c>
      <c r="B315" s="16" t="s">
        <v>221</v>
      </c>
      <c r="C315" s="16" t="s">
        <v>221</v>
      </c>
      <c r="D315" s="16" t="s">
        <v>4203</v>
      </c>
      <c r="E315" s="74" t="s">
        <v>1458</v>
      </c>
      <c r="F315" s="16">
        <v>55</v>
      </c>
      <c r="G315" s="16">
        <v>19</v>
      </c>
      <c r="H315" s="29">
        <v>1617.98</v>
      </c>
      <c r="I315" s="29">
        <v>567.01</v>
      </c>
      <c r="J315" s="29">
        <v>12.87</v>
      </c>
      <c r="K315" s="29">
        <v>38.49</v>
      </c>
      <c r="L315" s="29">
        <v>142.99</v>
      </c>
      <c r="M315" s="29">
        <v>4.99</v>
      </c>
      <c r="N315" s="29">
        <v>7.4</v>
      </c>
      <c r="O315" s="29">
        <v>85.83</v>
      </c>
      <c r="P315" s="29">
        <v>12.32</v>
      </c>
      <c r="Q315" s="29">
        <v>1.1000000000000001</v>
      </c>
      <c r="R315" s="29">
        <v>0.93</v>
      </c>
      <c r="S315" s="29">
        <v>9.5399999999999991</v>
      </c>
      <c r="T315" s="29">
        <v>8.0299999999999994</v>
      </c>
      <c r="U315" s="29">
        <v>74.099999999999994</v>
      </c>
    </row>
    <row r="316" spans="1:21" x14ac:dyDescent="0.25">
      <c r="A316" s="17" t="s">
        <v>1677</v>
      </c>
      <c r="B316" s="17" t="s">
        <v>221</v>
      </c>
      <c r="C316" s="17" t="s">
        <v>221</v>
      </c>
      <c r="D316" s="17" t="s">
        <v>4715</v>
      </c>
      <c r="E316" s="73" t="s">
        <v>1458</v>
      </c>
      <c r="F316" s="17">
        <v>19</v>
      </c>
      <c r="G316" s="17">
        <v>9</v>
      </c>
      <c r="H316" s="30">
        <v>506.34</v>
      </c>
      <c r="I316" s="30">
        <v>229.84</v>
      </c>
      <c r="J316" s="30">
        <v>17.48</v>
      </c>
      <c r="K316" s="30">
        <v>59.69</v>
      </c>
      <c r="L316" s="30">
        <v>157.63</v>
      </c>
      <c r="M316" s="30">
        <v>4.72</v>
      </c>
      <c r="N316" s="30">
        <v>0</v>
      </c>
      <c r="O316" s="30">
        <v>121.36</v>
      </c>
      <c r="P316" s="30">
        <v>13.49</v>
      </c>
      <c r="Q316" s="30">
        <v>0.79</v>
      </c>
      <c r="R316" s="30">
        <v>0.65</v>
      </c>
      <c r="S316" s="30">
        <v>14.52</v>
      </c>
      <c r="T316" s="30">
        <v>11.98</v>
      </c>
      <c r="U316" s="30">
        <v>83.06</v>
      </c>
    </row>
    <row r="317" spans="1:21" x14ac:dyDescent="0.25">
      <c r="A317" s="16" t="s">
        <v>1677</v>
      </c>
      <c r="B317" s="16" t="s">
        <v>221</v>
      </c>
      <c r="C317" s="16" t="s">
        <v>221</v>
      </c>
      <c r="D317" s="16" t="s">
        <v>5055</v>
      </c>
      <c r="E317" s="74" t="s">
        <v>1458</v>
      </c>
      <c r="F317" s="16">
        <v>18</v>
      </c>
      <c r="G317" s="16">
        <v>11</v>
      </c>
      <c r="H317" s="29">
        <v>496.22</v>
      </c>
      <c r="I317" s="29">
        <v>303.64999999999998</v>
      </c>
      <c r="J317" s="29">
        <v>15.74</v>
      </c>
      <c r="K317" s="29">
        <v>50.69</v>
      </c>
      <c r="L317" s="29">
        <v>141.6</v>
      </c>
      <c r="M317" s="29">
        <v>4.87</v>
      </c>
      <c r="N317" s="29">
        <v>0</v>
      </c>
      <c r="O317" s="29">
        <v>108.13</v>
      </c>
      <c r="P317" s="29">
        <v>12.2</v>
      </c>
      <c r="Q317" s="29">
        <v>0.94</v>
      </c>
      <c r="R317" s="29">
        <v>0.79</v>
      </c>
      <c r="S317" s="29">
        <v>12.42</v>
      </c>
      <c r="T317" s="29">
        <v>10.48</v>
      </c>
      <c r="U317" s="29">
        <v>78.88</v>
      </c>
    </row>
    <row r="318" spans="1:21" x14ac:dyDescent="0.25">
      <c r="A318" s="17" t="s">
        <v>1677</v>
      </c>
      <c r="B318" s="17" t="s">
        <v>221</v>
      </c>
      <c r="C318" s="17" t="s">
        <v>221</v>
      </c>
      <c r="D318" s="17" t="s">
        <v>5194</v>
      </c>
      <c r="E318" s="73" t="s">
        <v>1458</v>
      </c>
      <c r="F318" s="17">
        <v>30</v>
      </c>
      <c r="G318" s="17">
        <v>12</v>
      </c>
      <c r="H318" s="30">
        <v>932.08</v>
      </c>
      <c r="I318" s="30">
        <v>366.13</v>
      </c>
      <c r="J318" s="30">
        <v>16.649999999999999</v>
      </c>
      <c r="K318" s="30">
        <v>54.61</v>
      </c>
      <c r="L318" s="30">
        <v>150.41</v>
      </c>
      <c r="M318" s="30">
        <v>4.79</v>
      </c>
      <c r="N318" s="30">
        <v>4.2300000000000004</v>
      </c>
      <c r="O318" s="30">
        <v>113.82</v>
      </c>
      <c r="P318" s="30">
        <v>12.91</v>
      </c>
      <c r="Q318" s="30">
        <v>0.9</v>
      </c>
      <c r="R318" s="30">
        <v>0.75</v>
      </c>
      <c r="S318" s="30">
        <v>13.33</v>
      </c>
      <c r="T318" s="30">
        <v>11.11</v>
      </c>
      <c r="U318" s="30">
        <v>80.040000000000006</v>
      </c>
    </row>
    <row r="319" spans="1:21" x14ac:dyDescent="0.25">
      <c r="A319" s="16" t="s">
        <v>1677</v>
      </c>
      <c r="B319" s="16" t="s">
        <v>221</v>
      </c>
      <c r="C319" s="16" t="s">
        <v>221</v>
      </c>
      <c r="D319" s="16" t="s">
        <v>8529</v>
      </c>
      <c r="E319" s="74" t="s">
        <v>1458</v>
      </c>
      <c r="F319" s="16">
        <v>20</v>
      </c>
      <c r="G319" s="16">
        <v>12</v>
      </c>
      <c r="H319" s="29">
        <v>570.04</v>
      </c>
      <c r="I319" s="29">
        <v>338.51</v>
      </c>
      <c r="J319" s="29">
        <v>16.37</v>
      </c>
      <c r="K319" s="29">
        <v>52.07</v>
      </c>
      <c r="L319" s="29">
        <v>153.21</v>
      </c>
      <c r="M319" s="29">
        <v>4.76</v>
      </c>
      <c r="N319" s="29">
        <v>0</v>
      </c>
      <c r="O319" s="29">
        <v>109.14</v>
      </c>
      <c r="P319" s="29">
        <v>13.13</v>
      </c>
      <c r="Q319" s="29">
        <v>0.98</v>
      </c>
      <c r="R319" s="29">
        <v>0.81</v>
      </c>
      <c r="S319" s="29">
        <v>12.72</v>
      </c>
      <c r="T319" s="29">
        <v>10.56</v>
      </c>
      <c r="U319" s="29">
        <v>77.709999999999994</v>
      </c>
    </row>
    <row r="320" spans="1:21" x14ac:dyDescent="0.25">
      <c r="A320" s="17" t="s">
        <v>1677</v>
      </c>
      <c r="B320" s="17" t="s">
        <v>221</v>
      </c>
      <c r="C320" s="17" t="s">
        <v>221</v>
      </c>
      <c r="D320" s="17" t="s">
        <v>8533</v>
      </c>
      <c r="E320" s="73" t="s">
        <v>1458</v>
      </c>
      <c r="F320" s="17">
        <v>30</v>
      </c>
      <c r="G320" s="17">
        <v>7</v>
      </c>
      <c r="H320" s="30">
        <v>940.62</v>
      </c>
      <c r="I320" s="30">
        <v>223.74</v>
      </c>
      <c r="J320" s="30">
        <v>16.88</v>
      </c>
      <c r="K320" s="30">
        <v>55.44</v>
      </c>
      <c r="L320" s="30">
        <v>133.94999999999999</v>
      </c>
      <c r="M320" s="30">
        <v>4.95</v>
      </c>
      <c r="N320" s="30">
        <v>0</v>
      </c>
      <c r="O320" s="30">
        <v>118.01</v>
      </c>
      <c r="P320" s="30">
        <v>11.59</v>
      </c>
      <c r="Q320" s="30">
        <v>0.89</v>
      </c>
      <c r="R320" s="30">
        <v>0.76</v>
      </c>
      <c r="S320" s="30">
        <v>13.52</v>
      </c>
      <c r="T320" s="30">
        <v>11.53</v>
      </c>
      <c r="U320" s="30">
        <v>80.08</v>
      </c>
    </row>
    <row r="321" spans="1:21" x14ac:dyDescent="0.25">
      <c r="A321" s="16" t="s">
        <v>1677</v>
      </c>
      <c r="B321" s="16" t="s">
        <v>221</v>
      </c>
      <c r="C321" s="16" t="s">
        <v>221</v>
      </c>
      <c r="D321" s="16" t="s">
        <v>8378</v>
      </c>
      <c r="E321" s="74" t="s">
        <v>1458</v>
      </c>
      <c r="F321" s="16">
        <v>4</v>
      </c>
      <c r="G321" s="16">
        <v>2</v>
      </c>
      <c r="H321" s="29">
        <v>119.68</v>
      </c>
      <c r="I321" s="29">
        <v>58.2</v>
      </c>
      <c r="J321" s="29">
        <v>17.52</v>
      </c>
      <c r="K321" s="29">
        <v>54.34</v>
      </c>
      <c r="L321" s="29">
        <v>181.62</v>
      </c>
      <c r="M321" s="29">
        <v>4.82</v>
      </c>
      <c r="N321" s="29">
        <v>4.3</v>
      </c>
      <c r="O321" s="29">
        <v>109.19</v>
      </c>
      <c r="P321" s="29">
        <v>15.41</v>
      </c>
      <c r="Q321" s="29">
        <v>1.05</v>
      </c>
      <c r="R321" s="29">
        <v>0.84</v>
      </c>
      <c r="S321" s="29">
        <v>13.21</v>
      </c>
      <c r="T321" s="29">
        <v>10.54</v>
      </c>
      <c r="U321" s="29">
        <v>75.430000000000007</v>
      </c>
    </row>
    <row r="322" spans="1:21" x14ac:dyDescent="0.25">
      <c r="A322" s="17" t="s">
        <v>1677</v>
      </c>
      <c r="B322" s="17" t="s">
        <v>221</v>
      </c>
      <c r="C322" s="17" t="s">
        <v>221</v>
      </c>
      <c r="D322" s="17" t="s">
        <v>1939</v>
      </c>
      <c r="E322" s="73" t="s">
        <v>1460</v>
      </c>
      <c r="F322" s="17">
        <v>4</v>
      </c>
      <c r="G322" s="17">
        <v>4</v>
      </c>
      <c r="H322" s="30">
        <v>122.42</v>
      </c>
      <c r="I322" s="30">
        <v>122.42</v>
      </c>
      <c r="J322" s="30">
        <v>14.56</v>
      </c>
      <c r="K322" s="30">
        <v>47.36</v>
      </c>
      <c r="L322" s="30">
        <v>172.96</v>
      </c>
      <c r="M322" s="30">
        <v>4.4000000000000004</v>
      </c>
      <c r="N322" s="30">
        <v>32.909999999999997</v>
      </c>
      <c r="O322" s="30">
        <v>97.26</v>
      </c>
      <c r="P322" s="30">
        <v>14.71</v>
      </c>
      <c r="Q322" s="30">
        <v>0.9</v>
      </c>
      <c r="R322" s="30">
        <v>0.72</v>
      </c>
      <c r="S322" s="30">
        <v>11.66</v>
      </c>
      <c r="T322" s="30">
        <v>9.41</v>
      </c>
      <c r="U322" s="30">
        <v>80.05</v>
      </c>
    </row>
    <row r="323" spans="1:21" x14ac:dyDescent="0.25">
      <c r="A323" s="16" t="s">
        <v>1677</v>
      </c>
      <c r="B323" s="16" t="s">
        <v>221</v>
      </c>
      <c r="C323" s="16" t="s">
        <v>221</v>
      </c>
      <c r="D323" s="16" t="s">
        <v>8534</v>
      </c>
      <c r="E323" s="74" t="s">
        <v>1460</v>
      </c>
      <c r="F323" s="16">
        <v>6</v>
      </c>
      <c r="G323" s="16">
        <v>2</v>
      </c>
      <c r="H323" s="29">
        <v>174.7</v>
      </c>
      <c r="I323" s="29">
        <v>57.38</v>
      </c>
      <c r="J323" s="29">
        <v>15.23</v>
      </c>
      <c r="K323" s="29">
        <v>47.68</v>
      </c>
      <c r="L323" s="29">
        <v>161.28</v>
      </c>
      <c r="M323" s="29">
        <v>4.83</v>
      </c>
      <c r="N323" s="29">
        <v>0</v>
      </c>
      <c r="O323" s="29">
        <v>100.08</v>
      </c>
      <c r="P323" s="29">
        <v>13.78</v>
      </c>
      <c r="Q323" s="29">
        <v>1.01</v>
      </c>
      <c r="R323" s="29">
        <v>0.83</v>
      </c>
      <c r="S323" s="29">
        <v>11.7</v>
      </c>
      <c r="T323" s="29">
        <v>9.61</v>
      </c>
      <c r="U323" s="29">
        <v>76.84</v>
      </c>
    </row>
    <row r="324" spans="1:21" x14ac:dyDescent="0.25">
      <c r="A324" s="17" t="s">
        <v>1677</v>
      </c>
      <c r="B324" s="17" t="s">
        <v>221</v>
      </c>
      <c r="C324" s="17" t="s">
        <v>221</v>
      </c>
      <c r="D324" s="17" t="s">
        <v>8535</v>
      </c>
      <c r="E324" s="73" t="s">
        <v>1460</v>
      </c>
      <c r="F324" s="17">
        <v>36</v>
      </c>
      <c r="G324" s="17">
        <v>10</v>
      </c>
      <c r="H324" s="30">
        <v>1043.4000000000001</v>
      </c>
      <c r="I324" s="30">
        <v>288.02999999999997</v>
      </c>
      <c r="J324" s="30">
        <v>17.47</v>
      </c>
      <c r="K324" s="30">
        <v>55.99</v>
      </c>
      <c r="L324" s="30">
        <v>165.39</v>
      </c>
      <c r="M324" s="30">
        <v>4.9800000000000004</v>
      </c>
      <c r="N324" s="30">
        <v>0</v>
      </c>
      <c r="O324" s="30">
        <v>114.28</v>
      </c>
      <c r="P324" s="30">
        <v>14.11</v>
      </c>
      <c r="Q324" s="30">
        <v>0.97</v>
      </c>
      <c r="R324" s="30">
        <v>0.79</v>
      </c>
      <c r="S324" s="30">
        <v>13.62</v>
      </c>
      <c r="T324" s="30">
        <v>11.11</v>
      </c>
      <c r="U324" s="30">
        <v>77.959999999999994</v>
      </c>
    </row>
    <row r="325" spans="1:21" x14ac:dyDescent="0.25">
      <c r="A325" s="16" t="s">
        <v>1677</v>
      </c>
      <c r="B325" s="16" t="s">
        <v>221</v>
      </c>
      <c r="C325" s="16" t="s">
        <v>221</v>
      </c>
      <c r="D325" s="16" t="s">
        <v>2987</v>
      </c>
      <c r="E325" s="74" t="s">
        <v>1460</v>
      </c>
      <c r="F325" s="16">
        <v>36</v>
      </c>
      <c r="G325" s="16">
        <v>9</v>
      </c>
      <c r="H325" s="29">
        <v>1045.82</v>
      </c>
      <c r="I325" s="29">
        <v>276.27</v>
      </c>
      <c r="J325" s="29">
        <v>19.77</v>
      </c>
      <c r="K325" s="29">
        <v>69.400000000000006</v>
      </c>
      <c r="L325" s="29">
        <v>178.96</v>
      </c>
      <c r="M325" s="29">
        <v>4.72</v>
      </c>
      <c r="N325" s="29">
        <v>0</v>
      </c>
      <c r="O325" s="29">
        <v>134.36000000000001</v>
      </c>
      <c r="P325" s="29">
        <v>15.19</v>
      </c>
      <c r="Q325" s="29">
        <v>0.74</v>
      </c>
      <c r="R325" s="29">
        <v>0.59</v>
      </c>
      <c r="S325" s="29">
        <v>16.72</v>
      </c>
      <c r="T325" s="29">
        <v>13.39</v>
      </c>
      <c r="U325" s="29">
        <v>84.59</v>
      </c>
    </row>
    <row r="326" spans="1:21" x14ac:dyDescent="0.25">
      <c r="A326" s="17" t="s">
        <v>1677</v>
      </c>
      <c r="B326" s="17" t="s">
        <v>221</v>
      </c>
      <c r="C326" s="17" t="s">
        <v>221</v>
      </c>
      <c r="D326" s="17" t="s">
        <v>3826</v>
      </c>
      <c r="E326" s="73" t="s">
        <v>1460</v>
      </c>
      <c r="F326" s="17">
        <v>102</v>
      </c>
      <c r="G326" s="17">
        <v>24</v>
      </c>
      <c r="H326" s="30">
        <v>3245.36</v>
      </c>
      <c r="I326" s="30">
        <v>768.45</v>
      </c>
      <c r="J326" s="30">
        <v>18.45</v>
      </c>
      <c r="K326" s="30">
        <v>61.46</v>
      </c>
      <c r="L326" s="30">
        <v>153.91</v>
      </c>
      <c r="M326" s="30">
        <v>4.93</v>
      </c>
      <c r="N326" s="30">
        <v>11.13</v>
      </c>
      <c r="O326" s="30">
        <v>125.58</v>
      </c>
      <c r="P326" s="30">
        <v>13.19</v>
      </c>
      <c r="Q326" s="30">
        <v>0.87</v>
      </c>
      <c r="R326" s="30">
        <v>0.72</v>
      </c>
      <c r="S326" s="30">
        <v>14.89</v>
      </c>
      <c r="T326" s="30">
        <v>12.35</v>
      </c>
      <c r="U326" s="30">
        <v>80.7</v>
      </c>
    </row>
    <row r="327" spans="1:21" x14ac:dyDescent="0.25">
      <c r="A327" s="16" t="s">
        <v>1677</v>
      </c>
      <c r="B327" s="16" t="s">
        <v>221</v>
      </c>
      <c r="C327" s="16" t="s">
        <v>221</v>
      </c>
      <c r="D327" s="16" t="s">
        <v>7393</v>
      </c>
      <c r="E327" s="74" t="s">
        <v>1460</v>
      </c>
      <c r="F327" s="16">
        <v>14</v>
      </c>
      <c r="G327" s="16">
        <v>8</v>
      </c>
      <c r="H327" s="29">
        <v>396.8</v>
      </c>
      <c r="I327" s="29">
        <v>228.39</v>
      </c>
      <c r="J327" s="29">
        <v>18.62</v>
      </c>
      <c r="K327" s="29">
        <v>64.28</v>
      </c>
      <c r="L327" s="29">
        <v>182.09</v>
      </c>
      <c r="M327" s="29">
        <v>4.8</v>
      </c>
      <c r="N327" s="29">
        <v>0</v>
      </c>
      <c r="O327" s="29">
        <v>125.1</v>
      </c>
      <c r="P327" s="29">
        <v>15.44</v>
      </c>
      <c r="Q327" s="29">
        <v>0.77</v>
      </c>
      <c r="R327" s="29">
        <v>0.62</v>
      </c>
      <c r="S327" s="29">
        <v>15.56</v>
      </c>
      <c r="T327" s="29">
        <v>12.4</v>
      </c>
      <c r="U327" s="29">
        <v>83.58</v>
      </c>
    </row>
    <row r="328" spans="1:21" x14ac:dyDescent="0.25">
      <c r="A328" s="17" t="s">
        <v>1677</v>
      </c>
      <c r="B328" s="17" t="s">
        <v>221</v>
      </c>
      <c r="C328" s="17" t="s">
        <v>221</v>
      </c>
      <c r="D328" s="17" t="s">
        <v>4203</v>
      </c>
      <c r="E328" s="73" t="s">
        <v>1460</v>
      </c>
      <c r="F328" s="17">
        <v>10</v>
      </c>
      <c r="G328" s="17">
        <v>7</v>
      </c>
      <c r="H328" s="30">
        <v>283.58</v>
      </c>
      <c r="I328" s="30">
        <v>200.58</v>
      </c>
      <c r="J328" s="30">
        <v>13.51</v>
      </c>
      <c r="K328" s="30">
        <v>42.99</v>
      </c>
      <c r="L328" s="30">
        <v>171.39</v>
      </c>
      <c r="M328" s="30">
        <v>4.53</v>
      </c>
      <c r="N328" s="30">
        <v>0.1</v>
      </c>
      <c r="O328" s="30">
        <v>89.8</v>
      </c>
      <c r="P328" s="30">
        <v>14.59</v>
      </c>
      <c r="Q328" s="30">
        <v>0.94</v>
      </c>
      <c r="R328" s="30">
        <v>0.76</v>
      </c>
      <c r="S328" s="30">
        <v>10.62</v>
      </c>
      <c r="T328" s="30">
        <v>8.6</v>
      </c>
      <c r="U328" s="30">
        <v>78.650000000000006</v>
      </c>
    </row>
    <row r="329" spans="1:21" x14ac:dyDescent="0.25">
      <c r="A329" s="16" t="s">
        <v>1677</v>
      </c>
      <c r="B329" s="16" t="s">
        <v>221</v>
      </c>
      <c r="C329" s="16" t="s">
        <v>221</v>
      </c>
      <c r="D329" s="16" t="s">
        <v>5055</v>
      </c>
      <c r="E329" s="74" t="s">
        <v>1460</v>
      </c>
      <c r="F329" s="16">
        <v>2</v>
      </c>
      <c r="G329" s="16">
        <v>0</v>
      </c>
      <c r="H329" s="29">
        <v>37.9</v>
      </c>
      <c r="I329" s="29">
        <v>0</v>
      </c>
      <c r="J329" s="29">
        <v>0</v>
      </c>
      <c r="K329" s="29">
        <v>0</v>
      </c>
      <c r="L329" s="29">
        <v>0</v>
      </c>
      <c r="M329" s="29">
        <v>0</v>
      </c>
      <c r="N329" s="29">
        <v>0</v>
      </c>
      <c r="O329" s="29">
        <v>0</v>
      </c>
      <c r="P329" s="29">
        <v>0</v>
      </c>
      <c r="Q329" s="29">
        <v>0</v>
      </c>
      <c r="R329" s="29">
        <v>0</v>
      </c>
      <c r="S329" s="29">
        <v>0</v>
      </c>
      <c r="T329" s="29">
        <v>0</v>
      </c>
      <c r="U329" s="29">
        <v>0</v>
      </c>
    </row>
    <row r="330" spans="1:21" x14ac:dyDescent="0.25">
      <c r="A330" s="17" t="s">
        <v>1677</v>
      </c>
      <c r="B330" s="17" t="s">
        <v>221</v>
      </c>
      <c r="C330" s="17" t="s">
        <v>221</v>
      </c>
      <c r="D330" s="17" t="s">
        <v>5194</v>
      </c>
      <c r="E330" s="73" t="s">
        <v>1460</v>
      </c>
      <c r="F330" s="17">
        <v>18</v>
      </c>
      <c r="G330" s="17">
        <v>8</v>
      </c>
      <c r="H330" s="30">
        <v>603.34</v>
      </c>
      <c r="I330" s="30">
        <v>269.68</v>
      </c>
      <c r="J330" s="30">
        <v>16.920000000000002</v>
      </c>
      <c r="K330" s="30">
        <v>56.16</v>
      </c>
      <c r="L330" s="30">
        <v>174.63</v>
      </c>
      <c r="M330" s="30">
        <v>4.3099999999999996</v>
      </c>
      <c r="N330" s="30">
        <v>0</v>
      </c>
      <c r="O330" s="30">
        <v>112.6</v>
      </c>
      <c r="P330" s="30">
        <v>14.85</v>
      </c>
      <c r="Q330" s="30">
        <v>0.87</v>
      </c>
      <c r="R330" s="30">
        <v>0.7</v>
      </c>
      <c r="S330" s="30">
        <v>13.69</v>
      </c>
      <c r="T330" s="30">
        <v>11.03</v>
      </c>
      <c r="U330" s="30">
        <v>80.91</v>
      </c>
    </row>
    <row r="331" spans="1:21" x14ac:dyDescent="0.25">
      <c r="A331" s="16" t="s">
        <v>1677</v>
      </c>
      <c r="B331" s="16" t="s">
        <v>221</v>
      </c>
      <c r="C331" s="16" t="s">
        <v>221</v>
      </c>
      <c r="D331" s="16" t="s">
        <v>5611</v>
      </c>
      <c r="E331" s="74" t="s">
        <v>1460</v>
      </c>
      <c r="F331" s="16">
        <v>100</v>
      </c>
      <c r="G331" s="16">
        <v>25</v>
      </c>
      <c r="H331" s="29">
        <v>2934.22</v>
      </c>
      <c r="I331" s="29">
        <v>750.99</v>
      </c>
      <c r="J331" s="29">
        <v>18.829999999999998</v>
      </c>
      <c r="K331" s="29">
        <v>61.82</v>
      </c>
      <c r="L331" s="29">
        <v>170.7</v>
      </c>
      <c r="M331" s="29">
        <v>4.7</v>
      </c>
      <c r="N331" s="29">
        <v>0.19</v>
      </c>
      <c r="O331" s="29">
        <v>123.46</v>
      </c>
      <c r="P331" s="29">
        <v>14.53</v>
      </c>
      <c r="Q331" s="29">
        <v>0.92</v>
      </c>
      <c r="R331" s="29">
        <v>0.74</v>
      </c>
      <c r="S331" s="29">
        <v>14.95</v>
      </c>
      <c r="T331" s="29">
        <v>12.11</v>
      </c>
      <c r="U331" s="29">
        <v>79.41</v>
      </c>
    </row>
    <row r="332" spans="1:21" x14ac:dyDescent="0.25">
      <c r="A332" s="17" t="s">
        <v>1677</v>
      </c>
      <c r="B332" s="17" t="s">
        <v>221</v>
      </c>
      <c r="C332" s="17" t="s">
        <v>221</v>
      </c>
      <c r="D332" s="17" t="s">
        <v>8533</v>
      </c>
      <c r="E332" s="73" t="s">
        <v>1460</v>
      </c>
      <c r="F332" s="17">
        <v>4</v>
      </c>
      <c r="G332" s="17">
        <v>4</v>
      </c>
      <c r="H332" s="30">
        <v>120.22</v>
      </c>
      <c r="I332" s="30">
        <v>120.22</v>
      </c>
      <c r="J332" s="30">
        <v>18.54</v>
      </c>
      <c r="K332" s="30">
        <v>59.37</v>
      </c>
      <c r="L332" s="30">
        <v>150.09</v>
      </c>
      <c r="M332" s="30">
        <v>4.37</v>
      </c>
      <c r="N332" s="30">
        <v>0</v>
      </c>
      <c r="O332" s="30">
        <v>122.97</v>
      </c>
      <c r="P332" s="30">
        <v>12.88</v>
      </c>
      <c r="Q332" s="30">
        <v>0.98</v>
      </c>
      <c r="R332" s="30">
        <v>0.82</v>
      </c>
      <c r="S332" s="30">
        <v>14.38</v>
      </c>
      <c r="T332" s="30">
        <v>11.99</v>
      </c>
      <c r="U332" s="30">
        <v>77.55</v>
      </c>
    </row>
    <row r="333" spans="1:21" x14ac:dyDescent="0.25">
      <c r="A333" s="16" t="s">
        <v>1677</v>
      </c>
      <c r="B333" s="16" t="s">
        <v>221</v>
      </c>
      <c r="C333" s="16" t="s">
        <v>221</v>
      </c>
      <c r="D333" s="16" t="s">
        <v>8378</v>
      </c>
      <c r="E333" s="74" t="s">
        <v>1460</v>
      </c>
      <c r="F333" s="16">
        <v>2</v>
      </c>
      <c r="G333" s="16">
        <v>0</v>
      </c>
      <c r="H333" s="29">
        <v>63.04</v>
      </c>
      <c r="I333" s="29">
        <v>0</v>
      </c>
      <c r="J333" s="29">
        <v>0</v>
      </c>
      <c r="K333" s="29">
        <v>0</v>
      </c>
      <c r="L333" s="29">
        <v>0</v>
      </c>
      <c r="M333" s="29">
        <v>0</v>
      </c>
      <c r="N333" s="29">
        <v>0</v>
      </c>
      <c r="O333" s="29">
        <v>0</v>
      </c>
      <c r="P333" s="29">
        <v>0</v>
      </c>
      <c r="Q333" s="29">
        <v>0</v>
      </c>
      <c r="R333" s="29">
        <v>0</v>
      </c>
      <c r="S333" s="29">
        <v>0</v>
      </c>
      <c r="T333" s="29">
        <v>0</v>
      </c>
      <c r="U333" s="29">
        <v>0</v>
      </c>
    </row>
    <row r="334" spans="1:21" x14ac:dyDescent="0.25">
      <c r="A334" s="17" t="s">
        <v>1677</v>
      </c>
      <c r="B334" s="17" t="s">
        <v>221</v>
      </c>
      <c r="C334" s="17" t="s">
        <v>221</v>
      </c>
      <c r="D334" s="17" t="s">
        <v>1978</v>
      </c>
      <c r="E334" s="73" t="s">
        <v>1565</v>
      </c>
      <c r="F334" s="17">
        <v>3</v>
      </c>
      <c r="G334" s="17">
        <v>0</v>
      </c>
      <c r="H334" s="30">
        <v>78.92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</row>
    <row r="335" spans="1:21" x14ac:dyDescent="0.25">
      <c r="A335" s="16" t="s">
        <v>1677</v>
      </c>
      <c r="B335" s="16" t="s">
        <v>221</v>
      </c>
      <c r="C335" s="16" t="s">
        <v>221</v>
      </c>
      <c r="D335" s="16" t="s">
        <v>8534</v>
      </c>
      <c r="E335" s="74" t="s">
        <v>1565</v>
      </c>
      <c r="F335" s="16">
        <v>8</v>
      </c>
      <c r="G335" s="16">
        <v>4</v>
      </c>
      <c r="H335" s="29">
        <v>234.56</v>
      </c>
      <c r="I335" s="29">
        <v>116.15</v>
      </c>
      <c r="J335" s="29">
        <v>18.11</v>
      </c>
      <c r="K335" s="29">
        <v>55.53</v>
      </c>
      <c r="L335" s="29">
        <v>176.61</v>
      </c>
      <c r="M335" s="29">
        <v>4.54</v>
      </c>
      <c r="N335" s="29">
        <v>0</v>
      </c>
      <c r="O335" s="29">
        <v>112.23</v>
      </c>
      <c r="P335" s="29">
        <v>15</v>
      </c>
      <c r="Q335" s="29">
        <v>1.0900000000000001</v>
      </c>
      <c r="R335" s="29">
        <v>0.88</v>
      </c>
      <c r="S335" s="29">
        <v>13.47</v>
      </c>
      <c r="T335" s="29">
        <v>10.82</v>
      </c>
      <c r="U335" s="29">
        <v>74.39</v>
      </c>
    </row>
    <row r="336" spans="1:21" x14ac:dyDescent="0.25">
      <c r="A336" s="17" t="s">
        <v>1677</v>
      </c>
      <c r="B336" s="17" t="s">
        <v>221</v>
      </c>
      <c r="C336" s="17" t="s">
        <v>221</v>
      </c>
      <c r="D336" s="17" t="s">
        <v>8535</v>
      </c>
      <c r="E336" s="73" t="s">
        <v>1565</v>
      </c>
      <c r="F336" s="17">
        <v>30</v>
      </c>
      <c r="G336" s="17">
        <v>14</v>
      </c>
      <c r="H336" s="30">
        <v>868.38</v>
      </c>
      <c r="I336" s="30">
        <v>404.01</v>
      </c>
      <c r="J336" s="30">
        <v>18.11</v>
      </c>
      <c r="K336" s="30">
        <v>57.8</v>
      </c>
      <c r="L336" s="30">
        <v>175.71</v>
      </c>
      <c r="M336" s="30">
        <v>4.8600000000000003</v>
      </c>
      <c r="N336" s="30">
        <v>12.39</v>
      </c>
      <c r="O336" s="30">
        <v>115.87</v>
      </c>
      <c r="P336" s="30">
        <v>14.93</v>
      </c>
      <c r="Q336" s="30">
        <v>0.99</v>
      </c>
      <c r="R336" s="30">
        <v>0.79</v>
      </c>
      <c r="S336" s="30">
        <v>14.02</v>
      </c>
      <c r="T336" s="30">
        <v>11.28</v>
      </c>
      <c r="U336" s="30">
        <v>77.430000000000007</v>
      </c>
    </row>
    <row r="337" spans="1:21" x14ac:dyDescent="0.25">
      <c r="A337" s="16" t="s">
        <v>1677</v>
      </c>
      <c r="B337" s="16" t="s">
        <v>221</v>
      </c>
      <c r="C337" s="16" t="s">
        <v>221</v>
      </c>
      <c r="D337" s="16" t="s">
        <v>2987</v>
      </c>
      <c r="E337" s="74" t="s">
        <v>1565</v>
      </c>
      <c r="F337" s="16">
        <v>53</v>
      </c>
      <c r="G337" s="16">
        <v>10</v>
      </c>
      <c r="H337" s="29">
        <v>1538.46</v>
      </c>
      <c r="I337" s="29">
        <v>280.10000000000002</v>
      </c>
      <c r="J337" s="29">
        <v>19.59</v>
      </c>
      <c r="K337" s="29">
        <v>62.66</v>
      </c>
      <c r="L337" s="29">
        <v>169.52</v>
      </c>
      <c r="M337" s="29">
        <v>4.87</v>
      </c>
      <c r="N337" s="29">
        <v>7.66</v>
      </c>
      <c r="O337" s="29">
        <v>125.47</v>
      </c>
      <c r="P337" s="29">
        <v>14.44</v>
      </c>
      <c r="Q337" s="29">
        <v>1</v>
      </c>
      <c r="R337" s="29">
        <v>0.81</v>
      </c>
      <c r="S337" s="29">
        <v>15.11</v>
      </c>
      <c r="T337" s="29">
        <v>12.26</v>
      </c>
      <c r="U337" s="29">
        <v>77.13</v>
      </c>
    </row>
    <row r="338" spans="1:21" x14ac:dyDescent="0.25">
      <c r="A338" s="17" t="s">
        <v>1677</v>
      </c>
      <c r="B338" s="17" t="s">
        <v>221</v>
      </c>
      <c r="C338" s="17" t="s">
        <v>221</v>
      </c>
      <c r="D338" s="17" t="s">
        <v>3826</v>
      </c>
      <c r="E338" s="73" t="s">
        <v>1565</v>
      </c>
      <c r="F338" s="17">
        <v>78</v>
      </c>
      <c r="G338" s="17">
        <v>17</v>
      </c>
      <c r="H338" s="30">
        <v>2448.06</v>
      </c>
      <c r="I338" s="30">
        <v>533.27</v>
      </c>
      <c r="J338" s="30">
        <v>18.34</v>
      </c>
      <c r="K338" s="30">
        <v>63.51</v>
      </c>
      <c r="L338" s="30">
        <v>166.49</v>
      </c>
      <c r="M338" s="30">
        <v>4.8600000000000003</v>
      </c>
      <c r="N338" s="30">
        <v>0</v>
      </c>
      <c r="O338" s="30">
        <v>126.5</v>
      </c>
      <c r="P338" s="30">
        <v>14.2</v>
      </c>
      <c r="Q338" s="30">
        <v>0.76</v>
      </c>
      <c r="R338" s="30">
        <v>0.62</v>
      </c>
      <c r="S338" s="30">
        <v>15.39</v>
      </c>
      <c r="T338" s="30">
        <v>12.54</v>
      </c>
      <c r="U338" s="30">
        <v>83.93</v>
      </c>
    </row>
    <row r="339" spans="1:21" x14ac:dyDescent="0.25">
      <c r="A339" s="16" t="s">
        <v>1677</v>
      </c>
      <c r="B339" s="16" t="s">
        <v>221</v>
      </c>
      <c r="C339" s="16" t="s">
        <v>221</v>
      </c>
      <c r="D339" s="16" t="s">
        <v>7393</v>
      </c>
      <c r="E339" s="74" t="s">
        <v>1565</v>
      </c>
      <c r="F339" s="16">
        <v>34</v>
      </c>
      <c r="G339" s="16">
        <v>9</v>
      </c>
      <c r="H339" s="29">
        <v>971.06</v>
      </c>
      <c r="I339" s="29">
        <v>242.12</v>
      </c>
      <c r="J339" s="29">
        <v>18.32</v>
      </c>
      <c r="K339" s="29">
        <v>54.76</v>
      </c>
      <c r="L339" s="29">
        <v>173.78</v>
      </c>
      <c r="M339" s="29">
        <v>4.68</v>
      </c>
      <c r="N339" s="29">
        <v>9.73</v>
      </c>
      <c r="O339" s="29">
        <v>111.63</v>
      </c>
      <c r="P339" s="29">
        <v>14.78</v>
      </c>
      <c r="Q339" s="29">
        <v>1.1599999999999999</v>
      </c>
      <c r="R339" s="29">
        <v>0.93</v>
      </c>
      <c r="S339" s="29">
        <v>13.27</v>
      </c>
      <c r="T339" s="29">
        <v>10.7</v>
      </c>
      <c r="U339" s="29">
        <v>72.45</v>
      </c>
    </row>
    <row r="340" spans="1:21" x14ac:dyDescent="0.25">
      <c r="A340" s="17" t="s">
        <v>1677</v>
      </c>
      <c r="B340" s="17" t="s">
        <v>221</v>
      </c>
      <c r="C340" s="17" t="s">
        <v>221</v>
      </c>
      <c r="D340" s="17" t="s">
        <v>5194</v>
      </c>
      <c r="E340" s="73" t="s">
        <v>1565</v>
      </c>
      <c r="F340" s="17">
        <v>58</v>
      </c>
      <c r="G340" s="17">
        <v>12</v>
      </c>
      <c r="H340" s="30">
        <v>1837.36</v>
      </c>
      <c r="I340" s="30">
        <v>359.66</v>
      </c>
      <c r="J340" s="30">
        <v>17.829999999999998</v>
      </c>
      <c r="K340" s="30">
        <v>57.24</v>
      </c>
      <c r="L340" s="30">
        <v>181.87</v>
      </c>
      <c r="M340" s="30">
        <v>4.78</v>
      </c>
      <c r="N340" s="30">
        <v>20.86</v>
      </c>
      <c r="O340" s="30">
        <v>113.8</v>
      </c>
      <c r="P340" s="30">
        <v>15.43</v>
      </c>
      <c r="Q340" s="30">
        <v>0.97</v>
      </c>
      <c r="R340" s="30">
        <v>0.77</v>
      </c>
      <c r="S340" s="30">
        <v>13.9</v>
      </c>
      <c r="T340" s="30">
        <v>11.08</v>
      </c>
      <c r="U340" s="30">
        <v>77.97</v>
      </c>
    </row>
    <row r="341" spans="1:21" x14ac:dyDescent="0.25">
      <c r="A341" s="16" t="s">
        <v>1677</v>
      </c>
      <c r="B341" s="16" t="s">
        <v>221</v>
      </c>
      <c r="C341" s="16" t="s">
        <v>221</v>
      </c>
      <c r="D341" s="16" t="s">
        <v>5611</v>
      </c>
      <c r="E341" s="74" t="s">
        <v>1565</v>
      </c>
      <c r="F341" s="16">
        <v>32</v>
      </c>
      <c r="G341" s="16">
        <v>11</v>
      </c>
      <c r="H341" s="29">
        <v>943.22</v>
      </c>
      <c r="I341" s="29">
        <v>306.75</v>
      </c>
      <c r="J341" s="29">
        <v>19.329999999999998</v>
      </c>
      <c r="K341" s="29">
        <v>63.25</v>
      </c>
      <c r="L341" s="29">
        <v>169.81</v>
      </c>
      <c r="M341" s="29">
        <v>4.9000000000000004</v>
      </c>
      <c r="N341" s="29">
        <v>8.6</v>
      </c>
      <c r="O341" s="29">
        <v>126.19</v>
      </c>
      <c r="P341" s="29">
        <v>14.46</v>
      </c>
      <c r="Q341" s="29">
        <v>0.93</v>
      </c>
      <c r="R341" s="29">
        <v>0.76</v>
      </c>
      <c r="S341" s="29">
        <v>15.27</v>
      </c>
      <c r="T341" s="29">
        <v>12.38</v>
      </c>
      <c r="U341" s="29">
        <v>78.989999999999995</v>
      </c>
    </row>
    <row r="342" spans="1:21" x14ac:dyDescent="0.25">
      <c r="A342" s="17" t="s">
        <v>1677</v>
      </c>
      <c r="B342" s="17" t="s">
        <v>221</v>
      </c>
      <c r="C342" s="17" t="s">
        <v>221</v>
      </c>
      <c r="D342" s="17" t="s">
        <v>8533</v>
      </c>
      <c r="E342" s="73" t="s">
        <v>1565</v>
      </c>
      <c r="F342" s="17">
        <v>64</v>
      </c>
      <c r="G342" s="17">
        <v>11</v>
      </c>
      <c r="H342" s="30">
        <v>1914.92</v>
      </c>
      <c r="I342" s="30">
        <v>327.60000000000002</v>
      </c>
      <c r="J342" s="30">
        <v>17.43</v>
      </c>
      <c r="K342" s="30">
        <v>53.33</v>
      </c>
      <c r="L342" s="30">
        <v>181.42</v>
      </c>
      <c r="M342" s="30">
        <v>4.67</v>
      </c>
      <c r="N342" s="30">
        <v>0</v>
      </c>
      <c r="O342" s="30">
        <v>107.62</v>
      </c>
      <c r="P342" s="30">
        <v>15.39</v>
      </c>
      <c r="Q342" s="30">
        <v>1.0900000000000001</v>
      </c>
      <c r="R342" s="30">
        <v>0.87</v>
      </c>
      <c r="S342" s="30">
        <v>12.97</v>
      </c>
      <c r="T342" s="30">
        <v>10.35</v>
      </c>
      <c r="U342" s="30">
        <v>74.430000000000007</v>
      </c>
    </row>
    <row r="343" spans="1:21" x14ac:dyDescent="0.25">
      <c r="A343" s="16" t="s">
        <v>1677</v>
      </c>
      <c r="B343" s="16" t="s">
        <v>221</v>
      </c>
      <c r="C343" s="16" t="s">
        <v>221</v>
      </c>
      <c r="D343" s="16" t="s">
        <v>8378</v>
      </c>
      <c r="E343" s="74" t="s">
        <v>1565</v>
      </c>
      <c r="F343" s="16">
        <v>48</v>
      </c>
      <c r="G343" s="16">
        <v>18</v>
      </c>
      <c r="H343" s="29">
        <v>1567.88</v>
      </c>
      <c r="I343" s="29">
        <v>595.16</v>
      </c>
      <c r="J343" s="29">
        <v>15.39</v>
      </c>
      <c r="K343" s="29">
        <v>49.56</v>
      </c>
      <c r="L343" s="29">
        <v>161.97</v>
      </c>
      <c r="M343" s="29">
        <v>4.71</v>
      </c>
      <c r="N343" s="29">
        <v>0</v>
      </c>
      <c r="O343" s="29">
        <v>103.01</v>
      </c>
      <c r="P343" s="29">
        <v>13.83</v>
      </c>
      <c r="Q343" s="29">
        <v>0.93</v>
      </c>
      <c r="R343" s="29">
        <v>0.76</v>
      </c>
      <c r="S343" s="29">
        <v>12.16</v>
      </c>
      <c r="T343" s="29">
        <v>9.9700000000000006</v>
      </c>
      <c r="U343" s="29">
        <v>78.989999999999995</v>
      </c>
    </row>
    <row r="344" spans="1:21" x14ac:dyDescent="0.25">
      <c r="A344" s="17" t="s">
        <v>1677</v>
      </c>
      <c r="B344" s="17" t="s">
        <v>221</v>
      </c>
      <c r="C344" s="17" t="s">
        <v>221</v>
      </c>
      <c r="D344" s="17" t="s">
        <v>1978</v>
      </c>
      <c r="E344" s="73" t="s">
        <v>1462</v>
      </c>
      <c r="F344" s="17">
        <v>39</v>
      </c>
      <c r="G344" s="17">
        <v>8</v>
      </c>
      <c r="H344" s="30">
        <v>1158.05</v>
      </c>
      <c r="I344" s="30">
        <v>232.78</v>
      </c>
      <c r="J344" s="30">
        <v>19.170000000000002</v>
      </c>
      <c r="K344" s="30">
        <v>62.6</v>
      </c>
      <c r="L344" s="30">
        <v>183.58</v>
      </c>
      <c r="M344" s="30">
        <v>4.97</v>
      </c>
      <c r="N344" s="30">
        <v>0.22</v>
      </c>
      <c r="O344" s="30">
        <v>122.63</v>
      </c>
      <c r="P344" s="30">
        <v>15.56</v>
      </c>
      <c r="Q344" s="30">
        <v>0.94</v>
      </c>
      <c r="R344" s="30">
        <v>0.74</v>
      </c>
      <c r="S344" s="30">
        <v>15.12</v>
      </c>
      <c r="T344" s="30">
        <v>12.03</v>
      </c>
      <c r="U344" s="30">
        <v>78.88</v>
      </c>
    </row>
    <row r="345" spans="1:21" x14ac:dyDescent="0.25">
      <c r="A345" s="16" t="s">
        <v>1677</v>
      </c>
      <c r="B345" s="16" t="s">
        <v>221</v>
      </c>
      <c r="C345" s="16" t="s">
        <v>221</v>
      </c>
      <c r="D345" s="16" t="s">
        <v>2123</v>
      </c>
      <c r="E345" s="74" t="s">
        <v>1462</v>
      </c>
      <c r="F345" s="16">
        <v>12</v>
      </c>
      <c r="G345" s="16">
        <v>4</v>
      </c>
      <c r="H345" s="29">
        <v>381.96</v>
      </c>
      <c r="I345" s="29">
        <v>125.45</v>
      </c>
      <c r="J345" s="29">
        <v>17.920000000000002</v>
      </c>
      <c r="K345" s="29">
        <v>61.68</v>
      </c>
      <c r="L345" s="29">
        <v>174.88</v>
      </c>
      <c r="M345" s="29">
        <v>4.84</v>
      </c>
      <c r="N345" s="29">
        <v>0</v>
      </c>
      <c r="O345" s="29">
        <v>121.85</v>
      </c>
      <c r="P345" s="29">
        <v>14.87</v>
      </c>
      <c r="Q345" s="29">
        <v>0.77</v>
      </c>
      <c r="R345" s="29">
        <v>0.62</v>
      </c>
      <c r="S345" s="29">
        <v>14.98</v>
      </c>
      <c r="T345" s="29">
        <v>12.06</v>
      </c>
      <c r="U345" s="29">
        <v>83.57</v>
      </c>
    </row>
    <row r="346" spans="1:21" x14ac:dyDescent="0.25">
      <c r="A346" s="17" t="s">
        <v>1677</v>
      </c>
      <c r="B346" s="17" t="s">
        <v>221</v>
      </c>
      <c r="C346" s="17" t="s">
        <v>221</v>
      </c>
      <c r="D346" s="17" t="s">
        <v>8534</v>
      </c>
      <c r="E346" s="73" t="s">
        <v>1462</v>
      </c>
      <c r="F346" s="17">
        <v>31</v>
      </c>
      <c r="G346" s="17">
        <v>10</v>
      </c>
      <c r="H346" s="30">
        <v>892.93</v>
      </c>
      <c r="I346" s="30">
        <v>293.91000000000003</v>
      </c>
      <c r="J346" s="30">
        <v>18.059999999999999</v>
      </c>
      <c r="K346" s="30">
        <v>59.57</v>
      </c>
      <c r="L346" s="30">
        <v>175.27</v>
      </c>
      <c r="M346" s="30">
        <v>4.91</v>
      </c>
      <c r="N346" s="30">
        <v>0</v>
      </c>
      <c r="O346" s="30">
        <v>118.64</v>
      </c>
      <c r="P346" s="30">
        <v>14.9</v>
      </c>
      <c r="Q346" s="30">
        <v>0.9</v>
      </c>
      <c r="R346" s="30">
        <v>0.72</v>
      </c>
      <c r="S346" s="30">
        <v>14.45</v>
      </c>
      <c r="T346" s="30">
        <v>11.63</v>
      </c>
      <c r="U346" s="30">
        <v>80.040000000000006</v>
      </c>
    </row>
    <row r="347" spans="1:21" x14ac:dyDescent="0.25">
      <c r="A347" s="16" t="s">
        <v>1677</v>
      </c>
      <c r="B347" s="16" t="s">
        <v>221</v>
      </c>
      <c r="C347" s="16" t="s">
        <v>221</v>
      </c>
      <c r="D347" s="16" t="s">
        <v>8535</v>
      </c>
      <c r="E347" s="74" t="s">
        <v>1462</v>
      </c>
      <c r="F347" s="16">
        <v>17</v>
      </c>
      <c r="G347" s="16">
        <v>10</v>
      </c>
      <c r="H347" s="29">
        <v>488.91</v>
      </c>
      <c r="I347" s="29">
        <v>284.87</v>
      </c>
      <c r="J347" s="29">
        <v>17.89</v>
      </c>
      <c r="K347" s="29">
        <v>57.58</v>
      </c>
      <c r="L347" s="29">
        <v>177.47</v>
      </c>
      <c r="M347" s="29">
        <v>5.01</v>
      </c>
      <c r="N347" s="29">
        <v>18.93</v>
      </c>
      <c r="O347" s="29">
        <v>115.08</v>
      </c>
      <c r="P347" s="29">
        <v>15.07</v>
      </c>
      <c r="Q347" s="29">
        <v>0.96</v>
      </c>
      <c r="R347" s="29">
        <v>0.77</v>
      </c>
      <c r="S347" s="29">
        <v>13.98</v>
      </c>
      <c r="T347" s="29">
        <v>11.22</v>
      </c>
      <c r="U347" s="29">
        <v>78.150000000000006</v>
      </c>
    </row>
    <row r="348" spans="1:21" x14ac:dyDescent="0.25">
      <c r="A348" s="17" t="s">
        <v>1677</v>
      </c>
      <c r="B348" s="17" t="s">
        <v>221</v>
      </c>
      <c r="C348" s="17" t="s">
        <v>221</v>
      </c>
      <c r="D348" s="17" t="s">
        <v>2987</v>
      </c>
      <c r="E348" s="73" t="s">
        <v>1462</v>
      </c>
      <c r="F348" s="17">
        <v>5</v>
      </c>
      <c r="G348" s="17">
        <v>4</v>
      </c>
      <c r="H348" s="30">
        <v>153.66</v>
      </c>
      <c r="I348" s="30">
        <v>120.06</v>
      </c>
      <c r="J348" s="30">
        <v>20.28</v>
      </c>
      <c r="K348" s="30">
        <v>65.25</v>
      </c>
      <c r="L348" s="30">
        <v>167.17</v>
      </c>
      <c r="M348" s="30">
        <v>4.6100000000000003</v>
      </c>
      <c r="N348" s="30">
        <v>0</v>
      </c>
      <c r="O348" s="30">
        <v>130.38</v>
      </c>
      <c r="P348" s="30">
        <v>14.25</v>
      </c>
      <c r="Q348" s="30">
        <v>0.99</v>
      </c>
      <c r="R348" s="30">
        <v>0.8</v>
      </c>
      <c r="S348" s="30">
        <v>15.69</v>
      </c>
      <c r="T348" s="30">
        <v>12.77</v>
      </c>
      <c r="U348" s="30">
        <v>77.37</v>
      </c>
    </row>
    <row r="349" spans="1:21" x14ac:dyDescent="0.25">
      <c r="A349" s="16" t="s">
        <v>1677</v>
      </c>
      <c r="B349" s="16" t="s">
        <v>221</v>
      </c>
      <c r="C349" s="16" t="s">
        <v>221</v>
      </c>
      <c r="D349" s="16" t="s">
        <v>7009</v>
      </c>
      <c r="E349" s="74" t="s">
        <v>1462</v>
      </c>
      <c r="F349" s="16">
        <v>36</v>
      </c>
      <c r="G349" s="16">
        <v>6</v>
      </c>
      <c r="H349" s="29">
        <v>1133.6600000000001</v>
      </c>
      <c r="I349" s="29">
        <v>188.87</v>
      </c>
      <c r="J349" s="29">
        <v>18.37</v>
      </c>
      <c r="K349" s="29">
        <v>62.23</v>
      </c>
      <c r="L349" s="29">
        <v>176.62</v>
      </c>
      <c r="M349" s="29">
        <v>4.5999999999999996</v>
      </c>
      <c r="N349" s="29">
        <v>0</v>
      </c>
      <c r="O349" s="29">
        <v>122.74</v>
      </c>
      <c r="P349" s="29">
        <v>15.01</v>
      </c>
      <c r="Q349" s="29">
        <v>0.83</v>
      </c>
      <c r="R349" s="29">
        <v>0.66</v>
      </c>
      <c r="S349" s="29">
        <v>15.08</v>
      </c>
      <c r="T349" s="29">
        <v>12.11</v>
      </c>
      <c r="U349" s="29">
        <v>82.1</v>
      </c>
    </row>
    <row r="350" spans="1:21" x14ac:dyDescent="0.25">
      <c r="A350" s="17" t="s">
        <v>1677</v>
      </c>
      <c r="B350" s="17" t="s">
        <v>221</v>
      </c>
      <c r="C350" s="17" t="s">
        <v>221</v>
      </c>
      <c r="D350" s="17" t="s">
        <v>3811</v>
      </c>
      <c r="E350" s="73" t="s">
        <v>1462</v>
      </c>
      <c r="F350" s="17">
        <v>28</v>
      </c>
      <c r="G350" s="17">
        <v>8</v>
      </c>
      <c r="H350" s="30">
        <v>843.94</v>
      </c>
      <c r="I350" s="30">
        <v>245.78</v>
      </c>
      <c r="J350" s="30">
        <v>17.940000000000001</v>
      </c>
      <c r="K350" s="30">
        <v>57.77</v>
      </c>
      <c r="L350" s="30">
        <v>170.56</v>
      </c>
      <c r="M350" s="30">
        <v>4.25</v>
      </c>
      <c r="N350" s="30">
        <v>0</v>
      </c>
      <c r="O350" s="30">
        <v>116.55</v>
      </c>
      <c r="P350" s="30">
        <v>14.52</v>
      </c>
      <c r="Q350" s="30">
        <v>0.96</v>
      </c>
      <c r="R350" s="30">
        <v>0.78</v>
      </c>
      <c r="S350" s="30">
        <v>14.02</v>
      </c>
      <c r="T350" s="30">
        <v>11.36</v>
      </c>
      <c r="U350" s="30">
        <v>78.180000000000007</v>
      </c>
    </row>
    <row r="351" spans="1:21" x14ac:dyDescent="0.25">
      <c r="A351" s="16" t="s">
        <v>1677</v>
      </c>
      <c r="B351" s="16" t="s">
        <v>221</v>
      </c>
      <c r="C351" s="16" t="s">
        <v>221</v>
      </c>
      <c r="D351" s="16" t="s">
        <v>3826</v>
      </c>
      <c r="E351" s="74" t="s">
        <v>1462</v>
      </c>
      <c r="F351" s="16">
        <v>28</v>
      </c>
      <c r="G351" s="16">
        <v>10</v>
      </c>
      <c r="H351" s="29">
        <v>846.86</v>
      </c>
      <c r="I351" s="29">
        <v>309.82</v>
      </c>
      <c r="J351" s="29">
        <v>19.13</v>
      </c>
      <c r="K351" s="29">
        <v>62.68</v>
      </c>
      <c r="L351" s="29">
        <v>164.46</v>
      </c>
      <c r="M351" s="29">
        <v>5.14</v>
      </c>
      <c r="N351" s="29">
        <v>0.21</v>
      </c>
      <c r="O351" s="29">
        <v>126.12</v>
      </c>
      <c r="P351" s="29">
        <v>14.03</v>
      </c>
      <c r="Q351" s="29">
        <v>0.93</v>
      </c>
      <c r="R351" s="29">
        <v>0.76</v>
      </c>
      <c r="S351" s="29">
        <v>15.14</v>
      </c>
      <c r="T351" s="29">
        <v>12.38</v>
      </c>
      <c r="U351" s="29">
        <v>79.16</v>
      </c>
    </row>
    <row r="352" spans="1:21" x14ac:dyDescent="0.25">
      <c r="A352" s="17" t="s">
        <v>1677</v>
      </c>
      <c r="B352" s="17" t="s">
        <v>221</v>
      </c>
      <c r="C352" s="17" t="s">
        <v>221</v>
      </c>
      <c r="D352" s="17" t="s">
        <v>7393</v>
      </c>
      <c r="E352" s="73" t="s">
        <v>1462</v>
      </c>
      <c r="F352" s="17">
        <v>38</v>
      </c>
      <c r="G352" s="17">
        <v>10</v>
      </c>
      <c r="H352" s="30">
        <v>1156.18</v>
      </c>
      <c r="I352" s="30">
        <v>299.93</v>
      </c>
      <c r="J352" s="30">
        <v>18.989999999999998</v>
      </c>
      <c r="K352" s="30">
        <v>63.52</v>
      </c>
      <c r="L352" s="30">
        <v>169.85</v>
      </c>
      <c r="M352" s="30">
        <v>4.82</v>
      </c>
      <c r="N352" s="30">
        <v>0</v>
      </c>
      <c r="O352" s="30">
        <v>126.38</v>
      </c>
      <c r="P352" s="30">
        <v>14.46</v>
      </c>
      <c r="Q352" s="30">
        <v>0.87</v>
      </c>
      <c r="R352" s="30">
        <v>0.7</v>
      </c>
      <c r="S352" s="30">
        <v>15.35</v>
      </c>
      <c r="T352" s="30">
        <v>12.45</v>
      </c>
      <c r="U352" s="30">
        <v>80.86</v>
      </c>
    </row>
    <row r="353" spans="1:21" x14ac:dyDescent="0.25">
      <c r="A353" s="16" t="s">
        <v>1677</v>
      </c>
      <c r="B353" s="16" t="s">
        <v>221</v>
      </c>
      <c r="C353" s="16" t="s">
        <v>221</v>
      </c>
      <c r="D353" s="16" t="s">
        <v>5055</v>
      </c>
      <c r="E353" s="74" t="s">
        <v>1462</v>
      </c>
      <c r="F353" s="16">
        <v>40</v>
      </c>
      <c r="G353" s="16">
        <v>8</v>
      </c>
      <c r="H353" s="29">
        <v>1082.3</v>
      </c>
      <c r="I353" s="29">
        <v>218.98</v>
      </c>
      <c r="J353" s="29">
        <v>16.84</v>
      </c>
      <c r="K353" s="29">
        <v>56.32</v>
      </c>
      <c r="L353" s="29">
        <v>187.14</v>
      </c>
      <c r="M353" s="29">
        <v>4.91</v>
      </c>
      <c r="N353" s="29">
        <v>0</v>
      </c>
      <c r="O353" s="29">
        <v>110.77</v>
      </c>
      <c r="P353" s="29">
        <v>15.85</v>
      </c>
      <c r="Q353" s="29">
        <v>0.84</v>
      </c>
      <c r="R353" s="29">
        <v>0.67</v>
      </c>
      <c r="S353" s="29">
        <v>13.73</v>
      </c>
      <c r="T353" s="29">
        <v>10.87</v>
      </c>
      <c r="U353" s="29">
        <v>81.56</v>
      </c>
    </row>
    <row r="354" spans="1:21" x14ac:dyDescent="0.25">
      <c r="A354" s="17" t="s">
        <v>1677</v>
      </c>
      <c r="B354" s="17" t="s">
        <v>221</v>
      </c>
      <c r="C354" s="17" t="s">
        <v>221</v>
      </c>
      <c r="D354" s="17" t="s">
        <v>5194</v>
      </c>
      <c r="E354" s="73" t="s">
        <v>1462</v>
      </c>
      <c r="F354" s="17">
        <v>8</v>
      </c>
      <c r="G354" s="17">
        <v>5</v>
      </c>
      <c r="H354" s="30">
        <v>255.28</v>
      </c>
      <c r="I354" s="30">
        <v>156.79</v>
      </c>
      <c r="J354" s="30">
        <v>17.5</v>
      </c>
      <c r="K354" s="30">
        <v>55.89</v>
      </c>
      <c r="L354" s="30">
        <v>164.16</v>
      </c>
      <c r="M354" s="30">
        <v>5.04</v>
      </c>
      <c r="N354" s="30">
        <v>9.99</v>
      </c>
      <c r="O354" s="30">
        <v>114.34</v>
      </c>
      <c r="P354" s="30">
        <v>14.01</v>
      </c>
      <c r="Q354" s="30">
        <v>0.98</v>
      </c>
      <c r="R354" s="30">
        <v>0.8</v>
      </c>
      <c r="S354" s="30">
        <v>13.59</v>
      </c>
      <c r="T354" s="30">
        <v>11.11</v>
      </c>
      <c r="U354" s="30">
        <v>77.67</v>
      </c>
    </row>
    <row r="355" spans="1:21" x14ac:dyDescent="0.25">
      <c r="A355" s="16" t="s">
        <v>1677</v>
      </c>
      <c r="B355" s="16" t="s">
        <v>221</v>
      </c>
      <c r="C355" s="16" t="s">
        <v>221</v>
      </c>
      <c r="D355" s="16" t="s">
        <v>8068</v>
      </c>
      <c r="E355" s="74" t="s">
        <v>1462</v>
      </c>
      <c r="F355" s="16">
        <v>4</v>
      </c>
      <c r="G355" s="16">
        <v>2</v>
      </c>
      <c r="H355" s="29">
        <v>107.46</v>
      </c>
      <c r="I355" s="29">
        <v>51.29</v>
      </c>
      <c r="J355" s="29">
        <v>20.43</v>
      </c>
      <c r="K355" s="29">
        <v>61.53</v>
      </c>
      <c r="L355" s="29">
        <v>160.88999999999999</v>
      </c>
      <c r="M355" s="29">
        <v>4.9800000000000004</v>
      </c>
      <c r="N355" s="29">
        <v>16.3</v>
      </c>
      <c r="O355" s="29">
        <v>125.68</v>
      </c>
      <c r="P355" s="29">
        <v>13.75</v>
      </c>
      <c r="Q355" s="29">
        <v>1.1599999999999999</v>
      </c>
      <c r="R355" s="29">
        <v>0.95</v>
      </c>
      <c r="S355" s="29">
        <v>14.79</v>
      </c>
      <c r="T355" s="29">
        <v>12.14</v>
      </c>
      <c r="U355" s="29">
        <v>72.38</v>
      </c>
    </row>
    <row r="356" spans="1:21" x14ac:dyDescent="0.25">
      <c r="A356" s="17" t="s">
        <v>1677</v>
      </c>
      <c r="B356" s="17" t="s">
        <v>221</v>
      </c>
      <c r="C356" s="17" t="s">
        <v>221</v>
      </c>
      <c r="D356" s="17" t="s">
        <v>8533</v>
      </c>
      <c r="E356" s="73" t="s">
        <v>1462</v>
      </c>
      <c r="F356" s="17">
        <v>72</v>
      </c>
      <c r="G356" s="17">
        <v>18</v>
      </c>
      <c r="H356" s="30">
        <v>2247.3200000000002</v>
      </c>
      <c r="I356" s="30">
        <v>564.61</v>
      </c>
      <c r="J356" s="30">
        <v>18.739999999999998</v>
      </c>
      <c r="K356" s="30">
        <v>62.68</v>
      </c>
      <c r="L356" s="30">
        <v>170.75</v>
      </c>
      <c r="M356" s="30">
        <v>4.8899999999999997</v>
      </c>
      <c r="N356" s="30">
        <v>0</v>
      </c>
      <c r="O356" s="30">
        <v>124.73</v>
      </c>
      <c r="P356" s="30">
        <v>14.54</v>
      </c>
      <c r="Q356" s="30">
        <v>0.86</v>
      </c>
      <c r="R356" s="30">
        <v>0.7</v>
      </c>
      <c r="S356" s="30">
        <v>15.17</v>
      </c>
      <c r="T356" s="30">
        <v>12.28</v>
      </c>
      <c r="U356" s="30">
        <v>80.94</v>
      </c>
    </row>
    <row r="357" spans="1:21" x14ac:dyDescent="0.25">
      <c r="A357" s="16" t="s">
        <v>1677</v>
      </c>
      <c r="B357" s="16" t="s">
        <v>221</v>
      </c>
      <c r="C357" s="16" t="s">
        <v>221</v>
      </c>
      <c r="D357" s="16" t="s">
        <v>8378</v>
      </c>
      <c r="E357" s="74" t="s">
        <v>1462</v>
      </c>
      <c r="F357" s="16">
        <v>50</v>
      </c>
      <c r="G357" s="16">
        <v>13</v>
      </c>
      <c r="H357" s="29">
        <v>1611.04</v>
      </c>
      <c r="I357" s="29">
        <v>412.88</v>
      </c>
      <c r="J357" s="29">
        <v>16.260000000000002</v>
      </c>
      <c r="K357" s="29">
        <v>51.55</v>
      </c>
      <c r="L357" s="29">
        <v>167.07</v>
      </c>
      <c r="M357" s="29">
        <v>4.96</v>
      </c>
      <c r="N357" s="29">
        <v>11.03</v>
      </c>
      <c r="O357" s="29">
        <v>106.14</v>
      </c>
      <c r="P357" s="29">
        <v>14.24</v>
      </c>
      <c r="Q357" s="29">
        <v>0.98</v>
      </c>
      <c r="R357" s="29">
        <v>0.8</v>
      </c>
      <c r="S357" s="29">
        <v>12.6</v>
      </c>
      <c r="T357" s="29">
        <v>10.26</v>
      </c>
      <c r="U357" s="29">
        <v>77.489999999999995</v>
      </c>
    </row>
    <row r="358" spans="1:21" x14ac:dyDescent="0.25">
      <c r="A358" s="17" t="s">
        <v>1677</v>
      </c>
      <c r="B358" s="17" t="s">
        <v>221</v>
      </c>
      <c r="C358" s="17" t="s">
        <v>221</v>
      </c>
      <c r="D358" s="17" t="s">
        <v>1978</v>
      </c>
      <c r="E358" s="73" t="s">
        <v>1550</v>
      </c>
      <c r="F358" s="17">
        <v>10</v>
      </c>
      <c r="G358" s="17">
        <v>6</v>
      </c>
      <c r="H358" s="30">
        <v>247.96</v>
      </c>
      <c r="I358" s="30">
        <v>144.19</v>
      </c>
      <c r="J358" s="30">
        <v>17.62</v>
      </c>
      <c r="K358" s="30">
        <v>54.18</v>
      </c>
      <c r="L358" s="30">
        <v>190.13</v>
      </c>
      <c r="M358" s="30">
        <v>4.63</v>
      </c>
      <c r="N358" s="30">
        <v>24.15</v>
      </c>
      <c r="O358" s="30">
        <v>107.7</v>
      </c>
      <c r="P358" s="30">
        <v>16.09</v>
      </c>
      <c r="Q358" s="30">
        <v>1.08</v>
      </c>
      <c r="R358" s="30">
        <v>0.85</v>
      </c>
      <c r="S358" s="30">
        <v>13.17</v>
      </c>
      <c r="T358" s="30">
        <v>10.38</v>
      </c>
      <c r="U358" s="30">
        <v>74.75</v>
      </c>
    </row>
    <row r="359" spans="1:21" x14ac:dyDescent="0.25">
      <c r="A359" s="16" t="s">
        <v>1677</v>
      </c>
      <c r="B359" s="16" t="s">
        <v>221</v>
      </c>
      <c r="C359" s="16" t="s">
        <v>221</v>
      </c>
      <c r="D359" s="16" t="s">
        <v>2123</v>
      </c>
      <c r="E359" s="74" t="s">
        <v>1550</v>
      </c>
      <c r="F359" s="16">
        <v>84</v>
      </c>
      <c r="G359" s="16">
        <v>22</v>
      </c>
      <c r="H359" s="29">
        <v>2585.08</v>
      </c>
      <c r="I359" s="29">
        <v>662.85</v>
      </c>
      <c r="J359" s="29">
        <v>17.57</v>
      </c>
      <c r="K359" s="29">
        <v>56.16</v>
      </c>
      <c r="L359" s="29">
        <v>182.19</v>
      </c>
      <c r="M359" s="29">
        <v>4.76</v>
      </c>
      <c r="N359" s="29">
        <v>0</v>
      </c>
      <c r="O359" s="29">
        <v>111.91</v>
      </c>
      <c r="P359" s="29">
        <v>15.45</v>
      </c>
      <c r="Q359" s="29">
        <v>0.98</v>
      </c>
      <c r="R359" s="29">
        <v>0.78</v>
      </c>
      <c r="S359" s="29">
        <v>13.65</v>
      </c>
      <c r="T359" s="29">
        <v>10.88</v>
      </c>
      <c r="U359" s="29">
        <v>77.72</v>
      </c>
    </row>
    <row r="360" spans="1:21" x14ac:dyDescent="0.25">
      <c r="A360" s="17" t="s">
        <v>1677</v>
      </c>
      <c r="B360" s="17" t="s">
        <v>221</v>
      </c>
      <c r="C360" s="17" t="s">
        <v>221</v>
      </c>
      <c r="D360" s="17" t="s">
        <v>8534</v>
      </c>
      <c r="E360" s="73" t="s">
        <v>1550</v>
      </c>
      <c r="F360" s="17">
        <v>3</v>
      </c>
      <c r="G360" s="17">
        <v>1</v>
      </c>
      <c r="H360" s="30">
        <v>81.55</v>
      </c>
      <c r="I360" s="30">
        <v>26.88</v>
      </c>
      <c r="J360" s="30">
        <v>17.809999999999999</v>
      </c>
      <c r="K360" s="30">
        <v>55.77</v>
      </c>
      <c r="L360" s="30">
        <v>195.62</v>
      </c>
      <c r="M360" s="30">
        <v>5.01</v>
      </c>
      <c r="N360" s="30">
        <v>0</v>
      </c>
      <c r="O360" s="30">
        <v>109.35</v>
      </c>
      <c r="P360" s="30">
        <v>16.53</v>
      </c>
      <c r="Q360" s="30">
        <v>1.03</v>
      </c>
      <c r="R360" s="30">
        <v>0.81</v>
      </c>
      <c r="S360" s="30">
        <v>13.55</v>
      </c>
      <c r="T360" s="30">
        <v>10.59</v>
      </c>
      <c r="U360" s="30">
        <v>76.06</v>
      </c>
    </row>
    <row r="361" spans="1:21" x14ac:dyDescent="0.25">
      <c r="A361" s="16" t="s">
        <v>1677</v>
      </c>
      <c r="B361" s="16" t="s">
        <v>221</v>
      </c>
      <c r="C361" s="16" t="s">
        <v>221</v>
      </c>
      <c r="D361" s="16" t="s">
        <v>8535</v>
      </c>
      <c r="E361" s="74" t="s">
        <v>1550</v>
      </c>
      <c r="F361" s="16">
        <v>7</v>
      </c>
      <c r="G361" s="16">
        <v>3</v>
      </c>
      <c r="H361" s="29">
        <v>188.37</v>
      </c>
      <c r="I361" s="29">
        <v>77.02</v>
      </c>
      <c r="J361" s="29">
        <v>17.940000000000001</v>
      </c>
      <c r="K361" s="29">
        <v>55.58</v>
      </c>
      <c r="L361" s="29">
        <v>195</v>
      </c>
      <c r="M361" s="29">
        <v>4.9400000000000004</v>
      </c>
      <c r="N361" s="29">
        <v>0</v>
      </c>
      <c r="O361" s="29">
        <v>109.26</v>
      </c>
      <c r="P361" s="29">
        <v>16.48</v>
      </c>
      <c r="Q361" s="29">
        <v>1.06</v>
      </c>
      <c r="R361" s="29">
        <v>0.83</v>
      </c>
      <c r="S361" s="29">
        <v>13.49</v>
      </c>
      <c r="T361" s="29">
        <v>10.56</v>
      </c>
      <c r="U361" s="29">
        <v>75.209999999999994</v>
      </c>
    </row>
    <row r="362" spans="1:21" x14ac:dyDescent="0.25">
      <c r="A362" s="17" t="s">
        <v>1677</v>
      </c>
      <c r="B362" s="17" t="s">
        <v>221</v>
      </c>
      <c r="C362" s="17" t="s">
        <v>221</v>
      </c>
      <c r="D362" s="17" t="s">
        <v>8513</v>
      </c>
      <c r="E362" s="73" t="s">
        <v>1550</v>
      </c>
      <c r="F362" s="17">
        <v>20</v>
      </c>
      <c r="G362" s="17">
        <v>11</v>
      </c>
      <c r="H362" s="30">
        <v>583.48</v>
      </c>
      <c r="I362" s="30">
        <v>323.43</v>
      </c>
      <c r="J362" s="30">
        <v>17.09</v>
      </c>
      <c r="K362" s="30">
        <v>56.9</v>
      </c>
      <c r="L362" s="30">
        <v>170.07</v>
      </c>
      <c r="M362" s="30">
        <v>4.6399999999999997</v>
      </c>
      <c r="N362" s="30">
        <v>0</v>
      </c>
      <c r="O362" s="30">
        <v>114.61</v>
      </c>
      <c r="P362" s="30">
        <v>14.48</v>
      </c>
      <c r="Q362" s="30">
        <v>0.86</v>
      </c>
      <c r="R362" s="30">
        <v>0.7</v>
      </c>
      <c r="S362" s="30">
        <v>13.86</v>
      </c>
      <c r="T362" s="30">
        <v>11.24</v>
      </c>
      <c r="U362" s="30">
        <v>81.11</v>
      </c>
    </row>
    <row r="363" spans="1:21" x14ac:dyDescent="0.25">
      <c r="A363" s="16" t="s">
        <v>1677</v>
      </c>
      <c r="B363" s="16" t="s">
        <v>221</v>
      </c>
      <c r="C363" s="16" t="s">
        <v>221</v>
      </c>
      <c r="D363" s="16" t="s">
        <v>7009</v>
      </c>
      <c r="E363" s="74" t="s">
        <v>1550</v>
      </c>
      <c r="F363" s="16">
        <v>76</v>
      </c>
      <c r="G363" s="16">
        <v>15</v>
      </c>
      <c r="H363" s="29">
        <v>2324.66</v>
      </c>
      <c r="I363" s="29">
        <v>461.69</v>
      </c>
      <c r="J363" s="29">
        <v>18.13</v>
      </c>
      <c r="K363" s="29">
        <v>57.32</v>
      </c>
      <c r="L363" s="29">
        <v>190.28</v>
      </c>
      <c r="M363" s="29">
        <v>4.72</v>
      </c>
      <c r="N363" s="29">
        <v>15.06</v>
      </c>
      <c r="O363" s="29">
        <v>112.76</v>
      </c>
      <c r="P363" s="29">
        <v>16.100000000000001</v>
      </c>
      <c r="Q363" s="29">
        <v>1.01</v>
      </c>
      <c r="R363" s="29">
        <v>0.8</v>
      </c>
      <c r="S363" s="29">
        <v>13.9</v>
      </c>
      <c r="T363" s="29">
        <v>10.95</v>
      </c>
      <c r="U363" s="29">
        <v>76.7</v>
      </c>
    </row>
    <row r="364" spans="1:21" x14ac:dyDescent="0.25">
      <c r="A364" s="17" t="s">
        <v>1677</v>
      </c>
      <c r="B364" s="17" t="s">
        <v>221</v>
      </c>
      <c r="C364" s="17" t="s">
        <v>221</v>
      </c>
      <c r="D364" s="17" t="s">
        <v>3811</v>
      </c>
      <c r="E364" s="73" t="s">
        <v>1550</v>
      </c>
      <c r="F364" s="17">
        <v>54</v>
      </c>
      <c r="G364" s="17">
        <v>18</v>
      </c>
      <c r="H364" s="30">
        <v>1621.22</v>
      </c>
      <c r="I364" s="30">
        <v>524.4</v>
      </c>
      <c r="J364" s="30">
        <v>17.489999999999998</v>
      </c>
      <c r="K364" s="30">
        <v>53.01</v>
      </c>
      <c r="L364" s="30">
        <v>185.03</v>
      </c>
      <c r="M364" s="30">
        <v>4.34</v>
      </c>
      <c r="N364" s="30">
        <v>18.77</v>
      </c>
      <c r="O364" s="30">
        <v>106.63</v>
      </c>
      <c r="P364" s="30">
        <v>15.68</v>
      </c>
      <c r="Q364" s="30">
        <v>1.1100000000000001</v>
      </c>
      <c r="R364" s="30">
        <v>0.88</v>
      </c>
      <c r="S364" s="30">
        <v>12.89</v>
      </c>
      <c r="T364" s="30">
        <v>10.23</v>
      </c>
      <c r="U364" s="30">
        <v>73.72</v>
      </c>
    </row>
    <row r="365" spans="1:21" x14ac:dyDescent="0.25">
      <c r="A365" s="16" t="s">
        <v>1677</v>
      </c>
      <c r="B365" s="16" t="s">
        <v>221</v>
      </c>
      <c r="C365" s="16" t="s">
        <v>221</v>
      </c>
      <c r="D365" s="16" t="s">
        <v>7393</v>
      </c>
      <c r="E365" s="74" t="s">
        <v>1550</v>
      </c>
      <c r="F365" s="16">
        <v>28</v>
      </c>
      <c r="G365" s="16">
        <v>13</v>
      </c>
      <c r="H365" s="29">
        <v>787.69</v>
      </c>
      <c r="I365" s="29">
        <v>360.53</v>
      </c>
      <c r="J365" s="29">
        <v>17.38</v>
      </c>
      <c r="K365" s="29">
        <v>55.1</v>
      </c>
      <c r="L365" s="29">
        <v>186.66</v>
      </c>
      <c r="M365" s="29">
        <v>4.5599999999999996</v>
      </c>
      <c r="N365" s="29">
        <v>14.6</v>
      </c>
      <c r="O365" s="29">
        <v>109.45</v>
      </c>
      <c r="P365" s="29">
        <v>15.81</v>
      </c>
      <c r="Q365" s="29">
        <v>1</v>
      </c>
      <c r="R365" s="29">
        <v>0.79</v>
      </c>
      <c r="S365" s="29">
        <v>13.41</v>
      </c>
      <c r="T365" s="29">
        <v>10.61</v>
      </c>
      <c r="U365" s="29">
        <v>77.14</v>
      </c>
    </row>
    <row r="366" spans="1:21" x14ac:dyDescent="0.25">
      <c r="A366" s="17" t="s">
        <v>1677</v>
      </c>
      <c r="B366" s="17" t="s">
        <v>221</v>
      </c>
      <c r="C366" s="17" t="s">
        <v>221</v>
      </c>
      <c r="D366" s="17" t="s">
        <v>4203</v>
      </c>
      <c r="E366" s="73" t="s">
        <v>1550</v>
      </c>
      <c r="F366" s="17">
        <v>54</v>
      </c>
      <c r="G366" s="17">
        <v>13</v>
      </c>
      <c r="H366" s="30">
        <v>1514.82</v>
      </c>
      <c r="I366" s="30">
        <v>355.62</v>
      </c>
      <c r="J366" s="30">
        <v>14.49</v>
      </c>
      <c r="K366" s="30">
        <v>42.79</v>
      </c>
      <c r="L366" s="30">
        <v>164.18</v>
      </c>
      <c r="M366" s="30">
        <v>5.03</v>
      </c>
      <c r="N366" s="30">
        <v>0</v>
      </c>
      <c r="O366" s="30">
        <v>91.53</v>
      </c>
      <c r="P366" s="30">
        <v>14.01</v>
      </c>
      <c r="Q366" s="30">
        <v>1.1499999999999999</v>
      </c>
      <c r="R366" s="30">
        <v>0.94</v>
      </c>
      <c r="S366" s="30">
        <v>10.53</v>
      </c>
      <c r="T366" s="30">
        <v>8.61</v>
      </c>
      <c r="U366" s="30">
        <v>72.7</v>
      </c>
    </row>
    <row r="367" spans="1:21" x14ac:dyDescent="0.25">
      <c r="A367" s="16" t="s">
        <v>1677</v>
      </c>
      <c r="B367" s="16" t="s">
        <v>221</v>
      </c>
      <c r="C367" s="16" t="s">
        <v>221</v>
      </c>
      <c r="D367" s="16" t="s">
        <v>5055</v>
      </c>
      <c r="E367" s="74" t="s">
        <v>1550</v>
      </c>
      <c r="F367" s="16">
        <v>115</v>
      </c>
      <c r="G367" s="16">
        <v>30</v>
      </c>
      <c r="H367" s="29">
        <v>3196.08</v>
      </c>
      <c r="I367" s="29">
        <v>820.89</v>
      </c>
      <c r="J367" s="29">
        <v>17.05</v>
      </c>
      <c r="K367" s="29">
        <v>53.65</v>
      </c>
      <c r="L367" s="29">
        <v>184.82</v>
      </c>
      <c r="M367" s="29">
        <v>4.91</v>
      </c>
      <c r="N367" s="29">
        <v>11.69</v>
      </c>
      <c r="O367" s="29">
        <v>107.29</v>
      </c>
      <c r="P367" s="29">
        <v>15.66</v>
      </c>
      <c r="Q367" s="29">
        <v>1.01</v>
      </c>
      <c r="R367" s="29">
        <v>0.8</v>
      </c>
      <c r="S367" s="29">
        <v>13.07</v>
      </c>
      <c r="T367" s="29">
        <v>10.38</v>
      </c>
      <c r="U367" s="29">
        <v>76.67</v>
      </c>
    </row>
    <row r="368" spans="1:21" x14ac:dyDescent="0.25">
      <c r="A368" s="17" t="s">
        <v>1677</v>
      </c>
      <c r="B368" s="17" t="s">
        <v>221</v>
      </c>
      <c r="C368" s="17" t="s">
        <v>221</v>
      </c>
      <c r="D368" s="17" t="s">
        <v>8068</v>
      </c>
      <c r="E368" s="73" t="s">
        <v>1550</v>
      </c>
      <c r="F368" s="17">
        <v>2</v>
      </c>
      <c r="G368" s="17">
        <v>1</v>
      </c>
      <c r="H368" s="30">
        <v>50.23</v>
      </c>
      <c r="I368" s="30">
        <v>25.54</v>
      </c>
      <c r="J368" s="30">
        <v>18.2</v>
      </c>
      <c r="K368" s="30">
        <v>63.56</v>
      </c>
      <c r="L368" s="30">
        <v>174.95</v>
      </c>
      <c r="M368" s="30">
        <v>5</v>
      </c>
      <c r="N368" s="30">
        <v>0</v>
      </c>
      <c r="O368" s="30">
        <v>124.95</v>
      </c>
      <c r="P368" s="30">
        <v>14.87</v>
      </c>
      <c r="Q368" s="30">
        <v>0.74</v>
      </c>
      <c r="R368" s="30">
        <v>0.59</v>
      </c>
      <c r="S368" s="30">
        <v>15.41</v>
      </c>
      <c r="T368" s="30">
        <v>12.41</v>
      </c>
      <c r="U368" s="30">
        <v>84.69</v>
      </c>
    </row>
    <row r="369" spans="1:21" x14ac:dyDescent="0.25">
      <c r="A369" s="16" t="s">
        <v>1677</v>
      </c>
      <c r="B369" s="16" t="s">
        <v>221</v>
      </c>
      <c r="C369" s="16" t="s">
        <v>221</v>
      </c>
      <c r="D369" s="16" t="s">
        <v>1770</v>
      </c>
      <c r="E369" s="74" t="s">
        <v>1516</v>
      </c>
      <c r="F369" s="16">
        <v>20</v>
      </c>
      <c r="G369" s="16">
        <v>5</v>
      </c>
      <c r="H369" s="29">
        <v>576.4</v>
      </c>
      <c r="I369" s="29">
        <v>147.29</v>
      </c>
      <c r="J369" s="29">
        <v>16.04</v>
      </c>
      <c r="K369" s="29">
        <v>52.49</v>
      </c>
      <c r="L369" s="29">
        <v>158.21</v>
      </c>
      <c r="M369" s="29">
        <v>5.28</v>
      </c>
      <c r="N369" s="29">
        <v>0</v>
      </c>
      <c r="O369" s="29">
        <v>108.72</v>
      </c>
      <c r="P369" s="29">
        <v>13.53</v>
      </c>
      <c r="Q369" s="29">
        <v>0.89</v>
      </c>
      <c r="R369" s="29">
        <v>0.74</v>
      </c>
      <c r="S369" s="29">
        <v>12.84</v>
      </c>
      <c r="T369" s="29">
        <v>10.59</v>
      </c>
      <c r="U369" s="29">
        <v>80.06</v>
      </c>
    </row>
    <row r="370" spans="1:21" x14ac:dyDescent="0.25">
      <c r="A370" s="17" t="s">
        <v>1677</v>
      </c>
      <c r="B370" s="17" t="s">
        <v>221</v>
      </c>
      <c r="C370" s="17" t="s">
        <v>221</v>
      </c>
      <c r="D370" s="17" t="s">
        <v>2123</v>
      </c>
      <c r="E370" s="73" t="s">
        <v>1516</v>
      </c>
      <c r="F370" s="17">
        <v>88</v>
      </c>
      <c r="G370" s="17">
        <v>21</v>
      </c>
      <c r="H370" s="30">
        <v>2772.16</v>
      </c>
      <c r="I370" s="30">
        <v>630.58000000000004</v>
      </c>
      <c r="J370" s="30">
        <v>18.32</v>
      </c>
      <c r="K370" s="30">
        <v>59.58</v>
      </c>
      <c r="L370" s="30">
        <v>169.84</v>
      </c>
      <c r="M370" s="30">
        <v>5.01</v>
      </c>
      <c r="N370" s="30">
        <v>21.86</v>
      </c>
      <c r="O370" s="30">
        <v>119.76</v>
      </c>
      <c r="P370" s="30">
        <v>14.46</v>
      </c>
      <c r="Q370" s="30">
        <v>0.94</v>
      </c>
      <c r="R370" s="30">
        <v>0.76</v>
      </c>
      <c r="S370" s="30">
        <v>14.44</v>
      </c>
      <c r="T370" s="30">
        <v>11.71</v>
      </c>
      <c r="U370" s="30">
        <v>78.83</v>
      </c>
    </row>
    <row r="371" spans="1:21" x14ac:dyDescent="0.25">
      <c r="A371" s="16" t="s">
        <v>1677</v>
      </c>
      <c r="B371" s="16" t="s">
        <v>221</v>
      </c>
      <c r="C371" s="16" t="s">
        <v>221</v>
      </c>
      <c r="D371" s="16" t="s">
        <v>8513</v>
      </c>
      <c r="E371" s="74" t="s">
        <v>1516</v>
      </c>
      <c r="F371" s="16">
        <v>60</v>
      </c>
      <c r="G371" s="16">
        <v>15</v>
      </c>
      <c r="H371" s="29">
        <v>1821.08</v>
      </c>
      <c r="I371" s="29">
        <v>450.46</v>
      </c>
      <c r="J371" s="29">
        <v>17.62</v>
      </c>
      <c r="K371" s="29">
        <v>56.2</v>
      </c>
      <c r="L371" s="29">
        <v>161.72999999999999</v>
      </c>
      <c r="M371" s="29">
        <v>4.88</v>
      </c>
      <c r="N371" s="29">
        <v>15.09</v>
      </c>
      <c r="O371" s="29">
        <v>115.31</v>
      </c>
      <c r="P371" s="29">
        <v>13.81</v>
      </c>
      <c r="Q371" s="29">
        <v>0.98</v>
      </c>
      <c r="R371" s="29">
        <v>0.81</v>
      </c>
      <c r="S371" s="29">
        <v>13.66</v>
      </c>
      <c r="T371" s="29">
        <v>11.21</v>
      </c>
      <c r="U371" s="29">
        <v>77.53</v>
      </c>
    </row>
    <row r="372" spans="1:21" x14ac:dyDescent="0.25">
      <c r="A372" s="17" t="s">
        <v>1677</v>
      </c>
      <c r="B372" s="17" t="s">
        <v>221</v>
      </c>
      <c r="C372" s="17" t="s">
        <v>221</v>
      </c>
      <c r="D372" s="17" t="s">
        <v>7009</v>
      </c>
      <c r="E372" s="73" t="s">
        <v>1516</v>
      </c>
      <c r="F372" s="17">
        <v>48</v>
      </c>
      <c r="G372" s="17">
        <v>18</v>
      </c>
      <c r="H372" s="30">
        <v>1374.9</v>
      </c>
      <c r="I372" s="30">
        <v>518.30999999999995</v>
      </c>
      <c r="J372" s="30">
        <v>17.11</v>
      </c>
      <c r="K372" s="30">
        <v>54.28</v>
      </c>
      <c r="L372" s="30">
        <v>174.77</v>
      </c>
      <c r="M372" s="30">
        <v>4.83</v>
      </c>
      <c r="N372" s="30">
        <v>22.69</v>
      </c>
      <c r="O372" s="30">
        <v>109.86</v>
      </c>
      <c r="P372" s="30">
        <v>14.86</v>
      </c>
      <c r="Q372" s="30">
        <v>0.99</v>
      </c>
      <c r="R372" s="30">
        <v>0.8</v>
      </c>
      <c r="S372" s="30">
        <v>13.22</v>
      </c>
      <c r="T372" s="30">
        <v>10.65</v>
      </c>
      <c r="U372" s="30">
        <v>77.28</v>
      </c>
    </row>
    <row r="373" spans="1:21" x14ac:dyDescent="0.25">
      <c r="A373" s="16" t="s">
        <v>1677</v>
      </c>
      <c r="B373" s="16" t="s">
        <v>221</v>
      </c>
      <c r="C373" s="16" t="s">
        <v>221</v>
      </c>
      <c r="D373" s="16" t="s">
        <v>7393</v>
      </c>
      <c r="E373" s="74" t="s">
        <v>1516</v>
      </c>
      <c r="F373" s="16">
        <v>2</v>
      </c>
      <c r="G373" s="16">
        <v>1</v>
      </c>
      <c r="H373" s="29">
        <v>57.23</v>
      </c>
      <c r="I373" s="29">
        <v>26.2</v>
      </c>
      <c r="J373" s="29">
        <v>17.059999999999999</v>
      </c>
      <c r="K373" s="29">
        <v>54.29</v>
      </c>
      <c r="L373" s="29">
        <v>198.09</v>
      </c>
      <c r="M373" s="29">
        <v>5.0999999999999996</v>
      </c>
      <c r="N373" s="29">
        <v>0</v>
      </c>
      <c r="O373" s="29">
        <v>106.21</v>
      </c>
      <c r="P373" s="29">
        <v>16.72</v>
      </c>
      <c r="Q373" s="29">
        <v>0.98</v>
      </c>
      <c r="R373" s="29">
        <v>0.76</v>
      </c>
      <c r="S373" s="29">
        <v>13.23</v>
      </c>
      <c r="T373" s="29">
        <v>10.3</v>
      </c>
      <c r="U373" s="29">
        <v>77.53</v>
      </c>
    </row>
    <row r="374" spans="1:21" x14ac:dyDescent="0.25">
      <c r="A374" s="17" t="s">
        <v>1677</v>
      </c>
      <c r="B374" s="17" t="s">
        <v>221</v>
      </c>
      <c r="C374" s="17" t="s">
        <v>221</v>
      </c>
      <c r="D374" s="17" t="s">
        <v>7505</v>
      </c>
      <c r="E374" s="73" t="s">
        <v>1516</v>
      </c>
      <c r="F374" s="17">
        <v>18</v>
      </c>
      <c r="G374" s="17">
        <v>7</v>
      </c>
      <c r="H374" s="30">
        <v>510.5</v>
      </c>
      <c r="I374" s="30">
        <v>202.01</v>
      </c>
      <c r="J374" s="30">
        <v>17.98</v>
      </c>
      <c r="K374" s="30">
        <v>61.46</v>
      </c>
      <c r="L374" s="30">
        <v>153.58000000000001</v>
      </c>
      <c r="M374" s="30">
        <v>4.8</v>
      </c>
      <c r="N374" s="30">
        <v>0</v>
      </c>
      <c r="O374" s="30">
        <v>125.27</v>
      </c>
      <c r="P374" s="30">
        <v>13.16</v>
      </c>
      <c r="Q374" s="30">
        <v>0.8</v>
      </c>
      <c r="R374" s="30">
        <v>0.66</v>
      </c>
      <c r="S374" s="30">
        <v>14.92</v>
      </c>
      <c r="T374" s="30">
        <v>12.38</v>
      </c>
      <c r="U374" s="30">
        <v>82.97</v>
      </c>
    </row>
    <row r="375" spans="1:21" x14ac:dyDescent="0.25">
      <c r="A375" s="16" t="s">
        <v>1677</v>
      </c>
      <c r="B375" s="16" t="s">
        <v>221</v>
      </c>
      <c r="C375" s="16" t="s">
        <v>221</v>
      </c>
      <c r="D375" s="16" t="s">
        <v>4203</v>
      </c>
      <c r="E375" s="74" t="s">
        <v>1516</v>
      </c>
      <c r="F375" s="16">
        <v>44</v>
      </c>
      <c r="G375" s="16">
        <v>15</v>
      </c>
      <c r="H375" s="29">
        <v>1231.06</v>
      </c>
      <c r="I375" s="29">
        <v>417.61</v>
      </c>
      <c r="J375" s="29">
        <v>14.51</v>
      </c>
      <c r="K375" s="29">
        <v>44.85</v>
      </c>
      <c r="L375" s="29">
        <v>167.5</v>
      </c>
      <c r="M375" s="29">
        <v>4.9400000000000004</v>
      </c>
      <c r="N375" s="29">
        <v>18.47</v>
      </c>
      <c r="O375" s="29">
        <v>94.2</v>
      </c>
      <c r="P375" s="29">
        <v>14.28</v>
      </c>
      <c r="Q375" s="29">
        <v>1.03</v>
      </c>
      <c r="R375" s="29">
        <v>0.84</v>
      </c>
      <c r="S375" s="29">
        <v>11.04</v>
      </c>
      <c r="T375" s="29">
        <v>8.98</v>
      </c>
      <c r="U375" s="29">
        <v>76.09</v>
      </c>
    </row>
    <row r="376" spans="1:21" x14ac:dyDescent="0.25">
      <c r="A376" s="17" t="s">
        <v>1677</v>
      </c>
      <c r="B376" s="17" t="s">
        <v>221</v>
      </c>
      <c r="C376" s="17" t="s">
        <v>221</v>
      </c>
      <c r="D376" s="17" t="s">
        <v>8536</v>
      </c>
      <c r="E376" s="73" t="s">
        <v>1516</v>
      </c>
      <c r="F376" s="17">
        <v>40</v>
      </c>
      <c r="G376" s="17">
        <v>30</v>
      </c>
      <c r="H376" s="30">
        <v>1335.98</v>
      </c>
      <c r="I376" s="30">
        <v>1008.94</v>
      </c>
      <c r="J376" s="30">
        <v>16.86</v>
      </c>
      <c r="K376" s="30">
        <v>56.16</v>
      </c>
      <c r="L376" s="30">
        <v>154.24</v>
      </c>
      <c r="M376" s="30">
        <v>5.0999999999999996</v>
      </c>
      <c r="N376" s="30">
        <v>0</v>
      </c>
      <c r="O376" s="30">
        <v>115.84</v>
      </c>
      <c r="P376" s="30">
        <v>13.22</v>
      </c>
      <c r="Q376" s="30">
        <v>0.86</v>
      </c>
      <c r="R376" s="30">
        <v>0.71</v>
      </c>
      <c r="S376" s="30">
        <v>13.69</v>
      </c>
      <c r="T376" s="30">
        <v>11.35</v>
      </c>
      <c r="U376" s="30">
        <v>81.22</v>
      </c>
    </row>
    <row r="377" spans="1:21" x14ac:dyDescent="0.25">
      <c r="A377" s="16" t="s">
        <v>1677</v>
      </c>
      <c r="B377" s="16" t="s">
        <v>221</v>
      </c>
      <c r="C377" s="16" t="s">
        <v>221</v>
      </c>
      <c r="D377" s="16" t="s">
        <v>5055</v>
      </c>
      <c r="E377" s="74" t="s">
        <v>1516</v>
      </c>
      <c r="F377" s="16">
        <v>90</v>
      </c>
      <c r="G377" s="16">
        <v>20</v>
      </c>
      <c r="H377" s="29">
        <v>2591.06</v>
      </c>
      <c r="I377" s="29">
        <v>581.69000000000005</v>
      </c>
      <c r="J377" s="29">
        <v>17.899999999999999</v>
      </c>
      <c r="K377" s="29">
        <v>57.18</v>
      </c>
      <c r="L377" s="29">
        <v>173.02</v>
      </c>
      <c r="M377" s="29">
        <v>4.9800000000000004</v>
      </c>
      <c r="N377" s="29">
        <v>5.16</v>
      </c>
      <c r="O377" s="29">
        <v>115.21</v>
      </c>
      <c r="P377" s="29">
        <v>14.72</v>
      </c>
      <c r="Q377" s="29">
        <v>0.98</v>
      </c>
      <c r="R377" s="29">
        <v>0.79</v>
      </c>
      <c r="S377" s="29">
        <v>13.88</v>
      </c>
      <c r="T377" s="29">
        <v>11.21</v>
      </c>
      <c r="U377" s="29">
        <v>77.56</v>
      </c>
    </row>
    <row r="378" spans="1:21" x14ac:dyDescent="0.25">
      <c r="A378" s="17" t="s">
        <v>1677</v>
      </c>
      <c r="B378" s="17" t="s">
        <v>221</v>
      </c>
      <c r="C378" s="17" t="s">
        <v>221</v>
      </c>
      <c r="D378" s="17" t="s">
        <v>8068</v>
      </c>
      <c r="E378" s="73" t="s">
        <v>1516</v>
      </c>
      <c r="F378" s="17">
        <v>36</v>
      </c>
      <c r="G378" s="17">
        <v>11</v>
      </c>
      <c r="H378" s="30">
        <v>1053.57</v>
      </c>
      <c r="I378" s="30">
        <v>302.62</v>
      </c>
      <c r="J378" s="30">
        <v>18.05</v>
      </c>
      <c r="K378" s="30">
        <v>55.79</v>
      </c>
      <c r="L378" s="30">
        <v>175.11</v>
      </c>
      <c r="M378" s="30">
        <v>4.71</v>
      </c>
      <c r="N378" s="30">
        <v>8.9700000000000006</v>
      </c>
      <c r="O378" s="30">
        <v>112.83</v>
      </c>
      <c r="P378" s="30">
        <v>14.88</v>
      </c>
      <c r="Q378" s="30">
        <v>1.07</v>
      </c>
      <c r="R378" s="30">
        <v>0.86</v>
      </c>
      <c r="S378" s="30">
        <v>13.54</v>
      </c>
      <c r="T378" s="30">
        <v>10.9</v>
      </c>
      <c r="U378" s="30">
        <v>75</v>
      </c>
    </row>
    <row r="379" spans="1:21" x14ac:dyDescent="0.25">
      <c r="A379" s="16" t="s">
        <v>1677</v>
      </c>
      <c r="B379" s="16" t="s">
        <v>221</v>
      </c>
      <c r="C379" s="16" t="s">
        <v>221</v>
      </c>
      <c r="D379" s="16" t="s">
        <v>1716</v>
      </c>
      <c r="E379" s="74" t="s">
        <v>1518</v>
      </c>
      <c r="F379" s="16">
        <v>11</v>
      </c>
      <c r="G379" s="16">
        <v>8</v>
      </c>
      <c r="H379" s="29">
        <v>319.73</v>
      </c>
      <c r="I379" s="29">
        <v>235.31</v>
      </c>
      <c r="J379" s="29">
        <v>16.27</v>
      </c>
      <c r="K379" s="29">
        <v>50.58</v>
      </c>
      <c r="L379" s="29">
        <v>165.98</v>
      </c>
      <c r="M379" s="29">
        <v>5.01</v>
      </c>
      <c r="N379" s="29">
        <v>0</v>
      </c>
      <c r="O379" s="29">
        <v>104.82</v>
      </c>
      <c r="P379" s="29">
        <v>14.15</v>
      </c>
      <c r="Q379" s="29">
        <v>1.03</v>
      </c>
      <c r="R379" s="29">
        <v>0.84</v>
      </c>
      <c r="S379" s="29">
        <v>12.36</v>
      </c>
      <c r="T379" s="29">
        <v>10.08</v>
      </c>
      <c r="U379" s="29">
        <v>75.989999999999995</v>
      </c>
    </row>
    <row r="380" spans="1:21" x14ac:dyDescent="0.25">
      <c r="A380" s="17" t="s">
        <v>1677</v>
      </c>
      <c r="B380" s="17" t="s">
        <v>221</v>
      </c>
      <c r="C380" s="17" t="s">
        <v>221</v>
      </c>
      <c r="D380" s="17" t="s">
        <v>1770</v>
      </c>
      <c r="E380" s="73" t="s">
        <v>1518</v>
      </c>
      <c r="F380" s="17">
        <v>35</v>
      </c>
      <c r="G380" s="17">
        <v>2</v>
      </c>
      <c r="H380" s="30">
        <v>1017.31</v>
      </c>
      <c r="I380" s="30">
        <v>59.96</v>
      </c>
      <c r="J380" s="30">
        <v>17.239999999999998</v>
      </c>
      <c r="K380" s="30">
        <v>56.39</v>
      </c>
      <c r="L380" s="30">
        <v>142.26</v>
      </c>
      <c r="M380" s="30">
        <v>5.24</v>
      </c>
      <c r="N380" s="30">
        <v>0</v>
      </c>
      <c r="O380" s="30">
        <v>118.49</v>
      </c>
      <c r="P380" s="30">
        <v>12.26</v>
      </c>
      <c r="Q380" s="30">
        <v>0.91</v>
      </c>
      <c r="R380" s="30">
        <v>0.77</v>
      </c>
      <c r="S380" s="30">
        <v>13.73</v>
      </c>
      <c r="T380" s="30">
        <v>11.57</v>
      </c>
      <c r="U380" s="30">
        <v>79.63</v>
      </c>
    </row>
    <row r="381" spans="1:21" x14ac:dyDescent="0.25">
      <c r="A381" s="16" t="s">
        <v>1677</v>
      </c>
      <c r="B381" s="16" t="s">
        <v>221</v>
      </c>
      <c r="C381" s="16" t="s">
        <v>221</v>
      </c>
      <c r="D381" s="16" t="s">
        <v>2123</v>
      </c>
      <c r="E381" s="74" t="s">
        <v>1518</v>
      </c>
      <c r="F381" s="16">
        <v>74</v>
      </c>
      <c r="G381" s="16">
        <v>6</v>
      </c>
      <c r="H381" s="29">
        <v>2328.02</v>
      </c>
      <c r="I381" s="29">
        <v>190.56</v>
      </c>
      <c r="J381" s="29">
        <v>18.84</v>
      </c>
      <c r="K381" s="29">
        <v>65.510000000000005</v>
      </c>
      <c r="L381" s="29">
        <v>161.1</v>
      </c>
      <c r="M381" s="29">
        <v>5.0599999999999996</v>
      </c>
      <c r="N381" s="29">
        <v>0</v>
      </c>
      <c r="O381" s="29">
        <v>131</v>
      </c>
      <c r="P381" s="29">
        <v>13.76</v>
      </c>
      <c r="Q381" s="29">
        <v>0.76</v>
      </c>
      <c r="R381" s="29">
        <v>0.62</v>
      </c>
      <c r="S381" s="29">
        <v>15.85</v>
      </c>
      <c r="T381" s="29">
        <v>13.01</v>
      </c>
      <c r="U381" s="29">
        <v>84.11</v>
      </c>
    </row>
    <row r="382" spans="1:21" x14ac:dyDescent="0.25">
      <c r="A382" s="17" t="s">
        <v>1677</v>
      </c>
      <c r="B382" s="17" t="s">
        <v>221</v>
      </c>
      <c r="C382" s="17" t="s">
        <v>221</v>
      </c>
      <c r="D382" s="17" t="s">
        <v>8513</v>
      </c>
      <c r="E382" s="73" t="s">
        <v>1518</v>
      </c>
      <c r="F382" s="17">
        <v>50</v>
      </c>
      <c r="G382" s="17">
        <v>6</v>
      </c>
      <c r="H382" s="30">
        <v>1512.88</v>
      </c>
      <c r="I382" s="30">
        <v>181.85</v>
      </c>
      <c r="J382" s="30">
        <v>17.739999999999998</v>
      </c>
      <c r="K382" s="30">
        <v>58.83</v>
      </c>
      <c r="L382" s="30">
        <v>170.97</v>
      </c>
      <c r="M382" s="30">
        <v>4.8099999999999996</v>
      </c>
      <c r="N382" s="30">
        <v>11.5</v>
      </c>
      <c r="O382" s="30">
        <v>117.97</v>
      </c>
      <c r="P382" s="30">
        <v>14.55</v>
      </c>
      <c r="Q382" s="30">
        <v>0.88</v>
      </c>
      <c r="R382" s="30">
        <v>0.71</v>
      </c>
      <c r="S382" s="30">
        <v>14.29</v>
      </c>
      <c r="T382" s="30">
        <v>11.57</v>
      </c>
      <c r="U382" s="30">
        <v>80.569999999999993</v>
      </c>
    </row>
    <row r="383" spans="1:21" x14ac:dyDescent="0.25">
      <c r="A383" s="16" t="s">
        <v>1677</v>
      </c>
      <c r="B383" s="16" t="s">
        <v>221</v>
      </c>
      <c r="C383" s="16" t="s">
        <v>221</v>
      </c>
      <c r="D383" s="16" t="s">
        <v>7393</v>
      </c>
      <c r="E383" s="74" t="s">
        <v>1518</v>
      </c>
      <c r="F383" s="16">
        <v>4</v>
      </c>
      <c r="G383" s="16">
        <v>2</v>
      </c>
      <c r="H383" s="29">
        <v>125.63</v>
      </c>
      <c r="I383" s="29">
        <v>63.81</v>
      </c>
      <c r="J383" s="29">
        <v>18.579999999999998</v>
      </c>
      <c r="K383" s="29">
        <v>61</v>
      </c>
      <c r="L383" s="29">
        <v>155.46</v>
      </c>
      <c r="M383" s="29">
        <v>4.92</v>
      </c>
      <c r="N383" s="29">
        <v>0</v>
      </c>
      <c r="O383" s="29">
        <v>124.67</v>
      </c>
      <c r="P383" s="29">
        <v>13.31</v>
      </c>
      <c r="Q383" s="29">
        <v>0.91</v>
      </c>
      <c r="R383" s="29">
        <v>0.76</v>
      </c>
      <c r="S383" s="29">
        <v>14.77</v>
      </c>
      <c r="T383" s="29">
        <v>12.22</v>
      </c>
      <c r="U383" s="29">
        <v>79.5</v>
      </c>
    </row>
    <row r="384" spans="1:21" x14ac:dyDescent="0.25">
      <c r="A384" s="17" t="s">
        <v>1677</v>
      </c>
      <c r="B384" s="17" t="s">
        <v>221</v>
      </c>
      <c r="C384" s="17" t="s">
        <v>221</v>
      </c>
      <c r="D384" s="17" t="s">
        <v>7505</v>
      </c>
      <c r="E384" s="73" t="s">
        <v>1518</v>
      </c>
      <c r="F384" s="17">
        <v>54</v>
      </c>
      <c r="G384" s="17">
        <v>8</v>
      </c>
      <c r="H384" s="30">
        <v>1648.42</v>
      </c>
      <c r="I384" s="30">
        <v>234.48</v>
      </c>
      <c r="J384" s="30">
        <v>18.75</v>
      </c>
      <c r="K384" s="30">
        <v>60.41</v>
      </c>
      <c r="L384" s="30">
        <v>170.51</v>
      </c>
      <c r="M384" s="30">
        <v>4.6500000000000004</v>
      </c>
      <c r="N384" s="30">
        <v>0</v>
      </c>
      <c r="O384" s="30">
        <v>121.24</v>
      </c>
      <c r="P384" s="30">
        <v>14.52</v>
      </c>
      <c r="Q384" s="30">
        <v>0.97</v>
      </c>
      <c r="R384" s="30">
        <v>0.78</v>
      </c>
      <c r="S384" s="30">
        <v>14.62</v>
      </c>
      <c r="T384" s="30">
        <v>11.84</v>
      </c>
      <c r="U384" s="30">
        <v>77.959999999999994</v>
      </c>
    </row>
    <row r="385" spans="1:21" x14ac:dyDescent="0.25">
      <c r="A385" s="16" t="s">
        <v>1677</v>
      </c>
      <c r="B385" s="16" t="s">
        <v>221</v>
      </c>
      <c r="C385" s="16" t="s">
        <v>221</v>
      </c>
      <c r="D385" s="16" t="s">
        <v>4203</v>
      </c>
      <c r="E385" s="74" t="s">
        <v>1518</v>
      </c>
      <c r="F385" s="16">
        <v>2</v>
      </c>
      <c r="G385" s="16">
        <v>0</v>
      </c>
      <c r="H385" s="29">
        <v>54.88</v>
      </c>
      <c r="I385" s="29">
        <v>0</v>
      </c>
      <c r="J385" s="29">
        <v>0</v>
      </c>
      <c r="K385" s="29">
        <v>0</v>
      </c>
      <c r="L385" s="29">
        <v>0</v>
      </c>
      <c r="M385" s="29">
        <v>0</v>
      </c>
      <c r="N385" s="29">
        <v>0</v>
      </c>
      <c r="O385" s="29">
        <v>0</v>
      </c>
      <c r="P385" s="29">
        <v>0</v>
      </c>
      <c r="Q385" s="29">
        <v>0</v>
      </c>
      <c r="R385" s="29">
        <v>0</v>
      </c>
      <c r="S385" s="29">
        <v>0</v>
      </c>
      <c r="T385" s="29">
        <v>0</v>
      </c>
      <c r="U385" s="29">
        <v>0</v>
      </c>
    </row>
    <row r="386" spans="1:21" x14ac:dyDescent="0.25">
      <c r="A386" s="17" t="s">
        <v>1677</v>
      </c>
      <c r="B386" s="17" t="s">
        <v>221</v>
      </c>
      <c r="C386" s="17" t="s">
        <v>221</v>
      </c>
      <c r="D386" s="17" t="s">
        <v>8536</v>
      </c>
      <c r="E386" s="73" t="s">
        <v>1518</v>
      </c>
      <c r="F386" s="17">
        <v>78</v>
      </c>
      <c r="G386" s="17">
        <v>38</v>
      </c>
      <c r="H386" s="30">
        <v>2595.14</v>
      </c>
      <c r="I386" s="30">
        <v>1284.26</v>
      </c>
      <c r="J386" s="30">
        <v>15.78</v>
      </c>
      <c r="K386" s="30">
        <v>48.75</v>
      </c>
      <c r="L386" s="30">
        <v>151.83000000000001</v>
      </c>
      <c r="M386" s="30">
        <v>5.12</v>
      </c>
      <c r="N386" s="30">
        <v>15.1</v>
      </c>
      <c r="O386" s="30">
        <v>103.62</v>
      </c>
      <c r="P386" s="30">
        <v>13.02</v>
      </c>
      <c r="Q386" s="30">
        <v>1.05</v>
      </c>
      <c r="R386" s="30">
        <v>0.87</v>
      </c>
      <c r="S386" s="30">
        <v>11.94</v>
      </c>
      <c r="T386" s="30">
        <v>9.93</v>
      </c>
      <c r="U386" s="30">
        <v>75.66</v>
      </c>
    </row>
    <row r="387" spans="1:21" x14ac:dyDescent="0.25">
      <c r="A387" s="16" t="s">
        <v>1677</v>
      </c>
      <c r="B387" s="16" t="s">
        <v>221</v>
      </c>
      <c r="C387" s="16" t="s">
        <v>221</v>
      </c>
      <c r="D387" s="16" t="s">
        <v>5055</v>
      </c>
      <c r="E387" s="74" t="s">
        <v>1518</v>
      </c>
      <c r="F387" s="16">
        <v>80</v>
      </c>
      <c r="G387" s="16">
        <v>12</v>
      </c>
      <c r="H387" s="29">
        <v>2268.92</v>
      </c>
      <c r="I387" s="29">
        <v>332.24</v>
      </c>
      <c r="J387" s="29">
        <v>17.489999999999998</v>
      </c>
      <c r="K387" s="29">
        <v>54.07</v>
      </c>
      <c r="L387" s="29">
        <v>178.37</v>
      </c>
      <c r="M387" s="29">
        <v>4.92</v>
      </c>
      <c r="N387" s="29">
        <v>0</v>
      </c>
      <c r="O387" s="29">
        <v>109.27</v>
      </c>
      <c r="P387" s="29">
        <v>15.15</v>
      </c>
      <c r="Q387" s="29">
        <v>1.06</v>
      </c>
      <c r="R387" s="29">
        <v>0.85</v>
      </c>
      <c r="S387" s="29">
        <v>13.15</v>
      </c>
      <c r="T387" s="29">
        <v>10.54</v>
      </c>
      <c r="U387" s="29">
        <v>75.19</v>
      </c>
    </row>
    <row r="388" spans="1:21" x14ac:dyDescent="0.25">
      <c r="A388" s="17" t="s">
        <v>1677</v>
      </c>
      <c r="B388" s="17" t="s">
        <v>221</v>
      </c>
      <c r="C388" s="17" t="s">
        <v>221</v>
      </c>
      <c r="D388" s="17" t="s">
        <v>8068</v>
      </c>
      <c r="E388" s="73" t="s">
        <v>1518</v>
      </c>
      <c r="F388" s="17">
        <v>32</v>
      </c>
      <c r="G388" s="17">
        <v>6</v>
      </c>
      <c r="H388" s="30">
        <v>998.08</v>
      </c>
      <c r="I388" s="30">
        <v>179.14</v>
      </c>
      <c r="J388" s="30">
        <v>18.510000000000002</v>
      </c>
      <c r="K388" s="30">
        <v>60.56</v>
      </c>
      <c r="L388" s="30">
        <v>176.87</v>
      </c>
      <c r="M388" s="30">
        <v>4.59</v>
      </c>
      <c r="N388" s="30">
        <v>0</v>
      </c>
      <c r="O388" s="30">
        <v>120.22</v>
      </c>
      <c r="P388" s="30">
        <v>15.03</v>
      </c>
      <c r="Q388" s="30">
        <v>0.92</v>
      </c>
      <c r="R388" s="30">
        <v>0.74</v>
      </c>
      <c r="S388" s="30">
        <v>14.67</v>
      </c>
      <c r="T388" s="30">
        <v>11.78</v>
      </c>
      <c r="U388" s="30">
        <v>79.239999999999995</v>
      </c>
    </row>
    <row r="389" spans="1:21" x14ac:dyDescent="0.25">
      <c r="A389" s="16" t="s">
        <v>1677</v>
      </c>
      <c r="B389" s="16" t="s">
        <v>221</v>
      </c>
      <c r="C389" s="16" t="s">
        <v>221</v>
      </c>
      <c r="D389" s="16" t="s">
        <v>1716</v>
      </c>
      <c r="E389" s="74" t="s">
        <v>8537</v>
      </c>
      <c r="F389" s="16">
        <v>16</v>
      </c>
      <c r="G389" s="16">
        <v>11</v>
      </c>
      <c r="H389" s="29">
        <v>448.45</v>
      </c>
      <c r="I389" s="29">
        <v>306.20999999999998</v>
      </c>
      <c r="J389" s="29">
        <v>15.43</v>
      </c>
      <c r="K389" s="29">
        <v>46.1</v>
      </c>
      <c r="L389" s="29">
        <v>165.2</v>
      </c>
      <c r="M389" s="29">
        <v>5.32</v>
      </c>
      <c r="N389" s="29">
        <v>0.11</v>
      </c>
      <c r="O389" s="29">
        <v>97.32</v>
      </c>
      <c r="P389" s="29">
        <v>14.09</v>
      </c>
      <c r="Q389" s="29">
        <v>1.1299999999999999</v>
      </c>
      <c r="R389" s="29">
        <v>0.92</v>
      </c>
      <c r="S389" s="29">
        <v>11.31</v>
      </c>
      <c r="T389" s="29">
        <v>9.23</v>
      </c>
      <c r="U389" s="29">
        <v>73.27</v>
      </c>
    </row>
    <row r="390" spans="1:21" x14ac:dyDescent="0.25">
      <c r="A390" s="17" t="s">
        <v>1677</v>
      </c>
      <c r="B390" s="17" t="s">
        <v>221</v>
      </c>
      <c r="C390" s="17" t="s">
        <v>221</v>
      </c>
      <c r="D390" s="17" t="s">
        <v>1770</v>
      </c>
      <c r="E390" s="73" t="s">
        <v>8537</v>
      </c>
      <c r="F390" s="17">
        <v>36</v>
      </c>
      <c r="G390" s="17">
        <v>12</v>
      </c>
      <c r="H390" s="30">
        <v>1068.8900000000001</v>
      </c>
      <c r="I390" s="30">
        <v>336.3</v>
      </c>
      <c r="J390" s="30">
        <v>16.350000000000001</v>
      </c>
      <c r="K390" s="30">
        <v>50.65</v>
      </c>
      <c r="L390" s="30">
        <v>165.69</v>
      </c>
      <c r="M390" s="30">
        <v>5.27</v>
      </c>
      <c r="N390" s="30">
        <v>0</v>
      </c>
      <c r="O390" s="30">
        <v>105.04</v>
      </c>
      <c r="P390" s="30">
        <v>14.13</v>
      </c>
      <c r="Q390" s="30">
        <v>1.04</v>
      </c>
      <c r="R390" s="30">
        <v>0.85</v>
      </c>
      <c r="S390" s="30">
        <v>12.38</v>
      </c>
      <c r="T390" s="30">
        <v>10.1</v>
      </c>
      <c r="U390" s="30">
        <v>75.69</v>
      </c>
    </row>
    <row r="391" spans="1:21" x14ac:dyDescent="0.25">
      <c r="A391" s="16" t="s">
        <v>1677</v>
      </c>
      <c r="B391" s="16" t="s">
        <v>221</v>
      </c>
      <c r="C391" s="16" t="s">
        <v>221</v>
      </c>
      <c r="D391" s="16" t="s">
        <v>2123</v>
      </c>
      <c r="E391" s="74" t="s">
        <v>8537</v>
      </c>
      <c r="F391" s="16">
        <v>82</v>
      </c>
      <c r="G391" s="16">
        <v>21</v>
      </c>
      <c r="H391" s="29">
        <v>2506.5</v>
      </c>
      <c r="I391" s="29">
        <v>632.04999999999995</v>
      </c>
      <c r="J391" s="29">
        <v>18.510000000000002</v>
      </c>
      <c r="K391" s="29">
        <v>61.81</v>
      </c>
      <c r="L391" s="29">
        <v>167.09</v>
      </c>
      <c r="M391" s="29">
        <v>5.08</v>
      </c>
      <c r="N391" s="29">
        <v>10.57</v>
      </c>
      <c r="O391" s="29">
        <v>123.86</v>
      </c>
      <c r="P391" s="29">
        <v>14.24</v>
      </c>
      <c r="Q391" s="29">
        <v>0.87</v>
      </c>
      <c r="R391" s="29">
        <v>0.71</v>
      </c>
      <c r="S391" s="29">
        <v>14.97</v>
      </c>
      <c r="T391" s="29">
        <v>12.19</v>
      </c>
      <c r="U391" s="29">
        <v>80.88</v>
      </c>
    </row>
    <row r="392" spans="1:21" x14ac:dyDescent="0.25">
      <c r="A392" s="17" t="s">
        <v>1677</v>
      </c>
      <c r="B392" s="17" t="s">
        <v>221</v>
      </c>
      <c r="C392" s="17" t="s">
        <v>221</v>
      </c>
      <c r="D392" s="17" t="s">
        <v>8513</v>
      </c>
      <c r="E392" s="73" t="s">
        <v>8537</v>
      </c>
      <c r="F392" s="17">
        <v>50</v>
      </c>
      <c r="G392" s="17">
        <v>14</v>
      </c>
      <c r="H392" s="30">
        <v>1439.6</v>
      </c>
      <c r="I392" s="30">
        <v>392.85</v>
      </c>
      <c r="J392" s="30">
        <v>18.77</v>
      </c>
      <c r="K392" s="30">
        <v>61.49</v>
      </c>
      <c r="L392" s="30">
        <v>180.61</v>
      </c>
      <c r="M392" s="30">
        <v>4.6100000000000003</v>
      </c>
      <c r="N392" s="30">
        <v>5.33</v>
      </c>
      <c r="O392" s="30">
        <v>121.18</v>
      </c>
      <c r="P392" s="30">
        <v>15.32</v>
      </c>
      <c r="Q392" s="30">
        <v>0.92</v>
      </c>
      <c r="R392" s="30">
        <v>0.74</v>
      </c>
      <c r="S392" s="30">
        <v>14.88</v>
      </c>
      <c r="T392" s="30">
        <v>11.88</v>
      </c>
      <c r="U392" s="30">
        <v>79.260000000000005</v>
      </c>
    </row>
    <row r="393" spans="1:21" x14ac:dyDescent="0.25">
      <c r="A393" s="16" t="s">
        <v>1677</v>
      </c>
      <c r="B393" s="16" t="s">
        <v>221</v>
      </c>
      <c r="C393" s="16" t="s">
        <v>221</v>
      </c>
      <c r="D393" s="16" t="s">
        <v>7393</v>
      </c>
      <c r="E393" s="74" t="s">
        <v>8537</v>
      </c>
      <c r="F393" s="16">
        <v>7</v>
      </c>
      <c r="G393" s="16">
        <v>3</v>
      </c>
      <c r="H393" s="29">
        <v>214.83</v>
      </c>
      <c r="I393" s="29">
        <v>87.62</v>
      </c>
      <c r="J393" s="29">
        <v>18.809999999999999</v>
      </c>
      <c r="K393" s="29">
        <v>65.319999999999993</v>
      </c>
      <c r="L393" s="29">
        <v>198.42</v>
      </c>
      <c r="M393" s="29">
        <v>4.8600000000000003</v>
      </c>
      <c r="N393" s="29">
        <v>0</v>
      </c>
      <c r="O393" s="29">
        <v>123.88</v>
      </c>
      <c r="P393" s="29">
        <v>16.75</v>
      </c>
      <c r="Q393" s="29">
        <v>0.76</v>
      </c>
      <c r="R393" s="29">
        <v>0.59</v>
      </c>
      <c r="S393" s="29">
        <v>15.8</v>
      </c>
      <c r="T393" s="29">
        <v>12.3</v>
      </c>
      <c r="U393" s="29">
        <v>84.01</v>
      </c>
    </row>
    <row r="394" spans="1:21" x14ac:dyDescent="0.25">
      <c r="A394" s="17" t="s">
        <v>1677</v>
      </c>
      <c r="B394" s="17" t="s">
        <v>221</v>
      </c>
      <c r="C394" s="17" t="s">
        <v>221</v>
      </c>
      <c r="D394" s="17" t="s">
        <v>7505</v>
      </c>
      <c r="E394" s="73" t="s">
        <v>8537</v>
      </c>
      <c r="F394" s="17">
        <v>54</v>
      </c>
      <c r="G394" s="17">
        <v>17</v>
      </c>
      <c r="H394" s="30">
        <v>1637.22</v>
      </c>
      <c r="I394" s="30">
        <v>510.49</v>
      </c>
      <c r="J394" s="30">
        <v>18.55</v>
      </c>
      <c r="K394" s="30">
        <v>60.71</v>
      </c>
      <c r="L394" s="30">
        <v>182.92</v>
      </c>
      <c r="M394" s="30">
        <v>4.87</v>
      </c>
      <c r="N394" s="30">
        <v>0.18</v>
      </c>
      <c r="O394" s="30">
        <v>119.44</v>
      </c>
      <c r="P394" s="30">
        <v>15.51</v>
      </c>
      <c r="Q394" s="30">
        <v>0.92</v>
      </c>
      <c r="R394" s="30">
        <v>0.73</v>
      </c>
      <c r="S394" s="30">
        <v>14.7</v>
      </c>
      <c r="T394" s="30">
        <v>11.7</v>
      </c>
      <c r="U394" s="30">
        <v>79.260000000000005</v>
      </c>
    </row>
    <row r="395" spans="1:21" x14ac:dyDescent="0.25">
      <c r="A395" s="16" t="s">
        <v>1677</v>
      </c>
      <c r="B395" s="16" t="s">
        <v>221</v>
      </c>
      <c r="C395" s="16" t="s">
        <v>221</v>
      </c>
      <c r="D395" s="16" t="s">
        <v>8536</v>
      </c>
      <c r="E395" s="74" t="s">
        <v>8537</v>
      </c>
      <c r="F395" s="16">
        <v>80</v>
      </c>
      <c r="G395" s="16">
        <v>50</v>
      </c>
      <c r="H395" s="29">
        <v>2730.36</v>
      </c>
      <c r="I395" s="29">
        <v>1713.15</v>
      </c>
      <c r="J395" s="29">
        <v>16.440000000000001</v>
      </c>
      <c r="K395" s="29">
        <v>51.52</v>
      </c>
      <c r="L395" s="29">
        <v>151.32</v>
      </c>
      <c r="M395" s="29">
        <v>5.16</v>
      </c>
      <c r="N395" s="29">
        <v>0</v>
      </c>
      <c r="O395" s="29">
        <v>108.63</v>
      </c>
      <c r="P395" s="29">
        <v>12.98</v>
      </c>
      <c r="Q395" s="29">
        <v>1.02</v>
      </c>
      <c r="R395" s="29">
        <v>0.85</v>
      </c>
      <c r="S395" s="29">
        <v>12.58</v>
      </c>
      <c r="T395" s="29">
        <v>10.48</v>
      </c>
      <c r="U395" s="29">
        <v>76.540000000000006</v>
      </c>
    </row>
    <row r="396" spans="1:21" x14ac:dyDescent="0.25">
      <c r="A396" s="17" t="s">
        <v>1677</v>
      </c>
      <c r="B396" s="17" t="s">
        <v>221</v>
      </c>
      <c r="C396" s="17" t="s">
        <v>221</v>
      </c>
      <c r="D396" s="17" t="s">
        <v>5055</v>
      </c>
      <c r="E396" s="73" t="s">
        <v>8537</v>
      </c>
      <c r="F396" s="17">
        <v>80</v>
      </c>
      <c r="G396" s="17">
        <v>13</v>
      </c>
      <c r="H396" s="30">
        <v>2228.96</v>
      </c>
      <c r="I396" s="30">
        <v>364.72</v>
      </c>
      <c r="J396" s="30">
        <v>17.07</v>
      </c>
      <c r="K396" s="30">
        <v>54.6</v>
      </c>
      <c r="L396" s="30">
        <v>171.63</v>
      </c>
      <c r="M396" s="30">
        <v>4.92</v>
      </c>
      <c r="N396" s="30">
        <v>0</v>
      </c>
      <c r="O396" s="30">
        <v>110.81</v>
      </c>
      <c r="P396" s="30">
        <v>14.61</v>
      </c>
      <c r="Q396" s="30">
        <v>0.97</v>
      </c>
      <c r="R396" s="30">
        <v>0.78</v>
      </c>
      <c r="S396" s="30">
        <v>13.3</v>
      </c>
      <c r="T396" s="30">
        <v>10.76</v>
      </c>
      <c r="U396" s="30">
        <v>77.930000000000007</v>
      </c>
    </row>
    <row r="397" spans="1:21" x14ac:dyDescent="0.25">
      <c r="A397" s="16" t="s">
        <v>1677</v>
      </c>
      <c r="B397" s="16" t="s">
        <v>221</v>
      </c>
      <c r="C397" s="16" t="s">
        <v>221</v>
      </c>
      <c r="D397" s="16" t="s">
        <v>8068</v>
      </c>
      <c r="E397" s="74" t="s">
        <v>8537</v>
      </c>
      <c r="F397" s="16">
        <v>29</v>
      </c>
      <c r="G397" s="16">
        <v>11</v>
      </c>
      <c r="H397" s="29">
        <v>865.69</v>
      </c>
      <c r="I397" s="29">
        <v>326.68</v>
      </c>
      <c r="J397" s="29">
        <v>19.48</v>
      </c>
      <c r="K397" s="29">
        <v>64.430000000000007</v>
      </c>
      <c r="L397" s="29">
        <v>172.94</v>
      </c>
      <c r="M397" s="29">
        <v>4.8899999999999997</v>
      </c>
      <c r="N397" s="29">
        <v>7.72</v>
      </c>
      <c r="O397" s="29">
        <v>127.56</v>
      </c>
      <c r="P397" s="29">
        <v>14.71</v>
      </c>
      <c r="Q397" s="29">
        <v>0.9</v>
      </c>
      <c r="R397" s="29">
        <v>0.73</v>
      </c>
      <c r="S397" s="29">
        <v>15.54</v>
      </c>
      <c r="T397" s="29">
        <v>12.55</v>
      </c>
      <c r="U397" s="29">
        <v>79.790000000000006</v>
      </c>
    </row>
    <row r="398" spans="1:21" x14ac:dyDescent="0.25">
      <c r="A398" s="17" t="s">
        <v>1677</v>
      </c>
      <c r="B398" s="17" t="s">
        <v>221</v>
      </c>
      <c r="C398" s="17" t="s">
        <v>221</v>
      </c>
      <c r="D398" s="17" t="s">
        <v>1716</v>
      </c>
      <c r="E398" s="73" t="s">
        <v>1586</v>
      </c>
      <c r="F398" s="17">
        <v>50</v>
      </c>
      <c r="G398" s="17">
        <v>14</v>
      </c>
      <c r="H398" s="30">
        <v>1506.22</v>
      </c>
      <c r="I398" s="30">
        <v>417.68</v>
      </c>
      <c r="J398" s="30">
        <v>16.600000000000001</v>
      </c>
      <c r="K398" s="30">
        <v>51.86</v>
      </c>
      <c r="L398" s="30">
        <v>167.99</v>
      </c>
      <c r="M398" s="30">
        <v>5.16</v>
      </c>
      <c r="N398" s="30">
        <v>0</v>
      </c>
      <c r="O398" s="30">
        <v>106.77</v>
      </c>
      <c r="P398" s="30">
        <v>14.32</v>
      </c>
      <c r="Q398" s="30">
        <v>1.03</v>
      </c>
      <c r="R398" s="30">
        <v>0.83</v>
      </c>
      <c r="S398" s="30">
        <v>12.66</v>
      </c>
      <c r="T398" s="30">
        <v>10.29</v>
      </c>
      <c r="U398" s="30">
        <v>76.260000000000005</v>
      </c>
    </row>
    <row r="399" spans="1:21" x14ac:dyDescent="0.25">
      <c r="A399" s="16" t="s">
        <v>1677</v>
      </c>
      <c r="B399" s="16" t="s">
        <v>221</v>
      </c>
      <c r="C399" s="16" t="s">
        <v>221</v>
      </c>
      <c r="D399" s="16" t="s">
        <v>1770</v>
      </c>
      <c r="E399" s="74" t="s">
        <v>1586</v>
      </c>
      <c r="F399" s="16">
        <v>32</v>
      </c>
      <c r="G399" s="16">
        <v>12</v>
      </c>
      <c r="H399" s="29">
        <v>946.22</v>
      </c>
      <c r="I399" s="29">
        <v>356.46</v>
      </c>
      <c r="J399" s="29">
        <v>16.09</v>
      </c>
      <c r="K399" s="29">
        <v>49.43</v>
      </c>
      <c r="L399" s="29">
        <v>169.01</v>
      </c>
      <c r="M399" s="29">
        <v>5.23</v>
      </c>
      <c r="N399" s="29">
        <v>0</v>
      </c>
      <c r="O399" s="29">
        <v>102.46</v>
      </c>
      <c r="P399" s="29">
        <v>14.4</v>
      </c>
      <c r="Q399" s="29">
        <v>1.06</v>
      </c>
      <c r="R399" s="29">
        <v>0.86</v>
      </c>
      <c r="S399" s="29">
        <v>12.09</v>
      </c>
      <c r="T399" s="29">
        <v>9.82</v>
      </c>
      <c r="U399" s="29">
        <v>75.14</v>
      </c>
    </row>
    <row r="400" spans="1:21" x14ac:dyDescent="0.25">
      <c r="A400" s="17" t="s">
        <v>1677</v>
      </c>
      <c r="B400" s="17" t="s">
        <v>221</v>
      </c>
      <c r="C400" s="17" t="s">
        <v>221</v>
      </c>
      <c r="D400" s="17" t="s">
        <v>2123</v>
      </c>
      <c r="E400" s="73" t="s">
        <v>1586</v>
      </c>
      <c r="F400" s="17">
        <v>80</v>
      </c>
      <c r="G400" s="17">
        <v>19</v>
      </c>
      <c r="H400" s="30">
        <v>2562.2199999999998</v>
      </c>
      <c r="I400" s="30">
        <v>596.08000000000004</v>
      </c>
      <c r="J400" s="30">
        <v>18.14</v>
      </c>
      <c r="K400" s="30">
        <v>59.56</v>
      </c>
      <c r="L400" s="30">
        <v>175.58</v>
      </c>
      <c r="M400" s="30">
        <v>5.05</v>
      </c>
      <c r="N400" s="30">
        <v>14.06</v>
      </c>
      <c r="O400" s="30">
        <v>118.63</v>
      </c>
      <c r="P400" s="30">
        <v>14.92</v>
      </c>
      <c r="Q400" s="30">
        <v>0.91</v>
      </c>
      <c r="R400" s="30">
        <v>0.73</v>
      </c>
      <c r="S400" s="30">
        <v>14.45</v>
      </c>
      <c r="T400" s="30">
        <v>11.62</v>
      </c>
      <c r="U400" s="30">
        <v>79.650000000000006</v>
      </c>
    </row>
    <row r="401" spans="1:21" x14ac:dyDescent="0.25">
      <c r="A401" s="16" t="s">
        <v>1677</v>
      </c>
      <c r="B401" s="16" t="s">
        <v>221</v>
      </c>
      <c r="C401" s="16" t="s">
        <v>221</v>
      </c>
      <c r="D401" s="16" t="s">
        <v>6611</v>
      </c>
      <c r="E401" s="74" t="s">
        <v>1586</v>
      </c>
      <c r="F401" s="16">
        <v>28</v>
      </c>
      <c r="G401" s="16">
        <v>9</v>
      </c>
      <c r="H401" s="29">
        <v>824.08</v>
      </c>
      <c r="I401" s="29">
        <v>264.7</v>
      </c>
      <c r="J401" s="29">
        <v>17.309999999999999</v>
      </c>
      <c r="K401" s="29">
        <v>54.4</v>
      </c>
      <c r="L401" s="29">
        <v>187.77</v>
      </c>
      <c r="M401" s="29">
        <v>4.63</v>
      </c>
      <c r="N401" s="29">
        <v>0</v>
      </c>
      <c r="O401" s="29">
        <v>108.17</v>
      </c>
      <c r="P401" s="29">
        <v>15.9</v>
      </c>
      <c r="Q401" s="29">
        <v>1.02</v>
      </c>
      <c r="R401" s="29">
        <v>0.8</v>
      </c>
      <c r="S401" s="29">
        <v>13.24</v>
      </c>
      <c r="T401" s="29">
        <v>10.47</v>
      </c>
      <c r="U401" s="29">
        <v>76.489999999999995</v>
      </c>
    </row>
    <row r="402" spans="1:21" x14ac:dyDescent="0.25">
      <c r="A402" s="17" t="s">
        <v>1677</v>
      </c>
      <c r="B402" s="17" t="s">
        <v>221</v>
      </c>
      <c r="C402" s="17" t="s">
        <v>221</v>
      </c>
      <c r="D402" s="17" t="s">
        <v>8513</v>
      </c>
      <c r="E402" s="73" t="s">
        <v>1586</v>
      </c>
      <c r="F402" s="17">
        <v>42</v>
      </c>
      <c r="G402" s="17">
        <v>15</v>
      </c>
      <c r="H402" s="30">
        <v>1283.08</v>
      </c>
      <c r="I402" s="30">
        <v>449.17</v>
      </c>
      <c r="J402" s="30">
        <v>18.8</v>
      </c>
      <c r="K402" s="30">
        <v>59.27</v>
      </c>
      <c r="L402" s="30">
        <v>172.96</v>
      </c>
      <c r="M402" s="30">
        <v>4.7300000000000004</v>
      </c>
      <c r="N402" s="30">
        <v>22.72</v>
      </c>
      <c r="O402" s="30">
        <v>119.08</v>
      </c>
      <c r="P402" s="30">
        <v>14.71</v>
      </c>
      <c r="Q402" s="30">
        <v>1.02</v>
      </c>
      <c r="R402" s="30">
        <v>0.83</v>
      </c>
      <c r="S402" s="30">
        <v>14.34</v>
      </c>
      <c r="T402" s="30">
        <v>11.58</v>
      </c>
      <c r="U402" s="30">
        <v>76.27</v>
      </c>
    </row>
    <row r="403" spans="1:21" x14ac:dyDescent="0.25">
      <c r="A403" s="16" t="s">
        <v>1677</v>
      </c>
      <c r="B403" s="16" t="s">
        <v>221</v>
      </c>
      <c r="C403" s="16" t="s">
        <v>221</v>
      </c>
      <c r="D403" s="16" t="s">
        <v>7393</v>
      </c>
      <c r="E403" s="74" t="s">
        <v>1586</v>
      </c>
      <c r="F403" s="16">
        <v>23</v>
      </c>
      <c r="G403" s="16">
        <v>12</v>
      </c>
      <c r="H403" s="29">
        <v>703.48</v>
      </c>
      <c r="I403" s="29">
        <v>364.82</v>
      </c>
      <c r="J403" s="29">
        <v>17.579999999999998</v>
      </c>
      <c r="K403" s="29">
        <v>57.21</v>
      </c>
      <c r="L403" s="29">
        <v>181.29</v>
      </c>
      <c r="M403" s="29">
        <v>4.87</v>
      </c>
      <c r="N403" s="29">
        <v>21.69</v>
      </c>
      <c r="O403" s="29">
        <v>113.66</v>
      </c>
      <c r="P403" s="29">
        <v>15.38</v>
      </c>
      <c r="Q403" s="29">
        <v>0.93</v>
      </c>
      <c r="R403" s="29">
        <v>0.74</v>
      </c>
      <c r="S403" s="29">
        <v>13.91</v>
      </c>
      <c r="T403" s="29">
        <v>11.1</v>
      </c>
      <c r="U403" s="29">
        <v>79.12</v>
      </c>
    </row>
    <row r="404" spans="1:21" x14ac:dyDescent="0.25">
      <c r="A404" s="17" t="s">
        <v>1677</v>
      </c>
      <c r="B404" s="17" t="s">
        <v>221</v>
      </c>
      <c r="C404" s="17" t="s">
        <v>221</v>
      </c>
      <c r="D404" s="17" t="s">
        <v>7505</v>
      </c>
      <c r="E404" s="73" t="s">
        <v>1586</v>
      </c>
      <c r="F404" s="17">
        <v>8</v>
      </c>
      <c r="G404" s="17">
        <v>5</v>
      </c>
      <c r="H404" s="30">
        <v>244.8</v>
      </c>
      <c r="I404" s="30">
        <v>153.94</v>
      </c>
      <c r="J404" s="30">
        <v>17.14</v>
      </c>
      <c r="K404" s="30">
        <v>52.42</v>
      </c>
      <c r="L404" s="30">
        <v>201.26</v>
      </c>
      <c r="M404" s="30">
        <v>4.63</v>
      </c>
      <c r="N404" s="30">
        <v>17.43</v>
      </c>
      <c r="O404" s="30">
        <v>103.03</v>
      </c>
      <c r="P404" s="30">
        <v>16.98</v>
      </c>
      <c r="Q404" s="30">
        <v>1.0900000000000001</v>
      </c>
      <c r="R404" s="30">
        <v>0.84</v>
      </c>
      <c r="S404" s="30">
        <v>12.77</v>
      </c>
      <c r="T404" s="30">
        <v>9.9</v>
      </c>
      <c r="U404" s="30">
        <v>74.489999999999995</v>
      </c>
    </row>
    <row r="405" spans="1:21" x14ac:dyDescent="0.25">
      <c r="A405" s="16" t="s">
        <v>1677</v>
      </c>
      <c r="B405" s="16" t="s">
        <v>221</v>
      </c>
      <c r="C405" s="16" t="s">
        <v>221</v>
      </c>
      <c r="D405" s="16" t="s">
        <v>8536</v>
      </c>
      <c r="E405" s="74" t="s">
        <v>1586</v>
      </c>
      <c r="F405" s="16">
        <v>84</v>
      </c>
      <c r="G405" s="16">
        <v>54</v>
      </c>
      <c r="H405" s="29">
        <v>2823.82</v>
      </c>
      <c r="I405" s="29">
        <v>1828.1</v>
      </c>
      <c r="J405" s="29">
        <v>16.350000000000001</v>
      </c>
      <c r="K405" s="29">
        <v>50.42</v>
      </c>
      <c r="L405" s="29">
        <v>155.58000000000001</v>
      </c>
      <c r="M405" s="29">
        <v>5.19</v>
      </c>
      <c r="N405" s="29">
        <v>12.87</v>
      </c>
      <c r="O405" s="29">
        <v>106.19</v>
      </c>
      <c r="P405" s="29">
        <v>13.32</v>
      </c>
      <c r="Q405" s="29">
        <v>1.06</v>
      </c>
      <c r="R405" s="29">
        <v>0.87</v>
      </c>
      <c r="S405" s="29">
        <v>12.32</v>
      </c>
      <c r="T405" s="29">
        <v>10.19</v>
      </c>
      <c r="U405" s="29">
        <v>75.349999999999994</v>
      </c>
    </row>
    <row r="406" spans="1:21" x14ac:dyDescent="0.25">
      <c r="A406" s="17" t="s">
        <v>1677</v>
      </c>
      <c r="B406" s="17" t="s">
        <v>221</v>
      </c>
      <c r="C406" s="17" t="s">
        <v>221</v>
      </c>
      <c r="D406" s="17" t="s">
        <v>5055</v>
      </c>
      <c r="E406" s="73" t="s">
        <v>1586</v>
      </c>
      <c r="F406" s="17">
        <v>76</v>
      </c>
      <c r="G406" s="17">
        <v>20</v>
      </c>
      <c r="H406" s="30">
        <v>2048.66</v>
      </c>
      <c r="I406" s="30">
        <v>550.6</v>
      </c>
      <c r="J406" s="30">
        <v>16.75</v>
      </c>
      <c r="K406" s="30">
        <v>54.36</v>
      </c>
      <c r="L406" s="30">
        <v>181.95</v>
      </c>
      <c r="M406" s="30">
        <v>4.93</v>
      </c>
      <c r="N406" s="30">
        <v>14.89</v>
      </c>
      <c r="O406" s="30">
        <v>108.56</v>
      </c>
      <c r="P406" s="30">
        <v>15.43</v>
      </c>
      <c r="Q406" s="30">
        <v>0.93</v>
      </c>
      <c r="R406" s="30">
        <v>0.74</v>
      </c>
      <c r="S406" s="30">
        <v>13.26</v>
      </c>
      <c r="T406" s="30">
        <v>10.57</v>
      </c>
      <c r="U406" s="30">
        <v>79.17</v>
      </c>
    </row>
    <row r="407" spans="1:21" x14ac:dyDescent="0.25">
      <c r="A407" s="16" t="s">
        <v>1677</v>
      </c>
      <c r="B407" s="16" t="s">
        <v>221</v>
      </c>
      <c r="C407" s="16" t="s">
        <v>221</v>
      </c>
      <c r="D407" s="16" t="s">
        <v>8529</v>
      </c>
      <c r="E407" s="74" t="s">
        <v>1586</v>
      </c>
      <c r="F407" s="16">
        <v>7</v>
      </c>
      <c r="G407" s="16">
        <v>1</v>
      </c>
      <c r="H407" s="29">
        <v>208.78</v>
      </c>
      <c r="I407" s="29">
        <v>31.4</v>
      </c>
      <c r="J407" s="29">
        <v>17.66</v>
      </c>
      <c r="K407" s="29">
        <v>30.8</v>
      </c>
      <c r="L407" s="29">
        <v>178.75</v>
      </c>
      <c r="M407" s="29">
        <v>4.79</v>
      </c>
      <c r="N407" s="29">
        <v>0</v>
      </c>
      <c r="O407" s="29">
        <v>73.760000000000005</v>
      </c>
      <c r="P407" s="29">
        <v>15.18</v>
      </c>
      <c r="Q407" s="29">
        <v>2.19</v>
      </c>
      <c r="R407" s="29">
        <v>1.75</v>
      </c>
      <c r="S407" s="29">
        <v>7.49</v>
      </c>
      <c r="T407" s="29">
        <v>5.99</v>
      </c>
      <c r="U407" s="29">
        <v>42.39</v>
      </c>
    </row>
    <row r="408" spans="1:21" x14ac:dyDescent="0.25">
      <c r="A408" s="17" t="s">
        <v>1677</v>
      </c>
      <c r="B408" s="17" t="s">
        <v>221</v>
      </c>
      <c r="C408" s="17" t="s">
        <v>221</v>
      </c>
      <c r="D408" s="17" t="s">
        <v>1716</v>
      </c>
      <c r="E408" s="73" t="s">
        <v>1577</v>
      </c>
      <c r="F408" s="17">
        <v>72</v>
      </c>
      <c r="G408" s="17">
        <v>11</v>
      </c>
      <c r="H408" s="30">
        <v>2147.63</v>
      </c>
      <c r="I408" s="30">
        <v>333.3</v>
      </c>
      <c r="J408" s="30">
        <v>16.61</v>
      </c>
      <c r="K408" s="30">
        <v>49.44</v>
      </c>
      <c r="L408" s="30">
        <v>171.03</v>
      </c>
      <c r="M408" s="30">
        <v>5.17</v>
      </c>
      <c r="N408" s="30">
        <v>15.9</v>
      </c>
      <c r="O408" s="30">
        <v>102.62</v>
      </c>
      <c r="P408" s="30">
        <v>14.56</v>
      </c>
      <c r="Q408" s="30">
        <v>1.1499999999999999</v>
      </c>
      <c r="R408" s="30">
        <v>0.93</v>
      </c>
      <c r="S408" s="30">
        <v>12.07</v>
      </c>
      <c r="T408" s="30">
        <v>9.77</v>
      </c>
      <c r="U408" s="30">
        <v>72.650000000000006</v>
      </c>
    </row>
    <row r="409" spans="1:21" x14ac:dyDescent="0.25">
      <c r="A409" s="16" t="s">
        <v>1677</v>
      </c>
      <c r="B409" s="16" t="s">
        <v>221</v>
      </c>
      <c r="C409" s="16" t="s">
        <v>221</v>
      </c>
      <c r="D409" s="16" t="s">
        <v>1770</v>
      </c>
      <c r="E409" s="74" t="s">
        <v>1577</v>
      </c>
      <c r="F409" s="16">
        <v>1</v>
      </c>
      <c r="G409" s="16">
        <v>1</v>
      </c>
      <c r="H409" s="29">
        <v>29.83</v>
      </c>
      <c r="I409" s="29">
        <v>29.83</v>
      </c>
      <c r="J409" s="29">
        <v>15.86</v>
      </c>
      <c r="K409" s="29">
        <v>41.72</v>
      </c>
      <c r="L409" s="29">
        <v>200.42</v>
      </c>
      <c r="M409" s="29">
        <v>5.2</v>
      </c>
      <c r="N409" s="29">
        <v>0</v>
      </c>
      <c r="O409" s="29">
        <v>86.52</v>
      </c>
      <c r="P409" s="29">
        <v>16.91</v>
      </c>
      <c r="Q409" s="29">
        <v>1.43</v>
      </c>
      <c r="R409" s="29">
        <v>1.1100000000000001</v>
      </c>
      <c r="S409" s="29">
        <v>10.210000000000001</v>
      </c>
      <c r="T409" s="29">
        <v>7.93</v>
      </c>
      <c r="U409" s="29">
        <v>64.400000000000006</v>
      </c>
    </row>
    <row r="410" spans="1:21" x14ac:dyDescent="0.25">
      <c r="A410" s="17" t="s">
        <v>1677</v>
      </c>
      <c r="B410" s="17" t="s">
        <v>221</v>
      </c>
      <c r="C410" s="17" t="s">
        <v>221</v>
      </c>
      <c r="D410" s="17" t="s">
        <v>2123</v>
      </c>
      <c r="E410" s="73" t="s">
        <v>1577</v>
      </c>
      <c r="F410" s="17">
        <v>82</v>
      </c>
      <c r="G410" s="17">
        <v>15</v>
      </c>
      <c r="H410" s="30">
        <v>2561.6799999999998</v>
      </c>
      <c r="I410" s="30">
        <v>465.21</v>
      </c>
      <c r="J410" s="30">
        <v>17.18</v>
      </c>
      <c r="K410" s="30">
        <v>56.66</v>
      </c>
      <c r="L410" s="30">
        <v>161.27000000000001</v>
      </c>
      <c r="M410" s="30">
        <v>5.1100000000000003</v>
      </c>
      <c r="N410" s="30">
        <v>9.4700000000000006</v>
      </c>
      <c r="O410" s="30">
        <v>115.75</v>
      </c>
      <c r="P410" s="30">
        <v>13.78</v>
      </c>
      <c r="Q410" s="30">
        <v>0.89</v>
      </c>
      <c r="R410" s="30">
        <v>0.73</v>
      </c>
      <c r="S410" s="30">
        <v>13.8</v>
      </c>
      <c r="T410" s="30">
        <v>11.33</v>
      </c>
      <c r="U410" s="30">
        <v>80.31</v>
      </c>
    </row>
    <row r="411" spans="1:21" x14ac:dyDescent="0.25">
      <c r="A411" s="16" t="s">
        <v>1677</v>
      </c>
      <c r="B411" s="16" t="s">
        <v>221</v>
      </c>
      <c r="C411" s="16" t="s">
        <v>221</v>
      </c>
      <c r="D411" s="16" t="s">
        <v>6611</v>
      </c>
      <c r="E411" s="74" t="s">
        <v>1577</v>
      </c>
      <c r="F411" s="16">
        <v>42</v>
      </c>
      <c r="G411" s="16">
        <v>8</v>
      </c>
      <c r="H411" s="29">
        <v>1233.82</v>
      </c>
      <c r="I411" s="29">
        <v>193.54</v>
      </c>
      <c r="J411" s="29">
        <v>16.809999999999999</v>
      </c>
      <c r="K411" s="29">
        <v>51.6</v>
      </c>
      <c r="L411" s="29">
        <v>191.96</v>
      </c>
      <c r="M411" s="29">
        <v>4.72</v>
      </c>
      <c r="N411" s="29">
        <v>0</v>
      </c>
      <c r="O411" s="29">
        <v>102.95</v>
      </c>
      <c r="P411" s="29">
        <v>16.23</v>
      </c>
      <c r="Q411" s="29">
        <v>1.07</v>
      </c>
      <c r="R411" s="29">
        <v>0.84</v>
      </c>
      <c r="S411" s="29">
        <v>12.58</v>
      </c>
      <c r="T411" s="29">
        <v>9.89</v>
      </c>
      <c r="U411" s="29">
        <v>74.86</v>
      </c>
    </row>
    <row r="412" spans="1:21" x14ac:dyDescent="0.25">
      <c r="A412" s="17" t="s">
        <v>1677</v>
      </c>
      <c r="B412" s="17" t="s">
        <v>221</v>
      </c>
      <c r="C412" s="17" t="s">
        <v>221</v>
      </c>
      <c r="D412" s="17" t="s">
        <v>8513</v>
      </c>
      <c r="E412" s="73" t="s">
        <v>1577</v>
      </c>
      <c r="F412" s="17">
        <v>50</v>
      </c>
      <c r="G412" s="17">
        <v>11</v>
      </c>
      <c r="H412" s="30">
        <v>1604.1</v>
      </c>
      <c r="I412" s="30">
        <v>351.71</v>
      </c>
      <c r="J412" s="30">
        <v>18.100000000000001</v>
      </c>
      <c r="K412" s="30">
        <v>58.11</v>
      </c>
      <c r="L412" s="30">
        <v>175.09</v>
      </c>
      <c r="M412" s="30">
        <v>4.82</v>
      </c>
      <c r="N412" s="30">
        <v>5.63</v>
      </c>
      <c r="O412" s="30">
        <v>116.45</v>
      </c>
      <c r="P412" s="30">
        <v>14.88</v>
      </c>
      <c r="Q412" s="30">
        <v>0.97</v>
      </c>
      <c r="R412" s="30">
        <v>0.78</v>
      </c>
      <c r="S412" s="30">
        <v>14.1</v>
      </c>
      <c r="T412" s="30">
        <v>11.35</v>
      </c>
      <c r="U412" s="30">
        <v>77.89</v>
      </c>
    </row>
    <row r="413" spans="1:21" x14ac:dyDescent="0.25">
      <c r="A413" s="16" t="s">
        <v>1677</v>
      </c>
      <c r="B413" s="16" t="s">
        <v>221</v>
      </c>
      <c r="C413" s="16" t="s">
        <v>221</v>
      </c>
      <c r="D413" s="16" t="s">
        <v>8536</v>
      </c>
      <c r="E413" s="74" t="s">
        <v>1577</v>
      </c>
      <c r="F413" s="16">
        <v>82</v>
      </c>
      <c r="G413" s="16">
        <v>31</v>
      </c>
      <c r="H413" s="29">
        <v>2719.34</v>
      </c>
      <c r="I413" s="29">
        <v>1023.68</v>
      </c>
      <c r="J413" s="29">
        <v>16.45</v>
      </c>
      <c r="K413" s="29">
        <v>52.35</v>
      </c>
      <c r="L413" s="29">
        <v>162.09</v>
      </c>
      <c r="M413" s="29">
        <v>5.0999999999999996</v>
      </c>
      <c r="N413" s="29">
        <v>0</v>
      </c>
      <c r="O413" s="29">
        <v>108.29</v>
      </c>
      <c r="P413" s="29">
        <v>13.84</v>
      </c>
      <c r="Q413" s="29">
        <v>0.97</v>
      </c>
      <c r="R413" s="29">
        <v>0.8</v>
      </c>
      <c r="S413" s="29">
        <v>12.79</v>
      </c>
      <c r="T413" s="29">
        <v>10.48</v>
      </c>
      <c r="U413" s="29">
        <v>77.73</v>
      </c>
    </row>
    <row r="414" spans="1:21" x14ac:dyDescent="0.25">
      <c r="A414" s="17" t="s">
        <v>1677</v>
      </c>
      <c r="B414" s="17" t="s">
        <v>221</v>
      </c>
      <c r="C414" s="17" t="s">
        <v>221</v>
      </c>
      <c r="D414" s="17" t="s">
        <v>5055</v>
      </c>
      <c r="E414" s="73" t="s">
        <v>1577</v>
      </c>
      <c r="F414" s="17">
        <v>77</v>
      </c>
      <c r="G414" s="17">
        <v>11</v>
      </c>
      <c r="H414" s="30">
        <v>2050.04</v>
      </c>
      <c r="I414" s="30">
        <v>288.95999999999998</v>
      </c>
      <c r="J414" s="30">
        <v>16.809999999999999</v>
      </c>
      <c r="K414" s="30">
        <v>54.42</v>
      </c>
      <c r="L414" s="30">
        <v>177.2</v>
      </c>
      <c r="M414" s="30">
        <v>4.88</v>
      </c>
      <c r="N414" s="30">
        <v>9.0299999999999994</v>
      </c>
      <c r="O414" s="30">
        <v>109.44</v>
      </c>
      <c r="P414" s="30">
        <v>15.05</v>
      </c>
      <c r="Q414" s="30">
        <v>0.93</v>
      </c>
      <c r="R414" s="30">
        <v>0.75</v>
      </c>
      <c r="S414" s="30">
        <v>13.27</v>
      </c>
      <c r="T414" s="30">
        <v>10.65</v>
      </c>
      <c r="U414" s="30">
        <v>78.959999999999994</v>
      </c>
    </row>
    <row r="415" spans="1:21" x14ac:dyDescent="0.25">
      <c r="A415" s="16" t="s">
        <v>1677</v>
      </c>
      <c r="B415" s="16" t="s">
        <v>221</v>
      </c>
      <c r="C415" s="16" t="s">
        <v>221</v>
      </c>
      <c r="D415" s="16" t="s">
        <v>8529</v>
      </c>
      <c r="E415" s="74" t="s">
        <v>1577</v>
      </c>
      <c r="F415" s="16">
        <v>30</v>
      </c>
      <c r="G415" s="16">
        <v>9</v>
      </c>
      <c r="H415" s="29">
        <v>832.6</v>
      </c>
      <c r="I415" s="29">
        <v>256.11</v>
      </c>
      <c r="J415" s="29">
        <v>17.600000000000001</v>
      </c>
      <c r="K415" s="29">
        <v>54.48</v>
      </c>
      <c r="L415" s="29">
        <v>180.73</v>
      </c>
      <c r="M415" s="29">
        <v>4.78</v>
      </c>
      <c r="N415" s="29">
        <v>10.9</v>
      </c>
      <c r="O415" s="29">
        <v>109.61</v>
      </c>
      <c r="P415" s="29">
        <v>15.33</v>
      </c>
      <c r="Q415" s="29">
        <v>1.06</v>
      </c>
      <c r="R415" s="29">
        <v>0.85</v>
      </c>
      <c r="S415" s="29">
        <v>13.24</v>
      </c>
      <c r="T415" s="29">
        <v>10.58</v>
      </c>
      <c r="U415" s="29">
        <v>75.25</v>
      </c>
    </row>
    <row r="416" spans="1:21" x14ac:dyDescent="0.25">
      <c r="A416" s="17" t="s">
        <v>1677</v>
      </c>
      <c r="B416" s="17" t="s">
        <v>221</v>
      </c>
      <c r="C416" s="17" t="s">
        <v>221</v>
      </c>
      <c r="D416" s="17" t="s">
        <v>1716</v>
      </c>
      <c r="E416" s="73" t="s">
        <v>1464</v>
      </c>
      <c r="F416" s="17">
        <v>92</v>
      </c>
      <c r="G416" s="17">
        <v>20</v>
      </c>
      <c r="H416" s="30">
        <v>2704.72</v>
      </c>
      <c r="I416" s="30">
        <v>526.96</v>
      </c>
      <c r="J416" s="30">
        <v>15.49</v>
      </c>
      <c r="K416" s="30">
        <v>47.13</v>
      </c>
      <c r="L416" s="30">
        <v>179.24</v>
      </c>
      <c r="M416" s="30">
        <v>5.18</v>
      </c>
      <c r="N416" s="30">
        <v>13.36</v>
      </c>
      <c r="O416" s="30">
        <v>96.99</v>
      </c>
      <c r="P416" s="30">
        <v>15.22</v>
      </c>
      <c r="Q416" s="30">
        <v>1.08</v>
      </c>
      <c r="R416" s="30">
        <v>0.87</v>
      </c>
      <c r="S416" s="30">
        <v>11.56</v>
      </c>
      <c r="T416" s="30">
        <v>9.25</v>
      </c>
      <c r="U416" s="30">
        <v>74.599999999999994</v>
      </c>
    </row>
    <row r="417" spans="1:21" x14ac:dyDescent="0.25">
      <c r="A417" s="16" t="s">
        <v>1677</v>
      </c>
      <c r="B417" s="16" t="s">
        <v>221</v>
      </c>
      <c r="C417" s="16" t="s">
        <v>221</v>
      </c>
      <c r="D417" s="16" t="s">
        <v>2123</v>
      </c>
      <c r="E417" s="74" t="s">
        <v>1464</v>
      </c>
      <c r="F417" s="16">
        <v>94</v>
      </c>
      <c r="G417" s="16">
        <v>21</v>
      </c>
      <c r="H417" s="29">
        <v>2921.26</v>
      </c>
      <c r="I417" s="29">
        <v>605</v>
      </c>
      <c r="J417" s="29">
        <v>18.170000000000002</v>
      </c>
      <c r="K417" s="29">
        <v>61.11</v>
      </c>
      <c r="L417" s="29">
        <v>178.52</v>
      </c>
      <c r="M417" s="29">
        <v>4.8899999999999997</v>
      </c>
      <c r="N417" s="29">
        <v>43.3</v>
      </c>
      <c r="O417" s="29">
        <v>120.53</v>
      </c>
      <c r="P417" s="29">
        <v>15.16</v>
      </c>
      <c r="Q417" s="29">
        <v>0.84</v>
      </c>
      <c r="R417" s="29">
        <v>0.68</v>
      </c>
      <c r="S417" s="29">
        <v>14.82</v>
      </c>
      <c r="T417" s="29">
        <v>11.87</v>
      </c>
      <c r="U417" s="29">
        <v>81.569999999999993</v>
      </c>
    </row>
    <row r="418" spans="1:21" x14ac:dyDescent="0.25">
      <c r="A418" s="17" t="s">
        <v>1677</v>
      </c>
      <c r="B418" s="17" t="s">
        <v>221</v>
      </c>
      <c r="C418" s="17" t="s">
        <v>221</v>
      </c>
      <c r="D418" s="17" t="s">
        <v>6611</v>
      </c>
      <c r="E418" s="73" t="s">
        <v>1464</v>
      </c>
      <c r="F418" s="17">
        <v>52</v>
      </c>
      <c r="G418" s="17">
        <v>17</v>
      </c>
      <c r="H418" s="30">
        <v>1472.76</v>
      </c>
      <c r="I418" s="30">
        <v>452.7</v>
      </c>
      <c r="J418" s="30">
        <v>17.57</v>
      </c>
      <c r="K418" s="30">
        <v>57.49</v>
      </c>
      <c r="L418" s="30">
        <v>183.91</v>
      </c>
      <c r="M418" s="30">
        <v>4.7</v>
      </c>
      <c r="N418" s="30">
        <v>11.2</v>
      </c>
      <c r="O418" s="30">
        <v>113.65</v>
      </c>
      <c r="P418" s="30">
        <v>15.59</v>
      </c>
      <c r="Q418" s="30">
        <v>0.91</v>
      </c>
      <c r="R418" s="30">
        <v>0.73</v>
      </c>
      <c r="S418" s="30">
        <v>13.98</v>
      </c>
      <c r="T418" s="30">
        <v>11.11</v>
      </c>
      <c r="U418" s="30">
        <v>79.56</v>
      </c>
    </row>
    <row r="419" spans="1:21" x14ac:dyDescent="0.25">
      <c r="A419" s="16" t="s">
        <v>1677</v>
      </c>
      <c r="B419" s="16" t="s">
        <v>221</v>
      </c>
      <c r="C419" s="16" t="s">
        <v>221</v>
      </c>
      <c r="D419" s="16" t="s">
        <v>8513</v>
      </c>
      <c r="E419" s="74" t="s">
        <v>1464</v>
      </c>
      <c r="F419" s="16">
        <v>52</v>
      </c>
      <c r="G419" s="16">
        <v>10</v>
      </c>
      <c r="H419" s="29">
        <v>1626.12</v>
      </c>
      <c r="I419" s="29">
        <v>312.14999999999998</v>
      </c>
      <c r="J419" s="29">
        <v>17.3</v>
      </c>
      <c r="K419" s="29">
        <v>57.06</v>
      </c>
      <c r="L419" s="29">
        <v>167.17</v>
      </c>
      <c r="M419" s="29">
        <v>4.9000000000000004</v>
      </c>
      <c r="N419" s="29">
        <v>7.47</v>
      </c>
      <c r="O419" s="29">
        <v>115.51</v>
      </c>
      <c r="P419" s="29">
        <v>14.25</v>
      </c>
      <c r="Q419" s="29">
        <v>0.89</v>
      </c>
      <c r="R419" s="29">
        <v>0.72</v>
      </c>
      <c r="S419" s="29">
        <v>13.89</v>
      </c>
      <c r="T419" s="29">
        <v>11.31</v>
      </c>
      <c r="U419" s="29">
        <v>80.28</v>
      </c>
    </row>
    <row r="420" spans="1:21" x14ac:dyDescent="0.25">
      <c r="A420" s="17" t="s">
        <v>1677</v>
      </c>
      <c r="B420" s="17" t="s">
        <v>221</v>
      </c>
      <c r="C420" s="17" t="s">
        <v>221</v>
      </c>
      <c r="D420" s="17" t="s">
        <v>3811</v>
      </c>
      <c r="E420" s="73" t="s">
        <v>1464</v>
      </c>
      <c r="F420" s="17">
        <v>6</v>
      </c>
      <c r="G420" s="17">
        <v>0</v>
      </c>
      <c r="H420" s="30">
        <v>173.66</v>
      </c>
      <c r="I420" s="30">
        <v>0</v>
      </c>
      <c r="J420" s="30">
        <v>0</v>
      </c>
      <c r="K420" s="30">
        <v>0</v>
      </c>
      <c r="L420" s="30">
        <v>0</v>
      </c>
      <c r="M420" s="30">
        <v>0</v>
      </c>
      <c r="N420" s="30">
        <v>0</v>
      </c>
      <c r="O420" s="30">
        <v>0</v>
      </c>
      <c r="P420" s="30">
        <v>0</v>
      </c>
      <c r="Q420" s="30">
        <v>0</v>
      </c>
      <c r="R420" s="30">
        <v>0</v>
      </c>
      <c r="S420" s="30">
        <v>0</v>
      </c>
      <c r="T420" s="30">
        <v>0</v>
      </c>
      <c r="U420" s="30">
        <v>0</v>
      </c>
    </row>
    <row r="421" spans="1:21" x14ac:dyDescent="0.25">
      <c r="A421" s="16" t="s">
        <v>1677</v>
      </c>
      <c r="B421" s="16" t="s">
        <v>221</v>
      </c>
      <c r="C421" s="16" t="s">
        <v>221</v>
      </c>
      <c r="D421" s="16" t="s">
        <v>7393</v>
      </c>
      <c r="E421" s="74" t="s">
        <v>1464</v>
      </c>
      <c r="F421" s="16">
        <v>11</v>
      </c>
      <c r="G421" s="16">
        <v>5</v>
      </c>
      <c r="H421" s="29">
        <v>293.37</v>
      </c>
      <c r="I421" s="29">
        <v>131.11000000000001</v>
      </c>
      <c r="J421" s="29">
        <v>17.04</v>
      </c>
      <c r="K421" s="29">
        <v>57.39</v>
      </c>
      <c r="L421" s="29">
        <v>169.93</v>
      </c>
      <c r="M421" s="29">
        <v>4.49</v>
      </c>
      <c r="N421" s="29">
        <v>0</v>
      </c>
      <c r="O421" s="29">
        <v>115.35</v>
      </c>
      <c r="P421" s="29">
        <v>14.47</v>
      </c>
      <c r="Q421" s="29">
        <v>0.83</v>
      </c>
      <c r="R421" s="29">
        <v>0.67</v>
      </c>
      <c r="S421" s="29">
        <v>13.98</v>
      </c>
      <c r="T421" s="29">
        <v>11.34</v>
      </c>
      <c r="U421" s="29">
        <v>82.06</v>
      </c>
    </row>
    <row r="422" spans="1:21" x14ac:dyDescent="0.25">
      <c r="A422" s="17" t="s">
        <v>1677</v>
      </c>
      <c r="B422" s="17" t="s">
        <v>221</v>
      </c>
      <c r="C422" s="17" t="s">
        <v>221</v>
      </c>
      <c r="D422" s="17" t="s">
        <v>8536</v>
      </c>
      <c r="E422" s="73" t="s">
        <v>1464</v>
      </c>
      <c r="F422" s="17">
        <v>68</v>
      </c>
      <c r="G422" s="17">
        <v>42</v>
      </c>
      <c r="H422" s="30">
        <v>2300.3200000000002</v>
      </c>
      <c r="I422" s="30">
        <v>1386.74</v>
      </c>
      <c r="J422" s="30">
        <v>16.59</v>
      </c>
      <c r="K422" s="30">
        <v>53.42</v>
      </c>
      <c r="L422" s="30">
        <v>163.63999999999999</v>
      </c>
      <c r="M422" s="30">
        <v>5.01</v>
      </c>
      <c r="N422" s="30">
        <v>18.39</v>
      </c>
      <c r="O422" s="30">
        <v>109.83</v>
      </c>
      <c r="P422" s="30">
        <v>13.97</v>
      </c>
      <c r="Q422" s="30">
        <v>0.94</v>
      </c>
      <c r="R422" s="30">
        <v>0.77</v>
      </c>
      <c r="S422" s="30">
        <v>13.04</v>
      </c>
      <c r="T422" s="30">
        <v>10.67</v>
      </c>
      <c r="U422" s="30">
        <v>78.599999999999994</v>
      </c>
    </row>
    <row r="423" spans="1:21" x14ac:dyDescent="0.25">
      <c r="A423" s="16" t="s">
        <v>1677</v>
      </c>
      <c r="B423" s="16" t="s">
        <v>221</v>
      </c>
      <c r="C423" s="16" t="s">
        <v>221</v>
      </c>
      <c r="D423" s="16" t="s">
        <v>8538</v>
      </c>
      <c r="E423" s="74" t="s">
        <v>1464</v>
      </c>
      <c r="F423" s="16">
        <v>17</v>
      </c>
      <c r="G423" s="16">
        <v>6</v>
      </c>
      <c r="H423" s="29">
        <v>430.61</v>
      </c>
      <c r="I423" s="29">
        <v>153.04</v>
      </c>
      <c r="J423" s="29">
        <v>16.72</v>
      </c>
      <c r="K423" s="29">
        <v>55.5</v>
      </c>
      <c r="L423" s="29">
        <v>191.22</v>
      </c>
      <c r="M423" s="29">
        <v>4.57</v>
      </c>
      <c r="N423" s="29">
        <v>0</v>
      </c>
      <c r="O423" s="29">
        <v>108.79</v>
      </c>
      <c r="P423" s="29">
        <v>16.170000000000002</v>
      </c>
      <c r="Q423" s="29">
        <v>0.86</v>
      </c>
      <c r="R423" s="29">
        <v>0.68</v>
      </c>
      <c r="S423" s="29">
        <v>13.54</v>
      </c>
      <c r="T423" s="29">
        <v>10.65</v>
      </c>
      <c r="U423" s="29">
        <v>80.989999999999995</v>
      </c>
    </row>
    <row r="424" spans="1:21" x14ac:dyDescent="0.25">
      <c r="A424" s="17" t="s">
        <v>1677</v>
      </c>
      <c r="B424" s="17" t="s">
        <v>221</v>
      </c>
      <c r="C424" s="17" t="s">
        <v>221</v>
      </c>
      <c r="D424" s="17" t="s">
        <v>5055</v>
      </c>
      <c r="E424" s="73" t="s">
        <v>1464</v>
      </c>
      <c r="F424" s="17">
        <v>51</v>
      </c>
      <c r="G424" s="17">
        <v>13</v>
      </c>
      <c r="H424" s="30">
        <v>1373.82</v>
      </c>
      <c r="I424" s="30">
        <v>342.03</v>
      </c>
      <c r="J424" s="30">
        <v>16.34</v>
      </c>
      <c r="K424" s="30">
        <v>51.72</v>
      </c>
      <c r="L424" s="30">
        <v>189.27</v>
      </c>
      <c r="M424" s="30">
        <v>4.8499999999999996</v>
      </c>
      <c r="N424" s="30">
        <v>0</v>
      </c>
      <c r="O424" s="30">
        <v>103.14</v>
      </c>
      <c r="P424" s="30">
        <v>16.02</v>
      </c>
      <c r="Q424" s="30">
        <v>0.99</v>
      </c>
      <c r="R424" s="30">
        <v>0.78</v>
      </c>
      <c r="S424" s="30">
        <v>12.64</v>
      </c>
      <c r="T424" s="30">
        <v>9.9700000000000006</v>
      </c>
      <c r="U424" s="30">
        <v>77.34</v>
      </c>
    </row>
    <row r="425" spans="1:21" x14ac:dyDescent="0.25">
      <c r="A425" s="16" t="s">
        <v>1677</v>
      </c>
      <c r="B425" s="16" t="s">
        <v>221</v>
      </c>
      <c r="C425" s="16" t="s">
        <v>221</v>
      </c>
      <c r="D425" s="16" t="s">
        <v>8529</v>
      </c>
      <c r="E425" s="74" t="s">
        <v>1464</v>
      </c>
      <c r="F425" s="16">
        <v>19</v>
      </c>
      <c r="G425" s="16">
        <v>8</v>
      </c>
      <c r="H425" s="29">
        <v>477.29</v>
      </c>
      <c r="I425" s="29">
        <v>203.64</v>
      </c>
      <c r="J425" s="29">
        <v>15.21</v>
      </c>
      <c r="K425" s="29">
        <v>50.26</v>
      </c>
      <c r="L425" s="29">
        <v>177.04</v>
      </c>
      <c r="M425" s="29">
        <v>4.6100000000000003</v>
      </c>
      <c r="N425" s="29">
        <v>9.4</v>
      </c>
      <c r="O425" s="29">
        <v>101.69</v>
      </c>
      <c r="P425" s="29">
        <v>15.04</v>
      </c>
      <c r="Q425" s="29">
        <v>0.86</v>
      </c>
      <c r="R425" s="29">
        <v>0.69</v>
      </c>
      <c r="S425" s="29">
        <v>12.34</v>
      </c>
      <c r="T425" s="29">
        <v>9.9</v>
      </c>
      <c r="U425" s="29">
        <v>81.11</v>
      </c>
    </row>
    <row r="426" spans="1:21" x14ac:dyDescent="0.25">
      <c r="A426" s="17" t="s">
        <v>1677</v>
      </c>
      <c r="B426" s="17" t="s">
        <v>221</v>
      </c>
      <c r="C426" s="17" t="s">
        <v>221</v>
      </c>
      <c r="D426" s="17" t="s">
        <v>1716</v>
      </c>
      <c r="E426" s="73" t="s">
        <v>1490</v>
      </c>
      <c r="F426" s="17">
        <v>59</v>
      </c>
      <c r="G426" s="17">
        <v>12</v>
      </c>
      <c r="H426" s="30">
        <v>1729.26</v>
      </c>
      <c r="I426" s="30">
        <v>361.66</v>
      </c>
      <c r="J426" s="30">
        <v>16.12</v>
      </c>
      <c r="K426" s="30">
        <v>49.09</v>
      </c>
      <c r="L426" s="30">
        <v>175.79</v>
      </c>
      <c r="M426" s="30">
        <v>4.9800000000000004</v>
      </c>
      <c r="N426" s="30">
        <v>9.5299999999999994</v>
      </c>
      <c r="O426" s="30">
        <v>100.98</v>
      </c>
      <c r="P426" s="30">
        <v>14.94</v>
      </c>
      <c r="Q426" s="30">
        <v>1.0900000000000001</v>
      </c>
      <c r="R426" s="30">
        <v>0.87</v>
      </c>
      <c r="S426" s="30">
        <v>12.01</v>
      </c>
      <c r="T426" s="30">
        <v>9.65</v>
      </c>
      <c r="U426" s="30">
        <v>74.48</v>
      </c>
    </row>
    <row r="427" spans="1:21" x14ac:dyDescent="0.25">
      <c r="A427" s="16" t="s">
        <v>1677</v>
      </c>
      <c r="B427" s="16" t="s">
        <v>221</v>
      </c>
      <c r="C427" s="16" t="s">
        <v>221</v>
      </c>
      <c r="D427" s="16" t="s">
        <v>2123</v>
      </c>
      <c r="E427" s="74" t="s">
        <v>1490</v>
      </c>
      <c r="F427" s="16">
        <v>66</v>
      </c>
      <c r="G427" s="16">
        <v>19</v>
      </c>
      <c r="H427" s="29">
        <v>2112.7800000000002</v>
      </c>
      <c r="I427" s="29">
        <v>603.64</v>
      </c>
      <c r="J427" s="29">
        <v>18.48</v>
      </c>
      <c r="K427" s="29">
        <v>60.34</v>
      </c>
      <c r="L427" s="29">
        <v>173.99</v>
      </c>
      <c r="M427" s="29">
        <v>4.7300000000000004</v>
      </c>
      <c r="N427" s="29">
        <v>17.579999999999998</v>
      </c>
      <c r="O427" s="29">
        <v>120.35</v>
      </c>
      <c r="P427" s="29">
        <v>14.8</v>
      </c>
      <c r="Q427" s="29">
        <v>0.93</v>
      </c>
      <c r="R427" s="29">
        <v>0.75</v>
      </c>
      <c r="S427" s="29">
        <v>14.62</v>
      </c>
      <c r="T427" s="29">
        <v>11.78</v>
      </c>
      <c r="U427" s="29">
        <v>79.09</v>
      </c>
    </row>
    <row r="428" spans="1:21" x14ac:dyDescent="0.25">
      <c r="A428" s="17" t="s">
        <v>1677</v>
      </c>
      <c r="B428" s="17" t="s">
        <v>221</v>
      </c>
      <c r="C428" s="17" t="s">
        <v>221</v>
      </c>
      <c r="D428" s="17" t="s">
        <v>6559</v>
      </c>
      <c r="E428" s="73" t="s">
        <v>1490</v>
      </c>
      <c r="F428" s="17">
        <v>4</v>
      </c>
      <c r="G428" s="17">
        <v>2</v>
      </c>
      <c r="H428" s="30">
        <v>120.22</v>
      </c>
      <c r="I428" s="30">
        <v>51.22</v>
      </c>
      <c r="J428" s="30">
        <v>19.899999999999999</v>
      </c>
      <c r="K428" s="30">
        <v>69.569999999999993</v>
      </c>
      <c r="L428" s="30">
        <v>163.99</v>
      </c>
      <c r="M428" s="30">
        <v>4.5999999999999996</v>
      </c>
      <c r="N428" s="30">
        <v>0</v>
      </c>
      <c r="O428" s="30">
        <v>137.6</v>
      </c>
      <c r="P428" s="30">
        <v>14</v>
      </c>
      <c r="Q428" s="30">
        <v>0.75</v>
      </c>
      <c r="R428" s="30">
        <v>0.62</v>
      </c>
      <c r="S428" s="30">
        <v>16.75</v>
      </c>
      <c r="T428" s="30">
        <v>13.7</v>
      </c>
      <c r="U428" s="30">
        <v>84.2</v>
      </c>
    </row>
    <row r="429" spans="1:21" x14ac:dyDescent="0.25">
      <c r="A429" s="16" t="s">
        <v>1677</v>
      </c>
      <c r="B429" s="16" t="s">
        <v>221</v>
      </c>
      <c r="C429" s="16" t="s">
        <v>221</v>
      </c>
      <c r="D429" s="16" t="s">
        <v>6611</v>
      </c>
      <c r="E429" s="74" t="s">
        <v>1490</v>
      </c>
      <c r="F429" s="16">
        <v>30</v>
      </c>
      <c r="G429" s="16">
        <v>12</v>
      </c>
      <c r="H429" s="29">
        <v>873.49</v>
      </c>
      <c r="I429" s="29">
        <v>347.51</v>
      </c>
      <c r="J429" s="29">
        <v>17.5</v>
      </c>
      <c r="K429" s="29">
        <v>54.24</v>
      </c>
      <c r="L429" s="29">
        <v>174.08</v>
      </c>
      <c r="M429" s="29">
        <v>4.45</v>
      </c>
      <c r="N429" s="29">
        <v>11.07</v>
      </c>
      <c r="O429" s="29">
        <v>110.21</v>
      </c>
      <c r="P429" s="29">
        <v>14.8</v>
      </c>
      <c r="Q429" s="29">
        <v>1.06</v>
      </c>
      <c r="R429" s="29">
        <v>0.85</v>
      </c>
      <c r="S429" s="29">
        <v>13.19</v>
      </c>
      <c r="T429" s="29">
        <v>10.63</v>
      </c>
      <c r="U429" s="29">
        <v>75.38</v>
      </c>
    </row>
    <row r="430" spans="1:21" x14ac:dyDescent="0.25">
      <c r="A430" s="17" t="s">
        <v>1677</v>
      </c>
      <c r="B430" s="17" t="s">
        <v>221</v>
      </c>
      <c r="C430" s="17" t="s">
        <v>221</v>
      </c>
      <c r="D430" s="17" t="s">
        <v>8513</v>
      </c>
      <c r="E430" s="73" t="s">
        <v>1490</v>
      </c>
      <c r="F430" s="17">
        <v>44</v>
      </c>
      <c r="G430" s="17">
        <v>11</v>
      </c>
      <c r="H430" s="30">
        <v>1363.92</v>
      </c>
      <c r="I430" s="30">
        <v>345.16</v>
      </c>
      <c r="J430" s="30">
        <v>17.64</v>
      </c>
      <c r="K430" s="30">
        <v>56.27</v>
      </c>
      <c r="L430" s="30">
        <v>172.92</v>
      </c>
      <c r="M430" s="30">
        <v>4.8600000000000003</v>
      </c>
      <c r="N430" s="30">
        <v>10.26</v>
      </c>
      <c r="O430" s="30">
        <v>113.62</v>
      </c>
      <c r="P430" s="30">
        <v>14.71</v>
      </c>
      <c r="Q430" s="30">
        <v>0.98</v>
      </c>
      <c r="R430" s="30">
        <v>0.79</v>
      </c>
      <c r="S430" s="30">
        <v>13.68</v>
      </c>
      <c r="T430" s="30">
        <v>11.04</v>
      </c>
      <c r="U430" s="30">
        <v>77.540000000000006</v>
      </c>
    </row>
    <row r="431" spans="1:21" x14ac:dyDescent="0.25">
      <c r="A431" s="16" t="s">
        <v>1677</v>
      </c>
      <c r="B431" s="16" t="s">
        <v>221</v>
      </c>
      <c r="C431" s="16" t="s">
        <v>221</v>
      </c>
      <c r="D431" s="16" t="s">
        <v>3811</v>
      </c>
      <c r="E431" s="74" t="s">
        <v>1490</v>
      </c>
      <c r="F431" s="16">
        <v>34</v>
      </c>
      <c r="G431" s="16">
        <v>11</v>
      </c>
      <c r="H431" s="29">
        <v>1089</v>
      </c>
      <c r="I431" s="29">
        <v>342.12</v>
      </c>
      <c r="J431" s="29">
        <v>17.18</v>
      </c>
      <c r="K431" s="29">
        <v>55.12</v>
      </c>
      <c r="L431" s="29">
        <v>169.58</v>
      </c>
      <c r="M431" s="29">
        <v>4.46</v>
      </c>
      <c r="N431" s="29">
        <v>0</v>
      </c>
      <c r="O431" s="29">
        <v>112.02</v>
      </c>
      <c r="P431" s="29">
        <v>14.44</v>
      </c>
      <c r="Q431" s="29">
        <v>0.96</v>
      </c>
      <c r="R431" s="29">
        <v>0.78</v>
      </c>
      <c r="S431" s="29">
        <v>13.42</v>
      </c>
      <c r="T431" s="29">
        <v>10.89</v>
      </c>
      <c r="U431" s="29">
        <v>78.13</v>
      </c>
    </row>
    <row r="432" spans="1:21" x14ac:dyDescent="0.25">
      <c r="A432" s="17" t="s">
        <v>1677</v>
      </c>
      <c r="B432" s="17" t="s">
        <v>221</v>
      </c>
      <c r="C432" s="17" t="s">
        <v>221</v>
      </c>
      <c r="D432" s="17" t="s">
        <v>7064</v>
      </c>
      <c r="E432" s="73" t="s">
        <v>1490</v>
      </c>
      <c r="F432" s="17">
        <v>8</v>
      </c>
      <c r="G432" s="17">
        <v>6</v>
      </c>
      <c r="H432" s="30">
        <v>238.45</v>
      </c>
      <c r="I432" s="30">
        <v>175.64</v>
      </c>
      <c r="J432" s="30">
        <v>15.43</v>
      </c>
      <c r="K432" s="30">
        <v>47.27</v>
      </c>
      <c r="L432" s="30">
        <v>178.13</v>
      </c>
      <c r="M432" s="30">
        <v>4.2</v>
      </c>
      <c r="N432" s="30">
        <v>0</v>
      </c>
      <c r="O432" s="30">
        <v>97.3</v>
      </c>
      <c r="P432" s="30">
        <v>15.13</v>
      </c>
      <c r="Q432" s="30">
        <v>1.06</v>
      </c>
      <c r="R432" s="30">
        <v>0.85</v>
      </c>
      <c r="S432" s="30">
        <v>11.59</v>
      </c>
      <c r="T432" s="30">
        <v>9.2899999999999991</v>
      </c>
      <c r="U432" s="30">
        <v>75.13</v>
      </c>
    </row>
    <row r="433" spans="1:21" x14ac:dyDescent="0.25">
      <c r="A433" s="16" t="s">
        <v>1677</v>
      </c>
      <c r="B433" s="16" t="s">
        <v>221</v>
      </c>
      <c r="C433" s="16" t="s">
        <v>221</v>
      </c>
      <c r="D433" s="16" t="s">
        <v>7393</v>
      </c>
      <c r="E433" s="74" t="s">
        <v>1490</v>
      </c>
      <c r="F433" s="16">
        <v>18</v>
      </c>
      <c r="G433" s="16">
        <v>7</v>
      </c>
      <c r="H433" s="29">
        <v>539.29</v>
      </c>
      <c r="I433" s="29">
        <v>208.76</v>
      </c>
      <c r="J433" s="29">
        <v>18.59</v>
      </c>
      <c r="K433" s="29">
        <v>60.69</v>
      </c>
      <c r="L433" s="29">
        <v>178.87</v>
      </c>
      <c r="M433" s="29">
        <v>4.55</v>
      </c>
      <c r="N433" s="29">
        <v>0</v>
      </c>
      <c r="O433" s="29">
        <v>120.13</v>
      </c>
      <c r="P433" s="29">
        <v>15.19</v>
      </c>
      <c r="Q433" s="29">
        <v>0.93</v>
      </c>
      <c r="R433" s="29">
        <v>0.74</v>
      </c>
      <c r="S433" s="29">
        <v>14.69</v>
      </c>
      <c r="T433" s="29">
        <v>11.77</v>
      </c>
      <c r="U433" s="29">
        <v>79.05</v>
      </c>
    </row>
    <row r="434" spans="1:21" x14ac:dyDescent="0.25">
      <c r="A434" s="17" t="s">
        <v>1677</v>
      </c>
      <c r="B434" s="17" t="s">
        <v>221</v>
      </c>
      <c r="C434" s="17" t="s">
        <v>221</v>
      </c>
      <c r="D434" s="17" t="s">
        <v>8536</v>
      </c>
      <c r="E434" s="73" t="s">
        <v>1490</v>
      </c>
      <c r="F434" s="17">
        <v>2</v>
      </c>
      <c r="G434" s="17">
        <v>0</v>
      </c>
      <c r="H434" s="30">
        <v>66.680000000000007</v>
      </c>
      <c r="I434" s="30">
        <v>0</v>
      </c>
      <c r="J434" s="30">
        <v>0</v>
      </c>
      <c r="K434" s="30">
        <v>0</v>
      </c>
      <c r="L434" s="30">
        <v>0</v>
      </c>
      <c r="M434" s="30">
        <v>0</v>
      </c>
      <c r="N434" s="30">
        <v>0</v>
      </c>
      <c r="O434" s="30">
        <v>0</v>
      </c>
      <c r="P434" s="30">
        <v>0</v>
      </c>
      <c r="Q434" s="30">
        <v>0</v>
      </c>
      <c r="R434" s="30">
        <v>0</v>
      </c>
      <c r="S434" s="30">
        <v>0</v>
      </c>
      <c r="T434" s="30">
        <v>0</v>
      </c>
      <c r="U434" s="30">
        <v>0</v>
      </c>
    </row>
    <row r="435" spans="1:21" x14ac:dyDescent="0.25">
      <c r="A435" s="16" t="s">
        <v>1677</v>
      </c>
      <c r="B435" s="16" t="s">
        <v>221</v>
      </c>
      <c r="C435" s="16" t="s">
        <v>221</v>
      </c>
      <c r="D435" s="16" t="s">
        <v>8538</v>
      </c>
      <c r="E435" s="74" t="s">
        <v>1490</v>
      </c>
      <c r="F435" s="16">
        <v>71</v>
      </c>
      <c r="G435" s="16">
        <v>12</v>
      </c>
      <c r="H435" s="29">
        <v>1837.2</v>
      </c>
      <c r="I435" s="29">
        <v>318.48</v>
      </c>
      <c r="J435" s="29">
        <v>17.760000000000002</v>
      </c>
      <c r="K435" s="29">
        <v>56.81</v>
      </c>
      <c r="L435" s="29">
        <v>185.98</v>
      </c>
      <c r="M435" s="29">
        <v>4.51</v>
      </c>
      <c r="N435" s="29">
        <v>8.73</v>
      </c>
      <c r="O435" s="29">
        <v>112.43</v>
      </c>
      <c r="P435" s="29">
        <v>15.75</v>
      </c>
      <c r="Q435" s="29">
        <v>0.98</v>
      </c>
      <c r="R435" s="29">
        <v>0.77</v>
      </c>
      <c r="S435" s="29">
        <v>13.8</v>
      </c>
      <c r="T435" s="29">
        <v>10.94</v>
      </c>
      <c r="U435" s="29">
        <v>77.709999999999994</v>
      </c>
    </row>
    <row r="436" spans="1:21" x14ac:dyDescent="0.25">
      <c r="A436" s="17" t="s">
        <v>1677</v>
      </c>
      <c r="B436" s="17" t="s">
        <v>221</v>
      </c>
      <c r="C436" s="17" t="s">
        <v>221</v>
      </c>
      <c r="D436" s="17" t="s">
        <v>5055</v>
      </c>
      <c r="E436" s="73" t="s">
        <v>1490</v>
      </c>
      <c r="F436" s="17">
        <v>2</v>
      </c>
      <c r="G436" s="17">
        <v>2</v>
      </c>
      <c r="H436" s="30">
        <v>52.2</v>
      </c>
      <c r="I436" s="30">
        <v>52.2</v>
      </c>
      <c r="J436" s="30">
        <v>16.41</v>
      </c>
      <c r="K436" s="30">
        <v>56.55</v>
      </c>
      <c r="L436" s="30">
        <v>230.7</v>
      </c>
      <c r="M436" s="30">
        <v>4.84</v>
      </c>
      <c r="N436" s="30">
        <v>0</v>
      </c>
      <c r="O436" s="30">
        <v>103.88</v>
      </c>
      <c r="P436" s="30">
        <v>19.329999999999998</v>
      </c>
      <c r="Q436" s="30">
        <v>0.75</v>
      </c>
      <c r="R436" s="30">
        <v>0.56000000000000005</v>
      </c>
      <c r="S436" s="30">
        <v>13.81</v>
      </c>
      <c r="T436" s="30">
        <v>10.25</v>
      </c>
      <c r="U436" s="30">
        <v>84.18</v>
      </c>
    </row>
    <row r="437" spans="1:21" x14ac:dyDescent="0.25">
      <c r="A437" s="16" t="s">
        <v>1677</v>
      </c>
      <c r="B437" s="16" t="s">
        <v>221</v>
      </c>
      <c r="C437" s="16" t="s">
        <v>221</v>
      </c>
      <c r="D437" s="16" t="s">
        <v>1716</v>
      </c>
      <c r="E437" s="74" t="s">
        <v>1466</v>
      </c>
      <c r="F437" s="16">
        <v>73</v>
      </c>
      <c r="G437" s="16">
        <v>18</v>
      </c>
      <c r="H437" s="29">
        <v>2125.64</v>
      </c>
      <c r="I437" s="29">
        <v>526.1</v>
      </c>
      <c r="J437" s="29">
        <v>15.97</v>
      </c>
      <c r="K437" s="29">
        <v>48.69</v>
      </c>
      <c r="L437" s="29">
        <v>164.71</v>
      </c>
      <c r="M437" s="29">
        <v>5.09</v>
      </c>
      <c r="N437" s="29">
        <v>10.73</v>
      </c>
      <c r="O437" s="29">
        <v>101.84</v>
      </c>
      <c r="P437" s="29">
        <v>14.05</v>
      </c>
      <c r="Q437" s="29">
        <v>1.08</v>
      </c>
      <c r="R437" s="29">
        <v>0.88</v>
      </c>
      <c r="S437" s="29">
        <v>11.92</v>
      </c>
      <c r="T437" s="29">
        <v>9.73</v>
      </c>
      <c r="U437" s="29">
        <v>74.61</v>
      </c>
    </row>
    <row r="438" spans="1:21" x14ac:dyDescent="0.25">
      <c r="A438" s="17" t="s">
        <v>1677</v>
      </c>
      <c r="B438" s="17" t="s">
        <v>221</v>
      </c>
      <c r="C438" s="17" t="s">
        <v>221</v>
      </c>
      <c r="D438" s="17" t="s">
        <v>2123</v>
      </c>
      <c r="E438" s="73" t="s">
        <v>1466</v>
      </c>
      <c r="F438" s="17">
        <v>68</v>
      </c>
      <c r="G438" s="17">
        <v>13</v>
      </c>
      <c r="H438" s="30">
        <v>2189.8000000000002</v>
      </c>
      <c r="I438" s="30">
        <v>419.72</v>
      </c>
      <c r="J438" s="30">
        <v>17.940000000000001</v>
      </c>
      <c r="K438" s="30">
        <v>58.18</v>
      </c>
      <c r="L438" s="30">
        <v>173.21</v>
      </c>
      <c r="M438" s="30">
        <v>4.8499999999999996</v>
      </c>
      <c r="N438" s="30">
        <v>9.6999999999999993</v>
      </c>
      <c r="O438" s="30">
        <v>116.75</v>
      </c>
      <c r="P438" s="30">
        <v>14.73</v>
      </c>
      <c r="Q438" s="30">
        <v>0.94</v>
      </c>
      <c r="R438" s="30">
        <v>0.76</v>
      </c>
      <c r="S438" s="30">
        <v>14.12</v>
      </c>
      <c r="T438" s="30">
        <v>11.4</v>
      </c>
      <c r="U438" s="30">
        <v>78.73</v>
      </c>
    </row>
    <row r="439" spans="1:21" x14ac:dyDescent="0.25">
      <c r="A439" s="16" t="s">
        <v>1677</v>
      </c>
      <c r="B439" s="16" t="s">
        <v>221</v>
      </c>
      <c r="C439" s="16" t="s">
        <v>221</v>
      </c>
      <c r="D439" s="16" t="s">
        <v>6559</v>
      </c>
      <c r="E439" s="74" t="s">
        <v>1466</v>
      </c>
      <c r="F439" s="16">
        <v>24</v>
      </c>
      <c r="G439" s="16">
        <v>6</v>
      </c>
      <c r="H439" s="29">
        <v>766.84</v>
      </c>
      <c r="I439" s="29">
        <v>195.21</v>
      </c>
      <c r="J439" s="29">
        <v>19.95</v>
      </c>
      <c r="K439" s="29">
        <v>69.08</v>
      </c>
      <c r="L439" s="29">
        <v>172.5</v>
      </c>
      <c r="M439" s="29">
        <v>4.8600000000000003</v>
      </c>
      <c r="N439" s="29">
        <v>0</v>
      </c>
      <c r="O439" s="29">
        <v>135.21</v>
      </c>
      <c r="P439" s="29">
        <v>14.68</v>
      </c>
      <c r="Q439" s="29">
        <v>0.78</v>
      </c>
      <c r="R439" s="29">
        <v>0.63</v>
      </c>
      <c r="S439" s="29">
        <v>16.63</v>
      </c>
      <c r="T439" s="29">
        <v>13.44</v>
      </c>
      <c r="U439" s="29">
        <v>83.38</v>
      </c>
    </row>
    <row r="440" spans="1:21" x14ac:dyDescent="0.25">
      <c r="A440" s="17" t="s">
        <v>1677</v>
      </c>
      <c r="B440" s="17" t="s">
        <v>221</v>
      </c>
      <c r="C440" s="17" t="s">
        <v>221</v>
      </c>
      <c r="D440" s="17" t="s">
        <v>6611</v>
      </c>
      <c r="E440" s="73" t="s">
        <v>1466</v>
      </c>
      <c r="F440" s="17">
        <v>7</v>
      </c>
      <c r="G440" s="17">
        <v>4</v>
      </c>
      <c r="H440" s="30">
        <v>212.68</v>
      </c>
      <c r="I440" s="30">
        <v>120.16</v>
      </c>
      <c r="J440" s="30">
        <v>16.82</v>
      </c>
      <c r="K440" s="30">
        <v>45.76</v>
      </c>
      <c r="L440" s="30">
        <v>185.98</v>
      </c>
      <c r="M440" s="30">
        <v>4.21</v>
      </c>
      <c r="N440" s="30">
        <v>0</v>
      </c>
      <c r="O440" s="30">
        <v>95.08</v>
      </c>
      <c r="P440" s="30">
        <v>15.75</v>
      </c>
      <c r="Q440" s="30">
        <v>1.37</v>
      </c>
      <c r="R440" s="30">
        <v>1.08</v>
      </c>
      <c r="S440" s="30">
        <v>11.16</v>
      </c>
      <c r="T440" s="30">
        <v>8.84</v>
      </c>
      <c r="U440" s="30">
        <v>66.349999999999994</v>
      </c>
    </row>
    <row r="441" spans="1:21" x14ac:dyDescent="0.25">
      <c r="A441" s="16" t="s">
        <v>1677</v>
      </c>
      <c r="B441" s="16" t="s">
        <v>221</v>
      </c>
      <c r="C441" s="16" t="s">
        <v>221</v>
      </c>
      <c r="D441" s="16" t="s">
        <v>3811</v>
      </c>
      <c r="E441" s="74" t="s">
        <v>1466</v>
      </c>
      <c r="F441" s="16">
        <v>54</v>
      </c>
      <c r="G441" s="16">
        <v>8</v>
      </c>
      <c r="H441" s="29">
        <v>1702.28</v>
      </c>
      <c r="I441" s="29">
        <v>258.83999999999997</v>
      </c>
      <c r="J441" s="29">
        <v>16.48</v>
      </c>
      <c r="K441" s="29">
        <v>51.39</v>
      </c>
      <c r="L441" s="29">
        <v>169.72</v>
      </c>
      <c r="M441" s="29">
        <v>4.3099999999999996</v>
      </c>
      <c r="N441" s="29">
        <v>13.67</v>
      </c>
      <c r="O441" s="29">
        <v>105.69</v>
      </c>
      <c r="P441" s="29">
        <v>14.45</v>
      </c>
      <c r="Q441" s="29">
        <v>1.03</v>
      </c>
      <c r="R441" s="29">
        <v>0.83</v>
      </c>
      <c r="S441" s="29">
        <v>12.55</v>
      </c>
      <c r="T441" s="29">
        <v>10.18</v>
      </c>
      <c r="U441" s="29">
        <v>76.150000000000006</v>
      </c>
    </row>
    <row r="442" spans="1:21" x14ac:dyDescent="0.25">
      <c r="A442" s="17" t="s">
        <v>1677</v>
      </c>
      <c r="B442" s="17" t="s">
        <v>221</v>
      </c>
      <c r="C442" s="17" t="s">
        <v>221</v>
      </c>
      <c r="D442" s="17" t="s">
        <v>7064</v>
      </c>
      <c r="E442" s="73" t="s">
        <v>1466</v>
      </c>
      <c r="F442" s="17">
        <v>49</v>
      </c>
      <c r="G442" s="17">
        <v>8</v>
      </c>
      <c r="H442" s="30">
        <v>1324.62</v>
      </c>
      <c r="I442" s="30">
        <v>216.2</v>
      </c>
      <c r="J442" s="30">
        <v>14.24</v>
      </c>
      <c r="K442" s="30">
        <v>38.450000000000003</v>
      </c>
      <c r="L442" s="30">
        <v>185.66</v>
      </c>
      <c r="M442" s="30">
        <v>3.99</v>
      </c>
      <c r="N442" s="30">
        <v>13.56</v>
      </c>
      <c r="O442" s="30">
        <v>82.22</v>
      </c>
      <c r="P442" s="30">
        <v>15.73</v>
      </c>
      <c r="Q442" s="30">
        <v>1.36</v>
      </c>
      <c r="R442" s="30">
        <v>1.08</v>
      </c>
      <c r="S442" s="30">
        <v>9.48</v>
      </c>
      <c r="T442" s="30">
        <v>7.51</v>
      </c>
      <c r="U442" s="30">
        <v>66.540000000000006</v>
      </c>
    </row>
    <row r="443" spans="1:21" x14ac:dyDescent="0.25">
      <c r="A443" s="16" t="s">
        <v>1677</v>
      </c>
      <c r="B443" s="16" t="s">
        <v>221</v>
      </c>
      <c r="C443" s="16" t="s">
        <v>221</v>
      </c>
      <c r="D443" s="16" t="s">
        <v>7393</v>
      </c>
      <c r="E443" s="74" t="s">
        <v>1466</v>
      </c>
      <c r="F443" s="16">
        <v>14</v>
      </c>
      <c r="G443" s="16">
        <v>4</v>
      </c>
      <c r="H443" s="29">
        <v>380.78</v>
      </c>
      <c r="I443" s="29">
        <v>105.33</v>
      </c>
      <c r="J443" s="29">
        <v>18.23</v>
      </c>
      <c r="K443" s="29">
        <v>43.17</v>
      </c>
      <c r="L443" s="29">
        <v>186.82</v>
      </c>
      <c r="M443" s="29">
        <v>4.21</v>
      </c>
      <c r="N443" s="29">
        <v>0</v>
      </c>
      <c r="O443" s="29">
        <v>91.91</v>
      </c>
      <c r="P443" s="29">
        <v>15.82</v>
      </c>
      <c r="Q443" s="29">
        <v>1.67</v>
      </c>
      <c r="R443" s="29">
        <v>1.32</v>
      </c>
      <c r="S443" s="29">
        <v>10.47</v>
      </c>
      <c r="T443" s="29">
        <v>8.2899999999999991</v>
      </c>
      <c r="U443" s="29">
        <v>57.42</v>
      </c>
    </row>
    <row r="444" spans="1:21" x14ac:dyDescent="0.25">
      <c r="A444" s="17" t="s">
        <v>1677</v>
      </c>
      <c r="B444" s="17" t="s">
        <v>221</v>
      </c>
      <c r="C444" s="17" t="s">
        <v>221</v>
      </c>
      <c r="D444" s="17" t="s">
        <v>8538</v>
      </c>
      <c r="E444" s="73" t="s">
        <v>1466</v>
      </c>
      <c r="F444" s="17">
        <v>85</v>
      </c>
      <c r="G444" s="17">
        <v>10</v>
      </c>
      <c r="H444" s="30">
        <v>2230.6999999999998</v>
      </c>
      <c r="I444" s="30">
        <v>265.82</v>
      </c>
      <c r="J444" s="30">
        <v>16.87</v>
      </c>
      <c r="K444" s="30">
        <v>54.98</v>
      </c>
      <c r="L444" s="30">
        <v>195.98</v>
      </c>
      <c r="M444" s="30">
        <v>4.43</v>
      </c>
      <c r="N444" s="30">
        <v>8.49</v>
      </c>
      <c r="O444" s="30">
        <v>107.4</v>
      </c>
      <c r="P444" s="30">
        <v>16.55</v>
      </c>
      <c r="Q444" s="30">
        <v>0.92</v>
      </c>
      <c r="R444" s="30">
        <v>0.72</v>
      </c>
      <c r="S444" s="30">
        <v>13.41</v>
      </c>
      <c r="T444" s="30">
        <v>10.47</v>
      </c>
      <c r="U444" s="30">
        <v>79.459999999999994</v>
      </c>
    </row>
    <row r="445" spans="1:21" x14ac:dyDescent="0.25">
      <c r="A445" s="16" t="s">
        <v>1677</v>
      </c>
      <c r="B445" s="16" t="s">
        <v>221</v>
      </c>
      <c r="C445" s="16" t="s">
        <v>221</v>
      </c>
      <c r="D445" s="16" t="s">
        <v>8068</v>
      </c>
      <c r="E445" s="74" t="s">
        <v>1466</v>
      </c>
      <c r="F445" s="16">
        <v>24</v>
      </c>
      <c r="G445" s="16">
        <v>8</v>
      </c>
      <c r="H445" s="29">
        <v>712.2</v>
      </c>
      <c r="I445" s="29">
        <v>245.31</v>
      </c>
      <c r="J445" s="29">
        <v>17.59</v>
      </c>
      <c r="K445" s="29">
        <v>58.77</v>
      </c>
      <c r="L445" s="29">
        <v>168.72</v>
      </c>
      <c r="M445" s="29">
        <v>4.7</v>
      </c>
      <c r="N445" s="29">
        <v>0</v>
      </c>
      <c r="O445" s="29">
        <v>118.14</v>
      </c>
      <c r="P445" s="29">
        <v>14.37</v>
      </c>
      <c r="Q445" s="29">
        <v>0.85</v>
      </c>
      <c r="R445" s="29">
        <v>0.69</v>
      </c>
      <c r="S445" s="29">
        <v>14.29</v>
      </c>
      <c r="T445" s="29">
        <v>11.61</v>
      </c>
      <c r="U445" s="29">
        <v>81.23</v>
      </c>
    </row>
    <row r="446" spans="1:21" x14ac:dyDescent="0.25">
      <c r="A446" s="17" t="s">
        <v>1677</v>
      </c>
      <c r="B446" s="17" t="s">
        <v>221</v>
      </c>
      <c r="C446" s="17" t="s">
        <v>221</v>
      </c>
      <c r="D446" s="17" t="s">
        <v>8539</v>
      </c>
      <c r="E446" s="73" t="s">
        <v>1466</v>
      </c>
      <c r="F446" s="17">
        <v>2</v>
      </c>
      <c r="G446" s="17">
        <v>2</v>
      </c>
      <c r="H446" s="30">
        <v>63.38</v>
      </c>
      <c r="I446" s="30">
        <v>63.38</v>
      </c>
      <c r="J446" s="30">
        <v>17.37</v>
      </c>
      <c r="K446" s="30">
        <v>59.93</v>
      </c>
      <c r="L446" s="30">
        <v>194.25</v>
      </c>
      <c r="M446" s="30">
        <v>4.63</v>
      </c>
      <c r="N446" s="30">
        <v>0</v>
      </c>
      <c r="O446" s="30">
        <v>115.45</v>
      </c>
      <c r="P446" s="30">
        <v>16.420000000000002</v>
      </c>
      <c r="Q446" s="30">
        <v>0.76</v>
      </c>
      <c r="R446" s="30">
        <v>0.6</v>
      </c>
      <c r="S446" s="30">
        <v>14.58</v>
      </c>
      <c r="T446" s="30">
        <v>11.42</v>
      </c>
      <c r="U446" s="30">
        <v>83.96</v>
      </c>
    </row>
    <row r="447" spans="1:21" x14ac:dyDescent="0.25">
      <c r="A447" s="16" t="s">
        <v>1677</v>
      </c>
      <c r="B447" s="16" t="s">
        <v>221</v>
      </c>
      <c r="C447" s="16" t="s">
        <v>221</v>
      </c>
      <c r="D447" s="16" t="s">
        <v>1716</v>
      </c>
      <c r="E447" s="74" t="s">
        <v>1600</v>
      </c>
      <c r="F447" s="16">
        <v>79</v>
      </c>
      <c r="G447" s="16">
        <v>15</v>
      </c>
      <c r="H447" s="29">
        <v>2277.86</v>
      </c>
      <c r="I447" s="29">
        <v>431.89</v>
      </c>
      <c r="J447" s="29">
        <v>16.22</v>
      </c>
      <c r="K447" s="29">
        <v>50.25</v>
      </c>
      <c r="L447" s="29">
        <v>179.86</v>
      </c>
      <c r="M447" s="29">
        <v>5.12</v>
      </c>
      <c r="N447" s="29">
        <v>8.86</v>
      </c>
      <c r="O447" s="29">
        <v>102.23</v>
      </c>
      <c r="P447" s="29">
        <v>15.26</v>
      </c>
      <c r="Q447" s="29">
        <v>1.04</v>
      </c>
      <c r="R447" s="29">
        <v>0.83</v>
      </c>
      <c r="S447" s="29">
        <v>12.28</v>
      </c>
      <c r="T447" s="29">
        <v>9.82</v>
      </c>
      <c r="U447" s="29">
        <v>75.739999999999995</v>
      </c>
    </row>
    <row r="448" spans="1:21" x14ac:dyDescent="0.25">
      <c r="A448" s="17" t="s">
        <v>1677</v>
      </c>
      <c r="B448" s="17" t="s">
        <v>221</v>
      </c>
      <c r="C448" s="17" t="s">
        <v>221</v>
      </c>
      <c r="D448" s="17" t="s">
        <v>2123</v>
      </c>
      <c r="E448" s="73" t="s">
        <v>1600</v>
      </c>
      <c r="F448" s="17">
        <v>110</v>
      </c>
      <c r="G448" s="17">
        <v>22</v>
      </c>
      <c r="H448" s="30">
        <v>3414.2</v>
      </c>
      <c r="I448" s="30">
        <v>693.38</v>
      </c>
      <c r="J448" s="30">
        <v>17.77</v>
      </c>
      <c r="K448" s="30">
        <v>57.95</v>
      </c>
      <c r="L448" s="30">
        <v>167.22</v>
      </c>
      <c r="M448" s="30">
        <v>4.79</v>
      </c>
      <c r="N448" s="30">
        <v>13.82</v>
      </c>
      <c r="O448" s="30">
        <v>117.26</v>
      </c>
      <c r="P448" s="30">
        <v>14.25</v>
      </c>
      <c r="Q448" s="30">
        <v>0.92</v>
      </c>
      <c r="R448" s="30">
        <v>0.75</v>
      </c>
      <c r="S448" s="30">
        <v>14.08</v>
      </c>
      <c r="T448" s="30">
        <v>11.46</v>
      </c>
      <c r="U448" s="30">
        <v>79.23</v>
      </c>
    </row>
    <row r="449" spans="1:21" x14ac:dyDescent="0.25">
      <c r="A449" s="16" t="s">
        <v>1677</v>
      </c>
      <c r="B449" s="16" t="s">
        <v>221</v>
      </c>
      <c r="C449" s="16" t="s">
        <v>221</v>
      </c>
      <c r="D449" s="16" t="s">
        <v>6559</v>
      </c>
      <c r="E449" s="74" t="s">
        <v>1600</v>
      </c>
      <c r="F449" s="16">
        <v>12</v>
      </c>
      <c r="G449" s="16">
        <v>5</v>
      </c>
      <c r="H449" s="29">
        <v>357.9</v>
      </c>
      <c r="I449" s="29">
        <v>147.30000000000001</v>
      </c>
      <c r="J449" s="29">
        <v>18.75</v>
      </c>
      <c r="K449" s="29">
        <v>58.72</v>
      </c>
      <c r="L449" s="29">
        <v>168.46</v>
      </c>
      <c r="M449" s="29">
        <v>4.9000000000000004</v>
      </c>
      <c r="N449" s="29">
        <v>9</v>
      </c>
      <c r="O449" s="29">
        <v>118.95</v>
      </c>
      <c r="P449" s="29">
        <v>14.35</v>
      </c>
      <c r="Q449" s="29">
        <v>1.04</v>
      </c>
      <c r="R449" s="29">
        <v>0.85</v>
      </c>
      <c r="S449" s="29">
        <v>14.21</v>
      </c>
      <c r="T449" s="29">
        <v>11.55</v>
      </c>
      <c r="U449" s="29">
        <v>75.78</v>
      </c>
    </row>
    <row r="450" spans="1:21" x14ac:dyDescent="0.25">
      <c r="A450" s="17" t="s">
        <v>1677</v>
      </c>
      <c r="B450" s="17" t="s">
        <v>221</v>
      </c>
      <c r="C450" s="17" t="s">
        <v>221</v>
      </c>
      <c r="D450" s="17" t="s">
        <v>3580</v>
      </c>
      <c r="E450" s="73" t="s">
        <v>1600</v>
      </c>
      <c r="F450" s="17">
        <v>22</v>
      </c>
      <c r="G450" s="17">
        <v>7</v>
      </c>
      <c r="H450" s="30">
        <v>640.91999999999996</v>
      </c>
      <c r="I450" s="30">
        <v>202.11</v>
      </c>
      <c r="J450" s="30">
        <v>18.11</v>
      </c>
      <c r="K450" s="30">
        <v>60.67</v>
      </c>
      <c r="L450" s="30">
        <v>178.61</v>
      </c>
      <c r="M450" s="30">
        <v>4.62</v>
      </c>
      <c r="N450" s="30">
        <v>0</v>
      </c>
      <c r="O450" s="30">
        <v>119.8</v>
      </c>
      <c r="P450" s="30">
        <v>15.16</v>
      </c>
      <c r="Q450" s="30">
        <v>0.85</v>
      </c>
      <c r="R450" s="30">
        <v>0.68</v>
      </c>
      <c r="S450" s="30">
        <v>14.72</v>
      </c>
      <c r="T450" s="30">
        <v>11.79</v>
      </c>
      <c r="U450" s="30">
        <v>81.27</v>
      </c>
    </row>
    <row r="451" spans="1:21" x14ac:dyDescent="0.25">
      <c r="A451" s="16" t="s">
        <v>1677</v>
      </c>
      <c r="B451" s="16" t="s">
        <v>221</v>
      </c>
      <c r="C451" s="16" t="s">
        <v>221</v>
      </c>
      <c r="D451" s="16" t="s">
        <v>7064</v>
      </c>
      <c r="E451" s="74" t="s">
        <v>1600</v>
      </c>
      <c r="F451" s="16">
        <v>48</v>
      </c>
      <c r="G451" s="16">
        <v>12</v>
      </c>
      <c r="H451" s="29">
        <v>1271.92</v>
      </c>
      <c r="I451" s="29">
        <v>301.5</v>
      </c>
      <c r="J451" s="29">
        <v>15.34</v>
      </c>
      <c r="K451" s="29">
        <v>44.16</v>
      </c>
      <c r="L451" s="29">
        <v>173.52</v>
      </c>
      <c r="M451" s="29">
        <v>4.38</v>
      </c>
      <c r="N451" s="29">
        <v>11.57</v>
      </c>
      <c r="O451" s="29">
        <v>93.18</v>
      </c>
      <c r="P451" s="29">
        <v>14.76</v>
      </c>
      <c r="Q451" s="29">
        <v>1.22</v>
      </c>
      <c r="R451" s="29">
        <v>0.98</v>
      </c>
      <c r="S451" s="29">
        <v>10.83</v>
      </c>
      <c r="T451" s="29">
        <v>8.74</v>
      </c>
      <c r="U451" s="29">
        <v>70.63</v>
      </c>
    </row>
    <row r="452" spans="1:21" x14ac:dyDescent="0.25">
      <c r="A452" s="17" t="s">
        <v>1677</v>
      </c>
      <c r="B452" s="17" t="s">
        <v>221</v>
      </c>
      <c r="C452" s="17" t="s">
        <v>221</v>
      </c>
      <c r="D452" s="17" t="s">
        <v>8538</v>
      </c>
      <c r="E452" s="73" t="s">
        <v>1600</v>
      </c>
      <c r="F452" s="17">
        <v>82</v>
      </c>
      <c r="G452" s="17">
        <v>15</v>
      </c>
      <c r="H452" s="30">
        <v>2123.54</v>
      </c>
      <c r="I452" s="30">
        <v>385.99</v>
      </c>
      <c r="J452" s="30">
        <v>17.55</v>
      </c>
      <c r="K452" s="30">
        <v>55.97</v>
      </c>
      <c r="L452" s="30">
        <v>171.56</v>
      </c>
      <c r="M452" s="30">
        <v>4.67</v>
      </c>
      <c r="N452" s="30">
        <v>18.07</v>
      </c>
      <c r="O452" s="30">
        <v>113.31</v>
      </c>
      <c r="P452" s="30">
        <v>14.6</v>
      </c>
      <c r="Q452" s="30">
        <v>0.98</v>
      </c>
      <c r="R452" s="30">
        <v>0.79</v>
      </c>
      <c r="S452" s="30">
        <v>13.61</v>
      </c>
      <c r="T452" s="30">
        <v>11.01</v>
      </c>
      <c r="U452" s="30">
        <v>77.55</v>
      </c>
    </row>
    <row r="453" spans="1:21" x14ac:dyDescent="0.25">
      <c r="A453" s="16" t="s">
        <v>1677</v>
      </c>
      <c r="B453" s="16" t="s">
        <v>221</v>
      </c>
      <c r="C453" s="16" t="s">
        <v>221</v>
      </c>
      <c r="D453" s="16" t="s">
        <v>7943</v>
      </c>
      <c r="E453" s="74" t="s">
        <v>1600</v>
      </c>
      <c r="F453" s="16">
        <v>12</v>
      </c>
      <c r="G453" s="16">
        <v>4</v>
      </c>
      <c r="H453" s="29">
        <v>324.7</v>
      </c>
      <c r="I453" s="29">
        <v>107.65</v>
      </c>
      <c r="J453" s="29">
        <v>18.86</v>
      </c>
      <c r="K453" s="29">
        <v>58.44</v>
      </c>
      <c r="L453" s="29">
        <v>150.86000000000001</v>
      </c>
      <c r="M453" s="29">
        <v>4.4400000000000004</v>
      </c>
      <c r="N453" s="29">
        <v>0</v>
      </c>
      <c r="O453" s="29">
        <v>121.56</v>
      </c>
      <c r="P453" s="29">
        <v>12.94</v>
      </c>
      <c r="Q453" s="29">
        <v>1.07</v>
      </c>
      <c r="R453" s="29">
        <v>0.89</v>
      </c>
      <c r="S453" s="29">
        <v>14.13</v>
      </c>
      <c r="T453" s="29">
        <v>11.77</v>
      </c>
      <c r="U453" s="29">
        <v>74.94</v>
      </c>
    </row>
    <row r="454" spans="1:21" x14ac:dyDescent="0.25">
      <c r="A454" s="17" t="s">
        <v>1677</v>
      </c>
      <c r="B454" s="17" t="s">
        <v>221</v>
      </c>
      <c r="C454" s="17" t="s">
        <v>221</v>
      </c>
      <c r="D454" s="17" t="s">
        <v>8068</v>
      </c>
      <c r="E454" s="73" t="s">
        <v>1600</v>
      </c>
      <c r="F454" s="17">
        <v>6</v>
      </c>
      <c r="G454" s="17">
        <v>3</v>
      </c>
      <c r="H454" s="30">
        <v>171.62</v>
      </c>
      <c r="I454" s="30">
        <v>82.21</v>
      </c>
      <c r="J454" s="30">
        <v>18.64</v>
      </c>
      <c r="K454" s="30">
        <v>60.48</v>
      </c>
      <c r="L454" s="30">
        <v>184.61</v>
      </c>
      <c r="M454" s="30">
        <v>4.82</v>
      </c>
      <c r="N454" s="30">
        <v>0</v>
      </c>
      <c r="O454" s="30">
        <v>118.86</v>
      </c>
      <c r="P454" s="30">
        <v>15.64</v>
      </c>
      <c r="Q454" s="30">
        <v>0.95</v>
      </c>
      <c r="R454" s="30">
        <v>0.75</v>
      </c>
      <c r="S454" s="30">
        <v>14.64</v>
      </c>
      <c r="T454" s="30">
        <v>11.63</v>
      </c>
      <c r="U454" s="30">
        <v>78.55</v>
      </c>
    </row>
    <row r="455" spans="1:21" x14ac:dyDescent="0.25">
      <c r="A455" s="16" t="s">
        <v>1677</v>
      </c>
      <c r="B455" s="16" t="s">
        <v>221</v>
      </c>
      <c r="C455" s="16" t="s">
        <v>221</v>
      </c>
      <c r="D455" s="16" t="s">
        <v>8539</v>
      </c>
      <c r="E455" s="74" t="s">
        <v>1600</v>
      </c>
      <c r="F455" s="16">
        <v>78</v>
      </c>
      <c r="G455" s="16">
        <v>16</v>
      </c>
      <c r="H455" s="29">
        <v>2442.2600000000002</v>
      </c>
      <c r="I455" s="29">
        <v>494.29</v>
      </c>
      <c r="J455" s="29">
        <v>18.329999999999998</v>
      </c>
      <c r="K455" s="29">
        <v>61.11</v>
      </c>
      <c r="L455" s="29">
        <v>170.6</v>
      </c>
      <c r="M455" s="29">
        <v>4.7300000000000004</v>
      </c>
      <c r="N455" s="29">
        <v>0</v>
      </c>
      <c r="O455" s="29">
        <v>122.02</v>
      </c>
      <c r="P455" s="29">
        <v>14.52</v>
      </c>
      <c r="Q455" s="29">
        <v>0.87</v>
      </c>
      <c r="R455" s="29">
        <v>0.7</v>
      </c>
      <c r="S455" s="29">
        <v>14.81</v>
      </c>
      <c r="T455" s="29">
        <v>12</v>
      </c>
      <c r="U455" s="29">
        <v>80.81</v>
      </c>
    </row>
    <row r="456" spans="1:21" x14ac:dyDescent="0.25">
      <c r="A456" s="17" t="s">
        <v>1677</v>
      </c>
      <c r="B456" s="17" t="s">
        <v>221</v>
      </c>
      <c r="C456" s="17" t="s">
        <v>221</v>
      </c>
      <c r="D456" s="17" t="s">
        <v>1716</v>
      </c>
      <c r="E456" s="73" t="s">
        <v>1521</v>
      </c>
      <c r="F456" s="17">
        <v>55</v>
      </c>
      <c r="G456" s="17">
        <v>16</v>
      </c>
      <c r="H456" s="30">
        <v>1542.62</v>
      </c>
      <c r="I456" s="30">
        <v>442.79</v>
      </c>
      <c r="J456" s="30">
        <v>15.95</v>
      </c>
      <c r="K456" s="30">
        <v>51.36</v>
      </c>
      <c r="L456" s="30">
        <v>180.97</v>
      </c>
      <c r="M456" s="30">
        <v>4.87</v>
      </c>
      <c r="N456" s="30">
        <v>10.69</v>
      </c>
      <c r="O456" s="30">
        <v>103.49</v>
      </c>
      <c r="P456" s="30">
        <v>15.35</v>
      </c>
      <c r="Q456" s="30">
        <v>0.94</v>
      </c>
      <c r="R456" s="30">
        <v>0.75</v>
      </c>
      <c r="S456" s="30">
        <v>12.57</v>
      </c>
      <c r="T456" s="30">
        <v>10.029999999999999</v>
      </c>
      <c r="U456" s="30">
        <v>78.81</v>
      </c>
    </row>
    <row r="457" spans="1:21" x14ac:dyDescent="0.25">
      <c r="A457" s="16" t="s">
        <v>1677</v>
      </c>
      <c r="B457" s="16" t="s">
        <v>221</v>
      </c>
      <c r="C457" s="16" t="s">
        <v>221</v>
      </c>
      <c r="D457" s="16" t="s">
        <v>2123</v>
      </c>
      <c r="E457" s="74" t="s">
        <v>1521</v>
      </c>
      <c r="F457" s="16">
        <v>78</v>
      </c>
      <c r="G457" s="16">
        <v>21</v>
      </c>
      <c r="H457" s="29">
        <v>2528.12</v>
      </c>
      <c r="I457" s="29">
        <v>660.64</v>
      </c>
      <c r="J457" s="29">
        <v>18.32</v>
      </c>
      <c r="K457" s="29">
        <v>61.85</v>
      </c>
      <c r="L457" s="29">
        <v>172.85</v>
      </c>
      <c r="M457" s="29">
        <v>4.72</v>
      </c>
      <c r="N457" s="29">
        <v>7.57</v>
      </c>
      <c r="O457" s="29">
        <v>122.77</v>
      </c>
      <c r="P457" s="29">
        <v>14.7</v>
      </c>
      <c r="Q457" s="29">
        <v>0.83</v>
      </c>
      <c r="R457" s="29">
        <v>0.67</v>
      </c>
      <c r="S457" s="29">
        <v>14.99</v>
      </c>
      <c r="T457" s="29">
        <v>12.11</v>
      </c>
      <c r="U457" s="29">
        <v>81.84</v>
      </c>
    </row>
    <row r="458" spans="1:21" x14ac:dyDescent="0.25">
      <c r="A458" s="17" t="s">
        <v>1677</v>
      </c>
      <c r="B458" s="17" t="s">
        <v>221</v>
      </c>
      <c r="C458" s="17" t="s">
        <v>221</v>
      </c>
      <c r="D458" s="17" t="s">
        <v>2780</v>
      </c>
      <c r="E458" s="73" t="s">
        <v>1521</v>
      </c>
      <c r="F458" s="17">
        <v>36</v>
      </c>
      <c r="G458" s="17">
        <v>14</v>
      </c>
      <c r="H458" s="30">
        <v>1066.98</v>
      </c>
      <c r="I458" s="30">
        <v>428.24</v>
      </c>
      <c r="J458" s="30">
        <v>17.829999999999998</v>
      </c>
      <c r="K458" s="30">
        <v>60.81</v>
      </c>
      <c r="L458" s="30">
        <v>160.08000000000001</v>
      </c>
      <c r="M458" s="30">
        <v>4.8899999999999997</v>
      </c>
      <c r="N458" s="30">
        <v>0</v>
      </c>
      <c r="O458" s="30">
        <v>122.99</v>
      </c>
      <c r="P458" s="30">
        <v>13.68</v>
      </c>
      <c r="Q458" s="30">
        <v>0.8</v>
      </c>
      <c r="R458" s="30">
        <v>0.66</v>
      </c>
      <c r="S458" s="30">
        <v>14.77</v>
      </c>
      <c r="T458" s="30">
        <v>12.14</v>
      </c>
      <c r="U458" s="30">
        <v>82.84</v>
      </c>
    </row>
    <row r="459" spans="1:21" x14ac:dyDescent="0.25">
      <c r="A459" s="16" t="s">
        <v>1677</v>
      </c>
      <c r="B459" s="16" t="s">
        <v>221</v>
      </c>
      <c r="C459" s="16" t="s">
        <v>221</v>
      </c>
      <c r="D459" s="16" t="s">
        <v>6611</v>
      </c>
      <c r="E459" s="74" t="s">
        <v>1521</v>
      </c>
      <c r="F459" s="16">
        <v>25</v>
      </c>
      <c r="G459" s="16">
        <v>11</v>
      </c>
      <c r="H459" s="29">
        <v>800.71</v>
      </c>
      <c r="I459" s="29">
        <v>361.29</v>
      </c>
      <c r="J459" s="29">
        <v>19.07</v>
      </c>
      <c r="K459" s="29">
        <v>58.74</v>
      </c>
      <c r="L459" s="29">
        <v>169.9</v>
      </c>
      <c r="M459" s="29">
        <v>4.92</v>
      </c>
      <c r="N459" s="29">
        <v>0</v>
      </c>
      <c r="O459" s="29">
        <v>118.94</v>
      </c>
      <c r="P459" s="29">
        <v>14.47</v>
      </c>
      <c r="Q459" s="29">
        <v>1.0900000000000001</v>
      </c>
      <c r="R459" s="29">
        <v>0.88</v>
      </c>
      <c r="S459" s="29">
        <v>14.19</v>
      </c>
      <c r="T459" s="29">
        <v>11.51</v>
      </c>
      <c r="U459" s="29">
        <v>74.44</v>
      </c>
    </row>
    <row r="460" spans="1:21" x14ac:dyDescent="0.25">
      <c r="A460" s="17" t="s">
        <v>1677</v>
      </c>
      <c r="B460" s="17" t="s">
        <v>221</v>
      </c>
      <c r="C460" s="17" t="s">
        <v>221</v>
      </c>
      <c r="D460" s="17" t="s">
        <v>8513</v>
      </c>
      <c r="E460" s="73" t="s">
        <v>1521</v>
      </c>
      <c r="F460" s="17">
        <v>2</v>
      </c>
      <c r="G460" s="17">
        <v>2</v>
      </c>
      <c r="H460" s="30">
        <v>58.35</v>
      </c>
      <c r="I460" s="30">
        <v>58.35</v>
      </c>
      <c r="J460" s="30">
        <v>18.09</v>
      </c>
      <c r="K460" s="30">
        <v>57.51</v>
      </c>
      <c r="L460" s="30">
        <v>185.71</v>
      </c>
      <c r="M460" s="30">
        <v>4.38</v>
      </c>
      <c r="N460" s="30">
        <v>0</v>
      </c>
      <c r="O460" s="30">
        <v>113.77</v>
      </c>
      <c r="P460" s="30">
        <v>15.73</v>
      </c>
      <c r="Q460" s="30">
        <v>1</v>
      </c>
      <c r="R460" s="30">
        <v>0.79</v>
      </c>
      <c r="S460" s="30">
        <v>13.95</v>
      </c>
      <c r="T460" s="30">
        <v>11.06</v>
      </c>
      <c r="U460" s="30">
        <v>77.13</v>
      </c>
    </row>
    <row r="461" spans="1:21" x14ac:dyDescent="0.25">
      <c r="A461" s="16" t="s">
        <v>1677</v>
      </c>
      <c r="B461" s="16" t="s">
        <v>221</v>
      </c>
      <c r="C461" s="16" t="s">
        <v>221</v>
      </c>
      <c r="D461" s="16" t="s">
        <v>3580</v>
      </c>
      <c r="E461" s="74" t="s">
        <v>1521</v>
      </c>
      <c r="F461" s="16">
        <v>40</v>
      </c>
      <c r="G461" s="16">
        <v>14</v>
      </c>
      <c r="H461" s="29">
        <v>1216.03</v>
      </c>
      <c r="I461" s="29">
        <v>414.12</v>
      </c>
      <c r="J461" s="29">
        <v>17.2</v>
      </c>
      <c r="K461" s="29">
        <v>56.07</v>
      </c>
      <c r="L461" s="29">
        <v>177.68</v>
      </c>
      <c r="M461" s="29">
        <v>4.4800000000000004</v>
      </c>
      <c r="N461" s="29">
        <v>7.79</v>
      </c>
      <c r="O461" s="29">
        <v>112.2</v>
      </c>
      <c r="P461" s="29">
        <v>15.09</v>
      </c>
      <c r="Q461" s="29">
        <v>0.92</v>
      </c>
      <c r="R461" s="29">
        <v>0.74</v>
      </c>
      <c r="S461" s="29">
        <v>13.65</v>
      </c>
      <c r="T461" s="29">
        <v>10.95</v>
      </c>
      <c r="U461" s="29">
        <v>79.38</v>
      </c>
    </row>
    <row r="462" spans="1:21" x14ac:dyDescent="0.25">
      <c r="A462" s="17" t="s">
        <v>1677</v>
      </c>
      <c r="B462" s="17" t="s">
        <v>221</v>
      </c>
      <c r="C462" s="17" t="s">
        <v>221</v>
      </c>
      <c r="D462" s="17" t="s">
        <v>7064</v>
      </c>
      <c r="E462" s="73" t="s">
        <v>1521</v>
      </c>
      <c r="F462" s="17">
        <v>21</v>
      </c>
      <c r="G462" s="17">
        <v>8</v>
      </c>
      <c r="H462" s="30">
        <v>534.89</v>
      </c>
      <c r="I462" s="30">
        <v>203.8</v>
      </c>
      <c r="J462" s="30">
        <v>16.71</v>
      </c>
      <c r="K462" s="30">
        <v>51.39</v>
      </c>
      <c r="L462" s="30">
        <v>199.12</v>
      </c>
      <c r="M462" s="30">
        <v>4.3</v>
      </c>
      <c r="N462" s="30">
        <v>15.1</v>
      </c>
      <c r="O462" s="30">
        <v>101.5</v>
      </c>
      <c r="P462" s="30">
        <v>16.809999999999999</v>
      </c>
      <c r="Q462" s="30">
        <v>1.07</v>
      </c>
      <c r="R462" s="30">
        <v>0.83</v>
      </c>
      <c r="S462" s="30">
        <v>12.54</v>
      </c>
      <c r="T462" s="30">
        <v>9.75</v>
      </c>
      <c r="U462" s="30">
        <v>75.040000000000006</v>
      </c>
    </row>
    <row r="463" spans="1:21" x14ac:dyDescent="0.25">
      <c r="A463" s="16" t="s">
        <v>1677</v>
      </c>
      <c r="B463" s="16" t="s">
        <v>221</v>
      </c>
      <c r="C463" s="16" t="s">
        <v>221</v>
      </c>
      <c r="D463" s="16" t="s">
        <v>8538</v>
      </c>
      <c r="E463" s="74" t="s">
        <v>1521</v>
      </c>
      <c r="F463" s="16">
        <v>77</v>
      </c>
      <c r="G463" s="16">
        <v>19</v>
      </c>
      <c r="H463" s="29">
        <v>2104.7399999999998</v>
      </c>
      <c r="I463" s="29">
        <v>510.15</v>
      </c>
      <c r="J463" s="29">
        <v>17.440000000000001</v>
      </c>
      <c r="K463" s="29">
        <v>50.63</v>
      </c>
      <c r="L463" s="29">
        <v>189.78</v>
      </c>
      <c r="M463" s="29">
        <v>4.29</v>
      </c>
      <c r="N463" s="29">
        <v>16.32</v>
      </c>
      <c r="O463" s="29">
        <v>102.29</v>
      </c>
      <c r="P463" s="29">
        <v>16.059999999999999</v>
      </c>
      <c r="Q463" s="29">
        <v>1.22</v>
      </c>
      <c r="R463" s="29">
        <v>0.96</v>
      </c>
      <c r="S463" s="29">
        <v>12.32</v>
      </c>
      <c r="T463" s="29">
        <v>9.7100000000000009</v>
      </c>
      <c r="U463" s="29">
        <v>70.62</v>
      </c>
    </row>
    <row r="464" spans="1:21" x14ac:dyDescent="0.25">
      <c r="A464" s="17" t="s">
        <v>1677</v>
      </c>
      <c r="B464" s="17" t="s">
        <v>221</v>
      </c>
      <c r="C464" s="17" t="s">
        <v>221</v>
      </c>
      <c r="D464" s="17" t="s">
        <v>7943</v>
      </c>
      <c r="E464" s="73" t="s">
        <v>1521</v>
      </c>
      <c r="F464" s="17">
        <v>28</v>
      </c>
      <c r="G464" s="17">
        <v>10</v>
      </c>
      <c r="H464" s="30">
        <v>727.5</v>
      </c>
      <c r="I464" s="30">
        <v>250.54</v>
      </c>
      <c r="J464" s="30">
        <v>17.739999999999998</v>
      </c>
      <c r="K464" s="30">
        <v>53.7</v>
      </c>
      <c r="L464" s="30">
        <v>176.71</v>
      </c>
      <c r="M464" s="30">
        <v>4.2</v>
      </c>
      <c r="N464" s="30">
        <v>0</v>
      </c>
      <c r="O464" s="30">
        <v>109.14</v>
      </c>
      <c r="P464" s="30">
        <v>15.01</v>
      </c>
      <c r="Q464" s="30">
        <v>1.1200000000000001</v>
      </c>
      <c r="R464" s="30">
        <v>0.9</v>
      </c>
      <c r="S464" s="30">
        <v>13.05</v>
      </c>
      <c r="T464" s="30">
        <v>10.48</v>
      </c>
      <c r="U464" s="30">
        <v>73.55</v>
      </c>
    </row>
    <row r="465" spans="1:21" x14ac:dyDescent="0.25">
      <c r="A465" s="16" t="s">
        <v>1677</v>
      </c>
      <c r="B465" s="16" t="s">
        <v>221</v>
      </c>
      <c r="C465" s="16" t="s">
        <v>221</v>
      </c>
      <c r="D465" s="16" t="s">
        <v>5568</v>
      </c>
      <c r="E465" s="74" t="s">
        <v>1521</v>
      </c>
      <c r="F465" s="16">
        <v>14</v>
      </c>
      <c r="G465" s="16">
        <v>8</v>
      </c>
      <c r="H465" s="29">
        <v>384.23</v>
      </c>
      <c r="I465" s="29">
        <v>220.81</v>
      </c>
      <c r="J465" s="29">
        <v>17.59</v>
      </c>
      <c r="K465" s="29">
        <v>60.36</v>
      </c>
      <c r="L465" s="29">
        <v>168.92</v>
      </c>
      <c r="M465" s="29">
        <v>4.47</v>
      </c>
      <c r="N465" s="29">
        <v>0</v>
      </c>
      <c r="O465" s="29">
        <v>120.57</v>
      </c>
      <c r="P465" s="29">
        <v>14.39</v>
      </c>
      <c r="Q465" s="29">
        <v>0.78</v>
      </c>
      <c r="R465" s="29">
        <v>0.63</v>
      </c>
      <c r="S465" s="29">
        <v>14.67</v>
      </c>
      <c r="T465" s="29">
        <v>11.92</v>
      </c>
      <c r="U465" s="29">
        <v>83.43</v>
      </c>
    </row>
    <row r="466" spans="1:21" x14ac:dyDescent="0.25">
      <c r="A466" s="17" t="s">
        <v>1677</v>
      </c>
      <c r="B466" s="17" t="s">
        <v>221</v>
      </c>
      <c r="C466" s="17" t="s">
        <v>221</v>
      </c>
      <c r="D466" s="17" t="s">
        <v>8539</v>
      </c>
      <c r="E466" s="73" t="s">
        <v>1521</v>
      </c>
      <c r="F466" s="17">
        <v>62</v>
      </c>
      <c r="G466" s="17">
        <v>18</v>
      </c>
      <c r="H466" s="30">
        <v>1761.47</v>
      </c>
      <c r="I466" s="30">
        <v>531.54</v>
      </c>
      <c r="J466" s="30">
        <v>17.75</v>
      </c>
      <c r="K466" s="30">
        <v>55.19</v>
      </c>
      <c r="L466" s="30">
        <v>185.92</v>
      </c>
      <c r="M466" s="30">
        <v>4.28</v>
      </c>
      <c r="N466" s="30">
        <v>0</v>
      </c>
      <c r="O466" s="30">
        <v>109.97</v>
      </c>
      <c r="P466" s="30">
        <v>15.75</v>
      </c>
      <c r="Q466" s="30">
        <v>1.05</v>
      </c>
      <c r="R466" s="30">
        <v>0.83</v>
      </c>
      <c r="S466" s="30">
        <v>13.41</v>
      </c>
      <c r="T466" s="30">
        <v>10.63</v>
      </c>
      <c r="U466" s="30">
        <v>75.540000000000006</v>
      </c>
    </row>
    <row r="467" spans="1:21" x14ac:dyDescent="0.25">
      <c r="A467" s="16" t="s">
        <v>1677</v>
      </c>
      <c r="B467" s="16" t="s">
        <v>221</v>
      </c>
      <c r="C467" s="16" t="s">
        <v>221</v>
      </c>
      <c r="D467" s="16" t="s">
        <v>2123</v>
      </c>
      <c r="E467" s="74" t="s">
        <v>1472</v>
      </c>
      <c r="F467" s="16">
        <v>23</v>
      </c>
      <c r="G467" s="16">
        <v>8</v>
      </c>
      <c r="H467" s="29">
        <v>671.99</v>
      </c>
      <c r="I467" s="29">
        <v>229.37</v>
      </c>
      <c r="J467" s="29">
        <v>18.399999999999999</v>
      </c>
      <c r="K467" s="29">
        <v>60.18</v>
      </c>
      <c r="L467" s="29">
        <v>177.74</v>
      </c>
      <c r="M467" s="29">
        <v>4.75</v>
      </c>
      <c r="N467" s="29">
        <v>7.16</v>
      </c>
      <c r="O467" s="29">
        <v>119.4</v>
      </c>
      <c r="P467" s="29">
        <v>15.1</v>
      </c>
      <c r="Q467" s="29">
        <v>0.92</v>
      </c>
      <c r="R467" s="29">
        <v>0.74</v>
      </c>
      <c r="S467" s="29">
        <v>14.58</v>
      </c>
      <c r="T467" s="29">
        <v>11.69</v>
      </c>
      <c r="U467" s="29">
        <v>79.25</v>
      </c>
    </row>
    <row r="468" spans="1:21" x14ac:dyDescent="0.25">
      <c r="A468" s="17" t="s">
        <v>1677</v>
      </c>
      <c r="B468" s="17" t="s">
        <v>221</v>
      </c>
      <c r="C468" s="17" t="s">
        <v>221</v>
      </c>
      <c r="D468" s="17" t="s">
        <v>2780</v>
      </c>
      <c r="E468" s="73" t="s">
        <v>1472</v>
      </c>
      <c r="F468" s="17">
        <v>76</v>
      </c>
      <c r="G468" s="17">
        <v>14</v>
      </c>
      <c r="H468" s="30">
        <v>2214.52</v>
      </c>
      <c r="I468" s="30">
        <v>414</v>
      </c>
      <c r="J468" s="30">
        <v>17.29</v>
      </c>
      <c r="K468" s="30">
        <v>55.35</v>
      </c>
      <c r="L468" s="30">
        <v>173.01</v>
      </c>
      <c r="M468" s="30">
        <v>4.67</v>
      </c>
      <c r="N468" s="30">
        <v>0</v>
      </c>
      <c r="O468" s="30">
        <v>111.92</v>
      </c>
      <c r="P468" s="30">
        <v>14.72</v>
      </c>
      <c r="Q468" s="30">
        <v>0.97</v>
      </c>
      <c r="R468" s="30">
        <v>0.78</v>
      </c>
      <c r="S468" s="30">
        <v>13.47</v>
      </c>
      <c r="T468" s="30">
        <v>10.88</v>
      </c>
      <c r="U468" s="30">
        <v>77.92</v>
      </c>
    </row>
    <row r="469" spans="1:21" x14ac:dyDescent="0.25">
      <c r="A469" s="16" t="s">
        <v>1677</v>
      </c>
      <c r="B469" s="16" t="s">
        <v>221</v>
      </c>
      <c r="C469" s="16" t="s">
        <v>221</v>
      </c>
      <c r="D469" s="16" t="s">
        <v>6611</v>
      </c>
      <c r="E469" s="74" t="s">
        <v>1472</v>
      </c>
      <c r="F469" s="16">
        <v>48</v>
      </c>
      <c r="G469" s="16">
        <v>12</v>
      </c>
      <c r="H469" s="29">
        <v>1445.72</v>
      </c>
      <c r="I469" s="29">
        <v>363.86</v>
      </c>
      <c r="J469" s="29">
        <v>18.690000000000001</v>
      </c>
      <c r="K469" s="29">
        <v>62.18</v>
      </c>
      <c r="L469" s="29">
        <v>177.14</v>
      </c>
      <c r="M469" s="29">
        <v>4.8</v>
      </c>
      <c r="N469" s="29">
        <v>0</v>
      </c>
      <c r="O469" s="29">
        <v>122.8</v>
      </c>
      <c r="P469" s="29">
        <v>15.05</v>
      </c>
      <c r="Q469" s="29">
        <v>0.88</v>
      </c>
      <c r="R469" s="29">
        <v>0.71</v>
      </c>
      <c r="S469" s="29">
        <v>15.05</v>
      </c>
      <c r="T469" s="29">
        <v>12.08</v>
      </c>
      <c r="U469" s="29">
        <v>80.52</v>
      </c>
    </row>
    <row r="470" spans="1:21" x14ac:dyDescent="0.25">
      <c r="A470" s="17" t="s">
        <v>1677</v>
      </c>
      <c r="B470" s="17" t="s">
        <v>221</v>
      </c>
      <c r="C470" s="17" t="s">
        <v>221</v>
      </c>
      <c r="D470" s="17" t="s">
        <v>6696</v>
      </c>
      <c r="E470" s="73" t="s">
        <v>1472</v>
      </c>
      <c r="F470" s="17">
        <v>5</v>
      </c>
      <c r="G470" s="17">
        <v>1</v>
      </c>
      <c r="H470" s="30">
        <v>131.58000000000001</v>
      </c>
      <c r="I470" s="30">
        <v>26.58</v>
      </c>
      <c r="J470" s="30">
        <v>18.59</v>
      </c>
      <c r="K470" s="30">
        <v>59.04</v>
      </c>
      <c r="L470" s="30">
        <v>199.21</v>
      </c>
      <c r="M470" s="30">
        <v>4.0199999999999996</v>
      </c>
      <c r="N470" s="30">
        <v>0</v>
      </c>
      <c r="O470" s="30">
        <v>114.19</v>
      </c>
      <c r="P470" s="30">
        <v>16.809999999999999</v>
      </c>
      <c r="Q470" s="30">
        <v>1</v>
      </c>
      <c r="R470" s="30">
        <v>0.78</v>
      </c>
      <c r="S470" s="30">
        <v>14.3</v>
      </c>
      <c r="T470" s="30">
        <v>11.11</v>
      </c>
      <c r="U470" s="30">
        <v>76.900000000000006</v>
      </c>
    </row>
    <row r="471" spans="1:21" x14ac:dyDescent="0.25">
      <c r="A471" s="16" t="s">
        <v>1677</v>
      </c>
      <c r="B471" s="16" t="s">
        <v>221</v>
      </c>
      <c r="C471" s="16" t="s">
        <v>221</v>
      </c>
      <c r="D471" s="16" t="s">
        <v>3580</v>
      </c>
      <c r="E471" s="74" t="s">
        <v>1472</v>
      </c>
      <c r="F471" s="16">
        <v>34</v>
      </c>
      <c r="G471" s="16">
        <v>11</v>
      </c>
      <c r="H471" s="29">
        <v>1066.58</v>
      </c>
      <c r="I471" s="29">
        <v>341.9</v>
      </c>
      <c r="J471" s="29">
        <v>18.190000000000001</v>
      </c>
      <c r="K471" s="29">
        <v>60.2</v>
      </c>
      <c r="L471" s="29">
        <v>172.4</v>
      </c>
      <c r="M471" s="29">
        <v>4.72</v>
      </c>
      <c r="N471" s="29">
        <v>8.77</v>
      </c>
      <c r="O471" s="29">
        <v>120.2</v>
      </c>
      <c r="P471" s="29">
        <v>14.67</v>
      </c>
      <c r="Q471" s="29">
        <v>0.89</v>
      </c>
      <c r="R471" s="29">
        <v>0.72</v>
      </c>
      <c r="S471" s="29">
        <v>14.6</v>
      </c>
      <c r="T471" s="29">
        <v>11.8</v>
      </c>
      <c r="U471" s="29">
        <v>80.260000000000005</v>
      </c>
    </row>
    <row r="472" spans="1:21" x14ac:dyDescent="0.25">
      <c r="A472" s="17" t="s">
        <v>1677</v>
      </c>
      <c r="B472" s="17" t="s">
        <v>221</v>
      </c>
      <c r="C472" s="17" t="s">
        <v>221</v>
      </c>
      <c r="D472" s="17" t="s">
        <v>3787</v>
      </c>
      <c r="E472" s="73" t="s">
        <v>1472</v>
      </c>
      <c r="F472" s="17">
        <v>43</v>
      </c>
      <c r="G472" s="17">
        <v>10</v>
      </c>
      <c r="H472" s="30">
        <v>1372.55</v>
      </c>
      <c r="I472" s="30">
        <v>331.96</v>
      </c>
      <c r="J472" s="30">
        <v>17.670000000000002</v>
      </c>
      <c r="K472" s="30">
        <v>59.76</v>
      </c>
      <c r="L472" s="30">
        <v>168.09</v>
      </c>
      <c r="M472" s="30">
        <v>4.41</v>
      </c>
      <c r="N472" s="30">
        <v>0</v>
      </c>
      <c r="O472" s="30">
        <v>119.85</v>
      </c>
      <c r="P472" s="30">
        <v>14.32</v>
      </c>
      <c r="Q472" s="30">
        <v>0.82</v>
      </c>
      <c r="R472" s="30">
        <v>0.67</v>
      </c>
      <c r="S472" s="30">
        <v>14.52</v>
      </c>
      <c r="T472" s="30">
        <v>11.81</v>
      </c>
      <c r="U472" s="30">
        <v>82.2</v>
      </c>
    </row>
    <row r="473" spans="1:21" x14ac:dyDescent="0.25">
      <c r="A473" s="16" t="s">
        <v>1677</v>
      </c>
      <c r="B473" s="16" t="s">
        <v>221</v>
      </c>
      <c r="C473" s="16" t="s">
        <v>221</v>
      </c>
      <c r="D473" s="16" t="s">
        <v>8538</v>
      </c>
      <c r="E473" s="74" t="s">
        <v>1472</v>
      </c>
      <c r="F473" s="16">
        <v>73</v>
      </c>
      <c r="G473" s="16">
        <v>21</v>
      </c>
      <c r="H473" s="29">
        <v>1893.94</v>
      </c>
      <c r="I473" s="29">
        <v>545.87</v>
      </c>
      <c r="J473" s="29">
        <v>16.54</v>
      </c>
      <c r="K473" s="29">
        <v>52.05</v>
      </c>
      <c r="L473" s="29">
        <v>192.18</v>
      </c>
      <c r="M473" s="29">
        <v>4.41</v>
      </c>
      <c r="N473" s="29">
        <v>7.2</v>
      </c>
      <c r="O473" s="29">
        <v>103.37</v>
      </c>
      <c r="P473" s="29">
        <v>16.25</v>
      </c>
      <c r="Q473" s="29">
        <v>1.01</v>
      </c>
      <c r="R473" s="29">
        <v>0.79</v>
      </c>
      <c r="S473" s="29">
        <v>12.71</v>
      </c>
      <c r="T473" s="29">
        <v>9.98</v>
      </c>
      <c r="U473" s="29">
        <v>76.83</v>
      </c>
    </row>
    <row r="474" spans="1:21" x14ac:dyDescent="0.25">
      <c r="A474" s="17" t="s">
        <v>1677</v>
      </c>
      <c r="B474" s="17" t="s">
        <v>221</v>
      </c>
      <c r="C474" s="17" t="s">
        <v>221</v>
      </c>
      <c r="D474" s="17" t="s">
        <v>7943</v>
      </c>
      <c r="E474" s="73" t="s">
        <v>1472</v>
      </c>
      <c r="F474" s="17">
        <v>19</v>
      </c>
      <c r="G474" s="17">
        <v>6</v>
      </c>
      <c r="H474" s="30">
        <v>490.32</v>
      </c>
      <c r="I474" s="30">
        <v>145.86000000000001</v>
      </c>
      <c r="J474" s="30">
        <v>17.53</v>
      </c>
      <c r="K474" s="30">
        <v>56.45</v>
      </c>
      <c r="L474" s="30">
        <v>182.16</v>
      </c>
      <c r="M474" s="30">
        <v>3.93</v>
      </c>
      <c r="N474" s="30">
        <v>0</v>
      </c>
      <c r="O474" s="30">
        <v>112.32</v>
      </c>
      <c r="P474" s="30">
        <v>15.45</v>
      </c>
      <c r="Q474" s="30">
        <v>0.96</v>
      </c>
      <c r="R474" s="30">
        <v>0.76</v>
      </c>
      <c r="S474" s="30">
        <v>13.73</v>
      </c>
      <c r="T474" s="30">
        <v>10.94</v>
      </c>
      <c r="U474" s="30">
        <v>78.31</v>
      </c>
    </row>
    <row r="475" spans="1:21" x14ac:dyDescent="0.25">
      <c r="A475" s="16" t="s">
        <v>1677</v>
      </c>
      <c r="B475" s="16" t="s">
        <v>221</v>
      </c>
      <c r="C475" s="16" t="s">
        <v>221</v>
      </c>
      <c r="D475" s="16" t="s">
        <v>5568</v>
      </c>
      <c r="E475" s="74" t="s">
        <v>1472</v>
      </c>
      <c r="F475" s="16">
        <v>56</v>
      </c>
      <c r="G475" s="16">
        <v>10</v>
      </c>
      <c r="H475" s="29">
        <v>1470.99</v>
      </c>
      <c r="I475" s="29">
        <v>261.68</v>
      </c>
      <c r="J475" s="29">
        <v>16.600000000000001</v>
      </c>
      <c r="K475" s="29">
        <v>49.72</v>
      </c>
      <c r="L475" s="29">
        <v>193.36</v>
      </c>
      <c r="M475" s="29">
        <v>4.12</v>
      </c>
      <c r="N475" s="29">
        <v>5.46</v>
      </c>
      <c r="O475" s="29">
        <v>99.79</v>
      </c>
      <c r="P475" s="29">
        <v>16.34</v>
      </c>
      <c r="Q475" s="29">
        <v>1.1299999999999999</v>
      </c>
      <c r="R475" s="29">
        <v>0.89</v>
      </c>
      <c r="S475" s="29">
        <v>12.14</v>
      </c>
      <c r="T475" s="29">
        <v>9.52</v>
      </c>
      <c r="U475" s="29">
        <v>73.11</v>
      </c>
    </row>
    <row r="476" spans="1:21" x14ac:dyDescent="0.25">
      <c r="A476" s="17" t="s">
        <v>1677</v>
      </c>
      <c r="B476" s="17" t="s">
        <v>221</v>
      </c>
      <c r="C476" s="17" t="s">
        <v>221</v>
      </c>
      <c r="D476" s="17" t="s">
        <v>8539</v>
      </c>
      <c r="E476" s="73" t="s">
        <v>1472</v>
      </c>
      <c r="F476" s="17">
        <v>12</v>
      </c>
      <c r="G476" s="17">
        <v>7</v>
      </c>
      <c r="H476" s="30">
        <v>310.79000000000002</v>
      </c>
      <c r="I476" s="30">
        <v>185.09</v>
      </c>
      <c r="J476" s="30">
        <v>17.23</v>
      </c>
      <c r="K476" s="30">
        <v>51.16</v>
      </c>
      <c r="L476" s="30">
        <v>185.33</v>
      </c>
      <c r="M476" s="30">
        <v>4.25</v>
      </c>
      <c r="N476" s="30">
        <v>11.12</v>
      </c>
      <c r="O476" s="30">
        <v>103.6</v>
      </c>
      <c r="P476" s="30">
        <v>15.7</v>
      </c>
      <c r="Q476" s="30">
        <v>1.1599999999999999</v>
      </c>
      <c r="R476" s="30">
        <v>0.92</v>
      </c>
      <c r="S476" s="30">
        <v>12.46</v>
      </c>
      <c r="T476" s="30">
        <v>9.8800000000000008</v>
      </c>
      <c r="U476" s="30">
        <v>72.290000000000006</v>
      </c>
    </row>
    <row r="477" spans="1:21" x14ac:dyDescent="0.25">
      <c r="A477" s="16" t="s">
        <v>1677</v>
      </c>
      <c r="B477" s="16" t="s">
        <v>221</v>
      </c>
      <c r="C477" s="16" t="s">
        <v>221</v>
      </c>
      <c r="D477" s="16" t="s">
        <v>2002</v>
      </c>
      <c r="E477" s="74" t="s">
        <v>1552</v>
      </c>
      <c r="F477" s="16">
        <v>25</v>
      </c>
      <c r="G477" s="16">
        <v>6</v>
      </c>
      <c r="H477" s="29">
        <v>716.44</v>
      </c>
      <c r="I477" s="29">
        <v>187.03</v>
      </c>
      <c r="J477" s="29">
        <v>15.13</v>
      </c>
      <c r="K477" s="29">
        <v>49.75</v>
      </c>
      <c r="L477" s="29">
        <v>159.79</v>
      </c>
      <c r="M477" s="29">
        <v>4.72</v>
      </c>
      <c r="N477" s="29">
        <v>0</v>
      </c>
      <c r="O477" s="29">
        <v>103.35</v>
      </c>
      <c r="P477" s="29">
        <v>13.66</v>
      </c>
      <c r="Q477" s="29">
        <v>0.87</v>
      </c>
      <c r="R477" s="29">
        <v>0.72</v>
      </c>
      <c r="S477" s="29">
        <v>12.22</v>
      </c>
      <c r="T477" s="29">
        <v>10.050000000000001</v>
      </c>
      <c r="U477" s="29">
        <v>80.739999999999995</v>
      </c>
    </row>
    <row r="478" spans="1:21" x14ac:dyDescent="0.25">
      <c r="A478" s="17" t="s">
        <v>1677</v>
      </c>
      <c r="B478" s="17" t="s">
        <v>221</v>
      </c>
      <c r="C478" s="17" t="s">
        <v>221</v>
      </c>
      <c r="D478" s="17" t="s">
        <v>2780</v>
      </c>
      <c r="E478" s="73" t="s">
        <v>1552</v>
      </c>
      <c r="F478" s="17">
        <v>31</v>
      </c>
      <c r="G478" s="17">
        <v>13</v>
      </c>
      <c r="H478" s="30">
        <v>922</v>
      </c>
      <c r="I478" s="30">
        <v>394.4</v>
      </c>
      <c r="J478" s="30">
        <v>16.39</v>
      </c>
      <c r="K478" s="30">
        <v>48.93</v>
      </c>
      <c r="L478" s="30">
        <v>183.72</v>
      </c>
      <c r="M478" s="30">
        <v>4.38</v>
      </c>
      <c r="N478" s="30">
        <v>0</v>
      </c>
      <c r="O478" s="30">
        <v>99.83</v>
      </c>
      <c r="P478" s="30">
        <v>15.57</v>
      </c>
      <c r="Q478" s="30">
        <v>1.1399999999999999</v>
      </c>
      <c r="R478" s="30">
        <v>0.91</v>
      </c>
      <c r="S478" s="30">
        <v>11.95</v>
      </c>
      <c r="T478" s="30">
        <v>9.5</v>
      </c>
      <c r="U478" s="30">
        <v>72.930000000000007</v>
      </c>
    </row>
    <row r="479" spans="1:21" x14ac:dyDescent="0.25">
      <c r="A479" s="16" t="s">
        <v>1677</v>
      </c>
      <c r="B479" s="16" t="s">
        <v>221</v>
      </c>
      <c r="C479" s="16" t="s">
        <v>221</v>
      </c>
      <c r="D479" s="16" t="s">
        <v>6696</v>
      </c>
      <c r="E479" s="74" t="s">
        <v>1552</v>
      </c>
      <c r="F479" s="16">
        <v>34</v>
      </c>
      <c r="G479" s="16">
        <v>9</v>
      </c>
      <c r="H479" s="29">
        <v>941.06</v>
      </c>
      <c r="I479" s="29">
        <v>251.27</v>
      </c>
      <c r="J479" s="29">
        <v>18.88</v>
      </c>
      <c r="K479" s="29">
        <v>60.59</v>
      </c>
      <c r="L479" s="29">
        <v>165.9</v>
      </c>
      <c r="M479" s="29">
        <v>4.62</v>
      </c>
      <c r="N479" s="29">
        <v>7.56</v>
      </c>
      <c r="O479" s="29">
        <v>122.41</v>
      </c>
      <c r="P479" s="29">
        <v>14.15</v>
      </c>
      <c r="Q479" s="29">
        <v>0.98</v>
      </c>
      <c r="R479" s="29">
        <v>0.8</v>
      </c>
      <c r="S479" s="29">
        <v>14.65</v>
      </c>
      <c r="T479" s="29">
        <v>11.95</v>
      </c>
      <c r="U479" s="29">
        <v>77.61</v>
      </c>
    </row>
    <row r="480" spans="1:21" x14ac:dyDescent="0.25">
      <c r="A480" s="17" t="s">
        <v>1677</v>
      </c>
      <c r="B480" s="17" t="s">
        <v>221</v>
      </c>
      <c r="C480" s="17" t="s">
        <v>221</v>
      </c>
      <c r="D480" s="17" t="s">
        <v>3580</v>
      </c>
      <c r="E480" s="73" t="s">
        <v>1552</v>
      </c>
      <c r="F480" s="17">
        <v>40</v>
      </c>
      <c r="G480" s="17">
        <v>11</v>
      </c>
      <c r="H480" s="30">
        <v>1251.08</v>
      </c>
      <c r="I480" s="30">
        <v>335.23</v>
      </c>
      <c r="J480" s="30">
        <v>18.48</v>
      </c>
      <c r="K480" s="30">
        <v>63.26</v>
      </c>
      <c r="L480" s="30">
        <v>155.22999999999999</v>
      </c>
      <c r="M480" s="30">
        <v>4.8099999999999996</v>
      </c>
      <c r="N480" s="30">
        <v>6.96</v>
      </c>
      <c r="O480" s="30">
        <v>128.22999999999999</v>
      </c>
      <c r="P480" s="30">
        <v>13.29</v>
      </c>
      <c r="Q480" s="30">
        <v>0.8</v>
      </c>
      <c r="R480" s="30">
        <v>0.66</v>
      </c>
      <c r="S480" s="30">
        <v>15.32</v>
      </c>
      <c r="T480" s="30">
        <v>12.69</v>
      </c>
      <c r="U480" s="30">
        <v>82.92</v>
      </c>
    </row>
    <row r="481" spans="1:21" x14ac:dyDescent="0.25">
      <c r="A481" s="16" t="s">
        <v>1677</v>
      </c>
      <c r="B481" s="16" t="s">
        <v>221</v>
      </c>
      <c r="C481" s="16" t="s">
        <v>221</v>
      </c>
      <c r="D481" s="16" t="s">
        <v>3787</v>
      </c>
      <c r="E481" s="74" t="s">
        <v>1552</v>
      </c>
      <c r="F481" s="16">
        <v>103</v>
      </c>
      <c r="G481" s="16">
        <v>21</v>
      </c>
      <c r="H481" s="29">
        <v>3284.05</v>
      </c>
      <c r="I481" s="29">
        <v>659</v>
      </c>
      <c r="J481" s="29">
        <v>18.079999999999998</v>
      </c>
      <c r="K481" s="29">
        <v>58.25</v>
      </c>
      <c r="L481" s="29">
        <v>166.88</v>
      </c>
      <c r="M481" s="29">
        <v>4.42</v>
      </c>
      <c r="N481" s="29">
        <v>8.5299999999999994</v>
      </c>
      <c r="O481" s="29">
        <v>118.02</v>
      </c>
      <c r="P481" s="29">
        <v>14.23</v>
      </c>
      <c r="Q481" s="29">
        <v>0.96</v>
      </c>
      <c r="R481" s="29">
        <v>0.78</v>
      </c>
      <c r="S481" s="29">
        <v>14.13</v>
      </c>
      <c r="T481" s="29">
        <v>11.51</v>
      </c>
      <c r="U481" s="29">
        <v>78.17</v>
      </c>
    </row>
    <row r="482" spans="1:21" x14ac:dyDescent="0.25">
      <c r="A482" s="17" t="s">
        <v>1677</v>
      </c>
      <c r="B482" s="17" t="s">
        <v>221</v>
      </c>
      <c r="C482" s="17" t="s">
        <v>221</v>
      </c>
      <c r="D482" s="17" t="s">
        <v>7522</v>
      </c>
      <c r="E482" s="73" t="s">
        <v>1552</v>
      </c>
      <c r="F482" s="17">
        <v>33</v>
      </c>
      <c r="G482" s="17">
        <v>8</v>
      </c>
      <c r="H482" s="30">
        <v>993.17</v>
      </c>
      <c r="I482" s="30">
        <v>244.71</v>
      </c>
      <c r="J482" s="30">
        <v>17.420000000000002</v>
      </c>
      <c r="K482" s="30">
        <v>53.11</v>
      </c>
      <c r="L482" s="30">
        <v>174.56</v>
      </c>
      <c r="M482" s="30">
        <v>4.74</v>
      </c>
      <c r="N482" s="30">
        <v>8.73</v>
      </c>
      <c r="O482" s="30">
        <v>108.34</v>
      </c>
      <c r="P482" s="30">
        <v>14.84</v>
      </c>
      <c r="Q482" s="30">
        <v>1.1000000000000001</v>
      </c>
      <c r="R482" s="30">
        <v>0.88</v>
      </c>
      <c r="S482" s="30">
        <v>12.92</v>
      </c>
      <c r="T482" s="30">
        <v>10.41</v>
      </c>
      <c r="U482" s="30">
        <v>74.17</v>
      </c>
    </row>
    <row r="483" spans="1:21" x14ac:dyDescent="0.25">
      <c r="A483" s="16" t="s">
        <v>1677</v>
      </c>
      <c r="B483" s="16" t="s">
        <v>221</v>
      </c>
      <c r="C483" s="16" t="s">
        <v>221</v>
      </c>
      <c r="D483" s="16" t="s">
        <v>8538</v>
      </c>
      <c r="E483" s="74" t="s">
        <v>1552</v>
      </c>
      <c r="F483" s="16">
        <v>62</v>
      </c>
      <c r="G483" s="16">
        <v>15</v>
      </c>
      <c r="H483" s="29">
        <v>1642</v>
      </c>
      <c r="I483" s="29">
        <v>391.09</v>
      </c>
      <c r="J483" s="29">
        <v>17.13</v>
      </c>
      <c r="K483" s="29">
        <v>55.26</v>
      </c>
      <c r="L483" s="29">
        <v>175.02</v>
      </c>
      <c r="M483" s="29">
        <v>4.28</v>
      </c>
      <c r="N483" s="29">
        <v>5.3</v>
      </c>
      <c r="O483" s="29">
        <v>111.33</v>
      </c>
      <c r="P483" s="29">
        <v>14.88</v>
      </c>
      <c r="Q483" s="29">
        <v>0.95</v>
      </c>
      <c r="R483" s="29">
        <v>0.76</v>
      </c>
      <c r="S483" s="29">
        <v>13.46</v>
      </c>
      <c r="T483" s="29">
        <v>10.84</v>
      </c>
      <c r="U483" s="29">
        <v>78.569999999999993</v>
      </c>
    </row>
    <row r="484" spans="1:21" x14ac:dyDescent="0.25">
      <c r="A484" s="17" t="s">
        <v>1677</v>
      </c>
      <c r="B484" s="17" t="s">
        <v>221</v>
      </c>
      <c r="C484" s="17" t="s">
        <v>221</v>
      </c>
      <c r="D484" s="17" t="s">
        <v>5568</v>
      </c>
      <c r="E484" s="73" t="s">
        <v>1552</v>
      </c>
      <c r="F484" s="17">
        <v>75</v>
      </c>
      <c r="G484" s="17">
        <v>18</v>
      </c>
      <c r="H484" s="30">
        <v>2058.39</v>
      </c>
      <c r="I484" s="30">
        <v>485.97</v>
      </c>
      <c r="J484" s="30">
        <v>16.670000000000002</v>
      </c>
      <c r="K484" s="30">
        <v>52</v>
      </c>
      <c r="L484" s="30">
        <v>179.69</v>
      </c>
      <c r="M484" s="30">
        <v>4.13</v>
      </c>
      <c r="N484" s="30">
        <v>5.76</v>
      </c>
      <c r="O484" s="30">
        <v>105.28</v>
      </c>
      <c r="P484" s="30">
        <v>15.25</v>
      </c>
      <c r="Q484" s="30">
        <v>1.03</v>
      </c>
      <c r="R484" s="30">
        <v>0.82</v>
      </c>
      <c r="S484" s="30">
        <v>12.69</v>
      </c>
      <c r="T484" s="30">
        <v>10.15</v>
      </c>
      <c r="U484" s="30">
        <v>76.12</v>
      </c>
    </row>
    <row r="485" spans="1:21" x14ac:dyDescent="0.25">
      <c r="A485" s="16" t="s">
        <v>1677</v>
      </c>
      <c r="B485" s="16" t="s">
        <v>221</v>
      </c>
      <c r="C485" s="16" t="s">
        <v>221</v>
      </c>
      <c r="D485" s="16" t="s">
        <v>8539</v>
      </c>
      <c r="E485" s="74" t="s">
        <v>1552</v>
      </c>
      <c r="F485" s="16">
        <v>13</v>
      </c>
      <c r="G485" s="16">
        <v>6</v>
      </c>
      <c r="H485" s="29">
        <v>363.01</v>
      </c>
      <c r="I485" s="29">
        <v>168.27</v>
      </c>
      <c r="J485" s="29">
        <v>17.190000000000001</v>
      </c>
      <c r="K485" s="29">
        <v>56.74</v>
      </c>
      <c r="L485" s="29">
        <v>166.74</v>
      </c>
      <c r="M485" s="29">
        <v>3.99</v>
      </c>
      <c r="N485" s="29">
        <v>0</v>
      </c>
      <c r="O485" s="29">
        <v>114.99</v>
      </c>
      <c r="P485" s="29">
        <v>14.22</v>
      </c>
      <c r="Q485" s="29">
        <v>0.88</v>
      </c>
      <c r="R485" s="29">
        <v>0.72</v>
      </c>
      <c r="S485" s="29">
        <v>13.82</v>
      </c>
      <c r="T485" s="29">
        <v>11.25</v>
      </c>
      <c r="U485" s="29">
        <v>80.38</v>
      </c>
    </row>
    <row r="486" spans="1:21" x14ac:dyDescent="0.25">
      <c r="A486" s="17" t="s">
        <v>1677</v>
      </c>
      <c r="B486" s="17" t="s">
        <v>221</v>
      </c>
      <c r="C486" s="17" t="s">
        <v>221</v>
      </c>
      <c r="D486" s="17" t="s">
        <v>5634</v>
      </c>
      <c r="E486" s="73" t="s">
        <v>1552</v>
      </c>
      <c r="F486" s="17">
        <v>4</v>
      </c>
      <c r="G486" s="17">
        <v>4</v>
      </c>
      <c r="H486" s="30">
        <v>121.52</v>
      </c>
      <c r="I486" s="30">
        <v>121.52</v>
      </c>
      <c r="J486" s="30">
        <v>19.47</v>
      </c>
      <c r="K486" s="30">
        <v>69.28</v>
      </c>
      <c r="L486" s="30">
        <v>167.12</v>
      </c>
      <c r="M486" s="30">
        <v>5.18</v>
      </c>
      <c r="N486" s="30">
        <v>0</v>
      </c>
      <c r="O486" s="30">
        <v>136.25</v>
      </c>
      <c r="P486" s="30">
        <v>14.25</v>
      </c>
      <c r="Q486" s="30">
        <v>0.7</v>
      </c>
      <c r="R486" s="30">
        <v>0.56999999999999995</v>
      </c>
      <c r="S486" s="30">
        <v>16.71</v>
      </c>
      <c r="T486" s="30">
        <v>13.61</v>
      </c>
      <c r="U486" s="30">
        <v>85.85</v>
      </c>
    </row>
    <row r="487" spans="1:21" x14ac:dyDescent="0.25">
      <c r="A487" s="16" t="s">
        <v>1677</v>
      </c>
      <c r="B487" s="16" t="s">
        <v>221</v>
      </c>
      <c r="C487" s="16" t="s">
        <v>221</v>
      </c>
      <c r="D487" s="16" t="s">
        <v>2002</v>
      </c>
      <c r="E487" s="74" t="s">
        <v>1493</v>
      </c>
      <c r="F487" s="16">
        <v>68</v>
      </c>
      <c r="G487" s="16">
        <v>15</v>
      </c>
      <c r="H487" s="29">
        <v>2020.96</v>
      </c>
      <c r="I487" s="29">
        <v>448.21</v>
      </c>
      <c r="J487" s="29">
        <v>15.66</v>
      </c>
      <c r="K487" s="29">
        <v>50.07</v>
      </c>
      <c r="L487" s="29">
        <v>164.56</v>
      </c>
      <c r="M487" s="29">
        <v>5.0199999999999996</v>
      </c>
      <c r="N487" s="29">
        <v>5.79</v>
      </c>
      <c r="O487" s="29">
        <v>103.68</v>
      </c>
      <c r="P487" s="29">
        <v>14.04</v>
      </c>
      <c r="Q487" s="29">
        <v>0.95</v>
      </c>
      <c r="R487" s="29">
        <v>0.78</v>
      </c>
      <c r="S487" s="29">
        <v>12.27</v>
      </c>
      <c r="T487" s="29">
        <v>10.02</v>
      </c>
      <c r="U487" s="29">
        <v>78.34</v>
      </c>
    </row>
    <row r="488" spans="1:21" x14ac:dyDescent="0.25">
      <c r="A488" s="17" t="s">
        <v>1677</v>
      </c>
      <c r="B488" s="17" t="s">
        <v>221</v>
      </c>
      <c r="C488" s="17" t="s">
        <v>221</v>
      </c>
      <c r="D488" s="17" t="s">
        <v>6696</v>
      </c>
      <c r="E488" s="73" t="s">
        <v>1493</v>
      </c>
      <c r="F488" s="17">
        <v>34</v>
      </c>
      <c r="G488" s="17">
        <v>10</v>
      </c>
      <c r="H488" s="30">
        <v>908.9</v>
      </c>
      <c r="I488" s="30">
        <v>276.63</v>
      </c>
      <c r="J488" s="30">
        <v>19.09</v>
      </c>
      <c r="K488" s="30">
        <v>63.76</v>
      </c>
      <c r="L488" s="30">
        <v>177.68</v>
      </c>
      <c r="M488" s="30">
        <v>4.7</v>
      </c>
      <c r="N488" s="30">
        <v>0</v>
      </c>
      <c r="O488" s="30">
        <v>125.41</v>
      </c>
      <c r="P488" s="30">
        <v>15.09</v>
      </c>
      <c r="Q488" s="30">
        <v>0.87</v>
      </c>
      <c r="R488" s="30">
        <v>0.7</v>
      </c>
      <c r="S488" s="30">
        <v>15.41</v>
      </c>
      <c r="T488" s="30">
        <v>12.36</v>
      </c>
      <c r="U488" s="30">
        <v>80.709999999999994</v>
      </c>
    </row>
    <row r="489" spans="1:21" x14ac:dyDescent="0.25">
      <c r="A489" s="16" t="s">
        <v>1677</v>
      </c>
      <c r="B489" s="16" t="s">
        <v>221</v>
      </c>
      <c r="C489" s="16" t="s">
        <v>221</v>
      </c>
      <c r="D489" s="16" t="s">
        <v>3580</v>
      </c>
      <c r="E489" s="74" t="s">
        <v>1493</v>
      </c>
      <c r="F489" s="16">
        <v>46</v>
      </c>
      <c r="G489" s="16">
        <v>14</v>
      </c>
      <c r="H489" s="29">
        <v>1378.8</v>
      </c>
      <c r="I489" s="29">
        <v>422.2</v>
      </c>
      <c r="J489" s="29">
        <v>18.399999999999999</v>
      </c>
      <c r="K489" s="29">
        <v>60.41</v>
      </c>
      <c r="L489" s="29">
        <v>169.43</v>
      </c>
      <c r="M489" s="29">
        <v>4.6100000000000003</v>
      </c>
      <c r="N489" s="29">
        <v>5.83</v>
      </c>
      <c r="O489" s="29">
        <v>121.18</v>
      </c>
      <c r="P489" s="29">
        <v>14.43</v>
      </c>
      <c r="Q489" s="29">
        <v>0.91</v>
      </c>
      <c r="R489" s="29">
        <v>0.74</v>
      </c>
      <c r="S489" s="29">
        <v>14.64</v>
      </c>
      <c r="T489" s="29">
        <v>11.88</v>
      </c>
      <c r="U489" s="29">
        <v>79.56</v>
      </c>
    </row>
    <row r="490" spans="1:21" x14ac:dyDescent="0.25">
      <c r="A490" s="17" t="s">
        <v>1677</v>
      </c>
      <c r="B490" s="17" t="s">
        <v>221</v>
      </c>
      <c r="C490" s="17" t="s">
        <v>221</v>
      </c>
      <c r="D490" s="17" t="s">
        <v>3787</v>
      </c>
      <c r="E490" s="73" t="s">
        <v>1493</v>
      </c>
      <c r="F490" s="17">
        <v>112</v>
      </c>
      <c r="G490" s="17">
        <v>20</v>
      </c>
      <c r="H490" s="30">
        <v>3548.94</v>
      </c>
      <c r="I490" s="30">
        <v>640.66</v>
      </c>
      <c r="J490" s="30">
        <v>18.46</v>
      </c>
      <c r="K490" s="30">
        <v>61.54</v>
      </c>
      <c r="L490" s="30">
        <v>170.16</v>
      </c>
      <c r="M490" s="30">
        <v>4.53</v>
      </c>
      <c r="N490" s="30">
        <v>6.9</v>
      </c>
      <c r="O490" s="30">
        <v>122.86</v>
      </c>
      <c r="P490" s="30">
        <v>14.49</v>
      </c>
      <c r="Q490" s="30">
        <v>0.87</v>
      </c>
      <c r="R490" s="30">
        <v>0.71</v>
      </c>
      <c r="S490" s="30">
        <v>14.91</v>
      </c>
      <c r="T490" s="30">
        <v>12.09</v>
      </c>
      <c r="U490" s="30">
        <v>80.760000000000005</v>
      </c>
    </row>
    <row r="491" spans="1:21" x14ac:dyDescent="0.25">
      <c r="A491" s="16" t="s">
        <v>1677</v>
      </c>
      <c r="B491" s="16" t="s">
        <v>221</v>
      </c>
      <c r="C491" s="16" t="s">
        <v>221</v>
      </c>
      <c r="D491" s="16" t="s">
        <v>8538</v>
      </c>
      <c r="E491" s="74" t="s">
        <v>1493</v>
      </c>
      <c r="F491" s="16">
        <v>70</v>
      </c>
      <c r="G491" s="16">
        <v>16</v>
      </c>
      <c r="H491" s="29">
        <v>1888.92</v>
      </c>
      <c r="I491" s="29">
        <v>426.15</v>
      </c>
      <c r="J491" s="29">
        <v>17.260000000000002</v>
      </c>
      <c r="K491" s="29">
        <v>57</v>
      </c>
      <c r="L491" s="29">
        <v>184.1</v>
      </c>
      <c r="M491" s="29">
        <v>4.42</v>
      </c>
      <c r="N491" s="29">
        <v>6.73</v>
      </c>
      <c r="O491" s="29">
        <v>112.63</v>
      </c>
      <c r="P491" s="29">
        <v>15.6</v>
      </c>
      <c r="Q491" s="29">
        <v>0.88</v>
      </c>
      <c r="R491" s="29">
        <v>0.7</v>
      </c>
      <c r="S491" s="29">
        <v>13.88</v>
      </c>
      <c r="T491" s="29">
        <v>11.03</v>
      </c>
      <c r="U491" s="29">
        <v>80.400000000000006</v>
      </c>
    </row>
    <row r="492" spans="1:21" x14ac:dyDescent="0.25">
      <c r="A492" s="17" t="s">
        <v>1677</v>
      </c>
      <c r="B492" s="17" t="s">
        <v>221</v>
      </c>
      <c r="C492" s="17" t="s">
        <v>221</v>
      </c>
      <c r="D492" s="17" t="s">
        <v>5515</v>
      </c>
      <c r="E492" s="73" t="s">
        <v>1493</v>
      </c>
      <c r="F492" s="17">
        <v>30</v>
      </c>
      <c r="G492" s="17">
        <v>10</v>
      </c>
      <c r="H492" s="30">
        <v>913.04</v>
      </c>
      <c r="I492" s="30">
        <v>316.41000000000003</v>
      </c>
      <c r="J492" s="30">
        <v>17.829999999999998</v>
      </c>
      <c r="K492" s="30">
        <v>59.94</v>
      </c>
      <c r="L492" s="30">
        <v>167.46</v>
      </c>
      <c r="M492" s="30">
        <v>4.84</v>
      </c>
      <c r="N492" s="30">
        <v>0</v>
      </c>
      <c r="O492" s="30">
        <v>120.36</v>
      </c>
      <c r="P492" s="30">
        <v>14.27</v>
      </c>
      <c r="Q492" s="30">
        <v>0.84</v>
      </c>
      <c r="R492" s="30">
        <v>0.68</v>
      </c>
      <c r="S492" s="30">
        <v>14.56</v>
      </c>
      <c r="T492" s="30">
        <v>11.85</v>
      </c>
      <c r="U492" s="30">
        <v>81.650000000000006</v>
      </c>
    </row>
    <row r="493" spans="1:21" x14ac:dyDescent="0.25">
      <c r="A493" s="16" t="s">
        <v>1677</v>
      </c>
      <c r="B493" s="16" t="s">
        <v>221</v>
      </c>
      <c r="C493" s="16" t="s">
        <v>221</v>
      </c>
      <c r="D493" s="16" t="s">
        <v>5568</v>
      </c>
      <c r="E493" s="74" t="s">
        <v>1493</v>
      </c>
      <c r="F493" s="16">
        <v>19</v>
      </c>
      <c r="G493" s="16">
        <v>9</v>
      </c>
      <c r="H493" s="29">
        <v>493.43</v>
      </c>
      <c r="I493" s="29">
        <v>238.75</v>
      </c>
      <c r="J493" s="29">
        <v>16.68</v>
      </c>
      <c r="K493" s="29">
        <v>50.04</v>
      </c>
      <c r="L493" s="29">
        <v>180.96</v>
      </c>
      <c r="M493" s="29">
        <v>4.07</v>
      </c>
      <c r="N493" s="29">
        <v>5.36</v>
      </c>
      <c r="O493" s="29">
        <v>102.13</v>
      </c>
      <c r="P493" s="29">
        <v>15.35</v>
      </c>
      <c r="Q493" s="29">
        <v>1.1299999999999999</v>
      </c>
      <c r="R493" s="29">
        <v>0.9</v>
      </c>
      <c r="S493" s="29">
        <v>12.21</v>
      </c>
      <c r="T493" s="29">
        <v>9.75</v>
      </c>
      <c r="U493" s="29">
        <v>73.209999999999994</v>
      </c>
    </row>
    <row r="494" spans="1:21" x14ac:dyDescent="0.25">
      <c r="A494" s="17" t="s">
        <v>1677</v>
      </c>
      <c r="B494" s="17" t="s">
        <v>221</v>
      </c>
      <c r="C494" s="17" t="s">
        <v>221</v>
      </c>
      <c r="D494" s="17" t="s">
        <v>8539</v>
      </c>
      <c r="E494" s="73" t="s">
        <v>1493</v>
      </c>
      <c r="F494" s="17">
        <v>9</v>
      </c>
      <c r="G494" s="17">
        <v>5</v>
      </c>
      <c r="H494" s="30">
        <v>262.58999999999997</v>
      </c>
      <c r="I494" s="30">
        <v>151.83000000000001</v>
      </c>
      <c r="J494" s="30">
        <v>18.579999999999998</v>
      </c>
      <c r="K494" s="30">
        <v>60.28</v>
      </c>
      <c r="L494" s="30">
        <v>166.76</v>
      </c>
      <c r="M494" s="30">
        <v>4.3600000000000003</v>
      </c>
      <c r="N494" s="30">
        <v>0</v>
      </c>
      <c r="O494" s="30">
        <v>121.57</v>
      </c>
      <c r="P494" s="30">
        <v>14.22</v>
      </c>
      <c r="Q494" s="30">
        <v>0.95</v>
      </c>
      <c r="R494" s="30">
        <v>0.77</v>
      </c>
      <c r="S494" s="30">
        <v>14.6</v>
      </c>
      <c r="T494" s="30">
        <v>11.89</v>
      </c>
      <c r="U494" s="30">
        <v>78.56</v>
      </c>
    </row>
    <row r="495" spans="1:21" x14ac:dyDescent="0.25">
      <c r="A495" s="16" t="s">
        <v>1677</v>
      </c>
      <c r="B495" s="16" t="s">
        <v>221</v>
      </c>
      <c r="C495" s="16" t="s">
        <v>221</v>
      </c>
      <c r="D495" s="16" t="s">
        <v>5634</v>
      </c>
      <c r="E495" s="74" t="s">
        <v>1493</v>
      </c>
      <c r="F495" s="16">
        <v>42</v>
      </c>
      <c r="G495" s="16">
        <v>10</v>
      </c>
      <c r="H495" s="29">
        <v>1310.42</v>
      </c>
      <c r="I495" s="29">
        <v>307.41000000000003</v>
      </c>
      <c r="J495" s="29">
        <v>18.53</v>
      </c>
      <c r="K495" s="29">
        <v>60.21</v>
      </c>
      <c r="L495" s="29">
        <v>168.7</v>
      </c>
      <c r="M495" s="29">
        <v>4.47</v>
      </c>
      <c r="N495" s="29">
        <v>8.1300000000000008</v>
      </c>
      <c r="O495" s="29">
        <v>121.09</v>
      </c>
      <c r="P495" s="29">
        <v>14.37</v>
      </c>
      <c r="Q495" s="29">
        <v>0.94</v>
      </c>
      <c r="R495" s="29">
        <v>0.77</v>
      </c>
      <c r="S495" s="29">
        <v>14.58</v>
      </c>
      <c r="T495" s="29">
        <v>11.85</v>
      </c>
      <c r="U495" s="29">
        <v>78.69</v>
      </c>
    </row>
    <row r="496" spans="1:21" x14ac:dyDescent="0.25">
      <c r="A496" s="17" t="s">
        <v>1677</v>
      </c>
      <c r="B496" s="17" t="s">
        <v>221</v>
      </c>
      <c r="C496" s="17" t="s">
        <v>221</v>
      </c>
      <c r="D496" s="17" t="s">
        <v>2002</v>
      </c>
      <c r="E496" s="73" t="s">
        <v>8540</v>
      </c>
      <c r="F496" s="17">
        <v>64</v>
      </c>
      <c r="G496" s="17">
        <v>16</v>
      </c>
      <c r="H496" s="30">
        <v>1916.62</v>
      </c>
      <c r="I496" s="30">
        <v>480.57</v>
      </c>
      <c r="J496" s="30">
        <v>15.26</v>
      </c>
      <c r="K496" s="30">
        <v>47.38</v>
      </c>
      <c r="L496" s="30">
        <v>167.04</v>
      </c>
      <c r="M496" s="30">
        <v>4.9800000000000004</v>
      </c>
      <c r="N496" s="30">
        <v>14.4</v>
      </c>
      <c r="O496" s="30">
        <v>98.85</v>
      </c>
      <c r="P496" s="30">
        <v>14.24</v>
      </c>
      <c r="Q496" s="30">
        <v>1.03</v>
      </c>
      <c r="R496" s="30">
        <v>0.84</v>
      </c>
      <c r="S496" s="30">
        <v>11.63</v>
      </c>
      <c r="T496" s="30">
        <v>9.4700000000000006</v>
      </c>
      <c r="U496" s="30">
        <v>76.2</v>
      </c>
    </row>
    <row r="497" spans="1:21" x14ac:dyDescent="0.25">
      <c r="A497" s="16" t="s">
        <v>1677</v>
      </c>
      <c r="B497" s="16" t="s">
        <v>221</v>
      </c>
      <c r="C497" s="16" t="s">
        <v>221</v>
      </c>
      <c r="D497" s="16" t="s">
        <v>6696</v>
      </c>
      <c r="E497" s="74" t="s">
        <v>8540</v>
      </c>
      <c r="F497" s="16">
        <v>26</v>
      </c>
      <c r="G497" s="16">
        <v>10</v>
      </c>
      <c r="H497" s="29">
        <v>748.84</v>
      </c>
      <c r="I497" s="29">
        <v>273.42</v>
      </c>
      <c r="J497" s="29">
        <v>18.100000000000001</v>
      </c>
      <c r="K497" s="29">
        <v>53.01</v>
      </c>
      <c r="L497" s="29">
        <v>182</v>
      </c>
      <c r="M497" s="29">
        <v>4.1399999999999997</v>
      </c>
      <c r="N497" s="29">
        <v>0</v>
      </c>
      <c r="O497" s="29">
        <v>107.51</v>
      </c>
      <c r="P497" s="29">
        <v>15.44</v>
      </c>
      <c r="Q497" s="29">
        <v>1.2</v>
      </c>
      <c r="R497" s="29">
        <v>0.96</v>
      </c>
      <c r="S497" s="29">
        <v>12.86</v>
      </c>
      <c r="T497" s="29">
        <v>10.25</v>
      </c>
      <c r="U497" s="29">
        <v>71.05</v>
      </c>
    </row>
    <row r="498" spans="1:21" x14ac:dyDescent="0.25">
      <c r="A498" s="17" t="s">
        <v>1677</v>
      </c>
      <c r="B498" s="17" t="s">
        <v>221</v>
      </c>
      <c r="C498" s="17" t="s">
        <v>221</v>
      </c>
      <c r="D498" s="17" t="s">
        <v>3580</v>
      </c>
      <c r="E498" s="73" t="s">
        <v>8540</v>
      </c>
      <c r="F498" s="17">
        <v>42</v>
      </c>
      <c r="G498" s="17">
        <v>15</v>
      </c>
      <c r="H498" s="30">
        <v>1261.94</v>
      </c>
      <c r="I498" s="30">
        <v>442.57</v>
      </c>
      <c r="J498" s="30">
        <v>16.59</v>
      </c>
      <c r="K498" s="30">
        <v>53.01</v>
      </c>
      <c r="L498" s="30">
        <v>160.71</v>
      </c>
      <c r="M498" s="30">
        <v>4.42</v>
      </c>
      <c r="N498" s="30">
        <v>9.66</v>
      </c>
      <c r="O498" s="30">
        <v>109.65</v>
      </c>
      <c r="P498" s="30">
        <v>13.73</v>
      </c>
      <c r="Q498" s="30">
        <v>0.97</v>
      </c>
      <c r="R498" s="30">
        <v>0.79</v>
      </c>
      <c r="S498" s="30">
        <v>12.94</v>
      </c>
      <c r="T498" s="30">
        <v>10.63</v>
      </c>
      <c r="U498" s="30">
        <v>78</v>
      </c>
    </row>
    <row r="499" spans="1:21" x14ac:dyDescent="0.25">
      <c r="A499" s="16" t="s">
        <v>1677</v>
      </c>
      <c r="B499" s="16" t="s">
        <v>221</v>
      </c>
      <c r="C499" s="16" t="s">
        <v>221</v>
      </c>
      <c r="D499" s="16" t="s">
        <v>3787</v>
      </c>
      <c r="E499" s="74" t="s">
        <v>8540</v>
      </c>
      <c r="F499" s="16">
        <v>96</v>
      </c>
      <c r="G499" s="16">
        <v>23</v>
      </c>
      <c r="H499" s="29">
        <v>3013.74</v>
      </c>
      <c r="I499" s="29">
        <v>710.28</v>
      </c>
      <c r="J499" s="29">
        <v>18.84</v>
      </c>
      <c r="K499" s="29">
        <v>62.96</v>
      </c>
      <c r="L499" s="29">
        <v>167.02</v>
      </c>
      <c r="M499" s="29">
        <v>4.5</v>
      </c>
      <c r="N499" s="29">
        <v>9.19</v>
      </c>
      <c r="O499" s="29">
        <v>125.9</v>
      </c>
      <c r="P499" s="29">
        <v>14.24</v>
      </c>
      <c r="Q499" s="29">
        <v>0.87</v>
      </c>
      <c r="R499" s="29">
        <v>0.71</v>
      </c>
      <c r="S499" s="29">
        <v>15.23</v>
      </c>
      <c r="T499" s="29">
        <v>12.4</v>
      </c>
      <c r="U499" s="29">
        <v>80.83</v>
      </c>
    </row>
    <row r="500" spans="1:21" x14ac:dyDescent="0.25">
      <c r="A500" s="17" t="s">
        <v>1677</v>
      </c>
      <c r="B500" s="17" t="s">
        <v>221</v>
      </c>
      <c r="C500" s="17" t="s">
        <v>221</v>
      </c>
      <c r="D500" s="17" t="s">
        <v>8538</v>
      </c>
      <c r="E500" s="73" t="s">
        <v>8540</v>
      </c>
      <c r="F500" s="17">
        <v>89</v>
      </c>
      <c r="G500" s="17">
        <v>18</v>
      </c>
      <c r="H500" s="30">
        <v>2666.1</v>
      </c>
      <c r="I500" s="30">
        <v>544.14</v>
      </c>
      <c r="J500" s="30">
        <v>17.68</v>
      </c>
      <c r="K500" s="30">
        <v>58.16</v>
      </c>
      <c r="L500" s="30">
        <v>168.84</v>
      </c>
      <c r="M500" s="30">
        <v>4.0999999999999996</v>
      </c>
      <c r="N500" s="30">
        <v>10.73</v>
      </c>
      <c r="O500" s="30">
        <v>117.25</v>
      </c>
      <c r="P500" s="30">
        <v>14.38</v>
      </c>
      <c r="Q500" s="30">
        <v>0.9</v>
      </c>
      <c r="R500" s="30">
        <v>0.73</v>
      </c>
      <c r="S500" s="30">
        <v>14.13</v>
      </c>
      <c r="T500" s="30">
        <v>11.48</v>
      </c>
      <c r="U500" s="30">
        <v>79.95</v>
      </c>
    </row>
    <row r="501" spans="1:21" x14ac:dyDescent="0.25">
      <c r="A501" s="16" t="s">
        <v>1677</v>
      </c>
      <c r="B501" s="16" t="s">
        <v>221</v>
      </c>
      <c r="C501" s="16" t="s">
        <v>221</v>
      </c>
      <c r="D501" s="16" t="s">
        <v>5515</v>
      </c>
      <c r="E501" s="74" t="s">
        <v>8540</v>
      </c>
      <c r="F501" s="16">
        <v>68</v>
      </c>
      <c r="G501" s="16">
        <v>17</v>
      </c>
      <c r="H501" s="29">
        <v>2094.1999999999998</v>
      </c>
      <c r="I501" s="29">
        <v>528.82000000000005</v>
      </c>
      <c r="J501" s="29">
        <v>19</v>
      </c>
      <c r="K501" s="29">
        <v>63.05</v>
      </c>
      <c r="L501" s="29">
        <v>171.25</v>
      </c>
      <c r="M501" s="29">
        <v>4.76</v>
      </c>
      <c r="N501" s="29">
        <v>6.67</v>
      </c>
      <c r="O501" s="29">
        <v>125.4</v>
      </c>
      <c r="P501" s="29">
        <v>14.58</v>
      </c>
      <c r="Q501" s="29">
        <v>0.89</v>
      </c>
      <c r="R501" s="29">
        <v>0.72</v>
      </c>
      <c r="S501" s="29">
        <v>15.24</v>
      </c>
      <c r="T501" s="29">
        <v>12.34</v>
      </c>
      <c r="U501" s="29">
        <v>80.209999999999994</v>
      </c>
    </row>
    <row r="502" spans="1:21" x14ac:dyDescent="0.25">
      <c r="A502" s="17" t="s">
        <v>1677</v>
      </c>
      <c r="B502" s="17" t="s">
        <v>221</v>
      </c>
      <c r="C502" s="17" t="s">
        <v>221</v>
      </c>
      <c r="D502" s="17" t="s">
        <v>5634</v>
      </c>
      <c r="E502" s="73" t="s">
        <v>8540</v>
      </c>
      <c r="F502" s="17">
        <v>52</v>
      </c>
      <c r="G502" s="17">
        <v>15</v>
      </c>
      <c r="H502" s="30">
        <v>1757.96</v>
      </c>
      <c r="I502" s="30">
        <v>496.33</v>
      </c>
      <c r="J502" s="30">
        <v>19.38</v>
      </c>
      <c r="K502" s="30">
        <v>65.27</v>
      </c>
      <c r="L502" s="30">
        <v>177.24</v>
      </c>
      <c r="M502" s="30">
        <v>4.76</v>
      </c>
      <c r="N502" s="30">
        <v>5.73</v>
      </c>
      <c r="O502" s="30">
        <v>128.02000000000001</v>
      </c>
      <c r="P502" s="30">
        <v>15.06</v>
      </c>
      <c r="Q502" s="30">
        <v>0.85</v>
      </c>
      <c r="R502" s="30">
        <v>0.68</v>
      </c>
      <c r="S502" s="30">
        <v>15.75</v>
      </c>
      <c r="T502" s="30">
        <v>12.64</v>
      </c>
      <c r="U502" s="30">
        <v>81.28</v>
      </c>
    </row>
    <row r="503" spans="1:21" x14ac:dyDescent="0.25">
      <c r="A503" s="16" t="s">
        <v>1677</v>
      </c>
      <c r="B503" s="16" t="s">
        <v>221</v>
      </c>
      <c r="C503" s="16" t="s">
        <v>221</v>
      </c>
      <c r="D503" s="16" t="s">
        <v>1918</v>
      </c>
      <c r="E503" s="74" t="s">
        <v>1524</v>
      </c>
      <c r="F503" s="16">
        <v>3</v>
      </c>
      <c r="G503" s="16">
        <v>0</v>
      </c>
      <c r="H503" s="29">
        <v>90.9</v>
      </c>
      <c r="I503" s="29">
        <v>0</v>
      </c>
      <c r="J503" s="29">
        <v>0</v>
      </c>
      <c r="K503" s="29">
        <v>0</v>
      </c>
      <c r="L503" s="29">
        <v>0</v>
      </c>
      <c r="M503" s="29">
        <v>0</v>
      </c>
      <c r="N503" s="29">
        <v>0</v>
      </c>
      <c r="O503" s="29">
        <v>0</v>
      </c>
      <c r="P503" s="29">
        <v>0</v>
      </c>
      <c r="Q503" s="29">
        <v>0</v>
      </c>
      <c r="R503" s="29">
        <v>0</v>
      </c>
      <c r="S503" s="29">
        <v>0</v>
      </c>
      <c r="T503" s="29">
        <v>0</v>
      </c>
      <c r="U503" s="29">
        <v>0</v>
      </c>
    </row>
    <row r="504" spans="1:21" x14ac:dyDescent="0.25">
      <c r="A504" s="17" t="s">
        <v>1677</v>
      </c>
      <c r="B504" s="17" t="s">
        <v>221</v>
      </c>
      <c r="C504" s="17" t="s">
        <v>221</v>
      </c>
      <c r="D504" s="17" t="s">
        <v>2002</v>
      </c>
      <c r="E504" s="73" t="s">
        <v>1524</v>
      </c>
      <c r="F504" s="17">
        <v>41</v>
      </c>
      <c r="G504" s="17">
        <v>11</v>
      </c>
      <c r="H504" s="30">
        <v>1220.1199999999999</v>
      </c>
      <c r="I504" s="30">
        <v>310.12</v>
      </c>
      <c r="J504" s="30">
        <v>17.3</v>
      </c>
      <c r="K504" s="30">
        <v>55.41</v>
      </c>
      <c r="L504" s="30">
        <v>166.86</v>
      </c>
      <c r="M504" s="30">
        <v>4.83</v>
      </c>
      <c r="N504" s="30">
        <v>4.8</v>
      </c>
      <c r="O504" s="30">
        <v>113</v>
      </c>
      <c r="P504" s="30">
        <v>14.22</v>
      </c>
      <c r="Q504" s="30">
        <v>0.97</v>
      </c>
      <c r="R504" s="30">
        <v>0.79</v>
      </c>
      <c r="S504" s="30">
        <v>13.49</v>
      </c>
      <c r="T504" s="30">
        <v>10.98</v>
      </c>
      <c r="U504" s="30">
        <v>77.959999999999994</v>
      </c>
    </row>
    <row r="505" spans="1:21" x14ac:dyDescent="0.25">
      <c r="A505" s="16" t="s">
        <v>1677</v>
      </c>
      <c r="B505" s="16" t="s">
        <v>221</v>
      </c>
      <c r="C505" s="16" t="s">
        <v>221</v>
      </c>
      <c r="D505" s="16" t="s">
        <v>6696</v>
      </c>
      <c r="E505" s="74" t="s">
        <v>1524</v>
      </c>
      <c r="F505" s="16">
        <v>22</v>
      </c>
      <c r="G505" s="16">
        <v>7</v>
      </c>
      <c r="H505" s="29">
        <v>615.55999999999995</v>
      </c>
      <c r="I505" s="29">
        <v>197.29</v>
      </c>
      <c r="J505" s="29">
        <v>18.41</v>
      </c>
      <c r="K505" s="29">
        <v>61.32</v>
      </c>
      <c r="L505" s="29">
        <v>171.86</v>
      </c>
      <c r="M505" s="29">
        <v>4.67</v>
      </c>
      <c r="N505" s="29">
        <v>0</v>
      </c>
      <c r="O505" s="29">
        <v>122.19</v>
      </c>
      <c r="P505" s="29">
        <v>14.62</v>
      </c>
      <c r="Q505" s="29">
        <v>0.87</v>
      </c>
      <c r="R505" s="29">
        <v>0.71</v>
      </c>
      <c r="S505" s="29">
        <v>14.86</v>
      </c>
      <c r="T505" s="29">
        <v>12.02</v>
      </c>
      <c r="U505" s="29">
        <v>80.709999999999994</v>
      </c>
    </row>
    <row r="506" spans="1:21" x14ac:dyDescent="0.25">
      <c r="A506" s="17" t="s">
        <v>1677</v>
      </c>
      <c r="B506" s="17" t="s">
        <v>221</v>
      </c>
      <c r="C506" s="17" t="s">
        <v>221</v>
      </c>
      <c r="D506" s="17" t="s">
        <v>3580</v>
      </c>
      <c r="E506" s="73" t="s">
        <v>1524</v>
      </c>
      <c r="F506" s="17">
        <v>34</v>
      </c>
      <c r="G506" s="17">
        <v>9</v>
      </c>
      <c r="H506" s="30">
        <v>1024.3399999999999</v>
      </c>
      <c r="I506" s="30">
        <v>265.7</v>
      </c>
      <c r="J506" s="30">
        <v>17.3</v>
      </c>
      <c r="K506" s="30">
        <v>55.98</v>
      </c>
      <c r="L506" s="30">
        <v>186.73</v>
      </c>
      <c r="M506" s="30">
        <v>4.63</v>
      </c>
      <c r="N506" s="30">
        <v>5</v>
      </c>
      <c r="O506" s="30">
        <v>110.7</v>
      </c>
      <c r="P506" s="30">
        <v>15.81</v>
      </c>
      <c r="Q506" s="30">
        <v>0.94</v>
      </c>
      <c r="R506" s="30">
        <v>0.74</v>
      </c>
      <c r="S506" s="30">
        <v>13.63</v>
      </c>
      <c r="T506" s="30">
        <v>10.79</v>
      </c>
      <c r="U506" s="30">
        <v>78.760000000000005</v>
      </c>
    </row>
    <row r="507" spans="1:21" x14ac:dyDescent="0.25">
      <c r="A507" s="16" t="s">
        <v>1677</v>
      </c>
      <c r="B507" s="16" t="s">
        <v>221</v>
      </c>
      <c r="C507" s="16" t="s">
        <v>221</v>
      </c>
      <c r="D507" s="16" t="s">
        <v>3787</v>
      </c>
      <c r="E507" s="74" t="s">
        <v>1524</v>
      </c>
      <c r="F507" s="16">
        <v>80</v>
      </c>
      <c r="G507" s="16">
        <v>20</v>
      </c>
      <c r="H507" s="29">
        <v>2315.2199999999998</v>
      </c>
      <c r="I507" s="29">
        <v>564.85</v>
      </c>
      <c r="J507" s="29">
        <v>17.2</v>
      </c>
      <c r="K507" s="29">
        <v>56.61</v>
      </c>
      <c r="L507" s="29">
        <v>180.34</v>
      </c>
      <c r="M507" s="29">
        <v>4.6399999999999997</v>
      </c>
      <c r="N507" s="29">
        <v>4.76</v>
      </c>
      <c r="O507" s="29">
        <v>112.6</v>
      </c>
      <c r="P507" s="29">
        <v>15.3</v>
      </c>
      <c r="Q507" s="29">
        <v>0.89</v>
      </c>
      <c r="R507" s="29">
        <v>0.71</v>
      </c>
      <c r="S507" s="29">
        <v>13.78</v>
      </c>
      <c r="T507" s="29">
        <v>11.01</v>
      </c>
      <c r="U507" s="29">
        <v>80.14</v>
      </c>
    </row>
    <row r="508" spans="1:21" x14ac:dyDescent="0.25">
      <c r="A508" s="17" t="s">
        <v>1677</v>
      </c>
      <c r="B508" s="17" t="s">
        <v>221</v>
      </c>
      <c r="C508" s="17" t="s">
        <v>221</v>
      </c>
      <c r="D508" s="17" t="s">
        <v>8538</v>
      </c>
      <c r="E508" s="73" t="s">
        <v>1524</v>
      </c>
      <c r="F508" s="17">
        <v>52</v>
      </c>
      <c r="G508" s="17">
        <v>18</v>
      </c>
      <c r="H508" s="30">
        <v>1509.7</v>
      </c>
      <c r="I508" s="30">
        <v>519.76</v>
      </c>
      <c r="J508" s="30">
        <v>17.37</v>
      </c>
      <c r="K508" s="30">
        <v>56.12</v>
      </c>
      <c r="L508" s="30">
        <v>188.2</v>
      </c>
      <c r="M508" s="30">
        <v>4.17</v>
      </c>
      <c r="N508" s="30">
        <v>10.48</v>
      </c>
      <c r="O508" s="30">
        <v>110.73</v>
      </c>
      <c r="P508" s="30">
        <v>15.93</v>
      </c>
      <c r="Q508" s="30">
        <v>0.94</v>
      </c>
      <c r="R508" s="30">
        <v>0.75</v>
      </c>
      <c r="S508" s="30">
        <v>13.66</v>
      </c>
      <c r="T508" s="30">
        <v>10.79</v>
      </c>
      <c r="U508" s="30">
        <v>78.62</v>
      </c>
    </row>
    <row r="509" spans="1:21" x14ac:dyDescent="0.25">
      <c r="A509" s="16" t="s">
        <v>1677</v>
      </c>
      <c r="B509" s="16" t="s">
        <v>221</v>
      </c>
      <c r="C509" s="16" t="s">
        <v>221</v>
      </c>
      <c r="D509" s="16" t="s">
        <v>8541</v>
      </c>
      <c r="E509" s="74" t="s">
        <v>1524</v>
      </c>
      <c r="F509" s="16">
        <v>18</v>
      </c>
      <c r="G509" s="16">
        <v>3</v>
      </c>
      <c r="H509" s="29">
        <v>537.26</v>
      </c>
      <c r="I509" s="29">
        <v>95</v>
      </c>
      <c r="J509" s="29">
        <v>18.100000000000001</v>
      </c>
      <c r="K509" s="29">
        <v>63.24</v>
      </c>
      <c r="L509" s="29">
        <v>165.33</v>
      </c>
      <c r="M509" s="29">
        <v>4.74</v>
      </c>
      <c r="N509" s="29">
        <v>0</v>
      </c>
      <c r="O509" s="29">
        <v>126.09</v>
      </c>
      <c r="P509" s="29">
        <v>14.1</v>
      </c>
      <c r="Q509" s="29">
        <v>0.73</v>
      </c>
      <c r="R509" s="29">
        <v>0.6</v>
      </c>
      <c r="S509" s="29">
        <v>15.34</v>
      </c>
      <c r="T509" s="29">
        <v>12.52</v>
      </c>
      <c r="U509" s="29">
        <v>84.77</v>
      </c>
    </row>
    <row r="510" spans="1:21" x14ac:dyDescent="0.25">
      <c r="A510" s="17" t="s">
        <v>1677</v>
      </c>
      <c r="B510" s="17" t="s">
        <v>221</v>
      </c>
      <c r="C510" s="17" t="s">
        <v>221</v>
      </c>
      <c r="D510" s="17" t="s">
        <v>5515</v>
      </c>
      <c r="E510" s="73" t="s">
        <v>1524</v>
      </c>
      <c r="F510" s="17">
        <v>70</v>
      </c>
      <c r="G510" s="17">
        <v>17</v>
      </c>
      <c r="H510" s="30">
        <v>2154.6999999999998</v>
      </c>
      <c r="I510" s="30">
        <v>515.11</v>
      </c>
      <c r="J510" s="30">
        <v>18.38</v>
      </c>
      <c r="K510" s="30">
        <v>61.67</v>
      </c>
      <c r="L510" s="30">
        <v>174.4</v>
      </c>
      <c r="M510" s="30">
        <v>4.68</v>
      </c>
      <c r="N510" s="30">
        <v>0</v>
      </c>
      <c r="O510" s="30">
        <v>122.27</v>
      </c>
      <c r="P510" s="30">
        <v>14.83</v>
      </c>
      <c r="Q510" s="30">
        <v>0.85</v>
      </c>
      <c r="R510" s="30">
        <v>0.69</v>
      </c>
      <c r="S510" s="30">
        <v>14.94</v>
      </c>
      <c r="T510" s="30">
        <v>12.04</v>
      </c>
      <c r="U510" s="30">
        <v>81.31</v>
      </c>
    </row>
    <row r="511" spans="1:21" x14ac:dyDescent="0.25">
      <c r="A511" s="16" t="s">
        <v>1677</v>
      </c>
      <c r="B511" s="16" t="s">
        <v>221</v>
      </c>
      <c r="C511" s="16" t="s">
        <v>221</v>
      </c>
      <c r="D511" s="16" t="s">
        <v>5634</v>
      </c>
      <c r="E511" s="74" t="s">
        <v>1524</v>
      </c>
      <c r="F511" s="16">
        <v>60</v>
      </c>
      <c r="G511" s="16">
        <v>20</v>
      </c>
      <c r="H511" s="29">
        <v>1866.94</v>
      </c>
      <c r="I511" s="29">
        <v>606.27</v>
      </c>
      <c r="J511" s="29">
        <v>18.350000000000001</v>
      </c>
      <c r="K511" s="29">
        <v>60.17</v>
      </c>
      <c r="L511" s="29">
        <v>173.74</v>
      </c>
      <c r="M511" s="29">
        <v>4.8499999999999996</v>
      </c>
      <c r="N511" s="29">
        <v>6.7</v>
      </c>
      <c r="O511" s="29">
        <v>120.04</v>
      </c>
      <c r="P511" s="29">
        <v>14.78</v>
      </c>
      <c r="Q511" s="29">
        <v>0.92</v>
      </c>
      <c r="R511" s="29">
        <v>0.74</v>
      </c>
      <c r="S511" s="29">
        <v>14.58</v>
      </c>
      <c r="T511" s="29">
        <v>11.76</v>
      </c>
      <c r="U511" s="29">
        <v>79.47</v>
      </c>
    </row>
    <row r="512" spans="1:21" x14ac:dyDescent="0.25">
      <c r="A512" s="17" t="s">
        <v>1677</v>
      </c>
      <c r="B512" s="17" t="s">
        <v>221</v>
      </c>
      <c r="C512" s="17" t="s">
        <v>221</v>
      </c>
      <c r="D512" s="17" t="s">
        <v>1918</v>
      </c>
      <c r="E512" s="73" t="s">
        <v>1495</v>
      </c>
      <c r="F512" s="17">
        <v>18</v>
      </c>
      <c r="G512" s="17">
        <v>9</v>
      </c>
      <c r="H512" s="30">
        <v>545.52</v>
      </c>
      <c r="I512" s="30">
        <v>271.20999999999998</v>
      </c>
      <c r="J512" s="30">
        <v>18.29</v>
      </c>
      <c r="K512" s="30">
        <v>61.57</v>
      </c>
      <c r="L512" s="30">
        <v>162.68</v>
      </c>
      <c r="M512" s="30">
        <v>4.3899999999999997</v>
      </c>
      <c r="N512" s="30">
        <v>0</v>
      </c>
      <c r="O512" s="30">
        <v>124.09</v>
      </c>
      <c r="P512" s="30">
        <v>13.89</v>
      </c>
      <c r="Q512" s="30">
        <v>0.84</v>
      </c>
      <c r="R512" s="30">
        <v>0.69</v>
      </c>
      <c r="S512" s="30">
        <v>14.93</v>
      </c>
      <c r="T512" s="30">
        <v>12.23</v>
      </c>
      <c r="U512" s="30">
        <v>81.61</v>
      </c>
    </row>
    <row r="513" spans="1:21" x14ac:dyDescent="0.25">
      <c r="A513" s="16" t="s">
        <v>1677</v>
      </c>
      <c r="B513" s="16" t="s">
        <v>221</v>
      </c>
      <c r="C513" s="16" t="s">
        <v>221</v>
      </c>
      <c r="D513" s="16" t="s">
        <v>6696</v>
      </c>
      <c r="E513" s="74" t="s">
        <v>1495</v>
      </c>
      <c r="F513" s="16">
        <v>26</v>
      </c>
      <c r="G513" s="16">
        <v>12</v>
      </c>
      <c r="H513" s="29">
        <v>736.89</v>
      </c>
      <c r="I513" s="29">
        <v>340.58</v>
      </c>
      <c r="J513" s="29">
        <v>17.78</v>
      </c>
      <c r="K513" s="29">
        <v>59.87</v>
      </c>
      <c r="L513" s="29">
        <v>159.69</v>
      </c>
      <c r="M513" s="29">
        <v>4.54</v>
      </c>
      <c r="N513" s="29">
        <v>9.6999999999999993</v>
      </c>
      <c r="O513" s="29">
        <v>121.54</v>
      </c>
      <c r="P513" s="29">
        <v>13.65</v>
      </c>
      <c r="Q513" s="29">
        <v>0.84</v>
      </c>
      <c r="R513" s="29">
        <v>0.69</v>
      </c>
      <c r="S513" s="29">
        <v>14.54</v>
      </c>
      <c r="T513" s="29">
        <v>11.97</v>
      </c>
      <c r="U513" s="29">
        <v>81.8</v>
      </c>
    </row>
    <row r="514" spans="1:21" x14ac:dyDescent="0.25">
      <c r="A514" s="17" t="s">
        <v>1677</v>
      </c>
      <c r="B514" s="17" t="s">
        <v>221</v>
      </c>
      <c r="C514" s="17" t="s">
        <v>221</v>
      </c>
      <c r="D514" s="17" t="s">
        <v>3580</v>
      </c>
      <c r="E514" s="73" t="s">
        <v>1495</v>
      </c>
      <c r="F514" s="17">
        <v>26</v>
      </c>
      <c r="G514" s="17">
        <v>10</v>
      </c>
      <c r="H514" s="30">
        <v>792.3</v>
      </c>
      <c r="I514" s="30">
        <v>303.36</v>
      </c>
      <c r="J514" s="30">
        <v>18.079999999999998</v>
      </c>
      <c r="K514" s="30">
        <v>59.6</v>
      </c>
      <c r="L514" s="30">
        <v>178.91</v>
      </c>
      <c r="M514" s="30">
        <v>4.53</v>
      </c>
      <c r="N514" s="30">
        <v>0</v>
      </c>
      <c r="O514" s="30">
        <v>118.08</v>
      </c>
      <c r="P514" s="30">
        <v>15.19</v>
      </c>
      <c r="Q514" s="30">
        <v>0.9</v>
      </c>
      <c r="R514" s="30">
        <v>0.72</v>
      </c>
      <c r="S514" s="30">
        <v>14.46</v>
      </c>
      <c r="T514" s="30">
        <v>11.58</v>
      </c>
      <c r="U514" s="30">
        <v>79.98</v>
      </c>
    </row>
    <row r="515" spans="1:21" x14ac:dyDescent="0.25">
      <c r="A515" s="16" t="s">
        <v>1677</v>
      </c>
      <c r="B515" s="16" t="s">
        <v>221</v>
      </c>
      <c r="C515" s="16" t="s">
        <v>221</v>
      </c>
      <c r="D515" s="16" t="s">
        <v>3787</v>
      </c>
      <c r="E515" s="74" t="s">
        <v>1495</v>
      </c>
      <c r="F515" s="16">
        <v>62</v>
      </c>
      <c r="G515" s="16">
        <v>15</v>
      </c>
      <c r="H515" s="29">
        <v>1860.72</v>
      </c>
      <c r="I515" s="29">
        <v>413.09</v>
      </c>
      <c r="J515" s="29">
        <v>16.88</v>
      </c>
      <c r="K515" s="29">
        <v>57.14</v>
      </c>
      <c r="L515" s="29">
        <v>172.9</v>
      </c>
      <c r="M515" s="29">
        <v>4.59</v>
      </c>
      <c r="N515" s="29">
        <v>8.6</v>
      </c>
      <c r="O515" s="29">
        <v>114.34</v>
      </c>
      <c r="P515" s="29">
        <v>14.71</v>
      </c>
      <c r="Q515" s="29">
        <v>0.81</v>
      </c>
      <c r="R515" s="29">
        <v>0.65</v>
      </c>
      <c r="S515" s="29">
        <v>13.93</v>
      </c>
      <c r="T515" s="29">
        <v>11.25</v>
      </c>
      <c r="U515" s="29">
        <v>82.53</v>
      </c>
    </row>
    <row r="516" spans="1:21" x14ac:dyDescent="0.25">
      <c r="A516" s="17" t="s">
        <v>1677</v>
      </c>
      <c r="B516" s="17" t="s">
        <v>221</v>
      </c>
      <c r="C516" s="17" t="s">
        <v>221</v>
      </c>
      <c r="D516" s="17" t="s">
        <v>8542</v>
      </c>
      <c r="E516" s="73" t="s">
        <v>1495</v>
      </c>
      <c r="F516" s="17">
        <v>42</v>
      </c>
      <c r="G516" s="17">
        <v>9</v>
      </c>
      <c r="H516" s="30">
        <v>1368.48</v>
      </c>
      <c r="I516" s="30">
        <v>290.49</v>
      </c>
      <c r="J516" s="30">
        <v>19.600000000000001</v>
      </c>
      <c r="K516" s="30">
        <v>63.14</v>
      </c>
      <c r="L516" s="30">
        <v>175.6</v>
      </c>
      <c r="M516" s="30">
        <v>4.71</v>
      </c>
      <c r="N516" s="30">
        <v>0</v>
      </c>
      <c r="O516" s="30">
        <v>125.14</v>
      </c>
      <c r="P516" s="30">
        <v>14.92</v>
      </c>
      <c r="Q516" s="30">
        <v>0.98</v>
      </c>
      <c r="R516" s="30">
        <v>0.79</v>
      </c>
      <c r="S516" s="30">
        <v>15.23</v>
      </c>
      <c r="T516" s="30">
        <v>12.25</v>
      </c>
      <c r="U516" s="30">
        <v>77.680000000000007</v>
      </c>
    </row>
    <row r="517" spans="1:21" x14ac:dyDescent="0.25">
      <c r="A517" s="16" t="s">
        <v>1677</v>
      </c>
      <c r="B517" s="16" t="s">
        <v>221</v>
      </c>
      <c r="C517" s="16" t="s">
        <v>221</v>
      </c>
      <c r="D517" s="16" t="s">
        <v>8538</v>
      </c>
      <c r="E517" s="74" t="s">
        <v>1495</v>
      </c>
      <c r="F517" s="16">
        <v>2</v>
      </c>
      <c r="G517" s="16">
        <v>2</v>
      </c>
      <c r="H517" s="29">
        <v>57.06</v>
      </c>
      <c r="I517" s="29">
        <v>57.06</v>
      </c>
      <c r="J517" s="29">
        <v>21.57</v>
      </c>
      <c r="K517" s="29">
        <v>73.61</v>
      </c>
      <c r="L517" s="29">
        <v>181.4</v>
      </c>
      <c r="M517" s="29">
        <v>4.3600000000000003</v>
      </c>
      <c r="N517" s="29">
        <v>0</v>
      </c>
      <c r="O517" s="29">
        <v>141.41999999999999</v>
      </c>
      <c r="P517" s="29">
        <v>15.39</v>
      </c>
      <c r="Q517" s="29">
        <v>0.84</v>
      </c>
      <c r="R517" s="29">
        <v>0.67</v>
      </c>
      <c r="S517" s="29">
        <v>17.61</v>
      </c>
      <c r="T517" s="29">
        <v>14.05</v>
      </c>
      <c r="U517" s="29">
        <v>81.62</v>
      </c>
    </row>
    <row r="518" spans="1:21" x14ac:dyDescent="0.25">
      <c r="A518" s="17" t="s">
        <v>1677</v>
      </c>
      <c r="B518" s="17" t="s">
        <v>221</v>
      </c>
      <c r="C518" s="17" t="s">
        <v>221</v>
      </c>
      <c r="D518" s="17" t="s">
        <v>8541</v>
      </c>
      <c r="E518" s="73" t="s">
        <v>1495</v>
      </c>
      <c r="F518" s="17">
        <v>57</v>
      </c>
      <c r="G518" s="17">
        <v>14</v>
      </c>
      <c r="H518" s="30">
        <v>1754.64</v>
      </c>
      <c r="I518" s="30">
        <v>430.53</v>
      </c>
      <c r="J518" s="30">
        <v>18.309999999999999</v>
      </c>
      <c r="K518" s="30">
        <v>57.52</v>
      </c>
      <c r="L518" s="30">
        <v>167.73</v>
      </c>
      <c r="M518" s="30">
        <v>4.3099999999999996</v>
      </c>
      <c r="N518" s="30">
        <v>6.03</v>
      </c>
      <c r="O518" s="30">
        <v>116.9</v>
      </c>
      <c r="P518" s="30">
        <v>14.29</v>
      </c>
      <c r="Q518" s="30">
        <v>1.03</v>
      </c>
      <c r="R518" s="30">
        <v>0.84</v>
      </c>
      <c r="S518" s="30">
        <v>13.94</v>
      </c>
      <c r="T518" s="30">
        <v>11.34</v>
      </c>
      <c r="U518" s="30">
        <v>76.150000000000006</v>
      </c>
    </row>
    <row r="519" spans="1:21" x14ac:dyDescent="0.25">
      <c r="A519" s="16" t="s">
        <v>1677</v>
      </c>
      <c r="B519" s="16" t="s">
        <v>221</v>
      </c>
      <c r="C519" s="16" t="s">
        <v>221</v>
      </c>
      <c r="D519" s="16" t="s">
        <v>8112</v>
      </c>
      <c r="E519" s="74" t="s">
        <v>1495</v>
      </c>
      <c r="F519" s="16">
        <v>2</v>
      </c>
      <c r="G519" s="16">
        <v>2</v>
      </c>
      <c r="H519" s="29">
        <v>56.26</v>
      </c>
      <c r="I519" s="29">
        <v>56.26</v>
      </c>
      <c r="J519" s="29">
        <v>19.420000000000002</v>
      </c>
      <c r="K519" s="29">
        <v>63.06</v>
      </c>
      <c r="L519" s="29">
        <v>157.59</v>
      </c>
      <c r="M519" s="29">
        <v>4.34</v>
      </c>
      <c r="N519" s="29">
        <v>0</v>
      </c>
      <c r="O519" s="29">
        <v>128.13999999999999</v>
      </c>
      <c r="P519" s="29">
        <v>13.48</v>
      </c>
      <c r="Q519" s="29">
        <v>0.95</v>
      </c>
      <c r="R519" s="29">
        <v>0.79</v>
      </c>
      <c r="S519" s="29">
        <v>15.22</v>
      </c>
      <c r="T519" s="29">
        <v>12.56</v>
      </c>
      <c r="U519" s="29">
        <v>78.36</v>
      </c>
    </row>
    <row r="520" spans="1:21" x14ac:dyDescent="0.25">
      <c r="A520" s="17" t="s">
        <v>1677</v>
      </c>
      <c r="B520" s="17" t="s">
        <v>221</v>
      </c>
      <c r="C520" s="17" t="s">
        <v>221</v>
      </c>
      <c r="D520" s="17" t="s">
        <v>5515</v>
      </c>
      <c r="E520" s="73" t="s">
        <v>1495</v>
      </c>
      <c r="F520" s="17">
        <v>64</v>
      </c>
      <c r="G520" s="17">
        <v>17</v>
      </c>
      <c r="H520" s="30">
        <v>1918.08</v>
      </c>
      <c r="I520" s="30">
        <v>507.97</v>
      </c>
      <c r="J520" s="30">
        <v>18.239999999999998</v>
      </c>
      <c r="K520" s="30">
        <v>60.07</v>
      </c>
      <c r="L520" s="30">
        <v>174.29</v>
      </c>
      <c r="M520" s="30">
        <v>4.54</v>
      </c>
      <c r="N520" s="30">
        <v>10.33</v>
      </c>
      <c r="O520" s="30">
        <v>119.71</v>
      </c>
      <c r="P520" s="30">
        <v>14.82</v>
      </c>
      <c r="Q520" s="30">
        <v>0.9</v>
      </c>
      <c r="R520" s="30">
        <v>0.73</v>
      </c>
      <c r="S520" s="30">
        <v>14.57</v>
      </c>
      <c r="T520" s="30">
        <v>11.74</v>
      </c>
      <c r="U520" s="30">
        <v>79.849999999999994</v>
      </c>
    </row>
    <row r="521" spans="1:21" x14ac:dyDescent="0.25">
      <c r="A521" s="16" t="s">
        <v>1677</v>
      </c>
      <c r="B521" s="16" t="s">
        <v>221</v>
      </c>
      <c r="C521" s="16" t="s">
        <v>221</v>
      </c>
      <c r="D521" s="16" t="s">
        <v>5634</v>
      </c>
      <c r="E521" s="74" t="s">
        <v>1495</v>
      </c>
      <c r="F521" s="16">
        <v>46</v>
      </c>
      <c r="G521" s="16">
        <v>11</v>
      </c>
      <c r="H521" s="29">
        <v>1530.94</v>
      </c>
      <c r="I521" s="29">
        <v>355.07</v>
      </c>
      <c r="J521" s="29">
        <v>18.77</v>
      </c>
      <c r="K521" s="29">
        <v>62.76</v>
      </c>
      <c r="L521" s="29">
        <v>163.75</v>
      </c>
      <c r="M521" s="29">
        <v>4.74</v>
      </c>
      <c r="N521" s="29">
        <v>0</v>
      </c>
      <c r="O521" s="29">
        <v>126.12</v>
      </c>
      <c r="P521" s="29">
        <v>13.98</v>
      </c>
      <c r="Q521" s="29">
        <v>0.87</v>
      </c>
      <c r="R521" s="29">
        <v>0.71</v>
      </c>
      <c r="S521" s="29">
        <v>15.18</v>
      </c>
      <c r="T521" s="29">
        <v>12.42</v>
      </c>
      <c r="U521" s="29">
        <v>80.900000000000006</v>
      </c>
    </row>
    <row r="522" spans="1:21" x14ac:dyDescent="0.25">
      <c r="A522" s="17" t="s">
        <v>1677</v>
      </c>
      <c r="B522" s="17" t="s">
        <v>221</v>
      </c>
      <c r="C522" s="17" t="s">
        <v>221</v>
      </c>
      <c r="D522" s="17" t="s">
        <v>1918</v>
      </c>
      <c r="E522" s="73" t="s">
        <v>8543</v>
      </c>
      <c r="F522" s="17">
        <v>3</v>
      </c>
      <c r="G522" s="17">
        <v>0</v>
      </c>
      <c r="H522" s="30">
        <v>92.08</v>
      </c>
      <c r="I522" s="30">
        <v>0</v>
      </c>
      <c r="J522" s="30">
        <v>0</v>
      </c>
      <c r="K522" s="30">
        <v>0</v>
      </c>
      <c r="L522" s="30">
        <v>0</v>
      </c>
      <c r="M522" s="30">
        <v>0</v>
      </c>
      <c r="N522" s="30">
        <v>0</v>
      </c>
      <c r="O522" s="30">
        <v>0</v>
      </c>
      <c r="P522" s="30">
        <v>0</v>
      </c>
      <c r="Q522" s="30">
        <v>0</v>
      </c>
      <c r="R522" s="30">
        <v>0</v>
      </c>
      <c r="S522" s="30">
        <v>0</v>
      </c>
      <c r="T522" s="30">
        <v>0</v>
      </c>
      <c r="U522" s="30">
        <v>0</v>
      </c>
    </row>
    <row r="523" spans="1:21" x14ac:dyDescent="0.25">
      <c r="A523" s="16" t="s">
        <v>1677</v>
      </c>
      <c r="B523" s="16" t="s">
        <v>221</v>
      </c>
      <c r="C523" s="16" t="s">
        <v>221</v>
      </c>
      <c r="D523" s="16" t="s">
        <v>6696</v>
      </c>
      <c r="E523" s="74" t="s">
        <v>8543</v>
      </c>
      <c r="F523" s="16">
        <v>6</v>
      </c>
      <c r="G523" s="16">
        <v>5</v>
      </c>
      <c r="H523" s="29">
        <v>159.02000000000001</v>
      </c>
      <c r="I523" s="29">
        <v>132.83000000000001</v>
      </c>
      <c r="J523" s="29">
        <v>18.34</v>
      </c>
      <c r="K523" s="29">
        <v>60.78</v>
      </c>
      <c r="L523" s="29">
        <v>193.51</v>
      </c>
      <c r="M523" s="29">
        <v>4.62</v>
      </c>
      <c r="N523" s="29">
        <v>7.15</v>
      </c>
      <c r="O523" s="29">
        <v>117.59</v>
      </c>
      <c r="P523" s="29">
        <v>16.36</v>
      </c>
      <c r="Q523" s="29">
        <v>0.89</v>
      </c>
      <c r="R523" s="29">
        <v>0.69</v>
      </c>
      <c r="S523" s="29">
        <v>14.73</v>
      </c>
      <c r="T523" s="29">
        <v>11.55</v>
      </c>
      <c r="U523" s="29">
        <v>80.33</v>
      </c>
    </row>
    <row r="524" spans="1:21" x14ac:dyDescent="0.25">
      <c r="A524" s="17" t="s">
        <v>1677</v>
      </c>
      <c r="B524" s="17" t="s">
        <v>221</v>
      </c>
      <c r="C524" s="17" t="s">
        <v>221</v>
      </c>
      <c r="D524" s="17" t="s">
        <v>3787</v>
      </c>
      <c r="E524" s="73" t="s">
        <v>8543</v>
      </c>
      <c r="F524" s="17">
        <v>8</v>
      </c>
      <c r="G524" s="17">
        <v>6</v>
      </c>
      <c r="H524" s="30">
        <v>251.78</v>
      </c>
      <c r="I524" s="30">
        <v>191.44</v>
      </c>
      <c r="J524" s="30">
        <v>15.75</v>
      </c>
      <c r="K524" s="30">
        <v>52.27</v>
      </c>
      <c r="L524" s="30">
        <v>156.29</v>
      </c>
      <c r="M524" s="30">
        <v>4.6900000000000004</v>
      </c>
      <c r="N524" s="30">
        <v>6.97</v>
      </c>
      <c r="O524" s="30">
        <v>108.39</v>
      </c>
      <c r="P524" s="30">
        <v>13.38</v>
      </c>
      <c r="Q524" s="30">
        <v>0.85</v>
      </c>
      <c r="R524" s="30">
        <v>0.71</v>
      </c>
      <c r="S524" s="30">
        <v>12.8</v>
      </c>
      <c r="T524" s="30">
        <v>10.58</v>
      </c>
      <c r="U524" s="30">
        <v>81.290000000000006</v>
      </c>
    </row>
    <row r="525" spans="1:21" x14ac:dyDescent="0.25">
      <c r="A525" s="16" t="s">
        <v>1677</v>
      </c>
      <c r="B525" s="16" t="s">
        <v>221</v>
      </c>
      <c r="C525" s="16" t="s">
        <v>221</v>
      </c>
      <c r="D525" s="16" t="s">
        <v>8542</v>
      </c>
      <c r="E525" s="74" t="s">
        <v>8543</v>
      </c>
      <c r="F525" s="16">
        <v>10</v>
      </c>
      <c r="G525" s="16">
        <v>5</v>
      </c>
      <c r="H525" s="29">
        <v>305.22000000000003</v>
      </c>
      <c r="I525" s="29">
        <v>164.71</v>
      </c>
      <c r="J525" s="29">
        <v>20.23</v>
      </c>
      <c r="K525" s="29">
        <v>68.11</v>
      </c>
      <c r="L525" s="29">
        <v>177.77</v>
      </c>
      <c r="M525" s="29">
        <v>4.7699999999999996</v>
      </c>
      <c r="N525" s="29">
        <v>0</v>
      </c>
      <c r="O525" s="29">
        <v>132.86000000000001</v>
      </c>
      <c r="P525" s="29">
        <v>15.1</v>
      </c>
      <c r="Q525" s="29">
        <v>0.86</v>
      </c>
      <c r="R525" s="29">
        <v>0.69</v>
      </c>
      <c r="S525" s="29">
        <v>16.38</v>
      </c>
      <c r="T525" s="29">
        <v>13.14</v>
      </c>
      <c r="U525" s="29">
        <v>80.97</v>
      </c>
    </row>
    <row r="526" spans="1:21" x14ac:dyDescent="0.25">
      <c r="A526" s="17" t="s">
        <v>1677</v>
      </c>
      <c r="B526" s="17" t="s">
        <v>221</v>
      </c>
      <c r="C526" s="17" t="s">
        <v>221</v>
      </c>
      <c r="D526" s="17" t="s">
        <v>8541</v>
      </c>
      <c r="E526" s="73" t="s">
        <v>8543</v>
      </c>
      <c r="F526" s="17">
        <v>9</v>
      </c>
      <c r="G526" s="17">
        <v>5</v>
      </c>
      <c r="H526" s="30">
        <v>271.66000000000003</v>
      </c>
      <c r="I526" s="30">
        <v>148.05000000000001</v>
      </c>
      <c r="J526" s="30">
        <v>17.079999999999998</v>
      </c>
      <c r="K526" s="30">
        <v>56.98</v>
      </c>
      <c r="L526" s="30">
        <v>174.73</v>
      </c>
      <c r="M526" s="30">
        <v>3.96</v>
      </c>
      <c r="N526" s="30">
        <v>7.26</v>
      </c>
      <c r="O526" s="30">
        <v>113.97</v>
      </c>
      <c r="P526" s="30">
        <v>14.85</v>
      </c>
      <c r="Q526" s="30">
        <v>0.85</v>
      </c>
      <c r="R526" s="30">
        <v>0.69</v>
      </c>
      <c r="S526" s="30">
        <v>13.88</v>
      </c>
      <c r="T526" s="30">
        <v>11.18</v>
      </c>
      <c r="U526" s="30">
        <v>81.27</v>
      </c>
    </row>
    <row r="527" spans="1:21" x14ac:dyDescent="0.25">
      <c r="A527" s="16" t="s">
        <v>1677</v>
      </c>
      <c r="B527" s="16" t="s">
        <v>221</v>
      </c>
      <c r="C527" s="16" t="s">
        <v>221</v>
      </c>
      <c r="D527" s="16" t="s">
        <v>5515</v>
      </c>
      <c r="E527" s="74" t="s">
        <v>8543</v>
      </c>
      <c r="F527" s="16">
        <v>2</v>
      </c>
      <c r="G527" s="16">
        <v>0</v>
      </c>
      <c r="H527" s="29">
        <v>60.8</v>
      </c>
      <c r="I527" s="29">
        <v>0</v>
      </c>
      <c r="J527" s="29">
        <v>0</v>
      </c>
      <c r="K527" s="29">
        <v>0</v>
      </c>
      <c r="L527" s="29">
        <v>0</v>
      </c>
      <c r="M527" s="29">
        <v>0</v>
      </c>
      <c r="N527" s="29">
        <v>0</v>
      </c>
      <c r="O527" s="29">
        <v>0</v>
      </c>
      <c r="P527" s="29">
        <v>0</v>
      </c>
      <c r="Q527" s="29">
        <v>0</v>
      </c>
      <c r="R527" s="29">
        <v>0</v>
      </c>
      <c r="S527" s="29">
        <v>0</v>
      </c>
      <c r="T527" s="29">
        <v>0</v>
      </c>
      <c r="U527" s="29">
        <v>0</v>
      </c>
    </row>
    <row r="528" spans="1:21" x14ac:dyDescent="0.25">
      <c r="A528" s="17" t="s">
        <v>1677</v>
      </c>
      <c r="B528" s="17" t="s">
        <v>221</v>
      </c>
      <c r="C528" s="17" t="s">
        <v>221</v>
      </c>
      <c r="D528" s="17" t="s">
        <v>5634</v>
      </c>
      <c r="E528" s="73" t="s">
        <v>8543</v>
      </c>
      <c r="F528" s="17">
        <v>4</v>
      </c>
      <c r="G528" s="17">
        <v>2</v>
      </c>
      <c r="H528" s="30">
        <v>126.32</v>
      </c>
      <c r="I528" s="30">
        <v>62.68</v>
      </c>
      <c r="J528" s="30">
        <v>18.420000000000002</v>
      </c>
      <c r="K528" s="30">
        <v>63.48</v>
      </c>
      <c r="L528" s="30">
        <v>156.9</v>
      </c>
      <c r="M528" s="30">
        <v>4.87</v>
      </c>
      <c r="N528" s="30">
        <v>8.77</v>
      </c>
      <c r="O528" s="30">
        <v>128.22999999999999</v>
      </c>
      <c r="P528" s="30">
        <v>13.43</v>
      </c>
      <c r="Q528" s="30">
        <v>0.78</v>
      </c>
      <c r="R528" s="30">
        <v>0.64</v>
      </c>
      <c r="S528" s="30">
        <v>15.38</v>
      </c>
      <c r="T528" s="30">
        <v>12.7</v>
      </c>
      <c r="U528" s="30">
        <v>83.5</v>
      </c>
    </row>
    <row r="529" spans="1:21" x14ac:dyDescent="0.25">
      <c r="A529" s="16" t="s">
        <v>1677</v>
      </c>
      <c r="B529" s="16" t="s">
        <v>221</v>
      </c>
      <c r="C529" s="16" t="s">
        <v>221</v>
      </c>
      <c r="D529" s="16" t="s">
        <v>1918</v>
      </c>
      <c r="E529" s="74" t="s">
        <v>1497</v>
      </c>
      <c r="F529" s="16">
        <v>7</v>
      </c>
      <c r="G529" s="16">
        <v>2</v>
      </c>
      <c r="H529" s="29">
        <v>211.84</v>
      </c>
      <c r="I529" s="29">
        <v>59.92</v>
      </c>
      <c r="J529" s="29">
        <v>17.170000000000002</v>
      </c>
      <c r="K529" s="29">
        <v>58.67</v>
      </c>
      <c r="L529" s="29">
        <v>154.94</v>
      </c>
      <c r="M529" s="29">
        <v>4.32</v>
      </c>
      <c r="N529" s="29">
        <v>0</v>
      </c>
      <c r="O529" s="29">
        <v>119.94</v>
      </c>
      <c r="P529" s="29">
        <v>13.27</v>
      </c>
      <c r="Q529" s="29">
        <v>0.79</v>
      </c>
      <c r="R529" s="29">
        <v>0.65</v>
      </c>
      <c r="S529" s="29">
        <v>14.29</v>
      </c>
      <c r="T529" s="29">
        <v>11.83</v>
      </c>
      <c r="U529" s="29">
        <v>83.22</v>
      </c>
    </row>
    <row r="530" spans="1:21" x14ac:dyDescent="0.25">
      <c r="A530" s="17" t="s">
        <v>1677</v>
      </c>
      <c r="B530" s="17" t="s">
        <v>221</v>
      </c>
      <c r="C530" s="17" t="s">
        <v>221</v>
      </c>
      <c r="D530" s="17" t="s">
        <v>6473</v>
      </c>
      <c r="E530" s="73" t="s">
        <v>1497</v>
      </c>
      <c r="F530" s="17">
        <v>36</v>
      </c>
      <c r="G530" s="17">
        <v>11</v>
      </c>
      <c r="H530" s="30">
        <v>1164.48</v>
      </c>
      <c r="I530" s="30">
        <v>348.03</v>
      </c>
      <c r="J530" s="30">
        <v>15.44</v>
      </c>
      <c r="K530" s="30">
        <v>48.47</v>
      </c>
      <c r="L530" s="30">
        <v>164.54</v>
      </c>
      <c r="M530" s="30">
        <v>4.16</v>
      </c>
      <c r="N530" s="30">
        <v>0</v>
      </c>
      <c r="O530" s="30">
        <v>101.03</v>
      </c>
      <c r="P530" s="30">
        <v>14.04</v>
      </c>
      <c r="Q530" s="30">
        <v>1</v>
      </c>
      <c r="R530" s="30">
        <v>0.82</v>
      </c>
      <c r="S530" s="30">
        <v>11.89</v>
      </c>
      <c r="T530" s="30">
        <v>9.7100000000000009</v>
      </c>
      <c r="U530" s="30">
        <v>76.989999999999995</v>
      </c>
    </row>
    <row r="531" spans="1:21" x14ac:dyDescent="0.25">
      <c r="A531" s="16" t="s">
        <v>1677</v>
      </c>
      <c r="B531" s="16" t="s">
        <v>221</v>
      </c>
      <c r="C531" s="16" t="s">
        <v>221</v>
      </c>
      <c r="D531" s="16" t="s">
        <v>6696</v>
      </c>
      <c r="E531" s="74" t="s">
        <v>1497</v>
      </c>
      <c r="F531" s="16">
        <v>7</v>
      </c>
      <c r="G531" s="16">
        <v>5</v>
      </c>
      <c r="H531" s="29">
        <v>177.82</v>
      </c>
      <c r="I531" s="29">
        <v>127.24</v>
      </c>
      <c r="J531" s="29">
        <v>17.54</v>
      </c>
      <c r="K531" s="29">
        <v>56.24</v>
      </c>
      <c r="L531" s="29">
        <v>194.29</v>
      </c>
      <c r="M531" s="29">
        <v>4.0599999999999996</v>
      </c>
      <c r="N531" s="29">
        <v>0</v>
      </c>
      <c r="O531" s="29">
        <v>110.07</v>
      </c>
      <c r="P531" s="29">
        <v>16.420000000000002</v>
      </c>
      <c r="Q531" s="29">
        <v>0.97</v>
      </c>
      <c r="R531" s="29">
        <v>0.76</v>
      </c>
      <c r="S531" s="29">
        <v>13.68</v>
      </c>
      <c r="T531" s="29">
        <v>10.71</v>
      </c>
      <c r="U531" s="29">
        <v>77.97</v>
      </c>
    </row>
    <row r="532" spans="1:21" x14ac:dyDescent="0.25">
      <c r="A532" s="17" t="s">
        <v>1677</v>
      </c>
      <c r="B532" s="17" t="s">
        <v>221</v>
      </c>
      <c r="C532" s="17" t="s">
        <v>221</v>
      </c>
      <c r="D532" s="17" t="s">
        <v>3580</v>
      </c>
      <c r="E532" s="73" t="s">
        <v>1497</v>
      </c>
      <c r="F532" s="17">
        <v>16</v>
      </c>
      <c r="G532" s="17">
        <v>9</v>
      </c>
      <c r="H532" s="30">
        <v>459.94</v>
      </c>
      <c r="I532" s="30">
        <v>254.18</v>
      </c>
      <c r="J532" s="30">
        <v>16.64</v>
      </c>
      <c r="K532" s="30">
        <v>52.15</v>
      </c>
      <c r="L532" s="30">
        <v>179.73</v>
      </c>
      <c r="M532" s="30">
        <v>3.98</v>
      </c>
      <c r="N532" s="30">
        <v>0</v>
      </c>
      <c r="O532" s="30">
        <v>105.47</v>
      </c>
      <c r="P532" s="30">
        <v>15.25</v>
      </c>
      <c r="Q532" s="30">
        <v>1.02</v>
      </c>
      <c r="R532" s="30">
        <v>0.81</v>
      </c>
      <c r="S532" s="30">
        <v>12.73</v>
      </c>
      <c r="T532" s="30">
        <v>10.18</v>
      </c>
      <c r="U532" s="30">
        <v>76.489999999999995</v>
      </c>
    </row>
    <row r="533" spans="1:21" x14ac:dyDescent="0.25">
      <c r="A533" s="16" t="s">
        <v>1677</v>
      </c>
      <c r="B533" s="16" t="s">
        <v>221</v>
      </c>
      <c r="C533" s="16" t="s">
        <v>221</v>
      </c>
      <c r="D533" s="16" t="s">
        <v>3787</v>
      </c>
      <c r="E533" s="74" t="s">
        <v>1497</v>
      </c>
      <c r="F533" s="16">
        <v>4</v>
      </c>
      <c r="G533" s="16">
        <v>3</v>
      </c>
      <c r="H533" s="29">
        <v>100.12</v>
      </c>
      <c r="I533" s="29">
        <v>79.27</v>
      </c>
      <c r="J533" s="29">
        <v>16.09</v>
      </c>
      <c r="K533" s="29">
        <v>46.63</v>
      </c>
      <c r="L533" s="29">
        <v>181.55</v>
      </c>
      <c r="M533" s="29">
        <v>3.71</v>
      </c>
      <c r="N533" s="29">
        <v>0</v>
      </c>
      <c r="O533" s="29">
        <v>96.44</v>
      </c>
      <c r="P533" s="29">
        <v>15.4</v>
      </c>
      <c r="Q533" s="29">
        <v>1.21</v>
      </c>
      <c r="R533" s="29">
        <v>0.96</v>
      </c>
      <c r="S533" s="29">
        <v>11.41</v>
      </c>
      <c r="T533" s="29">
        <v>9.1</v>
      </c>
      <c r="U533" s="29">
        <v>70.89</v>
      </c>
    </row>
    <row r="534" spans="1:21" x14ac:dyDescent="0.25">
      <c r="A534" s="17" t="s">
        <v>1677</v>
      </c>
      <c r="B534" s="17" t="s">
        <v>221</v>
      </c>
      <c r="C534" s="17" t="s">
        <v>221</v>
      </c>
      <c r="D534" s="17" t="s">
        <v>8542</v>
      </c>
      <c r="E534" s="73" t="s">
        <v>1497</v>
      </c>
      <c r="F534" s="17">
        <v>15</v>
      </c>
      <c r="G534" s="17">
        <v>9</v>
      </c>
      <c r="H534" s="30">
        <v>424.78</v>
      </c>
      <c r="I534" s="30">
        <v>262.56</v>
      </c>
      <c r="J534" s="30">
        <v>18.68</v>
      </c>
      <c r="K534" s="30">
        <v>59.78</v>
      </c>
      <c r="L534" s="30">
        <v>170.75</v>
      </c>
      <c r="M534" s="30">
        <v>4.28</v>
      </c>
      <c r="N534" s="30">
        <v>0</v>
      </c>
      <c r="O534" s="30">
        <v>120.17</v>
      </c>
      <c r="P534" s="30">
        <v>14.54</v>
      </c>
      <c r="Q534" s="30">
        <v>0.98</v>
      </c>
      <c r="R534" s="30">
        <v>0.8</v>
      </c>
      <c r="S534" s="30">
        <v>14.47</v>
      </c>
      <c r="T534" s="30">
        <v>11.72</v>
      </c>
      <c r="U534" s="30">
        <v>77.459999999999994</v>
      </c>
    </row>
    <row r="535" spans="1:21" x14ac:dyDescent="0.25">
      <c r="A535" s="16" t="s">
        <v>1677</v>
      </c>
      <c r="B535" s="16" t="s">
        <v>221</v>
      </c>
      <c r="C535" s="16" t="s">
        <v>221</v>
      </c>
      <c r="D535" s="16" t="s">
        <v>8541</v>
      </c>
      <c r="E535" s="74" t="s">
        <v>1497</v>
      </c>
      <c r="F535" s="16">
        <v>15</v>
      </c>
      <c r="G535" s="16">
        <v>6</v>
      </c>
      <c r="H535" s="29">
        <v>446.9</v>
      </c>
      <c r="I535" s="29">
        <v>180.24</v>
      </c>
      <c r="J535" s="29">
        <v>16.05</v>
      </c>
      <c r="K535" s="29">
        <v>50.26</v>
      </c>
      <c r="L535" s="29">
        <v>179.04</v>
      </c>
      <c r="M535" s="29">
        <v>3.7</v>
      </c>
      <c r="N535" s="29">
        <v>0</v>
      </c>
      <c r="O535" s="29">
        <v>102.21</v>
      </c>
      <c r="P535" s="29">
        <v>15.2</v>
      </c>
      <c r="Q535" s="29">
        <v>1.01</v>
      </c>
      <c r="R535" s="29">
        <v>0.81</v>
      </c>
      <c r="S535" s="29">
        <v>12.3</v>
      </c>
      <c r="T535" s="29">
        <v>9.84</v>
      </c>
      <c r="U535" s="29">
        <v>76.61</v>
      </c>
    </row>
    <row r="536" spans="1:21" x14ac:dyDescent="0.25">
      <c r="A536" s="17" t="s">
        <v>1677</v>
      </c>
      <c r="B536" s="17" t="s">
        <v>221</v>
      </c>
      <c r="C536" s="17" t="s">
        <v>221</v>
      </c>
      <c r="D536" s="17" t="s">
        <v>8112</v>
      </c>
      <c r="E536" s="73" t="s">
        <v>1497</v>
      </c>
      <c r="F536" s="17">
        <v>13</v>
      </c>
      <c r="G536" s="17">
        <v>5</v>
      </c>
      <c r="H536" s="30">
        <v>374.3</v>
      </c>
      <c r="I536" s="30">
        <v>142.37</v>
      </c>
      <c r="J536" s="30">
        <v>17.63</v>
      </c>
      <c r="K536" s="30">
        <v>57.93</v>
      </c>
      <c r="L536" s="30">
        <v>169.52</v>
      </c>
      <c r="M536" s="30">
        <v>3.96</v>
      </c>
      <c r="N536" s="30">
        <v>0</v>
      </c>
      <c r="O536" s="30">
        <v>116.74</v>
      </c>
      <c r="P536" s="30">
        <v>14.44</v>
      </c>
      <c r="Q536" s="30">
        <v>0.9</v>
      </c>
      <c r="R536" s="30">
        <v>0.73</v>
      </c>
      <c r="S536" s="30">
        <v>14.08</v>
      </c>
      <c r="T536" s="30">
        <v>11.43</v>
      </c>
      <c r="U536" s="30">
        <v>79.87</v>
      </c>
    </row>
    <row r="537" spans="1:21" x14ac:dyDescent="0.25">
      <c r="A537" s="16" t="s">
        <v>1677</v>
      </c>
      <c r="B537" s="16" t="s">
        <v>221</v>
      </c>
      <c r="C537" s="16" t="s">
        <v>221</v>
      </c>
      <c r="D537" s="16" t="s">
        <v>5515</v>
      </c>
      <c r="E537" s="74" t="s">
        <v>1497</v>
      </c>
      <c r="F537" s="16">
        <v>30</v>
      </c>
      <c r="G537" s="16">
        <v>15</v>
      </c>
      <c r="H537" s="29">
        <v>934.66</v>
      </c>
      <c r="I537" s="29">
        <v>458.07</v>
      </c>
      <c r="J537" s="29">
        <v>17.04</v>
      </c>
      <c r="K537" s="29">
        <v>54.7</v>
      </c>
      <c r="L537" s="29">
        <v>173.06</v>
      </c>
      <c r="M537" s="29">
        <v>3.87</v>
      </c>
      <c r="N537" s="29">
        <v>0</v>
      </c>
      <c r="O537" s="29">
        <v>110.71</v>
      </c>
      <c r="P537" s="29">
        <v>14.72</v>
      </c>
      <c r="Q537" s="29">
        <v>0.96</v>
      </c>
      <c r="R537" s="29">
        <v>0.77</v>
      </c>
      <c r="S537" s="29">
        <v>13.33</v>
      </c>
      <c r="T537" s="29">
        <v>10.76</v>
      </c>
      <c r="U537" s="29">
        <v>78.22</v>
      </c>
    </row>
    <row r="538" spans="1:21" x14ac:dyDescent="0.25">
      <c r="A538" s="17" t="s">
        <v>1677</v>
      </c>
      <c r="B538" s="17" t="s">
        <v>221</v>
      </c>
      <c r="C538" s="17" t="s">
        <v>221</v>
      </c>
      <c r="D538" s="17" t="s">
        <v>5634</v>
      </c>
      <c r="E538" s="73" t="s">
        <v>1497</v>
      </c>
      <c r="F538" s="17">
        <v>16</v>
      </c>
      <c r="G538" s="17">
        <v>9</v>
      </c>
      <c r="H538" s="30">
        <v>502.18</v>
      </c>
      <c r="I538" s="30">
        <v>279.44</v>
      </c>
      <c r="J538" s="30">
        <v>18.760000000000002</v>
      </c>
      <c r="K538" s="30">
        <v>61.96</v>
      </c>
      <c r="L538" s="30">
        <v>170.27</v>
      </c>
      <c r="M538" s="30">
        <v>4.03</v>
      </c>
      <c r="N538" s="30">
        <v>0</v>
      </c>
      <c r="O538" s="30">
        <v>123.71</v>
      </c>
      <c r="P538" s="30">
        <v>14.5</v>
      </c>
      <c r="Q538" s="30">
        <v>0.9</v>
      </c>
      <c r="R538" s="30">
        <v>0.73</v>
      </c>
      <c r="S538" s="30">
        <v>14.99</v>
      </c>
      <c r="T538" s="30">
        <v>12.15</v>
      </c>
      <c r="U538" s="30">
        <v>79.91</v>
      </c>
    </row>
    <row r="539" spans="1:21" x14ac:dyDescent="0.25">
      <c r="A539" s="16" t="s">
        <v>1677</v>
      </c>
      <c r="B539" s="16" t="s">
        <v>221</v>
      </c>
      <c r="C539" s="16" t="s">
        <v>221</v>
      </c>
      <c r="D539" s="16" t="s">
        <v>1918</v>
      </c>
      <c r="E539" s="74" t="s">
        <v>1474</v>
      </c>
      <c r="F539" s="16">
        <v>32</v>
      </c>
      <c r="G539" s="16">
        <v>12</v>
      </c>
      <c r="H539" s="29">
        <v>1011.58</v>
      </c>
      <c r="I539" s="29">
        <v>379.22</v>
      </c>
      <c r="J539" s="29">
        <v>18.940000000000001</v>
      </c>
      <c r="K539" s="29">
        <v>66.3</v>
      </c>
      <c r="L539" s="29">
        <v>160.76</v>
      </c>
      <c r="M539" s="29">
        <v>4.33</v>
      </c>
      <c r="N539" s="29">
        <v>0</v>
      </c>
      <c r="O539" s="29">
        <v>132.38</v>
      </c>
      <c r="P539" s="29">
        <v>13.74</v>
      </c>
      <c r="Q539" s="29">
        <v>0.74</v>
      </c>
      <c r="R539" s="29">
        <v>0.61</v>
      </c>
      <c r="S539" s="29">
        <v>16.03</v>
      </c>
      <c r="T539" s="29">
        <v>13.17</v>
      </c>
      <c r="U539" s="29">
        <v>84.64</v>
      </c>
    </row>
    <row r="540" spans="1:21" x14ac:dyDescent="0.25">
      <c r="A540" s="17" t="s">
        <v>1677</v>
      </c>
      <c r="B540" s="17" t="s">
        <v>221</v>
      </c>
      <c r="C540" s="17" t="s">
        <v>221</v>
      </c>
      <c r="D540" s="17" t="s">
        <v>6473</v>
      </c>
      <c r="E540" s="73" t="s">
        <v>1474</v>
      </c>
      <c r="F540" s="17">
        <v>26</v>
      </c>
      <c r="G540" s="17">
        <v>7</v>
      </c>
      <c r="H540" s="30">
        <v>788.14</v>
      </c>
      <c r="I540" s="30">
        <v>192.28</v>
      </c>
      <c r="J540" s="30">
        <v>15.47</v>
      </c>
      <c r="K540" s="30">
        <v>48.54</v>
      </c>
      <c r="L540" s="30">
        <v>151.57</v>
      </c>
      <c r="M540" s="30">
        <v>4.78</v>
      </c>
      <c r="N540" s="30">
        <v>10.39</v>
      </c>
      <c r="O540" s="30">
        <v>103.03</v>
      </c>
      <c r="P540" s="30">
        <v>13</v>
      </c>
      <c r="Q540" s="30">
        <v>1</v>
      </c>
      <c r="R540" s="30">
        <v>0.83</v>
      </c>
      <c r="S540" s="30">
        <v>11.9</v>
      </c>
      <c r="T540" s="30">
        <v>9.91</v>
      </c>
      <c r="U540" s="30">
        <v>76.94</v>
      </c>
    </row>
    <row r="541" spans="1:21" x14ac:dyDescent="0.25">
      <c r="A541" s="16" t="s">
        <v>1677</v>
      </c>
      <c r="B541" s="16" t="s">
        <v>221</v>
      </c>
      <c r="C541" s="16" t="s">
        <v>221</v>
      </c>
      <c r="D541" s="16" t="s">
        <v>8513</v>
      </c>
      <c r="E541" s="74" t="s">
        <v>1474</v>
      </c>
      <c r="F541" s="16">
        <v>4</v>
      </c>
      <c r="G541" s="16">
        <v>1</v>
      </c>
      <c r="H541" s="29">
        <v>113.72</v>
      </c>
      <c r="I541" s="29">
        <v>28.31</v>
      </c>
      <c r="J541" s="29">
        <v>19.68</v>
      </c>
      <c r="K541" s="29">
        <v>69.569999999999993</v>
      </c>
      <c r="L541" s="29">
        <v>161.1</v>
      </c>
      <c r="M541" s="29">
        <v>4.4000000000000004</v>
      </c>
      <c r="N541" s="29">
        <v>0</v>
      </c>
      <c r="O541" s="29">
        <v>138.02000000000001</v>
      </c>
      <c r="P541" s="29">
        <v>13.76</v>
      </c>
      <c r="Q541" s="29">
        <v>0.72</v>
      </c>
      <c r="R541" s="29">
        <v>0.59</v>
      </c>
      <c r="S541" s="29">
        <v>16.77</v>
      </c>
      <c r="T541" s="29">
        <v>13.77</v>
      </c>
      <c r="U541" s="29">
        <v>85.21</v>
      </c>
    </row>
    <row r="542" spans="1:21" x14ac:dyDescent="0.25">
      <c r="A542" s="17" t="s">
        <v>1677</v>
      </c>
      <c r="B542" s="17" t="s">
        <v>221</v>
      </c>
      <c r="C542" s="17" t="s">
        <v>221</v>
      </c>
      <c r="D542" s="17" t="s">
        <v>3580</v>
      </c>
      <c r="E542" s="73" t="s">
        <v>1474</v>
      </c>
      <c r="F542" s="17">
        <v>42</v>
      </c>
      <c r="G542" s="17">
        <v>9</v>
      </c>
      <c r="H542" s="30">
        <v>1254.9100000000001</v>
      </c>
      <c r="I542" s="30">
        <v>260.62</v>
      </c>
      <c r="J542" s="30">
        <v>17.27</v>
      </c>
      <c r="K542" s="30">
        <v>56.76</v>
      </c>
      <c r="L542" s="30">
        <v>159.81</v>
      </c>
      <c r="M542" s="30">
        <v>4.53</v>
      </c>
      <c r="N542" s="30">
        <v>4.83</v>
      </c>
      <c r="O542" s="30">
        <v>116.22</v>
      </c>
      <c r="P542" s="30">
        <v>13.66</v>
      </c>
      <c r="Q542" s="30">
        <v>0.9</v>
      </c>
      <c r="R542" s="30">
        <v>0.74</v>
      </c>
      <c r="S542" s="30">
        <v>13.82</v>
      </c>
      <c r="T542" s="30">
        <v>11.37</v>
      </c>
      <c r="U542" s="30">
        <v>80.010000000000005</v>
      </c>
    </row>
    <row r="543" spans="1:21" x14ac:dyDescent="0.25">
      <c r="A543" s="16" t="s">
        <v>1677</v>
      </c>
      <c r="B543" s="16" t="s">
        <v>221</v>
      </c>
      <c r="C543" s="16" t="s">
        <v>221</v>
      </c>
      <c r="D543" s="16" t="s">
        <v>3787</v>
      </c>
      <c r="E543" s="74" t="s">
        <v>1474</v>
      </c>
      <c r="F543" s="16">
        <v>34</v>
      </c>
      <c r="G543" s="16">
        <v>5</v>
      </c>
      <c r="H543" s="29">
        <v>1094.06</v>
      </c>
      <c r="I543" s="29">
        <v>161.38</v>
      </c>
      <c r="J543" s="29">
        <v>17.73</v>
      </c>
      <c r="K543" s="29">
        <v>60.33</v>
      </c>
      <c r="L543" s="29">
        <v>152.87</v>
      </c>
      <c r="M543" s="29">
        <v>4.55</v>
      </c>
      <c r="N543" s="29">
        <v>0</v>
      </c>
      <c r="O543" s="29">
        <v>123.4</v>
      </c>
      <c r="P543" s="29">
        <v>13.11</v>
      </c>
      <c r="Q543" s="29">
        <v>0.81</v>
      </c>
      <c r="R543" s="29">
        <v>0.67</v>
      </c>
      <c r="S543" s="29">
        <v>14.66</v>
      </c>
      <c r="T543" s="29">
        <v>12.18</v>
      </c>
      <c r="U543" s="29">
        <v>82.68</v>
      </c>
    </row>
    <row r="544" spans="1:21" x14ac:dyDescent="0.25">
      <c r="A544" s="17" t="s">
        <v>1677</v>
      </c>
      <c r="B544" s="17" t="s">
        <v>221</v>
      </c>
      <c r="C544" s="17" t="s">
        <v>221</v>
      </c>
      <c r="D544" s="17" t="s">
        <v>8542</v>
      </c>
      <c r="E544" s="73" t="s">
        <v>1474</v>
      </c>
      <c r="F544" s="17">
        <v>69</v>
      </c>
      <c r="G544" s="17">
        <v>11</v>
      </c>
      <c r="H544" s="30">
        <v>1996.5</v>
      </c>
      <c r="I544" s="30">
        <v>323.57</v>
      </c>
      <c r="J544" s="30">
        <v>18.72</v>
      </c>
      <c r="K544" s="30">
        <v>63.45</v>
      </c>
      <c r="L544" s="30">
        <v>171.47</v>
      </c>
      <c r="M544" s="30">
        <v>4.66</v>
      </c>
      <c r="N544" s="30">
        <v>7.25</v>
      </c>
      <c r="O544" s="30">
        <v>125.79</v>
      </c>
      <c r="P544" s="30">
        <v>14.59</v>
      </c>
      <c r="Q544" s="30">
        <v>0.83</v>
      </c>
      <c r="R544" s="30">
        <v>0.67</v>
      </c>
      <c r="S544" s="30">
        <v>15.35</v>
      </c>
      <c r="T544" s="30">
        <v>12.42</v>
      </c>
      <c r="U544" s="30">
        <v>82.02</v>
      </c>
    </row>
    <row r="545" spans="1:21" x14ac:dyDescent="0.25">
      <c r="A545" s="16" t="s">
        <v>1677</v>
      </c>
      <c r="B545" s="16" t="s">
        <v>221</v>
      </c>
      <c r="C545" s="16" t="s">
        <v>221</v>
      </c>
      <c r="D545" s="16" t="s">
        <v>8541</v>
      </c>
      <c r="E545" s="74" t="s">
        <v>1474</v>
      </c>
      <c r="F545" s="16">
        <v>52</v>
      </c>
      <c r="G545" s="16">
        <v>9</v>
      </c>
      <c r="H545" s="29">
        <v>1629.89</v>
      </c>
      <c r="I545" s="29">
        <v>278.83</v>
      </c>
      <c r="J545" s="29">
        <v>18.77</v>
      </c>
      <c r="K545" s="29">
        <v>64.38</v>
      </c>
      <c r="L545" s="29">
        <v>168.36</v>
      </c>
      <c r="M545" s="29">
        <v>4.38</v>
      </c>
      <c r="N545" s="29">
        <v>0</v>
      </c>
      <c r="O545" s="29">
        <v>127.84</v>
      </c>
      <c r="P545" s="29">
        <v>14.34</v>
      </c>
      <c r="Q545" s="29">
        <v>0.79</v>
      </c>
      <c r="R545" s="29">
        <v>0.65</v>
      </c>
      <c r="S545" s="29">
        <v>15.58</v>
      </c>
      <c r="T545" s="29">
        <v>12.66</v>
      </c>
      <c r="U545" s="29">
        <v>82.99</v>
      </c>
    </row>
    <row r="546" spans="1:21" x14ac:dyDescent="0.25">
      <c r="A546" s="17" t="s">
        <v>1677</v>
      </c>
      <c r="B546" s="17" t="s">
        <v>221</v>
      </c>
      <c r="C546" s="17" t="s">
        <v>221</v>
      </c>
      <c r="D546" s="17" t="s">
        <v>8007</v>
      </c>
      <c r="E546" s="73" t="s">
        <v>1474</v>
      </c>
      <c r="F546" s="17">
        <v>36</v>
      </c>
      <c r="G546" s="17">
        <v>9</v>
      </c>
      <c r="H546" s="30">
        <v>1074.68</v>
      </c>
      <c r="I546" s="30">
        <v>280.75</v>
      </c>
      <c r="J546" s="30">
        <v>19.43</v>
      </c>
      <c r="K546" s="30">
        <v>66.180000000000007</v>
      </c>
      <c r="L546" s="30">
        <v>173.87</v>
      </c>
      <c r="M546" s="30">
        <v>4.4400000000000004</v>
      </c>
      <c r="N546" s="30">
        <v>9</v>
      </c>
      <c r="O546" s="30">
        <v>130.09</v>
      </c>
      <c r="P546" s="30">
        <v>14.79</v>
      </c>
      <c r="Q546" s="30">
        <v>0.82</v>
      </c>
      <c r="R546" s="30">
        <v>0.66</v>
      </c>
      <c r="S546" s="30">
        <v>15.97</v>
      </c>
      <c r="T546" s="30">
        <v>12.88</v>
      </c>
      <c r="U546" s="30">
        <v>82.19</v>
      </c>
    </row>
    <row r="547" spans="1:21" x14ac:dyDescent="0.25">
      <c r="A547" s="16" t="s">
        <v>1677</v>
      </c>
      <c r="B547" s="16" t="s">
        <v>221</v>
      </c>
      <c r="C547" s="16" t="s">
        <v>221</v>
      </c>
      <c r="D547" s="16" t="s">
        <v>8112</v>
      </c>
      <c r="E547" s="74" t="s">
        <v>1474</v>
      </c>
      <c r="F547" s="16">
        <v>2</v>
      </c>
      <c r="G547" s="16">
        <v>0</v>
      </c>
      <c r="H547" s="29">
        <v>55.74</v>
      </c>
      <c r="I547" s="29">
        <v>0</v>
      </c>
      <c r="J547" s="29">
        <v>0</v>
      </c>
      <c r="K547" s="29">
        <v>0</v>
      </c>
      <c r="L547" s="29">
        <v>0</v>
      </c>
      <c r="M547" s="29">
        <v>0</v>
      </c>
      <c r="N547" s="29">
        <v>0</v>
      </c>
      <c r="O547" s="29">
        <v>0</v>
      </c>
      <c r="P547" s="29">
        <v>0</v>
      </c>
      <c r="Q547" s="29">
        <v>0</v>
      </c>
      <c r="R547" s="29">
        <v>0</v>
      </c>
      <c r="S547" s="29">
        <v>0</v>
      </c>
      <c r="T547" s="29">
        <v>0</v>
      </c>
      <c r="U547" s="29">
        <v>0</v>
      </c>
    </row>
    <row r="548" spans="1:21" x14ac:dyDescent="0.25">
      <c r="A548" s="17" t="s">
        <v>1677</v>
      </c>
      <c r="B548" s="17" t="s">
        <v>221</v>
      </c>
      <c r="C548" s="17" t="s">
        <v>221</v>
      </c>
      <c r="D548" s="17" t="s">
        <v>5515</v>
      </c>
      <c r="E548" s="73" t="s">
        <v>1474</v>
      </c>
      <c r="F548" s="17">
        <v>54</v>
      </c>
      <c r="G548" s="17">
        <v>16</v>
      </c>
      <c r="H548" s="30">
        <v>1627.94</v>
      </c>
      <c r="I548" s="30">
        <v>471.17</v>
      </c>
      <c r="J548" s="30">
        <v>17.66</v>
      </c>
      <c r="K548" s="30">
        <v>59.06</v>
      </c>
      <c r="L548" s="30">
        <v>166.43</v>
      </c>
      <c r="M548" s="30">
        <v>4.6900000000000004</v>
      </c>
      <c r="N548" s="30">
        <v>9.4</v>
      </c>
      <c r="O548" s="30">
        <v>119.03</v>
      </c>
      <c r="P548" s="30">
        <v>14.19</v>
      </c>
      <c r="Q548" s="30">
        <v>0.85</v>
      </c>
      <c r="R548" s="30">
        <v>0.7</v>
      </c>
      <c r="S548" s="30">
        <v>14.35</v>
      </c>
      <c r="T548" s="30">
        <v>11.7</v>
      </c>
      <c r="U548" s="30">
        <v>81.28</v>
      </c>
    </row>
    <row r="549" spans="1:21" x14ac:dyDescent="0.25">
      <c r="A549" s="16" t="s">
        <v>1677</v>
      </c>
      <c r="B549" s="16" t="s">
        <v>221</v>
      </c>
      <c r="C549" s="16" t="s">
        <v>221</v>
      </c>
      <c r="D549" s="16" t="s">
        <v>5634</v>
      </c>
      <c r="E549" s="74" t="s">
        <v>1474</v>
      </c>
      <c r="F549" s="16">
        <v>32</v>
      </c>
      <c r="G549" s="16">
        <v>14</v>
      </c>
      <c r="H549" s="29">
        <v>1052.76</v>
      </c>
      <c r="I549" s="29">
        <v>459.96</v>
      </c>
      <c r="J549" s="29">
        <v>18.850000000000001</v>
      </c>
      <c r="K549" s="29">
        <v>62.25</v>
      </c>
      <c r="L549" s="29">
        <v>163.66</v>
      </c>
      <c r="M549" s="29">
        <v>4.7300000000000004</v>
      </c>
      <c r="N549" s="29">
        <v>9.5</v>
      </c>
      <c r="O549" s="29">
        <v>125.39</v>
      </c>
      <c r="P549" s="29">
        <v>13.97</v>
      </c>
      <c r="Q549" s="29">
        <v>0.9</v>
      </c>
      <c r="R549" s="29">
        <v>0.74</v>
      </c>
      <c r="S549" s="29">
        <v>15.06</v>
      </c>
      <c r="T549" s="29">
        <v>12.32</v>
      </c>
      <c r="U549" s="29">
        <v>79.88</v>
      </c>
    </row>
    <row r="550" spans="1:21" x14ac:dyDescent="0.25">
      <c r="A550" s="17" t="s">
        <v>1677</v>
      </c>
      <c r="B550" s="17" t="s">
        <v>221</v>
      </c>
      <c r="C550" s="17" t="s">
        <v>221</v>
      </c>
      <c r="D550" s="17" t="s">
        <v>1918</v>
      </c>
      <c r="E550" s="73" t="s">
        <v>8544</v>
      </c>
      <c r="F550" s="17">
        <v>48</v>
      </c>
      <c r="G550" s="17">
        <v>11</v>
      </c>
      <c r="H550" s="30">
        <v>1470.16</v>
      </c>
      <c r="I550" s="30">
        <v>341.77</v>
      </c>
      <c r="J550" s="30">
        <v>18.420000000000002</v>
      </c>
      <c r="K550" s="30">
        <v>62.13</v>
      </c>
      <c r="L550" s="30">
        <v>173.54</v>
      </c>
      <c r="M550" s="30">
        <v>4.54</v>
      </c>
      <c r="N550" s="30">
        <v>4.49</v>
      </c>
      <c r="O550" s="30">
        <v>123.16</v>
      </c>
      <c r="P550" s="30">
        <v>14.76</v>
      </c>
      <c r="Q550" s="30">
        <v>0.84</v>
      </c>
      <c r="R550" s="30">
        <v>0.68</v>
      </c>
      <c r="S550" s="30">
        <v>15.05</v>
      </c>
      <c r="T550" s="30">
        <v>12.14</v>
      </c>
      <c r="U550" s="30">
        <v>81.73</v>
      </c>
    </row>
    <row r="551" spans="1:21" x14ac:dyDescent="0.25">
      <c r="A551" s="16" t="s">
        <v>1677</v>
      </c>
      <c r="B551" s="16" t="s">
        <v>221</v>
      </c>
      <c r="C551" s="16" t="s">
        <v>221</v>
      </c>
      <c r="D551" s="16" t="s">
        <v>8513</v>
      </c>
      <c r="E551" s="74" t="s">
        <v>8544</v>
      </c>
      <c r="F551" s="16">
        <v>50</v>
      </c>
      <c r="G551" s="16">
        <v>12</v>
      </c>
      <c r="H551" s="29">
        <v>1380.56</v>
      </c>
      <c r="I551" s="29">
        <v>336.36</v>
      </c>
      <c r="J551" s="29">
        <v>19.350000000000001</v>
      </c>
      <c r="K551" s="29">
        <v>65.05</v>
      </c>
      <c r="L551" s="29">
        <v>175.07</v>
      </c>
      <c r="M551" s="29">
        <v>4.49</v>
      </c>
      <c r="N551" s="29">
        <v>19.68</v>
      </c>
      <c r="O551" s="29">
        <v>128.06</v>
      </c>
      <c r="P551" s="29">
        <v>14.88</v>
      </c>
      <c r="Q551" s="29">
        <v>0.86</v>
      </c>
      <c r="R551" s="29">
        <v>0.69</v>
      </c>
      <c r="S551" s="29">
        <v>15.7</v>
      </c>
      <c r="T551" s="29">
        <v>12.64</v>
      </c>
      <c r="U551" s="29">
        <v>81.150000000000006</v>
      </c>
    </row>
    <row r="552" spans="1:21" x14ac:dyDescent="0.25">
      <c r="A552" s="17" t="s">
        <v>1677</v>
      </c>
      <c r="B552" s="17" t="s">
        <v>221</v>
      </c>
      <c r="C552" s="17" t="s">
        <v>221</v>
      </c>
      <c r="D552" s="17" t="s">
        <v>3787</v>
      </c>
      <c r="E552" s="73" t="s">
        <v>8544</v>
      </c>
      <c r="F552" s="17">
        <v>70</v>
      </c>
      <c r="G552" s="17">
        <v>16</v>
      </c>
      <c r="H552" s="30">
        <v>2185.44</v>
      </c>
      <c r="I552" s="30">
        <v>494.63</v>
      </c>
      <c r="J552" s="30">
        <v>17.579999999999998</v>
      </c>
      <c r="K552" s="30">
        <v>57.26</v>
      </c>
      <c r="L552" s="30">
        <v>177.06</v>
      </c>
      <c r="M552" s="30">
        <v>4.2699999999999996</v>
      </c>
      <c r="N552" s="30">
        <v>10.18</v>
      </c>
      <c r="O552" s="30">
        <v>114.42</v>
      </c>
      <c r="P552" s="30">
        <v>15.04</v>
      </c>
      <c r="Q552" s="30">
        <v>0.92</v>
      </c>
      <c r="R552" s="30">
        <v>0.74</v>
      </c>
      <c r="S552" s="30">
        <v>13.92</v>
      </c>
      <c r="T552" s="30">
        <v>11.17</v>
      </c>
      <c r="U552" s="30">
        <v>79.19</v>
      </c>
    </row>
    <row r="553" spans="1:21" x14ac:dyDescent="0.25">
      <c r="A553" s="16" t="s">
        <v>1677</v>
      </c>
      <c r="B553" s="16" t="s">
        <v>221</v>
      </c>
      <c r="C553" s="16" t="s">
        <v>221</v>
      </c>
      <c r="D553" s="16" t="s">
        <v>8542</v>
      </c>
      <c r="E553" s="74" t="s">
        <v>8544</v>
      </c>
      <c r="F553" s="16">
        <v>78</v>
      </c>
      <c r="G553" s="16">
        <v>19</v>
      </c>
      <c r="H553" s="29">
        <v>2321.38</v>
      </c>
      <c r="I553" s="29">
        <v>542.91999999999996</v>
      </c>
      <c r="J553" s="29">
        <v>19.03</v>
      </c>
      <c r="K553" s="29">
        <v>64.28</v>
      </c>
      <c r="L553" s="29">
        <v>174.2</v>
      </c>
      <c r="M553" s="29">
        <v>4.75</v>
      </c>
      <c r="N553" s="29">
        <v>17.88</v>
      </c>
      <c r="O553" s="29">
        <v>126.81</v>
      </c>
      <c r="P553" s="29">
        <v>14.81</v>
      </c>
      <c r="Q553" s="29">
        <v>0.84</v>
      </c>
      <c r="R553" s="29">
        <v>0.68</v>
      </c>
      <c r="S553" s="29">
        <v>15.54</v>
      </c>
      <c r="T553" s="29">
        <v>12.52</v>
      </c>
      <c r="U553" s="29">
        <v>81.64</v>
      </c>
    </row>
    <row r="554" spans="1:21" x14ac:dyDescent="0.25">
      <c r="A554" s="17" t="s">
        <v>1677</v>
      </c>
      <c r="B554" s="17" t="s">
        <v>221</v>
      </c>
      <c r="C554" s="17" t="s">
        <v>221</v>
      </c>
      <c r="D554" s="17" t="s">
        <v>7331</v>
      </c>
      <c r="E554" s="73" t="s">
        <v>8544</v>
      </c>
      <c r="F554" s="17">
        <v>10</v>
      </c>
      <c r="G554" s="17">
        <v>4</v>
      </c>
      <c r="H554" s="30">
        <v>288.52</v>
      </c>
      <c r="I554" s="30">
        <v>123.8</v>
      </c>
      <c r="J554" s="30">
        <v>18.5</v>
      </c>
      <c r="K554" s="30">
        <v>62.92</v>
      </c>
      <c r="L554" s="30">
        <v>167.66</v>
      </c>
      <c r="M554" s="30">
        <v>4.5999999999999996</v>
      </c>
      <c r="N554" s="30">
        <v>0</v>
      </c>
      <c r="O554" s="30">
        <v>125.49</v>
      </c>
      <c r="P554" s="30">
        <v>14.29</v>
      </c>
      <c r="Q554" s="30">
        <v>0.82</v>
      </c>
      <c r="R554" s="30">
        <v>0.66</v>
      </c>
      <c r="S554" s="30">
        <v>15.24</v>
      </c>
      <c r="T554" s="30">
        <v>12.4</v>
      </c>
      <c r="U554" s="30">
        <v>82.38</v>
      </c>
    </row>
    <row r="555" spans="1:21" x14ac:dyDescent="0.25">
      <c r="A555" s="16" t="s">
        <v>1677</v>
      </c>
      <c r="B555" s="16" t="s">
        <v>221</v>
      </c>
      <c r="C555" s="16" t="s">
        <v>221</v>
      </c>
      <c r="D555" s="16" t="s">
        <v>4266</v>
      </c>
      <c r="E555" s="74" t="s">
        <v>8544</v>
      </c>
      <c r="F555" s="16">
        <v>1</v>
      </c>
      <c r="G555" s="16">
        <v>1</v>
      </c>
      <c r="H555" s="29">
        <v>25.82</v>
      </c>
      <c r="I555" s="29">
        <v>25.82</v>
      </c>
      <c r="J555" s="29">
        <v>20.28</v>
      </c>
      <c r="K555" s="29">
        <v>67.760000000000005</v>
      </c>
      <c r="L555" s="29">
        <v>171.87</v>
      </c>
      <c r="M555" s="29">
        <v>4.93</v>
      </c>
      <c r="N555" s="29">
        <v>0</v>
      </c>
      <c r="O555" s="29">
        <v>133.46</v>
      </c>
      <c r="P555" s="29">
        <v>14.63</v>
      </c>
      <c r="Q555" s="29">
        <v>0.89</v>
      </c>
      <c r="R555" s="29">
        <v>0.72</v>
      </c>
      <c r="S555" s="29">
        <v>16.29</v>
      </c>
      <c r="T555" s="29">
        <v>13.18</v>
      </c>
      <c r="U555" s="29">
        <v>80.34</v>
      </c>
    </row>
    <row r="556" spans="1:21" x14ac:dyDescent="0.25">
      <c r="A556" s="17" t="s">
        <v>1677</v>
      </c>
      <c r="B556" s="17" t="s">
        <v>221</v>
      </c>
      <c r="C556" s="17" t="s">
        <v>221</v>
      </c>
      <c r="D556" s="17" t="s">
        <v>8541</v>
      </c>
      <c r="E556" s="73" t="s">
        <v>8544</v>
      </c>
      <c r="F556" s="17">
        <v>49</v>
      </c>
      <c r="G556" s="17">
        <v>11</v>
      </c>
      <c r="H556" s="30">
        <v>1499.88</v>
      </c>
      <c r="I556" s="30">
        <v>341.18</v>
      </c>
      <c r="J556" s="30">
        <v>18.63</v>
      </c>
      <c r="K556" s="30">
        <v>63.08</v>
      </c>
      <c r="L556" s="30">
        <v>168.14</v>
      </c>
      <c r="M556" s="30">
        <v>4.4800000000000004</v>
      </c>
      <c r="N556" s="30">
        <v>0</v>
      </c>
      <c r="O556" s="30">
        <v>125.74</v>
      </c>
      <c r="P556" s="30">
        <v>14.33</v>
      </c>
      <c r="Q556" s="30">
        <v>0.83</v>
      </c>
      <c r="R556" s="30">
        <v>0.67</v>
      </c>
      <c r="S556" s="30">
        <v>15.27</v>
      </c>
      <c r="T556" s="30">
        <v>12.41</v>
      </c>
      <c r="U556" s="30">
        <v>81.97</v>
      </c>
    </row>
    <row r="557" spans="1:21" x14ac:dyDescent="0.25">
      <c r="A557" s="16" t="s">
        <v>1677</v>
      </c>
      <c r="B557" s="16" t="s">
        <v>221</v>
      </c>
      <c r="C557" s="16" t="s">
        <v>221</v>
      </c>
      <c r="D557" s="16" t="s">
        <v>8545</v>
      </c>
      <c r="E557" s="74" t="s">
        <v>8544</v>
      </c>
      <c r="F557" s="16">
        <v>2</v>
      </c>
      <c r="G557" s="16">
        <v>0</v>
      </c>
      <c r="H557" s="29">
        <v>20</v>
      </c>
      <c r="I557" s="29">
        <v>0</v>
      </c>
      <c r="J557" s="29">
        <v>0</v>
      </c>
      <c r="K557" s="29">
        <v>0</v>
      </c>
      <c r="L557" s="29">
        <v>0</v>
      </c>
      <c r="M557" s="29">
        <v>0</v>
      </c>
      <c r="N557" s="29">
        <v>0</v>
      </c>
      <c r="O557" s="29">
        <v>0</v>
      </c>
      <c r="P557" s="29">
        <v>0</v>
      </c>
      <c r="Q557" s="29">
        <v>0</v>
      </c>
      <c r="R557" s="29">
        <v>0</v>
      </c>
      <c r="S557" s="29">
        <v>0</v>
      </c>
      <c r="T557" s="29">
        <v>0</v>
      </c>
      <c r="U557" s="29">
        <v>0</v>
      </c>
    </row>
    <row r="558" spans="1:21" x14ac:dyDescent="0.25">
      <c r="A558" s="17" t="s">
        <v>1677</v>
      </c>
      <c r="B558" s="17" t="s">
        <v>221</v>
      </c>
      <c r="C558" s="17" t="s">
        <v>221</v>
      </c>
      <c r="D558" s="17" t="s">
        <v>5515</v>
      </c>
      <c r="E558" s="73" t="s">
        <v>8544</v>
      </c>
      <c r="F558" s="17">
        <v>42</v>
      </c>
      <c r="G558" s="17">
        <v>11</v>
      </c>
      <c r="H558" s="30">
        <v>1183.18</v>
      </c>
      <c r="I558" s="30">
        <v>311.2</v>
      </c>
      <c r="J558" s="30">
        <v>16.21</v>
      </c>
      <c r="K558" s="30">
        <v>54.26</v>
      </c>
      <c r="L558" s="30">
        <v>167.41</v>
      </c>
      <c r="M558" s="30">
        <v>4.72</v>
      </c>
      <c r="N558" s="30">
        <v>0</v>
      </c>
      <c r="O558" s="30">
        <v>110.19</v>
      </c>
      <c r="P558" s="30">
        <v>14.27</v>
      </c>
      <c r="Q558" s="30">
        <v>0.83</v>
      </c>
      <c r="R558" s="30">
        <v>0.68</v>
      </c>
      <c r="S558" s="30">
        <v>13.27</v>
      </c>
      <c r="T558" s="30">
        <v>10.8</v>
      </c>
      <c r="U558" s="30">
        <v>81.84</v>
      </c>
    </row>
    <row r="559" spans="1:21" x14ac:dyDescent="0.25">
      <c r="A559" s="16" t="s">
        <v>1677</v>
      </c>
      <c r="B559" s="16" t="s">
        <v>221</v>
      </c>
      <c r="C559" s="16" t="s">
        <v>221</v>
      </c>
      <c r="D559" s="16" t="s">
        <v>5634</v>
      </c>
      <c r="E559" s="74" t="s">
        <v>8544</v>
      </c>
      <c r="F559" s="16">
        <v>42</v>
      </c>
      <c r="G559" s="16">
        <v>12</v>
      </c>
      <c r="H559" s="29">
        <v>1296.54</v>
      </c>
      <c r="I559" s="29">
        <v>381.92</v>
      </c>
      <c r="J559" s="29">
        <v>18.940000000000001</v>
      </c>
      <c r="K559" s="29">
        <v>62.62</v>
      </c>
      <c r="L559" s="29">
        <v>172.31</v>
      </c>
      <c r="M559" s="29">
        <v>4.68</v>
      </c>
      <c r="N559" s="29">
        <v>6.83</v>
      </c>
      <c r="O559" s="29">
        <v>124.5</v>
      </c>
      <c r="P559" s="29">
        <v>14.66</v>
      </c>
      <c r="Q559" s="29">
        <v>0.9</v>
      </c>
      <c r="R559" s="29">
        <v>0.73</v>
      </c>
      <c r="S559" s="29">
        <v>15.14</v>
      </c>
      <c r="T559" s="29">
        <v>12.24</v>
      </c>
      <c r="U559" s="29">
        <v>79.94</v>
      </c>
    </row>
    <row r="560" spans="1:21" x14ac:dyDescent="0.25">
      <c r="A560" s="17" t="s">
        <v>1677</v>
      </c>
      <c r="B560" s="17" t="s">
        <v>221</v>
      </c>
      <c r="C560" s="17" t="s">
        <v>221</v>
      </c>
      <c r="D560" s="17" t="s">
        <v>1918</v>
      </c>
      <c r="E560" s="73" t="s">
        <v>1499</v>
      </c>
      <c r="F560" s="17">
        <v>9</v>
      </c>
      <c r="G560" s="17">
        <v>4</v>
      </c>
      <c r="H560" s="30">
        <v>246.09</v>
      </c>
      <c r="I560" s="30">
        <v>111.9</v>
      </c>
      <c r="J560" s="30">
        <v>17.75</v>
      </c>
      <c r="K560" s="30">
        <v>55.01</v>
      </c>
      <c r="L560" s="30">
        <v>172.39</v>
      </c>
      <c r="M560" s="30">
        <v>4.47</v>
      </c>
      <c r="N560" s="30">
        <v>0</v>
      </c>
      <c r="O560" s="30">
        <v>111.85</v>
      </c>
      <c r="P560" s="30">
        <v>14.67</v>
      </c>
      <c r="Q560" s="30">
        <v>1.06</v>
      </c>
      <c r="R560" s="30">
        <v>0.86</v>
      </c>
      <c r="S560" s="30">
        <v>13.37</v>
      </c>
      <c r="T560" s="30">
        <v>10.8</v>
      </c>
      <c r="U560" s="30">
        <v>75.3</v>
      </c>
    </row>
    <row r="561" spans="1:21" x14ac:dyDescent="0.25">
      <c r="A561" s="16" t="s">
        <v>1677</v>
      </c>
      <c r="B561" s="16" t="s">
        <v>221</v>
      </c>
      <c r="C561" s="16" t="s">
        <v>221</v>
      </c>
      <c r="D561" s="16" t="s">
        <v>8513</v>
      </c>
      <c r="E561" s="74" t="s">
        <v>1499</v>
      </c>
      <c r="F561" s="16">
        <v>32</v>
      </c>
      <c r="G561" s="16">
        <v>6</v>
      </c>
      <c r="H561" s="29">
        <v>917.54</v>
      </c>
      <c r="I561" s="29">
        <v>165.93</v>
      </c>
      <c r="J561" s="29">
        <v>18.48</v>
      </c>
      <c r="K561" s="29">
        <v>58.54</v>
      </c>
      <c r="L561" s="29">
        <v>185.23</v>
      </c>
      <c r="M561" s="29">
        <v>4.5199999999999996</v>
      </c>
      <c r="N561" s="29">
        <v>14.46</v>
      </c>
      <c r="O561" s="29">
        <v>115.68</v>
      </c>
      <c r="P561" s="29">
        <v>15.69</v>
      </c>
      <c r="Q561" s="29">
        <v>1.01</v>
      </c>
      <c r="R561" s="29">
        <v>0.8</v>
      </c>
      <c r="S561" s="29">
        <v>14.18</v>
      </c>
      <c r="T561" s="29">
        <v>11.25</v>
      </c>
      <c r="U561" s="29">
        <v>76.73</v>
      </c>
    </row>
    <row r="562" spans="1:21" x14ac:dyDescent="0.25">
      <c r="A562" s="17" t="s">
        <v>1677</v>
      </c>
      <c r="B562" s="17" t="s">
        <v>221</v>
      </c>
      <c r="C562" s="17" t="s">
        <v>221</v>
      </c>
      <c r="D562" s="17" t="s">
        <v>3787</v>
      </c>
      <c r="E562" s="73" t="s">
        <v>1499</v>
      </c>
      <c r="F562" s="17">
        <v>76</v>
      </c>
      <c r="G562" s="17">
        <v>22</v>
      </c>
      <c r="H562" s="30">
        <v>2494.04</v>
      </c>
      <c r="I562" s="30">
        <v>723.17</v>
      </c>
      <c r="J562" s="30">
        <v>17.61</v>
      </c>
      <c r="K562" s="30">
        <v>58.47</v>
      </c>
      <c r="L562" s="30">
        <v>176.33</v>
      </c>
      <c r="M562" s="30">
        <v>4.4400000000000004</v>
      </c>
      <c r="N562" s="30">
        <v>15.03</v>
      </c>
      <c r="O562" s="30">
        <v>116.42</v>
      </c>
      <c r="P562" s="30">
        <v>14.98</v>
      </c>
      <c r="Q562" s="30">
        <v>0.87</v>
      </c>
      <c r="R562" s="30">
        <v>0.7</v>
      </c>
      <c r="S562" s="30">
        <v>14.21</v>
      </c>
      <c r="T562" s="30">
        <v>11.42</v>
      </c>
      <c r="U562" s="30">
        <v>80.72</v>
      </c>
    </row>
    <row r="563" spans="1:21" x14ac:dyDescent="0.25">
      <c r="A563" s="16" t="s">
        <v>1677</v>
      </c>
      <c r="B563" s="16" t="s">
        <v>221</v>
      </c>
      <c r="C563" s="16" t="s">
        <v>221</v>
      </c>
      <c r="D563" s="16" t="s">
        <v>8542</v>
      </c>
      <c r="E563" s="74" t="s">
        <v>1499</v>
      </c>
      <c r="F563" s="16">
        <v>32</v>
      </c>
      <c r="G563" s="16">
        <v>9</v>
      </c>
      <c r="H563" s="29">
        <v>992.48</v>
      </c>
      <c r="I563" s="29">
        <v>268.14</v>
      </c>
      <c r="J563" s="29">
        <v>19.04</v>
      </c>
      <c r="K563" s="29">
        <v>65.709999999999994</v>
      </c>
      <c r="L563" s="29">
        <v>177.8</v>
      </c>
      <c r="M563" s="29">
        <v>4.5199999999999996</v>
      </c>
      <c r="N563" s="29">
        <v>5.83</v>
      </c>
      <c r="O563" s="29">
        <v>128.38</v>
      </c>
      <c r="P563" s="29">
        <v>15.1</v>
      </c>
      <c r="Q563" s="29">
        <v>0.78</v>
      </c>
      <c r="R563" s="29">
        <v>0.63</v>
      </c>
      <c r="S563" s="29">
        <v>15.88</v>
      </c>
      <c r="T563" s="29">
        <v>12.73</v>
      </c>
      <c r="U563" s="29">
        <v>83.41</v>
      </c>
    </row>
    <row r="564" spans="1:21" x14ac:dyDescent="0.25">
      <c r="A564" s="17" t="s">
        <v>1677</v>
      </c>
      <c r="B564" s="17" t="s">
        <v>221</v>
      </c>
      <c r="C564" s="17" t="s">
        <v>221</v>
      </c>
      <c r="D564" s="17" t="s">
        <v>7331</v>
      </c>
      <c r="E564" s="73" t="s">
        <v>1499</v>
      </c>
      <c r="F564" s="17">
        <v>44</v>
      </c>
      <c r="G564" s="17">
        <v>14</v>
      </c>
      <c r="H564" s="30">
        <v>1358.18</v>
      </c>
      <c r="I564" s="30">
        <v>434.3</v>
      </c>
      <c r="J564" s="30">
        <v>19.57</v>
      </c>
      <c r="K564" s="30">
        <v>66.430000000000007</v>
      </c>
      <c r="L564" s="30">
        <v>191.3</v>
      </c>
      <c r="M564" s="30">
        <v>4.62</v>
      </c>
      <c r="N564" s="30">
        <v>15.7</v>
      </c>
      <c r="O564" s="30">
        <v>127.35</v>
      </c>
      <c r="P564" s="30">
        <v>16.18</v>
      </c>
      <c r="Q564" s="30">
        <v>0.83</v>
      </c>
      <c r="R564" s="30">
        <v>0.66</v>
      </c>
      <c r="S564" s="30">
        <v>16.02</v>
      </c>
      <c r="T564" s="30">
        <v>12.6</v>
      </c>
      <c r="U564" s="30">
        <v>81.86</v>
      </c>
    </row>
    <row r="565" spans="1:21" x14ac:dyDescent="0.25">
      <c r="A565" s="16" t="s">
        <v>1677</v>
      </c>
      <c r="B565" s="16" t="s">
        <v>221</v>
      </c>
      <c r="C565" s="16" t="s">
        <v>221</v>
      </c>
      <c r="D565" s="16" t="s">
        <v>4266</v>
      </c>
      <c r="E565" s="74" t="s">
        <v>1499</v>
      </c>
      <c r="F565" s="16">
        <v>15</v>
      </c>
      <c r="G565" s="16">
        <v>8</v>
      </c>
      <c r="H565" s="29">
        <v>442.76</v>
      </c>
      <c r="I565" s="29">
        <v>231.14</v>
      </c>
      <c r="J565" s="29">
        <v>18.989999999999998</v>
      </c>
      <c r="K565" s="29">
        <v>60.31</v>
      </c>
      <c r="L565" s="29">
        <v>173.67</v>
      </c>
      <c r="M565" s="29">
        <v>4.82</v>
      </c>
      <c r="N565" s="29">
        <v>0</v>
      </c>
      <c r="O565" s="29">
        <v>120.7</v>
      </c>
      <c r="P565" s="29">
        <v>14.77</v>
      </c>
      <c r="Q565" s="29">
        <v>1.01</v>
      </c>
      <c r="R565" s="29">
        <v>0.81</v>
      </c>
      <c r="S565" s="29">
        <v>14.58</v>
      </c>
      <c r="T565" s="29">
        <v>11.76</v>
      </c>
      <c r="U565" s="29">
        <v>76.77</v>
      </c>
    </row>
    <row r="566" spans="1:21" x14ac:dyDescent="0.25">
      <c r="A566" s="17" t="s">
        <v>1677</v>
      </c>
      <c r="B566" s="17" t="s">
        <v>221</v>
      </c>
      <c r="C566" s="17" t="s">
        <v>221</v>
      </c>
      <c r="D566" s="17" t="s">
        <v>4570</v>
      </c>
      <c r="E566" s="73" t="s">
        <v>1499</v>
      </c>
      <c r="F566" s="17">
        <v>23</v>
      </c>
      <c r="G566" s="17">
        <v>10</v>
      </c>
      <c r="H566" s="30">
        <v>691.72</v>
      </c>
      <c r="I566" s="30">
        <v>307.19</v>
      </c>
      <c r="J566" s="30">
        <v>16</v>
      </c>
      <c r="K566" s="30">
        <v>51.36</v>
      </c>
      <c r="L566" s="30">
        <v>178.46</v>
      </c>
      <c r="M566" s="30">
        <v>4.7</v>
      </c>
      <c r="N566" s="30">
        <v>0</v>
      </c>
      <c r="O566" s="30">
        <v>103.91</v>
      </c>
      <c r="P566" s="30">
        <v>15.15</v>
      </c>
      <c r="Q566" s="30">
        <v>0.95</v>
      </c>
      <c r="R566" s="30">
        <v>0.76</v>
      </c>
      <c r="S566" s="30">
        <v>12.57</v>
      </c>
      <c r="T566" s="30">
        <v>10.07</v>
      </c>
      <c r="U566" s="30">
        <v>78.55</v>
      </c>
    </row>
    <row r="567" spans="1:21" x14ac:dyDescent="0.25">
      <c r="A567" s="16" t="s">
        <v>1677</v>
      </c>
      <c r="B567" s="16" t="s">
        <v>221</v>
      </c>
      <c r="C567" s="16" t="s">
        <v>221</v>
      </c>
      <c r="D567" s="16" t="s">
        <v>5004</v>
      </c>
      <c r="E567" s="74" t="s">
        <v>1499</v>
      </c>
      <c r="F567" s="16">
        <v>28</v>
      </c>
      <c r="G567" s="16">
        <v>9</v>
      </c>
      <c r="H567" s="29">
        <v>825.76</v>
      </c>
      <c r="I567" s="29">
        <v>265.36</v>
      </c>
      <c r="J567" s="29">
        <v>15.65</v>
      </c>
      <c r="K567" s="29">
        <v>50.26</v>
      </c>
      <c r="L567" s="29">
        <v>165.42</v>
      </c>
      <c r="M567" s="29">
        <v>4.6900000000000004</v>
      </c>
      <c r="N567" s="29">
        <v>0</v>
      </c>
      <c r="O567" s="29">
        <v>103.84</v>
      </c>
      <c r="P567" s="29">
        <v>14.11</v>
      </c>
      <c r="Q567" s="29">
        <v>0.94</v>
      </c>
      <c r="R567" s="29">
        <v>0.77</v>
      </c>
      <c r="S567" s="29">
        <v>12.32</v>
      </c>
      <c r="T567" s="29">
        <v>10.050000000000001</v>
      </c>
      <c r="U567" s="29">
        <v>78.69</v>
      </c>
    </row>
    <row r="568" spans="1:21" x14ac:dyDescent="0.25">
      <c r="A568" s="17" t="s">
        <v>1677</v>
      </c>
      <c r="B568" s="17" t="s">
        <v>221</v>
      </c>
      <c r="C568" s="17" t="s">
        <v>221</v>
      </c>
      <c r="D568" s="17" t="s">
        <v>5240</v>
      </c>
      <c r="E568" s="73" t="s">
        <v>1499</v>
      </c>
      <c r="F568" s="17">
        <v>62</v>
      </c>
      <c r="G568" s="17">
        <v>16</v>
      </c>
      <c r="H568" s="30">
        <v>2042.18</v>
      </c>
      <c r="I568" s="30">
        <v>525.14</v>
      </c>
      <c r="J568" s="30">
        <v>17.39</v>
      </c>
      <c r="K568" s="30">
        <v>52.51</v>
      </c>
      <c r="L568" s="30">
        <v>177.55</v>
      </c>
      <c r="M568" s="30">
        <v>4.54</v>
      </c>
      <c r="N568" s="30">
        <v>9.56</v>
      </c>
      <c r="O568" s="30">
        <v>106.94</v>
      </c>
      <c r="P568" s="30">
        <v>15.08</v>
      </c>
      <c r="Q568" s="30">
        <v>1.1200000000000001</v>
      </c>
      <c r="R568" s="30">
        <v>0.9</v>
      </c>
      <c r="S568" s="30">
        <v>12.78</v>
      </c>
      <c r="T568" s="30">
        <v>10.25</v>
      </c>
      <c r="U568" s="30">
        <v>73.47</v>
      </c>
    </row>
    <row r="569" spans="1:21" x14ac:dyDescent="0.25">
      <c r="A569" s="16" t="s">
        <v>1677</v>
      </c>
      <c r="B569" s="16" t="s">
        <v>221</v>
      </c>
      <c r="C569" s="16" t="s">
        <v>221</v>
      </c>
      <c r="D569" s="16" t="s">
        <v>8541</v>
      </c>
      <c r="E569" s="74" t="s">
        <v>1499</v>
      </c>
      <c r="F569" s="16">
        <v>7</v>
      </c>
      <c r="G569" s="16">
        <v>4</v>
      </c>
      <c r="H569" s="29">
        <v>194.21</v>
      </c>
      <c r="I569" s="29">
        <v>111.91</v>
      </c>
      <c r="J569" s="29">
        <v>19.190000000000001</v>
      </c>
      <c r="K569" s="29">
        <v>64.55</v>
      </c>
      <c r="L569" s="29">
        <v>176.65</v>
      </c>
      <c r="M569" s="29">
        <v>4.68</v>
      </c>
      <c r="N569" s="29">
        <v>14.29</v>
      </c>
      <c r="O569" s="29">
        <v>126.89</v>
      </c>
      <c r="P569" s="29">
        <v>15.01</v>
      </c>
      <c r="Q569" s="29">
        <v>0.85</v>
      </c>
      <c r="R569" s="29">
        <v>0.69</v>
      </c>
      <c r="S569" s="29">
        <v>15.59</v>
      </c>
      <c r="T569" s="29">
        <v>12.52</v>
      </c>
      <c r="U569" s="29">
        <v>81.25</v>
      </c>
    </row>
    <row r="570" spans="1:21" x14ac:dyDescent="0.25">
      <c r="A570" s="17" t="s">
        <v>1677</v>
      </c>
      <c r="B570" s="17" t="s">
        <v>221</v>
      </c>
      <c r="C570" s="17" t="s">
        <v>221</v>
      </c>
      <c r="D570" s="17" t="s">
        <v>5515</v>
      </c>
      <c r="E570" s="73" t="s">
        <v>1499</v>
      </c>
      <c r="F570" s="17">
        <v>2</v>
      </c>
      <c r="G570" s="17">
        <v>0</v>
      </c>
      <c r="H570" s="30">
        <v>58.98</v>
      </c>
      <c r="I570" s="30">
        <v>0</v>
      </c>
      <c r="J570" s="30">
        <v>0</v>
      </c>
      <c r="K570" s="30">
        <v>0</v>
      </c>
      <c r="L570" s="30">
        <v>0</v>
      </c>
      <c r="M570" s="30">
        <v>0</v>
      </c>
      <c r="N570" s="30">
        <v>0</v>
      </c>
      <c r="O570" s="30">
        <v>0</v>
      </c>
      <c r="P570" s="30">
        <v>0</v>
      </c>
      <c r="Q570" s="30">
        <v>0</v>
      </c>
      <c r="R570" s="30">
        <v>0</v>
      </c>
      <c r="S570" s="30">
        <v>0</v>
      </c>
      <c r="T570" s="30">
        <v>0</v>
      </c>
      <c r="U570" s="30">
        <v>0</v>
      </c>
    </row>
    <row r="571" spans="1:21" x14ac:dyDescent="0.25">
      <c r="A571" s="16" t="s">
        <v>1677</v>
      </c>
      <c r="B571" s="16" t="s">
        <v>221</v>
      </c>
      <c r="C571" s="16" t="s">
        <v>221</v>
      </c>
      <c r="D571" s="16" t="s">
        <v>5634</v>
      </c>
      <c r="E571" s="74" t="s">
        <v>1499</v>
      </c>
      <c r="F571" s="16">
        <v>62</v>
      </c>
      <c r="G571" s="16">
        <v>19</v>
      </c>
      <c r="H571" s="29">
        <v>1914.9</v>
      </c>
      <c r="I571" s="29">
        <v>562.48</v>
      </c>
      <c r="J571" s="29">
        <v>18.68</v>
      </c>
      <c r="K571" s="29">
        <v>61.91</v>
      </c>
      <c r="L571" s="29">
        <v>171</v>
      </c>
      <c r="M571" s="29">
        <v>4.76</v>
      </c>
      <c r="N571" s="29">
        <v>24.05</v>
      </c>
      <c r="O571" s="29">
        <v>123.45</v>
      </c>
      <c r="P571" s="29">
        <v>14.56</v>
      </c>
      <c r="Q571" s="29">
        <v>0.89</v>
      </c>
      <c r="R571" s="29">
        <v>0.72</v>
      </c>
      <c r="S571" s="29">
        <v>14.98</v>
      </c>
      <c r="T571" s="29">
        <v>12.13</v>
      </c>
      <c r="U571" s="29">
        <v>80.22</v>
      </c>
    </row>
    <row r="572" spans="1:21" x14ac:dyDescent="0.25">
      <c r="A572" s="17" t="s">
        <v>1677</v>
      </c>
      <c r="B572" s="17" t="s">
        <v>221</v>
      </c>
      <c r="C572" s="17" t="s">
        <v>221</v>
      </c>
      <c r="D572" s="17" t="s">
        <v>5806</v>
      </c>
      <c r="E572" s="73" t="s">
        <v>1499</v>
      </c>
      <c r="F572" s="17">
        <v>22</v>
      </c>
      <c r="G572" s="17">
        <v>7</v>
      </c>
      <c r="H572" s="30">
        <v>694.98</v>
      </c>
      <c r="I572" s="30">
        <v>223.59</v>
      </c>
      <c r="J572" s="30">
        <v>18.239999999999998</v>
      </c>
      <c r="K572" s="30">
        <v>63.95</v>
      </c>
      <c r="L572" s="30">
        <v>156.09</v>
      </c>
      <c r="M572" s="30">
        <v>5.17</v>
      </c>
      <c r="N572" s="30">
        <v>0</v>
      </c>
      <c r="O572" s="30">
        <v>128.99</v>
      </c>
      <c r="P572" s="30">
        <v>13.36</v>
      </c>
      <c r="Q572" s="30">
        <v>0.73</v>
      </c>
      <c r="R572" s="30">
        <v>0.6</v>
      </c>
      <c r="S572" s="30">
        <v>15.51</v>
      </c>
      <c r="T572" s="30">
        <v>12.82</v>
      </c>
      <c r="U572" s="30">
        <v>85.01</v>
      </c>
    </row>
    <row r="573" spans="1:21" x14ac:dyDescent="0.25">
      <c r="A573" s="16" t="s">
        <v>1677</v>
      </c>
      <c r="B573" s="16" t="s">
        <v>221</v>
      </c>
      <c r="C573" s="16" t="s">
        <v>221</v>
      </c>
      <c r="D573" s="16" t="s">
        <v>8513</v>
      </c>
      <c r="E573" s="74" t="s">
        <v>1554</v>
      </c>
      <c r="F573" s="16">
        <v>42</v>
      </c>
      <c r="G573" s="16">
        <v>12</v>
      </c>
      <c r="H573" s="29">
        <v>1216</v>
      </c>
      <c r="I573" s="29">
        <v>336.08</v>
      </c>
      <c r="J573" s="29">
        <v>17.54</v>
      </c>
      <c r="K573" s="29">
        <v>59.32</v>
      </c>
      <c r="L573" s="29">
        <v>165.95</v>
      </c>
      <c r="M573" s="29">
        <v>4.76</v>
      </c>
      <c r="N573" s="29">
        <v>12.47</v>
      </c>
      <c r="O573" s="29">
        <v>119.42</v>
      </c>
      <c r="P573" s="29">
        <v>14.15</v>
      </c>
      <c r="Q573" s="29">
        <v>0.82</v>
      </c>
      <c r="R573" s="29">
        <v>0.67</v>
      </c>
      <c r="S573" s="29">
        <v>14.42</v>
      </c>
      <c r="T573" s="29">
        <v>11.76</v>
      </c>
      <c r="U573" s="29">
        <v>82.24</v>
      </c>
    </row>
    <row r="574" spans="1:21" x14ac:dyDescent="0.25">
      <c r="A574" s="17" t="s">
        <v>1677</v>
      </c>
      <c r="B574" s="17" t="s">
        <v>221</v>
      </c>
      <c r="C574" s="17" t="s">
        <v>221</v>
      </c>
      <c r="D574" s="17" t="s">
        <v>3787</v>
      </c>
      <c r="E574" s="73" t="s">
        <v>1554</v>
      </c>
      <c r="F574" s="17">
        <v>72</v>
      </c>
      <c r="G574" s="17">
        <v>20</v>
      </c>
      <c r="H574" s="30">
        <v>2299.1</v>
      </c>
      <c r="I574" s="30">
        <v>636.69000000000005</v>
      </c>
      <c r="J574" s="30">
        <v>17.07</v>
      </c>
      <c r="K574" s="30">
        <v>57.84</v>
      </c>
      <c r="L574" s="30">
        <v>154.55000000000001</v>
      </c>
      <c r="M574" s="30">
        <v>4.9400000000000004</v>
      </c>
      <c r="N574" s="30">
        <v>12.05</v>
      </c>
      <c r="O574" s="30">
        <v>118.61</v>
      </c>
      <c r="P574" s="30">
        <v>13.24</v>
      </c>
      <c r="Q574" s="30">
        <v>0.81</v>
      </c>
      <c r="R574" s="30">
        <v>0.67</v>
      </c>
      <c r="S574" s="30">
        <v>14.09</v>
      </c>
      <c r="T574" s="30">
        <v>11.68</v>
      </c>
      <c r="U574" s="30">
        <v>82.55</v>
      </c>
    </row>
    <row r="575" spans="1:21" x14ac:dyDescent="0.25">
      <c r="A575" s="16" t="s">
        <v>1677</v>
      </c>
      <c r="B575" s="16" t="s">
        <v>221</v>
      </c>
      <c r="C575" s="16" t="s">
        <v>221</v>
      </c>
      <c r="D575" s="16" t="s">
        <v>8542</v>
      </c>
      <c r="E575" s="74" t="s">
        <v>1554</v>
      </c>
      <c r="F575" s="16">
        <v>14</v>
      </c>
      <c r="G575" s="16">
        <v>9</v>
      </c>
      <c r="H575" s="29">
        <v>394.16</v>
      </c>
      <c r="I575" s="29">
        <v>252.99</v>
      </c>
      <c r="J575" s="29">
        <v>19.059999999999999</v>
      </c>
      <c r="K575" s="29">
        <v>64.760000000000005</v>
      </c>
      <c r="L575" s="29">
        <v>170.27</v>
      </c>
      <c r="M575" s="29">
        <v>4.92</v>
      </c>
      <c r="N575" s="29">
        <v>0</v>
      </c>
      <c r="O575" s="29">
        <v>128.29</v>
      </c>
      <c r="P575" s="29">
        <v>14.5</v>
      </c>
      <c r="Q575" s="29">
        <v>0.82</v>
      </c>
      <c r="R575" s="29">
        <v>0.67</v>
      </c>
      <c r="S575" s="29">
        <v>15.65</v>
      </c>
      <c r="T575" s="29">
        <v>12.68</v>
      </c>
      <c r="U575" s="29">
        <v>82.11</v>
      </c>
    </row>
    <row r="576" spans="1:21" x14ac:dyDescent="0.25">
      <c r="A576" s="17" t="s">
        <v>1677</v>
      </c>
      <c r="B576" s="17" t="s">
        <v>221</v>
      </c>
      <c r="C576" s="17" t="s">
        <v>221</v>
      </c>
      <c r="D576" s="17" t="s">
        <v>7331</v>
      </c>
      <c r="E576" s="73" t="s">
        <v>1554</v>
      </c>
      <c r="F576" s="17">
        <v>40</v>
      </c>
      <c r="G576" s="17">
        <v>11</v>
      </c>
      <c r="H576" s="30">
        <v>1193.99</v>
      </c>
      <c r="I576" s="30">
        <v>328.2</v>
      </c>
      <c r="J576" s="30">
        <v>19.28</v>
      </c>
      <c r="K576" s="30">
        <v>65.27</v>
      </c>
      <c r="L576" s="30">
        <v>173.73</v>
      </c>
      <c r="M576" s="30">
        <v>4.87</v>
      </c>
      <c r="N576" s="30">
        <v>16.5</v>
      </c>
      <c r="O576" s="30">
        <v>128.6</v>
      </c>
      <c r="P576" s="30">
        <v>14.77</v>
      </c>
      <c r="Q576" s="30">
        <v>0.84</v>
      </c>
      <c r="R576" s="30">
        <v>0.68</v>
      </c>
      <c r="S576" s="30">
        <v>15.76</v>
      </c>
      <c r="T576" s="30">
        <v>12.71</v>
      </c>
      <c r="U576" s="30">
        <v>81.739999999999995</v>
      </c>
    </row>
    <row r="577" spans="1:21" x14ac:dyDescent="0.25">
      <c r="A577" s="16" t="s">
        <v>1677</v>
      </c>
      <c r="B577" s="16" t="s">
        <v>221</v>
      </c>
      <c r="C577" s="16" t="s">
        <v>221</v>
      </c>
      <c r="D577" s="16" t="s">
        <v>7529</v>
      </c>
      <c r="E577" s="74" t="s">
        <v>1554</v>
      </c>
      <c r="F577" s="16">
        <v>4</v>
      </c>
      <c r="G577" s="16">
        <v>2</v>
      </c>
      <c r="H577" s="29">
        <v>119.45</v>
      </c>
      <c r="I577" s="29">
        <v>60.33</v>
      </c>
      <c r="J577" s="29">
        <v>17.93</v>
      </c>
      <c r="K577" s="29">
        <v>57.53</v>
      </c>
      <c r="L577" s="29">
        <v>162.93</v>
      </c>
      <c r="M577" s="29">
        <v>4.62</v>
      </c>
      <c r="N577" s="29">
        <v>0</v>
      </c>
      <c r="O577" s="29">
        <v>117.44</v>
      </c>
      <c r="P577" s="29">
        <v>13.91</v>
      </c>
      <c r="Q577" s="29">
        <v>0.97</v>
      </c>
      <c r="R577" s="29">
        <v>0.79</v>
      </c>
      <c r="S577" s="29">
        <v>13.97</v>
      </c>
      <c r="T577" s="29">
        <v>11.44</v>
      </c>
      <c r="U577" s="29">
        <v>77.900000000000006</v>
      </c>
    </row>
    <row r="578" spans="1:21" x14ac:dyDescent="0.25">
      <c r="A578" s="17" t="s">
        <v>1677</v>
      </c>
      <c r="B578" s="17" t="s">
        <v>221</v>
      </c>
      <c r="C578" s="17" t="s">
        <v>221</v>
      </c>
      <c r="D578" s="17" t="s">
        <v>4570</v>
      </c>
      <c r="E578" s="73" t="s">
        <v>1554</v>
      </c>
      <c r="F578" s="17">
        <v>49</v>
      </c>
      <c r="G578" s="17">
        <v>17</v>
      </c>
      <c r="H578" s="30">
        <v>1497.31</v>
      </c>
      <c r="I578" s="30">
        <v>532.01</v>
      </c>
      <c r="J578" s="30">
        <v>16.3</v>
      </c>
      <c r="K578" s="30">
        <v>53.37</v>
      </c>
      <c r="L578" s="30">
        <v>158.43</v>
      </c>
      <c r="M578" s="30">
        <v>5.04</v>
      </c>
      <c r="N578" s="30">
        <v>0</v>
      </c>
      <c r="O578" s="30">
        <v>110.3</v>
      </c>
      <c r="P578" s="30">
        <v>13.55</v>
      </c>
      <c r="Q578" s="30">
        <v>0.9</v>
      </c>
      <c r="R578" s="30">
        <v>0.74</v>
      </c>
      <c r="S578" s="30">
        <v>13.04</v>
      </c>
      <c r="T578" s="30">
        <v>10.75</v>
      </c>
      <c r="U578" s="30">
        <v>80.02</v>
      </c>
    </row>
    <row r="579" spans="1:21" x14ac:dyDescent="0.25">
      <c r="A579" s="16" t="s">
        <v>1677</v>
      </c>
      <c r="B579" s="16" t="s">
        <v>221</v>
      </c>
      <c r="C579" s="16" t="s">
        <v>221</v>
      </c>
      <c r="D579" s="16" t="s">
        <v>8514</v>
      </c>
      <c r="E579" s="74" t="s">
        <v>1554</v>
      </c>
      <c r="F579" s="16">
        <v>25</v>
      </c>
      <c r="G579" s="16">
        <v>11</v>
      </c>
      <c r="H579" s="29">
        <v>763.21</v>
      </c>
      <c r="I579" s="29">
        <v>346.54</v>
      </c>
      <c r="J579" s="29">
        <v>16.61</v>
      </c>
      <c r="K579" s="29">
        <v>55.51</v>
      </c>
      <c r="L579" s="29">
        <v>166.57</v>
      </c>
      <c r="M579" s="29">
        <v>5.1100000000000003</v>
      </c>
      <c r="N579" s="29">
        <v>0</v>
      </c>
      <c r="O579" s="29">
        <v>112.61</v>
      </c>
      <c r="P579" s="29">
        <v>14.2</v>
      </c>
      <c r="Q579" s="29">
        <v>0.84</v>
      </c>
      <c r="R579" s="29">
        <v>0.69</v>
      </c>
      <c r="S579" s="29">
        <v>13.55</v>
      </c>
      <c r="T579" s="29">
        <v>11.04</v>
      </c>
      <c r="U579" s="29">
        <v>81.569999999999993</v>
      </c>
    </row>
    <row r="580" spans="1:21" x14ac:dyDescent="0.25">
      <c r="A580" s="17" t="s">
        <v>1677</v>
      </c>
      <c r="B580" s="17" t="s">
        <v>221</v>
      </c>
      <c r="C580" s="17" t="s">
        <v>221</v>
      </c>
      <c r="D580" s="17" t="s">
        <v>5004</v>
      </c>
      <c r="E580" s="73" t="s">
        <v>1554</v>
      </c>
      <c r="F580" s="17">
        <v>19</v>
      </c>
      <c r="G580" s="17">
        <v>11</v>
      </c>
      <c r="H580" s="30">
        <v>532.44000000000005</v>
      </c>
      <c r="I580" s="30">
        <v>305.5</v>
      </c>
      <c r="J580" s="30">
        <v>15.15</v>
      </c>
      <c r="K580" s="30">
        <v>48.67</v>
      </c>
      <c r="L580" s="30">
        <v>167.07</v>
      </c>
      <c r="M580" s="30">
        <v>4.6900000000000004</v>
      </c>
      <c r="N580" s="30">
        <v>14.55</v>
      </c>
      <c r="O580" s="30">
        <v>100.68</v>
      </c>
      <c r="P580" s="30">
        <v>14.24</v>
      </c>
      <c r="Q580" s="30">
        <v>0.94</v>
      </c>
      <c r="R580" s="30">
        <v>0.76</v>
      </c>
      <c r="S580" s="30">
        <v>11.95</v>
      </c>
      <c r="T580" s="30">
        <v>9.73</v>
      </c>
      <c r="U580" s="30">
        <v>78.88</v>
      </c>
    </row>
    <row r="581" spans="1:21" x14ac:dyDescent="0.25">
      <c r="A581" s="16" t="s">
        <v>1677</v>
      </c>
      <c r="B581" s="16" t="s">
        <v>221</v>
      </c>
      <c r="C581" s="16" t="s">
        <v>221</v>
      </c>
      <c r="D581" s="16" t="s">
        <v>5240</v>
      </c>
      <c r="E581" s="74" t="s">
        <v>1554</v>
      </c>
      <c r="F581" s="16">
        <v>78</v>
      </c>
      <c r="G581" s="16">
        <v>24</v>
      </c>
      <c r="H581" s="29">
        <v>2521.46</v>
      </c>
      <c r="I581" s="29">
        <v>771.28</v>
      </c>
      <c r="J581" s="29">
        <v>16.98</v>
      </c>
      <c r="K581" s="29">
        <v>57.04</v>
      </c>
      <c r="L581" s="29">
        <v>164.72</v>
      </c>
      <c r="M581" s="29">
        <v>4.92</v>
      </c>
      <c r="N581" s="29">
        <v>11.52</v>
      </c>
      <c r="O581" s="29">
        <v>115.61</v>
      </c>
      <c r="P581" s="29">
        <v>14.05</v>
      </c>
      <c r="Q581" s="29">
        <v>0.83</v>
      </c>
      <c r="R581" s="29">
        <v>0.68</v>
      </c>
      <c r="S581" s="29">
        <v>13.9</v>
      </c>
      <c r="T581" s="29">
        <v>11.36</v>
      </c>
      <c r="U581" s="29">
        <v>81.87</v>
      </c>
    </row>
    <row r="582" spans="1:21" x14ac:dyDescent="0.25">
      <c r="A582" s="17" t="s">
        <v>1677</v>
      </c>
      <c r="B582" s="17" t="s">
        <v>221</v>
      </c>
      <c r="C582" s="17" t="s">
        <v>221</v>
      </c>
      <c r="D582" s="17" t="s">
        <v>5634</v>
      </c>
      <c r="E582" s="73" t="s">
        <v>1554</v>
      </c>
      <c r="F582" s="17">
        <v>42</v>
      </c>
      <c r="G582" s="17">
        <v>17</v>
      </c>
      <c r="H582" s="30">
        <v>1338.18</v>
      </c>
      <c r="I582" s="30">
        <v>519.75</v>
      </c>
      <c r="J582" s="30">
        <v>18.48</v>
      </c>
      <c r="K582" s="30">
        <v>63.42</v>
      </c>
      <c r="L582" s="30">
        <v>160.82</v>
      </c>
      <c r="M582" s="30">
        <v>4.88</v>
      </c>
      <c r="N582" s="30">
        <v>33.76</v>
      </c>
      <c r="O582" s="30">
        <v>127.48</v>
      </c>
      <c r="P582" s="30">
        <v>13.74</v>
      </c>
      <c r="Q582" s="30">
        <v>0.79</v>
      </c>
      <c r="R582" s="30">
        <v>0.65</v>
      </c>
      <c r="S582" s="30">
        <v>15.36</v>
      </c>
      <c r="T582" s="30">
        <v>12.62</v>
      </c>
      <c r="U582" s="30">
        <v>83.13</v>
      </c>
    </row>
    <row r="583" spans="1:21" x14ac:dyDescent="0.25">
      <c r="A583" s="16" t="s">
        <v>1677</v>
      </c>
      <c r="B583" s="16" t="s">
        <v>221</v>
      </c>
      <c r="C583" s="16" t="s">
        <v>221</v>
      </c>
      <c r="D583" s="16" t="s">
        <v>5806</v>
      </c>
      <c r="E583" s="74" t="s">
        <v>1554</v>
      </c>
      <c r="F583" s="16">
        <v>32</v>
      </c>
      <c r="G583" s="16">
        <v>14</v>
      </c>
      <c r="H583" s="29">
        <v>991.94</v>
      </c>
      <c r="I583" s="29">
        <v>416.58</v>
      </c>
      <c r="J583" s="29">
        <v>17.2</v>
      </c>
      <c r="K583" s="29">
        <v>58.16</v>
      </c>
      <c r="L583" s="29">
        <v>162.88</v>
      </c>
      <c r="M583" s="29">
        <v>4.97</v>
      </c>
      <c r="N583" s="29">
        <v>9.1300000000000008</v>
      </c>
      <c r="O583" s="29">
        <v>117.84</v>
      </c>
      <c r="P583" s="29">
        <v>13.91</v>
      </c>
      <c r="Q583" s="29">
        <v>0.82</v>
      </c>
      <c r="R583" s="29">
        <v>0.67</v>
      </c>
      <c r="S583" s="29">
        <v>14.16</v>
      </c>
      <c r="T583" s="29">
        <v>11.6</v>
      </c>
      <c r="U583" s="29">
        <v>82.34</v>
      </c>
    </row>
    <row r="584" spans="1:21" x14ac:dyDescent="0.25">
      <c r="A584" s="17" t="s">
        <v>1677</v>
      </c>
      <c r="B584" s="17" t="s">
        <v>221</v>
      </c>
      <c r="C584" s="17" t="s">
        <v>221</v>
      </c>
      <c r="D584" s="17" t="s">
        <v>8513</v>
      </c>
      <c r="E584" s="73" t="s">
        <v>1542</v>
      </c>
      <c r="F584" s="17">
        <v>42</v>
      </c>
      <c r="G584" s="17">
        <v>13</v>
      </c>
      <c r="H584" s="30">
        <v>1247.68</v>
      </c>
      <c r="I584" s="30">
        <v>364.14</v>
      </c>
      <c r="J584" s="30">
        <v>17.89</v>
      </c>
      <c r="K584" s="30">
        <v>59.36</v>
      </c>
      <c r="L584" s="30">
        <v>165.2</v>
      </c>
      <c r="M584" s="30">
        <v>4.79</v>
      </c>
      <c r="N584" s="30">
        <v>9.6300000000000008</v>
      </c>
      <c r="O584" s="30">
        <v>119.89</v>
      </c>
      <c r="P584" s="30">
        <v>14.09</v>
      </c>
      <c r="Q584" s="30">
        <v>0.88</v>
      </c>
      <c r="R584" s="30">
        <v>0.72</v>
      </c>
      <c r="S584" s="30">
        <v>14.41</v>
      </c>
      <c r="T584" s="30">
        <v>11.77</v>
      </c>
      <c r="U584" s="30">
        <v>80.569999999999993</v>
      </c>
    </row>
    <row r="585" spans="1:21" x14ac:dyDescent="0.25">
      <c r="A585" s="16" t="s">
        <v>1677</v>
      </c>
      <c r="B585" s="16" t="s">
        <v>221</v>
      </c>
      <c r="C585" s="16" t="s">
        <v>221</v>
      </c>
      <c r="D585" s="16" t="s">
        <v>3787</v>
      </c>
      <c r="E585" s="74" t="s">
        <v>1542</v>
      </c>
      <c r="F585" s="16">
        <v>58</v>
      </c>
      <c r="G585" s="16">
        <v>20</v>
      </c>
      <c r="H585" s="29">
        <v>1907.3</v>
      </c>
      <c r="I585" s="29">
        <v>644.48</v>
      </c>
      <c r="J585" s="29">
        <v>17.3</v>
      </c>
      <c r="K585" s="29">
        <v>57.52</v>
      </c>
      <c r="L585" s="29">
        <v>166.6</v>
      </c>
      <c r="M585" s="29">
        <v>4.79</v>
      </c>
      <c r="N585" s="29">
        <v>7.57</v>
      </c>
      <c r="O585" s="29">
        <v>116.32</v>
      </c>
      <c r="P585" s="29">
        <v>14.2</v>
      </c>
      <c r="Q585" s="29">
        <v>0.87</v>
      </c>
      <c r="R585" s="29">
        <v>0.7</v>
      </c>
      <c r="S585" s="29">
        <v>14</v>
      </c>
      <c r="T585" s="29">
        <v>11.41</v>
      </c>
      <c r="U585" s="29">
        <v>80.930000000000007</v>
      </c>
    </row>
    <row r="586" spans="1:21" x14ac:dyDescent="0.25">
      <c r="A586" s="17" t="s">
        <v>1677</v>
      </c>
      <c r="B586" s="17" t="s">
        <v>221</v>
      </c>
      <c r="C586" s="17" t="s">
        <v>221</v>
      </c>
      <c r="D586" s="17" t="s">
        <v>8542</v>
      </c>
      <c r="E586" s="73" t="s">
        <v>1542</v>
      </c>
      <c r="F586" s="17">
        <v>47</v>
      </c>
      <c r="G586" s="17">
        <v>16</v>
      </c>
      <c r="H586" s="30">
        <v>1482.92</v>
      </c>
      <c r="I586" s="30">
        <v>478.14</v>
      </c>
      <c r="J586" s="30">
        <v>19.07</v>
      </c>
      <c r="K586" s="30">
        <v>64.95</v>
      </c>
      <c r="L586" s="30">
        <v>166.43</v>
      </c>
      <c r="M586" s="30">
        <v>4.93</v>
      </c>
      <c r="N586" s="30">
        <v>6.4</v>
      </c>
      <c r="O586" s="30">
        <v>129.30000000000001</v>
      </c>
      <c r="P586" s="30">
        <v>14.19</v>
      </c>
      <c r="Q586" s="30">
        <v>0.82</v>
      </c>
      <c r="R586" s="30">
        <v>0.67</v>
      </c>
      <c r="S586" s="30">
        <v>15.7</v>
      </c>
      <c r="T586" s="30">
        <v>12.79</v>
      </c>
      <c r="U586" s="30">
        <v>82.3</v>
      </c>
    </row>
    <row r="587" spans="1:21" x14ac:dyDescent="0.25">
      <c r="A587" s="16" t="s">
        <v>1677</v>
      </c>
      <c r="B587" s="16" t="s">
        <v>221</v>
      </c>
      <c r="C587" s="16" t="s">
        <v>221</v>
      </c>
      <c r="D587" s="16" t="s">
        <v>7529</v>
      </c>
      <c r="E587" s="74" t="s">
        <v>1542</v>
      </c>
      <c r="F587" s="16">
        <v>28</v>
      </c>
      <c r="G587" s="16">
        <v>12</v>
      </c>
      <c r="H587" s="29">
        <v>830.14</v>
      </c>
      <c r="I587" s="29">
        <v>352.74</v>
      </c>
      <c r="J587" s="29">
        <v>18.600000000000001</v>
      </c>
      <c r="K587" s="29">
        <v>62.58</v>
      </c>
      <c r="L587" s="29">
        <v>171.69</v>
      </c>
      <c r="M587" s="29">
        <v>4.68</v>
      </c>
      <c r="N587" s="29">
        <v>10.56</v>
      </c>
      <c r="O587" s="29">
        <v>124.31</v>
      </c>
      <c r="P587" s="29">
        <v>14.61</v>
      </c>
      <c r="Q587" s="29">
        <v>0.85</v>
      </c>
      <c r="R587" s="29">
        <v>0.69</v>
      </c>
      <c r="S587" s="29">
        <v>15.15</v>
      </c>
      <c r="T587" s="29">
        <v>12.26</v>
      </c>
      <c r="U587" s="29">
        <v>81.459999999999994</v>
      </c>
    </row>
    <row r="588" spans="1:21" x14ac:dyDescent="0.25">
      <c r="A588" s="17" t="s">
        <v>1677</v>
      </c>
      <c r="B588" s="17" t="s">
        <v>221</v>
      </c>
      <c r="C588" s="17" t="s">
        <v>221</v>
      </c>
      <c r="D588" s="17" t="s">
        <v>4570</v>
      </c>
      <c r="E588" s="73" t="s">
        <v>1542</v>
      </c>
      <c r="F588" s="17">
        <v>43</v>
      </c>
      <c r="G588" s="17">
        <v>15</v>
      </c>
      <c r="H588" s="30">
        <v>1324.37</v>
      </c>
      <c r="I588" s="30">
        <v>454.26</v>
      </c>
      <c r="J588" s="30">
        <v>16.149999999999999</v>
      </c>
      <c r="K588" s="30">
        <v>51.4</v>
      </c>
      <c r="L588" s="30">
        <v>170.25</v>
      </c>
      <c r="M588" s="30">
        <v>5</v>
      </c>
      <c r="N588" s="30">
        <v>7.46</v>
      </c>
      <c r="O588" s="30">
        <v>105.33</v>
      </c>
      <c r="P588" s="30">
        <v>14.5</v>
      </c>
      <c r="Q588" s="30">
        <v>0.97</v>
      </c>
      <c r="R588" s="30">
        <v>0.79</v>
      </c>
      <c r="S588" s="30">
        <v>12.57</v>
      </c>
      <c r="T588" s="30">
        <v>10.19</v>
      </c>
      <c r="U588" s="30">
        <v>77.83</v>
      </c>
    </row>
    <row r="589" spans="1:21" x14ac:dyDescent="0.25">
      <c r="A589" s="16" t="s">
        <v>1677</v>
      </c>
      <c r="B589" s="16" t="s">
        <v>221</v>
      </c>
      <c r="C589" s="16" t="s">
        <v>221</v>
      </c>
      <c r="D589" s="16" t="s">
        <v>4596</v>
      </c>
      <c r="E589" s="74" t="s">
        <v>1542</v>
      </c>
      <c r="F589" s="16">
        <v>1</v>
      </c>
      <c r="G589" s="16">
        <v>1</v>
      </c>
      <c r="H589" s="29">
        <v>27.16</v>
      </c>
      <c r="I589" s="29">
        <v>27.16</v>
      </c>
      <c r="J589" s="29">
        <v>16.59</v>
      </c>
      <c r="K589" s="29">
        <v>56.95</v>
      </c>
      <c r="L589" s="29">
        <v>177.78</v>
      </c>
      <c r="M589" s="29">
        <v>5.26</v>
      </c>
      <c r="N589" s="29">
        <v>0</v>
      </c>
      <c r="O589" s="29">
        <v>113</v>
      </c>
      <c r="P589" s="29">
        <v>15.1</v>
      </c>
      <c r="Q589" s="29">
        <v>0.77</v>
      </c>
      <c r="R589" s="29">
        <v>0.61</v>
      </c>
      <c r="S589" s="29">
        <v>13.9</v>
      </c>
      <c r="T589" s="29">
        <v>11.15</v>
      </c>
      <c r="U589" s="29">
        <v>83.8</v>
      </c>
    </row>
    <row r="590" spans="1:21" x14ac:dyDescent="0.25">
      <c r="A590" s="17" t="s">
        <v>1677</v>
      </c>
      <c r="B590" s="17" t="s">
        <v>221</v>
      </c>
      <c r="C590" s="17" t="s">
        <v>221</v>
      </c>
      <c r="D590" s="17" t="s">
        <v>8514</v>
      </c>
      <c r="E590" s="73" t="s">
        <v>1542</v>
      </c>
      <c r="F590" s="17">
        <v>23</v>
      </c>
      <c r="G590" s="17">
        <v>11</v>
      </c>
      <c r="H590" s="30">
        <v>695.51</v>
      </c>
      <c r="I590" s="30">
        <v>332.71</v>
      </c>
      <c r="J590" s="30">
        <v>17.18</v>
      </c>
      <c r="K590" s="30">
        <v>56.69</v>
      </c>
      <c r="L590" s="30">
        <v>174.97</v>
      </c>
      <c r="M590" s="30">
        <v>5.05</v>
      </c>
      <c r="N590" s="30">
        <v>0</v>
      </c>
      <c r="O590" s="30">
        <v>113.57</v>
      </c>
      <c r="P590" s="30">
        <v>14.87</v>
      </c>
      <c r="Q590" s="30">
        <v>0.88</v>
      </c>
      <c r="R590" s="30">
        <v>0.71</v>
      </c>
      <c r="S590" s="30">
        <v>13.81</v>
      </c>
      <c r="T590" s="30">
        <v>11.11</v>
      </c>
      <c r="U590" s="30">
        <v>80.36</v>
      </c>
    </row>
    <row r="591" spans="1:21" x14ac:dyDescent="0.25">
      <c r="A591" s="16" t="s">
        <v>1677</v>
      </c>
      <c r="B591" s="16" t="s">
        <v>221</v>
      </c>
      <c r="C591" s="16" t="s">
        <v>221</v>
      </c>
      <c r="D591" s="16" t="s">
        <v>5240</v>
      </c>
      <c r="E591" s="74" t="s">
        <v>1542</v>
      </c>
      <c r="F591" s="16">
        <v>58</v>
      </c>
      <c r="G591" s="16">
        <v>17</v>
      </c>
      <c r="H591" s="29">
        <v>1936.5</v>
      </c>
      <c r="I591" s="29">
        <v>569.20000000000005</v>
      </c>
      <c r="J591" s="29">
        <v>17.350000000000001</v>
      </c>
      <c r="K591" s="29">
        <v>59.18</v>
      </c>
      <c r="L591" s="29">
        <v>172.14</v>
      </c>
      <c r="M591" s="29">
        <v>5.0599999999999996</v>
      </c>
      <c r="N591" s="29">
        <v>14.33</v>
      </c>
      <c r="O591" s="29">
        <v>118</v>
      </c>
      <c r="P591" s="29">
        <v>14.65</v>
      </c>
      <c r="Q591" s="29">
        <v>0.79</v>
      </c>
      <c r="R591" s="29">
        <v>0.64</v>
      </c>
      <c r="S591" s="29">
        <v>14.4</v>
      </c>
      <c r="T591" s="29">
        <v>11.64</v>
      </c>
      <c r="U591" s="29">
        <v>83.01</v>
      </c>
    </row>
    <row r="592" spans="1:21" x14ac:dyDescent="0.25">
      <c r="A592" s="17" t="s">
        <v>1677</v>
      </c>
      <c r="B592" s="17" t="s">
        <v>221</v>
      </c>
      <c r="C592" s="17" t="s">
        <v>221</v>
      </c>
      <c r="D592" s="17" t="s">
        <v>8210</v>
      </c>
      <c r="E592" s="73" t="s">
        <v>1542</v>
      </c>
      <c r="F592" s="17">
        <v>4</v>
      </c>
      <c r="G592" s="17">
        <v>2</v>
      </c>
      <c r="H592" s="30">
        <v>123.46</v>
      </c>
      <c r="I592" s="30">
        <v>61.68</v>
      </c>
      <c r="J592" s="30">
        <v>17.079999999999998</v>
      </c>
      <c r="K592" s="30">
        <v>61.18</v>
      </c>
      <c r="L592" s="30">
        <v>156.47</v>
      </c>
      <c r="M592" s="30">
        <v>4.2</v>
      </c>
      <c r="N592" s="30">
        <v>0</v>
      </c>
      <c r="O592" s="30">
        <v>123.54</v>
      </c>
      <c r="P592" s="30">
        <v>13.39</v>
      </c>
      <c r="Q592" s="30">
        <v>0.65</v>
      </c>
      <c r="R592" s="30">
        <v>0.54</v>
      </c>
      <c r="S592" s="30">
        <v>14.9</v>
      </c>
      <c r="T592" s="30">
        <v>12.32</v>
      </c>
      <c r="U592" s="30">
        <v>87.26</v>
      </c>
    </row>
    <row r="593" spans="1:21" x14ac:dyDescent="0.25">
      <c r="A593" s="16" t="s">
        <v>1677</v>
      </c>
      <c r="B593" s="16" t="s">
        <v>221</v>
      </c>
      <c r="C593" s="16" t="s">
        <v>221</v>
      </c>
      <c r="D593" s="16" t="s">
        <v>5634</v>
      </c>
      <c r="E593" s="74" t="s">
        <v>1542</v>
      </c>
      <c r="F593" s="16">
        <v>22</v>
      </c>
      <c r="G593" s="16">
        <v>13</v>
      </c>
      <c r="H593" s="29">
        <v>664.32</v>
      </c>
      <c r="I593" s="29">
        <v>390.7</v>
      </c>
      <c r="J593" s="29">
        <v>18.43</v>
      </c>
      <c r="K593" s="29">
        <v>60.45</v>
      </c>
      <c r="L593" s="29">
        <v>173.65</v>
      </c>
      <c r="M593" s="29">
        <v>4.96</v>
      </c>
      <c r="N593" s="29">
        <v>15.72</v>
      </c>
      <c r="O593" s="29">
        <v>120.54</v>
      </c>
      <c r="P593" s="29">
        <v>14.77</v>
      </c>
      <c r="Q593" s="29">
        <v>0.92</v>
      </c>
      <c r="R593" s="29">
        <v>0.74</v>
      </c>
      <c r="S593" s="29">
        <v>14.65</v>
      </c>
      <c r="T593" s="29">
        <v>11.81</v>
      </c>
      <c r="U593" s="29">
        <v>79.47</v>
      </c>
    </row>
    <row r="594" spans="1:21" x14ac:dyDescent="0.25">
      <c r="A594" s="17" t="s">
        <v>1677</v>
      </c>
      <c r="B594" s="17" t="s">
        <v>221</v>
      </c>
      <c r="C594" s="17" t="s">
        <v>221</v>
      </c>
      <c r="D594" s="17" t="s">
        <v>8285</v>
      </c>
      <c r="E594" s="73" t="s">
        <v>1542</v>
      </c>
      <c r="F594" s="17">
        <v>6</v>
      </c>
      <c r="G594" s="17">
        <v>4</v>
      </c>
      <c r="H594" s="30">
        <v>192.36</v>
      </c>
      <c r="I594" s="30">
        <v>126.02</v>
      </c>
      <c r="J594" s="30">
        <v>19.079999999999998</v>
      </c>
      <c r="K594" s="30">
        <v>67.150000000000006</v>
      </c>
      <c r="L594" s="30">
        <v>148.63999999999999</v>
      </c>
      <c r="M594" s="30">
        <v>4.8899999999999997</v>
      </c>
      <c r="N594" s="30">
        <v>0</v>
      </c>
      <c r="O594" s="30">
        <v>136.13</v>
      </c>
      <c r="P594" s="30">
        <v>12.77</v>
      </c>
      <c r="Q594" s="30">
        <v>0.72</v>
      </c>
      <c r="R594" s="30">
        <v>0.6</v>
      </c>
      <c r="S594" s="30">
        <v>16.23</v>
      </c>
      <c r="T594" s="30">
        <v>13.56</v>
      </c>
      <c r="U594" s="30">
        <v>85.04</v>
      </c>
    </row>
    <row r="595" spans="1:21" x14ac:dyDescent="0.25">
      <c r="A595" s="16" t="s">
        <v>1677</v>
      </c>
      <c r="B595" s="16" t="s">
        <v>221</v>
      </c>
      <c r="C595" s="16" t="s">
        <v>221</v>
      </c>
      <c r="D595" s="16" t="s">
        <v>5766</v>
      </c>
      <c r="E595" s="74" t="s">
        <v>1542</v>
      </c>
      <c r="F595" s="16">
        <v>24</v>
      </c>
      <c r="G595" s="16">
        <v>9</v>
      </c>
      <c r="H595" s="29">
        <v>727.82</v>
      </c>
      <c r="I595" s="29">
        <v>274.07</v>
      </c>
      <c r="J595" s="29">
        <v>18.61</v>
      </c>
      <c r="K595" s="29">
        <v>64.510000000000005</v>
      </c>
      <c r="L595" s="29">
        <v>164.55</v>
      </c>
      <c r="M595" s="29">
        <v>4.87</v>
      </c>
      <c r="N595" s="29">
        <v>0</v>
      </c>
      <c r="O595" s="29">
        <v>128.62</v>
      </c>
      <c r="P595" s="29">
        <v>14.04</v>
      </c>
      <c r="Q595" s="29">
        <v>0.76</v>
      </c>
      <c r="R595" s="29">
        <v>0.62</v>
      </c>
      <c r="S595" s="29">
        <v>15.62</v>
      </c>
      <c r="T595" s="29">
        <v>12.76</v>
      </c>
      <c r="U595" s="29">
        <v>83.93</v>
      </c>
    </row>
    <row r="596" spans="1:21" x14ac:dyDescent="0.25">
      <c r="A596" s="17" t="s">
        <v>1677</v>
      </c>
      <c r="B596" s="17" t="s">
        <v>221</v>
      </c>
      <c r="C596" s="17" t="s">
        <v>221</v>
      </c>
      <c r="D596" s="17" t="s">
        <v>1609</v>
      </c>
      <c r="E596" s="73" t="s">
        <v>1502</v>
      </c>
      <c r="F596" s="17">
        <v>12</v>
      </c>
      <c r="G596" s="17">
        <v>8</v>
      </c>
      <c r="H596" s="30">
        <v>359.78</v>
      </c>
      <c r="I596" s="30">
        <v>237.59</v>
      </c>
      <c r="J596" s="30">
        <v>18.62</v>
      </c>
      <c r="K596" s="30">
        <v>63.35</v>
      </c>
      <c r="L596" s="30">
        <v>163.63999999999999</v>
      </c>
      <c r="M596" s="30">
        <v>4.78</v>
      </c>
      <c r="N596" s="30">
        <v>0</v>
      </c>
      <c r="O596" s="30">
        <v>126.97</v>
      </c>
      <c r="P596" s="30">
        <v>13.97</v>
      </c>
      <c r="Q596" s="30">
        <v>0.82</v>
      </c>
      <c r="R596" s="30">
        <v>0.67</v>
      </c>
      <c r="S596" s="30">
        <v>15.34</v>
      </c>
      <c r="T596" s="30">
        <v>12.55</v>
      </c>
      <c r="U596" s="30">
        <v>82.37</v>
      </c>
    </row>
    <row r="597" spans="1:21" x14ac:dyDescent="0.25">
      <c r="A597" s="16" t="s">
        <v>1677</v>
      </c>
      <c r="B597" s="16" t="s">
        <v>221</v>
      </c>
      <c r="C597" s="16" t="s">
        <v>221</v>
      </c>
      <c r="D597" s="16" t="s">
        <v>6559</v>
      </c>
      <c r="E597" s="74" t="s">
        <v>1502</v>
      </c>
      <c r="F597" s="16">
        <v>23</v>
      </c>
      <c r="G597" s="16">
        <v>12</v>
      </c>
      <c r="H597" s="29">
        <v>718.24</v>
      </c>
      <c r="I597" s="29">
        <v>386.78</v>
      </c>
      <c r="J597" s="29">
        <v>20.04</v>
      </c>
      <c r="K597" s="29">
        <v>68.650000000000006</v>
      </c>
      <c r="L597" s="29">
        <v>169.86</v>
      </c>
      <c r="M597" s="29">
        <v>4.7</v>
      </c>
      <c r="N597" s="29">
        <v>0</v>
      </c>
      <c r="O597" s="29">
        <v>135.1</v>
      </c>
      <c r="P597" s="29">
        <v>14.46</v>
      </c>
      <c r="Q597" s="29">
        <v>0.81</v>
      </c>
      <c r="R597" s="29">
        <v>0.66</v>
      </c>
      <c r="S597" s="29">
        <v>16.52</v>
      </c>
      <c r="T597" s="29">
        <v>13.4</v>
      </c>
      <c r="U597" s="29">
        <v>82.45</v>
      </c>
    </row>
    <row r="598" spans="1:21" x14ac:dyDescent="0.25">
      <c r="A598" s="17" t="s">
        <v>1677</v>
      </c>
      <c r="B598" s="17" t="s">
        <v>221</v>
      </c>
      <c r="C598" s="17" t="s">
        <v>221</v>
      </c>
      <c r="D598" s="17" t="s">
        <v>8513</v>
      </c>
      <c r="E598" s="73" t="s">
        <v>1502</v>
      </c>
      <c r="F598" s="17">
        <v>29</v>
      </c>
      <c r="G598" s="17">
        <v>9</v>
      </c>
      <c r="H598" s="30">
        <v>878.42</v>
      </c>
      <c r="I598" s="30">
        <v>269.39</v>
      </c>
      <c r="J598" s="30">
        <v>18.329999999999998</v>
      </c>
      <c r="K598" s="30">
        <v>60.64</v>
      </c>
      <c r="L598" s="30">
        <v>169.36</v>
      </c>
      <c r="M598" s="30">
        <v>4.8</v>
      </c>
      <c r="N598" s="30">
        <v>0</v>
      </c>
      <c r="O598" s="30">
        <v>121.5</v>
      </c>
      <c r="P598" s="30">
        <v>14.42</v>
      </c>
      <c r="Q598" s="30">
        <v>0.89</v>
      </c>
      <c r="R598" s="30">
        <v>0.72</v>
      </c>
      <c r="S598" s="30">
        <v>14.7</v>
      </c>
      <c r="T598" s="30">
        <v>11.93</v>
      </c>
      <c r="U598" s="30">
        <v>80.19</v>
      </c>
    </row>
    <row r="599" spans="1:21" x14ac:dyDescent="0.25">
      <c r="A599" s="16" t="s">
        <v>1677</v>
      </c>
      <c r="B599" s="16" t="s">
        <v>221</v>
      </c>
      <c r="C599" s="16" t="s">
        <v>221</v>
      </c>
      <c r="D599" s="16" t="s">
        <v>8542</v>
      </c>
      <c r="E599" s="74" t="s">
        <v>1502</v>
      </c>
      <c r="F599" s="16">
        <v>40</v>
      </c>
      <c r="G599" s="16">
        <v>13</v>
      </c>
      <c r="H599" s="29">
        <v>1258.6600000000001</v>
      </c>
      <c r="I599" s="29">
        <v>411.24</v>
      </c>
      <c r="J599" s="29">
        <v>19.690000000000001</v>
      </c>
      <c r="K599" s="29">
        <v>66.790000000000006</v>
      </c>
      <c r="L599" s="29">
        <v>172.83</v>
      </c>
      <c r="M599" s="29">
        <v>5</v>
      </c>
      <c r="N599" s="29">
        <v>16.89</v>
      </c>
      <c r="O599" s="29">
        <v>131.4</v>
      </c>
      <c r="P599" s="29">
        <v>14.7</v>
      </c>
      <c r="Q599" s="29">
        <v>0.84</v>
      </c>
      <c r="R599" s="29">
        <v>0.68</v>
      </c>
      <c r="S599" s="29">
        <v>16.100000000000001</v>
      </c>
      <c r="T599" s="29">
        <v>13</v>
      </c>
      <c r="U599" s="29">
        <v>81.760000000000005</v>
      </c>
    </row>
    <row r="600" spans="1:21" x14ac:dyDescent="0.25">
      <c r="A600" s="17" t="s">
        <v>1677</v>
      </c>
      <c r="B600" s="17" t="s">
        <v>221</v>
      </c>
      <c r="C600" s="17" t="s">
        <v>221</v>
      </c>
      <c r="D600" s="17" t="s">
        <v>7529</v>
      </c>
      <c r="E600" s="73" t="s">
        <v>1502</v>
      </c>
      <c r="F600" s="17">
        <v>2</v>
      </c>
      <c r="G600" s="17">
        <v>0</v>
      </c>
      <c r="H600" s="30">
        <v>58.6</v>
      </c>
      <c r="I600" s="30">
        <v>0</v>
      </c>
      <c r="J600" s="30">
        <v>0</v>
      </c>
      <c r="K600" s="30">
        <v>0</v>
      </c>
      <c r="L600" s="30">
        <v>0</v>
      </c>
      <c r="M600" s="30">
        <v>0</v>
      </c>
      <c r="N600" s="30">
        <v>0</v>
      </c>
      <c r="O600" s="30">
        <v>0</v>
      </c>
      <c r="P600" s="30">
        <v>0</v>
      </c>
      <c r="Q600" s="30">
        <v>0</v>
      </c>
      <c r="R600" s="30">
        <v>0</v>
      </c>
      <c r="S600" s="30">
        <v>0</v>
      </c>
      <c r="T600" s="30">
        <v>0</v>
      </c>
      <c r="U600" s="30">
        <v>0</v>
      </c>
    </row>
    <row r="601" spans="1:21" x14ac:dyDescent="0.25">
      <c r="A601" s="16" t="s">
        <v>1677</v>
      </c>
      <c r="B601" s="16" t="s">
        <v>221</v>
      </c>
      <c r="C601" s="16" t="s">
        <v>221</v>
      </c>
      <c r="D601" s="16" t="s">
        <v>4570</v>
      </c>
      <c r="E601" s="74" t="s">
        <v>1502</v>
      </c>
      <c r="F601" s="16">
        <v>14</v>
      </c>
      <c r="G601" s="16">
        <v>9</v>
      </c>
      <c r="H601" s="29">
        <v>439.91</v>
      </c>
      <c r="I601" s="29">
        <v>288.20999999999998</v>
      </c>
      <c r="J601" s="29">
        <v>17.71</v>
      </c>
      <c r="K601" s="29">
        <v>58.37</v>
      </c>
      <c r="L601" s="29">
        <v>177.51</v>
      </c>
      <c r="M601" s="29">
        <v>4.92</v>
      </c>
      <c r="N601" s="29">
        <v>0</v>
      </c>
      <c r="O601" s="29">
        <v>116.15</v>
      </c>
      <c r="P601" s="29">
        <v>15.08</v>
      </c>
      <c r="Q601" s="29">
        <v>0.89</v>
      </c>
      <c r="R601" s="29">
        <v>0.72</v>
      </c>
      <c r="S601" s="29">
        <v>14.18</v>
      </c>
      <c r="T601" s="29">
        <v>11.38</v>
      </c>
      <c r="U601" s="29">
        <v>80.09</v>
      </c>
    </row>
    <row r="602" spans="1:21" x14ac:dyDescent="0.25">
      <c r="A602" s="17" t="s">
        <v>1677</v>
      </c>
      <c r="B602" s="17" t="s">
        <v>221</v>
      </c>
      <c r="C602" s="17" t="s">
        <v>221</v>
      </c>
      <c r="D602" s="17" t="s">
        <v>4596</v>
      </c>
      <c r="E602" s="73" t="s">
        <v>1502</v>
      </c>
      <c r="F602" s="17">
        <v>8</v>
      </c>
      <c r="G602" s="17">
        <v>4</v>
      </c>
      <c r="H602" s="30">
        <v>232.93</v>
      </c>
      <c r="I602" s="30">
        <v>115.08</v>
      </c>
      <c r="J602" s="30">
        <v>18.059999999999999</v>
      </c>
      <c r="K602" s="30">
        <v>58.87</v>
      </c>
      <c r="L602" s="30">
        <v>176.98</v>
      </c>
      <c r="M602" s="30">
        <v>5.09</v>
      </c>
      <c r="N602" s="30">
        <v>0</v>
      </c>
      <c r="O602" s="30">
        <v>117.27</v>
      </c>
      <c r="P602" s="30">
        <v>15.03</v>
      </c>
      <c r="Q602" s="30">
        <v>0.93</v>
      </c>
      <c r="R602" s="30">
        <v>0.74</v>
      </c>
      <c r="S602" s="30">
        <v>14.28</v>
      </c>
      <c r="T602" s="30">
        <v>11.47</v>
      </c>
      <c r="U602" s="30">
        <v>79.099999999999994</v>
      </c>
    </row>
    <row r="603" spans="1:21" x14ac:dyDescent="0.25">
      <c r="A603" s="16" t="s">
        <v>1677</v>
      </c>
      <c r="B603" s="16" t="s">
        <v>221</v>
      </c>
      <c r="C603" s="16" t="s">
        <v>221</v>
      </c>
      <c r="D603" s="16" t="s">
        <v>8514</v>
      </c>
      <c r="E603" s="74" t="s">
        <v>1502</v>
      </c>
      <c r="F603" s="16">
        <v>64</v>
      </c>
      <c r="G603" s="16">
        <v>14</v>
      </c>
      <c r="H603" s="29">
        <v>1980.02</v>
      </c>
      <c r="I603" s="29">
        <v>433.9</v>
      </c>
      <c r="J603" s="29">
        <v>17.75</v>
      </c>
      <c r="K603" s="29">
        <v>59.14</v>
      </c>
      <c r="L603" s="29">
        <v>175.35</v>
      </c>
      <c r="M603" s="29">
        <v>5.04</v>
      </c>
      <c r="N603" s="29">
        <v>10.4</v>
      </c>
      <c r="O603" s="29">
        <v>117.72</v>
      </c>
      <c r="P603" s="29">
        <v>14.9</v>
      </c>
      <c r="Q603" s="29">
        <v>0.86</v>
      </c>
      <c r="R603" s="29">
        <v>0.7</v>
      </c>
      <c r="S603" s="29">
        <v>14.37</v>
      </c>
      <c r="T603" s="29">
        <v>11.56</v>
      </c>
      <c r="U603" s="29">
        <v>80.95</v>
      </c>
    </row>
    <row r="604" spans="1:21" x14ac:dyDescent="0.25">
      <c r="A604" s="17" t="s">
        <v>1677</v>
      </c>
      <c r="B604" s="17" t="s">
        <v>221</v>
      </c>
      <c r="C604" s="17" t="s">
        <v>221</v>
      </c>
      <c r="D604" s="17" t="s">
        <v>8546</v>
      </c>
      <c r="E604" s="73" t="s">
        <v>1502</v>
      </c>
      <c r="F604" s="17">
        <v>60</v>
      </c>
      <c r="G604" s="17">
        <v>16</v>
      </c>
      <c r="H604" s="30">
        <v>1833.96</v>
      </c>
      <c r="I604" s="30">
        <v>485.51</v>
      </c>
      <c r="J604" s="30">
        <v>17.899999999999999</v>
      </c>
      <c r="K604" s="30">
        <v>57.67</v>
      </c>
      <c r="L604" s="30">
        <v>163.77000000000001</v>
      </c>
      <c r="M604" s="30">
        <v>4.99</v>
      </c>
      <c r="N604" s="30">
        <v>0</v>
      </c>
      <c r="O604" s="30">
        <v>117.49</v>
      </c>
      <c r="P604" s="30">
        <v>13.98</v>
      </c>
      <c r="Q604" s="30">
        <v>0.96</v>
      </c>
      <c r="R604" s="30">
        <v>0.78</v>
      </c>
      <c r="S604" s="30">
        <v>14</v>
      </c>
      <c r="T604" s="30">
        <v>11.45</v>
      </c>
      <c r="U604" s="30">
        <v>78.23</v>
      </c>
    </row>
    <row r="605" spans="1:21" x14ac:dyDescent="0.25">
      <c r="A605" s="16" t="s">
        <v>1677</v>
      </c>
      <c r="B605" s="16" t="s">
        <v>221</v>
      </c>
      <c r="C605" s="16" t="s">
        <v>221</v>
      </c>
      <c r="D605" s="16" t="s">
        <v>5240</v>
      </c>
      <c r="E605" s="74" t="s">
        <v>1502</v>
      </c>
      <c r="F605" s="16">
        <v>72</v>
      </c>
      <c r="G605" s="16">
        <v>15</v>
      </c>
      <c r="H605" s="29">
        <v>2124.6799999999998</v>
      </c>
      <c r="I605" s="29">
        <v>446.32</v>
      </c>
      <c r="J605" s="29">
        <v>17.21</v>
      </c>
      <c r="K605" s="29">
        <v>55.83</v>
      </c>
      <c r="L605" s="29">
        <v>177.72</v>
      </c>
      <c r="M605" s="29">
        <v>4.78</v>
      </c>
      <c r="N605" s="29">
        <v>21.49</v>
      </c>
      <c r="O605" s="29">
        <v>111.84</v>
      </c>
      <c r="P605" s="29">
        <v>15.09</v>
      </c>
      <c r="Q605" s="29">
        <v>0.93</v>
      </c>
      <c r="R605" s="29">
        <v>0.75</v>
      </c>
      <c r="S605" s="29">
        <v>13.59</v>
      </c>
      <c r="T605" s="29">
        <v>10.9</v>
      </c>
      <c r="U605" s="29">
        <v>78.989999999999995</v>
      </c>
    </row>
    <row r="606" spans="1:21" x14ac:dyDescent="0.25">
      <c r="A606" s="17" t="s">
        <v>1677</v>
      </c>
      <c r="B606" s="17" t="s">
        <v>221</v>
      </c>
      <c r="C606" s="17" t="s">
        <v>221</v>
      </c>
      <c r="D606" s="17" t="s">
        <v>8545</v>
      </c>
      <c r="E606" s="73" t="s">
        <v>1502</v>
      </c>
      <c r="F606" s="17">
        <v>15</v>
      </c>
      <c r="G606" s="17">
        <v>7</v>
      </c>
      <c r="H606" s="30">
        <v>372.45</v>
      </c>
      <c r="I606" s="30">
        <v>181.61</v>
      </c>
      <c r="J606" s="30">
        <v>16.71</v>
      </c>
      <c r="K606" s="30">
        <v>53.11</v>
      </c>
      <c r="L606" s="30">
        <v>174.64</v>
      </c>
      <c r="M606" s="30">
        <v>4.3600000000000003</v>
      </c>
      <c r="N606" s="30">
        <v>0</v>
      </c>
      <c r="O606" s="30">
        <v>107.76</v>
      </c>
      <c r="P606" s="30">
        <v>14.85</v>
      </c>
      <c r="Q606" s="30">
        <v>0.98</v>
      </c>
      <c r="R606" s="30">
        <v>0.79</v>
      </c>
      <c r="S606" s="30">
        <v>12.96</v>
      </c>
      <c r="T606" s="30">
        <v>10.44</v>
      </c>
      <c r="U606" s="30">
        <v>77.55</v>
      </c>
    </row>
    <row r="607" spans="1:21" x14ac:dyDescent="0.25">
      <c r="A607" s="16" t="s">
        <v>1677</v>
      </c>
      <c r="B607" s="16" t="s">
        <v>221</v>
      </c>
      <c r="C607" s="16" t="s">
        <v>221</v>
      </c>
      <c r="D607" s="16" t="s">
        <v>8007</v>
      </c>
      <c r="E607" s="74" t="s">
        <v>1502</v>
      </c>
      <c r="F607" s="16">
        <v>10</v>
      </c>
      <c r="G607" s="16">
        <v>8</v>
      </c>
      <c r="H607" s="29">
        <v>301.2</v>
      </c>
      <c r="I607" s="29">
        <v>236.86</v>
      </c>
      <c r="J607" s="29">
        <v>19.39</v>
      </c>
      <c r="K607" s="29">
        <v>67.16</v>
      </c>
      <c r="L607" s="29">
        <v>177.58</v>
      </c>
      <c r="M607" s="29">
        <v>4.51</v>
      </c>
      <c r="N607" s="29">
        <v>0</v>
      </c>
      <c r="O607" s="29">
        <v>130.9</v>
      </c>
      <c r="P607" s="29">
        <v>15.08</v>
      </c>
      <c r="Q607" s="29">
        <v>0.77</v>
      </c>
      <c r="R607" s="29">
        <v>0.62</v>
      </c>
      <c r="S607" s="29">
        <v>16.21</v>
      </c>
      <c r="T607" s="29">
        <v>13</v>
      </c>
      <c r="U607" s="29">
        <v>83.59</v>
      </c>
    </row>
    <row r="608" spans="1:21" x14ac:dyDescent="0.25">
      <c r="A608" s="17" t="s">
        <v>1677</v>
      </c>
      <c r="B608" s="17" t="s">
        <v>221</v>
      </c>
      <c r="C608" s="17" t="s">
        <v>221</v>
      </c>
      <c r="D608" s="17" t="s">
        <v>8210</v>
      </c>
      <c r="E608" s="73" t="s">
        <v>1502</v>
      </c>
      <c r="F608" s="17">
        <v>14</v>
      </c>
      <c r="G608" s="17">
        <v>6</v>
      </c>
      <c r="H608" s="30">
        <v>418.36</v>
      </c>
      <c r="I608" s="30">
        <v>178.54</v>
      </c>
      <c r="J608" s="30">
        <v>16.2</v>
      </c>
      <c r="K608" s="30">
        <v>51.32</v>
      </c>
      <c r="L608" s="30">
        <v>175.77</v>
      </c>
      <c r="M608" s="30">
        <v>4.28</v>
      </c>
      <c r="N608" s="30">
        <v>21.89</v>
      </c>
      <c r="O608" s="30">
        <v>104.43</v>
      </c>
      <c r="P608" s="30">
        <v>14.94</v>
      </c>
      <c r="Q608" s="30">
        <v>0.98</v>
      </c>
      <c r="R608" s="30">
        <v>0.79</v>
      </c>
      <c r="S608" s="30">
        <v>12.55</v>
      </c>
      <c r="T608" s="30">
        <v>10.09</v>
      </c>
      <c r="U608" s="30">
        <v>77.45</v>
      </c>
    </row>
    <row r="609" spans="1:21" x14ac:dyDescent="0.25">
      <c r="A609" s="16" t="s">
        <v>1677</v>
      </c>
      <c r="B609" s="16" t="s">
        <v>221</v>
      </c>
      <c r="C609" s="16" t="s">
        <v>221</v>
      </c>
      <c r="D609" s="16" t="s">
        <v>8285</v>
      </c>
      <c r="E609" s="74" t="s">
        <v>1502</v>
      </c>
      <c r="F609" s="16">
        <v>23</v>
      </c>
      <c r="G609" s="16">
        <v>10</v>
      </c>
      <c r="H609" s="29">
        <v>637.19000000000005</v>
      </c>
      <c r="I609" s="29">
        <v>281.51</v>
      </c>
      <c r="J609" s="29">
        <v>18.28</v>
      </c>
      <c r="K609" s="29">
        <v>57.99</v>
      </c>
      <c r="L609" s="29">
        <v>182.05</v>
      </c>
      <c r="M609" s="29">
        <v>4.83</v>
      </c>
      <c r="N609" s="29">
        <v>0</v>
      </c>
      <c r="O609" s="29">
        <v>115.24</v>
      </c>
      <c r="P609" s="29">
        <v>15.44</v>
      </c>
      <c r="Q609" s="29">
        <v>1</v>
      </c>
      <c r="R609" s="29">
        <v>0.8</v>
      </c>
      <c r="S609" s="29">
        <v>14.06</v>
      </c>
      <c r="T609" s="29">
        <v>11.2</v>
      </c>
      <c r="U609" s="29">
        <v>76.91</v>
      </c>
    </row>
    <row r="610" spans="1:21" x14ac:dyDescent="0.25">
      <c r="A610" s="17" t="s">
        <v>1677</v>
      </c>
      <c r="B610" s="17" t="s">
        <v>221</v>
      </c>
      <c r="C610" s="17" t="s">
        <v>221</v>
      </c>
      <c r="D610" s="17" t="s">
        <v>5766</v>
      </c>
      <c r="E610" s="73" t="s">
        <v>1502</v>
      </c>
      <c r="F610" s="17">
        <v>56</v>
      </c>
      <c r="G610" s="17">
        <v>17</v>
      </c>
      <c r="H610" s="30">
        <v>1698.4</v>
      </c>
      <c r="I610" s="30">
        <v>506.6</v>
      </c>
      <c r="J610" s="30">
        <v>19.739999999999998</v>
      </c>
      <c r="K610" s="30">
        <v>67.989999999999995</v>
      </c>
      <c r="L610" s="30">
        <v>162.56</v>
      </c>
      <c r="M610" s="30">
        <v>5.0599999999999996</v>
      </c>
      <c r="N610" s="30">
        <v>13.57</v>
      </c>
      <c r="O610" s="30">
        <v>135.27000000000001</v>
      </c>
      <c r="P610" s="30">
        <v>13.88</v>
      </c>
      <c r="Q610" s="30">
        <v>0.79</v>
      </c>
      <c r="R610" s="30">
        <v>0.65</v>
      </c>
      <c r="S610" s="30">
        <v>16.39</v>
      </c>
      <c r="T610" s="30">
        <v>13.43</v>
      </c>
      <c r="U610" s="30">
        <v>83</v>
      </c>
    </row>
    <row r="611" spans="1:21" x14ac:dyDescent="0.25">
      <c r="A611" s="16" t="s">
        <v>1677</v>
      </c>
      <c r="B611" s="16" t="s">
        <v>221</v>
      </c>
      <c r="C611" s="16" t="s">
        <v>221</v>
      </c>
      <c r="D611" s="16" t="s">
        <v>1609</v>
      </c>
      <c r="E611" s="74" t="s">
        <v>1571</v>
      </c>
      <c r="F611" s="16">
        <v>61</v>
      </c>
      <c r="G611" s="16">
        <v>13</v>
      </c>
      <c r="H611" s="29">
        <v>1767.54</v>
      </c>
      <c r="I611" s="29">
        <v>374.06</v>
      </c>
      <c r="J611" s="29">
        <v>19.170000000000002</v>
      </c>
      <c r="K611" s="29">
        <v>66.180000000000007</v>
      </c>
      <c r="L611" s="29">
        <v>167.99</v>
      </c>
      <c r="M611" s="29">
        <v>4.8099999999999996</v>
      </c>
      <c r="N611" s="29">
        <v>5.95</v>
      </c>
      <c r="O611" s="29">
        <v>131.01</v>
      </c>
      <c r="P611" s="29">
        <v>14.32</v>
      </c>
      <c r="Q611" s="29">
        <v>0.78</v>
      </c>
      <c r="R611" s="29">
        <v>0.63</v>
      </c>
      <c r="S611" s="29">
        <v>15.99</v>
      </c>
      <c r="T611" s="29">
        <v>13</v>
      </c>
      <c r="U611" s="29">
        <v>83.39</v>
      </c>
    </row>
    <row r="612" spans="1:21" x14ac:dyDescent="0.25">
      <c r="A612" s="17" t="s">
        <v>1677</v>
      </c>
      <c r="B612" s="17" t="s">
        <v>221</v>
      </c>
      <c r="C612" s="17" t="s">
        <v>221</v>
      </c>
      <c r="D612" s="17" t="s">
        <v>6559</v>
      </c>
      <c r="E612" s="73" t="s">
        <v>1571</v>
      </c>
      <c r="F612" s="17">
        <v>44</v>
      </c>
      <c r="G612" s="17">
        <v>9</v>
      </c>
      <c r="H612" s="30">
        <v>1318.08</v>
      </c>
      <c r="I612" s="30">
        <v>268.51</v>
      </c>
      <c r="J612" s="30">
        <v>20.2</v>
      </c>
      <c r="K612" s="30">
        <v>70.38</v>
      </c>
      <c r="L612" s="30">
        <v>171.98</v>
      </c>
      <c r="M612" s="30">
        <v>4.8</v>
      </c>
      <c r="N612" s="30">
        <v>9.5299999999999994</v>
      </c>
      <c r="O612" s="30">
        <v>137.51</v>
      </c>
      <c r="P612" s="30">
        <v>14.63</v>
      </c>
      <c r="Q612" s="30">
        <v>0.77</v>
      </c>
      <c r="R612" s="30">
        <v>0.62</v>
      </c>
      <c r="S612" s="30">
        <v>16.93</v>
      </c>
      <c r="T612" s="30">
        <v>13.69</v>
      </c>
      <c r="U612" s="30">
        <v>83.81</v>
      </c>
    </row>
    <row r="613" spans="1:21" x14ac:dyDescent="0.25">
      <c r="A613" s="16" t="s">
        <v>1677</v>
      </c>
      <c r="B613" s="16" t="s">
        <v>221</v>
      </c>
      <c r="C613" s="16" t="s">
        <v>221</v>
      </c>
      <c r="D613" s="16" t="s">
        <v>8514</v>
      </c>
      <c r="E613" s="74" t="s">
        <v>1571</v>
      </c>
      <c r="F613" s="16">
        <v>91</v>
      </c>
      <c r="G613" s="16">
        <v>25</v>
      </c>
      <c r="H613" s="29">
        <v>2738.12</v>
      </c>
      <c r="I613" s="29">
        <v>763.04</v>
      </c>
      <c r="J613" s="29">
        <v>18.420000000000002</v>
      </c>
      <c r="K613" s="29">
        <v>63.42</v>
      </c>
      <c r="L613" s="29">
        <v>173.07</v>
      </c>
      <c r="M613" s="29">
        <v>5.18</v>
      </c>
      <c r="N613" s="29">
        <v>8.3000000000000007</v>
      </c>
      <c r="O613" s="29">
        <v>125.24</v>
      </c>
      <c r="P613" s="29">
        <v>14.72</v>
      </c>
      <c r="Q613" s="29">
        <v>0.78</v>
      </c>
      <c r="R613" s="29">
        <v>0.63</v>
      </c>
      <c r="S613" s="29">
        <v>15.37</v>
      </c>
      <c r="T613" s="29">
        <v>12.41</v>
      </c>
      <c r="U613" s="29">
        <v>83.42</v>
      </c>
    </row>
    <row r="614" spans="1:21" x14ac:dyDescent="0.25">
      <c r="A614" s="17" t="s">
        <v>1677</v>
      </c>
      <c r="B614" s="17" t="s">
        <v>221</v>
      </c>
      <c r="C614" s="17" t="s">
        <v>221</v>
      </c>
      <c r="D614" s="17" t="s">
        <v>8546</v>
      </c>
      <c r="E614" s="73" t="s">
        <v>1571</v>
      </c>
      <c r="F614" s="17">
        <v>92</v>
      </c>
      <c r="G614" s="17">
        <v>22</v>
      </c>
      <c r="H614" s="30">
        <v>2761.92</v>
      </c>
      <c r="I614" s="30">
        <v>653.16</v>
      </c>
      <c r="J614" s="30">
        <v>16.39</v>
      </c>
      <c r="K614" s="30">
        <v>54.96</v>
      </c>
      <c r="L614" s="30">
        <v>165.06</v>
      </c>
      <c r="M614" s="30">
        <v>5.1100000000000003</v>
      </c>
      <c r="N614" s="30">
        <v>4.0999999999999996</v>
      </c>
      <c r="O614" s="30">
        <v>111.8</v>
      </c>
      <c r="P614" s="30">
        <v>14.08</v>
      </c>
      <c r="Q614" s="30">
        <v>0.83</v>
      </c>
      <c r="R614" s="30">
        <v>0.68</v>
      </c>
      <c r="S614" s="30">
        <v>13.43</v>
      </c>
      <c r="T614" s="30">
        <v>10.96</v>
      </c>
      <c r="U614" s="30">
        <v>81.92</v>
      </c>
    </row>
    <row r="615" spans="1:21" x14ac:dyDescent="0.25">
      <c r="A615" s="16" t="s">
        <v>1677</v>
      </c>
      <c r="B615" s="16" t="s">
        <v>221</v>
      </c>
      <c r="C615" s="16" t="s">
        <v>221</v>
      </c>
      <c r="D615" s="16" t="s">
        <v>5240</v>
      </c>
      <c r="E615" s="74" t="s">
        <v>1571</v>
      </c>
      <c r="F615" s="16">
        <v>60</v>
      </c>
      <c r="G615" s="16">
        <v>16</v>
      </c>
      <c r="H615" s="29">
        <v>1845.52</v>
      </c>
      <c r="I615" s="29">
        <v>488.2</v>
      </c>
      <c r="J615" s="29">
        <v>17.29</v>
      </c>
      <c r="K615" s="29">
        <v>58.13</v>
      </c>
      <c r="L615" s="29">
        <v>161.49</v>
      </c>
      <c r="M615" s="29">
        <v>5.0199999999999996</v>
      </c>
      <c r="N615" s="29">
        <v>0</v>
      </c>
      <c r="O615" s="29">
        <v>118.1</v>
      </c>
      <c r="P615" s="29">
        <v>13.8</v>
      </c>
      <c r="Q615" s="29">
        <v>0.83</v>
      </c>
      <c r="R615" s="29">
        <v>0.68</v>
      </c>
      <c r="S615" s="29">
        <v>14.15</v>
      </c>
      <c r="T615" s="29">
        <v>11.61</v>
      </c>
      <c r="U615" s="29">
        <v>81.84</v>
      </c>
    </row>
    <row r="616" spans="1:21" x14ac:dyDescent="0.25">
      <c r="A616" s="17" t="s">
        <v>1677</v>
      </c>
      <c r="B616" s="17" t="s">
        <v>221</v>
      </c>
      <c r="C616" s="17" t="s">
        <v>221</v>
      </c>
      <c r="D616" s="17" t="s">
        <v>7969</v>
      </c>
      <c r="E616" s="73" t="s">
        <v>1571</v>
      </c>
      <c r="F616" s="17">
        <v>18</v>
      </c>
      <c r="G616" s="17">
        <v>11</v>
      </c>
      <c r="H616" s="30">
        <v>544.74</v>
      </c>
      <c r="I616" s="30">
        <v>336.31</v>
      </c>
      <c r="J616" s="30">
        <v>18.63</v>
      </c>
      <c r="K616" s="30">
        <v>64.989999999999995</v>
      </c>
      <c r="L616" s="30">
        <v>156.47</v>
      </c>
      <c r="M616" s="30">
        <v>4.96</v>
      </c>
      <c r="N616" s="30">
        <v>0</v>
      </c>
      <c r="O616" s="30">
        <v>130.87</v>
      </c>
      <c r="P616" s="30">
        <v>13.39</v>
      </c>
      <c r="Q616" s="30">
        <v>0.74</v>
      </c>
      <c r="R616" s="30">
        <v>0.62</v>
      </c>
      <c r="S616" s="30">
        <v>15.73</v>
      </c>
      <c r="T616" s="30">
        <v>13</v>
      </c>
      <c r="U616" s="30">
        <v>84.45</v>
      </c>
    </row>
    <row r="617" spans="1:21" x14ac:dyDescent="0.25">
      <c r="A617" s="16" t="s">
        <v>1677</v>
      </c>
      <c r="B617" s="16" t="s">
        <v>221</v>
      </c>
      <c r="C617" s="16" t="s">
        <v>221</v>
      </c>
      <c r="D617" s="16" t="s">
        <v>8545</v>
      </c>
      <c r="E617" s="74" t="s">
        <v>1571</v>
      </c>
      <c r="F617" s="16">
        <v>18</v>
      </c>
      <c r="G617" s="16">
        <v>11</v>
      </c>
      <c r="H617" s="29">
        <v>421.18</v>
      </c>
      <c r="I617" s="29">
        <v>258.93</v>
      </c>
      <c r="J617" s="29">
        <v>17.02</v>
      </c>
      <c r="K617" s="29">
        <v>54.28</v>
      </c>
      <c r="L617" s="29">
        <v>175.01</v>
      </c>
      <c r="M617" s="29">
        <v>4.41</v>
      </c>
      <c r="N617" s="29">
        <v>5.53</v>
      </c>
      <c r="O617" s="29">
        <v>109.75</v>
      </c>
      <c r="P617" s="29">
        <v>14.88</v>
      </c>
      <c r="Q617" s="29">
        <v>0.98</v>
      </c>
      <c r="R617" s="29">
        <v>0.79</v>
      </c>
      <c r="S617" s="29">
        <v>13.23</v>
      </c>
      <c r="T617" s="29">
        <v>10.65</v>
      </c>
      <c r="U617" s="29">
        <v>77.709999999999994</v>
      </c>
    </row>
    <row r="618" spans="1:21" x14ac:dyDescent="0.25">
      <c r="A618" s="17" t="s">
        <v>1677</v>
      </c>
      <c r="B618" s="17" t="s">
        <v>221</v>
      </c>
      <c r="C618" s="17" t="s">
        <v>221</v>
      </c>
      <c r="D618" s="17" t="s">
        <v>5766</v>
      </c>
      <c r="E618" s="73" t="s">
        <v>1571</v>
      </c>
      <c r="F618" s="17">
        <v>68</v>
      </c>
      <c r="G618" s="17">
        <v>15</v>
      </c>
      <c r="H618" s="30">
        <v>2169.5</v>
      </c>
      <c r="I618" s="30">
        <v>475.57</v>
      </c>
      <c r="J618" s="30">
        <v>20.02</v>
      </c>
      <c r="K618" s="30">
        <v>69.5</v>
      </c>
      <c r="L618" s="30">
        <v>161</v>
      </c>
      <c r="M618" s="30">
        <v>5.0599999999999996</v>
      </c>
      <c r="N618" s="30">
        <v>5.46</v>
      </c>
      <c r="O618" s="30">
        <v>138.15</v>
      </c>
      <c r="P618" s="30">
        <v>13.76</v>
      </c>
      <c r="Q618" s="30">
        <v>0.77</v>
      </c>
      <c r="R618" s="30">
        <v>0.64</v>
      </c>
      <c r="S618" s="30">
        <v>16.73</v>
      </c>
      <c r="T618" s="30">
        <v>13.74</v>
      </c>
      <c r="U618" s="30">
        <v>83.57</v>
      </c>
    </row>
    <row r="619" spans="1:21" x14ac:dyDescent="0.25">
      <c r="A619" s="16" t="s">
        <v>1677</v>
      </c>
      <c r="B619" s="16" t="s">
        <v>221</v>
      </c>
      <c r="C619" s="16" t="s">
        <v>221</v>
      </c>
      <c r="D619" s="16" t="s">
        <v>1609</v>
      </c>
      <c r="E619" s="74" t="s">
        <v>1506</v>
      </c>
      <c r="F619" s="16">
        <v>48</v>
      </c>
      <c r="G619" s="16">
        <v>18</v>
      </c>
      <c r="H619" s="29">
        <v>1368.98</v>
      </c>
      <c r="I619" s="29">
        <v>520.14</v>
      </c>
      <c r="J619" s="29">
        <v>18.37</v>
      </c>
      <c r="K619" s="29">
        <v>60.34</v>
      </c>
      <c r="L619" s="29">
        <v>174.71</v>
      </c>
      <c r="M619" s="29">
        <v>4.7699999999999996</v>
      </c>
      <c r="N619" s="29">
        <v>9.39</v>
      </c>
      <c r="O619" s="29">
        <v>120.15</v>
      </c>
      <c r="P619" s="29">
        <v>14.85</v>
      </c>
      <c r="Q619" s="29">
        <v>0.91</v>
      </c>
      <c r="R619" s="29">
        <v>0.73</v>
      </c>
      <c r="S619" s="29">
        <v>14.62</v>
      </c>
      <c r="T619" s="29">
        <v>11.78</v>
      </c>
      <c r="U619" s="29">
        <v>79.599999999999994</v>
      </c>
    </row>
    <row r="620" spans="1:21" x14ac:dyDescent="0.25">
      <c r="A620" s="17" t="s">
        <v>1677</v>
      </c>
      <c r="B620" s="17" t="s">
        <v>221</v>
      </c>
      <c r="C620" s="17" t="s">
        <v>221</v>
      </c>
      <c r="D620" s="17" t="s">
        <v>6559</v>
      </c>
      <c r="E620" s="73" t="s">
        <v>1506</v>
      </c>
      <c r="F620" s="17">
        <v>54</v>
      </c>
      <c r="G620" s="17">
        <v>15</v>
      </c>
      <c r="H620" s="30">
        <v>1635.62</v>
      </c>
      <c r="I620" s="30">
        <v>441.94</v>
      </c>
      <c r="J620" s="30">
        <v>19.739999999999998</v>
      </c>
      <c r="K620" s="30">
        <v>67.39</v>
      </c>
      <c r="L620" s="30">
        <v>167.3</v>
      </c>
      <c r="M620" s="30">
        <v>4.8899999999999997</v>
      </c>
      <c r="N620" s="30">
        <v>12.65</v>
      </c>
      <c r="O620" s="30">
        <v>133.41999999999999</v>
      </c>
      <c r="P620" s="30">
        <v>14.26</v>
      </c>
      <c r="Q620" s="30">
        <v>0.82</v>
      </c>
      <c r="R620" s="30">
        <v>0.67</v>
      </c>
      <c r="S620" s="30">
        <v>16.239999999999998</v>
      </c>
      <c r="T620" s="30">
        <v>13.22</v>
      </c>
      <c r="U620" s="30">
        <v>82.27</v>
      </c>
    </row>
    <row r="621" spans="1:21" x14ac:dyDescent="0.25">
      <c r="A621" s="16" t="s">
        <v>1677</v>
      </c>
      <c r="B621" s="16" t="s">
        <v>221</v>
      </c>
      <c r="C621" s="16" t="s">
        <v>221</v>
      </c>
      <c r="D621" s="16" t="s">
        <v>4570</v>
      </c>
      <c r="E621" s="74" t="s">
        <v>1506</v>
      </c>
      <c r="F621" s="16">
        <v>4</v>
      </c>
      <c r="G621" s="16">
        <v>2</v>
      </c>
      <c r="H621" s="29">
        <v>115.61</v>
      </c>
      <c r="I621" s="29">
        <v>56.4</v>
      </c>
      <c r="J621" s="29">
        <v>16.649999999999999</v>
      </c>
      <c r="K621" s="29">
        <v>54.89</v>
      </c>
      <c r="L621" s="29">
        <v>150.54</v>
      </c>
      <c r="M621" s="29">
        <v>5.23</v>
      </c>
      <c r="N621" s="29">
        <v>0</v>
      </c>
      <c r="O621" s="29">
        <v>114.24</v>
      </c>
      <c r="P621" s="29">
        <v>12.92</v>
      </c>
      <c r="Q621" s="29">
        <v>0.88</v>
      </c>
      <c r="R621" s="29">
        <v>0.73</v>
      </c>
      <c r="S621" s="29">
        <v>13.4</v>
      </c>
      <c r="T621" s="29">
        <v>11.16</v>
      </c>
      <c r="U621" s="29">
        <v>80.45</v>
      </c>
    </row>
    <row r="622" spans="1:21" x14ac:dyDescent="0.25">
      <c r="A622" s="17" t="s">
        <v>1677</v>
      </c>
      <c r="B622" s="17" t="s">
        <v>221</v>
      </c>
      <c r="C622" s="17" t="s">
        <v>221</v>
      </c>
      <c r="D622" s="17" t="s">
        <v>8514</v>
      </c>
      <c r="E622" s="73" t="s">
        <v>1506</v>
      </c>
      <c r="F622" s="17">
        <v>77</v>
      </c>
      <c r="G622" s="17">
        <v>17</v>
      </c>
      <c r="H622" s="30">
        <v>2235.0300000000002</v>
      </c>
      <c r="I622" s="30">
        <v>497.46</v>
      </c>
      <c r="J622" s="30">
        <v>17.850000000000001</v>
      </c>
      <c r="K622" s="30">
        <v>59.23</v>
      </c>
      <c r="L622" s="30">
        <v>169.36</v>
      </c>
      <c r="M622" s="30">
        <v>5.23</v>
      </c>
      <c r="N622" s="30">
        <v>16.59</v>
      </c>
      <c r="O622" s="30">
        <v>118.95</v>
      </c>
      <c r="P622" s="30">
        <v>14.42</v>
      </c>
      <c r="Q622" s="30">
        <v>0.88</v>
      </c>
      <c r="R622" s="30">
        <v>0.71</v>
      </c>
      <c r="S622" s="30">
        <v>14.38</v>
      </c>
      <c r="T622" s="30">
        <v>11.67</v>
      </c>
      <c r="U622" s="30">
        <v>80.59</v>
      </c>
    </row>
    <row r="623" spans="1:21" x14ac:dyDescent="0.25">
      <c r="A623" s="16" t="s">
        <v>1677</v>
      </c>
      <c r="B623" s="16" t="s">
        <v>221</v>
      </c>
      <c r="C623" s="16" t="s">
        <v>221</v>
      </c>
      <c r="D623" s="16" t="s">
        <v>8546</v>
      </c>
      <c r="E623" s="74" t="s">
        <v>1506</v>
      </c>
      <c r="F623" s="16">
        <v>90</v>
      </c>
      <c r="G623" s="16">
        <v>20</v>
      </c>
      <c r="H623" s="29">
        <v>2630.06</v>
      </c>
      <c r="I623" s="29">
        <v>585.16</v>
      </c>
      <c r="J623" s="29">
        <v>16.59</v>
      </c>
      <c r="K623" s="29">
        <v>54.33</v>
      </c>
      <c r="L623" s="29">
        <v>162.68</v>
      </c>
      <c r="M623" s="29">
        <v>5.09</v>
      </c>
      <c r="N623" s="29">
        <v>12.02</v>
      </c>
      <c r="O623" s="29">
        <v>111.39</v>
      </c>
      <c r="P623" s="29">
        <v>13.89</v>
      </c>
      <c r="Q623" s="29">
        <v>0.9</v>
      </c>
      <c r="R623" s="29">
        <v>0.74</v>
      </c>
      <c r="S623" s="29">
        <v>13.26</v>
      </c>
      <c r="T623" s="29">
        <v>10.87</v>
      </c>
      <c r="U623" s="29">
        <v>79.94</v>
      </c>
    </row>
    <row r="624" spans="1:21" x14ac:dyDescent="0.25">
      <c r="A624" s="17" t="s">
        <v>1677</v>
      </c>
      <c r="B624" s="17" t="s">
        <v>221</v>
      </c>
      <c r="C624" s="17" t="s">
        <v>221</v>
      </c>
      <c r="D624" s="17" t="s">
        <v>5240</v>
      </c>
      <c r="E624" s="73" t="s">
        <v>1506</v>
      </c>
      <c r="F624" s="17">
        <v>64</v>
      </c>
      <c r="G624" s="17">
        <v>17</v>
      </c>
      <c r="H624" s="30">
        <v>1982.18</v>
      </c>
      <c r="I624" s="30">
        <v>511.61</v>
      </c>
      <c r="J624" s="30">
        <v>16.899999999999999</v>
      </c>
      <c r="K624" s="30">
        <v>55.77</v>
      </c>
      <c r="L624" s="30">
        <v>162.55000000000001</v>
      </c>
      <c r="M624" s="30">
        <v>5.18</v>
      </c>
      <c r="N624" s="30">
        <v>6.4</v>
      </c>
      <c r="O624" s="30">
        <v>113.92</v>
      </c>
      <c r="P624" s="30">
        <v>13.88</v>
      </c>
      <c r="Q624" s="30">
        <v>0.88</v>
      </c>
      <c r="R624" s="30">
        <v>0.72</v>
      </c>
      <c r="S624" s="30">
        <v>13.6</v>
      </c>
      <c r="T624" s="30">
        <v>11.14</v>
      </c>
      <c r="U624" s="30">
        <v>80.45</v>
      </c>
    </row>
    <row r="625" spans="1:21" x14ac:dyDescent="0.25">
      <c r="A625" s="16" t="s">
        <v>1677</v>
      </c>
      <c r="B625" s="16" t="s">
        <v>221</v>
      </c>
      <c r="C625" s="16" t="s">
        <v>221</v>
      </c>
      <c r="D625" s="16" t="s">
        <v>7969</v>
      </c>
      <c r="E625" s="74" t="s">
        <v>1506</v>
      </c>
      <c r="F625" s="16">
        <v>40</v>
      </c>
      <c r="G625" s="16">
        <v>12</v>
      </c>
      <c r="H625" s="29">
        <v>1153.7</v>
      </c>
      <c r="I625" s="29">
        <v>349.59</v>
      </c>
      <c r="J625" s="29">
        <v>18.5</v>
      </c>
      <c r="K625" s="29">
        <v>61.42</v>
      </c>
      <c r="L625" s="29">
        <v>173.42</v>
      </c>
      <c r="M625" s="29">
        <v>5.07</v>
      </c>
      <c r="N625" s="29">
        <v>17.8</v>
      </c>
      <c r="O625" s="29">
        <v>122.14</v>
      </c>
      <c r="P625" s="29">
        <v>14.75</v>
      </c>
      <c r="Q625" s="29">
        <v>0.88</v>
      </c>
      <c r="R625" s="29">
        <v>0.71</v>
      </c>
      <c r="S625" s="29">
        <v>14.88</v>
      </c>
      <c r="T625" s="29">
        <v>12</v>
      </c>
      <c r="U625" s="29">
        <v>80.42</v>
      </c>
    </row>
    <row r="626" spans="1:21" x14ac:dyDescent="0.25">
      <c r="A626" s="17" t="s">
        <v>1677</v>
      </c>
      <c r="B626" s="17" t="s">
        <v>221</v>
      </c>
      <c r="C626" s="17" t="s">
        <v>221</v>
      </c>
      <c r="D626" s="17" t="s">
        <v>5618</v>
      </c>
      <c r="E626" s="73" t="s">
        <v>1506</v>
      </c>
      <c r="F626" s="17">
        <v>54</v>
      </c>
      <c r="G626" s="17">
        <v>14</v>
      </c>
      <c r="H626" s="30">
        <v>1728.36</v>
      </c>
      <c r="I626" s="30">
        <v>452.15</v>
      </c>
      <c r="J626" s="30">
        <v>19.309999999999999</v>
      </c>
      <c r="K626" s="30">
        <v>65.3</v>
      </c>
      <c r="L626" s="30">
        <v>164.76</v>
      </c>
      <c r="M626" s="30">
        <v>5.1100000000000003</v>
      </c>
      <c r="N626" s="30">
        <v>0</v>
      </c>
      <c r="O626" s="30">
        <v>130.32</v>
      </c>
      <c r="P626" s="30">
        <v>14.06</v>
      </c>
      <c r="Q626" s="30">
        <v>0.84</v>
      </c>
      <c r="R626" s="30">
        <v>0.69</v>
      </c>
      <c r="S626" s="30">
        <v>15.76</v>
      </c>
      <c r="T626" s="30">
        <v>12.88</v>
      </c>
      <c r="U626" s="30">
        <v>81.64</v>
      </c>
    </row>
    <row r="627" spans="1:21" x14ac:dyDescent="0.25">
      <c r="A627" s="16" t="s">
        <v>1677</v>
      </c>
      <c r="B627" s="16" t="s">
        <v>221</v>
      </c>
      <c r="C627" s="16" t="s">
        <v>221</v>
      </c>
      <c r="D627" s="16" t="s">
        <v>5766</v>
      </c>
      <c r="E627" s="74" t="s">
        <v>1506</v>
      </c>
      <c r="F627" s="16">
        <v>6</v>
      </c>
      <c r="G627" s="16">
        <v>2</v>
      </c>
      <c r="H627" s="29">
        <v>173.66</v>
      </c>
      <c r="I627" s="29">
        <v>59.74</v>
      </c>
      <c r="J627" s="29">
        <v>19.260000000000002</v>
      </c>
      <c r="K627" s="29">
        <v>62.46</v>
      </c>
      <c r="L627" s="29">
        <v>152.13</v>
      </c>
      <c r="M627" s="29">
        <v>5.0999999999999996</v>
      </c>
      <c r="N627" s="29">
        <v>16.329999999999998</v>
      </c>
      <c r="O627" s="29">
        <v>128.06</v>
      </c>
      <c r="P627" s="29">
        <v>13.05</v>
      </c>
      <c r="Q627" s="29">
        <v>0.96</v>
      </c>
      <c r="R627" s="29">
        <v>0.79</v>
      </c>
      <c r="S627" s="29">
        <v>15.08</v>
      </c>
      <c r="T627" s="29">
        <v>12.54</v>
      </c>
      <c r="U627" s="29">
        <v>78.31</v>
      </c>
    </row>
    <row r="628" spans="1:21" x14ac:dyDescent="0.25">
      <c r="A628" s="17" t="s">
        <v>1677</v>
      </c>
      <c r="B628" s="17" t="s">
        <v>221</v>
      </c>
      <c r="C628" s="17" t="s">
        <v>221</v>
      </c>
      <c r="D628" s="17" t="s">
        <v>1609</v>
      </c>
      <c r="E628" s="73" t="s">
        <v>1579</v>
      </c>
      <c r="F628" s="17">
        <v>60</v>
      </c>
      <c r="G628" s="17">
        <v>18</v>
      </c>
      <c r="H628" s="30">
        <v>1794.08</v>
      </c>
      <c r="I628" s="30">
        <v>537.57000000000005</v>
      </c>
      <c r="J628" s="30">
        <v>18.84</v>
      </c>
      <c r="K628" s="30">
        <v>64.64</v>
      </c>
      <c r="L628" s="30">
        <v>170.15</v>
      </c>
      <c r="M628" s="30">
        <v>4.79</v>
      </c>
      <c r="N628" s="30">
        <v>6.03</v>
      </c>
      <c r="O628" s="30">
        <v>127.97</v>
      </c>
      <c r="P628" s="30">
        <v>14.49</v>
      </c>
      <c r="Q628" s="30">
        <v>0.79</v>
      </c>
      <c r="R628" s="30">
        <v>0.64</v>
      </c>
      <c r="S628" s="30">
        <v>15.64</v>
      </c>
      <c r="T628" s="30">
        <v>12.67</v>
      </c>
      <c r="U628" s="30">
        <v>82.99</v>
      </c>
    </row>
    <row r="629" spans="1:21" x14ac:dyDescent="0.25">
      <c r="A629" s="16" t="s">
        <v>1677</v>
      </c>
      <c r="B629" s="16" t="s">
        <v>221</v>
      </c>
      <c r="C629" s="16" t="s">
        <v>221</v>
      </c>
      <c r="D629" s="16" t="s">
        <v>6559</v>
      </c>
      <c r="E629" s="74" t="s">
        <v>1579</v>
      </c>
      <c r="F629" s="16">
        <v>48</v>
      </c>
      <c r="G629" s="16">
        <v>12</v>
      </c>
      <c r="H629" s="29">
        <v>1452.22</v>
      </c>
      <c r="I629" s="29">
        <v>362.66</v>
      </c>
      <c r="J629" s="29">
        <v>18.940000000000001</v>
      </c>
      <c r="K629" s="29">
        <v>64.290000000000006</v>
      </c>
      <c r="L629" s="29">
        <v>153.02000000000001</v>
      </c>
      <c r="M629" s="29">
        <v>4.7300000000000004</v>
      </c>
      <c r="N629" s="29">
        <v>6.16</v>
      </c>
      <c r="O629" s="29">
        <v>130.61000000000001</v>
      </c>
      <c r="P629" s="29">
        <v>13.12</v>
      </c>
      <c r="Q629" s="29">
        <v>0.83</v>
      </c>
      <c r="R629" s="29">
        <v>0.69</v>
      </c>
      <c r="S629" s="29">
        <v>15.54</v>
      </c>
      <c r="T629" s="29">
        <v>12.91</v>
      </c>
      <c r="U629" s="29">
        <v>82.07</v>
      </c>
    </row>
    <row r="630" spans="1:21" x14ac:dyDescent="0.25">
      <c r="A630" s="17" t="s">
        <v>1677</v>
      </c>
      <c r="B630" s="17" t="s">
        <v>221</v>
      </c>
      <c r="C630" s="17" t="s">
        <v>221</v>
      </c>
      <c r="D630" s="17" t="s">
        <v>8547</v>
      </c>
      <c r="E630" s="73" t="s">
        <v>1579</v>
      </c>
      <c r="F630" s="17">
        <v>14</v>
      </c>
      <c r="G630" s="17">
        <v>9</v>
      </c>
      <c r="H630" s="30">
        <v>381.84</v>
      </c>
      <c r="I630" s="30">
        <v>243.45</v>
      </c>
      <c r="J630" s="30">
        <v>17.37</v>
      </c>
      <c r="K630" s="30">
        <v>59.02</v>
      </c>
      <c r="L630" s="30">
        <v>174.63</v>
      </c>
      <c r="M630" s="30">
        <v>4.1900000000000004</v>
      </c>
      <c r="N630" s="30">
        <v>0</v>
      </c>
      <c r="O630" s="30">
        <v>117.35</v>
      </c>
      <c r="P630" s="30">
        <v>14.85</v>
      </c>
      <c r="Q630" s="30">
        <v>0.81</v>
      </c>
      <c r="R630" s="30">
        <v>0.65</v>
      </c>
      <c r="S630" s="30">
        <v>14.36</v>
      </c>
      <c r="T630" s="30">
        <v>11.57</v>
      </c>
      <c r="U630" s="30">
        <v>82.68</v>
      </c>
    </row>
    <row r="631" spans="1:21" x14ac:dyDescent="0.25">
      <c r="A631" s="16" t="s">
        <v>1677</v>
      </c>
      <c r="B631" s="16" t="s">
        <v>221</v>
      </c>
      <c r="C631" s="16" t="s">
        <v>221</v>
      </c>
      <c r="D631" s="16" t="s">
        <v>7439</v>
      </c>
      <c r="E631" s="74" t="s">
        <v>1579</v>
      </c>
      <c r="F631" s="16">
        <v>27</v>
      </c>
      <c r="G631" s="16">
        <v>10</v>
      </c>
      <c r="H631" s="29">
        <v>782.65</v>
      </c>
      <c r="I631" s="29">
        <v>297.8</v>
      </c>
      <c r="J631" s="29">
        <v>16.91</v>
      </c>
      <c r="K631" s="29">
        <v>57.26</v>
      </c>
      <c r="L631" s="29">
        <v>155.21</v>
      </c>
      <c r="M631" s="29">
        <v>4.9000000000000004</v>
      </c>
      <c r="N631" s="29">
        <v>0</v>
      </c>
      <c r="O631" s="29">
        <v>117.45</v>
      </c>
      <c r="P631" s="29">
        <v>13.29</v>
      </c>
      <c r="Q631" s="29">
        <v>0.81</v>
      </c>
      <c r="R631" s="29">
        <v>0.67</v>
      </c>
      <c r="S631" s="29">
        <v>13.96</v>
      </c>
      <c r="T631" s="29">
        <v>11.56</v>
      </c>
      <c r="U631" s="29">
        <v>82.55</v>
      </c>
    </row>
    <row r="632" spans="1:21" x14ac:dyDescent="0.25">
      <c r="A632" s="17" t="s">
        <v>1677</v>
      </c>
      <c r="B632" s="17" t="s">
        <v>221</v>
      </c>
      <c r="C632" s="17" t="s">
        <v>221</v>
      </c>
      <c r="D632" s="17" t="s">
        <v>8514</v>
      </c>
      <c r="E632" s="73" t="s">
        <v>1579</v>
      </c>
      <c r="F632" s="17">
        <v>48</v>
      </c>
      <c r="G632" s="17">
        <v>12</v>
      </c>
      <c r="H632" s="30">
        <v>1411.98</v>
      </c>
      <c r="I632" s="30">
        <v>352.8</v>
      </c>
      <c r="J632" s="30">
        <v>17.89</v>
      </c>
      <c r="K632" s="30">
        <v>59.11</v>
      </c>
      <c r="L632" s="30">
        <v>175.21</v>
      </c>
      <c r="M632" s="30">
        <v>5.14</v>
      </c>
      <c r="N632" s="30">
        <v>8.99</v>
      </c>
      <c r="O632" s="30">
        <v>117.81</v>
      </c>
      <c r="P632" s="30">
        <v>14.89</v>
      </c>
      <c r="Q632" s="30">
        <v>0.89</v>
      </c>
      <c r="R632" s="30">
        <v>0.72</v>
      </c>
      <c r="S632" s="30">
        <v>14.35</v>
      </c>
      <c r="T632" s="30">
        <v>11.55</v>
      </c>
      <c r="U632" s="30">
        <v>80.23</v>
      </c>
    </row>
    <row r="633" spans="1:21" x14ac:dyDescent="0.25">
      <c r="A633" s="16" t="s">
        <v>1677</v>
      </c>
      <c r="B633" s="16" t="s">
        <v>221</v>
      </c>
      <c r="C633" s="16" t="s">
        <v>221</v>
      </c>
      <c r="D633" s="16" t="s">
        <v>8546</v>
      </c>
      <c r="E633" s="74" t="s">
        <v>1579</v>
      </c>
      <c r="F633" s="16">
        <v>67</v>
      </c>
      <c r="G633" s="16">
        <v>16</v>
      </c>
      <c r="H633" s="29">
        <v>2045.87</v>
      </c>
      <c r="I633" s="29">
        <v>479.83</v>
      </c>
      <c r="J633" s="29">
        <v>16.559999999999999</v>
      </c>
      <c r="K633" s="29">
        <v>55.53</v>
      </c>
      <c r="L633" s="29">
        <v>166.21</v>
      </c>
      <c r="M633" s="29">
        <v>5.08</v>
      </c>
      <c r="N633" s="29">
        <v>6.13</v>
      </c>
      <c r="O633" s="29">
        <v>112.66</v>
      </c>
      <c r="P633" s="29">
        <v>14.17</v>
      </c>
      <c r="Q633" s="29">
        <v>0.83</v>
      </c>
      <c r="R633" s="29">
        <v>0.68</v>
      </c>
      <c r="S633" s="29">
        <v>13.56</v>
      </c>
      <c r="T633" s="29">
        <v>11.05</v>
      </c>
      <c r="U633" s="29">
        <v>81.86</v>
      </c>
    </row>
    <row r="634" spans="1:21" x14ac:dyDescent="0.25">
      <c r="A634" s="17" t="s">
        <v>1677</v>
      </c>
      <c r="B634" s="17" t="s">
        <v>221</v>
      </c>
      <c r="C634" s="17" t="s">
        <v>221</v>
      </c>
      <c r="D634" s="17" t="s">
        <v>5240</v>
      </c>
      <c r="E634" s="73" t="s">
        <v>1579</v>
      </c>
      <c r="F634" s="17">
        <v>68</v>
      </c>
      <c r="G634" s="17">
        <v>14</v>
      </c>
      <c r="H634" s="30">
        <v>2072.54</v>
      </c>
      <c r="I634" s="30">
        <v>432.63</v>
      </c>
      <c r="J634" s="30">
        <v>17.579999999999998</v>
      </c>
      <c r="K634" s="30">
        <v>57.77</v>
      </c>
      <c r="L634" s="30">
        <v>167.74</v>
      </c>
      <c r="M634" s="30">
        <v>4.91</v>
      </c>
      <c r="N634" s="30">
        <v>6.43</v>
      </c>
      <c r="O634" s="30">
        <v>116.74</v>
      </c>
      <c r="P634" s="30">
        <v>14.3</v>
      </c>
      <c r="Q634" s="30">
        <v>0.9</v>
      </c>
      <c r="R634" s="30">
        <v>0.73</v>
      </c>
      <c r="S634" s="30">
        <v>14.05</v>
      </c>
      <c r="T634" s="30">
        <v>11.42</v>
      </c>
      <c r="U634" s="30">
        <v>79.89</v>
      </c>
    </row>
    <row r="635" spans="1:21" x14ac:dyDescent="0.25">
      <c r="A635" s="16" t="s">
        <v>1677</v>
      </c>
      <c r="B635" s="16" t="s">
        <v>221</v>
      </c>
      <c r="C635" s="16" t="s">
        <v>221</v>
      </c>
      <c r="D635" s="16" t="s">
        <v>7969</v>
      </c>
      <c r="E635" s="74" t="s">
        <v>1579</v>
      </c>
      <c r="F635" s="16">
        <v>29</v>
      </c>
      <c r="G635" s="16">
        <v>10</v>
      </c>
      <c r="H635" s="29">
        <v>824.47</v>
      </c>
      <c r="I635" s="29">
        <v>292.45999999999998</v>
      </c>
      <c r="J635" s="29">
        <v>18.47</v>
      </c>
      <c r="K635" s="29">
        <v>62.67</v>
      </c>
      <c r="L635" s="29">
        <v>157.57</v>
      </c>
      <c r="M635" s="29">
        <v>5.03</v>
      </c>
      <c r="N635" s="29">
        <v>16.100000000000001</v>
      </c>
      <c r="O635" s="29">
        <v>126.87</v>
      </c>
      <c r="P635" s="29">
        <v>13.48</v>
      </c>
      <c r="Q635" s="29">
        <v>0.82</v>
      </c>
      <c r="R635" s="29">
        <v>0.68</v>
      </c>
      <c r="S635" s="29">
        <v>15.18</v>
      </c>
      <c r="T635" s="29">
        <v>12.53</v>
      </c>
      <c r="U635" s="29">
        <v>82.2</v>
      </c>
    </row>
    <row r="636" spans="1:21" x14ac:dyDescent="0.25">
      <c r="A636" s="17" t="s">
        <v>1677</v>
      </c>
      <c r="B636" s="17" t="s">
        <v>221</v>
      </c>
      <c r="C636" s="17" t="s">
        <v>221</v>
      </c>
      <c r="D636" s="17" t="s">
        <v>7974</v>
      </c>
      <c r="E636" s="73" t="s">
        <v>1579</v>
      </c>
      <c r="F636" s="17">
        <v>9</v>
      </c>
      <c r="G636" s="17">
        <v>2</v>
      </c>
      <c r="H636" s="30">
        <v>278.99</v>
      </c>
      <c r="I636" s="30">
        <v>70.8</v>
      </c>
      <c r="J636" s="30">
        <v>17.37</v>
      </c>
      <c r="K636" s="30">
        <v>59.14</v>
      </c>
      <c r="L636" s="30">
        <v>161.78</v>
      </c>
      <c r="M636" s="30">
        <v>5.1100000000000003</v>
      </c>
      <c r="N636" s="30">
        <v>0</v>
      </c>
      <c r="O636" s="30">
        <v>119.7</v>
      </c>
      <c r="P636" s="30">
        <v>13.82</v>
      </c>
      <c r="Q636" s="30">
        <v>0.8</v>
      </c>
      <c r="R636" s="30">
        <v>0.66</v>
      </c>
      <c r="S636" s="30">
        <v>14.39</v>
      </c>
      <c r="T636" s="30">
        <v>11.81</v>
      </c>
      <c r="U636" s="30">
        <v>82.85</v>
      </c>
    </row>
    <row r="637" spans="1:21" x14ac:dyDescent="0.25">
      <c r="A637" s="16" t="s">
        <v>1677</v>
      </c>
      <c r="B637" s="16" t="s">
        <v>221</v>
      </c>
      <c r="C637" s="16" t="s">
        <v>221</v>
      </c>
      <c r="D637" s="16" t="s">
        <v>5618</v>
      </c>
      <c r="E637" s="74" t="s">
        <v>1579</v>
      </c>
      <c r="F637" s="16">
        <v>66</v>
      </c>
      <c r="G637" s="16">
        <v>20</v>
      </c>
      <c r="H637" s="29">
        <v>2113.06</v>
      </c>
      <c r="I637" s="29">
        <v>613.70000000000005</v>
      </c>
      <c r="J637" s="29">
        <v>19.04</v>
      </c>
      <c r="K637" s="29">
        <v>65.98</v>
      </c>
      <c r="L637" s="29">
        <v>160.44</v>
      </c>
      <c r="M637" s="29">
        <v>5.07</v>
      </c>
      <c r="N637" s="29">
        <v>8.6999999999999993</v>
      </c>
      <c r="O637" s="29">
        <v>132.01</v>
      </c>
      <c r="P637" s="29">
        <v>13.71</v>
      </c>
      <c r="Q637" s="29">
        <v>0.77</v>
      </c>
      <c r="R637" s="29">
        <v>0.63</v>
      </c>
      <c r="S637" s="29">
        <v>15.95</v>
      </c>
      <c r="T637" s="29">
        <v>13.11</v>
      </c>
      <c r="U637" s="29">
        <v>83.75</v>
      </c>
    </row>
    <row r="638" spans="1:21" x14ac:dyDescent="0.25">
      <c r="A638" s="17" t="s">
        <v>1677</v>
      </c>
      <c r="B638" s="17" t="s">
        <v>221</v>
      </c>
      <c r="C638" s="17" t="s">
        <v>221</v>
      </c>
      <c r="D638" s="17" t="s">
        <v>1609</v>
      </c>
      <c r="E638" s="73" t="s">
        <v>1468</v>
      </c>
      <c r="F638" s="17">
        <v>49</v>
      </c>
      <c r="G638" s="17">
        <v>7</v>
      </c>
      <c r="H638" s="30">
        <v>1467.62</v>
      </c>
      <c r="I638" s="30">
        <v>221.64</v>
      </c>
      <c r="J638" s="30">
        <v>18.66</v>
      </c>
      <c r="K638" s="30">
        <v>62.65</v>
      </c>
      <c r="L638" s="30">
        <v>178.34</v>
      </c>
      <c r="M638" s="30">
        <v>4.79</v>
      </c>
      <c r="N638" s="30">
        <v>0</v>
      </c>
      <c r="O638" s="30">
        <v>123.29</v>
      </c>
      <c r="P638" s="30">
        <v>15.14</v>
      </c>
      <c r="Q638" s="30">
        <v>0.85</v>
      </c>
      <c r="R638" s="30">
        <v>0.68</v>
      </c>
      <c r="S638" s="30">
        <v>15.17</v>
      </c>
      <c r="T638" s="30">
        <v>12.15</v>
      </c>
      <c r="U638" s="30">
        <v>81.27</v>
      </c>
    </row>
    <row r="639" spans="1:21" x14ac:dyDescent="0.25">
      <c r="A639" s="16" t="s">
        <v>1677</v>
      </c>
      <c r="B639" s="16" t="s">
        <v>221</v>
      </c>
      <c r="C639" s="16" t="s">
        <v>221</v>
      </c>
      <c r="D639" s="16" t="s">
        <v>6559</v>
      </c>
      <c r="E639" s="74" t="s">
        <v>1468</v>
      </c>
      <c r="F639" s="16">
        <v>30</v>
      </c>
      <c r="G639" s="16">
        <v>10</v>
      </c>
      <c r="H639" s="29">
        <v>889.76</v>
      </c>
      <c r="I639" s="29">
        <v>288.94</v>
      </c>
      <c r="J639" s="29">
        <v>19.37</v>
      </c>
      <c r="K639" s="29">
        <v>64.099999999999994</v>
      </c>
      <c r="L639" s="29">
        <v>169.93</v>
      </c>
      <c r="M639" s="29">
        <v>4.82</v>
      </c>
      <c r="N639" s="29">
        <v>11.89</v>
      </c>
      <c r="O639" s="29">
        <v>127.52</v>
      </c>
      <c r="P639" s="29">
        <v>14.47</v>
      </c>
      <c r="Q639" s="29">
        <v>0.9</v>
      </c>
      <c r="R639" s="29">
        <v>0.73</v>
      </c>
      <c r="S639" s="29">
        <v>15.47</v>
      </c>
      <c r="T639" s="29">
        <v>12.55</v>
      </c>
      <c r="U639" s="29">
        <v>79.87</v>
      </c>
    </row>
    <row r="640" spans="1:21" x14ac:dyDescent="0.25">
      <c r="A640" s="17" t="s">
        <v>1677</v>
      </c>
      <c r="B640" s="17" t="s">
        <v>221</v>
      </c>
      <c r="C640" s="17" t="s">
        <v>221</v>
      </c>
      <c r="D640" s="17" t="s">
        <v>8547</v>
      </c>
      <c r="E640" s="73" t="s">
        <v>1468</v>
      </c>
      <c r="F640" s="17">
        <v>60</v>
      </c>
      <c r="G640" s="17">
        <v>9</v>
      </c>
      <c r="H640" s="30">
        <v>1731.88</v>
      </c>
      <c r="I640" s="30">
        <v>253.53</v>
      </c>
      <c r="J640" s="30">
        <v>17.53</v>
      </c>
      <c r="K640" s="30">
        <v>57.93</v>
      </c>
      <c r="L640" s="30">
        <v>169.04</v>
      </c>
      <c r="M640" s="30">
        <v>4.1500000000000004</v>
      </c>
      <c r="N640" s="30">
        <v>0</v>
      </c>
      <c r="O640" s="30">
        <v>116.74</v>
      </c>
      <c r="P640" s="30">
        <v>14.4</v>
      </c>
      <c r="Q640" s="30">
        <v>0.88</v>
      </c>
      <c r="R640" s="30">
        <v>0.72</v>
      </c>
      <c r="S640" s="30">
        <v>14.09</v>
      </c>
      <c r="T640" s="30">
        <v>11.44</v>
      </c>
      <c r="U640" s="30">
        <v>80.36</v>
      </c>
    </row>
    <row r="641" spans="1:21" x14ac:dyDescent="0.25">
      <c r="A641" s="16" t="s">
        <v>1677</v>
      </c>
      <c r="B641" s="16" t="s">
        <v>221</v>
      </c>
      <c r="C641" s="16" t="s">
        <v>221</v>
      </c>
      <c r="D641" s="16" t="s">
        <v>7439</v>
      </c>
      <c r="E641" s="74" t="s">
        <v>1468</v>
      </c>
      <c r="F641" s="16">
        <v>62</v>
      </c>
      <c r="G641" s="16">
        <v>15</v>
      </c>
      <c r="H641" s="29">
        <v>1723.18</v>
      </c>
      <c r="I641" s="29">
        <v>413.11</v>
      </c>
      <c r="J641" s="29">
        <v>16.89</v>
      </c>
      <c r="K641" s="29">
        <v>55.45</v>
      </c>
      <c r="L641" s="29">
        <v>166.26</v>
      </c>
      <c r="M641" s="29">
        <v>4.92</v>
      </c>
      <c r="N641" s="29">
        <v>0</v>
      </c>
      <c r="O641" s="29">
        <v>112.82</v>
      </c>
      <c r="P641" s="29">
        <v>14.18</v>
      </c>
      <c r="Q641" s="29">
        <v>0.9</v>
      </c>
      <c r="R641" s="29">
        <v>0.73</v>
      </c>
      <c r="S641" s="29">
        <v>13.52</v>
      </c>
      <c r="T641" s="29">
        <v>11.02</v>
      </c>
      <c r="U641" s="29">
        <v>80.040000000000006</v>
      </c>
    </row>
    <row r="642" spans="1:21" x14ac:dyDescent="0.25">
      <c r="A642" s="17" t="s">
        <v>1677</v>
      </c>
      <c r="B642" s="17" t="s">
        <v>221</v>
      </c>
      <c r="C642" s="17" t="s">
        <v>221</v>
      </c>
      <c r="D642" s="17" t="s">
        <v>8514</v>
      </c>
      <c r="E642" s="73" t="s">
        <v>1468</v>
      </c>
      <c r="F642" s="17">
        <v>2</v>
      </c>
      <c r="G642" s="17">
        <v>0</v>
      </c>
      <c r="H642" s="30">
        <v>58.34</v>
      </c>
      <c r="I642" s="30">
        <v>0</v>
      </c>
      <c r="J642" s="30">
        <v>0</v>
      </c>
      <c r="K642" s="30">
        <v>0</v>
      </c>
      <c r="L642" s="30">
        <v>0</v>
      </c>
      <c r="M642" s="30">
        <v>0</v>
      </c>
      <c r="N642" s="30">
        <v>0</v>
      </c>
      <c r="O642" s="30">
        <v>0</v>
      </c>
      <c r="P642" s="30">
        <v>0</v>
      </c>
      <c r="Q642" s="30">
        <v>0</v>
      </c>
      <c r="R642" s="30">
        <v>0</v>
      </c>
      <c r="S642" s="30">
        <v>0</v>
      </c>
      <c r="T642" s="30">
        <v>0</v>
      </c>
      <c r="U642" s="30">
        <v>0</v>
      </c>
    </row>
    <row r="643" spans="1:21" x14ac:dyDescent="0.25">
      <c r="A643" s="16" t="s">
        <v>1677</v>
      </c>
      <c r="B643" s="16" t="s">
        <v>221</v>
      </c>
      <c r="C643" s="16" t="s">
        <v>221</v>
      </c>
      <c r="D643" s="16" t="s">
        <v>8546</v>
      </c>
      <c r="E643" s="74" t="s">
        <v>1468</v>
      </c>
      <c r="F643" s="16">
        <v>2</v>
      </c>
      <c r="G643" s="16">
        <v>2</v>
      </c>
      <c r="H643" s="29">
        <v>61.06</v>
      </c>
      <c r="I643" s="29">
        <v>61.06</v>
      </c>
      <c r="J643" s="29">
        <v>15.22</v>
      </c>
      <c r="K643" s="29">
        <v>45.4</v>
      </c>
      <c r="L643" s="29">
        <v>198.14</v>
      </c>
      <c r="M643" s="29">
        <v>5.16</v>
      </c>
      <c r="N643" s="29">
        <v>9.76</v>
      </c>
      <c r="O643" s="29">
        <v>91.63</v>
      </c>
      <c r="P643" s="29">
        <v>16.73</v>
      </c>
      <c r="Q643" s="29">
        <v>1.1299999999999999</v>
      </c>
      <c r="R643" s="29">
        <v>0.88</v>
      </c>
      <c r="S643" s="29">
        <v>11.14</v>
      </c>
      <c r="T643" s="29">
        <v>8.68</v>
      </c>
      <c r="U643" s="29">
        <v>73.22</v>
      </c>
    </row>
    <row r="644" spans="1:21" x14ac:dyDescent="0.25">
      <c r="A644" s="17" t="s">
        <v>1677</v>
      </c>
      <c r="B644" s="17" t="s">
        <v>221</v>
      </c>
      <c r="C644" s="17" t="s">
        <v>221</v>
      </c>
      <c r="D644" s="17" t="s">
        <v>5240</v>
      </c>
      <c r="E644" s="73" t="s">
        <v>1468</v>
      </c>
      <c r="F644" s="17">
        <v>62</v>
      </c>
      <c r="G644" s="17">
        <v>13</v>
      </c>
      <c r="H644" s="30">
        <v>1950.34</v>
      </c>
      <c r="I644" s="30">
        <v>414.62</v>
      </c>
      <c r="J644" s="30">
        <v>17.46</v>
      </c>
      <c r="K644" s="30">
        <v>56.97</v>
      </c>
      <c r="L644" s="30">
        <v>163.24</v>
      </c>
      <c r="M644" s="30">
        <v>5.04</v>
      </c>
      <c r="N644" s="30">
        <v>5.5</v>
      </c>
      <c r="O644" s="30">
        <v>116.14</v>
      </c>
      <c r="P644" s="30">
        <v>13.94</v>
      </c>
      <c r="Q644" s="30">
        <v>0.92</v>
      </c>
      <c r="R644" s="30">
        <v>0.75</v>
      </c>
      <c r="S644" s="30">
        <v>13.86</v>
      </c>
      <c r="T644" s="30">
        <v>11.34</v>
      </c>
      <c r="U644" s="30">
        <v>79.37</v>
      </c>
    </row>
    <row r="645" spans="1:21" x14ac:dyDescent="0.25">
      <c r="A645" s="16" t="s">
        <v>1677</v>
      </c>
      <c r="B645" s="16" t="s">
        <v>221</v>
      </c>
      <c r="C645" s="16" t="s">
        <v>221</v>
      </c>
      <c r="D645" s="16" t="s">
        <v>7974</v>
      </c>
      <c r="E645" s="74" t="s">
        <v>1468</v>
      </c>
      <c r="F645" s="16">
        <v>64</v>
      </c>
      <c r="G645" s="16">
        <v>15</v>
      </c>
      <c r="H645" s="29">
        <v>1927.8</v>
      </c>
      <c r="I645" s="29">
        <v>454.25</v>
      </c>
      <c r="J645" s="29">
        <v>16.95</v>
      </c>
      <c r="K645" s="29">
        <v>55.15</v>
      </c>
      <c r="L645" s="29">
        <v>172.98</v>
      </c>
      <c r="M645" s="29">
        <v>5.03</v>
      </c>
      <c r="N645" s="29">
        <v>0</v>
      </c>
      <c r="O645" s="29">
        <v>111.34</v>
      </c>
      <c r="P645" s="29">
        <v>14.71</v>
      </c>
      <c r="Q645" s="29">
        <v>0.92</v>
      </c>
      <c r="R645" s="29">
        <v>0.74</v>
      </c>
      <c r="S645" s="29">
        <v>13.44</v>
      </c>
      <c r="T645" s="29">
        <v>10.85</v>
      </c>
      <c r="U645" s="29">
        <v>79.31</v>
      </c>
    </row>
    <row r="646" spans="1:21" x14ac:dyDescent="0.25">
      <c r="A646" s="17" t="s">
        <v>1677</v>
      </c>
      <c r="B646" s="17" t="s">
        <v>221</v>
      </c>
      <c r="C646" s="17" t="s">
        <v>221</v>
      </c>
      <c r="D646" s="17" t="s">
        <v>5618</v>
      </c>
      <c r="E646" s="73" t="s">
        <v>1468</v>
      </c>
      <c r="F646" s="17">
        <v>68</v>
      </c>
      <c r="G646" s="17">
        <v>18</v>
      </c>
      <c r="H646" s="30">
        <v>2171.96</v>
      </c>
      <c r="I646" s="30">
        <v>562.57000000000005</v>
      </c>
      <c r="J646" s="30">
        <v>18.66</v>
      </c>
      <c r="K646" s="30">
        <v>62.28</v>
      </c>
      <c r="L646" s="30">
        <v>162.13999999999999</v>
      </c>
      <c r="M646" s="30">
        <v>5.05</v>
      </c>
      <c r="N646" s="30">
        <v>0</v>
      </c>
      <c r="O646" s="30">
        <v>125.58</v>
      </c>
      <c r="P646" s="30">
        <v>13.85</v>
      </c>
      <c r="Q646" s="30">
        <v>0.87</v>
      </c>
      <c r="R646" s="30">
        <v>0.71</v>
      </c>
      <c r="S646" s="30">
        <v>15.08</v>
      </c>
      <c r="T646" s="30">
        <v>12.36</v>
      </c>
      <c r="U646" s="30">
        <v>80.790000000000006</v>
      </c>
    </row>
    <row r="647" spans="1:21" x14ac:dyDescent="0.25">
      <c r="A647" s="16" t="s">
        <v>1677</v>
      </c>
      <c r="B647" s="16" t="s">
        <v>221</v>
      </c>
      <c r="C647" s="16" t="s">
        <v>221</v>
      </c>
      <c r="D647" s="16" t="s">
        <v>1609</v>
      </c>
      <c r="E647" s="74" t="s">
        <v>1478</v>
      </c>
      <c r="F647" s="16">
        <v>1</v>
      </c>
      <c r="G647" s="16">
        <v>1</v>
      </c>
      <c r="H647" s="29">
        <v>37.28</v>
      </c>
      <c r="I647" s="29">
        <v>37.28</v>
      </c>
      <c r="J647" s="29">
        <v>16.989999999999998</v>
      </c>
      <c r="K647" s="29">
        <v>58.58</v>
      </c>
      <c r="L647" s="29">
        <v>171.04</v>
      </c>
      <c r="M647" s="29">
        <v>4.22</v>
      </c>
      <c r="N647" s="29">
        <v>0</v>
      </c>
      <c r="O647" s="29">
        <v>116.95</v>
      </c>
      <c r="P647" s="29">
        <v>14.56</v>
      </c>
      <c r="Q647" s="29">
        <v>0.76</v>
      </c>
      <c r="R647" s="29">
        <v>0.61</v>
      </c>
      <c r="S647" s="29">
        <v>14.28</v>
      </c>
      <c r="T647" s="29">
        <v>11.56</v>
      </c>
      <c r="U647" s="29">
        <v>84.03</v>
      </c>
    </row>
    <row r="648" spans="1:21" x14ac:dyDescent="0.25">
      <c r="A648" s="17" t="s">
        <v>1677</v>
      </c>
      <c r="B648" s="17" t="s">
        <v>221</v>
      </c>
      <c r="C648" s="17" t="s">
        <v>221</v>
      </c>
      <c r="D648" s="17" t="s">
        <v>6559</v>
      </c>
      <c r="E648" s="73" t="s">
        <v>1478</v>
      </c>
      <c r="F648" s="17">
        <v>8</v>
      </c>
      <c r="G648" s="17">
        <v>6</v>
      </c>
      <c r="H648" s="30">
        <v>236.72</v>
      </c>
      <c r="I648" s="30">
        <v>177.73</v>
      </c>
      <c r="J648" s="30">
        <v>20.14</v>
      </c>
      <c r="K648" s="30">
        <v>72.040000000000006</v>
      </c>
      <c r="L648" s="30">
        <v>161.82</v>
      </c>
      <c r="M648" s="30">
        <v>4.76</v>
      </c>
      <c r="N648" s="30">
        <v>0</v>
      </c>
      <c r="O648" s="30">
        <v>142.11000000000001</v>
      </c>
      <c r="P648" s="30">
        <v>13.82</v>
      </c>
      <c r="Q648" s="30">
        <v>0.69</v>
      </c>
      <c r="R648" s="30">
        <v>0.56999999999999995</v>
      </c>
      <c r="S648" s="30">
        <v>17.329999999999998</v>
      </c>
      <c r="T648" s="30">
        <v>14.22</v>
      </c>
      <c r="U648" s="30">
        <v>86.06</v>
      </c>
    </row>
    <row r="649" spans="1:21" x14ac:dyDescent="0.25">
      <c r="A649" s="16" t="s">
        <v>1677</v>
      </c>
      <c r="B649" s="16" t="s">
        <v>221</v>
      </c>
      <c r="C649" s="16" t="s">
        <v>221</v>
      </c>
      <c r="D649" s="16" t="s">
        <v>8548</v>
      </c>
      <c r="E649" s="74" t="s">
        <v>1478</v>
      </c>
      <c r="F649" s="16">
        <v>2</v>
      </c>
      <c r="G649" s="16">
        <v>2</v>
      </c>
      <c r="H649" s="29">
        <v>49.12</v>
      </c>
      <c r="I649" s="29">
        <v>49.12</v>
      </c>
      <c r="J649" s="29">
        <v>16.010000000000002</v>
      </c>
      <c r="K649" s="29">
        <v>45.72</v>
      </c>
      <c r="L649" s="29">
        <v>177.71</v>
      </c>
      <c r="M649" s="29">
        <v>3.99</v>
      </c>
      <c r="N649" s="29">
        <v>0</v>
      </c>
      <c r="O649" s="29">
        <v>95.54</v>
      </c>
      <c r="P649" s="29">
        <v>15.09</v>
      </c>
      <c r="Q649" s="29">
        <v>1.24</v>
      </c>
      <c r="R649" s="29">
        <v>1</v>
      </c>
      <c r="S649" s="29">
        <v>11.19</v>
      </c>
      <c r="T649" s="29">
        <v>8.9700000000000006</v>
      </c>
      <c r="U649" s="29">
        <v>69.87</v>
      </c>
    </row>
    <row r="650" spans="1:21" x14ac:dyDescent="0.25">
      <c r="A650" s="17" t="s">
        <v>1677</v>
      </c>
      <c r="B650" s="17" t="s">
        <v>221</v>
      </c>
      <c r="C650" s="17" t="s">
        <v>221</v>
      </c>
      <c r="D650" s="17" t="s">
        <v>8547</v>
      </c>
      <c r="E650" s="73" t="s">
        <v>1478</v>
      </c>
      <c r="F650" s="17">
        <v>22</v>
      </c>
      <c r="G650" s="17">
        <v>8</v>
      </c>
      <c r="H650" s="30">
        <v>631.58000000000004</v>
      </c>
      <c r="I650" s="30">
        <v>221.16</v>
      </c>
      <c r="J650" s="30">
        <v>17.989999999999998</v>
      </c>
      <c r="K650" s="30">
        <v>60.5</v>
      </c>
      <c r="L650" s="30">
        <v>173.69</v>
      </c>
      <c r="M650" s="30">
        <v>4.08</v>
      </c>
      <c r="N650" s="30">
        <v>0</v>
      </c>
      <c r="O650" s="30">
        <v>120.29</v>
      </c>
      <c r="P650" s="30">
        <v>14.77</v>
      </c>
      <c r="Q650" s="30">
        <v>0.84</v>
      </c>
      <c r="R650" s="30">
        <v>0.68</v>
      </c>
      <c r="S650" s="30">
        <v>14.68</v>
      </c>
      <c r="T650" s="30">
        <v>11.84</v>
      </c>
      <c r="U650" s="30">
        <v>81.63</v>
      </c>
    </row>
    <row r="651" spans="1:21" x14ac:dyDescent="0.25">
      <c r="A651" s="16" t="s">
        <v>1677</v>
      </c>
      <c r="B651" s="16" t="s">
        <v>221</v>
      </c>
      <c r="C651" s="16" t="s">
        <v>221</v>
      </c>
      <c r="D651" s="16" t="s">
        <v>7439</v>
      </c>
      <c r="E651" s="74" t="s">
        <v>1478</v>
      </c>
      <c r="F651" s="16">
        <v>2</v>
      </c>
      <c r="G651" s="16">
        <v>1</v>
      </c>
      <c r="H651" s="29">
        <v>58.86</v>
      </c>
      <c r="I651" s="29">
        <v>29.43</v>
      </c>
      <c r="J651" s="29">
        <v>16.89</v>
      </c>
      <c r="K651" s="29">
        <v>56.91</v>
      </c>
      <c r="L651" s="29">
        <v>164.84</v>
      </c>
      <c r="M651" s="29">
        <v>4.7</v>
      </c>
      <c r="N651" s="29">
        <v>0</v>
      </c>
      <c r="O651" s="29">
        <v>115.31</v>
      </c>
      <c r="P651" s="29">
        <v>14.06</v>
      </c>
      <c r="Q651" s="29">
        <v>0.82</v>
      </c>
      <c r="R651" s="29">
        <v>0.67</v>
      </c>
      <c r="S651" s="29">
        <v>13.88</v>
      </c>
      <c r="T651" s="29">
        <v>11.33</v>
      </c>
      <c r="U651" s="29">
        <v>82.15</v>
      </c>
    </row>
    <row r="652" spans="1:21" x14ac:dyDescent="0.25">
      <c r="A652" s="17" t="s">
        <v>1677</v>
      </c>
      <c r="B652" s="17" t="s">
        <v>221</v>
      </c>
      <c r="C652" s="17" t="s">
        <v>221</v>
      </c>
      <c r="D652" s="17" t="s">
        <v>5240</v>
      </c>
      <c r="E652" s="73" t="s">
        <v>1478</v>
      </c>
      <c r="F652" s="17">
        <v>20</v>
      </c>
      <c r="G652" s="17">
        <v>16</v>
      </c>
      <c r="H652" s="30">
        <v>619.12</v>
      </c>
      <c r="I652" s="30">
        <v>497.37</v>
      </c>
      <c r="J652" s="30">
        <v>16.97</v>
      </c>
      <c r="K652" s="30">
        <v>54.02</v>
      </c>
      <c r="L652" s="30">
        <v>153.12</v>
      </c>
      <c r="M652" s="30">
        <v>4.93</v>
      </c>
      <c r="N652" s="30">
        <v>0</v>
      </c>
      <c r="O652" s="30">
        <v>112.75</v>
      </c>
      <c r="P652" s="30">
        <v>13.13</v>
      </c>
      <c r="Q652" s="30">
        <v>0.98</v>
      </c>
      <c r="R652" s="30">
        <v>0.81</v>
      </c>
      <c r="S652" s="30">
        <v>13.17</v>
      </c>
      <c r="T652" s="30">
        <v>10.93</v>
      </c>
      <c r="U652" s="30">
        <v>77.59</v>
      </c>
    </row>
    <row r="653" spans="1:21" x14ac:dyDescent="0.25">
      <c r="A653" s="16" t="s">
        <v>1677</v>
      </c>
      <c r="B653" s="16" t="s">
        <v>221</v>
      </c>
      <c r="C653" s="16" t="s">
        <v>221</v>
      </c>
      <c r="D653" s="16" t="s">
        <v>7974</v>
      </c>
      <c r="E653" s="74" t="s">
        <v>1478</v>
      </c>
      <c r="F653" s="16">
        <v>8</v>
      </c>
      <c r="G653" s="16">
        <v>6</v>
      </c>
      <c r="H653" s="29">
        <v>224</v>
      </c>
      <c r="I653" s="29">
        <v>167.29</v>
      </c>
      <c r="J653" s="29">
        <v>15.28</v>
      </c>
      <c r="K653" s="29">
        <v>50.46</v>
      </c>
      <c r="L653" s="29">
        <v>171.3</v>
      </c>
      <c r="M653" s="29">
        <v>4.82</v>
      </c>
      <c r="N653" s="29">
        <v>0</v>
      </c>
      <c r="O653" s="29">
        <v>102.9</v>
      </c>
      <c r="P653" s="29">
        <v>14.58</v>
      </c>
      <c r="Q653" s="29">
        <v>0.86</v>
      </c>
      <c r="R653" s="29">
        <v>0.7</v>
      </c>
      <c r="S653" s="29">
        <v>12.38</v>
      </c>
      <c r="T653" s="29">
        <v>10.02</v>
      </c>
      <c r="U653" s="29">
        <v>81.040000000000006</v>
      </c>
    </row>
    <row r="654" spans="1:21" x14ac:dyDescent="0.25">
      <c r="A654" s="17" t="s">
        <v>1677</v>
      </c>
      <c r="B654" s="17" t="s">
        <v>221</v>
      </c>
      <c r="C654" s="17" t="s">
        <v>221</v>
      </c>
      <c r="D654" s="17" t="s">
        <v>8549</v>
      </c>
      <c r="E654" s="73" t="s">
        <v>1478</v>
      </c>
      <c r="F654" s="17">
        <v>12</v>
      </c>
      <c r="G654" s="17">
        <v>10</v>
      </c>
      <c r="H654" s="30">
        <v>380.2</v>
      </c>
      <c r="I654" s="30">
        <v>317.43</v>
      </c>
      <c r="J654" s="30">
        <v>17.510000000000002</v>
      </c>
      <c r="K654" s="30">
        <v>59.32</v>
      </c>
      <c r="L654" s="30">
        <v>166.43</v>
      </c>
      <c r="M654" s="30">
        <v>4.7699999999999996</v>
      </c>
      <c r="N654" s="30">
        <v>0</v>
      </c>
      <c r="O654" s="30">
        <v>119.31</v>
      </c>
      <c r="P654" s="30">
        <v>14.19</v>
      </c>
      <c r="Q654" s="30">
        <v>0.82</v>
      </c>
      <c r="R654" s="30">
        <v>0.66</v>
      </c>
      <c r="S654" s="30">
        <v>14.43</v>
      </c>
      <c r="T654" s="30">
        <v>11.76</v>
      </c>
      <c r="U654" s="30">
        <v>82.39</v>
      </c>
    </row>
    <row r="655" spans="1:21" x14ac:dyDescent="0.25">
      <c r="A655" s="16" t="s">
        <v>1677</v>
      </c>
      <c r="B655" s="16" t="s">
        <v>221</v>
      </c>
      <c r="C655" s="16" t="s">
        <v>221</v>
      </c>
      <c r="D655" s="16" t="s">
        <v>5618</v>
      </c>
      <c r="E655" s="74" t="s">
        <v>1478</v>
      </c>
      <c r="F655" s="16">
        <v>18</v>
      </c>
      <c r="G655" s="16">
        <v>12</v>
      </c>
      <c r="H655" s="29">
        <v>558.34</v>
      </c>
      <c r="I655" s="29">
        <v>375.44</v>
      </c>
      <c r="J655" s="29">
        <v>18.88</v>
      </c>
      <c r="K655" s="29">
        <v>66.69</v>
      </c>
      <c r="L655" s="29">
        <v>156.02000000000001</v>
      </c>
      <c r="M655" s="29">
        <v>4.9000000000000004</v>
      </c>
      <c r="N655" s="29">
        <v>0</v>
      </c>
      <c r="O655" s="29">
        <v>133.85</v>
      </c>
      <c r="P655" s="29">
        <v>13.36</v>
      </c>
      <c r="Q655" s="29">
        <v>0.71</v>
      </c>
      <c r="R655" s="29">
        <v>0.59</v>
      </c>
      <c r="S655" s="29">
        <v>16.13</v>
      </c>
      <c r="T655" s="29">
        <v>13.34</v>
      </c>
      <c r="U655" s="29">
        <v>85.43</v>
      </c>
    </row>
    <row r="656" spans="1:21" x14ac:dyDescent="0.25">
      <c r="A656" s="17" t="s">
        <v>1677</v>
      </c>
      <c r="B656" s="17" t="s">
        <v>221</v>
      </c>
      <c r="C656" s="17" t="s">
        <v>221</v>
      </c>
      <c r="D656" s="17" t="s">
        <v>6559</v>
      </c>
      <c r="E656" s="73" t="s">
        <v>1574</v>
      </c>
      <c r="F656" s="17">
        <v>12</v>
      </c>
      <c r="G656" s="17">
        <v>7</v>
      </c>
      <c r="H656" s="30">
        <v>343</v>
      </c>
      <c r="I656" s="30">
        <v>196.68</v>
      </c>
      <c r="J656" s="30">
        <v>19.22</v>
      </c>
      <c r="K656" s="30">
        <v>58.89</v>
      </c>
      <c r="L656" s="30">
        <v>177.51</v>
      </c>
      <c r="M656" s="30">
        <v>4.67</v>
      </c>
      <c r="N656" s="30">
        <v>0</v>
      </c>
      <c r="O656" s="30">
        <v>117.98</v>
      </c>
      <c r="P656" s="30">
        <v>15.08</v>
      </c>
      <c r="Q656" s="30">
        <v>1.1000000000000001</v>
      </c>
      <c r="R656" s="30">
        <v>0.88</v>
      </c>
      <c r="S656" s="30">
        <v>14.22</v>
      </c>
      <c r="T656" s="30">
        <v>11.41</v>
      </c>
      <c r="U656" s="30">
        <v>74</v>
      </c>
    </row>
    <row r="657" spans="1:21" x14ac:dyDescent="0.25">
      <c r="A657" s="16" t="s">
        <v>1677</v>
      </c>
      <c r="B657" s="16" t="s">
        <v>221</v>
      </c>
      <c r="C657" s="16" t="s">
        <v>221</v>
      </c>
      <c r="D657" s="16" t="s">
        <v>8548</v>
      </c>
      <c r="E657" s="74" t="s">
        <v>1574</v>
      </c>
      <c r="F657" s="16">
        <v>41</v>
      </c>
      <c r="G657" s="16">
        <v>14</v>
      </c>
      <c r="H657" s="29">
        <v>997.04</v>
      </c>
      <c r="I657" s="29">
        <v>344.59</v>
      </c>
      <c r="J657" s="29">
        <v>16.579999999999998</v>
      </c>
      <c r="K657" s="29">
        <v>47.8</v>
      </c>
      <c r="L657" s="29">
        <v>189.97</v>
      </c>
      <c r="M657" s="29">
        <v>4.0599999999999996</v>
      </c>
      <c r="N657" s="29">
        <v>12.53</v>
      </c>
      <c r="O657" s="29">
        <v>97.4</v>
      </c>
      <c r="P657" s="29">
        <v>16.07</v>
      </c>
      <c r="Q657" s="29">
        <v>1.23</v>
      </c>
      <c r="R657" s="29">
        <v>0.97</v>
      </c>
      <c r="S657" s="29">
        <v>11.67</v>
      </c>
      <c r="T657" s="29">
        <v>9.19</v>
      </c>
      <c r="U657" s="29">
        <v>70.38</v>
      </c>
    </row>
    <row r="658" spans="1:21" x14ac:dyDescent="0.25">
      <c r="A658" s="17" t="s">
        <v>1677</v>
      </c>
      <c r="B658" s="17" t="s">
        <v>221</v>
      </c>
      <c r="C658" s="17" t="s">
        <v>221</v>
      </c>
      <c r="D658" s="17" t="s">
        <v>8547</v>
      </c>
      <c r="E658" s="73" t="s">
        <v>1574</v>
      </c>
      <c r="F658" s="17">
        <v>16</v>
      </c>
      <c r="G658" s="17">
        <v>11</v>
      </c>
      <c r="H658" s="30">
        <v>458.3</v>
      </c>
      <c r="I658" s="30">
        <v>314.5</v>
      </c>
      <c r="J658" s="30">
        <v>17.5</v>
      </c>
      <c r="K658" s="30">
        <v>56.41</v>
      </c>
      <c r="L658" s="30">
        <v>183.28</v>
      </c>
      <c r="M658" s="30">
        <v>3.95</v>
      </c>
      <c r="N658" s="30">
        <v>13.3</v>
      </c>
      <c r="O658" s="30">
        <v>112.06</v>
      </c>
      <c r="P658" s="30">
        <v>15.54</v>
      </c>
      <c r="Q658" s="30">
        <v>0.95</v>
      </c>
      <c r="R658" s="30">
        <v>0.76</v>
      </c>
      <c r="S658" s="30">
        <v>13.72</v>
      </c>
      <c r="T658" s="30">
        <v>10.91</v>
      </c>
      <c r="U658" s="30">
        <v>78.400000000000006</v>
      </c>
    </row>
    <row r="659" spans="1:21" x14ac:dyDescent="0.25">
      <c r="A659" s="16" t="s">
        <v>1677</v>
      </c>
      <c r="B659" s="16" t="s">
        <v>221</v>
      </c>
      <c r="C659" s="16" t="s">
        <v>221</v>
      </c>
      <c r="D659" s="16" t="s">
        <v>7439</v>
      </c>
      <c r="E659" s="74" t="s">
        <v>1574</v>
      </c>
      <c r="F659" s="16">
        <v>22</v>
      </c>
      <c r="G659" s="16">
        <v>13</v>
      </c>
      <c r="H659" s="29">
        <v>605.20000000000005</v>
      </c>
      <c r="I659" s="29">
        <v>351.7</v>
      </c>
      <c r="J659" s="29">
        <v>16.760000000000002</v>
      </c>
      <c r="K659" s="29">
        <v>50.13</v>
      </c>
      <c r="L659" s="29">
        <v>181.26</v>
      </c>
      <c r="M659" s="29">
        <v>4.7</v>
      </c>
      <c r="N659" s="29">
        <v>0</v>
      </c>
      <c r="O659" s="29">
        <v>102.29</v>
      </c>
      <c r="P659" s="29">
        <v>15.38</v>
      </c>
      <c r="Q659" s="29">
        <v>1.1399999999999999</v>
      </c>
      <c r="R659" s="29">
        <v>0.91</v>
      </c>
      <c r="S659" s="29">
        <v>12.23</v>
      </c>
      <c r="T659" s="29">
        <v>9.76</v>
      </c>
      <c r="U659" s="29">
        <v>72.959999999999994</v>
      </c>
    </row>
    <row r="660" spans="1:21" x14ac:dyDescent="0.25">
      <c r="A660" s="17" t="s">
        <v>1677</v>
      </c>
      <c r="B660" s="17" t="s">
        <v>221</v>
      </c>
      <c r="C660" s="17" t="s">
        <v>221</v>
      </c>
      <c r="D660" s="17" t="s">
        <v>5240</v>
      </c>
      <c r="E660" s="73" t="s">
        <v>1574</v>
      </c>
      <c r="F660" s="17">
        <v>10</v>
      </c>
      <c r="G660" s="17">
        <v>6</v>
      </c>
      <c r="H660" s="30">
        <v>302.58</v>
      </c>
      <c r="I660" s="30">
        <v>180.98</v>
      </c>
      <c r="J660" s="30">
        <v>17.350000000000001</v>
      </c>
      <c r="K660" s="30">
        <v>51.92</v>
      </c>
      <c r="L660" s="30">
        <v>157.47</v>
      </c>
      <c r="M660" s="30">
        <v>4.83</v>
      </c>
      <c r="N660" s="30">
        <v>11.03</v>
      </c>
      <c r="O660" s="30">
        <v>109.07</v>
      </c>
      <c r="P660" s="30">
        <v>13.47</v>
      </c>
      <c r="Q660" s="30">
        <v>1.1399999999999999</v>
      </c>
      <c r="R660" s="30">
        <v>0.94</v>
      </c>
      <c r="S660" s="30">
        <v>12.63</v>
      </c>
      <c r="T660" s="30">
        <v>10.43</v>
      </c>
      <c r="U660" s="30">
        <v>72.819999999999993</v>
      </c>
    </row>
    <row r="661" spans="1:21" x14ac:dyDescent="0.25">
      <c r="A661" s="16" t="s">
        <v>1677</v>
      </c>
      <c r="B661" s="16" t="s">
        <v>221</v>
      </c>
      <c r="C661" s="16" t="s">
        <v>221</v>
      </c>
      <c r="D661" s="16" t="s">
        <v>5258</v>
      </c>
      <c r="E661" s="74" t="s">
        <v>1574</v>
      </c>
      <c r="F661" s="16">
        <v>22</v>
      </c>
      <c r="G661" s="16">
        <v>15</v>
      </c>
      <c r="H661" s="29">
        <v>638.64</v>
      </c>
      <c r="I661" s="29">
        <v>430.6</v>
      </c>
      <c r="J661" s="29">
        <v>16.309999999999999</v>
      </c>
      <c r="K661" s="29">
        <v>50.28</v>
      </c>
      <c r="L661" s="29">
        <v>173.31</v>
      </c>
      <c r="M661" s="29">
        <v>4.41</v>
      </c>
      <c r="N661" s="29">
        <v>0</v>
      </c>
      <c r="O661" s="29">
        <v>103.31</v>
      </c>
      <c r="P661" s="29">
        <v>14.74</v>
      </c>
      <c r="Q661" s="29">
        <v>1.06</v>
      </c>
      <c r="R661" s="29">
        <v>0.85</v>
      </c>
      <c r="S661" s="29">
        <v>12.29</v>
      </c>
      <c r="T661" s="29">
        <v>9.92</v>
      </c>
      <c r="U661" s="29">
        <v>75.34</v>
      </c>
    </row>
    <row r="662" spans="1:21" x14ac:dyDescent="0.25">
      <c r="A662" s="17" t="s">
        <v>1677</v>
      </c>
      <c r="B662" s="17" t="s">
        <v>221</v>
      </c>
      <c r="C662" s="17" t="s">
        <v>221</v>
      </c>
      <c r="D662" s="17" t="s">
        <v>7974</v>
      </c>
      <c r="E662" s="73" t="s">
        <v>1574</v>
      </c>
      <c r="F662" s="17">
        <v>8</v>
      </c>
      <c r="G662" s="17">
        <v>4</v>
      </c>
      <c r="H662" s="30">
        <v>249.04</v>
      </c>
      <c r="I662" s="30">
        <v>127.89</v>
      </c>
      <c r="J662" s="30">
        <v>16.170000000000002</v>
      </c>
      <c r="K662" s="30">
        <v>53.04</v>
      </c>
      <c r="L662" s="30">
        <v>169.78</v>
      </c>
      <c r="M662" s="30">
        <v>4.96</v>
      </c>
      <c r="N662" s="30">
        <v>0</v>
      </c>
      <c r="O662" s="30">
        <v>107.92</v>
      </c>
      <c r="P662" s="30">
        <v>14.46</v>
      </c>
      <c r="Q662" s="30">
        <v>0.89</v>
      </c>
      <c r="R662" s="30">
        <v>0.72</v>
      </c>
      <c r="S662" s="30">
        <v>12.97</v>
      </c>
      <c r="T662" s="30">
        <v>10.52</v>
      </c>
      <c r="U662" s="30">
        <v>80.209999999999994</v>
      </c>
    </row>
    <row r="663" spans="1:21" x14ac:dyDescent="0.25">
      <c r="A663" s="16" t="s">
        <v>1677</v>
      </c>
      <c r="B663" s="16" t="s">
        <v>221</v>
      </c>
      <c r="C663" s="16" t="s">
        <v>221</v>
      </c>
      <c r="D663" s="16" t="s">
        <v>8549</v>
      </c>
      <c r="E663" s="74" t="s">
        <v>1574</v>
      </c>
      <c r="F663" s="16">
        <v>38</v>
      </c>
      <c r="G663" s="16">
        <v>14</v>
      </c>
      <c r="H663" s="29">
        <v>1173.02</v>
      </c>
      <c r="I663" s="29">
        <v>432.79</v>
      </c>
      <c r="J663" s="29">
        <v>17.920000000000002</v>
      </c>
      <c r="K663" s="29">
        <v>54.55</v>
      </c>
      <c r="L663" s="29">
        <v>170.85</v>
      </c>
      <c r="M663" s="29">
        <v>4.8</v>
      </c>
      <c r="N663" s="29">
        <v>10.4</v>
      </c>
      <c r="O663" s="29">
        <v>111.5</v>
      </c>
      <c r="P663" s="29">
        <v>14.54</v>
      </c>
      <c r="Q663" s="29">
        <v>1.1100000000000001</v>
      </c>
      <c r="R663" s="29">
        <v>0.9</v>
      </c>
      <c r="S663" s="29">
        <v>13.24</v>
      </c>
      <c r="T663" s="29">
        <v>10.73</v>
      </c>
      <c r="U663" s="29">
        <v>73.91</v>
      </c>
    </row>
    <row r="664" spans="1:21" x14ac:dyDescent="0.25">
      <c r="A664" s="17" t="s">
        <v>1677</v>
      </c>
      <c r="B664" s="17" t="s">
        <v>221</v>
      </c>
      <c r="C664" s="17" t="s">
        <v>221</v>
      </c>
      <c r="D664" s="17" t="s">
        <v>6535</v>
      </c>
      <c r="E664" s="73" t="s">
        <v>1547</v>
      </c>
      <c r="F664" s="17">
        <v>44</v>
      </c>
      <c r="G664" s="17">
        <v>15</v>
      </c>
      <c r="H664" s="30">
        <v>1353.7</v>
      </c>
      <c r="I664" s="30">
        <v>442.41</v>
      </c>
      <c r="J664" s="30">
        <v>17.54</v>
      </c>
      <c r="K664" s="30">
        <v>57.57</v>
      </c>
      <c r="L664" s="30">
        <v>158.94</v>
      </c>
      <c r="M664" s="30">
        <v>4.53</v>
      </c>
      <c r="N664" s="30">
        <v>9.56</v>
      </c>
      <c r="O664" s="30">
        <v>117.86</v>
      </c>
      <c r="P664" s="30">
        <v>13.59</v>
      </c>
      <c r="Q664" s="30">
        <v>0.9</v>
      </c>
      <c r="R664" s="30">
        <v>0.74</v>
      </c>
      <c r="S664" s="30">
        <v>14</v>
      </c>
      <c r="T664" s="30">
        <v>11.53</v>
      </c>
      <c r="U664" s="30">
        <v>79.81</v>
      </c>
    </row>
    <row r="665" spans="1:21" x14ac:dyDescent="0.25">
      <c r="A665" s="16" t="s">
        <v>1677</v>
      </c>
      <c r="B665" s="16" t="s">
        <v>221</v>
      </c>
      <c r="C665" s="16" t="s">
        <v>221</v>
      </c>
      <c r="D665" s="16" t="s">
        <v>6559</v>
      </c>
      <c r="E665" s="74" t="s">
        <v>1547</v>
      </c>
      <c r="F665" s="16">
        <v>28</v>
      </c>
      <c r="G665" s="16">
        <v>12</v>
      </c>
      <c r="H665" s="29">
        <v>797.34</v>
      </c>
      <c r="I665" s="29">
        <v>354.99</v>
      </c>
      <c r="J665" s="29">
        <v>19.100000000000001</v>
      </c>
      <c r="K665" s="29">
        <v>66.78</v>
      </c>
      <c r="L665" s="29">
        <v>167.14</v>
      </c>
      <c r="M665" s="29">
        <v>4.7699999999999996</v>
      </c>
      <c r="N665" s="29">
        <v>0</v>
      </c>
      <c r="O665" s="29">
        <v>132.06</v>
      </c>
      <c r="P665" s="29">
        <v>14.25</v>
      </c>
      <c r="Q665" s="29">
        <v>0.74</v>
      </c>
      <c r="R665" s="29">
        <v>0.61</v>
      </c>
      <c r="S665" s="29">
        <v>16.14</v>
      </c>
      <c r="T665" s="29">
        <v>13.14</v>
      </c>
      <c r="U665" s="29">
        <v>84.48</v>
      </c>
    </row>
    <row r="666" spans="1:21" x14ac:dyDescent="0.25">
      <c r="A666" s="17" t="s">
        <v>1677</v>
      </c>
      <c r="B666" s="17" t="s">
        <v>221</v>
      </c>
      <c r="C666" s="17" t="s">
        <v>221</v>
      </c>
      <c r="D666" s="17" t="s">
        <v>8548</v>
      </c>
      <c r="E666" s="73" t="s">
        <v>1547</v>
      </c>
      <c r="F666" s="17">
        <v>6</v>
      </c>
      <c r="G666" s="17">
        <v>2</v>
      </c>
      <c r="H666" s="30">
        <v>135.28</v>
      </c>
      <c r="I666" s="30">
        <v>44.2</v>
      </c>
      <c r="J666" s="30">
        <v>16.309999999999999</v>
      </c>
      <c r="K666" s="30">
        <v>48.62</v>
      </c>
      <c r="L666" s="30">
        <v>165.6</v>
      </c>
      <c r="M666" s="30">
        <v>3.59</v>
      </c>
      <c r="N666" s="30">
        <v>0</v>
      </c>
      <c r="O666" s="30">
        <v>101.9</v>
      </c>
      <c r="P666" s="30">
        <v>14.12</v>
      </c>
      <c r="Q666" s="30">
        <v>1.1399999999999999</v>
      </c>
      <c r="R666" s="30">
        <v>0.93</v>
      </c>
      <c r="S666" s="30">
        <v>11.88</v>
      </c>
      <c r="T666" s="30">
        <v>9.69</v>
      </c>
      <c r="U666" s="30">
        <v>72.849999999999994</v>
      </c>
    </row>
    <row r="667" spans="1:21" x14ac:dyDescent="0.25">
      <c r="A667" s="16" t="s">
        <v>1677</v>
      </c>
      <c r="B667" s="16" t="s">
        <v>221</v>
      </c>
      <c r="C667" s="16" t="s">
        <v>221</v>
      </c>
      <c r="D667" s="16" t="s">
        <v>8547</v>
      </c>
      <c r="E667" s="74" t="s">
        <v>1547</v>
      </c>
      <c r="F667" s="16">
        <v>18</v>
      </c>
      <c r="G667" s="16">
        <v>11</v>
      </c>
      <c r="H667" s="29">
        <v>549.76</v>
      </c>
      <c r="I667" s="29">
        <v>334.24</v>
      </c>
      <c r="J667" s="29">
        <v>17.170000000000002</v>
      </c>
      <c r="K667" s="29">
        <v>59.57</v>
      </c>
      <c r="L667" s="29">
        <v>170.56</v>
      </c>
      <c r="M667" s="29">
        <v>3.89</v>
      </c>
      <c r="N667" s="29">
        <v>0</v>
      </c>
      <c r="O667" s="29">
        <v>118.71</v>
      </c>
      <c r="P667" s="29">
        <v>14.52</v>
      </c>
      <c r="Q667" s="29">
        <v>0.74</v>
      </c>
      <c r="R667" s="29">
        <v>0.6</v>
      </c>
      <c r="S667" s="29">
        <v>14.51</v>
      </c>
      <c r="T667" s="29">
        <v>11.75</v>
      </c>
      <c r="U667" s="29">
        <v>84.49</v>
      </c>
    </row>
    <row r="668" spans="1:21" x14ac:dyDescent="0.25">
      <c r="A668" s="17" t="s">
        <v>1677</v>
      </c>
      <c r="B668" s="17" t="s">
        <v>221</v>
      </c>
      <c r="C668" s="17" t="s">
        <v>221</v>
      </c>
      <c r="D668" s="17" t="s">
        <v>7439</v>
      </c>
      <c r="E668" s="73" t="s">
        <v>1547</v>
      </c>
      <c r="F668" s="17">
        <v>2</v>
      </c>
      <c r="G668" s="17">
        <v>0</v>
      </c>
      <c r="H668" s="30">
        <v>53.7</v>
      </c>
      <c r="I668" s="30">
        <v>0</v>
      </c>
      <c r="J668" s="30">
        <v>0</v>
      </c>
      <c r="K668" s="30">
        <v>0</v>
      </c>
      <c r="L668" s="30">
        <v>0</v>
      </c>
      <c r="M668" s="30">
        <v>0</v>
      </c>
      <c r="N668" s="30">
        <v>0</v>
      </c>
      <c r="O668" s="30">
        <v>0</v>
      </c>
      <c r="P668" s="30">
        <v>0</v>
      </c>
      <c r="Q668" s="30">
        <v>0</v>
      </c>
      <c r="R668" s="30">
        <v>0</v>
      </c>
      <c r="S668" s="30">
        <v>0</v>
      </c>
      <c r="T668" s="30">
        <v>0</v>
      </c>
      <c r="U668" s="30">
        <v>0</v>
      </c>
    </row>
    <row r="669" spans="1:21" x14ac:dyDescent="0.25">
      <c r="A669" s="16" t="s">
        <v>1677</v>
      </c>
      <c r="B669" s="16" t="s">
        <v>221</v>
      </c>
      <c r="C669" s="16" t="s">
        <v>221</v>
      </c>
      <c r="D669" s="16" t="s">
        <v>4416</v>
      </c>
      <c r="E669" s="74" t="s">
        <v>1547</v>
      </c>
      <c r="F669" s="16">
        <v>73</v>
      </c>
      <c r="G669" s="16">
        <v>22</v>
      </c>
      <c r="H669" s="29">
        <v>2137.2600000000002</v>
      </c>
      <c r="I669" s="29">
        <v>637.88</v>
      </c>
      <c r="J669" s="29">
        <v>17.87</v>
      </c>
      <c r="K669" s="29">
        <v>59.88</v>
      </c>
      <c r="L669" s="29">
        <v>183.01</v>
      </c>
      <c r="M669" s="29">
        <v>4.34</v>
      </c>
      <c r="N669" s="29">
        <v>11.33</v>
      </c>
      <c r="O669" s="29">
        <v>117.66</v>
      </c>
      <c r="P669" s="29">
        <v>15.52</v>
      </c>
      <c r="Q669" s="29">
        <v>0.85</v>
      </c>
      <c r="R669" s="29">
        <v>0.68</v>
      </c>
      <c r="S669" s="29">
        <v>14.54</v>
      </c>
      <c r="T669" s="29">
        <v>11.57</v>
      </c>
      <c r="U669" s="29">
        <v>81.37</v>
      </c>
    </row>
    <row r="670" spans="1:21" x14ac:dyDescent="0.25">
      <c r="A670" s="17" t="s">
        <v>1677</v>
      </c>
      <c r="B670" s="17" t="s">
        <v>221</v>
      </c>
      <c r="C670" s="17" t="s">
        <v>221</v>
      </c>
      <c r="D670" s="17" t="s">
        <v>5240</v>
      </c>
      <c r="E670" s="73" t="s">
        <v>1547</v>
      </c>
      <c r="F670" s="17">
        <v>18</v>
      </c>
      <c r="G670" s="17">
        <v>9</v>
      </c>
      <c r="H670" s="30">
        <v>548.14</v>
      </c>
      <c r="I670" s="30">
        <v>274.77999999999997</v>
      </c>
      <c r="J670" s="30">
        <v>16.440000000000001</v>
      </c>
      <c r="K670" s="30">
        <v>55</v>
      </c>
      <c r="L670" s="30">
        <v>165.1</v>
      </c>
      <c r="M670" s="30">
        <v>4.83</v>
      </c>
      <c r="N670" s="30">
        <v>0</v>
      </c>
      <c r="O670" s="30">
        <v>111.91</v>
      </c>
      <c r="P670" s="30">
        <v>14.08</v>
      </c>
      <c r="Q670" s="30">
        <v>0.84</v>
      </c>
      <c r="R670" s="30">
        <v>0.68</v>
      </c>
      <c r="S670" s="30">
        <v>13.43</v>
      </c>
      <c r="T670" s="30">
        <v>10.97</v>
      </c>
      <c r="U670" s="30">
        <v>81.72</v>
      </c>
    </row>
    <row r="671" spans="1:21" x14ac:dyDescent="0.25">
      <c r="A671" s="16" t="s">
        <v>1677</v>
      </c>
      <c r="B671" s="16" t="s">
        <v>221</v>
      </c>
      <c r="C671" s="16" t="s">
        <v>221</v>
      </c>
      <c r="D671" s="16" t="s">
        <v>5258</v>
      </c>
      <c r="E671" s="74" t="s">
        <v>1547</v>
      </c>
      <c r="F671" s="16">
        <v>90</v>
      </c>
      <c r="G671" s="16">
        <v>21</v>
      </c>
      <c r="H671" s="29">
        <v>2624.4</v>
      </c>
      <c r="I671" s="29">
        <v>612.08000000000004</v>
      </c>
      <c r="J671" s="29">
        <v>16.170000000000002</v>
      </c>
      <c r="K671" s="29">
        <v>51.13</v>
      </c>
      <c r="L671" s="29">
        <v>162.69</v>
      </c>
      <c r="M671" s="29">
        <v>4.08</v>
      </c>
      <c r="N671" s="29">
        <v>8.09</v>
      </c>
      <c r="O671" s="29">
        <v>106.07</v>
      </c>
      <c r="P671" s="29">
        <v>13.89</v>
      </c>
      <c r="Q671" s="29">
        <v>0.99</v>
      </c>
      <c r="R671" s="29">
        <v>0.81</v>
      </c>
      <c r="S671" s="29">
        <v>12.5</v>
      </c>
      <c r="T671" s="29">
        <v>10.24</v>
      </c>
      <c r="U671" s="29">
        <v>77.319999999999993</v>
      </c>
    </row>
    <row r="672" spans="1:21" x14ac:dyDescent="0.25">
      <c r="A672" s="17" t="s">
        <v>1677</v>
      </c>
      <c r="B672" s="17" t="s">
        <v>221</v>
      </c>
      <c r="C672" s="17" t="s">
        <v>221</v>
      </c>
      <c r="D672" s="17" t="s">
        <v>5387</v>
      </c>
      <c r="E672" s="73" t="s">
        <v>1547</v>
      </c>
      <c r="F672" s="17">
        <v>1</v>
      </c>
      <c r="G672" s="17">
        <v>1</v>
      </c>
      <c r="H672" s="30">
        <v>31.1</v>
      </c>
      <c r="I672" s="30">
        <v>31.1</v>
      </c>
      <c r="J672" s="30">
        <v>17.989999999999998</v>
      </c>
      <c r="K672" s="30">
        <v>61.96</v>
      </c>
      <c r="L672" s="30">
        <v>158.75</v>
      </c>
      <c r="M672" s="30">
        <v>3.96</v>
      </c>
      <c r="N672" s="30">
        <v>0</v>
      </c>
      <c r="O672" s="30">
        <v>125.16</v>
      </c>
      <c r="P672" s="30">
        <v>13.58</v>
      </c>
      <c r="Q672" s="30">
        <v>0.77</v>
      </c>
      <c r="R672" s="30">
        <v>0.64</v>
      </c>
      <c r="S672" s="30">
        <v>15.04</v>
      </c>
      <c r="T672" s="30">
        <v>12.39</v>
      </c>
      <c r="U672" s="30">
        <v>83.6</v>
      </c>
    </row>
    <row r="673" spans="1:21" x14ac:dyDescent="0.25">
      <c r="A673" s="16" t="s">
        <v>1677</v>
      </c>
      <c r="B673" s="16" t="s">
        <v>221</v>
      </c>
      <c r="C673" s="16" t="s">
        <v>221</v>
      </c>
      <c r="D673" s="16" t="s">
        <v>8549</v>
      </c>
      <c r="E673" s="74" t="s">
        <v>1547</v>
      </c>
      <c r="F673" s="16">
        <v>108</v>
      </c>
      <c r="G673" s="16">
        <v>32</v>
      </c>
      <c r="H673" s="29">
        <v>3350.94</v>
      </c>
      <c r="I673" s="29">
        <v>984.63</v>
      </c>
      <c r="J673" s="29">
        <v>17.440000000000001</v>
      </c>
      <c r="K673" s="29">
        <v>58.15</v>
      </c>
      <c r="L673" s="29">
        <v>167.35</v>
      </c>
      <c r="M673" s="29">
        <v>4.62</v>
      </c>
      <c r="N673" s="29">
        <v>9.86</v>
      </c>
      <c r="O673" s="29">
        <v>117.28</v>
      </c>
      <c r="P673" s="29">
        <v>14.26</v>
      </c>
      <c r="Q673" s="29">
        <v>0.86</v>
      </c>
      <c r="R673" s="29">
        <v>0.7</v>
      </c>
      <c r="S673" s="29">
        <v>14.15</v>
      </c>
      <c r="T673" s="29">
        <v>11.51</v>
      </c>
      <c r="U673" s="29">
        <v>81.11</v>
      </c>
    </row>
    <row r="674" spans="1:21" x14ac:dyDescent="0.25">
      <c r="A674" s="17" t="s">
        <v>1677</v>
      </c>
      <c r="B674" s="17" t="s">
        <v>221</v>
      </c>
      <c r="C674" s="17" t="s">
        <v>221</v>
      </c>
      <c r="D674" s="17" t="s">
        <v>6535</v>
      </c>
      <c r="E674" s="73" t="s">
        <v>8550</v>
      </c>
      <c r="F674" s="17">
        <v>48</v>
      </c>
      <c r="G674" s="17">
        <v>17</v>
      </c>
      <c r="H674" s="30">
        <v>1558.86</v>
      </c>
      <c r="I674" s="30">
        <v>562.4</v>
      </c>
      <c r="J674" s="30">
        <v>18.29</v>
      </c>
      <c r="K674" s="30">
        <v>60.85</v>
      </c>
      <c r="L674" s="30">
        <v>164.75</v>
      </c>
      <c r="M674" s="30">
        <v>4.97</v>
      </c>
      <c r="N674" s="30">
        <v>8.36</v>
      </c>
      <c r="O674" s="30">
        <v>122.6</v>
      </c>
      <c r="P674" s="30">
        <v>14.06</v>
      </c>
      <c r="Q674" s="30">
        <v>0.87</v>
      </c>
      <c r="R674" s="30">
        <v>0.71</v>
      </c>
      <c r="S674" s="30">
        <v>14.75</v>
      </c>
      <c r="T674" s="30">
        <v>12.05</v>
      </c>
      <c r="U674" s="30">
        <v>80.650000000000006</v>
      </c>
    </row>
    <row r="675" spans="1:21" x14ac:dyDescent="0.25">
      <c r="A675" s="16" t="s">
        <v>1677</v>
      </c>
      <c r="B675" s="16" t="s">
        <v>221</v>
      </c>
      <c r="C675" s="16" t="s">
        <v>221</v>
      </c>
      <c r="D675" s="16" t="s">
        <v>6559</v>
      </c>
      <c r="E675" s="74" t="s">
        <v>8550</v>
      </c>
      <c r="F675" s="16">
        <v>50</v>
      </c>
      <c r="G675" s="16">
        <v>13</v>
      </c>
      <c r="H675" s="29">
        <v>1463.38</v>
      </c>
      <c r="I675" s="29">
        <v>375.02</v>
      </c>
      <c r="J675" s="29">
        <v>18.899999999999999</v>
      </c>
      <c r="K675" s="29">
        <v>62.19</v>
      </c>
      <c r="L675" s="29">
        <v>165.06</v>
      </c>
      <c r="M675" s="29">
        <v>4.84</v>
      </c>
      <c r="N675" s="29">
        <v>17.96</v>
      </c>
      <c r="O675" s="29">
        <v>125.08</v>
      </c>
      <c r="P675" s="29">
        <v>14.08</v>
      </c>
      <c r="Q675" s="29">
        <v>0.91</v>
      </c>
      <c r="R675" s="29">
        <v>0.74</v>
      </c>
      <c r="S675" s="29">
        <v>15.04</v>
      </c>
      <c r="T675" s="29">
        <v>12.28</v>
      </c>
      <c r="U675" s="29">
        <v>79.569999999999993</v>
      </c>
    </row>
    <row r="676" spans="1:21" x14ac:dyDescent="0.25">
      <c r="A676" s="17" t="s">
        <v>1677</v>
      </c>
      <c r="B676" s="17" t="s">
        <v>221</v>
      </c>
      <c r="C676" s="17" t="s">
        <v>221</v>
      </c>
      <c r="D676" s="17" t="s">
        <v>8547</v>
      </c>
      <c r="E676" s="73" t="s">
        <v>8550</v>
      </c>
      <c r="F676" s="17">
        <v>57</v>
      </c>
      <c r="G676" s="17">
        <v>19</v>
      </c>
      <c r="H676" s="30">
        <v>1672.36</v>
      </c>
      <c r="I676" s="30">
        <v>565.39</v>
      </c>
      <c r="J676" s="30">
        <v>17.36</v>
      </c>
      <c r="K676" s="30">
        <v>58.12</v>
      </c>
      <c r="L676" s="30">
        <v>178.33</v>
      </c>
      <c r="M676" s="30">
        <v>4.01</v>
      </c>
      <c r="N676" s="30">
        <v>0</v>
      </c>
      <c r="O676" s="30">
        <v>115.35</v>
      </c>
      <c r="P676" s="30">
        <v>15.14</v>
      </c>
      <c r="Q676" s="30">
        <v>0.85</v>
      </c>
      <c r="R676" s="30">
        <v>0.68</v>
      </c>
      <c r="S676" s="30">
        <v>14.14</v>
      </c>
      <c r="T676" s="30">
        <v>11.33</v>
      </c>
      <c r="U676" s="30">
        <v>81.47</v>
      </c>
    </row>
    <row r="677" spans="1:21" x14ac:dyDescent="0.25">
      <c r="A677" s="16" t="s">
        <v>1677</v>
      </c>
      <c r="B677" s="16" t="s">
        <v>221</v>
      </c>
      <c r="C677" s="16" t="s">
        <v>221</v>
      </c>
      <c r="D677" s="16" t="s">
        <v>4416</v>
      </c>
      <c r="E677" s="74" t="s">
        <v>8550</v>
      </c>
      <c r="F677" s="16">
        <v>61</v>
      </c>
      <c r="G677" s="16">
        <v>13</v>
      </c>
      <c r="H677" s="29">
        <v>1770.94</v>
      </c>
      <c r="I677" s="29">
        <v>381.9</v>
      </c>
      <c r="J677" s="29">
        <v>17.399999999999999</v>
      </c>
      <c r="K677" s="29">
        <v>58.11</v>
      </c>
      <c r="L677" s="29">
        <v>173.23</v>
      </c>
      <c r="M677" s="29">
        <v>4.57</v>
      </c>
      <c r="N677" s="29">
        <v>18.98</v>
      </c>
      <c r="O677" s="29">
        <v>116.21</v>
      </c>
      <c r="P677" s="29">
        <v>14.73</v>
      </c>
      <c r="Q677" s="29">
        <v>0.85</v>
      </c>
      <c r="R677" s="29">
        <v>0.69</v>
      </c>
      <c r="S677" s="29">
        <v>14.14</v>
      </c>
      <c r="T677" s="29">
        <v>11.41</v>
      </c>
      <c r="U677" s="29">
        <v>81.260000000000005</v>
      </c>
    </row>
    <row r="678" spans="1:21" x14ac:dyDescent="0.25">
      <c r="A678" s="17" t="s">
        <v>1677</v>
      </c>
      <c r="B678" s="17" t="s">
        <v>221</v>
      </c>
      <c r="C678" s="17" t="s">
        <v>221</v>
      </c>
      <c r="D678" s="17" t="s">
        <v>5240</v>
      </c>
      <c r="E678" s="73" t="s">
        <v>8550</v>
      </c>
      <c r="F678" s="17">
        <v>4</v>
      </c>
      <c r="G678" s="17">
        <v>4</v>
      </c>
      <c r="H678" s="30">
        <v>123.14</v>
      </c>
      <c r="I678" s="30">
        <v>123.14</v>
      </c>
      <c r="J678" s="30">
        <v>18.170000000000002</v>
      </c>
      <c r="K678" s="30">
        <v>57.63</v>
      </c>
      <c r="L678" s="30">
        <v>177.98</v>
      </c>
      <c r="M678" s="30">
        <v>4.78</v>
      </c>
      <c r="N678" s="30">
        <v>0</v>
      </c>
      <c r="O678" s="30">
        <v>115.28</v>
      </c>
      <c r="P678" s="30">
        <v>15.11</v>
      </c>
      <c r="Q678" s="30">
        <v>1</v>
      </c>
      <c r="R678" s="30">
        <v>0.8</v>
      </c>
      <c r="S678" s="30">
        <v>13.98</v>
      </c>
      <c r="T678" s="30">
        <v>11.21</v>
      </c>
      <c r="U678" s="30">
        <v>76.930000000000007</v>
      </c>
    </row>
    <row r="679" spans="1:21" x14ac:dyDescent="0.25">
      <c r="A679" s="16" t="s">
        <v>1677</v>
      </c>
      <c r="B679" s="16" t="s">
        <v>221</v>
      </c>
      <c r="C679" s="16" t="s">
        <v>221</v>
      </c>
      <c r="D679" s="16" t="s">
        <v>5258</v>
      </c>
      <c r="E679" s="74" t="s">
        <v>8550</v>
      </c>
      <c r="F679" s="16">
        <v>78</v>
      </c>
      <c r="G679" s="16">
        <v>22</v>
      </c>
      <c r="H679" s="29">
        <v>2301.14</v>
      </c>
      <c r="I679" s="29">
        <v>636.28</v>
      </c>
      <c r="J679" s="29">
        <v>16.350000000000001</v>
      </c>
      <c r="K679" s="29">
        <v>52.11</v>
      </c>
      <c r="L679" s="29">
        <v>165.08</v>
      </c>
      <c r="M679" s="29">
        <v>4.43</v>
      </c>
      <c r="N679" s="29">
        <v>21.86</v>
      </c>
      <c r="O679" s="29">
        <v>107.38</v>
      </c>
      <c r="P679" s="29">
        <v>14.08</v>
      </c>
      <c r="Q679" s="29">
        <v>0.97</v>
      </c>
      <c r="R679" s="29">
        <v>0.79</v>
      </c>
      <c r="S679" s="29">
        <v>12.73</v>
      </c>
      <c r="T679" s="29">
        <v>10.4</v>
      </c>
      <c r="U679" s="29">
        <v>77.88</v>
      </c>
    </row>
    <row r="680" spans="1:21" x14ac:dyDescent="0.25">
      <c r="A680" s="17" t="s">
        <v>1677</v>
      </c>
      <c r="B680" s="17" t="s">
        <v>221</v>
      </c>
      <c r="C680" s="17" t="s">
        <v>221</v>
      </c>
      <c r="D680" s="17" t="s">
        <v>5387</v>
      </c>
      <c r="E680" s="73" t="s">
        <v>8550</v>
      </c>
      <c r="F680" s="17">
        <v>1</v>
      </c>
      <c r="G680" s="17">
        <v>0</v>
      </c>
      <c r="H680" s="30">
        <v>28.8</v>
      </c>
      <c r="I680" s="30">
        <v>0</v>
      </c>
      <c r="J680" s="30">
        <v>0</v>
      </c>
      <c r="K680" s="30">
        <v>0</v>
      </c>
      <c r="L680" s="30">
        <v>0</v>
      </c>
      <c r="M680" s="30">
        <v>0</v>
      </c>
      <c r="N680" s="30">
        <v>0</v>
      </c>
      <c r="O680" s="30">
        <v>0</v>
      </c>
      <c r="P680" s="30">
        <v>0</v>
      </c>
      <c r="Q680" s="30">
        <v>0</v>
      </c>
      <c r="R680" s="30">
        <v>0</v>
      </c>
      <c r="S680" s="30">
        <v>0</v>
      </c>
      <c r="T680" s="30">
        <v>0</v>
      </c>
      <c r="U680" s="30">
        <v>0</v>
      </c>
    </row>
    <row r="681" spans="1:21" x14ac:dyDescent="0.25">
      <c r="A681" s="16" t="s">
        <v>1677</v>
      </c>
      <c r="B681" s="16" t="s">
        <v>221</v>
      </c>
      <c r="C681" s="16" t="s">
        <v>221</v>
      </c>
      <c r="D681" s="16" t="s">
        <v>8549</v>
      </c>
      <c r="E681" s="74" t="s">
        <v>8550</v>
      </c>
      <c r="F681" s="16">
        <v>84</v>
      </c>
      <c r="G681" s="16">
        <v>21</v>
      </c>
      <c r="H681" s="29">
        <v>2532.08</v>
      </c>
      <c r="I681" s="29">
        <v>624.69000000000005</v>
      </c>
      <c r="J681" s="29">
        <v>17.29</v>
      </c>
      <c r="K681" s="29">
        <v>57.47</v>
      </c>
      <c r="L681" s="29">
        <v>162.22</v>
      </c>
      <c r="M681" s="29">
        <v>4.82</v>
      </c>
      <c r="N681" s="29">
        <v>21.43</v>
      </c>
      <c r="O681" s="29">
        <v>116.95</v>
      </c>
      <c r="P681" s="29">
        <v>13.85</v>
      </c>
      <c r="Q681" s="29">
        <v>0.87</v>
      </c>
      <c r="R681" s="29">
        <v>0.71</v>
      </c>
      <c r="S681" s="29">
        <v>13.99</v>
      </c>
      <c r="T681" s="29">
        <v>11.47</v>
      </c>
      <c r="U681" s="29">
        <v>80.91</v>
      </c>
    </row>
    <row r="682" spans="1:21" x14ac:dyDescent="0.25">
      <c r="A682" s="17" t="s">
        <v>1677</v>
      </c>
      <c r="B682" s="17" t="s">
        <v>221</v>
      </c>
      <c r="C682" s="17" t="s">
        <v>221</v>
      </c>
      <c r="D682" s="17" t="s">
        <v>6535</v>
      </c>
      <c r="E682" s="73" t="s">
        <v>8551</v>
      </c>
      <c r="F682" s="17">
        <v>4</v>
      </c>
      <c r="G682" s="17">
        <v>4</v>
      </c>
      <c r="H682" s="30">
        <v>124.78</v>
      </c>
      <c r="I682" s="30">
        <v>124.78</v>
      </c>
      <c r="J682" s="30">
        <v>17.57</v>
      </c>
      <c r="K682" s="30">
        <v>59.2</v>
      </c>
      <c r="L682" s="30">
        <v>173.76</v>
      </c>
      <c r="M682" s="30">
        <v>5.16</v>
      </c>
      <c r="N682" s="30">
        <v>11.2</v>
      </c>
      <c r="O682" s="30">
        <v>117.94</v>
      </c>
      <c r="P682" s="30">
        <v>14.78</v>
      </c>
      <c r="Q682" s="30">
        <v>0.83</v>
      </c>
      <c r="R682" s="30">
        <v>0.67</v>
      </c>
      <c r="S682" s="30">
        <v>14.39</v>
      </c>
      <c r="T682" s="30">
        <v>11.61</v>
      </c>
      <c r="U682" s="30">
        <v>81.92</v>
      </c>
    </row>
    <row r="683" spans="1:21" x14ac:dyDescent="0.25">
      <c r="A683" s="16" t="s">
        <v>1677</v>
      </c>
      <c r="B683" s="16" t="s">
        <v>221</v>
      </c>
      <c r="C683" s="16" t="s">
        <v>221</v>
      </c>
      <c r="D683" s="16" t="s">
        <v>6559</v>
      </c>
      <c r="E683" s="74" t="s">
        <v>8551</v>
      </c>
      <c r="F683" s="16">
        <v>6</v>
      </c>
      <c r="G683" s="16">
        <v>2</v>
      </c>
      <c r="H683" s="29">
        <v>173.28</v>
      </c>
      <c r="I683" s="29">
        <v>57.18</v>
      </c>
      <c r="J683" s="29">
        <v>17.57</v>
      </c>
      <c r="K683" s="29">
        <v>60.56</v>
      </c>
      <c r="L683" s="29">
        <v>172.49</v>
      </c>
      <c r="M683" s="29">
        <v>4.75</v>
      </c>
      <c r="N683" s="29">
        <v>0</v>
      </c>
      <c r="O683" s="29">
        <v>120.25</v>
      </c>
      <c r="P683" s="29">
        <v>14.68</v>
      </c>
      <c r="Q683" s="29">
        <v>0.77</v>
      </c>
      <c r="R683" s="29">
        <v>0.62</v>
      </c>
      <c r="S683" s="29">
        <v>14.72</v>
      </c>
      <c r="T683" s="29">
        <v>11.9</v>
      </c>
      <c r="U683" s="29">
        <v>83.8</v>
      </c>
    </row>
    <row r="684" spans="1:21" x14ac:dyDescent="0.25">
      <c r="A684" s="17" t="s">
        <v>1677</v>
      </c>
      <c r="B684" s="17" t="s">
        <v>221</v>
      </c>
      <c r="C684" s="17" t="s">
        <v>221</v>
      </c>
      <c r="D684" s="17" t="s">
        <v>4416</v>
      </c>
      <c r="E684" s="73" t="s">
        <v>8551</v>
      </c>
      <c r="F684" s="17">
        <v>4</v>
      </c>
      <c r="G684" s="17">
        <v>0</v>
      </c>
      <c r="H684" s="30">
        <v>110.9</v>
      </c>
      <c r="I684" s="30">
        <v>0</v>
      </c>
      <c r="J684" s="30">
        <v>0</v>
      </c>
      <c r="K684" s="30">
        <v>0</v>
      </c>
      <c r="L684" s="30">
        <v>0</v>
      </c>
      <c r="M684" s="30">
        <v>0</v>
      </c>
      <c r="N684" s="30">
        <v>0</v>
      </c>
      <c r="O684" s="30">
        <v>0</v>
      </c>
      <c r="P684" s="30">
        <v>0</v>
      </c>
      <c r="Q684" s="30">
        <v>0</v>
      </c>
      <c r="R684" s="30">
        <v>0</v>
      </c>
      <c r="S684" s="30">
        <v>0</v>
      </c>
      <c r="T684" s="30">
        <v>0</v>
      </c>
      <c r="U684" s="30">
        <v>0</v>
      </c>
    </row>
    <row r="685" spans="1:21" x14ac:dyDescent="0.25">
      <c r="A685" s="16" t="s">
        <v>1677</v>
      </c>
      <c r="B685" s="16" t="s">
        <v>221</v>
      </c>
      <c r="C685" s="16" t="s">
        <v>221</v>
      </c>
      <c r="D685" s="16" t="s">
        <v>5258</v>
      </c>
      <c r="E685" s="74" t="s">
        <v>8551</v>
      </c>
      <c r="F685" s="16">
        <v>24</v>
      </c>
      <c r="G685" s="16">
        <v>13</v>
      </c>
      <c r="H685" s="29">
        <v>664.44</v>
      </c>
      <c r="I685" s="29">
        <v>366.27</v>
      </c>
      <c r="J685" s="29">
        <v>16.14</v>
      </c>
      <c r="K685" s="29">
        <v>51.03</v>
      </c>
      <c r="L685" s="29">
        <v>178.41</v>
      </c>
      <c r="M685" s="29">
        <v>4.59</v>
      </c>
      <c r="N685" s="29">
        <v>7.46</v>
      </c>
      <c r="O685" s="29">
        <v>103.55</v>
      </c>
      <c r="P685" s="29">
        <v>15.15</v>
      </c>
      <c r="Q685" s="29">
        <v>0.99</v>
      </c>
      <c r="R685" s="29">
        <v>0.79</v>
      </c>
      <c r="S685" s="29">
        <v>12.48</v>
      </c>
      <c r="T685" s="29">
        <v>10</v>
      </c>
      <c r="U685" s="29">
        <v>77.319999999999993</v>
      </c>
    </row>
    <row r="686" spans="1:21" x14ac:dyDescent="0.25">
      <c r="A686" s="17" t="s">
        <v>1677</v>
      </c>
      <c r="B686" s="17" t="s">
        <v>221</v>
      </c>
      <c r="C686" s="17" t="s">
        <v>221</v>
      </c>
      <c r="D686" s="17" t="s">
        <v>8549</v>
      </c>
      <c r="E686" s="73" t="s">
        <v>8551</v>
      </c>
      <c r="F686" s="17">
        <v>22</v>
      </c>
      <c r="G686" s="17">
        <v>10</v>
      </c>
      <c r="H686" s="30">
        <v>622.34</v>
      </c>
      <c r="I686" s="30">
        <v>281.79000000000002</v>
      </c>
      <c r="J686" s="30">
        <v>16.21</v>
      </c>
      <c r="K686" s="30">
        <v>54.84</v>
      </c>
      <c r="L686" s="30">
        <v>186.08</v>
      </c>
      <c r="M686" s="30">
        <v>4.68</v>
      </c>
      <c r="N686" s="30">
        <v>14.81</v>
      </c>
      <c r="O686" s="30">
        <v>108.15</v>
      </c>
      <c r="P686" s="30">
        <v>15.76</v>
      </c>
      <c r="Q686" s="30">
        <v>0.8</v>
      </c>
      <c r="R686" s="30">
        <v>0.64</v>
      </c>
      <c r="S686" s="30">
        <v>13.41</v>
      </c>
      <c r="T686" s="30">
        <v>10.62</v>
      </c>
      <c r="U686" s="30">
        <v>82.71</v>
      </c>
    </row>
    <row r="687" spans="1:21" x14ac:dyDescent="0.25">
      <c r="A687" s="16" t="s">
        <v>1677</v>
      </c>
      <c r="B687" s="16" t="s">
        <v>221</v>
      </c>
      <c r="C687" s="16" t="s">
        <v>221</v>
      </c>
      <c r="D687" s="16" t="s">
        <v>6535</v>
      </c>
      <c r="E687" s="74" t="s">
        <v>8552</v>
      </c>
      <c r="F687" s="16">
        <v>42</v>
      </c>
      <c r="G687" s="16">
        <v>13</v>
      </c>
      <c r="H687" s="29">
        <v>1259.2</v>
      </c>
      <c r="I687" s="29">
        <v>403.69</v>
      </c>
      <c r="J687" s="29">
        <v>17.89</v>
      </c>
      <c r="K687" s="29">
        <v>61.1</v>
      </c>
      <c r="L687" s="29">
        <v>167.55</v>
      </c>
      <c r="M687" s="29">
        <v>4.46</v>
      </c>
      <c r="N687" s="29">
        <v>0</v>
      </c>
      <c r="O687" s="29">
        <v>122.2</v>
      </c>
      <c r="P687" s="29">
        <v>14.28</v>
      </c>
      <c r="Q687" s="29">
        <v>0.8</v>
      </c>
      <c r="R687" s="29">
        <v>0.65</v>
      </c>
      <c r="S687" s="29">
        <v>14.84</v>
      </c>
      <c r="T687" s="29">
        <v>12.07</v>
      </c>
      <c r="U687" s="29">
        <v>82.93</v>
      </c>
    </row>
    <row r="688" spans="1:21" x14ac:dyDescent="0.25">
      <c r="A688" s="17" t="s">
        <v>1677</v>
      </c>
      <c r="B688" s="17" t="s">
        <v>221</v>
      </c>
      <c r="C688" s="17" t="s">
        <v>221</v>
      </c>
      <c r="D688" s="17" t="s">
        <v>8547</v>
      </c>
      <c r="E688" s="73" t="s">
        <v>8552</v>
      </c>
      <c r="F688" s="17">
        <v>18</v>
      </c>
      <c r="G688" s="17">
        <v>9</v>
      </c>
      <c r="H688" s="30">
        <v>531.44000000000005</v>
      </c>
      <c r="I688" s="30">
        <v>266.33</v>
      </c>
      <c r="J688" s="30">
        <v>17.350000000000001</v>
      </c>
      <c r="K688" s="30">
        <v>59.83</v>
      </c>
      <c r="L688" s="30">
        <v>171.81</v>
      </c>
      <c r="M688" s="30">
        <v>4.01</v>
      </c>
      <c r="N688" s="30">
        <v>0</v>
      </c>
      <c r="O688" s="30">
        <v>119.06</v>
      </c>
      <c r="P688" s="30">
        <v>14.62</v>
      </c>
      <c r="Q688" s="30">
        <v>0.76</v>
      </c>
      <c r="R688" s="30">
        <v>0.62</v>
      </c>
      <c r="S688" s="30">
        <v>14.56</v>
      </c>
      <c r="T688" s="30">
        <v>11.78</v>
      </c>
      <c r="U688" s="30">
        <v>83.92</v>
      </c>
    </row>
    <row r="689" spans="1:21" x14ac:dyDescent="0.25">
      <c r="A689" s="16" t="s">
        <v>1677</v>
      </c>
      <c r="B689" s="16" t="s">
        <v>221</v>
      </c>
      <c r="C689" s="16" t="s">
        <v>221</v>
      </c>
      <c r="D689" s="16" t="s">
        <v>4416</v>
      </c>
      <c r="E689" s="74" t="s">
        <v>8552</v>
      </c>
      <c r="F689" s="16">
        <v>45</v>
      </c>
      <c r="G689" s="16">
        <v>16</v>
      </c>
      <c r="H689" s="29">
        <v>1316.06</v>
      </c>
      <c r="I689" s="29">
        <v>479.82</v>
      </c>
      <c r="J689" s="29">
        <v>17.71</v>
      </c>
      <c r="K689" s="29">
        <v>59.42</v>
      </c>
      <c r="L689" s="29">
        <v>174.59</v>
      </c>
      <c r="M689" s="29">
        <v>4.3499999999999996</v>
      </c>
      <c r="N689" s="29">
        <v>0</v>
      </c>
      <c r="O689" s="29">
        <v>118.25</v>
      </c>
      <c r="P689" s="29">
        <v>14.84</v>
      </c>
      <c r="Q689" s="29">
        <v>0.84</v>
      </c>
      <c r="R689" s="29">
        <v>0.68</v>
      </c>
      <c r="S689" s="29">
        <v>14.44</v>
      </c>
      <c r="T689" s="29">
        <v>11.63</v>
      </c>
      <c r="U689" s="29">
        <v>81.53</v>
      </c>
    </row>
    <row r="690" spans="1:21" x14ac:dyDescent="0.25">
      <c r="A690" s="17" t="s">
        <v>1677</v>
      </c>
      <c r="B690" s="17" t="s">
        <v>221</v>
      </c>
      <c r="C690" s="17" t="s">
        <v>221</v>
      </c>
      <c r="D690" s="17" t="s">
        <v>5258</v>
      </c>
      <c r="E690" s="73" t="s">
        <v>8552</v>
      </c>
      <c r="F690" s="17">
        <v>52</v>
      </c>
      <c r="G690" s="17">
        <v>17</v>
      </c>
      <c r="H690" s="30">
        <v>1550.46</v>
      </c>
      <c r="I690" s="30">
        <v>505.36</v>
      </c>
      <c r="J690" s="30">
        <v>15.04</v>
      </c>
      <c r="K690" s="30">
        <v>49.02</v>
      </c>
      <c r="L690" s="30">
        <v>171.68</v>
      </c>
      <c r="M690" s="30">
        <v>4.1500000000000004</v>
      </c>
      <c r="N690" s="30">
        <v>0</v>
      </c>
      <c r="O690" s="30">
        <v>100.43</v>
      </c>
      <c r="P690" s="30">
        <v>14.61</v>
      </c>
      <c r="Q690" s="30">
        <v>0.89</v>
      </c>
      <c r="R690" s="30">
        <v>0.72</v>
      </c>
      <c r="S690" s="30">
        <v>12.04</v>
      </c>
      <c r="T690" s="30">
        <v>9.74</v>
      </c>
      <c r="U690" s="30">
        <v>80.06</v>
      </c>
    </row>
    <row r="691" spans="1:21" x14ac:dyDescent="0.25">
      <c r="A691" s="16" t="s">
        <v>1677</v>
      </c>
      <c r="B691" s="16" t="s">
        <v>221</v>
      </c>
      <c r="C691" s="16" t="s">
        <v>221</v>
      </c>
      <c r="D691" s="16" t="s">
        <v>8549</v>
      </c>
      <c r="E691" s="74" t="s">
        <v>8552</v>
      </c>
      <c r="F691" s="16">
        <v>6</v>
      </c>
      <c r="G691" s="16">
        <v>5</v>
      </c>
      <c r="H691" s="29">
        <v>183.68</v>
      </c>
      <c r="I691" s="29">
        <v>155.43</v>
      </c>
      <c r="J691" s="29">
        <v>16.03</v>
      </c>
      <c r="K691" s="29">
        <v>54.35</v>
      </c>
      <c r="L691" s="29">
        <v>169.53</v>
      </c>
      <c r="M691" s="29">
        <v>4.03</v>
      </c>
      <c r="N691" s="29">
        <v>0</v>
      </c>
      <c r="O691" s="29">
        <v>109.82</v>
      </c>
      <c r="P691" s="29">
        <v>14.44</v>
      </c>
      <c r="Q691" s="29">
        <v>0.8</v>
      </c>
      <c r="R691" s="29">
        <v>0.65</v>
      </c>
      <c r="S691" s="29">
        <v>13.3</v>
      </c>
      <c r="T691" s="29">
        <v>10.79</v>
      </c>
      <c r="U691" s="29">
        <v>82.95</v>
      </c>
    </row>
    <row r="692" spans="1:21" x14ac:dyDescent="0.25">
      <c r="A692" s="17" t="s">
        <v>1677</v>
      </c>
      <c r="B692" s="17" t="s">
        <v>221</v>
      </c>
      <c r="C692" s="17" t="s">
        <v>221</v>
      </c>
      <c r="D692" s="17" t="s">
        <v>5916</v>
      </c>
      <c r="E692" s="73" t="s">
        <v>8552</v>
      </c>
      <c r="F692" s="17">
        <v>8</v>
      </c>
      <c r="G692" s="17">
        <v>1</v>
      </c>
      <c r="H692" s="30">
        <v>242.04</v>
      </c>
      <c r="I692" s="30">
        <v>31.95</v>
      </c>
      <c r="J692" s="30">
        <v>17.809999999999999</v>
      </c>
      <c r="K692" s="30">
        <v>59.94</v>
      </c>
      <c r="L692" s="30">
        <v>158.96</v>
      </c>
      <c r="M692" s="30">
        <v>4.6500000000000004</v>
      </c>
      <c r="N692" s="30">
        <v>0</v>
      </c>
      <c r="O692" s="30">
        <v>121.8</v>
      </c>
      <c r="P692" s="30">
        <v>13.59</v>
      </c>
      <c r="Q692" s="30">
        <v>0.84</v>
      </c>
      <c r="R692" s="30">
        <v>0.69</v>
      </c>
      <c r="S692" s="30">
        <v>14.56</v>
      </c>
      <c r="T692" s="30">
        <v>11.99</v>
      </c>
      <c r="U692" s="30">
        <v>81.75</v>
      </c>
    </row>
    <row r="693" spans="1:21" x14ac:dyDescent="0.25">
      <c r="A693" s="16" t="s">
        <v>1677</v>
      </c>
      <c r="B693" s="16" t="s">
        <v>221</v>
      </c>
      <c r="C693" s="16" t="s">
        <v>221</v>
      </c>
      <c r="D693" s="16" t="s">
        <v>6535</v>
      </c>
      <c r="E693" s="74" t="s">
        <v>1596</v>
      </c>
      <c r="F693" s="16">
        <v>30</v>
      </c>
      <c r="G693" s="16">
        <v>4</v>
      </c>
      <c r="H693" s="29">
        <v>989.12</v>
      </c>
      <c r="I693" s="29">
        <v>130.54</v>
      </c>
      <c r="J693" s="29">
        <v>18.97</v>
      </c>
      <c r="K693" s="29">
        <v>65.849999999999994</v>
      </c>
      <c r="L693" s="29">
        <v>155.41999999999999</v>
      </c>
      <c r="M693" s="29">
        <v>4.92</v>
      </c>
      <c r="N693" s="29">
        <v>5.0599999999999996</v>
      </c>
      <c r="O693" s="29">
        <v>132.69</v>
      </c>
      <c r="P693" s="29">
        <v>13.31</v>
      </c>
      <c r="Q693" s="29">
        <v>0.76</v>
      </c>
      <c r="R693" s="29">
        <v>0.63</v>
      </c>
      <c r="S693" s="29">
        <v>15.92</v>
      </c>
      <c r="T693" s="29">
        <v>13.18</v>
      </c>
      <c r="U693" s="29">
        <v>83.92</v>
      </c>
    </row>
    <row r="694" spans="1:21" x14ac:dyDescent="0.25">
      <c r="A694" s="17" t="s">
        <v>1677</v>
      </c>
      <c r="B694" s="17" t="s">
        <v>221</v>
      </c>
      <c r="C694" s="17" t="s">
        <v>221</v>
      </c>
      <c r="D694" s="17" t="s">
        <v>6559</v>
      </c>
      <c r="E694" s="73" t="s">
        <v>1596</v>
      </c>
      <c r="F694" s="17">
        <v>16</v>
      </c>
      <c r="G694" s="17">
        <v>11</v>
      </c>
      <c r="H694" s="30">
        <v>434.12</v>
      </c>
      <c r="I694" s="30">
        <v>293.68</v>
      </c>
      <c r="J694" s="30">
        <v>18.21</v>
      </c>
      <c r="K694" s="30">
        <v>62.45</v>
      </c>
      <c r="L694" s="30">
        <v>171.36</v>
      </c>
      <c r="M694" s="30">
        <v>4.33</v>
      </c>
      <c r="N694" s="30">
        <v>0</v>
      </c>
      <c r="O694" s="30">
        <v>123.88</v>
      </c>
      <c r="P694" s="30">
        <v>14.58</v>
      </c>
      <c r="Q694" s="30">
        <v>0.79</v>
      </c>
      <c r="R694" s="30">
        <v>0.64</v>
      </c>
      <c r="S694" s="30">
        <v>15.14</v>
      </c>
      <c r="T694" s="30">
        <v>12.26</v>
      </c>
      <c r="U694" s="30">
        <v>83.17</v>
      </c>
    </row>
    <row r="695" spans="1:21" x14ac:dyDescent="0.25">
      <c r="A695" s="16" t="s">
        <v>1677</v>
      </c>
      <c r="B695" s="16" t="s">
        <v>221</v>
      </c>
      <c r="C695" s="16" t="s">
        <v>221</v>
      </c>
      <c r="D695" s="16" t="s">
        <v>8547</v>
      </c>
      <c r="E695" s="74" t="s">
        <v>1596</v>
      </c>
      <c r="F695" s="16">
        <v>64</v>
      </c>
      <c r="G695" s="16">
        <v>5</v>
      </c>
      <c r="H695" s="29">
        <v>1837.67</v>
      </c>
      <c r="I695" s="29">
        <v>138.36000000000001</v>
      </c>
      <c r="J695" s="29">
        <v>15.62</v>
      </c>
      <c r="K695" s="29">
        <v>50.22</v>
      </c>
      <c r="L695" s="29">
        <v>181.46</v>
      </c>
      <c r="M695" s="29">
        <v>3.94</v>
      </c>
      <c r="N695" s="29">
        <v>0</v>
      </c>
      <c r="O695" s="29">
        <v>101.4</v>
      </c>
      <c r="P695" s="29">
        <v>15.39</v>
      </c>
      <c r="Q695" s="29">
        <v>0.94</v>
      </c>
      <c r="R695" s="29">
        <v>0.75</v>
      </c>
      <c r="S695" s="29">
        <v>12.31</v>
      </c>
      <c r="T695" s="29">
        <v>9.82</v>
      </c>
      <c r="U695" s="29">
        <v>78.790000000000006</v>
      </c>
    </row>
    <row r="696" spans="1:21" x14ac:dyDescent="0.25">
      <c r="A696" s="17" t="s">
        <v>1677</v>
      </c>
      <c r="B696" s="17" t="s">
        <v>221</v>
      </c>
      <c r="C696" s="17" t="s">
        <v>221</v>
      </c>
      <c r="D696" s="17" t="s">
        <v>4416</v>
      </c>
      <c r="E696" s="73" t="s">
        <v>1596</v>
      </c>
      <c r="F696" s="17">
        <v>97</v>
      </c>
      <c r="G696" s="17">
        <v>18</v>
      </c>
      <c r="H696" s="30">
        <v>2969.68</v>
      </c>
      <c r="I696" s="30">
        <v>556.85</v>
      </c>
      <c r="J696" s="30">
        <v>17.97</v>
      </c>
      <c r="K696" s="30">
        <v>60.91</v>
      </c>
      <c r="L696" s="30">
        <v>164.95</v>
      </c>
      <c r="M696" s="30">
        <v>4.7699999999999996</v>
      </c>
      <c r="N696" s="30">
        <v>6.75</v>
      </c>
      <c r="O696" s="30">
        <v>122.42</v>
      </c>
      <c r="P696" s="30">
        <v>14.07</v>
      </c>
      <c r="Q696" s="30">
        <v>0.82</v>
      </c>
      <c r="R696" s="30">
        <v>0.67</v>
      </c>
      <c r="S696" s="30">
        <v>14.79</v>
      </c>
      <c r="T696" s="30">
        <v>12.07</v>
      </c>
      <c r="U696" s="30">
        <v>82.28</v>
      </c>
    </row>
    <row r="697" spans="1:21" x14ac:dyDescent="0.25">
      <c r="A697" s="16" t="s">
        <v>1677</v>
      </c>
      <c r="B697" s="16" t="s">
        <v>221</v>
      </c>
      <c r="C697" s="16" t="s">
        <v>221</v>
      </c>
      <c r="D697" s="16" t="s">
        <v>5240</v>
      </c>
      <c r="E697" s="74" t="s">
        <v>1596</v>
      </c>
      <c r="F697" s="16">
        <v>42</v>
      </c>
      <c r="G697" s="16">
        <v>9</v>
      </c>
      <c r="H697" s="29">
        <v>1340.16</v>
      </c>
      <c r="I697" s="29">
        <v>288.62</v>
      </c>
      <c r="J697" s="29">
        <v>16.5</v>
      </c>
      <c r="K697" s="29">
        <v>55.87</v>
      </c>
      <c r="L697" s="29">
        <v>159.1</v>
      </c>
      <c r="M697" s="29">
        <v>4.99</v>
      </c>
      <c r="N697" s="29">
        <v>8.6300000000000008</v>
      </c>
      <c r="O697" s="29">
        <v>114.27</v>
      </c>
      <c r="P697" s="29">
        <v>13.6</v>
      </c>
      <c r="Q697" s="29">
        <v>0.8</v>
      </c>
      <c r="R697" s="29">
        <v>0.66</v>
      </c>
      <c r="S697" s="29">
        <v>13.64</v>
      </c>
      <c r="T697" s="29">
        <v>11.23</v>
      </c>
      <c r="U697" s="29">
        <v>82.69</v>
      </c>
    </row>
    <row r="698" spans="1:21" x14ac:dyDescent="0.25">
      <c r="A698" s="17" t="s">
        <v>1677</v>
      </c>
      <c r="B698" s="17" t="s">
        <v>221</v>
      </c>
      <c r="C698" s="17" t="s">
        <v>221</v>
      </c>
      <c r="D698" s="17" t="s">
        <v>5258</v>
      </c>
      <c r="E698" s="73" t="s">
        <v>1596</v>
      </c>
      <c r="F698" s="17">
        <v>2</v>
      </c>
      <c r="G698" s="17">
        <v>2</v>
      </c>
      <c r="H698" s="30">
        <v>62.18</v>
      </c>
      <c r="I698" s="30">
        <v>62.18</v>
      </c>
      <c r="J698" s="30">
        <v>17.93</v>
      </c>
      <c r="K698" s="30">
        <v>57.22</v>
      </c>
      <c r="L698" s="30">
        <v>170.57</v>
      </c>
      <c r="M698" s="30">
        <v>4.58</v>
      </c>
      <c r="N698" s="30">
        <v>0</v>
      </c>
      <c r="O698" s="30">
        <v>115.69</v>
      </c>
      <c r="P698" s="30">
        <v>14.52</v>
      </c>
      <c r="Q698" s="30">
        <v>0.98</v>
      </c>
      <c r="R698" s="30">
        <v>0.8</v>
      </c>
      <c r="S698" s="30">
        <v>13.89</v>
      </c>
      <c r="T698" s="30">
        <v>11.25</v>
      </c>
      <c r="U698" s="30">
        <v>77.48</v>
      </c>
    </row>
    <row r="699" spans="1:21" x14ac:dyDescent="0.25">
      <c r="A699" s="16" t="s">
        <v>1677</v>
      </c>
      <c r="B699" s="16" t="s">
        <v>221</v>
      </c>
      <c r="C699" s="16" t="s">
        <v>221</v>
      </c>
      <c r="D699" s="16" t="s">
        <v>5387</v>
      </c>
      <c r="E699" s="74" t="s">
        <v>1596</v>
      </c>
      <c r="F699" s="16">
        <v>18</v>
      </c>
      <c r="G699" s="16">
        <v>11</v>
      </c>
      <c r="H699" s="29">
        <v>510.89</v>
      </c>
      <c r="I699" s="29">
        <v>318.60000000000002</v>
      </c>
      <c r="J699" s="29">
        <v>15.18</v>
      </c>
      <c r="K699" s="29">
        <v>49.76</v>
      </c>
      <c r="L699" s="29">
        <v>168.28</v>
      </c>
      <c r="M699" s="29">
        <v>4.09</v>
      </c>
      <c r="N699" s="29">
        <v>0</v>
      </c>
      <c r="O699" s="29">
        <v>102.18</v>
      </c>
      <c r="P699" s="29">
        <v>14.34</v>
      </c>
      <c r="Q699" s="29">
        <v>0.88</v>
      </c>
      <c r="R699" s="29">
        <v>0.72</v>
      </c>
      <c r="S699" s="29">
        <v>12.22</v>
      </c>
      <c r="T699" s="29">
        <v>9.93</v>
      </c>
      <c r="U699" s="29">
        <v>80.47</v>
      </c>
    </row>
    <row r="700" spans="1:21" x14ac:dyDescent="0.25">
      <c r="A700" s="17" t="s">
        <v>1677</v>
      </c>
      <c r="B700" s="17" t="s">
        <v>221</v>
      </c>
      <c r="C700" s="17" t="s">
        <v>221</v>
      </c>
      <c r="D700" s="17" t="s">
        <v>8549</v>
      </c>
      <c r="E700" s="73" t="s">
        <v>1596</v>
      </c>
      <c r="F700" s="17">
        <v>42</v>
      </c>
      <c r="G700" s="17">
        <v>11</v>
      </c>
      <c r="H700" s="30">
        <v>1202.92</v>
      </c>
      <c r="I700" s="30">
        <v>313.13</v>
      </c>
      <c r="J700" s="30">
        <v>18.510000000000002</v>
      </c>
      <c r="K700" s="30">
        <v>63.02</v>
      </c>
      <c r="L700" s="30">
        <v>160.78</v>
      </c>
      <c r="M700" s="30">
        <v>4.6900000000000004</v>
      </c>
      <c r="N700" s="30">
        <v>0</v>
      </c>
      <c r="O700" s="30">
        <v>126.88</v>
      </c>
      <c r="P700" s="30">
        <v>13.74</v>
      </c>
      <c r="Q700" s="30">
        <v>0.81</v>
      </c>
      <c r="R700" s="30">
        <v>0.67</v>
      </c>
      <c r="S700" s="30">
        <v>15.26</v>
      </c>
      <c r="T700" s="30">
        <v>12.54</v>
      </c>
      <c r="U700" s="30">
        <v>82.46</v>
      </c>
    </row>
    <row r="701" spans="1:21" x14ac:dyDescent="0.25">
      <c r="A701" s="16" t="s">
        <v>1677</v>
      </c>
      <c r="B701" s="16" t="s">
        <v>221</v>
      </c>
      <c r="C701" s="16" t="s">
        <v>221</v>
      </c>
      <c r="D701" s="16" t="s">
        <v>8553</v>
      </c>
      <c r="E701" s="74" t="s">
        <v>1596</v>
      </c>
      <c r="F701" s="16">
        <v>3</v>
      </c>
      <c r="G701" s="16">
        <v>1</v>
      </c>
      <c r="H701" s="29">
        <v>101.8</v>
      </c>
      <c r="I701" s="29">
        <v>36.28</v>
      </c>
      <c r="J701" s="29">
        <v>18.59</v>
      </c>
      <c r="K701" s="29">
        <v>65.569999999999993</v>
      </c>
      <c r="L701" s="29">
        <v>189.86</v>
      </c>
      <c r="M701" s="29">
        <v>5.0199999999999996</v>
      </c>
      <c r="N701" s="29">
        <v>0</v>
      </c>
      <c r="O701" s="29">
        <v>125.64</v>
      </c>
      <c r="P701" s="29">
        <v>16.059999999999999</v>
      </c>
      <c r="Q701" s="29">
        <v>0.71</v>
      </c>
      <c r="R701" s="29">
        <v>0.56000000000000005</v>
      </c>
      <c r="S701" s="29">
        <v>15.88</v>
      </c>
      <c r="T701" s="29">
        <v>12.51</v>
      </c>
      <c r="U701" s="29">
        <v>85.4</v>
      </c>
    </row>
    <row r="702" spans="1:21" x14ac:dyDescent="0.25">
      <c r="A702" s="17" t="s">
        <v>1677</v>
      </c>
      <c r="B702" s="17" t="s">
        <v>221</v>
      </c>
      <c r="C702" s="17" t="s">
        <v>221</v>
      </c>
      <c r="D702" s="17" t="s">
        <v>5916</v>
      </c>
      <c r="E702" s="73" t="s">
        <v>1596</v>
      </c>
      <c r="F702" s="17">
        <v>77</v>
      </c>
      <c r="G702" s="17">
        <v>10</v>
      </c>
      <c r="H702" s="30">
        <v>2322.88</v>
      </c>
      <c r="I702" s="30">
        <v>304.20999999999998</v>
      </c>
      <c r="J702" s="30">
        <v>18.45</v>
      </c>
      <c r="K702" s="30">
        <v>63.52</v>
      </c>
      <c r="L702" s="30">
        <v>168.94</v>
      </c>
      <c r="M702" s="30">
        <v>4.97</v>
      </c>
      <c r="N702" s="30">
        <v>0</v>
      </c>
      <c r="O702" s="30">
        <v>126.16</v>
      </c>
      <c r="P702" s="30">
        <v>14.39</v>
      </c>
      <c r="Q702" s="30">
        <v>0.78</v>
      </c>
      <c r="R702" s="30">
        <v>0.63</v>
      </c>
      <c r="S702" s="30">
        <v>15.39</v>
      </c>
      <c r="T702" s="30">
        <v>12.5</v>
      </c>
      <c r="U702" s="30">
        <v>83.41</v>
      </c>
    </row>
    <row r="703" spans="1:21" x14ac:dyDescent="0.25">
      <c r="A703" s="16" t="s">
        <v>1677</v>
      </c>
      <c r="B703" s="16" t="s">
        <v>221</v>
      </c>
      <c r="C703" s="16" t="s">
        <v>221</v>
      </c>
      <c r="D703" s="16" t="s">
        <v>6535</v>
      </c>
      <c r="E703" s="74" t="s">
        <v>8554</v>
      </c>
      <c r="F703" s="16">
        <v>34</v>
      </c>
      <c r="G703" s="16">
        <v>8</v>
      </c>
      <c r="H703" s="29">
        <v>1088.6199999999999</v>
      </c>
      <c r="I703" s="29">
        <v>252.39</v>
      </c>
      <c r="J703" s="29">
        <v>18.079999999999998</v>
      </c>
      <c r="K703" s="29">
        <v>61.51</v>
      </c>
      <c r="L703" s="29">
        <v>165.26</v>
      </c>
      <c r="M703" s="29">
        <v>4.87</v>
      </c>
      <c r="N703" s="29">
        <v>14.91</v>
      </c>
      <c r="O703" s="29">
        <v>123.39</v>
      </c>
      <c r="P703" s="29">
        <v>14.1</v>
      </c>
      <c r="Q703" s="29">
        <v>0.81</v>
      </c>
      <c r="R703" s="29">
        <v>0.66</v>
      </c>
      <c r="S703" s="29">
        <v>14.92</v>
      </c>
      <c r="T703" s="29">
        <v>12.18</v>
      </c>
      <c r="U703" s="29">
        <v>82.55</v>
      </c>
    </row>
    <row r="704" spans="1:21" x14ac:dyDescent="0.25">
      <c r="A704" s="17" t="s">
        <v>1677</v>
      </c>
      <c r="B704" s="17" t="s">
        <v>221</v>
      </c>
      <c r="C704" s="17" t="s">
        <v>221</v>
      </c>
      <c r="D704" s="17" t="s">
        <v>3412</v>
      </c>
      <c r="E704" s="73" t="s">
        <v>8554</v>
      </c>
      <c r="F704" s="17">
        <v>36</v>
      </c>
      <c r="G704" s="17">
        <v>7</v>
      </c>
      <c r="H704" s="30">
        <v>1061.48</v>
      </c>
      <c r="I704" s="30">
        <v>204.97</v>
      </c>
      <c r="J704" s="30">
        <v>14.39</v>
      </c>
      <c r="K704" s="30">
        <v>42.25</v>
      </c>
      <c r="L704" s="30">
        <v>172.64</v>
      </c>
      <c r="M704" s="30">
        <v>4.7699999999999996</v>
      </c>
      <c r="N704" s="30">
        <v>0</v>
      </c>
      <c r="O704" s="30">
        <v>89.54</v>
      </c>
      <c r="P704" s="30">
        <v>14.69</v>
      </c>
      <c r="Q704" s="30">
        <v>1.1599999999999999</v>
      </c>
      <c r="R704" s="30">
        <v>0.94</v>
      </c>
      <c r="S704" s="30">
        <v>10.41</v>
      </c>
      <c r="T704" s="30">
        <v>8.41</v>
      </c>
      <c r="U704" s="30">
        <v>72.31</v>
      </c>
    </row>
    <row r="705" spans="1:21" x14ac:dyDescent="0.25">
      <c r="A705" s="16" t="s">
        <v>1677</v>
      </c>
      <c r="B705" s="16" t="s">
        <v>221</v>
      </c>
      <c r="C705" s="16" t="s">
        <v>221</v>
      </c>
      <c r="D705" s="16" t="s">
        <v>8547</v>
      </c>
      <c r="E705" s="74" t="s">
        <v>8554</v>
      </c>
      <c r="F705" s="16">
        <v>25</v>
      </c>
      <c r="G705" s="16">
        <v>6</v>
      </c>
      <c r="H705" s="29">
        <v>715.13</v>
      </c>
      <c r="I705" s="29">
        <v>169.47</v>
      </c>
      <c r="J705" s="29">
        <v>16.28</v>
      </c>
      <c r="K705" s="29">
        <v>44.49</v>
      </c>
      <c r="L705" s="29">
        <v>161.16</v>
      </c>
      <c r="M705" s="29">
        <v>4.25</v>
      </c>
      <c r="N705" s="29">
        <v>0</v>
      </c>
      <c r="O705" s="29">
        <v>96.13</v>
      </c>
      <c r="P705" s="29">
        <v>13.77</v>
      </c>
      <c r="Q705" s="29">
        <v>1.35</v>
      </c>
      <c r="R705" s="29">
        <v>1.1100000000000001</v>
      </c>
      <c r="S705" s="29">
        <v>10.87</v>
      </c>
      <c r="T705" s="29">
        <v>8.93</v>
      </c>
      <c r="U705" s="29">
        <v>66.790000000000006</v>
      </c>
    </row>
    <row r="706" spans="1:21" x14ac:dyDescent="0.25">
      <c r="A706" s="17" t="s">
        <v>1677</v>
      </c>
      <c r="B706" s="17" t="s">
        <v>221</v>
      </c>
      <c r="C706" s="17" t="s">
        <v>221</v>
      </c>
      <c r="D706" s="17" t="s">
        <v>4416</v>
      </c>
      <c r="E706" s="73" t="s">
        <v>8554</v>
      </c>
      <c r="F706" s="17">
        <v>64</v>
      </c>
      <c r="G706" s="17">
        <v>12</v>
      </c>
      <c r="H706" s="30">
        <v>2156.42</v>
      </c>
      <c r="I706" s="30">
        <v>405.11</v>
      </c>
      <c r="J706" s="30">
        <v>17.63</v>
      </c>
      <c r="K706" s="30">
        <v>58.57</v>
      </c>
      <c r="L706" s="30">
        <v>157.63</v>
      </c>
      <c r="M706" s="30">
        <v>4.78</v>
      </c>
      <c r="N706" s="30">
        <v>0</v>
      </c>
      <c r="O706" s="30">
        <v>119.72</v>
      </c>
      <c r="P706" s="30">
        <v>13.49</v>
      </c>
      <c r="Q706" s="30">
        <v>0.87</v>
      </c>
      <c r="R706" s="30">
        <v>0.72</v>
      </c>
      <c r="S706" s="30">
        <v>14.24</v>
      </c>
      <c r="T706" s="30">
        <v>11.75</v>
      </c>
      <c r="U706" s="30">
        <v>80.75</v>
      </c>
    </row>
    <row r="707" spans="1:21" x14ac:dyDescent="0.25">
      <c r="A707" s="16" t="s">
        <v>1677</v>
      </c>
      <c r="B707" s="16" t="s">
        <v>221</v>
      </c>
      <c r="C707" s="16" t="s">
        <v>221</v>
      </c>
      <c r="D707" s="16" t="s">
        <v>5240</v>
      </c>
      <c r="E707" s="74" t="s">
        <v>8554</v>
      </c>
      <c r="F707" s="16">
        <v>34</v>
      </c>
      <c r="G707" s="16">
        <v>12</v>
      </c>
      <c r="H707" s="29">
        <v>1109.18</v>
      </c>
      <c r="I707" s="29">
        <v>401.01</v>
      </c>
      <c r="J707" s="29">
        <v>14.77</v>
      </c>
      <c r="K707" s="29">
        <v>46.05</v>
      </c>
      <c r="L707" s="29">
        <v>166.34</v>
      </c>
      <c r="M707" s="29">
        <v>4.67</v>
      </c>
      <c r="N707" s="29">
        <v>0</v>
      </c>
      <c r="O707" s="29">
        <v>96.44</v>
      </c>
      <c r="P707" s="29">
        <v>14.18</v>
      </c>
      <c r="Q707" s="29">
        <v>1.01</v>
      </c>
      <c r="R707" s="29">
        <v>0.82</v>
      </c>
      <c r="S707" s="29">
        <v>11.32</v>
      </c>
      <c r="T707" s="29">
        <v>9.23</v>
      </c>
      <c r="U707" s="29">
        <v>76.67</v>
      </c>
    </row>
    <row r="708" spans="1:21" x14ac:dyDescent="0.25">
      <c r="A708" s="17" t="s">
        <v>1677</v>
      </c>
      <c r="B708" s="17" t="s">
        <v>221</v>
      </c>
      <c r="C708" s="17" t="s">
        <v>221</v>
      </c>
      <c r="D708" s="17" t="s">
        <v>5387</v>
      </c>
      <c r="E708" s="73" t="s">
        <v>8554</v>
      </c>
      <c r="F708" s="17">
        <v>41</v>
      </c>
      <c r="G708" s="17">
        <v>14</v>
      </c>
      <c r="H708" s="30">
        <v>1176.73</v>
      </c>
      <c r="I708" s="30">
        <v>398.49</v>
      </c>
      <c r="J708" s="30">
        <v>14.95</v>
      </c>
      <c r="K708" s="30">
        <v>47.18</v>
      </c>
      <c r="L708" s="30">
        <v>183.2</v>
      </c>
      <c r="M708" s="30">
        <v>4.21</v>
      </c>
      <c r="N708" s="30">
        <v>0</v>
      </c>
      <c r="O708" s="30">
        <v>95.99</v>
      </c>
      <c r="P708" s="30">
        <v>15.53</v>
      </c>
      <c r="Q708" s="30">
        <v>0.98</v>
      </c>
      <c r="R708" s="30">
        <v>0.78</v>
      </c>
      <c r="S708" s="30">
        <v>11.59</v>
      </c>
      <c r="T708" s="30">
        <v>9.2200000000000006</v>
      </c>
      <c r="U708" s="30">
        <v>77.55</v>
      </c>
    </row>
    <row r="709" spans="1:21" x14ac:dyDescent="0.25">
      <c r="A709" s="16" t="s">
        <v>1677</v>
      </c>
      <c r="B709" s="16" t="s">
        <v>221</v>
      </c>
      <c r="C709" s="16" t="s">
        <v>221</v>
      </c>
      <c r="D709" s="16" t="s">
        <v>8549</v>
      </c>
      <c r="E709" s="74" t="s">
        <v>8554</v>
      </c>
      <c r="F709" s="16">
        <v>82</v>
      </c>
      <c r="G709" s="16">
        <v>15</v>
      </c>
      <c r="H709" s="29">
        <v>2415.8000000000002</v>
      </c>
      <c r="I709" s="29">
        <v>438.73</v>
      </c>
      <c r="J709" s="29">
        <v>17.170000000000002</v>
      </c>
      <c r="K709" s="29">
        <v>56.23</v>
      </c>
      <c r="L709" s="29">
        <v>161.30000000000001</v>
      </c>
      <c r="M709" s="29">
        <v>4.71</v>
      </c>
      <c r="N709" s="29">
        <v>34.07</v>
      </c>
      <c r="O709" s="29">
        <v>115.07</v>
      </c>
      <c r="P709" s="29">
        <v>13.78</v>
      </c>
      <c r="Q709" s="29">
        <v>0.91</v>
      </c>
      <c r="R709" s="29">
        <v>0.74</v>
      </c>
      <c r="S709" s="29">
        <v>13.69</v>
      </c>
      <c r="T709" s="29">
        <v>11.24</v>
      </c>
      <c r="U709" s="29">
        <v>79.75</v>
      </c>
    </row>
    <row r="710" spans="1:21" x14ac:dyDescent="0.25">
      <c r="A710" s="17" t="s">
        <v>1677</v>
      </c>
      <c r="B710" s="17" t="s">
        <v>221</v>
      </c>
      <c r="C710" s="17" t="s">
        <v>221</v>
      </c>
      <c r="D710" s="17" t="s">
        <v>8553</v>
      </c>
      <c r="E710" s="73" t="s">
        <v>8554</v>
      </c>
      <c r="F710" s="17">
        <v>68</v>
      </c>
      <c r="G710" s="17">
        <v>14</v>
      </c>
      <c r="H710" s="30">
        <v>2138.12</v>
      </c>
      <c r="I710" s="30">
        <v>433.98</v>
      </c>
      <c r="J710" s="30">
        <v>18.29</v>
      </c>
      <c r="K710" s="30">
        <v>61.03</v>
      </c>
      <c r="L710" s="30">
        <v>172.14</v>
      </c>
      <c r="M710" s="30">
        <v>4.8099999999999996</v>
      </c>
      <c r="N710" s="30">
        <v>18.579999999999998</v>
      </c>
      <c r="O710" s="30">
        <v>121.6</v>
      </c>
      <c r="P710" s="30">
        <v>14.65</v>
      </c>
      <c r="Q710" s="30">
        <v>0.87</v>
      </c>
      <c r="R710" s="30">
        <v>0.7</v>
      </c>
      <c r="S710" s="30">
        <v>14.8</v>
      </c>
      <c r="T710" s="30">
        <v>11.96</v>
      </c>
      <c r="U710" s="30">
        <v>80.89</v>
      </c>
    </row>
    <row r="711" spans="1:21" x14ac:dyDescent="0.25">
      <c r="A711" s="16" t="s">
        <v>1677</v>
      </c>
      <c r="B711" s="16" t="s">
        <v>221</v>
      </c>
      <c r="C711" s="16" t="s">
        <v>221</v>
      </c>
      <c r="D711" s="16" t="s">
        <v>6535</v>
      </c>
      <c r="E711" s="74" t="s">
        <v>8555</v>
      </c>
      <c r="F711" s="16">
        <v>26</v>
      </c>
      <c r="G711" s="16">
        <v>11</v>
      </c>
      <c r="H711" s="29">
        <v>815.14</v>
      </c>
      <c r="I711" s="29">
        <v>330.13</v>
      </c>
      <c r="J711" s="29">
        <v>18.04</v>
      </c>
      <c r="K711" s="29">
        <v>62.6</v>
      </c>
      <c r="L711" s="29">
        <v>171.22</v>
      </c>
      <c r="M711" s="29">
        <v>4.99</v>
      </c>
      <c r="N711" s="29">
        <v>0</v>
      </c>
      <c r="O711" s="29">
        <v>124.01</v>
      </c>
      <c r="P711" s="29">
        <v>14.57</v>
      </c>
      <c r="Q711" s="29">
        <v>0.75</v>
      </c>
      <c r="R711" s="29">
        <v>0.61</v>
      </c>
      <c r="S711" s="29">
        <v>15.19</v>
      </c>
      <c r="T711" s="29">
        <v>12.3</v>
      </c>
      <c r="U711" s="29">
        <v>84.21</v>
      </c>
    </row>
    <row r="712" spans="1:21" x14ac:dyDescent="0.25">
      <c r="A712" s="17" t="s">
        <v>1677</v>
      </c>
      <c r="B712" s="17" t="s">
        <v>221</v>
      </c>
      <c r="C712" s="17" t="s">
        <v>221</v>
      </c>
      <c r="D712" s="17" t="s">
        <v>3412</v>
      </c>
      <c r="E712" s="73" t="s">
        <v>8555</v>
      </c>
      <c r="F712" s="17">
        <v>29</v>
      </c>
      <c r="G712" s="17">
        <v>11</v>
      </c>
      <c r="H712" s="30">
        <v>904.5</v>
      </c>
      <c r="I712" s="30">
        <v>349.08</v>
      </c>
      <c r="J712" s="30">
        <v>14.49</v>
      </c>
      <c r="K712" s="30">
        <v>47</v>
      </c>
      <c r="L712" s="30">
        <v>175.46</v>
      </c>
      <c r="M712" s="30">
        <v>5.0999999999999996</v>
      </c>
      <c r="N712" s="30">
        <v>0</v>
      </c>
      <c r="O712" s="30">
        <v>96.3</v>
      </c>
      <c r="P712" s="30">
        <v>14.91</v>
      </c>
      <c r="Q712" s="30">
        <v>0.9</v>
      </c>
      <c r="R712" s="30">
        <v>0.73</v>
      </c>
      <c r="S712" s="30">
        <v>11.57</v>
      </c>
      <c r="T712" s="30">
        <v>9.31</v>
      </c>
      <c r="U712" s="30">
        <v>79.849999999999994</v>
      </c>
    </row>
    <row r="713" spans="1:21" x14ac:dyDescent="0.25">
      <c r="A713" s="16" t="s">
        <v>1677</v>
      </c>
      <c r="B713" s="16" t="s">
        <v>221</v>
      </c>
      <c r="C713" s="16" t="s">
        <v>221</v>
      </c>
      <c r="D713" s="16" t="s">
        <v>8547</v>
      </c>
      <c r="E713" s="74" t="s">
        <v>8555</v>
      </c>
      <c r="F713" s="16">
        <v>13</v>
      </c>
      <c r="G713" s="16">
        <v>7</v>
      </c>
      <c r="H713" s="29">
        <v>366.36</v>
      </c>
      <c r="I713" s="29">
        <v>198.22</v>
      </c>
      <c r="J713" s="29">
        <v>14.06</v>
      </c>
      <c r="K713" s="29">
        <v>44.41</v>
      </c>
      <c r="L713" s="29">
        <v>188.28</v>
      </c>
      <c r="M713" s="29">
        <v>4.25</v>
      </c>
      <c r="N713" s="29">
        <v>0</v>
      </c>
      <c r="O713" s="29">
        <v>90.33</v>
      </c>
      <c r="P713" s="29">
        <v>15.94</v>
      </c>
      <c r="Q713" s="29">
        <v>0.97</v>
      </c>
      <c r="R713" s="29">
        <v>0.77</v>
      </c>
      <c r="S713" s="29">
        <v>10.95</v>
      </c>
      <c r="T713" s="29">
        <v>8.65</v>
      </c>
      <c r="U713" s="29">
        <v>77.89</v>
      </c>
    </row>
    <row r="714" spans="1:21" x14ac:dyDescent="0.25">
      <c r="A714" s="17" t="s">
        <v>1677</v>
      </c>
      <c r="B714" s="17" t="s">
        <v>221</v>
      </c>
      <c r="C714" s="17" t="s">
        <v>221</v>
      </c>
      <c r="D714" s="17" t="s">
        <v>4416</v>
      </c>
      <c r="E714" s="73" t="s">
        <v>8555</v>
      </c>
      <c r="F714" s="17">
        <v>44</v>
      </c>
      <c r="G714" s="17">
        <v>10</v>
      </c>
      <c r="H714" s="30">
        <v>1417.92</v>
      </c>
      <c r="I714" s="30">
        <v>312.47000000000003</v>
      </c>
      <c r="J714" s="30">
        <v>17.489999999999998</v>
      </c>
      <c r="K714" s="30">
        <v>59.22</v>
      </c>
      <c r="L714" s="30">
        <v>167.29</v>
      </c>
      <c r="M714" s="30">
        <v>5.16</v>
      </c>
      <c r="N714" s="30">
        <v>0</v>
      </c>
      <c r="O714" s="30">
        <v>119</v>
      </c>
      <c r="P714" s="30">
        <v>14.26</v>
      </c>
      <c r="Q714" s="30">
        <v>0.82</v>
      </c>
      <c r="R714" s="30">
        <v>0.66</v>
      </c>
      <c r="S714" s="30">
        <v>14.4</v>
      </c>
      <c r="T714" s="30">
        <v>11.72</v>
      </c>
      <c r="U714" s="30">
        <v>82.35</v>
      </c>
    </row>
    <row r="715" spans="1:21" x14ac:dyDescent="0.25">
      <c r="A715" s="16" t="s">
        <v>1677</v>
      </c>
      <c r="B715" s="16" t="s">
        <v>221</v>
      </c>
      <c r="C715" s="16" t="s">
        <v>221</v>
      </c>
      <c r="D715" s="16" t="s">
        <v>5240</v>
      </c>
      <c r="E715" s="74" t="s">
        <v>8555</v>
      </c>
      <c r="F715" s="16">
        <v>38</v>
      </c>
      <c r="G715" s="16">
        <v>9</v>
      </c>
      <c r="H715" s="29">
        <v>1222.3800000000001</v>
      </c>
      <c r="I715" s="29">
        <v>289.77</v>
      </c>
      <c r="J715" s="29">
        <v>16.059999999999999</v>
      </c>
      <c r="K715" s="29">
        <v>54.76</v>
      </c>
      <c r="L715" s="29">
        <v>171.05</v>
      </c>
      <c r="M715" s="29">
        <v>4.91</v>
      </c>
      <c r="N715" s="29">
        <v>0</v>
      </c>
      <c r="O715" s="29">
        <v>110.24</v>
      </c>
      <c r="P715" s="29">
        <v>14.56</v>
      </c>
      <c r="Q715" s="29">
        <v>0.78</v>
      </c>
      <c r="R715" s="29">
        <v>0.63</v>
      </c>
      <c r="S715" s="29">
        <v>13.4</v>
      </c>
      <c r="T715" s="29">
        <v>10.85</v>
      </c>
      <c r="U715" s="29">
        <v>83.41</v>
      </c>
    </row>
    <row r="716" spans="1:21" x14ac:dyDescent="0.25">
      <c r="A716" s="17" t="s">
        <v>1677</v>
      </c>
      <c r="B716" s="17" t="s">
        <v>221</v>
      </c>
      <c r="C716" s="17" t="s">
        <v>221</v>
      </c>
      <c r="D716" s="17" t="s">
        <v>5387</v>
      </c>
      <c r="E716" s="73" t="s">
        <v>8555</v>
      </c>
      <c r="F716" s="17">
        <v>47</v>
      </c>
      <c r="G716" s="17">
        <v>13</v>
      </c>
      <c r="H716" s="30">
        <v>1397.28</v>
      </c>
      <c r="I716" s="30">
        <v>379.62</v>
      </c>
      <c r="J716" s="30">
        <v>13.7</v>
      </c>
      <c r="K716" s="30">
        <v>43.05</v>
      </c>
      <c r="L716" s="30">
        <v>170.28</v>
      </c>
      <c r="M716" s="30">
        <v>4.3</v>
      </c>
      <c r="N716" s="30">
        <v>0</v>
      </c>
      <c r="O716" s="30">
        <v>90.26</v>
      </c>
      <c r="P716" s="30">
        <v>14.5</v>
      </c>
      <c r="Q716" s="30">
        <v>0.98</v>
      </c>
      <c r="R716" s="30">
        <v>0.79</v>
      </c>
      <c r="S716" s="30">
        <v>10.63</v>
      </c>
      <c r="T716" s="30">
        <v>8.6199999999999992</v>
      </c>
      <c r="U716" s="30">
        <v>77.599999999999994</v>
      </c>
    </row>
    <row r="717" spans="1:21" x14ac:dyDescent="0.25">
      <c r="A717" s="16" t="s">
        <v>1677</v>
      </c>
      <c r="B717" s="16" t="s">
        <v>221</v>
      </c>
      <c r="C717" s="16" t="s">
        <v>221</v>
      </c>
      <c r="D717" s="16" t="s">
        <v>8549</v>
      </c>
      <c r="E717" s="74" t="s">
        <v>8555</v>
      </c>
      <c r="F717" s="16">
        <v>50</v>
      </c>
      <c r="G717" s="16">
        <v>13</v>
      </c>
      <c r="H717" s="29">
        <v>1486.06</v>
      </c>
      <c r="I717" s="29">
        <v>384.78</v>
      </c>
      <c r="J717" s="29">
        <v>16.78</v>
      </c>
      <c r="K717" s="29">
        <v>56.5</v>
      </c>
      <c r="L717" s="29">
        <v>169.91</v>
      </c>
      <c r="M717" s="29">
        <v>5.0599999999999996</v>
      </c>
      <c r="N717" s="29">
        <v>0</v>
      </c>
      <c r="O717" s="29">
        <v>113.75</v>
      </c>
      <c r="P717" s="29">
        <v>14.47</v>
      </c>
      <c r="Q717" s="29">
        <v>0.82</v>
      </c>
      <c r="R717" s="29">
        <v>0.67</v>
      </c>
      <c r="S717" s="29">
        <v>13.78</v>
      </c>
      <c r="T717" s="29">
        <v>11.18</v>
      </c>
      <c r="U717" s="29">
        <v>82.13</v>
      </c>
    </row>
    <row r="718" spans="1:21" x14ac:dyDescent="0.25">
      <c r="A718" s="17" t="s">
        <v>1677</v>
      </c>
      <c r="B718" s="17" t="s">
        <v>221</v>
      </c>
      <c r="C718" s="17" t="s">
        <v>221</v>
      </c>
      <c r="D718" s="17" t="s">
        <v>8553</v>
      </c>
      <c r="E718" s="73" t="s">
        <v>8555</v>
      </c>
      <c r="F718" s="17">
        <v>46</v>
      </c>
      <c r="G718" s="17">
        <v>13</v>
      </c>
      <c r="H718" s="30">
        <v>1495.94</v>
      </c>
      <c r="I718" s="30">
        <v>425.07</v>
      </c>
      <c r="J718" s="30">
        <v>17.28</v>
      </c>
      <c r="K718" s="30">
        <v>59.26</v>
      </c>
      <c r="L718" s="30">
        <v>166.13</v>
      </c>
      <c r="M718" s="30">
        <v>5.0999999999999996</v>
      </c>
      <c r="N718" s="30">
        <v>0</v>
      </c>
      <c r="O718" s="30">
        <v>119.08</v>
      </c>
      <c r="P718" s="30">
        <v>14.17</v>
      </c>
      <c r="Q718" s="30">
        <v>0.78</v>
      </c>
      <c r="R718" s="30">
        <v>0.63</v>
      </c>
      <c r="S718" s="30">
        <v>14.43</v>
      </c>
      <c r="T718" s="30">
        <v>11.76</v>
      </c>
      <c r="U718" s="30">
        <v>83.48</v>
      </c>
    </row>
    <row r="719" spans="1:21" x14ac:dyDescent="0.25">
      <c r="A719" s="16" t="s">
        <v>1677</v>
      </c>
      <c r="B719" s="16" t="s">
        <v>221</v>
      </c>
      <c r="C719" s="16" t="s">
        <v>221</v>
      </c>
      <c r="D719" s="16" t="s">
        <v>6535</v>
      </c>
      <c r="E719" s="74" t="s">
        <v>8556</v>
      </c>
      <c r="F719" s="16">
        <v>34</v>
      </c>
      <c r="G719" s="16">
        <v>7</v>
      </c>
      <c r="H719" s="29">
        <v>1109.78</v>
      </c>
      <c r="I719" s="29">
        <v>225.95</v>
      </c>
      <c r="J719" s="29">
        <v>19.079999999999998</v>
      </c>
      <c r="K719" s="29">
        <v>68.28</v>
      </c>
      <c r="L719" s="29">
        <v>162.41999999999999</v>
      </c>
      <c r="M719" s="29">
        <v>5.0199999999999996</v>
      </c>
      <c r="N719" s="29">
        <v>0.15</v>
      </c>
      <c r="O719" s="29">
        <v>135.31</v>
      </c>
      <c r="P719" s="29">
        <v>13.87</v>
      </c>
      <c r="Q719" s="29">
        <v>0.67</v>
      </c>
      <c r="R719" s="29">
        <v>0.55000000000000004</v>
      </c>
      <c r="S719" s="29">
        <v>16.5</v>
      </c>
      <c r="T719" s="29">
        <v>13.52</v>
      </c>
      <c r="U719" s="29">
        <v>86.48</v>
      </c>
    </row>
    <row r="720" spans="1:21" x14ac:dyDescent="0.25">
      <c r="A720" s="17" t="s">
        <v>1677</v>
      </c>
      <c r="B720" s="17" t="s">
        <v>221</v>
      </c>
      <c r="C720" s="17" t="s">
        <v>221</v>
      </c>
      <c r="D720" s="17" t="s">
        <v>3412</v>
      </c>
      <c r="E720" s="73" t="s">
        <v>8556</v>
      </c>
      <c r="F720" s="17">
        <v>56</v>
      </c>
      <c r="G720" s="17">
        <v>4</v>
      </c>
      <c r="H720" s="30">
        <v>1733.52</v>
      </c>
      <c r="I720" s="30">
        <v>122.02</v>
      </c>
      <c r="J720" s="30">
        <v>15.69</v>
      </c>
      <c r="K720" s="30">
        <v>50.6</v>
      </c>
      <c r="L720" s="30">
        <v>172.31</v>
      </c>
      <c r="M720" s="30">
        <v>4.99</v>
      </c>
      <c r="N720" s="30">
        <v>0.33</v>
      </c>
      <c r="O720" s="30">
        <v>103.38</v>
      </c>
      <c r="P720" s="30">
        <v>14.66</v>
      </c>
      <c r="Q720" s="30">
        <v>0.93</v>
      </c>
      <c r="R720" s="30">
        <v>0.75</v>
      </c>
      <c r="S720" s="30">
        <v>12.4</v>
      </c>
      <c r="T720" s="30">
        <v>10.02</v>
      </c>
      <c r="U720" s="30">
        <v>79.010000000000005</v>
      </c>
    </row>
    <row r="721" spans="1:21" x14ac:dyDescent="0.25">
      <c r="A721" s="16" t="s">
        <v>1677</v>
      </c>
      <c r="B721" s="16" t="s">
        <v>221</v>
      </c>
      <c r="C721" s="16" t="s">
        <v>221</v>
      </c>
      <c r="D721" s="16" t="s">
        <v>4416</v>
      </c>
      <c r="E721" s="74" t="s">
        <v>8556</v>
      </c>
      <c r="F721" s="16">
        <v>58</v>
      </c>
      <c r="G721" s="16">
        <v>10</v>
      </c>
      <c r="H721" s="29">
        <v>1748.16</v>
      </c>
      <c r="I721" s="29">
        <v>301.83</v>
      </c>
      <c r="J721" s="29">
        <v>18.170000000000002</v>
      </c>
      <c r="K721" s="29">
        <v>62.04</v>
      </c>
      <c r="L721" s="29">
        <v>171.12</v>
      </c>
      <c r="M721" s="29">
        <v>4.4000000000000004</v>
      </c>
      <c r="N721" s="29">
        <v>0</v>
      </c>
      <c r="O721" s="29">
        <v>123.26</v>
      </c>
      <c r="P721" s="29">
        <v>14.57</v>
      </c>
      <c r="Q721" s="29">
        <v>0.8</v>
      </c>
      <c r="R721" s="29">
        <v>0.65</v>
      </c>
      <c r="S721" s="29">
        <v>15.05</v>
      </c>
      <c r="T721" s="29">
        <v>12.18</v>
      </c>
      <c r="U721" s="29">
        <v>82.81</v>
      </c>
    </row>
    <row r="722" spans="1:21" x14ac:dyDescent="0.25">
      <c r="A722" s="17" t="s">
        <v>1677</v>
      </c>
      <c r="B722" s="17" t="s">
        <v>221</v>
      </c>
      <c r="C722" s="17" t="s">
        <v>221</v>
      </c>
      <c r="D722" s="17" t="s">
        <v>5240</v>
      </c>
      <c r="E722" s="73" t="s">
        <v>8556</v>
      </c>
      <c r="F722" s="17">
        <v>50</v>
      </c>
      <c r="G722" s="17">
        <v>11</v>
      </c>
      <c r="H722" s="30">
        <v>1542.06</v>
      </c>
      <c r="I722" s="30">
        <v>309.66000000000003</v>
      </c>
      <c r="J722" s="30">
        <v>17.260000000000002</v>
      </c>
      <c r="K722" s="30">
        <v>59.56</v>
      </c>
      <c r="L722" s="30">
        <v>148.21</v>
      </c>
      <c r="M722" s="30">
        <v>4.8099999999999996</v>
      </c>
      <c r="N722" s="30">
        <v>5.97</v>
      </c>
      <c r="O722" s="30">
        <v>122.57</v>
      </c>
      <c r="P722" s="30">
        <v>12.73</v>
      </c>
      <c r="Q722" s="30">
        <v>0.76</v>
      </c>
      <c r="R722" s="30">
        <v>0.64</v>
      </c>
      <c r="S722" s="30">
        <v>14.5</v>
      </c>
      <c r="T722" s="30">
        <v>12.12</v>
      </c>
      <c r="U722" s="30">
        <v>84.01</v>
      </c>
    </row>
    <row r="723" spans="1:21" x14ac:dyDescent="0.25">
      <c r="A723" s="16" t="s">
        <v>1677</v>
      </c>
      <c r="B723" s="16" t="s">
        <v>221</v>
      </c>
      <c r="C723" s="16" t="s">
        <v>221</v>
      </c>
      <c r="D723" s="16" t="s">
        <v>5387</v>
      </c>
      <c r="E723" s="74" t="s">
        <v>8556</v>
      </c>
      <c r="F723" s="16">
        <v>50</v>
      </c>
      <c r="G723" s="16">
        <v>7</v>
      </c>
      <c r="H723" s="29">
        <v>1529.24</v>
      </c>
      <c r="I723" s="29">
        <v>217.6</v>
      </c>
      <c r="J723" s="29">
        <v>14.41</v>
      </c>
      <c r="K723" s="29">
        <v>44.15</v>
      </c>
      <c r="L723" s="29">
        <v>167.3</v>
      </c>
      <c r="M723" s="29">
        <v>4.4800000000000004</v>
      </c>
      <c r="N723" s="29">
        <v>0</v>
      </c>
      <c r="O723" s="29">
        <v>93.08</v>
      </c>
      <c r="P723" s="29">
        <v>14.26</v>
      </c>
      <c r="Q723" s="29">
        <v>1.05</v>
      </c>
      <c r="R723" s="29">
        <v>0.86</v>
      </c>
      <c r="S723" s="29">
        <v>10.87</v>
      </c>
      <c r="T723" s="29">
        <v>8.85</v>
      </c>
      <c r="U723" s="29">
        <v>75.45</v>
      </c>
    </row>
    <row r="724" spans="1:21" x14ac:dyDescent="0.25">
      <c r="A724" s="17" t="s">
        <v>1677</v>
      </c>
      <c r="B724" s="17" t="s">
        <v>221</v>
      </c>
      <c r="C724" s="17" t="s">
        <v>221</v>
      </c>
      <c r="D724" s="17" t="s">
        <v>8549</v>
      </c>
      <c r="E724" s="73" t="s">
        <v>8556</v>
      </c>
      <c r="F724" s="17">
        <v>62</v>
      </c>
      <c r="G724" s="17">
        <v>14</v>
      </c>
      <c r="H724" s="30">
        <v>1878.38</v>
      </c>
      <c r="I724" s="30">
        <v>427.59</v>
      </c>
      <c r="J724" s="30">
        <v>18.100000000000001</v>
      </c>
      <c r="K724" s="30">
        <v>64.05</v>
      </c>
      <c r="L724" s="30">
        <v>164.99</v>
      </c>
      <c r="M724" s="30">
        <v>5.04</v>
      </c>
      <c r="N724" s="30">
        <v>18.28</v>
      </c>
      <c r="O724" s="30">
        <v>127.42</v>
      </c>
      <c r="P724" s="30">
        <v>14.08</v>
      </c>
      <c r="Q724" s="30">
        <v>0.7</v>
      </c>
      <c r="R724" s="30">
        <v>0.56999999999999995</v>
      </c>
      <c r="S724" s="30">
        <v>15.54</v>
      </c>
      <c r="T724" s="30">
        <v>12.69</v>
      </c>
      <c r="U724" s="30">
        <v>85.85</v>
      </c>
    </row>
    <row r="725" spans="1:21" x14ac:dyDescent="0.25">
      <c r="A725" s="16" t="s">
        <v>1677</v>
      </c>
      <c r="B725" s="16" t="s">
        <v>221</v>
      </c>
      <c r="C725" s="16" t="s">
        <v>221</v>
      </c>
      <c r="D725" s="16" t="s">
        <v>8553</v>
      </c>
      <c r="E725" s="74" t="s">
        <v>8556</v>
      </c>
      <c r="F725" s="16">
        <v>50</v>
      </c>
      <c r="G725" s="16">
        <v>9</v>
      </c>
      <c r="H725" s="29">
        <v>1532.86</v>
      </c>
      <c r="I725" s="29">
        <v>271.43</v>
      </c>
      <c r="J725" s="29">
        <v>17.89</v>
      </c>
      <c r="K725" s="29">
        <v>61.17</v>
      </c>
      <c r="L725" s="29">
        <v>166.31</v>
      </c>
      <c r="M725" s="29">
        <v>4.97</v>
      </c>
      <c r="N725" s="29">
        <v>13.26</v>
      </c>
      <c r="O725" s="29">
        <v>122.52</v>
      </c>
      <c r="P725" s="29">
        <v>14.18</v>
      </c>
      <c r="Q725" s="29">
        <v>0.79</v>
      </c>
      <c r="R725" s="29">
        <v>0.65</v>
      </c>
      <c r="S725" s="29">
        <v>14.85</v>
      </c>
      <c r="T725" s="29">
        <v>12.11</v>
      </c>
      <c r="U725" s="29">
        <v>83.03</v>
      </c>
    </row>
    <row r="726" spans="1:21" x14ac:dyDescent="0.25">
      <c r="A726" s="17" t="s">
        <v>1677</v>
      </c>
      <c r="B726" s="17" t="s">
        <v>221</v>
      </c>
      <c r="C726" s="17" t="s">
        <v>221</v>
      </c>
      <c r="D726" s="17" t="s">
        <v>6245</v>
      </c>
      <c r="E726" s="73" t="s">
        <v>1590</v>
      </c>
      <c r="F726" s="17">
        <v>38</v>
      </c>
      <c r="G726" s="17">
        <v>11</v>
      </c>
      <c r="H726" s="30">
        <v>1129.18</v>
      </c>
      <c r="I726" s="30">
        <v>337.66</v>
      </c>
      <c r="J726" s="30">
        <v>16.98</v>
      </c>
      <c r="K726" s="30">
        <v>57.47</v>
      </c>
      <c r="L726" s="30">
        <v>170.73</v>
      </c>
      <c r="M726" s="30">
        <v>4.76</v>
      </c>
      <c r="N726" s="30">
        <v>0</v>
      </c>
      <c r="O726" s="30">
        <v>115.29</v>
      </c>
      <c r="P726" s="30">
        <v>14.53</v>
      </c>
      <c r="Q726" s="30">
        <v>0.81</v>
      </c>
      <c r="R726" s="30">
        <v>0.66</v>
      </c>
      <c r="S726" s="30">
        <v>14.01</v>
      </c>
      <c r="T726" s="30">
        <v>11.35</v>
      </c>
      <c r="U726" s="30">
        <v>82.49</v>
      </c>
    </row>
    <row r="727" spans="1:21" x14ac:dyDescent="0.25">
      <c r="A727" s="16" t="s">
        <v>1677</v>
      </c>
      <c r="B727" s="16" t="s">
        <v>221</v>
      </c>
      <c r="C727" s="16" t="s">
        <v>221</v>
      </c>
      <c r="D727" s="16" t="s">
        <v>6535</v>
      </c>
      <c r="E727" s="74" t="s">
        <v>1590</v>
      </c>
      <c r="F727" s="16">
        <v>40</v>
      </c>
      <c r="G727" s="16">
        <v>4</v>
      </c>
      <c r="H727" s="29">
        <v>1193.2</v>
      </c>
      <c r="I727" s="29">
        <v>120.28</v>
      </c>
      <c r="J727" s="29">
        <v>15.96</v>
      </c>
      <c r="K727" s="29">
        <v>52.69</v>
      </c>
      <c r="L727" s="29">
        <v>171.28</v>
      </c>
      <c r="M727" s="29">
        <v>4.76</v>
      </c>
      <c r="N727" s="29">
        <v>0</v>
      </c>
      <c r="O727" s="29">
        <v>106.96</v>
      </c>
      <c r="P727" s="29">
        <v>14.58</v>
      </c>
      <c r="Q727" s="29">
        <v>0.87</v>
      </c>
      <c r="R727" s="29">
        <v>0.7</v>
      </c>
      <c r="S727" s="29">
        <v>12.89</v>
      </c>
      <c r="T727" s="29">
        <v>10.44</v>
      </c>
      <c r="U727" s="29">
        <v>80.790000000000006</v>
      </c>
    </row>
    <row r="728" spans="1:21" x14ac:dyDescent="0.25">
      <c r="A728" s="17" t="s">
        <v>1677</v>
      </c>
      <c r="B728" s="17" t="s">
        <v>221</v>
      </c>
      <c r="C728" s="17" t="s">
        <v>221</v>
      </c>
      <c r="D728" s="17" t="s">
        <v>3412</v>
      </c>
      <c r="E728" s="73" t="s">
        <v>1590</v>
      </c>
      <c r="F728" s="17">
        <v>67</v>
      </c>
      <c r="G728" s="17">
        <v>8</v>
      </c>
      <c r="H728" s="30">
        <v>1995.06</v>
      </c>
      <c r="I728" s="30">
        <v>233.77</v>
      </c>
      <c r="J728" s="30">
        <v>16.41</v>
      </c>
      <c r="K728" s="30">
        <v>54.13</v>
      </c>
      <c r="L728" s="30">
        <v>165.27</v>
      </c>
      <c r="M728" s="30">
        <v>5.05</v>
      </c>
      <c r="N728" s="30">
        <v>0</v>
      </c>
      <c r="O728" s="30">
        <v>110.51</v>
      </c>
      <c r="P728" s="30">
        <v>14.1</v>
      </c>
      <c r="Q728" s="30">
        <v>0.88</v>
      </c>
      <c r="R728" s="30">
        <v>0.72</v>
      </c>
      <c r="S728" s="30">
        <v>13.22</v>
      </c>
      <c r="T728" s="30">
        <v>10.79</v>
      </c>
      <c r="U728" s="30">
        <v>80.58</v>
      </c>
    </row>
    <row r="729" spans="1:21" x14ac:dyDescent="0.25">
      <c r="A729" s="16" t="s">
        <v>1677</v>
      </c>
      <c r="B729" s="16" t="s">
        <v>221</v>
      </c>
      <c r="C729" s="16" t="s">
        <v>221</v>
      </c>
      <c r="D729" s="16" t="s">
        <v>8547</v>
      </c>
      <c r="E729" s="74" t="s">
        <v>1590</v>
      </c>
      <c r="F729" s="16">
        <v>28</v>
      </c>
      <c r="G729" s="16">
        <v>10</v>
      </c>
      <c r="H729" s="29">
        <v>814.74</v>
      </c>
      <c r="I729" s="29">
        <v>288.83999999999997</v>
      </c>
      <c r="J729" s="29">
        <v>15.47</v>
      </c>
      <c r="K729" s="29">
        <v>50.24</v>
      </c>
      <c r="L729" s="29">
        <v>179.65</v>
      </c>
      <c r="M729" s="29">
        <v>3.97</v>
      </c>
      <c r="N729" s="29">
        <v>0</v>
      </c>
      <c r="O729" s="29">
        <v>101.55</v>
      </c>
      <c r="P729" s="29">
        <v>15.25</v>
      </c>
      <c r="Q729" s="29">
        <v>0.91</v>
      </c>
      <c r="R729" s="29">
        <v>0.73</v>
      </c>
      <c r="S729" s="29">
        <v>12.32</v>
      </c>
      <c r="T729" s="29">
        <v>9.85</v>
      </c>
      <c r="U729" s="29">
        <v>79.63</v>
      </c>
    </row>
    <row r="730" spans="1:21" x14ac:dyDescent="0.25">
      <c r="A730" s="17" t="s">
        <v>1677</v>
      </c>
      <c r="B730" s="17" t="s">
        <v>221</v>
      </c>
      <c r="C730" s="17" t="s">
        <v>221</v>
      </c>
      <c r="D730" s="17" t="s">
        <v>4416</v>
      </c>
      <c r="E730" s="73" t="s">
        <v>1590</v>
      </c>
      <c r="F730" s="17">
        <v>20</v>
      </c>
      <c r="G730" s="17">
        <v>2</v>
      </c>
      <c r="H730" s="30">
        <v>600.02</v>
      </c>
      <c r="I730" s="30">
        <v>69.040000000000006</v>
      </c>
      <c r="J730" s="30">
        <v>15.4</v>
      </c>
      <c r="K730" s="30">
        <v>39.200000000000003</v>
      </c>
      <c r="L730" s="30">
        <v>175.2</v>
      </c>
      <c r="M730" s="30">
        <v>4.01</v>
      </c>
      <c r="N730" s="30">
        <v>11.29</v>
      </c>
      <c r="O730" s="30">
        <v>85.58</v>
      </c>
      <c r="P730" s="30">
        <v>14.89</v>
      </c>
      <c r="Q730" s="30">
        <v>1.5</v>
      </c>
      <c r="R730" s="30">
        <v>1.21</v>
      </c>
      <c r="S730" s="30">
        <v>9.6199999999999992</v>
      </c>
      <c r="T730" s="30">
        <v>7.74</v>
      </c>
      <c r="U730" s="30">
        <v>62.44</v>
      </c>
    </row>
    <row r="731" spans="1:21" x14ac:dyDescent="0.25">
      <c r="A731" s="16" t="s">
        <v>1677</v>
      </c>
      <c r="B731" s="16" t="s">
        <v>221</v>
      </c>
      <c r="C731" s="16" t="s">
        <v>221</v>
      </c>
      <c r="D731" s="16" t="s">
        <v>5240</v>
      </c>
      <c r="E731" s="74" t="s">
        <v>1590</v>
      </c>
      <c r="F731" s="16">
        <v>64</v>
      </c>
      <c r="G731" s="16">
        <v>10</v>
      </c>
      <c r="H731" s="29">
        <v>1993.08</v>
      </c>
      <c r="I731" s="29">
        <v>316.44</v>
      </c>
      <c r="J731" s="29">
        <v>16.05</v>
      </c>
      <c r="K731" s="29">
        <v>55.53</v>
      </c>
      <c r="L731" s="29">
        <v>161.49</v>
      </c>
      <c r="M731" s="29">
        <v>4.95</v>
      </c>
      <c r="N731" s="29">
        <v>0</v>
      </c>
      <c r="O731" s="29">
        <v>112.92</v>
      </c>
      <c r="P731" s="29">
        <v>13.8</v>
      </c>
      <c r="Q731" s="29">
        <v>0.74</v>
      </c>
      <c r="R731" s="29">
        <v>0.61</v>
      </c>
      <c r="S731" s="29">
        <v>13.58</v>
      </c>
      <c r="T731" s="29">
        <v>11.15</v>
      </c>
      <c r="U731" s="29">
        <v>84.64</v>
      </c>
    </row>
    <row r="732" spans="1:21" x14ac:dyDescent="0.25">
      <c r="A732" s="17" t="s">
        <v>1677</v>
      </c>
      <c r="B732" s="17" t="s">
        <v>221</v>
      </c>
      <c r="C732" s="17" t="s">
        <v>221</v>
      </c>
      <c r="D732" s="17" t="s">
        <v>5387</v>
      </c>
      <c r="E732" s="73" t="s">
        <v>1590</v>
      </c>
      <c r="F732" s="17">
        <v>50</v>
      </c>
      <c r="G732" s="17">
        <v>10</v>
      </c>
      <c r="H732" s="30">
        <v>1537.76</v>
      </c>
      <c r="I732" s="30">
        <v>310.31</v>
      </c>
      <c r="J732" s="30">
        <v>14.86</v>
      </c>
      <c r="K732" s="30">
        <v>48.55</v>
      </c>
      <c r="L732" s="30">
        <v>169.52</v>
      </c>
      <c r="M732" s="30">
        <v>4.8600000000000003</v>
      </c>
      <c r="N732" s="30">
        <v>11.17</v>
      </c>
      <c r="O732" s="30">
        <v>99.84</v>
      </c>
      <c r="P732" s="30">
        <v>14.44</v>
      </c>
      <c r="Q732" s="30">
        <v>0.89</v>
      </c>
      <c r="R732" s="30">
        <v>0.72</v>
      </c>
      <c r="S732" s="30">
        <v>11.93</v>
      </c>
      <c r="T732" s="30">
        <v>9.68</v>
      </c>
      <c r="U732" s="30">
        <v>80.31</v>
      </c>
    </row>
    <row r="733" spans="1:21" x14ac:dyDescent="0.25">
      <c r="A733" s="16" t="s">
        <v>1677</v>
      </c>
      <c r="B733" s="16" t="s">
        <v>221</v>
      </c>
      <c r="C733" s="16" t="s">
        <v>221</v>
      </c>
      <c r="D733" s="16" t="s">
        <v>8549</v>
      </c>
      <c r="E733" s="74" t="s">
        <v>1590</v>
      </c>
      <c r="F733" s="16">
        <v>57</v>
      </c>
      <c r="G733" s="16">
        <v>9</v>
      </c>
      <c r="H733" s="29">
        <v>1792.82</v>
      </c>
      <c r="I733" s="29">
        <v>285.69</v>
      </c>
      <c r="J733" s="29">
        <v>17.920000000000002</v>
      </c>
      <c r="K733" s="29">
        <v>59.31</v>
      </c>
      <c r="L733" s="29">
        <v>165.85</v>
      </c>
      <c r="M733" s="29">
        <v>4.6900000000000004</v>
      </c>
      <c r="N733" s="29">
        <v>28.42</v>
      </c>
      <c r="O733" s="29">
        <v>119.72</v>
      </c>
      <c r="P733" s="29">
        <v>14.14</v>
      </c>
      <c r="Q733" s="29">
        <v>0.88</v>
      </c>
      <c r="R733" s="29">
        <v>0.72</v>
      </c>
      <c r="S733" s="29">
        <v>14.4</v>
      </c>
      <c r="T733" s="29">
        <v>11.74</v>
      </c>
      <c r="U733" s="29">
        <v>80.36</v>
      </c>
    </row>
    <row r="734" spans="1:21" x14ac:dyDescent="0.25">
      <c r="A734" s="17" t="s">
        <v>1677</v>
      </c>
      <c r="B734" s="17" t="s">
        <v>221</v>
      </c>
      <c r="C734" s="17" t="s">
        <v>221</v>
      </c>
      <c r="D734" s="17" t="s">
        <v>8553</v>
      </c>
      <c r="E734" s="73" t="s">
        <v>1590</v>
      </c>
      <c r="F734" s="17">
        <v>66</v>
      </c>
      <c r="G734" s="17">
        <v>9</v>
      </c>
      <c r="H734" s="30">
        <v>2071.6</v>
      </c>
      <c r="I734" s="30">
        <v>282.16000000000003</v>
      </c>
      <c r="J734" s="30">
        <v>17.66</v>
      </c>
      <c r="K734" s="30">
        <v>59.58</v>
      </c>
      <c r="L734" s="30">
        <v>161.54</v>
      </c>
      <c r="M734" s="30">
        <v>4.8600000000000003</v>
      </c>
      <c r="N734" s="30">
        <v>28.54</v>
      </c>
      <c r="O734" s="30">
        <v>120.67</v>
      </c>
      <c r="P734" s="30">
        <v>13.8</v>
      </c>
      <c r="Q734" s="30">
        <v>0.83</v>
      </c>
      <c r="R734" s="30">
        <v>0.68</v>
      </c>
      <c r="S734" s="30">
        <v>14.48</v>
      </c>
      <c r="T734" s="30">
        <v>11.88</v>
      </c>
      <c r="U734" s="30">
        <v>82</v>
      </c>
    </row>
    <row r="735" spans="1:21" x14ac:dyDescent="0.25">
      <c r="A735" s="16" t="s">
        <v>1677</v>
      </c>
      <c r="B735" s="16" t="s">
        <v>221</v>
      </c>
      <c r="C735" s="16" t="s">
        <v>221</v>
      </c>
      <c r="D735" s="16" t="s">
        <v>6245</v>
      </c>
      <c r="E735" s="74" t="s">
        <v>1592</v>
      </c>
      <c r="F735" s="16">
        <v>32</v>
      </c>
      <c r="G735" s="16">
        <v>11</v>
      </c>
      <c r="H735" s="29">
        <v>971.98</v>
      </c>
      <c r="I735" s="29">
        <v>329.61</v>
      </c>
      <c r="J735" s="29">
        <v>18.04</v>
      </c>
      <c r="K735" s="29">
        <v>59.5</v>
      </c>
      <c r="L735" s="29">
        <v>187.82</v>
      </c>
      <c r="M735" s="29">
        <v>4.88</v>
      </c>
      <c r="N735" s="29">
        <v>0</v>
      </c>
      <c r="O735" s="29">
        <v>116.4</v>
      </c>
      <c r="P735" s="29">
        <v>15.9</v>
      </c>
      <c r="Q735" s="29">
        <v>0.9</v>
      </c>
      <c r="R735" s="29">
        <v>0.71</v>
      </c>
      <c r="S735" s="29">
        <v>14.44</v>
      </c>
      <c r="T735" s="29">
        <v>11.41</v>
      </c>
      <c r="U735" s="29">
        <v>80.040000000000006</v>
      </c>
    </row>
    <row r="736" spans="1:21" x14ac:dyDescent="0.25">
      <c r="A736" s="17" t="s">
        <v>1677</v>
      </c>
      <c r="B736" s="17" t="s">
        <v>221</v>
      </c>
      <c r="C736" s="17" t="s">
        <v>221</v>
      </c>
      <c r="D736" s="17" t="s">
        <v>6521</v>
      </c>
      <c r="E736" s="73" t="s">
        <v>1592</v>
      </c>
      <c r="F736" s="17">
        <v>4</v>
      </c>
      <c r="G736" s="17">
        <v>2</v>
      </c>
      <c r="H736" s="30">
        <v>109.12</v>
      </c>
      <c r="I736" s="30">
        <v>53.78</v>
      </c>
      <c r="J736" s="30">
        <v>19.829999999999998</v>
      </c>
      <c r="K736" s="30">
        <v>67.69</v>
      </c>
      <c r="L736" s="30">
        <v>186.62</v>
      </c>
      <c r="M736" s="30">
        <v>5.09</v>
      </c>
      <c r="N736" s="30">
        <v>0</v>
      </c>
      <c r="O736" s="30">
        <v>130.30000000000001</v>
      </c>
      <c r="P736" s="30">
        <v>15.81</v>
      </c>
      <c r="Q736" s="30">
        <v>0.82</v>
      </c>
      <c r="R736" s="30">
        <v>0.65</v>
      </c>
      <c r="S736" s="30">
        <v>16.309999999999999</v>
      </c>
      <c r="T736" s="30">
        <v>12.91</v>
      </c>
      <c r="U736" s="30">
        <v>82.23</v>
      </c>
    </row>
    <row r="737" spans="1:21" x14ac:dyDescent="0.25">
      <c r="A737" s="16" t="s">
        <v>1677</v>
      </c>
      <c r="B737" s="16" t="s">
        <v>221</v>
      </c>
      <c r="C737" s="16" t="s">
        <v>221</v>
      </c>
      <c r="D737" s="16" t="s">
        <v>6535</v>
      </c>
      <c r="E737" s="74" t="s">
        <v>1592</v>
      </c>
      <c r="F737" s="16">
        <v>8</v>
      </c>
      <c r="G737" s="16">
        <v>3</v>
      </c>
      <c r="H737" s="29">
        <v>223.44</v>
      </c>
      <c r="I737" s="29">
        <v>80.88</v>
      </c>
      <c r="J737" s="29">
        <v>17.52</v>
      </c>
      <c r="K737" s="29">
        <v>59.98</v>
      </c>
      <c r="L737" s="29">
        <v>203.05</v>
      </c>
      <c r="M737" s="29">
        <v>5.03</v>
      </c>
      <c r="N737" s="29">
        <v>29.22</v>
      </c>
      <c r="O737" s="29">
        <v>114.18</v>
      </c>
      <c r="P737" s="29">
        <v>17.12</v>
      </c>
      <c r="Q737" s="29">
        <v>0.79</v>
      </c>
      <c r="R737" s="29">
        <v>0.61</v>
      </c>
      <c r="S737" s="29">
        <v>14.59</v>
      </c>
      <c r="T737" s="29">
        <v>11.28</v>
      </c>
      <c r="U737" s="29">
        <v>83.26</v>
      </c>
    </row>
    <row r="738" spans="1:21" x14ac:dyDescent="0.25">
      <c r="A738" s="17" t="s">
        <v>1677</v>
      </c>
      <c r="B738" s="17" t="s">
        <v>221</v>
      </c>
      <c r="C738" s="17" t="s">
        <v>221</v>
      </c>
      <c r="D738" s="17" t="s">
        <v>3412</v>
      </c>
      <c r="E738" s="73" t="s">
        <v>1592</v>
      </c>
      <c r="F738" s="17">
        <v>23</v>
      </c>
      <c r="G738" s="17">
        <v>8</v>
      </c>
      <c r="H738" s="30">
        <v>668.08</v>
      </c>
      <c r="I738" s="30">
        <v>239.27</v>
      </c>
      <c r="J738" s="30">
        <v>18.36</v>
      </c>
      <c r="K738" s="30">
        <v>63.09</v>
      </c>
      <c r="L738" s="30">
        <v>178.54</v>
      </c>
      <c r="M738" s="30">
        <v>4.8600000000000003</v>
      </c>
      <c r="N738" s="30">
        <v>10.55</v>
      </c>
      <c r="O738" s="30">
        <v>123.71</v>
      </c>
      <c r="P738" s="30">
        <v>15.16</v>
      </c>
      <c r="Q738" s="30">
        <v>0.78</v>
      </c>
      <c r="R738" s="30">
        <v>0.63</v>
      </c>
      <c r="S738" s="30">
        <v>15.29</v>
      </c>
      <c r="T738" s="30">
        <v>12.25</v>
      </c>
      <c r="U738" s="30">
        <v>83.28</v>
      </c>
    </row>
    <row r="739" spans="1:21" x14ac:dyDescent="0.25">
      <c r="A739" s="16" t="s">
        <v>1677</v>
      </c>
      <c r="B739" s="16" t="s">
        <v>221</v>
      </c>
      <c r="C739" s="16" t="s">
        <v>221</v>
      </c>
      <c r="D739" s="16" t="s">
        <v>8547</v>
      </c>
      <c r="E739" s="74" t="s">
        <v>1592</v>
      </c>
      <c r="F739" s="16">
        <v>62</v>
      </c>
      <c r="G739" s="16">
        <v>14</v>
      </c>
      <c r="H739" s="29">
        <v>1837.24</v>
      </c>
      <c r="I739" s="29">
        <v>414.73</v>
      </c>
      <c r="J739" s="29">
        <v>16.579999999999998</v>
      </c>
      <c r="K739" s="29">
        <v>56.21</v>
      </c>
      <c r="L739" s="29">
        <v>180.5</v>
      </c>
      <c r="M739" s="29">
        <v>4.41</v>
      </c>
      <c r="N739" s="29">
        <v>12.34</v>
      </c>
      <c r="O739" s="29">
        <v>111.43</v>
      </c>
      <c r="P739" s="29">
        <v>15.32</v>
      </c>
      <c r="Q739" s="29">
        <v>0.8</v>
      </c>
      <c r="R739" s="29">
        <v>0.64</v>
      </c>
      <c r="S739" s="29">
        <v>13.72</v>
      </c>
      <c r="T739" s="29">
        <v>10.96</v>
      </c>
      <c r="U739" s="29">
        <v>82.76</v>
      </c>
    </row>
    <row r="740" spans="1:21" x14ac:dyDescent="0.25">
      <c r="A740" s="17" t="s">
        <v>1677</v>
      </c>
      <c r="B740" s="17" t="s">
        <v>221</v>
      </c>
      <c r="C740" s="17" t="s">
        <v>221</v>
      </c>
      <c r="D740" s="17" t="s">
        <v>5240</v>
      </c>
      <c r="E740" s="73" t="s">
        <v>1592</v>
      </c>
      <c r="F740" s="17">
        <v>40</v>
      </c>
      <c r="G740" s="17">
        <v>9</v>
      </c>
      <c r="H740" s="30">
        <v>1232.2</v>
      </c>
      <c r="I740" s="30">
        <v>276.42</v>
      </c>
      <c r="J740" s="30">
        <v>17.239999999999998</v>
      </c>
      <c r="K740" s="30">
        <v>61.53</v>
      </c>
      <c r="L740" s="30">
        <v>166.78</v>
      </c>
      <c r="M740" s="30">
        <v>4.8499999999999996</v>
      </c>
      <c r="N740" s="30">
        <v>12.07</v>
      </c>
      <c r="O740" s="30">
        <v>122.45</v>
      </c>
      <c r="P740" s="30">
        <v>14.22</v>
      </c>
      <c r="Q740" s="30">
        <v>0.66</v>
      </c>
      <c r="R740" s="30">
        <v>0.54</v>
      </c>
      <c r="S740" s="30">
        <v>14.98</v>
      </c>
      <c r="T740" s="30">
        <v>12.2</v>
      </c>
      <c r="U740" s="30">
        <v>86.89</v>
      </c>
    </row>
    <row r="741" spans="1:21" x14ac:dyDescent="0.25">
      <c r="A741" s="16" t="s">
        <v>1677</v>
      </c>
      <c r="B741" s="16" t="s">
        <v>221</v>
      </c>
      <c r="C741" s="16" t="s">
        <v>221</v>
      </c>
      <c r="D741" s="16" t="s">
        <v>8549</v>
      </c>
      <c r="E741" s="74" t="s">
        <v>1592</v>
      </c>
      <c r="F741" s="16">
        <v>26</v>
      </c>
      <c r="G741" s="16">
        <v>8</v>
      </c>
      <c r="H741" s="29">
        <v>796.92</v>
      </c>
      <c r="I741" s="29">
        <v>239.79</v>
      </c>
      <c r="J741" s="29">
        <v>19.66</v>
      </c>
      <c r="K741" s="29">
        <v>67.19</v>
      </c>
      <c r="L741" s="29">
        <v>184.22</v>
      </c>
      <c r="M741" s="29">
        <v>5.01</v>
      </c>
      <c r="N741" s="29">
        <v>13.87</v>
      </c>
      <c r="O741" s="29">
        <v>129.88</v>
      </c>
      <c r="P741" s="29">
        <v>15.61</v>
      </c>
      <c r="Q741" s="29">
        <v>0.82</v>
      </c>
      <c r="R741" s="29">
        <v>0.65</v>
      </c>
      <c r="S741" s="29">
        <v>16.2</v>
      </c>
      <c r="T741" s="29">
        <v>12.87</v>
      </c>
      <c r="U741" s="29">
        <v>82.39</v>
      </c>
    </row>
    <row r="742" spans="1:21" x14ac:dyDescent="0.25">
      <c r="A742" s="17" t="s">
        <v>1677</v>
      </c>
      <c r="B742" s="17" t="s">
        <v>221</v>
      </c>
      <c r="C742" s="17" t="s">
        <v>221</v>
      </c>
      <c r="D742" s="17" t="s">
        <v>8553</v>
      </c>
      <c r="E742" s="73" t="s">
        <v>1592</v>
      </c>
      <c r="F742" s="17">
        <v>48</v>
      </c>
      <c r="G742" s="17">
        <v>10</v>
      </c>
      <c r="H742" s="30">
        <v>1443.1</v>
      </c>
      <c r="I742" s="30">
        <v>286.42</v>
      </c>
      <c r="J742" s="30">
        <v>17.91</v>
      </c>
      <c r="K742" s="30">
        <v>61.72</v>
      </c>
      <c r="L742" s="30">
        <v>174.3</v>
      </c>
      <c r="M742" s="30">
        <v>4.9400000000000004</v>
      </c>
      <c r="N742" s="30">
        <v>27.06</v>
      </c>
      <c r="O742" s="30">
        <v>122</v>
      </c>
      <c r="P742" s="30">
        <v>14.82</v>
      </c>
      <c r="Q742" s="30">
        <v>0.77</v>
      </c>
      <c r="R742" s="30">
        <v>0.62</v>
      </c>
      <c r="S742" s="30">
        <v>14.99</v>
      </c>
      <c r="T742" s="30">
        <v>12.08</v>
      </c>
      <c r="U742" s="30">
        <v>83.67</v>
      </c>
    </row>
    <row r="743" spans="1:21" x14ac:dyDescent="0.25">
      <c r="A743" s="16" t="s">
        <v>1677</v>
      </c>
      <c r="B743" s="16" t="s">
        <v>221</v>
      </c>
      <c r="C743" s="16" t="s">
        <v>221</v>
      </c>
      <c r="D743" s="16" t="s">
        <v>6245</v>
      </c>
      <c r="E743" s="74" t="s">
        <v>8557</v>
      </c>
      <c r="F743" s="16">
        <v>54</v>
      </c>
      <c r="G743" s="16">
        <v>14</v>
      </c>
      <c r="H743" s="29">
        <v>1635.8</v>
      </c>
      <c r="I743" s="29">
        <v>414.82</v>
      </c>
      <c r="J743" s="29">
        <v>17.27</v>
      </c>
      <c r="K743" s="29">
        <v>56.87</v>
      </c>
      <c r="L743" s="29">
        <v>170.15</v>
      </c>
      <c r="M743" s="29">
        <v>4.5599999999999996</v>
      </c>
      <c r="N743" s="29">
        <v>7.66</v>
      </c>
      <c r="O743" s="29">
        <v>114.7</v>
      </c>
      <c r="P743" s="29">
        <v>14.49</v>
      </c>
      <c r="Q743" s="29">
        <v>0.89</v>
      </c>
      <c r="R743" s="29">
        <v>0.72</v>
      </c>
      <c r="S743" s="29">
        <v>13.84</v>
      </c>
      <c r="T743" s="29">
        <v>11.22</v>
      </c>
      <c r="U743" s="29">
        <v>80.16</v>
      </c>
    </row>
    <row r="744" spans="1:21" x14ac:dyDescent="0.25">
      <c r="A744" s="17" t="s">
        <v>1677</v>
      </c>
      <c r="B744" s="17" t="s">
        <v>221</v>
      </c>
      <c r="C744" s="17" t="s">
        <v>221</v>
      </c>
      <c r="D744" s="17" t="s">
        <v>2625</v>
      </c>
      <c r="E744" s="73" t="s">
        <v>8557</v>
      </c>
      <c r="F744" s="17">
        <v>39</v>
      </c>
      <c r="G744" s="17">
        <v>8</v>
      </c>
      <c r="H744" s="30">
        <v>1055.2</v>
      </c>
      <c r="I744" s="30">
        <v>223.55</v>
      </c>
      <c r="J744" s="30">
        <v>16.82</v>
      </c>
      <c r="K744" s="30">
        <v>58</v>
      </c>
      <c r="L744" s="30">
        <v>161.91</v>
      </c>
      <c r="M744" s="30">
        <v>4.8099999999999996</v>
      </c>
      <c r="N744" s="30">
        <v>0</v>
      </c>
      <c r="O744" s="30">
        <v>117.42</v>
      </c>
      <c r="P744" s="30">
        <v>13.83</v>
      </c>
      <c r="Q744" s="30">
        <v>0.76</v>
      </c>
      <c r="R744" s="30">
        <v>0.62</v>
      </c>
      <c r="S744" s="30">
        <v>14.14</v>
      </c>
      <c r="T744" s="30">
        <v>11.6</v>
      </c>
      <c r="U744" s="30">
        <v>84.1</v>
      </c>
    </row>
    <row r="745" spans="1:21" x14ac:dyDescent="0.25">
      <c r="A745" s="16" t="s">
        <v>1677</v>
      </c>
      <c r="B745" s="16" t="s">
        <v>221</v>
      </c>
      <c r="C745" s="16" t="s">
        <v>221</v>
      </c>
      <c r="D745" s="16" t="s">
        <v>6521</v>
      </c>
      <c r="E745" s="74" t="s">
        <v>8557</v>
      </c>
      <c r="F745" s="16">
        <v>32</v>
      </c>
      <c r="G745" s="16">
        <v>9</v>
      </c>
      <c r="H745" s="29">
        <v>942.54</v>
      </c>
      <c r="I745" s="29">
        <v>260.64999999999998</v>
      </c>
      <c r="J745" s="29">
        <v>19.899999999999999</v>
      </c>
      <c r="K745" s="29">
        <v>70.42</v>
      </c>
      <c r="L745" s="29">
        <v>174.19</v>
      </c>
      <c r="M745" s="29">
        <v>4.67</v>
      </c>
      <c r="N745" s="29">
        <v>0</v>
      </c>
      <c r="O745" s="29">
        <v>136.94999999999999</v>
      </c>
      <c r="P745" s="29">
        <v>14.81</v>
      </c>
      <c r="Q745" s="29">
        <v>0.72</v>
      </c>
      <c r="R745" s="29">
        <v>0.57999999999999996</v>
      </c>
      <c r="S745" s="29">
        <v>16.96</v>
      </c>
      <c r="T745" s="29">
        <v>13.67</v>
      </c>
      <c r="U745" s="29">
        <v>85.22</v>
      </c>
    </row>
    <row r="746" spans="1:21" x14ac:dyDescent="0.25">
      <c r="A746" s="17" t="s">
        <v>1677</v>
      </c>
      <c r="B746" s="17" t="s">
        <v>221</v>
      </c>
      <c r="C746" s="17" t="s">
        <v>221</v>
      </c>
      <c r="D746" s="17" t="s">
        <v>3412</v>
      </c>
      <c r="E746" s="73" t="s">
        <v>8557</v>
      </c>
      <c r="F746" s="17">
        <v>8</v>
      </c>
      <c r="G746" s="17">
        <v>4</v>
      </c>
      <c r="H746" s="30">
        <v>234</v>
      </c>
      <c r="I746" s="30">
        <v>120.44</v>
      </c>
      <c r="J746" s="30">
        <v>19.05</v>
      </c>
      <c r="K746" s="30">
        <v>72.2</v>
      </c>
      <c r="L746" s="30">
        <v>160.58000000000001</v>
      </c>
      <c r="M746" s="30">
        <v>4.9400000000000004</v>
      </c>
      <c r="N746" s="30">
        <v>5.63</v>
      </c>
      <c r="O746" s="30">
        <v>141.85</v>
      </c>
      <c r="P746" s="30">
        <v>13.72</v>
      </c>
      <c r="Q746" s="30">
        <v>0.5</v>
      </c>
      <c r="R746" s="30">
        <v>0.41</v>
      </c>
      <c r="S746" s="30">
        <v>17.45</v>
      </c>
      <c r="T746" s="30">
        <v>14.34</v>
      </c>
      <c r="U746" s="30">
        <v>91.6</v>
      </c>
    </row>
    <row r="747" spans="1:21" x14ac:dyDescent="0.25">
      <c r="A747" s="16" t="s">
        <v>1677</v>
      </c>
      <c r="B747" s="16" t="s">
        <v>221</v>
      </c>
      <c r="C747" s="16" t="s">
        <v>221</v>
      </c>
      <c r="D747" s="16" t="s">
        <v>8547</v>
      </c>
      <c r="E747" s="74" t="s">
        <v>8557</v>
      </c>
      <c r="F747" s="16">
        <v>98</v>
      </c>
      <c r="G747" s="16">
        <v>22</v>
      </c>
      <c r="H747" s="29">
        <v>2935.61</v>
      </c>
      <c r="I747" s="29">
        <v>649.03</v>
      </c>
      <c r="J747" s="29">
        <v>16.53</v>
      </c>
      <c r="K747" s="29">
        <v>57.93</v>
      </c>
      <c r="L747" s="29">
        <v>167.01</v>
      </c>
      <c r="M747" s="29">
        <v>4.13</v>
      </c>
      <c r="N747" s="29">
        <v>7.17</v>
      </c>
      <c r="O747" s="29">
        <v>116.19</v>
      </c>
      <c r="P747" s="29">
        <v>14.24</v>
      </c>
      <c r="Q747" s="29">
        <v>0.71</v>
      </c>
      <c r="R747" s="29">
        <v>0.56999999999999995</v>
      </c>
      <c r="S747" s="29">
        <v>14.14</v>
      </c>
      <c r="T747" s="29">
        <v>11.52</v>
      </c>
      <c r="U747" s="29">
        <v>85.57</v>
      </c>
    </row>
    <row r="748" spans="1:21" x14ac:dyDescent="0.25">
      <c r="A748" s="17" t="s">
        <v>1677</v>
      </c>
      <c r="B748" s="17" t="s">
        <v>221</v>
      </c>
      <c r="C748" s="17" t="s">
        <v>221</v>
      </c>
      <c r="D748" s="17" t="s">
        <v>5240</v>
      </c>
      <c r="E748" s="73" t="s">
        <v>8557</v>
      </c>
      <c r="F748" s="17">
        <v>20</v>
      </c>
      <c r="G748" s="17">
        <v>5</v>
      </c>
      <c r="H748" s="30">
        <v>629.58000000000004</v>
      </c>
      <c r="I748" s="30">
        <v>166.73</v>
      </c>
      <c r="J748" s="30">
        <v>16.95</v>
      </c>
      <c r="K748" s="30">
        <v>58.89</v>
      </c>
      <c r="L748" s="30">
        <v>156.21</v>
      </c>
      <c r="M748" s="30">
        <v>4.96</v>
      </c>
      <c r="N748" s="30">
        <v>0</v>
      </c>
      <c r="O748" s="30">
        <v>119.88</v>
      </c>
      <c r="P748" s="30">
        <v>13.37</v>
      </c>
      <c r="Q748" s="30">
        <v>0.74</v>
      </c>
      <c r="R748" s="30">
        <v>0.61</v>
      </c>
      <c r="S748" s="30">
        <v>14.35</v>
      </c>
      <c r="T748" s="30">
        <v>11.87</v>
      </c>
      <c r="U748" s="30">
        <v>84.69</v>
      </c>
    </row>
    <row r="749" spans="1:21" x14ac:dyDescent="0.25">
      <c r="A749" s="16" t="s">
        <v>1677</v>
      </c>
      <c r="B749" s="16" t="s">
        <v>221</v>
      </c>
      <c r="C749" s="16" t="s">
        <v>221</v>
      </c>
      <c r="D749" s="16" t="s">
        <v>5387</v>
      </c>
      <c r="E749" s="74" t="s">
        <v>8557</v>
      </c>
      <c r="F749" s="16">
        <v>1</v>
      </c>
      <c r="G749" s="16">
        <v>1</v>
      </c>
      <c r="H749" s="29">
        <v>32.61</v>
      </c>
      <c r="I749" s="29">
        <v>32.61</v>
      </c>
      <c r="J749" s="29">
        <v>16.78</v>
      </c>
      <c r="K749" s="29">
        <v>52.92</v>
      </c>
      <c r="L749" s="29">
        <v>163.13999999999999</v>
      </c>
      <c r="M749" s="29">
        <v>4.2</v>
      </c>
      <c r="N749" s="29">
        <v>0</v>
      </c>
      <c r="O749" s="29">
        <v>109.3</v>
      </c>
      <c r="P749" s="29">
        <v>13.93</v>
      </c>
      <c r="Q749" s="29">
        <v>1</v>
      </c>
      <c r="R749" s="29">
        <v>0.82</v>
      </c>
      <c r="S749" s="29">
        <v>12.91</v>
      </c>
      <c r="T749" s="29">
        <v>10.57</v>
      </c>
      <c r="U749" s="29">
        <v>76.930000000000007</v>
      </c>
    </row>
    <row r="750" spans="1:21" x14ac:dyDescent="0.25">
      <c r="A750" s="17" t="s">
        <v>1677</v>
      </c>
      <c r="B750" s="17" t="s">
        <v>221</v>
      </c>
      <c r="C750" s="17" t="s">
        <v>221</v>
      </c>
      <c r="D750" s="17" t="s">
        <v>8549</v>
      </c>
      <c r="E750" s="73" t="s">
        <v>8557</v>
      </c>
      <c r="F750" s="17">
        <v>54</v>
      </c>
      <c r="G750" s="17">
        <v>15</v>
      </c>
      <c r="H750" s="30">
        <v>1707.88</v>
      </c>
      <c r="I750" s="30">
        <v>473.65</v>
      </c>
      <c r="J750" s="30">
        <v>19.57</v>
      </c>
      <c r="K750" s="30">
        <v>70.260000000000005</v>
      </c>
      <c r="L750" s="30">
        <v>160.75</v>
      </c>
      <c r="M750" s="30">
        <v>4.93</v>
      </c>
      <c r="N750" s="30">
        <v>0</v>
      </c>
      <c r="O750" s="30">
        <v>139.11000000000001</v>
      </c>
      <c r="P750" s="30">
        <v>13.74</v>
      </c>
      <c r="Q750" s="30">
        <v>0.67</v>
      </c>
      <c r="R750" s="30">
        <v>0.55000000000000004</v>
      </c>
      <c r="S750" s="30">
        <v>16.940000000000001</v>
      </c>
      <c r="T750" s="30">
        <v>13.92</v>
      </c>
      <c r="U750" s="30">
        <v>86.58</v>
      </c>
    </row>
    <row r="751" spans="1:21" x14ac:dyDescent="0.25">
      <c r="A751" s="16" t="s">
        <v>1677</v>
      </c>
      <c r="B751" s="16" t="s">
        <v>221</v>
      </c>
      <c r="C751" s="16" t="s">
        <v>221</v>
      </c>
      <c r="D751" s="16" t="s">
        <v>8553</v>
      </c>
      <c r="E751" s="74" t="s">
        <v>8557</v>
      </c>
      <c r="F751" s="16">
        <v>64</v>
      </c>
      <c r="G751" s="16">
        <v>14</v>
      </c>
      <c r="H751" s="29">
        <v>1968.4</v>
      </c>
      <c r="I751" s="29">
        <v>425.27</v>
      </c>
      <c r="J751" s="29">
        <v>17.850000000000001</v>
      </c>
      <c r="K751" s="29">
        <v>62.03</v>
      </c>
      <c r="L751" s="29">
        <v>166.72</v>
      </c>
      <c r="M751" s="29">
        <v>4.88</v>
      </c>
      <c r="N751" s="29">
        <v>6.5</v>
      </c>
      <c r="O751" s="29">
        <v>123.76</v>
      </c>
      <c r="P751" s="29">
        <v>14.21</v>
      </c>
      <c r="Q751" s="29">
        <v>0.75</v>
      </c>
      <c r="R751" s="29">
        <v>0.61</v>
      </c>
      <c r="S751" s="29">
        <v>15.06</v>
      </c>
      <c r="T751" s="29">
        <v>12.27</v>
      </c>
      <c r="U751" s="29">
        <v>84.4</v>
      </c>
    </row>
    <row r="752" spans="1:21" x14ac:dyDescent="0.25">
      <c r="A752" s="17" t="s">
        <v>1677</v>
      </c>
      <c r="B752" s="17" t="s">
        <v>221</v>
      </c>
      <c r="C752" s="17" t="s">
        <v>221</v>
      </c>
      <c r="D752" s="17" t="s">
        <v>5834</v>
      </c>
      <c r="E752" s="73" t="s">
        <v>8557</v>
      </c>
      <c r="F752" s="17">
        <v>38</v>
      </c>
      <c r="G752" s="17">
        <v>9</v>
      </c>
      <c r="H752" s="30">
        <v>1170.4000000000001</v>
      </c>
      <c r="I752" s="30">
        <v>278.62</v>
      </c>
      <c r="J752" s="30">
        <v>17.38</v>
      </c>
      <c r="K752" s="30">
        <v>60.25</v>
      </c>
      <c r="L752" s="30">
        <v>158.1</v>
      </c>
      <c r="M752" s="30">
        <v>4.79</v>
      </c>
      <c r="N752" s="30">
        <v>0</v>
      </c>
      <c r="O752" s="30">
        <v>122.07</v>
      </c>
      <c r="P752" s="30">
        <v>13.52</v>
      </c>
      <c r="Q752" s="30">
        <v>0.75</v>
      </c>
      <c r="R752" s="30">
        <v>0.62</v>
      </c>
      <c r="S752" s="30">
        <v>14.66</v>
      </c>
      <c r="T752" s="30">
        <v>12.09</v>
      </c>
      <c r="U752" s="30">
        <v>84.35</v>
      </c>
    </row>
    <row r="753" spans="1:21" x14ac:dyDescent="0.25">
      <c r="A753" s="16" t="s">
        <v>1677</v>
      </c>
      <c r="B753" s="16" t="s">
        <v>221</v>
      </c>
      <c r="C753" s="16" t="s">
        <v>221</v>
      </c>
      <c r="D753" s="16" t="s">
        <v>6084</v>
      </c>
      <c r="E753" s="74" t="s">
        <v>8558</v>
      </c>
      <c r="F753" s="16">
        <v>48</v>
      </c>
      <c r="G753" s="16">
        <v>11</v>
      </c>
      <c r="H753" s="29">
        <v>1556.76</v>
      </c>
      <c r="I753" s="29">
        <v>361.51</v>
      </c>
      <c r="J753" s="29">
        <v>17.47</v>
      </c>
      <c r="K753" s="29">
        <v>60.57</v>
      </c>
      <c r="L753" s="29">
        <v>173.88</v>
      </c>
      <c r="M753" s="29">
        <v>4.79</v>
      </c>
      <c r="N753" s="29">
        <v>0</v>
      </c>
      <c r="O753" s="29">
        <v>119.94</v>
      </c>
      <c r="P753" s="29">
        <v>14.79</v>
      </c>
      <c r="Q753" s="29">
        <v>0.75</v>
      </c>
      <c r="R753" s="29">
        <v>0.6</v>
      </c>
      <c r="S753" s="29">
        <v>14.73</v>
      </c>
      <c r="T753" s="29">
        <v>11.88</v>
      </c>
      <c r="U753" s="29">
        <v>84.33</v>
      </c>
    </row>
    <row r="754" spans="1:21" x14ac:dyDescent="0.25">
      <c r="A754" s="17" t="s">
        <v>1677</v>
      </c>
      <c r="B754" s="17" t="s">
        <v>221</v>
      </c>
      <c r="C754" s="17" t="s">
        <v>221</v>
      </c>
      <c r="D754" s="17" t="s">
        <v>6245</v>
      </c>
      <c r="E754" s="73" t="s">
        <v>8558</v>
      </c>
      <c r="F754" s="17">
        <v>62</v>
      </c>
      <c r="G754" s="17">
        <v>16</v>
      </c>
      <c r="H754" s="30">
        <v>1778.1</v>
      </c>
      <c r="I754" s="30">
        <v>464.95</v>
      </c>
      <c r="J754" s="30">
        <v>16.14</v>
      </c>
      <c r="K754" s="30">
        <v>54.95</v>
      </c>
      <c r="L754" s="30">
        <v>170.85</v>
      </c>
      <c r="M754" s="30">
        <v>4.62</v>
      </c>
      <c r="N754" s="30">
        <v>0</v>
      </c>
      <c r="O754" s="30">
        <v>110.64</v>
      </c>
      <c r="P754" s="30">
        <v>14.54</v>
      </c>
      <c r="Q754" s="30">
        <v>0.79</v>
      </c>
      <c r="R754" s="30">
        <v>0.64</v>
      </c>
      <c r="S754" s="30">
        <v>13.44</v>
      </c>
      <c r="T754" s="30">
        <v>10.88</v>
      </c>
      <c r="U754" s="30">
        <v>83.26</v>
      </c>
    </row>
    <row r="755" spans="1:21" x14ac:dyDescent="0.25">
      <c r="A755" s="16" t="s">
        <v>1677</v>
      </c>
      <c r="B755" s="16" t="s">
        <v>221</v>
      </c>
      <c r="C755" s="16" t="s">
        <v>221</v>
      </c>
      <c r="D755" s="16" t="s">
        <v>2625</v>
      </c>
      <c r="E755" s="74" t="s">
        <v>8558</v>
      </c>
      <c r="F755" s="16">
        <v>36</v>
      </c>
      <c r="G755" s="16">
        <v>13</v>
      </c>
      <c r="H755" s="29">
        <v>915.02</v>
      </c>
      <c r="I755" s="29">
        <v>343.59</v>
      </c>
      <c r="J755" s="29">
        <v>16.46</v>
      </c>
      <c r="K755" s="29">
        <v>53.86</v>
      </c>
      <c r="L755" s="29">
        <v>172.22</v>
      </c>
      <c r="M755" s="29">
        <v>4.6900000000000004</v>
      </c>
      <c r="N755" s="29">
        <v>12.33</v>
      </c>
      <c r="O755" s="29">
        <v>109.06</v>
      </c>
      <c r="P755" s="29">
        <v>14.65</v>
      </c>
      <c r="Q755" s="29">
        <v>0.9</v>
      </c>
      <c r="R755" s="29">
        <v>0.73</v>
      </c>
      <c r="S755" s="29">
        <v>13.15</v>
      </c>
      <c r="T755" s="29">
        <v>10.63</v>
      </c>
      <c r="U755" s="29">
        <v>79.92</v>
      </c>
    </row>
    <row r="756" spans="1:21" x14ac:dyDescent="0.25">
      <c r="A756" s="17" t="s">
        <v>1677</v>
      </c>
      <c r="B756" s="17" t="s">
        <v>221</v>
      </c>
      <c r="C756" s="17" t="s">
        <v>221</v>
      </c>
      <c r="D756" s="17" t="s">
        <v>2860</v>
      </c>
      <c r="E756" s="73" t="s">
        <v>8558</v>
      </c>
      <c r="F756" s="17">
        <v>14</v>
      </c>
      <c r="G756" s="17">
        <v>4</v>
      </c>
      <c r="H756" s="30">
        <v>346.12</v>
      </c>
      <c r="I756" s="30">
        <v>92.68</v>
      </c>
      <c r="J756" s="30">
        <v>15.99</v>
      </c>
      <c r="K756" s="30">
        <v>52.69</v>
      </c>
      <c r="L756" s="30">
        <v>168.31</v>
      </c>
      <c r="M756" s="30">
        <v>4.82</v>
      </c>
      <c r="N756" s="30">
        <v>0</v>
      </c>
      <c r="O756" s="30">
        <v>107.44</v>
      </c>
      <c r="P756" s="30">
        <v>14.34</v>
      </c>
      <c r="Q756" s="30">
        <v>0.88</v>
      </c>
      <c r="R756" s="30">
        <v>0.71</v>
      </c>
      <c r="S756" s="30">
        <v>12.89</v>
      </c>
      <c r="T756" s="30">
        <v>10.48</v>
      </c>
      <c r="U756" s="30">
        <v>80.63</v>
      </c>
    </row>
    <row r="757" spans="1:21" x14ac:dyDescent="0.25">
      <c r="A757" s="16" t="s">
        <v>1677</v>
      </c>
      <c r="B757" s="16" t="s">
        <v>221</v>
      </c>
      <c r="C757" s="16" t="s">
        <v>221</v>
      </c>
      <c r="D757" s="16" t="s">
        <v>6521</v>
      </c>
      <c r="E757" s="74" t="s">
        <v>8558</v>
      </c>
      <c r="F757" s="16">
        <v>40</v>
      </c>
      <c r="G757" s="16">
        <v>13</v>
      </c>
      <c r="H757" s="29">
        <v>1169.5</v>
      </c>
      <c r="I757" s="29">
        <v>380.22</v>
      </c>
      <c r="J757" s="29">
        <v>17.84</v>
      </c>
      <c r="K757" s="29">
        <v>61.11</v>
      </c>
      <c r="L757" s="29">
        <v>173.02</v>
      </c>
      <c r="M757" s="29">
        <v>4.6100000000000003</v>
      </c>
      <c r="N757" s="29">
        <v>9.91</v>
      </c>
      <c r="O757" s="29">
        <v>121.23</v>
      </c>
      <c r="P757" s="29">
        <v>14.72</v>
      </c>
      <c r="Q757" s="29">
        <v>0.79</v>
      </c>
      <c r="R757" s="29">
        <v>0.64</v>
      </c>
      <c r="S757" s="29">
        <v>14.84</v>
      </c>
      <c r="T757" s="29">
        <v>11.98</v>
      </c>
      <c r="U757" s="29">
        <v>83.19</v>
      </c>
    </row>
    <row r="758" spans="1:21" x14ac:dyDescent="0.25">
      <c r="A758" s="17" t="s">
        <v>1677</v>
      </c>
      <c r="B758" s="17" t="s">
        <v>221</v>
      </c>
      <c r="C758" s="17" t="s">
        <v>221</v>
      </c>
      <c r="D758" s="17" t="s">
        <v>8547</v>
      </c>
      <c r="E758" s="73" t="s">
        <v>8558</v>
      </c>
      <c r="F758" s="17">
        <v>108</v>
      </c>
      <c r="G758" s="17">
        <v>27</v>
      </c>
      <c r="H758" s="30">
        <v>3176.58</v>
      </c>
      <c r="I758" s="30">
        <v>771.36</v>
      </c>
      <c r="J758" s="30">
        <v>16.28</v>
      </c>
      <c r="K758" s="30">
        <v>54.93</v>
      </c>
      <c r="L758" s="30">
        <v>182.45</v>
      </c>
      <c r="M758" s="30">
        <v>4.3</v>
      </c>
      <c r="N758" s="30">
        <v>9.4</v>
      </c>
      <c r="O758" s="30">
        <v>108.92</v>
      </c>
      <c r="P758" s="30">
        <v>15.47</v>
      </c>
      <c r="Q758" s="30">
        <v>0.81</v>
      </c>
      <c r="R758" s="30">
        <v>0.65</v>
      </c>
      <c r="S758" s="30">
        <v>13.43</v>
      </c>
      <c r="T758" s="30">
        <v>10.69</v>
      </c>
      <c r="U758" s="30">
        <v>82.47</v>
      </c>
    </row>
    <row r="759" spans="1:21" x14ac:dyDescent="0.25">
      <c r="A759" s="16" t="s">
        <v>1677</v>
      </c>
      <c r="B759" s="16" t="s">
        <v>221</v>
      </c>
      <c r="C759" s="16" t="s">
        <v>221</v>
      </c>
      <c r="D759" s="16" t="s">
        <v>5240</v>
      </c>
      <c r="E759" s="74" t="s">
        <v>8558</v>
      </c>
      <c r="F759" s="16">
        <v>5</v>
      </c>
      <c r="G759" s="16">
        <v>5</v>
      </c>
      <c r="H759" s="29">
        <v>160.46</v>
      </c>
      <c r="I759" s="29">
        <v>160.46</v>
      </c>
      <c r="J759" s="29">
        <v>16.22</v>
      </c>
      <c r="K759" s="29">
        <v>51.45</v>
      </c>
      <c r="L759" s="29">
        <v>175.69</v>
      </c>
      <c r="M759" s="29">
        <v>5.12</v>
      </c>
      <c r="N759" s="29">
        <v>0</v>
      </c>
      <c r="O759" s="29">
        <v>104.66</v>
      </c>
      <c r="P759" s="29">
        <v>14.93</v>
      </c>
      <c r="Q759" s="29">
        <v>0.98</v>
      </c>
      <c r="R759" s="29">
        <v>0.79</v>
      </c>
      <c r="S759" s="29">
        <v>12.58</v>
      </c>
      <c r="T759" s="29">
        <v>10.119999999999999</v>
      </c>
      <c r="U759" s="29">
        <v>77.55</v>
      </c>
    </row>
    <row r="760" spans="1:21" x14ac:dyDescent="0.25">
      <c r="A760" s="17" t="s">
        <v>1677</v>
      </c>
      <c r="B760" s="17" t="s">
        <v>221</v>
      </c>
      <c r="C760" s="17" t="s">
        <v>221</v>
      </c>
      <c r="D760" s="17" t="s">
        <v>8549</v>
      </c>
      <c r="E760" s="73" t="s">
        <v>8558</v>
      </c>
      <c r="F760" s="17">
        <v>8</v>
      </c>
      <c r="G760" s="17">
        <v>2</v>
      </c>
      <c r="H760" s="30">
        <v>233</v>
      </c>
      <c r="I760" s="30">
        <v>62.5</v>
      </c>
      <c r="J760" s="30">
        <v>20.13</v>
      </c>
      <c r="K760" s="30">
        <v>71.33</v>
      </c>
      <c r="L760" s="30">
        <v>183.11</v>
      </c>
      <c r="M760" s="30">
        <v>5.01</v>
      </c>
      <c r="N760" s="30">
        <v>13.66</v>
      </c>
      <c r="O760" s="30">
        <v>136.76</v>
      </c>
      <c r="P760" s="30">
        <v>15.52</v>
      </c>
      <c r="Q760" s="30">
        <v>0.72</v>
      </c>
      <c r="R760" s="30">
        <v>0.56999999999999995</v>
      </c>
      <c r="S760" s="30">
        <v>17.16</v>
      </c>
      <c r="T760" s="30">
        <v>13.66</v>
      </c>
      <c r="U760" s="30">
        <v>85.26</v>
      </c>
    </row>
    <row r="761" spans="1:21" x14ac:dyDescent="0.25">
      <c r="A761" s="16" t="s">
        <v>1677</v>
      </c>
      <c r="B761" s="16" t="s">
        <v>221</v>
      </c>
      <c r="C761" s="16" t="s">
        <v>221</v>
      </c>
      <c r="D761" s="16" t="s">
        <v>8559</v>
      </c>
      <c r="E761" s="74" t="s">
        <v>8558</v>
      </c>
      <c r="F761" s="16">
        <v>62</v>
      </c>
      <c r="G761" s="16">
        <v>14</v>
      </c>
      <c r="H761" s="29">
        <v>1899.1</v>
      </c>
      <c r="I761" s="29">
        <v>421.18</v>
      </c>
      <c r="J761" s="29">
        <v>15.9</v>
      </c>
      <c r="K761" s="29">
        <v>53.62</v>
      </c>
      <c r="L761" s="29">
        <v>172.52</v>
      </c>
      <c r="M761" s="29">
        <v>4.4400000000000004</v>
      </c>
      <c r="N761" s="29">
        <v>0</v>
      </c>
      <c r="O761" s="29">
        <v>108.12</v>
      </c>
      <c r="P761" s="29">
        <v>14.68</v>
      </c>
      <c r="Q761" s="29">
        <v>0.81</v>
      </c>
      <c r="R761" s="29">
        <v>0.65</v>
      </c>
      <c r="S761" s="29">
        <v>13.13</v>
      </c>
      <c r="T761" s="29">
        <v>10.6</v>
      </c>
      <c r="U761" s="29">
        <v>82.55</v>
      </c>
    </row>
    <row r="762" spans="1:21" x14ac:dyDescent="0.25">
      <c r="A762" s="17" t="s">
        <v>1677</v>
      </c>
      <c r="B762" s="17" t="s">
        <v>221</v>
      </c>
      <c r="C762" s="17" t="s">
        <v>221</v>
      </c>
      <c r="D762" s="17" t="s">
        <v>8553</v>
      </c>
      <c r="E762" s="73" t="s">
        <v>8558</v>
      </c>
      <c r="F762" s="17">
        <v>14</v>
      </c>
      <c r="G762" s="17">
        <v>5</v>
      </c>
      <c r="H762" s="30">
        <v>373.8</v>
      </c>
      <c r="I762" s="30">
        <v>129.61000000000001</v>
      </c>
      <c r="J762" s="30">
        <v>17.09</v>
      </c>
      <c r="K762" s="30">
        <v>56.49</v>
      </c>
      <c r="L762" s="30">
        <v>179.11</v>
      </c>
      <c r="M762" s="30">
        <v>4.76</v>
      </c>
      <c r="N762" s="30">
        <v>21</v>
      </c>
      <c r="O762" s="30">
        <v>112.52</v>
      </c>
      <c r="P762" s="30">
        <v>15.2</v>
      </c>
      <c r="Q762" s="30">
        <v>0.88</v>
      </c>
      <c r="R762" s="30">
        <v>0.7</v>
      </c>
      <c r="S762" s="30">
        <v>13.76</v>
      </c>
      <c r="T762" s="30">
        <v>11.01</v>
      </c>
      <c r="U762" s="30">
        <v>80.52</v>
      </c>
    </row>
    <row r="763" spans="1:21" x14ac:dyDescent="0.25">
      <c r="A763" s="16" t="s">
        <v>1677</v>
      </c>
      <c r="B763" s="16" t="s">
        <v>221</v>
      </c>
      <c r="C763" s="16" t="s">
        <v>221</v>
      </c>
      <c r="D763" s="16" t="s">
        <v>5834</v>
      </c>
      <c r="E763" s="74" t="s">
        <v>8558</v>
      </c>
      <c r="F763" s="16">
        <v>33</v>
      </c>
      <c r="G763" s="16">
        <v>11</v>
      </c>
      <c r="H763" s="29">
        <v>1031.08</v>
      </c>
      <c r="I763" s="29">
        <v>355.28</v>
      </c>
      <c r="J763" s="29">
        <v>16.739999999999998</v>
      </c>
      <c r="K763" s="29">
        <v>58.6</v>
      </c>
      <c r="L763" s="29">
        <v>162.75</v>
      </c>
      <c r="M763" s="29">
        <v>4.99</v>
      </c>
      <c r="N763" s="29">
        <v>0</v>
      </c>
      <c r="O763" s="29">
        <v>118.13</v>
      </c>
      <c r="P763" s="29">
        <v>13.9</v>
      </c>
      <c r="Q763" s="29">
        <v>0.71</v>
      </c>
      <c r="R763" s="29">
        <v>0.57999999999999996</v>
      </c>
      <c r="S763" s="29">
        <v>14.3</v>
      </c>
      <c r="T763" s="29">
        <v>11.71</v>
      </c>
      <c r="U763" s="29">
        <v>85.4</v>
      </c>
    </row>
    <row r="764" spans="1:21" x14ac:dyDescent="0.25">
      <c r="A764" s="17" t="s">
        <v>1677</v>
      </c>
      <c r="B764" s="17" t="s">
        <v>221</v>
      </c>
      <c r="C764" s="17" t="s">
        <v>221</v>
      </c>
      <c r="D764" s="17" t="s">
        <v>6084</v>
      </c>
      <c r="E764" s="73" t="s">
        <v>8560</v>
      </c>
      <c r="F764" s="17">
        <v>52</v>
      </c>
      <c r="G764" s="17">
        <v>10</v>
      </c>
      <c r="H764" s="30">
        <v>1578.42</v>
      </c>
      <c r="I764" s="30">
        <v>297.29000000000002</v>
      </c>
      <c r="J764" s="30">
        <v>17.989999999999998</v>
      </c>
      <c r="K764" s="30">
        <v>62.68</v>
      </c>
      <c r="L764" s="30">
        <v>157.63999999999999</v>
      </c>
      <c r="M764" s="30">
        <v>4.6900000000000004</v>
      </c>
      <c r="N764" s="30">
        <v>0</v>
      </c>
      <c r="O764" s="30">
        <v>126.5</v>
      </c>
      <c r="P764" s="30">
        <v>13.49</v>
      </c>
      <c r="Q764" s="30">
        <v>0.74</v>
      </c>
      <c r="R764" s="30">
        <v>0.61</v>
      </c>
      <c r="S764" s="30">
        <v>15.21</v>
      </c>
      <c r="T764" s="30">
        <v>12.55</v>
      </c>
      <c r="U764" s="30">
        <v>84.57</v>
      </c>
    </row>
    <row r="765" spans="1:21" x14ac:dyDescent="0.25">
      <c r="A765" s="16" t="s">
        <v>1677</v>
      </c>
      <c r="B765" s="16" t="s">
        <v>221</v>
      </c>
      <c r="C765" s="16" t="s">
        <v>221</v>
      </c>
      <c r="D765" s="16" t="s">
        <v>6245</v>
      </c>
      <c r="E765" s="74" t="s">
        <v>8560</v>
      </c>
      <c r="F765" s="16">
        <v>4</v>
      </c>
      <c r="G765" s="16">
        <v>0</v>
      </c>
      <c r="H765" s="29">
        <v>116.82</v>
      </c>
      <c r="I765" s="29">
        <v>0</v>
      </c>
      <c r="J765" s="29">
        <v>0</v>
      </c>
      <c r="K765" s="29">
        <v>0</v>
      </c>
      <c r="L765" s="29">
        <v>0</v>
      </c>
      <c r="M765" s="29">
        <v>0</v>
      </c>
      <c r="N765" s="29">
        <v>0</v>
      </c>
      <c r="O765" s="29">
        <v>0</v>
      </c>
      <c r="P765" s="29">
        <v>0</v>
      </c>
      <c r="Q765" s="29">
        <v>0</v>
      </c>
      <c r="R765" s="29">
        <v>0</v>
      </c>
      <c r="S765" s="29">
        <v>0</v>
      </c>
      <c r="T765" s="29">
        <v>0</v>
      </c>
      <c r="U765" s="29">
        <v>0</v>
      </c>
    </row>
    <row r="766" spans="1:21" x14ac:dyDescent="0.25">
      <c r="A766" s="17" t="s">
        <v>1677</v>
      </c>
      <c r="B766" s="17" t="s">
        <v>221</v>
      </c>
      <c r="C766" s="17" t="s">
        <v>221</v>
      </c>
      <c r="D766" s="17" t="s">
        <v>2625</v>
      </c>
      <c r="E766" s="73" t="s">
        <v>8560</v>
      </c>
      <c r="F766" s="17">
        <v>4</v>
      </c>
      <c r="G766" s="17">
        <v>0</v>
      </c>
      <c r="H766" s="30">
        <v>99.44</v>
      </c>
      <c r="I766" s="30">
        <v>0</v>
      </c>
      <c r="J766" s="30">
        <v>0</v>
      </c>
      <c r="K766" s="30">
        <v>0</v>
      </c>
      <c r="L766" s="30">
        <v>0</v>
      </c>
      <c r="M766" s="30">
        <v>0</v>
      </c>
      <c r="N766" s="30">
        <v>0</v>
      </c>
      <c r="O766" s="30">
        <v>0</v>
      </c>
      <c r="P766" s="30">
        <v>0</v>
      </c>
      <c r="Q766" s="30">
        <v>0</v>
      </c>
      <c r="R766" s="30">
        <v>0</v>
      </c>
      <c r="S766" s="30">
        <v>0</v>
      </c>
      <c r="T766" s="30">
        <v>0</v>
      </c>
      <c r="U766" s="30">
        <v>0</v>
      </c>
    </row>
    <row r="767" spans="1:21" x14ac:dyDescent="0.25">
      <c r="A767" s="16" t="s">
        <v>1677</v>
      </c>
      <c r="B767" s="16" t="s">
        <v>221</v>
      </c>
      <c r="C767" s="16" t="s">
        <v>221</v>
      </c>
      <c r="D767" s="16" t="s">
        <v>1609</v>
      </c>
      <c r="E767" s="74" t="s">
        <v>8560</v>
      </c>
      <c r="F767" s="16">
        <v>36</v>
      </c>
      <c r="G767" s="16">
        <v>8</v>
      </c>
      <c r="H767" s="29">
        <v>1011.48</v>
      </c>
      <c r="I767" s="29">
        <v>226.36</v>
      </c>
      <c r="J767" s="29">
        <v>15.69</v>
      </c>
      <c r="K767" s="29">
        <v>52.05</v>
      </c>
      <c r="L767" s="29">
        <v>172.68</v>
      </c>
      <c r="M767" s="29">
        <v>3.89</v>
      </c>
      <c r="N767" s="29">
        <v>0</v>
      </c>
      <c r="O767" s="29">
        <v>105.51</v>
      </c>
      <c r="P767" s="29">
        <v>14.69</v>
      </c>
      <c r="Q767" s="29">
        <v>0.85</v>
      </c>
      <c r="R767" s="29">
        <v>0.69</v>
      </c>
      <c r="S767" s="29">
        <v>12.75</v>
      </c>
      <c r="T767" s="29">
        <v>10.3</v>
      </c>
      <c r="U767" s="29">
        <v>81.27</v>
      </c>
    </row>
    <row r="768" spans="1:21" x14ac:dyDescent="0.25">
      <c r="A768" s="17" t="s">
        <v>1677</v>
      </c>
      <c r="B768" s="17" t="s">
        <v>221</v>
      </c>
      <c r="C768" s="17" t="s">
        <v>221</v>
      </c>
      <c r="D768" s="17" t="s">
        <v>2912</v>
      </c>
      <c r="E768" s="73" t="s">
        <v>8560</v>
      </c>
      <c r="F768" s="17">
        <v>2</v>
      </c>
      <c r="G768" s="17">
        <v>2</v>
      </c>
      <c r="H768" s="30">
        <v>62.83</v>
      </c>
      <c r="I768" s="30">
        <v>62.83</v>
      </c>
      <c r="J768" s="30">
        <v>19.21</v>
      </c>
      <c r="K768" s="30">
        <v>66.89</v>
      </c>
      <c r="L768" s="30">
        <v>166.69</v>
      </c>
      <c r="M768" s="30">
        <v>4.49</v>
      </c>
      <c r="N768" s="30">
        <v>0</v>
      </c>
      <c r="O768" s="30">
        <v>132.4</v>
      </c>
      <c r="P768" s="30">
        <v>14.21</v>
      </c>
      <c r="Q768" s="30">
        <v>0.76</v>
      </c>
      <c r="R768" s="30">
        <v>0.62</v>
      </c>
      <c r="S768" s="30">
        <v>16.16</v>
      </c>
      <c r="T768" s="30">
        <v>13.16</v>
      </c>
      <c r="U768" s="30">
        <v>84.1</v>
      </c>
    </row>
    <row r="769" spans="1:21" x14ac:dyDescent="0.25">
      <c r="A769" s="16" t="s">
        <v>1677</v>
      </c>
      <c r="B769" s="16" t="s">
        <v>221</v>
      </c>
      <c r="C769" s="16" t="s">
        <v>221</v>
      </c>
      <c r="D769" s="16" t="s">
        <v>2939</v>
      </c>
      <c r="E769" s="74" t="s">
        <v>8560</v>
      </c>
      <c r="F769" s="16">
        <v>22</v>
      </c>
      <c r="G769" s="16">
        <v>7</v>
      </c>
      <c r="H769" s="29">
        <v>638.21</v>
      </c>
      <c r="I769" s="29">
        <v>208.91</v>
      </c>
      <c r="J769" s="29">
        <v>18.940000000000001</v>
      </c>
      <c r="K769" s="29">
        <v>65.42</v>
      </c>
      <c r="L769" s="29">
        <v>178.63</v>
      </c>
      <c r="M769" s="29">
        <v>4.51</v>
      </c>
      <c r="N769" s="29">
        <v>0</v>
      </c>
      <c r="O769" s="29">
        <v>127.71</v>
      </c>
      <c r="P769" s="29">
        <v>15.17</v>
      </c>
      <c r="Q769" s="29">
        <v>0.78</v>
      </c>
      <c r="R769" s="29">
        <v>0.62</v>
      </c>
      <c r="S769" s="29">
        <v>15.82</v>
      </c>
      <c r="T769" s="29">
        <v>12.67</v>
      </c>
      <c r="U769" s="29">
        <v>83.51</v>
      </c>
    </row>
    <row r="770" spans="1:21" x14ac:dyDescent="0.25">
      <c r="A770" s="17" t="s">
        <v>1677</v>
      </c>
      <c r="B770" s="17" t="s">
        <v>221</v>
      </c>
      <c r="C770" s="17" t="s">
        <v>221</v>
      </c>
      <c r="D770" s="17" t="s">
        <v>6521</v>
      </c>
      <c r="E770" s="73" t="s">
        <v>8560</v>
      </c>
      <c r="F770" s="17">
        <v>24</v>
      </c>
      <c r="G770" s="17">
        <v>8</v>
      </c>
      <c r="H770" s="30">
        <v>722.32</v>
      </c>
      <c r="I770" s="30">
        <v>242.42</v>
      </c>
      <c r="J770" s="30">
        <v>17.2</v>
      </c>
      <c r="K770" s="30">
        <v>57.5</v>
      </c>
      <c r="L770" s="30">
        <v>166.5</v>
      </c>
      <c r="M770" s="30">
        <v>4.12</v>
      </c>
      <c r="N770" s="30">
        <v>0</v>
      </c>
      <c r="O770" s="30">
        <v>116.22</v>
      </c>
      <c r="P770" s="30">
        <v>14.2</v>
      </c>
      <c r="Q770" s="30">
        <v>0.85</v>
      </c>
      <c r="R770" s="30">
        <v>0.69</v>
      </c>
      <c r="S770" s="30">
        <v>14</v>
      </c>
      <c r="T770" s="30">
        <v>11.41</v>
      </c>
      <c r="U770" s="30">
        <v>81.400000000000006</v>
      </c>
    </row>
    <row r="771" spans="1:21" x14ac:dyDescent="0.25">
      <c r="A771" s="16" t="s">
        <v>1677</v>
      </c>
      <c r="B771" s="16" t="s">
        <v>221</v>
      </c>
      <c r="C771" s="16" t="s">
        <v>221</v>
      </c>
      <c r="D771" s="16" t="s">
        <v>8547</v>
      </c>
      <c r="E771" s="74" t="s">
        <v>8560</v>
      </c>
      <c r="F771" s="16">
        <v>80</v>
      </c>
      <c r="G771" s="16">
        <v>20</v>
      </c>
      <c r="H771" s="29">
        <v>2421.8200000000002</v>
      </c>
      <c r="I771" s="29">
        <v>596.33000000000004</v>
      </c>
      <c r="J771" s="29">
        <v>16.77</v>
      </c>
      <c r="K771" s="29">
        <v>56.15</v>
      </c>
      <c r="L771" s="29">
        <v>178.19</v>
      </c>
      <c r="M771" s="29">
        <v>4.01</v>
      </c>
      <c r="N771" s="29">
        <v>27.68</v>
      </c>
      <c r="O771" s="29">
        <v>111.88</v>
      </c>
      <c r="P771" s="29">
        <v>15.13</v>
      </c>
      <c r="Q771" s="29">
        <v>0.84</v>
      </c>
      <c r="R771" s="29">
        <v>0.67</v>
      </c>
      <c r="S771" s="29">
        <v>13.7</v>
      </c>
      <c r="T771" s="29">
        <v>10.98</v>
      </c>
      <c r="U771" s="29">
        <v>81.67</v>
      </c>
    </row>
    <row r="772" spans="1:21" x14ac:dyDescent="0.25">
      <c r="A772" s="17" t="s">
        <v>1677</v>
      </c>
      <c r="B772" s="17" t="s">
        <v>221</v>
      </c>
      <c r="C772" s="17" t="s">
        <v>221</v>
      </c>
      <c r="D772" s="17" t="s">
        <v>8559</v>
      </c>
      <c r="E772" s="73" t="s">
        <v>8560</v>
      </c>
      <c r="F772" s="17">
        <v>62</v>
      </c>
      <c r="G772" s="17">
        <v>9</v>
      </c>
      <c r="H772" s="30">
        <v>1897.24</v>
      </c>
      <c r="I772" s="30">
        <v>272.60000000000002</v>
      </c>
      <c r="J772" s="30">
        <v>16.04</v>
      </c>
      <c r="K772" s="30">
        <v>52.84</v>
      </c>
      <c r="L772" s="30">
        <v>163.57</v>
      </c>
      <c r="M772" s="30">
        <v>4.4000000000000004</v>
      </c>
      <c r="N772" s="30">
        <v>10.66</v>
      </c>
      <c r="O772" s="30">
        <v>108.44</v>
      </c>
      <c r="P772" s="30">
        <v>13.96</v>
      </c>
      <c r="Q772" s="30">
        <v>0.88</v>
      </c>
      <c r="R772" s="30">
        <v>0.72</v>
      </c>
      <c r="S772" s="30">
        <v>12.93</v>
      </c>
      <c r="T772" s="30">
        <v>10.58</v>
      </c>
      <c r="U772" s="30">
        <v>80.59</v>
      </c>
    </row>
    <row r="773" spans="1:21" x14ac:dyDescent="0.25">
      <c r="A773" s="16" t="s">
        <v>1677</v>
      </c>
      <c r="B773" s="16" t="s">
        <v>221</v>
      </c>
      <c r="C773" s="16" t="s">
        <v>221</v>
      </c>
      <c r="D773" s="16" t="s">
        <v>5834</v>
      </c>
      <c r="E773" s="74" t="s">
        <v>8560</v>
      </c>
      <c r="F773" s="16">
        <v>50</v>
      </c>
      <c r="G773" s="16">
        <v>10</v>
      </c>
      <c r="H773" s="29">
        <v>1533.44</v>
      </c>
      <c r="I773" s="29">
        <v>306.87</v>
      </c>
      <c r="J773" s="29">
        <v>16.940000000000001</v>
      </c>
      <c r="K773" s="29">
        <v>58.15</v>
      </c>
      <c r="L773" s="29">
        <v>163.33000000000001</v>
      </c>
      <c r="M773" s="29">
        <v>4.54</v>
      </c>
      <c r="N773" s="29">
        <v>0</v>
      </c>
      <c r="O773" s="29">
        <v>117.52</v>
      </c>
      <c r="P773" s="29">
        <v>13.94</v>
      </c>
      <c r="Q773" s="29">
        <v>0.77</v>
      </c>
      <c r="R773" s="29">
        <v>0.63</v>
      </c>
      <c r="S773" s="29">
        <v>14.17</v>
      </c>
      <c r="T773" s="29">
        <v>11.6</v>
      </c>
      <c r="U773" s="29">
        <v>83.68</v>
      </c>
    </row>
    <row r="774" spans="1:21" x14ac:dyDescent="0.25">
      <c r="A774" s="17" t="s">
        <v>1677</v>
      </c>
      <c r="B774" s="17" t="s">
        <v>221</v>
      </c>
      <c r="C774" s="17" t="s">
        <v>221</v>
      </c>
      <c r="D774" s="17" t="s">
        <v>6084</v>
      </c>
      <c r="E774" s="73" t="s">
        <v>8561</v>
      </c>
      <c r="F774" s="17">
        <v>76</v>
      </c>
      <c r="G774" s="17">
        <v>20</v>
      </c>
      <c r="H774" s="30">
        <v>2206.86</v>
      </c>
      <c r="I774" s="30">
        <v>562.94000000000005</v>
      </c>
      <c r="J774" s="30">
        <v>17.57</v>
      </c>
      <c r="K774" s="30">
        <v>61.33</v>
      </c>
      <c r="L774" s="30">
        <v>169.69</v>
      </c>
      <c r="M774" s="30">
        <v>4.71</v>
      </c>
      <c r="N774" s="30">
        <v>10.06</v>
      </c>
      <c r="O774" s="30">
        <v>121.92</v>
      </c>
      <c r="P774" s="30">
        <v>14.45</v>
      </c>
      <c r="Q774" s="30">
        <v>0.73</v>
      </c>
      <c r="R774" s="30">
        <v>0.59</v>
      </c>
      <c r="S774" s="30">
        <v>14.91</v>
      </c>
      <c r="T774" s="30">
        <v>12.1</v>
      </c>
      <c r="U774" s="30">
        <v>84.87</v>
      </c>
    </row>
    <row r="775" spans="1:21" x14ac:dyDescent="0.25">
      <c r="A775" s="16" t="s">
        <v>1677</v>
      </c>
      <c r="B775" s="16" t="s">
        <v>221</v>
      </c>
      <c r="C775" s="16" t="s">
        <v>221</v>
      </c>
      <c r="D775" s="16" t="s">
        <v>1609</v>
      </c>
      <c r="E775" s="74" t="s">
        <v>8561</v>
      </c>
      <c r="F775" s="16">
        <v>64</v>
      </c>
      <c r="G775" s="16">
        <v>17</v>
      </c>
      <c r="H775" s="29">
        <v>1644.36</v>
      </c>
      <c r="I775" s="29">
        <v>429.48</v>
      </c>
      <c r="J775" s="29">
        <v>17.53</v>
      </c>
      <c r="K775" s="29">
        <v>58.88</v>
      </c>
      <c r="L775" s="29">
        <v>184.42</v>
      </c>
      <c r="M775" s="29">
        <v>4.07</v>
      </c>
      <c r="N775" s="29">
        <v>7.06</v>
      </c>
      <c r="O775" s="29">
        <v>115.64</v>
      </c>
      <c r="P775" s="29">
        <v>15.63</v>
      </c>
      <c r="Q775" s="29">
        <v>0.84</v>
      </c>
      <c r="R775" s="29">
        <v>0.67</v>
      </c>
      <c r="S775" s="29">
        <v>14.32</v>
      </c>
      <c r="T775" s="29">
        <v>11.37</v>
      </c>
      <c r="U775" s="29">
        <v>81.680000000000007</v>
      </c>
    </row>
    <row r="776" spans="1:21" x14ac:dyDescent="0.25">
      <c r="A776" s="17" t="s">
        <v>1677</v>
      </c>
      <c r="B776" s="17" t="s">
        <v>221</v>
      </c>
      <c r="C776" s="17" t="s">
        <v>221</v>
      </c>
      <c r="D776" s="17" t="s">
        <v>6396</v>
      </c>
      <c r="E776" s="73" t="s">
        <v>8561</v>
      </c>
      <c r="F776" s="17">
        <v>25</v>
      </c>
      <c r="G776" s="17">
        <v>11</v>
      </c>
      <c r="H776" s="30">
        <v>830.41</v>
      </c>
      <c r="I776" s="30">
        <v>367.61</v>
      </c>
      <c r="J776" s="30">
        <v>17.28</v>
      </c>
      <c r="K776" s="30">
        <v>60.16</v>
      </c>
      <c r="L776" s="30">
        <v>156.35</v>
      </c>
      <c r="M776" s="30">
        <v>4.8499999999999996</v>
      </c>
      <c r="N776" s="30">
        <v>0</v>
      </c>
      <c r="O776" s="30">
        <v>122.15</v>
      </c>
      <c r="P776" s="30">
        <v>13.38</v>
      </c>
      <c r="Q776" s="30">
        <v>0.73</v>
      </c>
      <c r="R776" s="30">
        <v>0.61</v>
      </c>
      <c r="S776" s="30">
        <v>14.64</v>
      </c>
      <c r="T776" s="30">
        <v>12.11</v>
      </c>
      <c r="U776" s="30">
        <v>84.75</v>
      </c>
    </row>
    <row r="777" spans="1:21" x14ac:dyDescent="0.25">
      <c r="A777" s="16" t="s">
        <v>1677</v>
      </c>
      <c r="B777" s="16" t="s">
        <v>221</v>
      </c>
      <c r="C777" s="16" t="s">
        <v>221</v>
      </c>
      <c r="D777" s="16" t="s">
        <v>2939</v>
      </c>
      <c r="E777" s="74" t="s">
        <v>8561</v>
      </c>
      <c r="F777" s="16">
        <v>30</v>
      </c>
      <c r="G777" s="16">
        <v>14</v>
      </c>
      <c r="H777" s="29">
        <v>837</v>
      </c>
      <c r="I777" s="29">
        <v>382.28</v>
      </c>
      <c r="J777" s="29">
        <v>18.350000000000001</v>
      </c>
      <c r="K777" s="29">
        <v>62.98</v>
      </c>
      <c r="L777" s="29">
        <v>184.68</v>
      </c>
      <c r="M777" s="29">
        <v>4.46</v>
      </c>
      <c r="N777" s="29">
        <v>0</v>
      </c>
      <c r="O777" s="29">
        <v>122.46</v>
      </c>
      <c r="P777" s="29">
        <v>15.65</v>
      </c>
      <c r="Q777" s="29">
        <v>0.79</v>
      </c>
      <c r="R777" s="29">
        <v>0.63</v>
      </c>
      <c r="S777" s="29">
        <v>15.26</v>
      </c>
      <c r="T777" s="29">
        <v>12.12</v>
      </c>
      <c r="U777" s="29">
        <v>83.18</v>
      </c>
    </row>
    <row r="778" spans="1:21" x14ac:dyDescent="0.25">
      <c r="A778" s="17" t="s">
        <v>1677</v>
      </c>
      <c r="B778" s="17" t="s">
        <v>221</v>
      </c>
      <c r="C778" s="17" t="s">
        <v>221</v>
      </c>
      <c r="D778" s="17" t="s">
        <v>6521</v>
      </c>
      <c r="E778" s="73" t="s">
        <v>8561</v>
      </c>
      <c r="F778" s="17">
        <v>2</v>
      </c>
      <c r="G778" s="17">
        <v>0</v>
      </c>
      <c r="H778" s="30">
        <v>59.8</v>
      </c>
      <c r="I778" s="30">
        <v>0</v>
      </c>
      <c r="J778" s="30">
        <v>0</v>
      </c>
      <c r="K778" s="30">
        <v>0</v>
      </c>
      <c r="L778" s="30">
        <v>0</v>
      </c>
      <c r="M778" s="30">
        <v>0</v>
      </c>
      <c r="N778" s="30">
        <v>0</v>
      </c>
      <c r="O778" s="30">
        <v>0</v>
      </c>
      <c r="P778" s="30">
        <v>0</v>
      </c>
      <c r="Q778" s="30">
        <v>0</v>
      </c>
      <c r="R778" s="30">
        <v>0</v>
      </c>
      <c r="S778" s="30">
        <v>0</v>
      </c>
      <c r="T778" s="30">
        <v>0</v>
      </c>
      <c r="U778" s="30">
        <v>0</v>
      </c>
    </row>
    <row r="779" spans="1:21" x14ac:dyDescent="0.25">
      <c r="A779" s="16" t="s">
        <v>1677</v>
      </c>
      <c r="B779" s="16" t="s">
        <v>221</v>
      </c>
      <c r="C779" s="16" t="s">
        <v>221</v>
      </c>
      <c r="D779" s="16" t="s">
        <v>8547</v>
      </c>
      <c r="E779" s="74" t="s">
        <v>8561</v>
      </c>
      <c r="F779" s="16">
        <v>98</v>
      </c>
      <c r="G779" s="16">
        <v>23</v>
      </c>
      <c r="H779" s="29">
        <v>2872.14</v>
      </c>
      <c r="I779" s="29">
        <v>684.08</v>
      </c>
      <c r="J779" s="29">
        <v>16.03</v>
      </c>
      <c r="K779" s="29">
        <v>53.6</v>
      </c>
      <c r="L779" s="29">
        <v>176.2</v>
      </c>
      <c r="M779" s="29">
        <v>4.12</v>
      </c>
      <c r="N779" s="29">
        <v>10.93</v>
      </c>
      <c r="O779" s="29">
        <v>107.65</v>
      </c>
      <c r="P779" s="29">
        <v>14.97</v>
      </c>
      <c r="Q779" s="29">
        <v>0.84</v>
      </c>
      <c r="R779" s="29">
        <v>0.67</v>
      </c>
      <c r="S779" s="29">
        <v>13.11</v>
      </c>
      <c r="T779" s="29">
        <v>10.54</v>
      </c>
      <c r="U779" s="29">
        <v>81.81</v>
      </c>
    </row>
    <row r="780" spans="1:21" x14ac:dyDescent="0.25">
      <c r="A780" s="17" t="s">
        <v>1677</v>
      </c>
      <c r="B780" s="17" t="s">
        <v>221</v>
      </c>
      <c r="C780" s="17" t="s">
        <v>221</v>
      </c>
      <c r="D780" s="17" t="s">
        <v>7439</v>
      </c>
      <c r="E780" s="73" t="s">
        <v>8561</v>
      </c>
      <c r="F780" s="17">
        <v>3</v>
      </c>
      <c r="G780" s="17">
        <v>2</v>
      </c>
      <c r="H780" s="30">
        <v>88.07</v>
      </c>
      <c r="I780" s="30">
        <v>57.26</v>
      </c>
      <c r="J780" s="30">
        <v>17.32</v>
      </c>
      <c r="K780" s="30">
        <v>51.36</v>
      </c>
      <c r="L780" s="30">
        <v>167.36</v>
      </c>
      <c r="M780" s="30">
        <v>4</v>
      </c>
      <c r="N780" s="30">
        <v>11.76</v>
      </c>
      <c r="O780" s="30">
        <v>106.67</v>
      </c>
      <c r="P780" s="30">
        <v>14.26</v>
      </c>
      <c r="Q780" s="30">
        <v>1.17</v>
      </c>
      <c r="R780" s="30">
        <v>0.95</v>
      </c>
      <c r="S780" s="30">
        <v>12.5</v>
      </c>
      <c r="T780" s="30">
        <v>10.17</v>
      </c>
      <c r="U780" s="30">
        <v>72.17</v>
      </c>
    </row>
    <row r="781" spans="1:21" x14ac:dyDescent="0.25">
      <c r="A781" s="16" t="s">
        <v>1677</v>
      </c>
      <c r="B781" s="16" t="s">
        <v>221</v>
      </c>
      <c r="C781" s="16" t="s">
        <v>221</v>
      </c>
      <c r="D781" s="16" t="s">
        <v>8559</v>
      </c>
      <c r="E781" s="74" t="s">
        <v>8561</v>
      </c>
      <c r="F781" s="16">
        <v>76</v>
      </c>
      <c r="G781" s="16">
        <v>20</v>
      </c>
      <c r="H781" s="29">
        <v>2339.56</v>
      </c>
      <c r="I781" s="29">
        <v>605.45000000000005</v>
      </c>
      <c r="J781" s="29">
        <v>16.260000000000002</v>
      </c>
      <c r="K781" s="29">
        <v>55.51</v>
      </c>
      <c r="L781" s="29">
        <v>171.09</v>
      </c>
      <c r="M781" s="29">
        <v>4.47</v>
      </c>
      <c r="N781" s="29">
        <v>6.92</v>
      </c>
      <c r="O781" s="29">
        <v>111.57</v>
      </c>
      <c r="P781" s="29">
        <v>14.56</v>
      </c>
      <c r="Q781" s="29">
        <v>0.78</v>
      </c>
      <c r="R781" s="29">
        <v>0.63</v>
      </c>
      <c r="S781" s="29">
        <v>13.57</v>
      </c>
      <c r="T781" s="29">
        <v>10.98</v>
      </c>
      <c r="U781" s="29">
        <v>83.45</v>
      </c>
    </row>
    <row r="782" spans="1:21" x14ac:dyDescent="0.25">
      <c r="A782" s="17" t="s">
        <v>1677</v>
      </c>
      <c r="B782" s="17" t="s">
        <v>221</v>
      </c>
      <c r="C782" s="17" t="s">
        <v>221</v>
      </c>
      <c r="D782" s="17" t="s">
        <v>5834</v>
      </c>
      <c r="E782" s="73" t="s">
        <v>8561</v>
      </c>
      <c r="F782" s="17">
        <v>58</v>
      </c>
      <c r="G782" s="17">
        <v>17</v>
      </c>
      <c r="H782" s="30">
        <v>1700.16</v>
      </c>
      <c r="I782" s="30">
        <v>489.93</v>
      </c>
      <c r="J782" s="30">
        <v>17.57</v>
      </c>
      <c r="K782" s="30">
        <v>61.34</v>
      </c>
      <c r="L782" s="30">
        <v>175.38</v>
      </c>
      <c r="M782" s="30">
        <v>4.6100000000000003</v>
      </c>
      <c r="N782" s="30">
        <v>0</v>
      </c>
      <c r="O782" s="30">
        <v>120.95</v>
      </c>
      <c r="P782" s="30">
        <v>14.91</v>
      </c>
      <c r="Q782" s="30">
        <v>0.73</v>
      </c>
      <c r="R782" s="30">
        <v>0.59</v>
      </c>
      <c r="S782" s="30">
        <v>14.91</v>
      </c>
      <c r="T782" s="30">
        <v>12</v>
      </c>
      <c r="U782" s="30">
        <v>84.88</v>
      </c>
    </row>
    <row r="783" spans="1:21" x14ac:dyDescent="0.25">
      <c r="A783" s="16" t="s">
        <v>1677</v>
      </c>
      <c r="B783" s="16" t="s">
        <v>221</v>
      </c>
      <c r="C783" s="16" t="s">
        <v>221</v>
      </c>
      <c r="D783" s="16" t="s">
        <v>6084</v>
      </c>
      <c r="E783" s="74" t="s">
        <v>8562</v>
      </c>
      <c r="F783" s="16">
        <v>58</v>
      </c>
      <c r="G783" s="16">
        <v>17</v>
      </c>
      <c r="H783" s="29">
        <v>1786.2</v>
      </c>
      <c r="I783" s="29">
        <v>494.43</v>
      </c>
      <c r="J783" s="29">
        <v>17.579999999999998</v>
      </c>
      <c r="K783" s="29">
        <v>59.1</v>
      </c>
      <c r="L783" s="29">
        <v>176.51</v>
      </c>
      <c r="M783" s="29">
        <v>4.5599999999999996</v>
      </c>
      <c r="N783" s="29">
        <v>6.63</v>
      </c>
      <c r="O783" s="29">
        <v>117.33</v>
      </c>
      <c r="P783" s="29">
        <v>15</v>
      </c>
      <c r="Q783" s="29">
        <v>0.84</v>
      </c>
      <c r="R783" s="29">
        <v>0.67</v>
      </c>
      <c r="S783" s="29">
        <v>14.37</v>
      </c>
      <c r="T783" s="29">
        <v>11.54</v>
      </c>
      <c r="U783" s="29">
        <v>81.73</v>
      </c>
    </row>
    <row r="784" spans="1:21" x14ac:dyDescent="0.25">
      <c r="A784" s="17" t="s">
        <v>1677</v>
      </c>
      <c r="B784" s="17" t="s">
        <v>221</v>
      </c>
      <c r="C784" s="17" t="s">
        <v>221</v>
      </c>
      <c r="D784" s="17" t="s">
        <v>2912</v>
      </c>
      <c r="E784" s="73" t="s">
        <v>8562</v>
      </c>
      <c r="F784" s="17">
        <v>1</v>
      </c>
      <c r="G784" s="17">
        <v>1</v>
      </c>
      <c r="H784" s="30">
        <v>28.42</v>
      </c>
      <c r="I784" s="30">
        <v>28.42</v>
      </c>
      <c r="J784" s="30">
        <v>18.71</v>
      </c>
      <c r="K784" s="30">
        <v>61.64</v>
      </c>
      <c r="L784" s="30">
        <v>199.44</v>
      </c>
      <c r="M784" s="30">
        <v>4.03</v>
      </c>
      <c r="N784" s="30">
        <v>0</v>
      </c>
      <c r="O784" s="30">
        <v>118.12</v>
      </c>
      <c r="P784" s="30">
        <v>16.829999999999998</v>
      </c>
      <c r="Q784" s="30">
        <v>0.91</v>
      </c>
      <c r="R784" s="30">
        <v>0.7</v>
      </c>
      <c r="S784" s="30">
        <v>14.92</v>
      </c>
      <c r="T784" s="30">
        <v>11.59</v>
      </c>
      <c r="U784" s="30">
        <v>79.73</v>
      </c>
    </row>
    <row r="785" spans="1:21" x14ac:dyDescent="0.25">
      <c r="A785" s="16" t="s">
        <v>1677</v>
      </c>
      <c r="B785" s="16" t="s">
        <v>221</v>
      </c>
      <c r="C785" s="16" t="s">
        <v>221</v>
      </c>
      <c r="D785" s="16" t="s">
        <v>6396</v>
      </c>
      <c r="E785" s="74" t="s">
        <v>8562</v>
      </c>
      <c r="F785" s="16">
        <v>40</v>
      </c>
      <c r="G785" s="16">
        <v>12</v>
      </c>
      <c r="H785" s="29">
        <v>1285.52</v>
      </c>
      <c r="I785" s="29">
        <v>368.88</v>
      </c>
      <c r="J785" s="29">
        <v>18.37</v>
      </c>
      <c r="K785" s="29">
        <v>61.04</v>
      </c>
      <c r="L785" s="29">
        <v>167.83</v>
      </c>
      <c r="M785" s="29">
        <v>4.74</v>
      </c>
      <c r="N785" s="29">
        <v>9</v>
      </c>
      <c r="O785" s="29">
        <v>122.42</v>
      </c>
      <c r="P785" s="29">
        <v>14.3</v>
      </c>
      <c r="Q785" s="29">
        <v>0.88</v>
      </c>
      <c r="R785" s="29">
        <v>0.71</v>
      </c>
      <c r="S785" s="29">
        <v>14.79</v>
      </c>
      <c r="T785" s="29">
        <v>12.03</v>
      </c>
      <c r="U785" s="29">
        <v>80.53</v>
      </c>
    </row>
    <row r="786" spans="1:21" x14ac:dyDescent="0.25">
      <c r="A786" s="17" t="s">
        <v>1677</v>
      </c>
      <c r="B786" s="17" t="s">
        <v>221</v>
      </c>
      <c r="C786" s="17" t="s">
        <v>221</v>
      </c>
      <c r="D786" s="17" t="s">
        <v>2939</v>
      </c>
      <c r="E786" s="73" t="s">
        <v>8562</v>
      </c>
      <c r="F786" s="17">
        <v>21</v>
      </c>
      <c r="G786" s="17">
        <v>4</v>
      </c>
      <c r="H786" s="30">
        <v>584.91999999999996</v>
      </c>
      <c r="I786" s="30">
        <v>106.88</v>
      </c>
      <c r="J786" s="30">
        <v>18.149999999999999</v>
      </c>
      <c r="K786" s="30">
        <v>61.17</v>
      </c>
      <c r="L786" s="30">
        <v>163.79</v>
      </c>
      <c r="M786" s="30">
        <v>4.24</v>
      </c>
      <c r="N786" s="30">
        <v>0</v>
      </c>
      <c r="O786" s="30">
        <v>123.16</v>
      </c>
      <c r="P786" s="30">
        <v>13.98</v>
      </c>
      <c r="Q786" s="30">
        <v>0.84</v>
      </c>
      <c r="R786" s="30">
        <v>0.68</v>
      </c>
      <c r="S786" s="30">
        <v>14.84</v>
      </c>
      <c r="T786" s="30">
        <v>12.14</v>
      </c>
      <c r="U786" s="30">
        <v>81.75</v>
      </c>
    </row>
    <row r="787" spans="1:21" x14ac:dyDescent="0.25">
      <c r="A787" s="16" t="s">
        <v>1677</v>
      </c>
      <c r="B787" s="16" t="s">
        <v>221</v>
      </c>
      <c r="C787" s="16" t="s">
        <v>221</v>
      </c>
      <c r="D787" s="16" t="s">
        <v>8547</v>
      </c>
      <c r="E787" s="74" t="s">
        <v>8562</v>
      </c>
      <c r="F787" s="16">
        <v>100</v>
      </c>
      <c r="G787" s="16">
        <v>19</v>
      </c>
      <c r="H787" s="29">
        <v>3030.04</v>
      </c>
      <c r="I787" s="29">
        <v>557.54999999999995</v>
      </c>
      <c r="J787" s="29">
        <v>17.2</v>
      </c>
      <c r="K787" s="29">
        <v>58.47</v>
      </c>
      <c r="L787" s="29">
        <v>177</v>
      </c>
      <c r="M787" s="29">
        <v>4.13</v>
      </c>
      <c r="N787" s="29">
        <v>0</v>
      </c>
      <c r="O787" s="29">
        <v>115.97</v>
      </c>
      <c r="P787" s="29">
        <v>15.04</v>
      </c>
      <c r="Q787" s="29">
        <v>0.8</v>
      </c>
      <c r="R787" s="29">
        <v>0.64</v>
      </c>
      <c r="S787" s="29">
        <v>14.24</v>
      </c>
      <c r="T787" s="29">
        <v>11.43</v>
      </c>
      <c r="U787" s="29">
        <v>82.78</v>
      </c>
    </row>
    <row r="788" spans="1:21" x14ac:dyDescent="0.25">
      <c r="A788" s="17" t="s">
        <v>1677</v>
      </c>
      <c r="B788" s="17" t="s">
        <v>221</v>
      </c>
      <c r="C788" s="17" t="s">
        <v>221</v>
      </c>
      <c r="D788" s="17" t="s">
        <v>4416</v>
      </c>
      <c r="E788" s="73" t="s">
        <v>8562</v>
      </c>
      <c r="F788" s="17">
        <v>74</v>
      </c>
      <c r="G788" s="17">
        <v>11</v>
      </c>
      <c r="H788" s="30">
        <v>2040.58</v>
      </c>
      <c r="I788" s="30">
        <v>295.76</v>
      </c>
      <c r="J788" s="30">
        <v>18.75</v>
      </c>
      <c r="K788" s="30">
        <v>63.17</v>
      </c>
      <c r="L788" s="30">
        <v>173.09</v>
      </c>
      <c r="M788" s="30">
        <v>4.3899999999999997</v>
      </c>
      <c r="N788" s="30">
        <v>9.0299999999999994</v>
      </c>
      <c r="O788" s="30">
        <v>125.09</v>
      </c>
      <c r="P788" s="30">
        <v>14.72</v>
      </c>
      <c r="Q788" s="30">
        <v>0.84</v>
      </c>
      <c r="R788" s="30">
        <v>0.68</v>
      </c>
      <c r="S788" s="30">
        <v>15.29</v>
      </c>
      <c r="T788" s="30">
        <v>12.34</v>
      </c>
      <c r="U788" s="30">
        <v>81.52</v>
      </c>
    </row>
    <row r="789" spans="1:21" x14ac:dyDescent="0.25">
      <c r="A789" s="16" t="s">
        <v>1677</v>
      </c>
      <c r="B789" s="16" t="s">
        <v>221</v>
      </c>
      <c r="C789" s="16" t="s">
        <v>221</v>
      </c>
      <c r="D789" s="16" t="s">
        <v>8559</v>
      </c>
      <c r="E789" s="74" t="s">
        <v>8562</v>
      </c>
      <c r="F789" s="16">
        <v>86</v>
      </c>
      <c r="G789" s="16">
        <v>17</v>
      </c>
      <c r="H789" s="29">
        <v>2678.4</v>
      </c>
      <c r="I789" s="29">
        <v>517.82000000000005</v>
      </c>
      <c r="J789" s="29">
        <v>16.7</v>
      </c>
      <c r="K789" s="29">
        <v>55.07</v>
      </c>
      <c r="L789" s="29">
        <v>170.35</v>
      </c>
      <c r="M789" s="29">
        <v>4.38</v>
      </c>
      <c r="N789" s="29">
        <v>0</v>
      </c>
      <c r="O789" s="29">
        <v>111.42</v>
      </c>
      <c r="P789" s="29">
        <v>14.5</v>
      </c>
      <c r="Q789" s="29">
        <v>0.88</v>
      </c>
      <c r="R789" s="29">
        <v>0.71</v>
      </c>
      <c r="S789" s="29">
        <v>13.44</v>
      </c>
      <c r="T789" s="29">
        <v>10.89</v>
      </c>
      <c r="U789" s="29">
        <v>80.459999999999994</v>
      </c>
    </row>
    <row r="790" spans="1:21" x14ac:dyDescent="0.25">
      <c r="A790" s="17" t="s">
        <v>1677</v>
      </c>
      <c r="B790" s="17" t="s">
        <v>221</v>
      </c>
      <c r="C790" s="17" t="s">
        <v>221</v>
      </c>
      <c r="D790" s="17" t="s">
        <v>5834</v>
      </c>
      <c r="E790" s="73" t="s">
        <v>8562</v>
      </c>
      <c r="F790" s="17">
        <v>50</v>
      </c>
      <c r="G790" s="17">
        <v>15</v>
      </c>
      <c r="H790" s="30">
        <v>1474.9</v>
      </c>
      <c r="I790" s="30">
        <v>428.01</v>
      </c>
      <c r="J790" s="30">
        <v>18.25</v>
      </c>
      <c r="K790" s="30">
        <v>62.08</v>
      </c>
      <c r="L790" s="30">
        <v>174.98</v>
      </c>
      <c r="M790" s="30">
        <v>4.5599999999999996</v>
      </c>
      <c r="N790" s="30">
        <v>8.67</v>
      </c>
      <c r="O790" s="30">
        <v>122.7</v>
      </c>
      <c r="P790" s="30">
        <v>14.87</v>
      </c>
      <c r="Q790" s="30">
        <v>0.81</v>
      </c>
      <c r="R790" s="30">
        <v>0.65</v>
      </c>
      <c r="S790" s="30">
        <v>15.05</v>
      </c>
      <c r="T790" s="30">
        <v>12.12</v>
      </c>
      <c r="U790" s="30">
        <v>82.48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O969"/>
  <sheetViews>
    <sheetView topLeftCell="F40" workbookViewId="0">
      <selection activeCell="O40" sqref="O1:O1048576"/>
    </sheetView>
  </sheetViews>
  <sheetFormatPr defaultRowHeight="15" x14ac:dyDescent="0.25"/>
  <cols>
    <col min="1" max="1" width="18.42578125" style="20" customWidth="1"/>
    <col min="2" max="2" width="20.7109375" style="20" customWidth="1"/>
    <col min="3" max="3" width="24.140625" style="20" customWidth="1"/>
    <col min="4" max="4" width="24" style="20" customWidth="1"/>
    <col min="5" max="5" width="50.140625" style="20" bestFit="1" customWidth="1"/>
    <col min="6" max="7" width="14.140625" style="20" customWidth="1"/>
    <col min="8" max="8" width="20.28515625" style="20" bestFit="1" customWidth="1"/>
    <col min="9" max="9" width="13.42578125" style="20" bestFit="1" customWidth="1"/>
    <col min="10" max="13" width="14.140625" style="20" customWidth="1"/>
    <col min="14" max="14" width="14.140625" style="78" customWidth="1"/>
    <col min="15" max="15" width="17.85546875" style="20" bestFit="1" customWidth="1"/>
    <col min="16" max="16384" width="9.140625" style="20"/>
  </cols>
  <sheetData>
    <row r="1" spans="1:15" s="76" customFormat="1" x14ac:dyDescent="0.25">
      <c r="A1" s="1" t="s">
        <v>207</v>
      </c>
      <c r="B1" s="1" t="s">
        <v>1025</v>
      </c>
      <c r="C1" s="1" t="s">
        <v>1026</v>
      </c>
      <c r="D1" s="1" t="s">
        <v>1027</v>
      </c>
      <c r="E1" s="1" t="s">
        <v>1028</v>
      </c>
      <c r="F1" s="1" t="s">
        <v>1029</v>
      </c>
      <c r="G1" s="1" t="s">
        <v>461</v>
      </c>
      <c r="H1" s="1" t="s">
        <v>1030</v>
      </c>
      <c r="I1" s="1" t="s">
        <v>1031</v>
      </c>
      <c r="J1" s="1" t="s">
        <v>1032</v>
      </c>
      <c r="K1" s="63" t="s">
        <v>1033</v>
      </c>
      <c r="L1" s="63" t="s">
        <v>1034</v>
      </c>
      <c r="M1" s="63" t="s">
        <v>1035</v>
      </c>
      <c r="N1" s="79" t="s">
        <v>1036</v>
      </c>
      <c r="O1" s="75" t="s">
        <v>8574</v>
      </c>
    </row>
    <row r="2" spans="1:15" x14ac:dyDescent="0.25">
      <c r="A2" s="17" t="s">
        <v>221</v>
      </c>
      <c r="B2" s="17" t="s">
        <v>462</v>
      </c>
      <c r="C2" s="17" t="s">
        <v>464</v>
      </c>
      <c r="D2" s="17">
        <v>19</v>
      </c>
      <c r="E2" s="17" t="s">
        <v>555</v>
      </c>
      <c r="F2" s="17" t="s">
        <v>487</v>
      </c>
      <c r="G2" s="17" t="s">
        <v>557</v>
      </c>
      <c r="H2" s="73" t="s">
        <v>1037</v>
      </c>
      <c r="I2" s="30">
        <v>25.49</v>
      </c>
      <c r="J2" s="30">
        <v>25.49</v>
      </c>
      <c r="K2" s="30">
        <v>55</v>
      </c>
      <c r="L2" s="30">
        <v>0</v>
      </c>
      <c r="M2" s="17" t="s">
        <v>25</v>
      </c>
      <c r="N2" s="77">
        <v>0</v>
      </c>
      <c r="O2" s="20" t="s">
        <v>8575</v>
      </c>
    </row>
    <row r="3" spans="1:15" x14ac:dyDescent="0.25">
      <c r="A3" s="16" t="s">
        <v>221</v>
      </c>
      <c r="B3" s="16" t="s">
        <v>462</v>
      </c>
      <c r="C3" s="16" t="s">
        <v>464</v>
      </c>
      <c r="D3" s="16">
        <v>19</v>
      </c>
      <c r="E3" s="16" t="s">
        <v>555</v>
      </c>
      <c r="F3" s="16" t="s">
        <v>487</v>
      </c>
      <c r="G3" s="16" t="s">
        <v>556</v>
      </c>
      <c r="H3" s="74" t="s">
        <v>1037</v>
      </c>
      <c r="I3" s="29">
        <v>8.8000000000000007</v>
      </c>
      <c r="J3" s="29">
        <v>8.8000000000000007</v>
      </c>
      <c r="K3" s="29">
        <v>55</v>
      </c>
      <c r="L3" s="29">
        <v>0</v>
      </c>
      <c r="M3" s="16" t="s">
        <v>25</v>
      </c>
      <c r="N3" s="77">
        <v>0</v>
      </c>
      <c r="O3" s="20" t="s">
        <v>8576</v>
      </c>
    </row>
    <row r="4" spans="1:15" x14ac:dyDescent="0.25">
      <c r="A4" s="17" t="s">
        <v>221</v>
      </c>
      <c r="B4" s="17" t="s">
        <v>462</v>
      </c>
      <c r="C4" s="17" t="s">
        <v>464</v>
      </c>
      <c r="D4" s="17">
        <v>27</v>
      </c>
      <c r="E4" s="17" t="s">
        <v>576</v>
      </c>
      <c r="F4" s="17" t="s">
        <v>487</v>
      </c>
      <c r="G4" s="17" t="s">
        <v>557</v>
      </c>
      <c r="H4" s="73" t="s">
        <v>1038</v>
      </c>
      <c r="I4" s="30">
        <v>29.45</v>
      </c>
      <c r="J4" s="30">
        <v>29.45</v>
      </c>
      <c r="K4" s="30">
        <v>55</v>
      </c>
      <c r="L4" s="30">
        <v>0</v>
      </c>
      <c r="M4" s="17" t="s">
        <v>25</v>
      </c>
      <c r="N4" s="77">
        <v>0</v>
      </c>
      <c r="O4" s="20" t="s">
        <v>8577</v>
      </c>
    </row>
    <row r="5" spans="1:15" x14ac:dyDescent="0.25">
      <c r="A5" s="16" t="s">
        <v>221</v>
      </c>
      <c r="B5" s="16" t="s">
        <v>462</v>
      </c>
      <c r="C5" s="16" t="s">
        <v>464</v>
      </c>
      <c r="D5" s="16">
        <v>35</v>
      </c>
      <c r="E5" s="16" t="s">
        <v>646</v>
      </c>
      <c r="F5" s="16" t="s">
        <v>487</v>
      </c>
      <c r="G5" s="16" t="s">
        <v>557</v>
      </c>
      <c r="H5" s="74" t="s">
        <v>1038</v>
      </c>
      <c r="I5" s="29">
        <v>47.17</v>
      </c>
      <c r="J5" s="29">
        <v>47.17</v>
      </c>
      <c r="K5" s="29">
        <v>55</v>
      </c>
      <c r="L5" s="29">
        <v>0</v>
      </c>
      <c r="M5" s="16" t="s">
        <v>25</v>
      </c>
      <c r="N5" s="77">
        <v>0</v>
      </c>
      <c r="O5" s="20" t="s">
        <v>8578</v>
      </c>
    </row>
    <row r="6" spans="1:15" x14ac:dyDescent="0.25">
      <c r="A6" s="17" t="s">
        <v>221</v>
      </c>
      <c r="B6" s="17" t="s">
        <v>462</v>
      </c>
      <c r="C6" s="17" t="s">
        <v>464</v>
      </c>
      <c r="D6" s="17">
        <v>43</v>
      </c>
      <c r="E6" s="17" t="s">
        <v>661</v>
      </c>
      <c r="F6" s="17" t="s">
        <v>545</v>
      </c>
      <c r="G6" s="17" t="s">
        <v>541</v>
      </c>
      <c r="H6" s="73" t="s">
        <v>1039</v>
      </c>
      <c r="I6" s="30">
        <v>10.039999999999999</v>
      </c>
      <c r="J6" s="30">
        <v>4.0999999999999996</v>
      </c>
      <c r="K6" s="30">
        <v>80</v>
      </c>
      <c r="L6" s="30">
        <v>0</v>
      </c>
      <c r="M6" s="17" t="s">
        <v>25</v>
      </c>
      <c r="N6" s="77">
        <v>0</v>
      </c>
      <c r="O6" s="20" t="s">
        <v>8579</v>
      </c>
    </row>
    <row r="7" spans="1:15" x14ac:dyDescent="0.25">
      <c r="A7" s="16" t="s">
        <v>221</v>
      </c>
      <c r="B7" s="16" t="s">
        <v>462</v>
      </c>
      <c r="C7" s="16" t="s">
        <v>464</v>
      </c>
      <c r="D7" s="16">
        <v>43</v>
      </c>
      <c r="E7" s="16" t="s">
        <v>661</v>
      </c>
      <c r="F7" s="16" t="s">
        <v>509</v>
      </c>
      <c r="G7" s="16" t="s">
        <v>1040</v>
      </c>
      <c r="H7" s="74" t="s">
        <v>1041</v>
      </c>
      <c r="I7" s="29">
        <v>8.32</v>
      </c>
      <c r="J7" s="29">
        <v>3.03</v>
      </c>
      <c r="K7" s="29">
        <v>105</v>
      </c>
      <c r="L7" s="29">
        <v>0</v>
      </c>
      <c r="M7" s="16" t="s">
        <v>25</v>
      </c>
      <c r="N7" s="77">
        <v>0</v>
      </c>
      <c r="O7" s="20" t="s">
        <v>8580</v>
      </c>
    </row>
    <row r="8" spans="1:15" x14ac:dyDescent="0.25">
      <c r="A8" s="17" t="s">
        <v>221</v>
      </c>
      <c r="B8" s="17" t="s">
        <v>462</v>
      </c>
      <c r="C8" s="17" t="s">
        <v>464</v>
      </c>
      <c r="D8" s="17">
        <v>43</v>
      </c>
      <c r="E8" s="17" t="s">
        <v>661</v>
      </c>
      <c r="F8" s="17" t="s">
        <v>509</v>
      </c>
      <c r="G8" s="17" t="s">
        <v>541</v>
      </c>
      <c r="H8" s="73" t="s">
        <v>1041</v>
      </c>
      <c r="I8" s="30">
        <v>8.7899999999999991</v>
      </c>
      <c r="J8" s="30">
        <v>5</v>
      </c>
      <c r="K8" s="30">
        <v>105</v>
      </c>
      <c r="L8" s="30">
        <v>0</v>
      </c>
      <c r="M8" s="17" t="s">
        <v>25</v>
      </c>
      <c r="N8" s="77">
        <v>0</v>
      </c>
      <c r="O8" s="20" t="s">
        <v>8581</v>
      </c>
    </row>
    <row r="9" spans="1:15" x14ac:dyDescent="0.25">
      <c r="A9" s="16" t="s">
        <v>221</v>
      </c>
      <c r="B9" s="16" t="s">
        <v>462</v>
      </c>
      <c r="C9" s="16" t="s">
        <v>464</v>
      </c>
      <c r="D9" s="16">
        <v>43</v>
      </c>
      <c r="E9" s="16" t="s">
        <v>661</v>
      </c>
      <c r="F9" s="16" t="s">
        <v>545</v>
      </c>
      <c r="G9" s="16" t="s">
        <v>1042</v>
      </c>
      <c r="H9" s="74" t="s">
        <v>1039</v>
      </c>
      <c r="I9" s="29">
        <v>10.039999999999999</v>
      </c>
      <c r="J9" s="29">
        <v>0.34</v>
      </c>
      <c r="K9" s="29">
        <v>80</v>
      </c>
      <c r="L9" s="29">
        <v>0</v>
      </c>
      <c r="M9" s="16" t="s">
        <v>25</v>
      </c>
      <c r="N9" s="77">
        <v>0</v>
      </c>
      <c r="O9" s="20" t="s">
        <v>8582</v>
      </c>
    </row>
    <row r="10" spans="1:15" x14ac:dyDescent="0.25">
      <c r="A10" s="17" t="s">
        <v>221</v>
      </c>
      <c r="B10" s="17" t="s">
        <v>462</v>
      </c>
      <c r="C10" s="17" t="s">
        <v>464</v>
      </c>
      <c r="D10" s="17">
        <v>43</v>
      </c>
      <c r="E10" s="17" t="s">
        <v>661</v>
      </c>
      <c r="F10" s="17" t="s">
        <v>509</v>
      </c>
      <c r="G10" s="17" t="s">
        <v>662</v>
      </c>
      <c r="H10" s="73" t="s">
        <v>1041</v>
      </c>
      <c r="I10" s="30">
        <v>6.3</v>
      </c>
      <c r="J10" s="30">
        <v>3.95</v>
      </c>
      <c r="K10" s="30">
        <v>105</v>
      </c>
      <c r="L10" s="30">
        <v>0</v>
      </c>
      <c r="M10" s="17" t="s">
        <v>25</v>
      </c>
      <c r="N10" s="77">
        <v>0</v>
      </c>
      <c r="O10" s="20" t="s">
        <v>8583</v>
      </c>
    </row>
    <row r="11" spans="1:15" x14ac:dyDescent="0.25">
      <c r="A11" s="16" t="s">
        <v>221</v>
      </c>
      <c r="B11" s="16" t="s">
        <v>462</v>
      </c>
      <c r="C11" s="16" t="s">
        <v>464</v>
      </c>
      <c r="D11" s="16">
        <v>43</v>
      </c>
      <c r="E11" s="16" t="s">
        <v>661</v>
      </c>
      <c r="F11" s="16" t="s">
        <v>545</v>
      </c>
      <c r="G11" s="16" t="s">
        <v>514</v>
      </c>
      <c r="H11" s="74" t="s">
        <v>1039</v>
      </c>
      <c r="I11" s="29">
        <v>10.039999999999999</v>
      </c>
      <c r="J11" s="29">
        <v>2.6</v>
      </c>
      <c r="K11" s="29">
        <v>80</v>
      </c>
      <c r="L11" s="29">
        <v>0</v>
      </c>
      <c r="M11" s="16" t="s">
        <v>25</v>
      </c>
      <c r="N11" s="77">
        <v>0</v>
      </c>
      <c r="O11" s="20" t="s">
        <v>8575</v>
      </c>
    </row>
    <row r="12" spans="1:15" x14ac:dyDescent="0.25">
      <c r="A12" s="17" t="s">
        <v>221</v>
      </c>
      <c r="B12" s="17" t="s">
        <v>462</v>
      </c>
      <c r="C12" s="17" t="s">
        <v>464</v>
      </c>
      <c r="D12" s="17">
        <v>43</v>
      </c>
      <c r="E12" s="17" t="s">
        <v>661</v>
      </c>
      <c r="F12" s="17" t="s">
        <v>545</v>
      </c>
      <c r="G12" s="17" t="s">
        <v>500</v>
      </c>
      <c r="H12" s="73" t="s">
        <v>1039</v>
      </c>
      <c r="I12" s="30">
        <v>10.039999999999999</v>
      </c>
      <c r="J12" s="30">
        <v>3</v>
      </c>
      <c r="K12" s="30">
        <v>80</v>
      </c>
      <c r="L12" s="30">
        <v>0</v>
      </c>
      <c r="M12" s="17" t="s">
        <v>25</v>
      </c>
      <c r="N12" s="77">
        <v>0</v>
      </c>
      <c r="O12" s="20" t="s">
        <v>8576</v>
      </c>
    </row>
    <row r="13" spans="1:15" x14ac:dyDescent="0.25">
      <c r="A13" s="16" t="s">
        <v>221</v>
      </c>
      <c r="B13" s="16" t="s">
        <v>462</v>
      </c>
      <c r="C13" s="16" t="s">
        <v>464</v>
      </c>
      <c r="D13" s="16">
        <v>43</v>
      </c>
      <c r="E13" s="16" t="s">
        <v>661</v>
      </c>
      <c r="F13" s="16" t="s">
        <v>509</v>
      </c>
      <c r="G13" s="16" t="s">
        <v>500</v>
      </c>
      <c r="H13" s="74" t="s">
        <v>1041</v>
      </c>
      <c r="I13" s="29">
        <v>23.41</v>
      </c>
      <c r="J13" s="29">
        <v>11.43</v>
      </c>
      <c r="K13" s="29">
        <v>105</v>
      </c>
      <c r="L13" s="29">
        <v>0</v>
      </c>
      <c r="M13" s="16" t="s">
        <v>25</v>
      </c>
      <c r="N13" s="77">
        <v>0</v>
      </c>
      <c r="O13" s="20" t="s">
        <v>8577</v>
      </c>
    </row>
    <row r="14" spans="1:15" x14ac:dyDescent="0.25">
      <c r="A14" s="17" t="s">
        <v>221</v>
      </c>
      <c r="B14" s="17" t="s">
        <v>462</v>
      </c>
      <c r="C14" s="17" t="s">
        <v>464</v>
      </c>
      <c r="D14" s="17">
        <v>51</v>
      </c>
      <c r="E14" s="17" t="s">
        <v>668</v>
      </c>
      <c r="F14" s="17" t="s">
        <v>507</v>
      </c>
      <c r="G14" s="17" t="s">
        <v>566</v>
      </c>
      <c r="H14" s="73" t="s">
        <v>1043</v>
      </c>
      <c r="I14" s="30">
        <v>25.66</v>
      </c>
      <c r="J14" s="30">
        <v>25.66</v>
      </c>
      <c r="K14" s="30">
        <v>50</v>
      </c>
      <c r="L14" s="30">
        <v>0</v>
      </c>
      <c r="M14" s="17" t="s">
        <v>25</v>
      </c>
      <c r="N14" s="77">
        <v>0</v>
      </c>
      <c r="O14" s="20" t="s">
        <v>8578</v>
      </c>
    </row>
    <row r="15" spans="1:15" x14ac:dyDescent="0.25">
      <c r="A15" s="16" t="s">
        <v>221</v>
      </c>
      <c r="B15" s="16" t="s">
        <v>462</v>
      </c>
      <c r="C15" s="16" t="s">
        <v>464</v>
      </c>
      <c r="D15" s="16">
        <v>78</v>
      </c>
      <c r="E15" s="16" t="s">
        <v>721</v>
      </c>
      <c r="F15" s="16" t="s">
        <v>504</v>
      </c>
      <c r="G15" s="16" t="s">
        <v>557</v>
      </c>
      <c r="H15" s="74" t="s">
        <v>1044</v>
      </c>
      <c r="I15" s="29">
        <v>35.5</v>
      </c>
      <c r="J15" s="29">
        <v>35.5</v>
      </c>
      <c r="K15" s="29">
        <v>50</v>
      </c>
      <c r="L15" s="29">
        <v>0</v>
      </c>
      <c r="M15" s="16" t="s">
        <v>25</v>
      </c>
      <c r="N15" s="77">
        <v>0</v>
      </c>
      <c r="O15" s="20" t="s">
        <v>8579</v>
      </c>
    </row>
    <row r="16" spans="1:15" x14ac:dyDescent="0.25">
      <c r="A16" s="17" t="s">
        <v>221</v>
      </c>
      <c r="B16" s="17" t="s">
        <v>462</v>
      </c>
      <c r="C16" s="17" t="s">
        <v>464</v>
      </c>
      <c r="D16" s="17">
        <v>86</v>
      </c>
      <c r="E16" s="17" t="s">
        <v>731</v>
      </c>
      <c r="F16" s="17" t="s">
        <v>495</v>
      </c>
      <c r="G16" s="17" t="s">
        <v>557</v>
      </c>
      <c r="H16" s="73" t="s">
        <v>1045</v>
      </c>
      <c r="I16" s="30">
        <v>7.11</v>
      </c>
      <c r="J16" s="30">
        <v>7.11</v>
      </c>
      <c r="K16" s="30">
        <v>60</v>
      </c>
      <c r="L16" s="30">
        <v>0</v>
      </c>
      <c r="M16" s="17" t="s">
        <v>25</v>
      </c>
      <c r="N16" s="77">
        <v>0</v>
      </c>
      <c r="O16" s="20" t="s">
        <v>8580</v>
      </c>
    </row>
    <row r="17" spans="1:15" x14ac:dyDescent="0.25">
      <c r="A17" s="16" t="s">
        <v>221</v>
      </c>
      <c r="B17" s="16" t="s">
        <v>462</v>
      </c>
      <c r="C17" s="16" t="s">
        <v>464</v>
      </c>
      <c r="D17" s="16">
        <v>86</v>
      </c>
      <c r="E17" s="16" t="s">
        <v>731</v>
      </c>
      <c r="F17" s="16" t="s">
        <v>487</v>
      </c>
      <c r="G17" s="16" t="s">
        <v>557</v>
      </c>
      <c r="H17" s="74" t="s">
        <v>1045</v>
      </c>
      <c r="I17" s="29">
        <v>36.909999999999997</v>
      </c>
      <c r="J17" s="29">
        <v>36.909999999999997</v>
      </c>
      <c r="K17" s="29">
        <v>55</v>
      </c>
      <c r="L17" s="29">
        <v>0</v>
      </c>
      <c r="M17" s="16" t="s">
        <v>25</v>
      </c>
      <c r="N17" s="77">
        <v>0</v>
      </c>
      <c r="O17" s="20" t="s">
        <v>8581</v>
      </c>
    </row>
    <row r="18" spans="1:15" x14ac:dyDescent="0.25">
      <c r="A18" s="17" t="s">
        <v>221</v>
      </c>
      <c r="B18" s="17" t="s">
        <v>462</v>
      </c>
      <c r="C18" s="17" t="s">
        <v>464</v>
      </c>
      <c r="D18" s="17">
        <v>94</v>
      </c>
      <c r="E18" s="17" t="s">
        <v>771</v>
      </c>
      <c r="F18" s="17" t="s">
        <v>495</v>
      </c>
      <c r="G18" s="17" t="s">
        <v>772</v>
      </c>
      <c r="H18" s="73" t="s">
        <v>1045</v>
      </c>
      <c r="I18" s="30">
        <v>10.34</v>
      </c>
      <c r="J18" s="30">
        <v>10.34</v>
      </c>
      <c r="K18" s="30">
        <v>60</v>
      </c>
      <c r="L18" s="30">
        <v>0</v>
      </c>
      <c r="M18" s="17" t="s">
        <v>25</v>
      </c>
      <c r="N18" s="77">
        <v>0</v>
      </c>
      <c r="O18" s="20" t="s">
        <v>8582</v>
      </c>
    </row>
    <row r="19" spans="1:15" x14ac:dyDescent="0.25">
      <c r="A19" s="16" t="s">
        <v>221</v>
      </c>
      <c r="B19" s="16" t="s">
        <v>462</v>
      </c>
      <c r="C19" s="16" t="s">
        <v>464</v>
      </c>
      <c r="D19" s="16">
        <v>94</v>
      </c>
      <c r="E19" s="16" t="s">
        <v>771</v>
      </c>
      <c r="F19" s="16" t="s">
        <v>487</v>
      </c>
      <c r="G19" s="16" t="s">
        <v>573</v>
      </c>
      <c r="H19" s="74" t="s">
        <v>1045</v>
      </c>
      <c r="I19" s="29">
        <v>4.8099999999999996</v>
      </c>
      <c r="J19" s="29">
        <v>4.8099999999999996</v>
      </c>
      <c r="K19" s="29">
        <v>55</v>
      </c>
      <c r="L19" s="29">
        <v>0</v>
      </c>
      <c r="M19" s="16" t="s">
        <v>25</v>
      </c>
      <c r="N19" s="77">
        <v>0</v>
      </c>
      <c r="O19" s="20" t="s">
        <v>8583</v>
      </c>
    </row>
    <row r="20" spans="1:15" x14ac:dyDescent="0.25">
      <c r="A20" s="17" t="s">
        <v>221</v>
      </c>
      <c r="B20" s="17" t="s">
        <v>462</v>
      </c>
      <c r="C20" s="17" t="s">
        <v>464</v>
      </c>
      <c r="D20" s="17">
        <v>94</v>
      </c>
      <c r="E20" s="17" t="s">
        <v>771</v>
      </c>
      <c r="F20" s="17" t="s">
        <v>487</v>
      </c>
      <c r="G20" s="17" t="s">
        <v>772</v>
      </c>
      <c r="H20" s="73" t="s">
        <v>1045</v>
      </c>
      <c r="I20" s="30">
        <v>7.39</v>
      </c>
      <c r="J20" s="30">
        <v>7.39</v>
      </c>
      <c r="K20" s="30">
        <v>55</v>
      </c>
      <c r="L20" s="30">
        <v>0</v>
      </c>
      <c r="M20" s="17" t="s">
        <v>25</v>
      </c>
      <c r="N20" s="77">
        <v>0</v>
      </c>
    </row>
    <row r="21" spans="1:15" x14ac:dyDescent="0.25">
      <c r="A21" s="16" t="s">
        <v>221</v>
      </c>
      <c r="B21" s="16" t="s">
        <v>462</v>
      </c>
      <c r="C21" s="16" t="s">
        <v>464</v>
      </c>
      <c r="D21" s="16">
        <v>94</v>
      </c>
      <c r="E21" s="16" t="s">
        <v>771</v>
      </c>
      <c r="F21" s="16" t="s">
        <v>495</v>
      </c>
      <c r="G21" s="16" t="s">
        <v>573</v>
      </c>
      <c r="H21" s="74" t="s">
        <v>1046</v>
      </c>
      <c r="I21" s="29">
        <v>8.9</v>
      </c>
      <c r="J21" s="29">
        <v>8.9</v>
      </c>
      <c r="K21" s="29">
        <v>60</v>
      </c>
      <c r="L21" s="29">
        <v>0</v>
      </c>
      <c r="M21" s="16" t="s">
        <v>25</v>
      </c>
      <c r="N21" s="77">
        <v>0</v>
      </c>
    </row>
    <row r="22" spans="1:15" x14ac:dyDescent="0.25">
      <c r="A22" s="17" t="s">
        <v>221</v>
      </c>
      <c r="B22" s="17" t="s">
        <v>462</v>
      </c>
      <c r="C22" s="17" t="s">
        <v>464</v>
      </c>
      <c r="D22" s="17">
        <v>108</v>
      </c>
      <c r="E22" s="17" t="s">
        <v>463</v>
      </c>
      <c r="F22" s="17" t="s">
        <v>466</v>
      </c>
      <c r="G22" s="17" t="s">
        <v>467</v>
      </c>
      <c r="H22" s="73" t="s">
        <v>1047</v>
      </c>
      <c r="I22" s="30">
        <v>6.42</v>
      </c>
      <c r="J22" s="30">
        <v>6.42</v>
      </c>
      <c r="K22" s="30">
        <v>50</v>
      </c>
      <c r="L22" s="30">
        <v>0</v>
      </c>
      <c r="M22" s="17" t="s">
        <v>25</v>
      </c>
      <c r="N22" s="77">
        <v>0</v>
      </c>
    </row>
    <row r="23" spans="1:15" x14ac:dyDescent="0.25">
      <c r="A23" s="16" t="s">
        <v>221</v>
      </c>
      <c r="B23" s="16" t="s">
        <v>462</v>
      </c>
      <c r="C23" s="16" t="s">
        <v>464</v>
      </c>
      <c r="D23" s="16">
        <v>108</v>
      </c>
      <c r="E23" s="16" t="s">
        <v>463</v>
      </c>
      <c r="F23" s="16" t="s">
        <v>495</v>
      </c>
      <c r="G23" s="16" t="s">
        <v>496</v>
      </c>
      <c r="H23" s="74" t="s">
        <v>1047</v>
      </c>
      <c r="I23" s="29">
        <v>9.0500000000000007</v>
      </c>
      <c r="J23" s="29">
        <v>9.0500000000000007</v>
      </c>
      <c r="K23" s="29">
        <v>60</v>
      </c>
      <c r="L23" s="29">
        <v>0</v>
      </c>
      <c r="M23" s="16" t="s">
        <v>25</v>
      </c>
      <c r="N23" s="77">
        <v>0</v>
      </c>
    </row>
    <row r="24" spans="1:15" x14ac:dyDescent="0.25">
      <c r="A24" s="17" t="s">
        <v>221</v>
      </c>
      <c r="B24" s="17" t="s">
        <v>462</v>
      </c>
      <c r="C24" s="17" t="s">
        <v>464</v>
      </c>
      <c r="D24" s="17">
        <v>108</v>
      </c>
      <c r="E24" s="17" t="s">
        <v>463</v>
      </c>
      <c r="F24" s="17" t="s">
        <v>487</v>
      </c>
      <c r="G24" s="17" t="s">
        <v>467</v>
      </c>
      <c r="H24" s="73" t="s">
        <v>1047</v>
      </c>
      <c r="I24" s="30">
        <v>3.43</v>
      </c>
      <c r="J24" s="30">
        <v>3.43</v>
      </c>
      <c r="K24" s="30">
        <v>55</v>
      </c>
      <c r="L24" s="30">
        <v>0</v>
      </c>
      <c r="M24" s="17" t="s">
        <v>25</v>
      </c>
      <c r="N24" s="77">
        <v>0</v>
      </c>
    </row>
    <row r="25" spans="1:15" x14ac:dyDescent="0.25">
      <c r="A25" s="16" t="s">
        <v>221</v>
      </c>
      <c r="B25" s="16" t="s">
        <v>462</v>
      </c>
      <c r="C25" s="16" t="s">
        <v>464</v>
      </c>
      <c r="D25" s="16">
        <v>108</v>
      </c>
      <c r="E25" s="16" t="s">
        <v>463</v>
      </c>
      <c r="F25" s="16" t="s">
        <v>487</v>
      </c>
      <c r="G25" s="16" t="s">
        <v>488</v>
      </c>
      <c r="H25" s="74" t="s">
        <v>1047</v>
      </c>
      <c r="I25" s="29">
        <v>7.81</v>
      </c>
      <c r="J25" s="29">
        <v>7.81</v>
      </c>
      <c r="K25" s="29">
        <v>55</v>
      </c>
      <c r="L25" s="29">
        <v>0</v>
      </c>
      <c r="M25" s="16" t="s">
        <v>25</v>
      </c>
      <c r="N25" s="77">
        <v>0</v>
      </c>
    </row>
    <row r="26" spans="1:15" x14ac:dyDescent="0.25">
      <c r="A26" s="17" t="s">
        <v>221</v>
      </c>
      <c r="B26" s="17" t="s">
        <v>462</v>
      </c>
      <c r="C26" s="17" t="s">
        <v>464</v>
      </c>
      <c r="D26" s="17">
        <v>108</v>
      </c>
      <c r="E26" s="17" t="s">
        <v>463</v>
      </c>
      <c r="F26" s="17" t="s">
        <v>469</v>
      </c>
      <c r="G26" s="17" t="s">
        <v>467</v>
      </c>
      <c r="H26" s="73" t="s">
        <v>1047</v>
      </c>
      <c r="I26" s="30">
        <v>107.54</v>
      </c>
      <c r="J26" s="30">
        <v>107.54</v>
      </c>
      <c r="K26" s="30">
        <v>50</v>
      </c>
      <c r="L26" s="30">
        <v>0</v>
      </c>
      <c r="M26" s="17" t="s">
        <v>25</v>
      </c>
      <c r="N26" s="77">
        <v>0</v>
      </c>
    </row>
    <row r="27" spans="1:15" x14ac:dyDescent="0.25">
      <c r="A27" s="16" t="s">
        <v>221</v>
      </c>
      <c r="B27" s="16" t="s">
        <v>462</v>
      </c>
      <c r="C27" s="16" t="s">
        <v>464</v>
      </c>
      <c r="D27" s="16">
        <v>116</v>
      </c>
      <c r="E27" s="16" t="s">
        <v>498</v>
      </c>
      <c r="F27" s="16" t="s">
        <v>499</v>
      </c>
      <c r="G27" s="16" t="s">
        <v>518</v>
      </c>
      <c r="H27" s="74" t="s">
        <v>1048</v>
      </c>
      <c r="I27" s="29">
        <v>1.32</v>
      </c>
      <c r="J27" s="29">
        <v>0.32</v>
      </c>
      <c r="K27" s="29">
        <v>110</v>
      </c>
      <c r="L27" s="29">
        <v>138.49</v>
      </c>
      <c r="M27" s="16" t="s">
        <v>25</v>
      </c>
      <c r="N27" s="77">
        <v>182.81</v>
      </c>
      <c r="O27" s="20" t="s">
        <v>8575</v>
      </c>
    </row>
    <row r="28" spans="1:15" x14ac:dyDescent="0.25">
      <c r="A28" s="17" t="s">
        <v>221</v>
      </c>
      <c r="B28" s="17" t="s">
        <v>462</v>
      </c>
      <c r="C28" s="17" t="s">
        <v>464</v>
      </c>
      <c r="D28" s="17">
        <v>116</v>
      </c>
      <c r="E28" s="17" t="s">
        <v>498</v>
      </c>
      <c r="F28" s="17" t="s">
        <v>499</v>
      </c>
      <c r="G28" s="17" t="s">
        <v>500</v>
      </c>
      <c r="H28" s="73" t="s">
        <v>1049</v>
      </c>
      <c r="I28" s="30">
        <v>106.87</v>
      </c>
      <c r="J28" s="30">
        <v>106.55</v>
      </c>
      <c r="K28" s="30">
        <v>110</v>
      </c>
      <c r="L28" s="30">
        <v>138.51</v>
      </c>
      <c r="M28" s="17" t="s">
        <v>25</v>
      </c>
      <c r="N28" s="77">
        <v>14802.13</v>
      </c>
      <c r="O28" s="20" t="s">
        <v>8576</v>
      </c>
    </row>
    <row r="29" spans="1:15" x14ac:dyDescent="0.25">
      <c r="A29" s="16" t="s">
        <v>221</v>
      </c>
      <c r="B29" s="16" t="s">
        <v>462</v>
      </c>
      <c r="C29" s="16" t="s">
        <v>464</v>
      </c>
      <c r="D29" s="16">
        <v>124</v>
      </c>
      <c r="E29" s="16" t="s">
        <v>503</v>
      </c>
      <c r="F29" s="16" t="s">
        <v>506</v>
      </c>
      <c r="G29" s="16" t="s">
        <v>488</v>
      </c>
      <c r="H29" s="74" t="s">
        <v>1050</v>
      </c>
      <c r="I29" s="29">
        <v>2.41</v>
      </c>
      <c r="J29" s="29">
        <v>2.41</v>
      </c>
      <c r="K29" s="29">
        <v>50</v>
      </c>
      <c r="L29" s="29">
        <v>81.13</v>
      </c>
      <c r="M29" s="16" t="s">
        <v>25</v>
      </c>
      <c r="N29" s="77">
        <v>195.52</v>
      </c>
      <c r="O29" s="20" t="s">
        <v>8577</v>
      </c>
    </row>
    <row r="30" spans="1:15" x14ac:dyDescent="0.25">
      <c r="A30" s="17" t="s">
        <v>221</v>
      </c>
      <c r="B30" s="17" t="s">
        <v>462</v>
      </c>
      <c r="C30" s="17" t="s">
        <v>464</v>
      </c>
      <c r="D30" s="17">
        <v>124</v>
      </c>
      <c r="E30" s="17" t="s">
        <v>503</v>
      </c>
      <c r="F30" s="17" t="s">
        <v>507</v>
      </c>
      <c r="G30" s="17" t="s">
        <v>508</v>
      </c>
      <c r="H30" s="73" t="s">
        <v>1051</v>
      </c>
      <c r="I30" s="30">
        <v>4.54</v>
      </c>
      <c r="J30" s="30">
        <v>4.54</v>
      </c>
      <c r="K30" s="30">
        <v>50</v>
      </c>
      <c r="L30" s="30">
        <v>81.13</v>
      </c>
      <c r="M30" s="17" t="s">
        <v>25</v>
      </c>
      <c r="N30" s="77">
        <v>368.33</v>
      </c>
      <c r="O30" s="20" t="s">
        <v>8578</v>
      </c>
    </row>
    <row r="31" spans="1:15" x14ac:dyDescent="0.25">
      <c r="A31" s="16" t="s">
        <v>221</v>
      </c>
      <c r="B31" s="16" t="s">
        <v>462</v>
      </c>
      <c r="C31" s="16" t="s">
        <v>464</v>
      </c>
      <c r="D31" s="16">
        <v>124</v>
      </c>
      <c r="E31" s="16" t="s">
        <v>503</v>
      </c>
      <c r="F31" s="16" t="s">
        <v>504</v>
      </c>
      <c r="G31" s="16" t="s">
        <v>488</v>
      </c>
      <c r="H31" s="74" t="s">
        <v>1050</v>
      </c>
      <c r="I31" s="29">
        <v>50.92</v>
      </c>
      <c r="J31" s="29">
        <v>50.92</v>
      </c>
      <c r="K31" s="29">
        <v>50</v>
      </c>
      <c r="L31" s="29">
        <v>60.38</v>
      </c>
      <c r="M31" s="16" t="s">
        <v>25</v>
      </c>
      <c r="N31" s="77">
        <v>3074.8</v>
      </c>
      <c r="O31" s="20" t="s">
        <v>8579</v>
      </c>
    </row>
    <row r="32" spans="1:15" x14ac:dyDescent="0.25">
      <c r="A32" s="17" t="s">
        <v>221</v>
      </c>
      <c r="B32" s="17" t="s">
        <v>462</v>
      </c>
      <c r="C32" s="17" t="s">
        <v>464</v>
      </c>
      <c r="D32" s="17">
        <v>132</v>
      </c>
      <c r="E32" s="17" t="s">
        <v>511</v>
      </c>
      <c r="F32" s="17" t="s">
        <v>512</v>
      </c>
      <c r="G32" s="17" t="s">
        <v>1052</v>
      </c>
      <c r="H32" s="73" t="s">
        <v>1053</v>
      </c>
      <c r="I32" s="30">
        <v>2.9</v>
      </c>
      <c r="J32" s="30">
        <v>0.7</v>
      </c>
      <c r="K32" s="30">
        <v>90</v>
      </c>
      <c r="L32" s="30">
        <v>0</v>
      </c>
      <c r="M32" s="17" t="s">
        <v>25</v>
      </c>
      <c r="N32" s="77">
        <v>0</v>
      </c>
      <c r="O32" s="20" t="s">
        <v>8580</v>
      </c>
    </row>
    <row r="33" spans="1:15" x14ac:dyDescent="0.25">
      <c r="A33" s="16" t="s">
        <v>221</v>
      </c>
      <c r="B33" s="16" t="s">
        <v>462</v>
      </c>
      <c r="C33" s="16" t="s">
        <v>464</v>
      </c>
      <c r="D33" s="16">
        <v>132</v>
      </c>
      <c r="E33" s="16" t="s">
        <v>511</v>
      </c>
      <c r="F33" s="16" t="s">
        <v>512</v>
      </c>
      <c r="G33" s="16" t="s">
        <v>496</v>
      </c>
      <c r="H33" s="74" t="s">
        <v>1053</v>
      </c>
      <c r="I33" s="29">
        <v>2.9</v>
      </c>
      <c r="J33" s="29">
        <v>1.5</v>
      </c>
      <c r="K33" s="29">
        <v>90</v>
      </c>
      <c r="L33" s="29">
        <v>0</v>
      </c>
      <c r="M33" s="16" t="s">
        <v>25</v>
      </c>
      <c r="N33" s="77">
        <v>0</v>
      </c>
      <c r="O33" s="20" t="s">
        <v>8581</v>
      </c>
    </row>
    <row r="34" spans="1:15" x14ac:dyDescent="0.25">
      <c r="A34" s="17" t="s">
        <v>221</v>
      </c>
      <c r="B34" s="17" t="s">
        <v>462</v>
      </c>
      <c r="C34" s="17" t="s">
        <v>464</v>
      </c>
      <c r="D34" s="17">
        <v>132</v>
      </c>
      <c r="E34" s="17" t="s">
        <v>511</v>
      </c>
      <c r="F34" s="17" t="s">
        <v>509</v>
      </c>
      <c r="G34" s="17" t="s">
        <v>496</v>
      </c>
      <c r="H34" s="73" t="s">
        <v>1054</v>
      </c>
      <c r="I34" s="30">
        <v>3</v>
      </c>
      <c r="J34" s="30">
        <v>3</v>
      </c>
      <c r="K34" s="30">
        <v>105</v>
      </c>
      <c r="L34" s="30">
        <v>0</v>
      </c>
      <c r="M34" s="17" t="s">
        <v>25</v>
      </c>
      <c r="N34" s="77">
        <v>0</v>
      </c>
      <c r="O34" s="20" t="s">
        <v>8582</v>
      </c>
    </row>
    <row r="35" spans="1:15" x14ac:dyDescent="0.25">
      <c r="A35" s="16" t="s">
        <v>221</v>
      </c>
      <c r="B35" s="16" t="s">
        <v>462</v>
      </c>
      <c r="C35" s="16" t="s">
        <v>464</v>
      </c>
      <c r="D35" s="16">
        <v>132</v>
      </c>
      <c r="E35" s="16" t="s">
        <v>511</v>
      </c>
      <c r="F35" s="16" t="s">
        <v>499</v>
      </c>
      <c r="G35" s="16" t="s">
        <v>496</v>
      </c>
      <c r="H35" s="74" t="s">
        <v>1055</v>
      </c>
      <c r="I35" s="29">
        <v>3</v>
      </c>
      <c r="J35" s="29">
        <v>3</v>
      </c>
      <c r="K35" s="29">
        <v>70</v>
      </c>
      <c r="L35" s="29">
        <v>0</v>
      </c>
      <c r="M35" s="16" t="s">
        <v>25</v>
      </c>
      <c r="N35" s="77">
        <v>0</v>
      </c>
      <c r="O35" s="20" t="s">
        <v>8583</v>
      </c>
    </row>
    <row r="36" spans="1:15" x14ac:dyDescent="0.25">
      <c r="A36" s="17" t="s">
        <v>221</v>
      </c>
      <c r="B36" s="17" t="s">
        <v>462</v>
      </c>
      <c r="C36" s="17" t="s">
        <v>464</v>
      </c>
      <c r="D36" s="17">
        <v>159</v>
      </c>
      <c r="E36" s="17" t="s">
        <v>513</v>
      </c>
      <c r="F36" s="17" t="s">
        <v>487</v>
      </c>
      <c r="G36" s="17" t="s">
        <v>488</v>
      </c>
      <c r="H36" s="73" t="s">
        <v>1048</v>
      </c>
      <c r="I36" s="30">
        <v>22.09</v>
      </c>
      <c r="J36" s="30">
        <v>22.09</v>
      </c>
      <c r="K36" s="30">
        <v>55</v>
      </c>
      <c r="L36" s="30">
        <v>96.36</v>
      </c>
      <c r="M36" s="17" t="s">
        <v>25</v>
      </c>
      <c r="N36" s="77">
        <v>2128.56</v>
      </c>
      <c r="O36" s="20" t="s">
        <v>8575</v>
      </c>
    </row>
    <row r="37" spans="1:15" x14ac:dyDescent="0.25">
      <c r="A37" s="16" t="s">
        <v>221</v>
      </c>
      <c r="B37" s="16" t="s">
        <v>462</v>
      </c>
      <c r="C37" s="16" t="s">
        <v>464</v>
      </c>
      <c r="D37" s="16">
        <v>159</v>
      </c>
      <c r="E37" s="16" t="s">
        <v>513</v>
      </c>
      <c r="F37" s="16" t="s">
        <v>504</v>
      </c>
      <c r="G37" s="16" t="s">
        <v>488</v>
      </c>
      <c r="H37" s="74" t="s">
        <v>1056</v>
      </c>
      <c r="I37" s="29">
        <v>28.2</v>
      </c>
      <c r="J37" s="29">
        <v>28.2</v>
      </c>
      <c r="K37" s="29">
        <v>50</v>
      </c>
      <c r="L37" s="29">
        <v>8.2899999999999991</v>
      </c>
      <c r="M37" s="16" t="s">
        <v>25</v>
      </c>
      <c r="N37" s="77">
        <v>233.89</v>
      </c>
      <c r="O37" s="20" t="s">
        <v>8576</v>
      </c>
    </row>
    <row r="38" spans="1:15" x14ac:dyDescent="0.25">
      <c r="A38" s="17" t="s">
        <v>221</v>
      </c>
      <c r="B38" s="17" t="s">
        <v>462</v>
      </c>
      <c r="C38" s="17" t="s">
        <v>464</v>
      </c>
      <c r="D38" s="17">
        <v>167</v>
      </c>
      <c r="E38" s="17" t="s">
        <v>540</v>
      </c>
      <c r="F38" s="17" t="s">
        <v>487</v>
      </c>
      <c r="G38" s="17" t="s">
        <v>541</v>
      </c>
      <c r="H38" s="73" t="s">
        <v>1057</v>
      </c>
      <c r="I38" s="30">
        <v>53.07</v>
      </c>
      <c r="J38" s="30">
        <v>53.07</v>
      </c>
      <c r="K38" s="30">
        <v>65</v>
      </c>
      <c r="L38" s="30">
        <v>88.96</v>
      </c>
      <c r="M38" s="17" t="s">
        <v>25</v>
      </c>
      <c r="N38" s="77">
        <v>4721.22</v>
      </c>
      <c r="O38" s="20" t="s">
        <v>8577</v>
      </c>
    </row>
    <row r="39" spans="1:15" x14ac:dyDescent="0.25">
      <c r="A39" s="16" t="s">
        <v>221</v>
      </c>
      <c r="B39" s="16" t="s">
        <v>462</v>
      </c>
      <c r="C39" s="16" t="s">
        <v>464</v>
      </c>
      <c r="D39" s="16">
        <v>167</v>
      </c>
      <c r="E39" s="16" t="s">
        <v>540</v>
      </c>
      <c r="F39" s="16" t="s">
        <v>487</v>
      </c>
      <c r="G39" s="16" t="s">
        <v>518</v>
      </c>
      <c r="H39" s="74" t="s">
        <v>1057</v>
      </c>
      <c r="I39" s="29">
        <v>60.74</v>
      </c>
      <c r="J39" s="29">
        <v>60.74</v>
      </c>
      <c r="K39" s="29">
        <v>65</v>
      </c>
      <c r="L39" s="29">
        <v>88.96</v>
      </c>
      <c r="M39" s="16" t="s">
        <v>25</v>
      </c>
      <c r="N39" s="77">
        <v>5403.54</v>
      </c>
      <c r="O39" s="20" t="s">
        <v>8578</v>
      </c>
    </row>
    <row r="40" spans="1:15" x14ac:dyDescent="0.25">
      <c r="A40" s="17" t="s">
        <v>221</v>
      </c>
      <c r="B40" s="17" t="s">
        <v>462</v>
      </c>
      <c r="C40" s="17" t="s">
        <v>464</v>
      </c>
      <c r="D40" s="17">
        <v>167</v>
      </c>
      <c r="E40" s="17" t="s">
        <v>540</v>
      </c>
      <c r="F40" s="17" t="s">
        <v>512</v>
      </c>
      <c r="G40" s="17" t="s">
        <v>542</v>
      </c>
      <c r="H40" s="73" t="s">
        <v>1058</v>
      </c>
      <c r="I40" s="30">
        <v>85.14</v>
      </c>
      <c r="J40" s="30">
        <v>85.14</v>
      </c>
      <c r="K40" s="30">
        <v>110</v>
      </c>
      <c r="L40" s="30">
        <v>150.55000000000001</v>
      </c>
      <c r="M40" s="17" t="s">
        <v>25</v>
      </c>
      <c r="N40" s="77">
        <v>12817.95</v>
      </c>
      <c r="O40" s="20" t="s">
        <v>8579</v>
      </c>
    </row>
    <row r="41" spans="1:15" x14ac:dyDescent="0.25">
      <c r="A41" s="16" t="s">
        <v>221</v>
      </c>
      <c r="B41" s="16" t="s">
        <v>462</v>
      </c>
      <c r="C41" s="16" t="s">
        <v>464</v>
      </c>
      <c r="D41" s="16">
        <v>191</v>
      </c>
      <c r="E41" s="16" t="s">
        <v>558</v>
      </c>
      <c r="F41" s="16" t="s">
        <v>487</v>
      </c>
      <c r="G41" s="16" t="s">
        <v>488</v>
      </c>
      <c r="H41" s="74" t="s">
        <v>1059</v>
      </c>
      <c r="I41" s="29">
        <v>14.29</v>
      </c>
      <c r="J41" s="29">
        <v>14.29</v>
      </c>
      <c r="K41" s="29">
        <v>55</v>
      </c>
      <c r="L41" s="29">
        <v>70.989999999999995</v>
      </c>
      <c r="M41" s="16" t="s">
        <v>25</v>
      </c>
      <c r="N41" s="77">
        <v>1014.5</v>
      </c>
      <c r="O41" s="20" t="s">
        <v>8580</v>
      </c>
    </row>
    <row r="42" spans="1:15" x14ac:dyDescent="0.25">
      <c r="A42" s="17" t="s">
        <v>221</v>
      </c>
      <c r="B42" s="17" t="s">
        <v>462</v>
      </c>
      <c r="C42" s="17" t="s">
        <v>464</v>
      </c>
      <c r="D42" s="17">
        <v>191</v>
      </c>
      <c r="E42" s="17" t="s">
        <v>558</v>
      </c>
      <c r="F42" s="17" t="s">
        <v>545</v>
      </c>
      <c r="G42" s="17" t="s">
        <v>559</v>
      </c>
      <c r="H42" s="73" t="s">
        <v>1059</v>
      </c>
      <c r="I42" s="30">
        <v>47.06</v>
      </c>
      <c r="J42" s="30">
        <v>47.06</v>
      </c>
      <c r="K42" s="30">
        <v>80</v>
      </c>
      <c r="L42" s="30">
        <v>103.26</v>
      </c>
      <c r="M42" s="17" t="s">
        <v>25</v>
      </c>
      <c r="N42" s="77">
        <v>4859.6400000000003</v>
      </c>
      <c r="O42" s="20" t="s">
        <v>8581</v>
      </c>
    </row>
    <row r="43" spans="1:15" x14ac:dyDescent="0.25">
      <c r="A43" s="16" t="s">
        <v>221</v>
      </c>
      <c r="B43" s="16" t="s">
        <v>462</v>
      </c>
      <c r="C43" s="16" t="s">
        <v>464</v>
      </c>
      <c r="D43" s="16">
        <v>205</v>
      </c>
      <c r="E43" s="16" t="s">
        <v>560</v>
      </c>
      <c r="F43" s="16" t="s">
        <v>507</v>
      </c>
      <c r="G43" s="16" t="s">
        <v>488</v>
      </c>
      <c r="H43" s="74" t="s">
        <v>1060</v>
      </c>
      <c r="I43" s="29">
        <v>69.599999999999994</v>
      </c>
      <c r="J43" s="29">
        <v>69.599999999999994</v>
      </c>
      <c r="K43" s="29">
        <v>50</v>
      </c>
      <c r="L43" s="29">
        <v>61.1</v>
      </c>
      <c r="M43" s="16" t="s">
        <v>25</v>
      </c>
      <c r="N43" s="77">
        <v>4252.8999999999996</v>
      </c>
      <c r="O43" s="20" t="s">
        <v>8582</v>
      </c>
    </row>
    <row r="44" spans="1:15" x14ac:dyDescent="0.25">
      <c r="A44" s="17" t="s">
        <v>221</v>
      </c>
      <c r="B44" s="17" t="s">
        <v>462</v>
      </c>
      <c r="C44" s="17" t="s">
        <v>464</v>
      </c>
      <c r="D44" s="17">
        <v>205</v>
      </c>
      <c r="E44" s="17" t="s">
        <v>560</v>
      </c>
      <c r="F44" s="17" t="s">
        <v>504</v>
      </c>
      <c r="G44" s="17" t="s">
        <v>488</v>
      </c>
      <c r="H44" s="73" t="s">
        <v>1060</v>
      </c>
      <c r="I44" s="30">
        <v>44.73</v>
      </c>
      <c r="J44" s="30">
        <v>44.73</v>
      </c>
      <c r="K44" s="30">
        <v>50</v>
      </c>
      <c r="L44" s="30">
        <v>61.11</v>
      </c>
      <c r="M44" s="17" t="s">
        <v>25</v>
      </c>
      <c r="N44" s="77">
        <v>2733.26</v>
      </c>
      <c r="O44" s="20" t="s">
        <v>8583</v>
      </c>
    </row>
    <row r="45" spans="1:15" x14ac:dyDescent="0.25">
      <c r="A45" s="16" t="s">
        <v>221</v>
      </c>
      <c r="B45" s="16" t="s">
        <v>462</v>
      </c>
      <c r="C45" s="16" t="s">
        <v>464</v>
      </c>
      <c r="D45" s="16">
        <v>205</v>
      </c>
      <c r="E45" s="16" t="s">
        <v>560</v>
      </c>
      <c r="F45" s="16" t="s">
        <v>507</v>
      </c>
      <c r="G45" s="16" t="s">
        <v>467</v>
      </c>
      <c r="H45" s="74" t="s">
        <v>1060</v>
      </c>
      <c r="I45" s="29">
        <v>13.73</v>
      </c>
      <c r="J45" s="29">
        <v>13.73</v>
      </c>
      <c r="K45" s="29">
        <v>50</v>
      </c>
      <c r="L45" s="29">
        <v>5.7</v>
      </c>
      <c r="M45" s="16" t="s">
        <v>25</v>
      </c>
      <c r="N45" s="77">
        <v>78.22</v>
      </c>
    </row>
    <row r="46" spans="1:15" x14ac:dyDescent="0.25">
      <c r="A46" s="17" t="s">
        <v>221</v>
      </c>
      <c r="B46" s="17" t="s">
        <v>462</v>
      </c>
      <c r="C46" s="17" t="s">
        <v>464</v>
      </c>
      <c r="D46" s="17">
        <v>213</v>
      </c>
      <c r="E46" s="17" t="s">
        <v>561</v>
      </c>
      <c r="F46" s="17" t="s">
        <v>487</v>
      </c>
      <c r="G46" s="17" t="s">
        <v>562</v>
      </c>
      <c r="H46" s="73" t="s">
        <v>1061</v>
      </c>
      <c r="I46" s="30">
        <v>50.29</v>
      </c>
      <c r="J46" s="30">
        <v>50.29</v>
      </c>
      <c r="K46" s="30">
        <v>55</v>
      </c>
      <c r="L46" s="30">
        <v>0</v>
      </c>
      <c r="M46" s="17" t="s">
        <v>25</v>
      </c>
      <c r="N46" s="77">
        <v>0</v>
      </c>
    </row>
    <row r="47" spans="1:15" x14ac:dyDescent="0.25">
      <c r="A47" s="16" t="s">
        <v>221</v>
      </c>
      <c r="B47" s="16" t="s">
        <v>462</v>
      </c>
      <c r="C47" s="16" t="s">
        <v>464</v>
      </c>
      <c r="D47" s="16">
        <v>213</v>
      </c>
      <c r="E47" s="16" t="s">
        <v>561</v>
      </c>
      <c r="F47" s="16" t="s">
        <v>487</v>
      </c>
      <c r="G47" s="16" t="s">
        <v>508</v>
      </c>
      <c r="H47" s="74" t="s">
        <v>1061</v>
      </c>
      <c r="I47" s="29">
        <v>1.27</v>
      </c>
      <c r="J47" s="29">
        <v>1.27</v>
      </c>
      <c r="K47" s="29">
        <v>55</v>
      </c>
      <c r="L47" s="29">
        <v>0</v>
      </c>
      <c r="M47" s="16" t="s">
        <v>25</v>
      </c>
      <c r="N47" s="77">
        <v>0</v>
      </c>
    </row>
    <row r="48" spans="1:15" x14ac:dyDescent="0.25">
      <c r="A48" s="17" t="s">
        <v>221</v>
      </c>
      <c r="B48" s="17" t="s">
        <v>462</v>
      </c>
      <c r="C48" s="17" t="s">
        <v>464</v>
      </c>
      <c r="D48" s="17">
        <v>213</v>
      </c>
      <c r="E48" s="17" t="s">
        <v>561</v>
      </c>
      <c r="F48" s="17" t="s">
        <v>487</v>
      </c>
      <c r="G48" s="17" t="s">
        <v>518</v>
      </c>
      <c r="H48" s="73" t="s">
        <v>1061</v>
      </c>
      <c r="I48" s="30">
        <v>8.34</v>
      </c>
      <c r="J48" s="30">
        <v>8.34</v>
      </c>
      <c r="K48" s="30">
        <v>55</v>
      </c>
      <c r="L48" s="30">
        <v>0</v>
      </c>
      <c r="M48" s="17" t="s">
        <v>25</v>
      </c>
      <c r="N48" s="77">
        <v>0</v>
      </c>
    </row>
    <row r="49" spans="1:15" x14ac:dyDescent="0.25">
      <c r="A49" s="16" t="s">
        <v>221</v>
      </c>
      <c r="B49" s="16" t="s">
        <v>462</v>
      </c>
      <c r="C49" s="16" t="s">
        <v>464</v>
      </c>
      <c r="D49" s="16">
        <v>221</v>
      </c>
      <c r="E49" s="16" t="s">
        <v>565</v>
      </c>
      <c r="F49" s="16" t="s">
        <v>495</v>
      </c>
      <c r="G49" s="16" t="s">
        <v>566</v>
      </c>
      <c r="H49" s="74" t="s">
        <v>1062</v>
      </c>
      <c r="I49" s="29">
        <v>73.489999999999995</v>
      </c>
      <c r="J49" s="29">
        <v>73.489999999999995</v>
      </c>
      <c r="K49" s="29">
        <v>60</v>
      </c>
      <c r="L49" s="29">
        <v>0</v>
      </c>
      <c r="M49" s="16" t="s">
        <v>25</v>
      </c>
      <c r="N49" s="77">
        <v>0</v>
      </c>
    </row>
    <row r="50" spans="1:15" x14ac:dyDescent="0.25">
      <c r="A50" s="17" t="s">
        <v>221</v>
      </c>
      <c r="B50" s="17" t="s">
        <v>462</v>
      </c>
      <c r="C50" s="17" t="s">
        <v>464</v>
      </c>
      <c r="D50" s="17">
        <v>221</v>
      </c>
      <c r="E50" s="17" t="s">
        <v>565</v>
      </c>
      <c r="F50" s="17" t="s">
        <v>487</v>
      </c>
      <c r="G50" s="17" t="s">
        <v>496</v>
      </c>
      <c r="H50" s="73" t="s">
        <v>1062</v>
      </c>
      <c r="I50" s="30">
        <v>4.3600000000000003</v>
      </c>
      <c r="J50" s="30">
        <v>4.3600000000000003</v>
      </c>
      <c r="K50" s="30">
        <v>55</v>
      </c>
      <c r="L50" s="30">
        <v>0</v>
      </c>
      <c r="M50" s="17" t="s">
        <v>25</v>
      </c>
      <c r="N50" s="77">
        <v>0</v>
      </c>
    </row>
    <row r="51" spans="1:15" x14ac:dyDescent="0.25">
      <c r="A51" s="16" t="s">
        <v>221</v>
      </c>
      <c r="B51" s="16" t="s">
        <v>462</v>
      </c>
      <c r="C51" s="16" t="s">
        <v>464</v>
      </c>
      <c r="D51" s="16">
        <v>221</v>
      </c>
      <c r="E51" s="16" t="s">
        <v>565</v>
      </c>
      <c r="F51" s="16" t="s">
        <v>495</v>
      </c>
      <c r="G51" s="16" t="s">
        <v>496</v>
      </c>
      <c r="H51" s="74" t="s">
        <v>1062</v>
      </c>
      <c r="I51" s="29">
        <v>3.15</v>
      </c>
      <c r="J51" s="29">
        <v>3.15</v>
      </c>
      <c r="K51" s="29">
        <v>60</v>
      </c>
      <c r="L51" s="29">
        <v>0</v>
      </c>
      <c r="M51" s="16" t="s">
        <v>25</v>
      </c>
      <c r="N51" s="77">
        <v>0</v>
      </c>
    </row>
    <row r="52" spans="1:15" x14ac:dyDescent="0.25">
      <c r="A52" s="17" t="s">
        <v>221</v>
      </c>
      <c r="B52" s="17" t="s">
        <v>462</v>
      </c>
      <c r="C52" s="17" t="s">
        <v>464</v>
      </c>
      <c r="D52" s="17">
        <v>230</v>
      </c>
      <c r="E52" s="17" t="s">
        <v>567</v>
      </c>
      <c r="F52" s="17" t="s">
        <v>506</v>
      </c>
      <c r="G52" s="17" t="s">
        <v>541</v>
      </c>
      <c r="H52" s="73" t="s">
        <v>1063</v>
      </c>
      <c r="I52" s="30">
        <v>38.75</v>
      </c>
      <c r="J52" s="30">
        <v>38.75</v>
      </c>
      <c r="K52" s="30">
        <v>50</v>
      </c>
      <c r="L52" s="30">
        <v>110.62</v>
      </c>
      <c r="M52" s="17" t="s">
        <v>25</v>
      </c>
      <c r="N52" s="77">
        <v>4286.63</v>
      </c>
      <c r="O52" s="20" t="s">
        <v>8575</v>
      </c>
    </row>
    <row r="53" spans="1:15" x14ac:dyDescent="0.25">
      <c r="A53" s="16" t="s">
        <v>221</v>
      </c>
      <c r="B53" s="16" t="s">
        <v>462</v>
      </c>
      <c r="C53" s="16" t="s">
        <v>464</v>
      </c>
      <c r="D53" s="16">
        <v>248</v>
      </c>
      <c r="E53" s="16" t="s">
        <v>572</v>
      </c>
      <c r="F53" s="16" t="s">
        <v>487</v>
      </c>
      <c r="G53" s="16" t="s">
        <v>508</v>
      </c>
      <c r="H53" s="74" t="s">
        <v>1064</v>
      </c>
      <c r="I53" s="29">
        <v>27.04</v>
      </c>
      <c r="J53" s="29">
        <v>27.04</v>
      </c>
      <c r="K53" s="29">
        <v>80</v>
      </c>
      <c r="L53" s="29">
        <v>88.94</v>
      </c>
      <c r="M53" s="16" t="s">
        <v>25</v>
      </c>
      <c r="N53" s="77">
        <v>2405.0700000000002</v>
      </c>
      <c r="O53" s="20" t="s">
        <v>8576</v>
      </c>
    </row>
    <row r="54" spans="1:15" x14ac:dyDescent="0.25">
      <c r="A54" s="17" t="s">
        <v>221</v>
      </c>
      <c r="B54" s="17" t="s">
        <v>462</v>
      </c>
      <c r="C54" s="17" t="s">
        <v>464</v>
      </c>
      <c r="D54" s="17">
        <v>248</v>
      </c>
      <c r="E54" s="17" t="s">
        <v>572</v>
      </c>
      <c r="F54" s="17" t="s">
        <v>487</v>
      </c>
      <c r="G54" s="17" t="s">
        <v>541</v>
      </c>
      <c r="H54" s="73" t="s">
        <v>1064</v>
      </c>
      <c r="I54" s="30">
        <v>7.85</v>
      </c>
      <c r="J54" s="30">
        <v>7.85</v>
      </c>
      <c r="K54" s="30">
        <v>80</v>
      </c>
      <c r="L54" s="30">
        <v>88.94</v>
      </c>
      <c r="M54" s="17" t="s">
        <v>25</v>
      </c>
      <c r="N54" s="77">
        <v>698.21</v>
      </c>
      <c r="O54" s="20" t="s">
        <v>8577</v>
      </c>
    </row>
    <row r="55" spans="1:15" x14ac:dyDescent="0.25">
      <c r="A55" s="16" t="s">
        <v>221</v>
      </c>
      <c r="B55" s="16" t="s">
        <v>462</v>
      </c>
      <c r="C55" s="16" t="s">
        <v>464</v>
      </c>
      <c r="D55" s="16">
        <v>248</v>
      </c>
      <c r="E55" s="16" t="s">
        <v>572</v>
      </c>
      <c r="F55" s="16" t="s">
        <v>487</v>
      </c>
      <c r="G55" s="16" t="s">
        <v>573</v>
      </c>
      <c r="H55" s="74" t="s">
        <v>1065</v>
      </c>
      <c r="I55" s="29">
        <v>2.14</v>
      </c>
      <c r="J55" s="29">
        <v>2.14</v>
      </c>
      <c r="K55" s="29">
        <v>80</v>
      </c>
      <c r="L55" s="29">
        <v>88.94</v>
      </c>
      <c r="M55" s="16" t="s">
        <v>25</v>
      </c>
      <c r="N55" s="77">
        <v>190.34</v>
      </c>
      <c r="O55" s="20" t="s">
        <v>8578</v>
      </c>
    </row>
    <row r="56" spans="1:15" x14ac:dyDescent="0.25">
      <c r="A56" s="17" t="s">
        <v>221</v>
      </c>
      <c r="B56" s="17" t="s">
        <v>462</v>
      </c>
      <c r="C56" s="17" t="s">
        <v>464</v>
      </c>
      <c r="D56" s="17">
        <v>256</v>
      </c>
      <c r="E56" s="17" t="s">
        <v>574</v>
      </c>
      <c r="F56" s="17" t="s">
        <v>507</v>
      </c>
      <c r="G56" s="17" t="s">
        <v>488</v>
      </c>
      <c r="H56" s="73" t="s">
        <v>1066</v>
      </c>
      <c r="I56" s="30">
        <v>33.6</v>
      </c>
      <c r="J56" s="30">
        <v>33.6</v>
      </c>
      <c r="K56" s="30">
        <v>50</v>
      </c>
      <c r="L56" s="30">
        <v>0</v>
      </c>
      <c r="M56" s="17" t="s">
        <v>25</v>
      </c>
      <c r="N56" s="77">
        <v>0</v>
      </c>
      <c r="O56" s="20" t="s">
        <v>8579</v>
      </c>
    </row>
    <row r="57" spans="1:15" x14ac:dyDescent="0.25">
      <c r="A57" s="16" t="s">
        <v>221</v>
      </c>
      <c r="B57" s="16" t="s">
        <v>462</v>
      </c>
      <c r="C57" s="16" t="s">
        <v>464</v>
      </c>
      <c r="D57" s="16">
        <v>256</v>
      </c>
      <c r="E57" s="16" t="s">
        <v>574</v>
      </c>
      <c r="F57" s="16" t="s">
        <v>506</v>
      </c>
      <c r="G57" s="16" t="s">
        <v>488</v>
      </c>
      <c r="H57" s="74" t="s">
        <v>1066</v>
      </c>
      <c r="I57" s="29">
        <v>13.83</v>
      </c>
      <c r="J57" s="29">
        <v>13.83</v>
      </c>
      <c r="K57" s="29">
        <v>50</v>
      </c>
      <c r="L57" s="29">
        <v>0</v>
      </c>
      <c r="M57" s="16" t="s">
        <v>25</v>
      </c>
      <c r="N57" s="77">
        <v>0</v>
      </c>
      <c r="O57" s="20" t="s">
        <v>8580</v>
      </c>
    </row>
    <row r="58" spans="1:15" x14ac:dyDescent="0.25">
      <c r="A58" s="17" t="s">
        <v>221</v>
      </c>
      <c r="B58" s="17" t="s">
        <v>462</v>
      </c>
      <c r="C58" s="17" t="s">
        <v>464</v>
      </c>
      <c r="D58" s="17">
        <v>256</v>
      </c>
      <c r="E58" s="17" t="s">
        <v>574</v>
      </c>
      <c r="F58" s="17" t="s">
        <v>466</v>
      </c>
      <c r="G58" s="17" t="s">
        <v>488</v>
      </c>
      <c r="H58" s="73" t="s">
        <v>1067</v>
      </c>
      <c r="I58" s="30">
        <v>0.43</v>
      </c>
      <c r="J58" s="30">
        <v>0.43</v>
      </c>
      <c r="K58" s="30">
        <v>50</v>
      </c>
      <c r="L58" s="30">
        <v>0</v>
      </c>
      <c r="M58" s="17" t="s">
        <v>25</v>
      </c>
      <c r="N58" s="77">
        <v>0</v>
      </c>
      <c r="O58" s="20" t="s">
        <v>8581</v>
      </c>
    </row>
    <row r="59" spans="1:15" x14ac:dyDescent="0.25">
      <c r="A59" s="16" t="s">
        <v>221</v>
      </c>
      <c r="B59" s="16" t="s">
        <v>462</v>
      </c>
      <c r="C59" s="16" t="s">
        <v>464</v>
      </c>
      <c r="D59" s="16">
        <v>256</v>
      </c>
      <c r="E59" s="16" t="s">
        <v>574</v>
      </c>
      <c r="F59" s="16" t="s">
        <v>469</v>
      </c>
      <c r="G59" s="16" t="s">
        <v>488</v>
      </c>
      <c r="H59" s="74" t="s">
        <v>1066</v>
      </c>
      <c r="I59" s="29">
        <v>34.79</v>
      </c>
      <c r="J59" s="29">
        <v>34.79</v>
      </c>
      <c r="K59" s="29">
        <v>50</v>
      </c>
      <c r="L59" s="29">
        <v>0</v>
      </c>
      <c r="M59" s="16" t="s">
        <v>25</v>
      </c>
      <c r="N59" s="77">
        <v>0</v>
      </c>
      <c r="O59" s="20" t="s">
        <v>8582</v>
      </c>
    </row>
    <row r="60" spans="1:15" x14ac:dyDescent="0.25">
      <c r="A60" s="17" t="s">
        <v>221</v>
      </c>
      <c r="B60" s="17" t="s">
        <v>462</v>
      </c>
      <c r="C60" s="17" t="s">
        <v>464</v>
      </c>
      <c r="D60" s="17">
        <v>264</v>
      </c>
      <c r="E60" s="17" t="s">
        <v>575</v>
      </c>
      <c r="F60" s="17" t="s">
        <v>512</v>
      </c>
      <c r="G60" s="17" t="s">
        <v>500</v>
      </c>
      <c r="H60" s="73" t="s">
        <v>1068</v>
      </c>
      <c r="I60" s="30">
        <v>5.6</v>
      </c>
      <c r="J60" s="30">
        <v>5.6</v>
      </c>
      <c r="K60" s="30">
        <v>90</v>
      </c>
      <c r="L60" s="30">
        <v>119.34</v>
      </c>
      <c r="M60" s="17" t="s">
        <v>25</v>
      </c>
      <c r="N60" s="77">
        <v>668.29</v>
      </c>
      <c r="O60" s="20" t="s">
        <v>8583</v>
      </c>
    </row>
    <row r="61" spans="1:15" x14ac:dyDescent="0.25">
      <c r="A61" s="16" t="s">
        <v>221</v>
      </c>
      <c r="B61" s="16" t="s">
        <v>462</v>
      </c>
      <c r="C61" s="16" t="s">
        <v>464</v>
      </c>
      <c r="D61" s="16">
        <v>264</v>
      </c>
      <c r="E61" s="16" t="s">
        <v>575</v>
      </c>
      <c r="F61" s="16" t="s">
        <v>509</v>
      </c>
      <c r="G61" s="16" t="s">
        <v>500</v>
      </c>
      <c r="H61" s="74" t="s">
        <v>1069</v>
      </c>
      <c r="I61" s="29">
        <v>49.96</v>
      </c>
      <c r="J61" s="29">
        <v>49.96</v>
      </c>
      <c r="K61" s="29">
        <v>105</v>
      </c>
      <c r="L61" s="29">
        <v>139.22999999999999</v>
      </c>
      <c r="M61" s="16" t="s">
        <v>25</v>
      </c>
      <c r="N61" s="77">
        <v>6955.82</v>
      </c>
    </row>
    <row r="62" spans="1:15" x14ac:dyDescent="0.25">
      <c r="A62" s="17" t="s">
        <v>221</v>
      </c>
      <c r="B62" s="17" t="s">
        <v>462</v>
      </c>
      <c r="C62" s="17" t="s">
        <v>464</v>
      </c>
      <c r="D62" s="17">
        <v>272</v>
      </c>
      <c r="E62" s="17" t="s">
        <v>577</v>
      </c>
      <c r="F62" s="17" t="s">
        <v>495</v>
      </c>
      <c r="G62" s="17" t="s">
        <v>517</v>
      </c>
      <c r="H62" s="73" t="s">
        <v>1070</v>
      </c>
      <c r="I62" s="30">
        <v>17.829999999999998</v>
      </c>
      <c r="J62" s="30">
        <v>13.97</v>
      </c>
      <c r="K62" s="30">
        <v>60</v>
      </c>
      <c r="L62" s="30">
        <v>0</v>
      </c>
      <c r="M62" s="17" t="s">
        <v>25</v>
      </c>
      <c r="N62" s="77">
        <v>0</v>
      </c>
    </row>
    <row r="63" spans="1:15" x14ac:dyDescent="0.25">
      <c r="A63" s="16" t="s">
        <v>221</v>
      </c>
      <c r="B63" s="16" t="s">
        <v>462</v>
      </c>
      <c r="C63" s="16" t="s">
        <v>464</v>
      </c>
      <c r="D63" s="16">
        <v>272</v>
      </c>
      <c r="E63" s="16" t="s">
        <v>577</v>
      </c>
      <c r="F63" s="16" t="s">
        <v>495</v>
      </c>
      <c r="G63" s="16" t="s">
        <v>578</v>
      </c>
      <c r="H63" s="74" t="s">
        <v>1070</v>
      </c>
      <c r="I63" s="29">
        <v>12.7</v>
      </c>
      <c r="J63" s="29">
        <v>12.7</v>
      </c>
      <c r="K63" s="29">
        <v>60</v>
      </c>
      <c r="L63" s="29">
        <v>0</v>
      </c>
      <c r="M63" s="16" t="s">
        <v>25</v>
      </c>
      <c r="N63" s="77">
        <v>0</v>
      </c>
    </row>
    <row r="64" spans="1:15" x14ac:dyDescent="0.25">
      <c r="A64" s="17" t="s">
        <v>221</v>
      </c>
      <c r="B64" s="17" t="s">
        <v>462</v>
      </c>
      <c r="C64" s="17" t="s">
        <v>464</v>
      </c>
      <c r="D64" s="17">
        <v>272</v>
      </c>
      <c r="E64" s="17" t="s">
        <v>577</v>
      </c>
      <c r="F64" s="17" t="s">
        <v>495</v>
      </c>
      <c r="G64" s="17" t="s">
        <v>579</v>
      </c>
      <c r="H64" s="73" t="s">
        <v>1070</v>
      </c>
      <c r="I64" s="30">
        <v>5.37</v>
      </c>
      <c r="J64" s="30">
        <v>3.86</v>
      </c>
      <c r="K64" s="30">
        <v>60</v>
      </c>
      <c r="L64" s="30">
        <v>0</v>
      </c>
      <c r="M64" s="17" t="s">
        <v>25</v>
      </c>
      <c r="N64" s="77">
        <v>0</v>
      </c>
    </row>
    <row r="65" spans="1:14" x14ac:dyDescent="0.25">
      <c r="A65" s="16" t="s">
        <v>221</v>
      </c>
      <c r="B65" s="16" t="s">
        <v>462</v>
      </c>
      <c r="C65" s="16" t="s">
        <v>464</v>
      </c>
      <c r="D65" s="16">
        <v>272</v>
      </c>
      <c r="E65" s="16" t="s">
        <v>577</v>
      </c>
      <c r="F65" s="16" t="s">
        <v>487</v>
      </c>
      <c r="G65" s="16" t="s">
        <v>578</v>
      </c>
      <c r="H65" s="74" t="s">
        <v>1070</v>
      </c>
      <c r="I65" s="29">
        <v>7.73</v>
      </c>
      <c r="J65" s="29">
        <v>7.73</v>
      </c>
      <c r="K65" s="29">
        <v>55</v>
      </c>
      <c r="L65" s="29">
        <v>0</v>
      </c>
      <c r="M65" s="16" t="s">
        <v>25</v>
      </c>
      <c r="N65" s="77">
        <v>0</v>
      </c>
    </row>
    <row r="66" spans="1:14" x14ac:dyDescent="0.25">
      <c r="A66" s="17" t="s">
        <v>221</v>
      </c>
      <c r="B66" s="17" t="s">
        <v>462</v>
      </c>
      <c r="C66" s="17" t="s">
        <v>464</v>
      </c>
      <c r="D66" s="17">
        <v>281</v>
      </c>
      <c r="E66" s="17" t="s">
        <v>582</v>
      </c>
      <c r="F66" s="17" t="s">
        <v>487</v>
      </c>
      <c r="G66" s="17" t="s">
        <v>488</v>
      </c>
      <c r="H66" s="73" t="s">
        <v>1071</v>
      </c>
      <c r="I66" s="30">
        <v>19.57</v>
      </c>
      <c r="J66" s="30">
        <v>19.57</v>
      </c>
      <c r="K66" s="30">
        <v>55</v>
      </c>
      <c r="L66" s="30">
        <v>0</v>
      </c>
      <c r="M66" s="17" t="s">
        <v>25</v>
      </c>
      <c r="N66" s="77">
        <v>0</v>
      </c>
    </row>
    <row r="67" spans="1:14" x14ac:dyDescent="0.25">
      <c r="A67" s="16" t="s">
        <v>221</v>
      </c>
      <c r="B67" s="16" t="s">
        <v>462</v>
      </c>
      <c r="C67" s="16" t="s">
        <v>464</v>
      </c>
      <c r="D67" s="16">
        <v>281</v>
      </c>
      <c r="E67" s="16" t="s">
        <v>582</v>
      </c>
      <c r="F67" s="16" t="s">
        <v>495</v>
      </c>
      <c r="G67" s="16" t="s">
        <v>488</v>
      </c>
      <c r="H67" s="74" t="s">
        <v>1072</v>
      </c>
      <c r="I67" s="29">
        <v>12.8</v>
      </c>
      <c r="J67" s="29">
        <v>12.8</v>
      </c>
      <c r="K67" s="29">
        <v>60</v>
      </c>
      <c r="L67" s="29">
        <v>0</v>
      </c>
      <c r="M67" s="16" t="s">
        <v>25</v>
      </c>
      <c r="N67" s="77">
        <v>0</v>
      </c>
    </row>
    <row r="68" spans="1:14" x14ac:dyDescent="0.25">
      <c r="A68" s="17" t="s">
        <v>221</v>
      </c>
      <c r="B68" s="17" t="s">
        <v>462</v>
      </c>
      <c r="C68" s="17" t="s">
        <v>464</v>
      </c>
      <c r="D68" s="17">
        <v>281</v>
      </c>
      <c r="E68" s="17" t="s">
        <v>582</v>
      </c>
      <c r="F68" s="17" t="s">
        <v>495</v>
      </c>
      <c r="G68" s="17" t="s">
        <v>542</v>
      </c>
      <c r="H68" s="73" t="s">
        <v>1072</v>
      </c>
      <c r="I68" s="30">
        <v>9.81</v>
      </c>
      <c r="J68" s="30">
        <v>9.81</v>
      </c>
      <c r="K68" s="30">
        <v>60</v>
      </c>
      <c r="L68" s="30">
        <v>0</v>
      </c>
      <c r="M68" s="17" t="s">
        <v>25</v>
      </c>
      <c r="N68" s="77">
        <v>0</v>
      </c>
    </row>
    <row r="69" spans="1:14" x14ac:dyDescent="0.25">
      <c r="A69" s="16" t="s">
        <v>221</v>
      </c>
      <c r="B69" s="16" t="s">
        <v>462</v>
      </c>
      <c r="C69" s="16" t="s">
        <v>464</v>
      </c>
      <c r="D69" s="16">
        <v>281</v>
      </c>
      <c r="E69" s="16" t="s">
        <v>582</v>
      </c>
      <c r="F69" s="16" t="s">
        <v>495</v>
      </c>
      <c r="G69" s="16" t="s">
        <v>583</v>
      </c>
      <c r="H69" s="74" t="s">
        <v>1072</v>
      </c>
      <c r="I69" s="29">
        <v>7.08</v>
      </c>
      <c r="J69" s="29">
        <v>7.08</v>
      </c>
      <c r="K69" s="29">
        <v>60</v>
      </c>
      <c r="L69" s="29">
        <v>0</v>
      </c>
      <c r="M69" s="16" t="s">
        <v>25</v>
      </c>
      <c r="N69" s="77">
        <v>0</v>
      </c>
    </row>
    <row r="70" spans="1:14" x14ac:dyDescent="0.25">
      <c r="A70" s="17" t="s">
        <v>221</v>
      </c>
      <c r="B70" s="17" t="s">
        <v>462</v>
      </c>
      <c r="C70" s="17" t="s">
        <v>631</v>
      </c>
      <c r="D70" s="17">
        <v>299</v>
      </c>
      <c r="E70" s="17" t="s">
        <v>630</v>
      </c>
      <c r="F70" s="17" t="s">
        <v>507</v>
      </c>
      <c r="G70" s="17" t="s">
        <v>488</v>
      </c>
      <c r="H70" s="73" t="s">
        <v>1073</v>
      </c>
      <c r="I70" s="30">
        <v>85.19</v>
      </c>
      <c r="J70" s="30">
        <v>85.19</v>
      </c>
      <c r="K70" s="30">
        <v>50</v>
      </c>
      <c r="L70" s="30">
        <v>0</v>
      </c>
      <c r="M70" s="17" t="s">
        <v>25</v>
      </c>
      <c r="N70" s="77">
        <v>0</v>
      </c>
    </row>
    <row r="71" spans="1:14" x14ac:dyDescent="0.25">
      <c r="A71" s="16" t="s">
        <v>221</v>
      </c>
      <c r="B71" s="16" t="s">
        <v>462</v>
      </c>
      <c r="C71" s="16" t="s">
        <v>631</v>
      </c>
      <c r="D71" s="16">
        <v>299</v>
      </c>
      <c r="E71" s="16" t="s">
        <v>630</v>
      </c>
      <c r="F71" s="16" t="s">
        <v>507</v>
      </c>
      <c r="G71" s="16" t="s">
        <v>566</v>
      </c>
      <c r="H71" s="74" t="s">
        <v>1073</v>
      </c>
      <c r="I71" s="29">
        <v>59.24</v>
      </c>
      <c r="J71" s="29">
        <v>59.24</v>
      </c>
      <c r="K71" s="29">
        <v>50</v>
      </c>
      <c r="L71" s="29">
        <v>0</v>
      </c>
      <c r="M71" s="16" t="s">
        <v>25</v>
      </c>
      <c r="N71" s="77">
        <v>0</v>
      </c>
    </row>
    <row r="72" spans="1:14" x14ac:dyDescent="0.25">
      <c r="A72" s="17" t="s">
        <v>221</v>
      </c>
      <c r="B72" s="17" t="s">
        <v>462</v>
      </c>
      <c r="C72" s="17" t="s">
        <v>631</v>
      </c>
      <c r="D72" s="17">
        <v>302</v>
      </c>
      <c r="E72" s="17" t="s">
        <v>632</v>
      </c>
      <c r="F72" s="17" t="s">
        <v>545</v>
      </c>
      <c r="G72" s="17" t="s">
        <v>488</v>
      </c>
      <c r="H72" s="73" t="s">
        <v>1074</v>
      </c>
      <c r="I72" s="30">
        <v>1.87</v>
      </c>
      <c r="J72" s="30">
        <v>1.87</v>
      </c>
      <c r="K72" s="30">
        <v>80</v>
      </c>
      <c r="L72" s="30">
        <v>0</v>
      </c>
      <c r="M72" s="17" t="s">
        <v>25</v>
      </c>
      <c r="N72" s="77">
        <v>0</v>
      </c>
    </row>
    <row r="73" spans="1:14" x14ac:dyDescent="0.25">
      <c r="A73" s="16" t="s">
        <v>221</v>
      </c>
      <c r="B73" s="16" t="s">
        <v>462</v>
      </c>
      <c r="C73" s="16" t="s">
        <v>631</v>
      </c>
      <c r="D73" s="16">
        <v>302</v>
      </c>
      <c r="E73" s="16" t="s">
        <v>632</v>
      </c>
      <c r="F73" s="16" t="s">
        <v>545</v>
      </c>
      <c r="G73" s="16" t="s">
        <v>633</v>
      </c>
      <c r="H73" s="74" t="s">
        <v>1074</v>
      </c>
      <c r="I73" s="29">
        <v>4.09</v>
      </c>
      <c r="J73" s="29">
        <v>4.09</v>
      </c>
      <c r="K73" s="29">
        <v>80</v>
      </c>
      <c r="L73" s="29">
        <v>0</v>
      </c>
      <c r="M73" s="16" t="s">
        <v>25</v>
      </c>
      <c r="N73" s="77">
        <v>0</v>
      </c>
    </row>
    <row r="74" spans="1:14" x14ac:dyDescent="0.25">
      <c r="A74" s="17" t="s">
        <v>221</v>
      </c>
      <c r="B74" s="17" t="s">
        <v>462</v>
      </c>
      <c r="C74" s="17" t="s">
        <v>631</v>
      </c>
      <c r="D74" s="17">
        <v>302</v>
      </c>
      <c r="E74" s="17" t="s">
        <v>632</v>
      </c>
      <c r="F74" s="17" t="s">
        <v>545</v>
      </c>
      <c r="G74" s="17" t="s">
        <v>579</v>
      </c>
      <c r="H74" s="73" t="s">
        <v>1075</v>
      </c>
      <c r="I74" s="30">
        <v>18.07</v>
      </c>
      <c r="J74" s="30">
        <v>18.07</v>
      </c>
      <c r="K74" s="30">
        <v>80</v>
      </c>
      <c r="L74" s="30">
        <v>0</v>
      </c>
      <c r="M74" s="17" t="s">
        <v>25</v>
      </c>
      <c r="N74" s="77">
        <v>0</v>
      </c>
    </row>
    <row r="75" spans="1:14" x14ac:dyDescent="0.25">
      <c r="A75" s="16" t="s">
        <v>221</v>
      </c>
      <c r="B75" s="16" t="s">
        <v>462</v>
      </c>
      <c r="C75" s="16" t="s">
        <v>464</v>
      </c>
      <c r="D75" s="16">
        <v>311</v>
      </c>
      <c r="E75" s="16" t="s">
        <v>640</v>
      </c>
      <c r="F75" s="16" t="s">
        <v>487</v>
      </c>
      <c r="G75" s="16" t="s">
        <v>488</v>
      </c>
      <c r="H75" s="74" t="s">
        <v>1076</v>
      </c>
      <c r="I75" s="29">
        <v>8.09</v>
      </c>
      <c r="J75" s="29">
        <v>8.09</v>
      </c>
      <c r="K75" s="29">
        <v>55</v>
      </c>
      <c r="L75" s="29">
        <v>0</v>
      </c>
      <c r="M75" s="16" t="s">
        <v>25</v>
      </c>
      <c r="N75" s="77">
        <v>0</v>
      </c>
    </row>
    <row r="76" spans="1:14" x14ac:dyDescent="0.25">
      <c r="A76" s="17" t="s">
        <v>221</v>
      </c>
      <c r="B76" s="17" t="s">
        <v>462</v>
      </c>
      <c r="C76" s="17" t="s">
        <v>464</v>
      </c>
      <c r="D76" s="17">
        <v>329</v>
      </c>
      <c r="E76" s="17" t="s">
        <v>641</v>
      </c>
      <c r="F76" s="17" t="s">
        <v>504</v>
      </c>
      <c r="G76" s="17" t="s">
        <v>642</v>
      </c>
      <c r="H76" s="73" t="s">
        <v>1077</v>
      </c>
      <c r="I76" s="30">
        <v>17.73</v>
      </c>
      <c r="J76" s="30">
        <v>17.73</v>
      </c>
      <c r="K76" s="30">
        <v>50</v>
      </c>
      <c r="L76" s="30">
        <v>0</v>
      </c>
      <c r="M76" s="17" t="s">
        <v>25</v>
      </c>
      <c r="N76" s="77">
        <v>0</v>
      </c>
    </row>
    <row r="77" spans="1:14" x14ac:dyDescent="0.25">
      <c r="A77" s="16" t="s">
        <v>221</v>
      </c>
      <c r="B77" s="16" t="s">
        <v>462</v>
      </c>
      <c r="C77" s="16" t="s">
        <v>464</v>
      </c>
      <c r="D77" s="16">
        <v>329</v>
      </c>
      <c r="E77" s="16" t="s">
        <v>641</v>
      </c>
      <c r="F77" s="16" t="s">
        <v>504</v>
      </c>
      <c r="G77" s="16" t="s">
        <v>488</v>
      </c>
      <c r="H77" s="74" t="s">
        <v>1077</v>
      </c>
      <c r="I77" s="29">
        <v>43.87</v>
      </c>
      <c r="J77" s="29">
        <v>43.87</v>
      </c>
      <c r="K77" s="29">
        <v>50</v>
      </c>
      <c r="L77" s="29">
        <v>0</v>
      </c>
      <c r="M77" s="16" t="s">
        <v>25</v>
      </c>
      <c r="N77" s="77">
        <v>0</v>
      </c>
    </row>
    <row r="78" spans="1:14" x14ac:dyDescent="0.25">
      <c r="A78" s="17" t="s">
        <v>221</v>
      </c>
      <c r="B78" s="17" t="s">
        <v>462</v>
      </c>
      <c r="C78" s="17" t="s">
        <v>464</v>
      </c>
      <c r="D78" s="17">
        <v>329</v>
      </c>
      <c r="E78" s="17" t="s">
        <v>641</v>
      </c>
      <c r="F78" s="17" t="s">
        <v>504</v>
      </c>
      <c r="G78" s="17" t="s">
        <v>562</v>
      </c>
      <c r="H78" s="73" t="s">
        <v>1077</v>
      </c>
      <c r="I78" s="30">
        <v>22.93</v>
      </c>
      <c r="J78" s="30">
        <v>22.93</v>
      </c>
      <c r="K78" s="30">
        <v>50</v>
      </c>
      <c r="L78" s="30">
        <v>0</v>
      </c>
      <c r="M78" s="17" t="s">
        <v>25</v>
      </c>
      <c r="N78" s="77">
        <v>0</v>
      </c>
    </row>
    <row r="79" spans="1:14" x14ac:dyDescent="0.25">
      <c r="A79" s="16" t="s">
        <v>221</v>
      </c>
      <c r="B79" s="16" t="s">
        <v>462</v>
      </c>
      <c r="C79" s="16" t="s">
        <v>464</v>
      </c>
      <c r="D79" s="16">
        <v>337</v>
      </c>
      <c r="E79" s="16" t="s">
        <v>644</v>
      </c>
      <c r="F79" s="16" t="s">
        <v>487</v>
      </c>
      <c r="G79" s="16" t="s">
        <v>557</v>
      </c>
      <c r="H79" s="74" t="s">
        <v>1078</v>
      </c>
      <c r="I79" s="29">
        <v>4.3499999999999996</v>
      </c>
      <c r="J79" s="29">
        <v>4.3499999999999996</v>
      </c>
      <c r="K79" s="29">
        <v>55</v>
      </c>
      <c r="L79" s="29">
        <v>0</v>
      </c>
      <c r="M79" s="16" t="s">
        <v>25</v>
      </c>
      <c r="N79" s="77">
        <v>0</v>
      </c>
    </row>
    <row r="80" spans="1:14" x14ac:dyDescent="0.25">
      <c r="A80" s="17" t="s">
        <v>221</v>
      </c>
      <c r="B80" s="17" t="s">
        <v>462</v>
      </c>
      <c r="C80" s="17" t="s">
        <v>464</v>
      </c>
      <c r="D80" s="17">
        <v>337</v>
      </c>
      <c r="E80" s="17" t="s">
        <v>644</v>
      </c>
      <c r="F80" s="17" t="s">
        <v>487</v>
      </c>
      <c r="G80" s="17" t="s">
        <v>488</v>
      </c>
      <c r="H80" s="73" t="s">
        <v>1078</v>
      </c>
      <c r="I80" s="30">
        <v>43.93</v>
      </c>
      <c r="J80" s="30">
        <v>43.93</v>
      </c>
      <c r="K80" s="30">
        <v>55</v>
      </c>
      <c r="L80" s="30">
        <v>0</v>
      </c>
      <c r="M80" s="17" t="s">
        <v>25</v>
      </c>
      <c r="N80" s="77">
        <v>0</v>
      </c>
    </row>
    <row r="81" spans="1:14" x14ac:dyDescent="0.25">
      <c r="A81" s="16" t="s">
        <v>221</v>
      </c>
      <c r="B81" s="16" t="s">
        <v>462</v>
      </c>
      <c r="C81" s="16" t="s">
        <v>464</v>
      </c>
      <c r="D81" s="16">
        <v>345</v>
      </c>
      <c r="E81" s="16" t="s">
        <v>645</v>
      </c>
      <c r="F81" s="16" t="s">
        <v>504</v>
      </c>
      <c r="G81" s="16" t="s">
        <v>488</v>
      </c>
      <c r="H81" s="74" t="s">
        <v>1079</v>
      </c>
      <c r="I81" s="29">
        <v>2.81</v>
      </c>
      <c r="J81" s="29">
        <v>2.81</v>
      </c>
      <c r="K81" s="29">
        <v>50</v>
      </c>
      <c r="L81" s="29">
        <v>0</v>
      </c>
      <c r="M81" s="16" t="s">
        <v>25</v>
      </c>
      <c r="N81" s="77">
        <v>0</v>
      </c>
    </row>
    <row r="82" spans="1:14" x14ac:dyDescent="0.25">
      <c r="A82" s="17" t="s">
        <v>221</v>
      </c>
      <c r="B82" s="17" t="s">
        <v>462</v>
      </c>
      <c r="C82" s="17" t="s">
        <v>464</v>
      </c>
      <c r="D82" s="17">
        <v>345</v>
      </c>
      <c r="E82" s="17" t="s">
        <v>645</v>
      </c>
      <c r="F82" s="17" t="s">
        <v>512</v>
      </c>
      <c r="G82" s="17" t="s">
        <v>514</v>
      </c>
      <c r="H82" s="73" t="s">
        <v>1080</v>
      </c>
      <c r="I82" s="30">
        <v>5</v>
      </c>
      <c r="J82" s="30">
        <v>5</v>
      </c>
      <c r="K82" s="30">
        <v>90</v>
      </c>
      <c r="L82" s="30">
        <v>0</v>
      </c>
      <c r="M82" s="17" t="s">
        <v>25</v>
      </c>
      <c r="N82" s="77">
        <v>0</v>
      </c>
    </row>
    <row r="83" spans="1:14" x14ac:dyDescent="0.25">
      <c r="A83" s="16" t="s">
        <v>221</v>
      </c>
      <c r="B83" s="16" t="s">
        <v>462</v>
      </c>
      <c r="C83" s="16" t="s">
        <v>464</v>
      </c>
      <c r="D83" s="16">
        <v>345</v>
      </c>
      <c r="E83" s="16" t="s">
        <v>645</v>
      </c>
      <c r="F83" s="16" t="s">
        <v>495</v>
      </c>
      <c r="G83" s="16" t="s">
        <v>566</v>
      </c>
      <c r="H83" s="74" t="s">
        <v>1079</v>
      </c>
      <c r="I83" s="29">
        <v>67.06</v>
      </c>
      <c r="J83" s="29">
        <v>67.06</v>
      </c>
      <c r="K83" s="29">
        <v>60</v>
      </c>
      <c r="L83" s="29">
        <v>0</v>
      </c>
      <c r="M83" s="16" t="s">
        <v>25</v>
      </c>
      <c r="N83" s="77">
        <v>0</v>
      </c>
    </row>
    <row r="84" spans="1:14" x14ac:dyDescent="0.25">
      <c r="A84" s="17" t="s">
        <v>221</v>
      </c>
      <c r="B84" s="17" t="s">
        <v>462</v>
      </c>
      <c r="C84" s="17" t="s">
        <v>464</v>
      </c>
      <c r="D84" s="17">
        <v>345</v>
      </c>
      <c r="E84" s="17" t="s">
        <v>645</v>
      </c>
      <c r="F84" s="17" t="s">
        <v>495</v>
      </c>
      <c r="G84" s="17" t="s">
        <v>517</v>
      </c>
      <c r="H84" s="73" t="s">
        <v>1081</v>
      </c>
      <c r="I84" s="30">
        <v>4.28</v>
      </c>
      <c r="J84" s="30">
        <v>4.28</v>
      </c>
      <c r="K84" s="30">
        <v>60</v>
      </c>
      <c r="L84" s="30">
        <v>0</v>
      </c>
      <c r="M84" s="17" t="s">
        <v>25</v>
      </c>
      <c r="N84" s="77">
        <v>0</v>
      </c>
    </row>
    <row r="85" spans="1:14" x14ac:dyDescent="0.25">
      <c r="A85" s="16" t="s">
        <v>221</v>
      </c>
      <c r="B85" s="16" t="s">
        <v>462</v>
      </c>
      <c r="C85" s="16" t="s">
        <v>631</v>
      </c>
      <c r="D85" s="16">
        <v>353</v>
      </c>
      <c r="E85" s="16" t="s">
        <v>647</v>
      </c>
      <c r="F85" s="16" t="s">
        <v>495</v>
      </c>
      <c r="G85" s="16" t="s">
        <v>488</v>
      </c>
      <c r="H85" s="74" t="s">
        <v>1082</v>
      </c>
      <c r="I85" s="29">
        <v>46.83</v>
      </c>
      <c r="J85" s="29">
        <v>46.83</v>
      </c>
      <c r="K85" s="29">
        <v>80</v>
      </c>
      <c r="L85" s="29">
        <v>89.76</v>
      </c>
      <c r="M85" s="16" t="s">
        <v>25</v>
      </c>
      <c r="N85" s="77">
        <v>4203.5</v>
      </c>
    </row>
    <row r="86" spans="1:14" x14ac:dyDescent="0.25">
      <c r="A86" s="17" t="s">
        <v>221</v>
      </c>
      <c r="B86" s="17" t="s">
        <v>462</v>
      </c>
      <c r="C86" s="17" t="s">
        <v>650</v>
      </c>
      <c r="D86" s="17">
        <v>361</v>
      </c>
      <c r="E86" s="17" t="s">
        <v>649</v>
      </c>
      <c r="F86" s="17" t="s">
        <v>636</v>
      </c>
      <c r="G86" s="17" t="s">
        <v>488</v>
      </c>
      <c r="H86" s="73" t="s">
        <v>1083</v>
      </c>
      <c r="I86" s="30">
        <v>78.569999999999993</v>
      </c>
      <c r="J86" s="30">
        <v>76.069999999999993</v>
      </c>
      <c r="K86" s="30">
        <v>95</v>
      </c>
      <c r="L86" s="30">
        <v>86.49</v>
      </c>
      <c r="M86" s="17" t="s">
        <v>25</v>
      </c>
      <c r="N86" s="77">
        <v>6795.28</v>
      </c>
    </row>
    <row r="87" spans="1:14" x14ac:dyDescent="0.25">
      <c r="A87" s="16" t="s">
        <v>221</v>
      </c>
      <c r="B87" s="16" t="s">
        <v>462</v>
      </c>
      <c r="C87" s="16" t="s">
        <v>650</v>
      </c>
      <c r="D87" s="16">
        <v>361</v>
      </c>
      <c r="E87" s="16" t="s">
        <v>649</v>
      </c>
      <c r="F87" s="16" t="s">
        <v>636</v>
      </c>
      <c r="G87" s="16" t="s">
        <v>556</v>
      </c>
      <c r="H87" s="74" t="s">
        <v>1083</v>
      </c>
      <c r="I87" s="29">
        <v>11.83</v>
      </c>
      <c r="J87" s="29">
        <v>2.5</v>
      </c>
      <c r="K87" s="29">
        <v>95</v>
      </c>
      <c r="L87" s="29">
        <v>107.81</v>
      </c>
      <c r="M87" s="16" t="s">
        <v>25</v>
      </c>
      <c r="N87" s="77">
        <v>1275.3800000000001</v>
      </c>
    </row>
    <row r="88" spans="1:14" x14ac:dyDescent="0.25">
      <c r="A88" s="17" t="s">
        <v>221</v>
      </c>
      <c r="B88" s="17" t="s">
        <v>462</v>
      </c>
      <c r="C88" s="17" t="s">
        <v>631</v>
      </c>
      <c r="D88" s="17">
        <v>370</v>
      </c>
      <c r="E88" s="17" t="s">
        <v>652</v>
      </c>
      <c r="F88" s="17" t="s">
        <v>507</v>
      </c>
      <c r="G88" s="17" t="s">
        <v>488</v>
      </c>
      <c r="H88" s="73" t="s">
        <v>1074</v>
      </c>
      <c r="I88" s="30">
        <v>197.9</v>
      </c>
      <c r="J88" s="30">
        <v>197.9</v>
      </c>
      <c r="K88" s="30">
        <v>50</v>
      </c>
      <c r="L88" s="30">
        <v>0</v>
      </c>
      <c r="M88" s="17" t="s">
        <v>25</v>
      </c>
      <c r="N88" s="77">
        <v>0</v>
      </c>
    </row>
    <row r="89" spans="1:14" x14ac:dyDescent="0.25">
      <c r="A89" s="16" t="s">
        <v>221</v>
      </c>
      <c r="B89" s="16" t="s">
        <v>462</v>
      </c>
      <c r="C89" s="16" t="s">
        <v>654</v>
      </c>
      <c r="D89" s="16">
        <v>388</v>
      </c>
      <c r="E89" s="16" t="s">
        <v>653</v>
      </c>
      <c r="F89" s="16" t="s">
        <v>495</v>
      </c>
      <c r="G89" s="16" t="s">
        <v>557</v>
      </c>
      <c r="H89" s="74" t="s">
        <v>1084</v>
      </c>
      <c r="I89" s="29">
        <v>23.1</v>
      </c>
      <c r="J89" s="29">
        <v>23.1</v>
      </c>
      <c r="K89" s="29">
        <v>60</v>
      </c>
      <c r="L89" s="29">
        <v>41.43</v>
      </c>
      <c r="M89" s="16" t="s">
        <v>25</v>
      </c>
      <c r="N89" s="77">
        <v>957.13</v>
      </c>
    </row>
    <row r="90" spans="1:14" x14ac:dyDescent="0.25">
      <c r="A90" s="17" t="s">
        <v>221</v>
      </c>
      <c r="B90" s="17" t="s">
        <v>462</v>
      </c>
      <c r="C90" s="17" t="s">
        <v>464</v>
      </c>
      <c r="D90" s="17">
        <v>396</v>
      </c>
      <c r="E90" s="17" t="s">
        <v>655</v>
      </c>
      <c r="F90" s="17" t="s">
        <v>487</v>
      </c>
      <c r="G90" s="17" t="s">
        <v>559</v>
      </c>
      <c r="H90" s="73" t="s">
        <v>1085</v>
      </c>
      <c r="I90" s="30">
        <v>23.58</v>
      </c>
      <c r="J90" s="30">
        <v>23.58</v>
      </c>
      <c r="K90" s="30">
        <v>55</v>
      </c>
      <c r="L90" s="30">
        <v>92.81</v>
      </c>
      <c r="M90" s="17" t="s">
        <v>25</v>
      </c>
      <c r="N90" s="77">
        <v>2188.54</v>
      </c>
    </row>
    <row r="91" spans="1:14" x14ac:dyDescent="0.25">
      <c r="A91" s="16" t="s">
        <v>221</v>
      </c>
      <c r="B91" s="16" t="s">
        <v>462</v>
      </c>
      <c r="C91" s="16" t="s">
        <v>464</v>
      </c>
      <c r="D91" s="16">
        <v>396</v>
      </c>
      <c r="E91" s="16" t="s">
        <v>655</v>
      </c>
      <c r="F91" s="16" t="s">
        <v>487</v>
      </c>
      <c r="G91" s="16" t="s">
        <v>488</v>
      </c>
      <c r="H91" s="74" t="s">
        <v>1085</v>
      </c>
      <c r="I91" s="29">
        <v>52.88</v>
      </c>
      <c r="J91" s="29">
        <v>52.88</v>
      </c>
      <c r="K91" s="29">
        <v>55</v>
      </c>
      <c r="L91" s="29">
        <v>92.81</v>
      </c>
      <c r="M91" s="16" t="s">
        <v>25</v>
      </c>
      <c r="N91" s="77">
        <v>4907.9799999999996</v>
      </c>
    </row>
    <row r="92" spans="1:14" x14ac:dyDescent="0.25">
      <c r="A92" s="17" t="s">
        <v>221</v>
      </c>
      <c r="B92" s="17" t="s">
        <v>462</v>
      </c>
      <c r="C92" s="17" t="s">
        <v>464</v>
      </c>
      <c r="D92" s="17">
        <v>400</v>
      </c>
      <c r="E92" s="17" t="s">
        <v>656</v>
      </c>
      <c r="F92" s="17" t="s">
        <v>504</v>
      </c>
      <c r="G92" s="17" t="s">
        <v>657</v>
      </c>
      <c r="H92" s="73" t="s">
        <v>1086</v>
      </c>
      <c r="I92" s="30">
        <v>48.09</v>
      </c>
      <c r="J92" s="30">
        <v>48.09</v>
      </c>
      <c r="K92" s="30">
        <v>50</v>
      </c>
      <c r="L92" s="30">
        <v>65.78</v>
      </c>
      <c r="M92" s="17" t="s">
        <v>25</v>
      </c>
      <c r="N92" s="77">
        <v>3163.32</v>
      </c>
    </row>
    <row r="93" spans="1:14" x14ac:dyDescent="0.25">
      <c r="A93" s="16" t="s">
        <v>221</v>
      </c>
      <c r="B93" s="16" t="s">
        <v>462</v>
      </c>
      <c r="C93" s="16" t="s">
        <v>464</v>
      </c>
      <c r="D93" s="16">
        <v>418</v>
      </c>
      <c r="E93" s="16" t="s">
        <v>658</v>
      </c>
      <c r="F93" s="16" t="s">
        <v>545</v>
      </c>
      <c r="G93" s="16" t="s">
        <v>488</v>
      </c>
      <c r="H93" s="74" t="s">
        <v>1087</v>
      </c>
      <c r="I93" s="29">
        <v>2.4300000000000002</v>
      </c>
      <c r="J93" s="29">
        <v>2.4300000000000002</v>
      </c>
      <c r="K93" s="29">
        <v>80</v>
      </c>
      <c r="L93" s="29">
        <v>0</v>
      </c>
      <c r="M93" s="16" t="s">
        <v>25</v>
      </c>
      <c r="N93" s="77">
        <v>0</v>
      </c>
    </row>
    <row r="94" spans="1:14" x14ac:dyDescent="0.25">
      <c r="A94" s="17" t="s">
        <v>221</v>
      </c>
      <c r="B94" s="17" t="s">
        <v>462</v>
      </c>
      <c r="C94" s="17" t="s">
        <v>464</v>
      </c>
      <c r="D94" s="17">
        <v>418</v>
      </c>
      <c r="E94" s="17" t="s">
        <v>658</v>
      </c>
      <c r="F94" s="17" t="s">
        <v>504</v>
      </c>
      <c r="G94" s="17" t="s">
        <v>508</v>
      </c>
      <c r="H94" s="73" t="s">
        <v>1087</v>
      </c>
      <c r="I94" s="30">
        <v>31.87</v>
      </c>
      <c r="J94" s="30">
        <v>31.87</v>
      </c>
      <c r="K94" s="30">
        <v>50</v>
      </c>
      <c r="L94" s="30">
        <v>0</v>
      </c>
      <c r="M94" s="17" t="s">
        <v>25</v>
      </c>
      <c r="N94" s="77">
        <v>0</v>
      </c>
    </row>
    <row r="95" spans="1:14" x14ac:dyDescent="0.25">
      <c r="A95" s="16" t="s">
        <v>221</v>
      </c>
      <c r="B95" s="16" t="s">
        <v>462</v>
      </c>
      <c r="C95" s="16" t="s">
        <v>464</v>
      </c>
      <c r="D95" s="16">
        <v>426</v>
      </c>
      <c r="E95" s="16" t="s">
        <v>659</v>
      </c>
      <c r="F95" s="16" t="s">
        <v>495</v>
      </c>
      <c r="G95" s="16" t="s">
        <v>488</v>
      </c>
      <c r="H95" s="74" t="s">
        <v>1088</v>
      </c>
      <c r="I95" s="29">
        <v>10.74</v>
      </c>
      <c r="J95" s="29">
        <v>10.74</v>
      </c>
      <c r="K95" s="29">
        <v>60</v>
      </c>
      <c r="L95" s="29">
        <v>0</v>
      </c>
      <c r="M95" s="16" t="s">
        <v>25</v>
      </c>
      <c r="N95" s="77">
        <v>0</v>
      </c>
    </row>
    <row r="96" spans="1:14" x14ac:dyDescent="0.25">
      <c r="A96" s="17" t="s">
        <v>221</v>
      </c>
      <c r="B96" s="17" t="s">
        <v>462</v>
      </c>
      <c r="C96" s="17" t="s">
        <v>464</v>
      </c>
      <c r="D96" s="17">
        <v>426</v>
      </c>
      <c r="E96" s="17" t="s">
        <v>659</v>
      </c>
      <c r="F96" s="17" t="s">
        <v>495</v>
      </c>
      <c r="G96" s="17" t="s">
        <v>660</v>
      </c>
      <c r="H96" s="73" t="s">
        <v>1088</v>
      </c>
      <c r="I96" s="30">
        <v>5.15</v>
      </c>
      <c r="J96" s="30">
        <v>5.15</v>
      </c>
      <c r="K96" s="30">
        <v>60</v>
      </c>
      <c r="L96" s="30">
        <v>0</v>
      </c>
      <c r="M96" s="17" t="s">
        <v>25</v>
      </c>
      <c r="N96" s="77">
        <v>0</v>
      </c>
    </row>
    <row r="97" spans="1:14" x14ac:dyDescent="0.25">
      <c r="A97" s="16" t="s">
        <v>221</v>
      </c>
      <c r="B97" s="16" t="s">
        <v>462</v>
      </c>
      <c r="C97" s="16" t="s">
        <v>554</v>
      </c>
      <c r="D97" s="16">
        <v>434</v>
      </c>
      <c r="E97" s="16" t="s">
        <v>663</v>
      </c>
      <c r="F97" s="16" t="s">
        <v>499</v>
      </c>
      <c r="G97" s="16" t="s">
        <v>467</v>
      </c>
      <c r="H97" s="74" t="s">
        <v>1039</v>
      </c>
      <c r="I97" s="29">
        <v>42.95</v>
      </c>
      <c r="J97" s="29">
        <v>42.95</v>
      </c>
      <c r="K97" s="29">
        <v>70</v>
      </c>
      <c r="L97" s="29">
        <v>0</v>
      </c>
      <c r="M97" s="16" t="s">
        <v>25</v>
      </c>
      <c r="N97" s="77">
        <v>0</v>
      </c>
    </row>
    <row r="98" spans="1:14" x14ac:dyDescent="0.25">
      <c r="A98" s="17" t="s">
        <v>221</v>
      </c>
      <c r="B98" s="17" t="s">
        <v>462</v>
      </c>
      <c r="C98" s="17" t="s">
        <v>464</v>
      </c>
      <c r="D98" s="17">
        <v>451</v>
      </c>
      <c r="E98" s="17" t="s">
        <v>665</v>
      </c>
      <c r="F98" s="17" t="s">
        <v>504</v>
      </c>
      <c r="G98" s="17" t="s">
        <v>488</v>
      </c>
      <c r="H98" s="73" t="s">
        <v>1089</v>
      </c>
      <c r="I98" s="30">
        <v>27.71</v>
      </c>
      <c r="J98" s="30">
        <v>27.71</v>
      </c>
      <c r="K98" s="30">
        <v>50</v>
      </c>
      <c r="L98" s="30">
        <v>0</v>
      </c>
      <c r="M98" s="17" t="s">
        <v>25</v>
      </c>
      <c r="N98" s="77">
        <v>0</v>
      </c>
    </row>
    <row r="99" spans="1:14" x14ac:dyDescent="0.25">
      <c r="A99" s="16" t="s">
        <v>221</v>
      </c>
      <c r="B99" s="16" t="s">
        <v>462</v>
      </c>
      <c r="C99" s="16" t="s">
        <v>554</v>
      </c>
      <c r="D99" s="16">
        <v>493</v>
      </c>
      <c r="E99" s="16" t="s">
        <v>667</v>
      </c>
      <c r="F99" s="16" t="s">
        <v>504</v>
      </c>
      <c r="G99" s="16" t="s">
        <v>467</v>
      </c>
      <c r="H99" s="74" t="s">
        <v>1090</v>
      </c>
      <c r="I99" s="29">
        <v>49.3</v>
      </c>
      <c r="J99" s="29">
        <v>49.3</v>
      </c>
      <c r="K99" s="29">
        <v>50</v>
      </c>
      <c r="L99" s="29">
        <v>0</v>
      </c>
      <c r="M99" s="16" t="s">
        <v>25</v>
      </c>
      <c r="N99" s="77">
        <v>0</v>
      </c>
    </row>
    <row r="100" spans="1:14" x14ac:dyDescent="0.25">
      <c r="A100" s="17" t="s">
        <v>221</v>
      </c>
      <c r="B100" s="17" t="s">
        <v>462</v>
      </c>
      <c r="C100" s="17" t="s">
        <v>554</v>
      </c>
      <c r="D100" s="17">
        <v>493</v>
      </c>
      <c r="E100" s="17" t="s">
        <v>667</v>
      </c>
      <c r="F100" s="17" t="s">
        <v>487</v>
      </c>
      <c r="G100" s="17" t="s">
        <v>467</v>
      </c>
      <c r="H100" s="73" t="s">
        <v>1090</v>
      </c>
      <c r="I100" s="30">
        <v>101.22</v>
      </c>
      <c r="J100" s="30">
        <v>101.22</v>
      </c>
      <c r="K100" s="30">
        <v>55</v>
      </c>
      <c r="L100" s="30">
        <v>0</v>
      </c>
      <c r="M100" s="17" t="s">
        <v>25</v>
      </c>
      <c r="N100" s="77">
        <v>0</v>
      </c>
    </row>
    <row r="101" spans="1:14" x14ac:dyDescent="0.25">
      <c r="A101" s="16" t="s">
        <v>221</v>
      </c>
      <c r="B101" s="16" t="s">
        <v>462</v>
      </c>
      <c r="C101" s="16" t="s">
        <v>547</v>
      </c>
      <c r="D101" s="16">
        <v>523</v>
      </c>
      <c r="E101" s="16" t="s">
        <v>669</v>
      </c>
      <c r="F101" s="16" t="s">
        <v>545</v>
      </c>
      <c r="G101" s="16" t="s">
        <v>488</v>
      </c>
      <c r="H101" s="74" t="s">
        <v>1091</v>
      </c>
      <c r="I101" s="29">
        <v>35.369999999999997</v>
      </c>
      <c r="J101" s="29">
        <v>35.369999999999997</v>
      </c>
      <c r="K101" s="29">
        <v>80</v>
      </c>
      <c r="L101" s="29">
        <v>0</v>
      </c>
      <c r="M101" s="16" t="s">
        <v>25</v>
      </c>
      <c r="N101" s="77">
        <v>0</v>
      </c>
    </row>
    <row r="102" spans="1:14" x14ac:dyDescent="0.25">
      <c r="A102" s="17" t="s">
        <v>221</v>
      </c>
      <c r="B102" s="17" t="s">
        <v>462</v>
      </c>
      <c r="C102" s="17" t="s">
        <v>547</v>
      </c>
      <c r="D102" s="17">
        <v>531</v>
      </c>
      <c r="E102" s="17" t="s">
        <v>671</v>
      </c>
      <c r="F102" s="17" t="s">
        <v>495</v>
      </c>
      <c r="G102" s="17" t="s">
        <v>488</v>
      </c>
      <c r="H102" s="73" t="s">
        <v>1092</v>
      </c>
      <c r="I102" s="30">
        <v>56.79</v>
      </c>
      <c r="J102" s="30">
        <v>56.79</v>
      </c>
      <c r="K102" s="30">
        <v>60</v>
      </c>
      <c r="L102" s="30">
        <v>0</v>
      </c>
      <c r="M102" s="17" t="s">
        <v>25</v>
      </c>
      <c r="N102" s="77">
        <v>0</v>
      </c>
    </row>
    <row r="103" spans="1:14" x14ac:dyDescent="0.25">
      <c r="A103" s="16" t="s">
        <v>221</v>
      </c>
      <c r="B103" s="16" t="s">
        <v>462</v>
      </c>
      <c r="C103" s="16" t="s">
        <v>547</v>
      </c>
      <c r="D103" s="16">
        <v>531</v>
      </c>
      <c r="E103" s="16" t="s">
        <v>671</v>
      </c>
      <c r="F103" s="16" t="s">
        <v>487</v>
      </c>
      <c r="G103" s="16" t="s">
        <v>488</v>
      </c>
      <c r="H103" s="74" t="s">
        <v>1092</v>
      </c>
      <c r="I103" s="29">
        <v>51.7</v>
      </c>
      <c r="J103" s="29">
        <v>51.7</v>
      </c>
      <c r="K103" s="29">
        <v>55</v>
      </c>
      <c r="L103" s="29">
        <v>0</v>
      </c>
      <c r="M103" s="16" t="s">
        <v>25</v>
      </c>
      <c r="N103" s="77">
        <v>0</v>
      </c>
    </row>
    <row r="104" spans="1:14" x14ac:dyDescent="0.25">
      <c r="A104" s="17" t="s">
        <v>221</v>
      </c>
      <c r="B104" s="17" t="s">
        <v>808</v>
      </c>
      <c r="C104" s="17" t="s">
        <v>547</v>
      </c>
      <c r="D104" s="17">
        <v>540</v>
      </c>
      <c r="E104" s="17" t="s">
        <v>871</v>
      </c>
      <c r="F104" s="17" t="s">
        <v>545</v>
      </c>
      <c r="G104" s="17" t="s">
        <v>550</v>
      </c>
      <c r="H104" s="73" t="s">
        <v>1093</v>
      </c>
      <c r="I104" s="30">
        <v>16.96</v>
      </c>
      <c r="J104" s="30">
        <v>16.96</v>
      </c>
      <c r="K104" s="30">
        <v>80</v>
      </c>
      <c r="L104" s="30">
        <v>0</v>
      </c>
      <c r="M104" s="17" t="s">
        <v>25</v>
      </c>
      <c r="N104" s="77">
        <v>0</v>
      </c>
    </row>
    <row r="105" spans="1:14" x14ac:dyDescent="0.25">
      <c r="A105" s="16" t="s">
        <v>221</v>
      </c>
      <c r="B105" s="16" t="s">
        <v>462</v>
      </c>
      <c r="C105" s="16" t="s">
        <v>547</v>
      </c>
      <c r="D105" s="16">
        <v>558</v>
      </c>
      <c r="E105" s="16" t="s">
        <v>674</v>
      </c>
      <c r="F105" s="16" t="s">
        <v>499</v>
      </c>
      <c r="G105" s="16" t="s">
        <v>488</v>
      </c>
      <c r="H105" s="74" t="s">
        <v>1094</v>
      </c>
      <c r="I105" s="29">
        <v>104.45</v>
      </c>
      <c r="J105" s="29">
        <v>104.45</v>
      </c>
      <c r="K105" s="29">
        <v>70</v>
      </c>
      <c r="L105" s="29">
        <v>0</v>
      </c>
      <c r="M105" s="16" t="s">
        <v>25</v>
      </c>
      <c r="N105" s="77">
        <v>0</v>
      </c>
    </row>
    <row r="106" spans="1:14" x14ac:dyDescent="0.25">
      <c r="A106" s="17" t="s">
        <v>221</v>
      </c>
      <c r="B106" s="17" t="s">
        <v>462</v>
      </c>
      <c r="C106" s="17" t="s">
        <v>547</v>
      </c>
      <c r="D106" s="17">
        <v>558</v>
      </c>
      <c r="E106" s="17" t="s">
        <v>674</v>
      </c>
      <c r="F106" s="17" t="s">
        <v>499</v>
      </c>
      <c r="G106" s="17" t="s">
        <v>556</v>
      </c>
      <c r="H106" s="73" t="s">
        <v>1095</v>
      </c>
      <c r="I106" s="30">
        <v>84.85</v>
      </c>
      <c r="J106" s="30">
        <v>84.85</v>
      </c>
      <c r="K106" s="30">
        <v>70</v>
      </c>
      <c r="L106" s="30">
        <v>0</v>
      </c>
      <c r="M106" s="17" t="s">
        <v>25</v>
      </c>
      <c r="N106" s="77">
        <v>0</v>
      </c>
    </row>
    <row r="107" spans="1:14" x14ac:dyDescent="0.25">
      <c r="A107" s="16" t="s">
        <v>221</v>
      </c>
      <c r="B107" s="16" t="s">
        <v>462</v>
      </c>
      <c r="C107" s="16" t="s">
        <v>547</v>
      </c>
      <c r="D107" s="16">
        <v>566</v>
      </c>
      <c r="E107" s="16" t="s">
        <v>675</v>
      </c>
      <c r="F107" s="16" t="s">
        <v>495</v>
      </c>
      <c r="G107" s="16" t="s">
        <v>488</v>
      </c>
      <c r="H107" s="74" t="s">
        <v>1096</v>
      </c>
      <c r="I107" s="29">
        <v>41.98</v>
      </c>
      <c r="J107" s="29">
        <v>41.98</v>
      </c>
      <c r="K107" s="29">
        <v>60</v>
      </c>
      <c r="L107" s="29">
        <v>0</v>
      </c>
      <c r="M107" s="16" t="s">
        <v>25</v>
      </c>
      <c r="N107" s="77">
        <v>0</v>
      </c>
    </row>
    <row r="108" spans="1:14" x14ac:dyDescent="0.25">
      <c r="A108" s="17" t="s">
        <v>221</v>
      </c>
      <c r="B108" s="17" t="s">
        <v>462</v>
      </c>
      <c r="C108" s="17" t="s">
        <v>547</v>
      </c>
      <c r="D108" s="17">
        <v>566</v>
      </c>
      <c r="E108" s="17" t="s">
        <v>675</v>
      </c>
      <c r="F108" s="17" t="s">
        <v>499</v>
      </c>
      <c r="G108" s="17" t="s">
        <v>488</v>
      </c>
      <c r="H108" s="73" t="s">
        <v>1096</v>
      </c>
      <c r="I108" s="30">
        <v>13.89</v>
      </c>
      <c r="J108" s="30">
        <v>13.89</v>
      </c>
      <c r="K108" s="30">
        <v>70</v>
      </c>
      <c r="L108" s="30">
        <v>0</v>
      </c>
      <c r="M108" s="17" t="s">
        <v>25</v>
      </c>
      <c r="N108" s="77">
        <v>0</v>
      </c>
    </row>
    <row r="109" spans="1:14" x14ac:dyDescent="0.25">
      <c r="A109" s="16" t="s">
        <v>221</v>
      </c>
      <c r="B109" s="16" t="s">
        <v>462</v>
      </c>
      <c r="C109" s="16" t="s">
        <v>547</v>
      </c>
      <c r="D109" s="16">
        <v>566</v>
      </c>
      <c r="E109" s="16" t="s">
        <v>675</v>
      </c>
      <c r="F109" s="16" t="s">
        <v>487</v>
      </c>
      <c r="G109" s="16" t="s">
        <v>488</v>
      </c>
      <c r="H109" s="74" t="s">
        <v>1096</v>
      </c>
      <c r="I109" s="29">
        <v>9.65</v>
      </c>
      <c r="J109" s="29">
        <v>9.65</v>
      </c>
      <c r="K109" s="29">
        <v>55</v>
      </c>
      <c r="L109" s="29">
        <v>0</v>
      </c>
      <c r="M109" s="16" t="s">
        <v>25</v>
      </c>
      <c r="N109" s="77">
        <v>0</v>
      </c>
    </row>
    <row r="110" spans="1:14" x14ac:dyDescent="0.25">
      <c r="A110" s="17" t="s">
        <v>221</v>
      </c>
      <c r="B110" s="17" t="s">
        <v>462</v>
      </c>
      <c r="C110" s="17" t="s">
        <v>547</v>
      </c>
      <c r="D110" s="17">
        <v>566</v>
      </c>
      <c r="E110" s="17" t="s">
        <v>675</v>
      </c>
      <c r="F110" s="17" t="s">
        <v>545</v>
      </c>
      <c r="G110" s="17" t="s">
        <v>488</v>
      </c>
      <c r="H110" s="73" t="s">
        <v>1096</v>
      </c>
      <c r="I110" s="30">
        <v>41.67</v>
      </c>
      <c r="J110" s="30">
        <v>41.67</v>
      </c>
      <c r="K110" s="30">
        <v>80</v>
      </c>
      <c r="L110" s="30">
        <v>0</v>
      </c>
      <c r="M110" s="17" t="s">
        <v>25</v>
      </c>
      <c r="N110" s="77">
        <v>0</v>
      </c>
    </row>
    <row r="111" spans="1:14" x14ac:dyDescent="0.25">
      <c r="A111" s="16" t="s">
        <v>221</v>
      </c>
      <c r="B111" s="16" t="s">
        <v>462</v>
      </c>
      <c r="C111" s="16" t="s">
        <v>547</v>
      </c>
      <c r="D111" s="16">
        <v>574</v>
      </c>
      <c r="E111" s="16" t="s">
        <v>680</v>
      </c>
      <c r="F111" s="16" t="s">
        <v>499</v>
      </c>
      <c r="G111" s="16" t="s">
        <v>488</v>
      </c>
      <c r="H111" s="74" t="s">
        <v>1097</v>
      </c>
      <c r="I111" s="29">
        <v>210.55</v>
      </c>
      <c r="J111" s="29">
        <v>210.55</v>
      </c>
      <c r="K111" s="29">
        <v>70</v>
      </c>
      <c r="L111" s="29">
        <v>0</v>
      </c>
      <c r="M111" s="16" t="s">
        <v>25</v>
      </c>
      <c r="N111" s="77">
        <v>0</v>
      </c>
    </row>
    <row r="112" spans="1:14" x14ac:dyDescent="0.25">
      <c r="A112" s="17" t="s">
        <v>221</v>
      </c>
      <c r="B112" s="17" t="s">
        <v>462</v>
      </c>
      <c r="C112" s="17" t="s">
        <v>650</v>
      </c>
      <c r="D112" s="17">
        <v>582</v>
      </c>
      <c r="E112" s="17" t="s">
        <v>681</v>
      </c>
      <c r="F112" s="17" t="s">
        <v>499</v>
      </c>
      <c r="G112" s="17" t="s">
        <v>488</v>
      </c>
      <c r="H112" s="73" t="s">
        <v>1098</v>
      </c>
      <c r="I112" s="30">
        <v>25.49</v>
      </c>
      <c r="J112" s="30">
        <v>25.49</v>
      </c>
      <c r="K112" s="30">
        <v>70</v>
      </c>
      <c r="L112" s="30">
        <v>0</v>
      </c>
      <c r="M112" s="17" t="s">
        <v>25</v>
      </c>
      <c r="N112" s="77">
        <v>0</v>
      </c>
    </row>
    <row r="113" spans="1:14" x14ac:dyDescent="0.25">
      <c r="A113" s="16" t="s">
        <v>221</v>
      </c>
      <c r="B113" s="16" t="s">
        <v>462</v>
      </c>
      <c r="C113" s="16" t="s">
        <v>650</v>
      </c>
      <c r="D113" s="16">
        <v>582</v>
      </c>
      <c r="E113" s="16" t="s">
        <v>681</v>
      </c>
      <c r="F113" s="16" t="s">
        <v>504</v>
      </c>
      <c r="G113" s="16" t="s">
        <v>488</v>
      </c>
      <c r="H113" s="74" t="s">
        <v>1098</v>
      </c>
      <c r="I113" s="29">
        <v>209.7</v>
      </c>
      <c r="J113" s="29">
        <v>209.7</v>
      </c>
      <c r="K113" s="29">
        <v>50</v>
      </c>
      <c r="L113" s="29">
        <v>0</v>
      </c>
      <c r="M113" s="16" t="s">
        <v>25</v>
      </c>
      <c r="N113" s="77">
        <v>0</v>
      </c>
    </row>
    <row r="114" spans="1:14" x14ac:dyDescent="0.25">
      <c r="A114" s="17" t="s">
        <v>221</v>
      </c>
      <c r="B114" s="17" t="s">
        <v>462</v>
      </c>
      <c r="C114" s="17" t="s">
        <v>650</v>
      </c>
      <c r="D114" s="17">
        <v>582</v>
      </c>
      <c r="E114" s="17" t="s">
        <v>681</v>
      </c>
      <c r="F114" s="17" t="s">
        <v>495</v>
      </c>
      <c r="G114" s="17" t="s">
        <v>488</v>
      </c>
      <c r="H114" s="73" t="s">
        <v>1098</v>
      </c>
      <c r="I114" s="30">
        <v>5.15</v>
      </c>
      <c r="J114" s="30">
        <v>5.15</v>
      </c>
      <c r="K114" s="30">
        <v>60</v>
      </c>
      <c r="L114" s="30">
        <v>0</v>
      </c>
      <c r="M114" s="17" t="s">
        <v>25</v>
      </c>
      <c r="N114" s="77">
        <v>0</v>
      </c>
    </row>
    <row r="115" spans="1:14" x14ac:dyDescent="0.25">
      <c r="A115" s="16" t="s">
        <v>221</v>
      </c>
      <c r="B115" s="16" t="s">
        <v>462</v>
      </c>
      <c r="C115" s="16" t="s">
        <v>650</v>
      </c>
      <c r="D115" s="16">
        <v>582</v>
      </c>
      <c r="E115" s="16" t="s">
        <v>681</v>
      </c>
      <c r="F115" s="16" t="s">
        <v>504</v>
      </c>
      <c r="G115" s="16" t="s">
        <v>524</v>
      </c>
      <c r="H115" s="74" t="s">
        <v>1098</v>
      </c>
      <c r="I115" s="29">
        <v>60.74</v>
      </c>
      <c r="J115" s="29">
        <v>60.74</v>
      </c>
      <c r="K115" s="29">
        <v>50</v>
      </c>
      <c r="L115" s="29">
        <v>0</v>
      </c>
      <c r="M115" s="16" t="s">
        <v>25</v>
      </c>
      <c r="N115" s="77">
        <v>0</v>
      </c>
    </row>
    <row r="116" spans="1:14" x14ac:dyDescent="0.25">
      <c r="A116" s="17" t="s">
        <v>221</v>
      </c>
      <c r="B116" s="17" t="s">
        <v>462</v>
      </c>
      <c r="C116" s="17" t="s">
        <v>650</v>
      </c>
      <c r="D116" s="17">
        <v>591</v>
      </c>
      <c r="E116" s="17" t="s">
        <v>685</v>
      </c>
      <c r="F116" s="17" t="s">
        <v>499</v>
      </c>
      <c r="G116" s="17" t="s">
        <v>550</v>
      </c>
      <c r="H116" s="73" t="s">
        <v>1049</v>
      </c>
      <c r="I116" s="30">
        <v>28.92</v>
      </c>
      <c r="J116" s="30">
        <v>12.91</v>
      </c>
      <c r="K116" s="30">
        <v>70</v>
      </c>
      <c r="L116" s="30">
        <v>85.3</v>
      </c>
      <c r="M116" s="17" t="s">
        <v>25</v>
      </c>
      <c r="N116" s="77">
        <v>2466.7399999999998</v>
      </c>
    </row>
    <row r="117" spans="1:14" x14ac:dyDescent="0.25">
      <c r="A117" s="16" t="s">
        <v>221</v>
      </c>
      <c r="B117" s="16" t="s">
        <v>462</v>
      </c>
      <c r="C117" s="16" t="s">
        <v>650</v>
      </c>
      <c r="D117" s="16">
        <v>591</v>
      </c>
      <c r="E117" s="16" t="s">
        <v>685</v>
      </c>
      <c r="F117" s="16" t="s">
        <v>504</v>
      </c>
      <c r="G117" s="16" t="s">
        <v>467</v>
      </c>
      <c r="H117" s="74" t="s">
        <v>1050</v>
      </c>
      <c r="I117" s="29">
        <v>1.34</v>
      </c>
      <c r="J117" s="29">
        <v>1.34</v>
      </c>
      <c r="K117" s="29">
        <v>50</v>
      </c>
      <c r="L117" s="29">
        <v>60.92</v>
      </c>
      <c r="M117" s="16" t="s">
        <v>25</v>
      </c>
      <c r="N117" s="77">
        <v>81.64</v>
      </c>
    </row>
    <row r="118" spans="1:14" x14ac:dyDescent="0.25">
      <c r="A118" s="17" t="s">
        <v>221</v>
      </c>
      <c r="B118" s="17" t="s">
        <v>462</v>
      </c>
      <c r="C118" s="17" t="s">
        <v>650</v>
      </c>
      <c r="D118" s="17">
        <v>591</v>
      </c>
      <c r="E118" s="17" t="s">
        <v>685</v>
      </c>
      <c r="F118" s="17" t="s">
        <v>499</v>
      </c>
      <c r="G118" s="17" t="s">
        <v>633</v>
      </c>
      <c r="H118" s="73" t="s">
        <v>1049</v>
      </c>
      <c r="I118" s="30">
        <v>6.53</v>
      </c>
      <c r="J118" s="30">
        <v>3.23</v>
      </c>
      <c r="K118" s="30">
        <v>70</v>
      </c>
      <c r="L118" s="30">
        <v>85.29</v>
      </c>
      <c r="M118" s="17" t="s">
        <v>25</v>
      </c>
      <c r="N118" s="77">
        <v>556.96</v>
      </c>
    </row>
    <row r="119" spans="1:14" x14ac:dyDescent="0.25">
      <c r="A119" s="16" t="s">
        <v>221</v>
      </c>
      <c r="B119" s="16" t="s">
        <v>462</v>
      </c>
      <c r="C119" s="16" t="s">
        <v>650</v>
      </c>
      <c r="D119" s="16">
        <v>591</v>
      </c>
      <c r="E119" s="16" t="s">
        <v>685</v>
      </c>
      <c r="F119" s="16" t="s">
        <v>507</v>
      </c>
      <c r="G119" s="16" t="s">
        <v>467</v>
      </c>
      <c r="H119" s="74" t="s">
        <v>1085</v>
      </c>
      <c r="I119" s="29">
        <v>21.2</v>
      </c>
      <c r="J119" s="29">
        <v>21.2</v>
      </c>
      <c r="K119" s="29">
        <v>50</v>
      </c>
      <c r="L119" s="29">
        <v>60.92</v>
      </c>
      <c r="M119" s="16" t="s">
        <v>25</v>
      </c>
      <c r="N119" s="77">
        <v>1291.58</v>
      </c>
    </row>
    <row r="120" spans="1:14" x14ac:dyDescent="0.25">
      <c r="A120" s="17" t="s">
        <v>221</v>
      </c>
      <c r="B120" s="17" t="s">
        <v>462</v>
      </c>
      <c r="C120" s="17" t="s">
        <v>650</v>
      </c>
      <c r="D120" s="17">
        <v>591</v>
      </c>
      <c r="E120" s="17" t="s">
        <v>685</v>
      </c>
      <c r="F120" s="17" t="s">
        <v>499</v>
      </c>
      <c r="G120" s="17" t="s">
        <v>757</v>
      </c>
      <c r="H120" s="73" t="s">
        <v>1050</v>
      </c>
      <c r="I120" s="30">
        <v>17.09</v>
      </c>
      <c r="J120" s="30">
        <v>4</v>
      </c>
      <c r="K120" s="30">
        <v>70</v>
      </c>
      <c r="L120" s="30">
        <v>85.29</v>
      </c>
      <c r="M120" s="17" t="s">
        <v>25</v>
      </c>
      <c r="N120" s="77">
        <v>1457.68</v>
      </c>
    </row>
    <row r="121" spans="1:14" x14ac:dyDescent="0.25">
      <c r="A121" s="16" t="s">
        <v>221</v>
      </c>
      <c r="B121" s="16" t="s">
        <v>462</v>
      </c>
      <c r="C121" s="16" t="s">
        <v>650</v>
      </c>
      <c r="D121" s="16">
        <v>591</v>
      </c>
      <c r="E121" s="16" t="s">
        <v>685</v>
      </c>
      <c r="F121" s="16" t="s">
        <v>499</v>
      </c>
      <c r="G121" s="16" t="s">
        <v>517</v>
      </c>
      <c r="H121" s="74" t="s">
        <v>1049</v>
      </c>
      <c r="I121" s="29">
        <v>38.29</v>
      </c>
      <c r="J121" s="29">
        <v>24.52</v>
      </c>
      <c r="K121" s="29">
        <v>70</v>
      </c>
      <c r="L121" s="29">
        <v>85.29</v>
      </c>
      <c r="M121" s="16" t="s">
        <v>25</v>
      </c>
      <c r="N121" s="77">
        <v>3265.92</v>
      </c>
    </row>
    <row r="122" spans="1:14" x14ac:dyDescent="0.25">
      <c r="A122" s="17" t="s">
        <v>221</v>
      </c>
      <c r="B122" s="17" t="s">
        <v>462</v>
      </c>
      <c r="C122" s="17" t="s">
        <v>650</v>
      </c>
      <c r="D122" s="17">
        <v>591</v>
      </c>
      <c r="E122" s="17" t="s">
        <v>685</v>
      </c>
      <c r="F122" s="17" t="s">
        <v>499</v>
      </c>
      <c r="G122" s="17" t="s">
        <v>686</v>
      </c>
      <c r="H122" s="73" t="s">
        <v>1049</v>
      </c>
      <c r="I122" s="30">
        <v>16.37</v>
      </c>
      <c r="J122" s="30">
        <v>10</v>
      </c>
      <c r="K122" s="30">
        <v>70</v>
      </c>
      <c r="L122" s="30">
        <v>85.3</v>
      </c>
      <c r="M122" s="17" t="s">
        <v>25</v>
      </c>
      <c r="N122" s="77">
        <v>1396.28</v>
      </c>
    </row>
    <row r="123" spans="1:14" x14ac:dyDescent="0.25">
      <c r="A123" s="16" t="s">
        <v>221</v>
      </c>
      <c r="B123" s="16" t="s">
        <v>462</v>
      </c>
      <c r="C123" s="16" t="s">
        <v>679</v>
      </c>
      <c r="D123" s="16">
        <v>612</v>
      </c>
      <c r="E123" s="16" t="s">
        <v>688</v>
      </c>
      <c r="F123" s="16" t="s">
        <v>504</v>
      </c>
      <c r="G123" s="16" t="s">
        <v>508</v>
      </c>
      <c r="H123" s="74" t="s">
        <v>1095</v>
      </c>
      <c r="I123" s="29">
        <v>221.29</v>
      </c>
      <c r="J123" s="29">
        <v>221.29</v>
      </c>
      <c r="K123" s="29">
        <v>50</v>
      </c>
      <c r="L123" s="29">
        <v>0</v>
      </c>
      <c r="M123" s="16" t="s">
        <v>25</v>
      </c>
      <c r="N123" s="77">
        <v>0</v>
      </c>
    </row>
    <row r="124" spans="1:14" x14ac:dyDescent="0.25">
      <c r="A124" s="17" t="s">
        <v>221</v>
      </c>
      <c r="B124" s="17" t="s">
        <v>462</v>
      </c>
      <c r="C124" s="17" t="s">
        <v>679</v>
      </c>
      <c r="D124" s="17">
        <v>612</v>
      </c>
      <c r="E124" s="17" t="s">
        <v>688</v>
      </c>
      <c r="F124" s="17" t="s">
        <v>495</v>
      </c>
      <c r="G124" s="17" t="s">
        <v>508</v>
      </c>
      <c r="H124" s="73" t="s">
        <v>1095</v>
      </c>
      <c r="I124" s="30">
        <v>59.03</v>
      </c>
      <c r="J124" s="30">
        <v>59.03</v>
      </c>
      <c r="K124" s="30">
        <v>60</v>
      </c>
      <c r="L124" s="30">
        <v>0</v>
      </c>
      <c r="M124" s="17" t="s">
        <v>25</v>
      </c>
      <c r="N124" s="77">
        <v>0</v>
      </c>
    </row>
    <row r="125" spans="1:14" x14ac:dyDescent="0.25">
      <c r="A125" s="16" t="s">
        <v>221</v>
      </c>
      <c r="B125" s="16" t="s">
        <v>462</v>
      </c>
      <c r="C125" s="16" t="s">
        <v>547</v>
      </c>
      <c r="D125" s="16">
        <v>647</v>
      </c>
      <c r="E125" s="16" t="s">
        <v>693</v>
      </c>
      <c r="F125" s="16" t="s">
        <v>499</v>
      </c>
      <c r="G125" s="16" t="s">
        <v>488</v>
      </c>
      <c r="H125" s="74" t="s">
        <v>1099</v>
      </c>
      <c r="I125" s="29">
        <v>120.69</v>
      </c>
      <c r="J125" s="29">
        <v>120.69</v>
      </c>
      <c r="K125" s="29">
        <v>70</v>
      </c>
      <c r="L125" s="29">
        <v>0</v>
      </c>
      <c r="M125" s="16" t="s">
        <v>25</v>
      </c>
      <c r="N125" s="77">
        <v>0</v>
      </c>
    </row>
    <row r="126" spans="1:14" x14ac:dyDescent="0.25">
      <c r="A126" s="17" t="s">
        <v>221</v>
      </c>
      <c r="B126" s="17" t="s">
        <v>462</v>
      </c>
      <c r="C126" s="17" t="s">
        <v>544</v>
      </c>
      <c r="D126" s="17">
        <v>655</v>
      </c>
      <c r="E126" s="17" t="s">
        <v>697</v>
      </c>
      <c r="F126" s="17" t="s">
        <v>499</v>
      </c>
      <c r="G126" s="17" t="s">
        <v>698</v>
      </c>
      <c r="H126" s="73" t="s">
        <v>1100</v>
      </c>
      <c r="I126" s="30">
        <v>38.19</v>
      </c>
      <c r="J126" s="30">
        <v>38.19</v>
      </c>
      <c r="K126" s="30">
        <v>100</v>
      </c>
      <c r="L126" s="30">
        <v>0</v>
      </c>
      <c r="M126" s="17" t="s">
        <v>25</v>
      </c>
      <c r="N126" s="77">
        <v>0</v>
      </c>
    </row>
    <row r="127" spans="1:14" x14ac:dyDescent="0.25">
      <c r="A127" s="16" t="s">
        <v>221</v>
      </c>
      <c r="B127" s="16" t="s">
        <v>462</v>
      </c>
      <c r="C127" s="16" t="s">
        <v>544</v>
      </c>
      <c r="D127" s="16">
        <v>655</v>
      </c>
      <c r="E127" s="16" t="s">
        <v>697</v>
      </c>
      <c r="F127" s="16" t="s">
        <v>499</v>
      </c>
      <c r="G127" s="16" t="s">
        <v>660</v>
      </c>
      <c r="H127" s="74" t="s">
        <v>1100</v>
      </c>
      <c r="I127" s="29">
        <v>75.180000000000007</v>
      </c>
      <c r="J127" s="29">
        <v>75.180000000000007</v>
      </c>
      <c r="K127" s="29">
        <v>100</v>
      </c>
      <c r="L127" s="29">
        <v>0</v>
      </c>
      <c r="M127" s="16" t="s">
        <v>25</v>
      </c>
      <c r="N127" s="77">
        <v>0</v>
      </c>
    </row>
    <row r="128" spans="1:14" x14ac:dyDescent="0.25">
      <c r="A128" s="17" t="s">
        <v>221</v>
      </c>
      <c r="B128" s="17" t="s">
        <v>462</v>
      </c>
      <c r="C128" s="17" t="s">
        <v>544</v>
      </c>
      <c r="D128" s="17">
        <v>655</v>
      </c>
      <c r="E128" s="17" t="s">
        <v>697</v>
      </c>
      <c r="F128" s="17" t="s">
        <v>509</v>
      </c>
      <c r="G128" s="17" t="s">
        <v>557</v>
      </c>
      <c r="H128" s="73" t="s">
        <v>1044</v>
      </c>
      <c r="I128" s="30">
        <v>32.15</v>
      </c>
      <c r="J128" s="30">
        <v>30.82</v>
      </c>
      <c r="K128" s="30">
        <v>130</v>
      </c>
      <c r="L128" s="30">
        <v>0</v>
      </c>
      <c r="M128" s="17" t="s">
        <v>25</v>
      </c>
      <c r="N128" s="77">
        <v>0</v>
      </c>
    </row>
    <row r="129" spans="1:14" x14ac:dyDescent="0.25">
      <c r="A129" s="16" t="s">
        <v>221</v>
      </c>
      <c r="B129" s="16" t="s">
        <v>462</v>
      </c>
      <c r="C129" s="16" t="s">
        <v>544</v>
      </c>
      <c r="D129" s="16">
        <v>655</v>
      </c>
      <c r="E129" s="16" t="s">
        <v>697</v>
      </c>
      <c r="F129" s="16" t="s">
        <v>545</v>
      </c>
      <c r="G129" s="16" t="s">
        <v>660</v>
      </c>
      <c r="H129" s="74" t="s">
        <v>1100</v>
      </c>
      <c r="I129" s="29">
        <v>0.45</v>
      </c>
      <c r="J129" s="29">
        <v>0.45</v>
      </c>
      <c r="K129" s="29">
        <v>120</v>
      </c>
      <c r="L129" s="29">
        <v>0</v>
      </c>
      <c r="M129" s="16" t="s">
        <v>25</v>
      </c>
      <c r="N129" s="77">
        <v>0</v>
      </c>
    </row>
    <row r="130" spans="1:14" x14ac:dyDescent="0.25">
      <c r="A130" s="17" t="s">
        <v>221</v>
      </c>
      <c r="B130" s="17" t="s">
        <v>462</v>
      </c>
      <c r="C130" s="17" t="s">
        <v>544</v>
      </c>
      <c r="D130" s="17">
        <v>655</v>
      </c>
      <c r="E130" s="17" t="s">
        <v>697</v>
      </c>
      <c r="F130" s="17" t="s">
        <v>509</v>
      </c>
      <c r="G130" s="17" t="s">
        <v>550</v>
      </c>
      <c r="H130" s="73" t="s">
        <v>1095</v>
      </c>
      <c r="I130" s="30">
        <v>13.08</v>
      </c>
      <c r="J130" s="30">
        <v>13.08</v>
      </c>
      <c r="K130" s="30">
        <v>130</v>
      </c>
      <c r="L130" s="30">
        <v>0</v>
      </c>
      <c r="M130" s="17" t="s">
        <v>25</v>
      </c>
      <c r="N130" s="77">
        <v>0</v>
      </c>
    </row>
    <row r="131" spans="1:14" x14ac:dyDescent="0.25">
      <c r="A131" s="16" t="s">
        <v>221</v>
      </c>
      <c r="B131" s="16" t="s">
        <v>462</v>
      </c>
      <c r="C131" s="16" t="s">
        <v>544</v>
      </c>
      <c r="D131" s="16">
        <v>655</v>
      </c>
      <c r="E131" s="16" t="s">
        <v>697</v>
      </c>
      <c r="F131" s="16" t="s">
        <v>509</v>
      </c>
      <c r="G131" s="16" t="s">
        <v>500</v>
      </c>
      <c r="H131" s="74" t="s">
        <v>1101</v>
      </c>
      <c r="I131" s="29">
        <v>85.18</v>
      </c>
      <c r="J131" s="29">
        <v>54.03</v>
      </c>
      <c r="K131" s="29">
        <v>130</v>
      </c>
      <c r="L131" s="29">
        <v>0</v>
      </c>
      <c r="M131" s="16" t="s">
        <v>25</v>
      </c>
      <c r="N131" s="77">
        <v>0</v>
      </c>
    </row>
    <row r="132" spans="1:14" x14ac:dyDescent="0.25">
      <c r="A132" s="17" t="s">
        <v>221</v>
      </c>
      <c r="B132" s="17" t="s">
        <v>462</v>
      </c>
      <c r="C132" s="17" t="s">
        <v>544</v>
      </c>
      <c r="D132" s="17">
        <v>655</v>
      </c>
      <c r="E132" s="17" t="s">
        <v>697</v>
      </c>
      <c r="F132" s="17" t="s">
        <v>499</v>
      </c>
      <c r="G132" s="17" t="s">
        <v>642</v>
      </c>
      <c r="H132" s="73" t="s">
        <v>1100</v>
      </c>
      <c r="I132" s="30">
        <v>12.41</v>
      </c>
      <c r="J132" s="30">
        <v>12.41</v>
      </c>
      <c r="K132" s="30">
        <v>100</v>
      </c>
      <c r="L132" s="30">
        <v>0</v>
      </c>
      <c r="M132" s="17" t="s">
        <v>25</v>
      </c>
      <c r="N132" s="77">
        <v>0</v>
      </c>
    </row>
    <row r="133" spans="1:14" x14ac:dyDescent="0.25">
      <c r="A133" s="16" t="s">
        <v>221</v>
      </c>
      <c r="B133" s="16" t="s">
        <v>462</v>
      </c>
      <c r="C133" s="16" t="s">
        <v>544</v>
      </c>
      <c r="D133" s="16">
        <v>655</v>
      </c>
      <c r="E133" s="16" t="s">
        <v>697</v>
      </c>
      <c r="F133" s="16" t="s">
        <v>499</v>
      </c>
      <c r="G133" s="16" t="s">
        <v>701</v>
      </c>
      <c r="H133" s="74" t="s">
        <v>1102</v>
      </c>
      <c r="I133" s="29">
        <v>2.76</v>
      </c>
      <c r="J133" s="29">
        <v>2.76</v>
      </c>
      <c r="K133" s="29">
        <v>100</v>
      </c>
      <c r="L133" s="29">
        <v>0</v>
      </c>
      <c r="M133" s="16" t="s">
        <v>25</v>
      </c>
      <c r="N133" s="77">
        <v>0</v>
      </c>
    </row>
    <row r="134" spans="1:14" x14ac:dyDescent="0.25">
      <c r="A134" s="17" t="s">
        <v>221</v>
      </c>
      <c r="B134" s="17" t="s">
        <v>462</v>
      </c>
      <c r="C134" s="17" t="s">
        <v>544</v>
      </c>
      <c r="D134" s="17">
        <v>655</v>
      </c>
      <c r="E134" s="17" t="s">
        <v>697</v>
      </c>
      <c r="F134" s="17" t="s">
        <v>545</v>
      </c>
      <c r="G134" s="17" t="s">
        <v>500</v>
      </c>
      <c r="H134" s="73"/>
      <c r="I134" s="30">
        <v>35.74</v>
      </c>
      <c r="J134" s="30">
        <v>35.74</v>
      </c>
      <c r="K134" s="30">
        <v>120</v>
      </c>
      <c r="L134" s="30">
        <v>0</v>
      </c>
      <c r="M134" s="17" t="s">
        <v>25</v>
      </c>
      <c r="N134" s="77">
        <v>0</v>
      </c>
    </row>
    <row r="135" spans="1:14" x14ac:dyDescent="0.25">
      <c r="A135" s="16" t="s">
        <v>221</v>
      </c>
      <c r="B135" s="16" t="s">
        <v>462</v>
      </c>
      <c r="C135" s="16" t="s">
        <v>544</v>
      </c>
      <c r="D135" s="16">
        <v>655</v>
      </c>
      <c r="E135" s="16" t="s">
        <v>697</v>
      </c>
      <c r="F135" s="16" t="s">
        <v>545</v>
      </c>
      <c r="G135" s="16" t="s">
        <v>698</v>
      </c>
      <c r="H135" s="74" t="s">
        <v>1100</v>
      </c>
      <c r="I135" s="29">
        <v>98.55</v>
      </c>
      <c r="J135" s="29">
        <v>98.55</v>
      </c>
      <c r="K135" s="29">
        <v>120</v>
      </c>
      <c r="L135" s="29">
        <v>0</v>
      </c>
      <c r="M135" s="16" t="s">
        <v>25</v>
      </c>
      <c r="N135" s="77">
        <v>0</v>
      </c>
    </row>
    <row r="136" spans="1:14" x14ac:dyDescent="0.25">
      <c r="A136" s="17" t="s">
        <v>221</v>
      </c>
      <c r="B136" s="17" t="s">
        <v>462</v>
      </c>
      <c r="C136" s="17" t="s">
        <v>711</v>
      </c>
      <c r="D136" s="17">
        <v>710</v>
      </c>
      <c r="E136" s="17" t="s">
        <v>710</v>
      </c>
      <c r="F136" s="17" t="s">
        <v>545</v>
      </c>
      <c r="G136" s="17" t="s">
        <v>524</v>
      </c>
      <c r="H136" s="73" t="s">
        <v>1085</v>
      </c>
      <c r="I136" s="30">
        <v>84.6</v>
      </c>
      <c r="J136" s="30">
        <v>84.6</v>
      </c>
      <c r="K136" s="30">
        <v>80</v>
      </c>
      <c r="L136" s="30">
        <v>77.31</v>
      </c>
      <c r="M136" s="17" t="s">
        <v>25</v>
      </c>
      <c r="N136" s="77">
        <v>6540.28</v>
      </c>
    </row>
    <row r="137" spans="1:14" x14ac:dyDescent="0.25">
      <c r="A137" s="16" t="s">
        <v>221</v>
      </c>
      <c r="B137" s="16" t="s">
        <v>462</v>
      </c>
      <c r="C137" s="16" t="s">
        <v>716</v>
      </c>
      <c r="D137" s="16">
        <v>736</v>
      </c>
      <c r="E137" s="16" t="s">
        <v>715</v>
      </c>
      <c r="F137" s="16" t="s">
        <v>495</v>
      </c>
      <c r="G137" s="16" t="s">
        <v>488</v>
      </c>
      <c r="H137" s="74" t="s">
        <v>1103</v>
      </c>
      <c r="I137" s="29">
        <v>24.79</v>
      </c>
      <c r="J137" s="29">
        <v>24.79</v>
      </c>
      <c r="K137" s="29">
        <v>85</v>
      </c>
      <c r="L137" s="29">
        <v>26.89</v>
      </c>
      <c r="M137" s="16" t="s">
        <v>25</v>
      </c>
      <c r="N137" s="77">
        <v>666.5</v>
      </c>
    </row>
    <row r="138" spans="1:14" x14ac:dyDescent="0.25">
      <c r="A138" s="17" t="s">
        <v>221</v>
      </c>
      <c r="B138" s="17" t="s">
        <v>462</v>
      </c>
      <c r="C138" s="17" t="s">
        <v>716</v>
      </c>
      <c r="D138" s="17">
        <v>736</v>
      </c>
      <c r="E138" s="17" t="s">
        <v>715</v>
      </c>
      <c r="F138" s="17" t="s">
        <v>487</v>
      </c>
      <c r="G138" s="17" t="s">
        <v>717</v>
      </c>
      <c r="H138" s="73" t="s">
        <v>1104</v>
      </c>
      <c r="I138" s="30">
        <v>4.57</v>
      </c>
      <c r="J138" s="30">
        <v>4.57</v>
      </c>
      <c r="K138" s="30">
        <v>80</v>
      </c>
      <c r="L138" s="30">
        <v>25.3</v>
      </c>
      <c r="M138" s="17" t="s">
        <v>25</v>
      </c>
      <c r="N138" s="77">
        <v>115.64</v>
      </c>
    </row>
    <row r="139" spans="1:14" x14ac:dyDescent="0.25">
      <c r="A139" s="16" t="s">
        <v>221</v>
      </c>
      <c r="B139" s="16" t="s">
        <v>462</v>
      </c>
      <c r="C139" s="16" t="s">
        <v>716</v>
      </c>
      <c r="D139" s="16">
        <v>736</v>
      </c>
      <c r="E139" s="16" t="s">
        <v>715</v>
      </c>
      <c r="F139" s="16" t="s">
        <v>487</v>
      </c>
      <c r="G139" s="16" t="s">
        <v>673</v>
      </c>
      <c r="H139" s="74" t="s">
        <v>1104</v>
      </c>
      <c r="I139" s="29">
        <v>5.99</v>
      </c>
      <c r="J139" s="29">
        <v>5.99</v>
      </c>
      <c r="K139" s="29">
        <v>80</v>
      </c>
      <c r="L139" s="29">
        <v>25.31</v>
      </c>
      <c r="M139" s="16" t="s">
        <v>25</v>
      </c>
      <c r="N139" s="77">
        <v>151.63</v>
      </c>
    </row>
    <row r="140" spans="1:14" x14ac:dyDescent="0.25">
      <c r="A140" s="17" t="s">
        <v>221</v>
      </c>
      <c r="B140" s="17" t="s">
        <v>462</v>
      </c>
      <c r="C140" s="17" t="s">
        <v>716</v>
      </c>
      <c r="D140" s="17">
        <v>736</v>
      </c>
      <c r="E140" s="17" t="s">
        <v>715</v>
      </c>
      <c r="F140" s="17" t="s">
        <v>504</v>
      </c>
      <c r="G140" s="17" t="s">
        <v>488</v>
      </c>
      <c r="H140" s="73" t="s">
        <v>1104</v>
      </c>
      <c r="I140" s="30">
        <v>27.62</v>
      </c>
      <c r="J140" s="30">
        <v>27.62</v>
      </c>
      <c r="K140" s="30">
        <v>70</v>
      </c>
      <c r="L140" s="30">
        <v>22.14</v>
      </c>
      <c r="M140" s="17" t="s">
        <v>25</v>
      </c>
      <c r="N140" s="77">
        <v>611.54999999999995</v>
      </c>
    </row>
    <row r="141" spans="1:14" x14ac:dyDescent="0.25">
      <c r="A141" s="16" t="s">
        <v>221</v>
      </c>
      <c r="B141" s="16" t="s">
        <v>462</v>
      </c>
      <c r="C141" s="16" t="s">
        <v>716</v>
      </c>
      <c r="D141" s="16">
        <v>736</v>
      </c>
      <c r="E141" s="16" t="s">
        <v>715</v>
      </c>
      <c r="F141" s="16" t="s">
        <v>487</v>
      </c>
      <c r="G141" s="16" t="s">
        <v>488</v>
      </c>
      <c r="H141" s="74" t="s">
        <v>1104</v>
      </c>
      <c r="I141" s="29">
        <v>217.26</v>
      </c>
      <c r="J141" s="29">
        <v>217.26</v>
      </c>
      <c r="K141" s="29">
        <v>80</v>
      </c>
      <c r="L141" s="29">
        <v>25.31</v>
      </c>
      <c r="M141" s="16" t="s">
        <v>25</v>
      </c>
      <c r="N141" s="77">
        <v>5497.8</v>
      </c>
    </row>
    <row r="142" spans="1:14" x14ac:dyDescent="0.25">
      <c r="A142" s="17" t="s">
        <v>221</v>
      </c>
      <c r="B142" s="17" t="s">
        <v>462</v>
      </c>
      <c r="C142" s="17" t="s">
        <v>716</v>
      </c>
      <c r="D142" s="17">
        <v>736</v>
      </c>
      <c r="E142" s="17" t="s">
        <v>715</v>
      </c>
      <c r="F142" s="17" t="s">
        <v>487</v>
      </c>
      <c r="G142" s="17" t="s">
        <v>508</v>
      </c>
      <c r="H142" s="73" t="s">
        <v>1104</v>
      </c>
      <c r="I142" s="30">
        <v>93.15</v>
      </c>
      <c r="J142" s="30">
        <v>93.15</v>
      </c>
      <c r="K142" s="30">
        <v>80</v>
      </c>
      <c r="L142" s="30">
        <v>25.31</v>
      </c>
      <c r="M142" s="17" t="s">
        <v>25</v>
      </c>
      <c r="N142" s="77">
        <v>2357.1999999999998</v>
      </c>
    </row>
    <row r="143" spans="1:14" x14ac:dyDescent="0.25">
      <c r="A143" s="16" t="s">
        <v>221</v>
      </c>
      <c r="B143" s="16" t="s">
        <v>462</v>
      </c>
      <c r="C143" s="16" t="s">
        <v>716</v>
      </c>
      <c r="D143" s="16">
        <v>736</v>
      </c>
      <c r="E143" s="16" t="s">
        <v>715</v>
      </c>
      <c r="F143" s="16" t="s">
        <v>487</v>
      </c>
      <c r="G143" s="16" t="s">
        <v>517</v>
      </c>
      <c r="H143" s="74" t="s">
        <v>1104</v>
      </c>
      <c r="I143" s="29">
        <v>15.29</v>
      </c>
      <c r="J143" s="29">
        <v>15.29</v>
      </c>
      <c r="K143" s="29">
        <v>80</v>
      </c>
      <c r="L143" s="29">
        <v>25.3</v>
      </c>
      <c r="M143" s="16" t="s">
        <v>25</v>
      </c>
      <c r="N143" s="77">
        <v>386.91</v>
      </c>
    </row>
    <row r="144" spans="1:14" x14ac:dyDescent="0.25">
      <c r="A144" s="17" t="s">
        <v>221</v>
      </c>
      <c r="B144" s="17" t="s">
        <v>462</v>
      </c>
      <c r="C144" s="17" t="s">
        <v>716</v>
      </c>
      <c r="D144" s="17">
        <v>736</v>
      </c>
      <c r="E144" s="17" t="s">
        <v>715</v>
      </c>
      <c r="F144" s="17" t="s">
        <v>504</v>
      </c>
      <c r="G144" s="17" t="s">
        <v>508</v>
      </c>
      <c r="H144" s="73" t="s">
        <v>1104</v>
      </c>
      <c r="I144" s="30">
        <v>48.02</v>
      </c>
      <c r="J144" s="30">
        <v>48.02</v>
      </c>
      <c r="K144" s="30">
        <v>70</v>
      </c>
      <c r="L144" s="30">
        <v>22.14</v>
      </c>
      <c r="M144" s="17" t="s">
        <v>25</v>
      </c>
      <c r="N144" s="77">
        <v>1063.2</v>
      </c>
    </row>
    <row r="145" spans="1:14" x14ac:dyDescent="0.25">
      <c r="A145" s="16" t="s">
        <v>221</v>
      </c>
      <c r="B145" s="16" t="s">
        <v>462</v>
      </c>
      <c r="C145" s="16" t="s">
        <v>516</v>
      </c>
      <c r="D145" s="16">
        <v>752</v>
      </c>
      <c r="E145" s="16" t="s">
        <v>718</v>
      </c>
      <c r="F145" s="16" t="s">
        <v>499</v>
      </c>
      <c r="G145" s="16" t="s">
        <v>508</v>
      </c>
      <c r="H145" s="74" t="s">
        <v>1105</v>
      </c>
      <c r="I145" s="29">
        <v>103.13</v>
      </c>
      <c r="J145" s="29">
        <v>103.13</v>
      </c>
      <c r="K145" s="29">
        <v>70</v>
      </c>
      <c r="L145" s="29">
        <v>0</v>
      </c>
      <c r="M145" s="16" t="s">
        <v>25</v>
      </c>
      <c r="N145" s="77">
        <v>0</v>
      </c>
    </row>
    <row r="146" spans="1:14" x14ac:dyDescent="0.25">
      <c r="A146" s="17" t="s">
        <v>221</v>
      </c>
      <c r="B146" s="17" t="s">
        <v>462</v>
      </c>
      <c r="C146" s="17" t="s">
        <v>464</v>
      </c>
      <c r="D146" s="17">
        <v>761</v>
      </c>
      <c r="E146" s="17" t="s">
        <v>719</v>
      </c>
      <c r="F146" s="17" t="s">
        <v>499</v>
      </c>
      <c r="G146" s="17" t="s">
        <v>488</v>
      </c>
      <c r="H146" s="73" t="s">
        <v>1106</v>
      </c>
      <c r="I146" s="30">
        <v>26.69</v>
      </c>
      <c r="J146" s="30">
        <v>22.42</v>
      </c>
      <c r="K146" s="30">
        <v>70</v>
      </c>
      <c r="L146" s="30">
        <v>0</v>
      </c>
      <c r="M146" s="17" t="s">
        <v>25</v>
      </c>
      <c r="N146" s="77">
        <v>0</v>
      </c>
    </row>
    <row r="147" spans="1:14" x14ac:dyDescent="0.25">
      <c r="A147" s="16" t="s">
        <v>221</v>
      </c>
      <c r="B147" s="16" t="s">
        <v>462</v>
      </c>
      <c r="C147" s="16" t="s">
        <v>464</v>
      </c>
      <c r="D147" s="16">
        <v>761</v>
      </c>
      <c r="E147" s="16" t="s">
        <v>719</v>
      </c>
      <c r="F147" s="16" t="s">
        <v>495</v>
      </c>
      <c r="G147" s="16" t="s">
        <v>559</v>
      </c>
      <c r="H147" s="74" t="s">
        <v>1106</v>
      </c>
      <c r="I147" s="29">
        <v>36.56</v>
      </c>
      <c r="J147" s="29">
        <v>17.23</v>
      </c>
      <c r="K147" s="29">
        <v>60</v>
      </c>
      <c r="L147" s="29">
        <v>0</v>
      </c>
      <c r="M147" s="16" t="s">
        <v>25</v>
      </c>
      <c r="N147" s="77">
        <v>0</v>
      </c>
    </row>
    <row r="148" spans="1:14" x14ac:dyDescent="0.25">
      <c r="A148" s="17" t="s">
        <v>221</v>
      </c>
      <c r="B148" s="17" t="s">
        <v>462</v>
      </c>
      <c r="C148" s="17" t="s">
        <v>464</v>
      </c>
      <c r="D148" s="17">
        <v>761</v>
      </c>
      <c r="E148" s="17" t="s">
        <v>719</v>
      </c>
      <c r="F148" s="17" t="s">
        <v>499</v>
      </c>
      <c r="G148" s="17" t="s">
        <v>566</v>
      </c>
      <c r="H148" s="73" t="s">
        <v>1106</v>
      </c>
      <c r="I148" s="30">
        <v>11.17</v>
      </c>
      <c r="J148" s="30">
        <v>9.41</v>
      </c>
      <c r="K148" s="30">
        <v>70</v>
      </c>
      <c r="L148" s="30">
        <v>0</v>
      </c>
      <c r="M148" s="17" t="s">
        <v>25</v>
      </c>
      <c r="N148" s="77">
        <v>0</v>
      </c>
    </row>
    <row r="149" spans="1:14" x14ac:dyDescent="0.25">
      <c r="A149" s="16" t="s">
        <v>221</v>
      </c>
      <c r="B149" s="16" t="s">
        <v>462</v>
      </c>
      <c r="C149" s="16" t="s">
        <v>464</v>
      </c>
      <c r="D149" s="16">
        <v>761</v>
      </c>
      <c r="E149" s="16" t="s">
        <v>719</v>
      </c>
      <c r="F149" s="16" t="s">
        <v>507</v>
      </c>
      <c r="G149" s="16" t="s">
        <v>566</v>
      </c>
      <c r="H149" s="74" t="s">
        <v>1107</v>
      </c>
      <c r="I149" s="29">
        <v>25.34</v>
      </c>
      <c r="J149" s="29">
        <v>25.34</v>
      </c>
      <c r="K149" s="29">
        <v>50</v>
      </c>
      <c r="L149" s="29">
        <v>0</v>
      </c>
      <c r="M149" s="16" t="s">
        <v>25</v>
      </c>
      <c r="N149" s="77">
        <v>0</v>
      </c>
    </row>
    <row r="150" spans="1:14" x14ac:dyDescent="0.25">
      <c r="A150" s="17" t="s">
        <v>221</v>
      </c>
      <c r="B150" s="17" t="s">
        <v>462</v>
      </c>
      <c r="C150" s="17" t="s">
        <v>464</v>
      </c>
      <c r="D150" s="17">
        <v>761</v>
      </c>
      <c r="E150" s="17" t="s">
        <v>719</v>
      </c>
      <c r="F150" s="17" t="s">
        <v>495</v>
      </c>
      <c r="G150" s="17" t="s">
        <v>566</v>
      </c>
      <c r="H150" s="73" t="s">
        <v>1106</v>
      </c>
      <c r="I150" s="30">
        <v>33.69</v>
      </c>
      <c r="J150" s="30">
        <v>28.41</v>
      </c>
      <c r="K150" s="30">
        <v>60</v>
      </c>
      <c r="L150" s="30">
        <v>0</v>
      </c>
      <c r="M150" s="17" t="s">
        <v>25</v>
      </c>
      <c r="N150" s="77">
        <v>0</v>
      </c>
    </row>
    <row r="151" spans="1:14" x14ac:dyDescent="0.25">
      <c r="A151" s="16" t="s">
        <v>221</v>
      </c>
      <c r="B151" s="16" t="s">
        <v>462</v>
      </c>
      <c r="C151" s="16" t="s">
        <v>464</v>
      </c>
      <c r="D151" s="16">
        <v>761</v>
      </c>
      <c r="E151" s="16" t="s">
        <v>719</v>
      </c>
      <c r="F151" s="16" t="s">
        <v>504</v>
      </c>
      <c r="G151" s="16" t="s">
        <v>566</v>
      </c>
      <c r="H151" s="74" t="s">
        <v>1107</v>
      </c>
      <c r="I151" s="29">
        <v>16</v>
      </c>
      <c r="J151" s="29">
        <v>16</v>
      </c>
      <c r="K151" s="29">
        <v>50</v>
      </c>
      <c r="L151" s="29">
        <v>0</v>
      </c>
      <c r="M151" s="16" t="s">
        <v>25</v>
      </c>
      <c r="N151" s="77">
        <v>0</v>
      </c>
    </row>
    <row r="152" spans="1:14" x14ac:dyDescent="0.25">
      <c r="A152" s="17" t="s">
        <v>221</v>
      </c>
      <c r="B152" s="17" t="s">
        <v>462</v>
      </c>
      <c r="C152" s="17" t="s">
        <v>464</v>
      </c>
      <c r="D152" s="17">
        <v>761</v>
      </c>
      <c r="E152" s="17" t="s">
        <v>719</v>
      </c>
      <c r="F152" s="17" t="s">
        <v>499</v>
      </c>
      <c r="G152" s="17" t="s">
        <v>559</v>
      </c>
      <c r="H152" s="73" t="s">
        <v>1106</v>
      </c>
      <c r="I152" s="30">
        <v>27.72</v>
      </c>
      <c r="J152" s="30">
        <v>19</v>
      </c>
      <c r="K152" s="30">
        <v>70</v>
      </c>
      <c r="L152" s="30">
        <v>0</v>
      </c>
      <c r="M152" s="17" t="s">
        <v>25</v>
      </c>
      <c r="N152" s="77">
        <v>0</v>
      </c>
    </row>
    <row r="153" spans="1:14" x14ac:dyDescent="0.25">
      <c r="A153" s="16" t="s">
        <v>221</v>
      </c>
      <c r="B153" s="16" t="s">
        <v>462</v>
      </c>
      <c r="C153" s="16" t="s">
        <v>464</v>
      </c>
      <c r="D153" s="16">
        <v>761</v>
      </c>
      <c r="E153" s="16" t="s">
        <v>719</v>
      </c>
      <c r="F153" s="16" t="s">
        <v>504</v>
      </c>
      <c r="G153" s="16" t="s">
        <v>488</v>
      </c>
      <c r="H153" s="74" t="s">
        <v>1106</v>
      </c>
      <c r="I153" s="29">
        <v>5.21</v>
      </c>
      <c r="J153" s="29">
        <v>5.21</v>
      </c>
      <c r="K153" s="29">
        <v>50</v>
      </c>
      <c r="L153" s="29">
        <v>0</v>
      </c>
      <c r="M153" s="16" t="s">
        <v>25</v>
      </c>
      <c r="N153" s="77">
        <v>0</v>
      </c>
    </row>
    <row r="154" spans="1:14" x14ac:dyDescent="0.25">
      <c r="A154" s="17" t="s">
        <v>221</v>
      </c>
      <c r="B154" s="17" t="s">
        <v>462</v>
      </c>
      <c r="C154" s="17" t="s">
        <v>547</v>
      </c>
      <c r="D154" s="17">
        <v>795</v>
      </c>
      <c r="E154" s="17" t="s">
        <v>723</v>
      </c>
      <c r="F154" s="17" t="s">
        <v>545</v>
      </c>
      <c r="G154" s="17" t="s">
        <v>488</v>
      </c>
      <c r="H154" s="73" t="s">
        <v>1108</v>
      </c>
      <c r="I154" s="30">
        <v>36.54</v>
      </c>
      <c r="J154" s="30">
        <v>36.54</v>
      </c>
      <c r="K154" s="30">
        <v>80</v>
      </c>
      <c r="L154" s="30">
        <v>0</v>
      </c>
      <c r="M154" s="17" t="s">
        <v>25</v>
      </c>
      <c r="N154" s="77">
        <v>0</v>
      </c>
    </row>
    <row r="155" spans="1:14" x14ac:dyDescent="0.25">
      <c r="A155" s="16" t="s">
        <v>221</v>
      </c>
      <c r="B155" s="16" t="s">
        <v>462</v>
      </c>
      <c r="C155" s="16" t="s">
        <v>654</v>
      </c>
      <c r="D155" s="16">
        <v>809</v>
      </c>
      <c r="E155" s="16" t="s">
        <v>724</v>
      </c>
      <c r="F155" s="16" t="s">
        <v>495</v>
      </c>
      <c r="G155" s="16" t="s">
        <v>556</v>
      </c>
      <c r="H155" s="74" t="s">
        <v>1100</v>
      </c>
      <c r="I155" s="29">
        <v>81.02</v>
      </c>
      <c r="J155" s="29">
        <v>81.02</v>
      </c>
      <c r="K155" s="29">
        <v>60</v>
      </c>
      <c r="L155" s="29">
        <v>63.98</v>
      </c>
      <c r="M155" s="16" t="s">
        <v>25</v>
      </c>
      <c r="N155" s="77">
        <v>5184.05</v>
      </c>
    </row>
    <row r="156" spans="1:14" x14ac:dyDescent="0.25">
      <c r="A156" s="17" t="s">
        <v>221</v>
      </c>
      <c r="B156" s="17" t="s">
        <v>462</v>
      </c>
      <c r="C156" s="17" t="s">
        <v>654</v>
      </c>
      <c r="D156" s="17">
        <v>809</v>
      </c>
      <c r="E156" s="17" t="s">
        <v>724</v>
      </c>
      <c r="F156" s="17" t="s">
        <v>499</v>
      </c>
      <c r="G156" s="17" t="s">
        <v>556</v>
      </c>
      <c r="H156" s="73" t="s">
        <v>1100</v>
      </c>
      <c r="I156" s="30">
        <v>7.11</v>
      </c>
      <c r="J156" s="30">
        <v>7.11</v>
      </c>
      <c r="K156" s="30">
        <v>70</v>
      </c>
      <c r="L156" s="30">
        <v>74.650000000000006</v>
      </c>
      <c r="M156" s="17" t="s">
        <v>25</v>
      </c>
      <c r="N156" s="77">
        <v>530.75</v>
      </c>
    </row>
    <row r="157" spans="1:14" x14ac:dyDescent="0.25">
      <c r="A157" s="16" t="s">
        <v>221</v>
      </c>
      <c r="B157" s="16" t="s">
        <v>462</v>
      </c>
      <c r="C157" s="16" t="s">
        <v>654</v>
      </c>
      <c r="D157" s="16">
        <v>809</v>
      </c>
      <c r="E157" s="16" t="s">
        <v>724</v>
      </c>
      <c r="F157" s="16" t="s">
        <v>499</v>
      </c>
      <c r="G157" s="16" t="s">
        <v>566</v>
      </c>
      <c r="H157" s="74" t="s">
        <v>1100</v>
      </c>
      <c r="I157" s="29">
        <v>29.84</v>
      </c>
      <c r="J157" s="29">
        <v>29.84</v>
      </c>
      <c r="K157" s="29">
        <v>70</v>
      </c>
      <c r="L157" s="29">
        <v>0</v>
      </c>
      <c r="M157" s="16" t="s">
        <v>25</v>
      </c>
      <c r="N157" s="77">
        <v>0</v>
      </c>
    </row>
    <row r="158" spans="1:14" x14ac:dyDescent="0.25">
      <c r="A158" s="17" t="s">
        <v>221</v>
      </c>
      <c r="B158" s="17" t="s">
        <v>462</v>
      </c>
      <c r="C158" s="17" t="s">
        <v>654</v>
      </c>
      <c r="D158" s="17">
        <v>809</v>
      </c>
      <c r="E158" s="17" t="s">
        <v>724</v>
      </c>
      <c r="F158" s="17" t="s">
        <v>495</v>
      </c>
      <c r="G158" s="17" t="s">
        <v>557</v>
      </c>
      <c r="H158" s="73" t="s">
        <v>1084</v>
      </c>
      <c r="I158" s="30">
        <v>14.76</v>
      </c>
      <c r="J158" s="30">
        <v>14.76</v>
      </c>
      <c r="K158" s="30">
        <v>60</v>
      </c>
      <c r="L158" s="30">
        <v>63.98</v>
      </c>
      <c r="M158" s="17" t="s">
        <v>25</v>
      </c>
      <c r="N158" s="77">
        <v>944.39</v>
      </c>
    </row>
    <row r="159" spans="1:14" x14ac:dyDescent="0.25">
      <c r="A159" s="16" t="s">
        <v>221</v>
      </c>
      <c r="B159" s="16" t="s">
        <v>462</v>
      </c>
      <c r="C159" s="16" t="s">
        <v>502</v>
      </c>
      <c r="D159" s="16">
        <v>841</v>
      </c>
      <c r="E159" s="16" t="s">
        <v>728</v>
      </c>
      <c r="F159" s="16" t="s">
        <v>509</v>
      </c>
      <c r="G159" s="16" t="s">
        <v>508</v>
      </c>
      <c r="H159" s="74" t="s">
        <v>1109</v>
      </c>
      <c r="I159" s="29">
        <v>30.17</v>
      </c>
      <c r="J159" s="29">
        <v>30.17</v>
      </c>
      <c r="K159" s="29">
        <v>105</v>
      </c>
      <c r="L159" s="29">
        <v>0</v>
      </c>
      <c r="M159" s="16" t="s">
        <v>25</v>
      </c>
      <c r="N159" s="77">
        <v>0</v>
      </c>
    </row>
    <row r="160" spans="1:14" x14ac:dyDescent="0.25">
      <c r="A160" s="17" t="s">
        <v>221</v>
      </c>
      <c r="B160" s="17" t="s">
        <v>462</v>
      </c>
      <c r="C160" s="17" t="s">
        <v>502</v>
      </c>
      <c r="D160" s="17">
        <v>841</v>
      </c>
      <c r="E160" s="17" t="s">
        <v>728</v>
      </c>
      <c r="F160" s="17" t="s">
        <v>512</v>
      </c>
      <c r="G160" s="17" t="s">
        <v>500</v>
      </c>
      <c r="H160" s="73" t="s">
        <v>1110</v>
      </c>
      <c r="I160" s="30">
        <v>60.65</v>
      </c>
      <c r="J160" s="30">
        <v>60.65</v>
      </c>
      <c r="K160" s="30">
        <v>90</v>
      </c>
      <c r="L160" s="30">
        <v>0</v>
      </c>
      <c r="M160" s="17" t="s">
        <v>25</v>
      </c>
      <c r="N160" s="77">
        <v>0</v>
      </c>
    </row>
    <row r="161" spans="1:14" x14ac:dyDescent="0.25">
      <c r="A161" s="16" t="s">
        <v>221</v>
      </c>
      <c r="B161" s="16" t="s">
        <v>462</v>
      </c>
      <c r="C161" s="16" t="s">
        <v>502</v>
      </c>
      <c r="D161" s="16">
        <v>841</v>
      </c>
      <c r="E161" s="16" t="s">
        <v>728</v>
      </c>
      <c r="F161" s="16" t="s">
        <v>509</v>
      </c>
      <c r="G161" s="16" t="s">
        <v>573</v>
      </c>
      <c r="H161" s="74" t="s">
        <v>1111</v>
      </c>
      <c r="I161" s="29">
        <v>23.17</v>
      </c>
      <c r="J161" s="29">
        <v>10.67</v>
      </c>
      <c r="K161" s="29">
        <v>105</v>
      </c>
      <c r="L161" s="29">
        <v>0</v>
      </c>
      <c r="M161" s="16" t="s">
        <v>25</v>
      </c>
      <c r="N161" s="77">
        <v>0</v>
      </c>
    </row>
    <row r="162" spans="1:14" x14ac:dyDescent="0.25">
      <c r="A162" s="17" t="s">
        <v>221</v>
      </c>
      <c r="B162" s="17" t="s">
        <v>462</v>
      </c>
      <c r="C162" s="17" t="s">
        <v>502</v>
      </c>
      <c r="D162" s="17">
        <v>841</v>
      </c>
      <c r="E162" s="17" t="s">
        <v>728</v>
      </c>
      <c r="F162" s="17" t="s">
        <v>487</v>
      </c>
      <c r="G162" s="17" t="s">
        <v>488</v>
      </c>
      <c r="H162" s="73" t="s">
        <v>1112</v>
      </c>
      <c r="I162" s="30">
        <v>137.61000000000001</v>
      </c>
      <c r="J162" s="30">
        <v>137.61000000000001</v>
      </c>
      <c r="K162" s="30">
        <v>55</v>
      </c>
      <c r="L162" s="30">
        <v>0</v>
      </c>
      <c r="M162" s="17" t="s">
        <v>25</v>
      </c>
      <c r="N162" s="77">
        <v>0</v>
      </c>
    </row>
    <row r="163" spans="1:14" x14ac:dyDescent="0.25">
      <c r="A163" s="16" t="s">
        <v>221</v>
      </c>
      <c r="B163" s="16" t="s">
        <v>462</v>
      </c>
      <c r="C163" s="16" t="s">
        <v>502</v>
      </c>
      <c r="D163" s="16">
        <v>841</v>
      </c>
      <c r="E163" s="16" t="s">
        <v>728</v>
      </c>
      <c r="F163" s="16" t="s">
        <v>504</v>
      </c>
      <c r="G163" s="16" t="s">
        <v>488</v>
      </c>
      <c r="H163" s="74" t="s">
        <v>1113</v>
      </c>
      <c r="I163" s="29">
        <v>25.1</v>
      </c>
      <c r="J163" s="29">
        <v>25.1</v>
      </c>
      <c r="K163" s="29">
        <v>50</v>
      </c>
      <c r="L163" s="29">
        <v>0</v>
      </c>
      <c r="M163" s="16" t="s">
        <v>25</v>
      </c>
      <c r="N163" s="77">
        <v>0</v>
      </c>
    </row>
    <row r="164" spans="1:14" x14ac:dyDescent="0.25">
      <c r="A164" s="17" t="s">
        <v>221</v>
      </c>
      <c r="B164" s="17" t="s">
        <v>462</v>
      </c>
      <c r="C164" s="17" t="s">
        <v>502</v>
      </c>
      <c r="D164" s="17">
        <v>841</v>
      </c>
      <c r="E164" s="17" t="s">
        <v>728</v>
      </c>
      <c r="F164" s="17" t="s">
        <v>509</v>
      </c>
      <c r="G164" s="17" t="s">
        <v>488</v>
      </c>
      <c r="H164" s="73" t="s">
        <v>1111</v>
      </c>
      <c r="I164" s="30">
        <v>23.17</v>
      </c>
      <c r="J164" s="30">
        <v>12.5</v>
      </c>
      <c r="K164" s="30">
        <v>105</v>
      </c>
      <c r="L164" s="30">
        <v>0</v>
      </c>
      <c r="M164" s="17" t="s">
        <v>25</v>
      </c>
      <c r="N164" s="77">
        <v>0</v>
      </c>
    </row>
    <row r="165" spans="1:14" x14ac:dyDescent="0.25">
      <c r="A165" s="16" t="s">
        <v>221</v>
      </c>
      <c r="B165" s="16" t="s">
        <v>462</v>
      </c>
      <c r="C165" s="16" t="s">
        <v>502</v>
      </c>
      <c r="D165" s="16">
        <v>841</v>
      </c>
      <c r="E165" s="16" t="s">
        <v>728</v>
      </c>
      <c r="F165" s="16" t="s">
        <v>506</v>
      </c>
      <c r="G165" s="16" t="s">
        <v>488</v>
      </c>
      <c r="H165" s="74" t="s">
        <v>1112</v>
      </c>
      <c r="I165" s="29">
        <v>51.61</v>
      </c>
      <c r="J165" s="29">
        <v>51.61</v>
      </c>
      <c r="K165" s="29">
        <v>50</v>
      </c>
      <c r="L165" s="29">
        <v>0</v>
      </c>
      <c r="M165" s="16" t="s">
        <v>25</v>
      </c>
      <c r="N165" s="77">
        <v>0</v>
      </c>
    </row>
    <row r="166" spans="1:14" x14ac:dyDescent="0.25">
      <c r="A166" s="17" t="s">
        <v>221</v>
      </c>
      <c r="B166" s="17" t="s">
        <v>462</v>
      </c>
      <c r="C166" s="17" t="s">
        <v>502</v>
      </c>
      <c r="D166" s="17">
        <v>841</v>
      </c>
      <c r="E166" s="17" t="s">
        <v>728</v>
      </c>
      <c r="F166" s="17" t="s">
        <v>499</v>
      </c>
      <c r="G166" s="17" t="s">
        <v>488</v>
      </c>
      <c r="H166" s="73" t="s">
        <v>1112</v>
      </c>
      <c r="I166" s="30">
        <v>266.87</v>
      </c>
      <c r="J166" s="30">
        <v>266.87</v>
      </c>
      <c r="K166" s="30">
        <v>70</v>
      </c>
      <c r="L166" s="30">
        <v>0</v>
      </c>
      <c r="M166" s="17" t="s">
        <v>25</v>
      </c>
      <c r="N166" s="77">
        <v>0</v>
      </c>
    </row>
    <row r="167" spans="1:14" x14ac:dyDescent="0.25">
      <c r="A167" s="16" t="s">
        <v>221</v>
      </c>
      <c r="B167" s="16" t="s">
        <v>462</v>
      </c>
      <c r="C167" s="16" t="s">
        <v>502</v>
      </c>
      <c r="D167" s="16">
        <v>906</v>
      </c>
      <c r="E167" s="16" t="s">
        <v>765</v>
      </c>
      <c r="F167" s="16" t="s">
        <v>499</v>
      </c>
      <c r="G167" s="16" t="s">
        <v>488</v>
      </c>
      <c r="H167" s="74" t="s">
        <v>1114</v>
      </c>
      <c r="I167" s="29">
        <v>23.34</v>
      </c>
      <c r="J167" s="29">
        <v>23.34</v>
      </c>
      <c r="K167" s="29">
        <v>70</v>
      </c>
      <c r="L167" s="29">
        <v>0</v>
      </c>
      <c r="M167" s="16" t="s">
        <v>25</v>
      </c>
      <c r="N167" s="77">
        <v>0</v>
      </c>
    </row>
    <row r="168" spans="1:14" x14ac:dyDescent="0.25">
      <c r="A168" s="17" t="s">
        <v>221</v>
      </c>
      <c r="B168" s="17" t="s">
        <v>462</v>
      </c>
      <c r="C168" s="17" t="s">
        <v>502</v>
      </c>
      <c r="D168" s="17">
        <v>906</v>
      </c>
      <c r="E168" s="17" t="s">
        <v>765</v>
      </c>
      <c r="F168" s="17" t="s">
        <v>545</v>
      </c>
      <c r="G168" s="17" t="s">
        <v>467</v>
      </c>
      <c r="H168" s="73" t="s">
        <v>1115</v>
      </c>
      <c r="I168" s="30">
        <v>3.63</v>
      </c>
      <c r="J168" s="30">
        <v>0.8</v>
      </c>
      <c r="K168" s="30">
        <v>80</v>
      </c>
      <c r="L168" s="30">
        <v>0</v>
      </c>
      <c r="M168" s="17" t="s">
        <v>25</v>
      </c>
      <c r="N168" s="77">
        <v>0</v>
      </c>
    </row>
    <row r="169" spans="1:14" x14ac:dyDescent="0.25">
      <c r="A169" s="16" t="s">
        <v>221</v>
      </c>
      <c r="B169" s="16" t="s">
        <v>462</v>
      </c>
      <c r="C169" s="16" t="s">
        <v>502</v>
      </c>
      <c r="D169" s="16">
        <v>906</v>
      </c>
      <c r="E169" s="16" t="s">
        <v>765</v>
      </c>
      <c r="F169" s="16" t="s">
        <v>495</v>
      </c>
      <c r="G169" s="16" t="s">
        <v>488</v>
      </c>
      <c r="H169" s="74" t="s">
        <v>1116</v>
      </c>
      <c r="I169" s="29">
        <v>242.13</v>
      </c>
      <c r="J169" s="29">
        <v>242.13</v>
      </c>
      <c r="K169" s="29">
        <v>60</v>
      </c>
      <c r="L169" s="29">
        <v>0</v>
      </c>
      <c r="M169" s="16" t="s">
        <v>25</v>
      </c>
      <c r="N169" s="77">
        <v>0</v>
      </c>
    </row>
    <row r="170" spans="1:14" x14ac:dyDescent="0.25">
      <c r="A170" s="17" t="s">
        <v>221</v>
      </c>
      <c r="B170" s="17" t="s">
        <v>462</v>
      </c>
      <c r="C170" s="17" t="s">
        <v>502</v>
      </c>
      <c r="D170" s="17">
        <v>906</v>
      </c>
      <c r="E170" s="17" t="s">
        <v>765</v>
      </c>
      <c r="F170" s="17" t="s">
        <v>545</v>
      </c>
      <c r="G170" s="17" t="s">
        <v>542</v>
      </c>
      <c r="H170" s="73" t="s">
        <v>1115</v>
      </c>
      <c r="I170" s="30">
        <v>26.43</v>
      </c>
      <c r="J170" s="30">
        <v>25.63</v>
      </c>
      <c r="K170" s="30">
        <v>80</v>
      </c>
      <c r="L170" s="30">
        <v>0</v>
      </c>
      <c r="M170" s="17" t="s">
        <v>25</v>
      </c>
      <c r="N170" s="77">
        <v>0</v>
      </c>
    </row>
    <row r="171" spans="1:14" x14ac:dyDescent="0.25">
      <c r="A171" s="16" t="s">
        <v>221</v>
      </c>
      <c r="B171" s="16" t="s">
        <v>462</v>
      </c>
      <c r="C171" s="16" t="s">
        <v>464</v>
      </c>
      <c r="D171" s="16">
        <v>914</v>
      </c>
      <c r="E171" s="16" t="s">
        <v>766</v>
      </c>
      <c r="F171" s="16" t="s">
        <v>545</v>
      </c>
      <c r="G171" s="16" t="s">
        <v>488</v>
      </c>
      <c r="H171" s="74" t="s">
        <v>1117</v>
      </c>
      <c r="I171" s="29">
        <v>7.46</v>
      </c>
      <c r="J171" s="29">
        <v>7.46</v>
      </c>
      <c r="K171" s="29">
        <v>80</v>
      </c>
      <c r="L171" s="29">
        <v>0</v>
      </c>
      <c r="M171" s="16" t="s">
        <v>25</v>
      </c>
      <c r="N171" s="77">
        <v>0</v>
      </c>
    </row>
    <row r="172" spans="1:14" x14ac:dyDescent="0.25">
      <c r="A172" s="17" t="s">
        <v>221</v>
      </c>
      <c r="B172" s="17" t="s">
        <v>462</v>
      </c>
      <c r="C172" s="17" t="s">
        <v>464</v>
      </c>
      <c r="D172" s="17">
        <v>922</v>
      </c>
      <c r="E172" s="17" t="s">
        <v>767</v>
      </c>
      <c r="F172" s="17" t="s">
        <v>507</v>
      </c>
      <c r="G172" s="17" t="s">
        <v>488</v>
      </c>
      <c r="H172" s="73" t="s">
        <v>1104</v>
      </c>
      <c r="I172" s="30">
        <v>33.06</v>
      </c>
      <c r="J172" s="30">
        <v>33.06</v>
      </c>
      <c r="K172" s="30">
        <v>50</v>
      </c>
      <c r="L172" s="30">
        <v>0</v>
      </c>
      <c r="M172" s="17" t="s">
        <v>25</v>
      </c>
      <c r="N172" s="77">
        <v>0</v>
      </c>
    </row>
    <row r="173" spans="1:14" x14ac:dyDescent="0.25">
      <c r="A173" s="16" t="s">
        <v>221</v>
      </c>
      <c r="B173" s="16" t="s">
        <v>462</v>
      </c>
      <c r="C173" s="16" t="s">
        <v>464</v>
      </c>
      <c r="D173" s="16">
        <v>922</v>
      </c>
      <c r="E173" s="16" t="s">
        <v>767</v>
      </c>
      <c r="F173" s="16" t="s">
        <v>506</v>
      </c>
      <c r="G173" s="16" t="s">
        <v>488</v>
      </c>
      <c r="H173" s="74" t="s">
        <v>1118</v>
      </c>
      <c r="I173" s="29">
        <v>25</v>
      </c>
      <c r="J173" s="29">
        <v>25</v>
      </c>
      <c r="K173" s="29">
        <v>50</v>
      </c>
      <c r="L173" s="29">
        <v>0</v>
      </c>
      <c r="M173" s="16" t="s">
        <v>25</v>
      </c>
      <c r="N173" s="77">
        <v>0</v>
      </c>
    </row>
    <row r="174" spans="1:14" x14ac:dyDescent="0.25">
      <c r="A174" s="17" t="s">
        <v>221</v>
      </c>
      <c r="B174" s="17" t="s">
        <v>462</v>
      </c>
      <c r="C174" s="17" t="s">
        <v>502</v>
      </c>
      <c r="D174" s="17">
        <v>1210</v>
      </c>
      <c r="E174" s="17" t="s">
        <v>501</v>
      </c>
      <c r="F174" s="17" t="s">
        <v>487</v>
      </c>
      <c r="G174" s="17" t="s">
        <v>488</v>
      </c>
      <c r="H174" s="73" t="s">
        <v>1078</v>
      </c>
      <c r="I174" s="30">
        <v>106.95</v>
      </c>
      <c r="J174" s="30">
        <v>106.95</v>
      </c>
      <c r="K174" s="30">
        <v>65</v>
      </c>
      <c r="L174" s="30">
        <v>0</v>
      </c>
      <c r="M174" s="17" t="s">
        <v>25</v>
      </c>
      <c r="N174" s="77">
        <v>0</v>
      </c>
    </row>
    <row r="175" spans="1:14" x14ac:dyDescent="0.25">
      <c r="A175" s="16" t="s">
        <v>221</v>
      </c>
      <c r="B175" s="16" t="s">
        <v>808</v>
      </c>
      <c r="C175" s="16" t="s">
        <v>711</v>
      </c>
      <c r="D175" s="16">
        <v>1252</v>
      </c>
      <c r="E175" s="16" t="s">
        <v>809</v>
      </c>
      <c r="F175" s="16" t="s">
        <v>545</v>
      </c>
      <c r="G175" s="16" t="s">
        <v>550</v>
      </c>
      <c r="H175" s="74" t="s">
        <v>1119</v>
      </c>
      <c r="I175" s="29">
        <v>30.19</v>
      </c>
      <c r="J175" s="29">
        <v>30.19</v>
      </c>
      <c r="K175" s="29">
        <v>80</v>
      </c>
      <c r="L175" s="29">
        <v>0</v>
      </c>
      <c r="M175" s="16" t="s">
        <v>25</v>
      </c>
      <c r="N175" s="77">
        <v>0</v>
      </c>
    </row>
    <row r="176" spans="1:14" x14ac:dyDescent="0.25">
      <c r="A176" s="17" t="s">
        <v>221</v>
      </c>
      <c r="B176" s="17" t="s">
        <v>808</v>
      </c>
      <c r="C176" s="17" t="s">
        <v>711</v>
      </c>
      <c r="D176" s="17">
        <v>1317</v>
      </c>
      <c r="E176" s="17" t="s">
        <v>810</v>
      </c>
      <c r="F176" s="17" t="s">
        <v>506</v>
      </c>
      <c r="G176" s="17" t="s">
        <v>488</v>
      </c>
      <c r="H176" s="73" t="s">
        <v>1120</v>
      </c>
      <c r="I176" s="30">
        <v>15.58</v>
      </c>
      <c r="J176" s="30">
        <v>15.58</v>
      </c>
      <c r="K176" s="30">
        <v>50</v>
      </c>
      <c r="L176" s="30">
        <v>0</v>
      </c>
      <c r="M176" s="17" t="s">
        <v>25</v>
      </c>
      <c r="N176" s="77">
        <v>0</v>
      </c>
    </row>
    <row r="177" spans="1:14" x14ac:dyDescent="0.25">
      <c r="A177" s="16" t="s">
        <v>221</v>
      </c>
      <c r="B177" s="16" t="s">
        <v>808</v>
      </c>
      <c r="C177" s="16" t="s">
        <v>711</v>
      </c>
      <c r="D177" s="16">
        <v>1317</v>
      </c>
      <c r="E177" s="16" t="s">
        <v>810</v>
      </c>
      <c r="F177" s="16" t="s">
        <v>545</v>
      </c>
      <c r="G177" s="16" t="s">
        <v>488</v>
      </c>
      <c r="H177" s="74" t="s">
        <v>1120</v>
      </c>
      <c r="I177" s="29">
        <v>20.46</v>
      </c>
      <c r="J177" s="29">
        <v>20.46</v>
      </c>
      <c r="K177" s="29">
        <v>80</v>
      </c>
      <c r="L177" s="29">
        <v>0</v>
      </c>
      <c r="M177" s="16" t="s">
        <v>25</v>
      </c>
      <c r="N177" s="77">
        <v>0</v>
      </c>
    </row>
    <row r="178" spans="1:14" x14ac:dyDescent="0.25">
      <c r="A178" s="17" t="s">
        <v>221</v>
      </c>
      <c r="B178" s="17" t="s">
        <v>808</v>
      </c>
      <c r="C178" s="17" t="s">
        <v>711</v>
      </c>
      <c r="D178" s="17">
        <v>1317</v>
      </c>
      <c r="E178" s="17" t="s">
        <v>810</v>
      </c>
      <c r="F178" s="17" t="s">
        <v>469</v>
      </c>
      <c r="G178" s="17" t="s">
        <v>488</v>
      </c>
      <c r="H178" s="73" t="s">
        <v>1120</v>
      </c>
      <c r="I178" s="30">
        <v>18.16</v>
      </c>
      <c r="J178" s="30">
        <v>18.16</v>
      </c>
      <c r="K178" s="30">
        <v>50</v>
      </c>
      <c r="L178" s="30">
        <v>0</v>
      </c>
      <c r="M178" s="17" t="s">
        <v>25</v>
      </c>
      <c r="N178" s="77">
        <v>0</v>
      </c>
    </row>
    <row r="179" spans="1:14" x14ac:dyDescent="0.25">
      <c r="A179" s="16" t="s">
        <v>221</v>
      </c>
      <c r="B179" s="16" t="s">
        <v>808</v>
      </c>
      <c r="C179" s="16" t="s">
        <v>711</v>
      </c>
      <c r="D179" s="16">
        <v>1317</v>
      </c>
      <c r="E179" s="16" t="s">
        <v>810</v>
      </c>
      <c r="F179" s="16" t="s">
        <v>495</v>
      </c>
      <c r="G179" s="16" t="s">
        <v>488</v>
      </c>
      <c r="H179" s="74" t="s">
        <v>1120</v>
      </c>
      <c r="I179" s="29">
        <v>22.74</v>
      </c>
      <c r="J179" s="29">
        <v>22.74</v>
      </c>
      <c r="K179" s="29">
        <v>60</v>
      </c>
      <c r="L179" s="29">
        <v>0</v>
      </c>
      <c r="M179" s="16" t="s">
        <v>25</v>
      </c>
      <c r="N179" s="77">
        <v>0</v>
      </c>
    </row>
    <row r="180" spans="1:14" x14ac:dyDescent="0.25">
      <c r="A180" s="17" t="s">
        <v>221</v>
      </c>
      <c r="B180" s="17" t="s">
        <v>808</v>
      </c>
      <c r="C180" s="17" t="s">
        <v>711</v>
      </c>
      <c r="D180" s="17">
        <v>1317</v>
      </c>
      <c r="E180" s="17" t="s">
        <v>810</v>
      </c>
      <c r="F180" s="17" t="s">
        <v>507</v>
      </c>
      <c r="G180" s="17" t="s">
        <v>488</v>
      </c>
      <c r="H180" s="73" t="s">
        <v>1120</v>
      </c>
      <c r="I180" s="30">
        <v>29.37</v>
      </c>
      <c r="J180" s="30">
        <v>29.37</v>
      </c>
      <c r="K180" s="30">
        <v>50</v>
      </c>
      <c r="L180" s="30">
        <v>0</v>
      </c>
      <c r="M180" s="17" t="s">
        <v>25</v>
      </c>
      <c r="N180" s="77">
        <v>0</v>
      </c>
    </row>
    <row r="181" spans="1:14" x14ac:dyDescent="0.25">
      <c r="A181" s="16" t="s">
        <v>221</v>
      </c>
      <c r="B181" s="16" t="s">
        <v>808</v>
      </c>
      <c r="C181" s="16" t="s">
        <v>812</v>
      </c>
      <c r="D181" s="16">
        <v>1406</v>
      </c>
      <c r="E181" s="16" t="s">
        <v>811</v>
      </c>
      <c r="F181" s="16" t="s">
        <v>545</v>
      </c>
      <c r="G181" s="16" t="s">
        <v>488</v>
      </c>
      <c r="H181" s="74" t="s">
        <v>1121</v>
      </c>
      <c r="I181" s="29">
        <v>28.86</v>
      </c>
      <c r="J181" s="29">
        <v>14.22</v>
      </c>
      <c r="K181" s="29">
        <v>95</v>
      </c>
      <c r="L181" s="29">
        <v>0</v>
      </c>
      <c r="M181" s="16" t="s">
        <v>25</v>
      </c>
      <c r="N181" s="77">
        <v>0</v>
      </c>
    </row>
    <row r="182" spans="1:14" x14ac:dyDescent="0.25">
      <c r="A182" s="17" t="s">
        <v>221</v>
      </c>
      <c r="B182" s="17" t="s">
        <v>808</v>
      </c>
      <c r="C182" s="17" t="s">
        <v>812</v>
      </c>
      <c r="D182" s="17">
        <v>1406</v>
      </c>
      <c r="E182" s="17" t="s">
        <v>811</v>
      </c>
      <c r="F182" s="17" t="s">
        <v>545</v>
      </c>
      <c r="G182" s="17" t="s">
        <v>707</v>
      </c>
      <c r="H182" s="73" t="s">
        <v>1121</v>
      </c>
      <c r="I182" s="30">
        <v>9.0500000000000007</v>
      </c>
      <c r="J182" s="30">
        <v>3</v>
      </c>
      <c r="K182" s="30">
        <v>95</v>
      </c>
      <c r="L182" s="30">
        <v>0</v>
      </c>
      <c r="M182" s="17" t="s">
        <v>25</v>
      </c>
      <c r="N182" s="77">
        <v>0</v>
      </c>
    </row>
    <row r="183" spans="1:14" x14ac:dyDescent="0.25">
      <c r="A183" s="16" t="s">
        <v>221</v>
      </c>
      <c r="B183" s="16" t="s">
        <v>808</v>
      </c>
      <c r="C183" s="16" t="s">
        <v>812</v>
      </c>
      <c r="D183" s="16">
        <v>1406</v>
      </c>
      <c r="E183" s="16" t="s">
        <v>811</v>
      </c>
      <c r="F183" s="16" t="s">
        <v>495</v>
      </c>
      <c r="G183" s="16" t="s">
        <v>488</v>
      </c>
      <c r="H183" s="74" t="s">
        <v>1121</v>
      </c>
      <c r="I183" s="29">
        <v>12.97</v>
      </c>
      <c r="J183" s="29">
        <v>12.97</v>
      </c>
      <c r="K183" s="29">
        <v>60</v>
      </c>
      <c r="L183" s="29">
        <v>0</v>
      </c>
      <c r="M183" s="16" t="s">
        <v>25</v>
      </c>
      <c r="N183" s="77">
        <v>0</v>
      </c>
    </row>
    <row r="184" spans="1:14" x14ac:dyDescent="0.25">
      <c r="A184" s="17" t="s">
        <v>221</v>
      </c>
      <c r="B184" s="17" t="s">
        <v>808</v>
      </c>
      <c r="C184" s="17" t="s">
        <v>812</v>
      </c>
      <c r="D184" s="17">
        <v>1406</v>
      </c>
      <c r="E184" s="17" t="s">
        <v>811</v>
      </c>
      <c r="F184" s="17" t="s">
        <v>636</v>
      </c>
      <c r="G184" s="17" t="s">
        <v>488</v>
      </c>
      <c r="H184" s="73" t="s">
        <v>1122</v>
      </c>
      <c r="I184" s="30">
        <v>13.72</v>
      </c>
      <c r="J184" s="30">
        <v>13.72</v>
      </c>
      <c r="K184" s="30">
        <v>95</v>
      </c>
      <c r="L184" s="30">
        <v>122.1</v>
      </c>
      <c r="M184" s="17" t="s">
        <v>25</v>
      </c>
      <c r="N184" s="77">
        <v>1675.21</v>
      </c>
    </row>
    <row r="185" spans="1:14" x14ac:dyDescent="0.25">
      <c r="A185" s="16" t="s">
        <v>221</v>
      </c>
      <c r="B185" s="16" t="s">
        <v>808</v>
      </c>
      <c r="C185" s="16" t="s">
        <v>812</v>
      </c>
      <c r="D185" s="16">
        <v>1406</v>
      </c>
      <c r="E185" s="16" t="s">
        <v>811</v>
      </c>
      <c r="F185" s="16" t="s">
        <v>499</v>
      </c>
      <c r="G185" s="16" t="s">
        <v>488</v>
      </c>
      <c r="H185" s="74" t="s">
        <v>1123</v>
      </c>
      <c r="I185" s="29">
        <v>14.21</v>
      </c>
      <c r="J185" s="29">
        <v>14.21</v>
      </c>
      <c r="K185" s="29">
        <v>70</v>
      </c>
      <c r="L185" s="29">
        <v>89.97</v>
      </c>
      <c r="M185" s="16" t="s">
        <v>25</v>
      </c>
      <c r="N185" s="77">
        <v>1278.45</v>
      </c>
    </row>
    <row r="186" spans="1:14" x14ac:dyDescent="0.25">
      <c r="A186" s="17" t="s">
        <v>221</v>
      </c>
      <c r="B186" s="17" t="s">
        <v>808</v>
      </c>
      <c r="C186" s="17" t="s">
        <v>753</v>
      </c>
      <c r="D186" s="17">
        <v>1414</v>
      </c>
      <c r="E186" s="17" t="s">
        <v>813</v>
      </c>
      <c r="F186" s="17" t="s">
        <v>504</v>
      </c>
      <c r="G186" s="17" t="s">
        <v>707</v>
      </c>
      <c r="H186" s="73" t="s">
        <v>1124</v>
      </c>
      <c r="I186" s="30">
        <v>49.46</v>
      </c>
      <c r="J186" s="30">
        <v>49.46</v>
      </c>
      <c r="K186" s="30">
        <v>50</v>
      </c>
      <c r="L186" s="30">
        <v>0</v>
      </c>
      <c r="M186" s="17" t="s">
        <v>25</v>
      </c>
      <c r="N186" s="77">
        <v>0</v>
      </c>
    </row>
    <row r="187" spans="1:14" x14ac:dyDescent="0.25">
      <c r="A187" s="16" t="s">
        <v>221</v>
      </c>
      <c r="B187" s="16" t="s">
        <v>462</v>
      </c>
      <c r="C187" s="16" t="s">
        <v>516</v>
      </c>
      <c r="D187" s="16">
        <v>1660</v>
      </c>
      <c r="E187" s="16" t="s">
        <v>515</v>
      </c>
      <c r="F187" s="16" t="s">
        <v>495</v>
      </c>
      <c r="G187" s="16" t="s">
        <v>518</v>
      </c>
      <c r="H187" s="74" t="s">
        <v>1125</v>
      </c>
      <c r="I187" s="29">
        <v>34.29</v>
      </c>
      <c r="J187" s="29">
        <v>34.29</v>
      </c>
      <c r="K187" s="29">
        <v>60</v>
      </c>
      <c r="L187" s="29">
        <v>0</v>
      </c>
      <c r="M187" s="16" t="s">
        <v>25</v>
      </c>
      <c r="N187" s="77">
        <v>0</v>
      </c>
    </row>
    <row r="188" spans="1:14" x14ac:dyDescent="0.25">
      <c r="A188" s="17" t="s">
        <v>221</v>
      </c>
      <c r="B188" s="17" t="s">
        <v>462</v>
      </c>
      <c r="C188" s="17" t="s">
        <v>516</v>
      </c>
      <c r="D188" s="17">
        <v>1660</v>
      </c>
      <c r="E188" s="17" t="s">
        <v>515</v>
      </c>
      <c r="F188" s="17" t="s">
        <v>512</v>
      </c>
      <c r="G188" s="17" t="s">
        <v>524</v>
      </c>
      <c r="H188" s="73" t="s">
        <v>1126</v>
      </c>
      <c r="I188" s="30">
        <v>40.97</v>
      </c>
      <c r="J188" s="30">
        <v>40.97</v>
      </c>
      <c r="K188" s="30">
        <v>90</v>
      </c>
      <c r="L188" s="30">
        <v>0</v>
      </c>
      <c r="M188" s="17" t="s">
        <v>25</v>
      </c>
      <c r="N188" s="77">
        <v>0</v>
      </c>
    </row>
    <row r="189" spans="1:14" x14ac:dyDescent="0.25">
      <c r="A189" s="16" t="s">
        <v>221</v>
      </c>
      <c r="B189" s="16" t="s">
        <v>462</v>
      </c>
      <c r="C189" s="16" t="s">
        <v>516</v>
      </c>
      <c r="D189" s="16">
        <v>1660</v>
      </c>
      <c r="E189" s="16" t="s">
        <v>515</v>
      </c>
      <c r="F189" s="16" t="s">
        <v>495</v>
      </c>
      <c r="G189" s="16" t="s">
        <v>508</v>
      </c>
      <c r="H189" s="74" t="s">
        <v>1125</v>
      </c>
      <c r="I189" s="29">
        <v>116.36</v>
      </c>
      <c r="J189" s="29">
        <v>116.36</v>
      </c>
      <c r="K189" s="29">
        <v>60</v>
      </c>
      <c r="L189" s="29">
        <v>0</v>
      </c>
      <c r="M189" s="16" t="s">
        <v>25</v>
      </c>
      <c r="N189" s="77">
        <v>0</v>
      </c>
    </row>
    <row r="190" spans="1:14" x14ac:dyDescent="0.25">
      <c r="A190" s="17" t="s">
        <v>221</v>
      </c>
      <c r="B190" s="17" t="s">
        <v>462</v>
      </c>
      <c r="C190" s="17" t="s">
        <v>516</v>
      </c>
      <c r="D190" s="17">
        <v>1660</v>
      </c>
      <c r="E190" s="17" t="s">
        <v>515</v>
      </c>
      <c r="F190" s="17" t="s">
        <v>487</v>
      </c>
      <c r="G190" s="17" t="s">
        <v>508</v>
      </c>
      <c r="H190" s="73" t="s">
        <v>1125</v>
      </c>
      <c r="I190" s="30">
        <v>100.34</v>
      </c>
      <c r="J190" s="30">
        <v>100.34</v>
      </c>
      <c r="K190" s="30">
        <v>55</v>
      </c>
      <c r="L190" s="30">
        <v>0</v>
      </c>
      <c r="M190" s="17" t="s">
        <v>25</v>
      </c>
      <c r="N190" s="77">
        <v>0</v>
      </c>
    </row>
    <row r="191" spans="1:14" x14ac:dyDescent="0.25">
      <c r="A191" s="16" t="s">
        <v>221</v>
      </c>
      <c r="B191" s="16" t="s">
        <v>462</v>
      </c>
      <c r="C191" s="16" t="s">
        <v>516</v>
      </c>
      <c r="D191" s="16">
        <v>1660</v>
      </c>
      <c r="E191" s="16" t="s">
        <v>515</v>
      </c>
      <c r="F191" s="16" t="s">
        <v>487</v>
      </c>
      <c r="G191" s="16" t="s">
        <v>517</v>
      </c>
      <c r="H191" s="74" t="s">
        <v>1125</v>
      </c>
      <c r="I191" s="29">
        <v>108.19</v>
      </c>
      <c r="J191" s="29">
        <v>108.19</v>
      </c>
      <c r="K191" s="29">
        <v>55</v>
      </c>
      <c r="L191" s="29">
        <v>0</v>
      </c>
      <c r="M191" s="16" t="s">
        <v>25</v>
      </c>
      <c r="N191" s="77">
        <v>0</v>
      </c>
    </row>
    <row r="192" spans="1:14" x14ac:dyDescent="0.25">
      <c r="A192" s="17" t="s">
        <v>221</v>
      </c>
      <c r="B192" s="17" t="s">
        <v>462</v>
      </c>
      <c r="C192" s="17" t="s">
        <v>516</v>
      </c>
      <c r="D192" s="17">
        <v>1660</v>
      </c>
      <c r="E192" s="17" t="s">
        <v>515</v>
      </c>
      <c r="F192" s="17" t="s">
        <v>487</v>
      </c>
      <c r="G192" s="17" t="s">
        <v>518</v>
      </c>
      <c r="H192" s="73" t="s">
        <v>1125</v>
      </c>
      <c r="I192" s="30">
        <v>13.62</v>
      </c>
      <c r="J192" s="30">
        <v>13.62</v>
      </c>
      <c r="K192" s="30">
        <v>55</v>
      </c>
      <c r="L192" s="30">
        <v>0</v>
      </c>
      <c r="M192" s="17" t="s">
        <v>25</v>
      </c>
      <c r="N192" s="77">
        <v>0</v>
      </c>
    </row>
    <row r="193" spans="1:14" x14ac:dyDescent="0.25">
      <c r="A193" s="16" t="s">
        <v>221</v>
      </c>
      <c r="B193" s="16" t="s">
        <v>462</v>
      </c>
      <c r="C193" s="16" t="s">
        <v>516</v>
      </c>
      <c r="D193" s="16">
        <v>1660</v>
      </c>
      <c r="E193" s="16" t="s">
        <v>515</v>
      </c>
      <c r="F193" s="16" t="s">
        <v>495</v>
      </c>
      <c r="G193" s="16" t="s">
        <v>524</v>
      </c>
      <c r="H193" s="74"/>
      <c r="I193" s="29">
        <v>0.73</v>
      </c>
      <c r="J193" s="29">
        <v>0.73</v>
      </c>
      <c r="K193" s="29">
        <v>60</v>
      </c>
      <c r="L193" s="29">
        <v>0</v>
      </c>
      <c r="M193" s="16" t="s">
        <v>25</v>
      </c>
      <c r="N193" s="77">
        <v>0</v>
      </c>
    </row>
    <row r="194" spans="1:14" x14ac:dyDescent="0.25">
      <c r="A194" s="17" t="s">
        <v>221</v>
      </c>
      <c r="B194" s="17" t="s">
        <v>808</v>
      </c>
      <c r="C194" s="17" t="s">
        <v>753</v>
      </c>
      <c r="D194" s="17">
        <v>1686</v>
      </c>
      <c r="E194" s="17" t="s">
        <v>814</v>
      </c>
      <c r="F194" s="17" t="s">
        <v>509</v>
      </c>
      <c r="G194" s="17" t="s">
        <v>488</v>
      </c>
      <c r="H194" s="73" t="s">
        <v>1127</v>
      </c>
      <c r="I194" s="30">
        <v>44.75</v>
      </c>
      <c r="J194" s="30">
        <v>44.75</v>
      </c>
      <c r="K194" s="30">
        <v>105</v>
      </c>
      <c r="L194" s="30">
        <v>123.88</v>
      </c>
      <c r="M194" s="17" t="s">
        <v>25</v>
      </c>
      <c r="N194" s="77">
        <v>5543.51</v>
      </c>
    </row>
    <row r="195" spans="1:14" x14ac:dyDescent="0.25">
      <c r="A195" s="16" t="s">
        <v>221</v>
      </c>
      <c r="B195" s="16" t="s">
        <v>808</v>
      </c>
      <c r="C195" s="16" t="s">
        <v>753</v>
      </c>
      <c r="D195" s="16">
        <v>1686</v>
      </c>
      <c r="E195" s="16" t="s">
        <v>814</v>
      </c>
      <c r="F195" s="16" t="s">
        <v>495</v>
      </c>
      <c r="G195" s="16" t="s">
        <v>488</v>
      </c>
      <c r="H195" s="74" t="s">
        <v>1128</v>
      </c>
      <c r="I195" s="29">
        <v>14.6</v>
      </c>
      <c r="J195" s="29">
        <v>14.6</v>
      </c>
      <c r="K195" s="29">
        <v>60</v>
      </c>
      <c r="L195" s="29">
        <v>70.790000000000006</v>
      </c>
      <c r="M195" s="16" t="s">
        <v>25</v>
      </c>
      <c r="N195" s="77">
        <v>1033.5</v>
      </c>
    </row>
    <row r="196" spans="1:14" x14ac:dyDescent="0.25">
      <c r="A196" s="17" t="s">
        <v>221</v>
      </c>
      <c r="B196" s="17" t="s">
        <v>808</v>
      </c>
      <c r="C196" s="17" t="s">
        <v>753</v>
      </c>
      <c r="D196" s="17">
        <v>1686</v>
      </c>
      <c r="E196" s="17" t="s">
        <v>814</v>
      </c>
      <c r="F196" s="17" t="s">
        <v>504</v>
      </c>
      <c r="G196" s="17" t="s">
        <v>467</v>
      </c>
      <c r="H196" s="73" t="s">
        <v>1128</v>
      </c>
      <c r="I196" s="30">
        <v>25.54</v>
      </c>
      <c r="J196" s="30">
        <v>25.54</v>
      </c>
      <c r="K196" s="30">
        <v>50</v>
      </c>
      <c r="L196" s="30">
        <v>58.99</v>
      </c>
      <c r="M196" s="17" t="s">
        <v>25</v>
      </c>
      <c r="N196" s="77">
        <v>1506.57</v>
      </c>
    </row>
    <row r="197" spans="1:14" x14ac:dyDescent="0.25">
      <c r="A197" s="16" t="s">
        <v>221</v>
      </c>
      <c r="B197" s="16" t="s">
        <v>462</v>
      </c>
      <c r="C197" s="16" t="s">
        <v>544</v>
      </c>
      <c r="D197" s="16">
        <v>1708</v>
      </c>
      <c r="E197" s="16" t="s">
        <v>543</v>
      </c>
      <c r="F197" s="16" t="s">
        <v>509</v>
      </c>
      <c r="G197" s="16" t="s">
        <v>488</v>
      </c>
      <c r="H197" s="74" t="s">
        <v>1129</v>
      </c>
      <c r="I197" s="29">
        <v>19.04</v>
      </c>
      <c r="J197" s="29">
        <v>19.04</v>
      </c>
      <c r="K197" s="29">
        <v>105</v>
      </c>
      <c r="L197" s="29">
        <v>132.34</v>
      </c>
      <c r="M197" s="16" t="s">
        <v>25</v>
      </c>
      <c r="N197" s="77">
        <v>2519.73</v>
      </c>
    </row>
    <row r="198" spans="1:14" x14ac:dyDescent="0.25">
      <c r="A198" s="17" t="s">
        <v>221</v>
      </c>
      <c r="B198" s="17" t="s">
        <v>462</v>
      </c>
      <c r="C198" s="17" t="s">
        <v>544</v>
      </c>
      <c r="D198" s="17">
        <v>1708</v>
      </c>
      <c r="E198" s="17" t="s">
        <v>543</v>
      </c>
      <c r="F198" s="17" t="s">
        <v>545</v>
      </c>
      <c r="G198" s="17" t="s">
        <v>488</v>
      </c>
      <c r="H198" s="73" t="s">
        <v>1130</v>
      </c>
      <c r="I198" s="30">
        <v>11.39</v>
      </c>
      <c r="J198" s="30">
        <v>11.39</v>
      </c>
      <c r="K198" s="30">
        <v>80</v>
      </c>
      <c r="L198" s="30">
        <v>100.83</v>
      </c>
      <c r="M198" s="17" t="s">
        <v>25</v>
      </c>
      <c r="N198" s="77">
        <v>1148.44</v>
      </c>
    </row>
    <row r="199" spans="1:14" x14ac:dyDescent="0.25">
      <c r="A199" s="16" t="s">
        <v>221</v>
      </c>
      <c r="B199" s="16" t="s">
        <v>462</v>
      </c>
      <c r="C199" s="16" t="s">
        <v>547</v>
      </c>
      <c r="D199" s="16">
        <v>1716</v>
      </c>
      <c r="E199" s="16" t="s">
        <v>546</v>
      </c>
      <c r="F199" s="16" t="s">
        <v>487</v>
      </c>
      <c r="G199" s="16" t="s">
        <v>488</v>
      </c>
      <c r="H199" s="74" t="s">
        <v>1131</v>
      </c>
      <c r="I199" s="29">
        <v>27.86</v>
      </c>
      <c r="J199" s="29">
        <v>27.86</v>
      </c>
      <c r="K199" s="29">
        <v>55</v>
      </c>
      <c r="L199" s="29">
        <v>0</v>
      </c>
      <c r="M199" s="16" t="s">
        <v>25</v>
      </c>
      <c r="N199" s="77">
        <v>0</v>
      </c>
    </row>
    <row r="200" spans="1:14" x14ac:dyDescent="0.25">
      <c r="A200" s="17" t="s">
        <v>221</v>
      </c>
      <c r="B200" s="17" t="s">
        <v>808</v>
      </c>
      <c r="C200" s="17" t="s">
        <v>464</v>
      </c>
      <c r="D200" s="17">
        <v>1724</v>
      </c>
      <c r="E200" s="17" t="s">
        <v>815</v>
      </c>
      <c r="F200" s="17" t="s">
        <v>545</v>
      </c>
      <c r="G200" s="17" t="s">
        <v>488</v>
      </c>
      <c r="H200" s="73" t="s">
        <v>1132</v>
      </c>
      <c r="I200" s="30">
        <v>4.72</v>
      </c>
      <c r="J200" s="30">
        <v>4.72</v>
      </c>
      <c r="K200" s="30">
        <v>80</v>
      </c>
      <c r="L200" s="30">
        <v>0</v>
      </c>
      <c r="M200" s="17" t="s">
        <v>25</v>
      </c>
      <c r="N200" s="77">
        <v>0</v>
      </c>
    </row>
    <row r="201" spans="1:14" x14ac:dyDescent="0.25">
      <c r="A201" s="16" t="s">
        <v>221</v>
      </c>
      <c r="B201" s="16" t="s">
        <v>462</v>
      </c>
      <c r="C201" s="16" t="s">
        <v>549</v>
      </c>
      <c r="D201" s="16">
        <v>1741</v>
      </c>
      <c r="E201" s="16" t="s">
        <v>548</v>
      </c>
      <c r="F201" s="16" t="s">
        <v>545</v>
      </c>
      <c r="G201" s="16" t="s">
        <v>488</v>
      </c>
      <c r="H201" s="74" t="s">
        <v>1133</v>
      </c>
      <c r="I201" s="29">
        <v>11.15</v>
      </c>
      <c r="J201" s="29">
        <v>11.15</v>
      </c>
      <c r="K201" s="29">
        <v>80</v>
      </c>
      <c r="L201" s="29">
        <v>111.32</v>
      </c>
      <c r="M201" s="16" t="s">
        <v>25</v>
      </c>
      <c r="N201" s="77">
        <v>1241.23</v>
      </c>
    </row>
    <row r="202" spans="1:14" x14ac:dyDescent="0.25">
      <c r="A202" s="17" t="s">
        <v>221</v>
      </c>
      <c r="B202" s="17" t="s">
        <v>462</v>
      </c>
      <c r="C202" s="17" t="s">
        <v>549</v>
      </c>
      <c r="D202" s="17">
        <v>1741</v>
      </c>
      <c r="E202" s="17" t="s">
        <v>548</v>
      </c>
      <c r="F202" s="17" t="s">
        <v>512</v>
      </c>
      <c r="G202" s="17" t="s">
        <v>488</v>
      </c>
      <c r="H202" s="73" t="s">
        <v>1134</v>
      </c>
      <c r="I202" s="30">
        <v>62.38</v>
      </c>
      <c r="J202" s="30">
        <v>62.38</v>
      </c>
      <c r="K202" s="30">
        <v>81.14</v>
      </c>
      <c r="L202" s="30">
        <v>105.02</v>
      </c>
      <c r="M202" s="17" t="s">
        <v>25</v>
      </c>
      <c r="N202" s="77">
        <v>6550.98</v>
      </c>
    </row>
    <row r="203" spans="1:14" x14ac:dyDescent="0.25">
      <c r="A203" s="16" t="s">
        <v>221</v>
      </c>
      <c r="B203" s="16" t="s">
        <v>462</v>
      </c>
      <c r="C203" s="16" t="s">
        <v>549</v>
      </c>
      <c r="D203" s="16">
        <v>1741</v>
      </c>
      <c r="E203" s="16" t="s">
        <v>548</v>
      </c>
      <c r="F203" s="16" t="s">
        <v>499</v>
      </c>
      <c r="G203" s="16" t="s">
        <v>550</v>
      </c>
      <c r="H203" s="74" t="s">
        <v>1135</v>
      </c>
      <c r="I203" s="29">
        <v>14.45</v>
      </c>
      <c r="J203" s="29">
        <v>12</v>
      </c>
      <c r="K203" s="29">
        <v>70</v>
      </c>
      <c r="L203" s="29">
        <v>97.41</v>
      </c>
      <c r="M203" s="16" t="s">
        <v>25</v>
      </c>
      <c r="N203" s="77">
        <v>1407.54</v>
      </c>
    </row>
    <row r="204" spans="1:14" x14ac:dyDescent="0.25">
      <c r="A204" s="17" t="s">
        <v>221</v>
      </c>
      <c r="B204" s="17" t="s">
        <v>462</v>
      </c>
      <c r="C204" s="17" t="s">
        <v>549</v>
      </c>
      <c r="D204" s="17">
        <v>1741</v>
      </c>
      <c r="E204" s="17" t="s">
        <v>548</v>
      </c>
      <c r="F204" s="17" t="s">
        <v>499</v>
      </c>
      <c r="G204" s="17" t="s">
        <v>488</v>
      </c>
      <c r="H204" s="73" t="s">
        <v>1064</v>
      </c>
      <c r="I204" s="30">
        <v>19.89</v>
      </c>
      <c r="J204" s="30">
        <v>7.89</v>
      </c>
      <c r="K204" s="30">
        <v>70</v>
      </c>
      <c r="L204" s="30">
        <v>97.41</v>
      </c>
      <c r="M204" s="17" t="s">
        <v>25</v>
      </c>
      <c r="N204" s="77">
        <v>1937.43</v>
      </c>
    </row>
    <row r="205" spans="1:14" x14ac:dyDescent="0.25">
      <c r="A205" s="16" t="s">
        <v>221</v>
      </c>
      <c r="B205" s="16" t="s">
        <v>462</v>
      </c>
      <c r="C205" s="16" t="s">
        <v>549</v>
      </c>
      <c r="D205" s="16">
        <v>1741</v>
      </c>
      <c r="E205" s="16" t="s">
        <v>548</v>
      </c>
      <c r="F205" s="16" t="s">
        <v>545</v>
      </c>
      <c r="G205" s="16" t="s">
        <v>550</v>
      </c>
      <c r="H205" s="74" t="s">
        <v>1135</v>
      </c>
      <c r="I205" s="29">
        <v>31.6</v>
      </c>
      <c r="J205" s="29">
        <v>31.6</v>
      </c>
      <c r="K205" s="29">
        <v>80</v>
      </c>
      <c r="L205" s="29">
        <v>111.32</v>
      </c>
      <c r="M205" s="16" t="s">
        <v>25</v>
      </c>
      <c r="N205" s="77">
        <v>3517.81</v>
      </c>
    </row>
    <row r="206" spans="1:14" x14ac:dyDescent="0.25">
      <c r="A206" s="17" t="s">
        <v>221</v>
      </c>
      <c r="B206" s="17" t="s">
        <v>462</v>
      </c>
      <c r="C206" s="17" t="s">
        <v>502</v>
      </c>
      <c r="D206" s="17">
        <v>1759</v>
      </c>
      <c r="E206" s="17" t="s">
        <v>551</v>
      </c>
      <c r="F206" s="17" t="s">
        <v>487</v>
      </c>
      <c r="G206" s="17" t="s">
        <v>488</v>
      </c>
      <c r="H206" s="73" t="s">
        <v>1136</v>
      </c>
      <c r="I206" s="30">
        <v>30.7</v>
      </c>
      <c r="J206" s="30">
        <v>30.7</v>
      </c>
      <c r="K206" s="30">
        <v>55</v>
      </c>
      <c r="L206" s="30">
        <v>0</v>
      </c>
      <c r="M206" s="17" t="s">
        <v>25</v>
      </c>
      <c r="N206" s="77">
        <v>0</v>
      </c>
    </row>
    <row r="207" spans="1:14" x14ac:dyDescent="0.25">
      <c r="A207" s="16" t="s">
        <v>221</v>
      </c>
      <c r="B207" s="16" t="s">
        <v>462</v>
      </c>
      <c r="C207" s="16" t="s">
        <v>502</v>
      </c>
      <c r="D207" s="16">
        <v>1791</v>
      </c>
      <c r="E207" s="16" t="s">
        <v>552</v>
      </c>
      <c r="F207" s="16" t="s">
        <v>487</v>
      </c>
      <c r="G207" s="16" t="s">
        <v>488</v>
      </c>
      <c r="H207" s="74" t="s">
        <v>1137</v>
      </c>
      <c r="I207" s="29">
        <v>17.23</v>
      </c>
      <c r="J207" s="29">
        <v>17.23</v>
      </c>
      <c r="K207" s="29">
        <v>55</v>
      </c>
      <c r="L207" s="29">
        <v>0</v>
      </c>
      <c r="M207" s="16" t="s">
        <v>25</v>
      </c>
      <c r="N207" s="77">
        <v>0</v>
      </c>
    </row>
    <row r="208" spans="1:14" x14ac:dyDescent="0.25">
      <c r="A208" s="17" t="s">
        <v>221</v>
      </c>
      <c r="B208" s="17" t="s">
        <v>462</v>
      </c>
      <c r="C208" s="17" t="s">
        <v>554</v>
      </c>
      <c r="D208" s="17">
        <v>1856</v>
      </c>
      <c r="E208" s="17" t="s">
        <v>553</v>
      </c>
      <c r="F208" s="17" t="s">
        <v>495</v>
      </c>
      <c r="G208" s="17" t="s">
        <v>488</v>
      </c>
      <c r="H208" s="73" t="s">
        <v>1138</v>
      </c>
      <c r="I208" s="30">
        <v>24.77</v>
      </c>
      <c r="J208" s="30">
        <v>24.77</v>
      </c>
      <c r="K208" s="30">
        <v>60</v>
      </c>
      <c r="L208" s="30">
        <v>59.95</v>
      </c>
      <c r="M208" s="17" t="s">
        <v>25</v>
      </c>
      <c r="N208" s="77">
        <v>1484.93</v>
      </c>
    </row>
    <row r="209" spans="1:14" x14ac:dyDescent="0.25">
      <c r="A209" s="16" t="s">
        <v>221</v>
      </c>
      <c r="B209" s="16" t="s">
        <v>808</v>
      </c>
      <c r="C209" s="16" t="s">
        <v>569</v>
      </c>
      <c r="D209" s="16">
        <v>1899</v>
      </c>
      <c r="E209" s="16" t="s">
        <v>816</v>
      </c>
      <c r="F209" s="16" t="s">
        <v>545</v>
      </c>
      <c r="G209" s="16" t="s">
        <v>488</v>
      </c>
      <c r="H209" s="74" t="s">
        <v>1139</v>
      </c>
      <c r="I209" s="29">
        <v>33.99</v>
      </c>
      <c r="J209" s="29">
        <v>33.92</v>
      </c>
      <c r="K209" s="29">
        <v>80</v>
      </c>
      <c r="L209" s="29">
        <v>0</v>
      </c>
      <c r="M209" s="16" t="s">
        <v>25</v>
      </c>
      <c r="N209" s="77">
        <v>0</v>
      </c>
    </row>
    <row r="210" spans="1:14" x14ac:dyDescent="0.25">
      <c r="A210" s="17" t="s">
        <v>221</v>
      </c>
      <c r="B210" s="17" t="s">
        <v>808</v>
      </c>
      <c r="C210" s="17" t="s">
        <v>569</v>
      </c>
      <c r="D210" s="17">
        <v>1899</v>
      </c>
      <c r="E210" s="17" t="s">
        <v>816</v>
      </c>
      <c r="F210" s="17" t="s">
        <v>507</v>
      </c>
      <c r="G210" s="17" t="s">
        <v>488</v>
      </c>
      <c r="H210" s="73" t="s">
        <v>1140</v>
      </c>
      <c r="I210" s="30">
        <v>32.799999999999997</v>
      </c>
      <c r="J210" s="30">
        <v>32.799999999999997</v>
      </c>
      <c r="K210" s="30">
        <v>50</v>
      </c>
      <c r="L210" s="30">
        <v>0</v>
      </c>
      <c r="M210" s="17" t="s">
        <v>25</v>
      </c>
      <c r="N210" s="77">
        <v>0</v>
      </c>
    </row>
    <row r="211" spans="1:14" x14ac:dyDescent="0.25">
      <c r="A211" s="16" t="s">
        <v>221</v>
      </c>
      <c r="B211" s="16" t="s">
        <v>808</v>
      </c>
      <c r="C211" s="16" t="s">
        <v>569</v>
      </c>
      <c r="D211" s="16">
        <v>1899</v>
      </c>
      <c r="E211" s="16" t="s">
        <v>816</v>
      </c>
      <c r="F211" s="16" t="s">
        <v>507</v>
      </c>
      <c r="G211" s="16" t="s">
        <v>467</v>
      </c>
      <c r="H211" s="74" t="s">
        <v>1140</v>
      </c>
      <c r="I211" s="29">
        <v>1.3</v>
      </c>
      <c r="J211" s="29">
        <v>1.3</v>
      </c>
      <c r="K211" s="29">
        <v>50</v>
      </c>
      <c r="L211" s="29">
        <v>0</v>
      </c>
      <c r="M211" s="16" t="s">
        <v>25</v>
      </c>
      <c r="N211" s="77">
        <v>0</v>
      </c>
    </row>
    <row r="212" spans="1:14" x14ac:dyDescent="0.25">
      <c r="A212" s="17" t="s">
        <v>221</v>
      </c>
      <c r="B212" s="17" t="s">
        <v>808</v>
      </c>
      <c r="C212" s="17" t="s">
        <v>569</v>
      </c>
      <c r="D212" s="17">
        <v>1899</v>
      </c>
      <c r="E212" s="17" t="s">
        <v>816</v>
      </c>
      <c r="F212" s="17" t="s">
        <v>636</v>
      </c>
      <c r="G212" s="17" t="s">
        <v>500</v>
      </c>
      <c r="H212" s="73" t="s">
        <v>1141</v>
      </c>
      <c r="I212" s="30">
        <v>7.63</v>
      </c>
      <c r="J212" s="30">
        <v>7.63</v>
      </c>
      <c r="K212" s="30">
        <v>95</v>
      </c>
      <c r="L212" s="30">
        <v>0</v>
      </c>
      <c r="M212" s="17" t="s">
        <v>25</v>
      </c>
      <c r="N212" s="77">
        <v>0</v>
      </c>
    </row>
    <row r="213" spans="1:14" x14ac:dyDescent="0.25">
      <c r="A213" s="16" t="s">
        <v>221</v>
      </c>
      <c r="B213" s="16" t="s">
        <v>808</v>
      </c>
      <c r="C213" s="16" t="s">
        <v>569</v>
      </c>
      <c r="D213" s="16">
        <v>1899</v>
      </c>
      <c r="E213" s="16" t="s">
        <v>816</v>
      </c>
      <c r="F213" s="16" t="s">
        <v>506</v>
      </c>
      <c r="G213" s="16" t="s">
        <v>488</v>
      </c>
      <c r="H213" s="74" t="s">
        <v>1139</v>
      </c>
      <c r="I213" s="29">
        <v>6.63</v>
      </c>
      <c r="J213" s="29">
        <v>6.63</v>
      </c>
      <c r="K213" s="29">
        <v>50</v>
      </c>
      <c r="L213" s="29">
        <v>0</v>
      </c>
      <c r="M213" s="16" t="s">
        <v>25</v>
      </c>
      <c r="N213" s="77">
        <v>0</v>
      </c>
    </row>
    <row r="214" spans="1:14" x14ac:dyDescent="0.25">
      <c r="A214" s="17" t="s">
        <v>221</v>
      </c>
      <c r="B214" s="17" t="s">
        <v>808</v>
      </c>
      <c r="C214" s="17" t="s">
        <v>812</v>
      </c>
      <c r="D214" s="17">
        <v>1929</v>
      </c>
      <c r="E214" s="17" t="s">
        <v>817</v>
      </c>
      <c r="F214" s="17" t="s">
        <v>636</v>
      </c>
      <c r="G214" s="17" t="s">
        <v>488</v>
      </c>
      <c r="H214" s="73" t="s">
        <v>1142</v>
      </c>
      <c r="I214" s="30">
        <v>9.3000000000000007</v>
      </c>
      <c r="J214" s="30">
        <v>9.3000000000000007</v>
      </c>
      <c r="K214" s="30">
        <v>95</v>
      </c>
      <c r="L214" s="30">
        <v>0</v>
      </c>
      <c r="M214" s="17" t="s">
        <v>25</v>
      </c>
      <c r="N214" s="77">
        <v>0</v>
      </c>
    </row>
    <row r="215" spans="1:14" x14ac:dyDescent="0.25">
      <c r="A215" s="16" t="s">
        <v>221</v>
      </c>
      <c r="B215" s="16" t="s">
        <v>808</v>
      </c>
      <c r="C215" s="16" t="s">
        <v>812</v>
      </c>
      <c r="D215" s="16">
        <v>2020</v>
      </c>
      <c r="E215" s="16" t="s">
        <v>818</v>
      </c>
      <c r="F215" s="16" t="s">
        <v>499</v>
      </c>
      <c r="G215" s="16" t="s">
        <v>488</v>
      </c>
      <c r="H215" s="74" t="s">
        <v>1143</v>
      </c>
      <c r="I215" s="29">
        <v>24.19</v>
      </c>
      <c r="J215" s="29">
        <v>24.19</v>
      </c>
      <c r="K215" s="29">
        <v>70</v>
      </c>
      <c r="L215" s="29">
        <v>0</v>
      </c>
      <c r="M215" s="16" t="s">
        <v>25</v>
      </c>
      <c r="N215" s="77">
        <v>0</v>
      </c>
    </row>
    <row r="216" spans="1:14" x14ac:dyDescent="0.25">
      <c r="A216" s="17" t="s">
        <v>221</v>
      </c>
      <c r="B216" s="17" t="s">
        <v>808</v>
      </c>
      <c r="C216" s="17" t="s">
        <v>564</v>
      </c>
      <c r="D216" s="17">
        <v>2038</v>
      </c>
      <c r="E216" s="17" t="s">
        <v>819</v>
      </c>
      <c r="F216" s="17" t="s">
        <v>636</v>
      </c>
      <c r="G216" s="17" t="s">
        <v>488</v>
      </c>
      <c r="H216" s="73" t="s">
        <v>1144</v>
      </c>
      <c r="I216" s="30">
        <v>27.62</v>
      </c>
      <c r="J216" s="30">
        <v>27.62</v>
      </c>
      <c r="K216" s="30">
        <v>95</v>
      </c>
      <c r="L216" s="30">
        <v>0</v>
      </c>
      <c r="M216" s="17" t="s">
        <v>25</v>
      </c>
      <c r="N216" s="77">
        <v>0</v>
      </c>
    </row>
    <row r="217" spans="1:14" x14ac:dyDescent="0.25">
      <c r="A217" s="16" t="s">
        <v>221</v>
      </c>
      <c r="B217" s="16" t="s">
        <v>808</v>
      </c>
      <c r="C217" s="16" t="s">
        <v>821</v>
      </c>
      <c r="D217" s="16">
        <v>2089</v>
      </c>
      <c r="E217" s="16" t="s">
        <v>820</v>
      </c>
      <c r="F217" s="16" t="s">
        <v>507</v>
      </c>
      <c r="G217" s="16" t="s">
        <v>488</v>
      </c>
      <c r="H217" s="74" t="s">
        <v>1043</v>
      </c>
      <c r="I217" s="29">
        <v>127.44</v>
      </c>
      <c r="J217" s="29">
        <v>127.44</v>
      </c>
      <c r="K217" s="29">
        <v>50</v>
      </c>
      <c r="L217" s="29">
        <v>0</v>
      </c>
      <c r="M217" s="16" t="s">
        <v>25</v>
      </c>
      <c r="N217" s="77">
        <v>0</v>
      </c>
    </row>
    <row r="218" spans="1:14" x14ac:dyDescent="0.25">
      <c r="A218" s="17" t="s">
        <v>221</v>
      </c>
      <c r="B218" s="17" t="s">
        <v>808</v>
      </c>
      <c r="C218" s="17" t="s">
        <v>638</v>
      </c>
      <c r="D218" s="17">
        <v>2127</v>
      </c>
      <c r="E218" s="17" t="s">
        <v>822</v>
      </c>
      <c r="F218" s="17" t="s">
        <v>504</v>
      </c>
      <c r="G218" s="17" t="s">
        <v>467</v>
      </c>
      <c r="H218" s="73" t="s">
        <v>1067</v>
      </c>
      <c r="I218" s="30">
        <v>15.78</v>
      </c>
      <c r="J218" s="30">
        <v>15.78</v>
      </c>
      <c r="K218" s="30">
        <v>50</v>
      </c>
      <c r="L218" s="30">
        <v>0</v>
      </c>
      <c r="M218" s="17" t="s">
        <v>25</v>
      </c>
      <c r="N218" s="77">
        <v>0</v>
      </c>
    </row>
    <row r="219" spans="1:14" x14ac:dyDescent="0.25">
      <c r="A219" s="16" t="s">
        <v>221</v>
      </c>
      <c r="B219" s="16" t="s">
        <v>808</v>
      </c>
      <c r="C219" s="16" t="s">
        <v>638</v>
      </c>
      <c r="D219" s="16">
        <v>2127</v>
      </c>
      <c r="E219" s="16" t="s">
        <v>822</v>
      </c>
      <c r="F219" s="16" t="s">
        <v>507</v>
      </c>
      <c r="G219" s="16" t="s">
        <v>467</v>
      </c>
      <c r="H219" s="74" t="s">
        <v>1067</v>
      </c>
      <c r="I219" s="29">
        <v>11.53</v>
      </c>
      <c r="J219" s="29">
        <v>11.53</v>
      </c>
      <c r="K219" s="29">
        <v>50</v>
      </c>
      <c r="L219" s="29">
        <v>0</v>
      </c>
      <c r="M219" s="16" t="s">
        <v>25</v>
      </c>
      <c r="N219" s="77">
        <v>0</v>
      </c>
    </row>
    <row r="220" spans="1:14" x14ac:dyDescent="0.25">
      <c r="A220" s="17" t="s">
        <v>221</v>
      </c>
      <c r="B220" s="17" t="s">
        <v>462</v>
      </c>
      <c r="C220" s="17" t="s">
        <v>564</v>
      </c>
      <c r="D220" s="17">
        <v>2194</v>
      </c>
      <c r="E220" s="17" t="s">
        <v>563</v>
      </c>
      <c r="F220" s="17" t="s">
        <v>495</v>
      </c>
      <c r="G220" s="17" t="s">
        <v>488</v>
      </c>
      <c r="H220" s="73" t="s">
        <v>1145</v>
      </c>
      <c r="I220" s="30">
        <v>56.34</v>
      </c>
      <c r="J220" s="30">
        <v>56.34</v>
      </c>
      <c r="K220" s="30">
        <v>60</v>
      </c>
      <c r="L220" s="30">
        <v>0</v>
      </c>
      <c r="M220" s="17" t="s">
        <v>25</v>
      </c>
      <c r="N220" s="77">
        <v>0</v>
      </c>
    </row>
    <row r="221" spans="1:14" x14ac:dyDescent="0.25">
      <c r="A221" s="16" t="s">
        <v>221</v>
      </c>
      <c r="B221" s="16" t="s">
        <v>808</v>
      </c>
      <c r="C221" s="16" t="s">
        <v>824</v>
      </c>
      <c r="D221" s="16">
        <v>2259</v>
      </c>
      <c r="E221" s="16" t="s">
        <v>823</v>
      </c>
      <c r="F221" s="16" t="s">
        <v>499</v>
      </c>
      <c r="G221" s="16" t="s">
        <v>488</v>
      </c>
      <c r="H221" s="74" t="s">
        <v>1146</v>
      </c>
      <c r="I221" s="29">
        <v>14.1</v>
      </c>
      <c r="J221" s="29">
        <v>14.1</v>
      </c>
      <c r="K221" s="29">
        <v>70</v>
      </c>
      <c r="L221" s="29">
        <v>0</v>
      </c>
      <c r="M221" s="16" t="s">
        <v>25</v>
      </c>
      <c r="N221" s="77">
        <v>0</v>
      </c>
    </row>
    <row r="222" spans="1:14" x14ac:dyDescent="0.25">
      <c r="A222" s="17" t="s">
        <v>221</v>
      </c>
      <c r="B222" s="17" t="s">
        <v>808</v>
      </c>
      <c r="C222" s="17" t="s">
        <v>824</v>
      </c>
      <c r="D222" s="17">
        <v>2259</v>
      </c>
      <c r="E222" s="17" t="s">
        <v>823</v>
      </c>
      <c r="F222" s="17" t="s">
        <v>545</v>
      </c>
      <c r="G222" s="17" t="s">
        <v>707</v>
      </c>
      <c r="H222" s="73" t="s">
        <v>1146</v>
      </c>
      <c r="I222" s="30">
        <v>68.81</v>
      </c>
      <c r="J222" s="30">
        <v>68.81</v>
      </c>
      <c r="K222" s="30">
        <v>95</v>
      </c>
      <c r="L222" s="30">
        <v>0</v>
      </c>
      <c r="M222" s="17" t="s">
        <v>25</v>
      </c>
      <c r="N222" s="77">
        <v>0</v>
      </c>
    </row>
    <row r="223" spans="1:14" x14ac:dyDescent="0.25">
      <c r="A223" s="16" t="s">
        <v>221</v>
      </c>
      <c r="B223" s="16" t="s">
        <v>808</v>
      </c>
      <c r="C223" s="16" t="s">
        <v>826</v>
      </c>
      <c r="D223" s="16">
        <v>2283</v>
      </c>
      <c r="E223" s="16" t="s">
        <v>825</v>
      </c>
      <c r="F223" s="16" t="s">
        <v>487</v>
      </c>
      <c r="G223" s="16" t="s">
        <v>488</v>
      </c>
      <c r="H223" s="74" t="s">
        <v>1147</v>
      </c>
      <c r="I223" s="29">
        <v>12.41</v>
      </c>
      <c r="J223" s="29">
        <v>12.41</v>
      </c>
      <c r="K223" s="29">
        <v>55</v>
      </c>
      <c r="L223" s="29">
        <v>0</v>
      </c>
      <c r="M223" s="16" t="s">
        <v>25</v>
      </c>
      <c r="N223" s="77">
        <v>0</v>
      </c>
    </row>
    <row r="224" spans="1:14" x14ac:dyDescent="0.25">
      <c r="A224" s="17" t="s">
        <v>221</v>
      </c>
      <c r="B224" s="17" t="s">
        <v>808</v>
      </c>
      <c r="C224" s="17" t="s">
        <v>826</v>
      </c>
      <c r="D224" s="17">
        <v>2283</v>
      </c>
      <c r="E224" s="17" t="s">
        <v>825</v>
      </c>
      <c r="F224" s="17" t="s">
        <v>495</v>
      </c>
      <c r="G224" s="17" t="s">
        <v>488</v>
      </c>
      <c r="H224" s="73" t="s">
        <v>1147</v>
      </c>
      <c r="I224" s="30">
        <v>93.13</v>
      </c>
      <c r="J224" s="30">
        <v>93.13</v>
      </c>
      <c r="K224" s="30">
        <v>60</v>
      </c>
      <c r="L224" s="30">
        <v>0</v>
      </c>
      <c r="M224" s="17" t="s">
        <v>25</v>
      </c>
      <c r="N224" s="77">
        <v>0</v>
      </c>
    </row>
    <row r="225" spans="1:14" x14ac:dyDescent="0.25">
      <c r="A225" s="16" t="s">
        <v>221</v>
      </c>
      <c r="B225" s="16" t="s">
        <v>808</v>
      </c>
      <c r="C225" s="16" t="s">
        <v>826</v>
      </c>
      <c r="D225" s="16">
        <v>2283</v>
      </c>
      <c r="E225" s="16" t="s">
        <v>825</v>
      </c>
      <c r="F225" s="16" t="s">
        <v>504</v>
      </c>
      <c r="G225" s="16" t="s">
        <v>488</v>
      </c>
      <c r="H225" s="74" t="s">
        <v>1147</v>
      </c>
      <c r="I225" s="29">
        <v>7.74</v>
      </c>
      <c r="J225" s="29">
        <v>7.74</v>
      </c>
      <c r="K225" s="29">
        <v>50</v>
      </c>
      <c r="L225" s="29">
        <v>0</v>
      </c>
      <c r="M225" s="16" t="s">
        <v>25</v>
      </c>
      <c r="N225" s="77">
        <v>0</v>
      </c>
    </row>
    <row r="226" spans="1:14" x14ac:dyDescent="0.25">
      <c r="A226" s="17" t="s">
        <v>221</v>
      </c>
      <c r="B226" s="17" t="s">
        <v>808</v>
      </c>
      <c r="C226" s="17" t="s">
        <v>571</v>
      </c>
      <c r="D226" s="17">
        <v>2291</v>
      </c>
      <c r="E226" s="17" t="s">
        <v>827</v>
      </c>
      <c r="F226" s="17" t="s">
        <v>495</v>
      </c>
      <c r="G226" s="17" t="s">
        <v>488</v>
      </c>
      <c r="H226" s="73" t="s">
        <v>1101</v>
      </c>
      <c r="I226" s="30">
        <v>62.68</v>
      </c>
      <c r="J226" s="30">
        <v>62.68</v>
      </c>
      <c r="K226" s="30">
        <v>95</v>
      </c>
      <c r="L226" s="30">
        <v>0</v>
      </c>
      <c r="M226" s="17" t="s">
        <v>25</v>
      </c>
      <c r="N226" s="77">
        <v>0</v>
      </c>
    </row>
    <row r="227" spans="1:14" x14ac:dyDescent="0.25">
      <c r="A227" s="16" t="s">
        <v>221</v>
      </c>
      <c r="B227" s="16" t="s">
        <v>808</v>
      </c>
      <c r="C227" s="16" t="s">
        <v>571</v>
      </c>
      <c r="D227" s="16">
        <v>2291</v>
      </c>
      <c r="E227" s="16" t="s">
        <v>827</v>
      </c>
      <c r="F227" s="16" t="s">
        <v>504</v>
      </c>
      <c r="G227" s="16" t="s">
        <v>488</v>
      </c>
      <c r="H227" s="74" t="s">
        <v>1148</v>
      </c>
      <c r="I227" s="29">
        <v>86.14</v>
      </c>
      <c r="J227" s="29">
        <v>86.14</v>
      </c>
      <c r="K227" s="29">
        <v>95</v>
      </c>
      <c r="L227" s="29">
        <v>0</v>
      </c>
      <c r="M227" s="16" t="s">
        <v>25</v>
      </c>
      <c r="N227" s="77">
        <v>0</v>
      </c>
    </row>
    <row r="228" spans="1:14" x14ac:dyDescent="0.25">
      <c r="A228" s="17" t="s">
        <v>1149</v>
      </c>
      <c r="B228" s="17" t="s">
        <v>808</v>
      </c>
      <c r="C228" s="17" t="s">
        <v>571</v>
      </c>
      <c r="D228" s="17">
        <v>2291</v>
      </c>
      <c r="E228" s="17" t="s">
        <v>827</v>
      </c>
      <c r="F228" s="17" t="s">
        <v>495</v>
      </c>
      <c r="G228" s="17" t="s">
        <v>488</v>
      </c>
      <c r="H228" s="73" t="s">
        <v>1150</v>
      </c>
      <c r="I228" s="30">
        <v>48.97</v>
      </c>
      <c r="J228" s="30">
        <v>0</v>
      </c>
      <c r="K228" s="30">
        <v>0</v>
      </c>
      <c r="L228" s="30">
        <v>88.35</v>
      </c>
      <c r="M228" s="17" t="s">
        <v>25</v>
      </c>
      <c r="N228" s="77">
        <v>4326.68</v>
      </c>
    </row>
    <row r="229" spans="1:14" x14ac:dyDescent="0.25">
      <c r="A229" s="16" t="s">
        <v>221</v>
      </c>
      <c r="B229" s="16" t="s">
        <v>808</v>
      </c>
      <c r="C229" s="16" t="s">
        <v>571</v>
      </c>
      <c r="D229" s="16">
        <v>2291</v>
      </c>
      <c r="E229" s="16" t="s">
        <v>827</v>
      </c>
      <c r="F229" s="16" t="s">
        <v>545</v>
      </c>
      <c r="G229" s="16" t="s">
        <v>642</v>
      </c>
      <c r="H229" s="74" t="s">
        <v>1151</v>
      </c>
      <c r="I229" s="29">
        <v>13.89</v>
      </c>
      <c r="J229" s="29">
        <v>1</v>
      </c>
      <c r="K229" s="29">
        <v>95</v>
      </c>
      <c r="L229" s="29">
        <v>0</v>
      </c>
      <c r="M229" s="16" t="s">
        <v>25</v>
      </c>
      <c r="N229" s="77">
        <v>0</v>
      </c>
    </row>
    <row r="230" spans="1:14" x14ac:dyDescent="0.25">
      <c r="A230" s="17" t="s">
        <v>221</v>
      </c>
      <c r="B230" s="17" t="s">
        <v>808</v>
      </c>
      <c r="C230" s="17" t="s">
        <v>571</v>
      </c>
      <c r="D230" s="17">
        <v>2291</v>
      </c>
      <c r="E230" s="17" t="s">
        <v>827</v>
      </c>
      <c r="F230" s="17" t="s">
        <v>636</v>
      </c>
      <c r="G230" s="17" t="s">
        <v>488</v>
      </c>
      <c r="H230" s="73" t="s">
        <v>1152</v>
      </c>
      <c r="I230" s="30">
        <v>20.69</v>
      </c>
      <c r="J230" s="30">
        <v>20.51</v>
      </c>
      <c r="K230" s="30">
        <v>95</v>
      </c>
      <c r="L230" s="30">
        <v>0</v>
      </c>
      <c r="M230" s="17" t="s">
        <v>25</v>
      </c>
      <c r="N230" s="77">
        <v>0</v>
      </c>
    </row>
    <row r="231" spans="1:14" x14ac:dyDescent="0.25">
      <c r="A231" s="16" t="s">
        <v>221</v>
      </c>
      <c r="B231" s="16" t="s">
        <v>808</v>
      </c>
      <c r="C231" s="16" t="s">
        <v>571</v>
      </c>
      <c r="D231" s="16">
        <v>2291</v>
      </c>
      <c r="E231" s="16" t="s">
        <v>827</v>
      </c>
      <c r="F231" s="16" t="s">
        <v>545</v>
      </c>
      <c r="G231" s="16" t="s">
        <v>508</v>
      </c>
      <c r="H231" s="74" t="s">
        <v>1151</v>
      </c>
      <c r="I231" s="29">
        <v>13.89</v>
      </c>
      <c r="J231" s="29">
        <v>12.89</v>
      </c>
      <c r="K231" s="29">
        <v>95</v>
      </c>
      <c r="L231" s="29">
        <v>0</v>
      </c>
      <c r="M231" s="16" t="s">
        <v>25</v>
      </c>
      <c r="N231" s="77">
        <v>0</v>
      </c>
    </row>
    <row r="232" spans="1:14" x14ac:dyDescent="0.25">
      <c r="A232" s="17" t="s">
        <v>221</v>
      </c>
      <c r="B232" s="17" t="s">
        <v>808</v>
      </c>
      <c r="C232" s="17" t="s">
        <v>571</v>
      </c>
      <c r="D232" s="17">
        <v>2291</v>
      </c>
      <c r="E232" s="17" t="s">
        <v>827</v>
      </c>
      <c r="F232" s="17" t="s">
        <v>545</v>
      </c>
      <c r="G232" s="17" t="s">
        <v>556</v>
      </c>
      <c r="H232" s="73" t="s">
        <v>1151</v>
      </c>
      <c r="I232" s="30">
        <v>37.909999999999997</v>
      </c>
      <c r="J232" s="30">
        <v>18.95</v>
      </c>
      <c r="K232" s="30">
        <v>95</v>
      </c>
      <c r="L232" s="30">
        <v>0</v>
      </c>
      <c r="M232" s="17" t="s">
        <v>25</v>
      </c>
      <c r="N232" s="77">
        <v>0</v>
      </c>
    </row>
    <row r="233" spans="1:14" x14ac:dyDescent="0.25">
      <c r="A233" s="16" t="s">
        <v>221</v>
      </c>
      <c r="B233" s="16" t="s">
        <v>808</v>
      </c>
      <c r="C233" s="16" t="s">
        <v>571</v>
      </c>
      <c r="D233" s="16">
        <v>2291</v>
      </c>
      <c r="E233" s="16" t="s">
        <v>827</v>
      </c>
      <c r="F233" s="16" t="s">
        <v>545</v>
      </c>
      <c r="G233" s="16" t="s">
        <v>488</v>
      </c>
      <c r="H233" s="74" t="s">
        <v>1151</v>
      </c>
      <c r="I233" s="29">
        <v>98.77</v>
      </c>
      <c r="J233" s="29">
        <v>79.819999999999993</v>
      </c>
      <c r="K233" s="29">
        <v>95</v>
      </c>
      <c r="L233" s="29">
        <v>0</v>
      </c>
      <c r="M233" s="16" t="s">
        <v>25</v>
      </c>
      <c r="N233" s="77">
        <v>0</v>
      </c>
    </row>
    <row r="234" spans="1:14" x14ac:dyDescent="0.25">
      <c r="A234" s="17" t="s">
        <v>221</v>
      </c>
      <c r="B234" s="17" t="s">
        <v>808</v>
      </c>
      <c r="C234" s="17" t="s">
        <v>571</v>
      </c>
      <c r="D234" s="17">
        <v>2291</v>
      </c>
      <c r="E234" s="17" t="s">
        <v>827</v>
      </c>
      <c r="F234" s="17" t="s">
        <v>506</v>
      </c>
      <c r="G234" s="17" t="s">
        <v>488</v>
      </c>
      <c r="H234" s="73" t="s">
        <v>1148</v>
      </c>
      <c r="I234" s="30">
        <v>99.82</v>
      </c>
      <c r="J234" s="30">
        <v>99.82</v>
      </c>
      <c r="K234" s="30">
        <v>95</v>
      </c>
      <c r="L234" s="30">
        <v>0</v>
      </c>
      <c r="M234" s="17" t="s">
        <v>25</v>
      </c>
      <c r="N234" s="77">
        <v>0</v>
      </c>
    </row>
    <row r="235" spans="1:14" x14ac:dyDescent="0.25">
      <c r="A235" s="16" t="s">
        <v>221</v>
      </c>
      <c r="B235" s="16" t="s">
        <v>808</v>
      </c>
      <c r="C235" s="16" t="s">
        <v>571</v>
      </c>
      <c r="D235" s="16">
        <v>2291</v>
      </c>
      <c r="E235" s="16" t="s">
        <v>827</v>
      </c>
      <c r="F235" s="16" t="s">
        <v>545</v>
      </c>
      <c r="G235" s="16" t="s">
        <v>550</v>
      </c>
      <c r="H235" s="74" t="s">
        <v>1151</v>
      </c>
      <c r="I235" s="29">
        <v>12.48</v>
      </c>
      <c r="J235" s="29">
        <v>12.48</v>
      </c>
      <c r="K235" s="29">
        <v>95</v>
      </c>
      <c r="L235" s="29">
        <v>0</v>
      </c>
      <c r="M235" s="16" t="s">
        <v>25</v>
      </c>
      <c r="N235" s="77">
        <v>0</v>
      </c>
    </row>
    <row r="236" spans="1:14" x14ac:dyDescent="0.25">
      <c r="A236" s="17" t="s">
        <v>221</v>
      </c>
      <c r="B236" s="17" t="s">
        <v>808</v>
      </c>
      <c r="C236" s="17" t="s">
        <v>571</v>
      </c>
      <c r="D236" s="17">
        <v>2291</v>
      </c>
      <c r="E236" s="17" t="s">
        <v>827</v>
      </c>
      <c r="F236" s="17" t="s">
        <v>487</v>
      </c>
      <c r="G236" s="17" t="s">
        <v>488</v>
      </c>
      <c r="H236" s="73" t="s">
        <v>1148</v>
      </c>
      <c r="I236" s="30">
        <v>130.35</v>
      </c>
      <c r="J236" s="30">
        <v>130.35</v>
      </c>
      <c r="K236" s="30">
        <v>95</v>
      </c>
      <c r="L236" s="30">
        <v>0</v>
      </c>
      <c r="M236" s="17" t="s">
        <v>25</v>
      </c>
      <c r="N236" s="77">
        <v>0</v>
      </c>
    </row>
    <row r="237" spans="1:14" x14ac:dyDescent="0.25">
      <c r="A237" s="16" t="s">
        <v>221</v>
      </c>
      <c r="B237" s="16" t="s">
        <v>808</v>
      </c>
      <c r="C237" s="16" t="s">
        <v>571</v>
      </c>
      <c r="D237" s="16">
        <v>2292</v>
      </c>
      <c r="E237" s="16" t="s">
        <v>829</v>
      </c>
      <c r="F237" s="16" t="s">
        <v>831</v>
      </c>
      <c r="G237" s="16" t="s">
        <v>488</v>
      </c>
      <c r="H237" s="74" t="s">
        <v>1153</v>
      </c>
      <c r="I237" s="29">
        <v>0.59</v>
      </c>
      <c r="J237" s="29">
        <v>0.59</v>
      </c>
      <c r="K237" s="29">
        <v>95</v>
      </c>
      <c r="L237" s="29">
        <v>0</v>
      </c>
      <c r="M237" s="16" t="s">
        <v>25</v>
      </c>
      <c r="N237" s="77">
        <v>0</v>
      </c>
    </row>
    <row r="238" spans="1:14" x14ac:dyDescent="0.25">
      <c r="A238" s="17" t="s">
        <v>221</v>
      </c>
      <c r="B238" s="17" t="s">
        <v>808</v>
      </c>
      <c r="C238" s="17" t="s">
        <v>571</v>
      </c>
      <c r="D238" s="17">
        <v>2292</v>
      </c>
      <c r="E238" s="17" t="s">
        <v>829</v>
      </c>
      <c r="F238" s="17" t="s">
        <v>545</v>
      </c>
      <c r="G238" s="17" t="s">
        <v>488</v>
      </c>
      <c r="H238" s="73" t="s">
        <v>1153</v>
      </c>
      <c r="I238" s="30">
        <v>101.89</v>
      </c>
      <c r="J238" s="30">
        <v>101.89</v>
      </c>
      <c r="K238" s="30">
        <v>90.96</v>
      </c>
      <c r="L238" s="30">
        <v>0</v>
      </c>
      <c r="M238" s="17" t="s">
        <v>25</v>
      </c>
      <c r="N238" s="77">
        <v>0</v>
      </c>
    </row>
    <row r="239" spans="1:14" x14ac:dyDescent="0.25">
      <c r="A239" s="16" t="s">
        <v>221</v>
      </c>
      <c r="B239" s="16" t="s">
        <v>808</v>
      </c>
      <c r="C239" s="16" t="s">
        <v>571</v>
      </c>
      <c r="D239" s="16">
        <v>2292</v>
      </c>
      <c r="E239" s="16" t="s">
        <v>829</v>
      </c>
      <c r="F239" s="16" t="s">
        <v>506</v>
      </c>
      <c r="G239" s="16" t="s">
        <v>488</v>
      </c>
      <c r="H239" s="74" t="s">
        <v>1154</v>
      </c>
      <c r="I239" s="29">
        <v>11.84</v>
      </c>
      <c r="J239" s="29">
        <v>11.84</v>
      </c>
      <c r="K239" s="29">
        <v>95</v>
      </c>
      <c r="L239" s="29">
        <v>0</v>
      </c>
      <c r="M239" s="16" t="s">
        <v>25</v>
      </c>
      <c r="N239" s="77">
        <v>0</v>
      </c>
    </row>
    <row r="240" spans="1:14" x14ac:dyDescent="0.25">
      <c r="A240" s="17" t="s">
        <v>221</v>
      </c>
      <c r="B240" s="17" t="s">
        <v>808</v>
      </c>
      <c r="C240" s="17" t="s">
        <v>571</v>
      </c>
      <c r="D240" s="17">
        <v>2292</v>
      </c>
      <c r="E240" s="17" t="s">
        <v>829</v>
      </c>
      <c r="F240" s="17" t="s">
        <v>830</v>
      </c>
      <c r="G240" s="17" t="s">
        <v>467</v>
      </c>
      <c r="H240" s="73" t="s">
        <v>1153</v>
      </c>
      <c r="I240" s="30">
        <v>0.62</v>
      </c>
      <c r="J240" s="30">
        <v>0.62</v>
      </c>
      <c r="K240" s="30">
        <v>95</v>
      </c>
      <c r="L240" s="30">
        <v>0</v>
      </c>
      <c r="M240" s="17" t="s">
        <v>25</v>
      </c>
      <c r="N240" s="77">
        <v>0</v>
      </c>
    </row>
    <row r="241" spans="1:14" x14ac:dyDescent="0.25">
      <c r="A241" s="16" t="s">
        <v>221</v>
      </c>
      <c r="B241" s="16" t="s">
        <v>808</v>
      </c>
      <c r="C241" s="16" t="s">
        <v>571</v>
      </c>
      <c r="D241" s="16">
        <v>2292</v>
      </c>
      <c r="E241" s="16" t="s">
        <v>829</v>
      </c>
      <c r="F241" s="16" t="s">
        <v>499</v>
      </c>
      <c r="G241" s="16" t="s">
        <v>488</v>
      </c>
      <c r="H241" s="74" t="s">
        <v>1154</v>
      </c>
      <c r="I241" s="29">
        <v>60.08</v>
      </c>
      <c r="J241" s="29">
        <v>60.08</v>
      </c>
      <c r="K241" s="29">
        <v>95</v>
      </c>
      <c r="L241" s="29">
        <v>0</v>
      </c>
      <c r="M241" s="16" t="s">
        <v>25</v>
      </c>
      <c r="N241" s="77">
        <v>0</v>
      </c>
    </row>
    <row r="242" spans="1:14" x14ac:dyDescent="0.25">
      <c r="A242" s="17" t="s">
        <v>221</v>
      </c>
      <c r="B242" s="17" t="s">
        <v>808</v>
      </c>
      <c r="C242" s="17" t="s">
        <v>571</v>
      </c>
      <c r="D242" s="17">
        <v>2292</v>
      </c>
      <c r="E242" s="17" t="s">
        <v>829</v>
      </c>
      <c r="F242" s="17" t="s">
        <v>545</v>
      </c>
      <c r="G242" s="17" t="s">
        <v>556</v>
      </c>
      <c r="H242" s="73" t="s">
        <v>1153</v>
      </c>
      <c r="I242" s="30">
        <v>4.5999999999999996</v>
      </c>
      <c r="J242" s="30">
        <v>2.76</v>
      </c>
      <c r="K242" s="30">
        <v>95</v>
      </c>
      <c r="L242" s="30">
        <v>0</v>
      </c>
      <c r="M242" s="17" t="s">
        <v>25</v>
      </c>
      <c r="N242" s="77">
        <v>0</v>
      </c>
    </row>
    <row r="243" spans="1:14" x14ac:dyDescent="0.25">
      <c r="A243" s="16" t="s">
        <v>221</v>
      </c>
      <c r="B243" s="16" t="s">
        <v>808</v>
      </c>
      <c r="C243" s="16" t="s">
        <v>571</v>
      </c>
      <c r="D243" s="16">
        <v>2292</v>
      </c>
      <c r="E243" s="16" t="s">
        <v>829</v>
      </c>
      <c r="F243" s="16" t="s">
        <v>545</v>
      </c>
      <c r="G243" s="16" t="s">
        <v>508</v>
      </c>
      <c r="H243" s="74" t="s">
        <v>1153</v>
      </c>
      <c r="I243" s="29">
        <v>7.31</v>
      </c>
      <c r="J243" s="29">
        <v>4.55</v>
      </c>
      <c r="K243" s="29">
        <v>95</v>
      </c>
      <c r="L243" s="29">
        <v>0</v>
      </c>
      <c r="M243" s="16" t="s">
        <v>25</v>
      </c>
      <c r="N243" s="77">
        <v>0</v>
      </c>
    </row>
    <row r="244" spans="1:14" x14ac:dyDescent="0.25">
      <c r="A244" s="17" t="s">
        <v>221</v>
      </c>
      <c r="B244" s="17" t="s">
        <v>808</v>
      </c>
      <c r="C244" s="17" t="s">
        <v>571</v>
      </c>
      <c r="D244" s="17">
        <v>2292</v>
      </c>
      <c r="E244" s="17" t="s">
        <v>829</v>
      </c>
      <c r="F244" s="17" t="s">
        <v>495</v>
      </c>
      <c r="G244" s="17" t="s">
        <v>488</v>
      </c>
      <c r="H244" s="73" t="s">
        <v>1153</v>
      </c>
      <c r="I244" s="30">
        <v>47.55</v>
      </c>
      <c r="J244" s="30">
        <v>47.55</v>
      </c>
      <c r="K244" s="30">
        <v>95</v>
      </c>
      <c r="L244" s="30">
        <v>0</v>
      </c>
      <c r="M244" s="17" t="s">
        <v>25</v>
      </c>
      <c r="N244" s="77">
        <v>0</v>
      </c>
    </row>
    <row r="245" spans="1:14" x14ac:dyDescent="0.25">
      <c r="A245" s="16" t="s">
        <v>221</v>
      </c>
      <c r="B245" s="16" t="s">
        <v>808</v>
      </c>
      <c r="C245" s="16" t="s">
        <v>571</v>
      </c>
      <c r="D245" s="16">
        <v>2292</v>
      </c>
      <c r="E245" s="16" t="s">
        <v>829</v>
      </c>
      <c r="F245" s="16" t="s">
        <v>504</v>
      </c>
      <c r="G245" s="16" t="s">
        <v>488</v>
      </c>
      <c r="H245" s="74" t="s">
        <v>1154</v>
      </c>
      <c r="I245" s="29">
        <v>21.01</v>
      </c>
      <c r="J245" s="29">
        <v>21.01</v>
      </c>
      <c r="K245" s="29">
        <v>95</v>
      </c>
      <c r="L245" s="29">
        <v>0</v>
      </c>
      <c r="M245" s="16" t="s">
        <v>25</v>
      </c>
      <c r="N245" s="77">
        <v>0</v>
      </c>
    </row>
    <row r="246" spans="1:14" x14ac:dyDescent="0.25">
      <c r="A246" s="17" t="s">
        <v>221</v>
      </c>
      <c r="B246" s="17" t="s">
        <v>462</v>
      </c>
      <c r="C246" s="17" t="s">
        <v>569</v>
      </c>
      <c r="D246" s="17">
        <v>2305</v>
      </c>
      <c r="E246" s="17" t="s">
        <v>568</v>
      </c>
      <c r="F246" s="17" t="s">
        <v>499</v>
      </c>
      <c r="G246" s="17" t="s">
        <v>488</v>
      </c>
      <c r="H246" s="73" t="s">
        <v>1155</v>
      </c>
      <c r="I246" s="30">
        <v>110.79</v>
      </c>
      <c r="J246" s="30">
        <v>108.61</v>
      </c>
      <c r="K246" s="30">
        <v>70</v>
      </c>
      <c r="L246" s="30">
        <v>89</v>
      </c>
      <c r="M246" s="17" t="s">
        <v>25</v>
      </c>
      <c r="N246" s="77">
        <v>9860.41</v>
      </c>
    </row>
    <row r="247" spans="1:14" x14ac:dyDescent="0.25">
      <c r="A247" s="16" t="s">
        <v>221</v>
      </c>
      <c r="B247" s="16" t="s">
        <v>462</v>
      </c>
      <c r="C247" s="16" t="s">
        <v>569</v>
      </c>
      <c r="D247" s="16">
        <v>2305</v>
      </c>
      <c r="E247" s="16" t="s">
        <v>568</v>
      </c>
      <c r="F247" s="16" t="s">
        <v>504</v>
      </c>
      <c r="G247" s="16" t="s">
        <v>517</v>
      </c>
      <c r="H247" s="74" t="s">
        <v>1116</v>
      </c>
      <c r="I247" s="29">
        <v>37.07</v>
      </c>
      <c r="J247" s="29">
        <v>37.07</v>
      </c>
      <c r="K247" s="29">
        <v>50</v>
      </c>
      <c r="L247" s="29">
        <v>64.849999999999994</v>
      </c>
      <c r="M247" s="16" t="s">
        <v>25</v>
      </c>
      <c r="N247" s="77">
        <v>2403.88</v>
      </c>
    </row>
    <row r="248" spans="1:14" x14ac:dyDescent="0.25">
      <c r="A248" s="17" t="s">
        <v>221</v>
      </c>
      <c r="B248" s="17" t="s">
        <v>462</v>
      </c>
      <c r="C248" s="17" t="s">
        <v>569</v>
      </c>
      <c r="D248" s="17">
        <v>2305</v>
      </c>
      <c r="E248" s="17" t="s">
        <v>568</v>
      </c>
      <c r="F248" s="17" t="s">
        <v>495</v>
      </c>
      <c r="G248" s="17" t="s">
        <v>517</v>
      </c>
      <c r="H248" s="73" t="s">
        <v>1116</v>
      </c>
      <c r="I248" s="30">
        <v>135.91</v>
      </c>
      <c r="J248" s="30">
        <v>135.91</v>
      </c>
      <c r="K248" s="30">
        <v>60</v>
      </c>
      <c r="L248" s="30">
        <v>77.819999999999993</v>
      </c>
      <c r="M248" s="17" t="s">
        <v>25</v>
      </c>
      <c r="N248" s="77">
        <v>10576.2</v>
      </c>
    </row>
    <row r="249" spans="1:14" x14ac:dyDescent="0.25">
      <c r="A249" s="16" t="s">
        <v>221</v>
      </c>
      <c r="B249" s="16" t="s">
        <v>462</v>
      </c>
      <c r="C249" s="16" t="s">
        <v>569</v>
      </c>
      <c r="D249" s="16">
        <v>2305</v>
      </c>
      <c r="E249" s="16" t="s">
        <v>568</v>
      </c>
      <c r="F249" s="16" t="s">
        <v>487</v>
      </c>
      <c r="G249" s="16" t="s">
        <v>517</v>
      </c>
      <c r="H249" s="74" t="s">
        <v>1094</v>
      </c>
      <c r="I249" s="29">
        <v>93.86</v>
      </c>
      <c r="J249" s="29">
        <v>93.86</v>
      </c>
      <c r="K249" s="29">
        <v>55</v>
      </c>
      <c r="L249" s="29">
        <v>71.33</v>
      </c>
      <c r="M249" s="16" t="s">
        <v>25</v>
      </c>
      <c r="N249" s="77">
        <v>6695.29</v>
      </c>
    </row>
    <row r="250" spans="1:14" x14ac:dyDescent="0.25">
      <c r="A250" s="17" t="s">
        <v>221</v>
      </c>
      <c r="B250" s="17" t="s">
        <v>808</v>
      </c>
      <c r="C250" s="17" t="s">
        <v>585</v>
      </c>
      <c r="D250" s="17">
        <v>2321</v>
      </c>
      <c r="E250" s="17" t="s">
        <v>832</v>
      </c>
      <c r="F250" s="17" t="s">
        <v>509</v>
      </c>
      <c r="G250" s="17" t="s">
        <v>488</v>
      </c>
      <c r="H250" s="73" t="s">
        <v>1156</v>
      </c>
      <c r="I250" s="30">
        <v>38.6</v>
      </c>
      <c r="J250" s="30">
        <v>38.6</v>
      </c>
      <c r="K250" s="30">
        <v>105</v>
      </c>
      <c r="L250" s="30">
        <v>41.36</v>
      </c>
      <c r="M250" s="17" t="s">
        <v>25</v>
      </c>
      <c r="N250" s="77">
        <v>1596.38</v>
      </c>
    </row>
    <row r="251" spans="1:14" x14ac:dyDescent="0.25">
      <c r="A251" s="16" t="s">
        <v>221</v>
      </c>
      <c r="B251" s="16" t="s">
        <v>462</v>
      </c>
      <c r="C251" s="16" t="s">
        <v>571</v>
      </c>
      <c r="D251" s="16">
        <v>2348</v>
      </c>
      <c r="E251" s="16" t="s">
        <v>570</v>
      </c>
      <c r="F251" s="16" t="s">
        <v>545</v>
      </c>
      <c r="G251" s="16" t="s">
        <v>556</v>
      </c>
      <c r="H251" s="74" t="s">
        <v>1157</v>
      </c>
      <c r="I251" s="29">
        <v>56.36</v>
      </c>
      <c r="J251" s="29">
        <v>56.36</v>
      </c>
      <c r="K251" s="29">
        <v>80</v>
      </c>
      <c r="L251" s="29">
        <v>0</v>
      </c>
      <c r="M251" s="16" t="s">
        <v>25</v>
      </c>
      <c r="N251" s="77">
        <v>0</v>
      </c>
    </row>
    <row r="252" spans="1:14" x14ac:dyDescent="0.25">
      <c r="A252" s="17" t="s">
        <v>221</v>
      </c>
      <c r="B252" s="17" t="s">
        <v>462</v>
      </c>
      <c r="C252" s="17" t="s">
        <v>571</v>
      </c>
      <c r="D252" s="17">
        <v>2348</v>
      </c>
      <c r="E252" s="17" t="s">
        <v>570</v>
      </c>
      <c r="F252" s="17" t="s">
        <v>499</v>
      </c>
      <c r="G252" s="17" t="s">
        <v>556</v>
      </c>
      <c r="H252" s="73" t="s">
        <v>1064</v>
      </c>
      <c r="I252" s="30">
        <v>12.19</v>
      </c>
      <c r="J252" s="30">
        <v>12.19</v>
      </c>
      <c r="K252" s="30">
        <v>70</v>
      </c>
      <c r="L252" s="30">
        <v>0</v>
      </c>
      <c r="M252" s="17" t="s">
        <v>25</v>
      </c>
      <c r="N252" s="77">
        <v>0</v>
      </c>
    </row>
    <row r="253" spans="1:14" x14ac:dyDescent="0.25">
      <c r="A253" s="16" t="s">
        <v>221</v>
      </c>
      <c r="B253" s="16" t="s">
        <v>808</v>
      </c>
      <c r="C253" s="16" t="s">
        <v>812</v>
      </c>
      <c r="D253" s="16">
        <v>2411</v>
      </c>
      <c r="E253" s="16" t="s">
        <v>833</v>
      </c>
      <c r="F253" s="16" t="s">
        <v>636</v>
      </c>
      <c r="G253" s="16" t="s">
        <v>488</v>
      </c>
      <c r="H253" s="74" t="s">
        <v>1158</v>
      </c>
      <c r="I253" s="29">
        <v>52.05</v>
      </c>
      <c r="J253" s="29">
        <v>52.05</v>
      </c>
      <c r="K253" s="29">
        <v>95</v>
      </c>
      <c r="L253" s="29">
        <v>0</v>
      </c>
      <c r="M253" s="16" t="s">
        <v>25</v>
      </c>
      <c r="N253" s="77">
        <v>0</v>
      </c>
    </row>
    <row r="254" spans="1:14" x14ac:dyDescent="0.25">
      <c r="A254" s="17" t="s">
        <v>221</v>
      </c>
      <c r="B254" s="17" t="s">
        <v>808</v>
      </c>
      <c r="C254" s="17" t="s">
        <v>812</v>
      </c>
      <c r="D254" s="17">
        <v>2631</v>
      </c>
      <c r="E254" s="17" t="s">
        <v>834</v>
      </c>
      <c r="F254" s="17" t="s">
        <v>636</v>
      </c>
      <c r="G254" s="17" t="s">
        <v>488</v>
      </c>
      <c r="H254" s="73" t="s">
        <v>1159</v>
      </c>
      <c r="I254" s="30">
        <v>83.92</v>
      </c>
      <c r="J254" s="30">
        <v>83.92</v>
      </c>
      <c r="K254" s="30">
        <v>95</v>
      </c>
      <c r="L254" s="30">
        <v>0</v>
      </c>
      <c r="M254" s="17" t="s">
        <v>25</v>
      </c>
      <c r="N254" s="77">
        <v>0</v>
      </c>
    </row>
    <row r="255" spans="1:14" x14ac:dyDescent="0.25">
      <c r="A255" s="16" t="s">
        <v>221</v>
      </c>
      <c r="B255" s="16" t="s">
        <v>462</v>
      </c>
      <c r="C255" s="16" t="s">
        <v>547</v>
      </c>
      <c r="D255" s="16">
        <v>2739</v>
      </c>
      <c r="E255" s="16" t="s">
        <v>580</v>
      </c>
      <c r="F255" s="16" t="s">
        <v>545</v>
      </c>
      <c r="G255" s="16" t="s">
        <v>488</v>
      </c>
      <c r="H255" s="74" t="s">
        <v>1160</v>
      </c>
      <c r="I255" s="29">
        <v>21.3</v>
      </c>
      <c r="J255" s="29">
        <v>21.3</v>
      </c>
      <c r="K255" s="29">
        <v>80</v>
      </c>
      <c r="L255" s="29">
        <v>0</v>
      </c>
      <c r="M255" s="16" t="s">
        <v>25</v>
      </c>
      <c r="N255" s="77">
        <v>0</v>
      </c>
    </row>
    <row r="256" spans="1:14" x14ac:dyDescent="0.25">
      <c r="A256" s="17" t="s">
        <v>221</v>
      </c>
      <c r="B256" s="17" t="s">
        <v>462</v>
      </c>
      <c r="C256" s="17" t="s">
        <v>502</v>
      </c>
      <c r="D256" s="17">
        <v>2747</v>
      </c>
      <c r="E256" s="17" t="s">
        <v>581</v>
      </c>
      <c r="F256" s="17" t="s">
        <v>487</v>
      </c>
      <c r="G256" s="17" t="s">
        <v>488</v>
      </c>
      <c r="H256" s="73" t="s">
        <v>1113</v>
      </c>
      <c r="I256" s="30">
        <v>119.11</v>
      </c>
      <c r="J256" s="30">
        <v>119.11</v>
      </c>
      <c r="K256" s="30">
        <v>55</v>
      </c>
      <c r="L256" s="30">
        <v>0</v>
      </c>
      <c r="M256" s="17" t="s">
        <v>25</v>
      </c>
      <c r="N256" s="77">
        <v>0</v>
      </c>
    </row>
    <row r="257" spans="1:14" x14ac:dyDescent="0.25">
      <c r="A257" s="16" t="s">
        <v>221</v>
      </c>
      <c r="B257" s="16" t="s">
        <v>808</v>
      </c>
      <c r="C257" s="16" t="s">
        <v>836</v>
      </c>
      <c r="D257" s="16">
        <v>2780</v>
      </c>
      <c r="E257" s="16" t="s">
        <v>835</v>
      </c>
      <c r="F257" s="16" t="s">
        <v>545</v>
      </c>
      <c r="G257" s="16" t="s">
        <v>508</v>
      </c>
      <c r="H257" s="74" t="s">
        <v>1161</v>
      </c>
      <c r="I257" s="29">
        <v>7.52</v>
      </c>
      <c r="J257" s="29">
        <v>7.52</v>
      </c>
      <c r="K257" s="29">
        <v>80</v>
      </c>
      <c r="L257" s="29">
        <v>0</v>
      </c>
      <c r="M257" s="16" t="s">
        <v>25</v>
      </c>
      <c r="N257" s="77">
        <v>0</v>
      </c>
    </row>
    <row r="258" spans="1:14" x14ac:dyDescent="0.25">
      <c r="A258" s="17" t="s">
        <v>221</v>
      </c>
      <c r="B258" s="17" t="s">
        <v>808</v>
      </c>
      <c r="C258" s="17" t="s">
        <v>836</v>
      </c>
      <c r="D258" s="17">
        <v>2780</v>
      </c>
      <c r="E258" s="17" t="s">
        <v>835</v>
      </c>
      <c r="F258" s="17" t="s">
        <v>495</v>
      </c>
      <c r="G258" s="17" t="s">
        <v>488</v>
      </c>
      <c r="H258" s="73" t="s">
        <v>1161</v>
      </c>
      <c r="I258" s="30">
        <v>7.66</v>
      </c>
      <c r="J258" s="30">
        <v>7.66</v>
      </c>
      <c r="K258" s="30">
        <v>60</v>
      </c>
      <c r="L258" s="30">
        <v>0</v>
      </c>
      <c r="M258" s="17" t="s">
        <v>25</v>
      </c>
      <c r="N258" s="77">
        <v>0</v>
      </c>
    </row>
    <row r="259" spans="1:14" x14ac:dyDescent="0.25">
      <c r="A259" s="16" t="s">
        <v>221</v>
      </c>
      <c r="B259" s="16" t="s">
        <v>808</v>
      </c>
      <c r="C259" s="16" t="s">
        <v>812</v>
      </c>
      <c r="D259" s="16">
        <v>2909</v>
      </c>
      <c r="E259" s="16" t="s">
        <v>837</v>
      </c>
      <c r="F259" s="16" t="s">
        <v>499</v>
      </c>
      <c r="G259" s="16" t="s">
        <v>488</v>
      </c>
      <c r="H259" s="74" t="s">
        <v>1162</v>
      </c>
      <c r="I259" s="29">
        <v>12.37</v>
      </c>
      <c r="J259" s="29">
        <v>12.37</v>
      </c>
      <c r="K259" s="29">
        <v>70</v>
      </c>
      <c r="L259" s="29">
        <v>0</v>
      </c>
      <c r="M259" s="16" t="s">
        <v>25</v>
      </c>
      <c r="N259" s="77">
        <v>0</v>
      </c>
    </row>
    <row r="260" spans="1:14" x14ac:dyDescent="0.25">
      <c r="A260" s="17" t="s">
        <v>221</v>
      </c>
      <c r="B260" s="17" t="s">
        <v>808</v>
      </c>
      <c r="C260" s="17" t="s">
        <v>711</v>
      </c>
      <c r="D260" s="17">
        <v>2925</v>
      </c>
      <c r="E260" s="17" t="s">
        <v>838</v>
      </c>
      <c r="F260" s="17" t="s">
        <v>545</v>
      </c>
      <c r="G260" s="17" t="s">
        <v>550</v>
      </c>
      <c r="H260" s="73" t="s">
        <v>1163</v>
      </c>
      <c r="I260" s="30">
        <v>5.14</v>
      </c>
      <c r="J260" s="30">
        <v>5.14</v>
      </c>
      <c r="K260" s="30">
        <v>80</v>
      </c>
      <c r="L260" s="30">
        <v>0</v>
      </c>
      <c r="M260" s="17" t="s">
        <v>25</v>
      </c>
      <c r="N260" s="77">
        <v>0</v>
      </c>
    </row>
    <row r="261" spans="1:14" x14ac:dyDescent="0.25">
      <c r="A261" s="16" t="s">
        <v>221</v>
      </c>
      <c r="B261" s="16" t="s">
        <v>462</v>
      </c>
      <c r="C261" s="16" t="s">
        <v>585</v>
      </c>
      <c r="D261" s="16">
        <v>2984</v>
      </c>
      <c r="E261" s="16" t="s">
        <v>584</v>
      </c>
      <c r="F261" s="16" t="s">
        <v>495</v>
      </c>
      <c r="G261" s="16" t="s">
        <v>488</v>
      </c>
      <c r="H261" s="74" t="s">
        <v>1139</v>
      </c>
      <c r="I261" s="29">
        <v>183.01</v>
      </c>
      <c r="J261" s="29">
        <v>183.01</v>
      </c>
      <c r="K261" s="29">
        <v>60</v>
      </c>
      <c r="L261" s="29">
        <v>0</v>
      </c>
      <c r="M261" s="16" t="s">
        <v>25</v>
      </c>
      <c r="N261" s="77">
        <v>0</v>
      </c>
    </row>
    <row r="262" spans="1:14" x14ac:dyDescent="0.25">
      <c r="A262" s="17" t="s">
        <v>221</v>
      </c>
      <c r="B262" s="17" t="s">
        <v>462</v>
      </c>
      <c r="C262" s="17" t="s">
        <v>585</v>
      </c>
      <c r="D262" s="17">
        <v>2984</v>
      </c>
      <c r="E262" s="17" t="s">
        <v>584</v>
      </c>
      <c r="F262" s="17" t="s">
        <v>487</v>
      </c>
      <c r="G262" s="17" t="s">
        <v>488</v>
      </c>
      <c r="H262" s="73" t="s">
        <v>1066</v>
      </c>
      <c r="I262" s="30">
        <v>7.1</v>
      </c>
      <c r="J262" s="30">
        <v>7.1</v>
      </c>
      <c r="K262" s="30">
        <v>55</v>
      </c>
      <c r="L262" s="30">
        <v>0</v>
      </c>
      <c r="M262" s="17" t="s">
        <v>25</v>
      </c>
      <c r="N262" s="77">
        <v>0</v>
      </c>
    </row>
    <row r="263" spans="1:14" x14ac:dyDescent="0.25">
      <c r="A263" s="16" t="s">
        <v>221</v>
      </c>
      <c r="B263" s="16" t="s">
        <v>462</v>
      </c>
      <c r="C263" s="16" t="s">
        <v>585</v>
      </c>
      <c r="D263" s="16">
        <v>2984</v>
      </c>
      <c r="E263" s="16" t="s">
        <v>584</v>
      </c>
      <c r="F263" s="16" t="s">
        <v>487</v>
      </c>
      <c r="G263" s="16" t="s">
        <v>517</v>
      </c>
      <c r="H263" s="74" t="s">
        <v>1066</v>
      </c>
      <c r="I263" s="29">
        <v>196.35</v>
      </c>
      <c r="J263" s="29">
        <v>196.35</v>
      </c>
      <c r="K263" s="29">
        <v>55</v>
      </c>
      <c r="L263" s="29">
        <v>0</v>
      </c>
      <c r="M263" s="16" t="s">
        <v>25</v>
      </c>
      <c r="N263" s="77">
        <v>0</v>
      </c>
    </row>
    <row r="264" spans="1:14" x14ac:dyDescent="0.25">
      <c r="A264" s="17" t="s">
        <v>221</v>
      </c>
      <c r="B264" s="17" t="s">
        <v>462</v>
      </c>
      <c r="C264" s="17" t="s">
        <v>585</v>
      </c>
      <c r="D264" s="17">
        <v>2984</v>
      </c>
      <c r="E264" s="17" t="s">
        <v>584</v>
      </c>
      <c r="F264" s="17" t="s">
        <v>504</v>
      </c>
      <c r="G264" s="17" t="s">
        <v>517</v>
      </c>
      <c r="H264" s="73" t="s">
        <v>1164</v>
      </c>
      <c r="I264" s="30">
        <v>25.82</v>
      </c>
      <c r="J264" s="30">
        <v>25.82</v>
      </c>
      <c r="K264" s="30">
        <v>50</v>
      </c>
      <c r="L264" s="30">
        <v>0</v>
      </c>
      <c r="M264" s="17" t="s">
        <v>25</v>
      </c>
      <c r="N264" s="77">
        <v>0</v>
      </c>
    </row>
    <row r="265" spans="1:14" x14ac:dyDescent="0.25">
      <c r="A265" s="16" t="s">
        <v>221</v>
      </c>
      <c r="B265" s="16" t="s">
        <v>462</v>
      </c>
      <c r="C265" s="16" t="s">
        <v>585</v>
      </c>
      <c r="D265" s="16">
        <v>2984</v>
      </c>
      <c r="E265" s="16" t="s">
        <v>584</v>
      </c>
      <c r="F265" s="16" t="s">
        <v>499</v>
      </c>
      <c r="G265" s="16" t="s">
        <v>517</v>
      </c>
      <c r="H265" s="74" t="s">
        <v>1066</v>
      </c>
      <c r="I265" s="29">
        <v>37.33</v>
      </c>
      <c r="J265" s="29">
        <v>37.33</v>
      </c>
      <c r="K265" s="29">
        <v>70</v>
      </c>
      <c r="L265" s="29">
        <v>0</v>
      </c>
      <c r="M265" s="16" t="s">
        <v>25</v>
      </c>
      <c r="N265" s="77">
        <v>0</v>
      </c>
    </row>
    <row r="266" spans="1:14" x14ac:dyDescent="0.25">
      <c r="A266" s="17" t="s">
        <v>221</v>
      </c>
      <c r="B266" s="17" t="s">
        <v>462</v>
      </c>
      <c r="C266" s="17" t="s">
        <v>585</v>
      </c>
      <c r="D266" s="17">
        <v>2984</v>
      </c>
      <c r="E266" s="17" t="s">
        <v>584</v>
      </c>
      <c r="F266" s="17" t="s">
        <v>495</v>
      </c>
      <c r="G266" s="17" t="s">
        <v>517</v>
      </c>
      <c r="H266" s="73" t="s">
        <v>1139</v>
      </c>
      <c r="I266" s="30">
        <v>57.04</v>
      </c>
      <c r="J266" s="30">
        <v>57.04</v>
      </c>
      <c r="K266" s="30">
        <v>60</v>
      </c>
      <c r="L266" s="30">
        <v>0</v>
      </c>
      <c r="M266" s="17" t="s">
        <v>25</v>
      </c>
      <c r="N266" s="77">
        <v>0</v>
      </c>
    </row>
    <row r="267" spans="1:14" x14ac:dyDescent="0.25">
      <c r="A267" s="16" t="s">
        <v>221</v>
      </c>
      <c r="B267" s="16" t="s">
        <v>462</v>
      </c>
      <c r="C267" s="16" t="s">
        <v>585</v>
      </c>
      <c r="D267" s="16">
        <v>2985</v>
      </c>
      <c r="E267" s="16" t="s">
        <v>622</v>
      </c>
      <c r="F267" s="16" t="s">
        <v>499</v>
      </c>
      <c r="G267" s="16" t="s">
        <v>517</v>
      </c>
      <c r="H267" s="74" t="s">
        <v>1165</v>
      </c>
      <c r="I267" s="29">
        <v>11.55</v>
      </c>
      <c r="J267" s="29">
        <v>11.55</v>
      </c>
      <c r="K267" s="29">
        <v>70</v>
      </c>
      <c r="L267" s="29">
        <v>0</v>
      </c>
      <c r="M267" s="16" t="s">
        <v>25</v>
      </c>
      <c r="N267" s="77">
        <v>0</v>
      </c>
    </row>
    <row r="268" spans="1:14" x14ac:dyDescent="0.25">
      <c r="A268" s="17" t="s">
        <v>221</v>
      </c>
      <c r="B268" s="17" t="s">
        <v>462</v>
      </c>
      <c r="C268" s="17" t="s">
        <v>585</v>
      </c>
      <c r="D268" s="17">
        <v>2985</v>
      </c>
      <c r="E268" s="17" t="s">
        <v>622</v>
      </c>
      <c r="F268" s="17" t="s">
        <v>509</v>
      </c>
      <c r="G268" s="17" t="s">
        <v>550</v>
      </c>
      <c r="H268" s="73" t="s">
        <v>1155</v>
      </c>
      <c r="I268" s="30">
        <v>8.8000000000000007</v>
      </c>
      <c r="J268" s="30">
        <v>8.8000000000000007</v>
      </c>
      <c r="K268" s="30">
        <v>105</v>
      </c>
      <c r="L268" s="30">
        <v>0</v>
      </c>
      <c r="M268" s="17" t="s">
        <v>25</v>
      </c>
      <c r="N268" s="77">
        <v>0</v>
      </c>
    </row>
    <row r="269" spans="1:14" x14ac:dyDescent="0.25">
      <c r="A269" s="16" t="s">
        <v>221</v>
      </c>
      <c r="B269" s="16" t="s">
        <v>462</v>
      </c>
      <c r="C269" s="16" t="s">
        <v>585</v>
      </c>
      <c r="D269" s="16">
        <v>2985</v>
      </c>
      <c r="E269" s="16" t="s">
        <v>622</v>
      </c>
      <c r="F269" s="16" t="s">
        <v>504</v>
      </c>
      <c r="G269" s="16" t="s">
        <v>517</v>
      </c>
      <c r="H269" s="74" t="s">
        <v>1165</v>
      </c>
      <c r="I269" s="29">
        <v>70.709999999999994</v>
      </c>
      <c r="J269" s="29">
        <v>70.709999999999994</v>
      </c>
      <c r="K269" s="29">
        <v>50</v>
      </c>
      <c r="L269" s="29">
        <v>0</v>
      </c>
      <c r="M269" s="16" t="s">
        <v>25</v>
      </c>
      <c r="N269" s="77">
        <v>0</v>
      </c>
    </row>
    <row r="270" spans="1:14" x14ac:dyDescent="0.25">
      <c r="A270" s="17" t="s">
        <v>221</v>
      </c>
      <c r="B270" s="17" t="s">
        <v>462</v>
      </c>
      <c r="C270" s="17" t="s">
        <v>585</v>
      </c>
      <c r="D270" s="17">
        <v>2985</v>
      </c>
      <c r="E270" s="17" t="s">
        <v>622</v>
      </c>
      <c r="F270" s="17" t="s">
        <v>507</v>
      </c>
      <c r="G270" s="17" t="s">
        <v>488</v>
      </c>
      <c r="H270" s="73" t="s">
        <v>1166</v>
      </c>
      <c r="I270" s="30">
        <v>79.709999999999994</v>
      </c>
      <c r="J270" s="30">
        <v>79.709999999999994</v>
      </c>
      <c r="K270" s="30">
        <v>50</v>
      </c>
      <c r="L270" s="30">
        <v>17.36</v>
      </c>
      <c r="M270" s="17" t="s">
        <v>25</v>
      </c>
      <c r="N270" s="77">
        <v>1383.74</v>
      </c>
    </row>
    <row r="271" spans="1:14" x14ac:dyDescent="0.25">
      <c r="A271" s="16" t="s">
        <v>221</v>
      </c>
      <c r="B271" s="16" t="s">
        <v>462</v>
      </c>
      <c r="C271" s="16" t="s">
        <v>585</v>
      </c>
      <c r="D271" s="16">
        <v>2985</v>
      </c>
      <c r="E271" s="16" t="s">
        <v>622</v>
      </c>
      <c r="F271" s="16" t="s">
        <v>509</v>
      </c>
      <c r="G271" s="16" t="s">
        <v>500</v>
      </c>
      <c r="H271" s="74" t="s">
        <v>1167</v>
      </c>
      <c r="I271" s="29">
        <v>61.65</v>
      </c>
      <c r="J271" s="29">
        <v>61.6</v>
      </c>
      <c r="K271" s="29">
        <v>105</v>
      </c>
      <c r="L271" s="29">
        <v>0</v>
      </c>
      <c r="M271" s="16" t="s">
        <v>25</v>
      </c>
      <c r="N271" s="77">
        <v>0</v>
      </c>
    </row>
    <row r="272" spans="1:14" x14ac:dyDescent="0.25">
      <c r="A272" s="17" t="s">
        <v>221</v>
      </c>
      <c r="B272" s="17" t="s">
        <v>462</v>
      </c>
      <c r="C272" s="17" t="s">
        <v>585</v>
      </c>
      <c r="D272" s="17">
        <v>2985</v>
      </c>
      <c r="E272" s="17" t="s">
        <v>622</v>
      </c>
      <c r="F272" s="17" t="s">
        <v>487</v>
      </c>
      <c r="G272" s="17" t="s">
        <v>517</v>
      </c>
      <c r="H272" s="73" t="s">
        <v>1165</v>
      </c>
      <c r="I272" s="30">
        <v>45.6</v>
      </c>
      <c r="J272" s="30">
        <v>45.6</v>
      </c>
      <c r="K272" s="30">
        <v>55</v>
      </c>
      <c r="L272" s="30">
        <v>0</v>
      </c>
      <c r="M272" s="17" t="s">
        <v>25</v>
      </c>
      <c r="N272" s="77">
        <v>0</v>
      </c>
    </row>
    <row r="273" spans="1:14" x14ac:dyDescent="0.25">
      <c r="A273" s="16" t="s">
        <v>221</v>
      </c>
      <c r="B273" s="16" t="s">
        <v>462</v>
      </c>
      <c r="C273" s="16" t="s">
        <v>585</v>
      </c>
      <c r="D273" s="16">
        <v>2985</v>
      </c>
      <c r="E273" s="16" t="s">
        <v>622</v>
      </c>
      <c r="F273" s="16" t="s">
        <v>507</v>
      </c>
      <c r="G273" s="16" t="s">
        <v>508</v>
      </c>
      <c r="H273" s="74" t="s">
        <v>1166</v>
      </c>
      <c r="I273" s="29">
        <v>17.170000000000002</v>
      </c>
      <c r="J273" s="29">
        <v>17.170000000000002</v>
      </c>
      <c r="K273" s="29">
        <v>50</v>
      </c>
      <c r="L273" s="29">
        <v>0</v>
      </c>
      <c r="M273" s="16" t="s">
        <v>25</v>
      </c>
      <c r="N273" s="77">
        <v>0</v>
      </c>
    </row>
    <row r="274" spans="1:14" x14ac:dyDescent="0.25">
      <c r="A274" s="17" t="s">
        <v>221</v>
      </c>
      <c r="B274" s="17" t="s">
        <v>462</v>
      </c>
      <c r="C274" s="17" t="s">
        <v>585</v>
      </c>
      <c r="D274" s="17">
        <v>2985</v>
      </c>
      <c r="E274" s="17" t="s">
        <v>622</v>
      </c>
      <c r="F274" s="17" t="s">
        <v>495</v>
      </c>
      <c r="G274" s="17" t="s">
        <v>517</v>
      </c>
      <c r="H274" s="73" t="s">
        <v>1090</v>
      </c>
      <c r="I274" s="30">
        <v>237.81</v>
      </c>
      <c r="J274" s="30">
        <v>237.81</v>
      </c>
      <c r="K274" s="30">
        <v>60</v>
      </c>
      <c r="L274" s="30">
        <v>0</v>
      </c>
      <c r="M274" s="17" t="s">
        <v>25</v>
      </c>
      <c r="N274" s="77">
        <v>0</v>
      </c>
    </row>
    <row r="275" spans="1:14" x14ac:dyDescent="0.25">
      <c r="A275" s="16" t="s">
        <v>221</v>
      </c>
      <c r="B275" s="16" t="s">
        <v>462</v>
      </c>
      <c r="C275" s="16" t="s">
        <v>585</v>
      </c>
      <c r="D275" s="16">
        <v>2986</v>
      </c>
      <c r="E275" s="16" t="s">
        <v>624</v>
      </c>
      <c r="F275" s="16" t="s">
        <v>507</v>
      </c>
      <c r="G275" s="16" t="s">
        <v>508</v>
      </c>
      <c r="H275" s="74" t="s">
        <v>1168</v>
      </c>
      <c r="I275" s="29">
        <v>47.6</v>
      </c>
      <c r="J275" s="29">
        <v>47.6</v>
      </c>
      <c r="K275" s="29">
        <v>50</v>
      </c>
      <c r="L275" s="29">
        <v>0</v>
      </c>
      <c r="M275" s="16" t="s">
        <v>25</v>
      </c>
      <c r="N275" s="77">
        <v>0</v>
      </c>
    </row>
    <row r="276" spans="1:14" x14ac:dyDescent="0.25">
      <c r="A276" s="17" t="s">
        <v>221</v>
      </c>
      <c r="B276" s="17" t="s">
        <v>462</v>
      </c>
      <c r="C276" s="17" t="s">
        <v>585</v>
      </c>
      <c r="D276" s="17">
        <v>2987</v>
      </c>
      <c r="E276" s="17" t="s">
        <v>625</v>
      </c>
      <c r="F276" s="17" t="s">
        <v>507</v>
      </c>
      <c r="G276" s="17" t="s">
        <v>488</v>
      </c>
      <c r="H276" s="73" t="s">
        <v>1090</v>
      </c>
      <c r="I276" s="30">
        <v>19.98</v>
      </c>
      <c r="J276" s="30">
        <v>19.98</v>
      </c>
      <c r="K276" s="30">
        <v>50</v>
      </c>
      <c r="L276" s="30">
        <v>0</v>
      </c>
      <c r="M276" s="17" t="s">
        <v>25</v>
      </c>
      <c r="N276" s="77">
        <v>0</v>
      </c>
    </row>
    <row r="277" spans="1:14" x14ac:dyDescent="0.25">
      <c r="A277" s="16" t="s">
        <v>221</v>
      </c>
      <c r="B277" s="16" t="s">
        <v>462</v>
      </c>
      <c r="C277" s="16" t="s">
        <v>585</v>
      </c>
      <c r="D277" s="16">
        <v>2988</v>
      </c>
      <c r="E277" s="16" t="s">
        <v>626</v>
      </c>
      <c r="F277" s="16" t="s">
        <v>507</v>
      </c>
      <c r="G277" s="16" t="s">
        <v>508</v>
      </c>
      <c r="H277" s="74" t="s">
        <v>1169</v>
      </c>
      <c r="I277" s="29">
        <v>35.17</v>
      </c>
      <c r="J277" s="29">
        <v>35.17</v>
      </c>
      <c r="K277" s="29">
        <v>50</v>
      </c>
      <c r="L277" s="29">
        <v>35.36</v>
      </c>
      <c r="M277" s="16" t="s">
        <v>25</v>
      </c>
      <c r="N277" s="77">
        <v>1243.78</v>
      </c>
    </row>
    <row r="278" spans="1:14" x14ac:dyDescent="0.25">
      <c r="A278" s="17" t="s">
        <v>221</v>
      </c>
      <c r="B278" s="17" t="s">
        <v>462</v>
      </c>
      <c r="C278" s="17" t="s">
        <v>585</v>
      </c>
      <c r="D278" s="17">
        <v>2988</v>
      </c>
      <c r="E278" s="17" t="s">
        <v>626</v>
      </c>
      <c r="F278" s="17" t="s">
        <v>507</v>
      </c>
      <c r="G278" s="17" t="s">
        <v>573</v>
      </c>
      <c r="H278" s="73" t="s">
        <v>1169</v>
      </c>
      <c r="I278" s="30">
        <v>29.35</v>
      </c>
      <c r="J278" s="30">
        <v>29.35</v>
      </c>
      <c r="K278" s="30">
        <v>50</v>
      </c>
      <c r="L278" s="30">
        <v>6.72</v>
      </c>
      <c r="M278" s="17" t="s">
        <v>25</v>
      </c>
      <c r="N278" s="77">
        <v>197.33</v>
      </c>
    </row>
    <row r="279" spans="1:14" x14ac:dyDescent="0.25">
      <c r="A279" s="16" t="s">
        <v>221</v>
      </c>
      <c r="B279" s="16" t="s">
        <v>462</v>
      </c>
      <c r="C279" s="16" t="s">
        <v>585</v>
      </c>
      <c r="D279" s="16">
        <v>2988</v>
      </c>
      <c r="E279" s="16" t="s">
        <v>626</v>
      </c>
      <c r="F279" s="16" t="s">
        <v>507</v>
      </c>
      <c r="G279" s="16" t="s">
        <v>488</v>
      </c>
      <c r="H279" s="74" t="s">
        <v>1169</v>
      </c>
      <c r="I279" s="29">
        <v>32.46</v>
      </c>
      <c r="J279" s="29">
        <v>32.46</v>
      </c>
      <c r="K279" s="29">
        <v>50</v>
      </c>
      <c r="L279" s="29">
        <v>35.36</v>
      </c>
      <c r="M279" s="16" t="s">
        <v>25</v>
      </c>
      <c r="N279" s="77">
        <v>1147.95</v>
      </c>
    </row>
    <row r="280" spans="1:14" x14ac:dyDescent="0.25">
      <c r="A280" s="17" t="s">
        <v>221</v>
      </c>
      <c r="B280" s="17" t="s">
        <v>462</v>
      </c>
      <c r="C280" s="17" t="s">
        <v>585</v>
      </c>
      <c r="D280" s="17">
        <v>2989</v>
      </c>
      <c r="E280" s="17" t="s">
        <v>629</v>
      </c>
      <c r="F280" s="17" t="s">
        <v>507</v>
      </c>
      <c r="G280" s="17" t="s">
        <v>467</v>
      </c>
      <c r="H280" s="73" t="s">
        <v>1090</v>
      </c>
      <c r="I280" s="30">
        <v>10.8</v>
      </c>
      <c r="J280" s="30">
        <v>10.8</v>
      </c>
      <c r="K280" s="30">
        <v>50</v>
      </c>
      <c r="L280" s="30">
        <v>0</v>
      </c>
      <c r="M280" s="17" t="s">
        <v>25</v>
      </c>
      <c r="N280" s="77">
        <v>0</v>
      </c>
    </row>
    <row r="281" spans="1:14" x14ac:dyDescent="0.25">
      <c r="A281" s="16" t="s">
        <v>221</v>
      </c>
      <c r="B281" s="16" t="s">
        <v>462</v>
      </c>
      <c r="C281" s="16" t="s">
        <v>502</v>
      </c>
      <c r="D281" s="16">
        <v>3026</v>
      </c>
      <c r="E281" s="16" t="s">
        <v>634</v>
      </c>
      <c r="F281" s="16" t="s">
        <v>499</v>
      </c>
      <c r="G281" s="16" t="s">
        <v>488</v>
      </c>
      <c r="H281" s="74" t="s">
        <v>1170</v>
      </c>
      <c r="I281" s="29">
        <v>47.27</v>
      </c>
      <c r="J281" s="29">
        <v>47.27</v>
      </c>
      <c r="K281" s="29">
        <v>70</v>
      </c>
      <c r="L281" s="29">
        <v>0</v>
      </c>
      <c r="M281" s="16" t="s">
        <v>25</v>
      </c>
      <c r="N281" s="77">
        <v>0</v>
      </c>
    </row>
    <row r="282" spans="1:14" x14ac:dyDescent="0.25">
      <c r="A282" s="17" t="s">
        <v>221</v>
      </c>
      <c r="B282" s="17" t="s">
        <v>462</v>
      </c>
      <c r="C282" s="17" t="s">
        <v>569</v>
      </c>
      <c r="D282" s="17">
        <v>3035</v>
      </c>
      <c r="E282" s="17" t="s">
        <v>635</v>
      </c>
      <c r="F282" s="17" t="s">
        <v>499</v>
      </c>
      <c r="G282" s="17" t="s">
        <v>488</v>
      </c>
      <c r="H282" s="73" t="s">
        <v>1140</v>
      </c>
      <c r="I282" s="30">
        <v>45.33</v>
      </c>
      <c r="J282" s="30">
        <v>13.53</v>
      </c>
      <c r="K282" s="30">
        <v>70</v>
      </c>
      <c r="L282" s="30">
        <v>0</v>
      </c>
      <c r="M282" s="17" t="s">
        <v>25</v>
      </c>
      <c r="N282" s="77">
        <v>0</v>
      </c>
    </row>
    <row r="283" spans="1:14" x14ac:dyDescent="0.25">
      <c r="A283" s="16" t="s">
        <v>221</v>
      </c>
      <c r="B283" s="16" t="s">
        <v>462</v>
      </c>
      <c r="C283" s="16" t="s">
        <v>569</v>
      </c>
      <c r="D283" s="16">
        <v>3035</v>
      </c>
      <c r="E283" s="16" t="s">
        <v>635</v>
      </c>
      <c r="F283" s="16" t="s">
        <v>636</v>
      </c>
      <c r="G283" s="16" t="s">
        <v>488</v>
      </c>
      <c r="H283" s="74" t="s">
        <v>1171</v>
      </c>
      <c r="I283" s="29">
        <v>27.46</v>
      </c>
      <c r="J283" s="29">
        <v>26.74</v>
      </c>
      <c r="K283" s="29">
        <v>95</v>
      </c>
      <c r="L283" s="29">
        <v>0</v>
      </c>
      <c r="M283" s="16" t="s">
        <v>25</v>
      </c>
      <c r="N283" s="77">
        <v>0</v>
      </c>
    </row>
    <row r="284" spans="1:14" x14ac:dyDescent="0.25">
      <c r="A284" s="17" t="s">
        <v>221</v>
      </c>
      <c r="B284" s="17" t="s">
        <v>462</v>
      </c>
      <c r="C284" s="17" t="s">
        <v>569</v>
      </c>
      <c r="D284" s="17">
        <v>3035</v>
      </c>
      <c r="E284" s="17" t="s">
        <v>635</v>
      </c>
      <c r="F284" s="17" t="s">
        <v>636</v>
      </c>
      <c r="G284" s="17" t="s">
        <v>556</v>
      </c>
      <c r="H284" s="73" t="s">
        <v>1171</v>
      </c>
      <c r="I284" s="30">
        <v>7.53</v>
      </c>
      <c r="J284" s="30">
        <v>0.72</v>
      </c>
      <c r="K284" s="30">
        <v>95</v>
      </c>
      <c r="L284" s="30">
        <v>0</v>
      </c>
      <c r="M284" s="17" t="s">
        <v>25</v>
      </c>
      <c r="N284" s="77">
        <v>0</v>
      </c>
    </row>
    <row r="285" spans="1:14" x14ac:dyDescent="0.25">
      <c r="A285" s="16" t="s">
        <v>221</v>
      </c>
      <c r="B285" s="16" t="s">
        <v>462</v>
      </c>
      <c r="C285" s="16" t="s">
        <v>638</v>
      </c>
      <c r="D285" s="16">
        <v>3037</v>
      </c>
      <c r="E285" s="16" t="s">
        <v>637</v>
      </c>
      <c r="F285" s="16" t="s">
        <v>499</v>
      </c>
      <c r="G285" s="16" t="s">
        <v>488</v>
      </c>
      <c r="H285" s="74" t="s">
        <v>1172</v>
      </c>
      <c r="I285" s="29">
        <v>36.86</v>
      </c>
      <c r="J285" s="29">
        <v>24.35</v>
      </c>
      <c r="K285" s="29">
        <v>70</v>
      </c>
      <c r="L285" s="29">
        <v>0</v>
      </c>
      <c r="M285" s="16" t="s">
        <v>25</v>
      </c>
      <c r="N285" s="77">
        <v>0</v>
      </c>
    </row>
    <row r="286" spans="1:14" x14ac:dyDescent="0.25">
      <c r="A286" s="17" t="s">
        <v>221</v>
      </c>
      <c r="B286" s="17" t="s">
        <v>808</v>
      </c>
      <c r="C286" s="17" t="s">
        <v>571</v>
      </c>
      <c r="D286" s="17">
        <v>3042</v>
      </c>
      <c r="E286" s="17" t="s">
        <v>839</v>
      </c>
      <c r="F286" s="17" t="s">
        <v>495</v>
      </c>
      <c r="G286" s="17" t="s">
        <v>488</v>
      </c>
      <c r="H286" s="73" t="s">
        <v>1173</v>
      </c>
      <c r="I286" s="30">
        <v>96.23</v>
      </c>
      <c r="J286" s="30">
        <v>96.23</v>
      </c>
      <c r="K286" s="30">
        <v>60</v>
      </c>
      <c r="L286" s="30">
        <v>0</v>
      </c>
      <c r="M286" s="17" t="s">
        <v>25</v>
      </c>
      <c r="N286" s="77">
        <v>0</v>
      </c>
    </row>
    <row r="287" spans="1:14" x14ac:dyDescent="0.25">
      <c r="A287" s="16" t="s">
        <v>221</v>
      </c>
      <c r="B287" s="16" t="s">
        <v>462</v>
      </c>
      <c r="C287" s="16" t="s">
        <v>564</v>
      </c>
      <c r="D287" s="16">
        <v>3069</v>
      </c>
      <c r="E287" s="16" t="s">
        <v>639</v>
      </c>
      <c r="F287" s="16" t="s">
        <v>499</v>
      </c>
      <c r="G287" s="16" t="s">
        <v>488</v>
      </c>
      <c r="H287" s="74" t="s">
        <v>1174</v>
      </c>
      <c r="I287" s="29">
        <v>82.07</v>
      </c>
      <c r="J287" s="29">
        <v>82.07</v>
      </c>
      <c r="K287" s="29">
        <v>70</v>
      </c>
      <c r="L287" s="29">
        <v>0</v>
      </c>
      <c r="M287" s="16" t="s">
        <v>25</v>
      </c>
      <c r="N287" s="77">
        <v>0</v>
      </c>
    </row>
    <row r="288" spans="1:14" x14ac:dyDescent="0.25">
      <c r="A288" s="17" t="s">
        <v>221</v>
      </c>
      <c r="B288" s="17" t="s">
        <v>462</v>
      </c>
      <c r="C288" s="17" t="s">
        <v>564</v>
      </c>
      <c r="D288" s="17">
        <v>3069</v>
      </c>
      <c r="E288" s="17" t="s">
        <v>639</v>
      </c>
      <c r="F288" s="17" t="s">
        <v>504</v>
      </c>
      <c r="G288" s="17" t="s">
        <v>488</v>
      </c>
      <c r="H288" s="73" t="s">
        <v>1174</v>
      </c>
      <c r="I288" s="30">
        <v>17.7</v>
      </c>
      <c r="J288" s="30">
        <v>17.7</v>
      </c>
      <c r="K288" s="30">
        <v>50</v>
      </c>
      <c r="L288" s="30">
        <v>0</v>
      </c>
      <c r="M288" s="17" t="s">
        <v>25</v>
      </c>
      <c r="N288" s="77">
        <v>0</v>
      </c>
    </row>
    <row r="289" spans="1:14" x14ac:dyDescent="0.25">
      <c r="A289" s="16" t="s">
        <v>221</v>
      </c>
      <c r="B289" s="16" t="s">
        <v>462</v>
      </c>
      <c r="C289" s="16" t="s">
        <v>564</v>
      </c>
      <c r="D289" s="16">
        <v>3069</v>
      </c>
      <c r="E289" s="16" t="s">
        <v>639</v>
      </c>
      <c r="F289" s="16" t="s">
        <v>509</v>
      </c>
      <c r="G289" s="16" t="s">
        <v>542</v>
      </c>
      <c r="H289" s="74" t="s">
        <v>1061</v>
      </c>
      <c r="I289" s="29">
        <v>11.06</v>
      </c>
      <c r="J289" s="29">
        <v>11.04</v>
      </c>
      <c r="K289" s="29">
        <v>105</v>
      </c>
      <c r="L289" s="29">
        <v>0</v>
      </c>
      <c r="M289" s="16" t="s">
        <v>25</v>
      </c>
      <c r="N289" s="77">
        <v>0</v>
      </c>
    </row>
    <row r="290" spans="1:14" x14ac:dyDescent="0.25">
      <c r="A290" s="17" t="s">
        <v>221</v>
      </c>
      <c r="B290" s="17" t="s">
        <v>808</v>
      </c>
      <c r="C290" s="17" t="s">
        <v>695</v>
      </c>
      <c r="D290" s="17">
        <v>3115</v>
      </c>
      <c r="E290" s="17" t="s">
        <v>840</v>
      </c>
      <c r="F290" s="17" t="s">
        <v>636</v>
      </c>
      <c r="G290" s="17" t="s">
        <v>508</v>
      </c>
      <c r="H290" s="73" t="s">
        <v>1175</v>
      </c>
      <c r="I290" s="30">
        <v>25.6</v>
      </c>
      <c r="J290" s="30">
        <v>25.6</v>
      </c>
      <c r="K290" s="30">
        <v>95</v>
      </c>
      <c r="L290" s="30">
        <v>0</v>
      </c>
      <c r="M290" s="17" t="s">
        <v>25</v>
      </c>
      <c r="N290" s="77">
        <v>0</v>
      </c>
    </row>
    <row r="291" spans="1:14" x14ac:dyDescent="0.25">
      <c r="A291" s="16" t="s">
        <v>221</v>
      </c>
      <c r="B291" s="16" t="s">
        <v>808</v>
      </c>
      <c r="C291" s="16" t="s">
        <v>695</v>
      </c>
      <c r="D291" s="16">
        <v>3115</v>
      </c>
      <c r="E291" s="16" t="s">
        <v>840</v>
      </c>
      <c r="F291" s="16" t="s">
        <v>507</v>
      </c>
      <c r="G291" s="16" t="s">
        <v>508</v>
      </c>
      <c r="H291" s="74" t="s">
        <v>1176</v>
      </c>
      <c r="I291" s="29">
        <v>20.39</v>
      </c>
      <c r="J291" s="29">
        <v>20.39</v>
      </c>
      <c r="K291" s="29">
        <v>70</v>
      </c>
      <c r="L291" s="29">
        <v>0</v>
      </c>
      <c r="M291" s="16" t="s">
        <v>25</v>
      </c>
      <c r="N291" s="77">
        <v>0</v>
      </c>
    </row>
    <row r="292" spans="1:14" x14ac:dyDescent="0.25">
      <c r="A292" s="17" t="s">
        <v>221</v>
      </c>
      <c r="B292" s="17" t="s">
        <v>808</v>
      </c>
      <c r="C292" s="17" t="s">
        <v>695</v>
      </c>
      <c r="D292" s="17">
        <v>3140</v>
      </c>
      <c r="E292" s="17" t="s">
        <v>841</v>
      </c>
      <c r="F292" s="17" t="s">
        <v>636</v>
      </c>
      <c r="G292" s="17" t="s">
        <v>508</v>
      </c>
      <c r="H292" s="73" t="s">
        <v>1177</v>
      </c>
      <c r="I292" s="30">
        <v>50.41</v>
      </c>
      <c r="J292" s="30">
        <v>50.41</v>
      </c>
      <c r="K292" s="30">
        <v>95</v>
      </c>
      <c r="L292" s="30">
        <v>0</v>
      </c>
      <c r="M292" s="17" t="s">
        <v>25</v>
      </c>
      <c r="N292" s="77">
        <v>0</v>
      </c>
    </row>
    <row r="293" spans="1:14" x14ac:dyDescent="0.25">
      <c r="A293" s="16" t="s">
        <v>221</v>
      </c>
      <c r="B293" s="16" t="s">
        <v>808</v>
      </c>
      <c r="C293" s="16" t="s">
        <v>786</v>
      </c>
      <c r="D293" s="16">
        <v>3166</v>
      </c>
      <c r="E293" s="16" t="s">
        <v>842</v>
      </c>
      <c r="F293" s="16" t="s">
        <v>495</v>
      </c>
      <c r="G293" s="16" t="s">
        <v>488</v>
      </c>
      <c r="H293" s="74" t="s">
        <v>1178</v>
      </c>
      <c r="I293" s="29">
        <v>49.4</v>
      </c>
      <c r="J293" s="29">
        <v>49.4</v>
      </c>
      <c r="K293" s="29">
        <v>60</v>
      </c>
      <c r="L293" s="29">
        <v>0</v>
      </c>
      <c r="M293" s="16" t="s">
        <v>25</v>
      </c>
      <c r="N293" s="77">
        <v>0</v>
      </c>
    </row>
    <row r="294" spans="1:14" x14ac:dyDescent="0.25">
      <c r="A294" s="17" t="s">
        <v>221</v>
      </c>
      <c r="B294" s="17" t="s">
        <v>462</v>
      </c>
      <c r="C294" s="17" t="s">
        <v>516</v>
      </c>
      <c r="D294" s="17">
        <v>3298</v>
      </c>
      <c r="E294" s="17" t="s">
        <v>643</v>
      </c>
      <c r="F294" s="17" t="s">
        <v>545</v>
      </c>
      <c r="G294" s="17" t="s">
        <v>508</v>
      </c>
      <c r="H294" s="73" t="s">
        <v>1169</v>
      </c>
      <c r="I294" s="30">
        <v>45.75</v>
      </c>
      <c r="J294" s="30">
        <v>45.75</v>
      </c>
      <c r="K294" s="30">
        <v>80</v>
      </c>
      <c r="L294" s="30">
        <v>0</v>
      </c>
      <c r="M294" s="17" t="s">
        <v>25</v>
      </c>
      <c r="N294" s="77">
        <v>0</v>
      </c>
    </row>
    <row r="295" spans="1:14" x14ac:dyDescent="0.25">
      <c r="A295" s="16" t="s">
        <v>221</v>
      </c>
      <c r="B295" s="16" t="s">
        <v>462</v>
      </c>
      <c r="C295" s="16" t="s">
        <v>516</v>
      </c>
      <c r="D295" s="16">
        <v>3298</v>
      </c>
      <c r="E295" s="16" t="s">
        <v>643</v>
      </c>
      <c r="F295" s="16" t="s">
        <v>495</v>
      </c>
      <c r="G295" s="16" t="s">
        <v>573</v>
      </c>
      <c r="H295" s="74" t="s">
        <v>1169</v>
      </c>
      <c r="I295" s="29">
        <v>13.18</v>
      </c>
      <c r="J295" s="29">
        <v>13.18</v>
      </c>
      <c r="K295" s="29">
        <v>60</v>
      </c>
      <c r="L295" s="29">
        <v>0</v>
      </c>
      <c r="M295" s="16" t="s">
        <v>25</v>
      </c>
      <c r="N295" s="77">
        <v>0</v>
      </c>
    </row>
    <row r="296" spans="1:14" x14ac:dyDescent="0.25">
      <c r="A296" s="17" t="s">
        <v>221</v>
      </c>
      <c r="B296" s="17" t="s">
        <v>808</v>
      </c>
      <c r="C296" s="17" t="s">
        <v>836</v>
      </c>
      <c r="D296" s="17">
        <v>3310</v>
      </c>
      <c r="E296" s="17" t="s">
        <v>843</v>
      </c>
      <c r="F296" s="17" t="s">
        <v>636</v>
      </c>
      <c r="G296" s="17" t="s">
        <v>488</v>
      </c>
      <c r="H296" s="73" t="s">
        <v>1179</v>
      </c>
      <c r="I296" s="30">
        <v>23.61</v>
      </c>
      <c r="J296" s="30">
        <v>23.61</v>
      </c>
      <c r="K296" s="30">
        <v>95</v>
      </c>
      <c r="L296" s="30">
        <v>0</v>
      </c>
      <c r="M296" s="17" t="s">
        <v>25</v>
      </c>
      <c r="N296" s="77">
        <v>0</v>
      </c>
    </row>
    <row r="297" spans="1:14" x14ac:dyDescent="0.25">
      <c r="A297" s="16" t="s">
        <v>221</v>
      </c>
      <c r="B297" s="16" t="s">
        <v>808</v>
      </c>
      <c r="C297" s="16" t="s">
        <v>569</v>
      </c>
      <c r="D297" s="16">
        <v>3557</v>
      </c>
      <c r="E297" s="16" t="s">
        <v>844</v>
      </c>
      <c r="F297" s="16" t="s">
        <v>545</v>
      </c>
      <c r="G297" s="16" t="s">
        <v>488</v>
      </c>
      <c r="H297" s="74" t="s">
        <v>1180</v>
      </c>
      <c r="I297" s="29">
        <v>48.31</v>
      </c>
      <c r="J297" s="29">
        <v>48.04</v>
      </c>
      <c r="K297" s="29">
        <v>80</v>
      </c>
      <c r="L297" s="29">
        <v>0</v>
      </c>
      <c r="M297" s="16" t="s">
        <v>25</v>
      </c>
      <c r="N297" s="77">
        <v>0</v>
      </c>
    </row>
    <row r="298" spans="1:14" x14ac:dyDescent="0.25">
      <c r="A298" s="17" t="s">
        <v>221</v>
      </c>
      <c r="B298" s="17" t="s">
        <v>808</v>
      </c>
      <c r="C298" s="17" t="s">
        <v>569</v>
      </c>
      <c r="D298" s="17">
        <v>3557</v>
      </c>
      <c r="E298" s="17" t="s">
        <v>844</v>
      </c>
      <c r="F298" s="17" t="s">
        <v>487</v>
      </c>
      <c r="G298" s="17" t="s">
        <v>488</v>
      </c>
      <c r="H298" s="73" t="s">
        <v>1181</v>
      </c>
      <c r="I298" s="30">
        <v>29.38</v>
      </c>
      <c r="J298" s="30">
        <v>29.38</v>
      </c>
      <c r="K298" s="30">
        <v>55</v>
      </c>
      <c r="L298" s="30">
        <v>0</v>
      </c>
      <c r="M298" s="17" t="s">
        <v>25</v>
      </c>
      <c r="N298" s="77">
        <v>0</v>
      </c>
    </row>
    <row r="299" spans="1:14" x14ac:dyDescent="0.25">
      <c r="A299" s="16" t="s">
        <v>221</v>
      </c>
      <c r="B299" s="16" t="s">
        <v>808</v>
      </c>
      <c r="C299" s="16" t="s">
        <v>569</v>
      </c>
      <c r="D299" s="16">
        <v>3557</v>
      </c>
      <c r="E299" s="16" t="s">
        <v>844</v>
      </c>
      <c r="F299" s="16" t="s">
        <v>504</v>
      </c>
      <c r="G299" s="16" t="s">
        <v>488</v>
      </c>
      <c r="H299" s="74" t="s">
        <v>1180</v>
      </c>
      <c r="I299" s="29">
        <v>34.880000000000003</v>
      </c>
      <c r="J299" s="29">
        <v>34.880000000000003</v>
      </c>
      <c r="K299" s="29">
        <v>50</v>
      </c>
      <c r="L299" s="29">
        <v>0</v>
      </c>
      <c r="M299" s="16" t="s">
        <v>25</v>
      </c>
      <c r="N299" s="77">
        <v>0</v>
      </c>
    </row>
    <row r="300" spans="1:14" x14ac:dyDescent="0.25">
      <c r="A300" s="17" t="s">
        <v>221</v>
      </c>
      <c r="B300" s="17" t="s">
        <v>462</v>
      </c>
      <c r="C300" s="17" t="s">
        <v>585</v>
      </c>
      <c r="D300" s="17">
        <v>3603</v>
      </c>
      <c r="E300" s="17" t="s">
        <v>648</v>
      </c>
      <c r="F300" s="17" t="s">
        <v>499</v>
      </c>
      <c r="G300" s="17" t="s">
        <v>556</v>
      </c>
      <c r="H300" s="73" t="s">
        <v>1182</v>
      </c>
      <c r="I300" s="30">
        <v>13.58</v>
      </c>
      <c r="J300" s="30">
        <v>13.58</v>
      </c>
      <c r="K300" s="30">
        <v>70</v>
      </c>
      <c r="L300" s="30">
        <v>0</v>
      </c>
      <c r="M300" s="17" t="s">
        <v>25</v>
      </c>
      <c r="N300" s="77">
        <v>0</v>
      </c>
    </row>
    <row r="301" spans="1:14" x14ac:dyDescent="0.25">
      <c r="A301" s="16" t="s">
        <v>221</v>
      </c>
      <c r="B301" s="16" t="s">
        <v>462</v>
      </c>
      <c r="C301" s="16" t="s">
        <v>464</v>
      </c>
      <c r="D301" s="16">
        <v>3671</v>
      </c>
      <c r="E301" s="16" t="s">
        <v>651</v>
      </c>
      <c r="F301" s="16" t="s">
        <v>495</v>
      </c>
      <c r="G301" s="16" t="s">
        <v>496</v>
      </c>
      <c r="H301" s="74" t="s">
        <v>1183</v>
      </c>
      <c r="I301" s="29">
        <v>1</v>
      </c>
      <c r="J301" s="29">
        <v>1</v>
      </c>
      <c r="K301" s="29">
        <v>60</v>
      </c>
      <c r="L301" s="29">
        <v>0</v>
      </c>
      <c r="M301" s="16" t="s">
        <v>25</v>
      </c>
      <c r="N301" s="77">
        <v>0</v>
      </c>
    </row>
    <row r="302" spans="1:14" x14ac:dyDescent="0.25">
      <c r="A302" s="17" t="s">
        <v>221</v>
      </c>
      <c r="B302" s="17" t="s">
        <v>808</v>
      </c>
      <c r="C302" s="17" t="s">
        <v>753</v>
      </c>
      <c r="D302" s="17">
        <v>3913</v>
      </c>
      <c r="E302" s="17" t="s">
        <v>845</v>
      </c>
      <c r="F302" s="17" t="s">
        <v>499</v>
      </c>
      <c r="G302" s="17" t="s">
        <v>488</v>
      </c>
      <c r="H302" s="73" t="s">
        <v>1184</v>
      </c>
      <c r="I302" s="30">
        <v>25.43</v>
      </c>
      <c r="J302" s="30">
        <v>25.43</v>
      </c>
      <c r="K302" s="30">
        <v>70</v>
      </c>
      <c r="L302" s="30">
        <v>0</v>
      </c>
      <c r="M302" s="17" t="s">
        <v>25</v>
      </c>
      <c r="N302" s="77">
        <v>0</v>
      </c>
    </row>
    <row r="303" spans="1:14" x14ac:dyDescent="0.25">
      <c r="A303" s="16" t="s">
        <v>221</v>
      </c>
      <c r="B303" s="16" t="s">
        <v>808</v>
      </c>
      <c r="C303" s="16" t="s">
        <v>821</v>
      </c>
      <c r="D303" s="16">
        <v>4022</v>
      </c>
      <c r="E303" s="16" t="s">
        <v>846</v>
      </c>
      <c r="F303" s="16" t="s">
        <v>495</v>
      </c>
      <c r="G303" s="16" t="s">
        <v>467</v>
      </c>
      <c r="H303" s="74" t="s">
        <v>1080</v>
      </c>
      <c r="I303" s="29">
        <v>19.36</v>
      </c>
      <c r="J303" s="29">
        <v>19.36</v>
      </c>
      <c r="K303" s="29">
        <v>60</v>
      </c>
      <c r="L303" s="29">
        <v>0</v>
      </c>
      <c r="M303" s="16" t="s">
        <v>25</v>
      </c>
      <c r="N303" s="77">
        <v>0</v>
      </c>
    </row>
    <row r="304" spans="1:14" x14ac:dyDescent="0.25">
      <c r="A304" s="17" t="s">
        <v>221</v>
      </c>
      <c r="B304" s="17" t="s">
        <v>808</v>
      </c>
      <c r="C304" s="17" t="s">
        <v>821</v>
      </c>
      <c r="D304" s="17">
        <v>4022</v>
      </c>
      <c r="E304" s="17" t="s">
        <v>846</v>
      </c>
      <c r="F304" s="17" t="s">
        <v>507</v>
      </c>
      <c r="G304" s="17" t="s">
        <v>488</v>
      </c>
      <c r="H304" s="73" t="s">
        <v>1080</v>
      </c>
      <c r="I304" s="30">
        <v>30.44</v>
      </c>
      <c r="J304" s="30">
        <v>30.44</v>
      </c>
      <c r="K304" s="30">
        <v>50</v>
      </c>
      <c r="L304" s="30">
        <v>0</v>
      </c>
      <c r="M304" s="17" t="s">
        <v>25</v>
      </c>
      <c r="N304" s="77">
        <v>0</v>
      </c>
    </row>
    <row r="305" spans="1:14" x14ac:dyDescent="0.25">
      <c r="A305" s="16" t="s">
        <v>221</v>
      </c>
      <c r="B305" s="16" t="s">
        <v>808</v>
      </c>
      <c r="C305" s="16" t="s">
        <v>821</v>
      </c>
      <c r="D305" s="16">
        <v>4022</v>
      </c>
      <c r="E305" s="16" t="s">
        <v>846</v>
      </c>
      <c r="F305" s="16" t="s">
        <v>545</v>
      </c>
      <c r="G305" s="16" t="s">
        <v>488</v>
      </c>
      <c r="H305" s="74" t="s">
        <v>1168</v>
      </c>
      <c r="I305" s="29">
        <v>18.55</v>
      </c>
      <c r="J305" s="29">
        <v>5</v>
      </c>
      <c r="K305" s="29">
        <v>80</v>
      </c>
      <c r="L305" s="29">
        <v>0</v>
      </c>
      <c r="M305" s="16" t="s">
        <v>25</v>
      </c>
      <c r="N305" s="77">
        <v>0</v>
      </c>
    </row>
    <row r="306" spans="1:14" x14ac:dyDescent="0.25">
      <c r="A306" s="17" t="s">
        <v>221</v>
      </c>
      <c r="B306" s="17" t="s">
        <v>808</v>
      </c>
      <c r="C306" s="17" t="s">
        <v>821</v>
      </c>
      <c r="D306" s="17">
        <v>4022</v>
      </c>
      <c r="E306" s="17" t="s">
        <v>846</v>
      </c>
      <c r="F306" s="17" t="s">
        <v>504</v>
      </c>
      <c r="G306" s="17" t="s">
        <v>467</v>
      </c>
      <c r="H306" s="73" t="s">
        <v>1080</v>
      </c>
      <c r="I306" s="30">
        <v>68.95</v>
      </c>
      <c r="J306" s="30">
        <v>68.95</v>
      </c>
      <c r="K306" s="30">
        <v>50</v>
      </c>
      <c r="L306" s="30">
        <v>0</v>
      </c>
      <c r="M306" s="17" t="s">
        <v>25</v>
      </c>
      <c r="N306" s="77">
        <v>0</v>
      </c>
    </row>
    <row r="307" spans="1:14" x14ac:dyDescent="0.25">
      <c r="A307" s="16" t="s">
        <v>1149</v>
      </c>
      <c r="B307" s="16" t="s">
        <v>808</v>
      </c>
      <c r="C307" s="16" t="s">
        <v>821</v>
      </c>
      <c r="D307" s="16">
        <v>4022</v>
      </c>
      <c r="E307" s="16" t="s">
        <v>846</v>
      </c>
      <c r="F307" s="16" t="s">
        <v>487</v>
      </c>
      <c r="G307" s="16" t="s">
        <v>467</v>
      </c>
      <c r="H307" s="74" t="s">
        <v>1185</v>
      </c>
      <c r="I307" s="29">
        <v>5.21</v>
      </c>
      <c r="J307" s="29">
        <v>0</v>
      </c>
      <c r="K307" s="29">
        <v>0</v>
      </c>
      <c r="L307" s="29">
        <v>0</v>
      </c>
      <c r="M307" s="16" t="s">
        <v>25</v>
      </c>
      <c r="N307" s="77">
        <v>0</v>
      </c>
    </row>
    <row r="308" spans="1:14" x14ac:dyDescent="0.25">
      <c r="A308" s="17" t="s">
        <v>221</v>
      </c>
      <c r="B308" s="17" t="s">
        <v>808</v>
      </c>
      <c r="C308" s="17" t="s">
        <v>821</v>
      </c>
      <c r="D308" s="17">
        <v>4022</v>
      </c>
      <c r="E308" s="17" t="s">
        <v>846</v>
      </c>
      <c r="F308" s="17" t="s">
        <v>545</v>
      </c>
      <c r="G308" s="17" t="s">
        <v>550</v>
      </c>
      <c r="H308" s="73" t="s">
        <v>1168</v>
      </c>
      <c r="I308" s="30">
        <v>18.55</v>
      </c>
      <c r="J308" s="30">
        <v>13.55</v>
      </c>
      <c r="K308" s="30">
        <v>80</v>
      </c>
      <c r="L308" s="30">
        <v>0</v>
      </c>
      <c r="M308" s="17" t="s">
        <v>25</v>
      </c>
      <c r="N308" s="77">
        <v>0</v>
      </c>
    </row>
    <row r="309" spans="1:14" x14ac:dyDescent="0.25">
      <c r="A309" s="16" t="s">
        <v>221</v>
      </c>
      <c r="B309" s="16" t="s">
        <v>808</v>
      </c>
      <c r="C309" s="16" t="s">
        <v>821</v>
      </c>
      <c r="D309" s="16">
        <v>4022</v>
      </c>
      <c r="E309" s="16" t="s">
        <v>846</v>
      </c>
      <c r="F309" s="16" t="s">
        <v>487</v>
      </c>
      <c r="G309" s="16" t="s">
        <v>488</v>
      </c>
      <c r="H309" s="74" t="s">
        <v>1080</v>
      </c>
      <c r="I309" s="29">
        <v>25.84</v>
      </c>
      <c r="J309" s="29">
        <v>25.84</v>
      </c>
      <c r="K309" s="29">
        <v>55</v>
      </c>
      <c r="L309" s="29">
        <v>0</v>
      </c>
      <c r="M309" s="16" t="s">
        <v>25</v>
      </c>
      <c r="N309" s="77">
        <v>0</v>
      </c>
    </row>
    <row r="310" spans="1:14" x14ac:dyDescent="0.25">
      <c r="A310" s="17" t="s">
        <v>221</v>
      </c>
      <c r="B310" s="17" t="s">
        <v>808</v>
      </c>
      <c r="C310" s="17" t="s">
        <v>753</v>
      </c>
      <c r="D310" s="17">
        <v>4049</v>
      </c>
      <c r="E310" s="17" t="s">
        <v>847</v>
      </c>
      <c r="F310" s="17" t="s">
        <v>636</v>
      </c>
      <c r="G310" s="17" t="s">
        <v>488</v>
      </c>
      <c r="H310" s="73" t="s">
        <v>1186</v>
      </c>
      <c r="I310" s="30">
        <v>75.290000000000006</v>
      </c>
      <c r="J310" s="30">
        <v>74.760000000000005</v>
      </c>
      <c r="K310" s="30">
        <v>95</v>
      </c>
      <c r="L310" s="30">
        <v>0</v>
      </c>
      <c r="M310" s="17" t="s">
        <v>25</v>
      </c>
      <c r="N310" s="77">
        <v>0</v>
      </c>
    </row>
    <row r="311" spans="1:14" x14ac:dyDescent="0.25">
      <c r="A311" s="16" t="s">
        <v>221</v>
      </c>
      <c r="B311" s="16" t="s">
        <v>808</v>
      </c>
      <c r="C311" s="16" t="s">
        <v>753</v>
      </c>
      <c r="D311" s="16">
        <v>4049</v>
      </c>
      <c r="E311" s="16" t="s">
        <v>847</v>
      </c>
      <c r="F311" s="16" t="s">
        <v>512</v>
      </c>
      <c r="G311" s="16" t="s">
        <v>488</v>
      </c>
      <c r="H311" s="74" t="s">
        <v>1147</v>
      </c>
      <c r="I311" s="29">
        <v>17.100000000000001</v>
      </c>
      <c r="J311" s="29">
        <v>17.100000000000001</v>
      </c>
      <c r="K311" s="29">
        <v>90</v>
      </c>
      <c r="L311" s="29">
        <v>0</v>
      </c>
      <c r="M311" s="16" t="s">
        <v>25</v>
      </c>
      <c r="N311" s="77">
        <v>0</v>
      </c>
    </row>
    <row r="312" spans="1:14" x14ac:dyDescent="0.25">
      <c r="A312" s="17" t="s">
        <v>221</v>
      </c>
      <c r="B312" s="17" t="s">
        <v>808</v>
      </c>
      <c r="C312" s="17" t="s">
        <v>753</v>
      </c>
      <c r="D312" s="17">
        <v>4049</v>
      </c>
      <c r="E312" s="17" t="s">
        <v>847</v>
      </c>
      <c r="F312" s="17" t="s">
        <v>499</v>
      </c>
      <c r="G312" s="17" t="s">
        <v>488</v>
      </c>
      <c r="H312" s="73" t="s">
        <v>1124</v>
      </c>
      <c r="I312" s="30">
        <v>5.42</v>
      </c>
      <c r="J312" s="30">
        <v>5.42</v>
      </c>
      <c r="K312" s="30">
        <v>70</v>
      </c>
      <c r="L312" s="30">
        <v>0</v>
      </c>
      <c r="M312" s="17" t="s">
        <v>25</v>
      </c>
      <c r="N312" s="77">
        <v>0</v>
      </c>
    </row>
    <row r="313" spans="1:14" x14ac:dyDescent="0.25">
      <c r="A313" s="16" t="s">
        <v>221</v>
      </c>
      <c r="B313" s="16" t="s">
        <v>808</v>
      </c>
      <c r="C313" s="16" t="s">
        <v>753</v>
      </c>
      <c r="D313" s="16">
        <v>4073</v>
      </c>
      <c r="E313" s="16" t="s">
        <v>848</v>
      </c>
      <c r="F313" s="16" t="s">
        <v>636</v>
      </c>
      <c r="G313" s="16" t="s">
        <v>488</v>
      </c>
      <c r="H313" s="74" t="s">
        <v>1187</v>
      </c>
      <c r="I313" s="29">
        <v>15.05</v>
      </c>
      <c r="J313" s="29">
        <v>15.05</v>
      </c>
      <c r="K313" s="29">
        <v>95</v>
      </c>
      <c r="L313" s="29">
        <v>0</v>
      </c>
      <c r="M313" s="16" t="s">
        <v>25</v>
      </c>
      <c r="N313" s="77">
        <v>0</v>
      </c>
    </row>
    <row r="314" spans="1:14" x14ac:dyDescent="0.25">
      <c r="A314" s="17" t="s">
        <v>221</v>
      </c>
      <c r="B314" s="17" t="s">
        <v>808</v>
      </c>
      <c r="C314" s="17" t="s">
        <v>786</v>
      </c>
      <c r="D314" s="17">
        <v>4154</v>
      </c>
      <c r="E314" s="17" t="s">
        <v>849</v>
      </c>
      <c r="F314" s="17" t="s">
        <v>499</v>
      </c>
      <c r="G314" s="17" t="s">
        <v>488</v>
      </c>
      <c r="H314" s="73" t="s">
        <v>1188</v>
      </c>
      <c r="I314" s="30">
        <v>31.4</v>
      </c>
      <c r="J314" s="30">
        <v>24.39</v>
      </c>
      <c r="K314" s="30">
        <v>70</v>
      </c>
      <c r="L314" s="30">
        <v>0</v>
      </c>
      <c r="M314" s="17" t="s">
        <v>25</v>
      </c>
      <c r="N314" s="77">
        <v>0</v>
      </c>
    </row>
    <row r="315" spans="1:14" x14ac:dyDescent="0.25">
      <c r="A315" s="16" t="s">
        <v>221</v>
      </c>
      <c r="B315" s="16" t="s">
        <v>808</v>
      </c>
      <c r="C315" s="16" t="s">
        <v>786</v>
      </c>
      <c r="D315" s="16">
        <v>4154</v>
      </c>
      <c r="E315" s="16" t="s">
        <v>849</v>
      </c>
      <c r="F315" s="16" t="s">
        <v>487</v>
      </c>
      <c r="G315" s="16" t="s">
        <v>488</v>
      </c>
      <c r="H315" s="74" t="s">
        <v>1188</v>
      </c>
      <c r="I315" s="29">
        <v>10.31</v>
      </c>
      <c r="J315" s="29">
        <v>10.31</v>
      </c>
      <c r="K315" s="29">
        <v>55</v>
      </c>
      <c r="L315" s="29">
        <v>0</v>
      </c>
      <c r="M315" s="16" t="s">
        <v>25</v>
      </c>
      <c r="N315" s="77">
        <v>0</v>
      </c>
    </row>
    <row r="316" spans="1:14" x14ac:dyDescent="0.25">
      <c r="A316" s="17" t="s">
        <v>221</v>
      </c>
      <c r="B316" s="17" t="s">
        <v>808</v>
      </c>
      <c r="C316" s="17" t="s">
        <v>786</v>
      </c>
      <c r="D316" s="17">
        <v>4154</v>
      </c>
      <c r="E316" s="17" t="s">
        <v>849</v>
      </c>
      <c r="F316" s="17" t="s">
        <v>495</v>
      </c>
      <c r="G316" s="17" t="s">
        <v>488</v>
      </c>
      <c r="H316" s="73" t="s">
        <v>1188</v>
      </c>
      <c r="I316" s="30">
        <v>29.14</v>
      </c>
      <c r="J316" s="30">
        <v>29.14</v>
      </c>
      <c r="K316" s="30">
        <v>60</v>
      </c>
      <c r="L316" s="30">
        <v>0</v>
      </c>
      <c r="M316" s="17" t="s">
        <v>25</v>
      </c>
      <c r="N316" s="77">
        <v>0</v>
      </c>
    </row>
    <row r="317" spans="1:14" x14ac:dyDescent="0.25">
      <c r="A317" s="16" t="s">
        <v>221</v>
      </c>
      <c r="B317" s="16" t="s">
        <v>808</v>
      </c>
      <c r="C317" s="16" t="s">
        <v>786</v>
      </c>
      <c r="D317" s="16">
        <v>4162</v>
      </c>
      <c r="E317" s="16" t="s">
        <v>850</v>
      </c>
      <c r="F317" s="16" t="s">
        <v>499</v>
      </c>
      <c r="G317" s="16" t="s">
        <v>488</v>
      </c>
      <c r="H317" s="74" t="s">
        <v>1173</v>
      </c>
      <c r="I317" s="29">
        <v>8.99</v>
      </c>
      <c r="J317" s="29">
        <v>8.99</v>
      </c>
      <c r="K317" s="29">
        <v>70</v>
      </c>
      <c r="L317" s="29">
        <v>0</v>
      </c>
      <c r="M317" s="16" t="s">
        <v>25</v>
      </c>
      <c r="N317" s="77">
        <v>0</v>
      </c>
    </row>
    <row r="318" spans="1:14" x14ac:dyDescent="0.25">
      <c r="A318" s="17" t="s">
        <v>221</v>
      </c>
      <c r="B318" s="17" t="s">
        <v>808</v>
      </c>
      <c r="C318" s="17" t="s">
        <v>786</v>
      </c>
      <c r="D318" s="17">
        <v>4162</v>
      </c>
      <c r="E318" s="17" t="s">
        <v>850</v>
      </c>
      <c r="F318" s="17" t="s">
        <v>545</v>
      </c>
      <c r="G318" s="17" t="s">
        <v>488</v>
      </c>
      <c r="H318" s="73" t="s">
        <v>1173</v>
      </c>
      <c r="I318" s="30">
        <v>27.4</v>
      </c>
      <c r="J318" s="30">
        <v>27.4</v>
      </c>
      <c r="K318" s="30">
        <v>80</v>
      </c>
      <c r="L318" s="30">
        <v>0</v>
      </c>
      <c r="M318" s="17" t="s">
        <v>25</v>
      </c>
      <c r="N318" s="77">
        <v>0</v>
      </c>
    </row>
    <row r="319" spans="1:14" x14ac:dyDescent="0.25">
      <c r="A319" s="16" t="s">
        <v>221</v>
      </c>
      <c r="B319" s="16" t="s">
        <v>808</v>
      </c>
      <c r="C319" s="16" t="s">
        <v>786</v>
      </c>
      <c r="D319" s="16">
        <v>4162</v>
      </c>
      <c r="E319" s="16" t="s">
        <v>850</v>
      </c>
      <c r="F319" s="16" t="s">
        <v>509</v>
      </c>
      <c r="G319" s="16" t="s">
        <v>488</v>
      </c>
      <c r="H319" s="74" t="s">
        <v>1113</v>
      </c>
      <c r="I319" s="29">
        <v>32.11</v>
      </c>
      <c r="J319" s="29">
        <v>32.11</v>
      </c>
      <c r="K319" s="29">
        <v>105</v>
      </c>
      <c r="L319" s="29">
        <v>0</v>
      </c>
      <c r="M319" s="16" t="s">
        <v>25</v>
      </c>
      <c r="N319" s="77">
        <v>0</v>
      </c>
    </row>
    <row r="320" spans="1:14" x14ac:dyDescent="0.25">
      <c r="A320" s="17" t="s">
        <v>221</v>
      </c>
      <c r="B320" s="17" t="s">
        <v>808</v>
      </c>
      <c r="C320" s="17" t="s">
        <v>638</v>
      </c>
      <c r="D320" s="17">
        <v>4251</v>
      </c>
      <c r="E320" s="17" t="s">
        <v>851</v>
      </c>
      <c r="F320" s="17" t="s">
        <v>636</v>
      </c>
      <c r="G320" s="17" t="s">
        <v>707</v>
      </c>
      <c r="H320" s="73" t="s">
        <v>1158</v>
      </c>
      <c r="I320" s="30">
        <v>25.25</v>
      </c>
      <c r="J320" s="30">
        <v>25.25</v>
      </c>
      <c r="K320" s="30">
        <v>95</v>
      </c>
      <c r="L320" s="30">
        <v>0</v>
      </c>
      <c r="M320" s="17" t="s">
        <v>25</v>
      </c>
      <c r="N320" s="77">
        <v>0</v>
      </c>
    </row>
    <row r="321" spans="1:14" x14ac:dyDescent="0.25">
      <c r="A321" s="16" t="s">
        <v>221</v>
      </c>
      <c r="B321" s="16" t="s">
        <v>808</v>
      </c>
      <c r="C321" s="16" t="s">
        <v>821</v>
      </c>
      <c r="D321" s="16">
        <v>4308</v>
      </c>
      <c r="E321" s="16" t="s">
        <v>852</v>
      </c>
      <c r="F321" s="16" t="s">
        <v>545</v>
      </c>
      <c r="G321" s="16" t="s">
        <v>707</v>
      </c>
      <c r="H321" s="74" t="s">
        <v>1135</v>
      </c>
      <c r="I321" s="29">
        <v>12.82</v>
      </c>
      <c r="J321" s="29">
        <v>12.82</v>
      </c>
      <c r="K321" s="29">
        <v>95</v>
      </c>
      <c r="L321" s="29">
        <v>0</v>
      </c>
      <c r="M321" s="16" t="s">
        <v>25</v>
      </c>
      <c r="N321" s="77">
        <v>0</v>
      </c>
    </row>
    <row r="322" spans="1:14" x14ac:dyDescent="0.25">
      <c r="A322" s="17" t="s">
        <v>221</v>
      </c>
      <c r="B322" s="17" t="s">
        <v>808</v>
      </c>
      <c r="C322" s="17" t="s">
        <v>821</v>
      </c>
      <c r="D322" s="17">
        <v>4308</v>
      </c>
      <c r="E322" s="17" t="s">
        <v>852</v>
      </c>
      <c r="F322" s="17" t="s">
        <v>499</v>
      </c>
      <c r="G322" s="17" t="s">
        <v>488</v>
      </c>
      <c r="H322" s="73" t="s">
        <v>1189</v>
      </c>
      <c r="I322" s="30">
        <v>31.15</v>
      </c>
      <c r="J322" s="30">
        <v>31.15</v>
      </c>
      <c r="K322" s="30">
        <v>70</v>
      </c>
      <c r="L322" s="30">
        <v>0</v>
      </c>
      <c r="M322" s="17" t="s">
        <v>25</v>
      </c>
      <c r="N322" s="77">
        <v>0</v>
      </c>
    </row>
    <row r="323" spans="1:14" x14ac:dyDescent="0.25">
      <c r="A323" s="16" t="s">
        <v>221</v>
      </c>
      <c r="B323" s="16" t="s">
        <v>808</v>
      </c>
      <c r="C323" s="16" t="s">
        <v>638</v>
      </c>
      <c r="D323" s="16">
        <v>4308</v>
      </c>
      <c r="E323" s="16" t="s">
        <v>852</v>
      </c>
      <c r="F323" s="16" t="s">
        <v>495</v>
      </c>
      <c r="G323" s="16" t="s">
        <v>488</v>
      </c>
      <c r="H323" s="74" t="s">
        <v>1049</v>
      </c>
      <c r="I323" s="29">
        <v>10.130000000000001</v>
      </c>
      <c r="J323" s="29">
        <v>10.130000000000001</v>
      </c>
      <c r="K323" s="29">
        <v>60</v>
      </c>
      <c r="L323" s="29">
        <v>92.29</v>
      </c>
      <c r="M323" s="16" t="s">
        <v>25</v>
      </c>
      <c r="N323" s="77">
        <v>934.93</v>
      </c>
    </row>
    <row r="324" spans="1:14" x14ac:dyDescent="0.25">
      <c r="A324" s="17" t="s">
        <v>221</v>
      </c>
      <c r="B324" s="17" t="s">
        <v>808</v>
      </c>
      <c r="C324" s="17" t="s">
        <v>638</v>
      </c>
      <c r="D324" s="17">
        <v>4308</v>
      </c>
      <c r="E324" s="17" t="s">
        <v>852</v>
      </c>
      <c r="F324" s="17" t="s">
        <v>499</v>
      </c>
      <c r="G324" s="17" t="s">
        <v>488</v>
      </c>
      <c r="H324" s="73" t="s">
        <v>1190</v>
      </c>
      <c r="I324" s="30">
        <v>25.35</v>
      </c>
      <c r="J324" s="30">
        <v>25.35</v>
      </c>
      <c r="K324" s="30">
        <v>70</v>
      </c>
      <c r="L324" s="30">
        <v>107.68</v>
      </c>
      <c r="M324" s="17" t="s">
        <v>25</v>
      </c>
      <c r="N324" s="77">
        <v>2729.59</v>
      </c>
    </row>
    <row r="325" spans="1:14" x14ac:dyDescent="0.25">
      <c r="A325" s="16" t="s">
        <v>221</v>
      </c>
      <c r="B325" s="16" t="s">
        <v>808</v>
      </c>
      <c r="C325" s="16" t="s">
        <v>638</v>
      </c>
      <c r="D325" s="16">
        <v>4308</v>
      </c>
      <c r="E325" s="16" t="s">
        <v>852</v>
      </c>
      <c r="F325" s="16" t="s">
        <v>504</v>
      </c>
      <c r="G325" s="16" t="s">
        <v>707</v>
      </c>
      <c r="H325" s="74" t="s">
        <v>1190</v>
      </c>
      <c r="I325" s="29">
        <v>9.6999999999999993</v>
      </c>
      <c r="J325" s="29">
        <v>9.6999999999999993</v>
      </c>
      <c r="K325" s="29">
        <v>50</v>
      </c>
      <c r="L325" s="29">
        <v>76.91</v>
      </c>
      <c r="M325" s="16" t="s">
        <v>25</v>
      </c>
      <c r="N325" s="77">
        <v>746.02</v>
      </c>
    </row>
    <row r="326" spans="1:14" x14ac:dyDescent="0.25">
      <c r="A326" s="17" t="s">
        <v>221</v>
      </c>
      <c r="B326" s="17" t="s">
        <v>808</v>
      </c>
      <c r="C326" s="17" t="s">
        <v>821</v>
      </c>
      <c r="D326" s="17">
        <v>4308</v>
      </c>
      <c r="E326" s="17" t="s">
        <v>852</v>
      </c>
      <c r="F326" s="17" t="s">
        <v>507</v>
      </c>
      <c r="G326" s="17" t="s">
        <v>707</v>
      </c>
      <c r="H326" s="73" t="s">
        <v>1189</v>
      </c>
      <c r="I326" s="30">
        <v>17.920000000000002</v>
      </c>
      <c r="J326" s="30">
        <v>17.920000000000002</v>
      </c>
      <c r="K326" s="30">
        <v>50</v>
      </c>
      <c r="L326" s="30">
        <v>41.62</v>
      </c>
      <c r="M326" s="17" t="s">
        <v>25</v>
      </c>
      <c r="N326" s="77">
        <v>745.75</v>
      </c>
    </row>
    <row r="327" spans="1:14" x14ac:dyDescent="0.25">
      <c r="A327" s="16" t="s">
        <v>221</v>
      </c>
      <c r="B327" s="16" t="s">
        <v>808</v>
      </c>
      <c r="C327" s="16" t="s">
        <v>638</v>
      </c>
      <c r="D327" s="16">
        <v>4308</v>
      </c>
      <c r="E327" s="16" t="s">
        <v>852</v>
      </c>
      <c r="F327" s="16" t="s">
        <v>636</v>
      </c>
      <c r="G327" s="16" t="s">
        <v>707</v>
      </c>
      <c r="H327" s="74" t="s">
        <v>1191</v>
      </c>
      <c r="I327" s="29">
        <v>11.45</v>
      </c>
      <c r="J327" s="29">
        <v>11.45</v>
      </c>
      <c r="K327" s="29">
        <v>95</v>
      </c>
      <c r="L327" s="29">
        <v>62.79</v>
      </c>
      <c r="M327" s="16" t="s">
        <v>25</v>
      </c>
      <c r="N327" s="77">
        <v>718.89</v>
      </c>
    </row>
    <row r="328" spans="1:14" x14ac:dyDescent="0.25">
      <c r="A328" s="17" t="s">
        <v>221</v>
      </c>
      <c r="B328" s="17" t="s">
        <v>808</v>
      </c>
      <c r="C328" s="17" t="s">
        <v>638</v>
      </c>
      <c r="D328" s="17">
        <v>4308</v>
      </c>
      <c r="E328" s="17" t="s">
        <v>852</v>
      </c>
      <c r="F328" s="17" t="s">
        <v>507</v>
      </c>
      <c r="G328" s="17" t="s">
        <v>467</v>
      </c>
      <c r="H328" s="73" t="s">
        <v>1192</v>
      </c>
      <c r="I328" s="30">
        <v>13.19</v>
      </c>
      <c r="J328" s="30">
        <v>13.19</v>
      </c>
      <c r="K328" s="30">
        <v>50</v>
      </c>
      <c r="L328" s="30">
        <v>0</v>
      </c>
      <c r="M328" s="17" t="s">
        <v>25</v>
      </c>
      <c r="N328" s="77">
        <v>0</v>
      </c>
    </row>
    <row r="329" spans="1:14" x14ac:dyDescent="0.25">
      <c r="A329" s="16" t="s">
        <v>221</v>
      </c>
      <c r="B329" s="16" t="s">
        <v>808</v>
      </c>
      <c r="C329" s="16" t="s">
        <v>821</v>
      </c>
      <c r="D329" s="16">
        <v>4308</v>
      </c>
      <c r="E329" s="16" t="s">
        <v>852</v>
      </c>
      <c r="F329" s="16" t="s">
        <v>487</v>
      </c>
      <c r="G329" s="16" t="s">
        <v>707</v>
      </c>
      <c r="H329" s="74" t="s">
        <v>1189</v>
      </c>
      <c r="I329" s="29">
        <v>10.66</v>
      </c>
      <c r="J329" s="29">
        <v>10.66</v>
      </c>
      <c r="K329" s="29">
        <v>55</v>
      </c>
      <c r="L329" s="29">
        <v>45.78</v>
      </c>
      <c r="M329" s="16" t="s">
        <v>25</v>
      </c>
      <c r="N329" s="77">
        <v>487.98</v>
      </c>
    </row>
    <row r="330" spans="1:14" x14ac:dyDescent="0.25">
      <c r="A330" s="17" t="s">
        <v>221</v>
      </c>
      <c r="B330" s="17" t="s">
        <v>808</v>
      </c>
      <c r="C330" s="17" t="s">
        <v>638</v>
      </c>
      <c r="D330" s="17">
        <v>4308</v>
      </c>
      <c r="E330" s="17" t="s">
        <v>852</v>
      </c>
      <c r="F330" s="17" t="s">
        <v>512</v>
      </c>
      <c r="G330" s="17" t="s">
        <v>707</v>
      </c>
      <c r="H330" s="73" t="s">
        <v>1193</v>
      </c>
      <c r="I330" s="30">
        <v>18.23</v>
      </c>
      <c r="J330" s="30">
        <v>18.23</v>
      </c>
      <c r="K330" s="30">
        <v>90</v>
      </c>
      <c r="L330" s="30">
        <v>0</v>
      </c>
      <c r="M330" s="17" t="s">
        <v>25</v>
      </c>
      <c r="N330" s="77">
        <v>0</v>
      </c>
    </row>
    <row r="331" spans="1:14" x14ac:dyDescent="0.25">
      <c r="A331" s="16" t="s">
        <v>221</v>
      </c>
      <c r="B331" s="16" t="s">
        <v>808</v>
      </c>
      <c r="C331" s="16" t="s">
        <v>761</v>
      </c>
      <c r="D331" s="16">
        <v>4359</v>
      </c>
      <c r="E331" s="16" t="s">
        <v>853</v>
      </c>
      <c r="F331" s="16" t="s">
        <v>504</v>
      </c>
      <c r="G331" s="16" t="s">
        <v>467</v>
      </c>
      <c r="H331" s="74" t="s">
        <v>1096</v>
      </c>
      <c r="I331" s="29">
        <v>90.34</v>
      </c>
      <c r="J331" s="29">
        <v>90.34</v>
      </c>
      <c r="K331" s="29">
        <v>50</v>
      </c>
      <c r="L331" s="29">
        <v>0</v>
      </c>
      <c r="M331" s="16" t="s">
        <v>25</v>
      </c>
      <c r="N331" s="77">
        <v>0</v>
      </c>
    </row>
    <row r="332" spans="1:14" x14ac:dyDescent="0.25">
      <c r="A332" s="17" t="s">
        <v>221</v>
      </c>
      <c r="B332" s="17" t="s">
        <v>808</v>
      </c>
      <c r="C332" s="17" t="s">
        <v>709</v>
      </c>
      <c r="D332" s="17">
        <v>4367</v>
      </c>
      <c r="E332" s="17" t="s">
        <v>854</v>
      </c>
      <c r="F332" s="17" t="s">
        <v>507</v>
      </c>
      <c r="G332" s="17" t="s">
        <v>467</v>
      </c>
      <c r="H332" s="73" t="s">
        <v>1194</v>
      </c>
      <c r="I332" s="30">
        <v>8.65</v>
      </c>
      <c r="J332" s="30">
        <v>8.65</v>
      </c>
      <c r="K332" s="30">
        <v>50</v>
      </c>
      <c r="L332" s="30">
        <v>0</v>
      </c>
      <c r="M332" s="17" t="s">
        <v>25</v>
      </c>
      <c r="N332" s="77">
        <v>0</v>
      </c>
    </row>
    <row r="333" spans="1:14" x14ac:dyDescent="0.25">
      <c r="A333" s="16" t="s">
        <v>221</v>
      </c>
      <c r="B333" s="16" t="s">
        <v>808</v>
      </c>
      <c r="C333" s="16" t="s">
        <v>709</v>
      </c>
      <c r="D333" s="16">
        <v>4367</v>
      </c>
      <c r="E333" s="16" t="s">
        <v>854</v>
      </c>
      <c r="F333" s="16" t="s">
        <v>509</v>
      </c>
      <c r="G333" s="16" t="s">
        <v>707</v>
      </c>
      <c r="H333" s="74" t="s">
        <v>1118</v>
      </c>
      <c r="I333" s="29">
        <v>25.88</v>
      </c>
      <c r="J333" s="29">
        <v>11.88</v>
      </c>
      <c r="K333" s="29">
        <v>105</v>
      </c>
      <c r="L333" s="29">
        <v>0</v>
      </c>
      <c r="M333" s="16" t="s">
        <v>25</v>
      </c>
      <c r="N333" s="77">
        <v>0</v>
      </c>
    </row>
    <row r="334" spans="1:14" x14ac:dyDescent="0.25">
      <c r="A334" s="17" t="s">
        <v>221</v>
      </c>
      <c r="B334" s="17" t="s">
        <v>808</v>
      </c>
      <c r="C334" s="17" t="s">
        <v>709</v>
      </c>
      <c r="D334" s="17">
        <v>4367</v>
      </c>
      <c r="E334" s="17" t="s">
        <v>854</v>
      </c>
      <c r="F334" s="17" t="s">
        <v>499</v>
      </c>
      <c r="G334" s="17" t="s">
        <v>488</v>
      </c>
      <c r="H334" s="73" t="s">
        <v>1194</v>
      </c>
      <c r="I334" s="30">
        <v>61.76</v>
      </c>
      <c r="J334" s="30">
        <v>61.76</v>
      </c>
      <c r="K334" s="30">
        <v>70</v>
      </c>
      <c r="L334" s="30">
        <v>0</v>
      </c>
      <c r="M334" s="17" t="s">
        <v>25</v>
      </c>
      <c r="N334" s="77">
        <v>0</v>
      </c>
    </row>
    <row r="335" spans="1:14" x14ac:dyDescent="0.25">
      <c r="A335" s="16" t="s">
        <v>221</v>
      </c>
      <c r="B335" s="16" t="s">
        <v>808</v>
      </c>
      <c r="C335" s="16" t="s">
        <v>709</v>
      </c>
      <c r="D335" s="16">
        <v>4367</v>
      </c>
      <c r="E335" s="16" t="s">
        <v>854</v>
      </c>
      <c r="F335" s="16" t="s">
        <v>509</v>
      </c>
      <c r="G335" s="16" t="s">
        <v>508</v>
      </c>
      <c r="H335" s="74" t="s">
        <v>1118</v>
      </c>
      <c r="I335" s="29">
        <v>25.88</v>
      </c>
      <c r="J335" s="29">
        <v>14</v>
      </c>
      <c r="K335" s="29">
        <v>105</v>
      </c>
      <c r="L335" s="29">
        <v>0</v>
      </c>
      <c r="M335" s="16" t="s">
        <v>25</v>
      </c>
      <c r="N335" s="77">
        <v>0</v>
      </c>
    </row>
    <row r="336" spans="1:14" x14ac:dyDescent="0.25">
      <c r="A336" s="17" t="s">
        <v>221</v>
      </c>
      <c r="B336" s="17" t="s">
        <v>808</v>
      </c>
      <c r="C336" s="17" t="s">
        <v>709</v>
      </c>
      <c r="D336" s="17">
        <v>4391</v>
      </c>
      <c r="E336" s="17" t="s">
        <v>855</v>
      </c>
      <c r="F336" s="17" t="s">
        <v>545</v>
      </c>
      <c r="G336" s="17" t="s">
        <v>488</v>
      </c>
      <c r="H336" s="73" t="s">
        <v>1195</v>
      </c>
      <c r="I336" s="30">
        <v>67.59</v>
      </c>
      <c r="J336" s="30">
        <v>67.59</v>
      </c>
      <c r="K336" s="30">
        <v>80</v>
      </c>
      <c r="L336" s="30">
        <v>59.79</v>
      </c>
      <c r="M336" s="17" t="s">
        <v>25</v>
      </c>
      <c r="N336" s="77">
        <v>4041.12</v>
      </c>
    </row>
    <row r="337" spans="1:14" x14ac:dyDescent="0.25">
      <c r="A337" s="16" t="s">
        <v>221</v>
      </c>
      <c r="B337" s="16" t="s">
        <v>808</v>
      </c>
      <c r="C337" s="16" t="s">
        <v>709</v>
      </c>
      <c r="D337" s="16">
        <v>4391</v>
      </c>
      <c r="E337" s="16" t="s">
        <v>855</v>
      </c>
      <c r="F337" s="16" t="s">
        <v>495</v>
      </c>
      <c r="G337" s="16" t="s">
        <v>488</v>
      </c>
      <c r="H337" s="74" t="s">
        <v>1195</v>
      </c>
      <c r="I337" s="29">
        <v>27.1</v>
      </c>
      <c r="J337" s="29">
        <v>27.1</v>
      </c>
      <c r="K337" s="29">
        <v>60</v>
      </c>
      <c r="L337" s="29">
        <v>44.84</v>
      </c>
      <c r="M337" s="16" t="s">
        <v>25</v>
      </c>
      <c r="N337" s="77">
        <v>1215.21</v>
      </c>
    </row>
    <row r="338" spans="1:14" x14ac:dyDescent="0.25">
      <c r="A338" s="17" t="s">
        <v>221</v>
      </c>
      <c r="B338" s="17" t="s">
        <v>808</v>
      </c>
      <c r="C338" s="17" t="s">
        <v>709</v>
      </c>
      <c r="D338" s="17">
        <v>4391</v>
      </c>
      <c r="E338" s="17" t="s">
        <v>855</v>
      </c>
      <c r="F338" s="17" t="s">
        <v>504</v>
      </c>
      <c r="G338" s="17" t="s">
        <v>467</v>
      </c>
      <c r="H338" s="73" t="s">
        <v>1195</v>
      </c>
      <c r="I338" s="30">
        <v>38.43</v>
      </c>
      <c r="J338" s="30">
        <v>38.43</v>
      </c>
      <c r="K338" s="30">
        <v>50</v>
      </c>
      <c r="L338" s="30">
        <v>37.369999999999997</v>
      </c>
      <c r="M338" s="17" t="s">
        <v>25</v>
      </c>
      <c r="N338" s="77">
        <v>1436.04</v>
      </c>
    </row>
    <row r="339" spans="1:14" x14ac:dyDescent="0.25">
      <c r="A339" s="16" t="s">
        <v>221</v>
      </c>
      <c r="B339" s="16" t="s">
        <v>808</v>
      </c>
      <c r="C339" s="16" t="s">
        <v>709</v>
      </c>
      <c r="D339" s="16">
        <v>4391</v>
      </c>
      <c r="E339" s="16" t="s">
        <v>855</v>
      </c>
      <c r="F339" s="16" t="s">
        <v>499</v>
      </c>
      <c r="G339" s="16" t="s">
        <v>488</v>
      </c>
      <c r="H339" s="74" t="s">
        <v>1195</v>
      </c>
      <c r="I339" s="29">
        <v>26.98</v>
      </c>
      <c r="J339" s="29">
        <v>26.98</v>
      </c>
      <c r="K339" s="29">
        <v>70</v>
      </c>
      <c r="L339" s="29">
        <v>52.32</v>
      </c>
      <c r="M339" s="16" t="s">
        <v>25</v>
      </c>
      <c r="N339" s="77">
        <v>1411.47</v>
      </c>
    </row>
    <row r="340" spans="1:14" x14ac:dyDescent="0.25">
      <c r="A340" s="17" t="s">
        <v>221</v>
      </c>
      <c r="B340" s="17" t="s">
        <v>808</v>
      </c>
      <c r="C340" s="17" t="s">
        <v>709</v>
      </c>
      <c r="D340" s="17">
        <v>4391</v>
      </c>
      <c r="E340" s="17" t="s">
        <v>855</v>
      </c>
      <c r="F340" s="17" t="s">
        <v>487</v>
      </c>
      <c r="G340" s="17" t="s">
        <v>488</v>
      </c>
      <c r="H340" s="73" t="s">
        <v>1195</v>
      </c>
      <c r="I340" s="30">
        <v>33.92</v>
      </c>
      <c r="J340" s="30">
        <v>31.98</v>
      </c>
      <c r="K340" s="30">
        <v>55</v>
      </c>
      <c r="L340" s="30">
        <v>38.75</v>
      </c>
      <c r="M340" s="17" t="s">
        <v>25</v>
      </c>
      <c r="N340" s="77">
        <v>1314.55</v>
      </c>
    </row>
    <row r="341" spans="1:14" x14ac:dyDescent="0.25">
      <c r="A341" s="16" t="s">
        <v>221</v>
      </c>
      <c r="B341" s="16" t="s">
        <v>808</v>
      </c>
      <c r="C341" s="16" t="s">
        <v>709</v>
      </c>
      <c r="D341" s="16">
        <v>4391</v>
      </c>
      <c r="E341" s="16" t="s">
        <v>855</v>
      </c>
      <c r="F341" s="16" t="s">
        <v>504</v>
      </c>
      <c r="G341" s="16" t="s">
        <v>488</v>
      </c>
      <c r="H341" s="74" t="s">
        <v>1195</v>
      </c>
      <c r="I341" s="29">
        <v>7.96</v>
      </c>
      <c r="J341" s="29">
        <v>7.96</v>
      </c>
      <c r="K341" s="29">
        <v>50</v>
      </c>
      <c r="L341" s="29">
        <v>37.369999999999997</v>
      </c>
      <c r="M341" s="16" t="s">
        <v>25</v>
      </c>
      <c r="N341" s="77">
        <v>297.45999999999998</v>
      </c>
    </row>
    <row r="342" spans="1:14" x14ac:dyDescent="0.25">
      <c r="A342" s="17" t="s">
        <v>221</v>
      </c>
      <c r="B342" s="17" t="s">
        <v>808</v>
      </c>
      <c r="C342" s="17" t="s">
        <v>695</v>
      </c>
      <c r="D342" s="17">
        <v>4405</v>
      </c>
      <c r="E342" s="17" t="s">
        <v>856</v>
      </c>
      <c r="F342" s="17" t="s">
        <v>487</v>
      </c>
      <c r="G342" s="17" t="s">
        <v>488</v>
      </c>
      <c r="H342" s="73" t="s">
        <v>1196</v>
      </c>
      <c r="I342" s="30">
        <v>115.94</v>
      </c>
      <c r="J342" s="30">
        <v>115.94</v>
      </c>
      <c r="K342" s="30">
        <v>70</v>
      </c>
      <c r="L342" s="30">
        <v>92.35</v>
      </c>
      <c r="M342" s="17" t="s">
        <v>25</v>
      </c>
      <c r="N342" s="77">
        <v>10706.72</v>
      </c>
    </row>
    <row r="343" spans="1:14" x14ac:dyDescent="0.25">
      <c r="A343" s="16" t="s">
        <v>221</v>
      </c>
      <c r="B343" s="16" t="s">
        <v>808</v>
      </c>
      <c r="C343" s="16" t="s">
        <v>858</v>
      </c>
      <c r="D343" s="16">
        <v>4448</v>
      </c>
      <c r="E343" s="16" t="s">
        <v>857</v>
      </c>
      <c r="F343" s="16" t="s">
        <v>504</v>
      </c>
      <c r="G343" s="16" t="s">
        <v>488</v>
      </c>
      <c r="H343" s="74" t="s">
        <v>1067</v>
      </c>
      <c r="I343" s="29">
        <v>21.47</v>
      </c>
      <c r="J343" s="29">
        <v>21.47</v>
      </c>
      <c r="K343" s="29">
        <v>50</v>
      </c>
      <c r="L343" s="29">
        <v>0</v>
      </c>
      <c r="M343" s="16" t="s">
        <v>25</v>
      </c>
      <c r="N343" s="77">
        <v>0</v>
      </c>
    </row>
    <row r="344" spans="1:14" x14ac:dyDescent="0.25">
      <c r="A344" s="17" t="s">
        <v>221</v>
      </c>
      <c r="B344" s="17" t="s">
        <v>808</v>
      </c>
      <c r="C344" s="17" t="s">
        <v>858</v>
      </c>
      <c r="D344" s="17">
        <v>4448</v>
      </c>
      <c r="E344" s="17" t="s">
        <v>857</v>
      </c>
      <c r="F344" s="17" t="s">
        <v>495</v>
      </c>
      <c r="G344" s="17" t="s">
        <v>707</v>
      </c>
      <c r="H344" s="73" t="s">
        <v>1067</v>
      </c>
      <c r="I344" s="30">
        <v>7.04</v>
      </c>
      <c r="J344" s="30">
        <v>7.04</v>
      </c>
      <c r="K344" s="30">
        <v>60</v>
      </c>
      <c r="L344" s="30">
        <v>0</v>
      </c>
      <c r="M344" s="17" t="s">
        <v>25</v>
      </c>
      <c r="N344" s="77">
        <v>0</v>
      </c>
    </row>
    <row r="345" spans="1:14" x14ac:dyDescent="0.25">
      <c r="A345" s="16" t="s">
        <v>221</v>
      </c>
      <c r="B345" s="16" t="s">
        <v>808</v>
      </c>
      <c r="C345" s="16" t="s">
        <v>858</v>
      </c>
      <c r="D345" s="16">
        <v>4448</v>
      </c>
      <c r="E345" s="16" t="s">
        <v>857</v>
      </c>
      <c r="F345" s="16" t="s">
        <v>499</v>
      </c>
      <c r="G345" s="16" t="s">
        <v>707</v>
      </c>
      <c r="H345" s="74" t="s">
        <v>1067</v>
      </c>
      <c r="I345" s="29">
        <v>55.79</v>
      </c>
      <c r="J345" s="29">
        <v>55.79</v>
      </c>
      <c r="K345" s="29">
        <v>70</v>
      </c>
      <c r="L345" s="29">
        <v>0</v>
      </c>
      <c r="M345" s="16" t="s">
        <v>25</v>
      </c>
      <c r="N345" s="77">
        <v>0</v>
      </c>
    </row>
    <row r="346" spans="1:14" x14ac:dyDescent="0.25">
      <c r="A346" s="17" t="s">
        <v>221</v>
      </c>
      <c r="B346" s="17" t="s">
        <v>808</v>
      </c>
      <c r="C346" s="17" t="s">
        <v>858</v>
      </c>
      <c r="D346" s="17">
        <v>4448</v>
      </c>
      <c r="E346" s="17" t="s">
        <v>857</v>
      </c>
      <c r="F346" s="17" t="s">
        <v>507</v>
      </c>
      <c r="G346" s="17" t="s">
        <v>488</v>
      </c>
      <c r="H346" s="73" t="s">
        <v>1067</v>
      </c>
      <c r="I346" s="30">
        <v>30.93</v>
      </c>
      <c r="J346" s="30">
        <v>30.93</v>
      </c>
      <c r="K346" s="30">
        <v>50</v>
      </c>
      <c r="L346" s="30">
        <v>0</v>
      </c>
      <c r="M346" s="17" t="s">
        <v>25</v>
      </c>
      <c r="N346" s="77">
        <v>0</v>
      </c>
    </row>
    <row r="347" spans="1:14" x14ac:dyDescent="0.25">
      <c r="A347" s="16" t="s">
        <v>221</v>
      </c>
      <c r="B347" s="16" t="s">
        <v>808</v>
      </c>
      <c r="C347" s="16" t="s">
        <v>786</v>
      </c>
      <c r="D347" s="16">
        <v>4502</v>
      </c>
      <c r="E347" s="16" t="s">
        <v>859</v>
      </c>
      <c r="F347" s="16" t="s">
        <v>499</v>
      </c>
      <c r="G347" s="16" t="s">
        <v>488</v>
      </c>
      <c r="H347" s="74" t="s">
        <v>1070</v>
      </c>
      <c r="I347" s="29">
        <v>18.850000000000001</v>
      </c>
      <c r="J347" s="29">
        <v>18.850000000000001</v>
      </c>
      <c r="K347" s="29">
        <v>70</v>
      </c>
      <c r="L347" s="29">
        <v>0</v>
      </c>
      <c r="M347" s="16" t="s">
        <v>25</v>
      </c>
      <c r="N347" s="77">
        <v>0</v>
      </c>
    </row>
    <row r="348" spans="1:14" x14ac:dyDescent="0.25">
      <c r="A348" s="17" t="s">
        <v>221</v>
      </c>
      <c r="B348" s="17" t="s">
        <v>462</v>
      </c>
      <c r="C348" s="17" t="s">
        <v>554</v>
      </c>
      <c r="D348" s="17">
        <v>4529</v>
      </c>
      <c r="E348" s="17" t="s">
        <v>666</v>
      </c>
      <c r="F348" s="17" t="s">
        <v>495</v>
      </c>
      <c r="G348" s="17" t="s">
        <v>488</v>
      </c>
      <c r="H348" s="73" t="s">
        <v>1197</v>
      </c>
      <c r="I348" s="30">
        <v>36.049999999999997</v>
      </c>
      <c r="J348" s="30">
        <v>36.049999999999997</v>
      </c>
      <c r="K348" s="30">
        <v>60</v>
      </c>
      <c r="L348" s="30">
        <v>0</v>
      </c>
      <c r="M348" s="17" t="s">
        <v>25</v>
      </c>
      <c r="N348" s="77">
        <v>0</v>
      </c>
    </row>
    <row r="349" spans="1:14" x14ac:dyDescent="0.25">
      <c r="A349" s="16" t="s">
        <v>221</v>
      </c>
      <c r="B349" s="16" t="s">
        <v>462</v>
      </c>
      <c r="C349" s="16" t="s">
        <v>554</v>
      </c>
      <c r="D349" s="16">
        <v>4529</v>
      </c>
      <c r="E349" s="16" t="s">
        <v>666</v>
      </c>
      <c r="F349" s="16" t="s">
        <v>504</v>
      </c>
      <c r="G349" s="16" t="s">
        <v>488</v>
      </c>
      <c r="H349" s="74" t="s">
        <v>1197</v>
      </c>
      <c r="I349" s="29">
        <v>60.98</v>
      </c>
      <c r="J349" s="29">
        <v>60.98</v>
      </c>
      <c r="K349" s="29">
        <v>50</v>
      </c>
      <c r="L349" s="29">
        <v>0</v>
      </c>
      <c r="M349" s="16" t="s">
        <v>25</v>
      </c>
      <c r="N349" s="77">
        <v>0</v>
      </c>
    </row>
    <row r="350" spans="1:14" x14ac:dyDescent="0.25">
      <c r="A350" s="17" t="s">
        <v>221</v>
      </c>
      <c r="B350" s="17" t="s">
        <v>808</v>
      </c>
      <c r="C350" s="17" t="s">
        <v>824</v>
      </c>
      <c r="D350" s="17">
        <v>4545</v>
      </c>
      <c r="E350" s="17" t="s">
        <v>860</v>
      </c>
      <c r="F350" s="17" t="s">
        <v>507</v>
      </c>
      <c r="G350" s="17" t="s">
        <v>488</v>
      </c>
      <c r="H350" s="73" t="s">
        <v>1169</v>
      </c>
      <c r="I350" s="30">
        <v>32.090000000000003</v>
      </c>
      <c r="J350" s="30">
        <v>32.090000000000003</v>
      </c>
      <c r="K350" s="30">
        <v>50</v>
      </c>
      <c r="L350" s="30">
        <v>0</v>
      </c>
      <c r="M350" s="17" t="s">
        <v>25</v>
      </c>
      <c r="N350" s="77">
        <v>0</v>
      </c>
    </row>
    <row r="351" spans="1:14" x14ac:dyDescent="0.25">
      <c r="A351" s="16" t="s">
        <v>221</v>
      </c>
      <c r="B351" s="16" t="s">
        <v>808</v>
      </c>
      <c r="C351" s="16" t="s">
        <v>774</v>
      </c>
      <c r="D351" s="16">
        <v>4553</v>
      </c>
      <c r="E351" s="16" t="s">
        <v>861</v>
      </c>
      <c r="F351" s="16" t="s">
        <v>509</v>
      </c>
      <c r="G351" s="16" t="s">
        <v>707</v>
      </c>
      <c r="H351" s="74" t="s">
        <v>1198</v>
      </c>
      <c r="I351" s="29">
        <v>33.33</v>
      </c>
      <c r="J351" s="29">
        <v>33.33</v>
      </c>
      <c r="K351" s="29">
        <v>105</v>
      </c>
      <c r="L351" s="29">
        <v>105.33</v>
      </c>
      <c r="M351" s="16" t="s">
        <v>25</v>
      </c>
      <c r="N351" s="77">
        <v>3510.69</v>
      </c>
    </row>
    <row r="352" spans="1:14" x14ac:dyDescent="0.25">
      <c r="A352" s="17" t="s">
        <v>221</v>
      </c>
      <c r="B352" s="17" t="s">
        <v>808</v>
      </c>
      <c r="C352" s="17" t="s">
        <v>774</v>
      </c>
      <c r="D352" s="17">
        <v>4553</v>
      </c>
      <c r="E352" s="17" t="s">
        <v>861</v>
      </c>
      <c r="F352" s="17" t="s">
        <v>499</v>
      </c>
      <c r="G352" s="17" t="s">
        <v>488</v>
      </c>
      <c r="H352" s="73" t="s">
        <v>1199</v>
      </c>
      <c r="I352" s="30">
        <v>26.23</v>
      </c>
      <c r="J352" s="30">
        <v>26.23</v>
      </c>
      <c r="K352" s="30">
        <v>70</v>
      </c>
      <c r="L352" s="30">
        <v>70.22</v>
      </c>
      <c r="M352" s="17" t="s">
        <v>25</v>
      </c>
      <c r="N352" s="77">
        <v>1841.87</v>
      </c>
    </row>
    <row r="353" spans="1:14" x14ac:dyDescent="0.25">
      <c r="A353" s="16" t="s">
        <v>221</v>
      </c>
      <c r="B353" s="16" t="s">
        <v>808</v>
      </c>
      <c r="C353" s="16" t="s">
        <v>774</v>
      </c>
      <c r="D353" s="16">
        <v>4553</v>
      </c>
      <c r="E353" s="16" t="s">
        <v>861</v>
      </c>
      <c r="F353" s="16" t="s">
        <v>469</v>
      </c>
      <c r="G353" s="16" t="s">
        <v>862</v>
      </c>
      <c r="H353" s="74" t="s">
        <v>1199</v>
      </c>
      <c r="I353" s="29">
        <v>6.39</v>
      </c>
      <c r="J353" s="29">
        <v>6.39</v>
      </c>
      <c r="K353" s="29">
        <v>50</v>
      </c>
      <c r="L353" s="29">
        <v>50.16</v>
      </c>
      <c r="M353" s="16" t="s">
        <v>25</v>
      </c>
      <c r="N353" s="77">
        <v>320.5</v>
      </c>
    </row>
    <row r="354" spans="1:14" x14ac:dyDescent="0.25">
      <c r="A354" s="17" t="s">
        <v>221</v>
      </c>
      <c r="B354" s="17" t="s">
        <v>808</v>
      </c>
      <c r="C354" s="17" t="s">
        <v>774</v>
      </c>
      <c r="D354" s="17">
        <v>4553</v>
      </c>
      <c r="E354" s="17" t="s">
        <v>861</v>
      </c>
      <c r="F354" s="17" t="s">
        <v>469</v>
      </c>
      <c r="G354" s="17" t="s">
        <v>488</v>
      </c>
      <c r="H354" s="73" t="s">
        <v>1199</v>
      </c>
      <c r="I354" s="30">
        <v>23.73</v>
      </c>
      <c r="J354" s="30">
        <v>23.73</v>
      </c>
      <c r="K354" s="30">
        <v>50</v>
      </c>
      <c r="L354" s="30">
        <v>50.16</v>
      </c>
      <c r="M354" s="17" t="s">
        <v>25</v>
      </c>
      <c r="N354" s="77">
        <v>1190.21</v>
      </c>
    </row>
    <row r="355" spans="1:14" x14ac:dyDescent="0.25">
      <c r="A355" s="16" t="s">
        <v>221</v>
      </c>
      <c r="B355" s="16" t="s">
        <v>808</v>
      </c>
      <c r="C355" s="16" t="s">
        <v>638</v>
      </c>
      <c r="D355" s="16">
        <v>4588</v>
      </c>
      <c r="E355" s="16" t="s">
        <v>863</v>
      </c>
      <c r="F355" s="16" t="s">
        <v>545</v>
      </c>
      <c r="G355" s="16" t="s">
        <v>488</v>
      </c>
      <c r="H355" s="74" t="s">
        <v>1200</v>
      </c>
      <c r="I355" s="29">
        <v>34.76</v>
      </c>
      <c r="J355" s="29">
        <v>34.76</v>
      </c>
      <c r="K355" s="29">
        <v>80</v>
      </c>
      <c r="L355" s="29">
        <v>0</v>
      </c>
      <c r="M355" s="16" t="s">
        <v>25</v>
      </c>
      <c r="N355" s="77">
        <v>0</v>
      </c>
    </row>
    <row r="356" spans="1:14" x14ac:dyDescent="0.25">
      <c r="A356" s="17" t="s">
        <v>221</v>
      </c>
      <c r="B356" s="17" t="s">
        <v>808</v>
      </c>
      <c r="C356" s="17" t="s">
        <v>865</v>
      </c>
      <c r="D356" s="17">
        <v>4634</v>
      </c>
      <c r="E356" s="17" t="s">
        <v>864</v>
      </c>
      <c r="F356" s="17" t="s">
        <v>504</v>
      </c>
      <c r="G356" s="17" t="s">
        <v>488</v>
      </c>
      <c r="H356" s="73" t="s">
        <v>1201</v>
      </c>
      <c r="I356" s="30">
        <v>37.64</v>
      </c>
      <c r="J356" s="30">
        <v>37.64</v>
      </c>
      <c r="K356" s="30">
        <v>50</v>
      </c>
      <c r="L356" s="30">
        <v>0</v>
      </c>
      <c r="M356" s="17" t="s">
        <v>25</v>
      </c>
      <c r="N356" s="77">
        <v>0</v>
      </c>
    </row>
    <row r="357" spans="1:14" x14ac:dyDescent="0.25">
      <c r="A357" s="16" t="s">
        <v>221</v>
      </c>
      <c r="B357" s="16" t="s">
        <v>808</v>
      </c>
      <c r="C357" s="16" t="s">
        <v>804</v>
      </c>
      <c r="D357" s="16">
        <v>4766</v>
      </c>
      <c r="E357" s="16" t="s">
        <v>866</v>
      </c>
      <c r="F357" s="16" t="s">
        <v>487</v>
      </c>
      <c r="G357" s="16" t="s">
        <v>517</v>
      </c>
      <c r="H357" s="74" t="s">
        <v>1073</v>
      </c>
      <c r="I357" s="29">
        <v>45.54</v>
      </c>
      <c r="J357" s="29">
        <v>45.54</v>
      </c>
      <c r="K357" s="29">
        <v>55</v>
      </c>
      <c r="L357" s="29">
        <v>0</v>
      </c>
      <c r="M357" s="16" t="s">
        <v>25</v>
      </c>
      <c r="N357" s="77">
        <v>0</v>
      </c>
    </row>
    <row r="358" spans="1:14" x14ac:dyDescent="0.25">
      <c r="A358" s="17" t="s">
        <v>221</v>
      </c>
      <c r="B358" s="17" t="s">
        <v>808</v>
      </c>
      <c r="C358" s="17" t="s">
        <v>638</v>
      </c>
      <c r="D358" s="17">
        <v>4821</v>
      </c>
      <c r="E358" s="17" t="s">
        <v>867</v>
      </c>
      <c r="F358" s="17" t="s">
        <v>495</v>
      </c>
      <c r="G358" s="17" t="s">
        <v>707</v>
      </c>
      <c r="H358" s="73" t="s">
        <v>1130</v>
      </c>
      <c r="I358" s="30">
        <v>20.83</v>
      </c>
      <c r="J358" s="30">
        <v>20.83</v>
      </c>
      <c r="K358" s="30">
        <v>60</v>
      </c>
      <c r="L358" s="30">
        <v>0</v>
      </c>
      <c r="M358" s="17" t="s">
        <v>25</v>
      </c>
      <c r="N358" s="77">
        <v>0</v>
      </c>
    </row>
    <row r="359" spans="1:14" x14ac:dyDescent="0.25">
      <c r="A359" s="16" t="s">
        <v>221</v>
      </c>
      <c r="B359" s="16" t="s">
        <v>808</v>
      </c>
      <c r="C359" s="16" t="s">
        <v>836</v>
      </c>
      <c r="D359" s="16">
        <v>5045</v>
      </c>
      <c r="E359" s="16" t="s">
        <v>868</v>
      </c>
      <c r="F359" s="16" t="s">
        <v>499</v>
      </c>
      <c r="G359" s="16" t="s">
        <v>488</v>
      </c>
      <c r="H359" s="74" t="s">
        <v>1202</v>
      </c>
      <c r="I359" s="29">
        <v>17.23</v>
      </c>
      <c r="J359" s="29">
        <v>17.23</v>
      </c>
      <c r="K359" s="29">
        <v>70</v>
      </c>
      <c r="L359" s="29">
        <v>0</v>
      </c>
      <c r="M359" s="16" t="s">
        <v>25</v>
      </c>
      <c r="N359" s="77">
        <v>0</v>
      </c>
    </row>
    <row r="360" spans="1:14" x14ac:dyDescent="0.25">
      <c r="A360" s="17" t="s">
        <v>221</v>
      </c>
      <c r="B360" s="17" t="s">
        <v>808</v>
      </c>
      <c r="C360" s="17" t="s">
        <v>836</v>
      </c>
      <c r="D360" s="17">
        <v>5045</v>
      </c>
      <c r="E360" s="17" t="s">
        <v>868</v>
      </c>
      <c r="F360" s="17" t="s">
        <v>499</v>
      </c>
      <c r="G360" s="17" t="s">
        <v>707</v>
      </c>
      <c r="H360" s="73" t="s">
        <v>1202</v>
      </c>
      <c r="I360" s="30">
        <v>15.26</v>
      </c>
      <c r="J360" s="30">
        <v>15.26</v>
      </c>
      <c r="K360" s="30">
        <v>70</v>
      </c>
      <c r="L360" s="30">
        <v>0</v>
      </c>
      <c r="M360" s="17" t="s">
        <v>25</v>
      </c>
      <c r="N360" s="77">
        <v>0</v>
      </c>
    </row>
    <row r="361" spans="1:14" x14ac:dyDescent="0.25">
      <c r="A361" s="16" t="s">
        <v>221</v>
      </c>
      <c r="B361" s="16" t="s">
        <v>808</v>
      </c>
      <c r="C361" s="16" t="s">
        <v>753</v>
      </c>
      <c r="D361" s="16">
        <v>5266</v>
      </c>
      <c r="E361" s="16" t="s">
        <v>869</v>
      </c>
      <c r="F361" s="16" t="s">
        <v>636</v>
      </c>
      <c r="G361" s="16" t="s">
        <v>488</v>
      </c>
      <c r="H361" s="74" t="s">
        <v>1122</v>
      </c>
      <c r="I361" s="29">
        <v>14.52</v>
      </c>
      <c r="J361" s="29">
        <v>14.52</v>
      </c>
      <c r="K361" s="29">
        <v>95</v>
      </c>
      <c r="L361" s="29">
        <v>0</v>
      </c>
      <c r="M361" s="16" t="s">
        <v>25</v>
      </c>
      <c r="N361" s="77">
        <v>0</v>
      </c>
    </row>
    <row r="362" spans="1:14" x14ac:dyDescent="0.25">
      <c r="A362" s="17" t="s">
        <v>221</v>
      </c>
      <c r="B362" s="17" t="s">
        <v>462</v>
      </c>
      <c r="C362" s="17" t="s">
        <v>585</v>
      </c>
      <c r="D362" s="17">
        <v>5274</v>
      </c>
      <c r="E362" s="17" t="s">
        <v>670</v>
      </c>
      <c r="F362" s="17" t="s">
        <v>499</v>
      </c>
      <c r="G362" s="17" t="s">
        <v>556</v>
      </c>
      <c r="H362" s="73" t="s">
        <v>1130</v>
      </c>
      <c r="I362" s="30">
        <v>83.26</v>
      </c>
      <c r="J362" s="30">
        <v>83.26</v>
      </c>
      <c r="K362" s="30">
        <v>100</v>
      </c>
      <c r="L362" s="30">
        <v>0</v>
      </c>
      <c r="M362" s="17" t="s">
        <v>25</v>
      </c>
      <c r="N362" s="77">
        <v>0</v>
      </c>
    </row>
    <row r="363" spans="1:14" x14ac:dyDescent="0.25">
      <c r="A363" s="16" t="s">
        <v>221</v>
      </c>
      <c r="B363" s="16" t="s">
        <v>462</v>
      </c>
      <c r="C363" s="16" t="s">
        <v>585</v>
      </c>
      <c r="D363" s="16">
        <v>5274</v>
      </c>
      <c r="E363" s="16" t="s">
        <v>670</v>
      </c>
      <c r="F363" s="16" t="s">
        <v>487</v>
      </c>
      <c r="G363" s="16" t="s">
        <v>573</v>
      </c>
      <c r="H363" s="74" t="s">
        <v>1203</v>
      </c>
      <c r="I363" s="29">
        <v>24.29</v>
      </c>
      <c r="J363" s="29">
        <v>24.29</v>
      </c>
      <c r="K363" s="29">
        <v>100</v>
      </c>
      <c r="L363" s="29">
        <v>0</v>
      </c>
      <c r="M363" s="16" t="s">
        <v>25</v>
      </c>
      <c r="N363" s="77">
        <v>0</v>
      </c>
    </row>
    <row r="364" spans="1:14" x14ac:dyDescent="0.25">
      <c r="A364" s="17" t="s">
        <v>221</v>
      </c>
      <c r="B364" s="17" t="s">
        <v>462</v>
      </c>
      <c r="C364" s="17" t="s">
        <v>585</v>
      </c>
      <c r="D364" s="17">
        <v>5274</v>
      </c>
      <c r="E364" s="17" t="s">
        <v>670</v>
      </c>
      <c r="F364" s="17" t="s">
        <v>545</v>
      </c>
      <c r="G364" s="17" t="s">
        <v>550</v>
      </c>
      <c r="H364" s="73"/>
      <c r="I364" s="30">
        <v>3</v>
      </c>
      <c r="J364" s="30">
        <v>2.2000000000000002</v>
      </c>
      <c r="K364" s="30">
        <v>100</v>
      </c>
      <c r="L364" s="30">
        <v>0</v>
      </c>
      <c r="M364" s="17" t="s">
        <v>25</v>
      </c>
      <c r="N364" s="77">
        <v>0</v>
      </c>
    </row>
    <row r="365" spans="1:14" x14ac:dyDescent="0.25">
      <c r="A365" s="16" t="s">
        <v>221</v>
      </c>
      <c r="B365" s="16" t="s">
        <v>462</v>
      </c>
      <c r="C365" s="16" t="s">
        <v>631</v>
      </c>
      <c r="D365" s="16">
        <v>5363</v>
      </c>
      <c r="E365" s="16" t="s">
        <v>672</v>
      </c>
      <c r="F365" s="16" t="s">
        <v>499</v>
      </c>
      <c r="G365" s="16" t="s">
        <v>698</v>
      </c>
      <c r="H365" s="74" t="s">
        <v>1151</v>
      </c>
      <c r="I365" s="29">
        <v>11.58</v>
      </c>
      <c r="J365" s="29">
        <v>5.79</v>
      </c>
      <c r="K365" s="29">
        <v>70</v>
      </c>
      <c r="L365" s="29">
        <v>0</v>
      </c>
      <c r="M365" s="16" t="s">
        <v>25</v>
      </c>
      <c r="N365" s="77">
        <v>0</v>
      </c>
    </row>
    <row r="366" spans="1:14" x14ac:dyDescent="0.25">
      <c r="A366" s="17" t="s">
        <v>221</v>
      </c>
      <c r="B366" s="17" t="s">
        <v>462</v>
      </c>
      <c r="C366" s="17" t="s">
        <v>631</v>
      </c>
      <c r="D366" s="17">
        <v>5363</v>
      </c>
      <c r="E366" s="17" t="s">
        <v>672</v>
      </c>
      <c r="F366" s="17" t="s">
        <v>499</v>
      </c>
      <c r="G366" s="17" t="s">
        <v>673</v>
      </c>
      <c r="H366" s="73" t="s">
        <v>1151</v>
      </c>
      <c r="I366" s="30">
        <v>61.63</v>
      </c>
      <c r="J366" s="30">
        <v>55.84</v>
      </c>
      <c r="K366" s="30">
        <v>70</v>
      </c>
      <c r="L366" s="30">
        <v>0</v>
      </c>
      <c r="M366" s="17" t="s">
        <v>25</v>
      </c>
      <c r="N366" s="77">
        <v>0</v>
      </c>
    </row>
    <row r="367" spans="1:14" x14ac:dyDescent="0.25">
      <c r="A367" s="16" t="s">
        <v>221</v>
      </c>
      <c r="B367" s="16" t="s">
        <v>808</v>
      </c>
      <c r="C367" s="16" t="s">
        <v>821</v>
      </c>
      <c r="D367" s="16">
        <v>5398</v>
      </c>
      <c r="E367" s="16" t="s">
        <v>870</v>
      </c>
      <c r="F367" s="16" t="s">
        <v>507</v>
      </c>
      <c r="G367" s="16" t="s">
        <v>467</v>
      </c>
      <c r="H367" s="74" t="s">
        <v>1099</v>
      </c>
      <c r="I367" s="29">
        <v>68.13</v>
      </c>
      <c r="J367" s="29">
        <v>68.13</v>
      </c>
      <c r="K367" s="29">
        <v>50</v>
      </c>
      <c r="L367" s="29">
        <v>0</v>
      </c>
      <c r="M367" s="16" t="s">
        <v>25</v>
      </c>
      <c r="N367" s="77">
        <v>0</v>
      </c>
    </row>
    <row r="368" spans="1:14" x14ac:dyDescent="0.25">
      <c r="A368" s="17" t="s">
        <v>221</v>
      </c>
      <c r="B368" s="17" t="s">
        <v>808</v>
      </c>
      <c r="C368" s="17" t="s">
        <v>821</v>
      </c>
      <c r="D368" s="17">
        <v>5398</v>
      </c>
      <c r="E368" s="17" t="s">
        <v>870</v>
      </c>
      <c r="F368" s="17" t="s">
        <v>507</v>
      </c>
      <c r="G368" s="17" t="s">
        <v>707</v>
      </c>
      <c r="H368" s="73" t="s">
        <v>1099</v>
      </c>
      <c r="I368" s="30">
        <v>7.87</v>
      </c>
      <c r="J368" s="30">
        <v>7.87</v>
      </c>
      <c r="K368" s="30">
        <v>50</v>
      </c>
      <c r="L368" s="30">
        <v>0</v>
      </c>
      <c r="M368" s="17" t="s">
        <v>25</v>
      </c>
      <c r="N368" s="77">
        <v>0</v>
      </c>
    </row>
    <row r="369" spans="1:14" x14ac:dyDescent="0.25">
      <c r="A369" s="16" t="s">
        <v>221</v>
      </c>
      <c r="B369" s="16" t="s">
        <v>808</v>
      </c>
      <c r="C369" s="16" t="s">
        <v>638</v>
      </c>
      <c r="D369" s="16">
        <v>5436</v>
      </c>
      <c r="E369" s="16" t="s">
        <v>872</v>
      </c>
      <c r="F369" s="16" t="s">
        <v>504</v>
      </c>
      <c r="G369" s="16" t="s">
        <v>488</v>
      </c>
      <c r="H369" s="74" t="s">
        <v>1204</v>
      </c>
      <c r="I369" s="29">
        <v>5.6</v>
      </c>
      <c r="J369" s="29">
        <v>5.6</v>
      </c>
      <c r="K369" s="29">
        <v>50</v>
      </c>
      <c r="L369" s="29">
        <v>0</v>
      </c>
      <c r="M369" s="16" t="s">
        <v>25</v>
      </c>
      <c r="N369" s="77">
        <v>0</v>
      </c>
    </row>
    <row r="370" spans="1:14" x14ac:dyDescent="0.25">
      <c r="A370" s="17" t="s">
        <v>221</v>
      </c>
      <c r="B370" s="17" t="s">
        <v>808</v>
      </c>
      <c r="C370" s="17" t="s">
        <v>638</v>
      </c>
      <c r="D370" s="17">
        <v>5436</v>
      </c>
      <c r="E370" s="17" t="s">
        <v>872</v>
      </c>
      <c r="F370" s="17" t="s">
        <v>499</v>
      </c>
      <c r="G370" s="17" t="s">
        <v>488</v>
      </c>
      <c r="H370" s="73" t="s">
        <v>1204</v>
      </c>
      <c r="I370" s="30">
        <v>12.12</v>
      </c>
      <c r="J370" s="30">
        <v>12.12</v>
      </c>
      <c r="K370" s="30">
        <v>70</v>
      </c>
      <c r="L370" s="30">
        <v>0</v>
      </c>
      <c r="M370" s="17" t="s">
        <v>25</v>
      </c>
      <c r="N370" s="77">
        <v>0</v>
      </c>
    </row>
    <row r="371" spans="1:14" x14ac:dyDescent="0.25">
      <c r="A371" s="16" t="s">
        <v>221</v>
      </c>
      <c r="B371" s="16" t="s">
        <v>808</v>
      </c>
      <c r="C371" s="16" t="s">
        <v>638</v>
      </c>
      <c r="D371" s="16">
        <v>5440</v>
      </c>
      <c r="E371" s="16" t="s">
        <v>873</v>
      </c>
      <c r="F371" s="16" t="s">
        <v>509</v>
      </c>
      <c r="G371" s="16" t="s">
        <v>488</v>
      </c>
      <c r="H371" s="74" t="s">
        <v>1205</v>
      </c>
      <c r="I371" s="29">
        <v>34.18</v>
      </c>
      <c r="J371" s="29">
        <v>34.18</v>
      </c>
      <c r="K371" s="29">
        <v>105</v>
      </c>
      <c r="L371" s="29">
        <v>129.31</v>
      </c>
      <c r="M371" s="16" t="s">
        <v>25</v>
      </c>
      <c r="N371" s="77">
        <v>4419.67</v>
      </c>
    </row>
    <row r="372" spans="1:14" x14ac:dyDescent="0.25">
      <c r="A372" s="17" t="s">
        <v>221</v>
      </c>
      <c r="B372" s="17" t="s">
        <v>808</v>
      </c>
      <c r="C372" s="17" t="s">
        <v>638</v>
      </c>
      <c r="D372" s="17">
        <v>5461</v>
      </c>
      <c r="E372" s="17" t="s">
        <v>874</v>
      </c>
      <c r="F372" s="17" t="s">
        <v>487</v>
      </c>
      <c r="G372" s="17" t="s">
        <v>707</v>
      </c>
      <c r="H372" s="73" t="s">
        <v>1206</v>
      </c>
      <c r="I372" s="30">
        <v>6.83</v>
      </c>
      <c r="J372" s="30">
        <v>6.83</v>
      </c>
      <c r="K372" s="30">
        <v>55</v>
      </c>
      <c r="L372" s="30">
        <v>0</v>
      </c>
      <c r="M372" s="17" t="s">
        <v>25</v>
      </c>
      <c r="N372" s="77">
        <v>0</v>
      </c>
    </row>
    <row r="373" spans="1:14" x14ac:dyDescent="0.25">
      <c r="A373" s="16" t="s">
        <v>221</v>
      </c>
      <c r="B373" s="16" t="s">
        <v>808</v>
      </c>
      <c r="C373" s="16" t="s">
        <v>638</v>
      </c>
      <c r="D373" s="16">
        <v>5487</v>
      </c>
      <c r="E373" s="16" t="s">
        <v>875</v>
      </c>
      <c r="F373" s="16" t="s">
        <v>545</v>
      </c>
      <c r="G373" s="16" t="s">
        <v>707</v>
      </c>
      <c r="H373" s="74" t="s">
        <v>1207</v>
      </c>
      <c r="I373" s="29">
        <v>11.63</v>
      </c>
      <c r="J373" s="29">
        <v>11.63</v>
      </c>
      <c r="K373" s="29">
        <v>80</v>
      </c>
      <c r="L373" s="29">
        <v>0</v>
      </c>
      <c r="M373" s="16" t="s">
        <v>25</v>
      </c>
      <c r="N373" s="77">
        <v>0</v>
      </c>
    </row>
    <row r="374" spans="1:14" x14ac:dyDescent="0.25">
      <c r="A374" s="17" t="s">
        <v>221</v>
      </c>
      <c r="B374" s="17" t="s">
        <v>808</v>
      </c>
      <c r="C374" s="17" t="s">
        <v>858</v>
      </c>
      <c r="D374" s="17">
        <v>5584</v>
      </c>
      <c r="E374" s="17" t="s">
        <v>876</v>
      </c>
      <c r="F374" s="17" t="s">
        <v>495</v>
      </c>
      <c r="G374" s="17" t="s">
        <v>518</v>
      </c>
      <c r="H374" s="73" t="s">
        <v>1208</v>
      </c>
      <c r="I374" s="30">
        <v>8.4</v>
      </c>
      <c r="J374" s="30">
        <v>8.4</v>
      </c>
      <c r="K374" s="30">
        <v>60</v>
      </c>
      <c r="L374" s="30">
        <v>0</v>
      </c>
      <c r="M374" s="17" t="s">
        <v>25</v>
      </c>
      <c r="N374" s="77">
        <v>0</v>
      </c>
    </row>
    <row r="375" spans="1:14" x14ac:dyDescent="0.25">
      <c r="A375" s="16" t="s">
        <v>221</v>
      </c>
      <c r="B375" s="16" t="s">
        <v>808</v>
      </c>
      <c r="C375" s="16" t="s">
        <v>858</v>
      </c>
      <c r="D375" s="16">
        <v>5584</v>
      </c>
      <c r="E375" s="16" t="s">
        <v>876</v>
      </c>
      <c r="F375" s="16" t="s">
        <v>499</v>
      </c>
      <c r="G375" s="16" t="s">
        <v>488</v>
      </c>
      <c r="H375" s="74" t="s">
        <v>1208</v>
      </c>
      <c r="I375" s="29">
        <v>57.34</v>
      </c>
      <c r="J375" s="29">
        <v>57.34</v>
      </c>
      <c r="K375" s="29">
        <v>70</v>
      </c>
      <c r="L375" s="29">
        <v>0</v>
      </c>
      <c r="M375" s="16" t="s">
        <v>25</v>
      </c>
      <c r="N375" s="77">
        <v>0</v>
      </c>
    </row>
    <row r="376" spans="1:14" x14ac:dyDescent="0.25">
      <c r="A376" s="17" t="s">
        <v>221</v>
      </c>
      <c r="B376" s="17" t="s">
        <v>808</v>
      </c>
      <c r="C376" s="17" t="s">
        <v>858</v>
      </c>
      <c r="D376" s="17">
        <v>5584</v>
      </c>
      <c r="E376" s="17" t="s">
        <v>876</v>
      </c>
      <c r="F376" s="17" t="s">
        <v>495</v>
      </c>
      <c r="G376" s="17" t="s">
        <v>488</v>
      </c>
      <c r="H376" s="73" t="s">
        <v>1208</v>
      </c>
      <c r="I376" s="30">
        <v>8.01</v>
      </c>
      <c r="J376" s="30">
        <v>8.01</v>
      </c>
      <c r="K376" s="30">
        <v>60</v>
      </c>
      <c r="L376" s="30">
        <v>0</v>
      </c>
      <c r="M376" s="17" t="s">
        <v>25</v>
      </c>
      <c r="N376" s="77">
        <v>0</v>
      </c>
    </row>
    <row r="377" spans="1:14" x14ac:dyDescent="0.25">
      <c r="A377" s="16" t="s">
        <v>221</v>
      </c>
      <c r="B377" s="16" t="s">
        <v>808</v>
      </c>
      <c r="C377" s="16" t="s">
        <v>858</v>
      </c>
      <c r="D377" s="16">
        <v>5584</v>
      </c>
      <c r="E377" s="16" t="s">
        <v>876</v>
      </c>
      <c r="F377" s="16" t="s">
        <v>545</v>
      </c>
      <c r="G377" s="16" t="s">
        <v>508</v>
      </c>
      <c r="H377" s="74" t="s">
        <v>1038</v>
      </c>
      <c r="I377" s="29">
        <v>20.09</v>
      </c>
      <c r="J377" s="29">
        <v>20.09</v>
      </c>
      <c r="K377" s="29">
        <v>80</v>
      </c>
      <c r="L377" s="29">
        <v>0</v>
      </c>
      <c r="M377" s="16" t="s">
        <v>25</v>
      </c>
      <c r="N377" s="77">
        <v>0</v>
      </c>
    </row>
    <row r="378" spans="1:14" x14ac:dyDescent="0.25">
      <c r="A378" s="17" t="s">
        <v>221</v>
      </c>
      <c r="B378" s="17" t="s">
        <v>808</v>
      </c>
      <c r="C378" s="17" t="s">
        <v>774</v>
      </c>
      <c r="D378" s="17">
        <v>5592</v>
      </c>
      <c r="E378" s="17" t="s">
        <v>877</v>
      </c>
      <c r="F378" s="17" t="s">
        <v>507</v>
      </c>
      <c r="G378" s="17" t="s">
        <v>488</v>
      </c>
      <c r="H378" s="73" t="s">
        <v>1209</v>
      </c>
      <c r="I378" s="30">
        <v>10.36</v>
      </c>
      <c r="J378" s="30">
        <v>10.36</v>
      </c>
      <c r="K378" s="30">
        <v>50</v>
      </c>
      <c r="L378" s="30">
        <v>0</v>
      </c>
      <c r="M378" s="17" t="s">
        <v>25</v>
      </c>
      <c r="N378" s="77">
        <v>0</v>
      </c>
    </row>
    <row r="379" spans="1:14" x14ac:dyDescent="0.25">
      <c r="A379" s="16" t="s">
        <v>221</v>
      </c>
      <c r="B379" s="16" t="s">
        <v>808</v>
      </c>
      <c r="C379" s="16" t="s">
        <v>774</v>
      </c>
      <c r="D379" s="16">
        <v>5592</v>
      </c>
      <c r="E379" s="16" t="s">
        <v>877</v>
      </c>
      <c r="F379" s="16" t="s">
        <v>499</v>
      </c>
      <c r="G379" s="16" t="s">
        <v>707</v>
      </c>
      <c r="H379" s="74" t="s">
        <v>1209</v>
      </c>
      <c r="I379" s="29">
        <v>8.83</v>
      </c>
      <c r="J379" s="29">
        <v>2</v>
      </c>
      <c r="K379" s="29">
        <v>70</v>
      </c>
      <c r="L379" s="29">
        <v>0</v>
      </c>
      <c r="M379" s="16" t="s">
        <v>25</v>
      </c>
      <c r="N379" s="77">
        <v>0</v>
      </c>
    </row>
    <row r="380" spans="1:14" x14ac:dyDescent="0.25">
      <c r="A380" s="17" t="s">
        <v>221</v>
      </c>
      <c r="B380" s="17" t="s">
        <v>808</v>
      </c>
      <c r="C380" s="17" t="s">
        <v>774</v>
      </c>
      <c r="D380" s="17">
        <v>5592</v>
      </c>
      <c r="E380" s="17" t="s">
        <v>877</v>
      </c>
      <c r="F380" s="17" t="s">
        <v>495</v>
      </c>
      <c r="G380" s="17" t="s">
        <v>488</v>
      </c>
      <c r="H380" s="73" t="s">
        <v>1209</v>
      </c>
      <c r="I380" s="30">
        <v>4.91</v>
      </c>
      <c r="J380" s="30">
        <v>4.91</v>
      </c>
      <c r="K380" s="30">
        <v>60</v>
      </c>
      <c r="L380" s="30">
        <v>0</v>
      </c>
      <c r="M380" s="17" t="s">
        <v>25</v>
      </c>
      <c r="N380" s="77">
        <v>0</v>
      </c>
    </row>
    <row r="381" spans="1:14" x14ac:dyDescent="0.25">
      <c r="A381" s="16" t="s">
        <v>221</v>
      </c>
      <c r="B381" s="16" t="s">
        <v>808</v>
      </c>
      <c r="C381" s="16" t="s">
        <v>774</v>
      </c>
      <c r="D381" s="16">
        <v>5592</v>
      </c>
      <c r="E381" s="16" t="s">
        <v>877</v>
      </c>
      <c r="F381" s="16" t="s">
        <v>499</v>
      </c>
      <c r="G381" s="16" t="s">
        <v>488</v>
      </c>
      <c r="H381" s="74" t="s">
        <v>1209</v>
      </c>
      <c r="I381" s="29">
        <v>8.83</v>
      </c>
      <c r="J381" s="29">
        <v>6.83</v>
      </c>
      <c r="K381" s="29">
        <v>70</v>
      </c>
      <c r="L381" s="29">
        <v>0</v>
      </c>
      <c r="M381" s="16" t="s">
        <v>25</v>
      </c>
      <c r="N381" s="77">
        <v>0</v>
      </c>
    </row>
    <row r="382" spans="1:14" x14ac:dyDescent="0.25">
      <c r="A382" s="17" t="s">
        <v>221</v>
      </c>
      <c r="B382" s="17" t="s">
        <v>808</v>
      </c>
      <c r="C382" s="17" t="s">
        <v>774</v>
      </c>
      <c r="D382" s="17">
        <v>5614</v>
      </c>
      <c r="E382" s="17" t="s">
        <v>878</v>
      </c>
      <c r="F382" s="17" t="s">
        <v>507</v>
      </c>
      <c r="G382" s="17" t="s">
        <v>467</v>
      </c>
      <c r="H382" s="73" t="s">
        <v>1210</v>
      </c>
      <c r="I382" s="30">
        <v>65.53</v>
      </c>
      <c r="J382" s="30">
        <v>65.53</v>
      </c>
      <c r="K382" s="30">
        <v>50</v>
      </c>
      <c r="L382" s="30">
        <v>0</v>
      </c>
      <c r="M382" s="17" t="s">
        <v>25</v>
      </c>
      <c r="N382" s="77">
        <v>0</v>
      </c>
    </row>
    <row r="383" spans="1:14" x14ac:dyDescent="0.25">
      <c r="A383" s="16" t="s">
        <v>221</v>
      </c>
      <c r="B383" s="16" t="s">
        <v>462</v>
      </c>
      <c r="C383" s="16" t="s">
        <v>516</v>
      </c>
      <c r="D383" s="16">
        <v>5703</v>
      </c>
      <c r="E383" s="16" t="s">
        <v>676</v>
      </c>
      <c r="F383" s="16" t="s">
        <v>507</v>
      </c>
      <c r="G383" s="16" t="s">
        <v>508</v>
      </c>
      <c r="H383" s="74" t="s">
        <v>1057</v>
      </c>
      <c r="I383" s="29">
        <v>103.01</v>
      </c>
      <c r="J383" s="29">
        <v>103.01</v>
      </c>
      <c r="K383" s="29">
        <v>50</v>
      </c>
      <c r="L383" s="29">
        <v>0</v>
      </c>
      <c r="M383" s="16" t="s">
        <v>25</v>
      </c>
      <c r="N383" s="77">
        <v>0</v>
      </c>
    </row>
    <row r="384" spans="1:14" x14ac:dyDescent="0.25">
      <c r="A384" s="17" t="s">
        <v>221</v>
      </c>
      <c r="B384" s="17" t="s">
        <v>462</v>
      </c>
      <c r="C384" s="17" t="s">
        <v>516</v>
      </c>
      <c r="D384" s="17">
        <v>5704</v>
      </c>
      <c r="E384" s="17" t="s">
        <v>677</v>
      </c>
      <c r="F384" s="17" t="s">
        <v>507</v>
      </c>
      <c r="G384" s="17" t="s">
        <v>508</v>
      </c>
      <c r="H384" s="73" t="s">
        <v>1166</v>
      </c>
      <c r="I384" s="30">
        <v>26.69</v>
      </c>
      <c r="J384" s="30">
        <v>26.69</v>
      </c>
      <c r="K384" s="30">
        <v>50</v>
      </c>
      <c r="L384" s="30">
        <v>0</v>
      </c>
      <c r="M384" s="17" t="s">
        <v>25</v>
      </c>
      <c r="N384" s="77">
        <v>0</v>
      </c>
    </row>
    <row r="385" spans="1:14" x14ac:dyDescent="0.25">
      <c r="A385" s="16" t="s">
        <v>221</v>
      </c>
      <c r="B385" s="16" t="s">
        <v>462</v>
      </c>
      <c r="C385" s="16" t="s">
        <v>516</v>
      </c>
      <c r="D385" s="16">
        <v>5704</v>
      </c>
      <c r="E385" s="16" t="s">
        <v>677</v>
      </c>
      <c r="F385" s="16" t="s">
        <v>469</v>
      </c>
      <c r="G385" s="16" t="s">
        <v>508</v>
      </c>
      <c r="H385" s="74" t="s">
        <v>1166</v>
      </c>
      <c r="I385" s="29">
        <v>12.01</v>
      </c>
      <c r="J385" s="29">
        <v>12.01</v>
      </c>
      <c r="K385" s="29">
        <v>50</v>
      </c>
      <c r="L385" s="29">
        <v>0</v>
      </c>
      <c r="M385" s="16" t="s">
        <v>25</v>
      </c>
      <c r="N385" s="77">
        <v>0</v>
      </c>
    </row>
    <row r="386" spans="1:14" x14ac:dyDescent="0.25">
      <c r="A386" s="17" t="s">
        <v>221</v>
      </c>
      <c r="B386" s="17" t="s">
        <v>462</v>
      </c>
      <c r="C386" s="17" t="s">
        <v>516</v>
      </c>
      <c r="D386" s="17">
        <v>5704</v>
      </c>
      <c r="E386" s="17" t="s">
        <v>677</v>
      </c>
      <c r="F386" s="17" t="s">
        <v>506</v>
      </c>
      <c r="G386" s="17" t="s">
        <v>508</v>
      </c>
      <c r="H386" s="73" t="s">
        <v>1166</v>
      </c>
      <c r="I386" s="30">
        <v>25.13</v>
      </c>
      <c r="J386" s="30">
        <v>25.13</v>
      </c>
      <c r="K386" s="30">
        <v>50</v>
      </c>
      <c r="L386" s="30">
        <v>0</v>
      </c>
      <c r="M386" s="17" t="s">
        <v>25</v>
      </c>
      <c r="N386" s="77">
        <v>0</v>
      </c>
    </row>
    <row r="387" spans="1:14" x14ac:dyDescent="0.25">
      <c r="A387" s="16" t="s">
        <v>221</v>
      </c>
      <c r="B387" s="16" t="s">
        <v>462</v>
      </c>
      <c r="C387" s="16" t="s">
        <v>516</v>
      </c>
      <c r="D387" s="16">
        <v>5704</v>
      </c>
      <c r="E387" s="16" t="s">
        <v>677</v>
      </c>
      <c r="F387" s="16" t="s">
        <v>495</v>
      </c>
      <c r="G387" s="16" t="s">
        <v>673</v>
      </c>
      <c r="H387" s="74" t="s">
        <v>1166</v>
      </c>
      <c r="I387" s="29">
        <v>10.78</v>
      </c>
      <c r="J387" s="29">
        <v>10.78</v>
      </c>
      <c r="K387" s="29">
        <v>60</v>
      </c>
      <c r="L387" s="29">
        <v>0</v>
      </c>
      <c r="M387" s="16" t="s">
        <v>25</v>
      </c>
      <c r="N387" s="77">
        <v>0</v>
      </c>
    </row>
    <row r="388" spans="1:14" x14ac:dyDescent="0.25">
      <c r="A388" s="17" t="s">
        <v>221</v>
      </c>
      <c r="B388" s="17" t="s">
        <v>462</v>
      </c>
      <c r="C388" s="17" t="s">
        <v>679</v>
      </c>
      <c r="D388" s="17">
        <v>5711</v>
      </c>
      <c r="E388" s="17" t="s">
        <v>678</v>
      </c>
      <c r="F388" s="17" t="s">
        <v>509</v>
      </c>
      <c r="G388" s="17" t="s">
        <v>500</v>
      </c>
      <c r="H388" s="73" t="s">
        <v>1211</v>
      </c>
      <c r="I388" s="30">
        <v>81.599999999999994</v>
      </c>
      <c r="J388" s="30">
        <v>81.599999999999994</v>
      </c>
      <c r="K388" s="30">
        <v>130</v>
      </c>
      <c r="L388" s="30">
        <v>0</v>
      </c>
      <c r="M388" s="17" t="s">
        <v>25</v>
      </c>
      <c r="N388" s="77">
        <v>0</v>
      </c>
    </row>
    <row r="389" spans="1:14" x14ac:dyDescent="0.25">
      <c r="A389" s="16" t="s">
        <v>221</v>
      </c>
      <c r="B389" s="16" t="s">
        <v>808</v>
      </c>
      <c r="C389" s="16" t="s">
        <v>691</v>
      </c>
      <c r="D389" s="16">
        <v>5738</v>
      </c>
      <c r="E389" s="16" t="s">
        <v>879</v>
      </c>
      <c r="F389" s="16" t="s">
        <v>499</v>
      </c>
      <c r="G389" s="16" t="s">
        <v>556</v>
      </c>
      <c r="H389" s="74" t="s">
        <v>1156</v>
      </c>
      <c r="I389" s="29">
        <v>0.64</v>
      </c>
      <c r="J389" s="29">
        <v>0.64</v>
      </c>
      <c r="K389" s="29">
        <v>70</v>
      </c>
      <c r="L389" s="29">
        <v>99.61</v>
      </c>
      <c r="M389" s="16" t="s">
        <v>25</v>
      </c>
      <c r="N389" s="77">
        <v>63.75</v>
      </c>
    </row>
    <row r="390" spans="1:14" x14ac:dyDescent="0.25">
      <c r="A390" s="17" t="s">
        <v>221</v>
      </c>
      <c r="B390" s="17" t="s">
        <v>808</v>
      </c>
      <c r="C390" s="17" t="s">
        <v>691</v>
      </c>
      <c r="D390" s="17">
        <v>5738</v>
      </c>
      <c r="E390" s="17" t="s">
        <v>879</v>
      </c>
      <c r="F390" s="17" t="s">
        <v>487</v>
      </c>
      <c r="G390" s="17" t="s">
        <v>488</v>
      </c>
      <c r="H390" s="73" t="s">
        <v>1156</v>
      </c>
      <c r="I390" s="30">
        <v>53.86</v>
      </c>
      <c r="J390" s="30">
        <v>53.86</v>
      </c>
      <c r="K390" s="30">
        <v>55</v>
      </c>
      <c r="L390" s="30">
        <v>78.290000000000006</v>
      </c>
      <c r="M390" s="17" t="s">
        <v>25</v>
      </c>
      <c r="N390" s="77">
        <v>4216.43</v>
      </c>
    </row>
    <row r="391" spans="1:14" x14ac:dyDescent="0.25">
      <c r="A391" s="16" t="s">
        <v>221</v>
      </c>
      <c r="B391" s="16" t="s">
        <v>808</v>
      </c>
      <c r="C391" s="16" t="s">
        <v>691</v>
      </c>
      <c r="D391" s="16">
        <v>5738</v>
      </c>
      <c r="E391" s="16" t="s">
        <v>879</v>
      </c>
      <c r="F391" s="16" t="s">
        <v>504</v>
      </c>
      <c r="G391" s="16" t="s">
        <v>488</v>
      </c>
      <c r="H391" s="74" t="s">
        <v>1156</v>
      </c>
      <c r="I391" s="29">
        <v>2.2200000000000002</v>
      </c>
      <c r="J391" s="29">
        <v>2.2200000000000002</v>
      </c>
      <c r="K391" s="29">
        <v>50</v>
      </c>
      <c r="L391" s="29">
        <v>71.17</v>
      </c>
      <c r="M391" s="16" t="s">
        <v>25</v>
      </c>
      <c r="N391" s="77">
        <v>158</v>
      </c>
    </row>
    <row r="392" spans="1:14" x14ac:dyDescent="0.25">
      <c r="A392" s="17" t="s">
        <v>1149</v>
      </c>
      <c r="B392" s="17" t="s">
        <v>462</v>
      </c>
      <c r="C392" s="17" t="s">
        <v>549</v>
      </c>
      <c r="D392" s="17">
        <v>5827</v>
      </c>
      <c r="E392" s="17" t="s">
        <v>1212</v>
      </c>
      <c r="F392" s="17" t="s">
        <v>504</v>
      </c>
      <c r="G392" s="17" t="s">
        <v>488</v>
      </c>
      <c r="H392" s="73" t="s">
        <v>1213</v>
      </c>
      <c r="I392" s="30">
        <v>22.85</v>
      </c>
      <c r="J392" s="30">
        <v>0</v>
      </c>
      <c r="K392" s="30">
        <v>0</v>
      </c>
      <c r="L392" s="30">
        <v>77.12</v>
      </c>
      <c r="M392" s="17" t="s">
        <v>25</v>
      </c>
      <c r="N392" s="77">
        <v>1762.16</v>
      </c>
    </row>
    <row r="393" spans="1:14" x14ac:dyDescent="0.25">
      <c r="A393" s="16" t="s">
        <v>221</v>
      </c>
      <c r="B393" s="16" t="s">
        <v>462</v>
      </c>
      <c r="C393" s="16" t="s">
        <v>564</v>
      </c>
      <c r="D393" s="16">
        <v>5835</v>
      </c>
      <c r="E393" s="16" t="s">
        <v>684</v>
      </c>
      <c r="F393" s="16" t="s">
        <v>495</v>
      </c>
      <c r="G393" s="16" t="s">
        <v>488</v>
      </c>
      <c r="H393" s="74" t="s">
        <v>1214</v>
      </c>
      <c r="I393" s="29">
        <v>43.99</v>
      </c>
      <c r="J393" s="29">
        <v>43.99</v>
      </c>
      <c r="K393" s="29">
        <v>60</v>
      </c>
      <c r="L393" s="29">
        <v>0</v>
      </c>
      <c r="M393" s="16" t="s">
        <v>25</v>
      </c>
      <c r="N393" s="77">
        <v>0</v>
      </c>
    </row>
    <row r="394" spans="1:14" x14ac:dyDescent="0.25">
      <c r="A394" s="17" t="s">
        <v>221</v>
      </c>
      <c r="B394" s="17" t="s">
        <v>808</v>
      </c>
      <c r="C394" s="17" t="s">
        <v>812</v>
      </c>
      <c r="D394" s="17">
        <v>5860</v>
      </c>
      <c r="E394" s="17" t="s">
        <v>880</v>
      </c>
      <c r="F394" s="17" t="s">
        <v>636</v>
      </c>
      <c r="G394" s="17" t="s">
        <v>488</v>
      </c>
      <c r="H394" s="73" t="s">
        <v>1215</v>
      </c>
      <c r="I394" s="30">
        <v>39.44</v>
      </c>
      <c r="J394" s="30">
        <v>39.44</v>
      </c>
      <c r="K394" s="30">
        <v>95</v>
      </c>
      <c r="L394" s="30">
        <v>0</v>
      </c>
      <c r="M394" s="17" t="s">
        <v>25</v>
      </c>
      <c r="N394" s="77">
        <v>0</v>
      </c>
    </row>
    <row r="395" spans="1:14" x14ac:dyDescent="0.25">
      <c r="A395" s="16" t="s">
        <v>221</v>
      </c>
      <c r="B395" s="16" t="s">
        <v>808</v>
      </c>
      <c r="C395" s="16" t="s">
        <v>753</v>
      </c>
      <c r="D395" s="16">
        <v>5908</v>
      </c>
      <c r="E395" s="16" t="s">
        <v>881</v>
      </c>
      <c r="F395" s="16" t="s">
        <v>545</v>
      </c>
      <c r="G395" s="16" t="s">
        <v>467</v>
      </c>
      <c r="H395" s="74" t="s">
        <v>1216</v>
      </c>
      <c r="I395" s="29">
        <v>29.86</v>
      </c>
      <c r="J395" s="29">
        <v>29.86</v>
      </c>
      <c r="K395" s="29">
        <v>95</v>
      </c>
      <c r="L395" s="29">
        <v>0</v>
      </c>
      <c r="M395" s="16" t="s">
        <v>25</v>
      </c>
      <c r="N395" s="77">
        <v>0</v>
      </c>
    </row>
    <row r="396" spans="1:14" x14ac:dyDescent="0.25">
      <c r="A396" s="17" t="s">
        <v>221</v>
      </c>
      <c r="B396" s="17" t="s">
        <v>808</v>
      </c>
      <c r="C396" s="17" t="s">
        <v>753</v>
      </c>
      <c r="D396" s="17">
        <v>5908</v>
      </c>
      <c r="E396" s="17" t="s">
        <v>881</v>
      </c>
      <c r="F396" s="17" t="s">
        <v>507</v>
      </c>
      <c r="G396" s="17" t="s">
        <v>488</v>
      </c>
      <c r="H396" s="73" t="s">
        <v>1217</v>
      </c>
      <c r="I396" s="30">
        <v>22.66</v>
      </c>
      <c r="J396" s="30">
        <v>22.66</v>
      </c>
      <c r="K396" s="30">
        <v>50</v>
      </c>
      <c r="L396" s="30">
        <v>0</v>
      </c>
      <c r="M396" s="17" t="s">
        <v>25</v>
      </c>
      <c r="N396" s="77">
        <v>0</v>
      </c>
    </row>
    <row r="397" spans="1:14" x14ac:dyDescent="0.25">
      <c r="A397" s="16" t="s">
        <v>221</v>
      </c>
      <c r="B397" s="16" t="s">
        <v>808</v>
      </c>
      <c r="C397" s="16" t="s">
        <v>753</v>
      </c>
      <c r="D397" s="16">
        <v>5908</v>
      </c>
      <c r="E397" s="16" t="s">
        <v>881</v>
      </c>
      <c r="F397" s="16" t="s">
        <v>487</v>
      </c>
      <c r="G397" s="16" t="s">
        <v>488</v>
      </c>
      <c r="H397" s="74" t="s">
        <v>1217</v>
      </c>
      <c r="I397" s="29">
        <v>82.54</v>
      </c>
      <c r="J397" s="29">
        <v>82.54</v>
      </c>
      <c r="K397" s="29">
        <v>55</v>
      </c>
      <c r="L397" s="29">
        <v>0</v>
      </c>
      <c r="M397" s="16" t="s">
        <v>25</v>
      </c>
      <c r="N397" s="77">
        <v>0</v>
      </c>
    </row>
    <row r="398" spans="1:14" x14ac:dyDescent="0.25">
      <c r="A398" s="17" t="s">
        <v>221</v>
      </c>
      <c r="B398" s="17" t="s">
        <v>808</v>
      </c>
      <c r="C398" s="17" t="s">
        <v>753</v>
      </c>
      <c r="D398" s="17">
        <v>5908</v>
      </c>
      <c r="E398" s="17" t="s">
        <v>881</v>
      </c>
      <c r="F398" s="17" t="s">
        <v>495</v>
      </c>
      <c r="G398" s="17" t="s">
        <v>707</v>
      </c>
      <c r="H398" s="73" t="s">
        <v>1217</v>
      </c>
      <c r="I398" s="30">
        <v>22.51</v>
      </c>
      <c r="J398" s="30">
        <v>22.51</v>
      </c>
      <c r="K398" s="30">
        <v>60</v>
      </c>
      <c r="L398" s="30">
        <v>0</v>
      </c>
      <c r="M398" s="17" t="s">
        <v>25</v>
      </c>
      <c r="N398" s="77">
        <v>0</v>
      </c>
    </row>
    <row r="399" spans="1:14" x14ac:dyDescent="0.25">
      <c r="A399" s="16" t="s">
        <v>221</v>
      </c>
      <c r="B399" s="16" t="s">
        <v>808</v>
      </c>
      <c r="C399" s="16" t="s">
        <v>753</v>
      </c>
      <c r="D399" s="16">
        <v>5908</v>
      </c>
      <c r="E399" s="16" t="s">
        <v>881</v>
      </c>
      <c r="F399" s="16" t="s">
        <v>504</v>
      </c>
      <c r="G399" s="16" t="s">
        <v>467</v>
      </c>
      <c r="H399" s="74" t="s">
        <v>1217</v>
      </c>
      <c r="I399" s="29">
        <v>49.21</v>
      </c>
      <c r="J399" s="29">
        <v>49.21</v>
      </c>
      <c r="K399" s="29">
        <v>50</v>
      </c>
      <c r="L399" s="29">
        <v>0</v>
      </c>
      <c r="M399" s="16" t="s">
        <v>25</v>
      </c>
      <c r="N399" s="77">
        <v>0</v>
      </c>
    </row>
    <row r="400" spans="1:14" x14ac:dyDescent="0.25">
      <c r="A400" s="17" t="s">
        <v>221</v>
      </c>
      <c r="B400" s="17" t="s">
        <v>808</v>
      </c>
      <c r="C400" s="17" t="s">
        <v>753</v>
      </c>
      <c r="D400" s="17">
        <v>5908</v>
      </c>
      <c r="E400" s="17" t="s">
        <v>881</v>
      </c>
      <c r="F400" s="17" t="s">
        <v>495</v>
      </c>
      <c r="G400" s="17" t="s">
        <v>488</v>
      </c>
      <c r="H400" s="73" t="s">
        <v>1217</v>
      </c>
      <c r="I400" s="30">
        <v>26.79</v>
      </c>
      <c r="J400" s="30">
        <v>26.79</v>
      </c>
      <c r="K400" s="30">
        <v>60</v>
      </c>
      <c r="L400" s="30">
        <v>0</v>
      </c>
      <c r="M400" s="17" t="s">
        <v>25</v>
      </c>
      <c r="N400" s="77">
        <v>0</v>
      </c>
    </row>
    <row r="401" spans="1:14" x14ac:dyDescent="0.25">
      <c r="A401" s="16" t="s">
        <v>221</v>
      </c>
      <c r="B401" s="16" t="s">
        <v>808</v>
      </c>
      <c r="C401" s="16" t="s">
        <v>695</v>
      </c>
      <c r="D401" s="16">
        <v>5941</v>
      </c>
      <c r="E401" s="16" t="s">
        <v>882</v>
      </c>
      <c r="F401" s="16" t="s">
        <v>509</v>
      </c>
      <c r="G401" s="16" t="s">
        <v>673</v>
      </c>
      <c r="H401" s="74" t="s">
        <v>1218</v>
      </c>
      <c r="I401" s="29">
        <v>28.01</v>
      </c>
      <c r="J401" s="29">
        <v>27.26</v>
      </c>
      <c r="K401" s="29">
        <v>105</v>
      </c>
      <c r="L401" s="29">
        <v>119.46</v>
      </c>
      <c r="M401" s="16" t="s">
        <v>25</v>
      </c>
      <c r="N401" s="77">
        <v>3346.1</v>
      </c>
    </row>
    <row r="402" spans="1:14" x14ac:dyDescent="0.25">
      <c r="A402" s="17" t="s">
        <v>221</v>
      </c>
      <c r="B402" s="17" t="s">
        <v>808</v>
      </c>
      <c r="C402" s="17" t="s">
        <v>695</v>
      </c>
      <c r="D402" s="17">
        <v>5941</v>
      </c>
      <c r="E402" s="17" t="s">
        <v>882</v>
      </c>
      <c r="F402" s="17" t="s">
        <v>487</v>
      </c>
      <c r="G402" s="17" t="s">
        <v>488</v>
      </c>
      <c r="H402" s="73" t="s">
        <v>1219</v>
      </c>
      <c r="I402" s="30">
        <v>213.25</v>
      </c>
      <c r="J402" s="30">
        <v>213.25</v>
      </c>
      <c r="K402" s="30">
        <v>70</v>
      </c>
      <c r="L402" s="30">
        <v>81.209999999999994</v>
      </c>
      <c r="M402" s="17" t="s">
        <v>25</v>
      </c>
      <c r="N402" s="77">
        <v>17317.23</v>
      </c>
    </row>
    <row r="403" spans="1:14" x14ac:dyDescent="0.25">
      <c r="A403" s="16" t="s">
        <v>221</v>
      </c>
      <c r="B403" s="16" t="s">
        <v>808</v>
      </c>
      <c r="C403" s="16" t="s">
        <v>836</v>
      </c>
      <c r="D403" s="16">
        <v>5975</v>
      </c>
      <c r="E403" s="16" t="s">
        <v>883</v>
      </c>
      <c r="F403" s="16" t="s">
        <v>636</v>
      </c>
      <c r="G403" s="16" t="s">
        <v>488</v>
      </c>
      <c r="H403" s="74" t="s">
        <v>1220</v>
      </c>
      <c r="I403" s="29">
        <v>28.35</v>
      </c>
      <c r="J403" s="29">
        <v>28.35</v>
      </c>
      <c r="K403" s="29">
        <v>95</v>
      </c>
      <c r="L403" s="29">
        <v>0</v>
      </c>
      <c r="M403" s="16" t="s">
        <v>25</v>
      </c>
      <c r="N403" s="77">
        <v>0</v>
      </c>
    </row>
    <row r="404" spans="1:14" x14ac:dyDescent="0.25">
      <c r="A404" s="17" t="s">
        <v>221</v>
      </c>
      <c r="B404" s="17" t="s">
        <v>462</v>
      </c>
      <c r="C404" s="17" t="s">
        <v>464</v>
      </c>
      <c r="D404" s="17">
        <v>6050</v>
      </c>
      <c r="E404" s="17" t="s">
        <v>687</v>
      </c>
      <c r="F404" s="17" t="s">
        <v>504</v>
      </c>
      <c r="G404" s="17" t="s">
        <v>557</v>
      </c>
      <c r="H404" s="73" t="s">
        <v>1046</v>
      </c>
      <c r="I404" s="30">
        <v>7.77</v>
      </c>
      <c r="J404" s="30">
        <v>7.77</v>
      </c>
      <c r="K404" s="30">
        <v>50</v>
      </c>
      <c r="L404" s="30">
        <v>0</v>
      </c>
      <c r="M404" s="17" t="s">
        <v>25</v>
      </c>
      <c r="N404" s="77">
        <v>0</v>
      </c>
    </row>
    <row r="405" spans="1:14" x14ac:dyDescent="0.25">
      <c r="A405" s="16" t="s">
        <v>221</v>
      </c>
      <c r="B405" s="16" t="s">
        <v>462</v>
      </c>
      <c r="C405" s="16" t="s">
        <v>464</v>
      </c>
      <c r="D405" s="16">
        <v>6050</v>
      </c>
      <c r="E405" s="16" t="s">
        <v>687</v>
      </c>
      <c r="F405" s="16" t="s">
        <v>504</v>
      </c>
      <c r="G405" s="16" t="s">
        <v>657</v>
      </c>
      <c r="H405" s="74" t="s">
        <v>1146</v>
      </c>
      <c r="I405" s="29">
        <v>35.020000000000003</v>
      </c>
      <c r="J405" s="29">
        <v>35.020000000000003</v>
      </c>
      <c r="K405" s="29">
        <v>50</v>
      </c>
      <c r="L405" s="29">
        <v>0</v>
      </c>
      <c r="M405" s="16" t="s">
        <v>25</v>
      </c>
      <c r="N405" s="77">
        <v>0</v>
      </c>
    </row>
    <row r="406" spans="1:14" x14ac:dyDescent="0.25">
      <c r="A406" s="17" t="s">
        <v>221</v>
      </c>
      <c r="B406" s="17" t="s">
        <v>462</v>
      </c>
      <c r="C406" s="17" t="s">
        <v>464</v>
      </c>
      <c r="D406" s="17">
        <v>6050</v>
      </c>
      <c r="E406" s="17" t="s">
        <v>687</v>
      </c>
      <c r="F406" s="17" t="s">
        <v>504</v>
      </c>
      <c r="G406" s="17" t="s">
        <v>488</v>
      </c>
      <c r="H406" s="73" t="s">
        <v>1146</v>
      </c>
      <c r="I406" s="30">
        <v>3.7</v>
      </c>
      <c r="J406" s="30">
        <v>3.7</v>
      </c>
      <c r="K406" s="30">
        <v>50</v>
      </c>
      <c r="L406" s="30">
        <v>0</v>
      </c>
      <c r="M406" s="17" t="s">
        <v>25</v>
      </c>
      <c r="N406" s="77">
        <v>0</v>
      </c>
    </row>
    <row r="407" spans="1:14" x14ac:dyDescent="0.25">
      <c r="A407" s="16" t="s">
        <v>221</v>
      </c>
      <c r="B407" s="16" t="s">
        <v>808</v>
      </c>
      <c r="C407" s="16" t="s">
        <v>709</v>
      </c>
      <c r="D407" s="16">
        <v>6092</v>
      </c>
      <c r="E407" s="16" t="s">
        <v>884</v>
      </c>
      <c r="F407" s="16" t="s">
        <v>504</v>
      </c>
      <c r="G407" s="16" t="s">
        <v>467</v>
      </c>
      <c r="H407" s="74" t="s">
        <v>1221</v>
      </c>
      <c r="I407" s="29">
        <v>10.42</v>
      </c>
      <c r="J407" s="29">
        <v>10.42</v>
      </c>
      <c r="K407" s="29">
        <v>50</v>
      </c>
      <c r="L407" s="29">
        <v>0</v>
      </c>
      <c r="M407" s="16" t="s">
        <v>25</v>
      </c>
      <c r="N407" s="77">
        <v>0</v>
      </c>
    </row>
    <row r="408" spans="1:14" x14ac:dyDescent="0.25">
      <c r="A408" s="17" t="s">
        <v>221</v>
      </c>
      <c r="B408" s="17" t="s">
        <v>808</v>
      </c>
      <c r="C408" s="17" t="s">
        <v>709</v>
      </c>
      <c r="D408" s="17">
        <v>6092</v>
      </c>
      <c r="E408" s="17" t="s">
        <v>884</v>
      </c>
      <c r="F408" s="17" t="s">
        <v>487</v>
      </c>
      <c r="G408" s="17" t="s">
        <v>488</v>
      </c>
      <c r="H408" s="73" t="s">
        <v>1221</v>
      </c>
      <c r="I408" s="30">
        <v>122.89</v>
      </c>
      <c r="J408" s="30">
        <v>122.89</v>
      </c>
      <c r="K408" s="30">
        <v>55</v>
      </c>
      <c r="L408" s="30">
        <v>0</v>
      </c>
      <c r="M408" s="17" t="s">
        <v>25</v>
      </c>
      <c r="N408" s="77">
        <v>0</v>
      </c>
    </row>
    <row r="409" spans="1:14" x14ac:dyDescent="0.25">
      <c r="A409" s="16" t="s">
        <v>221</v>
      </c>
      <c r="B409" s="16" t="s">
        <v>808</v>
      </c>
      <c r="C409" s="16" t="s">
        <v>709</v>
      </c>
      <c r="D409" s="16">
        <v>6092</v>
      </c>
      <c r="E409" s="16" t="s">
        <v>884</v>
      </c>
      <c r="F409" s="16" t="s">
        <v>506</v>
      </c>
      <c r="G409" s="16" t="s">
        <v>488</v>
      </c>
      <c r="H409" s="74" t="s">
        <v>1221</v>
      </c>
      <c r="I409" s="29">
        <v>15.8</v>
      </c>
      <c r="J409" s="29">
        <v>15.8</v>
      </c>
      <c r="K409" s="29">
        <v>50</v>
      </c>
      <c r="L409" s="29">
        <v>0</v>
      </c>
      <c r="M409" s="16" t="s">
        <v>25</v>
      </c>
      <c r="N409" s="77">
        <v>0</v>
      </c>
    </row>
    <row r="410" spans="1:14" x14ac:dyDescent="0.25">
      <c r="A410" s="17" t="s">
        <v>221</v>
      </c>
      <c r="B410" s="17" t="s">
        <v>808</v>
      </c>
      <c r="C410" s="17" t="s">
        <v>709</v>
      </c>
      <c r="D410" s="17">
        <v>6092</v>
      </c>
      <c r="E410" s="17" t="s">
        <v>884</v>
      </c>
      <c r="F410" s="17" t="s">
        <v>495</v>
      </c>
      <c r="G410" s="17" t="s">
        <v>488</v>
      </c>
      <c r="H410" s="73" t="s">
        <v>1221</v>
      </c>
      <c r="I410" s="30">
        <v>65.58</v>
      </c>
      <c r="J410" s="30">
        <v>65.58</v>
      </c>
      <c r="K410" s="30">
        <v>60</v>
      </c>
      <c r="L410" s="30">
        <v>0</v>
      </c>
      <c r="M410" s="17" t="s">
        <v>25</v>
      </c>
      <c r="N410" s="77">
        <v>0</v>
      </c>
    </row>
    <row r="411" spans="1:14" x14ac:dyDescent="0.25">
      <c r="A411" s="16" t="s">
        <v>221</v>
      </c>
      <c r="B411" s="16" t="s">
        <v>808</v>
      </c>
      <c r="C411" s="16" t="s">
        <v>709</v>
      </c>
      <c r="D411" s="16">
        <v>6092</v>
      </c>
      <c r="E411" s="16" t="s">
        <v>884</v>
      </c>
      <c r="F411" s="16" t="s">
        <v>499</v>
      </c>
      <c r="G411" s="16" t="s">
        <v>488</v>
      </c>
      <c r="H411" s="74" t="s">
        <v>1221</v>
      </c>
      <c r="I411" s="29">
        <v>71.61</v>
      </c>
      <c r="J411" s="29">
        <v>71.61</v>
      </c>
      <c r="K411" s="29">
        <v>70</v>
      </c>
      <c r="L411" s="29">
        <v>0</v>
      </c>
      <c r="M411" s="16" t="s">
        <v>25</v>
      </c>
      <c r="N411" s="77">
        <v>0</v>
      </c>
    </row>
    <row r="412" spans="1:14" x14ac:dyDescent="0.25">
      <c r="A412" s="17" t="s">
        <v>221</v>
      </c>
      <c r="B412" s="17" t="s">
        <v>808</v>
      </c>
      <c r="C412" s="17" t="s">
        <v>774</v>
      </c>
      <c r="D412" s="17">
        <v>6106</v>
      </c>
      <c r="E412" s="17" t="s">
        <v>885</v>
      </c>
      <c r="F412" s="17" t="s">
        <v>545</v>
      </c>
      <c r="G412" s="17" t="s">
        <v>508</v>
      </c>
      <c r="H412" s="73" t="s">
        <v>1222</v>
      </c>
      <c r="I412" s="30">
        <v>29.42</v>
      </c>
      <c r="J412" s="30">
        <v>29.42</v>
      </c>
      <c r="K412" s="30">
        <v>80</v>
      </c>
      <c r="L412" s="30">
        <v>0</v>
      </c>
      <c r="M412" s="17" t="s">
        <v>25</v>
      </c>
      <c r="N412" s="77">
        <v>0</v>
      </c>
    </row>
    <row r="413" spans="1:14" x14ac:dyDescent="0.25">
      <c r="A413" s="16" t="s">
        <v>221</v>
      </c>
      <c r="B413" s="16" t="s">
        <v>808</v>
      </c>
      <c r="C413" s="16" t="s">
        <v>638</v>
      </c>
      <c r="D413" s="16">
        <v>6114</v>
      </c>
      <c r="E413" s="16" t="s">
        <v>886</v>
      </c>
      <c r="F413" s="16" t="s">
        <v>506</v>
      </c>
      <c r="G413" s="16" t="s">
        <v>488</v>
      </c>
      <c r="H413" s="74" t="s">
        <v>1223</v>
      </c>
      <c r="I413" s="29">
        <v>2.34</v>
      </c>
      <c r="J413" s="29">
        <v>2.34</v>
      </c>
      <c r="K413" s="29">
        <v>50</v>
      </c>
      <c r="L413" s="29">
        <v>0</v>
      </c>
      <c r="M413" s="16" t="s">
        <v>25</v>
      </c>
      <c r="N413" s="77">
        <v>0</v>
      </c>
    </row>
    <row r="414" spans="1:14" x14ac:dyDescent="0.25">
      <c r="A414" s="17" t="s">
        <v>221</v>
      </c>
      <c r="B414" s="17" t="s">
        <v>808</v>
      </c>
      <c r="C414" s="17" t="s">
        <v>638</v>
      </c>
      <c r="D414" s="17">
        <v>6114</v>
      </c>
      <c r="E414" s="17" t="s">
        <v>886</v>
      </c>
      <c r="F414" s="17" t="s">
        <v>545</v>
      </c>
      <c r="G414" s="17" t="s">
        <v>707</v>
      </c>
      <c r="H414" s="73" t="s">
        <v>1224</v>
      </c>
      <c r="I414" s="30">
        <v>38.06</v>
      </c>
      <c r="J414" s="30">
        <v>38.06</v>
      </c>
      <c r="K414" s="30">
        <v>80</v>
      </c>
      <c r="L414" s="30">
        <v>0</v>
      </c>
      <c r="M414" s="17" t="s">
        <v>25</v>
      </c>
      <c r="N414" s="77">
        <v>0</v>
      </c>
    </row>
    <row r="415" spans="1:14" x14ac:dyDescent="0.25">
      <c r="A415" s="16" t="s">
        <v>221</v>
      </c>
      <c r="B415" s="16" t="s">
        <v>808</v>
      </c>
      <c r="C415" s="16" t="s">
        <v>638</v>
      </c>
      <c r="D415" s="16">
        <v>6114</v>
      </c>
      <c r="E415" s="16" t="s">
        <v>886</v>
      </c>
      <c r="F415" s="16" t="s">
        <v>495</v>
      </c>
      <c r="G415" s="16" t="s">
        <v>488</v>
      </c>
      <c r="H415" s="74" t="s">
        <v>1223</v>
      </c>
      <c r="I415" s="29">
        <v>11.42</v>
      </c>
      <c r="J415" s="29">
        <v>11.42</v>
      </c>
      <c r="K415" s="29">
        <v>60</v>
      </c>
      <c r="L415" s="29">
        <v>0</v>
      </c>
      <c r="M415" s="16" t="s">
        <v>25</v>
      </c>
      <c r="N415" s="77">
        <v>0</v>
      </c>
    </row>
    <row r="416" spans="1:14" x14ac:dyDescent="0.25">
      <c r="A416" s="17" t="s">
        <v>221</v>
      </c>
      <c r="B416" s="17" t="s">
        <v>808</v>
      </c>
      <c r="C416" s="17" t="s">
        <v>638</v>
      </c>
      <c r="D416" s="17">
        <v>6114</v>
      </c>
      <c r="E416" s="17" t="s">
        <v>886</v>
      </c>
      <c r="F416" s="17" t="s">
        <v>466</v>
      </c>
      <c r="G416" s="17" t="s">
        <v>488</v>
      </c>
      <c r="H416" s="73" t="s">
        <v>1223</v>
      </c>
      <c r="I416" s="30">
        <v>33.06</v>
      </c>
      <c r="J416" s="30">
        <v>33.06</v>
      </c>
      <c r="K416" s="30">
        <v>50</v>
      </c>
      <c r="L416" s="30">
        <v>0</v>
      </c>
      <c r="M416" s="17" t="s">
        <v>25</v>
      </c>
      <c r="N416" s="77">
        <v>0</v>
      </c>
    </row>
    <row r="417" spans="1:14" x14ac:dyDescent="0.25">
      <c r="A417" s="16" t="s">
        <v>221</v>
      </c>
      <c r="B417" s="16" t="s">
        <v>808</v>
      </c>
      <c r="C417" s="16" t="s">
        <v>638</v>
      </c>
      <c r="D417" s="16">
        <v>6114</v>
      </c>
      <c r="E417" s="16" t="s">
        <v>886</v>
      </c>
      <c r="F417" s="16" t="s">
        <v>830</v>
      </c>
      <c r="G417" s="16" t="s">
        <v>488</v>
      </c>
      <c r="H417" s="74" t="s">
        <v>1223</v>
      </c>
      <c r="I417" s="29">
        <v>20.100000000000001</v>
      </c>
      <c r="J417" s="29">
        <v>20.100000000000001</v>
      </c>
      <c r="K417" s="29">
        <v>50</v>
      </c>
      <c r="L417" s="29">
        <v>0</v>
      </c>
      <c r="M417" s="16" t="s">
        <v>25</v>
      </c>
      <c r="N417" s="77">
        <v>0</v>
      </c>
    </row>
    <row r="418" spans="1:14" x14ac:dyDescent="0.25">
      <c r="A418" s="17" t="s">
        <v>221</v>
      </c>
      <c r="B418" s="17" t="s">
        <v>808</v>
      </c>
      <c r="C418" s="17" t="s">
        <v>549</v>
      </c>
      <c r="D418" s="17">
        <v>6165</v>
      </c>
      <c r="E418" s="17" t="s">
        <v>887</v>
      </c>
      <c r="F418" s="17" t="s">
        <v>487</v>
      </c>
      <c r="G418" s="17" t="s">
        <v>488</v>
      </c>
      <c r="H418" s="73" t="s">
        <v>1161</v>
      </c>
      <c r="I418" s="30">
        <v>98.86</v>
      </c>
      <c r="J418" s="30">
        <v>98.86</v>
      </c>
      <c r="K418" s="30">
        <v>55</v>
      </c>
      <c r="L418" s="30">
        <v>0</v>
      </c>
      <c r="M418" s="17" t="s">
        <v>25</v>
      </c>
      <c r="N418" s="77">
        <v>0</v>
      </c>
    </row>
    <row r="419" spans="1:14" x14ac:dyDescent="0.25">
      <c r="A419" s="16" t="s">
        <v>221</v>
      </c>
      <c r="B419" s="16" t="s">
        <v>808</v>
      </c>
      <c r="C419" s="16" t="s">
        <v>549</v>
      </c>
      <c r="D419" s="16">
        <v>6165</v>
      </c>
      <c r="E419" s="16" t="s">
        <v>887</v>
      </c>
      <c r="F419" s="16" t="s">
        <v>504</v>
      </c>
      <c r="G419" s="16" t="s">
        <v>488</v>
      </c>
      <c r="H419" s="74" t="s">
        <v>1161</v>
      </c>
      <c r="I419" s="29">
        <v>21.44</v>
      </c>
      <c r="J419" s="29">
        <v>21.44</v>
      </c>
      <c r="K419" s="29">
        <v>50</v>
      </c>
      <c r="L419" s="29">
        <v>0</v>
      </c>
      <c r="M419" s="16" t="s">
        <v>25</v>
      </c>
      <c r="N419" s="77">
        <v>0</v>
      </c>
    </row>
    <row r="420" spans="1:14" x14ac:dyDescent="0.25">
      <c r="A420" s="17" t="s">
        <v>1149</v>
      </c>
      <c r="B420" s="17" t="s">
        <v>808</v>
      </c>
      <c r="C420" s="17" t="s">
        <v>502</v>
      </c>
      <c r="D420" s="17">
        <v>6220</v>
      </c>
      <c r="E420" s="17" t="s">
        <v>1225</v>
      </c>
      <c r="F420" s="17" t="s">
        <v>487</v>
      </c>
      <c r="G420" s="17" t="s">
        <v>488</v>
      </c>
      <c r="H420" s="73"/>
      <c r="I420" s="30">
        <v>7</v>
      </c>
      <c r="J420" s="30">
        <v>0</v>
      </c>
      <c r="K420" s="30">
        <v>0</v>
      </c>
      <c r="L420" s="30">
        <v>111.19</v>
      </c>
      <c r="M420" s="17" t="s">
        <v>25</v>
      </c>
      <c r="N420" s="77">
        <v>778.34</v>
      </c>
    </row>
    <row r="421" spans="1:14" x14ac:dyDescent="0.25">
      <c r="A421" s="16" t="s">
        <v>221</v>
      </c>
      <c r="B421" s="16" t="s">
        <v>462</v>
      </c>
      <c r="C421" s="16" t="s">
        <v>564</v>
      </c>
      <c r="D421" s="16">
        <v>6254</v>
      </c>
      <c r="E421" s="16" t="s">
        <v>689</v>
      </c>
      <c r="F421" s="16" t="s">
        <v>495</v>
      </c>
      <c r="G421" s="16" t="s">
        <v>488</v>
      </c>
      <c r="H421" s="74" t="s">
        <v>1226</v>
      </c>
      <c r="I421" s="29">
        <v>8.3699999999999992</v>
      </c>
      <c r="J421" s="29">
        <v>8.3699999999999992</v>
      </c>
      <c r="K421" s="29">
        <v>60</v>
      </c>
      <c r="L421" s="29">
        <v>0</v>
      </c>
      <c r="M421" s="16" t="s">
        <v>25</v>
      </c>
      <c r="N421" s="77">
        <v>0</v>
      </c>
    </row>
    <row r="422" spans="1:14" x14ac:dyDescent="0.25">
      <c r="A422" s="17" t="s">
        <v>221</v>
      </c>
      <c r="B422" s="17" t="s">
        <v>808</v>
      </c>
      <c r="C422" s="17" t="s">
        <v>821</v>
      </c>
      <c r="D422" s="17">
        <v>6378</v>
      </c>
      <c r="E422" s="17" t="s">
        <v>888</v>
      </c>
      <c r="F422" s="17" t="s">
        <v>495</v>
      </c>
      <c r="G422" s="17" t="s">
        <v>707</v>
      </c>
      <c r="H422" s="73" t="s">
        <v>1227</v>
      </c>
      <c r="I422" s="30">
        <v>28.42</v>
      </c>
      <c r="J422" s="30">
        <v>28.42</v>
      </c>
      <c r="K422" s="30">
        <v>60</v>
      </c>
      <c r="L422" s="30">
        <v>0</v>
      </c>
      <c r="M422" s="17" t="s">
        <v>25</v>
      </c>
      <c r="N422" s="77">
        <v>0</v>
      </c>
    </row>
    <row r="423" spans="1:14" x14ac:dyDescent="0.25">
      <c r="A423" s="16" t="s">
        <v>221</v>
      </c>
      <c r="B423" s="16" t="s">
        <v>808</v>
      </c>
      <c r="C423" s="16" t="s">
        <v>711</v>
      </c>
      <c r="D423" s="16">
        <v>6424</v>
      </c>
      <c r="E423" s="16" t="s">
        <v>889</v>
      </c>
      <c r="F423" s="16" t="s">
        <v>545</v>
      </c>
      <c r="G423" s="16" t="s">
        <v>550</v>
      </c>
      <c r="H423" s="74" t="s">
        <v>1096</v>
      </c>
      <c r="I423" s="29">
        <v>22.95</v>
      </c>
      <c r="J423" s="29">
        <v>22.95</v>
      </c>
      <c r="K423" s="29">
        <v>80</v>
      </c>
      <c r="L423" s="29">
        <v>0</v>
      </c>
      <c r="M423" s="16" t="s">
        <v>25</v>
      </c>
      <c r="N423" s="77">
        <v>0</v>
      </c>
    </row>
    <row r="424" spans="1:14" x14ac:dyDescent="0.25">
      <c r="A424" s="17" t="s">
        <v>221</v>
      </c>
      <c r="B424" s="17" t="s">
        <v>462</v>
      </c>
      <c r="C424" s="17" t="s">
        <v>691</v>
      </c>
      <c r="D424" s="17">
        <v>6459</v>
      </c>
      <c r="E424" s="17" t="s">
        <v>690</v>
      </c>
      <c r="F424" s="17" t="s">
        <v>487</v>
      </c>
      <c r="G424" s="17" t="s">
        <v>488</v>
      </c>
      <c r="H424" s="73" t="s">
        <v>1228</v>
      </c>
      <c r="I424" s="30">
        <v>29.29</v>
      </c>
      <c r="J424" s="30">
        <v>29.29</v>
      </c>
      <c r="K424" s="30">
        <v>55</v>
      </c>
      <c r="L424" s="30">
        <v>0</v>
      </c>
      <c r="M424" s="17" t="s">
        <v>25</v>
      </c>
      <c r="N424" s="77">
        <v>0</v>
      </c>
    </row>
    <row r="425" spans="1:14" x14ac:dyDescent="0.25">
      <c r="A425" s="16" t="s">
        <v>221</v>
      </c>
      <c r="B425" s="16" t="s">
        <v>462</v>
      </c>
      <c r="C425" s="16" t="s">
        <v>691</v>
      </c>
      <c r="D425" s="16">
        <v>6459</v>
      </c>
      <c r="E425" s="16" t="s">
        <v>690</v>
      </c>
      <c r="F425" s="16" t="s">
        <v>499</v>
      </c>
      <c r="G425" s="16" t="s">
        <v>488</v>
      </c>
      <c r="H425" s="74" t="s">
        <v>1228</v>
      </c>
      <c r="I425" s="29">
        <v>4.55</v>
      </c>
      <c r="J425" s="29">
        <v>4.55</v>
      </c>
      <c r="K425" s="29">
        <v>70</v>
      </c>
      <c r="L425" s="29">
        <v>0</v>
      </c>
      <c r="M425" s="16" t="s">
        <v>25</v>
      </c>
      <c r="N425" s="77">
        <v>0</v>
      </c>
    </row>
    <row r="426" spans="1:14" x14ac:dyDescent="0.25">
      <c r="A426" s="17" t="s">
        <v>221</v>
      </c>
      <c r="B426" s="17" t="s">
        <v>462</v>
      </c>
      <c r="C426" s="17" t="s">
        <v>691</v>
      </c>
      <c r="D426" s="17">
        <v>6459</v>
      </c>
      <c r="E426" s="17" t="s">
        <v>690</v>
      </c>
      <c r="F426" s="17" t="s">
        <v>504</v>
      </c>
      <c r="G426" s="17" t="s">
        <v>488</v>
      </c>
      <c r="H426" s="73" t="s">
        <v>1229</v>
      </c>
      <c r="I426" s="30">
        <v>54.16</v>
      </c>
      <c r="J426" s="30">
        <v>54.16</v>
      </c>
      <c r="K426" s="30">
        <v>50</v>
      </c>
      <c r="L426" s="30">
        <v>0</v>
      </c>
      <c r="M426" s="17" t="s">
        <v>25</v>
      </c>
      <c r="N426" s="77">
        <v>0</v>
      </c>
    </row>
    <row r="427" spans="1:14" x14ac:dyDescent="0.25">
      <c r="A427" s="16" t="s">
        <v>221</v>
      </c>
      <c r="B427" s="16" t="s">
        <v>462</v>
      </c>
      <c r="C427" s="16" t="s">
        <v>547</v>
      </c>
      <c r="D427" s="16">
        <v>6467</v>
      </c>
      <c r="E427" s="16" t="s">
        <v>692</v>
      </c>
      <c r="F427" s="16" t="s">
        <v>509</v>
      </c>
      <c r="G427" s="16" t="s">
        <v>550</v>
      </c>
      <c r="H427" s="74" t="s">
        <v>1230</v>
      </c>
      <c r="I427" s="29">
        <v>71.48</v>
      </c>
      <c r="J427" s="29">
        <v>71.48</v>
      </c>
      <c r="K427" s="29">
        <v>105</v>
      </c>
      <c r="L427" s="29">
        <v>0</v>
      </c>
      <c r="M427" s="16" t="s">
        <v>25</v>
      </c>
      <c r="N427" s="77">
        <v>0</v>
      </c>
    </row>
    <row r="428" spans="1:14" x14ac:dyDescent="0.25">
      <c r="A428" s="17" t="s">
        <v>221</v>
      </c>
      <c r="B428" s="17" t="s">
        <v>462</v>
      </c>
      <c r="C428" s="17" t="s">
        <v>695</v>
      </c>
      <c r="D428" s="17">
        <v>6491</v>
      </c>
      <c r="E428" s="17" t="s">
        <v>694</v>
      </c>
      <c r="F428" s="17" t="s">
        <v>636</v>
      </c>
      <c r="G428" s="17" t="s">
        <v>673</v>
      </c>
      <c r="H428" s="73" t="s">
        <v>1231</v>
      </c>
      <c r="I428" s="30">
        <v>75.94</v>
      </c>
      <c r="J428" s="30">
        <v>47.82</v>
      </c>
      <c r="K428" s="30">
        <v>120</v>
      </c>
      <c r="L428" s="30">
        <v>136.25</v>
      </c>
      <c r="M428" s="17" t="s">
        <v>25</v>
      </c>
      <c r="N428" s="77">
        <v>10346.84</v>
      </c>
    </row>
    <row r="429" spans="1:14" x14ac:dyDescent="0.25">
      <c r="A429" s="16" t="s">
        <v>221</v>
      </c>
      <c r="B429" s="16" t="s">
        <v>462</v>
      </c>
      <c r="C429" s="16" t="s">
        <v>695</v>
      </c>
      <c r="D429" s="16">
        <v>6491</v>
      </c>
      <c r="E429" s="16" t="s">
        <v>694</v>
      </c>
      <c r="F429" s="16" t="s">
        <v>636</v>
      </c>
      <c r="G429" s="16" t="s">
        <v>488</v>
      </c>
      <c r="H429" s="74" t="s">
        <v>1231</v>
      </c>
      <c r="I429" s="29">
        <v>46.12</v>
      </c>
      <c r="J429" s="29">
        <v>28.12</v>
      </c>
      <c r="K429" s="29">
        <v>120</v>
      </c>
      <c r="L429" s="29">
        <v>136.25</v>
      </c>
      <c r="M429" s="16" t="s">
        <v>25</v>
      </c>
      <c r="N429" s="77">
        <v>6283.89</v>
      </c>
    </row>
    <row r="430" spans="1:14" x14ac:dyDescent="0.25">
      <c r="A430" s="17" t="s">
        <v>221</v>
      </c>
      <c r="B430" s="17" t="s">
        <v>462</v>
      </c>
      <c r="C430" s="17" t="s">
        <v>547</v>
      </c>
      <c r="D430" s="17">
        <v>6530</v>
      </c>
      <c r="E430" s="17" t="s">
        <v>696</v>
      </c>
      <c r="F430" s="17" t="s">
        <v>499</v>
      </c>
      <c r="G430" s="17" t="s">
        <v>488</v>
      </c>
      <c r="H430" s="73" t="s">
        <v>1232</v>
      </c>
      <c r="I430" s="30">
        <v>1.55</v>
      </c>
      <c r="J430" s="30">
        <v>1.55</v>
      </c>
      <c r="K430" s="30">
        <v>70</v>
      </c>
      <c r="L430" s="30">
        <v>0</v>
      </c>
      <c r="M430" s="17" t="s">
        <v>25</v>
      </c>
      <c r="N430" s="77">
        <v>0</v>
      </c>
    </row>
    <row r="431" spans="1:14" x14ac:dyDescent="0.25">
      <c r="A431" s="16" t="s">
        <v>221</v>
      </c>
      <c r="B431" s="16" t="s">
        <v>462</v>
      </c>
      <c r="C431" s="16" t="s">
        <v>547</v>
      </c>
      <c r="D431" s="16">
        <v>6530</v>
      </c>
      <c r="E431" s="16" t="s">
        <v>696</v>
      </c>
      <c r="F431" s="16" t="s">
        <v>504</v>
      </c>
      <c r="G431" s="16" t="s">
        <v>488</v>
      </c>
      <c r="H431" s="74" t="s">
        <v>1232</v>
      </c>
      <c r="I431" s="29">
        <v>17.850000000000001</v>
      </c>
      <c r="J431" s="29">
        <v>17.850000000000001</v>
      </c>
      <c r="K431" s="29">
        <v>50</v>
      </c>
      <c r="L431" s="29">
        <v>0</v>
      </c>
      <c r="M431" s="16" t="s">
        <v>25</v>
      </c>
      <c r="N431" s="77">
        <v>0</v>
      </c>
    </row>
    <row r="432" spans="1:14" x14ac:dyDescent="0.25">
      <c r="A432" s="17" t="s">
        <v>221</v>
      </c>
      <c r="B432" s="17" t="s">
        <v>462</v>
      </c>
      <c r="C432" s="17" t="s">
        <v>703</v>
      </c>
      <c r="D432" s="17">
        <v>6645</v>
      </c>
      <c r="E432" s="17" t="s">
        <v>702</v>
      </c>
      <c r="F432" s="17" t="s">
        <v>509</v>
      </c>
      <c r="G432" s="17" t="s">
        <v>524</v>
      </c>
      <c r="H432" s="73" t="s">
        <v>1233</v>
      </c>
      <c r="I432" s="30">
        <v>68.72</v>
      </c>
      <c r="J432" s="30">
        <v>68.17</v>
      </c>
      <c r="K432" s="30">
        <v>130</v>
      </c>
      <c r="L432" s="30">
        <v>59.38</v>
      </c>
      <c r="M432" s="17" t="s">
        <v>25</v>
      </c>
      <c r="N432" s="77">
        <v>4080.83</v>
      </c>
    </row>
    <row r="433" spans="1:14" x14ac:dyDescent="0.25">
      <c r="A433" s="16" t="s">
        <v>221</v>
      </c>
      <c r="B433" s="16" t="s">
        <v>462</v>
      </c>
      <c r="C433" s="16" t="s">
        <v>679</v>
      </c>
      <c r="D433" s="16">
        <v>6645</v>
      </c>
      <c r="E433" s="16" t="s">
        <v>702</v>
      </c>
      <c r="F433" s="16" t="s">
        <v>509</v>
      </c>
      <c r="G433" s="16" t="s">
        <v>500</v>
      </c>
      <c r="H433" s="74" t="s">
        <v>1234</v>
      </c>
      <c r="I433" s="29">
        <v>49.63</v>
      </c>
      <c r="J433" s="29">
        <v>49.63</v>
      </c>
      <c r="K433" s="29">
        <v>130</v>
      </c>
      <c r="L433" s="29">
        <v>0</v>
      </c>
      <c r="M433" s="16" t="s">
        <v>25</v>
      </c>
      <c r="N433" s="77">
        <v>0</v>
      </c>
    </row>
    <row r="434" spans="1:14" x14ac:dyDescent="0.25">
      <c r="A434" s="17" t="s">
        <v>221</v>
      </c>
      <c r="B434" s="17" t="s">
        <v>462</v>
      </c>
      <c r="C434" s="17" t="s">
        <v>703</v>
      </c>
      <c r="D434" s="17">
        <v>6645</v>
      </c>
      <c r="E434" s="17" t="s">
        <v>702</v>
      </c>
      <c r="F434" s="17" t="s">
        <v>495</v>
      </c>
      <c r="G434" s="17" t="s">
        <v>488</v>
      </c>
      <c r="H434" s="73" t="s">
        <v>1235</v>
      </c>
      <c r="I434" s="30">
        <v>74.349999999999994</v>
      </c>
      <c r="J434" s="30">
        <v>74.349999999999994</v>
      </c>
      <c r="K434" s="30">
        <v>80</v>
      </c>
      <c r="L434" s="30">
        <v>0</v>
      </c>
      <c r="M434" s="17" t="s">
        <v>25</v>
      </c>
      <c r="N434" s="77">
        <v>0</v>
      </c>
    </row>
    <row r="435" spans="1:14" x14ac:dyDescent="0.25">
      <c r="A435" s="16" t="s">
        <v>221</v>
      </c>
      <c r="B435" s="16" t="s">
        <v>462</v>
      </c>
      <c r="C435" s="16" t="s">
        <v>703</v>
      </c>
      <c r="D435" s="16">
        <v>6645</v>
      </c>
      <c r="E435" s="16" t="s">
        <v>702</v>
      </c>
      <c r="F435" s="16" t="s">
        <v>499</v>
      </c>
      <c r="G435" s="16" t="s">
        <v>488</v>
      </c>
      <c r="H435" s="74" t="s">
        <v>1236</v>
      </c>
      <c r="I435" s="29">
        <v>255.33</v>
      </c>
      <c r="J435" s="29">
        <v>255.33</v>
      </c>
      <c r="K435" s="29">
        <v>90</v>
      </c>
      <c r="L435" s="29">
        <v>17.87</v>
      </c>
      <c r="M435" s="16" t="s">
        <v>25</v>
      </c>
      <c r="N435" s="77">
        <v>4562.87</v>
      </c>
    </row>
    <row r="436" spans="1:14" x14ac:dyDescent="0.25">
      <c r="A436" s="17" t="s">
        <v>221</v>
      </c>
      <c r="B436" s="17" t="s">
        <v>462</v>
      </c>
      <c r="C436" s="17" t="s">
        <v>703</v>
      </c>
      <c r="D436" s="17">
        <v>6645</v>
      </c>
      <c r="E436" s="17" t="s">
        <v>702</v>
      </c>
      <c r="F436" s="17" t="s">
        <v>545</v>
      </c>
      <c r="G436" s="17" t="s">
        <v>556</v>
      </c>
      <c r="H436" s="73" t="s">
        <v>1236</v>
      </c>
      <c r="I436" s="30">
        <v>32.020000000000003</v>
      </c>
      <c r="J436" s="30">
        <v>32.020000000000003</v>
      </c>
      <c r="K436" s="30">
        <v>100</v>
      </c>
      <c r="L436" s="30">
        <v>0</v>
      </c>
      <c r="M436" s="17" t="s">
        <v>25</v>
      </c>
      <c r="N436" s="77">
        <v>0</v>
      </c>
    </row>
    <row r="437" spans="1:14" x14ac:dyDescent="0.25">
      <c r="A437" s="16" t="s">
        <v>221</v>
      </c>
      <c r="B437" s="16" t="s">
        <v>462</v>
      </c>
      <c r="C437" s="16" t="s">
        <v>638</v>
      </c>
      <c r="D437" s="16">
        <v>6653</v>
      </c>
      <c r="E437" s="16" t="s">
        <v>705</v>
      </c>
      <c r="F437" s="16" t="s">
        <v>499</v>
      </c>
      <c r="G437" s="16" t="s">
        <v>706</v>
      </c>
      <c r="H437" s="74" t="s">
        <v>1237</v>
      </c>
      <c r="I437" s="29">
        <v>4.97</v>
      </c>
      <c r="J437" s="29">
        <v>4.97</v>
      </c>
      <c r="K437" s="29">
        <v>90</v>
      </c>
      <c r="L437" s="29">
        <v>110.87</v>
      </c>
      <c r="M437" s="16" t="s">
        <v>25</v>
      </c>
      <c r="N437" s="77">
        <v>551</v>
      </c>
    </row>
    <row r="438" spans="1:14" x14ac:dyDescent="0.25">
      <c r="A438" s="17" t="s">
        <v>221</v>
      </c>
      <c r="B438" s="17" t="s">
        <v>462</v>
      </c>
      <c r="C438" s="17" t="s">
        <v>638</v>
      </c>
      <c r="D438" s="17">
        <v>6653</v>
      </c>
      <c r="E438" s="17" t="s">
        <v>705</v>
      </c>
      <c r="F438" s="17" t="s">
        <v>495</v>
      </c>
      <c r="G438" s="17" t="s">
        <v>488</v>
      </c>
      <c r="H438" s="73" t="s">
        <v>1064</v>
      </c>
      <c r="I438" s="30">
        <v>8.94</v>
      </c>
      <c r="J438" s="30">
        <v>8.94</v>
      </c>
      <c r="K438" s="30">
        <v>75.23</v>
      </c>
      <c r="L438" s="30">
        <v>92.68</v>
      </c>
      <c r="M438" s="17" t="s">
        <v>25</v>
      </c>
      <c r="N438" s="77">
        <v>828.54</v>
      </c>
    </row>
    <row r="439" spans="1:14" x14ac:dyDescent="0.25">
      <c r="A439" s="16" t="s">
        <v>221</v>
      </c>
      <c r="B439" s="16" t="s">
        <v>462</v>
      </c>
      <c r="C439" s="16" t="s">
        <v>638</v>
      </c>
      <c r="D439" s="16">
        <v>6653</v>
      </c>
      <c r="E439" s="16" t="s">
        <v>705</v>
      </c>
      <c r="F439" s="16" t="s">
        <v>499</v>
      </c>
      <c r="G439" s="16" t="s">
        <v>707</v>
      </c>
      <c r="H439" s="74" t="s">
        <v>1237</v>
      </c>
      <c r="I439" s="29">
        <v>58.46</v>
      </c>
      <c r="J439" s="29">
        <v>58.46</v>
      </c>
      <c r="K439" s="29">
        <v>90</v>
      </c>
      <c r="L439" s="29">
        <v>110.87</v>
      </c>
      <c r="M439" s="16" t="s">
        <v>25</v>
      </c>
      <c r="N439" s="77">
        <v>6481.31</v>
      </c>
    </row>
    <row r="440" spans="1:14" x14ac:dyDescent="0.25">
      <c r="A440" s="17" t="s">
        <v>221</v>
      </c>
      <c r="B440" s="17" t="s">
        <v>462</v>
      </c>
      <c r="C440" s="17" t="s">
        <v>638</v>
      </c>
      <c r="D440" s="17">
        <v>6653</v>
      </c>
      <c r="E440" s="17" t="s">
        <v>705</v>
      </c>
      <c r="F440" s="17" t="s">
        <v>499</v>
      </c>
      <c r="G440" s="17" t="s">
        <v>488</v>
      </c>
      <c r="H440" s="73" t="s">
        <v>1237</v>
      </c>
      <c r="I440" s="30">
        <v>161.15</v>
      </c>
      <c r="J440" s="30">
        <v>161.15</v>
      </c>
      <c r="K440" s="30">
        <v>90</v>
      </c>
      <c r="L440" s="30">
        <v>110.87</v>
      </c>
      <c r="M440" s="17" t="s">
        <v>25</v>
      </c>
      <c r="N440" s="77">
        <v>17866.21</v>
      </c>
    </row>
    <row r="441" spans="1:14" x14ac:dyDescent="0.25">
      <c r="A441" s="16" t="s">
        <v>221</v>
      </c>
      <c r="B441" s="16" t="s">
        <v>808</v>
      </c>
      <c r="C441" s="16" t="s">
        <v>709</v>
      </c>
      <c r="D441" s="16">
        <v>6670</v>
      </c>
      <c r="E441" s="16" t="s">
        <v>890</v>
      </c>
      <c r="F441" s="16" t="s">
        <v>504</v>
      </c>
      <c r="G441" s="16" t="s">
        <v>488</v>
      </c>
      <c r="H441" s="74" t="s">
        <v>1238</v>
      </c>
      <c r="I441" s="29">
        <v>13.48</v>
      </c>
      <c r="J441" s="29">
        <v>13.48</v>
      </c>
      <c r="K441" s="29">
        <v>50</v>
      </c>
      <c r="L441" s="29">
        <v>0</v>
      </c>
      <c r="M441" s="16" t="s">
        <v>25</v>
      </c>
      <c r="N441" s="77">
        <v>0</v>
      </c>
    </row>
    <row r="442" spans="1:14" x14ac:dyDescent="0.25">
      <c r="A442" s="17" t="s">
        <v>221</v>
      </c>
      <c r="B442" s="17" t="s">
        <v>808</v>
      </c>
      <c r="C442" s="17" t="s">
        <v>638</v>
      </c>
      <c r="D442" s="17">
        <v>6696</v>
      </c>
      <c r="E442" s="17" t="s">
        <v>891</v>
      </c>
      <c r="F442" s="17" t="s">
        <v>499</v>
      </c>
      <c r="G442" s="17" t="s">
        <v>488</v>
      </c>
      <c r="H442" s="73" t="s">
        <v>1180</v>
      </c>
      <c r="I442" s="30">
        <v>27.01</v>
      </c>
      <c r="J442" s="30">
        <v>27.01</v>
      </c>
      <c r="K442" s="30">
        <v>70</v>
      </c>
      <c r="L442" s="30">
        <v>0</v>
      </c>
      <c r="M442" s="17" t="s">
        <v>25</v>
      </c>
      <c r="N442" s="77">
        <v>0</v>
      </c>
    </row>
    <row r="443" spans="1:14" x14ac:dyDescent="0.25">
      <c r="A443" s="16" t="s">
        <v>221</v>
      </c>
      <c r="B443" s="16" t="s">
        <v>808</v>
      </c>
      <c r="C443" s="16" t="s">
        <v>638</v>
      </c>
      <c r="D443" s="16">
        <v>6696</v>
      </c>
      <c r="E443" s="16" t="s">
        <v>891</v>
      </c>
      <c r="F443" s="16" t="s">
        <v>506</v>
      </c>
      <c r="G443" s="16" t="s">
        <v>488</v>
      </c>
      <c r="H443" s="74" t="s">
        <v>1180</v>
      </c>
      <c r="I443" s="29">
        <v>10</v>
      </c>
      <c r="J443" s="29">
        <v>10</v>
      </c>
      <c r="K443" s="29">
        <v>50</v>
      </c>
      <c r="L443" s="29">
        <v>0</v>
      </c>
      <c r="M443" s="16" t="s">
        <v>25</v>
      </c>
      <c r="N443" s="77">
        <v>0</v>
      </c>
    </row>
    <row r="444" spans="1:14" x14ac:dyDescent="0.25">
      <c r="A444" s="17" t="s">
        <v>221</v>
      </c>
      <c r="B444" s="17" t="s">
        <v>808</v>
      </c>
      <c r="C444" s="17" t="s">
        <v>638</v>
      </c>
      <c r="D444" s="17">
        <v>6696</v>
      </c>
      <c r="E444" s="17" t="s">
        <v>891</v>
      </c>
      <c r="F444" s="17" t="s">
        <v>545</v>
      </c>
      <c r="G444" s="17" t="s">
        <v>488</v>
      </c>
      <c r="H444" s="73" t="s">
        <v>1180</v>
      </c>
      <c r="I444" s="30">
        <v>52.05</v>
      </c>
      <c r="J444" s="30">
        <v>52.05</v>
      </c>
      <c r="K444" s="30">
        <v>80</v>
      </c>
      <c r="L444" s="30">
        <v>0</v>
      </c>
      <c r="M444" s="17" t="s">
        <v>25</v>
      </c>
      <c r="N444" s="77">
        <v>0</v>
      </c>
    </row>
    <row r="445" spans="1:14" x14ac:dyDescent="0.25">
      <c r="A445" s="16" t="s">
        <v>221</v>
      </c>
      <c r="B445" s="16" t="s">
        <v>808</v>
      </c>
      <c r="C445" s="16" t="s">
        <v>638</v>
      </c>
      <c r="D445" s="16">
        <v>6700</v>
      </c>
      <c r="E445" s="16" t="s">
        <v>892</v>
      </c>
      <c r="F445" s="16" t="s">
        <v>509</v>
      </c>
      <c r="G445" s="16" t="s">
        <v>500</v>
      </c>
      <c r="H445" s="74" t="s">
        <v>1239</v>
      </c>
      <c r="I445" s="29">
        <v>31.36</v>
      </c>
      <c r="J445" s="29">
        <v>31.36</v>
      </c>
      <c r="K445" s="29">
        <v>105</v>
      </c>
      <c r="L445" s="29">
        <v>0</v>
      </c>
      <c r="M445" s="16" t="s">
        <v>25</v>
      </c>
      <c r="N445" s="77">
        <v>0</v>
      </c>
    </row>
    <row r="446" spans="1:14" x14ac:dyDescent="0.25">
      <c r="A446" s="17" t="s">
        <v>221</v>
      </c>
      <c r="B446" s="17" t="s">
        <v>808</v>
      </c>
      <c r="C446" s="17" t="s">
        <v>638</v>
      </c>
      <c r="D446" s="17">
        <v>6700</v>
      </c>
      <c r="E446" s="17" t="s">
        <v>892</v>
      </c>
      <c r="F446" s="17" t="s">
        <v>509</v>
      </c>
      <c r="G446" s="17" t="s">
        <v>508</v>
      </c>
      <c r="H446" s="73" t="s">
        <v>1239</v>
      </c>
      <c r="I446" s="30">
        <v>18.940000000000001</v>
      </c>
      <c r="J446" s="30">
        <v>18.940000000000001</v>
      </c>
      <c r="K446" s="30">
        <v>105</v>
      </c>
      <c r="L446" s="30">
        <v>0</v>
      </c>
      <c r="M446" s="17" t="s">
        <v>25</v>
      </c>
      <c r="N446" s="77">
        <v>0</v>
      </c>
    </row>
    <row r="447" spans="1:14" x14ac:dyDescent="0.25">
      <c r="A447" s="16" t="s">
        <v>221</v>
      </c>
      <c r="B447" s="16" t="s">
        <v>808</v>
      </c>
      <c r="C447" s="16" t="s">
        <v>786</v>
      </c>
      <c r="D447" s="16">
        <v>6742</v>
      </c>
      <c r="E447" s="16" t="s">
        <v>893</v>
      </c>
      <c r="F447" s="16" t="s">
        <v>495</v>
      </c>
      <c r="G447" s="16" t="s">
        <v>488</v>
      </c>
      <c r="H447" s="74" t="s">
        <v>1240</v>
      </c>
      <c r="I447" s="29">
        <v>22.24</v>
      </c>
      <c r="J447" s="29">
        <v>22.24</v>
      </c>
      <c r="K447" s="29">
        <v>60</v>
      </c>
      <c r="L447" s="29">
        <v>0</v>
      </c>
      <c r="M447" s="16" t="s">
        <v>25</v>
      </c>
      <c r="N447" s="77">
        <v>0</v>
      </c>
    </row>
    <row r="448" spans="1:14" x14ac:dyDescent="0.25">
      <c r="A448" s="17" t="s">
        <v>221</v>
      </c>
      <c r="B448" s="17" t="s">
        <v>808</v>
      </c>
      <c r="C448" s="17" t="s">
        <v>786</v>
      </c>
      <c r="D448" s="17">
        <v>6742</v>
      </c>
      <c r="E448" s="17" t="s">
        <v>893</v>
      </c>
      <c r="F448" s="17" t="s">
        <v>487</v>
      </c>
      <c r="G448" s="17" t="s">
        <v>488</v>
      </c>
      <c r="H448" s="73" t="s">
        <v>1240</v>
      </c>
      <c r="I448" s="30">
        <v>17.52</v>
      </c>
      <c r="J448" s="30">
        <v>17.52</v>
      </c>
      <c r="K448" s="30">
        <v>55</v>
      </c>
      <c r="L448" s="30">
        <v>0</v>
      </c>
      <c r="M448" s="17" t="s">
        <v>25</v>
      </c>
      <c r="N448" s="77">
        <v>0</v>
      </c>
    </row>
    <row r="449" spans="1:14" x14ac:dyDescent="0.25">
      <c r="A449" s="16" t="s">
        <v>221</v>
      </c>
      <c r="B449" s="16" t="s">
        <v>808</v>
      </c>
      <c r="C449" s="16" t="s">
        <v>571</v>
      </c>
      <c r="D449" s="16">
        <v>6769</v>
      </c>
      <c r="E449" s="16" t="s">
        <v>894</v>
      </c>
      <c r="F449" s="16" t="s">
        <v>495</v>
      </c>
      <c r="G449" s="16" t="s">
        <v>488</v>
      </c>
      <c r="H449" s="74" t="s">
        <v>1241</v>
      </c>
      <c r="I449" s="29">
        <v>88.36</v>
      </c>
      <c r="J449" s="29">
        <v>88.36</v>
      </c>
      <c r="K449" s="29">
        <v>60</v>
      </c>
      <c r="L449" s="29">
        <v>0</v>
      </c>
      <c r="M449" s="16" t="s">
        <v>25</v>
      </c>
      <c r="N449" s="77">
        <v>0</v>
      </c>
    </row>
    <row r="450" spans="1:14" x14ac:dyDescent="0.25">
      <c r="A450" s="17" t="s">
        <v>221</v>
      </c>
      <c r="B450" s="17" t="s">
        <v>808</v>
      </c>
      <c r="C450" s="17" t="s">
        <v>709</v>
      </c>
      <c r="D450" s="17">
        <v>6777</v>
      </c>
      <c r="E450" s="17" t="s">
        <v>895</v>
      </c>
      <c r="F450" s="17" t="s">
        <v>495</v>
      </c>
      <c r="G450" s="17" t="s">
        <v>488</v>
      </c>
      <c r="H450" s="73" t="s">
        <v>1242</v>
      </c>
      <c r="I450" s="30">
        <v>35.47</v>
      </c>
      <c r="J450" s="30">
        <v>35.47</v>
      </c>
      <c r="K450" s="30">
        <v>60</v>
      </c>
      <c r="L450" s="30">
        <v>0</v>
      </c>
      <c r="M450" s="17" t="s">
        <v>25</v>
      </c>
      <c r="N450" s="77">
        <v>0</v>
      </c>
    </row>
    <row r="451" spans="1:14" x14ac:dyDescent="0.25">
      <c r="A451" s="16" t="s">
        <v>221</v>
      </c>
      <c r="B451" s="16" t="s">
        <v>808</v>
      </c>
      <c r="C451" s="16" t="s">
        <v>638</v>
      </c>
      <c r="D451" s="16">
        <v>6882</v>
      </c>
      <c r="E451" s="16" t="s">
        <v>896</v>
      </c>
      <c r="F451" s="16" t="s">
        <v>509</v>
      </c>
      <c r="G451" s="16" t="s">
        <v>707</v>
      </c>
      <c r="H451" s="74" t="s">
        <v>1243</v>
      </c>
      <c r="I451" s="29">
        <v>26.46</v>
      </c>
      <c r="J451" s="29">
        <v>26.46</v>
      </c>
      <c r="K451" s="29">
        <v>105</v>
      </c>
      <c r="L451" s="29">
        <v>0</v>
      </c>
      <c r="M451" s="16" t="s">
        <v>25</v>
      </c>
      <c r="N451" s="77">
        <v>0</v>
      </c>
    </row>
    <row r="452" spans="1:14" x14ac:dyDescent="0.25">
      <c r="A452" s="17" t="s">
        <v>221</v>
      </c>
      <c r="B452" s="17" t="s">
        <v>808</v>
      </c>
      <c r="C452" s="17" t="s">
        <v>761</v>
      </c>
      <c r="D452" s="17">
        <v>6904</v>
      </c>
      <c r="E452" s="17" t="s">
        <v>897</v>
      </c>
      <c r="F452" s="17" t="s">
        <v>545</v>
      </c>
      <c r="G452" s="17" t="s">
        <v>488</v>
      </c>
      <c r="H452" s="73" t="s">
        <v>1244</v>
      </c>
      <c r="I452" s="30">
        <v>32</v>
      </c>
      <c r="J452" s="30">
        <v>32</v>
      </c>
      <c r="K452" s="30">
        <v>80</v>
      </c>
      <c r="L452" s="30">
        <v>105.86</v>
      </c>
      <c r="M452" s="17" t="s">
        <v>25</v>
      </c>
      <c r="N452" s="77">
        <v>3387.46</v>
      </c>
    </row>
    <row r="453" spans="1:14" x14ac:dyDescent="0.25">
      <c r="A453" s="16" t="s">
        <v>221</v>
      </c>
      <c r="B453" s="16" t="s">
        <v>808</v>
      </c>
      <c r="C453" s="16" t="s">
        <v>761</v>
      </c>
      <c r="D453" s="16">
        <v>6904</v>
      </c>
      <c r="E453" s="16" t="s">
        <v>897</v>
      </c>
      <c r="F453" s="16" t="s">
        <v>495</v>
      </c>
      <c r="G453" s="16" t="s">
        <v>488</v>
      </c>
      <c r="H453" s="74" t="s">
        <v>1245</v>
      </c>
      <c r="I453" s="29">
        <v>18.21</v>
      </c>
      <c r="J453" s="29">
        <v>18.21</v>
      </c>
      <c r="K453" s="29">
        <v>60</v>
      </c>
      <c r="L453" s="29">
        <v>79.39</v>
      </c>
      <c r="M453" s="16" t="s">
        <v>25</v>
      </c>
      <c r="N453" s="77">
        <v>1445.76</v>
      </c>
    </row>
    <row r="454" spans="1:14" x14ac:dyDescent="0.25">
      <c r="A454" s="17" t="s">
        <v>221</v>
      </c>
      <c r="B454" s="17" t="s">
        <v>462</v>
      </c>
      <c r="C454" s="17" t="s">
        <v>709</v>
      </c>
      <c r="D454" s="17">
        <v>6970</v>
      </c>
      <c r="E454" s="17" t="s">
        <v>708</v>
      </c>
      <c r="F454" s="17" t="s">
        <v>495</v>
      </c>
      <c r="G454" s="17" t="s">
        <v>488</v>
      </c>
      <c r="H454" s="73" t="s">
        <v>1074</v>
      </c>
      <c r="I454" s="30">
        <v>52.67</v>
      </c>
      <c r="J454" s="30">
        <v>50.34</v>
      </c>
      <c r="K454" s="30">
        <v>60</v>
      </c>
      <c r="L454" s="30">
        <v>0</v>
      </c>
      <c r="M454" s="17" t="s">
        <v>25</v>
      </c>
      <c r="N454" s="77">
        <v>0</v>
      </c>
    </row>
    <row r="455" spans="1:14" x14ac:dyDescent="0.25">
      <c r="A455" s="16" t="s">
        <v>221</v>
      </c>
      <c r="B455" s="16" t="s">
        <v>462</v>
      </c>
      <c r="C455" s="16" t="s">
        <v>709</v>
      </c>
      <c r="D455" s="16">
        <v>6970</v>
      </c>
      <c r="E455" s="16" t="s">
        <v>708</v>
      </c>
      <c r="F455" s="16" t="s">
        <v>499</v>
      </c>
      <c r="G455" s="16" t="s">
        <v>488</v>
      </c>
      <c r="H455" s="74" t="s">
        <v>1194</v>
      </c>
      <c r="I455" s="29">
        <v>58.8</v>
      </c>
      <c r="J455" s="29">
        <v>58.8</v>
      </c>
      <c r="K455" s="29">
        <v>90</v>
      </c>
      <c r="L455" s="29">
        <v>92.35</v>
      </c>
      <c r="M455" s="16" t="s">
        <v>25</v>
      </c>
      <c r="N455" s="77">
        <v>5430.1</v>
      </c>
    </row>
    <row r="456" spans="1:14" x14ac:dyDescent="0.25">
      <c r="A456" s="17" t="s">
        <v>221</v>
      </c>
      <c r="B456" s="17" t="s">
        <v>808</v>
      </c>
      <c r="C456" s="17" t="s">
        <v>786</v>
      </c>
      <c r="D456" s="17">
        <v>6980</v>
      </c>
      <c r="E456" s="17" t="s">
        <v>898</v>
      </c>
      <c r="F456" s="17" t="s">
        <v>487</v>
      </c>
      <c r="G456" s="17" t="s">
        <v>488</v>
      </c>
      <c r="H456" s="73" t="s">
        <v>1246</v>
      </c>
      <c r="I456" s="30">
        <v>10.35</v>
      </c>
      <c r="J456" s="30">
        <v>10.35</v>
      </c>
      <c r="K456" s="30">
        <v>55</v>
      </c>
      <c r="L456" s="30">
        <v>0</v>
      </c>
      <c r="M456" s="17" t="s">
        <v>25</v>
      </c>
      <c r="N456" s="77">
        <v>0</v>
      </c>
    </row>
    <row r="457" spans="1:14" x14ac:dyDescent="0.25">
      <c r="A457" s="16" t="s">
        <v>221</v>
      </c>
      <c r="B457" s="16" t="s">
        <v>462</v>
      </c>
      <c r="C457" s="16" t="s">
        <v>654</v>
      </c>
      <c r="D457" s="16">
        <v>7102</v>
      </c>
      <c r="E457" s="16" t="s">
        <v>712</v>
      </c>
      <c r="F457" s="16" t="s">
        <v>495</v>
      </c>
      <c r="G457" s="16" t="s">
        <v>488</v>
      </c>
      <c r="H457" s="74" t="s">
        <v>1060</v>
      </c>
      <c r="I457" s="29">
        <v>71.489999999999995</v>
      </c>
      <c r="J457" s="29">
        <v>71.489999999999995</v>
      </c>
      <c r="K457" s="29">
        <v>60</v>
      </c>
      <c r="L457" s="29">
        <v>63.45</v>
      </c>
      <c r="M457" s="16" t="s">
        <v>25</v>
      </c>
      <c r="N457" s="77">
        <v>4535.7700000000004</v>
      </c>
    </row>
    <row r="458" spans="1:14" x14ac:dyDescent="0.25">
      <c r="A458" s="17" t="s">
        <v>221</v>
      </c>
      <c r="B458" s="17" t="s">
        <v>462</v>
      </c>
      <c r="C458" s="17" t="s">
        <v>654</v>
      </c>
      <c r="D458" s="17">
        <v>7102</v>
      </c>
      <c r="E458" s="17" t="s">
        <v>712</v>
      </c>
      <c r="F458" s="17" t="s">
        <v>499</v>
      </c>
      <c r="G458" s="17" t="s">
        <v>488</v>
      </c>
      <c r="H458" s="73" t="s">
        <v>1060</v>
      </c>
      <c r="I458" s="30">
        <v>34.22</v>
      </c>
      <c r="J458" s="30">
        <v>34.22</v>
      </c>
      <c r="K458" s="30">
        <v>70</v>
      </c>
      <c r="L458" s="30">
        <v>74.02</v>
      </c>
      <c r="M458" s="17" t="s">
        <v>25</v>
      </c>
      <c r="N458" s="77">
        <v>2533</v>
      </c>
    </row>
    <row r="459" spans="1:14" x14ac:dyDescent="0.25">
      <c r="A459" s="16" t="s">
        <v>221</v>
      </c>
      <c r="B459" s="16" t="s">
        <v>462</v>
      </c>
      <c r="C459" s="16" t="s">
        <v>654</v>
      </c>
      <c r="D459" s="16">
        <v>7102</v>
      </c>
      <c r="E459" s="16" t="s">
        <v>712</v>
      </c>
      <c r="F459" s="16" t="s">
        <v>509</v>
      </c>
      <c r="G459" s="16" t="s">
        <v>550</v>
      </c>
      <c r="H459" s="74" t="s">
        <v>1155</v>
      </c>
      <c r="I459" s="29">
        <v>2.0499999999999998</v>
      </c>
      <c r="J459" s="29">
        <v>2.0499999999999998</v>
      </c>
      <c r="K459" s="29">
        <v>105</v>
      </c>
      <c r="L459" s="29">
        <v>111.03</v>
      </c>
      <c r="M459" s="16" t="s">
        <v>25</v>
      </c>
      <c r="N459" s="77">
        <v>227.61</v>
      </c>
    </row>
    <row r="460" spans="1:14" x14ac:dyDescent="0.25">
      <c r="A460" s="17" t="s">
        <v>221</v>
      </c>
      <c r="B460" s="17" t="s">
        <v>462</v>
      </c>
      <c r="C460" s="17" t="s">
        <v>654</v>
      </c>
      <c r="D460" s="17">
        <v>7102</v>
      </c>
      <c r="E460" s="17" t="s">
        <v>712</v>
      </c>
      <c r="F460" s="17" t="s">
        <v>487</v>
      </c>
      <c r="G460" s="17" t="s">
        <v>556</v>
      </c>
      <c r="H460" s="73" t="s">
        <v>1060</v>
      </c>
      <c r="I460" s="30">
        <v>9.69</v>
      </c>
      <c r="J460" s="30">
        <v>9.69</v>
      </c>
      <c r="K460" s="30">
        <v>55</v>
      </c>
      <c r="L460" s="30">
        <v>58.16</v>
      </c>
      <c r="M460" s="17" t="s">
        <v>25</v>
      </c>
      <c r="N460" s="77">
        <v>563.58000000000004</v>
      </c>
    </row>
    <row r="461" spans="1:14" x14ac:dyDescent="0.25">
      <c r="A461" s="16" t="s">
        <v>221</v>
      </c>
      <c r="B461" s="16" t="s">
        <v>462</v>
      </c>
      <c r="C461" s="16" t="s">
        <v>654</v>
      </c>
      <c r="D461" s="16">
        <v>7102</v>
      </c>
      <c r="E461" s="16" t="s">
        <v>712</v>
      </c>
      <c r="F461" s="16" t="s">
        <v>487</v>
      </c>
      <c r="G461" s="16" t="s">
        <v>488</v>
      </c>
      <c r="H461" s="74" t="s">
        <v>1060</v>
      </c>
      <c r="I461" s="29">
        <v>46.16</v>
      </c>
      <c r="J461" s="29">
        <v>46.16</v>
      </c>
      <c r="K461" s="29">
        <v>55</v>
      </c>
      <c r="L461" s="29">
        <v>58.16</v>
      </c>
      <c r="M461" s="16" t="s">
        <v>25</v>
      </c>
      <c r="N461" s="77">
        <v>2684.63</v>
      </c>
    </row>
    <row r="462" spans="1:14" x14ac:dyDescent="0.25">
      <c r="A462" s="17" t="s">
        <v>221</v>
      </c>
      <c r="B462" s="17" t="s">
        <v>808</v>
      </c>
      <c r="C462" s="17" t="s">
        <v>753</v>
      </c>
      <c r="D462" s="17">
        <v>7111</v>
      </c>
      <c r="E462" s="17" t="s">
        <v>899</v>
      </c>
      <c r="F462" s="17" t="s">
        <v>487</v>
      </c>
      <c r="G462" s="17" t="s">
        <v>467</v>
      </c>
      <c r="H462" s="73" t="s">
        <v>1247</v>
      </c>
      <c r="I462" s="30">
        <v>14.35</v>
      </c>
      <c r="J462" s="30">
        <v>14.35</v>
      </c>
      <c r="K462" s="30">
        <v>55</v>
      </c>
      <c r="L462" s="30">
        <v>0</v>
      </c>
      <c r="M462" s="17" t="s">
        <v>25</v>
      </c>
      <c r="N462" s="77">
        <v>0</v>
      </c>
    </row>
    <row r="463" spans="1:14" x14ac:dyDescent="0.25">
      <c r="A463" s="16" t="s">
        <v>221</v>
      </c>
      <c r="B463" s="16" t="s">
        <v>808</v>
      </c>
      <c r="C463" s="16" t="s">
        <v>753</v>
      </c>
      <c r="D463" s="16">
        <v>7111</v>
      </c>
      <c r="E463" s="16" t="s">
        <v>899</v>
      </c>
      <c r="F463" s="16" t="s">
        <v>504</v>
      </c>
      <c r="G463" s="16" t="s">
        <v>467</v>
      </c>
      <c r="H463" s="74" t="s">
        <v>1247</v>
      </c>
      <c r="I463" s="29">
        <v>28.54</v>
      </c>
      <c r="J463" s="29">
        <v>28.54</v>
      </c>
      <c r="K463" s="29">
        <v>50</v>
      </c>
      <c r="L463" s="29">
        <v>0</v>
      </c>
      <c r="M463" s="16" t="s">
        <v>25</v>
      </c>
      <c r="N463" s="77">
        <v>0</v>
      </c>
    </row>
    <row r="464" spans="1:14" x14ac:dyDescent="0.25">
      <c r="A464" s="17" t="s">
        <v>221</v>
      </c>
      <c r="B464" s="17" t="s">
        <v>462</v>
      </c>
      <c r="C464" s="17" t="s">
        <v>714</v>
      </c>
      <c r="D464" s="17">
        <v>7129</v>
      </c>
      <c r="E464" s="17" t="s">
        <v>713</v>
      </c>
      <c r="F464" s="17" t="s">
        <v>509</v>
      </c>
      <c r="G464" s="17" t="s">
        <v>550</v>
      </c>
      <c r="H464" s="73" t="s">
        <v>1113</v>
      </c>
      <c r="I464" s="30">
        <v>113.18</v>
      </c>
      <c r="J464" s="30">
        <v>103.94</v>
      </c>
      <c r="K464" s="30">
        <v>105</v>
      </c>
      <c r="L464" s="30">
        <v>0</v>
      </c>
      <c r="M464" s="17" t="s">
        <v>25</v>
      </c>
      <c r="N464" s="77">
        <v>0</v>
      </c>
    </row>
    <row r="465" spans="1:14" x14ac:dyDescent="0.25">
      <c r="A465" s="16" t="s">
        <v>221</v>
      </c>
      <c r="B465" s="16" t="s">
        <v>462</v>
      </c>
      <c r="C465" s="16" t="s">
        <v>714</v>
      </c>
      <c r="D465" s="16">
        <v>7129</v>
      </c>
      <c r="E465" s="16" t="s">
        <v>713</v>
      </c>
      <c r="F465" s="16" t="s">
        <v>509</v>
      </c>
      <c r="G465" s="16" t="s">
        <v>556</v>
      </c>
      <c r="H465" s="74" t="s">
        <v>1113</v>
      </c>
      <c r="I465" s="29">
        <v>150.37</v>
      </c>
      <c r="J465" s="29">
        <v>133.38999999999999</v>
      </c>
      <c r="K465" s="29">
        <v>105</v>
      </c>
      <c r="L465" s="29">
        <v>0</v>
      </c>
      <c r="M465" s="16" t="s">
        <v>25</v>
      </c>
      <c r="N465" s="77">
        <v>0</v>
      </c>
    </row>
    <row r="466" spans="1:14" x14ac:dyDescent="0.25">
      <c r="A466" s="17" t="s">
        <v>221</v>
      </c>
      <c r="B466" s="17" t="s">
        <v>462</v>
      </c>
      <c r="C466" s="17" t="s">
        <v>714</v>
      </c>
      <c r="D466" s="17">
        <v>7129</v>
      </c>
      <c r="E466" s="17" t="s">
        <v>713</v>
      </c>
      <c r="F466" s="17" t="s">
        <v>509</v>
      </c>
      <c r="G466" s="17" t="s">
        <v>488</v>
      </c>
      <c r="H466" s="73" t="s">
        <v>1248</v>
      </c>
      <c r="I466" s="30">
        <v>44.96</v>
      </c>
      <c r="J466" s="30">
        <v>40.06</v>
      </c>
      <c r="K466" s="30">
        <v>105</v>
      </c>
      <c r="L466" s="30">
        <v>0</v>
      </c>
      <c r="M466" s="17" t="s">
        <v>25</v>
      </c>
      <c r="N466" s="77">
        <v>0</v>
      </c>
    </row>
    <row r="467" spans="1:14" x14ac:dyDescent="0.25">
      <c r="A467" s="16" t="s">
        <v>221</v>
      </c>
      <c r="B467" s="16" t="s">
        <v>808</v>
      </c>
      <c r="C467" s="16" t="s">
        <v>786</v>
      </c>
      <c r="D467" s="16">
        <v>7137</v>
      </c>
      <c r="E467" s="16" t="s">
        <v>900</v>
      </c>
      <c r="F467" s="16" t="s">
        <v>495</v>
      </c>
      <c r="G467" s="16" t="s">
        <v>488</v>
      </c>
      <c r="H467" s="74" t="s">
        <v>1161</v>
      </c>
      <c r="I467" s="29">
        <v>22.2</v>
      </c>
      <c r="J467" s="29">
        <v>22.2</v>
      </c>
      <c r="K467" s="29">
        <v>60</v>
      </c>
      <c r="L467" s="29">
        <v>0</v>
      </c>
      <c r="M467" s="16" t="s">
        <v>25</v>
      </c>
      <c r="N467" s="77">
        <v>0</v>
      </c>
    </row>
    <row r="468" spans="1:14" x14ac:dyDescent="0.25">
      <c r="A468" s="17" t="s">
        <v>221</v>
      </c>
      <c r="B468" s="17" t="s">
        <v>808</v>
      </c>
      <c r="C468" s="17" t="s">
        <v>774</v>
      </c>
      <c r="D468" s="17">
        <v>7145</v>
      </c>
      <c r="E468" s="17" t="s">
        <v>901</v>
      </c>
      <c r="F468" s="17" t="s">
        <v>504</v>
      </c>
      <c r="G468" s="17" t="s">
        <v>467</v>
      </c>
      <c r="H468" s="73" t="s">
        <v>1209</v>
      </c>
      <c r="I468" s="30">
        <v>15.6</v>
      </c>
      <c r="J468" s="30">
        <v>15.6</v>
      </c>
      <c r="K468" s="30">
        <v>50</v>
      </c>
      <c r="L468" s="30">
        <v>0</v>
      </c>
      <c r="M468" s="17" t="s">
        <v>25</v>
      </c>
      <c r="N468" s="77">
        <v>0</v>
      </c>
    </row>
    <row r="469" spans="1:14" x14ac:dyDescent="0.25">
      <c r="A469" s="16" t="s">
        <v>221</v>
      </c>
      <c r="B469" s="16" t="s">
        <v>808</v>
      </c>
      <c r="C469" s="16" t="s">
        <v>774</v>
      </c>
      <c r="D469" s="16">
        <v>7145</v>
      </c>
      <c r="E469" s="16" t="s">
        <v>901</v>
      </c>
      <c r="F469" s="16" t="s">
        <v>499</v>
      </c>
      <c r="G469" s="16" t="s">
        <v>488</v>
      </c>
      <c r="H469" s="74" t="s">
        <v>1209</v>
      </c>
      <c r="I469" s="29">
        <v>1.17</v>
      </c>
      <c r="J469" s="29">
        <v>1.17</v>
      </c>
      <c r="K469" s="29">
        <v>70</v>
      </c>
      <c r="L469" s="29">
        <v>0</v>
      </c>
      <c r="M469" s="16" t="s">
        <v>25</v>
      </c>
      <c r="N469" s="77">
        <v>0</v>
      </c>
    </row>
    <row r="470" spans="1:14" x14ac:dyDescent="0.25">
      <c r="A470" s="17" t="s">
        <v>221</v>
      </c>
      <c r="B470" s="17" t="s">
        <v>808</v>
      </c>
      <c r="C470" s="17" t="s">
        <v>774</v>
      </c>
      <c r="D470" s="17">
        <v>7145</v>
      </c>
      <c r="E470" s="17" t="s">
        <v>901</v>
      </c>
      <c r="F470" s="17" t="s">
        <v>499</v>
      </c>
      <c r="G470" s="17" t="s">
        <v>467</v>
      </c>
      <c r="H470" s="73" t="s">
        <v>1209</v>
      </c>
      <c r="I470" s="30">
        <v>12.91</v>
      </c>
      <c r="J470" s="30">
        <v>12.91</v>
      </c>
      <c r="K470" s="30">
        <v>70</v>
      </c>
      <c r="L470" s="30">
        <v>0</v>
      </c>
      <c r="M470" s="17" t="s">
        <v>25</v>
      </c>
      <c r="N470" s="77">
        <v>0</v>
      </c>
    </row>
    <row r="471" spans="1:14" x14ac:dyDescent="0.25">
      <c r="A471" s="16" t="s">
        <v>221</v>
      </c>
      <c r="B471" s="16" t="s">
        <v>808</v>
      </c>
      <c r="C471" s="16" t="s">
        <v>774</v>
      </c>
      <c r="D471" s="16">
        <v>7145</v>
      </c>
      <c r="E471" s="16" t="s">
        <v>901</v>
      </c>
      <c r="F471" s="16" t="s">
        <v>487</v>
      </c>
      <c r="G471" s="16" t="s">
        <v>488</v>
      </c>
      <c r="H471" s="74" t="s">
        <v>1209</v>
      </c>
      <c r="I471" s="29">
        <v>14.15</v>
      </c>
      <c r="J471" s="29">
        <v>14.15</v>
      </c>
      <c r="K471" s="29">
        <v>55</v>
      </c>
      <c r="L471" s="29">
        <v>0</v>
      </c>
      <c r="M471" s="16" t="s">
        <v>25</v>
      </c>
      <c r="N471" s="77">
        <v>0</v>
      </c>
    </row>
    <row r="472" spans="1:14" x14ac:dyDescent="0.25">
      <c r="A472" s="17" t="s">
        <v>1149</v>
      </c>
      <c r="B472" s="17" t="s">
        <v>808</v>
      </c>
      <c r="C472" s="17" t="s">
        <v>516</v>
      </c>
      <c r="D472" s="17">
        <v>7161</v>
      </c>
      <c r="E472" s="17" t="s">
        <v>1249</v>
      </c>
      <c r="F472" s="17" t="s">
        <v>507</v>
      </c>
      <c r="G472" s="17" t="s">
        <v>488</v>
      </c>
      <c r="H472" s="73" t="s">
        <v>1229</v>
      </c>
      <c r="I472" s="30">
        <v>24.41</v>
      </c>
      <c r="J472" s="30">
        <v>0</v>
      </c>
      <c r="K472" s="30">
        <v>0</v>
      </c>
      <c r="L472" s="30">
        <v>48.38</v>
      </c>
      <c r="M472" s="17" t="s">
        <v>25</v>
      </c>
      <c r="N472" s="77">
        <v>1180.8900000000001</v>
      </c>
    </row>
    <row r="473" spans="1:14" x14ac:dyDescent="0.25">
      <c r="A473" s="16" t="s">
        <v>221</v>
      </c>
      <c r="B473" s="16" t="s">
        <v>808</v>
      </c>
      <c r="C473" s="16" t="s">
        <v>554</v>
      </c>
      <c r="D473" s="16">
        <v>7170</v>
      </c>
      <c r="E473" s="16" t="s">
        <v>902</v>
      </c>
      <c r="F473" s="16" t="s">
        <v>504</v>
      </c>
      <c r="G473" s="16" t="s">
        <v>488</v>
      </c>
      <c r="H473" s="74" t="s">
        <v>1250</v>
      </c>
      <c r="I473" s="29">
        <v>23.77</v>
      </c>
      <c r="J473" s="29">
        <v>23.77</v>
      </c>
      <c r="K473" s="29">
        <v>70</v>
      </c>
      <c r="L473" s="29">
        <v>49.7</v>
      </c>
      <c r="M473" s="16" t="s">
        <v>25</v>
      </c>
      <c r="N473" s="77">
        <v>1181.44</v>
      </c>
    </row>
    <row r="474" spans="1:14" x14ac:dyDescent="0.25">
      <c r="A474" s="17" t="s">
        <v>221</v>
      </c>
      <c r="B474" s="17" t="s">
        <v>808</v>
      </c>
      <c r="C474" s="17" t="s">
        <v>691</v>
      </c>
      <c r="D474" s="17">
        <v>7188</v>
      </c>
      <c r="E474" s="17" t="s">
        <v>903</v>
      </c>
      <c r="F474" s="17" t="s">
        <v>487</v>
      </c>
      <c r="G474" s="17" t="s">
        <v>488</v>
      </c>
      <c r="H474" s="73" t="s">
        <v>1099</v>
      </c>
      <c r="I474" s="30">
        <v>82.86</v>
      </c>
      <c r="J474" s="30">
        <v>82.86</v>
      </c>
      <c r="K474" s="30">
        <v>55</v>
      </c>
      <c r="L474" s="30">
        <v>0</v>
      </c>
      <c r="M474" s="17" t="s">
        <v>25</v>
      </c>
      <c r="N474" s="77">
        <v>0</v>
      </c>
    </row>
    <row r="475" spans="1:14" x14ac:dyDescent="0.25">
      <c r="A475" s="16" t="s">
        <v>221</v>
      </c>
      <c r="B475" s="16" t="s">
        <v>808</v>
      </c>
      <c r="C475" s="16" t="s">
        <v>691</v>
      </c>
      <c r="D475" s="16">
        <v>7196</v>
      </c>
      <c r="E475" s="16" t="s">
        <v>904</v>
      </c>
      <c r="F475" s="16" t="s">
        <v>487</v>
      </c>
      <c r="G475" s="16" t="s">
        <v>488</v>
      </c>
      <c r="H475" s="74" t="s">
        <v>1251</v>
      </c>
      <c r="I475" s="29">
        <v>49.21</v>
      </c>
      <c r="J475" s="29">
        <v>49.21</v>
      </c>
      <c r="K475" s="29">
        <v>55</v>
      </c>
      <c r="L475" s="29">
        <v>0</v>
      </c>
      <c r="M475" s="16" t="s">
        <v>25</v>
      </c>
      <c r="N475" s="77">
        <v>0</v>
      </c>
    </row>
    <row r="476" spans="1:14" x14ac:dyDescent="0.25">
      <c r="A476" s="17" t="s">
        <v>221</v>
      </c>
      <c r="B476" s="17" t="s">
        <v>808</v>
      </c>
      <c r="C476" s="17" t="s">
        <v>691</v>
      </c>
      <c r="D476" s="17">
        <v>7200</v>
      </c>
      <c r="E476" s="17" t="s">
        <v>905</v>
      </c>
      <c r="F476" s="17" t="s">
        <v>487</v>
      </c>
      <c r="G476" s="17" t="s">
        <v>488</v>
      </c>
      <c r="H476" s="73" t="s">
        <v>1252</v>
      </c>
      <c r="I476" s="30">
        <v>60.29</v>
      </c>
      <c r="J476" s="30">
        <v>60.29</v>
      </c>
      <c r="K476" s="30">
        <v>55</v>
      </c>
      <c r="L476" s="30">
        <v>0</v>
      </c>
      <c r="M476" s="17" t="s">
        <v>25</v>
      </c>
      <c r="N476" s="77">
        <v>0</v>
      </c>
    </row>
    <row r="477" spans="1:14" x14ac:dyDescent="0.25">
      <c r="A477" s="16" t="s">
        <v>1149</v>
      </c>
      <c r="B477" s="16" t="s">
        <v>808</v>
      </c>
      <c r="C477" s="16" t="s">
        <v>751</v>
      </c>
      <c r="D477" s="16">
        <v>7211</v>
      </c>
      <c r="E477" s="16" t="s">
        <v>1253</v>
      </c>
      <c r="F477" s="16" t="s">
        <v>499</v>
      </c>
      <c r="G477" s="16" t="s">
        <v>488</v>
      </c>
      <c r="H477" s="74" t="s">
        <v>1254</v>
      </c>
      <c r="I477" s="29">
        <v>72.040000000000006</v>
      </c>
      <c r="J477" s="29">
        <v>0</v>
      </c>
      <c r="K477" s="29">
        <v>0</v>
      </c>
      <c r="L477" s="29">
        <v>78.959999999999994</v>
      </c>
      <c r="M477" s="16" t="s">
        <v>25</v>
      </c>
      <c r="N477" s="77">
        <v>5688.13</v>
      </c>
    </row>
    <row r="478" spans="1:14" x14ac:dyDescent="0.25">
      <c r="A478" s="17" t="s">
        <v>221</v>
      </c>
      <c r="B478" s="17" t="s">
        <v>808</v>
      </c>
      <c r="C478" s="17" t="s">
        <v>774</v>
      </c>
      <c r="D478" s="17">
        <v>7285</v>
      </c>
      <c r="E478" s="17" t="s">
        <v>906</v>
      </c>
      <c r="F478" s="17" t="s">
        <v>545</v>
      </c>
      <c r="G478" s="17" t="s">
        <v>488</v>
      </c>
      <c r="H478" s="73" t="s">
        <v>1209</v>
      </c>
      <c r="I478" s="30">
        <v>44.78</v>
      </c>
      <c r="J478" s="30">
        <v>44.78</v>
      </c>
      <c r="K478" s="30">
        <v>80</v>
      </c>
      <c r="L478" s="30">
        <v>75.25</v>
      </c>
      <c r="M478" s="17" t="s">
        <v>25</v>
      </c>
      <c r="N478" s="77">
        <v>3369.88</v>
      </c>
    </row>
    <row r="479" spans="1:14" x14ac:dyDescent="0.25">
      <c r="A479" s="16" t="s">
        <v>221</v>
      </c>
      <c r="B479" s="16" t="s">
        <v>808</v>
      </c>
      <c r="C479" s="16" t="s">
        <v>761</v>
      </c>
      <c r="D479" s="16">
        <v>7293</v>
      </c>
      <c r="E479" s="16" t="s">
        <v>907</v>
      </c>
      <c r="F479" s="16" t="s">
        <v>545</v>
      </c>
      <c r="G479" s="16" t="s">
        <v>550</v>
      </c>
      <c r="H479" s="74" t="s">
        <v>1255</v>
      </c>
      <c r="I479" s="29">
        <v>16.850000000000001</v>
      </c>
      <c r="J479" s="29">
        <v>16.850000000000001</v>
      </c>
      <c r="K479" s="29">
        <v>80</v>
      </c>
      <c r="L479" s="29">
        <v>0</v>
      </c>
      <c r="M479" s="16" t="s">
        <v>25</v>
      </c>
      <c r="N479" s="77">
        <v>0</v>
      </c>
    </row>
    <row r="480" spans="1:14" x14ac:dyDescent="0.25">
      <c r="A480" s="17" t="s">
        <v>221</v>
      </c>
      <c r="B480" s="17" t="s">
        <v>808</v>
      </c>
      <c r="C480" s="17" t="s">
        <v>761</v>
      </c>
      <c r="D480" s="17">
        <v>7293</v>
      </c>
      <c r="E480" s="17" t="s">
        <v>907</v>
      </c>
      <c r="F480" s="17" t="s">
        <v>504</v>
      </c>
      <c r="G480" s="17" t="s">
        <v>707</v>
      </c>
      <c r="H480" s="73" t="s">
        <v>1256</v>
      </c>
      <c r="I480" s="30">
        <v>119.32</v>
      </c>
      <c r="J480" s="30">
        <v>119.32</v>
      </c>
      <c r="K480" s="30">
        <v>50</v>
      </c>
      <c r="L480" s="30">
        <v>0</v>
      </c>
      <c r="M480" s="17" t="s">
        <v>25</v>
      </c>
      <c r="N480" s="77">
        <v>0</v>
      </c>
    </row>
    <row r="481" spans="1:14" x14ac:dyDescent="0.25">
      <c r="A481" s="16" t="s">
        <v>221</v>
      </c>
      <c r="B481" s="16" t="s">
        <v>808</v>
      </c>
      <c r="C481" s="16" t="s">
        <v>761</v>
      </c>
      <c r="D481" s="16">
        <v>7293</v>
      </c>
      <c r="E481" s="16" t="s">
        <v>907</v>
      </c>
      <c r="F481" s="16" t="s">
        <v>509</v>
      </c>
      <c r="G481" s="16" t="s">
        <v>508</v>
      </c>
      <c r="H481" s="74" t="s">
        <v>1257</v>
      </c>
      <c r="I481" s="29">
        <v>18.36</v>
      </c>
      <c r="J481" s="29">
        <v>18.36</v>
      </c>
      <c r="K481" s="29">
        <v>100.38</v>
      </c>
      <c r="L481" s="29">
        <v>0</v>
      </c>
      <c r="M481" s="16" t="s">
        <v>25</v>
      </c>
      <c r="N481" s="77">
        <v>0</v>
      </c>
    </row>
    <row r="482" spans="1:14" x14ac:dyDescent="0.25">
      <c r="A482" s="17" t="s">
        <v>221</v>
      </c>
      <c r="B482" s="17" t="s">
        <v>808</v>
      </c>
      <c r="C482" s="17" t="s">
        <v>761</v>
      </c>
      <c r="D482" s="17">
        <v>7293</v>
      </c>
      <c r="E482" s="17" t="s">
        <v>907</v>
      </c>
      <c r="F482" s="17" t="s">
        <v>509</v>
      </c>
      <c r="G482" s="17" t="s">
        <v>550</v>
      </c>
      <c r="H482" s="73" t="s">
        <v>1257</v>
      </c>
      <c r="I482" s="30">
        <v>35.82</v>
      </c>
      <c r="J482" s="30">
        <v>35.82</v>
      </c>
      <c r="K482" s="30">
        <v>105</v>
      </c>
      <c r="L482" s="30">
        <v>0</v>
      </c>
      <c r="M482" s="17" t="s">
        <v>25</v>
      </c>
      <c r="N482" s="77">
        <v>0</v>
      </c>
    </row>
    <row r="483" spans="1:14" x14ac:dyDescent="0.25">
      <c r="A483" s="16" t="s">
        <v>221</v>
      </c>
      <c r="B483" s="16" t="s">
        <v>808</v>
      </c>
      <c r="C483" s="16" t="s">
        <v>761</v>
      </c>
      <c r="D483" s="16">
        <v>7315</v>
      </c>
      <c r="E483" s="16" t="s">
        <v>908</v>
      </c>
      <c r="F483" s="16" t="s">
        <v>495</v>
      </c>
      <c r="G483" s="16" t="s">
        <v>488</v>
      </c>
      <c r="H483" s="74" t="s">
        <v>1227</v>
      </c>
      <c r="I483" s="29">
        <v>38.89</v>
      </c>
      <c r="J483" s="29">
        <v>38.89</v>
      </c>
      <c r="K483" s="29">
        <v>60</v>
      </c>
      <c r="L483" s="29">
        <v>0</v>
      </c>
      <c r="M483" s="16" t="s">
        <v>25</v>
      </c>
      <c r="N483" s="77">
        <v>0</v>
      </c>
    </row>
    <row r="484" spans="1:14" x14ac:dyDescent="0.25">
      <c r="A484" s="17" t="s">
        <v>221</v>
      </c>
      <c r="B484" s="17" t="s">
        <v>808</v>
      </c>
      <c r="C484" s="17" t="s">
        <v>761</v>
      </c>
      <c r="D484" s="17">
        <v>7315</v>
      </c>
      <c r="E484" s="17" t="s">
        <v>908</v>
      </c>
      <c r="F484" s="17" t="s">
        <v>499</v>
      </c>
      <c r="G484" s="17" t="s">
        <v>508</v>
      </c>
      <c r="H484" s="73" t="s">
        <v>1227</v>
      </c>
      <c r="I484" s="30">
        <v>18.37</v>
      </c>
      <c r="J484" s="30">
        <v>18.37</v>
      </c>
      <c r="K484" s="30">
        <v>70</v>
      </c>
      <c r="L484" s="30">
        <v>0</v>
      </c>
      <c r="M484" s="17" t="s">
        <v>25</v>
      </c>
      <c r="N484" s="77">
        <v>0</v>
      </c>
    </row>
    <row r="485" spans="1:14" x14ac:dyDescent="0.25">
      <c r="A485" s="16" t="s">
        <v>221</v>
      </c>
      <c r="B485" s="16" t="s">
        <v>808</v>
      </c>
      <c r="C485" s="16" t="s">
        <v>761</v>
      </c>
      <c r="D485" s="16">
        <v>7315</v>
      </c>
      <c r="E485" s="16" t="s">
        <v>908</v>
      </c>
      <c r="F485" s="16" t="s">
        <v>495</v>
      </c>
      <c r="G485" s="16" t="s">
        <v>707</v>
      </c>
      <c r="H485" s="74" t="s">
        <v>1227</v>
      </c>
      <c r="I485" s="29">
        <v>14.02</v>
      </c>
      <c r="J485" s="29">
        <v>14.02</v>
      </c>
      <c r="K485" s="29">
        <v>60</v>
      </c>
      <c r="L485" s="29">
        <v>0</v>
      </c>
      <c r="M485" s="16" t="s">
        <v>25</v>
      </c>
      <c r="N485" s="77">
        <v>0</v>
      </c>
    </row>
    <row r="486" spans="1:14" x14ac:dyDescent="0.25">
      <c r="A486" s="17" t="s">
        <v>221</v>
      </c>
      <c r="B486" s="17" t="s">
        <v>808</v>
      </c>
      <c r="C486" s="17" t="s">
        <v>761</v>
      </c>
      <c r="D486" s="17">
        <v>7315</v>
      </c>
      <c r="E486" s="17" t="s">
        <v>908</v>
      </c>
      <c r="F486" s="17" t="s">
        <v>499</v>
      </c>
      <c r="G486" s="17" t="s">
        <v>488</v>
      </c>
      <c r="H486" s="73" t="s">
        <v>1227</v>
      </c>
      <c r="I486" s="30">
        <v>181.29</v>
      </c>
      <c r="J486" s="30">
        <v>181.29</v>
      </c>
      <c r="K486" s="30">
        <v>70</v>
      </c>
      <c r="L486" s="30">
        <v>0</v>
      </c>
      <c r="M486" s="17" t="s">
        <v>25</v>
      </c>
      <c r="N486" s="77">
        <v>0</v>
      </c>
    </row>
    <row r="487" spans="1:14" x14ac:dyDescent="0.25">
      <c r="A487" s="16" t="s">
        <v>221</v>
      </c>
      <c r="B487" s="16" t="s">
        <v>808</v>
      </c>
      <c r="C487" s="16" t="s">
        <v>761</v>
      </c>
      <c r="D487" s="16">
        <v>7323</v>
      </c>
      <c r="E487" s="16" t="s">
        <v>909</v>
      </c>
      <c r="F487" s="16" t="s">
        <v>509</v>
      </c>
      <c r="G487" s="16" t="s">
        <v>556</v>
      </c>
      <c r="H487" s="74" t="s">
        <v>1258</v>
      </c>
      <c r="I487" s="29">
        <v>4.25</v>
      </c>
      <c r="J487" s="29">
        <v>4.25</v>
      </c>
      <c r="K487" s="29">
        <v>105</v>
      </c>
      <c r="L487" s="29">
        <v>0</v>
      </c>
      <c r="M487" s="16" t="s">
        <v>25</v>
      </c>
      <c r="N487" s="77">
        <v>0</v>
      </c>
    </row>
    <row r="488" spans="1:14" x14ac:dyDescent="0.25">
      <c r="A488" s="17" t="s">
        <v>221</v>
      </c>
      <c r="B488" s="17" t="s">
        <v>808</v>
      </c>
      <c r="C488" s="17" t="s">
        <v>761</v>
      </c>
      <c r="D488" s="17">
        <v>7323</v>
      </c>
      <c r="E488" s="17" t="s">
        <v>909</v>
      </c>
      <c r="F488" s="17" t="s">
        <v>509</v>
      </c>
      <c r="G488" s="17" t="s">
        <v>550</v>
      </c>
      <c r="H488" s="73" t="s">
        <v>1037</v>
      </c>
      <c r="I488" s="30">
        <v>20.16</v>
      </c>
      <c r="J488" s="30">
        <v>20.16</v>
      </c>
      <c r="K488" s="30">
        <v>80</v>
      </c>
      <c r="L488" s="30">
        <v>0</v>
      </c>
      <c r="M488" s="17" t="s">
        <v>25</v>
      </c>
      <c r="N488" s="77">
        <v>0</v>
      </c>
    </row>
    <row r="489" spans="1:14" x14ac:dyDescent="0.25">
      <c r="A489" s="16" t="s">
        <v>221</v>
      </c>
      <c r="B489" s="16" t="s">
        <v>808</v>
      </c>
      <c r="C489" s="16" t="s">
        <v>761</v>
      </c>
      <c r="D489" s="16">
        <v>7323</v>
      </c>
      <c r="E489" s="16" t="s">
        <v>909</v>
      </c>
      <c r="F489" s="16" t="s">
        <v>469</v>
      </c>
      <c r="G489" s="16" t="s">
        <v>488</v>
      </c>
      <c r="H489" s="74" t="s">
        <v>1189</v>
      </c>
      <c r="I489" s="29">
        <v>68.819999999999993</v>
      </c>
      <c r="J489" s="29">
        <v>68.819999999999993</v>
      </c>
      <c r="K489" s="29">
        <v>50</v>
      </c>
      <c r="L489" s="29">
        <v>0</v>
      </c>
      <c r="M489" s="16" t="s">
        <v>25</v>
      </c>
      <c r="N489" s="77">
        <v>0</v>
      </c>
    </row>
    <row r="490" spans="1:14" x14ac:dyDescent="0.25">
      <c r="A490" s="17" t="s">
        <v>221</v>
      </c>
      <c r="B490" s="17" t="s">
        <v>808</v>
      </c>
      <c r="C490" s="17" t="s">
        <v>761</v>
      </c>
      <c r="D490" s="17">
        <v>7323</v>
      </c>
      <c r="E490" s="17" t="s">
        <v>909</v>
      </c>
      <c r="F490" s="17" t="s">
        <v>506</v>
      </c>
      <c r="G490" s="17" t="s">
        <v>488</v>
      </c>
      <c r="H490" s="73" t="s">
        <v>1189</v>
      </c>
      <c r="I490" s="30">
        <v>179.02</v>
      </c>
      <c r="J490" s="30">
        <v>179.02</v>
      </c>
      <c r="K490" s="30">
        <v>50</v>
      </c>
      <c r="L490" s="30">
        <v>0</v>
      </c>
      <c r="M490" s="17" t="s">
        <v>25</v>
      </c>
      <c r="N490" s="77">
        <v>0</v>
      </c>
    </row>
    <row r="491" spans="1:14" x14ac:dyDescent="0.25">
      <c r="A491" s="16" t="s">
        <v>221</v>
      </c>
      <c r="B491" s="16" t="s">
        <v>808</v>
      </c>
      <c r="C491" s="16" t="s">
        <v>761</v>
      </c>
      <c r="D491" s="16">
        <v>7323</v>
      </c>
      <c r="E491" s="16" t="s">
        <v>909</v>
      </c>
      <c r="F491" s="16" t="s">
        <v>545</v>
      </c>
      <c r="G491" s="16" t="s">
        <v>488</v>
      </c>
      <c r="H491" s="74" t="s">
        <v>1055</v>
      </c>
      <c r="I491" s="29">
        <v>8.4499999999999993</v>
      </c>
      <c r="J491" s="29">
        <v>8.4499999999999993</v>
      </c>
      <c r="K491" s="29">
        <v>80</v>
      </c>
      <c r="L491" s="29">
        <v>0</v>
      </c>
      <c r="M491" s="16" t="s">
        <v>25</v>
      </c>
      <c r="N491" s="77">
        <v>0</v>
      </c>
    </row>
    <row r="492" spans="1:14" x14ac:dyDescent="0.25">
      <c r="A492" s="17" t="s">
        <v>221</v>
      </c>
      <c r="B492" s="17" t="s">
        <v>808</v>
      </c>
      <c r="C492" s="17" t="s">
        <v>761</v>
      </c>
      <c r="D492" s="17">
        <v>7323</v>
      </c>
      <c r="E492" s="17" t="s">
        <v>909</v>
      </c>
      <c r="F492" s="17" t="s">
        <v>545</v>
      </c>
      <c r="G492" s="17" t="s">
        <v>550</v>
      </c>
      <c r="H492" s="73" t="s">
        <v>1259</v>
      </c>
      <c r="I492" s="30">
        <v>21.71</v>
      </c>
      <c r="J492" s="30">
        <v>21.71</v>
      </c>
      <c r="K492" s="30">
        <v>80</v>
      </c>
      <c r="L492" s="30">
        <v>0</v>
      </c>
      <c r="M492" s="17" t="s">
        <v>25</v>
      </c>
      <c r="N492" s="77">
        <v>0</v>
      </c>
    </row>
    <row r="493" spans="1:14" x14ac:dyDescent="0.25">
      <c r="A493" s="16" t="s">
        <v>221</v>
      </c>
      <c r="B493" s="16" t="s">
        <v>808</v>
      </c>
      <c r="C493" s="16" t="s">
        <v>786</v>
      </c>
      <c r="D493" s="16">
        <v>7331</v>
      </c>
      <c r="E493" s="16" t="s">
        <v>910</v>
      </c>
      <c r="F493" s="16" t="s">
        <v>509</v>
      </c>
      <c r="G493" s="16" t="s">
        <v>550</v>
      </c>
      <c r="H493" s="74" t="s">
        <v>1055</v>
      </c>
      <c r="I493" s="29">
        <v>19.04</v>
      </c>
      <c r="J493" s="29">
        <v>19.04</v>
      </c>
      <c r="K493" s="29">
        <v>105</v>
      </c>
      <c r="L493" s="29">
        <v>0</v>
      </c>
      <c r="M493" s="16" t="s">
        <v>25</v>
      </c>
      <c r="N493" s="77">
        <v>0</v>
      </c>
    </row>
    <row r="494" spans="1:14" x14ac:dyDescent="0.25">
      <c r="A494" s="17" t="s">
        <v>221</v>
      </c>
      <c r="B494" s="17" t="s">
        <v>808</v>
      </c>
      <c r="C494" s="17" t="s">
        <v>786</v>
      </c>
      <c r="D494" s="17">
        <v>7331</v>
      </c>
      <c r="E494" s="17" t="s">
        <v>910</v>
      </c>
      <c r="F494" s="17" t="s">
        <v>487</v>
      </c>
      <c r="G494" s="17" t="s">
        <v>488</v>
      </c>
      <c r="H494" s="73" t="s">
        <v>1260</v>
      </c>
      <c r="I494" s="30">
        <v>8.89</v>
      </c>
      <c r="J494" s="30">
        <v>8.89</v>
      </c>
      <c r="K494" s="30">
        <v>55</v>
      </c>
      <c r="L494" s="30">
        <v>0</v>
      </c>
      <c r="M494" s="17" t="s">
        <v>25</v>
      </c>
      <c r="N494" s="77">
        <v>0</v>
      </c>
    </row>
    <row r="495" spans="1:14" x14ac:dyDescent="0.25">
      <c r="A495" s="16" t="s">
        <v>221</v>
      </c>
      <c r="B495" s="16" t="s">
        <v>808</v>
      </c>
      <c r="C495" s="16" t="s">
        <v>786</v>
      </c>
      <c r="D495" s="16">
        <v>7331</v>
      </c>
      <c r="E495" s="16" t="s">
        <v>910</v>
      </c>
      <c r="F495" s="16" t="s">
        <v>506</v>
      </c>
      <c r="G495" s="16" t="s">
        <v>467</v>
      </c>
      <c r="H495" s="74" t="s">
        <v>1260</v>
      </c>
      <c r="I495" s="29">
        <v>93.3</v>
      </c>
      <c r="J495" s="29">
        <v>93.3</v>
      </c>
      <c r="K495" s="29">
        <v>50</v>
      </c>
      <c r="L495" s="29">
        <v>0</v>
      </c>
      <c r="M495" s="16" t="s">
        <v>25</v>
      </c>
      <c r="N495" s="77">
        <v>0</v>
      </c>
    </row>
    <row r="496" spans="1:14" x14ac:dyDescent="0.25">
      <c r="A496" s="17" t="s">
        <v>221</v>
      </c>
      <c r="B496" s="17" t="s">
        <v>808</v>
      </c>
      <c r="C496" s="17" t="s">
        <v>695</v>
      </c>
      <c r="D496" s="17">
        <v>7340</v>
      </c>
      <c r="E496" s="17" t="s">
        <v>911</v>
      </c>
      <c r="F496" s="17" t="s">
        <v>495</v>
      </c>
      <c r="G496" s="17" t="s">
        <v>707</v>
      </c>
      <c r="H496" s="73" t="s">
        <v>1261</v>
      </c>
      <c r="I496" s="30">
        <v>118.51</v>
      </c>
      <c r="J496" s="30">
        <v>118.51</v>
      </c>
      <c r="K496" s="30">
        <v>60</v>
      </c>
      <c r="L496" s="30">
        <v>0</v>
      </c>
      <c r="M496" s="17" t="s">
        <v>25</v>
      </c>
      <c r="N496" s="77">
        <v>0</v>
      </c>
    </row>
    <row r="497" spans="1:14" x14ac:dyDescent="0.25">
      <c r="A497" s="16" t="s">
        <v>221</v>
      </c>
      <c r="B497" s="16" t="s">
        <v>808</v>
      </c>
      <c r="C497" s="16" t="s">
        <v>695</v>
      </c>
      <c r="D497" s="16">
        <v>7340</v>
      </c>
      <c r="E497" s="16" t="s">
        <v>911</v>
      </c>
      <c r="F497" s="16" t="s">
        <v>487</v>
      </c>
      <c r="G497" s="16" t="s">
        <v>707</v>
      </c>
      <c r="H497" s="74" t="s">
        <v>1261</v>
      </c>
      <c r="I497" s="29">
        <v>16.05</v>
      </c>
      <c r="J497" s="29">
        <v>16.05</v>
      </c>
      <c r="K497" s="29">
        <v>55</v>
      </c>
      <c r="L497" s="29">
        <v>0</v>
      </c>
      <c r="M497" s="16" t="s">
        <v>25</v>
      </c>
      <c r="N497" s="77">
        <v>0</v>
      </c>
    </row>
    <row r="498" spans="1:14" x14ac:dyDescent="0.25">
      <c r="A498" s="17" t="s">
        <v>221</v>
      </c>
      <c r="B498" s="17" t="s">
        <v>808</v>
      </c>
      <c r="C498" s="17" t="s">
        <v>709</v>
      </c>
      <c r="D498" s="17">
        <v>7358</v>
      </c>
      <c r="E498" s="17" t="s">
        <v>912</v>
      </c>
      <c r="F498" s="17" t="s">
        <v>545</v>
      </c>
      <c r="G498" s="17" t="s">
        <v>508</v>
      </c>
      <c r="H498" s="73" t="s">
        <v>1154</v>
      </c>
      <c r="I498" s="30">
        <v>37.22</v>
      </c>
      <c r="J498" s="30">
        <v>37.22</v>
      </c>
      <c r="K498" s="30">
        <v>80</v>
      </c>
      <c r="L498" s="30">
        <v>0</v>
      </c>
      <c r="M498" s="17" t="s">
        <v>25</v>
      </c>
      <c r="N498" s="77">
        <v>0</v>
      </c>
    </row>
    <row r="499" spans="1:14" x14ac:dyDescent="0.25">
      <c r="A499" s="16" t="s">
        <v>221</v>
      </c>
      <c r="B499" s="16" t="s">
        <v>808</v>
      </c>
      <c r="C499" s="16" t="s">
        <v>709</v>
      </c>
      <c r="D499" s="16">
        <v>7358</v>
      </c>
      <c r="E499" s="16" t="s">
        <v>912</v>
      </c>
      <c r="F499" s="16" t="s">
        <v>509</v>
      </c>
      <c r="G499" s="16" t="s">
        <v>508</v>
      </c>
      <c r="H499" s="74" t="s">
        <v>1262</v>
      </c>
      <c r="I499" s="29">
        <v>57.72</v>
      </c>
      <c r="J499" s="29">
        <v>57.72</v>
      </c>
      <c r="K499" s="29">
        <v>105</v>
      </c>
      <c r="L499" s="29">
        <v>0</v>
      </c>
      <c r="M499" s="16" t="s">
        <v>25</v>
      </c>
      <c r="N499" s="77">
        <v>0</v>
      </c>
    </row>
    <row r="500" spans="1:14" x14ac:dyDescent="0.25">
      <c r="A500" s="17" t="s">
        <v>221</v>
      </c>
      <c r="B500" s="17" t="s">
        <v>808</v>
      </c>
      <c r="C500" s="17" t="s">
        <v>753</v>
      </c>
      <c r="D500" s="17">
        <v>7391</v>
      </c>
      <c r="E500" s="17" t="s">
        <v>913</v>
      </c>
      <c r="F500" s="17" t="s">
        <v>487</v>
      </c>
      <c r="G500" s="17" t="s">
        <v>488</v>
      </c>
      <c r="H500" s="73" t="s">
        <v>1219</v>
      </c>
      <c r="I500" s="30">
        <v>102.22</v>
      </c>
      <c r="J500" s="30">
        <v>102.22</v>
      </c>
      <c r="K500" s="30">
        <v>55</v>
      </c>
      <c r="L500" s="30">
        <v>52.24</v>
      </c>
      <c r="M500" s="17" t="s">
        <v>25</v>
      </c>
      <c r="N500" s="77">
        <v>5339.5</v>
      </c>
    </row>
    <row r="501" spans="1:14" x14ac:dyDescent="0.25">
      <c r="A501" s="16" t="s">
        <v>221</v>
      </c>
      <c r="B501" s="16" t="s">
        <v>808</v>
      </c>
      <c r="C501" s="16" t="s">
        <v>753</v>
      </c>
      <c r="D501" s="16">
        <v>7391</v>
      </c>
      <c r="E501" s="16" t="s">
        <v>913</v>
      </c>
      <c r="F501" s="16" t="s">
        <v>499</v>
      </c>
      <c r="G501" s="16" t="s">
        <v>488</v>
      </c>
      <c r="H501" s="74" t="s">
        <v>1219</v>
      </c>
      <c r="I501" s="29">
        <v>71.819999999999993</v>
      </c>
      <c r="J501" s="29">
        <v>71.819999999999993</v>
      </c>
      <c r="K501" s="29">
        <v>70</v>
      </c>
      <c r="L501" s="29">
        <v>66.48</v>
      </c>
      <c r="M501" s="16" t="s">
        <v>25</v>
      </c>
      <c r="N501" s="77">
        <v>4774.74</v>
      </c>
    </row>
    <row r="502" spans="1:14" x14ac:dyDescent="0.25">
      <c r="A502" s="17" t="s">
        <v>221</v>
      </c>
      <c r="B502" s="17" t="s">
        <v>808</v>
      </c>
      <c r="C502" s="17" t="s">
        <v>753</v>
      </c>
      <c r="D502" s="17">
        <v>7391</v>
      </c>
      <c r="E502" s="17" t="s">
        <v>913</v>
      </c>
      <c r="F502" s="17" t="s">
        <v>509</v>
      </c>
      <c r="G502" s="17" t="s">
        <v>707</v>
      </c>
      <c r="H502" s="73" t="s">
        <v>1263</v>
      </c>
      <c r="I502" s="30">
        <v>73.290000000000006</v>
      </c>
      <c r="J502" s="30">
        <v>73.290000000000006</v>
      </c>
      <c r="K502" s="30">
        <v>105</v>
      </c>
      <c r="L502" s="30">
        <v>99.72</v>
      </c>
      <c r="M502" s="17" t="s">
        <v>25</v>
      </c>
      <c r="N502" s="77">
        <v>7308.57</v>
      </c>
    </row>
    <row r="503" spans="1:14" x14ac:dyDescent="0.25">
      <c r="A503" s="16" t="s">
        <v>221</v>
      </c>
      <c r="B503" s="16" t="s">
        <v>808</v>
      </c>
      <c r="C503" s="16" t="s">
        <v>753</v>
      </c>
      <c r="D503" s="16">
        <v>7391</v>
      </c>
      <c r="E503" s="16" t="s">
        <v>913</v>
      </c>
      <c r="F503" s="16" t="s">
        <v>545</v>
      </c>
      <c r="G503" s="16" t="s">
        <v>488</v>
      </c>
      <c r="H503" s="74" t="s">
        <v>1219</v>
      </c>
      <c r="I503" s="29">
        <v>95.34</v>
      </c>
      <c r="J503" s="29">
        <v>95.34</v>
      </c>
      <c r="K503" s="29">
        <v>80</v>
      </c>
      <c r="L503" s="29">
        <v>75.98</v>
      </c>
      <c r="M503" s="16" t="s">
        <v>25</v>
      </c>
      <c r="N503" s="77">
        <v>7243.82</v>
      </c>
    </row>
    <row r="504" spans="1:14" x14ac:dyDescent="0.25">
      <c r="A504" s="17" t="s">
        <v>221</v>
      </c>
      <c r="B504" s="17" t="s">
        <v>808</v>
      </c>
      <c r="C504" s="17" t="s">
        <v>824</v>
      </c>
      <c r="D504" s="17">
        <v>7501</v>
      </c>
      <c r="E504" s="17" t="s">
        <v>914</v>
      </c>
      <c r="F504" s="17" t="s">
        <v>504</v>
      </c>
      <c r="G504" s="17" t="s">
        <v>467</v>
      </c>
      <c r="H504" s="73" t="s">
        <v>1155</v>
      </c>
      <c r="I504" s="30">
        <v>83.96</v>
      </c>
      <c r="J504" s="30">
        <v>83.96</v>
      </c>
      <c r="K504" s="30">
        <v>50</v>
      </c>
      <c r="L504" s="30">
        <v>0</v>
      </c>
      <c r="M504" s="17" t="s">
        <v>25</v>
      </c>
      <c r="N504" s="77">
        <v>0</v>
      </c>
    </row>
    <row r="505" spans="1:14" x14ac:dyDescent="0.25">
      <c r="A505" s="16" t="s">
        <v>221</v>
      </c>
      <c r="B505" s="16" t="s">
        <v>808</v>
      </c>
      <c r="C505" s="16" t="s">
        <v>727</v>
      </c>
      <c r="D505" s="16">
        <v>7609</v>
      </c>
      <c r="E505" s="16" t="s">
        <v>915</v>
      </c>
      <c r="F505" s="16" t="s">
        <v>506</v>
      </c>
      <c r="G505" s="16" t="s">
        <v>488</v>
      </c>
      <c r="H505" s="74" t="s">
        <v>1264</v>
      </c>
      <c r="I505" s="29">
        <v>94.94</v>
      </c>
      <c r="J505" s="29">
        <v>94.94</v>
      </c>
      <c r="K505" s="29">
        <v>50</v>
      </c>
      <c r="L505" s="29">
        <v>0</v>
      </c>
      <c r="M505" s="16" t="s">
        <v>25</v>
      </c>
      <c r="N505" s="77">
        <v>0</v>
      </c>
    </row>
    <row r="506" spans="1:14" x14ac:dyDescent="0.25">
      <c r="A506" s="17" t="s">
        <v>1149</v>
      </c>
      <c r="B506" s="17" t="s">
        <v>808</v>
      </c>
      <c r="C506" s="17" t="s">
        <v>516</v>
      </c>
      <c r="D506" s="17">
        <v>7692</v>
      </c>
      <c r="E506" s="17" t="s">
        <v>1265</v>
      </c>
      <c r="F506" s="17" t="s">
        <v>507</v>
      </c>
      <c r="G506" s="17" t="s">
        <v>488</v>
      </c>
      <c r="H506" s="73" t="s">
        <v>1229</v>
      </c>
      <c r="I506" s="30">
        <v>21.38</v>
      </c>
      <c r="J506" s="30">
        <v>0</v>
      </c>
      <c r="K506" s="30">
        <v>0</v>
      </c>
      <c r="L506" s="30">
        <v>46.68</v>
      </c>
      <c r="M506" s="17" t="s">
        <v>25</v>
      </c>
      <c r="N506" s="77">
        <v>997.99</v>
      </c>
    </row>
    <row r="507" spans="1:14" x14ac:dyDescent="0.25">
      <c r="A507" s="16" t="s">
        <v>221</v>
      </c>
      <c r="B507" s="16" t="s">
        <v>462</v>
      </c>
      <c r="C507" s="16" t="s">
        <v>502</v>
      </c>
      <c r="D507" s="16">
        <v>7706</v>
      </c>
      <c r="E507" s="16" t="s">
        <v>720</v>
      </c>
      <c r="F507" s="16" t="s">
        <v>495</v>
      </c>
      <c r="G507" s="16" t="s">
        <v>488</v>
      </c>
      <c r="H507" s="74" t="s">
        <v>1266</v>
      </c>
      <c r="I507" s="29">
        <v>130.16</v>
      </c>
      <c r="J507" s="29">
        <v>130.16</v>
      </c>
      <c r="K507" s="29">
        <v>60</v>
      </c>
      <c r="L507" s="29">
        <v>0</v>
      </c>
      <c r="M507" s="16" t="s">
        <v>25</v>
      </c>
      <c r="N507" s="77">
        <v>0</v>
      </c>
    </row>
    <row r="508" spans="1:14" x14ac:dyDescent="0.25">
      <c r="A508" s="17" t="s">
        <v>221</v>
      </c>
      <c r="B508" s="17" t="s">
        <v>462</v>
      </c>
      <c r="C508" s="17" t="s">
        <v>502</v>
      </c>
      <c r="D508" s="17">
        <v>7706</v>
      </c>
      <c r="E508" s="17" t="s">
        <v>720</v>
      </c>
      <c r="F508" s="17" t="s">
        <v>512</v>
      </c>
      <c r="G508" s="17" t="s">
        <v>500</v>
      </c>
      <c r="H508" s="73" t="s">
        <v>1267</v>
      </c>
      <c r="I508" s="30">
        <v>35.520000000000003</v>
      </c>
      <c r="J508" s="30">
        <v>35.520000000000003</v>
      </c>
      <c r="K508" s="30">
        <v>90</v>
      </c>
      <c r="L508" s="30">
        <v>0</v>
      </c>
      <c r="M508" s="17" t="s">
        <v>25</v>
      </c>
      <c r="N508" s="77">
        <v>0</v>
      </c>
    </row>
    <row r="509" spans="1:14" x14ac:dyDescent="0.25">
      <c r="A509" s="16" t="s">
        <v>221</v>
      </c>
      <c r="B509" s="16" t="s">
        <v>462</v>
      </c>
      <c r="C509" s="16" t="s">
        <v>502</v>
      </c>
      <c r="D509" s="16">
        <v>7706</v>
      </c>
      <c r="E509" s="16" t="s">
        <v>720</v>
      </c>
      <c r="F509" s="16" t="s">
        <v>487</v>
      </c>
      <c r="G509" s="16" t="s">
        <v>488</v>
      </c>
      <c r="H509" s="74" t="s">
        <v>1266</v>
      </c>
      <c r="I509" s="29">
        <v>32.32</v>
      </c>
      <c r="J509" s="29">
        <v>32.32</v>
      </c>
      <c r="K509" s="29">
        <v>55</v>
      </c>
      <c r="L509" s="29">
        <v>0</v>
      </c>
      <c r="M509" s="16" t="s">
        <v>25</v>
      </c>
      <c r="N509" s="77">
        <v>0</v>
      </c>
    </row>
    <row r="510" spans="1:14" x14ac:dyDescent="0.25">
      <c r="A510" s="17" t="s">
        <v>221</v>
      </c>
      <c r="B510" s="17" t="s">
        <v>808</v>
      </c>
      <c r="C510" s="17" t="s">
        <v>638</v>
      </c>
      <c r="D510" s="17">
        <v>7757</v>
      </c>
      <c r="E510" s="17" t="s">
        <v>916</v>
      </c>
      <c r="F510" s="17" t="s">
        <v>495</v>
      </c>
      <c r="G510" s="17" t="s">
        <v>488</v>
      </c>
      <c r="H510" s="73" t="s">
        <v>1130</v>
      </c>
      <c r="I510" s="30">
        <v>11.7</v>
      </c>
      <c r="J510" s="30">
        <v>11.7</v>
      </c>
      <c r="K510" s="30">
        <v>60</v>
      </c>
      <c r="L510" s="30">
        <v>0</v>
      </c>
      <c r="M510" s="17" t="s">
        <v>25</v>
      </c>
      <c r="N510" s="77">
        <v>0</v>
      </c>
    </row>
    <row r="511" spans="1:14" x14ac:dyDescent="0.25">
      <c r="A511" s="16" t="s">
        <v>221</v>
      </c>
      <c r="B511" s="16" t="s">
        <v>808</v>
      </c>
      <c r="C511" s="16" t="s">
        <v>638</v>
      </c>
      <c r="D511" s="16">
        <v>7781</v>
      </c>
      <c r="E511" s="16" t="s">
        <v>917</v>
      </c>
      <c r="F511" s="16" t="s">
        <v>495</v>
      </c>
      <c r="G511" s="16" t="s">
        <v>707</v>
      </c>
      <c r="H511" s="74" t="s">
        <v>1065</v>
      </c>
      <c r="I511" s="29">
        <v>16.87</v>
      </c>
      <c r="J511" s="29">
        <v>16.87</v>
      </c>
      <c r="K511" s="29">
        <v>60</v>
      </c>
      <c r="L511" s="29">
        <v>0</v>
      </c>
      <c r="M511" s="16" t="s">
        <v>25</v>
      </c>
      <c r="N511" s="77">
        <v>0</v>
      </c>
    </row>
    <row r="512" spans="1:14" x14ac:dyDescent="0.25">
      <c r="A512" s="17" t="s">
        <v>221</v>
      </c>
      <c r="B512" s="17" t="s">
        <v>808</v>
      </c>
      <c r="C512" s="17" t="s">
        <v>638</v>
      </c>
      <c r="D512" s="17">
        <v>7820</v>
      </c>
      <c r="E512" s="17" t="s">
        <v>918</v>
      </c>
      <c r="F512" s="17" t="s">
        <v>487</v>
      </c>
      <c r="G512" s="17" t="s">
        <v>467</v>
      </c>
      <c r="H512" s="73" t="s">
        <v>1268</v>
      </c>
      <c r="I512" s="30">
        <v>35.85</v>
      </c>
      <c r="J512" s="30">
        <v>35.85</v>
      </c>
      <c r="K512" s="30">
        <v>70</v>
      </c>
      <c r="L512" s="30">
        <v>79.239999999999995</v>
      </c>
      <c r="M512" s="17" t="s">
        <v>25</v>
      </c>
      <c r="N512" s="77">
        <v>2840.69</v>
      </c>
    </row>
    <row r="513" spans="1:14" x14ac:dyDescent="0.25">
      <c r="A513" s="16" t="s">
        <v>221</v>
      </c>
      <c r="B513" s="16" t="s">
        <v>808</v>
      </c>
      <c r="C513" s="16" t="s">
        <v>804</v>
      </c>
      <c r="D513" s="16">
        <v>7838</v>
      </c>
      <c r="E513" s="16" t="s">
        <v>919</v>
      </c>
      <c r="F513" s="16" t="s">
        <v>506</v>
      </c>
      <c r="G513" s="16" t="s">
        <v>488</v>
      </c>
      <c r="H513" s="74" t="s">
        <v>1269</v>
      </c>
      <c r="I513" s="29">
        <v>31.44</v>
      </c>
      <c r="J513" s="29">
        <v>31.44</v>
      </c>
      <c r="K513" s="29">
        <v>50</v>
      </c>
      <c r="L513" s="29">
        <v>0</v>
      </c>
      <c r="M513" s="16" t="s">
        <v>25</v>
      </c>
      <c r="N513" s="77">
        <v>0</v>
      </c>
    </row>
    <row r="514" spans="1:14" x14ac:dyDescent="0.25">
      <c r="A514" s="17" t="s">
        <v>221</v>
      </c>
      <c r="B514" s="17" t="s">
        <v>808</v>
      </c>
      <c r="C514" s="17" t="s">
        <v>804</v>
      </c>
      <c r="D514" s="17">
        <v>7846</v>
      </c>
      <c r="E514" s="17" t="s">
        <v>920</v>
      </c>
      <c r="F514" s="17" t="s">
        <v>509</v>
      </c>
      <c r="G514" s="17" t="s">
        <v>508</v>
      </c>
      <c r="H514" s="73" t="s">
        <v>1270</v>
      </c>
      <c r="I514" s="30">
        <v>19.96</v>
      </c>
      <c r="J514" s="30">
        <v>19.96</v>
      </c>
      <c r="K514" s="30">
        <v>105</v>
      </c>
      <c r="L514" s="30">
        <v>0</v>
      </c>
      <c r="M514" s="17" t="s">
        <v>25</v>
      </c>
      <c r="N514" s="77">
        <v>0</v>
      </c>
    </row>
    <row r="515" spans="1:14" x14ac:dyDescent="0.25">
      <c r="A515" s="16" t="s">
        <v>221</v>
      </c>
      <c r="B515" s="16" t="s">
        <v>808</v>
      </c>
      <c r="C515" s="16" t="s">
        <v>804</v>
      </c>
      <c r="D515" s="16">
        <v>7846</v>
      </c>
      <c r="E515" s="16" t="s">
        <v>920</v>
      </c>
      <c r="F515" s="16" t="s">
        <v>487</v>
      </c>
      <c r="G515" s="16" t="s">
        <v>467</v>
      </c>
      <c r="H515" s="74" t="s">
        <v>1271</v>
      </c>
      <c r="I515" s="29">
        <v>27.14</v>
      </c>
      <c r="J515" s="29">
        <v>19.47</v>
      </c>
      <c r="K515" s="29">
        <v>50</v>
      </c>
      <c r="L515" s="29">
        <v>0</v>
      </c>
      <c r="M515" s="16" t="s">
        <v>25</v>
      </c>
      <c r="N515" s="77">
        <v>0</v>
      </c>
    </row>
    <row r="516" spans="1:14" x14ac:dyDescent="0.25">
      <c r="A516" s="17" t="s">
        <v>221</v>
      </c>
      <c r="B516" s="17" t="s">
        <v>808</v>
      </c>
      <c r="C516" s="17" t="s">
        <v>804</v>
      </c>
      <c r="D516" s="17">
        <v>7846</v>
      </c>
      <c r="E516" s="17" t="s">
        <v>920</v>
      </c>
      <c r="F516" s="17" t="s">
        <v>469</v>
      </c>
      <c r="G516" s="17" t="s">
        <v>488</v>
      </c>
      <c r="H516" s="73" t="s">
        <v>1200</v>
      </c>
      <c r="I516" s="30">
        <v>103.2</v>
      </c>
      <c r="J516" s="30">
        <v>103.2</v>
      </c>
      <c r="K516" s="30">
        <v>50</v>
      </c>
      <c r="L516" s="30">
        <v>0</v>
      </c>
      <c r="M516" s="17" t="s">
        <v>25</v>
      </c>
      <c r="N516" s="77">
        <v>0</v>
      </c>
    </row>
    <row r="517" spans="1:14" x14ac:dyDescent="0.25">
      <c r="A517" s="16" t="s">
        <v>221</v>
      </c>
      <c r="B517" s="16" t="s">
        <v>808</v>
      </c>
      <c r="C517" s="16" t="s">
        <v>804</v>
      </c>
      <c r="D517" s="16">
        <v>7846</v>
      </c>
      <c r="E517" s="16" t="s">
        <v>920</v>
      </c>
      <c r="F517" s="16" t="s">
        <v>487</v>
      </c>
      <c r="G517" s="16" t="s">
        <v>707</v>
      </c>
      <c r="H517" s="74" t="s">
        <v>1200</v>
      </c>
      <c r="I517" s="29">
        <v>21.4</v>
      </c>
      <c r="J517" s="29">
        <v>21.4</v>
      </c>
      <c r="K517" s="29">
        <v>55</v>
      </c>
      <c r="L517" s="29">
        <v>0</v>
      </c>
      <c r="M517" s="16" t="s">
        <v>25</v>
      </c>
      <c r="N517" s="77">
        <v>0</v>
      </c>
    </row>
    <row r="518" spans="1:14" x14ac:dyDescent="0.25">
      <c r="A518" s="17" t="s">
        <v>221</v>
      </c>
      <c r="B518" s="17" t="s">
        <v>808</v>
      </c>
      <c r="C518" s="17" t="s">
        <v>804</v>
      </c>
      <c r="D518" s="17">
        <v>7846</v>
      </c>
      <c r="E518" s="17" t="s">
        <v>920</v>
      </c>
      <c r="F518" s="17" t="s">
        <v>545</v>
      </c>
      <c r="G518" s="17" t="s">
        <v>508</v>
      </c>
      <c r="H518" s="73" t="s">
        <v>1200</v>
      </c>
      <c r="I518" s="30">
        <v>20.36</v>
      </c>
      <c r="J518" s="30">
        <v>20.36</v>
      </c>
      <c r="K518" s="30">
        <v>80</v>
      </c>
      <c r="L518" s="30">
        <v>0</v>
      </c>
      <c r="M518" s="17" t="s">
        <v>25</v>
      </c>
      <c r="N518" s="77">
        <v>0</v>
      </c>
    </row>
    <row r="519" spans="1:14" x14ac:dyDescent="0.25">
      <c r="A519" s="16" t="s">
        <v>221</v>
      </c>
      <c r="B519" s="16" t="s">
        <v>808</v>
      </c>
      <c r="C519" s="16" t="s">
        <v>804</v>
      </c>
      <c r="D519" s="16">
        <v>7846</v>
      </c>
      <c r="E519" s="16" t="s">
        <v>920</v>
      </c>
      <c r="F519" s="16" t="s">
        <v>487</v>
      </c>
      <c r="G519" s="16" t="s">
        <v>517</v>
      </c>
      <c r="H519" s="74" t="s">
        <v>1200</v>
      </c>
      <c r="I519" s="29">
        <v>22.95</v>
      </c>
      <c r="J519" s="29">
        <v>22.95</v>
      </c>
      <c r="K519" s="29">
        <v>55</v>
      </c>
      <c r="L519" s="29">
        <v>0</v>
      </c>
      <c r="M519" s="16" t="s">
        <v>25</v>
      </c>
      <c r="N519" s="77">
        <v>0</v>
      </c>
    </row>
    <row r="520" spans="1:14" x14ac:dyDescent="0.25">
      <c r="A520" s="17" t="s">
        <v>221</v>
      </c>
      <c r="B520" s="17" t="s">
        <v>808</v>
      </c>
      <c r="C520" s="17" t="s">
        <v>804</v>
      </c>
      <c r="D520" s="17">
        <v>7854</v>
      </c>
      <c r="E520" s="17" t="s">
        <v>921</v>
      </c>
      <c r="F520" s="17" t="s">
        <v>545</v>
      </c>
      <c r="G520" s="17" t="s">
        <v>707</v>
      </c>
      <c r="H520" s="73" t="s">
        <v>1119</v>
      </c>
      <c r="I520" s="30">
        <v>27.62</v>
      </c>
      <c r="J520" s="30">
        <v>27.62</v>
      </c>
      <c r="K520" s="30">
        <v>80</v>
      </c>
      <c r="L520" s="30">
        <v>0</v>
      </c>
      <c r="M520" s="17" t="s">
        <v>25</v>
      </c>
      <c r="N520" s="77">
        <v>0</v>
      </c>
    </row>
    <row r="521" spans="1:14" x14ac:dyDescent="0.25">
      <c r="A521" s="16" t="s">
        <v>221</v>
      </c>
      <c r="B521" s="16" t="s">
        <v>808</v>
      </c>
      <c r="C521" s="16" t="s">
        <v>638</v>
      </c>
      <c r="D521" s="16">
        <v>7862</v>
      </c>
      <c r="E521" s="16" t="s">
        <v>922</v>
      </c>
      <c r="F521" s="16" t="s">
        <v>509</v>
      </c>
      <c r="G521" s="16" t="s">
        <v>707</v>
      </c>
      <c r="H521" s="74" t="s">
        <v>1272</v>
      </c>
      <c r="I521" s="29">
        <v>9.69</v>
      </c>
      <c r="J521" s="29">
        <v>9.69</v>
      </c>
      <c r="K521" s="29">
        <v>105</v>
      </c>
      <c r="L521" s="29">
        <v>0</v>
      </c>
      <c r="M521" s="16" t="s">
        <v>25</v>
      </c>
      <c r="N521" s="77">
        <v>0</v>
      </c>
    </row>
    <row r="522" spans="1:14" x14ac:dyDescent="0.25">
      <c r="A522" s="17" t="s">
        <v>221</v>
      </c>
      <c r="B522" s="17" t="s">
        <v>808</v>
      </c>
      <c r="C522" s="17" t="s">
        <v>638</v>
      </c>
      <c r="D522" s="17">
        <v>7862</v>
      </c>
      <c r="E522" s="17" t="s">
        <v>922</v>
      </c>
      <c r="F522" s="17" t="s">
        <v>506</v>
      </c>
      <c r="G522" s="17" t="s">
        <v>488</v>
      </c>
      <c r="H522" s="73" t="s">
        <v>1273</v>
      </c>
      <c r="I522" s="30">
        <v>18.100000000000001</v>
      </c>
      <c r="J522" s="30">
        <v>18.100000000000001</v>
      </c>
      <c r="K522" s="30">
        <v>50</v>
      </c>
      <c r="L522" s="30">
        <v>0</v>
      </c>
      <c r="M522" s="17" t="s">
        <v>25</v>
      </c>
      <c r="N522" s="77">
        <v>0</v>
      </c>
    </row>
    <row r="523" spans="1:14" x14ac:dyDescent="0.25">
      <c r="A523" s="16" t="s">
        <v>221</v>
      </c>
      <c r="B523" s="16" t="s">
        <v>808</v>
      </c>
      <c r="C523" s="16" t="s">
        <v>638</v>
      </c>
      <c r="D523" s="16">
        <v>7871</v>
      </c>
      <c r="E523" s="16" t="s">
        <v>923</v>
      </c>
      <c r="F523" s="16" t="s">
        <v>545</v>
      </c>
      <c r="G523" s="16" t="s">
        <v>488</v>
      </c>
      <c r="H523" s="74" t="s">
        <v>1274</v>
      </c>
      <c r="I523" s="29">
        <v>10.210000000000001</v>
      </c>
      <c r="J523" s="29">
        <v>10.210000000000001</v>
      </c>
      <c r="K523" s="29">
        <v>80</v>
      </c>
      <c r="L523" s="29">
        <v>0</v>
      </c>
      <c r="M523" s="16" t="s">
        <v>25</v>
      </c>
      <c r="N523" s="77">
        <v>0</v>
      </c>
    </row>
    <row r="524" spans="1:14" x14ac:dyDescent="0.25">
      <c r="A524" s="17" t="s">
        <v>221</v>
      </c>
      <c r="B524" s="17" t="s">
        <v>808</v>
      </c>
      <c r="C524" s="17" t="s">
        <v>638</v>
      </c>
      <c r="D524" s="17">
        <v>7871</v>
      </c>
      <c r="E524" s="17" t="s">
        <v>923</v>
      </c>
      <c r="F524" s="17" t="s">
        <v>509</v>
      </c>
      <c r="G524" s="17" t="s">
        <v>488</v>
      </c>
      <c r="H524" s="73" t="s">
        <v>1272</v>
      </c>
      <c r="I524" s="30">
        <v>5.9</v>
      </c>
      <c r="J524" s="30">
        <v>5.9</v>
      </c>
      <c r="K524" s="30">
        <v>105</v>
      </c>
      <c r="L524" s="30">
        <v>0</v>
      </c>
      <c r="M524" s="17" t="s">
        <v>25</v>
      </c>
      <c r="N524" s="77">
        <v>0</v>
      </c>
    </row>
    <row r="525" spans="1:14" x14ac:dyDescent="0.25">
      <c r="A525" s="16" t="s">
        <v>221</v>
      </c>
      <c r="B525" s="16" t="s">
        <v>808</v>
      </c>
      <c r="C525" s="16" t="s">
        <v>638</v>
      </c>
      <c r="D525" s="16">
        <v>7889</v>
      </c>
      <c r="E525" s="16" t="s">
        <v>924</v>
      </c>
      <c r="F525" s="16" t="s">
        <v>545</v>
      </c>
      <c r="G525" s="16" t="s">
        <v>488</v>
      </c>
      <c r="H525" s="74" t="s">
        <v>1275</v>
      </c>
      <c r="I525" s="29">
        <v>9.2799999999999994</v>
      </c>
      <c r="J525" s="29">
        <v>9.2799999999999994</v>
      </c>
      <c r="K525" s="29">
        <v>80</v>
      </c>
      <c r="L525" s="29">
        <v>111.85</v>
      </c>
      <c r="M525" s="16" t="s">
        <v>25</v>
      </c>
      <c r="N525" s="77">
        <v>1037.97</v>
      </c>
    </row>
    <row r="526" spans="1:14" x14ac:dyDescent="0.25">
      <c r="A526" s="17" t="s">
        <v>221</v>
      </c>
      <c r="B526" s="17" t="s">
        <v>808</v>
      </c>
      <c r="C526" s="17" t="s">
        <v>638</v>
      </c>
      <c r="D526" s="17">
        <v>7889</v>
      </c>
      <c r="E526" s="17" t="s">
        <v>924</v>
      </c>
      <c r="F526" s="17" t="s">
        <v>504</v>
      </c>
      <c r="G526" s="17" t="s">
        <v>488</v>
      </c>
      <c r="H526" s="73" t="s">
        <v>1276</v>
      </c>
      <c r="I526" s="30">
        <v>20.04</v>
      </c>
      <c r="J526" s="30">
        <v>20.04</v>
      </c>
      <c r="K526" s="30">
        <v>50</v>
      </c>
      <c r="L526" s="30">
        <v>69.91</v>
      </c>
      <c r="M526" s="17" t="s">
        <v>25</v>
      </c>
      <c r="N526" s="77">
        <v>1400.92</v>
      </c>
    </row>
    <row r="527" spans="1:14" x14ac:dyDescent="0.25">
      <c r="A527" s="16" t="s">
        <v>221</v>
      </c>
      <c r="B527" s="16" t="s">
        <v>808</v>
      </c>
      <c r="C527" s="16" t="s">
        <v>638</v>
      </c>
      <c r="D527" s="16">
        <v>7889</v>
      </c>
      <c r="E527" s="16" t="s">
        <v>924</v>
      </c>
      <c r="F527" s="16" t="s">
        <v>487</v>
      </c>
      <c r="G527" s="16" t="s">
        <v>488</v>
      </c>
      <c r="H527" s="74" t="s">
        <v>1275</v>
      </c>
      <c r="I527" s="29">
        <v>7.12</v>
      </c>
      <c r="J527" s="29">
        <v>7.12</v>
      </c>
      <c r="K527" s="29">
        <v>55</v>
      </c>
      <c r="L527" s="29">
        <v>76.900000000000006</v>
      </c>
      <c r="M527" s="16" t="s">
        <v>25</v>
      </c>
      <c r="N527" s="77">
        <v>547.52</v>
      </c>
    </row>
    <row r="528" spans="1:14" x14ac:dyDescent="0.25">
      <c r="A528" s="17" t="s">
        <v>221</v>
      </c>
      <c r="B528" s="17" t="s">
        <v>808</v>
      </c>
      <c r="C528" s="17" t="s">
        <v>638</v>
      </c>
      <c r="D528" s="17">
        <v>7889</v>
      </c>
      <c r="E528" s="17" t="s">
        <v>924</v>
      </c>
      <c r="F528" s="17" t="s">
        <v>512</v>
      </c>
      <c r="G528" s="17" t="s">
        <v>488</v>
      </c>
      <c r="H528" s="73" t="s">
        <v>1134</v>
      </c>
      <c r="I528" s="30">
        <v>20.98</v>
      </c>
      <c r="J528" s="30">
        <v>20.98</v>
      </c>
      <c r="K528" s="30">
        <v>90</v>
      </c>
      <c r="L528" s="30">
        <v>125.83</v>
      </c>
      <c r="M528" s="17" t="s">
        <v>25</v>
      </c>
      <c r="N528" s="77">
        <v>2639.94</v>
      </c>
    </row>
    <row r="529" spans="1:14" x14ac:dyDescent="0.25">
      <c r="A529" s="16" t="s">
        <v>221</v>
      </c>
      <c r="B529" s="16" t="s">
        <v>808</v>
      </c>
      <c r="C529" s="16" t="s">
        <v>804</v>
      </c>
      <c r="D529" s="16">
        <v>7901</v>
      </c>
      <c r="E529" s="16" t="s">
        <v>925</v>
      </c>
      <c r="F529" s="16" t="s">
        <v>506</v>
      </c>
      <c r="G529" s="16" t="s">
        <v>488</v>
      </c>
      <c r="H529" s="74" t="s">
        <v>1277</v>
      </c>
      <c r="I529" s="29">
        <v>40.71</v>
      </c>
      <c r="J529" s="29">
        <v>40.71</v>
      </c>
      <c r="K529" s="29">
        <v>50</v>
      </c>
      <c r="L529" s="29">
        <v>0</v>
      </c>
      <c r="M529" s="16" t="s">
        <v>25</v>
      </c>
      <c r="N529" s="77">
        <v>0</v>
      </c>
    </row>
    <row r="530" spans="1:14" x14ac:dyDescent="0.25">
      <c r="A530" s="17" t="s">
        <v>221</v>
      </c>
      <c r="B530" s="17" t="s">
        <v>808</v>
      </c>
      <c r="C530" s="17" t="s">
        <v>804</v>
      </c>
      <c r="D530" s="17">
        <v>7901</v>
      </c>
      <c r="E530" s="17" t="s">
        <v>925</v>
      </c>
      <c r="F530" s="17" t="s">
        <v>469</v>
      </c>
      <c r="G530" s="17" t="s">
        <v>488</v>
      </c>
      <c r="H530" s="73" t="s">
        <v>1277</v>
      </c>
      <c r="I530" s="30">
        <v>68.31</v>
      </c>
      <c r="J530" s="30">
        <v>68.31</v>
      </c>
      <c r="K530" s="30">
        <v>50</v>
      </c>
      <c r="L530" s="30">
        <v>0</v>
      </c>
      <c r="M530" s="17" t="s">
        <v>25</v>
      </c>
      <c r="N530" s="77">
        <v>0</v>
      </c>
    </row>
    <row r="531" spans="1:14" x14ac:dyDescent="0.25">
      <c r="A531" s="16" t="s">
        <v>221</v>
      </c>
      <c r="B531" s="16" t="s">
        <v>808</v>
      </c>
      <c r="C531" s="16" t="s">
        <v>804</v>
      </c>
      <c r="D531" s="16">
        <v>7901</v>
      </c>
      <c r="E531" s="16" t="s">
        <v>925</v>
      </c>
      <c r="F531" s="16" t="s">
        <v>504</v>
      </c>
      <c r="G531" s="16" t="s">
        <v>467</v>
      </c>
      <c r="H531" s="74" t="s">
        <v>1277</v>
      </c>
      <c r="I531" s="29">
        <v>41.46</v>
      </c>
      <c r="J531" s="29">
        <v>41.46</v>
      </c>
      <c r="K531" s="29">
        <v>50</v>
      </c>
      <c r="L531" s="29">
        <v>0</v>
      </c>
      <c r="M531" s="16" t="s">
        <v>25</v>
      </c>
      <c r="N531" s="77">
        <v>0</v>
      </c>
    </row>
    <row r="532" spans="1:14" x14ac:dyDescent="0.25">
      <c r="A532" s="17" t="s">
        <v>221</v>
      </c>
      <c r="B532" s="17" t="s">
        <v>462</v>
      </c>
      <c r="C532" s="17" t="s">
        <v>502</v>
      </c>
      <c r="D532" s="17">
        <v>7919</v>
      </c>
      <c r="E532" s="17" t="s">
        <v>722</v>
      </c>
      <c r="F532" s="17" t="s">
        <v>545</v>
      </c>
      <c r="G532" s="17" t="s">
        <v>542</v>
      </c>
      <c r="H532" s="73" t="s">
        <v>1278</v>
      </c>
      <c r="I532" s="30">
        <v>27.29</v>
      </c>
      <c r="J532" s="30">
        <v>27.29</v>
      </c>
      <c r="K532" s="30">
        <v>80</v>
      </c>
      <c r="L532" s="30">
        <v>0</v>
      </c>
      <c r="M532" s="17" t="s">
        <v>25</v>
      </c>
      <c r="N532" s="77">
        <v>0</v>
      </c>
    </row>
    <row r="533" spans="1:14" x14ac:dyDescent="0.25">
      <c r="A533" s="16" t="s">
        <v>221</v>
      </c>
      <c r="B533" s="16" t="s">
        <v>462</v>
      </c>
      <c r="C533" s="16" t="s">
        <v>502</v>
      </c>
      <c r="D533" s="16">
        <v>7919</v>
      </c>
      <c r="E533" s="16" t="s">
        <v>722</v>
      </c>
      <c r="F533" s="16" t="s">
        <v>509</v>
      </c>
      <c r="G533" s="16" t="s">
        <v>542</v>
      </c>
      <c r="H533" s="74" t="s">
        <v>1147</v>
      </c>
      <c r="I533" s="29">
        <v>42.2</v>
      </c>
      <c r="J533" s="29">
        <v>42.2</v>
      </c>
      <c r="K533" s="29">
        <v>105</v>
      </c>
      <c r="L533" s="29">
        <v>0</v>
      </c>
      <c r="M533" s="16" t="s">
        <v>25</v>
      </c>
      <c r="N533" s="77">
        <v>0</v>
      </c>
    </row>
    <row r="534" spans="1:14" x14ac:dyDescent="0.25">
      <c r="A534" s="17" t="s">
        <v>221</v>
      </c>
      <c r="B534" s="17" t="s">
        <v>462</v>
      </c>
      <c r="C534" s="17" t="s">
        <v>502</v>
      </c>
      <c r="D534" s="17">
        <v>7919</v>
      </c>
      <c r="E534" s="17" t="s">
        <v>722</v>
      </c>
      <c r="F534" s="17" t="s">
        <v>512</v>
      </c>
      <c r="G534" s="17" t="s">
        <v>542</v>
      </c>
      <c r="H534" s="73" t="s">
        <v>1214</v>
      </c>
      <c r="I534" s="30">
        <v>26.13</v>
      </c>
      <c r="J534" s="30">
        <v>26.13</v>
      </c>
      <c r="K534" s="30">
        <v>90</v>
      </c>
      <c r="L534" s="30">
        <v>0</v>
      </c>
      <c r="M534" s="17" t="s">
        <v>25</v>
      </c>
      <c r="N534" s="77">
        <v>0</v>
      </c>
    </row>
    <row r="535" spans="1:14" x14ac:dyDescent="0.25">
      <c r="A535" s="16" t="s">
        <v>221</v>
      </c>
      <c r="B535" s="16" t="s">
        <v>462</v>
      </c>
      <c r="C535" s="16" t="s">
        <v>502</v>
      </c>
      <c r="D535" s="16">
        <v>7919</v>
      </c>
      <c r="E535" s="16" t="s">
        <v>722</v>
      </c>
      <c r="F535" s="16" t="s">
        <v>495</v>
      </c>
      <c r="G535" s="16" t="s">
        <v>488</v>
      </c>
      <c r="H535" s="74" t="s">
        <v>1235</v>
      </c>
      <c r="I535" s="29">
        <v>228.95</v>
      </c>
      <c r="J535" s="29">
        <v>228.95</v>
      </c>
      <c r="K535" s="29">
        <v>60</v>
      </c>
      <c r="L535" s="29">
        <v>0</v>
      </c>
      <c r="M535" s="16" t="s">
        <v>25</v>
      </c>
      <c r="N535" s="77">
        <v>0</v>
      </c>
    </row>
    <row r="536" spans="1:14" x14ac:dyDescent="0.25">
      <c r="A536" s="17" t="s">
        <v>221</v>
      </c>
      <c r="B536" s="17" t="s">
        <v>808</v>
      </c>
      <c r="C536" s="17" t="s">
        <v>638</v>
      </c>
      <c r="D536" s="17">
        <v>7927</v>
      </c>
      <c r="E536" s="17" t="s">
        <v>926</v>
      </c>
      <c r="F536" s="17" t="s">
        <v>495</v>
      </c>
      <c r="G536" s="17" t="s">
        <v>488</v>
      </c>
      <c r="H536" s="73" t="s">
        <v>1279</v>
      </c>
      <c r="I536" s="30">
        <v>11.27</v>
      </c>
      <c r="J536" s="30">
        <v>11.27</v>
      </c>
      <c r="K536" s="30">
        <v>60</v>
      </c>
      <c r="L536" s="30">
        <v>0</v>
      </c>
      <c r="M536" s="17" t="s">
        <v>25</v>
      </c>
      <c r="N536" s="77">
        <v>0</v>
      </c>
    </row>
    <row r="537" spans="1:14" x14ac:dyDescent="0.25">
      <c r="A537" s="16" t="s">
        <v>221</v>
      </c>
      <c r="B537" s="16" t="s">
        <v>808</v>
      </c>
      <c r="C537" s="16" t="s">
        <v>928</v>
      </c>
      <c r="D537" s="16">
        <v>7935</v>
      </c>
      <c r="E537" s="16" t="s">
        <v>927</v>
      </c>
      <c r="F537" s="16" t="s">
        <v>469</v>
      </c>
      <c r="G537" s="16" t="s">
        <v>488</v>
      </c>
      <c r="H537" s="74" t="s">
        <v>1280</v>
      </c>
      <c r="I537" s="29">
        <v>148.44</v>
      </c>
      <c r="J537" s="29">
        <v>148.44</v>
      </c>
      <c r="K537" s="29">
        <v>50</v>
      </c>
      <c r="L537" s="29">
        <v>0</v>
      </c>
      <c r="M537" s="16" t="s">
        <v>25</v>
      </c>
      <c r="N537" s="77">
        <v>0</v>
      </c>
    </row>
    <row r="538" spans="1:14" x14ac:dyDescent="0.25">
      <c r="A538" s="17" t="s">
        <v>221</v>
      </c>
      <c r="B538" s="17" t="s">
        <v>808</v>
      </c>
      <c r="C538" s="17" t="s">
        <v>638</v>
      </c>
      <c r="D538" s="17">
        <v>7943</v>
      </c>
      <c r="E538" s="17" t="s">
        <v>929</v>
      </c>
      <c r="F538" s="17" t="s">
        <v>499</v>
      </c>
      <c r="G538" s="17" t="s">
        <v>488</v>
      </c>
      <c r="H538" s="73" t="s">
        <v>1281</v>
      </c>
      <c r="I538" s="30">
        <v>35.25</v>
      </c>
      <c r="J538" s="30">
        <v>35.25</v>
      </c>
      <c r="K538" s="30">
        <v>70</v>
      </c>
      <c r="L538" s="30">
        <v>91.45</v>
      </c>
      <c r="M538" s="17" t="s">
        <v>25</v>
      </c>
      <c r="N538" s="77">
        <v>3223.59</v>
      </c>
    </row>
    <row r="539" spans="1:14" x14ac:dyDescent="0.25">
      <c r="A539" s="16" t="s">
        <v>221</v>
      </c>
      <c r="B539" s="16" t="s">
        <v>808</v>
      </c>
      <c r="C539" s="16" t="s">
        <v>638</v>
      </c>
      <c r="D539" s="16">
        <v>7960</v>
      </c>
      <c r="E539" s="16" t="s">
        <v>930</v>
      </c>
      <c r="F539" s="16" t="s">
        <v>506</v>
      </c>
      <c r="G539" s="16" t="s">
        <v>467</v>
      </c>
      <c r="H539" s="74" t="s">
        <v>1282</v>
      </c>
      <c r="I539" s="29">
        <v>28.76</v>
      </c>
      <c r="J539" s="29">
        <v>28.76</v>
      </c>
      <c r="K539" s="29">
        <v>50</v>
      </c>
      <c r="L539" s="29">
        <v>0</v>
      </c>
      <c r="M539" s="16" t="s">
        <v>25</v>
      </c>
      <c r="N539" s="77">
        <v>0</v>
      </c>
    </row>
    <row r="540" spans="1:14" x14ac:dyDescent="0.25">
      <c r="A540" s="17" t="s">
        <v>1149</v>
      </c>
      <c r="B540" s="17" t="s">
        <v>808</v>
      </c>
      <c r="C540" s="17" t="s">
        <v>761</v>
      </c>
      <c r="D540" s="17">
        <v>8036</v>
      </c>
      <c r="E540" s="17" t="s">
        <v>931</v>
      </c>
      <c r="F540" s="17" t="s">
        <v>469</v>
      </c>
      <c r="G540" s="17" t="s">
        <v>707</v>
      </c>
      <c r="H540" s="73" t="s">
        <v>1283</v>
      </c>
      <c r="I540" s="30">
        <v>59.84</v>
      </c>
      <c r="J540" s="30">
        <v>0</v>
      </c>
      <c r="K540" s="30">
        <v>0</v>
      </c>
      <c r="L540" s="30">
        <v>70.66</v>
      </c>
      <c r="M540" s="17" t="s">
        <v>25</v>
      </c>
      <c r="N540" s="77">
        <v>4228.2</v>
      </c>
    </row>
    <row r="541" spans="1:14" x14ac:dyDescent="0.25">
      <c r="A541" s="16" t="s">
        <v>1149</v>
      </c>
      <c r="B541" s="16" t="s">
        <v>808</v>
      </c>
      <c r="C541" s="16" t="s">
        <v>761</v>
      </c>
      <c r="D541" s="16">
        <v>8036</v>
      </c>
      <c r="E541" s="16" t="s">
        <v>931</v>
      </c>
      <c r="F541" s="16" t="s">
        <v>469</v>
      </c>
      <c r="G541" s="16" t="s">
        <v>488</v>
      </c>
      <c r="H541" s="74" t="s">
        <v>1283</v>
      </c>
      <c r="I541" s="29">
        <v>34.200000000000003</v>
      </c>
      <c r="J541" s="29">
        <v>0</v>
      </c>
      <c r="K541" s="29">
        <v>0</v>
      </c>
      <c r="L541" s="29">
        <v>50.94</v>
      </c>
      <c r="M541" s="16" t="s">
        <v>25</v>
      </c>
      <c r="N541" s="77">
        <v>1742.3</v>
      </c>
    </row>
    <row r="542" spans="1:14" x14ac:dyDescent="0.25">
      <c r="A542" s="17" t="s">
        <v>1149</v>
      </c>
      <c r="B542" s="17" t="s">
        <v>808</v>
      </c>
      <c r="C542" s="17" t="s">
        <v>761</v>
      </c>
      <c r="D542" s="17">
        <v>8036</v>
      </c>
      <c r="E542" s="17" t="s">
        <v>931</v>
      </c>
      <c r="F542" s="17" t="s">
        <v>831</v>
      </c>
      <c r="G542" s="17" t="s">
        <v>707</v>
      </c>
      <c r="H542" s="73" t="s">
        <v>1283</v>
      </c>
      <c r="I542" s="30">
        <v>0.63</v>
      </c>
      <c r="J542" s="30">
        <v>0</v>
      </c>
      <c r="K542" s="30">
        <v>0</v>
      </c>
      <c r="L542" s="30">
        <v>38.950000000000003</v>
      </c>
      <c r="M542" s="17" t="s">
        <v>25</v>
      </c>
      <c r="N542" s="77">
        <v>24.54</v>
      </c>
    </row>
    <row r="543" spans="1:14" x14ac:dyDescent="0.25">
      <c r="A543" s="16" t="s">
        <v>221</v>
      </c>
      <c r="B543" s="16" t="s">
        <v>808</v>
      </c>
      <c r="C543" s="16" t="s">
        <v>761</v>
      </c>
      <c r="D543" s="16">
        <v>8036</v>
      </c>
      <c r="E543" s="16" t="s">
        <v>931</v>
      </c>
      <c r="F543" s="16" t="s">
        <v>504</v>
      </c>
      <c r="G543" s="16" t="s">
        <v>467</v>
      </c>
      <c r="H543" s="74" t="s">
        <v>1284</v>
      </c>
      <c r="I543" s="29">
        <v>115.09</v>
      </c>
      <c r="J543" s="29">
        <v>115.09</v>
      </c>
      <c r="K543" s="29">
        <v>50</v>
      </c>
      <c r="L543" s="29">
        <v>0</v>
      </c>
      <c r="M543" s="16" t="s">
        <v>25</v>
      </c>
      <c r="N543" s="77">
        <v>0</v>
      </c>
    </row>
    <row r="544" spans="1:14" x14ac:dyDescent="0.25">
      <c r="A544" s="17" t="s">
        <v>221</v>
      </c>
      <c r="B544" s="17" t="s">
        <v>808</v>
      </c>
      <c r="C544" s="17" t="s">
        <v>761</v>
      </c>
      <c r="D544" s="17">
        <v>8036</v>
      </c>
      <c r="E544" s="17" t="s">
        <v>931</v>
      </c>
      <c r="F544" s="17" t="s">
        <v>545</v>
      </c>
      <c r="G544" s="17" t="s">
        <v>488</v>
      </c>
      <c r="H544" s="73" t="s">
        <v>1218</v>
      </c>
      <c r="I544" s="30">
        <v>103.71</v>
      </c>
      <c r="J544" s="30">
        <v>103.71</v>
      </c>
      <c r="K544" s="30">
        <v>80</v>
      </c>
      <c r="L544" s="30">
        <v>0</v>
      </c>
      <c r="M544" s="17" t="s">
        <v>25</v>
      </c>
      <c r="N544" s="77">
        <v>0</v>
      </c>
    </row>
    <row r="545" spans="1:14" x14ac:dyDescent="0.25">
      <c r="A545" s="16" t="s">
        <v>1149</v>
      </c>
      <c r="B545" s="16" t="s">
        <v>808</v>
      </c>
      <c r="C545" s="16" t="s">
        <v>631</v>
      </c>
      <c r="D545" s="16">
        <v>8133</v>
      </c>
      <c r="E545" s="16" t="s">
        <v>1285</v>
      </c>
      <c r="F545" s="16" t="s">
        <v>504</v>
      </c>
      <c r="G545" s="16" t="s">
        <v>488</v>
      </c>
      <c r="H545" s="74" t="s">
        <v>1286</v>
      </c>
      <c r="I545" s="29">
        <v>11.04</v>
      </c>
      <c r="J545" s="29">
        <v>0</v>
      </c>
      <c r="K545" s="29">
        <v>0</v>
      </c>
      <c r="L545" s="29">
        <v>65.59</v>
      </c>
      <c r="M545" s="16" t="s">
        <v>25</v>
      </c>
      <c r="N545" s="77">
        <v>724.1</v>
      </c>
    </row>
    <row r="546" spans="1:14" x14ac:dyDescent="0.25">
      <c r="A546" s="17" t="s">
        <v>221</v>
      </c>
      <c r="B546" s="17" t="s">
        <v>808</v>
      </c>
      <c r="C546" s="17" t="s">
        <v>638</v>
      </c>
      <c r="D546" s="17">
        <v>8150</v>
      </c>
      <c r="E546" s="17" t="s">
        <v>932</v>
      </c>
      <c r="F546" s="17" t="s">
        <v>495</v>
      </c>
      <c r="G546" s="17" t="s">
        <v>707</v>
      </c>
      <c r="H546" s="73" t="s">
        <v>1074</v>
      </c>
      <c r="I546" s="30">
        <v>10.38</v>
      </c>
      <c r="J546" s="30">
        <v>10.38</v>
      </c>
      <c r="K546" s="30">
        <v>60</v>
      </c>
      <c r="L546" s="30">
        <v>0</v>
      </c>
      <c r="M546" s="17" t="s">
        <v>25</v>
      </c>
      <c r="N546" s="77">
        <v>0</v>
      </c>
    </row>
    <row r="547" spans="1:14" x14ac:dyDescent="0.25">
      <c r="A547" s="16" t="s">
        <v>221</v>
      </c>
      <c r="B547" s="16" t="s">
        <v>808</v>
      </c>
      <c r="C547" s="16" t="s">
        <v>786</v>
      </c>
      <c r="D547" s="16">
        <v>8176</v>
      </c>
      <c r="E547" s="16" t="s">
        <v>933</v>
      </c>
      <c r="F547" s="16" t="s">
        <v>499</v>
      </c>
      <c r="G547" s="16" t="s">
        <v>488</v>
      </c>
      <c r="H547" s="74" t="s">
        <v>1064</v>
      </c>
      <c r="I547" s="29">
        <v>25.27</v>
      </c>
      <c r="J547" s="29">
        <v>25.27</v>
      </c>
      <c r="K547" s="29">
        <v>70</v>
      </c>
      <c r="L547" s="29">
        <v>0</v>
      </c>
      <c r="M547" s="16" t="s">
        <v>25</v>
      </c>
      <c r="N547" s="77">
        <v>0</v>
      </c>
    </row>
    <row r="548" spans="1:14" x14ac:dyDescent="0.25">
      <c r="A548" s="17" t="s">
        <v>221</v>
      </c>
      <c r="B548" s="17" t="s">
        <v>808</v>
      </c>
      <c r="C548" s="17" t="s">
        <v>786</v>
      </c>
      <c r="D548" s="17">
        <v>8176</v>
      </c>
      <c r="E548" s="17" t="s">
        <v>933</v>
      </c>
      <c r="F548" s="17" t="s">
        <v>487</v>
      </c>
      <c r="G548" s="17" t="s">
        <v>488</v>
      </c>
      <c r="H548" s="73" t="s">
        <v>1064</v>
      </c>
      <c r="I548" s="30">
        <v>45.45</v>
      </c>
      <c r="J548" s="30">
        <v>45.45</v>
      </c>
      <c r="K548" s="30">
        <v>55</v>
      </c>
      <c r="L548" s="30">
        <v>0</v>
      </c>
      <c r="M548" s="17" t="s">
        <v>25</v>
      </c>
      <c r="N548" s="77">
        <v>0</v>
      </c>
    </row>
    <row r="549" spans="1:14" x14ac:dyDescent="0.25">
      <c r="A549" s="16" t="s">
        <v>221</v>
      </c>
      <c r="B549" s="16" t="s">
        <v>808</v>
      </c>
      <c r="C549" s="16" t="s">
        <v>786</v>
      </c>
      <c r="D549" s="16">
        <v>8176</v>
      </c>
      <c r="E549" s="16" t="s">
        <v>933</v>
      </c>
      <c r="F549" s="16" t="s">
        <v>636</v>
      </c>
      <c r="G549" s="16" t="s">
        <v>488</v>
      </c>
      <c r="H549" s="74" t="s">
        <v>1287</v>
      </c>
      <c r="I549" s="29">
        <v>105.67</v>
      </c>
      <c r="J549" s="29">
        <v>105.65</v>
      </c>
      <c r="K549" s="29">
        <v>95</v>
      </c>
      <c r="L549" s="29">
        <v>0</v>
      </c>
      <c r="M549" s="16" t="s">
        <v>25</v>
      </c>
      <c r="N549" s="77">
        <v>0</v>
      </c>
    </row>
    <row r="550" spans="1:14" x14ac:dyDescent="0.25">
      <c r="A550" s="17" t="s">
        <v>221</v>
      </c>
      <c r="B550" s="17" t="s">
        <v>808</v>
      </c>
      <c r="C550" s="17" t="s">
        <v>786</v>
      </c>
      <c r="D550" s="17">
        <v>8176</v>
      </c>
      <c r="E550" s="17" t="s">
        <v>933</v>
      </c>
      <c r="F550" s="17" t="s">
        <v>636</v>
      </c>
      <c r="G550" s="17" t="s">
        <v>550</v>
      </c>
      <c r="H550" s="73" t="s">
        <v>1287</v>
      </c>
      <c r="I550" s="30">
        <v>13.63</v>
      </c>
      <c r="J550" s="30">
        <v>6.82</v>
      </c>
      <c r="K550" s="30">
        <v>95</v>
      </c>
      <c r="L550" s="30">
        <v>0</v>
      </c>
      <c r="M550" s="17" t="s">
        <v>25</v>
      </c>
      <c r="N550" s="77">
        <v>0</v>
      </c>
    </row>
    <row r="551" spans="1:14" x14ac:dyDescent="0.25">
      <c r="A551" s="16" t="s">
        <v>221</v>
      </c>
      <c r="B551" s="16" t="s">
        <v>808</v>
      </c>
      <c r="C551" s="16" t="s">
        <v>786</v>
      </c>
      <c r="D551" s="16">
        <v>8176</v>
      </c>
      <c r="E551" s="16" t="s">
        <v>933</v>
      </c>
      <c r="F551" s="16" t="s">
        <v>636</v>
      </c>
      <c r="G551" s="16" t="s">
        <v>508</v>
      </c>
      <c r="H551" s="74" t="s">
        <v>1287</v>
      </c>
      <c r="I551" s="29">
        <v>13.63</v>
      </c>
      <c r="J551" s="29">
        <v>6.81</v>
      </c>
      <c r="K551" s="29">
        <v>95</v>
      </c>
      <c r="L551" s="29">
        <v>0</v>
      </c>
      <c r="M551" s="16" t="s">
        <v>25</v>
      </c>
      <c r="N551" s="77">
        <v>0</v>
      </c>
    </row>
    <row r="552" spans="1:14" x14ac:dyDescent="0.25">
      <c r="A552" s="17" t="s">
        <v>221</v>
      </c>
      <c r="B552" s="17" t="s">
        <v>808</v>
      </c>
      <c r="C552" s="17" t="s">
        <v>786</v>
      </c>
      <c r="D552" s="17">
        <v>8176</v>
      </c>
      <c r="E552" s="17" t="s">
        <v>933</v>
      </c>
      <c r="F552" s="17" t="s">
        <v>495</v>
      </c>
      <c r="G552" s="17" t="s">
        <v>488</v>
      </c>
      <c r="H552" s="73" t="s">
        <v>1056</v>
      </c>
      <c r="I552" s="30">
        <v>25.8</v>
      </c>
      <c r="J552" s="30">
        <v>25.8</v>
      </c>
      <c r="K552" s="30">
        <v>60</v>
      </c>
      <c r="L552" s="30">
        <v>0</v>
      </c>
      <c r="M552" s="17" t="s">
        <v>25</v>
      </c>
      <c r="N552" s="77">
        <v>0</v>
      </c>
    </row>
    <row r="553" spans="1:14" x14ac:dyDescent="0.25">
      <c r="A553" s="16" t="s">
        <v>221</v>
      </c>
      <c r="B553" s="16" t="s">
        <v>808</v>
      </c>
      <c r="C553" s="16" t="s">
        <v>786</v>
      </c>
      <c r="D553" s="16">
        <v>8176</v>
      </c>
      <c r="E553" s="16" t="s">
        <v>933</v>
      </c>
      <c r="F553" s="16" t="s">
        <v>506</v>
      </c>
      <c r="G553" s="16" t="s">
        <v>488</v>
      </c>
      <c r="H553" s="74" t="s">
        <v>1064</v>
      </c>
      <c r="I553" s="29">
        <v>9.2899999999999991</v>
      </c>
      <c r="J553" s="29">
        <v>9.2899999999999991</v>
      </c>
      <c r="K553" s="29">
        <v>50</v>
      </c>
      <c r="L553" s="29">
        <v>0</v>
      </c>
      <c r="M553" s="16" t="s">
        <v>25</v>
      </c>
      <c r="N553" s="77">
        <v>0</v>
      </c>
    </row>
    <row r="554" spans="1:14" x14ac:dyDescent="0.25">
      <c r="A554" s="17" t="s">
        <v>221</v>
      </c>
      <c r="B554" s="17" t="s">
        <v>808</v>
      </c>
      <c r="C554" s="17" t="s">
        <v>761</v>
      </c>
      <c r="D554" s="17">
        <v>8184</v>
      </c>
      <c r="E554" s="17" t="s">
        <v>934</v>
      </c>
      <c r="F554" s="17" t="s">
        <v>636</v>
      </c>
      <c r="G554" s="17" t="s">
        <v>550</v>
      </c>
      <c r="H554" s="73" t="s">
        <v>1288</v>
      </c>
      <c r="I554" s="30">
        <v>89.46</v>
      </c>
      <c r="J554" s="30">
        <v>83.86</v>
      </c>
      <c r="K554" s="30">
        <v>95</v>
      </c>
      <c r="L554" s="30">
        <v>0</v>
      </c>
      <c r="M554" s="17" t="s">
        <v>25</v>
      </c>
      <c r="N554" s="77">
        <v>0</v>
      </c>
    </row>
    <row r="555" spans="1:14" x14ac:dyDescent="0.25">
      <c r="A555" s="16" t="s">
        <v>221</v>
      </c>
      <c r="B555" s="16" t="s">
        <v>808</v>
      </c>
      <c r="C555" s="16" t="s">
        <v>761</v>
      </c>
      <c r="D555" s="16">
        <v>8184</v>
      </c>
      <c r="E555" s="16" t="s">
        <v>934</v>
      </c>
      <c r="F555" s="16" t="s">
        <v>469</v>
      </c>
      <c r="G555" s="16" t="s">
        <v>488</v>
      </c>
      <c r="H555" s="74" t="s">
        <v>1289</v>
      </c>
      <c r="I555" s="29">
        <v>58.3</v>
      </c>
      <c r="J555" s="29">
        <v>58.3</v>
      </c>
      <c r="K555" s="29">
        <v>50</v>
      </c>
      <c r="L555" s="29">
        <v>69.31</v>
      </c>
      <c r="M555" s="16" t="s">
        <v>25</v>
      </c>
      <c r="N555" s="77">
        <v>4040.94</v>
      </c>
    </row>
    <row r="556" spans="1:14" x14ac:dyDescent="0.25">
      <c r="A556" s="17" t="s">
        <v>221</v>
      </c>
      <c r="B556" s="17" t="s">
        <v>808</v>
      </c>
      <c r="C556" s="17" t="s">
        <v>761</v>
      </c>
      <c r="D556" s="17">
        <v>8184</v>
      </c>
      <c r="E556" s="17" t="s">
        <v>934</v>
      </c>
      <c r="F556" s="17" t="s">
        <v>636</v>
      </c>
      <c r="G556" s="17" t="s">
        <v>542</v>
      </c>
      <c r="H556" s="73" t="s">
        <v>1288</v>
      </c>
      <c r="I556" s="30">
        <v>10.1</v>
      </c>
      <c r="J556" s="30">
        <v>5.6</v>
      </c>
      <c r="K556" s="30">
        <v>95</v>
      </c>
      <c r="L556" s="30">
        <v>0</v>
      </c>
      <c r="M556" s="17" t="s">
        <v>25</v>
      </c>
      <c r="N556" s="77">
        <v>0</v>
      </c>
    </row>
    <row r="557" spans="1:14" x14ac:dyDescent="0.25">
      <c r="A557" s="16" t="s">
        <v>221</v>
      </c>
      <c r="B557" s="16" t="s">
        <v>808</v>
      </c>
      <c r="C557" s="16" t="s">
        <v>824</v>
      </c>
      <c r="D557" s="16">
        <v>8206</v>
      </c>
      <c r="E557" s="16" t="s">
        <v>935</v>
      </c>
      <c r="F557" s="16" t="s">
        <v>495</v>
      </c>
      <c r="G557" s="16" t="s">
        <v>488</v>
      </c>
      <c r="H557" s="74" t="s">
        <v>1090</v>
      </c>
      <c r="I557" s="29">
        <v>6.42</v>
      </c>
      <c r="J557" s="29">
        <v>6.42</v>
      </c>
      <c r="K557" s="29">
        <v>60</v>
      </c>
      <c r="L557" s="29">
        <v>0</v>
      </c>
      <c r="M557" s="16" t="s">
        <v>25</v>
      </c>
      <c r="N557" s="77">
        <v>0</v>
      </c>
    </row>
    <row r="558" spans="1:14" x14ac:dyDescent="0.25">
      <c r="A558" s="17" t="s">
        <v>221</v>
      </c>
      <c r="B558" s="17" t="s">
        <v>808</v>
      </c>
      <c r="C558" s="17" t="s">
        <v>774</v>
      </c>
      <c r="D558" s="17">
        <v>8206</v>
      </c>
      <c r="E558" s="17" t="s">
        <v>935</v>
      </c>
      <c r="F558" s="17" t="s">
        <v>487</v>
      </c>
      <c r="G558" s="17" t="s">
        <v>467</v>
      </c>
      <c r="H558" s="73" t="s">
        <v>1290</v>
      </c>
      <c r="I558" s="30">
        <v>13.78</v>
      </c>
      <c r="J558" s="30">
        <v>13.78</v>
      </c>
      <c r="K558" s="30">
        <v>55</v>
      </c>
      <c r="L558" s="30">
        <v>72.069999999999993</v>
      </c>
      <c r="M558" s="17" t="s">
        <v>25</v>
      </c>
      <c r="N558" s="77">
        <v>993.17</v>
      </c>
    </row>
    <row r="559" spans="1:14" x14ac:dyDescent="0.25">
      <c r="A559" s="16" t="s">
        <v>221</v>
      </c>
      <c r="B559" s="16" t="s">
        <v>462</v>
      </c>
      <c r="C559" s="16" t="s">
        <v>464</v>
      </c>
      <c r="D559" s="16">
        <v>8222</v>
      </c>
      <c r="E559" s="16" t="s">
        <v>725</v>
      </c>
      <c r="F559" s="16" t="s">
        <v>499</v>
      </c>
      <c r="G559" s="16" t="s">
        <v>542</v>
      </c>
      <c r="H559" s="74" t="s">
        <v>1291</v>
      </c>
      <c r="I559" s="29">
        <v>218.58</v>
      </c>
      <c r="J559" s="29">
        <v>218.58</v>
      </c>
      <c r="K559" s="29">
        <v>70</v>
      </c>
      <c r="L559" s="29">
        <v>76.95</v>
      </c>
      <c r="M559" s="16" t="s">
        <v>25</v>
      </c>
      <c r="N559" s="77">
        <v>16820.669999999998</v>
      </c>
    </row>
    <row r="560" spans="1:14" x14ac:dyDescent="0.25">
      <c r="A560" s="17" t="s">
        <v>221</v>
      </c>
      <c r="B560" s="17" t="s">
        <v>462</v>
      </c>
      <c r="C560" s="17" t="s">
        <v>464</v>
      </c>
      <c r="D560" s="17">
        <v>8222</v>
      </c>
      <c r="E560" s="17" t="s">
        <v>725</v>
      </c>
      <c r="F560" s="17" t="s">
        <v>499</v>
      </c>
      <c r="G560" s="17" t="s">
        <v>488</v>
      </c>
      <c r="H560" s="73" t="s">
        <v>1291</v>
      </c>
      <c r="I560" s="30">
        <v>62.05</v>
      </c>
      <c r="J560" s="30">
        <v>55.19</v>
      </c>
      <c r="K560" s="30">
        <v>70</v>
      </c>
      <c r="L560" s="30">
        <v>8.8800000000000008</v>
      </c>
      <c r="M560" s="17" t="s">
        <v>25</v>
      </c>
      <c r="N560" s="77">
        <v>550.98</v>
      </c>
    </row>
    <row r="561" spans="1:14" x14ac:dyDescent="0.25">
      <c r="A561" s="16" t="s">
        <v>221</v>
      </c>
      <c r="B561" s="16" t="s">
        <v>462</v>
      </c>
      <c r="C561" s="16" t="s">
        <v>464</v>
      </c>
      <c r="D561" s="16">
        <v>8222</v>
      </c>
      <c r="E561" s="16" t="s">
        <v>725</v>
      </c>
      <c r="F561" s="16" t="s">
        <v>545</v>
      </c>
      <c r="G561" s="16" t="s">
        <v>542</v>
      </c>
      <c r="H561" s="74" t="s">
        <v>1123</v>
      </c>
      <c r="I561" s="29">
        <v>29.13</v>
      </c>
      <c r="J561" s="29">
        <v>29.13</v>
      </c>
      <c r="K561" s="29">
        <v>80</v>
      </c>
      <c r="L561" s="29">
        <v>181.44</v>
      </c>
      <c r="M561" s="16" t="s">
        <v>25</v>
      </c>
      <c r="N561" s="77">
        <v>5285.24</v>
      </c>
    </row>
    <row r="562" spans="1:14" x14ac:dyDescent="0.25">
      <c r="A562" s="17" t="s">
        <v>221</v>
      </c>
      <c r="B562" s="17" t="s">
        <v>808</v>
      </c>
      <c r="C562" s="17" t="s">
        <v>638</v>
      </c>
      <c r="D562" s="17">
        <v>8249</v>
      </c>
      <c r="E562" s="17" t="s">
        <v>936</v>
      </c>
      <c r="F562" s="17" t="s">
        <v>499</v>
      </c>
      <c r="G562" s="17" t="s">
        <v>488</v>
      </c>
      <c r="H562" s="73" t="s">
        <v>1292</v>
      </c>
      <c r="I562" s="30">
        <v>10.73</v>
      </c>
      <c r="J562" s="30">
        <v>10.73</v>
      </c>
      <c r="K562" s="30">
        <v>70</v>
      </c>
      <c r="L562" s="30">
        <v>93.96</v>
      </c>
      <c r="M562" s="17" t="s">
        <v>25</v>
      </c>
      <c r="N562" s="77">
        <v>1008.19</v>
      </c>
    </row>
    <row r="563" spans="1:14" x14ac:dyDescent="0.25">
      <c r="A563" s="16" t="s">
        <v>221</v>
      </c>
      <c r="B563" s="16" t="s">
        <v>462</v>
      </c>
      <c r="C563" s="16" t="s">
        <v>727</v>
      </c>
      <c r="D563" s="16">
        <v>8371</v>
      </c>
      <c r="E563" s="16" t="s">
        <v>726</v>
      </c>
      <c r="F563" s="16" t="s">
        <v>499</v>
      </c>
      <c r="G563" s="16" t="s">
        <v>508</v>
      </c>
      <c r="H563" s="74" t="s">
        <v>1109</v>
      </c>
      <c r="I563" s="29">
        <v>96.19</v>
      </c>
      <c r="J563" s="29">
        <v>96.19</v>
      </c>
      <c r="K563" s="29">
        <v>70</v>
      </c>
      <c r="L563" s="29">
        <v>1.68</v>
      </c>
      <c r="M563" s="16" t="s">
        <v>25</v>
      </c>
      <c r="N563" s="77">
        <v>161.68</v>
      </c>
    </row>
    <row r="564" spans="1:14" x14ac:dyDescent="0.25">
      <c r="A564" s="17" t="s">
        <v>221</v>
      </c>
      <c r="B564" s="17" t="s">
        <v>462</v>
      </c>
      <c r="C564" s="17" t="s">
        <v>727</v>
      </c>
      <c r="D564" s="17">
        <v>8371</v>
      </c>
      <c r="E564" s="17" t="s">
        <v>726</v>
      </c>
      <c r="F564" s="17" t="s">
        <v>499</v>
      </c>
      <c r="G564" s="17" t="s">
        <v>488</v>
      </c>
      <c r="H564" s="73" t="s">
        <v>1109</v>
      </c>
      <c r="I564" s="30">
        <v>10.71</v>
      </c>
      <c r="J564" s="30">
        <v>10.71</v>
      </c>
      <c r="K564" s="30">
        <v>70</v>
      </c>
      <c r="L564" s="30">
        <v>1.68</v>
      </c>
      <c r="M564" s="17" t="s">
        <v>25</v>
      </c>
      <c r="N564" s="77">
        <v>18</v>
      </c>
    </row>
    <row r="565" spans="1:14" x14ac:dyDescent="0.25">
      <c r="A565" s="16" t="s">
        <v>221</v>
      </c>
      <c r="B565" s="16" t="s">
        <v>462</v>
      </c>
      <c r="C565" s="16" t="s">
        <v>727</v>
      </c>
      <c r="D565" s="16">
        <v>8371</v>
      </c>
      <c r="E565" s="16" t="s">
        <v>726</v>
      </c>
      <c r="F565" s="16" t="s">
        <v>499</v>
      </c>
      <c r="G565" s="16" t="s">
        <v>573</v>
      </c>
      <c r="H565" s="74" t="s">
        <v>1109</v>
      </c>
      <c r="I565" s="29">
        <v>54.98</v>
      </c>
      <c r="J565" s="29">
        <v>54.98</v>
      </c>
      <c r="K565" s="29">
        <v>70</v>
      </c>
      <c r="L565" s="29">
        <v>1.68</v>
      </c>
      <c r="M565" s="16" t="s">
        <v>25</v>
      </c>
      <c r="N565" s="77">
        <v>92.42</v>
      </c>
    </row>
    <row r="566" spans="1:14" x14ac:dyDescent="0.25">
      <c r="A566" s="17" t="s">
        <v>221</v>
      </c>
      <c r="B566" s="17" t="s">
        <v>462</v>
      </c>
      <c r="C566" s="17" t="s">
        <v>727</v>
      </c>
      <c r="D566" s="17">
        <v>8371</v>
      </c>
      <c r="E566" s="17" t="s">
        <v>726</v>
      </c>
      <c r="F566" s="17" t="s">
        <v>499</v>
      </c>
      <c r="G566" s="17" t="s">
        <v>518</v>
      </c>
      <c r="H566" s="73" t="s">
        <v>1109</v>
      </c>
      <c r="I566" s="30">
        <v>55.76</v>
      </c>
      <c r="J566" s="30">
        <v>55.76</v>
      </c>
      <c r="K566" s="30">
        <v>70</v>
      </c>
      <c r="L566" s="30">
        <v>1.68</v>
      </c>
      <c r="M566" s="17" t="s">
        <v>25</v>
      </c>
      <c r="N566" s="77">
        <v>93.72</v>
      </c>
    </row>
    <row r="567" spans="1:14" x14ac:dyDescent="0.25">
      <c r="A567" s="16" t="s">
        <v>221</v>
      </c>
      <c r="B567" s="16" t="s">
        <v>462</v>
      </c>
      <c r="C567" s="16" t="s">
        <v>727</v>
      </c>
      <c r="D567" s="16">
        <v>8371</v>
      </c>
      <c r="E567" s="16" t="s">
        <v>726</v>
      </c>
      <c r="F567" s="16" t="s">
        <v>499</v>
      </c>
      <c r="G567" s="16" t="s">
        <v>541</v>
      </c>
      <c r="H567" s="74" t="s">
        <v>1109</v>
      </c>
      <c r="I567" s="29">
        <v>1.74</v>
      </c>
      <c r="J567" s="29">
        <v>1.74</v>
      </c>
      <c r="K567" s="29">
        <v>70</v>
      </c>
      <c r="L567" s="29">
        <v>1.68</v>
      </c>
      <c r="M567" s="16" t="s">
        <v>25</v>
      </c>
      <c r="N567" s="77">
        <v>2.93</v>
      </c>
    </row>
    <row r="568" spans="1:14" x14ac:dyDescent="0.25">
      <c r="A568" s="17" t="s">
        <v>221</v>
      </c>
      <c r="B568" s="17" t="s">
        <v>462</v>
      </c>
      <c r="C568" s="17" t="s">
        <v>727</v>
      </c>
      <c r="D568" s="17">
        <v>8371</v>
      </c>
      <c r="E568" s="17" t="s">
        <v>726</v>
      </c>
      <c r="F568" s="17" t="s">
        <v>499</v>
      </c>
      <c r="G568" s="17" t="s">
        <v>517</v>
      </c>
      <c r="H568" s="73" t="s">
        <v>1109</v>
      </c>
      <c r="I568" s="30">
        <v>59.39</v>
      </c>
      <c r="J568" s="30">
        <v>59.39</v>
      </c>
      <c r="K568" s="30">
        <v>70</v>
      </c>
      <c r="L568" s="30">
        <v>1.68</v>
      </c>
      <c r="M568" s="17" t="s">
        <v>25</v>
      </c>
      <c r="N568" s="77">
        <v>99.83</v>
      </c>
    </row>
    <row r="569" spans="1:14" x14ac:dyDescent="0.25">
      <c r="A569" s="16" t="s">
        <v>221</v>
      </c>
      <c r="B569" s="16" t="s">
        <v>808</v>
      </c>
      <c r="C569" s="16" t="s">
        <v>812</v>
      </c>
      <c r="D569" s="16">
        <v>8408</v>
      </c>
      <c r="E569" s="16" t="s">
        <v>937</v>
      </c>
      <c r="F569" s="16" t="s">
        <v>545</v>
      </c>
      <c r="G569" s="16" t="s">
        <v>488</v>
      </c>
      <c r="H569" s="74" t="s">
        <v>1293</v>
      </c>
      <c r="I569" s="29">
        <v>30.62</v>
      </c>
      <c r="J569" s="29">
        <v>30.62</v>
      </c>
      <c r="K569" s="29">
        <v>80</v>
      </c>
      <c r="L569" s="29">
        <v>0</v>
      </c>
      <c r="M569" s="16" t="s">
        <v>25</v>
      </c>
      <c r="N569" s="77">
        <v>0</v>
      </c>
    </row>
    <row r="570" spans="1:14" x14ac:dyDescent="0.25">
      <c r="A570" s="17" t="s">
        <v>221</v>
      </c>
      <c r="B570" s="17" t="s">
        <v>808</v>
      </c>
      <c r="C570" s="17" t="s">
        <v>812</v>
      </c>
      <c r="D570" s="17">
        <v>8409</v>
      </c>
      <c r="E570" s="17" t="s">
        <v>938</v>
      </c>
      <c r="F570" s="17" t="s">
        <v>545</v>
      </c>
      <c r="G570" s="17" t="s">
        <v>488</v>
      </c>
      <c r="H570" s="73" t="s">
        <v>1067</v>
      </c>
      <c r="I570" s="30">
        <v>26.12</v>
      </c>
      <c r="J570" s="30">
        <v>21.38</v>
      </c>
      <c r="K570" s="30">
        <v>80</v>
      </c>
      <c r="L570" s="30">
        <v>0</v>
      </c>
      <c r="M570" s="17" t="s">
        <v>25</v>
      </c>
      <c r="N570" s="77">
        <v>0</v>
      </c>
    </row>
    <row r="571" spans="1:14" x14ac:dyDescent="0.25">
      <c r="A571" s="16" t="s">
        <v>221</v>
      </c>
      <c r="B571" s="16" t="s">
        <v>808</v>
      </c>
      <c r="C571" s="16" t="s">
        <v>812</v>
      </c>
      <c r="D571" s="16">
        <v>8409</v>
      </c>
      <c r="E571" s="16" t="s">
        <v>938</v>
      </c>
      <c r="F571" s="16" t="s">
        <v>545</v>
      </c>
      <c r="G571" s="16" t="s">
        <v>524</v>
      </c>
      <c r="H571" s="74" t="s">
        <v>1067</v>
      </c>
      <c r="I571" s="29">
        <v>26.12</v>
      </c>
      <c r="J571" s="29">
        <v>4.74</v>
      </c>
      <c r="K571" s="29">
        <v>80</v>
      </c>
      <c r="L571" s="29">
        <v>0</v>
      </c>
      <c r="M571" s="16" t="s">
        <v>25</v>
      </c>
      <c r="N571" s="77">
        <v>0</v>
      </c>
    </row>
    <row r="572" spans="1:14" x14ac:dyDescent="0.25">
      <c r="A572" s="17" t="s">
        <v>221</v>
      </c>
      <c r="B572" s="17" t="s">
        <v>808</v>
      </c>
      <c r="C572" s="17" t="s">
        <v>824</v>
      </c>
      <c r="D572" s="17">
        <v>8410</v>
      </c>
      <c r="E572" s="17" t="s">
        <v>939</v>
      </c>
      <c r="F572" s="17" t="s">
        <v>545</v>
      </c>
      <c r="G572" s="17" t="s">
        <v>488</v>
      </c>
      <c r="H572" s="73" t="s">
        <v>1166</v>
      </c>
      <c r="I572" s="30">
        <v>77.45</v>
      </c>
      <c r="J572" s="30">
        <v>77.45</v>
      </c>
      <c r="K572" s="30">
        <v>80</v>
      </c>
      <c r="L572" s="30">
        <v>0</v>
      </c>
      <c r="M572" s="17" t="s">
        <v>25</v>
      </c>
      <c r="N572" s="77">
        <v>0</v>
      </c>
    </row>
    <row r="573" spans="1:14" x14ac:dyDescent="0.25">
      <c r="A573" s="16" t="s">
        <v>221</v>
      </c>
      <c r="B573" s="16" t="s">
        <v>462</v>
      </c>
      <c r="C573" s="16" t="s">
        <v>727</v>
      </c>
      <c r="D573" s="16">
        <v>8435</v>
      </c>
      <c r="E573" s="16" t="s">
        <v>729</v>
      </c>
      <c r="F573" s="16" t="s">
        <v>545</v>
      </c>
      <c r="G573" s="16" t="s">
        <v>701</v>
      </c>
      <c r="H573" s="74" t="s">
        <v>1200</v>
      </c>
      <c r="I573" s="29">
        <v>30.72</v>
      </c>
      <c r="J573" s="29">
        <v>30.72</v>
      </c>
      <c r="K573" s="29">
        <v>80</v>
      </c>
      <c r="L573" s="29">
        <v>0</v>
      </c>
      <c r="M573" s="16" t="s">
        <v>25</v>
      </c>
      <c r="N573" s="77">
        <v>0</v>
      </c>
    </row>
    <row r="574" spans="1:14" x14ac:dyDescent="0.25">
      <c r="A574" s="17" t="s">
        <v>221</v>
      </c>
      <c r="B574" s="17" t="s">
        <v>462</v>
      </c>
      <c r="C574" s="17" t="s">
        <v>727</v>
      </c>
      <c r="D574" s="17">
        <v>8435</v>
      </c>
      <c r="E574" s="17" t="s">
        <v>729</v>
      </c>
      <c r="F574" s="17" t="s">
        <v>545</v>
      </c>
      <c r="G574" s="17" t="s">
        <v>488</v>
      </c>
      <c r="H574" s="73" t="s">
        <v>1200</v>
      </c>
      <c r="I574" s="30">
        <v>92.67</v>
      </c>
      <c r="J574" s="30">
        <v>92.67</v>
      </c>
      <c r="K574" s="30">
        <v>80</v>
      </c>
      <c r="L574" s="30">
        <v>0</v>
      </c>
      <c r="M574" s="17" t="s">
        <v>25</v>
      </c>
      <c r="N574" s="77">
        <v>0</v>
      </c>
    </row>
    <row r="575" spans="1:14" x14ac:dyDescent="0.25">
      <c r="A575" s="16" t="s">
        <v>221</v>
      </c>
      <c r="B575" s="16" t="s">
        <v>808</v>
      </c>
      <c r="C575" s="16" t="s">
        <v>761</v>
      </c>
      <c r="D575" s="16">
        <v>8516</v>
      </c>
      <c r="E575" s="16" t="s">
        <v>940</v>
      </c>
      <c r="F575" s="16" t="s">
        <v>487</v>
      </c>
      <c r="G575" s="16" t="s">
        <v>488</v>
      </c>
      <c r="H575" s="74" t="s">
        <v>1240</v>
      </c>
      <c r="I575" s="29">
        <v>71.3</v>
      </c>
      <c r="J575" s="29">
        <v>71.3</v>
      </c>
      <c r="K575" s="29">
        <v>55</v>
      </c>
      <c r="L575" s="29">
        <v>0</v>
      </c>
      <c r="M575" s="16" t="s">
        <v>25</v>
      </c>
      <c r="N575" s="77">
        <v>0</v>
      </c>
    </row>
    <row r="576" spans="1:14" x14ac:dyDescent="0.25">
      <c r="A576" s="17" t="s">
        <v>221</v>
      </c>
      <c r="B576" s="17" t="s">
        <v>462</v>
      </c>
      <c r="C576" s="17" t="s">
        <v>711</v>
      </c>
      <c r="D576" s="17">
        <v>8583</v>
      </c>
      <c r="E576" s="17" t="s">
        <v>730</v>
      </c>
      <c r="F576" s="17" t="s">
        <v>545</v>
      </c>
      <c r="G576" s="17" t="s">
        <v>488</v>
      </c>
      <c r="H576" s="73" t="s">
        <v>1229</v>
      </c>
      <c r="I576" s="30">
        <v>143.02000000000001</v>
      </c>
      <c r="J576" s="30">
        <v>137.19999999999999</v>
      </c>
      <c r="K576" s="30">
        <v>80</v>
      </c>
      <c r="L576" s="30">
        <v>38.57</v>
      </c>
      <c r="M576" s="17" t="s">
        <v>25</v>
      </c>
      <c r="N576" s="77">
        <v>5515.64</v>
      </c>
    </row>
    <row r="577" spans="1:14" x14ac:dyDescent="0.25">
      <c r="A577" s="16" t="s">
        <v>221</v>
      </c>
      <c r="B577" s="16" t="s">
        <v>462</v>
      </c>
      <c r="C577" s="16" t="s">
        <v>711</v>
      </c>
      <c r="D577" s="16">
        <v>8583</v>
      </c>
      <c r="E577" s="16" t="s">
        <v>730</v>
      </c>
      <c r="F577" s="16" t="s">
        <v>499</v>
      </c>
      <c r="G577" s="16" t="s">
        <v>488</v>
      </c>
      <c r="H577" s="74" t="s">
        <v>1064</v>
      </c>
      <c r="I577" s="29">
        <v>183.47</v>
      </c>
      <c r="J577" s="29">
        <v>183.47</v>
      </c>
      <c r="K577" s="29">
        <v>70</v>
      </c>
      <c r="L577" s="29">
        <v>33.74</v>
      </c>
      <c r="M577" s="16" t="s">
        <v>25</v>
      </c>
      <c r="N577" s="77">
        <v>6191.11</v>
      </c>
    </row>
    <row r="578" spans="1:14" x14ac:dyDescent="0.25">
      <c r="A578" s="17" t="s">
        <v>221</v>
      </c>
      <c r="B578" s="17" t="s">
        <v>462</v>
      </c>
      <c r="C578" s="17" t="s">
        <v>711</v>
      </c>
      <c r="D578" s="17">
        <v>8583</v>
      </c>
      <c r="E578" s="17" t="s">
        <v>730</v>
      </c>
      <c r="F578" s="17" t="s">
        <v>545</v>
      </c>
      <c r="G578" s="17" t="s">
        <v>524</v>
      </c>
      <c r="H578" s="73" t="s">
        <v>1229</v>
      </c>
      <c r="I578" s="30">
        <v>81.180000000000007</v>
      </c>
      <c r="J578" s="30">
        <v>71.180000000000007</v>
      </c>
      <c r="K578" s="30">
        <v>80</v>
      </c>
      <c r="L578" s="30">
        <v>38.57</v>
      </c>
      <c r="M578" s="17" t="s">
        <v>25</v>
      </c>
      <c r="N578" s="77">
        <v>3130.74</v>
      </c>
    </row>
    <row r="579" spans="1:14" x14ac:dyDescent="0.25">
      <c r="A579" s="16" t="s">
        <v>221</v>
      </c>
      <c r="B579" s="16" t="s">
        <v>462</v>
      </c>
      <c r="C579" s="16" t="s">
        <v>727</v>
      </c>
      <c r="D579" s="16">
        <v>8613</v>
      </c>
      <c r="E579" s="16" t="s">
        <v>732</v>
      </c>
      <c r="F579" s="16" t="s">
        <v>487</v>
      </c>
      <c r="G579" s="16" t="s">
        <v>556</v>
      </c>
      <c r="H579" s="74" t="s">
        <v>1294</v>
      </c>
      <c r="I579" s="29">
        <v>59.35</v>
      </c>
      <c r="J579" s="29">
        <v>59.35</v>
      </c>
      <c r="K579" s="29">
        <v>55</v>
      </c>
      <c r="L579" s="29">
        <v>0</v>
      </c>
      <c r="M579" s="16" t="s">
        <v>25</v>
      </c>
      <c r="N579" s="77">
        <v>0</v>
      </c>
    </row>
    <row r="580" spans="1:14" x14ac:dyDescent="0.25">
      <c r="A580" s="17" t="s">
        <v>221</v>
      </c>
      <c r="B580" s="17" t="s">
        <v>462</v>
      </c>
      <c r="C580" s="17" t="s">
        <v>727</v>
      </c>
      <c r="D580" s="17">
        <v>8613</v>
      </c>
      <c r="E580" s="17" t="s">
        <v>732</v>
      </c>
      <c r="F580" s="17" t="s">
        <v>499</v>
      </c>
      <c r="G580" s="17" t="s">
        <v>541</v>
      </c>
      <c r="H580" s="73" t="s">
        <v>1221</v>
      </c>
      <c r="I580" s="30">
        <v>186.6</v>
      </c>
      <c r="J580" s="30">
        <v>183.6</v>
      </c>
      <c r="K580" s="30">
        <v>70</v>
      </c>
      <c r="L580" s="30">
        <v>0</v>
      </c>
      <c r="M580" s="17" t="s">
        <v>25</v>
      </c>
      <c r="N580" s="77">
        <v>0</v>
      </c>
    </row>
    <row r="581" spans="1:14" x14ac:dyDescent="0.25">
      <c r="A581" s="16" t="s">
        <v>221</v>
      </c>
      <c r="B581" s="16" t="s">
        <v>462</v>
      </c>
      <c r="C581" s="16" t="s">
        <v>727</v>
      </c>
      <c r="D581" s="16">
        <v>8613</v>
      </c>
      <c r="E581" s="16" t="s">
        <v>732</v>
      </c>
      <c r="F581" s="16" t="s">
        <v>487</v>
      </c>
      <c r="G581" s="16" t="s">
        <v>557</v>
      </c>
      <c r="H581" s="74" t="s">
        <v>1294</v>
      </c>
      <c r="I581" s="29">
        <v>117.55</v>
      </c>
      <c r="J581" s="29">
        <v>117.55</v>
      </c>
      <c r="K581" s="29">
        <v>55</v>
      </c>
      <c r="L581" s="29">
        <v>0</v>
      </c>
      <c r="M581" s="16" t="s">
        <v>25</v>
      </c>
      <c r="N581" s="77">
        <v>0</v>
      </c>
    </row>
    <row r="582" spans="1:14" x14ac:dyDescent="0.25">
      <c r="A582" s="17" t="s">
        <v>221</v>
      </c>
      <c r="B582" s="17" t="s">
        <v>462</v>
      </c>
      <c r="C582" s="17" t="s">
        <v>727</v>
      </c>
      <c r="D582" s="17">
        <v>8613</v>
      </c>
      <c r="E582" s="17" t="s">
        <v>732</v>
      </c>
      <c r="F582" s="17" t="s">
        <v>499</v>
      </c>
      <c r="G582" s="17" t="s">
        <v>733</v>
      </c>
      <c r="H582" s="73" t="s">
        <v>1061</v>
      </c>
      <c r="I582" s="30">
        <v>7.08</v>
      </c>
      <c r="J582" s="30">
        <v>7.08</v>
      </c>
      <c r="K582" s="30">
        <v>70</v>
      </c>
      <c r="L582" s="30">
        <v>0</v>
      </c>
      <c r="M582" s="17" t="s">
        <v>25</v>
      </c>
      <c r="N582" s="77">
        <v>0</v>
      </c>
    </row>
    <row r="583" spans="1:14" x14ac:dyDescent="0.25">
      <c r="A583" s="16" t="s">
        <v>221</v>
      </c>
      <c r="B583" s="16" t="s">
        <v>462</v>
      </c>
      <c r="C583" s="16" t="s">
        <v>727</v>
      </c>
      <c r="D583" s="16">
        <v>8613</v>
      </c>
      <c r="E583" s="16" t="s">
        <v>732</v>
      </c>
      <c r="F583" s="16" t="s">
        <v>499</v>
      </c>
      <c r="G583" s="16" t="s">
        <v>488</v>
      </c>
      <c r="H583" s="74" t="s">
        <v>1295</v>
      </c>
      <c r="I583" s="29">
        <v>3.64</v>
      </c>
      <c r="J583" s="29">
        <v>3.64</v>
      </c>
      <c r="K583" s="29">
        <v>70</v>
      </c>
      <c r="L583" s="29">
        <v>0</v>
      </c>
      <c r="M583" s="16" t="s">
        <v>25</v>
      </c>
      <c r="N583" s="77">
        <v>0</v>
      </c>
    </row>
    <row r="584" spans="1:14" x14ac:dyDescent="0.25">
      <c r="A584" s="17" t="s">
        <v>221</v>
      </c>
      <c r="B584" s="17" t="s">
        <v>462</v>
      </c>
      <c r="C584" s="17" t="s">
        <v>727</v>
      </c>
      <c r="D584" s="17">
        <v>8613</v>
      </c>
      <c r="E584" s="17" t="s">
        <v>732</v>
      </c>
      <c r="F584" s="17" t="s">
        <v>499</v>
      </c>
      <c r="G584" s="17" t="s">
        <v>772</v>
      </c>
      <c r="H584" s="73" t="s">
        <v>1061</v>
      </c>
      <c r="I584" s="30">
        <v>34.06</v>
      </c>
      <c r="J584" s="30">
        <v>5</v>
      </c>
      <c r="K584" s="30">
        <v>70</v>
      </c>
      <c r="L584" s="30">
        <v>0</v>
      </c>
      <c r="M584" s="17" t="s">
        <v>25</v>
      </c>
      <c r="N584" s="77">
        <v>0</v>
      </c>
    </row>
    <row r="585" spans="1:14" x14ac:dyDescent="0.25">
      <c r="A585" s="16" t="s">
        <v>221</v>
      </c>
      <c r="B585" s="16" t="s">
        <v>462</v>
      </c>
      <c r="C585" s="16" t="s">
        <v>727</v>
      </c>
      <c r="D585" s="16">
        <v>8613</v>
      </c>
      <c r="E585" s="16" t="s">
        <v>732</v>
      </c>
      <c r="F585" s="16" t="s">
        <v>499</v>
      </c>
      <c r="G585" s="16" t="s">
        <v>573</v>
      </c>
      <c r="H585" s="74" t="s">
        <v>1061</v>
      </c>
      <c r="I585" s="29">
        <v>71.709999999999994</v>
      </c>
      <c r="J585" s="29">
        <v>69.709999999999994</v>
      </c>
      <c r="K585" s="29">
        <v>70</v>
      </c>
      <c r="L585" s="29">
        <v>0</v>
      </c>
      <c r="M585" s="16" t="s">
        <v>25</v>
      </c>
      <c r="N585" s="77">
        <v>0</v>
      </c>
    </row>
    <row r="586" spans="1:14" x14ac:dyDescent="0.25">
      <c r="A586" s="17" t="s">
        <v>221</v>
      </c>
      <c r="B586" s="17" t="s">
        <v>462</v>
      </c>
      <c r="C586" s="17" t="s">
        <v>727</v>
      </c>
      <c r="D586" s="17">
        <v>8621</v>
      </c>
      <c r="E586" s="17" t="s">
        <v>734</v>
      </c>
      <c r="F586" s="17" t="s">
        <v>487</v>
      </c>
      <c r="G586" s="17" t="s">
        <v>488</v>
      </c>
      <c r="H586" s="73" t="s">
        <v>1296</v>
      </c>
      <c r="I586" s="30">
        <v>62.02</v>
      </c>
      <c r="J586" s="30">
        <v>62.02</v>
      </c>
      <c r="K586" s="30">
        <v>55</v>
      </c>
      <c r="L586" s="30">
        <v>0</v>
      </c>
      <c r="M586" s="17" t="s">
        <v>25</v>
      </c>
      <c r="N586" s="77">
        <v>0</v>
      </c>
    </row>
    <row r="587" spans="1:14" x14ac:dyDescent="0.25">
      <c r="A587" s="16" t="s">
        <v>221</v>
      </c>
      <c r="B587" s="16" t="s">
        <v>462</v>
      </c>
      <c r="C587" s="16" t="s">
        <v>727</v>
      </c>
      <c r="D587" s="16">
        <v>8621</v>
      </c>
      <c r="E587" s="16" t="s">
        <v>734</v>
      </c>
      <c r="F587" s="16" t="s">
        <v>545</v>
      </c>
      <c r="G587" s="16" t="s">
        <v>488</v>
      </c>
      <c r="H587" s="74" t="s">
        <v>1296</v>
      </c>
      <c r="I587" s="29">
        <v>197.99</v>
      </c>
      <c r="J587" s="29">
        <v>197.67</v>
      </c>
      <c r="K587" s="29">
        <v>80</v>
      </c>
      <c r="L587" s="29">
        <v>0</v>
      </c>
      <c r="M587" s="16" t="s">
        <v>25</v>
      </c>
      <c r="N587" s="77">
        <v>0</v>
      </c>
    </row>
    <row r="588" spans="1:14" x14ac:dyDescent="0.25">
      <c r="A588" s="17" t="s">
        <v>221</v>
      </c>
      <c r="B588" s="17" t="s">
        <v>462</v>
      </c>
      <c r="C588" s="17" t="s">
        <v>727</v>
      </c>
      <c r="D588" s="17">
        <v>8630</v>
      </c>
      <c r="E588" s="17" t="s">
        <v>735</v>
      </c>
      <c r="F588" s="17" t="s">
        <v>545</v>
      </c>
      <c r="G588" s="17" t="s">
        <v>542</v>
      </c>
      <c r="H588" s="73" t="s">
        <v>1131</v>
      </c>
      <c r="I588" s="30">
        <v>21.96</v>
      </c>
      <c r="J588" s="30">
        <v>21.96</v>
      </c>
      <c r="K588" s="30">
        <v>80</v>
      </c>
      <c r="L588" s="30">
        <v>0</v>
      </c>
      <c r="M588" s="17" t="s">
        <v>25</v>
      </c>
      <c r="N588" s="77">
        <v>0</v>
      </c>
    </row>
    <row r="589" spans="1:14" x14ac:dyDescent="0.25">
      <c r="A589" s="16" t="s">
        <v>221</v>
      </c>
      <c r="B589" s="16" t="s">
        <v>462</v>
      </c>
      <c r="C589" s="16" t="s">
        <v>727</v>
      </c>
      <c r="D589" s="16">
        <v>8630</v>
      </c>
      <c r="E589" s="16" t="s">
        <v>735</v>
      </c>
      <c r="F589" s="16" t="s">
        <v>499</v>
      </c>
      <c r="G589" s="16" t="s">
        <v>542</v>
      </c>
      <c r="H589" s="74" t="s">
        <v>1131</v>
      </c>
      <c r="I589" s="29">
        <v>27.24</v>
      </c>
      <c r="J589" s="29">
        <v>27.24</v>
      </c>
      <c r="K589" s="29">
        <v>70</v>
      </c>
      <c r="L589" s="29">
        <v>0</v>
      </c>
      <c r="M589" s="16" t="s">
        <v>25</v>
      </c>
      <c r="N589" s="77">
        <v>0</v>
      </c>
    </row>
    <row r="590" spans="1:14" x14ac:dyDescent="0.25">
      <c r="A590" s="17" t="s">
        <v>221</v>
      </c>
      <c r="B590" s="17" t="s">
        <v>462</v>
      </c>
      <c r="C590" s="17" t="s">
        <v>727</v>
      </c>
      <c r="D590" s="17">
        <v>8630</v>
      </c>
      <c r="E590" s="17" t="s">
        <v>735</v>
      </c>
      <c r="F590" s="17" t="s">
        <v>487</v>
      </c>
      <c r="G590" s="17" t="s">
        <v>488</v>
      </c>
      <c r="H590" s="73" t="s">
        <v>1131</v>
      </c>
      <c r="I590" s="30">
        <v>15.23</v>
      </c>
      <c r="J590" s="30">
        <v>15.23</v>
      </c>
      <c r="K590" s="30">
        <v>55</v>
      </c>
      <c r="L590" s="30">
        <v>0</v>
      </c>
      <c r="M590" s="17" t="s">
        <v>25</v>
      </c>
      <c r="N590" s="77">
        <v>0</v>
      </c>
    </row>
    <row r="591" spans="1:14" x14ac:dyDescent="0.25">
      <c r="A591" s="16" t="s">
        <v>221</v>
      </c>
      <c r="B591" s="16" t="s">
        <v>462</v>
      </c>
      <c r="C591" s="16" t="s">
        <v>727</v>
      </c>
      <c r="D591" s="16">
        <v>8630</v>
      </c>
      <c r="E591" s="16" t="s">
        <v>735</v>
      </c>
      <c r="F591" s="16" t="s">
        <v>545</v>
      </c>
      <c r="G591" s="16" t="s">
        <v>488</v>
      </c>
      <c r="H591" s="74" t="s">
        <v>1131</v>
      </c>
      <c r="I591" s="29">
        <v>73.239999999999995</v>
      </c>
      <c r="J591" s="29">
        <v>73.239999999999995</v>
      </c>
      <c r="K591" s="29">
        <v>80</v>
      </c>
      <c r="L591" s="29">
        <v>0</v>
      </c>
      <c r="M591" s="16" t="s">
        <v>25</v>
      </c>
      <c r="N591" s="77">
        <v>0</v>
      </c>
    </row>
    <row r="592" spans="1:14" x14ac:dyDescent="0.25">
      <c r="A592" s="17" t="s">
        <v>221</v>
      </c>
      <c r="B592" s="17" t="s">
        <v>462</v>
      </c>
      <c r="C592" s="17" t="s">
        <v>727</v>
      </c>
      <c r="D592" s="17">
        <v>8630</v>
      </c>
      <c r="E592" s="17" t="s">
        <v>735</v>
      </c>
      <c r="F592" s="17" t="s">
        <v>509</v>
      </c>
      <c r="G592" s="17" t="s">
        <v>673</v>
      </c>
      <c r="H592" s="73" t="s">
        <v>1297</v>
      </c>
      <c r="I592" s="30">
        <v>33.74</v>
      </c>
      <c r="J592" s="30">
        <v>33.74</v>
      </c>
      <c r="K592" s="30">
        <v>105</v>
      </c>
      <c r="L592" s="30">
        <v>120.6</v>
      </c>
      <c r="M592" s="17" t="s">
        <v>25</v>
      </c>
      <c r="N592" s="77">
        <v>4068.92</v>
      </c>
    </row>
    <row r="593" spans="1:14" x14ac:dyDescent="0.25">
      <c r="A593" s="16" t="s">
        <v>221</v>
      </c>
      <c r="B593" s="16" t="s">
        <v>808</v>
      </c>
      <c r="C593" s="16" t="s">
        <v>804</v>
      </c>
      <c r="D593" s="16">
        <v>8640</v>
      </c>
      <c r="E593" s="16" t="s">
        <v>941</v>
      </c>
      <c r="F593" s="16" t="s">
        <v>545</v>
      </c>
      <c r="G593" s="16" t="s">
        <v>550</v>
      </c>
      <c r="H593" s="74" t="s">
        <v>1147</v>
      </c>
      <c r="I593" s="29">
        <v>53.16</v>
      </c>
      <c r="J593" s="29">
        <v>30.48</v>
      </c>
      <c r="K593" s="29">
        <v>80</v>
      </c>
      <c r="L593" s="29">
        <v>140.97</v>
      </c>
      <c r="M593" s="16" t="s">
        <v>25</v>
      </c>
      <c r="N593" s="77">
        <v>7493.77</v>
      </c>
    </row>
    <row r="594" spans="1:14" x14ac:dyDescent="0.25">
      <c r="A594" s="17" t="s">
        <v>221</v>
      </c>
      <c r="B594" s="17" t="s">
        <v>808</v>
      </c>
      <c r="C594" s="17" t="s">
        <v>804</v>
      </c>
      <c r="D594" s="17">
        <v>8640</v>
      </c>
      <c r="E594" s="17" t="s">
        <v>941</v>
      </c>
      <c r="F594" s="17" t="s">
        <v>545</v>
      </c>
      <c r="G594" s="17" t="s">
        <v>673</v>
      </c>
      <c r="H594" s="73" t="s">
        <v>1147</v>
      </c>
      <c r="I594" s="30">
        <v>46.5</v>
      </c>
      <c r="J594" s="30">
        <v>21.6</v>
      </c>
      <c r="K594" s="30">
        <v>80</v>
      </c>
      <c r="L594" s="30">
        <v>140.97</v>
      </c>
      <c r="M594" s="17" t="s">
        <v>25</v>
      </c>
      <c r="N594" s="77">
        <v>6554.89</v>
      </c>
    </row>
    <row r="595" spans="1:14" x14ac:dyDescent="0.25">
      <c r="A595" s="16" t="s">
        <v>221</v>
      </c>
      <c r="B595" s="16" t="s">
        <v>808</v>
      </c>
      <c r="C595" s="16" t="s">
        <v>804</v>
      </c>
      <c r="D595" s="16">
        <v>8640</v>
      </c>
      <c r="E595" s="16" t="s">
        <v>941</v>
      </c>
      <c r="F595" s="16" t="s">
        <v>545</v>
      </c>
      <c r="G595" s="16" t="s">
        <v>556</v>
      </c>
      <c r="H595" s="74" t="s">
        <v>1147</v>
      </c>
      <c r="I595" s="29">
        <v>72.89</v>
      </c>
      <c r="J595" s="29">
        <v>21.89</v>
      </c>
      <c r="K595" s="29">
        <v>80</v>
      </c>
      <c r="L595" s="29">
        <v>140.97</v>
      </c>
      <c r="M595" s="16" t="s">
        <v>25</v>
      </c>
      <c r="N595" s="77">
        <v>10274.969999999999</v>
      </c>
    </row>
    <row r="596" spans="1:14" x14ac:dyDescent="0.25">
      <c r="A596" s="17" t="s">
        <v>221</v>
      </c>
      <c r="B596" s="17" t="s">
        <v>808</v>
      </c>
      <c r="C596" s="17" t="s">
        <v>804</v>
      </c>
      <c r="D596" s="17">
        <v>8640</v>
      </c>
      <c r="E596" s="17" t="s">
        <v>941</v>
      </c>
      <c r="F596" s="17" t="s">
        <v>545</v>
      </c>
      <c r="G596" s="17" t="s">
        <v>488</v>
      </c>
      <c r="H596" s="73" t="s">
        <v>1147</v>
      </c>
      <c r="I596" s="30">
        <v>46.5</v>
      </c>
      <c r="J596" s="30">
        <v>4.4000000000000004</v>
      </c>
      <c r="K596" s="30">
        <v>80</v>
      </c>
      <c r="L596" s="30">
        <v>140.97</v>
      </c>
      <c r="M596" s="17" t="s">
        <v>25</v>
      </c>
      <c r="N596" s="77">
        <v>6554.89</v>
      </c>
    </row>
    <row r="597" spans="1:14" x14ac:dyDescent="0.25">
      <c r="A597" s="16" t="s">
        <v>221</v>
      </c>
      <c r="B597" s="16" t="s">
        <v>808</v>
      </c>
      <c r="C597" s="16" t="s">
        <v>804</v>
      </c>
      <c r="D597" s="16">
        <v>8640</v>
      </c>
      <c r="E597" s="16" t="s">
        <v>941</v>
      </c>
      <c r="F597" s="16" t="s">
        <v>545</v>
      </c>
      <c r="G597" s="16" t="s">
        <v>701</v>
      </c>
      <c r="H597" s="74" t="s">
        <v>1147</v>
      </c>
      <c r="I597" s="29">
        <v>46.5</v>
      </c>
      <c r="J597" s="29">
        <v>14</v>
      </c>
      <c r="K597" s="29">
        <v>80</v>
      </c>
      <c r="L597" s="29">
        <v>140.97</v>
      </c>
      <c r="M597" s="16" t="s">
        <v>25</v>
      </c>
      <c r="N597" s="77">
        <v>6554.89</v>
      </c>
    </row>
    <row r="598" spans="1:14" x14ac:dyDescent="0.25">
      <c r="A598" s="17" t="s">
        <v>221</v>
      </c>
      <c r="B598" s="17" t="s">
        <v>808</v>
      </c>
      <c r="C598" s="17" t="s">
        <v>804</v>
      </c>
      <c r="D598" s="17">
        <v>8640</v>
      </c>
      <c r="E598" s="17" t="s">
        <v>941</v>
      </c>
      <c r="F598" s="17" t="s">
        <v>545</v>
      </c>
      <c r="G598" s="17" t="s">
        <v>707</v>
      </c>
      <c r="H598" s="73" t="s">
        <v>1147</v>
      </c>
      <c r="I598" s="30">
        <v>23.12</v>
      </c>
      <c r="J598" s="30">
        <v>11</v>
      </c>
      <c r="K598" s="30">
        <v>80</v>
      </c>
      <c r="L598" s="30">
        <v>140.97</v>
      </c>
      <c r="M598" s="17" t="s">
        <v>25</v>
      </c>
      <c r="N598" s="77">
        <v>3259.17</v>
      </c>
    </row>
    <row r="599" spans="1:14" x14ac:dyDescent="0.25">
      <c r="A599" s="16" t="s">
        <v>221</v>
      </c>
      <c r="B599" s="16" t="s">
        <v>462</v>
      </c>
      <c r="C599" s="16" t="s">
        <v>727</v>
      </c>
      <c r="D599" s="16">
        <v>8648</v>
      </c>
      <c r="E599" s="16" t="s">
        <v>736</v>
      </c>
      <c r="F599" s="16" t="s">
        <v>495</v>
      </c>
      <c r="G599" s="16" t="s">
        <v>642</v>
      </c>
      <c r="H599" s="74" t="s">
        <v>1298</v>
      </c>
      <c r="I599" s="29">
        <v>24.17</v>
      </c>
      <c r="J599" s="29">
        <v>24.17</v>
      </c>
      <c r="K599" s="29">
        <v>60</v>
      </c>
      <c r="L599" s="29">
        <v>0</v>
      </c>
      <c r="M599" s="16" t="s">
        <v>25</v>
      </c>
      <c r="N599" s="77">
        <v>0</v>
      </c>
    </row>
    <row r="600" spans="1:14" x14ac:dyDescent="0.25">
      <c r="A600" s="17" t="s">
        <v>221</v>
      </c>
      <c r="B600" s="17" t="s">
        <v>462</v>
      </c>
      <c r="C600" s="17" t="s">
        <v>727</v>
      </c>
      <c r="D600" s="17">
        <v>8648</v>
      </c>
      <c r="E600" s="17" t="s">
        <v>736</v>
      </c>
      <c r="F600" s="17" t="s">
        <v>509</v>
      </c>
      <c r="G600" s="17" t="s">
        <v>642</v>
      </c>
      <c r="H600" s="73" t="s">
        <v>1299</v>
      </c>
      <c r="I600" s="30">
        <v>3.31</v>
      </c>
      <c r="J600" s="30">
        <v>3.31</v>
      </c>
      <c r="K600" s="30">
        <v>105</v>
      </c>
      <c r="L600" s="30">
        <v>0</v>
      </c>
      <c r="M600" s="17" t="s">
        <v>25</v>
      </c>
      <c r="N600" s="77">
        <v>0</v>
      </c>
    </row>
    <row r="601" spans="1:14" x14ac:dyDescent="0.25">
      <c r="A601" s="16" t="s">
        <v>221</v>
      </c>
      <c r="B601" s="16" t="s">
        <v>462</v>
      </c>
      <c r="C601" s="16" t="s">
        <v>727</v>
      </c>
      <c r="D601" s="16">
        <v>8648</v>
      </c>
      <c r="E601" s="16" t="s">
        <v>736</v>
      </c>
      <c r="F601" s="16" t="s">
        <v>545</v>
      </c>
      <c r="G601" s="16" t="s">
        <v>642</v>
      </c>
      <c r="H601" s="74" t="s">
        <v>1298</v>
      </c>
      <c r="I601" s="29">
        <v>81.95</v>
      </c>
      <c r="J601" s="29">
        <v>81.95</v>
      </c>
      <c r="K601" s="29">
        <v>80</v>
      </c>
      <c r="L601" s="29">
        <v>0</v>
      </c>
      <c r="M601" s="16" t="s">
        <v>25</v>
      </c>
      <c r="N601" s="77">
        <v>0</v>
      </c>
    </row>
    <row r="602" spans="1:14" x14ac:dyDescent="0.25">
      <c r="A602" s="17" t="s">
        <v>221</v>
      </c>
      <c r="B602" s="17" t="s">
        <v>462</v>
      </c>
      <c r="C602" s="17" t="s">
        <v>727</v>
      </c>
      <c r="D602" s="17">
        <v>8648</v>
      </c>
      <c r="E602" s="17" t="s">
        <v>736</v>
      </c>
      <c r="F602" s="17" t="s">
        <v>487</v>
      </c>
      <c r="G602" s="17" t="s">
        <v>488</v>
      </c>
      <c r="H602" s="73" t="s">
        <v>1298</v>
      </c>
      <c r="I602" s="30">
        <v>23.93</v>
      </c>
      <c r="J602" s="30">
        <v>23.93</v>
      </c>
      <c r="K602" s="30">
        <v>55</v>
      </c>
      <c r="L602" s="30">
        <v>0</v>
      </c>
      <c r="M602" s="17" t="s">
        <v>25</v>
      </c>
      <c r="N602" s="77">
        <v>0</v>
      </c>
    </row>
    <row r="603" spans="1:14" x14ac:dyDescent="0.25">
      <c r="A603" s="16" t="s">
        <v>221</v>
      </c>
      <c r="B603" s="16" t="s">
        <v>462</v>
      </c>
      <c r="C603" s="16" t="s">
        <v>727</v>
      </c>
      <c r="D603" s="16">
        <v>8648</v>
      </c>
      <c r="E603" s="16" t="s">
        <v>736</v>
      </c>
      <c r="F603" s="16" t="s">
        <v>509</v>
      </c>
      <c r="G603" s="16" t="s">
        <v>737</v>
      </c>
      <c r="H603" s="74" t="s">
        <v>1300</v>
      </c>
      <c r="I603" s="29">
        <v>2.83</v>
      </c>
      <c r="J603" s="29">
        <v>2.83</v>
      </c>
      <c r="K603" s="29">
        <v>105</v>
      </c>
      <c r="L603" s="29">
        <v>91.9</v>
      </c>
      <c r="M603" s="16" t="s">
        <v>25</v>
      </c>
      <c r="N603" s="77">
        <v>260.08999999999997</v>
      </c>
    </row>
    <row r="604" spans="1:14" x14ac:dyDescent="0.25">
      <c r="A604" s="17" t="s">
        <v>221</v>
      </c>
      <c r="B604" s="17" t="s">
        <v>462</v>
      </c>
      <c r="C604" s="17" t="s">
        <v>727</v>
      </c>
      <c r="D604" s="17">
        <v>8648</v>
      </c>
      <c r="E604" s="17" t="s">
        <v>736</v>
      </c>
      <c r="F604" s="17" t="s">
        <v>509</v>
      </c>
      <c r="G604" s="17" t="s">
        <v>550</v>
      </c>
      <c r="H604" s="73" t="s">
        <v>1301</v>
      </c>
      <c r="I604" s="30">
        <v>1.1399999999999999</v>
      </c>
      <c r="J604" s="30">
        <v>1.1399999999999999</v>
      </c>
      <c r="K604" s="30">
        <v>105</v>
      </c>
      <c r="L604" s="30">
        <v>0</v>
      </c>
      <c r="M604" s="17" t="s">
        <v>25</v>
      </c>
      <c r="N604" s="77">
        <v>0</v>
      </c>
    </row>
    <row r="605" spans="1:14" x14ac:dyDescent="0.25">
      <c r="A605" s="16" t="s">
        <v>221</v>
      </c>
      <c r="B605" s="16" t="s">
        <v>462</v>
      </c>
      <c r="C605" s="16" t="s">
        <v>727</v>
      </c>
      <c r="D605" s="16">
        <v>8648</v>
      </c>
      <c r="E605" s="16" t="s">
        <v>736</v>
      </c>
      <c r="F605" s="16" t="s">
        <v>545</v>
      </c>
      <c r="G605" s="16" t="s">
        <v>488</v>
      </c>
      <c r="H605" s="74" t="s">
        <v>1298</v>
      </c>
      <c r="I605" s="29">
        <v>48.36</v>
      </c>
      <c r="J605" s="29">
        <v>48.36</v>
      </c>
      <c r="K605" s="29">
        <v>80</v>
      </c>
      <c r="L605" s="29">
        <v>0</v>
      </c>
      <c r="M605" s="16" t="s">
        <v>25</v>
      </c>
      <c r="N605" s="77">
        <v>0</v>
      </c>
    </row>
    <row r="606" spans="1:14" x14ac:dyDescent="0.25">
      <c r="A606" s="17" t="s">
        <v>221</v>
      </c>
      <c r="B606" s="17" t="s">
        <v>462</v>
      </c>
      <c r="C606" s="17" t="s">
        <v>727</v>
      </c>
      <c r="D606" s="17">
        <v>8656</v>
      </c>
      <c r="E606" s="17" t="s">
        <v>738</v>
      </c>
      <c r="F606" s="17" t="s">
        <v>509</v>
      </c>
      <c r="G606" s="17" t="s">
        <v>510</v>
      </c>
      <c r="H606" s="73" t="s">
        <v>1204</v>
      </c>
      <c r="I606" s="30">
        <v>16.649999999999999</v>
      </c>
      <c r="J606" s="30">
        <v>12</v>
      </c>
      <c r="K606" s="30">
        <v>105</v>
      </c>
      <c r="L606" s="30">
        <v>82.32</v>
      </c>
      <c r="M606" s="17" t="s">
        <v>25</v>
      </c>
      <c r="N606" s="77">
        <v>1370.59</v>
      </c>
    </row>
    <row r="607" spans="1:14" x14ac:dyDescent="0.25">
      <c r="A607" s="16" t="s">
        <v>221</v>
      </c>
      <c r="B607" s="16" t="s">
        <v>462</v>
      </c>
      <c r="C607" s="16" t="s">
        <v>727</v>
      </c>
      <c r="D607" s="16">
        <v>8656</v>
      </c>
      <c r="E607" s="16" t="s">
        <v>738</v>
      </c>
      <c r="F607" s="16" t="s">
        <v>487</v>
      </c>
      <c r="G607" s="16" t="s">
        <v>557</v>
      </c>
      <c r="H607" s="74" t="s">
        <v>1125</v>
      </c>
      <c r="I607" s="29">
        <v>16.510000000000002</v>
      </c>
      <c r="J607" s="29">
        <v>16.510000000000002</v>
      </c>
      <c r="K607" s="29">
        <v>55</v>
      </c>
      <c r="L607" s="29">
        <v>0</v>
      </c>
      <c r="M607" s="16" t="s">
        <v>25</v>
      </c>
      <c r="N607" s="77">
        <v>0</v>
      </c>
    </row>
    <row r="608" spans="1:14" x14ac:dyDescent="0.25">
      <c r="A608" s="17" t="s">
        <v>221</v>
      </c>
      <c r="B608" s="17" t="s">
        <v>462</v>
      </c>
      <c r="C608" s="17" t="s">
        <v>727</v>
      </c>
      <c r="D608" s="17">
        <v>8656</v>
      </c>
      <c r="E608" s="17" t="s">
        <v>738</v>
      </c>
      <c r="F608" s="17" t="s">
        <v>545</v>
      </c>
      <c r="G608" s="17" t="s">
        <v>488</v>
      </c>
      <c r="H608" s="73" t="s">
        <v>1203</v>
      </c>
      <c r="I608" s="30">
        <v>29.66</v>
      </c>
      <c r="J608" s="30">
        <v>29.66</v>
      </c>
      <c r="K608" s="30">
        <v>80</v>
      </c>
      <c r="L608" s="30">
        <v>0</v>
      </c>
      <c r="M608" s="17" t="s">
        <v>25</v>
      </c>
      <c r="N608" s="77">
        <v>0</v>
      </c>
    </row>
    <row r="609" spans="1:14" x14ac:dyDescent="0.25">
      <c r="A609" s="16" t="s">
        <v>221</v>
      </c>
      <c r="B609" s="16" t="s">
        <v>462</v>
      </c>
      <c r="C609" s="16" t="s">
        <v>727</v>
      </c>
      <c r="D609" s="16">
        <v>8656</v>
      </c>
      <c r="E609" s="16" t="s">
        <v>738</v>
      </c>
      <c r="F609" s="16" t="s">
        <v>545</v>
      </c>
      <c r="G609" s="16" t="s">
        <v>556</v>
      </c>
      <c r="H609" s="74" t="s">
        <v>1203</v>
      </c>
      <c r="I609" s="29">
        <v>253.09</v>
      </c>
      <c r="J609" s="29">
        <v>253.09</v>
      </c>
      <c r="K609" s="29">
        <v>80</v>
      </c>
      <c r="L609" s="29">
        <v>44.45</v>
      </c>
      <c r="M609" s="16" t="s">
        <v>25</v>
      </c>
      <c r="N609" s="77">
        <v>11249.38</v>
      </c>
    </row>
    <row r="610" spans="1:14" x14ac:dyDescent="0.25">
      <c r="A610" s="17" t="s">
        <v>221</v>
      </c>
      <c r="B610" s="17" t="s">
        <v>462</v>
      </c>
      <c r="C610" s="17" t="s">
        <v>727</v>
      </c>
      <c r="D610" s="17">
        <v>8656</v>
      </c>
      <c r="E610" s="17" t="s">
        <v>738</v>
      </c>
      <c r="F610" s="17" t="s">
        <v>495</v>
      </c>
      <c r="G610" s="17" t="s">
        <v>488</v>
      </c>
      <c r="H610" s="73" t="s">
        <v>1161</v>
      </c>
      <c r="I610" s="30">
        <v>71.05</v>
      </c>
      <c r="J610" s="30">
        <v>71.05</v>
      </c>
      <c r="K610" s="30">
        <v>60</v>
      </c>
      <c r="L610" s="30">
        <v>0</v>
      </c>
      <c r="M610" s="17" t="s">
        <v>25</v>
      </c>
      <c r="N610" s="77">
        <v>0</v>
      </c>
    </row>
    <row r="611" spans="1:14" x14ac:dyDescent="0.25">
      <c r="A611" s="16" t="s">
        <v>221</v>
      </c>
      <c r="B611" s="16" t="s">
        <v>462</v>
      </c>
      <c r="C611" s="16" t="s">
        <v>727</v>
      </c>
      <c r="D611" s="16">
        <v>8656</v>
      </c>
      <c r="E611" s="16" t="s">
        <v>738</v>
      </c>
      <c r="F611" s="16" t="s">
        <v>495</v>
      </c>
      <c r="G611" s="16" t="s">
        <v>579</v>
      </c>
      <c r="H611" s="74" t="s">
        <v>1161</v>
      </c>
      <c r="I611" s="29">
        <v>10.51</v>
      </c>
      <c r="J611" s="29">
        <v>10.51</v>
      </c>
      <c r="K611" s="29">
        <v>60</v>
      </c>
      <c r="L611" s="29">
        <v>0</v>
      </c>
      <c r="M611" s="16" t="s">
        <v>25</v>
      </c>
      <c r="N611" s="77">
        <v>0</v>
      </c>
    </row>
    <row r="612" spans="1:14" x14ac:dyDescent="0.25">
      <c r="A612" s="17" t="s">
        <v>221</v>
      </c>
      <c r="B612" s="17" t="s">
        <v>462</v>
      </c>
      <c r="C612" s="17" t="s">
        <v>727</v>
      </c>
      <c r="D612" s="17">
        <v>8656</v>
      </c>
      <c r="E612" s="17" t="s">
        <v>738</v>
      </c>
      <c r="F612" s="17" t="s">
        <v>499</v>
      </c>
      <c r="G612" s="17" t="s">
        <v>556</v>
      </c>
      <c r="H612" s="73" t="s">
        <v>1128</v>
      </c>
      <c r="I612" s="30">
        <v>58.79</v>
      </c>
      <c r="J612" s="30">
        <v>58.79</v>
      </c>
      <c r="K612" s="30">
        <v>70</v>
      </c>
      <c r="L612" s="30">
        <v>0</v>
      </c>
      <c r="M612" s="17" t="s">
        <v>25</v>
      </c>
      <c r="N612" s="77">
        <v>0</v>
      </c>
    </row>
    <row r="613" spans="1:14" x14ac:dyDescent="0.25">
      <c r="A613" s="16" t="s">
        <v>221</v>
      </c>
      <c r="B613" s="16" t="s">
        <v>462</v>
      </c>
      <c r="C613" s="16" t="s">
        <v>727</v>
      </c>
      <c r="D613" s="16">
        <v>8656</v>
      </c>
      <c r="E613" s="16" t="s">
        <v>738</v>
      </c>
      <c r="F613" s="16" t="s">
        <v>499</v>
      </c>
      <c r="G613" s="16" t="s">
        <v>488</v>
      </c>
      <c r="H613" s="74" t="s">
        <v>1081</v>
      </c>
      <c r="I613" s="29">
        <v>30.81</v>
      </c>
      <c r="J613" s="29">
        <v>30.81</v>
      </c>
      <c r="K613" s="29">
        <v>70</v>
      </c>
      <c r="L613" s="29">
        <v>0</v>
      </c>
      <c r="M613" s="16" t="s">
        <v>25</v>
      </c>
      <c r="N613" s="77">
        <v>0</v>
      </c>
    </row>
    <row r="614" spans="1:14" x14ac:dyDescent="0.25">
      <c r="A614" s="17" t="s">
        <v>221</v>
      </c>
      <c r="B614" s="17" t="s">
        <v>462</v>
      </c>
      <c r="C614" s="17" t="s">
        <v>727</v>
      </c>
      <c r="D614" s="17">
        <v>8656</v>
      </c>
      <c r="E614" s="17" t="s">
        <v>738</v>
      </c>
      <c r="F614" s="17" t="s">
        <v>495</v>
      </c>
      <c r="G614" s="17" t="s">
        <v>733</v>
      </c>
      <c r="H614" s="73" t="s">
        <v>1161</v>
      </c>
      <c r="I614" s="30">
        <v>13.78</v>
      </c>
      <c r="J614" s="30">
        <v>13.78</v>
      </c>
      <c r="K614" s="30">
        <v>60</v>
      </c>
      <c r="L614" s="30">
        <v>0</v>
      </c>
      <c r="M614" s="17" t="s">
        <v>25</v>
      </c>
      <c r="N614" s="77">
        <v>0</v>
      </c>
    </row>
    <row r="615" spans="1:14" x14ac:dyDescent="0.25">
      <c r="A615" s="16" t="s">
        <v>221</v>
      </c>
      <c r="B615" s="16" t="s">
        <v>462</v>
      </c>
      <c r="C615" s="16" t="s">
        <v>727</v>
      </c>
      <c r="D615" s="16">
        <v>8656</v>
      </c>
      <c r="E615" s="16" t="s">
        <v>738</v>
      </c>
      <c r="F615" s="16" t="s">
        <v>495</v>
      </c>
      <c r="G615" s="16" t="s">
        <v>556</v>
      </c>
      <c r="H615" s="74" t="s">
        <v>1075</v>
      </c>
      <c r="I615" s="29">
        <v>22.26</v>
      </c>
      <c r="J615" s="29">
        <v>22.26</v>
      </c>
      <c r="K615" s="29">
        <v>60</v>
      </c>
      <c r="L615" s="29">
        <v>0</v>
      </c>
      <c r="M615" s="16" t="s">
        <v>25</v>
      </c>
      <c r="N615" s="77">
        <v>0</v>
      </c>
    </row>
    <row r="616" spans="1:14" x14ac:dyDescent="0.25">
      <c r="A616" s="17" t="s">
        <v>221</v>
      </c>
      <c r="B616" s="17" t="s">
        <v>462</v>
      </c>
      <c r="C616" s="17" t="s">
        <v>727</v>
      </c>
      <c r="D616" s="17">
        <v>8656</v>
      </c>
      <c r="E616" s="17" t="s">
        <v>738</v>
      </c>
      <c r="F616" s="17" t="s">
        <v>512</v>
      </c>
      <c r="G616" s="17" t="s">
        <v>500</v>
      </c>
      <c r="H616" s="73" t="s">
        <v>1302</v>
      </c>
      <c r="I616" s="30">
        <v>24.75</v>
      </c>
      <c r="J616" s="30">
        <v>24.72</v>
      </c>
      <c r="K616" s="30">
        <v>90</v>
      </c>
      <c r="L616" s="30">
        <v>74.72</v>
      </c>
      <c r="M616" s="17" t="s">
        <v>25</v>
      </c>
      <c r="N616" s="77">
        <v>1849.35</v>
      </c>
    </row>
    <row r="617" spans="1:14" x14ac:dyDescent="0.25">
      <c r="A617" s="16" t="s">
        <v>221</v>
      </c>
      <c r="B617" s="16" t="s">
        <v>462</v>
      </c>
      <c r="C617" s="16" t="s">
        <v>727</v>
      </c>
      <c r="D617" s="16">
        <v>8656</v>
      </c>
      <c r="E617" s="16" t="s">
        <v>738</v>
      </c>
      <c r="F617" s="16" t="s">
        <v>509</v>
      </c>
      <c r="G617" s="16" t="s">
        <v>500</v>
      </c>
      <c r="H617" s="74" t="s">
        <v>1303</v>
      </c>
      <c r="I617" s="29">
        <v>58.33</v>
      </c>
      <c r="J617" s="29">
        <v>58.33</v>
      </c>
      <c r="K617" s="29">
        <v>105</v>
      </c>
      <c r="L617" s="29">
        <v>114.22</v>
      </c>
      <c r="M617" s="16" t="s">
        <v>25</v>
      </c>
      <c r="N617" s="77">
        <v>6662.26</v>
      </c>
    </row>
    <row r="618" spans="1:14" x14ac:dyDescent="0.25">
      <c r="A618" s="17" t="s">
        <v>221</v>
      </c>
      <c r="B618" s="17" t="s">
        <v>462</v>
      </c>
      <c r="C618" s="17" t="s">
        <v>727</v>
      </c>
      <c r="D618" s="17">
        <v>8664</v>
      </c>
      <c r="E618" s="17" t="s">
        <v>739</v>
      </c>
      <c r="F618" s="17" t="s">
        <v>512</v>
      </c>
      <c r="G618" s="17" t="s">
        <v>550</v>
      </c>
      <c r="H618" s="73" t="s">
        <v>1304</v>
      </c>
      <c r="I618" s="30">
        <v>64.55</v>
      </c>
      <c r="J618" s="30">
        <v>64.55</v>
      </c>
      <c r="K618" s="30">
        <v>120</v>
      </c>
      <c r="L618" s="30">
        <v>175.25</v>
      </c>
      <c r="M618" s="17" t="s">
        <v>25</v>
      </c>
      <c r="N618" s="77">
        <v>11312.34</v>
      </c>
    </row>
    <row r="619" spans="1:14" x14ac:dyDescent="0.25">
      <c r="A619" s="16" t="s">
        <v>221</v>
      </c>
      <c r="B619" s="16" t="s">
        <v>462</v>
      </c>
      <c r="C619" s="16" t="s">
        <v>727</v>
      </c>
      <c r="D619" s="16">
        <v>8664</v>
      </c>
      <c r="E619" s="16" t="s">
        <v>739</v>
      </c>
      <c r="F619" s="16" t="s">
        <v>545</v>
      </c>
      <c r="G619" s="16" t="s">
        <v>757</v>
      </c>
      <c r="H619" s="74" t="s">
        <v>1222</v>
      </c>
      <c r="I619" s="29">
        <v>92.19</v>
      </c>
      <c r="J619" s="29">
        <v>13.61</v>
      </c>
      <c r="K619" s="29">
        <v>90</v>
      </c>
      <c r="L619" s="29">
        <v>131.44</v>
      </c>
      <c r="M619" s="16" t="s">
        <v>25</v>
      </c>
      <c r="N619" s="77">
        <v>12117.16</v>
      </c>
    </row>
    <row r="620" spans="1:14" x14ac:dyDescent="0.25">
      <c r="A620" s="17" t="s">
        <v>221</v>
      </c>
      <c r="B620" s="17" t="s">
        <v>462</v>
      </c>
      <c r="C620" s="17" t="s">
        <v>727</v>
      </c>
      <c r="D620" s="17">
        <v>8664</v>
      </c>
      <c r="E620" s="17" t="s">
        <v>739</v>
      </c>
      <c r="F620" s="17" t="s">
        <v>512</v>
      </c>
      <c r="G620" s="17" t="s">
        <v>542</v>
      </c>
      <c r="H620" s="73" t="s">
        <v>1304</v>
      </c>
      <c r="I620" s="30">
        <v>111.71</v>
      </c>
      <c r="J620" s="30">
        <v>111.71</v>
      </c>
      <c r="K620" s="30">
        <v>120</v>
      </c>
      <c r="L620" s="30">
        <v>175.25</v>
      </c>
      <c r="M620" s="17" t="s">
        <v>25</v>
      </c>
      <c r="N620" s="77">
        <v>19577.13</v>
      </c>
    </row>
    <row r="621" spans="1:14" x14ac:dyDescent="0.25">
      <c r="A621" s="16" t="s">
        <v>221</v>
      </c>
      <c r="B621" s="16" t="s">
        <v>462</v>
      </c>
      <c r="C621" s="16" t="s">
        <v>727</v>
      </c>
      <c r="D621" s="16">
        <v>8664</v>
      </c>
      <c r="E621" s="16" t="s">
        <v>739</v>
      </c>
      <c r="F621" s="16" t="s">
        <v>545</v>
      </c>
      <c r="G621" s="16" t="s">
        <v>556</v>
      </c>
      <c r="H621" s="74" t="s">
        <v>1222</v>
      </c>
      <c r="I621" s="29">
        <v>95.61</v>
      </c>
      <c r="J621" s="29">
        <v>82</v>
      </c>
      <c r="K621" s="29">
        <v>90</v>
      </c>
      <c r="L621" s="29">
        <v>131.44</v>
      </c>
      <c r="M621" s="16" t="s">
        <v>25</v>
      </c>
      <c r="N621" s="77">
        <v>12566.62</v>
      </c>
    </row>
    <row r="622" spans="1:14" x14ac:dyDescent="0.25">
      <c r="A622" s="17" t="s">
        <v>221</v>
      </c>
      <c r="B622" s="17" t="s">
        <v>462</v>
      </c>
      <c r="C622" s="17" t="s">
        <v>727</v>
      </c>
      <c r="D622" s="17">
        <v>8664</v>
      </c>
      <c r="E622" s="17" t="s">
        <v>739</v>
      </c>
      <c r="F622" s="17" t="s">
        <v>545</v>
      </c>
      <c r="G622" s="17" t="s">
        <v>542</v>
      </c>
      <c r="H622" s="73" t="s">
        <v>1222</v>
      </c>
      <c r="I622" s="30">
        <v>3.87</v>
      </c>
      <c r="J622" s="30">
        <v>3.87</v>
      </c>
      <c r="K622" s="30">
        <v>90</v>
      </c>
      <c r="L622" s="30">
        <v>131.44</v>
      </c>
      <c r="M622" s="17" t="s">
        <v>25</v>
      </c>
      <c r="N622" s="77">
        <v>508.68</v>
      </c>
    </row>
    <row r="623" spans="1:14" x14ac:dyDescent="0.25">
      <c r="A623" s="16" t="s">
        <v>221</v>
      </c>
      <c r="B623" s="16" t="s">
        <v>462</v>
      </c>
      <c r="C623" s="16" t="s">
        <v>741</v>
      </c>
      <c r="D623" s="16">
        <v>8672</v>
      </c>
      <c r="E623" s="16" t="s">
        <v>740</v>
      </c>
      <c r="F623" s="16" t="s">
        <v>545</v>
      </c>
      <c r="G623" s="16" t="s">
        <v>488</v>
      </c>
      <c r="H623" s="74" t="s">
        <v>1291</v>
      </c>
      <c r="I623" s="29">
        <v>501.87</v>
      </c>
      <c r="J623" s="29">
        <v>501.87</v>
      </c>
      <c r="K623" s="29">
        <v>80</v>
      </c>
      <c r="L623" s="29">
        <v>0</v>
      </c>
      <c r="M623" s="16" t="s">
        <v>25</v>
      </c>
      <c r="N623" s="77">
        <v>0</v>
      </c>
    </row>
    <row r="624" spans="1:14" x14ac:dyDescent="0.25">
      <c r="A624" s="17" t="s">
        <v>221</v>
      </c>
      <c r="B624" s="17" t="s">
        <v>462</v>
      </c>
      <c r="C624" s="17" t="s">
        <v>741</v>
      </c>
      <c r="D624" s="17">
        <v>8672</v>
      </c>
      <c r="E624" s="17" t="s">
        <v>740</v>
      </c>
      <c r="F624" s="17" t="s">
        <v>499</v>
      </c>
      <c r="G624" s="17" t="s">
        <v>488</v>
      </c>
      <c r="H624" s="73" t="s">
        <v>1305</v>
      </c>
      <c r="I624" s="30">
        <v>125.78</v>
      </c>
      <c r="J624" s="30">
        <v>125.78</v>
      </c>
      <c r="K624" s="30">
        <v>70</v>
      </c>
      <c r="L624" s="30">
        <v>0</v>
      </c>
      <c r="M624" s="17" t="s">
        <v>25</v>
      </c>
      <c r="N624" s="77">
        <v>0</v>
      </c>
    </row>
    <row r="625" spans="1:14" x14ac:dyDescent="0.25">
      <c r="A625" s="16" t="s">
        <v>221</v>
      </c>
      <c r="B625" s="16" t="s">
        <v>462</v>
      </c>
      <c r="C625" s="16" t="s">
        <v>741</v>
      </c>
      <c r="D625" s="16">
        <v>8672</v>
      </c>
      <c r="E625" s="16" t="s">
        <v>740</v>
      </c>
      <c r="F625" s="16" t="s">
        <v>545</v>
      </c>
      <c r="G625" s="16" t="s">
        <v>518</v>
      </c>
      <c r="H625" s="74" t="s">
        <v>1291</v>
      </c>
      <c r="I625" s="29">
        <v>30.8</v>
      </c>
      <c r="J625" s="29">
        <v>30.8</v>
      </c>
      <c r="K625" s="29">
        <v>80</v>
      </c>
      <c r="L625" s="29">
        <v>0</v>
      </c>
      <c r="M625" s="16" t="s">
        <v>25</v>
      </c>
      <c r="N625" s="77">
        <v>0</v>
      </c>
    </row>
    <row r="626" spans="1:14" x14ac:dyDescent="0.25">
      <c r="A626" s="17" t="s">
        <v>221</v>
      </c>
      <c r="B626" s="17" t="s">
        <v>462</v>
      </c>
      <c r="C626" s="17" t="s">
        <v>741</v>
      </c>
      <c r="D626" s="17">
        <v>8672</v>
      </c>
      <c r="E626" s="17" t="s">
        <v>740</v>
      </c>
      <c r="F626" s="17" t="s">
        <v>509</v>
      </c>
      <c r="G626" s="17" t="s">
        <v>673</v>
      </c>
      <c r="H626" s="73" t="s">
        <v>1306</v>
      </c>
      <c r="I626" s="30">
        <v>11.36</v>
      </c>
      <c r="J626" s="30">
        <v>11.36</v>
      </c>
      <c r="K626" s="30">
        <v>105</v>
      </c>
      <c r="L626" s="30">
        <v>0</v>
      </c>
      <c r="M626" s="17" t="s">
        <v>25</v>
      </c>
      <c r="N626" s="77">
        <v>0</v>
      </c>
    </row>
    <row r="627" spans="1:14" x14ac:dyDescent="0.25">
      <c r="A627" s="16" t="s">
        <v>221</v>
      </c>
      <c r="B627" s="16" t="s">
        <v>462</v>
      </c>
      <c r="C627" s="16" t="s">
        <v>741</v>
      </c>
      <c r="D627" s="16">
        <v>8672</v>
      </c>
      <c r="E627" s="16" t="s">
        <v>740</v>
      </c>
      <c r="F627" s="16" t="s">
        <v>636</v>
      </c>
      <c r="G627" s="16" t="s">
        <v>488</v>
      </c>
      <c r="H627" s="74" t="s">
        <v>1307</v>
      </c>
      <c r="I627" s="29">
        <v>39.82</v>
      </c>
      <c r="J627" s="29">
        <v>39.82</v>
      </c>
      <c r="K627" s="29">
        <v>95</v>
      </c>
      <c r="L627" s="29">
        <v>0</v>
      </c>
      <c r="M627" s="16" t="s">
        <v>25</v>
      </c>
      <c r="N627" s="77">
        <v>0</v>
      </c>
    </row>
    <row r="628" spans="1:14" x14ac:dyDescent="0.25">
      <c r="A628" s="17" t="s">
        <v>221</v>
      </c>
      <c r="B628" s="17" t="s">
        <v>462</v>
      </c>
      <c r="C628" s="17" t="s">
        <v>741</v>
      </c>
      <c r="D628" s="17">
        <v>8672</v>
      </c>
      <c r="E628" s="17" t="s">
        <v>740</v>
      </c>
      <c r="F628" s="17" t="s">
        <v>499</v>
      </c>
      <c r="G628" s="17" t="s">
        <v>673</v>
      </c>
      <c r="H628" s="73" t="s">
        <v>1305</v>
      </c>
      <c r="I628" s="30">
        <v>7.22</v>
      </c>
      <c r="J628" s="30">
        <v>7.22</v>
      </c>
      <c r="K628" s="30">
        <v>70</v>
      </c>
      <c r="L628" s="30">
        <v>0</v>
      </c>
      <c r="M628" s="17" t="s">
        <v>25</v>
      </c>
      <c r="N628" s="77">
        <v>0</v>
      </c>
    </row>
    <row r="629" spans="1:14" x14ac:dyDescent="0.25">
      <c r="A629" s="16" t="s">
        <v>221</v>
      </c>
      <c r="B629" s="16" t="s">
        <v>462</v>
      </c>
      <c r="C629" s="16" t="s">
        <v>741</v>
      </c>
      <c r="D629" s="16">
        <v>8672</v>
      </c>
      <c r="E629" s="16" t="s">
        <v>740</v>
      </c>
      <c r="F629" s="16" t="s">
        <v>509</v>
      </c>
      <c r="G629" s="16" t="s">
        <v>488</v>
      </c>
      <c r="H629" s="74" t="s">
        <v>1308</v>
      </c>
      <c r="I629" s="29">
        <v>3.03</v>
      </c>
      <c r="J629" s="29">
        <v>3.03</v>
      </c>
      <c r="K629" s="29">
        <v>105</v>
      </c>
      <c r="L629" s="29">
        <v>0</v>
      </c>
      <c r="M629" s="16" t="s">
        <v>25</v>
      </c>
      <c r="N629" s="77">
        <v>0</v>
      </c>
    </row>
    <row r="630" spans="1:14" x14ac:dyDescent="0.25">
      <c r="A630" s="17" t="s">
        <v>221</v>
      </c>
      <c r="B630" s="17" t="s">
        <v>462</v>
      </c>
      <c r="C630" s="17" t="s">
        <v>741</v>
      </c>
      <c r="D630" s="17">
        <v>8672</v>
      </c>
      <c r="E630" s="17" t="s">
        <v>740</v>
      </c>
      <c r="F630" s="17" t="s">
        <v>545</v>
      </c>
      <c r="G630" s="17" t="s">
        <v>673</v>
      </c>
      <c r="H630" s="73" t="s">
        <v>1305</v>
      </c>
      <c r="I630" s="30">
        <v>1.68</v>
      </c>
      <c r="J630" s="30">
        <v>1.68</v>
      </c>
      <c r="K630" s="30">
        <v>80</v>
      </c>
      <c r="L630" s="30">
        <v>0</v>
      </c>
      <c r="M630" s="17" t="s">
        <v>25</v>
      </c>
      <c r="N630" s="77">
        <v>0</v>
      </c>
    </row>
    <row r="631" spans="1:14" x14ac:dyDescent="0.25">
      <c r="A631" s="16" t="s">
        <v>221</v>
      </c>
      <c r="B631" s="16" t="s">
        <v>462</v>
      </c>
      <c r="C631" s="16" t="s">
        <v>703</v>
      </c>
      <c r="D631" s="16">
        <v>8681</v>
      </c>
      <c r="E631" s="16" t="s">
        <v>742</v>
      </c>
      <c r="F631" s="16" t="s">
        <v>545</v>
      </c>
      <c r="G631" s="16" t="s">
        <v>488</v>
      </c>
      <c r="H631" s="74" t="s">
        <v>1309</v>
      </c>
      <c r="I631" s="29">
        <v>15.91</v>
      </c>
      <c r="J631" s="29">
        <v>15.91</v>
      </c>
      <c r="K631" s="29">
        <v>80</v>
      </c>
      <c r="L631" s="29">
        <v>89.37</v>
      </c>
      <c r="M631" s="16" t="s">
        <v>25</v>
      </c>
      <c r="N631" s="77">
        <v>1421.83</v>
      </c>
    </row>
    <row r="632" spans="1:14" x14ac:dyDescent="0.25">
      <c r="A632" s="17" t="s">
        <v>221</v>
      </c>
      <c r="B632" s="17" t="s">
        <v>462</v>
      </c>
      <c r="C632" s="17" t="s">
        <v>703</v>
      </c>
      <c r="D632" s="17">
        <v>8681</v>
      </c>
      <c r="E632" s="17" t="s">
        <v>742</v>
      </c>
      <c r="F632" s="17" t="s">
        <v>495</v>
      </c>
      <c r="G632" s="17" t="s">
        <v>488</v>
      </c>
      <c r="H632" s="73" t="s">
        <v>1088</v>
      </c>
      <c r="I632" s="30">
        <v>55.57</v>
      </c>
      <c r="J632" s="30">
        <v>55.57</v>
      </c>
      <c r="K632" s="30">
        <v>60</v>
      </c>
      <c r="L632" s="30">
        <v>67.03</v>
      </c>
      <c r="M632" s="17" t="s">
        <v>25</v>
      </c>
      <c r="N632" s="77">
        <v>3724.6</v>
      </c>
    </row>
    <row r="633" spans="1:14" x14ac:dyDescent="0.25">
      <c r="A633" s="16" t="s">
        <v>221</v>
      </c>
      <c r="B633" s="16" t="s">
        <v>462</v>
      </c>
      <c r="C633" s="16" t="s">
        <v>703</v>
      </c>
      <c r="D633" s="16">
        <v>8681</v>
      </c>
      <c r="E633" s="16" t="s">
        <v>742</v>
      </c>
      <c r="F633" s="16" t="s">
        <v>499</v>
      </c>
      <c r="G633" s="16" t="s">
        <v>488</v>
      </c>
      <c r="H633" s="74" t="s">
        <v>1088</v>
      </c>
      <c r="I633" s="29">
        <v>242.26</v>
      </c>
      <c r="J633" s="29">
        <v>242.26</v>
      </c>
      <c r="K633" s="29">
        <v>70</v>
      </c>
      <c r="L633" s="29">
        <v>78.2</v>
      </c>
      <c r="M633" s="16" t="s">
        <v>25</v>
      </c>
      <c r="N633" s="77">
        <v>18943.93</v>
      </c>
    </row>
    <row r="634" spans="1:14" x14ac:dyDescent="0.25">
      <c r="A634" s="17" t="s">
        <v>221</v>
      </c>
      <c r="B634" s="17" t="s">
        <v>462</v>
      </c>
      <c r="C634" s="17" t="s">
        <v>703</v>
      </c>
      <c r="D634" s="17">
        <v>8699</v>
      </c>
      <c r="E634" s="17" t="s">
        <v>743</v>
      </c>
      <c r="F634" s="17" t="s">
        <v>545</v>
      </c>
      <c r="G634" s="17" t="s">
        <v>488</v>
      </c>
      <c r="H634" s="73" t="s">
        <v>1310</v>
      </c>
      <c r="I634" s="30">
        <v>285.2</v>
      </c>
      <c r="J634" s="30">
        <v>285.08</v>
      </c>
      <c r="K634" s="30">
        <v>80</v>
      </c>
      <c r="L634" s="30">
        <v>98.77</v>
      </c>
      <c r="M634" s="17" t="s">
        <v>25</v>
      </c>
      <c r="N634" s="77">
        <v>28168.07</v>
      </c>
    </row>
    <row r="635" spans="1:14" x14ac:dyDescent="0.25">
      <c r="A635" s="16" t="s">
        <v>221</v>
      </c>
      <c r="B635" s="16" t="s">
        <v>462</v>
      </c>
      <c r="C635" s="16" t="s">
        <v>727</v>
      </c>
      <c r="D635" s="16">
        <v>8711</v>
      </c>
      <c r="E635" s="16" t="s">
        <v>744</v>
      </c>
      <c r="F635" s="16" t="s">
        <v>545</v>
      </c>
      <c r="G635" s="16" t="s">
        <v>556</v>
      </c>
      <c r="H635" s="74" t="s">
        <v>1311</v>
      </c>
      <c r="I635" s="29">
        <v>29.6</v>
      </c>
      <c r="J635" s="29">
        <v>29.6</v>
      </c>
      <c r="K635" s="29">
        <v>80</v>
      </c>
      <c r="L635" s="29">
        <v>0</v>
      </c>
      <c r="M635" s="16" t="s">
        <v>25</v>
      </c>
      <c r="N635" s="77">
        <v>0</v>
      </c>
    </row>
    <row r="636" spans="1:14" x14ac:dyDescent="0.25">
      <c r="A636" s="17" t="s">
        <v>221</v>
      </c>
      <c r="B636" s="17" t="s">
        <v>462</v>
      </c>
      <c r="C636" s="17" t="s">
        <v>727</v>
      </c>
      <c r="D636" s="17">
        <v>8711</v>
      </c>
      <c r="E636" s="17" t="s">
        <v>744</v>
      </c>
      <c r="F636" s="17" t="s">
        <v>509</v>
      </c>
      <c r="G636" s="17" t="s">
        <v>541</v>
      </c>
      <c r="H636" s="73" t="s">
        <v>1312</v>
      </c>
      <c r="I636" s="30">
        <v>1.95</v>
      </c>
      <c r="J636" s="30">
        <v>1.95</v>
      </c>
      <c r="K636" s="30">
        <v>105</v>
      </c>
      <c r="L636" s="30">
        <v>0</v>
      </c>
      <c r="M636" s="17" t="s">
        <v>25</v>
      </c>
      <c r="N636" s="77">
        <v>0</v>
      </c>
    </row>
    <row r="637" spans="1:14" x14ac:dyDescent="0.25">
      <c r="A637" s="16" t="s">
        <v>221</v>
      </c>
      <c r="B637" s="16" t="s">
        <v>462</v>
      </c>
      <c r="C637" s="16" t="s">
        <v>727</v>
      </c>
      <c r="D637" s="16">
        <v>8711</v>
      </c>
      <c r="E637" s="16" t="s">
        <v>744</v>
      </c>
      <c r="F637" s="16" t="s">
        <v>499</v>
      </c>
      <c r="G637" s="16" t="s">
        <v>500</v>
      </c>
      <c r="H637" s="74" t="s">
        <v>1313</v>
      </c>
      <c r="I637" s="29">
        <v>40.409999999999997</v>
      </c>
      <c r="J637" s="29">
        <v>21.36</v>
      </c>
      <c r="K637" s="29">
        <v>70</v>
      </c>
      <c r="L637" s="29">
        <v>0</v>
      </c>
      <c r="M637" s="16" t="s">
        <v>25</v>
      </c>
      <c r="N637" s="77">
        <v>0</v>
      </c>
    </row>
    <row r="638" spans="1:14" x14ac:dyDescent="0.25">
      <c r="A638" s="17" t="s">
        <v>221</v>
      </c>
      <c r="B638" s="17" t="s">
        <v>462</v>
      </c>
      <c r="C638" s="17" t="s">
        <v>727</v>
      </c>
      <c r="D638" s="17">
        <v>8711</v>
      </c>
      <c r="E638" s="17" t="s">
        <v>744</v>
      </c>
      <c r="F638" s="17" t="s">
        <v>545</v>
      </c>
      <c r="G638" s="17" t="s">
        <v>541</v>
      </c>
      <c r="H638" s="73" t="s">
        <v>1311</v>
      </c>
      <c r="I638" s="30">
        <v>28.53</v>
      </c>
      <c r="J638" s="30">
        <v>28.53</v>
      </c>
      <c r="K638" s="30">
        <v>80</v>
      </c>
      <c r="L638" s="30">
        <v>0</v>
      </c>
      <c r="M638" s="17" t="s">
        <v>25</v>
      </c>
      <c r="N638" s="77">
        <v>0</v>
      </c>
    </row>
    <row r="639" spans="1:14" x14ac:dyDescent="0.25">
      <c r="A639" s="16" t="s">
        <v>221</v>
      </c>
      <c r="B639" s="16" t="s">
        <v>462</v>
      </c>
      <c r="C639" s="16" t="s">
        <v>727</v>
      </c>
      <c r="D639" s="16">
        <v>8711</v>
      </c>
      <c r="E639" s="16" t="s">
        <v>744</v>
      </c>
      <c r="F639" s="16" t="s">
        <v>545</v>
      </c>
      <c r="G639" s="16" t="s">
        <v>542</v>
      </c>
      <c r="H639" s="74" t="s">
        <v>1133</v>
      </c>
      <c r="I639" s="29">
        <v>27.33</v>
      </c>
      <c r="J639" s="29">
        <v>27.33</v>
      </c>
      <c r="K639" s="29">
        <v>80</v>
      </c>
      <c r="L639" s="29">
        <v>0</v>
      </c>
      <c r="M639" s="16" t="s">
        <v>25</v>
      </c>
      <c r="N639" s="77">
        <v>0</v>
      </c>
    </row>
    <row r="640" spans="1:14" x14ac:dyDescent="0.25">
      <c r="A640" s="17" t="s">
        <v>221</v>
      </c>
      <c r="B640" s="17" t="s">
        <v>462</v>
      </c>
      <c r="C640" s="17" t="s">
        <v>727</v>
      </c>
      <c r="D640" s="17">
        <v>8711</v>
      </c>
      <c r="E640" s="17" t="s">
        <v>744</v>
      </c>
      <c r="F640" s="17" t="s">
        <v>499</v>
      </c>
      <c r="G640" s="17" t="s">
        <v>578</v>
      </c>
      <c r="H640" s="73" t="s">
        <v>1311</v>
      </c>
      <c r="I640" s="30">
        <v>29.79</v>
      </c>
      <c r="J640" s="30">
        <v>29.79</v>
      </c>
      <c r="K640" s="30">
        <v>70</v>
      </c>
      <c r="L640" s="30">
        <v>0</v>
      </c>
      <c r="M640" s="17" t="s">
        <v>25</v>
      </c>
      <c r="N640" s="77">
        <v>0</v>
      </c>
    </row>
    <row r="641" spans="1:14" x14ac:dyDescent="0.25">
      <c r="A641" s="16" t="s">
        <v>221</v>
      </c>
      <c r="B641" s="16" t="s">
        <v>462</v>
      </c>
      <c r="C641" s="16" t="s">
        <v>727</v>
      </c>
      <c r="D641" s="16">
        <v>8711</v>
      </c>
      <c r="E641" s="16" t="s">
        <v>744</v>
      </c>
      <c r="F641" s="16" t="s">
        <v>545</v>
      </c>
      <c r="G641" s="16" t="s">
        <v>673</v>
      </c>
      <c r="H641" s="74" t="s">
        <v>1311</v>
      </c>
      <c r="I641" s="29">
        <v>2.16</v>
      </c>
      <c r="J641" s="29">
        <v>2.16</v>
      </c>
      <c r="K641" s="29">
        <v>80</v>
      </c>
      <c r="L641" s="29">
        <v>0</v>
      </c>
      <c r="M641" s="16" t="s">
        <v>25</v>
      </c>
      <c r="N641" s="77">
        <v>0</v>
      </c>
    </row>
    <row r="642" spans="1:14" x14ac:dyDescent="0.25">
      <c r="A642" s="17" t="s">
        <v>221</v>
      </c>
      <c r="B642" s="17" t="s">
        <v>462</v>
      </c>
      <c r="C642" s="17" t="s">
        <v>727</v>
      </c>
      <c r="D642" s="17">
        <v>8711</v>
      </c>
      <c r="E642" s="17" t="s">
        <v>744</v>
      </c>
      <c r="F642" s="17" t="s">
        <v>499</v>
      </c>
      <c r="G642" s="17" t="s">
        <v>542</v>
      </c>
      <c r="H642" s="73" t="s">
        <v>1313</v>
      </c>
      <c r="I642" s="30">
        <v>40.409999999999997</v>
      </c>
      <c r="J642" s="30">
        <v>19.05</v>
      </c>
      <c r="K642" s="30">
        <v>70</v>
      </c>
      <c r="L642" s="30">
        <v>0</v>
      </c>
      <c r="M642" s="17" t="s">
        <v>25</v>
      </c>
      <c r="N642" s="77">
        <v>0</v>
      </c>
    </row>
    <row r="643" spans="1:14" x14ac:dyDescent="0.25">
      <c r="A643" s="16" t="s">
        <v>221</v>
      </c>
      <c r="B643" s="16" t="s">
        <v>462</v>
      </c>
      <c r="C643" s="16" t="s">
        <v>727</v>
      </c>
      <c r="D643" s="16">
        <v>8729</v>
      </c>
      <c r="E643" s="16" t="s">
        <v>745</v>
      </c>
      <c r="F643" s="16" t="s">
        <v>509</v>
      </c>
      <c r="G643" s="16" t="s">
        <v>642</v>
      </c>
      <c r="H643" s="74" t="s">
        <v>1314</v>
      </c>
      <c r="I643" s="29">
        <v>6.89</v>
      </c>
      <c r="J643" s="29">
        <v>6.89</v>
      </c>
      <c r="K643" s="29">
        <v>120</v>
      </c>
      <c r="L643" s="29">
        <v>129.84</v>
      </c>
      <c r="M643" s="16" t="s">
        <v>25</v>
      </c>
      <c r="N643" s="77">
        <v>894.61</v>
      </c>
    </row>
    <row r="644" spans="1:14" x14ac:dyDescent="0.25">
      <c r="A644" s="17" t="s">
        <v>221</v>
      </c>
      <c r="B644" s="17" t="s">
        <v>462</v>
      </c>
      <c r="C644" s="17" t="s">
        <v>727</v>
      </c>
      <c r="D644" s="17">
        <v>8729</v>
      </c>
      <c r="E644" s="17" t="s">
        <v>745</v>
      </c>
      <c r="F644" s="17" t="s">
        <v>509</v>
      </c>
      <c r="G644" s="17" t="s">
        <v>698</v>
      </c>
      <c r="H644" s="73" t="s">
        <v>1314</v>
      </c>
      <c r="I644" s="30">
        <v>107.39</v>
      </c>
      <c r="J644" s="30">
        <v>107.39</v>
      </c>
      <c r="K644" s="30">
        <v>117.43</v>
      </c>
      <c r="L644" s="30">
        <v>128.47999999999999</v>
      </c>
      <c r="M644" s="17" t="s">
        <v>25</v>
      </c>
      <c r="N644" s="77">
        <v>13796.95</v>
      </c>
    </row>
    <row r="645" spans="1:14" x14ac:dyDescent="0.25">
      <c r="A645" s="16" t="s">
        <v>221</v>
      </c>
      <c r="B645" s="16" t="s">
        <v>462</v>
      </c>
      <c r="C645" s="16" t="s">
        <v>727</v>
      </c>
      <c r="D645" s="16">
        <v>8729</v>
      </c>
      <c r="E645" s="16" t="s">
        <v>745</v>
      </c>
      <c r="F645" s="16" t="s">
        <v>545</v>
      </c>
      <c r="G645" s="16" t="s">
        <v>642</v>
      </c>
      <c r="H645" s="74" t="s">
        <v>1315</v>
      </c>
      <c r="I645" s="29">
        <v>1.19</v>
      </c>
      <c r="J645" s="29">
        <v>1.19</v>
      </c>
      <c r="K645" s="29">
        <v>120</v>
      </c>
      <c r="L645" s="29">
        <v>129.84</v>
      </c>
      <c r="M645" s="16" t="s">
        <v>25</v>
      </c>
      <c r="N645" s="77">
        <v>154.51</v>
      </c>
    </row>
    <row r="646" spans="1:14" x14ac:dyDescent="0.25">
      <c r="A646" s="17" t="s">
        <v>221</v>
      </c>
      <c r="B646" s="17" t="s">
        <v>462</v>
      </c>
      <c r="C646" s="17" t="s">
        <v>727</v>
      </c>
      <c r="D646" s="17">
        <v>8729</v>
      </c>
      <c r="E646" s="17" t="s">
        <v>745</v>
      </c>
      <c r="F646" s="17" t="s">
        <v>545</v>
      </c>
      <c r="G646" s="17" t="s">
        <v>488</v>
      </c>
      <c r="H646" s="73" t="s">
        <v>1194</v>
      </c>
      <c r="I646" s="30">
        <v>38</v>
      </c>
      <c r="J646" s="30">
        <v>38</v>
      </c>
      <c r="K646" s="30">
        <v>85</v>
      </c>
      <c r="L646" s="30">
        <v>93.12</v>
      </c>
      <c r="M646" s="17" t="s">
        <v>25</v>
      </c>
      <c r="N646" s="77">
        <v>3538.44</v>
      </c>
    </row>
    <row r="647" spans="1:14" x14ac:dyDescent="0.25">
      <c r="A647" s="16" t="s">
        <v>221</v>
      </c>
      <c r="B647" s="16" t="s">
        <v>462</v>
      </c>
      <c r="C647" s="16" t="s">
        <v>727</v>
      </c>
      <c r="D647" s="16">
        <v>8737</v>
      </c>
      <c r="E647" s="16" t="s">
        <v>746</v>
      </c>
      <c r="F647" s="16" t="s">
        <v>509</v>
      </c>
      <c r="G647" s="16" t="s">
        <v>642</v>
      </c>
      <c r="H647" s="74" t="s">
        <v>1316</v>
      </c>
      <c r="I647" s="29">
        <v>17.64</v>
      </c>
      <c r="J647" s="29">
        <v>17.64</v>
      </c>
      <c r="K647" s="29">
        <v>105</v>
      </c>
      <c r="L647" s="29">
        <v>0</v>
      </c>
      <c r="M647" s="16" t="s">
        <v>25</v>
      </c>
      <c r="N647" s="77">
        <v>0</v>
      </c>
    </row>
    <row r="648" spans="1:14" x14ac:dyDescent="0.25">
      <c r="A648" s="17" t="s">
        <v>221</v>
      </c>
      <c r="B648" s="17" t="s">
        <v>462</v>
      </c>
      <c r="C648" s="17" t="s">
        <v>727</v>
      </c>
      <c r="D648" s="17">
        <v>8737</v>
      </c>
      <c r="E648" s="17" t="s">
        <v>746</v>
      </c>
      <c r="F648" s="17" t="s">
        <v>507</v>
      </c>
      <c r="G648" s="17" t="s">
        <v>488</v>
      </c>
      <c r="H648" s="73" t="s">
        <v>1105</v>
      </c>
      <c r="I648" s="30">
        <v>58.12</v>
      </c>
      <c r="J648" s="30">
        <v>58.12</v>
      </c>
      <c r="K648" s="30">
        <v>50</v>
      </c>
      <c r="L648" s="30">
        <v>23.37</v>
      </c>
      <c r="M648" s="17" t="s">
        <v>25</v>
      </c>
      <c r="N648" s="77">
        <v>1358.2</v>
      </c>
    </row>
    <row r="649" spans="1:14" x14ac:dyDescent="0.25">
      <c r="A649" s="16" t="s">
        <v>221</v>
      </c>
      <c r="B649" s="16" t="s">
        <v>462</v>
      </c>
      <c r="C649" s="16" t="s">
        <v>727</v>
      </c>
      <c r="D649" s="16">
        <v>8737</v>
      </c>
      <c r="E649" s="16" t="s">
        <v>746</v>
      </c>
      <c r="F649" s="16" t="s">
        <v>545</v>
      </c>
      <c r="G649" s="16" t="s">
        <v>642</v>
      </c>
      <c r="H649" s="74" t="s">
        <v>1105</v>
      </c>
      <c r="I649" s="29">
        <v>16.190000000000001</v>
      </c>
      <c r="J649" s="29">
        <v>16.190000000000001</v>
      </c>
      <c r="K649" s="29">
        <v>80</v>
      </c>
      <c r="L649" s="29">
        <v>0</v>
      </c>
      <c r="M649" s="16" t="s">
        <v>25</v>
      </c>
      <c r="N649" s="77">
        <v>0</v>
      </c>
    </row>
    <row r="650" spans="1:14" x14ac:dyDescent="0.25">
      <c r="A650" s="17" t="s">
        <v>221</v>
      </c>
      <c r="B650" s="17" t="s">
        <v>462</v>
      </c>
      <c r="C650" s="17" t="s">
        <v>727</v>
      </c>
      <c r="D650" s="17">
        <v>8737</v>
      </c>
      <c r="E650" s="17" t="s">
        <v>746</v>
      </c>
      <c r="F650" s="17" t="s">
        <v>504</v>
      </c>
      <c r="G650" s="17" t="s">
        <v>488</v>
      </c>
      <c r="H650" s="73" t="s">
        <v>1317</v>
      </c>
      <c r="I650" s="30">
        <v>58.67</v>
      </c>
      <c r="J650" s="30">
        <v>58.67</v>
      </c>
      <c r="K650" s="30">
        <v>50</v>
      </c>
      <c r="L650" s="30">
        <v>0</v>
      </c>
      <c r="M650" s="17" t="s">
        <v>25</v>
      </c>
      <c r="N650" s="77">
        <v>0</v>
      </c>
    </row>
    <row r="651" spans="1:14" x14ac:dyDescent="0.25">
      <c r="A651" s="16" t="s">
        <v>221</v>
      </c>
      <c r="B651" s="16" t="s">
        <v>462</v>
      </c>
      <c r="C651" s="16" t="s">
        <v>727</v>
      </c>
      <c r="D651" s="16">
        <v>8753</v>
      </c>
      <c r="E651" s="16" t="s">
        <v>747</v>
      </c>
      <c r="F651" s="16" t="s">
        <v>509</v>
      </c>
      <c r="G651" s="16" t="s">
        <v>698</v>
      </c>
      <c r="H651" s="74" t="s">
        <v>1318</v>
      </c>
      <c r="I651" s="29">
        <v>116.03</v>
      </c>
      <c r="J651" s="29">
        <v>116.03</v>
      </c>
      <c r="K651" s="29">
        <v>120</v>
      </c>
      <c r="L651" s="29">
        <v>150.19</v>
      </c>
      <c r="M651" s="16" t="s">
        <v>25</v>
      </c>
      <c r="N651" s="77">
        <v>17426.16</v>
      </c>
    </row>
    <row r="652" spans="1:14" x14ac:dyDescent="0.25">
      <c r="A652" s="17" t="s">
        <v>221</v>
      </c>
      <c r="B652" s="17" t="s">
        <v>462</v>
      </c>
      <c r="C652" s="17" t="s">
        <v>727</v>
      </c>
      <c r="D652" s="17">
        <v>8761</v>
      </c>
      <c r="E652" s="17" t="s">
        <v>748</v>
      </c>
      <c r="F652" s="17" t="s">
        <v>506</v>
      </c>
      <c r="G652" s="17" t="s">
        <v>467</v>
      </c>
      <c r="H652" s="73" t="s">
        <v>1050</v>
      </c>
      <c r="I652" s="30">
        <v>31.41</v>
      </c>
      <c r="J652" s="30">
        <v>31.41</v>
      </c>
      <c r="K652" s="30">
        <v>50</v>
      </c>
      <c r="L652" s="30">
        <v>0</v>
      </c>
      <c r="M652" s="17" t="s">
        <v>25</v>
      </c>
      <c r="N652" s="77">
        <v>0</v>
      </c>
    </row>
    <row r="653" spans="1:14" x14ac:dyDescent="0.25">
      <c r="A653" s="16" t="s">
        <v>221</v>
      </c>
      <c r="B653" s="16" t="s">
        <v>808</v>
      </c>
      <c r="C653" s="16" t="s">
        <v>549</v>
      </c>
      <c r="D653" s="16">
        <v>8770</v>
      </c>
      <c r="E653" s="16" t="s">
        <v>942</v>
      </c>
      <c r="F653" s="16" t="s">
        <v>499</v>
      </c>
      <c r="G653" s="16" t="s">
        <v>508</v>
      </c>
      <c r="H653" s="74" t="s">
        <v>1080</v>
      </c>
      <c r="I653" s="29">
        <v>18.559999999999999</v>
      </c>
      <c r="J653" s="29">
        <v>18.559999999999999</v>
      </c>
      <c r="K653" s="29">
        <v>70</v>
      </c>
      <c r="L653" s="29">
        <v>0</v>
      </c>
      <c r="M653" s="16" t="s">
        <v>25</v>
      </c>
      <c r="N653" s="77">
        <v>0</v>
      </c>
    </row>
    <row r="654" spans="1:14" x14ac:dyDescent="0.25">
      <c r="A654" s="17" t="s">
        <v>221</v>
      </c>
      <c r="B654" s="17" t="s">
        <v>808</v>
      </c>
      <c r="C654" s="17" t="s">
        <v>549</v>
      </c>
      <c r="D654" s="17">
        <v>8770</v>
      </c>
      <c r="E654" s="17" t="s">
        <v>942</v>
      </c>
      <c r="F654" s="17" t="s">
        <v>545</v>
      </c>
      <c r="G654" s="17" t="s">
        <v>508</v>
      </c>
      <c r="H654" s="73" t="s">
        <v>1080</v>
      </c>
      <c r="I654" s="30">
        <v>20.46</v>
      </c>
      <c r="J654" s="30">
        <v>20.440000000000001</v>
      </c>
      <c r="K654" s="30">
        <v>80</v>
      </c>
      <c r="L654" s="30">
        <v>0</v>
      </c>
      <c r="M654" s="17" t="s">
        <v>25</v>
      </c>
      <c r="N654" s="77">
        <v>0</v>
      </c>
    </row>
    <row r="655" spans="1:14" x14ac:dyDescent="0.25">
      <c r="A655" s="16" t="s">
        <v>221</v>
      </c>
      <c r="B655" s="16" t="s">
        <v>808</v>
      </c>
      <c r="C655" s="16" t="s">
        <v>755</v>
      </c>
      <c r="D655" s="16">
        <v>8906</v>
      </c>
      <c r="E655" s="16" t="s">
        <v>943</v>
      </c>
      <c r="F655" s="16" t="s">
        <v>509</v>
      </c>
      <c r="G655" s="16" t="s">
        <v>707</v>
      </c>
      <c r="H655" s="74" t="s">
        <v>1166</v>
      </c>
      <c r="I655" s="29">
        <v>21.74</v>
      </c>
      <c r="J655" s="29">
        <v>21.74</v>
      </c>
      <c r="K655" s="29">
        <v>105</v>
      </c>
      <c r="L655" s="29">
        <v>0</v>
      </c>
      <c r="M655" s="16" t="s">
        <v>25</v>
      </c>
      <c r="N655" s="77">
        <v>0</v>
      </c>
    </row>
    <row r="656" spans="1:14" x14ac:dyDescent="0.25">
      <c r="A656" s="17" t="s">
        <v>221</v>
      </c>
      <c r="B656" s="17" t="s">
        <v>808</v>
      </c>
      <c r="C656" s="17" t="s">
        <v>858</v>
      </c>
      <c r="D656" s="17">
        <v>8907</v>
      </c>
      <c r="E656" s="17" t="s">
        <v>944</v>
      </c>
      <c r="F656" s="17" t="s">
        <v>499</v>
      </c>
      <c r="G656" s="17" t="s">
        <v>488</v>
      </c>
      <c r="H656" s="73" t="s">
        <v>1067</v>
      </c>
      <c r="I656" s="30">
        <v>32.979999999999997</v>
      </c>
      <c r="J656" s="30">
        <v>32.979999999999997</v>
      </c>
      <c r="K656" s="30">
        <v>70</v>
      </c>
      <c r="L656" s="30">
        <v>0</v>
      </c>
      <c r="M656" s="17" t="s">
        <v>25</v>
      </c>
      <c r="N656" s="77">
        <v>0</v>
      </c>
    </row>
    <row r="657" spans="1:14" x14ac:dyDescent="0.25">
      <c r="A657" s="16" t="s">
        <v>221</v>
      </c>
      <c r="B657" s="16" t="s">
        <v>808</v>
      </c>
      <c r="C657" s="16" t="s">
        <v>858</v>
      </c>
      <c r="D657" s="16">
        <v>8907</v>
      </c>
      <c r="E657" s="16" t="s">
        <v>944</v>
      </c>
      <c r="F657" s="16" t="s">
        <v>499</v>
      </c>
      <c r="G657" s="16" t="s">
        <v>508</v>
      </c>
      <c r="H657" s="74" t="s">
        <v>1067</v>
      </c>
      <c r="I657" s="29">
        <v>80.180000000000007</v>
      </c>
      <c r="J657" s="29">
        <v>80.180000000000007</v>
      </c>
      <c r="K657" s="29">
        <v>70</v>
      </c>
      <c r="L657" s="29">
        <v>0</v>
      </c>
      <c r="M657" s="16" t="s">
        <v>25</v>
      </c>
      <c r="N657" s="77">
        <v>0</v>
      </c>
    </row>
    <row r="658" spans="1:14" x14ac:dyDescent="0.25">
      <c r="A658" s="17" t="s">
        <v>221</v>
      </c>
      <c r="B658" s="17" t="s">
        <v>808</v>
      </c>
      <c r="C658" s="17" t="s">
        <v>858</v>
      </c>
      <c r="D658" s="17">
        <v>8907</v>
      </c>
      <c r="E658" s="17" t="s">
        <v>944</v>
      </c>
      <c r="F658" s="17" t="s">
        <v>499</v>
      </c>
      <c r="G658" s="17" t="s">
        <v>556</v>
      </c>
      <c r="H658" s="73" t="s">
        <v>1067</v>
      </c>
      <c r="I658" s="30">
        <v>10.34</v>
      </c>
      <c r="J658" s="30">
        <v>10.34</v>
      </c>
      <c r="K658" s="30">
        <v>70</v>
      </c>
      <c r="L658" s="30">
        <v>0</v>
      </c>
      <c r="M658" s="17" t="s">
        <v>25</v>
      </c>
      <c r="N658" s="77">
        <v>0</v>
      </c>
    </row>
    <row r="659" spans="1:14" x14ac:dyDescent="0.25">
      <c r="A659" s="16" t="s">
        <v>221</v>
      </c>
      <c r="B659" s="16" t="s">
        <v>808</v>
      </c>
      <c r="C659" s="16" t="s">
        <v>858</v>
      </c>
      <c r="D659" s="16">
        <v>8907</v>
      </c>
      <c r="E659" s="16" t="s">
        <v>944</v>
      </c>
      <c r="F659" s="16" t="s">
        <v>495</v>
      </c>
      <c r="G659" s="16" t="s">
        <v>556</v>
      </c>
      <c r="H659" s="74" t="s">
        <v>1067</v>
      </c>
      <c r="I659" s="29">
        <v>4.5199999999999996</v>
      </c>
      <c r="J659" s="29">
        <v>4.5199999999999996</v>
      </c>
      <c r="K659" s="29">
        <v>60</v>
      </c>
      <c r="L659" s="29">
        <v>0</v>
      </c>
      <c r="M659" s="16" t="s">
        <v>25</v>
      </c>
      <c r="N659" s="77">
        <v>0</v>
      </c>
    </row>
    <row r="660" spans="1:14" x14ac:dyDescent="0.25">
      <c r="A660" s="17" t="s">
        <v>221</v>
      </c>
      <c r="B660" s="17" t="s">
        <v>808</v>
      </c>
      <c r="C660" s="17" t="s">
        <v>786</v>
      </c>
      <c r="D660" s="17">
        <v>8940</v>
      </c>
      <c r="E660" s="17" t="s">
        <v>945</v>
      </c>
      <c r="F660" s="17" t="s">
        <v>495</v>
      </c>
      <c r="G660" s="17" t="s">
        <v>488</v>
      </c>
      <c r="H660" s="73" t="s">
        <v>1319</v>
      </c>
      <c r="I660" s="30">
        <v>28.98</v>
      </c>
      <c r="J660" s="30">
        <v>28.98</v>
      </c>
      <c r="K660" s="30">
        <v>60</v>
      </c>
      <c r="L660" s="30">
        <v>0</v>
      </c>
      <c r="M660" s="17" t="s">
        <v>25</v>
      </c>
      <c r="N660" s="77">
        <v>0</v>
      </c>
    </row>
    <row r="661" spans="1:14" x14ac:dyDescent="0.25">
      <c r="A661" s="16" t="s">
        <v>221</v>
      </c>
      <c r="B661" s="16" t="s">
        <v>808</v>
      </c>
      <c r="C661" s="16" t="s">
        <v>554</v>
      </c>
      <c r="D661" s="16">
        <v>8974</v>
      </c>
      <c r="E661" s="16" t="s">
        <v>946</v>
      </c>
      <c r="F661" s="16" t="s">
        <v>499</v>
      </c>
      <c r="G661" s="16" t="s">
        <v>488</v>
      </c>
      <c r="H661" s="74" t="s">
        <v>1320</v>
      </c>
      <c r="I661" s="29">
        <v>83.77</v>
      </c>
      <c r="J661" s="29">
        <v>83.77</v>
      </c>
      <c r="K661" s="29">
        <v>70</v>
      </c>
      <c r="L661" s="29">
        <v>0</v>
      </c>
      <c r="M661" s="16" t="s">
        <v>25</v>
      </c>
      <c r="N661" s="77">
        <v>0</v>
      </c>
    </row>
    <row r="662" spans="1:14" x14ac:dyDescent="0.25">
      <c r="A662" s="17" t="s">
        <v>221</v>
      </c>
      <c r="B662" s="17" t="s">
        <v>462</v>
      </c>
      <c r="C662" s="17" t="s">
        <v>709</v>
      </c>
      <c r="D662" s="17">
        <v>9002</v>
      </c>
      <c r="E662" s="17" t="s">
        <v>749</v>
      </c>
      <c r="F662" s="17" t="s">
        <v>509</v>
      </c>
      <c r="G662" s="17" t="s">
        <v>500</v>
      </c>
      <c r="H662" s="73" t="s">
        <v>1046</v>
      </c>
      <c r="I662" s="30">
        <v>145.55000000000001</v>
      </c>
      <c r="J662" s="30">
        <v>110.2</v>
      </c>
      <c r="K662" s="30">
        <v>105</v>
      </c>
      <c r="L662" s="30">
        <v>0</v>
      </c>
      <c r="M662" s="17" t="s">
        <v>25</v>
      </c>
      <c r="N662" s="77">
        <v>0</v>
      </c>
    </row>
    <row r="663" spans="1:14" x14ac:dyDescent="0.25">
      <c r="A663" s="16" t="s">
        <v>221</v>
      </c>
      <c r="B663" s="16" t="s">
        <v>462</v>
      </c>
      <c r="C663" s="16" t="s">
        <v>709</v>
      </c>
      <c r="D663" s="16">
        <v>9002</v>
      </c>
      <c r="E663" s="16" t="s">
        <v>749</v>
      </c>
      <c r="F663" s="16" t="s">
        <v>509</v>
      </c>
      <c r="G663" s="16" t="s">
        <v>707</v>
      </c>
      <c r="H663" s="74" t="s">
        <v>1046</v>
      </c>
      <c r="I663" s="29">
        <v>64.19</v>
      </c>
      <c r="J663" s="29">
        <v>48.97</v>
      </c>
      <c r="K663" s="29">
        <v>105</v>
      </c>
      <c r="L663" s="29">
        <v>0</v>
      </c>
      <c r="M663" s="16" t="s">
        <v>25</v>
      </c>
      <c r="N663" s="77">
        <v>0</v>
      </c>
    </row>
    <row r="664" spans="1:14" x14ac:dyDescent="0.25">
      <c r="A664" s="17" t="s">
        <v>221</v>
      </c>
      <c r="B664" s="17" t="s">
        <v>462</v>
      </c>
      <c r="C664" s="17" t="s">
        <v>709</v>
      </c>
      <c r="D664" s="17">
        <v>9002</v>
      </c>
      <c r="E664" s="17" t="s">
        <v>749</v>
      </c>
      <c r="F664" s="17" t="s">
        <v>636</v>
      </c>
      <c r="G664" s="17" t="s">
        <v>488</v>
      </c>
      <c r="H664" s="73" t="s">
        <v>1321</v>
      </c>
      <c r="I664" s="30">
        <v>62.3</v>
      </c>
      <c r="J664" s="30">
        <v>62.3</v>
      </c>
      <c r="K664" s="30">
        <v>95</v>
      </c>
      <c r="L664" s="30">
        <v>0</v>
      </c>
      <c r="M664" s="17" t="s">
        <v>25</v>
      </c>
      <c r="N664" s="77">
        <v>0</v>
      </c>
    </row>
    <row r="665" spans="1:14" x14ac:dyDescent="0.25">
      <c r="A665" s="16" t="s">
        <v>221</v>
      </c>
      <c r="B665" s="16" t="s">
        <v>462</v>
      </c>
      <c r="C665" s="16" t="s">
        <v>709</v>
      </c>
      <c r="D665" s="16">
        <v>9002</v>
      </c>
      <c r="E665" s="16" t="s">
        <v>749</v>
      </c>
      <c r="F665" s="16" t="s">
        <v>495</v>
      </c>
      <c r="G665" s="16" t="s">
        <v>488</v>
      </c>
      <c r="H665" s="74" t="s">
        <v>1322</v>
      </c>
      <c r="I665" s="29">
        <v>67.31</v>
      </c>
      <c r="J665" s="29">
        <v>67.31</v>
      </c>
      <c r="K665" s="29">
        <v>60</v>
      </c>
      <c r="L665" s="29">
        <v>0</v>
      </c>
      <c r="M665" s="16" t="s">
        <v>25</v>
      </c>
      <c r="N665" s="77">
        <v>0</v>
      </c>
    </row>
    <row r="666" spans="1:14" x14ac:dyDescent="0.25">
      <c r="A666" s="17" t="s">
        <v>221</v>
      </c>
      <c r="B666" s="17" t="s">
        <v>462</v>
      </c>
      <c r="C666" s="17" t="s">
        <v>751</v>
      </c>
      <c r="D666" s="17">
        <v>9003</v>
      </c>
      <c r="E666" s="17" t="s">
        <v>750</v>
      </c>
      <c r="F666" s="17" t="s">
        <v>545</v>
      </c>
      <c r="G666" s="17" t="s">
        <v>518</v>
      </c>
      <c r="H666" s="73" t="s">
        <v>1105</v>
      </c>
      <c r="I666" s="30">
        <v>24.21</v>
      </c>
      <c r="J666" s="30">
        <v>0.3</v>
      </c>
      <c r="K666" s="30">
        <v>80</v>
      </c>
      <c r="L666" s="30">
        <v>0</v>
      </c>
      <c r="M666" s="17" t="s">
        <v>25</v>
      </c>
      <c r="N666" s="77">
        <v>0</v>
      </c>
    </row>
    <row r="667" spans="1:14" x14ac:dyDescent="0.25">
      <c r="A667" s="16" t="s">
        <v>221</v>
      </c>
      <c r="B667" s="16" t="s">
        <v>462</v>
      </c>
      <c r="C667" s="16" t="s">
        <v>751</v>
      </c>
      <c r="D667" s="16">
        <v>9003</v>
      </c>
      <c r="E667" s="16" t="s">
        <v>750</v>
      </c>
      <c r="F667" s="16" t="s">
        <v>545</v>
      </c>
      <c r="G667" s="16" t="s">
        <v>488</v>
      </c>
      <c r="H667" s="74" t="s">
        <v>1105</v>
      </c>
      <c r="I667" s="29">
        <v>29.49</v>
      </c>
      <c r="J667" s="29">
        <v>29.19</v>
      </c>
      <c r="K667" s="29">
        <v>80</v>
      </c>
      <c r="L667" s="29">
        <v>0</v>
      </c>
      <c r="M667" s="16" t="s">
        <v>25</v>
      </c>
      <c r="N667" s="77">
        <v>0</v>
      </c>
    </row>
    <row r="668" spans="1:14" x14ac:dyDescent="0.25">
      <c r="A668" s="17" t="s">
        <v>221</v>
      </c>
      <c r="B668" s="17" t="s">
        <v>462</v>
      </c>
      <c r="C668" s="17" t="s">
        <v>751</v>
      </c>
      <c r="D668" s="17">
        <v>9003</v>
      </c>
      <c r="E668" s="17" t="s">
        <v>750</v>
      </c>
      <c r="F668" s="17" t="s">
        <v>499</v>
      </c>
      <c r="G668" s="17" t="s">
        <v>488</v>
      </c>
      <c r="H668" s="73" t="s">
        <v>1105</v>
      </c>
      <c r="I668" s="30">
        <v>114.99</v>
      </c>
      <c r="J668" s="30">
        <v>114.99</v>
      </c>
      <c r="K668" s="30">
        <v>70</v>
      </c>
      <c r="L668" s="30">
        <v>0</v>
      </c>
      <c r="M668" s="17" t="s">
        <v>25</v>
      </c>
      <c r="N668" s="77">
        <v>0</v>
      </c>
    </row>
    <row r="669" spans="1:14" x14ac:dyDescent="0.25">
      <c r="A669" s="16" t="s">
        <v>221</v>
      </c>
      <c r="B669" s="16" t="s">
        <v>462</v>
      </c>
      <c r="C669" s="16" t="s">
        <v>751</v>
      </c>
      <c r="D669" s="16">
        <v>9003</v>
      </c>
      <c r="E669" s="16" t="s">
        <v>750</v>
      </c>
      <c r="F669" s="16" t="s">
        <v>499</v>
      </c>
      <c r="G669" s="16" t="s">
        <v>556</v>
      </c>
      <c r="H669" s="74" t="s">
        <v>1105</v>
      </c>
      <c r="I669" s="29">
        <v>13.94</v>
      </c>
      <c r="J669" s="29">
        <v>13.94</v>
      </c>
      <c r="K669" s="29">
        <v>70</v>
      </c>
      <c r="L669" s="29">
        <v>0</v>
      </c>
      <c r="M669" s="16" t="s">
        <v>25</v>
      </c>
      <c r="N669" s="77">
        <v>0</v>
      </c>
    </row>
    <row r="670" spans="1:14" x14ac:dyDescent="0.25">
      <c r="A670" s="17" t="s">
        <v>221</v>
      </c>
      <c r="B670" s="17" t="s">
        <v>462</v>
      </c>
      <c r="C670" s="17" t="s">
        <v>751</v>
      </c>
      <c r="D670" s="17">
        <v>9003</v>
      </c>
      <c r="E670" s="17" t="s">
        <v>750</v>
      </c>
      <c r="F670" s="17" t="s">
        <v>495</v>
      </c>
      <c r="G670" s="17" t="s">
        <v>488</v>
      </c>
      <c r="H670" s="73" t="s">
        <v>1105</v>
      </c>
      <c r="I670" s="30">
        <v>87.63</v>
      </c>
      <c r="J670" s="30">
        <v>87.63</v>
      </c>
      <c r="K670" s="30">
        <v>60</v>
      </c>
      <c r="L670" s="30">
        <v>0</v>
      </c>
      <c r="M670" s="17" t="s">
        <v>25</v>
      </c>
      <c r="N670" s="77">
        <v>0</v>
      </c>
    </row>
    <row r="671" spans="1:14" x14ac:dyDescent="0.25">
      <c r="A671" s="16" t="s">
        <v>221</v>
      </c>
      <c r="B671" s="16" t="s">
        <v>462</v>
      </c>
      <c r="C671" s="16" t="s">
        <v>753</v>
      </c>
      <c r="D671" s="16">
        <v>9004</v>
      </c>
      <c r="E671" s="16" t="s">
        <v>752</v>
      </c>
      <c r="F671" s="16" t="s">
        <v>495</v>
      </c>
      <c r="G671" s="16" t="s">
        <v>488</v>
      </c>
      <c r="H671" s="74" t="s">
        <v>1077</v>
      </c>
      <c r="I671" s="29">
        <v>44.91</v>
      </c>
      <c r="J671" s="29">
        <v>44.91</v>
      </c>
      <c r="K671" s="29">
        <v>60</v>
      </c>
      <c r="L671" s="29">
        <v>0</v>
      </c>
      <c r="M671" s="16" t="s">
        <v>25</v>
      </c>
      <c r="N671" s="77">
        <v>0</v>
      </c>
    </row>
    <row r="672" spans="1:14" x14ac:dyDescent="0.25">
      <c r="A672" s="17" t="s">
        <v>1149</v>
      </c>
      <c r="B672" s="17" t="s">
        <v>808</v>
      </c>
      <c r="C672" s="17" t="s">
        <v>751</v>
      </c>
      <c r="D672" s="17">
        <v>9005</v>
      </c>
      <c r="E672" s="17" t="s">
        <v>1323</v>
      </c>
      <c r="F672" s="17" t="s">
        <v>545</v>
      </c>
      <c r="G672" s="17" t="s">
        <v>488</v>
      </c>
      <c r="H672" s="73" t="s">
        <v>1231</v>
      </c>
      <c r="I672" s="30">
        <v>34.11</v>
      </c>
      <c r="J672" s="30">
        <v>0</v>
      </c>
      <c r="K672" s="30">
        <v>0</v>
      </c>
      <c r="L672" s="30">
        <v>98.81</v>
      </c>
      <c r="M672" s="17" t="s">
        <v>25</v>
      </c>
      <c r="N672" s="77">
        <v>3370.44</v>
      </c>
    </row>
    <row r="673" spans="1:14" x14ac:dyDescent="0.25">
      <c r="A673" s="16" t="s">
        <v>221</v>
      </c>
      <c r="B673" s="16" t="s">
        <v>808</v>
      </c>
      <c r="C673" s="16" t="s">
        <v>761</v>
      </c>
      <c r="D673" s="16">
        <v>9006</v>
      </c>
      <c r="E673" s="16" t="s">
        <v>947</v>
      </c>
      <c r="F673" s="16" t="s">
        <v>499</v>
      </c>
      <c r="G673" s="16" t="s">
        <v>488</v>
      </c>
      <c r="H673" s="74" t="s">
        <v>1324</v>
      </c>
      <c r="I673" s="29">
        <v>107.09</v>
      </c>
      <c r="J673" s="29">
        <v>107.09</v>
      </c>
      <c r="K673" s="29">
        <v>70</v>
      </c>
      <c r="L673" s="29">
        <v>0</v>
      </c>
      <c r="M673" s="16" t="s">
        <v>25</v>
      </c>
      <c r="N673" s="77">
        <v>0</v>
      </c>
    </row>
    <row r="674" spans="1:14" x14ac:dyDescent="0.25">
      <c r="A674" s="17" t="s">
        <v>221</v>
      </c>
      <c r="B674" s="17" t="s">
        <v>808</v>
      </c>
      <c r="C674" s="17" t="s">
        <v>751</v>
      </c>
      <c r="D674" s="17">
        <v>9007</v>
      </c>
      <c r="E674" s="17" t="s">
        <v>948</v>
      </c>
      <c r="F674" s="17" t="s">
        <v>499</v>
      </c>
      <c r="G674" s="17" t="s">
        <v>488</v>
      </c>
      <c r="H674" s="73" t="s">
        <v>1077</v>
      </c>
      <c r="I674" s="30">
        <v>26.96</v>
      </c>
      <c r="J674" s="30">
        <v>26.96</v>
      </c>
      <c r="K674" s="30">
        <v>70</v>
      </c>
      <c r="L674" s="30">
        <v>0</v>
      </c>
      <c r="M674" s="17" t="s">
        <v>25</v>
      </c>
      <c r="N674" s="77">
        <v>0</v>
      </c>
    </row>
    <row r="675" spans="1:14" x14ac:dyDescent="0.25">
      <c r="A675" s="16" t="s">
        <v>221</v>
      </c>
      <c r="B675" s="16" t="s">
        <v>808</v>
      </c>
      <c r="C675" s="16" t="s">
        <v>751</v>
      </c>
      <c r="D675" s="16">
        <v>9009</v>
      </c>
      <c r="E675" s="16" t="s">
        <v>949</v>
      </c>
      <c r="F675" s="16" t="s">
        <v>495</v>
      </c>
      <c r="G675" s="16" t="s">
        <v>488</v>
      </c>
      <c r="H675" s="74" t="s">
        <v>1325</v>
      </c>
      <c r="I675" s="29">
        <v>81.23</v>
      </c>
      <c r="J675" s="29">
        <v>81.23</v>
      </c>
      <c r="K675" s="29">
        <v>60</v>
      </c>
      <c r="L675" s="29">
        <v>0</v>
      </c>
      <c r="M675" s="16" t="s">
        <v>25</v>
      </c>
      <c r="N675" s="77">
        <v>0</v>
      </c>
    </row>
    <row r="676" spans="1:14" x14ac:dyDescent="0.25">
      <c r="A676" s="17" t="s">
        <v>221</v>
      </c>
      <c r="B676" s="17" t="s">
        <v>808</v>
      </c>
      <c r="C676" s="17" t="s">
        <v>951</v>
      </c>
      <c r="D676" s="17">
        <v>9010</v>
      </c>
      <c r="E676" s="17" t="s">
        <v>950</v>
      </c>
      <c r="F676" s="17" t="s">
        <v>499</v>
      </c>
      <c r="G676" s="17" t="s">
        <v>488</v>
      </c>
      <c r="H676" s="73" t="s">
        <v>1281</v>
      </c>
      <c r="I676" s="30">
        <v>34.520000000000003</v>
      </c>
      <c r="J676" s="30">
        <v>34.520000000000003</v>
      </c>
      <c r="K676" s="30">
        <v>70</v>
      </c>
      <c r="L676" s="30">
        <v>111.14</v>
      </c>
      <c r="M676" s="17" t="s">
        <v>25</v>
      </c>
      <c r="N676" s="77">
        <v>3836.46</v>
      </c>
    </row>
    <row r="677" spans="1:14" x14ac:dyDescent="0.25">
      <c r="A677" s="16" t="s">
        <v>221</v>
      </c>
      <c r="B677" s="16" t="s">
        <v>808</v>
      </c>
      <c r="C677" s="16" t="s">
        <v>751</v>
      </c>
      <c r="D677" s="16">
        <v>9012</v>
      </c>
      <c r="E677" s="16" t="s">
        <v>952</v>
      </c>
      <c r="F677" s="16" t="s">
        <v>499</v>
      </c>
      <c r="G677" s="16" t="s">
        <v>488</v>
      </c>
      <c r="H677" s="74" t="s">
        <v>1072</v>
      </c>
      <c r="I677" s="29">
        <v>34.76</v>
      </c>
      <c r="J677" s="29">
        <v>34.76</v>
      </c>
      <c r="K677" s="29">
        <v>70</v>
      </c>
      <c r="L677" s="29">
        <v>0</v>
      </c>
      <c r="M677" s="16" t="s">
        <v>25</v>
      </c>
      <c r="N677" s="77">
        <v>0</v>
      </c>
    </row>
    <row r="678" spans="1:14" x14ac:dyDescent="0.25">
      <c r="A678" s="17" t="s">
        <v>221</v>
      </c>
      <c r="B678" s="17" t="s">
        <v>808</v>
      </c>
      <c r="C678" s="17" t="s">
        <v>751</v>
      </c>
      <c r="D678" s="17">
        <v>9013</v>
      </c>
      <c r="E678" s="17" t="s">
        <v>953</v>
      </c>
      <c r="F678" s="17" t="s">
        <v>487</v>
      </c>
      <c r="G678" s="17" t="s">
        <v>488</v>
      </c>
      <c r="H678" s="73" t="s">
        <v>1148</v>
      </c>
      <c r="I678" s="30">
        <v>23.34</v>
      </c>
      <c r="J678" s="30">
        <v>23.34</v>
      </c>
      <c r="K678" s="30">
        <v>55</v>
      </c>
      <c r="L678" s="30">
        <v>0</v>
      </c>
      <c r="M678" s="17" t="s">
        <v>25</v>
      </c>
      <c r="N678" s="77">
        <v>0</v>
      </c>
    </row>
    <row r="679" spans="1:14" x14ac:dyDescent="0.25">
      <c r="A679" s="16" t="s">
        <v>221</v>
      </c>
      <c r="B679" s="16" t="s">
        <v>808</v>
      </c>
      <c r="C679" s="16" t="s">
        <v>751</v>
      </c>
      <c r="D679" s="16">
        <v>9013</v>
      </c>
      <c r="E679" s="16" t="s">
        <v>953</v>
      </c>
      <c r="F679" s="16" t="s">
        <v>495</v>
      </c>
      <c r="G679" s="16" t="s">
        <v>488</v>
      </c>
      <c r="H679" s="74" t="s">
        <v>1148</v>
      </c>
      <c r="I679" s="29">
        <v>22.05</v>
      </c>
      <c r="J679" s="29">
        <v>22.05</v>
      </c>
      <c r="K679" s="29">
        <v>60</v>
      </c>
      <c r="L679" s="29">
        <v>0</v>
      </c>
      <c r="M679" s="16" t="s">
        <v>25</v>
      </c>
      <c r="N679" s="77">
        <v>0</v>
      </c>
    </row>
    <row r="680" spans="1:14" x14ac:dyDescent="0.25">
      <c r="A680" s="17" t="s">
        <v>221</v>
      </c>
      <c r="B680" s="17" t="s">
        <v>808</v>
      </c>
      <c r="C680" s="17" t="s">
        <v>751</v>
      </c>
      <c r="D680" s="17">
        <v>9014</v>
      </c>
      <c r="E680" s="17" t="s">
        <v>954</v>
      </c>
      <c r="F680" s="17" t="s">
        <v>499</v>
      </c>
      <c r="G680" s="17" t="s">
        <v>488</v>
      </c>
      <c r="H680" s="73" t="s">
        <v>1124</v>
      </c>
      <c r="I680" s="30">
        <v>104.91</v>
      </c>
      <c r="J680" s="30">
        <v>104.91</v>
      </c>
      <c r="K680" s="30">
        <v>70</v>
      </c>
      <c r="L680" s="30">
        <v>0</v>
      </c>
      <c r="M680" s="17" t="s">
        <v>25</v>
      </c>
      <c r="N680" s="77">
        <v>0</v>
      </c>
    </row>
    <row r="681" spans="1:14" x14ac:dyDescent="0.25">
      <c r="A681" s="16" t="s">
        <v>221</v>
      </c>
      <c r="B681" s="16" t="s">
        <v>462</v>
      </c>
      <c r="C681" s="16" t="s">
        <v>755</v>
      </c>
      <c r="D681" s="16">
        <v>9015</v>
      </c>
      <c r="E681" s="16" t="s">
        <v>754</v>
      </c>
      <c r="F681" s="16" t="s">
        <v>509</v>
      </c>
      <c r="G681" s="16" t="s">
        <v>508</v>
      </c>
      <c r="H681" s="74" t="s">
        <v>1326</v>
      </c>
      <c r="I681" s="29">
        <v>89.23</v>
      </c>
      <c r="J681" s="29">
        <v>30.4</v>
      </c>
      <c r="K681" s="29">
        <v>105</v>
      </c>
      <c r="L681" s="29">
        <v>0</v>
      </c>
      <c r="M681" s="16" t="s">
        <v>25</v>
      </c>
      <c r="N681" s="77">
        <v>0</v>
      </c>
    </row>
    <row r="682" spans="1:14" x14ac:dyDescent="0.25">
      <c r="A682" s="17" t="s">
        <v>221</v>
      </c>
      <c r="B682" s="17" t="s">
        <v>462</v>
      </c>
      <c r="C682" s="17" t="s">
        <v>755</v>
      </c>
      <c r="D682" s="17">
        <v>9015</v>
      </c>
      <c r="E682" s="17" t="s">
        <v>754</v>
      </c>
      <c r="F682" s="17" t="s">
        <v>509</v>
      </c>
      <c r="G682" s="17" t="s">
        <v>707</v>
      </c>
      <c r="H682" s="73" t="s">
        <v>1326</v>
      </c>
      <c r="I682" s="30">
        <v>79.319999999999993</v>
      </c>
      <c r="J682" s="30">
        <v>71.489999999999995</v>
      </c>
      <c r="K682" s="30">
        <v>105</v>
      </c>
      <c r="L682" s="30">
        <v>0</v>
      </c>
      <c r="M682" s="17" t="s">
        <v>25</v>
      </c>
      <c r="N682" s="77">
        <v>0</v>
      </c>
    </row>
    <row r="683" spans="1:14" x14ac:dyDescent="0.25">
      <c r="A683" s="16" t="s">
        <v>221</v>
      </c>
      <c r="B683" s="16" t="s">
        <v>462</v>
      </c>
      <c r="C683" s="16" t="s">
        <v>755</v>
      </c>
      <c r="D683" s="16">
        <v>9015</v>
      </c>
      <c r="E683" s="16" t="s">
        <v>754</v>
      </c>
      <c r="F683" s="16" t="s">
        <v>509</v>
      </c>
      <c r="G683" s="16" t="s">
        <v>518</v>
      </c>
      <c r="H683" s="74" t="s">
        <v>1326</v>
      </c>
      <c r="I683" s="29">
        <v>45.99</v>
      </c>
      <c r="J683" s="29">
        <v>23.42</v>
      </c>
      <c r="K683" s="29">
        <v>105</v>
      </c>
      <c r="L683" s="29">
        <v>0</v>
      </c>
      <c r="M683" s="16" t="s">
        <v>25</v>
      </c>
      <c r="N683" s="77">
        <v>0</v>
      </c>
    </row>
    <row r="684" spans="1:14" x14ac:dyDescent="0.25">
      <c r="A684" s="17" t="s">
        <v>221</v>
      </c>
      <c r="B684" s="17" t="s">
        <v>808</v>
      </c>
      <c r="C684" s="17" t="s">
        <v>865</v>
      </c>
      <c r="D684" s="17">
        <v>9016</v>
      </c>
      <c r="E684" s="17" t="s">
        <v>955</v>
      </c>
      <c r="F684" s="17" t="s">
        <v>512</v>
      </c>
      <c r="G684" s="17" t="s">
        <v>488</v>
      </c>
      <c r="H684" s="73" t="s">
        <v>1327</v>
      </c>
      <c r="I684" s="30">
        <v>6.33</v>
      </c>
      <c r="J684" s="30">
        <v>6.33</v>
      </c>
      <c r="K684" s="30">
        <v>50</v>
      </c>
      <c r="L684" s="30">
        <v>0</v>
      </c>
      <c r="M684" s="17" t="s">
        <v>25</v>
      </c>
      <c r="N684" s="77">
        <v>0</v>
      </c>
    </row>
    <row r="685" spans="1:14" x14ac:dyDescent="0.25">
      <c r="A685" s="16" t="s">
        <v>221</v>
      </c>
      <c r="B685" s="16" t="s">
        <v>808</v>
      </c>
      <c r="C685" s="16" t="s">
        <v>865</v>
      </c>
      <c r="D685" s="16">
        <v>9016</v>
      </c>
      <c r="E685" s="16" t="s">
        <v>955</v>
      </c>
      <c r="F685" s="16" t="s">
        <v>507</v>
      </c>
      <c r="G685" s="16" t="s">
        <v>488</v>
      </c>
      <c r="H685" s="74" t="s">
        <v>1093</v>
      </c>
      <c r="I685" s="29">
        <v>25.75</v>
      </c>
      <c r="J685" s="29">
        <v>25.75</v>
      </c>
      <c r="K685" s="29">
        <v>50</v>
      </c>
      <c r="L685" s="29">
        <v>0</v>
      </c>
      <c r="M685" s="16" t="s">
        <v>25</v>
      </c>
      <c r="N685" s="77">
        <v>0</v>
      </c>
    </row>
    <row r="686" spans="1:14" x14ac:dyDescent="0.25">
      <c r="A686" s="17" t="s">
        <v>1149</v>
      </c>
      <c r="B686" s="17" t="s">
        <v>808</v>
      </c>
      <c r="C686" s="17" t="s">
        <v>865</v>
      </c>
      <c r="D686" s="17">
        <v>9016</v>
      </c>
      <c r="E686" s="17" t="s">
        <v>955</v>
      </c>
      <c r="F686" s="17" t="s">
        <v>495</v>
      </c>
      <c r="G686" s="17" t="s">
        <v>488</v>
      </c>
      <c r="H686" s="73" t="s">
        <v>1328</v>
      </c>
      <c r="I686" s="30">
        <v>1.25</v>
      </c>
      <c r="J686" s="30">
        <v>0</v>
      </c>
      <c r="K686" s="30">
        <v>0</v>
      </c>
      <c r="L686" s="30">
        <v>54.84</v>
      </c>
      <c r="M686" s="17" t="s">
        <v>25</v>
      </c>
      <c r="N686" s="77">
        <v>68.55</v>
      </c>
    </row>
    <row r="687" spans="1:14" x14ac:dyDescent="0.25">
      <c r="A687" s="16" t="s">
        <v>221</v>
      </c>
      <c r="B687" s="16" t="s">
        <v>808</v>
      </c>
      <c r="C687" s="16" t="s">
        <v>751</v>
      </c>
      <c r="D687" s="16">
        <v>9017</v>
      </c>
      <c r="E687" s="16" t="s">
        <v>956</v>
      </c>
      <c r="F687" s="16" t="s">
        <v>499</v>
      </c>
      <c r="G687" s="16" t="s">
        <v>488</v>
      </c>
      <c r="H687" s="74" t="s">
        <v>1301</v>
      </c>
      <c r="I687" s="29">
        <v>176.15</v>
      </c>
      <c r="J687" s="29">
        <v>176.15</v>
      </c>
      <c r="K687" s="29">
        <v>70</v>
      </c>
      <c r="L687" s="29">
        <v>0</v>
      </c>
      <c r="M687" s="16" t="s">
        <v>25</v>
      </c>
      <c r="N687" s="77">
        <v>0</v>
      </c>
    </row>
    <row r="688" spans="1:14" x14ac:dyDescent="0.25">
      <c r="A688" s="17" t="s">
        <v>221</v>
      </c>
      <c r="B688" s="17" t="s">
        <v>808</v>
      </c>
      <c r="C688" s="17" t="s">
        <v>751</v>
      </c>
      <c r="D688" s="17">
        <v>9018</v>
      </c>
      <c r="E688" s="17" t="s">
        <v>957</v>
      </c>
      <c r="F688" s="17" t="s">
        <v>509</v>
      </c>
      <c r="G688" s="17" t="s">
        <v>508</v>
      </c>
      <c r="H688" s="73" t="s">
        <v>1329</v>
      </c>
      <c r="I688" s="30">
        <v>65.349999999999994</v>
      </c>
      <c r="J688" s="30">
        <v>65.34</v>
      </c>
      <c r="K688" s="30">
        <v>120</v>
      </c>
      <c r="L688" s="30">
        <v>142.81</v>
      </c>
      <c r="M688" s="17" t="s">
        <v>25</v>
      </c>
      <c r="N688" s="77">
        <v>9332.8700000000008</v>
      </c>
    </row>
    <row r="689" spans="1:14" x14ac:dyDescent="0.25">
      <c r="A689" s="16" t="s">
        <v>221</v>
      </c>
      <c r="B689" s="16" t="s">
        <v>808</v>
      </c>
      <c r="C689" s="16" t="s">
        <v>751</v>
      </c>
      <c r="D689" s="16">
        <v>9019</v>
      </c>
      <c r="E689" s="16" t="s">
        <v>958</v>
      </c>
      <c r="F689" s="16" t="s">
        <v>499</v>
      </c>
      <c r="G689" s="16" t="s">
        <v>488</v>
      </c>
      <c r="H689" s="74" t="s">
        <v>1330</v>
      </c>
      <c r="I689" s="29">
        <v>87.71</v>
      </c>
      <c r="J689" s="29">
        <v>87.71</v>
      </c>
      <c r="K689" s="29">
        <v>70</v>
      </c>
      <c r="L689" s="29">
        <v>0</v>
      </c>
      <c r="M689" s="16" t="s">
        <v>25</v>
      </c>
      <c r="N689" s="77">
        <v>0</v>
      </c>
    </row>
    <row r="690" spans="1:14" x14ac:dyDescent="0.25">
      <c r="A690" s="17" t="s">
        <v>221</v>
      </c>
      <c r="B690" s="17" t="s">
        <v>808</v>
      </c>
      <c r="C690" s="17" t="s">
        <v>751</v>
      </c>
      <c r="D690" s="17">
        <v>9020</v>
      </c>
      <c r="E690" s="17" t="s">
        <v>959</v>
      </c>
      <c r="F690" s="17" t="s">
        <v>499</v>
      </c>
      <c r="G690" s="17" t="s">
        <v>488</v>
      </c>
      <c r="H690" s="73" t="s">
        <v>1166</v>
      </c>
      <c r="I690" s="30">
        <v>96.01</v>
      </c>
      <c r="J690" s="30">
        <v>96.01</v>
      </c>
      <c r="K690" s="30">
        <v>70</v>
      </c>
      <c r="L690" s="30">
        <v>0</v>
      </c>
      <c r="M690" s="17" t="s">
        <v>25</v>
      </c>
      <c r="N690" s="77">
        <v>0</v>
      </c>
    </row>
    <row r="691" spans="1:14" x14ac:dyDescent="0.25">
      <c r="A691" s="16" t="s">
        <v>221</v>
      </c>
      <c r="B691" s="16" t="s">
        <v>808</v>
      </c>
      <c r="C691" s="16" t="s">
        <v>751</v>
      </c>
      <c r="D691" s="16">
        <v>9021</v>
      </c>
      <c r="E691" s="16" t="s">
        <v>960</v>
      </c>
      <c r="F691" s="16" t="s">
        <v>499</v>
      </c>
      <c r="G691" s="16" t="s">
        <v>707</v>
      </c>
      <c r="H691" s="74" t="s">
        <v>1305</v>
      </c>
      <c r="I691" s="29">
        <v>6.16</v>
      </c>
      <c r="J691" s="29">
        <v>6.16</v>
      </c>
      <c r="K691" s="29">
        <v>70</v>
      </c>
      <c r="L691" s="29">
        <v>0</v>
      </c>
      <c r="M691" s="16" t="s">
        <v>25</v>
      </c>
      <c r="N691" s="77">
        <v>0</v>
      </c>
    </row>
    <row r="692" spans="1:14" x14ac:dyDescent="0.25">
      <c r="A692" s="17" t="s">
        <v>221</v>
      </c>
      <c r="B692" s="17" t="s">
        <v>808</v>
      </c>
      <c r="C692" s="17" t="s">
        <v>751</v>
      </c>
      <c r="D692" s="17">
        <v>9021</v>
      </c>
      <c r="E692" s="17" t="s">
        <v>960</v>
      </c>
      <c r="F692" s="17" t="s">
        <v>499</v>
      </c>
      <c r="G692" s="17" t="s">
        <v>488</v>
      </c>
      <c r="H692" s="73" t="s">
        <v>1305</v>
      </c>
      <c r="I692" s="30">
        <v>15.62</v>
      </c>
      <c r="J692" s="30">
        <v>15.62</v>
      </c>
      <c r="K692" s="30">
        <v>70</v>
      </c>
      <c r="L692" s="30">
        <v>0</v>
      </c>
      <c r="M692" s="17" t="s">
        <v>25</v>
      </c>
      <c r="N692" s="77">
        <v>0</v>
      </c>
    </row>
    <row r="693" spans="1:14" x14ac:dyDescent="0.25">
      <c r="A693" s="16" t="s">
        <v>221</v>
      </c>
      <c r="B693" s="16" t="s">
        <v>808</v>
      </c>
      <c r="C693" s="16" t="s">
        <v>751</v>
      </c>
      <c r="D693" s="16">
        <v>9021</v>
      </c>
      <c r="E693" s="16" t="s">
        <v>960</v>
      </c>
      <c r="F693" s="16" t="s">
        <v>545</v>
      </c>
      <c r="G693" s="16" t="s">
        <v>707</v>
      </c>
      <c r="H693" s="74" t="s">
        <v>1305</v>
      </c>
      <c r="I693" s="29">
        <v>29.7</v>
      </c>
      <c r="J693" s="29">
        <v>29.7</v>
      </c>
      <c r="K693" s="29">
        <v>80</v>
      </c>
      <c r="L693" s="29">
        <v>0</v>
      </c>
      <c r="M693" s="16" t="s">
        <v>25</v>
      </c>
      <c r="N693" s="77">
        <v>0</v>
      </c>
    </row>
    <row r="694" spans="1:14" x14ac:dyDescent="0.25">
      <c r="A694" s="17" t="s">
        <v>221</v>
      </c>
      <c r="B694" s="17" t="s">
        <v>462</v>
      </c>
      <c r="C694" s="17" t="s">
        <v>727</v>
      </c>
      <c r="D694" s="17">
        <v>9024</v>
      </c>
      <c r="E694" s="17" t="s">
        <v>756</v>
      </c>
      <c r="F694" s="17" t="s">
        <v>545</v>
      </c>
      <c r="G694" s="17" t="s">
        <v>757</v>
      </c>
      <c r="H694" s="73" t="s">
        <v>1331</v>
      </c>
      <c r="I694" s="30">
        <v>13.88</v>
      </c>
      <c r="J694" s="30">
        <v>12.81</v>
      </c>
      <c r="K694" s="30">
        <v>80</v>
      </c>
      <c r="L694" s="30">
        <v>0</v>
      </c>
      <c r="M694" s="17" t="s">
        <v>25</v>
      </c>
      <c r="N694" s="77">
        <v>0</v>
      </c>
    </row>
    <row r="695" spans="1:14" x14ac:dyDescent="0.25">
      <c r="A695" s="16" t="s">
        <v>221</v>
      </c>
      <c r="B695" s="16" t="s">
        <v>462</v>
      </c>
      <c r="C695" s="16" t="s">
        <v>727</v>
      </c>
      <c r="D695" s="16">
        <v>9024</v>
      </c>
      <c r="E695" s="16" t="s">
        <v>756</v>
      </c>
      <c r="F695" s="16" t="s">
        <v>545</v>
      </c>
      <c r="G695" s="16" t="s">
        <v>550</v>
      </c>
      <c r="H695" s="74" t="s">
        <v>1331</v>
      </c>
      <c r="I695" s="29">
        <v>8.4700000000000006</v>
      </c>
      <c r="J695" s="29">
        <v>1.07</v>
      </c>
      <c r="K695" s="29">
        <v>80</v>
      </c>
      <c r="L695" s="29">
        <v>0</v>
      </c>
      <c r="M695" s="16" t="s">
        <v>25</v>
      </c>
      <c r="N695" s="77">
        <v>0</v>
      </c>
    </row>
    <row r="696" spans="1:14" x14ac:dyDescent="0.25">
      <c r="A696" s="17" t="s">
        <v>221</v>
      </c>
      <c r="B696" s="17" t="s">
        <v>462</v>
      </c>
      <c r="C696" s="17" t="s">
        <v>727</v>
      </c>
      <c r="D696" s="17">
        <v>9024</v>
      </c>
      <c r="E696" s="17" t="s">
        <v>756</v>
      </c>
      <c r="F696" s="17" t="s">
        <v>545</v>
      </c>
      <c r="G696" s="17" t="s">
        <v>556</v>
      </c>
      <c r="H696" s="73" t="s">
        <v>1331</v>
      </c>
      <c r="I696" s="30">
        <v>59.7</v>
      </c>
      <c r="J696" s="30">
        <v>59.7</v>
      </c>
      <c r="K696" s="30">
        <v>80</v>
      </c>
      <c r="L696" s="30">
        <v>0</v>
      </c>
      <c r="M696" s="17" t="s">
        <v>25</v>
      </c>
      <c r="N696" s="77">
        <v>0</v>
      </c>
    </row>
    <row r="697" spans="1:14" x14ac:dyDescent="0.25">
      <c r="A697" s="16" t="s">
        <v>221</v>
      </c>
      <c r="B697" s="16" t="s">
        <v>462</v>
      </c>
      <c r="C697" s="16" t="s">
        <v>727</v>
      </c>
      <c r="D697" s="16">
        <v>9024</v>
      </c>
      <c r="E697" s="16" t="s">
        <v>756</v>
      </c>
      <c r="F697" s="16" t="s">
        <v>545</v>
      </c>
      <c r="G697" s="16" t="s">
        <v>559</v>
      </c>
      <c r="H697" s="74" t="s">
        <v>1331</v>
      </c>
      <c r="I697" s="29">
        <v>33.090000000000003</v>
      </c>
      <c r="J697" s="29">
        <v>33.090000000000003</v>
      </c>
      <c r="K697" s="29">
        <v>80</v>
      </c>
      <c r="L697" s="29">
        <v>0</v>
      </c>
      <c r="M697" s="16" t="s">
        <v>25</v>
      </c>
      <c r="N697" s="77">
        <v>0</v>
      </c>
    </row>
    <row r="698" spans="1:14" x14ac:dyDescent="0.25">
      <c r="A698" s="17" t="s">
        <v>221</v>
      </c>
      <c r="B698" s="17" t="s">
        <v>462</v>
      </c>
      <c r="C698" s="17" t="s">
        <v>727</v>
      </c>
      <c r="D698" s="17">
        <v>9024</v>
      </c>
      <c r="E698" s="17" t="s">
        <v>756</v>
      </c>
      <c r="F698" s="17" t="s">
        <v>545</v>
      </c>
      <c r="G698" s="17" t="s">
        <v>488</v>
      </c>
      <c r="H698" s="73" t="s">
        <v>1331</v>
      </c>
      <c r="I698" s="30">
        <v>15.06</v>
      </c>
      <c r="J698" s="30">
        <v>15.06</v>
      </c>
      <c r="K698" s="30">
        <v>80</v>
      </c>
      <c r="L698" s="30">
        <v>0</v>
      </c>
      <c r="M698" s="17" t="s">
        <v>25</v>
      </c>
      <c r="N698" s="77">
        <v>0</v>
      </c>
    </row>
    <row r="699" spans="1:14" x14ac:dyDescent="0.25">
      <c r="A699" s="16" t="s">
        <v>1149</v>
      </c>
      <c r="B699" s="16" t="s">
        <v>808</v>
      </c>
      <c r="C699" s="16" t="s">
        <v>751</v>
      </c>
      <c r="D699" s="16">
        <v>9025</v>
      </c>
      <c r="E699" s="16" t="s">
        <v>1332</v>
      </c>
      <c r="F699" s="16" t="s">
        <v>545</v>
      </c>
      <c r="G699" s="16" t="s">
        <v>488</v>
      </c>
      <c r="H699" s="74" t="s">
        <v>1333</v>
      </c>
      <c r="I699" s="29">
        <v>23.54</v>
      </c>
      <c r="J699" s="29">
        <v>0</v>
      </c>
      <c r="K699" s="29">
        <v>0</v>
      </c>
      <c r="L699" s="29">
        <v>95.98</v>
      </c>
      <c r="M699" s="16" t="s">
        <v>25</v>
      </c>
      <c r="N699" s="77">
        <v>2259.34</v>
      </c>
    </row>
    <row r="700" spans="1:14" x14ac:dyDescent="0.25">
      <c r="A700" s="17" t="s">
        <v>221</v>
      </c>
      <c r="B700" s="17" t="s">
        <v>808</v>
      </c>
      <c r="C700" s="17" t="s">
        <v>751</v>
      </c>
      <c r="D700" s="17">
        <v>9026</v>
      </c>
      <c r="E700" s="17" t="s">
        <v>961</v>
      </c>
      <c r="F700" s="17" t="s">
        <v>499</v>
      </c>
      <c r="G700" s="17" t="s">
        <v>488</v>
      </c>
      <c r="H700" s="73" t="s">
        <v>1046</v>
      </c>
      <c r="I700" s="30">
        <v>78.77</v>
      </c>
      <c r="J700" s="30">
        <v>78.77</v>
      </c>
      <c r="K700" s="30">
        <v>70</v>
      </c>
      <c r="L700" s="30">
        <v>0</v>
      </c>
      <c r="M700" s="17" t="s">
        <v>25</v>
      </c>
      <c r="N700" s="77">
        <v>0</v>
      </c>
    </row>
    <row r="701" spans="1:14" x14ac:dyDescent="0.25">
      <c r="A701" s="16" t="s">
        <v>221</v>
      </c>
      <c r="B701" s="16" t="s">
        <v>808</v>
      </c>
      <c r="C701" s="16" t="s">
        <v>751</v>
      </c>
      <c r="D701" s="16">
        <v>9027</v>
      </c>
      <c r="E701" s="16" t="s">
        <v>962</v>
      </c>
      <c r="F701" s="16" t="s">
        <v>499</v>
      </c>
      <c r="G701" s="16" t="s">
        <v>488</v>
      </c>
      <c r="H701" s="74" t="s">
        <v>1242</v>
      </c>
      <c r="I701" s="29">
        <v>18.64</v>
      </c>
      <c r="J701" s="29">
        <v>18.64</v>
      </c>
      <c r="K701" s="29">
        <v>70</v>
      </c>
      <c r="L701" s="29">
        <v>0</v>
      </c>
      <c r="M701" s="16" t="s">
        <v>25</v>
      </c>
      <c r="N701" s="77">
        <v>0</v>
      </c>
    </row>
    <row r="702" spans="1:14" x14ac:dyDescent="0.25">
      <c r="A702" s="17" t="s">
        <v>221</v>
      </c>
      <c r="B702" s="17" t="s">
        <v>808</v>
      </c>
      <c r="C702" s="17" t="s">
        <v>751</v>
      </c>
      <c r="D702" s="17">
        <v>9027</v>
      </c>
      <c r="E702" s="17" t="s">
        <v>962</v>
      </c>
      <c r="F702" s="17" t="s">
        <v>499</v>
      </c>
      <c r="G702" s="17" t="s">
        <v>707</v>
      </c>
      <c r="H702" s="73" t="s">
        <v>1242</v>
      </c>
      <c r="I702" s="30">
        <v>103.76</v>
      </c>
      <c r="J702" s="30">
        <v>103.76</v>
      </c>
      <c r="K702" s="30">
        <v>70</v>
      </c>
      <c r="L702" s="30">
        <v>0</v>
      </c>
      <c r="M702" s="17" t="s">
        <v>25</v>
      </c>
      <c r="N702" s="77">
        <v>0</v>
      </c>
    </row>
    <row r="703" spans="1:14" x14ac:dyDescent="0.25">
      <c r="A703" s="16" t="s">
        <v>221</v>
      </c>
      <c r="B703" s="16" t="s">
        <v>808</v>
      </c>
      <c r="C703" s="16" t="s">
        <v>751</v>
      </c>
      <c r="D703" s="16">
        <v>9031</v>
      </c>
      <c r="E703" s="16" t="s">
        <v>963</v>
      </c>
      <c r="F703" s="16" t="s">
        <v>499</v>
      </c>
      <c r="G703" s="16" t="s">
        <v>488</v>
      </c>
      <c r="H703" s="74" t="s">
        <v>1184</v>
      </c>
      <c r="I703" s="29">
        <v>62.24</v>
      </c>
      <c r="J703" s="29">
        <v>62.24</v>
      </c>
      <c r="K703" s="29">
        <v>70</v>
      </c>
      <c r="L703" s="29">
        <v>0</v>
      </c>
      <c r="M703" s="16" t="s">
        <v>25</v>
      </c>
      <c r="N703" s="77">
        <v>0</v>
      </c>
    </row>
    <row r="704" spans="1:14" x14ac:dyDescent="0.25">
      <c r="A704" s="17" t="s">
        <v>221</v>
      </c>
      <c r="B704" s="17" t="s">
        <v>462</v>
      </c>
      <c r="C704" s="17" t="s">
        <v>759</v>
      </c>
      <c r="D704" s="17">
        <v>9032</v>
      </c>
      <c r="E704" s="17" t="s">
        <v>758</v>
      </c>
      <c r="F704" s="17" t="s">
        <v>509</v>
      </c>
      <c r="G704" s="17" t="s">
        <v>508</v>
      </c>
      <c r="H704" s="73" t="s">
        <v>1334</v>
      </c>
      <c r="I704" s="30">
        <v>7.61</v>
      </c>
      <c r="J704" s="30">
        <v>7.61</v>
      </c>
      <c r="K704" s="30">
        <v>105</v>
      </c>
      <c r="L704" s="30">
        <v>0</v>
      </c>
      <c r="M704" s="17" t="s">
        <v>25</v>
      </c>
      <c r="N704" s="77">
        <v>0</v>
      </c>
    </row>
    <row r="705" spans="1:14" x14ac:dyDescent="0.25">
      <c r="A705" s="16" t="s">
        <v>221</v>
      </c>
      <c r="B705" s="16" t="s">
        <v>808</v>
      </c>
      <c r="C705" s="16" t="s">
        <v>638</v>
      </c>
      <c r="D705" s="16">
        <v>9034</v>
      </c>
      <c r="E705" s="16" t="s">
        <v>964</v>
      </c>
      <c r="F705" s="16" t="s">
        <v>499</v>
      </c>
      <c r="G705" s="16" t="s">
        <v>488</v>
      </c>
      <c r="H705" s="74" t="s">
        <v>1277</v>
      </c>
      <c r="I705" s="29">
        <v>19.57</v>
      </c>
      <c r="J705" s="29">
        <v>19.57</v>
      </c>
      <c r="K705" s="29">
        <v>70</v>
      </c>
      <c r="L705" s="29">
        <v>0</v>
      </c>
      <c r="M705" s="16" t="s">
        <v>25</v>
      </c>
      <c r="N705" s="77">
        <v>0</v>
      </c>
    </row>
    <row r="706" spans="1:14" x14ac:dyDescent="0.25">
      <c r="A706" s="17" t="s">
        <v>221</v>
      </c>
      <c r="B706" s="17" t="s">
        <v>462</v>
      </c>
      <c r="C706" s="17" t="s">
        <v>761</v>
      </c>
      <c r="D706" s="17">
        <v>9035</v>
      </c>
      <c r="E706" s="17" t="s">
        <v>760</v>
      </c>
      <c r="F706" s="17" t="s">
        <v>512</v>
      </c>
      <c r="G706" s="17" t="s">
        <v>673</v>
      </c>
      <c r="H706" s="73" t="s">
        <v>1335</v>
      </c>
      <c r="I706" s="30">
        <v>10.99</v>
      </c>
      <c r="J706" s="30">
        <v>2</v>
      </c>
      <c r="K706" s="30">
        <v>130</v>
      </c>
      <c r="L706" s="30">
        <v>148.38999999999999</v>
      </c>
      <c r="M706" s="17" t="s">
        <v>25</v>
      </c>
      <c r="N706" s="77">
        <v>1630.83</v>
      </c>
    </row>
    <row r="707" spans="1:14" x14ac:dyDescent="0.25">
      <c r="A707" s="16" t="s">
        <v>221</v>
      </c>
      <c r="B707" s="16" t="s">
        <v>462</v>
      </c>
      <c r="C707" s="16" t="s">
        <v>761</v>
      </c>
      <c r="D707" s="16">
        <v>9035</v>
      </c>
      <c r="E707" s="16" t="s">
        <v>760</v>
      </c>
      <c r="F707" s="16" t="s">
        <v>545</v>
      </c>
      <c r="G707" s="16" t="s">
        <v>673</v>
      </c>
      <c r="H707" s="74" t="s">
        <v>1259</v>
      </c>
      <c r="I707" s="29">
        <v>4.82</v>
      </c>
      <c r="J707" s="29">
        <v>4.82</v>
      </c>
      <c r="K707" s="29">
        <v>90</v>
      </c>
      <c r="L707" s="29">
        <v>102.73</v>
      </c>
      <c r="M707" s="16" t="s">
        <v>25</v>
      </c>
      <c r="N707" s="77">
        <v>495.16</v>
      </c>
    </row>
    <row r="708" spans="1:14" x14ac:dyDescent="0.25">
      <c r="A708" s="17" t="s">
        <v>221</v>
      </c>
      <c r="B708" s="17" t="s">
        <v>462</v>
      </c>
      <c r="C708" s="17" t="s">
        <v>761</v>
      </c>
      <c r="D708" s="17">
        <v>9035</v>
      </c>
      <c r="E708" s="17" t="s">
        <v>760</v>
      </c>
      <c r="F708" s="17" t="s">
        <v>545</v>
      </c>
      <c r="G708" s="17" t="s">
        <v>508</v>
      </c>
      <c r="H708" s="73" t="s">
        <v>1336</v>
      </c>
      <c r="I708" s="30">
        <v>19.54</v>
      </c>
      <c r="J708" s="30">
        <v>17.59</v>
      </c>
      <c r="K708" s="30">
        <v>90</v>
      </c>
      <c r="L708" s="30">
        <v>0</v>
      </c>
      <c r="M708" s="17" t="s">
        <v>25</v>
      </c>
      <c r="N708" s="77">
        <v>0</v>
      </c>
    </row>
    <row r="709" spans="1:14" x14ac:dyDescent="0.25">
      <c r="A709" s="16" t="s">
        <v>221</v>
      </c>
      <c r="B709" s="16" t="s">
        <v>462</v>
      </c>
      <c r="C709" s="16" t="s">
        <v>761</v>
      </c>
      <c r="D709" s="16">
        <v>9035</v>
      </c>
      <c r="E709" s="16" t="s">
        <v>760</v>
      </c>
      <c r="F709" s="16" t="s">
        <v>545</v>
      </c>
      <c r="G709" s="16" t="s">
        <v>550</v>
      </c>
      <c r="H709" s="74" t="s">
        <v>1259</v>
      </c>
      <c r="I709" s="29">
        <v>7.06</v>
      </c>
      <c r="J709" s="29">
        <v>7.06</v>
      </c>
      <c r="K709" s="29">
        <v>90</v>
      </c>
      <c r="L709" s="29">
        <v>0</v>
      </c>
      <c r="M709" s="16" t="s">
        <v>25</v>
      </c>
      <c r="N709" s="77">
        <v>0</v>
      </c>
    </row>
    <row r="710" spans="1:14" x14ac:dyDescent="0.25">
      <c r="A710" s="17" t="s">
        <v>221</v>
      </c>
      <c r="B710" s="17" t="s">
        <v>462</v>
      </c>
      <c r="C710" s="17" t="s">
        <v>761</v>
      </c>
      <c r="D710" s="17">
        <v>9035</v>
      </c>
      <c r="E710" s="17" t="s">
        <v>760</v>
      </c>
      <c r="F710" s="17" t="s">
        <v>545</v>
      </c>
      <c r="G710" s="17" t="s">
        <v>488</v>
      </c>
      <c r="H710" s="73" t="s">
        <v>1337</v>
      </c>
      <c r="I710" s="30">
        <v>107.91</v>
      </c>
      <c r="J710" s="30">
        <v>93.52</v>
      </c>
      <c r="K710" s="30">
        <v>90</v>
      </c>
      <c r="L710" s="30">
        <v>0</v>
      </c>
      <c r="M710" s="17" t="s">
        <v>25</v>
      </c>
      <c r="N710" s="77">
        <v>0</v>
      </c>
    </row>
    <row r="711" spans="1:14" x14ac:dyDescent="0.25">
      <c r="A711" s="16" t="s">
        <v>221</v>
      </c>
      <c r="B711" s="16" t="s">
        <v>462</v>
      </c>
      <c r="C711" s="16" t="s">
        <v>761</v>
      </c>
      <c r="D711" s="16">
        <v>9035</v>
      </c>
      <c r="E711" s="16" t="s">
        <v>760</v>
      </c>
      <c r="F711" s="16" t="s">
        <v>512</v>
      </c>
      <c r="G711" s="16" t="s">
        <v>488</v>
      </c>
      <c r="H711" s="74" t="s">
        <v>1335</v>
      </c>
      <c r="I711" s="29">
        <v>59.23</v>
      </c>
      <c r="J711" s="29">
        <v>57.23</v>
      </c>
      <c r="K711" s="29">
        <v>130</v>
      </c>
      <c r="L711" s="29">
        <v>148.38999999999999</v>
      </c>
      <c r="M711" s="16" t="s">
        <v>25</v>
      </c>
      <c r="N711" s="77">
        <v>8789.2999999999993</v>
      </c>
    </row>
    <row r="712" spans="1:14" x14ac:dyDescent="0.25">
      <c r="A712" s="17" t="s">
        <v>221</v>
      </c>
      <c r="B712" s="17" t="s">
        <v>462</v>
      </c>
      <c r="C712" s="17" t="s">
        <v>755</v>
      </c>
      <c r="D712" s="17">
        <v>9036</v>
      </c>
      <c r="E712" s="17" t="s">
        <v>762</v>
      </c>
      <c r="F712" s="17" t="s">
        <v>509</v>
      </c>
      <c r="G712" s="17" t="s">
        <v>508</v>
      </c>
      <c r="H712" s="73" t="s">
        <v>1326</v>
      </c>
      <c r="I712" s="30">
        <v>11.99</v>
      </c>
      <c r="J712" s="30">
        <v>2.4300000000000002</v>
      </c>
      <c r="K712" s="30">
        <v>105</v>
      </c>
      <c r="L712" s="30">
        <v>0</v>
      </c>
      <c r="M712" s="17" t="s">
        <v>25</v>
      </c>
      <c r="N712" s="77">
        <v>0</v>
      </c>
    </row>
    <row r="713" spans="1:14" x14ac:dyDescent="0.25">
      <c r="A713" s="16" t="s">
        <v>221</v>
      </c>
      <c r="B713" s="16" t="s">
        <v>462</v>
      </c>
      <c r="C713" s="16" t="s">
        <v>755</v>
      </c>
      <c r="D713" s="16">
        <v>9036</v>
      </c>
      <c r="E713" s="16" t="s">
        <v>762</v>
      </c>
      <c r="F713" s="16" t="s">
        <v>545</v>
      </c>
      <c r="G713" s="16" t="s">
        <v>707</v>
      </c>
      <c r="H713" s="74" t="s">
        <v>1338</v>
      </c>
      <c r="I713" s="29">
        <v>28.51</v>
      </c>
      <c r="J713" s="29">
        <v>3.1</v>
      </c>
      <c r="K713" s="29">
        <v>80</v>
      </c>
      <c r="L713" s="29">
        <v>0</v>
      </c>
      <c r="M713" s="16" t="s">
        <v>25</v>
      </c>
      <c r="N713" s="77">
        <v>0</v>
      </c>
    </row>
    <row r="714" spans="1:14" x14ac:dyDescent="0.25">
      <c r="A714" s="17" t="s">
        <v>221</v>
      </c>
      <c r="B714" s="17" t="s">
        <v>462</v>
      </c>
      <c r="C714" s="17" t="s">
        <v>755</v>
      </c>
      <c r="D714" s="17">
        <v>9036</v>
      </c>
      <c r="E714" s="17" t="s">
        <v>762</v>
      </c>
      <c r="F714" s="17" t="s">
        <v>509</v>
      </c>
      <c r="G714" s="17" t="s">
        <v>550</v>
      </c>
      <c r="H714" s="73" t="s">
        <v>1326</v>
      </c>
      <c r="I714" s="30">
        <v>78.709999999999994</v>
      </c>
      <c r="J714" s="30">
        <v>37.770000000000003</v>
      </c>
      <c r="K714" s="30">
        <v>105</v>
      </c>
      <c r="L714" s="30">
        <v>0</v>
      </c>
      <c r="M714" s="17" t="s">
        <v>25</v>
      </c>
      <c r="N714" s="77">
        <v>0</v>
      </c>
    </row>
    <row r="715" spans="1:14" x14ac:dyDescent="0.25">
      <c r="A715" s="16" t="s">
        <v>221</v>
      </c>
      <c r="B715" s="16" t="s">
        <v>462</v>
      </c>
      <c r="C715" s="16" t="s">
        <v>755</v>
      </c>
      <c r="D715" s="16">
        <v>9036</v>
      </c>
      <c r="E715" s="16" t="s">
        <v>762</v>
      </c>
      <c r="F715" s="16" t="s">
        <v>509</v>
      </c>
      <c r="G715" s="16" t="s">
        <v>500</v>
      </c>
      <c r="H715" s="74" t="s">
        <v>1169</v>
      </c>
      <c r="I715" s="29">
        <v>14.32</v>
      </c>
      <c r="J715" s="29">
        <v>5</v>
      </c>
      <c r="K715" s="29">
        <v>105</v>
      </c>
      <c r="L715" s="29">
        <v>0</v>
      </c>
      <c r="M715" s="16" t="s">
        <v>25</v>
      </c>
      <c r="N715" s="77">
        <v>0</v>
      </c>
    </row>
    <row r="716" spans="1:14" x14ac:dyDescent="0.25">
      <c r="A716" s="17" t="s">
        <v>221</v>
      </c>
      <c r="B716" s="17" t="s">
        <v>462</v>
      </c>
      <c r="C716" s="17" t="s">
        <v>755</v>
      </c>
      <c r="D716" s="17">
        <v>9036</v>
      </c>
      <c r="E716" s="17" t="s">
        <v>762</v>
      </c>
      <c r="F716" s="17" t="s">
        <v>509</v>
      </c>
      <c r="G716" s="17" t="s">
        <v>518</v>
      </c>
      <c r="H716" s="73" t="s">
        <v>1326</v>
      </c>
      <c r="I716" s="30">
        <v>91.71</v>
      </c>
      <c r="J716" s="30">
        <v>80</v>
      </c>
      <c r="K716" s="30">
        <v>105</v>
      </c>
      <c r="L716" s="30">
        <v>0</v>
      </c>
      <c r="M716" s="17" t="s">
        <v>25</v>
      </c>
      <c r="N716" s="77">
        <v>0</v>
      </c>
    </row>
    <row r="717" spans="1:14" x14ac:dyDescent="0.25">
      <c r="A717" s="16" t="s">
        <v>221</v>
      </c>
      <c r="B717" s="16" t="s">
        <v>462</v>
      </c>
      <c r="C717" s="16" t="s">
        <v>755</v>
      </c>
      <c r="D717" s="16">
        <v>9036</v>
      </c>
      <c r="E717" s="16" t="s">
        <v>762</v>
      </c>
      <c r="F717" s="16" t="s">
        <v>545</v>
      </c>
      <c r="G717" s="16" t="s">
        <v>642</v>
      </c>
      <c r="H717" s="74" t="s">
        <v>1338</v>
      </c>
      <c r="I717" s="29">
        <v>31.2</v>
      </c>
      <c r="J717" s="29">
        <v>17.29</v>
      </c>
      <c r="K717" s="29">
        <v>80</v>
      </c>
      <c r="L717" s="29">
        <v>0</v>
      </c>
      <c r="M717" s="16" t="s">
        <v>25</v>
      </c>
      <c r="N717" s="77">
        <v>0</v>
      </c>
    </row>
    <row r="718" spans="1:14" x14ac:dyDescent="0.25">
      <c r="A718" s="17" t="s">
        <v>221</v>
      </c>
      <c r="B718" s="17" t="s">
        <v>462</v>
      </c>
      <c r="C718" s="17" t="s">
        <v>755</v>
      </c>
      <c r="D718" s="17">
        <v>9036</v>
      </c>
      <c r="E718" s="17" t="s">
        <v>762</v>
      </c>
      <c r="F718" s="17" t="s">
        <v>509</v>
      </c>
      <c r="G718" s="17" t="s">
        <v>642</v>
      </c>
      <c r="H718" s="73" t="s">
        <v>1326</v>
      </c>
      <c r="I718" s="30">
        <v>41.7</v>
      </c>
      <c r="J718" s="30">
        <v>7.84</v>
      </c>
      <c r="K718" s="30">
        <v>105</v>
      </c>
      <c r="L718" s="30">
        <v>0</v>
      </c>
      <c r="M718" s="17" t="s">
        <v>25</v>
      </c>
      <c r="N718" s="77">
        <v>0</v>
      </c>
    </row>
    <row r="719" spans="1:14" x14ac:dyDescent="0.25">
      <c r="A719" s="16" t="s">
        <v>221</v>
      </c>
      <c r="B719" s="16" t="s">
        <v>462</v>
      </c>
      <c r="C719" s="16" t="s">
        <v>755</v>
      </c>
      <c r="D719" s="16">
        <v>9036</v>
      </c>
      <c r="E719" s="16" t="s">
        <v>762</v>
      </c>
      <c r="F719" s="16" t="s">
        <v>636</v>
      </c>
      <c r="G719" s="16" t="s">
        <v>500</v>
      </c>
      <c r="H719" s="74" t="s">
        <v>1169</v>
      </c>
      <c r="I719" s="29">
        <v>71.150000000000006</v>
      </c>
      <c r="J719" s="29">
        <v>10.42</v>
      </c>
      <c r="K719" s="29">
        <v>95</v>
      </c>
      <c r="L719" s="29">
        <v>0</v>
      </c>
      <c r="M719" s="16" t="s">
        <v>25</v>
      </c>
      <c r="N719" s="77">
        <v>0</v>
      </c>
    </row>
    <row r="720" spans="1:14" x14ac:dyDescent="0.25">
      <c r="A720" s="17" t="s">
        <v>221</v>
      </c>
      <c r="B720" s="17" t="s">
        <v>462</v>
      </c>
      <c r="C720" s="17" t="s">
        <v>755</v>
      </c>
      <c r="D720" s="17">
        <v>9036</v>
      </c>
      <c r="E720" s="17" t="s">
        <v>762</v>
      </c>
      <c r="F720" s="17" t="s">
        <v>636</v>
      </c>
      <c r="G720" s="17" t="s">
        <v>488</v>
      </c>
      <c r="H720" s="73" t="s">
        <v>1169</v>
      </c>
      <c r="I720" s="30">
        <v>24.6</v>
      </c>
      <c r="J720" s="30">
        <v>23.8</v>
      </c>
      <c r="K720" s="30">
        <v>95</v>
      </c>
      <c r="L720" s="30">
        <v>0</v>
      </c>
      <c r="M720" s="17" t="s">
        <v>25</v>
      </c>
      <c r="N720" s="77">
        <v>0</v>
      </c>
    </row>
    <row r="721" spans="1:14" x14ac:dyDescent="0.25">
      <c r="A721" s="16" t="s">
        <v>221</v>
      </c>
      <c r="B721" s="16" t="s">
        <v>462</v>
      </c>
      <c r="C721" s="16" t="s">
        <v>755</v>
      </c>
      <c r="D721" s="16">
        <v>9036</v>
      </c>
      <c r="E721" s="16" t="s">
        <v>762</v>
      </c>
      <c r="F721" s="16" t="s">
        <v>545</v>
      </c>
      <c r="G721" s="16" t="s">
        <v>508</v>
      </c>
      <c r="H721" s="74" t="s">
        <v>1338</v>
      </c>
      <c r="I721" s="29">
        <v>28.51</v>
      </c>
      <c r="J721" s="29">
        <v>10.81</v>
      </c>
      <c r="K721" s="29">
        <v>80</v>
      </c>
      <c r="L721" s="29">
        <v>0</v>
      </c>
      <c r="M721" s="16" t="s">
        <v>25</v>
      </c>
      <c r="N721" s="77">
        <v>0</v>
      </c>
    </row>
    <row r="722" spans="1:14" x14ac:dyDescent="0.25">
      <c r="A722" s="17" t="s">
        <v>221</v>
      </c>
      <c r="B722" s="17" t="s">
        <v>462</v>
      </c>
      <c r="C722" s="17" t="s">
        <v>755</v>
      </c>
      <c r="D722" s="17">
        <v>9036</v>
      </c>
      <c r="E722" s="17" t="s">
        <v>762</v>
      </c>
      <c r="F722" s="17" t="s">
        <v>512</v>
      </c>
      <c r="G722" s="17" t="s">
        <v>500</v>
      </c>
      <c r="H722" s="73" t="s">
        <v>1169</v>
      </c>
      <c r="I722" s="30">
        <v>6.22</v>
      </c>
      <c r="J722" s="30">
        <v>6.22</v>
      </c>
      <c r="K722" s="30">
        <v>90</v>
      </c>
      <c r="L722" s="30">
        <v>0</v>
      </c>
      <c r="M722" s="17" t="s">
        <v>25</v>
      </c>
      <c r="N722" s="77">
        <v>0</v>
      </c>
    </row>
    <row r="723" spans="1:14" x14ac:dyDescent="0.25">
      <c r="A723" s="16" t="s">
        <v>221</v>
      </c>
      <c r="B723" s="16" t="s">
        <v>462</v>
      </c>
      <c r="C723" s="16" t="s">
        <v>753</v>
      </c>
      <c r="D723" s="16">
        <v>9037</v>
      </c>
      <c r="E723" s="16" t="s">
        <v>763</v>
      </c>
      <c r="F723" s="16" t="s">
        <v>509</v>
      </c>
      <c r="G723" s="16" t="s">
        <v>488</v>
      </c>
      <c r="H723" s="74" t="s">
        <v>1339</v>
      </c>
      <c r="I723" s="29">
        <v>41.42</v>
      </c>
      <c r="J723" s="29">
        <v>41.42</v>
      </c>
      <c r="K723" s="29">
        <v>110</v>
      </c>
      <c r="L723" s="29">
        <v>123.68</v>
      </c>
      <c r="M723" s="16" t="s">
        <v>25</v>
      </c>
      <c r="N723" s="77">
        <v>5123.0200000000004</v>
      </c>
    </row>
    <row r="724" spans="1:14" x14ac:dyDescent="0.25">
      <c r="A724" s="17" t="s">
        <v>221</v>
      </c>
      <c r="B724" s="17" t="s">
        <v>462</v>
      </c>
      <c r="C724" s="17" t="s">
        <v>753</v>
      </c>
      <c r="D724" s="17">
        <v>9037</v>
      </c>
      <c r="E724" s="17" t="s">
        <v>763</v>
      </c>
      <c r="F724" s="17" t="s">
        <v>545</v>
      </c>
      <c r="G724" s="17" t="s">
        <v>500</v>
      </c>
      <c r="H724" s="73" t="s">
        <v>1049</v>
      </c>
      <c r="I724" s="30">
        <v>113.58</v>
      </c>
      <c r="J724" s="30">
        <v>69.930000000000007</v>
      </c>
      <c r="K724" s="30">
        <v>110</v>
      </c>
      <c r="L724" s="30">
        <v>122.6</v>
      </c>
      <c r="M724" s="17" t="s">
        <v>25</v>
      </c>
      <c r="N724" s="77">
        <v>13924.44</v>
      </c>
    </row>
    <row r="725" spans="1:14" x14ac:dyDescent="0.25">
      <c r="A725" s="16" t="s">
        <v>221</v>
      </c>
      <c r="B725" s="16" t="s">
        <v>462</v>
      </c>
      <c r="C725" s="16" t="s">
        <v>753</v>
      </c>
      <c r="D725" s="16">
        <v>9037</v>
      </c>
      <c r="E725" s="16" t="s">
        <v>763</v>
      </c>
      <c r="F725" s="16" t="s">
        <v>545</v>
      </c>
      <c r="G725" s="16" t="s">
        <v>707</v>
      </c>
      <c r="H725" s="74" t="s">
        <v>1049</v>
      </c>
      <c r="I725" s="29">
        <v>109.49</v>
      </c>
      <c r="J725" s="29">
        <v>88.7</v>
      </c>
      <c r="K725" s="29">
        <v>110</v>
      </c>
      <c r="L725" s="29">
        <v>122.55</v>
      </c>
      <c r="M725" s="16" t="s">
        <v>25</v>
      </c>
      <c r="N725" s="77">
        <v>13418.44</v>
      </c>
    </row>
    <row r="726" spans="1:14" x14ac:dyDescent="0.25">
      <c r="A726" s="17" t="s">
        <v>221</v>
      </c>
      <c r="B726" s="17" t="s">
        <v>462</v>
      </c>
      <c r="C726" s="17" t="s">
        <v>753</v>
      </c>
      <c r="D726" s="17">
        <v>9037</v>
      </c>
      <c r="E726" s="17" t="s">
        <v>763</v>
      </c>
      <c r="F726" s="17" t="s">
        <v>545</v>
      </c>
      <c r="G726" s="17" t="s">
        <v>488</v>
      </c>
      <c r="H726" s="73" t="s">
        <v>1340</v>
      </c>
      <c r="I726" s="30">
        <v>10.72</v>
      </c>
      <c r="J726" s="30">
        <v>10.72</v>
      </c>
      <c r="K726" s="30">
        <v>110</v>
      </c>
      <c r="L726" s="30">
        <v>123.68</v>
      </c>
      <c r="M726" s="17" t="s">
        <v>25</v>
      </c>
      <c r="N726" s="77">
        <v>1325.89</v>
      </c>
    </row>
    <row r="727" spans="1:14" x14ac:dyDescent="0.25">
      <c r="A727" s="16" t="s">
        <v>221</v>
      </c>
      <c r="B727" s="16" t="s">
        <v>462</v>
      </c>
      <c r="C727" s="16" t="s">
        <v>751</v>
      </c>
      <c r="D727" s="16">
        <v>9038</v>
      </c>
      <c r="E727" s="16" t="s">
        <v>764</v>
      </c>
      <c r="F727" s="16" t="s">
        <v>545</v>
      </c>
      <c r="G727" s="16" t="s">
        <v>488</v>
      </c>
      <c r="H727" s="74" t="s">
        <v>1341</v>
      </c>
      <c r="I727" s="29">
        <v>85.58</v>
      </c>
      <c r="J727" s="29">
        <v>85.58</v>
      </c>
      <c r="K727" s="29">
        <v>80</v>
      </c>
      <c r="L727" s="29">
        <v>91.62</v>
      </c>
      <c r="M727" s="16" t="s">
        <v>25</v>
      </c>
      <c r="N727" s="77">
        <v>7841.26</v>
      </c>
    </row>
    <row r="728" spans="1:14" x14ac:dyDescent="0.25">
      <c r="A728" s="17" t="s">
        <v>221</v>
      </c>
      <c r="B728" s="17" t="s">
        <v>808</v>
      </c>
      <c r="C728" s="17" t="s">
        <v>761</v>
      </c>
      <c r="D728" s="17">
        <v>9040</v>
      </c>
      <c r="E728" s="17" t="s">
        <v>965</v>
      </c>
      <c r="F728" s="17" t="s">
        <v>512</v>
      </c>
      <c r="G728" s="17" t="s">
        <v>673</v>
      </c>
      <c r="H728" s="73" t="s">
        <v>1342</v>
      </c>
      <c r="I728" s="30">
        <v>27.68</v>
      </c>
      <c r="J728" s="30">
        <v>27.68</v>
      </c>
      <c r="K728" s="30">
        <v>90</v>
      </c>
      <c r="L728" s="30">
        <v>0</v>
      </c>
      <c r="M728" s="17" t="s">
        <v>25</v>
      </c>
      <c r="N728" s="77">
        <v>0</v>
      </c>
    </row>
    <row r="729" spans="1:14" x14ac:dyDescent="0.25">
      <c r="A729" s="16" t="s">
        <v>221</v>
      </c>
      <c r="B729" s="16" t="s">
        <v>808</v>
      </c>
      <c r="C729" s="16" t="s">
        <v>761</v>
      </c>
      <c r="D729" s="16">
        <v>9040</v>
      </c>
      <c r="E729" s="16" t="s">
        <v>965</v>
      </c>
      <c r="F729" s="16" t="s">
        <v>512</v>
      </c>
      <c r="G729" s="16" t="s">
        <v>488</v>
      </c>
      <c r="H729" s="74" t="s">
        <v>1342</v>
      </c>
      <c r="I729" s="29">
        <v>20.56</v>
      </c>
      <c r="J729" s="29">
        <v>20.56</v>
      </c>
      <c r="K729" s="29">
        <v>90</v>
      </c>
      <c r="L729" s="29">
        <v>0</v>
      </c>
      <c r="M729" s="16" t="s">
        <v>25</v>
      </c>
      <c r="N729" s="77">
        <v>0</v>
      </c>
    </row>
    <row r="730" spans="1:14" x14ac:dyDescent="0.25">
      <c r="A730" s="17" t="s">
        <v>221</v>
      </c>
      <c r="B730" s="17" t="s">
        <v>808</v>
      </c>
      <c r="C730" s="17" t="s">
        <v>761</v>
      </c>
      <c r="D730" s="17">
        <v>9040</v>
      </c>
      <c r="E730" s="17" t="s">
        <v>965</v>
      </c>
      <c r="F730" s="17" t="s">
        <v>545</v>
      </c>
      <c r="G730" s="17" t="s">
        <v>488</v>
      </c>
      <c r="H730" s="73" t="s">
        <v>1252</v>
      </c>
      <c r="I730" s="30">
        <v>30.77</v>
      </c>
      <c r="J730" s="30">
        <v>30.77</v>
      </c>
      <c r="K730" s="30">
        <v>80</v>
      </c>
      <c r="L730" s="30">
        <v>0</v>
      </c>
      <c r="M730" s="17" t="s">
        <v>25</v>
      </c>
      <c r="N730" s="77">
        <v>0</v>
      </c>
    </row>
    <row r="731" spans="1:14" x14ac:dyDescent="0.25">
      <c r="A731" s="16" t="s">
        <v>221</v>
      </c>
      <c r="B731" s="16" t="s">
        <v>808</v>
      </c>
      <c r="C731" s="16" t="s">
        <v>761</v>
      </c>
      <c r="D731" s="16">
        <v>9040</v>
      </c>
      <c r="E731" s="16" t="s">
        <v>965</v>
      </c>
      <c r="F731" s="16" t="s">
        <v>512</v>
      </c>
      <c r="G731" s="16" t="s">
        <v>508</v>
      </c>
      <c r="H731" s="74" t="s">
        <v>1342</v>
      </c>
      <c r="I731" s="29">
        <v>9.3000000000000007</v>
      </c>
      <c r="J731" s="29">
        <v>9.3000000000000007</v>
      </c>
      <c r="K731" s="29">
        <v>90</v>
      </c>
      <c r="L731" s="29">
        <v>0</v>
      </c>
      <c r="M731" s="16" t="s">
        <v>25</v>
      </c>
      <c r="N731" s="77">
        <v>0</v>
      </c>
    </row>
    <row r="732" spans="1:14" x14ac:dyDescent="0.25">
      <c r="A732" s="17" t="s">
        <v>221</v>
      </c>
      <c r="B732" s="17" t="s">
        <v>808</v>
      </c>
      <c r="C732" s="17" t="s">
        <v>714</v>
      </c>
      <c r="D732" s="17">
        <v>9113</v>
      </c>
      <c r="E732" s="17" t="s">
        <v>966</v>
      </c>
      <c r="F732" s="17" t="s">
        <v>499</v>
      </c>
      <c r="G732" s="17" t="s">
        <v>488</v>
      </c>
      <c r="H732" s="73" t="s">
        <v>1204</v>
      </c>
      <c r="I732" s="30">
        <v>126.26</v>
      </c>
      <c r="J732" s="30">
        <v>126.26</v>
      </c>
      <c r="K732" s="30">
        <v>70</v>
      </c>
      <c r="L732" s="30">
        <v>78.680000000000007</v>
      </c>
      <c r="M732" s="17" t="s">
        <v>25</v>
      </c>
      <c r="N732" s="77">
        <v>9934.32</v>
      </c>
    </row>
    <row r="733" spans="1:14" x14ac:dyDescent="0.25">
      <c r="A733" s="16" t="s">
        <v>221</v>
      </c>
      <c r="B733" s="16" t="s">
        <v>808</v>
      </c>
      <c r="C733" s="16" t="s">
        <v>714</v>
      </c>
      <c r="D733" s="16">
        <v>9121</v>
      </c>
      <c r="E733" s="16" t="s">
        <v>967</v>
      </c>
      <c r="F733" s="16" t="s">
        <v>499</v>
      </c>
      <c r="G733" s="16" t="s">
        <v>488</v>
      </c>
      <c r="H733" s="74" t="s">
        <v>1204</v>
      </c>
      <c r="I733" s="29">
        <v>157</v>
      </c>
      <c r="J733" s="29">
        <v>157</v>
      </c>
      <c r="K733" s="29">
        <v>70</v>
      </c>
      <c r="L733" s="29">
        <v>63.14</v>
      </c>
      <c r="M733" s="16" t="s">
        <v>25</v>
      </c>
      <c r="N733" s="77">
        <v>9913.17</v>
      </c>
    </row>
    <row r="734" spans="1:14" x14ac:dyDescent="0.25">
      <c r="A734" s="17" t="s">
        <v>1149</v>
      </c>
      <c r="B734" s="17" t="s">
        <v>808</v>
      </c>
      <c r="C734" s="17" t="s">
        <v>751</v>
      </c>
      <c r="D734" s="17">
        <v>9203</v>
      </c>
      <c r="E734" s="17" t="s">
        <v>1343</v>
      </c>
      <c r="F734" s="17" t="s">
        <v>499</v>
      </c>
      <c r="G734" s="17" t="s">
        <v>488</v>
      </c>
      <c r="H734" s="73" t="s">
        <v>1344</v>
      </c>
      <c r="I734" s="30">
        <v>26.3</v>
      </c>
      <c r="J734" s="30">
        <v>0</v>
      </c>
      <c r="K734" s="30">
        <v>0</v>
      </c>
      <c r="L734" s="30">
        <v>85.13</v>
      </c>
      <c r="M734" s="17" t="s">
        <v>25</v>
      </c>
      <c r="N734" s="77">
        <v>2238.81</v>
      </c>
    </row>
    <row r="735" spans="1:14" x14ac:dyDescent="0.25">
      <c r="A735" s="16" t="s">
        <v>221</v>
      </c>
      <c r="B735" s="16" t="s">
        <v>808</v>
      </c>
      <c r="C735" s="16" t="s">
        <v>761</v>
      </c>
      <c r="D735" s="16">
        <v>9234</v>
      </c>
      <c r="E735" s="16" t="s">
        <v>968</v>
      </c>
      <c r="F735" s="16" t="s">
        <v>512</v>
      </c>
      <c r="G735" s="16" t="s">
        <v>550</v>
      </c>
      <c r="H735" s="74" t="s">
        <v>1181</v>
      </c>
      <c r="I735" s="29">
        <v>181</v>
      </c>
      <c r="J735" s="29">
        <v>168.51</v>
      </c>
      <c r="K735" s="29">
        <v>130</v>
      </c>
      <c r="L735" s="29">
        <v>0</v>
      </c>
      <c r="M735" s="16" t="s">
        <v>25</v>
      </c>
      <c r="N735" s="77">
        <v>0</v>
      </c>
    </row>
    <row r="736" spans="1:14" x14ac:dyDescent="0.25">
      <c r="A736" s="17" t="s">
        <v>221</v>
      </c>
      <c r="B736" s="17" t="s">
        <v>808</v>
      </c>
      <c r="C736" s="17" t="s">
        <v>761</v>
      </c>
      <c r="D736" s="17">
        <v>9234</v>
      </c>
      <c r="E736" s="17" t="s">
        <v>968</v>
      </c>
      <c r="F736" s="17" t="s">
        <v>512</v>
      </c>
      <c r="G736" s="17" t="s">
        <v>673</v>
      </c>
      <c r="H736" s="73" t="s">
        <v>1181</v>
      </c>
      <c r="I736" s="30">
        <v>45.78</v>
      </c>
      <c r="J736" s="30">
        <v>45.78</v>
      </c>
      <c r="K736" s="30">
        <v>130</v>
      </c>
      <c r="L736" s="30">
        <v>0</v>
      </c>
      <c r="M736" s="17" t="s">
        <v>25</v>
      </c>
      <c r="N736" s="77">
        <v>0</v>
      </c>
    </row>
    <row r="737" spans="1:14" x14ac:dyDescent="0.25">
      <c r="A737" s="16" t="s">
        <v>221</v>
      </c>
      <c r="B737" s="16" t="s">
        <v>808</v>
      </c>
      <c r="C737" s="16" t="s">
        <v>761</v>
      </c>
      <c r="D737" s="16">
        <v>9234</v>
      </c>
      <c r="E737" s="16" t="s">
        <v>968</v>
      </c>
      <c r="F737" s="16" t="s">
        <v>512</v>
      </c>
      <c r="G737" s="16" t="s">
        <v>701</v>
      </c>
      <c r="H737" s="74" t="s">
        <v>1181</v>
      </c>
      <c r="I737" s="29">
        <v>24.97</v>
      </c>
      <c r="J737" s="29">
        <v>12.49</v>
      </c>
      <c r="K737" s="29">
        <v>130</v>
      </c>
      <c r="L737" s="29">
        <v>0</v>
      </c>
      <c r="M737" s="16" t="s">
        <v>25</v>
      </c>
      <c r="N737" s="77">
        <v>0</v>
      </c>
    </row>
    <row r="738" spans="1:14" x14ac:dyDescent="0.25">
      <c r="A738" s="17" t="s">
        <v>221</v>
      </c>
      <c r="B738" s="17" t="s">
        <v>462</v>
      </c>
      <c r="C738" s="17" t="s">
        <v>727</v>
      </c>
      <c r="D738" s="17">
        <v>9237</v>
      </c>
      <c r="E738" s="17" t="s">
        <v>768</v>
      </c>
      <c r="F738" s="17" t="s">
        <v>509</v>
      </c>
      <c r="G738" s="17" t="s">
        <v>488</v>
      </c>
      <c r="H738" s="73" t="s">
        <v>1328</v>
      </c>
      <c r="I738" s="30">
        <v>73.53</v>
      </c>
      <c r="J738" s="30">
        <v>73.53</v>
      </c>
      <c r="K738" s="30">
        <v>87.41</v>
      </c>
      <c r="L738" s="30">
        <v>86.15</v>
      </c>
      <c r="M738" s="17" t="s">
        <v>25</v>
      </c>
      <c r="N738" s="77">
        <v>6334.44</v>
      </c>
    </row>
    <row r="739" spans="1:14" x14ac:dyDescent="0.25">
      <c r="A739" s="16" t="s">
        <v>221</v>
      </c>
      <c r="B739" s="16" t="s">
        <v>808</v>
      </c>
      <c r="C739" s="16" t="s">
        <v>824</v>
      </c>
      <c r="D739" s="16">
        <v>9261</v>
      </c>
      <c r="E739" s="16" t="s">
        <v>969</v>
      </c>
      <c r="F739" s="16" t="s">
        <v>506</v>
      </c>
      <c r="G739" s="16" t="s">
        <v>467</v>
      </c>
      <c r="H739" s="74" t="s">
        <v>1330</v>
      </c>
      <c r="I739" s="29">
        <v>60.21</v>
      </c>
      <c r="J739" s="29">
        <v>60.21</v>
      </c>
      <c r="K739" s="29">
        <v>50</v>
      </c>
      <c r="L739" s="29">
        <v>0</v>
      </c>
      <c r="M739" s="16" t="s">
        <v>25</v>
      </c>
      <c r="N739" s="77">
        <v>0</v>
      </c>
    </row>
    <row r="740" spans="1:14" x14ac:dyDescent="0.25">
      <c r="A740" s="17" t="s">
        <v>221</v>
      </c>
      <c r="B740" s="17" t="s">
        <v>808</v>
      </c>
      <c r="C740" s="17" t="s">
        <v>824</v>
      </c>
      <c r="D740" s="17">
        <v>9261</v>
      </c>
      <c r="E740" s="17" t="s">
        <v>969</v>
      </c>
      <c r="F740" s="17" t="s">
        <v>499</v>
      </c>
      <c r="G740" s="17" t="s">
        <v>508</v>
      </c>
      <c r="H740" s="73" t="s">
        <v>1063</v>
      </c>
      <c r="I740" s="30">
        <v>10</v>
      </c>
      <c r="J740" s="30">
        <v>10</v>
      </c>
      <c r="K740" s="30">
        <v>70</v>
      </c>
      <c r="L740" s="30">
        <v>0</v>
      </c>
      <c r="M740" s="17" t="s">
        <v>25</v>
      </c>
      <c r="N740" s="77">
        <v>0</v>
      </c>
    </row>
    <row r="741" spans="1:14" x14ac:dyDescent="0.25">
      <c r="A741" s="16" t="s">
        <v>221</v>
      </c>
      <c r="B741" s="16" t="s">
        <v>808</v>
      </c>
      <c r="C741" s="16" t="s">
        <v>502</v>
      </c>
      <c r="D741" s="16">
        <v>9270</v>
      </c>
      <c r="E741" s="16" t="s">
        <v>970</v>
      </c>
      <c r="F741" s="16" t="s">
        <v>499</v>
      </c>
      <c r="G741" s="16" t="s">
        <v>488</v>
      </c>
      <c r="H741" s="74" t="s">
        <v>1139</v>
      </c>
      <c r="I741" s="29">
        <v>20.67</v>
      </c>
      <c r="J741" s="29">
        <v>20.67</v>
      </c>
      <c r="K741" s="29">
        <v>70</v>
      </c>
      <c r="L741" s="29">
        <v>0</v>
      </c>
      <c r="M741" s="16" t="s">
        <v>25</v>
      </c>
      <c r="N741" s="77">
        <v>0</v>
      </c>
    </row>
    <row r="742" spans="1:14" x14ac:dyDescent="0.25">
      <c r="A742" s="17" t="s">
        <v>221</v>
      </c>
      <c r="B742" s="17" t="s">
        <v>808</v>
      </c>
      <c r="C742" s="17" t="s">
        <v>502</v>
      </c>
      <c r="D742" s="17">
        <v>9270</v>
      </c>
      <c r="E742" s="17" t="s">
        <v>970</v>
      </c>
      <c r="F742" s="17" t="s">
        <v>506</v>
      </c>
      <c r="G742" s="17" t="s">
        <v>488</v>
      </c>
      <c r="H742" s="73" t="s">
        <v>1139</v>
      </c>
      <c r="I742" s="30">
        <v>51.52</v>
      </c>
      <c r="J742" s="30">
        <v>51.52</v>
      </c>
      <c r="K742" s="30">
        <v>50</v>
      </c>
      <c r="L742" s="30">
        <v>0</v>
      </c>
      <c r="M742" s="17" t="s">
        <v>25</v>
      </c>
      <c r="N742" s="77">
        <v>0</v>
      </c>
    </row>
    <row r="743" spans="1:14" x14ac:dyDescent="0.25">
      <c r="A743" s="16" t="s">
        <v>221</v>
      </c>
      <c r="B743" s="16" t="s">
        <v>808</v>
      </c>
      <c r="C743" s="16" t="s">
        <v>502</v>
      </c>
      <c r="D743" s="16">
        <v>9270</v>
      </c>
      <c r="E743" s="16" t="s">
        <v>970</v>
      </c>
      <c r="F743" s="16" t="s">
        <v>509</v>
      </c>
      <c r="G743" s="16" t="s">
        <v>550</v>
      </c>
      <c r="H743" s="74" t="s">
        <v>1345</v>
      </c>
      <c r="I743" s="29">
        <v>7.71</v>
      </c>
      <c r="J743" s="29">
        <v>7.71</v>
      </c>
      <c r="K743" s="29">
        <v>105</v>
      </c>
      <c r="L743" s="29">
        <v>0</v>
      </c>
      <c r="M743" s="16" t="s">
        <v>25</v>
      </c>
      <c r="N743" s="77">
        <v>0</v>
      </c>
    </row>
    <row r="744" spans="1:14" x14ac:dyDescent="0.25">
      <c r="A744" s="17" t="s">
        <v>221</v>
      </c>
      <c r="B744" s="17" t="s">
        <v>808</v>
      </c>
      <c r="C744" s="17" t="s">
        <v>502</v>
      </c>
      <c r="D744" s="17">
        <v>9270</v>
      </c>
      <c r="E744" s="17" t="s">
        <v>970</v>
      </c>
      <c r="F744" s="17" t="s">
        <v>499</v>
      </c>
      <c r="G744" s="17" t="s">
        <v>508</v>
      </c>
      <c r="H744" s="73" t="s">
        <v>1139</v>
      </c>
      <c r="I744" s="30">
        <v>4.66</v>
      </c>
      <c r="J744" s="30">
        <v>4.66</v>
      </c>
      <c r="K744" s="30">
        <v>70</v>
      </c>
      <c r="L744" s="30">
        <v>0</v>
      </c>
      <c r="M744" s="17" t="s">
        <v>25</v>
      </c>
      <c r="N744" s="77">
        <v>0</v>
      </c>
    </row>
    <row r="745" spans="1:14" x14ac:dyDescent="0.25">
      <c r="A745" s="16" t="s">
        <v>221</v>
      </c>
      <c r="B745" s="16" t="s">
        <v>808</v>
      </c>
      <c r="C745" s="16" t="s">
        <v>638</v>
      </c>
      <c r="D745" s="16">
        <v>9288</v>
      </c>
      <c r="E745" s="16" t="s">
        <v>971</v>
      </c>
      <c r="F745" s="16" t="s">
        <v>545</v>
      </c>
      <c r="G745" s="16" t="s">
        <v>707</v>
      </c>
      <c r="H745" s="74" t="s">
        <v>1155</v>
      </c>
      <c r="I745" s="29">
        <v>18.13</v>
      </c>
      <c r="J745" s="29">
        <v>18.13</v>
      </c>
      <c r="K745" s="29">
        <v>80</v>
      </c>
      <c r="L745" s="29">
        <v>0</v>
      </c>
      <c r="M745" s="16" t="s">
        <v>25</v>
      </c>
      <c r="N745" s="77">
        <v>0</v>
      </c>
    </row>
    <row r="746" spans="1:14" x14ac:dyDescent="0.25">
      <c r="A746" s="17" t="s">
        <v>1149</v>
      </c>
      <c r="B746" s="17" t="s">
        <v>808</v>
      </c>
      <c r="C746" s="17" t="s">
        <v>804</v>
      </c>
      <c r="D746" s="17">
        <v>9296</v>
      </c>
      <c r="E746" s="17" t="s">
        <v>972</v>
      </c>
      <c r="F746" s="17" t="s">
        <v>507</v>
      </c>
      <c r="G746" s="17" t="s">
        <v>508</v>
      </c>
      <c r="H746" s="73" t="s">
        <v>1346</v>
      </c>
      <c r="I746" s="30">
        <v>12.95</v>
      </c>
      <c r="J746" s="30">
        <v>0</v>
      </c>
      <c r="K746" s="30">
        <v>0</v>
      </c>
      <c r="L746" s="30">
        <v>72.14</v>
      </c>
      <c r="M746" s="17" t="s">
        <v>25</v>
      </c>
      <c r="N746" s="77">
        <v>934.17</v>
      </c>
    </row>
    <row r="747" spans="1:14" x14ac:dyDescent="0.25">
      <c r="A747" s="16" t="s">
        <v>221</v>
      </c>
      <c r="B747" s="16" t="s">
        <v>808</v>
      </c>
      <c r="C747" s="16" t="s">
        <v>804</v>
      </c>
      <c r="D747" s="16">
        <v>9296</v>
      </c>
      <c r="E747" s="16" t="s">
        <v>972</v>
      </c>
      <c r="F747" s="16" t="s">
        <v>506</v>
      </c>
      <c r="G747" s="16" t="s">
        <v>508</v>
      </c>
      <c r="H747" s="74" t="s">
        <v>1096</v>
      </c>
      <c r="I747" s="29">
        <v>32.979999999999997</v>
      </c>
      <c r="J747" s="29">
        <v>32.979999999999997</v>
      </c>
      <c r="K747" s="29">
        <v>50</v>
      </c>
      <c r="L747" s="29">
        <v>0</v>
      </c>
      <c r="M747" s="16" t="s">
        <v>25</v>
      </c>
      <c r="N747" s="77">
        <v>0</v>
      </c>
    </row>
    <row r="748" spans="1:14" x14ac:dyDescent="0.25">
      <c r="A748" s="17" t="s">
        <v>221</v>
      </c>
      <c r="B748" s="17" t="s">
        <v>462</v>
      </c>
      <c r="C748" s="17" t="s">
        <v>691</v>
      </c>
      <c r="D748" s="17">
        <v>9300</v>
      </c>
      <c r="E748" s="17" t="s">
        <v>769</v>
      </c>
      <c r="F748" s="17" t="s">
        <v>507</v>
      </c>
      <c r="G748" s="17" t="s">
        <v>488</v>
      </c>
      <c r="H748" s="73" t="s">
        <v>1107</v>
      </c>
      <c r="I748" s="30">
        <v>14</v>
      </c>
      <c r="J748" s="30">
        <v>14</v>
      </c>
      <c r="K748" s="30">
        <v>50</v>
      </c>
      <c r="L748" s="30">
        <v>0</v>
      </c>
      <c r="M748" s="17" t="s">
        <v>25</v>
      </c>
      <c r="N748" s="77">
        <v>0</v>
      </c>
    </row>
    <row r="749" spans="1:14" x14ac:dyDescent="0.25">
      <c r="A749" s="16" t="s">
        <v>221</v>
      </c>
      <c r="B749" s="16" t="s">
        <v>462</v>
      </c>
      <c r="C749" s="16" t="s">
        <v>691</v>
      </c>
      <c r="D749" s="16">
        <v>9300</v>
      </c>
      <c r="E749" s="16" t="s">
        <v>769</v>
      </c>
      <c r="F749" s="16" t="s">
        <v>504</v>
      </c>
      <c r="G749" s="16" t="s">
        <v>488</v>
      </c>
      <c r="H749" s="74" t="s">
        <v>1347</v>
      </c>
      <c r="I749" s="29">
        <v>38.97</v>
      </c>
      <c r="J749" s="29">
        <v>38.97</v>
      </c>
      <c r="K749" s="29">
        <v>50</v>
      </c>
      <c r="L749" s="29">
        <v>0</v>
      </c>
      <c r="M749" s="16" t="s">
        <v>25</v>
      </c>
      <c r="N749" s="77">
        <v>0</v>
      </c>
    </row>
    <row r="750" spans="1:14" x14ac:dyDescent="0.25">
      <c r="A750" s="17" t="s">
        <v>221</v>
      </c>
      <c r="B750" s="17" t="s">
        <v>808</v>
      </c>
      <c r="C750" s="17" t="s">
        <v>751</v>
      </c>
      <c r="D750" s="17">
        <v>9303</v>
      </c>
      <c r="E750" s="17" t="s">
        <v>973</v>
      </c>
      <c r="F750" s="17" t="s">
        <v>509</v>
      </c>
      <c r="G750" s="17" t="s">
        <v>488</v>
      </c>
      <c r="H750" s="73" t="s">
        <v>1248</v>
      </c>
      <c r="I750" s="30">
        <v>120.26</v>
      </c>
      <c r="J750" s="30">
        <v>120.26</v>
      </c>
      <c r="K750" s="30">
        <v>110</v>
      </c>
      <c r="L750" s="30">
        <v>0</v>
      </c>
      <c r="M750" s="17" t="s">
        <v>25</v>
      </c>
      <c r="N750" s="77">
        <v>0</v>
      </c>
    </row>
    <row r="751" spans="1:14" x14ac:dyDescent="0.25">
      <c r="A751" s="16" t="s">
        <v>221</v>
      </c>
      <c r="B751" s="16" t="s">
        <v>462</v>
      </c>
      <c r="C751" s="16" t="s">
        <v>716</v>
      </c>
      <c r="D751" s="16">
        <v>9326</v>
      </c>
      <c r="E751" s="16" t="s">
        <v>770</v>
      </c>
      <c r="F751" s="16" t="s">
        <v>499</v>
      </c>
      <c r="G751" s="16" t="s">
        <v>524</v>
      </c>
      <c r="H751" s="74" t="s">
        <v>1049</v>
      </c>
      <c r="I751" s="29">
        <v>14.17</v>
      </c>
      <c r="J751" s="29">
        <v>14.17</v>
      </c>
      <c r="K751" s="29">
        <v>70</v>
      </c>
      <c r="L751" s="29">
        <v>76.95</v>
      </c>
      <c r="M751" s="16" t="s">
        <v>25</v>
      </c>
      <c r="N751" s="77">
        <v>1090.4000000000001</v>
      </c>
    </row>
    <row r="752" spans="1:14" x14ac:dyDescent="0.25">
      <c r="A752" s="17" t="s">
        <v>221</v>
      </c>
      <c r="B752" s="17" t="s">
        <v>462</v>
      </c>
      <c r="C752" s="17" t="s">
        <v>716</v>
      </c>
      <c r="D752" s="17">
        <v>9326</v>
      </c>
      <c r="E752" s="17" t="s">
        <v>770</v>
      </c>
      <c r="F752" s="17" t="s">
        <v>509</v>
      </c>
      <c r="G752" s="17" t="s">
        <v>550</v>
      </c>
      <c r="H752" s="73" t="s">
        <v>1274</v>
      </c>
      <c r="I752" s="30">
        <v>21.6</v>
      </c>
      <c r="J752" s="30">
        <v>3.8</v>
      </c>
      <c r="K752" s="30">
        <v>105</v>
      </c>
      <c r="L752" s="30">
        <v>0</v>
      </c>
      <c r="M752" s="17" t="s">
        <v>25</v>
      </c>
      <c r="N752" s="77">
        <v>0</v>
      </c>
    </row>
    <row r="753" spans="1:14" x14ac:dyDescent="0.25">
      <c r="A753" s="16" t="s">
        <v>221</v>
      </c>
      <c r="B753" s="16" t="s">
        <v>462</v>
      </c>
      <c r="C753" s="16" t="s">
        <v>716</v>
      </c>
      <c r="D753" s="16">
        <v>9326</v>
      </c>
      <c r="E753" s="16" t="s">
        <v>770</v>
      </c>
      <c r="F753" s="16" t="s">
        <v>509</v>
      </c>
      <c r="G753" s="16" t="s">
        <v>633</v>
      </c>
      <c r="H753" s="74" t="s">
        <v>1274</v>
      </c>
      <c r="I753" s="29">
        <v>58.74</v>
      </c>
      <c r="J753" s="29">
        <v>35.43</v>
      </c>
      <c r="K753" s="29">
        <v>105</v>
      </c>
      <c r="L753" s="29">
        <v>0</v>
      </c>
      <c r="M753" s="16" t="s">
        <v>25</v>
      </c>
      <c r="N753" s="77">
        <v>0</v>
      </c>
    </row>
    <row r="754" spans="1:14" x14ac:dyDescent="0.25">
      <c r="A754" s="17" t="s">
        <v>221</v>
      </c>
      <c r="B754" s="17" t="s">
        <v>462</v>
      </c>
      <c r="C754" s="17" t="s">
        <v>716</v>
      </c>
      <c r="D754" s="17">
        <v>9326</v>
      </c>
      <c r="E754" s="17" t="s">
        <v>770</v>
      </c>
      <c r="F754" s="17" t="s">
        <v>509</v>
      </c>
      <c r="G754" s="17" t="s">
        <v>518</v>
      </c>
      <c r="H754" s="73" t="s">
        <v>1348</v>
      </c>
      <c r="I754" s="30">
        <v>1.06</v>
      </c>
      <c r="J754" s="30">
        <v>1.06</v>
      </c>
      <c r="K754" s="30">
        <v>105</v>
      </c>
      <c r="L754" s="30">
        <v>115.42</v>
      </c>
      <c r="M754" s="17" t="s">
        <v>25</v>
      </c>
      <c r="N754" s="77">
        <v>122.35</v>
      </c>
    </row>
    <row r="755" spans="1:14" x14ac:dyDescent="0.25">
      <c r="A755" s="16" t="s">
        <v>221</v>
      </c>
      <c r="B755" s="16" t="s">
        <v>462</v>
      </c>
      <c r="C755" s="16" t="s">
        <v>716</v>
      </c>
      <c r="D755" s="16">
        <v>9326</v>
      </c>
      <c r="E755" s="16" t="s">
        <v>770</v>
      </c>
      <c r="F755" s="16" t="s">
        <v>545</v>
      </c>
      <c r="G755" s="16" t="s">
        <v>524</v>
      </c>
      <c r="H755" s="74" t="s">
        <v>1349</v>
      </c>
      <c r="I755" s="29">
        <v>20.52</v>
      </c>
      <c r="J755" s="29">
        <v>20.52</v>
      </c>
      <c r="K755" s="29">
        <v>80</v>
      </c>
      <c r="L755" s="29">
        <v>87.94</v>
      </c>
      <c r="M755" s="16" t="s">
        <v>25</v>
      </c>
      <c r="N755" s="77">
        <v>1804.62</v>
      </c>
    </row>
    <row r="756" spans="1:14" x14ac:dyDescent="0.25">
      <c r="A756" s="17" t="s">
        <v>221</v>
      </c>
      <c r="B756" s="17" t="s">
        <v>462</v>
      </c>
      <c r="C756" s="17" t="s">
        <v>716</v>
      </c>
      <c r="D756" s="17">
        <v>9326</v>
      </c>
      <c r="E756" s="17" t="s">
        <v>770</v>
      </c>
      <c r="F756" s="17" t="s">
        <v>509</v>
      </c>
      <c r="G756" s="17" t="s">
        <v>524</v>
      </c>
      <c r="H756" s="73" t="s">
        <v>1132</v>
      </c>
      <c r="I756" s="30">
        <v>63.95</v>
      </c>
      <c r="J756" s="30">
        <v>63.95</v>
      </c>
      <c r="K756" s="30">
        <v>105</v>
      </c>
      <c r="L756" s="30">
        <v>38.14</v>
      </c>
      <c r="M756" s="17" t="s">
        <v>25</v>
      </c>
      <c r="N756" s="77">
        <v>2438.9899999999998</v>
      </c>
    </row>
    <row r="757" spans="1:14" x14ac:dyDescent="0.25">
      <c r="A757" s="16" t="s">
        <v>221</v>
      </c>
      <c r="B757" s="16" t="s">
        <v>462</v>
      </c>
      <c r="C757" s="16" t="s">
        <v>716</v>
      </c>
      <c r="D757" s="16">
        <v>9326</v>
      </c>
      <c r="E757" s="16" t="s">
        <v>770</v>
      </c>
      <c r="F757" s="16" t="s">
        <v>545</v>
      </c>
      <c r="G757" s="16" t="s">
        <v>488</v>
      </c>
      <c r="H757" s="74" t="s">
        <v>1350</v>
      </c>
      <c r="I757" s="29">
        <v>8.59</v>
      </c>
      <c r="J757" s="29">
        <v>8.59</v>
      </c>
      <c r="K757" s="29">
        <v>80</v>
      </c>
      <c r="L757" s="29">
        <v>87.94</v>
      </c>
      <c r="M757" s="16" t="s">
        <v>25</v>
      </c>
      <c r="N757" s="77">
        <v>755.44</v>
      </c>
    </row>
    <row r="758" spans="1:14" x14ac:dyDescent="0.25">
      <c r="A758" s="17" t="s">
        <v>221</v>
      </c>
      <c r="B758" s="17" t="s">
        <v>462</v>
      </c>
      <c r="C758" s="17" t="s">
        <v>716</v>
      </c>
      <c r="D758" s="17">
        <v>9326</v>
      </c>
      <c r="E758" s="17" t="s">
        <v>770</v>
      </c>
      <c r="F758" s="17" t="s">
        <v>509</v>
      </c>
      <c r="G758" s="17" t="s">
        <v>686</v>
      </c>
      <c r="H758" s="73" t="s">
        <v>1093</v>
      </c>
      <c r="I758" s="30">
        <v>21.63</v>
      </c>
      <c r="J758" s="30">
        <v>4.33</v>
      </c>
      <c r="K758" s="30">
        <v>105</v>
      </c>
      <c r="L758" s="30">
        <v>0</v>
      </c>
      <c r="M758" s="17" t="s">
        <v>25</v>
      </c>
      <c r="N758" s="77">
        <v>0</v>
      </c>
    </row>
    <row r="759" spans="1:14" x14ac:dyDescent="0.25">
      <c r="A759" s="16" t="s">
        <v>221</v>
      </c>
      <c r="B759" s="16" t="s">
        <v>808</v>
      </c>
      <c r="C759" s="16" t="s">
        <v>638</v>
      </c>
      <c r="D759" s="16">
        <v>9334</v>
      </c>
      <c r="E759" s="16" t="s">
        <v>974</v>
      </c>
      <c r="F759" s="16" t="s">
        <v>636</v>
      </c>
      <c r="G759" s="16" t="s">
        <v>488</v>
      </c>
      <c r="H759" s="74" t="s">
        <v>1351</v>
      </c>
      <c r="I759" s="29">
        <v>14.32</v>
      </c>
      <c r="J759" s="29">
        <v>14.32</v>
      </c>
      <c r="K759" s="29">
        <v>95</v>
      </c>
      <c r="L759" s="29">
        <v>107.72</v>
      </c>
      <c r="M759" s="16" t="s">
        <v>25</v>
      </c>
      <c r="N759" s="77">
        <v>1542.52</v>
      </c>
    </row>
    <row r="760" spans="1:14" x14ac:dyDescent="0.25">
      <c r="A760" s="17" t="s">
        <v>221</v>
      </c>
      <c r="B760" s="17" t="s">
        <v>808</v>
      </c>
      <c r="C760" s="17" t="s">
        <v>631</v>
      </c>
      <c r="D760" s="17">
        <v>9342</v>
      </c>
      <c r="E760" s="17" t="s">
        <v>975</v>
      </c>
      <c r="F760" s="17" t="s">
        <v>507</v>
      </c>
      <c r="G760" s="17" t="s">
        <v>488</v>
      </c>
      <c r="H760" s="73" t="s">
        <v>1352</v>
      </c>
      <c r="I760" s="30">
        <v>6.96</v>
      </c>
      <c r="J760" s="30">
        <v>6.96</v>
      </c>
      <c r="K760" s="30">
        <v>50</v>
      </c>
      <c r="L760" s="30">
        <v>0</v>
      </c>
      <c r="M760" s="17" t="s">
        <v>25</v>
      </c>
      <c r="N760" s="77">
        <v>0</v>
      </c>
    </row>
    <row r="761" spans="1:14" x14ac:dyDescent="0.25">
      <c r="A761" s="16" t="s">
        <v>221</v>
      </c>
      <c r="B761" s="16" t="s">
        <v>808</v>
      </c>
      <c r="C761" s="16" t="s">
        <v>631</v>
      </c>
      <c r="D761" s="16">
        <v>9342</v>
      </c>
      <c r="E761" s="16" t="s">
        <v>975</v>
      </c>
      <c r="F761" s="16" t="s">
        <v>506</v>
      </c>
      <c r="G761" s="16" t="s">
        <v>488</v>
      </c>
      <c r="H761" s="74" t="s">
        <v>1218</v>
      </c>
      <c r="I761" s="29">
        <v>7.1</v>
      </c>
      <c r="J761" s="29">
        <v>7.1</v>
      </c>
      <c r="K761" s="29">
        <v>50</v>
      </c>
      <c r="L761" s="29">
        <v>0</v>
      </c>
      <c r="M761" s="16" t="s">
        <v>25</v>
      </c>
      <c r="N761" s="77">
        <v>0</v>
      </c>
    </row>
    <row r="762" spans="1:14" x14ac:dyDescent="0.25">
      <c r="A762" s="17" t="s">
        <v>221</v>
      </c>
      <c r="B762" s="17" t="s">
        <v>808</v>
      </c>
      <c r="C762" s="17" t="s">
        <v>631</v>
      </c>
      <c r="D762" s="17">
        <v>9342</v>
      </c>
      <c r="E762" s="17" t="s">
        <v>975</v>
      </c>
      <c r="F762" s="17" t="s">
        <v>495</v>
      </c>
      <c r="G762" s="17" t="s">
        <v>488</v>
      </c>
      <c r="H762" s="73" t="s">
        <v>1352</v>
      </c>
      <c r="I762" s="30">
        <v>5.31</v>
      </c>
      <c r="J762" s="30">
        <v>5.31</v>
      </c>
      <c r="K762" s="30">
        <v>60</v>
      </c>
      <c r="L762" s="30">
        <v>0</v>
      </c>
      <c r="M762" s="17" t="s">
        <v>25</v>
      </c>
      <c r="N762" s="77">
        <v>0</v>
      </c>
    </row>
    <row r="763" spans="1:14" x14ac:dyDescent="0.25">
      <c r="A763" s="16" t="s">
        <v>1149</v>
      </c>
      <c r="B763" s="16" t="s">
        <v>808</v>
      </c>
      <c r="C763" s="16" t="s">
        <v>751</v>
      </c>
      <c r="D763" s="16">
        <v>9352</v>
      </c>
      <c r="E763" s="16" t="s">
        <v>1353</v>
      </c>
      <c r="F763" s="16" t="s">
        <v>545</v>
      </c>
      <c r="G763" s="16" t="s">
        <v>488</v>
      </c>
      <c r="H763" s="74" t="s">
        <v>1129</v>
      </c>
      <c r="I763" s="29">
        <v>37.04</v>
      </c>
      <c r="J763" s="29">
        <v>0</v>
      </c>
      <c r="K763" s="29">
        <v>0</v>
      </c>
      <c r="L763" s="29">
        <v>111.58</v>
      </c>
      <c r="M763" s="16" t="s">
        <v>25</v>
      </c>
      <c r="N763" s="77">
        <v>4132.92</v>
      </c>
    </row>
    <row r="764" spans="1:14" x14ac:dyDescent="0.25">
      <c r="A764" s="17" t="s">
        <v>221</v>
      </c>
      <c r="B764" s="17" t="s">
        <v>808</v>
      </c>
      <c r="C764" s="17" t="s">
        <v>638</v>
      </c>
      <c r="D764" s="17">
        <v>9377</v>
      </c>
      <c r="E764" s="17" t="s">
        <v>976</v>
      </c>
      <c r="F764" s="17" t="s">
        <v>507</v>
      </c>
      <c r="G764" s="17" t="s">
        <v>467</v>
      </c>
      <c r="H764" s="73" t="s">
        <v>1354</v>
      </c>
      <c r="I764" s="30">
        <v>9.73</v>
      </c>
      <c r="J764" s="30">
        <v>9.73</v>
      </c>
      <c r="K764" s="30">
        <v>50</v>
      </c>
      <c r="L764" s="30">
        <v>0</v>
      </c>
      <c r="M764" s="17" t="s">
        <v>25</v>
      </c>
      <c r="N764" s="77">
        <v>0</v>
      </c>
    </row>
    <row r="765" spans="1:14" x14ac:dyDescent="0.25">
      <c r="A765" s="16" t="s">
        <v>1149</v>
      </c>
      <c r="B765" s="16" t="s">
        <v>808</v>
      </c>
      <c r="C765" s="16" t="s">
        <v>751</v>
      </c>
      <c r="D765" s="16">
        <v>9378</v>
      </c>
      <c r="E765" s="16" t="s">
        <v>1355</v>
      </c>
      <c r="F765" s="16" t="s">
        <v>545</v>
      </c>
      <c r="G765" s="16" t="s">
        <v>488</v>
      </c>
      <c r="H765" s="74" t="s">
        <v>1231</v>
      </c>
      <c r="I765" s="29">
        <v>49.55</v>
      </c>
      <c r="J765" s="29">
        <v>0</v>
      </c>
      <c r="K765" s="29">
        <v>0</v>
      </c>
      <c r="L765" s="29">
        <v>86.71</v>
      </c>
      <c r="M765" s="16" t="s">
        <v>25</v>
      </c>
      <c r="N765" s="77">
        <v>4296.33</v>
      </c>
    </row>
    <row r="766" spans="1:14" x14ac:dyDescent="0.25">
      <c r="A766" s="17" t="s">
        <v>1149</v>
      </c>
      <c r="B766" s="17" t="s">
        <v>808</v>
      </c>
      <c r="C766" s="17" t="s">
        <v>751</v>
      </c>
      <c r="D766" s="17">
        <v>9378</v>
      </c>
      <c r="E766" s="17" t="s">
        <v>1355</v>
      </c>
      <c r="F766" s="17" t="s">
        <v>499</v>
      </c>
      <c r="G766" s="17" t="s">
        <v>1356</v>
      </c>
      <c r="H766" s="73" t="s">
        <v>1231</v>
      </c>
      <c r="I766" s="30">
        <v>14.44</v>
      </c>
      <c r="J766" s="30">
        <v>0</v>
      </c>
      <c r="K766" s="30">
        <v>0</v>
      </c>
      <c r="L766" s="30">
        <v>82.14</v>
      </c>
      <c r="M766" s="17" t="s">
        <v>25</v>
      </c>
      <c r="N766" s="77">
        <v>1186.1400000000001</v>
      </c>
    </row>
    <row r="767" spans="1:14" x14ac:dyDescent="0.25">
      <c r="A767" s="16" t="s">
        <v>1149</v>
      </c>
      <c r="B767" s="16" t="s">
        <v>808</v>
      </c>
      <c r="C767" s="16" t="s">
        <v>751</v>
      </c>
      <c r="D767" s="16">
        <v>9378</v>
      </c>
      <c r="E767" s="16" t="s">
        <v>1355</v>
      </c>
      <c r="F767" s="16" t="s">
        <v>509</v>
      </c>
      <c r="G767" s="16" t="s">
        <v>556</v>
      </c>
      <c r="H767" s="74" t="s">
        <v>1357</v>
      </c>
      <c r="I767" s="29">
        <v>56.94</v>
      </c>
      <c r="J767" s="29">
        <v>0</v>
      </c>
      <c r="K767" s="29">
        <v>0</v>
      </c>
      <c r="L767" s="29">
        <v>111.43</v>
      </c>
      <c r="M767" s="16" t="s">
        <v>25</v>
      </c>
      <c r="N767" s="77">
        <v>6345.04</v>
      </c>
    </row>
    <row r="768" spans="1:14" x14ac:dyDescent="0.25">
      <c r="A768" s="17" t="s">
        <v>1149</v>
      </c>
      <c r="B768" s="17" t="s">
        <v>808</v>
      </c>
      <c r="C768" s="17" t="s">
        <v>751</v>
      </c>
      <c r="D768" s="17">
        <v>9378</v>
      </c>
      <c r="E768" s="17" t="s">
        <v>1355</v>
      </c>
      <c r="F768" s="17" t="s">
        <v>499</v>
      </c>
      <c r="G768" s="17" t="s">
        <v>488</v>
      </c>
      <c r="H768" s="73" t="s">
        <v>1231</v>
      </c>
      <c r="I768" s="30">
        <v>77.180000000000007</v>
      </c>
      <c r="J768" s="30">
        <v>0</v>
      </c>
      <c r="K768" s="30">
        <v>0</v>
      </c>
      <c r="L768" s="30">
        <v>82.14</v>
      </c>
      <c r="M768" s="17" t="s">
        <v>25</v>
      </c>
      <c r="N768" s="77">
        <v>6339.79</v>
      </c>
    </row>
    <row r="769" spans="1:14" x14ac:dyDescent="0.25">
      <c r="A769" s="16" t="s">
        <v>1149</v>
      </c>
      <c r="B769" s="16" t="s">
        <v>808</v>
      </c>
      <c r="C769" s="16" t="s">
        <v>751</v>
      </c>
      <c r="D769" s="16">
        <v>9378</v>
      </c>
      <c r="E769" s="16" t="s">
        <v>1355</v>
      </c>
      <c r="F769" s="16" t="s">
        <v>499</v>
      </c>
      <c r="G769" s="16" t="s">
        <v>556</v>
      </c>
      <c r="H769" s="74" t="s">
        <v>1231</v>
      </c>
      <c r="I769" s="29">
        <v>38.94</v>
      </c>
      <c r="J769" s="29">
        <v>0</v>
      </c>
      <c r="K769" s="29">
        <v>0</v>
      </c>
      <c r="L769" s="29">
        <v>82.14</v>
      </c>
      <c r="M769" s="16" t="s">
        <v>25</v>
      </c>
      <c r="N769" s="77">
        <v>3198.65</v>
      </c>
    </row>
    <row r="770" spans="1:14" x14ac:dyDescent="0.25">
      <c r="A770" s="17" t="s">
        <v>1149</v>
      </c>
      <c r="B770" s="17" t="s">
        <v>808</v>
      </c>
      <c r="C770" s="17" t="s">
        <v>751</v>
      </c>
      <c r="D770" s="17">
        <v>9378</v>
      </c>
      <c r="E770" s="17" t="s">
        <v>1355</v>
      </c>
      <c r="F770" s="17" t="s">
        <v>495</v>
      </c>
      <c r="G770" s="17" t="s">
        <v>488</v>
      </c>
      <c r="H770" s="73" t="s">
        <v>1231</v>
      </c>
      <c r="I770" s="30">
        <v>45.78</v>
      </c>
      <c r="J770" s="30">
        <v>0</v>
      </c>
      <c r="K770" s="30">
        <v>0</v>
      </c>
      <c r="L770" s="30">
        <v>73.02</v>
      </c>
      <c r="M770" s="17" t="s">
        <v>25</v>
      </c>
      <c r="N770" s="77">
        <v>3342.66</v>
      </c>
    </row>
    <row r="771" spans="1:14" x14ac:dyDescent="0.25">
      <c r="A771" s="16" t="s">
        <v>1149</v>
      </c>
      <c r="B771" s="16" t="s">
        <v>808</v>
      </c>
      <c r="C771" s="16" t="s">
        <v>751</v>
      </c>
      <c r="D771" s="16">
        <v>9378</v>
      </c>
      <c r="E771" s="16" t="s">
        <v>1355</v>
      </c>
      <c r="F771" s="16" t="s">
        <v>545</v>
      </c>
      <c r="G771" s="16" t="s">
        <v>556</v>
      </c>
      <c r="H771" s="74" t="s">
        <v>1231</v>
      </c>
      <c r="I771" s="29">
        <v>14.92</v>
      </c>
      <c r="J771" s="29">
        <v>0</v>
      </c>
      <c r="K771" s="29">
        <v>0</v>
      </c>
      <c r="L771" s="29">
        <v>83.58</v>
      </c>
      <c r="M771" s="16" t="s">
        <v>25</v>
      </c>
      <c r="N771" s="77">
        <v>1246.94</v>
      </c>
    </row>
    <row r="772" spans="1:14" x14ac:dyDescent="0.25">
      <c r="A772" s="17" t="s">
        <v>1149</v>
      </c>
      <c r="B772" s="17" t="s">
        <v>808</v>
      </c>
      <c r="C772" s="17" t="s">
        <v>751</v>
      </c>
      <c r="D772" s="17">
        <v>9379</v>
      </c>
      <c r="E772" s="17" t="s">
        <v>1358</v>
      </c>
      <c r="F772" s="17" t="s">
        <v>499</v>
      </c>
      <c r="G772" s="17" t="s">
        <v>488</v>
      </c>
      <c r="H772" s="73" t="s">
        <v>1289</v>
      </c>
      <c r="I772" s="30">
        <v>28.05</v>
      </c>
      <c r="J772" s="30">
        <v>0</v>
      </c>
      <c r="K772" s="30">
        <v>0</v>
      </c>
      <c r="L772" s="30">
        <v>79.709999999999994</v>
      </c>
      <c r="M772" s="17" t="s">
        <v>25</v>
      </c>
      <c r="N772" s="77">
        <v>2235.96</v>
      </c>
    </row>
    <row r="773" spans="1:14" x14ac:dyDescent="0.25">
      <c r="A773" s="16" t="s">
        <v>221</v>
      </c>
      <c r="B773" s="16" t="s">
        <v>808</v>
      </c>
      <c r="C773" s="16" t="s">
        <v>638</v>
      </c>
      <c r="D773" s="16">
        <v>9385</v>
      </c>
      <c r="E773" s="16" t="s">
        <v>977</v>
      </c>
      <c r="F773" s="16" t="s">
        <v>487</v>
      </c>
      <c r="G773" s="16" t="s">
        <v>707</v>
      </c>
      <c r="H773" s="74" t="s">
        <v>1359</v>
      </c>
      <c r="I773" s="29">
        <v>36.53</v>
      </c>
      <c r="J773" s="29">
        <v>36.53</v>
      </c>
      <c r="K773" s="29">
        <v>55</v>
      </c>
      <c r="L773" s="29">
        <v>0</v>
      </c>
      <c r="M773" s="16" t="s">
        <v>25</v>
      </c>
      <c r="N773" s="77">
        <v>0</v>
      </c>
    </row>
    <row r="774" spans="1:14" x14ac:dyDescent="0.25">
      <c r="A774" s="17" t="s">
        <v>221</v>
      </c>
      <c r="B774" s="17" t="s">
        <v>808</v>
      </c>
      <c r="C774" s="17" t="s">
        <v>638</v>
      </c>
      <c r="D774" s="17">
        <v>9393</v>
      </c>
      <c r="E774" s="17" t="s">
        <v>978</v>
      </c>
      <c r="F774" s="17" t="s">
        <v>504</v>
      </c>
      <c r="G774" s="17" t="s">
        <v>467</v>
      </c>
      <c r="H774" s="73" t="s">
        <v>1281</v>
      </c>
      <c r="I774" s="30">
        <v>22.16</v>
      </c>
      <c r="J774" s="30">
        <v>22.16</v>
      </c>
      <c r="K774" s="30">
        <v>50</v>
      </c>
      <c r="L774" s="30">
        <v>113.85</v>
      </c>
      <c r="M774" s="17" t="s">
        <v>25</v>
      </c>
      <c r="N774" s="77">
        <v>2522.91</v>
      </c>
    </row>
    <row r="775" spans="1:14" x14ac:dyDescent="0.25">
      <c r="A775" s="16" t="s">
        <v>1149</v>
      </c>
      <c r="B775" s="16" t="s">
        <v>808</v>
      </c>
      <c r="C775" s="16" t="s">
        <v>751</v>
      </c>
      <c r="D775" s="16">
        <v>9394</v>
      </c>
      <c r="E775" s="16" t="s">
        <v>1360</v>
      </c>
      <c r="F775" s="16" t="s">
        <v>545</v>
      </c>
      <c r="G775" s="16" t="s">
        <v>488</v>
      </c>
      <c r="H775" s="74" t="s">
        <v>1361</v>
      </c>
      <c r="I775" s="29">
        <v>7.98</v>
      </c>
      <c r="J775" s="29">
        <v>0</v>
      </c>
      <c r="K775" s="29">
        <v>0</v>
      </c>
      <c r="L775" s="29">
        <v>45.59</v>
      </c>
      <c r="M775" s="16" t="s">
        <v>25</v>
      </c>
      <c r="N775" s="77">
        <v>363.79</v>
      </c>
    </row>
    <row r="776" spans="1:14" x14ac:dyDescent="0.25">
      <c r="A776" s="17" t="s">
        <v>1149</v>
      </c>
      <c r="B776" s="17" t="s">
        <v>808</v>
      </c>
      <c r="C776" s="17" t="s">
        <v>751</v>
      </c>
      <c r="D776" s="17">
        <v>9394</v>
      </c>
      <c r="E776" s="17" t="s">
        <v>1360</v>
      </c>
      <c r="F776" s="17" t="s">
        <v>545</v>
      </c>
      <c r="G776" s="17" t="s">
        <v>556</v>
      </c>
      <c r="H776" s="73" t="s">
        <v>1361</v>
      </c>
      <c r="I776" s="30">
        <v>13.98</v>
      </c>
      <c r="J776" s="30">
        <v>0</v>
      </c>
      <c r="K776" s="30">
        <v>0</v>
      </c>
      <c r="L776" s="30">
        <v>45.59</v>
      </c>
      <c r="M776" s="17" t="s">
        <v>25</v>
      </c>
      <c r="N776" s="77">
        <v>637.30999999999995</v>
      </c>
    </row>
    <row r="777" spans="1:14" x14ac:dyDescent="0.25">
      <c r="A777" s="16" t="s">
        <v>221</v>
      </c>
      <c r="B777" s="16" t="s">
        <v>808</v>
      </c>
      <c r="C777" s="16" t="s">
        <v>761</v>
      </c>
      <c r="D777" s="16">
        <v>9405</v>
      </c>
      <c r="E777" s="16" t="s">
        <v>979</v>
      </c>
      <c r="F777" s="16" t="s">
        <v>487</v>
      </c>
      <c r="G777" s="16" t="s">
        <v>488</v>
      </c>
      <c r="H777" s="74" t="s">
        <v>1143</v>
      </c>
      <c r="I777" s="29">
        <v>24.93</v>
      </c>
      <c r="J777" s="29">
        <v>24.93</v>
      </c>
      <c r="K777" s="29">
        <v>55</v>
      </c>
      <c r="L777" s="29">
        <v>107.49</v>
      </c>
      <c r="M777" s="16" t="s">
        <v>25</v>
      </c>
      <c r="N777" s="77">
        <v>2679.83</v>
      </c>
    </row>
    <row r="778" spans="1:14" x14ac:dyDescent="0.25">
      <c r="A778" s="17" t="s">
        <v>221</v>
      </c>
      <c r="B778" s="17" t="s">
        <v>462</v>
      </c>
      <c r="C778" s="17" t="s">
        <v>774</v>
      </c>
      <c r="D778" s="17">
        <v>9407</v>
      </c>
      <c r="E778" s="17" t="s">
        <v>773</v>
      </c>
      <c r="F778" s="17" t="s">
        <v>509</v>
      </c>
      <c r="G778" s="17" t="s">
        <v>500</v>
      </c>
      <c r="H778" s="73" t="s">
        <v>1362</v>
      </c>
      <c r="I778" s="30">
        <v>97.49</v>
      </c>
      <c r="J778" s="30">
        <v>97.49</v>
      </c>
      <c r="K778" s="30">
        <v>105</v>
      </c>
      <c r="L778" s="30">
        <v>85.27</v>
      </c>
      <c r="M778" s="17" t="s">
        <v>25</v>
      </c>
      <c r="N778" s="77">
        <v>8312.6200000000008</v>
      </c>
    </row>
    <row r="779" spans="1:14" x14ac:dyDescent="0.25">
      <c r="A779" s="16" t="s">
        <v>221</v>
      </c>
      <c r="B779" s="16" t="s">
        <v>462</v>
      </c>
      <c r="C779" s="16" t="s">
        <v>774</v>
      </c>
      <c r="D779" s="16">
        <v>9407</v>
      </c>
      <c r="E779" s="16" t="s">
        <v>773</v>
      </c>
      <c r="F779" s="16" t="s">
        <v>504</v>
      </c>
      <c r="G779" s="16" t="s">
        <v>488</v>
      </c>
      <c r="H779" s="74" t="s">
        <v>1362</v>
      </c>
      <c r="I779" s="29">
        <v>23.11</v>
      </c>
      <c r="J779" s="29">
        <v>23.11</v>
      </c>
      <c r="K779" s="29">
        <v>50</v>
      </c>
      <c r="L779" s="29">
        <v>40.6</v>
      </c>
      <c r="M779" s="16" t="s">
        <v>25</v>
      </c>
      <c r="N779" s="77">
        <v>938.33</v>
      </c>
    </row>
    <row r="780" spans="1:14" x14ac:dyDescent="0.25">
      <c r="A780" s="17" t="s">
        <v>221</v>
      </c>
      <c r="B780" s="17" t="s">
        <v>462</v>
      </c>
      <c r="C780" s="17" t="s">
        <v>774</v>
      </c>
      <c r="D780" s="17">
        <v>9407</v>
      </c>
      <c r="E780" s="17" t="s">
        <v>773</v>
      </c>
      <c r="F780" s="17" t="s">
        <v>495</v>
      </c>
      <c r="G780" s="17" t="s">
        <v>517</v>
      </c>
      <c r="H780" s="73" t="s">
        <v>1362</v>
      </c>
      <c r="I780" s="30">
        <v>39.06</v>
      </c>
      <c r="J780" s="30">
        <v>39.06</v>
      </c>
      <c r="K780" s="30">
        <v>60</v>
      </c>
      <c r="L780" s="30">
        <v>48.72</v>
      </c>
      <c r="M780" s="17" t="s">
        <v>25</v>
      </c>
      <c r="N780" s="77">
        <v>1903.04</v>
      </c>
    </row>
    <row r="781" spans="1:14" x14ac:dyDescent="0.25">
      <c r="A781" s="16" t="s">
        <v>221</v>
      </c>
      <c r="B781" s="16" t="s">
        <v>462</v>
      </c>
      <c r="C781" s="16" t="s">
        <v>774</v>
      </c>
      <c r="D781" s="16">
        <v>9407</v>
      </c>
      <c r="E781" s="16" t="s">
        <v>773</v>
      </c>
      <c r="F781" s="16" t="s">
        <v>504</v>
      </c>
      <c r="G781" s="16" t="s">
        <v>517</v>
      </c>
      <c r="H781" s="74" t="s">
        <v>1362</v>
      </c>
      <c r="I781" s="29">
        <v>107.83</v>
      </c>
      <c r="J781" s="29">
        <v>107.83</v>
      </c>
      <c r="K781" s="29">
        <v>50</v>
      </c>
      <c r="L781" s="29">
        <v>40.6</v>
      </c>
      <c r="M781" s="16" t="s">
        <v>25</v>
      </c>
      <c r="N781" s="77">
        <v>4378.1899999999996</v>
      </c>
    </row>
    <row r="782" spans="1:14" x14ac:dyDescent="0.25">
      <c r="A782" s="17" t="s">
        <v>221</v>
      </c>
      <c r="B782" s="17" t="s">
        <v>462</v>
      </c>
      <c r="C782" s="17" t="s">
        <v>774</v>
      </c>
      <c r="D782" s="17">
        <v>9407</v>
      </c>
      <c r="E782" s="17" t="s">
        <v>773</v>
      </c>
      <c r="F782" s="17" t="s">
        <v>487</v>
      </c>
      <c r="G782" s="17" t="s">
        <v>488</v>
      </c>
      <c r="H782" s="73" t="s">
        <v>1362</v>
      </c>
      <c r="I782" s="30">
        <v>43.99</v>
      </c>
      <c r="J782" s="30">
        <v>43.99</v>
      </c>
      <c r="K782" s="30">
        <v>55</v>
      </c>
      <c r="L782" s="30">
        <v>44.66</v>
      </c>
      <c r="M782" s="17" t="s">
        <v>25</v>
      </c>
      <c r="N782" s="77">
        <v>1964.75</v>
      </c>
    </row>
    <row r="783" spans="1:14" x14ac:dyDescent="0.25">
      <c r="A783" s="16" t="s">
        <v>221</v>
      </c>
      <c r="B783" s="16" t="s">
        <v>808</v>
      </c>
      <c r="C783" s="16" t="s">
        <v>638</v>
      </c>
      <c r="D783" s="16">
        <v>9423</v>
      </c>
      <c r="E783" s="16" t="s">
        <v>980</v>
      </c>
      <c r="F783" s="16" t="s">
        <v>636</v>
      </c>
      <c r="G783" s="16" t="s">
        <v>508</v>
      </c>
      <c r="H783" s="74" t="s">
        <v>1147</v>
      </c>
      <c r="I783" s="29">
        <v>30.1</v>
      </c>
      <c r="J783" s="29">
        <v>30.1</v>
      </c>
      <c r="K783" s="29">
        <v>95</v>
      </c>
      <c r="L783" s="29">
        <v>0.8</v>
      </c>
      <c r="M783" s="16" t="s">
        <v>25</v>
      </c>
      <c r="N783" s="77">
        <v>24.22</v>
      </c>
    </row>
    <row r="784" spans="1:14" x14ac:dyDescent="0.25">
      <c r="A784" s="17" t="s">
        <v>221</v>
      </c>
      <c r="B784" s="17" t="s">
        <v>808</v>
      </c>
      <c r="C784" s="17" t="s">
        <v>638</v>
      </c>
      <c r="D784" s="17">
        <v>9423</v>
      </c>
      <c r="E784" s="17" t="s">
        <v>980</v>
      </c>
      <c r="F784" s="17" t="s">
        <v>487</v>
      </c>
      <c r="G784" s="17" t="s">
        <v>707</v>
      </c>
      <c r="H784" s="73" t="s">
        <v>1204</v>
      </c>
      <c r="I784" s="30">
        <v>10.15</v>
      </c>
      <c r="J784" s="30">
        <v>10.15</v>
      </c>
      <c r="K784" s="30">
        <v>55</v>
      </c>
      <c r="L784" s="30">
        <v>77.77</v>
      </c>
      <c r="M784" s="17" t="s">
        <v>25</v>
      </c>
      <c r="N784" s="77">
        <v>789.41</v>
      </c>
    </row>
    <row r="785" spans="1:14" x14ac:dyDescent="0.25">
      <c r="A785" s="16" t="s">
        <v>221</v>
      </c>
      <c r="B785" s="16" t="s">
        <v>808</v>
      </c>
      <c r="C785" s="16" t="s">
        <v>774</v>
      </c>
      <c r="D785" s="16">
        <v>9431</v>
      </c>
      <c r="E785" s="16" t="s">
        <v>981</v>
      </c>
      <c r="F785" s="16" t="s">
        <v>504</v>
      </c>
      <c r="G785" s="16" t="s">
        <v>467</v>
      </c>
      <c r="H785" s="74" t="s">
        <v>1246</v>
      </c>
      <c r="I785" s="29">
        <v>22.11</v>
      </c>
      <c r="J785" s="29">
        <v>22.11</v>
      </c>
      <c r="K785" s="29">
        <v>50</v>
      </c>
      <c r="L785" s="29">
        <v>0</v>
      </c>
      <c r="M785" s="16" t="s">
        <v>25</v>
      </c>
      <c r="N785" s="77">
        <v>0</v>
      </c>
    </row>
    <row r="786" spans="1:14" x14ac:dyDescent="0.25">
      <c r="A786" s="17" t="s">
        <v>221</v>
      </c>
      <c r="B786" s="17" t="s">
        <v>808</v>
      </c>
      <c r="C786" s="17" t="s">
        <v>786</v>
      </c>
      <c r="D786" s="17">
        <v>9440</v>
      </c>
      <c r="E786" s="17" t="s">
        <v>982</v>
      </c>
      <c r="F786" s="17" t="s">
        <v>504</v>
      </c>
      <c r="G786" s="17" t="s">
        <v>467</v>
      </c>
      <c r="H786" s="73" t="s">
        <v>1363</v>
      </c>
      <c r="I786" s="30">
        <v>47.8</v>
      </c>
      <c r="J786" s="30">
        <v>47.8</v>
      </c>
      <c r="K786" s="30">
        <v>50</v>
      </c>
      <c r="L786" s="30">
        <v>0</v>
      </c>
      <c r="M786" s="17" t="s">
        <v>25</v>
      </c>
      <c r="N786" s="77">
        <v>0</v>
      </c>
    </row>
    <row r="787" spans="1:14" x14ac:dyDescent="0.25">
      <c r="A787" s="16" t="s">
        <v>221</v>
      </c>
      <c r="B787" s="16" t="s">
        <v>808</v>
      </c>
      <c r="C787" s="16" t="s">
        <v>638</v>
      </c>
      <c r="D787" s="16">
        <v>9441</v>
      </c>
      <c r="E787" s="16" t="s">
        <v>983</v>
      </c>
      <c r="F787" s="16" t="s">
        <v>545</v>
      </c>
      <c r="G787" s="16" t="s">
        <v>488</v>
      </c>
      <c r="H787" s="74" t="s">
        <v>1274</v>
      </c>
      <c r="I787" s="29">
        <v>15.72</v>
      </c>
      <c r="J787" s="29">
        <v>15.72</v>
      </c>
      <c r="K787" s="29">
        <v>80</v>
      </c>
      <c r="L787" s="29">
        <v>0</v>
      </c>
      <c r="M787" s="16" t="s">
        <v>25</v>
      </c>
      <c r="N787" s="77">
        <v>0</v>
      </c>
    </row>
    <row r="788" spans="1:14" x14ac:dyDescent="0.25">
      <c r="A788" s="17" t="s">
        <v>221</v>
      </c>
      <c r="B788" s="17" t="s">
        <v>808</v>
      </c>
      <c r="C788" s="17" t="s">
        <v>638</v>
      </c>
      <c r="D788" s="17">
        <v>9466</v>
      </c>
      <c r="E788" s="17" t="s">
        <v>984</v>
      </c>
      <c r="F788" s="17" t="s">
        <v>487</v>
      </c>
      <c r="G788" s="17" t="s">
        <v>467</v>
      </c>
      <c r="H788" s="73" t="s">
        <v>1204</v>
      </c>
      <c r="I788" s="30">
        <v>13.55</v>
      </c>
      <c r="J788" s="30">
        <v>13.55</v>
      </c>
      <c r="K788" s="30">
        <v>80</v>
      </c>
      <c r="L788" s="30">
        <v>101.54</v>
      </c>
      <c r="M788" s="17" t="s">
        <v>25</v>
      </c>
      <c r="N788" s="77">
        <v>1375.88</v>
      </c>
    </row>
    <row r="789" spans="1:14" x14ac:dyDescent="0.25">
      <c r="A789" s="16" t="s">
        <v>221</v>
      </c>
      <c r="B789" s="16" t="s">
        <v>808</v>
      </c>
      <c r="C789" s="16" t="s">
        <v>786</v>
      </c>
      <c r="D789" s="16">
        <v>9482</v>
      </c>
      <c r="E789" s="16" t="s">
        <v>985</v>
      </c>
      <c r="F789" s="16" t="s">
        <v>545</v>
      </c>
      <c r="G789" s="16" t="s">
        <v>488</v>
      </c>
      <c r="H789" s="74" t="s">
        <v>1364</v>
      </c>
      <c r="I789" s="29">
        <v>108.05</v>
      </c>
      <c r="J789" s="29">
        <v>108.05</v>
      </c>
      <c r="K789" s="29">
        <v>80</v>
      </c>
      <c r="L789" s="29">
        <v>0</v>
      </c>
      <c r="M789" s="16" t="s">
        <v>25</v>
      </c>
      <c r="N789" s="77">
        <v>0</v>
      </c>
    </row>
    <row r="790" spans="1:14" x14ac:dyDescent="0.25">
      <c r="A790" s="17" t="s">
        <v>221</v>
      </c>
      <c r="B790" s="17" t="s">
        <v>808</v>
      </c>
      <c r="C790" s="17" t="s">
        <v>786</v>
      </c>
      <c r="D790" s="17">
        <v>9482</v>
      </c>
      <c r="E790" s="17" t="s">
        <v>985</v>
      </c>
      <c r="F790" s="17" t="s">
        <v>499</v>
      </c>
      <c r="G790" s="17" t="s">
        <v>488</v>
      </c>
      <c r="H790" s="73" t="s">
        <v>1162</v>
      </c>
      <c r="I790" s="30">
        <v>21.51</v>
      </c>
      <c r="J790" s="30">
        <v>21.51</v>
      </c>
      <c r="K790" s="30">
        <v>70</v>
      </c>
      <c r="L790" s="30">
        <v>0</v>
      </c>
      <c r="M790" s="17" t="s">
        <v>25</v>
      </c>
      <c r="N790" s="77">
        <v>0</v>
      </c>
    </row>
    <row r="791" spans="1:14" x14ac:dyDescent="0.25">
      <c r="A791" s="16" t="s">
        <v>221</v>
      </c>
      <c r="B791" s="16" t="s">
        <v>808</v>
      </c>
      <c r="C791" s="16" t="s">
        <v>786</v>
      </c>
      <c r="D791" s="16">
        <v>9482</v>
      </c>
      <c r="E791" s="16" t="s">
        <v>985</v>
      </c>
      <c r="F791" s="16" t="s">
        <v>504</v>
      </c>
      <c r="G791" s="16" t="s">
        <v>488</v>
      </c>
      <c r="H791" s="74" t="s">
        <v>1162</v>
      </c>
      <c r="I791" s="29">
        <v>161.41999999999999</v>
      </c>
      <c r="J791" s="29">
        <v>161.41999999999999</v>
      </c>
      <c r="K791" s="29">
        <v>50</v>
      </c>
      <c r="L791" s="29">
        <v>0</v>
      </c>
      <c r="M791" s="16" t="s">
        <v>25</v>
      </c>
      <c r="N791" s="77">
        <v>0</v>
      </c>
    </row>
    <row r="792" spans="1:14" x14ac:dyDescent="0.25">
      <c r="A792" s="17" t="s">
        <v>221</v>
      </c>
      <c r="B792" s="17" t="s">
        <v>462</v>
      </c>
      <c r="C792" s="17" t="s">
        <v>585</v>
      </c>
      <c r="D792" s="17">
        <v>9504</v>
      </c>
      <c r="E792" s="17" t="s">
        <v>775</v>
      </c>
      <c r="F792" s="17" t="s">
        <v>504</v>
      </c>
      <c r="G792" s="17" t="s">
        <v>488</v>
      </c>
      <c r="H792" s="73" t="s">
        <v>1288</v>
      </c>
      <c r="I792" s="30">
        <v>20.86</v>
      </c>
      <c r="J792" s="30">
        <v>20.86</v>
      </c>
      <c r="K792" s="30">
        <v>50</v>
      </c>
      <c r="L792" s="30">
        <v>0</v>
      </c>
      <c r="M792" s="17" t="s">
        <v>25</v>
      </c>
      <c r="N792" s="77">
        <v>0</v>
      </c>
    </row>
    <row r="793" spans="1:14" x14ac:dyDescent="0.25">
      <c r="A793" s="16" t="s">
        <v>221</v>
      </c>
      <c r="B793" s="16" t="s">
        <v>808</v>
      </c>
      <c r="C793" s="16" t="s">
        <v>638</v>
      </c>
      <c r="D793" s="16">
        <v>9512</v>
      </c>
      <c r="E793" s="16" t="s">
        <v>986</v>
      </c>
      <c r="F793" s="16" t="s">
        <v>487</v>
      </c>
      <c r="G793" s="16" t="s">
        <v>707</v>
      </c>
      <c r="H793" s="74" t="s">
        <v>1365</v>
      </c>
      <c r="I793" s="29">
        <v>48.66</v>
      </c>
      <c r="J793" s="29">
        <v>48.66</v>
      </c>
      <c r="K793" s="29">
        <v>55</v>
      </c>
      <c r="L793" s="29">
        <v>0</v>
      </c>
      <c r="M793" s="16" t="s">
        <v>25</v>
      </c>
      <c r="N793" s="77">
        <v>0</v>
      </c>
    </row>
    <row r="794" spans="1:14" x14ac:dyDescent="0.25">
      <c r="A794" s="17" t="s">
        <v>221</v>
      </c>
      <c r="B794" s="17" t="s">
        <v>808</v>
      </c>
      <c r="C794" s="17" t="s">
        <v>638</v>
      </c>
      <c r="D794" s="17">
        <v>9521</v>
      </c>
      <c r="E794" s="17" t="s">
        <v>987</v>
      </c>
      <c r="F794" s="17" t="s">
        <v>499</v>
      </c>
      <c r="G794" s="17" t="s">
        <v>488</v>
      </c>
      <c r="H794" s="73" t="s">
        <v>1366</v>
      </c>
      <c r="I794" s="30">
        <v>7.9</v>
      </c>
      <c r="J794" s="30">
        <v>7.9</v>
      </c>
      <c r="K794" s="30">
        <v>80</v>
      </c>
      <c r="L794" s="30">
        <v>112.19</v>
      </c>
      <c r="M794" s="17" t="s">
        <v>25</v>
      </c>
      <c r="N794" s="77">
        <v>886.27</v>
      </c>
    </row>
    <row r="795" spans="1:14" x14ac:dyDescent="0.25">
      <c r="A795" s="16" t="s">
        <v>221</v>
      </c>
      <c r="B795" s="16" t="s">
        <v>808</v>
      </c>
      <c r="C795" s="16" t="s">
        <v>638</v>
      </c>
      <c r="D795" s="16">
        <v>9521</v>
      </c>
      <c r="E795" s="16" t="s">
        <v>987</v>
      </c>
      <c r="F795" s="16" t="s">
        <v>487</v>
      </c>
      <c r="G795" s="16" t="s">
        <v>488</v>
      </c>
      <c r="H795" s="74" t="s">
        <v>1276</v>
      </c>
      <c r="I795" s="29">
        <v>25.45</v>
      </c>
      <c r="J795" s="29">
        <v>25.45</v>
      </c>
      <c r="K795" s="29">
        <v>70</v>
      </c>
      <c r="L795" s="29">
        <v>98.17</v>
      </c>
      <c r="M795" s="16" t="s">
        <v>25</v>
      </c>
      <c r="N795" s="77">
        <v>2498.3000000000002</v>
      </c>
    </row>
    <row r="796" spans="1:14" x14ac:dyDescent="0.25">
      <c r="A796" s="17" t="s">
        <v>221</v>
      </c>
      <c r="B796" s="17" t="s">
        <v>808</v>
      </c>
      <c r="C796" s="17" t="s">
        <v>638</v>
      </c>
      <c r="D796" s="17">
        <v>9521</v>
      </c>
      <c r="E796" s="17" t="s">
        <v>987</v>
      </c>
      <c r="F796" s="17" t="s">
        <v>504</v>
      </c>
      <c r="G796" s="17" t="s">
        <v>488</v>
      </c>
      <c r="H796" s="73" t="s">
        <v>1276</v>
      </c>
      <c r="I796" s="30">
        <v>6.3</v>
      </c>
      <c r="J796" s="30">
        <v>6.3</v>
      </c>
      <c r="K796" s="30">
        <v>65</v>
      </c>
      <c r="L796" s="30">
        <v>91.16</v>
      </c>
      <c r="M796" s="17" t="s">
        <v>25</v>
      </c>
      <c r="N796" s="77">
        <v>574.28</v>
      </c>
    </row>
    <row r="797" spans="1:14" x14ac:dyDescent="0.25">
      <c r="A797" s="16" t="s">
        <v>221</v>
      </c>
      <c r="B797" s="16" t="s">
        <v>808</v>
      </c>
      <c r="C797" s="16" t="s">
        <v>564</v>
      </c>
      <c r="D797" s="16">
        <v>9539</v>
      </c>
      <c r="E797" s="16" t="s">
        <v>988</v>
      </c>
      <c r="F797" s="16" t="s">
        <v>495</v>
      </c>
      <c r="G797" s="16" t="s">
        <v>488</v>
      </c>
      <c r="H797" s="74" t="s">
        <v>1095</v>
      </c>
      <c r="I797" s="29">
        <v>25.36</v>
      </c>
      <c r="J797" s="29">
        <v>25.36</v>
      </c>
      <c r="K797" s="29">
        <v>60</v>
      </c>
      <c r="L797" s="29">
        <v>0</v>
      </c>
      <c r="M797" s="16" t="s">
        <v>25</v>
      </c>
      <c r="N797" s="77">
        <v>0</v>
      </c>
    </row>
    <row r="798" spans="1:14" x14ac:dyDescent="0.25">
      <c r="A798" s="17" t="s">
        <v>221</v>
      </c>
      <c r="B798" s="17" t="s">
        <v>808</v>
      </c>
      <c r="C798" s="17" t="s">
        <v>564</v>
      </c>
      <c r="D798" s="17">
        <v>9539</v>
      </c>
      <c r="E798" s="17" t="s">
        <v>988</v>
      </c>
      <c r="F798" s="17" t="s">
        <v>487</v>
      </c>
      <c r="G798" s="17" t="s">
        <v>488</v>
      </c>
      <c r="H798" s="73" t="s">
        <v>1214</v>
      </c>
      <c r="I798" s="30">
        <v>15.04</v>
      </c>
      <c r="J798" s="30">
        <v>15.04</v>
      </c>
      <c r="K798" s="30">
        <v>55</v>
      </c>
      <c r="L798" s="30">
        <v>0</v>
      </c>
      <c r="M798" s="17" t="s">
        <v>25</v>
      </c>
      <c r="N798" s="77">
        <v>0</v>
      </c>
    </row>
    <row r="799" spans="1:14" x14ac:dyDescent="0.25">
      <c r="A799" s="16" t="s">
        <v>221</v>
      </c>
      <c r="B799" s="16" t="s">
        <v>808</v>
      </c>
      <c r="C799" s="16" t="s">
        <v>804</v>
      </c>
      <c r="D799" s="16">
        <v>9555</v>
      </c>
      <c r="E799" s="16" t="s">
        <v>989</v>
      </c>
      <c r="F799" s="16" t="s">
        <v>545</v>
      </c>
      <c r="G799" s="16" t="s">
        <v>707</v>
      </c>
      <c r="H799" s="74" t="s">
        <v>1291</v>
      </c>
      <c r="I799" s="29">
        <v>76.599999999999994</v>
      </c>
      <c r="J799" s="29">
        <v>76.599999999999994</v>
      </c>
      <c r="K799" s="29">
        <v>80</v>
      </c>
      <c r="L799" s="29">
        <v>0</v>
      </c>
      <c r="M799" s="16" t="s">
        <v>25</v>
      </c>
      <c r="N799" s="77">
        <v>0</v>
      </c>
    </row>
    <row r="800" spans="1:14" x14ac:dyDescent="0.25">
      <c r="A800" s="17" t="s">
        <v>221</v>
      </c>
      <c r="B800" s="17" t="s">
        <v>808</v>
      </c>
      <c r="C800" s="17" t="s">
        <v>824</v>
      </c>
      <c r="D800" s="17">
        <v>9561</v>
      </c>
      <c r="E800" s="17" t="s">
        <v>990</v>
      </c>
      <c r="F800" s="17" t="s">
        <v>509</v>
      </c>
      <c r="G800" s="17" t="s">
        <v>508</v>
      </c>
      <c r="H800" s="73" t="s">
        <v>1367</v>
      </c>
      <c r="I800" s="30">
        <v>75.05</v>
      </c>
      <c r="J800" s="30">
        <v>75.05</v>
      </c>
      <c r="K800" s="30">
        <v>105</v>
      </c>
      <c r="L800" s="30">
        <v>0</v>
      </c>
      <c r="M800" s="17" t="s">
        <v>25</v>
      </c>
      <c r="N800" s="77">
        <v>0</v>
      </c>
    </row>
    <row r="801" spans="1:14" x14ac:dyDescent="0.25">
      <c r="A801" s="16" t="s">
        <v>221</v>
      </c>
      <c r="B801" s="16" t="s">
        <v>808</v>
      </c>
      <c r="C801" s="16" t="s">
        <v>638</v>
      </c>
      <c r="D801" s="16">
        <v>9592</v>
      </c>
      <c r="E801" s="16" t="s">
        <v>991</v>
      </c>
      <c r="F801" s="16" t="s">
        <v>636</v>
      </c>
      <c r="G801" s="16" t="s">
        <v>508</v>
      </c>
      <c r="H801" s="74" t="s">
        <v>1295</v>
      </c>
      <c r="I801" s="29">
        <v>4.8</v>
      </c>
      <c r="J801" s="29">
        <v>4.8</v>
      </c>
      <c r="K801" s="29">
        <v>95</v>
      </c>
      <c r="L801" s="29">
        <v>101.31</v>
      </c>
      <c r="M801" s="16" t="s">
        <v>25</v>
      </c>
      <c r="N801" s="77">
        <v>486.3</v>
      </c>
    </row>
    <row r="802" spans="1:14" x14ac:dyDescent="0.25">
      <c r="A802" s="17" t="s">
        <v>221</v>
      </c>
      <c r="B802" s="17" t="s">
        <v>808</v>
      </c>
      <c r="C802" s="17" t="s">
        <v>824</v>
      </c>
      <c r="D802" s="17">
        <v>9593</v>
      </c>
      <c r="E802" s="17" t="s">
        <v>992</v>
      </c>
      <c r="F802" s="17" t="s">
        <v>509</v>
      </c>
      <c r="G802" s="17" t="s">
        <v>508</v>
      </c>
      <c r="H802" s="73" t="s">
        <v>1166</v>
      </c>
      <c r="I802" s="30">
        <v>28.1</v>
      </c>
      <c r="J802" s="30">
        <v>28.1</v>
      </c>
      <c r="K802" s="30">
        <v>105</v>
      </c>
      <c r="L802" s="30">
        <v>0</v>
      </c>
      <c r="M802" s="17" t="s">
        <v>25</v>
      </c>
      <c r="N802" s="77">
        <v>0</v>
      </c>
    </row>
    <row r="803" spans="1:14" x14ac:dyDescent="0.25">
      <c r="A803" s="16" t="s">
        <v>221</v>
      </c>
      <c r="B803" s="16" t="s">
        <v>462</v>
      </c>
      <c r="C803" s="16" t="s">
        <v>761</v>
      </c>
      <c r="D803" s="16">
        <v>9601</v>
      </c>
      <c r="E803" s="16" t="s">
        <v>776</v>
      </c>
      <c r="F803" s="16" t="s">
        <v>512</v>
      </c>
      <c r="G803" s="16" t="s">
        <v>550</v>
      </c>
      <c r="H803" s="74" t="s">
        <v>1368</v>
      </c>
      <c r="I803" s="29">
        <v>26.61</v>
      </c>
      <c r="J803" s="29">
        <v>26.61</v>
      </c>
      <c r="K803" s="29">
        <v>80</v>
      </c>
      <c r="L803" s="29">
        <v>0</v>
      </c>
      <c r="M803" s="16" t="s">
        <v>25</v>
      </c>
      <c r="N803" s="77">
        <v>0</v>
      </c>
    </row>
    <row r="804" spans="1:14" x14ac:dyDescent="0.25">
      <c r="A804" s="17" t="s">
        <v>221</v>
      </c>
      <c r="B804" s="17" t="s">
        <v>462</v>
      </c>
      <c r="C804" s="17" t="s">
        <v>761</v>
      </c>
      <c r="D804" s="17">
        <v>9601</v>
      </c>
      <c r="E804" s="17" t="s">
        <v>776</v>
      </c>
      <c r="F804" s="17" t="s">
        <v>509</v>
      </c>
      <c r="G804" s="17" t="s">
        <v>556</v>
      </c>
      <c r="H804" s="73" t="s">
        <v>1369</v>
      </c>
      <c r="I804" s="30">
        <v>93.99</v>
      </c>
      <c r="J804" s="30">
        <v>58.71</v>
      </c>
      <c r="K804" s="30">
        <v>105</v>
      </c>
      <c r="L804" s="30">
        <v>0</v>
      </c>
      <c r="M804" s="17" t="s">
        <v>25</v>
      </c>
      <c r="N804" s="77">
        <v>0</v>
      </c>
    </row>
    <row r="805" spans="1:14" x14ac:dyDescent="0.25">
      <c r="A805" s="16" t="s">
        <v>221</v>
      </c>
      <c r="B805" s="16" t="s">
        <v>462</v>
      </c>
      <c r="C805" s="16" t="s">
        <v>761</v>
      </c>
      <c r="D805" s="16">
        <v>9601</v>
      </c>
      <c r="E805" s="16" t="s">
        <v>776</v>
      </c>
      <c r="F805" s="16" t="s">
        <v>509</v>
      </c>
      <c r="G805" s="16" t="s">
        <v>550</v>
      </c>
      <c r="H805" s="74" t="s">
        <v>1369</v>
      </c>
      <c r="I805" s="29">
        <v>40.700000000000003</v>
      </c>
      <c r="J805" s="29">
        <v>26</v>
      </c>
      <c r="K805" s="29">
        <v>105</v>
      </c>
      <c r="L805" s="29">
        <v>0</v>
      </c>
      <c r="M805" s="16" t="s">
        <v>25</v>
      </c>
      <c r="N805" s="77">
        <v>0</v>
      </c>
    </row>
    <row r="806" spans="1:14" x14ac:dyDescent="0.25">
      <c r="A806" s="17" t="s">
        <v>221</v>
      </c>
      <c r="B806" s="17" t="s">
        <v>462</v>
      </c>
      <c r="C806" s="17" t="s">
        <v>761</v>
      </c>
      <c r="D806" s="17">
        <v>9601</v>
      </c>
      <c r="E806" s="17" t="s">
        <v>776</v>
      </c>
      <c r="F806" s="17" t="s">
        <v>509</v>
      </c>
      <c r="G806" s="17" t="s">
        <v>707</v>
      </c>
      <c r="H806" s="73" t="s">
        <v>1369</v>
      </c>
      <c r="I806" s="30">
        <v>12.38</v>
      </c>
      <c r="J806" s="30">
        <v>2.8</v>
      </c>
      <c r="K806" s="30">
        <v>105</v>
      </c>
      <c r="L806" s="30">
        <v>0</v>
      </c>
      <c r="M806" s="17" t="s">
        <v>25</v>
      </c>
      <c r="N806" s="77">
        <v>0</v>
      </c>
    </row>
    <row r="807" spans="1:14" x14ac:dyDescent="0.25">
      <c r="A807" s="16" t="s">
        <v>221</v>
      </c>
      <c r="B807" s="16" t="s">
        <v>462</v>
      </c>
      <c r="C807" s="16" t="s">
        <v>761</v>
      </c>
      <c r="D807" s="16">
        <v>9601</v>
      </c>
      <c r="E807" s="16" t="s">
        <v>776</v>
      </c>
      <c r="F807" s="16" t="s">
        <v>495</v>
      </c>
      <c r="G807" s="16" t="s">
        <v>517</v>
      </c>
      <c r="H807" s="74" t="s">
        <v>1090</v>
      </c>
      <c r="I807" s="29">
        <v>31.76</v>
      </c>
      <c r="J807" s="29">
        <v>31.76</v>
      </c>
      <c r="K807" s="29">
        <v>60</v>
      </c>
      <c r="L807" s="29">
        <v>0</v>
      </c>
      <c r="M807" s="16" t="s">
        <v>25</v>
      </c>
      <c r="N807" s="77">
        <v>0</v>
      </c>
    </row>
    <row r="808" spans="1:14" x14ac:dyDescent="0.25">
      <c r="A808" s="17" t="s">
        <v>221</v>
      </c>
      <c r="B808" s="17" t="s">
        <v>462</v>
      </c>
      <c r="C808" s="17" t="s">
        <v>761</v>
      </c>
      <c r="D808" s="17">
        <v>9601</v>
      </c>
      <c r="E808" s="17" t="s">
        <v>776</v>
      </c>
      <c r="F808" s="17" t="s">
        <v>504</v>
      </c>
      <c r="G808" s="17" t="s">
        <v>517</v>
      </c>
      <c r="H808" s="73" t="s">
        <v>1090</v>
      </c>
      <c r="I808" s="30">
        <v>6.31</v>
      </c>
      <c r="J808" s="30">
        <v>6.31</v>
      </c>
      <c r="K808" s="30">
        <v>50</v>
      </c>
      <c r="L808" s="30">
        <v>0</v>
      </c>
      <c r="M808" s="17" t="s">
        <v>25</v>
      </c>
      <c r="N808" s="77">
        <v>0</v>
      </c>
    </row>
    <row r="809" spans="1:14" x14ac:dyDescent="0.25">
      <c r="A809" s="16" t="s">
        <v>221</v>
      </c>
      <c r="B809" s="16" t="s">
        <v>462</v>
      </c>
      <c r="C809" s="16" t="s">
        <v>761</v>
      </c>
      <c r="D809" s="16">
        <v>9601</v>
      </c>
      <c r="E809" s="16" t="s">
        <v>776</v>
      </c>
      <c r="F809" s="16" t="s">
        <v>487</v>
      </c>
      <c r="G809" s="16" t="s">
        <v>517</v>
      </c>
      <c r="H809" s="74" t="s">
        <v>1090</v>
      </c>
      <c r="I809" s="29">
        <v>114.74</v>
      </c>
      <c r="J809" s="29">
        <v>114.74</v>
      </c>
      <c r="K809" s="29">
        <v>55</v>
      </c>
      <c r="L809" s="29">
        <v>0</v>
      </c>
      <c r="M809" s="16" t="s">
        <v>25</v>
      </c>
      <c r="N809" s="77">
        <v>0</v>
      </c>
    </row>
    <row r="810" spans="1:14" x14ac:dyDescent="0.25">
      <c r="A810" s="17" t="s">
        <v>221</v>
      </c>
      <c r="B810" s="17" t="s">
        <v>462</v>
      </c>
      <c r="C810" s="17" t="s">
        <v>761</v>
      </c>
      <c r="D810" s="17">
        <v>9601</v>
      </c>
      <c r="E810" s="17" t="s">
        <v>776</v>
      </c>
      <c r="F810" s="17" t="s">
        <v>507</v>
      </c>
      <c r="G810" s="17" t="s">
        <v>467</v>
      </c>
      <c r="H810" s="73" t="s">
        <v>1090</v>
      </c>
      <c r="I810" s="30">
        <v>38.56</v>
      </c>
      <c r="J810" s="30">
        <v>38.56</v>
      </c>
      <c r="K810" s="30">
        <v>50</v>
      </c>
      <c r="L810" s="30">
        <v>0</v>
      </c>
      <c r="M810" s="17" t="s">
        <v>25</v>
      </c>
      <c r="N810" s="77">
        <v>0</v>
      </c>
    </row>
    <row r="811" spans="1:14" x14ac:dyDescent="0.25">
      <c r="A811" s="16" t="s">
        <v>221</v>
      </c>
      <c r="B811" s="16" t="s">
        <v>462</v>
      </c>
      <c r="C811" s="16" t="s">
        <v>638</v>
      </c>
      <c r="D811" s="16">
        <v>9610</v>
      </c>
      <c r="E811" s="16" t="s">
        <v>777</v>
      </c>
      <c r="F811" s="16" t="s">
        <v>504</v>
      </c>
      <c r="G811" s="16" t="s">
        <v>488</v>
      </c>
      <c r="H811" s="74" t="s">
        <v>1352</v>
      </c>
      <c r="I811" s="29">
        <v>76.83</v>
      </c>
      <c r="J811" s="29">
        <v>76.83</v>
      </c>
      <c r="K811" s="29">
        <v>70</v>
      </c>
      <c r="L811" s="29">
        <v>76.77</v>
      </c>
      <c r="M811" s="16" t="s">
        <v>25</v>
      </c>
      <c r="N811" s="77">
        <v>5898.17</v>
      </c>
    </row>
    <row r="812" spans="1:14" x14ac:dyDescent="0.25">
      <c r="A812" s="17" t="s">
        <v>221</v>
      </c>
      <c r="B812" s="17" t="s">
        <v>462</v>
      </c>
      <c r="C812" s="17" t="s">
        <v>638</v>
      </c>
      <c r="D812" s="17">
        <v>9610</v>
      </c>
      <c r="E812" s="17" t="s">
        <v>777</v>
      </c>
      <c r="F812" s="17" t="s">
        <v>509</v>
      </c>
      <c r="G812" s="17" t="s">
        <v>550</v>
      </c>
      <c r="H812" s="73" t="s">
        <v>1370</v>
      </c>
      <c r="I812" s="30">
        <v>28.96</v>
      </c>
      <c r="J812" s="30">
        <v>5.89</v>
      </c>
      <c r="K812" s="30">
        <v>110</v>
      </c>
      <c r="L812" s="30">
        <v>119.4</v>
      </c>
      <c r="M812" s="17" t="s">
        <v>25</v>
      </c>
      <c r="N812" s="77">
        <v>3457.82</v>
      </c>
    </row>
    <row r="813" spans="1:14" x14ac:dyDescent="0.25">
      <c r="A813" s="16" t="s">
        <v>221</v>
      </c>
      <c r="B813" s="16" t="s">
        <v>462</v>
      </c>
      <c r="C813" s="16" t="s">
        <v>638</v>
      </c>
      <c r="D813" s="16">
        <v>9610</v>
      </c>
      <c r="E813" s="16" t="s">
        <v>777</v>
      </c>
      <c r="F813" s="16" t="s">
        <v>499</v>
      </c>
      <c r="G813" s="16" t="s">
        <v>508</v>
      </c>
      <c r="H813" s="74" t="s">
        <v>1049</v>
      </c>
      <c r="I813" s="29">
        <v>11.03</v>
      </c>
      <c r="J813" s="29">
        <v>11.03</v>
      </c>
      <c r="K813" s="29">
        <v>80</v>
      </c>
      <c r="L813" s="29">
        <v>79.849999999999994</v>
      </c>
      <c r="M813" s="16" t="s">
        <v>25</v>
      </c>
      <c r="N813" s="77">
        <v>880.79</v>
      </c>
    </row>
    <row r="814" spans="1:14" x14ac:dyDescent="0.25">
      <c r="A814" s="17" t="s">
        <v>221</v>
      </c>
      <c r="B814" s="17" t="s">
        <v>462</v>
      </c>
      <c r="C814" s="17" t="s">
        <v>638</v>
      </c>
      <c r="D814" s="17">
        <v>9610</v>
      </c>
      <c r="E814" s="17" t="s">
        <v>777</v>
      </c>
      <c r="F814" s="17" t="s">
        <v>495</v>
      </c>
      <c r="G814" s="17" t="s">
        <v>517</v>
      </c>
      <c r="H814" s="73" t="s">
        <v>1371</v>
      </c>
      <c r="I814" s="30">
        <v>18.11</v>
      </c>
      <c r="J814" s="30">
        <v>18.11</v>
      </c>
      <c r="K814" s="30">
        <v>75</v>
      </c>
      <c r="L814" s="30">
        <v>74.86</v>
      </c>
      <c r="M814" s="17" t="s">
        <v>25</v>
      </c>
      <c r="N814" s="77">
        <v>1355.78</v>
      </c>
    </row>
    <row r="815" spans="1:14" x14ac:dyDescent="0.25">
      <c r="A815" s="16" t="s">
        <v>221</v>
      </c>
      <c r="B815" s="16" t="s">
        <v>462</v>
      </c>
      <c r="C815" s="16" t="s">
        <v>638</v>
      </c>
      <c r="D815" s="16">
        <v>9610</v>
      </c>
      <c r="E815" s="16" t="s">
        <v>777</v>
      </c>
      <c r="F815" s="16" t="s">
        <v>509</v>
      </c>
      <c r="G815" s="16" t="s">
        <v>542</v>
      </c>
      <c r="H815" s="74" t="s">
        <v>1370</v>
      </c>
      <c r="I815" s="29">
        <v>45.58</v>
      </c>
      <c r="J815" s="29">
        <v>39.17</v>
      </c>
      <c r="K815" s="29">
        <v>110</v>
      </c>
      <c r="L815" s="29">
        <v>120.2</v>
      </c>
      <c r="M815" s="16" t="s">
        <v>25</v>
      </c>
      <c r="N815" s="77">
        <v>5478.52</v>
      </c>
    </row>
    <row r="816" spans="1:14" x14ac:dyDescent="0.25">
      <c r="A816" s="17" t="s">
        <v>221</v>
      </c>
      <c r="B816" s="17" t="s">
        <v>462</v>
      </c>
      <c r="C816" s="17" t="s">
        <v>638</v>
      </c>
      <c r="D816" s="17">
        <v>9628</v>
      </c>
      <c r="E816" s="17" t="s">
        <v>778</v>
      </c>
      <c r="F816" s="17" t="s">
        <v>487</v>
      </c>
      <c r="G816" s="17" t="s">
        <v>467</v>
      </c>
      <c r="H816" s="73" t="s">
        <v>1366</v>
      </c>
      <c r="I816" s="30">
        <v>59.77</v>
      </c>
      <c r="J816" s="30">
        <v>59.77</v>
      </c>
      <c r="K816" s="30">
        <v>55</v>
      </c>
      <c r="L816" s="30">
        <v>84.41</v>
      </c>
      <c r="M816" s="17" t="s">
        <v>25</v>
      </c>
      <c r="N816" s="77">
        <v>5044.97</v>
      </c>
    </row>
    <row r="817" spans="1:14" x14ac:dyDescent="0.25">
      <c r="A817" s="16" t="s">
        <v>221</v>
      </c>
      <c r="B817" s="16" t="s">
        <v>462</v>
      </c>
      <c r="C817" s="16" t="s">
        <v>638</v>
      </c>
      <c r="D817" s="16">
        <v>9628</v>
      </c>
      <c r="E817" s="16" t="s">
        <v>778</v>
      </c>
      <c r="F817" s="16" t="s">
        <v>509</v>
      </c>
      <c r="G817" s="16" t="s">
        <v>500</v>
      </c>
      <c r="H817" s="74" t="s">
        <v>1270</v>
      </c>
      <c r="I817" s="29">
        <v>17.02</v>
      </c>
      <c r="J817" s="29">
        <v>1.05</v>
      </c>
      <c r="K817" s="29">
        <v>105</v>
      </c>
      <c r="L817" s="29">
        <v>0</v>
      </c>
      <c r="M817" s="16" t="s">
        <v>25</v>
      </c>
      <c r="N817" s="77">
        <v>0</v>
      </c>
    </row>
    <row r="818" spans="1:14" x14ac:dyDescent="0.25">
      <c r="A818" s="17" t="s">
        <v>221</v>
      </c>
      <c r="B818" s="17" t="s">
        <v>462</v>
      </c>
      <c r="C818" s="17" t="s">
        <v>638</v>
      </c>
      <c r="D818" s="17">
        <v>9628</v>
      </c>
      <c r="E818" s="17" t="s">
        <v>778</v>
      </c>
      <c r="F818" s="17" t="s">
        <v>509</v>
      </c>
      <c r="G818" s="17" t="s">
        <v>707</v>
      </c>
      <c r="H818" s="73" t="s">
        <v>1270</v>
      </c>
      <c r="I818" s="30">
        <v>46.27</v>
      </c>
      <c r="J818" s="30">
        <v>45.22</v>
      </c>
      <c r="K818" s="30">
        <v>105</v>
      </c>
      <c r="L818" s="30">
        <v>0</v>
      </c>
      <c r="M818" s="17" t="s">
        <v>25</v>
      </c>
      <c r="N818" s="77">
        <v>0</v>
      </c>
    </row>
    <row r="819" spans="1:14" x14ac:dyDescent="0.25">
      <c r="A819" s="16" t="s">
        <v>221</v>
      </c>
      <c r="B819" s="16" t="s">
        <v>462</v>
      </c>
      <c r="C819" s="16" t="s">
        <v>761</v>
      </c>
      <c r="D819" s="16">
        <v>9636</v>
      </c>
      <c r="E819" s="16" t="s">
        <v>779</v>
      </c>
      <c r="F819" s="16" t="s">
        <v>512</v>
      </c>
      <c r="G819" s="16" t="s">
        <v>542</v>
      </c>
      <c r="H819" s="74" t="s">
        <v>1150</v>
      </c>
      <c r="I819" s="29">
        <v>24.9</v>
      </c>
      <c r="J819" s="29">
        <v>23.4</v>
      </c>
      <c r="K819" s="29">
        <v>90</v>
      </c>
      <c r="L819" s="29">
        <v>116.88</v>
      </c>
      <c r="M819" s="16" t="s">
        <v>25</v>
      </c>
      <c r="N819" s="77">
        <v>2910.3</v>
      </c>
    </row>
    <row r="820" spans="1:14" x14ac:dyDescent="0.25">
      <c r="A820" s="17" t="s">
        <v>221</v>
      </c>
      <c r="B820" s="17" t="s">
        <v>462</v>
      </c>
      <c r="C820" s="17" t="s">
        <v>761</v>
      </c>
      <c r="D820" s="17">
        <v>9636</v>
      </c>
      <c r="E820" s="17" t="s">
        <v>779</v>
      </c>
      <c r="F820" s="17" t="s">
        <v>512</v>
      </c>
      <c r="G820" s="17" t="s">
        <v>488</v>
      </c>
      <c r="H820" s="73" t="s">
        <v>1150</v>
      </c>
      <c r="I820" s="30">
        <v>5.38</v>
      </c>
      <c r="J820" s="30">
        <v>1.5</v>
      </c>
      <c r="K820" s="30">
        <v>90</v>
      </c>
      <c r="L820" s="30">
        <v>116.88</v>
      </c>
      <c r="M820" s="17" t="s">
        <v>25</v>
      </c>
      <c r="N820" s="77">
        <v>628.80999999999995</v>
      </c>
    </row>
    <row r="821" spans="1:14" x14ac:dyDescent="0.25">
      <c r="A821" s="16" t="s">
        <v>221</v>
      </c>
      <c r="B821" s="16" t="s">
        <v>462</v>
      </c>
      <c r="C821" s="16" t="s">
        <v>761</v>
      </c>
      <c r="D821" s="16">
        <v>9636</v>
      </c>
      <c r="E821" s="16" t="s">
        <v>779</v>
      </c>
      <c r="F821" s="16" t="s">
        <v>495</v>
      </c>
      <c r="G821" s="16" t="s">
        <v>517</v>
      </c>
      <c r="H821" s="74" t="s">
        <v>1372</v>
      </c>
      <c r="I821" s="29">
        <v>47.11</v>
      </c>
      <c r="J821" s="29">
        <v>47.11</v>
      </c>
      <c r="K821" s="29">
        <v>60</v>
      </c>
      <c r="L821" s="29">
        <v>77.92</v>
      </c>
      <c r="M821" s="16" t="s">
        <v>25</v>
      </c>
      <c r="N821" s="77">
        <v>3670.79</v>
      </c>
    </row>
    <row r="822" spans="1:14" x14ac:dyDescent="0.25">
      <c r="A822" s="17" t="s">
        <v>221</v>
      </c>
      <c r="B822" s="17" t="s">
        <v>462</v>
      </c>
      <c r="C822" s="17" t="s">
        <v>761</v>
      </c>
      <c r="D822" s="17">
        <v>9644</v>
      </c>
      <c r="E822" s="17" t="s">
        <v>780</v>
      </c>
      <c r="F822" s="17" t="s">
        <v>509</v>
      </c>
      <c r="G822" s="17" t="s">
        <v>556</v>
      </c>
      <c r="H822" s="73" t="s">
        <v>1373</v>
      </c>
      <c r="I822" s="30">
        <v>47.3</v>
      </c>
      <c r="J822" s="30">
        <v>20.97</v>
      </c>
      <c r="K822" s="30">
        <v>105</v>
      </c>
      <c r="L822" s="30">
        <v>94.89</v>
      </c>
      <c r="M822" s="17" t="s">
        <v>25</v>
      </c>
      <c r="N822" s="77">
        <v>4488.3999999999996</v>
      </c>
    </row>
    <row r="823" spans="1:14" x14ac:dyDescent="0.25">
      <c r="A823" s="16" t="s">
        <v>221</v>
      </c>
      <c r="B823" s="16" t="s">
        <v>462</v>
      </c>
      <c r="C823" s="16" t="s">
        <v>761</v>
      </c>
      <c r="D823" s="16">
        <v>9644</v>
      </c>
      <c r="E823" s="16" t="s">
        <v>780</v>
      </c>
      <c r="F823" s="16" t="s">
        <v>509</v>
      </c>
      <c r="G823" s="16" t="s">
        <v>781</v>
      </c>
      <c r="H823" s="74" t="s">
        <v>1373</v>
      </c>
      <c r="I823" s="29">
        <v>8.86</v>
      </c>
      <c r="J823" s="29">
        <v>6.92</v>
      </c>
      <c r="K823" s="29">
        <v>105</v>
      </c>
      <c r="L823" s="29">
        <v>118.43</v>
      </c>
      <c r="M823" s="16" t="s">
        <v>25</v>
      </c>
      <c r="N823" s="77">
        <v>1049.28</v>
      </c>
    </row>
    <row r="824" spans="1:14" x14ac:dyDescent="0.25">
      <c r="A824" s="17" t="s">
        <v>221</v>
      </c>
      <c r="B824" s="17" t="s">
        <v>462</v>
      </c>
      <c r="C824" s="17" t="s">
        <v>761</v>
      </c>
      <c r="D824" s="17">
        <v>9644</v>
      </c>
      <c r="E824" s="17" t="s">
        <v>780</v>
      </c>
      <c r="F824" s="17" t="s">
        <v>509</v>
      </c>
      <c r="G824" s="17" t="s">
        <v>701</v>
      </c>
      <c r="H824" s="73" t="s">
        <v>1373</v>
      </c>
      <c r="I824" s="30">
        <v>29.05</v>
      </c>
      <c r="J824" s="30">
        <v>14.4</v>
      </c>
      <c r="K824" s="30">
        <v>105</v>
      </c>
      <c r="L824" s="30">
        <v>118.39</v>
      </c>
      <c r="M824" s="17" t="s">
        <v>25</v>
      </c>
      <c r="N824" s="77">
        <v>3439.13</v>
      </c>
    </row>
    <row r="825" spans="1:14" x14ac:dyDescent="0.25">
      <c r="A825" s="16" t="s">
        <v>221</v>
      </c>
      <c r="B825" s="16" t="s">
        <v>462</v>
      </c>
      <c r="C825" s="16" t="s">
        <v>761</v>
      </c>
      <c r="D825" s="16">
        <v>9644</v>
      </c>
      <c r="E825" s="16" t="s">
        <v>780</v>
      </c>
      <c r="F825" s="16" t="s">
        <v>509</v>
      </c>
      <c r="G825" s="16" t="s">
        <v>673</v>
      </c>
      <c r="H825" s="74" t="s">
        <v>1373</v>
      </c>
      <c r="I825" s="29">
        <v>44.2</v>
      </c>
      <c r="J825" s="29">
        <v>20.149999999999999</v>
      </c>
      <c r="K825" s="29">
        <v>105</v>
      </c>
      <c r="L825" s="29">
        <v>77.81</v>
      </c>
      <c r="M825" s="16" t="s">
        <v>25</v>
      </c>
      <c r="N825" s="77">
        <v>3439.13</v>
      </c>
    </row>
    <row r="826" spans="1:14" x14ac:dyDescent="0.25">
      <c r="A826" s="17" t="s">
        <v>221</v>
      </c>
      <c r="B826" s="17" t="s">
        <v>462</v>
      </c>
      <c r="C826" s="17" t="s">
        <v>638</v>
      </c>
      <c r="D826" s="17">
        <v>9652</v>
      </c>
      <c r="E826" s="17" t="s">
        <v>782</v>
      </c>
      <c r="F826" s="17" t="s">
        <v>509</v>
      </c>
      <c r="G826" s="17" t="s">
        <v>488</v>
      </c>
      <c r="H826" s="73" t="s">
        <v>1374</v>
      </c>
      <c r="I826" s="30">
        <v>52.17</v>
      </c>
      <c r="J826" s="30">
        <v>52.17</v>
      </c>
      <c r="K826" s="30">
        <v>110</v>
      </c>
      <c r="L826" s="30">
        <v>84.47</v>
      </c>
      <c r="M826" s="17" t="s">
        <v>25</v>
      </c>
      <c r="N826" s="77">
        <v>4407.04</v>
      </c>
    </row>
    <row r="827" spans="1:14" x14ac:dyDescent="0.25">
      <c r="A827" s="16" t="s">
        <v>221</v>
      </c>
      <c r="B827" s="16" t="s">
        <v>462</v>
      </c>
      <c r="C827" s="16" t="s">
        <v>638</v>
      </c>
      <c r="D827" s="16">
        <v>9661</v>
      </c>
      <c r="E827" s="16" t="s">
        <v>783</v>
      </c>
      <c r="F827" s="16" t="s">
        <v>545</v>
      </c>
      <c r="G827" s="16" t="s">
        <v>550</v>
      </c>
      <c r="H827" s="74" t="s">
        <v>1375</v>
      </c>
      <c r="I827" s="29">
        <v>32.909999999999997</v>
      </c>
      <c r="J827" s="29">
        <v>7.64</v>
      </c>
      <c r="K827" s="29">
        <v>110</v>
      </c>
      <c r="L827" s="29">
        <v>90.23</v>
      </c>
      <c r="M827" s="16" t="s">
        <v>25</v>
      </c>
      <c r="N827" s="77">
        <v>2969.42</v>
      </c>
    </row>
    <row r="828" spans="1:14" x14ac:dyDescent="0.25">
      <c r="A828" s="17" t="s">
        <v>221</v>
      </c>
      <c r="B828" s="17" t="s">
        <v>462</v>
      </c>
      <c r="C828" s="17" t="s">
        <v>638</v>
      </c>
      <c r="D828" s="17">
        <v>9661</v>
      </c>
      <c r="E828" s="17" t="s">
        <v>783</v>
      </c>
      <c r="F828" s="17" t="s">
        <v>499</v>
      </c>
      <c r="G828" s="17" t="s">
        <v>542</v>
      </c>
      <c r="H828" s="73" t="s">
        <v>1376</v>
      </c>
      <c r="I828" s="30">
        <v>13.03</v>
      </c>
      <c r="J828" s="30">
        <v>13.03</v>
      </c>
      <c r="K828" s="30">
        <v>110</v>
      </c>
      <c r="L828" s="30">
        <v>90.23</v>
      </c>
      <c r="M828" s="17" t="s">
        <v>25</v>
      </c>
      <c r="N828" s="77">
        <v>1175.71</v>
      </c>
    </row>
    <row r="829" spans="1:14" x14ac:dyDescent="0.25">
      <c r="A829" s="16" t="s">
        <v>221</v>
      </c>
      <c r="B829" s="16" t="s">
        <v>462</v>
      </c>
      <c r="C829" s="16" t="s">
        <v>638</v>
      </c>
      <c r="D829" s="16">
        <v>9661</v>
      </c>
      <c r="E829" s="16" t="s">
        <v>783</v>
      </c>
      <c r="F829" s="16" t="s">
        <v>545</v>
      </c>
      <c r="G829" s="16" t="s">
        <v>488</v>
      </c>
      <c r="H829" s="74" t="s">
        <v>1283</v>
      </c>
      <c r="I829" s="29">
        <v>38.57</v>
      </c>
      <c r="J829" s="29">
        <v>30.93</v>
      </c>
      <c r="K829" s="29">
        <v>110</v>
      </c>
      <c r="L829" s="29">
        <v>90.23</v>
      </c>
      <c r="M829" s="16" t="s">
        <v>25</v>
      </c>
      <c r="N829" s="77">
        <v>3480.1</v>
      </c>
    </row>
    <row r="830" spans="1:14" x14ac:dyDescent="0.25">
      <c r="A830" s="17" t="s">
        <v>221</v>
      </c>
      <c r="B830" s="17" t="s">
        <v>462</v>
      </c>
      <c r="C830" s="17" t="s">
        <v>638</v>
      </c>
      <c r="D830" s="17">
        <v>9661</v>
      </c>
      <c r="E830" s="17" t="s">
        <v>783</v>
      </c>
      <c r="F830" s="17" t="s">
        <v>499</v>
      </c>
      <c r="G830" s="17" t="s">
        <v>550</v>
      </c>
      <c r="H830" s="73" t="s">
        <v>1376</v>
      </c>
      <c r="I830" s="30">
        <v>6.07</v>
      </c>
      <c r="J830" s="30">
        <v>6.07</v>
      </c>
      <c r="K830" s="30">
        <v>110</v>
      </c>
      <c r="L830" s="30">
        <v>90.23</v>
      </c>
      <c r="M830" s="17" t="s">
        <v>25</v>
      </c>
      <c r="N830" s="77">
        <v>547.69000000000005</v>
      </c>
    </row>
    <row r="831" spans="1:14" x14ac:dyDescent="0.25">
      <c r="A831" s="16" t="s">
        <v>1149</v>
      </c>
      <c r="B831" s="16" t="s">
        <v>808</v>
      </c>
      <c r="C831" s="16" t="s">
        <v>751</v>
      </c>
      <c r="D831" s="16">
        <v>9662</v>
      </c>
      <c r="E831" s="16" t="s">
        <v>1377</v>
      </c>
      <c r="F831" s="16" t="s">
        <v>545</v>
      </c>
      <c r="G831" s="16" t="s">
        <v>488</v>
      </c>
      <c r="H831" s="74" t="s">
        <v>1236</v>
      </c>
      <c r="I831" s="29">
        <v>29.83</v>
      </c>
      <c r="J831" s="29">
        <v>0</v>
      </c>
      <c r="K831" s="29">
        <v>0</v>
      </c>
      <c r="L831" s="29">
        <v>0</v>
      </c>
      <c r="M831" s="16" t="s">
        <v>25</v>
      </c>
      <c r="N831" s="77">
        <v>0</v>
      </c>
    </row>
    <row r="832" spans="1:14" x14ac:dyDescent="0.25">
      <c r="A832" s="17" t="s">
        <v>1149</v>
      </c>
      <c r="B832" s="17" t="s">
        <v>808</v>
      </c>
      <c r="C832" s="17" t="s">
        <v>751</v>
      </c>
      <c r="D832" s="17">
        <v>9663</v>
      </c>
      <c r="E832" s="17" t="s">
        <v>1378</v>
      </c>
      <c r="F832" s="17" t="s">
        <v>509</v>
      </c>
      <c r="G832" s="17" t="s">
        <v>488</v>
      </c>
      <c r="H832" s="73" t="s">
        <v>1117</v>
      </c>
      <c r="I832" s="30">
        <v>9.5</v>
      </c>
      <c r="J832" s="30">
        <v>0</v>
      </c>
      <c r="K832" s="30">
        <v>0</v>
      </c>
      <c r="L832" s="30">
        <v>116.37</v>
      </c>
      <c r="M832" s="17" t="s">
        <v>25</v>
      </c>
      <c r="N832" s="77">
        <v>1105.49</v>
      </c>
    </row>
    <row r="833" spans="1:14" x14ac:dyDescent="0.25">
      <c r="A833" s="16" t="s">
        <v>1149</v>
      </c>
      <c r="B833" s="16" t="s">
        <v>808</v>
      </c>
      <c r="C833" s="16" t="s">
        <v>751</v>
      </c>
      <c r="D833" s="16">
        <v>9664</v>
      </c>
      <c r="E833" s="16" t="s">
        <v>1379</v>
      </c>
      <c r="F833" s="16" t="s">
        <v>499</v>
      </c>
      <c r="G833" s="16" t="s">
        <v>488</v>
      </c>
      <c r="H833" s="74" t="s">
        <v>1380</v>
      </c>
      <c r="I833" s="29">
        <v>37.71</v>
      </c>
      <c r="J833" s="29">
        <v>0</v>
      </c>
      <c r="K833" s="29">
        <v>0</v>
      </c>
      <c r="L833" s="29">
        <v>83.93</v>
      </c>
      <c r="M833" s="16" t="s">
        <v>25</v>
      </c>
      <c r="N833" s="77">
        <v>3164.83</v>
      </c>
    </row>
    <row r="834" spans="1:14" x14ac:dyDescent="0.25">
      <c r="A834" s="17" t="s">
        <v>1149</v>
      </c>
      <c r="B834" s="17" t="s">
        <v>808</v>
      </c>
      <c r="C834" s="17" t="s">
        <v>751</v>
      </c>
      <c r="D834" s="17">
        <v>9664</v>
      </c>
      <c r="E834" s="17" t="s">
        <v>1379</v>
      </c>
      <c r="F834" s="17" t="s">
        <v>545</v>
      </c>
      <c r="G834" s="17" t="s">
        <v>488</v>
      </c>
      <c r="H834" s="73" t="s">
        <v>1380</v>
      </c>
      <c r="I834" s="30">
        <v>37.29</v>
      </c>
      <c r="J834" s="30">
        <v>0</v>
      </c>
      <c r="K834" s="30">
        <v>0</v>
      </c>
      <c r="L834" s="30">
        <v>83.93</v>
      </c>
      <c r="M834" s="17" t="s">
        <v>25</v>
      </c>
      <c r="N834" s="77">
        <v>3129.61</v>
      </c>
    </row>
    <row r="835" spans="1:14" x14ac:dyDescent="0.25">
      <c r="A835" s="16" t="s">
        <v>1149</v>
      </c>
      <c r="B835" s="16" t="s">
        <v>808</v>
      </c>
      <c r="C835" s="16" t="s">
        <v>751</v>
      </c>
      <c r="D835" s="16">
        <v>9665</v>
      </c>
      <c r="E835" s="16" t="s">
        <v>1381</v>
      </c>
      <c r="F835" s="16" t="s">
        <v>499</v>
      </c>
      <c r="G835" s="16" t="s">
        <v>488</v>
      </c>
      <c r="H835" s="74" t="s">
        <v>1382</v>
      </c>
      <c r="I835" s="29">
        <v>55.41</v>
      </c>
      <c r="J835" s="29">
        <v>0</v>
      </c>
      <c r="K835" s="29">
        <v>0</v>
      </c>
      <c r="L835" s="29">
        <v>87.46</v>
      </c>
      <c r="M835" s="16" t="s">
        <v>25</v>
      </c>
      <c r="N835" s="77">
        <v>4846.37</v>
      </c>
    </row>
    <row r="836" spans="1:14" x14ac:dyDescent="0.25">
      <c r="A836" s="17" t="s">
        <v>1149</v>
      </c>
      <c r="B836" s="17" t="s">
        <v>808</v>
      </c>
      <c r="C836" s="17" t="s">
        <v>751</v>
      </c>
      <c r="D836" s="17">
        <v>9666</v>
      </c>
      <c r="E836" s="17" t="s">
        <v>1383</v>
      </c>
      <c r="F836" s="17" t="s">
        <v>495</v>
      </c>
      <c r="G836" s="17" t="s">
        <v>556</v>
      </c>
      <c r="H836" s="73" t="s">
        <v>1346</v>
      </c>
      <c r="I836" s="30">
        <v>5.17</v>
      </c>
      <c r="J836" s="30">
        <v>0</v>
      </c>
      <c r="K836" s="30">
        <v>0</v>
      </c>
      <c r="L836" s="30">
        <v>73.17</v>
      </c>
      <c r="M836" s="17" t="s">
        <v>25</v>
      </c>
      <c r="N836" s="77">
        <v>378.31</v>
      </c>
    </row>
    <row r="837" spans="1:14" x14ac:dyDescent="0.25">
      <c r="A837" s="16" t="s">
        <v>1149</v>
      </c>
      <c r="B837" s="16" t="s">
        <v>808</v>
      </c>
      <c r="C837" s="16" t="s">
        <v>751</v>
      </c>
      <c r="D837" s="16">
        <v>9666</v>
      </c>
      <c r="E837" s="16" t="s">
        <v>1383</v>
      </c>
      <c r="F837" s="16" t="s">
        <v>495</v>
      </c>
      <c r="G837" s="16" t="s">
        <v>488</v>
      </c>
      <c r="H837" s="74" t="s">
        <v>1346</v>
      </c>
      <c r="I837" s="29">
        <v>39.31</v>
      </c>
      <c r="J837" s="29">
        <v>0</v>
      </c>
      <c r="K837" s="29">
        <v>0</v>
      </c>
      <c r="L837" s="29">
        <v>73.17</v>
      </c>
      <c r="M837" s="16" t="s">
        <v>25</v>
      </c>
      <c r="N837" s="77">
        <v>2876.48</v>
      </c>
    </row>
    <row r="838" spans="1:14" x14ac:dyDescent="0.25">
      <c r="A838" s="17" t="s">
        <v>1149</v>
      </c>
      <c r="B838" s="17" t="s">
        <v>808</v>
      </c>
      <c r="C838" s="17" t="s">
        <v>751</v>
      </c>
      <c r="D838" s="17">
        <v>9666</v>
      </c>
      <c r="E838" s="17" t="s">
        <v>1383</v>
      </c>
      <c r="F838" s="17" t="s">
        <v>495</v>
      </c>
      <c r="G838" s="17" t="s">
        <v>642</v>
      </c>
      <c r="H838" s="73" t="s">
        <v>1346</v>
      </c>
      <c r="I838" s="30">
        <v>5.17</v>
      </c>
      <c r="J838" s="30">
        <v>0</v>
      </c>
      <c r="K838" s="30">
        <v>0</v>
      </c>
      <c r="L838" s="30">
        <v>73.17</v>
      </c>
      <c r="M838" s="17" t="s">
        <v>25</v>
      </c>
      <c r="N838" s="77">
        <v>378.31</v>
      </c>
    </row>
    <row r="839" spans="1:14" x14ac:dyDescent="0.25">
      <c r="A839" s="16" t="s">
        <v>1149</v>
      </c>
      <c r="B839" s="16" t="s">
        <v>808</v>
      </c>
      <c r="C839" s="16" t="s">
        <v>751</v>
      </c>
      <c r="D839" s="16">
        <v>9667</v>
      </c>
      <c r="E839" s="16" t="s">
        <v>1384</v>
      </c>
      <c r="F839" s="16" t="s">
        <v>499</v>
      </c>
      <c r="G839" s="16" t="s">
        <v>556</v>
      </c>
      <c r="H839" s="74" t="s">
        <v>1346</v>
      </c>
      <c r="I839" s="29">
        <v>11.66</v>
      </c>
      <c r="J839" s="29">
        <v>0</v>
      </c>
      <c r="K839" s="29">
        <v>0</v>
      </c>
      <c r="L839" s="29">
        <v>68.63</v>
      </c>
      <c r="M839" s="16" t="s">
        <v>25</v>
      </c>
      <c r="N839" s="77">
        <v>800.18</v>
      </c>
    </row>
    <row r="840" spans="1:14" x14ac:dyDescent="0.25">
      <c r="A840" s="17" t="s">
        <v>1149</v>
      </c>
      <c r="B840" s="17" t="s">
        <v>808</v>
      </c>
      <c r="C840" s="17" t="s">
        <v>751</v>
      </c>
      <c r="D840" s="17">
        <v>9668</v>
      </c>
      <c r="E840" s="17" t="s">
        <v>1385</v>
      </c>
      <c r="F840" s="17" t="s">
        <v>487</v>
      </c>
      <c r="G840" s="17" t="s">
        <v>488</v>
      </c>
      <c r="H840" s="73" t="s">
        <v>1328</v>
      </c>
      <c r="I840" s="30">
        <v>48.47</v>
      </c>
      <c r="J840" s="30">
        <v>0</v>
      </c>
      <c r="K840" s="30">
        <v>0</v>
      </c>
      <c r="L840" s="30">
        <v>52.86</v>
      </c>
      <c r="M840" s="17" t="s">
        <v>25</v>
      </c>
      <c r="N840" s="77">
        <v>2562.09</v>
      </c>
    </row>
    <row r="841" spans="1:14" x14ac:dyDescent="0.25">
      <c r="A841" s="16" t="s">
        <v>1149</v>
      </c>
      <c r="B841" s="16" t="s">
        <v>808</v>
      </c>
      <c r="C841" s="16" t="s">
        <v>751</v>
      </c>
      <c r="D841" s="16">
        <v>9669</v>
      </c>
      <c r="E841" s="16" t="s">
        <v>1386</v>
      </c>
      <c r="F841" s="16" t="s">
        <v>495</v>
      </c>
      <c r="G841" s="16" t="s">
        <v>488</v>
      </c>
      <c r="H841" s="74" t="s">
        <v>1387</v>
      </c>
      <c r="I841" s="29">
        <v>61.73</v>
      </c>
      <c r="J841" s="29">
        <v>0</v>
      </c>
      <c r="K841" s="29">
        <v>0</v>
      </c>
      <c r="L841" s="29">
        <v>54.34</v>
      </c>
      <c r="M841" s="16" t="s">
        <v>25</v>
      </c>
      <c r="N841" s="77">
        <v>3354.38</v>
      </c>
    </row>
    <row r="842" spans="1:14" x14ac:dyDescent="0.25">
      <c r="A842" s="17" t="s">
        <v>1149</v>
      </c>
      <c r="B842" s="17" t="s">
        <v>808</v>
      </c>
      <c r="C842" s="17" t="s">
        <v>751</v>
      </c>
      <c r="D842" s="17">
        <v>9670</v>
      </c>
      <c r="E842" s="17" t="s">
        <v>1388</v>
      </c>
      <c r="F842" s="17" t="s">
        <v>495</v>
      </c>
      <c r="G842" s="17" t="s">
        <v>488</v>
      </c>
      <c r="H842" s="73" t="s">
        <v>1328</v>
      </c>
      <c r="I842" s="30">
        <v>20.239999999999998</v>
      </c>
      <c r="J842" s="30">
        <v>0</v>
      </c>
      <c r="K842" s="30">
        <v>0</v>
      </c>
      <c r="L842" s="30">
        <v>44.2</v>
      </c>
      <c r="M842" s="17" t="s">
        <v>25</v>
      </c>
      <c r="N842" s="77">
        <v>894.58</v>
      </c>
    </row>
    <row r="843" spans="1:14" x14ac:dyDescent="0.25">
      <c r="A843" s="16" t="s">
        <v>1149</v>
      </c>
      <c r="B843" s="16" t="s">
        <v>808</v>
      </c>
      <c r="C843" s="16" t="s">
        <v>751</v>
      </c>
      <c r="D843" s="16">
        <v>9671</v>
      </c>
      <c r="E843" s="16" t="s">
        <v>1389</v>
      </c>
      <c r="F843" s="16" t="s">
        <v>495</v>
      </c>
      <c r="G843" s="16" t="s">
        <v>488</v>
      </c>
      <c r="H843" s="74" t="s">
        <v>1370</v>
      </c>
      <c r="I843" s="29">
        <v>66.489999999999995</v>
      </c>
      <c r="J843" s="29">
        <v>0</v>
      </c>
      <c r="K843" s="29">
        <v>0</v>
      </c>
      <c r="L843" s="29">
        <v>81.78</v>
      </c>
      <c r="M843" s="16" t="s">
        <v>25</v>
      </c>
      <c r="N843" s="77">
        <v>5437.52</v>
      </c>
    </row>
    <row r="844" spans="1:14" x14ac:dyDescent="0.25">
      <c r="A844" s="17" t="s">
        <v>1149</v>
      </c>
      <c r="B844" s="17" t="s">
        <v>808</v>
      </c>
      <c r="C844" s="17" t="s">
        <v>751</v>
      </c>
      <c r="D844" s="17">
        <v>9672</v>
      </c>
      <c r="E844" s="17" t="s">
        <v>1390</v>
      </c>
      <c r="F844" s="17" t="s">
        <v>495</v>
      </c>
      <c r="G844" s="17" t="s">
        <v>488</v>
      </c>
      <c r="H844" s="73" t="s">
        <v>1234</v>
      </c>
      <c r="I844" s="30">
        <v>20.3</v>
      </c>
      <c r="J844" s="30">
        <v>0</v>
      </c>
      <c r="K844" s="30">
        <v>0</v>
      </c>
      <c r="L844" s="30">
        <v>0</v>
      </c>
      <c r="M844" s="17" t="s">
        <v>25</v>
      </c>
      <c r="N844" s="77">
        <v>0</v>
      </c>
    </row>
    <row r="845" spans="1:14" x14ac:dyDescent="0.25">
      <c r="A845" s="16" t="s">
        <v>1149</v>
      </c>
      <c r="B845" s="16" t="s">
        <v>808</v>
      </c>
      <c r="C845" s="16" t="s">
        <v>751</v>
      </c>
      <c r="D845" s="16">
        <v>9672</v>
      </c>
      <c r="E845" s="16" t="s">
        <v>1390</v>
      </c>
      <c r="F845" s="16" t="s">
        <v>499</v>
      </c>
      <c r="G845" s="16" t="s">
        <v>488</v>
      </c>
      <c r="H845" s="74" t="s">
        <v>1234</v>
      </c>
      <c r="I845" s="29">
        <v>14.35</v>
      </c>
      <c r="J845" s="29">
        <v>0</v>
      </c>
      <c r="K845" s="29">
        <v>0</v>
      </c>
      <c r="L845" s="29">
        <v>0</v>
      </c>
      <c r="M845" s="16" t="s">
        <v>25</v>
      </c>
      <c r="N845" s="77">
        <v>0</v>
      </c>
    </row>
    <row r="846" spans="1:14" x14ac:dyDescent="0.25">
      <c r="A846" s="17" t="s">
        <v>1149</v>
      </c>
      <c r="B846" s="17" t="s">
        <v>808</v>
      </c>
      <c r="C846" s="17" t="s">
        <v>751</v>
      </c>
      <c r="D846" s="17">
        <v>9673</v>
      </c>
      <c r="E846" s="17" t="s">
        <v>1391</v>
      </c>
      <c r="F846" s="17" t="s">
        <v>495</v>
      </c>
      <c r="G846" s="17" t="s">
        <v>488</v>
      </c>
      <c r="H846" s="73" t="s">
        <v>1083</v>
      </c>
      <c r="I846" s="30">
        <v>8.5299999999999994</v>
      </c>
      <c r="J846" s="30">
        <v>0</v>
      </c>
      <c r="K846" s="30">
        <v>0</v>
      </c>
      <c r="L846" s="30">
        <v>76.22</v>
      </c>
      <c r="M846" s="17" t="s">
        <v>25</v>
      </c>
      <c r="N846" s="77">
        <v>650.17999999999995</v>
      </c>
    </row>
    <row r="847" spans="1:14" x14ac:dyDescent="0.25">
      <c r="A847" s="16" t="s">
        <v>1149</v>
      </c>
      <c r="B847" s="16" t="s">
        <v>808</v>
      </c>
      <c r="C847" s="16" t="s">
        <v>751</v>
      </c>
      <c r="D847" s="16">
        <v>9674</v>
      </c>
      <c r="E847" s="16" t="s">
        <v>1392</v>
      </c>
      <c r="F847" s="16" t="s">
        <v>499</v>
      </c>
      <c r="G847" s="16" t="s">
        <v>488</v>
      </c>
      <c r="H847" s="74" t="s">
        <v>1393</v>
      </c>
      <c r="I847" s="29">
        <v>45.23</v>
      </c>
      <c r="J847" s="29">
        <v>0</v>
      </c>
      <c r="K847" s="29">
        <v>0</v>
      </c>
      <c r="L847" s="29">
        <v>0</v>
      </c>
      <c r="M847" s="16" t="s">
        <v>25</v>
      </c>
      <c r="N847" s="77">
        <v>0</v>
      </c>
    </row>
    <row r="848" spans="1:14" x14ac:dyDescent="0.25">
      <c r="A848" s="17" t="s">
        <v>1149</v>
      </c>
      <c r="B848" s="17" t="s">
        <v>808</v>
      </c>
      <c r="C848" s="17" t="s">
        <v>751</v>
      </c>
      <c r="D848" s="17">
        <v>9675</v>
      </c>
      <c r="E848" s="17" t="s">
        <v>1394</v>
      </c>
      <c r="F848" s="17" t="s">
        <v>499</v>
      </c>
      <c r="G848" s="17" t="s">
        <v>488</v>
      </c>
      <c r="H848" s="73" t="s">
        <v>1081</v>
      </c>
      <c r="I848" s="30">
        <v>17.23</v>
      </c>
      <c r="J848" s="30">
        <v>0</v>
      </c>
      <c r="K848" s="30">
        <v>0</v>
      </c>
      <c r="L848" s="30">
        <v>0</v>
      </c>
      <c r="M848" s="17" t="s">
        <v>25</v>
      </c>
      <c r="N848" s="77">
        <v>0</v>
      </c>
    </row>
    <row r="849" spans="1:14" x14ac:dyDescent="0.25">
      <c r="A849" s="16" t="s">
        <v>1149</v>
      </c>
      <c r="B849" s="16" t="s">
        <v>808</v>
      </c>
      <c r="C849" s="16" t="s">
        <v>751</v>
      </c>
      <c r="D849" s="16">
        <v>9676</v>
      </c>
      <c r="E849" s="16" t="s">
        <v>1395</v>
      </c>
      <c r="F849" s="16" t="s">
        <v>487</v>
      </c>
      <c r="G849" s="16" t="s">
        <v>488</v>
      </c>
      <c r="H849" s="74" t="s">
        <v>1396</v>
      </c>
      <c r="I849" s="29">
        <v>75.94</v>
      </c>
      <c r="J849" s="29">
        <v>0</v>
      </c>
      <c r="K849" s="29">
        <v>0</v>
      </c>
      <c r="L849" s="29">
        <v>98.53</v>
      </c>
      <c r="M849" s="16" t="s">
        <v>25</v>
      </c>
      <c r="N849" s="77">
        <v>7482.68</v>
      </c>
    </row>
    <row r="850" spans="1:14" x14ac:dyDescent="0.25">
      <c r="A850" s="17" t="s">
        <v>1149</v>
      </c>
      <c r="B850" s="17" t="s">
        <v>808</v>
      </c>
      <c r="C850" s="17" t="s">
        <v>751</v>
      </c>
      <c r="D850" s="17">
        <v>9676</v>
      </c>
      <c r="E850" s="17" t="s">
        <v>1395</v>
      </c>
      <c r="F850" s="17" t="s">
        <v>495</v>
      </c>
      <c r="G850" s="17" t="s">
        <v>488</v>
      </c>
      <c r="H850" s="73" t="s">
        <v>1396</v>
      </c>
      <c r="I850" s="30">
        <v>15.43</v>
      </c>
      <c r="J850" s="30">
        <v>0</v>
      </c>
      <c r="K850" s="30">
        <v>0</v>
      </c>
      <c r="L850" s="30">
        <v>98.53</v>
      </c>
      <c r="M850" s="17" t="s">
        <v>25</v>
      </c>
      <c r="N850" s="77">
        <v>1520.38</v>
      </c>
    </row>
    <row r="851" spans="1:14" x14ac:dyDescent="0.25">
      <c r="A851" s="16" t="s">
        <v>1149</v>
      </c>
      <c r="B851" s="16" t="s">
        <v>808</v>
      </c>
      <c r="C851" s="16" t="s">
        <v>751</v>
      </c>
      <c r="D851" s="16">
        <v>9677</v>
      </c>
      <c r="E851" s="16" t="s">
        <v>1397</v>
      </c>
      <c r="F851" s="16" t="s">
        <v>499</v>
      </c>
      <c r="G851" s="16" t="s">
        <v>488</v>
      </c>
      <c r="H851" s="74" t="s">
        <v>1396</v>
      </c>
      <c r="I851" s="29">
        <v>135.66999999999999</v>
      </c>
      <c r="J851" s="29">
        <v>0</v>
      </c>
      <c r="K851" s="29">
        <v>0</v>
      </c>
      <c r="L851" s="29">
        <v>79.19</v>
      </c>
      <c r="M851" s="16" t="s">
        <v>25</v>
      </c>
      <c r="N851" s="77">
        <v>10744.12</v>
      </c>
    </row>
    <row r="852" spans="1:14" x14ac:dyDescent="0.25">
      <c r="A852" s="17" t="s">
        <v>1149</v>
      </c>
      <c r="B852" s="17" t="s">
        <v>808</v>
      </c>
      <c r="C852" s="17" t="s">
        <v>751</v>
      </c>
      <c r="D852" s="17">
        <v>9678</v>
      </c>
      <c r="E852" s="17" t="s">
        <v>1398</v>
      </c>
      <c r="F852" s="17" t="s">
        <v>504</v>
      </c>
      <c r="G852" s="17" t="s">
        <v>488</v>
      </c>
      <c r="H852" s="73" t="s">
        <v>1399</v>
      </c>
      <c r="I852" s="30">
        <v>1.61</v>
      </c>
      <c r="J852" s="30">
        <v>0</v>
      </c>
      <c r="K852" s="30">
        <v>0</v>
      </c>
      <c r="L852" s="30">
        <v>49.91</v>
      </c>
      <c r="M852" s="17" t="s">
        <v>25</v>
      </c>
      <c r="N852" s="77">
        <v>80.349999999999994</v>
      </c>
    </row>
    <row r="853" spans="1:14" x14ac:dyDescent="0.25">
      <c r="A853" s="16" t="s">
        <v>1149</v>
      </c>
      <c r="B853" s="16" t="s">
        <v>808</v>
      </c>
      <c r="C853" s="16" t="s">
        <v>751</v>
      </c>
      <c r="D853" s="16">
        <v>9678</v>
      </c>
      <c r="E853" s="16" t="s">
        <v>1398</v>
      </c>
      <c r="F853" s="16" t="s">
        <v>495</v>
      </c>
      <c r="G853" s="16" t="s">
        <v>488</v>
      </c>
      <c r="H853" s="74" t="s">
        <v>1399</v>
      </c>
      <c r="I853" s="29">
        <v>62.56</v>
      </c>
      <c r="J853" s="29">
        <v>0</v>
      </c>
      <c r="K853" s="29">
        <v>0</v>
      </c>
      <c r="L853" s="29">
        <v>49.91</v>
      </c>
      <c r="M853" s="16" t="s">
        <v>25</v>
      </c>
      <c r="N853" s="77">
        <v>3122.26</v>
      </c>
    </row>
    <row r="854" spans="1:14" x14ac:dyDescent="0.25">
      <c r="A854" s="17" t="s">
        <v>1149</v>
      </c>
      <c r="B854" s="17" t="s">
        <v>808</v>
      </c>
      <c r="C854" s="17" t="s">
        <v>751</v>
      </c>
      <c r="D854" s="17">
        <v>9679</v>
      </c>
      <c r="E854" s="17" t="s">
        <v>1400</v>
      </c>
      <c r="F854" s="17" t="s">
        <v>487</v>
      </c>
      <c r="G854" s="17" t="s">
        <v>1401</v>
      </c>
      <c r="H854" s="73" t="s">
        <v>1129</v>
      </c>
      <c r="I854" s="30">
        <v>7.41</v>
      </c>
      <c r="J854" s="30">
        <v>0</v>
      </c>
      <c r="K854" s="30">
        <v>0</v>
      </c>
      <c r="L854" s="30">
        <v>69.78</v>
      </c>
      <c r="M854" s="17" t="s">
        <v>25</v>
      </c>
      <c r="N854" s="77">
        <v>517.04999999999995</v>
      </c>
    </row>
    <row r="855" spans="1:14" x14ac:dyDescent="0.25">
      <c r="A855" s="16" t="s">
        <v>1149</v>
      </c>
      <c r="B855" s="16" t="s">
        <v>808</v>
      </c>
      <c r="C855" s="16" t="s">
        <v>751</v>
      </c>
      <c r="D855" s="16">
        <v>9679</v>
      </c>
      <c r="E855" s="16" t="s">
        <v>1400</v>
      </c>
      <c r="F855" s="16" t="s">
        <v>487</v>
      </c>
      <c r="G855" s="16" t="s">
        <v>488</v>
      </c>
      <c r="H855" s="74" t="s">
        <v>1129</v>
      </c>
      <c r="I855" s="29">
        <v>43.54</v>
      </c>
      <c r="J855" s="29">
        <v>0</v>
      </c>
      <c r="K855" s="29">
        <v>0</v>
      </c>
      <c r="L855" s="29">
        <v>45.45</v>
      </c>
      <c r="M855" s="16" t="s">
        <v>25</v>
      </c>
      <c r="N855" s="77">
        <v>1978.92</v>
      </c>
    </row>
    <row r="856" spans="1:14" x14ac:dyDescent="0.25">
      <c r="A856" s="17" t="s">
        <v>1149</v>
      </c>
      <c r="B856" s="17" t="s">
        <v>808</v>
      </c>
      <c r="C856" s="17" t="s">
        <v>751</v>
      </c>
      <c r="D856" s="17">
        <v>9680</v>
      </c>
      <c r="E856" s="17" t="s">
        <v>1402</v>
      </c>
      <c r="F856" s="17" t="s">
        <v>499</v>
      </c>
      <c r="G856" s="17" t="s">
        <v>488</v>
      </c>
      <c r="H856" s="73" t="s">
        <v>1403</v>
      </c>
      <c r="I856" s="30">
        <v>28.02</v>
      </c>
      <c r="J856" s="30">
        <v>0</v>
      </c>
      <c r="K856" s="30">
        <v>0</v>
      </c>
      <c r="L856" s="30">
        <v>102</v>
      </c>
      <c r="M856" s="17" t="s">
        <v>25</v>
      </c>
      <c r="N856" s="77">
        <v>2857.91</v>
      </c>
    </row>
    <row r="857" spans="1:14" x14ac:dyDescent="0.25">
      <c r="A857" s="16" t="s">
        <v>1149</v>
      </c>
      <c r="B857" s="16" t="s">
        <v>808</v>
      </c>
      <c r="C857" s="16" t="s">
        <v>751</v>
      </c>
      <c r="D857" s="16">
        <v>9680</v>
      </c>
      <c r="E857" s="16" t="s">
        <v>1402</v>
      </c>
      <c r="F857" s="16" t="s">
        <v>545</v>
      </c>
      <c r="G857" s="16" t="s">
        <v>488</v>
      </c>
      <c r="H857" s="74" t="s">
        <v>1403</v>
      </c>
      <c r="I857" s="29">
        <v>150.27000000000001</v>
      </c>
      <c r="J857" s="29">
        <v>0</v>
      </c>
      <c r="K857" s="29">
        <v>0</v>
      </c>
      <c r="L857" s="29">
        <v>86.94</v>
      </c>
      <c r="M857" s="16" t="s">
        <v>25</v>
      </c>
      <c r="N857" s="77">
        <v>13064.88</v>
      </c>
    </row>
    <row r="858" spans="1:14" x14ac:dyDescent="0.25">
      <c r="A858" s="17" t="s">
        <v>1149</v>
      </c>
      <c r="B858" s="17" t="s">
        <v>808</v>
      </c>
      <c r="C858" s="17" t="s">
        <v>751</v>
      </c>
      <c r="D858" s="17">
        <v>9680</v>
      </c>
      <c r="E858" s="17" t="s">
        <v>1402</v>
      </c>
      <c r="F858" s="17" t="s">
        <v>487</v>
      </c>
      <c r="G858" s="17" t="s">
        <v>488</v>
      </c>
      <c r="H858" s="73" t="s">
        <v>1228</v>
      </c>
      <c r="I858" s="30">
        <v>73.67</v>
      </c>
      <c r="J858" s="30">
        <v>0</v>
      </c>
      <c r="K858" s="30">
        <v>0</v>
      </c>
      <c r="L858" s="30">
        <v>70.37</v>
      </c>
      <c r="M858" s="17" t="s">
        <v>25</v>
      </c>
      <c r="N858" s="77">
        <v>5184.04</v>
      </c>
    </row>
    <row r="859" spans="1:14" x14ac:dyDescent="0.25">
      <c r="A859" s="16" t="s">
        <v>1149</v>
      </c>
      <c r="B859" s="16" t="s">
        <v>808</v>
      </c>
      <c r="C859" s="16" t="s">
        <v>751</v>
      </c>
      <c r="D859" s="16">
        <v>9681</v>
      </c>
      <c r="E859" s="16" t="s">
        <v>1404</v>
      </c>
      <c r="F859" s="16" t="s">
        <v>499</v>
      </c>
      <c r="G859" s="16" t="s">
        <v>488</v>
      </c>
      <c r="H859" s="74" t="s">
        <v>1405</v>
      </c>
      <c r="I859" s="29">
        <v>59.63</v>
      </c>
      <c r="J859" s="29">
        <v>0</v>
      </c>
      <c r="K859" s="29">
        <v>0</v>
      </c>
      <c r="L859" s="29">
        <v>62.17</v>
      </c>
      <c r="M859" s="16" t="s">
        <v>25</v>
      </c>
      <c r="N859" s="77">
        <v>3707.23</v>
      </c>
    </row>
    <row r="860" spans="1:14" x14ac:dyDescent="0.25">
      <c r="A860" s="17" t="s">
        <v>1149</v>
      </c>
      <c r="B860" s="17" t="s">
        <v>808</v>
      </c>
      <c r="C860" s="17" t="s">
        <v>751</v>
      </c>
      <c r="D860" s="17">
        <v>9681</v>
      </c>
      <c r="E860" s="17" t="s">
        <v>1404</v>
      </c>
      <c r="F860" s="17" t="s">
        <v>487</v>
      </c>
      <c r="G860" s="17" t="s">
        <v>488</v>
      </c>
      <c r="H860" s="73" t="s">
        <v>1405</v>
      </c>
      <c r="I860" s="30">
        <v>77.47</v>
      </c>
      <c r="J860" s="30">
        <v>0</v>
      </c>
      <c r="K860" s="30">
        <v>0</v>
      </c>
      <c r="L860" s="30">
        <v>62.17</v>
      </c>
      <c r="M860" s="17" t="s">
        <v>25</v>
      </c>
      <c r="N860" s="77">
        <v>4816.3100000000004</v>
      </c>
    </row>
    <row r="861" spans="1:14" x14ac:dyDescent="0.25">
      <c r="A861" s="16" t="s">
        <v>1149</v>
      </c>
      <c r="B861" s="16" t="s">
        <v>808</v>
      </c>
      <c r="C861" s="16" t="s">
        <v>751</v>
      </c>
      <c r="D861" s="16">
        <v>9681</v>
      </c>
      <c r="E861" s="16" t="s">
        <v>1404</v>
      </c>
      <c r="F861" s="16" t="s">
        <v>545</v>
      </c>
      <c r="G861" s="16" t="s">
        <v>488</v>
      </c>
      <c r="H861" s="74" t="s">
        <v>1405</v>
      </c>
      <c r="I861" s="29">
        <v>48.95</v>
      </c>
      <c r="J861" s="29">
        <v>0</v>
      </c>
      <c r="K861" s="29">
        <v>0</v>
      </c>
      <c r="L861" s="29">
        <v>62.17</v>
      </c>
      <c r="M861" s="16" t="s">
        <v>25</v>
      </c>
      <c r="N861" s="77">
        <v>3043.3</v>
      </c>
    </row>
    <row r="862" spans="1:14" x14ac:dyDescent="0.25">
      <c r="A862" s="17" t="s">
        <v>1149</v>
      </c>
      <c r="B862" s="17" t="s">
        <v>808</v>
      </c>
      <c r="C862" s="17" t="s">
        <v>751</v>
      </c>
      <c r="D862" s="17">
        <v>9681</v>
      </c>
      <c r="E862" s="17" t="s">
        <v>1404</v>
      </c>
      <c r="F862" s="17" t="s">
        <v>495</v>
      </c>
      <c r="G862" s="17" t="s">
        <v>488</v>
      </c>
      <c r="H862" s="73" t="s">
        <v>1405</v>
      </c>
      <c r="I862" s="30">
        <v>46.84</v>
      </c>
      <c r="J862" s="30">
        <v>0</v>
      </c>
      <c r="K862" s="30">
        <v>0</v>
      </c>
      <c r="L862" s="30">
        <v>62.17</v>
      </c>
      <c r="M862" s="17" t="s">
        <v>25</v>
      </c>
      <c r="N862" s="77">
        <v>2912.06</v>
      </c>
    </row>
    <row r="863" spans="1:14" x14ac:dyDescent="0.25">
      <c r="A863" s="16" t="s">
        <v>1149</v>
      </c>
      <c r="B863" s="16" t="s">
        <v>808</v>
      </c>
      <c r="C863" s="16" t="s">
        <v>751</v>
      </c>
      <c r="D863" s="16">
        <v>9682</v>
      </c>
      <c r="E863" s="16" t="s">
        <v>1406</v>
      </c>
      <c r="F863" s="16" t="s">
        <v>509</v>
      </c>
      <c r="G863" s="16" t="s">
        <v>488</v>
      </c>
      <c r="H863" s="74" t="s">
        <v>1205</v>
      </c>
      <c r="I863" s="29">
        <v>92.71</v>
      </c>
      <c r="J863" s="29">
        <v>0</v>
      </c>
      <c r="K863" s="29">
        <v>0</v>
      </c>
      <c r="L863" s="29">
        <v>123.64</v>
      </c>
      <c r="M863" s="16" t="s">
        <v>25</v>
      </c>
      <c r="N863" s="77">
        <v>11462.27</v>
      </c>
    </row>
    <row r="864" spans="1:14" x14ac:dyDescent="0.25">
      <c r="A864" s="17" t="s">
        <v>1149</v>
      </c>
      <c r="B864" s="17" t="s">
        <v>808</v>
      </c>
      <c r="C864" s="17" t="s">
        <v>751</v>
      </c>
      <c r="D864" s="17">
        <v>9682</v>
      </c>
      <c r="E864" s="17" t="s">
        <v>1406</v>
      </c>
      <c r="F864" s="17" t="s">
        <v>495</v>
      </c>
      <c r="G864" s="17" t="s">
        <v>488</v>
      </c>
      <c r="H864" s="73" t="s">
        <v>1215</v>
      </c>
      <c r="I864" s="30">
        <v>1.5</v>
      </c>
      <c r="J864" s="30">
        <v>0</v>
      </c>
      <c r="K864" s="30">
        <v>0</v>
      </c>
      <c r="L864" s="30">
        <v>122.32</v>
      </c>
      <c r="M864" s="17" t="s">
        <v>25</v>
      </c>
      <c r="N864" s="77">
        <v>183.48</v>
      </c>
    </row>
    <row r="865" spans="1:14" x14ac:dyDescent="0.25">
      <c r="A865" s="16" t="s">
        <v>221</v>
      </c>
      <c r="B865" s="16" t="s">
        <v>808</v>
      </c>
      <c r="C865" s="16" t="s">
        <v>751</v>
      </c>
      <c r="D865" s="16">
        <v>9683</v>
      </c>
      <c r="E865" s="16" t="s">
        <v>993</v>
      </c>
      <c r="F865" s="16" t="s">
        <v>499</v>
      </c>
      <c r="G865" s="16" t="s">
        <v>488</v>
      </c>
      <c r="H865" s="74" t="s">
        <v>1184</v>
      </c>
      <c r="I865" s="29">
        <v>184.81</v>
      </c>
      <c r="J865" s="29">
        <v>184.81</v>
      </c>
      <c r="K865" s="29">
        <v>80</v>
      </c>
      <c r="L865" s="29">
        <v>99.32</v>
      </c>
      <c r="M865" s="16" t="s">
        <v>25</v>
      </c>
      <c r="N865" s="77">
        <v>18354.509999999998</v>
      </c>
    </row>
    <row r="866" spans="1:14" x14ac:dyDescent="0.25">
      <c r="A866" s="17" t="s">
        <v>1149</v>
      </c>
      <c r="B866" s="17" t="s">
        <v>808</v>
      </c>
      <c r="C866" s="17" t="s">
        <v>751</v>
      </c>
      <c r="D866" s="17">
        <v>9683</v>
      </c>
      <c r="E866" s="17" t="s">
        <v>993</v>
      </c>
      <c r="F866" s="17" t="s">
        <v>495</v>
      </c>
      <c r="G866" s="17" t="s">
        <v>488</v>
      </c>
      <c r="H866" s="73" t="s">
        <v>1407</v>
      </c>
      <c r="I866" s="30">
        <v>55.37</v>
      </c>
      <c r="J866" s="30">
        <v>0</v>
      </c>
      <c r="K866" s="30">
        <v>0</v>
      </c>
      <c r="L866" s="30">
        <v>81.31</v>
      </c>
      <c r="M866" s="17" t="s">
        <v>25</v>
      </c>
      <c r="N866" s="77">
        <v>4502.13</v>
      </c>
    </row>
    <row r="867" spans="1:14" x14ac:dyDescent="0.25">
      <c r="A867" s="16" t="s">
        <v>1149</v>
      </c>
      <c r="B867" s="16" t="s">
        <v>808</v>
      </c>
      <c r="C867" s="16" t="s">
        <v>751</v>
      </c>
      <c r="D867" s="16">
        <v>9684</v>
      </c>
      <c r="E867" s="16" t="s">
        <v>1408</v>
      </c>
      <c r="F867" s="16" t="s">
        <v>545</v>
      </c>
      <c r="G867" s="16" t="s">
        <v>488</v>
      </c>
      <c r="H867" s="74" t="s">
        <v>1409</v>
      </c>
      <c r="I867" s="29">
        <v>60.02</v>
      </c>
      <c r="J867" s="29">
        <v>0</v>
      </c>
      <c r="K867" s="29">
        <v>0</v>
      </c>
      <c r="L867" s="29">
        <v>99</v>
      </c>
      <c r="M867" s="16" t="s">
        <v>25</v>
      </c>
      <c r="N867" s="77">
        <v>5941.75</v>
      </c>
    </row>
    <row r="868" spans="1:14" x14ac:dyDescent="0.25">
      <c r="A868" s="17" t="s">
        <v>1149</v>
      </c>
      <c r="B868" s="17" t="s">
        <v>808</v>
      </c>
      <c r="C868" s="17" t="s">
        <v>751</v>
      </c>
      <c r="D868" s="17">
        <v>9685</v>
      </c>
      <c r="E868" s="17" t="s">
        <v>1410</v>
      </c>
      <c r="F868" s="17" t="s">
        <v>499</v>
      </c>
      <c r="G868" s="17" t="s">
        <v>488</v>
      </c>
      <c r="H868" s="73" t="s">
        <v>1411</v>
      </c>
      <c r="I868" s="30">
        <v>112.17</v>
      </c>
      <c r="J868" s="30">
        <v>0</v>
      </c>
      <c r="K868" s="30">
        <v>0</v>
      </c>
      <c r="L868" s="30">
        <v>78.11</v>
      </c>
      <c r="M868" s="17" t="s">
        <v>25</v>
      </c>
      <c r="N868" s="77">
        <v>8761.83</v>
      </c>
    </row>
    <row r="869" spans="1:14" x14ac:dyDescent="0.25">
      <c r="A869" s="16" t="s">
        <v>1149</v>
      </c>
      <c r="B869" s="16" t="s">
        <v>808</v>
      </c>
      <c r="C869" s="16" t="s">
        <v>554</v>
      </c>
      <c r="D869" s="16">
        <v>9687</v>
      </c>
      <c r="E869" s="16" t="s">
        <v>1412</v>
      </c>
      <c r="F869" s="16" t="s">
        <v>499</v>
      </c>
      <c r="G869" s="16" t="s">
        <v>488</v>
      </c>
      <c r="H869" s="74"/>
      <c r="I869" s="29">
        <v>2.23</v>
      </c>
      <c r="J869" s="29">
        <v>0</v>
      </c>
      <c r="K869" s="29">
        <v>0</v>
      </c>
      <c r="L869" s="29">
        <v>88.47</v>
      </c>
      <c r="M869" s="16" t="s">
        <v>25</v>
      </c>
      <c r="N869" s="77">
        <v>197.28</v>
      </c>
    </row>
    <row r="870" spans="1:14" x14ac:dyDescent="0.25">
      <c r="A870" s="17" t="s">
        <v>1149</v>
      </c>
      <c r="B870" s="17" t="s">
        <v>808</v>
      </c>
      <c r="C870" s="17" t="s">
        <v>751</v>
      </c>
      <c r="D870" s="17">
        <v>9689</v>
      </c>
      <c r="E870" s="17" t="s">
        <v>1413</v>
      </c>
      <c r="F870" s="17" t="s">
        <v>545</v>
      </c>
      <c r="G870" s="17" t="s">
        <v>488</v>
      </c>
      <c r="H870" s="73" t="s">
        <v>1185</v>
      </c>
      <c r="I870" s="30">
        <v>48.06</v>
      </c>
      <c r="J870" s="30">
        <v>0</v>
      </c>
      <c r="K870" s="30">
        <v>0</v>
      </c>
      <c r="L870" s="30">
        <v>128.16</v>
      </c>
      <c r="M870" s="17" t="s">
        <v>25</v>
      </c>
      <c r="N870" s="77">
        <v>6159.44</v>
      </c>
    </row>
    <row r="871" spans="1:14" x14ac:dyDescent="0.25">
      <c r="A871" s="16" t="s">
        <v>1149</v>
      </c>
      <c r="B871" s="16" t="s">
        <v>808</v>
      </c>
      <c r="C871" s="16" t="s">
        <v>751</v>
      </c>
      <c r="D871" s="16">
        <v>9690</v>
      </c>
      <c r="E871" s="16" t="s">
        <v>1414</v>
      </c>
      <c r="F871" s="16" t="s">
        <v>509</v>
      </c>
      <c r="G871" s="16" t="s">
        <v>488</v>
      </c>
      <c r="H871" s="74" t="s">
        <v>1415</v>
      </c>
      <c r="I871" s="29">
        <v>32.08</v>
      </c>
      <c r="J871" s="29">
        <v>0</v>
      </c>
      <c r="K871" s="29">
        <v>0</v>
      </c>
      <c r="L871" s="29">
        <v>0</v>
      </c>
      <c r="M871" s="16" t="s">
        <v>25</v>
      </c>
      <c r="N871" s="77">
        <v>0</v>
      </c>
    </row>
    <row r="872" spans="1:14" x14ac:dyDescent="0.25">
      <c r="A872" s="17" t="s">
        <v>1149</v>
      </c>
      <c r="B872" s="17" t="s">
        <v>808</v>
      </c>
      <c r="C872" s="17" t="s">
        <v>751</v>
      </c>
      <c r="D872" s="17">
        <v>9690</v>
      </c>
      <c r="E872" s="17" t="s">
        <v>1414</v>
      </c>
      <c r="F872" s="17" t="s">
        <v>545</v>
      </c>
      <c r="G872" s="17" t="s">
        <v>488</v>
      </c>
      <c r="H872" s="73" t="s">
        <v>1237</v>
      </c>
      <c r="I872" s="30">
        <v>41.23</v>
      </c>
      <c r="J872" s="30">
        <v>0</v>
      </c>
      <c r="K872" s="30">
        <v>0</v>
      </c>
      <c r="L872" s="30">
        <v>0</v>
      </c>
      <c r="M872" s="17" t="s">
        <v>25</v>
      </c>
      <c r="N872" s="77">
        <v>0</v>
      </c>
    </row>
    <row r="873" spans="1:14" x14ac:dyDescent="0.25">
      <c r="A873" s="16" t="s">
        <v>221</v>
      </c>
      <c r="B873" s="16" t="s">
        <v>462</v>
      </c>
      <c r="C873" s="16" t="s">
        <v>709</v>
      </c>
      <c r="D873" s="16">
        <v>9709</v>
      </c>
      <c r="E873" s="16" t="s">
        <v>784</v>
      </c>
      <c r="F873" s="16" t="s">
        <v>504</v>
      </c>
      <c r="G873" s="16" t="s">
        <v>467</v>
      </c>
      <c r="H873" s="74" t="s">
        <v>1119</v>
      </c>
      <c r="I873" s="29">
        <v>49.23</v>
      </c>
      <c r="J873" s="29">
        <v>49.23</v>
      </c>
      <c r="K873" s="29">
        <v>50</v>
      </c>
      <c r="L873" s="29">
        <v>0</v>
      </c>
      <c r="M873" s="16" t="s">
        <v>25</v>
      </c>
      <c r="N873" s="77">
        <v>0</v>
      </c>
    </row>
    <row r="874" spans="1:14" x14ac:dyDescent="0.25">
      <c r="A874" s="17" t="s">
        <v>221</v>
      </c>
      <c r="B874" s="17" t="s">
        <v>462</v>
      </c>
      <c r="C874" s="17" t="s">
        <v>786</v>
      </c>
      <c r="D874" s="17">
        <v>9717</v>
      </c>
      <c r="E874" s="17" t="s">
        <v>785</v>
      </c>
      <c r="F874" s="17" t="s">
        <v>509</v>
      </c>
      <c r="G874" s="17" t="s">
        <v>542</v>
      </c>
      <c r="H874" s="73" t="s">
        <v>1416</v>
      </c>
      <c r="I874" s="30">
        <v>7.11</v>
      </c>
      <c r="J874" s="30">
        <v>6.5</v>
      </c>
      <c r="K874" s="30">
        <v>105</v>
      </c>
      <c r="L874" s="30">
        <v>0</v>
      </c>
      <c r="M874" s="17" t="s">
        <v>25</v>
      </c>
      <c r="N874" s="77">
        <v>0</v>
      </c>
    </row>
    <row r="875" spans="1:14" x14ac:dyDescent="0.25">
      <c r="A875" s="16" t="s">
        <v>221</v>
      </c>
      <c r="B875" s="16" t="s">
        <v>462</v>
      </c>
      <c r="C875" s="16" t="s">
        <v>786</v>
      </c>
      <c r="D875" s="16">
        <v>9717</v>
      </c>
      <c r="E875" s="16" t="s">
        <v>785</v>
      </c>
      <c r="F875" s="16" t="s">
        <v>509</v>
      </c>
      <c r="G875" s="16" t="s">
        <v>707</v>
      </c>
      <c r="H875" s="74" t="s">
        <v>1416</v>
      </c>
      <c r="I875" s="29">
        <v>89.15</v>
      </c>
      <c r="J875" s="29">
        <v>82.65</v>
      </c>
      <c r="K875" s="29">
        <v>105</v>
      </c>
      <c r="L875" s="29">
        <v>0</v>
      </c>
      <c r="M875" s="16" t="s">
        <v>25</v>
      </c>
      <c r="N875" s="77">
        <v>0</v>
      </c>
    </row>
    <row r="876" spans="1:14" x14ac:dyDescent="0.25">
      <c r="A876" s="17" t="s">
        <v>221</v>
      </c>
      <c r="B876" s="17" t="s">
        <v>462</v>
      </c>
      <c r="C876" s="17" t="s">
        <v>786</v>
      </c>
      <c r="D876" s="17">
        <v>9725</v>
      </c>
      <c r="E876" s="17" t="s">
        <v>787</v>
      </c>
      <c r="F876" s="17" t="s">
        <v>487</v>
      </c>
      <c r="G876" s="17" t="s">
        <v>467</v>
      </c>
      <c r="H876" s="73" t="s">
        <v>1123</v>
      </c>
      <c r="I876" s="30">
        <v>43.39</v>
      </c>
      <c r="J876" s="30">
        <v>43.39</v>
      </c>
      <c r="K876" s="30">
        <v>55</v>
      </c>
      <c r="L876" s="30">
        <v>75.959999999999994</v>
      </c>
      <c r="M876" s="17" t="s">
        <v>25</v>
      </c>
      <c r="N876" s="77">
        <v>3295.9</v>
      </c>
    </row>
    <row r="877" spans="1:14" x14ac:dyDescent="0.25">
      <c r="A877" s="16" t="s">
        <v>1149</v>
      </c>
      <c r="B877" s="16" t="s">
        <v>808</v>
      </c>
      <c r="C877" s="16" t="s">
        <v>751</v>
      </c>
      <c r="D877" s="16">
        <v>9737</v>
      </c>
      <c r="E877" s="16" t="s">
        <v>1417</v>
      </c>
      <c r="F877" s="16" t="s">
        <v>487</v>
      </c>
      <c r="G877" s="16" t="s">
        <v>488</v>
      </c>
      <c r="H877" s="74" t="s">
        <v>1418</v>
      </c>
      <c r="I877" s="29">
        <v>38.29</v>
      </c>
      <c r="J877" s="29">
        <v>0</v>
      </c>
      <c r="K877" s="29">
        <v>0</v>
      </c>
      <c r="L877" s="29">
        <v>64.67</v>
      </c>
      <c r="M877" s="16" t="s">
        <v>25</v>
      </c>
      <c r="N877" s="77">
        <v>2476.0300000000002</v>
      </c>
    </row>
    <row r="878" spans="1:14" x14ac:dyDescent="0.25">
      <c r="A878" s="17" t="s">
        <v>221</v>
      </c>
      <c r="B878" s="17" t="s">
        <v>808</v>
      </c>
      <c r="C878" s="17" t="s">
        <v>638</v>
      </c>
      <c r="D878" s="17">
        <v>9750</v>
      </c>
      <c r="E878" s="17" t="s">
        <v>994</v>
      </c>
      <c r="F878" s="17" t="s">
        <v>487</v>
      </c>
      <c r="G878" s="17" t="s">
        <v>488</v>
      </c>
      <c r="H878" s="73" t="s">
        <v>1178</v>
      </c>
      <c r="I878" s="30">
        <v>9.84</v>
      </c>
      <c r="J878" s="30">
        <v>9.84</v>
      </c>
      <c r="K878" s="30">
        <v>55</v>
      </c>
      <c r="L878" s="30">
        <v>0</v>
      </c>
      <c r="M878" s="17" t="s">
        <v>25</v>
      </c>
      <c r="N878" s="77">
        <v>0</v>
      </c>
    </row>
    <row r="879" spans="1:14" x14ac:dyDescent="0.25">
      <c r="A879" s="16" t="s">
        <v>221</v>
      </c>
      <c r="B879" s="16" t="s">
        <v>808</v>
      </c>
      <c r="C879" s="16" t="s">
        <v>996</v>
      </c>
      <c r="D879" s="16">
        <v>9754</v>
      </c>
      <c r="E879" s="16" t="s">
        <v>995</v>
      </c>
      <c r="F879" s="16" t="s">
        <v>509</v>
      </c>
      <c r="G879" s="16" t="s">
        <v>707</v>
      </c>
      <c r="H879" s="74" t="s">
        <v>1342</v>
      </c>
      <c r="I879" s="29">
        <v>7.47</v>
      </c>
      <c r="J879" s="29">
        <v>3.2</v>
      </c>
      <c r="K879" s="29">
        <v>105</v>
      </c>
      <c r="L879" s="29">
        <v>0</v>
      </c>
      <c r="M879" s="16" t="s">
        <v>25</v>
      </c>
      <c r="N879" s="77">
        <v>0</v>
      </c>
    </row>
    <row r="880" spans="1:14" x14ac:dyDescent="0.25">
      <c r="A880" s="17" t="s">
        <v>221</v>
      </c>
      <c r="B880" s="17" t="s">
        <v>808</v>
      </c>
      <c r="C880" s="17" t="s">
        <v>996</v>
      </c>
      <c r="D880" s="17">
        <v>9754</v>
      </c>
      <c r="E880" s="17" t="s">
        <v>995</v>
      </c>
      <c r="F880" s="17" t="s">
        <v>509</v>
      </c>
      <c r="G880" s="17" t="s">
        <v>673</v>
      </c>
      <c r="H880" s="73" t="s">
        <v>1342</v>
      </c>
      <c r="I880" s="30">
        <v>41.05</v>
      </c>
      <c r="J880" s="30">
        <v>34.19</v>
      </c>
      <c r="K880" s="30">
        <v>105</v>
      </c>
      <c r="L880" s="30">
        <v>0</v>
      </c>
      <c r="M880" s="17" t="s">
        <v>25</v>
      </c>
      <c r="N880" s="77">
        <v>0</v>
      </c>
    </row>
    <row r="881" spans="1:14" x14ac:dyDescent="0.25">
      <c r="A881" s="16" t="s">
        <v>221</v>
      </c>
      <c r="B881" s="16" t="s">
        <v>808</v>
      </c>
      <c r="C881" s="16" t="s">
        <v>804</v>
      </c>
      <c r="D881" s="16">
        <v>9769</v>
      </c>
      <c r="E881" s="16" t="s">
        <v>997</v>
      </c>
      <c r="F881" s="16" t="s">
        <v>507</v>
      </c>
      <c r="G881" s="16" t="s">
        <v>488</v>
      </c>
      <c r="H881" s="74" t="s">
        <v>1200</v>
      </c>
      <c r="I881" s="29">
        <v>27.57</v>
      </c>
      <c r="J881" s="29">
        <v>27.57</v>
      </c>
      <c r="K881" s="29">
        <v>50</v>
      </c>
      <c r="L881" s="29">
        <v>0</v>
      </c>
      <c r="M881" s="16" t="s">
        <v>25</v>
      </c>
      <c r="N881" s="77">
        <v>0</v>
      </c>
    </row>
    <row r="882" spans="1:14" x14ac:dyDescent="0.25">
      <c r="A882" s="17" t="s">
        <v>221</v>
      </c>
      <c r="B882" s="17" t="s">
        <v>808</v>
      </c>
      <c r="C882" s="17" t="s">
        <v>804</v>
      </c>
      <c r="D882" s="17">
        <v>9769</v>
      </c>
      <c r="E882" s="17" t="s">
        <v>997</v>
      </c>
      <c r="F882" s="17" t="s">
        <v>507</v>
      </c>
      <c r="G882" s="17" t="s">
        <v>467</v>
      </c>
      <c r="H882" s="73" t="s">
        <v>1200</v>
      </c>
      <c r="I882" s="30">
        <v>54.02</v>
      </c>
      <c r="J882" s="30">
        <v>54.02</v>
      </c>
      <c r="K882" s="30">
        <v>50</v>
      </c>
      <c r="L882" s="30">
        <v>0</v>
      </c>
      <c r="M882" s="17" t="s">
        <v>25</v>
      </c>
      <c r="N882" s="77">
        <v>0</v>
      </c>
    </row>
    <row r="883" spans="1:14" x14ac:dyDescent="0.25">
      <c r="A883" s="16" t="s">
        <v>221</v>
      </c>
      <c r="B883" s="16" t="s">
        <v>462</v>
      </c>
      <c r="C883" s="16" t="s">
        <v>569</v>
      </c>
      <c r="D883" s="16">
        <v>9784</v>
      </c>
      <c r="E883" s="16" t="s">
        <v>788</v>
      </c>
      <c r="F883" s="16" t="s">
        <v>487</v>
      </c>
      <c r="G883" s="16" t="s">
        <v>517</v>
      </c>
      <c r="H883" s="74" t="s">
        <v>1311</v>
      </c>
      <c r="I883" s="29">
        <v>54.79</v>
      </c>
      <c r="J883" s="29">
        <v>54.79</v>
      </c>
      <c r="K883" s="29">
        <v>55</v>
      </c>
      <c r="L883" s="29">
        <v>70.77</v>
      </c>
      <c r="M883" s="16" t="s">
        <v>25</v>
      </c>
      <c r="N883" s="77">
        <v>3877.44</v>
      </c>
    </row>
    <row r="884" spans="1:14" x14ac:dyDescent="0.25">
      <c r="A884" s="17" t="s">
        <v>221</v>
      </c>
      <c r="B884" s="17" t="s">
        <v>808</v>
      </c>
      <c r="C884" s="17" t="s">
        <v>709</v>
      </c>
      <c r="D884" s="17">
        <v>9792</v>
      </c>
      <c r="E884" s="17" t="s">
        <v>998</v>
      </c>
      <c r="F884" s="17" t="s">
        <v>495</v>
      </c>
      <c r="G884" s="17" t="s">
        <v>488</v>
      </c>
      <c r="H884" s="73" t="s">
        <v>1119</v>
      </c>
      <c r="I884" s="30">
        <v>5.75</v>
      </c>
      <c r="J884" s="30">
        <v>5.75</v>
      </c>
      <c r="K884" s="30">
        <v>60</v>
      </c>
      <c r="L884" s="30">
        <v>0</v>
      </c>
      <c r="M884" s="17" t="s">
        <v>25</v>
      </c>
      <c r="N884" s="77">
        <v>0</v>
      </c>
    </row>
    <row r="885" spans="1:14" x14ac:dyDescent="0.25">
      <c r="A885" s="16" t="s">
        <v>221</v>
      </c>
      <c r="B885" s="16" t="s">
        <v>808</v>
      </c>
      <c r="C885" s="16" t="s">
        <v>709</v>
      </c>
      <c r="D885" s="16">
        <v>9792</v>
      </c>
      <c r="E885" s="16" t="s">
        <v>998</v>
      </c>
      <c r="F885" s="16" t="s">
        <v>487</v>
      </c>
      <c r="G885" s="16" t="s">
        <v>488</v>
      </c>
      <c r="H885" s="74" t="s">
        <v>1119</v>
      </c>
      <c r="I885" s="29">
        <v>4.3</v>
      </c>
      <c r="J885" s="29">
        <v>4.3</v>
      </c>
      <c r="K885" s="29">
        <v>55</v>
      </c>
      <c r="L885" s="29">
        <v>0</v>
      </c>
      <c r="M885" s="16" t="s">
        <v>25</v>
      </c>
      <c r="N885" s="77">
        <v>0</v>
      </c>
    </row>
    <row r="886" spans="1:14" x14ac:dyDescent="0.25">
      <c r="A886" s="17" t="s">
        <v>221</v>
      </c>
      <c r="B886" s="17" t="s">
        <v>808</v>
      </c>
      <c r="C886" s="17" t="s">
        <v>812</v>
      </c>
      <c r="D886" s="17">
        <v>9806</v>
      </c>
      <c r="E886" s="17" t="s">
        <v>999</v>
      </c>
      <c r="F886" s="17" t="s">
        <v>487</v>
      </c>
      <c r="G886" s="17" t="s">
        <v>488</v>
      </c>
      <c r="H886" s="73" t="s">
        <v>1162</v>
      </c>
      <c r="I886" s="30">
        <v>16.649999999999999</v>
      </c>
      <c r="J886" s="30">
        <v>16.649999999999999</v>
      </c>
      <c r="K886" s="30">
        <v>55</v>
      </c>
      <c r="L886" s="30">
        <v>0</v>
      </c>
      <c r="M886" s="17" t="s">
        <v>25</v>
      </c>
      <c r="N886" s="77">
        <v>0</v>
      </c>
    </row>
    <row r="887" spans="1:14" x14ac:dyDescent="0.25">
      <c r="A887" s="16" t="s">
        <v>221</v>
      </c>
      <c r="B887" s="16" t="s">
        <v>462</v>
      </c>
      <c r="C887" s="16" t="s">
        <v>790</v>
      </c>
      <c r="D887" s="16">
        <v>9814</v>
      </c>
      <c r="E887" s="16" t="s">
        <v>789</v>
      </c>
      <c r="F887" s="16" t="s">
        <v>487</v>
      </c>
      <c r="G887" s="16" t="s">
        <v>488</v>
      </c>
      <c r="H887" s="74" t="s">
        <v>1088</v>
      </c>
      <c r="I887" s="29">
        <v>32.5</v>
      </c>
      <c r="J887" s="29">
        <v>32.5</v>
      </c>
      <c r="K887" s="29">
        <v>70</v>
      </c>
      <c r="L887" s="29">
        <v>75.959999999999994</v>
      </c>
      <c r="M887" s="16" t="s">
        <v>25</v>
      </c>
      <c r="N887" s="77">
        <v>2468.5700000000002</v>
      </c>
    </row>
    <row r="888" spans="1:14" x14ac:dyDescent="0.25">
      <c r="A888" s="17" t="s">
        <v>221</v>
      </c>
      <c r="B888" s="17" t="s">
        <v>462</v>
      </c>
      <c r="C888" s="17" t="s">
        <v>790</v>
      </c>
      <c r="D888" s="17">
        <v>9814</v>
      </c>
      <c r="E888" s="17" t="s">
        <v>789</v>
      </c>
      <c r="F888" s="17" t="s">
        <v>487</v>
      </c>
      <c r="G888" s="17" t="s">
        <v>517</v>
      </c>
      <c r="H888" s="73" t="s">
        <v>1088</v>
      </c>
      <c r="I888" s="30">
        <v>54.02</v>
      </c>
      <c r="J888" s="30">
        <v>54.02</v>
      </c>
      <c r="K888" s="30">
        <v>70</v>
      </c>
      <c r="L888" s="30">
        <v>75.959999999999994</v>
      </c>
      <c r="M888" s="17" t="s">
        <v>25</v>
      </c>
      <c r="N888" s="77">
        <v>4103.1499999999996</v>
      </c>
    </row>
    <row r="889" spans="1:14" x14ac:dyDescent="0.25">
      <c r="A889" s="16" t="s">
        <v>221</v>
      </c>
      <c r="B889" s="16" t="s">
        <v>462</v>
      </c>
      <c r="C889" s="16" t="s">
        <v>569</v>
      </c>
      <c r="D889" s="16">
        <v>9822</v>
      </c>
      <c r="E889" s="16" t="s">
        <v>791</v>
      </c>
      <c r="F889" s="16" t="s">
        <v>487</v>
      </c>
      <c r="G889" s="16" t="s">
        <v>517</v>
      </c>
      <c r="H889" s="74" t="s">
        <v>1186</v>
      </c>
      <c r="I889" s="29">
        <v>55.11</v>
      </c>
      <c r="J889" s="29">
        <v>55.11</v>
      </c>
      <c r="K889" s="29">
        <v>55</v>
      </c>
      <c r="L889" s="29">
        <v>94.78</v>
      </c>
      <c r="M889" s="16" t="s">
        <v>25</v>
      </c>
      <c r="N889" s="77">
        <v>5223.08</v>
      </c>
    </row>
    <row r="890" spans="1:14" x14ac:dyDescent="0.25">
      <c r="A890" s="17" t="s">
        <v>221</v>
      </c>
      <c r="B890" s="17" t="s">
        <v>808</v>
      </c>
      <c r="C890" s="17" t="s">
        <v>751</v>
      </c>
      <c r="D890" s="17">
        <v>9824</v>
      </c>
      <c r="E890" s="17" t="s">
        <v>1000</v>
      </c>
      <c r="F890" s="17" t="s">
        <v>545</v>
      </c>
      <c r="G890" s="17" t="s">
        <v>733</v>
      </c>
      <c r="H890" s="73" t="s">
        <v>1354</v>
      </c>
      <c r="I890" s="30">
        <v>8.68</v>
      </c>
      <c r="J890" s="30">
        <v>8.68</v>
      </c>
      <c r="K890" s="30">
        <v>80</v>
      </c>
      <c r="L890" s="30">
        <v>0</v>
      </c>
      <c r="M890" s="17" t="s">
        <v>25</v>
      </c>
      <c r="N890" s="77">
        <v>0</v>
      </c>
    </row>
    <row r="891" spans="1:14" x14ac:dyDescent="0.25">
      <c r="A891" s="16" t="s">
        <v>221</v>
      </c>
      <c r="B891" s="16" t="s">
        <v>808</v>
      </c>
      <c r="C891" s="16" t="s">
        <v>751</v>
      </c>
      <c r="D891" s="16">
        <v>9824</v>
      </c>
      <c r="E891" s="16" t="s">
        <v>1000</v>
      </c>
      <c r="F891" s="16" t="s">
        <v>499</v>
      </c>
      <c r="G891" s="16" t="s">
        <v>556</v>
      </c>
      <c r="H891" s="74" t="s">
        <v>1354</v>
      </c>
      <c r="I891" s="29">
        <v>62.05</v>
      </c>
      <c r="J891" s="29">
        <v>62.05</v>
      </c>
      <c r="K891" s="29">
        <v>70</v>
      </c>
      <c r="L891" s="29">
        <v>0</v>
      </c>
      <c r="M891" s="16" t="s">
        <v>25</v>
      </c>
      <c r="N891" s="77">
        <v>0</v>
      </c>
    </row>
    <row r="892" spans="1:14" x14ac:dyDescent="0.25">
      <c r="A892" s="17" t="s">
        <v>221</v>
      </c>
      <c r="B892" s="17" t="s">
        <v>808</v>
      </c>
      <c r="C892" s="17" t="s">
        <v>751</v>
      </c>
      <c r="D892" s="17">
        <v>9824</v>
      </c>
      <c r="E892" s="17" t="s">
        <v>1000</v>
      </c>
      <c r="F892" s="17" t="s">
        <v>495</v>
      </c>
      <c r="G892" s="17" t="s">
        <v>556</v>
      </c>
      <c r="H892" s="73" t="s">
        <v>1354</v>
      </c>
      <c r="I892" s="30">
        <v>45.93</v>
      </c>
      <c r="J892" s="30">
        <v>45.93</v>
      </c>
      <c r="K892" s="30">
        <v>60</v>
      </c>
      <c r="L892" s="30">
        <v>0</v>
      </c>
      <c r="M892" s="17" t="s">
        <v>25</v>
      </c>
      <c r="N892" s="77">
        <v>0</v>
      </c>
    </row>
    <row r="893" spans="1:14" x14ac:dyDescent="0.25">
      <c r="A893" s="16" t="s">
        <v>221</v>
      </c>
      <c r="B893" s="16" t="s">
        <v>808</v>
      </c>
      <c r="C893" s="16" t="s">
        <v>751</v>
      </c>
      <c r="D893" s="16">
        <v>9824</v>
      </c>
      <c r="E893" s="16" t="s">
        <v>1000</v>
      </c>
      <c r="F893" s="16" t="s">
        <v>545</v>
      </c>
      <c r="G893" s="16" t="s">
        <v>556</v>
      </c>
      <c r="H893" s="74" t="s">
        <v>1354</v>
      </c>
      <c r="I893" s="29">
        <v>92.86</v>
      </c>
      <c r="J893" s="29">
        <v>92.86</v>
      </c>
      <c r="K893" s="29">
        <v>80</v>
      </c>
      <c r="L893" s="29">
        <v>0</v>
      </c>
      <c r="M893" s="16" t="s">
        <v>25</v>
      </c>
      <c r="N893" s="77">
        <v>0</v>
      </c>
    </row>
    <row r="894" spans="1:14" x14ac:dyDescent="0.25">
      <c r="A894" s="17" t="s">
        <v>221</v>
      </c>
      <c r="B894" s="17" t="s">
        <v>808</v>
      </c>
      <c r="C894" s="17" t="s">
        <v>786</v>
      </c>
      <c r="D894" s="17">
        <v>9849</v>
      </c>
      <c r="E894" s="17" t="s">
        <v>1001</v>
      </c>
      <c r="F894" s="17" t="s">
        <v>487</v>
      </c>
      <c r="G894" s="17" t="s">
        <v>488</v>
      </c>
      <c r="H894" s="73" t="s">
        <v>1246</v>
      </c>
      <c r="I894" s="30">
        <v>12.89</v>
      </c>
      <c r="J894" s="30">
        <v>12.89</v>
      </c>
      <c r="K894" s="30">
        <v>55</v>
      </c>
      <c r="L894" s="30">
        <v>0</v>
      </c>
      <c r="M894" s="17" t="s">
        <v>25</v>
      </c>
      <c r="N894" s="77">
        <v>0</v>
      </c>
    </row>
    <row r="895" spans="1:14" x14ac:dyDescent="0.25">
      <c r="A895" s="16" t="s">
        <v>221</v>
      </c>
      <c r="B895" s="16" t="s">
        <v>808</v>
      </c>
      <c r="C895" s="16" t="s">
        <v>638</v>
      </c>
      <c r="D895" s="16">
        <v>9857</v>
      </c>
      <c r="E895" s="16" t="s">
        <v>1002</v>
      </c>
      <c r="F895" s="16" t="s">
        <v>499</v>
      </c>
      <c r="G895" s="16" t="s">
        <v>488</v>
      </c>
      <c r="H895" s="74" t="s">
        <v>1206</v>
      </c>
      <c r="I895" s="29">
        <v>3.4</v>
      </c>
      <c r="J895" s="29">
        <v>3.4</v>
      </c>
      <c r="K895" s="29">
        <v>70</v>
      </c>
      <c r="L895" s="29">
        <v>23.73</v>
      </c>
      <c r="M895" s="16" t="s">
        <v>25</v>
      </c>
      <c r="N895" s="77">
        <v>80.67</v>
      </c>
    </row>
    <row r="896" spans="1:14" x14ac:dyDescent="0.25">
      <c r="A896" s="17" t="s">
        <v>221</v>
      </c>
      <c r="B896" s="17" t="s">
        <v>808</v>
      </c>
      <c r="C896" s="17" t="s">
        <v>638</v>
      </c>
      <c r="D896" s="17">
        <v>9857</v>
      </c>
      <c r="E896" s="17" t="s">
        <v>1002</v>
      </c>
      <c r="F896" s="17" t="s">
        <v>495</v>
      </c>
      <c r="G896" s="17" t="s">
        <v>488</v>
      </c>
      <c r="H896" s="73" t="s">
        <v>1419</v>
      </c>
      <c r="I896" s="30">
        <v>4.93</v>
      </c>
      <c r="J896" s="30">
        <v>4.93</v>
      </c>
      <c r="K896" s="30">
        <v>60</v>
      </c>
      <c r="L896" s="30">
        <v>20.34</v>
      </c>
      <c r="M896" s="17" t="s">
        <v>25</v>
      </c>
      <c r="N896" s="77">
        <v>100.26</v>
      </c>
    </row>
    <row r="897" spans="1:14" x14ac:dyDescent="0.25">
      <c r="A897" s="16" t="s">
        <v>221</v>
      </c>
      <c r="B897" s="16" t="s">
        <v>808</v>
      </c>
      <c r="C897" s="16" t="s">
        <v>638</v>
      </c>
      <c r="D897" s="16">
        <v>9857</v>
      </c>
      <c r="E897" s="16" t="s">
        <v>1002</v>
      </c>
      <c r="F897" s="16" t="s">
        <v>487</v>
      </c>
      <c r="G897" s="16" t="s">
        <v>488</v>
      </c>
      <c r="H897" s="74" t="s">
        <v>1206</v>
      </c>
      <c r="I897" s="29">
        <v>19.36</v>
      </c>
      <c r="J897" s="29">
        <v>19.36</v>
      </c>
      <c r="K897" s="29">
        <v>55</v>
      </c>
      <c r="L897" s="29">
        <v>18.64</v>
      </c>
      <c r="M897" s="16" t="s">
        <v>25</v>
      </c>
      <c r="N897" s="77">
        <v>360.9</v>
      </c>
    </row>
    <row r="898" spans="1:14" x14ac:dyDescent="0.25">
      <c r="A898" s="17" t="s">
        <v>221</v>
      </c>
      <c r="B898" s="17" t="s">
        <v>462</v>
      </c>
      <c r="C898" s="17" t="s">
        <v>790</v>
      </c>
      <c r="D898" s="17">
        <v>9865</v>
      </c>
      <c r="E898" s="17" t="s">
        <v>792</v>
      </c>
      <c r="F898" s="17" t="s">
        <v>495</v>
      </c>
      <c r="G898" s="17" t="s">
        <v>517</v>
      </c>
      <c r="H898" s="73" t="s">
        <v>1217</v>
      </c>
      <c r="I898" s="30">
        <v>44.03</v>
      </c>
      <c r="J898" s="30">
        <v>44.03</v>
      </c>
      <c r="K898" s="30">
        <v>70</v>
      </c>
      <c r="L898" s="30">
        <v>76.72</v>
      </c>
      <c r="M898" s="17" t="s">
        <v>25</v>
      </c>
      <c r="N898" s="77">
        <v>3378.17</v>
      </c>
    </row>
    <row r="899" spans="1:14" x14ac:dyDescent="0.25">
      <c r="A899" s="16" t="s">
        <v>221</v>
      </c>
      <c r="B899" s="16" t="s">
        <v>462</v>
      </c>
      <c r="C899" s="16" t="s">
        <v>790</v>
      </c>
      <c r="D899" s="16">
        <v>9865</v>
      </c>
      <c r="E899" s="16" t="s">
        <v>792</v>
      </c>
      <c r="F899" s="16" t="s">
        <v>487</v>
      </c>
      <c r="G899" s="16" t="s">
        <v>517</v>
      </c>
      <c r="H899" s="74" t="s">
        <v>1217</v>
      </c>
      <c r="I899" s="29">
        <v>120.22</v>
      </c>
      <c r="J899" s="29">
        <v>120.22</v>
      </c>
      <c r="K899" s="29">
        <v>65</v>
      </c>
      <c r="L899" s="29">
        <v>71.239999999999995</v>
      </c>
      <c r="M899" s="16" t="s">
        <v>25</v>
      </c>
      <c r="N899" s="77">
        <v>8564.91</v>
      </c>
    </row>
    <row r="900" spans="1:14" x14ac:dyDescent="0.25">
      <c r="A900" s="17" t="s">
        <v>221</v>
      </c>
      <c r="B900" s="17" t="s">
        <v>462</v>
      </c>
      <c r="C900" s="17" t="s">
        <v>790</v>
      </c>
      <c r="D900" s="17">
        <v>9865</v>
      </c>
      <c r="E900" s="17" t="s">
        <v>792</v>
      </c>
      <c r="F900" s="17" t="s">
        <v>495</v>
      </c>
      <c r="G900" s="17" t="s">
        <v>488</v>
      </c>
      <c r="H900" s="73" t="s">
        <v>1217</v>
      </c>
      <c r="I900" s="30">
        <v>20.07</v>
      </c>
      <c r="J900" s="30">
        <v>20.07</v>
      </c>
      <c r="K900" s="30">
        <v>70</v>
      </c>
      <c r="L900" s="30">
        <v>76.73</v>
      </c>
      <c r="M900" s="17" t="s">
        <v>25</v>
      </c>
      <c r="N900" s="77">
        <v>1539.91</v>
      </c>
    </row>
    <row r="901" spans="1:14" x14ac:dyDescent="0.25">
      <c r="A901" s="16" t="s">
        <v>221</v>
      </c>
      <c r="B901" s="16" t="s">
        <v>808</v>
      </c>
      <c r="C901" s="16" t="s">
        <v>751</v>
      </c>
      <c r="D901" s="16">
        <v>9873</v>
      </c>
      <c r="E901" s="16" t="s">
        <v>1003</v>
      </c>
      <c r="F901" s="16" t="s">
        <v>509</v>
      </c>
      <c r="G901" s="16" t="s">
        <v>488</v>
      </c>
      <c r="H901" s="74" t="s">
        <v>1054</v>
      </c>
      <c r="I901" s="29">
        <v>40.869999999999997</v>
      </c>
      <c r="J901" s="29">
        <v>40.869999999999997</v>
      </c>
      <c r="K901" s="29">
        <v>130</v>
      </c>
      <c r="L901" s="29">
        <v>0</v>
      </c>
      <c r="M901" s="16" t="s">
        <v>25</v>
      </c>
      <c r="N901" s="77">
        <v>0</v>
      </c>
    </row>
    <row r="902" spans="1:14" x14ac:dyDescent="0.25">
      <c r="A902" s="17" t="s">
        <v>221</v>
      </c>
      <c r="B902" s="17" t="s">
        <v>808</v>
      </c>
      <c r="C902" s="17" t="s">
        <v>751</v>
      </c>
      <c r="D902" s="17">
        <v>9873</v>
      </c>
      <c r="E902" s="17" t="s">
        <v>1003</v>
      </c>
      <c r="F902" s="17" t="s">
        <v>509</v>
      </c>
      <c r="G902" s="17" t="s">
        <v>550</v>
      </c>
      <c r="H902" s="73" t="s">
        <v>1054</v>
      </c>
      <c r="I902" s="30">
        <v>16.95</v>
      </c>
      <c r="J902" s="30">
        <v>16.95</v>
      </c>
      <c r="K902" s="30">
        <v>130</v>
      </c>
      <c r="L902" s="30">
        <v>0</v>
      </c>
      <c r="M902" s="17" t="s">
        <v>25</v>
      </c>
      <c r="N902" s="77">
        <v>0</v>
      </c>
    </row>
    <row r="903" spans="1:14" x14ac:dyDescent="0.25">
      <c r="A903" s="16" t="s">
        <v>221</v>
      </c>
      <c r="B903" s="16" t="s">
        <v>808</v>
      </c>
      <c r="C903" s="16" t="s">
        <v>751</v>
      </c>
      <c r="D903" s="16">
        <v>9873</v>
      </c>
      <c r="E903" s="16" t="s">
        <v>1003</v>
      </c>
      <c r="F903" s="16" t="s">
        <v>509</v>
      </c>
      <c r="G903" s="16" t="s">
        <v>733</v>
      </c>
      <c r="H903" s="74" t="s">
        <v>1054</v>
      </c>
      <c r="I903" s="29">
        <v>42.2</v>
      </c>
      <c r="J903" s="29">
        <v>42.2</v>
      </c>
      <c r="K903" s="29">
        <v>130</v>
      </c>
      <c r="L903" s="29">
        <v>0</v>
      </c>
      <c r="M903" s="16" t="s">
        <v>25</v>
      </c>
      <c r="N903" s="77">
        <v>0</v>
      </c>
    </row>
    <row r="904" spans="1:14" x14ac:dyDescent="0.25">
      <c r="A904" s="17" t="s">
        <v>221</v>
      </c>
      <c r="B904" s="17" t="s">
        <v>808</v>
      </c>
      <c r="C904" s="17" t="s">
        <v>751</v>
      </c>
      <c r="D904" s="17">
        <v>9873</v>
      </c>
      <c r="E904" s="17" t="s">
        <v>1003</v>
      </c>
      <c r="F904" s="17" t="s">
        <v>487</v>
      </c>
      <c r="G904" s="17" t="s">
        <v>488</v>
      </c>
      <c r="H904" s="73" t="s">
        <v>1420</v>
      </c>
      <c r="I904" s="30">
        <v>130.94999999999999</v>
      </c>
      <c r="J904" s="30">
        <v>130.94999999999999</v>
      </c>
      <c r="K904" s="30">
        <v>55</v>
      </c>
      <c r="L904" s="30">
        <v>0</v>
      </c>
      <c r="M904" s="17" t="s">
        <v>25</v>
      </c>
      <c r="N904" s="77">
        <v>0</v>
      </c>
    </row>
    <row r="905" spans="1:14" x14ac:dyDescent="0.25">
      <c r="A905" s="16" t="s">
        <v>221</v>
      </c>
      <c r="B905" s="16" t="s">
        <v>808</v>
      </c>
      <c r="C905" s="16" t="s">
        <v>751</v>
      </c>
      <c r="D905" s="16">
        <v>9873</v>
      </c>
      <c r="E905" s="16" t="s">
        <v>1003</v>
      </c>
      <c r="F905" s="16" t="s">
        <v>545</v>
      </c>
      <c r="G905" s="16" t="s">
        <v>550</v>
      </c>
      <c r="H905" s="74" t="s">
        <v>1421</v>
      </c>
      <c r="I905" s="29">
        <v>11.33</v>
      </c>
      <c r="J905" s="29">
        <v>1.7</v>
      </c>
      <c r="K905" s="29">
        <v>80</v>
      </c>
      <c r="L905" s="29">
        <v>0</v>
      </c>
      <c r="M905" s="16" t="s">
        <v>25</v>
      </c>
      <c r="N905" s="77">
        <v>0</v>
      </c>
    </row>
    <row r="906" spans="1:14" x14ac:dyDescent="0.25">
      <c r="A906" s="17" t="s">
        <v>221</v>
      </c>
      <c r="B906" s="17" t="s">
        <v>808</v>
      </c>
      <c r="C906" s="17" t="s">
        <v>751</v>
      </c>
      <c r="D906" s="17">
        <v>9873</v>
      </c>
      <c r="E906" s="17" t="s">
        <v>1003</v>
      </c>
      <c r="F906" s="17" t="s">
        <v>545</v>
      </c>
      <c r="G906" s="17" t="s">
        <v>733</v>
      </c>
      <c r="H906" s="73" t="s">
        <v>1421</v>
      </c>
      <c r="I906" s="30">
        <v>31.98</v>
      </c>
      <c r="J906" s="30">
        <v>26</v>
      </c>
      <c r="K906" s="30">
        <v>80</v>
      </c>
      <c r="L906" s="30">
        <v>0</v>
      </c>
      <c r="M906" s="17" t="s">
        <v>25</v>
      </c>
      <c r="N906" s="77">
        <v>0</v>
      </c>
    </row>
    <row r="907" spans="1:14" x14ac:dyDescent="0.25">
      <c r="A907" s="16" t="s">
        <v>221</v>
      </c>
      <c r="B907" s="16" t="s">
        <v>808</v>
      </c>
      <c r="C907" s="16" t="s">
        <v>751</v>
      </c>
      <c r="D907" s="16">
        <v>9873</v>
      </c>
      <c r="E907" s="16" t="s">
        <v>1003</v>
      </c>
      <c r="F907" s="16" t="s">
        <v>495</v>
      </c>
      <c r="G907" s="16" t="s">
        <v>488</v>
      </c>
      <c r="H907" s="74" t="s">
        <v>1420</v>
      </c>
      <c r="I907" s="29">
        <v>258.87</v>
      </c>
      <c r="J907" s="29">
        <v>258.87</v>
      </c>
      <c r="K907" s="29">
        <v>60</v>
      </c>
      <c r="L907" s="29">
        <v>0</v>
      </c>
      <c r="M907" s="16" t="s">
        <v>25</v>
      </c>
      <c r="N907" s="77">
        <v>0</v>
      </c>
    </row>
    <row r="908" spans="1:14" x14ac:dyDescent="0.25">
      <c r="A908" s="17" t="s">
        <v>221</v>
      </c>
      <c r="B908" s="17" t="s">
        <v>808</v>
      </c>
      <c r="C908" s="17" t="s">
        <v>751</v>
      </c>
      <c r="D908" s="17">
        <v>9873</v>
      </c>
      <c r="E908" s="17" t="s">
        <v>1003</v>
      </c>
      <c r="F908" s="17" t="s">
        <v>545</v>
      </c>
      <c r="G908" s="17" t="s">
        <v>488</v>
      </c>
      <c r="H908" s="73" t="s">
        <v>1421</v>
      </c>
      <c r="I908" s="30">
        <v>48.53</v>
      </c>
      <c r="J908" s="30">
        <v>43.45</v>
      </c>
      <c r="K908" s="30">
        <v>80</v>
      </c>
      <c r="L908" s="30">
        <v>0</v>
      </c>
      <c r="M908" s="17" t="s">
        <v>25</v>
      </c>
      <c r="N908" s="77">
        <v>0</v>
      </c>
    </row>
    <row r="909" spans="1:14" x14ac:dyDescent="0.25">
      <c r="A909" s="16" t="s">
        <v>221</v>
      </c>
      <c r="B909" s="16" t="s">
        <v>808</v>
      </c>
      <c r="C909" s="16" t="s">
        <v>786</v>
      </c>
      <c r="D909" s="16">
        <v>9881</v>
      </c>
      <c r="E909" s="16" t="s">
        <v>1004</v>
      </c>
      <c r="F909" s="16" t="s">
        <v>487</v>
      </c>
      <c r="G909" s="16" t="s">
        <v>488</v>
      </c>
      <c r="H909" s="74" t="s">
        <v>1246</v>
      </c>
      <c r="I909" s="29">
        <v>19.670000000000002</v>
      </c>
      <c r="J909" s="29">
        <v>19.670000000000002</v>
      </c>
      <c r="K909" s="29">
        <v>55</v>
      </c>
      <c r="L909" s="29">
        <v>0</v>
      </c>
      <c r="M909" s="16" t="s">
        <v>25</v>
      </c>
      <c r="N909" s="77">
        <v>0</v>
      </c>
    </row>
    <row r="910" spans="1:14" x14ac:dyDescent="0.25">
      <c r="A910" s="17" t="s">
        <v>221</v>
      </c>
      <c r="B910" s="17" t="s">
        <v>808</v>
      </c>
      <c r="C910" s="17" t="s">
        <v>638</v>
      </c>
      <c r="D910" s="17">
        <v>9890</v>
      </c>
      <c r="E910" s="17" t="s">
        <v>1005</v>
      </c>
      <c r="F910" s="17" t="s">
        <v>499</v>
      </c>
      <c r="G910" s="17" t="s">
        <v>488</v>
      </c>
      <c r="H910" s="73" t="s">
        <v>1196</v>
      </c>
      <c r="I910" s="30">
        <v>9.6999999999999993</v>
      </c>
      <c r="J910" s="30">
        <v>9.6999999999999993</v>
      </c>
      <c r="K910" s="30">
        <v>70</v>
      </c>
      <c r="L910" s="30">
        <v>85.52</v>
      </c>
      <c r="M910" s="17" t="s">
        <v>25</v>
      </c>
      <c r="N910" s="77">
        <v>829.55</v>
      </c>
    </row>
    <row r="911" spans="1:14" x14ac:dyDescent="0.25">
      <c r="A911" s="16" t="s">
        <v>221</v>
      </c>
      <c r="B911" s="16" t="s">
        <v>462</v>
      </c>
      <c r="C911" s="16" t="s">
        <v>691</v>
      </c>
      <c r="D911" s="16">
        <v>9902</v>
      </c>
      <c r="E911" s="16" t="s">
        <v>793</v>
      </c>
      <c r="F911" s="16" t="s">
        <v>495</v>
      </c>
      <c r="G911" s="16" t="s">
        <v>518</v>
      </c>
      <c r="H911" s="74" t="s">
        <v>1324</v>
      </c>
      <c r="I911" s="29">
        <v>4.76</v>
      </c>
      <c r="J911" s="29">
        <v>4.76</v>
      </c>
      <c r="K911" s="29">
        <v>60</v>
      </c>
      <c r="L911" s="29">
        <v>0</v>
      </c>
      <c r="M911" s="16" t="s">
        <v>25</v>
      </c>
      <c r="N911" s="77">
        <v>0</v>
      </c>
    </row>
    <row r="912" spans="1:14" x14ac:dyDescent="0.25">
      <c r="A912" s="17" t="s">
        <v>221</v>
      </c>
      <c r="B912" s="17" t="s">
        <v>462</v>
      </c>
      <c r="C912" s="17" t="s">
        <v>691</v>
      </c>
      <c r="D912" s="17">
        <v>9902</v>
      </c>
      <c r="E912" s="17" t="s">
        <v>793</v>
      </c>
      <c r="F912" s="17" t="s">
        <v>495</v>
      </c>
      <c r="G912" s="17" t="s">
        <v>488</v>
      </c>
      <c r="H912" s="73" t="s">
        <v>1324</v>
      </c>
      <c r="I912" s="30">
        <v>110.47</v>
      </c>
      <c r="J912" s="30">
        <v>110.47</v>
      </c>
      <c r="K912" s="30">
        <v>60</v>
      </c>
      <c r="L912" s="30">
        <v>0</v>
      </c>
      <c r="M912" s="17" t="s">
        <v>25</v>
      </c>
      <c r="N912" s="77">
        <v>0</v>
      </c>
    </row>
    <row r="913" spans="1:14" x14ac:dyDescent="0.25">
      <c r="A913" s="16" t="s">
        <v>221</v>
      </c>
      <c r="B913" s="16" t="s">
        <v>808</v>
      </c>
      <c r="C913" s="16" t="s">
        <v>638</v>
      </c>
      <c r="D913" s="16">
        <v>9903</v>
      </c>
      <c r="E913" s="16" t="s">
        <v>1006</v>
      </c>
      <c r="F913" s="16" t="s">
        <v>499</v>
      </c>
      <c r="G913" s="16" t="s">
        <v>707</v>
      </c>
      <c r="H913" s="74" t="s">
        <v>1422</v>
      </c>
      <c r="I913" s="29">
        <v>11.11</v>
      </c>
      <c r="J913" s="29">
        <v>11.11</v>
      </c>
      <c r="K913" s="29">
        <v>70</v>
      </c>
      <c r="L913" s="29">
        <v>0</v>
      </c>
      <c r="M913" s="16" t="s">
        <v>25</v>
      </c>
      <c r="N913" s="77">
        <v>0</v>
      </c>
    </row>
    <row r="914" spans="1:14" x14ac:dyDescent="0.25">
      <c r="A914" s="17" t="s">
        <v>221</v>
      </c>
      <c r="B914" s="17" t="s">
        <v>808</v>
      </c>
      <c r="C914" s="17" t="s">
        <v>638</v>
      </c>
      <c r="D914" s="17">
        <v>9903</v>
      </c>
      <c r="E914" s="17" t="s">
        <v>1006</v>
      </c>
      <c r="F914" s="17" t="s">
        <v>487</v>
      </c>
      <c r="G914" s="17" t="s">
        <v>707</v>
      </c>
      <c r="H914" s="73" t="s">
        <v>1422</v>
      </c>
      <c r="I914" s="30">
        <v>8.51</v>
      </c>
      <c r="J914" s="30">
        <v>8.51</v>
      </c>
      <c r="K914" s="30">
        <v>55</v>
      </c>
      <c r="L914" s="30">
        <v>0</v>
      </c>
      <c r="M914" s="17" t="s">
        <v>25</v>
      </c>
      <c r="N914" s="77">
        <v>0</v>
      </c>
    </row>
    <row r="915" spans="1:14" x14ac:dyDescent="0.25">
      <c r="A915" s="16" t="s">
        <v>221</v>
      </c>
      <c r="B915" s="16" t="s">
        <v>808</v>
      </c>
      <c r="C915" s="16" t="s">
        <v>786</v>
      </c>
      <c r="D915" s="16">
        <v>9906</v>
      </c>
      <c r="E915" s="16" t="s">
        <v>1007</v>
      </c>
      <c r="F915" s="16" t="s">
        <v>545</v>
      </c>
      <c r="G915" s="16" t="s">
        <v>488</v>
      </c>
      <c r="H915" s="74" t="s">
        <v>1364</v>
      </c>
      <c r="I915" s="29">
        <v>93.74</v>
      </c>
      <c r="J915" s="29">
        <v>93.74</v>
      </c>
      <c r="K915" s="29">
        <v>80</v>
      </c>
      <c r="L915" s="29">
        <v>0</v>
      </c>
      <c r="M915" s="16" t="s">
        <v>25</v>
      </c>
      <c r="N915" s="77">
        <v>0</v>
      </c>
    </row>
    <row r="916" spans="1:14" x14ac:dyDescent="0.25">
      <c r="A916" s="17" t="s">
        <v>221</v>
      </c>
      <c r="B916" s="17" t="s">
        <v>462</v>
      </c>
      <c r="C916" s="17" t="s">
        <v>650</v>
      </c>
      <c r="D916" s="17">
        <v>9911</v>
      </c>
      <c r="E916" s="17" t="s">
        <v>794</v>
      </c>
      <c r="F916" s="17" t="s">
        <v>509</v>
      </c>
      <c r="G916" s="17" t="s">
        <v>500</v>
      </c>
      <c r="H916" s="73" t="s">
        <v>1423</v>
      </c>
      <c r="I916" s="30">
        <v>40.700000000000003</v>
      </c>
      <c r="J916" s="30">
        <v>40.549999999999997</v>
      </c>
      <c r="K916" s="30">
        <v>105</v>
      </c>
      <c r="L916" s="30">
        <v>0</v>
      </c>
      <c r="M916" s="17" t="s">
        <v>25</v>
      </c>
      <c r="N916" s="77">
        <v>0</v>
      </c>
    </row>
    <row r="917" spans="1:14" x14ac:dyDescent="0.25">
      <c r="A917" s="16" t="s">
        <v>221</v>
      </c>
      <c r="B917" s="16" t="s">
        <v>462</v>
      </c>
      <c r="C917" s="16" t="s">
        <v>790</v>
      </c>
      <c r="D917" s="16">
        <v>9920</v>
      </c>
      <c r="E917" s="16" t="s">
        <v>795</v>
      </c>
      <c r="F917" s="16" t="s">
        <v>495</v>
      </c>
      <c r="G917" s="16" t="s">
        <v>517</v>
      </c>
      <c r="H917" s="74" t="s">
        <v>1424</v>
      </c>
      <c r="I917" s="29">
        <v>62.09</v>
      </c>
      <c r="J917" s="29">
        <v>62.09</v>
      </c>
      <c r="K917" s="29">
        <v>60</v>
      </c>
      <c r="L917" s="29">
        <v>76.81</v>
      </c>
      <c r="M917" s="16" t="s">
        <v>25</v>
      </c>
      <c r="N917" s="77">
        <v>4769.38</v>
      </c>
    </row>
    <row r="918" spans="1:14" x14ac:dyDescent="0.25">
      <c r="A918" s="17" t="s">
        <v>221</v>
      </c>
      <c r="B918" s="17" t="s">
        <v>462</v>
      </c>
      <c r="C918" s="17" t="s">
        <v>751</v>
      </c>
      <c r="D918" s="17">
        <v>9923</v>
      </c>
      <c r="E918" s="17" t="s">
        <v>796</v>
      </c>
      <c r="F918" s="17" t="s">
        <v>499</v>
      </c>
      <c r="G918" s="17" t="s">
        <v>488</v>
      </c>
      <c r="H918" s="73" t="s">
        <v>1254</v>
      </c>
      <c r="I918" s="30">
        <v>113.86</v>
      </c>
      <c r="J918" s="30">
        <v>113.86</v>
      </c>
      <c r="K918" s="30">
        <v>70</v>
      </c>
      <c r="L918" s="30">
        <v>0</v>
      </c>
      <c r="M918" s="17" t="s">
        <v>25</v>
      </c>
      <c r="N918" s="77">
        <v>0</v>
      </c>
    </row>
    <row r="919" spans="1:14" x14ac:dyDescent="0.25">
      <c r="A919" s="16" t="s">
        <v>221</v>
      </c>
      <c r="B919" s="16" t="s">
        <v>462</v>
      </c>
      <c r="C919" s="16" t="s">
        <v>751</v>
      </c>
      <c r="D919" s="16">
        <v>9923</v>
      </c>
      <c r="E919" s="16" t="s">
        <v>796</v>
      </c>
      <c r="F919" s="16" t="s">
        <v>509</v>
      </c>
      <c r="G919" s="16" t="s">
        <v>488</v>
      </c>
      <c r="H919" s="74" t="s">
        <v>1425</v>
      </c>
      <c r="I919" s="29">
        <v>17.8</v>
      </c>
      <c r="J919" s="29">
        <v>17.8</v>
      </c>
      <c r="K919" s="29">
        <v>105</v>
      </c>
      <c r="L919" s="29">
        <v>0</v>
      </c>
      <c r="M919" s="16" t="s">
        <v>25</v>
      </c>
      <c r="N919" s="77">
        <v>0</v>
      </c>
    </row>
    <row r="920" spans="1:14" x14ac:dyDescent="0.25">
      <c r="A920" s="17" t="s">
        <v>221</v>
      </c>
      <c r="B920" s="17" t="s">
        <v>808</v>
      </c>
      <c r="C920" s="17" t="s">
        <v>753</v>
      </c>
      <c r="D920" s="17">
        <v>9925</v>
      </c>
      <c r="E920" s="17" t="s">
        <v>1008</v>
      </c>
      <c r="F920" s="17" t="s">
        <v>509</v>
      </c>
      <c r="G920" s="17" t="s">
        <v>508</v>
      </c>
      <c r="H920" s="73" t="s">
        <v>1426</v>
      </c>
      <c r="I920" s="30">
        <v>55.41</v>
      </c>
      <c r="J920" s="30">
        <v>41.86</v>
      </c>
      <c r="K920" s="30">
        <v>105</v>
      </c>
      <c r="L920" s="30">
        <v>0</v>
      </c>
      <c r="M920" s="17" t="s">
        <v>25</v>
      </c>
      <c r="N920" s="77">
        <v>0</v>
      </c>
    </row>
    <row r="921" spans="1:14" x14ac:dyDescent="0.25">
      <c r="A921" s="16" t="s">
        <v>221</v>
      </c>
      <c r="B921" s="16" t="s">
        <v>808</v>
      </c>
      <c r="C921" s="16" t="s">
        <v>753</v>
      </c>
      <c r="D921" s="16">
        <v>9925</v>
      </c>
      <c r="E921" s="16" t="s">
        <v>1008</v>
      </c>
      <c r="F921" s="16" t="s">
        <v>509</v>
      </c>
      <c r="G921" s="16" t="s">
        <v>707</v>
      </c>
      <c r="H921" s="74" t="s">
        <v>1426</v>
      </c>
      <c r="I921" s="29">
        <v>4.4800000000000004</v>
      </c>
      <c r="J921" s="29">
        <v>4.4800000000000004</v>
      </c>
      <c r="K921" s="29">
        <v>105</v>
      </c>
      <c r="L921" s="29">
        <v>0</v>
      </c>
      <c r="M921" s="16" t="s">
        <v>25</v>
      </c>
      <c r="N921" s="77">
        <v>0</v>
      </c>
    </row>
    <row r="922" spans="1:14" x14ac:dyDescent="0.25">
      <c r="A922" s="17" t="s">
        <v>221</v>
      </c>
      <c r="B922" s="17" t="s">
        <v>808</v>
      </c>
      <c r="C922" s="17" t="s">
        <v>751</v>
      </c>
      <c r="D922" s="17">
        <v>9929</v>
      </c>
      <c r="E922" s="17" t="s">
        <v>1009</v>
      </c>
      <c r="F922" s="17" t="s">
        <v>545</v>
      </c>
      <c r="G922" s="17" t="s">
        <v>488</v>
      </c>
      <c r="H922" s="73" t="s">
        <v>1330</v>
      </c>
      <c r="I922" s="30">
        <v>22.26</v>
      </c>
      <c r="J922" s="30">
        <v>22.26</v>
      </c>
      <c r="K922" s="30">
        <v>80</v>
      </c>
      <c r="L922" s="30">
        <v>84.17</v>
      </c>
      <c r="M922" s="17" t="s">
        <v>25</v>
      </c>
      <c r="N922" s="77">
        <v>1873.56</v>
      </c>
    </row>
    <row r="923" spans="1:14" x14ac:dyDescent="0.25">
      <c r="A923" s="16" t="s">
        <v>221</v>
      </c>
      <c r="B923" s="16" t="s">
        <v>808</v>
      </c>
      <c r="C923" s="16" t="s">
        <v>709</v>
      </c>
      <c r="D923" s="16">
        <v>9938</v>
      </c>
      <c r="E923" s="16" t="s">
        <v>1010</v>
      </c>
      <c r="F923" s="16" t="s">
        <v>545</v>
      </c>
      <c r="G923" s="16" t="s">
        <v>488</v>
      </c>
      <c r="H923" s="74" t="s">
        <v>1148</v>
      </c>
      <c r="I923" s="29">
        <v>45.98</v>
      </c>
      <c r="J923" s="29">
        <v>44.11</v>
      </c>
      <c r="K923" s="29">
        <v>80</v>
      </c>
      <c r="L923" s="29">
        <v>0</v>
      </c>
      <c r="M923" s="16" t="s">
        <v>25</v>
      </c>
      <c r="N923" s="77">
        <v>0</v>
      </c>
    </row>
    <row r="924" spans="1:14" x14ac:dyDescent="0.25">
      <c r="A924" s="17" t="s">
        <v>221</v>
      </c>
      <c r="B924" s="17" t="s">
        <v>462</v>
      </c>
      <c r="C924" s="17" t="s">
        <v>761</v>
      </c>
      <c r="D924" s="17">
        <v>9942</v>
      </c>
      <c r="E924" s="17" t="s">
        <v>797</v>
      </c>
      <c r="F924" s="17" t="s">
        <v>545</v>
      </c>
      <c r="G924" s="17" t="s">
        <v>488</v>
      </c>
      <c r="H924" s="73" t="s">
        <v>1049</v>
      </c>
      <c r="I924" s="30">
        <v>23.42</v>
      </c>
      <c r="J924" s="30">
        <v>23.42</v>
      </c>
      <c r="K924" s="30">
        <v>80</v>
      </c>
      <c r="L924" s="30">
        <v>114.59</v>
      </c>
      <c r="M924" s="17" t="s">
        <v>25</v>
      </c>
      <c r="N924" s="77">
        <v>2683.77</v>
      </c>
    </row>
    <row r="925" spans="1:14" x14ac:dyDescent="0.25">
      <c r="A925" s="16" t="s">
        <v>221</v>
      </c>
      <c r="B925" s="16" t="s">
        <v>462</v>
      </c>
      <c r="C925" s="16" t="s">
        <v>761</v>
      </c>
      <c r="D925" s="16">
        <v>9942</v>
      </c>
      <c r="E925" s="16" t="s">
        <v>797</v>
      </c>
      <c r="F925" s="16" t="s">
        <v>509</v>
      </c>
      <c r="G925" s="16" t="s">
        <v>488</v>
      </c>
      <c r="H925" s="74" t="s">
        <v>1134</v>
      </c>
      <c r="I925" s="29">
        <v>56.4</v>
      </c>
      <c r="J925" s="29">
        <v>56.4</v>
      </c>
      <c r="K925" s="29">
        <v>105</v>
      </c>
      <c r="L925" s="29">
        <v>150.4</v>
      </c>
      <c r="M925" s="16" t="s">
        <v>25</v>
      </c>
      <c r="N925" s="77">
        <v>8482.81</v>
      </c>
    </row>
    <row r="926" spans="1:14" x14ac:dyDescent="0.25">
      <c r="A926" s="17" t="s">
        <v>221</v>
      </c>
      <c r="B926" s="17" t="s">
        <v>808</v>
      </c>
      <c r="C926" s="17" t="s">
        <v>751</v>
      </c>
      <c r="D926" s="17">
        <v>9961</v>
      </c>
      <c r="E926" s="17" t="s">
        <v>1011</v>
      </c>
      <c r="F926" s="17" t="s">
        <v>495</v>
      </c>
      <c r="G926" s="17" t="s">
        <v>488</v>
      </c>
      <c r="H926" s="73" t="s">
        <v>1427</v>
      </c>
      <c r="I926" s="30">
        <v>36.770000000000003</v>
      </c>
      <c r="J926" s="30">
        <v>36.770000000000003</v>
      </c>
      <c r="K926" s="30">
        <v>60</v>
      </c>
      <c r="L926" s="30">
        <v>0</v>
      </c>
      <c r="M926" s="17" t="s">
        <v>25</v>
      </c>
      <c r="N926" s="77">
        <v>0</v>
      </c>
    </row>
    <row r="927" spans="1:14" x14ac:dyDescent="0.25">
      <c r="A927" s="16" t="s">
        <v>221</v>
      </c>
      <c r="B927" s="16" t="s">
        <v>808</v>
      </c>
      <c r="C927" s="16" t="s">
        <v>751</v>
      </c>
      <c r="D927" s="16">
        <v>9962</v>
      </c>
      <c r="E927" s="16" t="s">
        <v>1012</v>
      </c>
      <c r="F927" s="16" t="s">
        <v>487</v>
      </c>
      <c r="G927" s="16" t="s">
        <v>488</v>
      </c>
      <c r="H927" s="74" t="s">
        <v>1256</v>
      </c>
      <c r="I927" s="29">
        <v>60.34</v>
      </c>
      <c r="J927" s="29">
        <v>60.34</v>
      </c>
      <c r="K927" s="29">
        <v>55</v>
      </c>
      <c r="L927" s="29">
        <v>0</v>
      </c>
      <c r="M927" s="16" t="s">
        <v>25</v>
      </c>
      <c r="N927" s="77">
        <v>0</v>
      </c>
    </row>
    <row r="928" spans="1:14" x14ac:dyDescent="0.25">
      <c r="A928" s="17" t="s">
        <v>221</v>
      </c>
      <c r="B928" s="17" t="s">
        <v>808</v>
      </c>
      <c r="C928" s="17" t="s">
        <v>928</v>
      </c>
      <c r="D928" s="17">
        <v>9963</v>
      </c>
      <c r="E928" s="17" t="s">
        <v>1013</v>
      </c>
      <c r="F928" s="17" t="s">
        <v>545</v>
      </c>
      <c r="G928" s="17" t="s">
        <v>707</v>
      </c>
      <c r="H928" s="73" t="s">
        <v>1284</v>
      </c>
      <c r="I928" s="30">
        <v>24.99</v>
      </c>
      <c r="J928" s="30">
        <v>24.99</v>
      </c>
      <c r="K928" s="30">
        <v>80</v>
      </c>
      <c r="L928" s="30">
        <v>0</v>
      </c>
      <c r="M928" s="17" t="s">
        <v>25</v>
      </c>
      <c r="N928" s="77">
        <v>0</v>
      </c>
    </row>
    <row r="929" spans="1:14" x14ac:dyDescent="0.25">
      <c r="A929" s="16" t="s">
        <v>221</v>
      </c>
      <c r="B929" s="16" t="s">
        <v>808</v>
      </c>
      <c r="C929" s="16" t="s">
        <v>928</v>
      </c>
      <c r="D929" s="16">
        <v>9963</v>
      </c>
      <c r="E929" s="16" t="s">
        <v>1013</v>
      </c>
      <c r="F929" s="16" t="s">
        <v>495</v>
      </c>
      <c r="G929" s="16" t="s">
        <v>707</v>
      </c>
      <c r="H929" s="74" t="s">
        <v>1284</v>
      </c>
      <c r="I929" s="29">
        <v>39.06</v>
      </c>
      <c r="J929" s="29">
        <v>39.06</v>
      </c>
      <c r="K929" s="29">
        <v>60</v>
      </c>
      <c r="L929" s="29">
        <v>0</v>
      </c>
      <c r="M929" s="16" t="s">
        <v>25</v>
      </c>
      <c r="N929" s="77">
        <v>0</v>
      </c>
    </row>
    <row r="930" spans="1:14" x14ac:dyDescent="0.25">
      <c r="A930" s="17" t="s">
        <v>221</v>
      </c>
      <c r="B930" s="17" t="s">
        <v>808</v>
      </c>
      <c r="C930" s="17" t="s">
        <v>865</v>
      </c>
      <c r="D930" s="17">
        <v>9964</v>
      </c>
      <c r="E930" s="17" t="s">
        <v>1014</v>
      </c>
      <c r="F930" s="17" t="s">
        <v>495</v>
      </c>
      <c r="G930" s="17" t="s">
        <v>488</v>
      </c>
      <c r="H930" s="73" t="s">
        <v>1427</v>
      </c>
      <c r="I930" s="30">
        <v>19.43</v>
      </c>
      <c r="J930" s="30">
        <v>19.43</v>
      </c>
      <c r="K930" s="30">
        <v>60</v>
      </c>
      <c r="L930" s="30">
        <v>0</v>
      </c>
      <c r="M930" s="17" t="s">
        <v>25</v>
      </c>
      <c r="N930" s="77">
        <v>0</v>
      </c>
    </row>
    <row r="931" spans="1:14" x14ac:dyDescent="0.25">
      <c r="A931" s="16" t="s">
        <v>221</v>
      </c>
      <c r="B931" s="16" t="s">
        <v>808</v>
      </c>
      <c r="C931" s="16" t="s">
        <v>709</v>
      </c>
      <c r="D931" s="16">
        <v>9965</v>
      </c>
      <c r="E931" s="16" t="s">
        <v>1015</v>
      </c>
      <c r="F931" s="16" t="s">
        <v>499</v>
      </c>
      <c r="G931" s="16" t="s">
        <v>488</v>
      </c>
      <c r="H931" s="74" t="s">
        <v>1157</v>
      </c>
      <c r="I931" s="29">
        <v>101.44</v>
      </c>
      <c r="J931" s="29">
        <v>96.97</v>
      </c>
      <c r="K931" s="29">
        <v>70</v>
      </c>
      <c r="L931" s="29">
        <v>121.22</v>
      </c>
      <c r="M931" s="16" t="s">
        <v>25</v>
      </c>
      <c r="N931" s="77">
        <v>12296.8</v>
      </c>
    </row>
    <row r="932" spans="1:14" x14ac:dyDescent="0.25">
      <c r="A932" s="17" t="s">
        <v>221</v>
      </c>
      <c r="B932" s="17" t="s">
        <v>808</v>
      </c>
      <c r="C932" s="17" t="s">
        <v>709</v>
      </c>
      <c r="D932" s="17">
        <v>9965</v>
      </c>
      <c r="E932" s="17" t="s">
        <v>1015</v>
      </c>
      <c r="F932" s="17" t="s">
        <v>499</v>
      </c>
      <c r="G932" s="17" t="s">
        <v>707</v>
      </c>
      <c r="H932" s="73" t="s">
        <v>1157</v>
      </c>
      <c r="I932" s="30">
        <v>78.53</v>
      </c>
      <c r="J932" s="30">
        <v>78.53</v>
      </c>
      <c r="K932" s="30">
        <v>70</v>
      </c>
      <c r="L932" s="30">
        <v>106.68</v>
      </c>
      <c r="M932" s="17" t="s">
        <v>25</v>
      </c>
      <c r="N932" s="77">
        <v>8377.6</v>
      </c>
    </row>
    <row r="933" spans="1:14" x14ac:dyDescent="0.25">
      <c r="A933" s="16" t="s">
        <v>221</v>
      </c>
      <c r="B933" s="16" t="s">
        <v>808</v>
      </c>
      <c r="C933" s="16" t="s">
        <v>709</v>
      </c>
      <c r="D933" s="16">
        <v>9966</v>
      </c>
      <c r="E933" s="16" t="s">
        <v>1016</v>
      </c>
      <c r="F933" s="16" t="s">
        <v>499</v>
      </c>
      <c r="G933" s="16" t="s">
        <v>707</v>
      </c>
      <c r="H933" s="74" t="s">
        <v>1157</v>
      </c>
      <c r="I933" s="29">
        <v>76.680000000000007</v>
      </c>
      <c r="J933" s="29">
        <v>76.680000000000007</v>
      </c>
      <c r="K933" s="29">
        <v>70</v>
      </c>
      <c r="L933" s="29">
        <v>0</v>
      </c>
      <c r="M933" s="16" t="s">
        <v>25</v>
      </c>
      <c r="N933" s="77">
        <v>0</v>
      </c>
    </row>
    <row r="934" spans="1:14" x14ac:dyDescent="0.25">
      <c r="A934" s="17" t="s">
        <v>221</v>
      </c>
      <c r="B934" s="17" t="s">
        <v>808</v>
      </c>
      <c r="C934" s="17" t="s">
        <v>751</v>
      </c>
      <c r="D934" s="17">
        <v>9967</v>
      </c>
      <c r="E934" s="17" t="s">
        <v>1017</v>
      </c>
      <c r="F934" s="17" t="s">
        <v>499</v>
      </c>
      <c r="G934" s="17" t="s">
        <v>488</v>
      </c>
      <c r="H934" s="73" t="s">
        <v>1284</v>
      </c>
      <c r="I934" s="30">
        <v>67.099999999999994</v>
      </c>
      <c r="J934" s="30">
        <v>67.099999999999994</v>
      </c>
      <c r="K934" s="30">
        <v>70</v>
      </c>
      <c r="L934" s="30">
        <v>0</v>
      </c>
      <c r="M934" s="17" t="s">
        <v>25</v>
      </c>
      <c r="N934" s="77">
        <v>0</v>
      </c>
    </row>
    <row r="935" spans="1:14" x14ac:dyDescent="0.25">
      <c r="A935" s="16" t="s">
        <v>221</v>
      </c>
      <c r="B935" s="16" t="s">
        <v>462</v>
      </c>
      <c r="C935" s="16" t="s">
        <v>464</v>
      </c>
      <c r="D935" s="16">
        <v>9969</v>
      </c>
      <c r="E935" s="16" t="s">
        <v>798</v>
      </c>
      <c r="F935" s="16" t="s">
        <v>495</v>
      </c>
      <c r="G935" s="16" t="s">
        <v>488</v>
      </c>
      <c r="H935" s="74" t="s">
        <v>1428</v>
      </c>
      <c r="I935" s="29">
        <v>15.78</v>
      </c>
      <c r="J935" s="29">
        <v>15.78</v>
      </c>
      <c r="K935" s="29">
        <v>60</v>
      </c>
      <c r="L935" s="29">
        <v>81.849999999999994</v>
      </c>
      <c r="M935" s="16" t="s">
        <v>25</v>
      </c>
      <c r="N935" s="77">
        <v>1291.5899999999999</v>
      </c>
    </row>
    <row r="936" spans="1:14" x14ac:dyDescent="0.25">
      <c r="A936" s="17" t="s">
        <v>221</v>
      </c>
      <c r="B936" s="17" t="s">
        <v>462</v>
      </c>
      <c r="C936" s="17" t="s">
        <v>464</v>
      </c>
      <c r="D936" s="17">
        <v>9969</v>
      </c>
      <c r="E936" s="17" t="s">
        <v>798</v>
      </c>
      <c r="F936" s="17" t="s">
        <v>495</v>
      </c>
      <c r="G936" s="17" t="s">
        <v>673</v>
      </c>
      <c r="H936" s="73" t="s">
        <v>1428</v>
      </c>
      <c r="I936" s="30">
        <v>4.83</v>
      </c>
      <c r="J936" s="30">
        <v>4.83</v>
      </c>
      <c r="K936" s="30">
        <v>60</v>
      </c>
      <c r="L936" s="30">
        <v>81.849999999999994</v>
      </c>
      <c r="M936" s="17" t="s">
        <v>25</v>
      </c>
      <c r="N936" s="77">
        <v>395.33</v>
      </c>
    </row>
    <row r="937" spans="1:14" x14ac:dyDescent="0.25">
      <c r="A937" s="16" t="s">
        <v>221</v>
      </c>
      <c r="B937" s="16" t="s">
        <v>462</v>
      </c>
      <c r="C937" s="16" t="s">
        <v>751</v>
      </c>
      <c r="D937" s="16">
        <v>9971</v>
      </c>
      <c r="E937" s="16" t="s">
        <v>799</v>
      </c>
      <c r="F937" s="16" t="s">
        <v>495</v>
      </c>
      <c r="G937" s="16" t="s">
        <v>517</v>
      </c>
      <c r="H937" s="74" t="s">
        <v>1362</v>
      </c>
      <c r="I937" s="29">
        <v>106.31</v>
      </c>
      <c r="J937" s="29">
        <v>106.31</v>
      </c>
      <c r="K937" s="29">
        <v>60</v>
      </c>
      <c r="L937" s="29">
        <v>75.37</v>
      </c>
      <c r="M937" s="16" t="s">
        <v>25</v>
      </c>
      <c r="N937" s="77">
        <v>8013.04</v>
      </c>
    </row>
    <row r="938" spans="1:14" x14ac:dyDescent="0.25">
      <c r="A938" s="17" t="s">
        <v>221</v>
      </c>
      <c r="B938" s="17" t="s">
        <v>462</v>
      </c>
      <c r="C938" s="17" t="s">
        <v>631</v>
      </c>
      <c r="D938" s="17">
        <v>9972</v>
      </c>
      <c r="E938" s="17" t="s">
        <v>800</v>
      </c>
      <c r="F938" s="17" t="s">
        <v>499</v>
      </c>
      <c r="G938" s="17" t="s">
        <v>550</v>
      </c>
      <c r="H938" s="73" t="s">
        <v>1049</v>
      </c>
      <c r="I938" s="30">
        <v>10.75</v>
      </c>
      <c r="J938" s="30">
        <v>10.75</v>
      </c>
      <c r="K938" s="30">
        <v>70</v>
      </c>
      <c r="L938" s="30">
        <v>0</v>
      </c>
      <c r="M938" s="17" t="s">
        <v>25</v>
      </c>
      <c r="N938" s="77">
        <v>0</v>
      </c>
    </row>
    <row r="939" spans="1:14" x14ac:dyDescent="0.25">
      <c r="A939" s="16" t="s">
        <v>221</v>
      </c>
      <c r="B939" s="16" t="s">
        <v>462</v>
      </c>
      <c r="C939" s="16" t="s">
        <v>631</v>
      </c>
      <c r="D939" s="16">
        <v>9972</v>
      </c>
      <c r="E939" s="16" t="s">
        <v>800</v>
      </c>
      <c r="F939" s="16" t="s">
        <v>636</v>
      </c>
      <c r="G939" s="16" t="s">
        <v>550</v>
      </c>
      <c r="H939" s="74" t="s">
        <v>1429</v>
      </c>
      <c r="I939" s="29">
        <v>5.71</v>
      </c>
      <c r="J939" s="29">
        <v>5.71</v>
      </c>
      <c r="K939" s="29">
        <v>95</v>
      </c>
      <c r="L939" s="29">
        <v>0</v>
      </c>
      <c r="M939" s="16" t="s">
        <v>25</v>
      </c>
      <c r="N939" s="77">
        <v>0</v>
      </c>
    </row>
    <row r="940" spans="1:14" x14ac:dyDescent="0.25">
      <c r="A940" s="17" t="s">
        <v>221</v>
      </c>
      <c r="B940" s="17" t="s">
        <v>808</v>
      </c>
      <c r="C940" s="17" t="s">
        <v>1019</v>
      </c>
      <c r="D940" s="17">
        <v>9973</v>
      </c>
      <c r="E940" s="17" t="s">
        <v>1018</v>
      </c>
      <c r="F940" s="17" t="s">
        <v>545</v>
      </c>
      <c r="G940" s="17" t="s">
        <v>488</v>
      </c>
      <c r="H940" s="73" t="s">
        <v>1163</v>
      </c>
      <c r="I940" s="30">
        <v>176.36</v>
      </c>
      <c r="J940" s="30">
        <v>176.36</v>
      </c>
      <c r="K940" s="30">
        <v>95</v>
      </c>
      <c r="L940" s="30">
        <v>0</v>
      </c>
      <c r="M940" s="17" t="s">
        <v>25</v>
      </c>
      <c r="N940" s="77">
        <v>0</v>
      </c>
    </row>
    <row r="941" spans="1:14" x14ac:dyDescent="0.25">
      <c r="A941" s="16" t="s">
        <v>221</v>
      </c>
      <c r="B941" s="16" t="s">
        <v>462</v>
      </c>
      <c r="C941" s="16" t="s">
        <v>753</v>
      </c>
      <c r="D941" s="16">
        <v>9974</v>
      </c>
      <c r="E941" s="16" t="s">
        <v>801</v>
      </c>
      <c r="F941" s="16" t="s">
        <v>509</v>
      </c>
      <c r="G941" s="16" t="s">
        <v>500</v>
      </c>
      <c r="H941" s="74" t="s">
        <v>1081</v>
      </c>
      <c r="I941" s="29">
        <v>21.7</v>
      </c>
      <c r="J941" s="29">
        <v>15.7</v>
      </c>
      <c r="K941" s="29">
        <v>110</v>
      </c>
      <c r="L941" s="29">
        <v>0</v>
      </c>
      <c r="M941" s="16" t="s">
        <v>25</v>
      </c>
      <c r="N941" s="77">
        <v>0</v>
      </c>
    </row>
    <row r="942" spans="1:14" x14ac:dyDescent="0.25">
      <c r="A942" s="17" t="s">
        <v>221</v>
      </c>
      <c r="B942" s="17" t="s">
        <v>462</v>
      </c>
      <c r="C942" s="17" t="s">
        <v>753</v>
      </c>
      <c r="D942" s="17">
        <v>9974</v>
      </c>
      <c r="E942" s="17" t="s">
        <v>801</v>
      </c>
      <c r="F942" s="17" t="s">
        <v>545</v>
      </c>
      <c r="G942" s="17" t="s">
        <v>508</v>
      </c>
      <c r="H942" s="73" t="s">
        <v>1430</v>
      </c>
      <c r="I942" s="30">
        <v>5.8</v>
      </c>
      <c r="J942" s="30">
        <v>5.8</v>
      </c>
      <c r="K942" s="30">
        <v>110</v>
      </c>
      <c r="L942" s="30">
        <v>0</v>
      </c>
      <c r="M942" s="17" t="s">
        <v>25</v>
      </c>
      <c r="N942" s="77">
        <v>0</v>
      </c>
    </row>
    <row r="943" spans="1:14" x14ac:dyDescent="0.25">
      <c r="A943" s="16" t="s">
        <v>221</v>
      </c>
      <c r="B943" s="16" t="s">
        <v>462</v>
      </c>
      <c r="C943" s="16" t="s">
        <v>753</v>
      </c>
      <c r="D943" s="16">
        <v>9974</v>
      </c>
      <c r="E943" s="16" t="s">
        <v>801</v>
      </c>
      <c r="F943" s="16" t="s">
        <v>509</v>
      </c>
      <c r="G943" s="16" t="s">
        <v>508</v>
      </c>
      <c r="H943" s="74" t="s">
        <v>1081</v>
      </c>
      <c r="I943" s="29">
        <v>57.37</v>
      </c>
      <c r="J943" s="29">
        <v>45.8</v>
      </c>
      <c r="K943" s="29">
        <v>110</v>
      </c>
      <c r="L943" s="29">
        <v>0</v>
      </c>
      <c r="M943" s="16" t="s">
        <v>25</v>
      </c>
      <c r="N943" s="77">
        <v>0</v>
      </c>
    </row>
    <row r="944" spans="1:14" x14ac:dyDescent="0.25">
      <c r="A944" s="17" t="s">
        <v>221</v>
      </c>
      <c r="B944" s="17" t="s">
        <v>462</v>
      </c>
      <c r="C944" s="17" t="s">
        <v>755</v>
      </c>
      <c r="D944" s="17">
        <v>9975</v>
      </c>
      <c r="E944" s="17" t="s">
        <v>802</v>
      </c>
      <c r="F944" s="17" t="s">
        <v>509</v>
      </c>
      <c r="G944" s="17" t="s">
        <v>518</v>
      </c>
      <c r="H944" s="73" t="s">
        <v>1258</v>
      </c>
      <c r="I944" s="30">
        <v>21.43</v>
      </c>
      <c r="J944" s="30">
        <v>21.43</v>
      </c>
      <c r="K944" s="30">
        <v>105</v>
      </c>
      <c r="L944" s="30">
        <v>0</v>
      </c>
      <c r="M944" s="17" t="s">
        <v>25</v>
      </c>
      <c r="N944" s="77">
        <v>0</v>
      </c>
    </row>
    <row r="945" spans="1:14" x14ac:dyDescent="0.25">
      <c r="A945" s="16" t="s">
        <v>221</v>
      </c>
      <c r="B945" s="16" t="s">
        <v>462</v>
      </c>
      <c r="C945" s="16" t="s">
        <v>755</v>
      </c>
      <c r="D945" s="16">
        <v>9975</v>
      </c>
      <c r="E945" s="16" t="s">
        <v>802</v>
      </c>
      <c r="F945" s="16" t="s">
        <v>545</v>
      </c>
      <c r="G945" s="16" t="s">
        <v>642</v>
      </c>
      <c r="H945" s="74" t="s">
        <v>1338</v>
      </c>
      <c r="I945" s="29">
        <v>9.48</v>
      </c>
      <c r="J945" s="29">
        <v>2.1</v>
      </c>
      <c r="K945" s="29">
        <v>80</v>
      </c>
      <c r="L945" s="29">
        <v>0</v>
      </c>
      <c r="M945" s="16" t="s">
        <v>25</v>
      </c>
      <c r="N945" s="77">
        <v>0</v>
      </c>
    </row>
    <row r="946" spans="1:14" x14ac:dyDescent="0.25">
      <c r="A946" s="17" t="s">
        <v>221</v>
      </c>
      <c r="B946" s="17" t="s">
        <v>462</v>
      </c>
      <c r="C946" s="17" t="s">
        <v>755</v>
      </c>
      <c r="D946" s="17">
        <v>9975</v>
      </c>
      <c r="E946" s="17" t="s">
        <v>802</v>
      </c>
      <c r="F946" s="17" t="s">
        <v>509</v>
      </c>
      <c r="G946" s="17" t="s">
        <v>642</v>
      </c>
      <c r="H946" s="73" t="s">
        <v>1258</v>
      </c>
      <c r="I946" s="30">
        <v>24.34</v>
      </c>
      <c r="J946" s="30">
        <v>24.34</v>
      </c>
      <c r="K946" s="30">
        <v>105</v>
      </c>
      <c r="L946" s="30">
        <v>0</v>
      </c>
      <c r="M946" s="17" t="s">
        <v>25</v>
      </c>
      <c r="N946" s="77">
        <v>0</v>
      </c>
    </row>
    <row r="947" spans="1:14" x14ac:dyDescent="0.25">
      <c r="A947" s="16" t="s">
        <v>221</v>
      </c>
      <c r="B947" s="16" t="s">
        <v>462</v>
      </c>
      <c r="C947" s="16" t="s">
        <v>755</v>
      </c>
      <c r="D947" s="16">
        <v>9975</v>
      </c>
      <c r="E947" s="16" t="s">
        <v>802</v>
      </c>
      <c r="F947" s="16" t="s">
        <v>509</v>
      </c>
      <c r="G947" s="16" t="s">
        <v>508</v>
      </c>
      <c r="H947" s="74" t="s">
        <v>1258</v>
      </c>
      <c r="I947" s="29">
        <v>19.63</v>
      </c>
      <c r="J947" s="29">
        <v>19.63</v>
      </c>
      <c r="K947" s="29">
        <v>105</v>
      </c>
      <c r="L947" s="29">
        <v>0</v>
      </c>
      <c r="M947" s="16" t="s">
        <v>25</v>
      </c>
      <c r="N947" s="77">
        <v>0</v>
      </c>
    </row>
    <row r="948" spans="1:14" x14ac:dyDescent="0.25">
      <c r="A948" s="17" t="s">
        <v>221</v>
      </c>
      <c r="B948" s="17" t="s">
        <v>462</v>
      </c>
      <c r="C948" s="17" t="s">
        <v>755</v>
      </c>
      <c r="D948" s="17">
        <v>9975</v>
      </c>
      <c r="E948" s="17" t="s">
        <v>802</v>
      </c>
      <c r="F948" s="17" t="s">
        <v>545</v>
      </c>
      <c r="G948" s="17" t="s">
        <v>550</v>
      </c>
      <c r="H948" s="73" t="s">
        <v>1338</v>
      </c>
      <c r="I948" s="30">
        <v>9.91</v>
      </c>
      <c r="J948" s="30">
        <v>7.81</v>
      </c>
      <c r="K948" s="30">
        <v>80</v>
      </c>
      <c r="L948" s="30">
        <v>0</v>
      </c>
      <c r="M948" s="17" t="s">
        <v>25</v>
      </c>
      <c r="N948" s="77">
        <v>0</v>
      </c>
    </row>
    <row r="949" spans="1:14" x14ac:dyDescent="0.25">
      <c r="A949" s="16" t="s">
        <v>221</v>
      </c>
      <c r="B949" s="16" t="s">
        <v>462</v>
      </c>
      <c r="C949" s="16" t="s">
        <v>804</v>
      </c>
      <c r="D949" s="16">
        <v>9976</v>
      </c>
      <c r="E949" s="16" t="s">
        <v>803</v>
      </c>
      <c r="F949" s="16" t="s">
        <v>507</v>
      </c>
      <c r="G949" s="16" t="s">
        <v>467</v>
      </c>
      <c r="H949" s="74" t="s">
        <v>1096</v>
      </c>
      <c r="I949" s="29">
        <v>68.95</v>
      </c>
      <c r="J949" s="29">
        <v>68.95</v>
      </c>
      <c r="K949" s="29">
        <v>50</v>
      </c>
      <c r="L949" s="29">
        <v>0</v>
      </c>
      <c r="M949" s="16" t="s">
        <v>25</v>
      </c>
      <c r="N949" s="77">
        <v>0</v>
      </c>
    </row>
    <row r="950" spans="1:14" x14ac:dyDescent="0.25">
      <c r="A950" s="17" t="s">
        <v>221</v>
      </c>
      <c r="B950" s="17" t="s">
        <v>462</v>
      </c>
      <c r="C950" s="17" t="s">
        <v>755</v>
      </c>
      <c r="D950" s="17">
        <v>9977</v>
      </c>
      <c r="E950" s="17" t="s">
        <v>805</v>
      </c>
      <c r="F950" s="17" t="s">
        <v>509</v>
      </c>
      <c r="G950" s="17" t="s">
        <v>642</v>
      </c>
      <c r="H950" s="73" t="s">
        <v>1431</v>
      </c>
      <c r="I950" s="30">
        <v>35.26</v>
      </c>
      <c r="J950" s="30">
        <v>21.31</v>
      </c>
      <c r="K950" s="30">
        <v>105</v>
      </c>
      <c r="L950" s="30">
        <v>0</v>
      </c>
      <c r="M950" s="17" t="s">
        <v>25</v>
      </c>
      <c r="N950" s="77">
        <v>0</v>
      </c>
    </row>
    <row r="951" spans="1:14" x14ac:dyDescent="0.25">
      <c r="A951" s="16" t="s">
        <v>221</v>
      </c>
      <c r="B951" s="16" t="s">
        <v>462</v>
      </c>
      <c r="C951" s="16" t="s">
        <v>755</v>
      </c>
      <c r="D951" s="16">
        <v>9977</v>
      </c>
      <c r="E951" s="16" t="s">
        <v>805</v>
      </c>
      <c r="F951" s="16" t="s">
        <v>509</v>
      </c>
      <c r="G951" s="16" t="s">
        <v>488</v>
      </c>
      <c r="H951" s="74" t="s">
        <v>1431</v>
      </c>
      <c r="I951" s="29">
        <v>143.66999999999999</v>
      </c>
      <c r="J951" s="29">
        <v>122.34</v>
      </c>
      <c r="K951" s="29">
        <v>105</v>
      </c>
      <c r="L951" s="29">
        <v>0</v>
      </c>
      <c r="M951" s="16" t="s">
        <v>25</v>
      </c>
      <c r="N951" s="77">
        <v>0</v>
      </c>
    </row>
    <row r="952" spans="1:14" x14ac:dyDescent="0.25">
      <c r="A952" s="17" t="s">
        <v>221</v>
      </c>
      <c r="B952" s="17" t="s">
        <v>462</v>
      </c>
      <c r="C952" s="17" t="s">
        <v>755</v>
      </c>
      <c r="D952" s="17">
        <v>9977</v>
      </c>
      <c r="E952" s="17" t="s">
        <v>805</v>
      </c>
      <c r="F952" s="17" t="s">
        <v>509</v>
      </c>
      <c r="G952" s="17" t="s">
        <v>500</v>
      </c>
      <c r="H952" s="73" t="s">
        <v>1125</v>
      </c>
      <c r="I952" s="30">
        <v>14.05</v>
      </c>
      <c r="J952" s="30">
        <v>14.05</v>
      </c>
      <c r="K952" s="30">
        <v>105</v>
      </c>
      <c r="L952" s="30">
        <v>0</v>
      </c>
      <c r="M952" s="17" t="s">
        <v>25</v>
      </c>
      <c r="N952" s="77">
        <v>0</v>
      </c>
    </row>
    <row r="953" spans="1:14" x14ac:dyDescent="0.25">
      <c r="A953" s="16" t="s">
        <v>221</v>
      </c>
      <c r="B953" s="16" t="s">
        <v>462</v>
      </c>
      <c r="C953" s="16" t="s">
        <v>761</v>
      </c>
      <c r="D953" s="16">
        <v>9978</v>
      </c>
      <c r="E953" s="16" t="s">
        <v>806</v>
      </c>
      <c r="F953" s="16" t="s">
        <v>509</v>
      </c>
      <c r="G953" s="16" t="s">
        <v>488</v>
      </c>
      <c r="H953" s="74" t="s">
        <v>1393</v>
      </c>
      <c r="I953" s="29">
        <v>30.18</v>
      </c>
      <c r="J953" s="29">
        <v>30.18</v>
      </c>
      <c r="K953" s="29">
        <v>105</v>
      </c>
      <c r="L953" s="29">
        <v>146.94</v>
      </c>
      <c r="M953" s="16" t="s">
        <v>25</v>
      </c>
      <c r="N953" s="77">
        <v>4434.59</v>
      </c>
    </row>
    <row r="954" spans="1:14" x14ac:dyDescent="0.25">
      <c r="A954" s="17" t="s">
        <v>221</v>
      </c>
      <c r="B954" s="17" t="s">
        <v>462</v>
      </c>
      <c r="C954" s="17" t="s">
        <v>761</v>
      </c>
      <c r="D954" s="17">
        <v>9978</v>
      </c>
      <c r="E954" s="17" t="s">
        <v>806</v>
      </c>
      <c r="F954" s="17" t="s">
        <v>495</v>
      </c>
      <c r="G954" s="17" t="s">
        <v>488</v>
      </c>
      <c r="H954" s="73" t="s">
        <v>1432</v>
      </c>
      <c r="I954" s="30">
        <v>30.98</v>
      </c>
      <c r="J954" s="30">
        <v>30.98</v>
      </c>
      <c r="K954" s="30">
        <v>60</v>
      </c>
      <c r="L954" s="30">
        <v>0</v>
      </c>
      <c r="M954" s="17" t="s">
        <v>25</v>
      </c>
      <c r="N954" s="77">
        <v>0</v>
      </c>
    </row>
    <row r="955" spans="1:14" x14ac:dyDescent="0.25">
      <c r="A955" s="16" t="s">
        <v>221</v>
      </c>
      <c r="B955" s="16" t="s">
        <v>462</v>
      </c>
      <c r="C955" s="16" t="s">
        <v>761</v>
      </c>
      <c r="D955" s="16">
        <v>9978</v>
      </c>
      <c r="E955" s="16" t="s">
        <v>806</v>
      </c>
      <c r="F955" s="16" t="s">
        <v>487</v>
      </c>
      <c r="G955" s="16" t="s">
        <v>488</v>
      </c>
      <c r="H955" s="74" t="s">
        <v>1433</v>
      </c>
      <c r="I955" s="29">
        <v>17.72</v>
      </c>
      <c r="J955" s="29">
        <v>17.72</v>
      </c>
      <c r="K955" s="29">
        <v>55</v>
      </c>
      <c r="L955" s="29">
        <v>0</v>
      </c>
      <c r="M955" s="16" t="s">
        <v>25</v>
      </c>
      <c r="N955" s="77">
        <v>0</v>
      </c>
    </row>
    <row r="956" spans="1:14" x14ac:dyDescent="0.25">
      <c r="A956" s="17" t="s">
        <v>221</v>
      </c>
      <c r="B956" s="17" t="s">
        <v>462</v>
      </c>
      <c r="C956" s="17" t="s">
        <v>761</v>
      </c>
      <c r="D956" s="17">
        <v>9978</v>
      </c>
      <c r="E956" s="17" t="s">
        <v>806</v>
      </c>
      <c r="F956" s="17" t="s">
        <v>507</v>
      </c>
      <c r="G956" s="17" t="s">
        <v>488</v>
      </c>
      <c r="H956" s="73" t="s">
        <v>1325</v>
      </c>
      <c r="I956" s="30">
        <v>39.19</v>
      </c>
      <c r="J956" s="30">
        <v>39.19</v>
      </c>
      <c r="K956" s="30">
        <v>50</v>
      </c>
      <c r="L956" s="30">
        <v>30.88</v>
      </c>
      <c r="M956" s="17" t="s">
        <v>25</v>
      </c>
      <c r="N956" s="77">
        <v>1210</v>
      </c>
    </row>
    <row r="957" spans="1:14" x14ac:dyDescent="0.25">
      <c r="A957" s="16" t="s">
        <v>221</v>
      </c>
      <c r="B957" s="16" t="s">
        <v>462</v>
      </c>
      <c r="C957" s="16" t="s">
        <v>761</v>
      </c>
      <c r="D957" s="16">
        <v>9978</v>
      </c>
      <c r="E957" s="16" t="s">
        <v>806</v>
      </c>
      <c r="F957" s="16" t="s">
        <v>545</v>
      </c>
      <c r="G957" s="16" t="s">
        <v>488</v>
      </c>
      <c r="H957" s="74" t="s">
        <v>1432</v>
      </c>
      <c r="I957" s="29">
        <v>81.650000000000006</v>
      </c>
      <c r="J957" s="29">
        <v>81.650000000000006</v>
      </c>
      <c r="K957" s="29">
        <v>80</v>
      </c>
      <c r="L957" s="29">
        <v>0</v>
      </c>
      <c r="M957" s="16" t="s">
        <v>25</v>
      </c>
      <c r="N957" s="77">
        <v>0</v>
      </c>
    </row>
    <row r="958" spans="1:14" x14ac:dyDescent="0.25">
      <c r="A958" s="17" t="s">
        <v>221</v>
      </c>
      <c r="B958" s="17" t="s">
        <v>462</v>
      </c>
      <c r="C958" s="17" t="s">
        <v>761</v>
      </c>
      <c r="D958" s="17">
        <v>9978</v>
      </c>
      <c r="E958" s="17" t="s">
        <v>806</v>
      </c>
      <c r="F958" s="17" t="s">
        <v>504</v>
      </c>
      <c r="G958" s="17" t="s">
        <v>488</v>
      </c>
      <c r="H958" s="73" t="s">
        <v>1434</v>
      </c>
      <c r="I958" s="30">
        <v>10.23</v>
      </c>
      <c r="J958" s="30">
        <v>10.23</v>
      </c>
      <c r="K958" s="30">
        <v>50</v>
      </c>
      <c r="L958" s="30">
        <v>69.97</v>
      </c>
      <c r="M958" s="17" t="s">
        <v>25</v>
      </c>
      <c r="N958" s="77">
        <v>715.79</v>
      </c>
    </row>
    <row r="959" spans="1:14" x14ac:dyDescent="0.25">
      <c r="A959" s="16" t="s">
        <v>221</v>
      </c>
      <c r="B959" s="16" t="s">
        <v>808</v>
      </c>
      <c r="C959" s="16" t="s">
        <v>786</v>
      </c>
      <c r="D959" s="16">
        <v>9979</v>
      </c>
      <c r="E959" s="16" t="s">
        <v>1020</v>
      </c>
      <c r="F959" s="16" t="s">
        <v>509</v>
      </c>
      <c r="G959" s="16" t="s">
        <v>508</v>
      </c>
      <c r="H959" s="74" t="s">
        <v>1118</v>
      </c>
      <c r="I959" s="29">
        <v>37.93</v>
      </c>
      <c r="J959" s="29">
        <v>14</v>
      </c>
      <c r="K959" s="29">
        <v>105</v>
      </c>
      <c r="L959" s="29">
        <v>0</v>
      </c>
      <c r="M959" s="16" t="s">
        <v>25</v>
      </c>
      <c r="N959" s="77">
        <v>0</v>
      </c>
    </row>
    <row r="960" spans="1:14" x14ac:dyDescent="0.25">
      <c r="A960" s="17" t="s">
        <v>221</v>
      </c>
      <c r="B960" s="17" t="s">
        <v>808</v>
      </c>
      <c r="C960" s="17" t="s">
        <v>786</v>
      </c>
      <c r="D960" s="17">
        <v>9979</v>
      </c>
      <c r="E960" s="17" t="s">
        <v>1020</v>
      </c>
      <c r="F960" s="17" t="s">
        <v>545</v>
      </c>
      <c r="G960" s="17" t="s">
        <v>488</v>
      </c>
      <c r="H960" s="73" t="s">
        <v>1106</v>
      </c>
      <c r="I960" s="30">
        <v>48.81</v>
      </c>
      <c r="J960" s="30">
        <v>48.81</v>
      </c>
      <c r="K960" s="30">
        <v>80</v>
      </c>
      <c r="L960" s="30">
        <v>0</v>
      </c>
      <c r="M960" s="17" t="s">
        <v>25</v>
      </c>
      <c r="N960" s="77">
        <v>0</v>
      </c>
    </row>
    <row r="961" spans="1:14" x14ac:dyDescent="0.25">
      <c r="A961" s="16" t="s">
        <v>221</v>
      </c>
      <c r="B961" s="16" t="s">
        <v>808</v>
      </c>
      <c r="C961" s="16" t="s">
        <v>786</v>
      </c>
      <c r="D961" s="16">
        <v>9979</v>
      </c>
      <c r="E961" s="16" t="s">
        <v>1020</v>
      </c>
      <c r="F961" s="16" t="s">
        <v>509</v>
      </c>
      <c r="G961" s="16" t="s">
        <v>488</v>
      </c>
      <c r="H961" s="74" t="s">
        <v>1118</v>
      </c>
      <c r="I961" s="29">
        <v>90.14</v>
      </c>
      <c r="J961" s="29">
        <v>76.14</v>
      </c>
      <c r="K961" s="29">
        <v>105</v>
      </c>
      <c r="L961" s="29">
        <v>0</v>
      </c>
      <c r="M961" s="16" t="s">
        <v>25</v>
      </c>
      <c r="N961" s="77">
        <v>0</v>
      </c>
    </row>
    <row r="962" spans="1:14" x14ac:dyDescent="0.25">
      <c r="A962" s="17" t="s">
        <v>221</v>
      </c>
      <c r="B962" s="17" t="s">
        <v>808</v>
      </c>
      <c r="C962" s="17" t="s">
        <v>761</v>
      </c>
      <c r="D962" s="17">
        <v>9981</v>
      </c>
      <c r="E962" s="17" t="s">
        <v>1021</v>
      </c>
      <c r="F962" s="17" t="s">
        <v>495</v>
      </c>
      <c r="G962" s="17" t="s">
        <v>488</v>
      </c>
      <c r="H962" s="73" t="s">
        <v>1080</v>
      </c>
      <c r="I962" s="30">
        <v>125.52</v>
      </c>
      <c r="J962" s="30">
        <v>125.52</v>
      </c>
      <c r="K962" s="30">
        <v>60</v>
      </c>
      <c r="L962" s="30">
        <v>0</v>
      </c>
      <c r="M962" s="17" t="s">
        <v>25</v>
      </c>
      <c r="N962" s="77">
        <v>0</v>
      </c>
    </row>
    <row r="963" spans="1:14" x14ac:dyDescent="0.25">
      <c r="A963" s="16" t="s">
        <v>221</v>
      </c>
      <c r="B963" s="16" t="s">
        <v>808</v>
      </c>
      <c r="C963" s="16" t="s">
        <v>761</v>
      </c>
      <c r="D963" s="16">
        <v>9981</v>
      </c>
      <c r="E963" s="16" t="s">
        <v>1021</v>
      </c>
      <c r="F963" s="16" t="s">
        <v>545</v>
      </c>
      <c r="G963" s="16" t="s">
        <v>488</v>
      </c>
      <c r="H963" s="74" t="s">
        <v>1189</v>
      </c>
      <c r="I963" s="29">
        <v>46.49</v>
      </c>
      <c r="J963" s="29">
        <v>46.28</v>
      </c>
      <c r="K963" s="29">
        <v>80</v>
      </c>
      <c r="L963" s="29">
        <v>0</v>
      </c>
      <c r="M963" s="16" t="s">
        <v>25</v>
      </c>
      <c r="N963" s="77">
        <v>0</v>
      </c>
    </row>
    <row r="964" spans="1:14" x14ac:dyDescent="0.25">
      <c r="A964" s="17" t="s">
        <v>221</v>
      </c>
      <c r="B964" s="17" t="s">
        <v>808</v>
      </c>
      <c r="C964" s="17" t="s">
        <v>761</v>
      </c>
      <c r="D964" s="17">
        <v>9981</v>
      </c>
      <c r="E964" s="17" t="s">
        <v>1021</v>
      </c>
      <c r="F964" s="17" t="s">
        <v>499</v>
      </c>
      <c r="G964" s="17" t="s">
        <v>488</v>
      </c>
      <c r="H964" s="73" t="s">
        <v>1189</v>
      </c>
      <c r="I964" s="30">
        <v>11.29</v>
      </c>
      <c r="J964" s="30">
        <v>11.29</v>
      </c>
      <c r="K964" s="30">
        <v>70</v>
      </c>
      <c r="L964" s="30">
        <v>0</v>
      </c>
      <c r="M964" s="17" t="s">
        <v>25</v>
      </c>
      <c r="N964" s="77">
        <v>0</v>
      </c>
    </row>
    <row r="965" spans="1:14" x14ac:dyDescent="0.25">
      <c r="A965" s="16" t="s">
        <v>221</v>
      </c>
      <c r="B965" s="16" t="s">
        <v>808</v>
      </c>
      <c r="C965" s="16" t="s">
        <v>824</v>
      </c>
      <c r="D965" s="16">
        <v>9982</v>
      </c>
      <c r="E965" s="16" t="s">
        <v>1022</v>
      </c>
      <c r="F965" s="16" t="s">
        <v>509</v>
      </c>
      <c r="G965" s="16" t="s">
        <v>508</v>
      </c>
      <c r="H965" s="74" t="s">
        <v>1435</v>
      </c>
      <c r="I965" s="29">
        <v>46.35</v>
      </c>
      <c r="J965" s="29">
        <v>46.35</v>
      </c>
      <c r="K965" s="29">
        <v>105</v>
      </c>
      <c r="L965" s="29">
        <v>0</v>
      </c>
      <c r="M965" s="16" t="s">
        <v>25</v>
      </c>
      <c r="N965" s="77">
        <v>0</v>
      </c>
    </row>
    <row r="966" spans="1:14" x14ac:dyDescent="0.25">
      <c r="A966" s="17" t="s">
        <v>1149</v>
      </c>
      <c r="B966" s="17" t="s">
        <v>808</v>
      </c>
      <c r="C966" s="17" t="s">
        <v>751</v>
      </c>
      <c r="D966" s="17">
        <v>9985</v>
      </c>
      <c r="E966" s="17" t="s">
        <v>1436</v>
      </c>
      <c r="F966" s="17" t="s">
        <v>495</v>
      </c>
      <c r="G966" s="17" t="s">
        <v>488</v>
      </c>
      <c r="H966" s="73" t="s">
        <v>1328</v>
      </c>
      <c r="I966" s="30">
        <v>32.28</v>
      </c>
      <c r="J966" s="30">
        <v>0</v>
      </c>
      <c r="K966" s="30">
        <v>0</v>
      </c>
      <c r="L966" s="30">
        <v>53.55</v>
      </c>
      <c r="M966" s="17" t="s">
        <v>25</v>
      </c>
      <c r="N966" s="77">
        <v>1728.52</v>
      </c>
    </row>
    <row r="967" spans="1:14" x14ac:dyDescent="0.25">
      <c r="A967" s="16" t="s">
        <v>221</v>
      </c>
      <c r="B967" s="16" t="s">
        <v>462</v>
      </c>
      <c r="C967" s="16" t="s">
        <v>751</v>
      </c>
      <c r="D967" s="16">
        <v>9989</v>
      </c>
      <c r="E967" s="16" t="s">
        <v>807</v>
      </c>
      <c r="F967" s="16" t="s">
        <v>495</v>
      </c>
      <c r="G967" s="16" t="s">
        <v>517</v>
      </c>
      <c r="H967" s="74" t="s">
        <v>1096</v>
      </c>
      <c r="I967" s="29">
        <v>29.35</v>
      </c>
      <c r="J967" s="29">
        <v>29.35</v>
      </c>
      <c r="K967" s="29">
        <v>60</v>
      </c>
      <c r="L967" s="29">
        <v>87.39</v>
      </c>
      <c r="M967" s="16" t="s">
        <v>25</v>
      </c>
      <c r="N967" s="77">
        <v>2564.92</v>
      </c>
    </row>
    <row r="968" spans="1:14" x14ac:dyDescent="0.25">
      <c r="A968" s="17" t="s">
        <v>221</v>
      </c>
      <c r="B968" s="17" t="s">
        <v>808</v>
      </c>
      <c r="C968" s="17" t="s">
        <v>751</v>
      </c>
      <c r="D968" s="17">
        <v>9998</v>
      </c>
      <c r="E968" s="17" t="s">
        <v>1023</v>
      </c>
      <c r="F968" s="17" t="s">
        <v>495</v>
      </c>
      <c r="G968" s="17" t="s">
        <v>488</v>
      </c>
      <c r="H968" s="73" t="s">
        <v>1298</v>
      </c>
      <c r="I968" s="30">
        <v>12.12</v>
      </c>
      <c r="J968" s="30">
        <v>12.12</v>
      </c>
      <c r="K968" s="30">
        <v>60</v>
      </c>
      <c r="L968" s="30">
        <v>0</v>
      </c>
      <c r="M968" s="17" t="s">
        <v>25</v>
      </c>
      <c r="N968" s="77">
        <v>0</v>
      </c>
    </row>
    <row r="969" spans="1:14" x14ac:dyDescent="0.25">
      <c r="A969" s="16" t="s">
        <v>221</v>
      </c>
      <c r="B969" s="16" t="s">
        <v>808</v>
      </c>
      <c r="C969" s="16" t="s">
        <v>751</v>
      </c>
      <c r="D969" s="16">
        <v>9999</v>
      </c>
      <c r="E969" s="16" t="s">
        <v>1024</v>
      </c>
      <c r="F969" s="16" t="s">
        <v>495</v>
      </c>
      <c r="G969" s="16" t="s">
        <v>488</v>
      </c>
      <c r="H969" s="74" t="s">
        <v>1437</v>
      </c>
      <c r="I969" s="29">
        <v>17.55</v>
      </c>
      <c r="J969" s="29">
        <v>17.55</v>
      </c>
      <c r="K969" s="29">
        <v>60</v>
      </c>
      <c r="L969" s="29">
        <v>0</v>
      </c>
      <c r="M969" s="16" t="s">
        <v>25</v>
      </c>
      <c r="N969" s="77">
        <v>0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F93F9-BF8E-4B29-BAED-10CFCD2C5EBC}">
  <dimension ref="A1:BQ4697"/>
  <sheetViews>
    <sheetView tabSelected="1" topLeftCell="AY79" workbookViewId="0">
      <selection activeCell="BQ91" sqref="BQ91:BQ99"/>
    </sheetView>
  </sheetViews>
  <sheetFormatPr defaultRowHeight="15" x14ac:dyDescent="0.25"/>
  <cols>
    <col min="1" max="1" width="20" style="20" customWidth="1"/>
    <col min="2" max="6" width="14.140625" style="20" customWidth="1"/>
    <col min="7" max="7" width="11.28515625" style="20" customWidth="1"/>
    <col min="8" max="8" width="12.7109375" style="20" customWidth="1"/>
    <col min="9" max="11" width="22.7109375" style="20" customWidth="1"/>
    <col min="12" max="13" width="11.28515625" style="20" customWidth="1"/>
    <col min="14" max="14" width="12.7109375" style="20" customWidth="1"/>
    <col min="15" max="17" width="11.28515625" style="20" customWidth="1"/>
    <col min="18" max="19" width="25.5703125" style="20" customWidth="1"/>
    <col min="20" max="21" width="14.140625" style="20" customWidth="1"/>
    <col min="22" max="32" width="11.28515625" style="20" customWidth="1"/>
    <col min="33" max="63" width="12.7109375" style="20" customWidth="1"/>
    <col min="64" max="64" width="15.140625" style="20" bestFit="1" customWidth="1"/>
    <col min="65" max="65" width="12.7109375" style="20" customWidth="1"/>
    <col min="66" max="66" width="20" style="20" customWidth="1"/>
    <col min="67" max="67" width="18.42578125" style="20" customWidth="1"/>
    <col min="68" max="68" width="20.5703125" style="20" customWidth="1"/>
    <col min="69" max="16384" width="9.140625" style="20"/>
  </cols>
  <sheetData>
    <row r="1" spans="1:69" x14ac:dyDescent="0.25">
      <c r="A1" s="75" t="s">
        <v>1610</v>
      </c>
      <c r="B1" s="75" t="s">
        <v>1611</v>
      </c>
      <c r="C1" s="75" t="s">
        <v>1612</v>
      </c>
      <c r="D1" s="75" t="s">
        <v>1613</v>
      </c>
      <c r="E1" s="75" t="s">
        <v>1614</v>
      </c>
      <c r="F1" s="75" t="s">
        <v>1615</v>
      </c>
      <c r="G1" s="75" t="s">
        <v>1616</v>
      </c>
      <c r="H1" s="75" t="s">
        <v>1617</v>
      </c>
      <c r="I1" s="75" t="s">
        <v>1618</v>
      </c>
      <c r="J1" s="75" t="s">
        <v>1619</v>
      </c>
      <c r="K1" s="75" t="s">
        <v>1620</v>
      </c>
      <c r="L1" s="75" t="s">
        <v>1621</v>
      </c>
      <c r="M1" s="75" t="s">
        <v>1622</v>
      </c>
      <c r="N1" s="75" t="s">
        <v>1623</v>
      </c>
      <c r="O1" s="75" t="s">
        <v>1624</v>
      </c>
      <c r="P1" s="75" t="s">
        <v>1625</v>
      </c>
      <c r="Q1" s="75" t="s">
        <v>1626</v>
      </c>
      <c r="R1" s="75" t="s">
        <v>461</v>
      </c>
      <c r="S1" s="75" t="s">
        <v>1627</v>
      </c>
      <c r="T1" s="75" t="s">
        <v>1628</v>
      </c>
      <c r="U1" s="75" t="s">
        <v>1629</v>
      </c>
      <c r="V1" s="75" t="s">
        <v>1630</v>
      </c>
      <c r="W1" s="75" t="s">
        <v>1631</v>
      </c>
      <c r="X1" s="75" t="s">
        <v>1632</v>
      </c>
      <c r="Y1" s="75" t="s">
        <v>1633</v>
      </c>
      <c r="Z1" s="75" t="s">
        <v>1634</v>
      </c>
      <c r="AA1" s="75" t="s">
        <v>1635</v>
      </c>
      <c r="AB1" s="75" t="s">
        <v>1636</v>
      </c>
      <c r="AC1" s="75" t="s">
        <v>1637</v>
      </c>
      <c r="AD1" s="75" t="s">
        <v>1638</v>
      </c>
      <c r="AE1" s="75" t="s">
        <v>1639</v>
      </c>
      <c r="AF1" s="75" t="s">
        <v>1640</v>
      </c>
      <c r="AG1" s="75" t="s">
        <v>1641</v>
      </c>
      <c r="AH1" s="75" t="s">
        <v>1642</v>
      </c>
      <c r="AI1" s="75" t="s">
        <v>1643</v>
      </c>
      <c r="AJ1" s="75" t="s">
        <v>1644</v>
      </c>
      <c r="AK1" s="75" t="s">
        <v>1645</v>
      </c>
      <c r="AL1" s="75" t="s">
        <v>1646</v>
      </c>
      <c r="AM1" s="75" t="s">
        <v>1647</v>
      </c>
      <c r="AN1" s="75" t="s">
        <v>1648</v>
      </c>
      <c r="AO1" s="75" t="s">
        <v>1649</v>
      </c>
      <c r="AP1" s="75" t="s">
        <v>1650</v>
      </c>
      <c r="AQ1" s="75" t="s">
        <v>1651</v>
      </c>
      <c r="AR1" s="75" t="s">
        <v>1652</v>
      </c>
      <c r="AS1" s="75" t="s">
        <v>1653</v>
      </c>
      <c r="AT1" s="75" t="s">
        <v>1654</v>
      </c>
      <c r="AU1" s="75" t="s">
        <v>1655</v>
      </c>
      <c r="AV1" s="75" t="s">
        <v>1656</v>
      </c>
      <c r="AW1" s="75" t="s">
        <v>1657</v>
      </c>
      <c r="AX1" s="75" t="s">
        <v>1658</v>
      </c>
      <c r="AY1" s="75" t="s">
        <v>1659</v>
      </c>
      <c r="AZ1" s="75" t="s">
        <v>1660</v>
      </c>
      <c r="BA1" s="75" t="s">
        <v>1661</v>
      </c>
      <c r="BB1" s="75" t="s">
        <v>1662</v>
      </c>
      <c r="BC1" s="75" t="s">
        <v>1663</v>
      </c>
      <c r="BD1" s="75" t="s">
        <v>1664</v>
      </c>
      <c r="BE1" s="75" t="s">
        <v>1665</v>
      </c>
      <c r="BF1" s="75" t="s">
        <v>1666</v>
      </c>
      <c r="BG1" s="75" t="s">
        <v>1667</v>
      </c>
      <c r="BH1" s="75" t="s">
        <v>1668</v>
      </c>
      <c r="BI1" s="75" t="s">
        <v>1669</v>
      </c>
      <c r="BJ1" s="75" t="s">
        <v>1670</v>
      </c>
      <c r="BK1" s="75" t="s">
        <v>1671</v>
      </c>
      <c r="BL1" s="75" t="s">
        <v>1672</v>
      </c>
      <c r="BM1" s="75" t="s">
        <v>1673</v>
      </c>
      <c r="BN1" s="75" t="s">
        <v>1674</v>
      </c>
      <c r="BO1" s="75" t="s">
        <v>1675</v>
      </c>
      <c r="BP1" s="75" t="s">
        <v>1676</v>
      </c>
      <c r="BQ1" s="75" t="s">
        <v>8574</v>
      </c>
    </row>
    <row r="2" spans="1:69" x14ac:dyDescent="0.25">
      <c r="A2" s="20" t="s">
        <v>1677</v>
      </c>
      <c r="B2" s="20" t="s">
        <v>462</v>
      </c>
      <c r="C2" s="20" t="s">
        <v>463</v>
      </c>
      <c r="D2" s="20" t="s">
        <v>464</v>
      </c>
      <c r="E2" s="20" t="s">
        <v>1678</v>
      </c>
      <c r="F2" s="20" t="s">
        <v>465</v>
      </c>
      <c r="G2" s="20">
        <v>6.42</v>
      </c>
      <c r="H2" s="20" t="s">
        <v>1679</v>
      </c>
      <c r="I2" s="20" t="s">
        <v>1680</v>
      </c>
      <c r="J2" s="20" t="s">
        <v>1681</v>
      </c>
      <c r="K2" s="20" t="s">
        <v>1681</v>
      </c>
      <c r="L2" s="20" t="s">
        <v>462</v>
      </c>
      <c r="M2" s="20">
        <v>4</v>
      </c>
      <c r="N2" s="20" t="s">
        <v>1679</v>
      </c>
      <c r="P2" s="20">
        <v>0</v>
      </c>
      <c r="Q2" s="20" t="s">
        <v>466</v>
      </c>
      <c r="R2" s="20" t="s">
        <v>467</v>
      </c>
      <c r="S2" s="20" t="s">
        <v>221</v>
      </c>
      <c r="T2" s="20" t="s">
        <v>1682</v>
      </c>
      <c r="U2" s="20" t="s">
        <v>1683</v>
      </c>
      <c r="V2" s="20">
        <v>5</v>
      </c>
      <c r="W2" s="20">
        <v>170</v>
      </c>
      <c r="Y2" s="20" t="s">
        <v>1684</v>
      </c>
      <c r="Z2" s="20" t="s">
        <v>1685</v>
      </c>
      <c r="AA2" s="20">
        <v>1.5</v>
      </c>
      <c r="AB2" s="20">
        <v>2</v>
      </c>
      <c r="AC2" s="20">
        <v>2</v>
      </c>
      <c r="AD2" s="20">
        <v>2</v>
      </c>
      <c r="AI2" s="20" t="s">
        <v>1643</v>
      </c>
      <c r="AL2" s="20" t="s">
        <v>1686</v>
      </c>
      <c r="AT2" s="20" t="s">
        <v>1687</v>
      </c>
      <c r="AW2" s="20" t="s">
        <v>1657</v>
      </c>
      <c r="AZ2" s="20" t="s">
        <v>1660</v>
      </c>
      <c r="BE2" s="20" t="s">
        <v>462</v>
      </c>
      <c r="BL2" s="20">
        <v>321</v>
      </c>
      <c r="BM2" s="20">
        <v>50</v>
      </c>
      <c r="BQ2" s="20" t="s">
        <v>8575</v>
      </c>
    </row>
    <row r="3" spans="1:69" x14ac:dyDescent="0.25">
      <c r="A3" s="20" t="s">
        <v>1677</v>
      </c>
      <c r="B3" s="20" t="s">
        <v>462</v>
      </c>
      <c r="C3" s="20" t="s">
        <v>463</v>
      </c>
      <c r="D3" s="20" t="s">
        <v>464</v>
      </c>
      <c r="E3" s="20" t="s">
        <v>1688</v>
      </c>
      <c r="F3" s="20" t="s">
        <v>468</v>
      </c>
      <c r="G3" s="20">
        <v>7.75</v>
      </c>
      <c r="H3" s="20" t="s">
        <v>1679</v>
      </c>
      <c r="I3" s="20" t="s">
        <v>1680</v>
      </c>
      <c r="J3" s="20" t="s">
        <v>1681</v>
      </c>
      <c r="K3" s="20" t="s">
        <v>1681</v>
      </c>
      <c r="L3" s="20" t="s">
        <v>462</v>
      </c>
      <c r="M3" s="20">
        <v>4</v>
      </c>
      <c r="N3" s="20" t="s">
        <v>1679</v>
      </c>
      <c r="P3" s="20">
        <v>0</v>
      </c>
      <c r="Q3" s="20" t="s">
        <v>469</v>
      </c>
      <c r="R3" s="20" t="s">
        <v>467</v>
      </c>
      <c r="S3" s="20" t="s">
        <v>221</v>
      </c>
      <c r="T3" s="20" t="s">
        <v>1682</v>
      </c>
      <c r="U3" s="20" t="s">
        <v>1683</v>
      </c>
      <c r="V3" s="20">
        <v>5</v>
      </c>
      <c r="W3" s="20">
        <v>170</v>
      </c>
      <c r="Y3" s="20" t="s">
        <v>1684</v>
      </c>
      <c r="Z3" s="20" t="s">
        <v>1685</v>
      </c>
      <c r="AA3" s="20">
        <v>1.5</v>
      </c>
      <c r="AB3" s="20">
        <v>2</v>
      </c>
      <c r="AC3" s="20">
        <v>2</v>
      </c>
      <c r="AD3" s="20">
        <v>2</v>
      </c>
      <c r="AI3" s="20" t="s">
        <v>1643</v>
      </c>
      <c r="AL3" s="20" t="s">
        <v>1686</v>
      </c>
      <c r="AT3" s="20" t="s">
        <v>1687</v>
      </c>
      <c r="AW3" s="20" t="s">
        <v>1657</v>
      </c>
      <c r="AZ3" s="20" t="s">
        <v>1660</v>
      </c>
      <c r="BE3" s="20" t="s">
        <v>462</v>
      </c>
      <c r="BL3" s="20">
        <v>387.5</v>
      </c>
      <c r="BM3" s="20">
        <v>50</v>
      </c>
      <c r="BQ3" s="20" t="s">
        <v>8576</v>
      </c>
    </row>
    <row r="4" spans="1:69" x14ac:dyDescent="0.25">
      <c r="A4" s="20" t="s">
        <v>1677</v>
      </c>
      <c r="B4" s="20" t="s">
        <v>462</v>
      </c>
      <c r="C4" s="20" t="s">
        <v>463</v>
      </c>
      <c r="D4" s="20" t="s">
        <v>464</v>
      </c>
      <c r="E4" s="20" t="s">
        <v>1689</v>
      </c>
      <c r="F4" s="20" t="s">
        <v>470</v>
      </c>
      <c r="G4" s="20">
        <v>6.88</v>
      </c>
      <c r="H4" s="20" t="s">
        <v>1679</v>
      </c>
      <c r="I4" s="20" t="s">
        <v>1680</v>
      </c>
      <c r="J4" s="20" t="s">
        <v>1681</v>
      </c>
      <c r="K4" s="20" t="s">
        <v>1681</v>
      </c>
      <c r="L4" s="20" t="s">
        <v>462</v>
      </c>
      <c r="M4" s="20">
        <v>4</v>
      </c>
      <c r="N4" s="20" t="s">
        <v>1679</v>
      </c>
      <c r="P4" s="20">
        <v>0</v>
      </c>
      <c r="Q4" s="20" t="s">
        <v>469</v>
      </c>
      <c r="R4" s="20" t="s">
        <v>467</v>
      </c>
      <c r="S4" s="20" t="s">
        <v>221</v>
      </c>
      <c r="T4" s="20" t="s">
        <v>1682</v>
      </c>
      <c r="U4" s="20" t="s">
        <v>1683</v>
      </c>
      <c r="V4" s="20">
        <v>5</v>
      </c>
      <c r="W4" s="20">
        <v>170</v>
      </c>
      <c r="Y4" s="20" t="s">
        <v>1684</v>
      </c>
      <c r="Z4" s="20" t="s">
        <v>1685</v>
      </c>
      <c r="AA4" s="20">
        <v>1.5</v>
      </c>
      <c r="AB4" s="20">
        <v>2</v>
      </c>
      <c r="AC4" s="20">
        <v>2</v>
      </c>
      <c r="AD4" s="20">
        <v>2</v>
      </c>
      <c r="AI4" s="20" t="s">
        <v>1643</v>
      </c>
      <c r="AL4" s="20" t="s">
        <v>1686</v>
      </c>
      <c r="AT4" s="20" t="s">
        <v>1687</v>
      </c>
      <c r="AW4" s="20" t="s">
        <v>1657</v>
      </c>
      <c r="AZ4" s="20" t="s">
        <v>1660</v>
      </c>
      <c r="BE4" s="20" t="s">
        <v>462</v>
      </c>
      <c r="BL4" s="20">
        <v>344</v>
      </c>
      <c r="BM4" s="20">
        <v>50</v>
      </c>
      <c r="BQ4" s="20" t="s">
        <v>8577</v>
      </c>
    </row>
    <row r="5" spans="1:69" x14ac:dyDescent="0.25">
      <c r="A5" s="20" t="s">
        <v>1677</v>
      </c>
      <c r="B5" s="20" t="s">
        <v>462</v>
      </c>
      <c r="C5" s="20" t="s">
        <v>463</v>
      </c>
      <c r="D5" s="20" t="s">
        <v>464</v>
      </c>
      <c r="E5" s="20" t="s">
        <v>1690</v>
      </c>
      <c r="F5" s="20" t="s">
        <v>471</v>
      </c>
      <c r="G5" s="20">
        <v>11.82</v>
      </c>
      <c r="H5" s="20" t="s">
        <v>1679</v>
      </c>
      <c r="I5" s="20" t="s">
        <v>1680</v>
      </c>
      <c r="J5" s="20" t="s">
        <v>1681</v>
      </c>
      <c r="K5" s="20" t="s">
        <v>1681</v>
      </c>
      <c r="L5" s="20" t="s">
        <v>462</v>
      </c>
      <c r="M5" s="20">
        <v>4</v>
      </c>
      <c r="N5" s="20" t="s">
        <v>1679</v>
      </c>
      <c r="P5" s="20">
        <v>0</v>
      </c>
      <c r="Q5" s="20" t="s">
        <v>469</v>
      </c>
      <c r="R5" s="20" t="s">
        <v>467</v>
      </c>
      <c r="S5" s="20" t="s">
        <v>221</v>
      </c>
      <c r="T5" s="20" t="s">
        <v>1682</v>
      </c>
      <c r="U5" s="20" t="s">
        <v>1683</v>
      </c>
      <c r="V5" s="20">
        <v>5</v>
      </c>
      <c r="W5" s="20">
        <v>170</v>
      </c>
      <c r="Y5" s="20" t="s">
        <v>1684</v>
      </c>
      <c r="Z5" s="20" t="s">
        <v>1685</v>
      </c>
      <c r="AA5" s="20">
        <v>1.5</v>
      </c>
      <c r="AB5" s="20">
        <v>2</v>
      </c>
      <c r="AC5" s="20">
        <v>2</v>
      </c>
      <c r="AD5" s="20">
        <v>2</v>
      </c>
      <c r="AI5" s="20" t="s">
        <v>1643</v>
      </c>
      <c r="AL5" s="20" t="s">
        <v>1686</v>
      </c>
      <c r="AT5" s="20" t="s">
        <v>1687</v>
      </c>
      <c r="AW5" s="20" t="s">
        <v>1657</v>
      </c>
      <c r="AZ5" s="20" t="s">
        <v>1660</v>
      </c>
      <c r="BE5" s="20" t="s">
        <v>462</v>
      </c>
      <c r="BL5" s="20">
        <v>591</v>
      </c>
      <c r="BM5" s="20">
        <v>50</v>
      </c>
      <c r="BQ5" s="20" t="s">
        <v>8578</v>
      </c>
    </row>
    <row r="6" spans="1:69" x14ac:dyDescent="0.25">
      <c r="A6" s="20" t="s">
        <v>1677</v>
      </c>
      <c r="B6" s="20" t="s">
        <v>462</v>
      </c>
      <c r="C6" s="20" t="s">
        <v>463</v>
      </c>
      <c r="D6" s="20" t="s">
        <v>464</v>
      </c>
      <c r="E6" s="20" t="s">
        <v>1691</v>
      </c>
      <c r="F6" s="20" t="s">
        <v>472</v>
      </c>
      <c r="G6" s="20">
        <v>0.47</v>
      </c>
      <c r="H6" s="20" t="s">
        <v>1679</v>
      </c>
      <c r="I6" s="20" t="s">
        <v>1680</v>
      </c>
      <c r="J6" s="20" t="s">
        <v>1681</v>
      </c>
      <c r="K6" s="20" t="s">
        <v>1681</v>
      </c>
      <c r="L6" s="20" t="s">
        <v>462</v>
      </c>
      <c r="M6" s="20">
        <v>4</v>
      </c>
      <c r="N6" s="20" t="s">
        <v>1679</v>
      </c>
      <c r="P6" s="20">
        <v>0</v>
      </c>
      <c r="Q6" s="20" t="s">
        <v>469</v>
      </c>
      <c r="R6" s="20" t="s">
        <v>467</v>
      </c>
      <c r="S6" s="20" t="s">
        <v>221</v>
      </c>
      <c r="T6" s="20" t="s">
        <v>1682</v>
      </c>
      <c r="U6" s="20" t="s">
        <v>1683</v>
      </c>
      <c r="V6" s="20">
        <v>5</v>
      </c>
      <c r="W6" s="20">
        <v>170</v>
      </c>
      <c r="Y6" s="20" t="s">
        <v>1684</v>
      </c>
      <c r="Z6" s="20" t="s">
        <v>1685</v>
      </c>
      <c r="AA6" s="20">
        <v>1.5</v>
      </c>
      <c r="AB6" s="20">
        <v>2</v>
      </c>
      <c r="AC6" s="20">
        <v>2</v>
      </c>
      <c r="AD6" s="20">
        <v>2</v>
      </c>
      <c r="AI6" s="20" t="s">
        <v>1643</v>
      </c>
      <c r="AL6" s="20" t="s">
        <v>1686</v>
      </c>
      <c r="AT6" s="20" t="s">
        <v>1687</v>
      </c>
      <c r="AW6" s="20" t="s">
        <v>1657</v>
      </c>
      <c r="AZ6" s="20" t="s">
        <v>1660</v>
      </c>
      <c r="BE6" s="20" t="s">
        <v>462</v>
      </c>
      <c r="BL6" s="20">
        <v>23.5</v>
      </c>
      <c r="BM6" s="20">
        <v>50</v>
      </c>
      <c r="BQ6" s="20" t="s">
        <v>8579</v>
      </c>
    </row>
    <row r="7" spans="1:69" x14ac:dyDescent="0.25">
      <c r="A7" s="20" t="s">
        <v>1677</v>
      </c>
      <c r="B7" s="20" t="s">
        <v>462</v>
      </c>
      <c r="C7" s="20" t="s">
        <v>463</v>
      </c>
      <c r="D7" s="20" t="s">
        <v>464</v>
      </c>
      <c r="E7" s="20" t="s">
        <v>1692</v>
      </c>
      <c r="F7" s="20" t="s">
        <v>473</v>
      </c>
      <c r="G7" s="20">
        <v>8.75</v>
      </c>
      <c r="H7" s="20" t="s">
        <v>1679</v>
      </c>
      <c r="I7" s="20" t="s">
        <v>1680</v>
      </c>
      <c r="J7" s="20" t="s">
        <v>1681</v>
      </c>
      <c r="K7" s="20" t="s">
        <v>1681</v>
      </c>
      <c r="L7" s="20" t="s">
        <v>462</v>
      </c>
      <c r="M7" s="20">
        <v>4</v>
      </c>
      <c r="N7" s="20" t="s">
        <v>1679</v>
      </c>
      <c r="P7" s="20">
        <v>0</v>
      </c>
      <c r="Q7" s="20" t="s">
        <v>469</v>
      </c>
      <c r="R7" s="20" t="s">
        <v>467</v>
      </c>
      <c r="S7" s="20" t="s">
        <v>221</v>
      </c>
      <c r="T7" s="20" t="s">
        <v>1682</v>
      </c>
      <c r="U7" s="20" t="s">
        <v>1683</v>
      </c>
      <c r="V7" s="20">
        <v>5</v>
      </c>
      <c r="W7" s="20">
        <v>170</v>
      </c>
      <c r="Y7" s="20" t="s">
        <v>1684</v>
      </c>
      <c r="Z7" s="20" t="s">
        <v>1685</v>
      </c>
      <c r="AA7" s="20">
        <v>1.5</v>
      </c>
      <c r="AB7" s="20">
        <v>2</v>
      </c>
      <c r="AC7" s="20">
        <v>2</v>
      </c>
      <c r="AD7" s="20">
        <v>2</v>
      </c>
      <c r="AI7" s="20" t="s">
        <v>1643</v>
      </c>
      <c r="AL7" s="20" t="s">
        <v>1686</v>
      </c>
      <c r="AT7" s="20" t="s">
        <v>1687</v>
      </c>
      <c r="AW7" s="20" t="s">
        <v>1657</v>
      </c>
      <c r="AZ7" s="20" t="s">
        <v>1660</v>
      </c>
      <c r="BE7" s="20" t="s">
        <v>462</v>
      </c>
      <c r="BL7" s="20">
        <v>437.5</v>
      </c>
      <c r="BM7" s="20">
        <v>50</v>
      </c>
      <c r="BQ7" s="20" t="s">
        <v>8580</v>
      </c>
    </row>
    <row r="8" spans="1:69" x14ac:dyDescent="0.25">
      <c r="A8" s="20" t="s">
        <v>1677</v>
      </c>
      <c r="B8" s="20" t="s">
        <v>462</v>
      </c>
      <c r="C8" s="20" t="s">
        <v>463</v>
      </c>
      <c r="D8" s="20" t="s">
        <v>464</v>
      </c>
      <c r="E8" s="20" t="s">
        <v>1693</v>
      </c>
      <c r="F8" s="20" t="s">
        <v>474</v>
      </c>
      <c r="G8" s="20">
        <v>6.98</v>
      </c>
      <c r="H8" s="20" t="s">
        <v>1679</v>
      </c>
      <c r="I8" s="20" t="s">
        <v>1680</v>
      </c>
      <c r="J8" s="20" t="s">
        <v>1681</v>
      </c>
      <c r="K8" s="20" t="s">
        <v>1681</v>
      </c>
      <c r="L8" s="20" t="s">
        <v>462</v>
      </c>
      <c r="M8" s="20">
        <v>4</v>
      </c>
      <c r="N8" s="20" t="s">
        <v>1679</v>
      </c>
      <c r="P8" s="20">
        <v>0</v>
      </c>
      <c r="Q8" s="20" t="s">
        <v>469</v>
      </c>
      <c r="R8" s="20" t="s">
        <v>467</v>
      </c>
      <c r="S8" s="20" t="s">
        <v>221</v>
      </c>
      <c r="T8" s="20" t="s">
        <v>1682</v>
      </c>
      <c r="U8" s="20" t="s">
        <v>1683</v>
      </c>
      <c r="V8" s="20">
        <v>5</v>
      </c>
      <c r="W8" s="20">
        <v>170</v>
      </c>
      <c r="Y8" s="20" t="s">
        <v>1684</v>
      </c>
      <c r="Z8" s="20" t="s">
        <v>1685</v>
      </c>
      <c r="AA8" s="20">
        <v>1.5</v>
      </c>
      <c r="AB8" s="20">
        <v>2</v>
      </c>
      <c r="AC8" s="20">
        <v>2</v>
      </c>
      <c r="AD8" s="20">
        <v>2</v>
      </c>
      <c r="AI8" s="20" t="s">
        <v>1643</v>
      </c>
      <c r="AL8" s="20" t="s">
        <v>1686</v>
      </c>
      <c r="AT8" s="20" t="s">
        <v>1687</v>
      </c>
      <c r="AW8" s="20" t="s">
        <v>1657</v>
      </c>
      <c r="AZ8" s="20" t="s">
        <v>1660</v>
      </c>
      <c r="BE8" s="20" t="s">
        <v>462</v>
      </c>
      <c r="BL8" s="20">
        <v>349</v>
      </c>
      <c r="BM8" s="20">
        <v>50</v>
      </c>
      <c r="BQ8" s="20" t="s">
        <v>8581</v>
      </c>
    </row>
    <row r="9" spans="1:69" x14ac:dyDescent="0.25">
      <c r="A9" s="20" t="s">
        <v>1677</v>
      </c>
      <c r="B9" s="20" t="s">
        <v>462</v>
      </c>
      <c r="C9" s="20" t="s">
        <v>463</v>
      </c>
      <c r="D9" s="20" t="s">
        <v>464</v>
      </c>
      <c r="E9" s="20" t="s">
        <v>1694</v>
      </c>
      <c r="F9" s="20" t="s">
        <v>475</v>
      </c>
      <c r="G9" s="20">
        <v>6.95</v>
      </c>
      <c r="H9" s="20" t="s">
        <v>1679</v>
      </c>
      <c r="I9" s="20" t="s">
        <v>1680</v>
      </c>
      <c r="J9" s="20" t="s">
        <v>1681</v>
      </c>
      <c r="K9" s="20" t="s">
        <v>1681</v>
      </c>
      <c r="L9" s="20" t="s">
        <v>462</v>
      </c>
      <c r="M9" s="20">
        <v>4</v>
      </c>
      <c r="N9" s="20" t="s">
        <v>1679</v>
      </c>
      <c r="P9" s="20">
        <v>0</v>
      </c>
      <c r="Q9" s="20" t="s">
        <v>469</v>
      </c>
      <c r="R9" s="20" t="s">
        <v>467</v>
      </c>
      <c r="S9" s="20" t="s">
        <v>221</v>
      </c>
      <c r="T9" s="20" t="s">
        <v>1682</v>
      </c>
      <c r="U9" s="20" t="s">
        <v>1683</v>
      </c>
      <c r="V9" s="20">
        <v>5</v>
      </c>
      <c r="W9" s="20">
        <v>170</v>
      </c>
      <c r="Y9" s="20" t="s">
        <v>1684</v>
      </c>
      <c r="Z9" s="20" t="s">
        <v>1685</v>
      </c>
      <c r="AA9" s="20">
        <v>1.5</v>
      </c>
      <c r="AB9" s="20">
        <v>2</v>
      </c>
      <c r="AC9" s="20">
        <v>2</v>
      </c>
      <c r="AD9" s="20">
        <v>2</v>
      </c>
      <c r="AI9" s="20" t="s">
        <v>1643</v>
      </c>
      <c r="AL9" s="20" t="s">
        <v>1686</v>
      </c>
      <c r="AT9" s="20" t="s">
        <v>1687</v>
      </c>
      <c r="AW9" s="20" t="s">
        <v>1657</v>
      </c>
      <c r="AZ9" s="20" t="s">
        <v>1660</v>
      </c>
      <c r="BE9" s="20" t="s">
        <v>462</v>
      </c>
      <c r="BL9" s="20">
        <v>347.5</v>
      </c>
      <c r="BM9" s="20">
        <v>50</v>
      </c>
      <c r="BQ9" s="20" t="s">
        <v>8582</v>
      </c>
    </row>
    <row r="10" spans="1:69" x14ac:dyDescent="0.25">
      <c r="A10" s="20" t="s">
        <v>1677</v>
      </c>
      <c r="B10" s="20" t="s">
        <v>462</v>
      </c>
      <c r="C10" s="20" t="s">
        <v>463</v>
      </c>
      <c r="D10" s="20" t="s">
        <v>464</v>
      </c>
      <c r="E10" s="20" t="s">
        <v>1695</v>
      </c>
      <c r="F10" s="20" t="s">
        <v>476</v>
      </c>
      <c r="G10" s="20">
        <v>1.23</v>
      </c>
      <c r="H10" s="20" t="s">
        <v>1679</v>
      </c>
      <c r="I10" s="20" t="s">
        <v>1680</v>
      </c>
      <c r="J10" s="20" t="s">
        <v>1681</v>
      </c>
      <c r="K10" s="20" t="s">
        <v>1681</v>
      </c>
      <c r="L10" s="20" t="s">
        <v>462</v>
      </c>
      <c r="M10" s="20">
        <v>4</v>
      </c>
      <c r="N10" s="20" t="s">
        <v>1679</v>
      </c>
      <c r="P10" s="20">
        <v>0</v>
      </c>
      <c r="Q10" s="20" t="s">
        <v>469</v>
      </c>
      <c r="R10" s="20" t="s">
        <v>467</v>
      </c>
      <c r="S10" s="20" t="s">
        <v>221</v>
      </c>
      <c r="T10" s="20" t="s">
        <v>1682</v>
      </c>
      <c r="U10" s="20" t="s">
        <v>1683</v>
      </c>
      <c r="V10" s="20">
        <v>5</v>
      </c>
      <c r="W10" s="20">
        <v>170</v>
      </c>
      <c r="Y10" s="20" t="s">
        <v>1684</v>
      </c>
      <c r="Z10" s="20" t="s">
        <v>1685</v>
      </c>
      <c r="AA10" s="20">
        <v>1.5</v>
      </c>
      <c r="AB10" s="20">
        <v>2</v>
      </c>
      <c r="AC10" s="20">
        <v>2</v>
      </c>
      <c r="AD10" s="20">
        <v>2</v>
      </c>
      <c r="AI10" s="20" t="s">
        <v>1643</v>
      </c>
      <c r="AL10" s="20" t="s">
        <v>1686</v>
      </c>
      <c r="AT10" s="20" t="s">
        <v>1687</v>
      </c>
      <c r="AW10" s="20" t="s">
        <v>1657</v>
      </c>
      <c r="AZ10" s="20" t="s">
        <v>1660</v>
      </c>
      <c r="BE10" s="20" t="s">
        <v>462</v>
      </c>
      <c r="BL10" s="20">
        <v>61.5</v>
      </c>
      <c r="BM10" s="20">
        <v>50</v>
      </c>
      <c r="BQ10" s="20" t="s">
        <v>8583</v>
      </c>
    </row>
    <row r="11" spans="1:69" x14ac:dyDescent="0.25">
      <c r="A11" s="20" t="s">
        <v>1677</v>
      </c>
      <c r="B11" s="20" t="s">
        <v>462</v>
      </c>
      <c r="C11" s="20" t="s">
        <v>463</v>
      </c>
      <c r="D11" s="20" t="s">
        <v>464</v>
      </c>
      <c r="E11" s="20" t="s">
        <v>1696</v>
      </c>
      <c r="F11" s="20" t="s">
        <v>477</v>
      </c>
      <c r="G11" s="20">
        <v>8.5500000000000007</v>
      </c>
      <c r="H11" s="20" t="s">
        <v>1679</v>
      </c>
      <c r="I11" s="20" t="s">
        <v>1680</v>
      </c>
      <c r="J11" s="20" t="s">
        <v>1681</v>
      </c>
      <c r="K11" s="20" t="s">
        <v>1681</v>
      </c>
      <c r="L11" s="20" t="s">
        <v>462</v>
      </c>
      <c r="M11" s="20">
        <v>4</v>
      </c>
      <c r="N11" s="20" t="s">
        <v>1679</v>
      </c>
      <c r="P11" s="20">
        <v>0</v>
      </c>
      <c r="Q11" s="20" t="s">
        <v>469</v>
      </c>
      <c r="R11" s="20" t="s">
        <v>467</v>
      </c>
      <c r="S11" s="20" t="s">
        <v>221</v>
      </c>
      <c r="T11" s="20" t="s">
        <v>1682</v>
      </c>
      <c r="U11" s="20" t="s">
        <v>1683</v>
      </c>
      <c r="V11" s="20">
        <v>5</v>
      </c>
      <c r="W11" s="20">
        <v>170</v>
      </c>
      <c r="Y11" s="20" t="s">
        <v>1684</v>
      </c>
      <c r="Z11" s="20" t="s">
        <v>1685</v>
      </c>
      <c r="AA11" s="20">
        <v>1.5</v>
      </c>
      <c r="AB11" s="20">
        <v>2</v>
      </c>
      <c r="AC11" s="20">
        <v>2</v>
      </c>
      <c r="AD11" s="20">
        <v>2</v>
      </c>
      <c r="AI11" s="20" t="s">
        <v>1643</v>
      </c>
      <c r="AL11" s="20" t="s">
        <v>1686</v>
      </c>
      <c r="AT11" s="20" t="s">
        <v>1687</v>
      </c>
      <c r="AW11" s="20" t="s">
        <v>1657</v>
      </c>
      <c r="AZ11" s="20" t="s">
        <v>1660</v>
      </c>
      <c r="BE11" s="20" t="s">
        <v>462</v>
      </c>
      <c r="BL11" s="20">
        <v>427.5</v>
      </c>
      <c r="BM11" s="20">
        <v>50</v>
      </c>
    </row>
    <row r="12" spans="1:69" x14ac:dyDescent="0.25">
      <c r="A12" s="20" t="s">
        <v>1677</v>
      </c>
      <c r="B12" s="20" t="s">
        <v>462</v>
      </c>
      <c r="C12" s="20" t="s">
        <v>463</v>
      </c>
      <c r="D12" s="20" t="s">
        <v>464</v>
      </c>
      <c r="E12" s="20" t="s">
        <v>1697</v>
      </c>
      <c r="F12" s="20" t="s">
        <v>478</v>
      </c>
      <c r="G12" s="20">
        <v>0.52</v>
      </c>
      <c r="H12" s="20" t="s">
        <v>1679</v>
      </c>
      <c r="I12" s="20" t="s">
        <v>1680</v>
      </c>
      <c r="J12" s="20" t="s">
        <v>1681</v>
      </c>
      <c r="K12" s="20" t="s">
        <v>1681</v>
      </c>
      <c r="L12" s="20" t="s">
        <v>462</v>
      </c>
      <c r="M12" s="20">
        <v>4</v>
      </c>
      <c r="N12" s="20" t="s">
        <v>1679</v>
      </c>
      <c r="P12" s="20">
        <v>0</v>
      </c>
      <c r="Q12" s="20" t="s">
        <v>469</v>
      </c>
      <c r="R12" s="20" t="s">
        <v>467</v>
      </c>
      <c r="S12" s="20" t="s">
        <v>221</v>
      </c>
      <c r="T12" s="20" t="s">
        <v>1682</v>
      </c>
      <c r="U12" s="20" t="s">
        <v>1683</v>
      </c>
      <c r="V12" s="20">
        <v>5</v>
      </c>
      <c r="W12" s="20">
        <v>170</v>
      </c>
      <c r="Y12" s="20" t="s">
        <v>1684</v>
      </c>
      <c r="Z12" s="20" t="s">
        <v>1685</v>
      </c>
      <c r="AA12" s="20">
        <v>1.5</v>
      </c>
      <c r="AB12" s="20">
        <v>2</v>
      </c>
      <c r="AC12" s="20">
        <v>2</v>
      </c>
      <c r="AD12" s="20">
        <v>2</v>
      </c>
      <c r="AI12" s="20" t="s">
        <v>1643</v>
      </c>
      <c r="AL12" s="20" t="s">
        <v>1686</v>
      </c>
      <c r="AT12" s="20" t="s">
        <v>1687</v>
      </c>
      <c r="AW12" s="20" t="s">
        <v>1657</v>
      </c>
      <c r="AZ12" s="20" t="s">
        <v>1660</v>
      </c>
      <c r="BE12" s="20" t="s">
        <v>462</v>
      </c>
      <c r="BL12" s="20">
        <v>26</v>
      </c>
      <c r="BM12" s="20">
        <v>50</v>
      </c>
    </row>
    <row r="13" spans="1:69" x14ac:dyDescent="0.25">
      <c r="A13" s="20" t="s">
        <v>1677</v>
      </c>
      <c r="B13" s="20" t="s">
        <v>462</v>
      </c>
      <c r="C13" s="20" t="s">
        <v>463</v>
      </c>
      <c r="D13" s="20" t="s">
        <v>464</v>
      </c>
      <c r="E13" s="20" t="s">
        <v>1698</v>
      </c>
      <c r="F13" s="20" t="s">
        <v>479</v>
      </c>
      <c r="G13" s="20">
        <v>5.44</v>
      </c>
      <c r="H13" s="20" t="s">
        <v>1679</v>
      </c>
      <c r="I13" s="20" t="s">
        <v>1680</v>
      </c>
      <c r="J13" s="20" t="s">
        <v>1681</v>
      </c>
      <c r="K13" s="20" t="s">
        <v>1681</v>
      </c>
      <c r="L13" s="20" t="s">
        <v>462</v>
      </c>
      <c r="M13" s="20">
        <v>4</v>
      </c>
      <c r="N13" s="20" t="s">
        <v>1679</v>
      </c>
      <c r="P13" s="20">
        <v>0</v>
      </c>
      <c r="Q13" s="20" t="s">
        <v>469</v>
      </c>
      <c r="R13" s="20" t="s">
        <v>467</v>
      </c>
      <c r="S13" s="20" t="s">
        <v>221</v>
      </c>
      <c r="T13" s="20" t="s">
        <v>1682</v>
      </c>
      <c r="U13" s="20" t="s">
        <v>1683</v>
      </c>
      <c r="V13" s="20">
        <v>5</v>
      </c>
      <c r="W13" s="20">
        <v>170</v>
      </c>
      <c r="Y13" s="20" t="s">
        <v>1684</v>
      </c>
      <c r="Z13" s="20" t="s">
        <v>1685</v>
      </c>
      <c r="AA13" s="20">
        <v>1.5</v>
      </c>
      <c r="AB13" s="20">
        <v>2</v>
      </c>
      <c r="AC13" s="20">
        <v>2</v>
      </c>
      <c r="AD13" s="20">
        <v>2</v>
      </c>
      <c r="AI13" s="20" t="s">
        <v>1643</v>
      </c>
      <c r="AL13" s="20" t="s">
        <v>1686</v>
      </c>
      <c r="AT13" s="20" t="s">
        <v>1687</v>
      </c>
      <c r="AW13" s="20" t="s">
        <v>1657</v>
      </c>
      <c r="AZ13" s="20" t="s">
        <v>1660</v>
      </c>
      <c r="BE13" s="20" t="s">
        <v>462</v>
      </c>
      <c r="BL13" s="20">
        <v>272</v>
      </c>
      <c r="BM13" s="20">
        <v>50</v>
      </c>
    </row>
    <row r="14" spans="1:69" x14ac:dyDescent="0.25">
      <c r="A14" s="20" t="s">
        <v>1677</v>
      </c>
      <c r="B14" s="20" t="s">
        <v>462</v>
      </c>
      <c r="C14" s="20" t="s">
        <v>463</v>
      </c>
      <c r="D14" s="20" t="s">
        <v>464</v>
      </c>
      <c r="E14" s="20" t="s">
        <v>1699</v>
      </c>
      <c r="F14" s="20" t="s">
        <v>480</v>
      </c>
      <c r="G14" s="20">
        <v>7.73</v>
      </c>
      <c r="H14" s="20" t="s">
        <v>1679</v>
      </c>
      <c r="I14" s="20" t="s">
        <v>1680</v>
      </c>
      <c r="J14" s="20" t="s">
        <v>1681</v>
      </c>
      <c r="K14" s="20" t="s">
        <v>1681</v>
      </c>
      <c r="L14" s="20" t="s">
        <v>462</v>
      </c>
      <c r="M14" s="20">
        <v>4</v>
      </c>
      <c r="N14" s="20" t="s">
        <v>1679</v>
      </c>
      <c r="P14" s="20">
        <v>0</v>
      </c>
      <c r="Q14" s="20" t="s">
        <v>469</v>
      </c>
      <c r="R14" s="20" t="s">
        <v>467</v>
      </c>
      <c r="S14" s="20" t="s">
        <v>221</v>
      </c>
      <c r="T14" s="20" t="s">
        <v>1682</v>
      </c>
      <c r="U14" s="20" t="s">
        <v>1683</v>
      </c>
      <c r="V14" s="20">
        <v>5</v>
      </c>
      <c r="W14" s="20">
        <v>170</v>
      </c>
      <c r="Y14" s="20" t="s">
        <v>1684</v>
      </c>
      <c r="Z14" s="20" t="s">
        <v>1685</v>
      </c>
      <c r="AA14" s="20">
        <v>1.5</v>
      </c>
      <c r="AB14" s="20">
        <v>2</v>
      </c>
      <c r="AC14" s="20">
        <v>2</v>
      </c>
      <c r="AD14" s="20">
        <v>2</v>
      </c>
      <c r="AI14" s="20" t="s">
        <v>1643</v>
      </c>
      <c r="AL14" s="20" t="s">
        <v>1686</v>
      </c>
      <c r="AT14" s="20" t="s">
        <v>1687</v>
      </c>
      <c r="AW14" s="20" t="s">
        <v>1657</v>
      </c>
      <c r="AZ14" s="20" t="s">
        <v>1660</v>
      </c>
      <c r="BE14" s="20" t="s">
        <v>462</v>
      </c>
      <c r="BL14" s="20">
        <v>386.5</v>
      </c>
      <c r="BM14" s="20">
        <v>50</v>
      </c>
    </row>
    <row r="15" spans="1:69" x14ac:dyDescent="0.25">
      <c r="A15" s="20" t="s">
        <v>1677</v>
      </c>
      <c r="B15" s="20" t="s">
        <v>462</v>
      </c>
      <c r="C15" s="20" t="s">
        <v>463</v>
      </c>
      <c r="D15" s="20" t="s">
        <v>464</v>
      </c>
      <c r="E15" s="20" t="s">
        <v>1700</v>
      </c>
      <c r="F15" s="20" t="s">
        <v>481</v>
      </c>
      <c r="G15" s="20">
        <v>7.52</v>
      </c>
      <c r="H15" s="20" t="s">
        <v>1679</v>
      </c>
      <c r="I15" s="20" t="s">
        <v>1680</v>
      </c>
      <c r="J15" s="20" t="s">
        <v>1681</v>
      </c>
      <c r="K15" s="20" t="s">
        <v>1681</v>
      </c>
      <c r="L15" s="20" t="s">
        <v>462</v>
      </c>
      <c r="M15" s="20">
        <v>4</v>
      </c>
      <c r="N15" s="20" t="s">
        <v>1679</v>
      </c>
      <c r="P15" s="20">
        <v>0</v>
      </c>
      <c r="Q15" s="20" t="s">
        <v>469</v>
      </c>
      <c r="R15" s="20" t="s">
        <v>467</v>
      </c>
      <c r="S15" s="20" t="s">
        <v>221</v>
      </c>
      <c r="T15" s="20" t="s">
        <v>1682</v>
      </c>
      <c r="U15" s="20" t="s">
        <v>1683</v>
      </c>
      <c r="V15" s="20">
        <v>5</v>
      </c>
      <c r="W15" s="20">
        <v>170</v>
      </c>
      <c r="Y15" s="20" t="s">
        <v>1684</v>
      </c>
      <c r="Z15" s="20" t="s">
        <v>1685</v>
      </c>
      <c r="AA15" s="20">
        <v>1.5</v>
      </c>
      <c r="AB15" s="20">
        <v>2</v>
      </c>
      <c r="AC15" s="20">
        <v>2</v>
      </c>
      <c r="AD15" s="20">
        <v>2</v>
      </c>
      <c r="AI15" s="20" t="s">
        <v>1643</v>
      </c>
      <c r="AL15" s="20" t="s">
        <v>1686</v>
      </c>
      <c r="AT15" s="20" t="s">
        <v>1687</v>
      </c>
      <c r="AW15" s="20" t="s">
        <v>1657</v>
      </c>
      <c r="AZ15" s="20" t="s">
        <v>1660</v>
      </c>
      <c r="BE15" s="20" t="s">
        <v>462</v>
      </c>
      <c r="BL15" s="20">
        <v>376</v>
      </c>
      <c r="BM15" s="20">
        <v>50</v>
      </c>
    </row>
    <row r="16" spans="1:69" x14ac:dyDescent="0.25">
      <c r="A16" s="20" t="s">
        <v>1677</v>
      </c>
      <c r="B16" s="20" t="s">
        <v>462</v>
      </c>
      <c r="C16" s="20" t="s">
        <v>463</v>
      </c>
      <c r="D16" s="20" t="s">
        <v>464</v>
      </c>
      <c r="E16" s="20" t="s">
        <v>1701</v>
      </c>
      <c r="F16" s="20" t="s">
        <v>482</v>
      </c>
      <c r="G16" s="20">
        <v>8.5</v>
      </c>
      <c r="H16" s="20" t="s">
        <v>1679</v>
      </c>
      <c r="I16" s="20" t="s">
        <v>1680</v>
      </c>
      <c r="J16" s="20" t="s">
        <v>1681</v>
      </c>
      <c r="K16" s="20" t="s">
        <v>1681</v>
      </c>
      <c r="L16" s="20" t="s">
        <v>462</v>
      </c>
      <c r="M16" s="20">
        <v>4</v>
      </c>
      <c r="N16" s="20" t="s">
        <v>1679</v>
      </c>
      <c r="P16" s="20">
        <v>0</v>
      </c>
      <c r="Q16" s="20" t="s">
        <v>469</v>
      </c>
      <c r="R16" s="20" t="s">
        <v>467</v>
      </c>
      <c r="S16" s="20" t="s">
        <v>221</v>
      </c>
      <c r="T16" s="20" t="s">
        <v>1682</v>
      </c>
      <c r="U16" s="20" t="s">
        <v>1683</v>
      </c>
      <c r="V16" s="20">
        <v>5</v>
      </c>
      <c r="W16" s="20">
        <v>170</v>
      </c>
      <c r="Y16" s="20" t="s">
        <v>1684</v>
      </c>
      <c r="Z16" s="20" t="s">
        <v>1685</v>
      </c>
      <c r="AA16" s="20">
        <v>1.5</v>
      </c>
      <c r="AB16" s="20">
        <v>2</v>
      </c>
      <c r="AC16" s="20">
        <v>2</v>
      </c>
      <c r="AD16" s="20">
        <v>2</v>
      </c>
      <c r="AI16" s="20" t="s">
        <v>1643</v>
      </c>
      <c r="AL16" s="20" t="s">
        <v>1686</v>
      </c>
      <c r="AT16" s="20" t="s">
        <v>1687</v>
      </c>
      <c r="AW16" s="20" t="s">
        <v>1657</v>
      </c>
      <c r="AZ16" s="20" t="s">
        <v>1660</v>
      </c>
      <c r="BE16" s="20" t="s">
        <v>462</v>
      </c>
      <c r="BL16" s="20">
        <v>425</v>
      </c>
      <c r="BM16" s="20">
        <v>50</v>
      </c>
    </row>
    <row r="17" spans="1:69" x14ac:dyDescent="0.25">
      <c r="A17" s="20" t="s">
        <v>1677</v>
      </c>
      <c r="B17" s="20" t="s">
        <v>462</v>
      </c>
      <c r="C17" s="20" t="s">
        <v>463</v>
      </c>
      <c r="D17" s="20" t="s">
        <v>464</v>
      </c>
      <c r="E17" s="20" t="s">
        <v>1702</v>
      </c>
      <c r="F17" s="20" t="s">
        <v>483</v>
      </c>
      <c r="G17" s="20">
        <v>7.85</v>
      </c>
      <c r="H17" s="20" t="s">
        <v>1679</v>
      </c>
      <c r="I17" s="20" t="s">
        <v>1680</v>
      </c>
      <c r="J17" s="20" t="s">
        <v>1681</v>
      </c>
      <c r="K17" s="20" t="s">
        <v>1681</v>
      </c>
      <c r="L17" s="20" t="s">
        <v>462</v>
      </c>
      <c r="M17" s="20">
        <v>4</v>
      </c>
      <c r="N17" s="20" t="s">
        <v>1679</v>
      </c>
      <c r="P17" s="20">
        <v>0</v>
      </c>
      <c r="Q17" s="20" t="s">
        <v>469</v>
      </c>
      <c r="R17" s="20" t="s">
        <v>467</v>
      </c>
      <c r="S17" s="20" t="s">
        <v>221</v>
      </c>
      <c r="T17" s="20" t="s">
        <v>1682</v>
      </c>
      <c r="U17" s="20" t="s">
        <v>1683</v>
      </c>
      <c r="V17" s="20">
        <v>5</v>
      </c>
      <c r="W17" s="20">
        <v>170</v>
      </c>
      <c r="Y17" s="20" t="s">
        <v>1684</v>
      </c>
      <c r="Z17" s="20" t="s">
        <v>1685</v>
      </c>
      <c r="AA17" s="20">
        <v>1.5</v>
      </c>
      <c r="AB17" s="20">
        <v>2</v>
      </c>
      <c r="AC17" s="20">
        <v>2</v>
      </c>
      <c r="AD17" s="20">
        <v>2</v>
      </c>
      <c r="AI17" s="20" t="s">
        <v>1643</v>
      </c>
      <c r="AL17" s="20" t="s">
        <v>1686</v>
      </c>
      <c r="AT17" s="20" t="s">
        <v>1687</v>
      </c>
      <c r="AW17" s="20" t="s">
        <v>1657</v>
      </c>
      <c r="AZ17" s="20" t="s">
        <v>1660</v>
      </c>
      <c r="BE17" s="20" t="s">
        <v>462</v>
      </c>
      <c r="BL17" s="20">
        <v>392.5</v>
      </c>
      <c r="BM17" s="20">
        <v>50</v>
      </c>
    </row>
    <row r="18" spans="1:69" x14ac:dyDescent="0.25">
      <c r="A18" s="20" t="s">
        <v>1677</v>
      </c>
      <c r="B18" s="20" t="s">
        <v>462</v>
      </c>
      <c r="C18" s="20" t="s">
        <v>463</v>
      </c>
      <c r="D18" s="20" t="s">
        <v>464</v>
      </c>
      <c r="E18" s="20" t="s">
        <v>1703</v>
      </c>
      <c r="F18" s="20" t="s">
        <v>484</v>
      </c>
      <c r="G18" s="20">
        <v>4.83</v>
      </c>
      <c r="H18" s="20" t="s">
        <v>1679</v>
      </c>
      <c r="I18" s="20" t="s">
        <v>1680</v>
      </c>
      <c r="J18" s="20" t="s">
        <v>1681</v>
      </c>
      <c r="K18" s="20" t="s">
        <v>1681</v>
      </c>
      <c r="L18" s="20" t="s">
        <v>462</v>
      </c>
      <c r="M18" s="20">
        <v>4</v>
      </c>
      <c r="N18" s="20" t="s">
        <v>1679</v>
      </c>
      <c r="P18" s="20">
        <v>0</v>
      </c>
      <c r="Q18" s="20" t="s">
        <v>469</v>
      </c>
      <c r="R18" s="20" t="s">
        <v>467</v>
      </c>
      <c r="S18" s="20" t="s">
        <v>221</v>
      </c>
      <c r="T18" s="20" t="s">
        <v>1682</v>
      </c>
      <c r="U18" s="20" t="s">
        <v>1683</v>
      </c>
      <c r="V18" s="20">
        <v>5</v>
      </c>
      <c r="W18" s="20">
        <v>170</v>
      </c>
      <c r="Y18" s="20" t="s">
        <v>1684</v>
      </c>
      <c r="Z18" s="20" t="s">
        <v>1685</v>
      </c>
      <c r="AA18" s="20">
        <v>1.5</v>
      </c>
      <c r="AB18" s="20">
        <v>2</v>
      </c>
      <c r="AC18" s="20">
        <v>2</v>
      </c>
      <c r="AD18" s="20">
        <v>2</v>
      </c>
      <c r="AI18" s="20" t="s">
        <v>1643</v>
      </c>
      <c r="AL18" s="20" t="s">
        <v>1686</v>
      </c>
      <c r="AT18" s="20" t="s">
        <v>1687</v>
      </c>
      <c r="AW18" s="20" t="s">
        <v>1657</v>
      </c>
      <c r="AZ18" s="20" t="s">
        <v>1660</v>
      </c>
      <c r="BE18" s="20" t="s">
        <v>462</v>
      </c>
      <c r="BL18" s="20">
        <v>241.5</v>
      </c>
      <c r="BM18" s="20">
        <v>50</v>
      </c>
    </row>
    <row r="19" spans="1:69" x14ac:dyDescent="0.25">
      <c r="A19" s="20" t="s">
        <v>1677</v>
      </c>
      <c r="B19" s="20" t="s">
        <v>462</v>
      </c>
      <c r="C19" s="20" t="s">
        <v>463</v>
      </c>
      <c r="D19" s="20" t="s">
        <v>464</v>
      </c>
      <c r="E19" s="20" t="s">
        <v>1704</v>
      </c>
      <c r="F19" s="20" t="s">
        <v>485</v>
      </c>
      <c r="G19" s="20">
        <v>0.56999999999999995</v>
      </c>
      <c r="H19" s="20" t="s">
        <v>1679</v>
      </c>
      <c r="I19" s="20" t="s">
        <v>1680</v>
      </c>
      <c r="J19" s="20" t="s">
        <v>1681</v>
      </c>
      <c r="K19" s="20" t="s">
        <v>1681</v>
      </c>
      <c r="L19" s="20" t="s">
        <v>462</v>
      </c>
      <c r="M19" s="20">
        <v>4</v>
      </c>
      <c r="N19" s="20" t="s">
        <v>1679</v>
      </c>
      <c r="P19" s="20">
        <v>0</v>
      </c>
      <c r="Q19" s="20" t="s">
        <v>469</v>
      </c>
      <c r="R19" s="20" t="s">
        <v>467</v>
      </c>
      <c r="S19" s="20" t="s">
        <v>221</v>
      </c>
      <c r="T19" s="20" t="s">
        <v>1682</v>
      </c>
      <c r="U19" s="20" t="s">
        <v>1683</v>
      </c>
      <c r="V19" s="20">
        <v>5</v>
      </c>
      <c r="W19" s="20">
        <v>170</v>
      </c>
      <c r="Y19" s="20" t="s">
        <v>1684</v>
      </c>
      <c r="Z19" s="20" t="s">
        <v>1685</v>
      </c>
      <c r="AA19" s="20">
        <v>1.5</v>
      </c>
      <c r="AB19" s="20">
        <v>2</v>
      </c>
      <c r="AC19" s="20">
        <v>2</v>
      </c>
      <c r="AD19" s="20">
        <v>2</v>
      </c>
      <c r="AI19" s="20" t="s">
        <v>1643</v>
      </c>
      <c r="AL19" s="20" t="s">
        <v>1686</v>
      </c>
      <c r="AT19" s="20" t="s">
        <v>1687</v>
      </c>
      <c r="AW19" s="20" t="s">
        <v>1657</v>
      </c>
      <c r="AZ19" s="20" t="s">
        <v>1660</v>
      </c>
      <c r="BE19" s="20" t="s">
        <v>462</v>
      </c>
      <c r="BL19" s="20">
        <v>28.5</v>
      </c>
      <c r="BM19" s="20">
        <v>50</v>
      </c>
    </row>
    <row r="20" spans="1:69" x14ac:dyDescent="0.25">
      <c r="A20" s="20" t="s">
        <v>1677</v>
      </c>
      <c r="B20" s="20" t="s">
        <v>462</v>
      </c>
      <c r="C20" s="20" t="s">
        <v>463</v>
      </c>
      <c r="D20" s="20" t="s">
        <v>464</v>
      </c>
      <c r="E20" s="20" t="s">
        <v>1705</v>
      </c>
      <c r="F20" s="20" t="s">
        <v>486</v>
      </c>
      <c r="G20" s="20">
        <v>3.43</v>
      </c>
      <c r="H20" s="20" t="s">
        <v>1679</v>
      </c>
      <c r="I20" s="20" t="s">
        <v>1680</v>
      </c>
      <c r="J20" s="20" t="s">
        <v>1681</v>
      </c>
      <c r="K20" s="20" t="s">
        <v>1681</v>
      </c>
      <c r="L20" s="20" t="s">
        <v>462</v>
      </c>
      <c r="M20" s="20">
        <v>4</v>
      </c>
      <c r="N20" s="20" t="s">
        <v>1679</v>
      </c>
      <c r="P20" s="20">
        <v>0</v>
      </c>
      <c r="Q20" s="20" t="s">
        <v>487</v>
      </c>
      <c r="R20" s="20" t="s">
        <v>488</v>
      </c>
      <c r="S20" s="20" t="s">
        <v>221</v>
      </c>
      <c r="T20" s="20" t="s">
        <v>1706</v>
      </c>
      <c r="U20" s="20" t="s">
        <v>1683</v>
      </c>
      <c r="V20" s="20">
        <v>5</v>
      </c>
      <c r="W20" s="20">
        <v>170</v>
      </c>
      <c r="Y20" s="20" t="s">
        <v>1684</v>
      </c>
      <c r="Z20" s="20" t="s">
        <v>1685</v>
      </c>
      <c r="AA20" s="20">
        <v>1.5</v>
      </c>
      <c r="AB20" s="20">
        <v>2</v>
      </c>
      <c r="AC20" s="20">
        <v>2</v>
      </c>
      <c r="AD20" s="20">
        <v>2</v>
      </c>
      <c r="AI20" s="20" t="s">
        <v>1643</v>
      </c>
      <c r="AL20" s="20" t="s">
        <v>1686</v>
      </c>
      <c r="AT20" s="20" t="s">
        <v>1687</v>
      </c>
      <c r="AZ20" s="20" t="s">
        <v>1660</v>
      </c>
      <c r="BE20" s="20" t="s">
        <v>462</v>
      </c>
      <c r="BL20" s="20">
        <v>188.65</v>
      </c>
      <c r="BM20" s="20">
        <v>55</v>
      </c>
    </row>
    <row r="21" spans="1:69" x14ac:dyDescent="0.25">
      <c r="A21" s="20" t="s">
        <v>1677</v>
      </c>
      <c r="B21" s="20" t="s">
        <v>462</v>
      </c>
      <c r="C21" s="20" t="s">
        <v>463</v>
      </c>
      <c r="D21" s="20" t="s">
        <v>464</v>
      </c>
      <c r="E21" s="20" t="s">
        <v>1707</v>
      </c>
      <c r="F21" s="20" t="s">
        <v>489</v>
      </c>
      <c r="G21" s="20">
        <v>2.46</v>
      </c>
      <c r="H21" s="20" t="s">
        <v>1679</v>
      </c>
      <c r="I21" s="20" t="s">
        <v>1680</v>
      </c>
      <c r="J21" s="20" t="s">
        <v>1681</v>
      </c>
      <c r="K21" s="20" t="s">
        <v>1681</v>
      </c>
      <c r="L21" s="20" t="s">
        <v>462</v>
      </c>
      <c r="M21" s="20">
        <v>4</v>
      </c>
      <c r="N21" s="20" t="s">
        <v>1679</v>
      </c>
      <c r="P21" s="20">
        <v>0</v>
      </c>
      <c r="Q21" s="20" t="s">
        <v>487</v>
      </c>
      <c r="R21" s="20" t="s">
        <v>488</v>
      </c>
      <c r="S21" s="20" t="s">
        <v>221</v>
      </c>
      <c r="T21" s="20" t="s">
        <v>1706</v>
      </c>
      <c r="U21" s="20" t="s">
        <v>1683</v>
      </c>
      <c r="V21" s="20">
        <v>5</v>
      </c>
      <c r="W21" s="20">
        <v>170</v>
      </c>
      <c r="Y21" s="20" t="s">
        <v>1684</v>
      </c>
      <c r="Z21" s="20" t="s">
        <v>1685</v>
      </c>
      <c r="AA21" s="20">
        <v>1.5</v>
      </c>
      <c r="AB21" s="20">
        <v>2</v>
      </c>
      <c r="AC21" s="20">
        <v>2</v>
      </c>
      <c r="AD21" s="20">
        <v>2</v>
      </c>
      <c r="AI21" s="20" t="s">
        <v>1643</v>
      </c>
      <c r="AL21" s="20" t="s">
        <v>1686</v>
      </c>
      <c r="AT21" s="20" t="s">
        <v>1687</v>
      </c>
      <c r="AZ21" s="20" t="s">
        <v>1660</v>
      </c>
      <c r="BE21" s="20" t="s">
        <v>462</v>
      </c>
      <c r="BL21" s="20">
        <v>135.30000000000001</v>
      </c>
      <c r="BM21" s="20">
        <v>55</v>
      </c>
    </row>
    <row r="22" spans="1:69" x14ac:dyDescent="0.25">
      <c r="A22" s="20" t="s">
        <v>1677</v>
      </c>
      <c r="B22" s="20" t="s">
        <v>462</v>
      </c>
      <c r="C22" s="20" t="s">
        <v>463</v>
      </c>
      <c r="D22" s="20" t="s">
        <v>464</v>
      </c>
      <c r="E22" s="20" t="s">
        <v>1708</v>
      </c>
      <c r="F22" s="20" t="s">
        <v>490</v>
      </c>
      <c r="G22" s="20">
        <v>1.08</v>
      </c>
      <c r="H22" s="20" t="s">
        <v>1679</v>
      </c>
      <c r="I22" s="20" t="s">
        <v>1680</v>
      </c>
      <c r="J22" s="20" t="s">
        <v>1681</v>
      </c>
      <c r="K22" s="20" t="s">
        <v>1681</v>
      </c>
      <c r="L22" s="20" t="s">
        <v>462</v>
      </c>
      <c r="M22" s="20">
        <v>4</v>
      </c>
      <c r="N22" s="20" t="s">
        <v>1679</v>
      </c>
      <c r="P22" s="20">
        <v>0</v>
      </c>
      <c r="Q22" s="20" t="s">
        <v>487</v>
      </c>
      <c r="R22" s="20" t="s">
        <v>488</v>
      </c>
      <c r="S22" s="20" t="s">
        <v>221</v>
      </c>
      <c r="T22" s="20" t="s">
        <v>1709</v>
      </c>
      <c r="U22" s="20" t="s">
        <v>1683</v>
      </c>
      <c r="V22" s="20">
        <v>5</v>
      </c>
      <c r="W22" s="20">
        <v>170</v>
      </c>
      <c r="Y22" s="20" t="s">
        <v>1684</v>
      </c>
      <c r="Z22" s="20" t="s">
        <v>1685</v>
      </c>
      <c r="AA22" s="20">
        <v>1.5</v>
      </c>
      <c r="AB22" s="20">
        <v>2</v>
      </c>
      <c r="AC22" s="20">
        <v>2</v>
      </c>
      <c r="AD22" s="20">
        <v>2</v>
      </c>
      <c r="AI22" s="20" t="s">
        <v>1643</v>
      </c>
      <c r="AL22" s="20" t="s">
        <v>1686</v>
      </c>
      <c r="AT22" s="20" t="s">
        <v>1687</v>
      </c>
      <c r="AZ22" s="20" t="s">
        <v>1660</v>
      </c>
      <c r="BE22" s="20" t="s">
        <v>462</v>
      </c>
      <c r="BL22" s="20">
        <v>59.4</v>
      </c>
      <c r="BM22" s="20">
        <v>55</v>
      </c>
    </row>
    <row r="23" spans="1:69" x14ac:dyDescent="0.25">
      <c r="A23" s="20" t="s">
        <v>1677</v>
      </c>
      <c r="B23" s="20" t="s">
        <v>462</v>
      </c>
      <c r="C23" s="20" t="s">
        <v>463</v>
      </c>
      <c r="D23" s="20" t="s">
        <v>464</v>
      </c>
      <c r="E23" s="20" t="s">
        <v>1710</v>
      </c>
      <c r="F23" s="20" t="s">
        <v>491</v>
      </c>
      <c r="G23" s="20">
        <v>0.84</v>
      </c>
      <c r="H23" s="20" t="s">
        <v>1679</v>
      </c>
      <c r="I23" s="20" t="s">
        <v>1680</v>
      </c>
      <c r="J23" s="20" t="s">
        <v>1681</v>
      </c>
      <c r="K23" s="20" t="s">
        <v>1681</v>
      </c>
      <c r="L23" s="20" t="s">
        <v>462</v>
      </c>
      <c r="M23" s="20">
        <v>4</v>
      </c>
      <c r="N23" s="20" t="s">
        <v>1679</v>
      </c>
      <c r="P23" s="20">
        <v>0</v>
      </c>
      <c r="Q23" s="20" t="s">
        <v>487</v>
      </c>
      <c r="R23" s="20" t="s">
        <v>488</v>
      </c>
      <c r="S23" s="20" t="s">
        <v>221</v>
      </c>
      <c r="T23" s="20" t="s">
        <v>1706</v>
      </c>
      <c r="U23" s="20" t="s">
        <v>1683</v>
      </c>
      <c r="V23" s="20">
        <v>5</v>
      </c>
      <c r="W23" s="20">
        <v>170</v>
      </c>
      <c r="Y23" s="20" t="s">
        <v>1684</v>
      </c>
      <c r="Z23" s="20" t="s">
        <v>1685</v>
      </c>
      <c r="AA23" s="20">
        <v>1.5</v>
      </c>
      <c r="AB23" s="20">
        <v>2</v>
      </c>
      <c r="AC23" s="20">
        <v>2</v>
      </c>
      <c r="AD23" s="20">
        <v>2</v>
      </c>
      <c r="AI23" s="20" t="s">
        <v>1643</v>
      </c>
      <c r="AL23" s="20" t="s">
        <v>1686</v>
      </c>
      <c r="AT23" s="20" t="s">
        <v>1687</v>
      </c>
      <c r="AZ23" s="20" t="s">
        <v>1660</v>
      </c>
      <c r="BE23" s="20" t="s">
        <v>462</v>
      </c>
      <c r="BL23" s="20">
        <v>46.2</v>
      </c>
      <c r="BM23" s="20">
        <v>55</v>
      </c>
    </row>
    <row r="24" spans="1:69" x14ac:dyDescent="0.25">
      <c r="A24" s="20" t="s">
        <v>1677</v>
      </c>
      <c r="B24" s="20" t="s">
        <v>462</v>
      </c>
      <c r="C24" s="20" t="s">
        <v>463</v>
      </c>
      <c r="D24" s="20" t="s">
        <v>464</v>
      </c>
      <c r="E24" s="20" t="s">
        <v>1711</v>
      </c>
      <c r="F24" s="20" t="s">
        <v>492</v>
      </c>
      <c r="G24" s="20">
        <v>5.2</v>
      </c>
      <c r="H24" s="20" t="s">
        <v>1679</v>
      </c>
      <c r="I24" s="20" t="s">
        <v>1680</v>
      </c>
      <c r="J24" s="20" t="s">
        <v>1681</v>
      </c>
      <c r="K24" s="20" t="s">
        <v>1681</v>
      </c>
      <c r="L24" s="20" t="s">
        <v>462</v>
      </c>
      <c r="M24" s="20">
        <v>4</v>
      </c>
      <c r="N24" s="20" t="s">
        <v>1679</v>
      </c>
      <c r="P24" s="20">
        <v>0</v>
      </c>
      <c r="Q24" s="20" t="s">
        <v>469</v>
      </c>
      <c r="R24" s="20" t="s">
        <v>467</v>
      </c>
      <c r="S24" s="20" t="s">
        <v>221</v>
      </c>
      <c r="T24" s="20" t="s">
        <v>1682</v>
      </c>
      <c r="U24" s="20" t="s">
        <v>1683</v>
      </c>
      <c r="V24" s="20">
        <v>5</v>
      </c>
      <c r="W24" s="20">
        <v>170</v>
      </c>
      <c r="Y24" s="20" t="s">
        <v>1684</v>
      </c>
      <c r="Z24" s="20" t="s">
        <v>1685</v>
      </c>
      <c r="AA24" s="20">
        <v>1.5</v>
      </c>
      <c r="AB24" s="20">
        <v>2</v>
      </c>
      <c r="AC24" s="20">
        <v>2</v>
      </c>
      <c r="AD24" s="20">
        <v>2</v>
      </c>
      <c r="AI24" s="20" t="s">
        <v>1643</v>
      </c>
      <c r="AL24" s="20" t="s">
        <v>1686</v>
      </c>
      <c r="AT24" s="20" t="s">
        <v>1687</v>
      </c>
      <c r="AW24" s="20" t="s">
        <v>1657</v>
      </c>
      <c r="AZ24" s="20" t="s">
        <v>1660</v>
      </c>
      <c r="BE24" s="20" t="s">
        <v>462</v>
      </c>
      <c r="BL24" s="20">
        <v>260</v>
      </c>
      <c r="BM24" s="20">
        <v>50</v>
      </c>
    </row>
    <row r="25" spans="1:69" x14ac:dyDescent="0.25">
      <c r="A25" s="20" t="s">
        <v>1677</v>
      </c>
      <c r="B25" s="20" t="s">
        <v>462</v>
      </c>
      <c r="C25" s="20" t="s">
        <v>463</v>
      </c>
      <c r="D25" s="20" t="s">
        <v>464</v>
      </c>
      <c r="E25" s="20" t="s">
        <v>1712</v>
      </c>
      <c r="F25" s="20" t="s">
        <v>493</v>
      </c>
      <c r="G25" s="20">
        <v>3.43</v>
      </c>
      <c r="H25" s="20" t="s">
        <v>1679</v>
      </c>
      <c r="I25" s="20" t="s">
        <v>1680</v>
      </c>
      <c r="J25" s="20" t="s">
        <v>1681</v>
      </c>
      <c r="K25" s="20" t="s">
        <v>1681</v>
      </c>
      <c r="L25" s="20" t="s">
        <v>462</v>
      </c>
      <c r="M25" s="20">
        <v>4</v>
      </c>
      <c r="N25" s="20" t="s">
        <v>1679</v>
      </c>
      <c r="P25" s="20">
        <v>0</v>
      </c>
      <c r="Q25" s="20" t="s">
        <v>487</v>
      </c>
      <c r="R25" s="20" t="s">
        <v>467</v>
      </c>
      <c r="S25" s="20" t="s">
        <v>221</v>
      </c>
      <c r="T25" s="20" t="s">
        <v>1682</v>
      </c>
      <c r="U25" s="20" t="s">
        <v>1683</v>
      </c>
      <c r="V25" s="20">
        <v>5</v>
      </c>
      <c r="W25" s="20">
        <v>170</v>
      </c>
      <c r="Y25" s="20" t="s">
        <v>1684</v>
      </c>
      <c r="Z25" s="20" t="s">
        <v>1685</v>
      </c>
      <c r="AA25" s="20">
        <v>1.5</v>
      </c>
      <c r="AB25" s="20">
        <v>2</v>
      </c>
      <c r="AC25" s="20">
        <v>2</v>
      </c>
      <c r="AD25" s="20">
        <v>2</v>
      </c>
      <c r="AI25" s="20" t="s">
        <v>1643</v>
      </c>
      <c r="AL25" s="20" t="s">
        <v>1686</v>
      </c>
      <c r="AT25" s="20" t="s">
        <v>1687</v>
      </c>
      <c r="AZ25" s="20" t="s">
        <v>1660</v>
      </c>
      <c r="BE25" s="20" t="s">
        <v>462</v>
      </c>
      <c r="BL25" s="20">
        <v>188.65</v>
      </c>
      <c r="BM25" s="20">
        <v>55</v>
      </c>
    </row>
    <row r="26" spans="1:69" x14ac:dyDescent="0.25">
      <c r="A26" s="20" t="s">
        <v>1677</v>
      </c>
      <c r="B26" s="20" t="s">
        <v>462</v>
      </c>
      <c r="C26" s="20" t="s">
        <v>463</v>
      </c>
      <c r="D26" s="20" t="s">
        <v>464</v>
      </c>
      <c r="E26" s="20" t="s">
        <v>1713</v>
      </c>
      <c r="F26" s="20" t="s">
        <v>494</v>
      </c>
      <c r="G26" s="20">
        <v>6.24</v>
      </c>
      <c r="H26" s="20" t="s">
        <v>1679</v>
      </c>
      <c r="I26" s="20" t="s">
        <v>1680</v>
      </c>
      <c r="J26" s="20" t="s">
        <v>1681</v>
      </c>
      <c r="K26" s="20" t="s">
        <v>1681</v>
      </c>
      <c r="L26" s="20" t="s">
        <v>462</v>
      </c>
      <c r="M26" s="20">
        <v>4</v>
      </c>
      <c r="N26" s="20" t="s">
        <v>1679</v>
      </c>
      <c r="P26" s="20">
        <v>0</v>
      </c>
      <c r="Q26" s="20" t="s">
        <v>495</v>
      </c>
      <c r="R26" s="20" t="s">
        <v>496</v>
      </c>
      <c r="S26" s="20" t="s">
        <v>221</v>
      </c>
      <c r="T26" s="20" t="s">
        <v>1706</v>
      </c>
      <c r="U26" s="20" t="s">
        <v>1683</v>
      </c>
      <c r="V26" s="20">
        <v>5</v>
      </c>
      <c r="W26" s="20">
        <v>170</v>
      </c>
      <c r="Y26" s="20" t="s">
        <v>1684</v>
      </c>
      <c r="Z26" s="20" t="s">
        <v>1685</v>
      </c>
      <c r="AA26" s="20">
        <v>1.5</v>
      </c>
      <c r="AB26" s="20">
        <v>2</v>
      </c>
      <c r="AC26" s="20">
        <v>2</v>
      </c>
      <c r="AD26" s="20">
        <v>2</v>
      </c>
      <c r="AI26" s="20" t="s">
        <v>1643</v>
      </c>
      <c r="AL26" s="20" t="s">
        <v>1686</v>
      </c>
      <c r="AT26" s="20" t="s">
        <v>1687</v>
      </c>
      <c r="AZ26" s="20" t="s">
        <v>1660</v>
      </c>
      <c r="BE26" s="20" t="s">
        <v>462</v>
      </c>
      <c r="BL26" s="20">
        <v>374.4</v>
      </c>
      <c r="BM26" s="20">
        <v>60</v>
      </c>
    </row>
    <row r="27" spans="1:69" x14ac:dyDescent="0.25">
      <c r="A27" s="20" t="s">
        <v>1677</v>
      </c>
      <c r="B27" s="20" t="s">
        <v>462</v>
      </c>
      <c r="C27" s="20" t="s">
        <v>463</v>
      </c>
      <c r="D27" s="20" t="s">
        <v>464</v>
      </c>
      <c r="E27" s="20" t="s">
        <v>1714</v>
      </c>
      <c r="F27" s="20" t="s">
        <v>497</v>
      </c>
      <c r="G27" s="20">
        <v>2.81</v>
      </c>
      <c r="H27" s="20" t="s">
        <v>1679</v>
      </c>
      <c r="I27" s="20" t="s">
        <v>1680</v>
      </c>
      <c r="J27" s="20" t="s">
        <v>1681</v>
      </c>
      <c r="K27" s="20" t="s">
        <v>1681</v>
      </c>
      <c r="L27" s="20" t="s">
        <v>462</v>
      </c>
      <c r="M27" s="20">
        <v>4</v>
      </c>
      <c r="N27" s="20" t="s">
        <v>1679</v>
      </c>
      <c r="P27" s="20">
        <v>0</v>
      </c>
      <c r="Q27" s="20" t="s">
        <v>495</v>
      </c>
      <c r="R27" s="20" t="s">
        <v>496</v>
      </c>
      <c r="S27" s="20" t="s">
        <v>221</v>
      </c>
      <c r="T27" s="20" t="s">
        <v>1706</v>
      </c>
      <c r="U27" s="20" t="s">
        <v>1683</v>
      </c>
      <c r="V27" s="20">
        <v>5</v>
      </c>
      <c r="W27" s="20">
        <v>170</v>
      </c>
      <c r="Y27" s="20" t="s">
        <v>1684</v>
      </c>
      <c r="Z27" s="20" t="s">
        <v>1685</v>
      </c>
      <c r="AA27" s="20">
        <v>1.5</v>
      </c>
      <c r="AB27" s="20">
        <v>2</v>
      </c>
      <c r="AC27" s="20">
        <v>2</v>
      </c>
      <c r="AD27" s="20">
        <v>2</v>
      </c>
      <c r="AI27" s="20" t="s">
        <v>1643</v>
      </c>
      <c r="AL27" s="20" t="s">
        <v>1686</v>
      </c>
      <c r="AT27" s="20" t="s">
        <v>1687</v>
      </c>
      <c r="AZ27" s="20" t="s">
        <v>1660</v>
      </c>
      <c r="BE27" s="20" t="s">
        <v>462</v>
      </c>
      <c r="BL27" s="20">
        <v>168.6</v>
      </c>
      <c r="BM27" s="20">
        <v>60</v>
      </c>
    </row>
    <row r="28" spans="1:69" x14ac:dyDescent="0.25">
      <c r="A28" s="20" t="s">
        <v>1677</v>
      </c>
      <c r="B28" s="20" t="s">
        <v>462</v>
      </c>
      <c r="C28" s="20" t="s">
        <v>498</v>
      </c>
      <c r="D28" s="20" t="s">
        <v>464</v>
      </c>
      <c r="E28" s="20" t="s">
        <v>1715</v>
      </c>
      <c r="F28" s="20" t="s">
        <v>465</v>
      </c>
      <c r="G28" s="20">
        <v>6.16</v>
      </c>
      <c r="H28" s="20" t="s">
        <v>1679</v>
      </c>
      <c r="I28" s="20" t="s">
        <v>1716</v>
      </c>
      <c r="J28" s="20" t="s">
        <v>1681</v>
      </c>
      <c r="K28" s="20" t="s">
        <v>1681</v>
      </c>
      <c r="L28" s="20" t="s">
        <v>462</v>
      </c>
      <c r="M28" s="20">
        <v>8</v>
      </c>
      <c r="N28" s="20" t="s">
        <v>1679</v>
      </c>
      <c r="P28" s="20">
        <v>0</v>
      </c>
      <c r="Q28" s="20" t="s">
        <v>499</v>
      </c>
      <c r="R28" s="20" t="s">
        <v>500</v>
      </c>
      <c r="S28" s="20" t="s">
        <v>221</v>
      </c>
      <c r="T28" s="20" t="s">
        <v>1717</v>
      </c>
      <c r="U28" s="20" t="s">
        <v>1718</v>
      </c>
      <c r="V28" s="20">
        <v>16</v>
      </c>
      <c r="W28" s="20">
        <v>504</v>
      </c>
      <c r="Y28" s="20" t="s">
        <v>1684</v>
      </c>
      <c r="Z28" s="20" t="s">
        <v>1685</v>
      </c>
      <c r="AA28" s="20">
        <v>1.5</v>
      </c>
      <c r="AB28" s="20">
        <v>2</v>
      </c>
      <c r="AC28" s="20">
        <v>2</v>
      </c>
      <c r="AD28" s="20">
        <v>2</v>
      </c>
      <c r="AI28" s="20" t="s">
        <v>1643</v>
      </c>
      <c r="AL28" s="20" t="s">
        <v>1686</v>
      </c>
      <c r="AT28" s="20" t="s">
        <v>1687</v>
      </c>
      <c r="AY28" s="20" t="s">
        <v>1719</v>
      </c>
      <c r="AZ28" s="20" t="s">
        <v>1660</v>
      </c>
      <c r="BD28" s="20" t="s">
        <v>1720</v>
      </c>
      <c r="BE28" s="20" t="s">
        <v>462</v>
      </c>
      <c r="BL28" s="20">
        <v>677.6</v>
      </c>
      <c r="BM28" s="20">
        <v>110</v>
      </c>
      <c r="BN28" s="20">
        <v>853.2</v>
      </c>
      <c r="BO28" s="20">
        <v>6.16</v>
      </c>
      <c r="BP28" s="20">
        <v>138.51</v>
      </c>
      <c r="BQ28" s="20" t="s">
        <v>8575</v>
      </c>
    </row>
    <row r="29" spans="1:69" x14ac:dyDescent="0.25">
      <c r="A29" s="20" t="s">
        <v>1677</v>
      </c>
      <c r="B29" s="20" t="s">
        <v>462</v>
      </c>
      <c r="C29" s="20" t="s">
        <v>498</v>
      </c>
      <c r="D29" s="20" t="s">
        <v>464</v>
      </c>
      <c r="E29" s="20" t="s">
        <v>1721</v>
      </c>
      <c r="F29" s="20" t="s">
        <v>468</v>
      </c>
      <c r="G29" s="20">
        <v>18.96</v>
      </c>
      <c r="H29" s="20" t="s">
        <v>1679</v>
      </c>
      <c r="I29" s="20" t="s">
        <v>1716</v>
      </c>
      <c r="J29" s="20" t="s">
        <v>1681</v>
      </c>
      <c r="K29" s="20" t="s">
        <v>1681</v>
      </c>
      <c r="L29" s="20" t="s">
        <v>462</v>
      </c>
      <c r="M29" s="20">
        <v>8</v>
      </c>
      <c r="N29" s="20" t="s">
        <v>1679</v>
      </c>
      <c r="P29" s="20">
        <v>0</v>
      </c>
      <c r="Q29" s="20" t="s">
        <v>499</v>
      </c>
      <c r="R29" s="20" t="s">
        <v>500</v>
      </c>
      <c r="S29" s="20" t="s">
        <v>221</v>
      </c>
      <c r="T29" s="20" t="s">
        <v>1717</v>
      </c>
      <c r="U29" s="20" t="s">
        <v>1722</v>
      </c>
      <c r="V29" s="20">
        <v>15</v>
      </c>
      <c r="W29" s="20">
        <v>472</v>
      </c>
      <c r="Y29" s="20" t="s">
        <v>1684</v>
      </c>
      <c r="Z29" s="20" t="s">
        <v>1685</v>
      </c>
      <c r="AA29" s="20">
        <v>1.5</v>
      </c>
      <c r="AB29" s="20">
        <v>2</v>
      </c>
      <c r="AC29" s="20">
        <v>2</v>
      </c>
      <c r="AD29" s="20">
        <v>2</v>
      </c>
      <c r="AI29" s="20" t="s">
        <v>1643</v>
      </c>
      <c r="AL29" s="20" t="s">
        <v>1686</v>
      </c>
      <c r="AT29" s="20" t="s">
        <v>1687</v>
      </c>
      <c r="AY29" s="20" t="s">
        <v>1719</v>
      </c>
      <c r="AZ29" s="20" t="s">
        <v>1660</v>
      </c>
      <c r="BD29" s="20" t="s">
        <v>1720</v>
      </c>
      <c r="BE29" s="20" t="s">
        <v>462</v>
      </c>
      <c r="BL29" s="20">
        <v>2085.6</v>
      </c>
      <c r="BM29" s="20">
        <v>110</v>
      </c>
      <c r="BN29" s="20">
        <v>2626.08</v>
      </c>
      <c r="BO29" s="20">
        <v>18.96</v>
      </c>
      <c r="BP29" s="20">
        <v>138.51</v>
      </c>
      <c r="BQ29" s="20" t="s">
        <v>8576</v>
      </c>
    </row>
    <row r="30" spans="1:69" x14ac:dyDescent="0.25">
      <c r="A30" s="20" t="s">
        <v>1677</v>
      </c>
      <c r="B30" s="20" t="s">
        <v>462</v>
      </c>
      <c r="C30" s="20" t="s">
        <v>498</v>
      </c>
      <c r="D30" s="20" t="s">
        <v>464</v>
      </c>
      <c r="E30" s="20" t="s">
        <v>1723</v>
      </c>
      <c r="F30" s="20" t="s">
        <v>470</v>
      </c>
      <c r="G30" s="20">
        <v>12.6</v>
      </c>
      <c r="H30" s="20" t="s">
        <v>1679</v>
      </c>
      <c r="I30" s="20" t="s">
        <v>1716</v>
      </c>
      <c r="J30" s="20" t="s">
        <v>1681</v>
      </c>
      <c r="K30" s="20" t="s">
        <v>1681</v>
      </c>
      <c r="L30" s="20" t="s">
        <v>462</v>
      </c>
      <c r="M30" s="20">
        <v>8</v>
      </c>
      <c r="N30" s="20" t="s">
        <v>1679</v>
      </c>
      <c r="P30" s="20">
        <v>0</v>
      </c>
      <c r="Q30" s="20" t="s">
        <v>499</v>
      </c>
      <c r="R30" s="20" t="s">
        <v>500</v>
      </c>
      <c r="S30" s="20" t="s">
        <v>221</v>
      </c>
      <c r="T30" s="20" t="s">
        <v>1724</v>
      </c>
      <c r="U30" s="20" t="s">
        <v>1725</v>
      </c>
      <c r="V30" s="20">
        <v>33</v>
      </c>
      <c r="W30" s="20">
        <v>1009</v>
      </c>
      <c r="Y30" s="20" t="s">
        <v>1684</v>
      </c>
      <c r="Z30" s="20" t="s">
        <v>1685</v>
      </c>
      <c r="AA30" s="20">
        <v>1.5</v>
      </c>
      <c r="AB30" s="20">
        <v>2</v>
      </c>
      <c r="AC30" s="20">
        <v>2</v>
      </c>
      <c r="AD30" s="20">
        <v>2</v>
      </c>
      <c r="AI30" s="20" t="s">
        <v>1643</v>
      </c>
      <c r="AL30" s="20" t="s">
        <v>1686</v>
      </c>
      <c r="AT30" s="20" t="s">
        <v>1687</v>
      </c>
      <c r="AY30" s="20" t="s">
        <v>1719</v>
      </c>
      <c r="AZ30" s="20" t="s">
        <v>1660</v>
      </c>
      <c r="BD30" s="20" t="s">
        <v>1720</v>
      </c>
      <c r="BE30" s="20" t="s">
        <v>462</v>
      </c>
      <c r="BL30" s="20">
        <v>1386</v>
      </c>
      <c r="BM30" s="20">
        <v>110</v>
      </c>
      <c r="BN30" s="20">
        <v>1745.174</v>
      </c>
      <c r="BO30" s="20">
        <v>12.6</v>
      </c>
      <c r="BP30" s="20">
        <v>138.51</v>
      </c>
      <c r="BQ30" s="20" t="s">
        <v>8577</v>
      </c>
    </row>
    <row r="31" spans="1:69" x14ac:dyDescent="0.25">
      <c r="A31" s="20" t="s">
        <v>1677</v>
      </c>
      <c r="B31" s="20" t="s">
        <v>462</v>
      </c>
      <c r="C31" s="20" t="s">
        <v>498</v>
      </c>
      <c r="D31" s="20" t="s">
        <v>464</v>
      </c>
      <c r="E31" s="20" t="s">
        <v>1726</v>
      </c>
      <c r="F31" s="20" t="s">
        <v>471</v>
      </c>
      <c r="G31" s="20">
        <v>8.1300000000000008</v>
      </c>
      <c r="H31" s="20" t="s">
        <v>1679</v>
      </c>
      <c r="I31" s="20" t="s">
        <v>1716</v>
      </c>
      <c r="J31" s="20" t="s">
        <v>1681</v>
      </c>
      <c r="K31" s="20" t="s">
        <v>1681</v>
      </c>
      <c r="L31" s="20" t="s">
        <v>462</v>
      </c>
      <c r="M31" s="20">
        <v>8</v>
      </c>
      <c r="N31" s="20" t="s">
        <v>1679</v>
      </c>
      <c r="P31" s="20">
        <v>0</v>
      </c>
      <c r="Q31" s="20" t="s">
        <v>499</v>
      </c>
      <c r="R31" s="20" t="s">
        <v>500</v>
      </c>
      <c r="S31" s="20" t="s">
        <v>221</v>
      </c>
      <c r="T31" s="20" t="s">
        <v>1727</v>
      </c>
      <c r="U31" s="20" t="s">
        <v>1728</v>
      </c>
      <c r="V31" s="20">
        <v>6</v>
      </c>
      <c r="W31" s="20">
        <v>192</v>
      </c>
      <c r="Y31" s="20" t="s">
        <v>1684</v>
      </c>
      <c r="Z31" s="20" t="s">
        <v>1685</v>
      </c>
      <c r="AA31" s="20">
        <v>1.5</v>
      </c>
      <c r="AB31" s="20">
        <v>2</v>
      </c>
      <c r="AC31" s="20">
        <v>2</v>
      </c>
      <c r="AD31" s="20">
        <v>2</v>
      </c>
      <c r="AI31" s="20" t="s">
        <v>1643</v>
      </c>
      <c r="AL31" s="20" t="s">
        <v>1686</v>
      </c>
      <c r="AT31" s="20" t="s">
        <v>1687</v>
      </c>
      <c r="AY31" s="20" t="s">
        <v>1719</v>
      </c>
      <c r="AZ31" s="20" t="s">
        <v>1660</v>
      </c>
      <c r="BD31" s="20" t="s">
        <v>1720</v>
      </c>
      <c r="BE31" s="20" t="s">
        <v>462</v>
      </c>
      <c r="BL31" s="20">
        <v>894.3</v>
      </c>
      <c r="BM31" s="20">
        <v>110</v>
      </c>
      <c r="BN31" s="20">
        <v>1126.0550000000001</v>
      </c>
      <c r="BO31" s="20">
        <v>8.1300000000000008</v>
      </c>
      <c r="BP31" s="20">
        <v>138.51</v>
      </c>
      <c r="BQ31" s="20" t="s">
        <v>8578</v>
      </c>
    </row>
    <row r="32" spans="1:69" x14ac:dyDescent="0.25">
      <c r="A32" s="20" t="s">
        <v>1677</v>
      </c>
      <c r="B32" s="20" t="s">
        <v>462</v>
      </c>
      <c r="C32" s="20" t="s">
        <v>498</v>
      </c>
      <c r="D32" s="20" t="s">
        <v>464</v>
      </c>
      <c r="E32" s="20" t="s">
        <v>1729</v>
      </c>
      <c r="F32" s="20" t="s">
        <v>472</v>
      </c>
      <c r="G32" s="20">
        <v>11.29</v>
      </c>
      <c r="H32" s="20" t="s">
        <v>1679</v>
      </c>
      <c r="I32" s="20" t="s">
        <v>1716</v>
      </c>
      <c r="J32" s="20" t="s">
        <v>1681</v>
      </c>
      <c r="K32" s="20" t="s">
        <v>1681</v>
      </c>
      <c r="L32" s="20" t="s">
        <v>462</v>
      </c>
      <c r="M32" s="20">
        <v>8</v>
      </c>
      <c r="N32" s="20" t="s">
        <v>1679</v>
      </c>
      <c r="P32" s="20">
        <v>0</v>
      </c>
      <c r="Q32" s="20" t="s">
        <v>499</v>
      </c>
      <c r="R32" s="20" t="s">
        <v>500</v>
      </c>
      <c r="S32" s="20" t="s">
        <v>221</v>
      </c>
      <c r="T32" s="20" t="s">
        <v>1730</v>
      </c>
      <c r="U32" s="20" t="s">
        <v>1728</v>
      </c>
      <c r="V32" s="20">
        <v>6</v>
      </c>
      <c r="W32" s="20">
        <v>192</v>
      </c>
      <c r="Y32" s="20" t="s">
        <v>1684</v>
      </c>
      <c r="Z32" s="20" t="s">
        <v>1685</v>
      </c>
      <c r="AA32" s="20">
        <v>1.5</v>
      </c>
      <c r="AB32" s="20">
        <v>2</v>
      </c>
      <c r="AC32" s="20">
        <v>2</v>
      </c>
      <c r="AD32" s="20">
        <v>2</v>
      </c>
      <c r="AI32" s="20" t="s">
        <v>1643</v>
      </c>
      <c r="AL32" s="20" t="s">
        <v>1686</v>
      </c>
      <c r="AT32" s="20" t="s">
        <v>1687</v>
      </c>
      <c r="AY32" s="20" t="s">
        <v>1719</v>
      </c>
      <c r="AZ32" s="20" t="s">
        <v>1660</v>
      </c>
      <c r="BD32" s="20" t="s">
        <v>1720</v>
      </c>
      <c r="BE32" s="20" t="s">
        <v>462</v>
      </c>
      <c r="BL32" s="20">
        <v>1241.9000000000001</v>
      </c>
      <c r="BM32" s="20">
        <v>110</v>
      </c>
      <c r="BN32" s="20">
        <v>1563.7270000000001</v>
      </c>
      <c r="BO32" s="20">
        <v>11.29</v>
      </c>
      <c r="BP32" s="20">
        <v>138.51</v>
      </c>
      <c r="BQ32" s="20" t="s">
        <v>8579</v>
      </c>
    </row>
    <row r="33" spans="1:69" x14ac:dyDescent="0.25">
      <c r="A33" s="20" t="s">
        <v>1677</v>
      </c>
      <c r="B33" s="20" t="s">
        <v>462</v>
      </c>
      <c r="C33" s="20" t="s">
        <v>498</v>
      </c>
      <c r="D33" s="20" t="s">
        <v>464</v>
      </c>
      <c r="E33" s="20" t="s">
        <v>1731</v>
      </c>
      <c r="F33" s="20" t="s">
        <v>473</v>
      </c>
      <c r="G33" s="20">
        <v>9.34</v>
      </c>
      <c r="H33" s="20" t="s">
        <v>1679</v>
      </c>
      <c r="I33" s="20" t="s">
        <v>1716</v>
      </c>
      <c r="J33" s="20" t="s">
        <v>1681</v>
      </c>
      <c r="K33" s="20" t="s">
        <v>1681</v>
      </c>
      <c r="L33" s="20" t="s">
        <v>462</v>
      </c>
      <c r="M33" s="20">
        <v>8</v>
      </c>
      <c r="N33" s="20" t="s">
        <v>1679</v>
      </c>
      <c r="P33" s="20">
        <v>0</v>
      </c>
      <c r="Q33" s="20" t="s">
        <v>499</v>
      </c>
      <c r="R33" s="20" t="s">
        <v>500</v>
      </c>
      <c r="S33" s="20" t="s">
        <v>221</v>
      </c>
      <c r="T33" s="20" t="s">
        <v>1732</v>
      </c>
      <c r="U33" s="20" t="s">
        <v>1725</v>
      </c>
      <c r="V33" s="20">
        <v>33</v>
      </c>
      <c r="W33" s="20">
        <v>1009</v>
      </c>
      <c r="Y33" s="20" t="s">
        <v>1684</v>
      </c>
      <c r="Z33" s="20" t="s">
        <v>1685</v>
      </c>
      <c r="AA33" s="20">
        <v>1.5</v>
      </c>
      <c r="AB33" s="20">
        <v>2</v>
      </c>
      <c r="AC33" s="20">
        <v>2</v>
      </c>
      <c r="AD33" s="20">
        <v>2</v>
      </c>
      <c r="AI33" s="20" t="s">
        <v>1643</v>
      </c>
      <c r="AL33" s="20" t="s">
        <v>1686</v>
      </c>
      <c r="AT33" s="20" t="s">
        <v>1687</v>
      </c>
      <c r="AY33" s="20" t="s">
        <v>1719</v>
      </c>
      <c r="AZ33" s="20" t="s">
        <v>1660</v>
      </c>
      <c r="BD33" s="20" t="s">
        <v>1720</v>
      </c>
      <c r="BE33" s="20" t="s">
        <v>462</v>
      </c>
      <c r="BL33" s="20">
        <v>1027.4000000000001</v>
      </c>
      <c r="BM33" s="20">
        <v>110</v>
      </c>
      <c r="BN33" s="20">
        <v>1293.636</v>
      </c>
      <c r="BO33" s="20">
        <v>9.34</v>
      </c>
      <c r="BP33" s="20">
        <v>138.5</v>
      </c>
      <c r="BQ33" s="20" t="s">
        <v>8580</v>
      </c>
    </row>
    <row r="34" spans="1:69" x14ac:dyDescent="0.25">
      <c r="A34" s="20" t="s">
        <v>1677</v>
      </c>
      <c r="B34" s="20" t="s">
        <v>462</v>
      </c>
      <c r="C34" s="20" t="s">
        <v>498</v>
      </c>
      <c r="D34" s="20" t="s">
        <v>464</v>
      </c>
      <c r="E34" s="20" t="s">
        <v>1733</v>
      </c>
      <c r="F34" s="20" t="s">
        <v>474</v>
      </c>
      <c r="G34" s="20">
        <v>10.56</v>
      </c>
      <c r="H34" s="20" t="s">
        <v>1679</v>
      </c>
      <c r="I34" s="20" t="s">
        <v>1716</v>
      </c>
      <c r="J34" s="20" t="s">
        <v>1681</v>
      </c>
      <c r="K34" s="20" t="s">
        <v>1681</v>
      </c>
      <c r="L34" s="20" t="s">
        <v>462</v>
      </c>
      <c r="M34" s="20">
        <v>8</v>
      </c>
      <c r="N34" s="20" t="s">
        <v>1679</v>
      </c>
      <c r="P34" s="20">
        <v>0</v>
      </c>
      <c r="Q34" s="20" t="s">
        <v>499</v>
      </c>
      <c r="R34" s="20" t="s">
        <v>500</v>
      </c>
      <c r="S34" s="20" t="s">
        <v>221</v>
      </c>
      <c r="T34" s="20" t="s">
        <v>1734</v>
      </c>
      <c r="U34" s="20" t="s">
        <v>1725</v>
      </c>
      <c r="V34" s="20">
        <v>33</v>
      </c>
      <c r="W34" s="20">
        <v>1009</v>
      </c>
      <c r="Y34" s="20" t="s">
        <v>1684</v>
      </c>
      <c r="Z34" s="20" t="s">
        <v>1685</v>
      </c>
      <c r="AA34" s="20">
        <v>1.5</v>
      </c>
      <c r="AB34" s="20">
        <v>2</v>
      </c>
      <c r="AC34" s="20">
        <v>2</v>
      </c>
      <c r="AD34" s="20">
        <v>2</v>
      </c>
      <c r="AI34" s="20" t="s">
        <v>1643</v>
      </c>
      <c r="AL34" s="20" t="s">
        <v>1686</v>
      </c>
      <c r="AT34" s="20" t="s">
        <v>1687</v>
      </c>
      <c r="AY34" s="20" t="s">
        <v>1719</v>
      </c>
      <c r="AZ34" s="20" t="s">
        <v>1660</v>
      </c>
      <c r="BD34" s="20" t="s">
        <v>1720</v>
      </c>
      <c r="BE34" s="20" t="s">
        <v>462</v>
      </c>
      <c r="BL34" s="20">
        <v>1161.5999999999999</v>
      </c>
      <c r="BM34" s="20">
        <v>110</v>
      </c>
      <c r="BN34" s="20">
        <v>1462.6289999999999</v>
      </c>
      <c r="BO34" s="20">
        <v>10.56</v>
      </c>
      <c r="BP34" s="20">
        <v>138.51</v>
      </c>
      <c r="BQ34" s="20" t="s">
        <v>8581</v>
      </c>
    </row>
    <row r="35" spans="1:69" x14ac:dyDescent="0.25">
      <c r="A35" s="20" t="s">
        <v>1677</v>
      </c>
      <c r="B35" s="20" t="s">
        <v>462</v>
      </c>
      <c r="C35" s="20" t="s">
        <v>498</v>
      </c>
      <c r="D35" s="20" t="s">
        <v>464</v>
      </c>
      <c r="E35" s="20" t="s">
        <v>1735</v>
      </c>
      <c r="F35" s="20" t="s">
        <v>475</v>
      </c>
      <c r="G35" s="20">
        <v>15.12</v>
      </c>
      <c r="H35" s="20" t="s">
        <v>1679</v>
      </c>
      <c r="I35" s="20" t="s">
        <v>1716</v>
      </c>
      <c r="J35" s="20" t="s">
        <v>1681</v>
      </c>
      <c r="K35" s="20" t="s">
        <v>1681</v>
      </c>
      <c r="L35" s="20" t="s">
        <v>462</v>
      </c>
      <c r="M35" s="20">
        <v>8</v>
      </c>
      <c r="N35" s="20" t="s">
        <v>1679</v>
      </c>
      <c r="P35" s="20">
        <v>0</v>
      </c>
      <c r="Q35" s="20" t="s">
        <v>499</v>
      </c>
      <c r="R35" s="20" t="s">
        <v>500</v>
      </c>
      <c r="S35" s="20" t="s">
        <v>221</v>
      </c>
      <c r="T35" s="20" t="s">
        <v>1736</v>
      </c>
      <c r="U35" s="20" t="s">
        <v>1725</v>
      </c>
      <c r="V35" s="20">
        <v>33</v>
      </c>
      <c r="W35" s="20">
        <v>1009</v>
      </c>
      <c r="Y35" s="20" t="s">
        <v>1684</v>
      </c>
      <c r="Z35" s="20" t="s">
        <v>1685</v>
      </c>
      <c r="AA35" s="20">
        <v>1.5</v>
      </c>
      <c r="AB35" s="20">
        <v>2</v>
      </c>
      <c r="AC35" s="20">
        <v>2</v>
      </c>
      <c r="AD35" s="20">
        <v>2</v>
      </c>
      <c r="AI35" s="20" t="s">
        <v>1643</v>
      </c>
      <c r="AL35" s="20" t="s">
        <v>1686</v>
      </c>
      <c r="AT35" s="20" t="s">
        <v>1687</v>
      </c>
      <c r="AY35" s="20" t="s">
        <v>1719</v>
      </c>
      <c r="AZ35" s="20" t="s">
        <v>1660</v>
      </c>
      <c r="BD35" s="20" t="s">
        <v>1720</v>
      </c>
      <c r="BE35" s="20" t="s">
        <v>462</v>
      </c>
      <c r="BL35" s="20">
        <v>1663.2</v>
      </c>
      <c r="BM35" s="20">
        <v>110</v>
      </c>
      <c r="BN35" s="20">
        <v>2094.2249999999999</v>
      </c>
      <c r="BO35" s="20">
        <v>15.12</v>
      </c>
      <c r="BP35" s="20">
        <v>138.51</v>
      </c>
      <c r="BQ35" s="20" t="s">
        <v>8582</v>
      </c>
    </row>
    <row r="36" spans="1:69" x14ac:dyDescent="0.25">
      <c r="A36" s="20" t="s">
        <v>1677</v>
      </c>
      <c r="B36" s="20" t="s">
        <v>462</v>
      </c>
      <c r="C36" s="20" t="s">
        <v>498</v>
      </c>
      <c r="D36" s="20" t="s">
        <v>464</v>
      </c>
      <c r="E36" s="20" t="s">
        <v>1737</v>
      </c>
      <c r="F36" s="20" t="s">
        <v>476</v>
      </c>
      <c r="G36" s="20">
        <v>11.9</v>
      </c>
      <c r="H36" s="20" t="s">
        <v>1679</v>
      </c>
      <c r="I36" s="20" t="s">
        <v>1716</v>
      </c>
      <c r="J36" s="20" t="s">
        <v>1681</v>
      </c>
      <c r="K36" s="20" t="s">
        <v>1681</v>
      </c>
      <c r="L36" s="20" t="s">
        <v>462</v>
      </c>
      <c r="M36" s="20">
        <v>8</v>
      </c>
      <c r="N36" s="20" t="s">
        <v>1679</v>
      </c>
      <c r="P36" s="20">
        <v>0</v>
      </c>
      <c r="Q36" s="20" t="s">
        <v>499</v>
      </c>
      <c r="R36" s="20" t="s">
        <v>500</v>
      </c>
      <c r="S36" s="20" t="s">
        <v>221</v>
      </c>
      <c r="T36" s="20" t="s">
        <v>1738</v>
      </c>
      <c r="U36" s="20" t="s">
        <v>1739</v>
      </c>
      <c r="V36" s="20">
        <v>18</v>
      </c>
      <c r="W36" s="20">
        <v>562</v>
      </c>
      <c r="Y36" s="20" t="s">
        <v>1684</v>
      </c>
      <c r="Z36" s="20" t="s">
        <v>1685</v>
      </c>
      <c r="AA36" s="20">
        <v>1.5</v>
      </c>
      <c r="AB36" s="20">
        <v>2</v>
      </c>
      <c r="AC36" s="20">
        <v>2</v>
      </c>
      <c r="AD36" s="20">
        <v>2</v>
      </c>
      <c r="AI36" s="20" t="s">
        <v>1643</v>
      </c>
      <c r="AL36" s="20" t="s">
        <v>1686</v>
      </c>
      <c r="AT36" s="20" t="s">
        <v>1687</v>
      </c>
      <c r="AY36" s="20" t="s">
        <v>1719</v>
      </c>
      <c r="AZ36" s="20" t="s">
        <v>1660</v>
      </c>
      <c r="BD36" s="20" t="s">
        <v>1720</v>
      </c>
      <c r="BE36" s="20" t="s">
        <v>462</v>
      </c>
      <c r="BL36" s="20">
        <v>1309</v>
      </c>
      <c r="BM36" s="20">
        <v>110</v>
      </c>
      <c r="BN36" s="20">
        <v>1648.223</v>
      </c>
      <c r="BO36" s="20">
        <v>11.9</v>
      </c>
      <c r="BP36" s="20">
        <v>138.51</v>
      </c>
      <c r="BQ36" s="20" t="s">
        <v>8583</v>
      </c>
    </row>
    <row r="37" spans="1:69" x14ac:dyDescent="0.25">
      <c r="A37" s="20" t="s">
        <v>1677</v>
      </c>
      <c r="B37" s="20" t="s">
        <v>462</v>
      </c>
      <c r="C37" s="20" t="s">
        <v>498</v>
      </c>
      <c r="D37" s="20" t="s">
        <v>464</v>
      </c>
      <c r="E37" s="20" t="s">
        <v>1740</v>
      </c>
      <c r="F37" s="20" t="s">
        <v>477</v>
      </c>
      <c r="G37" s="20">
        <v>1.49</v>
      </c>
      <c r="H37" s="20" t="s">
        <v>1679</v>
      </c>
      <c r="I37" s="20" t="s">
        <v>1716</v>
      </c>
      <c r="J37" s="20" t="s">
        <v>1681</v>
      </c>
      <c r="K37" s="20" t="s">
        <v>1681</v>
      </c>
      <c r="L37" s="20" t="s">
        <v>462</v>
      </c>
      <c r="M37" s="20">
        <v>8</v>
      </c>
      <c r="N37" s="20" t="s">
        <v>1679</v>
      </c>
      <c r="P37" s="20">
        <v>0</v>
      </c>
      <c r="Q37" s="20" t="s">
        <v>499</v>
      </c>
      <c r="R37" s="20" t="s">
        <v>500</v>
      </c>
      <c r="S37" s="20" t="s">
        <v>221</v>
      </c>
      <c r="T37" s="20" t="s">
        <v>1741</v>
      </c>
      <c r="U37" s="20" t="s">
        <v>1725</v>
      </c>
      <c r="V37" s="20">
        <v>33</v>
      </c>
      <c r="W37" s="20">
        <v>1009</v>
      </c>
      <c r="Y37" s="20" t="s">
        <v>1684</v>
      </c>
      <c r="Z37" s="20" t="s">
        <v>1685</v>
      </c>
      <c r="AA37" s="20">
        <v>1.5</v>
      </c>
      <c r="AB37" s="20">
        <v>2</v>
      </c>
      <c r="AC37" s="20">
        <v>2</v>
      </c>
      <c r="AD37" s="20">
        <v>2</v>
      </c>
      <c r="AI37" s="20" t="s">
        <v>1643</v>
      </c>
      <c r="AL37" s="20" t="s">
        <v>1686</v>
      </c>
      <c r="AT37" s="20" t="s">
        <v>1687</v>
      </c>
      <c r="AY37" s="20" t="s">
        <v>1719</v>
      </c>
      <c r="AZ37" s="20" t="s">
        <v>1660</v>
      </c>
      <c r="BD37" s="20" t="s">
        <v>1720</v>
      </c>
      <c r="BE37" s="20" t="s">
        <v>462</v>
      </c>
      <c r="BL37" s="20">
        <v>163.9</v>
      </c>
      <c r="BM37" s="20">
        <v>110</v>
      </c>
      <c r="BN37" s="20">
        <v>206.37</v>
      </c>
      <c r="BO37" s="20">
        <v>1.49</v>
      </c>
      <c r="BP37" s="20">
        <v>138.5</v>
      </c>
    </row>
    <row r="38" spans="1:69" x14ac:dyDescent="0.25">
      <c r="A38" s="20" t="s">
        <v>1677</v>
      </c>
      <c r="B38" s="20" t="s">
        <v>462</v>
      </c>
      <c r="C38" s="20" t="s">
        <v>498</v>
      </c>
      <c r="D38" s="20" t="s">
        <v>464</v>
      </c>
      <c r="E38" s="20" t="s">
        <v>1742</v>
      </c>
      <c r="F38" s="20" t="s">
        <v>478</v>
      </c>
      <c r="G38" s="20">
        <v>1.32</v>
      </c>
      <c r="H38" s="20" t="s">
        <v>1679</v>
      </c>
      <c r="I38" s="20" t="s">
        <v>1716</v>
      </c>
      <c r="J38" s="20" t="s">
        <v>1681</v>
      </c>
      <c r="K38" s="20" t="s">
        <v>1681</v>
      </c>
      <c r="L38" s="20" t="s">
        <v>462</v>
      </c>
      <c r="M38" s="20">
        <v>8</v>
      </c>
      <c r="N38" s="20" t="s">
        <v>1679</v>
      </c>
      <c r="P38" s="20">
        <v>0</v>
      </c>
      <c r="Q38" s="20" t="s">
        <v>499</v>
      </c>
      <c r="R38" s="20" t="s">
        <v>500</v>
      </c>
      <c r="S38" s="20" t="s">
        <v>221</v>
      </c>
      <c r="T38" s="20" t="s">
        <v>1741</v>
      </c>
      <c r="U38" s="20" t="s">
        <v>1743</v>
      </c>
      <c r="V38" s="20">
        <v>17</v>
      </c>
      <c r="W38" s="20">
        <v>533</v>
      </c>
      <c r="Y38" s="20" t="s">
        <v>1684</v>
      </c>
      <c r="Z38" s="20" t="s">
        <v>1685</v>
      </c>
      <c r="AA38" s="20">
        <v>1.5</v>
      </c>
      <c r="AB38" s="20">
        <v>2</v>
      </c>
      <c r="AC38" s="20">
        <v>2</v>
      </c>
      <c r="AD38" s="20">
        <v>2</v>
      </c>
      <c r="AI38" s="20" t="s">
        <v>1643</v>
      </c>
      <c r="AL38" s="20" t="s">
        <v>1686</v>
      </c>
      <c r="AT38" s="20" t="s">
        <v>1687</v>
      </c>
      <c r="AY38" s="20" t="s">
        <v>1719</v>
      </c>
      <c r="AZ38" s="20" t="s">
        <v>1660</v>
      </c>
      <c r="BD38" s="20" t="s">
        <v>1720</v>
      </c>
      <c r="BE38" s="20" t="s">
        <v>462</v>
      </c>
      <c r="BL38" s="20">
        <v>145.19999999999999</v>
      </c>
      <c r="BM38" s="20">
        <v>110</v>
      </c>
      <c r="BN38" s="20">
        <v>182.81100000000001</v>
      </c>
      <c r="BO38" s="20">
        <v>1.32</v>
      </c>
      <c r="BP38" s="20">
        <v>138.49</v>
      </c>
    </row>
    <row r="39" spans="1:69" x14ac:dyDescent="0.25">
      <c r="A39" s="20" t="s">
        <v>1677</v>
      </c>
      <c r="B39" s="20" t="s">
        <v>462</v>
      </c>
      <c r="C39" s="20" t="s">
        <v>501</v>
      </c>
      <c r="D39" s="20" t="s">
        <v>502</v>
      </c>
      <c r="E39" s="20" t="s">
        <v>1744</v>
      </c>
      <c r="F39" s="20" t="s">
        <v>465</v>
      </c>
      <c r="G39" s="20">
        <v>4.37</v>
      </c>
      <c r="H39" s="20" t="s">
        <v>1679</v>
      </c>
      <c r="I39" s="20" t="s">
        <v>1745</v>
      </c>
      <c r="J39" s="20" t="s">
        <v>1746</v>
      </c>
      <c r="K39" s="20" t="s">
        <v>1746</v>
      </c>
      <c r="L39" s="20" t="s">
        <v>462</v>
      </c>
      <c r="M39" s="20">
        <v>4</v>
      </c>
      <c r="N39" s="20" t="s">
        <v>1679</v>
      </c>
      <c r="P39" s="20">
        <v>0</v>
      </c>
      <c r="Q39" s="20" t="s">
        <v>487</v>
      </c>
      <c r="R39" s="20" t="s">
        <v>488</v>
      </c>
      <c r="S39" s="20" t="s">
        <v>221</v>
      </c>
      <c r="T39" s="20" t="s">
        <v>1747</v>
      </c>
      <c r="U39" s="20" t="s">
        <v>1748</v>
      </c>
      <c r="V39" s="20">
        <v>12</v>
      </c>
      <c r="W39" s="20">
        <v>391</v>
      </c>
      <c r="Y39" s="20" t="s">
        <v>1684</v>
      </c>
      <c r="Z39" s="20" t="s">
        <v>1685</v>
      </c>
      <c r="AA39" s="20">
        <v>1.5</v>
      </c>
      <c r="AB39" s="20">
        <v>30</v>
      </c>
      <c r="AC39" s="20">
        <v>30</v>
      </c>
      <c r="AD39" s="20">
        <v>30</v>
      </c>
      <c r="AI39" s="20" t="s">
        <v>1643</v>
      </c>
      <c r="AL39" s="20" t="s">
        <v>1686</v>
      </c>
      <c r="AT39" s="20" t="s">
        <v>1687</v>
      </c>
      <c r="BE39" s="20" t="s">
        <v>1749</v>
      </c>
      <c r="BL39" s="20">
        <v>284.05</v>
      </c>
      <c r="BM39" s="20">
        <v>65</v>
      </c>
    </row>
    <row r="40" spans="1:69" x14ac:dyDescent="0.25">
      <c r="A40" s="20" t="s">
        <v>1677</v>
      </c>
      <c r="B40" s="20" t="s">
        <v>462</v>
      </c>
      <c r="C40" s="20" t="s">
        <v>501</v>
      </c>
      <c r="D40" s="20" t="s">
        <v>502</v>
      </c>
      <c r="E40" s="20" t="s">
        <v>1750</v>
      </c>
      <c r="F40" s="20" t="s">
        <v>468</v>
      </c>
      <c r="G40" s="20">
        <v>6.79</v>
      </c>
      <c r="H40" s="20" t="s">
        <v>1679</v>
      </c>
      <c r="I40" s="20" t="s">
        <v>1745</v>
      </c>
      <c r="J40" s="20" t="s">
        <v>1746</v>
      </c>
      <c r="K40" s="20" t="s">
        <v>1746</v>
      </c>
      <c r="L40" s="20" t="s">
        <v>462</v>
      </c>
      <c r="M40" s="20">
        <v>4</v>
      </c>
      <c r="N40" s="20" t="s">
        <v>1679</v>
      </c>
      <c r="P40" s="20">
        <v>0</v>
      </c>
      <c r="Q40" s="20" t="s">
        <v>487</v>
      </c>
      <c r="R40" s="20" t="s">
        <v>488</v>
      </c>
      <c r="S40" s="20" t="s">
        <v>221</v>
      </c>
      <c r="T40" s="20" t="s">
        <v>1747</v>
      </c>
      <c r="U40" s="20" t="s">
        <v>1748</v>
      </c>
      <c r="V40" s="20">
        <v>12</v>
      </c>
      <c r="W40" s="20">
        <v>391</v>
      </c>
      <c r="Y40" s="20" t="s">
        <v>1684</v>
      </c>
      <c r="Z40" s="20" t="s">
        <v>1685</v>
      </c>
      <c r="AA40" s="20">
        <v>1.5</v>
      </c>
      <c r="AB40" s="20">
        <v>30</v>
      </c>
      <c r="AC40" s="20">
        <v>30</v>
      </c>
      <c r="AD40" s="20">
        <v>30</v>
      </c>
      <c r="AI40" s="20" t="s">
        <v>1643</v>
      </c>
      <c r="AL40" s="20" t="s">
        <v>1686</v>
      </c>
      <c r="AT40" s="20" t="s">
        <v>1687</v>
      </c>
      <c r="BE40" s="20" t="s">
        <v>1749</v>
      </c>
      <c r="BL40" s="20">
        <v>441.35</v>
      </c>
      <c r="BM40" s="20">
        <v>65</v>
      </c>
    </row>
    <row r="41" spans="1:69" x14ac:dyDescent="0.25">
      <c r="A41" s="20" t="s">
        <v>1677</v>
      </c>
      <c r="B41" s="20" t="s">
        <v>462</v>
      </c>
      <c r="C41" s="20" t="s">
        <v>501</v>
      </c>
      <c r="D41" s="20" t="s">
        <v>502</v>
      </c>
      <c r="E41" s="20" t="s">
        <v>1751</v>
      </c>
      <c r="F41" s="20" t="s">
        <v>470</v>
      </c>
      <c r="G41" s="20">
        <v>5.51</v>
      </c>
      <c r="H41" s="20" t="s">
        <v>1679</v>
      </c>
      <c r="I41" s="20" t="s">
        <v>1745</v>
      </c>
      <c r="J41" s="20" t="s">
        <v>1746</v>
      </c>
      <c r="K41" s="20" t="s">
        <v>1746</v>
      </c>
      <c r="L41" s="20" t="s">
        <v>462</v>
      </c>
      <c r="M41" s="20">
        <v>4</v>
      </c>
      <c r="N41" s="20" t="s">
        <v>1679</v>
      </c>
      <c r="P41" s="20">
        <v>0</v>
      </c>
      <c r="Q41" s="20" t="s">
        <v>487</v>
      </c>
      <c r="R41" s="20" t="s">
        <v>488</v>
      </c>
      <c r="S41" s="20" t="s">
        <v>221</v>
      </c>
      <c r="T41" s="20" t="s">
        <v>1747</v>
      </c>
      <c r="U41" s="20" t="s">
        <v>1748</v>
      </c>
      <c r="V41" s="20">
        <v>12</v>
      </c>
      <c r="W41" s="20">
        <v>391</v>
      </c>
      <c r="Y41" s="20" t="s">
        <v>1684</v>
      </c>
      <c r="Z41" s="20" t="s">
        <v>1685</v>
      </c>
      <c r="AA41" s="20">
        <v>1.5</v>
      </c>
      <c r="AB41" s="20">
        <v>30</v>
      </c>
      <c r="AC41" s="20">
        <v>30</v>
      </c>
      <c r="AD41" s="20">
        <v>30</v>
      </c>
      <c r="AI41" s="20" t="s">
        <v>1643</v>
      </c>
      <c r="AL41" s="20" t="s">
        <v>1686</v>
      </c>
      <c r="AT41" s="20" t="s">
        <v>1687</v>
      </c>
      <c r="BE41" s="20" t="s">
        <v>1749</v>
      </c>
      <c r="BL41" s="20">
        <v>358.15</v>
      </c>
      <c r="BM41" s="20">
        <v>65</v>
      </c>
    </row>
    <row r="42" spans="1:69" x14ac:dyDescent="0.25">
      <c r="A42" s="20" t="s">
        <v>1677</v>
      </c>
      <c r="B42" s="20" t="s">
        <v>462</v>
      </c>
      <c r="C42" s="20" t="s">
        <v>501</v>
      </c>
      <c r="D42" s="20" t="s">
        <v>502</v>
      </c>
      <c r="E42" s="20" t="s">
        <v>1752</v>
      </c>
      <c r="F42" s="20" t="s">
        <v>471</v>
      </c>
      <c r="G42" s="20">
        <v>3.59</v>
      </c>
      <c r="H42" s="20" t="s">
        <v>1679</v>
      </c>
      <c r="I42" s="20" t="s">
        <v>1745</v>
      </c>
      <c r="J42" s="20" t="s">
        <v>1746</v>
      </c>
      <c r="K42" s="20" t="s">
        <v>1746</v>
      </c>
      <c r="L42" s="20" t="s">
        <v>462</v>
      </c>
      <c r="M42" s="20">
        <v>4</v>
      </c>
      <c r="N42" s="20" t="s">
        <v>1679</v>
      </c>
      <c r="P42" s="20">
        <v>0</v>
      </c>
      <c r="Q42" s="20" t="s">
        <v>487</v>
      </c>
      <c r="R42" s="20" t="s">
        <v>488</v>
      </c>
      <c r="S42" s="20" t="s">
        <v>221</v>
      </c>
      <c r="T42" s="20" t="s">
        <v>1747</v>
      </c>
      <c r="U42" s="20" t="s">
        <v>1748</v>
      </c>
      <c r="V42" s="20">
        <v>12</v>
      </c>
      <c r="W42" s="20">
        <v>391</v>
      </c>
      <c r="Y42" s="20" t="s">
        <v>1684</v>
      </c>
      <c r="Z42" s="20" t="s">
        <v>1685</v>
      </c>
      <c r="AA42" s="20">
        <v>1.5</v>
      </c>
      <c r="AB42" s="20">
        <v>30</v>
      </c>
      <c r="AC42" s="20">
        <v>30</v>
      </c>
      <c r="AD42" s="20">
        <v>30</v>
      </c>
      <c r="AI42" s="20" t="s">
        <v>1643</v>
      </c>
      <c r="AL42" s="20" t="s">
        <v>1686</v>
      </c>
      <c r="AT42" s="20" t="s">
        <v>1687</v>
      </c>
      <c r="BE42" s="20" t="s">
        <v>1749</v>
      </c>
      <c r="BL42" s="20">
        <v>233.35</v>
      </c>
      <c r="BM42" s="20">
        <v>65</v>
      </c>
    </row>
    <row r="43" spans="1:69" x14ac:dyDescent="0.25">
      <c r="A43" s="20" t="s">
        <v>1677</v>
      </c>
      <c r="B43" s="20" t="s">
        <v>462</v>
      </c>
      <c r="C43" s="20" t="s">
        <v>501</v>
      </c>
      <c r="D43" s="20" t="s">
        <v>502</v>
      </c>
      <c r="E43" s="20" t="s">
        <v>1753</v>
      </c>
      <c r="F43" s="20" t="s">
        <v>472</v>
      </c>
      <c r="G43" s="20">
        <v>4.72</v>
      </c>
      <c r="H43" s="20" t="s">
        <v>1679</v>
      </c>
      <c r="I43" s="20" t="s">
        <v>1745</v>
      </c>
      <c r="J43" s="20" t="s">
        <v>1746</v>
      </c>
      <c r="K43" s="20" t="s">
        <v>1746</v>
      </c>
      <c r="L43" s="20" t="s">
        <v>462</v>
      </c>
      <c r="M43" s="20">
        <v>4</v>
      </c>
      <c r="N43" s="20" t="s">
        <v>1679</v>
      </c>
      <c r="P43" s="20">
        <v>0</v>
      </c>
      <c r="Q43" s="20" t="s">
        <v>487</v>
      </c>
      <c r="R43" s="20" t="s">
        <v>488</v>
      </c>
      <c r="S43" s="20" t="s">
        <v>221</v>
      </c>
      <c r="T43" s="20" t="s">
        <v>1747</v>
      </c>
      <c r="U43" s="20" t="s">
        <v>1748</v>
      </c>
      <c r="V43" s="20">
        <v>12</v>
      </c>
      <c r="W43" s="20">
        <v>391</v>
      </c>
      <c r="Y43" s="20" t="s">
        <v>1684</v>
      </c>
      <c r="Z43" s="20" t="s">
        <v>1685</v>
      </c>
      <c r="AA43" s="20">
        <v>1.5</v>
      </c>
      <c r="AB43" s="20">
        <v>30</v>
      </c>
      <c r="AC43" s="20">
        <v>30</v>
      </c>
      <c r="AD43" s="20">
        <v>30</v>
      </c>
      <c r="AI43" s="20" t="s">
        <v>1643</v>
      </c>
      <c r="AL43" s="20" t="s">
        <v>1686</v>
      </c>
      <c r="AT43" s="20" t="s">
        <v>1687</v>
      </c>
      <c r="BE43" s="20" t="s">
        <v>1749</v>
      </c>
      <c r="BL43" s="20">
        <v>306.8</v>
      </c>
      <c r="BM43" s="20">
        <v>65</v>
      </c>
    </row>
    <row r="44" spans="1:69" x14ac:dyDescent="0.25">
      <c r="A44" s="20" t="s">
        <v>1677</v>
      </c>
      <c r="B44" s="20" t="s">
        <v>462</v>
      </c>
      <c r="C44" s="20" t="s">
        <v>501</v>
      </c>
      <c r="D44" s="20" t="s">
        <v>502</v>
      </c>
      <c r="E44" s="20" t="s">
        <v>1754</v>
      </c>
      <c r="F44" s="20" t="s">
        <v>473</v>
      </c>
      <c r="G44" s="20">
        <v>8.68</v>
      </c>
      <c r="H44" s="20" t="s">
        <v>1679</v>
      </c>
      <c r="I44" s="20" t="s">
        <v>1745</v>
      </c>
      <c r="J44" s="20" t="s">
        <v>1746</v>
      </c>
      <c r="K44" s="20" t="s">
        <v>1746</v>
      </c>
      <c r="L44" s="20" t="s">
        <v>462</v>
      </c>
      <c r="M44" s="20">
        <v>4</v>
      </c>
      <c r="N44" s="20" t="s">
        <v>1679</v>
      </c>
      <c r="P44" s="20">
        <v>0</v>
      </c>
      <c r="Q44" s="20" t="s">
        <v>487</v>
      </c>
      <c r="R44" s="20" t="s">
        <v>488</v>
      </c>
      <c r="S44" s="20" t="s">
        <v>221</v>
      </c>
      <c r="T44" s="20" t="s">
        <v>1747</v>
      </c>
      <c r="U44" s="20" t="s">
        <v>1748</v>
      </c>
      <c r="V44" s="20">
        <v>12</v>
      </c>
      <c r="W44" s="20">
        <v>391</v>
      </c>
      <c r="Y44" s="20" t="s">
        <v>1684</v>
      </c>
      <c r="Z44" s="20" t="s">
        <v>1685</v>
      </c>
      <c r="AA44" s="20">
        <v>1.5</v>
      </c>
      <c r="AB44" s="20">
        <v>30</v>
      </c>
      <c r="AC44" s="20">
        <v>30</v>
      </c>
      <c r="AD44" s="20">
        <v>30</v>
      </c>
      <c r="AI44" s="20" t="s">
        <v>1643</v>
      </c>
      <c r="AL44" s="20" t="s">
        <v>1686</v>
      </c>
      <c r="AT44" s="20" t="s">
        <v>1687</v>
      </c>
      <c r="BE44" s="20" t="s">
        <v>1749</v>
      </c>
      <c r="BL44" s="20">
        <v>564.20000000000005</v>
      </c>
      <c r="BM44" s="20">
        <v>65</v>
      </c>
    </row>
    <row r="45" spans="1:69" x14ac:dyDescent="0.25">
      <c r="A45" s="20" t="s">
        <v>1677</v>
      </c>
      <c r="B45" s="20" t="s">
        <v>462</v>
      </c>
      <c r="C45" s="20" t="s">
        <v>501</v>
      </c>
      <c r="D45" s="20" t="s">
        <v>502</v>
      </c>
      <c r="E45" s="20" t="s">
        <v>1755</v>
      </c>
      <c r="F45" s="20" t="s">
        <v>474</v>
      </c>
      <c r="G45" s="20">
        <v>5.91</v>
      </c>
      <c r="H45" s="20" t="s">
        <v>1679</v>
      </c>
      <c r="I45" s="20" t="s">
        <v>1745</v>
      </c>
      <c r="J45" s="20" t="s">
        <v>1746</v>
      </c>
      <c r="K45" s="20" t="s">
        <v>1746</v>
      </c>
      <c r="L45" s="20" t="s">
        <v>462</v>
      </c>
      <c r="M45" s="20">
        <v>4</v>
      </c>
      <c r="N45" s="20" t="s">
        <v>1679</v>
      </c>
      <c r="P45" s="20">
        <v>0</v>
      </c>
      <c r="Q45" s="20" t="s">
        <v>487</v>
      </c>
      <c r="R45" s="20" t="s">
        <v>488</v>
      </c>
      <c r="S45" s="20" t="s">
        <v>221</v>
      </c>
      <c r="T45" s="20" t="s">
        <v>1747</v>
      </c>
      <c r="U45" s="20" t="s">
        <v>1748</v>
      </c>
      <c r="V45" s="20">
        <v>12</v>
      </c>
      <c r="W45" s="20">
        <v>391</v>
      </c>
      <c r="Y45" s="20" t="s">
        <v>1684</v>
      </c>
      <c r="Z45" s="20" t="s">
        <v>1685</v>
      </c>
      <c r="AA45" s="20">
        <v>1.5</v>
      </c>
      <c r="AB45" s="20">
        <v>30</v>
      </c>
      <c r="AC45" s="20">
        <v>30</v>
      </c>
      <c r="AD45" s="20">
        <v>30</v>
      </c>
      <c r="AI45" s="20" t="s">
        <v>1643</v>
      </c>
      <c r="AL45" s="20" t="s">
        <v>1686</v>
      </c>
      <c r="AT45" s="20" t="s">
        <v>1687</v>
      </c>
      <c r="BE45" s="20" t="s">
        <v>1749</v>
      </c>
      <c r="BL45" s="20">
        <v>384.15</v>
      </c>
      <c r="BM45" s="20">
        <v>65</v>
      </c>
    </row>
    <row r="46" spans="1:69" x14ac:dyDescent="0.25">
      <c r="A46" s="20" t="s">
        <v>1677</v>
      </c>
      <c r="B46" s="20" t="s">
        <v>462</v>
      </c>
      <c r="C46" s="20" t="s">
        <v>501</v>
      </c>
      <c r="D46" s="20" t="s">
        <v>502</v>
      </c>
      <c r="E46" s="20" t="s">
        <v>1756</v>
      </c>
      <c r="F46" s="20" t="s">
        <v>475</v>
      </c>
      <c r="G46" s="20">
        <v>2.82</v>
      </c>
      <c r="H46" s="20" t="s">
        <v>1679</v>
      </c>
      <c r="I46" s="20" t="s">
        <v>1745</v>
      </c>
      <c r="J46" s="20" t="s">
        <v>1746</v>
      </c>
      <c r="K46" s="20" t="s">
        <v>1746</v>
      </c>
      <c r="L46" s="20" t="s">
        <v>462</v>
      </c>
      <c r="M46" s="20">
        <v>4</v>
      </c>
      <c r="N46" s="20" t="s">
        <v>1679</v>
      </c>
      <c r="P46" s="20">
        <v>0</v>
      </c>
      <c r="Q46" s="20" t="s">
        <v>487</v>
      </c>
      <c r="R46" s="20" t="s">
        <v>488</v>
      </c>
      <c r="S46" s="20" t="s">
        <v>221</v>
      </c>
      <c r="T46" s="20" t="s">
        <v>1747</v>
      </c>
      <c r="U46" s="20" t="s">
        <v>1748</v>
      </c>
      <c r="V46" s="20">
        <v>12</v>
      </c>
      <c r="W46" s="20">
        <v>391</v>
      </c>
      <c r="Y46" s="20" t="s">
        <v>1684</v>
      </c>
      <c r="Z46" s="20" t="s">
        <v>1685</v>
      </c>
      <c r="AA46" s="20">
        <v>1.5</v>
      </c>
      <c r="AB46" s="20">
        <v>30</v>
      </c>
      <c r="AC46" s="20">
        <v>30</v>
      </c>
      <c r="AD46" s="20">
        <v>30</v>
      </c>
      <c r="AI46" s="20" t="s">
        <v>1643</v>
      </c>
      <c r="AL46" s="20" t="s">
        <v>1686</v>
      </c>
      <c r="AT46" s="20" t="s">
        <v>1687</v>
      </c>
      <c r="BE46" s="20" t="s">
        <v>1749</v>
      </c>
      <c r="BL46" s="20">
        <v>183.3</v>
      </c>
      <c r="BM46" s="20">
        <v>65</v>
      </c>
    </row>
    <row r="47" spans="1:69" x14ac:dyDescent="0.25">
      <c r="A47" s="20" t="s">
        <v>1677</v>
      </c>
      <c r="B47" s="20" t="s">
        <v>462</v>
      </c>
      <c r="C47" s="20" t="s">
        <v>501</v>
      </c>
      <c r="D47" s="20" t="s">
        <v>502</v>
      </c>
      <c r="E47" s="20" t="s">
        <v>1757</v>
      </c>
      <c r="F47" s="20" t="s">
        <v>476</v>
      </c>
      <c r="G47" s="20">
        <v>3.15</v>
      </c>
      <c r="H47" s="20" t="s">
        <v>1679</v>
      </c>
      <c r="I47" s="20" t="s">
        <v>1745</v>
      </c>
      <c r="J47" s="20" t="s">
        <v>1746</v>
      </c>
      <c r="K47" s="20" t="s">
        <v>1746</v>
      </c>
      <c r="L47" s="20" t="s">
        <v>462</v>
      </c>
      <c r="M47" s="20">
        <v>4</v>
      </c>
      <c r="N47" s="20" t="s">
        <v>1679</v>
      </c>
      <c r="P47" s="20">
        <v>0</v>
      </c>
      <c r="Q47" s="20" t="s">
        <v>487</v>
      </c>
      <c r="R47" s="20" t="s">
        <v>488</v>
      </c>
      <c r="S47" s="20" t="s">
        <v>221</v>
      </c>
      <c r="T47" s="20" t="s">
        <v>1747</v>
      </c>
      <c r="U47" s="20" t="s">
        <v>1748</v>
      </c>
      <c r="V47" s="20">
        <v>12</v>
      </c>
      <c r="W47" s="20">
        <v>391</v>
      </c>
      <c r="Y47" s="20" t="s">
        <v>1684</v>
      </c>
      <c r="Z47" s="20" t="s">
        <v>1685</v>
      </c>
      <c r="AA47" s="20">
        <v>1.5</v>
      </c>
      <c r="AB47" s="20">
        <v>30</v>
      </c>
      <c r="AC47" s="20">
        <v>30</v>
      </c>
      <c r="AD47" s="20">
        <v>30</v>
      </c>
      <c r="AI47" s="20" t="s">
        <v>1643</v>
      </c>
      <c r="AL47" s="20" t="s">
        <v>1686</v>
      </c>
      <c r="AT47" s="20" t="s">
        <v>1687</v>
      </c>
      <c r="BE47" s="20" t="s">
        <v>1749</v>
      </c>
      <c r="BL47" s="20">
        <v>204.75</v>
      </c>
      <c r="BM47" s="20">
        <v>65</v>
      </c>
    </row>
    <row r="48" spans="1:69" x14ac:dyDescent="0.25">
      <c r="A48" s="20" t="s">
        <v>1677</v>
      </c>
      <c r="B48" s="20" t="s">
        <v>462</v>
      </c>
      <c r="C48" s="20" t="s">
        <v>501</v>
      </c>
      <c r="D48" s="20" t="s">
        <v>502</v>
      </c>
      <c r="E48" s="20" t="s">
        <v>1758</v>
      </c>
      <c r="F48" s="20" t="s">
        <v>477</v>
      </c>
      <c r="G48" s="20">
        <v>4.12</v>
      </c>
      <c r="H48" s="20" t="s">
        <v>1679</v>
      </c>
      <c r="I48" s="20" t="s">
        <v>1745</v>
      </c>
      <c r="J48" s="20" t="s">
        <v>1746</v>
      </c>
      <c r="K48" s="20" t="s">
        <v>1746</v>
      </c>
      <c r="L48" s="20" t="s">
        <v>462</v>
      </c>
      <c r="M48" s="20">
        <v>4</v>
      </c>
      <c r="N48" s="20" t="s">
        <v>1679</v>
      </c>
      <c r="P48" s="20">
        <v>0</v>
      </c>
      <c r="Q48" s="20" t="s">
        <v>487</v>
      </c>
      <c r="R48" s="20" t="s">
        <v>488</v>
      </c>
      <c r="S48" s="20" t="s">
        <v>221</v>
      </c>
      <c r="T48" s="20" t="s">
        <v>1747</v>
      </c>
      <c r="U48" s="20" t="s">
        <v>1748</v>
      </c>
      <c r="V48" s="20">
        <v>12</v>
      </c>
      <c r="W48" s="20">
        <v>391</v>
      </c>
      <c r="Y48" s="20" t="s">
        <v>1684</v>
      </c>
      <c r="Z48" s="20" t="s">
        <v>1685</v>
      </c>
      <c r="AA48" s="20">
        <v>1.5</v>
      </c>
      <c r="AB48" s="20">
        <v>30</v>
      </c>
      <c r="AC48" s="20">
        <v>30</v>
      </c>
      <c r="AD48" s="20">
        <v>30</v>
      </c>
      <c r="AI48" s="20" t="s">
        <v>1643</v>
      </c>
      <c r="AL48" s="20" t="s">
        <v>1686</v>
      </c>
      <c r="AT48" s="20" t="s">
        <v>1687</v>
      </c>
      <c r="BE48" s="20" t="s">
        <v>1749</v>
      </c>
      <c r="BL48" s="20">
        <v>267.8</v>
      </c>
      <c r="BM48" s="20">
        <v>65</v>
      </c>
    </row>
    <row r="49" spans="1:69" x14ac:dyDescent="0.25">
      <c r="A49" s="20" t="s">
        <v>1677</v>
      </c>
      <c r="B49" s="20" t="s">
        <v>462</v>
      </c>
      <c r="C49" s="20" t="s">
        <v>501</v>
      </c>
      <c r="D49" s="20" t="s">
        <v>502</v>
      </c>
      <c r="E49" s="20" t="s">
        <v>1759</v>
      </c>
      <c r="F49" s="20" t="s">
        <v>478</v>
      </c>
      <c r="G49" s="20">
        <v>8.11</v>
      </c>
      <c r="H49" s="20" t="s">
        <v>1679</v>
      </c>
      <c r="I49" s="20" t="s">
        <v>1745</v>
      </c>
      <c r="J49" s="20" t="s">
        <v>1746</v>
      </c>
      <c r="K49" s="20" t="s">
        <v>1746</v>
      </c>
      <c r="L49" s="20" t="s">
        <v>462</v>
      </c>
      <c r="M49" s="20">
        <v>4</v>
      </c>
      <c r="N49" s="20" t="s">
        <v>1679</v>
      </c>
      <c r="P49" s="20">
        <v>0</v>
      </c>
      <c r="Q49" s="20" t="s">
        <v>487</v>
      </c>
      <c r="R49" s="20" t="s">
        <v>488</v>
      </c>
      <c r="S49" s="20" t="s">
        <v>221</v>
      </c>
      <c r="T49" s="20" t="s">
        <v>1747</v>
      </c>
      <c r="U49" s="20" t="s">
        <v>1748</v>
      </c>
      <c r="V49" s="20">
        <v>12</v>
      </c>
      <c r="W49" s="20">
        <v>391</v>
      </c>
      <c r="Y49" s="20" t="s">
        <v>1684</v>
      </c>
      <c r="Z49" s="20" t="s">
        <v>1685</v>
      </c>
      <c r="AA49" s="20">
        <v>1.5</v>
      </c>
      <c r="AB49" s="20">
        <v>30</v>
      </c>
      <c r="AC49" s="20">
        <v>30</v>
      </c>
      <c r="AD49" s="20">
        <v>30</v>
      </c>
      <c r="AI49" s="20" t="s">
        <v>1643</v>
      </c>
      <c r="AL49" s="20" t="s">
        <v>1686</v>
      </c>
      <c r="AT49" s="20" t="s">
        <v>1687</v>
      </c>
      <c r="BE49" s="20" t="s">
        <v>1749</v>
      </c>
      <c r="BL49" s="20">
        <v>527.15</v>
      </c>
      <c r="BM49" s="20">
        <v>65</v>
      </c>
    </row>
    <row r="50" spans="1:69" x14ac:dyDescent="0.25">
      <c r="A50" s="20" t="s">
        <v>1677</v>
      </c>
      <c r="B50" s="20" t="s">
        <v>462</v>
      </c>
      <c r="C50" s="20" t="s">
        <v>501</v>
      </c>
      <c r="D50" s="20" t="s">
        <v>502</v>
      </c>
      <c r="E50" s="20" t="s">
        <v>1760</v>
      </c>
      <c r="F50" s="20" t="s">
        <v>479</v>
      </c>
      <c r="G50" s="20">
        <v>4.58</v>
      </c>
      <c r="H50" s="20" t="s">
        <v>1679</v>
      </c>
      <c r="I50" s="20" t="s">
        <v>1745</v>
      </c>
      <c r="J50" s="20" t="s">
        <v>1746</v>
      </c>
      <c r="K50" s="20" t="s">
        <v>1746</v>
      </c>
      <c r="L50" s="20" t="s">
        <v>462</v>
      </c>
      <c r="M50" s="20">
        <v>4</v>
      </c>
      <c r="N50" s="20" t="s">
        <v>1679</v>
      </c>
      <c r="P50" s="20">
        <v>0</v>
      </c>
      <c r="Q50" s="20" t="s">
        <v>487</v>
      </c>
      <c r="R50" s="20" t="s">
        <v>488</v>
      </c>
      <c r="S50" s="20" t="s">
        <v>221</v>
      </c>
      <c r="T50" s="20" t="s">
        <v>1747</v>
      </c>
      <c r="U50" s="20" t="s">
        <v>1748</v>
      </c>
      <c r="V50" s="20">
        <v>12</v>
      </c>
      <c r="W50" s="20">
        <v>391</v>
      </c>
      <c r="Y50" s="20" t="s">
        <v>1684</v>
      </c>
      <c r="Z50" s="20" t="s">
        <v>1685</v>
      </c>
      <c r="AA50" s="20">
        <v>1.5</v>
      </c>
      <c r="AB50" s="20">
        <v>30</v>
      </c>
      <c r="AC50" s="20">
        <v>30</v>
      </c>
      <c r="AD50" s="20">
        <v>30</v>
      </c>
      <c r="AI50" s="20" t="s">
        <v>1643</v>
      </c>
      <c r="AL50" s="20" t="s">
        <v>1686</v>
      </c>
      <c r="AT50" s="20" t="s">
        <v>1687</v>
      </c>
      <c r="BE50" s="20" t="s">
        <v>1749</v>
      </c>
      <c r="BL50" s="20">
        <v>297.7</v>
      </c>
      <c r="BM50" s="20">
        <v>65</v>
      </c>
    </row>
    <row r="51" spans="1:69" x14ac:dyDescent="0.25">
      <c r="A51" s="20" t="s">
        <v>1677</v>
      </c>
      <c r="B51" s="20" t="s">
        <v>462</v>
      </c>
      <c r="C51" s="20" t="s">
        <v>501</v>
      </c>
      <c r="D51" s="20" t="s">
        <v>502</v>
      </c>
      <c r="E51" s="20" t="s">
        <v>1761</v>
      </c>
      <c r="F51" s="20" t="s">
        <v>480</v>
      </c>
      <c r="G51" s="20">
        <v>14.62</v>
      </c>
      <c r="H51" s="20" t="s">
        <v>1679</v>
      </c>
      <c r="I51" s="20" t="s">
        <v>1745</v>
      </c>
      <c r="J51" s="20" t="s">
        <v>1746</v>
      </c>
      <c r="K51" s="20" t="s">
        <v>1746</v>
      </c>
      <c r="L51" s="20" t="s">
        <v>462</v>
      </c>
      <c r="M51" s="20">
        <v>4</v>
      </c>
      <c r="N51" s="20" t="s">
        <v>1679</v>
      </c>
      <c r="P51" s="20">
        <v>0</v>
      </c>
      <c r="Q51" s="20" t="s">
        <v>487</v>
      </c>
      <c r="R51" s="20" t="s">
        <v>488</v>
      </c>
      <c r="S51" s="20" t="s">
        <v>221</v>
      </c>
      <c r="T51" s="20" t="s">
        <v>1747</v>
      </c>
      <c r="U51" s="20" t="s">
        <v>1748</v>
      </c>
      <c r="V51" s="20">
        <v>12</v>
      </c>
      <c r="W51" s="20">
        <v>391</v>
      </c>
      <c r="Y51" s="20" t="s">
        <v>1684</v>
      </c>
      <c r="Z51" s="20" t="s">
        <v>1685</v>
      </c>
      <c r="AA51" s="20">
        <v>1.5</v>
      </c>
      <c r="AB51" s="20">
        <v>30</v>
      </c>
      <c r="AC51" s="20">
        <v>30</v>
      </c>
      <c r="AD51" s="20">
        <v>30</v>
      </c>
      <c r="AI51" s="20" t="s">
        <v>1643</v>
      </c>
      <c r="AL51" s="20" t="s">
        <v>1686</v>
      </c>
      <c r="AT51" s="20" t="s">
        <v>1687</v>
      </c>
      <c r="BE51" s="20" t="s">
        <v>1749</v>
      </c>
      <c r="BL51" s="20">
        <v>950.3</v>
      </c>
      <c r="BM51" s="20">
        <v>65</v>
      </c>
    </row>
    <row r="52" spans="1:69" x14ac:dyDescent="0.25">
      <c r="A52" s="20" t="s">
        <v>1677</v>
      </c>
      <c r="B52" s="20" t="s">
        <v>462</v>
      </c>
      <c r="C52" s="20" t="s">
        <v>501</v>
      </c>
      <c r="D52" s="20" t="s">
        <v>502</v>
      </c>
      <c r="E52" s="20" t="s">
        <v>1762</v>
      </c>
      <c r="F52" s="20" t="s">
        <v>481</v>
      </c>
      <c r="G52" s="20">
        <v>8.99</v>
      </c>
      <c r="H52" s="20" t="s">
        <v>1679</v>
      </c>
      <c r="I52" s="20" t="s">
        <v>1745</v>
      </c>
      <c r="J52" s="20" t="s">
        <v>1746</v>
      </c>
      <c r="K52" s="20" t="s">
        <v>1746</v>
      </c>
      <c r="L52" s="20" t="s">
        <v>462</v>
      </c>
      <c r="M52" s="20">
        <v>4</v>
      </c>
      <c r="N52" s="20" t="s">
        <v>1679</v>
      </c>
      <c r="P52" s="20">
        <v>0</v>
      </c>
      <c r="Q52" s="20" t="s">
        <v>487</v>
      </c>
      <c r="R52" s="20" t="s">
        <v>488</v>
      </c>
      <c r="S52" s="20" t="s">
        <v>221</v>
      </c>
      <c r="T52" s="20" t="s">
        <v>1747</v>
      </c>
      <c r="U52" s="20" t="s">
        <v>1748</v>
      </c>
      <c r="V52" s="20">
        <v>12</v>
      </c>
      <c r="W52" s="20">
        <v>391</v>
      </c>
      <c r="Y52" s="20" t="s">
        <v>1684</v>
      </c>
      <c r="Z52" s="20" t="s">
        <v>1685</v>
      </c>
      <c r="AA52" s="20">
        <v>1.5</v>
      </c>
      <c r="AB52" s="20">
        <v>30</v>
      </c>
      <c r="AC52" s="20">
        <v>30</v>
      </c>
      <c r="AD52" s="20">
        <v>30</v>
      </c>
      <c r="AI52" s="20" t="s">
        <v>1643</v>
      </c>
      <c r="AL52" s="20" t="s">
        <v>1686</v>
      </c>
      <c r="AT52" s="20" t="s">
        <v>1687</v>
      </c>
      <c r="BE52" s="20" t="s">
        <v>1749</v>
      </c>
      <c r="BL52" s="20">
        <v>584.35</v>
      </c>
      <c r="BM52" s="20">
        <v>65</v>
      </c>
    </row>
    <row r="53" spans="1:69" x14ac:dyDescent="0.25">
      <c r="A53" s="20" t="s">
        <v>1677</v>
      </c>
      <c r="B53" s="20" t="s">
        <v>462</v>
      </c>
      <c r="C53" s="20" t="s">
        <v>501</v>
      </c>
      <c r="D53" s="20" t="s">
        <v>502</v>
      </c>
      <c r="E53" s="20" t="s">
        <v>1763</v>
      </c>
      <c r="F53" s="20" t="s">
        <v>482</v>
      </c>
      <c r="G53" s="20">
        <v>7.46</v>
      </c>
      <c r="H53" s="20" t="s">
        <v>1679</v>
      </c>
      <c r="I53" s="20" t="s">
        <v>1745</v>
      </c>
      <c r="J53" s="20" t="s">
        <v>1746</v>
      </c>
      <c r="K53" s="20" t="s">
        <v>1746</v>
      </c>
      <c r="L53" s="20" t="s">
        <v>462</v>
      </c>
      <c r="M53" s="20">
        <v>4</v>
      </c>
      <c r="N53" s="20" t="s">
        <v>1679</v>
      </c>
      <c r="P53" s="20">
        <v>0</v>
      </c>
      <c r="Q53" s="20" t="s">
        <v>487</v>
      </c>
      <c r="R53" s="20" t="s">
        <v>488</v>
      </c>
      <c r="S53" s="20" t="s">
        <v>221</v>
      </c>
      <c r="T53" s="20" t="s">
        <v>1747</v>
      </c>
      <c r="U53" s="20" t="s">
        <v>1764</v>
      </c>
      <c r="V53" s="20">
        <v>12</v>
      </c>
      <c r="W53" s="20">
        <v>391</v>
      </c>
      <c r="Y53" s="20" t="s">
        <v>1684</v>
      </c>
      <c r="Z53" s="20" t="s">
        <v>1685</v>
      </c>
      <c r="AA53" s="20">
        <v>1.5</v>
      </c>
      <c r="AB53" s="20">
        <v>30</v>
      </c>
      <c r="AC53" s="20">
        <v>30</v>
      </c>
      <c r="AD53" s="20">
        <v>30</v>
      </c>
      <c r="AI53" s="20" t="s">
        <v>1643</v>
      </c>
      <c r="AL53" s="20" t="s">
        <v>1686</v>
      </c>
      <c r="AT53" s="20" t="s">
        <v>1687</v>
      </c>
      <c r="BE53" s="20" t="s">
        <v>1749</v>
      </c>
      <c r="BL53" s="20">
        <v>484.9</v>
      </c>
      <c r="BM53" s="20">
        <v>65</v>
      </c>
    </row>
    <row r="54" spans="1:69" x14ac:dyDescent="0.25">
      <c r="A54" s="20" t="s">
        <v>1677</v>
      </c>
      <c r="B54" s="20" t="s">
        <v>462</v>
      </c>
      <c r="C54" s="20" t="s">
        <v>501</v>
      </c>
      <c r="D54" s="20" t="s">
        <v>502</v>
      </c>
      <c r="E54" s="20" t="s">
        <v>1765</v>
      </c>
      <c r="F54" s="20" t="s">
        <v>483</v>
      </c>
      <c r="G54" s="20">
        <v>2.25</v>
      </c>
      <c r="H54" s="20" t="s">
        <v>1679</v>
      </c>
      <c r="I54" s="20" t="s">
        <v>1745</v>
      </c>
      <c r="J54" s="20" t="s">
        <v>1746</v>
      </c>
      <c r="K54" s="20" t="s">
        <v>1746</v>
      </c>
      <c r="L54" s="20" t="s">
        <v>462</v>
      </c>
      <c r="M54" s="20">
        <v>4</v>
      </c>
      <c r="N54" s="20" t="s">
        <v>1679</v>
      </c>
      <c r="P54" s="20">
        <v>0</v>
      </c>
      <c r="Q54" s="20" t="s">
        <v>487</v>
      </c>
      <c r="R54" s="20" t="s">
        <v>488</v>
      </c>
      <c r="S54" s="20" t="s">
        <v>221</v>
      </c>
      <c r="T54" s="20" t="s">
        <v>1747</v>
      </c>
      <c r="U54" s="20" t="s">
        <v>1764</v>
      </c>
      <c r="V54" s="20">
        <v>12</v>
      </c>
      <c r="W54" s="20">
        <v>391</v>
      </c>
      <c r="Y54" s="20" t="s">
        <v>1684</v>
      </c>
      <c r="Z54" s="20" t="s">
        <v>1685</v>
      </c>
      <c r="AA54" s="20">
        <v>1.5</v>
      </c>
      <c r="AB54" s="20">
        <v>30</v>
      </c>
      <c r="AC54" s="20">
        <v>30</v>
      </c>
      <c r="AD54" s="20">
        <v>30</v>
      </c>
      <c r="AI54" s="20" t="s">
        <v>1643</v>
      </c>
      <c r="AL54" s="20" t="s">
        <v>1686</v>
      </c>
      <c r="AT54" s="20" t="s">
        <v>1687</v>
      </c>
      <c r="BE54" s="20" t="s">
        <v>1749</v>
      </c>
      <c r="BL54" s="20">
        <v>146.25</v>
      </c>
      <c r="BM54" s="20">
        <v>65</v>
      </c>
    </row>
    <row r="55" spans="1:69" x14ac:dyDescent="0.25">
      <c r="A55" s="20" t="s">
        <v>1677</v>
      </c>
      <c r="B55" s="20" t="s">
        <v>462</v>
      </c>
      <c r="C55" s="20" t="s">
        <v>501</v>
      </c>
      <c r="D55" s="20" t="s">
        <v>502</v>
      </c>
      <c r="E55" s="20" t="s">
        <v>1766</v>
      </c>
      <c r="F55" s="20" t="s">
        <v>484</v>
      </c>
      <c r="G55" s="20">
        <v>4.3899999999999997</v>
      </c>
      <c r="H55" s="20" t="s">
        <v>1679</v>
      </c>
      <c r="I55" s="20" t="s">
        <v>1745</v>
      </c>
      <c r="J55" s="20" t="s">
        <v>1746</v>
      </c>
      <c r="K55" s="20" t="s">
        <v>1746</v>
      </c>
      <c r="L55" s="20" t="s">
        <v>462</v>
      </c>
      <c r="M55" s="20">
        <v>4</v>
      </c>
      <c r="N55" s="20" t="s">
        <v>1679</v>
      </c>
      <c r="P55" s="20">
        <v>0</v>
      </c>
      <c r="Q55" s="20" t="s">
        <v>487</v>
      </c>
      <c r="R55" s="20" t="s">
        <v>488</v>
      </c>
      <c r="S55" s="20" t="s">
        <v>221</v>
      </c>
      <c r="T55" s="20" t="s">
        <v>1747</v>
      </c>
      <c r="U55" s="20" t="s">
        <v>1764</v>
      </c>
      <c r="V55" s="20">
        <v>12</v>
      </c>
      <c r="W55" s="20">
        <v>391</v>
      </c>
      <c r="Y55" s="20" t="s">
        <v>1684</v>
      </c>
      <c r="Z55" s="20" t="s">
        <v>1685</v>
      </c>
      <c r="AA55" s="20">
        <v>1.5</v>
      </c>
      <c r="AB55" s="20">
        <v>30</v>
      </c>
      <c r="AC55" s="20">
        <v>30</v>
      </c>
      <c r="AD55" s="20">
        <v>30</v>
      </c>
      <c r="AI55" s="20" t="s">
        <v>1643</v>
      </c>
      <c r="AL55" s="20" t="s">
        <v>1686</v>
      </c>
      <c r="AT55" s="20" t="s">
        <v>1687</v>
      </c>
      <c r="BE55" s="20" t="s">
        <v>1749</v>
      </c>
      <c r="BL55" s="20">
        <v>285.35000000000002</v>
      </c>
      <c r="BM55" s="20">
        <v>65</v>
      </c>
    </row>
    <row r="56" spans="1:69" x14ac:dyDescent="0.25">
      <c r="A56" s="20" t="s">
        <v>1677</v>
      </c>
      <c r="B56" s="20" t="s">
        <v>462</v>
      </c>
      <c r="C56" s="20" t="s">
        <v>501</v>
      </c>
      <c r="D56" s="20" t="s">
        <v>502</v>
      </c>
      <c r="E56" s="20" t="s">
        <v>1767</v>
      </c>
      <c r="F56" s="20" t="s">
        <v>485</v>
      </c>
      <c r="G56" s="20">
        <v>4.26</v>
      </c>
      <c r="H56" s="20" t="s">
        <v>1679</v>
      </c>
      <c r="I56" s="20" t="s">
        <v>1745</v>
      </c>
      <c r="J56" s="20" t="s">
        <v>1746</v>
      </c>
      <c r="K56" s="20" t="s">
        <v>1746</v>
      </c>
      <c r="L56" s="20" t="s">
        <v>462</v>
      </c>
      <c r="M56" s="20">
        <v>4</v>
      </c>
      <c r="N56" s="20" t="s">
        <v>1679</v>
      </c>
      <c r="P56" s="20">
        <v>0</v>
      </c>
      <c r="Q56" s="20" t="s">
        <v>487</v>
      </c>
      <c r="R56" s="20" t="s">
        <v>488</v>
      </c>
      <c r="S56" s="20" t="s">
        <v>221</v>
      </c>
      <c r="T56" s="20" t="s">
        <v>1747</v>
      </c>
      <c r="U56" s="20" t="s">
        <v>1764</v>
      </c>
      <c r="V56" s="20">
        <v>12</v>
      </c>
      <c r="W56" s="20">
        <v>391</v>
      </c>
      <c r="Y56" s="20" t="s">
        <v>1684</v>
      </c>
      <c r="Z56" s="20" t="s">
        <v>1685</v>
      </c>
      <c r="AA56" s="20">
        <v>1.5</v>
      </c>
      <c r="AB56" s="20">
        <v>30</v>
      </c>
      <c r="AC56" s="20">
        <v>30</v>
      </c>
      <c r="AD56" s="20">
        <v>30</v>
      </c>
      <c r="AI56" s="20" t="s">
        <v>1643</v>
      </c>
      <c r="AL56" s="20" t="s">
        <v>1686</v>
      </c>
      <c r="AT56" s="20" t="s">
        <v>1687</v>
      </c>
      <c r="BE56" s="20" t="s">
        <v>1749</v>
      </c>
      <c r="BL56" s="20">
        <v>276.89999999999998</v>
      </c>
      <c r="BM56" s="20">
        <v>65</v>
      </c>
    </row>
    <row r="57" spans="1:69" x14ac:dyDescent="0.25">
      <c r="A57" s="20" t="s">
        <v>1677</v>
      </c>
      <c r="B57" s="20" t="s">
        <v>462</v>
      </c>
      <c r="C57" s="20" t="s">
        <v>501</v>
      </c>
      <c r="D57" s="20" t="s">
        <v>502</v>
      </c>
      <c r="E57" s="20" t="s">
        <v>1768</v>
      </c>
      <c r="F57" s="20" t="s">
        <v>486</v>
      </c>
      <c r="G57" s="20">
        <v>2.63</v>
      </c>
      <c r="H57" s="20" t="s">
        <v>1679</v>
      </c>
      <c r="I57" s="20" t="s">
        <v>1745</v>
      </c>
      <c r="J57" s="20" t="s">
        <v>1746</v>
      </c>
      <c r="K57" s="20" t="s">
        <v>1746</v>
      </c>
      <c r="L57" s="20" t="s">
        <v>462</v>
      </c>
      <c r="M57" s="20">
        <v>4</v>
      </c>
      <c r="N57" s="20" t="s">
        <v>1679</v>
      </c>
      <c r="P57" s="20">
        <v>0</v>
      </c>
      <c r="Q57" s="20" t="s">
        <v>487</v>
      </c>
      <c r="R57" s="20" t="s">
        <v>488</v>
      </c>
      <c r="S57" s="20" t="s">
        <v>221</v>
      </c>
      <c r="T57" s="20" t="s">
        <v>1747</v>
      </c>
      <c r="U57" s="20" t="s">
        <v>1764</v>
      </c>
      <c r="V57" s="20">
        <v>12</v>
      </c>
      <c r="W57" s="20">
        <v>391</v>
      </c>
      <c r="Y57" s="20" t="s">
        <v>1684</v>
      </c>
      <c r="Z57" s="20" t="s">
        <v>1685</v>
      </c>
      <c r="AA57" s="20">
        <v>1.5</v>
      </c>
      <c r="AB57" s="20">
        <v>30</v>
      </c>
      <c r="AC57" s="20">
        <v>30</v>
      </c>
      <c r="AD57" s="20">
        <v>30</v>
      </c>
      <c r="AI57" s="20" t="s">
        <v>1643</v>
      </c>
      <c r="AL57" s="20" t="s">
        <v>1686</v>
      </c>
      <c r="AT57" s="20" t="s">
        <v>1687</v>
      </c>
      <c r="BE57" s="20" t="s">
        <v>1749</v>
      </c>
      <c r="BL57" s="20">
        <v>170.95</v>
      </c>
      <c r="BM57" s="20">
        <v>65</v>
      </c>
    </row>
    <row r="58" spans="1:69" x14ac:dyDescent="0.25">
      <c r="A58" s="20" t="s">
        <v>1677</v>
      </c>
      <c r="B58" s="20" t="s">
        <v>462</v>
      </c>
      <c r="C58" s="20" t="s">
        <v>503</v>
      </c>
      <c r="D58" s="20" t="s">
        <v>464</v>
      </c>
      <c r="E58" s="20" t="s">
        <v>1769</v>
      </c>
      <c r="F58" s="20" t="s">
        <v>465</v>
      </c>
      <c r="G58" s="20">
        <v>7.16</v>
      </c>
      <c r="H58" s="20" t="s">
        <v>1679</v>
      </c>
      <c r="I58" s="20" t="s">
        <v>1770</v>
      </c>
      <c r="J58" s="20" t="s">
        <v>1681</v>
      </c>
      <c r="K58" s="20" t="s">
        <v>1681</v>
      </c>
      <c r="L58" s="20" t="s">
        <v>462</v>
      </c>
      <c r="M58" s="20">
        <v>8</v>
      </c>
      <c r="N58" s="20" t="s">
        <v>1679</v>
      </c>
      <c r="P58" s="20">
        <v>0</v>
      </c>
      <c r="Q58" s="20" t="s">
        <v>504</v>
      </c>
      <c r="R58" s="20" t="s">
        <v>488</v>
      </c>
      <c r="S58" s="20" t="s">
        <v>221</v>
      </c>
      <c r="T58" s="20" t="s">
        <v>1771</v>
      </c>
      <c r="U58" s="20" t="s">
        <v>1772</v>
      </c>
      <c r="V58" s="20">
        <v>14</v>
      </c>
      <c r="W58" s="20">
        <v>432</v>
      </c>
      <c r="Y58" s="20" t="s">
        <v>1684</v>
      </c>
      <c r="Z58" s="20" t="s">
        <v>1685</v>
      </c>
      <c r="AA58" s="20">
        <v>1.5</v>
      </c>
      <c r="AB58" s="20">
        <v>2</v>
      </c>
      <c r="AC58" s="20">
        <v>2</v>
      </c>
      <c r="AD58" s="20">
        <v>2</v>
      </c>
      <c r="AI58" s="20" t="s">
        <v>1643</v>
      </c>
      <c r="AT58" s="20" t="s">
        <v>1687</v>
      </c>
      <c r="AW58" s="20" t="s">
        <v>1657</v>
      </c>
      <c r="AY58" s="20" t="s">
        <v>1719</v>
      </c>
      <c r="AZ58" s="20" t="s">
        <v>1660</v>
      </c>
      <c r="BD58" s="20" t="s">
        <v>1720</v>
      </c>
      <c r="BE58" s="20" t="s">
        <v>462</v>
      </c>
      <c r="BL58" s="20">
        <v>358</v>
      </c>
      <c r="BM58" s="20">
        <v>50</v>
      </c>
      <c r="BN58" s="20">
        <v>580.89</v>
      </c>
      <c r="BO58" s="20">
        <v>7.16</v>
      </c>
      <c r="BP58" s="20">
        <v>81.13</v>
      </c>
      <c r="BQ58" s="20" t="s">
        <v>8575</v>
      </c>
    </row>
    <row r="59" spans="1:69" x14ac:dyDescent="0.25">
      <c r="A59" s="20" t="s">
        <v>1677</v>
      </c>
      <c r="B59" s="20" t="s">
        <v>462</v>
      </c>
      <c r="C59" s="20" t="s">
        <v>503</v>
      </c>
      <c r="D59" s="20" t="s">
        <v>464</v>
      </c>
      <c r="E59" s="20" t="s">
        <v>1773</v>
      </c>
      <c r="F59" s="20" t="s">
        <v>470</v>
      </c>
      <c r="G59" s="20">
        <v>6.88</v>
      </c>
      <c r="H59" s="20" t="s">
        <v>1679</v>
      </c>
      <c r="I59" s="20" t="s">
        <v>1770</v>
      </c>
      <c r="J59" s="20" t="s">
        <v>1681</v>
      </c>
      <c r="K59" s="20" t="s">
        <v>1681</v>
      </c>
      <c r="L59" s="20" t="s">
        <v>462</v>
      </c>
      <c r="M59" s="20">
        <v>8</v>
      </c>
      <c r="N59" s="20" t="s">
        <v>1679</v>
      </c>
      <c r="P59" s="20">
        <v>0</v>
      </c>
      <c r="Q59" s="20" t="s">
        <v>504</v>
      </c>
      <c r="R59" s="20" t="s">
        <v>488</v>
      </c>
      <c r="S59" s="20" t="s">
        <v>221</v>
      </c>
      <c r="T59" s="20" t="s">
        <v>1771</v>
      </c>
      <c r="U59" s="20" t="s">
        <v>1774</v>
      </c>
      <c r="V59" s="20">
        <v>14</v>
      </c>
      <c r="W59" s="20">
        <v>432</v>
      </c>
      <c r="Y59" s="20" t="s">
        <v>1684</v>
      </c>
      <c r="Z59" s="20" t="s">
        <v>1685</v>
      </c>
      <c r="AA59" s="20">
        <v>1.5</v>
      </c>
      <c r="AB59" s="20">
        <v>2</v>
      </c>
      <c r="AC59" s="20">
        <v>2</v>
      </c>
      <c r="AD59" s="20">
        <v>2</v>
      </c>
      <c r="AI59" s="20" t="s">
        <v>1643</v>
      </c>
      <c r="AT59" s="20" t="s">
        <v>1687</v>
      </c>
      <c r="AW59" s="20" t="s">
        <v>1657</v>
      </c>
      <c r="AY59" s="20" t="s">
        <v>1719</v>
      </c>
      <c r="AZ59" s="20" t="s">
        <v>1660</v>
      </c>
      <c r="BD59" s="20" t="s">
        <v>1720</v>
      </c>
      <c r="BE59" s="20" t="s">
        <v>462</v>
      </c>
      <c r="BL59" s="20">
        <v>344</v>
      </c>
      <c r="BM59" s="20">
        <v>50</v>
      </c>
      <c r="BN59" s="20">
        <v>558.16999999999996</v>
      </c>
      <c r="BO59" s="20">
        <v>6.88</v>
      </c>
      <c r="BP59" s="20">
        <v>81.13</v>
      </c>
      <c r="BQ59" s="20" t="s">
        <v>8576</v>
      </c>
    </row>
    <row r="60" spans="1:69" x14ac:dyDescent="0.25">
      <c r="A60" s="20" t="s">
        <v>1677</v>
      </c>
      <c r="B60" s="20" t="s">
        <v>462</v>
      </c>
      <c r="C60" s="20" t="s">
        <v>503</v>
      </c>
      <c r="D60" s="20" t="s">
        <v>464</v>
      </c>
      <c r="E60" s="20" t="s">
        <v>1775</v>
      </c>
      <c r="F60" s="20" t="s">
        <v>471</v>
      </c>
      <c r="G60" s="20">
        <v>5.59</v>
      </c>
      <c r="H60" s="20" t="s">
        <v>1679</v>
      </c>
      <c r="I60" s="20" t="s">
        <v>1770</v>
      </c>
      <c r="J60" s="20" t="s">
        <v>1681</v>
      </c>
      <c r="K60" s="20" t="s">
        <v>1681</v>
      </c>
      <c r="L60" s="20" t="s">
        <v>462</v>
      </c>
      <c r="M60" s="20">
        <v>8</v>
      </c>
      <c r="N60" s="20" t="s">
        <v>1679</v>
      </c>
      <c r="P60" s="20">
        <v>0</v>
      </c>
      <c r="Q60" s="20" t="s">
        <v>504</v>
      </c>
      <c r="R60" s="20" t="s">
        <v>488</v>
      </c>
      <c r="S60" s="20" t="s">
        <v>221</v>
      </c>
      <c r="T60" s="20" t="s">
        <v>1771</v>
      </c>
      <c r="U60" s="20" t="s">
        <v>1774</v>
      </c>
      <c r="V60" s="20">
        <v>14</v>
      </c>
      <c r="W60" s="20">
        <v>432</v>
      </c>
      <c r="Y60" s="20" t="s">
        <v>1684</v>
      </c>
      <c r="Z60" s="20" t="s">
        <v>1685</v>
      </c>
      <c r="AA60" s="20">
        <v>1.5</v>
      </c>
      <c r="AB60" s="20">
        <v>2</v>
      </c>
      <c r="AC60" s="20">
        <v>2</v>
      </c>
      <c r="AD60" s="20">
        <v>2</v>
      </c>
      <c r="AI60" s="20" t="s">
        <v>1643</v>
      </c>
      <c r="AT60" s="20" t="s">
        <v>1687</v>
      </c>
      <c r="AW60" s="20" t="s">
        <v>1657</v>
      </c>
      <c r="AY60" s="20" t="s">
        <v>1719</v>
      </c>
      <c r="AZ60" s="20" t="s">
        <v>1660</v>
      </c>
      <c r="BD60" s="20" t="s">
        <v>1720</v>
      </c>
      <c r="BE60" s="20" t="s">
        <v>462</v>
      </c>
      <c r="BL60" s="20">
        <v>279.5</v>
      </c>
      <c r="BM60" s="20">
        <v>50</v>
      </c>
      <c r="BN60" s="20">
        <v>453.505</v>
      </c>
      <c r="BO60" s="20">
        <v>5.59</v>
      </c>
      <c r="BP60" s="20">
        <v>81.13</v>
      </c>
      <c r="BQ60" s="20" t="s">
        <v>8577</v>
      </c>
    </row>
    <row r="61" spans="1:69" x14ac:dyDescent="0.25">
      <c r="A61" s="20" t="s">
        <v>1677</v>
      </c>
      <c r="B61" s="20" t="s">
        <v>462</v>
      </c>
      <c r="C61" s="20" t="s">
        <v>503</v>
      </c>
      <c r="D61" s="20" t="s">
        <v>464</v>
      </c>
      <c r="E61" s="20" t="s">
        <v>1776</v>
      </c>
      <c r="F61" s="20" t="s">
        <v>505</v>
      </c>
      <c r="G61" s="20">
        <v>1.1499999999999999</v>
      </c>
      <c r="H61" s="20" t="s">
        <v>1679</v>
      </c>
      <c r="I61" s="20" t="s">
        <v>1770</v>
      </c>
      <c r="J61" s="20" t="s">
        <v>1681</v>
      </c>
      <c r="K61" s="20" t="s">
        <v>1681</v>
      </c>
      <c r="L61" s="20" t="s">
        <v>462</v>
      </c>
      <c r="M61" s="20">
        <v>8</v>
      </c>
      <c r="N61" s="20" t="s">
        <v>1679</v>
      </c>
      <c r="P61" s="20">
        <v>0</v>
      </c>
      <c r="Q61" s="20" t="s">
        <v>504</v>
      </c>
      <c r="R61" s="20" t="s">
        <v>488</v>
      </c>
      <c r="S61" s="20" t="s">
        <v>221</v>
      </c>
      <c r="T61" s="20" t="s">
        <v>1771</v>
      </c>
      <c r="U61" s="20" t="s">
        <v>1774</v>
      </c>
      <c r="V61" s="20">
        <v>14</v>
      </c>
      <c r="W61" s="20">
        <v>432</v>
      </c>
      <c r="Y61" s="20" t="s">
        <v>1684</v>
      </c>
      <c r="Z61" s="20" t="s">
        <v>1685</v>
      </c>
      <c r="AA61" s="20">
        <v>1.5</v>
      </c>
      <c r="AB61" s="20">
        <v>2</v>
      </c>
      <c r="AC61" s="20">
        <v>2</v>
      </c>
      <c r="AD61" s="20">
        <v>2</v>
      </c>
      <c r="AI61" s="20" t="s">
        <v>1643</v>
      </c>
      <c r="AT61" s="20" t="s">
        <v>1687</v>
      </c>
      <c r="AW61" s="20" t="s">
        <v>1657</v>
      </c>
      <c r="AY61" s="20" t="s">
        <v>1719</v>
      </c>
      <c r="AZ61" s="20" t="s">
        <v>1660</v>
      </c>
      <c r="BD61" s="20" t="s">
        <v>1720</v>
      </c>
      <c r="BE61" s="20" t="s">
        <v>462</v>
      </c>
      <c r="BL61" s="20">
        <v>57.5</v>
      </c>
      <c r="BM61" s="20">
        <v>50</v>
      </c>
      <c r="BN61" s="20">
        <v>93.3</v>
      </c>
      <c r="BO61" s="20">
        <v>1.1499999999999999</v>
      </c>
      <c r="BP61" s="20">
        <v>81.13</v>
      </c>
      <c r="BQ61" s="20" t="s">
        <v>8578</v>
      </c>
    </row>
    <row r="62" spans="1:69" x14ac:dyDescent="0.25">
      <c r="A62" s="20" t="s">
        <v>1677</v>
      </c>
      <c r="B62" s="20" t="s">
        <v>462</v>
      </c>
      <c r="C62" s="20" t="s">
        <v>503</v>
      </c>
      <c r="D62" s="20" t="s">
        <v>464</v>
      </c>
      <c r="E62" s="20" t="s">
        <v>1777</v>
      </c>
      <c r="F62" s="20" t="s">
        <v>473</v>
      </c>
      <c r="G62" s="20">
        <v>11.77</v>
      </c>
      <c r="H62" s="20" t="s">
        <v>1679</v>
      </c>
      <c r="I62" s="20" t="s">
        <v>1770</v>
      </c>
      <c r="J62" s="20" t="s">
        <v>1681</v>
      </c>
      <c r="K62" s="20" t="s">
        <v>1681</v>
      </c>
      <c r="L62" s="20" t="s">
        <v>462</v>
      </c>
      <c r="M62" s="20">
        <v>8</v>
      </c>
      <c r="N62" s="20" t="s">
        <v>1679</v>
      </c>
      <c r="P62" s="20">
        <v>0</v>
      </c>
      <c r="Q62" s="20" t="s">
        <v>504</v>
      </c>
      <c r="R62" s="20" t="s">
        <v>488</v>
      </c>
      <c r="S62" s="20" t="s">
        <v>221</v>
      </c>
      <c r="T62" s="20" t="s">
        <v>1771</v>
      </c>
      <c r="U62" s="20" t="s">
        <v>1774</v>
      </c>
      <c r="V62" s="20">
        <v>14</v>
      </c>
      <c r="W62" s="20">
        <v>432</v>
      </c>
      <c r="Y62" s="20" t="s">
        <v>1684</v>
      </c>
      <c r="Z62" s="20" t="s">
        <v>1685</v>
      </c>
      <c r="AA62" s="20">
        <v>1.5</v>
      </c>
      <c r="AB62" s="20">
        <v>2</v>
      </c>
      <c r="AC62" s="20">
        <v>2</v>
      </c>
      <c r="AD62" s="20">
        <v>2</v>
      </c>
      <c r="AI62" s="20" t="s">
        <v>1643</v>
      </c>
      <c r="AT62" s="20" t="s">
        <v>1687</v>
      </c>
      <c r="AW62" s="20" t="s">
        <v>1657</v>
      </c>
      <c r="AY62" s="20" t="s">
        <v>1719</v>
      </c>
      <c r="AZ62" s="20" t="s">
        <v>1660</v>
      </c>
      <c r="BD62" s="20" t="s">
        <v>1720</v>
      </c>
      <c r="BE62" s="20" t="s">
        <v>462</v>
      </c>
      <c r="BL62" s="20">
        <v>588.5</v>
      </c>
      <c r="BM62" s="20">
        <v>50</v>
      </c>
      <c r="BN62" s="20">
        <v>954.89700000000005</v>
      </c>
      <c r="BO62" s="20">
        <v>11.77</v>
      </c>
      <c r="BP62" s="20">
        <v>81.13</v>
      </c>
      <c r="BQ62" s="20" t="s">
        <v>8579</v>
      </c>
    </row>
    <row r="63" spans="1:69" x14ac:dyDescent="0.25">
      <c r="A63" s="20" t="s">
        <v>1677</v>
      </c>
      <c r="B63" s="20" t="s">
        <v>462</v>
      </c>
      <c r="C63" s="20" t="s">
        <v>503</v>
      </c>
      <c r="D63" s="20" t="s">
        <v>464</v>
      </c>
      <c r="E63" s="20" t="s">
        <v>1778</v>
      </c>
      <c r="F63" s="20" t="s">
        <v>474</v>
      </c>
      <c r="G63" s="20">
        <v>3.56</v>
      </c>
      <c r="H63" s="20" t="s">
        <v>1679</v>
      </c>
      <c r="I63" s="20" t="s">
        <v>1770</v>
      </c>
      <c r="J63" s="20" t="s">
        <v>1681</v>
      </c>
      <c r="K63" s="20" t="s">
        <v>1681</v>
      </c>
      <c r="L63" s="20" t="s">
        <v>462</v>
      </c>
      <c r="M63" s="20">
        <v>8</v>
      </c>
      <c r="N63" s="20" t="s">
        <v>1679</v>
      </c>
      <c r="P63" s="20">
        <v>0</v>
      </c>
      <c r="Q63" s="20" t="s">
        <v>504</v>
      </c>
      <c r="R63" s="20" t="s">
        <v>488</v>
      </c>
      <c r="S63" s="20" t="s">
        <v>221</v>
      </c>
      <c r="T63" s="20" t="s">
        <v>1771</v>
      </c>
      <c r="U63" s="20" t="s">
        <v>1774</v>
      </c>
      <c r="V63" s="20">
        <v>14</v>
      </c>
      <c r="W63" s="20">
        <v>432</v>
      </c>
      <c r="Y63" s="20" t="s">
        <v>1684</v>
      </c>
      <c r="Z63" s="20" t="s">
        <v>1685</v>
      </c>
      <c r="AA63" s="20">
        <v>1.5</v>
      </c>
      <c r="AB63" s="20">
        <v>2</v>
      </c>
      <c r="AC63" s="20">
        <v>2</v>
      </c>
      <c r="AD63" s="20">
        <v>2</v>
      </c>
      <c r="AI63" s="20" t="s">
        <v>1643</v>
      </c>
      <c r="AT63" s="20" t="s">
        <v>1687</v>
      </c>
      <c r="AW63" s="20" t="s">
        <v>1657</v>
      </c>
      <c r="AY63" s="20" t="s">
        <v>1719</v>
      </c>
      <c r="AZ63" s="20" t="s">
        <v>1660</v>
      </c>
      <c r="BD63" s="20" t="s">
        <v>1720</v>
      </c>
      <c r="BE63" s="20" t="s">
        <v>462</v>
      </c>
      <c r="BL63" s="20">
        <v>178</v>
      </c>
      <c r="BM63" s="20">
        <v>50</v>
      </c>
      <c r="BN63" s="20">
        <v>288.815</v>
      </c>
      <c r="BO63" s="20">
        <v>3.56</v>
      </c>
      <c r="BP63" s="20">
        <v>81.13</v>
      </c>
      <c r="BQ63" s="20" t="s">
        <v>8580</v>
      </c>
    </row>
    <row r="64" spans="1:69" x14ac:dyDescent="0.25">
      <c r="A64" s="20" t="s">
        <v>1677</v>
      </c>
      <c r="B64" s="20" t="s">
        <v>462</v>
      </c>
      <c r="C64" s="20" t="s">
        <v>503</v>
      </c>
      <c r="D64" s="20" t="s">
        <v>464</v>
      </c>
      <c r="E64" s="20" t="s">
        <v>1779</v>
      </c>
      <c r="F64" s="20" t="s">
        <v>475</v>
      </c>
      <c r="G64" s="20">
        <v>9.43</v>
      </c>
      <c r="H64" s="20" t="s">
        <v>1679</v>
      </c>
      <c r="I64" s="20" t="s">
        <v>1770</v>
      </c>
      <c r="J64" s="20" t="s">
        <v>1681</v>
      </c>
      <c r="K64" s="20" t="s">
        <v>1681</v>
      </c>
      <c r="L64" s="20" t="s">
        <v>462</v>
      </c>
      <c r="M64" s="20">
        <v>6</v>
      </c>
      <c r="N64" s="20" t="s">
        <v>1679</v>
      </c>
      <c r="P64" s="20">
        <v>0</v>
      </c>
      <c r="Q64" s="20" t="s">
        <v>504</v>
      </c>
      <c r="R64" s="20" t="s">
        <v>488</v>
      </c>
      <c r="S64" s="20" t="s">
        <v>221</v>
      </c>
      <c r="T64" s="20" t="s">
        <v>1771</v>
      </c>
      <c r="U64" s="20" t="s">
        <v>1772</v>
      </c>
      <c r="V64" s="20">
        <v>14</v>
      </c>
      <c r="W64" s="20">
        <v>432</v>
      </c>
      <c r="Y64" s="20" t="s">
        <v>1684</v>
      </c>
      <c r="Z64" s="20" t="s">
        <v>1685</v>
      </c>
      <c r="AA64" s="20">
        <v>1.5</v>
      </c>
      <c r="AB64" s="20">
        <v>2</v>
      </c>
      <c r="AC64" s="20">
        <v>2</v>
      </c>
      <c r="AD64" s="20">
        <v>2</v>
      </c>
      <c r="AI64" s="20" t="s">
        <v>1643</v>
      </c>
      <c r="AT64" s="20" t="s">
        <v>1687</v>
      </c>
      <c r="AW64" s="20" t="s">
        <v>1657</v>
      </c>
      <c r="AY64" s="20" t="s">
        <v>1719</v>
      </c>
      <c r="AZ64" s="20" t="s">
        <v>1660</v>
      </c>
      <c r="BD64" s="20" t="s">
        <v>1720</v>
      </c>
      <c r="BE64" s="20" t="s">
        <v>462</v>
      </c>
      <c r="BL64" s="20">
        <v>471.5</v>
      </c>
      <c r="BM64" s="20">
        <v>50</v>
      </c>
      <c r="BQ64" s="20" t="s">
        <v>8581</v>
      </c>
    </row>
    <row r="65" spans="1:69" x14ac:dyDescent="0.25">
      <c r="A65" s="20" t="s">
        <v>1677</v>
      </c>
      <c r="B65" s="20" t="s">
        <v>462</v>
      </c>
      <c r="C65" s="20" t="s">
        <v>503</v>
      </c>
      <c r="D65" s="20" t="s">
        <v>464</v>
      </c>
      <c r="E65" s="20" t="s">
        <v>1780</v>
      </c>
      <c r="F65" s="20" t="s">
        <v>476</v>
      </c>
      <c r="G65" s="20">
        <v>1.79</v>
      </c>
      <c r="H65" s="20" t="s">
        <v>1679</v>
      </c>
      <c r="I65" s="20" t="s">
        <v>1770</v>
      </c>
      <c r="J65" s="20" t="s">
        <v>1681</v>
      </c>
      <c r="K65" s="20" t="s">
        <v>1681</v>
      </c>
      <c r="L65" s="20" t="s">
        <v>462</v>
      </c>
      <c r="M65" s="20">
        <v>8</v>
      </c>
      <c r="N65" s="20" t="s">
        <v>1679</v>
      </c>
      <c r="P65" s="20">
        <v>0</v>
      </c>
      <c r="Q65" s="20" t="s">
        <v>504</v>
      </c>
      <c r="R65" s="20" t="s">
        <v>488</v>
      </c>
      <c r="S65" s="20" t="s">
        <v>221</v>
      </c>
      <c r="T65" s="20" t="s">
        <v>1771</v>
      </c>
      <c r="U65" s="20" t="s">
        <v>1772</v>
      </c>
      <c r="V65" s="20">
        <v>14</v>
      </c>
      <c r="W65" s="20">
        <v>432</v>
      </c>
      <c r="Y65" s="20" t="s">
        <v>1684</v>
      </c>
      <c r="Z65" s="20" t="s">
        <v>1685</v>
      </c>
      <c r="AA65" s="20">
        <v>1.5</v>
      </c>
      <c r="AB65" s="20">
        <v>2</v>
      </c>
      <c r="AC65" s="20">
        <v>2</v>
      </c>
      <c r="AD65" s="20">
        <v>2</v>
      </c>
      <c r="AI65" s="20" t="s">
        <v>1643</v>
      </c>
      <c r="AT65" s="20" t="s">
        <v>1687</v>
      </c>
      <c r="AW65" s="20" t="s">
        <v>1657</v>
      </c>
      <c r="AY65" s="20" t="s">
        <v>1719</v>
      </c>
      <c r="AZ65" s="20" t="s">
        <v>1660</v>
      </c>
      <c r="BD65" s="20" t="s">
        <v>1720</v>
      </c>
      <c r="BE65" s="20" t="s">
        <v>462</v>
      </c>
      <c r="BL65" s="20">
        <v>89.5</v>
      </c>
      <c r="BM65" s="20">
        <v>50</v>
      </c>
      <c r="BN65" s="20">
        <v>145.22300000000001</v>
      </c>
      <c r="BO65" s="20">
        <v>1.79</v>
      </c>
      <c r="BP65" s="20">
        <v>81.13</v>
      </c>
      <c r="BQ65" s="20" t="s">
        <v>8582</v>
      </c>
    </row>
    <row r="66" spans="1:69" x14ac:dyDescent="0.25">
      <c r="A66" s="20" t="s">
        <v>1677</v>
      </c>
      <c r="B66" s="20" t="s">
        <v>462</v>
      </c>
      <c r="C66" s="20" t="s">
        <v>503</v>
      </c>
      <c r="D66" s="20" t="s">
        <v>464</v>
      </c>
      <c r="E66" s="20" t="s">
        <v>1781</v>
      </c>
      <c r="F66" s="20" t="s">
        <v>477</v>
      </c>
      <c r="G66" s="20">
        <v>2.41</v>
      </c>
      <c r="H66" s="20" t="s">
        <v>1679</v>
      </c>
      <c r="I66" s="20" t="s">
        <v>1770</v>
      </c>
      <c r="J66" s="20" t="s">
        <v>1681</v>
      </c>
      <c r="K66" s="20" t="s">
        <v>1681</v>
      </c>
      <c r="L66" s="20" t="s">
        <v>462</v>
      </c>
      <c r="M66" s="20">
        <v>8</v>
      </c>
      <c r="N66" s="20" t="s">
        <v>1679</v>
      </c>
      <c r="P66" s="20">
        <v>0</v>
      </c>
      <c r="Q66" s="20" t="s">
        <v>506</v>
      </c>
      <c r="R66" s="20" t="s">
        <v>488</v>
      </c>
      <c r="S66" s="20" t="s">
        <v>221</v>
      </c>
      <c r="T66" s="20" t="s">
        <v>1782</v>
      </c>
      <c r="U66" s="20" t="s">
        <v>1772</v>
      </c>
      <c r="V66" s="20">
        <v>14</v>
      </c>
      <c r="W66" s="20">
        <v>432</v>
      </c>
      <c r="Y66" s="20" t="s">
        <v>1684</v>
      </c>
      <c r="Z66" s="20" t="s">
        <v>1685</v>
      </c>
      <c r="AA66" s="20">
        <v>1.5</v>
      </c>
      <c r="AB66" s="20">
        <v>2</v>
      </c>
      <c r="AC66" s="20">
        <v>2</v>
      </c>
      <c r="AD66" s="20">
        <v>2</v>
      </c>
      <c r="AI66" s="20" t="s">
        <v>1643</v>
      </c>
      <c r="AT66" s="20" t="s">
        <v>1687</v>
      </c>
      <c r="AW66" s="20" t="s">
        <v>1657</v>
      </c>
      <c r="AY66" s="20" t="s">
        <v>1719</v>
      </c>
      <c r="AZ66" s="20" t="s">
        <v>1660</v>
      </c>
      <c r="BD66" s="20" t="s">
        <v>1720</v>
      </c>
      <c r="BE66" s="20" t="s">
        <v>462</v>
      </c>
      <c r="BL66" s="20">
        <v>120.5</v>
      </c>
      <c r="BM66" s="20">
        <v>50</v>
      </c>
      <c r="BN66" s="20">
        <v>195.51599999999999</v>
      </c>
      <c r="BO66" s="20">
        <v>2.41</v>
      </c>
      <c r="BP66" s="20">
        <v>81.13</v>
      </c>
      <c r="BQ66" s="20" t="s">
        <v>8583</v>
      </c>
    </row>
    <row r="67" spans="1:69" x14ac:dyDescent="0.25">
      <c r="A67" s="20" t="s">
        <v>1677</v>
      </c>
      <c r="B67" s="20" t="s">
        <v>462</v>
      </c>
      <c r="C67" s="20" t="s">
        <v>503</v>
      </c>
      <c r="D67" s="20" t="s">
        <v>464</v>
      </c>
      <c r="E67" s="20" t="s">
        <v>1783</v>
      </c>
      <c r="F67" s="20" t="s">
        <v>478</v>
      </c>
      <c r="G67" s="20">
        <v>4.54</v>
      </c>
      <c r="H67" s="20" t="s">
        <v>1679</v>
      </c>
      <c r="I67" s="20" t="s">
        <v>1770</v>
      </c>
      <c r="J67" s="20" t="s">
        <v>1681</v>
      </c>
      <c r="K67" s="20" t="s">
        <v>1681</v>
      </c>
      <c r="L67" s="20" t="s">
        <v>462</v>
      </c>
      <c r="M67" s="20">
        <v>8</v>
      </c>
      <c r="N67" s="20" t="s">
        <v>1679</v>
      </c>
      <c r="P67" s="20">
        <v>0</v>
      </c>
      <c r="Q67" s="20" t="s">
        <v>507</v>
      </c>
      <c r="R67" s="20" t="s">
        <v>508</v>
      </c>
      <c r="S67" s="20" t="s">
        <v>221</v>
      </c>
      <c r="T67" s="20" t="s">
        <v>1784</v>
      </c>
      <c r="U67" s="20" t="s">
        <v>1725</v>
      </c>
      <c r="V67" s="20">
        <v>33</v>
      </c>
      <c r="W67" s="20">
        <v>1009</v>
      </c>
      <c r="Y67" s="20" t="s">
        <v>1684</v>
      </c>
      <c r="Z67" s="20" t="s">
        <v>1685</v>
      </c>
      <c r="AA67" s="20">
        <v>1.5</v>
      </c>
      <c r="AB67" s="20">
        <v>2</v>
      </c>
      <c r="AC67" s="20">
        <v>2</v>
      </c>
      <c r="AD67" s="20">
        <v>2</v>
      </c>
      <c r="AG67" s="20" t="s">
        <v>1785</v>
      </c>
      <c r="AI67" s="20" t="s">
        <v>1643</v>
      </c>
      <c r="AL67" s="20" t="s">
        <v>1686</v>
      </c>
      <c r="AT67" s="20" t="s">
        <v>1687</v>
      </c>
      <c r="AU67" s="20" t="s">
        <v>1786</v>
      </c>
      <c r="AW67" s="20" t="s">
        <v>1657</v>
      </c>
      <c r="AZ67" s="20" t="s">
        <v>1660</v>
      </c>
      <c r="BE67" s="20" t="s">
        <v>462</v>
      </c>
      <c r="BJ67" s="20" t="s">
        <v>1787</v>
      </c>
      <c r="BL67" s="20">
        <v>227</v>
      </c>
      <c r="BM67" s="20">
        <v>50</v>
      </c>
      <c r="BN67" s="20">
        <v>368.334</v>
      </c>
      <c r="BO67" s="20">
        <v>4.54</v>
      </c>
      <c r="BP67" s="20">
        <v>81.13</v>
      </c>
    </row>
    <row r="68" spans="1:69" x14ac:dyDescent="0.25">
      <c r="A68" s="20" t="s">
        <v>1677</v>
      </c>
      <c r="B68" s="20" t="s">
        <v>462</v>
      </c>
      <c r="C68" s="20" t="s">
        <v>503</v>
      </c>
      <c r="D68" s="20" t="s">
        <v>464</v>
      </c>
      <c r="E68" s="20" t="s">
        <v>1788</v>
      </c>
      <c r="F68" s="20" t="s">
        <v>479</v>
      </c>
      <c r="G68" s="20">
        <v>1.77</v>
      </c>
      <c r="H68" s="20" t="s">
        <v>1679</v>
      </c>
      <c r="I68" s="20" t="s">
        <v>1770</v>
      </c>
      <c r="J68" s="20" t="s">
        <v>1681</v>
      </c>
      <c r="K68" s="20" t="s">
        <v>1681</v>
      </c>
      <c r="L68" s="20" t="s">
        <v>462</v>
      </c>
      <c r="M68" s="20">
        <v>6</v>
      </c>
      <c r="N68" s="20" t="s">
        <v>1679</v>
      </c>
      <c r="P68" s="20">
        <v>0</v>
      </c>
      <c r="Q68" s="20" t="s">
        <v>504</v>
      </c>
      <c r="R68" s="20" t="s">
        <v>488</v>
      </c>
      <c r="S68" s="20" t="s">
        <v>221</v>
      </c>
      <c r="T68" s="20" t="s">
        <v>1771</v>
      </c>
      <c r="U68" s="20" t="s">
        <v>1772</v>
      </c>
      <c r="V68" s="20">
        <v>14</v>
      </c>
      <c r="W68" s="20">
        <v>432</v>
      </c>
      <c r="Y68" s="20" t="s">
        <v>1684</v>
      </c>
      <c r="Z68" s="20" t="s">
        <v>1685</v>
      </c>
      <c r="AA68" s="20">
        <v>1.5</v>
      </c>
      <c r="AB68" s="20">
        <v>2</v>
      </c>
      <c r="AC68" s="20">
        <v>2</v>
      </c>
      <c r="AD68" s="20">
        <v>2</v>
      </c>
      <c r="AI68" s="20" t="s">
        <v>1643</v>
      </c>
      <c r="AT68" s="20" t="s">
        <v>1687</v>
      </c>
      <c r="AW68" s="20" t="s">
        <v>1657</v>
      </c>
      <c r="AY68" s="20" t="s">
        <v>1719</v>
      </c>
      <c r="AZ68" s="20" t="s">
        <v>1660</v>
      </c>
      <c r="BD68" s="20" t="s">
        <v>1720</v>
      </c>
      <c r="BE68" s="20" t="s">
        <v>462</v>
      </c>
      <c r="BL68" s="20">
        <v>88.5</v>
      </c>
      <c r="BM68" s="20">
        <v>50</v>
      </c>
    </row>
    <row r="69" spans="1:69" x14ac:dyDescent="0.25">
      <c r="A69" s="20" t="s">
        <v>1677</v>
      </c>
      <c r="B69" s="20" t="s">
        <v>462</v>
      </c>
      <c r="C69" s="20" t="s">
        <v>503</v>
      </c>
      <c r="D69" s="20" t="s">
        <v>464</v>
      </c>
      <c r="E69" s="20" t="s">
        <v>1789</v>
      </c>
      <c r="F69" s="20" t="s">
        <v>480</v>
      </c>
      <c r="G69" s="20">
        <v>1.82</v>
      </c>
      <c r="H69" s="20" t="s">
        <v>1679</v>
      </c>
      <c r="I69" s="20" t="s">
        <v>1770</v>
      </c>
      <c r="J69" s="20" t="s">
        <v>1681</v>
      </c>
      <c r="K69" s="20" t="s">
        <v>1681</v>
      </c>
      <c r="L69" s="20" t="s">
        <v>462</v>
      </c>
      <c r="M69" s="20">
        <v>6</v>
      </c>
      <c r="N69" s="20" t="s">
        <v>1679</v>
      </c>
      <c r="P69" s="20">
        <v>0</v>
      </c>
      <c r="Q69" s="20" t="s">
        <v>504</v>
      </c>
      <c r="R69" s="20" t="s">
        <v>488</v>
      </c>
      <c r="S69" s="20" t="s">
        <v>221</v>
      </c>
      <c r="T69" s="20" t="s">
        <v>1771</v>
      </c>
      <c r="U69" s="20" t="s">
        <v>1772</v>
      </c>
      <c r="V69" s="20">
        <v>14</v>
      </c>
      <c r="W69" s="20">
        <v>432</v>
      </c>
      <c r="Y69" s="20" t="s">
        <v>1684</v>
      </c>
      <c r="Z69" s="20" t="s">
        <v>1685</v>
      </c>
      <c r="AA69" s="20">
        <v>1.5</v>
      </c>
      <c r="AB69" s="20">
        <v>2</v>
      </c>
      <c r="AC69" s="20">
        <v>2</v>
      </c>
      <c r="AD69" s="20">
        <v>2</v>
      </c>
      <c r="AI69" s="20" t="s">
        <v>1643</v>
      </c>
      <c r="AT69" s="20" t="s">
        <v>1687</v>
      </c>
      <c r="AW69" s="20" t="s">
        <v>1657</v>
      </c>
      <c r="AY69" s="20" t="s">
        <v>1719</v>
      </c>
      <c r="AZ69" s="20" t="s">
        <v>1660</v>
      </c>
      <c r="BD69" s="20" t="s">
        <v>1720</v>
      </c>
      <c r="BE69" s="20" t="s">
        <v>462</v>
      </c>
      <c r="BL69" s="20">
        <v>91</v>
      </c>
      <c r="BM69" s="20">
        <v>50</v>
      </c>
    </row>
    <row r="70" spans="1:69" x14ac:dyDescent="0.25">
      <c r="A70" s="20" t="s">
        <v>1677</v>
      </c>
      <c r="B70" s="20" t="s">
        <v>462</v>
      </c>
      <c r="C70" s="20" t="s">
        <v>503</v>
      </c>
      <c r="D70" s="20" t="s">
        <v>464</v>
      </c>
      <c r="E70" s="20" t="s">
        <v>1790</v>
      </c>
      <c r="F70" s="20" t="s">
        <v>481</v>
      </c>
      <c r="G70" s="20">
        <v>8.3699999999999992</v>
      </c>
      <c r="H70" s="20" t="s">
        <v>1679</v>
      </c>
      <c r="I70" s="20" t="s">
        <v>1770</v>
      </c>
      <c r="J70" s="20" t="s">
        <v>1681</v>
      </c>
      <c r="K70" s="20" t="s">
        <v>1681</v>
      </c>
      <c r="L70" s="20" t="s">
        <v>462</v>
      </c>
      <c r="M70" s="20">
        <v>3</v>
      </c>
      <c r="N70" s="20" t="s">
        <v>1679</v>
      </c>
      <c r="P70" s="20">
        <v>0</v>
      </c>
      <c r="Q70" s="20" t="s">
        <v>509</v>
      </c>
      <c r="R70" s="20" t="s">
        <v>510</v>
      </c>
      <c r="S70" s="20" t="s">
        <v>221</v>
      </c>
      <c r="T70" s="20" t="s">
        <v>1791</v>
      </c>
      <c r="V70" s="20">
        <v>4</v>
      </c>
      <c r="W70" s="20">
        <v>122</v>
      </c>
      <c r="Y70" s="20" t="s">
        <v>1684</v>
      </c>
      <c r="Z70" s="20" t="s">
        <v>1685</v>
      </c>
      <c r="AA70" s="20">
        <v>1.5</v>
      </c>
      <c r="AB70" s="20">
        <v>2</v>
      </c>
      <c r="AC70" s="20">
        <v>2</v>
      </c>
      <c r="AD70" s="20">
        <v>2</v>
      </c>
      <c r="AG70" s="20" t="s">
        <v>1785</v>
      </c>
      <c r="AI70" s="20" t="s">
        <v>1643</v>
      </c>
      <c r="AT70" s="20" t="s">
        <v>1687</v>
      </c>
      <c r="AZ70" s="20" t="s">
        <v>1660</v>
      </c>
      <c r="BE70" s="20" t="s">
        <v>462</v>
      </c>
      <c r="BJ70" s="20" t="s">
        <v>1787</v>
      </c>
    </row>
    <row r="71" spans="1:69" x14ac:dyDescent="0.25">
      <c r="A71" s="20" t="s">
        <v>1677</v>
      </c>
      <c r="B71" s="20" t="s">
        <v>462</v>
      </c>
      <c r="C71" s="20" t="s">
        <v>511</v>
      </c>
      <c r="D71" s="20" t="s">
        <v>464</v>
      </c>
      <c r="E71" s="20" t="s">
        <v>1792</v>
      </c>
      <c r="F71" s="20" t="s">
        <v>465</v>
      </c>
      <c r="G71" s="20">
        <v>3</v>
      </c>
      <c r="H71" s="20" t="s">
        <v>1679</v>
      </c>
      <c r="I71" s="20" t="s">
        <v>1793</v>
      </c>
      <c r="J71" s="20" t="s">
        <v>1681</v>
      </c>
      <c r="K71" s="20" t="s">
        <v>1681</v>
      </c>
      <c r="L71" s="20" t="s">
        <v>462</v>
      </c>
      <c r="M71" s="20">
        <v>4</v>
      </c>
      <c r="N71" s="20" t="s">
        <v>1679</v>
      </c>
      <c r="P71" s="20">
        <v>0</v>
      </c>
      <c r="Q71" s="20" t="s">
        <v>499</v>
      </c>
      <c r="R71" s="20" t="s">
        <v>496</v>
      </c>
      <c r="S71" s="20" t="s">
        <v>221</v>
      </c>
      <c r="T71" s="20" t="s">
        <v>1794</v>
      </c>
      <c r="U71" s="20" t="s">
        <v>1795</v>
      </c>
      <c r="V71" s="20">
        <v>15</v>
      </c>
      <c r="W71" s="20">
        <v>460</v>
      </c>
      <c r="Y71" s="20" t="s">
        <v>1684</v>
      </c>
      <c r="Z71" s="20" t="s">
        <v>1685</v>
      </c>
      <c r="AA71" s="20">
        <v>1.4</v>
      </c>
      <c r="AB71" s="20">
        <v>1</v>
      </c>
      <c r="AC71" s="20">
        <v>1</v>
      </c>
      <c r="AD71" s="20">
        <v>1</v>
      </c>
      <c r="AL71" s="20" t="s">
        <v>1686</v>
      </c>
      <c r="AT71" s="20" t="s">
        <v>1687</v>
      </c>
      <c r="BE71" s="20" t="s">
        <v>462</v>
      </c>
      <c r="BL71" s="20">
        <v>210</v>
      </c>
      <c r="BM71" s="20">
        <v>70</v>
      </c>
    </row>
    <row r="72" spans="1:69" x14ac:dyDescent="0.25">
      <c r="A72" s="20" t="s">
        <v>1677</v>
      </c>
      <c r="B72" s="20" t="s">
        <v>462</v>
      </c>
      <c r="C72" s="20" t="s">
        <v>511</v>
      </c>
      <c r="D72" s="20" t="s">
        <v>464</v>
      </c>
      <c r="E72" s="20" t="s">
        <v>1796</v>
      </c>
      <c r="F72" s="20" t="s">
        <v>468</v>
      </c>
      <c r="G72" s="20">
        <v>2.9</v>
      </c>
      <c r="H72" s="20" t="s">
        <v>1679</v>
      </c>
      <c r="I72" s="20" t="s">
        <v>1793</v>
      </c>
      <c r="J72" s="20" t="s">
        <v>1681</v>
      </c>
      <c r="K72" s="20" t="s">
        <v>1681</v>
      </c>
      <c r="L72" s="20" t="s">
        <v>462</v>
      </c>
      <c r="M72" s="20">
        <v>1</v>
      </c>
      <c r="N72" s="20" t="s">
        <v>1679</v>
      </c>
      <c r="P72" s="20">
        <v>0</v>
      </c>
      <c r="Q72" s="20" t="s">
        <v>512</v>
      </c>
      <c r="R72" s="20" t="s">
        <v>496</v>
      </c>
      <c r="S72" s="20" t="s">
        <v>221</v>
      </c>
      <c r="T72" s="20" t="s">
        <v>1797</v>
      </c>
      <c r="V72" s="20">
        <v>30</v>
      </c>
      <c r="W72" s="20">
        <v>940</v>
      </c>
      <c r="Y72" s="20" t="s">
        <v>1684</v>
      </c>
      <c r="Z72" s="20" t="s">
        <v>1685</v>
      </c>
      <c r="AA72" s="20">
        <v>1.4</v>
      </c>
      <c r="AB72" s="20">
        <v>1</v>
      </c>
      <c r="AC72" s="20">
        <v>1</v>
      </c>
      <c r="AD72" s="20">
        <v>1</v>
      </c>
      <c r="AL72" s="20" t="s">
        <v>1686</v>
      </c>
      <c r="AT72" s="20" t="s">
        <v>1687</v>
      </c>
      <c r="BE72" s="20" t="s">
        <v>462</v>
      </c>
      <c r="BL72" s="20">
        <v>198</v>
      </c>
      <c r="BM72" s="20">
        <v>90</v>
      </c>
    </row>
    <row r="73" spans="1:69" x14ac:dyDescent="0.25">
      <c r="A73" s="20" t="s">
        <v>1677</v>
      </c>
      <c r="B73" s="20" t="s">
        <v>462</v>
      </c>
      <c r="C73" s="20" t="s">
        <v>511</v>
      </c>
      <c r="D73" s="20" t="s">
        <v>464</v>
      </c>
      <c r="E73" s="20" t="s">
        <v>1798</v>
      </c>
      <c r="F73" s="20" t="s">
        <v>470</v>
      </c>
      <c r="G73" s="20">
        <v>3</v>
      </c>
      <c r="H73" s="20" t="s">
        <v>1679</v>
      </c>
      <c r="I73" s="20" t="s">
        <v>1793</v>
      </c>
      <c r="J73" s="20" t="s">
        <v>1681</v>
      </c>
      <c r="K73" s="20" t="s">
        <v>1681</v>
      </c>
      <c r="L73" s="20" t="s">
        <v>462</v>
      </c>
      <c r="M73" s="20">
        <v>4</v>
      </c>
      <c r="N73" s="20" t="s">
        <v>1679</v>
      </c>
      <c r="P73" s="20">
        <v>0</v>
      </c>
      <c r="Q73" s="20" t="s">
        <v>509</v>
      </c>
      <c r="R73" s="20" t="s">
        <v>496</v>
      </c>
      <c r="S73" s="20" t="s">
        <v>221</v>
      </c>
      <c r="T73" s="20" t="s">
        <v>1799</v>
      </c>
      <c r="V73" s="20">
        <v>15</v>
      </c>
      <c r="W73" s="20">
        <v>457</v>
      </c>
      <c r="Y73" s="20" t="s">
        <v>1684</v>
      </c>
      <c r="Z73" s="20" t="s">
        <v>1685</v>
      </c>
      <c r="AA73" s="20">
        <v>1.5</v>
      </c>
      <c r="AB73" s="20">
        <v>1</v>
      </c>
      <c r="AC73" s="20">
        <v>1</v>
      </c>
      <c r="AD73" s="20">
        <v>1</v>
      </c>
      <c r="AL73" s="20" t="s">
        <v>1686</v>
      </c>
      <c r="AT73" s="20" t="s">
        <v>1687</v>
      </c>
      <c r="BE73" s="20" t="s">
        <v>462</v>
      </c>
      <c r="BL73" s="20">
        <v>315</v>
      </c>
      <c r="BM73" s="20">
        <v>105</v>
      </c>
    </row>
    <row r="74" spans="1:69" x14ac:dyDescent="0.25">
      <c r="A74" s="20" t="s">
        <v>1677</v>
      </c>
      <c r="B74" s="20" t="s">
        <v>462</v>
      </c>
      <c r="C74" s="20" t="s">
        <v>511</v>
      </c>
      <c r="D74" s="20" t="s">
        <v>464</v>
      </c>
      <c r="E74" s="20" t="s">
        <v>1800</v>
      </c>
      <c r="F74" s="20" t="s">
        <v>471</v>
      </c>
      <c r="G74" s="20">
        <v>0.66</v>
      </c>
      <c r="H74" s="20" t="s">
        <v>1679</v>
      </c>
      <c r="I74" s="20" t="s">
        <v>1793</v>
      </c>
      <c r="J74" s="20" t="s">
        <v>1681</v>
      </c>
      <c r="K74" s="20" t="s">
        <v>1681</v>
      </c>
      <c r="L74" s="20" t="s">
        <v>462</v>
      </c>
      <c r="M74" s="20">
        <v>4</v>
      </c>
      <c r="N74" s="20" t="s">
        <v>1679</v>
      </c>
      <c r="P74" s="20">
        <v>0</v>
      </c>
      <c r="Q74" s="20" t="s">
        <v>512</v>
      </c>
      <c r="S74" s="20" t="s">
        <v>221</v>
      </c>
      <c r="Y74" s="20" t="s">
        <v>1684</v>
      </c>
      <c r="Z74" s="20" t="s">
        <v>1685</v>
      </c>
      <c r="AA74" s="20">
        <v>1.4</v>
      </c>
      <c r="AB74" s="20">
        <v>1</v>
      </c>
      <c r="AC74" s="20">
        <v>1</v>
      </c>
      <c r="AD74" s="20">
        <v>1</v>
      </c>
      <c r="AL74" s="20" t="s">
        <v>1686</v>
      </c>
      <c r="AT74" s="20" t="s">
        <v>1687</v>
      </c>
      <c r="BE74" s="20" t="s">
        <v>462</v>
      </c>
    </row>
    <row r="75" spans="1:69" x14ac:dyDescent="0.25">
      <c r="A75" s="20" t="s">
        <v>1677</v>
      </c>
      <c r="B75" s="20" t="s">
        <v>462</v>
      </c>
      <c r="C75" s="20" t="s">
        <v>511</v>
      </c>
      <c r="D75" s="20" t="s">
        <v>464</v>
      </c>
      <c r="E75" s="20" t="s">
        <v>1801</v>
      </c>
      <c r="F75" s="20" t="s">
        <v>475</v>
      </c>
      <c r="G75" s="20">
        <v>4</v>
      </c>
      <c r="H75" s="20" t="s">
        <v>1679</v>
      </c>
      <c r="I75" s="20" t="s">
        <v>1793</v>
      </c>
      <c r="J75" s="20" t="s">
        <v>1681</v>
      </c>
      <c r="K75" s="20" t="s">
        <v>1681</v>
      </c>
      <c r="L75" s="20" t="s">
        <v>462</v>
      </c>
      <c r="M75" s="20">
        <v>4</v>
      </c>
      <c r="N75" s="20" t="s">
        <v>1679</v>
      </c>
      <c r="P75" s="20">
        <v>0</v>
      </c>
      <c r="Q75" s="20" t="s">
        <v>512</v>
      </c>
      <c r="S75" s="20" t="s">
        <v>221</v>
      </c>
      <c r="Y75" s="20" t="s">
        <v>1684</v>
      </c>
      <c r="Z75" s="20" t="s">
        <v>1685</v>
      </c>
      <c r="AA75" s="20">
        <v>1.5</v>
      </c>
      <c r="AB75" s="20">
        <v>1</v>
      </c>
      <c r="AC75" s="20">
        <v>1</v>
      </c>
      <c r="AD75" s="20">
        <v>1</v>
      </c>
      <c r="AL75" s="20" t="s">
        <v>1686</v>
      </c>
      <c r="AT75" s="20" t="s">
        <v>1687</v>
      </c>
      <c r="BE75" s="20" t="s">
        <v>462</v>
      </c>
    </row>
    <row r="76" spans="1:69" x14ac:dyDescent="0.25">
      <c r="A76" s="20" t="s">
        <v>1677</v>
      </c>
      <c r="B76" s="20" t="s">
        <v>462</v>
      </c>
      <c r="C76" s="20" t="s">
        <v>513</v>
      </c>
      <c r="D76" s="20" t="s">
        <v>464</v>
      </c>
      <c r="E76" s="20" t="s">
        <v>1563</v>
      </c>
      <c r="F76" s="20" t="s">
        <v>1802</v>
      </c>
      <c r="G76" s="20">
        <v>3.61</v>
      </c>
      <c r="H76" s="20" t="s">
        <v>1679</v>
      </c>
      <c r="I76" s="20" t="s">
        <v>1803</v>
      </c>
      <c r="J76" s="20" t="s">
        <v>1681</v>
      </c>
      <c r="K76" s="20" t="s">
        <v>1681</v>
      </c>
      <c r="L76" s="20" t="s">
        <v>462</v>
      </c>
      <c r="M76" s="20">
        <v>1</v>
      </c>
      <c r="N76" s="20" t="s">
        <v>1679</v>
      </c>
      <c r="P76" s="20">
        <v>0</v>
      </c>
      <c r="S76" s="20" t="s">
        <v>221</v>
      </c>
      <c r="Y76" s="20" t="s">
        <v>1804</v>
      </c>
      <c r="Z76" s="20" t="s">
        <v>1685</v>
      </c>
      <c r="AA76" s="20">
        <v>2.5</v>
      </c>
      <c r="AL76" s="20" t="s">
        <v>1686</v>
      </c>
      <c r="AT76" s="20" t="s">
        <v>1687</v>
      </c>
    </row>
    <row r="77" spans="1:69" x14ac:dyDescent="0.25">
      <c r="A77" s="20" t="s">
        <v>1677</v>
      </c>
      <c r="B77" s="20" t="s">
        <v>462</v>
      </c>
      <c r="C77" s="20" t="s">
        <v>513</v>
      </c>
      <c r="D77" s="20" t="s">
        <v>464</v>
      </c>
      <c r="E77" s="20" t="s">
        <v>1805</v>
      </c>
      <c r="F77" s="20" t="s">
        <v>465</v>
      </c>
      <c r="G77" s="20">
        <v>7.35</v>
      </c>
      <c r="H77" s="20" t="s">
        <v>1679</v>
      </c>
      <c r="I77" s="20" t="s">
        <v>1803</v>
      </c>
      <c r="J77" s="20" t="s">
        <v>1681</v>
      </c>
      <c r="K77" s="20" t="s">
        <v>1681</v>
      </c>
      <c r="L77" s="20" t="s">
        <v>462</v>
      </c>
      <c r="M77" s="20">
        <v>6</v>
      </c>
      <c r="N77" s="20" t="s">
        <v>1679</v>
      </c>
      <c r="P77" s="20">
        <v>0</v>
      </c>
      <c r="Q77" s="20" t="s">
        <v>504</v>
      </c>
      <c r="R77" s="20" t="s">
        <v>488</v>
      </c>
      <c r="S77" s="20" t="s">
        <v>221</v>
      </c>
      <c r="T77" s="20" t="s">
        <v>1806</v>
      </c>
      <c r="U77" s="20" t="s">
        <v>1807</v>
      </c>
      <c r="V77" s="20">
        <v>5</v>
      </c>
      <c r="W77" s="20">
        <v>169</v>
      </c>
      <c r="Y77" s="20" t="s">
        <v>1684</v>
      </c>
      <c r="Z77" s="20" t="s">
        <v>1685</v>
      </c>
      <c r="AA77" s="20">
        <v>1.5</v>
      </c>
      <c r="AB77" s="20">
        <v>3</v>
      </c>
      <c r="AC77" s="20">
        <v>3</v>
      </c>
      <c r="AD77" s="20">
        <v>3</v>
      </c>
      <c r="AL77" s="20" t="s">
        <v>1686</v>
      </c>
      <c r="AT77" s="20" t="s">
        <v>1687</v>
      </c>
      <c r="AU77" s="20" t="s">
        <v>1786</v>
      </c>
      <c r="AZ77" s="20" t="s">
        <v>1660</v>
      </c>
      <c r="BE77" s="20" t="s">
        <v>462</v>
      </c>
      <c r="BL77" s="20">
        <v>367.5</v>
      </c>
      <c r="BM77" s="20">
        <v>50</v>
      </c>
    </row>
    <row r="78" spans="1:69" x14ac:dyDescent="0.25">
      <c r="A78" s="20" t="s">
        <v>1677</v>
      </c>
      <c r="B78" s="20" t="s">
        <v>462</v>
      </c>
      <c r="C78" s="20" t="s">
        <v>513</v>
      </c>
      <c r="D78" s="20" t="s">
        <v>464</v>
      </c>
      <c r="E78" s="20" t="s">
        <v>1808</v>
      </c>
      <c r="F78" s="20" t="s">
        <v>468</v>
      </c>
      <c r="G78" s="20">
        <v>6.72</v>
      </c>
      <c r="H78" s="20" t="s">
        <v>1679</v>
      </c>
      <c r="I78" s="20" t="s">
        <v>1803</v>
      </c>
      <c r="J78" s="20" t="s">
        <v>1681</v>
      </c>
      <c r="K78" s="20" t="s">
        <v>1681</v>
      </c>
      <c r="L78" s="20" t="s">
        <v>462</v>
      </c>
      <c r="M78" s="20">
        <v>6</v>
      </c>
      <c r="N78" s="20" t="s">
        <v>1679</v>
      </c>
      <c r="P78" s="20">
        <v>0</v>
      </c>
      <c r="Q78" s="20" t="s">
        <v>504</v>
      </c>
      <c r="R78" s="20" t="s">
        <v>488</v>
      </c>
      <c r="S78" s="20" t="s">
        <v>221</v>
      </c>
      <c r="T78" s="20" t="s">
        <v>1806</v>
      </c>
      <c r="U78" s="20" t="s">
        <v>1807</v>
      </c>
      <c r="V78" s="20">
        <v>5</v>
      </c>
      <c r="W78" s="20">
        <v>169</v>
      </c>
      <c r="Y78" s="20" t="s">
        <v>1684</v>
      </c>
      <c r="Z78" s="20" t="s">
        <v>1685</v>
      </c>
      <c r="AA78" s="20">
        <v>1.5</v>
      </c>
      <c r="AB78" s="20">
        <v>3</v>
      </c>
      <c r="AC78" s="20">
        <v>3</v>
      </c>
      <c r="AD78" s="20">
        <v>3</v>
      </c>
      <c r="AL78" s="20" t="s">
        <v>1686</v>
      </c>
      <c r="AT78" s="20" t="s">
        <v>1687</v>
      </c>
      <c r="AU78" s="20" t="s">
        <v>1786</v>
      </c>
      <c r="AZ78" s="20" t="s">
        <v>1660</v>
      </c>
      <c r="BE78" s="20" t="s">
        <v>462</v>
      </c>
      <c r="BL78" s="20">
        <v>336</v>
      </c>
      <c r="BM78" s="20">
        <v>50</v>
      </c>
    </row>
    <row r="79" spans="1:69" x14ac:dyDescent="0.25">
      <c r="A79" s="20" t="s">
        <v>1677</v>
      </c>
      <c r="B79" s="20" t="s">
        <v>462</v>
      </c>
      <c r="C79" s="20" t="s">
        <v>513</v>
      </c>
      <c r="D79" s="20" t="s">
        <v>464</v>
      </c>
      <c r="E79" s="20" t="s">
        <v>1809</v>
      </c>
      <c r="F79" s="20" t="s">
        <v>470</v>
      </c>
      <c r="G79" s="20">
        <v>1.2</v>
      </c>
      <c r="H79" s="20" t="s">
        <v>1679</v>
      </c>
      <c r="I79" s="20" t="s">
        <v>1803</v>
      </c>
      <c r="J79" s="20" t="s">
        <v>1681</v>
      </c>
      <c r="K79" s="20" t="s">
        <v>1681</v>
      </c>
      <c r="L79" s="20" t="s">
        <v>462</v>
      </c>
      <c r="M79" s="20">
        <v>4</v>
      </c>
      <c r="N79" s="20" t="s">
        <v>1679</v>
      </c>
      <c r="P79" s="20">
        <v>0</v>
      </c>
      <c r="Q79" s="20" t="s">
        <v>512</v>
      </c>
      <c r="R79" s="20" t="s">
        <v>514</v>
      </c>
      <c r="S79" s="20" t="s">
        <v>221</v>
      </c>
      <c r="T79" s="20" t="s">
        <v>1810</v>
      </c>
      <c r="V79" s="20">
        <v>8</v>
      </c>
      <c r="W79" s="20">
        <v>254</v>
      </c>
      <c r="Y79" s="20" t="s">
        <v>1684</v>
      </c>
      <c r="Z79" s="20" t="s">
        <v>1685</v>
      </c>
      <c r="AA79" s="20">
        <v>1.5</v>
      </c>
      <c r="AB79" s="20">
        <v>3</v>
      </c>
      <c r="AC79" s="20">
        <v>3</v>
      </c>
      <c r="AD79" s="20">
        <v>3</v>
      </c>
      <c r="AL79" s="20" t="s">
        <v>1686</v>
      </c>
      <c r="AT79" s="20" t="s">
        <v>1687</v>
      </c>
      <c r="AU79" s="20" t="s">
        <v>1786</v>
      </c>
      <c r="AZ79" s="20" t="s">
        <v>1660</v>
      </c>
      <c r="BE79" s="20" t="s">
        <v>462</v>
      </c>
    </row>
    <row r="80" spans="1:69" x14ac:dyDescent="0.25">
      <c r="A80" s="20" t="s">
        <v>1677</v>
      </c>
      <c r="B80" s="20" t="s">
        <v>462</v>
      </c>
      <c r="C80" s="20" t="s">
        <v>513</v>
      </c>
      <c r="D80" s="20" t="s">
        <v>464</v>
      </c>
      <c r="E80" s="20" t="s">
        <v>1811</v>
      </c>
      <c r="F80" s="20" t="s">
        <v>471</v>
      </c>
      <c r="G80" s="20">
        <v>1.2</v>
      </c>
      <c r="H80" s="20" t="s">
        <v>1679</v>
      </c>
      <c r="I80" s="20" t="s">
        <v>1803</v>
      </c>
      <c r="J80" s="20" t="s">
        <v>1681</v>
      </c>
      <c r="K80" s="20" t="s">
        <v>1681</v>
      </c>
      <c r="L80" s="20" t="s">
        <v>462</v>
      </c>
      <c r="M80" s="20">
        <v>5</v>
      </c>
      <c r="N80" s="20" t="s">
        <v>1679</v>
      </c>
      <c r="P80" s="20">
        <v>0</v>
      </c>
      <c r="Q80" s="20" t="s">
        <v>512</v>
      </c>
      <c r="R80" s="20" t="s">
        <v>514</v>
      </c>
      <c r="S80" s="20" t="s">
        <v>221</v>
      </c>
      <c r="T80" s="20" t="s">
        <v>1810</v>
      </c>
      <c r="V80" s="20">
        <v>8</v>
      </c>
      <c r="W80" s="20">
        <v>254</v>
      </c>
      <c r="Y80" s="20" t="s">
        <v>1684</v>
      </c>
      <c r="Z80" s="20" t="s">
        <v>1685</v>
      </c>
      <c r="AA80" s="20">
        <v>1.5</v>
      </c>
      <c r="AB80" s="20">
        <v>3</v>
      </c>
      <c r="AC80" s="20">
        <v>3</v>
      </c>
      <c r="AD80" s="20">
        <v>3</v>
      </c>
      <c r="AL80" s="20" t="s">
        <v>1686</v>
      </c>
      <c r="AT80" s="20" t="s">
        <v>1687</v>
      </c>
      <c r="AU80" s="20" t="s">
        <v>1786</v>
      </c>
      <c r="AZ80" s="20" t="s">
        <v>1660</v>
      </c>
      <c r="BE80" s="20" t="s">
        <v>462</v>
      </c>
    </row>
    <row r="81" spans="1:69" x14ac:dyDescent="0.25">
      <c r="A81" s="20" t="s">
        <v>1677</v>
      </c>
      <c r="B81" s="20" t="s">
        <v>462</v>
      </c>
      <c r="C81" s="20" t="s">
        <v>513</v>
      </c>
      <c r="D81" s="20" t="s">
        <v>464</v>
      </c>
      <c r="E81" s="20" t="s">
        <v>1812</v>
      </c>
      <c r="F81" s="20" t="s">
        <v>472</v>
      </c>
      <c r="G81" s="20">
        <v>3.42</v>
      </c>
      <c r="H81" s="20" t="s">
        <v>1679</v>
      </c>
      <c r="I81" s="20" t="s">
        <v>1803</v>
      </c>
      <c r="J81" s="20" t="s">
        <v>1681</v>
      </c>
      <c r="K81" s="20" t="s">
        <v>1681</v>
      </c>
      <c r="L81" s="20" t="s">
        <v>462</v>
      </c>
      <c r="M81" s="20">
        <v>5</v>
      </c>
      <c r="N81" s="20" t="s">
        <v>1679</v>
      </c>
      <c r="P81" s="20">
        <v>0</v>
      </c>
      <c r="Q81" s="20" t="s">
        <v>512</v>
      </c>
      <c r="R81" s="20" t="s">
        <v>514</v>
      </c>
      <c r="S81" s="20" t="s">
        <v>221</v>
      </c>
      <c r="T81" s="20" t="s">
        <v>1810</v>
      </c>
      <c r="V81" s="20">
        <v>8</v>
      </c>
      <c r="W81" s="20">
        <v>254</v>
      </c>
      <c r="Y81" s="20" t="s">
        <v>1684</v>
      </c>
      <c r="Z81" s="20" t="s">
        <v>1685</v>
      </c>
      <c r="AA81" s="20">
        <v>1.5</v>
      </c>
      <c r="AB81" s="20">
        <v>3</v>
      </c>
      <c r="AC81" s="20">
        <v>3</v>
      </c>
      <c r="AD81" s="20">
        <v>3</v>
      </c>
      <c r="AL81" s="20" t="s">
        <v>1686</v>
      </c>
      <c r="AT81" s="20" t="s">
        <v>1687</v>
      </c>
      <c r="AU81" s="20" t="s">
        <v>1786</v>
      </c>
      <c r="AZ81" s="20" t="s">
        <v>1660</v>
      </c>
      <c r="BE81" s="20" t="s">
        <v>462</v>
      </c>
    </row>
    <row r="82" spans="1:69" x14ac:dyDescent="0.25">
      <c r="A82" s="20" t="s">
        <v>1677</v>
      </c>
      <c r="B82" s="20" t="s">
        <v>462</v>
      </c>
      <c r="C82" s="20" t="s">
        <v>513</v>
      </c>
      <c r="D82" s="20" t="s">
        <v>464</v>
      </c>
      <c r="E82" s="20" t="s">
        <v>1813</v>
      </c>
      <c r="F82" s="20" t="s">
        <v>473</v>
      </c>
      <c r="G82" s="20">
        <v>2.67</v>
      </c>
      <c r="H82" s="20" t="s">
        <v>1679</v>
      </c>
      <c r="I82" s="20" t="s">
        <v>1803</v>
      </c>
      <c r="J82" s="20" t="s">
        <v>1681</v>
      </c>
      <c r="K82" s="20" t="s">
        <v>1681</v>
      </c>
      <c r="L82" s="20" t="s">
        <v>462</v>
      </c>
      <c r="M82" s="20">
        <v>8</v>
      </c>
      <c r="N82" s="20" t="s">
        <v>1679</v>
      </c>
      <c r="P82" s="20">
        <v>0</v>
      </c>
      <c r="Q82" s="20" t="s">
        <v>504</v>
      </c>
      <c r="R82" s="20" t="s">
        <v>488</v>
      </c>
      <c r="S82" s="20" t="s">
        <v>221</v>
      </c>
      <c r="T82" s="20" t="s">
        <v>1806</v>
      </c>
      <c r="U82" s="20" t="s">
        <v>1814</v>
      </c>
      <c r="V82" s="20">
        <v>21</v>
      </c>
      <c r="W82" s="20">
        <v>645</v>
      </c>
      <c r="Y82" s="20" t="s">
        <v>1684</v>
      </c>
      <c r="Z82" s="20" t="s">
        <v>1685</v>
      </c>
      <c r="AA82" s="20">
        <v>1.5</v>
      </c>
      <c r="AB82" s="20">
        <v>3</v>
      </c>
      <c r="AC82" s="20">
        <v>3</v>
      </c>
      <c r="AD82" s="20">
        <v>3</v>
      </c>
      <c r="AJ82" s="20" t="s">
        <v>1815</v>
      </c>
      <c r="AL82" s="20" t="s">
        <v>1686</v>
      </c>
      <c r="AT82" s="20" t="s">
        <v>1687</v>
      </c>
      <c r="AU82" s="20" t="s">
        <v>1786</v>
      </c>
      <c r="AY82" s="20" t="s">
        <v>1719</v>
      </c>
      <c r="AZ82" s="20" t="s">
        <v>1660</v>
      </c>
      <c r="BD82" s="20" t="s">
        <v>1816</v>
      </c>
      <c r="BE82" s="20" t="s">
        <v>462</v>
      </c>
      <c r="BL82" s="20">
        <v>133.5</v>
      </c>
      <c r="BM82" s="20">
        <v>50</v>
      </c>
      <c r="BN82" s="20">
        <v>233.887</v>
      </c>
      <c r="BO82" s="20">
        <v>2.67</v>
      </c>
      <c r="BP82" s="20">
        <v>87.6</v>
      </c>
      <c r="BQ82" s="20" t="s">
        <v>8575</v>
      </c>
    </row>
    <row r="83" spans="1:69" x14ac:dyDescent="0.25">
      <c r="A83" s="20" t="s">
        <v>1677</v>
      </c>
      <c r="B83" s="20" t="s">
        <v>462</v>
      </c>
      <c r="C83" s="20" t="s">
        <v>513</v>
      </c>
      <c r="D83" s="20" t="s">
        <v>464</v>
      </c>
      <c r="E83" s="20" t="s">
        <v>1817</v>
      </c>
      <c r="F83" s="20" t="s">
        <v>474</v>
      </c>
      <c r="G83" s="20">
        <v>2.2400000000000002</v>
      </c>
      <c r="H83" s="20" t="s">
        <v>1679</v>
      </c>
      <c r="I83" s="20" t="s">
        <v>1803</v>
      </c>
      <c r="J83" s="20" t="s">
        <v>1681</v>
      </c>
      <c r="K83" s="20" t="s">
        <v>1681</v>
      </c>
      <c r="L83" s="20" t="s">
        <v>462</v>
      </c>
      <c r="M83" s="20">
        <v>8</v>
      </c>
      <c r="N83" s="20" t="s">
        <v>1679</v>
      </c>
      <c r="P83" s="20">
        <v>0</v>
      </c>
      <c r="Q83" s="20" t="s">
        <v>487</v>
      </c>
      <c r="R83" s="20" t="s">
        <v>488</v>
      </c>
      <c r="S83" s="20" t="s">
        <v>221</v>
      </c>
      <c r="T83" s="20" t="s">
        <v>1806</v>
      </c>
      <c r="U83" s="20" t="s">
        <v>1818</v>
      </c>
      <c r="V83" s="20">
        <v>17</v>
      </c>
      <c r="W83" s="20">
        <v>533</v>
      </c>
      <c r="Y83" s="20" t="s">
        <v>1684</v>
      </c>
      <c r="Z83" s="20" t="s">
        <v>1685</v>
      </c>
      <c r="AA83" s="20">
        <v>1.5</v>
      </c>
      <c r="AB83" s="20">
        <v>3</v>
      </c>
      <c r="AC83" s="20">
        <v>3</v>
      </c>
      <c r="AD83" s="20">
        <v>3</v>
      </c>
      <c r="AJ83" s="20" t="s">
        <v>1815</v>
      </c>
      <c r="AL83" s="20" t="s">
        <v>1686</v>
      </c>
      <c r="AT83" s="20" t="s">
        <v>1687</v>
      </c>
      <c r="AU83" s="20" t="s">
        <v>1786</v>
      </c>
      <c r="AY83" s="20" t="s">
        <v>1719</v>
      </c>
      <c r="AZ83" s="20" t="s">
        <v>1660</v>
      </c>
      <c r="BD83" s="20" t="s">
        <v>1816</v>
      </c>
      <c r="BE83" s="20" t="s">
        <v>462</v>
      </c>
      <c r="BL83" s="20">
        <v>123.2</v>
      </c>
      <c r="BM83" s="20">
        <v>55</v>
      </c>
      <c r="BN83" s="20">
        <v>215.84100000000001</v>
      </c>
      <c r="BO83" s="20">
        <v>2.2400000000000002</v>
      </c>
      <c r="BP83" s="20">
        <v>96.36</v>
      </c>
      <c r="BQ83" s="20" t="s">
        <v>8576</v>
      </c>
    </row>
    <row r="84" spans="1:69" x14ac:dyDescent="0.25">
      <c r="A84" s="20" t="s">
        <v>1677</v>
      </c>
      <c r="B84" s="20" t="s">
        <v>462</v>
      </c>
      <c r="C84" s="20" t="s">
        <v>513</v>
      </c>
      <c r="D84" s="20" t="s">
        <v>464</v>
      </c>
      <c r="E84" s="20" t="s">
        <v>1819</v>
      </c>
      <c r="F84" s="20" t="s">
        <v>475</v>
      </c>
      <c r="G84" s="20">
        <v>4.84</v>
      </c>
      <c r="H84" s="20" t="s">
        <v>1679</v>
      </c>
      <c r="I84" s="20" t="s">
        <v>1803</v>
      </c>
      <c r="J84" s="20" t="s">
        <v>1681</v>
      </c>
      <c r="K84" s="20" t="s">
        <v>1681</v>
      </c>
      <c r="L84" s="20" t="s">
        <v>462</v>
      </c>
      <c r="M84" s="20">
        <v>8</v>
      </c>
      <c r="N84" s="20" t="s">
        <v>1679</v>
      </c>
      <c r="P84" s="20">
        <v>0</v>
      </c>
      <c r="Q84" s="20" t="s">
        <v>487</v>
      </c>
      <c r="R84" s="20" t="s">
        <v>488</v>
      </c>
      <c r="S84" s="20" t="s">
        <v>221</v>
      </c>
      <c r="T84" s="20" t="s">
        <v>1806</v>
      </c>
      <c r="U84" s="20" t="s">
        <v>1818</v>
      </c>
      <c r="V84" s="20">
        <v>17</v>
      </c>
      <c r="W84" s="20">
        <v>533</v>
      </c>
      <c r="Y84" s="20" t="s">
        <v>1684</v>
      </c>
      <c r="Z84" s="20" t="s">
        <v>1685</v>
      </c>
      <c r="AA84" s="20">
        <v>1.5</v>
      </c>
      <c r="AB84" s="20">
        <v>3</v>
      </c>
      <c r="AC84" s="20">
        <v>3</v>
      </c>
      <c r="AD84" s="20">
        <v>3</v>
      </c>
      <c r="AJ84" s="20" t="s">
        <v>1815</v>
      </c>
      <c r="AL84" s="20" t="s">
        <v>1686</v>
      </c>
      <c r="AT84" s="20" t="s">
        <v>1687</v>
      </c>
      <c r="AU84" s="20" t="s">
        <v>1786</v>
      </c>
      <c r="AY84" s="20" t="s">
        <v>1719</v>
      </c>
      <c r="AZ84" s="20" t="s">
        <v>1660</v>
      </c>
      <c r="BD84" s="20" t="s">
        <v>1816</v>
      </c>
      <c r="BE84" s="20" t="s">
        <v>462</v>
      </c>
      <c r="BL84" s="20">
        <v>266.2</v>
      </c>
      <c r="BM84" s="20">
        <v>55</v>
      </c>
      <c r="BN84" s="20">
        <v>466.38099999999997</v>
      </c>
      <c r="BO84" s="20">
        <v>4.84</v>
      </c>
      <c r="BP84" s="20">
        <v>96.36</v>
      </c>
      <c r="BQ84" s="20" t="s">
        <v>8577</v>
      </c>
    </row>
    <row r="85" spans="1:69" x14ac:dyDescent="0.25">
      <c r="A85" s="20" t="s">
        <v>1677</v>
      </c>
      <c r="B85" s="20" t="s">
        <v>462</v>
      </c>
      <c r="C85" s="20" t="s">
        <v>513</v>
      </c>
      <c r="D85" s="20" t="s">
        <v>464</v>
      </c>
      <c r="E85" s="20" t="s">
        <v>1820</v>
      </c>
      <c r="F85" s="20" t="s">
        <v>476</v>
      </c>
      <c r="G85" s="20">
        <v>11.46</v>
      </c>
      <c r="H85" s="20" t="s">
        <v>1679</v>
      </c>
      <c r="I85" s="20" t="s">
        <v>1803</v>
      </c>
      <c r="J85" s="20" t="s">
        <v>1681</v>
      </c>
      <c r="K85" s="20" t="s">
        <v>1681</v>
      </c>
      <c r="L85" s="20" t="s">
        <v>462</v>
      </c>
      <c r="M85" s="20">
        <v>4</v>
      </c>
      <c r="N85" s="20" t="s">
        <v>1679</v>
      </c>
      <c r="P85" s="20">
        <v>0</v>
      </c>
      <c r="Q85" s="20" t="s">
        <v>504</v>
      </c>
      <c r="R85" s="20" t="s">
        <v>488</v>
      </c>
      <c r="S85" s="20" t="s">
        <v>221</v>
      </c>
      <c r="T85" s="20" t="s">
        <v>1806</v>
      </c>
      <c r="U85" s="20" t="s">
        <v>1807</v>
      </c>
      <c r="V85" s="20">
        <v>5</v>
      </c>
      <c r="W85" s="20">
        <v>169</v>
      </c>
      <c r="Y85" s="20" t="s">
        <v>1684</v>
      </c>
      <c r="Z85" s="20" t="s">
        <v>1685</v>
      </c>
      <c r="AA85" s="20">
        <v>1.5</v>
      </c>
      <c r="AB85" s="20">
        <v>3</v>
      </c>
      <c r="AC85" s="20">
        <v>3</v>
      </c>
      <c r="AD85" s="20">
        <v>3</v>
      </c>
      <c r="AL85" s="20" t="s">
        <v>1686</v>
      </c>
      <c r="AT85" s="20" t="s">
        <v>1687</v>
      </c>
      <c r="AU85" s="20" t="s">
        <v>1786</v>
      </c>
      <c r="AZ85" s="20" t="s">
        <v>1660</v>
      </c>
      <c r="BE85" s="20" t="s">
        <v>462</v>
      </c>
      <c r="BL85" s="20">
        <v>573</v>
      </c>
      <c r="BM85" s="20">
        <v>50</v>
      </c>
      <c r="BQ85" s="20" t="s">
        <v>8578</v>
      </c>
    </row>
    <row r="86" spans="1:69" x14ac:dyDescent="0.25">
      <c r="A86" s="20" t="s">
        <v>1677</v>
      </c>
      <c r="B86" s="20" t="s">
        <v>462</v>
      </c>
      <c r="C86" s="20" t="s">
        <v>513</v>
      </c>
      <c r="D86" s="20" t="s">
        <v>464</v>
      </c>
      <c r="E86" s="20" t="s">
        <v>1821</v>
      </c>
      <c r="F86" s="20" t="s">
        <v>477</v>
      </c>
      <c r="G86" s="20">
        <v>3</v>
      </c>
      <c r="H86" s="20" t="s">
        <v>1679</v>
      </c>
      <c r="I86" s="20" t="s">
        <v>1803</v>
      </c>
      <c r="J86" s="20" t="s">
        <v>1681</v>
      </c>
      <c r="K86" s="20" t="s">
        <v>1681</v>
      </c>
      <c r="L86" s="20" t="s">
        <v>462</v>
      </c>
      <c r="M86" s="20">
        <v>8</v>
      </c>
      <c r="N86" s="20" t="s">
        <v>1679</v>
      </c>
      <c r="P86" s="20">
        <v>0</v>
      </c>
      <c r="Q86" s="20" t="s">
        <v>487</v>
      </c>
      <c r="R86" s="20" t="s">
        <v>488</v>
      </c>
      <c r="S86" s="20" t="s">
        <v>221</v>
      </c>
      <c r="T86" s="20" t="s">
        <v>1806</v>
      </c>
      <c r="U86" s="20" t="s">
        <v>1818</v>
      </c>
      <c r="V86" s="20">
        <v>17</v>
      </c>
      <c r="W86" s="20">
        <v>533</v>
      </c>
      <c r="Y86" s="20" t="s">
        <v>1684</v>
      </c>
      <c r="Z86" s="20" t="s">
        <v>1685</v>
      </c>
      <c r="AA86" s="20">
        <v>1.4</v>
      </c>
      <c r="AB86" s="20">
        <v>3</v>
      </c>
      <c r="AC86" s="20">
        <v>3</v>
      </c>
      <c r="AD86" s="20">
        <v>3</v>
      </c>
      <c r="AJ86" s="20" t="s">
        <v>1815</v>
      </c>
      <c r="AL86" s="20" t="s">
        <v>1686</v>
      </c>
      <c r="AT86" s="20" t="s">
        <v>1687</v>
      </c>
      <c r="AU86" s="20" t="s">
        <v>1786</v>
      </c>
      <c r="AY86" s="20" t="s">
        <v>1719</v>
      </c>
      <c r="AZ86" s="20" t="s">
        <v>1660</v>
      </c>
      <c r="BD86" s="20" t="s">
        <v>1816</v>
      </c>
      <c r="BE86" s="20" t="s">
        <v>462</v>
      </c>
      <c r="BL86" s="20">
        <v>165</v>
      </c>
      <c r="BM86" s="20">
        <v>55</v>
      </c>
      <c r="BN86" s="20">
        <v>289.077</v>
      </c>
      <c r="BO86" s="20">
        <v>3</v>
      </c>
      <c r="BP86" s="20">
        <v>96.36</v>
      </c>
      <c r="BQ86" s="20" t="s">
        <v>8579</v>
      </c>
    </row>
    <row r="87" spans="1:69" x14ac:dyDescent="0.25">
      <c r="A87" s="20" t="s">
        <v>1677</v>
      </c>
      <c r="B87" s="20" t="s">
        <v>462</v>
      </c>
      <c r="C87" s="20" t="s">
        <v>513</v>
      </c>
      <c r="D87" s="20" t="s">
        <v>464</v>
      </c>
      <c r="E87" s="20" t="s">
        <v>1822</v>
      </c>
      <c r="F87" s="20" t="s">
        <v>478</v>
      </c>
      <c r="G87" s="20">
        <v>1.48</v>
      </c>
      <c r="H87" s="20" t="s">
        <v>1679</v>
      </c>
      <c r="I87" s="20" t="s">
        <v>1803</v>
      </c>
      <c r="J87" s="20" t="s">
        <v>1681</v>
      </c>
      <c r="K87" s="20" t="s">
        <v>1681</v>
      </c>
      <c r="L87" s="20" t="s">
        <v>462</v>
      </c>
      <c r="M87" s="20">
        <v>8</v>
      </c>
      <c r="N87" s="20" t="s">
        <v>1679</v>
      </c>
      <c r="P87" s="20">
        <v>0</v>
      </c>
      <c r="Q87" s="20" t="s">
        <v>487</v>
      </c>
      <c r="R87" s="20" t="s">
        <v>488</v>
      </c>
      <c r="S87" s="20" t="s">
        <v>221</v>
      </c>
      <c r="T87" s="20" t="s">
        <v>1806</v>
      </c>
      <c r="U87" s="20" t="s">
        <v>1818</v>
      </c>
      <c r="V87" s="20">
        <v>17</v>
      </c>
      <c r="W87" s="20">
        <v>533</v>
      </c>
      <c r="Y87" s="20" t="s">
        <v>1684</v>
      </c>
      <c r="Z87" s="20" t="s">
        <v>1685</v>
      </c>
      <c r="AA87" s="20">
        <v>1.5</v>
      </c>
      <c r="AB87" s="20">
        <v>3</v>
      </c>
      <c r="AC87" s="20">
        <v>3</v>
      </c>
      <c r="AD87" s="20">
        <v>3</v>
      </c>
      <c r="AJ87" s="20" t="s">
        <v>1815</v>
      </c>
      <c r="AL87" s="20" t="s">
        <v>1686</v>
      </c>
      <c r="AT87" s="20" t="s">
        <v>1687</v>
      </c>
      <c r="AU87" s="20" t="s">
        <v>1786</v>
      </c>
      <c r="AY87" s="20" t="s">
        <v>1719</v>
      </c>
      <c r="AZ87" s="20" t="s">
        <v>1660</v>
      </c>
      <c r="BD87" s="20" t="s">
        <v>1816</v>
      </c>
      <c r="BE87" s="20" t="s">
        <v>462</v>
      </c>
      <c r="BL87" s="20">
        <v>81.400000000000006</v>
      </c>
      <c r="BM87" s="20">
        <v>55</v>
      </c>
      <c r="BN87" s="20">
        <v>142.61000000000001</v>
      </c>
      <c r="BO87" s="20">
        <v>1.48</v>
      </c>
      <c r="BP87" s="20">
        <v>96.36</v>
      </c>
      <c r="BQ87" s="20" t="s">
        <v>8580</v>
      </c>
    </row>
    <row r="88" spans="1:69" x14ac:dyDescent="0.25">
      <c r="A88" s="20" t="s">
        <v>1677</v>
      </c>
      <c r="B88" s="20" t="s">
        <v>462</v>
      </c>
      <c r="C88" s="20" t="s">
        <v>513</v>
      </c>
      <c r="D88" s="20" t="s">
        <v>464</v>
      </c>
      <c r="E88" s="20" t="s">
        <v>1823</v>
      </c>
      <c r="F88" s="20" t="s">
        <v>479</v>
      </c>
      <c r="G88" s="20">
        <v>1.26</v>
      </c>
      <c r="H88" s="20" t="s">
        <v>1679</v>
      </c>
      <c r="I88" s="20" t="s">
        <v>1803</v>
      </c>
      <c r="J88" s="20" t="s">
        <v>1681</v>
      </c>
      <c r="K88" s="20" t="s">
        <v>1681</v>
      </c>
      <c r="L88" s="20" t="s">
        <v>462</v>
      </c>
      <c r="M88" s="20">
        <v>8</v>
      </c>
      <c r="N88" s="20" t="s">
        <v>1679</v>
      </c>
      <c r="P88" s="20">
        <v>0</v>
      </c>
      <c r="Q88" s="20" t="s">
        <v>487</v>
      </c>
      <c r="R88" s="20" t="s">
        <v>488</v>
      </c>
      <c r="S88" s="20" t="s">
        <v>221</v>
      </c>
      <c r="T88" s="20" t="s">
        <v>1806</v>
      </c>
      <c r="U88" s="20" t="s">
        <v>1824</v>
      </c>
      <c r="V88" s="20">
        <v>17</v>
      </c>
      <c r="W88" s="20">
        <v>533</v>
      </c>
      <c r="Y88" s="20" t="s">
        <v>1684</v>
      </c>
      <c r="Z88" s="20" t="s">
        <v>1685</v>
      </c>
      <c r="AA88" s="20">
        <v>1.5</v>
      </c>
      <c r="AB88" s="20">
        <v>3</v>
      </c>
      <c r="AC88" s="20">
        <v>3</v>
      </c>
      <c r="AD88" s="20">
        <v>3</v>
      </c>
      <c r="AJ88" s="20" t="s">
        <v>1815</v>
      </c>
      <c r="AL88" s="20" t="s">
        <v>1686</v>
      </c>
      <c r="AT88" s="20" t="s">
        <v>1687</v>
      </c>
      <c r="AU88" s="20" t="s">
        <v>1786</v>
      </c>
      <c r="AY88" s="20" t="s">
        <v>1719</v>
      </c>
      <c r="AZ88" s="20" t="s">
        <v>1660</v>
      </c>
      <c r="BD88" s="20" t="s">
        <v>1816</v>
      </c>
      <c r="BE88" s="20" t="s">
        <v>462</v>
      </c>
      <c r="BL88" s="20">
        <v>69.3</v>
      </c>
      <c r="BM88" s="20">
        <v>55</v>
      </c>
      <c r="BN88" s="20">
        <v>121.41200000000001</v>
      </c>
      <c r="BO88" s="20">
        <v>1.26</v>
      </c>
      <c r="BP88" s="20">
        <v>96.36</v>
      </c>
      <c r="BQ88" s="20" t="s">
        <v>8581</v>
      </c>
    </row>
    <row r="89" spans="1:69" x14ac:dyDescent="0.25">
      <c r="A89" s="20" t="s">
        <v>1677</v>
      </c>
      <c r="B89" s="20" t="s">
        <v>462</v>
      </c>
      <c r="C89" s="20" t="s">
        <v>513</v>
      </c>
      <c r="D89" s="20" t="s">
        <v>464</v>
      </c>
      <c r="E89" s="20" t="s">
        <v>1825</v>
      </c>
      <c r="F89" s="20" t="s">
        <v>480</v>
      </c>
      <c r="G89" s="20">
        <v>0.82</v>
      </c>
      <c r="H89" s="20" t="s">
        <v>1679</v>
      </c>
      <c r="I89" s="20" t="s">
        <v>1803</v>
      </c>
      <c r="J89" s="20" t="s">
        <v>1681</v>
      </c>
      <c r="K89" s="20" t="s">
        <v>1681</v>
      </c>
      <c r="L89" s="20" t="s">
        <v>462</v>
      </c>
      <c r="M89" s="20">
        <v>8</v>
      </c>
      <c r="N89" s="20" t="s">
        <v>1679</v>
      </c>
      <c r="P89" s="20">
        <v>0</v>
      </c>
      <c r="Q89" s="20" t="s">
        <v>487</v>
      </c>
      <c r="R89" s="20" t="s">
        <v>488</v>
      </c>
      <c r="S89" s="20" t="s">
        <v>221</v>
      </c>
      <c r="T89" s="20" t="s">
        <v>1806</v>
      </c>
      <c r="U89" s="20" t="s">
        <v>1824</v>
      </c>
      <c r="V89" s="20">
        <v>17</v>
      </c>
      <c r="W89" s="20">
        <v>533</v>
      </c>
      <c r="Y89" s="20" t="s">
        <v>1684</v>
      </c>
      <c r="Z89" s="20" t="s">
        <v>1685</v>
      </c>
      <c r="AA89" s="20">
        <v>1.5</v>
      </c>
      <c r="AB89" s="20">
        <v>3</v>
      </c>
      <c r="AC89" s="20">
        <v>3</v>
      </c>
      <c r="AD89" s="20">
        <v>3</v>
      </c>
      <c r="AJ89" s="20" t="s">
        <v>1815</v>
      </c>
      <c r="AL89" s="20" t="s">
        <v>1686</v>
      </c>
      <c r="AT89" s="20" t="s">
        <v>1687</v>
      </c>
      <c r="AU89" s="20" t="s">
        <v>1786</v>
      </c>
      <c r="AY89" s="20" t="s">
        <v>1719</v>
      </c>
      <c r="AZ89" s="20" t="s">
        <v>1660</v>
      </c>
      <c r="BD89" s="20" t="s">
        <v>1816</v>
      </c>
      <c r="BE89" s="20" t="s">
        <v>462</v>
      </c>
      <c r="BL89" s="20">
        <v>45.1</v>
      </c>
      <c r="BM89" s="20">
        <v>55</v>
      </c>
      <c r="BN89" s="20">
        <v>79.013000000000005</v>
      </c>
      <c r="BO89" s="20">
        <v>0.82</v>
      </c>
      <c r="BP89" s="20">
        <v>96.36</v>
      </c>
      <c r="BQ89" s="20" t="s">
        <v>8582</v>
      </c>
    </row>
    <row r="90" spans="1:69" x14ac:dyDescent="0.25">
      <c r="A90" s="20" t="s">
        <v>1677</v>
      </c>
      <c r="B90" s="20" t="s">
        <v>462</v>
      </c>
      <c r="C90" s="20" t="s">
        <v>513</v>
      </c>
      <c r="D90" s="20" t="s">
        <v>464</v>
      </c>
      <c r="E90" s="20" t="s">
        <v>1826</v>
      </c>
      <c r="F90" s="20" t="s">
        <v>481</v>
      </c>
      <c r="G90" s="20">
        <v>1.95</v>
      </c>
      <c r="H90" s="20" t="s">
        <v>1679</v>
      </c>
      <c r="I90" s="20" t="s">
        <v>1803</v>
      </c>
      <c r="J90" s="20" t="s">
        <v>1681</v>
      </c>
      <c r="K90" s="20" t="s">
        <v>1681</v>
      </c>
      <c r="L90" s="20" t="s">
        <v>462</v>
      </c>
      <c r="M90" s="20">
        <v>8</v>
      </c>
      <c r="N90" s="20" t="s">
        <v>1679</v>
      </c>
      <c r="P90" s="20">
        <v>0</v>
      </c>
      <c r="Q90" s="20" t="s">
        <v>487</v>
      </c>
      <c r="R90" s="20" t="s">
        <v>488</v>
      </c>
      <c r="S90" s="20" t="s">
        <v>221</v>
      </c>
      <c r="T90" s="20" t="s">
        <v>1806</v>
      </c>
      <c r="U90" s="20" t="s">
        <v>1824</v>
      </c>
      <c r="V90" s="20">
        <v>17</v>
      </c>
      <c r="W90" s="20">
        <v>533</v>
      </c>
      <c r="Y90" s="20" t="s">
        <v>1684</v>
      </c>
      <c r="Z90" s="20" t="s">
        <v>1685</v>
      </c>
      <c r="AA90" s="20">
        <v>1.4</v>
      </c>
      <c r="AB90" s="20">
        <v>3</v>
      </c>
      <c r="AC90" s="20">
        <v>3</v>
      </c>
      <c r="AD90" s="20">
        <v>3</v>
      </c>
      <c r="AJ90" s="20" t="s">
        <v>1815</v>
      </c>
      <c r="AL90" s="20" t="s">
        <v>1686</v>
      </c>
      <c r="AT90" s="20" t="s">
        <v>1687</v>
      </c>
      <c r="AU90" s="20" t="s">
        <v>1786</v>
      </c>
      <c r="AY90" s="20" t="s">
        <v>1719</v>
      </c>
      <c r="AZ90" s="20" t="s">
        <v>1660</v>
      </c>
      <c r="BD90" s="20" t="s">
        <v>1816</v>
      </c>
      <c r="BE90" s="20" t="s">
        <v>462</v>
      </c>
      <c r="BL90" s="20">
        <v>107.25</v>
      </c>
      <c r="BM90" s="20">
        <v>55</v>
      </c>
      <c r="BN90" s="20">
        <v>187.90299999999999</v>
      </c>
      <c r="BO90" s="20">
        <v>1.95</v>
      </c>
      <c r="BP90" s="20">
        <v>96.36</v>
      </c>
      <c r="BQ90" s="20" t="s">
        <v>8583</v>
      </c>
    </row>
    <row r="91" spans="1:69" x14ac:dyDescent="0.25">
      <c r="A91" s="20" t="s">
        <v>1677</v>
      </c>
      <c r="B91" s="20" t="s">
        <v>462</v>
      </c>
      <c r="C91" s="20" t="s">
        <v>513</v>
      </c>
      <c r="D91" s="20" t="s">
        <v>464</v>
      </c>
      <c r="E91" s="20" t="s">
        <v>1827</v>
      </c>
      <c r="F91" s="20" t="s">
        <v>482</v>
      </c>
      <c r="G91" s="20">
        <v>2.16</v>
      </c>
      <c r="H91" s="20" t="s">
        <v>1679</v>
      </c>
      <c r="I91" s="20" t="s">
        <v>1803</v>
      </c>
      <c r="J91" s="20" t="s">
        <v>1681</v>
      </c>
      <c r="K91" s="20" t="s">
        <v>1681</v>
      </c>
      <c r="L91" s="20" t="s">
        <v>462</v>
      </c>
      <c r="M91" s="20">
        <v>8</v>
      </c>
      <c r="N91" s="20" t="s">
        <v>1679</v>
      </c>
      <c r="P91" s="20">
        <v>0</v>
      </c>
      <c r="Q91" s="20" t="s">
        <v>487</v>
      </c>
      <c r="R91" s="20" t="s">
        <v>488</v>
      </c>
      <c r="S91" s="20" t="s">
        <v>221</v>
      </c>
      <c r="T91" s="20" t="s">
        <v>1806</v>
      </c>
      <c r="U91" s="20" t="s">
        <v>1824</v>
      </c>
      <c r="V91" s="20">
        <v>17</v>
      </c>
      <c r="W91" s="20">
        <v>533</v>
      </c>
      <c r="Y91" s="20" t="s">
        <v>1684</v>
      </c>
      <c r="Z91" s="20" t="s">
        <v>1685</v>
      </c>
      <c r="AA91" s="20">
        <v>1.5</v>
      </c>
      <c r="AB91" s="20">
        <v>3</v>
      </c>
      <c r="AC91" s="20">
        <v>3</v>
      </c>
      <c r="AD91" s="20">
        <v>3</v>
      </c>
      <c r="AJ91" s="20" t="s">
        <v>1815</v>
      </c>
      <c r="AL91" s="20" t="s">
        <v>1686</v>
      </c>
      <c r="AT91" s="20" t="s">
        <v>1687</v>
      </c>
      <c r="AU91" s="20" t="s">
        <v>1786</v>
      </c>
      <c r="AY91" s="20" t="s">
        <v>1719</v>
      </c>
      <c r="AZ91" s="20" t="s">
        <v>1660</v>
      </c>
      <c r="BD91" s="20" t="s">
        <v>1816</v>
      </c>
      <c r="BE91" s="20" t="s">
        <v>462</v>
      </c>
      <c r="BL91" s="20">
        <v>118.8</v>
      </c>
      <c r="BM91" s="20">
        <v>55</v>
      </c>
      <c r="BN91" s="20">
        <v>208.13300000000001</v>
      </c>
      <c r="BO91" s="20">
        <v>2.16</v>
      </c>
      <c r="BP91" s="20">
        <v>96.36</v>
      </c>
      <c r="BQ91" s="20" t="s">
        <v>8575</v>
      </c>
    </row>
    <row r="92" spans="1:69" x14ac:dyDescent="0.25">
      <c r="A92" s="20" t="s">
        <v>1677</v>
      </c>
      <c r="B92" s="20" t="s">
        <v>462</v>
      </c>
      <c r="C92" s="20" t="s">
        <v>513</v>
      </c>
      <c r="D92" s="20" t="s">
        <v>464</v>
      </c>
      <c r="E92" s="20" t="s">
        <v>1828</v>
      </c>
      <c r="F92" s="20" t="s">
        <v>483</v>
      </c>
      <c r="G92" s="20">
        <v>2.4</v>
      </c>
      <c r="H92" s="20" t="s">
        <v>1679</v>
      </c>
      <c r="I92" s="20" t="s">
        <v>1803</v>
      </c>
      <c r="J92" s="20" t="s">
        <v>1681</v>
      </c>
      <c r="K92" s="20" t="s">
        <v>1681</v>
      </c>
      <c r="L92" s="20" t="s">
        <v>462</v>
      </c>
      <c r="M92" s="20">
        <v>8</v>
      </c>
      <c r="N92" s="20" t="s">
        <v>1679</v>
      </c>
      <c r="P92" s="20">
        <v>0</v>
      </c>
      <c r="Q92" s="20" t="s">
        <v>487</v>
      </c>
      <c r="R92" s="20" t="s">
        <v>488</v>
      </c>
      <c r="S92" s="20" t="s">
        <v>221</v>
      </c>
      <c r="T92" s="20" t="s">
        <v>1806</v>
      </c>
      <c r="U92" s="20" t="s">
        <v>1824</v>
      </c>
      <c r="V92" s="20">
        <v>17</v>
      </c>
      <c r="W92" s="20">
        <v>533</v>
      </c>
      <c r="Y92" s="20" t="s">
        <v>1684</v>
      </c>
      <c r="Z92" s="20" t="s">
        <v>1685</v>
      </c>
      <c r="AA92" s="20">
        <v>1.5</v>
      </c>
      <c r="AB92" s="20">
        <v>3</v>
      </c>
      <c r="AC92" s="20">
        <v>3</v>
      </c>
      <c r="AD92" s="20">
        <v>3</v>
      </c>
      <c r="AJ92" s="20" t="s">
        <v>1815</v>
      </c>
      <c r="AL92" s="20" t="s">
        <v>1686</v>
      </c>
      <c r="AT92" s="20" t="s">
        <v>1687</v>
      </c>
      <c r="AU92" s="20" t="s">
        <v>1786</v>
      </c>
      <c r="AY92" s="20" t="s">
        <v>1719</v>
      </c>
      <c r="AZ92" s="20" t="s">
        <v>1660</v>
      </c>
      <c r="BD92" s="20" t="s">
        <v>1816</v>
      </c>
      <c r="BE92" s="20" t="s">
        <v>462</v>
      </c>
      <c r="BL92" s="20">
        <v>132</v>
      </c>
      <c r="BM92" s="20">
        <v>55</v>
      </c>
      <c r="BN92" s="20">
        <v>231.261</v>
      </c>
      <c r="BO92" s="20">
        <v>2.4</v>
      </c>
      <c r="BP92" s="20">
        <v>96.36</v>
      </c>
      <c r="BQ92" s="20" t="s">
        <v>8576</v>
      </c>
    </row>
    <row r="93" spans="1:69" x14ac:dyDescent="0.25">
      <c r="A93" s="20" t="s">
        <v>1677</v>
      </c>
      <c r="B93" s="20" t="s">
        <v>462</v>
      </c>
      <c r="C93" s="20" t="s">
        <v>513</v>
      </c>
      <c r="D93" s="20" t="s">
        <v>464</v>
      </c>
      <c r="E93" s="20" t="s">
        <v>1829</v>
      </c>
      <c r="F93" s="20" t="s">
        <v>484</v>
      </c>
      <c r="G93" s="20">
        <v>1.94</v>
      </c>
      <c r="H93" s="20" t="s">
        <v>1679</v>
      </c>
      <c r="I93" s="20" t="s">
        <v>1803</v>
      </c>
      <c r="J93" s="20" t="s">
        <v>1681</v>
      </c>
      <c r="K93" s="20" t="s">
        <v>1681</v>
      </c>
      <c r="L93" s="20" t="s">
        <v>462</v>
      </c>
      <c r="M93" s="20">
        <v>8</v>
      </c>
      <c r="N93" s="20" t="s">
        <v>1679</v>
      </c>
      <c r="P93" s="20">
        <v>0</v>
      </c>
      <c r="Q93" s="20" t="s">
        <v>487</v>
      </c>
      <c r="R93" s="20" t="s">
        <v>488</v>
      </c>
      <c r="S93" s="20" t="s">
        <v>221</v>
      </c>
      <c r="T93" s="20" t="s">
        <v>1806</v>
      </c>
      <c r="U93" s="20" t="s">
        <v>1824</v>
      </c>
      <c r="V93" s="20">
        <v>17</v>
      </c>
      <c r="W93" s="20">
        <v>533</v>
      </c>
      <c r="Y93" s="20" t="s">
        <v>1684</v>
      </c>
      <c r="Z93" s="20" t="s">
        <v>1685</v>
      </c>
      <c r="AA93" s="20">
        <v>1.5</v>
      </c>
      <c r="AB93" s="20">
        <v>3</v>
      </c>
      <c r="AC93" s="20">
        <v>3</v>
      </c>
      <c r="AD93" s="20">
        <v>3</v>
      </c>
      <c r="AJ93" s="20" t="s">
        <v>1815</v>
      </c>
      <c r="AL93" s="20" t="s">
        <v>1686</v>
      </c>
      <c r="AT93" s="20" t="s">
        <v>1687</v>
      </c>
      <c r="AU93" s="20" t="s">
        <v>1786</v>
      </c>
      <c r="AY93" s="20" t="s">
        <v>1719</v>
      </c>
      <c r="AZ93" s="20" t="s">
        <v>1660</v>
      </c>
      <c r="BD93" s="20" t="s">
        <v>1816</v>
      </c>
      <c r="BE93" s="20" t="s">
        <v>462</v>
      </c>
      <c r="BL93" s="20">
        <v>106.7</v>
      </c>
      <c r="BM93" s="20">
        <v>55</v>
      </c>
      <c r="BN93" s="20">
        <v>186.93199999999999</v>
      </c>
      <c r="BO93" s="20">
        <v>1.94</v>
      </c>
      <c r="BP93" s="20">
        <v>96.36</v>
      </c>
      <c r="BQ93" s="20" t="s">
        <v>8577</v>
      </c>
    </row>
    <row r="94" spans="1:69" x14ac:dyDescent="0.25">
      <c r="A94" s="20" t="s">
        <v>1677</v>
      </c>
      <c r="B94" s="20" t="s">
        <v>462</v>
      </c>
      <c r="C94" s="20" t="s">
        <v>515</v>
      </c>
      <c r="D94" s="20" t="s">
        <v>516</v>
      </c>
      <c r="E94" s="20" t="s">
        <v>1830</v>
      </c>
      <c r="F94" s="20" t="s">
        <v>465</v>
      </c>
      <c r="G94" s="20">
        <v>2.99</v>
      </c>
      <c r="H94" s="20" t="s">
        <v>1679</v>
      </c>
      <c r="I94" s="20" t="s">
        <v>1831</v>
      </c>
      <c r="J94" s="20" t="s">
        <v>1832</v>
      </c>
      <c r="K94" s="20" t="s">
        <v>1832</v>
      </c>
      <c r="L94" s="20" t="s">
        <v>462</v>
      </c>
      <c r="M94" s="20">
        <v>4</v>
      </c>
      <c r="N94" s="20" t="s">
        <v>1679</v>
      </c>
      <c r="P94" s="20">
        <v>0</v>
      </c>
      <c r="Q94" s="20" t="s">
        <v>495</v>
      </c>
      <c r="R94" s="20" t="s">
        <v>508</v>
      </c>
      <c r="S94" s="20" t="s">
        <v>221</v>
      </c>
      <c r="T94" s="20" t="s">
        <v>1833</v>
      </c>
      <c r="U94" s="20" t="s">
        <v>1834</v>
      </c>
      <c r="V94" s="20">
        <v>10</v>
      </c>
      <c r="W94" s="20">
        <v>327</v>
      </c>
      <c r="Y94" s="20" t="s">
        <v>1684</v>
      </c>
      <c r="Z94" s="20" t="s">
        <v>1685</v>
      </c>
      <c r="AA94" s="20">
        <v>1.5</v>
      </c>
      <c r="AB94" s="20">
        <v>14</v>
      </c>
      <c r="AC94" s="20">
        <v>14</v>
      </c>
      <c r="AD94" s="20">
        <v>14</v>
      </c>
      <c r="AL94" s="20" t="s">
        <v>1686</v>
      </c>
      <c r="AT94" s="20" t="s">
        <v>1687</v>
      </c>
      <c r="AY94" s="20" t="s">
        <v>1835</v>
      </c>
      <c r="BD94" s="20" t="s">
        <v>1836</v>
      </c>
      <c r="BE94" s="20" t="s">
        <v>462</v>
      </c>
      <c r="BL94" s="20">
        <v>179.4</v>
      </c>
      <c r="BM94" s="20">
        <v>60</v>
      </c>
      <c r="BQ94" s="20" t="s">
        <v>8578</v>
      </c>
    </row>
    <row r="95" spans="1:69" x14ac:dyDescent="0.25">
      <c r="A95" s="20" t="s">
        <v>1677</v>
      </c>
      <c r="B95" s="20" t="s">
        <v>462</v>
      </c>
      <c r="C95" s="20" t="s">
        <v>515</v>
      </c>
      <c r="D95" s="20" t="s">
        <v>516</v>
      </c>
      <c r="E95" s="20" t="s">
        <v>1837</v>
      </c>
      <c r="F95" s="20" t="s">
        <v>468</v>
      </c>
      <c r="G95" s="20">
        <v>2.85</v>
      </c>
      <c r="H95" s="20" t="s">
        <v>1679</v>
      </c>
      <c r="I95" s="20" t="s">
        <v>1831</v>
      </c>
      <c r="J95" s="20" t="s">
        <v>1832</v>
      </c>
      <c r="K95" s="20" t="s">
        <v>1832</v>
      </c>
      <c r="L95" s="20" t="s">
        <v>462</v>
      </c>
      <c r="M95" s="20">
        <v>4</v>
      </c>
      <c r="N95" s="20" t="s">
        <v>1679</v>
      </c>
      <c r="P95" s="20">
        <v>0</v>
      </c>
      <c r="Q95" s="20" t="s">
        <v>487</v>
      </c>
      <c r="R95" s="20" t="s">
        <v>508</v>
      </c>
      <c r="S95" s="20" t="s">
        <v>221</v>
      </c>
      <c r="T95" s="20" t="s">
        <v>1833</v>
      </c>
      <c r="U95" s="20" t="s">
        <v>1834</v>
      </c>
      <c r="V95" s="20">
        <v>10</v>
      </c>
      <c r="W95" s="20">
        <v>327</v>
      </c>
      <c r="Y95" s="20" t="s">
        <v>1684</v>
      </c>
      <c r="Z95" s="20" t="s">
        <v>1685</v>
      </c>
      <c r="AA95" s="20">
        <v>1.5</v>
      </c>
      <c r="AB95" s="20">
        <v>14</v>
      </c>
      <c r="AC95" s="20">
        <v>14</v>
      </c>
      <c r="AD95" s="20">
        <v>14</v>
      </c>
      <c r="AL95" s="20" t="s">
        <v>1686</v>
      </c>
      <c r="AT95" s="20" t="s">
        <v>1687</v>
      </c>
      <c r="AY95" s="20" t="s">
        <v>1835</v>
      </c>
      <c r="BD95" s="20" t="s">
        <v>1836</v>
      </c>
      <c r="BE95" s="20" t="s">
        <v>462</v>
      </c>
      <c r="BL95" s="20">
        <v>156.75</v>
      </c>
      <c r="BM95" s="20">
        <v>55</v>
      </c>
      <c r="BQ95" s="20" t="s">
        <v>8579</v>
      </c>
    </row>
    <row r="96" spans="1:69" x14ac:dyDescent="0.25">
      <c r="A96" s="20" t="s">
        <v>1677</v>
      </c>
      <c r="B96" s="20" t="s">
        <v>462</v>
      </c>
      <c r="C96" s="20" t="s">
        <v>515</v>
      </c>
      <c r="D96" s="20" t="s">
        <v>516</v>
      </c>
      <c r="E96" s="20" t="s">
        <v>1838</v>
      </c>
      <c r="F96" s="20" t="s">
        <v>470</v>
      </c>
      <c r="G96" s="20">
        <v>14.48</v>
      </c>
      <c r="H96" s="20" t="s">
        <v>1679</v>
      </c>
      <c r="I96" s="20" t="s">
        <v>1831</v>
      </c>
      <c r="J96" s="20" t="s">
        <v>1832</v>
      </c>
      <c r="K96" s="20" t="s">
        <v>1832</v>
      </c>
      <c r="L96" s="20" t="s">
        <v>462</v>
      </c>
      <c r="M96" s="20">
        <v>4</v>
      </c>
      <c r="N96" s="20" t="s">
        <v>1679</v>
      </c>
      <c r="P96" s="20">
        <v>0</v>
      </c>
      <c r="Q96" s="20" t="s">
        <v>487</v>
      </c>
      <c r="R96" s="20" t="s">
        <v>508</v>
      </c>
      <c r="S96" s="20" t="s">
        <v>221</v>
      </c>
      <c r="T96" s="20" t="s">
        <v>1833</v>
      </c>
      <c r="U96" s="20" t="s">
        <v>1834</v>
      </c>
      <c r="V96" s="20">
        <v>10</v>
      </c>
      <c r="W96" s="20">
        <v>327</v>
      </c>
      <c r="Y96" s="20" t="s">
        <v>1684</v>
      </c>
      <c r="Z96" s="20" t="s">
        <v>1685</v>
      </c>
      <c r="AA96" s="20">
        <v>1.5</v>
      </c>
      <c r="AB96" s="20">
        <v>14</v>
      </c>
      <c r="AC96" s="20">
        <v>14</v>
      </c>
      <c r="AD96" s="20">
        <v>14</v>
      </c>
      <c r="AL96" s="20" t="s">
        <v>1686</v>
      </c>
      <c r="AT96" s="20" t="s">
        <v>1687</v>
      </c>
      <c r="AY96" s="20" t="s">
        <v>1835</v>
      </c>
      <c r="BD96" s="20" t="s">
        <v>1836</v>
      </c>
      <c r="BE96" s="20" t="s">
        <v>462</v>
      </c>
      <c r="BL96" s="20">
        <v>796.4</v>
      </c>
      <c r="BM96" s="20">
        <v>55</v>
      </c>
      <c r="BQ96" s="20" t="s">
        <v>8580</v>
      </c>
    </row>
    <row r="97" spans="1:69" x14ac:dyDescent="0.25">
      <c r="A97" s="20" t="s">
        <v>1677</v>
      </c>
      <c r="B97" s="20" t="s">
        <v>462</v>
      </c>
      <c r="C97" s="20" t="s">
        <v>515</v>
      </c>
      <c r="D97" s="20" t="s">
        <v>516</v>
      </c>
      <c r="E97" s="20" t="s">
        <v>1839</v>
      </c>
      <c r="F97" s="20" t="s">
        <v>471</v>
      </c>
      <c r="G97" s="20">
        <v>17.239999999999998</v>
      </c>
      <c r="H97" s="20" t="s">
        <v>1679</v>
      </c>
      <c r="I97" s="20" t="s">
        <v>1831</v>
      </c>
      <c r="J97" s="20" t="s">
        <v>1832</v>
      </c>
      <c r="K97" s="20" t="s">
        <v>1832</v>
      </c>
      <c r="L97" s="20" t="s">
        <v>462</v>
      </c>
      <c r="M97" s="20">
        <v>4</v>
      </c>
      <c r="N97" s="20" t="s">
        <v>1679</v>
      </c>
      <c r="P97" s="20">
        <v>0</v>
      </c>
      <c r="Q97" s="20" t="s">
        <v>487</v>
      </c>
      <c r="R97" s="20" t="s">
        <v>508</v>
      </c>
      <c r="S97" s="20" t="s">
        <v>221</v>
      </c>
      <c r="T97" s="20" t="s">
        <v>1833</v>
      </c>
      <c r="U97" s="20" t="s">
        <v>1834</v>
      </c>
      <c r="V97" s="20">
        <v>10</v>
      </c>
      <c r="W97" s="20">
        <v>327</v>
      </c>
      <c r="Y97" s="20" t="s">
        <v>1684</v>
      </c>
      <c r="Z97" s="20" t="s">
        <v>1685</v>
      </c>
      <c r="AA97" s="20">
        <v>1.5</v>
      </c>
      <c r="AB97" s="20">
        <v>14</v>
      </c>
      <c r="AC97" s="20">
        <v>14</v>
      </c>
      <c r="AD97" s="20">
        <v>14</v>
      </c>
      <c r="AL97" s="20" t="s">
        <v>1686</v>
      </c>
      <c r="AT97" s="20" t="s">
        <v>1687</v>
      </c>
      <c r="AY97" s="20" t="s">
        <v>1835</v>
      </c>
      <c r="BD97" s="20" t="s">
        <v>1836</v>
      </c>
      <c r="BE97" s="20" t="s">
        <v>462</v>
      </c>
      <c r="BL97" s="20">
        <v>948.2</v>
      </c>
      <c r="BM97" s="20">
        <v>55</v>
      </c>
      <c r="BQ97" s="20" t="s">
        <v>8581</v>
      </c>
    </row>
    <row r="98" spans="1:69" x14ac:dyDescent="0.25">
      <c r="A98" s="20" t="s">
        <v>1677</v>
      </c>
      <c r="B98" s="20" t="s">
        <v>462</v>
      </c>
      <c r="C98" s="20" t="s">
        <v>515</v>
      </c>
      <c r="D98" s="20" t="s">
        <v>516</v>
      </c>
      <c r="E98" s="20" t="s">
        <v>1840</v>
      </c>
      <c r="F98" s="20" t="s">
        <v>472</v>
      </c>
      <c r="G98" s="20">
        <v>23.55</v>
      </c>
      <c r="H98" s="20" t="s">
        <v>1679</v>
      </c>
      <c r="I98" s="20" t="s">
        <v>1831</v>
      </c>
      <c r="J98" s="20" t="s">
        <v>1832</v>
      </c>
      <c r="K98" s="20" t="s">
        <v>1832</v>
      </c>
      <c r="L98" s="20" t="s">
        <v>462</v>
      </c>
      <c r="M98" s="20">
        <v>4</v>
      </c>
      <c r="N98" s="20" t="s">
        <v>1679</v>
      </c>
      <c r="P98" s="20">
        <v>0</v>
      </c>
      <c r="Q98" s="20" t="s">
        <v>487</v>
      </c>
      <c r="R98" s="20" t="s">
        <v>508</v>
      </c>
      <c r="S98" s="20" t="s">
        <v>221</v>
      </c>
      <c r="T98" s="20" t="s">
        <v>1833</v>
      </c>
      <c r="U98" s="20" t="s">
        <v>1834</v>
      </c>
      <c r="V98" s="20">
        <v>10</v>
      </c>
      <c r="W98" s="20">
        <v>327</v>
      </c>
      <c r="Y98" s="20" t="s">
        <v>1684</v>
      </c>
      <c r="Z98" s="20" t="s">
        <v>1685</v>
      </c>
      <c r="AA98" s="20">
        <v>1.5</v>
      </c>
      <c r="AB98" s="20">
        <v>14</v>
      </c>
      <c r="AC98" s="20">
        <v>14</v>
      </c>
      <c r="AD98" s="20">
        <v>14</v>
      </c>
      <c r="AL98" s="20" t="s">
        <v>1686</v>
      </c>
      <c r="AT98" s="20" t="s">
        <v>1687</v>
      </c>
      <c r="AY98" s="20" t="s">
        <v>1835</v>
      </c>
      <c r="BD98" s="20" t="s">
        <v>1836</v>
      </c>
      <c r="BE98" s="20" t="s">
        <v>462</v>
      </c>
      <c r="BL98" s="20">
        <v>1295.25</v>
      </c>
      <c r="BM98" s="20">
        <v>55</v>
      </c>
      <c r="BQ98" s="20" t="s">
        <v>8582</v>
      </c>
    </row>
    <row r="99" spans="1:69" x14ac:dyDescent="0.25">
      <c r="A99" s="20" t="s">
        <v>1677</v>
      </c>
      <c r="B99" s="20" t="s">
        <v>462</v>
      </c>
      <c r="C99" s="20" t="s">
        <v>515</v>
      </c>
      <c r="D99" s="20" t="s">
        <v>516</v>
      </c>
      <c r="E99" s="20" t="s">
        <v>1841</v>
      </c>
      <c r="F99" s="20" t="s">
        <v>473</v>
      </c>
      <c r="G99" s="20">
        <v>10.44</v>
      </c>
      <c r="H99" s="20" t="s">
        <v>1679</v>
      </c>
      <c r="I99" s="20" t="s">
        <v>1831</v>
      </c>
      <c r="J99" s="20" t="s">
        <v>1832</v>
      </c>
      <c r="K99" s="20" t="s">
        <v>1832</v>
      </c>
      <c r="L99" s="20" t="s">
        <v>462</v>
      </c>
      <c r="M99" s="20">
        <v>4</v>
      </c>
      <c r="N99" s="20" t="s">
        <v>1679</v>
      </c>
      <c r="P99" s="20">
        <v>0</v>
      </c>
      <c r="Q99" s="20" t="s">
        <v>487</v>
      </c>
      <c r="R99" s="20" t="s">
        <v>508</v>
      </c>
      <c r="S99" s="20" t="s">
        <v>221</v>
      </c>
      <c r="T99" s="20" t="s">
        <v>1833</v>
      </c>
      <c r="U99" s="20" t="s">
        <v>1834</v>
      </c>
      <c r="V99" s="20">
        <v>10</v>
      </c>
      <c r="W99" s="20">
        <v>327</v>
      </c>
      <c r="Y99" s="20" t="s">
        <v>1684</v>
      </c>
      <c r="Z99" s="20" t="s">
        <v>1685</v>
      </c>
      <c r="AA99" s="20">
        <v>1.5</v>
      </c>
      <c r="AB99" s="20">
        <v>14</v>
      </c>
      <c r="AC99" s="20">
        <v>14</v>
      </c>
      <c r="AD99" s="20">
        <v>14</v>
      </c>
      <c r="AL99" s="20" t="s">
        <v>1686</v>
      </c>
      <c r="AT99" s="20" t="s">
        <v>1687</v>
      </c>
      <c r="AY99" s="20" t="s">
        <v>1835</v>
      </c>
      <c r="BD99" s="20" t="s">
        <v>1836</v>
      </c>
      <c r="BE99" s="20" t="s">
        <v>462</v>
      </c>
      <c r="BL99" s="20">
        <v>574.20000000000005</v>
      </c>
      <c r="BM99" s="20">
        <v>55</v>
      </c>
      <c r="BQ99" s="20" t="s">
        <v>8583</v>
      </c>
    </row>
    <row r="100" spans="1:69" x14ac:dyDescent="0.25">
      <c r="A100" s="20" t="s">
        <v>1677</v>
      </c>
      <c r="B100" s="20" t="s">
        <v>462</v>
      </c>
      <c r="C100" s="20" t="s">
        <v>515</v>
      </c>
      <c r="D100" s="20" t="s">
        <v>516</v>
      </c>
      <c r="E100" s="20" t="s">
        <v>1842</v>
      </c>
      <c r="F100" s="20" t="s">
        <v>474</v>
      </c>
      <c r="G100" s="20">
        <v>3.84</v>
      </c>
      <c r="H100" s="20" t="s">
        <v>1679</v>
      </c>
      <c r="I100" s="20" t="s">
        <v>1831</v>
      </c>
      <c r="J100" s="20" t="s">
        <v>1832</v>
      </c>
      <c r="K100" s="20" t="s">
        <v>1832</v>
      </c>
      <c r="L100" s="20" t="s">
        <v>462</v>
      </c>
      <c r="M100" s="20">
        <v>4</v>
      </c>
      <c r="N100" s="20" t="s">
        <v>1679</v>
      </c>
      <c r="P100" s="20">
        <v>0</v>
      </c>
      <c r="Q100" s="20" t="s">
        <v>487</v>
      </c>
      <c r="R100" s="20" t="s">
        <v>517</v>
      </c>
      <c r="S100" s="20" t="s">
        <v>221</v>
      </c>
      <c r="T100" s="20" t="s">
        <v>1833</v>
      </c>
      <c r="U100" s="20" t="s">
        <v>1834</v>
      </c>
      <c r="V100" s="20">
        <v>10</v>
      </c>
      <c r="W100" s="20">
        <v>327</v>
      </c>
      <c r="Y100" s="20" t="s">
        <v>1684</v>
      </c>
      <c r="Z100" s="20" t="s">
        <v>1685</v>
      </c>
      <c r="AA100" s="20">
        <v>1.5</v>
      </c>
      <c r="AB100" s="20">
        <v>14</v>
      </c>
      <c r="AC100" s="20">
        <v>14</v>
      </c>
      <c r="AD100" s="20">
        <v>14</v>
      </c>
      <c r="AL100" s="20" t="s">
        <v>1686</v>
      </c>
      <c r="AT100" s="20" t="s">
        <v>1687</v>
      </c>
      <c r="AY100" s="20" t="s">
        <v>1835</v>
      </c>
      <c r="BD100" s="20" t="s">
        <v>1836</v>
      </c>
      <c r="BE100" s="20" t="s">
        <v>462</v>
      </c>
      <c r="BL100" s="20">
        <v>211.2</v>
      </c>
      <c r="BM100" s="20">
        <v>55</v>
      </c>
    </row>
    <row r="101" spans="1:69" x14ac:dyDescent="0.25">
      <c r="A101" s="20" t="s">
        <v>1677</v>
      </c>
      <c r="B101" s="20" t="s">
        <v>462</v>
      </c>
      <c r="C101" s="20" t="s">
        <v>515</v>
      </c>
      <c r="D101" s="20" t="s">
        <v>516</v>
      </c>
      <c r="E101" s="20" t="s">
        <v>1843</v>
      </c>
      <c r="F101" s="20" t="s">
        <v>475</v>
      </c>
      <c r="G101" s="20">
        <v>9.2899999999999991</v>
      </c>
      <c r="H101" s="20" t="s">
        <v>1679</v>
      </c>
      <c r="I101" s="20" t="s">
        <v>1831</v>
      </c>
      <c r="J101" s="20" t="s">
        <v>1832</v>
      </c>
      <c r="K101" s="20" t="s">
        <v>1832</v>
      </c>
      <c r="L101" s="20" t="s">
        <v>462</v>
      </c>
      <c r="M101" s="20">
        <v>4</v>
      </c>
      <c r="N101" s="20" t="s">
        <v>1679</v>
      </c>
      <c r="P101" s="20">
        <v>0</v>
      </c>
      <c r="Q101" s="20" t="s">
        <v>487</v>
      </c>
      <c r="R101" s="20" t="s">
        <v>508</v>
      </c>
      <c r="S101" s="20" t="s">
        <v>221</v>
      </c>
      <c r="T101" s="20" t="s">
        <v>1833</v>
      </c>
      <c r="U101" s="20" t="s">
        <v>1834</v>
      </c>
      <c r="V101" s="20">
        <v>10</v>
      </c>
      <c r="W101" s="20">
        <v>327</v>
      </c>
      <c r="Y101" s="20" t="s">
        <v>1684</v>
      </c>
      <c r="Z101" s="20" t="s">
        <v>1685</v>
      </c>
      <c r="AA101" s="20">
        <v>1.5</v>
      </c>
      <c r="AB101" s="20">
        <v>14</v>
      </c>
      <c r="AC101" s="20">
        <v>14</v>
      </c>
      <c r="AD101" s="20">
        <v>14</v>
      </c>
      <c r="AL101" s="20" t="s">
        <v>1686</v>
      </c>
      <c r="AT101" s="20" t="s">
        <v>1687</v>
      </c>
      <c r="AY101" s="20" t="s">
        <v>1835</v>
      </c>
      <c r="BD101" s="20" t="s">
        <v>1836</v>
      </c>
      <c r="BE101" s="20" t="s">
        <v>462</v>
      </c>
      <c r="BL101" s="20">
        <v>510.95</v>
      </c>
      <c r="BM101" s="20">
        <v>55</v>
      </c>
    </row>
    <row r="102" spans="1:69" x14ac:dyDescent="0.25">
      <c r="A102" s="20" t="s">
        <v>1677</v>
      </c>
      <c r="B102" s="20" t="s">
        <v>462</v>
      </c>
      <c r="C102" s="20" t="s">
        <v>515</v>
      </c>
      <c r="D102" s="20" t="s">
        <v>516</v>
      </c>
      <c r="E102" s="20" t="s">
        <v>1844</v>
      </c>
      <c r="F102" s="20" t="s">
        <v>476</v>
      </c>
      <c r="G102" s="20">
        <v>11.32</v>
      </c>
      <c r="H102" s="20" t="s">
        <v>1679</v>
      </c>
      <c r="I102" s="20" t="s">
        <v>1831</v>
      </c>
      <c r="J102" s="20" t="s">
        <v>1832</v>
      </c>
      <c r="K102" s="20" t="s">
        <v>1832</v>
      </c>
      <c r="L102" s="20" t="s">
        <v>462</v>
      </c>
      <c r="M102" s="20">
        <v>4</v>
      </c>
      <c r="N102" s="20" t="s">
        <v>1679</v>
      </c>
      <c r="P102" s="20">
        <v>0</v>
      </c>
      <c r="Q102" s="20" t="s">
        <v>487</v>
      </c>
      <c r="R102" s="20" t="s">
        <v>508</v>
      </c>
      <c r="S102" s="20" t="s">
        <v>221</v>
      </c>
      <c r="T102" s="20" t="s">
        <v>1833</v>
      </c>
      <c r="U102" s="20" t="s">
        <v>1834</v>
      </c>
      <c r="V102" s="20">
        <v>10</v>
      </c>
      <c r="W102" s="20">
        <v>327</v>
      </c>
      <c r="Y102" s="20" t="s">
        <v>1684</v>
      </c>
      <c r="Z102" s="20" t="s">
        <v>1685</v>
      </c>
      <c r="AA102" s="20">
        <v>1.5</v>
      </c>
      <c r="AB102" s="20">
        <v>14</v>
      </c>
      <c r="AC102" s="20">
        <v>14</v>
      </c>
      <c r="AD102" s="20">
        <v>14</v>
      </c>
      <c r="AL102" s="20" t="s">
        <v>1686</v>
      </c>
      <c r="AT102" s="20" t="s">
        <v>1687</v>
      </c>
      <c r="AY102" s="20" t="s">
        <v>1835</v>
      </c>
      <c r="BD102" s="20" t="s">
        <v>1836</v>
      </c>
      <c r="BE102" s="20" t="s">
        <v>462</v>
      </c>
      <c r="BL102" s="20">
        <v>622.6</v>
      </c>
      <c r="BM102" s="20">
        <v>55</v>
      </c>
    </row>
    <row r="103" spans="1:69" x14ac:dyDescent="0.25">
      <c r="A103" s="20" t="s">
        <v>1677</v>
      </c>
      <c r="B103" s="20" t="s">
        <v>462</v>
      </c>
      <c r="C103" s="20" t="s">
        <v>515</v>
      </c>
      <c r="D103" s="20" t="s">
        <v>516</v>
      </c>
      <c r="E103" s="20" t="s">
        <v>1845</v>
      </c>
      <c r="F103" s="20" t="s">
        <v>477</v>
      </c>
      <c r="G103" s="20">
        <v>12.12</v>
      </c>
      <c r="H103" s="20" t="s">
        <v>1679</v>
      </c>
      <c r="I103" s="20" t="s">
        <v>1831</v>
      </c>
      <c r="J103" s="20" t="s">
        <v>1832</v>
      </c>
      <c r="K103" s="20" t="s">
        <v>1832</v>
      </c>
      <c r="L103" s="20" t="s">
        <v>462</v>
      </c>
      <c r="M103" s="20">
        <v>4</v>
      </c>
      <c r="N103" s="20" t="s">
        <v>1679</v>
      </c>
      <c r="P103" s="20">
        <v>0</v>
      </c>
      <c r="Q103" s="20" t="s">
        <v>487</v>
      </c>
      <c r="R103" s="20" t="s">
        <v>517</v>
      </c>
      <c r="S103" s="20" t="s">
        <v>221</v>
      </c>
      <c r="T103" s="20" t="s">
        <v>1833</v>
      </c>
      <c r="U103" s="20" t="s">
        <v>1834</v>
      </c>
      <c r="V103" s="20">
        <v>10</v>
      </c>
      <c r="W103" s="20">
        <v>327</v>
      </c>
      <c r="Y103" s="20" t="s">
        <v>1684</v>
      </c>
      <c r="Z103" s="20" t="s">
        <v>1685</v>
      </c>
      <c r="AA103" s="20">
        <v>1.5</v>
      </c>
      <c r="AB103" s="20">
        <v>14</v>
      </c>
      <c r="AC103" s="20">
        <v>14</v>
      </c>
      <c r="AD103" s="20">
        <v>14</v>
      </c>
      <c r="AL103" s="20" t="s">
        <v>1686</v>
      </c>
      <c r="AT103" s="20" t="s">
        <v>1687</v>
      </c>
      <c r="AY103" s="20" t="s">
        <v>1835</v>
      </c>
      <c r="BD103" s="20" t="s">
        <v>1836</v>
      </c>
      <c r="BE103" s="20" t="s">
        <v>462</v>
      </c>
      <c r="BL103" s="20">
        <v>666.6</v>
      </c>
      <c r="BM103" s="20">
        <v>55</v>
      </c>
    </row>
    <row r="104" spans="1:69" x14ac:dyDescent="0.25">
      <c r="A104" s="20" t="s">
        <v>1677</v>
      </c>
      <c r="B104" s="20" t="s">
        <v>462</v>
      </c>
      <c r="C104" s="20" t="s">
        <v>515</v>
      </c>
      <c r="D104" s="20" t="s">
        <v>516</v>
      </c>
      <c r="E104" s="20" t="s">
        <v>1846</v>
      </c>
      <c r="F104" s="20" t="s">
        <v>478</v>
      </c>
      <c r="G104" s="20">
        <v>13.62</v>
      </c>
      <c r="H104" s="20" t="s">
        <v>1679</v>
      </c>
      <c r="I104" s="20" t="s">
        <v>1831</v>
      </c>
      <c r="J104" s="20" t="s">
        <v>1832</v>
      </c>
      <c r="K104" s="20" t="s">
        <v>1832</v>
      </c>
      <c r="L104" s="20" t="s">
        <v>462</v>
      </c>
      <c r="M104" s="20">
        <v>4</v>
      </c>
      <c r="N104" s="20" t="s">
        <v>1679</v>
      </c>
      <c r="P104" s="20">
        <v>0</v>
      </c>
      <c r="Q104" s="20" t="s">
        <v>487</v>
      </c>
      <c r="R104" s="20" t="s">
        <v>518</v>
      </c>
      <c r="S104" s="20" t="s">
        <v>221</v>
      </c>
      <c r="T104" s="20" t="s">
        <v>1833</v>
      </c>
      <c r="U104" s="20" t="s">
        <v>1834</v>
      </c>
      <c r="V104" s="20">
        <v>10</v>
      </c>
      <c r="W104" s="20">
        <v>327</v>
      </c>
      <c r="Y104" s="20" t="s">
        <v>1684</v>
      </c>
      <c r="Z104" s="20" t="s">
        <v>1685</v>
      </c>
      <c r="AA104" s="20">
        <v>1.5</v>
      </c>
      <c r="AB104" s="20">
        <v>14</v>
      </c>
      <c r="AC104" s="20">
        <v>14</v>
      </c>
      <c r="AD104" s="20">
        <v>14</v>
      </c>
      <c r="AL104" s="20" t="s">
        <v>1686</v>
      </c>
      <c r="AT104" s="20" t="s">
        <v>1687</v>
      </c>
      <c r="AY104" s="20" t="s">
        <v>1835</v>
      </c>
      <c r="BD104" s="20" t="s">
        <v>1836</v>
      </c>
      <c r="BE104" s="20" t="s">
        <v>462</v>
      </c>
      <c r="BL104" s="20">
        <v>749.1</v>
      </c>
      <c r="BM104" s="20">
        <v>55</v>
      </c>
    </row>
    <row r="105" spans="1:69" x14ac:dyDescent="0.25">
      <c r="A105" s="20" t="s">
        <v>1677</v>
      </c>
      <c r="B105" s="20" t="s">
        <v>462</v>
      </c>
      <c r="C105" s="20" t="s">
        <v>515</v>
      </c>
      <c r="D105" s="20" t="s">
        <v>516</v>
      </c>
      <c r="E105" s="20" t="s">
        <v>1847</v>
      </c>
      <c r="F105" s="20" t="s">
        <v>479</v>
      </c>
      <c r="G105" s="20">
        <v>24</v>
      </c>
      <c r="H105" s="20" t="s">
        <v>1679</v>
      </c>
      <c r="I105" s="20" t="s">
        <v>1831</v>
      </c>
      <c r="J105" s="20" t="s">
        <v>1832</v>
      </c>
      <c r="K105" s="20" t="s">
        <v>1832</v>
      </c>
      <c r="L105" s="20" t="s">
        <v>462</v>
      </c>
      <c r="M105" s="20">
        <v>4</v>
      </c>
      <c r="N105" s="20" t="s">
        <v>1679</v>
      </c>
      <c r="P105" s="20">
        <v>0</v>
      </c>
      <c r="Q105" s="20" t="s">
        <v>487</v>
      </c>
      <c r="R105" s="20" t="s">
        <v>517</v>
      </c>
      <c r="S105" s="20" t="s">
        <v>221</v>
      </c>
      <c r="T105" s="20" t="s">
        <v>1833</v>
      </c>
      <c r="U105" s="20" t="s">
        <v>1834</v>
      </c>
      <c r="V105" s="20">
        <v>10</v>
      </c>
      <c r="W105" s="20">
        <v>327</v>
      </c>
      <c r="Y105" s="20" t="s">
        <v>1684</v>
      </c>
      <c r="Z105" s="20" t="s">
        <v>1685</v>
      </c>
      <c r="AA105" s="20">
        <v>1.5</v>
      </c>
      <c r="AB105" s="20">
        <v>14</v>
      </c>
      <c r="AC105" s="20">
        <v>14</v>
      </c>
      <c r="AD105" s="20">
        <v>14</v>
      </c>
      <c r="AL105" s="20" t="s">
        <v>1686</v>
      </c>
      <c r="AT105" s="20" t="s">
        <v>1687</v>
      </c>
      <c r="AY105" s="20" t="s">
        <v>1835</v>
      </c>
      <c r="BD105" s="20" t="s">
        <v>1836</v>
      </c>
      <c r="BE105" s="20" t="s">
        <v>462</v>
      </c>
      <c r="BL105" s="20">
        <v>1320</v>
      </c>
      <c r="BM105" s="20">
        <v>55</v>
      </c>
    </row>
    <row r="106" spans="1:69" x14ac:dyDescent="0.25">
      <c r="A106" s="20" t="s">
        <v>1677</v>
      </c>
      <c r="B106" s="20" t="s">
        <v>462</v>
      </c>
      <c r="C106" s="20" t="s">
        <v>515</v>
      </c>
      <c r="D106" s="20" t="s">
        <v>516</v>
      </c>
      <c r="E106" s="20" t="s">
        <v>1848</v>
      </c>
      <c r="F106" s="20" t="s">
        <v>480</v>
      </c>
      <c r="G106" s="20">
        <v>20.82</v>
      </c>
      <c r="H106" s="20" t="s">
        <v>1679</v>
      </c>
      <c r="I106" s="20" t="s">
        <v>1831</v>
      </c>
      <c r="J106" s="20" t="s">
        <v>1832</v>
      </c>
      <c r="K106" s="20" t="s">
        <v>1832</v>
      </c>
      <c r="L106" s="20" t="s">
        <v>462</v>
      </c>
      <c r="M106" s="20">
        <v>4</v>
      </c>
      <c r="N106" s="20" t="s">
        <v>1679</v>
      </c>
      <c r="P106" s="20">
        <v>0</v>
      </c>
      <c r="Q106" s="20" t="s">
        <v>487</v>
      </c>
      <c r="R106" s="20" t="s">
        <v>517</v>
      </c>
      <c r="S106" s="20" t="s">
        <v>221</v>
      </c>
      <c r="T106" s="20" t="s">
        <v>1833</v>
      </c>
      <c r="U106" s="20" t="s">
        <v>1834</v>
      </c>
      <c r="V106" s="20">
        <v>10</v>
      </c>
      <c r="W106" s="20">
        <v>327</v>
      </c>
      <c r="Y106" s="20" t="s">
        <v>1684</v>
      </c>
      <c r="Z106" s="20" t="s">
        <v>1685</v>
      </c>
      <c r="AA106" s="20">
        <v>1.5</v>
      </c>
      <c r="AB106" s="20">
        <v>14</v>
      </c>
      <c r="AC106" s="20">
        <v>14</v>
      </c>
      <c r="AD106" s="20">
        <v>14</v>
      </c>
      <c r="AL106" s="20" t="s">
        <v>1686</v>
      </c>
      <c r="AT106" s="20" t="s">
        <v>1687</v>
      </c>
      <c r="AY106" s="20" t="s">
        <v>1835</v>
      </c>
      <c r="BD106" s="20" t="s">
        <v>1836</v>
      </c>
      <c r="BE106" s="20" t="s">
        <v>462</v>
      </c>
      <c r="BL106" s="20">
        <v>1145.0999999999999</v>
      </c>
      <c r="BM106" s="20">
        <v>55</v>
      </c>
    </row>
    <row r="107" spans="1:69" x14ac:dyDescent="0.25">
      <c r="A107" s="20" t="s">
        <v>1677</v>
      </c>
      <c r="B107" s="20" t="s">
        <v>462</v>
      </c>
      <c r="C107" s="20" t="s">
        <v>515</v>
      </c>
      <c r="D107" s="20" t="s">
        <v>516</v>
      </c>
      <c r="E107" s="20" t="s">
        <v>1849</v>
      </c>
      <c r="F107" s="20" t="s">
        <v>482</v>
      </c>
      <c r="G107" s="20">
        <v>16.98</v>
      </c>
      <c r="H107" s="20" t="s">
        <v>1679</v>
      </c>
      <c r="I107" s="20" t="s">
        <v>1831</v>
      </c>
      <c r="J107" s="20" t="s">
        <v>1832</v>
      </c>
      <c r="K107" s="20" t="s">
        <v>1832</v>
      </c>
      <c r="L107" s="20" t="s">
        <v>462</v>
      </c>
      <c r="M107" s="20">
        <v>4</v>
      </c>
      <c r="N107" s="20" t="s">
        <v>1679</v>
      </c>
      <c r="P107" s="20">
        <v>0</v>
      </c>
      <c r="Q107" s="20" t="s">
        <v>495</v>
      </c>
      <c r="R107" s="20" t="s">
        <v>508</v>
      </c>
      <c r="S107" s="20" t="s">
        <v>221</v>
      </c>
      <c r="T107" s="20" t="s">
        <v>1850</v>
      </c>
      <c r="U107" s="20" t="s">
        <v>1834</v>
      </c>
      <c r="V107" s="20">
        <v>10</v>
      </c>
      <c r="W107" s="20">
        <v>327</v>
      </c>
      <c r="Y107" s="20" t="s">
        <v>1684</v>
      </c>
      <c r="Z107" s="20" t="s">
        <v>1685</v>
      </c>
      <c r="AA107" s="20">
        <v>1.5</v>
      </c>
      <c r="AB107" s="20">
        <v>14</v>
      </c>
      <c r="AC107" s="20">
        <v>14</v>
      </c>
      <c r="AD107" s="20">
        <v>14</v>
      </c>
      <c r="AL107" s="20" t="s">
        <v>1686</v>
      </c>
      <c r="AT107" s="20" t="s">
        <v>1687</v>
      </c>
      <c r="AY107" s="20" t="s">
        <v>1835</v>
      </c>
      <c r="BD107" s="20" t="s">
        <v>1836</v>
      </c>
      <c r="BE107" s="20" t="s">
        <v>462</v>
      </c>
      <c r="BL107" s="20">
        <v>1018.8</v>
      </c>
      <c r="BM107" s="20">
        <v>60</v>
      </c>
    </row>
    <row r="108" spans="1:69" x14ac:dyDescent="0.25">
      <c r="A108" s="20" t="s">
        <v>1677</v>
      </c>
      <c r="B108" s="20" t="s">
        <v>462</v>
      </c>
      <c r="C108" s="20" t="s">
        <v>515</v>
      </c>
      <c r="D108" s="20" t="s">
        <v>516</v>
      </c>
      <c r="E108" s="20" t="s">
        <v>1851</v>
      </c>
      <c r="F108" s="20" t="s">
        <v>483</v>
      </c>
      <c r="G108" s="20">
        <v>13.45</v>
      </c>
      <c r="H108" s="20" t="s">
        <v>1679</v>
      </c>
      <c r="I108" s="20" t="s">
        <v>1831</v>
      </c>
      <c r="J108" s="20" t="s">
        <v>1832</v>
      </c>
      <c r="K108" s="20" t="s">
        <v>1832</v>
      </c>
      <c r="L108" s="20" t="s">
        <v>462</v>
      </c>
      <c r="M108" s="20">
        <v>4</v>
      </c>
      <c r="N108" s="20" t="s">
        <v>1679</v>
      </c>
      <c r="P108" s="20">
        <v>0</v>
      </c>
      <c r="Q108" s="20" t="s">
        <v>495</v>
      </c>
      <c r="R108" s="20" t="s">
        <v>508</v>
      </c>
      <c r="S108" s="20" t="s">
        <v>221</v>
      </c>
      <c r="T108" s="20" t="s">
        <v>1850</v>
      </c>
      <c r="U108" s="20" t="s">
        <v>1834</v>
      </c>
      <c r="V108" s="20">
        <v>10</v>
      </c>
      <c r="W108" s="20">
        <v>327</v>
      </c>
      <c r="Y108" s="20" t="s">
        <v>1684</v>
      </c>
      <c r="Z108" s="20" t="s">
        <v>1685</v>
      </c>
      <c r="AA108" s="20">
        <v>1.5</v>
      </c>
      <c r="AB108" s="20">
        <v>14</v>
      </c>
      <c r="AC108" s="20">
        <v>14</v>
      </c>
      <c r="AD108" s="20">
        <v>14</v>
      </c>
      <c r="AL108" s="20" t="s">
        <v>1686</v>
      </c>
      <c r="AT108" s="20" t="s">
        <v>1687</v>
      </c>
      <c r="AY108" s="20" t="s">
        <v>1835</v>
      </c>
      <c r="BD108" s="20" t="s">
        <v>1836</v>
      </c>
      <c r="BE108" s="20" t="s">
        <v>462</v>
      </c>
      <c r="BL108" s="20">
        <v>807</v>
      </c>
      <c r="BM108" s="20">
        <v>60</v>
      </c>
    </row>
    <row r="109" spans="1:69" x14ac:dyDescent="0.25">
      <c r="A109" s="20" t="s">
        <v>1677</v>
      </c>
      <c r="B109" s="20" t="s">
        <v>462</v>
      </c>
      <c r="C109" s="20" t="s">
        <v>515</v>
      </c>
      <c r="D109" s="20" t="s">
        <v>516</v>
      </c>
      <c r="E109" s="20" t="s">
        <v>1852</v>
      </c>
      <c r="F109" s="20" t="s">
        <v>484</v>
      </c>
      <c r="G109" s="20">
        <v>5.98</v>
      </c>
      <c r="H109" s="20" t="s">
        <v>1679</v>
      </c>
      <c r="I109" s="20" t="s">
        <v>1831</v>
      </c>
      <c r="J109" s="20" t="s">
        <v>1832</v>
      </c>
      <c r="K109" s="20" t="s">
        <v>1832</v>
      </c>
      <c r="L109" s="20" t="s">
        <v>462</v>
      </c>
      <c r="M109" s="20">
        <v>4</v>
      </c>
      <c r="N109" s="20" t="s">
        <v>1679</v>
      </c>
      <c r="P109" s="20">
        <v>0</v>
      </c>
      <c r="Q109" s="20" t="s">
        <v>495</v>
      </c>
      <c r="R109" s="20" t="s">
        <v>508</v>
      </c>
      <c r="S109" s="20" t="s">
        <v>221</v>
      </c>
      <c r="T109" s="20" t="s">
        <v>1850</v>
      </c>
      <c r="U109" s="20" t="s">
        <v>1834</v>
      </c>
      <c r="V109" s="20">
        <v>10</v>
      </c>
      <c r="W109" s="20">
        <v>327</v>
      </c>
      <c r="Y109" s="20" t="s">
        <v>1684</v>
      </c>
      <c r="Z109" s="20" t="s">
        <v>1685</v>
      </c>
      <c r="AA109" s="20">
        <v>1.5</v>
      </c>
      <c r="AB109" s="20">
        <v>14</v>
      </c>
      <c r="AC109" s="20">
        <v>14</v>
      </c>
      <c r="AD109" s="20">
        <v>14</v>
      </c>
      <c r="AL109" s="20" t="s">
        <v>1686</v>
      </c>
      <c r="AT109" s="20" t="s">
        <v>1687</v>
      </c>
      <c r="AY109" s="20" t="s">
        <v>1835</v>
      </c>
      <c r="BD109" s="20" t="s">
        <v>1836</v>
      </c>
      <c r="BE109" s="20" t="s">
        <v>462</v>
      </c>
      <c r="BL109" s="20">
        <v>358.8</v>
      </c>
      <c r="BM109" s="20">
        <v>60</v>
      </c>
    </row>
    <row r="110" spans="1:69" x14ac:dyDescent="0.25">
      <c r="A110" s="20" t="s">
        <v>1677</v>
      </c>
      <c r="B110" s="20" t="s">
        <v>462</v>
      </c>
      <c r="C110" s="20" t="s">
        <v>515</v>
      </c>
      <c r="D110" s="20" t="s">
        <v>516</v>
      </c>
      <c r="E110" s="20" t="s">
        <v>1853</v>
      </c>
      <c r="F110" s="20" t="s">
        <v>485</v>
      </c>
      <c r="G110" s="20">
        <v>0.8</v>
      </c>
      <c r="H110" s="20" t="s">
        <v>1679</v>
      </c>
      <c r="I110" s="20" t="s">
        <v>1831</v>
      </c>
      <c r="J110" s="20" t="s">
        <v>1832</v>
      </c>
      <c r="K110" s="20" t="s">
        <v>1832</v>
      </c>
      <c r="L110" s="20" t="s">
        <v>462</v>
      </c>
      <c r="M110" s="20">
        <v>4</v>
      </c>
      <c r="N110" s="20" t="s">
        <v>1679</v>
      </c>
      <c r="P110" s="20">
        <v>0</v>
      </c>
      <c r="Q110" s="20" t="s">
        <v>495</v>
      </c>
      <c r="R110" s="20" t="s">
        <v>508</v>
      </c>
      <c r="S110" s="20" t="s">
        <v>221</v>
      </c>
      <c r="T110" s="20" t="s">
        <v>1850</v>
      </c>
      <c r="U110" s="20" t="s">
        <v>1834</v>
      </c>
      <c r="V110" s="20">
        <v>10</v>
      </c>
      <c r="W110" s="20">
        <v>327</v>
      </c>
      <c r="Y110" s="20" t="s">
        <v>1684</v>
      </c>
      <c r="Z110" s="20" t="s">
        <v>1685</v>
      </c>
      <c r="AA110" s="20">
        <v>1.5</v>
      </c>
      <c r="AB110" s="20">
        <v>14</v>
      </c>
      <c r="AC110" s="20">
        <v>14</v>
      </c>
      <c r="AD110" s="20">
        <v>14</v>
      </c>
      <c r="AL110" s="20" t="s">
        <v>1686</v>
      </c>
      <c r="AT110" s="20" t="s">
        <v>1687</v>
      </c>
      <c r="AY110" s="20" t="s">
        <v>1835</v>
      </c>
      <c r="BD110" s="20" t="s">
        <v>1836</v>
      </c>
      <c r="BE110" s="20" t="s">
        <v>462</v>
      </c>
      <c r="BL110" s="20">
        <v>48</v>
      </c>
      <c r="BM110" s="20">
        <v>60</v>
      </c>
    </row>
    <row r="111" spans="1:69" x14ac:dyDescent="0.25">
      <c r="A111" s="20" t="s">
        <v>1677</v>
      </c>
      <c r="B111" s="20" t="s">
        <v>462</v>
      </c>
      <c r="C111" s="20" t="s">
        <v>515</v>
      </c>
      <c r="D111" s="20" t="s">
        <v>516</v>
      </c>
      <c r="E111" s="20" t="s">
        <v>1854</v>
      </c>
      <c r="F111" s="20" t="s">
        <v>486</v>
      </c>
      <c r="G111" s="20">
        <v>2.57</v>
      </c>
      <c r="H111" s="20" t="s">
        <v>1679</v>
      </c>
      <c r="I111" s="20" t="s">
        <v>1831</v>
      </c>
      <c r="J111" s="20" t="s">
        <v>1832</v>
      </c>
      <c r="K111" s="20" t="s">
        <v>1832</v>
      </c>
      <c r="L111" s="20" t="s">
        <v>462</v>
      </c>
      <c r="M111" s="20">
        <v>4</v>
      </c>
      <c r="N111" s="20" t="s">
        <v>1679</v>
      </c>
      <c r="P111" s="20">
        <v>0</v>
      </c>
      <c r="Q111" s="20" t="s">
        <v>495</v>
      </c>
      <c r="R111" s="20" t="s">
        <v>508</v>
      </c>
      <c r="S111" s="20" t="s">
        <v>221</v>
      </c>
      <c r="T111" s="20" t="s">
        <v>1850</v>
      </c>
      <c r="U111" s="20" t="s">
        <v>1834</v>
      </c>
      <c r="V111" s="20">
        <v>10</v>
      </c>
      <c r="W111" s="20">
        <v>327</v>
      </c>
      <c r="Y111" s="20" t="s">
        <v>1684</v>
      </c>
      <c r="Z111" s="20" t="s">
        <v>1685</v>
      </c>
      <c r="AA111" s="20">
        <v>1.5</v>
      </c>
      <c r="AB111" s="20">
        <v>14</v>
      </c>
      <c r="AC111" s="20">
        <v>14</v>
      </c>
      <c r="AD111" s="20">
        <v>14</v>
      </c>
      <c r="AL111" s="20" t="s">
        <v>1686</v>
      </c>
      <c r="AT111" s="20" t="s">
        <v>1687</v>
      </c>
      <c r="AY111" s="20" t="s">
        <v>1835</v>
      </c>
      <c r="BD111" s="20" t="s">
        <v>1836</v>
      </c>
      <c r="BE111" s="20" t="s">
        <v>462</v>
      </c>
      <c r="BL111" s="20">
        <v>154.19999999999999</v>
      </c>
      <c r="BM111" s="20">
        <v>60</v>
      </c>
    </row>
    <row r="112" spans="1:69" x14ac:dyDescent="0.25">
      <c r="A112" s="20" t="s">
        <v>1677</v>
      </c>
      <c r="B112" s="20" t="s">
        <v>462</v>
      </c>
      <c r="C112" s="20" t="s">
        <v>515</v>
      </c>
      <c r="D112" s="20" t="s">
        <v>516</v>
      </c>
      <c r="E112" s="20" t="s">
        <v>1855</v>
      </c>
      <c r="F112" s="20" t="s">
        <v>489</v>
      </c>
      <c r="G112" s="20">
        <v>18.79</v>
      </c>
      <c r="H112" s="20" t="s">
        <v>1679</v>
      </c>
      <c r="I112" s="20" t="s">
        <v>1831</v>
      </c>
      <c r="J112" s="20" t="s">
        <v>1832</v>
      </c>
      <c r="K112" s="20" t="s">
        <v>1832</v>
      </c>
      <c r="L112" s="20" t="s">
        <v>462</v>
      </c>
      <c r="M112" s="20">
        <v>4</v>
      </c>
      <c r="N112" s="20" t="s">
        <v>1679</v>
      </c>
      <c r="P112" s="20">
        <v>0</v>
      </c>
      <c r="Q112" s="20" t="s">
        <v>487</v>
      </c>
      <c r="R112" s="20" t="s">
        <v>517</v>
      </c>
      <c r="S112" s="20" t="s">
        <v>221</v>
      </c>
      <c r="T112" s="20" t="s">
        <v>1833</v>
      </c>
      <c r="U112" s="20" t="s">
        <v>1834</v>
      </c>
      <c r="V112" s="20">
        <v>10</v>
      </c>
      <c r="W112" s="20">
        <v>327</v>
      </c>
      <c r="Y112" s="20" t="s">
        <v>1684</v>
      </c>
      <c r="Z112" s="20" t="s">
        <v>1685</v>
      </c>
      <c r="AA112" s="20">
        <v>1.5</v>
      </c>
      <c r="AB112" s="20">
        <v>14</v>
      </c>
      <c r="AC112" s="20">
        <v>14</v>
      </c>
      <c r="AD112" s="20">
        <v>14</v>
      </c>
      <c r="AL112" s="20" t="s">
        <v>1686</v>
      </c>
      <c r="AT112" s="20" t="s">
        <v>1687</v>
      </c>
      <c r="AY112" s="20" t="s">
        <v>1835</v>
      </c>
      <c r="BD112" s="20" t="s">
        <v>1836</v>
      </c>
      <c r="BE112" s="20" t="s">
        <v>462</v>
      </c>
      <c r="BL112" s="20">
        <v>1033.45</v>
      </c>
      <c r="BM112" s="20">
        <v>55</v>
      </c>
    </row>
    <row r="113" spans="1:65" x14ac:dyDescent="0.25">
      <c r="A113" s="20" t="s">
        <v>1677</v>
      </c>
      <c r="B113" s="20" t="s">
        <v>462</v>
      </c>
      <c r="C113" s="20" t="s">
        <v>515</v>
      </c>
      <c r="D113" s="20" t="s">
        <v>516</v>
      </c>
      <c r="E113" s="20" t="s">
        <v>1856</v>
      </c>
      <c r="F113" s="20" t="s">
        <v>490</v>
      </c>
      <c r="G113" s="20">
        <v>5.86</v>
      </c>
      <c r="H113" s="20" t="s">
        <v>1679</v>
      </c>
      <c r="I113" s="20" t="s">
        <v>1831</v>
      </c>
      <c r="J113" s="20" t="s">
        <v>1832</v>
      </c>
      <c r="K113" s="20" t="s">
        <v>1832</v>
      </c>
      <c r="L113" s="20" t="s">
        <v>462</v>
      </c>
      <c r="M113" s="20">
        <v>4</v>
      </c>
      <c r="N113" s="20" t="s">
        <v>1679</v>
      </c>
      <c r="P113" s="20">
        <v>0</v>
      </c>
      <c r="Q113" s="20" t="s">
        <v>495</v>
      </c>
      <c r="R113" s="20" t="s">
        <v>508</v>
      </c>
      <c r="S113" s="20" t="s">
        <v>221</v>
      </c>
      <c r="T113" s="20" t="s">
        <v>1850</v>
      </c>
      <c r="U113" s="20" t="s">
        <v>1834</v>
      </c>
      <c r="V113" s="20">
        <v>10</v>
      </c>
      <c r="W113" s="20">
        <v>327</v>
      </c>
      <c r="Y113" s="20" t="s">
        <v>1684</v>
      </c>
      <c r="Z113" s="20" t="s">
        <v>1685</v>
      </c>
      <c r="AA113" s="20">
        <v>1.5</v>
      </c>
      <c r="AB113" s="20">
        <v>14</v>
      </c>
      <c r="AC113" s="20">
        <v>14</v>
      </c>
      <c r="AD113" s="20">
        <v>14</v>
      </c>
      <c r="AL113" s="20" t="s">
        <v>1686</v>
      </c>
      <c r="AT113" s="20" t="s">
        <v>1687</v>
      </c>
      <c r="AY113" s="20" t="s">
        <v>1835</v>
      </c>
      <c r="BD113" s="20" t="s">
        <v>1836</v>
      </c>
      <c r="BE113" s="20" t="s">
        <v>462</v>
      </c>
      <c r="BL113" s="20">
        <v>351.6</v>
      </c>
      <c r="BM113" s="20">
        <v>60</v>
      </c>
    </row>
    <row r="114" spans="1:65" x14ac:dyDescent="0.25">
      <c r="A114" s="20" t="s">
        <v>1677</v>
      </c>
      <c r="B114" s="20" t="s">
        <v>462</v>
      </c>
      <c r="C114" s="20" t="s">
        <v>515</v>
      </c>
      <c r="D114" s="20" t="s">
        <v>516</v>
      </c>
      <c r="E114" s="20" t="s">
        <v>1857</v>
      </c>
      <c r="F114" s="20" t="s">
        <v>491</v>
      </c>
      <c r="G114" s="20">
        <v>10.96</v>
      </c>
      <c r="H114" s="20" t="s">
        <v>1679</v>
      </c>
      <c r="I114" s="20" t="s">
        <v>1831</v>
      </c>
      <c r="J114" s="20" t="s">
        <v>1832</v>
      </c>
      <c r="K114" s="20" t="s">
        <v>1832</v>
      </c>
      <c r="L114" s="20" t="s">
        <v>462</v>
      </c>
      <c r="M114" s="20">
        <v>4</v>
      </c>
      <c r="N114" s="20" t="s">
        <v>1679</v>
      </c>
      <c r="P114" s="20">
        <v>0</v>
      </c>
      <c r="Q114" s="20" t="s">
        <v>495</v>
      </c>
      <c r="R114" s="20" t="s">
        <v>508</v>
      </c>
      <c r="S114" s="20" t="s">
        <v>221</v>
      </c>
      <c r="T114" s="20" t="s">
        <v>1850</v>
      </c>
      <c r="U114" s="20" t="s">
        <v>1834</v>
      </c>
      <c r="V114" s="20">
        <v>10</v>
      </c>
      <c r="W114" s="20">
        <v>327</v>
      </c>
      <c r="Y114" s="20" t="s">
        <v>1684</v>
      </c>
      <c r="Z114" s="20" t="s">
        <v>1685</v>
      </c>
      <c r="AA114" s="20">
        <v>1.5</v>
      </c>
      <c r="AB114" s="20">
        <v>14</v>
      </c>
      <c r="AC114" s="20">
        <v>14</v>
      </c>
      <c r="AD114" s="20">
        <v>14</v>
      </c>
      <c r="AL114" s="20" t="s">
        <v>1686</v>
      </c>
      <c r="AT114" s="20" t="s">
        <v>1687</v>
      </c>
      <c r="AY114" s="20" t="s">
        <v>1835</v>
      </c>
      <c r="BD114" s="20" t="s">
        <v>1836</v>
      </c>
      <c r="BE114" s="20" t="s">
        <v>462</v>
      </c>
      <c r="BL114" s="20">
        <v>657.6</v>
      </c>
      <c r="BM114" s="20">
        <v>60</v>
      </c>
    </row>
    <row r="115" spans="1:65" x14ac:dyDescent="0.25">
      <c r="A115" s="20" t="s">
        <v>1677</v>
      </c>
      <c r="B115" s="20" t="s">
        <v>462</v>
      </c>
      <c r="C115" s="20" t="s">
        <v>515</v>
      </c>
      <c r="D115" s="20" t="s">
        <v>516</v>
      </c>
      <c r="E115" s="20" t="s">
        <v>1858</v>
      </c>
      <c r="F115" s="20" t="s">
        <v>492</v>
      </c>
      <c r="G115" s="20">
        <v>6.51</v>
      </c>
      <c r="H115" s="20" t="s">
        <v>1679</v>
      </c>
      <c r="I115" s="20" t="s">
        <v>1831</v>
      </c>
      <c r="J115" s="20" t="s">
        <v>1832</v>
      </c>
      <c r="K115" s="20" t="s">
        <v>1832</v>
      </c>
      <c r="L115" s="20" t="s">
        <v>462</v>
      </c>
      <c r="M115" s="20">
        <v>4</v>
      </c>
      <c r="N115" s="20" t="s">
        <v>1679</v>
      </c>
      <c r="P115" s="20">
        <v>0</v>
      </c>
      <c r="Q115" s="20" t="s">
        <v>495</v>
      </c>
      <c r="R115" s="20" t="s">
        <v>508</v>
      </c>
      <c r="S115" s="20" t="s">
        <v>221</v>
      </c>
      <c r="T115" s="20" t="s">
        <v>1850</v>
      </c>
      <c r="U115" s="20" t="s">
        <v>1834</v>
      </c>
      <c r="V115" s="20">
        <v>10</v>
      </c>
      <c r="W115" s="20">
        <v>327</v>
      </c>
      <c r="Y115" s="20" t="s">
        <v>1684</v>
      </c>
      <c r="Z115" s="20" t="s">
        <v>1685</v>
      </c>
      <c r="AA115" s="20">
        <v>1.5</v>
      </c>
      <c r="AB115" s="20">
        <v>14</v>
      </c>
      <c r="AC115" s="20">
        <v>14</v>
      </c>
      <c r="AD115" s="20">
        <v>14</v>
      </c>
      <c r="AL115" s="20" t="s">
        <v>1686</v>
      </c>
      <c r="AT115" s="20" t="s">
        <v>1687</v>
      </c>
      <c r="AY115" s="20" t="s">
        <v>1835</v>
      </c>
      <c r="BD115" s="20" t="s">
        <v>1836</v>
      </c>
      <c r="BE115" s="20" t="s">
        <v>462</v>
      </c>
      <c r="BL115" s="20">
        <v>390.6</v>
      </c>
      <c r="BM115" s="20">
        <v>60</v>
      </c>
    </row>
    <row r="116" spans="1:65" x14ac:dyDescent="0.25">
      <c r="A116" s="20" t="s">
        <v>1677</v>
      </c>
      <c r="B116" s="20" t="s">
        <v>462</v>
      </c>
      <c r="C116" s="20" t="s">
        <v>515</v>
      </c>
      <c r="D116" s="20" t="s">
        <v>516</v>
      </c>
      <c r="E116" s="20" t="s">
        <v>1859</v>
      </c>
      <c r="F116" s="20" t="s">
        <v>493</v>
      </c>
      <c r="G116" s="20">
        <v>1.35</v>
      </c>
      <c r="H116" s="20" t="s">
        <v>1679</v>
      </c>
      <c r="I116" s="20" t="s">
        <v>1831</v>
      </c>
      <c r="J116" s="20" t="s">
        <v>1832</v>
      </c>
      <c r="K116" s="20" t="s">
        <v>1832</v>
      </c>
      <c r="L116" s="20" t="s">
        <v>462</v>
      </c>
      <c r="M116" s="20">
        <v>4</v>
      </c>
      <c r="N116" s="20" t="s">
        <v>1679</v>
      </c>
      <c r="P116" s="20">
        <v>0</v>
      </c>
      <c r="Q116" s="20" t="s">
        <v>495</v>
      </c>
      <c r="R116" s="20" t="s">
        <v>508</v>
      </c>
      <c r="S116" s="20" t="s">
        <v>221</v>
      </c>
      <c r="T116" s="20" t="s">
        <v>1850</v>
      </c>
      <c r="U116" s="20" t="s">
        <v>1834</v>
      </c>
      <c r="V116" s="20">
        <v>10</v>
      </c>
      <c r="W116" s="20">
        <v>327</v>
      </c>
      <c r="Y116" s="20" t="s">
        <v>1684</v>
      </c>
      <c r="Z116" s="20" t="s">
        <v>1685</v>
      </c>
      <c r="AA116" s="20">
        <v>1.5</v>
      </c>
      <c r="AB116" s="20">
        <v>14</v>
      </c>
      <c r="AC116" s="20">
        <v>14</v>
      </c>
      <c r="AD116" s="20">
        <v>14</v>
      </c>
      <c r="AL116" s="20" t="s">
        <v>1686</v>
      </c>
      <c r="AT116" s="20" t="s">
        <v>1687</v>
      </c>
      <c r="AY116" s="20" t="s">
        <v>1835</v>
      </c>
      <c r="BD116" s="20" t="s">
        <v>1836</v>
      </c>
      <c r="BE116" s="20" t="s">
        <v>462</v>
      </c>
      <c r="BL116" s="20">
        <v>81</v>
      </c>
      <c r="BM116" s="20">
        <v>60</v>
      </c>
    </row>
    <row r="117" spans="1:65" x14ac:dyDescent="0.25">
      <c r="A117" s="20" t="s">
        <v>1677</v>
      </c>
      <c r="B117" s="20" t="s">
        <v>462</v>
      </c>
      <c r="C117" s="20" t="s">
        <v>515</v>
      </c>
      <c r="D117" s="20" t="s">
        <v>516</v>
      </c>
      <c r="E117" s="20" t="s">
        <v>1860</v>
      </c>
      <c r="F117" s="20" t="s">
        <v>494</v>
      </c>
      <c r="G117" s="20">
        <v>1.06</v>
      </c>
      <c r="H117" s="20" t="s">
        <v>1679</v>
      </c>
      <c r="I117" s="20" t="s">
        <v>1831</v>
      </c>
      <c r="J117" s="20" t="s">
        <v>1832</v>
      </c>
      <c r="K117" s="20" t="s">
        <v>1832</v>
      </c>
      <c r="L117" s="20" t="s">
        <v>462</v>
      </c>
      <c r="M117" s="20">
        <v>4</v>
      </c>
      <c r="N117" s="20" t="s">
        <v>1679</v>
      </c>
      <c r="P117" s="20">
        <v>0</v>
      </c>
      <c r="Q117" s="20" t="s">
        <v>495</v>
      </c>
      <c r="R117" s="20" t="s">
        <v>508</v>
      </c>
      <c r="S117" s="20" t="s">
        <v>221</v>
      </c>
      <c r="T117" s="20" t="s">
        <v>1850</v>
      </c>
      <c r="U117" s="20" t="s">
        <v>1834</v>
      </c>
      <c r="V117" s="20">
        <v>10</v>
      </c>
      <c r="W117" s="20">
        <v>327</v>
      </c>
      <c r="Y117" s="20" t="s">
        <v>1684</v>
      </c>
      <c r="Z117" s="20" t="s">
        <v>1685</v>
      </c>
      <c r="AA117" s="20">
        <v>1.5</v>
      </c>
      <c r="AB117" s="20">
        <v>14</v>
      </c>
      <c r="AC117" s="20">
        <v>14</v>
      </c>
      <c r="AD117" s="20">
        <v>14</v>
      </c>
      <c r="AL117" s="20" t="s">
        <v>1686</v>
      </c>
      <c r="AT117" s="20" t="s">
        <v>1687</v>
      </c>
      <c r="AY117" s="20" t="s">
        <v>1835</v>
      </c>
      <c r="BD117" s="20" t="s">
        <v>1836</v>
      </c>
      <c r="BE117" s="20" t="s">
        <v>462</v>
      </c>
      <c r="BL117" s="20">
        <v>63.6</v>
      </c>
      <c r="BM117" s="20">
        <v>60</v>
      </c>
    </row>
    <row r="118" spans="1:65" x14ac:dyDescent="0.25">
      <c r="A118" s="20" t="s">
        <v>1677</v>
      </c>
      <c r="B118" s="20" t="s">
        <v>462</v>
      </c>
      <c r="C118" s="20" t="s">
        <v>515</v>
      </c>
      <c r="D118" s="20" t="s">
        <v>516</v>
      </c>
      <c r="E118" s="20" t="s">
        <v>1861</v>
      </c>
      <c r="F118" s="20" t="s">
        <v>497</v>
      </c>
      <c r="G118" s="20">
        <v>9.59</v>
      </c>
      <c r="H118" s="20" t="s">
        <v>1679</v>
      </c>
      <c r="I118" s="20" t="s">
        <v>1831</v>
      </c>
      <c r="J118" s="20" t="s">
        <v>1832</v>
      </c>
      <c r="K118" s="20" t="s">
        <v>1832</v>
      </c>
      <c r="L118" s="20" t="s">
        <v>462</v>
      </c>
      <c r="M118" s="20">
        <v>4</v>
      </c>
      <c r="N118" s="20" t="s">
        <v>1679</v>
      </c>
      <c r="P118" s="20">
        <v>0</v>
      </c>
      <c r="Q118" s="20" t="s">
        <v>495</v>
      </c>
      <c r="R118" s="20" t="s">
        <v>508</v>
      </c>
      <c r="S118" s="20" t="s">
        <v>221</v>
      </c>
      <c r="T118" s="20" t="s">
        <v>1850</v>
      </c>
      <c r="U118" s="20" t="s">
        <v>1834</v>
      </c>
      <c r="V118" s="20">
        <v>10</v>
      </c>
      <c r="W118" s="20">
        <v>327</v>
      </c>
      <c r="Y118" s="20" t="s">
        <v>1684</v>
      </c>
      <c r="Z118" s="20" t="s">
        <v>1685</v>
      </c>
      <c r="AA118" s="20">
        <v>1.5</v>
      </c>
      <c r="AB118" s="20">
        <v>14</v>
      </c>
      <c r="AC118" s="20">
        <v>14</v>
      </c>
      <c r="AD118" s="20">
        <v>14</v>
      </c>
      <c r="AL118" s="20" t="s">
        <v>1686</v>
      </c>
      <c r="AT118" s="20" t="s">
        <v>1687</v>
      </c>
      <c r="AY118" s="20" t="s">
        <v>1835</v>
      </c>
      <c r="BD118" s="20" t="s">
        <v>1836</v>
      </c>
      <c r="BE118" s="20" t="s">
        <v>462</v>
      </c>
      <c r="BL118" s="20">
        <v>575.4</v>
      </c>
      <c r="BM118" s="20">
        <v>60</v>
      </c>
    </row>
    <row r="119" spans="1:65" x14ac:dyDescent="0.25">
      <c r="A119" s="20" t="s">
        <v>1677</v>
      </c>
      <c r="B119" s="20" t="s">
        <v>462</v>
      </c>
      <c r="C119" s="20" t="s">
        <v>515</v>
      </c>
      <c r="D119" s="20" t="s">
        <v>516</v>
      </c>
      <c r="E119" s="20" t="s">
        <v>1862</v>
      </c>
      <c r="F119" s="20" t="s">
        <v>519</v>
      </c>
      <c r="G119" s="20">
        <v>17.2</v>
      </c>
      <c r="H119" s="20" t="s">
        <v>1679</v>
      </c>
      <c r="I119" s="20" t="s">
        <v>1831</v>
      </c>
      <c r="J119" s="20" t="s">
        <v>1832</v>
      </c>
      <c r="K119" s="20" t="s">
        <v>1832</v>
      </c>
      <c r="L119" s="20" t="s">
        <v>462</v>
      </c>
      <c r="M119" s="20">
        <v>4</v>
      </c>
      <c r="N119" s="20" t="s">
        <v>1679</v>
      </c>
      <c r="P119" s="20">
        <v>0</v>
      </c>
      <c r="Q119" s="20" t="s">
        <v>495</v>
      </c>
      <c r="R119" s="20" t="s">
        <v>518</v>
      </c>
      <c r="S119" s="20" t="s">
        <v>221</v>
      </c>
      <c r="T119" s="20" t="s">
        <v>1850</v>
      </c>
      <c r="U119" s="20" t="s">
        <v>1834</v>
      </c>
      <c r="V119" s="20">
        <v>10</v>
      </c>
      <c r="W119" s="20">
        <v>327</v>
      </c>
      <c r="Y119" s="20" t="s">
        <v>1684</v>
      </c>
      <c r="Z119" s="20" t="s">
        <v>1685</v>
      </c>
      <c r="AA119" s="20">
        <v>1.5</v>
      </c>
      <c r="AB119" s="20">
        <v>14</v>
      </c>
      <c r="AC119" s="20">
        <v>14</v>
      </c>
      <c r="AD119" s="20">
        <v>14</v>
      </c>
      <c r="AL119" s="20" t="s">
        <v>1686</v>
      </c>
      <c r="AT119" s="20" t="s">
        <v>1687</v>
      </c>
      <c r="AY119" s="20" t="s">
        <v>1835</v>
      </c>
      <c r="BD119" s="20" t="s">
        <v>1836</v>
      </c>
      <c r="BE119" s="20" t="s">
        <v>462</v>
      </c>
      <c r="BL119" s="20">
        <v>1032</v>
      </c>
      <c r="BM119" s="20">
        <v>60</v>
      </c>
    </row>
    <row r="120" spans="1:65" x14ac:dyDescent="0.25">
      <c r="A120" s="20" t="s">
        <v>1677</v>
      </c>
      <c r="B120" s="20" t="s">
        <v>462</v>
      </c>
      <c r="C120" s="20" t="s">
        <v>515</v>
      </c>
      <c r="D120" s="20" t="s">
        <v>516</v>
      </c>
      <c r="E120" s="20" t="s">
        <v>1863</v>
      </c>
      <c r="F120" s="20" t="s">
        <v>520</v>
      </c>
      <c r="G120" s="20">
        <v>17.09</v>
      </c>
      <c r="H120" s="20" t="s">
        <v>1679</v>
      </c>
      <c r="I120" s="20" t="s">
        <v>1831</v>
      </c>
      <c r="J120" s="20" t="s">
        <v>1832</v>
      </c>
      <c r="K120" s="20" t="s">
        <v>1832</v>
      </c>
      <c r="L120" s="20" t="s">
        <v>462</v>
      </c>
      <c r="M120" s="20">
        <v>4</v>
      </c>
      <c r="N120" s="20" t="s">
        <v>1679</v>
      </c>
      <c r="P120" s="20">
        <v>0</v>
      </c>
      <c r="Q120" s="20" t="s">
        <v>495</v>
      </c>
      <c r="R120" s="20" t="s">
        <v>518</v>
      </c>
      <c r="S120" s="20" t="s">
        <v>221</v>
      </c>
      <c r="T120" s="20" t="s">
        <v>1850</v>
      </c>
      <c r="U120" s="20" t="s">
        <v>1834</v>
      </c>
      <c r="V120" s="20">
        <v>10</v>
      </c>
      <c r="W120" s="20">
        <v>327</v>
      </c>
      <c r="Y120" s="20" t="s">
        <v>1684</v>
      </c>
      <c r="Z120" s="20" t="s">
        <v>1685</v>
      </c>
      <c r="AA120" s="20">
        <v>1.5</v>
      </c>
      <c r="AB120" s="20">
        <v>14</v>
      </c>
      <c r="AC120" s="20">
        <v>14</v>
      </c>
      <c r="AD120" s="20">
        <v>14</v>
      </c>
      <c r="AL120" s="20" t="s">
        <v>1686</v>
      </c>
      <c r="AT120" s="20" t="s">
        <v>1687</v>
      </c>
      <c r="AY120" s="20" t="s">
        <v>1835</v>
      </c>
      <c r="BD120" s="20" t="s">
        <v>1836</v>
      </c>
      <c r="BE120" s="20" t="s">
        <v>462</v>
      </c>
      <c r="BL120" s="20">
        <v>1025.4000000000001</v>
      </c>
      <c r="BM120" s="20">
        <v>60</v>
      </c>
    </row>
    <row r="121" spans="1:65" x14ac:dyDescent="0.25">
      <c r="A121" s="20" t="s">
        <v>1677</v>
      </c>
      <c r="B121" s="20" t="s">
        <v>462</v>
      </c>
      <c r="C121" s="20" t="s">
        <v>515</v>
      </c>
      <c r="D121" s="20" t="s">
        <v>516</v>
      </c>
      <c r="E121" s="20" t="s">
        <v>1864</v>
      </c>
      <c r="F121" s="20" t="s">
        <v>521</v>
      </c>
      <c r="G121" s="20">
        <v>19.66</v>
      </c>
      <c r="H121" s="20" t="s">
        <v>1679</v>
      </c>
      <c r="I121" s="20" t="s">
        <v>1831</v>
      </c>
      <c r="J121" s="20" t="s">
        <v>1832</v>
      </c>
      <c r="K121" s="20" t="s">
        <v>1832</v>
      </c>
      <c r="L121" s="20" t="s">
        <v>462</v>
      </c>
      <c r="M121" s="20">
        <v>4</v>
      </c>
      <c r="N121" s="20" t="s">
        <v>1679</v>
      </c>
      <c r="P121" s="20">
        <v>0</v>
      </c>
      <c r="Q121" s="20" t="s">
        <v>487</v>
      </c>
      <c r="R121" s="20" t="s">
        <v>517</v>
      </c>
      <c r="S121" s="20" t="s">
        <v>221</v>
      </c>
      <c r="T121" s="20" t="s">
        <v>1833</v>
      </c>
      <c r="U121" s="20" t="s">
        <v>1834</v>
      </c>
      <c r="V121" s="20">
        <v>10</v>
      </c>
      <c r="W121" s="20">
        <v>327</v>
      </c>
      <c r="Y121" s="20" t="s">
        <v>1684</v>
      </c>
      <c r="Z121" s="20" t="s">
        <v>1685</v>
      </c>
      <c r="AA121" s="20">
        <v>1.5</v>
      </c>
      <c r="AB121" s="20">
        <v>14</v>
      </c>
      <c r="AC121" s="20">
        <v>14</v>
      </c>
      <c r="AD121" s="20">
        <v>14</v>
      </c>
      <c r="AL121" s="20" t="s">
        <v>1686</v>
      </c>
      <c r="AT121" s="20" t="s">
        <v>1687</v>
      </c>
      <c r="AY121" s="20" t="s">
        <v>1835</v>
      </c>
      <c r="BD121" s="20" t="s">
        <v>1836</v>
      </c>
      <c r="BE121" s="20" t="s">
        <v>462</v>
      </c>
      <c r="BL121" s="20">
        <v>1081.3</v>
      </c>
      <c r="BM121" s="20">
        <v>55</v>
      </c>
    </row>
    <row r="122" spans="1:65" x14ac:dyDescent="0.25">
      <c r="A122" s="20" t="s">
        <v>1677</v>
      </c>
      <c r="B122" s="20" t="s">
        <v>462</v>
      </c>
      <c r="C122" s="20" t="s">
        <v>515</v>
      </c>
      <c r="D122" s="20" t="s">
        <v>516</v>
      </c>
      <c r="E122" s="20" t="s">
        <v>1865</v>
      </c>
      <c r="F122" s="20" t="s">
        <v>522</v>
      </c>
      <c r="G122" s="20">
        <v>8.9600000000000009</v>
      </c>
      <c r="H122" s="20" t="s">
        <v>1679</v>
      </c>
      <c r="I122" s="20" t="s">
        <v>1831</v>
      </c>
      <c r="J122" s="20" t="s">
        <v>1832</v>
      </c>
      <c r="K122" s="20" t="s">
        <v>1832</v>
      </c>
      <c r="L122" s="20" t="s">
        <v>462</v>
      </c>
      <c r="M122" s="20">
        <v>4</v>
      </c>
      <c r="N122" s="20" t="s">
        <v>1679</v>
      </c>
      <c r="P122" s="20">
        <v>0</v>
      </c>
      <c r="Q122" s="20" t="s">
        <v>487</v>
      </c>
      <c r="R122" s="20" t="s">
        <v>517</v>
      </c>
      <c r="S122" s="20" t="s">
        <v>221</v>
      </c>
      <c r="T122" s="20" t="s">
        <v>1833</v>
      </c>
      <c r="U122" s="20" t="s">
        <v>1834</v>
      </c>
      <c r="V122" s="20">
        <v>10</v>
      </c>
      <c r="W122" s="20">
        <v>327</v>
      </c>
      <c r="Y122" s="20" t="s">
        <v>1684</v>
      </c>
      <c r="Z122" s="20" t="s">
        <v>1685</v>
      </c>
      <c r="AA122" s="20">
        <v>1.5</v>
      </c>
      <c r="AB122" s="20">
        <v>14</v>
      </c>
      <c r="AC122" s="20">
        <v>14</v>
      </c>
      <c r="AD122" s="20">
        <v>14</v>
      </c>
      <c r="AL122" s="20" t="s">
        <v>1686</v>
      </c>
      <c r="AT122" s="20" t="s">
        <v>1687</v>
      </c>
      <c r="AY122" s="20" t="s">
        <v>1835</v>
      </c>
      <c r="BD122" s="20" t="s">
        <v>1836</v>
      </c>
      <c r="BE122" s="20" t="s">
        <v>462</v>
      </c>
      <c r="BL122" s="20">
        <v>492.8</v>
      </c>
      <c r="BM122" s="20">
        <v>55</v>
      </c>
    </row>
    <row r="123" spans="1:65" x14ac:dyDescent="0.25">
      <c r="A123" s="20" t="s">
        <v>1677</v>
      </c>
      <c r="B123" s="20" t="s">
        <v>462</v>
      </c>
      <c r="C123" s="20" t="s">
        <v>515</v>
      </c>
      <c r="D123" s="20" t="s">
        <v>516</v>
      </c>
      <c r="E123" s="20" t="s">
        <v>1866</v>
      </c>
      <c r="F123" s="20" t="s">
        <v>523</v>
      </c>
      <c r="G123" s="20">
        <v>6.93</v>
      </c>
      <c r="H123" s="20" t="s">
        <v>1679</v>
      </c>
      <c r="I123" s="20" t="s">
        <v>1831</v>
      </c>
      <c r="J123" s="20" t="s">
        <v>1832</v>
      </c>
      <c r="K123" s="20" t="s">
        <v>1832</v>
      </c>
      <c r="L123" s="20" t="s">
        <v>462</v>
      </c>
      <c r="M123" s="20">
        <v>4</v>
      </c>
      <c r="N123" s="20" t="s">
        <v>1679</v>
      </c>
      <c r="P123" s="20">
        <v>0</v>
      </c>
      <c r="Q123" s="20" t="s">
        <v>512</v>
      </c>
      <c r="R123" s="20" t="s">
        <v>524</v>
      </c>
      <c r="S123" s="20" t="s">
        <v>221</v>
      </c>
      <c r="T123" s="20" t="s">
        <v>1867</v>
      </c>
      <c r="V123" s="20">
        <v>16</v>
      </c>
      <c r="W123" s="20">
        <v>495</v>
      </c>
      <c r="Y123" s="20" t="s">
        <v>1684</v>
      </c>
      <c r="Z123" s="20" t="s">
        <v>1685</v>
      </c>
      <c r="AA123" s="20">
        <v>1.5</v>
      </c>
      <c r="AB123" s="20">
        <v>14</v>
      </c>
      <c r="AC123" s="20">
        <v>14</v>
      </c>
      <c r="AD123" s="20">
        <v>14</v>
      </c>
      <c r="AL123" s="20" t="s">
        <v>1686</v>
      </c>
      <c r="AM123" s="20" t="s">
        <v>1647</v>
      </c>
      <c r="AT123" s="20" t="s">
        <v>1687</v>
      </c>
      <c r="AY123" s="20" t="s">
        <v>1835</v>
      </c>
      <c r="BD123" s="20" t="s">
        <v>1836</v>
      </c>
      <c r="BE123" s="20" t="s">
        <v>462</v>
      </c>
      <c r="BL123" s="20">
        <v>623.70000000000005</v>
      </c>
      <c r="BM123" s="20">
        <v>90</v>
      </c>
    </row>
    <row r="124" spans="1:65" x14ac:dyDescent="0.25">
      <c r="A124" s="20" t="s">
        <v>1677</v>
      </c>
      <c r="B124" s="20" t="s">
        <v>462</v>
      </c>
      <c r="C124" s="20" t="s">
        <v>515</v>
      </c>
      <c r="D124" s="20" t="s">
        <v>516</v>
      </c>
      <c r="E124" s="20" t="s">
        <v>1868</v>
      </c>
      <c r="F124" s="20" t="s">
        <v>525</v>
      </c>
      <c r="G124" s="20">
        <v>7.18</v>
      </c>
      <c r="H124" s="20" t="s">
        <v>1679</v>
      </c>
      <c r="I124" s="20" t="s">
        <v>1831</v>
      </c>
      <c r="J124" s="20" t="s">
        <v>1832</v>
      </c>
      <c r="K124" s="20" t="s">
        <v>1832</v>
      </c>
      <c r="L124" s="20" t="s">
        <v>462</v>
      </c>
      <c r="M124" s="20">
        <v>4</v>
      </c>
      <c r="N124" s="20" t="s">
        <v>1679</v>
      </c>
      <c r="P124" s="20">
        <v>0</v>
      </c>
      <c r="Q124" s="20" t="s">
        <v>512</v>
      </c>
      <c r="R124" s="20" t="s">
        <v>524</v>
      </c>
      <c r="S124" s="20" t="s">
        <v>221</v>
      </c>
      <c r="T124" s="20" t="s">
        <v>1867</v>
      </c>
      <c r="V124" s="20">
        <v>16</v>
      </c>
      <c r="W124" s="20">
        <v>495</v>
      </c>
      <c r="Y124" s="20" t="s">
        <v>1684</v>
      </c>
      <c r="Z124" s="20" t="s">
        <v>1685</v>
      </c>
      <c r="AA124" s="20">
        <v>1.5</v>
      </c>
      <c r="AB124" s="20">
        <v>14</v>
      </c>
      <c r="AC124" s="20">
        <v>14</v>
      </c>
      <c r="AD124" s="20">
        <v>14</v>
      </c>
      <c r="AL124" s="20" t="s">
        <v>1686</v>
      </c>
      <c r="AM124" s="20" t="s">
        <v>1647</v>
      </c>
      <c r="AT124" s="20" t="s">
        <v>1687</v>
      </c>
      <c r="AY124" s="20" t="s">
        <v>1835</v>
      </c>
      <c r="BD124" s="20" t="s">
        <v>1836</v>
      </c>
      <c r="BE124" s="20" t="s">
        <v>462</v>
      </c>
      <c r="BL124" s="20">
        <v>646.20000000000005</v>
      </c>
      <c r="BM124" s="20">
        <v>90</v>
      </c>
    </row>
    <row r="125" spans="1:65" x14ac:dyDescent="0.25">
      <c r="A125" s="20" t="s">
        <v>1677</v>
      </c>
      <c r="B125" s="20" t="s">
        <v>462</v>
      </c>
      <c r="C125" s="20" t="s">
        <v>515</v>
      </c>
      <c r="D125" s="20" t="s">
        <v>516</v>
      </c>
      <c r="E125" s="20" t="s">
        <v>1869</v>
      </c>
      <c r="F125" s="20" t="s">
        <v>526</v>
      </c>
      <c r="G125" s="20">
        <v>2.69</v>
      </c>
      <c r="H125" s="20" t="s">
        <v>1679</v>
      </c>
      <c r="I125" s="20" t="s">
        <v>1831</v>
      </c>
      <c r="J125" s="20" t="s">
        <v>1832</v>
      </c>
      <c r="K125" s="20" t="s">
        <v>1832</v>
      </c>
      <c r="L125" s="20" t="s">
        <v>462</v>
      </c>
      <c r="M125" s="20">
        <v>4</v>
      </c>
      <c r="N125" s="20" t="s">
        <v>1679</v>
      </c>
      <c r="P125" s="20">
        <v>0</v>
      </c>
      <c r="Q125" s="20" t="s">
        <v>512</v>
      </c>
      <c r="R125" s="20" t="s">
        <v>524</v>
      </c>
      <c r="S125" s="20" t="s">
        <v>221</v>
      </c>
      <c r="T125" s="20" t="s">
        <v>1870</v>
      </c>
      <c r="V125" s="20">
        <v>16</v>
      </c>
      <c r="W125" s="20">
        <v>494</v>
      </c>
      <c r="Y125" s="20" t="s">
        <v>1684</v>
      </c>
      <c r="Z125" s="20" t="s">
        <v>1685</v>
      </c>
      <c r="AA125" s="20">
        <v>1.5</v>
      </c>
      <c r="AB125" s="20">
        <v>14</v>
      </c>
      <c r="AC125" s="20">
        <v>14</v>
      </c>
      <c r="AD125" s="20">
        <v>14</v>
      </c>
      <c r="AL125" s="20" t="s">
        <v>1686</v>
      </c>
      <c r="AM125" s="20" t="s">
        <v>1647</v>
      </c>
      <c r="AT125" s="20" t="s">
        <v>1687</v>
      </c>
      <c r="AY125" s="20" t="s">
        <v>1835</v>
      </c>
      <c r="BD125" s="20" t="s">
        <v>1836</v>
      </c>
      <c r="BE125" s="20" t="s">
        <v>462</v>
      </c>
      <c r="BL125" s="20">
        <v>242.1</v>
      </c>
      <c r="BM125" s="20">
        <v>90</v>
      </c>
    </row>
    <row r="126" spans="1:65" x14ac:dyDescent="0.25">
      <c r="A126" s="20" t="s">
        <v>1677</v>
      </c>
      <c r="B126" s="20" t="s">
        <v>462</v>
      </c>
      <c r="C126" s="20" t="s">
        <v>515</v>
      </c>
      <c r="D126" s="20" t="s">
        <v>516</v>
      </c>
      <c r="E126" s="20" t="s">
        <v>1871</v>
      </c>
      <c r="F126" s="20" t="s">
        <v>527</v>
      </c>
      <c r="G126" s="20">
        <v>6.33</v>
      </c>
      <c r="H126" s="20" t="s">
        <v>1679</v>
      </c>
      <c r="I126" s="20" t="s">
        <v>1831</v>
      </c>
      <c r="J126" s="20" t="s">
        <v>1832</v>
      </c>
      <c r="K126" s="20" t="s">
        <v>1832</v>
      </c>
      <c r="L126" s="20" t="s">
        <v>462</v>
      </c>
      <c r="M126" s="20">
        <v>4</v>
      </c>
      <c r="N126" s="20" t="s">
        <v>1679</v>
      </c>
      <c r="P126" s="20">
        <v>0</v>
      </c>
      <c r="Q126" s="20" t="s">
        <v>512</v>
      </c>
      <c r="R126" s="20" t="s">
        <v>524</v>
      </c>
      <c r="S126" s="20" t="s">
        <v>221</v>
      </c>
      <c r="T126" s="20" t="s">
        <v>1867</v>
      </c>
      <c r="V126" s="20">
        <v>16</v>
      </c>
      <c r="W126" s="20">
        <v>495</v>
      </c>
      <c r="Y126" s="20" t="s">
        <v>1684</v>
      </c>
      <c r="Z126" s="20" t="s">
        <v>1685</v>
      </c>
      <c r="AA126" s="20">
        <v>1.5</v>
      </c>
      <c r="AB126" s="20">
        <v>14</v>
      </c>
      <c r="AC126" s="20">
        <v>14</v>
      </c>
      <c r="AD126" s="20">
        <v>14</v>
      </c>
      <c r="AL126" s="20" t="s">
        <v>1686</v>
      </c>
      <c r="AM126" s="20" t="s">
        <v>1647</v>
      </c>
      <c r="AT126" s="20" t="s">
        <v>1687</v>
      </c>
      <c r="AY126" s="20" t="s">
        <v>1835</v>
      </c>
      <c r="BD126" s="20" t="s">
        <v>1836</v>
      </c>
      <c r="BE126" s="20" t="s">
        <v>462</v>
      </c>
      <c r="BL126" s="20">
        <v>569.70000000000005</v>
      </c>
      <c r="BM126" s="20">
        <v>90</v>
      </c>
    </row>
    <row r="127" spans="1:65" x14ac:dyDescent="0.25">
      <c r="A127" s="20" t="s">
        <v>1677</v>
      </c>
      <c r="B127" s="20" t="s">
        <v>462</v>
      </c>
      <c r="C127" s="20" t="s">
        <v>515</v>
      </c>
      <c r="D127" s="20" t="s">
        <v>516</v>
      </c>
      <c r="E127" s="20" t="s">
        <v>1872</v>
      </c>
      <c r="F127" s="20" t="s">
        <v>528</v>
      </c>
      <c r="G127" s="20">
        <v>0.56000000000000005</v>
      </c>
      <c r="H127" s="20" t="s">
        <v>1679</v>
      </c>
      <c r="I127" s="20" t="s">
        <v>1831</v>
      </c>
      <c r="J127" s="20" t="s">
        <v>1832</v>
      </c>
      <c r="K127" s="20" t="s">
        <v>1832</v>
      </c>
      <c r="L127" s="20" t="s">
        <v>462</v>
      </c>
      <c r="M127" s="20">
        <v>4</v>
      </c>
      <c r="N127" s="20" t="s">
        <v>1679</v>
      </c>
      <c r="P127" s="20">
        <v>0</v>
      </c>
      <c r="Q127" s="20" t="s">
        <v>512</v>
      </c>
      <c r="R127" s="20" t="s">
        <v>524</v>
      </c>
      <c r="S127" s="20" t="s">
        <v>221</v>
      </c>
      <c r="T127" s="20" t="s">
        <v>1867</v>
      </c>
      <c r="V127" s="20">
        <v>16</v>
      </c>
      <c r="W127" s="20">
        <v>495</v>
      </c>
      <c r="Y127" s="20" t="s">
        <v>1684</v>
      </c>
      <c r="Z127" s="20" t="s">
        <v>1685</v>
      </c>
      <c r="AA127" s="20">
        <v>1.5</v>
      </c>
      <c r="AB127" s="20">
        <v>14</v>
      </c>
      <c r="AC127" s="20">
        <v>14</v>
      </c>
      <c r="AD127" s="20">
        <v>14</v>
      </c>
      <c r="AL127" s="20" t="s">
        <v>1686</v>
      </c>
      <c r="AM127" s="20" t="s">
        <v>1647</v>
      </c>
      <c r="AT127" s="20" t="s">
        <v>1687</v>
      </c>
      <c r="AY127" s="20" t="s">
        <v>1835</v>
      </c>
      <c r="BD127" s="20" t="s">
        <v>1836</v>
      </c>
      <c r="BE127" s="20" t="s">
        <v>462</v>
      </c>
      <c r="BL127" s="20">
        <v>50.4</v>
      </c>
      <c r="BM127" s="20">
        <v>90</v>
      </c>
    </row>
    <row r="128" spans="1:65" x14ac:dyDescent="0.25">
      <c r="A128" s="20" t="s">
        <v>1677</v>
      </c>
      <c r="B128" s="20" t="s">
        <v>462</v>
      </c>
      <c r="C128" s="20" t="s">
        <v>515</v>
      </c>
      <c r="D128" s="20" t="s">
        <v>516</v>
      </c>
      <c r="E128" s="20" t="s">
        <v>1873</v>
      </c>
      <c r="F128" s="20" t="s">
        <v>529</v>
      </c>
      <c r="G128" s="20">
        <v>6.95</v>
      </c>
      <c r="H128" s="20" t="s">
        <v>1679</v>
      </c>
      <c r="I128" s="20" t="s">
        <v>1831</v>
      </c>
      <c r="J128" s="20" t="s">
        <v>1832</v>
      </c>
      <c r="K128" s="20" t="s">
        <v>1832</v>
      </c>
      <c r="L128" s="20" t="s">
        <v>462</v>
      </c>
      <c r="M128" s="20">
        <v>4</v>
      </c>
      <c r="N128" s="20" t="s">
        <v>1679</v>
      </c>
      <c r="P128" s="20">
        <v>0</v>
      </c>
      <c r="Q128" s="20" t="s">
        <v>512</v>
      </c>
      <c r="R128" s="20" t="s">
        <v>524</v>
      </c>
      <c r="S128" s="20" t="s">
        <v>221</v>
      </c>
      <c r="T128" s="20" t="s">
        <v>1867</v>
      </c>
      <c r="V128" s="20">
        <v>16</v>
      </c>
      <c r="W128" s="20">
        <v>495</v>
      </c>
      <c r="Y128" s="20" t="s">
        <v>1684</v>
      </c>
      <c r="Z128" s="20" t="s">
        <v>1685</v>
      </c>
      <c r="AA128" s="20">
        <v>1.5</v>
      </c>
      <c r="AB128" s="20">
        <v>14</v>
      </c>
      <c r="AC128" s="20">
        <v>14</v>
      </c>
      <c r="AD128" s="20">
        <v>14</v>
      </c>
      <c r="AL128" s="20" t="s">
        <v>1686</v>
      </c>
      <c r="AM128" s="20" t="s">
        <v>1647</v>
      </c>
      <c r="AT128" s="20" t="s">
        <v>1687</v>
      </c>
      <c r="AY128" s="20" t="s">
        <v>1835</v>
      </c>
      <c r="BD128" s="20" t="s">
        <v>1836</v>
      </c>
      <c r="BE128" s="20" t="s">
        <v>462</v>
      </c>
      <c r="BL128" s="20">
        <v>625.5</v>
      </c>
      <c r="BM128" s="20">
        <v>90</v>
      </c>
    </row>
    <row r="129" spans="1:68" x14ac:dyDescent="0.25">
      <c r="A129" s="20" t="s">
        <v>1677</v>
      </c>
      <c r="B129" s="20" t="s">
        <v>462</v>
      </c>
      <c r="C129" s="20" t="s">
        <v>515</v>
      </c>
      <c r="D129" s="20" t="s">
        <v>516</v>
      </c>
      <c r="E129" s="20" t="s">
        <v>1874</v>
      </c>
      <c r="F129" s="20" t="s">
        <v>530</v>
      </c>
      <c r="G129" s="20">
        <v>4.03</v>
      </c>
      <c r="H129" s="20" t="s">
        <v>1679</v>
      </c>
      <c r="I129" s="20" t="s">
        <v>1831</v>
      </c>
      <c r="J129" s="20" t="s">
        <v>1832</v>
      </c>
      <c r="K129" s="20" t="s">
        <v>1832</v>
      </c>
      <c r="L129" s="20" t="s">
        <v>462</v>
      </c>
      <c r="M129" s="20">
        <v>4</v>
      </c>
      <c r="N129" s="20" t="s">
        <v>1679</v>
      </c>
      <c r="P129" s="20">
        <v>0</v>
      </c>
      <c r="Q129" s="20" t="s">
        <v>512</v>
      </c>
      <c r="R129" s="20" t="s">
        <v>524</v>
      </c>
      <c r="S129" s="20" t="s">
        <v>221</v>
      </c>
      <c r="T129" s="20" t="s">
        <v>1867</v>
      </c>
      <c r="V129" s="20">
        <v>16</v>
      </c>
      <c r="W129" s="20">
        <v>495</v>
      </c>
      <c r="Y129" s="20" t="s">
        <v>1684</v>
      </c>
      <c r="Z129" s="20" t="s">
        <v>1685</v>
      </c>
      <c r="AA129" s="20">
        <v>1.4</v>
      </c>
      <c r="AB129" s="20">
        <v>14</v>
      </c>
      <c r="AC129" s="20">
        <v>14</v>
      </c>
      <c r="AD129" s="20">
        <v>14</v>
      </c>
      <c r="AL129" s="20" t="s">
        <v>1686</v>
      </c>
      <c r="AM129" s="20" t="s">
        <v>1647</v>
      </c>
      <c r="AT129" s="20" t="s">
        <v>1687</v>
      </c>
      <c r="AY129" s="20" t="s">
        <v>1835</v>
      </c>
      <c r="BD129" s="20" t="s">
        <v>1836</v>
      </c>
      <c r="BE129" s="20" t="s">
        <v>462</v>
      </c>
      <c r="BL129" s="20">
        <v>362.7</v>
      </c>
      <c r="BM129" s="20">
        <v>90</v>
      </c>
    </row>
    <row r="130" spans="1:68" x14ac:dyDescent="0.25">
      <c r="A130" s="20" t="s">
        <v>1677</v>
      </c>
      <c r="B130" s="20" t="s">
        <v>462</v>
      </c>
      <c r="C130" s="20" t="s">
        <v>515</v>
      </c>
      <c r="D130" s="20" t="s">
        <v>516</v>
      </c>
      <c r="E130" s="20" t="s">
        <v>1875</v>
      </c>
      <c r="F130" s="20" t="s">
        <v>531</v>
      </c>
      <c r="G130" s="20">
        <v>1.1399999999999999</v>
      </c>
      <c r="H130" s="20" t="s">
        <v>1679</v>
      </c>
      <c r="I130" s="20" t="s">
        <v>1831</v>
      </c>
      <c r="J130" s="20" t="s">
        <v>1832</v>
      </c>
      <c r="K130" s="20" t="s">
        <v>1832</v>
      </c>
      <c r="L130" s="20" t="s">
        <v>462</v>
      </c>
      <c r="M130" s="20">
        <v>4</v>
      </c>
      <c r="N130" s="20" t="s">
        <v>1679</v>
      </c>
      <c r="P130" s="20">
        <v>0</v>
      </c>
      <c r="Q130" s="20" t="s">
        <v>512</v>
      </c>
      <c r="R130" s="20" t="s">
        <v>524</v>
      </c>
      <c r="S130" s="20" t="s">
        <v>221</v>
      </c>
      <c r="T130" s="20" t="s">
        <v>1867</v>
      </c>
      <c r="V130" s="20">
        <v>16</v>
      </c>
      <c r="W130" s="20">
        <v>495</v>
      </c>
      <c r="Y130" s="20" t="s">
        <v>1684</v>
      </c>
      <c r="Z130" s="20" t="s">
        <v>1685</v>
      </c>
      <c r="AA130" s="20">
        <v>1.5</v>
      </c>
      <c r="AB130" s="20">
        <v>14</v>
      </c>
      <c r="AC130" s="20">
        <v>14</v>
      </c>
      <c r="AD130" s="20">
        <v>14</v>
      </c>
      <c r="AL130" s="20" t="s">
        <v>1686</v>
      </c>
      <c r="AM130" s="20" t="s">
        <v>1647</v>
      </c>
      <c r="AT130" s="20" t="s">
        <v>1687</v>
      </c>
      <c r="AY130" s="20" t="s">
        <v>1835</v>
      </c>
      <c r="BD130" s="20" t="s">
        <v>1836</v>
      </c>
      <c r="BE130" s="20" t="s">
        <v>462</v>
      </c>
      <c r="BL130" s="20">
        <v>102.6</v>
      </c>
      <c r="BM130" s="20">
        <v>90</v>
      </c>
    </row>
    <row r="131" spans="1:68" x14ac:dyDescent="0.25">
      <c r="A131" s="20" t="s">
        <v>1677</v>
      </c>
      <c r="B131" s="20" t="s">
        <v>462</v>
      </c>
      <c r="C131" s="20" t="s">
        <v>515</v>
      </c>
      <c r="D131" s="20" t="s">
        <v>516</v>
      </c>
      <c r="E131" s="20" t="s">
        <v>1876</v>
      </c>
      <c r="F131" s="20" t="s">
        <v>532</v>
      </c>
      <c r="G131" s="20">
        <v>3.24</v>
      </c>
      <c r="H131" s="20" t="s">
        <v>1679</v>
      </c>
      <c r="I131" s="20" t="s">
        <v>1831</v>
      </c>
      <c r="J131" s="20" t="s">
        <v>1832</v>
      </c>
      <c r="K131" s="20" t="s">
        <v>1832</v>
      </c>
      <c r="L131" s="20" t="s">
        <v>462</v>
      </c>
      <c r="M131" s="20">
        <v>4</v>
      </c>
      <c r="N131" s="20" t="s">
        <v>1679</v>
      </c>
      <c r="P131" s="20">
        <v>0</v>
      </c>
      <c r="Q131" s="20" t="s">
        <v>512</v>
      </c>
      <c r="R131" s="20" t="s">
        <v>524</v>
      </c>
      <c r="S131" s="20" t="s">
        <v>221</v>
      </c>
      <c r="T131" s="20" t="s">
        <v>1867</v>
      </c>
      <c r="V131" s="20">
        <v>16</v>
      </c>
      <c r="W131" s="20">
        <v>495</v>
      </c>
      <c r="Y131" s="20" t="s">
        <v>1684</v>
      </c>
      <c r="Z131" s="20" t="s">
        <v>1685</v>
      </c>
      <c r="AA131" s="20">
        <v>1.5</v>
      </c>
      <c r="AB131" s="20">
        <v>14</v>
      </c>
      <c r="AC131" s="20">
        <v>14</v>
      </c>
      <c r="AD131" s="20">
        <v>14</v>
      </c>
      <c r="AL131" s="20" t="s">
        <v>1686</v>
      </c>
      <c r="AM131" s="20" t="s">
        <v>1647</v>
      </c>
      <c r="AT131" s="20" t="s">
        <v>1687</v>
      </c>
      <c r="AY131" s="20" t="s">
        <v>1835</v>
      </c>
      <c r="BD131" s="20" t="s">
        <v>1836</v>
      </c>
      <c r="BE131" s="20" t="s">
        <v>462</v>
      </c>
      <c r="BL131" s="20">
        <v>291.60000000000002</v>
      </c>
      <c r="BM131" s="20">
        <v>90</v>
      </c>
    </row>
    <row r="132" spans="1:68" x14ac:dyDescent="0.25">
      <c r="A132" s="20" t="s">
        <v>1677</v>
      </c>
      <c r="B132" s="20" t="s">
        <v>462</v>
      </c>
      <c r="C132" s="20" t="s">
        <v>515</v>
      </c>
      <c r="D132" s="20" t="s">
        <v>516</v>
      </c>
      <c r="E132" s="20" t="s">
        <v>1877</v>
      </c>
      <c r="F132" s="20" t="s">
        <v>533</v>
      </c>
      <c r="G132" s="20">
        <v>0.73</v>
      </c>
      <c r="H132" s="20" t="s">
        <v>1679</v>
      </c>
      <c r="I132" s="20" t="s">
        <v>1831</v>
      </c>
      <c r="J132" s="20" t="s">
        <v>1832</v>
      </c>
      <c r="K132" s="20" t="s">
        <v>1832</v>
      </c>
      <c r="L132" s="20" t="s">
        <v>462</v>
      </c>
      <c r="M132" s="20">
        <v>4</v>
      </c>
      <c r="N132" s="20" t="s">
        <v>1679</v>
      </c>
      <c r="P132" s="20">
        <v>0</v>
      </c>
      <c r="Q132" s="20" t="s">
        <v>495</v>
      </c>
      <c r="R132" s="20" t="s">
        <v>524</v>
      </c>
      <c r="S132" s="20" t="s">
        <v>221</v>
      </c>
      <c r="T132" s="20" t="s">
        <v>1867</v>
      </c>
      <c r="V132" s="20">
        <v>16</v>
      </c>
      <c r="W132" s="20">
        <v>495</v>
      </c>
      <c r="Y132" s="20" t="s">
        <v>1684</v>
      </c>
      <c r="Z132" s="20" t="s">
        <v>1685</v>
      </c>
      <c r="AA132" s="20">
        <v>1.5</v>
      </c>
      <c r="AB132" s="20">
        <v>14</v>
      </c>
      <c r="AC132" s="20">
        <v>14</v>
      </c>
      <c r="AD132" s="20">
        <v>14</v>
      </c>
      <c r="AL132" s="20" t="s">
        <v>1686</v>
      </c>
      <c r="AM132" s="20" t="s">
        <v>1647</v>
      </c>
      <c r="AT132" s="20" t="s">
        <v>1687</v>
      </c>
      <c r="AY132" s="20" t="s">
        <v>1835</v>
      </c>
      <c r="BD132" s="20" t="s">
        <v>1836</v>
      </c>
      <c r="BE132" s="20" t="s">
        <v>462</v>
      </c>
      <c r="BL132" s="20">
        <v>43.8</v>
      </c>
      <c r="BM132" s="20">
        <v>60</v>
      </c>
    </row>
    <row r="133" spans="1:68" x14ac:dyDescent="0.25">
      <c r="A133" s="20" t="s">
        <v>1677</v>
      </c>
      <c r="B133" s="20" t="s">
        <v>462</v>
      </c>
      <c r="C133" s="20" t="s">
        <v>515</v>
      </c>
      <c r="D133" s="20" t="s">
        <v>516</v>
      </c>
      <c r="E133" s="20" t="s">
        <v>1878</v>
      </c>
      <c r="F133" s="20" t="s">
        <v>534</v>
      </c>
      <c r="G133" s="20">
        <v>4.2</v>
      </c>
      <c r="H133" s="20" t="s">
        <v>1679</v>
      </c>
      <c r="I133" s="20" t="s">
        <v>1831</v>
      </c>
      <c r="J133" s="20" t="s">
        <v>1832</v>
      </c>
      <c r="K133" s="20" t="s">
        <v>1832</v>
      </c>
      <c r="L133" s="20" t="s">
        <v>462</v>
      </c>
      <c r="M133" s="20">
        <v>4</v>
      </c>
      <c r="N133" s="20" t="s">
        <v>1679</v>
      </c>
      <c r="P133" s="20">
        <v>0</v>
      </c>
      <c r="Q133" s="20" t="s">
        <v>487</v>
      </c>
      <c r="R133" s="20" t="s">
        <v>508</v>
      </c>
      <c r="S133" s="20" t="s">
        <v>221</v>
      </c>
      <c r="T133" s="20" t="s">
        <v>1833</v>
      </c>
      <c r="U133" s="20" t="s">
        <v>1834</v>
      </c>
      <c r="V133" s="20">
        <v>10</v>
      </c>
      <c r="W133" s="20">
        <v>327</v>
      </c>
      <c r="Y133" s="20" t="s">
        <v>1684</v>
      </c>
      <c r="Z133" s="20" t="s">
        <v>1685</v>
      </c>
      <c r="AA133" s="20">
        <v>1.5</v>
      </c>
      <c r="AB133" s="20">
        <v>14</v>
      </c>
      <c r="AC133" s="20">
        <v>14</v>
      </c>
      <c r="AD133" s="20">
        <v>14</v>
      </c>
      <c r="AL133" s="20" t="s">
        <v>1686</v>
      </c>
      <c r="AT133" s="20" t="s">
        <v>1687</v>
      </c>
      <c r="AY133" s="20" t="s">
        <v>1835</v>
      </c>
      <c r="BD133" s="20" t="s">
        <v>1836</v>
      </c>
      <c r="BE133" s="20" t="s">
        <v>462</v>
      </c>
      <c r="BL133" s="20">
        <v>231</v>
      </c>
      <c r="BM133" s="20">
        <v>55</v>
      </c>
    </row>
    <row r="134" spans="1:68" x14ac:dyDescent="0.25">
      <c r="A134" s="20" t="s">
        <v>1677</v>
      </c>
      <c r="B134" s="20" t="s">
        <v>462</v>
      </c>
      <c r="C134" s="20" t="s">
        <v>515</v>
      </c>
      <c r="D134" s="20" t="s">
        <v>516</v>
      </c>
      <c r="E134" s="20" t="s">
        <v>1879</v>
      </c>
      <c r="F134" s="20" t="s">
        <v>535</v>
      </c>
      <c r="G134" s="20">
        <v>2.59</v>
      </c>
      <c r="H134" s="20" t="s">
        <v>1679</v>
      </c>
      <c r="I134" s="20" t="s">
        <v>1831</v>
      </c>
      <c r="J134" s="20" t="s">
        <v>1832</v>
      </c>
      <c r="K134" s="20" t="s">
        <v>1832</v>
      </c>
      <c r="L134" s="20" t="s">
        <v>462</v>
      </c>
      <c r="M134" s="20">
        <v>4</v>
      </c>
      <c r="N134" s="20" t="s">
        <v>1679</v>
      </c>
      <c r="P134" s="20">
        <v>0</v>
      </c>
      <c r="Q134" s="20" t="s">
        <v>487</v>
      </c>
      <c r="R134" s="20" t="s">
        <v>508</v>
      </c>
      <c r="S134" s="20" t="s">
        <v>221</v>
      </c>
      <c r="T134" s="20" t="s">
        <v>1833</v>
      </c>
      <c r="U134" s="20" t="s">
        <v>1834</v>
      </c>
      <c r="V134" s="20">
        <v>10</v>
      </c>
      <c r="W134" s="20">
        <v>327</v>
      </c>
      <c r="Y134" s="20" t="s">
        <v>1684</v>
      </c>
      <c r="Z134" s="20" t="s">
        <v>1685</v>
      </c>
      <c r="AA134" s="20">
        <v>1.5</v>
      </c>
      <c r="AB134" s="20">
        <v>14</v>
      </c>
      <c r="AC134" s="20">
        <v>14</v>
      </c>
      <c r="AD134" s="20">
        <v>14</v>
      </c>
      <c r="AL134" s="20" t="s">
        <v>1686</v>
      </c>
      <c r="AT134" s="20" t="s">
        <v>1687</v>
      </c>
      <c r="AY134" s="20" t="s">
        <v>1835</v>
      </c>
      <c r="BD134" s="20" t="s">
        <v>1836</v>
      </c>
      <c r="BE134" s="20" t="s">
        <v>462</v>
      </c>
      <c r="BL134" s="20">
        <v>142.44999999999999</v>
      </c>
      <c r="BM134" s="20">
        <v>55</v>
      </c>
    </row>
    <row r="135" spans="1:68" x14ac:dyDescent="0.25">
      <c r="A135" s="20" t="s">
        <v>1677</v>
      </c>
      <c r="B135" s="20" t="s">
        <v>462</v>
      </c>
      <c r="C135" s="20" t="s">
        <v>515</v>
      </c>
      <c r="D135" s="20" t="s">
        <v>516</v>
      </c>
      <c r="E135" s="20" t="s">
        <v>1880</v>
      </c>
      <c r="F135" s="20" t="s">
        <v>536</v>
      </c>
      <c r="G135" s="20">
        <v>4.38</v>
      </c>
      <c r="H135" s="20" t="s">
        <v>1679</v>
      </c>
      <c r="I135" s="20" t="s">
        <v>1831</v>
      </c>
      <c r="J135" s="20" t="s">
        <v>1832</v>
      </c>
      <c r="K135" s="20" t="s">
        <v>1832</v>
      </c>
      <c r="L135" s="20" t="s">
        <v>462</v>
      </c>
      <c r="M135" s="20">
        <v>4</v>
      </c>
      <c r="N135" s="20" t="s">
        <v>1679</v>
      </c>
      <c r="P135" s="20">
        <v>0</v>
      </c>
      <c r="Q135" s="20" t="s">
        <v>487</v>
      </c>
      <c r="R135" s="20" t="s">
        <v>508</v>
      </c>
      <c r="S135" s="20" t="s">
        <v>221</v>
      </c>
      <c r="T135" s="20" t="s">
        <v>1833</v>
      </c>
      <c r="U135" s="20" t="s">
        <v>1834</v>
      </c>
      <c r="V135" s="20">
        <v>10</v>
      </c>
      <c r="W135" s="20">
        <v>327</v>
      </c>
      <c r="Y135" s="20" t="s">
        <v>1684</v>
      </c>
      <c r="Z135" s="20" t="s">
        <v>1685</v>
      </c>
      <c r="AA135" s="20">
        <v>1.5</v>
      </c>
      <c r="AB135" s="20">
        <v>14</v>
      </c>
      <c r="AC135" s="20">
        <v>14</v>
      </c>
      <c r="AD135" s="20">
        <v>14</v>
      </c>
      <c r="AL135" s="20" t="s">
        <v>1686</v>
      </c>
      <c r="AT135" s="20" t="s">
        <v>1687</v>
      </c>
      <c r="AY135" s="20" t="s">
        <v>1835</v>
      </c>
      <c r="BD135" s="20" t="s">
        <v>1836</v>
      </c>
      <c r="BE135" s="20" t="s">
        <v>462</v>
      </c>
      <c r="BL135" s="20">
        <v>240.9</v>
      </c>
      <c r="BM135" s="20">
        <v>55</v>
      </c>
    </row>
    <row r="136" spans="1:68" x14ac:dyDescent="0.25">
      <c r="A136" s="20" t="s">
        <v>1677</v>
      </c>
      <c r="B136" s="20" t="s">
        <v>462</v>
      </c>
      <c r="C136" s="20" t="s">
        <v>515</v>
      </c>
      <c r="D136" s="20" t="s">
        <v>516</v>
      </c>
      <c r="E136" s="20" t="s">
        <v>1881</v>
      </c>
      <c r="F136" s="20" t="s">
        <v>537</v>
      </c>
      <c r="G136" s="20">
        <v>1.92</v>
      </c>
      <c r="H136" s="20" t="s">
        <v>1679</v>
      </c>
      <c r="I136" s="20" t="s">
        <v>1831</v>
      </c>
      <c r="J136" s="20" t="s">
        <v>1832</v>
      </c>
      <c r="K136" s="20" t="s">
        <v>1832</v>
      </c>
      <c r="L136" s="20" t="s">
        <v>462</v>
      </c>
      <c r="M136" s="20">
        <v>4</v>
      </c>
      <c r="N136" s="20" t="s">
        <v>1679</v>
      </c>
      <c r="P136" s="20">
        <v>0</v>
      </c>
      <c r="Q136" s="20" t="s">
        <v>512</v>
      </c>
      <c r="R136" s="20" t="s">
        <v>524</v>
      </c>
      <c r="S136" s="20" t="s">
        <v>221</v>
      </c>
      <c r="T136" s="20" t="s">
        <v>1867</v>
      </c>
      <c r="V136" s="20">
        <v>16</v>
      </c>
      <c r="W136" s="20">
        <v>495</v>
      </c>
      <c r="Y136" s="20" t="s">
        <v>1684</v>
      </c>
      <c r="Z136" s="20" t="s">
        <v>1685</v>
      </c>
      <c r="AA136" s="20">
        <v>1.5</v>
      </c>
      <c r="AB136" s="20">
        <v>14</v>
      </c>
      <c r="AC136" s="20">
        <v>14</v>
      </c>
      <c r="AD136" s="20">
        <v>14</v>
      </c>
      <c r="AL136" s="20" t="s">
        <v>1686</v>
      </c>
      <c r="AM136" s="20" t="s">
        <v>1647</v>
      </c>
      <c r="AT136" s="20" t="s">
        <v>1687</v>
      </c>
      <c r="AY136" s="20" t="s">
        <v>1835</v>
      </c>
      <c r="BD136" s="20" t="s">
        <v>1836</v>
      </c>
      <c r="BE136" s="20" t="s">
        <v>462</v>
      </c>
      <c r="BL136" s="20">
        <v>172.8</v>
      </c>
      <c r="BM136" s="20">
        <v>90</v>
      </c>
    </row>
    <row r="137" spans="1:68" x14ac:dyDescent="0.25">
      <c r="A137" s="20" t="s">
        <v>1677</v>
      </c>
      <c r="B137" s="20" t="s">
        <v>462</v>
      </c>
      <c r="C137" s="20" t="s">
        <v>515</v>
      </c>
      <c r="D137" s="20" t="s">
        <v>516</v>
      </c>
      <c r="E137" s="20" t="s">
        <v>1882</v>
      </c>
      <c r="F137" s="20" t="s">
        <v>538</v>
      </c>
      <c r="G137" s="20">
        <v>31.43</v>
      </c>
      <c r="H137" s="20" t="s">
        <v>1679</v>
      </c>
      <c r="I137" s="20" t="s">
        <v>1831</v>
      </c>
      <c r="J137" s="20" t="s">
        <v>1832</v>
      </c>
      <c r="K137" s="20" t="s">
        <v>1832</v>
      </c>
      <c r="L137" s="20" t="s">
        <v>462</v>
      </c>
      <c r="M137" s="20">
        <v>4</v>
      </c>
      <c r="N137" s="20" t="s">
        <v>1679</v>
      </c>
      <c r="P137" s="20">
        <v>0</v>
      </c>
      <c r="Q137" s="20" t="s">
        <v>495</v>
      </c>
      <c r="R137" s="20" t="s">
        <v>508</v>
      </c>
      <c r="S137" s="20" t="s">
        <v>221</v>
      </c>
      <c r="T137" s="20" t="s">
        <v>1850</v>
      </c>
      <c r="U137" s="20" t="s">
        <v>1834</v>
      </c>
      <c r="V137" s="20">
        <v>10</v>
      </c>
      <c r="W137" s="20">
        <v>327</v>
      </c>
      <c r="Y137" s="20" t="s">
        <v>1684</v>
      </c>
      <c r="Z137" s="20" t="s">
        <v>1685</v>
      </c>
      <c r="AA137" s="20">
        <v>1.5</v>
      </c>
      <c r="AB137" s="20">
        <v>14</v>
      </c>
      <c r="AC137" s="20">
        <v>14</v>
      </c>
      <c r="AD137" s="20">
        <v>14</v>
      </c>
      <c r="AL137" s="20" t="s">
        <v>1686</v>
      </c>
      <c r="AT137" s="20" t="s">
        <v>1687</v>
      </c>
      <c r="AY137" s="20" t="s">
        <v>1835</v>
      </c>
      <c r="BD137" s="20" t="s">
        <v>1836</v>
      </c>
      <c r="BE137" s="20" t="s">
        <v>462</v>
      </c>
      <c r="BL137" s="20">
        <v>1885.8</v>
      </c>
      <c r="BM137" s="20">
        <v>60</v>
      </c>
    </row>
    <row r="138" spans="1:68" x14ac:dyDescent="0.25">
      <c r="A138" s="20" t="s">
        <v>1677</v>
      </c>
      <c r="B138" s="20" t="s">
        <v>462</v>
      </c>
      <c r="C138" s="20" t="s">
        <v>515</v>
      </c>
      <c r="D138" s="20" t="s">
        <v>516</v>
      </c>
      <c r="E138" s="20" t="s">
        <v>1883</v>
      </c>
      <c r="F138" s="20" t="s">
        <v>539</v>
      </c>
      <c r="G138" s="20">
        <v>6.83</v>
      </c>
      <c r="H138" s="20" t="s">
        <v>1679</v>
      </c>
      <c r="I138" s="20" t="s">
        <v>1831</v>
      </c>
      <c r="J138" s="20" t="s">
        <v>1832</v>
      </c>
      <c r="K138" s="20" t="s">
        <v>1832</v>
      </c>
      <c r="L138" s="20" t="s">
        <v>462</v>
      </c>
      <c r="M138" s="20">
        <v>4</v>
      </c>
      <c r="N138" s="20" t="s">
        <v>1679</v>
      </c>
      <c r="P138" s="20">
        <v>0</v>
      </c>
      <c r="Q138" s="20" t="s">
        <v>495</v>
      </c>
      <c r="R138" s="20" t="s">
        <v>508</v>
      </c>
      <c r="S138" s="20" t="s">
        <v>221</v>
      </c>
      <c r="T138" s="20" t="s">
        <v>1850</v>
      </c>
      <c r="U138" s="20" t="s">
        <v>1834</v>
      </c>
      <c r="V138" s="20">
        <v>10</v>
      </c>
      <c r="W138" s="20">
        <v>327</v>
      </c>
      <c r="Y138" s="20" t="s">
        <v>1684</v>
      </c>
      <c r="Z138" s="20" t="s">
        <v>1685</v>
      </c>
      <c r="AA138" s="20">
        <v>1.5</v>
      </c>
      <c r="AB138" s="20">
        <v>14</v>
      </c>
      <c r="AC138" s="20">
        <v>14</v>
      </c>
      <c r="AD138" s="20">
        <v>14</v>
      </c>
      <c r="AL138" s="20" t="s">
        <v>1686</v>
      </c>
      <c r="AT138" s="20" t="s">
        <v>1687</v>
      </c>
      <c r="AY138" s="20" t="s">
        <v>1835</v>
      </c>
      <c r="BD138" s="20" t="s">
        <v>1836</v>
      </c>
      <c r="BE138" s="20" t="s">
        <v>462</v>
      </c>
      <c r="BL138" s="20">
        <v>409.8</v>
      </c>
      <c r="BM138" s="20">
        <v>60</v>
      </c>
    </row>
    <row r="139" spans="1:68" x14ac:dyDescent="0.25">
      <c r="A139" s="20" t="s">
        <v>1677</v>
      </c>
      <c r="B139" s="20" t="s">
        <v>462</v>
      </c>
      <c r="C139" s="20" t="s">
        <v>540</v>
      </c>
      <c r="D139" s="20" t="s">
        <v>464</v>
      </c>
      <c r="E139" s="20" t="s">
        <v>1884</v>
      </c>
      <c r="F139" s="20" t="s">
        <v>465</v>
      </c>
      <c r="G139" s="20">
        <v>4.1100000000000003</v>
      </c>
      <c r="H139" s="20" t="s">
        <v>1679</v>
      </c>
      <c r="I139" s="20" t="s">
        <v>1885</v>
      </c>
      <c r="J139" s="20" t="s">
        <v>1681</v>
      </c>
      <c r="K139" s="20" t="s">
        <v>1681</v>
      </c>
      <c r="L139" s="20" t="s">
        <v>462</v>
      </c>
      <c r="M139" s="20">
        <v>8</v>
      </c>
      <c r="N139" s="20" t="s">
        <v>1679</v>
      </c>
      <c r="P139" s="20">
        <v>0</v>
      </c>
      <c r="Q139" s="20" t="s">
        <v>487</v>
      </c>
      <c r="R139" s="20" t="s">
        <v>541</v>
      </c>
      <c r="S139" s="20" t="s">
        <v>221</v>
      </c>
      <c r="T139" s="20" t="s">
        <v>1886</v>
      </c>
      <c r="U139" s="20" t="s">
        <v>1887</v>
      </c>
      <c r="V139" s="20">
        <v>12</v>
      </c>
      <c r="W139" s="20">
        <v>378</v>
      </c>
      <c r="Y139" s="20" t="s">
        <v>1684</v>
      </c>
      <c r="Z139" s="20" t="s">
        <v>1685</v>
      </c>
      <c r="AA139" s="20">
        <v>1.5</v>
      </c>
      <c r="AB139" s="20">
        <v>1</v>
      </c>
      <c r="AC139" s="20">
        <v>1</v>
      </c>
      <c r="AD139" s="20">
        <v>1</v>
      </c>
      <c r="AL139" s="20" t="s">
        <v>1686</v>
      </c>
      <c r="AT139" s="20" t="s">
        <v>1687</v>
      </c>
      <c r="AY139" s="20" t="s">
        <v>1719</v>
      </c>
      <c r="AZ139" s="20" t="s">
        <v>1660</v>
      </c>
      <c r="BD139" s="20" t="s">
        <v>1888</v>
      </c>
      <c r="BE139" s="20" t="s">
        <v>462</v>
      </c>
      <c r="BL139" s="20">
        <v>267.14999999999998</v>
      </c>
      <c r="BM139" s="20">
        <v>65</v>
      </c>
      <c r="BN139" s="20">
        <v>365.63799999999998</v>
      </c>
      <c r="BO139" s="20">
        <v>4.1100000000000003</v>
      </c>
      <c r="BP139" s="20">
        <v>88.96</v>
      </c>
    </row>
    <row r="140" spans="1:68" x14ac:dyDescent="0.25">
      <c r="A140" s="20" t="s">
        <v>1677</v>
      </c>
      <c r="B140" s="20" t="s">
        <v>462</v>
      </c>
      <c r="C140" s="20" t="s">
        <v>540</v>
      </c>
      <c r="D140" s="20" t="s">
        <v>464</v>
      </c>
      <c r="E140" s="20" t="s">
        <v>1889</v>
      </c>
      <c r="F140" s="20" t="s">
        <v>468</v>
      </c>
      <c r="G140" s="20">
        <v>15</v>
      </c>
      <c r="H140" s="20" t="s">
        <v>1679</v>
      </c>
      <c r="I140" s="20" t="s">
        <v>1885</v>
      </c>
      <c r="J140" s="20" t="s">
        <v>1681</v>
      </c>
      <c r="K140" s="20" t="s">
        <v>1681</v>
      </c>
      <c r="L140" s="20" t="s">
        <v>462</v>
      </c>
      <c r="M140" s="20">
        <v>8</v>
      </c>
      <c r="N140" s="20" t="s">
        <v>1679</v>
      </c>
      <c r="P140" s="20">
        <v>0</v>
      </c>
      <c r="Q140" s="20" t="s">
        <v>487</v>
      </c>
      <c r="R140" s="20" t="s">
        <v>541</v>
      </c>
      <c r="S140" s="20" t="s">
        <v>221</v>
      </c>
      <c r="T140" s="20" t="s">
        <v>1886</v>
      </c>
      <c r="U140" s="20" t="s">
        <v>1887</v>
      </c>
      <c r="V140" s="20">
        <v>12</v>
      </c>
      <c r="W140" s="20">
        <v>378</v>
      </c>
      <c r="Y140" s="20" t="s">
        <v>1684</v>
      </c>
      <c r="Z140" s="20" t="s">
        <v>1685</v>
      </c>
      <c r="AA140" s="20">
        <v>1.5</v>
      </c>
      <c r="AB140" s="20">
        <v>1</v>
      </c>
      <c r="AC140" s="20">
        <v>1</v>
      </c>
      <c r="AD140" s="20">
        <v>1</v>
      </c>
      <c r="AL140" s="20" t="s">
        <v>1686</v>
      </c>
      <c r="AT140" s="20" t="s">
        <v>1687</v>
      </c>
      <c r="AY140" s="20" t="s">
        <v>1719</v>
      </c>
      <c r="AZ140" s="20" t="s">
        <v>1660</v>
      </c>
      <c r="BD140" s="20" t="s">
        <v>1888</v>
      </c>
      <c r="BE140" s="20" t="s">
        <v>462</v>
      </c>
      <c r="BL140" s="20">
        <v>975</v>
      </c>
      <c r="BM140" s="20">
        <v>65</v>
      </c>
      <c r="BN140" s="20">
        <v>1334.425</v>
      </c>
      <c r="BO140" s="20">
        <v>15</v>
      </c>
      <c r="BP140" s="20">
        <v>88.96</v>
      </c>
    </row>
    <row r="141" spans="1:68" x14ac:dyDescent="0.25">
      <c r="A141" s="20" t="s">
        <v>1677</v>
      </c>
      <c r="B141" s="20" t="s">
        <v>462</v>
      </c>
      <c r="C141" s="20" t="s">
        <v>540</v>
      </c>
      <c r="D141" s="20" t="s">
        <v>464</v>
      </c>
      <c r="E141" s="20" t="s">
        <v>1890</v>
      </c>
      <c r="F141" s="20" t="s">
        <v>470</v>
      </c>
      <c r="G141" s="20">
        <v>8.0399999999999991</v>
      </c>
      <c r="H141" s="20" t="s">
        <v>1679</v>
      </c>
      <c r="I141" s="20" t="s">
        <v>1885</v>
      </c>
      <c r="J141" s="20" t="s">
        <v>1681</v>
      </c>
      <c r="K141" s="20" t="s">
        <v>1681</v>
      </c>
      <c r="L141" s="20" t="s">
        <v>462</v>
      </c>
      <c r="M141" s="20">
        <v>8</v>
      </c>
      <c r="N141" s="20" t="s">
        <v>1679</v>
      </c>
      <c r="P141" s="20">
        <v>0</v>
      </c>
      <c r="Q141" s="20" t="s">
        <v>487</v>
      </c>
      <c r="R141" s="20" t="s">
        <v>541</v>
      </c>
      <c r="S141" s="20" t="s">
        <v>221</v>
      </c>
      <c r="T141" s="20" t="s">
        <v>1886</v>
      </c>
      <c r="U141" s="20" t="s">
        <v>1891</v>
      </c>
      <c r="V141" s="20">
        <v>10</v>
      </c>
      <c r="W141" s="20">
        <v>328</v>
      </c>
      <c r="Y141" s="20" t="s">
        <v>1684</v>
      </c>
      <c r="Z141" s="20" t="s">
        <v>1685</v>
      </c>
      <c r="AA141" s="20">
        <v>1.5</v>
      </c>
      <c r="AB141" s="20">
        <v>1</v>
      </c>
      <c r="AC141" s="20">
        <v>1</v>
      </c>
      <c r="AD141" s="20">
        <v>1</v>
      </c>
      <c r="AL141" s="20" t="s">
        <v>1686</v>
      </c>
      <c r="AT141" s="20" t="s">
        <v>1687</v>
      </c>
      <c r="AY141" s="20" t="s">
        <v>1719</v>
      </c>
      <c r="AZ141" s="20" t="s">
        <v>1660</v>
      </c>
      <c r="BD141" s="20" t="s">
        <v>1888</v>
      </c>
      <c r="BE141" s="20" t="s">
        <v>462</v>
      </c>
      <c r="BL141" s="20">
        <v>522.6</v>
      </c>
      <c r="BM141" s="20">
        <v>65</v>
      </c>
      <c r="BN141" s="20">
        <v>715.24199999999996</v>
      </c>
      <c r="BO141" s="20">
        <v>8.0399999999999991</v>
      </c>
      <c r="BP141" s="20">
        <v>88.96</v>
      </c>
    </row>
    <row r="142" spans="1:68" x14ac:dyDescent="0.25">
      <c r="A142" s="20" t="s">
        <v>1677</v>
      </c>
      <c r="B142" s="20" t="s">
        <v>462</v>
      </c>
      <c r="C142" s="20" t="s">
        <v>540</v>
      </c>
      <c r="D142" s="20" t="s">
        <v>464</v>
      </c>
      <c r="E142" s="20" t="s">
        <v>1892</v>
      </c>
      <c r="F142" s="20" t="s">
        <v>471</v>
      </c>
      <c r="G142" s="20">
        <v>13.43</v>
      </c>
      <c r="H142" s="20" t="s">
        <v>1679</v>
      </c>
      <c r="I142" s="20" t="s">
        <v>1885</v>
      </c>
      <c r="J142" s="20" t="s">
        <v>1681</v>
      </c>
      <c r="K142" s="20" t="s">
        <v>1681</v>
      </c>
      <c r="L142" s="20" t="s">
        <v>462</v>
      </c>
      <c r="M142" s="20">
        <v>8</v>
      </c>
      <c r="N142" s="20" t="s">
        <v>1679</v>
      </c>
      <c r="P142" s="20">
        <v>0</v>
      </c>
      <c r="Q142" s="20" t="s">
        <v>487</v>
      </c>
      <c r="R142" s="20" t="s">
        <v>541</v>
      </c>
      <c r="S142" s="20" t="s">
        <v>221</v>
      </c>
      <c r="T142" s="20" t="s">
        <v>1886</v>
      </c>
      <c r="U142" s="20" t="s">
        <v>1887</v>
      </c>
      <c r="V142" s="20">
        <v>12</v>
      </c>
      <c r="W142" s="20">
        <v>378</v>
      </c>
      <c r="Y142" s="20" t="s">
        <v>1684</v>
      </c>
      <c r="Z142" s="20" t="s">
        <v>1685</v>
      </c>
      <c r="AA142" s="20">
        <v>1.5</v>
      </c>
      <c r="AB142" s="20">
        <v>1</v>
      </c>
      <c r="AC142" s="20">
        <v>1</v>
      </c>
      <c r="AD142" s="20">
        <v>1</v>
      </c>
      <c r="AL142" s="20" t="s">
        <v>1686</v>
      </c>
      <c r="AT142" s="20" t="s">
        <v>1687</v>
      </c>
      <c r="AY142" s="20" t="s">
        <v>1719</v>
      </c>
      <c r="AZ142" s="20" t="s">
        <v>1660</v>
      </c>
      <c r="BD142" s="20" t="s">
        <v>1888</v>
      </c>
      <c r="BE142" s="20" t="s">
        <v>462</v>
      </c>
      <c r="BL142" s="20">
        <v>872.95</v>
      </c>
      <c r="BM142" s="20">
        <v>65</v>
      </c>
      <c r="BN142" s="20">
        <v>1194.771</v>
      </c>
      <c r="BO142" s="20">
        <v>13.43</v>
      </c>
      <c r="BP142" s="20">
        <v>88.96</v>
      </c>
    </row>
    <row r="143" spans="1:68" x14ac:dyDescent="0.25">
      <c r="A143" s="20" t="s">
        <v>1677</v>
      </c>
      <c r="B143" s="20" t="s">
        <v>462</v>
      </c>
      <c r="C143" s="20" t="s">
        <v>540</v>
      </c>
      <c r="D143" s="20" t="s">
        <v>464</v>
      </c>
      <c r="E143" s="20" t="s">
        <v>1893</v>
      </c>
      <c r="F143" s="20" t="s">
        <v>472</v>
      </c>
      <c r="G143" s="20">
        <v>12.49</v>
      </c>
      <c r="H143" s="20" t="s">
        <v>1679</v>
      </c>
      <c r="I143" s="20" t="s">
        <v>1885</v>
      </c>
      <c r="J143" s="20" t="s">
        <v>1681</v>
      </c>
      <c r="K143" s="20" t="s">
        <v>1681</v>
      </c>
      <c r="L143" s="20" t="s">
        <v>462</v>
      </c>
      <c r="M143" s="20">
        <v>8</v>
      </c>
      <c r="N143" s="20" t="s">
        <v>1679</v>
      </c>
      <c r="P143" s="20">
        <v>0</v>
      </c>
      <c r="Q143" s="20" t="s">
        <v>487</v>
      </c>
      <c r="R143" s="20" t="s">
        <v>541</v>
      </c>
      <c r="S143" s="20" t="s">
        <v>221</v>
      </c>
      <c r="T143" s="20" t="s">
        <v>1886</v>
      </c>
      <c r="U143" s="20" t="s">
        <v>1891</v>
      </c>
      <c r="V143" s="20">
        <v>10</v>
      </c>
      <c r="W143" s="20">
        <v>328</v>
      </c>
      <c r="Y143" s="20" t="s">
        <v>1684</v>
      </c>
      <c r="Z143" s="20" t="s">
        <v>1685</v>
      </c>
      <c r="AA143" s="20">
        <v>1.5</v>
      </c>
      <c r="AB143" s="20">
        <v>1</v>
      </c>
      <c r="AC143" s="20">
        <v>1</v>
      </c>
      <c r="AD143" s="20">
        <v>1</v>
      </c>
      <c r="AL143" s="20" t="s">
        <v>1686</v>
      </c>
      <c r="AT143" s="20" t="s">
        <v>1687</v>
      </c>
      <c r="AY143" s="20" t="s">
        <v>1719</v>
      </c>
      <c r="AZ143" s="20" t="s">
        <v>1660</v>
      </c>
      <c r="BD143" s="20" t="s">
        <v>1888</v>
      </c>
      <c r="BE143" s="20" t="s">
        <v>462</v>
      </c>
      <c r="BL143" s="20">
        <v>811.85</v>
      </c>
      <c r="BM143" s="20">
        <v>65</v>
      </c>
      <c r="BN143" s="20">
        <v>1111.1469999999999</v>
      </c>
      <c r="BO143" s="20">
        <v>12.49</v>
      </c>
      <c r="BP143" s="20">
        <v>88.96</v>
      </c>
    </row>
    <row r="144" spans="1:68" x14ac:dyDescent="0.25">
      <c r="A144" s="20" t="s">
        <v>1677</v>
      </c>
      <c r="B144" s="20" t="s">
        <v>462</v>
      </c>
      <c r="C144" s="20" t="s">
        <v>540</v>
      </c>
      <c r="D144" s="20" t="s">
        <v>464</v>
      </c>
      <c r="E144" s="20" t="s">
        <v>1894</v>
      </c>
      <c r="F144" s="20" t="s">
        <v>473</v>
      </c>
      <c r="G144" s="20">
        <v>8.69</v>
      </c>
      <c r="H144" s="20" t="s">
        <v>1679</v>
      </c>
      <c r="I144" s="20" t="s">
        <v>1885</v>
      </c>
      <c r="J144" s="20" t="s">
        <v>1681</v>
      </c>
      <c r="K144" s="20" t="s">
        <v>1681</v>
      </c>
      <c r="L144" s="20" t="s">
        <v>462</v>
      </c>
      <c r="M144" s="20">
        <v>8</v>
      </c>
      <c r="N144" s="20" t="s">
        <v>1679</v>
      </c>
      <c r="P144" s="20">
        <v>0</v>
      </c>
      <c r="Q144" s="20" t="s">
        <v>487</v>
      </c>
      <c r="R144" s="20" t="s">
        <v>518</v>
      </c>
      <c r="S144" s="20" t="s">
        <v>221</v>
      </c>
      <c r="T144" s="20" t="s">
        <v>1886</v>
      </c>
      <c r="U144" s="20" t="s">
        <v>1887</v>
      </c>
      <c r="V144" s="20">
        <v>12</v>
      </c>
      <c r="W144" s="20">
        <v>378</v>
      </c>
      <c r="Y144" s="20" t="s">
        <v>1684</v>
      </c>
      <c r="Z144" s="20" t="s">
        <v>1685</v>
      </c>
      <c r="AA144" s="20">
        <v>1.5</v>
      </c>
      <c r="AB144" s="20">
        <v>1</v>
      </c>
      <c r="AC144" s="20">
        <v>1</v>
      </c>
      <c r="AD144" s="20">
        <v>1</v>
      </c>
      <c r="AL144" s="20" t="s">
        <v>1686</v>
      </c>
      <c r="AT144" s="20" t="s">
        <v>1687</v>
      </c>
      <c r="AY144" s="20" t="s">
        <v>1719</v>
      </c>
      <c r="AZ144" s="20" t="s">
        <v>1660</v>
      </c>
      <c r="BD144" s="20" t="s">
        <v>1888</v>
      </c>
      <c r="BE144" s="20" t="s">
        <v>462</v>
      </c>
      <c r="BL144" s="20">
        <v>564.85</v>
      </c>
      <c r="BM144" s="20">
        <v>65</v>
      </c>
      <c r="BN144" s="20">
        <v>773.077</v>
      </c>
      <c r="BO144" s="20">
        <v>8.69</v>
      </c>
      <c r="BP144" s="20">
        <v>88.96</v>
      </c>
    </row>
    <row r="145" spans="1:68" x14ac:dyDescent="0.25">
      <c r="A145" s="20" t="s">
        <v>1677</v>
      </c>
      <c r="B145" s="20" t="s">
        <v>462</v>
      </c>
      <c r="C145" s="20" t="s">
        <v>540</v>
      </c>
      <c r="D145" s="20" t="s">
        <v>464</v>
      </c>
      <c r="E145" s="20" t="s">
        <v>1895</v>
      </c>
      <c r="F145" s="20" t="s">
        <v>474</v>
      </c>
      <c r="G145" s="20">
        <v>10.93</v>
      </c>
      <c r="H145" s="20" t="s">
        <v>1679</v>
      </c>
      <c r="I145" s="20" t="s">
        <v>1885</v>
      </c>
      <c r="J145" s="20" t="s">
        <v>1681</v>
      </c>
      <c r="K145" s="20" t="s">
        <v>1681</v>
      </c>
      <c r="L145" s="20" t="s">
        <v>462</v>
      </c>
      <c r="M145" s="20">
        <v>8</v>
      </c>
      <c r="N145" s="20" t="s">
        <v>1679</v>
      </c>
      <c r="P145" s="20">
        <v>0</v>
      </c>
      <c r="Q145" s="20" t="s">
        <v>487</v>
      </c>
      <c r="R145" s="20" t="s">
        <v>518</v>
      </c>
      <c r="S145" s="20" t="s">
        <v>221</v>
      </c>
      <c r="T145" s="20" t="s">
        <v>1886</v>
      </c>
      <c r="U145" s="20" t="s">
        <v>1887</v>
      </c>
      <c r="V145" s="20">
        <v>12</v>
      </c>
      <c r="W145" s="20">
        <v>378</v>
      </c>
      <c r="Y145" s="20" t="s">
        <v>1684</v>
      </c>
      <c r="Z145" s="20" t="s">
        <v>1685</v>
      </c>
      <c r="AA145" s="20">
        <v>1.5</v>
      </c>
      <c r="AB145" s="20">
        <v>1</v>
      </c>
      <c r="AC145" s="20">
        <v>1</v>
      </c>
      <c r="AD145" s="20">
        <v>1</v>
      </c>
      <c r="AL145" s="20" t="s">
        <v>1686</v>
      </c>
      <c r="AT145" s="20" t="s">
        <v>1687</v>
      </c>
      <c r="AY145" s="20" t="s">
        <v>1719</v>
      </c>
      <c r="AZ145" s="20" t="s">
        <v>1660</v>
      </c>
      <c r="BD145" s="20" t="s">
        <v>1888</v>
      </c>
      <c r="BE145" s="20" t="s">
        <v>462</v>
      </c>
      <c r="BL145" s="20">
        <v>710.45</v>
      </c>
      <c r="BM145" s="20">
        <v>65</v>
      </c>
      <c r="BN145" s="20">
        <v>972.34699999999998</v>
      </c>
      <c r="BO145" s="20">
        <v>10.93</v>
      </c>
      <c r="BP145" s="20">
        <v>88.96</v>
      </c>
    </row>
    <row r="146" spans="1:68" x14ac:dyDescent="0.25">
      <c r="A146" s="20" t="s">
        <v>1677</v>
      </c>
      <c r="B146" s="20" t="s">
        <v>462</v>
      </c>
      <c r="C146" s="20" t="s">
        <v>540</v>
      </c>
      <c r="D146" s="20" t="s">
        <v>464</v>
      </c>
      <c r="E146" s="20" t="s">
        <v>1896</v>
      </c>
      <c r="F146" s="20" t="s">
        <v>475</v>
      </c>
      <c r="G146" s="20">
        <v>8.67</v>
      </c>
      <c r="H146" s="20" t="s">
        <v>1679</v>
      </c>
      <c r="I146" s="20" t="s">
        <v>1885</v>
      </c>
      <c r="J146" s="20" t="s">
        <v>1681</v>
      </c>
      <c r="K146" s="20" t="s">
        <v>1681</v>
      </c>
      <c r="L146" s="20" t="s">
        <v>462</v>
      </c>
      <c r="M146" s="20">
        <v>8</v>
      </c>
      <c r="N146" s="20" t="s">
        <v>1679</v>
      </c>
      <c r="P146" s="20">
        <v>0</v>
      </c>
      <c r="Q146" s="20" t="s">
        <v>487</v>
      </c>
      <c r="R146" s="20" t="s">
        <v>518</v>
      </c>
      <c r="S146" s="20" t="s">
        <v>221</v>
      </c>
      <c r="T146" s="20" t="s">
        <v>1886</v>
      </c>
      <c r="U146" s="20" t="s">
        <v>1887</v>
      </c>
      <c r="V146" s="20">
        <v>12</v>
      </c>
      <c r="W146" s="20">
        <v>378</v>
      </c>
      <c r="Y146" s="20" t="s">
        <v>1684</v>
      </c>
      <c r="Z146" s="20" t="s">
        <v>1685</v>
      </c>
      <c r="AA146" s="20">
        <v>1.5</v>
      </c>
      <c r="AB146" s="20">
        <v>1</v>
      </c>
      <c r="AC146" s="20">
        <v>1</v>
      </c>
      <c r="AD146" s="20">
        <v>1</v>
      </c>
      <c r="AL146" s="20" t="s">
        <v>1686</v>
      </c>
      <c r="AT146" s="20" t="s">
        <v>1687</v>
      </c>
      <c r="AY146" s="20" t="s">
        <v>1719</v>
      </c>
      <c r="AZ146" s="20" t="s">
        <v>1660</v>
      </c>
      <c r="BD146" s="20" t="s">
        <v>1888</v>
      </c>
      <c r="BE146" s="20" t="s">
        <v>462</v>
      </c>
      <c r="BL146" s="20">
        <v>563.54999999999995</v>
      </c>
      <c r="BM146" s="20">
        <v>65</v>
      </c>
      <c r="BN146" s="20">
        <v>771.31299999999999</v>
      </c>
      <c r="BO146" s="20">
        <v>8.67</v>
      </c>
      <c r="BP146" s="20">
        <v>88.96</v>
      </c>
    </row>
    <row r="147" spans="1:68" x14ac:dyDescent="0.25">
      <c r="A147" s="20" t="s">
        <v>1677</v>
      </c>
      <c r="B147" s="20" t="s">
        <v>462</v>
      </c>
      <c r="C147" s="20" t="s">
        <v>540</v>
      </c>
      <c r="D147" s="20" t="s">
        <v>464</v>
      </c>
      <c r="E147" s="20" t="s">
        <v>1897</v>
      </c>
      <c r="F147" s="20" t="s">
        <v>476</v>
      </c>
      <c r="G147" s="20">
        <v>6.84</v>
      </c>
      <c r="H147" s="20" t="s">
        <v>1679</v>
      </c>
      <c r="I147" s="20" t="s">
        <v>1885</v>
      </c>
      <c r="J147" s="20" t="s">
        <v>1681</v>
      </c>
      <c r="K147" s="20" t="s">
        <v>1681</v>
      </c>
      <c r="L147" s="20" t="s">
        <v>462</v>
      </c>
      <c r="M147" s="20">
        <v>8</v>
      </c>
      <c r="N147" s="20" t="s">
        <v>1679</v>
      </c>
      <c r="P147" s="20">
        <v>0</v>
      </c>
      <c r="Q147" s="20" t="s">
        <v>487</v>
      </c>
      <c r="R147" s="20" t="s">
        <v>518</v>
      </c>
      <c r="S147" s="20" t="s">
        <v>221</v>
      </c>
      <c r="T147" s="20" t="s">
        <v>1886</v>
      </c>
      <c r="U147" s="20" t="s">
        <v>1887</v>
      </c>
      <c r="V147" s="20">
        <v>12</v>
      </c>
      <c r="W147" s="20">
        <v>378</v>
      </c>
      <c r="Y147" s="20" t="s">
        <v>1684</v>
      </c>
      <c r="Z147" s="20" t="s">
        <v>1685</v>
      </c>
      <c r="AA147" s="20">
        <v>1.5</v>
      </c>
      <c r="AB147" s="20">
        <v>1</v>
      </c>
      <c r="AC147" s="20">
        <v>1</v>
      </c>
      <c r="AD147" s="20">
        <v>1</v>
      </c>
      <c r="AL147" s="20" t="s">
        <v>1686</v>
      </c>
      <c r="AT147" s="20" t="s">
        <v>1687</v>
      </c>
      <c r="AY147" s="20" t="s">
        <v>1719</v>
      </c>
      <c r="AZ147" s="20" t="s">
        <v>1660</v>
      </c>
      <c r="BD147" s="20" t="s">
        <v>1888</v>
      </c>
      <c r="BE147" s="20" t="s">
        <v>462</v>
      </c>
      <c r="BL147" s="20">
        <v>444.6</v>
      </c>
      <c r="BM147" s="20">
        <v>65</v>
      </c>
      <c r="BN147" s="20">
        <v>608.50099999999998</v>
      </c>
      <c r="BO147" s="20">
        <v>6.84</v>
      </c>
      <c r="BP147" s="20">
        <v>88.96</v>
      </c>
    </row>
    <row r="148" spans="1:68" x14ac:dyDescent="0.25">
      <c r="A148" s="20" t="s">
        <v>1677</v>
      </c>
      <c r="B148" s="20" t="s">
        <v>462</v>
      </c>
      <c r="C148" s="20" t="s">
        <v>540</v>
      </c>
      <c r="D148" s="20" t="s">
        <v>464</v>
      </c>
      <c r="E148" s="20" t="s">
        <v>1898</v>
      </c>
      <c r="F148" s="20" t="s">
        <v>477</v>
      </c>
      <c r="G148" s="20">
        <v>4.67</v>
      </c>
      <c r="H148" s="20" t="s">
        <v>1679</v>
      </c>
      <c r="I148" s="20" t="s">
        <v>1885</v>
      </c>
      <c r="J148" s="20" t="s">
        <v>1681</v>
      </c>
      <c r="K148" s="20" t="s">
        <v>1681</v>
      </c>
      <c r="L148" s="20" t="s">
        <v>462</v>
      </c>
      <c r="M148" s="20">
        <v>8</v>
      </c>
      <c r="N148" s="20" t="s">
        <v>1679</v>
      </c>
      <c r="P148" s="20">
        <v>0</v>
      </c>
      <c r="Q148" s="20" t="s">
        <v>487</v>
      </c>
      <c r="R148" s="20" t="s">
        <v>518</v>
      </c>
      <c r="S148" s="20" t="s">
        <v>221</v>
      </c>
      <c r="T148" s="20" t="s">
        <v>1886</v>
      </c>
      <c r="U148" s="20" t="s">
        <v>1891</v>
      </c>
      <c r="V148" s="20">
        <v>10</v>
      </c>
      <c r="W148" s="20">
        <v>328</v>
      </c>
      <c r="Y148" s="20" t="s">
        <v>1684</v>
      </c>
      <c r="Z148" s="20" t="s">
        <v>1685</v>
      </c>
      <c r="AA148" s="20">
        <v>1.5</v>
      </c>
      <c r="AB148" s="20">
        <v>1</v>
      </c>
      <c r="AC148" s="20">
        <v>1</v>
      </c>
      <c r="AD148" s="20">
        <v>1</v>
      </c>
      <c r="AL148" s="20" t="s">
        <v>1686</v>
      </c>
      <c r="AT148" s="20" t="s">
        <v>1687</v>
      </c>
      <c r="AY148" s="20" t="s">
        <v>1719</v>
      </c>
      <c r="AZ148" s="20" t="s">
        <v>1660</v>
      </c>
      <c r="BD148" s="20" t="s">
        <v>1888</v>
      </c>
      <c r="BE148" s="20" t="s">
        <v>462</v>
      </c>
      <c r="BL148" s="20">
        <v>303.55</v>
      </c>
      <c r="BM148" s="20">
        <v>65</v>
      </c>
      <c r="BN148" s="20">
        <v>415.447</v>
      </c>
      <c r="BO148" s="20">
        <v>4.67</v>
      </c>
      <c r="BP148" s="20">
        <v>88.96</v>
      </c>
    </row>
    <row r="149" spans="1:68" x14ac:dyDescent="0.25">
      <c r="A149" s="20" t="s">
        <v>1677</v>
      </c>
      <c r="B149" s="20" t="s">
        <v>462</v>
      </c>
      <c r="C149" s="20" t="s">
        <v>540</v>
      </c>
      <c r="D149" s="20" t="s">
        <v>464</v>
      </c>
      <c r="E149" s="20" t="s">
        <v>1899</v>
      </c>
      <c r="F149" s="20" t="s">
        <v>478</v>
      </c>
      <c r="G149" s="20">
        <v>10.14</v>
      </c>
      <c r="H149" s="20" t="s">
        <v>1679</v>
      </c>
      <c r="I149" s="20" t="s">
        <v>1885</v>
      </c>
      <c r="J149" s="20" t="s">
        <v>1681</v>
      </c>
      <c r="K149" s="20" t="s">
        <v>1681</v>
      </c>
      <c r="L149" s="20" t="s">
        <v>462</v>
      </c>
      <c r="M149" s="20">
        <v>8</v>
      </c>
      <c r="N149" s="20" t="s">
        <v>1679</v>
      </c>
      <c r="P149" s="20">
        <v>0</v>
      </c>
      <c r="Q149" s="20" t="s">
        <v>487</v>
      </c>
      <c r="R149" s="20" t="s">
        <v>518</v>
      </c>
      <c r="S149" s="20" t="s">
        <v>221</v>
      </c>
      <c r="T149" s="20" t="s">
        <v>1886</v>
      </c>
      <c r="U149" s="20" t="s">
        <v>1891</v>
      </c>
      <c r="V149" s="20">
        <v>10</v>
      </c>
      <c r="W149" s="20">
        <v>328</v>
      </c>
      <c r="Y149" s="20" t="s">
        <v>1684</v>
      </c>
      <c r="Z149" s="20" t="s">
        <v>1685</v>
      </c>
      <c r="AA149" s="20">
        <v>1.5</v>
      </c>
      <c r="AB149" s="20">
        <v>1</v>
      </c>
      <c r="AC149" s="20">
        <v>1</v>
      </c>
      <c r="AD149" s="20">
        <v>1</v>
      </c>
      <c r="AL149" s="20" t="s">
        <v>1686</v>
      </c>
      <c r="AT149" s="20" t="s">
        <v>1687</v>
      </c>
      <c r="AY149" s="20" t="s">
        <v>1719</v>
      </c>
      <c r="AZ149" s="20" t="s">
        <v>1660</v>
      </c>
      <c r="BD149" s="20" t="s">
        <v>1888</v>
      </c>
      <c r="BE149" s="20" t="s">
        <v>462</v>
      </c>
      <c r="BL149" s="20">
        <v>659.1</v>
      </c>
      <c r="BM149" s="20">
        <v>65</v>
      </c>
      <c r="BN149" s="20">
        <v>902.07899999999995</v>
      </c>
      <c r="BO149" s="20">
        <v>10.14</v>
      </c>
      <c r="BP149" s="20">
        <v>88.96</v>
      </c>
    </row>
    <row r="150" spans="1:68" x14ac:dyDescent="0.25">
      <c r="A150" s="20" t="s">
        <v>1677</v>
      </c>
      <c r="B150" s="20" t="s">
        <v>462</v>
      </c>
      <c r="C150" s="20" t="s">
        <v>540</v>
      </c>
      <c r="D150" s="20" t="s">
        <v>464</v>
      </c>
      <c r="E150" s="20" t="s">
        <v>1900</v>
      </c>
      <c r="F150" s="20" t="s">
        <v>479</v>
      </c>
      <c r="G150" s="20">
        <v>3.53</v>
      </c>
      <c r="H150" s="20" t="s">
        <v>1679</v>
      </c>
      <c r="I150" s="20" t="s">
        <v>1885</v>
      </c>
      <c r="J150" s="20" t="s">
        <v>1681</v>
      </c>
      <c r="K150" s="20" t="s">
        <v>1681</v>
      </c>
      <c r="L150" s="20" t="s">
        <v>462</v>
      </c>
      <c r="M150" s="20">
        <v>8</v>
      </c>
      <c r="N150" s="20" t="s">
        <v>1679</v>
      </c>
      <c r="P150" s="20">
        <v>0</v>
      </c>
      <c r="Q150" s="20" t="s">
        <v>487</v>
      </c>
      <c r="R150" s="20" t="s">
        <v>518</v>
      </c>
      <c r="S150" s="20" t="s">
        <v>221</v>
      </c>
      <c r="T150" s="20" t="s">
        <v>1886</v>
      </c>
      <c r="U150" s="20" t="s">
        <v>1891</v>
      </c>
      <c r="V150" s="20">
        <v>10</v>
      </c>
      <c r="W150" s="20">
        <v>328</v>
      </c>
      <c r="Y150" s="20" t="s">
        <v>1684</v>
      </c>
      <c r="Z150" s="20" t="s">
        <v>1685</v>
      </c>
      <c r="AA150" s="20">
        <v>1.5</v>
      </c>
      <c r="AB150" s="20">
        <v>1</v>
      </c>
      <c r="AC150" s="20">
        <v>1</v>
      </c>
      <c r="AD150" s="20">
        <v>1</v>
      </c>
      <c r="AL150" s="20" t="s">
        <v>1686</v>
      </c>
      <c r="AT150" s="20" t="s">
        <v>1687</v>
      </c>
      <c r="AY150" s="20" t="s">
        <v>1719</v>
      </c>
      <c r="AZ150" s="20" t="s">
        <v>1660</v>
      </c>
      <c r="BD150" s="20" t="s">
        <v>1888</v>
      </c>
      <c r="BE150" s="20" t="s">
        <v>462</v>
      </c>
      <c r="BL150" s="20">
        <v>229.45</v>
      </c>
      <c r="BM150" s="20">
        <v>65</v>
      </c>
      <c r="BN150" s="20">
        <v>314.02800000000002</v>
      </c>
      <c r="BO150" s="20">
        <v>3.53</v>
      </c>
      <c r="BP150" s="20">
        <v>88.96</v>
      </c>
    </row>
    <row r="151" spans="1:68" x14ac:dyDescent="0.25">
      <c r="A151" s="20" t="s">
        <v>1677</v>
      </c>
      <c r="B151" s="20" t="s">
        <v>462</v>
      </c>
      <c r="C151" s="20" t="s">
        <v>540</v>
      </c>
      <c r="D151" s="20" t="s">
        <v>464</v>
      </c>
      <c r="E151" s="20" t="s">
        <v>1901</v>
      </c>
      <c r="F151" s="20" t="s">
        <v>480</v>
      </c>
      <c r="G151" s="20">
        <v>3.72</v>
      </c>
      <c r="H151" s="20" t="s">
        <v>1679</v>
      </c>
      <c r="I151" s="20" t="s">
        <v>1885</v>
      </c>
      <c r="J151" s="20" t="s">
        <v>1681</v>
      </c>
      <c r="K151" s="20" t="s">
        <v>1681</v>
      </c>
      <c r="L151" s="20" t="s">
        <v>462</v>
      </c>
      <c r="M151" s="20">
        <v>8</v>
      </c>
      <c r="N151" s="20" t="s">
        <v>1679</v>
      </c>
      <c r="P151" s="20">
        <v>0</v>
      </c>
      <c r="Q151" s="20" t="s">
        <v>487</v>
      </c>
      <c r="R151" s="20" t="s">
        <v>518</v>
      </c>
      <c r="S151" s="20" t="s">
        <v>221</v>
      </c>
      <c r="T151" s="20" t="s">
        <v>1886</v>
      </c>
      <c r="U151" s="20" t="s">
        <v>1891</v>
      </c>
      <c r="V151" s="20">
        <v>10</v>
      </c>
      <c r="W151" s="20">
        <v>328</v>
      </c>
      <c r="Y151" s="20" t="s">
        <v>1684</v>
      </c>
      <c r="Z151" s="20" t="s">
        <v>1685</v>
      </c>
      <c r="AA151" s="20">
        <v>1.5</v>
      </c>
      <c r="AB151" s="20">
        <v>1</v>
      </c>
      <c r="AC151" s="20">
        <v>1</v>
      </c>
      <c r="AD151" s="20">
        <v>1</v>
      </c>
      <c r="AL151" s="20" t="s">
        <v>1686</v>
      </c>
      <c r="AT151" s="20" t="s">
        <v>1687</v>
      </c>
      <c r="AY151" s="20" t="s">
        <v>1719</v>
      </c>
      <c r="AZ151" s="20" t="s">
        <v>1660</v>
      </c>
      <c r="BD151" s="20" t="s">
        <v>1888</v>
      </c>
      <c r="BE151" s="20" t="s">
        <v>462</v>
      </c>
      <c r="BL151" s="20">
        <v>241.8</v>
      </c>
      <c r="BM151" s="20">
        <v>65</v>
      </c>
      <c r="BN151" s="20">
        <v>330.94900000000001</v>
      </c>
      <c r="BO151" s="20">
        <v>3.72</v>
      </c>
      <c r="BP151" s="20">
        <v>88.96</v>
      </c>
    </row>
    <row r="152" spans="1:68" x14ac:dyDescent="0.25">
      <c r="A152" s="20" t="s">
        <v>1677</v>
      </c>
      <c r="B152" s="20" t="s">
        <v>462</v>
      </c>
      <c r="C152" s="20" t="s">
        <v>540</v>
      </c>
      <c r="D152" s="20" t="s">
        <v>464</v>
      </c>
      <c r="E152" s="20" t="s">
        <v>1902</v>
      </c>
      <c r="F152" s="20" t="s">
        <v>481</v>
      </c>
      <c r="G152" s="20">
        <v>2.16</v>
      </c>
      <c r="H152" s="20" t="s">
        <v>1679</v>
      </c>
      <c r="I152" s="20" t="s">
        <v>1885</v>
      </c>
      <c r="J152" s="20" t="s">
        <v>1681</v>
      </c>
      <c r="K152" s="20" t="s">
        <v>1681</v>
      </c>
      <c r="L152" s="20" t="s">
        <v>462</v>
      </c>
      <c r="M152" s="20">
        <v>8</v>
      </c>
      <c r="N152" s="20" t="s">
        <v>1679</v>
      </c>
      <c r="P152" s="20">
        <v>0</v>
      </c>
      <c r="Q152" s="20" t="s">
        <v>487</v>
      </c>
      <c r="R152" s="20" t="s">
        <v>518</v>
      </c>
      <c r="S152" s="20" t="s">
        <v>221</v>
      </c>
      <c r="T152" s="20" t="s">
        <v>1886</v>
      </c>
      <c r="U152" s="20" t="s">
        <v>1891</v>
      </c>
      <c r="V152" s="20">
        <v>10</v>
      </c>
      <c r="W152" s="20">
        <v>328</v>
      </c>
      <c r="Y152" s="20" t="s">
        <v>1684</v>
      </c>
      <c r="Z152" s="20" t="s">
        <v>1685</v>
      </c>
      <c r="AA152" s="20">
        <v>1.5</v>
      </c>
      <c r="AB152" s="20">
        <v>1</v>
      </c>
      <c r="AC152" s="20">
        <v>1</v>
      </c>
      <c r="AD152" s="20">
        <v>1</v>
      </c>
      <c r="AL152" s="20" t="s">
        <v>1686</v>
      </c>
      <c r="AT152" s="20" t="s">
        <v>1687</v>
      </c>
      <c r="AY152" s="20" t="s">
        <v>1719</v>
      </c>
      <c r="AZ152" s="20" t="s">
        <v>1660</v>
      </c>
      <c r="BD152" s="20" t="s">
        <v>1888</v>
      </c>
      <c r="BE152" s="20" t="s">
        <v>462</v>
      </c>
      <c r="BL152" s="20">
        <v>140.4</v>
      </c>
      <c r="BM152" s="20">
        <v>65</v>
      </c>
      <c r="BN152" s="20">
        <v>192.15199999999999</v>
      </c>
      <c r="BO152" s="20">
        <v>2.16</v>
      </c>
      <c r="BP152" s="20">
        <v>88.96</v>
      </c>
    </row>
    <row r="153" spans="1:68" x14ac:dyDescent="0.25">
      <c r="A153" s="20" t="s">
        <v>1677</v>
      </c>
      <c r="B153" s="20" t="s">
        <v>462</v>
      </c>
      <c r="C153" s="20" t="s">
        <v>540</v>
      </c>
      <c r="D153" s="20" t="s">
        <v>464</v>
      </c>
      <c r="E153" s="20" t="s">
        <v>1903</v>
      </c>
      <c r="F153" s="20" t="s">
        <v>482</v>
      </c>
      <c r="G153" s="20">
        <v>1.39</v>
      </c>
      <c r="H153" s="20" t="s">
        <v>1679</v>
      </c>
      <c r="I153" s="20" t="s">
        <v>1885</v>
      </c>
      <c r="J153" s="20" t="s">
        <v>1681</v>
      </c>
      <c r="K153" s="20" t="s">
        <v>1681</v>
      </c>
      <c r="L153" s="20" t="s">
        <v>462</v>
      </c>
      <c r="M153" s="20">
        <v>8</v>
      </c>
      <c r="N153" s="20" t="s">
        <v>1679</v>
      </c>
      <c r="P153" s="20">
        <v>0</v>
      </c>
      <c r="Q153" s="20" t="s">
        <v>487</v>
      </c>
      <c r="R153" s="20" t="s">
        <v>518</v>
      </c>
      <c r="S153" s="20" t="s">
        <v>221</v>
      </c>
      <c r="T153" s="20" t="s">
        <v>1886</v>
      </c>
      <c r="U153" s="20" t="s">
        <v>1891</v>
      </c>
      <c r="V153" s="20">
        <v>10</v>
      </c>
      <c r="W153" s="20">
        <v>328</v>
      </c>
      <c r="Y153" s="20" t="s">
        <v>1684</v>
      </c>
      <c r="Z153" s="20" t="s">
        <v>1685</v>
      </c>
      <c r="AA153" s="20">
        <v>1.5</v>
      </c>
      <c r="AB153" s="20">
        <v>1</v>
      </c>
      <c r="AC153" s="20">
        <v>1</v>
      </c>
      <c r="AD153" s="20">
        <v>1</v>
      </c>
      <c r="AL153" s="20" t="s">
        <v>1686</v>
      </c>
      <c r="AT153" s="20" t="s">
        <v>1687</v>
      </c>
      <c r="AY153" s="20" t="s">
        <v>1719</v>
      </c>
      <c r="AZ153" s="20" t="s">
        <v>1660</v>
      </c>
      <c r="BD153" s="20" t="s">
        <v>1888</v>
      </c>
      <c r="BE153" s="20" t="s">
        <v>462</v>
      </c>
      <c r="BL153" s="20">
        <v>90.35</v>
      </c>
      <c r="BM153" s="20">
        <v>65</v>
      </c>
      <c r="BN153" s="20">
        <v>123.64700000000001</v>
      </c>
      <c r="BO153" s="20">
        <v>1.39</v>
      </c>
      <c r="BP153" s="20">
        <v>88.95</v>
      </c>
    </row>
    <row r="154" spans="1:68" x14ac:dyDescent="0.25">
      <c r="A154" s="20" t="s">
        <v>1677</v>
      </c>
      <c r="B154" s="20" t="s">
        <v>462</v>
      </c>
      <c r="C154" s="20" t="s">
        <v>540</v>
      </c>
      <c r="D154" s="20" t="s">
        <v>464</v>
      </c>
      <c r="E154" s="20" t="s">
        <v>1904</v>
      </c>
      <c r="F154" s="20" t="s">
        <v>483</v>
      </c>
      <c r="G154" s="20">
        <v>3.07</v>
      </c>
      <c r="H154" s="20" t="s">
        <v>1679</v>
      </c>
      <c r="I154" s="20" t="s">
        <v>1885</v>
      </c>
      <c r="J154" s="20" t="s">
        <v>1681</v>
      </c>
      <c r="K154" s="20" t="s">
        <v>1681</v>
      </c>
      <c r="L154" s="20" t="s">
        <v>462</v>
      </c>
      <c r="M154" s="20">
        <v>8</v>
      </c>
      <c r="N154" s="20" t="s">
        <v>1679</v>
      </c>
      <c r="P154" s="20">
        <v>0</v>
      </c>
      <c r="Q154" s="20" t="s">
        <v>512</v>
      </c>
      <c r="R154" s="20" t="s">
        <v>542</v>
      </c>
      <c r="S154" s="20" t="s">
        <v>221</v>
      </c>
      <c r="T154" s="20" t="s">
        <v>1905</v>
      </c>
      <c r="V154" s="20">
        <v>19</v>
      </c>
      <c r="W154" s="20">
        <v>592</v>
      </c>
      <c r="Y154" s="20" t="s">
        <v>1684</v>
      </c>
      <c r="Z154" s="20" t="s">
        <v>1685</v>
      </c>
      <c r="AA154" s="20">
        <v>1.5</v>
      </c>
      <c r="AB154" s="20">
        <v>1</v>
      </c>
      <c r="AC154" s="20">
        <v>1</v>
      </c>
      <c r="AD154" s="20">
        <v>1</v>
      </c>
      <c r="AL154" s="20" t="s">
        <v>1686</v>
      </c>
      <c r="AT154" s="20" t="s">
        <v>1687</v>
      </c>
      <c r="AY154" s="20" t="s">
        <v>1719</v>
      </c>
      <c r="AZ154" s="20" t="s">
        <v>1660</v>
      </c>
      <c r="BD154" s="20" t="s">
        <v>1816</v>
      </c>
      <c r="BE154" s="20" t="s">
        <v>462</v>
      </c>
      <c r="BL154" s="20">
        <v>337.7</v>
      </c>
      <c r="BM154" s="20">
        <v>110</v>
      </c>
      <c r="BN154" s="20">
        <v>462.19099999999997</v>
      </c>
      <c r="BO154" s="20">
        <v>3.07</v>
      </c>
      <c r="BP154" s="20">
        <v>150.55000000000001</v>
      </c>
    </row>
    <row r="155" spans="1:68" x14ac:dyDescent="0.25">
      <c r="A155" s="20" t="s">
        <v>1677</v>
      </c>
      <c r="B155" s="20" t="s">
        <v>462</v>
      </c>
      <c r="C155" s="20" t="s">
        <v>540</v>
      </c>
      <c r="D155" s="20" t="s">
        <v>464</v>
      </c>
      <c r="E155" s="20" t="s">
        <v>1906</v>
      </c>
      <c r="F155" s="20" t="s">
        <v>484</v>
      </c>
      <c r="G155" s="20">
        <v>4.03</v>
      </c>
      <c r="H155" s="20" t="s">
        <v>1679</v>
      </c>
      <c r="I155" s="20" t="s">
        <v>1885</v>
      </c>
      <c r="J155" s="20" t="s">
        <v>1681</v>
      </c>
      <c r="K155" s="20" t="s">
        <v>1681</v>
      </c>
      <c r="L155" s="20" t="s">
        <v>462</v>
      </c>
      <c r="M155" s="20">
        <v>8</v>
      </c>
      <c r="N155" s="20" t="s">
        <v>1679</v>
      </c>
      <c r="P155" s="20">
        <v>0</v>
      </c>
      <c r="Q155" s="20" t="s">
        <v>512</v>
      </c>
      <c r="R155" s="20" t="s">
        <v>542</v>
      </c>
      <c r="S155" s="20" t="s">
        <v>221</v>
      </c>
      <c r="T155" s="20" t="s">
        <v>1905</v>
      </c>
      <c r="V155" s="20">
        <v>19</v>
      </c>
      <c r="W155" s="20">
        <v>592</v>
      </c>
      <c r="Y155" s="20" t="s">
        <v>1684</v>
      </c>
      <c r="Z155" s="20" t="s">
        <v>1685</v>
      </c>
      <c r="AA155" s="20">
        <v>0</v>
      </c>
      <c r="AB155" s="20">
        <v>1</v>
      </c>
      <c r="AC155" s="20">
        <v>1</v>
      </c>
      <c r="AD155" s="20">
        <v>1</v>
      </c>
      <c r="AL155" s="20" t="s">
        <v>1686</v>
      </c>
      <c r="AT155" s="20" t="s">
        <v>1687</v>
      </c>
      <c r="AY155" s="20" t="s">
        <v>1719</v>
      </c>
      <c r="AZ155" s="20" t="s">
        <v>1660</v>
      </c>
      <c r="BD155" s="20" t="s">
        <v>1816</v>
      </c>
      <c r="BE155" s="20" t="s">
        <v>462</v>
      </c>
      <c r="BL155" s="20">
        <v>443.3</v>
      </c>
      <c r="BM155" s="20">
        <v>110</v>
      </c>
      <c r="BN155" s="20">
        <v>606.70600000000002</v>
      </c>
      <c r="BO155" s="20">
        <v>4.03</v>
      </c>
      <c r="BP155" s="20">
        <v>150.55000000000001</v>
      </c>
    </row>
    <row r="156" spans="1:68" x14ac:dyDescent="0.25">
      <c r="A156" s="20" t="s">
        <v>1677</v>
      </c>
      <c r="B156" s="20" t="s">
        <v>462</v>
      </c>
      <c r="C156" s="20" t="s">
        <v>540</v>
      </c>
      <c r="D156" s="20" t="s">
        <v>464</v>
      </c>
      <c r="E156" s="20" t="s">
        <v>1907</v>
      </c>
      <c r="F156" s="20" t="s">
        <v>485</v>
      </c>
      <c r="G156" s="20">
        <v>4.47</v>
      </c>
      <c r="H156" s="20" t="s">
        <v>1679</v>
      </c>
      <c r="I156" s="20" t="s">
        <v>1885</v>
      </c>
      <c r="J156" s="20" t="s">
        <v>1681</v>
      </c>
      <c r="K156" s="20" t="s">
        <v>1681</v>
      </c>
      <c r="L156" s="20" t="s">
        <v>462</v>
      </c>
      <c r="M156" s="20">
        <v>8</v>
      </c>
      <c r="N156" s="20" t="s">
        <v>1679</v>
      </c>
      <c r="P156" s="20">
        <v>0</v>
      </c>
      <c r="Q156" s="20" t="s">
        <v>512</v>
      </c>
      <c r="R156" s="20" t="s">
        <v>542</v>
      </c>
      <c r="S156" s="20" t="s">
        <v>221</v>
      </c>
      <c r="T156" s="20" t="s">
        <v>1905</v>
      </c>
      <c r="V156" s="20">
        <v>19</v>
      </c>
      <c r="W156" s="20">
        <v>592</v>
      </c>
      <c r="Y156" s="20" t="s">
        <v>1684</v>
      </c>
      <c r="Z156" s="20" t="s">
        <v>1685</v>
      </c>
      <c r="AA156" s="20">
        <v>0</v>
      </c>
      <c r="AB156" s="20">
        <v>1</v>
      </c>
      <c r="AC156" s="20">
        <v>1</v>
      </c>
      <c r="AD156" s="20">
        <v>1</v>
      </c>
      <c r="AL156" s="20" t="s">
        <v>1686</v>
      </c>
      <c r="AT156" s="20" t="s">
        <v>1687</v>
      </c>
      <c r="AY156" s="20" t="s">
        <v>1719</v>
      </c>
      <c r="AZ156" s="20" t="s">
        <v>1660</v>
      </c>
      <c r="BD156" s="20" t="s">
        <v>1816</v>
      </c>
      <c r="BE156" s="20" t="s">
        <v>462</v>
      </c>
      <c r="BL156" s="20">
        <v>491.7</v>
      </c>
      <c r="BM156" s="20">
        <v>110</v>
      </c>
      <c r="BN156" s="20">
        <v>672.96799999999996</v>
      </c>
      <c r="BO156" s="20">
        <v>4.47</v>
      </c>
      <c r="BP156" s="20">
        <v>150.55000000000001</v>
      </c>
    </row>
    <row r="157" spans="1:68" x14ac:dyDescent="0.25">
      <c r="A157" s="20" t="s">
        <v>1677</v>
      </c>
      <c r="B157" s="20" t="s">
        <v>462</v>
      </c>
      <c r="C157" s="20" t="s">
        <v>540</v>
      </c>
      <c r="D157" s="20" t="s">
        <v>464</v>
      </c>
      <c r="E157" s="20" t="s">
        <v>1908</v>
      </c>
      <c r="F157" s="20" t="s">
        <v>486</v>
      </c>
      <c r="G157" s="20">
        <v>1.31</v>
      </c>
      <c r="H157" s="20" t="s">
        <v>1679</v>
      </c>
      <c r="I157" s="20" t="s">
        <v>1885</v>
      </c>
      <c r="J157" s="20" t="s">
        <v>1681</v>
      </c>
      <c r="K157" s="20" t="s">
        <v>1681</v>
      </c>
      <c r="L157" s="20" t="s">
        <v>462</v>
      </c>
      <c r="M157" s="20">
        <v>8</v>
      </c>
      <c r="N157" s="20" t="s">
        <v>1679</v>
      </c>
      <c r="P157" s="20">
        <v>0</v>
      </c>
      <c r="Q157" s="20" t="s">
        <v>512</v>
      </c>
      <c r="R157" s="20" t="s">
        <v>542</v>
      </c>
      <c r="S157" s="20" t="s">
        <v>221</v>
      </c>
      <c r="T157" s="20" t="s">
        <v>1905</v>
      </c>
      <c r="V157" s="20">
        <v>19</v>
      </c>
      <c r="W157" s="20">
        <v>592</v>
      </c>
      <c r="Y157" s="20" t="s">
        <v>1684</v>
      </c>
      <c r="Z157" s="20" t="s">
        <v>1685</v>
      </c>
      <c r="AA157" s="20">
        <v>0</v>
      </c>
      <c r="AB157" s="20">
        <v>1</v>
      </c>
      <c r="AC157" s="20">
        <v>1</v>
      </c>
      <c r="AD157" s="20">
        <v>1</v>
      </c>
      <c r="AL157" s="20" t="s">
        <v>1686</v>
      </c>
      <c r="AT157" s="20" t="s">
        <v>1687</v>
      </c>
      <c r="AY157" s="20" t="s">
        <v>1719</v>
      </c>
      <c r="AZ157" s="20" t="s">
        <v>1660</v>
      </c>
      <c r="BD157" s="20" t="s">
        <v>1816</v>
      </c>
      <c r="BE157" s="20" t="s">
        <v>462</v>
      </c>
      <c r="BL157" s="20">
        <v>144.1</v>
      </c>
      <c r="BM157" s="20">
        <v>110</v>
      </c>
      <c r="BN157" s="20">
        <v>197.221</v>
      </c>
      <c r="BO157" s="20">
        <v>1.31</v>
      </c>
      <c r="BP157" s="20">
        <v>150.55000000000001</v>
      </c>
    </row>
    <row r="158" spans="1:68" x14ac:dyDescent="0.25">
      <c r="A158" s="20" t="s">
        <v>1677</v>
      </c>
      <c r="B158" s="20" t="s">
        <v>462</v>
      </c>
      <c r="C158" s="20" t="s">
        <v>540</v>
      </c>
      <c r="D158" s="20" t="s">
        <v>464</v>
      </c>
      <c r="E158" s="20" t="s">
        <v>1909</v>
      </c>
      <c r="F158" s="20" t="s">
        <v>489</v>
      </c>
      <c r="G158" s="20">
        <v>5.24</v>
      </c>
      <c r="H158" s="20" t="s">
        <v>1679</v>
      </c>
      <c r="I158" s="20" t="s">
        <v>1885</v>
      </c>
      <c r="J158" s="20" t="s">
        <v>1681</v>
      </c>
      <c r="K158" s="20" t="s">
        <v>1681</v>
      </c>
      <c r="L158" s="20" t="s">
        <v>462</v>
      </c>
      <c r="M158" s="20">
        <v>8</v>
      </c>
      <c r="N158" s="20" t="s">
        <v>1679</v>
      </c>
      <c r="P158" s="20">
        <v>0</v>
      </c>
      <c r="Q158" s="20" t="s">
        <v>512</v>
      </c>
      <c r="R158" s="20" t="s">
        <v>542</v>
      </c>
      <c r="S158" s="20" t="s">
        <v>221</v>
      </c>
      <c r="T158" s="20" t="s">
        <v>1905</v>
      </c>
      <c r="V158" s="20">
        <v>19</v>
      </c>
      <c r="W158" s="20">
        <v>592</v>
      </c>
      <c r="Y158" s="20" t="s">
        <v>1684</v>
      </c>
      <c r="Z158" s="20" t="s">
        <v>1685</v>
      </c>
      <c r="AA158" s="20">
        <v>0</v>
      </c>
      <c r="AB158" s="20">
        <v>1</v>
      </c>
      <c r="AC158" s="20">
        <v>1</v>
      </c>
      <c r="AD158" s="20">
        <v>1</v>
      </c>
      <c r="AL158" s="20" t="s">
        <v>1686</v>
      </c>
      <c r="AT158" s="20" t="s">
        <v>1687</v>
      </c>
      <c r="AY158" s="20" t="s">
        <v>1719</v>
      </c>
      <c r="AZ158" s="20" t="s">
        <v>1660</v>
      </c>
      <c r="BD158" s="20" t="s">
        <v>1816</v>
      </c>
      <c r="BE158" s="20" t="s">
        <v>462</v>
      </c>
      <c r="BL158" s="20">
        <v>576.4</v>
      </c>
      <c r="BM158" s="20">
        <v>110</v>
      </c>
      <c r="BN158" s="20">
        <v>788.89099999999996</v>
      </c>
      <c r="BO158" s="20">
        <v>5.24</v>
      </c>
      <c r="BP158" s="20">
        <v>150.55000000000001</v>
      </c>
    </row>
    <row r="159" spans="1:68" x14ac:dyDescent="0.25">
      <c r="A159" s="20" t="s">
        <v>1677</v>
      </c>
      <c r="B159" s="20" t="s">
        <v>462</v>
      </c>
      <c r="C159" s="20" t="s">
        <v>540</v>
      </c>
      <c r="D159" s="20" t="s">
        <v>464</v>
      </c>
      <c r="E159" s="20" t="s">
        <v>1910</v>
      </c>
      <c r="F159" s="20" t="s">
        <v>490</v>
      </c>
      <c r="G159" s="20">
        <v>4.4800000000000004</v>
      </c>
      <c r="H159" s="20" t="s">
        <v>1679</v>
      </c>
      <c r="I159" s="20" t="s">
        <v>1885</v>
      </c>
      <c r="J159" s="20" t="s">
        <v>1681</v>
      </c>
      <c r="K159" s="20" t="s">
        <v>1681</v>
      </c>
      <c r="L159" s="20" t="s">
        <v>462</v>
      </c>
      <c r="M159" s="20">
        <v>8</v>
      </c>
      <c r="N159" s="20" t="s">
        <v>1679</v>
      </c>
      <c r="P159" s="20">
        <v>0</v>
      </c>
      <c r="Q159" s="20" t="s">
        <v>512</v>
      </c>
      <c r="R159" s="20" t="s">
        <v>542</v>
      </c>
      <c r="S159" s="20" t="s">
        <v>221</v>
      </c>
      <c r="T159" s="20" t="s">
        <v>1905</v>
      </c>
      <c r="V159" s="20">
        <v>19</v>
      </c>
      <c r="W159" s="20">
        <v>592</v>
      </c>
      <c r="Y159" s="20" t="s">
        <v>1684</v>
      </c>
      <c r="Z159" s="20" t="s">
        <v>1685</v>
      </c>
      <c r="AA159" s="20">
        <v>0</v>
      </c>
      <c r="AB159" s="20">
        <v>1</v>
      </c>
      <c r="AC159" s="20">
        <v>1</v>
      </c>
      <c r="AD159" s="20">
        <v>1</v>
      </c>
      <c r="AL159" s="20" t="s">
        <v>1686</v>
      </c>
      <c r="AT159" s="20" t="s">
        <v>1687</v>
      </c>
      <c r="AY159" s="20" t="s">
        <v>1719</v>
      </c>
      <c r="AZ159" s="20" t="s">
        <v>1660</v>
      </c>
      <c r="BD159" s="20" t="s">
        <v>1816</v>
      </c>
      <c r="BE159" s="20" t="s">
        <v>462</v>
      </c>
      <c r="BL159" s="20">
        <v>492.8</v>
      </c>
      <c r="BM159" s="20">
        <v>110</v>
      </c>
      <c r="BN159" s="20">
        <v>674.47500000000002</v>
      </c>
      <c r="BO159" s="20">
        <v>4.4800000000000004</v>
      </c>
      <c r="BP159" s="20">
        <v>150.55000000000001</v>
      </c>
    </row>
    <row r="160" spans="1:68" x14ac:dyDescent="0.25">
      <c r="A160" s="20" t="s">
        <v>1677</v>
      </c>
      <c r="B160" s="20" t="s">
        <v>462</v>
      </c>
      <c r="C160" s="20" t="s">
        <v>540</v>
      </c>
      <c r="D160" s="20" t="s">
        <v>464</v>
      </c>
      <c r="E160" s="20" t="s">
        <v>1911</v>
      </c>
      <c r="F160" s="20" t="s">
        <v>491</v>
      </c>
      <c r="G160" s="20">
        <v>10.66</v>
      </c>
      <c r="H160" s="20" t="s">
        <v>1679</v>
      </c>
      <c r="I160" s="20" t="s">
        <v>1885</v>
      </c>
      <c r="J160" s="20" t="s">
        <v>1681</v>
      </c>
      <c r="K160" s="20" t="s">
        <v>1681</v>
      </c>
      <c r="L160" s="20" t="s">
        <v>462</v>
      </c>
      <c r="M160" s="20">
        <v>8</v>
      </c>
      <c r="N160" s="20" t="s">
        <v>1679</v>
      </c>
      <c r="P160" s="20">
        <v>0</v>
      </c>
      <c r="Q160" s="20" t="s">
        <v>512</v>
      </c>
      <c r="R160" s="20" t="s">
        <v>542</v>
      </c>
      <c r="S160" s="20" t="s">
        <v>221</v>
      </c>
      <c r="T160" s="20" t="s">
        <v>1905</v>
      </c>
      <c r="V160" s="20">
        <v>19</v>
      </c>
      <c r="W160" s="20">
        <v>592</v>
      </c>
      <c r="Y160" s="20" t="s">
        <v>1684</v>
      </c>
      <c r="Z160" s="20" t="s">
        <v>1685</v>
      </c>
      <c r="AA160" s="20">
        <v>1.5</v>
      </c>
      <c r="AB160" s="20">
        <v>1</v>
      </c>
      <c r="AC160" s="20">
        <v>1</v>
      </c>
      <c r="AD160" s="20">
        <v>1</v>
      </c>
      <c r="AL160" s="20" t="s">
        <v>1686</v>
      </c>
      <c r="AT160" s="20" t="s">
        <v>1687</v>
      </c>
      <c r="AY160" s="20" t="s">
        <v>1719</v>
      </c>
      <c r="AZ160" s="20" t="s">
        <v>1660</v>
      </c>
      <c r="BD160" s="20" t="s">
        <v>1816</v>
      </c>
      <c r="BE160" s="20" t="s">
        <v>462</v>
      </c>
      <c r="BL160" s="20">
        <v>1172.5999999999999</v>
      </c>
      <c r="BM160" s="20">
        <v>110</v>
      </c>
      <c r="BN160" s="20">
        <v>1604.8679999999999</v>
      </c>
      <c r="BO160" s="20">
        <v>10.66</v>
      </c>
      <c r="BP160" s="20">
        <v>150.55000000000001</v>
      </c>
    </row>
    <row r="161" spans="1:68" x14ac:dyDescent="0.25">
      <c r="A161" s="20" t="s">
        <v>1677</v>
      </c>
      <c r="B161" s="20" t="s">
        <v>462</v>
      </c>
      <c r="C161" s="20" t="s">
        <v>540</v>
      </c>
      <c r="D161" s="20" t="s">
        <v>464</v>
      </c>
      <c r="E161" s="20" t="s">
        <v>1912</v>
      </c>
      <c r="F161" s="20" t="s">
        <v>492</v>
      </c>
      <c r="G161" s="20">
        <v>16.399999999999999</v>
      </c>
      <c r="H161" s="20" t="s">
        <v>1679</v>
      </c>
      <c r="I161" s="20" t="s">
        <v>1885</v>
      </c>
      <c r="J161" s="20" t="s">
        <v>1681</v>
      </c>
      <c r="K161" s="20" t="s">
        <v>1681</v>
      </c>
      <c r="L161" s="20" t="s">
        <v>462</v>
      </c>
      <c r="M161" s="20">
        <v>8</v>
      </c>
      <c r="N161" s="20" t="s">
        <v>1679</v>
      </c>
      <c r="P161" s="20">
        <v>0</v>
      </c>
      <c r="Q161" s="20" t="s">
        <v>512</v>
      </c>
      <c r="R161" s="20" t="s">
        <v>542</v>
      </c>
      <c r="S161" s="20" t="s">
        <v>221</v>
      </c>
      <c r="T161" s="20" t="s">
        <v>1905</v>
      </c>
      <c r="V161" s="20">
        <v>19</v>
      </c>
      <c r="W161" s="20">
        <v>592</v>
      </c>
      <c r="Y161" s="20" t="s">
        <v>1684</v>
      </c>
      <c r="Z161" s="20" t="s">
        <v>1685</v>
      </c>
      <c r="AA161" s="20">
        <v>0</v>
      </c>
      <c r="AB161" s="20">
        <v>1</v>
      </c>
      <c r="AC161" s="20">
        <v>1</v>
      </c>
      <c r="AD161" s="20">
        <v>1</v>
      </c>
      <c r="AL161" s="20" t="s">
        <v>1686</v>
      </c>
      <c r="AT161" s="20" t="s">
        <v>1687</v>
      </c>
      <c r="AY161" s="20" t="s">
        <v>1719</v>
      </c>
      <c r="AZ161" s="20" t="s">
        <v>1660</v>
      </c>
      <c r="BD161" s="20" t="s">
        <v>1816</v>
      </c>
      <c r="BE161" s="20" t="s">
        <v>462</v>
      </c>
      <c r="BL161" s="20">
        <v>1804</v>
      </c>
      <c r="BM161" s="20">
        <v>110</v>
      </c>
      <c r="BN161" s="20">
        <v>2469.0369999999998</v>
      </c>
      <c r="BO161" s="20">
        <v>16.399999999999999</v>
      </c>
      <c r="BP161" s="20">
        <v>150.55000000000001</v>
      </c>
    </row>
    <row r="162" spans="1:68" x14ac:dyDescent="0.25">
      <c r="A162" s="20" t="s">
        <v>1677</v>
      </c>
      <c r="B162" s="20" t="s">
        <v>462</v>
      </c>
      <c r="C162" s="20" t="s">
        <v>540</v>
      </c>
      <c r="D162" s="20" t="s">
        <v>464</v>
      </c>
      <c r="E162" s="20" t="s">
        <v>1913</v>
      </c>
      <c r="F162" s="20" t="s">
        <v>493</v>
      </c>
      <c r="G162" s="20">
        <v>10.32</v>
      </c>
      <c r="H162" s="20" t="s">
        <v>1679</v>
      </c>
      <c r="I162" s="20" t="s">
        <v>1885</v>
      </c>
      <c r="J162" s="20" t="s">
        <v>1681</v>
      </c>
      <c r="K162" s="20" t="s">
        <v>1681</v>
      </c>
      <c r="L162" s="20" t="s">
        <v>462</v>
      </c>
      <c r="M162" s="20">
        <v>8</v>
      </c>
      <c r="N162" s="20" t="s">
        <v>1679</v>
      </c>
      <c r="P162" s="20">
        <v>0</v>
      </c>
      <c r="Q162" s="20" t="s">
        <v>512</v>
      </c>
      <c r="R162" s="20" t="s">
        <v>542</v>
      </c>
      <c r="S162" s="20" t="s">
        <v>221</v>
      </c>
      <c r="T162" s="20" t="s">
        <v>1905</v>
      </c>
      <c r="V162" s="20">
        <v>19</v>
      </c>
      <c r="W162" s="20">
        <v>592</v>
      </c>
      <c r="Y162" s="20" t="s">
        <v>1684</v>
      </c>
      <c r="Z162" s="20" t="s">
        <v>1685</v>
      </c>
      <c r="AA162" s="20">
        <v>0</v>
      </c>
      <c r="AB162" s="20">
        <v>1</v>
      </c>
      <c r="AC162" s="20">
        <v>1</v>
      </c>
      <c r="AD162" s="20">
        <v>1</v>
      </c>
      <c r="AL162" s="20" t="s">
        <v>1686</v>
      </c>
      <c r="AT162" s="20" t="s">
        <v>1687</v>
      </c>
      <c r="AY162" s="20" t="s">
        <v>1719</v>
      </c>
      <c r="AZ162" s="20" t="s">
        <v>1660</v>
      </c>
      <c r="BD162" s="20" t="s">
        <v>1816</v>
      </c>
      <c r="BE162" s="20" t="s">
        <v>462</v>
      </c>
      <c r="BL162" s="20">
        <v>1135.2</v>
      </c>
      <c r="BM162" s="20">
        <v>110</v>
      </c>
      <c r="BN162" s="20">
        <v>1553.6769999999999</v>
      </c>
      <c r="BO162" s="20">
        <v>10.32</v>
      </c>
      <c r="BP162" s="20">
        <v>150.55000000000001</v>
      </c>
    </row>
    <row r="163" spans="1:68" x14ac:dyDescent="0.25">
      <c r="A163" s="20" t="s">
        <v>1677</v>
      </c>
      <c r="B163" s="20" t="s">
        <v>462</v>
      </c>
      <c r="C163" s="20" t="s">
        <v>540</v>
      </c>
      <c r="D163" s="20" t="s">
        <v>464</v>
      </c>
      <c r="E163" s="20" t="s">
        <v>1914</v>
      </c>
      <c r="F163" s="20" t="s">
        <v>494</v>
      </c>
      <c r="G163" s="20">
        <v>12.53</v>
      </c>
      <c r="H163" s="20" t="s">
        <v>1679</v>
      </c>
      <c r="I163" s="20" t="s">
        <v>1885</v>
      </c>
      <c r="J163" s="20" t="s">
        <v>1681</v>
      </c>
      <c r="K163" s="20" t="s">
        <v>1681</v>
      </c>
      <c r="L163" s="20" t="s">
        <v>462</v>
      </c>
      <c r="M163" s="20">
        <v>8</v>
      </c>
      <c r="N163" s="20" t="s">
        <v>1679</v>
      </c>
      <c r="P163" s="20">
        <v>0</v>
      </c>
      <c r="Q163" s="20" t="s">
        <v>512</v>
      </c>
      <c r="R163" s="20" t="s">
        <v>542</v>
      </c>
      <c r="S163" s="20" t="s">
        <v>221</v>
      </c>
      <c r="T163" s="20" t="s">
        <v>1905</v>
      </c>
      <c r="V163" s="20">
        <v>19</v>
      </c>
      <c r="W163" s="20">
        <v>592</v>
      </c>
      <c r="Y163" s="20" t="s">
        <v>1684</v>
      </c>
      <c r="Z163" s="20" t="s">
        <v>1685</v>
      </c>
      <c r="AA163" s="20">
        <v>0</v>
      </c>
      <c r="AB163" s="20">
        <v>1</v>
      </c>
      <c r="AC163" s="20">
        <v>1</v>
      </c>
      <c r="AD163" s="20">
        <v>1</v>
      </c>
      <c r="AL163" s="20" t="s">
        <v>1686</v>
      </c>
      <c r="AT163" s="20" t="s">
        <v>1687</v>
      </c>
      <c r="AY163" s="20" t="s">
        <v>1719</v>
      </c>
      <c r="AZ163" s="20" t="s">
        <v>1660</v>
      </c>
      <c r="BD163" s="20" t="s">
        <v>1816</v>
      </c>
      <c r="BE163" s="20" t="s">
        <v>462</v>
      </c>
      <c r="BL163" s="20">
        <v>1378.3</v>
      </c>
      <c r="BM163" s="20">
        <v>110</v>
      </c>
      <c r="BN163" s="20">
        <v>1886.404</v>
      </c>
      <c r="BO163" s="20">
        <v>12.53</v>
      </c>
      <c r="BP163" s="20">
        <v>150.55000000000001</v>
      </c>
    </row>
    <row r="164" spans="1:68" x14ac:dyDescent="0.25">
      <c r="A164" s="20" t="s">
        <v>1677</v>
      </c>
      <c r="B164" s="20" t="s">
        <v>462</v>
      </c>
      <c r="C164" s="20" t="s">
        <v>540</v>
      </c>
      <c r="D164" s="20" t="s">
        <v>464</v>
      </c>
      <c r="E164" s="20" t="s">
        <v>1915</v>
      </c>
      <c r="F164" s="20" t="s">
        <v>497</v>
      </c>
      <c r="G164" s="20">
        <v>1.89</v>
      </c>
      <c r="H164" s="20" t="s">
        <v>1679</v>
      </c>
      <c r="I164" s="20" t="s">
        <v>1885</v>
      </c>
      <c r="J164" s="20" t="s">
        <v>1681</v>
      </c>
      <c r="K164" s="20" t="s">
        <v>1681</v>
      </c>
      <c r="L164" s="20" t="s">
        <v>462</v>
      </c>
      <c r="M164" s="20">
        <v>8</v>
      </c>
      <c r="N164" s="20" t="s">
        <v>1679</v>
      </c>
      <c r="P164" s="20">
        <v>0</v>
      </c>
      <c r="Q164" s="20" t="s">
        <v>512</v>
      </c>
      <c r="R164" s="20" t="s">
        <v>542</v>
      </c>
      <c r="S164" s="20" t="s">
        <v>221</v>
      </c>
      <c r="T164" s="20" t="s">
        <v>1905</v>
      </c>
      <c r="V164" s="20">
        <v>19</v>
      </c>
      <c r="W164" s="20">
        <v>592</v>
      </c>
      <c r="Y164" s="20" t="s">
        <v>1684</v>
      </c>
      <c r="Z164" s="20" t="s">
        <v>1685</v>
      </c>
      <c r="AA164" s="20">
        <v>0</v>
      </c>
      <c r="AB164" s="20">
        <v>1</v>
      </c>
      <c r="AC164" s="20">
        <v>1</v>
      </c>
      <c r="AD164" s="20">
        <v>1</v>
      </c>
      <c r="AL164" s="20" t="s">
        <v>1686</v>
      </c>
      <c r="AT164" s="20" t="s">
        <v>1687</v>
      </c>
      <c r="AY164" s="20" t="s">
        <v>1719</v>
      </c>
      <c r="AZ164" s="20" t="s">
        <v>1660</v>
      </c>
      <c r="BD164" s="20" t="s">
        <v>1816</v>
      </c>
      <c r="BE164" s="20" t="s">
        <v>462</v>
      </c>
      <c r="BL164" s="20">
        <v>207.9</v>
      </c>
      <c r="BM164" s="20">
        <v>110</v>
      </c>
      <c r="BN164" s="20">
        <v>284.54000000000002</v>
      </c>
      <c r="BO164" s="20">
        <v>1.89</v>
      </c>
      <c r="BP164" s="20">
        <v>150.55000000000001</v>
      </c>
    </row>
    <row r="165" spans="1:68" x14ac:dyDescent="0.25">
      <c r="A165" s="20" t="s">
        <v>1677</v>
      </c>
      <c r="B165" s="20" t="s">
        <v>462</v>
      </c>
      <c r="C165" s="20" t="s">
        <v>540</v>
      </c>
      <c r="D165" s="20" t="s">
        <v>464</v>
      </c>
      <c r="E165" s="20" t="s">
        <v>1916</v>
      </c>
      <c r="F165" s="20" t="s">
        <v>519</v>
      </c>
      <c r="G165" s="20">
        <v>10.74</v>
      </c>
      <c r="H165" s="20" t="s">
        <v>1679</v>
      </c>
      <c r="I165" s="20" t="s">
        <v>1885</v>
      </c>
      <c r="J165" s="20" t="s">
        <v>1681</v>
      </c>
      <c r="K165" s="20" t="s">
        <v>1681</v>
      </c>
      <c r="L165" s="20" t="s">
        <v>462</v>
      </c>
      <c r="M165" s="20">
        <v>8</v>
      </c>
      <c r="N165" s="20" t="s">
        <v>1679</v>
      </c>
      <c r="P165" s="20">
        <v>0</v>
      </c>
      <c r="Q165" s="20" t="s">
        <v>512</v>
      </c>
      <c r="R165" s="20" t="s">
        <v>542</v>
      </c>
      <c r="S165" s="20" t="s">
        <v>221</v>
      </c>
      <c r="T165" s="20" t="s">
        <v>1905</v>
      </c>
      <c r="V165" s="20">
        <v>19</v>
      </c>
      <c r="W165" s="20">
        <v>592</v>
      </c>
      <c r="Y165" s="20" t="s">
        <v>1684</v>
      </c>
      <c r="Z165" s="20" t="s">
        <v>1685</v>
      </c>
      <c r="AA165" s="20">
        <v>0</v>
      </c>
      <c r="AB165" s="20">
        <v>1</v>
      </c>
      <c r="AC165" s="20">
        <v>1</v>
      </c>
      <c r="AD165" s="20">
        <v>1</v>
      </c>
      <c r="AL165" s="20" t="s">
        <v>1686</v>
      </c>
      <c r="AT165" s="20" t="s">
        <v>1687</v>
      </c>
      <c r="AY165" s="20" t="s">
        <v>1719</v>
      </c>
      <c r="AZ165" s="20" t="s">
        <v>1660</v>
      </c>
      <c r="BD165" s="20" t="s">
        <v>1816</v>
      </c>
      <c r="BE165" s="20" t="s">
        <v>462</v>
      </c>
      <c r="BL165" s="20">
        <v>1181.4000000000001</v>
      </c>
      <c r="BM165" s="20">
        <v>110</v>
      </c>
      <c r="BN165" s="20">
        <v>1616.9690000000001</v>
      </c>
      <c r="BO165" s="20">
        <v>10.74</v>
      </c>
      <c r="BP165" s="20">
        <v>150.56</v>
      </c>
    </row>
    <row r="166" spans="1:68" x14ac:dyDescent="0.25">
      <c r="A166" s="20" t="s">
        <v>1677</v>
      </c>
      <c r="B166" s="20" t="s">
        <v>462</v>
      </c>
      <c r="C166" s="20" t="s">
        <v>543</v>
      </c>
      <c r="D166" s="20" t="s">
        <v>544</v>
      </c>
      <c r="E166" s="20" t="s">
        <v>1917</v>
      </c>
      <c r="F166" s="20" t="s">
        <v>465</v>
      </c>
      <c r="G166" s="20">
        <v>11.39</v>
      </c>
      <c r="H166" s="20" t="s">
        <v>1679</v>
      </c>
      <c r="I166" s="20" t="s">
        <v>1918</v>
      </c>
      <c r="J166" s="20" t="s">
        <v>1919</v>
      </c>
      <c r="K166" s="20" t="s">
        <v>1919</v>
      </c>
      <c r="L166" s="20" t="s">
        <v>462</v>
      </c>
      <c r="M166" s="20">
        <v>6</v>
      </c>
      <c r="N166" s="20" t="s">
        <v>1679</v>
      </c>
      <c r="P166" s="20">
        <v>0</v>
      </c>
      <c r="Q166" s="20" t="s">
        <v>545</v>
      </c>
      <c r="R166" s="20" t="s">
        <v>488</v>
      </c>
      <c r="S166" s="20" t="s">
        <v>221</v>
      </c>
      <c r="T166" s="20" t="s">
        <v>1920</v>
      </c>
      <c r="U166" s="20" t="s">
        <v>1921</v>
      </c>
      <c r="V166" s="20">
        <v>4</v>
      </c>
      <c r="W166" s="20">
        <v>129</v>
      </c>
      <c r="Y166" s="20" t="s">
        <v>1684</v>
      </c>
      <c r="Z166" s="20" t="s">
        <v>1685</v>
      </c>
      <c r="AA166" s="20">
        <v>1.5</v>
      </c>
      <c r="AB166" s="20">
        <v>8</v>
      </c>
      <c r="AC166" s="20">
        <v>8</v>
      </c>
      <c r="AD166" s="20">
        <v>8</v>
      </c>
      <c r="AL166" s="20" t="s">
        <v>1686</v>
      </c>
      <c r="AT166" s="20" t="s">
        <v>1687</v>
      </c>
      <c r="AY166" s="20" t="s">
        <v>1835</v>
      </c>
      <c r="BD166" s="20" t="s">
        <v>1922</v>
      </c>
      <c r="BE166" s="20" t="s">
        <v>462</v>
      </c>
      <c r="BL166" s="20">
        <v>911.2</v>
      </c>
      <c r="BM166" s="20">
        <v>80</v>
      </c>
      <c r="BN166" s="20">
        <v>1148.444</v>
      </c>
    </row>
    <row r="167" spans="1:68" x14ac:dyDescent="0.25">
      <c r="A167" s="20" t="s">
        <v>1677</v>
      </c>
      <c r="B167" s="20" t="s">
        <v>462</v>
      </c>
      <c r="C167" s="20" t="s">
        <v>543</v>
      </c>
      <c r="D167" s="20" t="s">
        <v>544</v>
      </c>
      <c r="E167" s="20" t="s">
        <v>1923</v>
      </c>
      <c r="F167" s="20" t="s">
        <v>468</v>
      </c>
      <c r="G167" s="20">
        <v>12.31</v>
      </c>
      <c r="H167" s="20" t="s">
        <v>1679</v>
      </c>
      <c r="I167" s="20" t="s">
        <v>1918</v>
      </c>
      <c r="J167" s="20" t="s">
        <v>1919</v>
      </c>
      <c r="K167" s="20" t="s">
        <v>1919</v>
      </c>
      <c r="L167" s="20" t="s">
        <v>462</v>
      </c>
      <c r="M167" s="20">
        <v>6</v>
      </c>
      <c r="N167" s="20" t="s">
        <v>1679</v>
      </c>
      <c r="P167" s="20">
        <v>0</v>
      </c>
      <c r="Q167" s="20" t="s">
        <v>509</v>
      </c>
      <c r="R167" s="20" t="s">
        <v>488</v>
      </c>
      <c r="S167" s="20" t="s">
        <v>221</v>
      </c>
      <c r="T167" s="20" t="s">
        <v>1920</v>
      </c>
      <c r="U167" s="20" t="s">
        <v>1924</v>
      </c>
      <c r="V167" s="20">
        <v>35</v>
      </c>
      <c r="W167" s="20">
        <v>1070</v>
      </c>
      <c r="Y167" s="20" t="s">
        <v>1684</v>
      </c>
      <c r="Z167" s="20" t="s">
        <v>1685</v>
      </c>
      <c r="AA167" s="20">
        <v>1.5</v>
      </c>
      <c r="AB167" s="20">
        <v>8</v>
      </c>
      <c r="AC167" s="20">
        <v>8</v>
      </c>
      <c r="AD167" s="20">
        <v>8</v>
      </c>
      <c r="AL167" s="20" t="s">
        <v>1686</v>
      </c>
      <c r="AT167" s="20" t="s">
        <v>1687</v>
      </c>
      <c r="AY167" s="20" t="s">
        <v>1835</v>
      </c>
      <c r="BD167" s="20" t="s">
        <v>1922</v>
      </c>
      <c r="BE167" s="20" t="s">
        <v>462</v>
      </c>
      <c r="BL167" s="20">
        <v>1292.55</v>
      </c>
      <c r="BM167" s="20">
        <v>105</v>
      </c>
      <c r="BN167" s="20">
        <v>1629.08</v>
      </c>
    </row>
    <row r="168" spans="1:68" x14ac:dyDescent="0.25">
      <c r="A168" s="20" t="s">
        <v>1677</v>
      </c>
      <c r="B168" s="20" t="s">
        <v>462</v>
      </c>
      <c r="C168" s="20" t="s">
        <v>543</v>
      </c>
      <c r="D168" s="20" t="s">
        <v>544</v>
      </c>
      <c r="E168" s="20" t="s">
        <v>1925</v>
      </c>
      <c r="F168" s="20" t="s">
        <v>470</v>
      </c>
      <c r="G168" s="20">
        <v>6.73</v>
      </c>
      <c r="H168" s="20" t="s">
        <v>1679</v>
      </c>
      <c r="I168" s="20" t="s">
        <v>1918</v>
      </c>
      <c r="J168" s="20" t="s">
        <v>1919</v>
      </c>
      <c r="K168" s="20" t="s">
        <v>1919</v>
      </c>
      <c r="L168" s="20" t="s">
        <v>462</v>
      </c>
      <c r="M168" s="20">
        <v>6</v>
      </c>
      <c r="N168" s="20" t="s">
        <v>1679</v>
      </c>
      <c r="P168" s="20">
        <v>0</v>
      </c>
      <c r="Q168" s="20" t="s">
        <v>509</v>
      </c>
      <c r="R168" s="20" t="s">
        <v>488</v>
      </c>
      <c r="S168" s="20" t="s">
        <v>221</v>
      </c>
      <c r="T168" s="20" t="s">
        <v>1926</v>
      </c>
      <c r="U168" s="20" t="s">
        <v>1927</v>
      </c>
      <c r="V168" s="20">
        <v>30</v>
      </c>
      <c r="W168" s="20">
        <v>926</v>
      </c>
      <c r="Y168" s="20" t="s">
        <v>1684</v>
      </c>
      <c r="Z168" s="20" t="s">
        <v>1685</v>
      </c>
      <c r="AA168" s="20">
        <v>1.5</v>
      </c>
      <c r="AB168" s="20">
        <v>8</v>
      </c>
      <c r="AC168" s="20">
        <v>8</v>
      </c>
      <c r="AD168" s="20">
        <v>8</v>
      </c>
      <c r="AL168" s="20" t="s">
        <v>1686</v>
      </c>
      <c r="AT168" s="20" t="s">
        <v>1687</v>
      </c>
      <c r="AY168" s="20" t="s">
        <v>1835</v>
      </c>
      <c r="BD168" s="20" t="s">
        <v>1922</v>
      </c>
      <c r="BE168" s="20" t="s">
        <v>462</v>
      </c>
      <c r="BL168" s="20">
        <v>706.65</v>
      </c>
      <c r="BM168" s="20">
        <v>105</v>
      </c>
      <c r="BN168" s="20">
        <v>890.64599999999996</v>
      </c>
    </row>
    <row r="169" spans="1:68" x14ac:dyDescent="0.25">
      <c r="A169" s="20" t="s">
        <v>1677</v>
      </c>
      <c r="B169" s="20" t="s">
        <v>462</v>
      </c>
      <c r="C169" s="20" t="s">
        <v>546</v>
      </c>
      <c r="D169" s="20" t="s">
        <v>547</v>
      </c>
      <c r="E169" s="20" t="s">
        <v>1928</v>
      </c>
      <c r="F169" s="20" t="s">
        <v>465</v>
      </c>
      <c r="G169" s="20">
        <v>17.86</v>
      </c>
      <c r="H169" s="20" t="s">
        <v>1679</v>
      </c>
      <c r="I169" s="20" t="s">
        <v>1929</v>
      </c>
      <c r="J169" s="20" t="s">
        <v>1930</v>
      </c>
      <c r="K169" s="20" t="s">
        <v>1930</v>
      </c>
      <c r="L169" s="20" t="s">
        <v>462</v>
      </c>
      <c r="M169" s="20">
        <v>4</v>
      </c>
      <c r="N169" s="20" t="s">
        <v>1679</v>
      </c>
      <c r="P169" s="20">
        <v>0</v>
      </c>
      <c r="Q169" s="20" t="s">
        <v>487</v>
      </c>
      <c r="R169" s="20" t="s">
        <v>488</v>
      </c>
      <c r="S169" s="20" t="s">
        <v>221</v>
      </c>
      <c r="T169" s="20" t="s">
        <v>1931</v>
      </c>
      <c r="U169" s="20" t="s">
        <v>1932</v>
      </c>
      <c r="V169" s="20">
        <v>6</v>
      </c>
      <c r="W169" s="20">
        <v>210</v>
      </c>
      <c r="Y169" s="20" t="s">
        <v>1684</v>
      </c>
      <c r="Z169" s="20" t="s">
        <v>1685</v>
      </c>
      <c r="AA169" s="20">
        <v>1.5</v>
      </c>
      <c r="AB169" s="20">
        <v>20</v>
      </c>
      <c r="AC169" s="20">
        <v>20</v>
      </c>
      <c r="AD169" s="20">
        <v>20</v>
      </c>
      <c r="AL169" s="20" t="s">
        <v>1686</v>
      </c>
      <c r="AT169" s="20" t="s">
        <v>1687</v>
      </c>
      <c r="AU169" s="20" t="s">
        <v>1786</v>
      </c>
      <c r="BE169" s="20" t="s">
        <v>462</v>
      </c>
      <c r="BL169" s="20">
        <v>982.3</v>
      </c>
      <c r="BM169" s="20">
        <v>55</v>
      </c>
    </row>
    <row r="170" spans="1:68" x14ac:dyDescent="0.25">
      <c r="A170" s="20" t="s">
        <v>1677</v>
      </c>
      <c r="B170" s="20" t="s">
        <v>462</v>
      </c>
      <c r="C170" s="20" t="s">
        <v>546</v>
      </c>
      <c r="D170" s="20" t="s">
        <v>547</v>
      </c>
      <c r="E170" s="20" t="s">
        <v>1933</v>
      </c>
      <c r="F170" s="20" t="s">
        <v>468</v>
      </c>
      <c r="G170" s="20">
        <v>1.72</v>
      </c>
      <c r="H170" s="20" t="s">
        <v>1679</v>
      </c>
      <c r="I170" s="20" t="s">
        <v>1929</v>
      </c>
      <c r="J170" s="20" t="s">
        <v>1930</v>
      </c>
      <c r="K170" s="20" t="s">
        <v>1930</v>
      </c>
      <c r="L170" s="20" t="s">
        <v>462</v>
      </c>
      <c r="M170" s="20">
        <v>4</v>
      </c>
      <c r="N170" s="20" t="s">
        <v>1679</v>
      </c>
      <c r="P170" s="20">
        <v>0</v>
      </c>
      <c r="Q170" s="20" t="s">
        <v>487</v>
      </c>
      <c r="R170" s="20" t="s">
        <v>488</v>
      </c>
      <c r="S170" s="20" t="s">
        <v>221</v>
      </c>
      <c r="T170" s="20" t="s">
        <v>1931</v>
      </c>
      <c r="U170" s="20" t="s">
        <v>1932</v>
      </c>
      <c r="V170" s="20">
        <v>6</v>
      </c>
      <c r="W170" s="20">
        <v>210</v>
      </c>
      <c r="Y170" s="20" t="s">
        <v>1684</v>
      </c>
      <c r="Z170" s="20" t="s">
        <v>1685</v>
      </c>
      <c r="AA170" s="20">
        <v>1.5</v>
      </c>
      <c r="AB170" s="20">
        <v>20</v>
      </c>
      <c r="AC170" s="20">
        <v>20</v>
      </c>
      <c r="AD170" s="20">
        <v>20</v>
      </c>
      <c r="AL170" s="20" t="s">
        <v>1686</v>
      </c>
      <c r="AT170" s="20" t="s">
        <v>1687</v>
      </c>
      <c r="AU170" s="20" t="s">
        <v>1786</v>
      </c>
      <c r="BE170" s="20" t="s">
        <v>462</v>
      </c>
      <c r="BL170" s="20">
        <v>94.6</v>
      </c>
      <c r="BM170" s="20">
        <v>55</v>
      </c>
    </row>
    <row r="171" spans="1:68" x14ac:dyDescent="0.25">
      <c r="A171" s="20" t="s">
        <v>1677</v>
      </c>
      <c r="B171" s="20" t="s">
        <v>462</v>
      </c>
      <c r="C171" s="20" t="s">
        <v>546</v>
      </c>
      <c r="D171" s="20" t="s">
        <v>547</v>
      </c>
      <c r="E171" s="20" t="s">
        <v>1934</v>
      </c>
      <c r="F171" s="20" t="s">
        <v>470</v>
      </c>
      <c r="G171" s="20">
        <v>6.11</v>
      </c>
      <c r="H171" s="20" t="s">
        <v>1679</v>
      </c>
      <c r="I171" s="20" t="s">
        <v>1929</v>
      </c>
      <c r="J171" s="20" t="s">
        <v>1930</v>
      </c>
      <c r="K171" s="20" t="s">
        <v>1930</v>
      </c>
      <c r="L171" s="20" t="s">
        <v>462</v>
      </c>
      <c r="M171" s="20">
        <v>4</v>
      </c>
      <c r="N171" s="20" t="s">
        <v>1679</v>
      </c>
      <c r="P171" s="20">
        <v>0</v>
      </c>
      <c r="Q171" s="20" t="s">
        <v>487</v>
      </c>
      <c r="R171" s="20" t="s">
        <v>488</v>
      </c>
      <c r="S171" s="20" t="s">
        <v>221</v>
      </c>
      <c r="T171" s="20" t="s">
        <v>1931</v>
      </c>
      <c r="U171" s="20" t="s">
        <v>1932</v>
      </c>
      <c r="V171" s="20">
        <v>6</v>
      </c>
      <c r="W171" s="20">
        <v>210</v>
      </c>
      <c r="Y171" s="20" t="s">
        <v>1684</v>
      </c>
      <c r="Z171" s="20" t="s">
        <v>1685</v>
      </c>
      <c r="AA171" s="20">
        <v>1.5</v>
      </c>
      <c r="AB171" s="20">
        <v>20</v>
      </c>
      <c r="AC171" s="20">
        <v>20</v>
      </c>
      <c r="AD171" s="20">
        <v>20</v>
      </c>
      <c r="AL171" s="20" t="s">
        <v>1686</v>
      </c>
      <c r="AT171" s="20" t="s">
        <v>1687</v>
      </c>
      <c r="AU171" s="20" t="s">
        <v>1786</v>
      </c>
      <c r="BE171" s="20" t="s">
        <v>462</v>
      </c>
      <c r="BL171" s="20">
        <v>336.05</v>
      </c>
      <c r="BM171" s="20">
        <v>55</v>
      </c>
    </row>
    <row r="172" spans="1:68" x14ac:dyDescent="0.25">
      <c r="A172" s="20" t="s">
        <v>1677</v>
      </c>
      <c r="B172" s="20" t="s">
        <v>462</v>
      </c>
      <c r="C172" s="20" t="s">
        <v>546</v>
      </c>
      <c r="D172" s="20" t="s">
        <v>547</v>
      </c>
      <c r="E172" s="20" t="s">
        <v>1935</v>
      </c>
      <c r="F172" s="20" t="s">
        <v>471</v>
      </c>
      <c r="G172" s="20">
        <v>1.91</v>
      </c>
      <c r="H172" s="20" t="s">
        <v>1679</v>
      </c>
      <c r="I172" s="20" t="s">
        <v>1929</v>
      </c>
      <c r="J172" s="20" t="s">
        <v>1930</v>
      </c>
      <c r="K172" s="20" t="s">
        <v>1930</v>
      </c>
      <c r="L172" s="20" t="s">
        <v>462</v>
      </c>
      <c r="M172" s="20">
        <v>4</v>
      </c>
      <c r="N172" s="20" t="s">
        <v>1679</v>
      </c>
      <c r="P172" s="20">
        <v>0</v>
      </c>
      <c r="Q172" s="20" t="s">
        <v>487</v>
      </c>
      <c r="R172" s="20" t="s">
        <v>488</v>
      </c>
      <c r="S172" s="20" t="s">
        <v>221</v>
      </c>
      <c r="T172" s="20" t="s">
        <v>1931</v>
      </c>
      <c r="U172" s="20" t="s">
        <v>1932</v>
      </c>
      <c r="V172" s="20">
        <v>6</v>
      </c>
      <c r="W172" s="20">
        <v>210</v>
      </c>
      <c r="Y172" s="20" t="s">
        <v>1684</v>
      </c>
      <c r="Z172" s="20" t="s">
        <v>1685</v>
      </c>
      <c r="AA172" s="20">
        <v>1.5</v>
      </c>
      <c r="AB172" s="20">
        <v>20</v>
      </c>
      <c r="AC172" s="20">
        <v>20</v>
      </c>
      <c r="AD172" s="20">
        <v>20</v>
      </c>
      <c r="AL172" s="20" t="s">
        <v>1686</v>
      </c>
      <c r="AT172" s="20" t="s">
        <v>1687</v>
      </c>
      <c r="AU172" s="20" t="s">
        <v>1786</v>
      </c>
      <c r="BE172" s="20" t="s">
        <v>462</v>
      </c>
      <c r="BL172" s="20">
        <v>105.05</v>
      </c>
      <c r="BM172" s="20">
        <v>55</v>
      </c>
    </row>
    <row r="173" spans="1:68" x14ac:dyDescent="0.25">
      <c r="A173" s="20" t="s">
        <v>1677</v>
      </c>
      <c r="B173" s="20" t="s">
        <v>462</v>
      </c>
      <c r="C173" s="20" t="s">
        <v>546</v>
      </c>
      <c r="D173" s="20" t="s">
        <v>547</v>
      </c>
      <c r="E173" s="20" t="s">
        <v>1936</v>
      </c>
      <c r="F173" s="20" t="s">
        <v>472</v>
      </c>
      <c r="G173" s="20">
        <v>0.26</v>
      </c>
      <c r="H173" s="20" t="s">
        <v>1679</v>
      </c>
      <c r="I173" s="20" t="s">
        <v>1929</v>
      </c>
      <c r="J173" s="20" t="s">
        <v>1930</v>
      </c>
      <c r="K173" s="20" t="s">
        <v>1930</v>
      </c>
      <c r="L173" s="20" t="s">
        <v>462</v>
      </c>
      <c r="M173" s="20">
        <v>4</v>
      </c>
      <c r="N173" s="20" t="s">
        <v>1679</v>
      </c>
      <c r="P173" s="20">
        <v>0</v>
      </c>
      <c r="Q173" s="20" t="s">
        <v>487</v>
      </c>
      <c r="R173" s="20" t="s">
        <v>488</v>
      </c>
      <c r="S173" s="20" t="s">
        <v>221</v>
      </c>
      <c r="T173" s="20" t="s">
        <v>1931</v>
      </c>
      <c r="U173" s="20" t="s">
        <v>1937</v>
      </c>
      <c r="V173" s="20">
        <v>6</v>
      </c>
      <c r="W173" s="20">
        <v>210</v>
      </c>
      <c r="Y173" s="20" t="s">
        <v>1684</v>
      </c>
      <c r="Z173" s="20" t="s">
        <v>1685</v>
      </c>
      <c r="AA173" s="20">
        <v>1.5</v>
      </c>
      <c r="AB173" s="20">
        <v>20</v>
      </c>
      <c r="AC173" s="20">
        <v>20</v>
      </c>
      <c r="AD173" s="20">
        <v>20</v>
      </c>
      <c r="AL173" s="20" t="s">
        <v>1686</v>
      </c>
      <c r="AT173" s="20" t="s">
        <v>1687</v>
      </c>
      <c r="AU173" s="20" t="s">
        <v>1786</v>
      </c>
      <c r="BE173" s="20" t="s">
        <v>462</v>
      </c>
      <c r="BL173" s="20">
        <v>14.3</v>
      </c>
      <c r="BM173" s="20">
        <v>55</v>
      </c>
    </row>
    <row r="174" spans="1:68" x14ac:dyDescent="0.25">
      <c r="A174" s="20" t="s">
        <v>1677</v>
      </c>
      <c r="B174" s="20" t="s">
        <v>462</v>
      </c>
      <c r="C174" s="20" t="s">
        <v>548</v>
      </c>
      <c r="D174" s="20" t="s">
        <v>549</v>
      </c>
      <c r="E174" s="20" t="s">
        <v>1938</v>
      </c>
      <c r="F174" s="20" t="s">
        <v>465</v>
      </c>
      <c r="G174" s="20">
        <v>18.05</v>
      </c>
      <c r="H174" s="20" t="s">
        <v>1679</v>
      </c>
      <c r="I174" s="20" t="s">
        <v>1939</v>
      </c>
      <c r="J174" s="20" t="s">
        <v>1940</v>
      </c>
      <c r="K174" s="20" t="s">
        <v>1940</v>
      </c>
      <c r="L174" s="20" t="s">
        <v>462</v>
      </c>
      <c r="M174" s="20">
        <v>6</v>
      </c>
      <c r="N174" s="20" t="s">
        <v>1679</v>
      </c>
      <c r="P174" s="20">
        <v>0</v>
      </c>
      <c r="Q174" s="20" t="s">
        <v>512</v>
      </c>
      <c r="R174" s="20" t="s">
        <v>488</v>
      </c>
      <c r="S174" s="20" t="s">
        <v>221</v>
      </c>
      <c r="T174" s="20" t="s">
        <v>1941</v>
      </c>
      <c r="V174" s="20">
        <v>22</v>
      </c>
      <c r="W174" s="20">
        <v>674</v>
      </c>
      <c r="Y174" s="20" t="s">
        <v>1684</v>
      </c>
      <c r="Z174" s="20" t="s">
        <v>1685</v>
      </c>
      <c r="AA174" s="20">
        <v>1.5</v>
      </c>
      <c r="AB174" s="20">
        <v>40</v>
      </c>
      <c r="AC174" s="20">
        <v>40</v>
      </c>
      <c r="AD174" s="20">
        <v>40</v>
      </c>
      <c r="AJ174" s="20" t="s">
        <v>1815</v>
      </c>
      <c r="AL174" s="20" t="s">
        <v>1686</v>
      </c>
      <c r="AT174" s="20" t="s">
        <v>1687</v>
      </c>
      <c r="AY174" s="20" t="s">
        <v>1942</v>
      </c>
      <c r="BD174" s="20" t="s">
        <v>1943</v>
      </c>
      <c r="BE174" s="20" t="s">
        <v>462</v>
      </c>
      <c r="BL174" s="20">
        <v>1444</v>
      </c>
      <c r="BM174" s="20">
        <v>80</v>
      </c>
      <c r="BN174" s="20">
        <v>2009.3820000000001</v>
      </c>
      <c r="BO174" s="20">
        <v>18.05</v>
      </c>
      <c r="BP174" s="20">
        <v>111.32</v>
      </c>
    </row>
    <row r="175" spans="1:68" x14ac:dyDescent="0.25">
      <c r="A175" s="20" t="s">
        <v>1677</v>
      </c>
      <c r="B175" s="20" t="s">
        <v>462</v>
      </c>
      <c r="C175" s="20" t="s">
        <v>548</v>
      </c>
      <c r="D175" s="20" t="s">
        <v>549</v>
      </c>
      <c r="E175" s="20" t="s">
        <v>1944</v>
      </c>
      <c r="F175" s="20" t="s">
        <v>468</v>
      </c>
      <c r="G175" s="20">
        <v>8.76</v>
      </c>
      <c r="H175" s="20" t="s">
        <v>1679</v>
      </c>
      <c r="I175" s="20" t="s">
        <v>1939</v>
      </c>
      <c r="J175" s="20" t="s">
        <v>1940</v>
      </c>
      <c r="K175" s="20" t="s">
        <v>1940</v>
      </c>
      <c r="L175" s="20" t="s">
        <v>462</v>
      </c>
      <c r="M175" s="20">
        <v>8</v>
      </c>
      <c r="N175" s="20" t="s">
        <v>1679</v>
      </c>
      <c r="P175" s="20">
        <v>0</v>
      </c>
      <c r="Q175" s="20" t="s">
        <v>512</v>
      </c>
      <c r="R175" s="20" t="s">
        <v>488</v>
      </c>
      <c r="S175" s="20" t="s">
        <v>221</v>
      </c>
      <c r="T175" s="20" t="s">
        <v>1941</v>
      </c>
      <c r="V175" s="20">
        <v>22</v>
      </c>
      <c r="W175" s="20">
        <v>674</v>
      </c>
      <c r="Y175" s="20" t="s">
        <v>1684</v>
      </c>
      <c r="Z175" s="20" t="s">
        <v>1685</v>
      </c>
      <c r="AA175" s="20">
        <v>1.5</v>
      </c>
      <c r="AB175" s="20">
        <v>40</v>
      </c>
      <c r="AC175" s="20">
        <v>40</v>
      </c>
      <c r="AD175" s="20">
        <v>40</v>
      </c>
      <c r="AJ175" s="20" t="s">
        <v>1815</v>
      </c>
      <c r="AL175" s="20" t="s">
        <v>1686</v>
      </c>
      <c r="AT175" s="20" t="s">
        <v>1687</v>
      </c>
      <c r="AY175" s="20" t="s">
        <v>1942</v>
      </c>
      <c r="BD175" s="20" t="s">
        <v>1943</v>
      </c>
      <c r="BE175" s="20" t="s">
        <v>462</v>
      </c>
      <c r="BL175" s="20">
        <v>700.8</v>
      </c>
      <c r="BM175" s="20">
        <v>80</v>
      </c>
      <c r="BN175" s="20">
        <v>975.20399999999995</v>
      </c>
      <c r="BO175" s="20">
        <v>8.76</v>
      </c>
      <c r="BP175" s="20">
        <v>111.32</v>
      </c>
    </row>
    <row r="176" spans="1:68" x14ac:dyDescent="0.25">
      <c r="A176" s="20" t="s">
        <v>1677</v>
      </c>
      <c r="B176" s="20" t="s">
        <v>462</v>
      </c>
      <c r="C176" s="20" t="s">
        <v>548</v>
      </c>
      <c r="D176" s="20" t="s">
        <v>549</v>
      </c>
      <c r="E176" s="20" t="s">
        <v>1945</v>
      </c>
      <c r="F176" s="20" t="s">
        <v>470</v>
      </c>
      <c r="G176" s="20">
        <v>11.2</v>
      </c>
      <c r="H176" s="20" t="s">
        <v>1679</v>
      </c>
      <c r="I176" s="20" t="s">
        <v>1939</v>
      </c>
      <c r="J176" s="20" t="s">
        <v>1940</v>
      </c>
      <c r="K176" s="20" t="s">
        <v>1940</v>
      </c>
      <c r="L176" s="20" t="s">
        <v>462</v>
      </c>
      <c r="M176" s="20">
        <v>8</v>
      </c>
      <c r="N176" s="20" t="s">
        <v>1679</v>
      </c>
      <c r="P176" s="20">
        <v>0</v>
      </c>
      <c r="Q176" s="20" t="s">
        <v>512</v>
      </c>
      <c r="R176" s="20" t="s">
        <v>488</v>
      </c>
      <c r="S176" s="20" t="s">
        <v>221</v>
      </c>
      <c r="T176" s="20" t="s">
        <v>1941</v>
      </c>
      <c r="V176" s="20">
        <v>22</v>
      </c>
      <c r="W176" s="20">
        <v>674</v>
      </c>
      <c r="Y176" s="20" t="s">
        <v>1684</v>
      </c>
      <c r="Z176" s="20" t="s">
        <v>1685</v>
      </c>
      <c r="AA176" s="20">
        <v>1.5</v>
      </c>
      <c r="AB176" s="20">
        <v>40</v>
      </c>
      <c r="AC176" s="20">
        <v>40</v>
      </c>
      <c r="AD176" s="20">
        <v>40</v>
      </c>
      <c r="AJ176" s="20" t="s">
        <v>1815</v>
      </c>
      <c r="AL176" s="20" t="s">
        <v>1686</v>
      </c>
      <c r="AT176" s="20" t="s">
        <v>1687</v>
      </c>
      <c r="AY176" s="20" t="s">
        <v>1942</v>
      </c>
      <c r="BD176" s="20" t="s">
        <v>1943</v>
      </c>
      <c r="BE176" s="20" t="s">
        <v>462</v>
      </c>
      <c r="BL176" s="20">
        <v>896</v>
      </c>
      <c r="BM176" s="20">
        <v>80</v>
      </c>
      <c r="BN176" s="20">
        <v>1246.8340000000001</v>
      </c>
      <c r="BO176" s="20">
        <v>11.2</v>
      </c>
      <c r="BP176" s="20">
        <v>111.32</v>
      </c>
    </row>
    <row r="177" spans="1:68" x14ac:dyDescent="0.25">
      <c r="A177" s="20" t="s">
        <v>1677</v>
      </c>
      <c r="B177" s="20" t="s">
        <v>462</v>
      </c>
      <c r="C177" s="20" t="s">
        <v>548</v>
      </c>
      <c r="D177" s="20" t="s">
        <v>549</v>
      </c>
      <c r="E177" s="20" t="s">
        <v>1946</v>
      </c>
      <c r="F177" s="20" t="s">
        <v>471</v>
      </c>
      <c r="G177" s="20">
        <v>14.45</v>
      </c>
      <c r="H177" s="20" t="s">
        <v>1679</v>
      </c>
      <c r="I177" s="20" t="s">
        <v>1939</v>
      </c>
      <c r="J177" s="20" t="s">
        <v>1940</v>
      </c>
      <c r="K177" s="20" t="s">
        <v>1940</v>
      </c>
      <c r="L177" s="20" t="s">
        <v>462</v>
      </c>
      <c r="M177" s="20">
        <v>8</v>
      </c>
      <c r="N177" s="20" t="s">
        <v>1679</v>
      </c>
      <c r="P177" s="20">
        <v>0</v>
      </c>
      <c r="Q177" s="20" t="s">
        <v>499</v>
      </c>
      <c r="R177" s="20" t="s">
        <v>550</v>
      </c>
      <c r="S177" s="20" t="s">
        <v>221</v>
      </c>
      <c r="T177" s="20" t="s">
        <v>1947</v>
      </c>
      <c r="U177" s="20" t="s">
        <v>1948</v>
      </c>
      <c r="V177" s="20">
        <v>9</v>
      </c>
      <c r="W177" s="20">
        <v>285</v>
      </c>
      <c r="Y177" s="20" t="s">
        <v>1684</v>
      </c>
      <c r="Z177" s="20" t="s">
        <v>1685</v>
      </c>
      <c r="AA177" s="20">
        <v>1.5</v>
      </c>
      <c r="AB177" s="20">
        <v>40</v>
      </c>
      <c r="AC177" s="20">
        <v>40</v>
      </c>
      <c r="AD177" s="20">
        <v>40</v>
      </c>
      <c r="AL177" s="20" t="s">
        <v>1686</v>
      </c>
      <c r="AT177" s="20" t="s">
        <v>1687</v>
      </c>
      <c r="AY177" s="20" t="s">
        <v>1942</v>
      </c>
      <c r="BD177" s="20" t="s">
        <v>1943</v>
      </c>
      <c r="BE177" s="20" t="s">
        <v>462</v>
      </c>
      <c r="BL177" s="20">
        <v>1011.5</v>
      </c>
      <c r="BM177" s="20">
        <v>70</v>
      </c>
      <c r="BN177" s="20">
        <v>1407.54</v>
      </c>
      <c r="BO177" s="20">
        <v>14.45</v>
      </c>
      <c r="BP177" s="20">
        <v>97.41</v>
      </c>
    </row>
    <row r="178" spans="1:68" x14ac:dyDescent="0.25">
      <c r="A178" s="20" t="s">
        <v>1677</v>
      </c>
      <c r="B178" s="20" t="s">
        <v>462</v>
      </c>
      <c r="C178" s="20" t="s">
        <v>548</v>
      </c>
      <c r="D178" s="20" t="s">
        <v>549</v>
      </c>
      <c r="E178" s="20" t="s">
        <v>1949</v>
      </c>
      <c r="F178" s="20" t="s">
        <v>472</v>
      </c>
      <c r="G178" s="20">
        <v>5.44</v>
      </c>
      <c r="H178" s="20" t="s">
        <v>1679</v>
      </c>
      <c r="I178" s="20" t="s">
        <v>1939</v>
      </c>
      <c r="J178" s="20" t="s">
        <v>1940</v>
      </c>
      <c r="K178" s="20" t="s">
        <v>1940</v>
      </c>
      <c r="L178" s="20" t="s">
        <v>462</v>
      </c>
      <c r="M178" s="20">
        <v>8</v>
      </c>
      <c r="N178" s="20" t="s">
        <v>1679</v>
      </c>
      <c r="P178" s="20">
        <v>0</v>
      </c>
      <c r="Q178" s="20" t="s">
        <v>499</v>
      </c>
      <c r="R178" s="20" t="s">
        <v>488</v>
      </c>
      <c r="S178" s="20" t="s">
        <v>221</v>
      </c>
      <c r="T178" s="20" t="s">
        <v>1950</v>
      </c>
      <c r="U178" s="20" t="s">
        <v>1951</v>
      </c>
      <c r="V178" s="20">
        <v>4</v>
      </c>
      <c r="W178" s="20">
        <v>128</v>
      </c>
      <c r="Y178" s="20" t="s">
        <v>1684</v>
      </c>
      <c r="Z178" s="20" t="s">
        <v>1685</v>
      </c>
      <c r="AA178" s="20">
        <v>1.5</v>
      </c>
      <c r="AB178" s="20">
        <v>40</v>
      </c>
      <c r="AC178" s="20">
        <v>40</v>
      </c>
      <c r="AD178" s="20">
        <v>40</v>
      </c>
      <c r="AL178" s="20" t="s">
        <v>1686</v>
      </c>
      <c r="AT178" s="20" t="s">
        <v>1687</v>
      </c>
      <c r="AY178" s="20" t="s">
        <v>1942</v>
      </c>
      <c r="BD178" s="20" t="s">
        <v>1943</v>
      </c>
      <c r="BE178" s="20" t="s">
        <v>462</v>
      </c>
      <c r="BL178" s="20">
        <v>380.8</v>
      </c>
      <c r="BM178" s="20">
        <v>70</v>
      </c>
      <c r="BN178" s="20">
        <v>529.88699999999994</v>
      </c>
      <c r="BO178" s="20">
        <v>5.44</v>
      </c>
      <c r="BP178" s="20">
        <v>97.41</v>
      </c>
    </row>
    <row r="179" spans="1:68" x14ac:dyDescent="0.25">
      <c r="A179" s="20" t="s">
        <v>1677</v>
      </c>
      <c r="B179" s="20" t="s">
        <v>462</v>
      </c>
      <c r="C179" s="20" t="s">
        <v>548</v>
      </c>
      <c r="D179" s="20" t="s">
        <v>549</v>
      </c>
      <c r="E179" s="20" t="s">
        <v>1952</v>
      </c>
      <c r="F179" s="20" t="s">
        <v>473</v>
      </c>
      <c r="G179" s="20">
        <v>4.05</v>
      </c>
      <c r="H179" s="20" t="s">
        <v>1679</v>
      </c>
      <c r="I179" s="20" t="s">
        <v>1939</v>
      </c>
      <c r="J179" s="20" t="s">
        <v>1940</v>
      </c>
      <c r="K179" s="20" t="s">
        <v>1940</v>
      </c>
      <c r="L179" s="20" t="s">
        <v>462</v>
      </c>
      <c r="M179" s="20">
        <v>8</v>
      </c>
      <c r="N179" s="20" t="s">
        <v>1679</v>
      </c>
      <c r="P179" s="20">
        <v>0</v>
      </c>
      <c r="Q179" s="20" t="s">
        <v>545</v>
      </c>
      <c r="R179" s="20" t="s">
        <v>488</v>
      </c>
      <c r="S179" s="20" t="s">
        <v>221</v>
      </c>
      <c r="T179" s="20" t="s">
        <v>1950</v>
      </c>
      <c r="U179" s="20" t="s">
        <v>1953</v>
      </c>
      <c r="V179" s="20">
        <v>17</v>
      </c>
      <c r="W179" s="20">
        <v>540</v>
      </c>
      <c r="Y179" s="20" t="s">
        <v>1684</v>
      </c>
      <c r="Z179" s="20" t="s">
        <v>1685</v>
      </c>
      <c r="AA179" s="20">
        <v>1.5</v>
      </c>
      <c r="AB179" s="20">
        <v>40</v>
      </c>
      <c r="AC179" s="20">
        <v>40</v>
      </c>
      <c r="AD179" s="20">
        <v>40</v>
      </c>
      <c r="AL179" s="20" t="s">
        <v>1686</v>
      </c>
      <c r="AT179" s="20" t="s">
        <v>1687</v>
      </c>
      <c r="AY179" s="20" t="s">
        <v>1942</v>
      </c>
      <c r="BD179" s="20" t="s">
        <v>1943</v>
      </c>
      <c r="BE179" s="20" t="s">
        <v>462</v>
      </c>
      <c r="BL179" s="20">
        <v>324</v>
      </c>
      <c r="BM179" s="20">
        <v>80</v>
      </c>
      <c r="BN179" s="20">
        <v>450.84800000000001</v>
      </c>
      <c r="BO179" s="20">
        <v>4.05</v>
      </c>
      <c r="BP179" s="20">
        <v>111.32</v>
      </c>
    </row>
    <row r="180" spans="1:68" x14ac:dyDescent="0.25">
      <c r="A180" s="20" t="s">
        <v>1677</v>
      </c>
      <c r="B180" s="20" t="s">
        <v>462</v>
      </c>
      <c r="C180" s="20" t="s">
        <v>548</v>
      </c>
      <c r="D180" s="20" t="s">
        <v>549</v>
      </c>
      <c r="E180" s="20" t="s">
        <v>1954</v>
      </c>
      <c r="F180" s="20" t="s">
        <v>474</v>
      </c>
      <c r="G180" s="20">
        <v>7.1</v>
      </c>
      <c r="H180" s="20" t="s">
        <v>1679</v>
      </c>
      <c r="I180" s="20" t="s">
        <v>1939</v>
      </c>
      <c r="J180" s="20" t="s">
        <v>1940</v>
      </c>
      <c r="K180" s="20" t="s">
        <v>1940</v>
      </c>
      <c r="L180" s="20" t="s">
        <v>462</v>
      </c>
      <c r="M180" s="20">
        <v>8</v>
      </c>
      <c r="N180" s="20" t="s">
        <v>1679</v>
      </c>
      <c r="P180" s="20">
        <v>0</v>
      </c>
      <c r="Q180" s="20" t="s">
        <v>545</v>
      </c>
      <c r="R180" s="20" t="s">
        <v>488</v>
      </c>
      <c r="S180" s="20" t="s">
        <v>221</v>
      </c>
      <c r="T180" s="20" t="s">
        <v>1950</v>
      </c>
      <c r="U180" s="20" t="s">
        <v>1953</v>
      </c>
      <c r="V180" s="20">
        <v>17</v>
      </c>
      <c r="W180" s="20">
        <v>540</v>
      </c>
      <c r="Y180" s="20" t="s">
        <v>1684</v>
      </c>
      <c r="Z180" s="20" t="s">
        <v>1685</v>
      </c>
      <c r="AA180" s="20">
        <v>1.5</v>
      </c>
      <c r="AB180" s="20">
        <v>40</v>
      </c>
      <c r="AC180" s="20">
        <v>40</v>
      </c>
      <c r="AD180" s="20">
        <v>40</v>
      </c>
      <c r="AL180" s="20" t="s">
        <v>1686</v>
      </c>
      <c r="AT180" s="20" t="s">
        <v>1687</v>
      </c>
      <c r="AY180" s="20" t="s">
        <v>1942</v>
      </c>
      <c r="BD180" s="20" t="s">
        <v>1943</v>
      </c>
      <c r="BE180" s="20" t="s">
        <v>462</v>
      </c>
      <c r="BL180" s="20">
        <v>568</v>
      </c>
      <c r="BM180" s="20">
        <v>80</v>
      </c>
      <c r="BN180" s="20">
        <v>790.38199999999995</v>
      </c>
      <c r="BO180" s="20">
        <v>7.1</v>
      </c>
      <c r="BP180" s="20">
        <v>111.32</v>
      </c>
    </row>
    <row r="181" spans="1:68" x14ac:dyDescent="0.25">
      <c r="A181" s="20" t="s">
        <v>1677</v>
      </c>
      <c r="B181" s="20" t="s">
        <v>462</v>
      </c>
      <c r="C181" s="20" t="s">
        <v>548</v>
      </c>
      <c r="D181" s="20" t="s">
        <v>549</v>
      </c>
      <c r="E181" s="20" t="s">
        <v>1955</v>
      </c>
      <c r="F181" s="20" t="s">
        <v>475</v>
      </c>
      <c r="G181" s="20">
        <v>11.29</v>
      </c>
      <c r="H181" s="20" t="s">
        <v>1679</v>
      </c>
      <c r="I181" s="20" t="s">
        <v>1939</v>
      </c>
      <c r="J181" s="20" t="s">
        <v>1940</v>
      </c>
      <c r="K181" s="20" t="s">
        <v>1940</v>
      </c>
      <c r="L181" s="20" t="s">
        <v>462</v>
      </c>
      <c r="M181" s="20">
        <v>8</v>
      </c>
      <c r="N181" s="20" t="s">
        <v>1679</v>
      </c>
      <c r="P181" s="20">
        <v>0</v>
      </c>
      <c r="Q181" s="20" t="s">
        <v>545</v>
      </c>
      <c r="R181" s="20" t="s">
        <v>550</v>
      </c>
      <c r="S181" s="20" t="s">
        <v>221</v>
      </c>
      <c r="T181" s="20" t="s">
        <v>1941</v>
      </c>
      <c r="U181" s="20" t="s">
        <v>1948</v>
      </c>
      <c r="V181" s="20">
        <v>9</v>
      </c>
      <c r="W181" s="20">
        <v>285</v>
      </c>
      <c r="Y181" s="20" t="s">
        <v>1684</v>
      </c>
      <c r="Z181" s="20" t="s">
        <v>1685</v>
      </c>
      <c r="AA181" s="20">
        <v>1.5</v>
      </c>
      <c r="AB181" s="20">
        <v>40</v>
      </c>
      <c r="AC181" s="20">
        <v>40</v>
      </c>
      <c r="AD181" s="20">
        <v>40</v>
      </c>
      <c r="AL181" s="20" t="s">
        <v>1686</v>
      </c>
      <c r="AT181" s="20" t="s">
        <v>1687</v>
      </c>
      <c r="AY181" s="20" t="s">
        <v>1942</v>
      </c>
      <c r="BD181" s="20" t="s">
        <v>1943</v>
      </c>
      <c r="BE181" s="20" t="s">
        <v>462</v>
      </c>
      <c r="BL181" s="20">
        <v>903.2</v>
      </c>
      <c r="BM181" s="20">
        <v>80</v>
      </c>
      <c r="BN181" s="20">
        <v>1256.8340000000001</v>
      </c>
      <c r="BO181" s="20">
        <v>11.29</v>
      </c>
      <c r="BP181" s="20">
        <v>111.32</v>
      </c>
    </row>
    <row r="182" spans="1:68" x14ac:dyDescent="0.25">
      <c r="A182" s="20" t="s">
        <v>1677</v>
      </c>
      <c r="B182" s="20" t="s">
        <v>462</v>
      </c>
      <c r="C182" s="20" t="s">
        <v>548</v>
      </c>
      <c r="D182" s="20" t="s">
        <v>549</v>
      </c>
      <c r="E182" s="20" t="s">
        <v>1956</v>
      </c>
      <c r="F182" s="20" t="s">
        <v>476</v>
      </c>
      <c r="G182" s="20">
        <v>10.75</v>
      </c>
      <c r="H182" s="20" t="s">
        <v>1679</v>
      </c>
      <c r="I182" s="20" t="s">
        <v>1939</v>
      </c>
      <c r="J182" s="20" t="s">
        <v>1940</v>
      </c>
      <c r="K182" s="20" t="s">
        <v>1940</v>
      </c>
      <c r="L182" s="20" t="s">
        <v>462</v>
      </c>
      <c r="M182" s="20">
        <v>8</v>
      </c>
      <c r="N182" s="20" t="s">
        <v>1679</v>
      </c>
      <c r="P182" s="20">
        <v>0</v>
      </c>
      <c r="Q182" s="20" t="s">
        <v>545</v>
      </c>
      <c r="R182" s="20" t="s">
        <v>550</v>
      </c>
      <c r="S182" s="20" t="s">
        <v>221</v>
      </c>
      <c r="T182" s="20" t="s">
        <v>1941</v>
      </c>
      <c r="U182" s="20" t="s">
        <v>1948</v>
      </c>
      <c r="V182" s="20">
        <v>9</v>
      </c>
      <c r="W182" s="20">
        <v>285</v>
      </c>
      <c r="Y182" s="20" t="s">
        <v>1684</v>
      </c>
      <c r="Z182" s="20" t="s">
        <v>1685</v>
      </c>
      <c r="AA182" s="20">
        <v>1.5</v>
      </c>
      <c r="AB182" s="20">
        <v>40</v>
      </c>
      <c r="AC182" s="20">
        <v>40</v>
      </c>
      <c r="AD182" s="20">
        <v>40</v>
      </c>
      <c r="AL182" s="20" t="s">
        <v>1686</v>
      </c>
      <c r="AT182" s="20" t="s">
        <v>1687</v>
      </c>
      <c r="AY182" s="20" t="s">
        <v>1942</v>
      </c>
      <c r="BD182" s="20" t="s">
        <v>1943</v>
      </c>
      <c r="BE182" s="20" t="s">
        <v>462</v>
      </c>
      <c r="BL182" s="20">
        <v>860</v>
      </c>
      <c r="BM182" s="20">
        <v>80</v>
      </c>
      <c r="BN182" s="20">
        <v>1196.7239999999999</v>
      </c>
      <c r="BO182" s="20">
        <v>10.75</v>
      </c>
      <c r="BP182" s="20">
        <v>111.32</v>
      </c>
    </row>
    <row r="183" spans="1:68" x14ac:dyDescent="0.25">
      <c r="A183" s="20" t="s">
        <v>1677</v>
      </c>
      <c r="B183" s="20" t="s">
        <v>462</v>
      </c>
      <c r="C183" s="20" t="s">
        <v>548</v>
      </c>
      <c r="D183" s="20" t="s">
        <v>549</v>
      </c>
      <c r="E183" s="20" t="s">
        <v>1957</v>
      </c>
      <c r="F183" s="20" t="s">
        <v>477</v>
      </c>
      <c r="G183" s="20">
        <v>9.56</v>
      </c>
      <c r="H183" s="20" t="s">
        <v>1679</v>
      </c>
      <c r="I183" s="20" t="s">
        <v>1939</v>
      </c>
      <c r="J183" s="20" t="s">
        <v>1940</v>
      </c>
      <c r="K183" s="20" t="s">
        <v>1940</v>
      </c>
      <c r="L183" s="20" t="s">
        <v>462</v>
      </c>
      <c r="M183" s="20">
        <v>8</v>
      </c>
      <c r="N183" s="20" t="s">
        <v>1679</v>
      </c>
      <c r="P183" s="20">
        <v>0</v>
      </c>
      <c r="Q183" s="20" t="s">
        <v>545</v>
      </c>
      <c r="R183" s="20" t="s">
        <v>550</v>
      </c>
      <c r="S183" s="20" t="s">
        <v>221</v>
      </c>
      <c r="T183" s="20" t="s">
        <v>1941</v>
      </c>
      <c r="U183" s="20" t="s">
        <v>1948</v>
      </c>
      <c r="V183" s="20">
        <v>9</v>
      </c>
      <c r="W183" s="20">
        <v>285</v>
      </c>
      <c r="Y183" s="20" t="s">
        <v>1684</v>
      </c>
      <c r="Z183" s="20" t="s">
        <v>1685</v>
      </c>
      <c r="AA183" s="20">
        <v>1.5</v>
      </c>
      <c r="AB183" s="20">
        <v>40</v>
      </c>
      <c r="AC183" s="20">
        <v>40</v>
      </c>
      <c r="AD183" s="20">
        <v>40</v>
      </c>
      <c r="AL183" s="20" t="s">
        <v>1686</v>
      </c>
      <c r="AT183" s="20" t="s">
        <v>1687</v>
      </c>
      <c r="AY183" s="20" t="s">
        <v>1942</v>
      </c>
      <c r="BD183" s="20" t="s">
        <v>1943</v>
      </c>
      <c r="BE183" s="20" t="s">
        <v>462</v>
      </c>
      <c r="BL183" s="20">
        <v>764.8</v>
      </c>
      <c r="BM183" s="20">
        <v>80</v>
      </c>
      <c r="BN183" s="20">
        <v>1064.25</v>
      </c>
      <c r="BO183" s="20">
        <v>9.56</v>
      </c>
      <c r="BP183" s="20">
        <v>111.32</v>
      </c>
    </row>
    <row r="184" spans="1:68" x14ac:dyDescent="0.25">
      <c r="A184" s="20" t="s">
        <v>1677</v>
      </c>
      <c r="B184" s="20" t="s">
        <v>462</v>
      </c>
      <c r="C184" s="20" t="s">
        <v>548</v>
      </c>
      <c r="D184" s="20" t="s">
        <v>549</v>
      </c>
      <c r="E184" s="20" t="s">
        <v>1958</v>
      </c>
      <c r="F184" s="20" t="s">
        <v>478</v>
      </c>
      <c r="G184" s="20">
        <v>5.13</v>
      </c>
      <c r="H184" s="20" t="s">
        <v>1679</v>
      </c>
      <c r="I184" s="20" t="s">
        <v>1939</v>
      </c>
      <c r="J184" s="20" t="s">
        <v>1940</v>
      </c>
      <c r="K184" s="20" t="s">
        <v>1940</v>
      </c>
      <c r="L184" s="20" t="s">
        <v>462</v>
      </c>
      <c r="M184" s="20">
        <v>8</v>
      </c>
      <c r="N184" s="20" t="s">
        <v>1679</v>
      </c>
      <c r="P184" s="20">
        <v>0</v>
      </c>
      <c r="Q184" s="20" t="s">
        <v>512</v>
      </c>
      <c r="R184" s="20" t="s">
        <v>488</v>
      </c>
      <c r="S184" s="20" t="s">
        <v>221</v>
      </c>
      <c r="T184" s="20" t="s">
        <v>1941</v>
      </c>
      <c r="V184" s="20">
        <v>22</v>
      </c>
      <c r="W184" s="20">
        <v>674</v>
      </c>
      <c r="Y184" s="20" t="s">
        <v>1684</v>
      </c>
      <c r="Z184" s="20" t="s">
        <v>1685</v>
      </c>
      <c r="AA184" s="20">
        <v>1.5</v>
      </c>
      <c r="AB184" s="20">
        <v>40</v>
      </c>
      <c r="AC184" s="20">
        <v>40</v>
      </c>
      <c r="AD184" s="20">
        <v>40</v>
      </c>
      <c r="AJ184" s="20" t="s">
        <v>1815</v>
      </c>
      <c r="AL184" s="20" t="s">
        <v>1686</v>
      </c>
      <c r="AT184" s="20" t="s">
        <v>1687</v>
      </c>
      <c r="AY184" s="20" t="s">
        <v>1942</v>
      </c>
      <c r="BD184" s="20" t="s">
        <v>1943</v>
      </c>
      <c r="BE184" s="20" t="s">
        <v>462</v>
      </c>
      <c r="BL184" s="20">
        <v>410.4</v>
      </c>
      <c r="BM184" s="20">
        <v>80</v>
      </c>
      <c r="BN184" s="20">
        <v>571.08199999999999</v>
      </c>
      <c r="BO184" s="20">
        <v>5.13</v>
      </c>
      <c r="BP184" s="20">
        <v>111.32</v>
      </c>
    </row>
    <row r="185" spans="1:68" x14ac:dyDescent="0.25">
      <c r="A185" s="20" t="s">
        <v>1677</v>
      </c>
      <c r="B185" s="20" t="s">
        <v>462</v>
      </c>
      <c r="C185" s="20" t="s">
        <v>548</v>
      </c>
      <c r="D185" s="20" t="s">
        <v>549</v>
      </c>
      <c r="E185" s="20" t="s">
        <v>1959</v>
      </c>
      <c r="F185" s="20" t="s">
        <v>479</v>
      </c>
      <c r="G185" s="20">
        <v>7.73</v>
      </c>
      <c r="H185" s="20" t="s">
        <v>1679</v>
      </c>
      <c r="I185" s="20" t="s">
        <v>1939</v>
      </c>
      <c r="J185" s="20" t="s">
        <v>1940</v>
      </c>
      <c r="K185" s="20" t="s">
        <v>1940</v>
      </c>
      <c r="L185" s="20" t="s">
        <v>462</v>
      </c>
      <c r="M185" s="20">
        <v>8</v>
      </c>
      <c r="N185" s="20" t="s">
        <v>1679</v>
      </c>
      <c r="P185" s="20">
        <v>0</v>
      </c>
      <c r="Q185" s="20" t="s">
        <v>512</v>
      </c>
      <c r="R185" s="20" t="s">
        <v>488</v>
      </c>
      <c r="S185" s="20" t="s">
        <v>221</v>
      </c>
      <c r="T185" s="20" t="s">
        <v>1941</v>
      </c>
      <c r="V185" s="20">
        <v>22</v>
      </c>
      <c r="W185" s="20">
        <v>674</v>
      </c>
      <c r="Y185" s="20" t="s">
        <v>1684</v>
      </c>
      <c r="Z185" s="20" t="s">
        <v>1685</v>
      </c>
      <c r="AA185" s="20">
        <v>1.5</v>
      </c>
      <c r="AB185" s="20">
        <v>40</v>
      </c>
      <c r="AC185" s="20">
        <v>40</v>
      </c>
      <c r="AD185" s="20">
        <v>40</v>
      </c>
      <c r="AJ185" s="20" t="s">
        <v>1815</v>
      </c>
      <c r="AL185" s="20" t="s">
        <v>1686</v>
      </c>
      <c r="AT185" s="20" t="s">
        <v>1687</v>
      </c>
      <c r="AY185" s="20" t="s">
        <v>1942</v>
      </c>
      <c r="BD185" s="20" t="s">
        <v>1943</v>
      </c>
      <c r="BE185" s="20" t="s">
        <v>462</v>
      </c>
      <c r="BL185" s="20">
        <v>618.4</v>
      </c>
      <c r="BM185" s="20">
        <v>80</v>
      </c>
      <c r="BN185" s="20">
        <v>860.53200000000004</v>
      </c>
      <c r="BO185" s="20">
        <v>7.73</v>
      </c>
      <c r="BP185" s="20">
        <v>111.32</v>
      </c>
    </row>
    <row r="186" spans="1:68" x14ac:dyDescent="0.25">
      <c r="A186" s="20" t="s">
        <v>1677</v>
      </c>
      <c r="B186" s="20" t="s">
        <v>462</v>
      </c>
      <c r="C186" s="20" t="s">
        <v>548</v>
      </c>
      <c r="D186" s="20" t="s">
        <v>549</v>
      </c>
      <c r="E186" s="20" t="s">
        <v>1960</v>
      </c>
      <c r="F186" s="20" t="s">
        <v>480</v>
      </c>
      <c r="G186" s="20">
        <v>1.29</v>
      </c>
      <c r="H186" s="20" t="s">
        <v>1679</v>
      </c>
      <c r="I186" s="20" t="s">
        <v>1939</v>
      </c>
      <c r="J186" s="20" t="s">
        <v>1940</v>
      </c>
      <c r="K186" s="20" t="s">
        <v>1940</v>
      </c>
      <c r="L186" s="20" t="s">
        <v>462</v>
      </c>
      <c r="M186" s="20">
        <v>4</v>
      </c>
      <c r="N186" s="20" t="s">
        <v>1679</v>
      </c>
      <c r="P186" s="20">
        <v>0</v>
      </c>
      <c r="Q186" s="20" t="s">
        <v>512</v>
      </c>
      <c r="R186" s="20" t="s">
        <v>488</v>
      </c>
      <c r="S186" s="20" t="s">
        <v>221</v>
      </c>
      <c r="T186" s="20" t="s">
        <v>1941</v>
      </c>
      <c r="V186" s="20">
        <v>22</v>
      </c>
      <c r="W186" s="20">
        <v>674</v>
      </c>
      <c r="Y186" s="20" t="s">
        <v>1684</v>
      </c>
      <c r="Z186" s="20" t="s">
        <v>1685</v>
      </c>
      <c r="AA186" s="20">
        <v>1.5</v>
      </c>
      <c r="AB186" s="20">
        <v>40</v>
      </c>
      <c r="AC186" s="20">
        <v>40</v>
      </c>
      <c r="AD186" s="20">
        <v>40</v>
      </c>
      <c r="AJ186" s="20" t="s">
        <v>1815</v>
      </c>
      <c r="AL186" s="20" t="s">
        <v>1686</v>
      </c>
      <c r="AT186" s="20" t="s">
        <v>1687</v>
      </c>
      <c r="AY186" s="20" t="s">
        <v>1942</v>
      </c>
      <c r="BD186" s="20" t="s">
        <v>1943</v>
      </c>
      <c r="BE186" s="20" t="s">
        <v>462</v>
      </c>
      <c r="BL186" s="20">
        <v>103.2</v>
      </c>
      <c r="BM186" s="20">
        <v>80</v>
      </c>
    </row>
    <row r="187" spans="1:68" x14ac:dyDescent="0.25">
      <c r="A187" s="20" t="s">
        <v>1677</v>
      </c>
      <c r="B187" s="20" t="s">
        <v>462</v>
      </c>
      <c r="C187" s="20" t="s">
        <v>548</v>
      </c>
      <c r="D187" s="20" t="s">
        <v>549</v>
      </c>
      <c r="E187" s="20" t="s">
        <v>1961</v>
      </c>
      <c r="F187" s="20" t="s">
        <v>481</v>
      </c>
      <c r="G187" s="20">
        <v>3.13</v>
      </c>
      <c r="H187" s="20" t="s">
        <v>1679</v>
      </c>
      <c r="I187" s="20" t="s">
        <v>1939</v>
      </c>
      <c r="J187" s="20" t="s">
        <v>1940</v>
      </c>
      <c r="K187" s="20" t="s">
        <v>1940</v>
      </c>
      <c r="L187" s="20" t="s">
        <v>462</v>
      </c>
      <c r="M187" s="20">
        <v>4</v>
      </c>
      <c r="N187" s="20" t="s">
        <v>1679</v>
      </c>
      <c r="P187" s="20">
        <v>0</v>
      </c>
      <c r="Q187" s="20" t="s">
        <v>512</v>
      </c>
      <c r="R187" s="20" t="s">
        <v>488</v>
      </c>
      <c r="S187" s="20" t="s">
        <v>221</v>
      </c>
      <c r="T187" s="20" t="s">
        <v>1941</v>
      </c>
      <c r="V187" s="20">
        <v>22</v>
      </c>
      <c r="W187" s="20">
        <v>674</v>
      </c>
      <c r="Y187" s="20" t="s">
        <v>1684</v>
      </c>
      <c r="Z187" s="20" t="s">
        <v>1685</v>
      </c>
      <c r="AA187" s="20">
        <v>1.5</v>
      </c>
      <c r="AB187" s="20">
        <v>40</v>
      </c>
      <c r="AC187" s="20">
        <v>40</v>
      </c>
      <c r="AD187" s="20">
        <v>40</v>
      </c>
      <c r="AJ187" s="20" t="s">
        <v>1815</v>
      </c>
      <c r="AL187" s="20" t="s">
        <v>1686</v>
      </c>
      <c r="AT187" s="20" t="s">
        <v>1687</v>
      </c>
      <c r="AY187" s="20" t="s">
        <v>1942</v>
      </c>
      <c r="BD187" s="20" t="s">
        <v>1943</v>
      </c>
      <c r="BE187" s="20" t="s">
        <v>462</v>
      </c>
      <c r="BL187" s="20">
        <v>250.4</v>
      </c>
      <c r="BM187" s="20">
        <v>80</v>
      </c>
    </row>
    <row r="188" spans="1:68" x14ac:dyDescent="0.25">
      <c r="A188" s="20" t="s">
        <v>1677</v>
      </c>
      <c r="B188" s="20" t="s">
        <v>462</v>
      </c>
      <c r="C188" s="20" t="s">
        <v>548</v>
      </c>
      <c r="D188" s="20" t="s">
        <v>549</v>
      </c>
      <c r="E188" s="20" t="s">
        <v>1962</v>
      </c>
      <c r="F188" s="20" t="s">
        <v>482</v>
      </c>
      <c r="G188" s="20">
        <v>6.64</v>
      </c>
      <c r="H188" s="20" t="s">
        <v>1679</v>
      </c>
      <c r="I188" s="20" t="s">
        <v>1939</v>
      </c>
      <c r="J188" s="20" t="s">
        <v>1940</v>
      </c>
      <c r="K188" s="20" t="s">
        <v>1940</v>
      </c>
      <c r="L188" s="20" t="s">
        <v>462</v>
      </c>
      <c r="M188" s="20">
        <v>8</v>
      </c>
      <c r="N188" s="20" t="s">
        <v>1679</v>
      </c>
      <c r="P188" s="20">
        <v>0</v>
      </c>
      <c r="Q188" s="20" t="s">
        <v>512</v>
      </c>
      <c r="R188" s="20" t="s">
        <v>488</v>
      </c>
      <c r="S188" s="20" t="s">
        <v>221</v>
      </c>
      <c r="T188" s="20" t="s">
        <v>1941</v>
      </c>
      <c r="V188" s="20">
        <v>22</v>
      </c>
      <c r="W188" s="20">
        <v>674</v>
      </c>
      <c r="Y188" s="20" t="s">
        <v>1684</v>
      </c>
      <c r="Z188" s="20" t="s">
        <v>1685</v>
      </c>
      <c r="AA188" s="20">
        <v>1.5</v>
      </c>
      <c r="AB188" s="20">
        <v>40</v>
      </c>
      <c r="AC188" s="20">
        <v>40</v>
      </c>
      <c r="AD188" s="20">
        <v>40</v>
      </c>
      <c r="AJ188" s="20" t="s">
        <v>1815</v>
      </c>
      <c r="AL188" s="20" t="s">
        <v>1686</v>
      </c>
      <c r="AT188" s="20" t="s">
        <v>1687</v>
      </c>
      <c r="AY188" s="20" t="s">
        <v>1942</v>
      </c>
      <c r="BD188" s="20" t="s">
        <v>1943</v>
      </c>
      <c r="BE188" s="20" t="s">
        <v>462</v>
      </c>
      <c r="BL188" s="20">
        <v>597.6</v>
      </c>
      <c r="BM188" s="20">
        <v>90</v>
      </c>
      <c r="BN188" s="20">
        <v>831.58</v>
      </c>
      <c r="BO188" s="20">
        <v>6.64</v>
      </c>
      <c r="BP188" s="20">
        <v>125.24</v>
      </c>
    </row>
    <row r="189" spans="1:68" x14ac:dyDescent="0.25">
      <c r="A189" s="20" t="s">
        <v>1677</v>
      </c>
      <c r="B189" s="20" t="s">
        <v>462</v>
      </c>
      <c r="C189" s="20" t="s">
        <v>548</v>
      </c>
      <c r="D189" s="20" t="s">
        <v>549</v>
      </c>
      <c r="E189" s="20" t="s">
        <v>1963</v>
      </c>
      <c r="F189" s="20" t="s">
        <v>483</v>
      </c>
      <c r="G189" s="20">
        <v>0.45</v>
      </c>
      <c r="H189" s="20" t="s">
        <v>1679</v>
      </c>
      <c r="I189" s="20" t="s">
        <v>1939</v>
      </c>
      <c r="J189" s="20" t="s">
        <v>1940</v>
      </c>
      <c r="K189" s="20" t="s">
        <v>1940</v>
      </c>
      <c r="L189" s="20" t="s">
        <v>462</v>
      </c>
      <c r="M189" s="20">
        <v>8</v>
      </c>
      <c r="N189" s="20" t="s">
        <v>1679</v>
      </c>
      <c r="P189" s="20">
        <v>0</v>
      </c>
      <c r="Q189" s="20" t="s">
        <v>512</v>
      </c>
      <c r="R189" s="20" t="s">
        <v>488</v>
      </c>
      <c r="S189" s="20" t="s">
        <v>221</v>
      </c>
      <c r="T189" s="20" t="s">
        <v>1941</v>
      </c>
      <c r="V189" s="20">
        <v>22</v>
      </c>
      <c r="W189" s="20">
        <v>674</v>
      </c>
      <c r="Y189" s="20" t="s">
        <v>1684</v>
      </c>
      <c r="Z189" s="20" t="s">
        <v>1685</v>
      </c>
      <c r="AA189" s="20">
        <v>1.5</v>
      </c>
      <c r="AB189" s="20">
        <v>40</v>
      </c>
      <c r="AC189" s="20">
        <v>40</v>
      </c>
      <c r="AD189" s="20">
        <v>40</v>
      </c>
      <c r="AJ189" s="20" t="s">
        <v>1815</v>
      </c>
      <c r="AL189" s="20" t="s">
        <v>1686</v>
      </c>
      <c r="AT189" s="20" t="s">
        <v>1687</v>
      </c>
      <c r="AY189" s="20" t="s">
        <v>1942</v>
      </c>
      <c r="BD189" s="20" t="s">
        <v>1943</v>
      </c>
      <c r="BE189" s="20" t="s">
        <v>462</v>
      </c>
      <c r="BL189" s="20">
        <v>40.5</v>
      </c>
      <c r="BM189" s="20">
        <v>90</v>
      </c>
      <c r="BN189" s="20">
        <v>56.360999999999997</v>
      </c>
      <c r="BO189" s="20">
        <v>0.45</v>
      </c>
      <c r="BP189" s="20">
        <v>125.25</v>
      </c>
    </row>
    <row r="190" spans="1:68" x14ac:dyDescent="0.25">
      <c r="A190" s="20" t="s">
        <v>1677</v>
      </c>
      <c r="B190" s="20" t="s">
        <v>462</v>
      </c>
      <c r="C190" s="20" t="s">
        <v>551</v>
      </c>
      <c r="D190" s="20" t="s">
        <v>502</v>
      </c>
      <c r="E190" s="20" t="s">
        <v>1964</v>
      </c>
      <c r="F190" s="20" t="s">
        <v>465</v>
      </c>
      <c r="G190" s="20">
        <v>2.98</v>
      </c>
      <c r="H190" s="20" t="s">
        <v>1679</v>
      </c>
      <c r="I190" s="20" t="s">
        <v>1965</v>
      </c>
      <c r="J190" s="20" t="s">
        <v>1966</v>
      </c>
      <c r="K190" s="20" t="s">
        <v>1966</v>
      </c>
      <c r="L190" s="20" t="s">
        <v>462</v>
      </c>
      <c r="M190" s="20">
        <v>4</v>
      </c>
      <c r="N190" s="20" t="s">
        <v>1679</v>
      </c>
      <c r="P190" s="20">
        <v>0</v>
      </c>
      <c r="Q190" s="20" t="s">
        <v>487</v>
      </c>
      <c r="R190" s="20" t="s">
        <v>488</v>
      </c>
      <c r="S190" s="20" t="s">
        <v>221</v>
      </c>
      <c r="T190" s="20" t="s">
        <v>1967</v>
      </c>
      <c r="U190" s="20" t="s">
        <v>1968</v>
      </c>
      <c r="V190" s="20">
        <v>14</v>
      </c>
      <c r="W190" s="20">
        <v>434</v>
      </c>
      <c r="Y190" s="20" t="s">
        <v>1684</v>
      </c>
      <c r="Z190" s="20" t="s">
        <v>1685</v>
      </c>
      <c r="AA190" s="20">
        <v>1.5</v>
      </c>
      <c r="AB190" s="20">
        <v>24.8</v>
      </c>
      <c r="AC190" s="20">
        <v>25</v>
      </c>
      <c r="AD190" s="20">
        <v>24.9</v>
      </c>
      <c r="AT190" s="20" t="s">
        <v>1687</v>
      </c>
      <c r="BE190" s="20" t="s">
        <v>462</v>
      </c>
      <c r="BL190" s="20">
        <v>163.9</v>
      </c>
      <c r="BM190" s="20">
        <v>55</v>
      </c>
    </row>
    <row r="191" spans="1:68" x14ac:dyDescent="0.25">
      <c r="A191" s="20" t="s">
        <v>1677</v>
      </c>
      <c r="B191" s="20" t="s">
        <v>462</v>
      </c>
      <c r="C191" s="20" t="s">
        <v>551</v>
      </c>
      <c r="D191" s="20" t="s">
        <v>502</v>
      </c>
      <c r="E191" s="20" t="s">
        <v>1969</v>
      </c>
      <c r="F191" s="20" t="s">
        <v>468</v>
      </c>
      <c r="G191" s="20">
        <v>2.61</v>
      </c>
      <c r="H191" s="20" t="s">
        <v>1679</v>
      </c>
      <c r="I191" s="20" t="s">
        <v>1965</v>
      </c>
      <c r="J191" s="20" t="s">
        <v>1966</v>
      </c>
      <c r="K191" s="20" t="s">
        <v>1966</v>
      </c>
      <c r="L191" s="20" t="s">
        <v>462</v>
      </c>
      <c r="M191" s="20">
        <v>4</v>
      </c>
      <c r="N191" s="20" t="s">
        <v>1679</v>
      </c>
      <c r="P191" s="20">
        <v>0</v>
      </c>
      <c r="Q191" s="20" t="s">
        <v>487</v>
      </c>
      <c r="R191" s="20" t="s">
        <v>488</v>
      </c>
      <c r="S191" s="20" t="s">
        <v>221</v>
      </c>
      <c r="T191" s="20" t="s">
        <v>1967</v>
      </c>
      <c r="U191" s="20" t="s">
        <v>1968</v>
      </c>
      <c r="V191" s="20">
        <v>14</v>
      </c>
      <c r="W191" s="20">
        <v>434</v>
      </c>
      <c r="Y191" s="20" t="s">
        <v>1684</v>
      </c>
      <c r="Z191" s="20" t="s">
        <v>1685</v>
      </c>
      <c r="AA191" s="20">
        <v>1.5</v>
      </c>
      <c r="AB191" s="20">
        <v>24.8</v>
      </c>
      <c r="AC191" s="20">
        <v>25</v>
      </c>
      <c r="AD191" s="20">
        <v>24.9</v>
      </c>
      <c r="AT191" s="20" t="s">
        <v>1687</v>
      </c>
      <c r="BE191" s="20" t="s">
        <v>462</v>
      </c>
      <c r="BL191" s="20">
        <v>143.55000000000001</v>
      </c>
      <c r="BM191" s="20">
        <v>55</v>
      </c>
    </row>
    <row r="192" spans="1:68" x14ac:dyDescent="0.25">
      <c r="A192" s="20" t="s">
        <v>1677</v>
      </c>
      <c r="B192" s="20" t="s">
        <v>462</v>
      </c>
      <c r="C192" s="20" t="s">
        <v>551</v>
      </c>
      <c r="D192" s="20" t="s">
        <v>502</v>
      </c>
      <c r="E192" s="20" t="s">
        <v>1970</v>
      </c>
      <c r="F192" s="20" t="s">
        <v>470</v>
      </c>
      <c r="G192" s="20">
        <v>12.12</v>
      </c>
      <c r="H192" s="20" t="s">
        <v>1679</v>
      </c>
      <c r="I192" s="20" t="s">
        <v>1965</v>
      </c>
      <c r="J192" s="20" t="s">
        <v>1966</v>
      </c>
      <c r="K192" s="20" t="s">
        <v>1966</v>
      </c>
      <c r="L192" s="20" t="s">
        <v>462</v>
      </c>
      <c r="M192" s="20">
        <v>4</v>
      </c>
      <c r="N192" s="20" t="s">
        <v>1679</v>
      </c>
      <c r="P192" s="20">
        <v>0</v>
      </c>
      <c r="Q192" s="20" t="s">
        <v>487</v>
      </c>
      <c r="R192" s="20" t="s">
        <v>488</v>
      </c>
      <c r="S192" s="20" t="s">
        <v>221</v>
      </c>
      <c r="T192" s="20" t="s">
        <v>1967</v>
      </c>
      <c r="U192" s="20" t="s">
        <v>1968</v>
      </c>
      <c r="V192" s="20">
        <v>14</v>
      </c>
      <c r="W192" s="20">
        <v>434</v>
      </c>
      <c r="Y192" s="20" t="s">
        <v>1684</v>
      </c>
      <c r="Z192" s="20" t="s">
        <v>1685</v>
      </c>
      <c r="AA192" s="20">
        <v>1.5</v>
      </c>
      <c r="AB192" s="20">
        <v>24.8</v>
      </c>
      <c r="AC192" s="20">
        <v>25</v>
      </c>
      <c r="AD192" s="20">
        <v>24.9</v>
      </c>
      <c r="AT192" s="20" t="s">
        <v>1687</v>
      </c>
      <c r="BE192" s="20" t="s">
        <v>462</v>
      </c>
      <c r="BL192" s="20">
        <v>666.6</v>
      </c>
      <c r="BM192" s="20">
        <v>55</v>
      </c>
    </row>
    <row r="193" spans="1:68" x14ac:dyDescent="0.25">
      <c r="A193" s="20" t="s">
        <v>1677</v>
      </c>
      <c r="B193" s="20" t="s">
        <v>462</v>
      </c>
      <c r="C193" s="20" t="s">
        <v>551</v>
      </c>
      <c r="D193" s="20" t="s">
        <v>502</v>
      </c>
      <c r="E193" s="20" t="s">
        <v>1971</v>
      </c>
      <c r="F193" s="20" t="s">
        <v>471</v>
      </c>
      <c r="G193" s="20">
        <v>12.99</v>
      </c>
      <c r="H193" s="20" t="s">
        <v>1679</v>
      </c>
      <c r="I193" s="20" t="s">
        <v>1965</v>
      </c>
      <c r="J193" s="20" t="s">
        <v>1966</v>
      </c>
      <c r="K193" s="20" t="s">
        <v>1966</v>
      </c>
      <c r="L193" s="20" t="s">
        <v>462</v>
      </c>
      <c r="M193" s="20">
        <v>4</v>
      </c>
      <c r="N193" s="20" t="s">
        <v>1679</v>
      </c>
      <c r="P193" s="20">
        <v>0</v>
      </c>
      <c r="Q193" s="20" t="s">
        <v>487</v>
      </c>
      <c r="R193" s="20" t="s">
        <v>488</v>
      </c>
      <c r="S193" s="20" t="s">
        <v>221</v>
      </c>
      <c r="T193" s="20" t="s">
        <v>1967</v>
      </c>
      <c r="U193" s="20" t="s">
        <v>1968</v>
      </c>
      <c r="V193" s="20">
        <v>14</v>
      </c>
      <c r="W193" s="20">
        <v>434</v>
      </c>
      <c r="Y193" s="20" t="s">
        <v>1684</v>
      </c>
      <c r="Z193" s="20" t="s">
        <v>1685</v>
      </c>
      <c r="AA193" s="20">
        <v>1.5</v>
      </c>
      <c r="AB193" s="20">
        <v>24.8</v>
      </c>
      <c r="AC193" s="20">
        <v>25</v>
      </c>
      <c r="AD193" s="20">
        <v>24.9</v>
      </c>
      <c r="AT193" s="20" t="s">
        <v>1687</v>
      </c>
      <c r="BE193" s="20" t="s">
        <v>462</v>
      </c>
      <c r="BL193" s="20">
        <v>714.45</v>
      </c>
      <c r="BM193" s="20">
        <v>55</v>
      </c>
    </row>
    <row r="194" spans="1:68" x14ac:dyDescent="0.25">
      <c r="A194" s="20" t="s">
        <v>1677</v>
      </c>
      <c r="B194" s="20" t="s">
        <v>462</v>
      </c>
      <c r="C194" s="20" t="s">
        <v>552</v>
      </c>
      <c r="D194" s="20" t="s">
        <v>502</v>
      </c>
      <c r="E194" s="20" t="s">
        <v>1972</v>
      </c>
      <c r="F194" s="20" t="s">
        <v>465</v>
      </c>
      <c r="G194" s="20">
        <v>8.35</v>
      </c>
      <c r="H194" s="20" t="s">
        <v>1679</v>
      </c>
      <c r="I194" s="20" t="s">
        <v>1973</v>
      </c>
      <c r="J194" s="20" t="s">
        <v>1746</v>
      </c>
      <c r="K194" s="20" t="s">
        <v>1746</v>
      </c>
      <c r="L194" s="20" t="s">
        <v>462</v>
      </c>
      <c r="M194" s="20">
        <v>4</v>
      </c>
      <c r="N194" s="20" t="s">
        <v>1679</v>
      </c>
      <c r="P194" s="20">
        <v>0</v>
      </c>
      <c r="Q194" s="20" t="s">
        <v>487</v>
      </c>
      <c r="R194" s="20" t="s">
        <v>488</v>
      </c>
      <c r="S194" s="20" t="s">
        <v>221</v>
      </c>
      <c r="T194" s="20" t="s">
        <v>1747</v>
      </c>
      <c r="U194" s="20" t="s">
        <v>1974</v>
      </c>
      <c r="V194" s="20">
        <v>13</v>
      </c>
      <c r="W194" s="20">
        <v>412</v>
      </c>
      <c r="Y194" s="20" t="s">
        <v>1684</v>
      </c>
      <c r="Z194" s="20" t="s">
        <v>1685</v>
      </c>
      <c r="AA194" s="20">
        <v>1.5</v>
      </c>
      <c r="AB194" s="20">
        <v>24</v>
      </c>
      <c r="AC194" s="20">
        <v>24</v>
      </c>
      <c r="AD194" s="20">
        <v>24</v>
      </c>
      <c r="AL194" s="20" t="s">
        <v>1686</v>
      </c>
      <c r="AT194" s="20" t="s">
        <v>1687</v>
      </c>
      <c r="BE194" s="20" t="s">
        <v>462</v>
      </c>
      <c r="BL194" s="20">
        <v>459.25</v>
      </c>
      <c r="BM194" s="20">
        <v>55</v>
      </c>
    </row>
    <row r="195" spans="1:68" x14ac:dyDescent="0.25">
      <c r="A195" s="20" t="s">
        <v>1677</v>
      </c>
      <c r="B195" s="20" t="s">
        <v>462</v>
      </c>
      <c r="C195" s="20" t="s">
        <v>552</v>
      </c>
      <c r="D195" s="20" t="s">
        <v>502</v>
      </c>
      <c r="E195" s="20" t="s">
        <v>1975</v>
      </c>
      <c r="F195" s="20" t="s">
        <v>468</v>
      </c>
      <c r="G195" s="20">
        <v>6.22</v>
      </c>
      <c r="H195" s="20" t="s">
        <v>1679</v>
      </c>
      <c r="I195" s="20" t="s">
        <v>1973</v>
      </c>
      <c r="J195" s="20" t="s">
        <v>1746</v>
      </c>
      <c r="K195" s="20" t="s">
        <v>1746</v>
      </c>
      <c r="L195" s="20" t="s">
        <v>462</v>
      </c>
      <c r="M195" s="20">
        <v>4</v>
      </c>
      <c r="N195" s="20" t="s">
        <v>1679</v>
      </c>
      <c r="P195" s="20">
        <v>0</v>
      </c>
      <c r="Q195" s="20" t="s">
        <v>487</v>
      </c>
      <c r="R195" s="20" t="s">
        <v>488</v>
      </c>
      <c r="S195" s="20" t="s">
        <v>221</v>
      </c>
      <c r="T195" s="20" t="s">
        <v>1747</v>
      </c>
      <c r="U195" s="20" t="s">
        <v>1974</v>
      </c>
      <c r="V195" s="20">
        <v>13</v>
      </c>
      <c r="W195" s="20">
        <v>412</v>
      </c>
      <c r="Y195" s="20" t="s">
        <v>1684</v>
      </c>
      <c r="Z195" s="20" t="s">
        <v>1685</v>
      </c>
      <c r="AA195" s="20">
        <v>1.5</v>
      </c>
      <c r="AB195" s="20">
        <v>24</v>
      </c>
      <c r="AC195" s="20">
        <v>24</v>
      </c>
      <c r="AD195" s="20">
        <v>24</v>
      </c>
      <c r="AL195" s="20" t="s">
        <v>1686</v>
      </c>
      <c r="AT195" s="20" t="s">
        <v>1687</v>
      </c>
      <c r="BE195" s="20" t="s">
        <v>462</v>
      </c>
      <c r="BL195" s="20">
        <v>342.1</v>
      </c>
      <c r="BM195" s="20">
        <v>55</v>
      </c>
    </row>
    <row r="196" spans="1:68" x14ac:dyDescent="0.25">
      <c r="A196" s="20" t="s">
        <v>1677</v>
      </c>
      <c r="B196" s="20" t="s">
        <v>462</v>
      </c>
      <c r="C196" s="20" t="s">
        <v>552</v>
      </c>
      <c r="D196" s="20" t="s">
        <v>502</v>
      </c>
      <c r="E196" s="20" t="s">
        <v>1976</v>
      </c>
      <c r="F196" s="20" t="s">
        <v>470</v>
      </c>
      <c r="G196" s="20">
        <v>2.66</v>
      </c>
      <c r="H196" s="20" t="s">
        <v>1679</v>
      </c>
      <c r="I196" s="20" t="s">
        <v>1973</v>
      </c>
      <c r="J196" s="20" t="s">
        <v>1746</v>
      </c>
      <c r="K196" s="20" t="s">
        <v>1746</v>
      </c>
      <c r="L196" s="20" t="s">
        <v>462</v>
      </c>
      <c r="M196" s="20">
        <v>4</v>
      </c>
      <c r="N196" s="20" t="s">
        <v>1679</v>
      </c>
      <c r="P196" s="20">
        <v>0</v>
      </c>
      <c r="Q196" s="20" t="s">
        <v>487</v>
      </c>
      <c r="R196" s="20" t="s">
        <v>488</v>
      </c>
      <c r="S196" s="20" t="s">
        <v>221</v>
      </c>
      <c r="T196" s="20" t="s">
        <v>1747</v>
      </c>
      <c r="U196" s="20" t="s">
        <v>1974</v>
      </c>
      <c r="V196" s="20">
        <v>13</v>
      </c>
      <c r="W196" s="20">
        <v>412</v>
      </c>
      <c r="Y196" s="20" t="s">
        <v>1684</v>
      </c>
      <c r="Z196" s="20" t="s">
        <v>1685</v>
      </c>
      <c r="AA196" s="20">
        <v>1.5</v>
      </c>
      <c r="AB196" s="20">
        <v>24</v>
      </c>
      <c r="AC196" s="20">
        <v>24</v>
      </c>
      <c r="AD196" s="20">
        <v>24</v>
      </c>
      <c r="AL196" s="20" t="s">
        <v>1686</v>
      </c>
      <c r="AT196" s="20" t="s">
        <v>1687</v>
      </c>
      <c r="BE196" s="20" t="s">
        <v>462</v>
      </c>
      <c r="BL196" s="20">
        <v>146.30000000000001</v>
      </c>
      <c r="BM196" s="20">
        <v>55</v>
      </c>
    </row>
    <row r="197" spans="1:68" x14ac:dyDescent="0.25">
      <c r="A197" s="20" t="s">
        <v>1677</v>
      </c>
      <c r="B197" s="20" t="s">
        <v>462</v>
      </c>
      <c r="C197" s="20" t="s">
        <v>553</v>
      </c>
      <c r="D197" s="20" t="s">
        <v>554</v>
      </c>
      <c r="E197" s="20" t="s">
        <v>1977</v>
      </c>
      <c r="F197" s="20" t="s">
        <v>465</v>
      </c>
      <c r="G197" s="20">
        <v>5.89</v>
      </c>
      <c r="H197" s="20" t="s">
        <v>1679</v>
      </c>
      <c r="I197" s="20" t="s">
        <v>1978</v>
      </c>
      <c r="J197" s="20" t="s">
        <v>1979</v>
      </c>
      <c r="K197" s="20" t="s">
        <v>1979</v>
      </c>
      <c r="L197" s="20" t="s">
        <v>462</v>
      </c>
      <c r="M197" s="20">
        <v>8</v>
      </c>
      <c r="N197" s="20" t="s">
        <v>1679</v>
      </c>
      <c r="P197" s="20">
        <v>0</v>
      </c>
      <c r="Q197" s="20" t="s">
        <v>495</v>
      </c>
      <c r="R197" s="20" t="s">
        <v>488</v>
      </c>
      <c r="S197" s="20" t="s">
        <v>221</v>
      </c>
      <c r="T197" s="20" t="s">
        <v>1980</v>
      </c>
      <c r="U197" s="20" t="s">
        <v>1981</v>
      </c>
      <c r="V197" s="20">
        <v>17</v>
      </c>
      <c r="W197" s="20">
        <v>546</v>
      </c>
      <c r="Y197" s="20" t="s">
        <v>1684</v>
      </c>
      <c r="Z197" s="20" t="s">
        <v>1685</v>
      </c>
      <c r="AA197" s="20">
        <v>1.5</v>
      </c>
      <c r="AB197" s="20">
        <v>17</v>
      </c>
      <c r="AC197" s="20">
        <v>17</v>
      </c>
      <c r="AD197" s="20">
        <v>17</v>
      </c>
      <c r="AJ197" s="20" t="s">
        <v>1815</v>
      </c>
      <c r="AL197" s="20" t="s">
        <v>1686</v>
      </c>
      <c r="AT197" s="20" t="s">
        <v>1687</v>
      </c>
      <c r="AY197" s="20" t="s">
        <v>1719</v>
      </c>
      <c r="BD197" s="20" t="s">
        <v>1888</v>
      </c>
      <c r="BE197" s="20" t="s">
        <v>462</v>
      </c>
      <c r="BL197" s="20">
        <v>353.4</v>
      </c>
      <c r="BM197" s="20">
        <v>60</v>
      </c>
      <c r="BN197" s="20">
        <v>353.09300000000002</v>
      </c>
      <c r="BO197" s="20">
        <v>5.89</v>
      </c>
      <c r="BP197" s="20">
        <v>59.95</v>
      </c>
    </row>
    <row r="198" spans="1:68" x14ac:dyDescent="0.25">
      <c r="A198" s="20" t="s">
        <v>1677</v>
      </c>
      <c r="B198" s="20" t="s">
        <v>462</v>
      </c>
      <c r="C198" s="20" t="s">
        <v>553</v>
      </c>
      <c r="D198" s="20" t="s">
        <v>554</v>
      </c>
      <c r="E198" s="20" t="s">
        <v>1982</v>
      </c>
      <c r="F198" s="20" t="s">
        <v>468</v>
      </c>
      <c r="G198" s="20">
        <v>5.2</v>
      </c>
      <c r="H198" s="20" t="s">
        <v>1679</v>
      </c>
      <c r="I198" s="20" t="s">
        <v>1978</v>
      </c>
      <c r="J198" s="20" t="s">
        <v>1979</v>
      </c>
      <c r="K198" s="20" t="s">
        <v>1979</v>
      </c>
      <c r="L198" s="20" t="s">
        <v>462</v>
      </c>
      <c r="M198" s="20">
        <v>8</v>
      </c>
      <c r="N198" s="20" t="s">
        <v>1679</v>
      </c>
      <c r="P198" s="20">
        <v>0</v>
      </c>
      <c r="Q198" s="20" t="s">
        <v>495</v>
      </c>
      <c r="R198" s="20" t="s">
        <v>488</v>
      </c>
      <c r="S198" s="20" t="s">
        <v>221</v>
      </c>
      <c r="T198" s="20" t="s">
        <v>1980</v>
      </c>
      <c r="U198" s="20" t="s">
        <v>1983</v>
      </c>
      <c r="V198" s="20">
        <v>17</v>
      </c>
      <c r="W198" s="20">
        <v>546</v>
      </c>
      <c r="Y198" s="20" t="s">
        <v>1684</v>
      </c>
      <c r="Z198" s="20" t="s">
        <v>1685</v>
      </c>
      <c r="AA198" s="20">
        <v>1.5</v>
      </c>
      <c r="AB198" s="20">
        <v>17</v>
      </c>
      <c r="AC198" s="20">
        <v>17</v>
      </c>
      <c r="AD198" s="20">
        <v>17</v>
      </c>
      <c r="AJ198" s="20" t="s">
        <v>1815</v>
      </c>
      <c r="AL198" s="20" t="s">
        <v>1686</v>
      </c>
      <c r="AT198" s="20" t="s">
        <v>1687</v>
      </c>
      <c r="AY198" s="20" t="s">
        <v>1719</v>
      </c>
      <c r="BD198" s="20" t="s">
        <v>1888</v>
      </c>
      <c r="BE198" s="20" t="s">
        <v>462</v>
      </c>
      <c r="BL198" s="20">
        <v>312</v>
      </c>
      <c r="BM198" s="20">
        <v>60</v>
      </c>
      <c r="BN198" s="20">
        <v>311.733</v>
      </c>
      <c r="BO198" s="20">
        <v>5.2</v>
      </c>
      <c r="BP198" s="20">
        <v>59.95</v>
      </c>
    </row>
    <row r="199" spans="1:68" x14ac:dyDescent="0.25">
      <c r="A199" s="20" t="s">
        <v>1677</v>
      </c>
      <c r="B199" s="20" t="s">
        <v>462</v>
      </c>
      <c r="C199" s="20" t="s">
        <v>553</v>
      </c>
      <c r="D199" s="20" t="s">
        <v>554</v>
      </c>
      <c r="E199" s="20" t="s">
        <v>1984</v>
      </c>
      <c r="F199" s="20" t="s">
        <v>470</v>
      </c>
      <c r="G199" s="20">
        <v>5.53</v>
      </c>
      <c r="H199" s="20" t="s">
        <v>1679</v>
      </c>
      <c r="I199" s="20" t="s">
        <v>1978</v>
      </c>
      <c r="J199" s="20" t="s">
        <v>1979</v>
      </c>
      <c r="K199" s="20" t="s">
        <v>1979</v>
      </c>
      <c r="L199" s="20" t="s">
        <v>462</v>
      </c>
      <c r="M199" s="20">
        <v>8</v>
      </c>
      <c r="N199" s="20" t="s">
        <v>1679</v>
      </c>
      <c r="P199" s="20">
        <v>0</v>
      </c>
      <c r="Q199" s="20" t="s">
        <v>495</v>
      </c>
      <c r="R199" s="20" t="s">
        <v>488</v>
      </c>
      <c r="S199" s="20" t="s">
        <v>221</v>
      </c>
      <c r="T199" s="20" t="s">
        <v>1980</v>
      </c>
      <c r="U199" s="20" t="s">
        <v>1983</v>
      </c>
      <c r="V199" s="20">
        <v>17</v>
      </c>
      <c r="W199" s="20">
        <v>546</v>
      </c>
      <c r="Y199" s="20" t="s">
        <v>1684</v>
      </c>
      <c r="Z199" s="20" t="s">
        <v>1685</v>
      </c>
      <c r="AA199" s="20">
        <v>1.5</v>
      </c>
      <c r="AB199" s="20">
        <v>17</v>
      </c>
      <c r="AC199" s="20">
        <v>17</v>
      </c>
      <c r="AD199" s="20">
        <v>17</v>
      </c>
      <c r="AJ199" s="20" t="s">
        <v>1815</v>
      </c>
      <c r="AL199" s="20" t="s">
        <v>1686</v>
      </c>
      <c r="AT199" s="20" t="s">
        <v>1687</v>
      </c>
      <c r="AY199" s="20" t="s">
        <v>1719</v>
      </c>
      <c r="BD199" s="20" t="s">
        <v>1888</v>
      </c>
      <c r="BE199" s="20" t="s">
        <v>462</v>
      </c>
      <c r="BL199" s="20">
        <v>331.8</v>
      </c>
      <c r="BM199" s="20">
        <v>60</v>
      </c>
      <c r="BN199" s="20">
        <v>331.51600000000002</v>
      </c>
      <c r="BO199" s="20">
        <v>5.53</v>
      </c>
      <c r="BP199" s="20">
        <v>59.95</v>
      </c>
    </row>
    <row r="200" spans="1:68" x14ac:dyDescent="0.25">
      <c r="A200" s="20" t="s">
        <v>1677</v>
      </c>
      <c r="B200" s="20" t="s">
        <v>462</v>
      </c>
      <c r="C200" s="20" t="s">
        <v>553</v>
      </c>
      <c r="D200" s="20" t="s">
        <v>554</v>
      </c>
      <c r="E200" s="20" t="s">
        <v>1985</v>
      </c>
      <c r="F200" s="20" t="s">
        <v>471</v>
      </c>
      <c r="G200" s="20">
        <v>3.78</v>
      </c>
      <c r="H200" s="20" t="s">
        <v>1679</v>
      </c>
      <c r="I200" s="20" t="s">
        <v>1978</v>
      </c>
      <c r="J200" s="20" t="s">
        <v>1979</v>
      </c>
      <c r="K200" s="20" t="s">
        <v>1979</v>
      </c>
      <c r="L200" s="20" t="s">
        <v>462</v>
      </c>
      <c r="M200" s="20">
        <v>8</v>
      </c>
      <c r="N200" s="20" t="s">
        <v>1679</v>
      </c>
      <c r="P200" s="20">
        <v>0</v>
      </c>
      <c r="Q200" s="20" t="s">
        <v>495</v>
      </c>
      <c r="R200" s="20" t="s">
        <v>488</v>
      </c>
      <c r="S200" s="20" t="s">
        <v>221</v>
      </c>
      <c r="T200" s="20" t="s">
        <v>1980</v>
      </c>
      <c r="U200" s="20" t="s">
        <v>1983</v>
      </c>
      <c r="V200" s="20">
        <v>17</v>
      </c>
      <c r="W200" s="20">
        <v>546</v>
      </c>
      <c r="Y200" s="20" t="s">
        <v>1684</v>
      </c>
      <c r="Z200" s="20" t="s">
        <v>1685</v>
      </c>
      <c r="AA200" s="20">
        <v>1.5</v>
      </c>
      <c r="AB200" s="20">
        <v>17</v>
      </c>
      <c r="AC200" s="20">
        <v>17</v>
      </c>
      <c r="AD200" s="20">
        <v>17</v>
      </c>
      <c r="AJ200" s="20" t="s">
        <v>1815</v>
      </c>
      <c r="AL200" s="20" t="s">
        <v>1686</v>
      </c>
      <c r="AT200" s="20" t="s">
        <v>1687</v>
      </c>
      <c r="AY200" s="20" t="s">
        <v>1719</v>
      </c>
      <c r="BD200" s="20" t="s">
        <v>1888</v>
      </c>
      <c r="BE200" s="20" t="s">
        <v>462</v>
      </c>
      <c r="BL200" s="20">
        <v>226.8</v>
      </c>
      <c r="BM200" s="20">
        <v>60</v>
      </c>
      <c r="BN200" s="20">
        <v>226.607</v>
      </c>
      <c r="BO200" s="20">
        <v>3.78</v>
      </c>
      <c r="BP200" s="20">
        <v>59.95</v>
      </c>
    </row>
    <row r="201" spans="1:68" x14ac:dyDescent="0.25">
      <c r="A201" s="20" t="s">
        <v>1677</v>
      </c>
      <c r="B201" s="20" t="s">
        <v>462</v>
      </c>
      <c r="C201" s="20" t="s">
        <v>553</v>
      </c>
      <c r="D201" s="20" t="s">
        <v>554</v>
      </c>
      <c r="E201" s="20" t="s">
        <v>1986</v>
      </c>
      <c r="F201" s="20" t="s">
        <v>472</v>
      </c>
      <c r="G201" s="20">
        <v>2.46</v>
      </c>
      <c r="H201" s="20" t="s">
        <v>1679</v>
      </c>
      <c r="I201" s="20" t="s">
        <v>1978</v>
      </c>
      <c r="J201" s="20" t="s">
        <v>1979</v>
      </c>
      <c r="K201" s="20" t="s">
        <v>1979</v>
      </c>
      <c r="L201" s="20" t="s">
        <v>462</v>
      </c>
      <c r="M201" s="20">
        <v>8</v>
      </c>
      <c r="N201" s="20" t="s">
        <v>1679</v>
      </c>
      <c r="P201" s="20">
        <v>0</v>
      </c>
      <c r="Q201" s="20" t="s">
        <v>495</v>
      </c>
      <c r="R201" s="20" t="s">
        <v>488</v>
      </c>
      <c r="S201" s="20" t="s">
        <v>221</v>
      </c>
      <c r="T201" s="20" t="s">
        <v>1980</v>
      </c>
      <c r="U201" s="20" t="s">
        <v>1983</v>
      </c>
      <c r="V201" s="20">
        <v>17</v>
      </c>
      <c r="W201" s="20">
        <v>546</v>
      </c>
      <c r="Y201" s="20" t="s">
        <v>1684</v>
      </c>
      <c r="Z201" s="20" t="s">
        <v>1685</v>
      </c>
      <c r="AA201" s="20">
        <v>1.5</v>
      </c>
      <c r="AB201" s="20">
        <v>17</v>
      </c>
      <c r="AC201" s="20">
        <v>17</v>
      </c>
      <c r="AD201" s="20">
        <v>17</v>
      </c>
      <c r="AJ201" s="20" t="s">
        <v>1815</v>
      </c>
      <c r="AL201" s="20" t="s">
        <v>1686</v>
      </c>
      <c r="AT201" s="20" t="s">
        <v>1687</v>
      </c>
      <c r="AY201" s="20" t="s">
        <v>1719</v>
      </c>
      <c r="BD201" s="20" t="s">
        <v>1888</v>
      </c>
      <c r="BE201" s="20" t="s">
        <v>462</v>
      </c>
      <c r="BL201" s="20">
        <v>147.6</v>
      </c>
      <c r="BM201" s="20">
        <v>60</v>
      </c>
      <c r="BN201" s="20">
        <v>147.47499999999999</v>
      </c>
      <c r="BO201" s="20">
        <v>2.46</v>
      </c>
      <c r="BP201" s="20">
        <v>59.95</v>
      </c>
    </row>
    <row r="202" spans="1:68" x14ac:dyDescent="0.25">
      <c r="A202" s="20" t="s">
        <v>1677</v>
      </c>
      <c r="B202" s="20" t="s">
        <v>462</v>
      </c>
      <c r="C202" s="20" t="s">
        <v>553</v>
      </c>
      <c r="D202" s="20" t="s">
        <v>554</v>
      </c>
      <c r="E202" s="20" t="s">
        <v>1987</v>
      </c>
      <c r="F202" s="20" t="s">
        <v>473</v>
      </c>
      <c r="G202" s="20">
        <v>1.91</v>
      </c>
      <c r="H202" s="20" t="s">
        <v>1679</v>
      </c>
      <c r="I202" s="20" t="s">
        <v>1978</v>
      </c>
      <c r="J202" s="20" t="s">
        <v>1979</v>
      </c>
      <c r="K202" s="20" t="s">
        <v>1979</v>
      </c>
      <c r="L202" s="20" t="s">
        <v>462</v>
      </c>
      <c r="M202" s="20">
        <v>8</v>
      </c>
      <c r="N202" s="20" t="s">
        <v>1679</v>
      </c>
      <c r="P202" s="20">
        <v>0</v>
      </c>
      <c r="Q202" s="20" t="s">
        <v>495</v>
      </c>
      <c r="R202" s="20" t="s">
        <v>488</v>
      </c>
      <c r="S202" s="20" t="s">
        <v>221</v>
      </c>
      <c r="T202" s="20" t="s">
        <v>1980</v>
      </c>
      <c r="U202" s="20" t="s">
        <v>1983</v>
      </c>
      <c r="V202" s="20">
        <v>17</v>
      </c>
      <c r="W202" s="20">
        <v>546</v>
      </c>
      <c r="Y202" s="20" t="s">
        <v>1684</v>
      </c>
      <c r="Z202" s="20" t="s">
        <v>1685</v>
      </c>
      <c r="AA202" s="20">
        <v>1.5</v>
      </c>
      <c r="AB202" s="20">
        <v>17</v>
      </c>
      <c r="AC202" s="20">
        <v>17</v>
      </c>
      <c r="AD202" s="20">
        <v>17</v>
      </c>
      <c r="AJ202" s="20" t="s">
        <v>1815</v>
      </c>
      <c r="AL202" s="20" t="s">
        <v>1686</v>
      </c>
      <c r="AT202" s="20" t="s">
        <v>1687</v>
      </c>
      <c r="AY202" s="20" t="s">
        <v>1719</v>
      </c>
      <c r="BD202" s="20" t="s">
        <v>1888</v>
      </c>
      <c r="BE202" s="20" t="s">
        <v>462</v>
      </c>
      <c r="BL202" s="20">
        <v>114.6</v>
      </c>
      <c r="BM202" s="20">
        <v>60</v>
      </c>
      <c r="BN202" s="20">
        <v>114.506</v>
      </c>
      <c r="BO202" s="20">
        <v>1.91</v>
      </c>
      <c r="BP202" s="20">
        <v>59.95</v>
      </c>
    </row>
    <row r="203" spans="1:68" x14ac:dyDescent="0.25">
      <c r="A203" s="20" t="s">
        <v>1677</v>
      </c>
      <c r="B203" s="20" t="s">
        <v>462</v>
      </c>
      <c r="C203" s="20" t="s">
        <v>555</v>
      </c>
      <c r="D203" s="20" t="s">
        <v>464</v>
      </c>
      <c r="E203" s="20" t="s">
        <v>1988</v>
      </c>
      <c r="F203" s="20" t="s">
        <v>465</v>
      </c>
      <c r="G203" s="20">
        <v>5.0599999999999996</v>
      </c>
      <c r="H203" s="20" t="s">
        <v>1679</v>
      </c>
      <c r="I203" s="20" t="s">
        <v>1989</v>
      </c>
      <c r="J203" s="20" t="s">
        <v>1681</v>
      </c>
      <c r="K203" s="20" t="s">
        <v>1681</v>
      </c>
      <c r="L203" s="20" t="s">
        <v>462</v>
      </c>
      <c r="M203" s="20">
        <v>4</v>
      </c>
      <c r="N203" s="20" t="s">
        <v>1679</v>
      </c>
      <c r="P203" s="20">
        <v>0</v>
      </c>
      <c r="Q203" s="20" t="s">
        <v>487</v>
      </c>
      <c r="R203" s="20" t="s">
        <v>556</v>
      </c>
      <c r="S203" s="20" t="s">
        <v>221</v>
      </c>
      <c r="T203" s="20" t="s">
        <v>1990</v>
      </c>
      <c r="U203" s="20" t="s">
        <v>1991</v>
      </c>
      <c r="V203" s="20">
        <v>14</v>
      </c>
      <c r="W203" s="20">
        <v>432</v>
      </c>
      <c r="Y203" s="20" t="s">
        <v>1684</v>
      </c>
      <c r="Z203" s="20" t="s">
        <v>1685</v>
      </c>
      <c r="AA203" s="20">
        <v>1.5</v>
      </c>
      <c r="AB203" s="20">
        <v>5</v>
      </c>
      <c r="AC203" s="20">
        <v>5</v>
      </c>
      <c r="AD203" s="20">
        <v>5</v>
      </c>
      <c r="AI203" s="20" t="s">
        <v>1643</v>
      </c>
      <c r="AT203" s="20" t="s">
        <v>1687</v>
      </c>
      <c r="BE203" s="20" t="s">
        <v>462</v>
      </c>
      <c r="BL203" s="20">
        <v>278.3</v>
      </c>
      <c r="BM203" s="20">
        <v>55</v>
      </c>
    </row>
    <row r="204" spans="1:68" x14ac:dyDescent="0.25">
      <c r="A204" s="20" t="s">
        <v>1677</v>
      </c>
      <c r="B204" s="20" t="s">
        <v>462</v>
      </c>
      <c r="C204" s="20" t="s">
        <v>555</v>
      </c>
      <c r="D204" s="20" t="s">
        <v>464</v>
      </c>
      <c r="E204" s="20" t="s">
        <v>1992</v>
      </c>
      <c r="F204" s="20" t="s">
        <v>468</v>
      </c>
      <c r="G204" s="20">
        <v>6.96</v>
      </c>
      <c r="H204" s="20" t="s">
        <v>1679</v>
      </c>
      <c r="I204" s="20" t="s">
        <v>1989</v>
      </c>
      <c r="J204" s="20" t="s">
        <v>1681</v>
      </c>
      <c r="K204" s="20" t="s">
        <v>1681</v>
      </c>
      <c r="L204" s="20" t="s">
        <v>462</v>
      </c>
      <c r="M204" s="20">
        <v>4</v>
      </c>
      <c r="N204" s="20" t="s">
        <v>1679</v>
      </c>
      <c r="P204" s="20">
        <v>0</v>
      </c>
      <c r="Q204" s="20" t="s">
        <v>487</v>
      </c>
      <c r="R204" s="20" t="s">
        <v>557</v>
      </c>
      <c r="S204" s="20" t="s">
        <v>221</v>
      </c>
      <c r="T204" s="20" t="s">
        <v>1990</v>
      </c>
      <c r="U204" s="20" t="s">
        <v>1991</v>
      </c>
      <c r="V204" s="20">
        <v>14</v>
      </c>
      <c r="W204" s="20">
        <v>432</v>
      </c>
      <c r="Y204" s="20" t="s">
        <v>1684</v>
      </c>
      <c r="Z204" s="20" t="s">
        <v>1685</v>
      </c>
      <c r="AA204" s="20">
        <v>1.5</v>
      </c>
      <c r="AB204" s="20">
        <v>5</v>
      </c>
      <c r="AC204" s="20">
        <v>5</v>
      </c>
      <c r="AD204" s="20">
        <v>5</v>
      </c>
      <c r="AI204" s="20" t="s">
        <v>1643</v>
      </c>
      <c r="AT204" s="20" t="s">
        <v>1687</v>
      </c>
      <c r="BE204" s="20" t="s">
        <v>462</v>
      </c>
      <c r="BL204" s="20">
        <v>382.8</v>
      </c>
      <c r="BM204" s="20">
        <v>55</v>
      </c>
    </row>
    <row r="205" spans="1:68" x14ac:dyDescent="0.25">
      <c r="A205" s="20" t="s">
        <v>1677</v>
      </c>
      <c r="B205" s="20" t="s">
        <v>462</v>
      </c>
      <c r="C205" s="20" t="s">
        <v>555</v>
      </c>
      <c r="D205" s="20" t="s">
        <v>464</v>
      </c>
      <c r="E205" s="20" t="s">
        <v>1993</v>
      </c>
      <c r="F205" s="20" t="s">
        <v>470</v>
      </c>
      <c r="G205" s="20">
        <v>2.69</v>
      </c>
      <c r="H205" s="20" t="s">
        <v>1679</v>
      </c>
      <c r="I205" s="20" t="s">
        <v>1989</v>
      </c>
      <c r="J205" s="20" t="s">
        <v>1681</v>
      </c>
      <c r="K205" s="20" t="s">
        <v>1681</v>
      </c>
      <c r="L205" s="20" t="s">
        <v>462</v>
      </c>
      <c r="M205" s="20">
        <v>4</v>
      </c>
      <c r="N205" s="20" t="s">
        <v>1679</v>
      </c>
      <c r="P205" s="20">
        <v>0</v>
      </c>
      <c r="Q205" s="20" t="s">
        <v>487</v>
      </c>
      <c r="R205" s="20" t="s">
        <v>557</v>
      </c>
      <c r="S205" s="20" t="s">
        <v>221</v>
      </c>
      <c r="T205" s="20" t="s">
        <v>1990</v>
      </c>
      <c r="U205" s="20" t="s">
        <v>1991</v>
      </c>
      <c r="V205" s="20">
        <v>14</v>
      </c>
      <c r="W205" s="20">
        <v>432</v>
      </c>
      <c r="Y205" s="20" t="s">
        <v>1684</v>
      </c>
      <c r="Z205" s="20" t="s">
        <v>1685</v>
      </c>
      <c r="AA205" s="20">
        <v>1.5</v>
      </c>
      <c r="AB205" s="20">
        <v>5</v>
      </c>
      <c r="AC205" s="20">
        <v>5</v>
      </c>
      <c r="AD205" s="20">
        <v>5</v>
      </c>
      <c r="AI205" s="20" t="s">
        <v>1643</v>
      </c>
      <c r="AT205" s="20" t="s">
        <v>1687</v>
      </c>
      <c r="BE205" s="20" t="s">
        <v>462</v>
      </c>
      <c r="BL205" s="20">
        <v>147.94999999999999</v>
      </c>
      <c r="BM205" s="20">
        <v>55</v>
      </c>
    </row>
    <row r="206" spans="1:68" x14ac:dyDescent="0.25">
      <c r="A206" s="20" t="s">
        <v>1677</v>
      </c>
      <c r="B206" s="20" t="s">
        <v>462</v>
      </c>
      <c r="C206" s="20" t="s">
        <v>555</v>
      </c>
      <c r="D206" s="20" t="s">
        <v>464</v>
      </c>
      <c r="E206" s="20" t="s">
        <v>1994</v>
      </c>
      <c r="F206" s="20" t="s">
        <v>471</v>
      </c>
      <c r="G206" s="20">
        <v>4.6100000000000003</v>
      </c>
      <c r="H206" s="20" t="s">
        <v>1679</v>
      </c>
      <c r="I206" s="20" t="s">
        <v>1989</v>
      </c>
      <c r="J206" s="20" t="s">
        <v>1681</v>
      </c>
      <c r="K206" s="20" t="s">
        <v>1681</v>
      </c>
      <c r="L206" s="20" t="s">
        <v>462</v>
      </c>
      <c r="M206" s="20">
        <v>4</v>
      </c>
      <c r="N206" s="20" t="s">
        <v>1679</v>
      </c>
      <c r="P206" s="20">
        <v>0</v>
      </c>
      <c r="Q206" s="20" t="s">
        <v>487</v>
      </c>
      <c r="R206" s="20" t="s">
        <v>557</v>
      </c>
      <c r="S206" s="20" t="s">
        <v>221</v>
      </c>
      <c r="T206" s="20" t="s">
        <v>1990</v>
      </c>
      <c r="U206" s="20" t="s">
        <v>1991</v>
      </c>
      <c r="V206" s="20">
        <v>14</v>
      </c>
      <c r="W206" s="20">
        <v>432</v>
      </c>
      <c r="Y206" s="20" t="s">
        <v>1684</v>
      </c>
      <c r="Z206" s="20" t="s">
        <v>1685</v>
      </c>
      <c r="AA206" s="20">
        <v>1.5</v>
      </c>
      <c r="AB206" s="20">
        <v>5</v>
      </c>
      <c r="AC206" s="20">
        <v>5</v>
      </c>
      <c r="AD206" s="20">
        <v>5</v>
      </c>
      <c r="AI206" s="20" t="s">
        <v>1643</v>
      </c>
      <c r="AT206" s="20" t="s">
        <v>1687</v>
      </c>
      <c r="BE206" s="20" t="s">
        <v>462</v>
      </c>
      <c r="BL206" s="20">
        <v>253.55</v>
      </c>
      <c r="BM206" s="20">
        <v>55</v>
      </c>
    </row>
    <row r="207" spans="1:68" x14ac:dyDescent="0.25">
      <c r="A207" s="20" t="s">
        <v>1677</v>
      </c>
      <c r="B207" s="20" t="s">
        <v>462</v>
      </c>
      <c r="C207" s="20" t="s">
        <v>555</v>
      </c>
      <c r="D207" s="20" t="s">
        <v>464</v>
      </c>
      <c r="E207" s="20" t="s">
        <v>1995</v>
      </c>
      <c r="F207" s="20" t="s">
        <v>472</v>
      </c>
      <c r="G207" s="20">
        <v>6.2</v>
      </c>
      <c r="H207" s="20" t="s">
        <v>1679</v>
      </c>
      <c r="I207" s="20" t="s">
        <v>1989</v>
      </c>
      <c r="J207" s="20" t="s">
        <v>1681</v>
      </c>
      <c r="K207" s="20" t="s">
        <v>1681</v>
      </c>
      <c r="L207" s="20" t="s">
        <v>462</v>
      </c>
      <c r="M207" s="20">
        <v>4</v>
      </c>
      <c r="N207" s="20" t="s">
        <v>1679</v>
      </c>
      <c r="P207" s="20">
        <v>0</v>
      </c>
      <c r="Q207" s="20" t="s">
        <v>487</v>
      </c>
      <c r="R207" s="20" t="s">
        <v>557</v>
      </c>
      <c r="S207" s="20" t="s">
        <v>221</v>
      </c>
      <c r="T207" s="20" t="s">
        <v>1990</v>
      </c>
      <c r="U207" s="20" t="s">
        <v>1991</v>
      </c>
      <c r="V207" s="20">
        <v>14</v>
      </c>
      <c r="W207" s="20">
        <v>432</v>
      </c>
      <c r="Y207" s="20" t="s">
        <v>1684</v>
      </c>
      <c r="Z207" s="20" t="s">
        <v>1685</v>
      </c>
      <c r="AA207" s="20">
        <v>1.5</v>
      </c>
      <c r="AB207" s="20">
        <v>5</v>
      </c>
      <c r="AC207" s="20">
        <v>5</v>
      </c>
      <c r="AD207" s="20">
        <v>5</v>
      </c>
      <c r="AI207" s="20" t="s">
        <v>1643</v>
      </c>
      <c r="AT207" s="20" t="s">
        <v>1687</v>
      </c>
      <c r="BE207" s="20" t="s">
        <v>462</v>
      </c>
      <c r="BL207" s="20">
        <v>341</v>
      </c>
      <c r="BM207" s="20">
        <v>55</v>
      </c>
    </row>
    <row r="208" spans="1:68" x14ac:dyDescent="0.25">
      <c r="A208" s="20" t="s">
        <v>1677</v>
      </c>
      <c r="B208" s="20" t="s">
        <v>462</v>
      </c>
      <c r="C208" s="20" t="s">
        <v>555</v>
      </c>
      <c r="D208" s="20" t="s">
        <v>464</v>
      </c>
      <c r="E208" s="20" t="s">
        <v>1996</v>
      </c>
      <c r="F208" s="20" t="s">
        <v>473</v>
      </c>
      <c r="G208" s="20">
        <v>5.03</v>
      </c>
      <c r="H208" s="20" t="s">
        <v>1679</v>
      </c>
      <c r="I208" s="20" t="s">
        <v>1989</v>
      </c>
      <c r="J208" s="20" t="s">
        <v>1681</v>
      </c>
      <c r="K208" s="20" t="s">
        <v>1681</v>
      </c>
      <c r="L208" s="20" t="s">
        <v>462</v>
      </c>
      <c r="M208" s="20">
        <v>4</v>
      </c>
      <c r="N208" s="20" t="s">
        <v>1679</v>
      </c>
      <c r="P208" s="20">
        <v>0</v>
      </c>
      <c r="Q208" s="20" t="s">
        <v>487</v>
      </c>
      <c r="R208" s="20" t="s">
        <v>557</v>
      </c>
      <c r="S208" s="20" t="s">
        <v>221</v>
      </c>
      <c r="T208" s="20" t="s">
        <v>1990</v>
      </c>
      <c r="U208" s="20" t="s">
        <v>1991</v>
      </c>
      <c r="V208" s="20">
        <v>14</v>
      </c>
      <c r="W208" s="20">
        <v>432</v>
      </c>
      <c r="Y208" s="20" t="s">
        <v>1684</v>
      </c>
      <c r="Z208" s="20" t="s">
        <v>1685</v>
      </c>
      <c r="AA208" s="20">
        <v>1.5</v>
      </c>
      <c r="AB208" s="20">
        <v>5</v>
      </c>
      <c r="AC208" s="20">
        <v>5</v>
      </c>
      <c r="AD208" s="20">
        <v>5</v>
      </c>
      <c r="AI208" s="20" t="s">
        <v>1643</v>
      </c>
      <c r="AT208" s="20" t="s">
        <v>1687</v>
      </c>
      <c r="BE208" s="20" t="s">
        <v>462</v>
      </c>
      <c r="BL208" s="20">
        <v>276.64999999999998</v>
      </c>
      <c r="BM208" s="20">
        <v>55</v>
      </c>
    </row>
    <row r="209" spans="1:68" x14ac:dyDescent="0.25">
      <c r="A209" s="20" t="s">
        <v>1677</v>
      </c>
      <c r="B209" s="20" t="s">
        <v>462</v>
      </c>
      <c r="C209" s="20" t="s">
        <v>555</v>
      </c>
      <c r="D209" s="20" t="s">
        <v>464</v>
      </c>
      <c r="E209" s="20" t="s">
        <v>1997</v>
      </c>
      <c r="F209" s="20" t="s">
        <v>474</v>
      </c>
      <c r="G209" s="20">
        <v>0.26</v>
      </c>
      <c r="H209" s="20" t="s">
        <v>1679</v>
      </c>
      <c r="I209" s="20" t="s">
        <v>1989</v>
      </c>
      <c r="J209" s="20" t="s">
        <v>1681</v>
      </c>
      <c r="K209" s="20" t="s">
        <v>1681</v>
      </c>
      <c r="L209" s="20" t="s">
        <v>462</v>
      </c>
      <c r="M209" s="20">
        <v>4</v>
      </c>
      <c r="N209" s="20" t="s">
        <v>1679</v>
      </c>
      <c r="P209" s="20">
        <v>0</v>
      </c>
      <c r="Q209" s="20" t="s">
        <v>487</v>
      </c>
      <c r="R209" s="20" t="s">
        <v>556</v>
      </c>
      <c r="S209" s="20" t="s">
        <v>221</v>
      </c>
      <c r="T209" s="20" t="s">
        <v>1990</v>
      </c>
      <c r="U209" s="20" t="s">
        <v>1991</v>
      </c>
      <c r="V209" s="20">
        <v>14</v>
      </c>
      <c r="W209" s="20">
        <v>432</v>
      </c>
      <c r="Y209" s="20" t="s">
        <v>1684</v>
      </c>
      <c r="Z209" s="20" t="s">
        <v>1685</v>
      </c>
      <c r="AA209" s="20">
        <v>1.5</v>
      </c>
      <c r="AB209" s="20">
        <v>5</v>
      </c>
      <c r="AC209" s="20">
        <v>5</v>
      </c>
      <c r="AD209" s="20">
        <v>5</v>
      </c>
      <c r="AI209" s="20" t="s">
        <v>1643</v>
      </c>
      <c r="AT209" s="20" t="s">
        <v>1687</v>
      </c>
      <c r="BE209" s="20" t="s">
        <v>462</v>
      </c>
      <c r="BL209" s="20">
        <v>14.3</v>
      </c>
      <c r="BM209" s="20">
        <v>55</v>
      </c>
    </row>
    <row r="210" spans="1:68" x14ac:dyDescent="0.25">
      <c r="A210" s="20" t="s">
        <v>1677</v>
      </c>
      <c r="B210" s="20" t="s">
        <v>462</v>
      </c>
      <c r="C210" s="20" t="s">
        <v>555</v>
      </c>
      <c r="D210" s="20" t="s">
        <v>464</v>
      </c>
      <c r="E210" s="20" t="s">
        <v>1998</v>
      </c>
      <c r="F210" s="20" t="s">
        <v>475</v>
      </c>
      <c r="G210" s="20">
        <v>0.75</v>
      </c>
      <c r="H210" s="20" t="s">
        <v>1679</v>
      </c>
      <c r="I210" s="20" t="s">
        <v>1989</v>
      </c>
      <c r="J210" s="20" t="s">
        <v>1681</v>
      </c>
      <c r="K210" s="20" t="s">
        <v>1681</v>
      </c>
      <c r="L210" s="20" t="s">
        <v>462</v>
      </c>
      <c r="M210" s="20">
        <v>4</v>
      </c>
      <c r="N210" s="20" t="s">
        <v>1679</v>
      </c>
      <c r="P210" s="20">
        <v>0</v>
      </c>
      <c r="Q210" s="20" t="s">
        <v>487</v>
      </c>
      <c r="R210" s="20" t="s">
        <v>556</v>
      </c>
      <c r="S210" s="20" t="s">
        <v>221</v>
      </c>
      <c r="T210" s="20" t="s">
        <v>1990</v>
      </c>
      <c r="U210" s="20" t="s">
        <v>1991</v>
      </c>
      <c r="V210" s="20">
        <v>14</v>
      </c>
      <c r="W210" s="20">
        <v>432</v>
      </c>
      <c r="Y210" s="20" t="s">
        <v>1684</v>
      </c>
      <c r="Z210" s="20" t="s">
        <v>1685</v>
      </c>
      <c r="AA210" s="20">
        <v>1.5</v>
      </c>
      <c r="AB210" s="20">
        <v>5</v>
      </c>
      <c r="AC210" s="20">
        <v>5</v>
      </c>
      <c r="AD210" s="20">
        <v>5</v>
      </c>
      <c r="AI210" s="20" t="s">
        <v>1643</v>
      </c>
      <c r="AT210" s="20" t="s">
        <v>1687</v>
      </c>
      <c r="BE210" s="20" t="s">
        <v>462</v>
      </c>
      <c r="BL210" s="20">
        <v>41.25</v>
      </c>
      <c r="BM210" s="20">
        <v>55</v>
      </c>
    </row>
    <row r="211" spans="1:68" x14ac:dyDescent="0.25">
      <c r="A211" s="20" t="s">
        <v>1677</v>
      </c>
      <c r="B211" s="20" t="s">
        <v>462</v>
      </c>
      <c r="C211" s="20" t="s">
        <v>555</v>
      </c>
      <c r="D211" s="20" t="s">
        <v>464</v>
      </c>
      <c r="E211" s="20" t="s">
        <v>1999</v>
      </c>
      <c r="F211" s="20" t="s">
        <v>476</v>
      </c>
      <c r="G211" s="20">
        <v>1.1200000000000001</v>
      </c>
      <c r="H211" s="20" t="s">
        <v>1679</v>
      </c>
      <c r="I211" s="20" t="s">
        <v>1989</v>
      </c>
      <c r="J211" s="20" t="s">
        <v>1681</v>
      </c>
      <c r="K211" s="20" t="s">
        <v>1681</v>
      </c>
      <c r="L211" s="20" t="s">
        <v>462</v>
      </c>
      <c r="M211" s="20">
        <v>4</v>
      </c>
      <c r="N211" s="20" t="s">
        <v>1679</v>
      </c>
      <c r="P211" s="20">
        <v>0</v>
      </c>
      <c r="Q211" s="20" t="s">
        <v>487</v>
      </c>
      <c r="R211" s="20" t="s">
        <v>556</v>
      </c>
      <c r="S211" s="20" t="s">
        <v>221</v>
      </c>
      <c r="T211" s="20" t="s">
        <v>1990</v>
      </c>
      <c r="U211" s="20" t="s">
        <v>1991</v>
      </c>
      <c r="V211" s="20">
        <v>14</v>
      </c>
      <c r="W211" s="20">
        <v>432</v>
      </c>
      <c r="Y211" s="20" t="s">
        <v>1684</v>
      </c>
      <c r="Z211" s="20" t="s">
        <v>1685</v>
      </c>
      <c r="AA211" s="20">
        <v>1.5</v>
      </c>
      <c r="AB211" s="20">
        <v>5</v>
      </c>
      <c r="AC211" s="20">
        <v>5</v>
      </c>
      <c r="AD211" s="20">
        <v>5</v>
      </c>
      <c r="AI211" s="20" t="s">
        <v>1643</v>
      </c>
      <c r="AT211" s="20" t="s">
        <v>1687</v>
      </c>
      <c r="BE211" s="20" t="s">
        <v>462</v>
      </c>
      <c r="BL211" s="20">
        <v>61.6</v>
      </c>
      <c r="BM211" s="20">
        <v>55</v>
      </c>
    </row>
    <row r="212" spans="1:68" x14ac:dyDescent="0.25">
      <c r="A212" s="20" t="s">
        <v>1677</v>
      </c>
      <c r="B212" s="20" t="s">
        <v>462</v>
      </c>
      <c r="C212" s="20" t="s">
        <v>555</v>
      </c>
      <c r="D212" s="20" t="s">
        <v>464</v>
      </c>
      <c r="E212" s="20" t="s">
        <v>2000</v>
      </c>
      <c r="F212" s="20" t="s">
        <v>477</v>
      </c>
      <c r="G212" s="20">
        <v>1.61</v>
      </c>
      <c r="H212" s="20" t="s">
        <v>1679</v>
      </c>
      <c r="I212" s="20" t="s">
        <v>1989</v>
      </c>
      <c r="J212" s="20" t="s">
        <v>1681</v>
      </c>
      <c r="K212" s="20" t="s">
        <v>1681</v>
      </c>
      <c r="L212" s="20" t="s">
        <v>462</v>
      </c>
      <c r="M212" s="20">
        <v>4</v>
      </c>
      <c r="N212" s="20" t="s">
        <v>1679</v>
      </c>
      <c r="P212" s="20">
        <v>0</v>
      </c>
      <c r="Q212" s="20" t="s">
        <v>487</v>
      </c>
      <c r="R212" s="20" t="s">
        <v>556</v>
      </c>
      <c r="S212" s="20" t="s">
        <v>221</v>
      </c>
      <c r="T212" s="20" t="s">
        <v>1990</v>
      </c>
      <c r="U212" s="20" t="s">
        <v>1991</v>
      </c>
      <c r="V212" s="20">
        <v>14</v>
      </c>
      <c r="W212" s="20">
        <v>432</v>
      </c>
      <c r="Y212" s="20" t="s">
        <v>1684</v>
      </c>
      <c r="Z212" s="20" t="s">
        <v>1685</v>
      </c>
      <c r="AA212" s="20">
        <v>1.5</v>
      </c>
      <c r="AB212" s="20">
        <v>5</v>
      </c>
      <c r="AC212" s="20">
        <v>5</v>
      </c>
      <c r="AD212" s="20">
        <v>5</v>
      </c>
      <c r="AI212" s="20" t="s">
        <v>1643</v>
      </c>
      <c r="AT212" s="20" t="s">
        <v>1687</v>
      </c>
      <c r="BE212" s="20" t="s">
        <v>462</v>
      </c>
      <c r="BL212" s="20">
        <v>88.55</v>
      </c>
      <c r="BM212" s="20">
        <v>55</v>
      </c>
    </row>
    <row r="213" spans="1:68" x14ac:dyDescent="0.25">
      <c r="A213" s="20" t="s">
        <v>1677</v>
      </c>
      <c r="B213" s="20" t="s">
        <v>462</v>
      </c>
      <c r="C213" s="20" t="s">
        <v>558</v>
      </c>
      <c r="D213" s="20" t="s">
        <v>464</v>
      </c>
      <c r="E213" s="20" t="s">
        <v>2001</v>
      </c>
      <c r="F213" s="20" t="s">
        <v>465</v>
      </c>
      <c r="G213" s="20">
        <v>19.5</v>
      </c>
      <c r="H213" s="20" t="s">
        <v>1679</v>
      </c>
      <c r="I213" s="20" t="s">
        <v>2002</v>
      </c>
      <c r="J213" s="20" t="s">
        <v>1681</v>
      </c>
      <c r="K213" s="20" t="s">
        <v>1681</v>
      </c>
      <c r="L213" s="20" t="s">
        <v>462</v>
      </c>
      <c r="M213" s="20">
        <v>8</v>
      </c>
      <c r="N213" s="20" t="s">
        <v>1679</v>
      </c>
      <c r="P213" s="20">
        <v>0</v>
      </c>
      <c r="Q213" s="20" t="s">
        <v>545</v>
      </c>
      <c r="R213" s="20" t="s">
        <v>559</v>
      </c>
      <c r="S213" s="20" t="s">
        <v>221</v>
      </c>
      <c r="T213" s="20" t="s">
        <v>2003</v>
      </c>
      <c r="U213" s="20" t="s">
        <v>2004</v>
      </c>
      <c r="V213" s="20">
        <v>13</v>
      </c>
      <c r="W213" s="20">
        <v>419</v>
      </c>
      <c r="Y213" s="20" t="s">
        <v>1684</v>
      </c>
      <c r="Z213" s="20" t="s">
        <v>1685</v>
      </c>
      <c r="AA213" s="20">
        <v>1.5</v>
      </c>
      <c r="AB213" s="20">
        <v>3</v>
      </c>
      <c r="AC213" s="20">
        <v>3</v>
      </c>
      <c r="AD213" s="20">
        <v>3</v>
      </c>
      <c r="AL213" s="20" t="s">
        <v>1686</v>
      </c>
      <c r="AT213" s="20" t="s">
        <v>1687</v>
      </c>
      <c r="AY213" s="20" t="s">
        <v>1719</v>
      </c>
      <c r="AZ213" s="20" t="s">
        <v>1660</v>
      </c>
      <c r="BD213" s="20" t="s">
        <v>2005</v>
      </c>
      <c r="BE213" s="20" t="s">
        <v>462</v>
      </c>
      <c r="BL213" s="20">
        <v>1560</v>
      </c>
      <c r="BM213" s="20">
        <v>80</v>
      </c>
      <c r="BN213" s="20">
        <v>2013.6559999999999</v>
      </c>
    </row>
    <row r="214" spans="1:68" x14ac:dyDescent="0.25">
      <c r="A214" s="20" t="s">
        <v>1677</v>
      </c>
      <c r="B214" s="20" t="s">
        <v>462</v>
      </c>
      <c r="C214" s="20" t="s">
        <v>558</v>
      </c>
      <c r="D214" s="20" t="s">
        <v>464</v>
      </c>
      <c r="E214" s="20" t="s">
        <v>2006</v>
      </c>
      <c r="F214" s="20" t="s">
        <v>468</v>
      </c>
      <c r="G214" s="20">
        <v>13.4</v>
      </c>
      <c r="H214" s="20" t="s">
        <v>1679</v>
      </c>
      <c r="I214" s="20" t="s">
        <v>2002</v>
      </c>
      <c r="J214" s="20" t="s">
        <v>1681</v>
      </c>
      <c r="K214" s="20" t="s">
        <v>1681</v>
      </c>
      <c r="L214" s="20" t="s">
        <v>462</v>
      </c>
      <c r="M214" s="20">
        <v>8</v>
      </c>
      <c r="N214" s="20" t="s">
        <v>1679</v>
      </c>
      <c r="P214" s="20">
        <v>0</v>
      </c>
      <c r="Q214" s="20" t="s">
        <v>545</v>
      </c>
      <c r="R214" s="20" t="s">
        <v>559</v>
      </c>
      <c r="S214" s="20" t="s">
        <v>221</v>
      </c>
      <c r="T214" s="20" t="s">
        <v>2007</v>
      </c>
      <c r="U214" s="20" t="s">
        <v>2004</v>
      </c>
      <c r="V214" s="20">
        <v>13</v>
      </c>
      <c r="W214" s="20">
        <v>419</v>
      </c>
      <c r="Y214" s="20" t="s">
        <v>1684</v>
      </c>
      <c r="Z214" s="20" t="s">
        <v>1685</v>
      </c>
      <c r="AA214" s="20">
        <v>1.5</v>
      </c>
      <c r="AB214" s="20">
        <v>3</v>
      </c>
      <c r="AC214" s="20">
        <v>3</v>
      </c>
      <c r="AD214" s="20">
        <v>3</v>
      </c>
      <c r="AL214" s="20" t="s">
        <v>1686</v>
      </c>
      <c r="AT214" s="20" t="s">
        <v>1687</v>
      </c>
      <c r="AY214" s="20" t="s">
        <v>1719</v>
      </c>
      <c r="AZ214" s="20" t="s">
        <v>1660</v>
      </c>
      <c r="BD214" s="20" t="s">
        <v>2005</v>
      </c>
      <c r="BE214" s="20" t="s">
        <v>462</v>
      </c>
      <c r="BL214" s="20">
        <v>1072</v>
      </c>
      <c r="BM214" s="20">
        <v>80</v>
      </c>
      <c r="BN214" s="20">
        <v>1383.739</v>
      </c>
    </row>
    <row r="215" spans="1:68" x14ac:dyDescent="0.25">
      <c r="A215" s="20" t="s">
        <v>1677</v>
      </c>
      <c r="B215" s="20" t="s">
        <v>462</v>
      </c>
      <c r="C215" s="20" t="s">
        <v>558</v>
      </c>
      <c r="D215" s="20" t="s">
        <v>464</v>
      </c>
      <c r="E215" s="20" t="s">
        <v>2008</v>
      </c>
      <c r="F215" s="20" t="s">
        <v>470</v>
      </c>
      <c r="G215" s="20">
        <v>4.1900000000000004</v>
      </c>
      <c r="H215" s="20" t="s">
        <v>1679</v>
      </c>
      <c r="I215" s="20" t="s">
        <v>2002</v>
      </c>
      <c r="J215" s="20" t="s">
        <v>1681</v>
      </c>
      <c r="K215" s="20" t="s">
        <v>1681</v>
      </c>
      <c r="L215" s="20" t="s">
        <v>462</v>
      </c>
      <c r="M215" s="20">
        <v>8</v>
      </c>
      <c r="N215" s="20" t="s">
        <v>1679</v>
      </c>
      <c r="P215" s="20">
        <v>0</v>
      </c>
      <c r="Q215" s="20" t="s">
        <v>487</v>
      </c>
      <c r="R215" s="20" t="s">
        <v>488</v>
      </c>
      <c r="S215" s="20" t="s">
        <v>221</v>
      </c>
      <c r="T215" s="20" t="s">
        <v>2009</v>
      </c>
      <c r="U215" s="20" t="s">
        <v>2004</v>
      </c>
      <c r="V215" s="20">
        <v>13</v>
      </c>
      <c r="W215" s="20">
        <v>419</v>
      </c>
      <c r="Y215" s="20" t="s">
        <v>1684</v>
      </c>
      <c r="Z215" s="20" t="s">
        <v>1685</v>
      </c>
      <c r="AA215" s="20">
        <v>1.5</v>
      </c>
      <c r="AB215" s="20">
        <v>3</v>
      </c>
      <c r="AC215" s="20">
        <v>3</v>
      </c>
      <c r="AD215" s="20">
        <v>3</v>
      </c>
      <c r="AL215" s="20" t="s">
        <v>1686</v>
      </c>
      <c r="AT215" s="20" t="s">
        <v>1687</v>
      </c>
      <c r="AY215" s="20" t="s">
        <v>1719</v>
      </c>
      <c r="AZ215" s="20" t="s">
        <v>1660</v>
      </c>
      <c r="BD215" s="20" t="s">
        <v>2005</v>
      </c>
      <c r="BE215" s="20" t="s">
        <v>462</v>
      </c>
      <c r="BL215" s="20">
        <v>230.45</v>
      </c>
      <c r="BM215" s="20">
        <v>55</v>
      </c>
      <c r="BN215" s="20">
        <v>297.46899999999999</v>
      </c>
    </row>
    <row r="216" spans="1:68" x14ac:dyDescent="0.25">
      <c r="A216" s="20" t="s">
        <v>1677</v>
      </c>
      <c r="B216" s="20" t="s">
        <v>462</v>
      </c>
      <c r="C216" s="20" t="s">
        <v>558</v>
      </c>
      <c r="D216" s="20" t="s">
        <v>464</v>
      </c>
      <c r="E216" s="20" t="s">
        <v>2010</v>
      </c>
      <c r="F216" s="20" t="s">
        <v>471</v>
      </c>
      <c r="G216" s="20">
        <v>5.9</v>
      </c>
      <c r="H216" s="20" t="s">
        <v>1679</v>
      </c>
      <c r="I216" s="20" t="s">
        <v>2002</v>
      </c>
      <c r="J216" s="20" t="s">
        <v>1681</v>
      </c>
      <c r="K216" s="20" t="s">
        <v>1681</v>
      </c>
      <c r="L216" s="20" t="s">
        <v>462</v>
      </c>
      <c r="M216" s="20">
        <v>8</v>
      </c>
      <c r="N216" s="20" t="s">
        <v>1679</v>
      </c>
      <c r="P216" s="20">
        <v>0</v>
      </c>
      <c r="Q216" s="20" t="s">
        <v>545</v>
      </c>
      <c r="R216" s="20" t="s">
        <v>559</v>
      </c>
      <c r="S216" s="20" t="s">
        <v>221</v>
      </c>
      <c r="T216" s="20" t="s">
        <v>2011</v>
      </c>
      <c r="U216" s="20" t="s">
        <v>2004</v>
      </c>
      <c r="V216" s="20">
        <v>13</v>
      </c>
      <c r="W216" s="20">
        <v>419</v>
      </c>
      <c r="Y216" s="20" t="s">
        <v>1684</v>
      </c>
      <c r="Z216" s="20" t="s">
        <v>1685</v>
      </c>
      <c r="AA216" s="20">
        <v>1.5</v>
      </c>
      <c r="AB216" s="20">
        <v>3</v>
      </c>
      <c r="AC216" s="20">
        <v>3</v>
      </c>
      <c r="AD216" s="20">
        <v>3</v>
      </c>
      <c r="AL216" s="20" t="s">
        <v>1686</v>
      </c>
      <c r="AT216" s="20" t="s">
        <v>1687</v>
      </c>
      <c r="AY216" s="20" t="s">
        <v>1719</v>
      </c>
      <c r="AZ216" s="20" t="s">
        <v>1660</v>
      </c>
      <c r="BD216" s="20" t="s">
        <v>2005</v>
      </c>
      <c r="BE216" s="20" t="s">
        <v>462</v>
      </c>
      <c r="BL216" s="20">
        <v>472</v>
      </c>
      <c r="BM216" s="20">
        <v>80</v>
      </c>
      <c r="BN216" s="20">
        <v>609.25699999999995</v>
      </c>
    </row>
    <row r="217" spans="1:68" x14ac:dyDescent="0.25">
      <c r="A217" s="20" t="s">
        <v>1677</v>
      </c>
      <c r="B217" s="20" t="s">
        <v>462</v>
      </c>
      <c r="C217" s="20" t="s">
        <v>558</v>
      </c>
      <c r="D217" s="20" t="s">
        <v>464</v>
      </c>
      <c r="E217" s="20" t="s">
        <v>2012</v>
      </c>
      <c r="F217" s="20" t="s">
        <v>472</v>
      </c>
      <c r="G217" s="20">
        <v>5.62</v>
      </c>
      <c r="H217" s="20" t="s">
        <v>1679</v>
      </c>
      <c r="I217" s="20" t="s">
        <v>2002</v>
      </c>
      <c r="J217" s="20" t="s">
        <v>1681</v>
      </c>
      <c r="K217" s="20" t="s">
        <v>1681</v>
      </c>
      <c r="L217" s="20" t="s">
        <v>462</v>
      </c>
      <c r="M217" s="20">
        <v>8</v>
      </c>
      <c r="N217" s="20" t="s">
        <v>1679</v>
      </c>
      <c r="P217" s="20">
        <v>0</v>
      </c>
      <c r="Q217" s="20" t="s">
        <v>545</v>
      </c>
      <c r="R217" s="20" t="s">
        <v>559</v>
      </c>
      <c r="S217" s="20" t="s">
        <v>221</v>
      </c>
      <c r="T217" s="20" t="s">
        <v>2013</v>
      </c>
      <c r="U217" s="20" t="s">
        <v>2004</v>
      </c>
      <c r="V217" s="20">
        <v>13</v>
      </c>
      <c r="W217" s="20">
        <v>419</v>
      </c>
      <c r="Y217" s="20" t="s">
        <v>1684</v>
      </c>
      <c r="Z217" s="20" t="s">
        <v>1685</v>
      </c>
      <c r="AA217" s="20">
        <v>1.5</v>
      </c>
      <c r="AB217" s="20">
        <v>3</v>
      </c>
      <c r="AC217" s="20">
        <v>3</v>
      </c>
      <c r="AD217" s="20">
        <v>3</v>
      </c>
      <c r="AL217" s="20" t="s">
        <v>1686</v>
      </c>
      <c r="AT217" s="20" t="s">
        <v>1687</v>
      </c>
      <c r="AY217" s="20" t="s">
        <v>1719</v>
      </c>
      <c r="AZ217" s="20" t="s">
        <v>1660</v>
      </c>
      <c r="BD217" s="20" t="s">
        <v>2005</v>
      </c>
      <c r="BE217" s="20" t="s">
        <v>462</v>
      </c>
      <c r="BL217" s="20">
        <v>449.6</v>
      </c>
      <c r="BM217" s="20">
        <v>80</v>
      </c>
      <c r="BN217" s="20">
        <v>580.34299999999996</v>
      </c>
    </row>
    <row r="218" spans="1:68" x14ac:dyDescent="0.25">
      <c r="A218" s="20" t="s">
        <v>1677</v>
      </c>
      <c r="B218" s="20" t="s">
        <v>462</v>
      </c>
      <c r="C218" s="20" t="s">
        <v>558</v>
      </c>
      <c r="D218" s="20" t="s">
        <v>464</v>
      </c>
      <c r="E218" s="20" t="s">
        <v>2014</v>
      </c>
      <c r="F218" s="20" t="s">
        <v>473</v>
      </c>
      <c r="G218" s="20">
        <v>2.64</v>
      </c>
      <c r="H218" s="20" t="s">
        <v>1679</v>
      </c>
      <c r="I218" s="20" t="s">
        <v>2002</v>
      </c>
      <c r="J218" s="20" t="s">
        <v>1681</v>
      </c>
      <c r="K218" s="20" t="s">
        <v>1681</v>
      </c>
      <c r="L218" s="20" t="s">
        <v>462</v>
      </c>
      <c r="M218" s="20">
        <v>8</v>
      </c>
      <c r="N218" s="20" t="s">
        <v>1679</v>
      </c>
      <c r="P218" s="20">
        <v>0</v>
      </c>
      <c r="Q218" s="20" t="s">
        <v>545</v>
      </c>
      <c r="R218" s="20" t="s">
        <v>559</v>
      </c>
      <c r="S218" s="20" t="s">
        <v>221</v>
      </c>
      <c r="T218" s="20" t="s">
        <v>2015</v>
      </c>
      <c r="U218" s="20" t="s">
        <v>2004</v>
      </c>
      <c r="V218" s="20">
        <v>13</v>
      </c>
      <c r="W218" s="20">
        <v>419</v>
      </c>
      <c r="Y218" s="20" t="s">
        <v>1684</v>
      </c>
      <c r="Z218" s="20" t="s">
        <v>1685</v>
      </c>
      <c r="AA218" s="20">
        <v>1.5</v>
      </c>
      <c r="AB218" s="20">
        <v>3</v>
      </c>
      <c r="AC218" s="20">
        <v>3</v>
      </c>
      <c r="AD218" s="20">
        <v>3</v>
      </c>
      <c r="AL218" s="20" t="s">
        <v>1686</v>
      </c>
      <c r="AT218" s="20" t="s">
        <v>1687</v>
      </c>
      <c r="AY218" s="20" t="s">
        <v>1719</v>
      </c>
      <c r="AZ218" s="20" t="s">
        <v>1660</v>
      </c>
      <c r="BD218" s="20" t="s">
        <v>2005</v>
      </c>
      <c r="BE218" s="20" t="s">
        <v>462</v>
      </c>
      <c r="BL218" s="20">
        <v>211.2</v>
      </c>
      <c r="BM218" s="20">
        <v>80</v>
      </c>
      <c r="BN218" s="20">
        <v>272.64400000000001</v>
      </c>
    </row>
    <row r="219" spans="1:68" x14ac:dyDescent="0.25">
      <c r="A219" s="20" t="s">
        <v>1677</v>
      </c>
      <c r="B219" s="20" t="s">
        <v>462</v>
      </c>
      <c r="C219" s="20" t="s">
        <v>558</v>
      </c>
      <c r="D219" s="20" t="s">
        <v>464</v>
      </c>
      <c r="E219" s="20" t="s">
        <v>2016</v>
      </c>
      <c r="F219" s="20" t="s">
        <v>476</v>
      </c>
      <c r="G219" s="20">
        <v>1</v>
      </c>
      <c r="H219" s="20" t="s">
        <v>1679</v>
      </c>
      <c r="I219" s="20" t="s">
        <v>2002</v>
      </c>
      <c r="J219" s="20" t="s">
        <v>1681</v>
      </c>
      <c r="K219" s="20" t="s">
        <v>1681</v>
      </c>
      <c r="L219" s="20" t="s">
        <v>462</v>
      </c>
      <c r="M219" s="20">
        <v>8</v>
      </c>
      <c r="N219" s="20" t="s">
        <v>1679</v>
      </c>
      <c r="P219" s="20">
        <v>0</v>
      </c>
      <c r="Q219" s="20" t="s">
        <v>487</v>
      </c>
      <c r="R219" s="20" t="s">
        <v>488</v>
      </c>
      <c r="S219" s="20" t="s">
        <v>221</v>
      </c>
      <c r="T219" s="20" t="s">
        <v>2009</v>
      </c>
      <c r="U219" s="20" t="s">
        <v>2004</v>
      </c>
      <c r="V219" s="20">
        <v>13</v>
      </c>
      <c r="W219" s="20">
        <v>419</v>
      </c>
      <c r="Y219" s="20" t="s">
        <v>1684</v>
      </c>
      <c r="Z219" s="20" t="s">
        <v>1685</v>
      </c>
      <c r="AA219" s="20">
        <v>1.5</v>
      </c>
      <c r="AB219" s="20">
        <v>3</v>
      </c>
      <c r="AC219" s="20">
        <v>3</v>
      </c>
      <c r="AD219" s="20">
        <v>3</v>
      </c>
      <c r="AL219" s="20" t="s">
        <v>1686</v>
      </c>
      <c r="AT219" s="20" t="s">
        <v>1687</v>
      </c>
      <c r="AY219" s="20" t="s">
        <v>1719</v>
      </c>
      <c r="AZ219" s="20" t="s">
        <v>1660</v>
      </c>
      <c r="BD219" s="20" t="s">
        <v>2005</v>
      </c>
      <c r="BE219" s="20" t="s">
        <v>462</v>
      </c>
      <c r="BL219" s="20">
        <v>55</v>
      </c>
      <c r="BM219" s="20">
        <v>55</v>
      </c>
      <c r="BN219" s="20">
        <v>70.989999999999995</v>
      </c>
    </row>
    <row r="220" spans="1:68" x14ac:dyDescent="0.25">
      <c r="A220" s="20" t="s">
        <v>1677</v>
      </c>
      <c r="B220" s="20" t="s">
        <v>462</v>
      </c>
      <c r="C220" s="20" t="s">
        <v>558</v>
      </c>
      <c r="D220" s="20" t="s">
        <v>464</v>
      </c>
      <c r="E220" s="20" t="s">
        <v>2017</v>
      </c>
      <c r="F220" s="20" t="s">
        <v>477</v>
      </c>
      <c r="G220" s="20">
        <v>3.47</v>
      </c>
      <c r="H220" s="20" t="s">
        <v>1679</v>
      </c>
      <c r="I220" s="20" t="s">
        <v>2002</v>
      </c>
      <c r="J220" s="20" t="s">
        <v>1681</v>
      </c>
      <c r="K220" s="20" t="s">
        <v>1681</v>
      </c>
      <c r="L220" s="20" t="s">
        <v>462</v>
      </c>
      <c r="M220" s="20">
        <v>8</v>
      </c>
      <c r="N220" s="20" t="s">
        <v>1679</v>
      </c>
      <c r="P220" s="20">
        <v>0</v>
      </c>
      <c r="Q220" s="20" t="s">
        <v>487</v>
      </c>
      <c r="R220" s="20" t="s">
        <v>488</v>
      </c>
      <c r="S220" s="20" t="s">
        <v>221</v>
      </c>
      <c r="T220" s="20" t="s">
        <v>2009</v>
      </c>
      <c r="U220" s="20" t="s">
        <v>2004</v>
      </c>
      <c r="V220" s="20">
        <v>13</v>
      </c>
      <c r="W220" s="20">
        <v>419</v>
      </c>
      <c r="Y220" s="20" t="s">
        <v>1684</v>
      </c>
      <c r="Z220" s="20" t="s">
        <v>1685</v>
      </c>
      <c r="AA220" s="20">
        <v>1.5</v>
      </c>
      <c r="AB220" s="20">
        <v>3</v>
      </c>
      <c r="AC220" s="20">
        <v>3</v>
      </c>
      <c r="AD220" s="20">
        <v>3</v>
      </c>
      <c r="AL220" s="20" t="s">
        <v>1686</v>
      </c>
      <c r="AT220" s="20" t="s">
        <v>1687</v>
      </c>
      <c r="AY220" s="20" t="s">
        <v>1719</v>
      </c>
      <c r="AZ220" s="20" t="s">
        <v>1660</v>
      </c>
      <c r="BD220" s="20" t="s">
        <v>2005</v>
      </c>
      <c r="BE220" s="20" t="s">
        <v>462</v>
      </c>
      <c r="BL220" s="20">
        <v>190.85</v>
      </c>
      <c r="BM220" s="20">
        <v>55</v>
      </c>
      <c r="BN220" s="20">
        <v>246.34200000000001</v>
      </c>
    </row>
    <row r="221" spans="1:68" x14ac:dyDescent="0.25">
      <c r="A221" s="20" t="s">
        <v>1677</v>
      </c>
      <c r="B221" s="20" t="s">
        <v>462</v>
      </c>
      <c r="C221" s="20" t="s">
        <v>558</v>
      </c>
      <c r="D221" s="20" t="s">
        <v>464</v>
      </c>
      <c r="E221" s="20" t="s">
        <v>2018</v>
      </c>
      <c r="F221" s="20" t="s">
        <v>478</v>
      </c>
      <c r="G221" s="20">
        <v>5.63</v>
      </c>
      <c r="H221" s="20" t="s">
        <v>1679</v>
      </c>
      <c r="I221" s="20" t="s">
        <v>2002</v>
      </c>
      <c r="J221" s="20" t="s">
        <v>1681</v>
      </c>
      <c r="K221" s="20" t="s">
        <v>1681</v>
      </c>
      <c r="L221" s="20" t="s">
        <v>462</v>
      </c>
      <c r="M221" s="20">
        <v>8</v>
      </c>
      <c r="N221" s="20" t="s">
        <v>1679</v>
      </c>
      <c r="P221" s="20">
        <v>0</v>
      </c>
      <c r="Q221" s="20" t="s">
        <v>487</v>
      </c>
      <c r="R221" s="20" t="s">
        <v>488</v>
      </c>
      <c r="S221" s="20" t="s">
        <v>221</v>
      </c>
      <c r="T221" s="20" t="s">
        <v>2009</v>
      </c>
      <c r="U221" s="20" t="s">
        <v>2004</v>
      </c>
      <c r="V221" s="20">
        <v>13</v>
      </c>
      <c r="W221" s="20">
        <v>419</v>
      </c>
      <c r="Y221" s="20" t="s">
        <v>1684</v>
      </c>
      <c r="Z221" s="20" t="s">
        <v>1685</v>
      </c>
      <c r="AA221" s="20">
        <v>1.5</v>
      </c>
      <c r="AB221" s="20">
        <v>3</v>
      </c>
      <c r="AC221" s="20">
        <v>3</v>
      </c>
      <c r="AD221" s="20">
        <v>3</v>
      </c>
      <c r="AL221" s="20" t="s">
        <v>1686</v>
      </c>
      <c r="AT221" s="20" t="s">
        <v>1687</v>
      </c>
      <c r="AY221" s="20" t="s">
        <v>1719</v>
      </c>
      <c r="AZ221" s="20" t="s">
        <v>1660</v>
      </c>
      <c r="BD221" s="20" t="s">
        <v>2005</v>
      </c>
      <c r="BE221" s="20" t="s">
        <v>462</v>
      </c>
      <c r="BL221" s="20">
        <v>309.64999999999998</v>
      </c>
      <c r="BM221" s="20">
        <v>55</v>
      </c>
      <c r="BN221" s="20">
        <v>399.7</v>
      </c>
    </row>
    <row r="222" spans="1:68" x14ac:dyDescent="0.25">
      <c r="A222" s="20" t="s">
        <v>1677</v>
      </c>
      <c r="B222" s="20" t="s">
        <v>462</v>
      </c>
      <c r="C222" s="20" t="s">
        <v>560</v>
      </c>
      <c r="D222" s="20" t="s">
        <v>464</v>
      </c>
      <c r="E222" s="20" t="s">
        <v>2019</v>
      </c>
      <c r="F222" s="20" t="s">
        <v>465</v>
      </c>
      <c r="G222" s="20">
        <v>6.94</v>
      </c>
      <c r="H222" s="20" t="s">
        <v>1679</v>
      </c>
      <c r="I222" s="20" t="s">
        <v>2020</v>
      </c>
      <c r="J222" s="20" t="s">
        <v>1681</v>
      </c>
      <c r="K222" s="20" t="s">
        <v>1681</v>
      </c>
      <c r="L222" s="20" t="s">
        <v>462</v>
      </c>
      <c r="M222" s="20">
        <v>8</v>
      </c>
      <c r="N222" s="20" t="s">
        <v>1679</v>
      </c>
      <c r="P222" s="20">
        <v>0</v>
      </c>
      <c r="Q222" s="20" t="s">
        <v>504</v>
      </c>
      <c r="R222" s="20" t="s">
        <v>488</v>
      </c>
      <c r="S222" s="20" t="s">
        <v>221</v>
      </c>
      <c r="T222" s="20" t="s">
        <v>2021</v>
      </c>
      <c r="U222" s="20" t="s">
        <v>2022</v>
      </c>
      <c r="V222" s="20">
        <v>13</v>
      </c>
      <c r="W222" s="20">
        <v>413</v>
      </c>
      <c r="Y222" s="20" t="s">
        <v>1684</v>
      </c>
      <c r="Z222" s="20" t="s">
        <v>1685</v>
      </c>
      <c r="AA222" s="20">
        <v>1.5</v>
      </c>
      <c r="AB222" s="20">
        <v>3</v>
      </c>
      <c r="AC222" s="20">
        <v>3</v>
      </c>
      <c r="AD222" s="20">
        <v>3</v>
      </c>
      <c r="AL222" s="20" t="s">
        <v>1686</v>
      </c>
      <c r="AT222" s="20" t="s">
        <v>1687</v>
      </c>
      <c r="AY222" s="20" t="s">
        <v>2023</v>
      </c>
      <c r="AZ222" s="20" t="s">
        <v>1660</v>
      </c>
      <c r="BD222" s="20" t="s">
        <v>2005</v>
      </c>
      <c r="BE222" s="20" t="s">
        <v>462</v>
      </c>
      <c r="BL222" s="20">
        <v>347</v>
      </c>
      <c r="BM222" s="20">
        <v>50</v>
      </c>
      <c r="BN222" s="20">
        <v>424.07400000000001</v>
      </c>
      <c r="BO222" s="20">
        <v>6.94</v>
      </c>
      <c r="BP222" s="20">
        <v>61.11</v>
      </c>
    </row>
    <row r="223" spans="1:68" x14ac:dyDescent="0.25">
      <c r="A223" s="20" t="s">
        <v>1677</v>
      </c>
      <c r="B223" s="20" t="s">
        <v>462</v>
      </c>
      <c r="C223" s="20" t="s">
        <v>560</v>
      </c>
      <c r="D223" s="20" t="s">
        <v>464</v>
      </c>
      <c r="E223" s="20" t="s">
        <v>2024</v>
      </c>
      <c r="F223" s="20" t="s">
        <v>468</v>
      </c>
      <c r="G223" s="20">
        <v>8.74</v>
      </c>
      <c r="H223" s="20" t="s">
        <v>1679</v>
      </c>
      <c r="I223" s="20" t="s">
        <v>2020</v>
      </c>
      <c r="J223" s="20" t="s">
        <v>1681</v>
      </c>
      <c r="K223" s="20" t="s">
        <v>1681</v>
      </c>
      <c r="L223" s="20" t="s">
        <v>462</v>
      </c>
      <c r="M223" s="20">
        <v>8</v>
      </c>
      <c r="N223" s="20" t="s">
        <v>1679</v>
      </c>
      <c r="P223" s="20">
        <v>0</v>
      </c>
      <c r="Q223" s="20" t="s">
        <v>504</v>
      </c>
      <c r="R223" s="20" t="s">
        <v>488</v>
      </c>
      <c r="S223" s="20" t="s">
        <v>221</v>
      </c>
      <c r="T223" s="20" t="s">
        <v>2021</v>
      </c>
      <c r="U223" s="20" t="s">
        <v>2022</v>
      </c>
      <c r="V223" s="20">
        <v>13</v>
      </c>
      <c r="W223" s="20">
        <v>413</v>
      </c>
      <c r="Y223" s="20" t="s">
        <v>1684</v>
      </c>
      <c r="Z223" s="20" t="s">
        <v>1685</v>
      </c>
      <c r="AA223" s="20">
        <v>1.5</v>
      </c>
      <c r="AB223" s="20">
        <v>3</v>
      </c>
      <c r="AC223" s="20">
        <v>3</v>
      </c>
      <c r="AD223" s="20">
        <v>3</v>
      </c>
      <c r="AL223" s="20" t="s">
        <v>1686</v>
      </c>
      <c r="AT223" s="20" t="s">
        <v>1687</v>
      </c>
      <c r="AY223" s="20" t="s">
        <v>2023</v>
      </c>
      <c r="AZ223" s="20" t="s">
        <v>1660</v>
      </c>
      <c r="BD223" s="20" t="s">
        <v>2005</v>
      </c>
      <c r="BE223" s="20" t="s">
        <v>462</v>
      </c>
      <c r="BL223" s="20">
        <v>437</v>
      </c>
      <c r="BM223" s="20">
        <v>50</v>
      </c>
      <c r="BN223" s="20">
        <v>534.06500000000005</v>
      </c>
      <c r="BO223" s="20">
        <v>8.74</v>
      </c>
      <c r="BP223" s="20">
        <v>61.11</v>
      </c>
    </row>
    <row r="224" spans="1:68" x14ac:dyDescent="0.25">
      <c r="A224" s="20" t="s">
        <v>1677</v>
      </c>
      <c r="B224" s="20" t="s">
        <v>462</v>
      </c>
      <c r="C224" s="20" t="s">
        <v>560</v>
      </c>
      <c r="D224" s="20" t="s">
        <v>464</v>
      </c>
      <c r="E224" s="20" t="s">
        <v>2025</v>
      </c>
      <c r="F224" s="20" t="s">
        <v>470</v>
      </c>
      <c r="G224" s="20">
        <v>15.32</v>
      </c>
      <c r="H224" s="20" t="s">
        <v>1679</v>
      </c>
      <c r="I224" s="20" t="s">
        <v>2020</v>
      </c>
      <c r="J224" s="20" t="s">
        <v>1681</v>
      </c>
      <c r="K224" s="20" t="s">
        <v>1681</v>
      </c>
      <c r="L224" s="20" t="s">
        <v>462</v>
      </c>
      <c r="M224" s="20">
        <v>8</v>
      </c>
      <c r="N224" s="20" t="s">
        <v>1679</v>
      </c>
      <c r="P224" s="20">
        <v>0</v>
      </c>
      <c r="Q224" s="20" t="s">
        <v>504</v>
      </c>
      <c r="R224" s="20" t="s">
        <v>488</v>
      </c>
      <c r="S224" s="20" t="s">
        <v>221</v>
      </c>
      <c r="T224" s="20" t="s">
        <v>2021</v>
      </c>
      <c r="U224" s="20" t="s">
        <v>2022</v>
      </c>
      <c r="V224" s="20">
        <v>13</v>
      </c>
      <c r="W224" s="20">
        <v>413</v>
      </c>
      <c r="Y224" s="20" t="s">
        <v>1684</v>
      </c>
      <c r="Z224" s="20" t="s">
        <v>1685</v>
      </c>
      <c r="AA224" s="20">
        <v>1.5</v>
      </c>
      <c r="AB224" s="20">
        <v>3</v>
      </c>
      <c r="AC224" s="20">
        <v>3</v>
      </c>
      <c r="AD224" s="20">
        <v>3</v>
      </c>
      <c r="AL224" s="20" t="s">
        <v>1686</v>
      </c>
      <c r="AT224" s="20" t="s">
        <v>1687</v>
      </c>
      <c r="AY224" s="20" t="s">
        <v>2023</v>
      </c>
      <c r="AZ224" s="20" t="s">
        <v>1660</v>
      </c>
      <c r="BD224" s="20" t="s">
        <v>2005</v>
      </c>
      <c r="BE224" s="20" t="s">
        <v>462</v>
      </c>
      <c r="BL224" s="20">
        <v>766</v>
      </c>
      <c r="BM224" s="20">
        <v>50</v>
      </c>
      <c r="BN224" s="20">
        <v>936.13099999999997</v>
      </c>
      <c r="BO224" s="20">
        <v>15.32</v>
      </c>
      <c r="BP224" s="20">
        <v>61.11</v>
      </c>
    </row>
    <row r="225" spans="1:68" x14ac:dyDescent="0.25">
      <c r="A225" s="20" t="s">
        <v>1677</v>
      </c>
      <c r="B225" s="20" t="s">
        <v>462</v>
      </c>
      <c r="C225" s="20" t="s">
        <v>560</v>
      </c>
      <c r="D225" s="20" t="s">
        <v>464</v>
      </c>
      <c r="E225" s="20" t="s">
        <v>2026</v>
      </c>
      <c r="F225" s="20" t="s">
        <v>471</v>
      </c>
      <c r="G225" s="20">
        <v>9.6999999999999993</v>
      </c>
      <c r="H225" s="20" t="s">
        <v>1679</v>
      </c>
      <c r="I225" s="20" t="s">
        <v>2020</v>
      </c>
      <c r="J225" s="20" t="s">
        <v>1681</v>
      </c>
      <c r="K225" s="20" t="s">
        <v>1681</v>
      </c>
      <c r="L225" s="20" t="s">
        <v>462</v>
      </c>
      <c r="M225" s="20">
        <v>8</v>
      </c>
      <c r="N225" s="20" t="s">
        <v>1679</v>
      </c>
      <c r="P225" s="20">
        <v>0</v>
      </c>
      <c r="Q225" s="20" t="s">
        <v>504</v>
      </c>
      <c r="R225" s="20" t="s">
        <v>488</v>
      </c>
      <c r="S225" s="20" t="s">
        <v>221</v>
      </c>
      <c r="T225" s="20" t="s">
        <v>2021</v>
      </c>
      <c r="U225" s="20" t="s">
        <v>2022</v>
      </c>
      <c r="V225" s="20">
        <v>13</v>
      </c>
      <c r="W225" s="20">
        <v>413</v>
      </c>
      <c r="Y225" s="20" t="s">
        <v>1684</v>
      </c>
      <c r="Z225" s="20" t="s">
        <v>1685</v>
      </c>
      <c r="AA225" s="20">
        <v>1.5</v>
      </c>
      <c r="AB225" s="20">
        <v>3</v>
      </c>
      <c r="AC225" s="20">
        <v>3</v>
      </c>
      <c r="AD225" s="20">
        <v>3</v>
      </c>
      <c r="AL225" s="20" t="s">
        <v>1686</v>
      </c>
      <c r="AT225" s="20" t="s">
        <v>1687</v>
      </c>
      <c r="AY225" s="20" t="s">
        <v>2023</v>
      </c>
      <c r="AZ225" s="20" t="s">
        <v>1660</v>
      </c>
      <c r="BD225" s="20" t="s">
        <v>2005</v>
      </c>
      <c r="BE225" s="20" t="s">
        <v>462</v>
      </c>
      <c r="BL225" s="20">
        <v>485</v>
      </c>
      <c r="BM225" s="20">
        <v>50</v>
      </c>
      <c r="BN225" s="20">
        <v>592.72500000000002</v>
      </c>
      <c r="BO225" s="20">
        <v>9.6999999999999993</v>
      </c>
      <c r="BP225" s="20">
        <v>61.11</v>
      </c>
    </row>
    <row r="226" spans="1:68" x14ac:dyDescent="0.25">
      <c r="A226" s="20" t="s">
        <v>1677</v>
      </c>
      <c r="B226" s="20" t="s">
        <v>462</v>
      </c>
      <c r="C226" s="20" t="s">
        <v>560</v>
      </c>
      <c r="D226" s="20" t="s">
        <v>464</v>
      </c>
      <c r="E226" s="20" t="s">
        <v>2027</v>
      </c>
      <c r="F226" s="20" t="s">
        <v>472</v>
      </c>
      <c r="G226" s="20">
        <v>2.59</v>
      </c>
      <c r="H226" s="20" t="s">
        <v>1679</v>
      </c>
      <c r="I226" s="20" t="s">
        <v>2020</v>
      </c>
      <c r="J226" s="20" t="s">
        <v>1681</v>
      </c>
      <c r="K226" s="20" t="s">
        <v>1681</v>
      </c>
      <c r="L226" s="20" t="s">
        <v>462</v>
      </c>
      <c r="M226" s="20">
        <v>8</v>
      </c>
      <c r="N226" s="20" t="s">
        <v>1679</v>
      </c>
      <c r="P226" s="20">
        <v>0</v>
      </c>
      <c r="Q226" s="20" t="s">
        <v>507</v>
      </c>
      <c r="R226" s="20" t="s">
        <v>488</v>
      </c>
      <c r="S226" s="20" t="s">
        <v>221</v>
      </c>
      <c r="T226" s="20" t="s">
        <v>1771</v>
      </c>
      <c r="U226" s="20" t="s">
        <v>2022</v>
      </c>
      <c r="V226" s="20">
        <v>13</v>
      </c>
      <c r="W226" s="20">
        <v>413</v>
      </c>
      <c r="Y226" s="20" t="s">
        <v>1684</v>
      </c>
      <c r="Z226" s="20" t="s">
        <v>1685</v>
      </c>
      <c r="AA226" s="20">
        <v>1.4</v>
      </c>
      <c r="AB226" s="20">
        <v>3</v>
      </c>
      <c r="AC226" s="20">
        <v>3</v>
      </c>
      <c r="AD226" s="20">
        <v>3</v>
      </c>
      <c r="AL226" s="20" t="s">
        <v>1686</v>
      </c>
      <c r="AT226" s="20" t="s">
        <v>1687</v>
      </c>
      <c r="AW226" s="20" t="s">
        <v>1657</v>
      </c>
      <c r="AY226" s="20" t="s">
        <v>2023</v>
      </c>
      <c r="AZ226" s="20" t="s">
        <v>1660</v>
      </c>
      <c r="BD226" s="20" t="s">
        <v>2005</v>
      </c>
      <c r="BE226" s="20" t="s">
        <v>462</v>
      </c>
      <c r="BL226" s="20">
        <v>129.5</v>
      </c>
      <c r="BM226" s="20">
        <v>50</v>
      </c>
      <c r="BN226" s="20">
        <v>158.25399999999999</v>
      </c>
      <c r="BO226" s="20">
        <v>2.59</v>
      </c>
      <c r="BP226" s="20">
        <v>61.1</v>
      </c>
    </row>
    <row r="227" spans="1:68" x14ac:dyDescent="0.25">
      <c r="A227" s="20" t="s">
        <v>1677</v>
      </c>
      <c r="B227" s="20" t="s">
        <v>462</v>
      </c>
      <c r="C227" s="20" t="s">
        <v>560</v>
      </c>
      <c r="D227" s="20" t="s">
        <v>464</v>
      </c>
      <c r="E227" s="20" t="s">
        <v>2028</v>
      </c>
      <c r="F227" s="20" t="s">
        <v>473</v>
      </c>
      <c r="G227" s="20">
        <v>3.83</v>
      </c>
      <c r="H227" s="20" t="s">
        <v>1679</v>
      </c>
      <c r="I227" s="20" t="s">
        <v>2020</v>
      </c>
      <c r="J227" s="20" t="s">
        <v>1681</v>
      </c>
      <c r="K227" s="20" t="s">
        <v>1681</v>
      </c>
      <c r="L227" s="20" t="s">
        <v>462</v>
      </c>
      <c r="M227" s="20">
        <v>8</v>
      </c>
      <c r="N227" s="20" t="s">
        <v>1679</v>
      </c>
      <c r="P227" s="20">
        <v>0</v>
      </c>
      <c r="Q227" s="20" t="s">
        <v>507</v>
      </c>
      <c r="R227" s="20" t="s">
        <v>488</v>
      </c>
      <c r="S227" s="20" t="s">
        <v>221</v>
      </c>
      <c r="T227" s="20" t="s">
        <v>1771</v>
      </c>
      <c r="U227" s="20" t="s">
        <v>2022</v>
      </c>
      <c r="V227" s="20">
        <v>13</v>
      </c>
      <c r="W227" s="20">
        <v>413</v>
      </c>
      <c r="Y227" s="20" t="s">
        <v>1684</v>
      </c>
      <c r="Z227" s="20" t="s">
        <v>1685</v>
      </c>
      <c r="AA227" s="20">
        <v>1.5</v>
      </c>
      <c r="AB227" s="20">
        <v>3</v>
      </c>
      <c r="AC227" s="20">
        <v>3</v>
      </c>
      <c r="AD227" s="20">
        <v>3</v>
      </c>
      <c r="AL227" s="20" t="s">
        <v>1686</v>
      </c>
      <c r="AT227" s="20" t="s">
        <v>1687</v>
      </c>
      <c r="AW227" s="20" t="s">
        <v>1657</v>
      </c>
      <c r="AY227" s="20" t="s">
        <v>2023</v>
      </c>
      <c r="AZ227" s="20" t="s">
        <v>1660</v>
      </c>
      <c r="BD227" s="20" t="s">
        <v>2005</v>
      </c>
      <c r="BE227" s="20" t="s">
        <v>462</v>
      </c>
      <c r="BL227" s="20">
        <v>191.5</v>
      </c>
      <c r="BM227" s="20">
        <v>50</v>
      </c>
      <c r="BN227" s="20">
        <v>234.035</v>
      </c>
      <c r="BO227" s="20">
        <v>3.83</v>
      </c>
      <c r="BP227" s="20">
        <v>61.11</v>
      </c>
    </row>
    <row r="228" spans="1:68" x14ac:dyDescent="0.25">
      <c r="A228" s="20" t="s">
        <v>1677</v>
      </c>
      <c r="B228" s="20" t="s">
        <v>462</v>
      </c>
      <c r="C228" s="20" t="s">
        <v>560</v>
      </c>
      <c r="D228" s="20" t="s">
        <v>464</v>
      </c>
      <c r="E228" s="20" t="s">
        <v>2029</v>
      </c>
      <c r="F228" s="20" t="s">
        <v>474</v>
      </c>
      <c r="G228" s="20">
        <v>4.03</v>
      </c>
      <c r="H228" s="20" t="s">
        <v>1679</v>
      </c>
      <c r="I228" s="20" t="s">
        <v>2020</v>
      </c>
      <c r="J228" s="20" t="s">
        <v>1681</v>
      </c>
      <c r="K228" s="20" t="s">
        <v>1681</v>
      </c>
      <c r="L228" s="20" t="s">
        <v>462</v>
      </c>
      <c r="M228" s="20">
        <v>8</v>
      </c>
      <c r="N228" s="20" t="s">
        <v>1679</v>
      </c>
      <c r="P228" s="20">
        <v>0</v>
      </c>
      <c r="Q228" s="20" t="s">
        <v>504</v>
      </c>
      <c r="R228" s="20" t="s">
        <v>488</v>
      </c>
      <c r="S228" s="20" t="s">
        <v>221</v>
      </c>
      <c r="T228" s="20" t="s">
        <v>2030</v>
      </c>
      <c r="U228" s="20" t="s">
        <v>2022</v>
      </c>
      <c r="V228" s="20">
        <v>13</v>
      </c>
      <c r="W228" s="20">
        <v>413</v>
      </c>
      <c r="Y228" s="20" t="s">
        <v>1684</v>
      </c>
      <c r="Z228" s="20" t="s">
        <v>1685</v>
      </c>
      <c r="AA228" s="20">
        <v>1.5</v>
      </c>
      <c r="AB228" s="20">
        <v>3</v>
      </c>
      <c r="AC228" s="20">
        <v>3</v>
      </c>
      <c r="AD228" s="20">
        <v>3</v>
      </c>
      <c r="AL228" s="20" t="s">
        <v>1686</v>
      </c>
      <c r="AT228" s="20" t="s">
        <v>1687</v>
      </c>
      <c r="AY228" s="20" t="s">
        <v>2023</v>
      </c>
      <c r="AZ228" s="20" t="s">
        <v>1660</v>
      </c>
      <c r="BD228" s="20" t="s">
        <v>2005</v>
      </c>
      <c r="BE228" s="20" t="s">
        <v>462</v>
      </c>
      <c r="BL228" s="20">
        <v>201.5</v>
      </c>
      <c r="BM228" s="20">
        <v>50</v>
      </c>
      <c r="BN228" s="20">
        <v>246.26300000000001</v>
      </c>
      <c r="BO228" s="20">
        <v>4.03</v>
      </c>
      <c r="BP228" s="20">
        <v>61.11</v>
      </c>
    </row>
    <row r="229" spans="1:68" x14ac:dyDescent="0.25">
      <c r="A229" s="20" t="s">
        <v>1677</v>
      </c>
      <c r="B229" s="20" t="s">
        <v>462</v>
      </c>
      <c r="C229" s="20" t="s">
        <v>560</v>
      </c>
      <c r="D229" s="20" t="s">
        <v>464</v>
      </c>
      <c r="E229" s="20" t="s">
        <v>2031</v>
      </c>
      <c r="F229" s="20" t="s">
        <v>475</v>
      </c>
      <c r="G229" s="20">
        <v>6.96</v>
      </c>
      <c r="H229" s="20" t="s">
        <v>1679</v>
      </c>
      <c r="I229" s="20" t="s">
        <v>2020</v>
      </c>
      <c r="J229" s="20" t="s">
        <v>1681</v>
      </c>
      <c r="K229" s="20" t="s">
        <v>1681</v>
      </c>
      <c r="L229" s="20" t="s">
        <v>462</v>
      </c>
      <c r="M229" s="20">
        <v>8</v>
      </c>
      <c r="N229" s="20" t="s">
        <v>1679</v>
      </c>
      <c r="P229" s="20">
        <v>0</v>
      </c>
      <c r="Q229" s="20" t="s">
        <v>507</v>
      </c>
      <c r="R229" s="20" t="s">
        <v>488</v>
      </c>
      <c r="S229" s="20" t="s">
        <v>221</v>
      </c>
      <c r="T229" s="20" t="s">
        <v>1771</v>
      </c>
      <c r="U229" s="20" t="s">
        <v>2022</v>
      </c>
      <c r="V229" s="20">
        <v>13</v>
      </c>
      <c r="W229" s="20">
        <v>413</v>
      </c>
      <c r="Y229" s="20" t="s">
        <v>1684</v>
      </c>
      <c r="Z229" s="20" t="s">
        <v>1685</v>
      </c>
      <c r="AA229" s="20">
        <v>1.5</v>
      </c>
      <c r="AB229" s="20">
        <v>3</v>
      </c>
      <c r="AC229" s="20">
        <v>3</v>
      </c>
      <c r="AD229" s="20">
        <v>3</v>
      </c>
      <c r="AL229" s="20" t="s">
        <v>1686</v>
      </c>
      <c r="AT229" s="20" t="s">
        <v>1687</v>
      </c>
      <c r="AW229" s="20" t="s">
        <v>1657</v>
      </c>
      <c r="AY229" s="20" t="s">
        <v>2023</v>
      </c>
      <c r="AZ229" s="20" t="s">
        <v>1660</v>
      </c>
      <c r="BD229" s="20" t="s">
        <v>2005</v>
      </c>
      <c r="BE229" s="20" t="s">
        <v>462</v>
      </c>
      <c r="BL229" s="20">
        <v>348</v>
      </c>
      <c r="BM229" s="20">
        <v>50</v>
      </c>
      <c r="BN229" s="20">
        <v>425.28199999999998</v>
      </c>
      <c r="BO229" s="20">
        <v>6.96</v>
      </c>
      <c r="BP229" s="20">
        <v>61.1</v>
      </c>
    </row>
    <row r="230" spans="1:68" x14ac:dyDescent="0.25">
      <c r="A230" s="20" t="s">
        <v>1677</v>
      </c>
      <c r="B230" s="20" t="s">
        <v>462</v>
      </c>
      <c r="C230" s="20" t="s">
        <v>560</v>
      </c>
      <c r="D230" s="20" t="s">
        <v>464</v>
      </c>
      <c r="E230" s="20" t="s">
        <v>2032</v>
      </c>
      <c r="F230" s="20" t="s">
        <v>476</v>
      </c>
      <c r="G230" s="20">
        <v>6.41</v>
      </c>
      <c r="H230" s="20" t="s">
        <v>1679</v>
      </c>
      <c r="I230" s="20" t="s">
        <v>2020</v>
      </c>
      <c r="J230" s="20" t="s">
        <v>1681</v>
      </c>
      <c r="K230" s="20" t="s">
        <v>1681</v>
      </c>
      <c r="L230" s="20" t="s">
        <v>462</v>
      </c>
      <c r="M230" s="20">
        <v>8</v>
      </c>
      <c r="N230" s="20" t="s">
        <v>1679</v>
      </c>
      <c r="P230" s="20">
        <v>0</v>
      </c>
      <c r="Q230" s="20" t="s">
        <v>507</v>
      </c>
      <c r="R230" s="20" t="s">
        <v>488</v>
      </c>
      <c r="S230" s="20" t="s">
        <v>221</v>
      </c>
      <c r="T230" s="20" t="s">
        <v>1771</v>
      </c>
      <c r="U230" s="20" t="s">
        <v>2022</v>
      </c>
      <c r="V230" s="20">
        <v>13</v>
      </c>
      <c r="W230" s="20">
        <v>413</v>
      </c>
      <c r="Y230" s="20" t="s">
        <v>1684</v>
      </c>
      <c r="Z230" s="20" t="s">
        <v>1685</v>
      </c>
      <c r="AA230" s="20">
        <v>1.5</v>
      </c>
      <c r="AB230" s="20">
        <v>3</v>
      </c>
      <c r="AC230" s="20">
        <v>3</v>
      </c>
      <c r="AD230" s="20">
        <v>3</v>
      </c>
      <c r="AL230" s="20" t="s">
        <v>1686</v>
      </c>
      <c r="AT230" s="20" t="s">
        <v>1687</v>
      </c>
      <c r="AW230" s="20" t="s">
        <v>1657</v>
      </c>
      <c r="AY230" s="20" t="s">
        <v>2023</v>
      </c>
      <c r="AZ230" s="20" t="s">
        <v>1660</v>
      </c>
      <c r="BD230" s="20" t="s">
        <v>2005</v>
      </c>
      <c r="BE230" s="20" t="s">
        <v>462</v>
      </c>
      <c r="BL230" s="20">
        <v>320.5</v>
      </c>
      <c r="BM230" s="20">
        <v>50</v>
      </c>
      <c r="BN230" s="20">
        <v>391.69200000000001</v>
      </c>
      <c r="BO230" s="20">
        <v>6.41</v>
      </c>
      <c r="BP230" s="20">
        <v>61.11</v>
      </c>
    </row>
    <row r="231" spans="1:68" x14ac:dyDescent="0.25">
      <c r="A231" s="20" t="s">
        <v>1677</v>
      </c>
      <c r="B231" s="20" t="s">
        <v>462</v>
      </c>
      <c r="C231" s="20" t="s">
        <v>560</v>
      </c>
      <c r="D231" s="20" t="s">
        <v>464</v>
      </c>
      <c r="E231" s="20" t="s">
        <v>2033</v>
      </c>
      <c r="F231" s="20" t="s">
        <v>477</v>
      </c>
      <c r="G231" s="20">
        <v>3.05</v>
      </c>
      <c r="H231" s="20" t="s">
        <v>1679</v>
      </c>
      <c r="I231" s="20" t="s">
        <v>2020</v>
      </c>
      <c r="J231" s="20" t="s">
        <v>1681</v>
      </c>
      <c r="K231" s="20" t="s">
        <v>1681</v>
      </c>
      <c r="L231" s="20" t="s">
        <v>462</v>
      </c>
      <c r="M231" s="20">
        <v>8</v>
      </c>
      <c r="N231" s="20" t="s">
        <v>1679</v>
      </c>
      <c r="P231" s="20">
        <v>0</v>
      </c>
      <c r="Q231" s="20" t="s">
        <v>507</v>
      </c>
      <c r="R231" s="20" t="s">
        <v>488</v>
      </c>
      <c r="S231" s="20" t="s">
        <v>221</v>
      </c>
      <c r="T231" s="20" t="s">
        <v>1771</v>
      </c>
      <c r="U231" s="20" t="s">
        <v>2022</v>
      </c>
      <c r="V231" s="20">
        <v>13</v>
      </c>
      <c r="W231" s="20">
        <v>413</v>
      </c>
      <c r="Y231" s="20" t="s">
        <v>1684</v>
      </c>
      <c r="Z231" s="20" t="s">
        <v>1685</v>
      </c>
      <c r="AA231" s="20">
        <v>1.5</v>
      </c>
      <c r="AB231" s="20">
        <v>3</v>
      </c>
      <c r="AC231" s="20">
        <v>3</v>
      </c>
      <c r="AD231" s="20">
        <v>3</v>
      </c>
      <c r="AL231" s="20" t="s">
        <v>1686</v>
      </c>
      <c r="AT231" s="20" t="s">
        <v>1687</v>
      </c>
      <c r="AW231" s="20" t="s">
        <v>1657</v>
      </c>
      <c r="AY231" s="20" t="s">
        <v>2023</v>
      </c>
      <c r="AZ231" s="20" t="s">
        <v>1660</v>
      </c>
      <c r="BD231" s="20" t="s">
        <v>2005</v>
      </c>
      <c r="BE231" s="20" t="s">
        <v>462</v>
      </c>
      <c r="BL231" s="20">
        <v>152.5</v>
      </c>
      <c r="BM231" s="20">
        <v>50</v>
      </c>
      <c r="BN231" s="20">
        <v>186.37</v>
      </c>
      <c r="BO231" s="20">
        <v>3.05</v>
      </c>
      <c r="BP231" s="20">
        <v>61.1</v>
      </c>
    </row>
    <row r="232" spans="1:68" x14ac:dyDescent="0.25">
      <c r="A232" s="20" t="s">
        <v>1677</v>
      </c>
      <c r="B232" s="20" t="s">
        <v>462</v>
      </c>
      <c r="C232" s="20" t="s">
        <v>560</v>
      </c>
      <c r="D232" s="20" t="s">
        <v>464</v>
      </c>
      <c r="E232" s="20" t="s">
        <v>2034</v>
      </c>
      <c r="F232" s="20" t="s">
        <v>478</v>
      </c>
      <c r="G232" s="20">
        <v>7.27</v>
      </c>
      <c r="H232" s="20" t="s">
        <v>1679</v>
      </c>
      <c r="I232" s="20" t="s">
        <v>2020</v>
      </c>
      <c r="J232" s="20" t="s">
        <v>1681</v>
      </c>
      <c r="K232" s="20" t="s">
        <v>1681</v>
      </c>
      <c r="L232" s="20" t="s">
        <v>462</v>
      </c>
      <c r="M232" s="20">
        <v>8</v>
      </c>
      <c r="N232" s="20" t="s">
        <v>1679</v>
      </c>
      <c r="P232" s="20">
        <v>0</v>
      </c>
      <c r="Q232" s="20" t="s">
        <v>507</v>
      </c>
      <c r="R232" s="20" t="s">
        <v>488</v>
      </c>
      <c r="S232" s="20" t="s">
        <v>221</v>
      </c>
      <c r="T232" s="20" t="s">
        <v>1771</v>
      </c>
      <c r="U232" s="20" t="s">
        <v>2022</v>
      </c>
      <c r="V232" s="20">
        <v>13</v>
      </c>
      <c r="W232" s="20">
        <v>413</v>
      </c>
      <c r="Y232" s="20" t="s">
        <v>1684</v>
      </c>
      <c r="Z232" s="20" t="s">
        <v>1685</v>
      </c>
      <c r="AA232" s="20">
        <v>1.5</v>
      </c>
      <c r="AB232" s="20">
        <v>3</v>
      </c>
      <c r="AC232" s="20">
        <v>3</v>
      </c>
      <c r="AD232" s="20">
        <v>3</v>
      </c>
      <c r="AL232" s="20" t="s">
        <v>1686</v>
      </c>
      <c r="AT232" s="20" t="s">
        <v>1687</v>
      </c>
      <c r="AW232" s="20" t="s">
        <v>1657</v>
      </c>
      <c r="AY232" s="20" t="s">
        <v>2023</v>
      </c>
      <c r="AZ232" s="20" t="s">
        <v>1660</v>
      </c>
      <c r="BD232" s="20" t="s">
        <v>2005</v>
      </c>
      <c r="BE232" s="20" t="s">
        <v>462</v>
      </c>
      <c r="BL232" s="20">
        <v>363.5</v>
      </c>
      <c r="BM232" s="20">
        <v>50</v>
      </c>
      <c r="BN232" s="20">
        <v>444.23899999999998</v>
      </c>
      <c r="BO232" s="20">
        <v>7.27</v>
      </c>
      <c r="BP232" s="20">
        <v>61.11</v>
      </c>
    </row>
    <row r="233" spans="1:68" x14ac:dyDescent="0.25">
      <c r="A233" s="20" t="s">
        <v>1677</v>
      </c>
      <c r="B233" s="20" t="s">
        <v>462</v>
      </c>
      <c r="C233" s="20" t="s">
        <v>560</v>
      </c>
      <c r="D233" s="20" t="s">
        <v>464</v>
      </c>
      <c r="E233" s="20" t="s">
        <v>2035</v>
      </c>
      <c r="F233" s="20" t="s">
        <v>479</v>
      </c>
      <c r="G233" s="20">
        <v>6.84</v>
      </c>
      <c r="H233" s="20" t="s">
        <v>1679</v>
      </c>
      <c r="I233" s="20" t="s">
        <v>2020</v>
      </c>
      <c r="J233" s="20" t="s">
        <v>1681</v>
      </c>
      <c r="K233" s="20" t="s">
        <v>1681</v>
      </c>
      <c r="L233" s="20" t="s">
        <v>462</v>
      </c>
      <c r="M233" s="20">
        <v>8</v>
      </c>
      <c r="N233" s="20" t="s">
        <v>1679</v>
      </c>
      <c r="P233" s="20">
        <v>0</v>
      </c>
      <c r="Q233" s="20" t="s">
        <v>507</v>
      </c>
      <c r="R233" s="20" t="s">
        <v>488</v>
      </c>
      <c r="S233" s="20" t="s">
        <v>221</v>
      </c>
      <c r="T233" s="20" t="s">
        <v>1771</v>
      </c>
      <c r="U233" s="20" t="s">
        <v>2022</v>
      </c>
      <c r="V233" s="20">
        <v>13</v>
      </c>
      <c r="W233" s="20">
        <v>413</v>
      </c>
      <c r="Y233" s="20" t="s">
        <v>1684</v>
      </c>
      <c r="Z233" s="20" t="s">
        <v>1685</v>
      </c>
      <c r="AA233" s="20">
        <v>1.5</v>
      </c>
      <c r="AB233" s="20">
        <v>3</v>
      </c>
      <c r="AC233" s="20">
        <v>3</v>
      </c>
      <c r="AD233" s="20">
        <v>3</v>
      </c>
      <c r="AL233" s="20" t="s">
        <v>1686</v>
      </c>
      <c r="AT233" s="20" t="s">
        <v>1687</v>
      </c>
      <c r="AW233" s="20" t="s">
        <v>1657</v>
      </c>
      <c r="AY233" s="20" t="s">
        <v>2023</v>
      </c>
      <c r="AZ233" s="20" t="s">
        <v>1660</v>
      </c>
      <c r="BD233" s="20" t="s">
        <v>2005</v>
      </c>
      <c r="BE233" s="20" t="s">
        <v>462</v>
      </c>
      <c r="BL233" s="20">
        <v>342</v>
      </c>
      <c r="BM233" s="20">
        <v>50</v>
      </c>
      <c r="BN233" s="20">
        <v>417.95600000000002</v>
      </c>
      <c r="BO233" s="20">
        <v>6.84</v>
      </c>
      <c r="BP233" s="20">
        <v>61.1</v>
      </c>
    </row>
    <row r="234" spans="1:68" x14ac:dyDescent="0.25">
      <c r="A234" s="20" t="s">
        <v>1677</v>
      </c>
      <c r="B234" s="20" t="s">
        <v>462</v>
      </c>
      <c r="C234" s="20" t="s">
        <v>560</v>
      </c>
      <c r="D234" s="20" t="s">
        <v>464</v>
      </c>
      <c r="E234" s="20" t="s">
        <v>2036</v>
      </c>
      <c r="F234" s="20" t="s">
        <v>480</v>
      </c>
      <c r="G234" s="20">
        <v>2.92</v>
      </c>
      <c r="H234" s="20" t="s">
        <v>1679</v>
      </c>
      <c r="I234" s="20" t="s">
        <v>2020</v>
      </c>
      <c r="J234" s="20" t="s">
        <v>1681</v>
      </c>
      <c r="K234" s="20" t="s">
        <v>1681</v>
      </c>
      <c r="L234" s="20" t="s">
        <v>462</v>
      </c>
      <c r="M234" s="20">
        <v>4</v>
      </c>
      <c r="N234" s="20" t="s">
        <v>1679</v>
      </c>
      <c r="P234" s="20">
        <v>0</v>
      </c>
      <c r="Q234" s="20" t="s">
        <v>507</v>
      </c>
      <c r="R234" s="20" t="s">
        <v>467</v>
      </c>
      <c r="S234" s="20" t="s">
        <v>221</v>
      </c>
      <c r="T234" s="20" t="s">
        <v>1771</v>
      </c>
      <c r="U234" s="20" t="s">
        <v>2037</v>
      </c>
      <c r="V234" s="20">
        <v>13</v>
      </c>
      <c r="W234" s="20">
        <v>413</v>
      </c>
      <c r="Y234" s="20" t="s">
        <v>1684</v>
      </c>
      <c r="Z234" s="20" t="s">
        <v>1685</v>
      </c>
      <c r="AA234" s="20">
        <v>1.5</v>
      </c>
      <c r="AB234" s="20">
        <v>3</v>
      </c>
      <c r="AC234" s="20">
        <v>3</v>
      </c>
      <c r="AD234" s="20">
        <v>3</v>
      </c>
      <c r="AL234" s="20" t="s">
        <v>1686</v>
      </c>
      <c r="AT234" s="20" t="s">
        <v>1687</v>
      </c>
      <c r="AW234" s="20" t="s">
        <v>1657</v>
      </c>
      <c r="AY234" s="20" t="s">
        <v>2023</v>
      </c>
      <c r="AZ234" s="20" t="s">
        <v>1660</v>
      </c>
      <c r="BD234" s="20" t="s">
        <v>2005</v>
      </c>
      <c r="BE234" s="20" t="s">
        <v>462</v>
      </c>
      <c r="BL234" s="20">
        <v>146</v>
      </c>
      <c r="BM234" s="20">
        <v>50</v>
      </c>
    </row>
    <row r="235" spans="1:68" x14ac:dyDescent="0.25">
      <c r="A235" s="20" t="s">
        <v>1677</v>
      </c>
      <c r="B235" s="20" t="s">
        <v>462</v>
      </c>
      <c r="C235" s="20" t="s">
        <v>560</v>
      </c>
      <c r="D235" s="20" t="s">
        <v>464</v>
      </c>
      <c r="E235" s="20" t="s">
        <v>2038</v>
      </c>
      <c r="F235" s="20" t="s">
        <v>481</v>
      </c>
      <c r="G235" s="20">
        <v>3.28</v>
      </c>
      <c r="H235" s="20" t="s">
        <v>1679</v>
      </c>
      <c r="I235" s="20" t="s">
        <v>2020</v>
      </c>
      <c r="J235" s="20" t="s">
        <v>1681</v>
      </c>
      <c r="K235" s="20" t="s">
        <v>1681</v>
      </c>
      <c r="L235" s="20" t="s">
        <v>462</v>
      </c>
      <c r="M235" s="20">
        <v>4</v>
      </c>
      <c r="N235" s="20" t="s">
        <v>1679</v>
      </c>
      <c r="P235" s="20">
        <v>0</v>
      </c>
      <c r="Q235" s="20" t="s">
        <v>507</v>
      </c>
      <c r="R235" s="20" t="s">
        <v>467</v>
      </c>
      <c r="S235" s="20" t="s">
        <v>221</v>
      </c>
      <c r="T235" s="20" t="s">
        <v>1771</v>
      </c>
      <c r="U235" s="20" t="s">
        <v>2037</v>
      </c>
      <c r="V235" s="20">
        <v>13</v>
      </c>
      <c r="W235" s="20">
        <v>413</v>
      </c>
      <c r="Y235" s="20" t="s">
        <v>1684</v>
      </c>
      <c r="Z235" s="20" t="s">
        <v>1685</v>
      </c>
      <c r="AA235" s="20">
        <v>1.5</v>
      </c>
      <c r="AB235" s="20">
        <v>3</v>
      </c>
      <c r="AC235" s="20">
        <v>3</v>
      </c>
      <c r="AD235" s="20">
        <v>3</v>
      </c>
      <c r="AL235" s="20" t="s">
        <v>1686</v>
      </c>
      <c r="AT235" s="20" t="s">
        <v>1687</v>
      </c>
      <c r="AW235" s="20" t="s">
        <v>1657</v>
      </c>
      <c r="AY235" s="20" t="s">
        <v>2023</v>
      </c>
      <c r="AZ235" s="20" t="s">
        <v>1660</v>
      </c>
      <c r="BD235" s="20" t="s">
        <v>2005</v>
      </c>
      <c r="BE235" s="20" t="s">
        <v>462</v>
      </c>
      <c r="BL235" s="20">
        <v>164</v>
      </c>
      <c r="BM235" s="20">
        <v>50</v>
      </c>
    </row>
    <row r="236" spans="1:68" x14ac:dyDescent="0.25">
      <c r="A236" s="20" t="s">
        <v>1677</v>
      </c>
      <c r="B236" s="20" t="s">
        <v>462</v>
      </c>
      <c r="C236" s="20" t="s">
        <v>560</v>
      </c>
      <c r="D236" s="20" t="s">
        <v>464</v>
      </c>
      <c r="E236" s="20" t="s">
        <v>2039</v>
      </c>
      <c r="F236" s="20" t="s">
        <v>482</v>
      </c>
      <c r="G236" s="20">
        <v>1.67</v>
      </c>
      <c r="H236" s="20" t="s">
        <v>1679</v>
      </c>
      <c r="I236" s="20" t="s">
        <v>2020</v>
      </c>
      <c r="J236" s="20" t="s">
        <v>1681</v>
      </c>
      <c r="K236" s="20" t="s">
        <v>1681</v>
      </c>
      <c r="L236" s="20" t="s">
        <v>462</v>
      </c>
      <c r="M236" s="20">
        <v>4</v>
      </c>
      <c r="N236" s="20" t="s">
        <v>1679</v>
      </c>
      <c r="P236" s="20">
        <v>0</v>
      </c>
      <c r="Q236" s="20" t="s">
        <v>507</v>
      </c>
      <c r="R236" s="20" t="s">
        <v>467</v>
      </c>
      <c r="S236" s="20" t="s">
        <v>221</v>
      </c>
      <c r="T236" s="20" t="s">
        <v>1771</v>
      </c>
      <c r="U236" s="20" t="s">
        <v>2037</v>
      </c>
      <c r="V236" s="20">
        <v>13</v>
      </c>
      <c r="W236" s="20">
        <v>413</v>
      </c>
      <c r="Y236" s="20" t="s">
        <v>1684</v>
      </c>
      <c r="Z236" s="20" t="s">
        <v>1685</v>
      </c>
      <c r="AA236" s="20">
        <v>1.5</v>
      </c>
      <c r="AB236" s="20">
        <v>3</v>
      </c>
      <c r="AC236" s="20">
        <v>3</v>
      </c>
      <c r="AD236" s="20">
        <v>3</v>
      </c>
      <c r="AL236" s="20" t="s">
        <v>1686</v>
      </c>
      <c r="AT236" s="20" t="s">
        <v>1687</v>
      </c>
      <c r="AW236" s="20" t="s">
        <v>1657</v>
      </c>
      <c r="AY236" s="20" t="s">
        <v>2023</v>
      </c>
      <c r="AZ236" s="20" t="s">
        <v>1660</v>
      </c>
      <c r="BD236" s="20" t="s">
        <v>2005</v>
      </c>
      <c r="BE236" s="20" t="s">
        <v>462</v>
      </c>
      <c r="BL236" s="20">
        <v>83.5</v>
      </c>
      <c r="BM236" s="20">
        <v>50</v>
      </c>
    </row>
    <row r="237" spans="1:68" x14ac:dyDescent="0.25">
      <c r="A237" s="20" t="s">
        <v>1677</v>
      </c>
      <c r="B237" s="20" t="s">
        <v>462</v>
      </c>
      <c r="C237" s="20" t="s">
        <v>560</v>
      </c>
      <c r="D237" s="20" t="s">
        <v>464</v>
      </c>
      <c r="E237" s="20" t="s">
        <v>2040</v>
      </c>
      <c r="F237" s="20" t="s">
        <v>483</v>
      </c>
      <c r="G237" s="20">
        <v>1.28</v>
      </c>
      <c r="H237" s="20" t="s">
        <v>1679</v>
      </c>
      <c r="I237" s="20" t="s">
        <v>2020</v>
      </c>
      <c r="J237" s="20" t="s">
        <v>1681</v>
      </c>
      <c r="K237" s="20" t="s">
        <v>1681</v>
      </c>
      <c r="L237" s="20" t="s">
        <v>462</v>
      </c>
      <c r="M237" s="20">
        <v>8</v>
      </c>
      <c r="N237" s="20" t="s">
        <v>1679</v>
      </c>
      <c r="P237" s="20">
        <v>0</v>
      </c>
      <c r="Q237" s="20" t="s">
        <v>507</v>
      </c>
      <c r="R237" s="20" t="s">
        <v>467</v>
      </c>
      <c r="S237" s="20" t="s">
        <v>221</v>
      </c>
      <c r="T237" s="20" t="s">
        <v>1771</v>
      </c>
      <c r="U237" s="20" t="s">
        <v>2037</v>
      </c>
      <c r="V237" s="20">
        <v>13</v>
      </c>
      <c r="W237" s="20">
        <v>413</v>
      </c>
      <c r="Y237" s="20" t="s">
        <v>1684</v>
      </c>
      <c r="Z237" s="20" t="s">
        <v>1685</v>
      </c>
      <c r="AA237" s="20">
        <v>1.5</v>
      </c>
      <c r="AB237" s="20">
        <v>3</v>
      </c>
      <c r="AC237" s="20">
        <v>3</v>
      </c>
      <c r="AD237" s="20">
        <v>3</v>
      </c>
      <c r="AL237" s="20" t="s">
        <v>1686</v>
      </c>
      <c r="AT237" s="20" t="s">
        <v>1687</v>
      </c>
      <c r="AW237" s="20" t="s">
        <v>1657</v>
      </c>
      <c r="AY237" s="20" t="s">
        <v>2023</v>
      </c>
      <c r="AZ237" s="20" t="s">
        <v>1660</v>
      </c>
      <c r="BD237" s="20" t="s">
        <v>2005</v>
      </c>
      <c r="BE237" s="20" t="s">
        <v>462</v>
      </c>
      <c r="BL237" s="20">
        <v>64</v>
      </c>
      <c r="BM237" s="20">
        <v>50</v>
      </c>
      <c r="BN237" s="20">
        <v>78.221999999999994</v>
      </c>
      <c r="BO237" s="20">
        <v>1.28</v>
      </c>
      <c r="BP237" s="20">
        <v>61.11</v>
      </c>
    </row>
    <row r="238" spans="1:68" x14ac:dyDescent="0.25">
      <c r="A238" s="20" t="s">
        <v>1677</v>
      </c>
      <c r="B238" s="20" t="s">
        <v>462</v>
      </c>
      <c r="C238" s="20" t="s">
        <v>560</v>
      </c>
      <c r="D238" s="20" t="s">
        <v>464</v>
      </c>
      <c r="E238" s="20" t="s">
        <v>2041</v>
      </c>
      <c r="F238" s="20" t="s">
        <v>484</v>
      </c>
      <c r="G238" s="20">
        <v>1.31</v>
      </c>
      <c r="H238" s="20" t="s">
        <v>1679</v>
      </c>
      <c r="I238" s="20" t="s">
        <v>2020</v>
      </c>
      <c r="J238" s="20" t="s">
        <v>1681</v>
      </c>
      <c r="K238" s="20" t="s">
        <v>1681</v>
      </c>
      <c r="L238" s="20" t="s">
        <v>462</v>
      </c>
      <c r="M238" s="20">
        <v>4</v>
      </c>
      <c r="N238" s="20" t="s">
        <v>1679</v>
      </c>
      <c r="P238" s="20">
        <v>0</v>
      </c>
      <c r="Q238" s="20" t="s">
        <v>507</v>
      </c>
      <c r="R238" s="20" t="s">
        <v>467</v>
      </c>
      <c r="S238" s="20" t="s">
        <v>221</v>
      </c>
      <c r="T238" s="20" t="s">
        <v>1771</v>
      </c>
      <c r="U238" s="20" t="s">
        <v>2037</v>
      </c>
      <c r="V238" s="20">
        <v>13</v>
      </c>
      <c r="W238" s="20">
        <v>413</v>
      </c>
      <c r="Y238" s="20" t="s">
        <v>1684</v>
      </c>
      <c r="Z238" s="20" t="s">
        <v>1685</v>
      </c>
      <c r="AA238" s="20">
        <v>1.5</v>
      </c>
      <c r="AB238" s="20">
        <v>3</v>
      </c>
      <c r="AC238" s="20">
        <v>3</v>
      </c>
      <c r="AD238" s="20">
        <v>3</v>
      </c>
      <c r="AL238" s="20" t="s">
        <v>1686</v>
      </c>
      <c r="AT238" s="20" t="s">
        <v>1687</v>
      </c>
      <c r="AW238" s="20" t="s">
        <v>1657</v>
      </c>
      <c r="AY238" s="20" t="s">
        <v>2023</v>
      </c>
      <c r="AZ238" s="20" t="s">
        <v>1660</v>
      </c>
      <c r="BD238" s="20" t="s">
        <v>2005</v>
      </c>
      <c r="BE238" s="20" t="s">
        <v>462</v>
      </c>
      <c r="BL238" s="20">
        <v>65.5</v>
      </c>
      <c r="BM238" s="20">
        <v>50</v>
      </c>
    </row>
    <row r="239" spans="1:68" x14ac:dyDescent="0.25">
      <c r="A239" s="20" t="s">
        <v>1677</v>
      </c>
      <c r="B239" s="20" t="s">
        <v>462</v>
      </c>
      <c r="C239" s="20" t="s">
        <v>560</v>
      </c>
      <c r="D239" s="20" t="s">
        <v>464</v>
      </c>
      <c r="E239" s="20" t="s">
        <v>2042</v>
      </c>
      <c r="F239" s="20" t="s">
        <v>485</v>
      </c>
      <c r="G239" s="20">
        <v>0.8</v>
      </c>
      <c r="H239" s="20" t="s">
        <v>1679</v>
      </c>
      <c r="I239" s="20" t="s">
        <v>2020</v>
      </c>
      <c r="J239" s="20" t="s">
        <v>1681</v>
      </c>
      <c r="K239" s="20" t="s">
        <v>1681</v>
      </c>
      <c r="L239" s="20" t="s">
        <v>462</v>
      </c>
      <c r="M239" s="20">
        <v>6</v>
      </c>
      <c r="N239" s="20" t="s">
        <v>1679</v>
      </c>
      <c r="P239" s="20">
        <v>0</v>
      </c>
      <c r="Q239" s="20" t="s">
        <v>507</v>
      </c>
      <c r="R239" s="20" t="s">
        <v>467</v>
      </c>
      <c r="S239" s="20" t="s">
        <v>221</v>
      </c>
      <c r="T239" s="20" t="s">
        <v>1771</v>
      </c>
      <c r="U239" s="20" t="s">
        <v>2037</v>
      </c>
      <c r="V239" s="20">
        <v>13</v>
      </c>
      <c r="W239" s="20">
        <v>413</v>
      </c>
      <c r="Y239" s="20" t="s">
        <v>1684</v>
      </c>
      <c r="Z239" s="20" t="s">
        <v>1685</v>
      </c>
      <c r="AA239" s="20">
        <v>1.5</v>
      </c>
      <c r="AB239" s="20">
        <v>3</v>
      </c>
      <c r="AC239" s="20">
        <v>3</v>
      </c>
      <c r="AD239" s="20">
        <v>3</v>
      </c>
      <c r="AL239" s="20" t="s">
        <v>1686</v>
      </c>
      <c r="AT239" s="20" t="s">
        <v>1687</v>
      </c>
      <c r="AW239" s="20" t="s">
        <v>1657</v>
      </c>
      <c r="AY239" s="20" t="s">
        <v>2023</v>
      </c>
      <c r="AZ239" s="20" t="s">
        <v>1660</v>
      </c>
      <c r="BD239" s="20" t="s">
        <v>2005</v>
      </c>
      <c r="BE239" s="20" t="s">
        <v>462</v>
      </c>
      <c r="BL239" s="20">
        <v>40</v>
      </c>
      <c r="BM239" s="20">
        <v>50</v>
      </c>
    </row>
    <row r="240" spans="1:68" x14ac:dyDescent="0.25">
      <c r="A240" s="20" t="s">
        <v>1677</v>
      </c>
      <c r="B240" s="20" t="s">
        <v>462</v>
      </c>
      <c r="C240" s="20" t="s">
        <v>560</v>
      </c>
      <c r="D240" s="20" t="s">
        <v>464</v>
      </c>
      <c r="E240" s="20" t="s">
        <v>2043</v>
      </c>
      <c r="F240" s="20" t="s">
        <v>486</v>
      </c>
      <c r="G240" s="20">
        <v>2.4700000000000002</v>
      </c>
      <c r="H240" s="20" t="s">
        <v>1679</v>
      </c>
      <c r="I240" s="20" t="s">
        <v>2020</v>
      </c>
      <c r="J240" s="20" t="s">
        <v>1681</v>
      </c>
      <c r="K240" s="20" t="s">
        <v>1681</v>
      </c>
      <c r="L240" s="20" t="s">
        <v>462</v>
      </c>
      <c r="M240" s="20">
        <v>4</v>
      </c>
      <c r="N240" s="20" t="s">
        <v>1679</v>
      </c>
      <c r="P240" s="20">
        <v>0</v>
      </c>
      <c r="Q240" s="20" t="s">
        <v>507</v>
      </c>
      <c r="R240" s="20" t="s">
        <v>467</v>
      </c>
      <c r="S240" s="20" t="s">
        <v>221</v>
      </c>
      <c r="T240" s="20" t="s">
        <v>1771</v>
      </c>
      <c r="U240" s="20" t="s">
        <v>2037</v>
      </c>
      <c r="V240" s="20">
        <v>13</v>
      </c>
      <c r="W240" s="20">
        <v>413</v>
      </c>
      <c r="Y240" s="20" t="s">
        <v>1684</v>
      </c>
      <c r="Z240" s="20" t="s">
        <v>1685</v>
      </c>
      <c r="AA240" s="20">
        <v>1.5</v>
      </c>
      <c r="AB240" s="20">
        <v>3</v>
      </c>
      <c r="AC240" s="20">
        <v>3</v>
      </c>
      <c r="AD240" s="20">
        <v>3</v>
      </c>
      <c r="AL240" s="20" t="s">
        <v>1686</v>
      </c>
      <c r="AT240" s="20" t="s">
        <v>1687</v>
      </c>
      <c r="AW240" s="20" t="s">
        <v>1657</v>
      </c>
      <c r="AY240" s="20" t="s">
        <v>2023</v>
      </c>
      <c r="AZ240" s="20" t="s">
        <v>1660</v>
      </c>
      <c r="BD240" s="20" t="s">
        <v>2005</v>
      </c>
      <c r="BE240" s="20" t="s">
        <v>462</v>
      </c>
      <c r="BL240" s="20">
        <v>123.5</v>
      </c>
      <c r="BM240" s="20">
        <v>50</v>
      </c>
    </row>
    <row r="241" spans="1:68" x14ac:dyDescent="0.25">
      <c r="A241" s="20" t="s">
        <v>1677</v>
      </c>
      <c r="B241" s="20" t="s">
        <v>462</v>
      </c>
      <c r="C241" s="20" t="s">
        <v>560</v>
      </c>
      <c r="D241" s="20" t="s">
        <v>464</v>
      </c>
      <c r="E241" s="20" t="s">
        <v>2044</v>
      </c>
      <c r="F241" s="20" t="s">
        <v>491</v>
      </c>
      <c r="G241" s="20">
        <v>10.56</v>
      </c>
      <c r="H241" s="20" t="s">
        <v>1679</v>
      </c>
      <c r="I241" s="20" t="s">
        <v>2020</v>
      </c>
      <c r="J241" s="20" t="s">
        <v>1681</v>
      </c>
      <c r="K241" s="20" t="s">
        <v>1681</v>
      </c>
      <c r="L241" s="20" t="s">
        <v>462</v>
      </c>
      <c r="M241" s="20">
        <v>8</v>
      </c>
      <c r="N241" s="20" t="s">
        <v>1679</v>
      </c>
      <c r="P241" s="20">
        <v>0</v>
      </c>
      <c r="Q241" s="20" t="s">
        <v>507</v>
      </c>
      <c r="R241" s="20" t="s">
        <v>488</v>
      </c>
      <c r="S241" s="20" t="s">
        <v>221</v>
      </c>
      <c r="T241" s="20" t="s">
        <v>1771</v>
      </c>
      <c r="U241" s="20" t="s">
        <v>2037</v>
      </c>
      <c r="V241" s="20">
        <v>13</v>
      </c>
      <c r="W241" s="20">
        <v>413</v>
      </c>
      <c r="Y241" s="20" t="s">
        <v>1684</v>
      </c>
      <c r="Z241" s="20" t="s">
        <v>1685</v>
      </c>
      <c r="AA241" s="20">
        <v>1.5</v>
      </c>
      <c r="AB241" s="20">
        <v>3</v>
      </c>
      <c r="AC241" s="20">
        <v>3</v>
      </c>
      <c r="AD241" s="20">
        <v>3</v>
      </c>
      <c r="AL241" s="20" t="s">
        <v>1686</v>
      </c>
      <c r="AT241" s="20" t="s">
        <v>1687</v>
      </c>
      <c r="AW241" s="20" t="s">
        <v>1657</v>
      </c>
      <c r="AY241" s="20" t="s">
        <v>2023</v>
      </c>
      <c r="AZ241" s="20" t="s">
        <v>1660</v>
      </c>
      <c r="BD241" s="20" t="s">
        <v>2005</v>
      </c>
      <c r="BE241" s="20" t="s">
        <v>462</v>
      </c>
      <c r="BL241" s="20">
        <v>528</v>
      </c>
      <c r="BM241" s="20">
        <v>50</v>
      </c>
      <c r="BN241" s="20">
        <v>645.27499999999998</v>
      </c>
      <c r="BO241" s="20">
        <v>10.56</v>
      </c>
      <c r="BP241" s="20">
        <v>61.11</v>
      </c>
    </row>
    <row r="242" spans="1:68" x14ac:dyDescent="0.25">
      <c r="A242" s="20" t="s">
        <v>1677</v>
      </c>
      <c r="B242" s="20" t="s">
        <v>462</v>
      </c>
      <c r="C242" s="20" t="s">
        <v>560</v>
      </c>
      <c r="D242" s="20" t="s">
        <v>464</v>
      </c>
      <c r="E242" s="20" t="s">
        <v>2045</v>
      </c>
      <c r="F242" s="20" t="s">
        <v>492</v>
      </c>
      <c r="G242" s="20">
        <v>6.77</v>
      </c>
      <c r="H242" s="20" t="s">
        <v>1679</v>
      </c>
      <c r="I242" s="20" t="s">
        <v>2020</v>
      </c>
      <c r="J242" s="20" t="s">
        <v>1681</v>
      </c>
      <c r="K242" s="20" t="s">
        <v>1681</v>
      </c>
      <c r="L242" s="20" t="s">
        <v>462</v>
      </c>
      <c r="M242" s="20">
        <v>8</v>
      </c>
      <c r="N242" s="20" t="s">
        <v>1679</v>
      </c>
      <c r="P242" s="20">
        <v>0</v>
      </c>
      <c r="Q242" s="20" t="s">
        <v>507</v>
      </c>
      <c r="R242" s="20" t="s">
        <v>488</v>
      </c>
      <c r="S242" s="20" t="s">
        <v>221</v>
      </c>
      <c r="T242" s="20" t="s">
        <v>1771</v>
      </c>
      <c r="U242" s="20" t="s">
        <v>2037</v>
      </c>
      <c r="V242" s="20">
        <v>13</v>
      </c>
      <c r="W242" s="20">
        <v>413</v>
      </c>
      <c r="Y242" s="20" t="s">
        <v>1684</v>
      </c>
      <c r="Z242" s="20" t="s">
        <v>1685</v>
      </c>
      <c r="AA242" s="20">
        <v>1.5</v>
      </c>
      <c r="AB242" s="20">
        <v>3</v>
      </c>
      <c r="AC242" s="20">
        <v>3</v>
      </c>
      <c r="AD242" s="20">
        <v>3</v>
      </c>
      <c r="AL242" s="20" t="s">
        <v>1686</v>
      </c>
      <c r="AT242" s="20" t="s">
        <v>1687</v>
      </c>
      <c r="AW242" s="20" t="s">
        <v>1657</v>
      </c>
      <c r="AY242" s="20" t="s">
        <v>2023</v>
      </c>
      <c r="AZ242" s="20" t="s">
        <v>1660</v>
      </c>
      <c r="BD242" s="20" t="s">
        <v>2005</v>
      </c>
      <c r="BE242" s="20" t="s">
        <v>462</v>
      </c>
      <c r="BL242" s="20">
        <v>338.5</v>
      </c>
      <c r="BM242" s="20">
        <v>50</v>
      </c>
      <c r="BN242" s="20">
        <v>413.68299999999999</v>
      </c>
      <c r="BO242" s="20">
        <v>6.77</v>
      </c>
      <c r="BP242" s="20">
        <v>61.11</v>
      </c>
    </row>
    <row r="243" spans="1:68" x14ac:dyDescent="0.25">
      <c r="A243" s="20" t="s">
        <v>1677</v>
      </c>
      <c r="B243" s="20" t="s">
        <v>462</v>
      </c>
      <c r="C243" s="20" t="s">
        <v>560</v>
      </c>
      <c r="D243" s="20" t="s">
        <v>464</v>
      </c>
      <c r="E243" s="20" t="s">
        <v>2046</v>
      </c>
      <c r="F243" s="20" t="s">
        <v>493</v>
      </c>
      <c r="G243" s="20">
        <v>4.58</v>
      </c>
      <c r="H243" s="20" t="s">
        <v>1679</v>
      </c>
      <c r="I243" s="20" t="s">
        <v>2020</v>
      </c>
      <c r="J243" s="20" t="s">
        <v>1681</v>
      </c>
      <c r="K243" s="20" t="s">
        <v>1681</v>
      </c>
      <c r="L243" s="20" t="s">
        <v>462</v>
      </c>
      <c r="M243" s="20">
        <v>8</v>
      </c>
      <c r="N243" s="20" t="s">
        <v>1679</v>
      </c>
      <c r="P243" s="20">
        <v>0</v>
      </c>
      <c r="Q243" s="20" t="s">
        <v>507</v>
      </c>
      <c r="R243" s="20" t="s">
        <v>488</v>
      </c>
      <c r="S243" s="20" t="s">
        <v>221</v>
      </c>
      <c r="T243" s="20" t="s">
        <v>1771</v>
      </c>
      <c r="U243" s="20" t="s">
        <v>2037</v>
      </c>
      <c r="V243" s="20">
        <v>13</v>
      </c>
      <c r="W243" s="20">
        <v>413</v>
      </c>
      <c r="Y243" s="20" t="s">
        <v>1684</v>
      </c>
      <c r="Z243" s="20" t="s">
        <v>1685</v>
      </c>
      <c r="AA243" s="20">
        <v>1.5</v>
      </c>
      <c r="AB243" s="20">
        <v>3</v>
      </c>
      <c r="AC243" s="20">
        <v>3</v>
      </c>
      <c r="AD243" s="20">
        <v>3</v>
      </c>
      <c r="AL243" s="20" t="s">
        <v>1686</v>
      </c>
      <c r="AT243" s="20" t="s">
        <v>1687</v>
      </c>
      <c r="AW243" s="20" t="s">
        <v>1657</v>
      </c>
      <c r="AY243" s="20" t="s">
        <v>2023</v>
      </c>
      <c r="AZ243" s="20" t="s">
        <v>1660</v>
      </c>
      <c r="BD243" s="20" t="s">
        <v>2005</v>
      </c>
      <c r="BE243" s="20" t="s">
        <v>462</v>
      </c>
      <c r="BL243" s="20">
        <v>229</v>
      </c>
      <c r="BM243" s="20">
        <v>50</v>
      </c>
      <c r="BN243" s="20">
        <v>279.863</v>
      </c>
      <c r="BO243" s="20">
        <v>4.58</v>
      </c>
      <c r="BP243" s="20">
        <v>61.11</v>
      </c>
    </row>
    <row r="244" spans="1:68" x14ac:dyDescent="0.25">
      <c r="A244" s="20" t="s">
        <v>1677</v>
      </c>
      <c r="B244" s="20" t="s">
        <v>462</v>
      </c>
      <c r="C244" s="20" t="s">
        <v>560</v>
      </c>
      <c r="D244" s="20" t="s">
        <v>464</v>
      </c>
      <c r="E244" s="20" t="s">
        <v>2047</v>
      </c>
      <c r="F244" s="20" t="s">
        <v>494</v>
      </c>
      <c r="G244" s="20">
        <v>10.74</v>
      </c>
      <c r="H244" s="20" t="s">
        <v>1679</v>
      </c>
      <c r="I244" s="20" t="s">
        <v>2020</v>
      </c>
      <c r="J244" s="20" t="s">
        <v>1681</v>
      </c>
      <c r="K244" s="20" t="s">
        <v>1681</v>
      </c>
      <c r="L244" s="20" t="s">
        <v>462</v>
      </c>
      <c r="M244" s="20">
        <v>8</v>
      </c>
      <c r="N244" s="20" t="s">
        <v>1679</v>
      </c>
      <c r="P244" s="20">
        <v>0</v>
      </c>
      <c r="Q244" s="20" t="s">
        <v>507</v>
      </c>
      <c r="R244" s="20" t="s">
        <v>488</v>
      </c>
      <c r="S244" s="20" t="s">
        <v>221</v>
      </c>
      <c r="T244" s="20" t="s">
        <v>1771</v>
      </c>
      <c r="U244" s="20" t="s">
        <v>2037</v>
      </c>
      <c r="V244" s="20">
        <v>13</v>
      </c>
      <c r="W244" s="20">
        <v>413</v>
      </c>
      <c r="Y244" s="20" t="s">
        <v>1684</v>
      </c>
      <c r="Z244" s="20" t="s">
        <v>1685</v>
      </c>
      <c r="AA244" s="20">
        <v>1.5</v>
      </c>
      <c r="AB244" s="20">
        <v>3</v>
      </c>
      <c r="AC244" s="20">
        <v>3</v>
      </c>
      <c r="AD244" s="20">
        <v>3</v>
      </c>
      <c r="AL244" s="20" t="s">
        <v>1686</v>
      </c>
      <c r="AT244" s="20" t="s">
        <v>1687</v>
      </c>
      <c r="AW244" s="20" t="s">
        <v>1657</v>
      </c>
      <c r="AY244" s="20" t="s">
        <v>2023</v>
      </c>
      <c r="AZ244" s="20" t="s">
        <v>1660</v>
      </c>
      <c r="BD244" s="20" t="s">
        <v>2005</v>
      </c>
      <c r="BE244" s="20" t="s">
        <v>462</v>
      </c>
      <c r="BL244" s="20">
        <v>537</v>
      </c>
      <c r="BM244" s="20">
        <v>50</v>
      </c>
      <c r="BN244" s="20">
        <v>656.25099999999998</v>
      </c>
      <c r="BO244" s="20">
        <v>10.74</v>
      </c>
      <c r="BP244" s="20">
        <v>61.1</v>
      </c>
    </row>
    <row r="245" spans="1:68" x14ac:dyDescent="0.25">
      <c r="A245" s="20" t="s">
        <v>1677</v>
      </c>
      <c r="B245" s="20" t="s">
        <v>462</v>
      </c>
      <c r="C245" s="20" t="s">
        <v>561</v>
      </c>
      <c r="D245" s="20" t="s">
        <v>464</v>
      </c>
      <c r="E245" s="20" t="s">
        <v>2048</v>
      </c>
      <c r="F245" s="20" t="s">
        <v>465</v>
      </c>
      <c r="G245" s="20">
        <v>13.27</v>
      </c>
      <c r="H245" s="20" t="s">
        <v>1679</v>
      </c>
      <c r="I245" s="20" t="s">
        <v>2049</v>
      </c>
      <c r="J245" s="20" t="s">
        <v>1681</v>
      </c>
      <c r="K245" s="20" t="s">
        <v>1681</v>
      </c>
      <c r="L245" s="20" t="s">
        <v>462</v>
      </c>
      <c r="M245" s="20">
        <v>4</v>
      </c>
      <c r="N245" s="20" t="s">
        <v>1679</v>
      </c>
      <c r="P245" s="20">
        <v>0</v>
      </c>
      <c r="Q245" s="20" t="s">
        <v>487</v>
      </c>
      <c r="R245" s="20" t="s">
        <v>562</v>
      </c>
      <c r="S245" s="20" t="s">
        <v>221</v>
      </c>
      <c r="T245" s="20" t="s">
        <v>2050</v>
      </c>
      <c r="U245" s="20" t="s">
        <v>2051</v>
      </c>
      <c r="V245" s="20">
        <v>11</v>
      </c>
      <c r="W245" s="20">
        <v>347</v>
      </c>
      <c r="Y245" s="20" t="s">
        <v>1684</v>
      </c>
      <c r="Z245" s="20" t="s">
        <v>1685</v>
      </c>
      <c r="AA245" s="20">
        <v>1.5</v>
      </c>
      <c r="AB245" s="20">
        <v>2</v>
      </c>
      <c r="AC245" s="20">
        <v>2</v>
      </c>
      <c r="AD245" s="20">
        <v>2</v>
      </c>
      <c r="AL245" s="20" t="s">
        <v>1686</v>
      </c>
      <c r="AT245" s="20" t="s">
        <v>1687</v>
      </c>
      <c r="AZ245" s="20" t="s">
        <v>1660</v>
      </c>
      <c r="BD245" s="20" t="s">
        <v>2052</v>
      </c>
      <c r="BE245" s="20" t="s">
        <v>462</v>
      </c>
      <c r="BL245" s="20">
        <v>729.85</v>
      </c>
      <c r="BM245" s="20">
        <v>55</v>
      </c>
    </row>
    <row r="246" spans="1:68" x14ac:dyDescent="0.25">
      <c r="A246" s="20" t="s">
        <v>1677</v>
      </c>
      <c r="B246" s="20" t="s">
        <v>462</v>
      </c>
      <c r="C246" s="20" t="s">
        <v>561</v>
      </c>
      <c r="D246" s="20" t="s">
        <v>464</v>
      </c>
      <c r="E246" s="20" t="s">
        <v>2053</v>
      </c>
      <c r="F246" s="20" t="s">
        <v>468</v>
      </c>
      <c r="G246" s="20">
        <v>7</v>
      </c>
      <c r="H246" s="20" t="s">
        <v>1679</v>
      </c>
      <c r="I246" s="20" t="s">
        <v>2049</v>
      </c>
      <c r="J246" s="20" t="s">
        <v>1681</v>
      </c>
      <c r="K246" s="20" t="s">
        <v>1681</v>
      </c>
      <c r="L246" s="20" t="s">
        <v>462</v>
      </c>
      <c r="M246" s="20">
        <v>4</v>
      </c>
      <c r="N246" s="20" t="s">
        <v>1679</v>
      </c>
      <c r="P246" s="20">
        <v>0</v>
      </c>
      <c r="Q246" s="20" t="s">
        <v>487</v>
      </c>
      <c r="R246" s="20" t="s">
        <v>562</v>
      </c>
      <c r="S246" s="20" t="s">
        <v>221</v>
      </c>
      <c r="T246" s="20" t="s">
        <v>2050</v>
      </c>
      <c r="U246" s="20" t="s">
        <v>2051</v>
      </c>
      <c r="V246" s="20">
        <v>11</v>
      </c>
      <c r="W246" s="20">
        <v>347</v>
      </c>
      <c r="Y246" s="20" t="s">
        <v>1684</v>
      </c>
      <c r="Z246" s="20" t="s">
        <v>1685</v>
      </c>
      <c r="AA246" s="20">
        <v>1.5</v>
      </c>
      <c r="AB246" s="20">
        <v>2</v>
      </c>
      <c r="AC246" s="20">
        <v>2</v>
      </c>
      <c r="AD246" s="20">
        <v>2</v>
      </c>
      <c r="AL246" s="20" t="s">
        <v>1686</v>
      </c>
      <c r="AT246" s="20" t="s">
        <v>1687</v>
      </c>
      <c r="AZ246" s="20" t="s">
        <v>1660</v>
      </c>
      <c r="BD246" s="20" t="s">
        <v>2052</v>
      </c>
      <c r="BE246" s="20" t="s">
        <v>462</v>
      </c>
      <c r="BL246" s="20">
        <v>385</v>
      </c>
      <c r="BM246" s="20">
        <v>55</v>
      </c>
    </row>
    <row r="247" spans="1:68" x14ac:dyDescent="0.25">
      <c r="A247" s="20" t="s">
        <v>1677</v>
      </c>
      <c r="B247" s="20" t="s">
        <v>462</v>
      </c>
      <c r="C247" s="20" t="s">
        <v>561</v>
      </c>
      <c r="D247" s="20" t="s">
        <v>464</v>
      </c>
      <c r="E247" s="20" t="s">
        <v>2054</v>
      </c>
      <c r="F247" s="20" t="s">
        <v>470</v>
      </c>
      <c r="G247" s="20">
        <v>8.08</v>
      </c>
      <c r="H247" s="20" t="s">
        <v>1679</v>
      </c>
      <c r="I247" s="20" t="s">
        <v>2049</v>
      </c>
      <c r="J247" s="20" t="s">
        <v>1681</v>
      </c>
      <c r="K247" s="20" t="s">
        <v>1681</v>
      </c>
      <c r="L247" s="20" t="s">
        <v>462</v>
      </c>
      <c r="M247" s="20">
        <v>4</v>
      </c>
      <c r="N247" s="20" t="s">
        <v>1679</v>
      </c>
      <c r="P247" s="20">
        <v>0</v>
      </c>
      <c r="Q247" s="20" t="s">
        <v>487</v>
      </c>
      <c r="R247" s="20" t="s">
        <v>562</v>
      </c>
      <c r="S247" s="20" t="s">
        <v>221</v>
      </c>
      <c r="T247" s="20" t="s">
        <v>2050</v>
      </c>
      <c r="U247" s="20" t="s">
        <v>2051</v>
      </c>
      <c r="V247" s="20">
        <v>11</v>
      </c>
      <c r="W247" s="20">
        <v>347</v>
      </c>
      <c r="Y247" s="20" t="s">
        <v>1684</v>
      </c>
      <c r="Z247" s="20" t="s">
        <v>1685</v>
      </c>
      <c r="AA247" s="20">
        <v>1.5</v>
      </c>
      <c r="AB247" s="20">
        <v>2</v>
      </c>
      <c r="AC247" s="20">
        <v>2</v>
      </c>
      <c r="AD247" s="20">
        <v>2</v>
      </c>
      <c r="AL247" s="20" t="s">
        <v>1686</v>
      </c>
      <c r="AT247" s="20" t="s">
        <v>1687</v>
      </c>
      <c r="AZ247" s="20" t="s">
        <v>1660</v>
      </c>
      <c r="BD247" s="20" t="s">
        <v>2052</v>
      </c>
      <c r="BE247" s="20" t="s">
        <v>462</v>
      </c>
      <c r="BL247" s="20">
        <v>444.4</v>
      </c>
      <c r="BM247" s="20">
        <v>55</v>
      </c>
    </row>
    <row r="248" spans="1:68" x14ac:dyDescent="0.25">
      <c r="A248" s="20" t="s">
        <v>1677</v>
      </c>
      <c r="B248" s="20" t="s">
        <v>462</v>
      </c>
      <c r="C248" s="20" t="s">
        <v>561</v>
      </c>
      <c r="D248" s="20" t="s">
        <v>464</v>
      </c>
      <c r="E248" s="20" t="s">
        <v>2055</v>
      </c>
      <c r="F248" s="20" t="s">
        <v>471</v>
      </c>
      <c r="G248" s="20">
        <v>10.83</v>
      </c>
      <c r="H248" s="20" t="s">
        <v>1679</v>
      </c>
      <c r="I248" s="20" t="s">
        <v>2049</v>
      </c>
      <c r="J248" s="20" t="s">
        <v>1681</v>
      </c>
      <c r="K248" s="20" t="s">
        <v>1681</v>
      </c>
      <c r="L248" s="20" t="s">
        <v>462</v>
      </c>
      <c r="M248" s="20">
        <v>4</v>
      </c>
      <c r="N248" s="20" t="s">
        <v>1679</v>
      </c>
      <c r="P248" s="20">
        <v>0</v>
      </c>
      <c r="Q248" s="20" t="s">
        <v>487</v>
      </c>
      <c r="R248" s="20" t="s">
        <v>562</v>
      </c>
      <c r="S248" s="20" t="s">
        <v>221</v>
      </c>
      <c r="T248" s="20" t="s">
        <v>2050</v>
      </c>
      <c r="U248" s="20" t="s">
        <v>2051</v>
      </c>
      <c r="V248" s="20">
        <v>11</v>
      </c>
      <c r="W248" s="20">
        <v>347</v>
      </c>
      <c r="Y248" s="20" t="s">
        <v>1684</v>
      </c>
      <c r="Z248" s="20" t="s">
        <v>1685</v>
      </c>
      <c r="AA248" s="20">
        <v>1.5</v>
      </c>
      <c r="AB248" s="20">
        <v>2</v>
      </c>
      <c r="AC248" s="20">
        <v>2</v>
      </c>
      <c r="AD248" s="20">
        <v>2</v>
      </c>
      <c r="AL248" s="20" t="s">
        <v>1686</v>
      </c>
      <c r="AT248" s="20" t="s">
        <v>1687</v>
      </c>
      <c r="AZ248" s="20" t="s">
        <v>1660</v>
      </c>
      <c r="BD248" s="20" t="s">
        <v>2052</v>
      </c>
      <c r="BE248" s="20" t="s">
        <v>462</v>
      </c>
      <c r="BL248" s="20">
        <v>595.65</v>
      </c>
      <c r="BM248" s="20">
        <v>55</v>
      </c>
    </row>
    <row r="249" spans="1:68" x14ac:dyDescent="0.25">
      <c r="A249" s="20" t="s">
        <v>1677</v>
      </c>
      <c r="B249" s="20" t="s">
        <v>462</v>
      </c>
      <c r="C249" s="20" t="s">
        <v>561</v>
      </c>
      <c r="D249" s="20" t="s">
        <v>464</v>
      </c>
      <c r="E249" s="20" t="s">
        <v>2056</v>
      </c>
      <c r="F249" s="20" t="s">
        <v>472</v>
      </c>
      <c r="G249" s="20">
        <v>1.23</v>
      </c>
      <c r="H249" s="20" t="s">
        <v>1679</v>
      </c>
      <c r="I249" s="20" t="s">
        <v>2049</v>
      </c>
      <c r="J249" s="20" t="s">
        <v>1681</v>
      </c>
      <c r="K249" s="20" t="s">
        <v>1681</v>
      </c>
      <c r="L249" s="20" t="s">
        <v>462</v>
      </c>
      <c r="M249" s="20">
        <v>4</v>
      </c>
      <c r="N249" s="20" t="s">
        <v>1679</v>
      </c>
      <c r="P249" s="20">
        <v>0</v>
      </c>
      <c r="Q249" s="20" t="s">
        <v>487</v>
      </c>
      <c r="R249" s="20" t="s">
        <v>562</v>
      </c>
      <c r="S249" s="20" t="s">
        <v>221</v>
      </c>
      <c r="T249" s="20" t="s">
        <v>2050</v>
      </c>
      <c r="U249" s="20" t="s">
        <v>2051</v>
      </c>
      <c r="V249" s="20">
        <v>11</v>
      </c>
      <c r="W249" s="20">
        <v>347</v>
      </c>
      <c r="Y249" s="20" t="s">
        <v>1684</v>
      </c>
      <c r="Z249" s="20" t="s">
        <v>1685</v>
      </c>
      <c r="AA249" s="20">
        <v>1.5</v>
      </c>
      <c r="AB249" s="20">
        <v>2</v>
      </c>
      <c r="AC249" s="20">
        <v>2</v>
      </c>
      <c r="AD249" s="20">
        <v>2</v>
      </c>
      <c r="AL249" s="20" t="s">
        <v>1686</v>
      </c>
      <c r="AT249" s="20" t="s">
        <v>1687</v>
      </c>
      <c r="AZ249" s="20" t="s">
        <v>1660</v>
      </c>
      <c r="BD249" s="20" t="s">
        <v>2052</v>
      </c>
      <c r="BE249" s="20" t="s">
        <v>462</v>
      </c>
      <c r="BL249" s="20">
        <v>67.650000000000006</v>
      </c>
      <c r="BM249" s="20">
        <v>55</v>
      </c>
    </row>
    <row r="250" spans="1:68" x14ac:dyDescent="0.25">
      <c r="A250" s="20" t="s">
        <v>1677</v>
      </c>
      <c r="B250" s="20" t="s">
        <v>462</v>
      </c>
      <c r="C250" s="20" t="s">
        <v>561</v>
      </c>
      <c r="D250" s="20" t="s">
        <v>464</v>
      </c>
      <c r="E250" s="20" t="s">
        <v>2057</v>
      </c>
      <c r="F250" s="20" t="s">
        <v>473</v>
      </c>
      <c r="G250" s="20">
        <v>7.12</v>
      </c>
      <c r="H250" s="20" t="s">
        <v>1679</v>
      </c>
      <c r="I250" s="20" t="s">
        <v>2049</v>
      </c>
      <c r="J250" s="20" t="s">
        <v>1681</v>
      </c>
      <c r="K250" s="20" t="s">
        <v>1681</v>
      </c>
      <c r="L250" s="20" t="s">
        <v>462</v>
      </c>
      <c r="M250" s="20">
        <v>4</v>
      </c>
      <c r="N250" s="20" t="s">
        <v>1679</v>
      </c>
      <c r="P250" s="20">
        <v>0</v>
      </c>
      <c r="Q250" s="20" t="s">
        <v>487</v>
      </c>
      <c r="R250" s="20" t="s">
        <v>562</v>
      </c>
      <c r="S250" s="20" t="s">
        <v>221</v>
      </c>
      <c r="T250" s="20" t="s">
        <v>2050</v>
      </c>
      <c r="U250" s="20" t="s">
        <v>2051</v>
      </c>
      <c r="V250" s="20">
        <v>11</v>
      </c>
      <c r="W250" s="20">
        <v>347</v>
      </c>
      <c r="Y250" s="20" t="s">
        <v>1684</v>
      </c>
      <c r="Z250" s="20" t="s">
        <v>1685</v>
      </c>
      <c r="AA250" s="20">
        <v>1.5</v>
      </c>
      <c r="AB250" s="20">
        <v>2</v>
      </c>
      <c r="AC250" s="20">
        <v>2</v>
      </c>
      <c r="AD250" s="20">
        <v>2</v>
      </c>
      <c r="AL250" s="20" t="s">
        <v>1686</v>
      </c>
      <c r="AT250" s="20" t="s">
        <v>1687</v>
      </c>
      <c r="AZ250" s="20" t="s">
        <v>1660</v>
      </c>
      <c r="BD250" s="20" t="s">
        <v>2052</v>
      </c>
      <c r="BE250" s="20" t="s">
        <v>462</v>
      </c>
      <c r="BL250" s="20">
        <v>391.6</v>
      </c>
      <c r="BM250" s="20">
        <v>55</v>
      </c>
    </row>
    <row r="251" spans="1:68" x14ac:dyDescent="0.25">
      <c r="A251" s="20" t="s">
        <v>1677</v>
      </c>
      <c r="B251" s="20" t="s">
        <v>462</v>
      </c>
      <c r="C251" s="20" t="s">
        <v>561</v>
      </c>
      <c r="D251" s="20" t="s">
        <v>464</v>
      </c>
      <c r="E251" s="20" t="s">
        <v>2058</v>
      </c>
      <c r="F251" s="20" t="s">
        <v>474</v>
      </c>
      <c r="G251" s="20">
        <v>8.34</v>
      </c>
      <c r="H251" s="20" t="s">
        <v>1679</v>
      </c>
      <c r="I251" s="20" t="s">
        <v>2049</v>
      </c>
      <c r="J251" s="20" t="s">
        <v>1681</v>
      </c>
      <c r="K251" s="20" t="s">
        <v>1681</v>
      </c>
      <c r="L251" s="20" t="s">
        <v>462</v>
      </c>
      <c r="M251" s="20">
        <v>4</v>
      </c>
      <c r="N251" s="20" t="s">
        <v>1679</v>
      </c>
      <c r="P251" s="20">
        <v>0</v>
      </c>
      <c r="Q251" s="20" t="s">
        <v>487</v>
      </c>
      <c r="R251" s="20" t="s">
        <v>518</v>
      </c>
      <c r="S251" s="20" t="s">
        <v>221</v>
      </c>
      <c r="T251" s="20" t="s">
        <v>2050</v>
      </c>
      <c r="U251" s="20" t="s">
        <v>2051</v>
      </c>
      <c r="V251" s="20">
        <v>11</v>
      </c>
      <c r="W251" s="20">
        <v>347</v>
      </c>
      <c r="Y251" s="20" t="s">
        <v>1684</v>
      </c>
      <c r="Z251" s="20" t="s">
        <v>1685</v>
      </c>
      <c r="AA251" s="20">
        <v>1.5</v>
      </c>
      <c r="AB251" s="20">
        <v>2</v>
      </c>
      <c r="AC251" s="20">
        <v>2</v>
      </c>
      <c r="AD251" s="20">
        <v>2</v>
      </c>
      <c r="AL251" s="20" t="s">
        <v>1686</v>
      </c>
      <c r="AT251" s="20" t="s">
        <v>1687</v>
      </c>
      <c r="AZ251" s="20" t="s">
        <v>1660</v>
      </c>
      <c r="BD251" s="20" t="s">
        <v>2052</v>
      </c>
      <c r="BE251" s="20" t="s">
        <v>462</v>
      </c>
      <c r="BL251" s="20">
        <v>458.7</v>
      </c>
      <c r="BM251" s="20">
        <v>55</v>
      </c>
    </row>
    <row r="252" spans="1:68" x14ac:dyDescent="0.25">
      <c r="A252" s="20" t="s">
        <v>1677</v>
      </c>
      <c r="B252" s="20" t="s">
        <v>462</v>
      </c>
      <c r="C252" s="20" t="s">
        <v>561</v>
      </c>
      <c r="D252" s="20" t="s">
        <v>464</v>
      </c>
      <c r="E252" s="20" t="s">
        <v>2059</v>
      </c>
      <c r="F252" s="20" t="s">
        <v>475</v>
      </c>
      <c r="G252" s="20">
        <v>1.27</v>
      </c>
      <c r="H252" s="20" t="s">
        <v>1679</v>
      </c>
      <c r="I252" s="20" t="s">
        <v>2049</v>
      </c>
      <c r="J252" s="20" t="s">
        <v>1681</v>
      </c>
      <c r="K252" s="20" t="s">
        <v>1681</v>
      </c>
      <c r="L252" s="20" t="s">
        <v>462</v>
      </c>
      <c r="M252" s="20">
        <v>4</v>
      </c>
      <c r="N252" s="20" t="s">
        <v>1679</v>
      </c>
      <c r="P252" s="20">
        <v>0</v>
      </c>
      <c r="Q252" s="20" t="s">
        <v>487</v>
      </c>
      <c r="R252" s="20" t="s">
        <v>508</v>
      </c>
      <c r="S252" s="20" t="s">
        <v>221</v>
      </c>
      <c r="T252" s="20" t="s">
        <v>2050</v>
      </c>
      <c r="U252" s="20" t="s">
        <v>2051</v>
      </c>
      <c r="V252" s="20">
        <v>11</v>
      </c>
      <c r="W252" s="20">
        <v>347</v>
      </c>
      <c r="Y252" s="20" t="s">
        <v>1684</v>
      </c>
      <c r="Z252" s="20" t="s">
        <v>1685</v>
      </c>
      <c r="AA252" s="20">
        <v>1.5</v>
      </c>
      <c r="AB252" s="20">
        <v>2</v>
      </c>
      <c r="AC252" s="20">
        <v>2</v>
      </c>
      <c r="AD252" s="20">
        <v>2</v>
      </c>
      <c r="AL252" s="20" t="s">
        <v>1686</v>
      </c>
      <c r="AT252" s="20" t="s">
        <v>1687</v>
      </c>
      <c r="AZ252" s="20" t="s">
        <v>1660</v>
      </c>
      <c r="BD252" s="20" t="s">
        <v>2052</v>
      </c>
      <c r="BE252" s="20" t="s">
        <v>462</v>
      </c>
      <c r="BL252" s="20">
        <v>69.849999999999994</v>
      </c>
      <c r="BM252" s="20">
        <v>55</v>
      </c>
    </row>
    <row r="253" spans="1:68" x14ac:dyDescent="0.25">
      <c r="A253" s="20" t="s">
        <v>1677</v>
      </c>
      <c r="B253" s="20" t="s">
        <v>462</v>
      </c>
      <c r="C253" s="20" t="s">
        <v>561</v>
      </c>
      <c r="D253" s="20" t="s">
        <v>464</v>
      </c>
      <c r="E253" s="20" t="s">
        <v>2060</v>
      </c>
      <c r="F253" s="20" t="s">
        <v>476</v>
      </c>
      <c r="G253" s="20">
        <v>2.76</v>
      </c>
      <c r="H253" s="20" t="s">
        <v>1679</v>
      </c>
      <c r="I253" s="20" t="s">
        <v>2049</v>
      </c>
      <c r="J253" s="20" t="s">
        <v>1681</v>
      </c>
      <c r="K253" s="20" t="s">
        <v>1681</v>
      </c>
      <c r="L253" s="20" t="s">
        <v>462</v>
      </c>
      <c r="M253" s="20">
        <v>4</v>
      </c>
      <c r="N253" s="20" t="s">
        <v>1679</v>
      </c>
      <c r="P253" s="20">
        <v>0</v>
      </c>
      <c r="Q253" s="20" t="s">
        <v>487</v>
      </c>
      <c r="R253" s="20" t="s">
        <v>562</v>
      </c>
      <c r="S253" s="20" t="s">
        <v>221</v>
      </c>
      <c r="T253" s="20" t="s">
        <v>2050</v>
      </c>
      <c r="U253" s="20" t="s">
        <v>2051</v>
      </c>
      <c r="V253" s="20">
        <v>11</v>
      </c>
      <c r="W253" s="20">
        <v>347</v>
      </c>
      <c r="Y253" s="20" t="s">
        <v>1684</v>
      </c>
      <c r="Z253" s="20" t="s">
        <v>1685</v>
      </c>
      <c r="AA253" s="20">
        <v>1.5</v>
      </c>
      <c r="AB253" s="20">
        <v>2</v>
      </c>
      <c r="AC253" s="20">
        <v>2</v>
      </c>
      <c r="AD253" s="20">
        <v>2</v>
      </c>
      <c r="AL253" s="20" t="s">
        <v>1686</v>
      </c>
      <c r="AT253" s="20" t="s">
        <v>1687</v>
      </c>
      <c r="AZ253" s="20" t="s">
        <v>1660</v>
      </c>
      <c r="BD253" s="20" t="s">
        <v>2052</v>
      </c>
      <c r="BE253" s="20" t="s">
        <v>462</v>
      </c>
      <c r="BL253" s="20">
        <v>151.80000000000001</v>
      </c>
      <c r="BM253" s="20">
        <v>55</v>
      </c>
    </row>
    <row r="254" spans="1:68" x14ac:dyDescent="0.25">
      <c r="A254" s="20" t="s">
        <v>1677</v>
      </c>
      <c r="B254" s="20" t="s">
        <v>462</v>
      </c>
      <c r="C254" s="20" t="s">
        <v>563</v>
      </c>
      <c r="D254" s="20" t="s">
        <v>564</v>
      </c>
      <c r="E254" s="20" t="s">
        <v>2061</v>
      </c>
      <c r="F254" s="20" t="s">
        <v>465</v>
      </c>
      <c r="G254" s="20">
        <v>4.26</v>
      </c>
      <c r="H254" s="20" t="s">
        <v>1679</v>
      </c>
      <c r="I254" s="20" t="s">
        <v>2062</v>
      </c>
      <c r="J254" s="20" t="s">
        <v>1940</v>
      </c>
      <c r="K254" s="20" t="s">
        <v>1940</v>
      </c>
      <c r="L254" s="20" t="s">
        <v>462</v>
      </c>
      <c r="M254" s="20">
        <v>4</v>
      </c>
      <c r="N254" s="20" t="s">
        <v>1679</v>
      </c>
      <c r="P254" s="20">
        <v>0</v>
      </c>
      <c r="Q254" s="20" t="s">
        <v>495</v>
      </c>
      <c r="R254" s="20" t="s">
        <v>488</v>
      </c>
      <c r="S254" s="20" t="s">
        <v>221</v>
      </c>
      <c r="T254" s="20" t="s">
        <v>2063</v>
      </c>
      <c r="U254" s="20" t="s">
        <v>2064</v>
      </c>
      <c r="V254" s="20">
        <v>12</v>
      </c>
      <c r="W254" s="20">
        <v>372</v>
      </c>
      <c r="Y254" s="20" t="s">
        <v>1684</v>
      </c>
      <c r="Z254" s="20" t="s">
        <v>1685</v>
      </c>
      <c r="AA254" s="20">
        <v>1.5</v>
      </c>
      <c r="AB254" s="20">
        <v>31</v>
      </c>
      <c r="AC254" s="20">
        <v>31</v>
      </c>
      <c r="AD254" s="20">
        <v>31</v>
      </c>
      <c r="AL254" s="20" t="s">
        <v>1686</v>
      </c>
      <c r="AT254" s="20" t="s">
        <v>1687</v>
      </c>
      <c r="AY254" s="20" t="s">
        <v>1942</v>
      </c>
      <c r="BD254" s="20" t="s">
        <v>2065</v>
      </c>
      <c r="BE254" s="20" t="s">
        <v>462</v>
      </c>
      <c r="BL254" s="20">
        <v>255.6</v>
      </c>
      <c r="BM254" s="20">
        <v>60</v>
      </c>
    </row>
    <row r="255" spans="1:68" x14ac:dyDescent="0.25">
      <c r="A255" s="20" t="s">
        <v>1677</v>
      </c>
      <c r="B255" s="20" t="s">
        <v>462</v>
      </c>
      <c r="C255" s="20" t="s">
        <v>563</v>
      </c>
      <c r="D255" s="20" t="s">
        <v>564</v>
      </c>
      <c r="E255" s="20" t="s">
        <v>2066</v>
      </c>
      <c r="F255" s="20" t="s">
        <v>468</v>
      </c>
      <c r="G255" s="20">
        <v>2.52</v>
      </c>
      <c r="H255" s="20" t="s">
        <v>1679</v>
      </c>
      <c r="I255" s="20" t="s">
        <v>2062</v>
      </c>
      <c r="J255" s="20" t="s">
        <v>1940</v>
      </c>
      <c r="K255" s="20" t="s">
        <v>1940</v>
      </c>
      <c r="L255" s="20" t="s">
        <v>462</v>
      </c>
      <c r="M255" s="20">
        <v>4</v>
      </c>
      <c r="N255" s="20" t="s">
        <v>1679</v>
      </c>
      <c r="P255" s="20">
        <v>0</v>
      </c>
      <c r="Q255" s="20" t="s">
        <v>495</v>
      </c>
      <c r="R255" s="20" t="s">
        <v>488</v>
      </c>
      <c r="S255" s="20" t="s">
        <v>221</v>
      </c>
      <c r="T255" s="20" t="s">
        <v>2063</v>
      </c>
      <c r="U255" s="20" t="s">
        <v>2064</v>
      </c>
      <c r="V255" s="20">
        <v>12</v>
      </c>
      <c r="W255" s="20">
        <v>372</v>
      </c>
      <c r="Y255" s="20" t="s">
        <v>1684</v>
      </c>
      <c r="Z255" s="20" t="s">
        <v>1685</v>
      </c>
      <c r="AA255" s="20">
        <v>1.5</v>
      </c>
      <c r="AB255" s="20">
        <v>31</v>
      </c>
      <c r="AC255" s="20">
        <v>31</v>
      </c>
      <c r="AD255" s="20">
        <v>31</v>
      </c>
      <c r="AL255" s="20" t="s">
        <v>1686</v>
      </c>
      <c r="AT255" s="20" t="s">
        <v>1687</v>
      </c>
      <c r="AY255" s="20" t="s">
        <v>1942</v>
      </c>
      <c r="BD255" s="20" t="s">
        <v>2065</v>
      </c>
      <c r="BE255" s="20" t="s">
        <v>462</v>
      </c>
      <c r="BL255" s="20">
        <v>151.19999999999999</v>
      </c>
      <c r="BM255" s="20">
        <v>60</v>
      </c>
    </row>
    <row r="256" spans="1:68" x14ac:dyDescent="0.25">
      <c r="A256" s="20" t="s">
        <v>1677</v>
      </c>
      <c r="B256" s="20" t="s">
        <v>462</v>
      </c>
      <c r="C256" s="20" t="s">
        <v>563</v>
      </c>
      <c r="D256" s="20" t="s">
        <v>564</v>
      </c>
      <c r="E256" s="20" t="s">
        <v>2067</v>
      </c>
      <c r="F256" s="20" t="s">
        <v>470</v>
      </c>
      <c r="G256" s="20">
        <v>1.08</v>
      </c>
      <c r="H256" s="20" t="s">
        <v>1679</v>
      </c>
      <c r="I256" s="20" t="s">
        <v>2062</v>
      </c>
      <c r="J256" s="20" t="s">
        <v>1940</v>
      </c>
      <c r="K256" s="20" t="s">
        <v>1940</v>
      </c>
      <c r="L256" s="20" t="s">
        <v>462</v>
      </c>
      <c r="M256" s="20">
        <v>4</v>
      </c>
      <c r="N256" s="20" t="s">
        <v>1679</v>
      </c>
      <c r="P256" s="20">
        <v>0</v>
      </c>
      <c r="Q256" s="20" t="s">
        <v>495</v>
      </c>
      <c r="R256" s="20" t="s">
        <v>488</v>
      </c>
      <c r="S256" s="20" t="s">
        <v>221</v>
      </c>
      <c r="T256" s="20" t="s">
        <v>2063</v>
      </c>
      <c r="U256" s="20" t="s">
        <v>2064</v>
      </c>
      <c r="V256" s="20">
        <v>12</v>
      </c>
      <c r="W256" s="20">
        <v>372</v>
      </c>
      <c r="Y256" s="20" t="s">
        <v>1684</v>
      </c>
      <c r="Z256" s="20" t="s">
        <v>1685</v>
      </c>
      <c r="AA256" s="20">
        <v>1.5</v>
      </c>
      <c r="AB256" s="20">
        <v>31</v>
      </c>
      <c r="AC256" s="20">
        <v>31</v>
      </c>
      <c r="AD256" s="20">
        <v>31</v>
      </c>
      <c r="AL256" s="20" t="s">
        <v>1686</v>
      </c>
      <c r="AT256" s="20" t="s">
        <v>1687</v>
      </c>
      <c r="AY256" s="20" t="s">
        <v>1942</v>
      </c>
      <c r="BD256" s="20" t="s">
        <v>2065</v>
      </c>
      <c r="BE256" s="20" t="s">
        <v>462</v>
      </c>
      <c r="BL256" s="20">
        <v>64.8</v>
      </c>
      <c r="BM256" s="20">
        <v>60</v>
      </c>
    </row>
    <row r="257" spans="1:65" x14ac:dyDescent="0.25">
      <c r="A257" s="20" t="s">
        <v>1677</v>
      </c>
      <c r="B257" s="20" t="s">
        <v>462</v>
      </c>
      <c r="C257" s="20" t="s">
        <v>563</v>
      </c>
      <c r="D257" s="20" t="s">
        <v>564</v>
      </c>
      <c r="E257" s="20" t="s">
        <v>2068</v>
      </c>
      <c r="F257" s="20" t="s">
        <v>471</v>
      </c>
      <c r="G257" s="20">
        <v>4.2</v>
      </c>
      <c r="H257" s="20" t="s">
        <v>1679</v>
      </c>
      <c r="I257" s="20" t="s">
        <v>2062</v>
      </c>
      <c r="J257" s="20" t="s">
        <v>1940</v>
      </c>
      <c r="K257" s="20" t="s">
        <v>1940</v>
      </c>
      <c r="L257" s="20" t="s">
        <v>462</v>
      </c>
      <c r="M257" s="20">
        <v>4</v>
      </c>
      <c r="N257" s="20" t="s">
        <v>1679</v>
      </c>
      <c r="P257" s="20">
        <v>0</v>
      </c>
      <c r="Q257" s="20" t="s">
        <v>495</v>
      </c>
      <c r="R257" s="20" t="s">
        <v>488</v>
      </c>
      <c r="S257" s="20" t="s">
        <v>221</v>
      </c>
      <c r="T257" s="20" t="s">
        <v>2063</v>
      </c>
      <c r="U257" s="20" t="s">
        <v>2064</v>
      </c>
      <c r="V257" s="20">
        <v>12</v>
      </c>
      <c r="W257" s="20">
        <v>372</v>
      </c>
      <c r="Y257" s="20" t="s">
        <v>1684</v>
      </c>
      <c r="Z257" s="20" t="s">
        <v>1685</v>
      </c>
      <c r="AA257" s="20">
        <v>1.5</v>
      </c>
      <c r="AB257" s="20">
        <v>31</v>
      </c>
      <c r="AC257" s="20">
        <v>31</v>
      </c>
      <c r="AD257" s="20">
        <v>31</v>
      </c>
      <c r="AL257" s="20" t="s">
        <v>1686</v>
      </c>
      <c r="AT257" s="20" t="s">
        <v>1687</v>
      </c>
      <c r="AY257" s="20" t="s">
        <v>1942</v>
      </c>
      <c r="BD257" s="20" t="s">
        <v>2065</v>
      </c>
      <c r="BE257" s="20" t="s">
        <v>462</v>
      </c>
      <c r="BL257" s="20">
        <v>252</v>
      </c>
      <c r="BM257" s="20">
        <v>60</v>
      </c>
    </row>
    <row r="258" spans="1:65" x14ac:dyDescent="0.25">
      <c r="A258" s="20" t="s">
        <v>1677</v>
      </c>
      <c r="B258" s="20" t="s">
        <v>462</v>
      </c>
      <c r="C258" s="20" t="s">
        <v>563</v>
      </c>
      <c r="D258" s="20" t="s">
        <v>564</v>
      </c>
      <c r="E258" s="20" t="s">
        <v>2069</v>
      </c>
      <c r="F258" s="20" t="s">
        <v>472</v>
      </c>
      <c r="G258" s="20">
        <v>3.1</v>
      </c>
      <c r="H258" s="20" t="s">
        <v>1679</v>
      </c>
      <c r="I258" s="20" t="s">
        <v>2062</v>
      </c>
      <c r="J258" s="20" t="s">
        <v>1940</v>
      </c>
      <c r="K258" s="20" t="s">
        <v>1940</v>
      </c>
      <c r="L258" s="20" t="s">
        <v>462</v>
      </c>
      <c r="M258" s="20">
        <v>4</v>
      </c>
      <c r="N258" s="20" t="s">
        <v>1679</v>
      </c>
      <c r="P258" s="20">
        <v>0</v>
      </c>
      <c r="Q258" s="20" t="s">
        <v>495</v>
      </c>
      <c r="R258" s="20" t="s">
        <v>488</v>
      </c>
      <c r="S258" s="20" t="s">
        <v>221</v>
      </c>
      <c r="T258" s="20" t="s">
        <v>2063</v>
      </c>
      <c r="U258" s="20" t="s">
        <v>2070</v>
      </c>
      <c r="V258" s="20">
        <v>12</v>
      </c>
      <c r="W258" s="20">
        <v>372</v>
      </c>
      <c r="Y258" s="20" t="s">
        <v>1684</v>
      </c>
      <c r="Z258" s="20" t="s">
        <v>1685</v>
      </c>
      <c r="AA258" s="20">
        <v>1.5</v>
      </c>
      <c r="AB258" s="20">
        <v>31</v>
      </c>
      <c r="AC258" s="20">
        <v>31</v>
      </c>
      <c r="AD258" s="20">
        <v>31</v>
      </c>
      <c r="AL258" s="20" t="s">
        <v>1686</v>
      </c>
      <c r="AT258" s="20" t="s">
        <v>1687</v>
      </c>
      <c r="AY258" s="20" t="s">
        <v>1942</v>
      </c>
      <c r="BD258" s="20" t="s">
        <v>2065</v>
      </c>
      <c r="BE258" s="20" t="s">
        <v>462</v>
      </c>
      <c r="BL258" s="20">
        <v>186</v>
      </c>
      <c r="BM258" s="20">
        <v>60</v>
      </c>
    </row>
    <row r="259" spans="1:65" x14ac:dyDescent="0.25">
      <c r="A259" s="20" t="s">
        <v>1677</v>
      </c>
      <c r="B259" s="20" t="s">
        <v>462</v>
      </c>
      <c r="C259" s="20" t="s">
        <v>563</v>
      </c>
      <c r="D259" s="20" t="s">
        <v>564</v>
      </c>
      <c r="E259" s="20" t="s">
        <v>2071</v>
      </c>
      <c r="F259" s="20" t="s">
        <v>473</v>
      </c>
      <c r="G259" s="20">
        <v>0.21</v>
      </c>
      <c r="H259" s="20" t="s">
        <v>1679</v>
      </c>
      <c r="I259" s="20" t="s">
        <v>2062</v>
      </c>
      <c r="J259" s="20" t="s">
        <v>1940</v>
      </c>
      <c r="K259" s="20" t="s">
        <v>1940</v>
      </c>
      <c r="L259" s="20" t="s">
        <v>462</v>
      </c>
      <c r="M259" s="20">
        <v>4</v>
      </c>
      <c r="N259" s="20" t="s">
        <v>1679</v>
      </c>
      <c r="P259" s="20">
        <v>0</v>
      </c>
      <c r="Q259" s="20" t="s">
        <v>495</v>
      </c>
      <c r="R259" s="20" t="s">
        <v>488</v>
      </c>
      <c r="S259" s="20" t="s">
        <v>221</v>
      </c>
      <c r="T259" s="20" t="s">
        <v>2063</v>
      </c>
      <c r="U259" s="20" t="s">
        <v>2070</v>
      </c>
      <c r="V259" s="20">
        <v>12</v>
      </c>
      <c r="W259" s="20">
        <v>372</v>
      </c>
      <c r="Y259" s="20" t="s">
        <v>1684</v>
      </c>
      <c r="Z259" s="20" t="s">
        <v>1685</v>
      </c>
      <c r="AA259" s="20">
        <v>1.5</v>
      </c>
      <c r="AB259" s="20">
        <v>31</v>
      </c>
      <c r="AC259" s="20">
        <v>31</v>
      </c>
      <c r="AD259" s="20">
        <v>31</v>
      </c>
      <c r="AL259" s="20" t="s">
        <v>1686</v>
      </c>
      <c r="AT259" s="20" t="s">
        <v>1687</v>
      </c>
      <c r="AY259" s="20" t="s">
        <v>1942</v>
      </c>
      <c r="BD259" s="20" t="s">
        <v>2065</v>
      </c>
      <c r="BE259" s="20" t="s">
        <v>462</v>
      </c>
      <c r="BL259" s="20">
        <v>12.6</v>
      </c>
      <c r="BM259" s="20">
        <v>60</v>
      </c>
    </row>
    <row r="260" spans="1:65" x14ac:dyDescent="0.25">
      <c r="A260" s="20" t="s">
        <v>1677</v>
      </c>
      <c r="B260" s="20" t="s">
        <v>462</v>
      </c>
      <c r="C260" s="20" t="s">
        <v>563</v>
      </c>
      <c r="D260" s="20" t="s">
        <v>564</v>
      </c>
      <c r="E260" s="20" t="s">
        <v>2072</v>
      </c>
      <c r="F260" s="20" t="s">
        <v>474</v>
      </c>
      <c r="G260" s="20">
        <v>1.6</v>
      </c>
      <c r="H260" s="20" t="s">
        <v>1679</v>
      </c>
      <c r="I260" s="20" t="s">
        <v>2062</v>
      </c>
      <c r="J260" s="20" t="s">
        <v>1940</v>
      </c>
      <c r="K260" s="20" t="s">
        <v>1940</v>
      </c>
      <c r="L260" s="20" t="s">
        <v>462</v>
      </c>
      <c r="M260" s="20">
        <v>4</v>
      </c>
      <c r="N260" s="20" t="s">
        <v>1679</v>
      </c>
      <c r="P260" s="20">
        <v>0</v>
      </c>
      <c r="Q260" s="20" t="s">
        <v>495</v>
      </c>
      <c r="R260" s="20" t="s">
        <v>488</v>
      </c>
      <c r="S260" s="20" t="s">
        <v>221</v>
      </c>
      <c r="T260" s="20" t="s">
        <v>2063</v>
      </c>
      <c r="U260" s="20" t="s">
        <v>2070</v>
      </c>
      <c r="V260" s="20">
        <v>12</v>
      </c>
      <c r="W260" s="20">
        <v>372</v>
      </c>
      <c r="Y260" s="20" t="s">
        <v>1684</v>
      </c>
      <c r="Z260" s="20" t="s">
        <v>1685</v>
      </c>
      <c r="AA260" s="20">
        <v>1.5</v>
      </c>
      <c r="AB260" s="20">
        <v>31</v>
      </c>
      <c r="AC260" s="20">
        <v>31</v>
      </c>
      <c r="AD260" s="20">
        <v>31</v>
      </c>
      <c r="AL260" s="20" t="s">
        <v>1686</v>
      </c>
      <c r="AT260" s="20" t="s">
        <v>1687</v>
      </c>
      <c r="AY260" s="20" t="s">
        <v>1942</v>
      </c>
      <c r="BD260" s="20" t="s">
        <v>2065</v>
      </c>
      <c r="BE260" s="20" t="s">
        <v>462</v>
      </c>
      <c r="BL260" s="20">
        <v>96</v>
      </c>
      <c r="BM260" s="20">
        <v>60</v>
      </c>
    </row>
    <row r="261" spans="1:65" x14ac:dyDescent="0.25">
      <c r="A261" s="20" t="s">
        <v>1677</v>
      </c>
      <c r="B261" s="20" t="s">
        <v>462</v>
      </c>
      <c r="C261" s="20" t="s">
        <v>563</v>
      </c>
      <c r="D261" s="20" t="s">
        <v>564</v>
      </c>
      <c r="E261" s="20" t="s">
        <v>2073</v>
      </c>
      <c r="F261" s="20" t="s">
        <v>475</v>
      </c>
      <c r="G261" s="20">
        <v>5.3</v>
      </c>
      <c r="H261" s="20" t="s">
        <v>1679</v>
      </c>
      <c r="I261" s="20" t="s">
        <v>2062</v>
      </c>
      <c r="J261" s="20" t="s">
        <v>1940</v>
      </c>
      <c r="K261" s="20" t="s">
        <v>1940</v>
      </c>
      <c r="L261" s="20" t="s">
        <v>462</v>
      </c>
      <c r="M261" s="20">
        <v>4</v>
      </c>
      <c r="N261" s="20" t="s">
        <v>1679</v>
      </c>
      <c r="P261" s="20">
        <v>0</v>
      </c>
      <c r="Q261" s="20" t="s">
        <v>495</v>
      </c>
      <c r="R261" s="20" t="s">
        <v>488</v>
      </c>
      <c r="S261" s="20" t="s">
        <v>221</v>
      </c>
      <c r="T261" s="20" t="s">
        <v>2063</v>
      </c>
      <c r="U261" s="20" t="s">
        <v>2070</v>
      </c>
      <c r="V261" s="20">
        <v>12</v>
      </c>
      <c r="W261" s="20">
        <v>372</v>
      </c>
      <c r="Y261" s="20" t="s">
        <v>1684</v>
      </c>
      <c r="Z261" s="20" t="s">
        <v>1685</v>
      </c>
      <c r="AA261" s="20">
        <v>1.5</v>
      </c>
      <c r="AB261" s="20">
        <v>31</v>
      </c>
      <c r="AC261" s="20">
        <v>31</v>
      </c>
      <c r="AD261" s="20">
        <v>31</v>
      </c>
      <c r="AL261" s="20" t="s">
        <v>1686</v>
      </c>
      <c r="AT261" s="20" t="s">
        <v>1687</v>
      </c>
      <c r="AY261" s="20" t="s">
        <v>1942</v>
      </c>
      <c r="BD261" s="20" t="s">
        <v>2065</v>
      </c>
      <c r="BE261" s="20" t="s">
        <v>462</v>
      </c>
      <c r="BL261" s="20">
        <v>318</v>
      </c>
      <c r="BM261" s="20">
        <v>60</v>
      </c>
    </row>
    <row r="262" spans="1:65" x14ac:dyDescent="0.25">
      <c r="A262" s="20" t="s">
        <v>1677</v>
      </c>
      <c r="B262" s="20" t="s">
        <v>462</v>
      </c>
      <c r="C262" s="20" t="s">
        <v>563</v>
      </c>
      <c r="D262" s="20" t="s">
        <v>564</v>
      </c>
      <c r="E262" s="20" t="s">
        <v>2074</v>
      </c>
      <c r="F262" s="20" t="s">
        <v>476</v>
      </c>
      <c r="G262" s="20">
        <v>5.16</v>
      </c>
      <c r="H262" s="20" t="s">
        <v>1679</v>
      </c>
      <c r="I262" s="20" t="s">
        <v>2062</v>
      </c>
      <c r="J262" s="20" t="s">
        <v>1940</v>
      </c>
      <c r="K262" s="20" t="s">
        <v>1940</v>
      </c>
      <c r="L262" s="20" t="s">
        <v>462</v>
      </c>
      <c r="M262" s="20">
        <v>4</v>
      </c>
      <c r="N262" s="20" t="s">
        <v>1679</v>
      </c>
      <c r="P262" s="20">
        <v>0</v>
      </c>
      <c r="Q262" s="20" t="s">
        <v>495</v>
      </c>
      <c r="R262" s="20" t="s">
        <v>488</v>
      </c>
      <c r="S262" s="20" t="s">
        <v>221</v>
      </c>
      <c r="T262" s="20" t="s">
        <v>2063</v>
      </c>
      <c r="U262" s="20" t="s">
        <v>2070</v>
      </c>
      <c r="V262" s="20">
        <v>12</v>
      </c>
      <c r="W262" s="20">
        <v>372</v>
      </c>
      <c r="Y262" s="20" t="s">
        <v>1684</v>
      </c>
      <c r="Z262" s="20" t="s">
        <v>1685</v>
      </c>
      <c r="AA262" s="20">
        <v>1.5</v>
      </c>
      <c r="AB262" s="20">
        <v>31</v>
      </c>
      <c r="AC262" s="20">
        <v>31</v>
      </c>
      <c r="AD262" s="20">
        <v>31</v>
      </c>
      <c r="AL262" s="20" t="s">
        <v>1686</v>
      </c>
      <c r="AT262" s="20" t="s">
        <v>1687</v>
      </c>
      <c r="AY262" s="20" t="s">
        <v>1942</v>
      </c>
      <c r="BD262" s="20" t="s">
        <v>2065</v>
      </c>
      <c r="BE262" s="20" t="s">
        <v>462</v>
      </c>
      <c r="BL262" s="20">
        <v>309.60000000000002</v>
      </c>
      <c r="BM262" s="20">
        <v>60</v>
      </c>
    </row>
    <row r="263" spans="1:65" x14ac:dyDescent="0.25">
      <c r="A263" s="20" t="s">
        <v>1677</v>
      </c>
      <c r="B263" s="20" t="s">
        <v>462</v>
      </c>
      <c r="C263" s="20" t="s">
        <v>563</v>
      </c>
      <c r="D263" s="20" t="s">
        <v>564</v>
      </c>
      <c r="E263" s="20" t="s">
        <v>2075</v>
      </c>
      <c r="F263" s="20" t="s">
        <v>477</v>
      </c>
      <c r="G263" s="20">
        <v>12.13</v>
      </c>
      <c r="H263" s="20" t="s">
        <v>1679</v>
      </c>
      <c r="I263" s="20" t="s">
        <v>2062</v>
      </c>
      <c r="J263" s="20" t="s">
        <v>1940</v>
      </c>
      <c r="K263" s="20" t="s">
        <v>1940</v>
      </c>
      <c r="L263" s="20" t="s">
        <v>462</v>
      </c>
      <c r="M263" s="20">
        <v>4</v>
      </c>
      <c r="N263" s="20" t="s">
        <v>1679</v>
      </c>
      <c r="P263" s="20">
        <v>0</v>
      </c>
      <c r="Q263" s="20" t="s">
        <v>495</v>
      </c>
      <c r="R263" s="20" t="s">
        <v>488</v>
      </c>
      <c r="S263" s="20" t="s">
        <v>221</v>
      </c>
      <c r="T263" s="20" t="s">
        <v>2063</v>
      </c>
      <c r="U263" s="20" t="s">
        <v>2070</v>
      </c>
      <c r="V263" s="20">
        <v>12</v>
      </c>
      <c r="W263" s="20">
        <v>372</v>
      </c>
      <c r="Y263" s="20" t="s">
        <v>1684</v>
      </c>
      <c r="Z263" s="20" t="s">
        <v>1685</v>
      </c>
      <c r="AA263" s="20">
        <v>1.5</v>
      </c>
      <c r="AB263" s="20">
        <v>31</v>
      </c>
      <c r="AC263" s="20">
        <v>31</v>
      </c>
      <c r="AD263" s="20">
        <v>31</v>
      </c>
      <c r="AL263" s="20" t="s">
        <v>1686</v>
      </c>
      <c r="AT263" s="20" t="s">
        <v>1687</v>
      </c>
      <c r="AY263" s="20" t="s">
        <v>1942</v>
      </c>
      <c r="BD263" s="20" t="s">
        <v>2065</v>
      </c>
      <c r="BE263" s="20" t="s">
        <v>462</v>
      </c>
      <c r="BL263" s="20">
        <v>727.8</v>
      </c>
      <c r="BM263" s="20">
        <v>60</v>
      </c>
    </row>
    <row r="264" spans="1:65" x14ac:dyDescent="0.25">
      <c r="A264" s="20" t="s">
        <v>1677</v>
      </c>
      <c r="B264" s="20" t="s">
        <v>462</v>
      </c>
      <c r="C264" s="20" t="s">
        <v>563</v>
      </c>
      <c r="D264" s="20" t="s">
        <v>564</v>
      </c>
      <c r="E264" s="20" t="s">
        <v>2076</v>
      </c>
      <c r="F264" s="20" t="s">
        <v>478</v>
      </c>
      <c r="G264" s="20">
        <v>10.48</v>
      </c>
      <c r="H264" s="20" t="s">
        <v>1679</v>
      </c>
      <c r="I264" s="20" t="s">
        <v>2062</v>
      </c>
      <c r="J264" s="20" t="s">
        <v>1940</v>
      </c>
      <c r="K264" s="20" t="s">
        <v>1940</v>
      </c>
      <c r="L264" s="20" t="s">
        <v>462</v>
      </c>
      <c r="M264" s="20">
        <v>4</v>
      </c>
      <c r="N264" s="20" t="s">
        <v>1679</v>
      </c>
      <c r="P264" s="20">
        <v>0</v>
      </c>
      <c r="Q264" s="20" t="s">
        <v>495</v>
      </c>
      <c r="R264" s="20" t="s">
        <v>488</v>
      </c>
      <c r="S264" s="20" t="s">
        <v>221</v>
      </c>
      <c r="T264" s="20" t="s">
        <v>2063</v>
      </c>
      <c r="U264" s="20" t="s">
        <v>2070</v>
      </c>
      <c r="V264" s="20">
        <v>12</v>
      </c>
      <c r="W264" s="20">
        <v>372</v>
      </c>
      <c r="Y264" s="20" t="s">
        <v>1684</v>
      </c>
      <c r="Z264" s="20" t="s">
        <v>1685</v>
      </c>
      <c r="AA264" s="20">
        <v>1.5</v>
      </c>
      <c r="AB264" s="20">
        <v>31</v>
      </c>
      <c r="AC264" s="20">
        <v>31</v>
      </c>
      <c r="AD264" s="20">
        <v>31</v>
      </c>
      <c r="AL264" s="20" t="s">
        <v>1686</v>
      </c>
      <c r="AT264" s="20" t="s">
        <v>1687</v>
      </c>
      <c r="AY264" s="20" t="s">
        <v>1942</v>
      </c>
      <c r="BD264" s="20" t="s">
        <v>2065</v>
      </c>
      <c r="BE264" s="20" t="s">
        <v>462</v>
      </c>
      <c r="BL264" s="20">
        <v>628.79999999999995</v>
      </c>
      <c r="BM264" s="20">
        <v>60</v>
      </c>
    </row>
    <row r="265" spans="1:65" x14ac:dyDescent="0.25">
      <c r="A265" s="20" t="s">
        <v>1677</v>
      </c>
      <c r="B265" s="20" t="s">
        <v>462</v>
      </c>
      <c r="C265" s="20" t="s">
        <v>563</v>
      </c>
      <c r="D265" s="20" t="s">
        <v>564</v>
      </c>
      <c r="E265" s="20" t="s">
        <v>2077</v>
      </c>
      <c r="F265" s="20" t="s">
        <v>479</v>
      </c>
      <c r="G265" s="20">
        <v>0.47</v>
      </c>
      <c r="H265" s="20" t="s">
        <v>1679</v>
      </c>
      <c r="I265" s="20" t="s">
        <v>2062</v>
      </c>
      <c r="J265" s="20" t="s">
        <v>1940</v>
      </c>
      <c r="K265" s="20" t="s">
        <v>1940</v>
      </c>
      <c r="L265" s="20" t="s">
        <v>462</v>
      </c>
      <c r="M265" s="20">
        <v>4</v>
      </c>
      <c r="N265" s="20" t="s">
        <v>1679</v>
      </c>
      <c r="P265" s="20">
        <v>0</v>
      </c>
      <c r="Q265" s="20" t="s">
        <v>495</v>
      </c>
      <c r="R265" s="20" t="s">
        <v>488</v>
      </c>
      <c r="S265" s="20" t="s">
        <v>221</v>
      </c>
      <c r="T265" s="20" t="s">
        <v>2063</v>
      </c>
      <c r="U265" s="20" t="s">
        <v>2070</v>
      </c>
      <c r="V265" s="20">
        <v>12</v>
      </c>
      <c r="W265" s="20">
        <v>372</v>
      </c>
      <c r="Y265" s="20" t="s">
        <v>1684</v>
      </c>
      <c r="Z265" s="20" t="s">
        <v>1685</v>
      </c>
      <c r="AA265" s="20">
        <v>1.5</v>
      </c>
      <c r="AB265" s="20">
        <v>31</v>
      </c>
      <c r="AC265" s="20">
        <v>31</v>
      </c>
      <c r="AD265" s="20">
        <v>31</v>
      </c>
      <c r="AL265" s="20" t="s">
        <v>1686</v>
      </c>
      <c r="AT265" s="20" t="s">
        <v>1687</v>
      </c>
      <c r="AY265" s="20" t="s">
        <v>1942</v>
      </c>
      <c r="BD265" s="20" t="s">
        <v>2065</v>
      </c>
      <c r="BE265" s="20" t="s">
        <v>462</v>
      </c>
      <c r="BL265" s="20">
        <v>28.2</v>
      </c>
      <c r="BM265" s="20">
        <v>60</v>
      </c>
    </row>
    <row r="266" spans="1:65" x14ac:dyDescent="0.25">
      <c r="A266" s="20" t="s">
        <v>1677</v>
      </c>
      <c r="B266" s="20" t="s">
        <v>462</v>
      </c>
      <c r="C266" s="20" t="s">
        <v>563</v>
      </c>
      <c r="D266" s="20" t="s">
        <v>564</v>
      </c>
      <c r="E266" s="20" t="s">
        <v>2078</v>
      </c>
      <c r="F266" s="20" t="s">
        <v>480</v>
      </c>
      <c r="G266" s="20">
        <v>1.07</v>
      </c>
      <c r="H266" s="20" t="s">
        <v>1679</v>
      </c>
      <c r="I266" s="20" t="s">
        <v>2062</v>
      </c>
      <c r="J266" s="20" t="s">
        <v>1940</v>
      </c>
      <c r="K266" s="20" t="s">
        <v>1940</v>
      </c>
      <c r="L266" s="20" t="s">
        <v>462</v>
      </c>
      <c r="M266" s="20">
        <v>4</v>
      </c>
      <c r="N266" s="20" t="s">
        <v>1679</v>
      </c>
      <c r="P266" s="20">
        <v>0</v>
      </c>
      <c r="Q266" s="20" t="s">
        <v>495</v>
      </c>
      <c r="R266" s="20" t="s">
        <v>488</v>
      </c>
      <c r="S266" s="20" t="s">
        <v>221</v>
      </c>
      <c r="T266" s="20" t="s">
        <v>2063</v>
      </c>
      <c r="U266" s="20" t="s">
        <v>2070</v>
      </c>
      <c r="V266" s="20">
        <v>12</v>
      </c>
      <c r="W266" s="20">
        <v>372</v>
      </c>
      <c r="Y266" s="20" t="s">
        <v>1684</v>
      </c>
      <c r="Z266" s="20" t="s">
        <v>1685</v>
      </c>
      <c r="AA266" s="20">
        <v>1.5</v>
      </c>
      <c r="AB266" s="20">
        <v>31</v>
      </c>
      <c r="AC266" s="20">
        <v>31</v>
      </c>
      <c r="AD266" s="20">
        <v>31</v>
      </c>
      <c r="AL266" s="20" t="s">
        <v>1686</v>
      </c>
      <c r="AT266" s="20" t="s">
        <v>1687</v>
      </c>
      <c r="AY266" s="20" t="s">
        <v>1942</v>
      </c>
      <c r="BD266" s="20" t="s">
        <v>2065</v>
      </c>
      <c r="BE266" s="20" t="s">
        <v>462</v>
      </c>
      <c r="BL266" s="20">
        <v>64.2</v>
      </c>
      <c r="BM266" s="20">
        <v>60</v>
      </c>
    </row>
    <row r="267" spans="1:65" x14ac:dyDescent="0.25">
      <c r="A267" s="20" t="s">
        <v>1677</v>
      </c>
      <c r="B267" s="20" t="s">
        <v>462</v>
      </c>
      <c r="C267" s="20" t="s">
        <v>563</v>
      </c>
      <c r="D267" s="20" t="s">
        <v>564</v>
      </c>
      <c r="E267" s="20" t="s">
        <v>2079</v>
      </c>
      <c r="F267" s="20" t="s">
        <v>481</v>
      </c>
      <c r="G267" s="20">
        <v>0.28000000000000003</v>
      </c>
      <c r="H267" s="20" t="s">
        <v>1679</v>
      </c>
      <c r="I267" s="20" t="s">
        <v>2062</v>
      </c>
      <c r="J267" s="20" t="s">
        <v>1940</v>
      </c>
      <c r="K267" s="20" t="s">
        <v>1940</v>
      </c>
      <c r="L267" s="20" t="s">
        <v>462</v>
      </c>
      <c r="M267" s="20">
        <v>4</v>
      </c>
      <c r="N267" s="20" t="s">
        <v>1679</v>
      </c>
      <c r="P267" s="20">
        <v>0</v>
      </c>
      <c r="Q267" s="20" t="s">
        <v>495</v>
      </c>
      <c r="R267" s="20" t="s">
        <v>488</v>
      </c>
      <c r="S267" s="20" t="s">
        <v>221</v>
      </c>
      <c r="T267" s="20" t="s">
        <v>2063</v>
      </c>
      <c r="U267" s="20" t="s">
        <v>2070</v>
      </c>
      <c r="V267" s="20">
        <v>12</v>
      </c>
      <c r="W267" s="20">
        <v>372</v>
      </c>
      <c r="Y267" s="20" t="s">
        <v>1684</v>
      </c>
      <c r="Z267" s="20" t="s">
        <v>1685</v>
      </c>
      <c r="AA267" s="20">
        <v>1.5</v>
      </c>
      <c r="AB267" s="20">
        <v>31</v>
      </c>
      <c r="AC267" s="20">
        <v>31</v>
      </c>
      <c r="AD267" s="20">
        <v>31</v>
      </c>
      <c r="AL267" s="20" t="s">
        <v>1686</v>
      </c>
      <c r="AT267" s="20" t="s">
        <v>1687</v>
      </c>
      <c r="AY267" s="20" t="s">
        <v>1942</v>
      </c>
      <c r="BD267" s="20" t="s">
        <v>2065</v>
      </c>
      <c r="BE267" s="20" t="s">
        <v>462</v>
      </c>
      <c r="BL267" s="20">
        <v>16.8</v>
      </c>
      <c r="BM267" s="20">
        <v>60</v>
      </c>
    </row>
    <row r="268" spans="1:65" x14ac:dyDescent="0.25">
      <c r="A268" s="20" t="s">
        <v>1677</v>
      </c>
      <c r="B268" s="20" t="s">
        <v>462</v>
      </c>
      <c r="C268" s="20" t="s">
        <v>563</v>
      </c>
      <c r="D268" s="20" t="s">
        <v>564</v>
      </c>
      <c r="E268" s="20" t="s">
        <v>2080</v>
      </c>
      <c r="F268" s="20" t="s">
        <v>482</v>
      </c>
      <c r="G268" s="20">
        <v>0.75</v>
      </c>
      <c r="H268" s="20" t="s">
        <v>1679</v>
      </c>
      <c r="I268" s="20" t="s">
        <v>2062</v>
      </c>
      <c r="J268" s="20" t="s">
        <v>1940</v>
      </c>
      <c r="K268" s="20" t="s">
        <v>1940</v>
      </c>
      <c r="L268" s="20" t="s">
        <v>462</v>
      </c>
      <c r="M268" s="20">
        <v>4</v>
      </c>
      <c r="N268" s="20" t="s">
        <v>1679</v>
      </c>
      <c r="P268" s="20">
        <v>0</v>
      </c>
      <c r="Q268" s="20" t="s">
        <v>495</v>
      </c>
      <c r="R268" s="20" t="s">
        <v>488</v>
      </c>
      <c r="S268" s="20" t="s">
        <v>221</v>
      </c>
      <c r="T268" s="20" t="s">
        <v>2063</v>
      </c>
      <c r="U268" s="20" t="s">
        <v>2070</v>
      </c>
      <c r="V268" s="20">
        <v>12</v>
      </c>
      <c r="W268" s="20">
        <v>372</v>
      </c>
      <c r="Y268" s="20" t="s">
        <v>1684</v>
      </c>
      <c r="Z268" s="20" t="s">
        <v>1685</v>
      </c>
      <c r="AA268" s="20">
        <v>1.5</v>
      </c>
      <c r="AB268" s="20">
        <v>31</v>
      </c>
      <c r="AC268" s="20">
        <v>31</v>
      </c>
      <c r="AD268" s="20">
        <v>31</v>
      </c>
      <c r="AL268" s="20" t="s">
        <v>1686</v>
      </c>
      <c r="AT268" s="20" t="s">
        <v>1687</v>
      </c>
      <c r="AY268" s="20" t="s">
        <v>1942</v>
      </c>
      <c r="BD268" s="20" t="s">
        <v>2065</v>
      </c>
      <c r="BE268" s="20" t="s">
        <v>462</v>
      </c>
      <c r="BL268" s="20">
        <v>45</v>
      </c>
      <c r="BM268" s="20">
        <v>60</v>
      </c>
    </row>
    <row r="269" spans="1:65" x14ac:dyDescent="0.25">
      <c r="A269" s="20" t="s">
        <v>1677</v>
      </c>
      <c r="B269" s="20" t="s">
        <v>462</v>
      </c>
      <c r="C269" s="20" t="s">
        <v>563</v>
      </c>
      <c r="D269" s="20" t="s">
        <v>564</v>
      </c>
      <c r="E269" s="20" t="s">
        <v>2081</v>
      </c>
      <c r="F269" s="20" t="s">
        <v>483</v>
      </c>
      <c r="G269" s="20">
        <v>0.39</v>
      </c>
      <c r="H269" s="20" t="s">
        <v>1679</v>
      </c>
      <c r="I269" s="20" t="s">
        <v>2062</v>
      </c>
      <c r="J269" s="20" t="s">
        <v>1940</v>
      </c>
      <c r="K269" s="20" t="s">
        <v>1940</v>
      </c>
      <c r="L269" s="20" t="s">
        <v>462</v>
      </c>
      <c r="M269" s="20">
        <v>4</v>
      </c>
      <c r="N269" s="20" t="s">
        <v>1679</v>
      </c>
      <c r="P269" s="20">
        <v>0</v>
      </c>
      <c r="Q269" s="20" t="s">
        <v>495</v>
      </c>
      <c r="R269" s="20" t="s">
        <v>488</v>
      </c>
      <c r="S269" s="20" t="s">
        <v>221</v>
      </c>
      <c r="T269" s="20" t="s">
        <v>2063</v>
      </c>
      <c r="U269" s="20" t="s">
        <v>2070</v>
      </c>
      <c r="V269" s="20">
        <v>12</v>
      </c>
      <c r="W269" s="20">
        <v>372</v>
      </c>
      <c r="Y269" s="20" t="s">
        <v>1684</v>
      </c>
      <c r="Z269" s="20" t="s">
        <v>1685</v>
      </c>
      <c r="AA269" s="20">
        <v>1.5</v>
      </c>
      <c r="AB269" s="20">
        <v>31</v>
      </c>
      <c r="AC269" s="20">
        <v>31</v>
      </c>
      <c r="AD269" s="20">
        <v>31</v>
      </c>
      <c r="AL269" s="20" t="s">
        <v>1686</v>
      </c>
      <c r="AT269" s="20" t="s">
        <v>1687</v>
      </c>
      <c r="AY269" s="20" t="s">
        <v>1942</v>
      </c>
      <c r="BD269" s="20" t="s">
        <v>2065</v>
      </c>
      <c r="BE269" s="20" t="s">
        <v>462</v>
      </c>
      <c r="BL269" s="20">
        <v>23.4</v>
      </c>
      <c r="BM269" s="20">
        <v>60</v>
      </c>
    </row>
    <row r="270" spans="1:65" x14ac:dyDescent="0.25">
      <c r="A270" s="20" t="s">
        <v>1677</v>
      </c>
      <c r="B270" s="20" t="s">
        <v>462</v>
      </c>
      <c r="C270" s="20" t="s">
        <v>563</v>
      </c>
      <c r="D270" s="20" t="s">
        <v>564</v>
      </c>
      <c r="E270" s="20" t="s">
        <v>2082</v>
      </c>
      <c r="F270" s="20" t="s">
        <v>484</v>
      </c>
      <c r="G270" s="20">
        <v>1.71</v>
      </c>
      <c r="H270" s="20" t="s">
        <v>1679</v>
      </c>
      <c r="I270" s="20" t="s">
        <v>2062</v>
      </c>
      <c r="J270" s="20" t="s">
        <v>1940</v>
      </c>
      <c r="K270" s="20" t="s">
        <v>1940</v>
      </c>
      <c r="L270" s="20" t="s">
        <v>462</v>
      </c>
      <c r="M270" s="20">
        <v>4</v>
      </c>
      <c r="N270" s="20" t="s">
        <v>1679</v>
      </c>
      <c r="P270" s="20">
        <v>0</v>
      </c>
      <c r="Q270" s="20" t="s">
        <v>495</v>
      </c>
      <c r="R270" s="20" t="s">
        <v>488</v>
      </c>
      <c r="S270" s="20" t="s">
        <v>221</v>
      </c>
      <c r="T270" s="20" t="s">
        <v>2063</v>
      </c>
      <c r="U270" s="20" t="s">
        <v>2070</v>
      </c>
      <c r="V270" s="20">
        <v>12</v>
      </c>
      <c r="W270" s="20">
        <v>372</v>
      </c>
      <c r="Y270" s="20" t="s">
        <v>1684</v>
      </c>
      <c r="Z270" s="20" t="s">
        <v>1685</v>
      </c>
      <c r="AA270" s="20">
        <v>1.5</v>
      </c>
      <c r="AB270" s="20">
        <v>31</v>
      </c>
      <c r="AC270" s="20">
        <v>31</v>
      </c>
      <c r="AD270" s="20">
        <v>31</v>
      </c>
      <c r="AL270" s="20" t="s">
        <v>1686</v>
      </c>
      <c r="AT270" s="20" t="s">
        <v>1687</v>
      </c>
      <c r="AY270" s="20" t="s">
        <v>1942</v>
      </c>
      <c r="BD270" s="20" t="s">
        <v>2065</v>
      </c>
      <c r="BE270" s="20" t="s">
        <v>462</v>
      </c>
      <c r="BL270" s="20">
        <v>102.6</v>
      </c>
      <c r="BM270" s="20">
        <v>60</v>
      </c>
    </row>
    <row r="271" spans="1:65" x14ac:dyDescent="0.25">
      <c r="A271" s="20" t="s">
        <v>1677</v>
      </c>
      <c r="B271" s="20" t="s">
        <v>462</v>
      </c>
      <c r="C271" s="20" t="s">
        <v>563</v>
      </c>
      <c r="D271" s="20" t="s">
        <v>564</v>
      </c>
      <c r="E271" s="20" t="s">
        <v>2083</v>
      </c>
      <c r="F271" s="20" t="s">
        <v>485</v>
      </c>
      <c r="G271" s="20">
        <v>1.63</v>
      </c>
      <c r="H271" s="20" t="s">
        <v>1679</v>
      </c>
      <c r="I271" s="20" t="s">
        <v>2062</v>
      </c>
      <c r="J271" s="20" t="s">
        <v>1940</v>
      </c>
      <c r="K271" s="20" t="s">
        <v>1940</v>
      </c>
      <c r="L271" s="20" t="s">
        <v>462</v>
      </c>
      <c r="M271" s="20">
        <v>4</v>
      </c>
      <c r="N271" s="20" t="s">
        <v>1679</v>
      </c>
      <c r="P271" s="20">
        <v>0</v>
      </c>
      <c r="Q271" s="20" t="s">
        <v>495</v>
      </c>
      <c r="R271" s="20" t="s">
        <v>488</v>
      </c>
      <c r="S271" s="20" t="s">
        <v>221</v>
      </c>
      <c r="T271" s="20" t="s">
        <v>2063</v>
      </c>
      <c r="U271" s="20" t="s">
        <v>2070</v>
      </c>
      <c r="V271" s="20">
        <v>12</v>
      </c>
      <c r="W271" s="20">
        <v>372</v>
      </c>
      <c r="Y271" s="20" t="s">
        <v>1684</v>
      </c>
      <c r="Z271" s="20" t="s">
        <v>1685</v>
      </c>
      <c r="AA271" s="20">
        <v>1.5</v>
      </c>
      <c r="AB271" s="20">
        <v>31</v>
      </c>
      <c r="AC271" s="20">
        <v>31</v>
      </c>
      <c r="AD271" s="20">
        <v>31</v>
      </c>
      <c r="AL271" s="20" t="s">
        <v>1686</v>
      </c>
      <c r="AT271" s="20" t="s">
        <v>1687</v>
      </c>
      <c r="AY271" s="20" t="s">
        <v>1942</v>
      </c>
      <c r="BD271" s="20" t="s">
        <v>2065</v>
      </c>
      <c r="BE271" s="20" t="s">
        <v>462</v>
      </c>
      <c r="BL271" s="20">
        <v>97.8</v>
      </c>
      <c r="BM271" s="20">
        <v>60</v>
      </c>
    </row>
    <row r="272" spans="1:65" x14ac:dyDescent="0.25">
      <c r="A272" s="20" t="s">
        <v>1677</v>
      </c>
      <c r="B272" s="20" t="s">
        <v>462</v>
      </c>
      <c r="C272" s="20" t="s">
        <v>2084</v>
      </c>
      <c r="D272" s="20" t="s">
        <v>2085</v>
      </c>
      <c r="E272" s="20" t="s">
        <v>2086</v>
      </c>
      <c r="F272" s="20" t="s">
        <v>2087</v>
      </c>
      <c r="G272" s="20">
        <v>159.19</v>
      </c>
      <c r="H272" s="20" t="s">
        <v>1679</v>
      </c>
      <c r="I272" s="20" t="s">
        <v>2088</v>
      </c>
      <c r="J272" s="20" t="s">
        <v>2089</v>
      </c>
      <c r="K272" s="20" t="s">
        <v>2089</v>
      </c>
      <c r="L272" s="20" t="s">
        <v>462</v>
      </c>
      <c r="M272" s="20">
        <v>3</v>
      </c>
      <c r="N272" s="20" t="s">
        <v>1679</v>
      </c>
      <c r="P272" s="20">
        <v>0</v>
      </c>
      <c r="Q272" s="20" t="s">
        <v>2090</v>
      </c>
      <c r="S272" s="20" t="s">
        <v>221</v>
      </c>
      <c r="T272" s="20" t="s">
        <v>2091</v>
      </c>
      <c r="V272" s="20">
        <v>221</v>
      </c>
      <c r="W272" s="20">
        <v>6745</v>
      </c>
      <c r="Y272" s="20" t="s">
        <v>2092</v>
      </c>
      <c r="Z272" s="20" t="s">
        <v>1685</v>
      </c>
      <c r="AA272" s="20">
        <v>0</v>
      </c>
      <c r="AL272" s="20" t="s">
        <v>1686</v>
      </c>
      <c r="AT272" s="20" t="s">
        <v>1687</v>
      </c>
      <c r="BE272" s="20" t="s">
        <v>462</v>
      </c>
    </row>
    <row r="273" spans="1:68" x14ac:dyDescent="0.25">
      <c r="A273" s="20" t="s">
        <v>1677</v>
      </c>
      <c r="B273" s="20" t="s">
        <v>462</v>
      </c>
      <c r="C273" s="20" t="s">
        <v>565</v>
      </c>
      <c r="D273" s="20" t="s">
        <v>464</v>
      </c>
      <c r="E273" s="20" t="s">
        <v>2093</v>
      </c>
      <c r="F273" s="20" t="s">
        <v>465</v>
      </c>
      <c r="G273" s="20">
        <v>10.25</v>
      </c>
      <c r="H273" s="20" t="s">
        <v>1679</v>
      </c>
      <c r="I273" s="20" t="s">
        <v>2094</v>
      </c>
      <c r="J273" s="20" t="s">
        <v>1681</v>
      </c>
      <c r="K273" s="20" t="s">
        <v>1681</v>
      </c>
      <c r="L273" s="20" t="s">
        <v>462</v>
      </c>
      <c r="M273" s="20">
        <v>4</v>
      </c>
      <c r="N273" s="20" t="s">
        <v>1679</v>
      </c>
      <c r="P273" s="20">
        <v>0</v>
      </c>
      <c r="Q273" s="20" t="s">
        <v>495</v>
      </c>
      <c r="R273" s="20" t="s">
        <v>566</v>
      </c>
      <c r="S273" s="20" t="s">
        <v>221</v>
      </c>
      <c r="T273" s="20" t="s">
        <v>2095</v>
      </c>
      <c r="U273" s="20" t="s">
        <v>2096</v>
      </c>
      <c r="V273" s="20">
        <v>10</v>
      </c>
      <c r="W273" s="20">
        <v>319</v>
      </c>
      <c r="Y273" s="20" t="s">
        <v>1684</v>
      </c>
      <c r="Z273" s="20" t="s">
        <v>1685</v>
      </c>
      <c r="AA273" s="20">
        <v>1.5</v>
      </c>
      <c r="AB273" s="20">
        <v>2</v>
      </c>
      <c r="AC273" s="20">
        <v>2</v>
      </c>
      <c r="AD273" s="20">
        <v>2</v>
      </c>
      <c r="AL273" s="20" t="s">
        <v>1686</v>
      </c>
      <c r="AT273" s="20" t="s">
        <v>1687</v>
      </c>
      <c r="AZ273" s="20" t="s">
        <v>1660</v>
      </c>
      <c r="BE273" s="20" t="s">
        <v>462</v>
      </c>
      <c r="BL273" s="20">
        <v>615</v>
      </c>
      <c r="BM273" s="20">
        <v>60</v>
      </c>
    </row>
    <row r="274" spans="1:68" x14ac:dyDescent="0.25">
      <c r="A274" s="20" t="s">
        <v>1677</v>
      </c>
      <c r="B274" s="20" t="s">
        <v>462</v>
      </c>
      <c r="C274" s="20" t="s">
        <v>565</v>
      </c>
      <c r="D274" s="20" t="s">
        <v>464</v>
      </c>
      <c r="E274" s="20" t="s">
        <v>2097</v>
      </c>
      <c r="F274" s="20" t="s">
        <v>468</v>
      </c>
      <c r="G274" s="20">
        <v>7.8</v>
      </c>
      <c r="H274" s="20" t="s">
        <v>1679</v>
      </c>
      <c r="I274" s="20" t="s">
        <v>2094</v>
      </c>
      <c r="J274" s="20" t="s">
        <v>1681</v>
      </c>
      <c r="K274" s="20" t="s">
        <v>1681</v>
      </c>
      <c r="L274" s="20" t="s">
        <v>462</v>
      </c>
      <c r="M274" s="20">
        <v>4</v>
      </c>
      <c r="N274" s="20" t="s">
        <v>1679</v>
      </c>
      <c r="P274" s="20">
        <v>0</v>
      </c>
      <c r="Q274" s="20" t="s">
        <v>495</v>
      </c>
      <c r="R274" s="20" t="s">
        <v>566</v>
      </c>
      <c r="S274" s="20" t="s">
        <v>221</v>
      </c>
      <c r="T274" s="20" t="s">
        <v>2095</v>
      </c>
      <c r="U274" s="20" t="s">
        <v>2096</v>
      </c>
      <c r="V274" s="20">
        <v>10</v>
      </c>
      <c r="W274" s="20">
        <v>319</v>
      </c>
      <c r="Y274" s="20" t="s">
        <v>1684</v>
      </c>
      <c r="Z274" s="20" t="s">
        <v>1685</v>
      </c>
      <c r="AA274" s="20">
        <v>1.5</v>
      </c>
      <c r="AB274" s="20">
        <v>2</v>
      </c>
      <c r="AC274" s="20">
        <v>2</v>
      </c>
      <c r="AD274" s="20">
        <v>2</v>
      </c>
      <c r="AL274" s="20" t="s">
        <v>1686</v>
      </c>
      <c r="AT274" s="20" t="s">
        <v>1687</v>
      </c>
      <c r="AZ274" s="20" t="s">
        <v>1660</v>
      </c>
      <c r="BE274" s="20" t="s">
        <v>462</v>
      </c>
      <c r="BL274" s="20">
        <v>468</v>
      </c>
      <c r="BM274" s="20">
        <v>60</v>
      </c>
    </row>
    <row r="275" spans="1:68" x14ac:dyDescent="0.25">
      <c r="A275" s="20" t="s">
        <v>1677</v>
      </c>
      <c r="B275" s="20" t="s">
        <v>462</v>
      </c>
      <c r="C275" s="20" t="s">
        <v>565</v>
      </c>
      <c r="D275" s="20" t="s">
        <v>464</v>
      </c>
      <c r="E275" s="20" t="s">
        <v>2098</v>
      </c>
      <c r="F275" s="20" t="s">
        <v>470</v>
      </c>
      <c r="G275" s="20">
        <v>12.17</v>
      </c>
      <c r="H275" s="20" t="s">
        <v>1679</v>
      </c>
      <c r="I275" s="20" t="s">
        <v>2094</v>
      </c>
      <c r="J275" s="20" t="s">
        <v>1681</v>
      </c>
      <c r="K275" s="20" t="s">
        <v>1681</v>
      </c>
      <c r="L275" s="20" t="s">
        <v>462</v>
      </c>
      <c r="M275" s="20">
        <v>4</v>
      </c>
      <c r="N275" s="20" t="s">
        <v>1679</v>
      </c>
      <c r="P275" s="20">
        <v>0</v>
      </c>
      <c r="Q275" s="20" t="s">
        <v>495</v>
      </c>
      <c r="R275" s="20" t="s">
        <v>566</v>
      </c>
      <c r="S275" s="20" t="s">
        <v>221</v>
      </c>
      <c r="T275" s="20" t="s">
        <v>2099</v>
      </c>
      <c r="U275" s="20" t="s">
        <v>2096</v>
      </c>
      <c r="V275" s="20">
        <v>10</v>
      </c>
      <c r="W275" s="20">
        <v>319</v>
      </c>
      <c r="Y275" s="20" t="s">
        <v>1684</v>
      </c>
      <c r="Z275" s="20" t="s">
        <v>1685</v>
      </c>
      <c r="AA275" s="20">
        <v>1.5</v>
      </c>
      <c r="AB275" s="20">
        <v>2</v>
      </c>
      <c r="AC275" s="20">
        <v>2</v>
      </c>
      <c r="AD275" s="20">
        <v>2</v>
      </c>
      <c r="AL275" s="20" t="s">
        <v>1686</v>
      </c>
      <c r="AT275" s="20" t="s">
        <v>1687</v>
      </c>
      <c r="AZ275" s="20" t="s">
        <v>1660</v>
      </c>
      <c r="BE275" s="20" t="s">
        <v>462</v>
      </c>
      <c r="BL275" s="20">
        <v>730.2</v>
      </c>
      <c r="BM275" s="20">
        <v>60</v>
      </c>
    </row>
    <row r="276" spans="1:68" x14ac:dyDescent="0.25">
      <c r="A276" s="20" t="s">
        <v>1677</v>
      </c>
      <c r="B276" s="20" t="s">
        <v>462</v>
      </c>
      <c r="C276" s="20" t="s">
        <v>565</v>
      </c>
      <c r="D276" s="20" t="s">
        <v>464</v>
      </c>
      <c r="E276" s="20" t="s">
        <v>2100</v>
      </c>
      <c r="F276" s="20" t="s">
        <v>471</v>
      </c>
      <c r="G276" s="20">
        <v>11.35</v>
      </c>
      <c r="H276" s="20" t="s">
        <v>1679</v>
      </c>
      <c r="I276" s="20" t="s">
        <v>2094</v>
      </c>
      <c r="J276" s="20" t="s">
        <v>1681</v>
      </c>
      <c r="K276" s="20" t="s">
        <v>1681</v>
      </c>
      <c r="L276" s="20" t="s">
        <v>462</v>
      </c>
      <c r="M276" s="20">
        <v>4</v>
      </c>
      <c r="N276" s="20" t="s">
        <v>1679</v>
      </c>
      <c r="P276" s="20">
        <v>0</v>
      </c>
      <c r="Q276" s="20" t="s">
        <v>495</v>
      </c>
      <c r="R276" s="20" t="s">
        <v>566</v>
      </c>
      <c r="S276" s="20" t="s">
        <v>221</v>
      </c>
      <c r="T276" s="20" t="s">
        <v>2095</v>
      </c>
      <c r="U276" s="20" t="s">
        <v>2096</v>
      </c>
      <c r="V276" s="20">
        <v>10</v>
      </c>
      <c r="W276" s="20">
        <v>319</v>
      </c>
      <c r="Y276" s="20" t="s">
        <v>1684</v>
      </c>
      <c r="Z276" s="20" t="s">
        <v>1685</v>
      </c>
      <c r="AA276" s="20">
        <v>1.5</v>
      </c>
      <c r="AB276" s="20">
        <v>2</v>
      </c>
      <c r="AC276" s="20">
        <v>2</v>
      </c>
      <c r="AD276" s="20">
        <v>2</v>
      </c>
      <c r="AL276" s="20" t="s">
        <v>1686</v>
      </c>
      <c r="AT276" s="20" t="s">
        <v>1687</v>
      </c>
      <c r="AZ276" s="20" t="s">
        <v>1660</v>
      </c>
      <c r="BE276" s="20" t="s">
        <v>462</v>
      </c>
      <c r="BL276" s="20">
        <v>681</v>
      </c>
      <c r="BM276" s="20">
        <v>60</v>
      </c>
    </row>
    <row r="277" spans="1:68" x14ac:dyDescent="0.25">
      <c r="A277" s="20" t="s">
        <v>1677</v>
      </c>
      <c r="B277" s="20" t="s">
        <v>462</v>
      </c>
      <c r="C277" s="20" t="s">
        <v>565</v>
      </c>
      <c r="D277" s="20" t="s">
        <v>464</v>
      </c>
      <c r="E277" s="20" t="s">
        <v>2101</v>
      </c>
      <c r="F277" s="20" t="s">
        <v>472</v>
      </c>
      <c r="G277" s="20">
        <v>8.0399999999999991</v>
      </c>
      <c r="H277" s="20" t="s">
        <v>1679</v>
      </c>
      <c r="I277" s="20" t="s">
        <v>2094</v>
      </c>
      <c r="J277" s="20" t="s">
        <v>1681</v>
      </c>
      <c r="K277" s="20" t="s">
        <v>1681</v>
      </c>
      <c r="L277" s="20" t="s">
        <v>462</v>
      </c>
      <c r="M277" s="20">
        <v>4</v>
      </c>
      <c r="N277" s="20" t="s">
        <v>1679</v>
      </c>
      <c r="P277" s="20">
        <v>0</v>
      </c>
      <c r="Q277" s="20" t="s">
        <v>495</v>
      </c>
      <c r="R277" s="20" t="s">
        <v>566</v>
      </c>
      <c r="S277" s="20" t="s">
        <v>221</v>
      </c>
      <c r="T277" s="20" t="s">
        <v>2095</v>
      </c>
      <c r="U277" s="20" t="s">
        <v>2096</v>
      </c>
      <c r="V277" s="20">
        <v>10</v>
      </c>
      <c r="W277" s="20">
        <v>319</v>
      </c>
      <c r="Y277" s="20" t="s">
        <v>1684</v>
      </c>
      <c r="Z277" s="20" t="s">
        <v>1685</v>
      </c>
      <c r="AA277" s="20">
        <v>1.5</v>
      </c>
      <c r="AB277" s="20">
        <v>2</v>
      </c>
      <c r="AC277" s="20">
        <v>2</v>
      </c>
      <c r="AD277" s="20">
        <v>2</v>
      </c>
      <c r="AL277" s="20" t="s">
        <v>1686</v>
      </c>
      <c r="AT277" s="20" t="s">
        <v>1687</v>
      </c>
      <c r="AZ277" s="20" t="s">
        <v>1660</v>
      </c>
      <c r="BE277" s="20" t="s">
        <v>462</v>
      </c>
      <c r="BL277" s="20">
        <v>482.4</v>
      </c>
      <c r="BM277" s="20">
        <v>60</v>
      </c>
    </row>
    <row r="278" spans="1:68" x14ac:dyDescent="0.25">
      <c r="A278" s="20" t="s">
        <v>1677</v>
      </c>
      <c r="B278" s="20" t="s">
        <v>462</v>
      </c>
      <c r="C278" s="20" t="s">
        <v>565</v>
      </c>
      <c r="D278" s="20" t="s">
        <v>464</v>
      </c>
      <c r="E278" s="20" t="s">
        <v>2102</v>
      </c>
      <c r="F278" s="20" t="s">
        <v>473</v>
      </c>
      <c r="G278" s="20">
        <v>0.96</v>
      </c>
      <c r="H278" s="20" t="s">
        <v>1679</v>
      </c>
      <c r="I278" s="20" t="s">
        <v>2094</v>
      </c>
      <c r="J278" s="20" t="s">
        <v>1681</v>
      </c>
      <c r="K278" s="20" t="s">
        <v>1681</v>
      </c>
      <c r="L278" s="20" t="s">
        <v>462</v>
      </c>
      <c r="M278" s="20">
        <v>4</v>
      </c>
      <c r="N278" s="20" t="s">
        <v>1679</v>
      </c>
      <c r="P278" s="20">
        <v>0</v>
      </c>
      <c r="Q278" s="20" t="s">
        <v>487</v>
      </c>
      <c r="R278" s="20" t="s">
        <v>496</v>
      </c>
      <c r="S278" s="20" t="s">
        <v>221</v>
      </c>
      <c r="T278" s="20" t="s">
        <v>2095</v>
      </c>
      <c r="U278" s="20" t="s">
        <v>2096</v>
      </c>
      <c r="V278" s="20">
        <v>10</v>
      </c>
      <c r="W278" s="20">
        <v>319</v>
      </c>
      <c r="Y278" s="20" t="s">
        <v>1684</v>
      </c>
      <c r="Z278" s="20" t="s">
        <v>1685</v>
      </c>
      <c r="AA278" s="20">
        <v>1.5</v>
      </c>
      <c r="AB278" s="20">
        <v>2</v>
      </c>
      <c r="AC278" s="20">
        <v>2</v>
      </c>
      <c r="AD278" s="20">
        <v>2</v>
      </c>
      <c r="AL278" s="20" t="s">
        <v>1686</v>
      </c>
      <c r="AT278" s="20" t="s">
        <v>1687</v>
      </c>
      <c r="AZ278" s="20" t="s">
        <v>1660</v>
      </c>
      <c r="BE278" s="20" t="s">
        <v>462</v>
      </c>
      <c r="BL278" s="20">
        <v>52.8</v>
      </c>
      <c r="BM278" s="20">
        <v>55</v>
      </c>
    </row>
    <row r="279" spans="1:68" x14ac:dyDescent="0.25">
      <c r="A279" s="20" t="s">
        <v>1677</v>
      </c>
      <c r="B279" s="20" t="s">
        <v>462</v>
      </c>
      <c r="C279" s="20" t="s">
        <v>565</v>
      </c>
      <c r="D279" s="20" t="s">
        <v>464</v>
      </c>
      <c r="E279" s="20" t="s">
        <v>2103</v>
      </c>
      <c r="F279" s="20" t="s">
        <v>474</v>
      </c>
      <c r="G279" s="20">
        <v>1.74</v>
      </c>
      <c r="H279" s="20" t="s">
        <v>1679</v>
      </c>
      <c r="I279" s="20" t="s">
        <v>2094</v>
      </c>
      <c r="J279" s="20" t="s">
        <v>1681</v>
      </c>
      <c r="K279" s="20" t="s">
        <v>1681</v>
      </c>
      <c r="L279" s="20" t="s">
        <v>462</v>
      </c>
      <c r="M279" s="20">
        <v>4</v>
      </c>
      <c r="N279" s="20" t="s">
        <v>1679</v>
      </c>
      <c r="P279" s="20">
        <v>0</v>
      </c>
      <c r="Q279" s="20" t="s">
        <v>495</v>
      </c>
      <c r="R279" s="20" t="s">
        <v>566</v>
      </c>
      <c r="S279" s="20" t="s">
        <v>221</v>
      </c>
      <c r="T279" s="20" t="s">
        <v>2095</v>
      </c>
      <c r="U279" s="20" t="s">
        <v>2096</v>
      </c>
      <c r="V279" s="20">
        <v>10</v>
      </c>
      <c r="W279" s="20">
        <v>319</v>
      </c>
      <c r="Y279" s="20" t="s">
        <v>1684</v>
      </c>
      <c r="Z279" s="20" t="s">
        <v>1685</v>
      </c>
      <c r="AA279" s="20">
        <v>1.5</v>
      </c>
      <c r="AB279" s="20">
        <v>2</v>
      </c>
      <c r="AC279" s="20">
        <v>2</v>
      </c>
      <c r="AD279" s="20">
        <v>2</v>
      </c>
      <c r="AL279" s="20" t="s">
        <v>1686</v>
      </c>
      <c r="AT279" s="20" t="s">
        <v>1687</v>
      </c>
      <c r="AZ279" s="20" t="s">
        <v>1660</v>
      </c>
      <c r="BE279" s="20" t="s">
        <v>462</v>
      </c>
      <c r="BL279" s="20">
        <v>104.4</v>
      </c>
      <c r="BM279" s="20">
        <v>60</v>
      </c>
    </row>
    <row r="280" spans="1:68" x14ac:dyDescent="0.25">
      <c r="A280" s="20" t="s">
        <v>1677</v>
      </c>
      <c r="B280" s="20" t="s">
        <v>462</v>
      </c>
      <c r="C280" s="20" t="s">
        <v>565</v>
      </c>
      <c r="D280" s="20" t="s">
        <v>464</v>
      </c>
      <c r="E280" s="20" t="s">
        <v>2104</v>
      </c>
      <c r="F280" s="20" t="s">
        <v>475</v>
      </c>
      <c r="G280" s="20">
        <v>3.15</v>
      </c>
      <c r="H280" s="20" t="s">
        <v>1679</v>
      </c>
      <c r="I280" s="20" t="s">
        <v>2094</v>
      </c>
      <c r="J280" s="20" t="s">
        <v>1681</v>
      </c>
      <c r="K280" s="20" t="s">
        <v>1681</v>
      </c>
      <c r="L280" s="20" t="s">
        <v>462</v>
      </c>
      <c r="M280" s="20">
        <v>4</v>
      </c>
      <c r="N280" s="20" t="s">
        <v>1679</v>
      </c>
      <c r="P280" s="20">
        <v>0</v>
      </c>
      <c r="Q280" s="20" t="s">
        <v>495</v>
      </c>
      <c r="R280" s="20" t="s">
        <v>496</v>
      </c>
      <c r="S280" s="20" t="s">
        <v>221</v>
      </c>
      <c r="T280" s="20" t="s">
        <v>2095</v>
      </c>
      <c r="U280" s="20" t="s">
        <v>2096</v>
      </c>
      <c r="V280" s="20">
        <v>10</v>
      </c>
      <c r="W280" s="20">
        <v>319</v>
      </c>
      <c r="Y280" s="20" t="s">
        <v>1684</v>
      </c>
      <c r="Z280" s="20" t="s">
        <v>1685</v>
      </c>
      <c r="AA280" s="20">
        <v>1.5</v>
      </c>
      <c r="AB280" s="20">
        <v>2</v>
      </c>
      <c r="AC280" s="20">
        <v>2</v>
      </c>
      <c r="AD280" s="20">
        <v>2</v>
      </c>
      <c r="AL280" s="20" t="s">
        <v>1686</v>
      </c>
      <c r="AT280" s="20" t="s">
        <v>1687</v>
      </c>
      <c r="AZ280" s="20" t="s">
        <v>1660</v>
      </c>
      <c r="BE280" s="20" t="s">
        <v>462</v>
      </c>
      <c r="BL280" s="20">
        <v>189</v>
      </c>
      <c r="BM280" s="20">
        <v>60</v>
      </c>
    </row>
    <row r="281" spans="1:68" x14ac:dyDescent="0.25">
      <c r="A281" s="20" t="s">
        <v>1677</v>
      </c>
      <c r="B281" s="20" t="s">
        <v>462</v>
      </c>
      <c r="C281" s="20" t="s">
        <v>565</v>
      </c>
      <c r="D281" s="20" t="s">
        <v>464</v>
      </c>
      <c r="E281" s="20" t="s">
        <v>2105</v>
      </c>
      <c r="F281" s="20" t="s">
        <v>476</v>
      </c>
      <c r="G281" s="20">
        <v>3.4</v>
      </c>
      <c r="H281" s="20" t="s">
        <v>1679</v>
      </c>
      <c r="I281" s="20" t="s">
        <v>2094</v>
      </c>
      <c r="J281" s="20" t="s">
        <v>1681</v>
      </c>
      <c r="K281" s="20" t="s">
        <v>1681</v>
      </c>
      <c r="L281" s="20" t="s">
        <v>462</v>
      </c>
      <c r="M281" s="20">
        <v>4</v>
      </c>
      <c r="N281" s="20" t="s">
        <v>1679</v>
      </c>
      <c r="P281" s="20">
        <v>0</v>
      </c>
      <c r="Q281" s="20" t="s">
        <v>487</v>
      </c>
      <c r="R281" s="20" t="s">
        <v>496</v>
      </c>
      <c r="S281" s="20" t="s">
        <v>221</v>
      </c>
      <c r="T281" s="20" t="s">
        <v>2095</v>
      </c>
      <c r="U281" s="20" t="s">
        <v>2096</v>
      </c>
      <c r="V281" s="20">
        <v>10</v>
      </c>
      <c r="W281" s="20">
        <v>319</v>
      </c>
      <c r="Y281" s="20" t="s">
        <v>1684</v>
      </c>
      <c r="Z281" s="20" t="s">
        <v>1685</v>
      </c>
      <c r="AA281" s="20">
        <v>1.5</v>
      </c>
      <c r="AB281" s="20">
        <v>2</v>
      </c>
      <c r="AC281" s="20">
        <v>2</v>
      </c>
      <c r="AD281" s="20">
        <v>2</v>
      </c>
      <c r="AL281" s="20" t="s">
        <v>1686</v>
      </c>
      <c r="AT281" s="20" t="s">
        <v>1687</v>
      </c>
      <c r="AZ281" s="20" t="s">
        <v>1660</v>
      </c>
      <c r="BE281" s="20" t="s">
        <v>462</v>
      </c>
      <c r="BL281" s="20">
        <v>187</v>
      </c>
      <c r="BM281" s="20">
        <v>55</v>
      </c>
    </row>
    <row r="282" spans="1:68" x14ac:dyDescent="0.25">
      <c r="A282" s="20" t="s">
        <v>1677</v>
      </c>
      <c r="B282" s="20" t="s">
        <v>462</v>
      </c>
      <c r="C282" s="20" t="s">
        <v>565</v>
      </c>
      <c r="D282" s="20" t="s">
        <v>464</v>
      </c>
      <c r="E282" s="20" t="s">
        <v>2106</v>
      </c>
      <c r="F282" s="20" t="s">
        <v>477</v>
      </c>
      <c r="G282" s="20">
        <v>4.2699999999999996</v>
      </c>
      <c r="H282" s="20" t="s">
        <v>1679</v>
      </c>
      <c r="I282" s="20" t="s">
        <v>2094</v>
      </c>
      <c r="J282" s="20" t="s">
        <v>1681</v>
      </c>
      <c r="K282" s="20" t="s">
        <v>1681</v>
      </c>
      <c r="L282" s="20" t="s">
        <v>462</v>
      </c>
      <c r="M282" s="20">
        <v>4</v>
      </c>
      <c r="N282" s="20" t="s">
        <v>1679</v>
      </c>
      <c r="P282" s="20">
        <v>0</v>
      </c>
      <c r="Q282" s="20" t="s">
        <v>495</v>
      </c>
      <c r="R282" s="20" t="s">
        <v>566</v>
      </c>
      <c r="S282" s="20" t="s">
        <v>221</v>
      </c>
      <c r="T282" s="20" t="s">
        <v>2095</v>
      </c>
      <c r="U282" s="20" t="s">
        <v>2096</v>
      </c>
      <c r="V282" s="20">
        <v>10</v>
      </c>
      <c r="W282" s="20">
        <v>319</v>
      </c>
      <c r="Y282" s="20" t="s">
        <v>1684</v>
      </c>
      <c r="Z282" s="20" t="s">
        <v>1685</v>
      </c>
      <c r="AA282" s="20">
        <v>1.5</v>
      </c>
      <c r="AB282" s="20">
        <v>2</v>
      </c>
      <c r="AC282" s="20">
        <v>2</v>
      </c>
      <c r="AD282" s="20">
        <v>2</v>
      </c>
      <c r="AL282" s="20" t="s">
        <v>1686</v>
      </c>
      <c r="AT282" s="20" t="s">
        <v>1687</v>
      </c>
      <c r="AZ282" s="20" t="s">
        <v>1660</v>
      </c>
      <c r="BE282" s="20" t="s">
        <v>462</v>
      </c>
      <c r="BL282" s="20">
        <v>256.2</v>
      </c>
      <c r="BM282" s="20">
        <v>60</v>
      </c>
    </row>
    <row r="283" spans="1:68" x14ac:dyDescent="0.25">
      <c r="A283" s="20" t="s">
        <v>1677</v>
      </c>
      <c r="B283" s="20" t="s">
        <v>462</v>
      </c>
      <c r="C283" s="20" t="s">
        <v>565</v>
      </c>
      <c r="D283" s="20" t="s">
        <v>464</v>
      </c>
      <c r="E283" s="20" t="s">
        <v>2107</v>
      </c>
      <c r="F283" s="20" t="s">
        <v>478</v>
      </c>
      <c r="G283" s="20">
        <v>5.07</v>
      </c>
      <c r="H283" s="20" t="s">
        <v>1679</v>
      </c>
      <c r="I283" s="20" t="s">
        <v>2094</v>
      </c>
      <c r="J283" s="20" t="s">
        <v>1681</v>
      </c>
      <c r="K283" s="20" t="s">
        <v>1681</v>
      </c>
      <c r="L283" s="20" t="s">
        <v>462</v>
      </c>
      <c r="M283" s="20">
        <v>4</v>
      </c>
      <c r="N283" s="20" t="s">
        <v>1679</v>
      </c>
      <c r="P283" s="20">
        <v>0</v>
      </c>
      <c r="Q283" s="20" t="s">
        <v>495</v>
      </c>
      <c r="R283" s="20" t="s">
        <v>566</v>
      </c>
      <c r="S283" s="20" t="s">
        <v>221</v>
      </c>
      <c r="T283" s="20" t="s">
        <v>2095</v>
      </c>
      <c r="U283" s="20" t="s">
        <v>2096</v>
      </c>
      <c r="V283" s="20">
        <v>10</v>
      </c>
      <c r="W283" s="20">
        <v>319</v>
      </c>
      <c r="Y283" s="20" t="s">
        <v>1684</v>
      </c>
      <c r="Z283" s="20" t="s">
        <v>1685</v>
      </c>
      <c r="AA283" s="20">
        <v>1.5</v>
      </c>
      <c r="AB283" s="20">
        <v>2</v>
      </c>
      <c r="AC283" s="20">
        <v>2</v>
      </c>
      <c r="AD283" s="20">
        <v>2</v>
      </c>
      <c r="AL283" s="20" t="s">
        <v>1686</v>
      </c>
      <c r="AT283" s="20" t="s">
        <v>1687</v>
      </c>
      <c r="AZ283" s="20" t="s">
        <v>1660</v>
      </c>
      <c r="BE283" s="20" t="s">
        <v>462</v>
      </c>
      <c r="BL283" s="20">
        <v>304.2</v>
      </c>
      <c r="BM283" s="20">
        <v>60</v>
      </c>
    </row>
    <row r="284" spans="1:68" x14ac:dyDescent="0.25">
      <c r="A284" s="20" t="s">
        <v>1677</v>
      </c>
      <c r="B284" s="20" t="s">
        <v>462</v>
      </c>
      <c r="C284" s="20" t="s">
        <v>565</v>
      </c>
      <c r="D284" s="20" t="s">
        <v>464</v>
      </c>
      <c r="E284" s="20" t="s">
        <v>2108</v>
      </c>
      <c r="F284" s="20" t="s">
        <v>479</v>
      </c>
      <c r="G284" s="20">
        <v>1.9</v>
      </c>
      <c r="H284" s="20" t="s">
        <v>1679</v>
      </c>
      <c r="I284" s="20" t="s">
        <v>2094</v>
      </c>
      <c r="J284" s="20" t="s">
        <v>1681</v>
      </c>
      <c r="K284" s="20" t="s">
        <v>1681</v>
      </c>
      <c r="L284" s="20" t="s">
        <v>462</v>
      </c>
      <c r="M284" s="20">
        <v>4</v>
      </c>
      <c r="N284" s="20" t="s">
        <v>1679</v>
      </c>
      <c r="P284" s="20">
        <v>0</v>
      </c>
      <c r="Q284" s="20" t="s">
        <v>495</v>
      </c>
      <c r="R284" s="20" t="s">
        <v>566</v>
      </c>
      <c r="S284" s="20" t="s">
        <v>221</v>
      </c>
      <c r="T284" s="20" t="s">
        <v>2095</v>
      </c>
      <c r="U284" s="20" t="s">
        <v>2096</v>
      </c>
      <c r="V284" s="20">
        <v>10</v>
      </c>
      <c r="W284" s="20">
        <v>319</v>
      </c>
      <c r="Y284" s="20" t="s">
        <v>1684</v>
      </c>
      <c r="Z284" s="20" t="s">
        <v>1685</v>
      </c>
      <c r="AA284" s="20">
        <v>1.5</v>
      </c>
      <c r="AB284" s="20">
        <v>2</v>
      </c>
      <c r="AC284" s="20">
        <v>2</v>
      </c>
      <c r="AD284" s="20">
        <v>2</v>
      </c>
      <c r="AL284" s="20" t="s">
        <v>1686</v>
      </c>
      <c r="AT284" s="20" t="s">
        <v>1687</v>
      </c>
      <c r="AZ284" s="20" t="s">
        <v>1660</v>
      </c>
      <c r="BE284" s="20" t="s">
        <v>462</v>
      </c>
      <c r="BL284" s="20">
        <v>114</v>
      </c>
      <c r="BM284" s="20">
        <v>60</v>
      </c>
    </row>
    <row r="285" spans="1:68" x14ac:dyDescent="0.25">
      <c r="A285" s="20" t="s">
        <v>1677</v>
      </c>
      <c r="B285" s="20" t="s">
        <v>462</v>
      </c>
      <c r="C285" s="20" t="s">
        <v>565</v>
      </c>
      <c r="D285" s="20" t="s">
        <v>464</v>
      </c>
      <c r="E285" s="20" t="s">
        <v>2109</v>
      </c>
      <c r="F285" s="20" t="s">
        <v>480</v>
      </c>
      <c r="G285" s="20">
        <v>5.05</v>
      </c>
      <c r="H285" s="20" t="s">
        <v>1679</v>
      </c>
      <c r="I285" s="20" t="s">
        <v>2094</v>
      </c>
      <c r="J285" s="20" t="s">
        <v>1681</v>
      </c>
      <c r="K285" s="20" t="s">
        <v>1681</v>
      </c>
      <c r="L285" s="20" t="s">
        <v>462</v>
      </c>
      <c r="M285" s="20">
        <v>4</v>
      </c>
      <c r="N285" s="20" t="s">
        <v>1679</v>
      </c>
      <c r="P285" s="20">
        <v>0</v>
      </c>
      <c r="Q285" s="20" t="s">
        <v>495</v>
      </c>
      <c r="R285" s="20" t="s">
        <v>566</v>
      </c>
      <c r="S285" s="20" t="s">
        <v>221</v>
      </c>
      <c r="T285" s="20" t="s">
        <v>2095</v>
      </c>
      <c r="U285" s="20" t="s">
        <v>2096</v>
      </c>
      <c r="V285" s="20">
        <v>10</v>
      </c>
      <c r="W285" s="20">
        <v>319</v>
      </c>
      <c r="Y285" s="20" t="s">
        <v>1684</v>
      </c>
      <c r="Z285" s="20" t="s">
        <v>1685</v>
      </c>
      <c r="AA285" s="20">
        <v>1.5</v>
      </c>
      <c r="AB285" s="20">
        <v>2</v>
      </c>
      <c r="AC285" s="20">
        <v>2</v>
      </c>
      <c r="AD285" s="20">
        <v>2</v>
      </c>
      <c r="AL285" s="20" t="s">
        <v>1686</v>
      </c>
      <c r="AT285" s="20" t="s">
        <v>1687</v>
      </c>
      <c r="AZ285" s="20" t="s">
        <v>1660</v>
      </c>
      <c r="BE285" s="20" t="s">
        <v>462</v>
      </c>
      <c r="BL285" s="20">
        <v>303</v>
      </c>
      <c r="BM285" s="20">
        <v>60</v>
      </c>
    </row>
    <row r="286" spans="1:68" x14ac:dyDescent="0.25">
      <c r="A286" s="20" t="s">
        <v>1677</v>
      </c>
      <c r="B286" s="20" t="s">
        <v>462</v>
      </c>
      <c r="C286" s="20" t="s">
        <v>565</v>
      </c>
      <c r="D286" s="20" t="s">
        <v>464</v>
      </c>
      <c r="E286" s="20" t="s">
        <v>2110</v>
      </c>
      <c r="F286" s="20" t="s">
        <v>481</v>
      </c>
      <c r="G286" s="20">
        <v>5.85</v>
      </c>
      <c r="H286" s="20" t="s">
        <v>1679</v>
      </c>
      <c r="I286" s="20" t="s">
        <v>2094</v>
      </c>
      <c r="J286" s="20" t="s">
        <v>1681</v>
      </c>
      <c r="K286" s="20" t="s">
        <v>1681</v>
      </c>
      <c r="L286" s="20" t="s">
        <v>462</v>
      </c>
      <c r="M286" s="20">
        <v>4</v>
      </c>
      <c r="N286" s="20" t="s">
        <v>1679</v>
      </c>
      <c r="P286" s="20">
        <v>0</v>
      </c>
      <c r="Q286" s="20" t="s">
        <v>495</v>
      </c>
      <c r="R286" s="20" t="s">
        <v>566</v>
      </c>
      <c r="S286" s="20" t="s">
        <v>221</v>
      </c>
      <c r="T286" s="20" t="s">
        <v>2095</v>
      </c>
      <c r="U286" s="20" t="s">
        <v>2096</v>
      </c>
      <c r="V286" s="20">
        <v>10</v>
      </c>
      <c r="W286" s="20">
        <v>319</v>
      </c>
      <c r="Y286" s="20" t="s">
        <v>1684</v>
      </c>
      <c r="Z286" s="20" t="s">
        <v>1685</v>
      </c>
      <c r="AA286" s="20">
        <v>1.5</v>
      </c>
      <c r="AB286" s="20">
        <v>2</v>
      </c>
      <c r="AC286" s="20">
        <v>2</v>
      </c>
      <c r="AD286" s="20">
        <v>2</v>
      </c>
      <c r="AL286" s="20" t="s">
        <v>1686</v>
      </c>
      <c r="AT286" s="20" t="s">
        <v>1687</v>
      </c>
      <c r="AZ286" s="20" t="s">
        <v>1660</v>
      </c>
      <c r="BE286" s="20" t="s">
        <v>462</v>
      </c>
      <c r="BL286" s="20">
        <v>351</v>
      </c>
      <c r="BM286" s="20">
        <v>60</v>
      </c>
    </row>
    <row r="287" spans="1:68" x14ac:dyDescent="0.25">
      <c r="A287" s="20" t="s">
        <v>1677</v>
      </c>
      <c r="B287" s="20" t="s">
        <v>462</v>
      </c>
      <c r="C287" s="20" t="s">
        <v>567</v>
      </c>
      <c r="D287" s="20" t="s">
        <v>464</v>
      </c>
      <c r="E287" s="20" t="s">
        <v>2111</v>
      </c>
      <c r="F287" s="20" t="s">
        <v>465</v>
      </c>
      <c r="G287" s="20">
        <v>6.62</v>
      </c>
      <c r="H287" s="20" t="s">
        <v>1679</v>
      </c>
      <c r="I287" s="20" t="s">
        <v>2112</v>
      </c>
      <c r="J287" s="20" t="s">
        <v>1681</v>
      </c>
      <c r="K287" s="20" t="s">
        <v>1681</v>
      </c>
      <c r="L287" s="20" t="s">
        <v>462</v>
      </c>
      <c r="M287" s="20">
        <v>6</v>
      </c>
      <c r="N287" s="20" t="s">
        <v>1679</v>
      </c>
      <c r="P287" s="20">
        <v>0</v>
      </c>
      <c r="Q287" s="20" t="s">
        <v>506</v>
      </c>
      <c r="R287" s="20" t="s">
        <v>541</v>
      </c>
      <c r="S287" s="20" t="s">
        <v>221</v>
      </c>
      <c r="T287" s="20" t="s">
        <v>2113</v>
      </c>
      <c r="U287" s="20" t="s">
        <v>2114</v>
      </c>
      <c r="V287" s="20">
        <v>13</v>
      </c>
      <c r="W287" s="20">
        <v>423</v>
      </c>
      <c r="Y287" s="20" t="s">
        <v>1684</v>
      </c>
      <c r="Z287" s="20" t="s">
        <v>1685</v>
      </c>
      <c r="AA287" s="20">
        <v>1.5</v>
      </c>
      <c r="AB287" s="20">
        <v>3</v>
      </c>
      <c r="AC287" s="20">
        <v>3</v>
      </c>
      <c r="AD287" s="20">
        <v>3</v>
      </c>
      <c r="AT287" s="20" t="s">
        <v>1687</v>
      </c>
      <c r="AW287" s="20" t="s">
        <v>1657</v>
      </c>
      <c r="AY287" s="20" t="s">
        <v>2023</v>
      </c>
      <c r="AZ287" s="20" t="s">
        <v>1660</v>
      </c>
      <c r="BD287" s="20" t="s">
        <v>1943</v>
      </c>
      <c r="BE287" s="20" t="s">
        <v>462</v>
      </c>
      <c r="BL287" s="20">
        <v>331</v>
      </c>
      <c r="BM287" s="20">
        <v>50</v>
      </c>
      <c r="BN287" s="20">
        <v>732.32500000000005</v>
      </c>
      <c r="BO287" s="20">
        <v>6.62</v>
      </c>
      <c r="BP287" s="20">
        <v>110.62</v>
      </c>
    </row>
    <row r="288" spans="1:68" x14ac:dyDescent="0.25">
      <c r="A288" s="20" t="s">
        <v>1677</v>
      </c>
      <c r="B288" s="20" t="s">
        <v>462</v>
      </c>
      <c r="C288" s="20" t="s">
        <v>567</v>
      </c>
      <c r="D288" s="20" t="s">
        <v>464</v>
      </c>
      <c r="E288" s="20" t="s">
        <v>2115</v>
      </c>
      <c r="F288" s="20" t="s">
        <v>468</v>
      </c>
      <c r="G288" s="20">
        <v>7.33</v>
      </c>
      <c r="H288" s="20" t="s">
        <v>1679</v>
      </c>
      <c r="I288" s="20" t="s">
        <v>2112</v>
      </c>
      <c r="J288" s="20" t="s">
        <v>1681</v>
      </c>
      <c r="K288" s="20" t="s">
        <v>1681</v>
      </c>
      <c r="L288" s="20" t="s">
        <v>462</v>
      </c>
      <c r="M288" s="20">
        <v>8</v>
      </c>
      <c r="N288" s="20" t="s">
        <v>1679</v>
      </c>
      <c r="P288" s="20">
        <v>0</v>
      </c>
      <c r="Q288" s="20" t="s">
        <v>506</v>
      </c>
      <c r="R288" s="20" t="s">
        <v>541</v>
      </c>
      <c r="S288" s="20" t="s">
        <v>221</v>
      </c>
      <c r="T288" s="20" t="s">
        <v>2113</v>
      </c>
      <c r="U288" s="20" t="s">
        <v>2116</v>
      </c>
      <c r="V288" s="20">
        <v>13</v>
      </c>
      <c r="W288" s="20">
        <v>423</v>
      </c>
      <c r="Y288" s="20" t="s">
        <v>1684</v>
      </c>
      <c r="Z288" s="20" t="s">
        <v>1685</v>
      </c>
      <c r="AA288" s="20">
        <v>1.5</v>
      </c>
      <c r="AB288" s="20">
        <v>3</v>
      </c>
      <c r="AC288" s="20">
        <v>3</v>
      </c>
      <c r="AD288" s="20">
        <v>3</v>
      </c>
      <c r="AT288" s="20" t="s">
        <v>1687</v>
      </c>
      <c r="AW288" s="20" t="s">
        <v>1657</v>
      </c>
      <c r="AY288" s="20" t="s">
        <v>2023</v>
      </c>
      <c r="AZ288" s="20" t="s">
        <v>1660</v>
      </c>
      <c r="BD288" s="20" t="s">
        <v>1943</v>
      </c>
      <c r="BE288" s="20" t="s">
        <v>462</v>
      </c>
      <c r="BL288" s="20">
        <v>366.5</v>
      </c>
      <c r="BM288" s="20">
        <v>50</v>
      </c>
      <c r="BN288" s="20">
        <v>810.87</v>
      </c>
      <c r="BO288" s="20">
        <v>7.33</v>
      </c>
      <c r="BP288" s="20">
        <v>110.62</v>
      </c>
    </row>
    <row r="289" spans="1:68" x14ac:dyDescent="0.25">
      <c r="A289" s="20" t="s">
        <v>1677</v>
      </c>
      <c r="B289" s="20" t="s">
        <v>462</v>
      </c>
      <c r="C289" s="20" t="s">
        <v>567</v>
      </c>
      <c r="D289" s="20" t="s">
        <v>464</v>
      </c>
      <c r="E289" s="20" t="s">
        <v>2117</v>
      </c>
      <c r="F289" s="20" t="s">
        <v>470</v>
      </c>
      <c r="G289" s="20">
        <v>4.08</v>
      </c>
      <c r="H289" s="20" t="s">
        <v>1679</v>
      </c>
      <c r="I289" s="20" t="s">
        <v>2112</v>
      </c>
      <c r="J289" s="20" t="s">
        <v>1681</v>
      </c>
      <c r="K289" s="20" t="s">
        <v>1681</v>
      </c>
      <c r="L289" s="20" t="s">
        <v>462</v>
      </c>
      <c r="M289" s="20">
        <v>8</v>
      </c>
      <c r="N289" s="20" t="s">
        <v>1679</v>
      </c>
      <c r="P289" s="20">
        <v>0</v>
      </c>
      <c r="Q289" s="20" t="s">
        <v>506</v>
      </c>
      <c r="R289" s="20" t="s">
        <v>541</v>
      </c>
      <c r="S289" s="20" t="s">
        <v>221</v>
      </c>
      <c r="T289" s="20" t="s">
        <v>2113</v>
      </c>
      <c r="U289" s="20" t="s">
        <v>2116</v>
      </c>
      <c r="V289" s="20">
        <v>13</v>
      </c>
      <c r="W289" s="20">
        <v>423</v>
      </c>
      <c r="Y289" s="20" t="s">
        <v>1684</v>
      </c>
      <c r="Z289" s="20" t="s">
        <v>1685</v>
      </c>
      <c r="AA289" s="20">
        <v>1.5</v>
      </c>
      <c r="AB289" s="20">
        <v>3</v>
      </c>
      <c r="AC289" s="20">
        <v>3</v>
      </c>
      <c r="AD289" s="20">
        <v>3</v>
      </c>
      <c r="AT289" s="20" t="s">
        <v>1687</v>
      </c>
      <c r="AW289" s="20" t="s">
        <v>1657</v>
      </c>
      <c r="AY289" s="20" t="s">
        <v>2023</v>
      </c>
      <c r="AZ289" s="20" t="s">
        <v>1660</v>
      </c>
      <c r="BD289" s="20" t="s">
        <v>1943</v>
      </c>
      <c r="BE289" s="20" t="s">
        <v>462</v>
      </c>
      <c r="BL289" s="20">
        <v>204</v>
      </c>
      <c r="BM289" s="20">
        <v>50</v>
      </c>
      <c r="BN289" s="20">
        <v>451.34800000000001</v>
      </c>
      <c r="BO289" s="20">
        <v>4.08</v>
      </c>
      <c r="BP289" s="20">
        <v>110.62</v>
      </c>
    </row>
    <row r="290" spans="1:68" x14ac:dyDescent="0.25">
      <c r="A290" s="20" t="s">
        <v>1677</v>
      </c>
      <c r="B290" s="20" t="s">
        <v>462</v>
      </c>
      <c r="C290" s="20" t="s">
        <v>567</v>
      </c>
      <c r="D290" s="20" t="s">
        <v>464</v>
      </c>
      <c r="E290" s="20" t="s">
        <v>2118</v>
      </c>
      <c r="F290" s="20" t="s">
        <v>471</v>
      </c>
      <c r="G290" s="20">
        <v>5.43</v>
      </c>
      <c r="H290" s="20" t="s">
        <v>1679</v>
      </c>
      <c r="I290" s="20" t="s">
        <v>2112</v>
      </c>
      <c r="J290" s="20" t="s">
        <v>1681</v>
      </c>
      <c r="K290" s="20" t="s">
        <v>1681</v>
      </c>
      <c r="L290" s="20" t="s">
        <v>462</v>
      </c>
      <c r="M290" s="20">
        <v>8</v>
      </c>
      <c r="N290" s="20" t="s">
        <v>1679</v>
      </c>
      <c r="P290" s="20">
        <v>0</v>
      </c>
      <c r="Q290" s="20" t="s">
        <v>506</v>
      </c>
      <c r="R290" s="20" t="s">
        <v>541</v>
      </c>
      <c r="S290" s="20" t="s">
        <v>221</v>
      </c>
      <c r="T290" s="20" t="s">
        <v>2113</v>
      </c>
      <c r="U290" s="20" t="s">
        <v>2116</v>
      </c>
      <c r="V290" s="20">
        <v>13</v>
      </c>
      <c r="W290" s="20">
        <v>423</v>
      </c>
      <c r="Y290" s="20" t="s">
        <v>1684</v>
      </c>
      <c r="Z290" s="20" t="s">
        <v>1685</v>
      </c>
      <c r="AA290" s="20">
        <v>1.5</v>
      </c>
      <c r="AB290" s="20">
        <v>3</v>
      </c>
      <c r="AC290" s="20">
        <v>3</v>
      </c>
      <c r="AD290" s="20">
        <v>3</v>
      </c>
      <c r="AT290" s="20" t="s">
        <v>1687</v>
      </c>
      <c r="AW290" s="20" t="s">
        <v>1657</v>
      </c>
      <c r="AY290" s="20" t="s">
        <v>2023</v>
      </c>
      <c r="AZ290" s="20" t="s">
        <v>1660</v>
      </c>
      <c r="BD290" s="20" t="s">
        <v>1943</v>
      </c>
      <c r="BE290" s="20" t="s">
        <v>462</v>
      </c>
      <c r="BL290" s="20">
        <v>271.5</v>
      </c>
      <c r="BM290" s="20">
        <v>50</v>
      </c>
      <c r="BN290" s="20">
        <v>600.69000000000005</v>
      </c>
      <c r="BO290" s="20">
        <v>5.43</v>
      </c>
      <c r="BP290" s="20">
        <v>110.62</v>
      </c>
    </row>
    <row r="291" spans="1:68" x14ac:dyDescent="0.25">
      <c r="A291" s="20" t="s">
        <v>1677</v>
      </c>
      <c r="B291" s="20" t="s">
        <v>462</v>
      </c>
      <c r="C291" s="20" t="s">
        <v>567</v>
      </c>
      <c r="D291" s="20" t="s">
        <v>464</v>
      </c>
      <c r="E291" s="20" t="s">
        <v>2119</v>
      </c>
      <c r="F291" s="20" t="s">
        <v>472</v>
      </c>
      <c r="G291" s="20">
        <v>6.56</v>
      </c>
      <c r="H291" s="20" t="s">
        <v>1679</v>
      </c>
      <c r="I291" s="20" t="s">
        <v>2112</v>
      </c>
      <c r="J291" s="20" t="s">
        <v>1681</v>
      </c>
      <c r="K291" s="20" t="s">
        <v>1681</v>
      </c>
      <c r="L291" s="20" t="s">
        <v>462</v>
      </c>
      <c r="M291" s="20">
        <v>8</v>
      </c>
      <c r="N291" s="20" t="s">
        <v>1679</v>
      </c>
      <c r="P291" s="20">
        <v>0</v>
      </c>
      <c r="Q291" s="20" t="s">
        <v>506</v>
      </c>
      <c r="R291" s="20" t="s">
        <v>541</v>
      </c>
      <c r="S291" s="20" t="s">
        <v>221</v>
      </c>
      <c r="T291" s="20" t="s">
        <v>2113</v>
      </c>
      <c r="U291" s="20" t="s">
        <v>2116</v>
      </c>
      <c r="V291" s="20">
        <v>13</v>
      </c>
      <c r="W291" s="20">
        <v>423</v>
      </c>
      <c r="Y291" s="20" t="s">
        <v>1684</v>
      </c>
      <c r="Z291" s="20" t="s">
        <v>1685</v>
      </c>
      <c r="AA291" s="20">
        <v>1.5</v>
      </c>
      <c r="AB291" s="20">
        <v>3</v>
      </c>
      <c r="AC291" s="20">
        <v>3</v>
      </c>
      <c r="AD291" s="20">
        <v>3</v>
      </c>
      <c r="AT291" s="20" t="s">
        <v>1687</v>
      </c>
      <c r="AW291" s="20" t="s">
        <v>1657</v>
      </c>
      <c r="AY291" s="20" t="s">
        <v>2023</v>
      </c>
      <c r="AZ291" s="20" t="s">
        <v>1660</v>
      </c>
      <c r="BD291" s="20" t="s">
        <v>1943</v>
      </c>
      <c r="BE291" s="20" t="s">
        <v>462</v>
      </c>
      <c r="BL291" s="20">
        <v>328</v>
      </c>
      <c r="BM291" s="20">
        <v>50</v>
      </c>
      <c r="BN291" s="20">
        <v>725.68499999999995</v>
      </c>
      <c r="BO291" s="20">
        <v>6.56</v>
      </c>
      <c r="BP291" s="20">
        <v>110.62</v>
      </c>
    </row>
    <row r="292" spans="1:68" x14ac:dyDescent="0.25">
      <c r="A292" s="20" t="s">
        <v>1677</v>
      </c>
      <c r="B292" s="20" t="s">
        <v>462</v>
      </c>
      <c r="C292" s="20" t="s">
        <v>567</v>
      </c>
      <c r="D292" s="20" t="s">
        <v>464</v>
      </c>
      <c r="E292" s="20" t="s">
        <v>2120</v>
      </c>
      <c r="F292" s="20" t="s">
        <v>473</v>
      </c>
      <c r="G292" s="20">
        <v>4.84</v>
      </c>
      <c r="H292" s="20" t="s">
        <v>1679</v>
      </c>
      <c r="I292" s="20" t="s">
        <v>2112</v>
      </c>
      <c r="J292" s="20" t="s">
        <v>1681</v>
      </c>
      <c r="K292" s="20" t="s">
        <v>1681</v>
      </c>
      <c r="L292" s="20" t="s">
        <v>462</v>
      </c>
      <c r="M292" s="20">
        <v>8</v>
      </c>
      <c r="N292" s="20" t="s">
        <v>1679</v>
      </c>
      <c r="P292" s="20">
        <v>0</v>
      </c>
      <c r="Q292" s="20" t="s">
        <v>506</v>
      </c>
      <c r="R292" s="20" t="s">
        <v>541</v>
      </c>
      <c r="S292" s="20" t="s">
        <v>221</v>
      </c>
      <c r="T292" s="20" t="s">
        <v>2113</v>
      </c>
      <c r="U292" s="20" t="s">
        <v>2116</v>
      </c>
      <c r="V292" s="20">
        <v>13</v>
      </c>
      <c r="W292" s="20">
        <v>423</v>
      </c>
      <c r="Y292" s="20" t="s">
        <v>1684</v>
      </c>
      <c r="Z292" s="20" t="s">
        <v>1685</v>
      </c>
      <c r="AA292" s="20">
        <v>1.5</v>
      </c>
      <c r="AB292" s="20">
        <v>3</v>
      </c>
      <c r="AC292" s="20">
        <v>3</v>
      </c>
      <c r="AD292" s="20">
        <v>3</v>
      </c>
      <c r="AT292" s="20" t="s">
        <v>1687</v>
      </c>
      <c r="AW292" s="20" t="s">
        <v>1657</v>
      </c>
      <c r="AY292" s="20" t="s">
        <v>2023</v>
      </c>
      <c r="AZ292" s="20" t="s">
        <v>1660</v>
      </c>
      <c r="BD292" s="20" t="s">
        <v>1943</v>
      </c>
      <c r="BE292" s="20" t="s">
        <v>462</v>
      </c>
      <c r="BL292" s="20">
        <v>242</v>
      </c>
      <c r="BM292" s="20">
        <v>50</v>
      </c>
      <c r="BN292" s="20">
        <v>535.41</v>
      </c>
      <c r="BO292" s="20">
        <v>4.84</v>
      </c>
      <c r="BP292" s="20">
        <v>110.62</v>
      </c>
    </row>
    <row r="293" spans="1:68" x14ac:dyDescent="0.25">
      <c r="A293" s="20" t="s">
        <v>1677</v>
      </c>
      <c r="B293" s="20" t="s">
        <v>462</v>
      </c>
      <c r="C293" s="20" t="s">
        <v>567</v>
      </c>
      <c r="D293" s="20" t="s">
        <v>464</v>
      </c>
      <c r="E293" s="20" t="s">
        <v>2121</v>
      </c>
      <c r="F293" s="20" t="s">
        <v>474</v>
      </c>
      <c r="G293" s="20">
        <v>3.89</v>
      </c>
      <c r="H293" s="20" t="s">
        <v>1679</v>
      </c>
      <c r="I293" s="20" t="s">
        <v>2112</v>
      </c>
      <c r="J293" s="20" t="s">
        <v>1681</v>
      </c>
      <c r="K293" s="20" t="s">
        <v>1681</v>
      </c>
      <c r="L293" s="20" t="s">
        <v>462</v>
      </c>
      <c r="M293" s="20">
        <v>8</v>
      </c>
      <c r="N293" s="20" t="s">
        <v>1679</v>
      </c>
      <c r="P293" s="20">
        <v>0</v>
      </c>
      <c r="Q293" s="20" t="s">
        <v>506</v>
      </c>
      <c r="R293" s="20" t="s">
        <v>541</v>
      </c>
      <c r="S293" s="20" t="s">
        <v>221</v>
      </c>
      <c r="T293" s="20" t="s">
        <v>2113</v>
      </c>
      <c r="U293" s="20" t="s">
        <v>2116</v>
      </c>
      <c r="V293" s="20">
        <v>13</v>
      </c>
      <c r="W293" s="20">
        <v>423</v>
      </c>
      <c r="Y293" s="20" t="s">
        <v>1684</v>
      </c>
      <c r="Z293" s="20" t="s">
        <v>1685</v>
      </c>
      <c r="AA293" s="20">
        <v>1.5</v>
      </c>
      <c r="AB293" s="20">
        <v>3</v>
      </c>
      <c r="AC293" s="20">
        <v>3</v>
      </c>
      <c r="AD293" s="20">
        <v>3</v>
      </c>
      <c r="AT293" s="20" t="s">
        <v>1687</v>
      </c>
      <c r="AW293" s="20" t="s">
        <v>1657</v>
      </c>
      <c r="AY293" s="20" t="s">
        <v>2023</v>
      </c>
      <c r="AZ293" s="20" t="s">
        <v>1660</v>
      </c>
      <c r="BD293" s="20" t="s">
        <v>1943</v>
      </c>
      <c r="BE293" s="20" t="s">
        <v>462</v>
      </c>
      <c r="BL293" s="20">
        <v>194.5</v>
      </c>
      <c r="BM293" s="20">
        <v>50</v>
      </c>
      <c r="BN293" s="20">
        <v>430.30200000000002</v>
      </c>
      <c r="BO293" s="20">
        <v>3.89</v>
      </c>
      <c r="BP293" s="20">
        <v>110.62</v>
      </c>
    </row>
    <row r="294" spans="1:68" x14ac:dyDescent="0.25">
      <c r="A294" s="20" t="s">
        <v>1677</v>
      </c>
      <c r="B294" s="20" t="s">
        <v>462</v>
      </c>
      <c r="C294" s="20" t="s">
        <v>568</v>
      </c>
      <c r="D294" s="20" t="s">
        <v>569</v>
      </c>
      <c r="E294" s="20" t="s">
        <v>2122</v>
      </c>
      <c r="F294" s="20" t="s">
        <v>465</v>
      </c>
      <c r="G294" s="20">
        <v>11.09</v>
      </c>
      <c r="H294" s="20" t="s">
        <v>1679</v>
      </c>
      <c r="I294" s="20" t="s">
        <v>2123</v>
      </c>
      <c r="J294" s="20" t="s">
        <v>2124</v>
      </c>
      <c r="K294" s="20" t="s">
        <v>2124</v>
      </c>
      <c r="L294" s="20" t="s">
        <v>462</v>
      </c>
      <c r="M294" s="20">
        <v>8</v>
      </c>
      <c r="N294" s="20" t="s">
        <v>1679</v>
      </c>
      <c r="P294" s="20">
        <v>0</v>
      </c>
      <c r="Q294" s="20" t="s">
        <v>504</v>
      </c>
      <c r="R294" s="20" t="s">
        <v>517</v>
      </c>
      <c r="S294" s="20" t="s">
        <v>221</v>
      </c>
      <c r="T294" s="20" t="s">
        <v>2125</v>
      </c>
      <c r="U294" s="20" t="s">
        <v>2126</v>
      </c>
      <c r="V294" s="20">
        <v>12</v>
      </c>
      <c r="W294" s="20">
        <v>377</v>
      </c>
      <c r="Y294" s="20" t="s">
        <v>1684</v>
      </c>
      <c r="Z294" s="20" t="s">
        <v>1685</v>
      </c>
      <c r="AA294" s="20">
        <v>1.5</v>
      </c>
      <c r="AB294" s="20">
        <v>41</v>
      </c>
      <c r="AC294" s="20">
        <v>41</v>
      </c>
      <c r="AD294" s="20">
        <v>41</v>
      </c>
      <c r="AL294" s="20" t="s">
        <v>1686</v>
      </c>
      <c r="AT294" s="20" t="s">
        <v>1687</v>
      </c>
      <c r="AY294" s="20" t="s">
        <v>2127</v>
      </c>
      <c r="BD294" s="20" t="s">
        <v>1943</v>
      </c>
      <c r="BE294" s="20" t="s">
        <v>462</v>
      </c>
      <c r="BL294" s="20">
        <v>554.5</v>
      </c>
      <c r="BM294" s="20">
        <v>50</v>
      </c>
      <c r="BN294" s="20">
        <v>719.16600000000005</v>
      </c>
      <c r="BO294" s="20">
        <v>11.09</v>
      </c>
      <c r="BP294" s="20">
        <v>64.849999999999994</v>
      </c>
    </row>
    <row r="295" spans="1:68" x14ac:dyDescent="0.25">
      <c r="A295" s="20" t="s">
        <v>1677</v>
      </c>
      <c r="B295" s="20" t="s">
        <v>462</v>
      </c>
      <c r="C295" s="20" t="s">
        <v>568</v>
      </c>
      <c r="D295" s="20" t="s">
        <v>569</v>
      </c>
      <c r="E295" s="20" t="s">
        <v>2128</v>
      </c>
      <c r="F295" s="20" t="s">
        <v>468</v>
      </c>
      <c r="G295" s="20">
        <v>11.16</v>
      </c>
      <c r="H295" s="20" t="s">
        <v>1679</v>
      </c>
      <c r="I295" s="20" t="s">
        <v>2123</v>
      </c>
      <c r="J295" s="20" t="s">
        <v>2124</v>
      </c>
      <c r="K295" s="20" t="s">
        <v>2124</v>
      </c>
      <c r="L295" s="20" t="s">
        <v>462</v>
      </c>
      <c r="M295" s="20">
        <v>8</v>
      </c>
      <c r="N295" s="20" t="s">
        <v>1679</v>
      </c>
      <c r="P295" s="20">
        <v>0</v>
      </c>
      <c r="Q295" s="20" t="s">
        <v>504</v>
      </c>
      <c r="R295" s="20" t="s">
        <v>517</v>
      </c>
      <c r="S295" s="20" t="s">
        <v>221</v>
      </c>
      <c r="T295" s="20" t="s">
        <v>2125</v>
      </c>
      <c r="U295" s="20" t="s">
        <v>2126</v>
      </c>
      <c r="V295" s="20">
        <v>12</v>
      </c>
      <c r="W295" s="20">
        <v>377</v>
      </c>
      <c r="Y295" s="20" t="s">
        <v>1684</v>
      </c>
      <c r="Z295" s="20" t="s">
        <v>1685</v>
      </c>
      <c r="AA295" s="20">
        <v>1.5</v>
      </c>
      <c r="AB295" s="20">
        <v>41</v>
      </c>
      <c r="AC295" s="20">
        <v>41</v>
      </c>
      <c r="AD295" s="20">
        <v>41</v>
      </c>
      <c r="AL295" s="20" t="s">
        <v>1686</v>
      </c>
      <c r="AT295" s="20" t="s">
        <v>1687</v>
      </c>
      <c r="AY295" s="20" t="s">
        <v>2127</v>
      </c>
      <c r="BD295" s="20" t="s">
        <v>1943</v>
      </c>
      <c r="BE295" s="20" t="s">
        <v>462</v>
      </c>
      <c r="BL295" s="20">
        <v>558</v>
      </c>
      <c r="BM295" s="20">
        <v>50</v>
      </c>
      <c r="BN295" s="20">
        <v>723.697</v>
      </c>
      <c r="BO295" s="20">
        <v>11.16</v>
      </c>
      <c r="BP295" s="20">
        <v>64.849999999999994</v>
      </c>
    </row>
    <row r="296" spans="1:68" x14ac:dyDescent="0.25">
      <c r="A296" s="20" t="s">
        <v>1677</v>
      </c>
      <c r="B296" s="20" t="s">
        <v>462</v>
      </c>
      <c r="C296" s="20" t="s">
        <v>568</v>
      </c>
      <c r="D296" s="20" t="s">
        <v>569</v>
      </c>
      <c r="E296" s="20" t="s">
        <v>2129</v>
      </c>
      <c r="F296" s="20" t="s">
        <v>470</v>
      </c>
      <c r="G296" s="20">
        <v>14.82</v>
      </c>
      <c r="H296" s="20" t="s">
        <v>1679</v>
      </c>
      <c r="I296" s="20" t="s">
        <v>2123</v>
      </c>
      <c r="J296" s="20" t="s">
        <v>2124</v>
      </c>
      <c r="K296" s="20" t="s">
        <v>2124</v>
      </c>
      <c r="L296" s="20" t="s">
        <v>462</v>
      </c>
      <c r="M296" s="20">
        <v>8</v>
      </c>
      <c r="N296" s="20" t="s">
        <v>1679</v>
      </c>
      <c r="P296" s="20">
        <v>0</v>
      </c>
      <c r="Q296" s="20" t="s">
        <v>504</v>
      </c>
      <c r="R296" s="20" t="s">
        <v>517</v>
      </c>
      <c r="S296" s="20" t="s">
        <v>221</v>
      </c>
      <c r="T296" s="20" t="s">
        <v>2125</v>
      </c>
      <c r="U296" s="20" t="s">
        <v>2126</v>
      </c>
      <c r="V296" s="20">
        <v>12</v>
      </c>
      <c r="W296" s="20">
        <v>377</v>
      </c>
      <c r="Y296" s="20" t="s">
        <v>1684</v>
      </c>
      <c r="Z296" s="20" t="s">
        <v>1685</v>
      </c>
      <c r="AA296" s="20">
        <v>1.5</v>
      </c>
      <c r="AB296" s="20">
        <v>41</v>
      </c>
      <c r="AC296" s="20">
        <v>41</v>
      </c>
      <c r="AD296" s="20">
        <v>41</v>
      </c>
      <c r="AL296" s="20" t="s">
        <v>1686</v>
      </c>
      <c r="AT296" s="20" t="s">
        <v>1687</v>
      </c>
      <c r="AY296" s="20" t="s">
        <v>2127</v>
      </c>
      <c r="BD296" s="20" t="s">
        <v>1943</v>
      </c>
      <c r="BE296" s="20" t="s">
        <v>462</v>
      </c>
      <c r="BL296" s="20">
        <v>741</v>
      </c>
      <c r="BM296" s="20">
        <v>50</v>
      </c>
      <c r="BN296" s="20">
        <v>961.01499999999999</v>
      </c>
      <c r="BO296" s="20">
        <v>14.82</v>
      </c>
      <c r="BP296" s="20">
        <v>64.849999999999994</v>
      </c>
    </row>
    <row r="297" spans="1:68" x14ac:dyDescent="0.25">
      <c r="A297" s="20" t="s">
        <v>1677</v>
      </c>
      <c r="B297" s="20" t="s">
        <v>462</v>
      </c>
      <c r="C297" s="20" t="s">
        <v>568</v>
      </c>
      <c r="D297" s="20" t="s">
        <v>569</v>
      </c>
      <c r="E297" s="20" t="s">
        <v>2130</v>
      </c>
      <c r="F297" s="20" t="s">
        <v>471</v>
      </c>
      <c r="G297" s="20">
        <v>19.72</v>
      </c>
      <c r="H297" s="20" t="s">
        <v>1679</v>
      </c>
      <c r="I297" s="20" t="s">
        <v>2123</v>
      </c>
      <c r="J297" s="20" t="s">
        <v>2124</v>
      </c>
      <c r="K297" s="20" t="s">
        <v>2124</v>
      </c>
      <c r="L297" s="20" t="s">
        <v>462</v>
      </c>
      <c r="M297" s="20">
        <v>8</v>
      </c>
      <c r="N297" s="20" t="s">
        <v>1679</v>
      </c>
      <c r="P297" s="20">
        <v>0</v>
      </c>
      <c r="Q297" s="20" t="s">
        <v>495</v>
      </c>
      <c r="R297" s="20" t="s">
        <v>517</v>
      </c>
      <c r="S297" s="20" t="s">
        <v>221</v>
      </c>
      <c r="T297" s="20" t="s">
        <v>2131</v>
      </c>
      <c r="U297" s="20" t="s">
        <v>2126</v>
      </c>
      <c r="V297" s="20">
        <v>12</v>
      </c>
      <c r="W297" s="20">
        <v>377</v>
      </c>
      <c r="Y297" s="20" t="s">
        <v>1684</v>
      </c>
      <c r="Z297" s="20" t="s">
        <v>1685</v>
      </c>
      <c r="AA297" s="20">
        <v>1.5</v>
      </c>
      <c r="AB297" s="20">
        <v>41</v>
      </c>
      <c r="AC297" s="20">
        <v>41</v>
      </c>
      <c r="AD297" s="20">
        <v>41</v>
      </c>
      <c r="AL297" s="20" t="s">
        <v>1686</v>
      </c>
      <c r="AT297" s="20" t="s">
        <v>1687</v>
      </c>
      <c r="AY297" s="20" t="s">
        <v>2127</v>
      </c>
      <c r="BD297" s="20" t="s">
        <v>1943</v>
      </c>
      <c r="BE297" s="20" t="s">
        <v>462</v>
      </c>
      <c r="BL297" s="20">
        <v>1183.2</v>
      </c>
      <c r="BM297" s="20">
        <v>60</v>
      </c>
      <c r="BN297" s="20">
        <v>1534.5650000000001</v>
      </c>
      <c r="BO297" s="20">
        <v>19.72</v>
      </c>
      <c r="BP297" s="20">
        <v>77.819999999999993</v>
      </c>
    </row>
    <row r="298" spans="1:68" x14ac:dyDescent="0.25">
      <c r="A298" s="20" t="s">
        <v>1677</v>
      </c>
      <c r="B298" s="20" t="s">
        <v>462</v>
      </c>
      <c r="C298" s="20" t="s">
        <v>568</v>
      </c>
      <c r="D298" s="20" t="s">
        <v>569</v>
      </c>
      <c r="E298" s="20" t="s">
        <v>2132</v>
      </c>
      <c r="F298" s="20" t="s">
        <v>472</v>
      </c>
      <c r="G298" s="20">
        <v>3.78</v>
      </c>
      <c r="H298" s="20" t="s">
        <v>1679</v>
      </c>
      <c r="I298" s="20" t="s">
        <v>2123</v>
      </c>
      <c r="J298" s="20" t="s">
        <v>2124</v>
      </c>
      <c r="K298" s="20" t="s">
        <v>2124</v>
      </c>
      <c r="L298" s="20" t="s">
        <v>462</v>
      </c>
      <c r="M298" s="20">
        <v>8</v>
      </c>
      <c r="N298" s="20" t="s">
        <v>1679</v>
      </c>
      <c r="P298" s="20">
        <v>0</v>
      </c>
      <c r="Q298" s="20" t="s">
        <v>495</v>
      </c>
      <c r="R298" s="20" t="s">
        <v>517</v>
      </c>
      <c r="S298" s="20" t="s">
        <v>221</v>
      </c>
      <c r="T298" s="20" t="s">
        <v>2131</v>
      </c>
      <c r="U298" s="20" t="s">
        <v>2133</v>
      </c>
      <c r="V298" s="20">
        <v>12</v>
      </c>
      <c r="W298" s="20">
        <v>377</v>
      </c>
      <c r="Y298" s="20" t="s">
        <v>1684</v>
      </c>
      <c r="Z298" s="20" t="s">
        <v>1685</v>
      </c>
      <c r="AA298" s="20">
        <v>1.5</v>
      </c>
      <c r="AB298" s="20">
        <v>41</v>
      </c>
      <c r="AC298" s="20">
        <v>41</v>
      </c>
      <c r="AD298" s="20">
        <v>41</v>
      </c>
      <c r="AL298" s="20" t="s">
        <v>1686</v>
      </c>
      <c r="AT298" s="20" t="s">
        <v>1687</v>
      </c>
      <c r="AY298" s="20" t="s">
        <v>2127</v>
      </c>
      <c r="BD298" s="20" t="s">
        <v>1943</v>
      </c>
      <c r="BE298" s="20" t="s">
        <v>462</v>
      </c>
      <c r="BL298" s="20">
        <v>226.8</v>
      </c>
      <c r="BM298" s="20">
        <v>60</v>
      </c>
      <c r="BN298" s="20">
        <v>294.137</v>
      </c>
      <c r="BO298" s="20">
        <v>3.78</v>
      </c>
      <c r="BP298" s="20">
        <v>77.81</v>
      </c>
    </row>
    <row r="299" spans="1:68" x14ac:dyDescent="0.25">
      <c r="A299" s="20" t="s">
        <v>1677</v>
      </c>
      <c r="B299" s="20" t="s">
        <v>462</v>
      </c>
      <c r="C299" s="20" t="s">
        <v>568</v>
      </c>
      <c r="D299" s="20" t="s">
        <v>569</v>
      </c>
      <c r="E299" s="20" t="s">
        <v>2134</v>
      </c>
      <c r="F299" s="20" t="s">
        <v>473</v>
      </c>
      <c r="G299" s="20">
        <v>8.67</v>
      </c>
      <c r="H299" s="20" t="s">
        <v>1679</v>
      </c>
      <c r="I299" s="20" t="s">
        <v>2123</v>
      </c>
      <c r="J299" s="20" t="s">
        <v>2124</v>
      </c>
      <c r="K299" s="20" t="s">
        <v>2124</v>
      </c>
      <c r="L299" s="20" t="s">
        <v>462</v>
      </c>
      <c r="M299" s="20">
        <v>8</v>
      </c>
      <c r="N299" s="20" t="s">
        <v>1679</v>
      </c>
      <c r="P299" s="20">
        <v>0</v>
      </c>
      <c r="Q299" s="20" t="s">
        <v>495</v>
      </c>
      <c r="R299" s="20" t="s">
        <v>517</v>
      </c>
      <c r="S299" s="20" t="s">
        <v>221</v>
      </c>
      <c r="T299" s="20" t="s">
        <v>2131</v>
      </c>
      <c r="U299" s="20" t="s">
        <v>2133</v>
      </c>
      <c r="V299" s="20">
        <v>12</v>
      </c>
      <c r="W299" s="20">
        <v>377</v>
      </c>
      <c r="Y299" s="20" t="s">
        <v>1684</v>
      </c>
      <c r="Z299" s="20" t="s">
        <v>1685</v>
      </c>
      <c r="AA299" s="20">
        <v>1.5</v>
      </c>
      <c r="AB299" s="20">
        <v>41</v>
      </c>
      <c r="AC299" s="20">
        <v>41</v>
      </c>
      <c r="AD299" s="20">
        <v>41</v>
      </c>
      <c r="AL299" s="20" t="s">
        <v>1686</v>
      </c>
      <c r="AT299" s="20" t="s">
        <v>1687</v>
      </c>
      <c r="AY299" s="20" t="s">
        <v>2127</v>
      </c>
      <c r="BD299" s="20" t="s">
        <v>1943</v>
      </c>
      <c r="BE299" s="20" t="s">
        <v>462</v>
      </c>
      <c r="BL299" s="20">
        <v>520.20000000000005</v>
      </c>
      <c r="BM299" s="20">
        <v>60</v>
      </c>
      <c r="BN299" s="20">
        <v>674.69799999999998</v>
      </c>
      <c r="BO299" s="20">
        <v>8.67</v>
      </c>
      <c r="BP299" s="20">
        <v>77.819999999999993</v>
      </c>
    </row>
    <row r="300" spans="1:68" x14ac:dyDescent="0.25">
      <c r="A300" s="20" t="s">
        <v>1677</v>
      </c>
      <c r="B300" s="20" t="s">
        <v>462</v>
      </c>
      <c r="C300" s="20" t="s">
        <v>568</v>
      </c>
      <c r="D300" s="20" t="s">
        <v>569</v>
      </c>
      <c r="E300" s="20" t="s">
        <v>2135</v>
      </c>
      <c r="F300" s="20" t="s">
        <v>474</v>
      </c>
      <c r="G300" s="20">
        <v>26.33</v>
      </c>
      <c r="H300" s="20" t="s">
        <v>1679</v>
      </c>
      <c r="I300" s="20" t="s">
        <v>2123</v>
      </c>
      <c r="J300" s="20" t="s">
        <v>2124</v>
      </c>
      <c r="K300" s="20" t="s">
        <v>2124</v>
      </c>
      <c r="L300" s="20" t="s">
        <v>462</v>
      </c>
      <c r="M300" s="20">
        <v>8</v>
      </c>
      <c r="N300" s="20" t="s">
        <v>1679</v>
      </c>
      <c r="P300" s="20">
        <v>0</v>
      </c>
      <c r="Q300" s="20" t="s">
        <v>495</v>
      </c>
      <c r="R300" s="20" t="s">
        <v>517</v>
      </c>
      <c r="S300" s="20" t="s">
        <v>221</v>
      </c>
      <c r="T300" s="20" t="s">
        <v>2131</v>
      </c>
      <c r="U300" s="20" t="s">
        <v>2133</v>
      </c>
      <c r="V300" s="20">
        <v>12</v>
      </c>
      <c r="W300" s="20">
        <v>377</v>
      </c>
      <c r="Y300" s="20" t="s">
        <v>1684</v>
      </c>
      <c r="Z300" s="20" t="s">
        <v>1685</v>
      </c>
      <c r="AA300" s="20">
        <v>1.5</v>
      </c>
      <c r="AB300" s="20">
        <v>41</v>
      </c>
      <c r="AC300" s="20">
        <v>41</v>
      </c>
      <c r="AD300" s="20">
        <v>41</v>
      </c>
      <c r="AL300" s="20" t="s">
        <v>1686</v>
      </c>
      <c r="AT300" s="20" t="s">
        <v>1687</v>
      </c>
      <c r="AY300" s="20" t="s">
        <v>2127</v>
      </c>
      <c r="BD300" s="20" t="s">
        <v>1943</v>
      </c>
      <c r="BE300" s="20" t="s">
        <v>462</v>
      </c>
      <c r="BL300" s="20">
        <v>1579.8</v>
      </c>
      <c r="BM300" s="20">
        <v>60</v>
      </c>
      <c r="BN300" s="20">
        <v>2048.9430000000002</v>
      </c>
      <c r="BO300" s="20">
        <v>26.33</v>
      </c>
      <c r="BP300" s="20">
        <v>77.819999999999993</v>
      </c>
    </row>
    <row r="301" spans="1:68" x14ac:dyDescent="0.25">
      <c r="A301" s="20" t="s">
        <v>1677</v>
      </c>
      <c r="B301" s="20" t="s">
        <v>462</v>
      </c>
      <c r="C301" s="20" t="s">
        <v>568</v>
      </c>
      <c r="D301" s="20" t="s">
        <v>569</v>
      </c>
      <c r="E301" s="20" t="s">
        <v>2136</v>
      </c>
      <c r="F301" s="20" t="s">
        <v>475</v>
      </c>
      <c r="G301" s="20">
        <v>11.25</v>
      </c>
      <c r="H301" s="20" t="s">
        <v>1679</v>
      </c>
      <c r="I301" s="20" t="s">
        <v>2123</v>
      </c>
      <c r="J301" s="20" t="s">
        <v>2124</v>
      </c>
      <c r="K301" s="20" t="s">
        <v>2124</v>
      </c>
      <c r="L301" s="20" t="s">
        <v>462</v>
      </c>
      <c r="M301" s="20">
        <v>8</v>
      </c>
      <c r="N301" s="20" t="s">
        <v>1679</v>
      </c>
      <c r="P301" s="20">
        <v>0</v>
      </c>
      <c r="Q301" s="20" t="s">
        <v>499</v>
      </c>
      <c r="R301" s="20" t="s">
        <v>488</v>
      </c>
      <c r="S301" s="20" t="s">
        <v>221</v>
      </c>
      <c r="T301" s="20" t="s">
        <v>2137</v>
      </c>
      <c r="U301" s="20" t="s">
        <v>2138</v>
      </c>
      <c r="V301" s="20">
        <v>10</v>
      </c>
      <c r="W301" s="20">
        <v>313</v>
      </c>
      <c r="Y301" s="20" t="s">
        <v>1684</v>
      </c>
      <c r="Z301" s="20" t="s">
        <v>1685</v>
      </c>
      <c r="AA301" s="20">
        <v>1.5</v>
      </c>
      <c r="AB301" s="20">
        <v>41</v>
      </c>
      <c r="AC301" s="20">
        <v>41</v>
      </c>
      <c r="AD301" s="20">
        <v>41</v>
      </c>
      <c r="AL301" s="20" t="s">
        <v>1686</v>
      </c>
      <c r="AT301" s="20" t="s">
        <v>1687</v>
      </c>
      <c r="AY301" s="20" t="s">
        <v>2127</v>
      </c>
      <c r="BD301" s="20" t="s">
        <v>1943</v>
      </c>
      <c r="BE301" s="20" t="s">
        <v>462</v>
      </c>
      <c r="BL301" s="20">
        <v>787.5</v>
      </c>
      <c r="BM301" s="20">
        <v>70</v>
      </c>
      <c r="BN301" s="20">
        <v>1021.356</v>
      </c>
      <c r="BO301" s="20">
        <v>11.25</v>
      </c>
      <c r="BP301" s="20">
        <v>90.79</v>
      </c>
    </row>
    <row r="302" spans="1:68" x14ac:dyDescent="0.25">
      <c r="A302" s="20" t="s">
        <v>1677</v>
      </c>
      <c r="B302" s="20" t="s">
        <v>462</v>
      </c>
      <c r="C302" s="20" t="s">
        <v>568</v>
      </c>
      <c r="D302" s="20" t="s">
        <v>569</v>
      </c>
      <c r="E302" s="20" t="s">
        <v>2139</v>
      </c>
      <c r="F302" s="20" t="s">
        <v>476</v>
      </c>
      <c r="G302" s="20">
        <v>8.07</v>
      </c>
      <c r="H302" s="20" t="s">
        <v>1679</v>
      </c>
      <c r="I302" s="20" t="s">
        <v>2123</v>
      </c>
      <c r="J302" s="20" t="s">
        <v>2124</v>
      </c>
      <c r="K302" s="20" t="s">
        <v>2124</v>
      </c>
      <c r="L302" s="20" t="s">
        <v>462</v>
      </c>
      <c r="M302" s="20">
        <v>8</v>
      </c>
      <c r="N302" s="20" t="s">
        <v>1679</v>
      </c>
      <c r="P302" s="20">
        <v>0</v>
      </c>
      <c r="Q302" s="20" t="s">
        <v>499</v>
      </c>
      <c r="R302" s="20" t="s">
        <v>488</v>
      </c>
      <c r="S302" s="20" t="s">
        <v>221</v>
      </c>
      <c r="T302" s="20" t="s">
        <v>2140</v>
      </c>
      <c r="U302" s="20" t="s">
        <v>2138</v>
      </c>
      <c r="V302" s="20">
        <v>10</v>
      </c>
      <c r="W302" s="20">
        <v>313</v>
      </c>
      <c r="Y302" s="20" t="s">
        <v>1684</v>
      </c>
      <c r="Z302" s="20" t="s">
        <v>1685</v>
      </c>
      <c r="AA302" s="20">
        <v>1.5</v>
      </c>
      <c r="AB302" s="20">
        <v>41</v>
      </c>
      <c r="AC302" s="20">
        <v>41</v>
      </c>
      <c r="AD302" s="20">
        <v>41</v>
      </c>
      <c r="AL302" s="20" t="s">
        <v>1686</v>
      </c>
      <c r="AT302" s="20" t="s">
        <v>1687</v>
      </c>
      <c r="AY302" s="20" t="s">
        <v>2127</v>
      </c>
      <c r="BD302" s="20" t="s">
        <v>1943</v>
      </c>
      <c r="BE302" s="20" t="s">
        <v>462</v>
      </c>
      <c r="BL302" s="20">
        <v>564.9</v>
      </c>
      <c r="BM302" s="20">
        <v>70</v>
      </c>
      <c r="BN302" s="20">
        <v>732.65099999999995</v>
      </c>
      <c r="BO302" s="20">
        <v>8.07</v>
      </c>
      <c r="BP302" s="20">
        <v>90.79</v>
      </c>
    </row>
    <row r="303" spans="1:68" x14ac:dyDescent="0.25">
      <c r="A303" s="20" t="s">
        <v>1677</v>
      </c>
      <c r="B303" s="20" t="s">
        <v>462</v>
      </c>
      <c r="C303" s="20" t="s">
        <v>568</v>
      </c>
      <c r="D303" s="20" t="s">
        <v>569</v>
      </c>
      <c r="E303" s="20" t="s">
        <v>2141</v>
      </c>
      <c r="F303" s="20" t="s">
        <v>477</v>
      </c>
      <c r="G303" s="20">
        <v>8.58</v>
      </c>
      <c r="H303" s="20" t="s">
        <v>1679</v>
      </c>
      <c r="I303" s="20" t="s">
        <v>2123</v>
      </c>
      <c r="J303" s="20" t="s">
        <v>2124</v>
      </c>
      <c r="K303" s="20" t="s">
        <v>2124</v>
      </c>
      <c r="L303" s="20" t="s">
        <v>462</v>
      </c>
      <c r="M303" s="20">
        <v>8</v>
      </c>
      <c r="N303" s="20" t="s">
        <v>1679</v>
      </c>
      <c r="P303" s="20">
        <v>0</v>
      </c>
      <c r="Q303" s="20" t="s">
        <v>499</v>
      </c>
      <c r="R303" s="20" t="s">
        <v>488</v>
      </c>
      <c r="S303" s="20" t="s">
        <v>221</v>
      </c>
      <c r="T303" s="20" t="s">
        <v>2142</v>
      </c>
      <c r="U303" s="20" t="s">
        <v>2138</v>
      </c>
      <c r="V303" s="20">
        <v>10</v>
      </c>
      <c r="W303" s="20">
        <v>313</v>
      </c>
      <c r="Y303" s="20" t="s">
        <v>1684</v>
      </c>
      <c r="Z303" s="20" t="s">
        <v>1685</v>
      </c>
      <c r="AA303" s="20">
        <v>1.5</v>
      </c>
      <c r="AB303" s="20">
        <v>41</v>
      </c>
      <c r="AC303" s="20">
        <v>41</v>
      </c>
      <c r="AD303" s="20">
        <v>41</v>
      </c>
      <c r="AL303" s="20" t="s">
        <v>1686</v>
      </c>
      <c r="AT303" s="20" t="s">
        <v>1687</v>
      </c>
      <c r="AY303" s="20" t="s">
        <v>2127</v>
      </c>
      <c r="BD303" s="20" t="s">
        <v>1943</v>
      </c>
      <c r="BE303" s="20" t="s">
        <v>462</v>
      </c>
      <c r="BL303" s="20">
        <v>600.6</v>
      </c>
      <c r="BM303" s="20">
        <v>70</v>
      </c>
      <c r="BN303" s="20">
        <v>778.95600000000002</v>
      </c>
      <c r="BO303" s="20">
        <v>8.58</v>
      </c>
      <c r="BP303" s="20">
        <v>90.79</v>
      </c>
    </row>
    <row r="304" spans="1:68" x14ac:dyDescent="0.25">
      <c r="A304" s="20" t="s">
        <v>1677</v>
      </c>
      <c r="B304" s="20" t="s">
        <v>462</v>
      </c>
      <c r="C304" s="20" t="s">
        <v>568</v>
      </c>
      <c r="D304" s="20" t="s">
        <v>569</v>
      </c>
      <c r="E304" s="20" t="s">
        <v>2143</v>
      </c>
      <c r="F304" s="20" t="s">
        <v>478</v>
      </c>
      <c r="G304" s="20">
        <v>4.34</v>
      </c>
      <c r="H304" s="20" t="s">
        <v>1679</v>
      </c>
      <c r="I304" s="20" t="s">
        <v>2123</v>
      </c>
      <c r="J304" s="20" t="s">
        <v>2124</v>
      </c>
      <c r="K304" s="20" t="s">
        <v>2124</v>
      </c>
      <c r="L304" s="20" t="s">
        <v>462</v>
      </c>
      <c r="M304" s="20">
        <v>8</v>
      </c>
      <c r="N304" s="20" t="s">
        <v>1679</v>
      </c>
      <c r="P304" s="20">
        <v>0</v>
      </c>
      <c r="Q304" s="20" t="s">
        <v>499</v>
      </c>
      <c r="R304" s="20" t="s">
        <v>488</v>
      </c>
      <c r="S304" s="20" t="s">
        <v>221</v>
      </c>
      <c r="T304" s="20" t="s">
        <v>2140</v>
      </c>
      <c r="U304" s="20" t="s">
        <v>2144</v>
      </c>
      <c r="V304" s="20">
        <v>12</v>
      </c>
      <c r="W304" s="20">
        <v>377</v>
      </c>
      <c r="Y304" s="20" t="s">
        <v>1684</v>
      </c>
      <c r="Z304" s="20" t="s">
        <v>1685</v>
      </c>
      <c r="AA304" s="20">
        <v>1.5</v>
      </c>
      <c r="AB304" s="20">
        <v>41</v>
      </c>
      <c r="AC304" s="20">
        <v>41</v>
      </c>
      <c r="AD304" s="20">
        <v>41</v>
      </c>
      <c r="AL304" s="20" t="s">
        <v>1686</v>
      </c>
      <c r="AT304" s="20" t="s">
        <v>1687</v>
      </c>
      <c r="AY304" s="20" t="s">
        <v>2127</v>
      </c>
      <c r="BD304" s="20" t="s">
        <v>1943</v>
      </c>
      <c r="BE304" s="20" t="s">
        <v>462</v>
      </c>
      <c r="BL304" s="20">
        <v>303.8</v>
      </c>
      <c r="BM304" s="20">
        <v>70</v>
      </c>
      <c r="BN304" s="20">
        <v>394.01799999999997</v>
      </c>
      <c r="BO304" s="20">
        <v>4.34</v>
      </c>
      <c r="BP304" s="20">
        <v>90.79</v>
      </c>
    </row>
    <row r="305" spans="1:68" x14ac:dyDescent="0.25">
      <c r="A305" s="20" t="s">
        <v>1677</v>
      </c>
      <c r="B305" s="20" t="s">
        <v>462</v>
      </c>
      <c r="C305" s="20" t="s">
        <v>568</v>
      </c>
      <c r="D305" s="20" t="s">
        <v>569</v>
      </c>
      <c r="E305" s="20" t="s">
        <v>2145</v>
      </c>
      <c r="F305" s="20" t="s">
        <v>479</v>
      </c>
      <c r="G305" s="20">
        <v>1.03</v>
      </c>
      <c r="H305" s="20" t="s">
        <v>1679</v>
      </c>
      <c r="I305" s="20" t="s">
        <v>2123</v>
      </c>
      <c r="J305" s="20" t="s">
        <v>2124</v>
      </c>
      <c r="K305" s="20" t="s">
        <v>2124</v>
      </c>
      <c r="L305" s="20" t="s">
        <v>462</v>
      </c>
      <c r="M305" s="20">
        <v>8</v>
      </c>
      <c r="N305" s="20" t="s">
        <v>1679</v>
      </c>
      <c r="P305" s="20">
        <v>0</v>
      </c>
      <c r="Q305" s="20" t="s">
        <v>487</v>
      </c>
      <c r="R305" s="20" t="s">
        <v>517</v>
      </c>
      <c r="S305" s="20" t="s">
        <v>221</v>
      </c>
      <c r="T305" s="20" t="s">
        <v>2146</v>
      </c>
      <c r="U305" s="20" t="s">
        <v>2133</v>
      </c>
      <c r="V305" s="20">
        <v>12</v>
      </c>
      <c r="W305" s="20">
        <v>377</v>
      </c>
      <c r="Y305" s="20" t="s">
        <v>1684</v>
      </c>
      <c r="Z305" s="20" t="s">
        <v>1685</v>
      </c>
      <c r="AA305" s="20">
        <v>1.5</v>
      </c>
      <c r="AB305" s="20">
        <v>41</v>
      </c>
      <c r="AC305" s="20">
        <v>41</v>
      </c>
      <c r="AD305" s="20">
        <v>41</v>
      </c>
      <c r="AL305" s="20" t="s">
        <v>1686</v>
      </c>
      <c r="AT305" s="20" t="s">
        <v>1687</v>
      </c>
      <c r="AY305" s="20" t="s">
        <v>2127</v>
      </c>
      <c r="BD305" s="20" t="s">
        <v>1943</v>
      </c>
      <c r="BE305" s="20" t="s">
        <v>462</v>
      </c>
      <c r="BL305" s="20">
        <v>56.65</v>
      </c>
      <c r="BM305" s="20">
        <v>55</v>
      </c>
      <c r="BN305" s="20">
        <v>73.486999999999995</v>
      </c>
      <c r="BO305" s="20">
        <v>1.03</v>
      </c>
      <c r="BP305" s="20">
        <v>71.349999999999994</v>
      </c>
    </row>
    <row r="306" spans="1:68" x14ac:dyDescent="0.25">
      <c r="A306" s="20" t="s">
        <v>1677</v>
      </c>
      <c r="B306" s="20" t="s">
        <v>462</v>
      </c>
      <c r="C306" s="20" t="s">
        <v>568</v>
      </c>
      <c r="D306" s="20" t="s">
        <v>569</v>
      </c>
      <c r="E306" s="20" t="s">
        <v>2147</v>
      </c>
      <c r="F306" s="20" t="s">
        <v>480</v>
      </c>
      <c r="G306" s="20">
        <v>5.8</v>
      </c>
      <c r="H306" s="20" t="s">
        <v>1679</v>
      </c>
      <c r="I306" s="20" t="s">
        <v>2123</v>
      </c>
      <c r="J306" s="20" t="s">
        <v>2124</v>
      </c>
      <c r="K306" s="20" t="s">
        <v>2124</v>
      </c>
      <c r="L306" s="20" t="s">
        <v>462</v>
      </c>
      <c r="M306" s="20">
        <v>8</v>
      </c>
      <c r="N306" s="20" t="s">
        <v>1679</v>
      </c>
      <c r="P306" s="20">
        <v>0</v>
      </c>
      <c r="Q306" s="20" t="s">
        <v>499</v>
      </c>
      <c r="R306" s="20" t="s">
        <v>488</v>
      </c>
      <c r="S306" s="20" t="s">
        <v>221</v>
      </c>
      <c r="T306" s="20" t="s">
        <v>2148</v>
      </c>
      <c r="U306" s="20" t="s">
        <v>2149</v>
      </c>
      <c r="V306" s="20">
        <v>12</v>
      </c>
      <c r="W306" s="20">
        <v>378</v>
      </c>
      <c r="Y306" s="20" t="s">
        <v>1684</v>
      </c>
      <c r="Z306" s="20" t="s">
        <v>1685</v>
      </c>
      <c r="AA306" s="20">
        <v>1.5</v>
      </c>
      <c r="AB306" s="20">
        <v>41</v>
      </c>
      <c r="AC306" s="20">
        <v>41</v>
      </c>
      <c r="AD306" s="20">
        <v>41</v>
      </c>
      <c r="AL306" s="20" t="s">
        <v>1686</v>
      </c>
      <c r="AT306" s="20" t="s">
        <v>1687</v>
      </c>
      <c r="AY306" s="20" t="s">
        <v>2127</v>
      </c>
      <c r="BD306" s="20" t="s">
        <v>1943</v>
      </c>
      <c r="BE306" s="20" t="s">
        <v>462</v>
      </c>
      <c r="BL306" s="20">
        <v>406</v>
      </c>
      <c r="BM306" s="20">
        <v>70</v>
      </c>
      <c r="BN306" s="20">
        <v>526.577</v>
      </c>
      <c r="BO306" s="20">
        <v>5.8</v>
      </c>
      <c r="BP306" s="20">
        <v>90.79</v>
      </c>
    </row>
    <row r="307" spans="1:68" x14ac:dyDescent="0.25">
      <c r="A307" s="20" t="s">
        <v>1677</v>
      </c>
      <c r="B307" s="20" t="s">
        <v>462</v>
      </c>
      <c r="C307" s="20" t="s">
        <v>568</v>
      </c>
      <c r="D307" s="20" t="s">
        <v>569</v>
      </c>
      <c r="E307" s="20" t="s">
        <v>2150</v>
      </c>
      <c r="F307" s="20" t="s">
        <v>481</v>
      </c>
      <c r="G307" s="20">
        <v>24.72</v>
      </c>
      <c r="H307" s="20" t="s">
        <v>1679</v>
      </c>
      <c r="I307" s="20" t="s">
        <v>2123</v>
      </c>
      <c r="J307" s="20" t="s">
        <v>2124</v>
      </c>
      <c r="K307" s="20" t="s">
        <v>2124</v>
      </c>
      <c r="L307" s="20" t="s">
        <v>462</v>
      </c>
      <c r="M307" s="20">
        <v>8</v>
      </c>
      <c r="N307" s="20" t="s">
        <v>1679</v>
      </c>
      <c r="P307" s="20">
        <v>0</v>
      </c>
      <c r="Q307" s="20" t="s">
        <v>487</v>
      </c>
      <c r="R307" s="20" t="s">
        <v>517</v>
      </c>
      <c r="S307" s="20" t="s">
        <v>221</v>
      </c>
      <c r="T307" s="20" t="s">
        <v>2146</v>
      </c>
      <c r="U307" s="20" t="s">
        <v>2133</v>
      </c>
      <c r="V307" s="20">
        <v>12</v>
      </c>
      <c r="W307" s="20">
        <v>377</v>
      </c>
      <c r="Y307" s="20" t="s">
        <v>1684</v>
      </c>
      <c r="Z307" s="20" t="s">
        <v>1685</v>
      </c>
      <c r="AA307" s="20">
        <v>1.5</v>
      </c>
      <c r="AB307" s="20">
        <v>41</v>
      </c>
      <c r="AC307" s="20">
        <v>41</v>
      </c>
      <c r="AD307" s="20">
        <v>41</v>
      </c>
      <c r="AL307" s="20" t="s">
        <v>1686</v>
      </c>
      <c r="AT307" s="20" t="s">
        <v>1687</v>
      </c>
      <c r="AY307" s="20" t="s">
        <v>2127</v>
      </c>
      <c r="BD307" s="20" t="s">
        <v>1943</v>
      </c>
      <c r="BE307" s="20" t="s">
        <v>462</v>
      </c>
      <c r="BL307" s="20">
        <v>1359.6</v>
      </c>
      <c r="BM307" s="20">
        <v>55</v>
      </c>
      <c r="BN307" s="20">
        <v>1763.328</v>
      </c>
      <c r="BO307" s="20">
        <v>24.72</v>
      </c>
      <c r="BP307" s="20">
        <v>71.33</v>
      </c>
    </row>
    <row r="308" spans="1:68" x14ac:dyDescent="0.25">
      <c r="A308" s="20" t="s">
        <v>1677</v>
      </c>
      <c r="B308" s="20" t="s">
        <v>462</v>
      </c>
      <c r="C308" s="20" t="s">
        <v>568</v>
      </c>
      <c r="D308" s="20" t="s">
        <v>569</v>
      </c>
      <c r="E308" s="20" t="s">
        <v>2151</v>
      </c>
      <c r="F308" s="20" t="s">
        <v>482</v>
      </c>
      <c r="G308" s="20">
        <v>15.83</v>
      </c>
      <c r="H308" s="20" t="s">
        <v>1679</v>
      </c>
      <c r="I308" s="20" t="s">
        <v>2123</v>
      </c>
      <c r="J308" s="20" t="s">
        <v>2124</v>
      </c>
      <c r="K308" s="20" t="s">
        <v>2124</v>
      </c>
      <c r="L308" s="20" t="s">
        <v>462</v>
      </c>
      <c r="M308" s="20">
        <v>8</v>
      </c>
      <c r="N308" s="20" t="s">
        <v>1679</v>
      </c>
      <c r="P308" s="20">
        <v>0</v>
      </c>
      <c r="Q308" s="20" t="s">
        <v>487</v>
      </c>
      <c r="R308" s="20" t="s">
        <v>517</v>
      </c>
      <c r="S308" s="20" t="s">
        <v>221</v>
      </c>
      <c r="T308" s="20" t="s">
        <v>2146</v>
      </c>
      <c r="U308" s="20" t="s">
        <v>2133</v>
      </c>
      <c r="V308" s="20">
        <v>12</v>
      </c>
      <c r="W308" s="20">
        <v>377</v>
      </c>
      <c r="Y308" s="20" t="s">
        <v>1684</v>
      </c>
      <c r="Z308" s="20" t="s">
        <v>1685</v>
      </c>
      <c r="AA308" s="20">
        <v>1.5</v>
      </c>
      <c r="AB308" s="20">
        <v>41</v>
      </c>
      <c r="AC308" s="20">
        <v>41</v>
      </c>
      <c r="AD308" s="20">
        <v>41</v>
      </c>
      <c r="AL308" s="20" t="s">
        <v>1686</v>
      </c>
      <c r="AT308" s="20" t="s">
        <v>1687</v>
      </c>
      <c r="AY308" s="20" t="s">
        <v>2127</v>
      </c>
      <c r="BD308" s="20" t="s">
        <v>1943</v>
      </c>
      <c r="BE308" s="20" t="s">
        <v>462</v>
      </c>
      <c r="BL308" s="20">
        <v>870.65</v>
      </c>
      <c r="BM308" s="20">
        <v>55</v>
      </c>
      <c r="BN308" s="20">
        <v>1129.1949999999999</v>
      </c>
      <c r="BO308" s="20">
        <v>15.83</v>
      </c>
      <c r="BP308" s="20">
        <v>71.33</v>
      </c>
    </row>
    <row r="309" spans="1:68" x14ac:dyDescent="0.25">
      <c r="A309" s="20" t="s">
        <v>1677</v>
      </c>
      <c r="B309" s="20" t="s">
        <v>462</v>
      </c>
      <c r="C309" s="20" t="s">
        <v>568</v>
      </c>
      <c r="D309" s="20" t="s">
        <v>569</v>
      </c>
      <c r="E309" s="20" t="s">
        <v>2152</v>
      </c>
      <c r="F309" s="20" t="s">
        <v>483</v>
      </c>
      <c r="G309" s="20">
        <v>19.29</v>
      </c>
      <c r="H309" s="20" t="s">
        <v>1679</v>
      </c>
      <c r="I309" s="20" t="s">
        <v>2123</v>
      </c>
      <c r="J309" s="20" t="s">
        <v>2124</v>
      </c>
      <c r="K309" s="20" t="s">
        <v>2124</v>
      </c>
      <c r="L309" s="20" t="s">
        <v>462</v>
      </c>
      <c r="M309" s="20">
        <v>8</v>
      </c>
      <c r="N309" s="20" t="s">
        <v>1679</v>
      </c>
      <c r="P309" s="20">
        <v>0</v>
      </c>
      <c r="Q309" s="20" t="s">
        <v>487</v>
      </c>
      <c r="R309" s="20" t="s">
        <v>517</v>
      </c>
      <c r="S309" s="20" t="s">
        <v>221</v>
      </c>
      <c r="T309" s="20" t="s">
        <v>2146</v>
      </c>
      <c r="U309" s="20" t="s">
        <v>2133</v>
      </c>
      <c r="V309" s="20">
        <v>12</v>
      </c>
      <c r="W309" s="20">
        <v>377</v>
      </c>
      <c r="Y309" s="20" t="s">
        <v>1684</v>
      </c>
      <c r="Z309" s="20" t="s">
        <v>1685</v>
      </c>
      <c r="AA309" s="20">
        <v>1.5</v>
      </c>
      <c r="AB309" s="20">
        <v>41</v>
      </c>
      <c r="AC309" s="20">
        <v>41</v>
      </c>
      <c r="AD309" s="20">
        <v>41</v>
      </c>
      <c r="AL309" s="20" t="s">
        <v>1686</v>
      </c>
      <c r="AT309" s="20" t="s">
        <v>1687</v>
      </c>
      <c r="AY309" s="20" t="s">
        <v>2127</v>
      </c>
      <c r="BD309" s="20" t="s">
        <v>1943</v>
      </c>
      <c r="BE309" s="20" t="s">
        <v>462</v>
      </c>
      <c r="BL309" s="20">
        <v>1060.95</v>
      </c>
      <c r="BM309" s="20">
        <v>55</v>
      </c>
      <c r="BN309" s="20">
        <v>1375.9939999999999</v>
      </c>
      <c r="BO309" s="20">
        <v>19.29</v>
      </c>
      <c r="BP309" s="20">
        <v>71.33</v>
      </c>
    </row>
    <row r="310" spans="1:68" x14ac:dyDescent="0.25">
      <c r="A310" s="20" t="s">
        <v>1677</v>
      </c>
      <c r="B310" s="20" t="s">
        <v>462</v>
      </c>
      <c r="C310" s="20" t="s">
        <v>568</v>
      </c>
      <c r="D310" s="20" t="s">
        <v>569</v>
      </c>
      <c r="E310" s="20" t="s">
        <v>2153</v>
      </c>
      <c r="F310" s="20" t="s">
        <v>484</v>
      </c>
      <c r="G310" s="20">
        <v>14.07</v>
      </c>
      <c r="H310" s="20" t="s">
        <v>1679</v>
      </c>
      <c r="I310" s="20" t="s">
        <v>2123</v>
      </c>
      <c r="J310" s="20" t="s">
        <v>2124</v>
      </c>
      <c r="K310" s="20" t="s">
        <v>2124</v>
      </c>
      <c r="L310" s="20" t="s">
        <v>462</v>
      </c>
      <c r="M310" s="20">
        <v>8</v>
      </c>
      <c r="N310" s="20" t="s">
        <v>1679</v>
      </c>
      <c r="P310" s="20">
        <v>0</v>
      </c>
      <c r="Q310" s="20" t="s">
        <v>487</v>
      </c>
      <c r="R310" s="20" t="s">
        <v>517</v>
      </c>
      <c r="S310" s="20" t="s">
        <v>221</v>
      </c>
      <c r="T310" s="20" t="s">
        <v>2146</v>
      </c>
      <c r="U310" s="20" t="s">
        <v>2154</v>
      </c>
      <c r="V310" s="20">
        <v>12</v>
      </c>
      <c r="W310" s="20">
        <v>377</v>
      </c>
      <c r="Y310" s="20" t="s">
        <v>1684</v>
      </c>
      <c r="Z310" s="20" t="s">
        <v>1685</v>
      </c>
      <c r="AA310" s="20">
        <v>1.5</v>
      </c>
      <c r="AB310" s="20">
        <v>41</v>
      </c>
      <c r="AC310" s="20">
        <v>41</v>
      </c>
      <c r="AD310" s="20">
        <v>41</v>
      </c>
      <c r="AL310" s="20" t="s">
        <v>1686</v>
      </c>
      <c r="AT310" s="20" t="s">
        <v>1687</v>
      </c>
      <c r="AY310" s="20" t="s">
        <v>2127</v>
      </c>
      <c r="BD310" s="20" t="s">
        <v>1943</v>
      </c>
      <c r="BE310" s="20" t="s">
        <v>462</v>
      </c>
      <c r="BL310" s="20">
        <v>773.85</v>
      </c>
      <c r="BM310" s="20">
        <v>55</v>
      </c>
      <c r="BN310" s="20">
        <v>1003.655</v>
      </c>
      <c r="BO310" s="20">
        <v>14.07</v>
      </c>
      <c r="BP310" s="20">
        <v>71.33</v>
      </c>
    </row>
    <row r="311" spans="1:68" x14ac:dyDescent="0.25">
      <c r="A311" s="20" t="s">
        <v>1677</v>
      </c>
      <c r="B311" s="20" t="s">
        <v>462</v>
      </c>
      <c r="C311" s="20" t="s">
        <v>568</v>
      </c>
      <c r="D311" s="20" t="s">
        <v>569</v>
      </c>
      <c r="E311" s="20" t="s">
        <v>2155</v>
      </c>
      <c r="F311" s="20" t="s">
        <v>485</v>
      </c>
      <c r="G311" s="20">
        <v>16.8</v>
      </c>
      <c r="H311" s="20" t="s">
        <v>1679</v>
      </c>
      <c r="I311" s="20" t="s">
        <v>2123</v>
      </c>
      <c r="J311" s="20" t="s">
        <v>2124</v>
      </c>
      <c r="K311" s="20" t="s">
        <v>2124</v>
      </c>
      <c r="L311" s="20" t="s">
        <v>462</v>
      </c>
      <c r="M311" s="20">
        <v>8</v>
      </c>
      <c r="N311" s="20" t="s">
        <v>1679</v>
      </c>
      <c r="P311" s="20">
        <v>0</v>
      </c>
      <c r="Q311" s="20" t="s">
        <v>487</v>
      </c>
      <c r="R311" s="20" t="s">
        <v>517</v>
      </c>
      <c r="S311" s="20" t="s">
        <v>221</v>
      </c>
      <c r="T311" s="20" t="s">
        <v>2146</v>
      </c>
      <c r="U311" s="20" t="s">
        <v>2154</v>
      </c>
      <c r="V311" s="20">
        <v>12</v>
      </c>
      <c r="W311" s="20">
        <v>377</v>
      </c>
      <c r="Y311" s="20" t="s">
        <v>1684</v>
      </c>
      <c r="Z311" s="20" t="s">
        <v>1685</v>
      </c>
      <c r="AA311" s="20">
        <v>1.5</v>
      </c>
      <c r="AB311" s="20">
        <v>41</v>
      </c>
      <c r="AC311" s="20">
        <v>41</v>
      </c>
      <c r="AD311" s="20">
        <v>41</v>
      </c>
      <c r="AL311" s="20" t="s">
        <v>1686</v>
      </c>
      <c r="AT311" s="20" t="s">
        <v>1687</v>
      </c>
      <c r="AY311" s="20" t="s">
        <v>2127</v>
      </c>
      <c r="BD311" s="20" t="s">
        <v>1943</v>
      </c>
      <c r="BE311" s="20" t="s">
        <v>462</v>
      </c>
      <c r="BL311" s="20">
        <v>924</v>
      </c>
      <c r="BM311" s="20">
        <v>55</v>
      </c>
      <c r="BN311" s="20">
        <v>1198.3779999999999</v>
      </c>
      <c r="BO311" s="20">
        <v>16.8</v>
      </c>
      <c r="BP311" s="20">
        <v>71.33</v>
      </c>
    </row>
    <row r="312" spans="1:68" x14ac:dyDescent="0.25">
      <c r="A312" s="20" t="s">
        <v>1677</v>
      </c>
      <c r="B312" s="20" t="s">
        <v>462</v>
      </c>
      <c r="C312" s="20" t="s">
        <v>568</v>
      </c>
      <c r="D312" s="20" t="s">
        <v>569</v>
      </c>
      <c r="E312" s="20" t="s">
        <v>2156</v>
      </c>
      <c r="F312" s="20" t="s">
        <v>486</v>
      </c>
      <c r="G312" s="20">
        <v>1.0900000000000001</v>
      </c>
      <c r="H312" s="20" t="s">
        <v>1679</v>
      </c>
      <c r="I312" s="20" t="s">
        <v>2123</v>
      </c>
      <c r="J312" s="20" t="s">
        <v>2124</v>
      </c>
      <c r="K312" s="20" t="s">
        <v>2124</v>
      </c>
      <c r="L312" s="20" t="s">
        <v>462</v>
      </c>
      <c r="M312" s="20">
        <v>8</v>
      </c>
      <c r="N312" s="20" t="s">
        <v>1679</v>
      </c>
      <c r="P312" s="20">
        <v>0</v>
      </c>
      <c r="Q312" s="20" t="s">
        <v>487</v>
      </c>
      <c r="R312" s="20" t="s">
        <v>517</v>
      </c>
      <c r="S312" s="20" t="s">
        <v>221</v>
      </c>
      <c r="T312" s="20" t="s">
        <v>2146</v>
      </c>
      <c r="U312" s="20" t="s">
        <v>2157</v>
      </c>
      <c r="V312" s="20">
        <v>12</v>
      </c>
      <c r="W312" s="20">
        <v>374</v>
      </c>
      <c r="Y312" s="20" t="s">
        <v>1684</v>
      </c>
      <c r="Z312" s="20" t="s">
        <v>1685</v>
      </c>
      <c r="AA312" s="20">
        <v>1.5</v>
      </c>
      <c r="AB312" s="20">
        <v>41</v>
      </c>
      <c r="AC312" s="20">
        <v>41</v>
      </c>
      <c r="AD312" s="20">
        <v>41</v>
      </c>
      <c r="AL312" s="20" t="s">
        <v>1686</v>
      </c>
      <c r="AT312" s="20" t="s">
        <v>1687</v>
      </c>
      <c r="AY312" s="20" t="s">
        <v>2127</v>
      </c>
      <c r="BD312" s="20" t="s">
        <v>1943</v>
      </c>
      <c r="BE312" s="20" t="s">
        <v>462</v>
      </c>
      <c r="BL312" s="20">
        <v>59.95</v>
      </c>
      <c r="BM312" s="20">
        <v>55</v>
      </c>
      <c r="BN312" s="20">
        <v>77.766999999999996</v>
      </c>
      <c r="BO312" s="20">
        <v>1.0900000000000001</v>
      </c>
      <c r="BP312" s="20">
        <v>71.349999999999994</v>
      </c>
    </row>
    <row r="313" spans="1:68" x14ac:dyDescent="0.25">
      <c r="A313" s="20" t="s">
        <v>1677</v>
      </c>
      <c r="B313" s="20" t="s">
        <v>462</v>
      </c>
      <c r="C313" s="20" t="s">
        <v>568</v>
      </c>
      <c r="D313" s="20" t="s">
        <v>569</v>
      </c>
      <c r="E313" s="20" t="s">
        <v>2158</v>
      </c>
      <c r="F313" s="20" t="s">
        <v>489</v>
      </c>
      <c r="G313" s="20">
        <v>1.03</v>
      </c>
      <c r="H313" s="20" t="s">
        <v>1679</v>
      </c>
      <c r="I313" s="20" t="s">
        <v>2123</v>
      </c>
      <c r="J313" s="20" t="s">
        <v>2124</v>
      </c>
      <c r="K313" s="20" t="s">
        <v>2124</v>
      </c>
      <c r="L313" s="20" t="s">
        <v>462</v>
      </c>
      <c r="M313" s="20">
        <v>8</v>
      </c>
      <c r="N313" s="20" t="s">
        <v>1679</v>
      </c>
      <c r="P313" s="20">
        <v>0</v>
      </c>
      <c r="Q313" s="20" t="s">
        <v>487</v>
      </c>
      <c r="R313" s="20" t="s">
        <v>517</v>
      </c>
      <c r="S313" s="20" t="s">
        <v>221</v>
      </c>
      <c r="T313" s="20" t="s">
        <v>2146</v>
      </c>
      <c r="U313" s="20" t="s">
        <v>2154</v>
      </c>
      <c r="V313" s="20">
        <v>12</v>
      </c>
      <c r="W313" s="20">
        <v>377</v>
      </c>
      <c r="Y313" s="20" t="s">
        <v>1684</v>
      </c>
      <c r="Z313" s="20" t="s">
        <v>1685</v>
      </c>
      <c r="AA313" s="20">
        <v>1.5</v>
      </c>
      <c r="AB313" s="20">
        <v>41</v>
      </c>
      <c r="AC313" s="20">
        <v>41</v>
      </c>
      <c r="AD313" s="20">
        <v>41</v>
      </c>
      <c r="AL313" s="20" t="s">
        <v>1686</v>
      </c>
      <c r="AT313" s="20" t="s">
        <v>1687</v>
      </c>
      <c r="AY313" s="20" t="s">
        <v>2127</v>
      </c>
      <c r="BD313" s="20" t="s">
        <v>1943</v>
      </c>
      <c r="BE313" s="20" t="s">
        <v>462</v>
      </c>
      <c r="BL313" s="20">
        <v>56.65</v>
      </c>
      <c r="BM313" s="20">
        <v>55</v>
      </c>
      <c r="BN313" s="20">
        <v>73.486999999999995</v>
      </c>
      <c r="BO313" s="20">
        <v>1.03</v>
      </c>
      <c r="BP313" s="20">
        <v>71.349999999999994</v>
      </c>
    </row>
    <row r="314" spans="1:68" x14ac:dyDescent="0.25">
      <c r="A314" s="20" t="s">
        <v>1677</v>
      </c>
      <c r="B314" s="20" t="s">
        <v>462</v>
      </c>
      <c r="C314" s="20" t="s">
        <v>568</v>
      </c>
      <c r="D314" s="20" t="s">
        <v>569</v>
      </c>
      <c r="E314" s="20" t="s">
        <v>2159</v>
      </c>
      <c r="F314" s="20" t="s">
        <v>490</v>
      </c>
      <c r="G314" s="20">
        <v>9.7200000000000006</v>
      </c>
      <c r="H314" s="20" t="s">
        <v>1679</v>
      </c>
      <c r="I314" s="20" t="s">
        <v>2123</v>
      </c>
      <c r="J314" s="20" t="s">
        <v>2124</v>
      </c>
      <c r="K314" s="20" t="s">
        <v>2124</v>
      </c>
      <c r="L314" s="20" t="s">
        <v>462</v>
      </c>
      <c r="M314" s="20">
        <v>8</v>
      </c>
      <c r="N314" s="20" t="s">
        <v>1679</v>
      </c>
      <c r="P314" s="20">
        <v>0</v>
      </c>
      <c r="Q314" s="20" t="s">
        <v>499</v>
      </c>
      <c r="R314" s="20" t="s">
        <v>488</v>
      </c>
      <c r="S314" s="20" t="s">
        <v>221</v>
      </c>
      <c r="T314" s="20" t="s">
        <v>2160</v>
      </c>
      <c r="U314" s="20" t="s">
        <v>2161</v>
      </c>
      <c r="V314" s="20">
        <v>12</v>
      </c>
      <c r="W314" s="20">
        <v>377</v>
      </c>
      <c r="Y314" s="20" t="s">
        <v>1684</v>
      </c>
      <c r="Z314" s="20" t="s">
        <v>1685</v>
      </c>
      <c r="AA314" s="20">
        <v>1.5</v>
      </c>
      <c r="AB314" s="20">
        <v>41</v>
      </c>
      <c r="AC314" s="20">
        <v>41</v>
      </c>
      <c r="AD314" s="20">
        <v>41</v>
      </c>
      <c r="AL314" s="20" t="s">
        <v>1686</v>
      </c>
      <c r="AT314" s="20" t="s">
        <v>1687</v>
      </c>
      <c r="AY314" s="20" t="s">
        <v>2127</v>
      </c>
      <c r="BD314" s="20" t="s">
        <v>1943</v>
      </c>
      <c r="BE314" s="20" t="s">
        <v>462</v>
      </c>
      <c r="BL314" s="20">
        <v>680.4</v>
      </c>
      <c r="BM314" s="20">
        <v>70</v>
      </c>
      <c r="BN314" s="20">
        <v>882.447</v>
      </c>
      <c r="BO314" s="20">
        <v>9.7200000000000006</v>
      </c>
      <c r="BP314" s="20">
        <v>90.79</v>
      </c>
    </row>
    <row r="315" spans="1:68" x14ac:dyDescent="0.25">
      <c r="A315" s="20" t="s">
        <v>1677</v>
      </c>
      <c r="B315" s="20" t="s">
        <v>462</v>
      </c>
      <c r="C315" s="20" t="s">
        <v>568</v>
      </c>
      <c r="D315" s="20" t="s">
        <v>569</v>
      </c>
      <c r="E315" s="20" t="s">
        <v>2162</v>
      </c>
      <c r="F315" s="20" t="s">
        <v>491</v>
      </c>
      <c r="G315" s="20">
        <v>10.45</v>
      </c>
      <c r="H315" s="20" t="s">
        <v>1679</v>
      </c>
      <c r="I315" s="20" t="s">
        <v>2123</v>
      </c>
      <c r="J315" s="20" t="s">
        <v>2124</v>
      </c>
      <c r="K315" s="20" t="s">
        <v>2124</v>
      </c>
      <c r="L315" s="20" t="s">
        <v>462</v>
      </c>
      <c r="M315" s="20">
        <v>8</v>
      </c>
      <c r="N315" s="20" t="s">
        <v>1679</v>
      </c>
      <c r="P315" s="20">
        <v>0</v>
      </c>
      <c r="Q315" s="20" t="s">
        <v>499</v>
      </c>
      <c r="R315" s="20" t="s">
        <v>488</v>
      </c>
      <c r="S315" s="20" t="s">
        <v>221</v>
      </c>
      <c r="T315" s="20" t="s">
        <v>2160</v>
      </c>
      <c r="U315" s="20" t="s">
        <v>2163</v>
      </c>
      <c r="V315" s="20">
        <v>12</v>
      </c>
      <c r="W315" s="20">
        <v>377</v>
      </c>
      <c r="Y315" s="20" t="s">
        <v>1684</v>
      </c>
      <c r="Z315" s="20" t="s">
        <v>1685</v>
      </c>
      <c r="AA315" s="20">
        <v>1.5</v>
      </c>
      <c r="AB315" s="20">
        <v>41</v>
      </c>
      <c r="AC315" s="20">
        <v>41</v>
      </c>
      <c r="AD315" s="20">
        <v>41</v>
      </c>
      <c r="AL315" s="20" t="s">
        <v>1686</v>
      </c>
      <c r="AT315" s="20" t="s">
        <v>1687</v>
      </c>
      <c r="AY315" s="20" t="s">
        <v>2127</v>
      </c>
      <c r="BD315" s="20" t="s">
        <v>1943</v>
      </c>
      <c r="BE315" s="20" t="s">
        <v>462</v>
      </c>
      <c r="BL315" s="20">
        <v>731.5</v>
      </c>
      <c r="BM315" s="20">
        <v>70</v>
      </c>
      <c r="BN315" s="20">
        <v>948.72699999999998</v>
      </c>
      <c r="BO315" s="20">
        <v>10.45</v>
      </c>
      <c r="BP315" s="20">
        <v>90.79</v>
      </c>
    </row>
    <row r="316" spans="1:68" x14ac:dyDescent="0.25">
      <c r="A316" s="20" t="s">
        <v>1677</v>
      </c>
      <c r="B316" s="20" t="s">
        <v>462</v>
      </c>
      <c r="C316" s="20" t="s">
        <v>568</v>
      </c>
      <c r="D316" s="20" t="s">
        <v>569</v>
      </c>
      <c r="E316" s="20" t="s">
        <v>2164</v>
      </c>
      <c r="F316" s="20" t="s">
        <v>492</v>
      </c>
      <c r="G316" s="20">
        <v>22.48</v>
      </c>
      <c r="H316" s="20" t="s">
        <v>1679</v>
      </c>
      <c r="I316" s="20" t="s">
        <v>2123</v>
      </c>
      <c r="J316" s="20" t="s">
        <v>2124</v>
      </c>
      <c r="K316" s="20" t="s">
        <v>2124</v>
      </c>
      <c r="L316" s="20" t="s">
        <v>462</v>
      </c>
      <c r="M316" s="20">
        <v>8</v>
      </c>
      <c r="N316" s="20" t="s">
        <v>1679</v>
      </c>
      <c r="P316" s="20">
        <v>0</v>
      </c>
      <c r="Q316" s="20" t="s">
        <v>499</v>
      </c>
      <c r="R316" s="20" t="s">
        <v>488</v>
      </c>
      <c r="S316" s="20" t="s">
        <v>221</v>
      </c>
      <c r="T316" s="20" t="s">
        <v>2160</v>
      </c>
      <c r="U316" s="20" t="s">
        <v>2165</v>
      </c>
      <c r="V316" s="20">
        <v>12</v>
      </c>
      <c r="W316" s="20">
        <v>377</v>
      </c>
      <c r="Y316" s="20" t="s">
        <v>1684</v>
      </c>
      <c r="Z316" s="20" t="s">
        <v>1685</v>
      </c>
      <c r="AA316" s="20">
        <v>1.5</v>
      </c>
      <c r="AB316" s="20">
        <v>41</v>
      </c>
      <c r="AC316" s="20">
        <v>41</v>
      </c>
      <c r="AD316" s="20">
        <v>41</v>
      </c>
      <c r="AL316" s="20" t="s">
        <v>1686</v>
      </c>
      <c r="AT316" s="20" t="s">
        <v>1687</v>
      </c>
      <c r="AY316" s="20" t="s">
        <v>2127</v>
      </c>
      <c r="BD316" s="20" t="s">
        <v>1943</v>
      </c>
      <c r="BE316" s="20" t="s">
        <v>462</v>
      </c>
      <c r="BL316" s="20">
        <v>1573.6</v>
      </c>
      <c r="BM316" s="20">
        <v>70</v>
      </c>
      <c r="BN316" s="20">
        <v>2040.8820000000001</v>
      </c>
      <c r="BO316" s="20">
        <v>22.48</v>
      </c>
      <c r="BP316" s="20">
        <v>90.79</v>
      </c>
    </row>
    <row r="317" spans="1:68" x14ac:dyDescent="0.25">
      <c r="A317" s="20" t="s">
        <v>1677</v>
      </c>
      <c r="B317" s="20" t="s">
        <v>462</v>
      </c>
      <c r="C317" s="20" t="s">
        <v>568</v>
      </c>
      <c r="D317" s="20" t="s">
        <v>569</v>
      </c>
      <c r="E317" s="20" t="s">
        <v>2166</v>
      </c>
      <c r="F317" s="20" t="s">
        <v>493</v>
      </c>
      <c r="G317" s="20">
        <v>9.7200000000000006</v>
      </c>
      <c r="H317" s="20" t="s">
        <v>1679</v>
      </c>
      <c r="I317" s="20" t="s">
        <v>2123</v>
      </c>
      <c r="J317" s="20" t="s">
        <v>2124</v>
      </c>
      <c r="K317" s="20" t="s">
        <v>2124</v>
      </c>
      <c r="L317" s="20" t="s">
        <v>462</v>
      </c>
      <c r="M317" s="20">
        <v>8</v>
      </c>
      <c r="N317" s="20" t="s">
        <v>1679</v>
      </c>
      <c r="P317" s="20">
        <v>0</v>
      </c>
      <c r="Q317" s="20" t="s">
        <v>499</v>
      </c>
      <c r="R317" s="20" t="s">
        <v>488</v>
      </c>
      <c r="S317" s="20" t="s">
        <v>221</v>
      </c>
      <c r="T317" s="20" t="s">
        <v>2160</v>
      </c>
      <c r="U317" s="20" t="s">
        <v>2165</v>
      </c>
      <c r="V317" s="20">
        <v>12</v>
      </c>
      <c r="W317" s="20">
        <v>377</v>
      </c>
      <c r="Y317" s="20" t="s">
        <v>1684</v>
      </c>
      <c r="Z317" s="20" t="s">
        <v>1685</v>
      </c>
      <c r="AA317" s="20">
        <v>1.5</v>
      </c>
      <c r="AB317" s="20">
        <v>41</v>
      </c>
      <c r="AC317" s="20">
        <v>41</v>
      </c>
      <c r="AD317" s="20">
        <v>41</v>
      </c>
      <c r="AL317" s="20" t="s">
        <v>1686</v>
      </c>
      <c r="AT317" s="20" t="s">
        <v>1687</v>
      </c>
      <c r="AY317" s="20" t="s">
        <v>2127</v>
      </c>
      <c r="BD317" s="20" t="s">
        <v>1943</v>
      </c>
      <c r="BE317" s="20" t="s">
        <v>462</v>
      </c>
      <c r="BL317" s="20">
        <v>527.79999999999995</v>
      </c>
      <c r="BM317" s="20">
        <v>70</v>
      </c>
      <c r="BN317" s="20">
        <v>684.53399999999999</v>
      </c>
      <c r="BO317" s="20">
        <v>7.54</v>
      </c>
      <c r="BP317" s="20">
        <v>90.79</v>
      </c>
    </row>
    <row r="318" spans="1:68" x14ac:dyDescent="0.25">
      <c r="A318" s="20" t="s">
        <v>1677</v>
      </c>
      <c r="B318" s="20" t="s">
        <v>462</v>
      </c>
      <c r="C318" s="20" t="s">
        <v>568</v>
      </c>
      <c r="D318" s="20" t="s">
        <v>569</v>
      </c>
      <c r="E318" s="20" t="s">
        <v>2167</v>
      </c>
      <c r="F318" s="20" t="s">
        <v>520</v>
      </c>
      <c r="G318" s="20">
        <v>3.18</v>
      </c>
      <c r="H318" s="20" t="s">
        <v>1679</v>
      </c>
      <c r="I318" s="20" t="s">
        <v>2123</v>
      </c>
      <c r="J318" s="20" t="s">
        <v>2124</v>
      </c>
      <c r="K318" s="20" t="s">
        <v>2124</v>
      </c>
      <c r="L318" s="20" t="s">
        <v>462</v>
      </c>
      <c r="M318" s="20">
        <v>8</v>
      </c>
      <c r="N318" s="20" t="s">
        <v>1679</v>
      </c>
      <c r="P318" s="20">
        <v>0</v>
      </c>
      <c r="Q318" s="20" t="s">
        <v>499</v>
      </c>
      <c r="R318" s="20" t="s">
        <v>488</v>
      </c>
      <c r="S318" s="20" t="s">
        <v>221</v>
      </c>
      <c r="T318" s="20" t="s">
        <v>2168</v>
      </c>
      <c r="U318" s="20" t="s">
        <v>2126</v>
      </c>
      <c r="V318" s="20">
        <v>12</v>
      </c>
      <c r="W318" s="20">
        <v>377</v>
      </c>
      <c r="Y318" s="20" t="s">
        <v>1684</v>
      </c>
      <c r="Z318" s="20" t="s">
        <v>1685</v>
      </c>
      <c r="AA318" s="20">
        <v>1.5</v>
      </c>
      <c r="AB318" s="20">
        <v>41</v>
      </c>
      <c r="AC318" s="20">
        <v>41</v>
      </c>
      <c r="AD318" s="20">
        <v>41</v>
      </c>
      <c r="AL318" s="20" t="s">
        <v>1686</v>
      </c>
      <c r="AT318" s="20" t="s">
        <v>1687</v>
      </c>
      <c r="AY318" s="20" t="s">
        <v>2127</v>
      </c>
      <c r="BD318" s="20" t="s">
        <v>1943</v>
      </c>
      <c r="BE318" s="20" t="s">
        <v>462</v>
      </c>
      <c r="BL318" s="20">
        <v>222.6</v>
      </c>
      <c r="BM318" s="20">
        <v>70</v>
      </c>
      <c r="BN318" s="20">
        <v>288.714</v>
      </c>
      <c r="BO318" s="20">
        <v>3.18</v>
      </c>
      <c r="BP318" s="20">
        <v>90.79</v>
      </c>
    </row>
    <row r="319" spans="1:68" x14ac:dyDescent="0.25">
      <c r="A319" s="20" t="s">
        <v>1677</v>
      </c>
      <c r="B319" s="20" t="s">
        <v>462</v>
      </c>
      <c r="C319" s="20" t="s">
        <v>568</v>
      </c>
      <c r="D319" s="20" t="s">
        <v>569</v>
      </c>
      <c r="E319" s="20" t="s">
        <v>2169</v>
      </c>
      <c r="F319" s="20" t="s">
        <v>521</v>
      </c>
      <c r="G319" s="20">
        <v>0.17</v>
      </c>
      <c r="H319" s="20" t="s">
        <v>1679</v>
      </c>
      <c r="I319" s="20" t="s">
        <v>2123</v>
      </c>
      <c r="J319" s="20" t="s">
        <v>2124</v>
      </c>
      <c r="K319" s="20" t="s">
        <v>2124</v>
      </c>
      <c r="L319" s="20" t="s">
        <v>462</v>
      </c>
      <c r="M319" s="20">
        <v>8</v>
      </c>
      <c r="N319" s="20" t="s">
        <v>1679</v>
      </c>
      <c r="P319" s="20">
        <v>0</v>
      </c>
      <c r="Q319" s="20" t="s">
        <v>499</v>
      </c>
      <c r="R319" s="20" t="s">
        <v>488</v>
      </c>
      <c r="S319" s="20" t="s">
        <v>221</v>
      </c>
      <c r="T319" s="20" t="s">
        <v>2170</v>
      </c>
      <c r="U319" s="20" t="s">
        <v>2126</v>
      </c>
      <c r="V319" s="20">
        <v>12</v>
      </c>
      <c r="W319" s="20">
        <v>377</v>
      </c>
      <c r="Y319" s="20" t="s">
        <v>1684</v>
      </c>
      <c r="Z319" s="20" t="s">
        <v>1685</v>
      </c>
      <c r="AA319" s="20">
        <v>1.5</v>
      </c>
      <c r="AB319" s="20">
        <v>41</v>
      </c>
      <c r="AC319" s="20">
        <v>41</v>
      </c>
      <c r="AD319" s="20">
        <v>41</v>
      </c>
      <c r="AL319" s="20" t="s">
        <v>1686</v>
      </c>
      <c r="AT319" s="20" t="s">
        <v>1687</v>
      </c>
      <c r="AY319" s="20" t="s">
        <v>2127</v>
      </c>
      <c r="BD319" s="20" t="s">
        <v>1943</v>
      </c>
      <c r="BE319" s="20" t="s">
        <v>462</v>
      </c>
      <c r="BL319" s="20">
        <v>11.9</v>
      </c>
      <c r="BM319" s="20">
        <v>70</v>
      </c>
      <c r="BN319" s="20">
        <v>15.445</v>
      </c>
      <c r="BO319" s="20">
        <v>0.17</v>
      </c>
      <c r="BP319" s="20">
        <v>90.85</v>
      </c>
    </row>
    <row r="320" spans="1:68" x14ac:dyDescent="0.25">
      <c r="A320" s="20" t="s">
        <v>1677</v>
      </c>
      <c r="B320" s="20" t="s">
        <v>462</v>
      </c>
      <c r="C320" s="20" t="s">
        <v>568</v>
      </c>
      <c r="D320" s="20" t="s">
        <v>569</v>
      </c>
      <c r="E320" s="20" t="s">
        <v>2171</v>
      </c>
      <c r="F320" s="20" t="s">
        <v>522</v>
      </c>
      <c r="G320" s="20">
        <v>16.3</v>
      </c>
      <c r="H320" s="20" t="s">
        <v>1679</v>
      </c>
      <c r="I320" s="20" t="s">
        <v>2123</v>
      </c>
      <c r="J320" s="20" t="s">
        <v>2124</v>
      </c>
      <c r="K320" s="20" t="s">
        <v>2124</v>
      </c>
      <c r="L320" s="20" t="s">
        <v>462</v>
      </c>
      <c r="M320" s="20">
        <v>8</v>
      </c>
      <c r="N320" s="20" t="s">
        <v>1679</v>
      </c>
      <c r="P320" s="20">
        <v>0</v>
      </c>
      <c r="Q320" s="20" t="s">
        <v>499</v>
      </c>
      <c r="R320" s="20" t="s">
        <v>488</v>
      </c>
      <c r="S320" s="20" t="s">
        <v>221</v>
      </c>
      <c r="T320" s="20" t="s">
        <v>2170</v>
      </c>
      <c r="U320" s="20" t="s">
        <v>2126</v>
      </c>
      <c r="V320" s="20">
        <v>12</v>
      </c>
      <c r="W320" s="20">
        <v>377</v>
      </c>
      <c r="Y320" s="20" t="s">
        <v>1684</v>
      </c>
      <c r="Z320" s="20" t="s">
        <v>1685</v>
      </c>
      <c r="AA320" s="20">
        <v>1.5</v>
      </c>
      <c r="AB320" s="20">
        <v>41</v>
      </c>
      <c r="AC320" s="20">
        <v>41</v>
      </c>
      <c r="AD320" s="20">
        <v>41</v>
      </c>
      <c r="AL320" s="20" t="s">
        <v>1686</v>
      </c>
      <c r="AT320" s="20" t="s">
        <v>1687</v>
      </c>
      <c r="AY320" s="20" t="s">
        <v>2127</v>
      </c>
      <c r="BD320" s="20" t="s">
        <v>1943</v>
      </c>
      <c r="BE320" s="20" t="s">
        <v>462</v>
      </c>
      <c r="BL320" s="20">
        <v>1141</v>
      </c>
      <c r="BM320" s="20">
        <v>70</v>
      </c>
      <c r="BN320" s="20">
        <v>1479.8230000000001</v>
      </c>
      <c r="BO320" s="20">
        <v>16.3</v>
      </c>
      <c r="BP320" s="20">
        <v>90.79</v>
      </c>
    </row>
    <row r="321" spans="1:68" x14ac:dyDescent="0.25">
      <c r="A321" s="20" t="s">
        <v>1677</v>
      </c>
      <c r="B321" s="20" t="s">
        <v>462</v>
      </c>
      <c r="C321" s="20" t="s">
        <v>568</v>
      </c>
      <c r="D321" s="20" t="s">
        <v>569</v>
      </c>
      <c r="E321" s="20" t="s">
        <v>2172</v>
      </c>
      <c r="F321" s="20" t="s">
        <v>523</v>
      </c>
      <c r="G321" s="20">
        <v>0.73</v>
      </c>
      <c r="H321" s="20" t="s">
        <v>1679</v>
      </c>
      <c r="I321" s="20" t="s">
        <v>2123</v>
      </c>
      <c r="J321" s="20" t="s">
        <v>2124</v>
      </c>
      <c r="K321" s="20" t="s">
        <v>2124</v>
      </c>
      <c r="L321" s="20" t="s">
        <v>462</v>
      </c>
      <c r="M321" s="20">
        <v>8</v>
      </c>
      <c r="N321" s="20" t="s">
        <v>1679</v>
      </c>
      <c r="P321" s="20">
        <v>0</v>
      </c>
      <c r="Q321" s="20" t="s">
        <v>499</v>
      </c>
      <c r="R321" s="20" t="s">
        <v>488</v>
      </c>
      <c r="S321" s="20" t="s">
        <v>221</v>
      </c>
      <c r="T321" s="20" t="s">
        <v>2170</v>
      </c>
      <c r="U321" s="20" t="s">
        <v>2126</v>
      </c>
      <c r="V321" s="20">
        <v>12</v>
      </c>
      <c r="W321" s="20">
        <v>377</v>
      </c>
      <c r="Y321" s="20" t="s">
        <v>1684</v>
      </c>
      <c r="Z321" s="20" t="s">
        <v>1685</v>
      </c>
      <c r="AA321" s="20">
        <v>1.5</v>
      </c>
      <c r="AB321" s="20">
        <v>41</v>
      </c>
      <c r="AC321" s="20">
        <v>41</v>
      </c>
      <c r="AD321" s="20">
        <v>41</v>
      </c>
      <c r="AL321" s="20" t="s">
        <v>1686</v>
      </c>
      <c r="AT321" s="20" t="s">
        <v>1687</v>
      </c>
      <c r="AY321" s="20" t="s">
        <v>2127</v>
      </c>
      <c r="BD321" s="20" t="s">
        <v>1943</v>
      </c>
      <c r="BE321" s="20" t="s">
        <v>462</v>
      </c>
      <c r="BL321" s="20">
        <v>51.1</v>
      </c>
      <c r="BM321" s="20">
        <v>70</v>
      </c>
      <c r="BN321" s="20">
        <v>66.275999999999996</v>
      </c>
      <c r="BO321" s="20">
        <v>0.73</v>
      </c>
      <c r="BP321" s="20">
        <v>90.79</v>
      </c>
    </row>
    <row r="322" spans="1:68" x14ac:dyDescent="0.25">
      <c r="A322" s="20" t="s">
        <v>1677</v>
      </c>
      <c r="B322" s="20" t="s">
        <v>462</v>
      </c>
      <c r="C322" s="20" t="s">
        <v>568</v>
      </c>
      <c r="D322" s="20" t="s">
        <v>569</v>
      </c>
      <c r="E322" s="20" t="s">
        <v>2173</v>
      </c>
      <c r="F322" s="20" t="s">
        <v>526</v>
      </c>
      <c r="G322" s="20">
        <v>13.72</v>
      </c>
      <c r="H322" s="20" t="s">
        <v>1679</v>
      </c>
      <c r="I322" s="20" t="s">
        <v>2123</v>
      </c>
      <c r="J322" s="20" t="s">
        <v>2124</v>
      </c>
      <c r="K322" s="20" t="s">
        <v>2124</v>
      </c>
      <c r="L322" s="20" t="s">
        <v>462</v>
      </c>
      <c r="M322" s="20">
        <v>8</v>
      </c>
      <c r="N322" s="20" t="s">
        <v>1679</v>
      </c>
      <c r="P322" s="20">
        <v>0</v>
      </c>
      <c r="Q322" s="20" t="s">
        <v>495</v>
      </c>
      <c r="R322" s="20" t="s">
        <v>517</v>
      </c>
      <c r="S322" s="20" t="s">
        <v>221</v>
      </c>
      <c r="T322" s="20" t="s">
        <v>2131</v>
      </c>
      <c r="U322" s="20" t="s">
        <v>2154</v>
      </c>
      <c r="V322" s="20">
        <v>12</v>
      </c>
      <c r="W322" s="20">
        <v>377</v>
      </c>
      <c r="Y322" s="20" t="s">
        <v>1684</v>
      </c>
      <c r="Z322" s="20" t="s">
        <v>1685</v>
      </c>
      <c r="AA322" s="20">
        <v>1.5</v>
      </c>
      <c r="AB322" s="20">
        <v>41</v>
      </c>
      <c r="AC322" s="20">
        <v>41</v>
      </c>
      <c r="AD322" s="20">
        <v>41</v>
      </c>
      <c r="AL322" s="20" t="s">
        <v>1686</v>
      </c>
      <c r="AT322" s="20" t="s">
        <v>1687</v>
      </c>
      <c r="AY322" s="20" t="s">
        <v>2127</v>
      </c>
      <c r="BD322" s="20" t="s">
        <v>1943</v>
      </c>
      <c r="BE322" s="20" t="s">
        <v>462</v>
      </c>
      <c r="BL322" s="20">
        <v>823.2</v>
      </c>
      <c r="BM322" s="20">
        <v>60</v>
      </c>
      <c r="BN322" s="20">
        <v>1067.6600000000001</v>
      </c>
      <c r="BO322" s="20">
        <v>13.72</v>
      </c>
      <c r="BP322" s="20">
        <v>77.819999999999993</v>
      </c>
    </row>
    <row r="323" spans="1:68" x14ac:dyDescent="0.25">
      <c r="A323" s="20" t="s">
        <v>1677</v>
      </c>
      <c r="B323" s="20" t="s">
        <v>462</v>
      </c>
      <c r="C323" s="20" t="s">
        <v>568</v>
      </c>
      <c r="D323" s="20" t="s">
        <v>569</v>
      </c>
      <c r="E323" s="20" t="s">
        <v>2174</v>
      </c>
      <c r="F323" s="20" t="s">
        <v>527</v>
      </c>
      <c r="G323" s="20">
        <v>9.76</v>
      </c>
      <c r="H323" s="20" t="s">
        <v>1679</v>
      </c>
      <c r="I323" s="20" t="s">
        <v>2123</v>
      </c>
      <c r="J323" s="20" t="s">
        <v>2124</v>
      </c>
      <c r="K323" s="20" t="s">
        <v>2124</v>
      </c>
      <c r="L323" s="20" t="s">
        <v>462</v>
      </c>
      <c r="M323" s="20">
        <v>8</v>
      </c>
      <c r="N323" s="20" t="s">
        <v>1679</v>
      </c>
      <c r="P323" s="20">
        <v>0</v>
      </c>
      <c r="Q323" s="20" t="s">
        <v>495</v>
      </c>
      <c r="R323" s="20" t="s">
        <v>517</v>
      </c>
      <c r="S323" s="20" t="s">
        <v>221</v>
      </c>
      <c r="T323" s="20" t="s">
        <v>2131</v>
      </c>
      <c r="U323" s="20" t="s">
        <v>2154</v>
      </c>
      <c r="V323" s="20">
        <v>12</v>
      </c>
      <c r="W323" s="20">
        <v>377</v>
      </c>
      <c r="Y323" s="20" t="s">
        <v>1684</v>
      </c>
      <c r="Z323" s="20" t="s">
        <v>1685</v>
      </c>
      <c r="AA323" s="20">
        <v>1.5</v>
      </c>
      <c r="AB323" s="20">
        <v>41</v>
      </c>
      <c r="AC323" s="20">
        <v>41</v>
      </c>
      <c r="AD323" s="20">
        <v>41</v>
      </c>
      <c r="AL323" s="20" t="s">
        <v>1686</v>
      </c>
      <c r="AT323" s="20" t="s">
        <v>1687</v>
      </c>
      <c r="AY323" s="20" t="s">
        <v>2127</v>
      </c>
      <c r="BD323" s="20" t="s">
        <v>1943</v>
      </c>
      <c r="BE323" s="20" t="s">
        <v>462</v>
      </c>
      <c r="BL323" s="20">
        <v>585.6</v>
      </c>
      <c r="BM323" s="20">
        <v>60</v>
      </c>
      <c r="BN323" s="20">
        <v>759.47799999999995</v>
      </c>
      <c r="BO323" s="20">
        <v>9.76</v>
      </c>
      <c r="BP323" s="20">
        <v>77.819999999999993</v>
      </c>
    </row>
    <row r="324" spans="1:68" x14ac:dyDescent="0.25">
      <c r="A324" s="20" t="s">
        <v>1677</v>
      </c>
      <c r="B324" s="20" t="s">
        <v>462</v>
      </c>
      <c r="C324" s="20" t="s">
        <v>568</v>
      </c>
      <c r="D324" s="20" t="s">
        <v>569</v>
      </c>
      <c r="E324" s="20" t="s">
        <v>2175</v>
      </c>
      <c r="F324" s="20" t="s">
        <v>528</v>
      </c>
      <c r="G324" s="20">
        <v>8.16</v>
      </c>
      <c r="H324" s="20" t="s">
        <v>1679</v>
      </c>
      <c r="I324" s="20" t="s">
        <v>2123</v>
      </c>
      <c r="J324" s="20" t="s">
        <v>2124</v>
      </c>
      <c r="K324" s="20" t="s">
        <v>2124</v>
      </c>
      <c r="L324" s="20" t="s">
        <v>462</v>
      </c>
      <c r="M324" s="20">
        <v>8</v>
      </c>
      <c r="N324" s="20" t="s">
        <v>1679</v>
      </c>
      <c r="P324" s="20">
        <v>0</v>
      </c>
      <c r="Q324" s="20" t="s">
        <v>495</v>
      </c>
      <c r="R324" s="20" t="s">
        <v>517</v>
      </c>
      <c r="S324" s="20" t="s">
        <v>221</v>
      </c>
      <c r="T324" s="20" t="s">
        <v>2131</v>
      </c>
      <c r="U324" s="20" t="s">
        <v>2154</v>
      </c>
      <c r="V324" s="20">
        <v>12</v>
      </c>
      <c r="W324" s="20">
        <v>377</v>
      </c>
      <c r="Y324" s="20" t="s">
        <v>1684</v>
      </c>
      <c r="Z324" s="20" t="s">
        <v>1685</v>
      </c>
      <c r="AA324" s="20">
        <v>1.5</v>
      </c>
      <c r="AB324" s="20">
        <v>41</v>
      </c>
      <c r="AC324" s="20">
        <v>41</v>
      </c>
      <c r="AD324" s="20">
        <v>41</v>
      </c>
      <c r="AL324" s="20" t="s">
        <v>1686</v>
      </c>
      <c r="AT324" s="20" t="s">
        <v>1687</v>
      </c>
      <c r="AY324" s="20" t="s">
        <v>2127</v>
      </c>
      <c r="BD324" s="20" t="s">
        <v>1943</v>
      </c>
      <c r="BE324" s="20" t="s">
        <v>462</v>
      </c>
      <c r="BL324" s="20">
        <v>489.6</v>
      </c>
      <c r="BM324" s="20">
        <v>60</v>
      </c>
      <c r="BN324" s="20">
        <v>634.98199999999997</v>
      </c>
      <c r="BO324" s="20">
        <v>8.16</v>
      </c>
      <c r="BP324" s="20">
        <v>77.819999999999993</v>
      </c>
    </row>
    <row r="325" spans="1:68" x14ac:dyDescent="0.25">
      <c r="A325" s="20" t="s">
        <v>1677</v>
      </c>
      <c r="B325" s="20" t="s">
        <v>462</v>
      </c>
      <c r="C325" s="20" t="s">
        <v>568</v>
      </c>
      <c r="D325" s="20" t="s">
        <v>569</v>
      </c>
      <c r="E325" s="20" t="s">
        <v>2176</v>
      </c>
      <c r="F325" s="20" t="s">
        <v>529</v>
      </c>
      <c r="G325" s="20">
        <v>45.77</v>
      </c>
      <c r="H325" s="20" t="s">
        <v>1679</v>
      </c>
      <c r="I325" s="20" t="s">
        <v>2123</v>
      </c>
      <c r="J325" s="20" t="s">
        <v>2124</v>
      </c>
      <c r="K325" s="20" t="s">
        <v>2124</v>
      </c>
      <c r="L325" s="20" t="s">
        <v>462</v>
      </c>
      <c r="M325" s="20">
        <v>8</v>
      </c>
      <c r="N325" s="20" t="s">
        <v>1679</v>
      </c>
      <c r="P325" s="20">
        <v>0</v>
      </c>
      <c r="Q325" s="20" t="s">
        <v>495</v>
      </c>
      <c r="R325" s="20" t="s">
        <v>517</v>
      </c>
      <c r="S325" s="20" t="s">
        <v>221</v>
      </c>
      <c r="T325" s="20" t="s">
        <v>2131</v>
      </c>
      <c r="U325" s="20" t="s">
        <v>2177</v>
      </c>
      <c r="V325" s="20">
        <v>12</v>
      </c>
      <c r="W325" s="20">
        <v>377</v>
      </c>
      <c r="Y325" s="20" t="s">
        <v>1684</v>
      </c>
      <c r="Z325" s="20" t="s">
        <v>1685</v>
      </c>
      <c r="AA325" s="20">
        <v>1.5</v>
      </c>
      <c r="AB325" s="20">
        <v>41</v>
      </c>
      <c r="AC325" s="20">
        <v>41</v>
      </c>
      <c r="AD325" s="20">
        <v>41</v>
      </c>
      <c r="AL325" s="20" t="s">
        <v>1686</v>
      </c>
      <c r="AT325" s="20" t="s">
        <v>1687</v>
      </c>
      <c r="AY325" s="20" t="s">
        <v>2127</v>
      </c>
      <c r="BD325" s="20" t="s">
        <v>1943</v>
      </c>
      <c r="BE325" s="20" t="s">
        <v>462</v>
      </c>
      <c r="BL325" s="20">
        <v>2746.2</v>
      </c>
      <c r="BM325" s="20">
        <v>60</v>
      </c>
      <c r="BN325" s="20">
        <v>3561.732</v>
      </c>
      <c r="BO325" s="20">
        <v>45.77</v>
      </c>
      <c r="BP325" s="20">
        <v>77.819999999999993</v>
      </c>
    </row>
    <row r="326" spans="1:68" x14ac:dyDescent="0.25">
      <c r="A326" s="20" t="s">
        <v>1677</v>
      </c>
      <c r="B326" s="20" t="s">
        <v>462</v>
      </c>
      <c r="C326" s="20" t="s">
        <v>570</v>
      </c>
      <c r="D326" s="20" t="s">
        <v>571</v>
      </c>
      <c r="E326" s="20" t="s">
        <v>2178</v>
      </c>
      <c r="F326" s="20" t="s">
        <v>465</v>
      </c>
      <c r="G326" s="20">
        <v>3.22</v>
      </c>
      <c r="H326" s="20" t="s">
        <v>1679</v>
      </c>
      <c r="I326" s="20" t="s">
        <v>2179</v>
      </c>
      <c r="J326" s="20" t="s">
        <v>2180</v>
      </c>
      <c r="K326" s="20" t="s">
        <v>2180</v>
      </c>
      <c r="L326" s="20" t="s">
        <v>462</v>
      </c>
      <c r="M326" s="20">
        <v>4</v>
      </c>
      <c r="N326" s="20" t="s">
        <v>1679</v>
      </c>
      <c r="P326" s="20">
        <v>0</v>
      </c>
      <c r="Q326" s="20" t="s">
        <v>499</v>
      </c>
      <c r="R326" s="20" t="s">
        <v>556</v>
      </c>
      <c r="S326" s="20" t="s">
        <v>221</v>
      </c>
      <c r="T326" s="20" t="s">
        <v>2181</v>
      </c>
      <c r="U326" s="20" t="s">
        <v>2182</v>
      </c>
      <c r="V326" s="20">
        <v>4</v>
      </c>
      <c r="W326" s="20">
        <v>128</v>
      </c>
      <c r="Y326" s="20" t="s">
        <v>1684</v>
      </c>
      <c r="Z326" s="20" t="s">
        <v>1685</v>
      </c>
      <c r="AA326" s="20">
        <v>1.5</v>
      </c>
      <c r="AB326" s="20">
        <v>36.4</v>
      </c>
      <c r="AC326" s="20">
        <v>36.4</v>
      </c>
      <c r="AD326" s="20">
        <v>36.4</v>
      </c>
      <c r="AK326" s="20" t="s">
        <v>2183</v>
      </c>
      <c r="AL326" s="20" t="s">
        <v>2184</v>
      </c>
      <c r="AT326" s="20" t="s">
        <v>1687</v>
      </c>
      <c r="AY326" s="20" t="s">
        <v>1719</v>
      </c>
      <c r="BE326" s="20" t="s">
        <v>462</v>
      </c>
      <c r="BL326" s="20">
        <v>225.4</v>
      </c>
      <c r="BM326" s="20">
        <v>70</v>
      </c>
    </row>
    <row r="327" spans="1:68" x14ac:dyDescent="0.25">
      <c r="A327" s="20" t="s">
        <v>1677</v>
      </c>
      <c r="B327" s="20" t="s">
        <v>462</v>
      </c>
      <c r="C327" s="20" t="s">
        <v>570</v>
      </c>
      <c r="D327" s="20" t="s">
        <v>571</v>
      </c>
      <c r="E327" s="20" t="s">
        <v>2185</v>
      </c>
      <c r="F327" s="20" t="s">
        <v>468</v>
      </c>
      <c r="G327" s="20">
        <v>6.58</v>
      </c>
      <c r="H327" s="20" t="s">
        <v>1679</v>
      </c>
      <c r="I327" s="20" t="s">
        <v>2179</v>
      </c>
      <c r="J327" s="20" t="s">
        <v>2180</v>
      </c>
      <c r="K327" s="20" t="s">
        <v>2180</v>
      </c>
      <c r="L327" s="20" t="s">
        <v>462</v>
      </c>
      <c r="M327" s="20">
        <v>4</v>
      </c>
      <c r="N327" s="20" t="s">
        <v>1679</v>
      </c>
      <c r="P327" s="20">
        <v>0</v>
      </c>
      <c r="Q327" s="20" t="s">
        <v>499</v>
      </c>
      <c r="R327" s="20" t="s">
        <v>556</v>
      </c>
      <c r="S327" s="20" t="s">
        <v>221</v>
      </c>
      <c r="T327" s="20" t="s">
        <v>2181</v>
      </c>
      <c r="U327" s="20" t="s">
        <v>2182</v>
      </c>
      <c r="V327" s="20">
        <v>4</v>
      </c>
      <c r="W327" s="20">
        <v>128</v>
      </c>
      <c r="Y327" s="20" t="s">
        <v>1684</v>
      </c>
      <c r="Z327" s="20" t="s">
        <v>1685</v>
      </c>
      <c r="AA327" s="20">
        <v>1.5</v>
      </c>
      <c r="AB327" s="20">
        <v>36.4</v>
      </c>
      <c r="AC327" s="20">
        <v>36.4</v>
      </c>
      <c r="AD327" s="20">
        <v>36.4</v>
      </c>
      <c r="AL327" s="20" t="s">
        <v>2184</v>
      </c>
      <c r="AT327" s="20" t="s">
        <v>1687</v>
      </c>
      <c r="AY327" s="20" t="s">
        <v>1719</v>
      </c>
      <c r="BE327" s="20" t="s">
        <v>462</v>
      </c>
      <c r="BL327" s="20">
        <v>460.6</v>
      </c>
      <c r="BM327" s="20">
        <v>70</v>
      </c>
    </row>
    <row r="328" spans="1:68" x14ac:dyDescent="0.25">
      <c r="A328" s="20" t="s">
        <v>1677</v>
      </c>
      <c r="B328" s="20" t="s">
        <v>462</v>
      </c>
      <c r="C328" s="20" t="s">
        <v>570</v>
      </c>
      <c r="D328" s="20" t="s">
        <v>571</v>
      </c>
      <c r="E328" s="20" t="s">
        <v>2186</v>
      </c>
      <c r="F328" s="20" t="s">
        <v>470</v>
      </c>
      <c r="G328" s="20">
        <v>2.39</v>
      </c>
      <c r="H328" s="20" t="s">
        <v>1679</v>
      </c>
      <c r="I328" s="20" t="s">
        <v>2179</v>
      </c>
      <c r="J328" s="20" t="s">
        <v>2180</v>
      </c>
      <c r="K328" s="20" t="s">
        <v>2180</v>
      </c>
      <c r="L328" s="20" t="s">
        <v>462</v>
      </c>
      <c r="M328" s="20">
        <v>4</v>
      </c>
      <c r="N328" s="20" t="s">
        <v>1679</v>
      </c>
      <c r="P328" s="20">
        <v>0</v>
      </c>
      <c r="Q328" s="20" t="s">
        <v>499</v>
      </c>
      <c r="R328" s="20" t="s">
        <v>556</v>
      </c>
      <c r="S328" s="20" t="s">
        <v>221</v>
      </c>
      <c r="T328" s="20" t="s">
        <v>2187</v>
      </c>
      <c r="U328" s="20" t="s">
        <v>2182</v>
      </c>
      <c r="V328" s="20">
        <v>4</v>
      </c>
      <c r="W328" s="20">
        <v>128</v>
      </c>
      <c r="Y328" s="20" t="s">
        <v>1684</v>
      </c>
      <c r="Z328" s="20" t="s">
        <v>1685</v>
      </c>
      <c r="AA328" s="20">
        <v>1.5</v>
      </c>
      <c r="AB328" s="20">
        <v>36.4</v>
      </c>
      <c r="AC328" s="20">
        <v>36.4</v>
      </c>
      <c r="AD328" s="20">
        <v>36.4</v>
      </c>
      <c r="AK328" s="20" t="s">
        <v>2183</v>
      </c>
      <c r="AL328" s="20" t="s">
        <v>2184</v>
      </c>
      <c r="AT328" s="20" t="s">
        <v>1687</v>
      </c>
      <c r="AY328" s="20" t="s">
        <v>1719</v>
      </c>
      <c r="BE328" s="20" t="s">
        <v>462</v>
      </c>
      <c r="BL328" s="20">
        <v>167.3</v>
      </c>
      <c r="BM328" s="20">
        <v>70</v>
      </c>
    </row>
    <row r="329" spans="1:68" x14ac:dyDescent="0.25">
      <c r="A329" s="20" t="s">
        <v>1677</v>
      </c>
      <c r="B329" s="20" t="s">
        <v>462</v>
      </c>
      <c r="C329" s="20" t="s">
        <v>570</v>
      </c>
      <c r="D329" s="20" t="s">
        <v>571</v>
      </c>
      <c r="E329" s="20" t="s">
        <v>2188</v>
      </c>
      <c r="F329" s="20" t="s">
        <v>471</v>
      </c>
      <c r="G329" s="20">
        <v>3.91</v>
      </c>
      <c r="H329" s="20" t="s">
        <v>1679</v>
      </c>
      <c r="I329" s="20" t="s">
        <v>2179</v>
      </c>
      <c r="J329" s="20" t="s">
        <v>2180</v>
      </c>
      <c r="K329" s="20" t="s">
        <v>2180</v>
      </c>
      <c r="L329" s="20" t="s">
        <v>462</v>
      </c>
      <c r="M329" s="20">
        <v>4</v>
      </c>
      <c r="N329" s="20" t="s">
        <v>1679</v>
      </c>
      <c r="P329" s="20">
        <v>0</v>
      </c>
      <c r="Q329" s="20" t="s">
        <v>545</v>
      </c>
      <c r="R329" s="20" t="s">
        <v>556</v>
      </c>
      <c r="S329" s="20" t="s">
        <v>221</v>
      </c>
      <c r="T329" s="20" t="s">
        <v>2187</v>
      </c>
      <c r="U329" s="20" t="s">
        <v>2189</v>
      </c>
      <c r="V329" s="20">
        <v>18</v>
      </c>
      <c r="W329" s="20">
        <v>560</v>
      </c>
      <c r="Y329" s="20" t="s">
        <v>1684</v>
      </c>
      <c r="Z329" s="20" t="s">
        <v>1685</v>
      </c>
      <c r="AA329" s="20">
        <v>1.5</v>
      </c>
      <c r="AB329" s="20">
        <v>36.4</v>
      </c>
      <c r="AC329" s="20">
        <v>36.4</v>
      </c>
      <c r="AD329" s="20">
        <v>36.4</v>
      </c>
      <c r="AK329" s="20" t="s">
        <v>2183</v>
      </c>
      <c r="AL329" s="20" t="s">
        <v>2184</v>
      </c>
      <c r="AT329" s="20" t="s">
        <v>1687</v>
      </c>
      <c r="AY329" s="20" t="s">
        <v>1719</v>
      </c>
      <c r="BE329" s="20" t="s">
        <v>462</v>
      </c>
      <c r="BL329" s="20">
        <v>312.8</v>
      </c>
      <c r="BM329" s="20">
        <v>80</v>
      </c>
    </row>
    <row r="330" spans="1:68" x14ac:dyDescent="0.25">
      <c r="A330" s="20" t="s">
        <v>1677</v>
      </c>
      <c r="B330" s="20" t="s">
        <v>462</v>
      </c>
      <c r="C330" s="20" t="s">
        <v>570</v>
      </c>
      <c r="D330" s="20" t="s">
        <v>571</v>
      </c>
      <c r="E330" s="20" t="s">
        <v>2190</v>
      </c>
      <c r="F330" s="20" t="s">
        <v>472</v>
      </c>
      <c r="G330" s="20">
        <v>5.76</v>
      </c>
      <c r="H330" s="20" t="s">
        <v>1679</v>
      </c>
      <c r="I330" s="20" t="s">
        <v>2179</v>
      </c>
      <c r="J330" s="20" t="s">
        <v>2180</v>
      </c>
      <c r="K330" s="20" t="s">
        <v>2180</v>
      </c>
      <c r="L330" s="20" t="s">
        <v>462</v>
      </c>
      <c r="M330" s="20">
        <v>4</v>
      </c>
      <c r="N330" s="20" t="s">
        <v>1679</v>
      </c>
      <c r="P330" s="20">
        <v>0</v>
      </c>
      <c r="Q330" s="20" t="s">
        <v>545</v>
      </c>
      <c r="R330" s="20" t="s">
        <v>556</v>
      </c>
      <c r="S330" s="20" t="s">
        <v>221</v>
      </c>
      <c r="T330" s="20" t="s">
        <v>2187</v>
      </c>
      <c r="U330" s="20" t="s">
        <v>2189</v>
      </c>
      <c r="V330" s="20">
        <v>18</v>
      </c>
      <c r="W330" s="20">
        <v>560</v>
      </c>
      <c r="Y330" s="20" t="s">
        <v>1684</v>
      </c>
      <c r="Z330" s="20" t="s">
        <v>1685</v>
      </c>
      <c r="AA330" s="20">
        <v>1.5</v>
      </c>
      <c r="AB330" s="20">
        <v>36.4</v>
      </c>
      <c r="AC330" s="20">
        <v>36.4</v>
      </c>
      <c r="AD330" s="20">
        <v>36.4</v>
      </c>
      <c r="AK330" s="20" t="s">
        <v>2183</v>
      </c>
      <c r="AL330" s="20" t="s">
        <v>2184</v>
      </c>
      <c r="AT330" s="20" t="s">
        <v>1687</v>
      </c>
      <c r="AY330" s="20" t="s">
        <v>1719</v>
      </c>
      <c r="BE330" s="20" t="s">
        <v>462</v>
      </c>
      <c r="BL330" s="20">
        <v>460.8</v>
      </c>
      <c r="BM330" s="20">
        <v>80</v>
      </c>
    </row>
    <row r="331" spans="1:68" x14ac:dyDescent="0.25">
      <c r="A331" s="20" t="s">
        <v>1677</v>
      </c>
      <c r="B331" s="20" t="s">
        <v>462</v>
      </c>
      <c r="C331" s="20" t="s">
        <v>570</v>
      </c>
      <c r="D331" s="20" t="s">
        <v>571</v>
      </c>
      <c r="E331" s="20" t="s">
        <v>2191</v>
      </c>
      <c r="F331" s="20" t="s">
        <v>473</v>
      </c>
      <c r="G331" s="20">
        <v>3.07</v>
      </c>
      <c r="H331" s="20" t="s">
        <v>1679</v>
      </c>
      <c r="I331" s="20" t="s">
        <v>2179</v>
      </c>
      <c r="J331" s="20" t="s">
        <v>2180</v>
      </c>
      <c r="K331" s="20" t="s">
        <v>2180</v>
      </c>
      <c r="L331" s="20" t="s">
        <v>462</v>
      </c>
      <c r="M331" s="20">
        <v>4</v>
      </c>
      <c r="N331" s="20" t="s">
        <v>1679</v>
      </c>
      <c r="P331" s="20">
        <v>0</v>
      </c>
      <c r="Q331" s="20" t="s">
        <v>545</v>
      </c>
      <c r="R331" s="20" t="s">
        <v>556</v>
      </c>
      <c r="S331" s="20" t="s">
        <v>221</v>
      </c>
      <c r="T331" s="20" t="s">
        <v>2187</v>
      </c>
      <c r="U331" s="20" t="s">
        <v>2189</v>
      </c>
      <c r="V331" s="20">
        <v>18</v>
      </c>
      <c r="W331" s="20">
        <v>560</v>
      </c>
      <c r="Y331" s="20" t="s">
        <v>1684</v>
      </c>
      <c r="Z331" s="20" t="s">
        <v>1685</v>
      </c>
      <c r="AA331" s="20">
        <v>1.5</v>
      </c>
      <c r="AB331" s="20">
        <v>36.4</v>
      </c>
      <c r="AC331" s="20">
        <v>36.4</v>
      </c>
      <c r="AD331" s="20">
        <v>36.4</v>
      </c>
      <c r="AK331" s="20" t="s">
        <v>2183</v>
      </c>
      <c r="AL331" s="20" t="s">
        <v>2184</v>
      </c>
      <c r="AT331" s="20" t="s">
        <v>1687</v>
      </c>
      <c r="AY331" s="20" t="s">
        <v>1719</v>
      </c>
      <c r="BE331" s="20" t="s">
        <v>462</v>
      </c>
      <c r="BL331" s="20">
        <v>245.6</v>
      </c>
      <c r="BM331" s="20">
        <v>80</v>
      </c>
    </row>
    <row r="332" spans="1:68" x14ac:dyDescent="0.25">
      <c r="A332" s="20" t="s">
        <v>1677</v>
      </c>
      <c r="B332" s="20" t="s">
        <v>462</v>
      </c>
      <c r="C332" s="20" t="s">
        <v>570</v>
      </c>
      <c r="D332" s="20" t="s">
        <v>571</v>
      </c>
      <c r="E332" s="20" t="s">
        <v>2192</v>
      </c>
      <c r="F332" s="20" t="s">
        <v>474</v>
      </c>
      <c r="G332" s="20">
        <v>1.49</v>
      </c>
      <c r="H332" s="20" t="s">
        <v>1679</v>
      </c>
      <c r="I332" s="20" t="s">
        <v>2179</v>
      </c>
      <c r="J332" s="20" t="s">
        <v>2180</v>
      </c>
      <c r="K332" s="20" t="s">
        <v>2180</v>
      </c>
      <c r="L332" s="20" t="s">
        <v>462</v>
      </c>
      <c r="M332" s="20">
        <v>4</v>
      </c>
      <c r="N332" s="20" t="s">
        <v>1679</v>
      </c>
      <c r="P332" s="20">
        <v>0</v>
      </c>
      <c r="Q332" s="20" t="s">
        <v>545</v>
      </c>
      <c r="R332" s="20" t="s">
        <v>556</v>
      </c>
      <c r="S332" s="20" t="s">
        <v>221</v>
      </c>
      <c r="T332" s="20" t="s">
        <v>2193</v>
      </c>
      <c r="U332" s="20" t="s">
        <v>2189</v>
      </c>
      <c r="V332" s="20">
        <v>18</v>
      </c>
      <c r="W332" s="20">
        <v>560</v>
      </c>
      <c r="Y332" s="20" t="s">
        <v>1684</v>
      </c>
      <c r="Z332" s="20" t="s">
        <v>1685</v>
      </c>
      <c r="AA332" s="20">
        <v>1.5</v>
      </c>
      <c r="AB332" s="20">
        <v>36.4</v>
      </c>
      <c r="AC332" s="20">
        <v>36.4</v>
      </c>
      <c r="AD332" s="20">
        <v>36.4</v>
      </c>
      <c r="AK332" s="20" t="s">
        <v>2183</v>
      </c>
      <c r="AL332" s="20" t="s">
        <v>2184</v>
      </c>
      <c r="AT332" s="20" t="s">
        <v>1687</v>
      </c>
      <c r="AY332" s="20" t="s">
        <v>1719</v>
      </c>
      <c r="BE332" s="20" t="s">
        <v>462</v>
      </c>
      <c r="BL332" s="20">
        <v>119.2</v>
      </c>
      <c r="BM332" s="20">
        <v>80</v>
      </c>
    </row>
    <row r="333" spans="1:68" x14ac:dyDescent="0.25">
      <c r="A333" s="20" t="s">
        <v>1677</v>
      </c>
      <c r="B333" s="20" t="s">
        <v>462</v>
      </c>
      <c r="C333" s="20" t="s">
        <v>570</v>
      </c>
      <c r="D333" s="20" t="s">
        <v>571</v>
      </c>
      <c r="E333" s="20" t="s">
        <v>2194</v>
      </c>
      <c r="F333" s="20" t="s">
        <v>475</v>
      </c>
      <c r="G333" s="20">
        <v>4.45</v>
      </c>
      <c r="H333" s="20" t="s">
        <v>1679</v>
      </c>
      <c r="I333" s="20" t="s">
        <v>2179</v>
      </c>
      <c r="J333" s="20" t="s">
        <v>2180</v>
      </c>
      <c r="K333" s="20" t="s">
        <v>2180</v>
      </c>
      <c r="L333" s="20" t="s">
        <v>462</v>
      </c>
      <c r="M333" s="20">
        <v>4</v>
      </c>
      <c r="N333" s="20" t="s">
        <v>1679</v>
      </c>
      <c r="P333" s="20">
        <v>0</v>
      </c>
      <c r="Q333" s="20" t="s">
        <v>545</v>
      </c>
      <c r="R333" s="20" t="s">
        <v>556</v>
      </c>
      <c r="S333" s="20" t="s">
        <v>221</v>
      </c>
      <c r="T333" s="20" t="s">
        <v>2193</v>
      </c>
      <c r="U333" s="20" t="s">
        <v>2189</v>
      </c>
      <c r="V333" s="20">
        <v>18</v>
      </c>
      <c r="W333" s="20">
        <v>560</v>
      </c>
      <c r="Y333" s="20" t="s">
        <v>1684</v>
      </c>
      <c r="Z333" s="20" t="s">
        <v>1685</v>
      </c>
      <c r="AA333" s="20">
        <v>1.5</v>
      </c>
      <c r="AB333" s="20">
        <v>36.4</v>
      </c>
      <c r="AC333" s="20">
        <v>36.4</v>
      </c>
      <c r="AD333" s="20">
        <v>36.4</v>
      </c>
      <c r="AK333" s="20" t="s">
        <v>2183</v>
      </c>
      <c r="AL333" s="20" t="s">
        <v>2184</v>
      </c>
      <c r="AT333" s="20" t="s">
        <v>1687</v>
      </c>
      <c r="AY333" s="20" t="s">
        <v>1719</v>
      </c>
      <c r="BE333" s="20" t="s">
        <v>462</v>
      </c>
      <c r="BL333" s="20">
        <v>356</v>
      </c>
      <c r="BM333" s="20">
        <v>80</v>
      </c>
    </row>
    <row r="334" spans="1:68" x14ac:dyDescent="0.25">
      <c r="A334" s="20" t="s">
        <v>1677</v>
      </c>
      <c r="B334" s="20" t="s">
        <v>462</v>
      </c>
      <c r="C334" s="20" t="s">
        <v>570</v>
      </c>
      <c r="D334" s="20" t="s">
        <v>571</v>
      </c>
      <c r="E334" s="20" t="s">
        <v>2195</v>
      </c>
      <c r="F334" s="20" t="s">
        <v>476</v>
      </c>
      <c r="G334" s="20">
        <v>8.43</v>
      </c>
      <c r="H334" s="20" t="s">
        <v>1679</v>
      </c>
      <c r="I334" s="20" t="s">
        <v>2179</v>
      </c>
      <c r="J334" s="20" t="s">
        <v>2180</v>
      </c>
      <c r="K334" s="20" t="s">
        <v>2180</v>
      </c>
      <c r="L334" s="20" t="s">
        <v>462</v>
      </c>
      <c r="M334" s="20">
        <v>4</v>
      </c>
      <c r="N334" s="20" t="s">
        <v>1679</v>
      </c>
      <c r="P334" s="20">
        <v>0</v>
      </c>
      <c r="Q334" s="20" t="s">
        <v>545</v>
      </c>
      <c r="R334" s="20" t="s">
        <v>556</v>
      </c>
      <c r="S334" s="20" t="s">
        <v>221</v>
      </c>
      <c r="T334" s="20" t="s">
        <v>2196</v>
      </c>
      <c r="U334" s="20" t="s">
        <v>2189</v>
      </c>
      <c r="V334" s="20">
        <v>18</v>
      </c>
      <c r="W334" s="20">
        <v>560</v>
      </c>
      <c r="Y334" s="20" t="s">
        <v>1684</v>
      </c>
      <c r="Z334" s="20" t="s">
        <v>1685</v>
      </c>
      <c r="AA334" s="20">
        <v>1.5</v>
      </c>
      <c r="AB334" s="20">
        <v>36.4</v>
      </c>
      <c r="AC334" s="20">
        <v>36.4</v>
      </c>
      <c r="AD334" s="20">
        <v>36.4</v>
      </c>
      <c r="AK334" s="20" t="s">
        <v>2183</v>
      </c>
      <c r="AL334" s="20" t="s">
        <v>2184</v>
      </c>
      <c r="AT334" s="20" t="s">
        <v>1687</v>
      </c>
      <c r="AY334" s="20" t="s">
        <v>1719</v>
      </c>
      <c r="BE334" s="20" t="s">
        <v>462</v>
      </c>
      <c r="BL334" s="20">
        <v>674.4</v>
      </c>
      <c r="BM334" s="20">
        <v>80</v>
      </c>
    </row>
    <row r="335" spans="1:68" x14ac:dyDescent="0.25">
      <c r="A335" s="20" t="s">
        <v>1677</v>
      </c>
      <c r="B335" s="20" t="s">
        <v>462</v>
      </c>
      <c r="C335" s="20" t="s">
        <v>570</v>
      </c>
      <c r="D335" s="20" t="s">
        <v>571</v>
      </c>
      <c r="E335" s="20" t="s">
        <v>2197</v>
      </c>
      <c r="F335" s="20" t="s">
        <v>477</v>
      </c>
      <c r="G335" s="20">
        <v>2.93</v>
      </c>
      <c r="H335" s="20" t="s">
        <v>1679</v>
      </c>
      <c r="I335" s="20" t="s">
        <v>2179</v>
      </c>
      <c r="J335" s="20" t="s">
        <v>2180</v>
      </c>
      <c r="K335" s="20" t="s">
        <v>2180</v>
      </c>
      <c r="L335" s="20" t="s">
        <v>462</v>
      </c>
      <c r="M335" s="20">
        <v>4</v>
      </c>
      <c r="N335" s="20" t="s">
        <v>1679</v>
      </c>
      <c r="P335" s="20">
        <v>0</v>
      </c>
      <c r="Q335" s="20" t="s">
        <v>545</v>
      </c>
      <c r="R335" s="20" t="s">
        <v>556</v>
      </c>
      <c r="S335" s="20" t="s">
        <v>221</v>
      </c>
      <c r="T335" s="20" t="s">
        <v>2198</v>
      </c>
      <c r="U335" s="20" t="s">
        <v>2199</v>
      </c>
      <c r="V335" s="20">
        <v>18</v>
      </c>
      <c r="W335" s="20">
        <v>560</v>
      </c>
      <c r="Y335" s="20" t="s">
        <v>1684</v>
      </c>
      <c r="Z335" s="20" t="s">
        <v>1685</v>
      </c>
      <c r="AA335" s="20">
        <v>1.5</v>
      </c>
      <c r="AB335" s="20">
        <v>36.4</v>
      </c>
      <c r="AC335" s="20">
        <v>36.4</v>
      </c>
      <c r="AD335" s="20">
        <v>36.4</v>
      </c>
      <c r="AK335" s="20" t="s">
        <v>2183</v>
      </c>
      <c r="AL335" s="20" t="s">
        <v>2184</v>
      </c>
      <c r="AT335" s="20" t="s">
        <v>1687</v>
      </c>
      <c r="AY335" s="20" t="s">
        <v>1719</v>
      </c>
      <c r="BE335" s="20" t="s">
        <v>462</v>
      </c>
      <c r="BL335" s="20">
        <v>234.4</v>
      </c>
      <c r="BM335" s="20">
        <v>80</v>
      </c>
    </row>
    <row r="336" spans="1:68" x14ac:dyDescent="0.25">
      <c r="A336" s="20" t="s">
        <v>1677</v>
      </c>
      <c r="B336" s="20" t="s">
        <v>462</v>
      </c>
      <c r="C336" s="20" t="s">
        <v>570</v>
      </c>
      <c r="D336" s="20" t="s">
        <v>571</v>
      </c>
      <c r="E336" s="20" t="s">
        <v>2200</v>
      </c>
      <c r="F336" s="20" t="s">
        <v>478</v>
      </c>
      <c r="G336" s="20">
        <v>0.79</v>
      </c>
      <c r="H336" s="20" t="s">
        <v>1679</v>
      </c>
      <c r="I336" s="20" t="s">
        <v>2179</v>
      </c>
      <c r="J336" s="20" t="s">
        <v>2180</v>
      </c>
      <c r="K336" s="20" t="s">
        <v>2180</v>
      </c>
      <c r="L336" s="20" t="s">
        <v>462</v>
      </c>
      <c r="M336" s="20">
        <v>4</v>
      </c>
      <c r="N336" s="20" t="s">
        <v>1679</v>
      </c>
      <c r="P336" s="20">
        <v>0</v>
      </c>
      <c r="Q336" s="20" t="s">
        <v>545</v>
      </c>
      <c r="R336" s="20" t="s">
        <v>556</v>
      </c>
      <c r="S336" s="20" t="s">
        <v>221</v>
      </c>
      <c r="T336" s="20" t="s">
        <v>2201</v>
      </c>
      <c r="U336" s="20" t="s">
        <v>2199</v>
      </c>
      <c r="V336" s="20">
        <v>18</v>
      </c>
      <c r="W336" s="20">
        <v>560</v>
      </c>
      <c r="Y336" s="20" t="s">
        <v>1684</v>
      </c>
      <c r="Z336" s="20" t="s">
        <v>1685</v>
      </c>
      <c r="AA336" s="20">
        <v>1.5</v>
      </c>
      <c r="AB336" s="20">
        <v>36.4</v>
      </c>
      <c r="AC336" s="20">
        <v>36.4</v>
      </c>
      <c r="AD336" s="20">
        <v>36.4</v>
      </c>
      <c r="AK336" s="20" t="s">
        <v>2183</v>
      </c>
      <c r="AL336" s="20" t="s">
        <v>2184</v>
      </c>
      <c r="AT336" s="20" t="s">
        <v>1687</v>
      </c>
      <c r="AY336" s="20" t="s">
        <v>1719</v>
      </c>
      <c r="BE336" s="20" t="s">
        <v>462</v>
      </c>
      <c r="BL336" s="20">
        <v>63.2</v>
      </c>
      <c r="BM336" s="20">
        <v>80</v>
      </c>
    </row>
    <row r="337" spans="1:68" x14ac:dyDescent="0.25">
      <c r="A337" s="20" t="s">
        <v>1677</v>
      </c>
      <c r="B337" s="20" t="s">
        <v>462</v>
      </c>
      <c r="C337" s="20" t="s">
        <v>570</v>
      </c>
      <c r="D337" s="20" t="s">
        <v>571</v>
      </c>
      <c r="E337" s="20" t="s">
        <v>2202</v>
      </c>
      <c r="F337" s="20" t="s">
        <v>479</v>
      </c>
      <c r="G337" s="20">
        <v>2.87</v>
      </c>
      <c r="H337" s="20" t="s">
        <v>1679</v>
      </c>
      <c r="I337" s="20" t="s">
        <v>2179</v>
      </c>
      <c r="J337" s="20" t="s">
        <v>2180</v>
      </c>
      <c r="K337" s="20" t="s">
        <v>2180</v>
      </c>
      <c r="L337" s="20" t="s">
        <v>462</v>
      </c>
      <c r="M337" s="20">
        <v>4</v>
      </c>
      <c r="N337" s="20" t="s">
        <v>1679</v>
      </c>
      <c r="P337" s="20">
        <v>0</v>
      </c>
      <c r="Q337" s="20" t="s">
        <v>545</v>
      </c>
      <c r="R337" s="20" t="s">
        <v>556</v>
      </c>
      <c r="S337" s="20" t="s">
        <v>221</v>
      </c>
      <c r="T337" s="20" t="s">
        <v>2203</v>
      </c>
      <c r="U337" s="20" t="s">
        <v>2199</v>
      </c>
      <c r="V337" s="20">
        <v>18</v>
      </c>
      <c r="W337" s="20">
        <v>560</v>
      </c>
      <c r="Y337" s="20" t="s">
        <v>1684</v>
      </c>
      <c r="Z337" s="20" t="s">
        <v>1685</v>
      </c>
      <c r="AA337" s="20">
        <v>1.5</v>
      </c>
      <c r="AB337" s="20">
        <v>36.4</v>
      </c>
      <c r="AC337" s="20">
        <v>36.4</v>
      </c>
      <c r="AD337" s="20">
        <v>36.4</v>
      </c>
      <c r="AK337" s="20" t="s">
        <v>2183</v>
      </c>
      <c r="AL337" s="20" t="s">
        <v>2184</v>
      </c>
      <c r="AT337" s="20" t="s">
        <v>1687</v>
      </c>
      <c r="AY337" s="20" t="s">
        <v>1719</v>
      </c>
      <c r="BE337" s="20" t="s">
        <v>462</v>
      </c>
      <c r="BL337" s="20">
        <v>229.6</v>
      </c>
      <c r="BM337" s="20">
        <v>80</v>
      </c>
    </row>
    <row r="338" spans="1:68" x14ac:dyDescent="0.25">
      <c r="A338" s="20" t="s">
        <v>1677</v>
      </c>
      <c r="B338" s="20" t="s">
        <v>462</v>
      </c>
      <c r="C338" s="20" t="s">
        <v>570</v>
      </c>
      <c r="D338" s="20" t="s">
        <v>571</v>
      </c>
      <c r="E338" s="20" t="s">
        <v>2204</v>
      </c>
      <c r="F338" s="20" t="s">
        <v>480</v>
      </c>
      <c r="G338" s="20">
        <v>2.88</v>
      </c>
      <c r="H338" s="20" t="s">
        <v>1679</v>
      </c>
      <c r="I338" s="20" t="s">
        <v>2179</v>
      </c>
      <c r="J338" s="20" t="s">
        <v>2180</v>
      </c>
      <c r="K338" s="20" t="s">
        <v>2180</v>
      </c>
      <c r="L338" s="20" t="s">
        <v>462</v>
      </c>
      <c r="M338" s="20">
        <v>4</v>
      </c>
      <c r="N338" s="20" t="s">
        <v>1679</v>
      </c>
      <c r="P338" s="20">
        <v>0</v>
      </c>
      <c r="Q338" s="20" t="s">
        <v>545</v>
      </c>
      <c r="R338" s="20" t="s">
        <v>556</v>
      </c>
      <c r="S338" s="20" t="s">
        <v>221</v>
      </c>
      <c r="T338" s="20" t="s">
        <v>2203</v>
      </c>
      <c r="U338" s="20" t="s">
        <v>2199</v>
      </c>
      <c r="V338" s="20">
        <v>18</v>
      </c>
      <c r="W338" s="20">
        <v>560</v>
      </c>
      <c r="Y338" s="20" t="s">
        <v>1684</v>
      </c>
      <c r="Z338" s="20" t="s">
        <v>1685</v>
      </c>
      <c r="AA338" s="20">
        <v>1.5</v>
      </c>
      <c r="AB338" s="20">
        <v>36.4</v>
      </c>
      <c r="AC338" s="20">
        <v>36.4</v>
      </c>
      <c r="AD338" s="20">
        <v>36.4</v>
      </c>
      <c r="AK338" s="20" t="s">
        <v>2183</v>
      </c>
      <c r="AL338" s="20" t="s">
        <v>2184</v>
      </c>
      <c r="AT338" s="20" t="s">
        <v>1687</v>
      </c>
      <c r="AY338" s="20" t="s">
        <v>1719</v>
      </c>
      <c r="BE338" s="20" t="s">
        <v>462</v>
      </c>
      <c r="BL338" s="20">
        <v>230.4</v>
      </c>
      <c r="BM338" s="20">
        <v>80</v>
      </c>
    </row>
    <row r="339" spans="1:68" x14ac:dyDescent="0.25">
      <c r="A339" s="20" t="s">
        <v>1677</v>
      </c>
      <c r="B339" s="20" t="s">
        <v>462</v>
      </c>
      <c r="C339" s="20" t="s">
        <v>570</v>
      </c>
      <c r="D339" s="20" t="s">
        <v>571</v>
      </c>
      <c r="E339" s="20" t="s">
        <v>2205</v>
      </c>
      <c r="F339" s="20" t="s">
        <v>481</v>
      </c>
      <c r="G339" s="20">
        <v>10.63</v>
      </c>
      <c r="H339" s="20" t="s">
        <v>1679</v>
      </c>
      <c r="I339" s="20" t="s">
        <v>2179</v>
      </c>
      <c r="J339" s="20" t="s">
        <v>2180</v>
      </c>
      <c r="K339" s="20" t="s">
        <v>2180</v>
      </c>
      <c r="L339" s="20" t="s">
        <v>462</v>
      </c>
      <c r="M339" s="20">
        <v>4</v>
      </c>
      <c r="N339" s="20" t="s">
        <v>1679</v>
      </c>
      <c r="P339" s="20">
        <v>0</v>
      </c>
      <c r="Q339" s="20" t="s">
        <v>545</v>
      </c>
      <c r="R339" s="20" t="s">
        <v>556</v>
      </c>
      <c r="S339" s="20" t="s">
        <v>221</v>
      </c>
      <c r="T339" s="20" t="s">
        <v>2201</v>
      </c>
      <c r="U339" s="20" t="s">
        <v>2199</v>
      </c>
      <c r="V339" s="20">
        <v>18</v>
      </c>
      <c r="W339" s="20">
        <v>560</v>
      </c>
      <c r="Y339" s="20" t="s">
        <v>1684</v>
      </c>
      <c r="Z339" s="20" t="s">
        <v>1685</v>
      </c>
      <c r="AA339" s="20">
        <v>1.5</v>
      </c>
      <c r="AB339" s="20">
        <v>36.4</v>
      </c>
      <c r="AC339" s="20">
        <v>36.4</v>
      </c>
      <c r="AD339" s="20">
        <v>36.4</v>
      </c>
      <c r="AK339" s="20" t="s">
        <v>2183</v>
      </c>
      <c r="AL339" s="20" t="s">
        <v>2184</v>
      </c>
      <c r="AT339" s="20" t="s">
        <v>1687</v>
      </c>
      <c r="AY339" s="20" t="s">
        <v>1719</v>
      </c>
      <c r="BE339" s="20" t="s">
        <v>462</v>
      </c>
      <c r="BL339" s="20">
        <v>850.4</v>
      </c>
      <c r="BM339" s="20">
        <v>80</v>
      </c>
    </row>
    <row r="340" spans="1:68" x14ac:dyDescent="0.25">
      <c r="A340" s="20" t="s">
        <v>1677</v>
      </c>
      <c r="B340" s="20" t="s">
        <v>462</v>
      </c>
      <c r="C340" s="20" t="s">
        <v>570</v>
      </c>
      <c r="D340" s="20" t="s">
        <v>571</v>
      </c>
      <c r="E340" s="20" t="s">
        <v>2206</v>
      </c>
      <c r="F340" s="20" t="s">
        <v>482</v>
      </c>
      <c r="G340" s="20">
        <v>9.15</v>
      </c>
      <c r="H340" s="20" t="s">
        <v>1679</v>
      </c>
      <c r="I340" s="20" t="s">
        <v>2179</v>
      </c>
      <c r="J340" s="20" t="s">
        <v>2180</v>
      </c>
      <c r="K340" s="20" t="s">
        <v>2180</v>
      </c>
      <c r="L340" s="20" t="s">
        <v>462</v>
      </c>
      <c r="M340" s="20">
        <v>4</v>
      </c>
      <c r="N340" s="20" t="s">
        <v>1679</v>
      </c>
      <c r="P340" s="20">
        <v>0</v>
      </c>
      <c r="Q340" s="20" t="s">
        <v>545</v>
      </c>
      <c r="R340" s="20" t="s">
        <v>556</v>
      </c>
      <c r="S340" s="20" t="s">
        <v>221</v>
      </c>
      <c r="T340" s="20" t="s">
        <v>2198</v>
      </c>
      <c r="U340" s="20" t="s">
        <v>2199</v>
      </c>
      <c r="V340" s="20">
        <v>18</v>
      </c>
      <c r="W340" s="20">
        <v>560</v>
      </c>
      <c r="Y340" s="20" t="s">
        <v>1684</v>
      </c>
      <c r="Z340" s="20" t="s">
        <v>1685</v>
      </c>
      <c r="AA340" s="20">
        <v>1.5</v>
      </c>
      <c r="AB340" s="20">
        <v>36.4</v>
      </c>
      <c r="AC340" s="20">
        <v>36.4</v>
      </c>
      <c r="AD340" s="20">
        <v>36.4</v>
      </c>
      <c r="AK340" s="20" t="s">
        <v>2183</v>
      </c>
      <c r="AL340" s="20" t="s">
        <v>2184</v>
      </c>
      <c r="AT340" s="20" t="s">
        <v>1687</v>
      </c>
      <c r="AY340" s="20" t="s">
        <v>1719</v>
      </c>
      <c r="BE340" s="20" t="s">
        <v>462</v>
      </c>
      <c r="BL340" s="20">
        <v>732</v>
      </c>
      <c r="BM340" s="20">
        <v>80</v>
      </c>
    </row>
    <row r="341" spans="1:68" x14ac:dyDescent="0.25">
      <c r="A341" s="20" t="s">
        <v>1677</v>
      </c>
      <c r="B341" s="20" t="s">
        <v>462</v>
      </c>
      <c r="C341" s="20" t="s">
        <v>572</v>
      </c>
      <c r="D341" s="20" t="s">
        <v>464</v>
      </c>
      <c r="E341" s="20" t="s">
        <v>2207</v>
      </c>
      <c r="F341" s="20" t="s">
        <v>465</v>
      </c>
      <c r="G341" s="20">
        <v>9.5399999999999991</v>
      </c>
      <c r="H341" s="20" t="s">
        <v>1679</v>
      </c>
      <c r="I341" s="20" t="s">
        <v>2208</v>
      </c>
      <c r="J341" s="20" t="s">
        <v>1681</v>
      </c>
      <c r="K341" s="20" t="s">
        <v>1681</v>
      </c>
      <c r="L341" s="20" t="s">
        <v>462</v>
      </c>
      <c r="M341" s="20">
        <v>3</v>
      </c>
      <c r="N341" s="20" t="s">
        <v>1679</v>
      </c>
      <c r="P341" s="20">
        <v>0</v>
      </c>
      <c r="Q341" s="20" t="s">
        <v>487</v>
      </c>
      <c r="R341" s="20" t="s">
        <v>573</v>
      </c>
      <c r="S341" s="20" t="s">
        <v>221</v>
      </c>
      <c r="T341" s="20" t="s">
        <v>2209</v>
      </c>
      <c r="U341" s="20" t="s">
        <v>2210</v>
      </c>
      <c r="V341" s="20">
        <v>4</v>
      </c>
      <c r="W341" s="20">
        <v>128</v>
      </c>
      <c r="Y341" s="20" t="s">
        <v>1684</v>
      </c>
      <c r="Z341" s="20" t="s">
        <v>1685</v>
      </c>
      <c r="AA341" s="20">
        <v>1.5</v>
      </c>
      <c r="AB341" s="20">
        <v>2</v>
      </c>
      <c r="AC341" s="20">
        <v>2</v>
      </c>
      <c r="AD341" s="20">
        <v>2</v>
      </c>
      <c r="AL341" s="20" t="s">
        <v>1686</v>
      </c>
      <c r="AT341" s="20" t="s">
        <v>1687</v>
      </c>
      <c r="AZ341" s="20" t="s">
        <v>1660</v>
      </c>
      <c r="BE341" s="20" t="s">
        <v>462</v>
      </c>
    </row>
    <row r="342" spans="1:68" x14ac:dyDescent="0.25">
      <c r="A342" s="20" t="s">
        <v>1677</v>
      </c>
      <c r="B342" s="20" t="s">
        <v>462</v>
      </c>
      <c r="C342" s="20" t="s">
        <v>572</v>
      </c>
      <c r="D342" s="20" t="s">
        <v>464</v>
      </c>
      <c r="E342" s="20" t="s">
        <v>2211</v>
      </c>
      <c r="F342" s="20" t="s">
        <v>468</v>
      </c>
      <c r="G342" s="20">
        <v>4.5199999999999996</v>
      </c>
      <c r="H342" s="20" t="s">
        <v>1679</v>
      </c>
      <c r="I342" s="20" t="s">
        <v>2208</v>
      </c>
      <c r="J342" s="20" t="s">
        <v>1681</v>
      </c>
      <c r="K342" s="20" t="s">
        <v>1681</v>
      </c>
      <c r="L342" s="20" t="s">
        <v>462</v>
      </c>
      <c r="M342" s="20">
        <v>3</v>
      </c>
      <c r="N342" s="20" t="s">
        <v>1679</v>
      </c>
      <c r="P342" s="20">
        <v>0</v>
      </c>
      <c r="Q342" s="20" t="s">
        <v>487</v>
      </c>
      <c r="R342" s="20" t="s">
        <v>541</v>
      </c>
      <c r="S342" s="20" t="s">
        <v>221</v>
      </c>
      <c r="T342" s="20" t="s">
        <v>2212</v>
      </c>
      <c r="U342" s="20" t="s">
        <v>2210</v>
      </c>
      <c r="V342" s="20">
        <v>4</v>
      </c>
      <c r="W342" s="20">
        <v>128</v>
      </c>
      <c r="Y342" s="20" t="s">
        <v>1684</v>
      </c>
      <c r="Z342" s="20" t="s">
        <v>1685</v>
      </c>
      <c r="AA342" s="20">
        <v>1.5</v>
      </c>
      <c r="AB342" s="20">
        <v>2</v>
      </c>
      <c r="AC342" s="20">
        <v>2</v>
      </c>
      <c r="AD342" s="20">
        <v>2</v>
      </c>
      <c r="AL342" s="20" t="s">
        <v>1686</v>
      </c>
      <c r="AT342" s="20" t="s">
        <v>1687</v>
      </c>
      <c r="AZ342" s="20" t="s">
        <v>1660</v>
      </c>
      <c r="BE342" s="20" t="s">
        <v>462</v>
      </c>
    </row>
    <row r="343" spans="1:68" x14ac:dyDescent="0.25">
      <c r="A343" s="20" t="s">
        <v>1677</v>
      </c>
      <c r="B343" s="20" t="s">
        <v>462</v>
      </c>
      <c r="C343" s="20" t="s">
        <v>572</v>
      </c>
      <c r="D343" s="20" t="s">
        <v>464</v>
      </c>
      <c r="E343" s="20" t="s">
        <v>2213</v>
      </c>
      <c r="F343" s="20" t="s">
        <v>470</v>
      </c>
      <c r="G343" s="20">
        <v>7.85</v>
      </c>
      <c r="H343" s="20" t="s">
        <v>1679</v>
      </c>
      <c r="I343" s="20" t="s">
        <v>2208</v>
      </c>
      <c r="J343" s="20" t="s">
        <v>1681</v>
      </c>
      <c r="K343" s="20" t="s">
        <v>1681</v>
      </c>
      <c r="L343" s="20" t="s">
        <v>462</v>
      </c>
      <c r="M343" s="20">
        <v>8</v>
      </c>
      <c r="N343" s="20" t="s">
        <v>1679</v>
      </c>
      <c r="P343" s="20">
        <v>0</v>
      </c>
      <c r="Q343" s="20" t="s">
        <v>487</v>
      </c>
      <c r="R343" s="20" t="s">
        <v>541</v>
      </c>
      <c r="S343" s="20" t="s">
        <v>221</v>
      </c>
      <c r="T343" s="20" t="s">
        <v>2212</v>
      </c>
      <c r="U343" s="20" t="s">
        <v>2210</v>
      </c>
      <c r="V343" s="20">
        <v>4</v>
      </c>
      <c r="W343" s="20">
        <v>128</v>
      </c>
      <c r="Y343" s="20" t="s">
        <v>1684</v>
      </c>
      <c r="Z343" s="20" t="s">
        <v>1685</v>
      </c>
      <c r="AA343" s="20">
        <v>1.5</v>
      </c>
      <c r="AB343" s="20">
        <v>2</v>
      </c>
      <c r="AC343" s="20">
        <v>2</v>
      </c>
      <c r="AD343" s="20">
        <v>2</v>
      </c>
      <c r="AL343" s="20" t="s">
        <v>1686</v>
      </c>
      <c r="AT343" s="20" t="s">
        <v>1687</v>
      </c>
      <c r="AY343" s="20" t="s">
        <v>1719</v>
      </c>
      <c r="AZ343" s="20" t="s">
        <v>1660</v>
      </c>
      <c r="BE343" s="20" t="s">
        <v>462</v>
      </c>
      <c r="BL343" s="20">
        <v>628</v>
      </c>
      <c r="BM343" s="20">
        <v>80</v>
      </c>
      <c r="BN343" s="20">
        <v>698.21400000000006</v>
      </c>
      <c r="BO343" s="20">
        <v>7.85</v>
      </c>
      <c r="BP343" s="20">
        <v>88.94</v>
      </c>
    </row>
    <row r="344" spans="1:68" x14ac:dyDescent="0.25">
      <c r="A344" s="20" t="s">
        <v>1677</v>
      </c>
      <c r="B344" s="20" t="s">
        <v>462</v>
      </c>
      <c r="C344" s="20" t="s">
        <v>572</v>
      </c>
      <c r="D344" s="20" t="s">
        <v>464</v>
      </c>
      <c r="E344" s="20" t="s">
        <v>2214</v>
      </c>
      <c r="F344" s="20" t="s">
        <v>471</v>
      </c>
      <c r="G344" s="20">
        <v>7.69</v>
      </c>
      <c r="H344" s="20" t="s">
        <v>1679</v>
      </c>
      <c r="I344" s="20" t="s">
        <v>2208</v>
      </c>
      <c r="J344" s="20" t="s">
        <v>1681</v>
      </c>
      <c r="K344" s="20" t="s">
        <v>1681</v>
      </c>
      <c r="L344" s="20" t="s">
        <v>462</v>
      </c>
      <c r="M344" s="20">
        <v>3</v>
      </c>
      <c r="N344" s="20" t="s">
        <v>1679</v>
      </c>
      <c r="P344" s="20">
        <v>0</v>
      </c>
      <c r="Q344" s="20" t="s">
        <v>487</v>
      </c>
      <c r="R344" s="20" t="s">
        <v>508</v>
      </c>
      <c r="S344" s="20" t="s">
        <v>221</v>
      </c>
      <c r="T344" s="20" t="s">
        <v>2212</v>
      </c>
      <c r="U344" s="20" t="s">
        <v>2210</v>
      </c>
      <c r="V344" s="20">
        <v>4</v>
      </c>
      <c r="W344" s="20">
        <v>128</v>
      </c>
      <c r="Y344" s="20" t="s">
        <v>1684</v>
      </c>
      <c r="Z344" s="20" t="s">
        <v>1685</v>
      </c>
      <c r="AA344" s="20">
        <v>1.5</v>
      </c>
      <c r="AB344" s="20">
        <v>2</v>
      </c>
      <c r="AC344" s="20">
        <v>2</v>
      </c>
      <c r="AD344" s="20">
        <v>2</v>
      </c>
      <c r="AL344" s="20" t="s">
        <v>1686</v>
      </c>
      <c r="AT344" s="20" t="s">
        <v>1687</v>
      </c>
      <c r="AZ344" s="20" t="s">
        <v>1660</v>
      </c>
      <c r="BE344" s="20" t="s">
        <v>462</v>
      </c>
    </row>
    <row r="345" spans="1:68" x14ac:dyDescent="0.25">
      <c r="A345" s="20" t="s">
        <v>1677</v>
      </c>
      <c r="B345" s="20" t="s">
        <v>462</v>
      </c>
      <c r="C345" s="20" t="s">
        <v>572</v>
      </c>
      <c r="D345" s="20" t="s">
        <v>464</v>
      </c>
      <c r="E345" s="20" t="s">
        <v>2215</v>
      </c>
      <c r="F345" s="20" t="s">
        <v>472</v>
      </c>
      <c r="G345" s="20">
        <v>9.4</v>
      </c>
      <c r="H345" s="20" t="s">
        <v>1679</v>
      </c>
      <c r="I345" s="20" t="s">
        <v>2208</v>
      </c>
      <c r="J345" s="20" t="s">
        <v>1681</v>
      </c>
      <c r="K345" s="20" t="s">
        <v>1681</v>
      </c>
      <c r="L345" s="20" t="s">
        <v>462</v>
      </c>
      <c r="M345" s="20">
        <v>8</v>
      </c>
      <c r="N345" s="20" t="s">
        <v>1679</v>
      </c>
      <c r="P345" s="20">
        <v>0</v>
      </c>
      <c r="Q345" s="20" t="s">
        <v>487</v>
      </c>
      <c r="R345" s="20" t="s">
        <v>508</v>
      </c>
      <c r="S345" s="20" t="s">
        <v>221</v>
      </c>
      <c r="T345" s="20" t="s">
        <v>2212</v>
      </c>
      <c r="U345" s="20" t="s">
        <v>2216</v>
      </c>
      <c r="V345" s="20">
        <v>4</v>
      </c>
      <c r="W345" s="20">
        <v>137</v>
      </c>
      <c r="Y345" s="20" t="s">
        <v>1684</v>
      </c>
      <c r="Z345" s="20" t="s">
        <v>1685</v>
      </c>
      <c r="AA345" s="20">
        <v>1.5</v>
      </c>
      <c r="AB345" s="20">
        <v>2</v>
      </c>
      <c r="AC345" s="20">
        <v>2</v>
      </c>
      <c r="AD345" s="20">
        <v>2</v>
      </c>
      <c r="AL345" s="20" t="s">
        <v>1686</v>
      </c>
      <c r="AT345" s="20" t="s">
        <v>1687</v>
      </c>
      <c r="AY345" s="20" t="s">
        <v>1719</v>
      </c>
      <c r="AZ345" s="20" t="s">
        <v>1660</v>
      </c>
      <c r="BE345" s="20" t="s">
        <v>462</v>
      </c>
      <c r="BL345" s="20">
        <v>752</v>
      </c>
      <c r="BM345" s="20">
        <v>80</v>
      </c>
      <c r="BN345" s="20">
        <v>836.08299999999997</v>
      </c>
      <c r="BO345" s="20">
        <v>9.4</v>
      </c>
      <c r="BP345" s="20">
        <v>88.95</v>
      </c>
    </row>
    <row r="346" spans="1:68" x14ac:dyDescent="0.25">
      <c r="A346" s="20" t="s">
        <v>1677</v>
      </c>
      <c r="B346" s="20" t="s">
        <v>462</v>
      </c>
      <c r="C346" s="20" t="s">
        <v>572</v>
      </c>
      <c r="D346" s="20" t="s">
        <v>464</v>
      </c>
      <c r="E346" s="20" t="s">
        <v>2217</v>
      </c>
      <c r="F346" s="20" t="s">
        <v>473</v>
      </c>
      <c r="G346" s="20">
        <v>1.94</v>
      </c>
      <c r="H346" s="20" t="s">
        <v>1679</v>
      </c>
      <c r="I346" s="20" t="s">
        <v>2208</v>
      </c>
      <c r="J346" s="20" t="s">
        <v>1681</v>
      </c>
      <c r="K346" s="20" t="s">
        <v>1681</v>
      </c>
      <c r="L346" s="20" t="s">
        <v>462</v>
      </c>
      <c r="M346" s="20">
        <v>8</v>
      </c>
      <c r="N346" s="20" t="s">
        <v>1679</v>
      </c>
      <c r="P346" s="20">
        <v>0</v>
      </c>
      <c r="Q346" s="20" t="s">
        <v>487</v>
      </c>
      <c r="R346" s="20" t="s">
        <v>508</v>
      </c>
      <c r="S346" s="20" t="s">
        <v>221</v>
      </c>
      <c r="T346" s="20" t="s">
        <v>2212</v>
      </c>
      <c r="U346" s="20" t="s">
        <v>2216</v>
      </c>
      <c r="V346" s="20">
        <v>4</v>
      </c>
      <c r="W346" s="20">
        <v>137</v>
      </c>
      <c r="Y346" s="20" t="s">
        <v>1684</v>
      </c>
      <c r="Z346" s="20" t="s">
        <v>1685</v>
      </c>
      <c r="AA346" s="20">
        <v>1.5</v>
      </c>
      <c r="AB346" s="20">
        <v>2</v>
      </c>
      <c r="AC346" s="20">
        <v>2</v>
      </c>
      <c r="AD346" s="20">
        <v>2</v>
      </c>
      <c r="AL346" s="20" t="s">
        <v>1686</v>
      </c>
      <c r="AT346" s="20" t="s">
        <v>1687</v>
      </c>
      <c r="AY346" s="20" t="s">
        <v>1719</v>
      </c>
      <c r="AZ346" s="20" t="s">
        <v>1660</v>
      </c>
      <c r="BE346" s="20" t="s">
        <v>462</v>
      </c>
      <c r="BL346" s="20">
        <v>155.19999999999999</v>
      </c>
      <c r="BM346" s="20">
        <v>80</v>
      </c>
      <c r="BN346" s="20">
        <v>172.55099999999999</v>
      </c>
      <c r="BO346" s="20">
        <v>1.94</v>
      </c>
      <c r="BP346" s="20">
        <v>88.94</v>
      </c>
    </row>
    <row r="347" spans="1:68" x14ac:dyDescent="0.25">
      <c r="A347" s="20" t="s">
        <v>1677</v>
      </c>
      <c r="B347" s="20" t="s">
        <v>462</v>
      </c>
      <c r="C347" s="20" t="s">
        <v>572</v>
      </c>
      <c r="D347" s="20" t="s">
        <v>464</v>
      </c>
      <c r="E347" s="20" t="s">
        <v>2218</v>
      </c>
      <c r="F347" s="20" t="s">
        <v>474</v>
      </c>
      <c r="G347" s="20">
        <v>2.14</v>
      </c>
      <c r="H347" s="20" t="s">
        <v>1679</v>
      </c>
      <c r="I347" s="20" t="s">
        <v>2208</v>
      </c>
      <c r="J347" s="20" t="s">
        <v>1681</v>
      </c>
      <c r="K347" s="20" t="s">
        <v>1681</v>
      </c>
      <c r="L347" s="20" t="s">
        <v>462</v>
      </c>
      <c r="M347" s="20">
        <v>8</v>
      </c>
      <c r="N347" s="20" t="s">
        <v>1679</v>
      </c>
      <c r="P347" s="20">
        <v>0</v>
      </c>
      <c r="Q347" s="20" t="s">
        <v>487</v>
      </c>
      <c r="R347" s="20" t="s">
        <v>573</v>
      </c>
      <c r="S347" s="20" t="s">
        <v>221</v>
      </c>
      <c r="T347" s="20" t="s">
        <v>2212</v>
      </c>
      <c r="U347" s="20" t="s">
        <v>2216</v>
      </c>
      <c r="V347" s="20">
        <v>4</v>
      </c>
      <c r="W347" s="20">
        <v>137</v>
      </c>
      <c r="Y347" s="20" t="s">
        <v>1684</v>
      </c>
      <c r="Z347" s="20" t="s">
        <v>1685</v>
      </c>
      <c r="AA347" s="20">
        <v>1.5</v>
      </c>
      <c r="AB347" s="20">
        <v>2</v>
      </c>
      <c r="AC347" s="20">
        <v>2</v>
      </c>
      <c r="AD347" s="20">
        <v>2</v>
      </c>
      <c r="AL347" s="20" t="s">
        <v>1686</v>
      </c>
      <c r="AT347" s="20" t="s">
        <v>1687</v>
      </c>
      <c r="AY347" s="20" t="s">
        <v>1719</v>
      </c>
      <c r="AZ347" s="20" t="s">
        <v>1660</v>
      </c>
      <c r="BE347" s="20" t="s">
        <v>462</v>
      </c>
      <c r="BL347" s="20">
        <v>171.2</v>
      </c>
      <c r="BM347" s="20">
        <v>80</v>
      </c>
      <c r="BN347" s="20">
        <v>190.33600000000001</v>
      </c>
      <c r="BO347" s="20">
        <v>2.14</v>
      </c>
      <c r="BP347" s="20">
        <v>88.94</v>
      </c>
    </row>
    <row r="348" spans="1:68" x14ac:dyDescent="0.25">
      <c r="A348" s="20" t="s">
        <v>1677</v>
      </c>
      <c r="B348" s="20" t="s">
        <v>462</v>
      </c>
      <c r="C348" s="20" t="s">
        <v>572</v>
      </c>
      <c r="D348" s="20" t="s">
        <v>464</v>
      </c>
      <c r="E348" s="20" t="s">
        <v>2219</v>
      </c>
      <c r="F348" s="20" t="s">
        <v>475</v>
      </c>
      <c r="G348" s="20">
        <v>15.7</v>
      </c>
      <c r="H348" s="20" t="s">
        <v>1679</v>
      </c>
      <c r="I348" s="20" t="s">
        <v>2208</v>
      </c>
      <c r="J348" s="20" t="s">
        <v>1681</v>
      </c>
      <c r="K348" s="20" t="s">
        <v>1681</v>
      </c>
      <c r="L348" s="20" t="s">
        <v>462</v>
      </c>
      <c r="M348" s="20">
        <v>8</v>
      </c>
      <c r="N348" s="20" t="s">
        <v>1679</v>
      </c>
      <c r="P348" s="20">
        <v>0</v>
      </c>
      <c r="Q348" s="20" t="s">
        <v>487</v>
      </c>
      <c r="R348" s="20" t="s">
        <v>508</v>
      </c>
      <c r="S348" s="20" t="s">
        <v>221</v>
      </c>
      <c r="T348" s="20" t="s">
        <v>2212</v>
      </c>
      <c r="U348" s="20" t="s">
        <v>2210</v>
      </c>
      <c r="V348" s="20">
        <v>4</v>
      </c>
      <c r="W348" s="20">
        <v>128</v>
      </c>
      <c r="Y348" s="20" t="s">
        <v>1684</v>
      </c>
      <c r="Z348" s="20" t="s">
        <v>1685</v>
      </c>
      <c r="AA348" s="20">
        <v>1.5</v>
      </c>
      <c r="AB348" s="20">
        <v>2</v>
      </c>
      <c r="AC348" s="20">
        <v>2</v>
      </c>
      <c r="AD348" s="20">
        <v>2</v>
      </c>
      <c r="AL348" s="20" t="s">
        <v>1686</v>
      </c>
      <c r="AT348" s="20" t="s">
        <v>1687</v>
      </c>
      <c r="AY348" s="20" t="s">
        <v>1719</v>
      </c>
      <c r="AZ348" s="20" t="s">
        <v>1660</v>
      </c>
      <c r="BE348" s="20" t="s">
        <v>462</v>
      </c>
      <c r="BL348" s="20">
        <v>1256</v>
      </c>
      <c r="BM348" s="20">
        <v>80</v>
      </c>
      <c r="BN348" s="20">
        <v>1396.4359999999999</v>
      </c>
      <c r="BO348" s="20">
        <v>15.7</v>
      </c>
      <c r="BP348" s="20">
        <v>88.94</v>
      </c>
    </row>
    <row r="349" spans="1:68" x14ac:dyDescent="0.25">
      <c r="A349" s="20" t="s">
        <v>1677</v>
      </c>
      <c r="B349" s="20" t="s">
        <v>462</v>
      </c>
      <c r="C349" s="20" t="s">
        <v>572</v>
      </c>
      <c r="D349" s="20" t="s">
        <v>464</v>
      </c>
      <c r="E349" s="20" t="s">
        <v>2220</v>
      </c>
      <c r="F349" s="20" t="s">
        <v>476</v>
      </c>
      <c r="G349" s="20">
        <v>7.46</v>
      </c>
      <c r="H349" s="20" t="s">
        <v>1679</v>
      </c>
      <c r="I349" s="20" t="s">
        <v>2208</v>
      </c>
      <c r="J349" s="20" t="s">
        <v>1681</v>
      </c>
      <c r="K349" s="20" t="s">
        <v>1681</v>
      </c>
      <c r="L349" s="20" t="s">
        <v>462</v>
      </c>
      <c r="M349" s="20">
        <v>3</v>
      </c>
      <c r="N349" s="20" t="s">
        <v>1679</v>
      </c>
      <c r="P349" s="20">
        <v>0</v>
      </c>
      <c r="Q349" s="20" t="s">
        <v>487</v>
      </c>
      <c r="R349" s="20" t="s">
        <v>541</v>
      </c>
      <c r="S349" s="20" t="s">
        <v>221</v>
      </c>
      <c r="T349" s="20" t="s">
        <v>2212</v>
      </c>
      <c r="U349" s="20" t="s">
        <v>2210</v>
      </c>
      <c r="V349" s="20">
        <v>4</v>
      </c>
      <c r="W349" s="20">
        <v>128</v>
      </c>
      <c r="Y349" s="20" t="s">
        <v>1684</v>
      </c>
      <c r="Z349" s="20" t="s">
        <v>1685</v>
      </c>
      <c r="AA349" s="20">
        <v>1.5</v>
      </c>
      <c r="AB349" s="20">
        <v>2</v>
      </c>
      <c r="AC349" s="20">
        <v>2</v>
      </c>
      <c r="AD349" s="20">
        <v>2</v>
      </c>
      <c r="AL349" s="20" t="s">
        <v>1686</v>
      </c>
      <c r="AT349" s="20" t="s">
        <v>1687</v>
      </c>
      <c r="AZ349" s="20" t="s">
        <v>1660</v>
      </c>
      <c r="BE349" s="20" t="s">
        <v>462</v>
      </c>
    </row>
    <row r="350" spans="1:68" x14ac:dyDescent="0.25">
      <c r="A350" s="20" t="s">
        <v>1677</v>
      </c>
      <c r="B350" s="20" t="s">
        <v>462</v>
      </c>
      <c r="C350" s="20" t="s">
        <v>572</v>
      </c>
      <c r="D350" s="20" t="s">
        <v>464</v>
      </c>
      <c r="E350" s="20" t="s">
        <v>2221</v>
      </c>
      <c r="F350" s="20" t="s">
        <v>477</v>
      </c>
      <c r="G350" s="20">
        <v>3.21</v>
      </c>
      <c r="H350" s="20" t="s">
        <v>1679</v>
      </c>
      <c r="I350" s="20" t="s">
        <v>2208</v>
      </c>
      <c r="J350" s="20" t="s">
        <v>1681</v>
      </c>
      <c r="K350" s="20" t="s">
        <v>1681</v>
      </c>
      <c r="L350" s="20" t="s">
        <v>462</v>
      </c>
      <c r="M350" s="20">
        <v>3</v>
      </c>
      <c r="N350" s="20" t="s">
        <v>1679</v>
      </c>
      <c r="P350" s="20">
        <v>0</v>
      </c>
      <c r="Q350" s="20" t="s">
        <v>487</v>
      </c>
      <c r="R350" s="20" t="s">
        <v>541</v>
      </c>
      <c r="S350" s="20" t="s">
        <v>221</v>
      </c>
      <c r="T350" s="20" t="s">
        <v>2212</v>
      </c>
      <c r="U350" s="20" t="s">
        <v>2210</v>
      </c>
      <c r="V350" s="20">
        <v>4</v>
      </c>
      <c r="W350" s="20">
        <v>128</v>
      </c>
      <c r="Y350" s="20" t="s">
        <v>1684</v>
      </c>
      <c r="Z350" s="20" t="s">
        <v>1685</v>
      </c>
      <c r="AA350" s="20">
        <v>1.5</v>
      </c>
      <c r="AB350" s="20">
        <v>2</v>
      </c>
      <c r="AC350" s="20">
        <v>2</v>
      </c>
      <c r="AD350" s="20">
        <v>2</v>
      </c>
      <c r="AL350" s="20" t="s">
        <v>1686</v>
      </c>
      <c r="AT350" s="20" t="s">
        <v>1687</v>
      </c>
      <c r="AZ350" s="20" t="s">
        <v>1660</v>
      </c>
      <c r="BE350" s="20" t="s">
        <v>462</v>
      </c>
    </row>
    <row r="351" spans="1:68" x14ac:dyDescent="0.25">
      <c r="A351" s="20" t="s">
        <v>1677</v>
      </c>
      <c r="B351" s="20" t="s">
        <v>462</v>
      </c>
      <c r="C351" s="20" t="s">
        <v>572</v>
      </c>
      <c r="D351" s="20" t="s">
        <v>464</v>
      </c>
      <c r="E351" s="20" t="s">
        <v>2222</v>
      </c>
      <c r="F351" s="20" t="s">
        <v>478</v>
      </c>
      <c r="G351" s="20">
        <v>4.58</v>
      </c>
      <c r="H351" s="20" t="s">
        <v>1679</v>
      </c>
      <c r="I351" s="20" t="s">
        <v>2208</v>
      </c>
      <c r="J351" s="20" t="s">
        <v>1681</v>
      </c>
      <c r="K351" s="20" t="s">
        <v>1681</v>
      </c>
      <c r="L351" s="20" t="s">
        <v>462</v>
      </c>
      <c r="M351" s="20">
        <v>3</v>
      </c>
      <c r="N351" s="20" t="s">
        <v>1679</v>
      </c>
      <c r="P351" s="20">
        <v>0</v>
      </c>
      <c r="Q351" s="20" t="s">
        <v>487</v>
      </c>
      <c r="R351" s="20" t="s">
        <v>573</v>
      </c>
      <c r="S351" s="20" t="s">
        <v>221</v>
      </c>
      <c r="T351" s="20" t="s">
        <v>2209</v>
      </c>
      <c r="U351" s="20" t="s">
        <v>2210</v>
      </c>
      <c r="V351" s="20">
        <v>4</v>
      </c>
      <c r="W351" s="20">
        <v>128</v>
      </c>
      <c r="Y351" s="20" t="s">
        <v>1684</v>
      </c>
      <c r="Z351" s="20" t="s">
        <v>1685</v>
      </c>
      <c r="AA351" s="20">
        <v>1.5</v>
      </c>
      <c r="AB351" s="20">
        <v>2</v>
      </c>
      <c r="AC351" s="20">
        <v>2</v>
      </c>
      <c r="AD351" s="20">
        <v>2</v>
      </c>
      <c r="AL351" s="20" t="s">
        <v>1686</v>
      </c>
      <c r="AT351" s="20" t="s">
        <v>1687</v>
      </c>
      <c r="AZ351" s="20" t="s">
        <v>1660</v>
      </c>
      <c r="BE351" s="20" t="s">
        <v>462</v>
      </c>
    </row>
    <row r="352" spans="1:68" x14ac:dyDescent="0.25">
      <c r="A352" s="20" t="s">
        <v>1677</v>
      </c>
      <c r="B352" s="20" t="s">
        <v>462</v>
      </c>
      <c r="C352" s="20" t="s">
        <v>574</v>
      </c>
      <c r="D352" s="20" t="s">
        <v>464</v>
      </c>
      <c r="E352" s="20" t="s">
        <v>2223</v>
      </c>
      <c r="F352" s="20" t="s">
        <v>465</v>
      </c>
      <c r="G352" s="20">
        <v>9.7100000000000009</v>
      </c>
      <c r="H352" s="20" t="s">
        <v>1679</v>
      </c>
      <c r="I352" s="20" t="s">
        <v>2224</v>
      </c>
      <c r="J352" s="20" t="s">
        <v>1681</v>
      </c>
      <c r="K352" s="20" t="s">
        <v>1681</v>
      </c>
      <c r="L352" s="20" t="s">
        <v>462</v>
      </c>
      <c r="M352" s="20">
        <v>4</v>
      </c>
      <c r="N352" s="20" t="s">
        <v>1679</v>
      </c>
      <c r="P352" s="20">
        <v>0</v>
      </c>
      <c r="Q352" s="20" t="s">
        <v>469</v>
      </c>
      <c r="R352" s="20" t="s">
        <v>488</v>
      </c>
      <c r="S352" s="20" t="s">
        <v>221</v>
      </c>
      <c r="T352" s="20" t="s">
        <v>1682</v>
      </c>
      <c r="U352" s="20" t="s">
        <v>2225</v>
      </c>
      <c r="V352" s="20">
        <v>4</v>
      </c>
      <c r="W352" s="20">
        <v>137</v>
      </c>
      <c r="Y352" s="20" t="s">
        <v>1684</v>
      </c>
      <c r="Z352" s="20" t="s">
        <v>1685</v>
      </c>
      <c r="AA352" s="20">
        <v>1.5</v>
      </c>
      <c r="AB352" s="20">
        <v>3</v>
      </c>
      <c r="AC352" s="20">
        <v>3</v>
      </c>
      <c r="AD352" s="20">
        <v>3</v>
      </c>
      <c r="AL352" s="20" t="s">
        <v>1686</v>
      </c>
      <c r="AT352" s="20" t="s">
        <v>1687</v>
      </c>
      <c r="AW352" s="20" t="s">
        <v>1657</v>
      </c>
      <c r="AZ352" s="20" t="s">
        <v>1660</v>
      </c>
      <c r="BE352" s="20" t="s">
        <v>462</v>
      </c>
      <c r="BL352" s="20">
        <v>485.5</v>
      </c>
      <c r="BM352" s="20">
        <v>50</v>
      </c>
    </row>
    <row r="353" spans="1:65" x14ac:dyDescent="0.25">
      <c r="A353" s="20" t="s">
        <v>1677</v>
      </c>
      <c r="B353" s="20" t="s">
        <v>462</v>
      </c>
      <c r="C353" s="20" t="s">
        <v>574</v>
      </c>
      <c r="D353" s="20" t="s">
        <v>464</v>
      </c>
      <c r="E353" s="20" t="s">
        <v>2226</v>
      </c>
      <c r="F353" s="20" t="s">
        <v>468</v>
      </c>
      <c r="G353" s="20">
        <v>6.89</v>
      </c>
      <c r="H353" s="20" t="s">
        <v>1679</v>
      </c>
      <c r="I353" s="20" t="s">
        <v>2224</v>
      </c>
      <c r="J353" s="20" t="s">
        <v>1681</v>
      </c>
      <c r="K353" s="20" t="s">
        <v>1681</v>
      </c>
      <c r="L353" s="20" t="s">
        <v>462</v>
      </c>
      <c r="M353" s="20">
        <v>4</v>
      </c>
      <c r="N353" s="20" t="s">
        <v>1679</v>
      </c>
      <c r="P353" s="20">
        <v>0</v>
      </c>
      <c r="Q353" s="20" t="s">
        <v>469</v>
      </c>
      <c r="R353" s="20" t="s">
        <v>488</v>
      </c>
      <c r="S353" s="20" t="s">
        <v>221</v>
      </c>
      <c r="T353" s="20" t="s">
        <v>1682</v>
      </c>
      <c r="U353" s="20" t="s">
        <v>2225</v>
      </c>
      <c r="V353" s="20">
        <v>4</v>
      </c>
      <c r="W353" s="20">
        <v>137</v>
      </c>
      <c r="Y353" s="20" t="s">
        <v>1684</v>
      </c>
      <c r="Z353" s="20" t="s">
        <v>1685</v>
      </c>
      <c r="AA353" s="20">
        <v>1.5</v>
      </c>
      <c r="AB353" s="20">
        <v>3</v>
      </c>
      <c r="AC353" s="20">
        <v>3</v>
      </c>
      <c r="AD353" s="20">
        <v>3</v>
      </c>
      <c r="AL353" s="20" t="s">
        <v>1686</v>
      </c>
      <c r="AT353" s="20" t="s">
        <v>1687</v>
      </c>
      <c r="AW353" s="20" t="s">
        <v>1657</v>
      </c>
      <c r="AZ353" s="20" t="s">
        <v>1660</v>
      </c>
      <c r="BE353" s="20" t="s">
        <v>462</v>
      </c>
      <c r="BL353" s="20">
        <v>344.5</v>
      </c>
      <c r="BM353" s="20">
        <v>50</v>
      </c>
    </row>
    <row r="354" spans="1:65" x14ac:dyDescent="0.25">
      <c r="A354" s="20" t="s">
        <v>1677</v>
      </c>
      <c r="B354" s="20" t="s">
        <v>462</v>
      </c>
      <c r="C354" s="20" t="s">
        <v>574</v>
      </c>
      <c r="D354" s="20" t="s">
        <v>464</v>
      </c>
      <c r="E354" s="20" t="s">
        <v>2227</v>
      </c>
      <c r="F354" s="20" t="s">
        <v>470</v>
      </c>
      <c r="G354" s="20">
        <v>3.46</v>
      </c>
      <c r="H354" s="20" t="s">
        <v>1679</v>
      </c>
      <c r="I354" s="20" t="s">
        <v>2224</v>
      </c>
      <c r="J354" s="20" t="s">
        <v>1681</v>
      </c>
      <c r="K354" s="20" t="s">
        <v>1681</v>
      </c>
      <c r="L354" s="20" t="s">
        <v>462</v>
      </c>
      <c r="M354" s="20">
        <v>4</v>
      </c>
      <c r="N354" s="20" t="s">
        <v>1679</v>
      </c>
      <c r="P354" s="20">
        <v>0</v>
      </c>
      <c r="Q354" s="20" t="s">
        <v>507</v>
      </c>
      <c r="R354" s="20" t="s">
        <v>488</v>
      </c>
      <c r="S354" s="20" t="s">
        <v>221</v>
      </c>
      <c r="T354" s="20" t="s">
        <v>2228</v>
      </c>
      <c r="U354" s="20" t="s">
        <v>2225</v>
      </c>
      <c r="V354" s="20">
        <v>4</v>
      </c>
      <c r="W354" s="20">
        <v>137</v>
      </c>
      <c r="Y354" s="20" t="s">
        <v>1684</v>
      </c>
      <c r="Z354" s="20" t="s">
        <v>1685</v>
      </c>
      <c r="AA354" s="20">
        <v>1.5</v>
      </c>
      <c r="AB354" s="20">
        <v>3</v>
      </c>
      <c r="AC354" s="20">
        <v>3</v>
      </c>
      <c r="AD354" s="20">
        <v>3</v>
      </c>
      <c r="AL354" s="20" t="s">
        <v>1686</v>
      </c>
      <c r="AT354" s="20" t="s">
        <v>1687</v>
      </c>
      <c r="AW354" s="20" t="s">
        <v>1657</v>
      </c>
      <c r="AZ354" s="20" t="s">
        <v>1660</v>
      </c>
      <c r="BE354" s="20" t="s">
        <v>462</v>
      </c>
      <c r="BL354" s="20">
        <v>173</v>
      </c>
      <c r="BM354" s="20">
        <v>50</v>
      </c>
    </row>
    <row r="355" spans="1:65" x14ac:dyDescent="0.25">
      <c r="A355" s="20" t="s">
        <v>1677</v>
      </c>
      <c r="B355" s="20" t="s">
        <v>462</v>
      </c>
      <c r="C355" s="20" t="s">
        <v>574</v>
      </c>
      <c r="D355" s="20" t="s">
        <v>464</v>
      </c>
      <c r="E355" s="20" t="s">
        <v>2229</v>
      </c>
      <c r="F355" s="20" t="s">
        <v>471</v>
      </c>
      <c r="G355" s="20">
        <v>2.56</v>
      </c>
      <c r="H355" s="20" t="s">
        <v>1679</v>
      </c>
      <c r="I355" s="20" t="s">
        <v>2224</v>
      </c>
      <c r="J355" s="20" t="s">
        <v>1681</v>
      </c>
      <c r="K355" s="20" t="s">
        <v>1681</v>
      </c>
      <c r="L355" s="20" t="s">
        <v>462</v>
      </c>
      <c r="M355" s="20">
        <v>4</v>
      </c>
      <c r="N355" s="20" t="s">
        <v>1679</v>
      </c>
      <c r="P355" s="20">
        <v>0</v>
      </c>
      <c r="Q355" s="20" t="s">
        <v>507</v>
      </c>
      <c r="R355" s="20" t="s">
        <v>488</v>
      </c>
      <c r="S355" s="20" t="s">
        <v>221</v>
      </c>
      <c r="T355" s="20" t="s">
        <v>2228</v>
      </c>
      <c r="U355" s="20" t="s">
        <v>2225</v>
      </c>
      <c r="V355" s="20">
        <v>4</v>
      </c>
      <c r="W355" s="20">
        <v>137</v>
      </c>
      <c r="Y355" s="20" t="s">
        <v>1684</v>
      </c>
      <c r="Z355" s="20" t="s">
        <v>1685</v>
      </c>
      <c r="AA355" s="20">
        <v>1.5</v>
      </c>
      <c r="AB355" s="20">
        <v>3</v>
      </c>
      <c r="AC355" s="20">
        <v>3</v>
      </c>
      <c r="AD355" s="20">
        <v>3</v>
      </c>
      <c r="AL355" s="20" t="s">
        <v>1686</v>
      </c>
      <c r="AT355" s="20" t="s">
        <v>1687</v>
      </c>
      <c r="AW355" s="20" t="s">
        <v>1657</v>
      </c>
      <c r="AZ355" s="20" t="s">
        <v>1660</v>
      </c>
      <c r="BE355" s="20" t="s">
        <v>462</v>
      </c>
      <c r="BL355" s="20">
        <v>128</v>
      </c>
      <c r="BM355" s="20">
        <v>50</v>
      </c>
    </row>
    <row r="356" spans="1:65" x14ac:dyDescent="0.25">
      <c r="A356" s="20" t="s">
        <v>1677</v>
      </c>
      <c r="B356" s="20" t="s">
        <v>462</v>
      </c>
      <c r="C356" s="20" t="s">
        <v>574</v>
      </c>
      <c r="D356" s="20" t="s">
        <v>464</v>
      </c>
      <c r="E356" s="20" t="s">
        <v>2230</v>
      </c>
      <c r="F356" s="20" t="s">
        <v>472</v>
      </c>
      <c r="G356" s="20">
        <v>0.62</v>
      </c>
      <c r="H356" s="20" t="s">
        <v>1679</v>
      </c>
      <c r="I356" s="20" t="s">
        <v>2224</v>
      </c>
      <c r="J356" s="20" t="s">
        <v>1681</v>
      </c>
      <c r="K356" s="20" t="s">
        <v>1681</v>
      </c>
      <c r="L356" s="20" t="s">
        <v>462</v>
      </c>
      <c r="M356" s="20">
        <v>4</v>
      </c>
      <c r="N356" s="20" t="s">
        <v>1679</v>
      </c>
      <c r="P356" s="20">
        <v>0</v>
      </c>
      <c r="Q356" s="20" t="s">
        <v>507</v>
      </c>
      <c r="R356" s="20" t="s">
        <v>488</v>
      </c>
      <c r="S356" s="20" t="s">
        <v>221</v>
      </c>
      <c r="T356" s="20" t="s">
        <v>2228</v>
      </c>
      <c r="U356" s="20" t="s">
        <v>2225</v>
      </c>
      <c r="V356" s="20">
        <v>4</v>
      </c>
      <c r="W356" s="20">
        <v>137</v>
      </c>
      <c r="Y356" s="20" t="s">
        <v>1684</v>
      </c>
      <c r="Z356" s="20" t="s">
        <v>1685</v>
      </c>
      <c r="AA356" s="20">
        <v>1.5</v>
      </c>
      <c r="AB356" s="20">
        <v>3</v>
      </c>
      <c r="AC356" s="20">
        <v>3</v>
      </c>
      <c r="AD356" s="20">
        <v>3</v>
      </c>
      <c r="AL356" s="20" t="s">
        <v>1686</v>
      </c>
      <c r="AT356" s="20" t="s">
        <v>1687</v>
      </c>
      <c r="AW356" s="20" t="s">
        <v>1657</v>
      </c>
      <c r="AZ356" s="20" t="s">
        <v>1660</v>
      </c>
      <c r="BE356" s="20" t="s">
        <v>462</v>
      </c>
      <c r="BL356" s="20">
        <v>31</v>
      </c>
      <c r="BM356" s="20">
        <v>50</v>
      </c>
    </row>
    <row r="357" spans="1:65" x14ac:dyDescent="0.25">
      <c r="A357" s="20" t="s">
        <v>1677</v>
      </c>
      <c r="B357" s="20" t="s">
        <v>462</v>
      </c>
      <c r="C357" s="20" t="s">
        <v>574</v>
      </c>
      <c r="D357" s="20" t="s">
        <v>464</v>
      </c>
      <c r="E357" s="20" t="s">
        <v>2231</v>
      </c>
      <c r="F357" s="20" t="s">
        <v>473</v>
      </c>
      <c r="G357" s="20">
        <v>0.56999999999999995</v>
      </c>
      <c r="H357" s="20" t="s">
        <v>1679</v>
      </c>
      <c r="I357" s="20" t="s">
        <v>2224</v>
      </c>
      <c r="J357" s="20" t="s">
        <v>1681</v>
      </c>
      <c r="K357" s="20" t="s">
        <v>1681</v>
      </c>
      <c r="L357" s="20" t="s">
        <v>462</v>
      </c>
      <c r="M357" s="20">
        <v>4</v>
      </c>
      <c r="N357" s="20" t="s">
        <v>1679</v>
      </c>
      <c r="P357" s="20">
        <v>0</v>
      </c>
      <c r="Q357" s="20" t="s">
        <v>507</v>
      </c>
      <c r="R357" s="20" t="s">
        <v>488</v>
      </c>
      <c r="S357" s="20" t="s">
        <v>221</v>
      </c>
      <c r="T357" s="20" t="s">
        <v>2228</v>
      </c>
      <c r="U357" s="20" t="s">
        <v>2225</v>
      </c>
      <c r="V357" s="20">
        <v>4</v>
      </c>
      <c r="W357" s="20">
        <v>137</v>
      </c>
      <c r="Y357" s="20" t="s">
        <v>1684</v>
      </c>
      <c r="Z357" s="20" t="s">
        <v>1685</v>
      </c>
      <c r="AA357" s="20">
        <v>1.5</v>
      </c>
      <c r="AB357" s="20">
        <v>3</v>
      </c>
      <c r="AC357" s="20">
        <v>3</v>
      </c>
      <c r="AD357" s="20">
        <v>3</v>
      </c>
      <c r="AL357" s="20" t="s">
        <v>1686</v>
      </c>
      <c r="AT357" s="20" t="s">
        <v>1687</v>
      </c>
      <c r="AU357" s="20" t="s">
        <v>1786</v>
      </c>
      <c r="AW357" s="20" t="s">
        <v>1657</v>
      </c>
      <c r="AZ357" s="20" t="s">
        <v>1660</v>
      </c>
      <c r="BE357" s="20" t="s">
        <v>462</v>
      </c>
      <c r="BL357" s="20">
        <v>28.5</v>
      </c>
      <c r="BM357" s="20">
        <v>50</v>
      </c>
    </row>
    <row r="358" spans="1:65" x14ac:dyDescent="0.25">
      <c r="A358" s="20" t="s">
        <v>1677</v>
      </c>
      <c r="B358" s="20" t="s">
        <v>462</v>
      </c>
      <c r="C358" s="20" t="s">
        <v>574</v>
      </c>
      <c r="D358" s="20" t="s">
        <v>464</v>
      </c>
      <c r="E358" s="20" t="s">
        <v>2232</v>
      </c>
      <c r="F358" s="20" t="s">
        <v>474</v>
      </c>
      <c r="G358" s="20">
        <v>1.86</v>
      </c>
      <c r="H358" s="20" t="s">
        <v>1679</v>
      </c>
      <c r="I358" s="20" t="s">
        <v>2224</v>
      </c>
      <c r="J358" s="20" t="s">
        <v>1681</v>
      </c>
      <c r="K358" s="20" t="s">
        <v>1681</v>
      </c>
      <c r="L358" s="20" t="s">
        <v>462</v>
      </c>
      <c r="M358" s="20">
        <v>4</v>
      </c>
      <c r="N358" s="20" t="s">
        <v>1679</v>
      </c>
      <c r="P358" s="20">
        <v>0</v>
      </c>
      <c r="Q358" s="20" t="s">
        <v>507</v>
      </c>
      <c r="R358" s="20" t="s">
        <v>488</v>
      </c>
      <c r="S358" s="20" t="s">
        <v>221</v>
      </c>
      <c r="T358" s="20" t="s">
        <v>2228</v>
      </c>
      <c r="U358" s="20" t="s">
        <v>2225</v>
      </c>
      <c r="V358" s="20">
        <v>4</v>
      </c>
      <c r="W358" s="20">
        <v>137</v>
      </c>
      <c r="Y358" s="20" t="s">
        <v>1684</v>
      </c>
      <c r="Z358" s="20" t="s">
        <v>1685</v>
      </c>
      <c r="AA358" s="20">
        <v>1.5</v>
      </c>
      <c r="AB358" s="20">
        <v>3</v>
      </c>
      <c r="AC358" s="20">
        <v>3</v>
      </c>
      <c r="AD358" s="20">
        <v>3</v>
      </c>
      <c r="AL358" s="20" t="s">
        <v>1686</v>
      </c>
      <c r="AT358" s="20" t="s">
        <v>1687</v>
      </c>
      <c r="AU358" s="20" t="s">
        <v>1786</v>
      </c>
      <c r="AW358" s="20" t="s">
        <v>1657</v>
      </c>
      <c r="AZ358" s="20" t="s">
        <v>1660</v>
      </c>
      <c r="BE358" s="20" t="s">
        <v>462</v>
      </c>
      <c r="BL358" s="20">
        <v>93</v>
      </c>
      <c r="BM358" s="20">
        <v>50</v>
      </c>
    </row>
    <row r="359" spans="1:65" x14ac:dyDescent="0.25">
      <c r="A359" s="20" t="s">
        <v>1677</v>
      </c>
      <c r="B359" s="20" t="s">
        <v>462</v>
      </c>
      <c r="C359" s="20" t="s">
        <v>574</v>
      </c>
      <c r="D359" s="20" t="s">
        <v>464</v>
      </c>
      <c r="E359" s="20" t="s">
        <v>2233</v>
      </c>
      <c r="F359" s="20" t="s">
        <v>475</v>
      </c>
      <c r="G359" s="20">
        <v>13.83</v>
      </c>
      <c r="H359" s="20" t="s">
        <v>1679</v>
      </c>
      <c r="I359" s="20" t="s">
        <v>2224</v>
      </c>
      <c r="J359" s="20" t="s">
        <v>1681</v>
      </c>
      <c r="K359" s="20" t="s">
        <v>1681</v>
      </c>
      <c r="L359" s="20" t="s">
        <v>462</v>
      </c>
      <c r="M359" s="20">
        <v>4</v>
      </c>
      <c r="N359" s="20" t="s">
        <v>1679</v>
      </c>
      <c r="P359" s="20">
        <v>0</v>
      </c>
      <c r="Q359" s="20" t="s">
        <v>506</v>
      </c>
      <c r="R359" s="20" t="s">
        <v>488</v>
      </c>
      <c r="S359" s="20" t="s">
        <v>221</v>
      </c>
      <c r="T359" s="20" t="s">
        <v>2228</v>
      </c>
      <c r="U359" s="20" t="s">
        <v>2225</v>
      </c>
      <c r="V359" s="20">
        <v>4</v>
      </c>
      <c r="W359" s="20">
        <v>137</v>
      </c>
      <c r="Y359" s="20" t="s">
        <v>1684</v>
      </c>
      <c r="Z359" s="20" t="s">
        <v>1685</v>
      </c>
      <c r="AA359" s="20">
        <v>1.5</v>
      </c>
      <c r="AB359" s="20">
        <v>3</v>
      </c>
      <c r="AC359" s="20">
        <v>3</v>
      </c>
      <c r="AD359" s="20">
        <v>3</v>
      </c>
      <c r="AL359" s="20" t="s">
        <v>1686</v>
      </c>
      <c r="AT359" s="20" t="s">
        <v>1687</v>
      </c>
      <c r="AU359" s="20" t="s">
        <v>1786</v>
      </c>
      <c r="AW359" s="20" t="s">
        <v>1657</v>
      </c>
      <c r="AZ359" s="20" t="s">
        <v>1660</v>
      </c>
      <c r="BE359" s="20" t="s">
        <v>462</v>
      </c>
      <c r="BL359" s="20">
        <v>691.5</v>
      </c>
      <c r="BM359" s="20">
        <v>50</v>
      </c>
    </row>
    <row r="360" spans="1:65" x14ac:dyDescent="0.25">
      <c r="A360" s="20" t="s">
        <v>1677</v>
      </c>
      <c r="B360" s="20" t="s">
        <v>462</v>
      </c>
      <c r="C360" s="20" t="s">
        <v>574</v>
      </c>
      <c r="D360" s="20" t="s">
        <v>464</v>
      </c>
      <c r="E360" s="20" t="s">
        <v>2234</v>
      </c>
      <c r="F360" s="20" t="s">
        <v>476</v>
      </c>
      <c r="G360" s="20">
        <v>0.88</v>
      </c>
      <c r="H360" s="20" t="s">
        <v>1679</v>
      </c>
      <c r="I360" s="20" t="s">
        <v>2224</v>
      </c>
      <c r="J360" s="20" t="s">
        <v>1681</v>
      </c>
      <c r="K360" s="20" t="s">
        <v>1681</v>
      </c>
      <c r="L360" s="20" t="s">
        <v>462</v>
      </c>
      <c r="M360" s="20">
        <v>4</v>
      </c>
      <c r="N360" s="20" t="s">
        <v>1679</v>
      </c>
      <c r="P360" s="20">
        <v>0</v>
      </c>
      <c r="Q360" s="20" t="s">
        <v>507</v>
      </c>
      <c r="R360" s="20" t="s">
        <v>488</v>
      </c>
      <c r="S360" s="20" t="s">
        <v>221</v>
      </c>
      <c r="T360" s="20" t="s">
        <v>2228</v>
      </c>
      <c r="U360" s="20" t="s">
        <v>2225</v>
      </c>
      <c r="V360" s="20">
        <v>4</v>
      </c>
      <c r="W360" s="20">
        <v>137</v>
      </c>
      <c r="Y360" s="20" t="s">
        <v>1684</v>
      </c>
      <c r="Z360" s="20" t="s">
        <v>1685</v>
      </c>
      <c r="AA360" s="20">
        <v>1.5</v>
      </c>
      <c r="AB360" s="20">
        <v>3</v>
      </c>
      <c r="AC360" s="20">
        <v>3</v>
      </c>
      <c r="AD360" s="20">
        <v>3</v>
      </c>
      <c r="AL360" s="20" t="s">
        <v>1686</v>
      </c>
      <c r="AT360" s="20" t="s">
        <v>1687</v>
      </c>
      <c r="AU360" s="20" t="s">
        <v>1786</v>
      </c>
      <c r="AW360" s="20" t="s">
        <v>1657</v>
      </c>
      <c r="AZ360" s="20" t="s">
        <v>1660</v>
      </c>
      <c r="BE360" s="20" t="s">
        <v>462</v>
      </c>
      <c r="BL360" s="20">
        <v>44</v>
      </c>
      <c r="BM360" s="20">
        <v>50</v>
      </c>
    </row>
    <row r="361" spans="1:65" x14ac:dyDescent="0.25">
      <c r="A361" s="20" t="s">
        <v>1677</v>
      </c>
      <c r="B361" s="20" t="s">
        <v>462</v>
      </c>
      <c r="C361" s="20" t="s">
        <v>574</v>
      </c>
      <c r="D361" s="20" t="s">
        <v>464</v>
      </c>
      <c r="E361" s="20" t="s">
        <v>2235</v>
      </c>
      <c r="F361" s="20" t="s">
        <v>477</v>
      </c>
      <c r="G361" s="20">
        <v>4.45</v>
      </c>
      <c r="H361" s="20" t="s">
        <v>1679</v>
      </c>
      <c r="I361" s="20" t="s">
        <v>2224</v>
      </c>
      <c r="J361" s="20" t="s">
        <v>1681</v>
      </c>
      <c r="K361" s="20" t="s">
        <v>1681</v>
      </c>
      <c r="L361" s="20" t="s">
        <v>462</v>
      </c>
      <c r="M361" s="20">
        <v>4</v>
      </c>
      <c r="N361" s="20" t="s">
        <v>1679</v>
      </c>
      <c r="P361" s="20">
        <v>0</v>
      </c>
      <c r="Q361" s="20" t="s">
        <v>507</v>
      </c>
      <c r="R361" s="20" t="s">
        <v>488</v>
      </c>
      <c r="S361" s="20" t="s">
        <v>221</v>
      </c>
      <c r="T361" s="20" t="s">
        <v>2228</v>
      </c>
      <c r="U361" s="20" t="s">
        <v>2225</v>
      </c>
      <c r="V361" s="20">
        <v>4</v>
      </c>
      <c r="W361" s="20">
        <v>137</v>
      </c>
      <c r="Y361" s="20" t="s">
        <v>1684</v>
      </c>
      <c r="Z361" s="20" t="s">
        <v>1685</v>
      </c>
      <c r="AA361" s="20">
        <v>1.5</v>
      </c>
      <c r="AB361" s="20">
        <v>3</v>
      </c>
      <c r="AC361" s="20">
        <v>3</v>
      </c>
      <c r="AD361" s="20">
        <v>3</v>
      </c>
      <c r="AL361" s="20" t="s">
        <v>1686</v>
      </c>
      <c r="AT361" s="20" t="s">
        <v>1687</v>
      </c>
      <c r="AW361" s="20" t="s">
        <v>1657</v>
      </c>
      <c r="AZ361" s="20" t="s">
        <v>1660</v>
      </c>
      <c r="BE361" s="20" t="s">
        <v>462</v>
      </c>
      <c r="BL361" s="20">
        <v>222.5</v>
      </c>
      <c r="BM361" s="20">
        <v>50</v>
      </c>
    </row>
    <row r="362" spans="1:65" x14ac:dyDescent="0.25">
      <c r="A362" s="20" t="s">
        <v>1677</v>
      </c>
      <c r="B362" s="20" t="s">
        <v>462</v>
      </c>
      <c r="C362" s="20" t="s">
        <v>574</v>
      </c>
      <c r="D362" s="20" t="s">
        <v>464</v>
      </c>
      <c r="E362" s="20" t="s">
        <v>2236</v>
      </c>
      <c r="F362" s="20" t="s">
        <v>478</v>
      </c>
      <c r="G362" s="20">
        <v>11.87</v>
      </c>
      <c r="H362" s="20" t="s">
        <v>1679</v>
      </c>
      <c r="I362" s="20" t="s">
        <v>2224</v>
      </c>
      <c r="J362" s="20" t="s">
        <v>1681</v>
      </c>
      <c r="K362" s="20" t="s">
        <v>1681</v>
      </c>
      <c r="L362" s="20" t="s">
        <v>462</v>
      </c>
      <c r="M362" s="20">
        <v>4</v>
      </c>
      <c r="N362" s="20" t="s">
        <v>1679</v>
      </c>
      <c r="P362" s="20">
        <v>0</v>
      </c>
      <c r="Q362" s="20" t="s">
        <v>469</v>
      </c>
      <c r="R362" s="20" t="s">
        <v>488</v>
      </c>
      <c r="S362" s="20" t="s">
        <v>221</v>
      </c>
      <c r="T362" s="20" t="s">
        <v>1682</v>
      </c>
      <c r="U362" s="20" t="s">
        <v>2225</v>
      </c>
      <c r="V362" s="20">
        <v>4</v>
      </c>
      <c r="W362" s="20">
        <v>137</v>
      </c>
      <c r="Y362" s="20" t="s">
        <v>1684</v>
      </c>
      <c r="Z362" s="20" t="s">
        <v>1685</v>
      </c>
      <c r="AA362" s="20">
        <v>1.5</v>
      </c>
      <c r="AB362" s="20">
        <v>3</v>
      </c>
      <c r="AC362" s="20">
        <v>3</v>
      </c>
      <c r="AD362" s="20">
        <v>3</v>
      </c>
      <c r="AL362" s="20" t="s">
        <v>1686</v>
      </c>
      <c r="AT362" s="20" t="s">
        <v>1687</v>
      </c>
      <c r="AW362" s="20" t="s">
        <v>1657</v>
      </c>
      <c r="AZ362" s="20" t="s">
        <v>1660</v>
      </c>
      <c r="BE362" s="20" t="s">
        <v>462</v>
      </c>
      <c r="BL362" s="20">
        <v>593.5</v>
      </c>
      <c r="BM362" s="20">
        <v>50</v>
      </c>
    </row>
    <row r="363" spans="1:65" x14ac:dyDescent="0.25">
      <c r="A363" s="20" t="s">
        <v>1677</v>
      </c>
      <c r="B363" s="20" t="s">
        <v>462</v>
      </c>
      <c r="C363" s="20" t="s">
        <v>574</v>
      </c>
      <c r="D363" s="20" t="s">
        <v>464</v>
      </c>
      <c r="E363" s="20" t="s">
        <v>2237</v>
      </c>
      <c r="F363" s="20" t="s">
        <v>479</v>
      </c>
      <c r="G363" s="20">
        <v>0.94</v>
      </c>
      <c r="H363" s="20" t="s">
        <v>1679</v>
      </c>
      <c r="I363" s="20" t="s">
        <v>2224</v>
      </c>
      <c r="J363" s="20" t="s">
        <v>1681</v>
      </c>
      <c r="K363" s="20" t="s">
        <v>1681</v>
      </c>
      <c r="L363" s="20" t="s">
        <v>462</v>
      </c>
      <c r="M363" s="20">
        <v>4</v>
      </c>
      <c r="N363" s="20" t="s">
        <v>1679</v>
      </c>
      <c r="P363" s="20">
        <v>0</v>
      </c>
      <c r="Q363" s="20" t="s">
        <v>507</v>
      </c>
      <c r="R363" s="20" t="s">
        <v>488</v>
      </c>
      <c r="S363" s="20" t="s">
        <v>221</v>
      </c>
      <c r="T363" s="20" t="s">
        <v>2228</v>
      </c>
      <c r="U363" s="20" t="s">
        <v>2225</v>
      </c>
      <c r="V363" s="20">
        <v>4</v>
      </c>
      <c r="W363" s="20">
        <v>137</v>
      </c>
      <c r="Y363" s="20" t="s">
        <v>1684</v>
      </c>
      <c r="Z363" s="20" t="s">
        <v>1685</v>
      </c>
      <c r="AA363" s="20">
        <v>1.5</v>
      </c>
      <c r="AB363" s="20">
        <v>3</v>
      </c>
      <c r="AC363" s="20">
        <v>3</v>
      </c>
      <c r="AD363" s="20">
        <v>3</v>
      </c>
      <c r="AL363" s="20" t="s">
        <v>1686</v>
      </c>
      <c r="AT363" s="20" t="s">
        <v>1687</v>
      </c>
      <c r="AU363" s="20" t="s">
        <v>1786</v>
      </c>
      <c r="AW363" s="20" t="s">
        <v>1657</v>
      </c>
      <c r="AZ363" s="20" t="s">
        <v>1660</v>
      </c>
      <c r="BE363" s="20" t="s">
        <v>462</v>
      </c>
      <c r="BL363" s="20">
        <v>47</v>
      </c>
      <c r="BM363" s="20">
        <v>50</v>
      </c>
    </row>
    <row r="364" spans="1:65" x14ac:dyDescent="0.25">
      <c r="A364" s="20" t="s">
        <v>1677</v>
      </c>
      <c r="B364" s="20" t="s">
        <v>462</v>
      </c>
      <c r="C364" s="20" t="s">
        <v>574</v>
      </c>
      <c r="D364" s="20" t="s">
        <v>464</v>
      </c>
      <c r="E364" s="20" t="s">
        <v>2238</v>
      </c>
      <c r="F364" s="20" t="s">
        <v>480</v>
      </c>
      <c r="G364" s="20">
        <v>0.8</v>
      </c>
      <c r="H364" s="20" t="s">
        <v>1679</v>
      </c>
      <c r="I364" s="20" t="s">
        <v>2224</v>
      </c>
      <c r="J364" s="20" t="s">
        <v>1681</v>
      </c>
      <c r="K364" s="20" t="s">
        <v>1681</v>
      </c>
      <c r="L364" s="20" t="s">
        <v>462</v>
      </c>
      <c r="M364" s="20">
        <v>4</v>
      </c>
      <c r="N364" s="20" t="s">
        <v>1679</v>
      </c>
      <c r="P364" s="20">
        <v>0</v>
      </c>
      <c r="Q364" s="20" t="s">
        <v>507</v>
      </c>
      <c r="R364" s="20" t="s">
        <v>488</v>
      </c>
      <c r="S364" s="20" t="s">
        <v>221</v>
      </c>
      <c r="T364" s="20" t="s">
        <v>2228</v>
      </c>
      <c r="U364" s="20" t="s">
        <v>2225</v>
      </c>
      <c r="V364" s="20">
        <v>4</v>
      </c>
      <c r="W364" s="20">
        <v>137</v>
      </c>
      <c r="Y364" s="20" t="s">
        <v>1684</v>
      </c>
      <c r="Z364" s="20" t="s">
        <v>1685</v>
      </c>
      <c r="AA364" s="20">
        <v>1.5</v>
      </c>
      <c r="AB364" s="20">
        <v>3</v>
      </c>
      <c r="AC364" s="20">
        <v>3</v>
      </c>
      <c r="AD364" s="20">
        <v>3</v>
      </c>
      <c r="AL364" s="20" t="s">
        <v>1686</v>
      </c>
      <c r="AT364" s="20" t="s">
        <v>1687</v>
      </c>
      <c r="AU364" s="20" t="s">
        <v>1786</v>
      </c>
      <c r="AW364" s="20" t="s">
        <v>1657</v>
      </c>
      <c r="AZ364" s="20" t="s">
        <v>1660</v>
      </c>
      <c r="BE364" s="20" t="s">
        <v>462</v>
      </c>
      <c r="BL364" s="20">
        <v>40</v>
      </c>
      <c r="BM364" s="20">
        <v>50</v>
      </c>
    </row>
    <row r="365" spans="1:65" x14ac:dyDescent="0.25">
      <c r="A365" s="20" t="s">
        <v>1677</v>
      </c>
      <c r="B365" s="20" t="s">
        <v>462</v>
      </c>
      <c r="C365" s="20" t="s">
        <v>574</v>
      </c>
      <c r="D365" s="20" t="s">
        <v>464</v>
      </c>
      <c r="E365" s="20" t="s">
        <v>2239</v>
      </c>
      <c r="F365" s="20" t="s">
        <v>481</v>
      </c>
      <c r="G365" s="20">
        <v>1.62</v>
      </c>
      <c r="H365" s="20" t="s">
        <v>1679</v>
      </c>
      <c r="I365" s="20" t="s">
        <v>2224</v>
      </c>
      <c r="J365" s="20" t="s">
        <v>1681</v>
      </c>
      <c r="K365" s="20" t="s">
        <v>1681</v>
      </c>
      <c r="L365" s="20" t="s">
        <v>462</v>
      </c>
      <c r="M365" s="20">
        <v>4</v>
      </c>
      <c r="N365" s="20" t="s">
        <v>1679</v>
      </c>
      <c r="P365" s="20">
        <v>0</v>
      </c>
      <c r="Q365" s="20" t="s">
        <v>507</v>
      </c>
      <c r="R365" s="20" t="s">
        <v>488</v>
      </c>
      <c r="S365" s="20" t="s">
        <v>221</v>
      </c>
      <c r="T365" s="20" t="s">
        <v>2228</v>
      </c>
      <c r="U365" s="20" t="s">
        <v>2240</v>
      </c>
      <c r="V365" s="20">
        <v>6</v>
      </c>
      <c r="W365" s="20">
        <v>186</v>
      </c>
      <c r="Y365" s="20" t="s">
        <v>1684</v>
      </c>
      <c r="Z365" s="20" t="s">
        <v>1685</v>
      </c>
      <c r="AA365" s="20">
        <v>1.5</v>
      </c>
      <c r="AB365" s="20">
        <v>3</v>
      </c>
      <c r="AC365" s="20">
        <v>3</v>
      </c>
      <c r="AD365" s="20">
        <v>3</v>
      </c>
      <c r="AL365" s="20" t="s">
        <v>1686</v>
      </c>
      <c r="AT365" s="20" t="s">
        <v>1687</v>
      </c>
      <c r="AU365" s="20" t="s">
        <v>1786</v>
      </c>
      <c r="AW365" s="20" t="s">
        <v>1657</v>
      </c>
      <c r="AZ365" s="20" t="s">
        <v>1660</v>
      </c>
      <c r="BE365" s="20" t="s">
        <v>462</v>
      </c>
      <c r="BL365" s="20">
        <v>81</v>
      </c>
      <c r="BM365" s="20">
        <v>50</v>
      </c>
    </row>
    <row r="366" spans="1:65" x14ac:dyDescent="0.25">
      <c r="A366" s="20" t="s">
        <v>1677</v>
      </c>
      <c r="B366" s="20" t="s">
        <v>462</v>
      </c>
      <c r="C366" s="20" t="s">
        <v>574</v>
      </c>
      <c r="D366" s="20" t="s">
        <v>464</v>
      </c>
      <c r="E366" s="20" t="s">
        <v>2241</v>
      </c>
      <c r="F366" s="20" t="s">
        <v>482</v>
      </c>
      <c r="G366" s="20">
        <v>7.25</v>
      </c>
      <c r="H366" s="20" t="s">
        <v>1679</v>
      </c>
      <c r="I366" s="20" t="s">
        <v>2224</v>
      </c>
      <c r="J366" s="20" t="s">
        <v>1681</v>
      </c>
      <c r="K366" s="20" t="s">
        <v>1681</v>
      </c>
      <c r="L366" s="20" t="s">
        <v>462</v>
      </c>
      <c r="M366" s="20">
        <v>4</v>
      </c>
      <c r="N366" s="20" t="s">
        <v>1679</v>
      </c>
      <c r="P366" s="20">
        <v>0</v>
      </c>
      <c r="Q366" s="20" t="s">
        <v>507</v>
      </c>
      <c r="R366" s="20" t="s">
        <v>488</v>
      </c>
      <c r="S366" s="20" t="s">
        <v>221</v>
      </c>
      <c r="T366" s="20" t="s">
        <v>2228</v>
      </c>
      <c r="U366" s="20" t="s">
        <v>2240</v>
      </c>
      <c r="V366" s="20">
        <v>6</v>
      </c>
      <c r="W366" s="20">
        <v>186</v>
      </c>
      <c r="Y366" s="20" t="s">
        <v>1684</v>
      </c>
      <c r="Z366" s="20" t="s">
        <v>1685</v>
      </c>
      <c r="AA366" s="20">
        <v>1.5</v>
      </c>
      <c r="AB366" s="20">
        <v>3</v>
      </c>
      <c r="AC366" s="20">
        <v>3</v>
      </c>
      <c r="AD366" s="20">
        <v>3</v>
      </c>
      <c r="AL366" s="20" t="s">
        <v>1686</v>
      </c>
      <c r="AT366" s="20" t="s">
        <v>1687</v>
      </c>
      <c r="AU366" s="20" t="s">
        <v>1786</v>
      </c>
      <c r="AW366" s="20" t="s">
        <v>1657</v>
      </c>
      <c r="AZ366" s="20" t="s">
        <v>1660</v>
      </c>
      <c r="BE366" s="20" t="s">
        <v>462</v>
      </c>
      <c r="BL366" s="20">
        <v>362.5</v>
      </c>
      <c r="BM366" s="20">
        <v>50</v>
      </c>
    </row>
    <row r="367" spans="1:65" x14ac:dyDescent="0.25">
      <c r="A367" s="20" t="s">
        <v>1677</v>
      </c>
      <c r="B367" s="20" t="s">
        <v>462</v>
      </c>
      <c r="C367" s="20" t="s">
        <v>574</v>
      </c>
      <c r="D367" s="20" t="s">
        <v>464</v>
      </c>
      <c r="E367" s="20" t="s">
        <v>2242</v>
      </c>
      <c r="F367" s="20" t="s">
        <v>483</v>
      </c>
      <c r="G367" s="20">
        <v>2.5299999999999998</v>
      </c>
      <c r="H367" s="20" t="s">
        <v>1679</v>
      </c>
      <c r="I367" s="20" t="s">
        <v>2224</v>
      </c>
      <c r="J367" s="20" t="s">
        <v>1681</v>
      </c>
      <c r="K367" s="20" t="s">
        <v>1681</v>
      </c>
      <c r="L367" s="20" t="s">
        <v>462</v>
      </c>
      <c r="M367" s="20">
        <v>4</v>
      </c>
      <c r="N367" s="20" t="s">
        <v>1679</v>
      </c>
      <c r="P367" s="20">
        <v>0</v>
      </c>
      <c r="Q367" s="20" t="s">
        <v>507</v>
      </c>
      <c r="R367" s="20" t="s">
        <v>488</v>
      </c>
      <c r="S367" s="20" t="s">
        <v>221</v>
      </c>
      <c r="T367" s="20" t="s">
        <v>2228</v>
      </c>
      <c r="U367" s="20" t="s">
        <v>2240</v>
      </c>
      <c r="V367" s="20">
        <v>6</v>
      </c>
      <c r="W367" s="20">
        <v>186</v>
      </c>
      <c r="Y367" s="20" t="s">
        <v>1684</v>
      </c>
      <c r="Z367" s="20" t="s">
        <v>1685</v>
      </c>
      <c r="AA367" s="20">
        <v>1.5</v>
      </c>
      <c r="AB367" s="20">
        <v>3</v>
      </c>
      <c r="AC367" s="20">
        <v>3</v>
      </c>
      <c r="AD367" s="20">
        <v>3</v>
      </c>
      <c r="AL367" s="20" t="s">
        <v>1686</v>
      </c>
      <c r="AT367" s="20" t="s">
        <v>1687</v>
      </c>
      <c r="AW367" s="20" t="s">
        <v>1657</v>
      </c>
      <c r="AZ367" s="20" t="s">
        <v>1660</v>
      </c>
      <c r="BE367" s="20" t="s">
        <v>462</v>
      </c>
      <c r="BL367" s="20">
        <v>126.5</v>
      </c>
      <c r="BM367" s="20">
        <v>50</v>
      </c>
    </row>
    <row r="368" spans="1:65" x14ac:dyDescent="0.25">
      <c r="A368" s="20" t="s">
        <v>1677</v>
      </c>
      <c r="B368" s="20" t="s">
        <v>462</v>
      </c>
      <c r="C368" s="20" t="s">
        <v>574</v>
      </c>
      <c r="D368" s="20" t="s">
        <v>464</v>
      </c>
      <c r="E368" s="20" t="s">
        <v>2243</v>
      </c>
      <c r="F368" s="20" t="s">
        <v>484</v>
      </c>
      <c r="G368" s="20">
        <v>0.43</v>
      </c>
      <c r="H368" s="20" t="s">
        <v>1679</v>
      </c>
      <c r="I368" s="20" t="s">
        <v>2224</v>
      </c>
      <c r="J368" s="20" t="s">
        <v>1681</v>
      </c>
      <c r="K368" s="20" t="s">
        <v>1681</v>
      </c>
      <c r="L368" s="20" t="s">
        <v>462</v>
      </c>
      <c r="M368" s="20">
        <v>4</v>
      </c>
      <c r="N368" s="20" t="s">
        <v>1679</v>
      </c>
      <c r="P368" s="20">
        <v>0</v>
      </c>
      <c r="Q368" s="20" t="s">
        <v>466</v>
      </c>
      <c r="R368" s="20" t="s">
        <v>488</v>
      </c>
      <c r="S368" s="20" t="s">
        <v>221</v>
      </c>
      <c r="T368" s="20" t="s">
        <v>1682</v>
      </c>
      <c r="U368" s="20" t="s">
        <v>2240</v>
      </c>
      <c r="V368" s="20">
        <v>6</v>
      </c>
      <c r="W368" s="20">
        <v>186</v>
      </c>
      <c r="Y368" s="20" t="s">
        <v>1684</v>
      </c>
      <c r="Z368" s="20" t="s">
        <v>1685</v>
      </c>
      <c r="AA368" s="20">
        <v>1.5</v>
      </c>
      <c r="AB368" s="20">
        <v>3</v>
      </c>
      <c r="AC368" s="20">
        <v>3</v>
      </c>
      <c r="AD368" s="20">
        <v>3</v>
      </c>
      <c r="AL368" s="20" t="s">
        <v>1686</v>
      </c>
      <c r="AT368" s="20" t="s">
        <v>1687</v>
      </c>
      <c r="AW368" s="20" t="s">
        <v>1657</v>
      </c>
      <c r="AZ368" s="20" t="s">
        <v>1660</v>
      </c>
      <c r="BE368" s="20" t="s">
        <v>462</v>
      </c>
      <c r="BL368" s="20">
        <v>21.5</v>
      </c>
      <c r="BM368" s="20">
        <v>50</v>
      </c>
    </row>
    <row r="369" spans="1:68" x14ac:dyDescent="0.25">
      <c r="A369" s="20" t="s">
        <v>1677</v>
      </c>
      <c r="B369" s="20" t="s">
        <v>462</v>
      </c>
      <c r="C369" s="20" t="s">
        <v>574</v>
      </c>
      <c r="D369" s="20" t="s">
        <v>464</v>
      </c>
      <c r="E369" s="20" t="s">
        <v>2244</v>
      </c>
      <c r="F369" s="20" t="s">
        <v>485</v>
      </c>
      <c r="G369" s="20">
        <v>6.32</v>
      </c>
      <c r="H369" s="20" t="s">
        <v>1679</v>
      </c>
      <c r="I369" s="20" t="s">
        <v>2224</v>
      </c>
      <c r="J369" s="20" t="s">
        <v>1681</v>
      </c>
      <c r="K369" s="20" t="s">
        <v>1681</v>
      </c>
      <c r="L369" s="20" t="s">
        <v>462</v>
      </c>
      <c r="M369" s="20">
        <v>4</v>
      </c>
      <c r="N369" s="20" t="s">
        <v>1679</v>
      </c>
      <c r="P369" s="20">
        <v>0</v>
      </c>
      <c r="Q369" s="20" t="s">
        <v>469</v>
      </c>
      <c r="R369" s="20" t="s">
        <v>488</v>
      </c>
      <c r="S369" s="20" t="s">
        <v>221</v>
      </c>
      <c r="T369" s="20" t="s">
        <v>1682</v>
      </c>
      <c r="U369" s="20" t="s">
        <v>2240</v>
      </c>
      <c r="V369" s="20">
        <v>6</v>
      </c>
      <c r="W369" s="20">
        <v>186</v>
      </c>
      <c r="Y369" s="20" t="s">
        <v>1684</v>
      </c>
      <c r="Z369" s="20" t="s">
        <v>1685</v>
      </c>
      <c r="AA369" s="20">
        <v>1.5</v>
      </c>
      <c r="AB369" s="20">
        <v>3</v>
      </c>
      <c r="AC369" s="20">
        <v>3</v>
      </c>
      <c r="AD369" s="20">
        <v>3</v>
      </c>
      <c r="AL369" s="20" t="s">
        <v>1686</v>
      </c>
      <c r="AT369" s="20" t="s">
        <v>1687</v>
      </c>
      <c r="AW369" s="20" t="s">
        <v>1657</v>
      </c>
      <c r="AZ369" s="20" t="s">
        <v>1660</v>
      </c>
      <c r="BE369" s="20" t="s">
        <v>462</v>
      </c>
      <c r="BL369" s="20">
        <v>316</v>
      </c>
      <c r="BM369" s="20">
        <v>50</v>
      </c>
    </row>
    <row r="370" spans="1:68" x14ac:dyDescent="0.25">
      <c r="A370" s="20" t="s">
        <v>1677</v>
      </c>
      <c r="B370" s="20" t="s">
        <v>462</v>
      </c>
      <c r="C370" s="20" t="s">
        <v>574</v>
      </c>
      <c r="D370" s="20" t="s">
        <v>464</v>
      </c>
      <c r="E370" s="20" t="s">
        <v>2245</v>
      </c>
      <c r="F370" s="20" t="s">
        <v>486</v>
      </c>
      <c r="G370" s="20">
        <v>4.5999999999999996</v>
      </c>
      <c r="H370" s="20" t="s">
        <v>1679</v>
      </c>
      <c r="I370" s="20" t="s">
        <v>2224</v>
      </c>
      <c r="J370" s="20" t="s">
        <v>1681</v>
      </c>
      <c r="K370" s="20" t="s">
        <v>1681</v>
      </c>
      <c r="L370" s="20" t="s">
        <v>462</v>
      </c>
      <c r="M370" s="20">
        <v>4</v>
      </c>
      <c r="N370" s="20" t="s">
        <v>1679</v>
      </c>
      <c r="P370" s="20">
        <v>0</v>
      </c>
      <c r="Q370" s="20" t="s">
        <v>507</v>
      </c>
      <c r="R370" s="20" t="s">
        <v>488</v>
      </c>
      <c r="S370" s="20" t="s">
        <v>221</v>
      </c>
      <c r="T370" s="20" t="s">
        <v>2228</v>
      </c>
      <c r="U370" s="20" t="s">
        <v>2225</v>
      </c>
      <c r="V370" s="20">
        <v>4</v>
      </c>
      <c r="W370" s="20">
        <v>137</v>
      </c>
      <c r="Y370" s="20" t="s">
        <v>1684</v>
      </c>
      <c r="Z370" s="20" t="s">
        <v>1685</v>
      </c>
      <c r="AA370" s="20">
        <v>1.5</v>
      </c>
      <c r="AB370" s="20">
        <v>3</v>
      </c>
      <c r="AC370" s="20">
        <v>3</v>
      </c>
      <c r="AD370" s="20">
        <v>3</v>
      </c>
      <c r="AL370" s="20" t="s">
        <v>1686</v>
      </c>
      <c r="AT370" s="20" t="s">
        <v>1687</v>
      </c>
      <c r="AU370" s="20" t="s">
        <v>1786</v>
      </c>
      <c r="AW370" s="20" t="s">
        <v>1657</v>
      </c>
      <c r="AZ370" s="20" t="s">
        <v>1660</v>
      </c>
      <c r="BE370" s="20" t="s">
        <v>462</v>
      </c>
      <c r="BL370" s="20">
        <v>230</v>
      </c>
      <c r="BM370" s="20">
        <v>50</v>
      </c>
    </row>
    <row r="371" spans="1:68" x14ac:dyDescent="0.25">
      <c r="A371" s="20" t="s">
        <v>1677</v>
      </c>
      <c r="B371" s="20" t="s">
        <v>462</v>
      </c>
      <c r="C371" s="20" t="s">
        <v>574</v>
      </c>
      <c r="D371" s="20" t="s">
        <v>464</v>
      </c>
      <c r="E371" s="20" t="s">
        <v>2246</v>
      </c>
      <c r="F371" s="20" t="s">
        <v>489</v>
      </c>
      <c r="G371" s="20">
        <v>1.46</v>
      </c>
      <c r="H371" s="20" t="s">
        <v>1679</v>
      </c>
      <c r="I371" s="20" t="s">
        <v>2224</v>
      </c>
      <c r="J371" s="20" t="s">
        <v>1681</v>
      </c>
      <c r="K371" s="20" t="s">
        <v>1681</v>
      </c>
      <c r="L371" s="20" t="s">
        <v>462</v>
      </c>
      <c r="M371" s="20">
        <v>4</v>
      </c>
      <c r="N371" s="20" t="s">
        <v>1679</v>
      </c>
      <c r="P371" s="20">
        <v>0</v>
      </c>
      <c r="Q371" s="20" t="s">
        <v>507</v>
      </c>
      <c r="R371" s="20" t="s">
        <v>488</v>
      </c>
      <c r="S371" s="20" t="s">
        <v>221</v>
      </c>
      <c r="T371" s="20" t="s">
        <v>2228</v>
      </c>
      <c r="U371" s="20" t="s">
        <v>2225</v>
      </c>
      <c r="V371" s="20">
        <v>4</v>
      </c>
      <c r="W371" s="20">
        <v>137</v>
      </c>
      <c r="Y371" s="20" t="s">
        <v>1684</v>
      </c>
      <c r="Z371" s="20" t="s">
        <v>1685</v>
      </c>
      <c r="AA371" s="20">
        <v>1.5</v>
      </c>
      <c r="AB371" s="20">
        <v>3</v>
      </c>
      <c r="AC371" s="20">
        <v>3</v>
      </c>
      <c r="AD371" s="20">
        <v>3</v>
      </c>
      <c r="AL371" s="20" t="s">
        <v>1686</v>
      </c>
      <c r="AT371" s="20" t="s">
        <v>1687</v>
      </c>
      <c r="AU371" s="20" t="s">
        <v>1786</v>
      </c>
      <c r="AW371" s="20" t="s">
        <v>1657</v>
      </c>
      <c r="AZ371" s="20" t="s">
        <v>1660</v>
      </c>
      <c r="BE371" s="20" t="s">
        <v>462</v>
      </c>
      <c r="BL371" s="20">
        <v>73</v>
      </c>
      <c r="BM371" s="20">
        <v>50</v>
      </c>
    </row>
    <row r="372" spans="1:68" x14ac:dyDescent="0.25">
      <c r="A372" s="20" t="s">
        <v>1677</v>
      </c>
      <c r="B372" s="20" t="s">
        <v>462</v>
      </c>
      <c r="C372" s="20" t="s">
        <v>575</v>
      </c>
      <c r="D372" s="20" t="s">
        <v>464</v>
      </c>
      <c r="E372" s="20" t="s">
        <v>2247</v>
      </c>
      <c r="F372" s="20" t="s">
        <v>465</v>
      </c>
      <c r="G372" s="20">
        <v>7.41</v>
      </c>
      <c r="H372" s="20" t="s">
        <v>1679</v>
      </c>
      <c r="I372" s="20" t="s">
        <v>2248</v>
      </c>
      <c r="J372" s="20" t="s">
        <v>1681</v>
      </c>
      <c r="K372" s="20" t="s">
        <v>1681</v>
      </c>
      <c r="L372" s="20" t="s">
        <v>462</v>
      </c>
      <c r="M372" s="20">
        <v>8</v>
      </c>
      <c r="N372" s="20" t="s">
        <v>1679</v>
      </c>
      <c r="P372" s="20">
        <v>0</v>
      </c>
      <c r="Q372" s="20" t="s">
        <v>509</v>
      </c>
      <c r="R372" s="20" t="s">
        <v>500</v>
      </c>
      <c r="S372" s="20" t="s">
        <v>221</v>
      </c>
      <c r="T372" s="20" t="s">
        <v>2249</v>
      </c>
      <c r="V372" s="20">
        <v>17</v>
      </c>
      <c r="W372" s="20">
        <v>538</v>
      </c>
      <c r="Y372" s="20" t="s">
        <v>1684</v>
      </c>
      <c r="Z372" s="20" t="s">
        <v>1685</v>
      </c>
      <c r="AA372" s="20">
        <v>1.5</v>
      </c>
      <c r="AB372" s="20">
        <v>4</v>
      </c>
      <c r="AC372" s="20">
        <v>4</v>
      </c>
      <c r="AD372" s="20">
        <v>4</v>
      </c>
      <c r="AL372" s="20" t="s">
        <v>1686</v>
      </c>
      <c r="AT372" s="20" t="s">
        <v>1687</v>
      </c>
      <c r="AY372" s="20" t="s">
        <v>1719</v>
      </c>
      <c r="AZ372" s="20" t="s">
        <v>1660</v>
      </c>
      <c r="BD372" s="20" t="s">
        <v>2005</v>
      </c>
      <c r="BE372" s="20" t="s">
        <v>462</v>
      </c>
      <c r="BL372" s="20">
        <v>778.05</v>
      </c>
      <c r="BM372" s="20">
        <v>105</v>
      </c>
      <c r="BN372" s="20">
        <v>1031.683</v>
      </c>
      <c r="BO372" s="20">
        <v>7.41</v>
      </c>
      <c r="BP372" s="20">
        <v>139.22999999999999</v>
      </c>
    </row>
    <row r="373" spans="1:68" x14ac:dyDescent="0.25">
      <c r="A373" s="20" t="s">
        <v>1677</v>
      </c>
      <c r="B373" s="20" t="s">
        <v>462</v>
      </c>
      <c r="C373" s="20" t="s">
        <v>575</v>
      </c>
      <c r="D373" s="20" t="s">
        <v>464</v>
      </c>
      <c r="E373" s="20" t="s">
        <v>2250</v>
      </c>
      <c r="F373" s="20" t="s">
        <v>468</v>
      </c>
      <c r="G373" s="20">
        <v>15.69</v>
      </c>
      <c r="H373" s="20" t="s">
        <v>1679</v>
      </c>
      <c r="I373" s="20" t="s">
        <v>2248</v>
      </c>
      <c r="J373" s="20" t="s">
        <v>1681</v>
      </c>
      <c r="K373" s="20" t="s">
        <v>1681</v>
      </c>
      <c r="L373" s="20" t="s">
        <v>462</v>
      </c>
      <c r="M373" s="20">
        <v>8</v>
      </c>
      <c r="N373" s="20" t="s">
        <v>1679</v>
      </c>
      <c r="P373" s="20">
        <v>0</v>
      </c>
      <c r="Q373" s="20" t="s">
        <v>509</v>
      </c>
      <c r="R373" s="20" t="s">
        <v>500</v>
      </c>
      <c r="S373" s="20" t="s">
        <v>221</v>
      </c>
      <c r="T373" s="20" t="s">
        <v>2249</v>
      </c>
      <c r="V373" s="20">
        <v>17</v>
      </c>
      <c r="W373" s="20">
        <v>538</v>
      </c>
      <c r="Y373" s="20" t="s">
        <v>1684</v>
      </c>
      <c r="Z373" s="20" t="s">
        <v>1685</v>
      </c>
      <c r="AA373" s="20">
        <v>1.5</v>
      </c>
      <c r="AB373" s="20">
        <v>4</v>
      </c>
      <c r="AC373" s="20">
        <v>4</v>
      </c>
      <c r="AD373" s="20">
        <v>4</v>
      </c>
      <c r="AL373" s="20" t="s">
        <v>1686</v>
      </c>
      <c r="AT373" s="20" t="s">
        <v>1687</v>
      </c>
      <c r="AY373" s="20" t="s">
        <v>1719</v>
      </c>
      <c r="AZ373" s="20" t="s">
        <v>1660</v>
      </c>
      <c r="BD373" s="20" t="s">
        <v>2005</v>
      </c>
      <c r="BE373" s="20" t="s">
        <v>462</v>
      </c>
      <c r="BL373" s="20">
        <v>1647.45</v>
      </c>
      <c r="BM373" s="20">
        <v>105</v>
      </c>
      <c r="BN373" s="20">
        <v>2184.4830000000002</v>
      </c>
      <c r="BO373" s="20">
        <v>15.69</v>
      </c>
      <c r="BP373" s="20">
        <v>139.22999999999999</v>
      </c>
    </row>
    <row r="374" spans="1:68" x14ac:dyDescent="0.25">
      <c r="A374" s="20" t="s">
        <v>1677</v>
      </c>
      <c r="B374" s="20" t="s">
        <v>462</v>
      </c>
      <c r="C374" s="20" t="s">
        <v>575</v>
      </c>
      <c r="D374" s="20" t="s">
        <v>464</v>
      </c>
      <c r="E374" s="20" t="s">
        <v>2251</v>
      </c>
      <c r="F374" s="20" t="s">
        <v>470</v>
      </c>
      <c r="G374" s="20">
        <v>4.41</v>
      </c>
      <c r="H374" s="20" t="s">
        <v>1679</v>
      </c>
      <c r="I374" s="20" t="s">
        <v>2248</v>
      </c>
      <c r="J374" s="20" t="s">
        <v>1681</v>
      </c>
      <c r="K374" s="20" t="s">
        <v>1681</v>
      </c>
      <c r="L374" s="20" t="s">
        <v>462</v>
      </c>
      <c r="M374" s="20">
        <v>8</v>
      </c>
      <c r="N374" s="20" t="s">
        <v>1679</v>
      </c>
      <c r="P374" s="20">
        <v>0</v>
      </c>
      <c r="Q374" s="20" t="s">
        <v>509</v>
      </c>
      <c r="R374" s="20" t="s">
        <v>500</v>
      </c>
      <c r="S374" s="20" t="s">
        <v>221</v>
      </c>
      <c r="T374" s="20" t="s">
        <v>2249</v>
      </c>
      <c r="V374" s="20">
        <v>17</v>
      </c>
      <c r="W374" s="20">
        <v>538</v>
      </c>
      <c r="Y374" s="20" t="s">
        <v>1684</v>
      </c>
      <c r="Z374" s="20" t="s">
        <v>1685</v>
      </c>
      <c r="AA374" s="20">
        <v>1.5</v>
      </c>
      <c r="AB374" s="20">
        <v>4</v>
      </c>
      <c r="AC374" s="20">
        <v>4</v>
      </c>
      <c r="AD374" s="20">
        <v>4</v>
      </c>
      <c r="AL374" s="20" t="s">
        <v>1686</v>
      </c>
      <c r="AT374" s="20" t="s">
        <v>1687</v>
      </c>
      <c r="AY374" s="20" t="s">
        <v>1719</v>
      </c>
      <c r="AZ374" s="20" t="s">
        <v>1660</v>
      </c>
      <c r="BD374" s="20" t="s">
        <v>2005</v>
      </c>
      <c r="BE374" s="20" t="s">
        <v>462</v>
      </c>
      <c r="BL374" s="20">
        <v>463.05</v>
      </c>
      <c r="BM374" s="20">
        <v>105</v>
      </c>
      <c r="BN374" s="20">
        <v>613.98900000000003</v>
      </c>
      <c r="BO374" s="20">
        <v>4.41</v>
      </c>
      <c r="BP374" s="20">
        <v>139.22999999999999</v>
      </c>
    </row>
    <row r="375" spans="1:68" x14ac:dyDescent="0.25">
      <c r="A375" s="20" t="s">
        <v>1677</v>
      </c>
      <c r="B375" s="20" t="s">
        <v>462</v>
      </c>
      <c r="C375" s="20" t="s">
        <v>575</v>
      </c>
      <c r="D375" s="20" t="s">
        <v>464</v>
      </c>
      <c r="E375" s="20" t="s">
        <v>2252</v>
      </c>
      <c r="F375" s="20" t="s">
        <v>471</v>
      </c>
      <c r="G375" s="20">
        <v>4.3099999999999996</v>
      </c>
      <c r="H375" s="20" t="s">
        <v>1679</v>
      </c>
      <c r="I375" s="20" t="s">
        <v>2248</v>
      </c>
      <c r="J375" s="20" t="s">
        <v>1681</v>
      </c>
      <c r="K375" s="20" t="s">
        <v>1681</v>
      </c>
      <c r="L375" s="20" t="s">
        <v>462</v>
      </c>
      <c r="M375" s="20">
        <v>8</v>
      </c>
      <c r="N375" s="20" t="s">
        <v>1679</v>
      </c>
      <c r="P375" s="20">
        <v>0</v>
      </c>
      <c r="Q375" s="20" t="s">
        <v>509</v>
      </c>
      <c r="R375" s="20" t="s">
        <v>500</v>
      </c>
      <c r="S375" s="20" t="s">
        <v>221</v>
      </c>
      <c r="T375" s="20" t="s">
        <v>2249</v>
      </c>
      <c r="V375" s="20">
        <v>17</v>
      </c>
      <c r="W375" s="20">
        <v>538</v>
      </c>
      <c r="Y375" s="20" t="s">
        <v>1684</v>
      </c>
      <c r="Z375" s="20" t="s">
        <v>1685</v>
      </c>
      <c r="AA375" s="20">
        <v>1.5</v>
      </c>
      <c r="AB375" s="20">
        <v>4</v>
      </c>
      <c r="AC375" s="20">
        <v>4</v>
      </c>
      <c r="AD375" s="20">
        <v>4</v>
      </c>
      <c r="AL375" s="20" t="s">
        <v>1686</v>
      </c>
      <c r="AT375" s="20" t="s">
        <v>1687</v>
      </c>
      <c r="AY375" s="20" t="s">
        <v>1719</v>
      </c>
      <c r="AZ375" s="20" t="s">
        <v>1660</v>
      </c>
      <c r="BD375" s="20" t="s">
        <v>2005</v>
      </c>
      <c r="BE375" s="20" t="s">
        <v>462</v>
      </c>
      <c r="BL375" s="20">
        <v>452.55</v>
      </c>
      <c r="BM375" s="20">
        <v>105</v>
      </c>
      <c r="BN375" s="20">
        <v>600.07399999999996</v>
      </c>
      <c r="BO375" s="20">
        <v>4.3099999999999996</v>
      </c>
      <c r="BP375" s="20">
        <v>139.22999999999999</v>
      </c>
    </row>
    <row r="376" spans="1:68" x14ac:dyDescent="0.25">
      <c r="A376" s="20" t="s">
        <v>1677</v>
      </c>
      <c r="B376" s="20" t="s">
        <v>462</v>
      </c>
      <c r="C376" s="20" t="s">
        <v>575</v>
      </c>
      <c r="D376" s="20" t="s">
        <v>464</v>
      </c>
      <c r="E376" s="20" t="s">
        <v>2253</v>
      </c>
      <c r="F376" s="20" t="s">
        <v>472</v>
      </c>
      <c r="G376" s="20">
        <v>7.15</v>
      </c>
      <c r="H376" s="20" t="s">
        <v>1679</v>
      </c>
      <c r="I376" s="20" t="s">
        <v>2248</v>
      </c>
      <c r="J376" s="20" t="s">
        <v>1681</v>
      </c>
      <c r="K376" s="20" t="s">
        <v>1681</v>
      </c>
      <c r="L376" s="20" t="s">
        <v>462</v>
      </c>
      <c r="M376" s="20">
        <v>8</v>
      </c>
      <c r="N376" s="20" t="s">
        <v>1679</v>
      </c>
      <c r="P376" s="20">
        <v>0</v>
      </c>
      <c r="Q376" s="20" t="s">
        <v>509</v>
      </c>
      <c r="R376" s="20" t="s">
        <v>500</v>
      </c>
      <c r="S376" s="20" t="s">
        <v>221</v>
      </c>
      <c r="T376" s="20" t="s">
        <v>2249</v>
      </c>
      <c r="V376" s="20">
        <v>17</v>
      </c>
      <c r="W376" s="20">
        <v>538</v>
      </c>
      <c r="Y376" s="20" t="s">
        <v>1684</v>
      </c>
      <c r="Z376" s="20" t="s">
        <v>1685</v>
      </c>
      <c r="AA376" s="20">
        <v>1.5</v>
      </c>
      <c r="AB376" s="20">
        <v>4</v>
      </c>
      <c r="AC376" s="20">
        <v>4</v>
      </c>
      <c r="AD376" s="20">
        <v>4</v>
      </c>
      <c r="AL376" s="20" t="s">
        <v>1686</v>
      </c>
      <c r="AT376" s="20" t="s">
        <v>1687</v>
      </c>
      <c r="AY376" s="20" t="s">
        <v>1719</v>
      </c>
      <c r="AZ376" s="20" t="s">
        <v>1660</v>
      </c>
      <c r="BD376" s="20" t="s">
        <v>2005</v>
      </c>
      <c r="BE376" s="20" t="s">
        <v>462</v>
      </c>
      <c r="BL376" s="20">
        <v>750.75</v>
      </c>
      <c r="BM376" s="20">
        <v>105</v>
      </c>
      <c r="BN376" s="20">
        <v>995.48199999999997</v>
      </c>
      <c r="BO376" s="20">
        <v>7.15</v>
      </c>
      <c r="BP376" s="20">
        <v>139.22999999999999</v>
      </c>
    </row>
    <row r="377" spans="1:68" x14ac:dyDescent="0.25">
      <c r="A377" s="20" t="s">
        <v>1677</v>
      </c>
      <c r="B377" s="20" t="s">
        <v>462</v>
      </c>
      <c r="C377" s="20" t="s">
        <v>575</v>
      </c>
      <c r="D377" s="20" t="s">
        <v>464</v>
      </c>
      <c r="E377" s="20" t="s">
        <v>2254</v>
      </c>
      <c r="F377" s="20" t="s">
        <v>473</v>
      </c>
      <c r="G377" s="20">
        <v>10.99</v>
      </c>
      <c r="H377" s="20" t="s">
        <v>1679</v>
      </c>
      <c r="I377" s="20" t="s">
        <v>2248</v>
      </c>
      <c r="J377" s="20" t="s">
        <v>1681</v>
      </c>
      <c r="K377" s="20" t="s">
        <v>1681</v>
      </c>
      <c r="L377" s="20" t="s">
        <v>462</v>
      </c>
      <c r="M377" s="20">
        <v>8</v>
      </c>
      <c r="N377" s="20" t="s">
        <v>1679</v>
      </c>
      <c r="P377" s="20">
        <v>0</v>
      </c>
      <c r="Q377" s="20" t="s">
        <v>509</v>
      </c>
      <c r="R377" s="20" t="s">
        <v>500</v>
      </c>
      <c r="S377" s="20" t="s">
        <v>221</v>
      </c>
      <c r="T377" s="20" t="s">
        <v>2249</v>
      </c>
      <c r="U377" s="20" t="s">
        <v>1728</v>
      </c>
      <c r="V377" s="20">
        <v>6</v>
      </c>
      <c r="W377" s="20">
        <v>192</v>
      </c>
      <c r="Y377" s="20" t="s">
        <v>1684</v>
      </c>
      <c r="Z377" s="20" t="s">
        <v>1685</v>
      </c>
      <c r="AA377" s="20">
        <v>1.5</v>
      </c>
      <c r="AB377" s="20">
        <v>4</v>
      </c>
      <c r="AC377" s="20">
        <v>4</v>
      </c>
      <c r="AD377" s="20">
        <v>4</v>
      </c>
      <c r="AL377" s="20" t="s">
        <v>1686</v>
      </c>
      <c r="AT377" s="20" t="s">
        <v>1687</v>
      </c>
      <c r="AY377" s="20" t="s">
        <v>1719</v>
      </c>
      <c r="AZ377" s="20" t="s">
        <v>1660</v>
      </c>
      <c r="BD377" s="20" t="s">
        <v>2005</v>
      </c>
      <c r="BE377" s="20" t="s">
        <v>462</v>
      </c>
      <c r="BL377" s="20">
        <v>1153.95</v>
      </c>
      <c r="BM377" s="20">
        <v>105</v>
      </c>
      <c r="BN377" s="20">
        <v>1530.1110000000001</v>
      </c>
      <c r="BO377" s="20">
        <v>10.99</v>
      </c>
      <c r="BP377" s="20">
        <v>139.22999999999999</v>
      </c>
    </row>
    <row r="378" spans="1:68" x14ac:dyDescent="0.25">
      <c r="A378" s="20" t="s">
        <v>1677</v>
      </c>
      <c r="B378" s="20" t="s">
        <v>462</v>
      </c>
      <c r="C378" s="20" t="s">
        <v>575</v>
      </c>
      <c r="D378" s="20" t="s">
        <v>464</v>
      </c>
      <c r="E378" s="20" t="s">
        <v>2255</v>
      </c>
      <c r="F378" s="20" t="s">
        <v>474</v>
      </c>
      <c r="G378" s="20">
        <v>5.6</v>
      </c>
      <c r="H378" s="20" t="s">
        <v>1679</v>
      </c>
      <c r="I378" s="20" t="s">
        <v>2248</v>
      </c>
      <c r="J378" s="20" t="s">
        <v>1681</v>
      </c>
      <c r="K378" s="20" t="s">
        <v>1681</v>
      </c>
      <c r="L378" s="20" t="s">
        <v>462</v>
      </c>
      <c r="M378" s="20">
        <v>8</v>
      </c>
      <c r="N378" s="20" t="s">
        <v>1679</v>
      </c>
      <c r="P378" s="20">
        <v>0</v>
      </c>
      <c r="Q378" s="20" t="s">
        <v>512</v>
      </c>
      <c r="R378" s="20" t="s">
        <v>500</v>
      </c>
      <c r="S378" s="20" t="s">
        <v>221</v>
      </c>
      <c r="T378" s="20" t="s">
        <v>2256</v>
      </c>
      <c r="V378" s="20">
        <v>9</v>
      </c>
      <c r="W378" s="20">
        <v>296</v>
      </c>
      <c r="Y378" s="20" t="s">
        <v>1684</v>
      </c>
      <c r="Z378" s="20" t="s">
        <v>1685</v>
      </c>
      <c r="AA378" s="20">
        <v>1.5</v>
      </c>
      <c r="AB378" s="20">
        <v>4</v>
      </c>
      <c r="AC378" s="20">
        <v>4</v>
      </c>
      <c r="AD378" s="20">
        <v>4</v>
      </c>
      <c r="AL378" s="20" t="s">
        <v>1686</v>
      </c>
      <c r="AT378" s="20" t="s">
        <v>1687</v>
      </c>
      <c r="AY378" s="20" t="s">
        <v>1719</v>
      </c>
      <c r="AZ378" s="20" t="s">
        <v>1660</v>
      </c>
      <c r="BD378" s="20" t="s">
        <v>2005</v>
      </c>
      <c r="BE378" s="20" t="s">
        <v>462</v>
      </c>
      <c r="BL378" s="20">
        <v>504</v>
      </c>
      <c r="BM378" s="20">
        <v>90</v>
      </c>
      <c r="BN378" s="20">
        <v>668.28800000000001</v>
      </c>
      <c r="BO378" s="20">
        <v>5.6</v>
      </c>
      <c r="BP378" s="20">
        <v>119.34</v>
      </c>
    </row>
    <row r="379" spans="1:68" x14ac:dyDescent="0.25">
      <c r="A379" s="20" t="s">
        <v>1677</v>
      </c>
      <c r="B379" s="20" t="s">
        <v>462</v>
      </c>
      <c r="C379" s="20" t="s">
        <v>576</v>
      </c>
      <c r="D379" s="20" t="s">
        <v>464</v>
      </c>
      <c r="E379" s="20" t="s">
        <v>2257</v>
      </c>
      <c r="F379" s="20" t="s">
        <v>465</v>
      </c>
      <c r="G379" s="20">
        <v>6.59</v>
      </c>
      <c r="H379" s="20" t="s">
        <v>1679</v>
      </c>
      <c r="I379" s="20" t="s">
        <v>2258</v>
      </c>
      <c r="J379" s="20" t="s">
        <v>1681</v>
      </c>
      <c r="K379" s="20" t="s">
        <v>1681</v>
      </c>
      <c r="L379" s="20" t="s">
        <v>462</v>
      </c>
      <c r="M379" s="20">
        <v>4</v>
      </c>
      <c r="N379" s="20" t="s">
        <v>1679</v>
      </c>
      <c r="P379" s="20">
        <v>0</v>
      </c>
      <c r="Q379" s="20" t="s">
        <v>487</v>
      </c>
      <c r="R379" s="20" t="s">
        <v>557</v>
      </c>
      <c r="S379" s="20" t="s">
        <v>221</v>
      </c>
      <c r="T379" s="20" t="s">
        <v>1833</v>
      </c>
      <c r="U379" s="20" t="s">
        <v>2259</v>
      </c>
      <c r="V379" s="20">
        <v>11</v>
      </c>
      <c r="W379" s="20">
        <v>357</v>
      </c>
      <c r="Y379" s="20" t="s">
        <v>1684</v>
      </c>
      <c r="Z379" s="20" t="s">
        <v>1685</v>
      </c>
      <c r="AA379" s="20">
        <v>1.5</v>
      </c>
      <c r="AB379" s="20">
        <v>4</v>
      </c>
      <c r="AC379" s="20">
        <v>4</v>
      </c>
      <c r="AD379" s="20">
        <v>4</v>
      </c>
      <c r="AG379" s="20" t="s">
        <v>2260</v>
      </c>
      <c r="AI379" s="20" t="s">
        <v>1643</v>
      </c>
      <c r="AL379" s="20" t="s">
        <v>1686</v>
      </c>
      <c r="AT379" s="20" t="s">
        <v>1687</v>
      </c>
      <c r="BE379" s="20" t="s">
        <v>462</v>
      </c>
      <c r="BL379" s="20">
        <v>362.45</v>
      </c>
      <c r="BM379" s="20">
        <v>55</v>
      </c>
    </row>
    <row r="380" spans="1:68" x14ac:dyDescent="0.25">
      <c r="A380" s="20" t="s">
        <v>1677</v>
      </c>
      <c r="B380" s="20" t="s">
        <v>462</v>
      </c>
      <c r="C380" s="20" t="s">
        <v>576</v>
      </c>
      <c r="D380" s="20" t="s">
        <v>464</v>
      </c>
      <c r="E380" s="20" t="s">
        <v>2261</v>
      </c>
      <c r="F380" s="20" t="s">
        <v>468</v>
      </c>
      <c r="G380" s="20">
        <v>8.19</v>
      </c>
      <c r="H380" s="20" t="s">
        <v>1679</v>
      </c>
      <c r="I380" s="20" t="s">
        <v>2258</v>
      </c>
      <c r="J380" s="20" t="s">
        <v>1681</v>
      </c>
      <c r="K380" s="20" t="s">
        <v>1681</v>
      </c>
      <c r="L380" s="20" t="s">
        <v>462</v>
      </c>
      <c r="M380" s="20">
        <v>4</v>
      </c>
      <c r="N380" s="20" t="s">
        <v>1679</v>
      </c>
      <c r="P380" s="20">
        <v>0</v>
      </c>
      <c r="Q380" s="20" t="s">
        <v>487</v>
      </c>
      <c r="R380" s="20" t="s">
        <v>557</v>
      </c>
      <c r="S380" s="20" t="s">
        <v>221</v>
      </c>
      <c r="T380" s="20" t="s">
        <v>1833</v>
      </c>
      <c r="U380" s="20" t="s">
        <v>2259</v>
      </c>
      <c r="V380" s="20">
        <v>11</v>
      </c>
      <c r="W380" s="20">
        <v>357</v>
      </c>
      <c r="Y380" s="20" t="s">
        <v>1684</v>
      </c>
      <c r="Z380" s="20" t="s">
        <v>1685</v>
      </c>
      <c r="AA380" s="20">
        <v>1.5</v>
      </c>
      <c r="AB380" s="20">
        <v>4</v>
      </c>
      <c r="AC380" s="20">
        <v>4</v>
      </c>
      <c r="AD380" s="20">
        <v>4</v>
      </c>
      <c r="AG380" s="20" t="s">
        <v>2260</v>
      </c>
      <c r="AI380" s="20" t="s">
        <v>1643</v>
      </c>
      <c r="AL380" s="20" t="s">
        <v>1686</v>
      </c>
      <c r="AT380" s="20" t="s">
        <v>1687</v>
      </c>
      <c r="BE380" s="20" t="s">
        <v>462</v>
      </c>
      <c r="BL380" s="20">
        <v>450.45</v>
      </c>
      <c r="BM380" s="20">
        <v>55</v>
      </c>
    </row>
    <row r="381" spans="1:68" x14ac:dyDescent="0.25">
      <c r="A381" s="20" t="s">
        <v>1677</v>
      </c>
      <c r="B381" s="20" t="s">
        <v>462</v>
      </c>
      <c r="C381" s="20" t="s">
        <v>576</v>
      </c>
      <c r="D381" s="20" t="s">
        <v>464</v>
      </c>
      <c r="E381" s="20" t="s">
        <v>2262</v>
      </c>
      <c r="F381" s="20" t="s">
        <v>470</v>
      </c>
      <c r="G381" s="20">
        <v>3.43</v>
      </c>
      <c r="H381" s="20" t="s">
        <v>1679</v>
      </c>
      <c r="I381" s="20" t="s">
        <v>2258</v>
      </c>
      <c r="J381" s="20" t="s">
        <v>1681</v>
      </c>
      <c r="K381" s="20" t="s">
        <v>1681</v>
      </c>
      <c r="L381" s="20" t="s">
        <v>462</v>
      </c>
      <c r="M381" s="20">
        <v>4</v>
      </c>
      <c r="N381" s="20" t="s">
        <v>1679</v>
      </c>
      <c r="P381" s="20">
        <v>0</v>
      </c>
      <c r="Q381" s="20" t="s">
        <v>487</v>
      </c>
      <c r="R381" s="20" t="s">
        <v>557</v>
      </c>
      <c r="S381" s="20" t="s">
        <v>221</v>
      </c>
      <c r="T381" s="20" t="s">
        <v>1833</v>
      </c>
      <c r="U381" s="20" t="s">
        <v>2259</v>
      </c>
      <c r="V381" s="20">
        <v>11</v>
      </c>
      <c r="W381" s="20">
        <v>357</v>
      </c>
      <c r="Y381" s="20" t="s">
        <v>1684</v>
      </c>
      <c r="Z381" s="20" t="s">
        <v>1685</v>
      </c>
      <c r="AA381" s="20">
        <v>1.5</v>
      </c>
      <c r="AB381" s="20">
        <v>4</v>
      </c>
      <c r="AC381" s="20">
        <v>4</v>
      </c>
      <c r="AD381" s="20">
        <v>4</v>
      </c>
      <c r="AG381" s="20" t="s">
        <v>2260</v>
      </c>
      <c r="AI381" s="20" t="s">
        <v>1643</v>
      </c>
      <c r="AL381" s="20" t="s">
        <v>1686</v>
      </c>
      <c r="AT381" s="20" t="s">
        <v>1687</v>
      </c>
      <c r="BE381" s="20" t="s">
        <v>462</v>
      </c>
      <c r="BL381" s="20">
        <v>188.65</v>
      </c>
      <c r="BM381" s="20">
        <v>55</v>
      </c>
    </row>
    <row r="382" spans="1:68" x14ac:dyDescent="0.25">
      <c r="A382" s="20" t="s">
        <v>1677</v>
      </c>
      <c r="B382" s="20" t="s">
        <v>462</v>
      </c>
      <c r="C382" s="20" t="s">
        <v>576</v>
      </c>
      <c r="D382" s="20" t="s">
        <v>464</v>
      </c>
      <c r="E382" s="20" t="s">
        <v>2263</v>
      </c>
      <c r="F382" s="20" t="s">
        <v>471</v>
      </c>
      <c r="G382" s="20">
        <v>11.24</v>
      </c>
      <c r="H382" s="20" t="s">
        <v>1679</v>
      </c>
      <c r="I382" s="20" t="s">
        <v>2258</v>
      </c>
      <c r="J382" s="20" t="s">
        <v>1681</v>
      </c>
      <c r="K382" s="20" t="s">
        <v>1681</v>
      </c>
      <c r="L382" s="20" t="s">
        <v>462</v>
      </c>
      <c r="M382" s="20">
        <v>4</v>
      </c>
      <c r="N382" s="20" t="s">
        <v>1679</v>
      </c>
      <c r="P382" s="20">
        <v>0</v>
      </c>
      <c r="Q382" s="20" t="s">
        <v>487</v>
      </c>
      <c r="R382" s="20" t="s">
        <v>557</v>
      </c>
      <c r="S382" s="20" t="s">
        <v>221</v>
      </c>
      <c r="T382" s="20" t="s">
        <v>1833</v>
      </c>
      <c r="U382" s="20" t="s">
        <v>2264</v>
      </c>
      <c r="V382" s="20">
        <v>11</v>
      </c>
      <c r="W382" s="20">
        <v>357</v>
      </c>
      <c r="Y382" s="20" t="s">
        <v>1684</v>
      </c>
      <c r="Z382" s="20" t="s">
        <v>1685</v>
      </c>
      <c r="AA382" s="20">
        <v>1.5</v>
      </c>
      <c r="AB382" s="20">
        <v>4</v>
      </c>
      <c r="AC382" s="20">
        <v>4</v>
      </c>
      <c r="AD382" s="20">
        <v>4</v>
      </c>
      <c r="AG382" s="20" t="s">
        <v>2260</v>
      </c>
      <c r="AI382" s="20" t="s">
        <v>1643</v>
      </c>
      <c r="AL382" s="20" t="s">
        <v>1686</v>
      </c>
      <c r="AT382" s="20" t="s">
        <v>1687</v>
      </c>
      <c r="BE382" s="20" t="s">
        <v>462</v>
      </c>
      <c r="BL382" s="20">
        <v>618.20000000000005</v>
      </c>
      <c r="BM382" s="20">
        <v>55</v>
      </c>
    </row>
    <row r="383" spans="1:68" x14ac:dyDescent="0.25">
      <c r="A383" s="20" t="s">
        <v>1677</v>
      </c>
      <c r="B383" s="20" t="s">
        <v>462</v>
      </c>
      <c r="C383" s="20" t="s">
        <v>577</v>
      </c>
      <c r="D383" s="20" t="s">
        <v>464</v>
      </c>
      <c r="E383" s="20" t="s">
        <v>2265</v>
      </c>
      <c r="F383" s="20" t="s">
        <v>465</v>
      </c>
      <c r="G383" s="20">
        <v>3.47</v>
      </c>
      <c r="H383" s="20" t="s">
        <v>1679</v>
      </c>
      <c r="I383" s="20" t="s">
        <v>2266</v>
      </c>
      <c r="J383" s="20" t="s">
        <v>1681</v>
      </c>
      <c r="K383" s="20" t="s">
        <v>1681</v>
      </c>
      <c r="L383" s="20" t="s">
        <v>462</v>
      </c>
      <c r="M383" s="20">
        <v>4</v>
      </c>
      <c r="N383" s="20" t="s">
        <v>1679</v>
      </c>
      <c r="P383" s="20">
        <v>0</v>
      </c>
      <c r="Q383" s="20" t="s">
        <v>495</v>
      </c>
      <c r="R383" s="20" t="s">
        <v>578</v>
      </c>
      <c r="S383" s="20" t="s">
        <v>221</v>
      </c>
      <c r="T383" s="20" t="s">
        <v>2267</v>
      </c>
      <c r="U383" s="20" t="s">
        <v>2268</v>
      </c>
      <c r="V383" s="20">
        <v>5</v>
      </c>
      <c r="W383" s="20">
        <v>156</v>
      </c>
      <c r="Y383" s="20" t="s">
        <v>1684</v>
      </c>
      <c r="Z383" s="20" t="s">
        <v>1685</v>
      </c>
      <c r="AA383" s="20">
        <v>1.5</v>
      </c>
      <c r="AB383" s="20">
        <v>4</v>
      </c>
      <c r="AC383" s="20">
        <v>4</v>
      </c>
      <c r="AD383" s="20">
        <v>4</v>
      </c>
      <c r="AL383" s="20" t="s">
        <v>1686</v>
      </c>
      <c r="AT383" s="20" t="s">
        <v>1687</v>
      </c>
      <c r="AZ383" s="20" t="s">
        <v>1660</v>
      </c>
      <c r="BE383" s="20" t="s">
        <v>462</v>
      </c>
      <c r="BL383" s="20">
        <v>208.2</v>
      </c>
      <c r="BM383" s="20">
        <v>60</v>
      </c>
    </row>
    <row r="384" spans="1:68" x14ac:dyDescent="0.25">
      <c r="A384" s="20" t="s">
        <v>1677</v>
      </c>
      <c r="B384" s="20" t="s">
        <v>462</v>
      </c>
      <c r="C384" s="20" t="s">
        <v>577</v>
      </c>
      <c r="D384" s="20" t="s">
        <v>464</v>
      </c>
      <c r="E384" s="20" t="s">
        <v>2269</v>
      </c>
      <c r="F384" s="20" t="s">
        <v>468</v>
      </c>
      <c r="G384" s="20">
        <v>7.73</v>
      </c>
      <c r="H384" s="20" t="s">
        <v>1679</v>
      </c>
      <c r="I384" s="20" t="s">
        <v>2266</v>
      </c>
      <c r="J384" s="20" t="s">
        <v>1681</v>
      </c>
      <c r="K384" s="20" t="s">
        <v>1681</v>
      </c>
      <c r="L384" s="20" t="s">
        <v>462</v>
      </c>
      <c r="M384" s="20">
        <v>4</v>
      </c>
      <c r="N384" s="20" t="s">
        <v>1679</v>
      </c>
      <c r="P384" s="20">
        <v>0</v>
      </c>
      <c r="Q384" s="20" t="s">
        <v>487</v>
      </c>
      <c r="R384" s="20" t="s">
        <v>578</v>
      </c>
      <c r="S384" s="20" t="s">
        <v>221</v>
      </c>
      <c r="T384" s="20" t="s">
        <v>2267</v>
      </c>
      <c r="U384" s="20" t="s">
        <v>2268</v>
      </c>
      <c r="V384" s="20">
        <v>5</v>
      </c>
      <c r="W384" s="20">
        <v>156</v>
      </c>
      <c r="Y384" s="20" t="s">
        <v>1684</v>
      </c>
      <c r="Z384" s="20" t="s">
        <v>1685</v>
      </c>
      <c r="AA384" s="20">
        <v>1.5</v>
      </c>
      <c r="AB384" s="20">
        <v>4</v>
      </c>
      <c r="AC384" s="20">
        <v>4</v>
      </c>
      <c r="AD384" s="20">
        <v>4</v>
      </c>
      <c r="AL384" s="20" t="s">
        <v>1686</v>
      </c>
      <c r="AT384" s="20" t="s">
        <v>1687</v>
      </c>
      <c r="AZ384" s="20" t="s">
        <v>1660</v>
      </c>
      <c r="BE384" s="20" t="s">
        <v>462</v>
      </c>
      <c r="BL384" s="20">
        <v>425.15</v>
      </c>
      <c r="BM384" s="20">
        <v>55</v>
      </c>
    </row>
    <row r="385" spans="1:65" x14ac:dyDescent="0.25">
      <c r="A385" s="20" t="s">
        <v>1677</v>
      </c>
      <c r="B385" s="20" t="s">
        <v>462</v>
      </c>
      <c r="C385" s="20" t="s">
        <v>577</v>
      </c>
      <c r="D385" s="20" t="s">
        <v>464</v>
      </c>
      <c r="E385" s="20" t="s">
        <v>2270</v>
      </c>
      <c r="F385" s="20" t="s">
        <v>470</v>
      </c>
      <c r="G385" s="20">
        <v>4.92</v>
      </c>
      <c r="H385" s="20" t="s">
        <v>1679</v>
      </c>
      <c r="I385" s="20" t="s">
        <v>2266</v>
      </c>
      <c r="J385" s="20" t="s">
        <v>1681</v>
      </c>
      <c r="K385" s="20" t="s">
        <v>1681</v>
      </c>
      <c r="L385" s="20" t="s">
        <v>462</v>
      </c>
      <c r="M385" s="20">
        <v>4</v>
      </c>
      <c r="N385" s="20" t="s">
        <v>1679</v>
      </c>
      <c r="P385" s="20">
        <v>0</v>
      </c>
      <c r="Q385" s="20" t="s">
        <v>495</v>
      </c>
      <c r="R385" s="20" t="s">
        <v>578</v>
      </c>
      <c r="S385" s="20" t="s">
        <v>221</v>
      </c>
      <c r="T385" s="20" t="s">
        <v>2267</v>
      </c>
      <c r="U385" s="20" t="s">
        <v>2268</v>
      </c>
      <c r="V385" s="20">
        <v>5</v>
      </c>
      <c r="W385" s="20">
        <v>156</v>
      </c>
      <c r="Y385" s="20" t="s">
        <v>1684</v>
      </c>
      <c r="Z385" s="20" t="s">
        <v>1685</v>
      </c>
      <c r="AA385" s="20">
        <v>1.5</v>
      </c>
      <c r="AB385" s="20">
        <v>4</v>
      </c>
      <c r="AC385" s="20">
        <v>4</v>
      </c>
      <c r="AD385" s="20">
        <v>4</v>
      </c>
      <c r="AL385" s="20" t="s">
        <v>1686</v>
      </c>
      <c r="AT385" s="20" t="s">
        <v>1687</v>
      </c>
      <c r="AZ385" s="20" t="s">
        <v>1660</v>
      </c>
      <c r="BE385" s="20" t="s">
        <v>462</v>
      </c>
      <c r="BL385" s="20">
        <v>295.2</v>
      </c>
      <c r="BM385" s="20">
        <v>60</v>
      </c>
    </row>
    <row r="386" spans="1:65" x14ac:dyDescent="0.25">
      <c r="A386" s="20" t="s">
        <v>1677</v>
      </c>
      <c r="B386" s="20" t="s">
        <v>462</v>
      </c>
      <c r="C386" s="20" t="s">
        <v>577</v>
      </c>
      <c r="D386" s="20" t="s">
        <v>464</v>
      </c>
      <c r="E386" s="20" t="s">
        <v>2271</v>
      </c>
      <c r="F386" s="20" t="s">
        <v>472</v>
      </c>
      <c r="G386" s="20">
        <v>3.22</v>
      </c>
      <c r="H386" s="20" t="s">
        <v>1679</v>
      </c>
      <c r="I386" s="20" t="s">
        <v>2266</v>
      </c>
      <c r="J386" s="20" t="s">
        <v>1681</v>
      </c>
      <c r="K386" s="20" t="s">
        <v>1681</v>
      </c>
      <c r="L386" s="20" t="s">
        <v>462</v>
      </c>
      <c r="M386" s="20">
        <v>4</v>
      </c>
      <c r="N386" s="20" t="s">
        <v>1679</v>
      </c>
      <c r="P386" s="20">
        <v>0</v>
      </c>
      <c r="Q386" s="20" t="s">
        <v>495</v>
      </c>
      <c r="R386" s="20" t="s">
        <v>578</v>
      </c>
      <c r="S386" s="20" t="s">
        <v>221</v>
      </c>
      <c r="T386" s="20" t="s">
        <v>2267</v>
      </c>
      <c r="U386" s="20" t="s">
        <v>2268</v>
      </c>
      <c r="V386" s="20">
        <v>5</v>
      </c>
      <c r="W386" s="20">
        <v>156</v>
      </c>
      <c r="Y386" s="20" t="s">
        <v>1684</v>
      </c>
      <c r="Z386" s="20" t="s">
        <v>1685</v>
      </c>
      <c r="AA386" s="20">
        <v>1.5</v>
      </c>
      <c r="AB386" s="20">
        <v>4</v>
      </c>
      <c r="AC386" s="20">
        <v>4</v>
      </c>
      <c r="AD386" s="20">
        <v>4</v>
      </c>
      <c r="AL386" s="20" t="s">
        <v>1686</v>
      </c>
      <c r="AT386" s="20" t="s">
        <v>1687</v>
      </c>
      <c r="AZ386" s="20" t="s">
        <v>1660</v>
      </c>
      <c r="BE386" s="20" t="s">
        <v>462</v>
      </c>
      <c r="BL386" s="20">
        <v>193.2</v>
      </c>
      <c r="BM386" s="20">
        <v>60</v>
      </c>
    </row>
    <row r="387" spans="1:65" x14ac:dyDescent="0.25">
      <c r="A387" s="20" t="s">
        <v>1677</v>
      </c>
      <c r="B387" s="20" t="s">
        <v>462</v>
      </c>
      <c r="C387" s="20" t="s">
        <v>577</v>
      </c>
      <c r="D387" s="20" t="s">
        <v>464</v>
      </c>
      <c r="E387" s="20" t="s">
        <v>2272</v>
      </c>
      <c r="F387" s="20" t="s">
        <v>473</v>
      </c>
      <c r="G387" s="20">
        <v>4.25</v>
      </c>
      <c r="H387" s="20" t="s">
        <v>1679</v>
      </c>
      <c r="I387" s="20" t="s">
        <v>2266</v>
      </c>
      <c r="J387" s="20" t="s">
        <v>1681</v>
      </c>
      <c r="K387" s="20" t="s">
        <v>1681</v>
      </c>
      <c r="L387" s="20" t="s">
        <v>462</v>
      </c>
      <c r="M387" s="20">
        <v>4</v>
      </c>
      <c r="N387" s="20" t="s">
        <v>1679</v>
      </c>
      <c r="P387" s="20">
        <v>0</v>
      </c>
      <c r="Q387" s="20" t="s">
        <v>495</v>
      </c>
      <c r="R387" s="20" t="s">
        <v>517</v>
      </c>
      <c r="S387" s="20" t="s">
        <v>221</v>
      </c>
      <c r="T387" s="20" t="s">
        <v>2267</v>
      </c>
      <c r="U387" s="20" t="s">
        <v>2268</v>
      </c>
      <c r="V387" s="20">
        <v>5</v>
      </c>
      <c r="W387" s="20">
        <v>156</v>
      </c>
      <c r="Y387" s="20" t="s">
        <v>1684</v>
      </c>
      <c r="Z387" s="20" t="s">
        <v>1685</v>
      </c>
      <c r="AA387" s="20">
        <v>1.5</v>
      </c>
      <c r="AB387" s="20">
        <v>4</v>
      </c>
      <c r="AC387" s="20">
        <v>4</v>
      </c>
      <c r="AD387" s="20">
        <v>4</v>
      </c>
      <c r="AL387" s="20" t="s">
        <v>1686</v>
      </c>
      <c r="AT387" s="20" t="s">
        <v>1687</v>
      </c>
      <c r="AZ387" s="20" t="s">
        <v>1660</v>
      </c>
      <c r="BE387" s="20" t="s">
        <v>462</v>
      </c>
      <c r="BL387" s="20">
        <v>255</v>
      </c>
      <c r="BM387" s="20">
        <v>60</v>
      </c>
    </row>
    <row r="388" spans="1:65" x14ac:dyDescent="0.25">
      <c r="A388" s="20" t="s">
        <v>1677</v>
      </c>
      <c r="B388" s="20" t="s">
        <v>462</v>
      </c>
      <c r="C388" s="20" t="s">
        <v>577</v>
      </c>
      <c r="D388" s="20" t="s">
        <v>464</v>
      </c>
      <c r="E388" s="20" t="s">
        <v>2273</v>
      </c>
      <c r="F388" s="20" t="s">
        <v>474</v>
      </c>
      <c r="G388" s="20">
        <v>4.6100000000000003</v>
      </c>
      <c r="H388" s="20" t="s">
        <v>1679</v>
      </c>
      <c r="I388" s="20" t="s">
        <v>2266</v>
      </c>
      <c r="J388" s="20" t="s">
        <v>1681</v>
      </c>
      <c r="K388" s="20" t="s">
        <v>1681</v>
      </c>
      <c r="L388" s="20" t="s">
        <v>462</v>
      </c>
      <c r="M388" s="20">
        <v>4</v>
      </c>
      <c r="N388" s="20" t="s">
        <v>1679</v>
      </c>
      <c r="P388" s="20">
        <v>0</v>
      </c>
      <c r="Q388" s="20" t="s">
        <v>495</v>
      </c>
      <c r="R388" s="20" t="s">
        <v>517</v>
      </c>
      <c r="S388" s="20" t="s">
        <v>221</v>
      </c>
      <c r="T388" s="20" t="s">
        <v>2267</v>
      </c>
      <c r="U388" s="20" t="s">
        <v>2268</v>
      </c>
      <c r="V388" s="20">
        <v>5</v>
      </c>
      <c r="W388" s="20">
        <v>156</v>
      </c>
      <c r="Y388" s="20" t="s">
        <v>1684</v>
      </c>
      <c r="Z388" s="20" t="s">
        <v>1685</v>
      </c>
      <c r="AA388" s="20">
        <v>1.5</v>
      </c>
      <c r="AB388" s="20">
        <v>4</v>
      </c>
      <c r="AC388" s="20">
        <v>4</v>
      </c>
      <c r="AD388" s="20">
        <v>4</v>
      </c>
      <c r="AL388" s="20" t="s">
        <v>1686</v>
      </c>
      <c r="AT388" s="20" t="s">
        <v>1687</v>
      </c>
      <c r="AZ388" s="20" t="s">
        <v>1660</v>
      </c>
      <c r="BE388" s="20" t="s">
        <v>462</v>
      </c>
      <c r="BL388" s="20">
        <v>276.60000000000002</v>
      </c>
      <c r="BM388" s="20">
        <v>60</v>
      </c>
    </row>
    <row r="389" spans="1:65" x14ac:dyDescent="0.25">
      <c r="A389" s="20" t="s">
        <v>1677</v>
      </c>
      <c r="B389" s="20" t="s">
        <v>462</v>
      </c>
      <c r="C389" s="20" t="s">
        <v>577</v>
      </c>
      <c r="D389" s="20" t="s">
        <v>464</v>
      </c>
      <c r="E389" s="20" t="s">
        <v>2274</v>
      </c>
      <c r="F389" s="20" t="s">
        <v>475</v>
      </c>
      <c r="G389" s="20">
        <v>5.37</v>
      </c>
      <c r="H389" s="20" t="s">
        <v>1679</v>
      </c>
      <c r="I389" s="20" t="s">
        <v>2266</v>
      </c>
      <c r="J389" s="20" t="s">
        <v>1681</v>
      </c>
      <c r="K389" s="20" t="s">
        <v>1681</v>
      </c>
      <c r="L389" s="20" t="s">
        <v>462</v>
      </c>
      <c r="M389" s="20">
        <v>4</v>
      </c>
      <c r="N389" s="20" t="s">
        <v>1679</v>
      </c>
      <c r="P389" s="20">
        <v>0</v>
      </c>
      <c r="Q389" s="20" t="s">
        <v>495</v>
      </c>
      <c r="R389" s="20" t="s">
        <v>579</v>
      </c>
      <c r="S389" s="20" t="s">
        <v>221</v>
      </c>
      <c r="T389" s="20" t="s">
        <v>2267</v>
      </c>
      <c r="U389" s="20" t="s">
        <v>2268</v>
      </c>
      <c r="V389" s="20">
        <v>5</v>
      </c>
      <c r="W389" s="20">
        <v>156</v>
      </c>
      <c r="Y389" s="20" t="s">
        <v>1684</v>
      </c>
      <c r="Z389" s="20" t="s">
        <v>1685</v>
      </c>
      <c r="AA389" s="20">
        <v>1.5</v>
      </c>
      <c r="AB389" s="20">
        <v>4</v>
      </c>
      <c r="AC389" s="20">
        <v>4</v>
      </c>
      <c r="AD389" s="20">
        <v>4</v>
      </c>
      <c r="AL389" s="20" t="s">
        <v>1686</v>
      </c>
      <c r="AT389" s="20" t="s">
        <v>1687</v>
      </c>
      <c r="AZ389" s="20" t="s">
        <v>1660</v>
      </c>
      <c r="BE389" s="20" t="s">
        <v>462</v>
      </c>
      <c r="BL389" s="20">
        <v>322.2</v>
      </c>
      <c r="BM389" s="20">
        <v>60</v>
      </c>
    </row>
    <row r="390" spans="1:65" x14ac:dyDescent="0.25">
      <c r="A390" s="20" t="s">
        <v>1677</v>
      </c>
      <c r="B390" s="20" t="s">
        <v>462</v>
      </c>
      <c r="C390" s="20" t="s">
        <v>577</v>
      </c>
      <c r="D390" s="20" t="s">
        <v>464</v>
      </c>
      <c r="E390" s="20" t="s">
        <v>2275</v>
      </c>
      <c r="F390" s="20" t="s">
        <v>476</v>
      </c>
      <c r="G390" s="20">
        <v>3.6</v>
      </c>
      <c r="H390" s="20" t="s">
        <v>1679</v>
      </c>
      <c r="I390" s="20" t="s">
        <v>2266</v>
      </c>
      <c r="J390" s="20" t="s">
        <v>1681</v>
      </c>
      <c r="K390" s="20" t="s">
        <v>1681</v>
      </c>
      <c r="L390" s="20" t="s">
        <v>462</v>
      </c>
      <c r="M390" s="20">
        <v>4</v>
      </c>
      <c r="N390" s="20" t="s">
        <v>1679</v>
      </c>
      <c r="P390" s="20">
        <v>0</v>
      </c>
      <c r="Q390" s="20" t="s">
        <v>495</v>
      </c>
      <c r="R390" s="20" t="s">
        <v>517</v>
      </c>
      <c r="S390" s="20" t="s">
        <v>221</v>
      </c>
      <c r="T390" s="20" t="s">
        <v>2267</v>
      </c>
      <c r="U390" s="20" t="s">
        <v>2268</v>
      </c>
      <c r="V390" s="20">
        <v>5</v>
      </c>
      <c r="W390" s="20">
        <v>156</v>
      </c>
      <c r="Y390" s="20" t="s">
        <v>1684</v>
      </c>
      <c r="Z390" s="20" t="s">
        <v>1685</v>
      </c>
      <c r="AA390" s="20">
        <v>1.5</v>
      </c>
      <c r="AB390" s="20">
        <v>4</v>
      </c>
      <c r="AC390" s="20">
        <v>4</v>
      </c>
      <c r="AD390" s="20">
        <v>4</v>
      </c>
      <c r="AL390" s="20" t="s">
        <v>1686</v>
      </c>
      <c r="AT390" s="20" t="s">
        <v>1687</v>
      </c>
      <c r="AZ390" s="20" t="s">
        <v>1660</v>
      </c>
      <c r="BE390" s="20" t="s">
        <v>462</v>
      </c>
      <c r="BL390" s="20">
        <v>216</v>
      </c>
      <c r="BM390" s="20">
        <v>60</v>
      </c>
    </row>
    <row r="391" spans="1:65" x14ac:dyDescent="0.25">
      <c r="A391" s="20" t="s">
        <v>1677</v>
      </c>
      <c r="B391" s="20" t="s">
        <v>462</v>
      </c>
      <c r="C391" s="20" t="s">
        <v>577</v>
      </c>
      <c r="D391" s="20" t="s">
        <v>464</v>
      </c>
      <c r="E391" s="20" t="s">
        <v>2276</v>
      </c>
      <c r="F391" s="20" t="s">
        <v>477</v>
      </c>
      <c r="G391" s="20">
        <v>1.0900000000000001</v>
      </c>
      <c r="H391" s="20" t="s">
        <v>1679</v>
      </c>
      <c r="I391" s="20" t="s">
        <v>2266</v>
      </c>
      <c r="J391" s="20" t="s">
        <v>1681</v>
      </c>
      <c r="K391" s="20" t="s">
        <v>1681</v>
      </c>
      <c r="L391" s="20" t="s">
        <v>462</v>
      </c>
      <c r="M391" s="20">
        <v>4</v>
      </c>
      <c r="N391" s="20" t="s">
        <v>1679</v>
      </c>
      <c r="P391" s="20">
        <v>0</v>
      </c>
      <c r="Q391" s="20" t="s">
        <v>495</v>
      </c>
      <c r="R391" s="20" t="s">
        <v>578</v>
      </c>
      <c r="S391" s="20" t="s">
        <v>221</v>
      </c>
      <c r="T391" s="20" t="s">
        <v>2267</v>
      </c>
      <c r="U391" s="20" t="s">
        <v>2268</v>
      </c>
      <c r="V391" s="20">
        <v>5</v>
      </c>
      <c r="W391" s="20">
        <v>156</v>
      </c>
      <c r="Y391" s="20" t="s">
        <v>1684</v>
      </c>
      <c r="Z391" s="20" t="s">
        <v>1685</v>
      </c>
      <c r="AA391" s="20">
        <v>1.5</v>
      </c>
      <c r="AB391" s="20">
        <v>4</v>
      </c>
      <c r="AC391" s="20">
        <v>4</v>
      </c>
      <c r="AD391" s="20">
        <v>4</v>
      </c>
      <c r="AL391" s="20" t="s">
        <v>1686</v>
      </c>
      <c r="AT391" s="20" t="s">
        <v>1687</v>
      </c>
      <c r="AZ391" s="20" t="s">
        <v>1660</v>
      </c>
      <c r="BE391" s="20" t="s">
        <v>462</v>
      </c>
      <c r="BL391" s="20">
        <v>65.400000000000006</v>
      </c>
      <c r="BM391" s="20">
        <v>60</v>
      </c>
    </row>
    <row r="392" spans="1:65" x14ac:dyDescent="0.25">
      <c r="A392" s="20" t="s">
        <v>1677</v>
      </c>
      <c r="B392" s="20" t="s">
        <v>462</v>
      </c>
      <c r="C392" s="20" t="s">
        <v>580</v>
      </c>
      <c r="D392" s="20" t="s">
        <v>547</v>
      </c>
      <c r="E392" s="20" t="s">
        <v>2277</v>
      </c>
      <c r="F392" s="20" t="s">
        <v>465</v>
      </c>
      <c r="G392" s="20">
        <v>10.26</v>
      </c>
      <c r="H392" s="20" t="s">
        <v>1679</v>
      </c>
      <c r="I392" s="20" t="s">
        <v>2278</v>
      </c>
      <c r="J392" s="20" t="s">
        <v>1930</v>
      </c>
      <c r="K392" s="20" t="s">
        <v>1930</v>
      </c>
      <c r="L392" s="20" t="s">
        <v>462</v>
      </c>
      <c r="M392" s="20">
        <v>4</v>
      </c>
      <c r="N392" s="20" t="s">
        <v>1679</v>
      </c>
      <c r="P392" s="20">
        <v>0</v>
      </c>
      <c r="Q392" s="20" t="s">
        <v>545</v>
      </c>
      <c r="R392" s="20" t="s">
        <v>488</v>
      </c>
      <c r="S392" s="20" t="s">
        <v>221</v>
      </c>
      <c r="T392" s="20" t="s">
        <v>2279</v>
      </c>
      <c r="U392" s="20" t="s">
        <v>2280</v>
      </c>
      <c r="V392" s="20">
        <v>21</v>
      </c>
      <c r="W392" s="20">
        <v>644</v>
      </c>
      <c r="Y392" s="20" t="s">
        <v>1684</v>
      </c>
      <c r="Z392" s="20" t="s">
        <v>1685</v>
      </c>
      <c r="AA392" s="20">
        <v>1.5</v>
      </c>
      <c r="AB392" s="20">
        <v>19.600000000000001</v>
      </c>
      <c r="AC392" s="20">
        <v>19.600000000000001</v>
      </c>
      <c r="AD392" s="20">
        <v>19.600000000000001</v>
      </c>
      <c r="AL392" s="20" t="s">
        <v>1686</v>
      </c>
      <c r="AT392" s="20" t="s">
        <v>1687</v>
      </c>
      <c r="AU392" s="20" t="s">
        <v>1786</v>
      </c>
      <c r="BE392" s="20" t="s">
        <v>462</v>
      </c>
      <c r="BL392" s="20">
        <v>820.8</v>
      </c>
      <c r="BM392" s="20">
        <v>80</v>
      </c>
    </row>
    <row r="393" spans="1:65" x14ac:dyDescent="0.25">
      <c r="A393" s="20" t="s">
        <v>1677</v>
      </c>
      <c r="B393" s="20" t="s">
        <v>462</v>
      </c>
      <c r="C393" s="20" t="s">
        <v>580</v>
      </c>
      <c r="D393" s="20" t="s">
        <v>547</v>
      </c>
      <c r="E393" s="20" t="s">
        <v>2281</v>
      </c>
      <c r="F393" s="20" t="s">
        <v>468</v>
      </c>
      <c r="G393" s="20">
        <v>5.57</v>
      </c>
      <c r="H393" s="20" t="s">
        <v>1679</v>
      </c>
      <c r="I393" s="20" t="s">
        <v>2278</v>
      </c>
      <c r="J393" s="20" t="s">
        <v>1930</v>
      </c>
      <c r="K393" s="20" t="s">
        <v>1930</v>
      </c>
      <c r="L393" s="20" t="s">
        <v>462</v>
      </c>
      <c r="M393" s="20">
        <v>4</v>
      </c>
      <c r="N393" s="20" t="s">
        <v>1679</v>
      </c>
      <c r="P393" s="20">
        <v>0</v>
      </c>
      <c r="Q393" s="20" t="s">
        <v>545</v>
      </c>
      <c r="R393" s="20" t="s">
        <v>488</v>
      </c>
      <c r="S393" s="20" t="s">
        <v>221</v>
      </c>
      <c r="T393" s="20" t="s">
        <v>2279</v>
      </c>
      <c r="U393" s="20" t="s">
        <v>2280</v>
      </c>
      <c r="V393" s="20">
        <v>21</v>
      </c>
      <c r="W393" s="20">
        <v>644</v>
      </c>
      <c r="Y393" s="20" t="s">
        <v>1684</v>
      </c>
      <c r="Z393" s="20" t="s">
        <v>1685</v>
      </c>
      <c r="AA393" s="20">
        <v>1.5</v>
      </c>
      <c r="AB393" s="20">
        <v>19.600000000000001</v>
      </c>
      <c r="AC393" s="20">
        <v>19.600000000000001</v>
      </c>
      <c r="AD393" s="20">
        <v>19.600000000000001</v>
      </c>
      <c r="AL393" s="20" t="s">
        <v>1686</v>
      </c>
      <c r="AT393" s="20" t="s">
        <v>1687</v>
      </c>
      <c r="AU393" s="20" t="s">
        <v>1786</v>
      </c>
      <c r="BE393" s="20" t="s">
        <v>462</v>
      </c>
      <c r="BL393" s="20">
        <v>445.6</v>
      </c>
      <c r="BM393" s="20">
        <v>80</v>
      </c>
    </row>
    <row r="394" spans="1:65" x14ac:dyDescent="0.25">
      <c r="A394" s="20" t="s">
        <v>1677</v>
      </c>
      <c r="B394" s="20" t="s">
        <v>462</v>
      </c>
      <c r="C394" s="20" t="s">
        <v>580</v>
      </c>
      <c r="D394" s="20" t="s">
        <v>547</v>
      </c>
      <c r="E394" s="20" t="s">
        <v>2282</v>
      </c>
      <c r="F394" s="20" t="s">
        <v>470</v>
      </c>
      <c r="G394" s="20">
        <v>2.54</v>
      </c>
      <c r="H394" s="20" t="s">
        <v>1679</v>
      </c>
      <c r="I394" s="20" t="s">
        <v>2278</v>
      </c>
      <c r="J394" s="20" t="s">
        <v>1930</v>
      </c>
      <c r="K394" s="20" t="s">
        <v>1930</v>
      </c>
      <c r="L394" s="20" t="s">
        <v>462</v>
      </c>
      <c r="M394" s="20">
        <v>4</v>
      </c>
      <c r="N394" s="20" t="s">
        <v>1679</v>
      </c>
      <c r="P394" s="20">
        <v>0</v>
      </c>
      <c r="Q394" s="20" t="s">
        <v>545</v>
      </c>
      <c r="R394" s="20" t="s">
        <v>488</v>
      </c>
      <c r="S394" s="20" t="s">
        <v>221</v>
      </c>
      <c r="T394" s="20" t="s">
        <v>2283</v>
      </c>
      <c r="U394" s="20" t="s">
        <v>2280</v>
      </c>
      <c r="V394" s="20">
        <v>21</v>
      </c>
      <c r="W394" s="20">
        <v>644</v>
      </c>
      <c r="Y394" s="20" t="s">
        <v>1684</v>
      </c>
      <c r="Z394" s="20" t="s">
        <v>1685</v>
      </c>
      <c r="AA394" s="20">
        <v>1.5</v>
      </c>
      <c r="AB394" s="20">
        <v>19.600000000000001</v>
      </c>
      <c r="AC394" s="20">
        <v>19.600000000000001</v>
      </c>
      <c r="AD394" s="20">
        <v>19.600000000000001</v>
      </c>
      <c r="AL394" s="20" t="s">
        <v>1686</v>
      </c>
      <c r="AT394" s="20" t="s">
        <v>1687</v>
      </c>
      <c r="AU394" s="20" t="s">
        <v>1786</v>
      </c>
      <c r="BE394" s="20" t="s">
        <v>462</v>
      </c>
      <c r="BL394" s="20">
        <v>203.2</v>
      </c>
      <c r="BM394" s="20">
        <v>80</v>
      </c>
    </row>
    <row r="395" spans="1:65" x14ac:dyDescent="0.25">
      <c r="A395" s="20" t="s">
        <v>1677</v>
      </c>
      <c r="B395" s="20" t="s">
        <v>462</v>
      </c>
      <c r="C395" s="20" t="s">
        <v>580</v>
      </c>
      <c r="D395" s="20" t="s">
        <v>547</v>
      </c>
      <c r="E395" s="20" t="s">
        <v>2284</v>
      </c>
      <c r="F395" s="20" t="s">
        <v>471</v>
      </c>
      <c r="G395" s="20">
        <v>1.24</v>
      </c>
      <c r="H395" s="20" t="s">
        <v>1679</v>
      </c>
      <c r="I395" s="20" t="s">
        <v>2278</v>
      </c>
      <c r="J395" s="20" t="s">
        <v>1930</v>
      </c>
      <c r="K395" s="20" t="s">
        <v>1930</v>
      </c>
      <c r="L395" s="20" t="s">
        <v>462</v>
      </c>
      <c r="M395" s="20">
        <v>4</v>
      </c>
      <c r="N395" s="20" t="s">
        <v>1679</v>
      </c>
      <c r="P395" s="20">
        <v>0</v>
      </c>
      <c r="Q395" s="20" t="s">
        <v>545</v>
      </c>
      <c r="R395" s="20" t="s">
        <v>488</v>
      </c>
      <c r="S395" s="20" t="s">
        <v>221</v>
      </c>
      <c r="T395" s="20" t="s">
        <v>2283</v>
      </c>
      <c r="U395" s="20" t="s">
        <v>2280</v>
      </c>
      <c r="V395" s="20">
        <v>21</v>
      </c>
      <c r="W395" s="20">
        <v>644</v>
      </c>
      <c r="Y395" s="20" t="s">
        <v>1684</v>
      </c>
      <c r="Z395" s="20" t="s">
        <v>1685</v>
      </c>
      <c r="AA395" s="20">
        <v>1.5</v>
      </c>
      <c r="AB395" s="20">
        <v>19.600000000000001</v>
      </c>
      <c r="AC395" s="20">
        <v>19.600000000000001</v>
      </c>
      <c r="AD395" s="20">
        <v>19.600000000000001</v>
      </c>
      <c r="AL395" s="20" t="s">
        <v>1686</v>
      </c>
      <c r="AT395" s="20" t="s">
        <v>1687</v>
      </c>
      <c r="AU395" s="20" t="s">
        <v>1786</v>
      </c>
      <c r="BE395" s="20" t="s">
        <v>462</v>
      </c>
      <c r="BL395" s="20">
        <v>99.2</v>
      </c>
      <c r="BM395" s="20">
        <v>80</v>
      </c>
    </row>
    <row r="396" spans="1:65" x14ac:dyDescent="0.25">
      <c r="A396" s="20" t="s">
        <v>1677</v>
      </c>
      <c r="B396" s="20" t="s">
        <v>462</v>
      </c>
      <c r="C396" s="20" t="s">
        <v>580</v>
      </c>
      <c r="D396" s="20" t="s">
        <v>547</v>
      </c>
      <c r="E396" s="20" t="s">
        <v>2285</v>
      </c>
      <c r="F396" s="20" t="s">
        <v>472</v>
      </c>
      <c r="G396" s="20">
        <v>1.69</v>
      </c>
      <c r="H396" s="20" t="s">
        <v>1679</v>
      </c>
      <c r="I396" s="20" t="s">
        <v>2278</v>
      </c>
      <c r="J396" s="20" t="s">
        <v>1930</v>
      </c>
      <c r="K396" s="20" t="s">
        <v>1930</v>
      </c>
      <c r="L396" s="20" t="s">
        <v>462</v>
      </c>
      <c r="M396" s="20">
        <v>4</v>
      </c>
      <c r="N396" s="20" t="s">
        <v>1679</v>
      </c>
      <c r="P396" s="20">
        <v>0</v>
      </c>
      <c r="Q396" s="20" t="s">
        <v>545</v>
      </c>
      <c r="R396" s="20" t="s">
        <v>488</v>
      </c>
      <c r="S396" s="20" t="s">
        <v>221</v>
      </c>
      <c r="T396" s="20" t="s">
        <v>2283</v>
      </c>
      <c r="U396" s="20" t="s">
        <v>2280</v>
      </c>
      <c r="V396" s="20">
        <v>21</v>
      </c>
      <c r="W396" s="20">
        <v>644</v>
      </c>
      <c r="Y396" s="20" t="s">
        <v>1684</v>
      </c>
      <c r="Z396" s="20" t="s">
        <v>1685</v>
      </c>
      <c r="AA396" s="20">
        <v>1.5</v>
      </c>
      <c r="AB396" s="20">
        <v>19.600000000000001</v>
      </c>
      <c r="AC396" s="20">
        <v>19.600000000000001</v>
      </c>
      <c r="AD396" s="20">
        <v>19.600000000000001</v>
      </c>
      <c r="AL396" s="20" t="s">
        <v>1686</v>
      </c>
      <c r="AT396" s="20" t="s">
        <v>1687</v>
      </c>
      <c r="AU396" s="20" t="s">
        <v>1786</v>
      </c>
      <c r="BE396" s="20" t="s">
        <v>462</v>
      </c>
      <c r="BL396" s="20">
        <v>135.19999999999999</v>
      </c>
      <c r="BM396" s="20">
        <v>80</v>
      </c>
    </row>
    <row r="397" spans="1:65" x14ac:dyDescent="0.25">
      <c r="A397" s="20" t="s">
        <v>1677</v>
      </c>
      <c r="B397" s="20" t="s">
        <v>462</v>
      </c>
      <c r="C397" s="20" t="s">
        <v>581</v>
      </c>
      <c r="D397" s="20" t="s">
        <v>502</v>
      </c>
      <c r="E397" s="20" t="s">
        <v>2286</v>
      </c>
      <c r="F397" s="20" t="s">
        <v>465</v>
      </c>
      <c r="G397" s="20">
        <v>17.27</v>
      </c>
      <c r="H397" s="20" t="s">
        <v>1679</v>
      </c>
      <c r="I397" s="20" t="s">
        <v>2287</v>
      </c>
      <c r="J397" s="20" t="s">
        <v>2288</v>
      </c>
      <c r="K397" s="20" t="s">
        <v>2288</v>
      </c>
      <c r="L397" s="20" t="s">
        <v>462</v>
      </c>
      <c r="M397" s="20">
        <v>4</v>
      </c>
      <c r="N397" s="20" t="s">
        <v>1679</v>
      </c>
      <c r="P397" s="20">
        <v>0</v>
      </c>
      <c r="Q397" s="20" t="s">
        <v>487</v>
      </c>
      <c r="R397" s="20" t="s">
        <v>488</v>
      </c>
      <c r="S397" s="20" t="s">
        <v>221</v>
      </c>
      <c r="T397" s="20" t="s">
        <v>1967</v>
      </c>
      <c r="U397" s="20" t="s">
        <v>2289</v>
      </c>
      <c r="V397" s="20">
        <v>13</v>
      </c>
      <c r="W397" s="20">
        <v>417</v>
      </c>
      <c r="Y397" s="20" t="s">
        <v>1684</v>
      </c>
      <c r="Z397" s="20" t="s">
        <v>1685</v>
      </c>
      <c r="AA397" s="20">
        <v>1.5</v>
      </c>
      <c r="AB397" s="20">
        <v>22</v>
      </c>
      <c r="AC397" s="20">
        <v>22</v>
      </c>
      <c r="AD397" s="20">
        <v>22</v>
      </c>
      <c r="AL397" s="20" t="s">
        <v>1686</v>
      </c>
      <c r="AT397" s="20" t="s">
        <v>1687</v>
      </c>
      <c r="BE397" s="20" t="s">
        <v>462</v>
      </c>
      <c r="BL397" s="20">
        <v>949.85</v>
      </c>
      <c r="BM397" s="20">
        <v>55</v>
      </c>
    </row>
    <row r="398" spans="1:65" x14ac:dyDescent="0.25">
      <c r="A398" s="20" t="s">
        <v>1677</v>
      </c>
      <c r="B398" s="20" t="s">
        <v>462</v>
      </c>
      <c r="C398" s="20" t="s">
        <v>581</v>
      </c>
      <c r="D398" s="20" t="s">
        <v>502</v>
      </c>
      <c r="E398" s="20" t="s">
        <v>2290</v>
      </c>
      <c r="F398" s="20" t="s">
        <v>468</v>
      </c>
      <c r="G398" s="20">
        <v>15.78</v>
      </c>
      <c r="H398" s="20" t="s">
        <v>1679</v>
      </c>
      <c r="I398" s="20" t="s">
        <v>2287</v>
      </c>
      <c r="J398" s="20" t="s">
        <v>2288</v>
      </c>
      <c r="K398" s="20" t="s">
        <v>2288</v>
      </c>
      <c r="L398" s="20" t="s">
        <v>462</v>
      </c>
      <c r="M398" s="20">
        <v>4</v>
      </c>
      <c r="N398" s="20" t="s">
        <v>1679</v>
      </c>
      <c r="P398" s="20">
        <v>0</v>
      </c>
      <c r="Q398" s="20" t="s">
        <v>487</v>
      </c>
      <c r="R398" s="20" t="s">
        <v>488</v>
      </c>
      <c r="S398" s="20" t="s">
        <v>221</v>
      </c>
      <c r="T398" s="20" t="s">
        <v>1967</v>
      </c>
      <c r="U398" s="20" t="s">
        <v>2289</v>
      </c>
      <c r="V398" s="20">
        <v>13</v>
      </c>
      <c r="W398" s="20">
        <v>417</v>
      </c>
      <c r="Y398" s="20" t="s">
        <v>1684</v>
      </c>
      <c r="Z398" s="20" t="s">
        <v>1685</v>
      </c>
      <c r="AA398" s="20">
        <v>1.5</v>
      </c>
      <c r="AB398" s="20">
        <v>22</v>
      </c>
      <c r="AC398" s="20">
        <v>22</v>
      </c>
      <c r="AD398" s="20">
        <v>22</v>
      </c>
      <c r="AL398" s="20" t="s">
        <v>1686</v>
      </c>
      <c r="AT398" s="20" t="s">
        <v>1687</v>
      </c>
      <c r="BE398" s="20" t="s">
        <v>462</v>
      </c>
      <c r="BL398" s="20">
        <v>867.9</v>
      </c>
      <c r="BM398" s="20">
        <v>55</v>
      </c>
    </row>
    <row r="399" spans="1:65" x14ac:dyDescent="0.25">
      <c r="A399" s="20" t="s">
        <v>1677</v>
      </c>
      <c r="B399" s="20" t="s">
        <v>462</v>
      </c>
      <c r="C399" s="20" t="s">
        <v>581</v>
      </c>
      <c r="D399" s="20" t="s">
        <v>502</v>
      </c>
      <c r="E399" s="20" t="s">
        <v>2291</v>
      </c>
      <c r="F399" s="20" t="s">
        <v>470</v>
      </c>
      <c r="G399" s="20">
        <v>21.89</v>
      </c>
      <c r="H399" s="20" t="s">
        <v>1679</v>
      </c>
      <c r="I399" s="20" t="s">
        <v>2287</v>
      </c>
      <c r="J399" s="20" t="s">
        <v>2288</v>
      </c>
      <c r="K399" s="20" t="s">
        <v>2288</v>
      </c>
      <c r="L399" s="20" t="s">
        <v>462</v>
      </c>
      <c r="M399" s="20">
        <v>4</v>
      </c>
      <c r="N399" s="20" t="s">
        <v>1679</v>
      </c>
      <c r="P399" s="20">
        <v>0</v>
      </c>
      <c r="Q399" s="20" t="s">
        <v>487</v>
      </c>
      <c r="R399" s="20" t="s">
        <v>488</v>
      </c>
      <c r="S399" s="20" t="s">
        <v>221</v>
      </c>
      <c r="T399" s="20" t="s">
        <v>1967</v>
      </c>
      <c r="U399" s="20" t="s">
        <v>2289</v>
      </c>
      <c r="V399" s="20">
        <v>13</v>
      </c>
      <c r="W399" s="20">
        <v>417</v>
      </c>
      <c r="Y399" s="20" t="s">
        <v>1684</v>
      </c>
      <c r="Z399" s="20" t="s">
        <v>1685</v>
      </c>
      <c r="AA399" s="20">
        <v>1.5</v>
      </c>
      <c r="AB399" s="20">
        <v>22</v>
      </c>
      <c r="AC399" s="20">
        <v>22</v>
      </c>
      <c r="AD399" s="20">
        <v>22</v>
      </c>
      <c r="AL399" s="20" t="s">
        <v>1686</v>
      </c>
      <c r="AT399" s="20" t="s">
        <v>1687</v>
      </c>
      <c r="BE399" s="20" t="s">
        <v>462</v>
      </c>
      <c r="BL399" s="20">
        <v>1203.95</v>
      </c>
      <c r="BM399" s="20">
        <v>55</v>
      </c>
    </row>
    <row r="400" spans="1:65" x14ac:dyDescent="0.25">
      <c r="A400" s="20" t="s">
        <v>1677</v>
      </c>
      <c r="B400" s="20" t="s">
        <v>462</v>
      </c>
      <c r="C400" s="20" t="s">
        <v>581</v>
      </c>
      <c r="D400" s="20" t="s">
        <v>502</v>
      </c>
      <c r="E400" s="20" t="s">
        <v>2292</v>
      </c>
      <c r="F400" s="20" t="s">
        <v>471</v>
      </c>
      <c r="G400" s="20">
        <v>11.67</v>
      </c>
      <c r="H400" s="20" t="s">
        <v>1679</v>
      </c>
      <c r="I400" s="20" t="s">
        <v>2287</v>
      </c>
      <c r="J400" s="20" t="s">
        <v>2288</v>
      </c>
      <c r="K400" s="20" t="s">
        <v>2288</v>
      </c>
      <c r="L400" s="20" t="s">
        <v>462</v>
      </c>
      <c r="M400" s="20">
        <v>4</v>
      </c>
      <c r="N400" s="20" t="s">
        <v>1679</v>
      </c>
      <c r="P400" s="20">
        <v>0</v>
      </c>
      <c r="Q400" s="20" t="s">
        <v>487</v>
      </c>
      <c r="R400" s="20" t="s">
        <v>488</v>
      </c>
      <c r="S400" s="20" t="s">
        <v>221</v>
      </c>
      <c r="T400" s="20" t="s">
        <v>1967</v>
      </c>
      <c r="U400" s="20" t="s">
        <v>2289</v>
      </c>
      <c r="V400" s="20">
        <v>13</v>
      </c>
      <c r="W400" s="20">
        <v>417</v>
      </c>
      <c r="Y400" s="20" t="s">
        <v>1684</v>
      </c>
      <c r="Z400" s="20" t="s">
        <v>1685</v>
      </c>
      <c r="AA400" s="20">
        <v>1.5</v>
      </c>
      <c r="AB400" s="20">
        <v>22</v>
      </c>
      <c r="AC400" s="20">
        <v>22</v>
      </c>
      <c r="AD400" s="20">
        <v>22</v>
      </c>
      <c r="AL400" s="20" t="s">
        <v>1686</v>
      </c>
      <c r="AT400" s="20" t="s">
        <v>1687</v>
      </c>
      <c r="BE400" s="20" t="s">
        <v>462</v>
      </c>
      <c r="BL400" s="20">
        <v>641.85</v>
      </c>
      <c r="BM400" s="20">
        <v>55</v>
      </c>
    </row>
    <row r="401" spans="1:65" x14ac:dyDescent="0.25">
      <c r="A401" s="20" t="s">
        <v>1677</v>
      </c>
      <c r="B401" s="20" t="s">
        <v>462</v>
      </c>
      <c r="C401" s="20" t="s">
        <v>581</v>
      </c>
      <c r="D401" s="20" t="s">
        <v>502</v>
      </c>
      <c r="E401" s="20" t="s">
        <v>2293</v>
      </c>
      <c r="F401" s="20" t="s">
        <v>472</v>
      </c>
      <c r="G401" s="20">
        <v>10.93</v>
      </c>
      <c r="H401" s="20" t="s">
        <v>1679</v>
      </c>
      <c r="I401" s="20" t="s">
        <v>2287</v>
      </c>
      <c r="J401" s="20" t="s">
        <v>2288</v>
      </c>
      <c r="K401" s="20" t="s">
        <v>2288</v>
      </c>
      <c r="L401" s="20" t="s">
        <v>462</v>
      </c>
      <c r="M401" s="20">
        <v>4</v>
      </c>
      <c r="N401" s="20" t="s">
        <v>1679</v>
      </c>
      <c r="P401" s="20">
        <v>0</v>
      </c>
      <c r="Q401" s="20" t="s">
        <v>487</v>
      </c>
      <c r="R401" s="20" t="s">
        <v>488</v>
      </c>
      <c r="S401" s="20" t="s">
        <v>221</v>
      </c>
      <c r="T401" s="20" t="s">
        <v>1967</v>
      </c>
      <c r="U401" s="20" t="s">
        <v>2289</v>
      </c>
      <c r="V401" s="20">
        <v>13</v>
      </c>
      <c r="W401" s="20">
        <v>417</v>
      </c>
      <c r="Y401" s="20" t="s">
        <v>1684</v>
      </c>
      <c r="Z401" s="20" t="s">
        <v>1685</v>
      </c>
      <c r="AA401" s="20">
        <v>1.5</v>
      </c>
      <c r="AB401" s="20">
        <v>22</v>
      </c>
      <c r="AC401" s="20">
        <v>22</v>
      </c>
      <c r="AD401" s="20">
        <v>22</v>
      </c>
      <c r="AL401" s="20" t="s">
        <v>1686</v>
      </c>
      <c r="AT401" s="20" t="s">
        <v>1687</v>
      </c>
      <c r="BE401" s="20" t="s">
        <v>462</v>
      </c>
      <c r="BL401" s="20">
        <v>601.15</v>
      </c>
      <c r="BM401" s="20">
        <v>55</v>
      </c>
    </row>
    <row r="402" spans="1:65" x14ac:dyDescent="0.25">
      <c r="A402" s="20" t="s">
        <v>1677</v>
      </c>
      <c r="B402" s="20" t="s">
        <v>462</v>
      </c>
      <c r="C402" s="20" t="s">
        <v>581</v>
      </c>
      <c r="D402" s="20" t="s">
        <v>502</v>
      </c>
      <c r="E402" s="20" t="s">
        <v>2294</v>
      </c>
      <c r="F402" s="20" t="s">
        <v>473</v>
      </c>
      <c r="G402" s="20">
        <v>7.36</v>
      </c>
      <c r="H402" s="20" t="s">
        <v>1679</v>
      </c>
      <c r="I402" s="20" t="s">
        <v>2287</v>
      </c>
      <c r="J402" s="20" t="s">
        <v>2288</v>
      </c>
      <c r="K402" s="20" t="s">
        <v>2288</v>
      </c>
      <c r="L402" s="20" t="s">
        <v>462</v>
      </c>
      <c r="M402" s="20">
        <v>4</v>
      </c>
      <c r="N402" s="20" t="s">
        <v>1679</v>
      </c>
      <c r="P402" s="20">
        <v>0</v>
      </c>
      <c r="Q402" s="20" t="s">
        <v>487</v>
      </c>
      <c r="R402" s="20" t="s">
        <v>488</v>
      </c>
      <c r="S402" s="20" t="s">
        <v>221</v>
      </c>
      <c r="T402" s="20" t="s">
        <v>1967</v>
      </c>
      <c r="U402" s="20" t="s">
        <v>2289</v>
      </c>
      <c r="V402" s="20">
        <v>13</v>
      </c>
      <c r="W402" s="20">
        <v>417</v>
      </c>
      <c r="Y402" s="20" t="s">
        <v>1684</v>
      </c>
      <c r="Z402" s="20" t="s">
        <v>1685</v>
      </c>
      <c r="AA402" s="20">
        <v>1.5</v>
      </c>
      <c r="AB402" s="20">
        <v>22</v>
      </c>
      <c r="AC402" s="20">
        <v>22</v>
      </c>
      <c r="AD402" s="20">
        <v>22</v>
      </c>
      <c r="AL402" s="20" t="s">
        <v>1686</v>
      </c>
      <c r="AT402" s="20" t="s">
        <v>1687</v>
      </c>
      <c r="BE402" s="20" t="s">
        <v>462</v>
      </c>
      <c r="BL402" s="20">
        <v>404.8</v>
      </c>
      <c r="BM402" s="20">
        <v>55</v>
      </c>
    </row>
    <row r="403" spans="1:65" x14ac:dyDescent="0.25">
      <c r="A403" s="20" t="s">
        <v>1677</v>
      </c>
      <c r="B403" s="20" t="s">
        <v>462</v>
      </c>
      <c r="C403" s="20" t="s">
        <v>581</v>
      </c>
      <c r="D403" s="20" t="s">
        <v>502</v>
      </c>
      <c r="E403" s="20" t="s">
        <v>2295</v>
      </c>
      <c r="F403" s="20" t="s">
        <v>474</v>
      </c>
      <c r="G403" s="20">
        <v>3.12</v>
      </c>
      <c r="H403" s="20" t="s">
        <v>1679</v>
      </c>
      <c r="I403" s="20" t="s">
        <v>2287</v>
      </c>
      <c r="J403" s="20" t="s">
        <v>2288</v>
      </c>
      <c r="K403" s="20" t="s">
        <v>2288</v>
      </c>
      <c r="L403" s="20" t="s">
        <v>462</v>
      </c>
      <c r="M403" s="20">
        <v>4</v>
      </c>
      <c r="N403" s="20" t="s">
        <v>1679</v>
      </c>
      <c r="P403" s="20">
        <v>0</v>
      </c>
      <c r="Q403" s="20" t="s">
        <v>487</v>
      </c>
      <c r="R403" s="20" t="s">
        <v>488</v>
      </c>
      <c r="S403" s="20" t="s">
        <v>221</v>
      </c>
      <c r="T403" s="20" t="s">
        <v>1967</v>
      </c>
      <c r="U403" s="20" t="s">
        <v>2289</v>
      </c>
      <c r="V403" s="20">
        <v>13</v>
      </c>
      <c r="W403" s="20">
        <v>417</v>
      </c>
      <c r="Y403" s="20" t="s">
        <v>1684</v>
      </c>
      <c r="Z403" s="20" t="s">
        <v>1685</v>
      </c>
      <c r="AA403" s="20">
        <v>1.5</v>
      </c>
      <c r="AB403" s="20">
        <v>22</v>
      </c>
      <c r="AC403" s="20">
        <v>22</v>
      </c>
      <c r="AD403" s="20">
        <v>22</v>
      </c>
      <c r="AL403" s="20" t="s">
        <v>1686</v>
      </c>
      <c r="AT403" s="20" t="s">
        <v>1687</v>
      </c>
      <c r="BE403" s="20" t="s">
        <v>462</v>
      </c>
      <c r="BL403" s="20">
        <v>171.6</v>
      </c>
      <c r="BM403" s="20">
        <v>55</v>
      </c>
    </row>
    <row r="404" spans="1:65" x14ac:dyDescent="0.25">
      <c r="A404" s="20" t="s">
        <v>1677</v>
      </c>
      <c r="B404" s="20" t="s">
        <v>462</v>
      </c>
      <c r="C404" s="20" t="s">
        <v>581</v>
      </c>
      <c r="D404" s="20" t="s">
        <v>502</v>
      </c>
      <c r="E404" s="20" t="s">
        <v>2296</v>
      </c>
      <c r="F404" s="20" t="s">
        <v>475</v>
      </c>
      <c r="G404" s="20">
        <v>1.28</v>
      </c>
      <c r="H404" s="20" t="s">
        <v>1679</v>
      </c>
      <c r="I404" s="20" t="s">
        <v>2287</v>
      </c>
      <c r="J404" s="20" t="s">
        <v>2288</v>
      </c>
      <c r="K404" s="20" t="s">
        <v>2288</v>
      </c>
      <c r="L404" s="20" t="s">
        <v>462</v>
      </c>
      <c r="M404" s="20">
        <v>4</v>
      </c>
      <c r="N404" s="20" t="s">
        <v>1679</v>
      </c>
      <c r="P404" s="20">
        <v>0</v>
      </c>
      <c r="Q404" s="20" t="s">
        <v>487</v>
      </c>
      <c r="R404" s="20" t="s">
        <v>488</v>
      </c>
      <c r="S404" s="20" t="s">
        <v>221</v>
      </c>
      <c r="T404" s="20" t="s">
        <v>1967</v>
      </c>
      <c r="U404" s="20" t="s">
        <v>2289</v>
      </c>
      <c r="V404" s="20">
        <v>13</v>
      </c>
      <c r="W404" s="20">
        <v>417</v>
      </c>
      <c r="Y404" s="20" t="s">
        <v>1684</v>
      </c>
      <c r="Z404" s="20" t="s">
        <v>1685</v>
      </c>
      <c r="AA404" s="20">
        <v>1.5</v>
      </c>
      <c r="AB404" s="20">
        <v>22</v>
      </c>
      <c r="AC404" s="20">
        <v>22</v>
      </c>
      <c r="AD404" s="20">
        <v>22</v>
      </c>
      <c r="AL404" s="20" t="s">
        <v>1686</v>
      </c>
      <c r="AT404" s="20" t="s">
        <v>1687</v>
      </c>
      <c r="BE404" s="20" t="s">
        <v>462</v>
      </c>
      <c r="BL404" s="20">
        <v>70.400000000000006</v>
      </c>
      <c r="BM404" s="20">
        <v>55</v>
      </c>
    </row>
    <row r="405" spans="1:65" x14ac:dyDescent="0.25">
      <c r="A405" s="20" t="s">
        <v>1677</v>
      </c>
      <c r="B405" s="20" t="s">
        <v>462</v>
      </c>
      <c r="C405" s="20" t="s">
        <v>581</v>
      </c>
      <c r="D405" s="20" t="s">
        <v>502</v>
      </c>
      <c r="E405" s="20" t="s">
        <v>2297</v>
      </c>
      <c r="F405" s="20" t="s">
        <v>476</v>
      </c>
      <c r="G405" s="20">
        <v>6.06</v>
      </c>
      <c r="H405" s="20" t="s">
        <v>1679</v>
      </c>
      <c r="I405" s="20" t="s">
        <v>2287</v>
      </c>
      <c r="J405" s="20" t="s">
        <v>2288</v>
      </c>
      <c r="K405" s="20" t="s">
        <v>2288</v>
      </c>
      <c r="L405" s="20" t="s">
        <v>462</v>
      </c>
      <c r="M405" s="20">
        <v>4</v>
      </c>
      <c r="N405" s="20" t="s">
        <v>1679</v>
      </c>
      <c r="P405" s="20">
        <v>0</v>
      </c>
      <c r="Q405" s="20" t="s">
        <v>487</v>
      </c>
      <c r="R405" s="20" t="s">
        <v>488</v>
      </c>
      <c r="S405" s="20" t="s">
        <v>221</v>
      </c>
      <c r="T405" s="20" t="s">
        <v>2298</v>
      </c>
      <c r="U405" s="20" t="s">
        <v>2289</v>
      </c>
      <c r="V405" s="20">
        <v>13</v>
      </c>
      <c r="W405" s="20">
        <v>417</v>
      </c>
      <c r="Y405" s="20" t="s">
        <v>1684</v>
      </c>
      <c r="Z405" s="20" t="s">
        <v>1685</v>
      </c>
      <c r="AA405" s="20">
        <v>1.5</v>
      </c>
      <c r="AB405" s="20">
        <v>22</v>
      </c>
      <c r="AC405" s="20">
        <v>22</v>
      </c>
      <c r="AD405" s="20">
        <v>22</v>
      </c>
      <c r="AL405" s="20" t="s">
        <v>1686</v>
      </c>
      <c r="AT405" s="20" t="s">
        <v>1687</v>
      </c>
      <c r="BE405" s="20" t="s">
        <v>462</v>
      </c>
      <c r="BL405" s="20">
        <v>333.3</v>
      </c>
      <c r="BM405" s="20">
        <v>55</v>
      </c>
    </row>
    <row r="406" spans="1:65" x14ac:dyDescent="0.25">
      <c r="A406" s="20" t="s">
        <v>1677</v>
      </c>
      <c r="B406" s="20" t="s">
        <v>462</v>
      </c>
      <c r="C406" s="20" t="s">
        <v>581</v>
      </c>
      <c r="D406" s="20" t="s">
        <v>502</v>
      </c>
      <c r="E406" s="20" t="s">
        <v>2299</v>
      </c>
      <c r="F406" s="20" t="s">
        <v>477</v>
      </c>
      <c r="G406" s="20">
        <v>5.62</v>
      </c>
      <c r="H406" s="20" t="s">
        <v>1679</v>
      </c>
      <c r="I406" s="20" t="s">
        <v>2287</v>
      </c>
      <c r="J406" s="20" t="s">
        <v>2288</v>
      </c>
      <c r="K406" s="20" t="s">
        <v>2288</v>
      </c>
      <c r="L406" s="20" t="s">
        <v>462</v>
      </c>
      <c r="M406" s="20">
        <v>4</v>
      </c>
      <c r="N406" s="20" t="s">
        <v>1679</v>
      </c>
      <c r="P406" s="20">
        <v>0</v>
      </c>
      <c r="Q406" s="20" t="s">
        <v>487</v>
      </c>
      <c r="R406" s="20" t="s">
        <v>488</v>
      </c>
      <c r="S406" s="20" t="s">
        <v>221</v>
      </c>
      <c r="T406" s="20" t="s">
        <v>2298</v>
      </c>
      <c r="U406" s="20" t="s">
        <v>2289</v>
      </c>
      <c r="V406" s="20">
        <v>13</v>
      </c>
      <c r="W406" s="20">
        <v>417</v>
      </c>
      <c r="Y406" s="20" t="s">
        <v>1684</v>
      </c>
      <c r="Z406" s="20" t="s">
        <v>1685</v>
      </c>
      <c r="AA406" s="20">
        <v>1.5</v>
      </c>
      <c r="AB406" s="20">
        <v>22</v>
      </c>
      <c r="AC406" s="20">
        <v>22</v>
      </c>
      <c r="AD406" s="20">
        <v>22</v>
      </c>
      <c r="AL406" s="20" t="s">
        <v>1686</v>
      </c>
      <c r="AT406" s="20" t="s">
        <v>1687</v>
      </c>
      <c r="BE406" s="20" t="s">
        <v>462</v>
      </c>
      <c r="BL406" s="20">
        <v>309.10000000000002</v>
      </c>
      <c r="BM406" s="20">
        <v>55</v>
      </c>
    </row>
    <row r="407" spans="1:65" x14ac:dyDescent="0.25">
      <c r="A407" s="20" t="s">
        <v>1677</v>
      </c>
      <c r="B407" s="20" t="s">
        <v>462</v>
      </c>
      <c r="C407" s="20" t="s">
        <v>581</v>
      </c>
      <c r="D407" s="20" t="s">
        <v>502</v>
      </c>
      <c r="E407" s="20" t="s">
        <v>2300</v>
      </c>
      <c r="F407" s="20" t="s">
        <v>478</v>
      </c>
      <c r="G407" s="20">
        <v>6.4</v>
      </c>
      <c r="H407" s="20" t="s">
        <v>1679</v>
      </c>
      <c r="I407" s="20" t="s">
        <v>2287</v>
      </c>
      <c r="J407" s="20" t="s">
        <v>2288</v>
      </c>
      <c r="K407" s="20" t="s">
        <v>2288</v>
      </c>
      <c r="L407" s="20" t="s">
        <v>462</v>
      </c>
      <c r="M407" s="20">
        <v>4</v>
      </c>
      <c r="N407" s="20" t="s">
        <v>1679</v>
      </c>
      <c r="P407" s="20">
        <v>0</v>
      </c>
      <c r="Q407" s="20" t="s">
        <v>487</v>
      </c>
      <c r="R407" s="20" t="s">
        <v>488</v>
      </c>
      <c r="S407" s="20" t="s">
        <v>221</v>
      </c>
      <c r="T407" s="20" t="s">
        <v>2298</v>
      </c>
      <c r="U407" s="20" t="s">
        <v>2301</v>
      </c>
      <c r="V407" s="20">
        <v>12</v>
      </c>
      <c r="W407" s="20">
        <v>368</v>
      </c>
      <c r="Y407" s="20" t="s">
        <v>1684</v>
      </c>
      <c r="Z407" s="20" t="s">
        <v>1685</v>
      </c>
      <c r="AA407" s="20">
        <v>1.5</v>
      </c>
      <c r="AB407" s="20">
        <v>22</v>
      </c>
      <c r="AC407" s="20">
        <v>22</v>
      </c>
      <c r="AD407" s="20">
        <v>22</v>
      </c>
      <c r="AL407" s="20" t="s">
        <v>1686</v>
      </c>
      <c r="AT407" s="20" t="s">
        <v>1687</v>
      </c>
      <c r="BE407" s="20" t="s">
        <v>462</v>
      </c>
      <c r="BL407" s="20">
        <v>352</v>
      </c>
      <c r="BM407" s="20">
        <v>55</v>
      </c>
    </row>
    <row r="408" spans="1:65" x14ac:dyDescent="0.25">
      <c r="A408" s="20" t="s">
        <v>1677</v>
      </c>
      <c r="B408" s="20" t="s">
        <v>462</v>
      </c>
      <c r="C408" s="20" t="s">
        <v>581</v>
      </c>
      <c r="D408" s="20" t="s">
        <v>502</v>
      </c>
      <c r="E408" s="20" t="s">
        <v>2302</v>
      </c>
      <c r="F408" s="20" t="s">
        <v>479</v>
      </c>
      <c r="G408" s="20">
        <v>3.14</v>
      </c>
      <c r="H408" s="20" t="s">
        <v>1679</v>
      </c>
      <c r="I408" s="20" t="s">
        <v>2287</v>
      </c>
      <c r="J408" s="20" t="s">
        <v>2288</v>
      </c>
      <c r="K408" s="20" t="s">
        <v>2288</v>
      </c>
      <c r="L408" s="20" t="s">
        <v>462</v>
      </c>
      <c r="M408" s="20">
        <v>4</v>
      </c>
      <c r="N408" s="20" t="s">
        <v>1679</v>
      </c>
      <c r="P408" s="20">
        <v>0</v>
      </c>
      <c r="Q408" s="20" t="s">
        <v>487</v>
      </c>
      <c r="R408" s="20" t="s">
        <v>488</v>
      </c>
      <c r="S408" s="20" t="s">
        <v>221</v>
      </c>
      <c r="T408" s="20" t="s">
        <v>2298</v>
      </c>
      <c r="U408" s="20" t="s">
        <v>2301</v>
      </c>
      <c r="V408" s="20">
        <v>12</v>
      </c>
      <c r="W408" s="20">
        <v>368</v>
      </c>
      <c r="Y408" s="20" t="s">
        <v>1684</v>
      </c>
      <c r="Z408" s="20" t="s">
        <v>1685</v>
      </c>
      <c r="AA408" s="20">
        <v>1.5</v>
      </c>
      <c r="AB408" s="20">
        <v>22</v>
      </c>
      <c r="AC408" s="20">
        <v>22</v>
      </c>
      <c r="AD408" s="20">
        <v>22</v>
      </c>
      <c r="AL408" s="20" t="s">
        <v>1686</v>
      </c>
      <c r="AT408" s="20" t="s">
        <v>1687</v>
      </c>
      <c r="BE408" s="20" t="s">
        <v>462</v>
      </c>
      <c r="BL408" s="20">
        <v>172.7</v>
      </c>
      <c r="BM408" s="20">
        <v>55</v>
      </c>
    </row>
    <row r="409" spans="1:65" x14ac:dyDescent="0.25">
      <c r="A409" s="20" t="s">
        <v>1677</v>
      </c>
      <c r="B409" s="20" t="s">
        <v>462</v>
      </c>
      <c r="C409" s="20" t="s">
        <v>581</v>
      </c>
      <c r="D409" s="20" t="s">
        <v>502</v>
      </c>
      <c r="E409" s="20" t="s">
        <v>2303</v>
      </c>
      <c r="F409" s="20" t="s">
        <v>480</v>
      </c>
      <c r="G409" s="20">
        <v>2.21</v>
      </c>
      <c r="H409" s="20" t="s">
        <v>1679</v>
      </c>
      <c r="I409" s="20" t="s">
        <v>2287</v>
      </c>
      <c r="J409" s="20" t="s">
        <v>2288</v>
      </c>
      <c r="K409" s="20" t="s">
        <v>2288</v>
      </c>
      <c r="L409" s="20" t="s">
        <v>462</v>
      </c>
      <c r="M409" s="20">
        <v>4</v>
      </c>
      <c r="N409" s="20" t="s">
        <v>1679</v>
      </c>
      <c r="P409" s="20">
        <v>0</v>
      </c>
      <c r="Q409" s="20" t="s">
        <v>487</v>
      </c>
      <c r="R409" s="20" t="s">
        <v>488</v>
      </c>
      <c r="S409" s="20" t="s">
        <v>221</v>
      </c>
      <c r="T409" s="20" t="s">
        <v>2298</v>
      </c>
      <c r="U409" s="20" t="s">
        <v>2289</v>
      </c>
      <c r="V409" s="20">
        <v>13</v>
      </c>
      <c r="W409" s="20">
        <v>417</v>
      </c>
      <c r="Y409" s="20" t="s">
        <v>1684</v>
      </c>
      <c r="Z409" s="20" t="s">
        <v>1685</v>
      </c>
      <c r="AA409" s="20">
        <v>1.5</v>
      </c>
      <c r="AB409" s="20">
        <v>22</v>
      </c>
      <c r="AC409" s="20">
        <v>22</v>
      </c>
      <c r="AD409" s="20">
        <v>22</v>
      </c>
      <c r="AL409" s="20" t="s">
        <v>1686</v>
      </c>
      <c r="AT409" s="20" t="s">
        <v>1687</v>
      </c>
      <c r="BE409" s="20" t="s">
        <v>462</v>
      </c>
      <c r="BL409" s="20">
        <v>121.55</v>
      </c>
      <c r="BM409" s="20">
        <v>55</v>
      </c>
    </row>
    <row r="410" spans="1:65" x14ac:dyDescent="0.25">
      <c r="A410" s="20" t="s">
        <v>1677</v>
      </c>
      <c r="B410" s="20" t="s">
        <v>462</v>
      </c>
      <c r="C410" s="20" t="s">
        <v>581</v>
      </c>
      <c r="D410" s="20" t="s">
        <v>502</v>
      </c>
      <c r="E410" s="20" t="s">
        <v>2304</v>
      </c>
      <c r="F410" s="20" t="s">
        <v>481</v>
      </c>
      <c r="G410" s="20">
        <v>6.38</v>
      </c>
      <c r="H410" s="20" t="s">
        <v>1679</v>
      </c>
      <c r="I410" s="20" t="s">
        <v>2287</v>
      </c>
      <c r="J410" s="20" t="s">
        <v>2288</v>
      </c>
      <c r="K410" s="20" t="s">
        <v>2288</v>
      </c>
      <c r="L410" s="20" t="s">
        <v>462</v>
      </c>
      <c r="M410" s="20">
        <v>4</v>
      </c>
      <c r="N410" s="20" t="s">
        <v>1679</v>
      </c>
      <c r="P410" s="20">
        <v>0</v>
      </c>
      <c r="Q410" s="20" t="s">
        <v>487</v>
      </c>
      <c r="R410" s="20" t="s">
        <v>488</v>
      </c>
      <c r="S410" s="20" t="s">
        <v>221</v>
      </c>
      <c r="T410" s="20" t="s">
        <v>1967</v>
      </c>
      <c r="U410" s="20" t="s">
        <v>2301</v>
      </c>
      <c r="V410" s="20">
        <v>12</v>
      </c>
      <c r="W410" s="20">
        <v>368</v>
      </c>
      <c r="Y410" s="20" t="s">
        <v>1684</v>
      </c>
      <c r="Z410" s="20" t="s">
        <v>1685</v>
      </c>
      <c r="AA410" s="20">
        <v>1.5</v>
      </c>
      <c r="AB410" s="20">
        <v>22</v>
      </c>
      <c r="AC410" s="20">
        <v>22</v>
      </c>
      <c r="AD410" s="20">
        <v>22</v>
      </c>
      <c r="AL410" s="20" t="s">
        <v>1686</v>
      </c>
      <c r="AT410" s="20" t="s">
        <v>1687</v>
      </c>
      <c r="BE410" s="20" t="s">
        <v>462</v>
      </c>
      <c r="BL410" s="20">
        <v>350.9</v>
      </c>
      <c r="BM410" s="20">
        <v>55</v>
      </c>
    </row>
    <row r="411" spans="1:65" x14ac:dyDescent="0.25">
      <c r="A411" s="20" t="s">
        <v>1677</v>
      </c>
      <c r="B411" s="20" t="s">
        <v>462</v>
      </c>
      <c r="C411" s="20" t="s">
        <v>582</v>
      </c>
      <c r="D411" s="20" t="s">
        <v>464</v>
      </c>
      <c r="E411" s="20" t="s">
        <v>2305</v>
      </c>
      <c r="F411" s="20" t="s">
        <v>465</v>
      </c>
      <c r="G411" s="20">
        <v>9.81</v>
      </c>
      <c r="H411" s="20" t="s">
        <v>1679</v>
      </c>
      <c r="I411" s="20" t="s">
        <v>2306</v>
      </c>
      <c r="J411" s="20" t="s">
        <v>1681</v>
      </c>
      <c r="K411" s="20" t="s">
        <v>1681</v>
      </c>
      <c r="L411" s="20" t="s">
        <v>462</v>
      </c>
      <c r="M411" s="20">
        <v>4</v>
      </c>
      <c r="N411" s="20" t="s">
        <v>1679</v>
      </c>
      <c r="P411" s="20">
        <v>0</v>
      </c>
      <c r="Q411" s="20" t="s">
        <v>495</v>
      </c>
      <c r="R411" s="20" t="s">
        <v>542</v>
      </c>
      <c r="S411" s="20" t="s">
        <v>221</v>
      </c>
      <c r="T411" s="20" t="s">
        <v>2267</v>
      </c>
      <c r="U411" s="20" t="s">
        <v>2307</v>
      </c>
      <c r="V411" s="20">
        <v>7</v>
      </c>
      <c r="W411" s="20">
        <v>225</v>
      </c>
      <c r="Y411" s="20" t="s">
        <v>1684</v>
      </c>
      <c r="Z411" s="20" t="s">
        <v>1685</v>
      </c>
      <c r="AA411" s="20">
        <v>1.5</v>
      </c>
      <c r="AB411" s="20">
        <v>5</v>
      </c>
      <c r="AC411" s="20">
        <v>5</v>
      </c>
      <c r="AD411" s="20">
        <v>5</v>
      </c>
      <c r="AL411" s="20" t="s">
        <v>1686</v>
      </c>
      <c r="AT411" s="20" t="s">
        <v>1687</v>
      </c>
      <c r="AZ411" s="20" t="s">
        <v>1660</v>
      </c>
      <c r="BE411" s="20" t="s">
        <v>462</v>
      </c>
      <c r="BL411" s="20">
        <v>588.6</v>
      </c>
      <c r="BM411" s="20">
        <v>60</v>
      </c>
    </row>
    <row r="412" spans="1:65" x14ac:dyDescent="0.25">
      <c r="A412" s="20" t="s">
        <v>1677</v>
      </c>
      <c r="B412" s="20" t="s">
        <v>462</v>
      </c>
      <c r="C412" s="20" t="s">
        <v>582</v>
      </c>
      <c r="D412" s="20" t="s">
        <v>464</v>
      </c>
      <c r="E412" s="20" t="s">
        <v>2308</v>
      </c>
      <c r="F412" s="20" t="s">
        <v>468</v>
      </c>
      <c r="G412" s="20">
        <v>7.08</v>
      </c>
      <c r="H412" s="20" t="s">
        <v>1679</v>
      </c>
      <c r="I412" s="20" t="s">
        <v>2306</v>
      </c>
      <c r="J412" s="20" t="s">
        <v>1681</v>
      </c>
      <c r="K412" s="20" t="s">
        <v>1681</v>
      </c>
      <c r="L412" s="20" t="s">
        <v>462</v>
      </c>
      <c r="M412" s="20">
        <v>4</v>
      </c>
      <c r="N412" s="20" t="s">
        <v>1679</v>
      </c>
      <c r="P412" s="20">
        <v>0</v>
      </c>
      <c r="Q412" s="20" t="s">
        <v>495</v>
      </c>
      <c r="R412" s="20" t="s">
        <v>583</v>
      </c>
      <c r="S412" s="20" t="s">
        <v>221</v>
      </c>
      <c r="T412" s="20" t="s">
        <v>2309</v>
      </c>
      <c r="U412" s="20" t="s">
        <v>2307</v>
      </c>
      <c r="V412" s="20">
        <v>7</v>
      </c>
      <c r="W412" s="20">
        <v>225</v>
      </c>
      <c r="Y412" s="20" t="s">
        <v>1684</v>
      </c>
      <c r="Z412" s="20" t="s">
        <v>1685</v>
      </c>
      <c r="AA412" s="20">
        <v>1.5</v>
      </c>
      <c r="AB412" s="20">
        <v>5</v>
      </c>
      <c r="AC412" s="20">
        <v>5</v>
      </c>
      <c r="AD412" s="20">
        <v>5</v>
      </c>
      <c r="AL412" s="20" t="s">
        <v>1686</v>
      </c>
      <c r="AT412" s="20" t="s">
        <v>1687</v>
      </c>
      <c r="AZ412" s="20" t="s">
        <v>1660</v>
      </c>
      <c r="BE412" s="20" t="s">
        <v>462</v>
      </c>
      <c r="BL412" s="20">
        <v>424.8</v>
      </c>
      <c r="BM412" s="20">
        <v>60</v>
      </c>
    </row>
    <row r="413" spans="1:65" x14ac:dyDescent="0.25">
      <c r="A413" s="20" t="s">
        <v>1677</v>
      </c>
      <c r="B413" s="20" t="s">
        <v>462</v>
      </c>
      <c r="C413" s="20" t="s">
        <v>582</v>
      </c>
      <c r="D413" s="20" t="s">
        <v>464</v>
      </c>
      <c r="E413" s="20" t="s">
        <v>2310</v>
      </c>
      <c r="F413" s="20" t="s">
        <v>470</v>
      </c>
      <c r="G413" s="20">
        <v>4.12</v>
      </c>
      <c r="H413" s="20" t="s">
        <v>1679</v>
      </c>
      <c r="I413" s="20" t="s">
        <v>2306</v>
      </c>
      <c r="J413" s="20" t="s">
        <v>1681</v>
      </c>
      <c r="K413" s="20" t="s">
        <v>1681</v>
      </c>
      <c r="L413" s="20" t="s">
        <v>462</v>
      </c>
      <c r="M413" s="20">
        <v>4</v>
      </c>
      <c r="N413" s="20" t="s">
        <v>1679</v>
      </c>
      <c r="P413" s="20">
        <v>0</v>
      </c>
      <c r="Q413" s="20" t="s">
        <v>487</v>
      </c>
      <c r="R413" s="20" t="s">
        <v>488</v>
      </c>
      <c r="S413" s="20" t="s">
        <v>221</v>
      </c>
      <c r="T413" s="20" t="s">
        <v>2309</v>
      </c>
      <c r="U413" s="20" t="s">
        <v>2311</v>
      </c>
      <c r="V413" s="20">
        <v>7</v>
      </c>
      <c r="W413" s="20">
        <v>222</v>
      </c>
      <c r="Y413" s="20" t="s">
        <v>1684</v>
      </c>
      <c r="Z413" s="20" t="s">
        <v>1685</v>
      </c>
      <c r="AA413" s="20">
        <v>1.5</v>
      </c>
      <c r="AB413" s="20">
        <v>5</v>
      </c>
      <c r="AC413" s="20">
        <v>5</v>
      </c>
      <c r="AD413" s="20">
        <v>5</v>
      </c>
      <c r="AL413" s="20" t="s">
        <v>1686</v>
      </c>
      <c r="AT413" s="20" t="s">
        <v>1687</v>
      </c>
      <c r="AZ413" s="20" t="s">
        <v>1660</v>
      </c>
      <c r="BE413" s="20" t="s">
        <v>462</v>
      </c>
      <c r="BL413" s="20">
        <v>226.6</v>
      </c>
      <c r="BM413" s="20">
        <v>55</v>
      </c>
    </row>
    <row r="414" spans="1:65" x14ac:dyDescent="0.25">
      <c r="A414" s="20" t="s">
        <v>1677</v>
      </c>
      <c r="B414" s="20" t="s">
        <v>462</v>
      </c>
      <c r="C414" s="20" t="s">
        <v>582</v>
      </c>
      <c r="D414" s="20" t="s">
        <v>464</v>
      </c>
      <c r="E414" s="20" t="s">
        <v>2312</v>
      </c>
      <c r="F414" s="20" t="s">
        <v>471</v>
      </c>
      <c r="G414" s="20">
        <v>7.98</v>
      </c>
      <c r="H414" s="20" t="s">
        <v>1679</v>
      </c>
      <c r="I414" s="20" t="s">
        <v>2306</v>
      </c>
      <c r="J414" s="20" t="s">
        <v>1681</v>
      </c>
      <c r="K414" s="20" t="s">
        <v>1681</v>
      </c>
      <c r="L414" s="20" t="s">
        <v>462</v>
      </c>
      <c r="M414" s="20">
        <v>4</v>
      </c>
      <c r="N414" s="20" t="s">
        <v>1679</v>
      </c>
      <c r="P414" s="20">
        <v>0</v>
      </c>
      <c r="Q414" s="20" t="s">
        <v>487</v>
      </c>
      <c r="R414" s="20" t="s">
        <v>488</v>
      </c>
      <c r="S414" s="20" t="s">
        <v>221</v>
      </c>
      <c r="T414" s="20" t="s">
        <v>2309</v>
      </c>
      <c r="U414" s="20" t="s">
        <v>2307</v>
      </c>
      <c r="V414" s="20">
        <v>7</v>
      </c>
      <c r="W414" s="20">
        <v>225</v>
      </c>
      <c r="Y414" s="20" t="s">
        <v>1684</v>
      </c>
      <c r="Z414" s="20" t="s">
        <v>1685</v>
      </c>
      <c r="AA414" s="20">
        <v>1.5</v>
      </c>
      <c r="AB414" s="20">
        <v>4</v>
      </c>
      <c r="AC414" s="20">
        <v>4</v>
      </c>
      <c r="AD414" s="20">
        <v>4</v>
      </c>
      <c r="AL414" s="20" t="s">
        <v>1686</v>
      </c>
      <c r="AT414" s="20" t="s">
        <v>1687</v>
      </c>
      <c r="AZ414" s="20" t="s">
        <v>1660</v>
      </c>
      <c r="BE414" s="20" t="s">
        <v>462</v>
      </c>
      <c r="BL414" s="20">
        <v>438.9</v>
      </c>
      <c r="BM414" s="20">
        <v>55</v>
      </c>
    </row>
    <row r="415" spans="1:65" x14ac:dyDescent="0.25">
      <c r="A415" s="20" t="s">
        <v>1677</v>
      </c>
      <c r="B415" s="20" t="s">
        <v>462</v>
      </c>
      <c r="C415" s="20" t="s">
        <v>582</v>
      </c>
      <c r="D415" s="20" t="s">
        <v>464</v>
      </c>
      <c r="E415" s="20" t="s">
        <v>2313</v>
      </c>
      <c r="F415" s="20" t="s">
        <v>472</v>
      </c>
      <c r="G415" s="20">
        <v>2.2999999999999998</v>
      </c>
      <c r="H415" s="20" t="s">
        <v>1679</v>
      </c>
      <c r="I415" s="20" t="s">
        <v>2306</v>
      </c>
      <c r="J415" s="20" t="s">
        <v>1681</v>
      </c>
      <c r="K415" s="20" t="s">
        <v>1681</v>
      </c>
      <c r="L415" s="20" t="s">
        <v>462</v>
      </c>
      <c r="M415" s="20">
        <v>4</v>
      </c>
      <c r="N415" s="20" t="s">
        <v>1679</v>
      </c>
      <c r="P415" s="20">
        <v>0</v>
      </c>
      <c r="Q415" s="20" t="s">
        <v>487</v>
      </c>
      <c r="R415" s="20" t="s">
        <v>488</v>
      </c>
      <c r="S415" s="20" t="s">
        <v>221</v>
      </c>
      <c r="T415" s="20" t="s">
        <v>2309</v>
      </c>
      <c r="U415" s="20" t="s">
        <v>2307</v>
      </c>
      <c r="V415" s="20">
        <v>7</v>
      </c>
      <c r="W415" s="20">
        <v>225</v>
      </c>
      <c r="Y415" s="20" t="s">
        <v>1684</v>
      </c>
      <c r="Z415" s="20" t="s">
        <v>1685</v>
      </c>
      <c r="AA415" s="20">
        <v>1.5</v>
      </c>
      <c r="AB415" s="20">
        <v>5</v>
      </c>
      <c r="AC415" s="20">
        <v>5</v>
      </c>
      <c r="AD415" s="20">
        <v>5</v>
      </c>
      <c r="AL415" s="20" t="s">
        <v>1686</v>
      </c>
      <c r="AT415" s="20" t="s">
        <v>1687</v>
      </c>
      <c r="AZ415" s="20" t="s">
        <v>1660</v>
      </c>
      <c r="BE415" s="20" t="s">
        <v>462</v>
      </c>
      <c r="BL415" s="20">
        <v>126.5</v>
      </c>
      <c r="BM415" s="20">
        <v>55</v>
      </c>
    </row>
    <row r="416" spans="1:65" x14ac:dyDescent="0.25">
      <c r="A416" s="20" t="s">
        <v>1677</v>
      </c>
      <c r="B416" s="20" t="s">
        <v>462</v>
      </c>
      <c r="C416" s="20" t="s">
        <v>582</v>
      </c>
      <c r="D416" s="20" t="s">
        <v>464</v>
      </c>
      <c r="E416" s="20" t="s">
        <v>2314</v>
      </c>
      <c r="F416" s="20" t="s">
        <v>473</v>
      </c>
      <c r="G416" s="20">
        <v>5.17</v>
      </c>
      <c r="H416" s="20" t="s">
        <v>1679</v>
      </c>
      <c r="I416" s="20" t="s">
        <v>2306</v>
      </c>
      <c r="J416" s="20" t="s">
        <v>1681</v>
      </c>
      <c r="K416" s="20" t="s">
        <v>1681</v>
      </c>
      <c r="L416" s="20" t="s">
        <v>462</v>
      </c>
      <c r="M416" s="20">
        <v>4</v>
      </c>
      <c r="N416" s="20" t="s">
        <v>1679</v>
      </c>
      <c r="P416" s="20">
        <v>0</v>
      </c>
      <c r="Q416" s="20" t="s">
        <v>487</v>
      </c>
      <c r="R416" s="20" t="s">
        <v>488</v>
      </c>
      <c r="S416" s="20" t="s">
        <v>221</v>
      </c>
      <c r="T416" s="20" t="s">
        <v>2315</v>
      </c>
      <c r="U416" s="20" t="s">
        <v>2307</v>
      </c>
      <c r="V416" s="20">
        <v>7</v>
      </c>
      <c r="W416" s="20">
        <v>225</v>
      </c>
      <c r="Y416" s="20" t="s">
        <v>1684</v>
      </c>
      <c r="Z416" s="20" t="s">
        <v>1685</v>
      </c>
      <c r="AA416" s="20">
        <v>1.5</v>
      </c>
      <c r="AB416" s="20">
        <v>5</v>
      </c>
      <c r="AC416" s="20">
        <v>5</v>
      </c>
      <c r="AD416" s="20">
        <v>5</v>
      </c>
      <c r="AL416" s="20" t="s">
        <v>1686</v>
      </c>
      <c r="AT416" s="20" t="s">
        <v>1687</v>
      </c>
      <c r="AZ416" s="20" t="s">
        <v>1660</v>
      </c>
      <c r="BE416" s="20" t="s">
        <v>462</v>
      </c>
      <c r="BL416" s="20">
        <v>284.35000000000002</v>
      </c>
      <c r="BM416" s="20">
        <v>55</v>
      </c>
    </row>
    <row r="417" spans="1:65" x14ac:dyDescent="0.25">
      <c r="A417" s="20" t="s">
        <v>1677</v>
      </c>
      <c r="B417" s="20" t="s">
        <v>462</v>
      </c>
      <c r="C417" s="20" t="s">
        <v>582</v>
      </c>
      <c r="D417" s="20" t="s">
        <v>464</v>
      </c>
      <c r="E417" s="20" t="s">
        <v>2316</v>
      </c>
      <c r="F417" s="20" t="s">
        <v>474</v>
      </c>
      <c r="G417" s="20">
        <v>6.37</v>
      </c>
      <c r="H417" s="20" t="s">
        <v>1679</v>
      </c>
      <c r="I417" s="20" t="s">
        <v>2306</v>
      </c>
      <c r="J417" s="20" t="s">
        <v>1681</v>
      </c>
      <c r="K417" s="20" t="s">
        <v>1681</v>
      </c>
      <c r="L417" s="20" t="s">
        <v>462</v>
      </c>
      <c r="M417" s="20">
        <v>4</v>
      </c>
      <c r="N417" s="20" t="s">
        <v>1679</v>
      </c>
      <c r="P417" s="20">
        <v>0</v>
      </c>
      <c r="Q417" s="20" t="s">
        <v>495</v>
      </c>
      <c r="R417" s="20" t="s">
        <v>488</v>
      </c>
      <c r="S417" s="20" t="s">
        <v>221</v>
      </c>
      <c r="T417" s="20" t="s">
        <v>2267</v>
      </c>
      <c r="U417" s="20" t="s">
        <v>2307</v>
      </c>
      <c r="V417" s="20">
        <v>7</v>
      </c>
      <c r="W417" s="20">
        <v>225</v>
      </c>
      <c r="Y417" s="20" t="s">
        <v>1684</v>
      </c>
      <c r="Z417" s="20" t="s">
        <v>1685</v>
      </c>
      <c r="AA417" s="20">
        <v>1.5</v>
      </c>
      <c r="AB417" s="20">
        <v>5</v>
      </c>
      <c r="AC417" s="20">
        <v>5</v>
      </c>
      <c r="AD417" s="20">
        <v>5</v>
      </c>
      <c r="AL417" s="20" t="s">
        <v>1686</v>
      </c>
      <c r="AT417" s="20" t="s">
        <v>1687</v>
      </c>
      <c r="AZ417" s="20" t="s">
        <v>1660</v>
      </c>
      <c r="BE417" s="20" t="s">
        <v>462</v>
      </c>
      <c r="BL417" s="20">
        <v>382.2</v>
      </c>
      <c r="BM417" s="20">
        <v>60</v>
      </c>
    </row>
    <row r="418" spans="1:65" x14ac:dyDescent="0.25">
      <c r="A418" s="20" t="s">
        <v>1677</v>
      </c>
      <c r="B418" s="20" t="s">
        <v>462</v>
      </c>
      <c r="C418" s="20" t="s">
        <v>582</v>
      </c>
      <c r="D418" s="20" t="s">
        <v>464</v>
      </c>
      <c r="E418" s="20" t="s">
        <v>2317</v>
      </c>
      <c r="F418" s="20" t="s">
        <v>475</v>
      </c>
      <c r="G418" s="20">
        <v>4</v>
      </c>
      <c r="H418" s="20" t="s">
        <v>1679</v>
      </c>
      <c r="I418" s="20" t="s">
        <v>2306</v>
      </c>
      <c r="J418" s="20" t="s">
        <v>1681</v>
      </c>
      <c r="K418" s="20" t="s">
        <v>1681</v>
      </c>
      <c r="L418" s="20" t="s">
        <v>462</v>
      </c>
      <c r="M418" s="20">
        <v>4</v>
      </c>
      <c r="N418" s="20" t="s">
        <v>1679</v>
      </c>
      <c r="P418" s="20">
        <v>0</v>
      </c>
      <c r="Q418" s="20" t="s">
        <v>495</v>
      </c>
      <c r="R418" s="20" t="s">
        <v>488</v>
      </c>
      <c r="S418" s="20" t="s">
        <v>221</v>
      </c>
      <c r="T418" s="20" t="s">
        <v>2267</v>
      </c>
      <c r="U418" s="20" t="s">
        <v>2307</v>
      </c>
      <c r="V418" s="20">
        <v>7</v>
      </c>
      <c r="W418" s="20">
        <v>225</v>
      </c>
      <c r="Y418" s="20" t="s">
        <v>1684</v>
      </c>
      <c r="Z418" s="20" t="s">
        <v>1685</v>
      </c>
      <c r="AA418" s="20">
        <v>1.5</v>
      </c>
      <c r="AB418" s="20">
        <v>5</v>
      </c>
      <c r="AC418" s="20">
        <v>5</v>
      </c>
      <c r="AD418" s="20">
        <v>5</v>
      </c>
      <c r="AL418" s="20" t="s">
        <v>1686</v>
      </c>
      <c r="AT418" s="20" t="s">
        <v>1687</v>
      </c>
      <c r="AZ418" s="20" t="s">
        <v>1660</v>
      </c>
      <c r="BE418" s="20" t="s">
        <v>462</v>
      </c>
      <c r="BL418" s="20">
        <v>240</v>
      </c>
      <c r="BM418" s="20">
        <v>60</v>
      </c>
    </row>
    <row r="419" spans="1:65" x14ac:dyDescent="0.25">
      <c r="A419" s="20" t="s">
        <v>1677</v>
      </c>
      <c r="B419" s="20" t="s">
        <v>462</v>
      </c>
      <c r="C419" s="20" t="s">
        <v>582</v>
      </c>
      <c r="D419" s="20" t="s">
        <v>464</v>
      </c>
      <c r="E419" s="20" t="s">
        <v>2318</v>
      </c>
      <c r="F419" s="20" t="s">
        <v>476</v>
      </c>
      <c r="G419" s="20">
        <v>2.4300000000000002</v>
      </c>
      <c r="H419" s="20" t="s">
        <v>1679</v>
      </c>
      <c r="I419" s="20" t="s">
        <v>2306</v>
      </c>
      <c r="J419" s="20" t="s">
        <v>1681</v>
      </c>
      <c r="K419" s="20" t="s">
        <v>1681</v>
      </c>
      <c r="L419" s="20" t="s">
        <v>462</v>
      </c>
      <c r="M419" s="20">
        <v>4</v>
      </c>
      <c r="N419" s="20" t="s">
        <v>1679</v>
      </c>
      <c r="P419" s="20">
        <v>0</v>
      </c>
      <c r="Q419" s="20" t="s">
        <v>495</v>
      </c>
      <c r="R419" s="20" t="s">
        <v>488</v>
      </c>
      <c r="S419" s="20" t="s">
        <v>221</v>
      </c>
      <c r="T419" s="20" t="s">
        <v>2267</v>
      </c>
      <c r="U419" s="20" t="s">
        <v>2307</v>
      </c>
      <c r="V419" s="20">
        <v>7</v>
      </c>
      <c r="W419" s="20">
        <v>225</v>
      </c>
      <c r="Y419" s="20" t="s">
        <v>1684</v>
      </c>
      <c r="Z419" s="20" t="s">
        <v>1685</v>
      </c>
      <c r="AA419" s="20">
        <v>1.5</v>
      </c>
      <c r="AB419" s="20">
        <v>5</v>
      </c>
      <c r="AC419" s="20">
        <v>5</v>
      </c>
      <c r="AD419" s="20">
        <v>5</v>
      </c>
      <c r="AL419" s="20" t="s">
        <v>1686</v>
      </c>
      <c r="AT419" s="20" t="s">
        <v>1687</v>
      </c>
      <c r="AZ419" s="20" t="s">
        <v>1660</v>
      </c>
      <c r="BE419" s="20" t="s">
        <v>462</v>
      </c>
      <c r="BL419" s="20">
        <v>145.80000000000001</v>
      </c>
      <c r="BM419" s="20">
        <v>60</v>
      </c>
    </row>
    <row r="420" spans="1:65" x14ac:dyDescent="0.25">
      <c r="A420" s="20" t="s">
        <v>1677</v>
      </c>
      <c r="B420" s="20" t="s">
        <v>462</v>
      </c>
      <c r="C420" s="20" t="s">
        <v>584</v>
      </c>
      <c r="D420" s="20" t="s">
        <v>585</v>
      </c>
      <c r="E420" s="20" t="s">
        <v>2319</v>
      </c>
      <c r="F420" s="20" t="s">
        <v>468</v>
      </c>
      <c r="G420" s="20">
        <v>13.22</v>
      </c>
      <c r="H420" s="20" t="s">
        <v>1679</v>
      </c>
      <c r="I420" s="20" t="s">
        <v>2320</v>
      </c>
      <c r="J420" s="20" t="s">
        <v>2180</v>
      </c>
      <c r="K420" s="20" t="s">
        <v>2180</v>
      </c>
      <c r="L420" s="20" t="s">
        <v>462</v>
      </c>
      <c r="M420" s="20">
        <v>4</v>
      </c>
      <c r="N420" s="20" t="s">
        <v>1679</v>
      </c>
      <c r="P420" s="20">
        <v>0</v>
      </c>
      <c r="Q420" s="20" t="s">
        <v>495</v>
      </c>
      <c r="R420" s="20" t="s">
        <v>488</v>
      </c>
      <c r="S420" s="20" t="s">
        <v>221</v>
      </c>
      <c r="T420" s="20" t="s">
        <v>2321</v>
      </c>
      <c r="U420" s="20" t="s">
        <v>2322</v>
      </c>
      <c r="V420" s="20">
        <v>10</v>
      </c>
      <c r="W420" s="20">
        <v>310</v>
      </c>
      <c r="Y420" s="20" t="s">
        <v>1684</v>
      </c>
      <c r="Z420" s="20" t="s">
        <v>1685</v>
      </c>
      <c r="AA420" s="20">
        <v>1.5</v>
      </c>
      <c r="AB420" s="20">
        <v>32</v>
      </c>
      <c r="AC420" s="20">
        <v>32</v>
      </c>
      <c r="AD420" s="20">
        <v>32</v>
      </c>
      <c r="AL420" s="20" t="s">
        <v>1686</v>
      </c>
      <c r="AT420" s="20" t="s">
        <v>1687</v>
      </c>
      <c r="BE420" s="20" t="s">
        <v>462</v>
      </c>
      <c r="BL420" s="20">
        <v>793.2</v>
      </c>
      <c r="BM420" s="20">
        <v>60</v>
      </c>
    </row>
    <row r="421" spans="1:65" x14ac:dyDescent="0.25">
      <c r="A421" s="20" t="s">
        <v>1677</v>
      </c>
      <c r="B421" s="20" t="s">
        <v>462</v>
      </c>
      <c r="C421" s="20" t="s">
        <v>584</v>
      </c>
      <c r="D421" s="20" t="s">
        <v>585</v>
      </c>
      <c r="E421" s="20" t="s">
        <v>2323</v>
      </c>
      <c r="F421" s="20" t="s">
        <v>470</v>
      </c>
      <c r="G421" s="20">
        <v>14.52</v>
      </c>
      <c r="H421" s="20" t="s">
        <v>1679</v>
      </c>
      <c r="I421" s="20" t="s">
        <v>2320</v>
      </c>
      <c r="J421" s="20" t="s">
        <v>2180</v>
      </c>
      <c r="K421" s="20" t="s">
        <v>2180</v>
      </c>
      <c r="L421" s="20" t="s">
        <v>462</v>
      </c>
      <c r="M421" s="20">
        <v>4</v>
      </c>
      <c r="N421" s="20" t="s">
        <v>1679</v>
      </c>
      <c r="P421" s="20">
        <v>0</v>
      </c>
      <c r="Q421" s="20" t="s">
        <v>495</v>
      </c>
      <c r="R421" s="20" t="s">
        <v>488</v>
      </c>
      <c r="S421" s="20" t="s">
        <v>221</v>
      </c>
      <c r="T421" s="20" t="s">
        <v>2321</v>
      </c>
      <c r="U421" s="20" t="s">
        <v>2324</v>
      </c>
      <c r="V421" s="20">
        <v>8</v>
      </c>
      <c r="W421" s="20">
        <v>266</v>
      </c>
      <c r="Y421" s="20" t="s">
        <v>1684</v>
      </c>
      <c r="Z421" s="20" t="s">
        <v>1685</v>
      </c>
      <c r="AA421" s="20">
        <v>1.5</v>
      </c>
      <c r="AB421" s="20">
        <v>32</v>
      </c>
      <c r="AC421" s="20">
        <v>32</v>
      </c>
      <c r="AD421" s="20">
        <v>32</v>
      </c>
      <c r="AL421" s="20" t="s">
        <v>1686</v>
      </c>
      <c r="AT421" s="20" t="s">
        <v>1687</v>
      </c>
      <c r="BE421" s="20" t="s">
        <v>462</v>
      </c>
      <c r="BL421" s="20">
        <v>871.2</v>
      </c>
      <c r="BM421" s="20">
        <v>60</v>
      </c>
    </row>
    <row r="422" spans="1:65" x14ac:dyDescent="0.25">
      <c r="A422" s="20" t="s">
        <v>1677</v>
      </c>
      <c r="B422" s="20" t="s">
        <v>462</v>
      </c>
      <c r="C422" s="20" t="s">
        <v>584</v>
      </c>
      <c r="D422" s="20" t="s">
        <v>585</v>
      </c>
      <c r="E422" s="20" t="s">
        <v>2325</v>
      </c>
      <c r="F422" s="20" t="s">
        <v>471</v>
      </c>
      <c r="G422" s="20">
        <v>3.27</v>
      </c>
      <c r="H422" s="20" t="s">
        <v>1679</v>
      </c>
      <c r="I422" s="20" t="s">
        <v>2320</v>
      </c>
      <c r="J422" s="20" t="s">
        <v>2180</v>
      </c>
      <c r="K422" s="20" t="s">
        <v>2180</v>
      </c>
      <c r="L422" s="20" t="s">
        <v>462</v>
      </c>
      <c r="M422" s="20">
        <v>4</v>
      </c>
      <c r="N422" s="20" t="s">
        <v>1679</v>
      </c>
      <c r="P422" s="20">
        <v>0</v>
      </c>
      <c r="Q422" s="20" t="s">
        <v>495</v>
      </c>
      <c r="R422" s="20" t="s">
        <v>488</v>
      </c>
      <c r="S422" s="20" t="s">
        <v>221</v>
      </c>
      <c r="T422" s="20" t="s">
        <v>2321</v>
      </c>
      <c r="U422" s="20" t="s">
        <v>2322</v>
      </c>
      <c r="V422" s="20">
        <v>10</v>
      </c>
      <c r="W422" s="20">
        <v>310</v>
      </c>
      <c r="Y422" s="20" t="s">
        <v>1684</v>
      </c>
      <c r="Z422" s="20" t="s">
        <v>1685</v>
      </c>
      <c r="AA422" s="20">
        <v>1.5</v>
      </c>
      <c r="AB422" s="20">
        <v>32</v>
      </c>
      <c r="AC422" s="20">
        <v>32</v>
      </c>
      <c r="AD422" s="20">
        <v>32</v>
      </c>
      <c r="AL422" s="20" t="s">
        <v>1686</v>
      </c>
      <c r="AT422" s="20" t="s">
        <v>1687</v>
      </c>
      <c r="BE422" s="20" t="s">
        <v>462</v>
      </c>
      <c r="BL422" s="20">
        <v>196.2</v>
      </c>
      <c r="BM422" s="20">
        <v>60</v>
      </c>
    </row>
    <row r="423" spans="1:65" x14ac:dyDescent="0.25">
      <c r="A423" s="20" t="s">
        <v>1677</v>
      </c>
      <c r="B423" s="20" t="s">
        <v>462</v>
      </c>
      <c r="C423" s="20" t="s">
        <v>584</v>
      </c>
      <c r="D423" s="20" t="s">
        <v>585</v>
      </c>
      <c r="E423" s="20" t="s">
        <v>2326</v>
      </c>
      <c r="F423" s="20" t="s">
        <v>472</v>
      </c>
      <c r="G423" s="20">
        <v>5.3</v>
      </c>
      <c r="H423" s="20" t="s">
        <v>1679</v>
      </c>
      <c r="I423" s="20" t="s">
        <v>2320</v>
      </c>
      <c r="J423" s="20" t="s">
        <v>2180</v>
      </c>
      <c r="K423" s="20" t="s">
        <v>2180</v>
      </c>
      <c r="L423" s="20" t="s">
        <v>462</v>
      </c>
      <c r="M423" s="20">
        <v>4</v>
      </c>
      <c r="N423" s="20" t="s">
        <v>1679</v>
      </c>
      <c r="P423" s="20">
        <v>0</v>
      </c>
      <c r="Q423" s="20" t="s">
        <v>495</v>
      </c>
      <c r="R423" s="20" t="s">
        <v>488</v>
      </c>
      <c r="S423" s="20" t="s">
        <v>221</v>
      </c>
      <c r="T423" s="20" t="s">
        <v>2321</v>
      </c>
      <c r="U423" s="20" t="s">
        <v>2327</v>
      </c>
      <c r="V423" s="20">
        <v>4</v>
      </c>
      <c r="W423" s="20">
        <v>136</v>
      </c>
      <c r="Y423" s="20" t="s">
        <v>1684</v>
      </c>
      <c r="Z423" s="20" t="s">
        <v>1685</v>
      </c>
      <c r="AA423" s="20">
        <v>1.5</v>
      </c>
      <c r="AB423" s="20">
        <v>32</v>
      </c>
      <c r="AC423" s="20">
        <v>32</v>
      </c>
      <c r="AD423" s="20">
        <v>32</v>
      </c>
      <c r="AL423" s="20" t="s">
        <v>1686</v>
      </c>
      <c r="AT423" s="20" t="s">
        <v>1687</v>
      </c>
      <c r="BE423" s="20" t="s">
        <v>462</v>
      </c>
      <c r="BL423" s="20">
        <v>318</v>
      </c>
      <c r="BM423" s="20">
        <v>60</v>
      </c>
    </row>
    <row r="424" spans="1:65" x14ac:dyDescent="0.25">
      <c r="A424" s="20" t="s">
        <v>1677</v>
      </c>
      <c r="B424" s="20" t="s">
        <v>462</v>
      </c>
      <c r="C424" s="20" t="s">
        <v>584</v>
      </c>
      <c r="D424" s="20" t="s">
        <v>585</v>
      </c>
      <c r="E424" s="20" t="s">
        <v>2328</v>
      </c>
      <c r="F424" s="20" t="s">
        <v>473</v>
      </c>
      <c r="G424" s="20">
        <v>0.44</v>
      </c>
      <c r="H424" s="20" t="s">
        <v>1679</v>
      </c>
      <c r="I424" s="20" t="s">
        <v>2320</v>
      </c>
      <c r="J424" s="20" t="s">
        <v>2180</v>
      </c>
      <c r="K424" s="20" t="s">
        <v>2180</v>
      </c>
      <c r="L424" s="20" t="s">
        <v>462</v>
      </c>
      <c r="M424" s="20">
        <v>4</v>
      </c>
      <c r="N424" s="20" t="s">
        <v>1679</v>
      </c>
      <c r="P424" s="20">
        <v>0</v>
      </c>
      <c r="Q424" s="20" t="s">
        <v>495</v>
      </c>
      <c r="R424" s="20" t="s">
        <v>488</v>
      </c>
      <c r="S424" s="20" t="s">
        <v>221</v>
      </c>
      <c r="T424" s="20" t="s">
        <v>2321</v>
      </c>
      <c r="U424" s="20" t="s">
        <v>2327</v>
      </c>
      <c r="V424" s="20">
        <v>4</v>
      </c>
      <c r="W424" s="20">
        <v>136</v>
      </c>
      <c r="Y424" s="20" t="s">
        <v>1684</v>
      </c>
      <c r="Z424" s="20" t="s">
        <v>1685</v>
      </c>
      <c r="AA424" s="20">
        <v>1.5</v>
      </c>
      <c r="AB424" s="20">
        <v>32</v>
      </c>
      <c r="AC424" s="20">
        <v>32</v>
      </c>
      <c r="AD424" s="20">
        <v>32</v>
      </c>
      <c r="AL424" s="20" t="s">
        <v>1686</v>
      </c>
      <c r="AT424" s="20" t="s">
        <v>1687</v>
      </c>
      <c r="BE424" s="20" t="s">
        <v>462</v>
      </c>
      <c r="BL424" s="20">
        <v>26.4</v>
      </c>
      <c r="BM424" s="20">
        <v>60</v>
      </c>
    </row>
    <row r="425" spans="1:65" x14ac:dyDescent="0.25">
      <c r="A425" s="20" t="s">
        <v>1677</v>
      </c>
      <c r="B425" s="20" t="s">
        <v>462</v>
      </c>
      <c r="C425" s="20" t="s">
        <v>584</v>
      </c>
      <c r="D425" s="20" t="s">
        <v>585</v>
      </c>
      <c r="E425" s="20" t="s">
        <v>2329</v>
      </c>
      <c r="F425" s="20" t="s">
        <v>474</v>
      </c>
      <c r="G425" s="20">
        <v>0.75</v>
      </c>
      <c r="H425" s="20" t="s">
        <v>1679</v>
      </c>
      <c r="I425" s="20" t="s">
        <v>2320</v>
      </c>
      <c r="J425" s="20" t="s">
        <v>2180</v>
      </c>
      <c r="K425" s="20" t="s">
        <v>2180</v>
      </c>
      <c r="L425" s="20" t="s">
        <v>462</v>
      </c>
      <c r="M425" s="20">
        <v>4</v>
      </c>
      <c r="N425" s="20" t="s">
        <v>1679</v>
      </c>
      <c r="P425" s="20">
        <v>0</v>
      </c>
      <c r="Q425" s="20" t="s">
        <v>495</v>
      </c>
      <c r="R425" s="20" t="s">
        <v>488</v>
      </c>
      <c r="S425" s="20" t="s">
        <v>221</v>
      </c>
      <c r="T425" s="20" t="s">
        <v>2321</v>
      </c>
      <c r="U425" s="20" t="s">
        <v>2327</v>
      </c>
      <c r="V425" s="20">
        <v>4</v>
      </c>
      <c r="W425" s="20">
        <v>136</v>
      </c>
      <c r="Y425" s="20" t="s">
        <v>1684</v>
      </c>
      <c r="Z425" s="20" t="s">
        <v>1685</v>
      </c>
      <c r="AA425" s="20">
        <v>1.5</v>
      </c>
      <c r="AB425" s="20">
        <v>32</v>
      </c>
      <c r="AC425" s="20">
        <v>32</v>
      </c>
      <c r="AD425" s="20">
        <v>32</v>
      </c>
      <c r="AL425" s="20" t="s">
        <v>1686</v>
      </c>
      <c r="AT425" s="20" t="s">
        <v>1687</v>
      </c>
      <c r="BE425" s="20" t="s">
        <v>462</v>
      </c>
      <c r="BL425" s="20">
        <v>45</v>
      </c>
      <c r="BM425" s="20">
        <v>60</v>
      </c>
    </row>
    <row r="426" spans="1:65" x14ac:dyDescent="0.25">
      <c r="A426" s="20" t="s">
        <v>1677</v>
      </c>
      <c r="B426" s="20" t="s">
        <v>462</v>
      </c>
      <c r="C426" s="20" t="s">
        <v>584</v>
      </c>
      <c r="D426" s="20" t="s">
        <v>585</v>
      </c>
      <c r="E426" s="20" t="s">
        <v>2330</v>
      </c>
      <c r="F426" s="20" t="s">
        <v>475</v>
      </c>
      <c r="G426" s="20">
        <v>8.6199999999999992</v>
      </c>
      <c r="H426" s="20" t="s">
        <v>1679</v>
      </c>
      <c r="I426" s="20" t="s">
        <v>2320</v>
      </c>
      <c r="J426" s="20" t="s">
        <v>2180</v>
      </c>
      <c r="K426" s="20" t="s">
        <v>2180</v>
      </c>
      <c r="L426" s="20" t="s">
        <v>462</v>
      </c>
      <c r="M426" s="20">
        <v>4</v>
      </c>
      <c r="N426" s="20" t="s">
        <v>1679</v>
      </c>
      <c r="P426" s="20">
        <v>0</v>
      </c>
      <c r="Q426" s="20" t="s">
        <v>495</v>
      </c>
      <c r="R426" s="20" t="s">
        <v>488</v>
      </c>
      <c r="S426" s="20" t="s">
        <v>221</v>
      </c>
      <c r="T426" s="20" t="s">
        <v>2321</v>
      </c>
      <c r="U426" s="20" t="s">
        <v>2331</v>
      </c>
      <c r="V426" s="20">
        <v>4</v>
      </c>
      <c r="W426" s="20">
        <v>130</v>
      </c>
      <c r="Y426" s="20" t="s">
        <v>1684</v>
      </c>
      <c r="Z426" s="20" t="s">
        <v>1685</v>
      </c>
      <c r="AA426" s="20">
        <v>1.5</v>
      </c>
      <c r="AB426" s="20">
        <v>32</v>
      </c>
      <c r="AC426" s="20">
        <v>32</v>
      </c>
      <c r="AD426" s="20">
        <v>32</v>
      </c>
      <c r="AL426" s="20" t="s">
        <v>1686</v>
      </c>
      <c r="AT426" s="20" t="s">
        <v>1687</v>
      </c>
      <c r="BE426" s="20" t="s">
        <v>462</v>
      </c>
      <c r="BL426" s="20">
        <v>517.20000000000005</v>
      </c>
      <c r="BM426" s="20">
        <v>60</v>
      </c>
    </row>
    <row r="427" spans="1:65" x14ac:dyDescent="0.25">
      <c r="A427" s="20" t="s">
        <v>1677</v>
      </c>
      <c r="B427" s="20" t="s">
        <v>462</v>
      </c>
      <c r="C427" s="20" t="s">
        <v>584</v>
      </c>
      <c r="D427" s="20" t="s">
        <v>585</v>
      </c>
      <c r="E427" s="20" t="s">
        <v>2332</v>
      </c>
      <c r="F427" s="20" t="s">
        <v>476</v>
      </c>
      <c r="G427" s="20">
        <v>3.04</v>
      </c>
      <c r="H427" s="20" t="s">
        <v>1679</v>
      </c>
      <c r="I427" s="20" t="s">
        <v>2320</v>
      </c>
      <c r="J427" s="20" t="s">
        <v>2180</v>
      </c>
      <c r="K427" s="20" t="s">
        <v>2180</v>
      </c>
      <c r="L427" s="20" t="s">
        <v>462</v>
      </c>
      <c r="M427" s="20">
        <v>4</v>
      </c>
      <c r="N427" s="20" t="s">
        <v>1679</v>
      </c>
      <c r="P427" s="20">
        <v>0</v>
      </c>
      <c r="Q427" s="20" t="s">
        <v>495</v>
      </c>
      <c r="R427" s="20" t="s">
        <v>488</v>
      </c>
      <c r="S427" s="20" t="s">
        <v>221</v>
      </c>
      <c r="T427" s="20" t="s">
        <v>2321</v>
      </c>
      <c r="U427" s="20" t="s">
        <v>2327</v>
      </c>
      <c r="V427" s="20">
        <v>4</v>
      </c>
      <c r="W427" s="20">
        <v>136</v>
      </c>
      <c r="Y427" s="20" t="s">
        <v>1684</v>
      </c>
      <c r="Z427" s="20" t="s">
        <v>1685</v>
      </c>
      <c r="AA427" s="20">
        <v>1.5</v>
      </c>
      <c r="AB427" s="20">
        <v>32</v>
      </c>
      <c r="AC427" s="20">
        <v>32</v>
      </c>
      <c r="AD427" s="20">
        <v>32</v>
      </c>
      <c r="AL427" s="20" t="s">
        <v>1686</v>
      </c>
      <c r="AT427" s="20" t="s">
        <v>1687</v>
      </c>
      <c r="BE427" s="20" t="s">
        <v>462</v>
      </c>
      <c r="BL427" s="20">
        <v>182.4</v>
      </c>
      <c r="BM427" s="20">
        <v>60</v>
      </c>
    </row>
    <row r="428" spans="1:65" x14ac:dyDescent="0.25">
      <c r="A428" s="20" t="s">
        <v>1677</v>
      </c>
      <c r="B428" s="20" t="s">
        <v>462</v>
      </c>
      <c r="C428" s="20" t="s">
        <v>584</v>
      </c>
      <c r="D428" s="20" t="s">
        <v>585</v>
      </c>
      <c r="E428" s="20" t="s">
        <v>2333</v>
      </c>
      <c r="F428" s="20" t="s">
        <v>477</v>
      </c>
      <c r="G428" s="20">
        <v>0.98</v>
      </c>
      <c r="H428" s="20" t="s">
        <v>1679</v>
      </c>
      <c r="I428" s="20" t="s">
        <v>2320</v>
      </c>
      <c r="J428" s="20" t="s">
        <v>2180</v>
      </c>
      <c r="K428" s="20" t="s">
        <v>2180</v>
      </c>
      <c r="L428" s="20" t="s">
        <v>462</v>
      </c>
      <c r="M428" s="20">
        <v>4</v>
      </c>
      <c r="N428" s="20" t="s">
        <v>1679</v>
      </c>
      <c r="P428" s="20">
        <v>0</v>
      </c>
      <c r="Q428" s="20" t="s">
        <v>495</v>
      </c>
      <c r="R428" s="20" t="s">
        <v>488</v>
      </c>
      <c r="S428" s="20" t="s">
        <v>221</v>
      </c>
      <c r="T428" s="20" t="s">
        <v>2321</v>
      </c>
      <c r="U428" s="20" t="s">
        <v>2327</v>
      </c>
      <c r="V428" s="20">
        <v>4</v>
      </c>
      <c r="W428" s="20">
        <v>136</v>
      </c>
      <c r="Y428" s="20" t="s">
        <v>1684</v>
      </c>
      <c r="Z428" s="20" t="s">
        <v>1685</v>
      </c>
      <c r="AA428" s="20">
        <v>1.5</v>
      </c>
      <c r="AB428" s="20">
        <v>32</v>
      </c>
      <c r="AC428" s="20">
        <v>32</v>
      </c>
      <c r="AD428" s="20">
        <v>32</v>
      </c>
      <c r="AL428" s="20" t="s">
        <v>1686</v>
      </c>
      <c r="AT428" s="20" t="s">
        <v>1687</v>
      </c>
      <c r="BE428" s="20" t="s">
        <v>462</v>
      </c>
      <c r="BL428" s="20">
        <v>58.8</v>
      </c>
      <c r="BM428" s="20">
        <v>60</v>
      </c>
    </row>
    <row r="429" spans="1:65" x14ac:dyDescent="0.25">
      <c r="A429" s="20" t="s">
        <v>1677</v>
      </c>
      <c r="B429" s="20" t="s">
        <v>462</v>
      </c>
      <c r="C429" s="20" t="s">
        <v>584</v>
      </c>
      <c r="D429" s="20" t="s">
        <v>585</v>
      </c>
      <c r="E429" s="20" t="s">
        <v>2334</v>
      </c>
      <c r="F429" s="20" t="s">
        <v>478</v>
      </c>
      <c r="G429" s="20">
        <v>1.93</v>
      </c>
      <c r="H429" s="20" t="s">
        <v>1679</v>
      </c>
      <c r="I429" s="20" t="s">
        <v>2320</v>
      </c>
      <c r="J429" s="20" t="s">
        <v>2180</v>
      </c>
      <c r="K429" s="20" t="s">
        <v>2180</v>
      </c>
      <c r="L429" s="20" t="s">
        <v>462</v>
      </c>
      <c r="M429" s="20">
        <v>4</v>
      </c>
      <c r="N429" s="20" t="s">
        <v>1679</v>
      </c>
      <c r="P429" s="20">
        <v>0</v>
      </c>
      <c r="Q429" s="20" t="s">
        <v>495</v>
      </c>
      <c r="R429" s="20" t="s">
        <v>488</v>
      </c>
      <c r="S429" s="20" t="s">
        <v>221</v>
      </c>
      <c r="T429" s="20" t="s">
        <v>2321</v>
      </c>
      <c r="U429" s="20" t="s">
        <v>2327</v>
      </c>
      <c r="V429" s="20">
        <v>4</v>
      </c>
      <c r="W429" s="20">
        <v>136</v>
      </c>
      <c r="Y429" s="20" t="s">
        <v>1684</v>
      </c>
      <c r="Z429" s="20" t="s">
        <v>1685</v>
      </c>
      <c r="AA429" s="20">
        <v>1.5</v>
      </c>
      <c r="AB429" s="20">
        <v>32</v>
      </c>
      <c r="AC429" s="20">
        <v>32</v>
      </c>
      <c r="AD429" s="20">
        <v>32</v>
      </c>
      <c r="AL429" s="20" t="s">
        <v>1686</v>
      </c>
      <c r="AT429" s="20" t="s">
        <v>1687</v>
      </c>
      <c r="BE429" s="20" t="s">
        <v>462</v>
      </c>
      <c r="BL429" s="20">
        <v>115.8</v>
      </c>
      <c r="BM429" s="20">
        <v>60</v>
      </c>
    </row>
    <row r="430" spans="1:65" x14ac:dyDescent="0.25">
      <c r="A430" s="20" t="s">
        <v>1677</v>
      </c>
      <c r="B430" s="20" t="s">
        <v>462</v>
      </c>
      <c r="C430" s="20" t="s">
        <v>584</v>
      </c>
      <c r="D430" s="20" t="s">
        <v>585</v>
      </c>
      <c r="E430" s="20" t="s">
        <v>2335</v>
      </c>
      <c r="F430" s="20" t="s">
        <v>479</v>
      </c>
      <c r="G430" s="20">
        <v>0.83</v>
      </c>
      <c r="H430" s="20" t="s">
        <v>1679</v>
      </c>
      <c r="I430" s="20" t="s">
        <v>2320</v>
      </c>
      <c r="J430" s="20" t="s">
        <v>2180</v>
      </c>
      <c r="K430" s="20" t="s">
        <v>2180</v>
      </c>
      <c r="L430" s="20" t="s">
        <v>462</v>
      </c>
      <c r="M430" s="20">
        <v>4</v>
      </c>
      <c r="N430" s="20" t="s">
        <v>1679</v>
      </c>
      <c r="P430" s="20">
        <v>0</v>
      </c>
      <c r="Q430" s="20" t="s">
        <v>495</v>
      </c>
      <c r="R430" s="20" t="s">
        <v>517</v>
      </c>
      <c r="S430" s="20" t="s">
        <v>221</v>
      </c>
      <c r="T430" s="20" t="s">
        <v>2321</v>
      </c>
      <c r="U430" s="20" t="s">
        <v>2327</v>
      </c>
      <c r="V430" s="20">
        <v>4</v>
      </c>
      <c r="W430" s="20">
        <v>136</v>
      </c>
      <c r="Y430" s="20" t="s">
        <v>1684</v>
      </c>
      <c r="Z430" s="20" t="s">
        <v>1685</v>
      </c>
      <c r="AA430" s="20">
        <v>1.5</v>
      </c>
      <c r="AB430" s="20">
        <v>32</v>
      </c>
      <c r="AC430" s="20">
        <v>32</v>
      </c>
      <c r="AD430" s="20">
        <v>32</v>
      </c>
      <c r="AL430" s="20" t="s">
        <v>1686</v>
      </c>
      <c r="AT430" s="20" t="s">
        <v>1687</v>
      </c>
      <c r="BE430" s="20" t="s">
        <v>462</v>
      </c>
      <c r="BL430" s="20">
        <v>49.8</v>
      </c>
      <c r="BM430" s="20">
        <v>60</v>
      </c>
    </row>
    <row r="431" spans="1:65" x14ac:dyDescent="0.25">
      <c r="A431" s="20" t="s">
        <v>1677</v>
      </c>
      <c r="B431" s="20" t="s">
        <v>462</v>
      </c>
      <c r="C431" s="20" t="s">
        <v>584</v>
      </c>
      <c r="D431" s="20" t="s">
        <v>585</v>
      </c>
      <c r="E431" s="20" t="s">
        <v>2336</v>
      </c>
      <c r="F431" s="20" t="s">
        <v>480</v>
      </c>
      <c r="G431" s="20">
        <v>2.19</v>
      </c>
      <c r="H431" s="20" t="s">
        <v>1679</v>
      </c>
      <c r="I431" s="20" t="s">
        <v>2320</v>
      </c>
      <c r="J431" s="20" t="s">
        <v>2180</v>
      </c>
      <c r="K431" s="20" t="s">
        <v>2180</v>
      </c>
      <c r="L431" s="20" t="s">
        <v>462</v>
      </c>
      <c r="M431" s="20">
        <v>4</v>
      </c>
      <c r="N431" s="20" t="s">
        <v>1679</v>
      </c>
      <c r="P431" s="20">
        <v>0</v>
      </c>
      <c r="Q431" s="20" t="s">
        <v>495</v>
      </c>
      <c r="R431" s="20" t="s">
        <v>488</v>
      </c>
      <c r="S431" s="20" t="s">
        <v>221</v>
      </c>
      <c r="T431" s="20" t="s">
        <v>2321</v>
      </c>
      <c r="U431" s="20" t="s">
        <v>2327</v>
      </c>
      <c r="V431" s="20">
        <v>4</v>
      </c>
      <c r="W431" s="20">
        <v>136</v>
      </c>
      <c r="Y431" s="20" t="s">
        <v>1684</v>
      </c>
      <c r="Z431" s="20" t="s">
        <v>1685</v>
      </c>
      <c r="AA431" s="20">
        <v>1.5</v>
      </c>
      <c r="AB431" s="20">
        <v>32</v>
      </c>
      <c r="AC431" s="20">
        <v>32</v>
      </c>
      <c r="AD431" s="20">
        <v>32</v>
      </c>
      <c r="AL431" s="20" t="s">
        <v>1686</v>
      </c>
      <c r="AT431" s="20" t="s">
        <v>1687</v>
      </c>
      <c r="BE431" s="20" t="s">
        <v>462</v>
      </c>
      <c r="BL431" s="20">
        <v>131.4</v>
      </c>
      <c r="BM431" s="20">
        <v>60</v>
      </c>
    </row>
    <row r="432" spans="1:65" x14ac:dyDescent="0.25">
      <c r="A432" s="20" t="s">
        <v>1677</v>
      </c>
      <c r="B432" s="20" t="s">
        <v>462</v>
      </c>
      <c r="C432" s="20" t="s">
        <v>584</v>
      </c>
      <c r="D432" s="20" t="s">
        <v>585</v>
      </c>
      <c r="E432" s="20" t="s">
        <v>2337</v>
      </c>
      <c r="F432" s="20" t="s">
        <v>481</v>
      </c>
      <c r="G432" s="20">
        <v>0.74</v>
      </c>
      <c r="H432" s="20" t="s">
        <v>1679</v>
      </c>
      <c r="I432" s="20" t="s">
        <v>2320</v>
      </c>
      <c r="J432" s="20" t="s">
        <v>2180</v>
      </c>
      <c r="K432" s="20" t="s">
        <v>2180</v>
      </c>
      <c r="L432" s="20" t="s">
        <v>462</v>
      </c>
      <c r="M432" s="20">
        <v>4</v>
      </c>
      <c r="N432" s="20" t="s">
        <v>1679</v>
      </c>
      <c r="P432" s="20">
        <v>0</v>
      </c>
      <c r="Q432" s="20" t="s">
        <v>495</v>
      </c>
      <c r="R432" s="20" t="s">
        <v>488</v>
      </c>
      <c r="S432" s="20" t="s">
        <v>221</v>
      </c>
      <c r="T432" s="20" t="s">
        <v>2321</v>
      </c>
      <c r="U432" s="20" t="s">
        <v>2327</v>
      </c>
      <c r="V432" s="20">
        <v>4</v>
      </c>
      <c r="W432" s="20">
        <v>136</v>
      </c>
      <c r="Y432" s="20" t="s">
        <v>1684</v>
      </c>
      <c r="Z432" s="20" t="s">
        <v>1685</v>
      </c>
      <c r="AA432" s="20">
        <v>1.5</v>
      </c>
      <c r="AB432" s="20">
        <v>32</v>
      </c>
      <c r="AC432" s="20">
        <v>32</v>
      </c>
      <c r="AD432" s="20">
        <v>32</v>
      </c>
      <c r="AL432" s="20" t="s">
        <v>1686</v>
      </c>
      <c r="AT432" s="20" t="s">
        <v>1687</v>
      </c>
      <c r="BE432" s="20" t="s">
        <v>462</v>
      </c>
      <c r="BL432" s="20">
        <v>44.4</v>
      </c>
      <c r="BM432" s="20">
        <v>60</v>
      </c>
    </row>
    <row r="433" spans="1:65" x14ac:dyDescent="0.25">
      <c r="A433" s="20" t="s">
        <v>1677</v>
      </c>
      <c r="B433" s="20" t="s">
        <v>462</v>
      </c>
      <c r="C433" s="20" t="s">
        <v>584</v>
      </c>
      <c r="D433" s="20" t="s">
        <v>585</v>
      </c>
      <c r="E433" s="20" t="s">
        <v>2338</v>
      </c>
      <c r="F433" s="20" t="s">
        <v>482</v>
      </c>
      <c r="G433" s="20">
        <v>7.1</v>
      </c>
      <c r="H433" s="20" t="s">
        <v>1679</v>
      </c>
      <c r="I433" s="20" t="s">
        <v>2320</v>
      </c>
      <c r="J433" s="20" t="s">
        <v>2180</v>
      </c>
      <c r="K433" s="20" t="s">
        <v>2180</v>
      </c>
      <c r="L433" s="20" t="s">
        <v>462</v>
      </c>
      <c r="M433" s="20">
        <v>4</v>
      </c>
      <c r="N433" s="20" t="s">
        <v>1679</v>
      </c>
      <c r="P433" s="20">
        <v>0</v>
      </c>
      <c r="Q433" s="20" t="s">
        <v>487</v>
      </c>
      <c r="R433" s="20" t="s">
        <v>488</v>
      </c>
      <c r="S433" s="20" t="s">
        <v>221</v>
      </c>
      <c r="T433" s="20" t="s">
        <v>2321</v>
      </c>
      <c r="U433" s="20" t="s">
        <v>2327</v>
      </c>
      <c r="V433" s="20">
        <v>4</v>
      </c>
      <c r="W433" s="20">
        <v>136</v>
      </c>
      <c r="Y433" s="20" t="s">
        <v>1684</v>
      </c>
      <c r="Z433" s="20" t="s">
        <v>1685</v>
      </c>
      <c r="AA433" s="20">
        <v>1.5</v>
      </c>
      <c r="AB433" s="20">
        <v>32</v>
      </c>
      <c r="AC433" s="20">
        <v>32</v>
      </c>
      <c r="AD433" s="20">
        <v>32</v>
      </c>
      <c r="AL433" s="20" t="s">
        <v>1686</v>
      </c>
      <c r="AT433" s="20" t="s">
        <v>1687</v>
      </c>
      <c r="BE433" s="20" t="s">
        <v>462</v>
      </c>
      <c r="BL433" s="20">
        <v>390.5</v>
      </c>
      <c r="BM433" s="20">
        <v>55</v>
      </c>
    </row>
    <row r="434" spans="1:65" x14ac:dyDescent="0.25">
      <c r="A434" s="20" t="s">
        <v>1677</v>
      </c>
      <c r="B434" s="20" t="s">
        <v>462</v>
      </c>
      <c r="C434" s="20" t="s">
        <v>584</v>
      </c>
      <c r="D434" s="20" t="s">
        <v>585</v>
      </c>
      <c r="E434" s="20" t="s">
        <v>2339</v>
      </c>
      <c r="F434" s="20" t="s">
        <v>483</v>
      </c>
      <c r="G434" s="20">
        <v>8.36</v>
      </c>
      <c r="H434" s="20" t="s">
        <v>1679</v>
      </c>
      <c r="I434" s="20" t="s">
        <v>2320</v>
      </c>
      <c r="J434" s="20" t="s">
        <v>2180</v>
      </c>
      <c r="K434" s="20" t="s">
        <v>2180</v>
      </c>
      <c r="L434" s="20" t="s">
        <v>462</v>
      </c>
      <c r="M434" s="20">
        <v>4</v>
      </c>
      <c r="N434" s="20" t="s">
        <v>1679</v>
      </c>
      <c r="P434" s="20">
        <v>0</v>
      </c>
      <c r="Q434" s="20" t="s">
        <v>495</v>
      </c>
      <c r="R434" s="20" t="s">
        <v>517</v>
      </c>
      <c r="S434" s="20" t="s">
        <v>221</v>
      </c>
      <c r="T434" s="20" t="s">
        <v>2321</v>
      </c>
      <c r="U434" s="20" t="s">
        <v>2327</v>
      </c>
      <c r="V434" s="20">
        <v>4</v>
      </c>
      <c r="W434" s="20">
        <v>136</v>
      </c>
      <c r="Y434" s="20" t="s">
        <v>1684</v>
      </c>
      <c r="Z434" s="20" t="s">
        <v>1685</v>
      </c>
      <c r="AA434" s="20">
        <v>1.5</v>
      </c>
      <c r="AB434" s="20">
        <v>32</v>
      </c>
      <c r="AC434" s="20">
        <v>32</v>
      </c>
      <c r="AD434" s="20">
        <v>32</v>
      </c>
      <c r="AL434" s="20" t="s">
        <v>1686</v>
      </c>
      <c r="AT434" s="20" t="s">
        <v>1687</v>
      </c>
      <c r="BE434" s="20" t="s">
        <v>462</v>
      </c>
      <c r="BL434" s="20">
        <v>501.6</v>
      </c>
      <c r="BM434" s="20">
        <v>60</v>
      </c>
    </row>
    <row r="435" spans="1:65" x14ac:dyDescent="0.25">
      <c r="A435" s="20" t="s">
        <v>1677</v>
      </c>
      <c r="B435" s="20" t="s">
        <v>462</v>
      </c>
      <c r="C435" s="20" t="s">
        <v>584</v>
      </c>
      <c r="D435" s="20" t="s">
        <v>585</v>
      </c>
      <c r="E435" s="20" t="s">
        <v>2340</v>
      </c>
      <c r="F435" s="20" t="s">
        <v>484</v>
      </c>
      <c r="G435" s="20">
        <v>14</v>
      </c>
      <c r="H435" s="20" t="s">
        <v>1679</v>
      </c>
      <c r="I435" s="20" t="s">
        <v>2320</v>
      </c>
      <c r="J435" s="20" t="s">
        <v>2180</v>
      </c>
      <c r="K435" s="20" t="s">
        <v>2180</v>
      </c>
      <c r="L435" s="20" t="s">
        <v>462</v>
      </c>
      <c r="M435" s="20">
        <v>4</v>
      </c>
      <c r="N435" s="20" t="s">
        <v>1679</v>
      </c>
      <c r="P435" s="20">
        <v>0</v>
      </c>
      <c r="Q435" s="20" t="s">
        <v>495</v>
      </c>
      <c r="R435" s="20" t="s">
        <v>488</v>
      </c>
      <c r="S435" s="20" t="s">
        <v>221</v>
      </c>
      <c r="T435" s="20" t="s">
        <v>2321</v>
      </c>
      <c r="U435" s="20" t="s">
        <v>2331</v>
      </c>
      <c r="V435" s="20">
        <v>4</v>
      </c>
      <c r="W435" s="20">
        <v>130</v>
      </c>
      <c r="Y435" s="20" t="s">
        <v>1684</v>
      </c>
      <c r="Z435" s="20" t="s">
        <v>1685</v>
      </c>
      <c r="AA435" s="20">
        <v>1.5</v>
      </c>
      <c r="AB435" s="20">
        <v>32</v>
      </c>
      <c r="AC435" s="20">
        <v>32</v>
      </c>
      <c r="AD435" s="20">
        <v>32</v>
      </c>
      <c r="AL435" s="20" t="s">
        <v>1686</v>
      </c>
      <c r="AT435" s="20" t="s">
        <v>1687</v>
      </c>
      <c r="BE435" s="20" t="s">
        <v>462</v>
      </c>
      <c r="BL435" s="20">
        <v>840</v>
      </c>
      <c r="BM435" s="20">
        <v>60</v>
      </c>
    </row>
    <row r="436" spans="1:65" x14ac:dyDescent="0.25">
      <c r="A436" s="20" t="s">
        <v>1677</v>
      </c>
      <c r="B436" s="20" t="s">
        <v>462</v>
      </c>
      <c r="C436" s="20" t="s">
        <v>584</v>
      </c>
      <c r="D436" s="20" t="s">
        <v>585</v>
      </c>
      <c r="E436" s="20" t="s">
        <v>2341</v>
      </c>
      <c r="F436" s="20" t="s">
        <v>485</v>
      </c>
      <c r="G436" s="20">
        <v>12.93</v>
      </c>
      <c r="H436" s="20" t="s">
        <v>1679</v>
      </c>
      <c r="I436" s="20" t="s">
        <v>2320</v>
      </c>
      <c r="J436" s="20" t="s">
        <v>2180</v>
      </c>
      <c r="K436" s="20" t="s">
        <v>2180</v>
      </c>
      <c r="L436" s="20" t="s">
        <v>462</v>
      </c>
      <c r="M436" s="20">
        <v>4</v>
      </c>
      <c r="N436" s="20" t="s">
        <v>1679</v>
      </c>
      <c r="P436" s="20">
        <v>0</v>
      </c>
      <c r="Q436" s="20" t="s">
        <v>495</v>
      </c>
      <c r="R436" s="20" t="s">
        <v>488</v>
      </c>
      <c r="S436" s="20" t="s">
        <v>221</v>
      </c>
      <c r="T436" s="20" t="s">
        <v>2321</v>
      </c>
      <c r="U436" s="20" t="s">
        <v>2331</v>
      </c>
      <c r="V436" s="20">
        <v>4</v>
      </c>
      <c r="W436" s="20">
        <v>130</v>
      </c>
      <c r="Y436" s="20" t="s">
        <v>1684</v>
      </c>
      <c r="Z436" s="20" t="s">
        <v>1685</v>
      </c>
      <c r="AA436" s="20">
        <v>1.5</v>
      </c>
      <c r="AB436" s="20">
        <v>32</v>
      </c>
      <c r="AC436" s="20">
        <v>32</v>
      </c>
      <c r="AD436" s="20">
        <v>32</v>
      </c>
      <c r="AL436" s="20" t="s">
        <v>1686</v>
      </c>
      <c r="AT436" s="20" t="s">
        <v>1687</v>
      </c>
      <c r="BE436" s="20" t="s">
        <v>462</v>
      </c>
      <c r="BL436" s="20">
        <v>775.8</v>
      </c>
      <c r="BM436" s="20">
        <v>60</v>
      </c>
    </row>
    <row r="437" spans="1:65" x14ac:dyDescent="0.25">
      <c r="A437" s="20" t="s">
        <v>1677</v>
      </c>
      <c r="B437" s="20" t="s">
        <v>462</v>
      </c>
      <c r="C437" s="20" t="s">
        <v>584</v>
      </c>
      <c r="D437" s="20" t="s">
        <v>585</v>
      </c>
      <c r="E437" s="20" t="s">
        <v>2342</v>
      </c>
      <c r="F437" s="20" t="s">
        <v>486</v>
      </c>
      <c r="G437" s="20">
        <v>9.1</v>
      </c>
      <c r="H437" s="20" t="s">
        <v>1679</v>
      </c>
      <c r="I437" s="20" t="s">
        <v>2320</v>
      </c>
      <c r="J437" s="20" t="s">
        <v>2180</v>
      </c>
      <c r="K437" s="20" t="s">
        <v>2180</v>
      </c>
      <c r="L437" s="20" t="s">
        <v>462</v>
      </c>
      <c r="M437" s="20">
        <v>4</v>
      </c>
      <c r="N437" s="20" t="s">
        <v>1679</v>
      </c>
      <c r="P437" s="20">
        <v>0</v>
      </c>
      <c r="Q437" s="20" t="s">
        <v>495</v>
      </c>
      <c r="R437" s="20" t="s">
        <v>517</v>
      </c>
      <c r="S437" s="20" t="s">
        <v>221</v>
      </c>
      <c r="T437" s="20" t="s">
        <v>2321</v>
      </c>
      <c r="U437" s="20" t="s">
        <v>2327</v>
      </c>
      <c r="V437" s="20">
        <v>4</v>
      </c>
      <c r="W437" s="20">
        <v>136</v>
      </c>
      <c r="Y437" s="20" t="s">
        <v>1684</v>
      </c>
      <c r="Z437" s="20" t="s">
        <v>1685</v>
      </c>
      <c r="AA437" s="20">
        <v>1.5</v>
      </c>
      <c r="AB437" s="20">
        <v>32</v>
      </c>
      <c r="AC437" s="20">
        <v>32</v>
      </c>
      <c r="AD437" s="20">
        <v>32</v>
      </c>
      <c r="AL437" s="20" t="s">
        <v>1686</v>
      </c>
      <c r="AT437" s="20" t="s">
        <v>1687</v>
      </c>
      <c r="BE437" s="20" t="s">
        <v>462</v>
      </c>
      <c r="BL437" s="20">
        <v>546</v>
      </c>
      <c r="BM437" s="20">
        <v>60</v>
      </c>
    </row>
    <row r="438" spans="1:65" x14ac:dyDescent="0.25">
      <c r="A438" s="20" t="s">
        <v>1677</v>
      </c>
      <c r="B438" s="20" t="s">
        <v>462</v>
      </c>
      <c r="C438" s="20" t="s">
        <v>584</v>
      </c>
      <c r="D438" s="20" t="s">
        <v>585</v>
      </c>
      <c r="E438" s="20" t="s">
        <v>2343</v>
      </c>
      <c r="F438" s="20" t="s">
        <v>489</v>
      </c>
      <c r="G438" s="20">
        <v>8.16</v>
      </c>
      <c r="H438" s="20" t="s">
        <v>1679</v>
      </c>
      <c r="I438" s="20" t="s">
        <v>2320</v>
      </c>
      <c r="J438" s="20" t="s">
        <v>2180</v>
      </c>
      <c r="K438" s="20" t="s">
        <v>2180</v>
      </c>
      <c r="L438" s="20" t="s">
        <v>462</v>
      </c>
      <c r="M438" s="20">
        <v>4</v>
      </c>
      <c r="N438" s="20" t="s">
        <v>1679</v>
      </c>
      <c r="P438" s="20">
        <v>0</v>
      </c>
      <c r="Q438" s="20" t="s">
        <v>495</v>
      </c>
      <c r="R438" s="20" t="s">
        <v>488</v>
      </c>
      <c r="S438" s="20" t="s">
        <v>221</v>
      </c>
      <c r="T438" s="20" t="s">
        <v>2321</v>
      </c>
      <c r="U438" s="20" t="s">
        <v>2327</v>
      </c>
      <c r="V438" s="20">
        <v>4</v>
      </c>
      <c r="W438" s="20">
        <v>136</v>
      </c>
      <c r="Y438" s="20" t="s">
        <v>1684</v>
      </c>
      <c r="Z438" s="20" t="s">
        <v>1685</v>
      </c>
      <c r="AA438" s="20">
        <v>1.5</v>
      </c>
      <c r="AB438" s="20">
        <v>32</v>
      </c>
      <c r="AC438" s="20">
        <v>32</v>
      </c>
      <c r="AD438" s="20">
        <v>32</v>
      </c>
      <c r="AL438" s="20" t="s">
        <v>1686</v>
      </c>
      <c r="AT438" s="20" t="s">
        <v>1687</v>
      </c>
      <c r="BE438" s="20" t="s">
        <v>462</v>
      </c>
      <c r="BL438" s="20">
        <v>489.6</v>
      </c>
      <c r="BM438" s="20">
        <v>60</v>
      </c>
    </row>
    <row r="439" spans="1:65" x14ac:dyDescent="0.25">
      <c r="A439" s="20" t="s">
        <v>1677</v>
      </c>
      <c r="B439" s="20" t="s">
        <v>462</v>
      </c>
      <c r="C439" s="20" t="s">
        <v>584</v>
      </c>
      <c r="D439" s="20" t="s">
        <v>585</v>
      </c>
      <c r="E439" s="20" t="s">
        <v>2344</v>
      </c>
      <c r="F439" s="20" t="s">
        <v>490</v>
      </c>
      <c r="G439" s="20">
        <v>2.37</v>
      </c>
      <c r="H439" s="20" t="s">
        <v>1679</v>
      </c>
      <c r="I439" s="20" t="s">
        <v>2320</v>
      </c>
      <c r="J439" s="20" t="s">
        <v>2180</v>
      </c>
      <c r="K439" s="20" t="s">
        <v>2180</v>
      </c>
      <c r="L439" s="20" t="s">
        <v>462</v>
      </c>
      <c r="M439" s="20">
        <v>4</v>
      </c>
      <c r="N439" s="20" t="s">
        <v>1679</v>
      </c>
      <c r="P439" s="20">
        <v>0</v>
      </c>
      <c r="Q439" s="20" t="s">
        <v>495</v>
      </c>
      <c r="R439" s="20" t="s">
        <v>488</v>
      </c>
      <c r="S439" s="20" t="s">
        <v>221</v>
      </c>
      <c r="T439" s="20" t="s">
        <v>2321</v>
      </c>
      <c r="U439" s="20" t="s">
        <v>2327</v>
      </c>
      <c r="V439" s="20">
        <v>4</v>
      </c>
      <c r="W439" s="20">
        <v>136</v>
      </c>
      <c r="Y439" s="20" t="s">
        <v>1684</v>
      </c>
      <c r="Z439" s="20" t="s">
        <v>1685</v>
      </c>
      <c r="AA439" s="20">
        <v>1.5</v>
      </c>
      <c r="AB439" s="20">
        <v>32</v>
      </c>
      <c r="AC439" s="20">
        <v>32</v>
      </c>
      <c r="AD439" s="20">
        <v>32</v>
      </c>
      <c r="AL439" s="20" t="s">
        <v>1686</v>
      </c>
      <c r="AT439" s="20" t="s">
        <v>1687</v>
      </c>
      <c r="BE439" s="20" t="s">
        <v>462</v>
      </c>
      <c r="BL439" s="20">
        <v>142.19999999999999</v>
      </c>
      <c r="BM439" s="20">
        <v>60</v>
      </c>
    </row>
    <row r="440" spans="1:65" x14ac:dyDescent="0.25">
      <c r="A440" s="20" t="s">
        <v>1677</v>
      </c>
      <c r="B440" s="20" t="s">
        <v>462</v>
      </c>
      <c r="C440" s="20" t="s">
        <v>584</v>
      </c>
      <c r="D440" s="20" t="s">
        <v>585</v>
      </c>
      <c r="E440" s="20" t="s">
        <v>2345</v>
      </c>
      <c r="F440" s="20" t="s">
        <v>491</v>
      </c>
      <c r="G440" s="20">
        <v>3.9</v>
      </c>
      <c r="H440" s="20" t="s">
        <v>1679</v>
      </c>
      <c r="I440" s="20" t="s">
        <v>2320</v>
      </c>
      <c r="J440" s="20" t="s">
        <v>2180</v>
      </c>
      <c r="K440" s="20" t="s">
        <v>2180</v>
      </c>
      <c r="L440" s="20" t="s">
        <v>462</v>
      </c>
      <c r="M440" s="20">
        <v>4</v>
      </c>
      <c r="N440" s="20" t="s">
        <v>1679</v>
      </c>
      <c r="P440" s="20">
        <v>0</v>
      </c>
      <c r="Q440" s="20" t="s">
        <v>487</v>
      </c>
      <c r="R440" s="20" t="s">
        <v>517</v>
      </c>
      <c r="S440" s="20" t="s">
        <v>221</v>
      </c>
      <c r="T440" s="20" t="s">
        <v>1833</v>
      </c>
      <c r="U440" s="20" t="s">
        <v>2346</v>
      </c>
      <c r="V440" s="20">
        <v>12</v>
      </c>
      <c r="W440" s="20">
        <v>365</v>
      </c>
      <c r="Y440" s="20" t="s">
        <v>1684</v>
      </c>
      <c r="Z440" s="20" t="s">
        <v>1685</v>
      </c>
      <c r="AA440" s="20">
        <v>1.5</v>
      </c>
      <c r="AB440" s="20">
        <v>32</v>
      </c>
      <c r="AC440" s="20">
        <v>32</v>
      </c>
      <c r="AD440" s="20">
        <v>32</v>
      </c>
      <c r="AL440" s="20" t="s">
        <v>1686</v>
      </c>
      <c r="AT440" s="20" t="s">
        <v>1687</v>
      </c>
      <c r="BE440" s="20" t="s">
        <v>462</v>
      </c>
      <c r="BL440" s="20">
        <v>214.5</v>
      </c>
      <c r="BM440" s="20">
        <v>55</v>
      </c>
    </row>
    <row r="441" spans="1:65" x14ac:dyDescent="0.25">
      <c r="A441" s="20" t="s">
        <v>1677</v>
      </c>
      <c r="B441" s="20" t="s">
        <v>462</v>
      </c>
      <c r="C441" s="20" t="s">
        <v>584</v>
      </c>
      <c r="D441" s="20" t="s">
        <v>585</v>
      </c>
      <c r="E441" s="20" t="s">
        <v>2347</v>
      </c>
      <c r="F441" s="20" t="s">
        <v>492</v>
      </c>
      <c r="G441" s="20">
        <v>13.8</v>
      </c>
      <c r="H441" s="20" t="s">
        <v>1679</v>
      </c>
      <c r="I441" s="20" t="s">
        <v>2320</v>
      </c>
      <c r="J441" s="20" t="s">
        <v>2180</v>
      </c>
      <c r="K441" s="20" t="s">
        <v>2180</v>
      </c>
      <c r="L441" s="20" t="s">
        <v>462</v>
      </c>
      <c r="M441" s="20">
        <v>4</v>
      </c>
      <c r="N441" s="20" t="s">
        <v>1679</v>
      </c>
      <c r="P441" s="20">
        <v>0</v>
      </c>
      <c r="Q441" s="20" t="s">
        <v>487</v>
      </c>
      <c r="R441" s="20" t="s">
        <v>517</v>
      </c>
      <c r="S441" s="20" t="s">
        <v>221</v>
      </c>
      <c r="T441" s="20" t="s">
        <v>1833</v>
      </c>
      <c r="U441" s="20" t="s">
        <v>2348</v>
      </c>
      <c r="V441" s="20">
        <v>11</v>
      </c>
      <c r="W441" s="20">
        <v>336</v>
      </c>
      <c r="Y441" s="20" t="s">
        <v>1684</v>
      </c>
      <c r="Z441" s="20" t="s">
        <v>1685</v>
      </c>
      <c r="AA441" s="20">
        <v>1.5</v>
      </c>
      <c r="AB441" s="20">
        <v>32</v>
      </c>
      <c r="AC441" s="20">
        <v>32</v>
      </c>
      <c r="AD441" s="20">
        <v>32</v>
      </c>
      <c r="AL441" s="20" t="s">
        <v>1686</v>
      </c>
      <c r="AT441" s="20" t="s">
        <v>1687</v>
      </c>
      <c r="BE441" s="20" t="s">
        <v>462</v>
      </c>
      <c r="BL441" s="20">
        <v>759</v>
      </c>
      <c r="BM441" s="20">
        <v>55</v>
      </c>
    </row>
    <row r="442" spans="1:65" x14ac:dyDescent="0.25">
      <c r="A442" s="20" t="s">
        <v>1677</v>
      </c>
      <c r="B442" s="20" t="s">
        <v>462</v>
      </c>
      <c r="C442" s="20" t="s">
        <v>584</v>
      </c>
      <c r="D442" s="20" t="s">
        <v>585</v>
      </c>
      <c r="E442" s="20" t="s">
        <v>2349</v>
      </c>
      <c r="F442" s="20" t="s">
        <v>493</v>
      </c>
      <c r="G442" s="20">
        <v>1.72</v>
      </c>
      <c r="H442" s="20" t="s">
        <v>1679</v>
      </c>
      <c r="I442" s="20" t="s">
        <v>2320</v>
      </c>
      <c r="J442" s="20" t="s">
        <v>2180</v>
      </c>
      <c r="K442" s="20" t="s">
        <v>2180</v>
      </c>
      <c r="L442" s="20" t="s">
        <v>462</v>
      </c>
      <c r="M442" s="20">
        <v>4</v>
      </c>
      <c r="N442" s="20" t="s">
        <v>1679</v>
      </c>
      <c r="P442" s="20">
        <v>0</v>
      </c>
      <c r="Q442" s="20" t="s">
        <v>487</v>
      </c>
      <c r="R442" s="20" t="s">
        <v>517</v>
      </c>
      <c r="S442" s="20" t="s">
        <v>221</v>
      </c>
      <c r="T442" s="20" t="s">
        <v>1833</v>
      </c>
      <c r="U442" s="20" t="s">
        <v>2327</v>
      </c>
      <c r="V442" s="20">
        <v>4</v>
      </c>
      <c r="W442" s="20">
        <v>136</v>
      </c>
      <c r="Y442" s="20" t="s">
        <v>1684</v>
      </c>
      <c r="Z442" s="20" t="s">
        <v>1685</v>
      </c>
      <c r="AA442" s="20">
        <v>1.5</v>
      </c>
      <c r="AB442" s="20">
        <v>32</v>
      </c>
      <c r="AC442" s="20">
        <v>32</v>
      </c>
      <c r="AD442" s="20">
        <v>32</v>
      </c>
      <c r="AL442" s="20" t="s">
        <v>1686</v>
      </c>
      <c r="AT442" s="20" t="s">
        <v>1687</v>
      </c>
      <c r="BE442" s="20" t="s">
        <v>462</v>
      </c>
      <c r="BL442" s="20">
        <v>94.6</v>
      </c>
      <c r="BM442" s="20">
        <v>55</v>
      </c>
    </row>
    <row r="443" spans="1:65" x14ac:dyDescent="0.25">
      <c r="A443" s="20" t="s">
        <v>1677</v>
      </c>
      <c r="B443" s="20" t="s">
        <v>462</v>
      </c>
      <c r="C443" s="20" t="s">
        <v>584</v>
      </c>
      <c r="D443" s="20" t="s">
        <v>585</v>
      </c>
      <c r="E443" s="20" t="s">
        <v>2350</v>
      </c>
      <c r="F443" s="20" t="s">
        <v>494</v>
      </c>
      <c r="G443" s="20">
        <v>6.4</v>
      </c>
      <c r="H443" s="20" t="s">
        <v>1679</v>
      </c>
      <c r="I443" s="20" t="s">
        <v>2320</v>
      </c>
      <c r="J443" s="20" t="s">
        <v>2180</v>
      </c>
      <c r="K443" s="20" t="s">
        <v>2180</v>
      </c>
      <c r="L443" s="20" t="s">
        <v>462</v>
      </c>
      <c r="M443" s="20">
        <v>4</v>
      </c>
      <c r="N443" s="20" t="s">
        <v>1679</v>
      </c>
      <c r="P443" s="20">
        <v>0</v>
      </c>
      <c r="Q443" s="20" t="s">
        <v>487</v>
      </c>
      <c r="R443" s="20" t="s">
        <v>517</v>
      </c>
      <c r="S443" s="20" t="s">
        <v>221</v>
      </c>
      <c r="T443" s="20" t="s">
        <v>1833</v>
      </c>
      <c r="U443" s="20" t="s">
        <v>2346</v>
      </c>
      <c r="V443" s="20">
        <v>12</v>
      </c>
      <c r="W443" s="20">
        <v>365</v>
      </c>
      <c r="Y443" s="20" t="s">
        <v>1684</v>
      </c>
      <c r="Z443" s="20" t="s">
        <v>1685</v>
      </c>
      <c r="AA443" s="20">
        <v>1.5</v>
      </c>
      <c r="AB443" s="20">
        <v>32</v>
      </c>
      <c r="AC443" s="20">
        <v>32</v>
      </c>
      <c r="AD443" s="20">
        <v>32</v>
      </c>
      <c r="AL443" s="20" t="s">
        <v>1686</v>
      </c>
      <c r="AT443" s="20" t="s">
        <v>1687</v>
      </c>
      <c r="BE443" s="20" t="s">
        <v>462</v>
      </c>
      <c r="BL443" s="20">
        <v>352</v>
      </c>
      <c r="BM443" s="20">
        <v>55</v>
      </c>
    </row>
    <row r="444" spans="1:65" x14ac:dyDescent="0.25">
      <c r="A444" s="20" t="s">
        <v>1677</v>
      </c>
      <c r="B444" s="20" t="s">
        <v>462</v>
      </c>
      <c r="C444" s="20" t="s">
        <v>584</v>
      </c>
      <c r="D444" s="20" t="s">
        <v>585</v>
      </c>
      <c r="E444" s="20" t="s">
        <v>2351</v>
      </c>
      <c r="F444" s="20" t="s">
        <v>497</v>
      </c>
      <c r="G444" s="20">
        <v>7.46</v>
      </c>
      <c r="H444" s="20" t="s">
        <v>1679</v>
      </c>
      <c r="I444" s="20" t="s">
        <v>2320</v>
      </c>
      <c r="J444" s="20" t="s">
        <v>2180</v>
      </c>
      <c r="K444" s="20" t="s">
        <v>2180</v>
      </c>
      <c r="L444" s="20" t="s">
        <v>462</v>
      </c>
      <c r="M444" s="20">
        <v>4</v>
      </c>
      <c r="N444" s="20" t="s">
        <v>1679</v>
      </c>
      <c r="P444" s="20">
        <v>0</v>
      </c>
      <c r="Q444" s="20" t="s">
        <v>495</v>
      </c>
      <c r="R444" s="20" t="s">
        <v>517</v>
      </c>
      <c r="S444" s="20" t="s">
        <v>221</v>
      </c>
      <c r="T444" s="20" t="s">
        <v>2321</v>
      </c>
      <c r="U444" s="20" t="s">
        <v>2346</v>
      </c>
      <c r="V444" s="20">
        <v>12</v>
      </c>
      <c r="W444" s="20">
        <v>365</v>
      </c>
      <c r="Y444" s="20" t="s">
        <v>1684</v>
      </c>
      <c r="Z444" s="20" t="s">
        <v>1685</v>
      </c>
      <c r="AA444" s="20">
        <v>1.5</v>
      </c>
      <c r="AB444" s="20">
        <v>32</v>
      </c>
      <c r="AC444" s="20">
        <v>32</v>
      </c>
      <c r="AD444" s="20">
        <v>32</v>
      </c>
      <c r="AL444" s="20" t="s">
        <v>1686</v>
      </c>
      <c r="AT444" s="20" t="s">
        <v>1687</v>
      </c>
      <c r="BE444" s="20" t="s">
        <v>462</v>
      </c>
      <c r="BL444" s="20">
        <v>447.6</v>
      </c>
      <c r="BM444" s="20">
        <v>60</v>
      </c>
    </row>
    <row r="445" spans="1:65" x14ac:dyDescent="0.25">
      <c r="A445" s="20" t="s">
        <v>1677</v>
      </c>
      <c r="B445" s="20" t="s">
        <v>462</v>
      </c>
      <c r="C445" s="20" t="s">
        <v>584</v>
      </c>
      <c r="D445" s="20" t="s">
        <v>585</v>
      </c>
      <c r="E445" s="20" t="s">
        <v>2352</v>
      </c>
      <c r="F445" s="20" t="s">
        <v>519</v>
      </c>
      <c r="G445" s="20">
        <v>10.86</v>
      </c>
      <c r="H445" s="20" t="s">
        <v>1679</v>
      </c>
      <c r="I445" s="20" t="s">
        <v>2320</v>
      </c>
      <c r="J445" s="20" t="s">
        <v>2180</v>
      </c>
      <c r="K445" s="20" t="s">
        <v>2180</v>
      </c>
      <c r="L445" s="20" t="s">
        <v>462</v>
      </c>
      <c r="M445" s="20">
        <v>4</v>
      </c>
      <c r="N445" s="20" t="s">
        <v>1679</v>
      </c>
      <c r="P445" s="20">
        <v>0</v>
      </c>
      <c r="Q445" s="20" t="s">
        <v>495</v>
      </c>
      <c r="R445" s="20" t="s">
        <v>517</v>
      </c>
      <c r="S445" s="20" t="s">
        <v>221</v>
      </c>
      <c r="T445" s="20" t="s">
        <v>2321</v>
      </c>
      <c r="U445" s="20" t="s">
        <v>2346</v>
      </c>
      <c r="V445" s="20">
        <v>12</v>
      </c>
      <c r="W445" s="20">
        <v>365</v>
      </c>
      <c r="Y445" s="20" t="s">
        <v>1684</v>
      </c>
      <c r="Z445" s="20" t="s">
        <v>1685</v>
      </c>
      <c r="AA445" s="20">
        <v>1.5</v>
      </c>
      <c r="AB445" s="20">
        <v>32</v>
      </c>
      <c r="AC445" s="20">
        <v>32</v>
      </c>
      <c r="AD445" s="20">
        <v>32</v>
      </c>
      <c r="AL445" s="20" t="s">
        <v>1686</v>
      </c>
      <c r="AT445" s="20" t="s">
        <v>1687</v>
      </c>
      <c r="BE445" s="20" t="s">
        <v>462</v>
      </c>
      <c r="BL445" s="20">
        <v>651.6</v>
      </c>
      <c r="BM445" s="20">
        <v>60</v>
      </c>
    </row>
    <row r="446" spans="1:65" x14ac:dyDescent="0.25">
      <c r="A446" s="20" t="s">
        <v>1677</v>
      </c>
      <c r="B446" s="20" t="s">
        <v>462</v>
      </c>
      <c r="C446" s="20" t="s">
        <v>584</v>
      </c>
      <c r="D446" s="20" t="s">
        <v>585</v>
      </c>
      <c r="E446" s="20" t="s">
        <v>2353</v>
      </c>
      <c r="F446" s="20" t="s">
        <v>520</v>
      </c>
      <c r="G446" s="20">
        <v>9.84</v>
      </c>
      <c r="H446" s="20" t="s">
        <v>1679</v>
      </c>
      <c r="I446" s="20" t="s">
        <v>2320</v>
      </c>
      <c r="J446" s="20" t="s">
        <v>2180</v>
      </c>
      <c r="K446" s="20" t="s">
        <v>2180</v>
      </c>
      <c r="L446" s="20" t="s">
        <v>462</v>
      </c>
      <c r="M446" s="20">
        <v>4</v>
      </c>
      <c r="N446" s="20" t="s">
        <v>1679</v>
      </c>
      <c r="P446" s="20">
        <v>0</v>
      </c>
      <c r="Q446" s="20" t="s">
        <v>487</v>
      </c>
      <c r="R446" s="20" t="s">
        <v>517</v>
      </c>
      <c r="S446" s="20" t="s">
        <v>221</v>
      </c>
      <c r="T446" s="20" t="s">
        <v>2321</v>
      </c>
      <c r="U446" s="20" t="s">
        <v>2327</v>
      </c>
      <c r="V446" s="20">
        <v>4</v>
      </c>
      <c r="W446" s="20">
        <v>136</v>
      </c>
      <c r="Y446" s="20" t="s">
        <v>1684</v>
      </c>
      <c r="Z446" s="20" t="s">
        <v>1685</v>
      </c>
      <c r="AA446" s="20">
        <v>1.5</v>
      </c>
      <c r="AB446" s="20">
        <v>32</v>
      </c>
      <c r="AC446" s="20">
        <v>32</v>
      </c>
      <c r="AD446" s="20">
        <v>32</v>
      </c>
      <c r="AL446" s="20" t="s">
        <v>1686</v>
      </c>
      <c r="AT446" s="20" t="s">
        <v>1687</v>
      </c>
      <c r="BE446" s="20" t="s">
        <v>462</v>
      </c>
      <c r="BL446" s="20">
        <v>541.20000000000005</v>
      </c>
      <c r="BM446" s="20">
        <v>55</v>
      </c>
    </row>
    <row r="447" spans="1:65" x14ac:dyDescent="0.25">
      <c r="A447" s="20" t="s">
        <v>1677</v>
      </c>
      <c r="B447" s="20" t="s">
        <v>462</v>
      </c>
      <c r="C447" s="20" t="s">
        <v>584</v>
      </c>
      <c r="D447" s="20" t="s">
        <v>585</v>
      </c>
      <c r="E447" s="20" t="s">
        <v>2354</v>
      </c>
      <c r="F447" s="20" t="s">
        <v>522</v>
      </c>
      <c r="G447" s="20">
        <v>0.16</v>
      </c>
      <c r="H447" s="20" t="s">
        <v>1679</v>
      </c>
      <c r="I447" s="20" t="s">
        <v>2320</v>
      </c>
      <c r="J447" s="20" t="s">
        <v>2180</v>
      </c>
      <c r="K447" s="20" t="s">
        <v>2180</v>
      </c>
      <c r="L447" s="20" t="s">
        <v>462</v>
      </c>
      <c r="M447" s="20">
        <v>4</v>
      </c>
      <c r="N447" s="20" t="s">
        <v>1679</v>
      </c>
      <c r="P447" s="20">
        <v>0</v>
      </c>
      <c r="Q447" s="20" t="s">
        <v>487</v>
      </c>
      <c r="R447" s="20" t="s">
        <v>517</v>
      </c>
      <c r="S447" s="20" t="s">
        <v>221</v>
      </c>
      <c r="T447" s="20" t="s">
        <v>1833</v>
      </c>
      <c r="U447" s="20" t="s">
        <v>2327</v>
      </c>
      <c r="V447" s="20">
        <v>4</v>
      </c>
      <c r="W447" s="20">
        <v>136</v>
      </c>
      <c r="Y447" s="20" t="s">
        <v>1684</v>
      </c>
      <c r="Z447" s="20" t="s">
        <v>1685</v>
      </c>
      <c r="AA447" s="20">
        <v>1.5</v>
      </c>
      <c r="AB447" s="20">
        <v>32</v>
      </c>
      <c r="AC447" s="20">
        <v>32</v>
      </c>
      <c r="AD447" s="20">
        <v>32</v>
      </c>
      <c r="AL447" s="20" t="s">
        <v>1686</v>
      </c>
      <c r="AT447" s="20" t="s">
        <v>1687</v>
      </c>
      <c r="BE447" s="20" t="s">
        <v>462</v>
      </c>
      <c r="BL447" s="20">
        <v>8.8000000000000007</v>
      </c>
      <c r="BM447" s="20">
        <v>55</v>
      </c>
    </row>
    <row r="448" spans="1:65" x14ac:dyDescent="0.25">
      <c r="A448" s="20" t="s">
        <v>1677</v>
      </c>
      <c r="B448" s="20" t="s">
        <v>462</v>
      </c>
      <c r="C448" s="20" t="s">
        <v>584</v>
      </c>
      <c r="D448" s="20" t="s">
        <v>585</v>
      </c>
      <c r="E448" s="20" t="s">
        <v>2355</v>
      </c>
      <c r="F448" s="20" t="s">
        <v>523</v>
      </c>
      <c r="G448" s="20">
        <v>7.27</v>
      </c>
      <c r="H448" s="20" t="s">
        <v>1679</v>
      </c>
      <c r="I448" s="20" t="s">
        <v>2320</v>
      </c>
      <c r="J448" s="20" t="s">
        <v>2180</v>
      </c>
      <c r="K448" s="20" t="s">
        <v>2180</v>
      </c>
      <c r="L448" s="20" t="s">
        <v>462</v>
      </c>
      <c r="M448" s="20">
        <v>4</v>
      </c>
      <c r="N448" s="20" t="s">
        <v>1679</v>
      </c>
      <c r="P448" s="20">
        <v>0</v>
      </c>
      <c r="Q448" s="20" t="s">
        <v>487</v>
      </c>
      <c r="R448" s="20" t="s">
        <v>517</v>
      </c>
      <c r="S448" s="20" t="s">
        <v>221</v>
      </c>
      <c r="T448" s="20" t="s">
        <v>1833</v>
      </c>
      <c r="U448" s="20" t="s">
        <v>2356</v>
      </c>
      <c r="V448" s="20">
        <v>12</v>
      </c>
      <c r="W448" s="20">
        <v>365</v>
      </c>
      <c r="Y448" s="20" t="s">
        <v>1684</v>
      </c>
      <c r="Z448" s="20" t="s">
        <v>1685</v>
      </c>
      <c r="AA448" s="20">
        <v>1.5</v>
      </c>
      <c r="AB448" s="20">
        <v>32</v>
      </c>
      <c r="AC448" s="20">
        <v>32</v>
      </c>
      <c r="AD448" s="20">
        <v>32</v>
      </c>
      <c r="AL448" s="20" t="s">
        <v>1686</v>
      </c>
      <c r="AT448" s="20" t="s">
        <v>1687</v>
      </c>
      <c r="BE448" s="20" t="s">
        <v>462</v>
      </c>
      <c r="BL448" s="20">
        <v>399.85</v>
      </c>
      <c r="BM448" s="20">
        <v>55</v>
      </c>
    </row>
    <row r="449" spans="1:65" x14ac:dyDescent="0.25">
      <c r="A449" s="20" t="s">
        <v>1677</v>
      </c>
      <c r="B449" s="20" t="s">
        <v>462</v>
      </c>
      <c r="C449" s="20" t="s">
        <v>584</v>
      </c>
      <c r="D449" s="20" t="s">
        <v>585</v>
      </c>
      <c r="E449" s="20" t="s">
        <v>2357</v>
      </c>
      <c r="F449" s="20" t="s">
        <v>525</v>
      </c>
      <c r="G449" s="20">
        <v>8.26</v>
      </c>
      <c r="H449" s="20" t="s">
        <v>1679</v>
      </c>
      <c r="I449" s="20" t="s">
        <v>2320</v>
      </c>
      <c r="J449" s="20" t="s">
        <v>2180</v>
      </c>
      <c r="K449" s="20" t="s">
        <v>2180</v>
      </c>
      <c r="L449" s="20" t="s">
        <v>462</v>
      </c>
      <c r="M449" s="20">
        <v>4</v>
      </c>
      <c r="N449" s="20" t="s">
        <v>1679</v>
      </c>
      <c r="P449" s="20">
        <v>0</v>
      </c>
      <c r="Q449" s="20" t="s">
        <v>487</v>
      </c>
      <c r="R449" s="20" t="s">
        <v>517</v>
      </c>
      <c r="S449" s="20" t="s">
        <v>221</v>
      </c>
      <c r="T449" s="20" t="s">
        <v>2321</v>
      </c>
      <c r="U449" s="20" t="s">
        <v>2346</v>
      </c>
      <c r="V449" s="20">
        <v>12</v>
      </c>
      <c r="W449" s="20">
        <v>365</v>
      </c>
      <c r="Y449" s="20" t="s">
        <v>1684</v>
      </c>
      <c r="Z449" s="20" t="s">
        <v>1685</v>
      </c>
      <c r="AA449" s="20">
        <v>1.5</v>
      </c>
      <c r="AB449" s="20">
        <v>32</v>
      </c>
      <c r="AC449" s="20">
        <v>32</v>
      </c>
      <c r="AD449" s="20">
        <v>32</v>
      </c>
      <c r="AL449" s="20" t="s">
        <v>1686</v>
      </c>
      <c r="AT449" s="20" t="s">
        <v>1687</v>
      </c>
      <c r="BE449" s="20" t="s">
        <v>462</v>
      </c>
      <c r="BL449" s="20">
        <v>454.3</v>
      </c>
      <c r="BM449" s="20">
        <v>55</v>
      </c>
    </row>
    <row r="450" spans="1:65" x14ac:dyDescent="0.25">
      <c r="A450" s="20" t="s">
        <v>1677</v>
      </c>
      <c r="B450" s="20" t="s">
        <v>462</v>
      </c>
      <c r="C450" s="20" t="s">
        <v>584</v>
      </c>
      <c r="D450" s="20" t="s">
        <v>585</v>
      </c>
      <c r="E450" s="20" t="s">
        <v>2358</v>
      </c>
      <c r="F450" s="20" t="s">
        <v>526</v>
      </c>
      <c r="G450" s="20">
        <v>6.67</v>
      </c>
      <c r="H450" s="20" t="s">
        <v>1679</v>
      </c>
      <c r="I450" s="20" t="s">
        <v>2320</v>
      </c>
      <c r="J450" s="20" t="s">
        <v>2180</v>
      </c>
      <c r="K450" s="20" t="s">
        <v>2180</v>
      </c>
      <c r="L450" s="20" t="s">
        <v>462</v>
      </c>
      <c r="M450" s="20">
        <v>4</v>
      </c>
      <c r="N450" s="20" t="s">
        <v>1679</v>
      </c>
      <c r="P450" s="20">
        <v>0</v>
      </c>
      <c r="Q450" s="20" t="s">
        <v>495</v>
      </c>
      <c r="R450" s="20" t="s">
        <v>517</v>
      </c>
      <c r="S450" s="20" t="s">
        <v>221</v>
      </c>
      <c r="T450" s="20" t="s">
        <v>2321</v>
      </c>
      <c r="U450" s="20" t="s">
        <v>2327</v>
      </c>
      <c r="V450" s="20">
        <v>4</v>
      </c>
      <c r="W450" s="20">
        <v>136</v>
      </c>
      <c r="Y450" s="20" t="s">
        <v>1684</v>
      </c>
      <c r="Z450" s="20" t="s">
        <v>1685</v>
      </c>
      <c r="AA450" s="20">
        <v>1.5</v>
      </c>
      <c r="AB450" s="20">
        <v>32</v>
      </c>
      <c r="AC450" s="20">
        <v>32</v>
      </c>
      <c r="AD450" s="20">
        <v>32</v>
      </c>
      <c r="AL450" s="20" t="s">
        <v>1686</v>
      </c>
      <c r="AT450" s="20" t="s">
        <v>1687</v>
      </c>
      <c r="BE450" s="20" t="s">
        <v>462</v>
      </c>
      <c r="BL450" s="20">
        <v>400.2</v>
      </c>
      <c r="BM450" s="20">
        <v>60</v>
      </c>
    </row>
    <row r="451" spans="1:65" x14ac:dyDescent="0.25">
      <c r="A451" s="20" t="s">
        <v>1677</v>
      </c>
      <c r="B451" s="20" t="s">
        <v>462</v>
      </c>
      <c r="C451" s="20" t="s">
        <v>584</v>
      </c>
      <c r="D451" s="20" t="s">
        <v>585</v>
      </c>
      <c r="E451" s="20" t="s">
        <v>2359</v>
      </c>
      <c r="F451" s="20" t="s">
        <v>527</v>
      </c>
      <c r="G451" s="20">
        <v>11.55</v>
      </c>
      <c r="H451" s="20" t="s">
        <v>1679</v>
      </c>
      <c r="I451" s="20" t="s">
        <v>2320</v>
      </c>
      <c r="J451" s="20" t="s">
        <v>2180</v>
      </c>
      <c r="K451" s="20" t="s">
        <v>2180</v>
      </c>
      <c r="L451" s="20" t="s">
        <v>462</v>
      </c>
      <c r="M451" s="20">
        <v>4</v>
      </c>
      <c r="N451" s="20" t="s">
        <v>1679</v>
      </c>
      <c r="P451" s="20">
        <v>0</v>
      </c>
      <c r="Q451" s="20" t="s">
        <v>495</v>
      </c>
      <c r="R451" s="20" t="s">
        <v>517</v>
      </c>
      <c r="S451" s="20" t="s">
        <v>221</v>
      </c>
      <c r="T451" s="20" t="s">
        <v>2321</v>
      </c>
      <c r="U451" s="20" t="s">
        <v>2331</v>
      </c>
      <c r="V451" s="20">
        <v>4</v>
      </c>
      <c r="W451" s="20">
        <v>130</v>
      </c>
      <c r="Y451" s="20" t="s">
        <v>1684</v>
      </c>
      <c r="Z451" s="20" t="s">
        <v>1685</v>
      </c>
      <c r="AA451" s="20">
        <v>1.5</v>
      </c>
      <c r="AB451" s="20">
        <v>32</v>
      </c>
      <c r="AC451" s="20">
        <v>32</v>
      </c>
      <c r="AD451" s="20">
        <v>32</v>
      </c>
      <c r="AL451" s="20" t="s">
        <v>1686</v>
      </c>
      <c r="AT451" s="20" t="s">
        <v>1687</v>
      </c>
      <c r="BE451" s="20" t="s">
        <v>462</v>
      </c>
      <c r="BL451" s="20">
        <v>693</v>
      </c>
      <c r="BM451" s="20">
        <v>60</v>
      </c>
    </row>
    <row r="452" spans="1:65" x14ac:dyDescent="0.25">
      <c r="A452" s="20" t="s">
        <v>1677</v>
      </c>
      <c r="B452" s="20" t="s">
        <v>462</v>
      </c>
      <c r="C452" s="20" t="s">
        <v>584</v>
      </c>
      <c r="D452" s="20" t="s">
        <v>585</v>
      </c>
      <c r="E452" s="20" t="s">
        <v>2360</v>
      </c>
      <c r="F452" s="20" t="s">
        <v>528</v>
      </c>
      <c r="G452" s="20">
        <v>0.2</v>
      </c>
      <c r="H452" s="20" t="s">
        <v>1679</v>
      </c>
      <c r="I452" s="20" t="s">
        <v>2320</v>
      </c>
      <c r="J452" s="20" t="s">
        <v>2180</v>
      </c>
      <c r="K452" s="20" t="s">
        <v>2180</v>
      </c>
      <c r="L452" s="20" t="s">
        <v>462</v>
      </c>
      <c r="M452" s="20">
        <v>4</v>
      </c>
      <c r="N452" s="20" t="s">
        <v>1679</v>
      </c>
      <c r="P452" s="20">
        <v>0</v>
      </c>
      <c r="Q452" s="20" t="s">
        <v>495</v>
      </c>
      <c r="R452" s="20" t="s">
        <v>517</v>
      </c>
      <c r="S452" s="20" t="s">
        <v>221</v>
      </c>
      <c r="T452" s="20" t="s">
        <v>2321</v>
      </c>
      <c r="U452" s="20" t="s">
        <v>2327</v>
      </c>
      <c r="V452" s="20">
        <v>4</v>
      </c>
      <c r="W452" s="20">
        <v>136</v>
      </c>
      <c r="Y452" s="20" t="s">
        <v>1684</v>
      </c>
      <c r="Z452" s="20" t="s">
        <v>1685</v>
      </c>
      <c r="AA452" s="20">
        <v>1.5</v>
      </c>
      <c r="AB452" s="20">
        <v>32</v>
      </c>
      <c r="AC452" s="20">
        <v>32</v>
      </c>
      <c r="AD452" s="20">
        <v>32</v>
      </c>
      <c r="AL452" s="20" t="s">
        <v>1686</v>
      </c>
      <c r="AT452" s="20" t="s">
        <v>1687</v>
      </c>
      <c r="BE452" s="20" t="s">
        <v>462</v>
      </c>
      <c r="BL452" s="20">
        <v>12</v>
      </c>
      <c r="BM452" s="20">
        <v>60</v>
      </c>
    </row>
    <row r="453" spans="1:65" x14ac:dyDescent="0.25">
      <c r="A453" s="20" t="s">
        <v>1677</v>
      </c>
      <c r="B453" s="20" t="s">
        <v>462</v>
      </c>
      <c r="C453" s="20" t="s">
        <v>584</v>
      </c>
      <c r="D453" s="20" t="s">
        <v>585</v>
      </c>
      <c r="E453" s="20" t="s">
        <v>2361</v>
      </c>
      <c r="F453" s="20" t="s">
        <v>529</v>
      </c>
      <c r="G453" s="20">
        <v>8.76</v>
      </c>
      <c r="H453" s="20" t="s">
        <v>1679</v>
      </c>
      <c r="I453" s="20" t="s">
        <v>2320</v>
      </c>
      <c r="J453" s="20" t="s">
        <v>2180</v>
      </c>
      <c r="K453" s="20" t="s">
        <v>2180</v>
      </c>
      <c r="L453" s="20" t="s">
        <v>462</v>
      </c>
      <c r="M453" s="20">
        <v>4</v>
      </c>
      <c r="N453" s="20" t="s">
        <v>1679</v>
      </c>
      <c r="P453" s="20">
        <v>0</v>
      </c>
      <c r="Q453" s="20" t="s">
        <v>487</v>
      </c>
      <c r="R453" s="20" t="s">
        <v>517</v>
      </c>
      <c r="S453" s="20" t="s">
        <v>221</v>
      </c>
      <c r="T453" s="20" t="s">
        <v>1833</v>
      </c>
      <c r="U453" s="20" t="s">
        <v>2348</v>
      </c>
      <c r="V453" s="20">
        <v>11</v>
      </c>
      <c r="W453" s="20">
        <v>336</v>
      </c>
      <c r="Y453" s="20" t="s">
        <v>1684</v>
      </c>
      <c r="Z453" s="20" t="s">
        <v>1685</v>
      </c>
      <c r="AA453" s="20">
        <v>1.5</v>
      </c>
      <c r="AB453" s="20">
        <v>32</v>
      </c>
      <c r="AC453" s="20">
        <v>32</v>
      </c>
      <c r="AD453" s="20">
        <v>32</v>
      </c>
      <c r="AL453" s="20" t="s">
        <v>1686</v>
      </c>
      <c r="AT453" s="20" t="s">
        <v>1687</v>
      </c>
      <c r="BE453" s="20" t="s">
        <v>462</v>
      </c>
      <c r="BL453" s="20">
        <v>481.8</v>
      </c>
      <c r="BM453" s="20">
        <v>55</v>
      </c>
    </row>
    <row r="454" spans="1:65" x14ac:dyDescent="0.25">
      <c r="A454" s="20" t="s">
        <v>1677</v>
      </c>
      <c r="B454" s="20" t="s">
        <v>462</v>
      </c>
      <c r="C454" s="20" t="s">
        <v>584</v>
      </c>
      <c r="D454" s="20" t="s">
        <v>585</v>
      </c>
      <c r="E454" s="20" t="s">
        <v>2362</v>
      </c>
      <c r="F454" s="20" t="s">
        <v>530</v>
      </c>
      <c r="G454" s="20">
        <v>14.74</v>
      </c>
      <c r="H454" s="20" t="s">
        <v>1679</v>
      </c>
      <c r="I454" s="20" t="s">
        <v>2320</v>
      </c>
      <c r="J454" s="20" t="s">
        <v>2180</v>
      </c>
      <c r="K454" s="20" t="s">
        <v>2180</v>
      </c>
      <c r="L454" s="20" t="s">
        <v>462</v>
      </c>
      <c r="M454" s="20">
        <v>4</v>
      </c>
      <c r="N454" s="20" t="s">
        <v>1679</v>
      </c>
      <c r="P454" s="20">
        <v>0</v>
      </c>
      <c r="Q454" s="20" t="s">
        <v>487</v>
      </c>
      <c r="R454" s="20" t="s">
        <v>517</v>
      </c>
      <c r="S454" s="20" t="s">
        <v>221</v>
      </c>
      <c r="T454" s="20" t="s">
        <v>1833</v>
      </c>
      <c r="U454" s="20" t="s">
        <v>2348</v>
      </c>
      <c r="V454" s="20">
        <v>11</v>
      </c>
      <c r="W454" s="20">
        <v>336</v>
      </c>
      <c r="Y454" s="20" t="s">
        <v>1684</v>
      </c>
      <c r="Z454" s="20" t="s">
        <v>1685</v>
      </c>
      <c r="AA454" s="20">
        <v>1.5</v>
      </c>
      <c r="AB454" s="20">
        <v>32</v>
      </c>
      <c r="AC454" s="20">
        <v>32</v>
      </c>
      <c r="AD454" s="20">
        <v>32</v>
      </c>
      <c r="AL454" s="20" t="s">
        <v>1686</v>
      </c>
      <c r="AT454" s="20" t="s">
        <v>1687</v>
      </c>
      <c r="BE454" s="20" t="s">
        <v>462</v>
      </c>
      <c r="BL454" s="20">
        <v>810.7</v>
      </c>
      <c r="BM454" s="20">
        <v>55</v>
      </c>
    </row>
    <row r="455" spans="1:65" x14ac:dyDescent="0.25">
      <c r="A455" s="20" t="s">
        <v>1677</v>
      </c>
      <c r="B455" s="20" t="s">
        <v>462</v>
      </c>
      <c r="C455" s="20" t="s">
        <v>584</v>
      </c>
      <c r="D455" s="20" t="s">
        <v>585</v>
      </c>
      <c r="E455" s="20" t="s">
        <v>2363</v>
      </c>
      <c r="F455" s="20" t="s">
        <v>531</v>
      </c>
      <c r="G455" s="20">
        <v>11.49</v>
      </c>
      <c r="H455" s="20" t="s">
        <v>1679</v>
      </c>
      <c r="I455" s="20" t="s">
        <v>2320</v>
      </c>
      <c r="J455" s="20" t="s">
        <v>2180</v>
      </c>
      <c r="K455" s="20" t="s">
        <v>2180</v>
      </c>
      <c r="L455" s="20" t="s">
        <v>462</v>
      </c>
      <c r="M455" s="20">
        <v>4</v>
      </c>
      <c r="N455" s="20" t="s">
        <v>1679</v>
      </c>
      <c r="P455" s="20">
        <v>0</v>
      </c>
      <c r="Q455" s="20" t="s">
        <v>487</v>
      </c>
      <c r="R455" s="20" t="s">
        <v>517</v>
      </c>
      <c r="S455" s="20" t="s">
        <v>221</v>
      </c>
      <c r="T455" s="20" t="s">
        <v>1833</v>
      </c>
      <c r="U455" s="20" t="s">
        <v>2346</v>
      </c>
      <c r="V455" s="20">
        <v>12</v>
      </c>
      <c r="W455" s="20">
        <v>365</v>
      </c>
      <c r="Y455" s="20" t="s">
        <v>1684</v>
      </c>
      <c r="Z455" s="20" t="s">
        <v>1685</v>
      </c>
      <c r="AA455" s="20">
        <v>1.5</v>
      </c>
      <c r="AB455" s="20">
        <v>32</v>
      </c>
      <c r="AC455" s="20">
        <v>32</v>
      </c>
      <c r="AD455" s="20">
        <v>32</v>
      </c>
      <c r="AL455" s="20" t="s">
        <v>1686</v>
      </c>
      <c r="AT455" s="20" t="s">
        <v>1687</v>
      </c>
      <c r="BE455" s="20" t="s">
        <v>462</v>
      </c>
      <c r="BL455" s="20">
        <v>631.95000000000005</v>
      </c>
      <c r="BM455" s="20">
        <v>55</v>
      </c>
    </row>
    <row r="456" spans="1:65" x14ac:dyDescent="0.25">
      <c r="A456" s="20" t="s">
        <v>1677</v>
      </c>
      <c r="B456" s="20" t="s">
        <v>462</v>
      </c>
      <c r="C456" s="20" t="s">
        <v>584</v>
      </c>
      <c r="D456" s="20" t="s">
        <v>585</v>
      </c>
      <c r="E456" s="20" t="s">
        <v>2364</v>
      </c>
      <c r="F456" s="20" t="s">
        <v>532</v>
      </c>
      <c r="G456" s="20">
        <v>10.49</v>
      </c>
      <c r="H456" s="20" t="s">
        <v>1679</v>
      </c>
      <c r="I456" s="20" t="s">
        <v>2320</v>
      </c>
      <c r="J456" s="20" t="s">
        <v>2180</v>
      </c>
      <c r="K456" s="20" t="s">
        <v>2180</v>
      </c>
      <c r="L456" s="20" t="s">
        <v>462</v>
      </c>
      <c r="M456" s="20">
        <v>4</v>
      </c>
      <c r="N456" s="20" t="s">
        <v>1679</v>
      </c>
      <c r="P456" s="20">
        <v>0</v>
      </c>
      <c r="Q456" s="20" t="s">
        <v>487</v>
      </c>
      <c r="R456" s="20" t="s">
        <v>517</v>
      </c>
      <c r="S456" s="20" t="s">
        <v>221</v>
      </c>
      <c r="T456" s="20" t="s">
        <v>1833</v>
      </c>
      <c r="U456" s="20" t="s">
        <v>2346</v>
      </c>
      <c r="V456" s="20">
        <v>12</v>
      </c>
      <c r="W456" s="20">
        <v>365</v>
      </c>
      <c r="Y456" s="20" t="s">
        <v>1684</v>
      </c>
      <c r="Z456" s="20" t="s">
        <v>1685</v>
      </c>
      <c r="AA456" s="20">
        <v>1.5</v>
      </c>
      <c r="AB456" s="20">
        <v>32</v>
      </c>
      <c r="AC456" s="20">
        <v>32</v>
      </c>
      <c r="AD456" s="20">
        <v>32</v>
      </c>
      <c r="AL456" s="20" t="s">
        <v>1686</v>
      </c>
      <c r="AT456" s="20" t="s">
        <v>1687</v>
      </c>
      <c r="BE456" s="20" t="s">
        <v>462</v>
      </c>
      <c r="BL456" s="20">
        <v>576.95000000000005</v>
      </c>
      <c r="BM456" s="20">
        <v>55</v>
      </c>
    </row>
    <row r="457" spans="1:65" x14ac:dyDescent="0.25">
      <c r="A457" s="20" t="s">
        <v>1677</v>
      </c>
      <c r="B457" s="20" t="s">
        <v>462</v>
      </c>
      <c r="C457" s="20" t="s">
        <v>584</v>
      </c>
      <c r="D457" s="20" t="s">
        <v>585</v>
      </c>
      <c r="E457" s="20" t="s">
        <v>2365</v>
      </c>
      <c r="F457" s="20" t="s">
        <v>533</v>
      </c>
      <c r="G457" s="20">
        <v>1.6</v>
      </c>
      <c r="H457" s="20" t="s">
        <v>1679</v>
      </c>
      <c r="I457" s="20" t="s">
        <v>2320</v>
      </c>
      <c r="J457" s="20" t="s">
        <v>2180</v>
      </c>
      <c r="K457" s="20" t="s">
        <v>2180</v>
      </c>
      <c r="L457" s="20" t="s">
        <v>462</v>
      </c>
      <c r="M457" s="20">
        <v>4</v>
      </c>
      <c r="N457" s="20" t="s">
        <v>1679</v>
      </c>
      <c r="P457" s="20">
        <v>0</v>
      </c>
      <c r="Q457" s="20" t="s">
        <v>499</v>
      </c>
      <c r="R457" s="20" t="s">
        <v>517</v>
      </c>
      <c r="S457" s="20" t="s">
        <v>221</v>
      </c>
      <c r="T457" s="20" t="s">
        <v>2366</v>
      </c>
      <c r="U457" s="20" t="s">
        <v>2327</v>
      </c>
      <c r="V457" s="20">
        <v>4</v>
      </c>
      <c r="W457" s="20">
        <v>136</v>
      </c>
      <c r="Y457" s="20" t="s">
        <v>1684</v>
      </c>
      <c r="Z457" s="20" t="s">
        <v>1685</v>
      </c>
      <c r="AA457" s="20">
        <v>1.5</v>
      </c>
      <c r="AB457" s="20">
        <v>32</v>
      </c>
      <c r="AC457" s="20">
        <v>32</v>
      </c>
      <c r="AD457" s="20">
        <v>32</v>
      </c>
      <c r="AL457" s="20" t="s">
        <v>1686</v>
      </c>
      <c r="AT457" s="20" t="s">
        <v>1687</v>
      </c>
      <c r="BE457" s="20" t="s">
        <v>462</v>
      </c>
      <c r="BL457" s="20">
        <v>112</v>
      </c>
      <c r="BM457" s="20">
        <v>70</v>
      </c>
    </row>
    <row r="458" spans="1:65" x14ac:dyDescent="0.25">
      <c r="A458" s="20" t="s">
        <v>1677</v>
      </c>
      <c r="B458" s="20" t="s">
        <v>462</v>
      </c>
      <c r="C458" s="20" t="s">
        <v>584</v>
      </c>
      <c r="D458" s="20" t="s">
        <v>585</v>
      </c>
      <c r="E458" s="20" t="s">
        <v>2367</v>
      </c>
      <c r="F458" s="20" t="s">
        <v>534</v>
      </c>
      <c r="G458" s="20">
        <v>11.62</v>
      </c>
      <c r="H458" s="20" t="s">
        <v>1679</v>
      </c>
      <c r="I458" s="20" t="s">
        <v>2320</v>
      </c>
      <c r="J458" s="20" t="s">
        <v>2180</v>
      </c>
      <c r="K458" s="20" t="s">
        <v>2180</v>
      </c>
      <c r="L458" s="20" t="s">
        <v>462</v>
      </c>
      <c r="M458" s="20">
        <v>4</v>
      </c>
      <c r="N458" s="20" t="s">
        <v>1679</v>
      </c>
      <c r="P458" s="20">
        <v>0</v>
      </c>
      <c r="Q458" s="20" t="s">
        <v>487</v>
      </c>
      <c r="R458" s="20" t="s">
        <v>517</v>
      </c>
      <c r="S458" s="20" t="s">
        <v>221</v>
      </c>
      <c r="T458" s="20" t="s">
        <v>1833</v>
      </c>
      <c r="U458" s="20" t="s">
        <v>2346</v>
      </c>
      <c r="V458" s="20">
        <v>12</v>
      </c>
      <c r="W458" s="20">
        <v>365</v>
      </c>
      <c r="Y458" s="20" t="s">
        <v>1684</v>
      </c>
      <c r="Z458" s="20" t="s">
        <v>1685</v>
      </c>
      <c r="AA458" s="20">
        <v>1.5</v>
      </c>
      <c r="AB458" s="20">
        <v>32</v>
      </c>
      <c r="AC458" s="20">
        <v>32</v>
      </c>
      <c r="AD458" s="20">
        <v>32</v>
      </c>
      <c r="AL458" s="20" t="s">
        <v>1686</v>
      </c>
      <c r="AT458" s="20" t="s">
        <v>1687</v>
      </c>
      <c r="BE458" s="20" t="s">
        <v>462</v>
      </c>
      <c r="BL458" s="20">
        <v>639.1</v>
      </c>
      <c r="BM458" s="20">
        <v>55</v>
      </c>
    </row>
    <row r="459" spans="1:65" x14ac:dyDescent="0.25">
      <c r="A459" s="20" t="s">
        <v>1677</v>
      </c>
      <c r="B459" s="20" t="s">
        <v>462</v>
      </c>
      <c r="C459" s="20" t="s">
        <v>584</v>
      </c>
      <c r="D459" s="20" t="s">
        <v>585</v>
      </c>
      <c r="E459" s="20" t="s">
        <v>2368</v>
      </c>
      <c r="F459" s="20" t="s">
        <v>535</v>
      </c>
      <c r="G459" s="20">
        <v>7.93</v>
      </c>
      <c r="H459" s="20" t="s">
        <v>1679</v>
      </c>
      <c r="I459" s="20" t="s">
        <v>2320</v>
      </c>
      <c r="J459" s="20" t="s">
        <v>2180</v>
      </c>
      <c r="K459" s="20" t="s">
        <v>2180</v>
      </c>
      <c r="L459" s="20" t="s">
        <v>462</v>
      </c>
      <c r="M459" s="20">
        <v>4</v>
      </c>
      <c r="N459" s="20" t="s">
        <v>1679</v>
      </c>
      <c r="P459" s="20">
        <v>0</v>
      </c>
      <c r="Q459" s="20" t="s">
        <v>504</v>
      </c>
      <c r="R459" s="20" t="s">
        <v>517</v>
      </c>
      <c r="S459" s="20" t="s">
        <v>221</v>
      </c>
      <c r="T459" s="20" t="s">
        <v>2369</v>
      </c>
      <c r="U459" s="20" t="s">
        <v>2346</v>
      </c>
      <c r="V459" s="20">
        <v>12</v>
      </c>
      <c r="W459" s="20">
        <v>365</v>
      </c>
      <c r="Y459" s="20" t="s">
        <v>1684</v>
      </c>
      <c r="Z459" s="20" t="s">
        <v>1685</v>
      </c>
      <c r="AA459" s="20">
        <v>1.5</v>
      </c>
      <c r="AB459" s="20">
        <v>32</v>
      </c>
      <c r="AC459" s="20">
        <v>32</v>
      </c>
      <c r="AD459" s="20">
        <v>32</v>
      </c>
      <c r="AL459" s="20" t="s">
        <v>1686</v>
      </c>
      <c r="AT459" s="20" t="s">
        <v>1687</v>
      </c>
      <c r="BE459" s="20" t="s">
        <v>462</v>
      </c>
      <c r="BL459" s="20">
        <v>396.5</v>
      </c>
      <c r="BM459" s="20">
        <v>50</v>
      </c>
    </row>
    <row r="460" spans="1:65" x14ac:dyDescent="0.25">
      <c r="A460" s="20" t="s">
        <v>1677</v>
      </c>
      <c r="B460" s="20" t="s">
        <v>462</v>
      </c>
      <c r="C460" s="20" t="s">
        <v>584</v>
      </c>
      <c r="D460" s="20" t="s">
        <v>585</v>
      </c>
      <c r="E460" s="20" t="s">
        <v>2370</v>
      </c>
      <c r="F460" s="20" t="s">
        <v>536</v>
      </c>
      <c r="G460" s="20">
        <v>14.77</v>
      </c>
      <c r="H460" s="20" t="s">
        <v>1679</v>
      </c>
      <c r="I460" s="20" t="s">
        <v>2320</v>
      </c>
      <c r="J460" s="20" t="s">
        <v>2180</v>
      </c>
      <c r="K460" s="20" t="s">
        <v>2180</v>
      </c>
      <c r="L460" s="20" t="s">
        <v>462</v>
      </c>
      <c r="M460" s="20">
        <v>4</v>
      </c>
      <c r="N460" s="20" t="s">
        <v>1679</v>
      </c>
      <c r="P460" s="20">
        <v>0</v>
      </c>
      <c r="Q460" s="20" t="s">
        <v>504</v>
      </c>
      <c r="R460" s="20" t="s">
        <v>517</v>
      </c>
      <c r="S460" s="20" t="s">
        <v>221</v>
      </c>
      <c r="T460" s="20" t="s">
        <v>2369</v>
      </c>
      <c r="U460" s="20" t="s">
        <v>2346</v>
      </c>
      <c r="V460" s="20">
        <v>12</v>
      </c>
      <c r="W460" s="20">
        <v>365</v>
      </c>
      <c r="Y460" s="20" t="s">
        <v>1684</v>
      </c>
      <c r="Z460" s="20" t="s">
        <v>1685</v>
      </c>
      <c r="AA460" s="20">
        <v>1.5</v>
      </c>
      <c r="AB460" s="20">
        <v>32</v>
      </c>
      <c r="AC460" s="20">
        <v>32</v>
      </c>
      <c r="AD460" s="20">
        <v>32</v>
      </c>
      <c r="AL460" s="20" t="s">
        <v>1686</v>
      </c>
      <c r="AT460" s="20" t="s">
        <v>1687</v>
      </c>
      <c r="BE460" s="20" t="s">
        <v>462</v>
      </c>
      <c r="BL460" s="20">
        <v>738.5</v>
      </c>
      <c r="BM460" s="20">
        <v>50</v>
      </c>
    </row>
    <row r="461" spans="1:65" x14ac:dyDescent="0.25">
      <c r="A461" s="20" t="s">
        <v>1677</v>
      </c>
      <c r="B461" s="20" t="s">
        <v>462</v>
      </c>
      <c r="C461" s="20" t="s">
        <v>584</v>
      </c>
      <c r="D461" s="20" t="s">
        <v>585</v>
      </c>
      <c r="E461" s="20" t="s">
        <v>2371</v>
      </c>
      <c r="F461" s="20" t="s">
        <v>537</v>
      </c>
      <c r="G461" s="20">
        <v>0.91</v>
      </c>
      <c r="H461" s="20" t="s">
        <v>1679</v>
      </c>
      <c r="I461" s="20" t="s">
        <v>2320</v>
      </c>
      <c r="J461" s="20" t="s">
        <v>2180</v>
      </c>
      <c r="K461" s="20" t="s">
        <v>2180</v>
      </c>
      <c r="L461" s="20" t="s">
        <v>462</v>
      </c>
      <c r="M461" s="20">
        <v>4</v>
      </c>
      <c r="N461" s="20" t="s">
        <v>1679</v>
      </c>
      <c r="P461" s="20">
        <v>0</v>
      </c>
      <c r="Q461" s="20" t="s">
        <v>504</v>
      </c>
      <c r="R461" s="20" t="s">
        <v>517</v>
      </c>
      <c r="S461" s="20" t="s">
        <v>221</v>
      </c>
      <c r="T461" s="20" t="s">
        <v>2369</v>
      </c>
      <c r="U461" s="20" t="s">
        <v>2346</v>
      </c>
      <c r="V461" s="20">
        <v>12</v>
      </c>
      <c r="W461" s="20">
        <v>365</v>
      </c>
      <c r="Y461" s="20" t="s">
        <v>1684</v>
      </c>
      <c r="Z461" s="20" t="s">
        <v>1685</v>
      </c>
      <c r="AA461" s="20">
        <v>1.5</v>
      </c>
      <c r="AB461" s="20">
        <v>32</v>
      </c>
      <c r="AC461" s="20">
        <v>32</v>
      </c>
      <c r="AD461" s="20">
        <v>32</v>
      </c>
      <c r="AL461" s="20" t="s">
        <v>1686</v>
      </c>
      <c r="AT461" s="20" t="s">
        <v>1687</v>
      </c>
      <c r="BE461" s="20" t="s">
        <v>462</v>
      </c>
      <c r="BL461" s="20">
        <v>45.5</v>
      </c>
      <c r="BM461" s="20">
        <v>50</v>
      </c>
    </row>
    <row r="462" spans="1:65" x14ac:dyDescent="0.25">
      <c r="A462" s="20" t="s">
        <v>1677</v>
      </c>
      <c r="B462" s="20" t="s">
        <v>462</v>
      </c>
      <c r="C462" s="20" t="s">
        <v>584</v>
      </c>
      <c r="D462" s="20" t="s">
        <v>585</v>
      </c>
      <c r="E462" s="20" t="s">
        <v>2372</v>
      </c>
      <c r="F462" s="20" t="s">
        <v>586</v>
      </c>
      <c r="G462" s="20">
        <v>2.21</v>
      </c>
      <c r="H462" s="20" t="s">
        <v>1679</v>
      </c>
      <c r="I462" s="20" t="s">
        <v>2320</v>
      </c>
      <c r="J462" s="20" t="s">
        <v>2180</v>
      </c>
      <c r="K462" s="20" t="s">
        <v>2180</v>
      </c>
      <c r="L462" s="20" t="s">
        <v>462</v>
      </c>
      <c r="M462" s="20">
        <v>4</v>
      </c>
      <c r="N462" s="20" t="s">
        <v>1679</v>
      </c>
      <c r="P462" s="20">
        <v>0</v>
      </c>
      <c r="Q462" s="20" t="s">
        <v>504</v>
      </c>
      <c r="R462" s="20" t="s">
        <v>517</v>
      </c>
      <c r="S462" s="20" t="s">
        <v>221</v>
      </c>
      <c r="T462" s="20" t="s">
        <v>2369</v>
      </c>
      <c r="U462" s="20" t="s">
        <v>2346</v>
      </c>
      <c r="V462" s="20">
        <v>12</v>
      </c>
      <c r="W462" s="20">
        <v>365</v>
      </c>
      <c r="Y462" s="20" t="s">
        <v>1684</v>
      </c>
      <c r="Z462" s="20" t="s">
        <v>1685</v>
      </c>
      <c r="AA462" s="20">
        <v>1.5</v>
      </c>
      <c r="AB462" s="20">
        <v>32</v>
      </c>
      <c r="AC462" s="20">
        <v>32</v>
      </c>
      <c r="AD462" s="20">
        <v>32</v>
      </c>
      <c r="AL462" s="20" t="s">
        <v>1686</v>
      </c>
      <c r="AT462" s="20" t="s">
        <v>1687</v>
      </c>
      <c r="BE462" s="20" t="s">
        <v>462</v>
      </c>
      <c r="BL462" s="20">
        <v>110.5</v>
      </c>
      <c r="BM462" s="20">
        <v>50</v>
      </c>
    </row>
    <row r="463" spans="1:65" x14ac:dyDescent="0.25">
      <c r="A463" s="20" t="s">
        <v>1677</v>
      </c>
      <c r="B463" s="20" t="s">
        <v>462</v>
      </c>
      <c r="C463" s="20" t="s">
        <v>584</v>
      </c>
      <c r="D463" s="20" t="s">
        <v>585</v>
      </c>
      <c r="E463" s="20" t="s">
        <v>2373</v>
      </c>
      <c r="F463" s="20" t="s">
        <v>538</v>
      </c>
      <c r="G463" s="20">
        <v>1.1299999999999999</v>
      </c>
      <c r="H463" s="20" t="s">
        <v>1679</v>
      </c>
      <c r="I463" s="20" t="s">
        <v>2320</v>
      </c>
      <c r="J463" s="20" t="s">
        <v>2180</v>
      </c>
      <c r="K463" s="20" t="s">
        <v>2180</v>
      </c>
      <c r="L463" s="20" t="s">
        <v>462</v>
      </c>
      <c r="M463" s="20">
        <v>4</v>
      </c>
      <c r="N463" s="20" t="s">
        <v>1679</v>
      </c>
      <c r="P463" s="20">
        <v>0</v>
      </c>
      <c r="Q463" s="20" t="s">
        <v>495</v>
      </c>
      <c r="R463" s="20" t="s">
        <v>488</v>
      </c>
      <c r="S463" s="20" t="s">
        <v>221</v>
      </c>
      <c r="T463" s="20" t="s">
        <v>2321</v>
      </c>
      <c r="U463" s="20" t="s">
        <v>2356</v>
      </c>
      <c r="V463" s="20">
        <v>12</v>
      </c>
      <c r="W463" s="20">
        <v>365</v>
      </c>
      <c r="Y463" s="20" t="s">
        <v>1684</v>
      </c>
      <c r="Z463" s="20" t="s">
        <v>1685</v>
      </c>
      <c r="AA463" s="20">
        <v>1.5</v>
      </c>
      <c r="AB463" s="20">
        <v>32</v>
      </c>
      <c r="AC463" s="20">
        <v>32</v>
      </c>
      <c r="AD463" s="20">
        <v>32</v>
      </c>
      <c r="AL463" s="20" t="s">
        <v>1686</v>
      </c>
      <c r="AT463" s="20" t="s">
        <v>1687</v>
      </c>
      <c r="BE463" s="20" t="s">
        <v>462</v>
      </c>
      <c r="BL463" s="20">
        <v>67.8</v>
      </c>
      <c r="BM463" s="20">
        <v>60</v>
      </c>
    </row>
    <row r="464" spans="1:65" x14ac:dyDescent="0.25">
      <c r="A464" s="20" t="s">
        <v>1677</v>
      </c>
      <c r="B464" s="20" t="s">
        <v>462</v>
      </c>
      <c r="C464" s="20" t="s">
        <v>584</v>
      </c>
      <c r="D464" s="20" t="s">
        <v>585</v>
      </c>
      <c r="E464" s="20" t="s">
        <v>2374</v>
      </c>
      <c r="F464" s="20" t="s">
        <v>539</v>
      </c>
      <c r="G464" s="20">
        <v>10.54</v>
      </c>
      <c r="H464" s="20" t="s">
        <v>1679</v>
      </c>
      <c r="I464" s="20" t="s">
        <v>2320</v>
      </c>
      <c r="J464" s="20" t="s">
        <v>2180</v>
      </c>
      <c r="K464" s="20" t="s">
        <v>2180</v>
      </c>
      <c r="L464" s="20" t="s">
        <v>462</v>
      </c>
      <c r="M464" s="20">
        <v>4</v>
      </c>
      <c r="N464" s="20" t="s">
        <v>1679</v>
      </c>
      <c r="P464" s="20">
        <v>0</v>
      </c>
      <c r="Q464" s="20" t="s">
        <v>495</v>
      </c>
      <c r="R464" s="20" t="s">
        <v>488</v>
      </c>
      <c r="S464" s="20" t="s">
        <v>221</v>
      </c>
      <c r="T464" s="20" t="s">
        <v>2321</v>
      </c>
      <c r="U464" s="20" t="s">
        <v>2356</v>
      </c>
      <c r="V464" s="20">
        <v>12</v>
      </c>
      <c r="W464" s="20">
        <v>365</v>
      </c>
      <c r="Y464" s="20" t="s">
        <v>1684</v>
      </c>
      <c r="Z464" s="20" t="s">
        <v>1685</v>
      </c>
      <c r="AA464" s="20">
        <v>1.5</v>
      </c>
      <c r="AB464" s="20">
        <v>32</v>
      </c>
      <c r="AC464" s="20">
        <v>32</v>
      </c>
      <c r="AD464" s="20">
        <v>32</v>
      </c>
      <c r="AL464" s="20" t="s">
        <v>1686</v>
      </c>
      <c r="AT464" s="20" t="s">
        <v>1687</v>
      </c>
      <c r="BE464" s="20" t="s">
        <v>462</v>
      </c>
      <c r="BL464" s="20">
        <v>632.4</v>
      </c>
      <c r="BM464" s="20">
        <v>60</v>
      </c>
    </row>
    <row r="465" spans="1:65" x14ac:dyDescent="0.25">
      <c r="A465" s="20" t="s">
        <v>1677</v>
      </c>
      <c r="B465" s="20" t="s">
        <v>462</v>
      </c>
      <c r="C465" s="20" t="s">
        <v>584</v>
      </c>
      <c r="D465" s="20" t="s">
        <v>585</v>
      </c>
      <c r="E465" s="20" t="s">
        <v>2375</v>
      </c>
      <c r="F465" s="20" t="s">
        <v>2376</v>
      </c>
      <c r="G465" s="20">
        <v>4.8499999999999996</v>
      </c>
      <c r="H465" s="20" t="s">
        <v>1679</v>
      </c>
      <c r="I465" s="20" t="s">
        <v>2320</v>
      </c>
      <c r="J465" s="20" t="s">
        <v>2180</v>
      </c>
      <c r="K465" s="20" t="s">
        <v>2180</v>
      </c>
      <c r="L465" s="20" t="s">
        <v>462</v>
      </c>
      <c r="M465" s="20">
        <v>4</v>
      </c>
      <c r="N465" s="20" t="s">
        <v>1679</v>
      </c>
      <c r="P465" s="20">
        <v>0</v>
      </c>
      <c r="Q465" s="20" t="s">
        <v>495</v>
      </c>
      <c r="R465" s="20" t="s">
        <v>488</v>
      </c>
      <c r="S465" s="20" t="s">
        <v>221</v>
      </c>
      <c r="T465" s="20" t="s">
        <v>2321</v>
      </c>
      <c r="U465" s="20" t="s">
        <v>2356</v>
      </c>
      <c r="V465" s="20">
        <v>12</v>
      </c>
      <c r="W465" s="20">
        <v>365</v>
      </c>
      <c r="Y465" s="20" t="s">
        <v>1684</v>
      </c>
      <c r="Z465" s="20" t="s">
        <v>1685</v>
      </c>
      <c r="AA465" s="20">
        <v>1.5</v>
      </c>
      <c r="AB465" s="20">
        <v>32</v>
      </c>
      <c r="AC465" s="20">
        <v>32</v>
      </c>
      <c r="AD465" s="20">
        <v>32</v>
      </c>
      <c r="AL465" s="20" t="s">
        <v>1686</v>
      </c>
      <c r="AT465" s="20" t="s">
        <v>1687</v>
      </c>
      <c r="BE465" s="20" t="s">
        <v>462</v>
      </c>
      <c r="BL465" s="20">
        <v>291</v>
      </c>
      <c r="BM465" s="20">
        <v>60</v>
      </c>
    </row>
    <row r="466" spans="1:65" x14ac:dyDescent="0.25">
      <c r="A466" s="20" t="s">
        <v>1677</v>
      </c>
      <c r="B466" s="20" t="s">
        <v>462</v>
      </c>
      <c r="C466" s="20" t="s">
        <v>584</v>
      </c>
      <c r="D466" s="20" t="s">
        <v>585</v>
      </c>
      <c r="E466" s="20" t="s">
        <v>2377</v>
      </c>
      <c r="F466" s="20" t="s">
        <v>587</v>
      </c>
      <c r="G466" s="20">
        <v>13.39</v>
      </c>
      <c r="H466" s="20" t="s">
        <v>1679</v>
      </c>
      <c r="I466" s="20" t="s">
        <v>2320</v>
      </c>
      <c r="J466" s="20" t="s">
        <v>2180</v>
      </c>
      <c r="K466" s="20" t="s">
        <v>2180</v>
      </c>
      <c r="L466" s="20" t="s">
        <v>462</v>
      </c>
      <c r="M466" s="20">
        <v>4</v>
      </c>
      <c r="N466" s="20" t="s">
        <v>1679</v>
      </c>
      <c r="P466" s="20">
        <v>0</v>
      </c>
      <c r="Q466" s="20" t="s">
        <v>495</v>
      </c>
      <c r="R466" s="20" t="s">
        <v>488</v>
      </c>
      <c r="S466" s="20" t="s">
        <v>221</v>
      </c>
      <c r="T466" s="20" t="s">
        <v>2321</v>
      </c>
      <c r="U466" s="20" t="s">
        <v>2356</v>
      </c>
      <c r="V466" s="20">
        <v>12</v>
      </c>
      <c r="W466" s="20">
        <v>365</v>
      </c>
      <c r="Y466" s="20" t="s">
        <v>1684</v>
      </c>
      <c r="Z466" s="20" t="s">
        <v>1685</v>
      </c>
      <c r="AA466" s="20">
        <v>1.5</v>
      </c>
      <c r="AB466" s="20">
        <v>32</v>
      </c>
      <c r="AC466" s="20">
        <v>32</v>
      </c>
      <c r="AD466" s="20">
        <v>32</v>
      </c>
      <c r="AL466" s="20" t="s">
        <v>1686</v>
      </c>
      <c r="AT466" s="20" t="s">
        <v>1687</v>
      </c>
      <c r="BE466" s="20" t="s">
        <v>462</v>
      </c>
      <c r="BL466" s="20">
        <v>803.4</v>
      </c>
      <c r="BM466" s="20">
        <v>60</v>
      </c>
    </row>
    <row r="467" spans="1:65" x14ac:dyDescent="0.25">
      <c r="A467" s="20" t="s">
        <v>1677</v>
      </c>
      <c r="B467" s="20" t="s">
        <v>462</v>
      </c>
      <c r="C467" s="20" t="s">
        <v>584</v>
      </c>
      <c r="D467" s="20" t="s">
        <v>585</v>
      </c>
      <c r="E467" s="20" t="s">
        <v>2378</v>
      </c>
      <c r="F467" s="20" t="s">
        <v>588</v>
      </c>
      <c r="G467" s="20">
        <v>6.45</v>
      </c>
      <c r="H467" s="20" t="s">
        <v>1679</v>
      </c>
      <c r="I467" s="20" t="s">
        <v>2320</v>
      </c>
      <c r="J467" s="20" t="s">
        <v>2180</v>
      </c>
      <c r="K467" s="20" t="s">
        <v>2180</v>
      </c>
      <c r="L467" s="20" t="s">
        <v>462</v>
      </c>
      <c r="M467" s="20">
        <v>4</v>
      </c>
      <c r="N467" s="20" t="s">
        <v>1679</v>
      </c>
      <c r="P467" s="20">
        <v>0</v>
      </c>
      <c r="Q467" s="20" t="s">
        <v>495</v>
      </c>
      <c r="R467" s="20" t="s">
        <v>488</v>
      </c>
      <c r="S467" s="20" t="s">
        <v>221</v>
      </c>
      <c r="T467" s="20" t="s">
        <v>2321</v>
      </c>
      <c r="U467" s="20" t="s">
        <v>2356</v>
      </c>
      <c r="V467" s="20">
        <v>12</v>
      </c>
      <c r="W467" s="20">
        <v>365</v>
      </c>
      <c r="Y467" s="20" t="s">
        <v>1684</v>
      </c>
      <c r="Z467" s="20" t="s">
        <v>1685</v>
      </c>
      <c r="AA467" s="20">
        <v>1.5</v>
      </c>
      <c r="AB467" s="20">
        <v>32</v>
      </c>
      <c r="AC467" s="20">
        <v>32</v>
      </c>
      <c r="AD467" s="20">
        <v>32</v>
      </c>
      <c r="AL467" s="20" t="s">
        <v>1686</v>
      </c>
      <c r="AT467" s="20" t="s">
        <v>1687</v>
      </c>
      <c r="BE467" s="20" t="s">
        <v>462</v>
      </c>
      <c r="BL467" s="20">
        <v>387</v>
      </c>
      <c r="BM467" s="20">
        <v>60</v>
      </c>
    </row>
    <row r="468" spans="1:65" x14ac:dyDescent="0.25">
      <c r="A468" s="20" t="s">
        <v>1677</v>
      </c>
      <c r="B468" s="20" t="s">
        <v>462</v>
      </c>
      <c r="C468" s="20" t="s">
        <v>584</v>
      </c>
      <c r="D468" s="20" t="s">
        <v>585</v>
      </c>
      <c r="E468" s="20" t="s">
        <v>2379</v>
      </c>
      <c r="F468" s="20" t="s">
        <v>589</v>
      </c>
      <c r="G468" s="20">
        <v>10.51</v>
      </c>
      <c r="H468" s="20" t="s">
        <v>1679</v>
      </c>
      <c r="I468" s="20" t="s">
        <v>2320</v>
      </c>
      <c r="J468" s="20" t="s">
        <v>2180</v>
      </c>
      <c r="K468" s="20" t="s">
        <v>2180</v>
      </c>
      <c r="L468" s="20" t="s">
        <v>462</v>
      </c>
      <c r="M468" s="20">
        <v>4</v>
      </c>
      <c r="N468" s="20" t="s">
        <v>1679</v>
      </c>
      <c r="P468" s="20">
        <v>0</v>
      </c>
      <c r="Q468" s="20" t="s">
        <v>495</v>
      </c>
      <c r="R468" s="20" t="s">
        <v>488</v>
      </c>
      <c r="S468" s="20" t="s">
        <v>221</v>
      </c>
      <c r="T468" s="20" t="s">
        <v>2321</v>
      </c>
      <c r="U468" s="20" t="s">
        <v>2356</v>
      </c>
      <c r="V468" s="20">
        <v>12</v>
      </c>
      <c r="W468" s="20">
        <v>365</v>
      </c>
      <c r="Y468" s="20" t="s">
        <v>1684</v>
      </c>
      <c r="Z468" s="20" t="s">
        <v>1685</v>
      </c>
      <c r="AA468" s="20">
        <v>1.5</v>
      </c>
      <c r="AB468" s="20">
        <v>32</v>
      </c>
      <c r="AC468" s="20">
        <v>32</v>
      </c>
      <c r="AD468" s="20">
        <v>32</v>
      </c>
      <c r="AL468" s="20" t="s">
        <v>1686</v>
      </c>
      <c r="AT468" s="20" t="s">
        <v>1687</v>
      </c>
      <c r="BE468" s="20" t="s">
        <v>462</v>
      </c>
      <c r="BL468" s="20">
        <v>630.6</v>
      </c>
      <c r="BM468" s="20">
        <v>60</v>
      </c>
    </row>
    <row r="469" spans="1:65" x14ac:dyDescent="0.25">
      <c r="A469" s="20" t="s">
        <v>1677</v>
      </c>
      <c r="B469" s="20" t="s">
        <v>462</v>
      </c>
      <c r="C469" s="20" t="s">
        <v>584</v>
      </c>
      <c r="D469" s="20" t="s">
        <v>585</v>
      </c>
      <c r="E469" s="20" t="s">
        <v>2380</v>
      </c>
      <c r="F469" s="20" t="s">
        <v>590</v>
      </c>
      <c r="G469" s="20">
        <v>8.82</v>
      </c>
      <c r="H469" s="20" t="s">
        <v>1679</v>
      </c>
      <c r="I469" s="20" t="s">
        <v>2320</v>
      </c>
      <c r="J469" s="20" t="s">
        <v>2180</v>
      </c>
      <c r="K469" s="20" t="s">
        <v>2180</v>
      </c>
      <c r="L469" s="20" t="s">
        <v>462</v>
      </c>
      <c r="M469" s="20">
        <v>4</v>
      </c>
      <c r="N469" s="20" t="s">
        <v>1679</v>
      </c>
      <c r="P469" s="20">
        <v>0</v>
      </c>
      <c r="Q469" s="20" t="s">
        <v>495</v>
      </c>
      <c r="R469" s="20" t="s">
        <v>488</v>
      </c>
      <c r="S469" s="20" t="s">
        <v>221</v>
      </c>
      <c r="T469" s="20" t="s">
        <v>2321</v>
      </c>
      <c r="U469" s="20" t="s">
        <v>2356</v>
      </c>
      <c r="V469" s="20">
        <v>12</v>
      </c>
      <c r="W469" s="20">
        <v>365</v>
      </c>
      <c r="Y469" s="20" t="s">
        <v>1684</v>
      </c>
      <c r="Z469" s="20" t="s">
        <v>1685</v>
      </c>
      <c r="AA469" s="20">
        <v>1.5</v>
      </c>
      <c r="AB469" s="20">
        <v>32</v>
      </c>
      <c r="AC469" s="20">
        <v>32</v>
      </c>
      <c r="AD469" s="20">
        <v>32</v>
      </c>
      <c r="AL469" s="20" t="s">
        <v>1686</v>
      </c>
      <c r="AT469" s="20" t="s">
        <v>1687</v>
      </c>
      <c r="BE469" s="20" t="s">
        <v>462</v>
      </c>
      <c r="BL469" s="20">
        <v>529.20000000000005</v>
      </c>
      <c r="BM469" s="20">
        <v>60</v>
      </c>
    </row>
    <row r="470" spans="1:65" x14ac:dyDescent="0.25">
      <c r="A470" s="20" t="s">
        <v>1677</v>
      </c>
      <c r="B470" s="20" t="s">
        <v>462</v>
      </c>
      <c r="C470" s="20" t="s">
        <v>584</v>
      </c>
      <c r="D470" s="20" t="s">
        <v>585</v>
      </c>
      <c r="E470" s="20" t="s">
        <v>2381</v>
      </c>
      <c r="F470" s="20" t="s">
        <v>591</v>
      </c>
      <c r="G470" s="20">
        <v>8.2899999999999991</v>
      </c>
      <c r="H470" s="20" t="s">
        <v>1679</v>
      </c>
      <c r="I470" s="20" t="s">
        <v>2320</v>
      </c>
      <c r="J470" s="20" t="s">
        <v>2180</v>
      </c>
      <c r="K470" s="20" t="s">
        <v>2180</v>
      </c>
      <c r="L470" s="20" t="s">
        <v>462</v>
      </c>
      <c r="M470" s="20">
        <v>4</v>
      </c>
      <c r="N470" s="20" t="s">
        <v>1679</v>
      </c>
      <c r="P470" s="20">
        <v>0</v>
      </c>
      <c r="Q470" s="20" t="s">
        <v>495</v>
      </c>
      <c r="R470" s="20" t="s">
        <v>488</v>
      </c>
      <c r="S470" s="20" t="s">
        <v>221</v>
      </c>
      <c r="T470" s="20" t="s">
        <v>2321</v>
      </c>
      <c r="U470" s="20" t="s">
        <v>2356</v>
      </c>
      <c r="V470" s="20">
        <v>12</v>
      </c>
      <c r="W470" s="20">
        <v>365</v>
      </c>
      <c r="Y470" s="20" t="s">
        <v>1684</v>
      </c>
      <c r="Z470" s="20" t="s">
        <v>1685</v>
      </c>
      <c r="AA470" s="20">
        <v>1.5</v>
      </c>
      <c r="AB470" s="20">
        <v>32</v>
      </c>
      <c r="AC470" s="20">
        <v>32</v>
      </c>
      <c r="AD470" s="20">
        <v>32</v>
      </c>
      <c r="AL470" s="20" t="s">
        <v>1686</v>
      </c>
      <c r="AT470" s="20" t="s">
        <v>1687</v>
      </c>
      <c r="BE470" s="20" t="s">
        <v>462</v>
      </c>
      <c r="BL470" s="20">
        <v>497.4</v>
      </c>
      <c r="BM470" s="20">
        <v>60</v>
      </c>
    </row>
    <row r="471" spans="1:65" x14ac:dyDescent="0.25">
      <c r="A471" s="20" t="s">
        <v>1677</v>
      </c>
      <c r="B471" s="20" t="s">
        <v>462</v>
      </c>
      <c r="C471" s="20" t="s">
        <v>584</v>
      </c>
      <c r="D471" s="20" t="s">
        <v>585</v>
      </c>
      <c r="E471" s="20" t="s">
        <v>2382</v>
      </c>
      <c r="F471" s="20" t="s">
        <v>592</v>
      </c>
      <c r="G471" s="20">
        <v>7.2</v>
      </c>
      <c r="H471" s="20" t="s">
        <v>1679</v>
      </c>
      <c r="I471" s="20" t="s">
        <v>2320</v>
      </c>
      <c r="J471" s="20" t="s">
        <v>2180</v>
      </c>
      <c r="K471" s="20" t="s">
        <v>2180</v>
      </c>
      <c r="L471" s="20" t="s">
        <v>462</v>
      </c>
      <c r="M471" s="20">
        <v>4</v>
      </c>
      <c r="N471" s="20" t="s">
        <v>1679</v>
      </c>
      <c r="P471" s="20">
        <v>0</v>
      </c>
      <c r="Q471" s="20" t="s">
        <v>495</v>
      </c>
      <c r="R471" s="20" t="s">
        <v>488</v>
      </c>
      <c r="S471" s="20" t="s">
        <v>221</v>
      </c>
      <c r="T471" s="20" t="s">
        <v>2321</v>
      </c>
      <c r="U471" s="20" t="s">
        <v>2356</v>
      </c>
      <c r="V471" s="20">
        <v>12</v>
      </c>
      <c r="W471" s="20">
        <v>365</v>
      </c>
      <c r="Y471" s="20" t="s">
        <v>1684</v>
      </c>
      <c r="Z471" s="20" t="s">
        <v>1685</v>
      </c>
      <c r="AA471" s="20">
        <v>1.5</v>
      </c>
      <c r="AB471" s="20">
        <v>32</v>
      </c>
      <c r="AC471" s="20">
        <v>32</v>
      </c>
      <c r="AD471" s="20">
        <v>32</v>
      </c>
      <c r="AL471" s="20" t="s">
        <v>1686</v>
      </c>
      <c r="AT471" s="20" t="s">
        <v>1687</v>
      </c>
      <c r="BE471" s="20" t="s">
        <v>462</v>
      </c>
      <c r="BL471" s="20">
        <v>432</v>
      </c>
      <c r="BM471" s="20">
        <v>60</v>
      </c>
    </row>
    <row r="472" spans="1:65" x14ac:dyDescent="0.25">
      <c r="A472" s="20" t="s">
        <v>1677</v>
      </c>
      <c r="B472" s="20" t="s">
        <v>462</v>
      </c>
      <c r="C472" s="20" t="s">
        <v>584</v>
      </c>
      <c r="D472" s="20" t="s">
        <v>585</v>
      </c>
      <c r="E472" s="20" t="s">
        <v>2383</v>
      </c>
      <c r="F472" s="20" t="s">
        <v>593</v>
      </c>
      <c r="G472" s="20">
        <v>8.7899999999999991</v>
      </c>
      <c r="H472" s="20" t="s">
        <v>1679</v>
      </c>
      <c r="I472" s="20" t="s">
        <v>2320</v>
      </c>
      <c r="J472" s="20" t="s">
        <v>2180</v>
      </c>
      <c r="K472" s="20" t="s">
        <v>2180</v>
      </c>
      <c r="L472" s="20" t="s">
        <v>462</v>
      </c>
      <c r="M472" s="20">
        <v>4</v>
      </c>
      <c r="N472" s="20" t="s">
        <v>1679</v>
      </c>
      <c r="P472" s="20">
        <v>0</v>
      </c>
      <c r="Q472" s="20" t="s">
        <v>495</v>
      </c>
      <c r="R472" s="20" t="s">
        <v>488</v>
      </c>
      <c r="S472" s="20" t="s">
        <v>221</v>
      </c>
      <c r="T472" s="20" t="s">
        <v>2321</v>
      </c>
      <c r="U472" s="20" t="s">
        <v>2356</v>
      </c>
      <c r="V472" s="20">
        <v>12</v>
      </c>
      <c r="W472" s="20">
        <v>365</v>
      </c>
      <c r="Y472" s="20" t="s">
        <v>1684</v>
      </c>
      <c r="Z472" s="20" t="s">
        <v>1685</v>
      </c>
      <c r="AA472" s="20">
        <v>1.5</v>
      </c>
      <c r="AB472" s="20">
        <v>32</v>
      </c>
      <c r="AC472" s="20">
        <v>32</v>
      </c>
      <c r="AD472" s="20">
        <v>32</v>
      </c>
      <c r="AL472" s="20" t="s">
        <v>1686</v>
      </c>
      <c r="AT472" s="20" t="s">
        <v>1687</v>
      </c>
      <c r="BE472" s="20" t="s">
        <v>462</v>
      </c>
      <c r="BL472" s="20">
        <v>527.4</v>
      </c>
      <c r="BM472" s="20">
        <v>60</v>
      </c>
    </row>
    <row r="473" spans="1:65" x14ac:dyDescent="0.25">
      <c r="A473" s="20" t="s">
        <v>1677</v>
      </c>
      <c r="B473" s="20" t="s">
        <v>462</v>
      </c>
      <c r="C473" s="20" t="s">
        <v>584</v>
      </c>
      <c r="D473" s="20" t="s">
        <v>585</v>
      </c>
      <c r="E473" s="20" t="s">
        <v>2384</v>
      </c>
      <c r="F473" s="20" t="s">
        <v>594</v>
      </c>
      <c r="G473" s="20">
        <v>1.36</v>
      </c>
      <c r="H473" s="20" t="s">
        <v>1679</v>
      </c>
      <c r="I473" s="20" t="s">
        <v>2320</v>
      </c>
      <c r="J473" s="20" t="s">
        <v>2180</v>
      </c>
      <c r="K473" s="20" t="s">
        <v>2180</v>
      </c>
      <c r="L473" s="20" t="s">
        <v>462</v>
      </c>
      <c r="M473" s="20">
        <v>4</v>
      </c>
      <c r="N473" s="20" t="s">
        <v>1679</v>
      </c>
      <c r="P473" s="20">
        <v>0</v>
      </c>
      <c r="Q473" s="20" t="s">
        <v>495</v>
      </c>
      <c r="R473" s="20" t="s">
        <v>488</v>
      </c>
      <c r="S473" s="20" t="s">
        <v>221</v>
      </c>
      <c r="T473" s="20" t="s">
        <v>2321</v>
      </c>
      <c r="U473" s="20" t="s">
        <v>2385</v>
      </c>
      <c r="V473" s="20">
        <v>8</v>
      </c>
      <c r="W473" s="20">
        <v>266</v>
      </c>
      <c r="Y473" s="20" t="s">
        <v>1684</v>
      </c>
      <c r="Z473" s="20" t="s">
        <v>1685</v>
      </c>
      <c r="AA473" s="20">
        <v>1.5</v>
      </c>
      <c r="AB473" s="20">
        <v>32</v>
      </c>
      <c r="AC473" s="20">
        <v>32</v>
      </c>
      <c r="AD473" s="20">
        <v>32</v>
      </c>
      <c r="AL473" s="20" t="s">
        <v>1686</v>
      </c>
      <c r="AT473" s="20" t="s">
        <v>1687</v>
      </c>
      <c r="BE473" s="20" t="s">
        <v>462</v>
      </c>
      <c r="BL473" s="20">
        <v>81.599999999999994</v>
      </c>
      <c r="BM473" s="20">
        <v>60</v>
      </c>
    </row>
    <row r="474" spans="1:65" x14ac:dyDescent="0.25">
      <c r="A474" s="20" t="s">
        <v>1677</v>
      </c>
      <c r="B474" s="20" t="s">
        <v>462</v>
      </c>
      <c r="C474" s="20" t="s">
        <v>584</v>
      </c>
      <c r="D474" s="20" t="s">
        <v>585</v>
      </c>
      <c r="E474" s="20" t="s">
        <v>2386</v>
      </c>
      <c r="F474" s="20" t="s">
        <v>595</v>
      </c>
      <c r="G474" s="20">
        <v>3.93</v>
      </c>
      <c r="H474" s="20" t="s">
        <v>1679</v>
      </c>
      <c r="I474" s="20" t="s">
        <v>2320</v>
      </c>
      <c r="J474" s="20" t="s">
        <v>2180</v>
      </c>
      <c r="K474" s="20" t="s">
        <v>2180</v>
      </c>
      <c r="L474" s="20" t="s">
        <v>462</v>
      </c>
      <c r="M474" s="20">
        <v>4</v>
      </c>
      <c r="N474" s="20" t="s">
        <v>1679</v>
      </c>
      <c r="P474" s="20">
        <v>0</v>
      </c>
      <c r="Q474" s="20" t="s">
        <v>495</v>
      </c>
      <c r="R474" s="20" t="s">
        <v>488</v>
      </c>
      <c r="S474" s="20" t="s">
        <v>221</v>
      </c>
      <c r="T474" s="20" t="s">
        <v>2321</v>
      </c>
      <c r="U474" s="20" t="s">
        <v>2327</v>
      </c>
      <c r="V474" s="20">
        <v>4</v>
      </c>
      <c r="W474" s="20">
        <v>136</v>
      </c>
      <c r="Y474" s="20" t="s">
        <v>1684</v>
      </c>
      <c r="Z474" s="20" t="s">
        <v>1685</v>
      </c>
      <c r="AA474" s="20">
        <v>1.5</v>
      </c>
      <c r="AB474" s="20">
        <v>32</v>
      </c>
      <c r="AC474" s="20">
        <v>32</v>
      </c>
      <c r="AD474" s="20">
        <v>32</v>
      </c>
      <c r="AL474" s="20" t="s">
        <v>1686</v>
      </c>
      <c r="AT474" s="20" t="s">
        <v>1687</v>
      </c>
      <c r="BE474" s="20" t="s">
        <v>462</v>
      </c>
      <c r="BL474" s="20">
        <v>235.8</v>
      </c>
      <c r="BM474" s="20">
        <v>60</v>
      </c>
    </row>
    <row r="475" spans="1:65" x14ac:dyDescent="0.25">
      <c r="A475" s="20" t="s">
        <v>1677</v>
      </c>
      <c r="B475" s="20" t="s">
        <v>462</v>
      </c>
      <c r="C475" s="20" t="s">
        <v>584</v>
      </c>
      <c r="D475" s="20" t="s">
        <v>585</v>
      </c>
      <c r="E475" s="20" t="s">
        <v>2387</v>
      </c>
      <c r="F475" s="20" t="s">
        <v>596</v>
      </c>
      <c r="G475" s="20">
        <v>1.85</v>
      </c>
      <c r="H475" s="20" t="s">
        <v>1679</v>
      </c>
      <c r="I475" s="20" t="s">
        <v>2320</v>
      </c>
      <c r="J475" s="20" t="s">
        <v>2180</v>
      </c>
      <c r="K475" s="20" t="s">
        <v>2180</v>
      </c>
      <c r="L475" s="20" t="s">
        <v>462</v>
      </c>
      <c r="M475" s="20">
        <v>4</v>
      </c>
      <c r="N475" s="20" t="s">
        <v>1679</v>
      </c>
      <c r="P475" s="20">
        <v>0</v>
      </c>
      <c r="Q475" s="20" t="s">
        <v>495</v>
      </c>
      <c r="R475" s="20" t="s">
        <v>517</v>
      </c>
      <c r="S475" s="20" t="s">
        <v>221</v>
      </c>
      <c r="T475" s="20" t="s">
        <v>2321</v>
      </c>
      <c r="U475" s="20" t="s">
        <v>2327</v>
      </c>
      <c r="V475" s="20">
        <v>4</v>
      </c>
      <c r="W475" s="20">
        <v>136</v>
      </c>
      <c r="Y475" s="20" t="s">
        <v>1684</v>
      </c>
      <c r="Z475" s="20" t="s">
        <v>1685</v>
      </c>
      <c r="AA475" s="20">
        <v>1.5</v>
      </c>
      <c r="AB475" s="20">
        <v>32</v>
      </c>
      <c r="AC475" s="20">
        <v>32</v>
      </c>
      <c r="AD475" s="20">
        <v>32</v>
      </c>
      <c r="AL475" s="20" t="s">
        <v>1686</v>
      </c>
      <c r="AT475" s="20" t="s">
        <v>1687</v>
      </c>
      <c r="BE475" s="20" t="s">
        <v>462</v>
      </c>
      <c r="BL475" s="20">
        <v>111</v>
      </c>
      <c r="BM475" s="20">
        <v>60</v>
      </c>
    </row>
    <row r="476" spans="1:65" x14ac:dyDescent="0.25">
      <c r="A476" s="20" t="s">
        <v>1677</v>
      </c>
      <c r="B476" s="20" t="s">
        <v>462</v>
      </c>
      <c r="C476" s="20" t="s">
        <v>584</v>
      </c>
      <c r="D476" s="20" t="s">
        <v>585</v>
      </c>
      <c r="E476" s="20" t="s">
        <v>2388</v>
      </c>
      <c r="F476" s="20" t="s">
        <v>597</v>
      </c>
      <c r="G476" s="20">
        <v>4.42</v>
      </c>
      <c r="H476" s="20" t="s">
        <v>1679</v>
      </c>
      <c r="I476" s="20" t="s">
        <v>2320</v>
      </c>
      <c r="J476" s="20" t="s">
        <v>2180</v>
      </c>
      <c r="K476" s="20" t="s">
        <v>2180</v>
      </c>
      <c r="L476" s="20" t="s">
        <v>462</v>
      </c>
      <c r="M476" s="20">
        <v>4</v>
      </c>
      <c r="N476" s="20" t="s">
        <v>1679</v>
      </c>
      <c r="P476" s="20">
        <v>0</v>
      </c>
      <c r="Q476" s="20" t="s">
        <v>487</v>
      </c>
      <c r="R476" s="20" t="s">
        <v>517</v>
      </c>
      <c r="S476" s="20" t="s">
        <v>221</v>
      </c>
      <c r="T476" s="20" t="s">
        <v>1833</v>
      </c>
      <c r="U476" s="20" t="s">
        <v>2348</v>
      </c>
      <c r="V476" s="20">
        <v>11</v>
      </c>
      <c r="W476" s="20">
        <v>336</v>
      </c>
      <c r="Y476" s="20" t="s">
        <v>1684</v>
      </c>
      <c r="Z476" s="20" t="s">
        <v>1685</v>
      </c>
      <c r="AA476" s="20">
        <v>1.5</v>
      </c>
      <c r="AB476" s="20">
        <v>32</v>
      </c>
      <c r="AC476" s="20">
        <v>32</v>
      </c>
      <c r="AD476" s="20">
        <v>32</v>
      </c>
      <c r="AL476" s="20" t="s">
        <v>1686</v>
      </c>
      <c r="AT476" s="20" t="s">
        <v>1687</v>
      </c>
      <c r="BE476" s="20" t="s">
        <v>462</v>
      </c>
      <c r="BL476" s="20">
        <v>243.1</v>
      </c>
      <c r="BM476" s="20">
        <v>55</v>
      </c>
    </row>
    <row r="477" spans="1:65" x14ac:dyDescent="0.25">
      <c r="A477" s="20" t="s">
        <v>1677</v>
      </c>
      <c r="B477" s="20" t="s">
        <v>462</v>
      </c>
      <c r="C477" s="20" t="s">
        <v>584</v>
      </c>
      <c r="D477" s="20" t="s">
        <v>585</v>
      </c>
      <c r="E477" s="20" t="s">
        <v>2389</v>
      </c>
      <c r="F477" s="20" t="s">
        <v>598</v>
      </c>
      <c r="G477" s="20">
        <v>5.61</v>
      </c>
      <c r="H477" s="20" t="s">
        <v>1679</v>
      </c>
      <c r="I477" s="20" t="s">
        <v>2320</v>
      </c>
      <c r="J477" s="20" t="s">
        <v>2180</v>
      </c>
      <c r="K477" s="20" t="s">
        <v>2180</v>
      </c>
      <c r="L477" s="20" t="s">
        <v>462</v>
      </c>
      <c r="M477" s="20">
        <v>4</v>
      </c>
      <c r="N477" s="20" t="s">
        <v>1679</v>
      </c>
      <c r="P477" s="20">
        <v>0</v>
      </c>
      <c r="Q477" s="20" t="s">
        <v>487</v>
      </c>
      <c r="R477" s="20" t="s">
        <v>517</v>
      </c>
      <c r="S477" s="20" t="s">
        <v>221</v>
      </c>
      <c r="T477" s="20" t="s">
        <v>1833</v>
      </c>
      <c r="U477" s="20" t="s">
        <v>2348</v>
      </c>
      <c r="V477" s="20">
        <v>11</v>
      </c>
      <c r="W477" s="20">
        <v>336</v>
      </c>
      <c r="Y477" s="20" t="s">
        <v>1684</v>
      </c>
      <c r="Z477" s="20" t="s">
        <v>1685</v>
      </c>
      <c r="AA477" s="20">
        <v>1.5</v>
      </c>
      <c r="AB477" s="20">
        <v>32</v>
      </c>
      <c r="AC477" s="20">
        <v>32</v>
      </c>
      <c r="AD477" s="20">
        <v>32</v>
      </c>
      <c r="AL477" s="20" t="s">
        <v>1686</v>
      </c>
      <c r="AT477" s="20" t="s">
        <v>1687</v>
      </c>
      <c r="BE477" s="20" t="s">
        <v>462</v>
      </c>
      <c r="BL477" s="20">
        <v>308.55</v>
      </c>
      <c r="BM477" s="20">
        <v>55</v>
      </c>
    </row>
    <row r="478" spans="1:65" x14ac:dyDescent="0.25">
      <c r="A478" s="20" t="s">
        <v>1677</v>
      </c>
      <c r="B478" s="20" t="s">
        <v>462</v>
      </c>
      <c r="C478" s="20" t="s">
        <v>584</v>
      </c>
      <c r="D478" s="20" t="s">
        <v>585</v>
      </c>
      <c r="E478" s="20" t="s">
        <v>2390</v>
      </c>
      <c r="F478" s="20" t="s">
        <v>599</v>
      </c>
      <c r="G478" s="20">
        <v>0.11</v>
      </c>
      <c r="H478" s="20" t="s">
        <v>1679</v>
      </c>
      <c r="I478" s="20" t="s">
        <v>2320</v>
      </c>
      <c r="J478" s="20" t="s">
        <v>2180</v>
      </c>
      <c r="K478" s="20" t="s">
        <v>2180</v>
      </c>
      <c r="L478" s="20" t="s">
        <v>462</v>
      </c>
      <c r="M478" s="20">
        <v>4</v>
      </c>
      <c r="N478" s="20" t="s">
        <v>1679</v>
      </c>
      <c r="P478" s="20">
        <v>0</v>
      </c>
      <c r="Q478" s="20" t="s">
        <v>487</v>
      </c>
      <c r="R478" s="20" t="s">
        <v>517</v>
      </c>
      <c r="S478" s="20" t="s">
        <v>221</v>
      </c>
      <c r="T478" s="20" t="s">
        <v>1833</v>
      </c>
      <c r="U478" s="20" t="s">
        <v>2348</v>
      </c>
      <c r="V478" s="20">
        <v>11</v>
      </c>
      <c r="W478" s="20">
        <v>336</v>
      </c>
      <c r="Y478" s="20" t="s">
        <v>1684</v>
      </c>
      <c r="Z478" s="20" t="s">
        <v>1685</v>
      </c>
      <c r="AA478" s="20">
        <v>1.5</v>
      </c>
      <c r="AB478" s="20">
        <v>32</v>
      </c>
      <c r="AC478" s="20">
        <v>32</v>
      </c>
      <c r="AD478" s="20">
        <v>32</v>
      </c>
      <c r="AL478" s="20" t="s">
        <v>1686</v>
      </c>
      <c r="AT478" s="20" t="s">
        <v>1687</v>
      </c>
      <c r="BE478" s="20" t="s">
        <v>462</v>
      </c>
      <c r="BL478" s="20">
        <v>6.05</v>
      </c>
      <c r="BM478" s="20">
        <v>55</v>
      </c>
    </row>
    <row r="479" spans="1:65" x14ac:dyDescent="0.25">
      <c r="A479" s="20" t="s">
        <v>1677</v>
      </c>
      <c r="B479" s="20" t="s">
        <v>462</v>
      </c>
      <c r="C479" s="20" t="s">
        <v>584</v>
      </c>
      <c r="D479" s="20" t="s">
        <v>585</v>
      </c>
      <c r="E479" s="20" t="s">
        <v>2391</v>
      </c>
      <c r="F479" s="20" t="s">
        <v>600</v>
      </c>
      <c r="G479" s="20">
        <v>6.21</v>
      </c>
      <c r="H479" s="20" t="s">
        <v>1679</v>
      </c>
      <c r="I479" s="20" t="s">
        <v>2320</v>
      </c>
      <c r="J479" s="20" t="s">
        <v>2180</v>
      </c>
      <c r="K479" s="20" t="s">
        <v>2180</v>
      </c>
      <c r="L479" s="20" t="s">
        <v>462</v>
      </c>
      <c r="M479" s="20">
        <v>4</v>
      </c>
      <c r="N479" s="20" t="s">
        <v>1679</v>
      </c>
      <c r="P479" s="20">
        <v>0</v>
      </c>
      <c r="Q479" s="20" t="s">
        <v>487</v>
      </c>
      <c r="R479" s="20" t="s">
        <v>517</v>
      </c>
      <c r="S479" s="20" t="s">
        <v>221</v>
      </c>
      <c r="T479" s="20" t="s">
        <v>1833</v>
      </c>
      <c r="U479" s="20" t="s">
        <v>2348</v>
      </c>
      <c r="V479" s="20">
        <v>11</v>
      </c>
      <c r="W479" s="20">
        <v>336</v>
      </c>
      <c r="Y479" s="20" t="s">
        <v>1684</v>
      </c>
      <c r="Z479" s="20" t="s">
        <v>1685</v>
      </c>
      <c r="AA479" s="20">
        <v>1.5</v>
      </c>
      <c r="AB479" s="20">
        <v>32</v>
      </c>
      <c r="AC479" s="20">
        <v>32</v>
      </c>
      <c r="AD479" s="20">
        <v>32</v>
      </c>
      <c r="AL479" s="20" t="s">
        <v>1686</v>
      </c>
      <c r="AT479" s="20" t="s">
        <v>1687</v>
      </c>
      <c r="BE479" s="20" t="s">
        <v>462</v>
      </c>
      <c r="BL479" s="20">
        <v>341.55</v>
      </c>
      <c r="BM479" s="20">
        <v>55</v>
      </c>
    </row>
    <row r="480" spans="1:65" x14ac:dyDescent="0.25">
      <c r="A480" s="20" t="s">
        <v>1677</v>
      </c>
      <c r="B480" s="20" t="s">
        <v>462</v>
      </c>
      <c r="C480" s="20" t="s">
        <v>584</v>
      </c>
      <c r="D480" s="20" t="s">
        <v>585</v>
      </c>
      <c r="E480" s="20" t="s">
        <v>2392</v>
      </c>
      <c r="F480" s="20" t="s">
        <v>601</v>
      </c>
      <c r="G480" s="20">
        <v>5.19</v>
      </c>
      <c r="H480" s="20" t="s">
        <v>1679</v>
      </c>
      <c r="I480" s="20" t="s">
        <v>2320</v>
      </c>
      <c r="J480" s="20" t="s">
        <v>2180</v>
      </c>
      <c r="K480" s="20" t="s">
        <v>2180</v>
      </c>
      <c r="L480" s="20" t="s">
        <v>462</v>
      </c>
      <c r="M480" s="20">
        <v>4</v>
      </c>
      <c r="N480" s="20" t="s">
        <v>1679</v>
      </c>
      <c r="P480" s="20">
        <v>0</v>
      </c>
      <c r="Q480" s="20" t="s">
        <v>487</v>
      </c>
      <c r="R480" s="20" t="s">
        <v>517</v>
      </c>
      <c r="S480" s="20" t="s">
        <v>221</v>
      </c>
      <c r="T480" s="20" t="s">
        <v>1833</v>
      </c>
      <c r="U480" s="20" t="s">
        <v>2348</v>
      </c>
      <c r="V480" s="20">
        <v>11</v>
      </c>
      <c r="W480" s="20">
        <v>336</v>
      </c>
      <c r="Y480" s="20" t="s">
        <v>1684</v>
      </c>
      <c r="Z480" s="20" t="s">
        <v>1685</v>
      </c>
      <c r="AA480" s="20">
        <v>1.5</v>
      </c>
      <c r="AB480" s="20">
        <v>32</v>
      </c>
      <c r="AC480" s="20">
        <v>32</v>
      </c>
      <c r="AD480" s="20">
        <v>32</v>
      </c>
      <c r="AL480" s="20" t="s">
        <v>1686</v>
      </c>
      <c r="AT480" s="20" t="s">
        <v>1687</v>
      </c>
      <c r="BE480" s="20" t="s">
        <v>462</v>
      </c>
      <c r="BL480" s="20">
        <v>285.45</v>
      </c>
      <c r="BM480" s="20">
        <v>55</v>
      </c>
    </row>
    <row r="481" spans="1:65" x14ac:dyDescent="0.25">
      <c r="A481" s="20" t="s">
        <v>1677</v>
      </c>
      <c r="B481" s="20" t="s">
        <v>462</v>
      </c>
      <c r="C481" s="20" t="s">
        <v>584</v>
      </c>
      <c r="D481" s="20" t="s">
        <v>585</v>
      </c>
      <c r="E481" s="20" t="s">
        <v>2393</v>
      </c>
      <c r="F481" s="20" t="s">
        <v>602</v>
      </c>
      <c r="G481" s="20">
        <v>2.94</v>
      </c>
      <c r="H481" s="20" t="s">
        <v>1679</v>
      </c>
      <c r="I481" s="20" t="s">
        <v>2320</v>
      </c>
      <c r="J481" s="20" t="s">
        <v>2180</v>
      </c>
      <c r="K481" s="20" t="s">
        <v>2180</v>
      </c>
      <c r="L481" s="20" t="s">
        <v>462</v>
      </c>
      <c r="M481" s="20">
        <v>4</v>
      </c>
      <c r="N481" s="20" t="s">
        <v>1679</v>
      </c>
      <c r="P481" s="20">
        <v>0</v>
      </c>
      <c r="Q481" s="20" t="s">
        <v>487</v>
      </c>
      <c r="R481" s="20" t="s">
        <v>517</v>
      </c>
      <c r="S481" s="20" t="s">
        <v>221</v>
      </c>
      <c r="T481" s="20" t="s">
        <v>1833</v>
      </c>
      <c r="U481" s="20" t="s">
        <v>2348</v>
      </c>
      <c r="V481" s="20">
        <v>11</v>
      </c>
      <c r="W481" s="20">
        <v>336</v>
      </c>
      <c r="Y481" s="20" t="s">
        <v>1684</v>
      </c>
      <c r="Z481" s="20" t="s">
        <v>1685</v>
      </c>
      <c r="AA481" s="20">
        <v>1.5</v>
      </c>
      <c r="AB481" s="20">
        <v>32</v>
      </c>
      <c r="AC481" s="20">
        <v>32</v>
      </c>
      <c r="AD481" s="20">
        <v>32</v>
      </c>
      <c r="AL481" s="20" t="s">
        <v>1686</v>
      </c>
      <c r="AT481" s="20" t="s">
        <v>1687</v>
      </c>
      <c r="BE481" s="20" t="s">
        <v>462</v>
      </c>
      <c r="BL481" s="20">
        <v>161.69999999999999</v>
      </c>
      <c r="BM481" s="20">
        <v>55</v>
      </c>
    </row>
    <row r="482" spans="1:65" x14ac:dyDescent="0.25">
      <c r="A482" s="20" t="s">
        <v>1677</v>
      </c>
      <c r="B482" s="20" t="s">
        <v>462</v>
      </c>
      <c r="C482" s="20" t="s">
        <v>584</v>
      </c>
      <c r="D482" s="20" t="s">
        <v>585</v>
      </c>
      <c r="E482" s="20" t="s">
        <v>2394</v>
      </c>
      <c r="F482" s="20" t="s">
        <v>603</v>
      </c>
      <c r="G482" s="20">
        <v>4.8</v>
      </c>
      <c r="H482" s="20" t="s">
        <v>1679</v>
      </c>
      <c r="I482" s="20" t="s">
        <v>2320</v>
      </c>
      <c r="J482" s="20" t="s">
        <v>2180</v>
      </c>
      <c r="K482" s="20" t="s">
        <v>2180</v>
      </c>
      <c r="L482" s="20" t="s">
        <v>462</v>
      </c>
      <c r="M482" s="20">
        <v>4</v>
      </c>
      <c r="N482" s="20" t="s">
        <v>1679</v>
      </c>
      <c r="P482" s="20">
        <v>0</v>
      </c>
      <c r="Q482" s="20" t="s">
        <v>487</v>
      </c>
      <c r="R482" s="20" t="s">
        <v>517</v>
      </c>
      <c r="S482" s="20" t="s">
        <v>221</v>
      </c>
      <c r="T482" s="20" t="s">
        <v>1833</v>
      </c>
      <c r="U482" s="20" t="s">
        <v>2348</v>
      </c>
      <c r="V482" s="20">
        <v>11</v>
      </c>
      <c r="W482" s="20">
        <v>336</v>
      </c>
      <c r="Y482" s="20" t="s">
        <v>1684</v>
      </c>
      <c r="Z482" s="20" t="s">
        <v>1685</v>
      </c>
      <c r="AA482" s="20">
        <v>1.5</v>
      </c>
      <c r="AB482" s="20">
        <v>32</v>
      </c>
      <c r="AC482" s="20">
        <v>32</v>
      </c>
      <c r="AD482" s="20">
        <v>32</v>
      </c>
      <c r="AL482" s="20" t="s">
        <v>1686</v>
      </c>
      <c r="AT482" s="20" t="s">
        <v>1687</v>
      </c>
      <c r="BE482" s="20" t="s">
        <v>462</v>
      </c>
      <c r="BL482" s="20">
        <v>264</v>
      </c>
      <c r="BM482" s="20">
        <v>55</v>
      </c>
    </row>
    <row r="483" spans="1:65" x14ac:dyDescent="0.25">
      <c r="A483" s="20" t="s">
        <v>1677</v>
      </c>
      <c r="B483" s="20" t="s">
        <v>462</v>
      </c>
      <c r="C483" s="20" t="s">
        <v>584</v>
      </c>
      <c r="D483" s="20" t="s">
        <v>585</v>
      </c>
      <c r="E483" s="20" t="s">
        <v>2395</v>
      </c>
      <c r="F483" s="20" t="s">
        <v>604</v>
      </c>
      <c r="G483" s="20">
        <v>4.7</v>
      </c>
      <c r="H483" s="20" t="s">
        <v>1679</v>
      </c>
      <c r="I483" s="20" t="s">
        <v>2320</v>
      </c>
      <c r="J483" s="20" t="s">
        <v>2180</v>
      </c>
      <c r="K483" s="20" t="s">
        <v>2180</v>
      </c>
      <c r="L483" s="20" t="s">
        <v>462</v>
      </c>
      <c r="M483" s="20">
        <v>4</v>
      </c>
      <c r="N483" s="20" t="s">
        <v>1679</v>
      </c>
      <c r="P483" s="20">
        <v>0</v>
      </c>
      <c r="Q483" s="20" t="s">
        <v>487</v>
      </c>
      <c r="R483" s="20" t="s">
        <v>517</v>
      </c>
      <c r="S483" s="20" t="s">
        <v>221</v>
      </c>
      <c r="T483" s="20" t="s">
        <v>1833</v>
      </c>
      <c r="U483" s="20" t="s">
        <v>2348</v>
      </c>
      <c r="V483" s="20">
        <v>11</v>
      </c>
      <c r="W483" s="20">
        <v>336</v>
      </c>
      <c r="Y483" s="20" t="s">
        <v>1684</v>
      </c>
      <c r="Z483" s="20" t="s">
        <v>1685</v>
      </c>
      <c r="AA483" s="20">
        <v>1.5</v>
      </c>
      <c r="AB483" s="20">
        <v>32</v>
      </c>
      <c r="AC483" s="20">
        <v>32</v>
      </c>
      <c r="AD483" s="20">
        <v>32</v>
      </c>
      <c r="AL483" s="20" t="s">
        <v>1686</v>
      </c>
      <c r="AT483" s="20" t="s">
        <v>1687</v>
      </c>
      <c r="BE483" s="20" t="s">
        <v>462</v>
      </c>
      <c r="BL483" s="20">
        <v>258.5</v>
      </c>
      <c r="BM483" s="20">
        <v>55</v>
      </c>
    </row>
    <row r="484" spans="1:65" x14ac:dyDescent="0.25">
      <c r="A484" s="20" t="s">
        <v>1677</v>
      </c>
      <c r="B484" s="20" t="s">
        <v>462</v>
      </c>
      <c r="C484" s="20" t="s">
        <v>584</v>
      </c>
      <c r="D484" s="20" t="s">
        <v>585</v>
      </c>
      <c r="E484" s="20" t="s">
        <v>2396</v>
      </c>
      <c r="F484" s="20" t="s">
        <v>2397</v>
      </c>
      <c r="G484" s="20">
        <v>1.53</v>
      </c>
      <c r="H484" s="20" t="s">
        <v>1679</v>
      </c>
      <c r="I484" s="20" t="s">
        <v>2320</v>
      </c>
      <c r="J484" s="20" t="s">
        <v>2180</v>
      </c>
      <c r="K484" s="20" t="s">
        <v>2180</v>
      </c>
      <c r="L484" s="20" t="s">
        <v>462</v>
      </c>
      <c r="M484" s="20">
        <v>4</v>
      </c>
      <c r="N484" s="20" t="s">
        <v>1679</v>
      </c>
      <c r="P484" s="20">
        <v>0</v>
      </c>
      <c r="Q484" s="20" t="s">
        <v>487</v>
      </c>
      <c r="R484" s="20" t="s">
        <v>517</v>
      </c>
      <c r="S484" s="20" t="s">
        <v>221</v>
      </c>
      <c r="T484" s="20" t="s">
        <v>1833</v>
      </c>
      <c r="U484" s="20" t="s">
        <v>2348</v>
      </c>
      <c r="V484" s="20">
        <v>11</v>
      </c>
      <c r="W484" s="20">
        <v>336</v>
      </c>
      <c r="Y484" s="20" t="s">
        <v>1684</v>
      </c>
      <c r="Z484" s="20" t="s">
        <v>1685</v>
      </c>
      <c r="AA484" s="20">
        <v>1.5</v>
      </c>
      <c r="AB484" s="20">
        <v>32</v>
      </c>
      <c r="AC484" s="20">
        <v>32</v>
      </c>
      <c r="AD484" s="20">
        <v>32</v>
      </c>
      <c r="AL484" s="20" t="s">
        <v>1686</v>
      </c>
      <c r="AT484" s="20" t="s">
        <v>1687</v>
      </c>
      <c r="BE484" s="20" t="s">
        <v>462</v>
      </c>
      <c r="BL484" s="20">
        <v>84.15</v>
      </c>
      <c r="BM484" s="20">
        <v>55</v>
      </c>
    </row>
    <row r="485" spans="1:65" x14ac:dyDescent="0.25">
      <c r="A485" s="20" t="s">
        <v>1677</v>
      </c>
      <c r="B485" s="20" t="s">
        <v>462</v>
      </c>
      <c r="C485" s="20" t="s">
        <v>584</v>
      </c>
      <c r="D485" s="20" t="s">
        <v>585</v>
      </c>
      <c r="E485" s="20" t="s">
        <v>2398</v>
      </c>
      <c r="F485" s="20" t="s">
        <v>2399</v>
      </c>
      <c r="G485" s="20">
        <v>0.89</v>
      </c>
      <c r="H485" s="20" t="s">
        <v>1679</v>
      </c>
      <c r="I485" s="20" t="s">
        <v>2320</v>
      </c>
      <c r="J485" s="20" t="s">
        <v>2180</v>
      </c>
      <c r="K485" s="20" t="s">
        <v>2180</v>
      </c>
      <c r="L485" s="20" t="s">
        <v>462</v>
      </c>
      <c r="M485" s="20">
        <v>4</v>
      </c>
      <c r="N485" s="20" t="s">
        <v>1679</v>
      </c>
      <c r="P485" s="20">
        <v>0</v>
      </c>
      <c r="Q485" s="20" t="s">
        <v>487</v>
      </c>
      <c r="R485" s="20" t="s">
        <v>517</v>
      </c>
      <c r="S485" s="20" t="s">
        <v>221</v>
      </c>
      <c r="T485" s="20" t="s">
        <v>1833</v>
      </c>
      <c r="U485" s="20" t="s">
        <v>2348</v>
      </c>
      <c r="V485" s="20">
        <v>11</v>
      </c>
      <c r="W485" s="20">
        <v>336</v>
      </c>
      <c r="Y485" s="20" t="s">
        <v>1684</v>
      </c>
      <c r="Z485" s="20" t="s">
        <v>1685</v>
      </c>
      <c r="AA485" s="20">
        <v>1.5</v>
      </c>
      <c r="AB485" s="20">
        <v>32</v>
      </c>
      <c r="AC485" s="20">
        <v>32</v>
      </c>
      <c r="AD485" s="20">
        <v>32</v>
      </c>
      <c r="AL485" s="20" t="s">
        <v>1686</v>
      </c>
      <c r="AT485" s="20" t="s">
        <v>1687</v>
      </c>
      <c r="BE485" s="20" t="s">
        <v>462</v>
      </c>
      <c r="BL485" s="20">
        <v>48.95</v>
      </c>
      <c r="BM485" s="20">
        <v>55</v>
      </c>
    </row>
    <row r="486" spans="1:65" x14ac:dyDescent="0.25">
      <c r="A486" s="20" t="s">
        <v>1677</v>
      </c>
      <c r="B486" s="20" t="s">
        <v>462</v>
      </c>
      <c r="C486" s="20" t="s">
        <v>584</v>
      </c>
      <c r="D486" s="20" t="s">
        <v>585</v>
      </c>
      <c r="E486" s="20" t="s">
        <v>2400</v>
      </c>
      <c r="F486" s="20" t="s">
        <v>2401</v>
      </c>
      <c r="G486" s="20">
        <v>0.14000000000000001</v>
      </c>
      <c r="H486" s="20" t="s">
        <v>1679</v>
      </c>
      <c r="I486" s="20" t="s">
        <v>2320</v>
      </c>
      <c r="J486" s="20" t="s">
        <v>2180</v>
      </c>
      <c r="K486" s="20" t="s">
        <v>2180</v>
      </c>
      <c r="L486" s="20" t="s">
        <v>462</v>
      </c>
      <c r="M486" s="20">
        <v>4</v>
      </c>
      <c r="N486" s="20" t="s">
        <v>1679</v>
      </c>
      <c r="P486" s="20">
        <v>0</v>
      </c>
      <c r="Q486" s="20" t="s">
        <v>487</v>
      </c>
      <c r="R486" s="20" t="s">
        <v>517</v>
      </c>
      <c r="S486" s="20" t="s">
        <v>221</v>
      </c>
      <c r="T486" s="20" t="s">
        <v>1833</v>
      </c>
      <c r="U486" s="20" t="s">
        <v>2348</v>
      </c>
      <c r="V486" s="20">
        <v>11</v>
      </c>
      <c r="W486" s="20">
        <v>336</v>
      </c>
      <c r="Y486" s="20" t="s">
        <v>1684</v>
      </c>
      <c r="Z486" s="20" t="s">
        <v>1685</v>
      </c>
      <c r="AA486" s="20">
        <v>1.5</v>
      </c>
      <c r="AB486" s="20">
        <v>32</v>
      </c>
      <c r="AC486" s="20">
        <v>32</v>
      </c>
      <c r="AD486" s="20">
        <v>32</v>
      </c>
      <c r="AL486" s="20" t="s">
        <v>1686</v>
      </c>
      <c r="AT486" s="20" t="s">
        <v>1687</v>
      </c>
      <c r="BE486" s="20" t="s">
        <v>462</v>
      </c>
      <c r="BL486" s="20">
        <v>7.7</v>
      </c>
      <c r="BM486" s="20">
        <v>55</v>
      </c>
    </row>
    <row r="487" spans="1:65" x14ac:dyDescent="0.25">
      <c r="A487" s="20" t="s">
        <v>1677</v>
      </c>
      <c r="B487" s="20" t="s">
        <v>462</v>
      </c>
      <c r="C487" s="20" t="s">
        <v>584</v>
      </c>
      <c r="D487" s="20" t="s">
        <v>585</v>
      </c>
      <c r="E487" s="20" t="s">
        <v>2402</v>
      </c>
      <c r="F487" s="20" t="s">
        <v>2403</v>
      </c>
      <c r="G487" s="20">
        <v>0.43</v>
      </c>
      <c r="H487" s="20" t="s">
        <v>1679</v>
      </c>
      <c r="I487" s="20" t="s">
        <v>2320</v>
      </c>
      <c r="J487" s="20" t="s">
        <v>2180</v>
      </c>
      <c r="K487" s="20" t="s">
        <v>2180</v>
      </c>
      <c r="L487" s="20" t="s">
        <v>462</v>
      </c>
      <c r="M487" s="20">
        <v>4</v>
      </c>
      <c r="N487" s="20" t="s">
        <v>1679</v>
      </c>
      <c r="P487" s="20">
        <v>0</v>
      </c>
      <c r="Q487" s="20" t="s">
        <v>487</v>
      </c>
      <c r="R487" s="20" t="s">
        <v>517</v>
      </c>
      <c r="S487" s="20" t="s">
        <v>221</v>
      </c>
      <c r="T487" s="20" t="s">
        <v>1833</v>
      </c>
      <c r="U487" s="20" t="s">
        <v>2348</v>
      </c>
      <c r="V487" s="20">
        <v>11</v>
      </c>
      <c r="W487" s="20">
        <v>336</v>
      </c>
      <c r="Y487" s="20" t="s">
        <v>1684</v>
      </c>
      <c r="Z487" s="20" t="s">
        <v>1685</v>
      </c>
      <c r="AA487" s="20">
        <v>1.5</v>
      </c>
      <c r="AB487" s="20">
        <v>32</v>
      </c>
      <c r="AC487" s="20">
        <v>32</v>
      </c>
      <c r="AD487" s="20">
        <v>32</v>
      </c>
      <c r="AL487" s="20" t="s">
        <v>1686</v>
      </c>
      <c r="AT487" s="20" t="s">
        <v>1687</v>
      </c>
      <c r="BE487" s="20" t="s">
        <v>462</v>
      </c>
      <c r="BL487" s="20">
        <v>23.65</v>
      </c>
      <c r="BM487" s="20">
        <v>55</v>
      </c>
    </row>
    <row r="488" spans="1:65" x14ac:dyDescent="0.25">
      <c r="A488" s="20" t="s">
        <v>1677</v>
      </c>
      <c r="B488" s="20" t="s">
        <v>462</v>
      </c>
      <c r="C488" s="20" t="s">
        <v>584</v>
      </c>
      <c r="D488" s="20" t="s">
        <v>585</v>
      </c>
      <c r="E488" s="20" t="s">
        <v>2404</v>
      </c>
      <c r="F488" s="20" t="s">
        <v>2405</v>
      </c>
      <c r="G488" s="20">
        <v>7.58</v>
      </c>
      <c r="H488" s="20" t="s">
        <v>1679</v>
      </c>
      <c r="I488" s="20" t="s">
        <v>2320</v>
      </c>
      <c r="J488" s="20" t="s">
        <v>2180</v>
      </c>
      <c r="K488" s="20" t="s">
        <v>2180</v>
      </c>
      <c r="L488" s="20" t="s">
        <v>462</v>
      </c>
      <c r="M488" s="20">
        <v>4</v>
      </c>
      <c r="N488" s="20" t="s">
        <v>1679</v>
      </c>
      <c r="P488" s="20">
        <v>0</v>
      </c>
      <c r="Q488" s="20" t="s">
        <v>487</v>
      </c>
      <c r="R488" s="20" t="s">
        <v>517</v>
      </c>
      <c r="S488" s="20" t="s">
        <v>221</v>
      </c>
      <c r="T488" s="20" t="s">
        <v>1833</v>
      </c>
      <c r="U488" s="20" t="s">
        <v>2348</v>
      </c>
      <c r="V488" s="20">
        <v>11</v>
      </c>
      <c r="W488" s="20">
        <v>336</v>
      </c>
      <c r="Y488" s="20" t="s">
        <v>1684</v>
      </c>
      <c r="Z488" s="20" t="s">
        <v>1685</v>
      </c>
      <c r="AA488" s="20">
        <v>1.4</v>
      </c>
      <c r="AB488" s="20">
        <v>32</v>
      </c>
      <c r="AC488" s="20">
        <v>32</v>
      </c>
      <c r="AD488" s="20">
        <v>32</v>
      </c>
      <c r="AL488" s="20" t="s">
        <v>1686</v>
      </c>
      <c r="AT488" s="20" t="s">
        <v>1687</v>
      </c>
      <c r="BE488" s="20" t="s">
        <v>462</v>
      </c>
      <c r="BL488" s="20">
        <v>416.9</v>
      </c>
      <c r="BM488" s="20">
        <v>55</v>
      </c>
    </row>
    <row r="489" spans="1:65" x14ac:dyDescent="0.25">
      <c r="A489" s="20" t="s">
        <v>1677</v>
      </c>
      <c r="B489" s="20" t="s">
        <v>462</v>
      </c>
      <c r="C489" s="20" t="s">
        <v>584</v>
      </c>
      <c r="D489" s="20" t="s">
        <v>585</v>
      </c>
      <c r="E489" s="20" t="s">
        <v>2406</v>
      </c>
      <c r="F489" s="20" t="s">
        <v>2407</v>
      </c>
      <c r="G489" s="20">
        <v>7.26</v>
      </c>
      <c r="H489" s="20" t="s">
        <v>1679</v>
      </c>
      <c r="I489" s="20" t="s">
        <v>2320</v>
      </c>
      <c r="J489" s="20" t="s">
        <v>2180</v>
      </c>
      <c r="K489" s="20" t="s">
        <v>2180</v>
      </c>
      <c r="L489" s="20" t="s">
        <v>462</v>
      </c>
      <c r="M489" s="20">
        <v>4</v>
      </c>
      <c r="N489" s="20" t="s">
        <v>1679</v>
      </c>
      <c r="P489" s="20">
        <v>0</v>
      </c>
      <c r="Q489" s="20" t="s">
        <v>487</v>
      </c>
      <c r="R489" s="20" t="s">
        <v>517</v>
      </c>
      <c r="S489" s="20" t="s">
        <v>221</v>
      </c>
      <c r="T489" s="20" t="s">
        <v>1833</v>
      </c>
      <c r="U489" s="20" t="s">
        <v>2348</v>
      </c>
      <c r="V489" s="20">
        <v>11</v>
      </c>
      <c r="W489" s="20">
        <v>336</v>
      </c>
      <c r="Y489" s="20" t="s">
        <v>1684</v>
      </c>
      <c r="Z489" s="20" t="s">
        <v>1685</v>
      </c>
      <c r="AA489" s="20">
        <v>1.5</v>
      </c>
      <c r="AB489" s="20">
        <v>32</v>
      </c>
      <c r="AC489" s="20">
        <v>32</v>
      </c>
      <c r="AD489" s="20">
        <v>32</v>
      </c>
      <c r="AL489" s="20" t="s">
        <v>1686</v>
      </c>
      <c r="AT489" s="20" t="s">
        <v>1687</v>
      </c>
      <c r="BE489" s="20" t="s">
        <v>462</v>
      </c>
      <c r="BL489" s="20">
        <v>399.3</v>
      </c>
      <c r="BM489" s="20">
        <v>55</v>
      </c>
    </row>
    <row r="490" spans="1:65" x14ac:dyDescent="0.25">
      <c r="A490" s="20" t="s">
        <v>1677</v>
      </c>
      <c r="B490" s="20" t="s">
        <v>462</v>
      </c>
      <c r="C490" s="20" t="s">
        <v>584</v>
      </c>
      <c r="D490" s="20" t="s">
        <v>585</v>
      </c>
      <c r="E490" s="20" t="s">
        <v>2408</v>
      </c>
      <c r="F490" s="20" t="s">
        <v>2409</v>
      </c>
      <c r="G490" s="20">
        <v>0.57999999999999996</v>
      </c>
      <c r="H490" s="20" t="s">
        <v>1679</v>
      </c>
      <c r="I490" s="20" t="s">
        <v>2320</v>
      </c>
      <c r="J490" s="20" t="s">
        <v>2180</v>
      </c>
      <c r="K490" s="20" t="s">
        <v>2180</v>
      </c>
      <c r="L490" s="20" t="s">
        <v>462</v>
      </c>
      <c r="M490" s="20">
        <v>4</v>
      </c>
      <c r="N490" s="20" t="s">
        <v>1679</v>
      </c>
      <c r="P490" s="20">
        <v>0</v>
      </c>
      <c r="Q490" s="20" t="s">
        <v>487</v>
      </c>
      <c r="R490" s="20" t="s">
        <v>517</v>
      </c>
      <c r="S490" s="20" t="s">
        <v>221</v>
      </c>
      <c r="T490" s="20" t="s">
        <v>1833</v>
      </c>
      <c r="U490" s="20" t="s">
        <v>2348</v>
      </c>
      <c r="V490" s="20">
        <v>11</v>
      </c>
      <c r="W490" s="20">
        <v>336</v>
      </c>
      <c r="Y490" s="20" t="s">
        <v>1684</v>
      </c>
      <c r="Z490" s="20" t="s">
        <v>1685</v>
      </c>
      <c r="AA490" s="20">
        <v>1.5</v>
      </c>
      <c r="AB490" s="20">
        <v>32</v>
      </c>
      <c r="AC490" s="20">
        <v>32</v>
      </c>
      <c r="AD490" s="20">
        <v>32</v>
      </c>
      <c r="AL490" s="20" t="s">
        <v>1686</v>
      </c>
      <c r="AT490" s="20" t="s">
        <v>1687</v>
      </c>
      <c r="BE490" s="20" t="s">
        <v>462</v>
      </c>
      <c r="BL490" s="20">
        <v>31.9</v>
      </c>
      <c r="BM490" s="20">
        <v>55</v>
      </c>
    </row>
    <row r="491" spans="1:65" x14ac:dyDescent="0.25">
      <c r="A491" s="20" t="s">
        <v>1677</v>
      </c>
      <c r="B491" s="20" t="s">
        <v>462</v>
      </c>
      <c r="C491" s="20" t="s">
        <v>584</v>
      </c>
      <c r="D491" s="20" t="s">
        <v>585</v>
      </c>
      <c r="E491" s="20" t="s">
        <v>2410</v>
      </c>
      <c r="F491" s="20" t="s">
        <v>605</v>
      </c>
      <c r="G491" s="20">
        <v>1.32</v>
      </c>
      <c r="H491" s="20" t="s">
        <v>1679</v>
      </c>
      <c r="I491" s="20" t="s">
        <v>2320</v>
      </c>
      <c r="J491" s="20" t="s">
        <v>2180</v>
      </c>
      <c r="K491" s="20" t="s">
        <v>2180</v>
      </c>
      <c r="L491" s="20" t="s">
        <v>462</v>
      </c>
      <c r="M491" s="20">
        <v>4</v>
      </c>
      <c r="N491" s="20" t="s">
        <v>1679</v>
      </c>
      <c r="P491" s="20">
        <v>0</v>
      </c>
      <c r="Q491" s="20" t="s">
        <v>487</v>
      </c>
      <c r="R491" s="20" t="s">
        <v>517</v>
      </c>
      <c r="S491" s="20" t="s">
        <v>221</v>
      </c>
      <c r="T491" s="20" t="s">
        <v>1833</v>
      </c>
      <c r="U491" s="20" t="s">
        <v>2348</v>
      </c>
      <c r="V491" s="20">
        <v>11</v>
      </c>
      <c r="W491" s="20">
        <v>336</v>
      </c>
      <c r="Y491" s="20" t="s">
        <v>1684</v>
      </c>
      <c r="Z491" s="20" t="s">
        <v>1685</v>
      </c>
      <c r="AA491" s="20">
        <v>1.5</v>
      </c>
      <c r="AB491" s="20">
        <v>32</v>
      </c>
      <c r="AC491" s="20">
        <v>32</v>
      </c>
      <c r="AD491" s="20">
        <v>32</v>
      </c>
      <c r="AL491" s="20" t="s">
        <v>1686</v>
      </c>
      <c r="AT491" s="20" t="s">
        <v>1687</v>
      </c>
      <c r="BE491" s="20" t="s">
        <v>462</v>
      </c>
      <c r="BL491" s="20">
        <v>72.599999999999994</v>
      </c>
      <c r="BM491" s="20">
        <v>55</v>
      </c>
    </row>
    <row r="492" spans="1:65" x14ac:dyDescent="0.25">
      <c r="A492" s="20" t="s">
        <v>1677</v>
      </c>
      <c r="B492" s="20" t="s">
        <v>462</v>
      </c>
      <c r="C492" s="20" t="s">
        <v>584</v>
      </c>
      <c r="D492" s="20" t="s">
        <v>585</v>
      </c>
      <c r="E492" s="20" t="s">
        <v>2411</v>
      </c>
      <c r="F492" s="20" t="s">
        <v>2412</v>
      </c>
      <c r="G492" s="20">
        <v>0.42</v>
      </c>
      <c r="H492" s="20" t="s">
        <v>1679</v>
      </c>
      <c r="I492" s="20" t="s">
        <v>2320</v>
      </c>
      <c r="J492" s="20" t="s">
        <v>2180</v>
      </c>
      <c r="K492" s="20" t="s">
        <v>2180</v>
      </c>
      <c r="L492" s="20" t="s">
        <v>462</v>
      </c>
      <c r="M492" s="20">
        <v>4</v>
      </c>
      <c r="N492" s="20" t="s">
        <v>1679</v>
      </c>
      <c r="P492" s="20">
        <v>0</v>
      </c>
      <c r="Q492" s="20" t="s">
        <v>487</v>
      </c>
      <c r="R492" s="20" t="s">
        <v>517</v>
      </c>
      <c r="S492" s="20" t="s">
        <v>221</v>
      </c>
      <c r="T492" s="20" t="s">
        <v>1833</v>
      </c>
      <c r="U492" s="20" t="s">
        <v>2348</v>
      </c>
      <c r="V492" s="20">
        <v>11</v>
      </c>
      <c r="W492" s="20">
        <v>336</v>
      </c>
      <c r="Y492" s="20" t="s">
        <v>1684</v>
      </c>
      <c r="Z492" s="20" t="s">
        <v>1685</v>
      </c>
      <c r="AA492" s="20">
        <v>1.5</v>
      </c>
      <c r="AB492" s="20">
        <v>32</v>
      </c>
      <c r="AC492" s="20">
        <v>32</v>
      </c>
      <c r="AD492" s="20">
        <v>32</v>
      </c>
      <c r="AL492" s="20" t="s">
        <v>1686</v>
      </c>
      <c r="AT492" s="20" t="s">
        <v>1687</v>
      </c>
      <c r="BE492" s="20" t="s">
        <v>462</v>
      </c>
      <c r="BL492" s="20">
        <v>23.1</v>
      </c>
      <c r="BM492" s="20">
        <v>55</v>
      </c>
    </row>
    <row r="493" spans="1:65" x14ac:dyDescent="0.25">
      <c r="A493" s="20" t="s">
        <v>1677</v>
      </c>
      <c r="B493" s="20" t="s">
        <v>462</v>
      </c>
      <c r="C493" s="20" t="s">
        <v>584</v>
      </c>
      <c r="D493" s="20" t="s">
        <v>585</v>
      </c>
      <c r="E493" s="20" t="s">
        <v>2413</v>
      </c>
      <c r="F493" s="20" t="s">
        <v>2414</v>
      </c>
      <c r="G493" s="20">
        <v>3.13</v>
      </c>
      <c r="H493" s="20" t="s">
        <v>1679</v>
      </c>
      <c r="I493" s="20" t="s">
        <v>2320</v>
      </c>
      <c r="J493" s="20" t="s">
        <v>2180</v>
      </c>
      <c r="K493" s="20" t="s">
        <v>2180</v>
      </c>
      <c r="L493" s="20" t="s">
        <v>462</v>
      </c>
      <c r="M493" s="20">
        <v>4</v>
      </c>
      <c r="N493" s="20" t="s">
        <v>1679</v>
      </c>
      <c r="P493" s="20">
        <v>0</v>
      </c>
      <c r="Q493" s="20" t="s">
        <v>487</v>
      </c>
      <c r="R493" s="20" t="s">
        <v>517</v>
      </c>
      <c r="S493" s="20" t="s">
        <v>221</v>
      </c>
      <c r="T493" s="20" t="s">
        <v>1833</v>
      </c>
      <c r="U493" s="20" t="s">
        <v>2348</v>
      </c>
      <c r="V493" s="20">
        <v>11</v>
      </c>
      <c r="W493" s="20">
        <v>336</v>
      </c>
      <c r="Y493" s="20" t="s">
        <v>1684</v>
      </c>
      <c r="Z493" s="20" t="s">
        <v>1685</v>
      </c>
      <c r="AA493" s="20">
        <v>1.5</v>
      </c>
      <c r="AB493" s="20">
        <v>32</v>
      </c>
      <c r="AC493" s="20">
        <v>32</v>
      </c>
      <c r="AD493" s="20">
        <v>32</v>
      </c>
      <c r="AL493" s="20" t="s">
        <v>1686</v>
      </c>
      <c r="AT493" s="20" t="s">
        <v>1687</v>
      </c>
      <c r="BE493" s="20" t="s">
        <v>462</v>
      </c>
      <c r="BL493" s="20">
        <v>172.15</v>
      </c>
      <c r="BM493" s="20">
        <v>55</v>
      </c>
    </row>
    <row r="494" spans="1:65" x14ac:dyDescent="0.25">
      <c r="A494" s="20" t="s">
        <v>1677</v>
      </c>
      <c r="B494" s="20" t="s">
        <v>462</v>
      </c>
      <c r="C494" s="20" t="s">
        <v>584</v>
      </c>
      <c r="D494" s="20" t="s">
        <v>585</v>
      </c>
      <c r="E494" s="20" t="s">
        <v>2415</v>
      </c>
      <c r="F494" s="20" t="s">
        <v>606</v>
      </c>
      <c r="G494" s="20">
        <v>5.18</v>
      </c>
      <c r="H494" s="20" t="s">
        <v>1679</v>
      </c>
      <c r="I494" s="20" t="s">
        <v>2320</v>
      </c>
      <c r="J494" s="20" t="s">
        <v>2180</v>
      </c>
      <c r="K494" s="20" t="s">
        <v>2180</v>
      </c>
      <c r="L494" s="20" t="s">
        <v>462</v>
      </c>
      <c r="M494" s="20">
        <v>4</v>
      </c>
      <c r="N494" s="20" t="s">
        <v>1679</v>
      </c>
      <c r="P494" s="20">
        <v>0</v>
      </c>
      <c r="Q494" s="20" t="s">
        <v>487</v>
      </c>
      <c r="R494" s="20" t="s">
        <v>517</v>
      </c>
      <c r="S494" s="20" t="s">
        <v>221</v>
      </c>
      <c r="T494" s="20" t="s">
        <v>1833</v>
      </c>
      <c r="U494" s="20" t="s">
        <v>2348</v>
      </c>
      <c r="V494" s="20">
        <v>11</v>
      </c>
      <c r="W494" s="20">
        <v>336</v>
      </c>
      <c r="Y494" s="20" t="s">
        <v>1684</v>
      </c>
      <c r="Z494" s="20" t="s">
        <v>1685</v>
      </c>
      <c r="AA494" s="20">
        <v>1.5</v>
      </c>
      <c r="AB494" s="20">
        <v>32</v>
      </c>
      <c r="AC494" s="20">
        <v>32</v>
      </c>
      <c r="AD494" s="20">
        <v>32</v>
      </c>
      <c r="AL494" s="20" t="s">
        <v>1686</v>
      </c>
      <c r="AT494" s="20" t="s">
        <v>1687</v>
      </c>
      <c r="BE494" s="20" t="s">
        <v>462</v>
      </c>
      <c r="BL494" s="20">
        <v>284.89999999999998</v>
      </c>
      <c r="BM494" s="20">
        <v>55</v>
      </c>
    </row>
    <row r="495" spans="1:65" x14ac:dyDescent="0.25">
      <c r="A495" s="20" t="s">
        <v>1677</v>
      </c>
      <c r="B495" s="20" t="s">
        <v>462</v>
      </c>
      <c r="C495" s="20" t="s">
        <v>584</v>
      </c>
      <c r="D495" s="20" t="s">
        <v>585</v>
      </c>
      <c r="E495" s="20" t="s">
        <v>2416</v>
      </c>
      <c r="F495" s="20" t="s">
        <v>607</v>
      </c>
      <c r="G495" s="20">
        <v>2.34</v>
      </c>
      <c r="H495" s="20" t="s">
        <v>1679</v>
      </c>
      <c r="I495" s="20" t="s">
        <v>2320</v>
      </c>
      <c r="J495" s="20" t="s">
        <v>2180</v>
      </c>
      <c r="K495" s="20" t="s">
        <v>2180</v>
      </c>
      <c r="L495" s="20" t="s">
        <v>462</v>
      </c>
      <c r="M495" s="20">
        <v>4</v>
      </c>
      <c r="N495" s="20" t="s">
        <v>1679</v>
      </c>
      <c r="P495" s="20">
        <v>0</v>
      </c>
      <c r="Q495" s="20" t="s">
        <v>487</v>
      </c>
      <c r="R495" s="20" t="s">
        <v>517</v>
      </c>
      <c r="S495" s="20" t="s">
        <v>221</v>
      </c>
      <c r="T495" s="20" t="s">
        <v>1833</v>
      </c>
      <c r="U495" s="20" t="s">
        <v>2348</v>
      </c>
      <c r="V495" s="20">
        <v>11</v>
      </c>
      <c r="W495" s="20">
        <v>336</v>
      </c>
      <c r="Y495" s="20" t="s">
        <v>1684</v>
      </c>
      <c r="Z495" s="20" t="s">
        <v>1685</v>
      </c>
      <c r="AA495" s="20">
        <v>1.5</v>
      </c>
      <c r="AB495" s="20">
        <v>32</v>
      </c>
      <c r="AC495" s="20">
        <v>32</v>
      </c>
      <c r="AD495" s="20">
        <v>32</v>
      </c>
      <c r="AL495" s="20" t="s">
        <v>1686</v>
      </c>
      <c r="AT495" s="20" t="s">
        <v>1687</v>
      </c>
      <c r="BE495" s="20" t="s">
        <v>462</v>
      </c>
      <c r="BL495" s="20">
        <v>128.69999999999999</v>
      </c>
      <c r="BM495" s="20">
        <v>55</v>
      </c>
    </row>
    <row r="496" spans="1:65" x14ac:dyDescent="0.25">
      <c r="A496" s="20" t="s">
        <v>1677</v>
      </c>
      <c r="B496" s="20" t="s">
        <v>462</v>
      </c>
      <c r="C496" s="20" t="s">
        <v>584</v>
      </c>
      <c r="D496" s="20" t="s">
        <v>585</v>
      </c>
      <c r="E496" s="20" t="s">
        <v>2417</v>
      </c>
      <c r="F496" s="20" t="s">
        <v>608</v>
      </c>
      <c r="G496" s="20">
        <v>3.3</v>
      </c>
      <c r="H496" s="20" t="s">
        <v>1679</v>
      </c>
      <c r="I496" s="20" t="s">
        <v>2320</v>
      </c>
      <c r="J496" s="20" t="s">
        <v>2180</v>
      </c>
      <c r="K496" s="20" t="s">
        <v>2180</v>
      </c>
      <c r="L496" s="20" t="s">
        <v>462</v>
      </c>
      <c r="M496" s="20">
        <v>4</v>
      </c>
      <c r="N496" s="20" t="s">
        <v>1679</v>
      </c>
      <c r="P496" s="20">
        <v>0</v>
      </c>
      <c r="Q496" s="20" t="s">
        <v>487</v>
      </c>
      <c r="R496" s="20" t="s">
        <v>517</v>
      </c>
      <c r="S496" s="20" t="s">
        <v>221</v>
      </c>
      <c r="T496" s="20" t="s">
        <v>1833</v>
      </c>
      <c r="U496" s="20" t="s">
        <v>2348</v>
      </c>
      <c r="V496" s="20">
        <v>11</v>
      </c>
      <c r="W496" s="20">
        <v>336</v>
      </c>
      <c r="Y496" s="20" t="s">
        <v>1684</v>
      </c>
      <c r="Z496" s="20" t="s">
        <v>1685</v>
      </c>
      <c r="AA496" s="20">
        <v>1.5</v>
      </c>
      <c r="AB496" s="20">
        <v>32</v>
      </c>
      <c r="AC496" s="20">
        <v>32</v>
      </c>
      <c r="AD496" s="20">
        <v>32</v>
      </c>
      <c r="AL496" s="20" t="s">
        <v>1686</v>
      </c>
      <c r="AT496" s="20" t="s">
        <v>1687</v>
      </c>
      <c r="BE496" s="20" t="s">
        <v>462</v>
      </c>
      <c r="BL496" s="20">
        <v>181.5</v>
      </c>
      <c r="BM496" s="20">
        <v>55</v>
      </c>
    </row>
    <row r="497" spans="1:65" x14ac:dyDescent="0.25">
      <c r="A497" s="20" t="s">
        <v>1677</v>
      </c>
      <c r="B497" s="20" t="s">
        <v>462</v>
      </c>
      <c r="C497" s="20" t="s">
        <v>584</v>
      </c>
      <c r="D497" s="20" t="s">
        <v>585</v>
      </c>
      <c r="E497" s="20" t="s">
        <v>2418</v>
      </c>
      <c r="F497" s="20" t="s">
        <v>609</v>
      </c>
      <c r="G497" s="20">
        <v>2.4900000000000002</v>
      </c>
      <c r="H497" s="20" t="s">
        <v>1679</v>
      </c>
      <c r="I497" s="20" t="s">
        <v>2320</v>
      </c>
      <c r="J497" s="20" t="s">
        <v>2180</v>
      </c>
      <c r="K497" s="20" t="s">
        <v>2180</v>
      </c>
      <c r="L497" s="20" t="s">
        <v>462</v>
      </c>
      <c r="M497" s="20">
        <v>4</v>
      </c>
      <c r="N497" s="20" t="s">
        <v>1679</v>
      </c>
      <c r="P497" s="20">
        <v>0</v>
      </c>
      <c r="Q497" s="20" t="s">
        <v>487</v>
      </c>
      <c r="R497" s="20" t="s">
        <v>517</v>
      </c>
      <c r="S497" s="20" t="s">
        <v>221</v>
      </c>
      <c r="T497" s="20" t="s">
        <v>1833</v>
      </c>
      <c r="U497" s="20" t="s">
        <v>2348</v>
      </c>
      <c r="V497" s="20">
        <v>11</v>
      </c>
      <c r="W497" s="20">
        <v>336</v>
      </c>
      <c r="Y497" s="20" t="s">
        <v>1684</v>
      </c>
      <c r="Z497" s="20" t="s">
        <v>1685</v>
      </c>
      <c r="AA497" s="20">
        <v>1.5</v>
      </c>
      <c r="AB497" s="20">
        <v>32</v>
      </c>
      <c r="AC497" s="20">
        <v>32</v>
      </c>
      <c r="AD497" s="20">
        <v>32</v>
      </c>
      <c r="AL497" s="20" t="s">
        <v>1686</v>
      </c>
      <c r="AT497" s="20" t="s">
        <v>1687</v>
      </c>
      <c r="BE497" s="20" t="s">
        <v>462</v>
      </c>
      <c r="BL497" s="20">
        <v>136.94999999999999</v>
      </c>
      <c r="BM497" s="20">
        <v>55</v>
      </c>
    </row>
    <row r="498" spans="1:65" x14ac:dyDescent="0.25">
      <c r="A498" s="20" t="s">
        <v>1677</v>
      </c>
      <c r="B498" s="20" t="s">
        <v>462</v>
      </c>
      <c r="C498" s="20" t="s">
        <v>584</v>
      </c>
      <c r="D498" s="20" t="s">
        <v>585</v>
      </c>
      <c r="E498" s="20" t="s">
        <v>2419</v>
      </c>
      <c r="F498" s="20" t="s">
        <v>610</v>
      </c>
      <c r="G498" s="20">
        <v>1.96</v>
      </c>
      <c r="H498" s="20" t="s">
        <v>1679</v>
      </c>
      <c r="I498" s="20" t="s">
        <v>2320</v>
      </c>
      <c r="J498" s="20" t="s">
        <v>2180</v>
      </c>
      <c r="K498" s="20" t="s">
        <v>2180</v>
      </c>
      <c r="L498" s="20" t="s">
        <v>462</v>
      </c>
      <c r="M498" s="20">
        <v>4</v>
      </c>
      <c r="N498" s="20" t="s">
        <v>1679</v>
      </c>
      <c r="P498" s="20">
        <v>0</v>
      </c>
      <c r="Q498" s="20" t="s">
        <v>499</v>
      </c>
      <c r="R498" s="20" t="s">
        <v>517</v>
      </c>
      <c r="S498" s="20" t="s">
        <v>221</v>
      </c>
      <c r="T498" s="20" t="s">
        <v>2366</v>
      </c>
      <c r="U498" s="20" t="s">
        <v>2348</v>
      </c>
      <c r="V498" s="20">
        <v>11</v>
      </c>
      <c r="W498" s="20">
        <v>336</v>
      </c>
      <c r="Y498" s="20" t="s">
        <v>1684</v>
      </c>
      <c r="Z498" s="20" t="s">
        <v>1685</v>
      </c>
      <c r="AA498" s="20">
        <v>1.5</v>
      </c>
      <c r="AB498" s="20">
        <v>32</v>
      </c>
      <c r="AC498" s="20">
        <v>32</v>
      </c>
      <c r="AD498" s="20">
        <v>32</v>
      </c>
      <c r="AL498" s="20" t="s">
        <v>1686</v>
      </c>
      <c r="AT498" s="20" t="s">
        <v>1687</v>
      </c>
      <c r="BE498" s="20" t="s">
        <v>462</v>
      </c>
      <c r="BL498" s="20">
        <v>137.19999999999999</v>
      </c>
      <c r="BM498" s="20">
        <v>70</v>
      </c>
    </row>
    <row r="499" spans="1:65" x14ac:dyDescent="0.25">
      <c r="A499" s="20" t="s">
        <v>1677</v>
      </c>
      <c r="B499" s="20" t="s">
        <v>462</v>
      </c>
      <c r="C499" s="20" t="s">
        <v>584</v>
      </c>
      <c r="D499" s="20" t="s">
        <v>585</v>
      </c>
      <c r="E499" s="20" t="s">
        <v>2420</v>
      </c>
      <c r="F499" s="20" t="s">
        <v>611</v>
      </c>
      <c r="G499" s="20">
        <v>0.5</v>
      </c>
      <c r="H499" s="20" t="s">
        <v>1679</v>
      </c>
      <c r="I499" s="20" t="s">
        <v>2320</v>
      </c>
      <c r="J499" s="20" t="s">
        <v>2180</v>
      </c>
      <c r="K499" s="20" t="s">
        <v>2180</v>
      </c>
      <c r="L499" s="20" t="s">
        <v>462</v>
      </c>
      <c r="M499" s="20">
        <v>4</v>
      </c>
      <c r="N499" s="20" t="s">
        <v>1679</v>
      </c>
      <c r="P499" s="20">
        <v>0</v>
      </c>
      <c r="Q499" s="20" t="s">
        <v>499</v>
      </c>
      <c r="R499" s="20" t="s">
        <v>517</v>
      </c>
      <c r="S499" s="20" t="s">
        <v>221</v>
      </c>
      <c r="T499" s="20" t="s">
        <v>2366</v>
      </c>
      <c r="U499" s="20" t="s">
        <v>2327</v>
      </c>
      <c r="V499" s="20">
        <v>4</v>
      </c>
      <c r="W499" s="20">
        <v>136</v>
      </c>
      <c r="Y499" s="20" t="s">
        <v>1684</v>
      </c>
      <c r="Z499" s="20" t="s">
        <v>1685</v>
      </c>
      <c r="AA499" s="20">
        <v>1.5</v>
      </c>
      <c r="AB499" s="20">
        <v>32</v>
      </c>
      <c r="AC499" s="20">
        <v>32</v>
      </c>
      <c r="AD499" s="20">
        <v>32</v>
      </c>
      <c r="AL499" s="20" t="s">
        <v>1686</v>
      </c>
      <c r="AT499" s="20" t="s">
        <v>1687</v>
      </c>
      <c r="BE499" s="20" t="s">
        <v>462</v>
      </c>
      <c r="BL499" s="20">
        <v>35</v>
      </c>
      <c r="BM499" s="20">
        <v>70</v>
      </c>
    </row>
    <row r="500" spans="1:65" x14ac:dyDescent="0.25">
      <c r="A500" s="20" t="s">
        <v>1677</v>
      </c>
      <c r="B500" s="20" t="s">
        <v>462</v>
      </c>
      <c r="C500" s="20" t="s">
        <v>584</v>
      </c>
      <c r="D500" s="20" t="s">
        <v>585</v>
      </c>
      <c r="E500" s="20" t="s">
        <v>2421</v>
      </c>
      <c r="F500" s="20" t="s">
        <v>612</v>
      </c>
      <c r="G500" s="20">
        <v>3.14</v>
      </c>
      <c r="H500" s="20" t="s">
        <v>1679</v>
      </c>
      <c r="I500" s="20" t="s">
        <v>2320</v>
      </c>
      <c r="J500" s="20" t="s">
        <v>2180</v>
      </c>
      <c r="K500" s="20" t="s">
        <v>2180</v>
      </c>
      <c r="L500" s="20" t="s">
        <v>462</v>
      </c>
      <c r="M500" s="20">
        <v>4</v>
      </c>
      <c r="N500" s="20" t="s">
        <v>1679</v>
      </c>
      <c r="P500" s="20">
        <v>0</v>
      </c>
      <c r="Q500" s="20" t="s">
        <v>487</v>
      </c>
      <c r="R500" s="20" t="s">
        <v>517</v>
      </c>
      <c r="S500" s="20" t="s">
        <v>221</v>
      </c>
      <c r="T500" s="20" t="s">
        <v>1833</v>
      </c>
      <c r="U500" s="20" t="s">
        <v>2348</v>
      </c>
      <c r="V500" s="20">
        <v>11</v>
      </c>
      <c r="W500" s="20">
        <v>336</v>
      </c>
      <c r="Y500" s="20" t="s">
        <v>1684</v>
      </c>
      <c r="Z500" s="20" t="s">
        <v>1685</v>
      </c>
      <c r="AA500" s="20">
        <v>1.5</v>
      </c>
      <c r="AB500" s="20">
        <v>32</v>
      </c>
      <c r="AC500" s="20">
        <v>32</v>
      </c>
      <c r="AD500" s="20">
        <v>32</v>
      </c>
      <c r="AL500" s="20" t="s">
        <v>1686</v>
      </c>
      <c r="AT500" s="20" t="s">
        <v>1687</v>
      </c>
      <c r="BE500" s="20" t="s">
        <v>462</v>
      </c>
      <c r="BL500" s="20">
        <v>172.7</v>
      </c>
      <c r="BM500" s="20">
        <v>55</v>
      </c>
    </row>
    <row r="501" spans="1:65" x14ac:dyDescent="0.25">
      <c r="A501" s="20" t="s">
        <v>1677</v>
      </c>
      <c r="B501" s="20" t="s">
        <v>462</v>
      </c>
      <c r="C501" s="20" t="s">
        <v>584</v>
      </c>
      <c r="D501" s="20" t="s">
        <v>585</v>
      </c>
      <c r="E501" s="20" t="s">
        <v>2422</v>
      </c>
      <c r="F501" s="20" t="s">
        <v>2423</v>
      </c>
      <c r="G501" s="20">
        <v>0.55000000000000004</v>
      </c>
      <c r="H501" s="20" t="s">
        <v>1679</v>
      </c>
      <c r="I501" s="20" t="s">
        <v>2320</v>
      </c>
      <c r="J501" s="20" t="s">
        <v>2180</v>
      </c>
      <c r="K501" s="20" t="s">
        <v>2180</v>
      </c>
      <c r="L501" s="20" t="s">
        <v>462</v>
      </c>
      <c r="M501" s="20">
        <v>4</v>
      </c>
      <c r="N501" s="20" t="s">
        <v>1679</v>
      </c>
      <c r="P501" s="20">
        <v>0</v>
      </c>
      <c r="Q501" s="20" t="s">
        <v>487</v>
      </c>
      <c r="R501" s="20" t="s">
        <v>517</v>
      </c>
      <c r="S501" s="20" t="s">
        <v>221</v>
      </c>
      <c r="T501" s="20" t="s">
        <v>1833</v>
      </c>
      <c r="U501" s="20" t="s">
        <v>2348</v>
      </c>
      <c r="V501" s="20">
        <v>11</v>
      </c>
      <c r="W501" s="20">
        <v>336</v>
      </c>
      <c r="Y501" s="20" t="s">
        <v>1684</v>
      </c>
      <c r="Z501" s="20" t="s">
        <v>1685</v>
      </c>
      <c r="AA501" s="20">
        <v>1.5</v>
      </c>
      <c r="AB501" s="20">
        <v>32</v>
      </c>
      <c r="AC501" s="20">
        <v>32</v>
      </c>
      <c r="AD501" s="20">
        <v>32</v>
      </c>
      <c r="AL501" s="20" t="s">
        <v>1686</v>
      </c>
      <c r="AT501" s="20" t="s">
        <v>1687</v>
      </c>
      <c r="BE501" s="20" t="s">
        <v>462</v>
      </c>
      <c r="BL501" s="20">
        <v>30.25</v>
      </c>
      <c r="BM501" s="20">
        <v>55</v>
      </c>
    </row>
    <row r="502" spans="1:65" x14ac:dyDescent="0.25">
      <c r="A502" s="20" t="s">
        <v>1677</v>
      </c>
      <c r="B502" s="20" t="s">
        <v>462</v>
      </c>
      <c r="C502" s="20" t="s">
        <v>584</v>
      </c>
      <c r="D502" s="20" t="s">
        <v>585</v>
      </c>
      <c r="E502" s="20" t="s">
        <v>2424</v>
      </c>
      <c r="F502" s="20" t="s">
        <v>613</v>
      </c>
      <c r="G502" s="20">
        <v>5.61</v>
      </c>
      <c r="H502" s="20" t="s">
        <v>1679</v>
      </c>
      <c r="I502" s="20" t="s">
        <v>2320</v>
      </c>
      <c r="J502" s="20" t="s">
        <v>2180</v>
      </c>
      <c r="K502" s="20" t="s">
        <v>2180</v>
      </c>
      <c r="L502" s="20" t="s">
        <v>462</v>
      </c>
      <c r="M502" s="20">
        <v>4</v>
      </c>
      <c r="N502" s="20" t="s">
        <v>1679</v>
      </c>
      <c r="P502" s="20">
        <v>0</v>
      </c>
      <c r="Q502" s="20" t="s">
        <v>487</v>
      </c>
      <c r="R502" s="20" t="s">
        <v>517</v>
      </c>
      <c r="S502" s="20" t="s">
        <v>221</v>
      </c>
      <c r="T502" s="20" t="s">
        <v>1833</v>
      </c>
      <c r="U502" s="20" t="s">
        <v>2348</v>
      </c>
      <c r="V502" s="20">
        <v>11</v>
      </c>
      <c r="W502" s="20">
        <v>336</v>
      </c>
      <c r="Y502" s="20" t="s">
        <v>1684</v>
      </c>
      <c r="Z502" s="20" t="s">
        <v>1685</v>
      </c>
      <c r="AA502" s="20">
        <v>1.5</v>
      </c>
      <c r="AB502" s="20">
        <v>32</v>
      </c>
      <c r="AC502" s="20">
        <v>32</v>
      </c>
      <c r="AD502" s="20">
        <v>32</v>
      </c>
      <c r="AL502" s="20" t="s">
        <v>1686</v>
      </c>
      <c r="AT502" s="20" t="s">
        <v>1687</v>
      </c>
      <c r="BE502" s="20" t="s">
        <v>462</v>
      </c>
      <c r="BL502" s="20">
        <v>308.55</v>
      </c>
      <c r="BM502" s="20">
        <v>55</v>
      </c>
    </row>
    <row r="503" spans="1:65" x14ac:dyDescent="0.25">
      <c r="A503" s="20" t="s">
        <v>1677</v>
      </c>
      <c r="B503" s="20" t="s">
        <v>462</v>
      </c>
      <c r="C503" s="20" t="s">
        <v>584</v>
      </c>
      <c r="D503" s="20" t="s">
        <v>585</v>
      </c>
      <c r="E503" s="20" t="s">
        <v>2425</v>
      </c>
      <c r="F503" s="20" t="s">
        <v>2426</v>
      </c>
      <c r="G503" s="20">
        <v>8.0299999999999994</v>
      </c>
      <c r="H503" s="20" t="s">
        <v>1679</v>
      </c>
      <c r="I503" s="20" t="s">
        <v>2320</v>
      </c>
      <c r="J503" s="20" t="s">
        <v>2180</v>
      </c>
      <c r="K503" s="20" t="s">
        <v>2180</v>
      </c>
      <c r="L503" s="20" t="s">
        <v>462</v>
      </c>
      <c r="M503" s="20">
        <v>4</v>
      </c>
      <c r="N503" s="20" t="s">
        <v>1679</v>
      </c>
      <c r="P503" s="20">
        <v>0</v>
      </c>
      <c r="Q503" s="20" t="s">
        <v>487</v>
      </c>
      <c r="R503" s="20" t="s">
        <v>517</v>
      </c>
      <c r="S503" s="20" t="s">
        <v>221</v>
      </c>
      <c r="T503" s="20" t="s">
        <v>1833</v>
      </c>
      <c r="U503" s="20" t="s">
        <v>2348</v>
      </c>
      <c r="V503" s="20">
        <v>11</v>
      </c>
      <c r="W503" s="20">
        <v>336</v>
      </c>
      <c r="Y503" s="20" t="s">
        <v>1684</v>
      </c>
      <c r="Z503" s="20" t="s">
        <v>1685</v>
      </c>
      <c r="AA503" s="20">
        <v>1.5</v>
      </c>
      <c r="AB503" s="20">
        <v>32</v>
      </c>
      <c r="AC503" s="20">
        <v>32</v>
      </c>
      <c r="AD503" s="20">
        <v>32</v>
      </c>
      <c r="AL503" s="20" t="s">
        <v>1686</v>
      </c>
      <c r="AT503" s="20" t="s">
        <v>1687</v>
      </c>
      <c r="BE503" s="20" t="s">
        <v>462</v>
      </c>
      <c r="BL503" s="20">
        <v>441.65</v>
      </c>
      <c r="BM503" s="20">
        <v>55</v>
      </c>
    </row>
    <row r="504" spans="1:65" x14ac:dyDescent="0.25">
      <c r="A504" s="20" t="s">
        <v>1677</v>
      </c>
      <c r="B504" s="20" t="s">
        <v>462</v>
      </c>
      <c r="C504" s="20" t="s">
        <v>584</v>
      </c>
      <c r="D504" s="20" t="s">
        <v>585</v>
      </c>
      <c r="E504" s="20" t="s">
        <v>2427</v>
      </c>
      <c r="F504" s="20" t="s">
        <v>614</v>
      </c>
      <c r="G504" s="20">
        <v>0.16</v>
      </c>
      <c r="H504" s="20" t="s">
        <v>1679</v>
      </c>
      <c r="I504" s="20" t="s">
        <v>2320</v>
      </c>
      <c r="J504" s="20" t="s">
        <v>2180</v>
      </c>
      <c r="K504" s="20" t="s">
        <v>2180</v>
      </c>
      <c r="L504" s="20" t="s">
        <v>462</v>
      </c>
      <c r="M504" s="20">
        <v>4</v>
      </c>
      <c r="N504" s="20" t="s">
        <v>1679</v>
      </c>
      <c r="P504" s="20">
        <v>0</v>
      </c>
      <c r="Q504" s="20" t="s">
        <v>495</v>
      </c>
      <c r="R504" s="20" t="s">
        <v>517</v>
      </c>
      <c r="S504" s="20" t="s">
        <v>221</v>
      </c>
      <c r="T504" s="20" t="s">
        <v>2321</v>
      </c>
      <c r="U504" s="20" t="s">
        <v>2356</v>
      </c>
      <c r="V504" s="20">
        <v>12</v>
      </c>
      <c r="W504" s="20">
        <v>365</v>
      </c>
      <c r="Y504" s="20" t="s">
        <v>1684</v>
      </c>
      <c r="Z504" s="20" t="s">
        <v>1685</v>
      </c>
      <c r="AA504" s="20">
        <v>1.4</v>
      </c>
      <c r="AB504" s="20">
        <v>32</v>
      </c>
      <c r="AC504" s="20">
        <v>32</v>
      </c>
      <c r="AD504" s="20">
        <v>32</v>
      </c>
      <c r="AL504" s="20" t="s">
        <v>1686</v>
      </c>
      <c r="AT504" s="20" t="s">
        <v>1687</v>
      </c>
      <c r="BE504" s="20" t="s">
        <v>462</v>
      </c>
      <c r="BL504" s="20">
        <v>9.6</v>
      </c>
      <c r="BM504" s="20">
        <v>60</v>
      </c>
    </row>
    <row r="505" spans="1:65" x14ac:dyDescent="0.25">
      <c r="A505" s="20" t="s">
        <v>1677</v>
      </c>
      <c r="B505" s="20" t="s">
        <v>462</v>
      </c>
      <c r="C505" s="20" t="s">
        <v>584</v>
      </c>
      <c r="D505" s="20" t="s">
        <v>585</v>
      </c>
      <c r="E505" s="20" t="s">
        <v>2428</v>
      </c>
      <c r="F505" s="20" t="s">
        <v>2429</v>
      </c>
      <c r="G505" s="20">
        <v>3.93</v>
      </c>
      <c r="H505" s="20" t="s">
        <v>1679</v>
      </c>
      <c r="I505" s="20" t="s">
        <v>2320</v>
      </c>
      <c r="J505" s="20" t="s">
        <v>2180</v>
      </c>
      <c r="K505" s="20" t="s">
        <v>2180</v>
      </c>
      <c r="L505" s="20" t="s">
        <v>462</v>
      </c>
      <c r="M505" s="20">
        <v>4</v>
      </c>
      <c r="N505" s="20" t="s">
        <v>1679</v>
      </c>
      <c r="P505" s="20">
        <v>0</v>
      </c>
      <c r="Q505" s="20" t="s">
        <v>495</v>
      </c>
      <c r="R505" s="20" t="s">
        <v>488</v>
      </c>
      <c r="S505" s="20" t="s">
        <v>221</v>
      </c>
      <c r="T505" s="20" t="s">
        <v>2321</v>
      </c>
      <c r="U505" s="20" t="s">
        <v>2356</v>
      </c>
      <c r="V505" s="20">
        <v>12</v>
      </c>
      <c r="W505" s="20">
        <v>365</v>
      </c>
      <c r="Y505" s="20" t="s">
        <v>1684</v>
      </c>
      <c r="Z505" s="20" t="s">
        <v>1685</v>
      </c>
      <c r="AA505" s="20">
        <v>1.5</v>
      </c>
      <c r="AB505" s="20">
        <v>32</v>
      </c>
      <c r="AC505" s="20">
        <v>32</v>
      </c>
      <c r="AD505" s="20">
        <v>32</v>
      </c>
      <c r="AL505" s="20" t="s">
        <v>1686</v>
      </c>
      <c r="AT505" s="20" t="s">
        <v>1687</v>
      </c>
      <c r="BE505" s="20" t="s">
        <v>462</v>
      </c>
      <c r="BL505" s="20">
        <v>235.8</v>
      </c>
      <c r="BM505" s="20">
        <v>60</v>
      </c>
    </row>
    <row r="506" spans="1:65" x14ac:dyDescent="0.25">
      <c r="A506" s="20" t="s">
        <v>1677</v>
      </c>
      <c r="B506" s="20" t="s">
        <v>462</v>
      </c>
      <c r="C506" s="20" t="s">
        <v>584</v>
      </c>
      <c r="D506" s="20" t="s">
        <v>585</v>
      </c>
      <c r="E506" s="20" t="s">
        <v>2430</v>
      </c>
      <c r="F506" s="20" t="s">
        <v>2431</v>
      </c>
      <c r="G506" s="20">
        <v>1.36</v>
      </c>
      <c r="H506" s="20" t="s">
        <v>1679</v>
      </c>
      <c r="I506" s="20" t="s">
        <v>2320</v>
      </c>
      <c r="J506" s="20" t="s">
        <v>2180</v>
      </c>
      <c r="K506" s="20" t="s">
        <v>2180</v>
      </c>
      <c r="L506" s="20" t="s">
        <v>462</v>
      </c>
      <c r="M506" s="20">
        <v>4</v>
      </c>
      <c r="N506" s="20" t="s">
        <v>1679</v>
      </c>
      <c r="P506" s="20">
        <v>0</v>
      </c>
      <c r="Q506" s="20" t="s">
        <v>495</v>
      </c>
      <c r="R506" s="20" t="s">
        <v>488</v>
      </c>
      <c r="S506" s="20" t="s">
        <v>221</v>
      </c>
      <c r="T506" s="20" t="s">
        <v>2321</v>
      </c>
      <c r="U506" s="20" t="s">
        <v>2356</v>
      </c>
      <c r="V506" s="20">
        <v>12</v>
      </c>
      <c r="W506" s="20">
        <v>365</v>
      </c>
      <c r="Y506" s="20" t="s">
        <v>1684</v>
      </c>
      <c r="Z506" s="20" t="s">
        <v>1685</v>
      </c>
      <c r="AA506" s="20">
        <v>1.5</v>
      </c>
      <c r="AB506" s="20">
        <v>32</v>
      </c>
      <c r="AC506" s="20">
        <v>32</v>
      </c>
      <c r="AD506" s="20">
        <v>32</v>
      </c>
      <c r="AL506" s="20" t="s">
        <v>1686</v>
      </c>
      <c r="AT506" s="20" t="s">
        <v>1687</v>
      </c>
      <c r="BE506" s="20" t="s">
        <v>462</v>
      </c>
      <c r="BL506" s="20">
        <v>81.599999999999994</v>
      </c>
      <c r="BM506" s="20">
        <v>60</v>
      </c>
    </row>
    <row r="507" spans="1:65" x14ac:dyDescent="0.25">
      <c r="A507" s="20" t="s">
        <v>1677</v>
      </c>
      <c r="B507" s="20" t="s">
        <v>462</v>
      </c>
      <c r="C507" s="20" t="s">
        <v>584</v>
      </c>
      <c r="D507" s="20" t="s">
        <v>585</v>
      </c>
      <c r="E507" s="20" t="s">
        <v>2432</v>
      </c>
      <c r="F507" s="20" t="s">
        <v>2433</v>
      </c>
      <c r="G507" s="20">
        <v>1.74</v>
      </c>
      <c r="H507" s="20" t="s">
        <v>1679</v>
      </c>
      <c r="I507" s="20" t="s">
        <v>2320</v>
      </c>
      <c r="J507" s="20" t="s">
        <v>2180</v>
      </c>
      <c r="K507" s="20" t="s">
        <v>2180</v>
      </c>
      <c r="L507" s="20" t="s">
        <v>462</v>
      </c>
      <c r="M507" s="20">
        <v>4</v>
      </c>
      <c r="N507" s="20" t="s">
        <v>1679</v>
      </c>
      <c r="P507" s="20">
        <v>0</v>
      </c>
      <c r="Q507" s="20" t="s">
        <v>499</v>
      </c>
      <c r="R507" s="20" t="s">
        <v>517</v>
      </c>
      <c r="S507" s="20" t="s">
        <v>221</v>
      </c>
      <c r="T507" s="20" t="s">
        <v>2366</v>
      </c>
      <c r="U507" s="20" t="s">
        <v>2356</v>
      </c>
      <c r="V507" s="20">
        <v>12</v>
      </c>
      <c r="W507" s="20">
        <v>365</v>
      </c>
      <c r="Y507" s="20" t="s">
        <v>1684</v>
      </c>
      <c r="Z507" s="20" t="s">
        <v>1685</v>
      </c>
      <c r="AA507" s="20">
        <v>1.5</v>
      </c>
      <c r="AB507" s="20">
        <v>32</v>
      </c>
      <c r="AC507" s="20">
        <v>32</v>
      </c>
      <c r="AD507" s="20">
        <v>32</v>
      </c>
      <c r="AL507" s="20" t="s">
        <v>1686</v>
      </c>
      <c r="AT507" s="20" t="s">
        <v>1687</v>
      </c>
      <c r="BE507" s="20" t="s">
        <v>462</v>
      </c>
      <c r="BL507" s="20">
        <v>121.8</v>
      </c>
      <c r="BM507" s="20">
        <v>70</v>
      </c>
    </row>
    <row r="508" spans="1:65" x14ac:dyDescent="0.25">
      <c r="A508" s="20" t="s">
        <v>1677</v>
      </c>
      <c r="B508" s="20" t="s">
        <v>462</v>
      </c>
      <c r="C508" s="20" t="s">
        <v>584</v>
      </c>
      <c r="D508" s="20" t="s">
        <v>585</v>
      </c>
      <c r="E508" s="20" t="s">
        <v>2434</v>
      </c>
      <c r="F508" s="20" t="s">
        <v>2435</v>
      </c>
      <c r="G508" s="20">
        <v>3.92</v>
      </c>
      <c r="H508" s="20" t="s">
        <v>1679</v>
      </c>
      <c r="I508" s="20" t="s">
        <v>2320</v>
      </c>
      <c r="J508" s="20" t="s">
        <v>2180</v>
      </c>
      <c r="K508" s="20" t="s">
        <v>2180</v>
      </c>
      <c r="L508" s="20" t="s">
        <v>462</v>
      </c>
      <c r="M508" s="20">
        <v>4</v>
      </c>
      <c r="N508" s="20" t="s">
        <v>1679</v>
      </c>
      <c r="P508" s="20">
        <v>0</v>
      </c>
      <c r="Q508" s="20" t="s">
        <v>499</v>
      </c>
      <c r="R508" s="20" t="s">
        <v>517</v>
      </c>
      <c r="S508" s="20" t="s">
        <v>221</v>
      </c>
      <c r="T508" s="20" t="s">
        <v>2366</v>
      </c>
      <c r="U508" s="20" t="s">
        <v>2356</v>
      </c>
      <c r="V508" s="20">
        <v>12</v>
      </c>
      <c r="W508" s="20">
        <v>365</v>
      </c>
      <c r="Y508" s="20" t="s">
        <v>1684</v>
      </c>
      <c r="Z508" s="20" t="s">
        <v>1685</v>
      </c>
      <c r="AA508" s="20">
        <v>1.5</v>
      </c>
      <c r="AB508" s="20">
        <v>32</v>
      </c>
      <c r="AC508" s="20">
        <v>32</v>
      </c>
      <c r="AD508" s="20">
        <v>32</v>
      </c>
      <c r="AL508" s="20" t="s">
        <v>1686</v>
      </c>
      <c r="AT508" s="20" t="s">
        <v>1687</v>
      </c>
      <c r="BE508" s="20" t="s">
        <v>462</v>
      </c>
      <c r="BL508" s="20">
        <v>274.39999999999998</v>
      </c>
      <c r="BM508" s="20">
        <v>70</v>
      </c>
    </row>
    <row r="509" spans="1:65" x14ac:dyDescent="0.25">
      <c r="A509" s="20" t="s">
        <v>1677</v>
      </c>
      <c r="B509" s="20" t="s">
        <v>462</v>
      </c>
      <c r="C509" s="20" t="s">
        <v>584</v>
      </c>
      <c r="D509" s="20" t="s">
        <v>585</v>
      </c>
      <c r="E509" s="20" t="s">
        <v>2436</v>
      </c>
      <c r="F509" s="20" t="s">
        <v>2437</v>
      </c>
      <c r="G509" s="20">
        <v>0.57999999999999996</v>
      </c>
      <c r="H509" s="20" t="s">
        <v>1679</v>
      </c>
      <c r="I509" s="20" t="s">
        <v>2320</v>
      </c>
      <c r="J509" s="20" t="s">
        <v>2180</v>
      </c>
      <c r="K509" s="20" t="s">
        <v>2180</v>
      </c>
      <c r="L509" s="20" t="s">
        <v>462</v>
      </c>
      <c r="M509" s="20">
        <v>4</v>
      </c>
      <c r="N509" s="20" t="s">
        <v>1679</v>
      </c>
      <c r="P509" s="20">
        <v>0</v>
      </c>
      <c r="Q509" s="20" t="s">
        <v>499</v>
      </c>
      <c r="R509" s="20" t="s">
        <v>517</v>
      </c>
      <c r="S509" s="20" t="s">
        <v>221</v>
      </c>
      <c r="T509" s="20" t="s">
        <v>2366</v>
      </c>
      <c r="U509" s="20" t="s">
        <v>2385</v>
      </c>
      <c r="V509" s="20">
        <v>8</v>
      </c>
      <c r="W509" s="20">
        <v>266</v>
      </c>
      <c r="Y509" s="20" t="s">
        <v>1684</v>
      </c>
      <c r="Z509" s="20" t="s">
        <v>1685</v>
      </c>
      <c r="AA509" s="20">
        <v>1.5</v>
      </c>
      <c r="AB509" s="20">
        <v>32</v>
      </c>
      <c r="AC509" s="20">
        <v>32</v>
      </c>
      <c r="AD509" s="20">
        <v>32</v>
      </c>
      <c r="AL509" s="20" t="s">
        <v>1686</v>
      </c>
      <c r="AT509" s="20" t="s">
        <v>1687</v>
      </c>
      <c r="BE509" s="20" t="s">
        <v>462</v>
      </c>
      <c r="BL509" s="20">
        <v>40.6</v>
      </c>
      <c r="BM509" s="20">
        <v>70</v>
      </c>
    </row>
    <row r="510" spans="1:65" x14ac:dyDescent="0.25">
      <c r="A510" s="20" t="s">
        <v>1677</v>
      </c>
      <c r="B510" s="20" t="s">
        <v>462</v>
      </c>
      <c r="C510" s="20" t="s">
        <v>584</v>
      </c>
      <c r="D510" s="20" t="s">
        <v>585</v>
      </c>
      <c r="E510" s="20" t="s">
        <v>2438</v>
      </c>
      <c r="F510" s="20" t="s">
        <v>2439</v>
      </c>
      <c r="G510" s="20">
        <v>0.53</v>
      </c>
      <c r="H510" s="20" t="s">
        <v>1679</v>
      </c>
      <c r="I510" s="20" t="s">
        <v>2320</v>
      </c>
      <c r="J510" s="20" t="s">
        <v>2180</v>
      </c>
      <c r="K510" s="20" t="s">
        <v>2180</v>
      </c>
      <c r="L510" s="20" t="s">
        <v>462</v>
      </c>
      <c r="M510" s="20">
        <v>4</v>
      </c>
      <c r="N510" s="20" t="s">
        <v>1679</v>
      </c>
      <c r="P510" s="20">
        <v>0</v>
      </c>
      <c r="Q510" s="20" t="s">
        <v>499</v>
      </c>
      <c r="R510" s="20" t="s">
        <v>517</v>
      </c>
      <c r="S510" s="20" t="s">
        <v>221</v>
      </c>
      <c r="T510" s="20" t="s">
        <v>2366</v>
      </c>
      <c r="U510" s="20" t="s">
        <v>2327</v>
      </c>
      <c r="V510" s="20">
        <v>4</v>
      </c>
      <c r="W510" s="20">
        <v>136</v>
      </c>
      <c r="Y510" s="20" t="s">
        <v>1684</v>
      </c>
      <c r="Z510" s="20" t="s">
        <v>1685</v>
      </c>
      <c r="AA510" s="20">
        <v>1.5</v>
      </c>
      <c r="AB510" s="20">
        <v>32</v>
      </c>
      <c r="AC510" s="20">
        <v>32</v>
      </c>
      <c r="AD510" s="20">
        <v>32</v>
      </c>
      <c r="AL510" s="20" t="s">
        <v>1686</v>
      </c>
      <c r="AT510" s="20" t="s">
        <v>1687</v>
      </c>
      <c r="BE510" s="20" t="s">
        <v>462</v>
      </c>
      <c r="BL510" s="20">
        <v>37.1</v>
      </c>
      <c r="BM510" s="20">
        <v>70</v>
      </c>
    </row>
    <row r="511" spans="1:65" x14ac:dyDescent="0.25">
      <c r="A511" s="20" t="s">
        <v>1677</v>
      </c>
      <c r="B511" s="20" t="s">
        <v>462</v>
      </c>
      <c r="C511" s="20" t="s">
        <v>584</v>
      </c>
      <c r="D511" s="20" t="s">
        <v>585</v>
      </c>
      <c r="E511" s="20" t="s">
        <v>2440</v>
      </c>
      <c r="F511" s="20" t="s">
        <v>2441</v>
      </c>
      <c r="G511" s="20">
        <v>0.43</v>
      </c>
      <c r="H511" s="20" t="s">
        <v>1679</v>
      </c>
      <c r="I511" s="20" t="s">
        <v>2320</v>
      </c>
      <c r="J511" s="20" t="s">
        <v>2180</v>
      </c>
      <c r="K511" s="20" t="s">
        <v>2180</v>
      </c>
      <c r="L511" s="20" t="s">
        <v>462</v>
      </c>
      <c r="M511" s="20">
        <v>4</v>
      </c>
      <c r="N511" s="20" t="s">
        <v>1679</v>
      </c>
      <c r="P511" s="20">
        <v>0</v>
      </c>
      <c r="Q511" s="20" t="s">
        <v>499</v>
      </c>
      <c r="R511" s="20" t="s">
        <v>517</v>
      </c>
      <c r="S511" s="20" t="s">
        <v>221</v>
      </c>
      <c r="T511" s="20" t="s">
        <v>2366</v>
      </c>
      <c r="U511" s="20" t="s">
        <v>2327</v>
      </c>
      <c r="V511" s="20">
        <v>4</v>
      </c>
      <c r="W511" s="20">
        <v>136</v>
      </c>
      <c r="Y511" s="20" t="s">
        <v>1684</v>
      </c>
      <c r="Z511" s="20" t="s">
        <v>1685</v>
      </c>
      <c r="AA511" s="20">
        <v>1.4</v>
      </c>
      <c r="AB511" s="20">
        <v>32</v>
      </c>
      <c r="AC511" s="20">
        <v>32</v>
      </c>
      <c r="AD511" s="20">
        <v>32</v>
      </c>
      <c r="AL511" s="20" t="s">
        <v>1686</v>
      </c>
      <c r="AT511" s="20" t="s">
        <v>1687</v>
      </c>
      <c r="BE511" s="20" t="s">
        <v>462</v>
      </c>
      <c r="BL511" s="20">
        <v>30.1</v>
      </c>
      <c r="BM511" s="20">
        <v>70</v>
      </c>
    </row>
    <row r="512" spans="1:65" x14ac:dyDescent="0.25">
      <c r="A512" s="20" t="s">
        <v>1677</v>
      </c>
      <c r="B512" s="20" t="s">
        <v>462</v>
      </c>
      <c r="C512" s="20" t="s">
        <v>584</v>
      </c>
      <c r="D512" s="20" t="s">
        <v>585</v>
      </c>
      <c r="E512" s="20" t="s">
        <v>2442</v>
      </c>
      <c r="F512" s="20" t="s">
        <v>2443</v>
      </c>
      <c r="G512" s="20">
        <v>1.87</v>
      </c>
      <c r="H512" s="20" t="s">
        <v>1679</v>
      </c>
      <c r="I512" s="20" t="s">
        <v>2320</v>
      </c>
      <c r="J512" s="20" t="s">
        <v>2180</v>
      </c>
      <c r="K512" s="20" t="s">
        <v>2180</v>
      </c>
      <c r="L512" s="20" t="s">
        <v>462</v>
      </c>
      <c r="M512" s="20">
        <v>4</v>
      </c>
      <c r="N512" s="20" t="s">
        <v>1679</v>
      </c>
      <c r="P512" s="20">
        <v>0</v>
      </c>
      <c r="Q512" s="20" t="s">
        <v>499</v>
      </c>
      <c r="R512" s="20" t="s">
        <v>517</v>
      </c>
      <c r="S512" s="20" t="s">
        <v>221</v>
      </c>
      <c r="T512" s="20" t="s">
        <v>2366</v>
      </c>
      <c r="U512" s="20" t="s">
        <v>2327</v>
      </c>
      <c r="V512" s="20">
        <v>4</v>
      </c>
      <c r="W512" s="20">
        <v>136</v>
      </c>
      <c r="Y512" s="20" t="s">
        <v>1684</v>
      </c>
      <c r="Z512" s="20" t="s">
        <v>1685</v>
      </c>
      <c r="AA512" s="20">
        <v>1.5</v>
      </c>
      <c r="AB512" s="20">
        <v>32</v>
      </c>
      <c r="AC512" s="20">
        <v>32</v>
      </c>
      <c r="AD512" s="20">
        <v>32</v>
      </c>
      <c r="AL512" s="20" t="s">
        <v>1686</v>
      </c>
      <c r="AT512" s="20" t="s">
        <v>1687</v>
      </c>
      <c r="BE512" s="20" t="s">
        <v>462</v>
      </c>
      <c r="BL512" s="20">
        <v>130.9</v>
      </c>
      <c r="BM512" s="20">
        <v>70</v>
      </c>
    </row>
    <row r="513" spans="1:65" x14ac:dyDescent="0.25">
      <c r="A513" s="20" t="s">
        <v>1677</v>
      </c>
      <c r="B513" s="20" t="s">
        <v>462</v>
      </c>
      <c r="C513" s="20" t="s">
        <v>584</v>
      </c>
      <c r="D513" s="20" t="s">
        <v>585</v>
      </c>
      <c r="E513" s="20" t="s">
        <v>2444</v>
      </c>
      <c r="F513" s="20" t="s">
        <v>2445</v>
      </c>
      <c r="G513" s="20">
        <v>0.23</v>
      </c>
      <c r="H513" s="20" t="s">
        <v>1679</v>
      </c>
      <c r="I513" s="20" t="s">
        <v>2320</v>
      </c>
      <c r="J513" s="20" t="s">
        <v>2180</v>
      </c>
      <c r="K513" s="20" t="s">
        <v>2180</v>
      </c>
      <c r="L513" s="20" t="s">
        <v>462</v>
      </c>
      <c r="M513" s="20">
        <v>4</v>
      </c>
      <c r="N513" s="20" t="s">
        <v>1679</v>
      </c>
      <c r="P513" s="20">
        <v>0</v>
      </c>
      <c r="Q513" s="20" t="s">
        <v>499</v>
      </c>
      <c r="R513" s="20" t="s">
        <v>517</v>
      </c>
      <c r="S513" s="20" t="s">
        <v>221</v>
      </c>
      <c r="T513" s="20" t="s">
        <v>2366</v>
      </c>
      <c r="U513" s="20" t="s">
        <v>2327</v>
      </c>
      <c r="V513" s="20">
        <v>4</v>
      </c>
      <c r="W513" s="20">
        <v>136</v>
      </c>
      <c r="Y513" s="20" t="s">
        <v>1684</v>
      </c>
      <c r="Z513" s="20" t="s">
        <v>1685</v>
      </c>
      <c r="AA513" s="20">
        <v>1.5</v>
      </c>
      <c r="AB513" s="20">
        <v>32</v>
      </c>
      <c r="AC513" s="20">
        <v>32</v>
      </c>
      <c r="AD513" s="20">
        <v>32</v>
      </c>
      <c r="AL513" s="20" t="s">
        <v>1686</v>
      </c>
      <c r="AT513" s="20" t="s">
        <v>1687</v>
      </c>
      <c r="BE513" s="20" t="s">
        <v>462</v>
      </c>
      <c r="BL513" s="20">
        <v>16.100000000000001</v>
      </c>
      <c r="BM513" s="20">
        <v>70</v>
      </c>
    </row>
    <row r="514" spans="1:65" x14ac:dyDescent="0.25">
      <c r="A514" s="20" t="s">
        <v>1677</v>
      </c>
      <c r="B514" s="20" t="s">
        <v>462</v>
      </c>
      <c r="C514" s="20" t="s">
        <v>584</v>
      </c>
      <c r="D514" s="20" t="s">
        <v>585</v>
      </c>
      <c r="E514" s="20" t="s">
        <v>2446</v>
      </c>
      <c r="F514" s="20" t="s">
        <v>2447</v>
      </c>
      <c r="G514" s="20">
        <v>2.5</v>
      </c>
      <c r="H514" s="20" t="s">
        <v>1679</v>
      </c>
      <c r="I514" s="20" t="s">
        <v>2320</v>
      </c>
      <c r="J514" s="20" t="s">
        <v>2180</v>
      </c>
      <c r="K514" s="20" t="s">
        <v>2180</v>
      </c>
      <c r="L514" s="20" t="s">
        <v>462</v>
      </c>
      <c r="M514" s="20">
        <v>4</v>
      </c>
      <c r="N514" s="20" t="s">
        <v>1679</v>
      </c>
      <c r="P514" s="20">
        <v>0</v>
      </c>
      <c r="Q514" s="20" t="s">
        <v>499</v>
      </c>
      <c r="R514" s="20" t="s">
        <v>517</v>
      </c>
      <c r="S514" s="20" t="s">
        <v>221</v>
      </c>
      <c r="T514" s="20" t="s">
        <v>2366</v>
      </c>
      <c r="U514" s="20" t="s">
        <v>2327</v>
      </c>
      <c r="V514" s="20">
        <v>4</v>
      </c>
      <c r="W514" s="20">
        <v>136</v>
      </c>
      <c r="Y514" s="20" t="s">
        <v>1684</v>
      </c>
      <c r="Z514" s="20" t="s">
        <v>1685</v>
      </c>
      <c r="AA514" s="20">
        <v>1.5</v>
      </c>
      <c r="AB514" s="20">
        <v>32</v>
      </c>
      <c r="AC514" s="20">
        <v>32</v>
      </c>
      <c r="AD514" s="20">
        <v>32</v>
      </c>
      <c r="AL514" s="20" t="s">
        <v>1686</v>
      </c>
      <c r="AT514" s="20" t="s">
        <v>1687</v>
      </c>
      <c r="BE514" s="20" t="s">
        <v>462</v>
      </c>
      <c r="BL514" s="20">
        <v>175</v>
      </c>
      <c r="BM514" s="20">
        <v>70</v>
      </c>
    </row>
    <row r="515" spans="1:65" x14ac:dyDescent="0.25">
      <c r="A515" s="20" t="s">
        <v>1677</v>
      </c>
      <c r="B515" s="20" t="s">
        <v>462</v>
      </c>
      <c r="C515" s="20" t="s">
        <v>584</v>
      </c>
      <c r="D515" s="20" t="s">
        <v>585</v>
      </c>
      <c r="E515" s="20" t="s">
        <v>2448</v>
      </c>
      <c r="F515" s="20" t="s">
        <v>2449</v>
      </c>
      <c r="G515" s="20">
        <v>0.97</v>
      </c>
      <c r="H515" s="20" t="s">
        <v>1679</v>
      </c>
      <c r="I515" s="20" t="s">
        <v>2320</v>
      </c>
      <c r="J515" s="20" t="s">
        <v>2180</v>
      </c>
      <c r="K515" s="20" t="s">
        <v>2180</v>
      </c>
      <c r="L515" s="20" t="s">
        <v>462</v>
      </c>
      <c r="M515" s="20">
        <v>4</v>
      </c>
      <c r="N515" s="20" t="s">
        <v>1679</v>
      </c>
      <c r="P515" s="20">
        <v>0</v>
      </c>
      <c r="Q515" s="20" t="s">
        <v>499</v>
      </c>
      <c r="R515" s="20" t="s">
        <v>517</v>
      </c>
      <c r="S515" s="20" t="s">
        <v>221</v>
      </c>
      <c r="T515" s="20" t="s">
        <v>2366</v>
      </c>
      <c r="U515" s="20" t="s">
        <v>2327</v>
      </c>
      <c r="V515" s="20">
        <v>4</v>
      </c>
      <c r="W515" s="20">
        <v>136</v>
      </c>
      <c r="Y515" s="20" t="s">
        <v>1684</v>
      </c>
      <c r="Z515" s="20" t="s">
        <v>1685</v>
      </c>
      <c r="AA515" s="20">
        <v>1.5</v>
      </c>
      <c r="AB515" s="20">
        <v>32</v>
      </c>
      <c r="AC515" s="20">
        <v>32</v>
      </c>
      <c r="AD515" s="20">
        <v>32</v>
      </c>
      <c r="AL515" s="20" t="s">
        <v>1686</v>
      </c>
      <c r="AT515" s="20" t="s">
        <v>1687</v>
      </c>
      <c r="BE515" s="20" t="s">
        <v>462</v>
      </c>
      <c r="BL515" s="20">
        <v>67.900000000000006</v>
      </c>
      <c r="BM515" s="20">
        <v>70</v>
      </c>
    </row>
    <row r="516" spans="1:65" x14ac:dyDescent="0.25">
      <c r="A516" s="20" t="s">
        <v>1677</v>
      </c>
      <c r="B516" s="20" t="s">
        <v>462</v>
      </c>
      <c r="C516" s="20" t="s">
        <v>584</v>
      </c>
      <c r="D516" s="20" t="s">
        <v>585</v>
      </c>
      <c r="E516" s="20" t="s">
        <v>2450</v>
      </c>
      <c r="F516" s="20" t="s">
        <v>2451</v>
      </c>
      <c r="G516" s="20">
        <v>3.35</v>
      </c>
      <c r="H516" s="20" t="s">
        <v>1679</v>
      </c>
      <c r="I516" s="20" t="s">
        <v>2320</v>
      </c>
      <c r="J516" s="20" t="s">
        <v>2180</v>
      </c>
      <c r="K516" s="20" t="s">
        <v>2180</v>
      </c>
      <c r="L516" s="20" t="s">
        <v>462</v>
      </c>
      <c r="M516" s="20">
        <v>4</v>
      </c>
      <c r="N516" s="20" t="s">
        <v>1679</v>
      </c>
      <c r="P516" s="20">
        <v>0</v>
      </c>
      <c r="Q516" s="20" t="s">
        <v>499</v>
      </c>
      <c r="R516" s="20" t="s">
        <v>517</v>
      </c>
      <c r="S516" s="20" t="s">
        <v>221</v>
      </c>
      <c r="T516" s="20" t="s">
        <v>2366</v>
      </c>
      <c r="U516" s="20" t="s">
        <v>2348</v>
      </c>
      <c r="V516" s="20">
        <v>11</v>
      </c>
      <c r="W516" s="20">
        <v>336</v>
      </c>
      <c r="Y516" s="20" t="s">
        <v>1684</v>
      </c>
      <c r="Z516" s="20" t="s">
        <v>1685</v>
      </c>
      <c r="AA516" s="20">
        <v>1.5</v>
      </c>
      <c r="AB516" s="20">
        <v>32</v>
      </c>
      <c r="AC516" s="20">
        <v>32</v>
      </c>
      <c r="AD516" s="20">
        <v>32</v>
      </c>
      <c r="AL516" s="20" t="s">
        <v>1686</v>
      </c>
      <c r="AT516" s="20" t="s">
        <v>1687</v>
      </c>
      <c r="BE516" s="20" t="s">
        <v>462</v>
      </c>
      <c r="BL516" s="20">
        <v>234.5</v>
      </c>
      <c r="BM516" s="20">
        <v>70</v>
      </c>
    </row>
    <row r="517" spans="1:65" x14ac:dyDescent="0.25">
      <c r="A517" s="20" t="s">
        <v>1677</v>
      </c>
      <c r="B517" s="20" t="s">
        <v>462</v>
      </c>
      <c r="C517" s="20" t="s">
        <v>584</v>
      </c>
      <c r="D517" s="20" t="s">
        <v>585</v>
      </c>
      <c r="E517" s="20" t="s">
        <v>2452</v>
      </c>
      <c r="F517" s="20" t="s">
        <v>615</v>
      </c>
      <c r="G517" s="20">
        <v>2.4700000000000002</v>
      </c>
      <c r="H517" s="20" t="s">
        <v>1679</v>
      </c>
      <c r="I517" s="20" t="s">
        <v>2320</v>
      </c>
      <c r="J517" s="20" t="s">
        <v>2180</v>
      </c>
      <c r="K517" s="20" t="s">
        <v>2180</v>
      </c>
      <c r="L517" s="20" t="s">
        <v>462</v>
      </c>
      <c r="M517" s="20">
        <v>4</v>
      </c>
      <c r="N517" s="20" t="s">
        <v>1679</v>
      </c>
      <c r="P517" s="20">
        <v>0</v>
      </c>
      <c r="Q517" s="20" t="s">
        <v>499</v>
      </c>
      <c r="R517" s="20" t="s">
        <v>517</v>
      </c>
      <c r="S517" s="20" t="s">
        <v>221</v>
      </c>
      <c r="T517" s="20" t="s">
        <v>2366</v>
      </c>
      <c r="U517" s="20" t="s">
        <v>2348</v>
      </c>
      <c r="V517" s="20">
        <v>11</v>
      </c>
      <c r="W517" s="20">
        <v>336</v>
      </c>
      <c r="Y517" s="20" t="s">
        <v>1684</v>
      </c>
      <c r="Z517" s="20" t="s">
        <v>1685</v>
      </c>
      <c r="AA517" s="20">
        <v>1.5</v>
      </c>
      <c r="AB517" s="20">
        <v>32</v>
      </c>
      <c r="AC517" s="20">
        <v>32</v>
      </c>
      <c r="AD517" s="20">
        <v>32</v>
      </c>
      <c r="AL517" s="20" t="s">
        <v>1686</v>
      </c>
      <c r="AT517" s="20" t="s">
        <v>1687</v>
      </c>
      <c r="BE517" s="20" t="s">
        <v>462</v>
      </c>
      <c r="BL517" s="20">
        <v>172.9</v>
      </c>
      <c r="BM517" s="20">
        <v>70</v>
      </c>
    </row>
    <row r="518" spans="1:65" x14ac:dyDescent="0.25">
      <c r="A518" s="20" t="s">
        <v>1677</v>
      </c>
      <c r="B518" s="20" t="s">
        <v>462</v>
      </c>
      <c r="C518" s="20" t="s">
        <v>584</v>
      </c>
      <c r="D518" s="20" t="s">
        <v>585</v>
      </c>
      <c r="E518" s="20" t="s">
        <v>2453</v>
      </c>
      <c r="F518" s="20" t="s">
        <v>616</v>
      </c>
      <c r="G518" s="20">
        <v>2.0499999999999998</v>
      </c>
      <c r="H518" s="20" t="s">
        <v>1679</v>
      </c>
      <c r="I518" s="20" t="s">
        <v>2320</v>
      </c>
      <c r="J518" s="20" t="s">
        <v>2180</v>
      </c>
      <c r="K518" s="20" t="s">
        <v>2180</v>
      </c>
      <c r="L518" s="20" t="s">
        <v>462</v>
      </c>
      <c r="M518" s="20">
        <v>4</v>
      </c>
      <c r="N518" s="20" t="s">
        <v>1679</v>
      </c>
      <c r="P518" s="20">
        <v>0</v>
      </c>
      <c r="Q518" s="20" t="s">
        <v>499</v>
      </c>
      <c r="R518" s="20" t="s">
        <v>517</v>
      </c>
      <c r="S518" s="20" t="s">
        <v>221</v>
      </c>
      <c r="T518" s="20" t="s">
        <v>2366</v>
      </c>
      <c r="U518" s="20" t="s">
        <v>2348</v>
      </c>
      <c r="V518" s="20">
        <v>11</v>
      </c>
      <c r="W518" s="20">
        <v>336</v>
      </c>
      <c r="Y518" s="20" t="s">
        <v>1684</v>
      </c>
      <c r="Z518" s="20" t="s">
        <v>1685</v>
      </c>
      <c r="AA518" s="20">
        <v>1.5</v>
      </c>
      <c r="AB518" s="20">
        <v>32</v>
      </c>
      <c r="AC518" s="20">
        <v>32</v>
      </c>
      <c r="AD518" s="20">
        <v>32</v>
      </c>
      <c r="AL518" s="20" t="s">
        <v>1686</v>
      </c>
      <c r="AT518" s="20" t="s">
        <v>1687</v>
      </c>
      <c r="BE518" s="20" t="s">
        <v>462</v>
      </c>
      <c r="BL518" s="20">
        <v>143.5</v>
      </c>
      <c r="BM518" s="20">
        <v>70</v>
      </c>
    </row>
    <row r="519" spans="1:65" x14ac:dyDescent="0.25">
      <c r="A519" s="20" t="s">
        <v>1677</v>
      </c>
      <c r="B519" s="20" t="s">
        <v>462</v>
      </c>
      <c r="C519" s="20" t="s">
        <v>584</v>
      </c>
      <c r="D519" s="20" t="s">
        <v>585</v>
      </c>
      <c r="E519" s="20" t="s">
        <v>2454</v>
      </c>
      <c r="F519" s="20" t="s">
        <v>617</v>
      </c>
      <c r="G519" s="20">
        <v>2.0699999999999998</v>
      </c>
      <c r="H519" s="20" t="s">
        <v>1679</v>
      </c>
      <c r="I519" s="20" t="s">
        <v>2320</v>
      </c>
      <c r="J519" s="20" t="s">
        <v>2180</v>
      </c>
      <c r="K519" s="20" t="s">
        <v>2180</v>
      </c>
      <c r="L519" s="20" t="s">
        <v>462</v>
      </c>
      <c r="M519" s="20">
        <v>4</v>
      </c>
      <c r="N519" s="20" t="s">
        <v>1679</v>
      </c>
      <c r="P519" s="20">
        <v>0</v>
      </c>
      <c r="Q519" s="20" t="s">
        <v>499</v>
      </c>
      <c r="R519" s="20" t="s">
        <v>517</v>
      </c>
      <c r="S519" s="20" t="s">
        <v>221</v>
      </c>
      <c r="T519" s="20" t="s">
        <v>2366</v>
      </c>
      <c r="U519" s="20" t="s">
        <v>2356</v>
      </c>
      <c r="V519" s="20">
        <v>12</v>
      </c>
      <c r="W519" s="20">
        <v>365</v>
      </c>
      <c r="Y519" s="20" t="s">
        <v>1684</v>
      </c>
      <c r="Z519" s="20" t="s">
        <v>1685</v>
      </c>
      <c r="AA519" s="20">
        <v>1.5</v>
      </c>
      <c r="AB519" s="20">
        <v>32</v>
      </c>
      <c r="AC519" s="20">
        <v>32</v>
      </c>
      <c r="AD519" s="20">
        <v>32</v>
      </c>
      <c r="AL519" s="20" t="s">
        <v>1686</v>
      </c>
      <c r="AT519" s="20" t="s">
        <v>1687</v>
      </c>
      <c r="BE519" s="20" t="s">
        <v>462</v>
      </c>
      <c r="BL519" s="20">
        <v>144.9</v>
      </c>
      <c r="BM519" s="20">
        <v>70</v>
      </c>
    </row>
    <row r="520" spans="1:65" x14ac:dyDescent="0.25">
      <c r="A520" s="20" t="s">
        <v>1677</v>
      </c>
      <c r="B520" s="20" t="s">
        <v>462</v>
      </c>
      <c r="C520" s="20" t="s">
        <v>584</v>
      </c>
      <c r="D520" s="20" t="s">
        <v>585</v>
      </c>
      <c r="E520" s="20" t="s">
        <v>2455</v>
      </c>
      <c r="F520" s="20" t="s">
        <v>618</v>
      </c>
      <c r="G520" s="20">
        <v>2.25</v>
      </c>
      <c r="H520" s="20" t="s">
        <v>1679</v>
      </c>
      <c r="I520" s="20" t="s">
        <v>2320</v>
      </c>
      <c r="J520" s="20" t="s">
        <v>2180</v>
      </c>
      <c r="K520" s="20" t="s">
        <v>2180</v>
      </c>
      <c r="L520" s="20" t="s">
        <v>462</v>
      </c>
      <c r="M520" s="20">
        <v>4</v>
      </c>
      <c r="N520" s="20" t="s">
        <v>1679</v>
      </c>
      <c r="P520" s="20">
        <v>0</v>
      </c>
      <c r="Q520" s="20" t="s">
        <v>499</v>
      </c>
      <c r="R520" s="20" t="s">
        <v>517</v>
      </c>
      <c r="S520" s="20" t="s">
        <v>221</v>
      </c>
      <c r="T520" s="20" t="s">
        <v>2366</v>
      </c>
      <c r="U520" s="20" t="s">
        <v>2356</v>
      </c>
      <c r="V520" s="20">
        <v>12</v>
      </c>
      <c r="W520" s="20">
        <v>365</v>
      </c>
      <c r="Y520" s="20" t="s">
        <v>1684</v>
      </c>
      <c r="Z520" s="20" t="s">
        <v>1685</v>
      </c>
      <c r="AA520" s="20">
        <v>1.5</v>
      </c>
      <c r="AB520" s="20">
        <v>32</v>
      </c>
      <c r="AC520" s="20">
        <v>32</v>
      </c>
      <c r="AD520" s="20">
        <v>32</v>
      </c>
      <c r="AL520" s="20" t="s">
        <v>1686</v>
      </c>
      <c r="AT520" s="20" t="s">
        <v>1687</v>
      </c>
      <c r="BE520" s="20" t="s">
        <v>462</v>
      </c>
      <c r="BL520" s="20">
        <v>157.5</v>
      </c>
      <c r="BM520" s="20">
        <v>70</v>
      </c>
    </row>
    <row r="521" spans="1:65" x14ac:dyDescent="0.25">
      <c r="A521" s="20" t="s">
        <v>1677</v>
      </c>
      <c r="B521" s="20" t="s">
        <v>462</v>
      </c>
      <c r="C521" s="20" t="s">
        <v>584</v>
      </c>
      <c r="D521" s="20" t="s">
        <v>585</v>
      </c>
      <c r="E521" s="20" t="s">
        <v>2456</v>
      </c>
      <c r="F521" s="20" t="s">
        <v>619</v>
      </c>
      <c r="G521" s="20">
        <v>0.89</v>
      </c>
      <c r="H521" s="20" t="s">
        <v>1679</v>
      </c>
      <c r="I521" s="20" t="s">
        <v>2320</v>
      </c>
      <c r="J521" s="20" t="s">
        <v>2180</v>
      </c>
      <c r="K521" s="20" t="s">
        <v>2180</v>
      </c>
      <c r="L521" s="20" t="s">
        <v>462</v>
      </c>
      <c r="M521" s="20">
        <v>4</v>
      </c>
      <c r="N521" s="20" t="s">
        <v>1679</v>
      </c>
      <c r="P521" s="20">
        <v>0</v>
      </c>
      <c r="Q521" s="20" t="s">
        <v>499</v>
      </c>
      <c r="R521" s="20" t="s">
        <v>517</v>
      </c>
      <c r="S521" s="20" t="s">
        <v>221</v>
      </c>
      <c r="T521" s="20" t="s">
        <v>2366</v>
      </c>
      <c r="U521" s="20" t="s">
        <v>2356</v>
      </c>
      <c r="V521" s="20">
        <v>12</v>
      </c>
      <c r="W521" s="20">
        <v>365</v>
      </c>
      <c r="Y521" s="20" t="s">
        <v>1684</v>
      </c>
      <c r="Z521" s="20" t="s">
        <v>1685</v>
      </c>
      <c r="AA521" s="20">
        <v>1.5</v>
      </c>
      <c r="AB521" s="20">
        <v>32</v>
      </c>
      <c r="AC521" s="20">
        <v>32</v>
      </c>
      <c r="AD521" s="20">
        <v>32</v>
      </c>
      <c r="AL521" s="20" t="s">
        <v>1686</v>
      </c>
      <c r="AT521" s="20" t="s">
        <v>1687</v>
      </c>
      <c r="BE521" s="20" t="s">
        <v>462</v>
      </c>
      <c r="BL521" s="20">
        <v>62.3</v>
      </c>
      <c r="BM521" s="20">
        <v>70</v>
      </c>
    </row>
    <row r="522" spans="1:65" x14ac:dyDescent="0.25">
      <c r="A522" s="20" t="s">
        <v>1677</v>
      </c>
      <c r="B522" s="20" t="s">
        <v>462</v>
      </c>
      <c r="C522" s="20" t="s">
        <v>584</v>
      </c>
      <c r="D522" s="20" t="s">
        <v>585</v>
      </c>
      <c r="E522" s="20" t="s">
        <v>2457</v>
      </c>
      <c r="F522" s="20" t="s">
        <v>620</v>
      </c>
      <c r="G522" s="20">
        <v>0.56999999999999995</v>
      </c>
      <c r="H522" s="20" t="s">
        <v>1679</v>
      </c>
      <c r="I522" s="20" t="s">
        <v>2320</v>
      </c>
      <c r="J522" s="20" t="s">
        <v>2180</v>
      </c>
      <c r="K522" s="20" t="s">
        <v>2180</v>
      </c>
      <c r="L522" s="20" t="s">
        <v>462</v>
      </c>
      <c r="M522" s="20">
        <v>4</v>
      </c>
      <c r="N522" s="20" t="s">
        <v>1679</v>
      </c>
      <c r="P522" s="20">
        <v>0</v>
      </c>
      <c r="Q522" s="20" t="s">
        <v>499</v>
      </c>
      <c r="R522" s="20" t="s">
        <v>517</v>
      </c>
      <c r="S522" s="20" t="s">
        <v>221</v>
      </c>
      <c r="T522" s="20" t="s">
        <v>2366</v>
      </c>
      <c r="U522" s="20" t="s">
        <v>2356</v>
      </c>
      <c r="V522" s="20">
        <v>12</v>
      </c>
      <c r="W522" s="20">
        <v>365</v>
      </c>
      <c r="Y522" s="20" t="s">
        <v>1684</v>
      </c>
      <c r="Z522" s="20" t="s">
        <v>1685</v>
      </c>
      <c r="AA522" s="20">
        <v>1.4</v>
      </c>
      <c r="AB522" s="20">
        <v>32</v>
      </c>
      <c r="AC522" s="20">
        <v>32</v>
      </c>
      <c r="AD522" s="20">
        <v>32</v>
      </c>
      <c r="AL522" s="20" t="s">
        <v>1686</v>
      </c>
      <c r="AT522" s="20" t="s">
        <v>1687</v>
      </c>
      <c r="BE522" s="20" t="s">
        <v>462</v>
      </c>
      <c r="BL522" s="20">
        <v>39.9</v>
      </c>
      <c r="BM522" s="20">
        <v>70</v>
      </c>
    </row>
    <row r="523" spans="1:65" x14ac:dyDescent="0.25">
      <c r="A523" s="20" t="s">
        <v>1677</v>
      </c>
      <c r="B523" s="20" t="s">
        <v>462</v>
      </c>
      <c r="C523" s="20" t="s">
        <v>584</v>
      </c>
      <c r="D523" s="20" t="s">
        <v>585</v>
      </c>
      <c r="E523" s="20" t="s">
        <v>2458</v>
      </c>
      <c r="F523" s="20" t="s">
        <v>2459</v>
      </c>
      <c r="G523" s="20">
        <v>2.76</v>
      </c>
      <c r="H523" s="20" t="s">
        <v>1679</v>
      </c>
      <c r="I523" s="20" t="s">
        <v>2320</v>
      </c>
      <c r="J523" s="20" t="s">
        <v>2180</v>
      </c>
      <c r="K523" s="20" t="s">
        <v>2180</v>
      </c>
      <c r="L523" s="20" t="s">
        <v>462</v>
      </c>
      <c r="M523" s="20">
        <v>4</v>
      </c>
      <c r="N523" s="20" t="s">
        <v>1679</v>
      </c>
      <c r="P523" s="20">
        <v>0</v>
      </c>
      <c r="Q523" s="20" t="s">
        <v>499</v>
      </c>
      <c r="R523" s="20" t="s">
        <v>517</v>
      </c>
      <c r="S523" s="20" t="s">
        <v>221</v>
      </c>
      <c r="T523" s="20" t="s">
        <v>2366</v>
      </c>
      <c r="U523" s="20" t="s">
        <v>2356</v>
      </c>
      <c r="V523" s="20">
        <v>12</v>
      </c>
      <c r="W523" s="20">
        <v>365</v>
      </c>
      <c r="Y523" s="20" t="s">
        <v>1684</v>
      </c>
      <c r="Z523" s="20" t="s">
        <v>1685</v>
      </c>
      <c r="AA523" s="20">
        <v>1.5</v>
      </c>
      <c r="AB523" s="20">
        <v>32</v>
      </c>
      <c r="AC523" s="20">
        <v>32</v>
      </c>
      <c r="AD523" s="20">
        <v>32</v>
      </c>
      <c r="AL523" s="20" t="s">
        <v>1686</v>
      </c>
      <c r="AT523" s="20" t="s">
        <v>1687</v>
      </c>
      <c r="BE523" s="20" t="s">
        <v>462</v>
      </c>
      <c r="BL523" s="20">
        <v>193.2</v>
      </c>
      <c r="BM523" s="20">
        <v>70</v>
      </c>
    </row>
    <row r="524" spans="1:65" x14ac:dyDescent="0.25">
      <c r="A524" s="20" t="s">
        <v>1677</v>
      </c>
      <c r="B524" s="20" t="s">
        <v>462</v>
      </c>
      <c r="C524" s="20" t="s">
        <v>584</v>
      </c>
      <c r="D524" s="20" t="s">
        <v>585</v>
      </c>
      <c r="E524" s="20" t="s">
        <v>2460</v>
      </c>
      <c r="F524" s="20" t="s">
        <v>621</v>
      </c>
      <c r="G524" s="20">
        <v>0.24</v>
      </c>
      <c r="H524" s="20" t="s">
        <v>1679</v>
      </c>
      <c r="I524" s="20" t="s">
        <v>2320</v>
      </c>
      <c r="J524" s="20" t="s">
        <v>2180</v>
      </c>
      <c r="K524" s="20" t="s">
        <v>2180</v>
      </c>
      <c r="L524" s="20" t="s">
        <v>462</v>
      </c>
      <c r="M524" s="20">
        <v>4</v>
      </c>
      <c r="N524" s="20" t="s">
        <v>1679</v>
      </c>
      <c r="P524" s="20">
        <v>0</v>
      </c>
      <c r="Q524" s="20" t="s">
        <v>499</v>
      </c>
      <c r="R524" s="20" t="s">
        <v>517</v>
      </c>
      <c r="S524" s="20" t="s">
        <v>221</v>
      </c>
      <c r="T524" s="20" t="s">
        <v>2366</v>
      </c>
      <c r="U524" s="20" t="s">
        <v>2348</v>
      </c>
      <c r="V524" s="20">
        <v>11</v>
      </c>
      <c r="W524" s="20">
        <v>336</v>
      </c>
      <c r="Y524" s="20" t="s">
        <v>1684</v>
      </c>
      <c r="Z524" s="20" t="s">
        <v>1685</v>
      </c>
      <c r="AA524" s="20">
        <v>1.5</v>
      </c>
      <c r="AB524" s="20">
        <v>32</v>
      </c>
      <c r="AC524" s="20">
        <v>32</v>
      </c>
      <c r="AD524" s="20">
        <v>32</v>
      </c>
      <c r="AL524" s="20" t="s">
        <v>1686</v>
      </c>
      <c r="AT524" s="20" t="s">
        <v>1687</v>
      </c>
      <c r="BE524" s="20" t="s">
        <v>462</v>
      </c>
      <c r="BL524" s="20">
        <v>16.8</v>
      </c>
      <c r="BM524" s="20">
        <v>70</v>
      </c>
    </row>
    <row r="525" spans="1:65" x14ac:dyDescent="0.25">
      <c r="A525" s="20" t="s">
        <v>1677</v>
      </c>
      <c r="B525" s="20" t="s">
        <v>462</v>
      </c>
      <c r="C525" s="20" t="s">
        <v>584</v>
      </c>
      <c r="D525" s="20" t="s">
        <v>585</v>
      </c>
      <c r="E525" s="20" t="s">
        <v>2461</v>
      </c>
      <c r="F525" s="20" t="s">
        <v>2462</v>
      </c>
      <c r="G525" s="20">
        <v>0.5</v>
      </c>
      <c r="H525" s="20" t="s">
        <v>1679</v>
      </c>
      <c r="I525" s="20" t="s">
        <v>2320</v>
      </c>
      <c r="J525" s="20" t="s">
        <v>2180</v>
      </c>
      <c r="K525" s="20" t="s">
        <v>2180</v>
      </c>
      <c r="L525" s="20" t="s">
        <v>462</v>
      </c>
      <c r="M525" s="20">
        <v>4</v>
      </c>
      <c r="N525" s="20" t="s">
        <v>1679</v>
      </c>
      <c r="P525" s="20">
        <v>0</v>
      </c>
      <c r="Q525" s="20" t="s">
        <v>499</v>
      </c>
      <c r="R525" s="20" t="s">
        <v>517</v>
      </c>
      <c r="S525" s="20" t="s">
        <v>221</v>
      </c>
      <c r="T525" s="20" t="s">
        <v>2366</v>
      </c>
      <c r="U525" s="20" t="s">
        <v>2348</v>
      </c>
      <c r="V525" s="20">
        <v>11</v>
      </c>
      <c r="W525" s="20">
        <v>336</v>
      </c>
      <c r="Y525" s="20" t="s">
        <v>1684</v>
      </c>
      <c r="Z525" s="20" t="s">
        <v>1685</v>
      </c>
      <c r="AA525" s="20">
        <v>1.5</v>
      </c>
      <c r="AB525" s="20">
        <v>32</v>
      </c>
      <c r="AC525" s="20">
        <v>32</v>
      </c>
      <c r="AD525" s="20">
        <v>32</v>
      </c>
      <c r="AL525" s="20" t="s">
        <v>1686</v>
      </c>
      <c r="AT525" s="20" t="s">
        <v>1687</v>
      </c>
      <c r="BE525" s="20" t="s">
        <v>462</v>
      </c>
      <c r="BL525" s="20">
        <v>35</v>
      </c>
      <c r="BM525" s="20">
        <v>70</v>
      </c>
    </row>
    <row r="526" spans="1:65" x14ac:dyDescent="0.25">
      <c r="A526" s="20" t="s">
        <v>1677</v>
      </c>
      <c r="B526" s="20" t="s">
        <v>462</v>
      </c>
      <c r="C526" s="20" t="s">
        <v>584</v>
      </c>
      <c r="D526" s="20" t="s">
        <v>585</v>
      </c>
      <c r="E526" s="20" t="s">
        <v>2463</v>
      </c>
      <c r="F526" s="20" t="s">
        <v>2464</v>
      </c>
      <c r="G526" s="20">
        <v>1.51</v>
      </c>
      <c r="H526" s="20" t="s">
        <v>1679</v>
      </c>
      <c r="I526" s="20" t="s">
        <v>2320</v>
      </c>
      <c r="J526" s="20" t="s">
        <v>2180</v>
      </c>
      <c r="K526" s="20" t="s">
        <v>2180</v>
      </c>
      <c r="L526" s="20" t="s">
        <v>462</v>
      </c>
      <c r="M526" s="20">
        <v>4</v>
      </c>
      <c r="N526" s="20" t="s">
        <v>1679</v>
      </c>
      <c r="P526" s="20">
        <v>0</v>
      </c>
      <c r="Q526" s="20" t="s">
        <v>499</v>
      </c>
      <c r="R526" s="20" t="s">
        <v>517</v>
      </c>
      <c r="S526" s="20" t="s">
        <v>221</v>
      </c>
      <c r="T526" s="20" t="s">
        <v>2366</v>
      </c>
      <c r="U526" s="20" t="s">
        <v>2356</v>
      </c>
      <c r="V526" s="20">
        <v>12</v>
      </c>
      <c r="W526" s="20">
        <v>365</v>
      </c>
      <c r="Y526" s="20" t="s">
        <v>1684</v>
      </c>
      <c r="Z526" s="20" t="s">
        <v>1685</v>
      </c>
      <c r="AA526" s="20">
        <v>1.5</v>
      </c>
      <c r="AB526" s="20">
        <v>32</v>
      </c>
      <c r="AC526" s="20">
        <v>32</v>
      </c>
      <c r="AD526" s="20">
        <v>32</v>
      </c>
      <c r="AL526" s="20" t="s">
        <v>1686</v>
      </c>
      <c r="AT526" s="20" t="s">
        <v>1687</v>
      </c>
      <c r="BE526" s="20" t="s">
        <v>462</v>
      </c>
      <c r="BL526" s="20">
        <v>105.7</v>
      </c>
      <c r="BM526" s="20">
        <v>70</v>
      </c>
    </row>
    <row r="527" spans="1:65" x14ac:dyDescent="0.25">
      <c r="A527" s="20" t="s">
        <v>1677</v>
      </c>
      <c r="B527" s="20" t="s">
        <v>462</v>
      </c>
      <c r="C527" s="20" t="s">
        <v>584</v>
      </c>
      <c r="D527" s="20" t="s">
        <v>585</v>
      </c>
      <c r="E527" s="20" t="s">
        <v>2465</v>
      </c>
      <c r="F527" s="20" t="s">
        <v>2466</v>
      </c>
      <c r="G527" s="20">
        <v>1.84</v>
      </c>
      <c r="H527" s="20" t="s">
        <v>1679</v>
      </c>
      <c r="I527" s="20" t="s">
        <v>2320</v>
      </c>
      <c r="J527" s="20" t="s">
        <v>2180</v>
      </c>
      <c r="K527" s="20" t="s">
        <v>2180</v>
      </c>
      <c r="L527" s="20" t="s">
        <v>462</v>
      </c>
      <c r="M527" s="20">
        <v>4</v>
      </c>
      <c r="N527" s="20" t="s">
        <v>1679</v>
      </c>
      <c r="P527" s="20">
        <v>0</v>
      </c>
      <c r="Q527" s="20" t="s">
        <v>499</v>
      </c>
      <c r="R527" s="20" t="s">
        <v>517</v>
      </c>
      <c r="S527" s="20" t="s">
        <v>221</v>
      </c>
      <c r="T527" s="20" t="s">
        <v>2366</v>
      </c>
      <c r="U527" s="20" t="s">
        <v>2346</v>
      </c>
      <c r="V527" s="20">
        <v>12</v>
      </c>
      <c r="W527" s="20">
        <v>365</v>
      </c>
      <c r="Y527" s="20" t="s">
        <v>1684</v>
      </c>
      <c r="Z527" s="20" t="s">
        <v>1685</v>
      </c>
      <c r="AA527" s="20">
        <v>1.5</v>
      </c>
      <c r="AB527" s="20">
        <v>32</v>
      </c>
      <c r="AC527" s="20">
        <v>32</v>
      </c>
      <c r="AD527" s="20">
        <v>32</v>
      </c>
      <c r="AL527" s="20" t="s">
        <v>1686</v>
      </c>
      <c r="AT527" s="20" t="s">
        <v>1687</v>
      </c>
      <c r="BE527" s="20" t="s">
        <v>462</v>
      </c>
      <c r="BL527" s="20">
        <v>128.80000000000001</v>
      </c>
      <c r="BM527" s="20">
        <v>70</v>
      </c>
    </row>
    <row r="528" spans="1:65" x14ac:dyDescent="0.25">
      <c r="A528" s="20" t="s">
        <v>1677</v>
      </c>
      <c r="B528" s="20" t="s">
        <v>462</v>
      </c>
      <c r="C528" s="20" t="s">
        <v>584</v>
      </c>
      <c r="D528" s="20" t="s">
        <v>585</v>
      </c>
      <c r="E528" s="20" t="s">
        <v>2467</v>
      </c>
      <c r="F528" s="20" t="s">
        <v>1802</v>
      </c>
      <c r="G528" s="20">
        <v>9.48</v>
      </c>
      <c r="H528" s="20" t="s">
        <v>1679</v>
      </c>
      <c r="I528" s="20" t="s">
        <v>2320</v>
      </c>
      <c r="J528" s="20" t="s">
        <v>2180</v>
      </c>
      <c r="K528" s="20" t="s">
        <v>2180</v>
      </c>
      <c r="L528" s="20" t="s">
        <v>462</v>
      </c>
      <c r="M528" s="20">
        <v>1</v>
      </c>
      <c r="N528" s="20" t="s">
        <v>1679</v>
      </c>
      <c r="P528" s="20">
        <v>0</v>
      </c>
      <c r="Q528" s="20" t="s">
        <v>2468</v>
      </c>
      <c r="S528" s="20" t="s">
        <v>221</v>
      </c>
      <c r="Y528" s="20" t="s">
        <v>1804</v>
      </c>
      <c r="Z528" s="20" t="s">
        <v>1685</v>
      </c>
      <c r="AA528" s="20">
        <v>2.5</v>
      </c>
      <c r="AG528" s="20" t="s">
        <v>2469</v>
      </c>
      <c r="AL528" s="20" t="s">
        <v>1686</v>
      </c>
      <c r="AT528" s="20" t="s">
        <v>1687</v>
      </c>
      <c r="BD528" s="20" t="s">
        <v>2470</v>
      </c>
    </row>
    <row r="529" spans="1:65" x14ac:dyDescent="0.25">
      <c r="A529" s="20" t="s">
        <v>1677</v>
      </c>
      <c r="B529" s="20" t="s">
        <v>462</v>
      </c>
      <c r="C529" s="20" t="s">
        <v>622</v>
      </c>
      <c r="D529" s="20" t="s">
        <v>585</v>
      </c>
      <c r="E529" s="20" t="s">
        <v>2471</v>
      </c>
      <c r="F529" s="20" t="s">
        <v>465</v>
      </c>
      <c r="G529" s="20">
        <v>1.01</v>
      </c>
      <c r="H529" s="20" t="s">
        <v>1679</v>
      </c>
      <c r="I529" s="20" t="s">
        <v>2472</v>
      </c>
      <c r="J529" s="20" t="s">
        <v>2180</v>
      </c>
      <c r="K529" s="20" t="s">
        <v>2180</v>
      </c>
      <c r="L529" s="20" t="s">
        <v>462</v>
      </c>
      <c r="M529" s="20">
        <v>4</v>
      </c>
      <c r="N529" s="20" t="s">
        <v>1679</v>
      </c>
      <c r="P529" s="20">
        <v>0</v>
      </c>
      <c r="Q529" s="20" t="s">
        <v>499</v>
      </c>
      <c r="R529" s="20" t="s">
        <v>517</v>
      </c>
      <c r="S529" s="20" t="s">
        <v>221</v>
      </c>
      <c r="T529" s="20" t="s">
        <v>2366</v>
      </c>
      <c r="U529" s="20" t="s">
        <v>2473</v>
      </c>
      <c r="V529" s="20">
        <v>12</v>
      </c>
      <c r="W529" s="20">
        <v>384</v>
      </c>
      <c r="Y529" s="20" t="s">
        <v>1684</v>
      </c>
      <c r="Z529" s="20" t="s">
        <v>1685</v>
      </c>
      <c r="AA529" s="20">
        <v>1.5</v>
      </c>
      <c r="AB529" s="20">
        <v>32</v>
      </c>
      <c r="AC529" s="20">
        <v>32</v>
      </c>
      <c r="AD529" s="20">
        <v>32</v>
      </c>
      <c r="AL529" s="20" t="s">
        <v>1686</v>
      </c>
      <c r="AT529" s="20" t="s">
        <v>1687</v>
      </c>
      <c r="BE529" s="20" t="s">
        <v>462</v>
      </c>
      <c r="BL529" s="20">
        <v>70.7</v>
      </c>
      <c r="BM529" s="20">
        <v>70</v>
      </c>
    </row>
    <row r="530" spans="1:65" x14ac:dyDescent="0.25">
      <c r="A530" s="20" t="s">
        <v>1677</v>
      </c>
      <c r="B530" s="20" t="s">
        <v>462</v>
      </c>
      <c r="C530" s="20" t="s">
        <v>622</v>
      </c>
      <c r="D530" s="20" t="s">
        <v>585</v>
      </c>
      <c r="E530" s="20" t="s">
        <v>2474</v>
      </c>
      <c r="F530" s="20" t="s">
        <v>468</v>
      </c>
      <c r="G530" s="20">
        <v>0.24</v>
      </c>
      <c r="H530" s="20" t="s">
        <v>1679</v>
      </c>
      <c r="I530" s="20" t="s">
        <v>2472</v>
      </c>
      <c r="J530" s="20" t="s">
        <v>2180</v>
      </c>
      <c r="K530" s="20" t="s">
        <v>2180</v>
      </c>
      <c r="L530" s="20" t="s">
        <v>462</v>
      </c>
      <c r="M530" s="20">
        <v>4</v>
      </c>
      <c r="N530" s="20" t="s">
        <v>1679</v>
      </c>
      <c r="P530" s="20">
        <v>0</v>
      </c>
      <c r="Q530" s="20" t="s">
        <v>499</v>
      </c>
      <c r="R530" s="20" t="s">
        <v>517</v>
      </c>
      <c r="S530" s="20" t="s">
        <v>221</v>
      </c>
      <c r="T530" s="20" t="s">
        <v>2366</v>
      </c>
      <c r="U530" s="20" t="s">
        <v>2473</v>
      </c>
      <c r="V530" s="20">
        <v>12</v>
      </c>
      <c r="W530" s="20">
        <v>384</v>
      </c>
      <c r="Y530" s="20" t="s">
        <v>1684</v>
      </c>
      <c r="Z530" s="20" t="s">
        <v>1685</v>
      </c>
      <c r="AA530" s="20">
        <v>1.5</v>
      </c>
      <c r="AB530" s="20">
        <v>32</v>
      </c>
      <c r="AC530" s="20">
        <v>32</v>
      </c>
      <c r="AD530" s="20">
        <v>32</v>
      </c>
      <c r="AL530" s="20" t="s">
        <v>1686</v>
      </c>
      <c r="AT530" s="20" t="s">
        <v>1687</v>
      </c>
      <c r="BE530" s="20" t="s">
        <v>462</v>
      </c>
      <c r="BL530" s="20">
        <v>16.8</v>
      </c>
      <c r="BM530" s="20">
        <v>70</v>
      </c>
    </row>
    <row r="531" spans="1:65" x14ac:dyDescent="0.25">
      <c r="A531" s="20" t="s">
        <v>1677</v>
      </c>
      <c r="B531" s="20" t="s">
        <v>462</v>
      </c>
      <c r="C531" s="20" t="s">
        <v>622</v>
      </c>
      <c r="D531" s="20" t="s">
        <v>585</v>
      </c>
      <c r="E531" s="20" t="s">
        <v>2475</v>
      </c>
      <c r="F531" s="20" t="s">
        <v>470</v>
      </c>
      <c r="G531" s="20">
        <v>7.99</v>
      </c>
      <c r="H531" s="20" t="s">
        <v>1679</v>
      </c>
      <c r="I531" s="20" t="s">
        <v>2472</v>
      </c>
      <c r="J531" s="20" t="s">
        <v>2180</v>
      </c>
      <c r="K531" s="20" t="s">
        <v>2180</v>
      </c>
      <c r="L531" s="20" t="s">
        <v>462</v>
      </c>
      <c r="M531" s="20">
        <v>4</v>
      </c>
      <c r="N531" s="20" t="s">
        <v>1679</v>
      </c>
      <c r="P531" s="20">
        <v>0</v>
      </c>
      <c r="Q531" s="20" t="s">
        <v>495</v>
      </c>
      <c r="R531" s="20" t="s">
        <v>517</v>
      </c>
      <c r="S531" s="20" t="s">
        <v>221</v>
      </c>
      <c r="T531" s="20" t="s">
        <v>2476</v>
      </c>
      <c r="U531" s="20" t="s">
        <v>2473</v>
      </c>
      <c r="V531" s="20">
        <v>12</v>
      </c>
      <c r="W531" s="20">
        <v>384</v>
      </c>
      <c r="Y531" s="20" t="s">
        <v>1684</v>
      </c>
      <c r="Z531" s="20" t="s">
        <v>1685</v>
      </c>
      <c r="AA531" s="20">
        <v>1.5</v>
      </c>
      <c r="AB531" s="20">
        <v>32</v>
      </c>
      <c r="AC531" s="20">
        <v>32</v>
      </c>
      <c r="AD531" s="20">
        <v>32</v>
      </c>
      <c r="AL531" s="20" t="s">
        <v>1686</v>
      </c>
      <c r="AT531" s="20" t="s">
        <v>1687</v>
      </c>
      <c r="BE531" s="20" t="s">
        <v>462</v>
      </c>
      <c r="BL531" s="20">
        <v>479.4</v>
      </c>
      <c r="BM531" s="20">
        <v>60</v>
      </c>
    </row>
    <row r="532" spans="1:65" x14ac:dyDescent="0.25">
      <c r="A532" s="20" t="s">
        <v>1677</v>
      </c>
      <c r="B532" s="20" t="s">
        <v>462</v>
      </c>
      <c r="C532" s="20" t="s">
        <v>622</v>
      </c>
      <c r="D532" s="20" t="s">
        <v>585</v>
      </c>
      <c r="E532" s="20" t="s">
        <v>2477</v>
      </c>
      <c r="F532" s="20" t="s">
        <v>471</v>
      </c>
      <c r="G532" s="20">
        <v>2.0499999999999998</v>
      </c>
      <c r="H532" s="20" t="s">
        <v>1679</v>
      </c>
      <c r="I532" s="20" t="s">
        <v>2472</v>
      </c>
      <c r="J532" s="20" t="s">
        <v>2180</v>
      </c>
      <c r="K532" s="20" t="s">
        <v>2180</v>
      </c>
      <c r="L532" s="20" t="s">
        <v>462</v>
      </c>
      <c r="M532" s="20">
        <v>4</v>
      </c>
      <c r="N532" s="20" t="s">
        <v>1679</v>
      </c>
      <c r="P532" s="20">
        <v>0</v>
      </c>
      <c r="Q532" s="20" t="s">
        <v>495</v>
      </c>
      <c r="R532" s="20" t="s">
        <v>517</v>
      </c>
      <c r="S532" s="20" t="s">
        <v>221</v>
      </c>
      <c r="T532" s="20" t="s">
        <v>2476</v>
      </c>
      <c r="U532" s="20" t="s">
        <v>2473</v>
      </c>
      <c r="V532" s="20">
        <v>12</v>
      </c>
      <c r="W532" s="20">
        <v>384</v>
      </c>
      <c r="Y532" s="20" t="s">
        <v>1684</v>
      </c>
      <c r="Z532" s="20" t="s">
        <v>1685</v>
      </c>
      <c r="AA532" s="20">
        <v>1.5</v>
      </c>
      <c r="AB532" s="20">
        <v>32</v>
      </c>
      <c r="AC532" s="20">
        <v>32</v>
      </c>
      <c r="AD532" s="20">
        <v>32</v>
      </c>
      <c r="AL532" s="20" t="s">
        <v>1686</v>
      </c>
      <c r="AT532" s="20" t="s">
        <v>1687</v>
      </c>
      <c r="BE532" s="20" t="s">
        <v>462</v>
      </c>
      <c r="BL532" s="20">
        <v>123</v>
      </c>
      <c r="BM532" s="20">
        <v>60</v>
      </c>
    </row>
    <row r="533" spans="1:65" x14ac:dyDescent="0.25">
      <c r="A533" s="20" t="s">
        <v>1677</v>
      </c>
      <c r="B533" s="20" t="s">
        <v>462</v>
      </c>
      <c r="C533" s="20" t="s">
        <v>622</v>
      </c>
      <c r="D533" s="20" t="s">
        <v>585</v>
      </c>
      <c r="E533" s="20" t="s">
        <v>2478</v>
      </c>
      <c r="F533" s="20" t="s">
        <v>472</v>
      </c>
      <c r="G533" s="20">
        <v>2.79</v>
      </c>
      <c r="H533" s="20" t="s">
        <v>1679</v>
      </c>
      <c r="I533" s="20" t="s">
        <v>2472</v>
      </c>
      <c r="J533" s="20" t="s">
        <v>2180</v>
      </c>
      <c r="K533" s="20" t="s">
        <v>2180</v>
      </c>
      <c r="L533" s="20" t="s">
        <v>462</v>
      </c>
      <c r="M533" s="20">
        <v>4</v>
      </c>
      <c r="N533" s="20" t="s">
        <v>1679</v>
      </c>
      <c r="P533" s="20">
        <v>0</v>
      </c>
      <c r="Q533" s="20" t="s">
        <v>495</v>
      </c>
      <c r="R533" s="20" t="s">
        <v>517</v>
      </c>
      <c r="S533" s="20" t="s">
        <v>221</v>
      </c>
      <c r="T533" s="20" t="s">
        <v>2476</v>
      </c>
      <c r="U533" s="20" t="s">
        <v>2473</v>
      </c>
      <c r="V533" s="20">
        <v>12</v>
      </c>
      <c r="W533" s="20">
        <v>384</v>
      </c>
      <c r="Y533" s="20" t="s">
        <v>1684</v>
      </c>
      <c r="Z533" s="20" t="s">
        <v>1685</v>
      </c>
      <c r="AA533" s="20">
        <v>1.5</v>
      </c>
      <c r="AB533" s="20">
        <v>32</v>
      </c>
      <c r="AC533" s="20">
        <v>32</v>
      </c>
      <c r="AD533" s="20">
        <v>32</v>
      </c>
      <c r="AL533" s="20" t="s">
        <v>1686</v>
      </c>
      <c r="AT533" s="20" t="s">
        <v>1687</v>
      </c>
      <c r="BE533" s="20" t="s">
        <v>462</v>
      </c>
      <c r="BL533" s="20">
        <v>167.4</v>
      </c>
      <c r="BM533" s="20">
        <v>60</v>
      </c>
    </row>
    <row r="534" spans="1:65" x14ac:dyDescent="0.25">
      <c r="A534" s="20" t="s">
        <v>1677</v>
      </c>
      <c r="B534" s="20" t="s">
        <v>462</v>
      </c>
      <c r="C534" s="20" t="s">
        <v>622</v>
      </c>
      <c r="D534" s="20" t="s">
        <v>585</v>
      </c>
      <c r="E534" s="20" t="s">
        <v>2479</v>
      </c>
      <c r="F534" s="20" t="s">
        <v>473</v>
      </c>
      <c r="G534" s="20">
        <v>8.67</v>
      </c>
      <c r="H534" s="20" t="s">
        <v>1679</v>
      </c>
      <c r="I534" s="20" t="s">
        <v>2472</v>
      </c>
      <c r="J534" s="20" t="s">
        <v>2180</v>
      </c>
      <c r="K534" s="20" t="s">
        <v>2180</v>
      </c>
      <c r="L534" s="20" t="s">
        <v>462</v>
      </c>
      <c r="M534" s="20">
        <v>4</v>
      </c>
      <c r="N534" s="20" t="s">
        <v>1679</v>
      </c>
      <c r="P534" s="20">
        <v>0</v>
      </c>
      <c r="Q534" s="20" t="s">
        <v>495</v>
      </c>
      <c r="R534" s="20" t="s">
        <v>517</v>
      </c>
      <c r="S534" s="20" t="s">
        <v>221</v>
      </c>
      <c r="T534" s="20" t="s">
        <v>2476</v>
      </c>
      <c r="U534" s="20" t="s">
        <v>2480</v>
      </c>
      <c r="V534" s="20">
        <v>12</v>
      </c>
      <c r="W534" s="20">
        <v>393</v>
      </c>
      <c r="Y534" s="20" t="s">
        <v>1684</v>
      </c>
      <c r="Z534" s="20" t="s">
        <v>1685</v>
      </c>
      <c r="AA534" s="20">
        <v>1.5</v>
      </c>
      <c r="AB534" s="20">
        <v>32</v>
      </c>
      <c r="AC534" s="20">
        <v>32</v>
      </c>
      <c r="AD534" s="20">
        <v>32</v>
      </c>
      <c r="AL534" s="20" t="s">
        <v>1686</v>
      </c>
      <c r="AT534" s="20" t="s">
        <v>1687</v>
      </c>
      <c r="BE534" s="20" t="s">
        <v>462</v>
      </c>
      <c r="BL534" s="20">
        <v>520.20000000000005</v>
      </c>
      <c r="BM534" s="20">
        <v>60</v>
      </c>
    </row>
    <row r="535" spans="1:65" x14ac:dyDescent="0.25">
      <c r="A535" s="20" t="s">
        <v>1677</v>
      </c>
      <c r="B535" s="20" t="s">
        <v>462</v>
      </c>
      <c r="C535" s="20" t="s">
        <v>622</v>
      </c>
      <c r="D535" s="20" t="s">
        <v>585</v>
      </c>
      <c r="E535" s="20" t="s">
        <v>2481</v>
      </c>
      <c r="F535" s="20" t="s">
        <v>474</v>
      </c>
      <c r="G535" s="20">
        <v>0.39</v>
      </c>
      <c r="H535" s="20" t="s">
        <v>1679</v>
      </c>
      <c r="I535" s="20" t="s">
        <v>2472</v>
      </c>
      <c r="J535" s="20" t="s">
        <v>2180</v>
      </c>
      <c r="K535" s="20" t="s">
        <v>2180</v>
      </c>
      <c r="L535" s="20" t="s">
        <v>462</v>
      </c>
      <c r="M535" s="20">
        <v>4</v>
      </c>
      <c r="N535" s="20" t="s">
        <v>1679</v>
      </c>
      <c r="P535" s="20">
        <v>0</v>
      </c>
      <c r="Q535" s="20" t="s">
        <v>499</v>
      </c>
      <c r="R535" s="20" t="s">
        <v>517</v>
      </c>
      <c r="S535" s="20" t="s">
        <v>221</v>
      </c>
      <c r="T535" s="20" t="s">
        <v>2366</v>
      </c>
      <c r="U535" s="20" t="s">
        <v>2473</v>
      </c>
      <c r="V535" s="20">
        <v>12</v>
      </c>
      <c r="W535" s="20">
        <v>384</v>
      </c>
      <c r="Y535" s="20" t="s">
        <v>1684</v>
      </c>
      <c r="Z535" s="20" t="s">
        <v>1685</v>
      </c>
      <c r="AA535" s="20">
        <v>1.5</v>
      </c>
      <c r="AB535" s="20">
        <v>32</v>
      </c>
      <c r="AC535" s="20">
        <v>32</v>
      </c>
      <c r="AD535" s="20">
        <v>32</v>
      </c>
      <c r="AL535" s="20" t="s">
        <v>1686</v>
      </c>
      <c r="AT535" s="20" t="s">
        <v>1687</v>
      </c>
      <c r="BE535" s="20" t="s">
        <v>462</v>
      </c>
      <c r="BL535" s="20">
        <v>27.3</v>
      </c>
      <c r="BM535" s="20">
        <v>70</v>
      </c>
    </row>
    <row r="536" spans="1:65" x14ac:dyDescent="0.25">
      <c r="A536" s="20" t="s">
        <v>1677</v>
      </c>
      <c r="B536" s="20" t="s">
        <v>462</v>
      </c>
      <c r="C536" s="20" t="s">
        <v>622</v>
      </c>
      <c r="D536" s="20" t="s">
        <v>585</v>
      </c>
      <c r="E536" s="20" t="s">
        <v>2482</v>
      </c>
      <c r="F536" s="20" t="s">
        <v>475</v>
      </c>
      <c r="G536" s="20">
        <v>5.17</v>
      </c>
      <c r="H536" s="20" t="s">
        <v>1679</v>
      </c>
      <c r="I536" s="20" t="s">
        <v>2472</v>
      </c>
      <c r="J536" s="20" t="s">
        <v>2180</v>
      </c>
      <c r="K536" s="20" t="s">
        <v>2180</v>
      </c>
      <c r="L536" s="20" t="s">
        <v>462</v>
      </c>
      <c r="M536" s="20">
        <v>4</v>
      </c>
      <c r="N536" s="20" t="s">
        <v>1679</v>
      </c>
      <c r="P536" s="20">
        <v>0</v>
      </c>
      <c r="Q536" s="20" t="s">
        <v>495</v>
      </c>
      <c r="R536" s="20" t="s">
        <v>517</v>
      </c>
      <c r="S536" s="20" t="s">
        <v>221</v>
      </c>
      <c r="T536" s="20" t="s">
        <v>2476</v>
      </c>
      <c r="U536" s="20" t="s">
        <v>2480</v>
      </c>
      <c r="V536" s="20">
        <v>12</v>
      </c>
      <c r="W536" s="20">
        <v>393</v>
      </c>
      <c r="Y536" s="20" t="s">
        <v>1684</v>
      </c>
      <c r="Z536" s="20" t="s">
        <v>1685</v>
      </c>
      <c r="AA536" s="20">
        <v>1.5</v>
      </c>
      <c r="AB536" s="20">
        <v>32</v>
      </c>
      <c r="AC536" s="20">
        <v>32</v>
      </c>
      <c r="AD536" s="20">
        <v>32</v>
      </c>
      <c r="AL536" s="20" t="s">
        <v>1686</v>
      </c>
      <c r="AT536" s="20" t="s">
        <v>1687</v>
      </c>
      <c r="BE536" s="20" t="s">
        <v>462</v>
      </c>
      <c r="BL536" s="20">
        <v>310.2</v>
      </c>
      <c r="BM536" s="20">
        <v>60</v>
      </c>
    </row>
    <row r="537" spans="1:65" x14ac:dyDescent="0.25">
      <c r="A537" s="20" t="s">
        <v>1677</v>
      </c>
      <c r="B537" s="20" t="s">
        <v>462</v>
      </c>
      <c r="C537" s="20" t="s">
        <v>622</v>
      </c>
      <c r="D537" s="20" t="s">
        <v>585</v>
      </c>
      <c r="E537" s="20" t="s">
        <v>2483</v>
      </c>
      <c r="F537" s="20" t="s">
        <v>476</v>
      </c>
      <c r="G537" s="20">
        <v>2.88</v>
      </c>
      <c r="H537" s="20" t="s">
        <v>1679</v>
      </c>
      <c r="I537" s="20" t="s">
        <v>2472</v>
      </c>
      <c r="J537" s="20" t="s">
        <v>2180</v>
      </c>
      <c r="K537" s="20" t="s">
        <v>2180</v>
      </c>
      <c r="L537" s="20" t="s">
        <v>462</v>
      </c>
      <c r="M537" s="20">
        <v>4</v>
      </c>
      <c r="N537" s="20" t="s">
        <v>1679</v>
      </c>
      <c r="P537" s="20">
        <v>0</v>
      </c>
      <c r="Q537" s="20" t="s">
        <v>495</v>
      </c>
      <c r="R537" s="20" t="s">
        <v>517</v>
      </c>
      <c r="S537" s="20" t="s">
        <v>221</v>
      </c>
      <c r="T537" s="20" t="s">
        <v>2476</v>
      </c>
      <c r="U537" s="20" t="s">
        <v>2473</v>
      </c>
      <c r="V537" s="20">
        <v>12</v>
      </c>
      <c r="W537" s="20">
        <v>384</v>
      </c>
      <c r="Y537" s="20" t="s">
        <v>1684</v>
      </c>
      <c r="Z537" s="20" t="s">
        <v>1685</v>
      </c>
      <c r="AA537" s="20">
        <v>1.5</v>
      </c>
      <c r="AB537" s="20">
        <v>32</v>
      </c>
      <c r="AC537" s="20">
        <v>32</v>
      </c>
      <c r="AD537" s="20">
        <v>32</v>
      </c>
      <c r="AL537" s="20" t="s">
        <v>1686</v>
      </c>
      <c r="AT537" s="20" t="s">
        <v>1687</v>
      </c>
      <c r="BE537" s="20" t="s">
        <v>462</v>
      </c>
      <c r="BL537" s="20">
        <v>172.8</v>
      </c>
      <c r="BM537" s="20">
        <v>60</v>
      </c>
    </row>
    <row r="538" spans="1:65" x14ac:dyDescent="0.25">
      <c r="A538" s="20" t="s">
        <v>1677</v>
      </c>
      <c r="B538" s="20" t="s">
        <v>462</v>
      </c>
      <c r="C538" s="20" t="s">
        <v>622</v>
      </c>
      <c r="D538" s="20" t="s">
        <v>585</v>
      </c>
      <c r="E538" s="20" t="s">
        <v>2484</v>
      </c>
      <c r="F538" s="20" t="s">
        <v>477</v>
      </c>
      <c r="G538" s="20">
        <v>3.99</v>
      </c>
      <c r="H538" s="20" t="s">
        <v>1679</v>
      </c>
      <c r="I538" s="20" t="s">
        <v>2472</v>
      </c>
      <c r="J538" s="20" t="s">
        <v>2180</v>
      </c>
      <c r="K538" s="20" t="s">
        <v>2180</v>
      </c>
      <c r="L538" s="20" t="s">
        <v>462</v>
      </c>
      <c r="M538" s="20">
        <v>4</v>
      </c>
      <c r="N538" s="20" t="s">
        <v>1679</v>
      </c>
      <c r="P538" s="20">
        <v>0</v>
      </c>
      <c r="Q538" s="20" t="s">
        <v>499</v>
      </c>
      <c r="R538" s="20" t="s">
        <v>517</v>
      </c>
      <c r="S538" s="20" t="s">
        <v>221</v>
      </c>
      <c r="T538" s="20" t="s">
        <v>2366</v>
      </c>
      <c r="U538" s="20" t="s">
        <v>2473</v>
      </c>
      <c r="V538" s="20">
        <v>12</v>
      </c>
      <c r="W538" s="20">
        <v>384</v>
      </c>
      <c r="Y538" s="20" t="s">
        <v>1684</v>
      </c>
      <c r="Z538" s="20" t="s">
        <v>1685</v>
      </c>
      <c r="AA538" s="20">
        <v>1.5</v>
      </c>
      <c r="AB538" s="20">
        <v>32</v>
      </c>
      <c r="AC538" s="20">
        <v>32</v>
      </c>
      <c r="AD538" s="20">
        <v>32</v>
      </c>
      <c r="AL538" s="20" t="s">
        <v>1686</v>
      </c>
      <c r="AT538" s="20" t="s">
        <v>1687</v>
      </c>
      <c r="BE538" s="20" t="s">
        <v>462</v>
      </c>
      <c r="BL538" s="20">
        <v>279.3</v>
      </c>
      <c r="BM538" s="20">
        <v>70</v>
      </c>
    </row>
    <row r="539" spans="1:65" x14ac:dyDescent="0.25">
      <c r="A539" s="20" t="s">
        <v>1677</v>
      </c>
      <c r="B539" s="20" t="s">
        <v>462</v>
      </c>
      <c r="C539" s="20" t="s">
        <v>622</v>
      </c>
      <c r="D539" s="20" t="s">
        <v>585</v>
      </c>
      <c r="E539" s="20" t="s">
        <v>2485</v>
      </c>
      <c r="F539" s="20" t="s">
        <v>478</v>
      </c>
      <c r="G539" s="20">
        <v>14.7</v>
      </c>
      <c r="H539" s="20" t="s">
        <v>1679</v>
      </c>
      <c r="I539" s="20" t="s">
        <v>2472</v>
      </c>
      <c r="J539" s="20" t="s">
        <v>2180</v>
      </c>
      <c r="K539" s="20" t="s">
        <v>2180</v>
      </c>
      <c r="L539" s="20" t="s">
        <v>462</v>
      </c>
      <c r="M539" s="20">
        <v>4</v>
      </c>
      <c r="N539" s="20" t="s">
        <v>1679</v>
      </c>
      <c r="P539" s="20">
        <v>0</v>
      </c>
      <c r="Q539" s="20" t="s">
        <v>495</v>
      </c>
      <c r="R539" s="20" t="s">
        <v>517</v>
      </c>
      <c r="S539" s="20" t="s">
        <v>221</v>
      </c>
      <c r="T539" s="20" t="s">
        <v>2476</v>
      </c>
      <c r="U539" s="20" t="s">
        <v>2480</v>
      </c>
      <c r="V539" s="20">
        <v>12</v>
      </c>
      <c r="W539" s="20">
        <v>393</v>
      </c>
      <c r="Y539" s="20" t="s">
        <v>1684</v>
      </c>
      <c r="Z539" s="20" t="s">
        <v>1685</v>
      </c>
      <c r="AA539" s="20">
        <v>1.5</v>
      </c>
      <c r="AB539" s="20">
        <v>32</v>
      </c>
      <c r="AC539" s="20">
        <v>32</v>
      </c>
      <c r="AD539" s="20">
        <v>32</v>
      </c>
      <c r="AL539" s="20" t="s">
        <v>1686</v>
      </c>
      <c r="AT539" s="20" t="s">
        <v>1687</v>
      </c>
      <c r="BE539" s="20" t="s">
        <v>462</v>
      </c>
      <c r="BL539" s="20">
        <v>882</v>
      </c>
      <c r="BM539" s="20">
        <v>60</v>
      </c>
    </row>
    <row r="540" spans="1:65" x14ac:dyDescent="0.25">
      <c r="A540" s="20" t="s">
        <v>1677</v>
      </c>
      <c r="B540" s="20" t="s">
        <v>462</v>
      </c>
      <c r="C540" s="20" t="s">
        <v>622</v>
      </c>
      <c r="D540" s="20" t="s">
        <v>585</v>
      </c>
      <c r="E540" s="20" t="s">
        <v>2486</v>
      </c>
      <c r="F540" s="20" t="s">
        <v>479</v>
      </c>
      <c r="G540" s="20">
        <v>12.23</v>
      </c>
      <c r="H540" s="20" t="s">
        <v>1679</v>
      </c>
      <c r="I540" s="20" t="s">
        <v>2472</v>
      </c>
      <c r="J540" s="20" t="s">
        <v>2180</v>
      </c>
      <c r="K540" s="20" t="s">
        <v>2180</v>
      </c>
      <c r="L540" s="20" t="s">
        <v>462</v>
      </c>
      <c r="M540" s="20">
        <v>4</v>
      </c>
      <c r="N540" s="20" t="s">
        <v>1679</v>
      </c>
      <c r="P540" s="20">
        <v>0</v>
      </c>
      <c r="Q540" s="20" t="s">
        <v>495</v>
      </c>
      <c r="R540" s="20" t="s">
        <v>517</v>
      </c>
      <c r="S540" s="20" t="s">
        <v>221</v>
      </c>
      <c r="T540" s="20" t="s">
        <v>2476</v>
      </c>
      <c r="U540" s="20" t="s">
        <v>2480</v>
      </c>
      <c r="V540" s="20">
        <v>12</v>
      </c>
      <c r="W540" s="20">
        <v>393</v>
      </c>
      <c r="Y540" s="20" t="s">
        <v>1684</v>
      </c>
      <c r="Z540" s="20" t="s">
        <v>1685</v>
      </c>
      <c r="AA540" s="20">
        <v>1.5</v>
      </c>
      <c r="AB540" s="20">
        <v>32</v>
      </c>
      <c r="AC540" s="20">
        <v>32</v>
      </c>
      <c r="AD540" s="20">
        <v>32</v>
      </c>
      <c r="AL540" s="20" t="s">
        <v>1686</v>
      </c>
      <c r="AT540" s="20" t="s">
        <v>1687</v>
      </c>
      <c r="BE540" s="20" t="s">
        <v>462</v>
      </c>
      <c r="BL540" s="20">
        <v>733.8</v>
      </c>
      <c r="BM540" s="20">
        <v>60</v>
      </c>
    </row>
    <row r="541" spans="1:65" x14ac:dyDescent="0.25">
      <c r="A541" s="20" t="s">
        <v>1677</v>
      </c>
      <c r="B541" s="20" t="s">
        <v>462</v>
      </c>
      <c r="C541" s="20" t="s">
        <v>622</v>
      </c>
      <c r="D541" s="20" t="s">
        <v>585</v>
      </c>
      <c r="E541" s="20" t="s">
        <v>2487</v>
      </c>
      <c r="F541" s="20" t="s">
        <v>480</v>
      </c>
      <c r="G541" s="20">
        <v>8.1999999999999993</v>
      </c>
      <c r="H541" s="20" t="s">
        <v>1679</v>
      </c>
      <c r="I541" s="20" t="s">
        <v>2472</v>
      </c>
      <c r="J541" s="20" t="s">
        <v>2180</v>
      </c>
      <c r="K541" s="20" t="s">
        <v>2180</v>
      </c>
      <c r="L541" s="20" t="s">
        <v>462</v>
      </c>
      <c r="M541" s="20">
        <v>4</v>
      </c>
      <c r="N541" s="20" t="s">
        <v>1679</v>
      </c>
      <c r="P541" s="20">
        <v>0</v>
      </c>
      <c r="Q541" s="20" t="s">
        <v>495</v>
      </c>
      <c r="R541" s="20" t="s">
        <v>517</v>
      </c>
      <c r="S541" s="20" t="s">
        <v>221</v>
      </c>
      <c r="T541" s="20" t="s">
        <v>2476</v>
      </c>
      <c r="U541" s="20" t="s">
        <v>2480</v>
      </c>
      <c r="V541" s="20">
        <v>12</v>
      </c>
      <c r="W541" s="20">
        <v>393</v>
      </c>
      <c r="Y541" s="20" t="s">
        <v>1684</v>
      </c>
      <c r="Z541" s="20" t="s">
        <v>1685</v>
      </c>
      <c r="AA541" s="20">
        <v>1.5</v>
      </c>
      <c r="AB541" s="20">
        <v>32</v>
      </c>
      <c r="AC541" s="20">
        <v>32</v>
      </c>
      <c r="AD541" s="20">
        <v>32</v>
      </c>
      <c r="AL541" s="20" t="s">
        <v>1686</v>
      </c>
      <c r="AT541" s="20" t="s">
        <v>1687</v>
      </c>
      <c r="BE541" s="20" t="s">
        <v>462</v>
      </c>
      <c r="BL541" s="20">
        <v>492</v>
      </c>
      <c r="BM541" s="20">
        <v>60</v>
      </c>
    </row>
    <row r="542" spans="1:65" x14ac:dyDescent="0.25">
      <c r="A542" s="20" t="s">
        <v>1677</v>
      </c>
      <c r="B542" s="20" t="s">
        <v>462</v>
      </c>
      <c r="C542" s="20" t="s">
        <v>622</v>
      </c>
      <c r="D542" s="20" t="s">
        <v>585</v>
      </c>
      <c r="E542" s="20" t="s">
        <v>2488</v>
      </c>
      <c r="F542" s="20" t="s">
        <v>481</v>
      </c>
      <c r="G542" s="20">
        <v>10.44</v>
      </c>
      <c r="H542" s="20" t="s">
        <v>1679</v>
      </c>
      <c r="I542" s="20" t="s">
        <v>2472</v>
      </c>
      <c r="J542" s="20" t="s">
        <v>2180</v>
      </c>
      <c r="K542" s="20" t="s">
        <v>2180</v>
      </c>
      <c r="L542" s="20" t="s">
        <v>462</v>
      </c>
      <c r="M542" s="20">
        <v>4</v>
      </c>
      <c r="N542" s="20" t="s">
        <v>1679</v>
      </c>
      <c r="P542" s="20">
        <v>0</v>
      </c>
      <c r="Q542" s="20" t="s">
        <v>495</v>
      </c>
      <c r="R542" s="20" t="s">
        <v>517</v>
      </c>
      <c r="S542" s="20" t="s">
        <v>221</v>
      </c>
      <c r="T542" s="20" t="s">
        <v>2476</v>
      </c>
      <c r="U542" s="20" t="s">
        <v>2473</v>
      </c>
      <c r="V542" s="20">
        <v>12</v>
      </c>
      <c r="W542" s="20">
        <v>384</v>
      </c>
      <c r="Y542" s="20" t="s">
        <v>1684</v>
      </c>
      <c r="Z542" s="20" t="s">
        <v>1685</v>
      </c>
      <c r="AA542" s="20">
        <v>1.5</v>
      </c>
      <c r="AB542" s="20">
        <v>32</v>
      </c>
      <c r="AC542" s="20">
        <v>32</v>
      </c>
      <c r="AD542" s="20">
        <v>32</v>
      </c>
      <c r="AL542" s="20" t="s">
        <v>1686</v>
      </c>
      <c r="AT542" s="20" t="s">
        <v>1687</v>
      </c>
      <c r="BE542" s="20" t="s">
        <v>462</v>
      </c>
      <c r="BL542" s="20">
        <v>626.4</v>
      </c>
      <c r="BM542" s="20">
        <v>60</v>
      </c>
    </row>
    <row r="543" spans="1:65" x14ac:dyDescent="0.25">
      <c r="A543" s="20" t="s">
        <v>1677</v>
      </c>
      <c r="B543" s="20" t="s">
        <v>462</v>
      </c>
      <c r="C543" s="20" t="s">
        <v>622</v>
      </c>
      <c r="D543" s="20" t="s">
        <v>585</v>
      </c>
      <c r="E543" s="20" t="s">
        <v>2489</v>
      </c>
      <c r="F543" s="20" t="s">
        <v>482</v>
      </c>
      <c r="G543" s="20">
        <v>5.03</v>
      </c>
      <c r="H543" s="20" t="s">
        <v>1679</v>
      </c>
      <c r="I543" s="20" t="s">
        <v>2472</v>
      </c>
      <c r="J543" s="20" t="s">
        <v>2180</v>
      </c>
      <c r="K543" s="20" t="s">
        <v>2180</v>
      </c>
      <c r="L543" s="20" t="s">
        <v>462</v>
      </c>
      <c r="M543" s="20">
        <v>4</v>
      </c>
      <c r="N543" s="20" t="s">
        <v>1679</v>
      </c>
      <c r="P543" s="20">
        <v>0</v>
      </c>
      <c r="Q543" s="20" t="s">
        <v>504</v>
      </c>
      <c r="R543" s="20" t="s">
        <v>517</v>
      </c>
      <c r="S543" s="20" t="s">
        <v>221</v>
      </c>
      <c r="T543" s="20" t="s">
        <v>2369</v>
      </c>
      <c r="U543" s="20" t="s">
        <v>2473</v>
      </c>
      <c r="V543" s="20">
        <v>12</v>
      </c>
      <c r="W543" s="20">
        <v>384</v>
      </c>
      <c r="Y543" s="20" t="s">
        <v>1684</v>
      </c>
      <c r="Z543" s="20" t="s">
        <v>1685</v>
      </c>
      <c r="AA543" s="20">
        <v>1.5</v>
      </c>
      <c r="AB543" s="20">
        <v>32</v>
      </c>
      <c r="AC543" s="20">
        <v>32</v>
      </c>
      <c r="AD543" s="20">
        <v>32</v>
      </c>
      <c r="AL543" s="20" t="s">
        <v>1686</v>
      </c>
      <c r="AT543" s="20" t="s">
        <v>1687</v>
      </c>
      <c r="BE543" s="20" t="s">
        <v>462</v>
      </c>
      <c r="BL543" s="20">
        <v>251.5</v>
      </c>
      <c r="BM543" s="20">
        <v>50</v>
      </c>
    </row>
    <row r="544" spans="1:65" x14ac:dyDescent="0.25">
      <c r="A544" s="20" t="s">
        <v>1677</v>
      </c>
      <c r="B544" s="20" t="s">
        <v>462</v>
      </c>
      <c r="C544" s="20" t="s">
        <v>622</v>
      </c>
      <c r="D544" s="20" t="s">
        <v>585</v>
      </c>
      <c r="E544" s="20" t="s">
        <v>2490</v>
      </c>
      <c r="F544" s="20" t="s">
        <v>483</v>
      </c>
      <c r="G544" s="20">
        <v>15.42</v>
      </c>
      <c r="H544" s="20" t="s">
        <v>1679</v>
      </c>
      <c r="I544" s="20" t="s">
        <v>2472</v>
      </c>
      <c r="J544" s="20" t="s">
        <v>2180</v>
      </c>
      <c r="K544" s="20" t="s">
        <v>2180</v>
      </c>
      <c r="L544" s="20" t="s">
        <v>462</v>
      </c>
      <c r="M544" s="20">
        <v>4</v>
      </c>
      <c r="N544" s="20" t="s">
        <v>1679</v>
      </c>
      <c r="P544" s="20">
        <v>0</v>
      </c>
      <c r="Q544" s="20" t="s">
        <v>504</v>
      </c>
      <c r="R544" s="20" t="s">
        <v>517</v>
      </c>
      <c r="S544" s="20" t="s">
        <v>221</v>
      </c>
      <c r="T544" s="20" t="s">
        <v>2369</v>
      </c>
      <c r="U544" s="20" t="s">
        <v>2480</v>
      </c>
      <c r="V544" s="20">
        <v>12</v>
      </c>
      <c r="W544" s="20">
        <v>393</v>
      </c>
      <c r="Y544" s="20" t="s">
        <v>1684</v>
      </c>
      <c r="Z544" s="20" t="s">
        <v>1685</v>
      </c>
      <c r="AA544" s="20">
        <v>1.5</v>
      </c>
      <c r="AB544" s="20">
        <v>32</v>
      </c>
      <c r="AC544" s="20">
        <v>32</v>
      </c>
      <c r="AD544" s="20">
        <v>32</v>
      </c>
      <c r="AL544" s="20" t="s">
        <v>1686</v>
      </c>
      <c r="AT544" s="20" t="s">
        <v>1687</v>
      </c>
      <c r="BE544" s="20" t="s">
        <v>462</v>
      </c>
      <c r="BL544" s="20">
        <v>771</v>
      </c>
      <c r="BM544" s="20">
        <v>50</v>
      </c>
    </row>
    <row r="545" spans="1:65" x14ac:dyDescent="0.25">
      <c r="A545" s="20" t="s">
        <v>1677</v>
      </c>
      <c r="B545" s="20" t="s">
        <v>462</v>
      </c>
      <c r="C545" s="20" t="s">
        <v>622</v>
      </c>
      <c r="D545" s="20" t="s">
        <v>585</v>
      </c>
      <c r="E545" s="20" t="s">
        <v>2491</v>
      </c>
      <c r="F545" s="20" t="s">
        <v>484</v>
      </c>
      <c r="G545" s="20">
        <v>1.91</v>
      </c>
      <c r="H545" s="20" t="s">
        <v>1679</v>
      </c>
      <c r="I545" s="20" t="s">
        <v>2472</v>
      </c>
      <c r="J545" s="20" t="s">
        <v>2180</v>
      </c>
      <c r="K545" s="20" t="s">
        <v>2180</v>
      </c>
      <c r="L545" s="20" t="s">
        <v>462</v>
      </c>
      <c r="M545" s="20">
        <v>4</v>
      </c>
      <c r="N545" s="20" t="s">
        <v>1679</v>
      </c>
      <c r="P545" s="20">
        <v>0</v>
      </c>
      <c r="Q545" s="20" t="s">
        <v>504</v>
      </c>
      <c r="R545" s="20" t="s">
        <v>517</v>
      </c>
      <c r="S545" s="20" t="s">
        <v>221</v>
      </c>
      <c r="T545" s="20" t="s">
        <v>2369</v>
      </c>
      <c r="U545" s="20" t="s">
        <v>2480</v>
      </c>
      <c r="V545" s="20">
        <v>12</v>
      </c>
      <c r="W545" s="20">
        <v>393</v>
      </c>
      <c r="Y545" s="20" t="s">
        <v>1684</v>
      </c>
      <c r="Z545" s="20" t="s">
        <v>1685</v>
      </c>
      <c r="AA545" s="20">
        <v>1.5</v>
      </c>
      <c r="AB545" s="20">
        <v>32</v>
      </c>
      <c r="AC545" s="20">
        <v>32</v>
      </c>
      <c r="AD545" s="20">
        <v>32</v>
      </c>
      <c r="AL545" s="20" t="s">
        <v>1686</v>
      </c>
      <c r="AT545" s="20" t="s">
        <v>1687</v>
      </c>
      <c r="BE545" s="20" t="s">
        <v>462</v>
      </c>
      <c r="BL545" s="20">
        <v>95.5</v>
      </c>
      <c r="BM545" s="20">
        <v>50</v>
      </c>
    </row>
    <row r="546" spans="1:65" x14ac:dyDescent="0.25">
      <c r="A546" s="20" t="s">
        <v>1677</v>
      </c>
      <c r="B546" s="20" t="s">
        <v>462</v>
      </c>
      <c r="C546" s="20" t="s">
        <v>622</v>
      </c>
      <c r="D546" s="20" t="s">
        <v>585</v>
      </c>
      <c r="E546" s="20" t="s">
        <v>2492</v>
      </c>
      <c r="F546" s="20" t="s">
        <v>485</v>
      </c>
      <c r="G546" s="20">
        <v>11.38</v>
      </c>
      <c r="H546" s="20" t="s">
        <v>1679</v>
      </c>
      <c r="I546" s="20" t="s">
        <v>2472</v>
      </c>
      <c r="J546" s="20" t="s">
        <v>2180</v>
      </c>
      <c r="K546" s="20" t="s">
        <v>2180</v>
      </c>
      <c r="L546" s="20" t="s">
        <v>462</v>
      </c>
      <c r="M546" s="20">
        <v>4</v>
      </c>
      <c r="N546" s="20" t="s">
        <v>1679</v>
      </c>
      <c r="P546" s="20">
        <v>0</v>
      </c>
      <c r="Q546" s="20" t="s">
        <v>495</v>
      </c>
      <c r="R546" s="20" t="s">
        <v>517</v>
      </c>
      <c r="S546" s="20" t="s">
        <v>221</v>
      </c>
      <c r="T546" s="20" t="s">
        <v>2476</v>
      </c>
      <c r="U546" s="20" t="s">
        <v>2473</v>
      </c>
      <c r="V546" s="20">
        <v>12</v>
      </c>
      <c r="W546" s="20">
        <v>384</v>
      </c>
      <c r="Y546" s="20" t="s">
        <v>1684</v>
      </c>
      <c r="Z546" s="20" t="s">
        <v>1685</v>
      </c>
      <c r="AA546" s="20">
        <v>1.5</v>
      </c>
      <c r="AB546" s="20">
        <v>32</v>
      </c>
      <c r="AC546" s="20">
        <v>32</v>
      </c>
      <c r="AD546" s="20">
        <v>32</v>
      </c>
      <c r="AL546" s="20" t="s">
        <v>1686</v>
      </c>
      <c r="AT546" s="20" t="s">
        <v>1687</v>
      </c>
      <c r="BE546" s="20" t="s">
        <v>462</v>
      </c>
      <c r="BL546" s="20">
        <v>682.8</v>
      </c>
      <c r="BM546" s="20">
        <v>60</v>
      </c>
    </row>
    <row r="547" spans="1:65" x14ac:dyDescent="0.25">
      <c r="A547" s="20" t="s">
        <v>1677</v>
      </c>
      <c r="B547" s="20" t="s">
        <v>462</v>
      </c>
      <c r="C547" s="20" t="s">
        <v>622</v>
      </c>
      <c r="D547" s="20" t="s">
        <v>585</v>
      </c>
      <c r="E547" s="20" t="s">
        <v>2493</v>
      </c>
      <c r="F547" s="20" t="s">
        <v>486</v>
      </c>
      <c r="G547" s="20">
        <v>6.88</v>
      </c>
      <c r="H547" s="20" t="s">
        <v>1679</v>
      </c>
      <c r="I547" s="20" t="s">
        <v>2472</v>
      </c>
      <c r="J547" s="20" t="s">
        <v>2180</v>
      </c>
      <c r="K547" s="20" t="s">
        <v>2180</v>
      </c>
      <c r="L547" s="20" t="s">
        <v>462</v>
      </c>
      <c r="M547" s="20">
        <v>4</v>
      </c>
      <c r="N547" s="20" t="s">
        <v>1679</v>
      </c>
      <c r="P547" s="20">
        <v>0</v>
      </c>
      <c r="Q547" s="20" t="s">
        <v>495</v>
      </c>
      <c r="R547" s="20" t="s">
        <v>517</v>
      </c>
      <c r="S547" s="20" t="s">
        <v>221</v>
      </c>
      <c r="T547" s="20" t="s">
        <v>2476</v>
      </c>
      <c r="U547" s="20" t="s">
        <v>2473</v>
      </c>
      <c r="V547" s="20">
        <v>12</v>
      </c>
      <c r="W547" s="20">
        <v>384</v>
      </c>
      <c r="Y547" s="20" t="s">
        <v>1684</v>
      </c>
      <c r="Z547" s="20" t="s">
        <v>1685</v>
      </c>
      <c r="AA547" s="20">
        <v>1.5</v>
      </c>
      <c r="AB547" s="20">
        <v>32</v>
      </c>
      <c r="AC547" s="20">
        <v>32</v>
      </c>
      <c r="AD547" s="20">
        <v>32</v>
      </c>
      <c r="AL547" s="20" t="s">
        <v>1686</v>
      </c>
      <c r="AT547" s="20" t="s">
        <v>1687</v>
      </c>
      <c r="BE547" s="20" t="s">
        <v>462</v>
      </c>
      <c r="BL547" s="20">
        <v>412.8</v>
      </c>
      <c r="BM547" s="20">
        <v>60</v>
      </c>
    </row>
    <row r="548" spans="1:65" x14ac:dyDescent="0.25">
      <c r="A548" s="20" t="s">
        <v>1677</v>
      </c>
      <c r="B548" s="20" t="s">
        <v>462</v>
      </c>
      <c r="C548" s="20" t="s">
        <v>622</v>
      </c>
      <c r="D548" s="20" t="s">
        <v>585</v>
      </c>
      <c r="E548" s="20" t="s">
        <v>2494</v>
      </c>
      <c r="F548" s="20" t="s">
        <v>489</v>
      </c>
      <c r="G548" s="20">
        <v>1.33</v>
      </c>
      <c r="H548" s="20" t="s">
        <v>1679</v>
      </c>
      <c r="I548" s="20" t="s">
        <v>2472</v>
      </c>
      <c r="J548" s="20" t="s">
        <v>2180</v>
      </c>
      <c r="K548" s="20" t="s">
        <v>2180</v>
      </c>
      <c r="L548" s="20" t="s">
        <v>462</v>
      </c>
      <c r="M548" s="20">
        <v>4</v>
      </c>
      <c r="N548" s="20" t="s">
        <v>1679</v>
      </c>
      <c r="P548" s="20">
        <v>0</v>
      </c>
      <c r="Q548" s="20" t="s">
        <v>499</v>
      </c>
      <c r="R548" s="20" t="s">
        <v>517</v>
      </c>
      <c r="S548" s="20" t="s">
        <v>221</v>
      </c>
      <c r="T548" s="20" t="s">
        <v>2366</v>
      </c>
      <c r="U548" s="20" t="s">
        <v>2473</v>
      </c>
      <c r="V548" s="20">
        <v>12</v>
      </c>
      <c r="W548" s="20">
        <v>384</v>
      </c>
      <c r="Y548" s="20" t="s">
        <v>1684</v>
      </c>
      <c r="Z548" s="20" t="s">
        <v>1685</v>
      </c>
      <c r="AA548" s="20">
        <v>1.5</v>
      </c>
      <c r="AB548" s="20">
        <v>32</v>
      </c>
      <c r="AC548" s="20">
        <v>32</v>
      </c>
      <c r="AD548" s="20">
        <v>32</v>
      </c>
      <c r="AL548" s="20" t="s">
        <v>1686</v>
      </c>
      <c r="AT548" s="20" t="s">
        <v>1687</v>
      </c>
      <c r="BE548" s="20" t="s">
        <v>462</v>
      </c>
      <c r="BL548" s="20">
        <v>93.1</v>
      </c>
      <c r="BM548" s="20">
        <v>70</v>
      </c>
    </row>
    <row r="549" spans="1:65" x14ac:dyDescent="0.25">
      <c r="A549" s="20" t="s">
        <v>1677</v>
      </c>
      <c r="B549" s="20" t="s">
        <v>462</v>
      </c>
      <c r="C549" s="20" t="s">
        <v>622</v>
      </c>
      <c r="D549" s="20" t="s">
        <v>585</v>
      </c>
      <c r="E549" s="20" t="s">
        <v>2495</v>
      </c>
      <c r="F549" s="20" t="s">
        <v>490</v>
      </c>
      <c r="G549" s="20">
        <v>7.03</v>
      </c>
      <c r="H549" s="20" t="s">
        <v>1679</v>
      </c>
      <c r="I549" s="20" t="s">
        <v>2472</v>
      </c>
      <c r="J549" s="20" t="s">
        <v>2180</v>
      </c>
      <c r="K549" s="20" t="s">
        <v>2180</v>
      </c>
      <c r="L549" s="20" t="s">
        <v>462</v>
      </c>
      <c r="M549" s="20">
        <v>4</v>
      </c>
      <c r="N549" s="20" t="s">
        <v>1679</v>
      </c>
      <c r="P549" s="20">
        <v>0</v>
      </c>
      <c r="Q549" s="20" t="s">
        <v>495</v>
      </c>
      <c r="R549" s="20" t="s">
        <v>517</v>
      </c>
      <c r="S549" s="20" t="s">
        <v>221</v>
      </c>
      <c r="T549" s="20" t="s">
        <v>2476</v>
      </c>
      <c r="U549" s="20" t="s">
        <v>2473</v>
      </c>
      <c r="V549" s="20">
        <v>12</v>
      </c>
      <c r="W549" s="20">
        <v>384</v>
      </c>
      <c r="Y549" s="20" t="s">
        <v>1684</v>
      </c>
      <c r="Z549" s="20" t="s">
        <v>1685</v>
      </c>
      <c r="AA549" s="20">
        <v>1.5</v>
      </c>
      <c r="AB549" s="20">
        <v>32</v>
      </c>
      <c r="AC549" s="20">
        <v>32</v>
      </c>
      <c r="AD549" s="20">
        <v>32</v>
      </c>
      <c r="AL549" s="20" t="s">
        <v>1686</v>
      </c>
      <c r="AT549" s="20" t="s">
        <v>1687</v>
      </c>
      <c r="BE549" s="20" t="s">
        <v>462</v>
      </c>
      <c r="BL549" s="20">
        <v>421.8</v>
      </c>
      <c r="BM549" s="20">
        <v>60</v>
      </c>
    </row>
    <row r="550" spans="1:65" x14ac:dyDescent="0.25">
      <c r="A550" s="20" t="s">
        <v>1677</v>
      </c>
      <c r="B550" s="20" t="s">
        <v>462</v>
      </c>
      <c r="C550" s="20" t="s">
        <v>622</v>
      </c>
      <c r="D550" s="20" t="s">
        <v>585</v>
      </c>
      <c r="E550" s="20" t="s">
        <v>2496</v>
      </c>
      <c r="F550" s="20" t="s">
        <v>491</v>
      </c>
      <c r="G550" s="20">
        <v>2.0299999999999998</v>
      </c>
      <c r="H550" s="20" t="s">
        <v>1679</v>
      </c>
      <c r="I550" s="20" t="s">
        <v>2472</v>
      </c>
      <c r="J550" s="20" t="s">
        <v>2180</v>
      </c>
      <c r="K550" s="20" t="s">
        <v>2180</v>
      </c>
      <c r="L550" s="20" t="s">
        <v>462</v>
      </c>
      <c r="M550" s="20">
        <v>4</v>
      </c>
      <c r="N550" s="20" t="s">
        <v>1679</v>
      </c>
      <c r="P550" s="20">
        <v>0</v>
      </c>
      <c r="Q550" s="20" t="s">
        <v>499</v>
      </c>
      <c r="R550" s="20" t="s">
        <v>517</v>
      </c>
      <c r="S550" s="20" t="s">
        <v>221</v>
      </c>
      <c r="T550" s="20" t="s">
        <v>2366</v>
      </c>
      <c r="U550" s="20" t="s">
        <v>2473</v>
      </c>
      <c r="V550" s="20">
        <v>12</v>
      </c>
      <c r="W550" s="20">
        <v>384</v>
      </c>
      <c r="Y550" s="20" t="s">
        <v>1684</v>
      </c>
      <c r="Z550" s="20" t="s">
        <v>1685</v>
      </c>
      <c r="AA550" s="20">
        <v>1.5</v>
      </c>
      <c r="AB550" s="20">
        <v>32</v>
      </c>
      <c r="AC550" s="20">
        <v>32</v>
      </c>
      <c r="AD550" s="20">
        <v>32</v>
      </c>
      <c r="AL550" s="20" t="s">
        <v>1686</v>
      </c>
      <c r="AT550" s="20" t="s">
        <v>1687</v>
      </c>
      <c r="BE550" s="20" t="s">
        <v>462</v>
      </c>
      <c r="BL550" s="20">
        <v>142.1</v>
      </c>
      <c r="BM550" s="20">
        <v>70</v>
      </c>
    </row>
    <row r="551" spans="1:65" x14ac:dyDescent="0.25">
      <c r="A551" s="20" t="s">
        <v>1677</v>
      </c>
      <c r="B551" s="20" t="s">
        <v>462</v>
      </c>
      <c r="C551" s="20" t="s">
        <v>622</v>
      </c>
      <c r="D551" s="20" t="s">
        <v>585</v>
      </c>
      <c r="E551" s="20" t="s">
        <v>2497</v>
      </c>
      <c r="F551" s="20" t="s">
        <v>492</v>
      </c>
      <c r="G551" s="20">
        <v>2.56</v>
      </c>
      <c r="H551" s="20" t="s">
        <v>1679</v>
      </c>
      <c r="I551" s="20" t="s">
        <v>2472</v>
      </c>
      <c r="J551" s="20" t="s">
        <v>2180</v>
      </c>
      <c r="K551" s="20" t="s">
        <v>2180</v>
      </c>
      <c r="L551" s="20" t="s">
        <v>462</v>
      </c>
      <c r="M551" s="20">
        <v>4</v>
      </c>
      <c r="N551" s="20" t="s">
        <v>1679</v>
      </c>
      <c r="P551" s="20">
        <v>0</v>
      </c>
      <c r="Q551" s="20" t="s">
        <v>499</v>
      </c>
      <c r="R551" s="20" t="s">
        <v>517</v>
      </c>
      <c r="S551" s="20" t="s">
        <v>221</v>
      </c>
      <c r="T551" s="20" t="s">
        <v>2366</v>
      </c>
      <c r="U551" s="20" t="s">
        <v>2473</v>
      </c>
      <c r="V551" s="20">
        <v>12</v>
      </c>
      <c r="W551" s="20">
        <v>384</v>
      </c>
      <c r="Y551" s="20" t="s">
        <v>1684</v>
      </c>
      <c r="Z551" s="20" t="s">
        <v>1685</v>
      </c>
      <c r="AA551" s="20">
        <v>1.5</v>
      </c>
      <c r="AB551" s="20">
        <v>32</v>
      </c>
      <c r="AC551" s="20">
        <v>32</v>
      </c>
      <c r="AD551" s="20">
        <v>32</v>
      </c>
      <c r="AL551" s="20" t="s">
        <v>1686</v>
      </c>
      <c r="AT551" s="20" t="s">
        <v>1687</v>
      </c>
      <c r="BE551" s="20" t="s">
        <v>462</v>
      </c>
      <c r="BL551" s="20">
        <v>179.2</v>
      </c>
      <c r="BM551" s="20">
        <v>70</v>
      </c>
    </row>
    <row r="552" spans="1:65" x14ac:dyDescent="0.25">
      <c r="A552" s="20" t="s">
        <v>1677</v>
      </c>
      <c r="B552" s="20" t="s">
        <v>462</v>
      </c>
      <c r="C552" s="20" t="s">
        <v>622</v>
      </c>
      <c r="D552" s="20" t="s">
        <v>585</v>
      </c>
      <c r="E552" s="20" t="s">
        <v>2498</v>
      </c>
      <c r="F552" s="20" t="s">
        <v>493</v>
      </c>
      <c r="G552" s="20">
        <v>10.55</v>
      </c>
      <c r="H552" s="20" t="s">
        <v>1679</v>
      </c>
      <c r="I552" s="20" t="s">
        <v>2472</v>
      </c>
      <c r="J552" s="20" t="s">
        <v>2180</v>
      </c>
      <c r="K552" s="20" t="s">
        <v>2180</v>
      </c>
      <c r="L552" s="20" t="s">
        <v>462</v>
      </c>
      <c r="M552" s="20">
        <v>4</v>
      </c>
      <c r="N552" s="20" t="s">
        <v>1679</v>
      </c>
      <c r="P552" s="20">
        <v>0</v>
      </c>
      <c r="Q552" s="20" t="s">
        <v>495</v>
      </c>
      <c r="R552" s="20" t="s">
        <v>517</v>
      </c>
      <c r="S552" s="20" t="s">
        <v>221</v>
      </c>
      <c r="T552" s="20" t="s">
        <v>2476</v>
      </c>
      <c r="U552" s="20" t="s">
        <v>2473</v>
      </c>
      <c r="V552" s="20">
        <v>12</v>
      </c>
      <c r="W552" s="20">
        <v>384</v>
      </c>
      <c r="Y552" s="20" t="s">
        <v>1684</v>
      </c>
      <c r="Z552" s="20" t="s">
        <v>1685</v>
      </c>
      <c r="AA552" s="20">
        <v>1.5</v>
      </c>
      <c r="AB552" s="20">
        <v>32</v>
      </c>
      <c r="AC552" s="20">
        <v>32</v>
      </c>
      <c r="AD552" s="20">
        <v>32</v>
      </c>
      <c r="AL552" s="20" t="s">
        <v>1686</v>
      </c>
      <c r="AT552" s="20" t="s">
        <v>1687</v>
      </c>
      <c r="BE552" s="20" t="s">
        <v>462</v>
      </c>
      <c r="BL552" s="20">
        <v>633</v>
      </c>
      <c r="BM552" s="20">
        <v>60</v>
      </c>
    </row>
    <row r="553" spans="1:65" x14ac:dyDescent="0.25">
      <c r="A553" s="20" t="s">
        <v>1677</v>
      </c>
      <c r="B553" s="20" t="s">
        <v>462</v>
      </c>
      <c r="C553" s="20" t="s">
        <v>622</v>
      </c>
      <c r="D553" s="20" t="s">
        <v>585</v>
      </c>
      <c r="E553" s="20" t="s">
        <v>2499</v>
      </c>
      <c r="F553" s="20" t="s">
        <v>494</v>
      </c>
      <c r="G553" s="20">
        <v>2.6</v>
      </c>
      <c r="H553" s="20" t="s">
        <v>1679</v>
      </c>
      <c r="I553" s="20" t="s">
        <v>2472</v>
      </c>
      <c r="J553" s="20" t="s">
        <v>2180</v>
      </c>
      <c r="K553" s="20" t="s">
        <v>2180</v>
      </c>
      <c r="L553" s="20" t="s">
        <v>462</v>
      </c>
      <c r="M553" s="20">
        <v>4</v>
      </c>
      <c r="N553" s="20" t="s">
        <v>1679</v>
      </c>
      <c r="P553" s="20">
        <v>0</v>
      </c>
      <c r="Q553" s="20" t="s">
        <v>495</v>
      </c>
      <c r="R553" s="20" t="s">
        <v>517</v>
      </c>
      <c r="S553" s="20" t="s">
        <v>221</v>
      </c>
      <c r="T553" s="20" t="s">
        <v>2476</v>
      </c>
      <c r="U553" s="20" t="s">
        <v>2473</v>
      </c>
      <c r="V553" s="20">
        <v>12</v>
      </c>
      <c r="W553" s="20">
        <v>384</v>
      </c>
      <c r="Y553" s="20" t="s">
        <v>1684</v>
      </c>
      <c r="Z553" s="20" t="s">
        <v>1685</v>
      </c>
      <c r="AA553" s="20">
        <v>1.5</v>
      </c>
      <c r="AB553" s="20">
        <v>32</v>
      </c>
      <c r="AC553" s="20">
        <v>32</v>
      </c>
      <c r="AD553" s="20">
        <v>32</v>
      </c>
      <c r="AL553" s="20" t="s">
        <v>1686</v>
      </c>
      <c r="AT553" s="20" t="s">
        <v>1687</v>
      </c>
      <c r="BE553" s="20" t="s">
        <v>462</v>
      </c>
      <c r="BL553" s="20">
        <v>156</v>
      </c>
      <c r="BM553" s="20">
        <v>60</v>
      </c>
    </row>
    <row r="554" spans="1:65" x14ac:dyDescent="0.25">
      <c r="A554" s="20" t="s">
        <v>1677</v>
      </c>
      <c r="B554" s="20" t="s">
        <v>462</v>
      </c>
      <c r="C554" s="20" t="s">
        <v>622</v>
      </c>
      <c r="D554" s="20" t="s">
        <v>585</v>
      </c>
      <c r="E554" s="20" t="s">
        <v>2500</v>
      </c>
      <c r="F554" s="20" t="s">
        <v>497</v>
      </c>
      <c r="G554" s="20">
        <v>8.74</v>
      </c>
      <c r="H554" s="20" t="s">
        <v>1679</v>
      </c>
      <c r="I554" s="20" t="s">
        <v>2472</v>
      </c>
      <c r="J554" s="20" t="s">
        <v>2180</v>
      </c>
      <c r="K554" s="20" t="s">
        <v>2180</v>
      </c>
      <c r="L554" s="20" t="s">
        <v>462</v>
      </c>
      <c r="M554" s="20">
        <v>4</v>
      </c>
      <c r="N554" s="20" t="s">
        <v>1679</v>
      </c>
      <c r="P554" s="20">
        <v>0</v>
      </c>
      <c r="Q554" s="20" t="s">
        <v>504</v>
      </c>
      <c r="R554" s="20" t="s">
        <v>517</v>
      </c>
      <c r="S554" s="20" t="s">
        <v>221</v>
      </c>
      <c r="T554" s="20" t="s">
        <v>2369</v>
      </c>
      <c r="U554" s="20" t="s">
        <v>2473</v>
      </c>
      <c r="V554" s="20">
        <v>12</v>
      </c>
      <c r="W554" s="20">
        <v>384</v>
      </c>
      <c r="Y554" s="20" t="s">
        <v>1684</v>
      </c>
      <c r="Z554" s="20" t="s">
        <v>1685</v>
      </c>
      <c r="AA554" s="20">
        <v>1.5</v>
      </c>
      <c r="AB554" s="20">
        <v>32</v>
      </c>
      <c r="AC554" s="20">
        <v>32</v>
      </c>
      <c r="AD554" s="20">
        <v>32</v>
      </c>
      <c r="AL554" s="20" t="s">
        <v>1686</v>
      </c>
      <c r="AT554" s="20" t="s">
        <v>1687</v>
      </c>
      <c r="BE554" s="20" t="s">
        <v>462</v>
      </c>
      <c r="BL554" s="20">
        <v>437</v>
      </c>
      <c r="BM554" s="20">
        <v>50</v>
      </c>
    </row>
    <row r="555" spans="1:65" x14ac:dyDescent="0.25">
      <c r="A555" s="20" t="s">
        <v>1677</v>
      </c>
      <c r="B555" s="20" t="s">
        <v>462</v>
      </c>
      <c r="C555" s="20" t="s">
        <v>622</v>
      </c>
      <c r="D555" s="20" t="s">
        <v>585</v>
      </c>
      <c r="E555" s="20" t="s">
        <v>2501</v>
      </c>
      <c r="F555" s="20" t="s">
        <v>519</v>
      </c>
      <c r="G555" s="20">
        <v>31.1</v>
      </c>
      <c r="H555" s="20" t="s">
        <v>1679</v>
      </c>
      <c r="I555" s="20" t="s">
        <v>2472</v>
      </c>
      <c r="J555" s="20" t="s">
        <v>2180</v>
      </c>
      <c r="K555" s="20" t="s">
        <v>2180</v>
      </c>
      <c r="L555" s="20" t="s">
        <v>462</v>
      </c>
      <c r="M555" s="20">
        <v>4</v>
      </c>
      <c r="N555" s="20" t="s">
        <v>1679</v>
      </c>
      <c r="P555" s="20">
        <v>0</v>
      </c>
      <c r="Q555" s="20" t="s">
        <v>504</v>
      </c>
      <c r="R555" s="20" t="s">
        <v>517</v>
      </c>
      <c r="S555" s="20" t="s">
        <v>221</v>
      </c>
      <c r="T555" s="20" t="s">
        <v>2369</v>
      </c>
      <c r="U555" s="20" t="s">
        <v>2473</v>
      </c>
      <c r="V555" s="20">
        <v>12</v>
      </c>
      <c r="W555" s="20">
        <v>384</v>
      </c>
      <c r="Y555" s="20" t="s">
        <v>1684</v>
      </c>
      <c r="Z555" s="20" t="s">
        <v>1685</v>
      </c>
      <c r="AA555" s="20">
        <v>1.5</v>
      </c>
      <c r="AB555" s="20">
        <v>32</v>
      </c>
      <c r="AC555" s="20">
        <v>32</v>
      </c>
      <c r="AD555" s="20">
        <v>32</v>
      </c>
      <c r="AL555" s="20" t="s">
        <v>1686</v>
      </c>
      <c r="AT555" s="20" t="s">
        <v>1687</v>
      </c>
      <c r="BE555" s="20" t="s">
        <v>462</v>
      </c>
      <c r="BL555" s="20">
        <v>1555</v>
      </c>
      <c r="BM555" s="20">
        <v>50</v>
      </c>
    </row>
    <row r="556" spans="1:65" x14ac:dyDescent="0.25">
      <c r="A556" s="20" t="s">
        <v>1677</v>
      </c>
      <c r="B556" s="20" t="s">
        <v>462</v>
      </c>
      <c r="C556" s="20" t="s">
        <v>622</v>
      </c>
      <c r="D556" s="20" t="s">
        <v>585</v>
      </c>
      <c r="E556" s="20" t="s">
        <v>2502</v>
      </c>
      <c r="F556" s="20" t="s">
        <v>520</v>
      </c>
      <c r="G556" s="20">
        <v>8.51</v>
      </c>
      <c r="H556" s="20" t="s">
        <v>1679</v>
      </c>
      <c r="I556" s="20" t="s">
        <v>2472</v>
      </c>
      <c r="J556" s="20" t="s">
        <v>2180</v>
      </c>
      <c r="K556" s="20" t="s">
        <v>2180</v>
      </c>
      <c r="L556" s="20" t="s">
        <v>462</v>
      </c>
      <c r="M556" s="20">
        <v>4</v>
      </c>
      <c r="N556" s="20" t="s">
        <v>1679</v>
      </c>
      <c r="P556" s="20">
        <v>0</v>
      </c>
      <c r="Q556" s="20" t="s">
        <v>504</v>
      </c>
      <c r="R556" s="20" t="s">
        <v>517</v>
      </c>
      <c r="S556" s="20" t="s">
        <v>221</v>
      </c>
      <c r="T556" s="20" t="s">
        <v>2369</v>
      </c>
      <c r="U556" s="20" t="s">
        <v>2473</v>
      </c>
      <c r="V556" s="20">
        <v>12</v>
      </c>
      <c r="W556" s="20">
        <v>384</v>
      </c>
      <c r="Y556" s="20" t="s">
        <v>1684</v>
      </c>
      <c r="Z556" s="20" t="s">
        <v>1685</v>
      </c>
      <c r="AA556" s="20">
        <v>1.5</v>
      </c>
      <c r="AB556" s="20">
        <v>32</v>
      </c>
      <c r="AC556" s="20">
        <v>32</v>
      </c>
      <c r="AD556" s="20">
        <v>32</v>
      </c>
      <c r="AL556" s="20" t="s">
        <v>1686</v>
      </c>
      <c r="AT556" s="20" t="s">
        <v>1687</v>
      </c>
      <c r="BE556" s="20" t="s">
        <v>462</v>
      </c>
      <c r="BL556" s="20">
        <v>425.5</v>
      </c>
      <c r="BM556" s="20">
        <v>50</v>
      </c>
    </row>
    <row r="557" spans="1:65" x14ac:dyDescent="0.25">
      <c r="A557" s="20" t="s">
        <v>1677</v>
      </c>
      <c r="B557" s="20" t="s">
        <v>462</v>
      </c>
      <c r="C557" s="20" t="s">
        <v>622</v>
      </c>
      <c r="D557" s="20" t="s">
        <v>585</v>
      </c>
      <c r="E557" s="20" t="s">
        <v>2503</v>
      </c>
      <c r="F557" s="20" t="s">
        <v>522</v>
      </c>
      <c r="G557" s="20">
        <v>9.16</v>
      </c>
      <c r="H557" s="20" t="s">
        <v>1679</v>
      </c>
      <c r="I557" s="20" t="s">
        <v>2472</v>
      </c>
      <c r="J557" s="20" t="s">
        <v>2180</v>
      </c>
      <c r="K557" s="20" t="s">
        <v>2180</v>
      </c>
      <c r="L557" s="20" t="s">
        <v>462</v>
      </c>
      <c r="M557" s="20">
        <v>4</v>
      </c>
      <c r="N557" s="20" t="s">
        <v>1679</v>
      </c>
      <c r="P557" s="20">
        <v>0</v>
      </c>
      <c r="Q557" s="20" t="s">
        <v>487</v>
      </c>
      <c r="R557" s="20" t="s">
        <v>517</v>
      </c>
      <c r="S557" s="20" t="s">
        <v>221</v>
      </c>
      <c r="T557" s="20" t="s">
        <v>1833</v>
      </c>
      <c r="U557" s="20" t="s">
        <v>2473</v>
      </c>
      <c r="V557" s="20">
        <v>12</v>
      </c>
      <c r="W557" s="20">
        <v>384</v>
      </c>
      <c r="Y557" s="20" t="s">
        <v>1684</v>
      </c>
      <c r="Z557" s="20" t="s">
        <v>1685</v>
      </c>
      <c r="AA557" s="20">
        <v>1.5</v>
      </c>
      <c r="AB557" s="20">
        <v>32</v>
      </c>
      <c r="AC557" s="20">
        <v>32</v>
      </c>
      <c r="AD557" s="20">
        <v>32</v>
      </c>
      <c r="AL557" s="20" t="s">
        <v>1686</v>
      </c>
      <c r="AT557" s="20" t="s">
        <v>1687</v>
      </c>
      <c r="BE557" s="20" t="s">
        <v>462</v>
      </c>
      <c r="BL557" s="20">
        <v>503.8</v>
      </c>
      <c r="BM557" s="20">
        <v>55</v>
      </c>
    </row>
    <row r="558" spans="1:65" x14ac:dyDescent="0.25">
      <c r="A558" s="20" t="s">
        <v>1677</v>
      </c>
      <c r="B558" s="20" t="s">
        <v>462</v>
      </c>
      <c r="C558" s="20" t="s">
        <v>622</v>
      </c>
      <c r="D558" s="20" t="s">
        <v>585</v>
      </c>
      <c r="E558" s="20" t="s">
        <v>2504</v>
      </c>
      <c r="F558" s="20" t="s">
        <v>523</v>
      </c>
      <c r="G558" s="20">
        <v>15.61</v>
      </c>
      <c r="H558" s="20" t="s">
        <v>1679</v>
      </c>
      <c r="I558" s="20" t="s">
        <v>2472</v>
      </c>
      <c r="J558" s="20" t="s">
        <v>2180</v>
      </c>
      <c r="K558" s="20" t="s">
        <v>2180</v>
      </c>
      <c r="L558" s="20" t="s">
        <v>462</v>
      </c>
      <c r="M558" s="20">
        <v>4</v>
      </c>
      <c r="N558" s="20" t="s">
        <v>1679</v>
      </c>
      <c r="P558" s="20">
        <v>0</v>
      </c>
      <c r="Q558" s="20" t="s">
        <v>487</v>
      </c>
      <c r="R558" s="20" t="s">
        <v>517</v>
      </c>
      <c r="S558" s="20" t="s">
        <v>221</v>
      </c>
      <c r="T558" s="20" t="s">
        <v>1833</v>
      </c>
      <c r="U558" s="20" t="s">
        <v>2473</v>
      </c>
      <c r="V558" s="20">
        <v>12</v>
      </c>
      <c r="W558" s="20">
        <v>384</v>
      </c>
      <c r="Y558" s="20" t="s">
        <v>1684</v>
      </c>
      <c r="Z558" s="20" t="s">
        <v>1685</v>
      </c>
      <c r="AA558" s="20">
        <v>1.5</v>
      </c>
      <c r="AB558" s="20">
        <v>32</v>
      </c>
      <c r="AC558" s="20">
        <v>32</v>
      </c>
      <c r="AD558" s="20">
        <v>32</v>
      </c>
      <c r="AL558" s="20" t="s">
        <v>1686</v>
      </c>
      <c r="AT558" s="20" t="s">
        <v>1687</v>
      </c>
      <c r="BE558" s="20" t="s">
        <v>462</v>
      </c>
      <c r="BL558" s="20">
        <v>858.55</v>
      </c>
      <c r="BM558" s="20">
        <v>55</v>
      </c>
    </row>
    <row r="559" spans="1:65" x14ac:dyDescent="0.25">
      <c r="A559" s="20" t="s">
        <v>1677</v>
      </c>
      <c r="B559" s="20" t="s">
        <v>462</v>
      </c>
      <c r="C559" s="20" t="s">
        <v>622</v>
      </c>
      <c r="D559" s="20" t="s">
        <v>585</v>
      </c>
      <c r="E559" s="20" t="s">
        <v>2505</v>
      </c>
      <c r="F559" s="20" t="s">
        <v>525</v>
      </c>
      <c r="G559" s="20">
        <v>3.96</v>
      </c>
      <c r="H559" s="20" t="s">
        <v>1679</v>
      </c>
      <c r="I559" s="20" t="s">
        <v>2472</v>
      </c>
      <c r="J559" s="20" t="s">
        <v>2180</v>
      </c>
      <c r="K559" s="20" t="s">
        <v>2180</v>
      </c>
      <c r="L559" s="20" t="s">
        <v>462</v>
      </c>
      <c r="M559" s="20">
        <v>4</v>
      </c>
      <c r="N559" s="20" t="s">
        <v>1679</v>
      </c>
      <c r="P559" s="20">
        <v>0</v>
      </c>
      <c r="Q559" s="20" t="s">
        <v>487</v>
      </c>
      <c r="R559" s="20" t="s">
        <v>517</v>
      </c>
      <c r="S559" s="20" t="s">
        <v>221</v>
      </c>
      <c r="T559" s="20" t="s">
        <v>2476</v>
      </c>
      <c r="U559" s="20" t="s">
        <v>2506</v>
      </c>
      <c r="V559" s="20">
        <v>12</v>
      </c>
      <c r="W559" s="20">
        <v>394</v>
      </c>
      <c r="Y559" s="20" t="s">
        <v>1684</v>
      </c>
      <c r="Z559" s="20" t="s">
        <v>1685</v>
      </c>
      <c r="AA559" s="20">
        <v>1.5</v>
      </c>
      <c r="AB559" s="20">
        <v>32</v>
      </c>
      <c r="AC559" s="20">
        <v>32</v>
      </c>
      <c r="AD559" s="20">
        <v>32</v>
      </c>
      <c r="AL559" s="20" t="s">
        <v>1686</v>
      </c>
      <c r="AT559" s="20" t="s">
        <v>1687</v>
      </c>
      <c r="BE559" s="20" t="s">
        <v>462</v>
      </c>
      <c r="BL559" s="20">
        <v>217.8</v>
      </c>
      <c r="BM559" s="20">
        <v>55</v>
      </c>
    </row>
    <row r="560" spans="1:65" x14ac:dyDescent="0.25">
      <c r="A560" s="20" t="s">
        <v>1677</v>
      </c>
      <c r="B560" s="20" t="s">
        <v>462</v>
      </c>
      <c r="C560" s="20" t="s">
        <v>622</v>
      </c>
      <c r="D560" s="20" t="s">
        <v>585</v>
      </c>
      <c r="E560" s="20" t="s">
        <v>2507</v>
      </c>
      <c r="F560" s="20" t="s">
        <v>526</v>
      </c>
      <c r="G560" s="20">
        <v>5.44</v>
      </c>
      <c r="H560" s="20" t="s">
        <v>1679</v>
      </c>
      <c r="I560" s="20" t="s">
        <v>2472</v>
      </c>
      <c r="J560" s="20" t="s">
        <v>2180</v>
      </c>
      <c r="K560" s="20" t="s">
        <v>2180</v>
      </c>
      <c r="L560" s="20" t="s">
        <v>462</v>
      </c>
      <c r="M560" s="20">
        <v>4</v>
      </c>
      <c r="N560" s="20" t="s">
        <v>1679</v>
      </c>
      <c r="P560" s="20">
        <v>0</v>
      </c>
      <c r="Q560" s="20" t="s">
        <v>495</v>
      </c>
      <c r="R560" s="20" t="s">
        <v>517</v>
      </c>
      <c r="S560" s="20" t="s">
        <v>221</v>
      </c>
      <c r="T560" s="20" t="s">
        <v>2476</v>
      </c>
      <c r="U560" s="20" t="s">
        <v>2473</v>
      </c>
      <c r="V560" s="20">
        <v>12</v>
      </c>
      <c r="W560" s="20">
        <v>384</v>
      </c>
      <c r="Y560" s="20" t="s">
        <v>1684</v>
      </c>
      <c r="Z560" s="20" t="s">
        <v>1685</v>
      </c>
      <c r="AA560" s="20">
        <v>1.5</v>
      </c>
      <c r="AB560" s="20">
        <v>32</v>
      </c>
      <c r="AC560" s="20">
        <v>32</v>
      </c>
      <c r="AD560" s="20">
        <v>32</v>
      </c>
      <c r="AL560" s="20" t="s">
        <v>1686</v>
      </c>
      <c r="AT560" s="20" t="s">
        <v>1687</v>
      </c>
      <c r="BE560" s="20" t="s">
        <v>462</v>
      </c>
      <c r="BL560" s="20">
        <v>326.39999999999998</v>
      </c>
      <c r="BM560" s="20">
        <v>60</v>
      </c>
    </row>
    <row r="561" spans="1:68" x14ac:dyDescent="0.25">
      <c r="A561" s="20" t="s">
        <v>1677</v>
      </c>
      <c r="B561" s="20" t="s">
        <v>462</v>
      </c>
      <c r="C561" s="20" t="s">
        <v>622</v>
      </c>
      <c r="D561" s="20" t="s">
        <v>585</v>
      </c>
      <c r="E561" s="20" t="s">
        <v>2508</v>
      </c>
      <c r="F561" s="20" t="s">
        <v>527</v>
      </c>
      <c r="G561" s="20">
        <v>5.82</v>
      </c>
      <c r="H561" s="20" t="s">
        <v>1679</v>
      </c>
      <c r="I561" s="20" t="s">
        <v>2472</v>
      </c>
      <c r="J561" s="20" t="s">
        <v>2180</v>
      </c>
      <c r="K561" s="20" t="s">
        <v>2180</v>
      </c>
      <c r="L561" s="20" t="s">
        <v>462</v>
      </c>
      <c r="M561" s="20">
        <v>4</v>
      </c>
      <c r="N561" s="20" t="s">
        <v>1679</v>
      </c>
      <c r="P561" s="20">
        <v>0</v>
      </c>
      <c r="Q561" s="20" t="s">
        <v>495</v>
      </c>
      <c r="R561" s="20" t="s">
        <v>517</v>
      </c>
      <c r="S561" s="20" t="s">
        <v>221</v>
      </c>
      <c r="T561" s="20" t="s">
        <v>2476</v>
      </c>
      <c r="U561" s="20" t="s">
        <v>2473</v>
      </c>
      <c r="V561" s="20">
        <v>12</v>
      </c>
      <c r="W561" s="20">
        <v>384</v>
      </c>
      <c r="Y561" s="20" t="s">
        <v>1684</v>
      </c>
      <c r="Z561" s="20" t="s">
        <v>1685</v>
      </c>
      <c r="AA561" s="20">
        <v>1.5</v>
      </c>
      <c r="AB561" s="20">
        <v>32</v>
      </c>
      <c r="AC561" s="20">
        <v>32</v>
      </c>
      <c r="AD561" s="20">
        <v>32</v>
      </c>
      <c r="AL561" s="20" t="s">
        <v>1686</v>
      </c>
      <c r="AT561" s="20" t="s">
        <v>1687</v>
      </c>
      <c r="BE561" s="20" t="s">
        <v>462</v>
      </c>
      <c r="BL561" s="20">
        <v>349.2</v>
      </c>
      <c r="BM561" s="20">
        <v>60</v>
      </c>
    </row>
    <row r="562" spans="1:68" x14ac:dyDescent="0.25">
      <c r="A562" s="20" t="s">
        <v>1677</v>
      </c>
      <c r="B562" s="20" t="s">
        <v>462</v>
      </c>
      <c r="C562" s="20" t="s">
        <v>622</v>
      </c>
      <c r="D562" s="20" t="s">
        <v>585</v>
      </c>
      <c r="E562" s="20" t="s">
        <v>2509</v>
      </c>
      <c r="F562" s="20" t="s">
        <v>528</v>
      </c>
      <c r="G562" s="20">
        <v>10.19</v>
      </c>
      <c r="H562" s="20" t="s">
        <v>1679</v>
      </c>
      <c r="I562" s="20" t="s">
        <v>2472</v>
      </c>
      <c r="J562" s="20" t="s">
        <v>2180</v>
      </c>
      <c r="K562" s="20" t="s">
        <v>2180</v>
      </c>
      <c r="L562" s="20" t="s">
        <v>462</v>
      </c>
      <c r="M562" s="20">
        <v>4</v>
      </c>
      <c r="N562" s="20" t="s">
        <v>1679</v>
      </c>
      <c r="P562" s="20">
        <v>0</v>
      </c>
      <c r="Q562" s="20" t="s">
        <v>495</v>
      </c>
      <c r="R562" s="20" t="s">
        <v>517</v>
      </c>
      <c r="S562" s="20" t="s">
        <v>221</v>
      </c>
      <c r="T562" s="20" t="s">
        <v>2476</v>
      </c>
      <c r="U562" s="20" t="s">
        <v>2473</v>
      </c>
      <c r="V562" s="20">
        <v>12</v>
      </c>
      <c r="W562" s="20">
        <v>384</v>
      </c>
      <c r="Y562" s="20" t="s">
        <v>1684</v>
      </c>
      <c r="Z562" s="20" t="s">
        <v>1685</v>
      </c>
      <c r="AA562" s="20">
        <v>1.5</v>
      </c>
      <c r="AB562" s="20">
        <v>32</v>
      </c>
      <c r="AC562" s="20">
        <v>32</v>
      </c>
      <c r="AD562" s="20">
        <v>32</v>
      </c>
      <c r="AL562" s="20" t="s">
        <v>1686</v>
      </c>
      <c r="AT562" s="20" t="s">
        <v>1687</v>
      </c>
      <c r="BE562" s="20" t="s">
        <v>462</v>
      </c>
      <c r="BL562" s="20">
        <v>611.4</v>
      </c>
      <c r="BM562" s="20">
        <v>60</v>
      </c>
    </row>
    <row r="563" spans="1:68" x14ac:dyDescent="0.25">
      <c r="A563" s="20" t="s">
        <v>1677</v>
      </c>
      <c r="B563" s="20" t="s">
        <v>462</v>
      </c>
      <c r="C563" s="20" t="s">
        <v>622</v>
      </c>
      <c r="D563" s="20" t="s">
        <v>585</v>
      </c>
      <c r="E563" s="20" t="s">
        <v>2510</v>
      </c>
      <c r="F563" s="20" t="s">
        <v>529</v>
      </c>
      <c r="G563" s="20">
        <v>1.47</v>
      </c>
      <c r="H563" s="20" t="s">
        <v>1679</v>
      </c>
      <c r="I563" s="20" t="s">
        <v>2472</v>
      </c>
      <c r="J563" s="20" t="s">
        <v>2180</v>
      </c>
      <c r="K563" s="20" t="s">
        <v>2180</v>
      </c>
      <c r="L563" s="20" t="s">
        <v>462</v>
      </c>
      <c r="M563" s="20">
        <v>4</v>
      </c>
      <c r="N563" s="20" t="s">
        <v>1679</v>
      </c>
      <c r="P563" s="20">
        <v>0</v>
      </c>
      <c r="Q563" s="20" t="s">
        <v>495</v>
      </c>
      <c r="R563" s="20" t="s">
        <v>517</v>
      </c>
      <c r="S563" s="20" t="s">
        <v>221</v>
      </c>
      <c r="T563" s="20" t="s">
        <v>2476</v>
      </c>
      <c r="U563" s="20" t="s">
        <v>2473</v>
      </c>
      <c r="V563" s="20">
        <v>12</v>
      </c>
      <c r="W563" s="20">
        <v>384</v>
      </c>
      <c r="Y563" s="20" t="s">
        <v>1684</v>
      </c>
      <c r="Z563" s="20" t="s">
        <v>1685</v>
      </c>
      <c r="AA563" s="20">
        <v>1.5</v>
      </c>
      <c r="AB563" s="20">
        <v>32</v>
      </c>
      <c r="AC563" s="20">
        <v>32</v>
      </c>
      <c r="AD563" s="20">
        <v>32</v>
      </c>
      <c r="AL563" s="20" t="s">
        <v>1686</v>
      </c>
      <c r="AT563" s="20" t="s">
        <v>1687</v>
      </c>
      <c r="BE563" s="20" t="s">
        <v>462</v>
      </c>
      <c r="BL563" s="20">
        <v>88.2</v>
      </c>
      <c r="BM563" s="20">
        <v>60</v>
      </c>
    </row>
    <row r="564" spans="1:68" x14ac:dyDescent="0.25">
      <c r="A564" s="20" t="s">
        <v>1677</v>
      </c>
      <c r="B564" s="20" t="s">
        <v>462</v>
      </c>
      <c r="C564" s="20" t="s">
        <v>622</v>
      </c>
      <c r="D564" s="20" t="s">
        <v>585</v>
      </c>
      <c r="E564" s="20" t="s">
        <v>2511</v>
      </c>
      <c r="F564" s="20" t="s">
        <v>530</v>
      </c>
      <c r="G564" s="20">
        <v>1.7</v>
      </c>
      <c r="H564" s="20" t="s">
        <v>1679</v>
      </c>
      <c r="I564" s="20" t="s">
        <v>2472</v>
      </c>
      <c r="J564" s="20" t="s">
        <v>2180</v>
      </c>
      <c r="K564" s="20" t="s">
        <v>2180</v>
      </c>
      <c r="L564" s="20" t="s">
        <v>462</v>
      </c>
      <c r="M564" s="20">
        <v>4</v>
      </c>
      <c r="N564" s="20" t="s">
        <v>1679</v>
      </c>
      <c r="P564" s="20">
        <v>0</v>
      </c>
      <c r="Q564" s="20" t="s">
        <v>495</v>
      </c>
      <c r="R564" s="20" t="s">
        <v>517</v>
      </c>
      <c r="S564" s="20" t="s">
        <v>221</v>
      </c>
      <c r="T564" s="20" t="s">
        <v>2476</v>
      </c>
      <c r="U564" s="20" t="s">
        <v>2473</v>
      </c>
      <c r="V564" s="20">
        <v>12</v>
      </c>
      <c r="W564" s="20">
        <v>384</v>
      </c>
      <c r="Y564" s="20" t="s">
        <v>1684</v>
      </c>
      <c r="Z564" s="20" t="s">
        <v>1685</v>
      </c>
      <c r="AA564" s="20">
        <v>1.5</v>
      </c>
      <c r="AB564" s="20">
        <v>32</v>
      </c>
      <c r="AC564" s="20">
        <v>32</v>
      </c>
      <c r="AD564" s="20">
        <v>32</v>
      </c>
      <c r="AL564" s="20" t="s">
        <v>1686</v>
      </c>
      <c r="AT564" s="20" t="s">
        <v>1687</v>
      </c>
      <c r="BE564" s="20" t="s">
        <v>462</v>
      </c>
      <c r="BL564" s="20">
        <v>102</v>
      </c>
      <c r="BM564" s="20">
        <v>60</v>
      </c>
    </row>
    <row r="565" spans="1:68" x14ac:dyDescent="0.25">
      <c r="A565" s="20" t="s">
        <v>1677</v>
      </c>
      <c r="B565" s="20" t="s">
        <v>462</v>
      </c>
      <c r="C565" s="20" t="s">
        <v>622</v>
      </c>
      <c r="D565" s="20" t="s">
        <v>585</v>
      </c>
      <c r="E565" s="20" t="s">
        <v>2512</v>
      </c>
      <c r="F565" s="20" t="s">
        <v>531</v>
      </c>
      <c r="G565" s="20">
        <v>9.73</v>
      </c>
      <c r="H565" s="20" t="s">
        <v>1679</v>
      </c>
      <c r="I565" s="20" t="s">
        <v>2472</v>
      </c>
      <c r="J565" s="20" t="s">
        <v>2180</v>
      </c>
      <c r="K565" s="20" t="s">
        <v>2180</v>
      </c>
      <c r="L565" s="20" t="s">
        <v>462</v>
      </c>
      <c r="M565" s="20">
        <v>4</v>
      </c>
      <c r="N565" s="20" t="s">
        <v>1679</v>
      </c>
      <c r="P565" s="20">
        <v>0</v>
      </c>
      <c r="Q565" s="20" t="s">
        <v>495</v>
      </c>
      <c r="R565" s="20" t="s">
        <v>517</v>
      </c>
      <c r="S565" s="20" t="s">
        <v>221</v>
      </c>
      <c r="T565" s="20" t="s">
        <v>2476</v>
      </c>
      <c r="U565" s="20" t="s">
        <v>2473</v>
      </c>
      <c r="V565" s="20">
        <v>12</v>
      </c>
      <c r="W565" s="20">
        <v>384</v>
      </c>
      <c r="Y565" s="20" t="s">
        <v>1684</v>
      </c>
      <c r="Z565" s="20" t="s">
        <v>1685</v>
      </c>
      <c r="AA565" s="20">
        <v>1.5</v>
      </c>
      <c r="AB565" s="20">
        <v>32</v>
      </c>
      <c r="AC565" s="20">
        <v>32</v>
      </c>
      <c r="AD565" s="20">
        <v>32</v>
      </c>
      <c r="AL565" s="20" t="s">
        <v>1686</v>
      </c>
      <c r="AT565" s="20" t="s">
        <v>1687</v>
      </c>
      <c r="BE565" s="20" t="s">
        <v>462</v>
      </c>
      <c r="BL565" s="20">
        <v>583.79999999999995</v>
      </c>
      <c r="BM565" s="20">
        <v>60</v>
      </c>
    </row>
    <row r="566" spans="1:68" x14ac:dyDescent="0.25">
      <c r="A566" s="20" t="s">
        <v>1677</v>
      </c>
      <c r="B566" s="20" t="s">
        <v>462</v>
      </c>
      <c r="C566" s="20" t="s">
        <v>622</v>
      </c>
      <c r="D566" s="20" t="s">
        <v>585</v>
      </c>
      <c r="E566" s="20" t="s">
        <v>2513</v>
      </c>
      <c r="F566" s="20" t="s">
        <v>532</v>
      </c>
      <c r="G566" s="20">
        <v>16.87</v>
      </c>
      <c r="H566" s="20" t="s">
        <v>1679</v>
      </c>
      <c r="I566" s="20" t="s">
        <v>2472</v>
      </c>
      <c r="J566" s="20" t="s">
        <v>2180</v>
      </c>
      <c r="K566" s="20" t="s">
        <v>2180</v>
      </c>
      <c r="L566" s="20" t="s">
        <v>462</v>
      </c>
      <c r="M566" s="20">
        <v>4</v>
      </c>
      <c r="N566" s="20" t="s">
        <v>1679</v>
      </c>
      <c r="P566" s="20">
        <v>0</v>
      </c>
      <c r="Q566" s="20" t="s">
        <v>487</v>
      </c>
      <c r="R566" s="20" t="s">
        <v>517</v>
      </c>
      <c r="S566" s="20" t="s">
        <v>221</v>
      </c>
      <c r="T566" s="20" t="s">
        <v>1833</v>
      </c>
      <c r="U566" s="20" t="s">
        <v>2473</v>
      </c>
      <c r="V566" s="20">
        <v>12</v>
      </c>
      <c r="W566" s="20">
        <v>384</v>
      </c>
      <c r="Y566" s="20" t="s">
        <v>1684</v>
      </c>
      <c r="Z566" s="20" t="s">
        <v>1685</v>
      </c>
      <c r="AA566" s="20">
        <v>1.5</v>
      </c>
      <c r="AB566" s="20">
        <v>32</v>
      </c>
      <c r="AC566" s="20">
        <v>32</v>
      </c>
      <c r="AD566" s="20">
        <v>32</v>
      </c>
      <c r="AL566" s="20" t="s">
        <v>1686</v>
      </c>
      <c r="AT566" s="20" t="s">
        <v>1687</v>
      </c>
      <c r="BE566" s="20" t="s">
        <v>462</v>
      </c>
      <c r="BL566" s="20">
        <v>927.85</v>
      </c>
      <c r="BM566" s="20">
        <v>55</v>
      </c>
    </row>
    <row r="567" spans="1:68" x14ac:dyDescent="0.25">
      <c r="A567" s="20" t="s">
        <v>1677</v>
      </c>
      <c r="B567" s="20" t="s">
        <v>462</v>
      </c>
      <c r="C567" s="20" t="s">
        <v>622</v>
      </c>
      <c r="D567" s="20" t="s">
        <v>585</v>
      </c>
      <c r="E567" s="20" t="s">
        <v>2514</v>
      </c>
      <c r="F567" s="20" t="s">
        <v>607</v>
      </c>
      <c r="G567" s="20">
        <v>8.2899999999999991</v>
      </c>
      <c r="H567" s="20" t="s">
        <v>1679</v>
      </c>
      <c r="I567" s="20" t="s">
        <v>2472</v>
      </c>
      <c r="J567" s="20" t="s">
        <v>2180</v>
      </c>
      <c r="K567" s="20" t="s">
        <v>2180</v>
      </c>
      <c r="L567" s="20" t="s">
        <v>462</v>
      </c>
      <c r="M567" s="20">
        <v>4</v>
      </c>
      <c r="N567" s="20" t="s">
        <v>1679</v>
      </c>
      <c r="P567" s="20">
        <v>0</v>
      </c>
      <c r="Q567" s="20" t="s">
        <v>509</v>
      </c>
      <c r="R567" s="20" t="s">
        <v>500</v>
      </c>
      <c r="S567" s="20" t="s">
        <v>221</v>
      </c>
      <c r="T567" s="20" t="s">
        <v>2515</v>
      </c>
      <c r="V567" s="20">
        <v>17</v>
      </c>
      <c r="W567" s="20">
        <v>542</v>
      </c>
      <c r="Y567" s="20" t="s">
        <v>1684</v>
      </c>
      <c r="Z567" s="20" t="s">
        <v>1685</v>
      </c>
      <c r="AA567" s="20">
        <v>1.5</v>
      </c>
      <c r="AB567" s="20">
        <v>32</v>
      </c>
      <c r="AC567" s="20">
        <v>32</v>
      </c>
      <c r="AD567" s="20">
        <v>32</v>
      </c>
      <c r="AL567" s="20" t="s">
        <v>1686</v>
      </c>
      <c r="AT567" s="20" t="s">
        <v>1687</v>
      </c>
      <c r="BE567" s="20" t="s">
        <v>462</v>
      </c>
      <c r="BL567" s="20">
        <v>870.45</v>
      </c>
      <c r="BM567" s="20">
        <v>105</v>
      </c>
    </row>
    <row r="568" spans="1:68" x14ac:dyDescent="0.25">
      <c r="A568" s="20" t="s">
        <v>1677</v>
      </c>
      <c r="B568" s="20" t="s">
        <v>462</v>
      </c>
      <c r="C568" s="20" t="s">
        <v>622</v>
      </c>
      <c r="D568" s="20" t="s">
        <v>585</v>
      </c>
      <c r="E568" s="20" t="s">
        <v>2516</v>
      </c>
      <c r="F568" s="20" t="s">
        <v>608</v>
      </c>
      <c r="G568" s="20">
        <v>23.71</v>
      </c>
      <c r="H568" s="20" t="s">
        <v>1679</v>
      </c>
      <c r="I568" s="20" t="s">
        <v>2472</v>
      </c>
      <c r="J568" s="20" t="s">
        <v>2180</v>
      </c>
      <c r="K568" s="20" t="s">
        <v>2180</v>
      </c>
      <c r="L568" s="20" t="s">
        <v>462</v>
      </c>
      <c r="M568" s="20">
        <v>4</v>
      </c>
      <c r="N568" s="20" t="s">
        <v>1679</v>
      </c>
      <c r="P568" s="20">
        <v>0</v>
      </c>
      <c r="Q568" s="20" t="s">
        <v>509</v>
      </c>
      <c r="R568" s="20" t="s">
        <v>500</v>
      </c>
      <c r="S568" s="20" t="s">
        <v>221</v>
      </c>
      <c r="T568" s="20" t="s">
        <v>2515</v>
      </c>
      <c r="V568" s="20">
        <v>17</v>
      </c>
      <c r="W568" s="20">
        <v>542</v>
      </c>
      <c r="Y568" s="20" t="s">
        <v>1684</v>
      </c>
      <c r="Z568" s="20" t="s">
        <v>1685</v>
      </c>
      <c r="AA568" s="20">
        <v>1.5</v>
      </c>
      <c r="AB568" s="20">
        <v>32</v>
      </c>
      <c r="AC568" s="20">
        <v>32</v>
      </c>
      <c r="AD568" s="20">
        <v>32</v>
      </c>
      <c r="AL568" s="20" t="s">
        <v>1686</v>
      </c>
      <c r="AT568" s="20" t="s">
        <v>1687</v>
      </c>
      <c r="BE568" s="20" t="s">
        <v>462</v>
      </c>
      <c r="BL568" s="20">
        <v>2489.5500000000002</v>
      </c>
      <c r="BM568" s="20">
        <v>105</v>
      </c>
    </row>
    <row r="569" spans="1:68" x14ac:dyDescent="0.25">
      <c r="A569" s="20" t="s">
        <v>1677</v>
      </c>
      <c r="B569" s="20" t="s">
        <v>462</v>
      </c>
      <c r="C569" s="20" t="s">
        <v>622</v>
      </c>
      <c r="D569" s="20" t="s">
        <v>585</v>
      </c>
      <c r="E569" s="20" t="s">
        <v>2517</v>
      </c>
      <c r="F569" s="20" t="s">
        <v>609</v>
      </c>
      <c r="G569" s="20">
        <v>13.44</v>
      </c>
      <c r="H569" s="20" t="s">
        <v>1679</v>
      </c>
      <c r="I569" s="20" t="s">
        <v>2472</v>
      </c>
      <c r="J569" s="20" t="s">
        <v>2180</v>
      </c>
      <c r="K569" s="20" t="s">
        <v>2180</v>
      </c>
      <c r="L569" s="20" t="s">
        <v>462</v>
      </c>
      <c r="M569" s="20">
        <v>4</v>
      </c>
      <c r="N569" s="20" t="s">
        <v>1679</v>
      </c>
      <c r="P569" s="20">
        <v>0</v>
      </c>
      <c r="Q569" s="20" t="s">
        <v>509</v>
      </c>
      <c r="R569" s="20" t="s">
        <v>500</v>
      </c>
      <c r="S569" s="20" t="s">
        <v>221</v>
      </c>
      <c r="T569" s="20" t="s">
        <v>2515</v>
      </c>
      <c r="V569" s="20">
        <v>17</v>
      </c>
      <c r="W569" s="20">
        <v>542</v>
      </c>
      <c r="Y569" s="20" t="s">
        <v>1684</v>
      </c>
      <c r="Z569" s="20" t="s">
        <v>1685</v>
      </c>
      <c r="AA569" s="20">
        <v>1.5</v>
      </c>
      <c r="AB569" s="20">
        <v>32</v>
      </c>
      <c r="AC569" s="20">
        <v>32</v>
      </c>
      <c r="AD569" s="20">
        <v>32</v>
      </c>
      <c r="AL569" s="20" t="s">
        <v>1686</v>
      </c>
      <c r="AT569" s="20" t="s">
        <v>1687</v>
      </c>
      <c r="BE569" s="20" t="s">
        <v>462</v>
      </c>
      <c r="BL569" s="20">
        <v>1405.95</v>
      </c>
      <c r="BM569" s="20">
        <v>105</v>
      </c>
    </row>
    <row r="570" spans="1:68" x14ac:dyDescent="0.25">
      <c r="A570" s="20" t="s">
        <v>1677</v>
      </c>
      <c r="B570" s="20" t="s">
        <v>462</v>
      </c>
      <c r="C570" s="20" t="s">
        <v>622</v>
      </c>
      <c r="D570" s="20" t="s">
        <v>585</v>
      </c>
      <c r="E570" s="20" t="s">
        <v>2518</v>
      </c>
      <c r="F570" s="20" t="s">
        <v>2449</v>
      </c>
      <c r="G570" s="20">
        <v>9.2799999999999994</v>
      </c>
      <c r="H570" s="20" t="s">
        <v>1679</v>
      </c>
      <c r="I570" s="20" t="s">
        <v>2472</v>
      </c>
      <c r="J570" s="20" t="s">
        <v>2180</v>
      </c>
      <c r="K570" s="20" t="s">
        <v>2180</v>
      </c>
      <c r="L570" s="20" t="s">
        <v>462</v>
      </c>
      <c r="M570" s="20">
        <v>6</v>
      </c>
      <c r="N570" s="20" t="s">
        <v>1679</v>
      </c>
      <c r="P570" s="20">
        <v>0</v>
      </c>
      <c r="Q570" s="20" t="s">
        <v>507</v>
      </c>
      <c r="R570" s="20" t="s">
        <v>508</v>
      </c>
      <c r="S570" s="20" t="s">
        <v>221</v>
      </c>
      <c r="T570" s="20" t="s">
        <v>2519</v>
      </c>
      <c r="U570" s="20" t="s">
        <v>2520</v>
      </c>
      <c r="V570" s="20">
        <v>10</v>
      </c>
      <c r="W570" s="20">
        <v>325</v>
      </c>
      <c r="Y570" s="20" t="s">
        <v>1684</v>
      </c>
      <c r="Z570" s="20" t="s">
        <v>1685</v>
      </c>
      <c r="AA570" s="20">
        <v>1.5</v>
      </c>
      <c r="AB570" s="20">
        <v>33</v>
      </c>
      <c r="AC570" s="20">
        <v>33</v>
      </c>
      <c r="AD570" s="20">
        <v>33</v>
      </c>
      <c r="AL570" s="20" t="s">
        <v>1686</v>
      </c>
      <c r="AT570" s="20" t="s">
        <v>1687</v>
      </c>
      <c r="AW570" s="20" t="s">
        <v>1657</v>
      </c>
      <c r="BE570" s="20" t="s">
        <v>462</v>
      </c>
      <c r="BL570" s="20">
        <v>464</v>
      </c>
      <c r="BM570" s="20">
        <v>50</v>
      </c>
    </row>
    <row r="571" spans="1:68" x14ac:dyDescent="0.25">
      <c r="A571" s="20" t="s">
        <v>1677</v>
      </c>
      <c r="B571" s="20" t="s">
        <v>462</v>
      </c>
      <c r="C571" s="20" t="s">
        <v>622</v>
      </c>
      <c r="D571" s="20" t="s">
        <v>585</v>
      </c>
      <c r="E571" s="20" t="s">
        <v>2521</v>
      </c>
      <c r="F571" s="20" t="s">
        <v>2451</v>
      </c>
      <c r="G571" s="20">
        <v>7.89</v>
      </c>
      <c r="H571" s="20" t="s">
        <v>1679</v>
      </c>
      <c r="I571" s="20" t="s">
        <v>2472</v>
      </c>
      <c r="J571" s="20" t="s">
        <v>2180</v>
      </c>
      <c r="K571" s="20" t="s">
        <v>2180</v>
      </c>
      <c r="L571" s="20" t="s">
        <v>462</v>
      </c>
      <c r="M571" s="20">
        <v>6</v>
      </c>
      <c r="N571" s="20" t="s">
        <v>1679</v>
      </c>
      <c r="P571" s="20">
        <v>0</v>
      </c>
      <c r="Q571" s="20" t="s">
        <v>507</v>
      </c>
      <c r="R571" s="20" t="s">
        <v>508</v>
      </c>
      <c r="S571" s="20" t="s">
        <v>221</v>
      </c>
      <c r="T571" s="20" t="s">
        <v>2519</v>
      </c>
      <c r="U571" s="20" t="s">
        <v>2520</v>
      </c>
      <c r="V571" s="20">
        <v>10</v>
      </c>
      <c r="W571" s="20">
        <v>325</v>
      </c>
      <c r="Y571" s="20" t="s">
        <v>1684</v>
      </c>
      <c r="Z571" s="20" t="s">
        <v>1685</v>
      </c>
      <c r="AA571" s="20">
        <v>1.5</v>
      </c>
      <c r="AB571" s="20">
        <v>33</v>
      </c>
      <c r="AC571" s="20">
        <v>33</v>
      </c>
      <c r="AD571" s="20">
        <v>33</v>
      </c>
      <c r="AL571" s="20" t="s">
        <v>1686</v>
      </c>
      <c r="AT571" s="20" t="s">
        <v>1687</v>
      </c>
      <c r="AW571" s="20" t="s">
        <v>1657</v>
      </c>
      <c r="BE571" s="20" t="s">
        <v>462</v>
      </c>
      <c r="BL571" s="20">
        <v>394.5</v>
      </c>
      <c r="BM571" s="20">
        <v>50</v>
      </c>
    </row>
    <row r="572" spans="1:68" x14ac:dyDescent="0.25">
      <c r="A572" s="20" t="s">
        <v>1677</v>
      </c>
      <c r="B572" s="20" t="s">
        <v>462</v>
      </c>
      <c r="C572" s="20" t="s">
        <v>622</v>
      </c>
      <c r="D572" s="20" t="s">
        <v>585</v>
      </c>
      <c r="E572" s="20" t="s">
        <v>2522</v>
      </c>
      <c r="F572" s="20" t="s">
        <v>615</v>
      </c>
      <c r="G572" s="20">
        <v>7.73</v>
      </c>
      <c r="H572" s="20" t="s">
        <v>1679</v>
      </c>
      <c r="I572" s="20" t="s">
        <v>2472</v>
      </c>
      <c r="J572" s="20" t="s">
        <v>2180</v>
      </c>
      <c r="K572" s="20" t="s">
        <v>2180</v>
      </c>
      <c r="L572" s="20" t="s">
        <v>462</v>
      </c>
      <c r="M572" s="20">
        <v>6</v>
      </c>
      <c r="N572" s="20" t="s">
        <v>1679</v>
      </c>
      <c r="P572" s="20">
        <v>0</v>
      </c>
      <c r="Q572" s="20" t="s">
        <v>507</v>
      </c>
      <c r="R572" s="20" t="s">
        <v>488</v>
      </c>
      <c r="S572" s="20" t="s">
        <v>221</v>
      </c>
      <c r="T572" s="20" t="s">
        <v>2523</v>
      </c>
      <c r="U572" s="20" t="s">
        <v>2520</v>
      </c>
      <c r="V572" s="20">
        <v>10</v>
      </c>
      <c r="W572" s="20">
        <v>325</v>
      </c>
      <c r="Y572" s="20" t="s">
        <v>1684</v>
      </c>
      <c r="Z572" s="20" t="s">
        <v>1685</v>
      </c>
      <c r="AA572" s="20">
        <v>1.5</v>
      </c>
      <c r="AB572" s="20">
        <v>33</v>
      </c>
      <c r="AC572" s="20">
        <v>33</v>
      </c>
      <c r="AD572" s="20">
        <v>33</v>
      </c>
      <c r="AL572" s="20" t="s">
        <v>1686</v>
      </c>
      <c r="AT572" s="20" t="s">
        <v>1687</v>
      </c>
      <c r="AW572" s="20" t="s">
        <v>1657</v>
      </c>
      <c r="BE572" s="20" t="s">
        <v>462</v>
      </c>
      <c r="BL572" s="20">
        <v>386.5</v>
      </c>
      <c r="BM572" s="20">
        <v>50</v>
      </c>
      <c r="BN572" s="20">
        <v>282.74400000000003</v>
      </c>
      <c r="BO572" s="20">
        <v>7.73</v>
      </c>
      <c r="BP572" s="20">
        <v>36.58</v>
      </c>
    </row>
    <row r="573" spans="1:68" x14ac:dyDescent="0.25">
      <c r="A573" s="20" t="s">
        <v>1677</v>
      </c>
      <c r="B573" s="20" t="s">
        <v>462</v>
      </c>
      <c r="C573" s="20" t="s">
        <v>622</v>
      </c>
      <c r="D573" s="20" t="s">
        <v>585</v>
      </c>
      <c r="E573" s="20" t="s">
        <v>2524</v>
      </c>
      <c r="F573" s="20" t="s">
        <v>616</v>
      </c>
      <c r="G573" s="20">
        <v>2.5299999999999998</v>
      </c>
      <c r="H573" s="20" t="s">
        <v>1679</v>
      </c>
      <c r="I573" s="20" t="s">
        <v>2472</v>
      </c>
      <c r="J573" s="20" t="s">
        <v>2180</v>
      </c>
      <c r="K573" s="20" t="s">
        <v>2180</v>
      </c>
      <c r="L573" s="20" t="s">
        <v>462</v>
      </c>
      <c r="M573" s="20">
        <v>8</v>
      </c>
      <c r="N573" s="20" t="s">
        <v>1679</v>
      </c>
      <c r="P573" s="20">
        <v>0</v>
      </c>
      <c r="Q573" s="20" t="s">
        <v>507</v>
      </c>
      <c r="R573" s="20" t="s">
        <v>488</v>
      </c>
      <c r="S573" s="20" t="s">
        <v>221</v>
      </c>
      <c r="T573" s="20" t="s">
        <v>2523</v>
      </c>
      <c r="U573" s="20" t="s">
        <v>2520</v>
      </c>
      <c r="V573" s="20">
        <v>10</v>
      </c>
      <c r="W573" s="20">
        <v>325</v>
      </c>
      <c r="Y573" s="20" t="s">
        <v>1684</v>
      </c>
      <c r="Z573" s="20" t="s">
        <v>1685</v>
      </c>
      <c r="AA573" s="20">
        <v>1.5</v>
      </c>
      <c r="AB573" s="20">
        <v>33</v>
      </c>
      <c r="AC573" s="20">
        <v>33</v>
      </c>
      <c r="AD573" s="20">
        <v>33</v>
      </c>
      <c r="AL573" s="20" t="s">
        <v>1686</v>
      </c>
      <c r="AT573" s="20" t="s">
        <v>1687</v>
      </c>
      <c r="AW573" s="20" t="s">
        <v>1657</v>
      </c>
      <c r="BE573" s="20" t="s">
        <v>462</v>
      </c>
      <c r="BL573" s="20">
        <v>126.5</v>
      </c>
      <c r="BM573" s="20">
        <v>50</v>
      </c>
      <c r="BN573" s="20">
        <v>92.543999999999997</v>
      </c>
      <c r="BO573" s="20">
        <v>2.5299999999999998</v>
      </c>
      <c r="BP573" s="20">
        <v>36.58</v>
      </c>
    </row>
    <row r="574" spans="1:68" x14ac:dyDescent="0.25">
      <c r="A574" s="20" t="s">
        <v>1677</v>
      </c>
      <c r="B574" s="20" t="s">
        <v>462</v>
      </c>
      <c r="C574" s="20" t="s">
        <v>622</v>
      </c>
      <c r="D574" s="20" t="s">
        <v>585</v>
      </c>
      <c r="E574" s="20" t="s">
        <v>2525</v>
      </c>
      <c r="F574" s="20" t="s">
        <v>617</v>
      </c>
      <c r="G574" s="20">
        <v>1.66</v>
      </c>
      <c r="H574" s="20" t="s">
        <v>1679</v>
      </c>
      <c r="I574" s="20" t="s">
        <v>2472</v>
      </c>
      <c r="J574" s="20" t="s">
        <v>2180</v>
      </c>
      <c r="K574" s="20" t="s">
        <v>2180</v>
      </c>
      <c r="L574" s="20" t="s">
        <v>462</v>
      </c>
      <c r="M574" s="20">
        <v>8</v>
      </c>
      <c r="N574" s="20" t="s">
        <v>1679</v>
      </c>
      <c r="P574" s="20">
        <v>0</v>
      </c>
      <c r="Q574" s="20" t="s">
        <v>507</v>
      </c>
      <c r="R574" s="20" t="s">
        <v>488</v>
      </c>
      <c r="S574" s="20" t="s">
        <v>221</v>
      </c>
      <c r="T574" s="20" t="s">
        <v>2523</v>
      </c>
      <c r="U574" s="20" t="s">
        <v>2520</v>
      </c>
      <c r="V574" s="20">
        <v>10</v>
      </c>
      <c r="W574" s="20">
        <v>325</v>
      </c>
      <c r="Y574" s="20" t="s">
        <v>1684</v>
      </c>
      <c r="Z574" s="20" t="s">
        <v>1685</v>
      </c>
      <c r="AA574" s="20">
        <v>1.5</v>
      </c>
      <c r="AB574" s="20">
        <v>33</v>
      </c>
      <c r="AC574" s="20">
        <v>33</v>
      </c>
      <c r="AD574" s="20">
        <v>33</v>
      </c>
      <c r="AL574" s="20" t="s">
        <v>1686</v>
      </c>
      <c r="AT574" s="20" t="s">
        <v>1687</v>
      </c>
      <c r="AW574" s="20" t="s">
        <v>1657</v>
      </c>
      <c r="BE574" s="20" t="s">
        <v>462</v>
      </c>
      <c r="BL574" s="20">
        <v>83</v>
      </c>
      <c r="BM574" s="20">
        <v>50</v>
      </c>
      <c r="BN574" s="20">
        <v>60.716999999999999</v>
      </c>
      <c r="BO574" s="20">
        <v>1.66</v>
      </c>
      <c r="BP574" s="20">
        <v>36.58</v>
      </c>
    </row>
    <row r="575" spans="1:68" x14ac:dyDescent="0.25">
      <c r="A575" s="20" t="s">
        <v>1677</v>
      </c>
      <c r="B575" s="20" t="s">
        <v>462</v>
      </c>
      <c r="C575" s="20" t="s">
        <v>622</v>
      </c>
      <c r="D575" s="20" t="s">
        <v>585</v>
      </c>
      <c r="E575" s="20" t="s">
        <v>2526</v>
      </c>
      <c r="F575" s="20" t="s">
        <v>618</v>
      </c>
      <c r="G575" s="20">
        <v>3.51</v>
      </c>
      <c r="H575" s="20" t="s">
        <v>1679</v>
      </c>
      <c r="I575" s="20" t="s">
        <v>2472</v>
      </c>
      <c r="J575" s="20" t="s">
        <v>2180</v>
      </c>
      <c r="K575" s="20" t="s">
        <v>2180</v>
      </c>
      <c r="L575" s="20" t="s">
        <v>462</v>
      </c>
      <c r="M575" s="20">
        <v>8</v>
      </c>
      <c r="N575" s="20" t="s">
        <v>1679</v>
      </c>
      <c r="P575" s="20">
        <v>0</v>
      </c>
      <c r="Q575" s="20" t="s">
        <v>507</v>
      </c>
      <c r="R575" s="20" t="s">
        <v>488</v>
      </c>
      <c r="S575" s="20" t="s">
        <v>221</v>
      </c>
      <c r="T575" s="20" t="s">
        <v>2523</v>
      </c>
      <c r="U575" s="20" t="s">
        <v>2520</v>
      </c>
      <c r="V575" s="20">
        <v>10</v>
      </c>
      <c r="W575" s="20">
        <v>325</v>
      </c>
      <c r="Y575" s="20" t="s">
        <v>1684</v>
      </c>
      <c r="Z575" s="20" t="s">
        <v>1685</v>
      </c>
      <c r="AA575" s="20">
        <v>1.5</v>
      </c>
      <c r="AB575" s="20">
        <v>33</v>
      </c>
      <c r="AC575" s="20">
        <v>33</v>
      </c>
      <c r="AD575" s="20">
        <v>33</v>
      </c>
      <c r="AL575" s="20" t="s">
        <v>1686</v>
      </c>
      <c r="AT575" s="20" t="s">
        <v>1687</v>
      </c>
      <c r="AW575" s="20" t="s">
        <v>1657</v>
      </c>
      <c r="BE575" s="20" t="s">
        <v>462</v>
      </c>
      <c r="BL575" s="20">
        <v>175.5</v>
      </c>
      <c r="BM575" s="20">
        <v>50</v>
      </c>
      <c r="BN575" s="20">
        <v>128.39099999999999</v>
      </c>
      <c r="BO575" s="20">
        <v>3.51</v>
      </c>
      <c r="BP575" s="20">
        <v>36.58</v>
      </c>
    </row>
    <row r="576" spans="1:68" x14ac:dyDescent="0.25">
      <c r="A576" s="20" t="s">
        <v>1677</v>
      </c>
      <c r="B576" s="20" t="s">
        <v>462</v>
      </c>
      <c r="C576" s="20" t="s">
        <v>622</v>
      </c>
      <c r="D576" s="20" t="s">
        <v>585</v>
      </c>
      <c r="E576" s="20" t="s">
        <v>2527</v>
      </c>
      <c r="F576" s="20" t="s">
        <v>619</v>
      </c>
      <c r="G576" s="20">
        <v>7.11</v>
      </c>
      <c r="H576" s="20" t="s">
        <v>1679</v>
      </c>
      <c r="I576" s="20" t="s">
        <v>2472</v>
      </c>
      <c r="J576" s="20" t="s">
        <v>2180</v>
      </c>
      <c r="K576" s="20" t="s">
        <v>2180</v>
      </c>
      <c r="L576" s="20" t="s">
        <v>462</v>
      </c>
      <c r="M576" s="20">
        <v>8</v>
      </c>
      <c r="N576" s="20" t="s">
        <v>1679</v>
      </c>
      <c r="P576" s="20">
        <v>0</v>
      </c>
      <c r="Q576" s="20" t="s">
        <v>507</v>
      </c>
      <c r="R576" s="20" t="s">
        <v>488</v>
      </c>
      <c r="S576" s="20" t="s">
        <v>221</v>
      </c>
      <c r="T576" s="20" t="s">
        <v>2523</v>
      </c>
      <c r="U576" s="20" t="s">
        <v>2520</v>
      </c>
      <c r="V576" s="20">
        <v>10</v>
      </c>
      <c r="W576" s="20">
        <v>325</v>
      </c>
      <c r="Y576" s="20" t="s">
        <v>1684</v>
      </c>
      <c r="Z576" s="20" t="s">
        <v>1685</v>
      </c>
      <c r="AA576" s="20">
        <v>1.5</v>
      </c>
      <c r="AB576" s="20">
        <v>33</v>
      </c>
      <c r="AC576" s="20">
        <v>33</v>
      </c>
      <c r="AD576" s="20">
        <v>33</v>
      </c>
      <c r="AL576" s="20" t="s">
        <v>1686</v>
      </c>
      <c r="AT576" s="20" t="s">
        <v>1687</v>
      </c>
      <c r="AW576" s="20" t="s">
        <v>1657</v>
      </c>
      <c r="BE576" s="20" t="s">
        <v>462</v>
      </c>
      <c r="BL576" s="20">
        <v>355.5</v>
      </c>
      <c r="BM576" s="20">
        <v>50</v>
      </c>
      <c r="BN576" s="20">
        <v>260.05799999999999</v>
      </c>
      <c r="BO576" s="20">
        <v>7.11</v>
      </c>
      <c r="BP576" s="20">
        <v>36.58</v>
      </c>
    </row>
    <row r="577" spans="1:68" x14ac:dyDescent="0.25">
      <c r="A577" s="20" t="s">
        <v>1677</v>
      </c>
      <c r="B577" s="20" t="s">
        <v>462</v>
      </c>
      <c r="C577" s="20" t="s">
        <v>622</v>
      </c>
      <c r="D577" s="20" t="s">
        <v>585</v>
      </c>
      <c r="E577" s="20" t="s">
        <v>2528</v>
      </c>
      <c r="F577" s="20" t="s">
        <v>620</v>
      </c>
      <c r="G577" s="20">
        <v>9.4</v>
      </c>
      <c r="H577" s="20" t="s">
        <v>1679</v>
      </c>
      <c r="I577" s="20" t="s">
        <v>2472</v>
      </c>
      <c r="J577" s="20" t="s">
        <v>2180</v>
      </c>
      <c r="K577" s="20" t="s">
        <v>2180</v>
      </c>
      <c r="L577" s="20" t="s">
        <v>462</v>
      </c>
      <c r="M577" s="20">
        <v>8</v>
      </c>
      <c r="N577" s="20" t="s">
        <v>1679</v>
      </c>
      <c r="P577" s="20">
        <v>0</v>
      </c>
      <c r="Q577" s="20" t="s">
        <v>507</v>
      </c>
      <c r="R577" s="20" t="s">
        <v>488</v>
      </c>
      <c r="S577" s="20" t="s">
        <v>221</v>
      </c>
      <c r="T577" s="20" t="s">
        <v>2523</v>
      </c>
      <c r="U577" s="20" t="s">
        <v>2520</v>
      </c>
      <c r="V577" s="20">
        <v>10</v>
      </c>
      <c r="W577" s="20">
        <v>325</v>
      </c>
      <c r="Y577" s="20" t="s">
        <v>1684</v>
      </c>
      <c r="Z577" s="20" t="s">
        <v>1685</v>
      </c>
      <c r="AA577" s="20">
        <v>1.5</v>
      </c>
      <c r="AB577" s="20">
        <v>33</v>
      </c>
      <c r="AC577" s="20">
        <v>33</v>
      </c>
      <c r="AD577" s="20">
        <v>33</v>
      </c>
      <c r="AL577" s="20" t="s">
        <v>1686</v>
      </c>
      <c r="AT577" s="20" t="s">
        <v>1687</v>
      </c>
      <c r="AW577" s="20" t="s">
        <v>1657</v>
      </c>
      <c r="BE577" s="20" t="s">
        <v>462</v>
      </c>
      <c r="BL577" s="20">
        <v>470</v>
      </c>
      <c r="BM577" s="20">
        <v>50</v>
      </c>
      <c r="BN577" s="20">
        <v>343.83600000000001</v>
      </c>
      <c r="BO577" s="20">
        <v>9.4</v>
      </c>
      <c r="BP577" s="20">
        <v>36.58</v>
      </c>
    </row>
    <row r="578" spans="1:68" x14ac:dyDescent="0.25">
      <c r="A578" s="20" t="s">
        <v>1677</v>
      </c>
      <c r="B578" s="20" t="s">
        <v>462</v>
      </c>
      <c r="C578" s="20" t="s">
        <v>622</v>
      </c>
      <c r="D578" s="20" t="s">
        <v>585</v>
      </c>
      <c r="E578" s="20" t="s">
        <v>2529</v>
      </c>
      <c r="F578" s="20" t="s">
        <v>2459</v>
      </c>
      <c r="G578" s="20">
        <v>10.46</v>
      </c>
      <c r="H578" s="20" t="s">
        <v>1679</v>
      </c>
      <c r="I578" s="20" t="s">
        <v>2472</v>
      </c>
      <c r="J578" s="20" t="s">
        <v>2180</v>
      </c>
      <c r="K578" s="20" t="s">
        <v>2180</v>
      </c>
      <c r="L578" s="20" t="s">
        <v>462</v>
      </c>
      <c r="M578" s="20">
        <v>4</v>
      </c>
      <c r="N578" s="20" t="s">
        <v>1679</v>
      </c>
      <c r="P578" s="20">
        <v>0</v>
      </c>
      <c r="Q578" s="20" t="s">
        <v>509</v>
      </c>
      <c r="R578" s="20" t="s">
        <v>500</v>
      </c>
      <c r="S578" s="20" t="s">
        <v>221</v>
      </c>
      <c r="T578" s="20" t="s">
        <v>2515</v>
      </c>
      <c r="V578" s="20">
        <v>17</v>
      </c>
      <c r="W578" s="20">
        <v>542</v>
      </c>
      <c r="Y578" s="20" t="s">
        <v>1684</v>
      </c>
      <c r="Z578" s="20" t="s">
        <v>1685</v>
      </c>
      <c r="AA578" s="20">
        <v>1.5</v>
      </c>
      <c r="AB578" s="20">
        <v>33</v>
      </c>
      <c r="AC578" s="20">
        <v>33</v>
      </c>
      <c r="AD578" s="20">
        <v>33</v>
      </c>
      <c r="AL578" s="20" t="s">
        <v>1686</v>
      </c>
      <c r="AT578" s="20" t="s">
        <v>1687</v>
      </c>
      <c r="BE578" s="20" t="s">
        <v>462</v>
      </c>
      <c r="BL578" s="20">
        <v>1098.3</v>
      </c>
      <c r="BM578" s="20">
        <v>105</v>
      </c>
    </row>
    <row r="579" spans="1:68" x14ac:dyDescent="0.25">
      <c r="A579" s="20" t="s">
        <v>1677</v>
      </c>
      <c r="B579" s="20" t="s">
        <v>462</v>
      </c>
      <c r="C579" s="20" t="s">
        <v>622</v>
      </c>
      <c r="D579" s="20" t="s">
        <v>585</v>
      </c>
      <c r="E579" s="20" t="s">
        <v>2530</v>
      </c>
      <c r="F579" s="20" t="s">
        <v>2462</v>
      </c>
      <c r="G579" s="20">
        <v>15.26</v>
      </c>
      <c r="H579" s="20" t="s">
        <v>1679</v>
      </c>
      <c r="I579" s="20" t="s">
        <v>2472</v>
      </c>
      <c r="J579" s="20" t="s">
        <v>2180</v>
      </c>
      <c r="K579" s="20" t="s">
        <v>2180</v>
      </c>
      <c r="L579" s="20" t="s">
        <v>462</v>
      </c>
      <c r="M579" s="20">
        <v>4</v>
      </c>
      <c r="N579" s="20" t="s">
        <v>1679</v>
      </c>
      <c r="P579" s="20">
        <v>0</v>
      </c>
      <c r="Q579" s="20" t="s">
        <v>507</v>
      </c>
      <c r="R579" s="20" t="s">
        <v>488</v>
      </c>
      <c r="S579" s="20" t="s">
        <v>221</v>
      </c>
      <c r="T579" s="20" t="s">
        <v>2523</v>
      </c>
      <c r="U579" s="20" t="s">
        <v>2531</v>
      </c>
      <c r="V579" s="20">
        <v>10</v>
      </c>
      <c r="W579" s="20">
        <v>330</v>
      </c>
      <c r="Y579" s="20" t="s">
        <v>1684</v>
      </c>
      <c r="Z579" s="20" t="s">
        <v>1685</v>
      </c>
      <c r="AA579" s="20">
        <v>1.5</v>
      </c>
      <c r="AB579" s="20">
        <v>33</v>
      </c>
      <c r="AC579" s="20">
        <v>33</v>
      </c>
      <c r="AD579" s="20">
        <v>33</v>
      </c>
      <c r="AL579" s="20" t="s">
        <v>1686</v>
      </c>
      <c r="AT579" s="20" t="s">
        <v>1687</v>
      </c>
      <c r="AW579" s="20" t="s">
        <v>1657</v>
      </c>
      <c r="BE579" s="20" t="s">
        <v>462</v>
      </c>
      <c r="BL579" s="20">
        <v>763</v>
      </c>
      <c r="BM579" s="20">
        <v>50</v>
      </c>
    </row>
    <row r="580" spans="1:68" x14ac:dyDescent="0.25">
      <c r="A580" s="20" t="s">
        <v>1677</v>
      </c>
      <c r="B580" s="20" t="s">
        <v>462</v>
      </c>
      <c r="C580" s="20" t="s">
        <v>622</v>
      </c>
      <c r="D580" s="20" t="s">
        <v>585</v>
      </c>
      <c r="E580" s="20" t="s">
        <v>2532</v>
      </c>
      <c r="F580" s="20" t="s">
        <v>2533</v>
      </c>
      <c r="G580" s="20">
        <v>11.21</v>
      </c>
      <c r="H580" s="20" t="s">
        <v>1679</v>
      </c>
      <c r="I580" s="20" t="s">
        <v>2472</v>
      </c>
      <c r="J580" s="20" t="s">
        <v>2180</v>
      </c>
      <c r="K580" s="20" t="s">
        <v>2180</v>
      </c>
      <c r="L580" s="20" t="s">
        <v>462</v>
      </c>
      <c r="M580" s="20">
        <v>4</v>
      </c>
      <c r="N580" s="20" t="s">
        <v>1679</v>
      </c>
      <c r="P580" s="20">
        <v>0</v>
      </c>
      <c r="Q580" s="20" t="s">
        <v>507</v>
      </c>
      <c r="R580" s="20" t="s">
        <v>488</v>
      </c>
      <c r="S580" s="20" t="s">
        <v>221</v>
      </c>
      <c r="T580" s="20" t="s">
        <v>2523</v>
      </c>
      <c r="U580" s="20" t="s">
        <v>2531</v>
      </c>
      <c r="V580" s="20">
        <v>10</v>
      </c>
      <c r="W580" s="20">
        <v>330</v>
      </c>
      <c r="Y580" s="20" t="s">
        <v>1684</v>
      </c>
      <c r="Z580" s="20" t="s">
        <v>1685</v>
      </c>
      <c r="AA580" s="20">
        <v>1.5</v>
      </c>
      <c r="AB580" s="20">
        <v>33</v>
      </c>
      <c r="AC580" s="20">
        <v>33</v>
      </c>
      <c r="AD580" s="20">
        <v>33</v>
      </c>
      <c r="AL580" s="20" t="s">
        <v>1686</v>
      </c>
      <c r="AT580" s="20" t="s">
        <v>1687</v>
      </c>
      <c r="AW580" s="20" t="s">
        <v>1657</v>
      </c>
      <c r="BE580" s="20" t="s">
        <v>462</v>
      </c>
      <c r="BL580" s="20">
        <v>560.5</v>
      </c>
      <c r="BM580" s="20">
        <v>50</v>
      </c>
    </row>
    <row r="581" spans="1:68" x14ac:dyDescent="0.25">
      <c r="A581" s="20" t="s">
        <v>1677</v>
      </c>
      <c r="B581" s="20" t="s">
        <v>462</v>
      </c>
      <c r="C581" s="20" t="s">
        <v>622</v>
      </c>
      <c r="D581" s="20" t="s">
        <v>585</v>
      </c>
      <c r="E581" s="20" t="s">
        <v>2534</v>
      </c>
      <c r="F581" s="20" t="s">
        <v>2535</v>
      </c>
      <c r="G581" s="20">
        <v>23.28</v>
      </c>
      <c r="H581" s="20" t="s">
        <v>1679</v>
      </c>
      <c r="I581" s="20" t="s">
        <v>2472</v>
      </c>
      <c r="J581" s="20" t="s">
        <v>2180</v>
      </c>
      <c r="K581" s="20" t="s">
        <v>2180</v>
      </c>
      <c r="L581" s="20" t="s">
        <v>462</v>
      </c>
      <c r="M581" s="20">
        <v>4</v>
      </c>
      <c r="N581" s="20" t="s">
        <v>1679</v>
      </c>
      <c r="P581" s="20">
        <v>0</v>
      </c>
      <c r="Q581" s="20" t="s">
        <v>495</v>
      </c>
      <c r="R581" s="20" t="s">
        <v>517</v>
      </c>
      <c r="S581" s="20" t="s">
        <v>221</v>
      </c>
      <c r="T581" s="20" t="s">
        <v>2476</v>
      </c>
      <c r="U581" s="20" t="s">
        <v>2531</v>
      </c>
      <c r="V581" s="20">
        <v>10</v>
      </c>
      <c r="W581" s="20">
        <v>330</v>
      </c>
      <c r="Y581" s="20" t="s">
        <v>1684</v>
      </c>
      <c r="Z581" s="20" t="s">
        <v>1685</v>
      </c>
      <c r="AA581" s="20">
        <v>1.5</v>
      </c>
      <c r="AB581" s="20">
        <v>33</v>
      </c>
      <c r="AC581" s="20">
        <v>33</v>
      </c>
      <c r="AD581" s="20">
        <v>33</v>
      </c>
      <c r="AL581" s="20" t="s">
        <v>1686</v>
      </c>
      <c r="AT581" s="20" t="s">
        <v>1687</v>
      </c>
      <c r="BE581" s="20" t="s">
        <v>462</v>
      </c>
      <c r="BL581" s="20">
        <v>1396.8</v>
      </c>
      <c r="BM581" s="20">
        <v>60</v>
      </c>
    </row>
    <row r="582" spans="1:68" x14ac:dyDescent="0.25">
      <c r="A582" s="20" t="s">
        <v>1677</v>
      </c>
      <c r="B582" s="20" t="s">
        <v>462</v>
      </c>
      <c r="C582" s="20" t="s">
        <v>622</v>
      </c>
      <c r="D582" s="20" t="s">
        <v>585</v>
      </c>
      <c r="E582" s="20" t="s">
        <v>2536</v>
      </c>
      <c r="F582" s="20" t="s">
        <v>2537</v>
      </c>
      <c r="G582" s="20">
        <v>23.47</v>
      </c>
      <c r="H582" s="20" t="s">
        <v>1679</v>
      </c>
      <c r="I582" s="20" t="s">
        <v>2472</v>
      </c>
      <c r="J582" s="20" t="s">
        <v>2180</v>
      </c>
      <c r="K582" s="20" t="s">
        <v>2180</v>
      </c>
      <c r="L582" s="20" t="s">
        <v>462</v>
      </c>
      <c r="M582" s="20">
        <v>4</v>
      </c>
      <c r="N582" s="20" t="s">
        <v>1679</v>
      </c>
      <c r="P582" s="20">
        <v>0</v>
      </c>
      <c r="Q582" s="20" t="s">
        <v>495</v>
      </c>
      <c r="R582" s="20" t="s">
        <v>517</v>
      </c>
      <c r="S582" s="20" t="s">
        <v>221</v>
      </c>
      <c r="T582" s="20" t="s">
        <v>2476</v>
      </c>
      <c r="U582" s="20" t="s">
        <v>2531</v>
      </c>
      <c r="V582" s="20">
        <v>10</v>
      </c>
      <c r="W582" s="20">
        <v>330</v>
      </c>
      <c r="Y582" s="20" t="s">
        <v>1684</v>
      </c>
      <c r="Z582" s="20" t="s">
        <v>1685</v>
      </c>
      <c r="AA582" s="20">
        <v>1.5</v>
      </c>
      <c r="AB582" s="20">
        <v>32</v>
      </c>
      <c r="AC582" s="20">
        <v>32</v>
      </c>
      <c r="AD582" s="20">
        <v>32</v>
      </c>
      <c r="AL582" s="20" t="s">
        <v>1686</v>
      </c>
      <c r="AT582" s="20" t="s">
        <v>1687</v>
      </c>
      <c r="BE582" s="20" t="s">
        <v>462</v>
      </c>
      <c r="BL582" s="20">
        <v>1408.2</v>
      </c>
      <c r="BM582" s="20">
        <v>60</v>
      </c>
    </row>
    <row r="583" spans="1:68" x14ac:dyDescent="0.25">
      <c r="A583" s="20" t="s">
        <v>1677</v>
      </c>
      <c r="B583" s="20" t="s">
        <v>462</v>
      </c>
      <c r="C583" s="20" t="s">
        <v>622</v>
      </c>
      <c r="D583" s="20" t="s">
        <v>585</v>
      </c>
      <c r="E583" s="20" t="s">
        <v>2538</v>
      </c>
      <c r="F583" s="20" t="s">
        <v>2539</v>
      </c>
      <c r="G583" s="20">
        <v>7.54</v>
      </c>
      <c r="H583" s="20" t="s">
        <v>1679</v>
      </c>
      <c r="I583" s="20" t="s">
        <v>2472</v>
      </c>
      <c r="J583" s="20" t="s">
        <v>2180</v>
      </c>
      <c r="K583" s="20" t="s">
        <v>2180</v>
      </c>
      <c r="L583" s="20" t="s">
        <v>462</v>
      </c>
      <c r="M583" s="20">
        <v>4</v>
      </c>
      <c r="N583" s="20" t="s">
        <v>1679</v>
      </c>
      <c r="P583" s="20">
        <v>0</v>
      </c>
      <c r="Q583" s="20" t="s">
        <v>495</v>
      </c>
      <c r="R583" s="20" t="s">
        <v>517</v>
      </c>
      <c r="S583" s="20" t="s">
        <v>221</v>
      </c>
      <c r="T583" s="20" t="s">
        <v>2476</v>
      </c>
      <c r="U583" s="20" t="s">
        <v>2531</v>
      </c>
      <c r="V583" s="20">
        <v>10</v>
      </c>
      <c r="W583" s="20">
        <v>330</v>
      </c>
      <c r="Y583" s="20" t="s">
        <v>1684</v>
      </c>
      <c r="Z583" s="20" t="s">
        <v>1685</v>
      </c>
      <c r="AA583" s="20">
        <v>1.5</v>
      </c>
      <c r="AB583" s="20">
        <v>32</v>
      </c>
      <c r="AC583" s="20">
        <v>32</v>
      </c>
      <c r="AD583" s="20">
        <v>32</v>
      </c>
      <c r="AL583" s="20" t="s">
        <v>1686</v>
      </c>
      <c r="AT583" s="20" t="s">
        <v>1687</v>
      </c>
      <c r="BE583" s="20" t="s">
        <v>462</v>
      </c>
      <c r="BL583" s="20">
        <v>452.4</v>
      </c>
      <c r="BM583" s="20">
        <v>60</v>
      </c>
    </row>
    <row r="584" spans="1:68" x14ac:dyDescent="0.25">
      <c r="A584" s="20" t="s">
        <v>1677</v>
      </c>
      <c r="B584" s="20" t="s">
        <v>462</v>
      </c>
      <c r="C584" s="20" t="s">
        <v>622</v>
      </c>
      <c r="D584" s="20" t="s">
        <v>585</v>
      </c>
      <c r="E584" s="20" t="s">
        <v>2540</v>
      </c>
      <c r="F584" s="20" t="s">
        <v>2541</v>
      </c>
      <c r="G584" s="20">
        <v>4.9800000000000004</v>
      </c>
      <c r="H584" s="20" t="s">
        <v>1679</v>
      </c>
      <c r="I584" s="20" t="s">
        <v>2472</v>
      </c>
      <c r="J584" s="20" t="s">
        <v>2180</v>
      </c>
      <c r="K584" s="20" t="s">
        <v>2180</v>
      </c>
      <c r="L584" s="20" t="s">
        <v>462</v>
      </c>
      <c r="M584" s="20">
        <v>4</v>
      </c>
      <c r="N584" s="20" t="s">
        <v>1679</v>
      </c>
      <c r="P584" s="20">
        <v>0</v>
      </c>
      <c r="Q584" s="20" t="s">
        <v>495</v>
      </c>
      <c r="R584" s="20" t="s">
        <v>517</v>
      </c>
      <c r="S584" s="20" t="s">
        <v>221</v>
      </c>
      <c r="T584" s="20" t="s">
        <v>2476</v>
      </c>
      <c r="U584" s="20" t="s">
        <v>2531</v>
      </c>
      <c r="V584" s="20">
        <v>10</v>
      </c>
      <c r="W584" s="20">
        <v>330</v>
      </c>
      <c r="Y584" s="20" t="s">
        <v>1684</v>
      </c>
      <c r="Z584" s="20" t="s">
        <v>1685</v>
      </c>
      <c r="AA584" s="20">
        <v>1.5</v>
      </c>
      <c r="AB584" s="20">
        <v>33</v>
      </c>
      <c r="AC584" s="20">
        <v>33</v>
      </c>
      <c r="AD584" s="20">
        <v>33</v>
      </c>
      <c r="AL584" s="20" t="s">
        <v>1686</v>
      </c>
      <c r="AT584" s="20" t="s">
        <v>1687</v>
      </c>
      <c r="BE584" s="20" t="s">
        <v>462</v>
      </c>
      <c r="BL584" s="20">
        <v>298.8</v>
      </c>
      <c r="BM584" s="20">
        <v>60</v>
      </c>
    </row>
    <row r="585" spans="1:68" x14ac:dyDescent="0.25">
      <c r="A585" s="20" t="s">
        <v>1677</v>
      </c>
      <c r="B585" s="20" t="s">
        <v>462</v>
      </c>
      <c r="C585" s="20" t="s">
        <v>622</v>
      </c>
      <c r="D585" s="20" t="s">
        <v>585</v>
      </c>
      <c r="E585" s="20" t="s">
        <v>2542</v>
      </c>
      <c r="F585" s="20" t="s">
        <v>2543</v>
      </c>
      <c r="G585" s="20">
        <v>21.07</v>
      </c>
      <c r="H585" s="20" t="s">
        <v>1679</v>
      </c>
      <c r="I585" s="20" t="s">
        <v>2472</v>
      </c>
      <c r="J585" s="20" t="s">
        <v>2180</v>
      </c>
      <c r="K585" s="20" t="s">
        <v>2180</v>
      </c>
      <c r="L585" s="20" t="s">
        <v>462</v>
      </c>
      <c r="M585" s="20">
        <v>4</v>
      </c>
      <c r="N585" s="20" t="s">
        <v>1679</v>
      </c>
      <c r="P585" s="20">
        <v>0</v>
      </c>
      <c r="Q585" s="20" t="s">
        <v>495</v>
      </c>
      <c r="R585" s="20" t="s">
        <v>517</v>
      </c>
      <c r="S585" s="20" t="s">
        <v>221</v>
      </c>
      <c r="T585" s="20" t="s">
        <v>2476</v>
      </c>
      <c r="U585" s="20" t="s">
        <v>2531</v>
      </c>
      <c r="V585" s="20">
        <v>10</v>
      </c>
      <c r="W585" s="20">
        <v>330</v>
      </c>
      <c r="Y585" s="20" t="s">
        <v>1684</v>
      </c>
      <c r="Z585" s="20" t="s">
        <v>1685</v>
      </c>
      <c r="AA585" s="20">
        <v>1.5</v>
      </c>
      <c r="AB585" s="20">
        <v>33</v>
      </c>
      <c r="AC585" s="20">
        <v>33</v>
      </c>
      <c r="AD585" s="20">
        <v>33</v>
      </c>
      <c r="AL585" s="20" t="s">
        <v>1686</v>
      </c>
      <c r="AT585" s="20" t="s">
        <v>1687</v>
      </c>
      <c r="BE585" s="20" t="s">
        <v>462</v>
      </c>
      <c r="BL585" s="20">
        <v>1264.2</v>
      </c>
      <c r="BM585" s="20">
        <v>60</v>
      </c>
    </row>
    <row r="586" spans="1:68" x14ac:dyDescent="0.25">
      <c r="A586" s="20" t="s">
        <v>1677</v>
      </c>
      <c r="B586" s="20" t="s">
        <v>462</v>
      </c>
      <c r="C586" s="20" t="s">
        <v>622</v>
      </c>
      <c r="D586" s="20" t="s">
        <v>585</v>
      </c>
      <c r="E586" s="20" t="s">
        <v>2544</v>
      </c>
      <c r="F586" s="20" t="s">
        <v>2545</v>
      </c>
      <c r="G586" s="20">
        <v>6.17</v>
      </c>
      <c r="H586" s="20" t="s">
        <v>1679</v>
      </c>
      <c r="I586" s="20" t="s">
        <v>2472</v>
      </c>
      <c r="J586" s="20" t="s">
        <v>2180</v>
      </c>
      <c r="K586" s="20" t="s">
        <v>2180</v>
      </c>
      <c r="L586" s="20" t="s">
        <v>462</v>
      </c>
      <c r="M586" s="20">
        <v>4</v>
      </c>
      <c r="N586" s="20" t="s">
        <v>1679</v>
      </c>
      <c r="P586" s="20">
        <v>0</v>
      </c>
      <c r="Q586" s="20" t="s">
        <v>507</v>
      </c>
      <c r="R586" s="20" t="s">
        <v>488</v>
      </c>
      <c r="S586" s="20" t="s">
        <v>221</v>
      </c>
      <c r="T586" s="20" t="s">
        <v>2523</v>
      </c>
      <c r="U586" s="20" t="s">
        <v>2531</v>
      </c>
      <c r="V586" s="20">
        <v>10</v>
      </c>
      <c r="W586" s="20">
        <v>330</v>
      </c>
      <c r="Y586" s="20" t="s">
        <v>1684</v>
      </c>
      <c r="Z586" s="20" t="s">
        <v>1685</v>
      </c>
      <c r="AA586" s="20">
        <v>1.5</v>
      </c>
      <c r="AB586" s="20">
        <v>33</v>
      </c>
      <c r="AC586" s="20">
        <v>33</v>
      </c>
      <c r="AD586" s="20">
        <v>33</v>
      </c>
      <c r="AL586" s="20" t="s">
        <v>1686</v>
      </c>
      <c r="AT586" s="20" t="s">
        <v>1687</v>
      </c>
      <c r="AW586" s="20" t="s">
        <v>1657</v>
      </c>
      <c r="BE586" s="20" t="s">
        <v>462</v>
      </c>
      <c r="BL586" s="20">
        <v>308.5</v>
      </c>
      <c r="BM586" s="20">
        <v>50</v>
      </c>
    </row>
    <row r="587" spans="1:68" x14ac:dyDescent="0.25">
      <c r="A587" s="20" t="s">
        <v>1677</v>
      </c>
      <c r="B587" s="20" t="s">
        <v>462</v>
      </c>
      <c r="C587" s="20" t="s">
        <v>622</v>
      </c>
      <c r="D587" s="20" t="s">
        <v>585</v>
      </c>
      <c r="E587" s="20" t="s">
        <v>2546</v>
      </c>
      <c r="F587" s="20" t="s">
        <v>2547</v>
      </c>
      <c r="G587" s="20">
        <v>4.71</v>
      </c>
      <c r="H587" s="20" t="s">
        <v>1679</v>
      </c>
      <c r="I587" s="20" t="s">
        <v>2472</v>
      </c>
      <c r="J587" s="20" t="s">
        <v>2180</v>
      </c>
      <c r="K587" s="20" t="s">
        <v>2180</v>
      </c>
      <c r="L587" s="20" t="s">
        <v>462</v>
      </c>
      <c r="M587" s="20">
        <v>4</v>
      </c>
      <c r="N587" s="20" t="s">
        <v>1679</v>
      </c>
      <c r="P587" s="20">
        <v>0</v>
      </c>
      <c r="Q587" s="20" t="s">
        <v>507</v>
      </c>
      <c r="R587" s="20" t="s">
        <v>488</v>
      </c>
      <c r="S587" s="20" t="s">
        <v>221</v>
      </c>
      <c r="T587" s="20" t="s">
        <v>2523</v>
      </c>
      <c r="U587" s="20" t="s">
        <v>2531</v>
      </c>
      <c r="V587" s="20">
        <v>10</v>
      </c>
      <c r="W587" s="20">
        <v>330</v>
      </c>
      <c r="Y587" s="20" t="s">
        <v>1684</v>
      </c>
      <c r="Z587" s="20" t="s">
        <v>1685</v>
      </c>
      <c r="AA587" s="20">
        <v>1.5</v>
      </c>
      <c r="AB587" s="20">
        <v>33</v>
      </c>
      <c r="AC587" s="20">
        <v>33</v>
      </c>
      <c r="AD587" s="20">
        <v>33</v>
      </c>
      <c r="AL587" s="20" t="s">
        <v>1686</v>
      </c>
      <c r="AT587" s="20" t="s">
        <v>1687</v>
      </c>
      <c r="AW587" s="20" t="s">
        <v>1657</v>
      </c>
      <c r="BE587" s="20" t="s">
        <v>462</v>
      </c>
      <c r="BL587" s="20">
        <v>235.5</v>
      </c>
      <c r="BM587" s="20">
        <v>50</v>
      </c>
    </row>
    <row r="588" spans="1:68" x14ac:dyDescent="0.25">
      <c r="A588" s="20" t="s">
        <v>1677</v>
      </c>
      <c r="B588" s="20" t="s">
        <v>462</v>
      </c>
      <c r="C588" s="20" t="s">
        <v>622</v>
      </c>
      <c r="D588" s="20" t="s">
        <v>585</v>
      </c>
      <c r="E588" s="20" t="s">
        <v>2548</v>
      </c>
      <c r="F588" s="20" t="s">
        <v>2549</v>
      </c>
      <c r="G588" s="20">
        <v>2.81</v>
      </c>
      <c r="H588" s="20" t="s">
        <v>1679</v>
      </c>
      <c r="I588" s="20" t="s">
        <v>2472</v>
      </c>
      <c r="J588" s="20" t="s">
        <v>2180</v>
      </c>
      <c r="K588" s="20" t="s">
        <v>2180</v>
      </c>
      <c r="L588" s="20" t="s">
        <v>462</v>
      </c>
      <c r="M588" s="20">
        <v>4</v>
      </c>
      <c r="N588" s="20" t="s">
        <v>1679</v>
      </c>
      <c r="P588" s="20">
        <v>0</v>
      </c>
      <c r="Q588" s="20" t="s">
        <v>507</v>
      </c>
      <c r="R588" s="20" t="s">
        <v>488</v>
      </c>
      <c r="S588" s="20" t="s">
        <v>221</v>
      </c>
      <c r="T588" s="20" t="s">
        <v>2523</v>
      </c>
      <c r="U588" s="20" t="s">
        <v>2531</v>
      </c>
      <c r="V588" s="20">
        <v>10</v>
      </c>
      <c r="W588" s="20">
        <v>330</v>
      </c>
      <c r="Y588" s="20" t="s">
        <v>1684</v>
      </c>
      <c r="Z588" s="20" t="s">
        <v>1685</v>
      </c>
      <c r="AA588" s="20">
        <v>1.5</v>
      </c>
      <c r="AB588" s="20">
        <v>33</v>
      </c>
      <c r="AC588" s="20">
        <v>33</v>
      </c>
      <c r="AD588" s="20">
        <v>33</v>
      </c>
      <c r="AL588" s="20" t="s">
        <v>1686</v>
      </c>
      <c r="AT588" s="20" t="s">
        <v>1687</v>
      </c>
      <c r="AW588" s="20" t="s">
        <v>1657</v>
      </c>
      <c r="BE588" s="20" t="s">
        <v>462</v>
      </c>
      <c r="BL588" s="20">
        <v>140.5</v>
      </c>
      <c r="BM588" s="20">
        <v>50</v>
      </c>
    </row>
    <row r="589" spans="1:68" x14ac:dyDescent="0.25">
      <c r="A589" s="20" t="s">
        <v>1677</v>
      </c>
      <c r="B589" s="20" t="s">
        <v>462</v>
      </c>
      <c r="C589" s="20" t="s">
        <v>622</v>
      </c>
      <c r="D589" s="20" t="s">
        <v>585</v>
      </c>
      <c r="E589" s="20" t="s">
        <v>2550</v>
      </c>
      <c r="F589" s="20" t="s">
        <v>623</v>
      </c>
      <c r="G589" s="20">
        <v>5.89</v>
      </c>
      <c r="H589" s="20" t="s">
        <v>1679</v>
      </c>
      <c r="I589" s="20" t="s">
        <v>2472</v>
      </c>
      <c r="J589" s="20" t="s">
        <v>2180</v>
      </c>
      <c r="K589" s="20" t="s">
        <v>2180</v>
      </c>
      <c r="L589" s="20" t="s">
        <v>462</v>
      </c>
      <c r="M589" s="20">
        <v>8</v>
      </c>
      <c r="N589" s="20" t="s">
        <v>1679</v>
      </c>
      <c r="P589" s="20">
        <v>0</v>
      </c>
      <c r="Q589" s="20" t="s">
        <v>507</v>
      </c>
      <c r="R589" s="20" t="s">
        <v>488</v>
      </c>
      <c r="S589" s="20" t="s">
        <v>221</v>
      </c>
      <c r="T589" s="20" t="s">
        <v>2523</v>
      </c>
      <c r="U589" s="20" t="s">
        <v>2520</v>
      </c>
      <c r="V589" s="20">
        <v>10</v>
      </c>
      <c r="W589" s="20">
        <v>325</v>
      </c>
      <c r="Y589" s="20" t="s">
        <v>1684</v>
      </c>
      <c r="Z589" s="20" t="s">
        <v>1685</v>
      </c>
      <c r="AA589" s="20">
        <v>1.5</v>
      </c>
      <c r="AB589" s="20">
        <v>33</v>
      </c>
      <c r="AC589" s="20">
        <v>33</v>
      </c>
      <c r="AD589" s="20">
        <v>33</v>
      </c>
      <c r="AL589" s="20" t="s">
        <v>1686</v>
      </c>
      <c r="AT589" s="20" t="s">
        <v>1687</v>
      </c>
      <c r="AW589" s="20" t="s">
        <v>1657</v>
      </c>
      <c r="BE589" s="20" t="s">
        <v>462</v>
      </c>
      <c r="BL589" s="20">
        <v>294.5</v>
      </c>
      <c r="BM589" s="20">
        <v>50</v>
      </c>
      <c r="BN589" s="20">
        <v>215.45</v>
      </c>
      <c r="BO589" s="20">
        <v>5.89</v>
      </c>
      <c r="BP589" s="20">
        <v>36.58</v>
      </c>
    </row>
    <row r="590" spans="1:68" x14ac:dyDescent="0.25">
      <c r="A590" s="20" t="s">
        <v>1677</v>
      </c>
      <c r="B590" s="20" t="s">
        <v>462</v>
      </c>
      <c r="C590" s="20" t="s">
        <v>622</v>
      </c>
      <c r="D590" s="20" t="s">
        <v>585</v>
      </c>
      <c r="E590" s="20" t="s">
        <v>2551</v>
      </c>
      <c r="F590" s="20" t="s">
        <v>2552</v>
      </c>
      <c r="G590" s="20">
        <v>9.56</v>
      </c>
      <c r="H590" s="20" t="s">
        <v>1679</v>
      </c>
      <c r="I590" s="20" t="s">
        <v>2472</v>
      </c>
      <c r="J590" s="20" t="s">
        <v>2180</v>
      </c>
      <c r="K590" s="20" t="s">
        <v>2180</v>
      </c>
      <c r="L590" s="20" t="s">
        <v>462</v>
      </c>
      <c r="M590" s="20">
        <v>4</v>
      </c>
      <c r="N590" s="20" t="s">
        <v>1679</v>
      </c>
      <c r="P590" s="20">
        <v>0</v>
      </c>
      <c r="Q590" s="20" t="s">
        <v>495</v>
      </c>
      <c r="R590" s="20" t="s">
        <v>517</v>
      </c>
      <c r="S590" s="20" t="s">
        <v>221</v>
      </c>
      <c r="T590" s="20" t="s">
        <v>2476</v>
      </c>
      <c r="U590" s="20" t="s">
        <v>2531</v>
      </c>
      <c r="V590" s="20">
        <v>10</v>
      </c>
      <c r="W590" s="20">
        <v>330</v>
      </c>
      <c r="Y590" s="20" t="s">
        <v>1684</v>
      </c>
      <c r="Z590" s="20" t="s">
        <v>1685</v>
      </c>
      <c r="AA590" s="20">
        <v>1.5</v>
      </c>
      <c r="AB590" s="20">
        <v>33</v>
      </c>
      <c r="AC590" s="20">
        <v>33</v>
      </c>
      <c r="AD590" s="20">
        <v>33</v>
      </c>
      <c r="AL590" s="20" t="s">
        <v>1686</v>
      </c>
      <c r="AT590" s="20" t="s">
        <v>1687</v>
      </c>
      <c r="BE590" s="20" t="s">
        <v>462</v>
      </c>
      <c r="BL590" s="20">
        <v>573.6</v>
      </c>
      <c r="BM590" s="20">
        <v>60</v>
      </c>
    </row>
    <row r="591" spans="1:68" x14ac:dyDescent="0.25">
      <c r="A591" s="20" t="s">
        <v>1677</v>
      </c>
      <c r="B591" s="20" t="s">
        <v>462</v>
      </c>
      <c r="C591" s="20" t="s">
        <v>622</v>
      </c>
      <c r="D591" s="20" t="s">
        <v>585</v>
      </c>
      <c r="E591" s="20" t="s">
        <v>2553</v>
      </c>
      <c r="F591" s="20" t="s">
        <v>2554</v>
      </c>
      <c r="G591" s="20">
        <v>1.72</v>
      </c>
      <c r="H591" s="20" t="s">
        <v>1679</v>
      </c>
      <c r="I591" s="20" t="s">
        <v>2472</v>
      </c>
      <c r="J591" s="20" t="s">
        <v>2180</v>
      </c>
      <c r="K591" s="20" t="s">
        <v>2180</v>
      </c>
      <c r="L591" s="20" t="s">
        <v>462</v>
      </c>
      <c r="M591" s="20">
        <v>4</v>
      </c>
      <c r="N591" s="20" t="s">
        <v>1679</v>
      </c>
      <c r="P591" s="20">
        <v>0</v>
      </c>
      <c r="Q591" s="20" t="s">
        <v>507</v>
      </c>
      <c r="R591" s="20" t="s">
        <v>488</v>
      </c>
      <c r="S591" s="20" t="s">
        <v>221</v>
      </c>
      <c r="T591" s="20" t="s">
        <v>2523</v>
      </c>
      <c r="U591" s="20" t="s">
        <v>2473</v>
      </c>
      <c r="V591" s="20">
        <v>12</v>
      </c>
      <c r="W591" s="20">
        <v>384</v>
      </c>
      <c r="Y591" s="20" t="s">
        <v>1684</v>
      </c>
      <c r="Z591" s="20" t="s">
        <v>1685</v>
      </c>
      <c r="AA591" s="20">
        <v>1.5</v>
      </c>
      <c r="AB591" s="20">
        <v>33</v>
      </c>
      <c r="AC591" s="20">
        <v>33</v>
      </c>
      <c r="AD591" s="20">
        <v>33</v>
      </c>
      <c r="AL591" s="20" t="s">
        <v>1686</v>
      </c>
      <c r="AT591" s="20" t="s">
        <v>1687</v>
      </c>
      <c r="AW591" s="20" t="s">
        <v>1657</v>
      </c>
      <c r="BE591" s="20" t="s">
        <v>462</v>
      </c>
      <c r="BL591" s="20">
        <v>86</v>
      </c>
      <c r="BM591" s="20">
        <v>50</v>
      </c>
    </row>
    <row r="592" spans="1:68" x14ac:dyDescent="0.25">
      <c r="A592" s="20" t="s">
        <v>1677</v>
      </c>
      <c r="B592" s="20" t="s">
        <v>462</v>
      </c>
      <c r="C592" s="20" t="s">
        <v>622</v>
      </c>
      <c r="D592" s="20" t="s">
        <v>585</v>
      </c>
      <c r="E592" s="20" t="s">
        <v>2555</v>
      </c>
      <c r="F592" s="20" t="s">
        <v>2556</v>
      </c>
      <c r="G592" s="20">
        <v>3.87</v>
      </c>
      <c r="H592" s="20" t="s">
        <v>1679</v>
      </c>
      <c r="I592" s="20" t="s">
        <v>2472</v>
      </c>
      <c r="J592" s="20" t="s">
        <v>2180</v>
      </c>
      <c r="K592" s="20" t="s">
        <v>2180</v>
      </c>
      <c r="L592" s="20" t="s">
        <v>462</v>
      </c>
      <c r="M592" s="20">
        <v>4</v>
      </c>
      <c r="N592" s="20" t="s">
        <v>1679</v>
      </c>
      <c r="P592" s="20">
        <v>0</v>
      </c>
      <c r="Q592" s="20" t="s">
        <v>509</v>
      </c>
      <c r="R592" s="20" t="s">
        <v>500</v>
      </c>
      <c r="S592" s="20" t="s">
        <v>221</v>
      </c>
      <c r="T592" s="20" t="s">
        <v>2515</v>
      </c>
      <c r="V592" s="20">
        <v>17</v>
      </c>
      <c r="W592" s="20">
        <v>542</v>
      </c>
      <c r="Y592" s="20" t="s">
        <v>1684</v>
      </c>
      <c r="Z592" s="20" t="s">
        <v>1685</v>
      </c>
      <c r="AA592" s="20">
        <v>1.5</v>
      </c>
      <c r="AB592" s="20">
        <v>33</v>
      </c>
      <c r="AC592" s="20">
        <v>33</v>
      </c>
      <c r="AD592" s="20">
        <v>33</v>
      </c>
      <c r="AL592" s="20" t="s">
        <v>1686</v>
      </c>
      <c r="AT592" s="20" t="s">
        <v>1687</v>
      </c>
      <c r="BE592" s="20" t="s">
        <v>462</v>
      </c>
      <c r="BL592" s="20">
        <v>406.35</v>
      </c>
      <c r="BM592" s="20">
        <v>105</v>
      </c>
    </row>
    <row r="593" spans="1:68" x14ac:dyDescent="0.25">
      <c r="A593" s="20" t="s">
        <v>1677</v>
      </c>
      <c r="B593" s="20" t="s">
        <v>462</v>
      </c>
      <c r="C593" s="20" t="s">
        <v>622</v>
      </c>
      <c r="D593" s="20" t="s">
        <v>585</v>
      </c>
      <c r="E593" s="20" t="s">
        <v>2557</v>
      </c>
      <c r="F593" s="20" t="s">
        <v>2558</v>
      </c>
      <c r="G593" s="20">
        <v>1.88</v>
      </c>
      <c r="H593" s="20" t="s">
        <v>1679</v>
      </c>
      <c r="I593" s="20" t="s">
        <v>2472</v>
      </c>
      <c r="J593" s="20" t="s">
        <v>2180</v>
      </c>
      <c r="K593" s="20" t="s">
        <v>2180</v>
      </c>
      <c r="L593" s="20" t="s">
        <v>462</v>
      </c>
      <c r="M593" s="20">
        <v>4</v>
      </c>
      <c r="N593" s="20" t="s">
        <v>1679</v>
      </c>
      <c r="P593" s="20">
        <v>0</v>
      </c>
      <c r="Q593" s="20" t="s">
        <v>509</v>
      </c>
      <c r="R593" s="20" t="s">
        <v>500</v>
      </c>
      <c r="S593" s="20" t="s">
        <v>221</v>
      </c>
      <c r="T593" s="20" t="s">
        <v>2515</v>
      </c>
      <c r="V593" s="20">
        <v>17</v>
      </c>
      <c r="W593" s="20">
        <v>542</v>
      </c>
      <c r="Y593" s="20" t="s">
        <v>1684</v>
      </c>
      <c r="Z593" s="20" t="s">
        <v>1685</v>
      </c>
      <c r="AA593" s="20">
        <v>1.5</v>
      </c>
      <c r="AB593" s="20">
        <v>33</v>
      </c>
      <c r="AC593" s="20">
        <v>33</v>
      </c>
      <c r="AD593" s="20">
        <v>33</v>
      </c>
      <c r="AL593" s="20" t="s">
        <v>1686</v>
      </c>
      <c r="AT593" s="20" t="s">
        <v>1687</v>
      </c>
      <c r="BE593" s="20" t="s">
        <v>462</v>
      </c>
      <c r="BL593" s="20">
        <v>197.4</v>
      </c>
      <c r="BM593" s="20">
        <v>105</v>
      </c>
    </row>
    <row r="594" spans="1:68" x14ac:dyDescent="0.25">
      <c r="A594" s="20" t="s">
        <v>1677</v>
      </c>
      <c r="B594" s="20" t="s">
        <v>462</v>
      </c>
      <c r="C594" s="20" t="s">
        <v>622</v>
      </c>
      <c r="D594" s="20" t="s">
        <v>585</v>
      </c>
      <c r="E594" s="20" t="s">
        <v>2559</v>
      </c>
      <c r="F594" s="20" t="s">
        <v>2560</v>
      </c>
      <c r="G594" s="20">
        <v>7.8</v>
      </c>
      <c r="H594" s="20" t="s">
        <v>1679</v>
      </c>
      <c r="I594" s="20" t="s">
        <v>2472</v>
      </c>
      <c r="J594" s="20" t="s">
        <v>2180</v>
      </c>
      <c r="K594" s="20" t="s">
        <v>2180</v>
      </c>
      <c r="L594" s="20" t="s">
        <v>462</v>
      </c>
      <c r="M594" s="20">
        <v>4</v>
      </c>
      <c r="N594" s="20" t="s">
        <v>1679</v>
      </c>
      <c r="P594" s="20">
        <v>0</v>
      </c>
      <c r="Q594" s="20" t="s">
        <v>509</v>
      </c>
      <c r="R594" s="20" t="s">
        <v>550</v>
      </c>
      <c r="S594" s="20" t="s">
        <v>221</v>
      </c>
      <c r="T594" s="20" t="s">
        <v>2561</v>
      </c>
      <c r="V594" s="20">
        <v>10</v>
      </c>
      <c r="W594" s="20">
        <v>313</v>
      </c>
      <c r="Y594" s="20" t="s">
        <v>1684</v>
      </c>
      <c r="Z594" s="20" t="s">
        <v>1685</v>
      </c>
      <c r="AA594" s="20">
        <v>0</v>
      </c>
      <c r="AB594" s="20">
        <v>33</v>
      </c>
      <c r="AC594" s="20">
        <v>33</v>
      </c>
      <c r="AD594" s="20">
        <v>33</v>
      </c>
      <c r="AL594" s="20" t="s">
        <v>1686</v>
      </c>
      <c r="AT594" s="20" t="s">
        <v>1687</v>
      </c>
      <c r="BE594" s="20" t="s">
        <v>462</v>
      </c>
      <c r="BL594" s="20">
        <v>819</v>
      </c>
      <c r="BM594" s="20">
        <v>105</v>
      </c>
    </row>
    <row r="595" spans="1:68" x14ac:dyDescent="0.25">
      <c r="A595" s="20" t="s">
        <v>1677</v>
      </c>
      <c r="B595" s="20" t="s">
        <v>462</v>
      </c>
      <c r="C595" s="20" t="s">
        <v>622</v>
      </c>
      <c r="D595" s="20" t="s">
        <v>585</v>
      </c>
      <c r="E595" s="20" t="s">
        <v>2562</v>
      </c>
      <c r="F595" s="20" t="s">
        <v>2563</v>
      </c>
      <c r="G595" s="20">
        <v>1</v>
      </c>
      <c r="H595" s="20" t="s">
        <v>1679</v>
      </c>
      <c r="I595" s="20" t="s">
        <v>2472</v>
      </c>
      <c r="J595" s="20" t="s">
        <v>2180</v>
      </c>
      <c r="K595" s="20" t="s">
        <v>2180</v>
      </c>
      <c r="L595" s="20" t="s">
        <v>462</v>
      </c>
      <c r="M595" s="20">
        <v>4</v>
      </c>
      <c r="N595" s="20" t="s">
        <v>1679</v>
      </c>
      <c r="P595" s="20">
        <v>0</v>
      </c>
      <c r="Q595" s="20" t="s">
        <v>509</v>
      </c>
      <c r="R595" s="20" t="s">
        <v>550</v>
      </c>
      <c r="S595" s="20" t="s">
        <v>221</v>
      </c>
      <c r="T595" s="20" t="s">
        <v>2561</v>
      </c>
      <c r="V595" s="20">
        <v>10</v>
      </c>
      <c r="W595" s="20">
        <v>313</v>
      </c>
      <c r="Y595" s="20" t="s">
        <v>1684</v>
      </c>
      <c r="Z595" s="20" t="s">
        <v>1685</v>
      </c>
      <c r="AA595" s="20">
        <v>0</v>
      </c>
      <c r="AB595" s="20">
        <v>33</v>
      </c>
      <c r="AC595" s="20">
        <v>33</v>
      </c>
      <c r="AD595" s="20">
        <v>33</v>
      </c>
      <c r="AL595" s="20" t="s">
        <v>1686</v>
      </c>
      <c r="AT595" s="20" t="s">
        <v>1687</v>
      </c>
      <c r="BE595" s="20" t="s">
        <v>462</v>
      </c>
      <c r="BL595" s="20">
        <v>105</v>
      </c>
      <c r="BM595" s="20">
        <v>105</v>
      </c>
    </row>
    <row r="596" spans="1:68" x14ac:dyDescent="0.25">
      <c r="A596" s="20" t="s">
        <v>1677</v>
      </c>
      <c r="B596" s="20" t="s">
        <v>462</v>
      </c>
      <c r="C596" s="20" t="s">
        <v>622</v>
      </c>
      <c r="D596" s="20" t="s">
        <v>585</v>
      </c>
      <c r="E596" s="20" t="s">
        <v>2564</v>
      </c>
      <c r="F596" s="20" t="s">
        <v>1802</v>
      </c>
      <c r="G596" s="20">
        <v>14.92</v>
      </c>
      <c r="H596" s="20" t="s">
        <v>1679</v>
      </c>
      <c r="I596" s="20" t="s">
        <v>2472</v>
      </c>
      <c r="J596" s="20" t="s">
        <v>2180</v>
      </c>
      <c r="K596" s="20" t="s">
        <v>2180</v>
      </c>
      <c r="L596" s="20" t="s">
        <v>462</v>
      </c>
      <c r="M596" s="20">
        <v>1</v>
      </c>
      <c r="N596" s="20" t="s">
        <v>1679</v>
      </c>
      <c r="P596" s="20">
        <v>0</v>
      </c>
      <c r="Q596" s="20" t="s">
        <v>2468</v>
      </c>
      <c r="S596" s="20" t="s">
        <v>221</v>
      </c>
      <c r="Y596" s="20" t="s">
        <v>1804</v>
      </c>
      <c r="Z596" s="20" t="s">
        <v>1685</v>
      </c>
      <c r="AA596" s="20">
        <v>1.5</v>
      </c>
      <c r="AL596" s="20" t="s">
        <v>1686</v>
      </c>
      <c r="AT596" s="20" t="s">
        <v>1687</v>
      </c>
      <c r="BJ596" s="20" t="s">
        <v>1787</v>
      </c>
    </row>
    <row r="597" spans="1:68" x14ac:dyDescent="0.25">
      <c r="A597" s="20" t="s">
        <v>1677</v>
      </c>
      <c r="B597" s="20" t="s">
        <v>462</v>
      </c>
      <c r="C597" s="20" t="s">
        <v>624</v>
      </c>
      <c r="D597" s="20" t="s">
        <v>585</v>
      </c>
      <c r="E597" s="20" t="s">
        <v>2565</v>
      </c>
      <c r="F597" s="20" t="s">
        <v>2433</v>
      </c>
      <c r="G597" s="20">
        <v>6.83</v>
      </c>
      <c r="H597" s="20" t="s">
        <v>1679</v>
      </c>
      <c r="I597" s="20" t="s">
        <v>2566</v>
      </c>
      <c r="J597" s="20" t="s">
        <v>2180</v>
      </c>
      <c r="K597" s="20" t="s">
        <v>2180</v>
      </c>
      <c r="L597" s="20" t="s">
        <v>462</v>
      </c>
      <c r="M597" s="20">
        <v>4</v>
      </c>
      <c r="N597" s="20" t="s">
        <v>1679</v>
      </c>
      <c r="P597" s="20">
        <v>0</v>
      </c>
      <c r="Q597" s="20" t="s">
        <v>507</v>
      </c>
      <c r="R597" s="20" t="s">
        <v>508</v>
      </c>
      <c r="S597" s="20" t="s">
        <v>221</v>
      </c>
      <c r="T597" s="20" t="s">
        <v>2519</v>
      </c>
      <c r="U597" s="20" t="s">
        <v>2567</v>
      </c>
      <c r="V597" s="20">
        <v>10</v>
      </c>
      <c r="W597" s="20">
        <v>323</v>
      </c>
      <c r="Y597" s="20" t="s">
        <v>1684</v>
      </c>
      <c r="Z597" s="20" t="s">
        <v>1685</v>
      </c>
      <c r="AA597" s="20">
        <v>1.5</v>
      </c>
      <c r="AB597" s="20">
        <v>33</v>
      </c>
      <c r="AC597" s="20">
        <v>33</v>
      </c>
      <c r="AD597" s="20">
        <v>33</v>
      </c>
      <c r="AL597" s="20" t="s">
        <v>1686</v>
      </c>
      <c r="AT597" s="20" t="s">
        <v>1687</v>
      </c>
      <c r="AW597" s="20" t="s">
        <v>1657</v>
      </c>
      <c r="BE597" s="20" t="s">
        <v>462</v>
      </c>
      <c r="BL597" s="20">
        <v>341.5</v>
      </c>
      <c r="BM597" s="20">
        <v>50</v>
      </c>
    </row>
    <row r="598" spans="1:68" x14ac:dyDescent="0.25">
      <c r="A598" s="20" t="s">
        <v>1677</v>
      </c>
      <c r="B598" s="20" t="s">
        <v>462</v>
      </c>
      <c r="C598" s="20" t="s">
        <v>624</v>
      </c>
      <c r="D598" s="20" t="s">
        <v>585</v>
      </c>
      <c r="E598" s="20" t="s">
        <v>2568</v>
      </c>
      <c r="F598" s="20" t="s">
        <v>2569</v>
      </c>
      <c r="G598" s="20">
        <v>8.39</v>
      </c>
      <c r="H598" s="20" t="s">
        <v>1679</v>
      </c>
      <c r="I598" s="20" t="s">
        <v>2566</v>
      </c>
      <c r="J598" s="20" t="s">
        <v>2180</v>
      </c>
      <c r="K598" s="20" t="s">
        <v>2180</v>
      </c>
      <c r="L598" s="20" t="s">
        <v>462</v>
      </c>
      <c r="M598" s="20">
        <v>4</v>
      </c>
      <c r="N598" s="20" t="s">
        <v>1679</v>
      </c>
      <c r="P598" s="20">
        <v>0</v>
      </c>
      <c r="Q598" s="20" t="s">
        <v>507</v>
      </c>
      <c r="R598" s="20" t="s">
        <v>508</v>
      </c>
      <c r="S598" s="20" t="s">
        <v>221</v>
      </c>
      <c r="T598" s="20" t="s">
        <v>2519</v>
      </c>
      <c r="U598" s="20" t="s">
        <v>2567</v>
      </c>
      <c r="V598" s="20">
        <v>10</v>
      </c>
      <c r="W598" s="20">
        <v>323</v>
      </c>
      <c r="Y598" s="20" t="s">
        <v>1684</v>
      </c>
      <c r="Z598" s="20" t="s">
        <v>1685</v>
      </c>
      <c r="AA598" s="20">
        <v>1.5</v>
      </c>
      <c r="AB598" s="20">
        <v>33</v>
      </c>
      <c r="AC598" s="20">
        <v>33</v>
      </c>
      <c r="AD598" s="20">
        <v>33</v>
      </c>
      <c r="AL598" s="20" t="s">
        <v>1686</v>
      </c>
      <c r="AT598" s="20" t="s">
        <v>1687</v>
      </c>
      <c r="AW598" s="20" t="s">
        <v>1657</v>
      </c>
      <c r="BE598" s="20" t="s">
        <v>462</v>
      </c>
      <c r="BL598" s="20">
        <v>419.5</v>
      </c>
      <c r="BM598" s="20">
        <v>50</v>
      </c>
    </row>
    <row r="599" spans="1:68" x14ac:dyDescent="0.25">
      <c r="A599" s="20" t="s">
        <v>1677</v>
      </c>
      <c r="B599" s="20" t="s">
        <v>462</v>
      </c>
      <c r="C599" s="20" t="s">
        <v>624</v>
      </c>
      <c r="D599" s="20" t="s">
        <v>585</v>
      </c>
      <c r="E599" s="20" t="s">
        <v>2570</v>
      </c>
      <c r="F599" s="20" t="s">
        <v>2441</v>
      </c>
      <c r="G599" s="20">
        <v>18</v>
      </c>
      <c r="H599" s="20" t="s">
        <v>1679</v>
      </c>
      <c r="I599" s="20" t="s">
        <v>2566</v>
      </c>
      <c r="J599" s="20" t="s">
        <v>2180</v>
      </c>
      <c r="K599" s="20" t="s">
        <v>2180</v>
      </c>
      <c r="L599" s="20" t="s">
        <v>462</v>
      </c>
      <c r="M599" s="20">
        <v>4</v>
      </c>
      <c r="N599" s="20" t="s">
        <v>1679</v>
      </c>
      <c r="P599" s="20">
        <v>0</v>
      </c>
      <c r="Q599" s="20" t="s">
        <v>507</v>
      </c>
      <c r="R599" s="20" t="s">
        <v>508</v>
      </c>
      <c r="S599" s="20" t="s">
        <v>221</v>
      </c>
      <c r="T599" s="20" t="s">
        <v>2519</v>
      </c>
      <c r="U599" s="20" t="s">
        <v>2567</v>
      </c>
      <c r="V599" s="20">
        <v>10</v>
      </c>
      <c r="W599" s="20">
        <v>323</v>
      </c>
      <c r="Y599" s="20" t="s">
        <v>1684</v>
      </c>
      <c r="Z599" s="20" t="s">
        <v>1685</v>
      </c>
      <c r="AA599" s="20">
        <v>1.5</v>
      </c>
      <c r="AB599" s="20">
        <v>33</v>
      </c>
      <c r="AC599" s="20">
        <v>33</v>
      </c>
      <c r="AD599" s="20">
        <v>33</v>
      </c>
      <c r="AL599" s="20" t="s">
        <v>1686</v>
      </c>
      <c r="AT599" s="20" t="s">
        <v>1687</v>
      </c>
      <c r="AW599" s="20" t="s">
        <v>1657</v>
      </c>
      <c r="BE599" s="20" t="s">
        <v>462</v>
      </c>
      <c r="BL599" s="20">
        <v>900</v>
      </c>
      <c r="BM599" s="20">
        <v>50</v>
      </c>
    </row>
    <row r="600" spans="1:68" x14ac:dyDescent="0.25">
      <c r="A600" s="20" t="s">
        <v>1677</v>
      </c>
      <c r="B600" s="20" t="s">
        <v>462</v>
      </c>
      <c r="C600" s="20" t="s">
        <v>624</v>
      </c>
      <c r="D600" s="20" t="s">
        <v>585</v>
      </c>
      <c r="E600" s="20" t="s">
        <v>2571</v>
      </c>
      <c r="F600" s="20" t="s">
        <v>2447</v>
      </c>
      <c r="G600" s="20">
        <v>14.38</v>
      </c>
      <c r="H600" s="20" t="s">
        <v>1679</v>
      </c>
      <c r="I600" s="20" t="s">
        <v>2566</v>
      </c>
      <c r="J600" s="20" t="s">
        <v>2180</v>
      </c>
      <c r="K600" s="20" t="s">
        <v>2180</v>
      </c>
      <c r="L600" s="20" t="s">
        <v>462</v>
      </c>
      <c r="M600" s="20">
        <v>4</v>
      </c>
      <c r="N600" s="20" t="s">
        <v>1679</v>
      </c>
      <c r="P600" s="20">
        <v>0</v>
      </c>
      <c r="Q600" s="20" t="s">
        <v>507</v>
      </c>
      <c r="R600" s="20" t="s">
        <v>508</v>
      </c>
      <c r="S600" s="20" t="s">
        <v>221</v>
      </c>
      <c r="T600" s="20" t="s">
        <v>2519</v>
      </c>
      <c r="U600" s="20" t="s">
        <v>2567</v>
      </c>
      <c r="V600" s="20">
        <v>10</v>
      </c>
      <c r="W600" s="20">
        <v>323</v>
      </c>
      <c r="Y600" s="20" t="s">
        <v>1684</v>
      </c>
      <c r="Z600" s="20" t="s">
        <v>1685</v>
      </c>
      <c r="AA600" s="20">
        <v>1.5</v>
      </c>
      <c r="AB600" s="20">
        <v>33</v>
      </c>
      <c r="AC600" s="20">
        <v>33</v>
      </c>
      <c r="AD600" s="20">
        <v>33</v>
      </c>
      <c r="AL600" s="20" t="s">
        <v>1686</v>
      </c>
      <c r="AT600" s="20" t="s">
        <v>1687</v>
      </c>
      <c r="AW600" s="20" t="s">
        <v>1657</v>
      </c>
      <c r="BE600" s="20" t="s">
        <v>462</v>
      </c>
      <c r="BL600" s="20">
        <v>719</v>
      </c>
      <c r="BM600" s="20">
        <v>50</v>
      </c>
    </row>
    <row r="601" spans="1:68" x14ac:dyDescent="0.25">
      <c r="A601" s="20" t="s">
        <v>1677</v>
      </c>
      <c r="B601" s="20" t="s">
        <v>462</v>
      </c>
      <c r="C601" s="20" t="s">
        <v>624</v>
      </c>
      <c r="D601" s="20" t="s">
        <v>585</v>
      </c>
      <c r="E601" s="20" t="s">
        <v>2572</v>
      </c>
      <c r="F601" s="20" t="s">
        <v>1802</v>
      </c>
      <c r="G601" s="20">
        <v>24.2</v>
      </c>
      <c r="H601" s="20" t="s">
        <v>1679</v>
      </c>
      <c r="I601" s="20" t="s">
        <v>2566</v>
      </c>
      <c r="J601" s="20" t="s">
        <v>2180</v>
      </c>
      <c r="K601" s="20" t="s">
        <v>2180</v>
      </c>
      <c r="L601" s="20" t="s">
        <v>462</v>
      </c>
      <c r="M601" s="20">
        <v>1</v>
      </c>
      <c r="N601" s="20" t="s">
        <v>1679</v>
      </c>
      <c r="P601" s="20">
        <v>0</v>
      </c>
      <c r="Q601" s="20" t="s">
        <v>2468</v>
      </c>
      <c r="S601" s="20" t="s">
        <v>221</v>
      </c>
      <c r="Y601" s="20" t="s">
        <v>1804</v>
      </c>
      <c r="Z601" s="20" t="s">
        <v>1685</v>
      </c>
      <c r="AA601" s="20">
        <v>2.5</v>
      </c>
      <c r="AL601" s="20" t="s">
        <v>1686</v>
      </c>
      <c r="AT601" s="20" t="s">
        <v>1687</v>
      </c>
    </row>
    <row r="602" spans="1:68" x14ac:dyDescent="0.25">
      <c r="A602" s="20" t="s">
        <v>1677</v>
      </c>
      <c r="B602" s="20" t="s">
        <v>462</v>
      </c>
      <c r="C602" s="20" t="s">
        <v>625</v>
      </c>
      <c r="D602" s="20" t="s">
        <v>585</v>
      </c>
      <c r="E602" s="20" t="s">
        <v>2573</v>
      </c>
      <c r="F602" s="20" t="s">
        <v>465</v>
      </c>
      <c r="G602" s="20">
        <v>11.25</v>
      </c>
      <c r="H602" s="20" t="s">
        <v>1679</v>
      </c>
      <c r="I602" s="20" t="s">
        <v>2574</v>
      </c>
      <c r="J602" s="20" t="s">
        <v>2180</v>
      </c>
      <c r="K602" s="20" t="s">
        <v>2180</v>
      </c>
      <c r="L602" s="20" t="s">
        <v>462</v>
      </c>
      <c r="M602" s="20">
        <v>4</v>
      </c>
      <c r="N602" s="20" t="s">
        <v>1679</v>
      </c>
      <c r="P602" s="20">
        <v>0</v>
      </c>
      <c r="Q602" s="20" t="s">
        <v>507</v>
      </c>
      <c r="R602" s="20" t="s">
        <v>488</v>
      </c>
      <c r="S602" s="20" t="s">
        <v>221</v>
      </c>
      <c r="T602" s="20" t="s">
        <v>2575</v>
      </c>
      <c r="U602" s="20" t="s">
        <v>2576</v>
      </c>
      <c r="V602" s="20">
        <v>10</v>
      </c>
      <c r="W602" s="20">
        <v>330</v>
      </c>
      <c r="Y602" s="20" t="s">
        <v>1684</v>
      </c>
      <c r="Z602" s="20" t="s">
        <v>1685</v>
      </c>
      <c r="AA602" s="20">
        <v>1.5</v>
      </c>
      <c r="AB602" s="20">
        <v>33</v>
      </c>
      <c r="AC602" s="20">
        <v>33</v>
      </c>
      <c r="AD602" s="20">
        <v>33</v>
      </c>
      <c r="AL602" s="20" t="s">
        <v>1686</v>
      </c>
      <c r="AT602" s="20" t="s">
        <v>1687</v>
      </c>
      <c r="AW602" s="20" t="s">
        <v>1657</v>
      </c>
      <c r="BE602" s="20" t="s">
        <v>462</v>
      </c>
      <c r="BL602" s="20">
        <v>562.5</v>
      </c>
      <c r="BM602" s="20">
        <v>50</v>
      </c>
    </row>
    <row r="603" spans="1:68" x14ac:dyDescent="0.25">
      <c r="A603" s="20" t="s">
        <v>1677</v>
      </c>
      <c r="B603" s="20" t="s">
        <v>462</v>
      </c>
      <c r="C603" s="20" t="s">
        <v>625</v>
      </c>
      <c r="D603" s="20" t="s">
        <v>585</v>
      </c>
      <c r="E603" s="20" t="s">
        <v>2577</v>
      </c>
      <c r="F603" s="20" t="s">
        <v>468</v>
      </c>
      <c r="G603" s="20">
        <v>3.96</v>
      </c>
      <c r="H603" s="20" t="s">
        <v>1679</v>
      </c>
      <c r="I603" s="20" t="s">
        <v>2574</v>
      </c>
      <c r="J603" s="20" t="s">
        <v>2180</v>
      </c>
      <c r="K603" s="20" t="s">
        <v>2180</v>
      </c>
      <c r="L603" s="20" t="s">
        <v>462</v>
      </c>
      <c r="M603" s="20">
        <v>4</v>
      </c>
      <c r="N603" s="20" t="s">
        <v>1679</v>
      </c>
      <c r="P603" s="20">
        <v>0</v>
      </c>
      <c r="Q603" s="20" t="s">
        <v>507</v>
      </c>
      <c r="R603" s="20" t="s">
        <v>488</v>
      </c>
      <c r="S603" s="20" t="s">
        <v>221</v>
      </c>
      <c r="T603" s="20" t="s">
        <v>2575</v>
      </c>
      <c r="U603" s="20" t="s">
        <v>2576</v>
      </c>
      <c r="V603" s="20">
        <v>10</v>
      </c>
      <c r="W603" s="20">
        <v>330</v>
      </c>
      <c r="Y603" s="20" t="s">
        <v>1684</v>
      </c>
      <c r="Z603" s="20" t="s">
        <v>1685</v>
      </c>
      <c r="AA603" s="20">
        <v>1.5</v>
      </c>
      <c r="AB603" s="20">
        <v>33</v>
      </c>
      <c r="AC603" s="20">
        <v>33</v>
      </c>
      <c r="AD603" s="20">
        <v>33</v>
      </c>
      <c r="AL603" s="20" t="s">
        <v>1686</v>
      </c>
      <c r="AT603" s="20" t="s">
        <v>1687</v>
      </c>
      <c r="AW603" s="20" t="s">
        <v>1657</v>
      </c>
      <c r="BE603" s="20" t="s">
        <v>462</v>
      </c>
      <c r="BL603" s="20">
        <v>198</v>
      </c>
      <c r="BM603" s="20">
        <v>50</v>
      </c>
    </row>
    <row r="604" spans="1:68" x14ac:dyDescent="0.25">
      <c r="A604" s="20" t="s">
        <v>1677</v>
      </c>
      <c r="B604" s="20" t="s">
        <v>462</v>
      </c>
      <c r="C604" s="20" t="s">
        <v>625</v>
      </c>
      <c r="D604" s="20" t="s">
        <v>585</v>
      </c>
      <c r="E604" s="20" t="s">
        <v>2578</v>
      </c>
      <c r="F604" s="20" t="s">
        <v>470</v>
      </c>
      <c r="G604" s="20">
        <v>1.53</v>
      </c>
      <c r="H604" s="20" t="s">
        <v>1679</v>
      </c>
      <c r="I604" s="20" t="s">
        <v>2574</v>
      </c>
      <c r="J604" s="20" t="s">
        <v>2180</v>
      </c>
      <c r="K604" s="20" t="s">
        <v>2180</v>
      </c>
      <c r="L604" s="20" t="s">
        <v>462</v>
      </c>
      <c r="M604" s="20">
        <v>4</v>
      </c>
      <c r="N604" s="20" t="s">
        <v>1679</v>
      </c>
      <c r="P604" s="20">
        <v>0</v>
      </c>
      <c r="Q604" s="20" t="s">
        <v>507</v>
      </c>
      <c r="R604" s="20" t="s">
        <v>488</v>
      </c>
      <c r="S604" s="20" t="s">
        <v>221</v>
      </c>
      <c r="T604" s="20" t="s">
        <v>2575</v>
      </c>
      <c r="U604" s="20" t="s">
        <v>2576</v>
      </c>
      <c r="V604" s="20">
        <v>10</v>
      </c>
      <c r="W604" s="20">
        <v>330</v>
      </c>
      <c r="Y604" s="20" t="s">
        <v>1684</v>
      </c>
      <c r="Z604" s="20" t="s">
        <v>1685</v>
      </c>
      <c r="AA604" s="20">
        <v>1.5</v>
      </c>
      <c r="AB604" s="20">
        <v>33</v>
      </c>
      <c r="AC604" s="20">
        <v>33</v>
      </c>
      <c r="AD604" s="20">
        <v>33</v>
      </c>
      <c r="AL604" s="20" t="s">
        <v>1686</v>
      </c>
      <c r="AT604" s="20" t="s">
        <v>1687</v>
      </c>
      <c r="AW604" s="20" t="s">
        <v>1657</v>
      </c>
      <c r="BE604" s="20" t="s">
        <v>462</v>
      </c>
      <c r="BL604" s="20">
        <v>76.5</v>
      </c>
      <c r="BM604" s="20">
        <v>50</v>
      </c>
    </row>
    <row r="605" spans="1:68" x14ac:dyDescent="0.25">
      <c r="A605" s="20" t="s">
        <v>1677</v>
      </c>
      <c r="B605" s="20" t="s">
        <v>462</v>
      </c>
      <c r="C605" s="20" t="s">
        <v>625</v>
      </c>
      <c r="D605" s="20" t="s">
        <v>585</v>
      </c>
      <c r="E605" s="20" t="s">
        <v>2579</v>
      </c>
      <c r="F605" s="20" t="s">
        <v>471</v>
      </c>
      <c r="G605" s="20">
        <v>3.24</v>
      </c>
      <c r="H605" s="20" t="s">
        <v>1679</v>
      </c>
      <c r="I605" s="20" t="s">
        <v>2574</v>
      </c>
      <c r="J605" s="20" t="s">
        <v>2180</v>
      </c>
      <c r="K605" s="20" t="s">
        <v>2180</v>
      </c>
      <c r="L605" s="20" t="s">
        <v>462</v>
      </c>
      <c r="M605" s="20">
        <v>4</v>
      </c>
      <c r="N605" s="20" t="s">
        <v>1679</v>
      </c>
      <c r="P605" s="20">
        <v>0</v>
      </c>
      <c r="Q605" s="20" t="s">
        <v>507</v>
      </c>
      <c r="R605" s="20" t="s">
        <v>488</v>
      </c>
      <c r="S605" s="20" t="s">
        <v>221</v>
      </c>
      <c r="T605" s="20" t="s">
        <v>2575</v>
      </c>
      <c r="U605" s="20" t="s">
        <v>2576</v>
      </c>
      <c r="V605" s="20">
        <v>10</v>
      </c>
      <c r="W605" s="20">
        <v>330</v>
      </c>
      <c r="Y605" s="20" t="s">
        <v>1684</v>
      </c>
      <c r="Z605" s="20" t="s">
        <v>1685</v>
      </c>
      <c r="AA605" s="20">
        <v>1.5</v>
      </c>
      <c r="AB605" s="20">
        <v>33</v>
      </c>
      <c r="AC605" s="20">
        <v>33</v>
      </c>
      <c r="AD605" s="20">
        <v>33</v>
      </c>
      <c r="AL605" s="20" t="s">
        <v>1686</v>
      </c>
      <c r="AT605" s="20" t="s">
        <v>1687</v>
      </c>
      <c r="AW605" s="20" t="s">
        <v>1657</v>
      </c>
      <c r="BE605" s="20" t="s">
        <v>462</v>
      </c>
      <c r="BL605" s="20">
        <v>162</v>
      </c>
      <c r="BM605" s="20">
        <v>50</v>
      </c>
    </row>
    <row r="606" spans="1:68" x14ac:dyDescent="0.25">
      <c r="A606" s="20" t="s">
        <v>1677</v>
      </c>
      <c r="B606" s="20" t="s">
        <v>462</v>
      </c>
      <c r="C606" s="20" t="s">
        <v>625</v>
      </c>
      <c r="D606" s="20" t="s">
        <v>585</v>
      </c>
      <c r="E606" s="20" t="s">
        <v>2580</v>
      </c>
      <c r="F606" s="20" t="s">
        <v>472</v>
      </c>
      <c r="G606" s="20">
        <v>1.47</v>
      </c>
      <c r="H606" s="20" t="s">
        <v>1679</v>
      </c>
      <c r="I606" s="20" t="s">
        <v>2574</v>
      </c>
      <c r="J606" s="20" t="s">
        <v>2180</v>
      </c>
      <c r="K606" s="20" t="s">
        <v>2180</v>
      </c>
      <c r="L606" s="20" t="s">
        <v>462</v>
      </c>
      <c r="M606" s="20">
        <v>1</v>
      </c>
      <c r="N606" s="20" t="s">
        <v>1679</v>
      </c>
      <c r="P606" s="20">
        <v>0</v>
      </c>
      <c r="Q606" s="20" t="s">
        <v>2468</v>
      </c>
      <c r="S606" s="20" t="s">
        <v>221</v>
      </c>
      <c r="Y606" s="20" t="s">
        <v>1804</v>
      </c>
      <c r="Z606" s="20" t="s">
        <v>1685</v>
      </c>
      <c r="AA606" s="20">
        <v>2.5</v>
      </c>
      <c r="AB606" s="20">
        <v>33</v>
      </c>
      <c r="AC606" s="20">
        <v>33</v>
      </c>
      <c r="AD606" s="20">
        <v>33</v>
      </c>
      <c r="AL606" s="20" t="s">
        <v>1686</v>
      </c>
      <c r="AT606" s="20" t="s">
        <v>1687</v>
      </c>
      <c r="BE606" s="20" t="s">
        <v>462</v>
      </c>
    </row>
    <row r="607" spans="1:68" x14ac:dyDescent="0.25">
      <c r="A607" s="20" t="s">
        <v>1677</v>
      </c>
      <c r="B607" s="20" t="s">
        <v>462</v>
      </c>
      <c r="C607" s="20" t="s">
        <v>625</v>
      </c>
      <c r="D607" s="20" t="s">
        <v>585</v>
      </c>
      <c r="E607" s="20" t="s">
        <v>2581</v>
      </c>
      <c r="F607" s="20" t="s">
        <v>477</v>
      </c>
      <c r="G607" s="20">
        <v>35</v>
      </c>
      <c r="H607" s="20" t="s">
        <v>1679</v>
      </c>
      <c r="I607" s="20" t="s">
        <v>2574</v>
      </c>
      <c r="J607" s="20" t="s">
        <v>2180</v>
      </c>
      <c r="K607" s="20" t="s">
        <v>2180</v>
      </c>
      <c r="L607" s="20" t="s">
        <v>462</v>
      </c>
      <c r="M607" s="20">
        <v>1</v>
      </c>
      <c r="N607" s="20" t="s">
        <v>1679</v>
      </c>
      <c r="P607" s="20">
        <v>0</v>
      </c>
      <c r="Q607" s="20" t="s">
        <v>2468</v>
      </c>
      <c r="S607" s="20" t="s">
        <v>221</v>
      </c>
      <c r="Y607" s="20" t="s">
        <v>1804</v>
      </c>
      <c r="Z607" s="20" t="s">
        <v>1685</v>
      </c>
      <c r="AA607" s="20">
        <v>1.5</v>
      </c>
      <c r="AB607" s="20">
        <v>33</v>
      </c>
      <c r="AC607" s="20">
        <v>33</v>
      </c>
      <c r="AD607" s="20">
        <v>33</v>
      </c>
      <c r="AL607" s="20" t="s">
        <v>1686</v>
      </c>
      <c r="AT607" s="20" t="s">
        <v>1687</v>
      </c>
      <c r="BE607" s="20" t="s">
        <v>462</v>
      </c>
    </row>
    <row r="608" spans="1:68" x14ac:dyDescent="0.25">
      <c r="A608" s="20" t="s">
        <v>1677</v>
      </c>
      <c r="B608" s="20" t="s">
        <v>462</v>
      </c>
      <c r="C608" s="20" t="s">
        <v>626</v>
      </c>
      <c r="D608" s="20" t="s">
        <v>585</v>
      </c>
      <c r="E608" s="20" t="s">
        <v>2582</v>
      </c>
      <c r="F608" s="20" t="s">
        <v>610</v>
      </c>
      <c r="G608" s="20">
        <v>1.53</v>
      </c>
      <c r="H608" s="20" t="s">
        <v>1679</v>
      </c>
      <c r="I608" s="20" t="s">
        <v>2583</v>
      </c>
      <c r="J608" s="20" t="s">
        <v>2180</v>
      </c>
      <c r="K608" s="20" t="s">
        <v>2180</v>
      </c>
      <c r="L608" s="20" t="s">
        <v>462</v>
      </c>
      <c r="M608" s="20">
        <v>8</v>
      </c>
      <c r="N608" s="20" t="s">
        <v>1679</v>
      </c>
      <c r="P608" s="20">
        <v>0</v>
      </c>
      <c r="Q608" s="20" t="s">
        <v>507</v>
      </c>
      <c r="R608" s="20" t="s">
        <v>508</v>
      </c>
      <c r="S608" s="20" t="s">
        <v>221</v>
      </c>
      <c r="T608" s="20" t="s">
        <v>2523</v>
      </c>
      <c r="U608" s="20" t="s">
        <v>2584</v>
      </c>
      <c r="V608" s="20">
        <v>10</v>
      </c>
      <c r="W608" s="20">
        <v>323</v>
      </c>
      <c r="Y608" s="20" t="s">
        <v>1684</v>
      </c>
      <c r="Z608" s="20" t="s">
        <v>1685</v>
      </c>
      <c r="AA608" s="20">
        <v>1.5</v>
      </c>
      <c r="AB608" s="20">
        <v>33</v>
      </c>
      <c r="AC608" s="20">
        <v>33</v>
      </c>
      <c r="AD608" s="20">
        <v>33</v>
      </c>
      <c r="AL608" s="20" t="s">
        <v>1686</v>
      </c>
      <c r="AT608" s="20" t="s">
        <v>1687</v>
      </c>
      <c r="AW608" s="20" t="s">
        <v>1657</v>
      </c>
      <c r="BE608" s="20" t="s">
        <v>462</v>
      </c>
      <c r="BL608" s="20">
        <v>76.5</v>
      </c>
      <c r="BM608" s="20">
        <v>50</v>
      </c>
      <c r="BN608" s="20">
        <v>54.113999999999997</v>
      </c>
      <c r="BO608" s="20">
        <v>1.53</v>
      </c>
      <c r="BP608" s="20">
        <v>35.369999999999997</v>
      </c>
    </row>
    <row r="609" spans="1:68" x14ac:dyDescent="0.25">
      <c r="A609" s="20" t="s">
        <v>1677</v>
      </c>
      <c r="B609" s="20" t="s">
        <v>462</v>
      </c>
      <c r="C609" s="20" t="s">
        <v>626</v>
      </c>
      <c r="D609" s="20" t="s">
        <v>585</v>
      </c>
      <c r="E609" s="20" t="s">
        <v>2585</v>
      </c>
      <c r="F609" s="20" t="s">
        <v>627</v>
      </c>
      <c r="G609" s="20">
        <v>16.43</v>
      </c>
      <c r="H609" s="20" t="s">
        <v>1679</v>
      </c>
      <c r="I609" s="20" t="s">
        <v>2583</v>
      </c>
      <c r="J609" s="20" t="s">
        <v>2180</v>
      </c>
      <c r="K609" s="20" t="s">
        <v>2180</v>
      </c>
      <c r="L609" s="20" t="s">
        <v>462</v>
      </c>
      <c r="M609" s="20">
        <v>8</v>
      </c>
      <c r="N609" s="20" t="s">
        <v>1679</v>
      </c>
      <c r="P609" s="20">
        <v>0</v>
      </c>
      <c r="Q609" s="20" t="s">
        <v>507</v>
      </c>
      <c r="R609" s="20" t="s">
        <v>508</v>
      </c>
      <c r="S609" s="20" t="s">
        <v>221</v>
      </c>
      <c r="T609" s="20" t="s">
        <v>2523</v>
      </c>
      <c r="U609" s="20" t="s">
        <v>2584</v>
      </c>
      <c r="V609" s="20">
        <v>10</v>
      </c>
      <c r="W609" s="20">
        <v>323</v>
      </c>
      <c r="Y609" s="20" t="s">
        <v>1684</v>
      </c>
      <c r="Z609" s="20" t="s">
        <v>1685</v>
      </c>
      <c r="AA609" s="20">
        <v>1.5</v>
      </c>
      <c r="AB609" s="20">
        <v>33</v>
      </c>
      <c r="AC609" s="20">
        <v>33</v>
      </c>
      <c r="AD609" s="20">
        <v>33</v>
      </c>
      <c r="AL609" s="20" t="s">
        <v>1686</v>
      </c>
      <c r="AT609" s="20" t="s">
        <v>1687</v>
      </c>
      <c r="AW609" s="20" t="s">
        <v>1657</v>
      </c>
      <c r="BE609" s="20" t="s">
        <v>462</v>
      </c>
      <c r="BL609" s="20">
        <v>821.5</v>
      </c>
      <c r="BM609" s="20">
        <v>50</v>
      </c>
      <c r="BN609" s="20">
        <v>581.04</v>
      </c>
      <c r="BO609" s="20">
        <v>16.43</v>
      </c>
      <c r="BP609" s="20">
        <v>35.36</v>
      </c>
    </row>
    <row r="610" spans="1:68" x14ac:dyDescent="0.25">
      <c r="A610" s="20" t="s">
        <v>1677</v>
      </c>
      <c r="B610" s="20" t="s">
        <v>462</v>
      </c>
      <c r="C610" s="20" t="s">
        <v>626</v>
      </c>
      <c r="D610" s="20" t="s">
        <v>585</v>
      </c>
      <c r="E610" s="20" t="s">
        <v>2586</v>
      </c>
      <c r="F610" s="20" t="s">
        <v>628</v>
      </c>
      <c r="G610" s="20">
        <v>15.22</v>
      </c>
      <c r="H610" s="20" t="s">
        <v>1679</v>
      </c>
      <c r="I610" s="20" t="s">
        <v>2583</v>
      </c>
      <c r="J610" s="20" t="s">
        <v>2180</v>
      </c>
      <c r="K610" s="20" t="s">
        <v>2180</v>
      </c>
      <c r="L610" s="20" t="s">
        <v>462</v>
      </c>
      <c r="M610" s="20">
        <v>8</v>
      </c>
      <c r="N610" s="20" t="s">
        <v>1679</v>
      </c>
      <c r="P610" s="20">
        <v>0</v>
      </c>
      <c r="Q610" s="20" t="s">
        <v>507</v>
      </c>
      <c r="R610" s="20" t="s">
        <v>488</v>
      </c>
      <c r="S610" s="20" t="s">
        <v>221</v>
      </c>
      <c r="T610" s="20" t="s">
        <v>2523</v>
      </c>
      <c r="U610" s="20" t="s">
        <v>2584</v>
      </c>
      <c r="V610" s="20">
        <v>10</v>
      </c>
      <c r="W610" s="20">
        <v>323</v>
      </c>
      <c r="Y610" s="20" t="s">
        <v>1684</v>
      </c>
      <c r="Z610" s="20" t="s">
        <v>1685</v>
      </c>
      <c r="AA610" s="20">
        <v>1.5</v>
      </c>
      <c r="AB610" s="20">
        <v>33</v>
      </c>
      <c r="AC610" s="20">
        <v>33</v>
      </c>
      <c r="AD610" s="20">
        <v>33</v>
      </c>
      <c r="AL610" s="20" t="s">
        <v>1686</v>
      </c>
      <c r="AT610" s="20" t="s">
        <v>1687</v>
      </c>
      <c r="AW610" s="20" t="s">
        <v>1657</v>
      </c>
      <c r="BE610" s="20" t="s">
        <v>462</v>
      </c>
      <c r="BL610" s="20">
        <v>761</v>
      </c>
      <c r="BM610" s="20">
        <v>50</v>
      </c>
      <c r="BN610" s="20">
        <v>538.25300000000004</v>
      </c>
      <c r="BO610" s="20">
        <v>15.22</v>
      </c>
      <c r="BP610" s="20">
        <v>35.36</v>
      </c>
    </row>
    <row r="611" spans="1:68" x14ac:dyDescent="0.25">
      <c r="A611" s="20" t="s">
        <v>1677</v>
      </c>
      <c r="B611" s="20" t="s">
        <v>462</v>
      </c>
      <c r="C611" s="20" t="s">
        <v>626</v>
      </c>
      <c r="D611" s="20" t="s">
        <v>585</v>
      </c>
      <c r="E611" s="20" t="s">
        <v>2587</v>
      </c>
      <c r="F611" s="20" t="s">
        <v>611</v>
      </c>
      <c r="G611" s="20">
        <v>17.21</v>
      </c>
      <c r="H611" s="20" t="s">
        <v>1679</v>
      </c>
      <c r="I611" s="20" t="s">
        <v>2583</v>
      </c>
      <c r="J611" s="20" t="s">
        <v>2180</v>
      </c>
      <c r="K611" s="20" t="s">
        <v>2180</v>
      </c>
      <c r="L611" s="20" t="s">
        <v>462</v>
      </c>
      <c r="M611" s="20">
        <v>8</v>
      </c>
      <c r="N611" s="20" t="s">
        <v>1679</v>
      </c>
      <c r="P611" s="20">
        <v>0</v>
      </c>
      <c r="Q611" s="20" t="s">
        <v>507</v>
      </c>
      <c r="R611" s="20" t="s">
        <v>508</v>
      </c>
      <c r="S611" s="20" t="s">
        <v>221</v>
      </c>
      <c r="T611" s="20" t="s">
        <v>2523</v>
      </c>
      <c r="U611" s="20" t="s">
        <v>2584</v>
      </c>
      <c r="V611" s="20">
        <v>10</v>
      </c>
      <c r="W611" s="20">
        <v>323</v>
      </c>
      <c r="Y611" s="20" t="s">
        <v>1684</v>
      </c>
      <c r="Z611" s="20" t="s">
        <v>1685</v>
      </c>
      <c r="AA611" s="20">
        <v>1.5</v>
      </c>
      <c r="AB611" s="20">
        <v>33</v>
      </c>
      <c r="AC611" s="20">
        <v>33</v>
      </c>
      <c r="AD611" s="20">
        <v>33</v>
      </c>
      <c r="AL611" s="20" t="s">
        <v>1686</v>
      </c>
      <c r="AT611" s="20" t="s">
        <v>1687</v>
      </c>
      <c r="AW611" s="20" t="s">
        <v>1657</v>
      </c>
      <c r="BE611" s="20" t="s">
        <v>462</v>
      </c>
      <c r="BL611" s="20">
        <v>860.5</v>
      </c>
      <c r="BM611" s="20">
        <v>50</v>
      </c>
      <c r="BN611" s="20">
        <v>608.62800000000004</v>
      </c>
      <c r="BO611" s="20">
        <v>17.21</v>
      </c>
      <c r="BP611" s="20">
        <v>35.36</v>
      </c>
    </row>
    <row r="612" spans="1:68" x14ac:dyDescent="0.25">
      <c r="A612" s="20" t="s">
        <v>1677</v>
      </c>
      <c r="B612" s="20" t="s">
        <v>462</v>
      </c>
      <c r="C612" s="20" t="s">
        <v>626</v>
      </c>
      <c r="D612" s="20" t="s">
        <v>585</v>
      </c>
      <c r="E612" s="20" t="s">
        <v>2588</v>
      </c>
      <c r="F612" s="20" t="s">
        <v>612</v>
      </c>
      <c r="G612" s="20">
        <v>17.239999999999998</v>
      </c>
      <c r="H612" s="20" t="s">
        <v>1679</v>
      </c>
      <c r="I612" s="20" t="s">
        <v>2583</v>
      </c>
      <c r="J612" s="20" t="s">
        <v>2180</v>
      </c>
      <c r="K612" s="20" t="s">
        <v>2180</v>
      </c>
      <c r="L612" s="20" t="s">
        <v>462</v>
      </c>
      <c r="M612" s="20">
        <v>8</v>
      </c>
      <c r="N612" s="20" t="s">
        <v>1679</v>
      </c>
      <c r="P612" s="20">
        <v>0</v>
      </c>
      <c r="Q612" s="20" t="s">
        <v>507</v>
      </c>
      <c r="R612" s="20" t="s">
        <v>488</v>
      </c>
      <c r="S612" s="20" t="s">
        <v>221</v>
      </c>
      <c r="T612" s="20" t="s">
        <v>2523</v>
      </c>
      <c r="U612" s="20" t="s">
        <v>2584</v>
      </c>
      <c r="V612" s="20">
        <v>10</v>
      </c>
      <c r="W612" s="20">
        <v>323</v>
      </c>
      <c r="Y612" s="20" t="s">
        <v>1684</v>
      </c>
      <c r="Z612" s="20" t="s">
        <v>1685</v>
      </c>
      <c r="AA612" s="20">
        <v>1.5</v>
      </c>
      <c r="AB612" s="20">
        <v>33</v>
      </c>
      <c r="AC612" s="20">
        <v>33</v>
      </c>
      <c r="AD612" s="20">
        <v>33</v>
      </c>
      <c r="AL612" s="20" t="s">
        <v>1686</v>
      </c>
      <c r="AT612" s="20" t="s">
        <v>1687</v>
      </c>
      <c r="AW612" s="20" t="s">
        <v>1657</v>
      </c>
      <c r="BE612" s="20" t="s">
        <v>462</v>
      </c>
      <c r="BL612" s="20">
        <v>862</v>
      </c>
      <c r="BM612" s="20">
        <v>50</v>
      </c>
      <c r="BN612" s="20">
        <v>609.69299999999998</v>
      </c>
      <c r="BO612" s="20">
        <v>17.239999999999998</v>
      </c>
      <c r="BP612" s="20">
        <v>35.369999999999997</v>
      </c>
    </row>
    <row r="613" spans="1:68" x14ac:dyDescent="0.25">
      <c r="A613" s="20" t="s">
        <v>1677</v>
      </c>
      <c r="B613" s="20" t="s">
        <v>462</v>
      </c>
      <c r="C613" s="20" t="s">
        <v>626</v>
      </c>
      <c r="D613" s="20" t="s">
        <v>585</v>
      </c>
      <c r="E613" s="20" t="s">
        <v>2589</v>
      </c>
      <c r="F613" s="20" t="s">
        <v>2590</v>
      </c>
      <c r="G613" s="20">
        <v>7.43</v>
      </c>
      <c r="H613" s="20" t="s">
        <v>1679</v>
      </c>
      <c r="I613" s="20" t="s">
        <v>2583</v>
      </c>
      <c r="J613" s="20" t="s">
        <v>2180</v>
      </c>
      <c r="K613" s="20" t="s">
        <v>2180</v>
      </c>
      <c r="L613" s="20" t="s">
        <v>462</v>
      </c>
      <c r="M613" s="20">
        <v>4</v>
      </c>
      <c r="N613" s="20" t="s">
        <v>1679</v>
      </c>
      <c r="P613" s="20">
        <v>0</v>
      </c>
      <c r="Q613" s="20" t="s">
        <v>507</v>
      </c>
      <c r="R613" s="20" t="s">
        <v>573</v>
      </c>
      <c r="S613" s="20" t="s">
        <v>221</v>
      </c>
      <c r="T613" s="20" t="s">
        <v>2591</v>
      </c>
      <c r="U613" s="20" t="s">
        <v>2584</v>
      </c>
      <c r="V613" s="20">
        <v>10</v>
      </c>
      <c r="W613" s="20">
        <v>323</v>
      </c>
      <c r="Y613" s="20" t="s">
        <v>1684</v>
      </c>
      <c r="Z613" s="20" t="s">
        <v>1685</v>
      </c>
      <c r="AA613" s="20">
        <v>1.5</v>
      </c>
      <c r="AB613" s="20">
        <v>33</v>
      </c>
      <c r="AC613" s="20">
        <v>33</v>
      </c>
      <c r="AD613" s="20">
        <v>33</v>
      </c>
      <c r="AL613" s="20" t="s">
        <v>1686</v>
      </c>
      <c r="AT613" s="20" t="s">
        <v>1687</v>
      </c>
      <c r="AW613" s="20" t="s">
        <v>1657</v>
      </c>
      <c r="BE613" s="20" t="s">
        <v>462</v>
      </c>
      <c r="BL613" s="20">
        <v>371.5</v>
      </c>
      <c r="BM613" s="20">
        <v>50</v>
      </c>
    </row>
    <row r="614" spans="1:68" x14ac:dyDescent="0.25">
      <c r="A614" s="20" t="s">
        <v>1677</v>
      </c>
      <c r="B614" s="20" t="s">
        <v>462</v>
      </c>
      <c r="C614" s="20" t="s">
        <v>626</v>
      </c>
      <c r="D614" s="20" t="s">
        <v>585</v>
      </c>
      <c r="E614" s="20" t="s">
        <v>2592</v>
      </c>
      <c r="F614" s="20" t="s">
        <v>613</v>
      </c>
      <c r="G614" s="20">
        <v>4.7699999999999996</v>
      </c>
      <c r="H614" s="20" t="s">
        <v>1679</v>
      </c>
      <c r="I614" s="20" t="s">
        <v>2583</v>
      </c>
      <c r="J614" s="20" t="s">
        <v>2180</v>
      </c>
      <c r="K614" s="20" t="s">
        <v>2180</v>
      </c>
      <c r="L614" s="20" t="s">
        <v>462</v>
      </c>
      <c r="M614" s="20">
        <v>7</v>
      </c>
      <c r="N614" s="20" t="s">
        <v>1679</v>
      </c>
      <c r="P614" s="20">
        <v>0</v>
      </c>
      <c r="Q614" s="20" t="s">
        <v>507</v>
      </c>
      <c r="R614" s="20" t="s">
        <v>573</v>
      </c>
      <c r="S614" s="20" t="s">
        <v>221</v>
      </c>
      <c r="T614" s="20" t="s">
        <v>2591</v>
      </c>
      <c r="U614" s="20" t="s">
        <v>2584</v>
      </c>
      <c r="V614" s="20">
        <v>10</v>
      </c>
      <c r="W614" s="20">
        <v>323</v>
      </c>
      <c r="Y614" s="20" t="s">
        <v>1684</v>
      </c>
      <c r="Z614" s="20" t="s">
        <v>1685</v>
      </c>
      <c r="AA614" s="20">
        <v>1.5</v>
      </c>
      <c r="AB614" s="20">
        <v>33</v>
      </c>
      <c r="AC614" s="20">
        <v>33</v>
      </c>
      <c r="AD614" s="20">
        <v>33</v>
      </c>
      <c r="AL614" s="20" t="s">
        <v>1686</v>
      </c>
      <c r="AT614" s="20" t="s">
        <v>1687</v>
      </c>
      <c r="AW614" s="20" t="s">
        <v>1657</v>
      </c>
      <c r="BE614" s="20" t="s">
        <v>462</v>
      </c>
      <c r="BL614" s="20">
        <v>238.5</v>
      </c>
      <c r="BM614" s="20">
        <v>50</v>
      </c>
      <c r="BN614" s="20">
        <v>84.516000000000005</v>
      </c>
      <c r="BO614" s="20">
        <v>2.39</v>
      </c>
      <c r="BP614" s="20">
        <v>35.36</v>
      </c>
    </row>
    <row r="615" spans="1:68" x14ac:dyDescent="0.25">
      <c r="A615" s="20" t="s">
        <v>1677</v>
      </c>
      <c r="B615" s="20" t="s">
        <v>462</v>
      </c>
      <c r="C615" s="20" t="s">
        <v>626</v>
      </c>
      <c r="D615" s="20" t="s">
        <v>585</v>
      </c>
      <c r="E615" s="20" t="s">
        <v>2593</v>
      </c>
      <c r="F615" s="20" t="s">
        <v>2426</v>
      </c>
      <c r="G615" s="20">
        <v>0.84</v>
      </c>
      <c r="H615" s="20" t="s">
        <v>1679</v>
      </c>
      <c r="I615" s="20" t="s">
        <v>2583</v>
      </c>
      <c r="J615" s="20" t="s">
        <v>2180</v>
      </c>
      <c r="K615" s="20" t="s">
        <v>2180</v>
      </c>
      <c r="L615" s="20" t="s">
        <v>462</v>
      </c>
      <c r="M615" s="20">
        <v>4</v>
      </c>
      <c r="N615" s="20" t="s">
        <v>1679</v>
      </c>
      <c r="P615" s="20">
        <v>0</v>
      </c>
      <c r="Q615" s="20" t="s">
        <v>507</v>
      </c>
      <c r="R615" s="20" t="s">
        <v>573</v>
      </c>
      <c r="S615" s="20" t="s">
        <v>221</v>
      </c>
      <c r="T615" s="20" t="s">
        <v>2591</v>
      </c>
      <c r="U615" s="20" t="s">
        <v>2584</v>
      </c>
      <c r="V615" s="20">
        <v>10</v>
      </c>
      <c r="W615" s="20">
        <v>323</v>
      </c>
      <c r="Y615" s="20" t="s">
        <v>1684</v>
      </c>
      <c r="Z615" s="20" t="s">
        <v>1685</v>
      </c>
      <c r="AA615" s="20">
        <v>1.5</v>
      </c>
      <c r="AB615" s="20">
        <v>33</v>
      </c>
      <c r="AC615" s="20">
        <v>33</v>
      </c>
      <c r="AD615" s="20">
        <v>33</v>
      </c>
      <c r="AL615" s="20" t="s">
        <v>1686</v>
      </c>
      <c r="AT615" s="20" t="s">
        <v>1687</v>
      </c>
      <c r="AW615" s="20" t="s">
        <v>1657</v>
      </c>
      <c r="BE615" s="20" t="s">
        <v>462</v>
      </c>
      <c r="BL615" s="20">
        <v>42</v>
      </c>
      <c r="BM615" s="20">
        <v>50</v>
      </c>
    </row>
    <row r="616" spans="1:68" x14ac:dyDescent="0.25">
      <c r="A616" s="20" t="s">
        <v>1677</v>
      </c>
      <c r="B616" s="20" t="s">
        <v>462</v>
      </c>
      <c r="C616" s="20" t="s">
        <v>626</v>
      </c>
      <c r="D616" s="20" t="s">
        <v>585</v>
      </c>
      <c r="E616" s="20" t="s">
        <v>2594</v>
      </c>
      <c r="F616" s="20" t="s">
        <v>614</v>
      </c>
      <c r="G616" s="20">
        <v>6.37</v>
      </c>
      <c r="H616" s="20" t="s">
        <v>1679</v>
      </c>
      <c r="I616" s="20" t="s">
        <v>2583</v>
      </c>
      <c r="J616" s="20" t="s">
        <v>2180</v>
      </c>
      <c r="K616" s="20" t="s">
        <v>2180</v>
      </c>
      <c r="L616" s="20" t="s">
        <v>462</v>
      </c>
      <c r="M616" s="20">
        <v>7</v>
      </c>
      <c r="N616" s="20" t="s">
        <v>1679</v>
      </c>
      <c r="P616" s="20">
        <v>0</v>
      </c>
      <c r="Q616" s="20" t="s">
        <v>507</v>
      </c>
      <c r="R616" s="20" t="s">
        <v>573</v>
      </c>
      <c r="S616" s="20" t="s">
        <v>221</v>
      </c>
      <c r="T616" s="20" t="s">
        <v>2591</v>
      </c>
      <c r="U616" s="20" t="s">
        <v>2584</v>
      </c>
      <c r="V616" s="20">
        <v>10</v>
      </c>
      <c r="W616" s="20">
        <v>323</v>
      </c>
      <c r="Y616" s="20" t="s">
        <v>1684</v>
      </c>
      <c r="Z616" s="20" t="s">
        <v>1685</v>
      </c>
      <c r="AA616" s="20">
        <v>1.5</v>
      </c>
      <c r="AB616" s="20">
        <v>33</v>
      </c>
      <c r="AC616" s="20">
        <v>33</v>
      </c>
      <c r="AD616" s="20">
        <v>33</v>
      </c>
      <c r="AL616" s="20" t="s">
        <v>1686</v>
      </c>
      <c r="AT616" s="20" t="s">
        <v>1687</v>
      </c>
      <c r="AW616" s="20" t="s">
        <v>1657</v>
      </c>
      <c r="BE616" s="20" t="s">
        <v>462</v>
      </c>
      <c r="BL616" s="20">
        <v>318.5</v>
      </c>
      <c r="BM616" s="20">
        <v>50</v>
      </c>
      <c r="BN616" s="20">
        <v>112.816</v>
      </c>
      <c r="BO616" s="20">
        <v>3.19</v>
      </c>
      <c r="BP616" s="20">
        <v>35.369999999999997</v>
      </c>
    </row>
    <row r="617" spans="1:68" x14ac:dyDescent="0.25">
      <c r="A617" s="20" t="s">
        <v>1677</v>
      </c>
      <c r="B617" s="20" t="s">
        <v>462</v>
      </c>
      <c r="C617" s="20" t="s">
        <v>626</v>
      </c>
      <c r="D617" s="20" t="s">
        <v>585</v>
      </c>
      <c r="E617" s="20" t="s">
        <v>2595</v>
      </c>
      <c r="F617" s="20" t="s">
        <v>2429</v>
      </c>
      <c r="G617" s="20">
        <v>4.25</v>
      </c>
      <c r="H617" s="20" t="s">
        <v>1679</v>
      </c>
      <c r="I617" s="20" t="s">
        <v>2583</v>
      </c>
      <c r="J617" s="20" t="s">
        <v>2180</v>
      </c>
      <c r="K617" s="20" t="s">
        <v>2180</v>
      </c>
      <c r="L617" s="20" t="s">
        <v>462</v>
      </c>
      <c r="M617" s="20">
        <v>4</v>
      </c>
      <c r="N617" s="20" t="s">
        <v>1679</v>
      </c>
      <c r="P617" s="20">
        <v>0</v>
      </c>
      <c r="Q617" s="20" t="s">
        <v>507</v>
      </c>
      <c r="R617" s="20" t="s">
        <v>573</v>
      </c>
      <c r="S617" s="20" t="s">
        <v>221</v>
      </c>
      <c r="T617" s="20" t="s">
        <v>2591</v>
      </c>
      <c r="U617" s="20" t="s">
        <v>2584</v>
      </c>
      <c r="V617" s="20">
        <v>10</v>
      </c>
      <c r="W617" s="20">
        <v>323</v>
      </c>
      <c r="Y617" s="20" t="s">
        <v>1684</v>
      </c>
      <c r="Z617" s="20" t="s">
        <v>1685</v>
      </c>
      <c r="AA617" s="20">
        <v>1.5</v>
      </c>
      <c r="AB617" s="20">
        <v>33</v>
      </c>
      <c r="AC617" s="20">
        <v>33</v>
      </c>
      <c r="AD617" s="20">
        <v>33</v>
      </c>
      <c r="AL617" s="20" t="s">
        <v>1686</v>
      </c>
      <c r="AT617" s="20" t="s">
        <v>1687</v>
      </c>
      <c r="AW617" s="20" t="s">
        <v>1657</v>
      </c>
      <c r="BE617" s="20" t="s">
        <v>462</v>
      </c>
      <c r="BL617" s="20">
        <v>212.5</v>
      </c>
      <c r="BM617" s="20">
        <v>50</v>
      </c>
    </row>
    <row r="618" spans="1:68" x14ac:dyDescent="0.25">
      <c r="A618" s="20" t="s">
        <v>1677</v>
      </c>
      <c r="B618" s="20" t="s">
        <v>462</v>
      </c>
      <c r="C618" s="20" t="s">
        <v>626</v>
      </c>
      <c r="D618" s="20" t="s">
        <v>585</v>
      </c>
      <c r="E618" s="20" t="s">
        <v>2596</v>
      </c>
      <c r="F618" s="20" t="s">
        <v>623</v>
      </c>
      <c r="G618" s="20">
        <v>1.29</v>
      </c>
      <c r="H618" s="20" t="s">
        <v>1679</v>
      </c>
      <c r="I618" s="20" t="s">
        <v>2583</v>
      </c>
      <c r="J618" s="20" t="s">
        <v>2180</v>
      </c>
      <c r="K618" s="20" t="s">
        <v>2180</v>
      </c>
      <c r="L618" s="20" t="s">
        <v>462</v>
      </c>
      <c r="M618" s="20">
        <v>4</v>
      </c>
      <c r="N618" s="20" t="s">
        <v>1679</v>
      </c>
      <c r="P618" s="20">
        <v>0</v>
      </c>
      <c r="Q618" s="20" t="s">
        <v>507</v>
      </c>
      <c r="R618" s="20" t="s">
        <v>573</v>
      </c>
      <c r="S618" s="20" t="s">
        <v>221</v>
      </c>
      <c r="T618" s="20" t="s">
        <v>2591</v>
      </c>
      <c r="U618" s="20" t="s">
        <v>2584</v>
      </c>
      <c r="V618" s="20">
        <v>10</v>
      </c>
      <c r="W618" s="20">
        <v>323</v>
      </c>
      <c r="Y618" s="20" t="s">
        <v>1684</v>
      </c>
      <c r="Z618" s="20" t="s">
        <v>1685</v>
      </c>
      <c r="AA618" s="20">
        <v>1.5</v>
      </c>
      <c r="AB618" s="20">
        <v>33</v>
      </c>
      <c r="AC618" s="20">
        <v>33</v>
      </c>
      <c r="AD618" s="20">
        <v>33</v>
      </c>
      <c r="AL618" s="20" t="s">
        <v>1686</v>
      </c>
      <c r="AT618" s="20" t="s">
        <v>1687</v>
      </c>
      <c r="AW618" s="20" t="s">
        <v>1657</v>
      </c>
      <c r="BE618" s="20" t="s">
        <v>462</v>
      </c>
      <c r="BL618" s="20">
        <v>64.5</v>
      </c>
      <c r="BM618" s="20">
        <v>50</v>
      </c>
    </row>
    <row r="619" spans="1:68" x14ac:dyDescent="0.25">
      <c r="A619" s="20" t="s">
        <v>1677</v>
      </c>
      <c r="B619" s="20" t="s">
        <v>462</v>
      </c>
      <c r="C619" s="20" t="s">
        <v>626</v>
      </c>
      <c r="D619" s="20" t="s">
        <v>585</v>
      </c>
      <c r="E619" s="20" t="s">
        <v>2597</v>
      </c>
      <c r="F619" s="20" t="s">
        <v>2552</v>
      </c>
      <c r="G619" s="20">
        <v>4.4000000000000004</v>
      </c>
      <c r="H619" s="20" t="s">
        <v>1679</v>
      </c>
      <c r="I619" s="20" t="s">
        <v>2583</v>
      </c>
      <c r="J619" s="20" t="s">
        <v>2180</v>
      </c>
      <c r="K619" s="20" t="s">
        <v>2180</v>
      </c>
      <c r="L619" s="20" t="s">
        <v>462</v>
      </c>
      <c r="M619" s="20">
        <v>4</v>
      </c>
      <c r="N619" s="20" t="s">
        <v>1679</v>
      </c>
      <c r="P619" s="20">
        <v>0</v>
      </c>
      <c r="Q619" s="20" t="s">
        <v>507</v>
      </c>
      <c r="R619" s="20" t="s">
        <v>573</v>
      </c>
      <c r="S619" s="20" t="s">
        <v>221</v>
      </c>
      <c r="T619" s="20" t="s">
        <v>2591</v>
      </c>
      <c r="U619" s="20" t="s">
        <v>2584</v>
      </c>
      <c r="V619" s="20">
        <v>10</v>
      </c>
      <c r="W619" s="20">
        <v>323</v>
      </c>
      <c r="Y619" s="20" t="s">
        <v>1684</v>
      </c>
      <c r="Z619" s="20" t="s">
        <v>1685</v>
      </c>
      <c r="AA619" s="20">
        <v>1.5</v>
      </c>
      <c r="AB619" s="20">
        <v>33</v>
      </c>
      <c r="AC619" s="20">
        <v>33</v>
      </c>
      <c r="AD619" s="20">
        <v>33</v>
      </c>
      <c r="AL619" s="20" t="s">
        <v>1686</v>
      </c>
      <c r="AT619" s="20" t="s">
        <v>1687</v>
      </c>
      <c r="AW619" s="20" t="s">
        <v>1657</v>
      </c>
      <c r="BE619" s="20" t="s">
        <v>462</v>
      </c>
      <c r="BL619" s="20">
        <v>220</v>
      </c>
      <c r="BM619" s="20">
        <v>50</v>
      </c>
    </row>
    <row r="620" spans="1:68" x14ac:dyDescent="0.25">
      <c r="A620" s="20" t="s">
        <v>1677</v>
      </c>
      <c r="B620" s="20" t="s">
        <v>462</v>
      </c>
      <c r="C620" s="20" t="s">
        <v>626</v>
      </c>
      <c r="D620" s="20" t="s">
        <v>585</v>
      </c>
      <c r="E620" s="20" t="s">
        <v>2598</v>
      </c>
      <c r="F620" s="20" t="s">
        <v>1802</v>
      </c>
      <c r="G620" s="20">
        <v>2.3199999999999998</v>
      </c>
      <c r="H620" s="20" t="s">
        <v>1679</v>
      </c>
      <c r="I620" s="20" t="s">
        <v>2583</v>
      </c>
      <c r="J620" s="20" t="s">
        <v>2180</v>
      </c>
      <c r="K620" s="20" t="s">
        <v>2180</v>
      </c>
      <c r="L620" s="20" t="s">
        <v>462</v>
      </c>
      <c r="M620" s="20">
        <v>1</v>
      </c>
      <c r="N620" s="20" t="s">
        <v>1679</v>
      </c>
      <c r="P620" s="20">
        <v>0</v>
      </c>
      <c r="Q620" s="20" t="s">
        <v>2468</v>
      </c>
      <c r="S620" s="20" t="s">
        <v>221</v>
      </c>
      <c r="Y620" s="20" t="s">
        <v>1804</v>
      </c>
      <c r="Z620" s="20" t="s">
        <v>1685</v>
      </c>
      <c r="AA620" s="20">
        <v>2.5</v>
      </c>
      <c r="AL620" s="20" t="s">
        <v>1686</v>
      </c>
    </row>
    <row r="621" spans="1:68" x14ac:dyDescent="0.25">
      <c r="A621" s="20" t="s">
        <v>1677</v>
      </c>
      <c r="B621" s="20" t="s">
        <v>462</v>
      </c>
      <c r="C621" s="20" t="s">
        <v>629</v>
      </c>
      <c r="D621" s="20" t="s">
        <v>585</v>
      </c>
      <c r="E621" s="20" t="s">
        <v>2599</v>
      </c>
      <c r="F621" s="20" t="s">
        <v>465</v>
      </c>
      <c r="G621" s="20">
        <v>10.8</v>
      </c>
      <c r="H621" s="20" t="s">
        <v>1679</v>
      </c>
      <c r="I621" s="20" t="s">
        <v>2600</v>
      </c>
      <c r="J621" s="20" t="s">
        <v>2180</v>
      </c>
      <c r="K621" s="20" t="s">
        <v>2180</v>
      </c>
      <c r="L621" s="20" t="s">
        <v>462</v>
      </c>
      <c r="M621" s="20">
        <v>4</v>
      </c>
      <c r="N621" s="20" t="s">
        <v>1679</v>
      </c>
      <c r="P621" s="20">
        <v>0</v>
      </c>
      <c r="Q621" s="20" t="s">
        <v>507</v>
      </c>
      <c r="R621" s="20" t="s">
        <v>467</v>
      </c>
      <c r="S621" s="20" t="s">
        <v>221</v>
      </c>
      <c r="T621" s="20" t="s">
        <v>2601</v>
      </c>
      <c r="U621" s="20" t="s">
        <v>2602</v>
      </c>
      <c r="V621" s="20">
        <v>10</v>
      </c>
      <c r="W621" s="20">
        <v>330</v>
      </c>
      <c r="Y621" s="20" t="s">
        <v>1684</v>
      </c>
      <c r="Z621" s="20" t="s">
        <v>1685</v>
      </c>
      <c r="AA621" s="20">
        <v>1.5</v>
      </c>
      <c r="AB621" s="20">
        <v>33</v>
      </c>
      <c r="AC621" s="20">
        <v>33</v>
      </c>
      <c r="AD621" s="20">
        <v>33</v>
      </c>
      <c r="AL621" s="20" t="s">
        <v>1686</v>
      </c>
      <c r="AT621" s="20" t="s">
        <v>1687</v>
      </c>
      <c r="AW621" s="20" t="s">
        <v>1657</v>
      </c>
      <c r="BE621" s="20" t="s">
        <v>462</v>
      </c>
      <c r="BL621" s="20">
        <v>540</v>
      </c>
      <c r="BM621" s="20">
        <v>50</v>
      </c>
    </row>
    <row r="622" spans="1:68" x14ac:dyDescent="0.25">
      <c r="A622" s="20" t="s">
        <v>1677</v>
      </c>
      <c r="B622" s="20" t="s">
        <v>462</v>
      </c>
      <c r="C622" s="20" t="s">
        <v>630</v>
      </c>
      <c r="D622" s="20" t="s">
        <v>631</v>
      </c>
      <c r="E622" s="20" t="s">
        <v>2603</v>
      </c>
      <c r="F622" s="20" t="s">
        <v>465</v>
      </c>
      <c r="G622" s="20">
        <v>13.46</v>
      </c>
      <c r="H622" s="20" t="s">
        <v>1679</v>
      </c>
      <c r="I622" s="20" t="s">
        <v>2604</v>
      </c>
      <c r="J622" s="20" t="s">
        <v>1681</v>
      </c>
      <c r="K622" s="20" t="s">
        <v>1681</v>
      </c>
      <c r="L622" s="20" t="s">
        <v>462</v>
      </c>
      <c r="M622" s="20">
        <v>4</v>
      </c>
      <c r="N622" s="20" t="s">
        <v>1679</v>
      </c>
      <c r="P622" s="20">
        <v>0</v>
      </c>
      <c r="Q622" s="20" t="s">
        <v>507</v>
      </c>
      <c r="R622" s="20" t="s">
        <v>566</v>
      </c>
      <c r="S622" s="20" t="s">
        <v>221</v>
      </c>
      <c r="T622" s="20" t="s">
        <v>2605</v>
      </c>
      <c r="U622" s="20" t="s">
        <v>2606</v>
      </c>
      <c r="V622" s="20">
        <v>11</v>
      </c>
      <c r="W622" s="20">
        <v>356</v>
      </c>
      <c r="Y622" s="20" t="s">
        <v>1684</v>
      </c>
      <c r="Z622" s="20" t="s">
        <v>1685</v>
      </c>
      <c r="AA622" s="20">
        <v>1.5</v>
      </c>
      <c r="AB622" s="20">
        <v>7</v>
      </c>
      <c r="AC622" s="20">
        <v>7</v>
      </c>
      <c r="AD622" s="20">
        <v>7</v>
      </c>
      <c r="AG622" s="20" t="s">
        <v>2260</v>
      </c>
      <c r="AL622" s="20" t="s">
        <v>1686</v>
      </c>
      <c r="AT622" s="20" t="s">
        <v>1687</v>
      </c>
      <c r="AW622" s="20" t="s">
        <v>1657</v>
      </c>
      <c r="AZ622" s="20" t="s">
        <v>1660</v>
      </c>
      <c r="BD622" s="20" t="s">
        <v>1836</v>
      </c>
      <c r="BE622" s="20" t="s">
        <v>462</v>
      </c>
      <c r="BL622" s="20">
        <v>673</v>
      </c>
      <c r="BM622" s="20">
        <v>50</v>
      </c>
    </row>
    <row r="623" spans="1:68" x14ac:dyDescent="0.25">
      <c r="A623" s="20" t="s">
        <v>1677</v>
      </c>
      <c r="B623" s="20" t="s">
        <v>462</v>
      </c>
      <c r="C623" s="20" t="s">
        <v>630</v>
      </c>
      <c r="D623" s="20" t="s">
        <v>631</v>
      </c>
      <c r="E623" s="20" t="s">
        <v>2607</v>
      </c>
      <c r="F623" s="20" t="s">
        <v>468</v>
      </c>
      <c r="G623" s="20">
        <v>6.05</v>
      </c>
      <c r="H623" s="20" t="s">
        <v>1679</v>
      </c>
      <c r="I623" s="20" t="s">
        <v>2604</v>
      </c>
      <c r="J623" s="20" t="s">
        <v>1681</v>
      </c>
      <c r="K623" s="20" t="s">
        <v>1681</v>
      </c>
      <c r="L623" s="20" t="s">
        <v>462</v>
      </c>
      <c r="M623" s="20">
        <v>4</v>
      </c>
      <c r="N623" s="20" t="s">
        <v>1679</v>
      </c>
      <c r="P623" s="20">
        <v>0</v>
      </c>
      <c r="Q623" s="20" t="s">
        <v>507</v>
      </c>
      <c r="R623" s="20" t="s">
        <v>566</v>
      </c>
      <c r="S623" s="20" t="s">
        <v>221</v>
      </c>
      <c r="T623" s="20" t="s">
        <v>2605</v>
      </c>
      <c r="U623" s="20" t="s">
        <v>2606</v>
      </c>
      <c r="V623" s="20">
        <v>11</v>
      </c>
      <c r="W623" s="20">
        <v>356</v>
      </c>
      <c r="Y623" s="20" t="s">
        <v>1684</v>
      </c>
      <c r="Z623" s="20" t="s">
        <v>1685</v>
      </c>
      <c r="AA623" s="20">
        <v>1.5</v>
      </c>
      <c r="AB623" s="20">
        <v>7</v>
      </c>
      <c r="AC623" s="20">
        <v>7</v>
      </c>
      <c r="AD623" s="20">
        <v>7</v>
      </c>
      <c r="AG623" s="20" t="s">
        <v>2260</v>
      </c>
      <c r="AL623" s="20" t="s">
        <v>1686</v>
      </c>
      <c r="AT623" s="20" t="s">
        <v>1687</v>
      </c>
      <c r="AW623" s="20" t="s">
        <v>1657</v>
      </c>
      <c r="AZ623" s="20" t="s">
        <v>1660</v>
      </c>
      <c r="BD623" s="20" t="s">
        <v>1836</v>
      </c>
      <c r="BE623" s="20" t="s">
        <v>462</v>
      </c>
      <c r="BL623" s="20">
        <v>302.5</v>
      </c>
      <c r="BM623" s="20">
        <v>50</v>
      </c>
    </row>
    <row r="624" spans="1:68" x14ac:dyDescent="0.25">
      <c r="A624" s="20" t="s">
        <v>1677</v>
      </c>
      <c r="B624" s="20" t="s">
        <v>462</v>
      </c>
      <c r="C624" s="20" t="s">
        <v>630</v>
      </c>
      <c r="D624" s="20" t="s">
        <v>631</v>
      </c>
      <c r="E624" s="20" t="s">
        <v>2608</v>
      </c>
      <c r="F624" s="20" t="s">
        <v>470</v>
      </c>
      <c r="G624" s="20">
        <v>5.7</v>
      </c>
      <c r="H624" s="20" t="s">
        <v>1679</v>
      </c>
      <c r="I624" s="20" t="s">
        <v>2604</v>
      </c>
      <c r="J624" s="20" t="s">
        <v>1681</v>
      </c>
      <c r="K624" s="20" t="s">
        <v>1681</v>
      </c>
      <c r="L624" s="20" t="s">
        <v>462</v>
      </c>
      <c r="M624" s="20">
        <v>4</v>
      </c>
      <c r="N624" s="20" t="s">
        <v>1679</v>
      </c>
      <c r="P624" s="20">
        <v>0</v>
      </c>
      <c r="Q624" s="20" t="s">
        <v>507</v>
      </c>
      <c r="R624" s="20" t="s">
        <v>566</v>
      </c>
      <c r="S624" s="20" t="s">
        <v>221</v>
      </c>
      <c r="T624" s="20" t="s">
        <v>2605</v>
      </c>
      <c r="U624" s="20" t="s">
        <v>2606</v>
      </c>
      <c r="V624" s="20">
        <v>11</v>
      </c>
      <c r="W624" s="20">
        <v>356</v>
      </c>
      <c r="Y624" s="20" t="s">
        <v>1684</v>
      </c>
      <c r="Z624" s="20" t="s">
        <v>1685</v>
      </c>
      <c r="AA624" s="20">
        <v>1.5</v>
      </c>
      <c r="AB624" s="20">
        <v>7</v>
      </c>
      <c r="AC624" s="20">
        <v>7</v>
      </c>
      <c r="AD624" s="20">
        <v>7</v>
      </c>
      <c r="AG624" s="20" t="s">
        <v>2260</v>
      </c>
      <c r="AL624" s="20" t="s">
        <v>1686</v>
      </c>
      <c r="AT624" s="20" t="s">
        <v>1687</v>
      </c>
      <c r="AW624" s="20" t="s">
        <v>1657</v>
      </c>
      <c r="AZ624" s="20" t="s">
        <v>1660</v>
      </c>
      <c r="BD624" s="20" t="s">
        <v>1836</v>
      </c>
      <c r="BE624" s="20" t="s">
        <v>462</v>
      </c>
      <c r="BL624" s="20">
        <v>285</v>
      </c>
      <c r="BM624" s="20">
        <v>50</v>
      </c>
    </row>
    <row r="625" spans="1:65" x14ac:dyDescent="0.25">
      <c r="A625" s="20" t="s">
        <v>1677</v>
      </c>
      <c r="B625" s="20" t="s">
        <v>462</v>
      </c>
      <c r="C625" s="20" t="s">
        <v>630</v>
      </c>
      <c r="D625" s="20" t="s">
        <v>631</v>
      </c>
      <c r="E625" s="20" t="s">
        <v>2609</v>
      </c>
      <c r="F625" s="20" t="s">
        <v>471</v>
      </c>
      <c r="G625" s="20">
        <v>5.56</v>
      </c>
      <c r="H625" s="20" t="s">
        <v>1679</v>
      </c>
      <c r="I625" s="20" t="s">
        <v>2604</v>
      </c>
      <c r="J625" s="20" t="s">
        <v>1681</v>
      </c>
      <c r="K625" s="20" t="s">
        <v>1681</v>
      </c>
      <c r="L625" s="20" t="s">
        <v>462</v>
      </c>
      <c r="M625" s="20">
        <v>4</v>
      </c>
      <c r="N625" s="20" t="s">
        <v>1679</v>
      </c>
      <c r="P625" s="20">
        <v>0</v>
      </c>
      <c r="Q625" s="20" t="s">
        <v>507</v>
      </c>
      <c r="R625" s="20" t="s">
        <v>566</v>
      </c>
      <c r="S625" s="20" t="s">
        <v>221</v>
      </c>
      <c r="T625" s="20" t="s">
        <v>2605</v>
      </c>
      <c r="U625" s="20" t="s">
        <v>2606</v>
      </c>
      <c r="V625" s="20">
        <v>11</v>
      </c>
      <c r="W625" s="20">
        <v>356</v>
      </c>
      <c r="Y625" s="20" t="s">
        <v>1684</v>
      </c>
      <c r="Z625" s="20" t="s">
        <v>1685</v>
      </c>
      <c r="AA625" s="20">
        <v>1.5</v>
      </c>
      <c r="AB625" s="20">
        <v>7</v>
      </c>
      <c r="AC625" s="20">
        <v>7</v>
      </c>
      <c r="AD625" s="20">
        <v>7</v>
      </c>
      <c r="AG625" s="20" t="s">
        <v>2260</v>
      </c>
      <c r="AL625" s="20" t="s">
        <v>1686</v>
      </c>
      <c r="AT625" s="20" t="s">
        <v>1687</v>
      </c>
      <c r="AW625" s="20" t="s">
        <v>1657</v>
      </c>
      <c r="AZ625" s="20" t="s">
        <v>1660</v>
      </c>
      <c r="BD625" s="20" t="s">
        <v>1836</v>
      </c>
      <c r="BE625" s="20" t="s">
        <v>462</v>
      </c>
      <c r="BL625" s="20">
        <v>278</v>
      </c>
      <c r="BM625" s="20">
        <v>50</v>
      </c>
    </row>
    <row r="626" spans="1:65" x14ac:dyDescent="0.25">
      <c r="A626" s="20" t="s">
        <v>1677</v>
      </c>
      <c r="B626" s="20" t="s">
        <v>462</v>
      </c>
      <c r="C626" s="20" t="s">
        <v>630</v>
      </c>
      <c r="D626" s="20" t="s">
        <v>631</v>
      </c>
      <c r="E626" s="20" t="s">
        <v>2610</v>
      </c>
      <c r="F626" s="20" t="s">
        <v>472</v>
      </c>
      <c r="G626" s="20">
        <v>5.09</v>
      </c>
      <c r="H626" s="20" t="s">
        <v>1679</v>
      </c>
      <c r="I626" s="20" t="s">
        <v>2604</v>
      </c>
      <c r="J626" s="20" t="s">
        <v>1681</v>
      </c>
      <c r="K626" s="20" t="s">
        <v>1681</v>
      </c>
      <c r="L626" s="20" t="s">
        <v>462</v>
      </c>
      <c r="M626" s="20">
        <v>4</v>
      </c>
      <c r="N626" s="20" t="s">
        <v>1679</v>
      </c>
      <c r="P626" s="20">
        <v>0</v>
      </c>
      <c r="Q626" s="20" t="s">
        <v>507</v>
      </c>
      <c r="R626" s="20" t="s">
        <v>566</v>
      </c>
      <c r="S626" s="20" t="s">
        <v>221</v>
      </c>
      <c r="T626" s="20" t="s">
        <v>2605</v>
      </c>
      <c r="U626" s="20" t="s">
        <v>2606</v>
      </c>
      <c r="V626" s="20">
        <v>11</v>
      </c>
      <c r="W626" s="20">
        <v>356</v>
      </c>
      <c r="Y626" s="20" t="s">
        <v>1684</v>
      </c>
      <c r="Z626" s="20" t="s">
        <v>1685</v>
      </c>
      <c r="AA626" s="20">
        <v>1.5</v>
      </c>
      <c r="AB626" s="20">
        <v>7</v>
      </c>
      <c r="AC626" s="20">
        <v>7</v>
      </c>
      <c r="AD626" s="20">
        <v>7</v>
      </c>
      <c r="AG626" s="20" t="s">
        <v>2260</v>
      </c>
      <c r="AL626" s="20" t="s">
        <v>1686</v>
      </c>
      <c r="AT626" s="20" t="s">
        <v>1687</v>
      </c>
      <c r="AW626" s="20" t="s">
        <v>1657</v>
      </c>
      <c r="AZ626" s="20" t="s">
        <v>1660</v>
      </c>
      <c r="BD626" s="20" t="s">
        <v>1836</v>
      </c>
      <c r="BE626" s="20" t="s">
        <v>462</v>
      </c>
      <c r="BL626" s="20">
        <v>254.5</v>
      </c>
      <c r="BM626" s="20">
        <v>50</v>
      </c>
    </row>
    <row r="627" spans="1:65" x14ac:dyDescent="0.25">
      <c r="A627" s="20" t="s">
        <v>1677</v>
      </c>
      <c r="B627" s="20" t="s">
        <v>462</v>
      </c>
      <c r="C627" s="20" t="s">
        <v>630</v>
      </c>
      <c r="D627" s="20" t="s">
        <v>631</v>
      </c>
      <c r="E627" s="20" t="s">
        <v>2611</v>
      </c>
      <c r="F627" s="20" t="s">
        <v>473</v>
      </c>
      <c r="G627" s="20">
        <v>0.67</v>
      </c>
      <c r="H627" s="20" t="s">
        <v>1679</v>
      </c>
      <c r="I627" s="20" t="s">
        <v>2604</v>
      </c>
      <c r="J627" s="20" t="s">
        <v>1681</v>
      </c>
      <c r="K627" s="20" t="s">
        <v>1681</v>
      </c>
      <c r="L627" s="20" t="s">
        <v>462</v>
      </c>
      <c r="M627" s="20">
        <v>4</v>
      </c>
      <c r="N627" s="20" t="s">
        <v>1679</v>
      </c>
      <c r="P627" s="20">
        <v>0</v>
      </c>
      <c r="Q627" s="20" t="s">
        <v>507</v>
      </c>
      <c r="R627" s="20" t="s">
        <v>566</v>
      </c>
      <c r="S627" s="20" t="s">
        <v>221</v>
      </c>
      <c r="T627" s="20" t="s">
        <v>2605</v>
      </c>
      <c r="U627" s="20" t="s">
        <v>2606</v>
      </c>
      <c r="V627" s="20">
        <v>11</v>
      </c>
      <c r="W627" s="20">
        <v>356</v>
      </c>
      <c r="Y627" s="20" t="s">
        <v>1684</v>
      </c>
      <c r="Z627" s="20" t="s">
        <v>1685</v>
      </c>
      <c r="AA627" s="20">
        <v>1.5</v>
      </c>
      <c r="AB627" s="20">
        <v>7</v>
      </c>
      <c r="AC627" s="20">
        <v>7</v>
      </c>
      <c r="AD627" s="20">
        <v>7</v>
      </c>
      <c r="AG627" s="20" t="s">
        <v>2260</v>
      </c>
      <c r="AL627" s="20" t="s">
        <v>1686</v>
      </c>
      <c r="AT627" s="20" t="s">
        <v>1687</v>
      </c>
      <c r="AW627" s="20" t="s">
        <v>1657</v>
      </c>
      <c r="AZ627" s="20" t="s">
        <v>1660</v>
      </c>
      <c r="BD627" s="20" t="s">
        <v>1836</v>
      </c>
      <c r="BE627" s="20" t="s">
        <v>462</v>
      </c>
      <c r="BL627" s="20">
        <v>33.5</v>
      </c>
      <c r="BM627" s="20">
        <v>50</v>
      </c>
    </row>
    <row r="628" spans="1:65" x14ac:dyDescent="0.25">
      <c r="A628" s="20" t="s">
        <v>1677</v>
      </c>
      <c r="B628" s="20" t="s">
        <v>462</v>
      </c>
      <c r="C628" s="20" t="s">
        <v>630</v>
      </c>
      <c r="D628" s="20" t="s">
        <v>631</v>
      </c>
      <c r="E628" s="20" t="s">
        <v>2612</v>
      </c>
      <c r="F628" s="20" t="s">
        <v>474</v>
      </c>
      <c r="G628" s="20">
        <v>3.22</v>
      </c>
      <c r="H628" s="20" t="s">
        <v>1679</v>
      </c>
      <c r="I628" s="20" t="s">
        <v>2604</v>
      </c>
      <c r="J628" s="20" t="s">
        <v>1681</v>
      </c>
      <c r="K628" s="20" t="s">
        <v>1681</v>
      </c>
      <c r="L628" s="20" t="s">
        <v>462</v>
      </c>
      <c r="M628" s="20">
        <v>4</v>
      </c>
      <c r="N628" s="20" t="s">
        <v>1679</v>
      </c>
      <c r="P628" s="20">
        <v>0</v>
      </c>
      <c r="Q628" s="20" t="s">
        <v>507</v>
      </c>
      <c r="R628" s="20" t="s">
        <v>566</v>
      </c>
      <c r="S628" s="20" t="s">
        <v>221</v>
      </c>
      <c r="T628" s="20" t="s">
        <v>2605</v>
      </c>
      <c r="U628" s="20" t="s">
        <v>2606</v>
      </c>
      <c r="V628" s="20">
        <v>11</v>
      </c>
      <c r="W628" s="20">
        <v>356</v>
      </c>
      <c r="Y628" s="20" t="s">
        <v>1684</v>
      </c>
      <c r="Z628" s="20" t="s">
        <v>1685</v>
      </c>
      <c r="AA628" s="20">
        <v>1.5</v>
      </c>
      <c r="AB628" s="20">
        <v>7</v>
      </c>
      <c r="AC628" s="20">
        <v>7</v>
      </c>
      <c r="AD628" s="20">
        <v>7</v>
      </c>
      <c r="AG628" s="20" t="s">
        <v>2260</v>
      </c>
      <c r="AL628" s="20" t="s">
        <v>1686</v>
      </c>
      <c r="AT628" s="20" t="s">
        <v>1687</v>
      </c>
      <c r="AW628" s="20" t="s">
        <v>1657</v>
      </c>
      <c r="AZ628" s="20" t="s">
        <v>1660</v>
      </c>
      <c r="BD628" s="20" t="s">
        <v>1836</v>
      </c>
      <c r="BE628" s="20" t="s">
        <v>462</v>
      </c>
      <c r="BL628" s="20">
        <v>161</v>
      </c>
      <c r="BM628" s="20">
        <v>50</v>
      </c>
    </row>
    <row r="629" spans="1:65" x14ac:dyDescent="0.25">
      <c r="A629" s="20" t="s">
        <v>1677</v>
      </c>
      <c r="B629" s="20" t="s">
        <v>462</v>
      </c>
      <c r="C629" s="20" t="s">
        <v>630</v>
      </c>
      <c r="D629" s="20" t="s">
        <v>631</v>
      </c>
      <c r="E629" s="20" t="s">
        <v>2613</v>
      </c>
      <c r="F629" s="20" t="s">
        <v>475</v>
      </c>
      <c r="G629" s="20">
        <v>12.32</v>
      </c>
      <c r="H629" s="20" t="s">
        <v>1679</v>
      </c>
      <c r="I629" s="20" t="s">
        <v>2604</v>
      </c>
      <c r="J629" s="20" t="s">
        <v>1681</v>
      </c>
      <c r="K629" s="20" t="s">
        <v>1681</v>
      </c>
      <c r="L629" s="20" t="s">
        <v>462</v>
      </c>
      <c r="M629" s="20">
        <v>4</v>
      </c>
      <c r="N629" s="20" t="s">
        <v>1679</v>
      </c>
      <c r="P629" s="20">
        <v>0</v>
      </c>
      <c r="Q629" s="20" t="s">
        <v>507</v>
      </c>
      <c r="R629" s="20" t="s">
        <v>566</v>
      </c>
      <c r="S629" s="20" t="s">
        <v>221</v>
      </c>
      <c r="T629" s="20" t="s">
        <v>2605</v>
      </c>
      <c r="U629" s="20" t="s">
        <v>2614</v>
      </c>
      <c r="V629" s="20">
        <v>11</v>
      </c>
      <c r="W629" s="20">
        <v>356</v>
      </c>
      <c r="Y629" s="20" t="s">
        <v>1684</v>
      </c>
      <c r="Z629" s="20" t="s">
        <v>1685</v>
      </c>
      <c r="AA629" s="20">
        <v>1.5</v>
      </c>
      <c r="AB629" s="20">
        <v>7</v>
      </c>
      <c r="AC629" s="20">
        <v>7</v>
      </c>
      <c r="AD629" s="20">
        <v>7</v>
      </c>
      <c r="AG629" s="20" t="s">
        <v>2260</v>
      </c>
      <c r="AL629" s="20" t="s">
        <v>1686</v>
      </c>
      <c r="AT629" s="20" t="s">
        <v>1687</v>
      </c>
      <c r="AW629" s="20" t="s">
        <v>1657</v>
      </c>
      <c r="AZ629" s="20" t="s">
        <v>1660</v>
      </c>
      <c r="BD629" s="20" t="s">
        <v>1836</v>
      </c>
      <c r="BE629" s="20" t="s">
        <v>462</v>
      </c>
      <c r="BL629" s="20">
        <v>616</v>
      </c>
      <c r="BM629" s="20">
        <v>50</v>
      </c>
    </row>
    <row r="630" spans="1:65" x14ac:dyDescent="0.25">
      <c r="A630" s="20" t="s">
        <v>1677</v>
      </c>
      <c r="B630" s="20" t="s">
        <v>462</v>
      </c>
      <c r="C630" s="20" t="s">
        <v>630</v>
      </c>
      <c r="D630" s="20" t="s">
        <v>631</v>
      </c>
      <c r="E630" s="20" t="s">
        <v>2615</v>
      </c>
      <c r="F630" s="20" t="s">
        <v>476</v>
      </c>
      <c r="G630" s="20">
        <v>7.17</v>
      </c>
      <c r="H630" s="20" t="s">
        <v>1679</v>
      </c>
      <c r="I630" s="20" t="s">
        <v>2604</v>
      </c>
      <c r="J630" s="20" t="s">
        <v>1681</v>
      </c>
      <c r="K630" s="20" t="s">
        <v>1681</v>
      </c>
      <c r="L630" s="20" t="s">
        <v>462</v>
      </c>
      <c r="M630" s="20">
        <v>4</v>
      </c>
      <c r="N630" s="20" t="s">
        <v>1679</v>
      </c>
      <c r="P630" s="20">
        <v>0</v>
      </c>
      <c r="Q630" s="20" t="s">
        <v>507</v>
      </c>
      <c r="R630" s="20" t="s">
        <v>566</v>
      </c>
      <c r="S630" s="20" t="s">
        <v>221</v>
      </c>
      <c r="T630" s="20" t="s">
        <v>2605</v>
      </c>
      <c r="U630" s="20" t="s">
        <v>2614</v>
      </c>
      <c r="V630" s="20">
        <v>11</v>
      </c>
      <c r="W630" s="20">
        <v>356</v>
      </c>
      <c r="Y630" s="20" t="s">
        <v>1684</v>
      </c>
      <c r="Z630" s="20" t="s">
        <v>1685</v>
      </c>
      <c r="AA630" s="20">
        <v>1.5</v>
      </c>
      <c r="AB630" s="20">
        <v>7</v>
      </c>
      <c r="AC630" s="20">
        <v>7</v>
      </c>
      <c r="AD630" s="20">
        <v>7</v>
      </c>
      <c r="AG630" s="20" t="s">
        <v>2260</v>
      </c>
      <c r="AL630" s="20" t="s">
        <v>1686</v>
      </c>
      <c r="AT630" s="20" t="s">
        <v>1687</v>
      </c>
      <c r="AW630" s="20" t="s">
        <v>1657</v>
      </c>
      <c r="AZ630" s="20" t="s">
        <v>1660</v>
      </c>
      <c r="BD630" s="20" t="s">
        <v>1836</v>
      </c>
      <c r="BE630" s="20" t="s">
        <v>462</v>
      </c>
      <c r="BL630" s="20">
        <v>358.5</v>
      </c>
      <c r="BM630" s="20">
        <v>50</v>
      </c>
    </row>
    <row r="631" spans="1:65" x14ac:dyDescent="0.25">
      <c r="A631" s="20" t="s">
        <v>1677</v>
      </c>
      <c r="B631" s="20" t="s">
        <v>462</v>
      </c>
      <c r="C631" s="20" t="s">
        <v>630</v>
      </c>
      <c r="D631" s="20" t="s">
        <v>631</v>
      </c>
      <c r="E631" s="20" t="s">
        <v>2616</v>
      </c>
      <c r="F631" s="20" t="s">
        <v>477</v>
      </c>
      <c r="G631" s="20">
        <v>5.85</v>
      </c>
      <c r="H631" s="20" t="s">
        <v>1679</v>
      </c>
      <c r="I631" s="20" t="s">
        <v>2604</v>
      </c>
      <c r="J631" s="20" t="s">
        <v>1681</v>
      </c>
      <c r="K631" s="20" t="s">
        <v>1681</v>
      </c>
      <c r="L631" s="20" t="s">
        <v>462</v>
      </c>
      <c r="M631" s="20">
        <v>4</v>
      </c>
      <c r="N631" s="20" t="s">
        <v>1679</v>
      </c>
      <c r="P631" s="20">
        <v>0</v>
      </c>
      <c r="Q631" s="20" t="s">
        <v>507</v>
      </c>
      <c r="R631" s="20" t="s">
        <v>488</v>
      </c>
      <c r="S631" s="20" t="s">
        <v>221</v>
      </c>
      <c r="T631" s="20" t="s">
        <v>2605</v>
      </c>
      <c r="U631" s="20" t="s">
        <v>2606</v>
      </c>
      <c r="V631" s="20">
        <v>11</v>
      </c>
      <c r="W631" s="20">
        <v>356</v>
      </c>
      <c r="Y631" s="20" t="s">
        <v>1684</v>
      </c>
      <c r="Z631" s="20" t="s">
        <v>1685</v>
      </c>
      <c r="AA631" s="20">
        <v>1.5</v>
      </c>
      <c r="AB631" s="20">
        <v>7</v>
      </c>
      <c r="AC631" s="20">
        <v>7</v>
      </c>
      <c r="AD631" s="20">
        <v>7</v>
      </c>
      <c r="AG631" s="20" t="s">
        <v>2260</v>
      </c>
      <c r="AL631" s="20" t="s">
        <v>1686</v>
      </c>
      <c r="AT631" s="20" t="s">
        <v>1687</v>
      </c>
      <c r="AW631" s="20" t="s">
        <v>1657</v>
      </c>
      <c r="AZ631" s="20" t="s">
        <v>1660</v>
      </c>
      <c r="BD631" s="20" t="s">
        <v>1836</v>
      </c>
      <c r="BE631" s="20" t="s">
        <v>462</v>
      </c>
      <c r="BL631" s="20">
        <v>292.5</v>
      </c>
      <c r="BM631" s="20">
        <v>50</v>
      </c>
    </row>
    <row r="632" spans="1:65" x14ac:dyDescent="0.25">
      <c r="A632" s="20" t="s">
        <v>1677</v>
      </c>
      <c r="B632" s="20" t="s">
        <v>462</v>
      </c>
      <c r="C632" s="20" t="s">
        <v>630</v>
      </c>
      <c r="D632" s="20" t="s">
        <v>631</v>
      </c>
      <c r="E632" s="20" t="s">
        <v>2617</v>
      </c>
      <c r="F632" s="20" t="s">
        <v>478</v>
      </c>
      <c r="G632" s="20">
        <v>10.119999999999999</v>
      </c>
      <c r="H632" s="20" t="s">
        <v>1679</v>
      </c>
      <c r="I632" s="20" t="s">
        <v>2604</v>
      </c>
      <c r="J632" s="20" t="s">
        <v>1681</v>
      </c>
      <c r="K632" s="20" t="s">
        <v>1681</v>
      </c>
      <c r="L632" s="20" t="s">
        <v>462</v>
      </c>
      <c r="M632" s="20">
        <v>4</v>
      </c>
      <c r="N632" s="20" t="s">
        <v>1679</v>
      </c>
      <c r="P632" s="20">
        <v>0</v>
      </c>
      <c r="Q632" s="20" t="s">
        <v>507</v>
      </c>
      <c r="R632" s="20" t="s">
        <v>488</v>
      </c>
      <c r="S632" s="20" t="s">
        <v>221</v>
      </c>
      <c r="T632" s="20" t="s">
        <v>2605</v>
      </c>
      <c r="U632" s="20" t="s">
        <v>2606</v>
      </c>
      <c r="V632" s="20">
        <v>11</v>
      </c>
      <c r="W632" s="20">
        <v>356</v>
      </c>
      <c r="Y632" s="20" t="s">
        <v>1684</v>
      </c>
      <c r="Z632" s="20" t="s">
        <v>1685</v>
      </c>
      <c r="AA632" s="20">
        <v>1.5</v>
      </c>
      <c r="AB632" s="20">
        <v>7</v>
      </c>
      <c r="AC632" s="20">
        <v>7</v>
      </c>
      <c r="AD632" s="20">
        <v>7</v>
      </c>
      <c r="AG632" s="20" t="s">
        <v>2260</v>
      </c>
      <c r="AL632" s="20" t="s">
        <v>1686</v>
      </c>
      <c r="AT632" s="20" t="s">
        <v>1687</v>
      </c>
      <c r="AW632" s="20" t="s">
        <v>1657</v>
      </c>
      <c r="AZ632" s="20" t="s">
        <v>1660</v>
      </c>
      <c r="BD632" s="20" t="s">
        <v>1836</v>
      </c>
      <c r="BE632" s="20" t="s">
        <v>462</v>
      </c>
      <c r="BL632" s="20">
        <v>506</v>
      </c>
      <c r="BM632" s="20">
        <v>50</v>
      </c>
    </row>
    <row r="633" spans="1:65" x14ac:dyDescent="0.25">
      <c r="A633" s="20" t="s">
        <v>1677</v>
      </c>
      <c r="B633" s="20" t="s">
        <v>462</v>
      </c>
      <c r="C633" s="20" t="s">
        <v>630</v>
      </c>
      <c r="D633" s="20" t="s">
        <v>631</v>
      </c>
      <c r="E633" s="20" t="s">
        <v>2618</v>
      </c>
      <c r="F633" s="20" t="s">
        <v>479</v>
      </c>
      <c r="G633" s="20">
        <v>12.16</v>
      </c>
      <c r="H633" s="20" t="s">
        <v>1679</v>
      </c>
      <c r="I633" s="20" t="s">
        <v>2604</v>
      </c>
      <c r="J633" s="20" t="s">
        <v>1681</v>
      </c>
      <c r="K633" s="20" t="s">
        <v>1681</v>
      </c>
      <c r="L633" s="20" t="s">
        <v>462</v>
      </c>
      <c r="M633" s="20">
        <v>4</v>
      </c>
      <c r="N633" s="20" t="s">
        <v>1679</v>
      </c>
      <c r="P633" s="20">
        <v>0</v>
      </c>
      <c r="Q633" s="20" t="s">
        <v>507</v>
      </c>
      <c r="R633" s="20" t="s">
        <v>488</v>
      </c>
      <c r="S633" s="20" t="s">
        <v>221</v>
      </c>
      <c r="T633" s="20" t="s">
        <v>2605</v>
      </c>
      <c r="U633" s="20" t="s">
        <v>2606</v>
      </c>
      <c r="V633" s="20">
        <v>11</v>
      </c>
      <c r="W633" s="20">
        <v>356</v>
      </c>
      <c r="Y633" s="20" t="s">
        <v>1684</v>
      </c>
      <c r="Z633" s="20" t="s">
        <v>1685</v>
      </c>
      <c r="AA633" s="20">
        <v>1.5</v>
      </c>
      <c r="AB633" s="20">
        <v>7</v>
      </c>
      <c r="AC633" s="20">
        <v>7</v>
      </c>
      <c r="AD633" s="20">
        <v>7</v>
      </c>
      <c r="AG633" s="20" t="s">
        <v>2260</v>
      </c>
      <c r="AL633" s="20" t="s">
        <v>1686</v>
      </c>
      <c r="AT633" s="20" t="s">
        <v>1687</v>
      </c>
      <c r="AW633" s="20" t="s">
        <v>1657</v>
      </c>
      <c r="AZ633" s="20" t="s">
        <v>1660</v>
      </c>
      <c r="BD633" s="20" t="s">
        <v>1836</v>
      </c>
      <c r="BE633" s="20" t="s">
        <v>462</v>
      </c>
      <c r="BL633" s="20">
        <v>608</v>
      </c>
      <c r="BM633" s="20">
        <v>50</v>
      </c>
    </row>
    <row r="634" spans="1:65" x14ac:dyDescent="0.25">
      <c r="A634" s="20" t="s">
        <v>1677</v>
      </c>
      <c r="B634" s="20" t="s">
        <v>462</v>
      </c>
      <c r="C634" s="20" t="s">
        <v>630</v>
      </c>
      <c r="D634" s="20" t="s">
        <v>631</v>
      </c>
      <c r="E634" s="20" t="s">
        <v>2619</v>
      </c>
      <c r="F634" s="20" t="s">
        <v>480</v>
      </c>
      <c r="G634" s="20">
        <v>12.41</v>
      </c>
      <c r="H634" s="20" t="s">
        <v>1679</v>
      </c>
      <c r="I634" s="20" t="s">
        <v>2604</v>
      </c>
      <c r="J634" s="20" t="s">
        <v>1681</v>
      </c>
      <c r="K634" s="20" t="s">
        <v>1681</v>
      </c>
      <c r="L634" s="20" t="s">
        <v>462</v>
      </c>
      <c r="M634" s="20">
        <v>4</v>
      </c>
      <c r="N634" s="20" t="s">
        <v>1679</v>
      </c>
      <c r="P634" s="20">
        <v>0</v>
      </c>
      <c r="Q634" s="20" t="s">
        <v>507</v>
      </c>
      <c r="R634" s="20" t="s">
        <v>488</v>
      </c>
      <c r="S634" s="20" t="s">
        <v>221</v>
      </c>
      <c r="T634" s="20" t="s">
        <v>2605</v>
      </c>
      <c r="U634" s="20" t="s">
        <v>2606</v>
      </c>
      <c r="V634" s="20">
        <v>11</v>
      </c>
      <c r="W634" s="20">
        <v>356</v>
      </c>
      <c r="Y634" s="20" t="s">
        <v>1684</v>
      </c>
      <c r="Z634" s="20" t="s">
        <v>1685</v>
      </c>
      <c r="AA634" s="20">
        <v>1.5</v>
      </c>
      <c r="AB634" s="20">
        <v>7</v>
      </c>
      <c r="AC634" s="20">
        <v>7</v>
      </c>
      <c r="AD634" s="20">
        <v>7</v>
      </c>
      <c r="AG634" s="20" t="s">
        <v>2260</v>
      </c>
      <c r="AL634" s="20" t="s">
        <v>1686</v>
      </c>
      <c r="AT634" s="20" t="s">
        <v>1687</v>
      </c>
      <c r="AW634" s="20" t="s">
        <v>1657</v>
      </c>
      <c r="AZ634" s="20" t="s">
        <v>1660</v>
      </c>
      <c r="BD634" s="20" t="s">
        <v>1836</v>
      </c>
      <c r="BE634" s="20" t="s">
        <v>462</v>
      </c>
      <c r="BL634" s="20">
        <v>620.5</v>
      </c>
      <c r="BM634" s="20">
        <v>50</v>
      </c>
    </row>
    <row r="635" spans="1:65" x14ac:dyDescent="0.25">
      <c r="A635" s="20" t="s">
        <v>1677</v>
      </c>
      <c r="B635" s="20" t="s">
        <v>462</v>
      </c>
      <c r="C635" s="20" t="s">
        <v>630</v>
      </c>
      <c r="D635" s="20" t="s">
        <v>631</v>
      </c>
      <c r="E635" s="20" t="s">
        <v>2620</v>
      </c>
      <c r="F635" s="20" t="s">
        <v>481</v>
      </c>
      <c r="G635" s="20">
        <v>21.46</v>
      </c>
      <c r="H635" s="20" t="s">
        <v>1679</v>
      </c>
      <c r="I635" s="20" t="s">
        <v>2604</v>
      </c>
      <c r="J635" s="20" t="s">
        <v>1681</v>
      </c>
      <c r="K635" s="20" t="s">
        <v>1681</v>
      </c>
      <c r="L635" s="20" t="s">
        <v>462</v>
      </c>
      <c r="M635" s="20">
        <v>4</v>
      </c>
      <c r="N635" s="20" t="s">
        <v>1679</v>
      </c>
      <c r="P635" s="20">
        <v>0</v>
      </c>
      <c r="Q635" s="20" t="s">
        <v>507</v>
      </c>
      <c r="R635" s="20" t="s">
        <v>488</v>
      </c>
      <c r="S635" s="20" t="s">
        <v>221</v>
      </c>
      <c r="T635" s="20" t="s">
        <v>2605</v>
      </c>
      <c r="U635" s="20" t="s">
        <v>2606</v>
      </c>
      <c r="V635" s="20">
        <v>11</v>
      </c>
      <c r="W635" s="20">
        <v>356</v>
      </c>
      <c r="Y635" s="20" t="s">
        <v>1684</v>
      </c>
      <c r="Z635" s="20" t="s">
        <v>1685</v>
      </c>
      <c r="AA635" s="20">
        <v>1.5</v>
      </c>
      <c r="AB635" s="20">
        <v>7</v>
      </c>
      <c r="AC635" s="20">
        <v>7</v>
      </c>
      <c r="AD635" s="20">
        <v>7</v>
      </c>
      <c r="AG635" s="20" t="s">
        <v>2260</v>
      </c>
      <c r="AL635" s="20" t="s">
        <v>1686</v>
      </c>
      <c r="AT635" s="20" t="s">
        <v>1687</v>
      </c>
      <c r="AW635" s="20" t="s">
        <v>1657</v>
      </c>
      <c r="AZ635" s="20" t="s">
        <v>1660</v>
      </c>
      <c r="BD635" s="20" t="s">
        <v>1836</v>
      </c>
      <c r="BE635" s="20" t="s">
        <v>462</v>
      </c>
      <c r="BL635" s="20">
        <v>1073</v>
      </c>
      <c r="BM635" s="20">
        <v>50</v>
      </c>
    </row>
    <row r="636" spans="1:65" x14ac:dyDescent="0.25">
      <c r="A636" s="20" t="s">
        <v>1677</v>
      </c>
      <c r="B636" s="20" t="s">
        <v>462</v>
      </c>
      <c r="C636" s="20" t="s">
        <v>630</v>
      </c>
      <c r="D636" s="20" t="s">
        <v>631</v>
      </c>
      <c r="E636" s="20" t="s">
        <v>2621</v>
      </c>
      <c r="F636" s="20" t="s">
        <v>482</v>
      </c>
      <c r="G636" s="20">
        <v>16.38</v>
      </c>
      <c r="H636" s="20" t="s">
        <v>1679</v>
      </c>
      <c r="I636" s="20" t="s">
        <v>2604</v>
      </c>
      <c r="J636" s="20" t="s">
        <v>1681</v>
      </c>
      <c r="K636" s="20" t="s">
        <v>1681</v>
      </c>
      <c r="L636" s="20" t="s">
        <v>462</v>
      </c>
      <c r="M636" s="20">
        <v>4</v>
      </c>
      <c r="N636" s="20" t="s">
        <v>1679</v>
      </c>
      <c r="P636" s="20">
        <v>0</v>
      </c>
      <c r="Q636" s="20" t="s">
        <v>507</v>
      </c>
      <c r="R636" s="20" t="s">
        <v>488</v>
      </c>
      <c r="S636" s="20" t="s">
        <v>221</v>
      </c>
      <c r="T636" s="20" t="s">
        <v>2605</v>
      </c>
      <c r="U636" s="20" t="s">
        <v>2606</v>
      </c>
      <c r="V636" s="20">
        <v>11</v>
      </c>
      <c r="W636" s="20">
        <v>356</v>
      </c>
      <c r="Y636" s="20" t="s">
        <v>1684</v>
      </c>
      <c r="Z636" s="20" t="s">
        <v>1685</v>
      </c>
      <c r="AA636" s="20">
        <v>1.5</v>
      </c>
      <c r="AB636" s="20">
        <v>7</v>
      </c>
      <c r="AC636" s="20">
        <v>7</v>
      </c>
      <c r="AD636" s="20">
        <v>7</v>
      </c>
      <c r="AG636" s="20" t="s">
        <v>2260</v>
      </c>
      <c r="AL636" s="20" t="s">
        <v>1686</v>
      </c>
      <c r="AT636" s="20" t="s">
        <v>1687</v>
      </c>
      <c r="AW636" s="20" t="s">
        <v>1657</v>
      </c>
      <c r="AZ636" s="20" t="s">
        <v>1660</v>
      </c>
      <c r="BD636" s="20" t="s">
        <v>1836</v>
      </c>
      <c r="BE636" s="20" t="s">
        <v>462</v>
      </c>
      <c r="BL636" s="20">
        <v>819</v>
      </c>
      <c r="BM636" s="20">
        <v>50</v>
      </c>
    </row>
    <row r="637" spans="1:65" x14ac:dyDescent="0.25">
      <c r="A637" s="20" t="s">
        <v>1677</v>
      </c>
      <c r="B637" s="20" t="s">
        <v>462</v>
      </c>
      <c r="C637" s="20" t="s">
        <v>630</v>
      </c>
      <c r="D637" s="20" t="s">
        <v>631</v>
      </c>
      <c r="E637" s="20" t="s">
        <v>2622</v>
      </c>
      <c r="F637" s="20" t="s">
        <v>483</v>
      </c>
      <c r="G637" s="20">
        <v>6.46</v>
      </c>
      <c r="H637" s="20" t="s">
        <v>1679</v>
      </c>
      <c r="I637" s="20" t="s">
        <v>2604</v>
      </c>
      <c r="J637" s="20" t="s">
        <v>1681</v>
      </c>
      <c r="K637" s="20" t="s">
        <v>1681</v>
      </c>
      <c r="L637" s="20" t="s">
        <v>462</v>
      </c>
      <c r="M637" s="20">
        <v>4</v>
      </c>
      <c r="N637" s="20" t="s">
        <v>1679</v>
      </c>
      <c r="P637" s="20">
        <v>0</v>
      </c>
      <c r="Q637" s="20" t="s">
        <v>507</v>
      </c>
      <c r="R637" s="20" t="s">
        <v>488</v>
      </c>
      <c r="S637" s="20" t="s">
        <v>221</v>
      </c>
      <c r="T637" s="20" t="s">
        <v>2605</v>
      </c>
      <c r="U637" s="20" t="s">
        <v>2606</v>
      </c>
      <c r="V637" s="20">
        <v>11</v>
      </c>
      <c r="W637" s="20">
        <v>356</v>
      </c>
      <c r="Y637" s="20" t="s">
        <v>1684</v>
      </c>
      <c r="Z637" s="20" t="s">
        <v>1685</v>
      </c>
      <c r="AA637" s="20">
        <v>1.5</v>
      </c>
      <c r="AB637" s="20">
        <v>7</v>
      </c>
      <c r="AC637" s="20">
        <v>7</v>
      </c>
      <c r="AD637" s="20">
        <v>7</v>
      </c>
      <c r="AG637" s="20" t="s">
        <v>2260</v>
      </c>
      <c r="AL637" s="20" t="s">
        <v>1686</v>
      </c>
      <c r="AT637" s="20" t="s">
        <v>1687</v>
      </c>
      <c r="AW637" s="20" t="s">
        <v>1657</v>
      </c>
      <c r="AZ637" s="20" t="s">
        <v>1660</v>
      </c>
      <c r="BD637" s="20" t="s">
        <v>1836</v>
      </c>
      <c r="BE637" s="20" t="s">
        <v>462</v>
      </c>
      <c r="BL637" s="20">
        <v>323</v>
      </c>
      <c r="BM637" s="20">
        <v>50</v>
      </c>
    </row>
    <row r="638" spans="1:65" x14ac:dyDescent="0.25">
      <c r="A638" s="20" t="s">
        <v>1677</v>
      </c>
      <c r="B638" s="20" t="s">
        <v>462</v>
      </c>
      <c r="C638" s="20" t="s">
        <v>630</v>
      </c>
      <c r="D638" s="20" t="s">
        <v>631</v>
      </c>
      <c r="E638" s="20" t="s">
        <v>2623</v>
      </c>
      <c r="F638" s="20" t="s">
        <v>484</v>
      </c>
      <c r="G638" s="20">
        <v>0.35</v>
      </c>
      <c r="H638" s="20" t="s">
        <v>1679</v>
      </c>
      <c r="I638" s="20" t="s">
        <v>2604</v>
      </c>
      <c r="J638" s="20" t="s">
        <v>1681</v>
      </c>
      <c r="K638" s="20" t="s">
        <v>1681</v>
      </c>
      <c r="L638" s="20" t="s">
        <v>462</v>
      </c>
      <c r="M638" s="20">
        <v>4</v>
      </c>
      <c r="N638" s="20" t="s">
        <v>1679</v>
      </c>
      <c r="P638" s="20">
        <v>0</v>
      </c>
      <c r="Q638" s="20" t="s">
        <v>507</v>
      </c>
      <c r="R638" s="20" t="s">
        <v>488</v>
      </c>
      <c r="S638" s="20" t="s">
        <v>221</v>
      </c>
      <c r="T638" s="20" t="s">
        <v>2605</v>
      </c>
      <c r="U638" s="20" t="s">
        <v>2606</v>
      </c>
      <c r="V638" s="20">
        <v>11</v>
      </c>
      <c r="W638" s="20">
        <v>356</v>
      </c>
      <c r="Y638" s="20" t="s">
        <v>1684</v>
      </c>
      <c r="Z638" s="20" t="s">
        <v>1685</v>
      </c>
      <c r="AA638" s="20">
        <v>1.5</v>
      </c>
      <c r="AB638" s="20">
        <v>7</v>
      </c>
      <c r="AC638" s="20">
        <v>7</v>
      </c>
      <c r="AD638" s="20">
        <v>7</v>
      </c>
      <c r="AG638" s="20" t="s">
        <v>2260</v>
      </c>
      <c r="AL638" s="20" t="s">
        <v>1686</v>
      </c>
      <c r="AT638" s="20" t="s">
        <v>1687</v>
      </c>
      <c r="AW638" s="20" t="s">
        <v>1657</v>
      </c>
      <c r="AZ638" s="20" t="s">
        <v>1660</v>
      </c>
      <c r="BD638" s="20" t="s">
        <v>1836</v>
      </c>
      <c r="BE638" s="20" t="s">
        <v>462</v>
      </c>
      <c r="BL638" s="20">
        <v>17.5</v>
      </c>
      <c r="BM638" s="20">
        <v>50</v>
      </c>
    </row>
    <row r="639" spans="1:65" x14ac:dyDescent="0.25">
      <c r="A639" s="20" t="s">
        <v>1677</v>
      </c>
      <c r="B639" s="20" t="s">
        <v>462</v>
      </c>
      <c r="C639" s="20" t="s">
        <v>632</v>
      </c>
      <c r="D639" s="20" t="s">
        <v>631</v>
      </c>
      <c r="E639" s="20" t="s">
        <v>2624</v>
      </c>
      <c r="F639" s="20" t="s">
        <v>465</v>
      </c>
      <c r="G639" s="20">
        <v>1.8</v>
      </c>
      <c r="H639" s="20" t="s">
        <v>1679</v>
      </c>
      <c r="I639" s="20" t="s">
        <v>2625</v>
      </c>
      <c r="J639" s="20" t="s">
        <v>1681</v>
      </c>
      <c r="K639" s="20" t="s">
        <v>1681</v>
      </c>
      <c r="L639" s="20" t="s">
        <v>462</v>
      </c>
      <c r="M639" s="20">
        <v>4</v>
      </c>
      <c r="N639" s="20" t="s">
        <v>1679</v>
      </c>
      <c r="P639" s="20">
        <v>0</v>
      </c>
      <c r="Q639" s="20" t="s">
        <v>545</v>
      </c>
      <c r="R639" s="20" t="s">
        <v>633</v>
      </c>
      <c r="S639" s="20" t="s">
        <v>221</v>
      </c>
      <c r="T639" s="20" t="s">
        <v>2626</v>
      </c>
      <c r="U639" s="20" t="s">
        <v>2627</v>
      </c>
      <c r="V639" s="20">
        <v>7</v>
      </c>
      <c r="W639" s="20">
        <v>227</v>
      </c>
      <c r="Y639" s="20" t="s">
        <v>1684</v>
      </c>
      <c r="Z639" s="20" t="s">
        <v>1685</v>
      </c>
      <c r="AA639" s="20">
        <v>1.5</v>
      </c>
      <c r="AB639" s="20">
        <v>6</v>
      </c>
      <c r="AC639" s="20">
        <v>6</v>
      </c>
      <c r="AD639" s="20">
        <v>6</v>
      </c>
      <c r="AL639" s="20" t="s">
        <v>1686</v>
      </c>
      <c r="AT639" s="20" t="s">
        <v>1687</v>
      </c>
      <c r="AY639" s="20" t="s">
        <v>1719</v>
      </c>
      <c r="AZ639" s="20" t="s">
        <v>1660</v>
      </c>
      <c r="BD639" s="20" t="s">
        <v>1943</v>
      </c>
      <c r="BE639" s="20" t="s">
        <v>462</v>
      </c>
      <c r="BL639" s="20">
        <v>144</v>
      </c>
      <c r="BM639" s="20">
        <v>80</v>
      </c>
    </row>
    <row r="640" spans="1:65" x14ac:dyDescent="0.25">
      <c r="A640" s="20" t="s">
        <v>1677</v>
      </c>
      <c r="B640" s="20" t="s">
        <v>462</v>
      </c>
      <c r="C640" s="20" t="s">
        <v>632</v>
      </c>
      <c r="D640" s="20" t="s">
        <v>631</v>
      </c>
      <c r="E640" s="20" t="s">
        <v>2628</v>
      </c>
      <c r="F640" s="20" t="s">
        <v>468</v>
      </c>
      <c r="G640" s="20">
        <v>2.29</v>
      </c>
      <c r="H640" s="20" t="s">
        <v>1679</v>
      </c>
      <c r="I640" s="20" t="s">
        <v>2625</v>
      </c>
      <c r="J640" s="20" t="s">
        <v>1681</v>
      </c>
      <c r="K640" s="20" t="s">
        <v>1681</v>
      </c>
      <c r="L640" s="20" t="s">
        <v>462</v>
      </c>
      <c r="M640" s="20">
        <v>4</v>
      </c>
      <c r="N640" s="20" t="s">
        <v>1679</v>
      </c>
      <c r="P640" s="20">
        <v>0</v>
      </c>
      <c r="Q640" s="20" t="s">
        <v>545</v>
      </c>
      <c r="R640" s="20" t="s">
        <v>633</v>
      </c>
      <c r="S640" s="20" t="s">
        <v>221</v>
      </c>
      <c r="T640" s="20" t="s">
        <v>2626</v>
      </c>
      <c r="U640" s="20" t="s">
        <v>2627</v>
      </c>
      <c r="V640" s="20">
        <v>7</v>
      </c>
      <c r="W640" s="20">
        <v>227</v>
      </c>
      <c r="Y640" s="20" t="s">
        <v>1684</v>
      </c>
      <c r="Z640" s="20" t="s">
        <v>1685</v>
      </c>
      <c r="AA640" s="20">
        <v>1.5</v>
      </c>
      <c r="AB640" s="20">
        <v>6</v>
      </c>
      <c r="AC640" s="20">
        <v>6</v>
      </c>
      <c r="AD640" s="20">
        <v>6</v>
      </c>
      <c r="AL640" s="20" t="s">
        <v>1686</v>
      </c>
      <c r="AT640" s="20" t="s">
        <v>1687</v>
      </c>
      <c r="AY640" s="20" t="s">
        <v>1719</v>
      </c>
      <c r="AZ640" s="20" t="s">
        <v>1660</v>
      </c>
      <c r="BD640" s="20" t="s">
        <v>1943</v>
      </c>
      <c r="BE640" s="20" t="s">
        <v>462</v>
      </c>
      <c r="BL640" s="20">
        <v>183.2</v>
      </c>
      <c r="BM640" s="20">
        <v>80</v>
      </c>
    </row>
    <row r="641" spans="1:65" x14ac:dyDescent="0.25">
      <c r="A641" s="20" t="s">
        <v>1677</v>
      </c>
      <c r="B641" s="20" t="s">
        <v>462</v>
      </c>
      <c r="C641" s="20" t="s">
        <v>632</v>
      </c>
      <c r="D641" s="20" t="s">
        <v>631</v>
      </c>
      <c r="E641" s="20" t="s">
        <v>2629</v>
      </c>
      <c r="F641" s="20" t="s">
        <v>470</v>
      </c>
      <c r="G641" s="20">
        <v>1.87</v>
      </c>
      <c r="H641" s="20" t="s">
        <v>1679</v>
      </c>
      <c r="I641" s="20" t="s">
        <v>2625</v>
      </c>
      <c r="J641" s="20" t="s">
        <v>1681</v>
      </c>
      <c r="K641" s="20" t="s">
        <v>1681</v>
      </c>
      <c r="L641" s="20" t="s">
        <v>462</v>
      </c>
      <c r="M641" s="20">
        <v>4</v>
      </c>
      <c r="N641" s="20" t="s">
        <v>1679</v>
      </c>
      <c r="P641" s="20">
        <v>0</v>
      </c>
      <c r="Q641" s="20" t="s">
        <v>545</v>
      </c>
      <c r="R641" s="20" t="s">
        <v>488</v>
      </c>
      <c r="S641" s="20" t="s">
        <v>221</v>
      </c>
      <c r="T641" s="20" t="s">
        <v>2626</v>
      </c>
      <c r="U641" s="20" t="s">
        <v>2627</v>
      </c>
      <c r="V641" s="20">
        <v>7</v>
      </c>
      <c r="W641" s="20">
        <v>227</v>
      </c>
      <c r="Y641" s="20" t="s">
        <v>1684</v>
      </c>
      <c r="Z641" s="20" t="s">
        <v>1685</v>
      </c>
      <c r="AA641" s="20">
        <v>1.5</v>
      </c>
      <c r="AB641" s="20">
        <v>6</v>
      </c>
      <c r="AC641" s="20">
        <v>6</v>
      </c>
      <c r="AD641" s="20">
        <v>6</v>
      </c>
      <c r="AL641" s="20" t="s">
        <v>1686</v>
      </c>
      <c r="AT641" s="20" t="s">
        <v>1687</v>
      </c>
      <c r="AY641" s="20" t="s">
        <v>1719</v>
      </c>
      <c r="AZ641" s="20" t="s">
        <v>1660</v>
      </c>
      <c r="BD641" s="20" t="s">
        <v>1943</v>
      </c>
      <c r="BE641" s="20" t="s">
        <v>462</v>
      </c>
      <c r="BL641" s="20">
        <v>149.6</v>
      </c>
      <c r="BM641" s="20">
        <v>80</v>
      </c>
    </row>
    <row r="642" spans="1:65" x14ac:dyDescent="0.25">
      <c r="A642" s="20" t="s">
        <v>1677</v>
      </c>
      <c r="B642" s="20" t="s">
        <v>462</v>
      </c>
      <c r="C642" s="20" t="s">
        <v>632</v>
      </c>
      <c r="D642" s="20" t="s">
        <v>631</v>
      </c>
      <c r="E642" s="20" t="s">
        <v>2630</v>
      </c>
      <c r="F642" s="20" t="s">
        <v>471</v>
      </c>
      <c r="G642" s="20">
        <v>4.9800000000000004</v>
      </c>
      <c r="H642" s="20" t="s">
        <v>1679</v>
      </c>
      <c r="I642" s="20" t="s">
        <v>2625</v>
      </c>
      <c r="J642" s="20" t="s">
        <v>1681</v>
      </c>
      <c r="K642" s="20" t="s">
        <v>1681</v>
      </c>
      <c r="L642" s="20" t="s">
        <v>462</v>
      </c>
      <c r="M642" s="20">
        <v>4</v>
      </c>
      <c r="N642" s="20" t="s">
        <v>1679</v>
      </c>
      <c r="P642" s="20">
        <v>0</v>
      </c>
      <c r="Q642" s="20" t="s">
        <v>545</v>
      </c>
      <c r="R642" s="20" t="s">
        <v>579</v>
      </c>
      <c r="S642" s="20" t="s">
        <v>221</v>
      </c>
      <c r="T642" s="20" t="s">
        <v>2626</v>
      </c>
      <c r="U642" s="20" t="s">
        <v>2627</v>
      </c>
      <c r="V642" s="20">
        <v>7</v>
      </c>
      <c r="W642" s="20">
        <v>227</v>
      </c>
      <c r="Y642" s="20" t="s">
        <v>1684</v>
      </c>
      <c r="Z642" s="20" t="s">
        <v>1685</v>
      </c>
      <c r="AA642" s="20">
        <v>1.5</v>
      </c>
      <c r="AB642" s="20">
        <v>6</v>
      </c>
      <c r="AC642" s="20">
        <v>6</v>
      </c>
      <c r="AD642" s="20">
        <v>6</v>
      </c>
      <c r="AL642" s="20" t="s">
        <v>1686</v>
      </c>
      <c r="AT642" s="20" t="s">
        <v>1687</v>
      </c>
      <c r="AY642" s="20" t="s">
        <v>1719</v>
      </c>
      <c r="AZ642" s="20" t="s">
        <v>1660</v>
      </c>
      <c r="BD642" s="20" t="s">
        <v>1943</v>
      </c>
      <c r="BE642" s="20" t="s">
        <v>462</v>
      </c>
      <c r="BL642" s="20">
        <v>398.4</v>
      </c>
      <c r="BM642" s="20">
        <v>80</v>
      </c>
    </row>
    <row r="643" spans="1:65" x14ac:dyDescent="0.25">
      <c r="A643" s="20" t="s">
        <v>1677</v>
      </c>
      <c r="B643" s="20" t="s">
        <v>462</v>
      </c>
      <c r="C643" s="20" t="s">
        <v>632</v>
      </c>
      <c r="D643" s="20" t="s">
        <v>631</v>
      </c>
      <c r="E643" s="20" t="s">
        <v>2631</v>
      </c>
      <c r="F643" s="20" t="s">
        <v>472</v>
      </c>
      <c r="G643" s="20">
        <v>4.68</v>
      </c>
      <c r="H643" s="20" t="s">
        <v>1679</v>
      </c>
      <c r="I643" s="20" t="s">
        <v>2625</v>
      </c>
      <c r="J643" s="20" t="s">
        <v>1681</v>
      </c>
      <c r="K643" s="20" t="s">
        <v>1681</v>
      </c>
      <c r="L643" s="20" t="s">
        <v>462</v>
      </c>
      <c r="M643" s="20">
        <v>4</v>
      </c>
      <c r="N643" s="20" t="s">
        <v>1679</v>
      </c>
      <c r="P643" s="20">
        <v>0</v>
      </c>
      <c r="Q643" s="20" t="s">
        <v>545</v>
      </c>
      <c r="R643" s="20" t="s">
        <v>579</v>
      </c>
      <c r="S643" s="20" t="s">
        <v>221</v>
      </c>
      <c r="T643" s="20" t="s">
        <v>2626</v>
      </c>
      <c r="U643" s="20" t="s">
        <v>2627</v>
      </c>
      <c r="V643" s="20">
        <v>7</v>
      </c>
      <c r="W643" s="20">
        <v>227</v>
      </c>
      <c r="Y643" s="20" t="s">
        <v>1684</v>
      </c>
      <c r="Z643" s="20" t="s">
        <v>1685</v>
      </c>
      <c r="AA643" s="20">
        <v>1.5</v>
      </c>
      <c r="AB643" s="20">
        <v>6</v>
      </c>
      <c r="AC643" s="20">
        <v>6</v>
      </c>
      <c r="AD643" s="20">
        <v>6</v>
      </c>
      <c r="AL643" s="20" t="s">
        <v>1686</v>
      </c>
      <c r="AT643" s="20" t="s">
        <v>1687</v>
      </c>
      <c r="AY643" s="20" t="s">
        <v>1719</v>
      </c>
      <c r="AZ643" s="20" t="s">
        <v>1660</v>
      </c>
      <c r="BD643" s="20" t="s">
        <v>1943</v>
      </c>
      <c r="BE643" s="20" t="s">
        <v>462</v>
      </c>
      <c r="BL643" s="20">
        <v>374.4</v>
      </c>
      <c r="BM643" s="20">
        <v>80</v>
      </c>
    </row>
    <row r="644" spans="1:65" x14ac:dyDescent="0.25">
      <c r="A644" s="20" t="s">
        <v>1677</v>
      </c>
      <c r="B644" s="20" t="s">
        <v>462</v>
      </c>
      <c r="C644" s="20" t="s">
        <v>632</v>
      </c>
      <c r="D644" s="20" t="s">
        <v>631</v>
      </c>
      <c r="E644" s="20" t="s">
        <v>2632</v>
      </c>
      <c r="F644" s="20" t="s">
        <v>473</v>
      </c>
      <c r="G644" s="20">
        <v>5.42</v>
      </c>
      <c r="H644" s="20" t="s">
        <v>1679</v>
      </c>
      <c r="I644" s="20" t="s">
        <v>2625</v>
      </c>
      <c r="J644" s="20" t="s">
        <v>1681</v>
      </c>
      <c r="K644" s="20" t="s">
        <v>1681</v>
      </c>
      <c r="L644" s="20" t="s">
        <v>462</v>
      </c>
      <c r="M644" s="20">
        <v>4</v>
      </c>
      <c r="N644" s="20" t="s">
        <v>1679</v>
      </c>
      <c r="P644" s="20">
        <v>0</v>
      </c>
      <c r="Q644" s="20" t="s">
        <v>545</v>
      </c>
      <c r="R644" s="20" t="s">
        <v>579</v>
      </c>
      <c r="S644" s="20" t="s">
        <v>221</v>
      </c>
      <c r="T644" s="20" t="s">
        <v>2626</v>
      </c>
      <c r="U644" s="20" t="s">
        <v>2627</v>
      </c>
      <c r="V644" s="20">
        <v>7</v>
      </c>
      <c r="W644" s="20">
        <v>227</v>
      </c>
      <c r="Y644" s="20" t="s">
        <v>1684</v>
      </c>
      <c r="Z644" s="20" t="s">
        <v>1685</v>
      </c>
      <c r="AA644" s="20">
        <v>1.5</v>
      </c>
      <c r="AB644" s="20">
        <v>6</v>
      </c>
      <c r="AC644" s="20">
        <v>6</v>
      </c>
      <c r="AD644" s="20">
        <v>6</v>
      </c>
      <c r="AL644" s="20" t="s">
        <v>1686</v>
      </c>
      <c r="AT644" s="20" t="s">
        <v>1687</v>
      </c>
      <c r="AY644" s="20" t="s">
        <v>1719</v>
      </c>
      <c r="AZ644" s="20" t="s">
        <v>1660</v>
      </c>
      <c r="BD644" s="20" t="s">
        <v>1943</v>
      </c>
      <c r="BE644" s="20" t="s">
        <v>462</v>
      </c>
      <c r="BL644" s="20">
        <v>433.6</v>
      </c>
      <c r="BM644" s="20">
        <v>80</v>
      </c>
    </row>
    <row r="645" spans="1:65" x14ac:dyDescent="0.25">
      <c r="A645" s="20" t="s">
        <v>1677</v>
      </c>
      <c r="B645" s="20" t="s">
        <v>462</v>
      </c>
      <c r="C645" s="20" t="s">
        <v>632</v>
      </c>
      <c r="D645" s="20" t="s">
        <v>631</v>
      </c>
      <c r="E645" s="20" t="s">
        <v>2633</v>
      </c>
      <c r="F645" s="20" t="s">
        <v>474</v>
      </c>
      <c r="G645" s="20">
        <v>2.5499999999999998</v>
      </c>
      <c r="H645" s="20" t="s">
        <v>1679</v>
      </c>
      <c r="I645" s="20" t="s">
        <v>2625</v>
      </c>
      <c r="J645" s="20" t="s">
        <v>1681</v>
      </c>
      <c r="K645" s="20" t="s">
        <v>1681</v>
      </c>
      <c r="L645" s="20" t="s">
        <v>462</v>
      </c>
      <c r="M645" s="20">
        <v>4</v>
      </c>
      <c r="N645" s="20" t="s">
        <v>1679</v>
      </c>
      <c r="P645" s="20">
        <v>0</v>
      </c>
      <c r="Q645" s="20" t="s">
        <v>545</v>
      </c>
      <c r="R645" s="20" t="s">
        <v>579</v>
      </c>
      <c r="S645" s="20" t="s">
        <v>221</v>
      </c>
      <c r="T645" s="20" t="s">
        <v>2626</v>
      </c>
      <c r="U645" s="20" t="s">
        <v>2627</v>
      </c>
      <c r="V645" s="20">
        <v>7</v>
      </c>
      <c r="W645" s="20">
        <v>227</v>
      </c>
      <c r="Y645" s="20" t="s">
        <v>1684</v>
      </c>
      <c r="Z645" s="20" t="s">
        <v>1685</v>
      </c>
      <c r="AA645" s="20">
        <v>1.5</v>
      </c>
      <c r="AB645" s="20">
        <v>6</v>
      </c>
      <c r="AC645" s="20">
        <v>6</v>
      </c>
      <c r="AD645" s="20">
        <v>6</v>
      </c>
      <c r="AL645" s="20" t="s">
        <v>1686</v>
      </c>
      <c r="AT645" s="20" t="s">
        <v>1687</v>
      </c>
      <c r="AY645" s="20" t="s">
        <v>1719</v>
      </c>
      <c r="AZ645" s="20" t="s">
        <v>1660</v>
      </c>
      <c r="BD645" s="20" t="s">
        <v>1943</v>
      </c>
      <c r="BE645" s="20" t="s">
        <v>462</v>
      </c>
      <c r="BL645" s="20">
        <v>204</v>
      </c>
      <c r="BM645" s="20">
        <v>80</v>
      </c>
    </row>
    <row r="646" spans="1:65" x14ac:dyDescent="0.25">
      <c r="A646" s="20" t="s">
        <v>1677</v>
      </c>
      <c r="B646" s="20" t="s">
        <v>462</v>
      </c>
      <c r="C646" s="20" t="s">
        <v>632</v>
      </c>
      <c r="D646" s="20" t="s">
        <v>631</v>
      </c>
      <c r="E646" s="20" t="s">
        <v>2634</v>
      </c>
      <c r="F646" s="20" t="s">
        <v>475</v>
      </c>
      <c r="G646" s="20">
        <v>0.44</v>
      </c>
      <c r="H646" s="20" t="s">
        <v>1679</v>
      </c>
      <c r="I646" s="20" t="s">
        <v>2625</v>
      </c>
      <c r="J646" s="20" t="s">
        <v>1681</v>
      </c>
      <c r="K646" s="20" t="s">
        <v>1681</v>
      </c>
      <c r="L646" s="20" t="s">
        <v>462</v>
      </c>
      <c r="M646" s="20">
        <v>4</v>
      </c>
      <c r="N646" s="20" t="s">
        <v>1679</v>
      </c>
      <c r="P646" s="20">
        <v>0</v>
      </c>
      <c r="Q646" s="20" t="s">
        <v>545</v>
      </c>
      <c r="R646" s="20" t="s">
        <v>579</v>
      </c>
      <c r="S646" s="20" t="s">
        <v>221</v>
      </c>
      <c r="T646" s="20" t="s">
        <v>2626</v>
      </c>
      <c r="U646" s="20" t="s">
        <v>2635</v>
      </c>
      <c r="V646" s="20">
        <v>5</v>
      </c>
      <c r="W646" s="20">
        <v>172</v>
      </c>
      <c r="Y646" s="20" t="s">
        <v>1684</v>
      </c>
      <c r="Z646" s="20" t="s">
        <v>1685</v>
      </c>
      <c r="AA646" s="20">
        <v>1.5</v>
      </c>
      <c r="AB646" s="20">
        <v>6</v>
      </c>
      <c r="AC646" s="20">
        <v>6</v>
      </c>
      <c r="AD646" s="20">
        <v>6</v>
      </c>
      <c r="AL646" s="20" t="s">
        <v>1686</v>
      </c>
      <c r="AT646" s="20" t="s">
        <v>1687</v>
      </c>
      <c r="AY646" s="20" t="s">
        <v>1719</v>
      </c>
      <c r="AZ646" s="20" t="s">
        <v>1660</v>
      </c>
      <c r="BD646" s="20" t="s">
        <v>1943</v>
      </c>
      <c r="BE646" s="20" t="s">
        <v>462</v>
      </c>
      <c r="BL646" s="20">
        <v>35.200000000000003</v>
      </c>
      <c r="BM646" s="20">
        <v>80</v>
      </c>
    </row>
    <row r="647" spans="1:65" x14ac:dyDescent="0.25">
      <c r="A647" s="20" t="s">
        <v>1677</v>
      </c>
      <c r="B647" s="20" t="s">
        <v>462</v>
      </c>
      <c r="C647" s="20" t="s">
        <v>634</v>
      </c>
      <c r="D647" s="20" t="s">
        <v>502</v>
      </c>
      <c r="E647" s="20" t="s">
        <v>2636</v>
      </c>
      <c r="F647" s="20" t="s">
        <v>465</v>
      </c>
      <c r="G647" s="20">
        <v>9.2799999999999994</v>
      </c>
      <c r="H647" s="20" t="s">
        <v>1679</v>
      </c>
      <c r="I647" s="20" t="s">
        <v>2637</v>
      </c>
      <c r="J647" s="20" t="s">
        <v>1746</v>
      </c>
      <c r="K647" s="20" t="s">
        <v>1746</v>
      </c>
      <c r="L647" s="20" t="s">
        <v>462</v>
      </c>
      <c r="M647" s="20">
        <v>4</v>
      </c>
      <c r="N647" s="20" t="s">
        <v>1679</v>
      </c>
      <c r="P647" s="20">
        <v>0</v>
      </c>
      <c r="Q647" s="20" t="s">
        <v>499</v>
      </c>
      <c r="R647" s="20" t="s">
        <v>488</v>
      </c>
      <c r="S647" s="20" t="s">
        <v>221</v>
      </c>
      <c r="T647" s="20" t="s">
        <v>2638</v>
      </c>
      <c r="U647" s="20" t="s">
        <v>2639</v>
      </c>
      <c r="V647" s="20">
        <v>14</v>
      </c>
      <c r="W647" s="20">
        <v>429</v>
      </c>
      <c r="Y647" s="20" t="s">
        <v>1684</v>
      </c>
      <c r="Z647" s="20" t="s">
        <v>1685</v>
      </c>
      <c r="AA647" s="20">
        <v>1.5</v>
      </c>
      <c r="AB647" s="20">
        <v>32</v>
      </c>
      <c r="AC647" s="20">
        <v>32</v>
      </c>
      <c r="AD647" s="20">
        <v>32</v>
      </c>
      <c r="AT647" s="20" t="s">
        <v>1687</v>
      </c>
      <c r="BE647" s="20" t="s">
        <v>462</v>
      </c>
      <c r="BL647" s="20">
        <v>649.6</v>
      </c>
      <c r="BM647" s="20">
        <v>70</v>
      </c>
    </row>
    <row r="648" spans="1:65" x14ac:dyDescent="0.25">
      <c r="A648" s="20" t="s">
        <v>1677</v>
      </c>
      <c r="B648" s="20" t="s">
        <v>462</v>
      </c>
      <c r="C648" s="20" t="s">
        <v>634</v>
      </c>
      <c r="D648" s="20" t="s">
        <v>502</v>
      </c>
      <c r="E648" s="20" t="s">
        <v>2640</v>
      </c>
      <c r="F648" s="20" t="s">
        <v>468</v>
      </c>
      <c r="G648" s="20">
        <v>13.93</v>
      </c>
      <c r="H648" s="20" t="s">
        <v>1679</v>
      </c>
      <c r="I648" s="20" t="s">
        <v>2637</v>
      </c>
      <c r="J648" s="20" t="s">
        <v>1746</v>
      </c>
      <c r="K648" s="20" t="s">
        <v>1746</v>
      </c>
      <c r="L648" s="20" t="s">
        <v>462</v>
      </c>
      <c r="M648" s="20">
        <v>4</v>
      </c>
      <c r="N648" s="20" t="s">
        <v>1679</v>
      </c>
      <c r="P648" s="20">
        <v>0</v>
      </c>
      <c r="Q648" s="20" t="s">
        <v>499</v>
      </c>
      <c r="R648" s="20" t="s">
        <v>488</v>
      </c>
      <c r="S648" s="20" t="s">
        <v>221</v>
      </c>
      <c r="T648" s="20" t="s">
        <v>2638</v>
      </c>
      <c r="U648" s="20" t="s">
        <v>2639</v>
      </c>
      <c r="V648" s="20">
        <v>14</v>
      </c>
      <c r="W648" s="20">
        <v>429</v>
      </c>
      <c r="Y648" s="20" t="s">
        <v>1684</v>
      </c>
      <c r="Z648" s="20" t="s">
        <v>1685</v>
      </c>
      <c r="AA648" s="20">
        <v>1.5</v>
      </c>
      <c r="AB648" s="20">
        <v>32</v>
      </c>
      <c r="AC648" s="20">
        <v>32</v>
      </c>
      <c r="AD648" s="20">
        <v>32</v>
      </c>
      <c r="AT648" s="20" t="s">
        <v>1687</v>
      </c>
      <c r="BE648" s="20" t="s">
        <v>462</v>
      </c>
      <c r="BL648" s="20">
        <v>975.1</v>
      </c>
      <c r="BM648" s="20">
        <v>70</v>
      </c>
    </row>
    <row r="649" spans="1:65" x14ac:dyDescent="0.25">
      <c r="A649" s="20" t="s">
        <v>1677</v>
      </c>
      <c r="B649" s="20" t="s">
        <v>462</v>
      </c>
      <c r="C649" s="20" t="s">
        <v>634</v>
      </c>
      <c r="D649" s="20" t="s">
        <v>502</v>
      </c>
      <c r="E649" s="20" t="s">
        <v>2641</v>
      </c>
      <c r="F649" s="20" t="s">
        <v>470</v>
      </c>
      <c r="G649" s="20">
        <v>12.68</v>
      </c>
      <c r="H649" s="20" t="s">
        <v>1679</v>
      </c>
      <c r="I649" s="20" t="s">
        <v>2637</v>
      </c>
      <c r="J649" s="20" t="s">
        <v>1746</v>
      </c>
      <c r="K649" s="20" t="s">
        <v>1746</v>
      </c>
      <c r="L649" s="20" t="s">
        <v>462</v>
      </c>
      <c r="M649" s="20">
        <v>4</v>
      </c>
      <c r="N649" s="20" t="s">
        <v>1679</v>
      </c>
      <c r="P649" s="20">
        <v>0</v>
      </c>
      <c r="Q649" s="20" t="s">
        <v>499</v>
      </c>
      <c r="R649" s="20" t="s">
        <v>488</v>
      </c>
      <c r="S649" s="20" t="s">
        <v>221</v>
      </c>
      <c r="T649" s="20" t="s">
        <v>2638</v>
      </c>
      <c r="U649" s="20" t="s">
        <v>2639</v>
      </c>
      <c r="V649" s="20">
        <v>14</v>
      </c>
      <c r="W649" s="20">
        <v>429</v>
      </c>
      <c r="Y649" s="20" t="s">
        <v>1684</v>
      </c>
      <c r="Z649" s="20" t="s">
        <v>1685</v>
      </c>
      <c r="AA649" s="20">
        <v>1.5</v>
      </c>
      <c r="AB649" s="20">
        <v>32</v>
      </c>
      <c r="AC649" s="20">
        <v>32</v>
      </c>
      <c r="AD649" s="20">
        <v>32</v>
      </c>
      <c r="AT649" s="20" t="s">
        <v>1687</v>
      </c>
      <c r="BE649" s="20" t="s">
        <v>462</v>
      </c>
      <c r="BL649" s="20">
        <v>887.6</v>
      </c>
      <c r="BM649" s="20">
        <v>70</v>
      </c>
    </row>
    <row r="650" spans="1:65" x14ac:dyDescent="0.25">
      <c r="A650" s="20" t="s">
        <v>1677</v>
      </c>
      <c r="B650" s="20" t="s">
        <v>462</v>
      </c>
      <c r="C650" s="20" t="s">
        <v>634</v>
      </c>
      <c r="D650" s="20" t="s">
        <v>502</v>
      </c>
      <c r="E650" s="20" t="s">
        <v>2642</v>
      </c>
      <c r="F650" s="20" t="s">
        <v>471</v>
      </c>
      <c r="G650" s="20">
        <v>3.88</v>
      </c>
      <c r="H650" s="20" t="s">
        <v>1679</v>
      </c>
      <c r="I650" s="20" t="s">
        <v>2637</v>
      </c>
      <c r="J650" s="20" t="s">
        <v>1746</v>
      </c>
      <c r="K650" s="20" t="s">
        <v>1746</v>
      </c>
      <c r="L650" s="20" t="s">
        <v>462</v>
      </c>
      <c r="M650" s="20">
        <v>4</v>
      </c>
      <c r="N650" s="20" t="s">
        <v>1679</v>
      </c>
      <c r="P650" s="20">
        <v>0</v>
      </c>
      <c r="Q650" s="20" t="s">
        <v>499</v>
      </c>
      <c r="R650" s="20" t="s">
        <v>488</v>
      </c>
      <c r="S650" s="20" t="s">
        <v>221</v>
      </c>
      <c r="T650" s="20" t="s">
        <v>2643</v>
      </c>
      <c r="U650" s="20" t="s">
        <v>2644</v>
      </c>
      <c r="V650" s="20">
        <v>14</v>
      </c>
      <c r="W650" s="20">
        <v>429</v>
      </c>
      <c r="Y650" s="20" t="s">
        <v>1684</v>
      </c>
      <c r="Z650" s="20" t="s">
        <v>1685</v>
      </c>
      <c r="AA650" s="20">
        <v>1.5</v>
      </c>
      <c r="AB650" s="20">
        <v>32</v>
      </c>
      <c r="AC650" s="20">
        <v>32</v>
      </c>
      <c r="AD650" s="20">
        <v>32</v>
      </c>
      <c r="AT650" s="20" t="s">
        <v>1687</v>
      </c>
      <c r="BE650" s="20" t="s">
        <v>462</v>
      </c>
      <c r="BL650" s="20">
        <v>271.60000000000002</v>
      </c>
      <c r="BM650" s="20">
        <v>70</v>
      </c>
    </row>
    <row r="651" spans="1:65" x14ac:dyDescent="0.25">
      <c r="A651" s="20" t="s">
        <v>1677</v>
      </c>
      <c r="B651" s="20" t="s">
        <v>462</v>
      </c>
      <c r="C651" s="20" t="s">
        <v>634</v>
      </c>
      <c r="D651" s="20" t="s">
        <v>502</v>
      </c>
      <c r="E651" s="20" t="s">
        <v>2645</v>
      </c>
      <c r="F651" s="20" t="s">
        <v>472</v>
      </c>
      <c r="G651" s="20">
        <v>3.58</v>
      </c>
      <c r="H651" s="20" t="s">
        <v>1679</v>
      </c>
      <c r="I651" s="20" t="s">
        <v>2637</v>
      </c>
      <c r="J651" s="20" t="s">
        <v>1746</v>
      </c>
      <c r="K651" s="20" t="s">
        <v>1746</v>
      </c>
      <c r="L651" s="20" t="s">
        <v>462</v>
      </c>
      <c r="M651" s="20">
        <v>4</v>
      </c>
      <c r="N651" s="20" t="s">
        <v>1679</v>
      </c>
      <c r="P651" s="20">
        <v>0</v>
      </c>
      <c r="Q651" s="20" t="s">
        <v>499</v>
      </c>
      <c r="R651" s="20" t="s">
        <v>488</v>
      </c>
      <c r="S651" s="20" t="s">
        <v>221</v>
      </c>
      <c r="T651" s="20" t="s">
        <v>2643</v>
      </c>
      <c r="U651" s="20" t="s">
        <v>2644</v>
      </c>
      <c r="V651" s="20">
        <v>14</v>
      </c>
      <c r="W651" s="20">
        <v>429</v>
      </c>
      <c r="Y651" s="20" t="s">
        <v>1684</v>
      </c>
      <c r="Z651" s="20" t="s">
        <v>1685</v>
      </c>
      <c r="AA651" s="20">
        <v>1.5</v>
      </c>
      <c r="AB651" s="20">
        <v>32</v>
      </c>
      <c r="AC651" s="20">
        <v>32</v>
      </c>
      <c r="AD651" s="20">
        <v>32</v>
      </c>
      <c r="AT651" s="20" t="s">
        <v>1687</v>
      </c>
      <c r="BE651" s="20" t="s">
        <v>462</v>
      </c>
      <c r="BL651" s="20">
        <v>250.6</v>
      </c>
      <c r="BM651" s="20">
        <v>70</v>
      </c>
    </row>
    <row r="652" spans="1:65" x14ac:dyDescent="0.25">
      <c r="A652" s="20" t="s">
        <v>1677</v>
      </c>
      <c r="B652" s="20" t="s">
        <v>462</v>
      </c>
      <c r="C652" s="20" t="s">
        <v>634</v>
      </c>
      <c r="D652" s="20" t="s">
        <v>502</v>
      </c>
      <c r="E652" s="20" t="s">
        <v>2646</v>
      </c>
      <c r="F652" s="20" t="s">
        <v>473</v>
      </c>
      <c r="G652" s="20">
        <v>3.92</v>
      </c>
      <c r="H652" s="20" t="s">
        <v>1679</v>
      </c>
      <c r="I652" s="20" t="s">
        <v>2637</v>
      </c>
      <c r="J652" s="20" t="s">
        <v>1746</v>
      </c>
      <c r="K652" s="20" t="s">
        <v>1746</v>
      </c>
      <c r="L652" s="20" t="s">
        <v>462</v>
      </c>
      <c r="M652" s="20">
        <v>4</v>
      </c>
      <c r="N652" s="20" t="s">
        <v>1679</v>
      </c>
      <c r="P652" s="20">
        <v>0</v>
      </c>
      <c r="Q652" s="20" t="s">
        <v>499</v>
      </c>
      <c r="R652" s="20" t="s">
        <v>488</v>
      </c>
      <c r="S652" s="20" t="s">
        <v>221</v>
      </c>
      <c r="T652" s="20" t="s">
        <v>2643</v>
      </c>
      <c r="U652" s="20" t="s">
        <v>2644</v>
      </c>
      <c r="V652" s="20">
        <v>14</v>
      </c>
      <c r="W652" s="20">
        <v>429</v>
      </c>
      <c r="Y652" s="20" t="s">
        <v>1684</v>
      </c>
      <c r="Z652" s="20" t="s">
        <v>1685</v>
      </c>
      <c r="AA652" s="20">
        <v>1.5</v>
      </c>
      <c r="AB652" s="20">
        <v>32</v>
      </c>
      <c r="AC652" s="20">
        <v>32</v>
      </c>
      <c r="AD652" s="20">
        <v>32</v>
      </c>
      <c r="AT652" s="20" t="s">
        <v>1687</v>
      </c>
      <c r="BE652" s="20" t="s">
        <v>462</v>
      </c>
      <c r="BL652" s="20">
        <v>274.39999999999998</v>
      </c>
      <c r="BM652" s="20">
        <v>70</v>
      </c>
    </row>
    <row r="653" spans="1:65" x14ac:dyDescent="0.25">
      <c r="A653" s="20" t="s">
        <v>1677</v>
      </c>
      <c r="B653" s="20" t="s">
        <v>462</v>
      </c>
      <c r="C653" s="20" t="s">
        <v>635</v>
      </c>
      <c r="D653" s="20" t="s">
        <v>569</v>
      </c>
      <c r="E653" s="20" t="s">
        <v>2647</v>
      </c>
      <c r="F653" s="20" t="s">
        <v>465</v>
      </c>
      <c r="G653" s="20">
        <v>7.53</v>
      </c>
      <c r="H653" s="20" t="s">
        <v>1679</v>
      </c>
      <c r="I653" s="20" t="s">
        <v>2648</v>
      </c>
      <c r="J653" s="20" t="s">
        <v>2124</v>
      </c>
      <c r="K653" s="20" t="s">
        <v>2124</v>
      </c>
      <c r="L653" s="20" t="s">
        <v>462</v>
      </c>
      <c r="M653" s="20">
        <v>4</v>
      </c>
      <c r="N653" s="20" t="s">
        <v>1679</v>
      </c>
      <c r="P653" s="20">
        <v>0</v>
      </c>
      <c r="Q653" s="20" t="s">
        <v>636</v>
      </c>
      <c r="R653" s="20" t="s">
        <v>488</v>
      </c>
      <c r="S653" s="20" t="s">
        <v>221</v>
      </c>
      <c r="T653" s="20" t="s">
        <v>2649</v>
      </c>
      <c r="U653" s="20" t="s">
        <v>2650</v>
      </c>
      <c r="V653" s="20">
        <v>5</v>
      </c>
      <c r="W653" s="20">
        <v>152</v>
      </c>
      <c r="Y653" s="20" t="s">
        <v>1684</v>
      </c>
      <c r="Z653" s="20" t="s">
        <v>1685</v>
      </c>
      <c r="AA653" s="20">
        <v>1.5</v>
      </c>
      <c r="AL653" s="20" t="s">
        <v>1686</v>
      </c>
      <c r="AT653" s="20" t="s">
        <v>1687</v>
      </c>
      <c r="BE653" s="20" t="s">
        <v>1749</v>
      </c>
      <c r="BL653" s="20">
        <v>715.35</v>
      </c>
      <c r="BM653" s="20">
        <v>95</v>
      </c>
    </row>
    <row r="654" spans="1:65" x14ac:dyDescent="0.25">
      <c r="A654" s="20" t="s">
        <v>1677</v>
      </c>
      <c r="B654" s="20" t="s">
        <v>462</v>
      </c>
      <c r="C654" s="20" t="s">
        <v>635</v>
      </c>
      <c r="D654" s="20" t="s">
        <v>569</v>
      </c>
      <c r="E654" s="20" t="s">
        <v>2651</v>
      </c>
      <c r="F654" s="20" t="s">
        <v>468</v>
      </c>
      <c r="G654" s="20">
        <v>4.82</v>
      </c>
      <c r="H654" s="20" t="s">
        <v>1679</v>
      </c>
      <c r="I654" s="20" t="s">
        <v>2648</v>
      </c>
      <c r="J654" s="20" t="s">
        <v>2124</v>
      </c>
      <c r="K654" s="20" t="s">
        <v>2124</v>
      </c>
      <c r="L654" s="20" t="s">
        <v>462</v>
      </c>
      <c r="M654" s="20">
        <v>4</v>
      </c>
      <c r="N654" s="20" t="s">
        <v>1679</v>
      </c>
      <c r="P654" s="20">
        <v>0</v>
      </c>
      <c r="Q654" s="20" t="s">
        <v>636</v>
      </c>
      <c r="R654" s="20" t="s">
        <v>488</v>
      </c>
      <c r="S654" s="20" t="s">
        <v>221</v>
      </c>
      <c r="T654" s="20" t="s">
        <v>2649</v>
      </c>
      <c r="U654" s="20" t="s">
        <v>2650</v>
      </c>
      <c r="V654" s="20">
        <v>5</v>
      </c>
      <c r="W654" s="20">
        <v>152</v>
      </c>
      <c r="Y654" s="20" t="s">
        <v>1684</v>
      </c>
      <c r="Z654" s="20" t="s">
        <v>1685</v>
      </c>
      <c r="AL654" s="20" t="s">
        <v>1686</v>
      </c>
      <c r="AT654" s="20" t="s">
        <v>1687</v>
      </c>
      <c r="BE654" s="20" t="s">
        <v>1749</v>
      </c>
      <c r="BL654" s="20">
        <v>457.9</v>
      </c>
      <c r="BM654" s="20">
        <v>95</v>
      </c>
    </row>
    <row r="655" spans="1:65" x14ac:dyDescent="0.25">
      <c r="A655" s="20" t="s">
        <v>1677</v>
      </c>
      <c r="B655" s="20" t="s">
        <v>462</v>
      </c>
      <c r="C655" s="20" t="s">
        <v>635</v>
      </c>
      <c r="D655" s="20" t="s">
        <v>569</v>
      </c>
      <c r="E655" s="20" t="s">
        <v>2652</v>
      </c>
      <c r="F655" s="20" t="s">
        <v>470</v>
      </c>
      <c r="G655" s="20">
        <v>15.11</v>
      </c>
      <c r="H655" s="20" t="s">
        <v>1679</v>
      </c>
      <c r="I655" s="20" t="s">
        <v>2648</v>
      </c>
      <c r="J655" s="20" t="s">
        <v>2124</v>
      </c>
      <c r="K655" s="20" t="s">
        <v>2124</v>
      </c>
      <c r="L655" s="20" t="s">
        <v>462</v>
      </c>
      <c r="M655" s="20">
        <v>4</v>
      </c>
      <c r="N655" s="20" t="s">
        <v>1679</v>
      </c>
      <c r="P655" s="20">
        <v>0</v>
      </c>
      <c r="Q655" s="20" t="s">
        <v>636</v>
      </c>
      <c r="R655" s="20" t="s">
        <v>488</v>
      </c>
      <c r="S655" s="20" t="s">
        <v>221</v>
      </c>
      <c r="T655" s="20" t="s">
        <v>2649</v>
      </c>
      <c r="U655" s="20" t="s">
        <v>2650</v>
      </c>
      <c r="V655" s="20">
        <v>5</v>
      </c>
      <c r="W655" s="20">
        <v>152</v>
      </c>
      <c r="Y655" s="20" t="s">
        <v>1684</v>
      </c>
      <c r="Z655" s="20" t="s">
        <v>1685</v>
      </c>
      <c r="AL655" s="20" t="s">
        <v>1686</v>
      </c>
      <c r="AT655" s="20" t="s">
        <v>1687</v>
      </c>
      <c r="BE655" s="20" t="s">
        <v>1749</v>
      </c>
      <c r="BL655" s="20">
        <v>1435.45</v>
      </c>
      <c r="BM655" s="20">
        <v>95</v>
      </c>
    </row>
    <row r="656" spans="1:65" x14ac:dyDescent="0.25">
      <c r="A656" s="20" t="s">
        <v>1677</v>
      </c>
      <c r="B656" s="20" t="s">
        <v>462</v>
      </c>
      <c r="C656" s="20" t="s">
        <v>635</v>
      </c>
      <c r="D656" s="20" t="s">
        <v>569</v>
      </c>
      <c r="E656" s="20" t="s">
        <v>2653</v>
      </c>
      <c r="F656" s="20" t="s">
        <v>471</v>
      </c>
      <c r="G656" s="20">
        <v>15.11</v>
      </c>
      <c r="H656" s="20" t="s">
        <v>1679</v>
      </c>
      <c r="I656" s="20" t="s">
        <v>2648</v>
      </c>
      <c r="J656" s="20" t="s">
        <v>2124</v>
      </c>
      <c r="K656" s="20" t="s">
        <v>2124</v>
      </c>
      <c r="L656" s="20" t="s">
        <v>462</v>
      </c>
      <c r="M656" s="20">
        <v>4</v>
      </c>
      <c r="N656" s="20" t="s">
        <v>1679</v>
      </c>
      <c r="P656" s="20">
        <v>0</v>
      </c>
      <c r="Q656" s="20" t="s">
        <v>499</v>
      </c>
      <c r="R656" s="20" t="s">
        <v>488</v>
      </c>
      <c r="S656" s="20" t="s">
        <v>221</v>
      </c>
      <c r="T656" s="20" t="s">
        <v>2649</v>
      </c>
      <c r="U656" s="20" t="s">
        <v>2650</v>
      </c>
      <c r="V656" s="20">
        <v>5</v>
      </c>
      <c r="W656" s="20">
        <v>152</v>
      </c>
      <c r="Y656" s="20" t="s">
        <v>1684</v>
      </c>
      <c r="Z656" s="20" t="s">
        <v>1685</v>
      </c>
      <c r="AL656" s="20" t="s">
        <v>1686</v>
      </c>
      <c r="AT656" s="20" t="s">
        <v>1687</v>
      </c>
      <c r="BE656" s="20" t="s">
        <v>1749</v>
      </c>
      <c r="BL656" s="20">
        <v>363.3</v>
      </c>
      <c r="BM656" s="20">
        <v>70</v>
      </c>
    </row>
    <row r="657" spans="1:65" x14ac:dyDescent="0.25">
      <c r="A657" s="20" t="s">
        <v>1677</v>
      </c>
      <c r="B657" s="20" t="s">
        <v>462</v>
      </c>
      <c r="C657" s="20" t="s">
        <v>635</v>
      </c>
      <c r="D657" s="20" t="s">
        <v>569</v>
      </c>
      <c r="E657" s="20" t="s">
        <v>2654</v>
      </c>
      <c r="F657" s="20" t="s">
        <v>472</v>
      </c>
      <c r="G657" s="20">
        <v>15.11</v>
      </c>
      <c r="H657" s="20" t="s">
        <v>1679</v>
      </c>
      <c r="I657" s="20" t="s">
        <v>2648</v>
      </c>
      <c r="J657" s="20" t="s">
        <v>2124</v>
      </c>
      <c r="K657" s="20" t="s">
        <v>2124</v>
      </c>
      <c r="L657" s="20" t="s">
        <v>462</v>
      </c>
      <c r="M657" s="20">
        <v>4</v>
      </c>
      <c r="N657" s="20" t="s">
        <v>1679</v>
      </c>
      <c r="P657" s="20">
        <v>0</v>
      </c>
      <c r="Q657" s="20" t="s">
        <v>499</v>
      </c>
      <c r="R657" s="20" t="s">
        <v>488</v>
      </c>
      <c r="S657" s="20" t="s">
        <v>221</v>
      </c>
      <c r="T657" s="20" t="s">
        <v>2655</v>
      </c>
      <c r="U657" s="20" t="s">
        <v>2650</v>
      </c>
      <c r="V657" s="20">
        <v>5</v>
      </c>
      <c r="W657" s="20">
        <v>152</v>
      </c>
      <c r="Y657" s="20" t="s">
        <v>1684</v>
      </c>
      <c r="Z657" s="20" t="s">
        <v>1685</v>
      </c>
      <c r="AL657" s="20" t="s">
        <v>1686</v>
      </c>
      <c r="AT657" s="20" t="s">
        <v>1687</v>
      </c>
      <c r="BE657" s="20" t="s">
        <v>1749</v>
      </c>
      <c r="BL657" s="20">
        <v>492.1</v>
      </c>
      <c r="BM657" s="20">
        <v>70</v>
      </c>
    </row>
    <row r="658" spans="1:65" x14ac:dyDescent="0.25">
      <c r="A658" s="20" t="s">
        <v>1677</v>
      </c>
      <c r="B658" s="20" t="s">
        <v>462</v>
      </c>
      <c r="C658" s="20" t="s">
        <v>635</v>
      </c>
      <c r="D658" s="20" t="s">
        <v>569</v>
      </c>
      <c r="E658" s="20" t="s">
        <v>2656</v>
      </c>
      <c r="F658" s="20" t="s">
        <v>473</v>
      </c>
      <c r="G658" s="20">
        <v>15.11</v>
      </c>
      <c r="H658" s="20" t="s">
        <v>1679</v>
      </c>
      <c r="I658" s="20" t="s">
        <v>2648</v>
      </c>
      <c r="J658" s="20" t="s">
        <v>2124</v>
      </c>
      <c r="K658" s="20" t="s">
        <v>2124</v>
      </c>
      <c r="L658" s="20" t="s">
        <v>462</v>
      </c>
      <c r="M658" s="20">
        <v>4</v>
      </c>
      <c r="N658" s="20" t="s">
        <v>1679</v>
      </c>
      <c r="P658" s="20">
        <v>0</v>
      </c>
      <c r="Q658" s="20" t="s">
        <v>499</v>
      </c>
      <c r="R658" s="20" t="s">
        <v>488</v>
      </c>
      <c r="S658" s="20" t="s">
        <v>221</v>
      </c>
      <c r="T658" s="20" t="s">
        <v>2655</v>
      </c>
      <c r="U658" s="20" t="s">
        <v>2650</v>
      </c>
      <c r="V658" s="20">
        <v>5</v>
      </c>
      <c r="W658" s="20">
        <v>152</v>
      </c>
      <c r="Y658" s="20" t="s">
        <v>1684</v>
      </c>
      <c r="Z658" s="20" t="s">
        <v>1685</v>
      </c>
      <c r="AL658" s="20" t="s">
        <v>1686</v>
      </c>
      <c r="AT658" s="20" t="s">
        <v>1687</v>
      </c>
      <c r="BE658" s="20" t="s">
        <v>1749</v>
      </c>
      <c r="BL658" s="20">
        <v>91.7</v>
      </c>
      <c r="BM658" s="20">
        <v>70</v>
      </c>
    </row>
    <row r="659" spans="1:65" x14ac:dyDescent="0.25">
      <c r="A659" s="20" t="s">
        <v>1677</v>
      </c>
      <c r="B659" s="20" t="s">
        <v>462</v>
      </c>
      <c r="C659" s="20" t="s">
        <v>637</v>
      </c>
      <c r="D659" s="20" t="s">
        <v>638</v>
      </c>
      <c r="E659" s="20" t="s">
        <v>2657</v>
      </c>
      <c r="F659" s="20" t="s">
        <v>465</v>
      </c>
      <c r="G659" s="20">
        <v>18.43</v>
      </c>
      <c r="H659" s="20" t="s">
        <v>1679</v>
      </c>
      <c r="I659" s="20" t="s">
        <v>2658</v>
      </c>
      <c r="J659" s="20" t="s">
        <v>2124</v>
      </c>
      <c r="K659" s="20" t="s">
        <v>2124</v>
      </c>
      <c r="L659" s="20" t="s">
        <v>462</v>
      </c>
      <c r="M659" s="20">
        <v>2</v>
      </c>
      <c r="N659" s="20" t="s">
        <v>1679</v>
      </c>
      <c r="P659" s="20">
        <v>0</v>
      </c>
      <c r="Q659" s="20" t="s">
        <v>499</v>
      </c>
      <c r="R659" s="20" t="s">
        <v>488</v>
      </c>
      <c r="S659" s="20" t="s">
        <v>221</v>
      </c>
      <c r="T659" s="20" t="s">
        <v>2659</v>
      </c>
      <c r="U659" s="20" t="s">
        <v>2660</v>
      </c>
      <c r="V659" s="20">
        <v>5</v>
      </c>
      <c r="W659" s="20">
        <v>159</v>
      </c>
      <c r="Y659" s="20" t="s">
        <v>1684</v>
      </c>
      <c r="Z659" s="20" t="s">
        <v>1685</v>
      </c>
      <c r="AA659" s="20">
        <v>1.5</v>
      </c>
      <c r="AL659" s="20" t="s">
        <v>1686</v>
      </c>
      <c r="AT659" s="20" t="s">
        <v>1687</v>
      </c>
      <c r="BE659" s="20" t="s">
        <v>1749</v>
      </c>
      <c r="BL659" s="20">
        <v>1290.0999999999999</v>
      </c>
      <c r="BM659" s="20">
        <v>70</v>
      </c>
    </row>
    <row r="660" spans="1:65" x14ac:dyDescent="0.25">
      <c r="A660" s="20" t="s">
        <v>1677</v>
      </c>
      <c r="B660" s="20" t="s">
        <v>462</v>
      </c>
      <c r="C660" s="20" t="s">
        <v>637</v>
      </c>
      <c r="D660" s="20" t="s">
        <v>638</v>
      </c>
      <c r="E660" s="20" t="s">
        <v>2661</v>
      </c>
      <c r="F660" s="20" t="s">
        <v>468</v>
      </c>
      <c r="G660" s="20">
        <v>18.43</v>
      </c>
      <c r="H660" s="20" t="s">
        <v>1679</v>
      </c>
      <c r="I660" s="20" t="s">
        <v>2658</v>
      </c>
      <c r="J660" s="20" t="s">
        <v>2124</v>
      </c>
      <c r="K660" s="20" t="s">
        <v>2124</v>
      </c>
      <c r="L660" s="20" t="s">
        <v>462</v>
      </c>
      <c r="M660" s="20">
        <v>4</v>
      </c>
      <c r="N660" s="20" t="s">
        <v>1679</v>
      </c>
      <c r="P660" s="20">
        <v>0</v>
      </c>
      <c r="Q660" s="20" t="s">
        <v>499</v>
      </c>
      <c r="R660" s="20" t="s">
        <v>488</v>
      </c>
      <c r="S660" s="20" t="s">
        <v>221</v>
      </c>
      <c r="T660" s="20" t="s">
        <v>2659</v>
      </c>
      <c r="U660" s="20" t="s">
        <v>2660</v>
      </c>
      <c r="V660" s="20">
        <v>5</v>
      </c>
      <c r="W660" s="20">
        <v>159</v>
      </c>
      <c r="Y660" s="20" t="s">
        <v>1684</v>
      </c>
      <c r="Z660" s="20" t="s">
        <v>1685</v>
      </c>
      <c r="AA660" s="20">
        <v>1.5</v>
      </c>
      <c r="AL660" s="20" t="s">
        <v>1686</v>
      </c>
      <c r="AT660" s="20" t="s">
        <v>1687</v>
      </c>
      <c r="BE660" s="20" t="s">
        <v>1749</v>
      </c>
      <c r="BL660" s="20">
        <v>414.4</v>
      </c>
      <c r="BM660" s="20">
        <v>70</v>
      </c>
    </row>
    <row r="661" spans="1:65" x14ac:dyDescent="0.25">
      <c r="A661" s="20" t="s">
        <v>1677</v>
      </c>
      <c r="B661" s="20" t="s">
        <v>462</v>
      </c>
      <c r="C661" s="20" t="s">
        <v>639</v>
      </c>
      <c r="D661" s="20" t="s">
        <v>564</v>
      </c>
      <c r="E661" s="20" t="s">
        <v>2662</v>
      </c>
      <c r="F661" s="20" t="s">
        <v>465</v>
      </c>
      <c r="G661" s="20">
        <v>16.63</v>
      </c>
      <c r="H661" s="20" t="s">
        <v>1679</v>
      </c>
      <c r="I661" s="20" t="s">
        <v>2663</v>
      </c>
      <c r="J661" s="20" t="s">
        <v>1940</v>
      </c>
      <c r="K661" s="20" t="s">
        <v>1940</v>
      </c>
      <c r="L661" s="20" t="s">
        <v>462</v>
      </c>
      <c r="M661" s="20">
        <v>4</v>
      </c>
      <c r="N661" s="20" t="s">
        <v>1679</v>
      </c>
      <c r="P661" s="20">
        <v>0</v>
      </c>
      <c r="Q661" s="20" t="s">
        <v>499</v>
      </c>
      <c r="R661" s="20" t="s">
        <v>488</v>
      </c>
      <c r="S661" s="20" t="s">
        <v>221</v>
      </c>
      <c r="T661" s="20" t="s">
        <v>2664</v>
      </c>
      <c r="U661" s="20" t="s">
        <v>2665</v>
      </c>
      <c r="V661" s="20">
        <v>12</v>
      </c>
      <c r="W661" s="20">
        <v>375</v>
      </c>
      <c r="Y661" s="20" t="s">
        <v>1684</v>
      </c>
      <c r="Z661" s="20" t="s">
        <v>1685</v>
      </c>
      <c r="AA661" s="20">
        <v>1.5</v>
      </c>
      <c r="AB661" s="20">
        <v>30</v>
      </c>
      <c r="AC661" s="20">
        <v>30</v>
      </c>
      <c r="AD661" s="20">
        <v>30</v>
      </c>
      <c r="AL661" s="20" t="s">
        <v>1686</v>
      </c>
      <c r="AT661" s="20" t="s">
        <v>1687</v>
      </c>
      <c r="AY661" s="20" t="s">
        <v>1942</v>
      </c>
      <c r="BE661" s="20" t="s">
        <v>462</v>
      </c>
      <c r="BL661" s="20">
        <v>1164.0999999999999</v>
      </c>
      <c r="BM661" s="20">
        <v>70</v>
      </c>
    </row>
    <row r="662" spans="1:65" x14ac:dyDescent="0.25">
      <c r="A662" s="20" t="s">
        <v>1677</v>
      </c>
      <c r="B662" s="20" t="s">
        <v>462</v>
      </c>
      <c r="C662" s="20" t="s">
        <v>639</v>
      </c>
      <c r="D662" s="20" t="s">
        <v>564</v>
      </c>
      <c r="E662" s="20" t="s">
        <v>2666</v>
      </c>
      <c r="F662" s="20" t="s">
        <v>468</v>
      </c>
      <c r="G662" s="20">
        <v>15.69</v>
      </c>
      <c r="H662" s="20" t="s">
        <v>1679</v>
      </c>
      <c r="I662" s="20" t="s">
        <v>2663</v>
      </c>
      <c r="J662" s="20" t="s">
        <v>1940</v>
      </c>
      <c r="K662" s="20" t="s">
        <v>1940</v>
      </c>
      <c r="L662" s="20" t="s">
        <v>462</v>
      </c>
      <c r="M662" s="20">
        <v>4</v>
      </c>
      <c r="N662" s="20" t="s">
        <v>1679</v>
      </c>
      <c r="P662" s="20">
        <v>0</v>
      </c>
      <c r="Q662" s="20" t="s">
        <v>499</v>
      </c>
      <c r="R662" s="20" t="s">
        <v>488</v>
      </c>
      <c r="S662" s="20" t="s">
        <v>221</v>
      </c>
      <c r="T662" s="20" t="s">
        <v>2664</v>
      </c>
      <c r="U662" s="20" t="s">
        <v>2665</v>
      </c>
      <c r="V662" s="20">
        <v>12</v>
      </c>
      <c r="W662" s="20">
        <v>375</v>
      </c>
      <c r="Y662" s="20" t="s">
        <v>1684</v>
      </c>
      <c r="Z662" s="20" t="s">
        <v>1685</v>
      </c>
      <c r="AA662" s="20">
        <v>1.5</v>
      </c>
      <c r="AB662" s="20">
        <v>30</v>
      </c>
      <c r="AC662" s="20">
        <v>30</v>
      </c>
      <c r="AD662" s="20">
        <v>30</v>
      </c>
      <c r="AL662" s="20" t="s">
        <v>1686</v>
      </c>
      <c r="AT662" s="20" t="s">
        <v>1687</v>
      </c>
      <c r="AY662" s="20" t="s">
        <v>1942</v>
      </c>
      <c r="BE662" s="20" t="s">
        <v>462</v>
      </c>
      <c r="BL662" s="20">
        <v>1098.3</v>
      </c>
      <c r="BM662" s="20">
        <v>70</v>
      </c>
    </row>
    <row r="663" spans="1:65" x14ac:dyDescent="0.25">
      <c r="A663" s="20" t="s">
        <v>1677</v>
      </c>
      <c r="B663" s="20" t="s">
        <v>462</v>
      </c>
      <c r="C663" s="20" t="s">
        <v>639</v>
      </c>
      <c r="D663" s="20" t="s">
        <v>564</v>
      </c>
      <c r="E663" s="20" t="s">
        <v>2667</v>
      </c>
      <c r="F663" s="20" t="s">
        <v>470</v>
      </c>
      <c r="G663" s="20">
        <v>15.7</v>
      </c>
      <c r="H663" s="20" t="s">
        <v>1679</v>
      </c>
      <c r="I663" s="20" t="s">
        <v>2663</v>
      </c>
      <c r="J663" s="20" t="s">
        <v>1940</v>
      </c>
      <c r="K663" s="20" t="s">
        <v>1940</v>
      </c>
      <c r="L663" s="20" t="s">
        <v>462</v>
      </c>
      <c r="M663" s="20">
        <v>4</v>
      </c>
      <c r="N663" s="20" t="s">
        <v>1679</v>
      </c>
      <c r="P663" s="20">
        <v>0</v>
      </c>
      <c r="Q663" s="20" t="s">
        <v>499</v>
      </c>
      <c r="R663" s="20" t="s">
        <v>488</v>
      </c>
      <c r="S663" s="20" t="s">
        <v>221</v>
      </c>
      <c r="T663" s="20" t="s">
        <v>2664</v>
      </c>
      <c r="U663" s="20" t="s">
        <v>2665</v>
      </c>
      <c r="V663" s="20">
        <v>12</v>
      </c>
      <c r="W663" s="20">
        <v>375</v>
      </c>
      <c r="Y663" s="20" t="s">
        <v>1684</v>
      </c>
      <c r="Z663" s="20" t="s">
        <v>1685</v>
      </c>
      <c r="AA663" s="20">
        <v>1.5</v>
      </c>
      <c r="AB663" s="20">
        <v>30</v>
      </c>
      <c r="AC663" s="20">
        <v>30</v>
      </c>
      <c r="AD663" s="20">
        <v>30</v>
      </c>
      <c r="AL663" s="20" t="s">
        <v>1686</v>
      </c>
      <c r="AT663" s="20" t="s">
        <v>1687</v>
      </c>
      <c r="AY663" s="20" t="s">
        <v>1942</v>
      </c>
      <c r="BE663" s="20" t="s">
        <v>462</v>
      </c>
      <c r="BL663" s="20">
        <v>1099</v>
      </c>
      <c r="BM663" s="20">
        <v>70</v>
      </c>
    </row>
    <row r="664" spans="1:65" x14ac:dyDescent="0.25">
      <c r="A664" s="20" t="s">
        <v>1677</v>
      </c>
      <c r="B664" s="20" t="s">
        <v>462</v>
      </c>
      <c r="C664" s="20" t="s">
        <v>639</v>
      </c>
      <c r="D664" s="20" t="s">
        <v>564</v>
      </c>
      <c r="E664" s="20" t="s">
        <v>2668</v>
      </c>
      <c r="F664" s="20" t="s">
        <v>471</v>
      </c>
      <c r="G664" s="20">
        <v>13.05</v>
      </c>
      <c r="H664" s="20" t="s">
        <v>1679</v>
      </c>
      <c r="I664" s="20" t="s">
        <v>2663</v>
      </c>
      <c r="J664" s="20" t="s">
        <v>1940</v>
      </c>
      <c r="K664" s="20" t="s">
        <v>1940</v>
      </c>
      <c r="L664" s="20" t="s">
        <v>462</v>
      </c>
      <c r="M664" s="20">
        <v>4</v>
      </c>
      <c r="N664" s="20" t="s">
        <v>1679</v>
      </c>
      <c r="P664" s="20">
        <v>0</v>
      </c>
      <c r="Q664" s="20" t="s">
        <v>499</v>
      </c>
      <c r="R664" s="20" t="s">
        <v>488</v>
      </c>
      <c r="S664" s="20" t="s">
        <v>221</v>
      </c>
      <c r="T664" s="20" t="s">
        <v>2664</v>
      </c>
      <c r="U664" s="20" t="s">
        <v>2665</v>
      </c>
      <c r="V664" s="20">
        <v>12</v>
      </c>
      <c r="W664" s="20">
        <v>375</v>
      </c>
      <c r="Y664" s="20" t="s">
        <v>1684</v>
      </c>
      <c r="Z664" s="20" t="s">
        <v>1685</v>
      </c>
      <c r="AA664" s="20">
        <v>1.5</v>
      </c>
      <c r="AB664" s="20">
        <v>30</v>
      </c>
      <c r="AC664" s="20">
        <v>30</v>
      </c>
      <c r="AD664" s="20">
        <v>30</v>
      </c>
      <c r="AL664" s="20" t="s">
        <v>1686</v>
      </c>
      <c r="AT664" s="20" t="s">
        <v>1687</v>
      </c>
      <c r="AY664" s="20" t="s">
        <v>1942</v>
      </c>
      <c r="BE664" s="20" t="s">
        <v>462</v>
      </c>
      <c r="BL664" s="20">
        <v>913.5</v>
      </c>
      <c r="BM664" s="20">
        <v>70</v>
      </c>
    </row>
    <row r="665" spans="1:65" x14ac:dyDescent="0.25">
      <c r="A665" s="20" t="s">
        <v>1677</v>
      </c>
      <c r="B665" s="20" t="s">
        <v>462</v>
      </c>
      <c r="C665" s="20" t="s">
        <v>639</v>
      </c>
      <c r="D665" s="20" t="s">
        <v>564</v>
      </c>
      <c r="E665" s="20" t="s">
        <v>2669</v>
      </c>
      <c r="F665" s="20" t="s">
        <v>472</v>
      </c>
      <c r="G665" s="20">
        <v>9.99</v>
      </c>
      <c r="H665" s="20" t="s">
        <v>1679</v>
      </c>
      <c r="I665" s="20" t="s">
        <v>2663</v>
      </c>
      <c r="J665" s="20" t="s">
        <v>1940</v>
      </c>
      <c r="K665" s="20" t="s">
        <v>1940</v>
      </c>
      <c r="L665" s="20" t="s">
        <v>462</v>
      </c>
      <c r="M665" s="20">
        <v>4</v>
      </c>
      <c r="N665" s="20" t="s">
        <v>1679</v>
      </c>
      <c r="P665" s="20">
        <v>0</v>
      </c>
      <c r="Q665" s="20" t="s">
        <v>499</v>
      </c>
      <c r="R665" s="20" t="s">
        <v>488</v>
      </c>
      <c r="S665" s="20" t="s">
        <v>221</v>
      </c>
      <c r="T665" s="20" t="s">
        <v>2664</v>
      </c>
      <c r="U665" s="20" t="s">
        <v>2665</v>
      </c>
      <c r="V665" s="20">
        <v>12</v>
      </c>
      <c r="W665" s="20">
        <v>375</v>
      </c>
      <c r="Y665" s="20" t="s">
        <v>1684</v>
      </c>
      <c r="Z665" s="20" t="s">
        <v>1685</v>
      </c>
      <c r="AA665" s="20">
        <v>1.5</v>
      </c>
      <c r="AB665" s="20">
        <v>30</v>
      </c>
      <c r="AC665" s="20">
        <v>30</v>
      </c>
      <c r="AD665" s="20">
        <v>30</v>
      </c>
      <c r="AL665" s="20" t="s">
        <v>1686</v>
      </c>
      <c r="AT665" s="20" t="s">
        <v>1687</v>
      </c>
      <c r="AY665" s="20" t="s">
        <v>1942</v>
      </c>
      <c r="BE665" s="20" t="s">
        <v>462</v>
      </c>
      <c r="BL665" s="20">
        <v>699.3</v>
      </c>
      <c r="BM665" s="20">
        <v>70</v>
      </c>
    </row>
    <row r="666" spans="1:65" x14ac:dyDescent="0.25">
      <c r="A666" s="20" t="s">
        <v>1677</v>
      </c>
      <c r="B666" s="20" t="s">
        <v>462</v>
      </c>
      <c r="C666" s="20" t="s">
        <v>639</v>
      </c>
      <c r="D666" s="20" t="s">
        <v>564</v>
      </c>
      <c r="E666" s="20" t="s">
        <v>2670</v>
      </c>
      <c r="F666" s="20" t="s">
        <v>473</v>
      </c>
      <c r="G666" s="20">
        <v>9.86</v>
      </c>
      <c r="H666" s="20" t="s">
        <v>1679</v>
      </c>
      <c r="I666" s="20" t="s">
        <v>2663</v>
      </c>
      <c r="J666" s="20" t="s">
        <v>1940</v>
      </c>
      <c r="K666" s="20" t="s">
        <v>1940</v>
      </c>
      <c r="L666" s="20" t="s">
        <v>462</v>
      </c>
      <c r="M666" s="20">
        <v>4</v>
      </c>
      <c r="N666" s="20" t="s">
        <v>1679</v>
      </c>
      <c r="P666" s="20">
        <v>0</v>
      </c>
      <c r="Q666" s="20" t="s">
        <v>499</v>
      </c>
      <c r="R666" s="20" t="s">
        <v>488</v>
      </c>
      <c r="S666" s="20" t="s">
        <v>221</v>
      </c>
      <c r="T666" s="20" t="s">
        <v>2664</v>
      </c>
      <c r="U666" s="20" t="s">
        <v>2665</v>
      </c>
      <c r="V666" s="20">
        <v>12</v>
      </c>
      <c r="W666" s="20">
        <v>375</v>
      </c>
      <c r="Y666" s="20" t="s">
        <v>1684</v>
      </c>
      <c r="Z666" s="20" t="s">
        <v>1685</v>
      </c>
      <c r="AA666" s="20">
        <v>1.5</v>
      </c>
      <c r="AB666" s="20">
        <v>30</v>
      </c>
      <c r="AC666" s="20">
        <v>30</v>
      </c>
      <c r="AD666" s="20">
        <v>30</v>
      </c>
      <c r="AL666" s="20" t="s">
        <v>1686</v>
      </c>
      <c r="AT666" s="20" t="s">
        <v>1687</v>
      </c>
      <c r="AY666" s="20" t="s">
        <v>1942</v>
      </c>
      <c r="BE666" s="20" t="s">
        <v>462</v>
      </c>
      <c r="BL666" s="20">
        <v>690.2</v>
      </c>
      <c r="BM666" s="20">
        <v>70</v>
      </c>
    </row>
    <row r="667" spans="1:65" x14ac:dyDescent="0.25">
      <c r="A667" s="20" t="s">
        <v>1677</v>
      </c>
      <c r="B667" s="20" t="s">
        <v>462</v>
      </c>
      <c r="C667" s="20" t="s">
        <v>639</v>
      </c>
      <c r="D667" s="20" t="s">
        <v>564</v>
      </c>
      <c r="E667" s="20" t="s">
        <v>2671</v>
      </c>
      <c r="F667" s="20" t="s">
        <v>474</v>
      </c>
      <c r="G667" s="20">
        <v>0.81</v>
      </c>
      <c r="H667" s="20" t="s">
        <v>1679</v>
      </c>
      <c r="I667" s="20" t="s">
        <v>2663</v>
      </c>
      <c r="J667" s="20" t="s">
        <v>1940</v>
      </c>
      <c r="K667" s="20" t="s">
        <v>1940</v>
      </c>
      <c r="L667" s="20" t="s">
        <v>462</v>
      </c>
      <c r="M667" s="20">
        <v>4</v>
      </c>
      <c r="N667" s="20" t="s">
        <v>1679</v>
      </c>
      <c r="P667" s="20">
        <v>0</v>
      </c>
      <c r="Q667" s="20" t="s">
        <v>499</v>
      </c>
      <c r="R667" s="20" t="s">
        <v>488</v>
      </c>
      <c r="S667" s="20" t="s">
        <v>221</v>
      </c>
      <c r="T667" s="20" t="s">
        <v>2664</v>
      </c>
      <c r="U667" s="20" t="s">
        <v>2665</v>
      </c>
      <c r="V667" s="20">
        <v>12</v>
      </c>
      <c r="W667" s="20">
        <v>375</v>
      </c>
      <c r="Y667" s="20" t="s">
        <v>1684</v>
      </c>
      <c r="Z667" s="20" t="s">
        <v>1685</v>
      </c>
      <c r="AA667" s="20">
        <v>1.5</v>
      </c>
      <c r="AB667" s="20">
        <v>30</v>
      </c>
      <c r="AC667" s="20">
        <v>30</v>
      </c>
      <c r="AD667" s="20">
        <v>30</v>
      </c>
      <c r="AL667" s="20" t="s">
        <v>1686</v>
      </c>
      <c r="AT667" s="20" t="s">
        <v>1687</v>
      </c>
      <c r="AY667" s="20" t="s">
        <v>1942</v>
      </c>
      <c r="BE667" s="20" t="s">
        <v>462</v>
      </c>
      <c r="BL667" s="20">
        <v>56.7</v>
      </c>
      <c r="BM667" s="20">
        <v>70</v>
      </c>
    </row>
    <row r="668" spans="1:65" x14ac:dyDescent="0.25">
      <c r="A668" s="20" t="s">
        <v>1677</v>
      </c>
      <c r="B668" s="20" t="s">
        <v>462</v>
      </c>
      <c r="C668" s="20" t="s">
        <v>639</v>
      </c>
      <c r="D668" s="20" t="s">
        <v>564</v>
      </c>
      <c r="E668" s="20" t="s">
        <v>2672</v>
      </c>
      <c r="F668" s="20" t="s">
        <v>475</v>
      </c>
      <c r="G668" s="20">
        <v>1.4</v>
      </c>
      <c r="H668" s="20" t="s">
        <v>1679</v>
      </c>
      <c r="I668" s="20" t="s">
        <v>2663</v>
      </c>
      <c r="J668" s="20" t="s">
        <v>1940</v>
      </c>
      <c r="K668" s="20" t="s">
        <v>1940</v>
      </c>
      <c r="L668" s="20" t="s">
        <v>462</v>
      </c>
      <c r="M668" s="20">
        <v>4</v>
      </c>
      <c r="N668" s="20" t="s">
        <v>1679</v>
      </c>
      <c r="P668" s="20">
        <v>0</v>
      </c>
      <c r="Q668" s="20" t="s">
        <v>504</v>
      </c>
      <c r="R668" s="20" t="s">
        <v>488</v>
      </c>
      <c r="S668" s="20" t="s">
        <v>221</v>
      </c>
      <c r="T668" s="20" t="s">
        <v>2673</v>
      </c>
      <c r="U668" s="20" t="s">
        <v>2665</v>
      </c>
      <c r="V668" s="20">
        <v>12</v>
      </c>
      <c r="W668" s="20">
        <v>375</v>
      </c>
      <c r="Y668" s="20" t="s">
        <v>1684</v>
      </c>
      <c r="Z668" s="20" t="s">
        <v>1685</v>
      </c>
      <c r="AA668" s="20">
        <v>1.5</v>
      </c>
      <c r="AB668" s="20">
        <v>30</v>
      </c>
      <c r="AC668" s="20">
        <v>30</v>
      </c>
      <c r="AD668" s="20">
        <v>30</v>
      </c>
      <c r="AL668" s="20" t="s">
        <v>1686</v>
      </c>
      <c r="AT668" s="20" t="s">
        <v>1687</v>
      </c>
      <c r="AY668" s="20" t="s">
        <v>1942</v>
      </c>
      <c r="BE668" s="20" t="s">
        <v>462</v>
      </c>
      <c r="BL668" s="20">
        <v>70</v>
      </c>
      <c r="BM668" s="20">
        <v>50</v>
      </c>
    </row>
    <row r="669" spans="1:65" x14ac:dyDescent="0.25">
      <c r="A669" s="20" t="s">
        <v>1677</v>
      </c>
      <c r="B669" s="20" t="s">
        <v>462</v>
      </c>
      <c r="C669" s="20" t="s">
        <v>639</v>
      </c>
      <c r="D669" s="20" t="s">
        <v>564</v>
      </c>
      <c r="E669" s="20" t="s">
        <v>2674</v>
      </c>
      <c r="F669" s="20" t="s">
        <v>476</v>
      </c>
      <c r="G669" s="20">
        <v>6.99</v>
      </c>
      <c r="H669" s="20" t="s">
        <v>1679</v>
      </c>
      <c r="I669" s="20" t="s">
        <v>2663</v>
      </c>
      <c r="J669" s="20" t="s">
        <v>1940</v>
      </c>
      <c r="K669" s="20" t="s">
        <v>1940</v>
      </c>
      <c r="L669" s="20" t="s">
        <v>462</v>
      </c>
      <c r="M669" s="20">
        <v>4</v>
      </c>
      <c r="N669" s="20" t="s">
        <v>1679</v>
      </c>
      <c r="P669" s="20">
        <v>0</v>
      </c>
      <c r="Q669" s="20" t="s">
        <v>504</v>
      </c>
      <c r="R669" s="20" t="s">
        <v>488</v>
      </c>
      <c r="S669" s="20" t="s">
        <v>221</v>
      </c>
      <c r="T669" s="20" t="s">
        <v>2673</v>
      </c>
      <c r="U669" s="20" t="s">
        <v>2665</v>
      </c>
      <c r="V669" s="20">
        <v>12</v>
      </c>
      <c r="W669" s="20">
        <v>375</v>
      </c>
      <c r="Y669" s="20" t="s">
        <v>1684</v>
      </c>
      <c r="Z669" s="20" t="s">
        <v>1685</v>
      </c>
      <c r="AA669" s="20">
        <v>1.5</v>
      </c>
      <c r="AB669" s="20">
        <v>30</v>
      </c>
      <c r="AC669" s="20">
        <v>30</v>
      </c>
      <c r="AD669" s="20">
        <v>30</v>
      </c>
      <c r="AL669" s="20" t="s">
        <v>1686</v>
      </c>
      <c r="AT669" s="20" t="s">
        <v>1687</v>
      </c>
      <c r="AY669" s="20" t="s">
        <v>1942</v>
      </c>
      <c r="BE669" s="20" t="s">
        <v>462</v>
      </c>
      <c r="BL669" s="20">
        <v>349.5</v>
      </c>
      <c r="BM669" s="20">
        <v>50</v>
      </c>
    </row>
    <row r="670" spans="1:65" x14ac:dyDescent="0.25">
      <c r="A670" s="20" t="s">
        <v>1677</v>
      </c>
      <c r="B670" s="20" t="s">
        <v>462</v>
      </c>
      <c r="C670" s="20" t="s">
        <v>639</v>
      </c>
      <c r="D670" s="20" t="s">
        <v>564</v>
      </c>
      <c r="E670" s="20" t="s">
        <v>2675</v>
      </c>
      <c r="F670" s="20" t="s">
        <v>477</v>
      </c>
      <c r="G670" s="20">
        <v>3.9</v>
      </c>
      <c r="H670" s="20" t="s">
        <v>1679</v>
      </c>
      <c r="I670" s="20" t="s">
        <v>2663</v>
      </c>
      <c r="J670" s="20" t="s">
        <v>1940</v>
      </c>
      <c r="K670" s="20" t="s">
        <v>1940</v>
      </c>
      <c r="L670" s="20" t="s">
        <v>462</v>
      </c>
      <c r="M670" s="20">
        <v>4</v>
      </c>
      <c r="N670" s="20" t="s">
        <v>1679</v>
      </c>
      <c r="P670" s="20">
        <v>0</v>
      </c>
      <c r="Q670" s="20" t="s">
        <v>504</v>
      </c>
      <c r="R670" s="20" t="s">
        <v>488</v>
      </c>
      <c r="S670" s="20" t="s">
        <v>221</v>
      </c>
      <c r="T670" s="20" t="s">
        <v>2673</v>
      </c>
      <c r="U670" s="20" t="s">
        <v>2665</v>
      </c>
      <c r="V670" s="20">
        <v>12</v>
      </c>
      <c r="W670" s="20">
        <v>375</v>
      </c>
      <c r="Y670" s="20" t="s">
        <v>1684</v>
      </c>
      <c r="Z670" s="20" t="s">
        <v>1685</v>
      </c>
      <c r="AA670" s="20">
        <v>1.5</v>
      </c>
      <c r="AB670" s="20">
        <v>30</v>
      </c>
      <c r="AC670" s="20">
        <v>30</v>
      </c>
      <c r="AD670" s="20">
        <v>30</v>
      </c>
      <c r="AL670" s="20" t="s">
        <v>1686</v>
      </c>
      <c r="AT670" s="20" t="s">
        <v>1687</v>
      </c>
      <c r="AY670" s="20" t="s">
        <v>1942</v>
      </c>
      <c r="BE670" s="20" t="s">
        <v>462</v>
      </c>
      <c r="BL670" s="20">
        <v>195</v>
      </c>
      <c r="BM670" s="20">
        <v>50</v>
      </c>
    </row>
    <row r="671" spans="1:65" x14ac:dyDescent="0.25">
      <c r="A671" s="20" t="s">
        <v>1677</v>
      </c>
      <c r="B671" s="20" t="s">
        <v>462</v>
      </c>
      <c r="C671" s="20" t="s">
        <v>639</v>
      </c>
      <c r="D671" s="20" t="s">
        <v>564</v>
      </c>
      <c r="E671" s="20" t="s">
        <v>2676</v>
      </c>
      <c r="F671" s="20" t="s">
        <v>478</v>
      </c>
      <c r="G671" s="20">
        <v>0.34</v>
      </c>
      <c r="H671" s="20" t="s">
        <v>1679</v>
      </c>
      <c r="I671" s="20" t="s">
        <v>2663</v>
      </c>
      <c r="J671" s="20" t="s">
        <v>1940</v>
      </c>
      <c r="K671" s="20" t="s">
        <v>1940</v>
      </c>
      <c r="L671" s="20" t="s">
        <v>462</v>
      </c>
      <c r="M671" s="20">
        <v>4</v>
      </c>
      <c r="N671" s="20" t="s">
        <v>1679</v>
      </c>
      <c r="P671" s="20">
        <v>0</v>
      </c>
      <c r="Q671" s="20" t="s">
        <v>499</v>
      </c>
      <c r="R671" s="20" t="s">
        <v>488</v>
      </c>
      <c r="S671" s="20" t="s">
        <v>221</v>
      </c>
      <c r="T671" s="20" t="s">
        <v>2664</v>
      </c>
      <c r="U671" s="20" t="s">
        <v>2665</v>
      </c>
      <c r="V671" s="20">
        <v>12</v>
      </c>
      <c r="W671" s="20">
        <v>375</v>
      </c>
      <c r="Y671" s="20" t="s">
        <v>1684</v>
      </c>
      <c r="Z671" s="20" t="s">
        <v>1685</v>
      </c>
      <c r="AA671" s="20">
        <v>1.5</v>
      </c>
      <c r="AB671" s="20">
        <v>30</v>
      </c>
      <c r="AC671" s="20">
        <v>30</v>
      </c>
      <c r="AD671" s="20">
        <v>30</v>
      </c>
      <c r="AL671" s="20" t="s">
        <v>1686</v>
      </c>
      <c r="AT671" s="20" t="s">
        <v>1687</v>
      </c>
      <c r="AY671" s="20" t="s">
        <v>1942</v>
      </c>
      <c r="BE671" s="20" t="s">
        <v>462</v>
      </c>
      <c r="BL671" s="20">
        <v>23.8</v>
      </c>
      <c r="BM671" s="20">
        <v>70</v>
      </c>
    </row>
    <row r="672" spans="1:65" x14ac:dyDescent="0.25">
      <c r="A672" s="20" t="s">
        <v>1677</v>
      </c>
      <c r="B672" s="20" t="s">
        <v>462</v>
      </c>
      <c r="C672" s="20" t="s">
        <v>639</v>
      </c>
      <c r="D672" s="20" t="s">
        <v>564</v>
      </c>
      <c r="E672" s="20" t="s">
        <v>2677</v>
      </c>
      <c r="F672" s="20" t="s">
        <v>481</v>
      </c>
      <c r="G672" s="20">
        <v>3</v>
      </c>
      <c r="H672" s="20" t="s">
        <v>1679</v>
      </c>
      <c r="I672" s="20" t="s">
        <v>2663</v>
      </c>
      <c r="J672" s="20" t="s">
        <v>1940</v>
      </c>
      <c r="K672" s="20" t="s">
        <v>1940</v>
      </c>
      <c r="L672" s="20" t="s">
        <v>462</v>
      </c>
      <c r="M672" s="20">
        <v>1</v>
      </c>
      <c r="N672" s="20" t="s">
        <v>1679</v>
      </c>
      <c r="P672" s="20">
        <v>0</v>
      </c>
      <c r="Q672" s="20" t="s">
        <v>509</v>
      </c>
      <c r="R672" s="20" t="s">
        <v>542</v>
      </c>
      <c r="S672" s="20" t="s">
        <v>221</v>
      </c>
      <c r="T672" s="20" t="s">
        <v>2678</v>
      </c>
      <c r="V672" s="20">
        <v>11</v>
      </c>
      <c r="W672" s="20">
        <v>347</v>
      </c>
      <c r="Y672" s="20" t="s">
        <v>1684</v>
      </c>
      <c r="Z672" s="20" t="s">
        <v>1685</v>
      </c>
      <c r="AA672" s="20">
        <v>1.5</v>
      </c>
      <c r="AB672" s="20">
        <v>30</v>
      </c>
      <c r="AC672" s="20">
        <v>30</v>
      </c>
      <c r="AD672" s="20">
        <v>30</v>
      </c>
      <c r="AL672" s="20" t="s">
        <v>1686</v>
      </c>
      <c r="AM672" s="20" t="s">
        <v>1647</v>
      </c>
      <c r="AT672" s="20" t="s">
        <v>1687</v>
      </c>
      <c r="BE672" s="20" t="s">
        <v>462</v>
      </c>
      <c r="BL672" s="20">
        <v>312.89999999999998</v>
      </c>
      <c r="BM672" s="20">
        <v>105</v>
      </c>
    </row>
    <row r="673" spans="1:65" x14ac:dyDescent="0.25">
      <c r="A673" s="20" t="s">
        <v>1677</v>
      </c>
      <c r="B673" s="20" t="s">
        <v>462</v>
      </c>
      <c r="C673" s="20" t="s">
        <v>639</v>
      </c>
      <c r="D673" s="20" t="s">
        <v>564</v>
      </c>
      <c r="E673" s="20" t="s">
        <v>2679</v>
      </c>
      <c r="F673" s="20" t="s">
        <v>482</v>
      </c>
      <c r="G673" s="20">
        <v>8.06</v>
      </c>
      <c r="H673" s="20" t="s">
        <v>1679</v>
      </c>
      <c r="I673" s="20" t="s">
        <v>2663</v>
      </c>
      <c r="J673" s="20" t="s">
        <v>1940</v>
      </c>
      <c r="K673" s="20" t="s">
        <v>1940</v>
      </c>
      <c r="L673" s="20" t="s">
        <v>462</v>
      </c>
      <c r="M673" s="20">
        <v>4</v>
      </c>
      <c r="N673" s="20" t="s">
        <v>1679</v>
      </c>
      <c r="P673" s="20">
        <v>0</v>
      </c>
      <c r="Q673" s="20" t="s">
        <v>509</v>
      </c>
      <c r="R673" s="20" t="s">
        <v>542</v>
      </c>
      <c r="S673" s="20" t="s">
        <v>221</v>
      </c>
      <c r="T673" s="20" t="s">
        <v>2678</v>
      </c>
      <c r="V673" s="20">
        <v>11</v>
      </c>
      <c r="W673" s="20">
        <v>347</v>
      </c>
      <c r="Y673" s="20" t="s">
        <v>1684</v>
      </c>
      <c r="Z673" s="20" t="s">
        <v>1685</v>
      </c>
      <c r="AA673" s="20">
        <v>1.5</v>
      </c>
      <c r="AB673" s="20">
        <v>30</v>
      </c>
      <c r="AC673" s="20">
        <v>30</v>
      </c>
      <c r="AD673" s="20">
        <v>30</v>
      </c>
      <c r="AL673" s="20" t="s">
        <v>1686</v>
      </c>
      <c r="AM673" s="20" t="s">
        <v>1647</v>
      </c>
      <c r="AT673" s="20" t="s">
        <v>1687</v>
      </c>
      <c r="BE673" s="20" t="s">
        <v>462</v>
      </c>
      <c r="BL673" s="20">
        <v>846.3</v>
      </c>
      <c r="BM673" s="20">
        <v>105</v>
      </c>
    </row>
    <row r="674" spans="1:65" x14ac:dyDescent="0.25">
      <c r="A674" s="20" t="s">
        <v>1677</v>
      </c>
      <c r="B674" s="20" t="s">
        <v>462</v>
      </c>
      <c r="C674" s="20" t="s">
        <v>639</v>
      </c>
      <c r="D674" s="20" t="s">
        <v>564</v>
      </c>
      <c r="E674" s="20" t="s">
        <v>2680</v>
      </c>
      <c r="F674" s="20" t="s">
        <v>483</v>
      </c>
      <c r="G674" s="20">
        <v>1.62</v>
      </c>
      <c r="H674" s="20" t="s">
        <v>1679</v>
      </c>
      <c r="I674" s="20" t="s">
        <v>2663</v>
      </c>
      <c r="J674" s="20" t="s">
        <v>1940</v>
      </c>
      <c r="K674" s="20" t="s">
        <v>1940</v>
      </c>
      <c r="L674" s="20" t="s">
        <v>462</v>
      </c>
      <c r="M674" s="20">
        <v>4</v>
      </c>
      <c r="N674" s="20" t="s">
        <v>1679</v>
      </c>
      <c r="P674" s="20">
        <v>0</v>
      </c>
      <c r="Q674" s="20" t="s">
        <v>504</v>
      </c>
      <c r="R674" s="20" t="s">
        <v>488</v>
      </c>
      <c r="S674" s="20" t="s">
        <v>221</v>
      </c>
      <c r="T674" s="20" t="s">
        <v>2673</v>
      </c>
      <c r="U674" s="20" t="s">
        <v>2665</v>
      </c>
      <c r="V674" s="20">
        <v>12</v>
      </c>
      <c r="W674" s="20">
        <v>375</v>
      </c>
      <c r="Y674" s="20" t="s">
        <v>1684</v>
      </c>
      <c r="Z674" s="20" t="s">
        <v>1685</v>
      </c>
      <c r="AA674" s="20">
        <v>1.5</v>
      </c>
      <c r="AB674" s="20">
        <v>30</v>
      </c>
      <c r="AC674" s="20">
        <v>30</v>
      </c>
      <c r="AD674" s="20">
        <v>30</v>
      </c>
      <c r="AL674" s="20" t="s">
        <v>1686</v>
      </c>
      <c r="AT674" s="20" t="s">
        <v>1687</v>
      </c>
      <c r="AY674" s="20" t="s">
        <v>1942</v>
      </c>
      <c r="BE674" s="20" t="s">
        <v>462</v>
      </c>
      <c r="BL674" s="20">
        <v>81</v>
      </c>
      <c r="BM674" s="20">
        <v>50</v>
      </c>
    </row>
    <row r="675" spans="1:65" x14ac:dyDescent="0.25">
      <c r="A675" s="20" t="s">
        <v>1677</v>
      </c>
      <c r="B675" s="20" t="s">
        <v>462</v>
      </c>
      <c r="C675" s="20" t="s">
        <v>639</v>
      </c>
      <c r="D675" s="20" t="s">
        <v>564</v>
      </c>
      <c r="E675" s="20" t="s">
        <v>2681</v>
      </c>
      <c r="F675" s="20" t="s">
        <v>484</v>
      </c>
      <c r="G675" s="20">
        <v>3.03</v>
      </c>
      <c r="H675" s="20" t="s">
        <v>1679</v>
      </c>
      <c r="I675" s="20" t="s">
        <v>2663</v>
      </c>
      <c r="J675" s="20" t="s">
        <v>1940</v>
      </c>
      <c r="K675" s="20" t="s">
        <v>1940</v>
      </c>
      <c r="L675" s="20" t="s">
        <v>462</v>
      </c>
      <c r="M675" s="20">
        <v>4</v>
      </c>
      <c r="N675" s="20" t="s">
        <v>1679</v>
      </c>
      <c r="P675" s="20">
        <v>0</v>
      </c>
      <c r="Q675" s="20" t="s">
        <v>504</v>
      </c>
      <c r="R675" s="20" t="s">
        <v>488</v>
      </c>
      <c r="S675" s="20" t="s">
        <v>221</v>
      </c>
      <c r="T675" s="20" t="s">
        <v>2673</v>
      </c>
      <c r="U675" s="20" t="s">
        <v>2665</v>
      </c>
      <c r="V675" s="20">
        <v>12</v>
      </c>
      <c r="W675" s="20">
        <v>375</v>
      </c>
      <c r="Y675" s="20" t="s">
        <v>1684</v>
      </c>
      <c r="Z675" s="20" t="s">
        <v>1685</v>
      </c>
      <c r="AA675" s="20">
        <v>1.5</v>
      </c>
      <c r="AB675" s="20">
        <v>30</v>
      </c>
      <c r="AC675" s="20">
        <v>30</v>
      </c>
      <c r="AD675" s="20">
        <v>30</v>
      </c>
      <c r="AL675" s="20" t="s">
        <v>1686</v>
      </c>
      <c r="AT675" s="20" t="s">
        <v>1687</v>
      </c>
      <c r="AY675" s="20" t="s">
        <v>1942</v>
      </c>
      <c r="BE675" s="20" t="s">
        <v>462</v>
      </c>
      <c r="BL675" s="20">
        <v>151.5</v>
      </c>
      <c r="BM675" s="20">
        <v>50</v>
      </c>
    </row>
    <row r="676" spans="1:65" x14ac:dyDescent="0.25">
      <c r="A676" s="20" t="s">
        <v>1677</v>
      </c>
      <c r="B676" s="20" t="s">
        <v>462</v>
      </c>
      <c r="C676" s="20" t="s">
        <v>639</v>
      </c>
      <c r="D676" s="20" t="s">
        <v>564</v>
      </c>
      <c r="E676" s="20" t="s">
        <v>2682</v>
      </c>
      <c r="F676" s="20" t="s">
        <v>485</v>
      </c>
      <c r="G676" s="20">
        <v>0.76</v>
      </c>
      <c r="H676" s="20" t="s">
        <v>1679</v>
      </c>
      <c r="I676" s="20" t="s">
        <v>2663</v>
      </c>
      <c r="J676" s="20" t="s">
        <v>1940</v>
      </c>
      <c r="K676" s="20" t="s">
        <v>1940</v>
      </c>
      <c r="L676" s="20" t="s">
        <v>462</v>
      </c>
      <c r="M676" s="20">
        <v>4</v>
      </c>
      <c r="N676" s="20" t="s">
        <v>1679</v>
      </c>
      <c r="P676" s="20">
        <v>0</v>
      </c>
      <c r="Q676" s="20" t="s">
        <v>504</v>
      </c>
      <c r="R676" s="20" t="s">
        <v>488</v>
      </c>
      <c r="S676" s="20" t="s">
        <v>221</v>
      </c>
      <c r="T676" s="20" t="s">
        <v>2673</v>
      </c>
      <c r="U676" s="20" t="s">
        <v>2665</v>
      </c>
      <c r="V676" s="20">
        <v>12</v>
      </c>
      <c r="W676" s="20">
        <v>375</v>
      </c>
      <c r="Y676" s="20" t="s">
        <v>1684</v>
      </c>
      <c r="Z676" s="20" t="s">
        <v>1685</v>
      </c>
      <c r="AA676" s="20">
        <v>1.5</v>
      </c>
      <c r="AB676" s="20">
        <v>30</v>
      </c>
      <c r="AC676" s="20">
        <v>30</v>
      </c>
      <c r="AD676" s="20">
        <v>30</v>
      </c>
      <c r="AL676" s="20" t="s">
        <v>1686</v>
      </c>
      <c r="AT676" s="20" t="s">
        <v>1687</v>
      </c>
      <c r="AY676" s="20" t="s">
        <v>1942</v>
      </c>
      <c r="BE676" s="20" t="s">
        <v>462</v>
      </c>
      <c r="BL676" s="20">
        <v>38</v>
      </c>
      <c r="BM676" s="20">
        <v>50</v>
      </c>
    </row>
    <row r="677" spans="1:65" x14ac:dyDescent="0.25">
      <c r="A677" s="20" t="s">
        <v>1677</v>
      </c>
      <c r="B677" s="20" t="s">
        <v>462</v>
      </c>
      <c r="C677" s="20" t="s">
        <v>640</v>
      </c>
      <c r="D677" s="20" t="s">
        <v>464</v>
      </c>
      <c r="E677" s="20" t="s">
        <v>2683</v>
      </c>
      <c r="F677" s="20" t="s">
        <v>2684</v>
      </c>
      <c r="G677" s="20">
        <v>5.96</v>
      </c>
      <c r="H677" s="20" t="s">
        <v>1679</v>
      </c>
      <c r="I677" s="20" t="s">
        <v>2685</v>
      </c>
      <c r="J677" s="20" t="s">
        <v>1681</v>
      </c>
      <c r="K677" s="20" t="s">
        <v>1681</v>
      </c>
      <c r="L677" s="20" t="s">
        <v>462</v>
      </c>
      <c r="M677" s="20">
        <v>4</v>
      </c>
      <c r="N677" s="20" t="s">
        <v>1679</v>
      </c>
      <c r="P677" s="20">
        <v>0</v>
      </c>
      <c r="Q677" s="20" t="s">
        <v>487</v>
      </c>
      <c r="R677" s="20" t="s">
        <v>488</v>
      </c>
      <c r="S677" s="20" t="s">
        <v>221</v>
      </c>
      <c r="T677" s="20" t="s">
        <v>2686</v>
      </c>
      <c r="U677" s="20" t="s">
        <v>2687</v>
      </c>
      <c r="V677" s="20">
        <v>17</v>
      </c>
      <c r="W677" s="20">
        <v>544</v>
      </c>
      <c r="Y677" s="20" t="s">
        <v>1684</v>
      </c>
      <c r="Z677" s="20" t="s">
        <v>1685</v>
      </c>
      <c r="AA677" s="20">
        <v>1.5</v>
      </c>
      <c r="AB677" s="20">
        <v>5</v>
      </c>
      <c r="AC677" s="20">
        <v>5</v>
      </c>
      <c r="AD677" s="20">
        <v>5</v>
      </c>
      <c r="AL677" s="20" t="s">
        <v>1686</v>
      </c>
      <c r="AT677" s="20" t="s">
        <v>1687</v>
      </c>
      <c r="AU677" s="20" t="s">
        <v>1786</v>
      </c>
      <c r="BE677" s="20" t="s">
        <v>462</v>
      </c>
      <c r="BL677" s="20">
        <v>327.8</v>
      </c>
      <c r="BM677" s="20">
        <v>55</v>
      </c>
    </row>
    <row r="678" spans="1:65" x14ac:dyDescent="0.25">
      <c r="A678" s="20" t="s">
        <v>1677</v>
      </c>
      <c r="B678" s="20" t="s">
        <v>462</v>
      </c>
      <c r="C678" s="20" t="s">
        <v>640</v>
      </c>
      <c r="D678" s="20" t="s">
        <v>464</v>
      </c>
      <c r="E678" s="20" t="s">
        <v>2688</v>
      </c>
      <c r="F678" s="20" t="s">
        <v>2689</v>
      </c>
      <c r="G678" s="20">
        <v>2.13</v>
      </c>
      <c r="H678" s="20" t="s">
        <v>1679</v>
      </c>
      <c r="I678" s="20" t="s">
        <v>2685</v>
      </c>
      <c r="J678" s="20" t="s">
        <v>1681</v>
      </c>
      <c r="K678" s="20" t="s">
        <v>1681</v>
      </c>
      <c r="L678" s="20" t="s">
        <v>462</v>
      </c>
      <c r="M678" s="20">
        <v>4</v>
      </c>
      <c r="N678" s="20" t="s">
        <v>1679</v>
      </c>
      <c r="P678" s="20">
        <v>0</v>
      </c>
      <c r="Q678" s="20" t="s">
        <v>487</v>
      </c>
      <c r="R678" s="20" t="s">
        <v>488</v>
      </c>
      <c r="S678" s="20" t="s">
        <v>221</v>
      </c>
      <c r="T678" s="20" t="s">
        <v>2686</v>
      </c>
      <c r="U678" s="20" t="s">
        <v>2687</v>
      </c>
      <c r="V678" s="20">
        <v>17</v>
      </c>
      <c r="W678" s="20">
        <v>544</v>
      </c>
      <c r="Y678" s="20" t="s">
        <v>1684</v>
      </c>
      <c r="Z678" s="20" t="s">
        <v>1685</v>
      </c>
      <c r="AA678" s="20">
        <v>1.5</v>
      </c>
      <c r="AB678" s="20">
        <v>5</v>
      </c>
      <c r="AC678" s="20">
        <v>5</v>
      </c>
      <c r="AD678" s="20">
        <v>5</v>
      </c>
      <c r="AL678" s="20" t="s">
        <v>1686</v>
      </c>
      <c r="AT678" s="20" t="s">
        <v>1687</v>
      </c>
      <c r="AU678" s="20" t="s">
        <v>1786</v>
      </c>
      <c r="BE678" s="20" t="s">
        <v>462</v>
      </c>
      <c r="BL678" s="20">
        <v>117.15</v>
      </c>
      <c r="BM678" s="20">
        <v>55</v>
      </c>
    </row>
    <row r="679" spans="1:65" x14ac:dyDescent="0.25">
      <c r="A679" s="20" t="s">
        <v>1677</v>
      </c>
      <c r="B679" s="20" t="s">
        <v>462</v>
      </c>
      <c r="C679" s="20" t="s">
        <v>640</v>
      </c>
      <c r="D679" s="20" t="s">
        <v>464</v>
      </c>
      <c r="E679" s="20" t="s">
        <v>2690</v>
      </c>
      <c r="F679" s="20" t="s">
        <v>1802</v>
      </c>
      <c r="G679" s="20">
        <v>11.07</v>
      </c>
      <c r="H679" s="20" t="s">
        <v>1679</v>
      </c>
      <c r="I679" s="20" t="s">
        <v>2685</v>
      </c>
      <c r="J679" s="20" t="s">
        <v>1681</v>
      </c>
      <c r="K679" s="20" t="s">
        <v>1681</v>
      </c>
      <c r="L679" s="20" t="s">
        <v>462</v>
      </c>
      <c r="M679" s="20">
        <v>1</v>
      </c>
      <c r="N679" s="20" t="s">
        <v>1679</v>
      </c>
      <c r="P679" s="20">
        <v>0</v>
      </c>
      <c r="S679" s="20" t="s">
        <v>221</v>
      </c>
      <c r="Y679" s="20" t="s">
        <v>1804</v>
      </c>
      <c r="Z679" s="20" t="s">
        <v>1685</v>
      </c>
      <c r="AA679" s="20">
        <v>2.5</v>
      </c>
      <c r="AB679" s="20">
        <v>5</v>
      </c>
      <c r="AC679" s="20">
        <v>5</v>
      </c>
      <c r="AD679" s="20">
        <v>5</v>
      </c>
      <c r="AL679" s="20" t="s">
        <v>1686</v>
      </c>
      <c r="AT679" s="20" t="s">
        <v>1687</v>
      </c>
      <c r="BE679" s="20" t="s">
        <v>462</v>
      </c>
    </row>
    <row r="680" spans="1:65" x14ac:dyDescent="0.25">
      <c r="A680" s="20" t="s">
        <v>1677</v>
      </c>
      <c r="B680" s="20" t="s">
        <v>462</v>
      </c>
      <c r="C680" s="20" t="s">
        <v>641</v>
      </c>
      <c r="D680" s="20" t="s">
        <v>464</v>
      </c>
      <c r="E680" s="20" t="s">
        <v>2691</v>
      </c>
      <c r="F680" s="20" t="s">
        <v>465</v>
      </c>
      <c r="G680" s="20">
        <v>0.77</v>
      </c>
      <c r="H680" s="20" t="s">
        <v>1679</v>
      </c>
      <c r="I680" s="20" t="s">
        <v>2692</v>
      </c>
      <c r="J680" s="20" t="s">
        <v>1681</v>
      </c>
      <c r="K680" s="20" t="s">
        <v>1681</v>
      </c>
      <c r="L680" s="20" t="s">
        <v>462</v>
      </c>
      <c r="M680" s="20">
        <v>4</v>
      </c>
      <c r="N680" s="20" t="s">
        <v>1679</v>
      </c>
      <c r="P680" s="20">
        <v>0</v>
      </c>
      <c r="Q680" s="20" t="s">
        <v>504</v>
      </c>
      <c r="R680" s="20" t="s">
        <v>488</v>
      </c>
      <c r="S680" s="20" t="s">
        <v>221</v>
      </c>
      <c r="T680" s="20" t="s">
        <v>2693</v>
      </c>
      <c r="U680" s="20" t="s">
        <v>2694</v>
      </c>
      <c r="V680" s="20">
        <v>10</v>
      </c>
      <c r="W680" s="20">
        <v>310</v>
      </c>
      <c r="Y680" s="20" t="s">
        <v>1684</v>
      </c>
      <c r="Z680" s="20" t="s">
        <v>1685</v>
      </c>
      <c r="AA680" s="20">
        <v>1.5</v>
      </c>
      <c r="AB680" s="20">
        <v>3</v>
      </c>
      <c r="AC680" s="20">
        <v>3</v>
      </c>
      <c r="AD680" s="20">
        <v>3</v>
      </c>
      <c r="AL680" s="20" t="s">
        <v>1686</v>
      </c>
      <c r="AT680" s="20" t="s">
        <v>1687</v>
      </c>
      <c r="AZ680" s="20" t="s">
        <v>1660</v>
      </c>
      <c r="BE680" s="20" t="s">
        <v>462</v>
      </c>
      <c r="BL680" s="20">
        <v>38.5</v>
      </c>
      <c r="BM680" s="20">
        <v>50</v>
      </c>
    </row>
    <row r="681" spans="1:65" x14ac:dyDescent="0.25">
      <c r="A681" s="20" t="s">
        <v>1677</v>
      </c>
      <c r="B681" s="20" t="s">
        <v>462</v>
      </c>
      <c r="C681" s="20" t="s">
        <v>641</v>
      </c>
      <c r="D681" s="20" t="s">
        <v>464</v>
      </c>
      <c r="E681" s="20" t="s">
        <v>2695</v>
      </c>
      <c r="F681" s="20" t="s">
        <v>468</v>
      </c>
      <c r="G681" s="20">
        <v>6.07</v>
      </c>
      <c r="H681" s="20" t="s">
        <v>1679</v>
      </c>
      <c r="I681" s="20" t="s">
        <v>2692</v>
      </c>
      <c r="J681" s="20" t="s">
        <v>1681</v>
      </c>
      <c r="K681" s="20" t="s">
        <v>1681</v>
      </c>
      <c r="L681" s="20" t="s">
        <v>462</v>
      </c>
      <c r="M681" s="20">
        <v>4</v>
      </c>
      <c r="N681" s="20" t="s">
        <v>1679</v>
      </c>
      <c r="P681" s="20">
        <v>0</v>
      </c>
      <c r="Q681" s="20" t="s">
        <v>504</v>
      </c>
      <c r="R681" s="20" t="s">
        <v>488</v>
      </c>
      <c r="S681" s="20" t="s">
        <v>221</v>
      </c>
      <c r="T681" s="20" t="s">
        <v>2693</v>
      </c>
      <c r="U681" s="20" t="s">
        <v>2694</v>
      </c>
      <c r="V681" s="20">
        <v>10</v>
      </c>
      <c r="W681" s="20">
        <v>310</v>
      </c>
      <c r="Y681" s="20" t="s">
        <v>1684</v>
      </c>
      <c r="Z681" s="20" t="s">
        <v>1685</v>
      </c>
      <c r="AA681" s="20">
        <v>1.5</v>
      </c>
      <c r="AB681" s="20">
        <v>3</v>
      </c>
      <c r="AC681" s="20">
        <v>3</v>
      </c>
      <c r="AD681" s="20">
        <v>3</v>
      </c>
      <c r="AL681" s="20" t="s">
        <v>1686</v>
      </c>
      <c r="AT681" s="20" t="s">
        <v>1687</v>
      </c>
      <c r="AZ681" s="20" t="s">
        <v>1660</v>
      </c>
      <c r="BE681" s="20" t="s">
        <v>462</v>
      </c>
      <c r="BL681" s="20">
        <v>303.5</v>
      </c>
      <c r="BM681" s="20">
        <v>50</v>
      </c>
    </row>
    <row r="682" spans="1:65" x14ac:dyDescent="0.25">
      <c r="A682" s="20" t="s">
        <v>1677</v>
      </c>
      <c r="B682" s="20" t="s">
        <v>462</v>
      </c>
      <c r="C682" s="20" t="s">
        <v>641</v>
      </c>
      <c r="D682" s="20" t="s">
        <v>464</v>
      </c>
      <c r="E682" s="20" t="s">
        <v>2696</v>
      </c>
      <c r="F682" s="20" t="s">
        <v>470</v>
      </c>
      <c r="G682" s="20">
        <v>5.23</v>
      </c>
      <c r="H682" s="20" t="s">
        <v>1679</v>
      </c>
      <c r="I682" s="20" t="s">
        <v>2692</v>
      </c>
      <c r="J682" s="20" t="s">
        <v>1681</v>
      </c>
      <c r="K682" s="20" t="s">
        <v>1681</v>
      </c>
      <c r="L682" s="20" t="s">
        <v>462</v>
      </c>
      <c r="M682" s="20">
        <v>4</v>
      </c>
      <c r="N682" s="20" t="s">
        <v>1679</v>
      </c>
      <c r="P682" s="20">
        <v>0</v>
      </c>
      <c r="Q682" s="20" t="s">
        <v>504</v>
      </c>
      <c r="R682" s="20" t="s">
        <v>488</v>
      </c>
      <c r="S682" s="20" t="s">
        <v>221</v>
      </c>
      <c r="T682" s="20" t="s">
        <v>2693</v>
      </c>
      <c r="U682" s="20" t="s">
        <v>2694</v>
      </c>
      <c r="V682" s="20">
        <v>10</v>
      </c>
      <c r="W682" s="20">
        <v>310</v>
      </c>
      <c r="Y682" s="20" t="s">
        <v>1684</v>
      </c>
      <c r="Z682" s="20" t="s">
        <v>1685</v>
      </c>
      <c r="AA682" s="20">
        <v>1.5</v>
      </c>
      <c r="AB682" s="20">
        <v>3</v>
      </c>
      <c r="AC682" s="20">
        <v>3</v>
      </c>
      <c r="AD682" s="20">
        <v>3</v>
      </c>
      <c r="AL682" s="20" t="s">
        <v>1686</v>
      </c>
      <c r="AT682" s="20" t="s">
        <v>1687</v>
      </c>
      <c r="AZ682" s="20" t="s">
        <v>1660</v>
      </c>
      <c r="BE682" s="20" t="s">
        <v>462</v>
      </c>
      <c r="BL682" s="20">
        <v>261.5</v>
      </c>
      <c r="BM682" s="20">
        <v>50</v>
      </c>
    </row>
    <row r="683" spans="1:65" x14ac:dyDescent="0.25">
      <c r="A683" s="20" t="s">
        <v>1677</v>
      </c>
      <c r="B683" s="20" t="s">
        <v>462</v>
      </c>
      <c r="C683" s="20" t="s">
        <v>641</v>
      </c>
      <c r="D683" s="20" t="s">
        <v>464</v>
      </c>
      <c r="E683" s="20" t="s">
        <v>2697</v>
      </c>
      <c r="F683" s="20" t="s">
        <v>471</v>
      </c>
      <c r="G683" s="20">
        <v>3.16</v>
      </c>
      <c r="H683" s="20" t="s">
        <v>1679</v>
      </c>
      <c r="I683" s="20" t="s">
        <v>2692</v>
      </c>
      <c r="J683" s="20" t="s">
        <v>1681</v>
      </c>
      <c r="K683" s="20" t="s">
        <v>1681</v>
      </c>
      <c r="L683" s="20" t="s">
        <v>462</v>
      </c>
      <c r="M683" s="20">
        <v>4</v>
      </c>
      <c r="N683" s="20" t="s">
        <v>1679</v>
      </c>
      <c r="P683" s="20">
        <v>0</v>
      </c>
      <c r="Q683" s="20" t="s">
        <v>504</v>
      </c>
      <c r="R683" s="20" t="s">
        <v>642</v>
      </c>
      <c r="S683" s="20" t="s">
        <v>221</v>
      </c>
      <c r="T683" s="20" t="s">
        <v>2698</v>
      </c>
      <c r="U683" s="20" t="s">
        <v>2694</v>
      </c>
      <c r="V683" s="20">
        <v>10</v>
      </c>
      <c r="W683" s="20">
        <v>310</v>
      </c>
      <c r="Y683" s="20" t="s">
        <v>1684</v>
      </c>
      <c r="Z683" s="20" t="s">
        <v>1685</v>
      </c>
      <c r="AA683" s="20">
        <v>1.5</v>
      </c>
      <c r="AB683" s="20">
        <v>3</v>
      </c>
      <c r="AC683" s="20">
        <v>3</v>
      </c>
      <c r="AD683" s="20">
        <v>3</v>
      </c>
      <c r="AL683" s="20" t="s">
        <v>1686</v>
      </c>
      <c r="AT683" s="20" t="s">
        <v>1687</v>
      </c>
      <c r="AZ683" s="20" t="s">
        <v>1660</v>
      </c>
      <c r="BE683" s="20" t="s">
        <v>462</v>
      </c>
      <c r="BL683" s="20">
        <v>158</v>
      </c>
      <c r="BM683" s="20">
        <v>50</v>
      </c>
    </row>
    <row r="684" spans="1:65" x14ac:dyDescent="0.25">
      <c r="A684" s="20" t="s">
        <v>1677</v>
      </c>
      <c r="B684" s="20" t="s">
        <v>462</v>
      </c>
      <c r="C684" s="20" t="s">
        <v>641</v>
      </c>
      <c r="D684" s="20" t="s">
        <v>464</v>
      </c>
      <c r="E684" s="20" t="s">
        <v>2699</v>
      </c>
      <c r="F684" s="20" t="s">
        <v>472</v>
      </c>
      <c r="G684" s="20">
        <v>2.6</v>
      </c>
      <c r="H684" s="20" t="s">
        <v>1679</v>
      </c>
      <c r="I684" s="20" t="s">
        <v>2692</v>
      </c>
      <c r="J684" s="20" t="s">
        <v>1681</v>
      </c>
      <c r="K684" s="20" t="s">
        <v>1681</v>
      </c>
      <c r="L684" s="20" t="s">
        <v>462</v>
      </c>
      <c r="M684" s="20">
        <v>4</v>
      </c>
      <c r="N684" s="20" t="s">
        <v>1679</v>
      </c>
      <c r="P684" s="20">
        <v>0</v>
      </c>
      <c r="Q684" s="20" t="s">
        <v>504</v>
      </c>
      <c r="R684" s="20" t="s">
        <v>642</v>
      </c>
      <c r="S684" s="20" t="s">
        <v>221</v>
      </c>
      <c r="T684" s="20" t="s">
        <v>2698</v>
      </c>
      <c r="U684" s="20" t="s">
        <v>2694</v>
      </c>
      <c r="V684" s="20">
        <v>10</v>
      </c>
      <c r="W684" s="20">
        <v>310</v>
      </c>
      <c r="Y684" s="20" t="s">
        <v>1684</v>
      </c>
      <c r="Z684" s="20" t="s">
        <v>1685</v>
      </c>
      <c r="AA684" s="20">
        <v>1.5</v>
      </c>
      <c r="AB684" s="20">
        <v>3</v>
      </c>
      <c r="AC684" s="20">
        <v>3</v>
      </c>
      <c r="AD684" s="20">
        <v>3</v>
      </c>
      <c r="AL684" s="20" t="s">
        <v>1686</v>
      </c>
      <c r="AT684" s="20" t="s">
        <v>1687</v>
      </c>
      <c r="AZ684" s="20" t="s">
        <v>1660</v>
      </c>
      <c r="BE684" s="20" t="s">
        <v>462</v>
      </c>
      <c r="BL684" s="20">
        <v>130</v>
      </c>
      <c r="BM684" s="20">
        <v>50</v>
      </c>
    </row>
    <row r="685" spans="1:65" x14ac:dyDescent="0.25">
      <c r="A685" s="20" t="s">
        <v>1677</v>
      </c>
      <c r="B685" s="20" t="s">
        <v>462</v>
      </c>
      <c r="C685" s="20" t="s">
        <v>641</v>
      </c>
      <c r="D685" s="20" t="s">
        <v>464</v>
      </c>
      <c r="E685" s="20" t="s">
        <v>2700</v>
      </c>
      <c r="F685" s="20" t="s">
        <v>473</v>
      </c>
      <c r="G685" s="20">
        <v>3.44</v>
      </c>
      <c r="H685" s="20" t="s">
        <v>1679</v>
      </c>
      <c r="I685" s="20" t="s">
        <v>2692</v>
      </c>
      <c r="J685" s="20" t="s">
        <v>1681</v>
      </c>
      <c r="K685" s="20" t="s">
        <v>1681</v>
      </c>
      <c r="L685" s="20" t="s">
        <v>462</v>
      </c>
      <c r="M685" s="20">
        <v>4</v>
      </c>
      <c r="N685" s="20" t="s">
        <v>1679</v>
      </c>
      <c r="P685" s="20">
        <v>0</v>
      </c>
      <c r="Q685" s="20" t="s">
        <v>504</v>
      </c>
      <c r="R685" s="20" t="s">
        <v>642</v>
      </c>
      <c r="S685" s="20" t="s">
        <v>221</v>
      </c>
      <c r="T685" s="20" t="s">
        <v>2698</v>
      </c>
      <c r="U685" s="20" t="s">
        <v>2694</v>
      </c>
      <c r="V685" s="20">
        <v>10</v>
      </c>
      <c r="W685" s="20">
        <v>310</v>
      </c>
      <c r="Y685" s="20" t="s">
        <v>1684</v>
      </c>
      <c r="Z685" s="20" t="s">
        <v>1685</v>
      </c>
      <c r="AA685" s="20">
        <v>1.5</v>
      </c>
      <c r="AB685" s="20">
        <v>3</v>
      </c>
      <c r="AC685" s="20">
        <v>3</v>
      </c>
      <c r="AD685" s="20">
        <v>3</v>
      </c>
      <c r="AL685" s="20" t="s">
        <v>1686</v>
      </c>
      <c r="AT685" s="20" t="s">
        <v>1687</v>
      </c>
      <c r="AZ685" s="20" t="s">
        <v>1660</v>
      </c>
      <c r="BE685" s="20" t="s">
        <v>462</v>
      </c>
      <c r="BL685" s="20">
        <v>172</v>
      </c>
      <c r="BM685" s="20">
        <v>50</v>
      </c>
    </row>
    <row r="686" spans="1:65" x14ac:dyDescent="0.25">
      <c r="A686" s="20" t="s">
        <v>1677</v>
      </c>
      <c r="B686" s="20" t="s">
        <v>462</v>
      </c>
      <c r="C686" s="20" t="s">
        <v>641</v>
      </c>
      <c r="D686" s="20" t="s">
        <v>464</v>
      </c>
      <c r="E686" s="20" t="s">
        <v>2701</v>
      </c>
      <c r="F686" s="20" t="s">
        <v>474</v>
      </c>
      <c r="G686" s="20">
        <v>1.69</v>
      </c>
      <c r="H686" s="20" t="s">
        <v>1679</v>
      </c>
      <c r="I686" s="20" t="s">
        <v>2692</v>
      </c>
      <c r="J686" s="20" t="s">
        <v>1681</v>
      </c>
      <c r="K686" s="20" t="s">
        <v>1681</v>
      </c>
      <c r="L686" s="20" t="s">
        <v>462</v>
      </c>
      <c r="M686" s="20">
        <v>4</v>
      </c>
      <c r="N686" s="20" t="s">
        <v>1679</v>
      </c>
      <c r="P686" s="20">
        <v>0</v>
      </c>
      <c r="Q686" s="20" t="s">
        <v>504</v>
      </c>
      <c r="R686" s="20" t="s">
        <v>642</v>
      </c>
      <c r="S686" s="20" t="s">
        <v>221</v>
      </c>
      <c r="T686" s="20" t="s">
        <v>2698</v>
      </c>
      <c r="U686" s="20" t="s">
        <v>2694</v>
      </c>
      <c r="V686" s="20">
        <v>10</v>
      </c>
      <c r="W686" s="20">
        <v>310</v>
      </c>
      <c r="Y686" s="20" t="s">
        <v>1684</v>
      </c>
      <c r="Z686" s="20" t="s">
        <v>1685</v>
      </c>
      <c r="AA686" s="20">
        <v>1.5</v>
      </c>
      <c r="AB686" s="20">
        <v>3</v>
      </c>
      <c r="AC686" s="20">
        <v>3</v>
      </c>
      <c r="AD686" s="20">
        <v>3</v>
      </c>
      <c r="AL686" s="20" t="s">
        <v>1686</v>
      </c>
      <c r="AT686" s="20" t="s">
        <v>1687</v>
      </c>
      <c r="AZ686" s="20" t="s">
        <v>1660</v>
      </c>
      <c r="BE686" s="20" t="s">
        <v>462</v>
      </c>
      <c r="BL686" s="20">
        <v>84.5</v>
      </c>
      <c r="BM686" s="20">
        <v>50</v>
      </c>
    </row>
    <row r="687" spans="1:65" x14ac:dyDescent="0.25">
      <c r="A687" s="20" t="s">
        <v>1677</v>
      </c>
      <c r="B687" s="20" t="s">
        <v>462</v>
      </c>
      <c r="C687" s="20" t="s">
        <v>641</v>
      </c>
      <c r="D687" s="20" t="s">
        <v>464</v>
      </c>
      <c r="E687" s="20" t="s">
        <v>2702</v>
      </c>
      <c r="F687" s="20" t="s">
        <v>475</v>
      </c>
      <c r="G687" s="20">
        <v>6.84</v>
      </c>
      <c r="H687" s="20" t="s">
        <v>1679</v>
      </c>
      <c r="I687" s="20" t="s">
        <v>2692</v>
      </c>
      <c r="J687" s="20" t="s">
        <v>1681</v>
      </c>
      <c r="K687" s="20" t="s">
        <v>1681</v>
      </c>
      <c r="L687" s="20" t="s">
        <v>462</v>
      </c>
      <c r="M687" s="20">
        <v>4</v>
      </c>
      <c r="N687" s="20" t="s">
        <v>1679</v>
      </c>
      <c r="P687" s="20">
        <v>0</v>
      </c>
      <c r="Q687" s="20" t="s">
        <v>504</v>
      </c>
      <c r="R687" s="20" t="s">
        <v>642</v>
      </c>
      <c r="S687" s="20" t="s">
        <v>221</v>
      </c>
      <c r="T687" s="20" t="s">
        <v>2698</v>
      </c>
      <c r="U687" s="20" t="s">
        <v>2694</v>
      </c>
      <c r="V687" s="20">
        <v>10</v>
      </c>
      <c r="W687" s="20">
        <v>310</v>
      </c>
      <c r="Y687" s="20" t="s">
        <v>1684</v>
      </c>
      <c r="Z687" s="20" t="s">
        <v>1685</v>
      </c>
      <c r="AA687" s="20">
        <v>1.5</v>
      </c>
      <c r="AB687" s="20">
        <v>3</v>
      </c>
      <c r="AC687" s="20">
        <v>3</v>
      </c>
      <c r="AD687" s="20">
        <v>3</v>
      </c>
      <c r="AL687" s="20" t="s">
        <v>1686</v>
      </c>
      <c r="AT687" s="20" t="s">
        <v>1687</v>
      </c>
      <c r="AZ687" s="20" t="s">
        <v>1660</v>
      </c>
      <c r="BE687" s="20" t="s">
        <v>462</v>
      </c>
      <c r="BL687" s="20">
        <v>342</v>
      </c>
      <c r="BM687" s="20">
        <v>50</v>
      </c>
    </row>
    <row r="688" spans="1:65" x14ac:dyDescent="0.25">
      <c r="A688" s="20" t="s">
        <v>1677</v>
      </c>
      <c r="B688" s="20" t="s">
        <v>462</v>
      </c>
      <c r="C688" s="20" t="s">
        <v>641</v>
      </c>
      <c r="D688" s="20" t="s">
        <v>464</v>
      </c>
      <c r="E688" s="20" t="s">
        <v>2703</v>
      </c>
      <c r="F688" s="20" t="s">
        <v>476</v>
      </c>
      <c r="G688" s="20">
        <v>2.72</v>
      </c>
      <c r="H688" s="20" t="s">
        <v>1679</v>
      </c>
      <c r="I688" s="20" t="s">
        <v>2692</v>
      </c>
      <c r="J688" s="20" t="s">
        <v>1681</v>
      </c>
      <c r="K688" s="20" t="s">
        <v>1681</v>
      </c>
      <c r="L688" s="20" t="s">
        <v>462</v>
      </c>
      <c r="M688" s="20">
        <v>4</v>
      </c>
      <c r="N688" s="20" t="s">
        <v>1679</v>
      </c>
      <c r="P688" s="20">
        <v>0</v>
      </c>
      <c r="Q688" s="20" t="s">
        <v>504</v>
      </c>
      <c r="R688" s="20" t="s">
        <v>488</v>
      </c>
      <c r="S688" s="20" t="s">
        <v>221</v>
      </c>
      <c r="T688" s="20" t="s">
        <v>2693</v>
      </c>
      <c r="U688" s="20" t="s">
        <v>2694</v>
      </c>
      <c r="V688" s="20">
        <v>10</v>
      </c>
      <c r="W688" s="20">
        <v>310</v>
      </c>
      <c r="Y688" s="20" t="s">
        <v>1684</v>
      </c>
      <c r="Z688" s="20" t="s">
        <v>1685</v>
      </c>
      <c r="AA688" s="20">
        <v>1.5</v>
      </c>
      <c r="AB688" s="20">
        <v>3</v>
      </c>
      <c r="AC688" s="20">
        <v>3</v>
      </c>
      <c r="AD688" s="20">
        <v>3</v>
      </c>
      <c r="AL688" s="20" t="s">
        <v>1686</v>
      </c>
      <c r="AT688" s="20" t="s">
        <v>1687</v>
      </c>
      <c r="AZ688" s="20" t="s">
        <v>1660</v>
      </c>
      <c r="BE688" s="20" t="s">
        <v>462</v>
      </c>
      <c r="BL688" s="20">
        <v>136</v>
      </c>
      <c r="BM688" s="20">
        <v>50</v>
      </c>
    </row>
    <row r="689" spans="1:65" x14ac:dyDescent="0.25">
      <c r="A689" s="20" t="s">
        <v>1677</v>
      </c>
      <c r="B689" s="20" t="s">
        <v>462</v>
      </c>
      <c r="C689" s="20" t="s">
        <v>641</v>
      </c>
      <c r="D689" s="20" t="s">
        <v>464</v>
      </c>
      <c r="E689" s="20" t="s">
        <v>2704</v>
      </c>
      <c r="F689" s="20" t="s">
        <v>477</v>
      </c>
      <c r="G689" s="20">
        <v>0.98</v>
      </c>
      <c r="H689" s="20" t="s">
        <v>1679</v>
      </c>
      <c r="I689" s="20" t="s">
        <v>2692</v>
      </c>
      <c r="J689" s="20" t="s">
        <v>1681</v>
      </c>
      <c r="K689" s="20" t="s">
        <v>1681</v>
      </c>
      <c r="L689" s="20" t="s">
        <v>462</v>
      </c>
      <c r="M689" s="20">
        <v>4</v>
      </c>
      <c r="N689" s="20" t="s">
        <v>1679</v>
      </c>
      <c r="P689" s="20">
        <v>0</v>
      </c>
      <c r="Q689" s="20" t="s">
        <v>504</v>
      </c>
      <c r="R689" s="20" t="s">
        <v>562</v>
      </c>
      <c r="S689" s="20" t="s">
        <v>221</v>
      </c>
      <c r="T689" s="20" t="s">
        <v>2698</v>
      </c>
      <c r="U689" s="20" t="s">
        <v>2694</v>
      </c>
      <c r="V689" s="20">
        <v>10</v>
      </c>
      <c r="W689" s="20">
        <v>310</v>
      </c>
      <c r="Y689" s="20" t="s">
        <v>1684</v>
      </c>
      <c r="Z689" s="20" t="s">
        <v>1685</v>
      </c>
      <c r="AA689" s="20">
        <v>1.5</v>
      </c>
      <c r="AB689" s="20">
        <v>3</v>
      </c>
      <c r="AC689" s="20">
        <v>3</v>
      </c>
      <c r="AD689" s="20">
        <v>3</v>
      </c>
      <c r="AL689" s="20" t="s">
        <v>1686</v>
      </c>
      <c r="AT689" s="20" t="s">
        <v>1687</v>
      </c>
      <c r="AZ689" s="20" t="s">
        <v>1660</v>
      </c>
      <c r="BE689" s="20" t="s">
        <v>462</v>
      </c>
      <c r="BL689" s="20">
        <v>49</v>
      </c>
      <c r="BM689" s="20">
        <v>50</v>
      </c>
    </row>
    <row r="690" spans="1:65" x14ac:dyDescent="0.25">
      <c r="A690" s="20" t="s">
        <v>1677</v>
      </c>
      <c r="B690" s="20" t="s">
        <v>462</v>
      </c>
      <c r="C690" s="20" t="s">
        <v>641</v>
      </c>
      <c r="D690" s="20" t="s">
        <v>464</v>
      </c>
      <c r="E690" s="20" t="s">
        <v>2705</v>
      </c>
      <c r="F690" s="20" t="s">
        <v>478</v>
      </c>
      <c r="G690" s="20">
        <v>2.57</v>
      </c>
      <c r="H690" s="20" t="s">
        <v>1679</v>
      </c>
      <c r="I690" s="20" t="s">
        <v>2692</v>
      </c>
      <c r="J690" s="20" t="s">
        <v>1681</v>
      </c>
      <c r="K690" s="20" t="s">
        <v>1681</v>
      </c>
      <c r="L690" s="20" t="s">
        <v>462</v>
      </c>
      <c r="M690" s="20">
        <v>4</v>
      </c>
      <c r="N690" s="20" t="s">
        <v>1679</v>
      </c>
      <c r="P690" s="20">
        <v>0</v>
      </c>
      <c r="Q690" s="20" t="s">
        <v>504</v>
      </c>
      <c r="R690" s="20" t="s">
        <v>488</v>
      </c>
      <c r="S690" s="20" t="s">
        <v>221</v>
      </c>
      <c r="T690" s="20" t="s">
        <v>2693</v>
      </c>
      <c r="U690" s="20" t="s">
        <v>2694</v>
      </c>
      <c r="V690" s="20">
        <v>10</v>
      </c>
      <c r="W690" s="20">
        <v>310</v>
      </c>
      <c r="Y690" s="20" t="s">
        <v>1684</v>
      </c>
      <c r="Z690" s="20" t="s">
        <v>1685</v>
      </c>
      <c r="AA690" s="20">
        <v>1.5</v>
      </c>
      <c r="AB690" s="20">
        <v>3</v>
      </c>
      <c r="AC690" s="20">
        <v>3</v>
      </c>
      <c r="AD690" s="20">
        <v>3</v>
      </c>
      <c r="AL690" s="20" t="s">
        <v>1686</v>
      </c>
      <c r="AT690" s="20" t="s">
        <v>1687</v>
      </c>
      <c r="AZ690" s="20" t="s">
        <v>1660</v>
      </c>
      <c r="BE690" s="20" t="s">
        <v>462</v>
      </c>
      <c r="BL690" s="20">
        <v>128.5</v>
      </c>
      <c r="BM690" s="20">
        <v>50</v>
      </c>
    </row>
    <row r="691" spans="1:65" x14ac:dyDescent="0.25">
      <c r="A691" s="20" t="s">
        <v>1677</v>
      </c>
      <c r="B691" s="20" t="s">
        <v>462</v>
      </c>
      <c r="C691" s="20" t="s">
        <v>641</v>
      </c>
      <c r="D691" s="20" t="s">
        <v>464</v>
      </c>
      <c r="E691" s="20" t="s">
        <v>2706</v>
      </c>
      <c r="F691" s="20" t="s">
        <v>479</v>
      </c>
      <c r="G691" s="20">
        <v>15.55</v>
      </c>
      <c r="H691" s="20" t="s">
        <v>1679</v>
      </c>
      <c r="I691" s="20" t="s">
        <v>2692</v>
      </c>
      <c r="J691" s="20" t="s">
        <v>1681</v>
      </c>
      <c r="K691" s="20" t="s">
        <v>1681</v>
      </c>
      <c r="L691" s="20" t="s">
        <v>462</v>
      </c>
      <c r="M691" s="20">
        <v>4</v>
      </c>
      <c r="N691" s="20" t="s">
        <v>1679</v>
      </c>
      <c r="P691" s="20">
        <v>0</v>
      </c>
      <c r="Q691" s="20" t="s">
        <v>504</v>
      </c>
      <c r="R691" s="20" t="s">
        <v>488</v>
      </c>
      <c r="S691" s="20" t="s">
        <v>221</v>
      </c>
      <c r="T691" s="20" t="s">
        <v>2693</v>
      </c>
      <c r="U691" s="20" t="s">
        <v>2694</v>
      </c>
      <c r="V691" s="20">
        <v>10</v>
      </c>
      <c r="W691" s="20">
        <v>310</v>
      </c>
      <c r="Y691" s="20" t="s">
        <v>1684</v>
      </c>
      <c r="Z691" s="20" t="s">
        <v>1685</v>
      </c>
      <c r="AA691" s="20">
        <v>1.5</v>
      </c>
      <c r="AB691" s="20">
        <v>3</v>
      </c>
      <c r="AC691" s="20">
        <v>3</v>
      </c>
      <c r="AD691" s="20">
        <v>3</v>
      </c>
      <c r="AL691" s="20" t="s">
        <v>1686</v>
      </c>
      <c r="AT691" s="20" t="s">
        <v>1687</v>
      </c>
      <c r="AZ691" s="20" t="s">
        <v>1660</v>
      </c>
      <c r="BE691" s="20" t="s">
        <v>462</v>
      </c>
      <c r="BL691" s="20">
        <v>777.5</v>
      </c>
      <c r="BM691" s="20">
        <v>50</v>
      </c>
    </row>
    <row r="692" spans="1:65" x14ac:dyDescent="0.25">
      <c r="A692" s="20" t="s">
        <v>1677</v>
      </c>
      <c r="B692" s="20" t="s">
        <v>462</v>
      </c>
      <c r="C692" s="20" t="s">
        <v>641</v>
      </c>
      <c r="D692" s="20" t="s">
        <v>464</v>
      </c>
      <c r="E692" s="20" t="s">
        <v>2707</v>
      </c>
      <c r="F692" s="20" t="s">
        <v>480</v>
      </c>
      <c r="G692" s="20">
        <v>10.96</v>
      </c>
      <c r="H692" s="20" t="s">
        <v>1679</v>
      </c>
      <c r="I692" s="20" t="s">
        <v>2692</v>
      </c>
      <c r="J692" s="20" t="s">
        <v>1681</v>
      </c>
      <c r="K692" s="20" t="s">
        <v>1681</v>
      </c>
      <c r="L692" s="20" t="s">
        <v>462</v>
      </c>
      <c r="M692" s="20">
        <v>4</v>
      </c>
      <c r="N692" s="20" t="s">
        <v>1679</v>
      </c>
      <c r="P692" s="20">
        <v>0</v>
      </c>
      <c r="Q692" s="20" t="s">
        <v>504</v>
      </c>
      <c r="R692" s="20" t="s">
        <v>488</v>
      </c>
      <c r="S692" s="20" t="s">
        <v>221</v>
      </c>
      <c r="T692" s="20" t="s">
        <v>2693</v>
      </c>
      <c r="U692" s="20" t="s">
        <v>2694</v>
      </c>
      <c r="V692" s="20">
        <v>10</v>
      </c>
      <c r="W692" s="20">
        <v>310</v>
      </c>
      <c r="Y692" s="20" t="s">
        <v>1684</v>
      </c>
      <c r="Z692" s="20" t="s">
        <v>1685</v>
      </c>
      <c r="AA692" s="20">
        <v>1.5</v>
      </c>
      <c r="AB692" s="20">
        <v>3</v>
      </c>
      <c r="AC692" s="20">
        <v>3</v>
      </c>
      <c r="AD692" s="20">
        <v>3</v>
      </c>
      <c r="AL692" s="20" t="s">
        <v>1686</v>
      </c>
      <c r="AT692" s="20" t="s">
        <v>1687</v>
      </c>
      <c r="AZ692" s="20" t="s">
        <v>1660</v>
      </c>
      <c r="BE692" s="20" t="s">
        <v>462</v>
      </c>
      <c r="BL692" s="20">
        <v>548</v>
      </c>
      <c r="BM692" s="20">
        <v>50</v>
      </c>
    </row>
    <row r="693" spans="1:65" x14ac:dyDescent="0.25">
      <c r="A693" s="20" t="s">
        <v>1677</v>
      </c>
      <c r="B693" s="20" t="s">
        <v>462</v>
      </c>
      <c r="C693" s="20" t="s">
        <v>641</v>
      </c>
      <c r="D693" s="20" t="s">
        <v>464</v>
      </c>
      <c r="E693" s="20" t="s">
        <v>2708</v>
      </c>
      <c r="F693" s="20" t="s">
        <v>481</v>
      </c>
      <c r="G693" s="20">
        <v>1.86</v>
      </c>
      <c r="H693" s="20" t="s">
        <v>1679</v>
      </c>
      <c r="I693" s="20" t="s">
        <v>2692</v>
      </c>
      <c r="J693" s="20" t="s">
        <v>1681</v>
      </c>
      <c r="K693" s="20" t="s">
        <v>1681</v>
      </c>
      <c r="L693" s="20" t="s">
        <v>462</v>
      </c>
      <c r="M693" s="20">
        <v>4</v>
      </c>
      <c r="N693" s="20" t="s">
        <v>1679</v>
      </c>
      <c r="P693" s="20">
        <v>0</v>
      </c>
      <c r="Q693" s="20" t="s">
        <v>504</v>
      </c>
      <c r="R693" s="20" t="s">
        <v>562</v>
      </c>
      <c r="S693" s="20" t="s">
        <v>221</v>
      </c>
      <c r="T693" s="20" t="s">
        <v>2698</v>
      </c>
      <c r="U693" s="20" t="s">
        <v>2694</v>
      </c>
      <c r="V693" s="20">
        <v>10</v>
      </c>
      <c r="W693" s="20">
        <v>310</v>
      </c>
      <c r="Y693" s="20" t="s">
        <v>1684</v>
      </c>
      <c r="Z693" s="20" t="s">
        <v>1685</v>
      </c>
      <c r="AA693" s="20">
        <v>1.5</v>
      </c>
      <c r="AB693" s="20">
        <v>3</v>
      </c>
      <c r="AC693" s="20">
        <v>3</v>
      </c>
      <c r="AD693" s="20">
        <v>3</v>
      </c>
      <c r="AL693" s="20" t="s">
        <v>1686</v>
      </c>
      <c r="AT693" s="20" t="s">
        <v>1687</v>
      </c>
      <c r="AZ693" s="20" t="s">
        <v>1660</v>
      </c>
      <c r="BE693" s="20" t="s">
        <v>462</v>
      </c>
      <c r="BL693" s="20">
        <v>93</v>
      </c>
      <c r="BM693" s="20">
        <v>50</v>
      </c>
    </row>
    <row r="694" spans="1:65" x14ac:dyDescent="0.25">
      <c r="A694" s="20" t="s">
        <v>1677</v>
      </c>
      <c r="B694" s="20" t="s">
        <v>462</v>
      </c>
      <c r="C694" s="20" t="s">
        <v>641</v>
      </c>
      <c r="D694" s="20" t="s">
        <v>464</v>
      </c>
      <c r="E694" s="20" t="s">
        <v>2709</v>
      </c>
      <c r="F694" s="20" t="s">
        <v>482</v>
      </c>
      <c r="G694" s="20">
        <v>10</v>
      </c>
      <c r="H694" s="20" t="s">
        <v>1679</v>
      </c>
      <c r="I694" s="20" t="s">
        <v>2692</v>
      </c>
      <c r="J694" s="20" t="s">
        <v>1681</v>
      </c>
      <c r="K694" s="20" t="s">
        <v>1681</v>
      </c>
      <c r="L694" s="20" t="s">
        <v>462</v>
      </c>
      <c r="M694" s="20">
        <v>4</v>
      </c>
      <c r="N694" s="20" t="s">
        <v>1679</v>
      </c>
      <c r="P694" s="20">
        <v>0</v>
      </c>
      <c r="Q694" s="20" t="s">
        <v>504</v>
      </c>
      <c r="R694" s="20" t="s">
        <v>562</v>
      </c>
      <c r="S694" s="20" t="s">
        <v>221</v>
      </c>
      <c r="T694" s="20" t="s">
        <v>2698</v>
      </c>
      <c r="U694" s="20" t="s">
        <v>2694</v>
      </c>
      <c r="V694" s="20">
        <v>10</v>
      </c>
      <c r="W694" s="20">
        <v>310</v>
      </c>
      <c r="Y694" s="20" t="s">
        <v>1684</v>
      </c>
      <c r="Z694" s="20" t="s">
        <v>1685</v>
      </c>
      <c r="AA694" s="20">
        <v>1.5</v>
      </c>
      <c r="AB694" s="20">
        <v>3</v>
      </c>
      <c r="AC694" s="20">
        <v>3</v>
      </c>
      <c r="AD694" s="20">
        <v>3</v>
      </c>
      <c r="AL694" s="20" t="s">
        <v>1686</v>
      </c>
      <c r="AT694" s="20" t="s">
        <v>1687</v>
      </c>
      <c r="AZ694" s="20" t="s">
        <v>1660</v>
      </c>
      <c r="BE694" s="20" t="s">
        <v>462</v>
      </c>
      <c r="BL694" s="20">
        <v>500</v>
      </c>
      <c r="BM694" s="20">
        <v>50</v>
      </c>
    </row>
    <row r="695" spans="1:65" x14ac:dyDescent="0.25">
      <c r="A695" s="20" t="s">
        <v>1677</v>
      </c>
      <c r="B695" s="20" t="s">
        <v>462</v>
      </c>
      <c r="C695" s="20" t="s">
        <v>641</v>
      </c>
      <c r="D695" s="20" t="s">
        <v>464</v>
      </c>
      <c r="E695" s="20" t="s">
        <v>2710</v>
      </c>
      <c r="F695" s="20" t="s">
        <v>483</v>
      </c>
      <c r="G695" s="20">
        <v>10.09</v>
      </c>
      <c r="H695" s="20" t="s">
        <v>1679</v>
      </c>
      <c r="I695" s="20" t="s">
        <v>2692</v>
      </c>
      <c r="J695" s="20" t="s">
        <v>1681</v>
      </c>
      <c r="K695" s="20" t="s">
        <v>1681</v>
      </c>
      <c r="L695" s="20" t="s">
        <v>462</v>
      </c>
      <c r="M695" s="20">
        <v>4</v>
      </c>
      <c r="N695" s="20" t="s">
        <v>1679</v>
      </c>
      <c r="P695" s="20">
        <v>0</v>
      </c>
      <c r="Q695" s="20" t="s">
        <v>504</v>
      </c>
      <c r="R695" s="20" t="s">
        <v>562</v>
      </c>
      <c r="S695" s="20" t="s">
        <v>221</v>
      </c>
      <c r="T695" s="20" t="s">
        <v>2698</v>
      </c>
      <c r="U695" s="20" t="s">
        <v>2694</v>
      </c>
      <c r="V695" s="20">
        <v>10</v>
      </c>
      <c r="W695" s="20">
        <v>310</v>
      </c>
      <c r="Y695" s="20" t="s">
        <v>1684</v>
      </c>
      <c r="Z695" s="20" t="s">
        <v>1685</v>
      </c>
      <c r="AA695" s="20">
        <v>1.5</v>
      </c>
      <c r="AB695" s="20">
        <v>3</v>
      </c>
      <c r="AC695" s="20">
        <v>3</v>
      </c>
      <c r="AD695" s="20">
        <v>3</v>
      </c>
      <c r="AL695" s="20" t="s">
        <v>1686</v>
      </c>
      <c r="AT695" s="20" t="s">
        <v>1687</v>
      </c>
      <c r="AZ695" s="20" t="s">
        <v>1660</v>
      </c>
      <c r="BE695" s="20" t="s">
        <v>462</v>
      </c>
      <c r="BL695" s="20">
        <v>504.5</v>
      </c>
      <c r="BM695" s="20">
        <v>50</v>
      </c>
    </row>
    <row r="696" spans="1:65" x14ac:dyDescent="0.25">
      <c r="A696" s="20" t="s">
        <v>1677</v>
      </c>
      <c r="B696" s="20" t="s">
        <v>462</v>
      </c>
      <c r="C696" s="20" t="s">
        <v>641</v>
      </c>
      <c r="D696" s="20" t="s">
        <v>464</v>
      </c>
      <c r="E696" s="20" t="s">
        <v>2711</v>
      </c>
      <c r="F696" s="20" t="s">
        <v>484</v>
      </c>
      <c r="G696" s="20">
        <v>5</v>
      </c>
      <c r="H696" s="20" t="s">
        <v>1679</v>
      </c>
      <c r="I696" s="20" t="s">
        <v>2692</v>
      </c>
      <c r="J696" s="20" t="s">
        <v>1681</v>
      </c>
      <c r="K696" s="20" t="s">
        <v>1681</v>
      </c>
      <c r="L696" s="20" t="s">
        <v>462</v>
      </c>
      <c r="M696" s="20">
        <v>4</v>
      </c>
      <c r="N696" s="20" t="s">
        <v>1679</v>
      </c>
      <c r="P696" s="20">
        <v>0</v>
      </c>
      <c r="Q696" s="20" t="s">
        <v>509</v>
      </c>
      <c r="S696" s="20" t="s">
        <v>221</v>
      </c>
      <c r="Y696" s="20" t="s">
        <v>1684</v>
      </c>
      <c r="Z696" s="20" t="s">
        <v>1685</v>
      </c>
      <c r="AA696" s="20">
        <v>1.5</v>
      </c>
      <c r="AB696" s="20">
        <v>3</v>
      </c>
      <c r="AC696" s="20">
        <v>3</v>
      </c>
      <c r="AD696" s="20">
        <v>3</v>
      </c>
      <c r="BE696" s="20" t="s">
        <v>462</v>
      </c>
    </row>
    <row r="697" spans="1:65" x14ac:dyDescent="0.25">
      <c r="A697" s="20" t="s">
        <v>1677</v>
      </c>
      <c r="B697" s="20" t="s">
        <v>462</v>
      </c>
      <c r="C697" s="20" t="s">
        <v>643</v>
      </c>
      <c r="D697" s="20" t="s">
        <v>516</v>
      </c>
      <c r="E697" s="20" t="s">
        <v>2712</v>
      </c>
      <c r="F697" s="20" t="s">
        <v>465</v>
      </c>
      <c r="G697" s="20">
        <v>2.67</v>
      </c>
      <c r="H697" s="20" t="s">
        <v>1679</v>
      </c>
      <c r="I697" s="20" t="s">
        <v>2713</v>
      </c>
      <c r="J697" s="20" t="s">
        <v>1832</v>
      </c>
      <c r="K697" s="20" t="s">
        <v>1832</v>
      </c>
      <c r="L697" s="20" t="s">
        <v>462</v>
      </c>
      <c r="M697" s="20">
        <v>4</v>
      </c>
      <c r="N697" s="20" t="s">
        <v>1679</v>
      </c>
      <c r="P697" s="20">
        <v>0</v>
      </c>
      <c r="Q697" s="20" t="s">
        <v>545</v>
      </c>
      <c r="R697" s="20" t="s">
        <v>508</v>
      </c>
      <c r="S697" s="20" t="s">
        <v>221</v>
      </c>
      <c r="T697" s="20" t="s">
        <v>2714</v>
      </c>
      <c r="U697" s="20" t="s">
        <v>2715</v>
      </c>
      <c r="V697" s="20">
        <v>10</v>
      </c>
      <c r="W697" s="20">
        <v>324</v>
      </c>
      <c r="Y697" s="20" t="s">
        <v>1684</v>
      </c>
      <c r="Z697" s="20" t="s">
        <v>1685</v>
      </c>
      <c r="AA697" s="20">
        <v>1.5</v>
      </c>
      <c r="AB697" s="20">
        <v>14</v>
      </c>
      <c r="AC697" s="20">
        <v>14</v>
      </c>
      <c r="AD697" s="20">
        <v>14</v>
      </c>
      <c r="AL697" s="20" t="s">
        <v>1686</v>
      </c>
      <c r="AT697" s="20" t="s">
        <v>1687</v>
      </c>
      <c r="AY697" s="20" t="s">
        <v>1835</v>
      </c>
      <c r="BD697" s="20" t="s">
        <v>2716</v>
      </c>
      <c r="BE697" s="20" t="s">
        <v>462</v>
      </c>
      <c r="BL697" s="20">
        <v>213.6</v>
      </c>
      <c r="BM697" s="20">
        <v>80</v>
      </c>
    </row>
    <row r="698" spans="1:65" x14ac:dyDescent="0.25">
      <c r="A698" s="20" t="s">
        <v>1677</v>
      </c>
      <c r="B698" s="20" t="s">
        <v>462</v>
      </c>
      <c r="C698" s="20" t="s">
        <v>643</v>
      </c>
      <c r="D698" s="20" t="s">
        <v>516</v>
      </c>
      <c r="E698" s="20" t="s">
        <v>2717</v>
      </c>
      <c r="F698" s="20" t="s">
        <v>468</v>
      </c>
      <c r="G698" s="20">
        <v>4.76</v>
      </c>
      <c r="H698" s="20" t="s">
        <v>1679</v>
      </c>
      <c r="I698" s="20" t="s">
        <v>2713</v>
      </c>
      <c r="J698" s="20" t="s">
        <v>1832</v>
      </c>
      <c r="K698" s="20" t="s">
        <v>1832</v>
      </c>
      <c r="L698" s="20" t="s">
        <v>462</v>
      </c>
      <c r="M698" s="20">
        <v>4</v>
      </c>
      <c r="N698" s="20" t="s">
        <v>1679</v>
      </c>
      <c r="P698" s="20">
        <v>0</v>
      </c>
      <c r="Q698" s="20" t="s">
        <v>545</v>
      </c>
      <c r="R698" s="20" t="s">
        <v>508</v>
      </c>
      <c r="S698" s="20" t="s">
        <v>221</v>
      </c>
      <c r="T698" s="20" t="s">
        <v>2714</v>
      </c>
      <c r="U698" s="20" t="s">
        <v>2715</v>
      </c>
      <c r="V698" s="20">
        <v>10</v>
      </c>
      <c r="W698" s="20">
        <v>324</v>
      </c>
      <c r="Y698" s="20" t="s">
        <v>1684</v>
      </c>
      <c r="Z698" s="20" t="s">
        <v>1685</v>
      </c>
      <c r="AA698" s="20">
        <v>1.5</v>
      </c>
      <c r="AB698" s="20">
        <v>14</v>
      </c>
      <c r="AC698" s="20">
        <v>14</v>
      </c>
      <c r="AD698" s="20">
        <v>14</v>
      </c>
      <c r="AL698" s="20" t="s">
        <v>1686</v>
      </c>
      <c r="AT698" s="20" t="s">
        <v>1687</v>
      </c>
      <c r="AY698" s="20" t="s">
        <v>1835</v>
      </c>
      <c r="BD698" s="20" t="s">
        <v>2716</v>
      </c>
      <c r="BE698" s="20" t="s">
        <v>462</v>
      </c>
      <c r="BL698" s="20">
        <v>380.8</v>
      </c>
      <c r="BM698" s="20">
        <v>80</v>
      </c>
    </row>
    <row r="699" spans="1:65" x14ac:dyDescent="0.25">
      <c r="A699" s="20" t="s">
        <v>1677</v>
      </c>
      <c r="B699" s="20" t="s">
        <v>462</v>
      </c>
      <c r="C699" s="20" t="s">
        <v>643</v>
      </c>
      <c r="D699" s="20" t="s">
        <v>516</v>
      </c>
      <c r="E699" s="20" t="s">
        <v>2718</v>
      </c>
      <c r="F699" s="20" t="s">
        <v>470</v>
      </c>
      <c r="G699" s="20">
        <v>10.37</v>
      </c>
      <c r="H699" s="20" t="s">
        <v>1679</v>
      </c>
      <c r="I699" s="20" t="s">
        <v>2713</v>
      </c>
      <c r="J699" s="20" t="s">
        <v>1832</v>
      </c>
      <c r="K699" s="20" t="s">
        <v>1832</v>
      </c>
      <c r="L699" s="20" t="s">
        <v>462</v>
      </c>
      <c r="M699" s="20">
        <v>4</v>
      </c>
      <c r="N699" s="20" t="s">
        <v>1679</v>
      </c>
      <c r="P699" s="20">
        <v>0</v>
      </c>
      <c r="Q699" s="20" t="s">
        <v>545</v>
      </c>
      <c r="R699" s="20" t="s">
        <v>508</v>
      </c>
      <c r="S699" s="20" t="s">
        <v>221</v>
      </c>
      <c r="T699" s="20" t="s">
        <v>2714</v>
      </c>
      <c r="U699" s="20" t="s">
        <v>2715</v>
      </c>
      <c r="V699" s="20">
        <v>10</v>
      </c>
      <c r="W699" s="20">
        <v>324</v>
      </c>
      <c r="Y699" s="20" t="s">
        <v>1684</v>
      </c>
      <c r="Z699" s="20" t="s">
        <v>1685</v>
      </c>
      <c r="AA699" s="20">
        <v>1.5</v>
      </c>
      <c r="AB699" s="20">
        <v>14</v>
      </c>
      <c r="AC699" s="20">
        <v>14</v>
      </c>
      <c r="AD699" s="20">
        <v>14</v>
      </c>
      <c r="AL699" s="20" t="s">
        <v>1686</v>
      </c>
      <c r="AT699" s="20" t="s">
        <v>1687</v>
      </c>
      <c r="AY699" s="20" t="s">
        <v>1835</v>
      </c>
      <c r="BD699" s="20" t="s">
        <v>2716</v>
      </c>
      <c r="BE699" s="20" t="s">
        <v>462</v>
      </c>
      <c r="BL699" s="20">
        <v>829.6</v>
      </c>
      <c r="BM699" s="20">
        <v>80</v>
      </c>
    </row>
    <row r="700" spans="1:65" x14ac:dyDescent="0.25">
      <c r="A700" s="20" t="s">
        <v>1677</v>
      </c>
      <c r="B700" s="20" t="s">
        <v>462</v>
      </c>
      <c r="C700" s="20" t="s">
        <v>643</v>
      </c>
      <c r="D700" s="20" t="s">
        <v>516</v>
      </c>
      <c r="E700" s="20" t="s">
        <v>2719</v>
      </c>
      <c r="F700" s="20" t="s">
        <v>471</v>
      </c>
      <c r="G700" s="20">
        <v>2.3199999999999998</v>
      </c>
      <c r="H700" s="20" t="s">
        <v>1679</v>
      </c>
      <c r="I700" s="20" t="s">
        <v>2713</v>
      </c>
      <c r="J700" s="20" t="s">
        <v>1832</v>
      </c>
      <c r="K700" s="20" t="s">
        <v>1832</v>
      </c>
      <c r="L700" s="20" t="s">
        <v>462</v>
      </c>
      <c r="M700" s="20">
        <v>4</v>
      </c>
      <c r="N700" s="20" t="s">
        <v>1679</v>
      </c>
      <c r="P700" s="20">
        <v>0</v>
      </c>
      <c r="Q700" s="20" t="s">
        <v>545</v>
      </c>
      <c r="R700" s="20" t="s">
        <v>508</v>
      </c>
      <c r="S700" s="20" t="s">
        <v>221</v>
      </c>
      <c r="T700" s="20" t="s">
        <v>2714</v>
      </c>
      <c r="U700" s="20" t="s">
        <v>2715</v>
      </c>
      <c r="V700" s="20">
        <v>10</v>
      </c>
      <c r="W700" s="20">
        <v>324</v>
      </c>
      <c r="Y700" s="20" t="s">
        <v>1684</v>
      </c>
      <c r="Z700" s="20" t="s">
        <v>1685</v>
      </c>
      <c r="AA700" s="20">
        <v>1.5</v>
      </c>
      <c r="AB700" s="20">
        <v>14</v>
      </c>
      <c r="AC700" s="20">
        <v>14</v>
      </c>
      <c r="AD700" s="20">
        <v>14</v>
      </c>
      <c r="AL700" s="20" t="s">
        <v>1686</v>
      </c>
      <c r="AT700" s="20" t="s">
        <v>1687</v>
      </c>
      <c r="AY700" s="20" t="s">
        <v>1835</v>
      </c>
      <c r="BD700" s="20" t="s">
        <v>2716</v>
      </c>
      <c r="BE700" s="20" t="s">
        <v>462</v>
      </c>
      <c r="BL700" s="20">
        <v>185.6</v>
      </c>
      <c r="BM700" s="20">
        <v>80</v>
      </c>
    </row>
    <row r="701" spans="1:65" x14ac:dyDescent="0.25">
      <c r="A701" s="20" t="s">
        <v>1677</v>
      </c>
      <c r="B701" s="20" t="s">
        <v>462</v>
      </c>
      <c r="C701" s="20" t="s">
        <v>643</v>
      </c>
      <c r="D701" s="20" t="s">
        <v>516</v>
      </c>
      <c r="E701" s="20" t="s">
        <v>2720</v>
      </c>
      <c r="F701" s="20" t="s">
        <v>472</v>
      </c>
      <c r="G701" s="20">
        <v>0.7</v>
      </c>
      <c r="H701" s="20" t="s">
        <v>1679</v>
      </c>
      <c r="I701" s="20" t="s">
        <v>2713</v>
      </c>
      <c r="J701" s="20" t="s">
        <v>1832</v>
      </c>
      <c r="K701" s="20" t="s">
        <v>1832</v>
      </c>
      <c r="L701" s="20" t="s">
        <v>462</v>
      </c>
      <c r="M701" s="20">
        <v>4</v>
      </c>
      <c r="N701" s="20" t="s">
        <v>1679</v>
      </c>
      <c r="P701" s="20">
        <v>0</v>
      </c>
      <c r="Q701" s="20" t="s">
        <v>545</v>
      </c>
      <c r="R701" s="20" t="s">
        <v>508</v>
      </c>
      <c r="S701" s="20" t="s">
        <v>221</v>
      </c>
      <c r="T701" s="20" t="s">
        <v>2714</v>
      </c>
      <c r="U701" s="20" t="s">
        <v>2715</v>
      </c>
      <c r="V701" s="20">
        <v>10</v>
      </c>
      <c r="W701" s="20">
        <v>324</v>
      </c>
      <c r="Y701" s="20" t="s">
        <v>1684</v>
      </c>
      <c r="Z701" s="20" t="s">
        <v>1685</v>
      </c>
      <c r="AA701" s="20">
        <v>1.5</v>
      </c>
      <c r="AB701" s="20">
        <v>14</v>
      </c>
      <c r="AC701" s="20">
        <v>14</v>
      </c>
      <c r="AD701" s="20">
        <v>14</v>
      </c>
      <c r="AL701" s="20" t="s">
        <v>1686</v>
      </c>
      <c r="AT701" s="20" t="s">
        <v>1687</v>
      </c>
      <c r="AY701" s="20" t="s">
        <v>1835</v>
      </c>
      <c r="BD701" s="20" t="s">
        <v>2716</v>
      </c>
      <c r="BE701" s="20" t="s">
        <v>462</v>
      </c>
      <c r="BL701" s="20">
        <v>56</v>
      </c>
      <c r="BM701" s="20">
        <v>80</v>
      </c>
    </row>
    <row r="702" spans="1:65" x14ac:dyDescent="0.25">
      <c r="A702" s="20" t="s">
        <v>1677</v>
      </c>
      <c r="B702" s="20" t="s">
        <v>462</v>
      </c>
      <c r="C702" s="20" t="s">
        <v>643</v>
      </c>
      <c r="D702" s="20" t="s">
        <v>516</v>
      </c>
      <c r="E702" s="20" t="s">
        <v>2721</v>
      </c>
      <c r="F702" s="20" t="s">
        <v>473</v>
      </c>
      <c r="G702" s="20">
        <v>8.1199999999999992</v>
      </c>
      <c r="H702" s="20" t="s">
        <v>1679</v>
      </c>
      <c r="I702" s="20" t="s">
        <v>2713</v>
      </c>
      <c r="J702" s="20" t="s">
        <v>1832</v>
      </c>
      <c r="K702" s="20" t="s">
        <v>1832</v>
      </c>
      <c r="L702" s="20" t="s">
        <v>462</v>
      </c>
      <c r="M702" s="20">
        <v>4</v>
      </c>
      <c r="N702" s="20" t="s">
        <v>1679</v>
      </c>
      <c r="P702" s="20">
        <v>0</v>
      </c>
      <c r="Q702" s="20" t="s">
        <v>545</v>
      </c>
      <c r="R702" s="20" t="s">
        <v>508</v>
      </c>
      <c r="S702" s="20" t="s">
        <v>221</v>
      </c>
      <c r="T702" s="20" t="s">
        <v>2714</v>
      </c>
      <c r="U702" s="20" t="s">
        <v>2715</v>
      </c>
      <c r="V702" s="20">
        <v>10</v>
      </c>
      <c r="W702" s="20">
        <v>324</v>
      </c>
      <c r="Y702" s="20" t="s">
        <v>1684</v>
      </c>
      <c r="Z702" s="20" t="s">
        <v>1685</v>
      </c>
      <c r="AA702" s="20">
        <v>1.5</v>
      </c>
      <c r="AB702" s="20">
        <v>14</v>
      </c>
      <c r="AC702" s="20">
        <v>14</v>
      </c>
      <c r="AD702" s="20">
        <v>14</v>
      </c>
      <c r="AL702" s="20" t="s">
        <v>1686</v>
      </c>
      <c r="AT702" s="20" t="s">
        <v>1687</v>
      </c>
      <c r="AY702" s="20" t="s">
        <v>1835</v>
      </c>
      <c r="BD702" s="20" t="s">
        <v>2716</v>
      </c>
      <c r="BE702" s="20" t="s">
        <v>462</v>
      </c>
      <c r="BL702" s="20">
        <v>649.6</v>
      </c>
      <c r="BM702" s="20">
        <v>80</v>
      </c>
    </row>
    <row r="703" spans="1:65" x14ac:dyDescent="0.25">
      <c r="A703" s="20" t="s">
        <v>1677</v>
      </c>
      <c r="B703" s="20" t="s">
        <v>462</v>
      </c>
      <c r="C703" s="20" t="s">
        <v>643</v>
      </c>
      <c r="D703" s="20" t="s">
        <v>516</v>
      </c>
      <c r="E703" s="20" t="s">
        <v>2722</v>
      </c>
      <c r="F703" s="20" t="s">
        <v>474</v>
      </c>
      <c r="G703" s="20">
        <v>2.17</v>
      </c>
      <c r="H703" s="20" t="s">
        <v>1679</v>
      </c>
      <c r="I703" s="20" t="s">
        <v>2713</v>
      </c>
      <c r="J703" s="20" t="s">
        <v>1832</v>
      </c>
      <c r="K703" s="20" t="s">
        <v>1832</v>
      </c>
      <c r="L703" s="20" t="s">
        <v>462</v>
      </c>
      <c r="M703" s="20">
        <v>4</v>
      </c>
      <c r="N703" s="20" t="s">
        <v>1679</v>
      </c>
      <c r="P703" s="20">
        <v>0</v>
      </c>
      <c r="Q703" s="20" t="s">
        <v>545</v>
      </c>
      <c r="R703" s="20" t="s">
        <v>508</v>
      </c>
      <c r="S703" s="20" t="s">
        <v>221</v>
      </c>
      <c r="T703" s="20" t="s">
        <v>2714</v>
      </c>
      <c r="U703" s="20" t="s">
        <v>2715</v>
      </c>
      <c r="V703" s="20">
        <v>10</v>
      </c>
      <c r="W703" s="20">
        <v>324</v>
      </c>
      <c r="Y703" s="20" t="s">
        <v>1684</v>
      </c>
      <c r="Z703" s="20" t="s">
        <v>1685</v>
      </c>
      <c r="AA703" s="20">
        <v>1.5</v>
      </c>
      <c r="AB703" s="20">
        <v>14</v>
      </c>
      <c r="AC703" s="20">
        <v>14</v>
      </c>
      <c r="AD703" s="20">
        <v>14</v>
      </c>
      <c r="AL703" s="20" t="s">
        <v>1686</v>
      </c>
      <c r="AT703" s="20" t="s">
        <v>1687</v>
      </c>
      <c r="AY703" s="20" t="s">
        <v>1835</v>
      </c>
      <c r="BD703" s="20" t="s">
        <v>2716</v>
      </c>
      <c r="BE703" s="20" t="s">
        <v>462</v>
      </c>
      <c r="BL703" s="20">
        <v>173.6</v>
      </c>
      <c r="BM703" s="20">
        <v>80</v>
      </c>
    </row>
    <row r="704" spans="1:65" x14ac:dyDescent="0.25">
      <c r="A704" s="20" t="s">
        <v>1677</v>
      </c>
      <c r="B704" s="20" t="s">
        <v>462</v>
      </c>
      <c r="C704" s="20" t="s">
        <v>643</v>
      </c>
      <c r="D704" s="20" t="s">
        <v>516</v>
      </c>
      <c r="E704" s="20" t="s">
        <v>2723</v>
      </c>
      <c r="F704" s="20" t="s">
        <v>475</v>
      </c>
      <c r="G704" s="20">
        <v>2.4300000000000002</v>
      </c>
      <c r="H704" s="20" t="s">
        <v>1679</v>
      </c>
      <c r="I704" s="20" t="s">
        <v>2713</v>
      </c>
      <c r="J704" s="20" t="s">
        <v>1832</v>
      </c>
      <c r="K704" s="20" t="s">
        <v>1832</v>
      </c>
      <c r="L704" s="20" t="s">
        <v>462</v>
      </c>
      <c r="M704" s="20">
        <v>4</v>
      </c>
      <c r="N704" s="20" t="s">
        <v>1679</v>
      </c>
      <c r="P704" s="20">
        <v>0</v>
      </c>
      <c r="Q704" s="20" t="s">
        <v>545</v>
      </c>
      <c r="R704" s="20" t="s">
        <v>508</v>
      </c>
      <c r="S704" s="20" t="s">
        <v>221</v>
      </c>
      <c r="T704" s="20" t="s">
        <v>2714</v>
      </c>
      <c r="U704" s="20" t="s">
        <v>2715</v>
      </c>
      <c r="V704" s="20">
        <v>10</v>
      </c>
      <c r="W704" s="20">
        <v>324</v>
      </c>
      <c r="Y704" s="20" t="s">
        <v>1684</v>
      </c>
      <c r="Z704" s="20" t="s">
        <v>1685</v>
      </c>
      <c r="AA704" s="20">
        <v>1.5</v>
      </c>
      <c r="AB704" s="20">
        <v>14</v>
      </c>
      <c r="AC704" s="20">
        <v>14</v>
      </c>
      <c r="AD704" s="20">
        <v>14</v>
      </c>
      <c r="AL704" s="20" t="s">
        <v>1686</v>
      </c>
      <c r="AT704" s="20" t="s">
        <v>1687</v>
      </c>
      <c r="AY704" s="20" t="s">
        <v>1835</v>
      </c>
      <c r="BD704" s="20" t="s">
        <v>2716</v>
      </c>
      <c r="BE704" s="20" t="s">
        <v>462</v>
      </c>
      <c r="BL704" s="20">
        <v>194.4</v>
      </c>
      <c r="BM704" s="20">
        <v>80</v>
      </c>
    </row>
    <row r="705" spans="1:65" x14ac:dyDescent="0.25">
      <c r="A705" s="20" t="s">
        <v>1677</v>
      </c>
      <c r="B705" s="20" t="s">
        <v>462</v>
      </c>
      <c r="C705" s="20" t="s">
        <v>643</v>
      </c>
      <c r="D705" s="20" t="s">
        <v>516</v>
      </c>
      <c r="E705" s="20" t="s">
        <v>2724</v>
      </c>
      <c r="F705" s="20" t="s">
        <v>476</v>
      </c>
      <c r="G705" s="20">
        <v>2.4500000000000002</v>
      </c>
      <c r="H705" s="20" t="s">
        <v>1679</v>
      </c>
      <c r="I705" s="20" t="s">
        <v>2713</v>
      </c>
      <c r="J705" s="20" t="s">
        <v>1832</v>
      </c>
      <c r="K705" s="20" t="s">
        <v>1832</v>
      </c>
      <c r="L705" s="20" t="s">
        <v>462</v>
      </c>
      <c r="M705" s="20">
        <v>4</v>
      </c>
      <c r="N705" s="20" t="s">
        <v>1679</v>
      </c>
      <c r="P705" s="20">
        <v>0</v>
      </c>
      <c r="Q705" s="20" t="s">
        <v>545</v>
      </c>
      <c r="R705" s="20" t="s">
        <v>508</v>
      </c>
      <c r="S705" s="20" t="s">
        <v>221</v>
      </c>
      <c r="T705" s="20" t="s">
        <v>2714</v>
      </c>
      <c r="U705" s="20" t="s">
        <v>2715</v>
      </c>
      <c r="V705" s="20">
        <v>10</v>
      </c>
      <c r="W705" s="20">
        <v>324</v>
      </c>
      <c r="Y705" s="20" t="s">
        <v>1684</v>
      </c>
      <c r="Z705" s="20" t="s">
        <v>1685</v>
      </c>
      <c r="AA705" s="20">
        <v>1.5</v>
      </c>
      <c r="AB705" s="20">
        <v>14</v>
      </c>
      <c r="AC705" s="20">
        <v>14</v>
      </c>
      <c r="AD705" s="20">
        <v>14</v>
      </c>
      <c r="AL705" s="20" t="s">
        <v>1686</v>
      </c>
      <c r="AT705" s="20" t="s">
        <v>1687</v>
      </c>
      <c r="AY705" s="20" t="s">
        <v>1835</v>
      </c>
      <c r="BD705" s="20" t="s">
        <v>2716</v>
      </c>
      <c r="BE705" s="20" t="s">
        <v>462</v>
      </c>
      <c r="BL705" s="20">
        <v>196</v>
      </c>
      <c r="BM705" s="20">
        <v>80</v>
      </c>
    </row>
    <row r="706" spans="1:65" x14ac:dyDescent="0.25">
      <c r="A706" s="20" t="s">
        <v>1677</v>
      </c>
      <c r="B706" s="20" t="s">
        <v>462</v>
      </c>
      <c r="C706" s="20" t="s">
        <v>643</v>
      </c>
      <c r="D706" s="20" t="s">
        <v>516</v>
      </c>
      <c r="E706" s="20" t="s">
        <v>2725</v>
      </c>
      <c r="F706" s="20" t="s">
        <v>477</v>
      </c>
      <c r="G706" s="20">
        <v>9.76</v>
      </c>
      <c r="H706" s="20" t="s">
        <v>1679</v>
      </c>
      <c r="I706" s="20" t="s">
        <v>2713</v>
      </c>
      <c r="J706" s="20" t="s">
        <v>1832</v>
      </c>
      <c r="K706" s="20" t="s">
        <v>1832</v>
      </c>
      <c r="L706" s="20" t="s">
        <v>462</v>
      </c>
      <c r="M706" s="20">
        <v>4</v>
      </c>
      <c r="N706" s="20" t="s">
        <v>1679</v>
      </c>
      <c r="P706" s="20">
        <v>0</v>
      </c>
      <c r="Q706" s="20" t="s">
        <v>545</v>
      </c>
      <c r="R706" s="20" t="s">
        <v>508</v>
      </c>
      <c r="S706" s="20" t="s">
        <v>221</v>
      </c>
      <c r="T706" s="20" t="s">
        <v>2714</v>
      </c>
      <c r="U706" s="20" t="s">
        <v>2715</v>
      </c>
      <c r="V706" s="20">
        <v>10</v>
      </c>
      <c r="W706" s="20">
        <v>324</v>
      </c>
      <c r="Y706" s="20" t="s">
        <v>1684</v>
      </c>
      <c r="Z706" s="20" t="s">
        <v>1685</v>
      </c>
      <c r="AA706" s="20">
        <v>1.5</v>
      </c>
      <c r="AB706" s="20">
        <v>14</v>
      </c>
      <c r="AC706" s="20">
        <v>14</v>
      </c>
      <c r="AD706" s="20">
        <v>14</v>
      </c>
      <c r="AL706" s="20" t="s">
        <v>1686</v>
      </c>
      <c r="AT706" s="20" t="s">
        <v>1687</v>
      </c>
      <c r="AY706" s="20" t="s">
        <v>1835</v>
      </c>
      <c r="BD706" s="20" t="s">
        <v>2716</v>
      </c>
      <c r="BE706" s="20" t="s">
        <v>462</v>
      </c>
      <c r="BL706" s="20">
        <v>780.8</v>
      </c>
      <c r="BM706" s="20">
        <v>80</v>
      </c>
    </row>
    <row r="707" spans="1:65" x14ac:dyDescent="0.25">
      <c r="A707" s="20" t="s">
        <v>1677</v>
      </c>
      <c r="B707" s="20" t="s">
        <v>462</v>
      </c>
      <c r="C707" s="20" t="s">
        <v>643</v>
      </c>
      <c r="D707" s="20" t="s">
        <v>516</v>
      </c>
      <c r="E707" s="20" t="s">
        <v>2726</v>
      </c>
      <c r="F707" s="20" t="s">
        <v>481</v>
      </c>
      <c r="G707" s="20">
        <v>13.18</v>
      </c>
      <c r="H707" s="20" t="s">
        <v>1679</v>
      </c>
      <c r="I707" s="20" t="s">
        <v>2713</v>
      </c>
      <c r="J707" s="20" t="s">
        <v>1832</v>
      </c>
      <c r="K707" s="20" t="s">
        <v>1832</v>
      </c>
      <c r="L707" s="20" t="s">
        <v>462</v>
      </c>
      <c r="M707" s="20">
        <v>4</v>
      </c>
      <c r="N707" s="20" t="s">
        <v>1679</v>
      </c>
      <c r="P707" s="20">
        <v>0</v>
      </c>
      <c r="Q707" s="20" t="s">
        <v>495</v>
      </c>
      <c r="R707" s="20" t="s">
        <v>573</v>
      </c>
      <c r="S707" s="20" t="s">
        <v>221</v>
      </c>
      <c r="T707" s="20" t="s">
        <v>2727</v>
      </c>
      <c r="U707" s="20" t="s">
        <v>2715</v>
      </c>
      <c r="V707" s="20">
        <v>10</v>
      </c>
      <c r="W707" s="20">
        <v>324</v>
      </c>
      <c r="Y707" s="20" t="s">
        <v>1684</v>
      </c>
      <c r="Z707" s="20" t="s">
        <v>1685</v>
      </c>
      <c r="AA707" s="20">
        <v>1.5</v>
      </c>
      <c r="AB707" s="20">
        <v>14</v>
      </c>
      <c r="AC707" s="20">
        <v>14</v>
      </c>
      <c r="AD707" s="20">
        <v>14</v>
      </c>
      <c r="AL707" s="20" t="s">
        <v>1686</v>
      </c>
      <c r="AT707" s="20" t="s">
        <v>1687</v>
      </c>
      <c r="AY707" s="20" t="s">
        <v>1835</v>
      </c>
      <c r="BD707" s="20" t="s">
        <v>2716</v>
      </c>
      <c r="BE707" s="20" t="s">
        <v>462</v>
      </c>
      <c r="BL707" s="20">
        <v>790.8</v>
      </c>
      <c r="BM707" s="20">
        <v>60</v>
      </c>
    </row>
    <row r="708" spans="1:65" x14ac:dyDescent="0.25">
      <c r="A708" s="20" t="s">
        <v>1677</v>
      </c>
      <c r="B708" s="20" t="s">
        <v>462</v>
      </c>
      <c r="C708" s="20" t="s">
        <v>643</v>
      </c>
      <c r="D708" s="20" t="s">
        <v>516</v>
      </c>
      <c r="E708" s="20" t="s">
        <v>2728</v>
      </c>
      <c r="F708" s="20" t="s">
        <v>1802</v>
      </c>
      <c r="G708" s="20">
        <v>7.77</v>
      </c>
      <c r="H708" s="20" t="s">
        <v>1679</v>
      </c>
      <c r="I708" s="20" t="s">
        <v>2713</v>
      </c>
      <c r="J708" s="20" t="s">
        <v>1832</v>
      </c>
      <c r="K708" s="20" t="s">
        <v>1832</v>
      </c>
      <c r="L708" s="20" t="s">
        <v>462</v>
      </c>
      <c r="M708" s="20">
        <v>1</v>
      </c>
      <c r="N708" s="20" t="s">
        <v>1679</v>
      </c>
      <c r="P708" s="20">
        <v>0</v>
      </c>
      <c r="Q708" s="20" t="s">
        <v>2468</v>
      </c>
      <c r="S708" s="20" t="s">
        <v>221</v>
      </c>
      <c r="Y708" s="20" t="s">
        <v>1804</v>
      </c>
      <c r="Z708" s="20" t="s">
        <v>1685</v>
      </c>
      <c r="AA708" s="20">
        <v>3</v>
      </c>
      <c r="AL708" s="20" t="s">
        <v>1686</v>
      </c>
      <c r="AT708" s="20" t="s">
        <v>1687</v>
      </c>
      <c r="BD708" s="20" t="s">
        <v>2065</v>
      </c>
      <c r="BE708" s="20" t="s">
        <v>462</v>
      </c>
    </row>
    <row r="709" spans="1:65" x14ac:dyDescent="0.25">
      <c r="A709" s="20" t="s">
        <v>1677</v>
      </c>
      <c r="B709" s="20" t="s">
        <v>462</v>
      </c>
      <c r="C709" s="20" t="s">
        <v>644</v>
      </c>
      <c r="D709" s="20" t="s">
        <v>464</v>
      </c>
      <c r="E709" s="20" t="s">
        <v>2729</v>
      </c>
      <c r="F709" s="20" t="s">
        <v>465</v>
      </c>
      <c r="G709" s="20">
        <v>9.73</v>
      </c>
      <c r="H709" s="20" t="s">
        <v>1679</v>
      </c>
      <c r="I709" s="20" t="s">
        <v>2730</v>
      </c>
      <c r="J709" s="20" t="s">
        <v>1681</v>
      </c>
      <c r="K709" s="20" t="s">
        <v>1681</v>
      </c>
      <c r="L709" s="20" t="s">
        <v>462</v>
      </c>
      <c r="M709" s="20">
        <v>4</v>
      </c>
      <c r="N709" s="20" t="s">
        <v>1679</v>
      </c>
      <c r="P709" s="20">
        <v>0</v>
      </c>
      <c r="Q709" s="20" t="s">
        <v>487</v>
      </c>
      <c r="R709" s="20" t="s">
        <v>488</v>
      </c>
      <c r="S709" s="20" t="s">
        <v>221</v>
      </c>
      <c r="T709" s="20" t="s">
        <v>2731</v>
      </c>
      <c r="U709" s="20" t="s">
        <v>2732</v>
      </c>
      <c r="V709" s="20">
        <v>12</v>
      </c>
      <c r="W709" s="20">
        <v>392</v>
      </c>
      <c r="Y709" s="20" t="s">
        <v>1684</v>
      </c>
      <c r="Z709" s="20" t="s">
        <v>1685</v>
      </c>
      <c r="AA709" s="20">
        <v>1.5</v>
      </c>
      <c r="AB709" s="20">
        <v>3</v>
      </c>
      <c r="AC709" s="20">
        <v>3</v>
      </c>
      <c r="AD709" s="20">
        <v>3</v>
      </c>
      <c r="AL709" s="20" t="s">
        <v>1686</v>
      </c>
      <c r="AT709" s="20" t="s">
        <v>1687</v>
      </c>
      <c r="AZ709" s="20" t="s">
        <v>1660</v>
      </c>
      <c r="BE709" s="20" t="s">
        <v>462</v>
      </c>
      <c r="BL709" s="20">
        <v>535.15</v>
      </c>
      <c r="BM709" s="20">
        <v>55</v>
      </c>
    </row>
    <row r="710" spans="1:65" x14ac:dyDescent="0.25">
      <c r="A710" s="20" t="s">
        <v>1677</v>
      </c>
      <c r="B710" s="20" t="s">
        <v>462</v>
      </c>
      <c r="C710" s="20" t="s">
        <v>644</v>
      </c>
      <c r="D710" s="20" t="s">
        <v>464</v>
      </c>
      <c r="E710" s="20" t="s">
        <v>2733</v>
      </c>
      <c r="F710" s="20" t="s">
        <v>468</v>
      </c>
      <c r="G710" s="20">
        <v>10.08</v>
      </c>
      <c r="H710" s="20" t="s">
        <v>1679</v>
      </c>
      <c r="I710" s="20" t="s">
        <v>2730</v>
      </c>
      <c r="J710" s="20" t="s">
        <v>1681</v>
      </c>
      <c r="K710" s="20" t="s">
        <v>1681</v>
      </c>
      <c r="L710" s="20" t="s">
        <v>462</v>
      </c>
      <c r="M710" s="20">
        <v>4</v>
      </c>
      <c r="N710" s="20" t="s">
        <v>1679</v>
      </c>
      <c r="P710" s="20">
        <v>0</v>
      </c>
      <c r="Q710" s="20" t="s">
        <v>487</v>
      </c>
      <c r="R710" s="20" t="s">
        <v>488</v>
      </c>
      <c r="S710" s="20" t="s">
        <v>221</v>
      </c>
      <c r="T710" s="20" t="s">
        <v>2731</v>
      </c>
      <c r="U710" s="20" t="s">
        <v>2732</v>
      </c>
      <c r="V710" s="20">
        <v>12</v>
      </c>
      <c r="W710" s="20">
        <v>392</v>
      </c>
      <c r="Y710" s="20" t="s">
        <v>1684</v>
      </c>
      <c r="Z710" s="20" t="s">
        <v>1685</v>
      </c>
      <c r="AA710" s="20">
        <v>1.5</v>
      </c>
      <c r="AB710" s="20">
        <v>3</v>
      </c>
      <c r="AC710" s="20">
        <v>3</v>
      </c>
      <c r="AD710" s="20">
        <v>3</v>
      </c>
      <c r="AL710" s="20" t="s">
        <v>1686</v>
      </c>
      <c r="AT710" s="20" t="s">
        <v>1687</v>
      </c>
      <c r="AZ710" s="20" t="s">
        <v>1660</v>
      </c>
      <c r="BE710" s="20" t="s">
        <v>462</v>
      </c>
      <c r="BL710" s="20">
        <v>554.4</v>
      </c>
      <c r="BM710" s="20">
        <v>55</v>
      </c>
    </row>
    <row r="711" spans="1:65" x14ac:dyDescent="0.25">
      <c r="A711" s="20" t="s">
        <v>1677</v>
      </c>
      <c r="B711" s="20" t="s">
        <v>462</v>
      </c>
      <c r="C711" s="20" t="s">
        <v>644</v>
      </c>
      <c r="D711" s="20" t="s">
        <v>464</v>
      </c>
      <c r="E711" s="20" t="s">
        <v>2734</v>
      </c>
      <c r="F711" s="20" t="s">
        <v>470</v>
      </c>
      <c r="G711" s="20">
        <v>7.76</v>
      </c>
      <c r="H711" s="20" t="s">
        <v>1679</v>
      </c>
      <c r="I711" s="20" t="s">
        <v>2730</v>
      </c>
      <c r="J711" s="20" t="s">
        <v>1681</v>
      </c>
      <c r="K711" s="20" t="s">
        <v>1681</v>
      </c>
      <c r="L711" s="20" t="s">
        <v>462</v>
      </c>
      <c r="M711" s="20">
        <v>4</v>
      </c>
      <c r="N711" s="20" t="s">
        <v>1679</v>
      </c>
      <c r="P711" s="20">
        <v>0</v>
      </c>
      <c r="Q711" s="20" t="s">
        <v>487</v>
      </c>
      <c r="R711" s="20" t="s">
        <v>488</v>
      </c>
      <c r="S711" s="20" t="s">
        <v>221</v>
      </c>
      <c r="T711" s="20" t="s">
        <v>2731</v>
      </c>
      <c r="U711" s="20" t="s">
        <v>2732</v>
      </c>
      <c r="V711" s="20">
        <v>12</v>
      </c>
      <c r="W711" s="20">
        <v>392</v>
      </c>
      <c r="Y711" s="20" t="s">
        <v>1684</v>
      </c>
      <c r="Z711" s="20" t="s">
        <v>1685</v>
      </c>
      <c r="AA711" s="20">
        <v>1.5</v>
      </c>
      <c r="AB711" s="20">
        <v>3</v>
      </c>
      <c r="AC711" s="20">
        <v>3</v>
      </c>
      <c r="AD711" s="20">
        <v>3</v>
      </c>
      <c r="AL711" s="20" t="s">
        <v>1686</v>
      </c>
      <c r="AT711" s="20" t="s">
        <v>1687</v>
      </c>
      <c r="AZ711" s="20" t="s">
        <v>1660</v>
      </c>
      <c r="BE711" s="20" t="s">
        <v>462</v>
      </c>
      <c r="BL711" s="20">
        <v>426.8</v>
      </c>
      <c r="BM711" s="20">
        <v>55</v>
      </c>
    </row>
    <row r="712" spans="1:65" x14ac:dyDescent="0.25">
      <c r="A712" s="20" t="s">
        <v>1677</v>
      </c>
      <c r="B712" s="20" t="s">
        <v>462</v>
      </c>
      <c r="C712" s="20" t="s">
        <v>644</v>
      </c>
      <c r="D712" s="20" t="s">
        <v>464</v>
      </c>
      <c r="E712" s="20" t="s">
        <v>2735</v>
      </c>
      <c r="F712" s="20" t="s">
        <v>471</v>
      </c>
      <c r="G712" s="20">
        <v>4.3499999999999996</v>
      </c>
      <c r="H712" s="20" t="s">
        <v>1679</v>
      </c>
      <c r="I712" s="20" t="s">
        <v>2730</v>
      </c>
      <c r="J712" s="20" t="s">
        <v>1681</v>
      </c>
      <c r="K712" s="20" t="s">
        <v>1681</v>
      </c>
      <c r="L712" s="20" t="s">
        <v>462</v>
      </c>
      <c r="M712" s="20">
        <v>4</v>
      </c>
      <c r="N712" s="20" t="s">
        <v>1679</v>
      </c>
      <c r="P712" s="20">
        <v>0</v>
      </c>
      <c r="Q712" s="20" t="s">
        <v>487</v>
      </c>
      <c r="R712" s="20" t="s">
        <v>557</v>
      </c>
      <c r="S712" s="20" t="s">
        <v>221</v>
      </c>
      <c r="T712" s="20" t="s">
        <v>2731</v>
      </c>
      <c r="U712" s="20" t="s">
        <v>2732</v>
      </c>
      <c r="V712" s="20">
        <v>12</v>
      </c>
      <c r="W712" s="20">
        <v>392</v>
      </c>
      <c r="Y712" s="20" t="s">
        <v>1684</v>
      </c>
      <c r="Z712" s="20" t="s">
        <v>1685</v>
      </c>
      <c r="AA712" s="20">
        <v>1.5</v>
      </c>
      <c r="AB712" s="20">
        <v>3</v>
      </c>
      <c r="AC712" s="20">
        <v>3</v>
      </c>
      <c r="AD712" s="20">
        <v>3</v>
      </c>
      <c r="AL712" s="20" t="s">
        <v>1686</v>
      </c>
      <c r="AT712" s="20" t="s">
        <v>1687</v>
      </c>
      <c r="AZ712" s="20" t="s">
        <v>1660</v>
      </c>
      <c r="BE712" s="20" t="s">
        <v>462</v>
      </c>
      <c r="BL712" s="20">
        <v>239.25</v>
      </c>
      <c r="BM712" s="20">
        <v>55</v>
      </c>
    </row>
    <row r="713" spans="1:65" x14ac:dyDescent="0.25">
      <c r="A713" s="20" t="s">
        <v>1677</v>
      </c>
      <c r="B713" s="20" t="s">
        <v>462</v>
      </c>
      <c r="C713" s="20" t="s">
        <v>644</v>
      </c>
      <c r="D713" s="20" t="s">
        <v>464</v>
      </c>
      <c r="E713" s="20" t="s">
        <v>2736</v>
      </c>
      <c r="F713" s="20" t="s">
        <v>472</v>
      </c>
      <c r="G713" s="20">
        <v>8.36</v>
      </c>
      <c r="H713" s="20" t="s">
        <v>1679</v>
      </c>
      <c r="I713" s="20" t="s">
        <v>2730</v>
      </c>
      <c r="J713" s="20" t="s">
        <v>1681</v>
      </c>
      <c r="K713" s="20" t="s">
        <v>1681</v>
      </c>
      <c r="L713" s="20" t="s">
        <v>462</v>
      </c>
      <c r="M713" s="20">
        <v>4</v>
      </c>
      <c r="N713" s="20" t="s">
        <v>1679</v>
      </c>
      <c r="P713" s="20">
        <v>0</v>
      </c>
      <c r="Q713" s="20" t="s">
        <v>487</v>
      </c>
      <c r="R713" s="20" t="s">
        <v>488</v>
      </c>
      <c r="S713" s="20" t="s">
        <v>221</v>
      </c>
      <c r="T713" s="20" t="s">
        <v>2731</v>
      </c>
      <c r="U713" s="20" t="s">
        <v>2732</v>
      </c>
      <c r="V713" s="20">
        <v>12</v>
      </c>
      <c r="W713" s="20">
        <v>392</v>
      </c>
      <c r="Y713" s="20" t="s">
        <v>1684</v>
      </c>
      <c r="Z713" s="20" t="s">
        <v>1685</v>
      </c>
      <c r="AA713" s="20">
        <v>1.5</v>
      </c>
      <c r="AB713" s="20">
        <v>3</v>
      </c>
      <c r="AC713" s="20">
        <v>3</v>
      </c>
      <c r="AD713" s="20">
        <v>3</v>
      </c>
      <c r="AL713" s="20" t="s">
        <v>1686</v>
      </c>
      <c r="AT713" s="20" t="s">
        <v>1687</v>
      </c>
      <c r="AZ713" s="20" t="s">
        <v>1660</v>
      </c>
      <c r="BE713" s="20" t="s">
        <v>462</v>
      </c>
      <c r="BL713" s="20">
        <v>459.8</v>
      </c>
      <c r="BM713" s="20">
        <v>55</v>
      </c>
    </row>
    <row r="714" spans="1:65" x14ac:dyDescent="0.25">
      <c r="A714" s="20" t="s">
        <v>1677</v>
      </c>
      <c r="B714" s="20" t="s">
        <v>462</v>
      </c>
      <c r="C714" s="20" t="s">
        <v>644</v>
      </c>
      <c r="D714" s="20" t="s">
        <v>464</v>
      </c>
      <c r="E714" s="20" t="s">
        <v>2737</v>
      </c>
      <c r="F714" s="20" t="s">
        <v>473</v>
      </c>
      <c r="G714" s="20">
        <v>0.47</v>
      </c>
      <c r="H714" s="20" t="s">
        <v>1679</v>
      </c>
      <c r="I714" s="20" t="s">
        <v>2730</v>
      </c>
      <c r="J714" s="20" t="s">
        <v>1681</v>
      </c>
      <c r="K714" s="20" t="s">
        <v>1681</v>
      </c>
      <c r="L714" s="20" t="s">
        <v>462</v>
      </c>
      <c r="M714" s="20">
        <v>4</v>
      </c>
      <c r="N714" s="20" t="s">
        <v>1679</v>
      </c>
      <c r="P714" s="20">
        <v>0</v>
      </c>
      <c r="Q714" s="20" t="s">
        <v>487</v>
      </c>
      <c r="R714" s="20" t="s">
        <v>488</v>
      </c>
      <c r="S714" s="20" t="s">
        <v>221</v>
      </c>
      <c r="T714" s="20" t="s">
        <v>2731</v>
      </c>
      <c r="U714" s="20" t="s">
        <v>2732</v>
      </c>
      <c r="V714" s="20">
        <v>12</v>
      </c>
      <c r="W714" s="20">
        <v>392</v>
      </c>
      <c r="Y714" s="20" t="s">
        <v>1684</v>
      </c>
      <c r="Z714" s="20" t="s">
        <v>1685</v>
      </c>
      <c r="AA714" s="20">
        <v>1.5</v>
      </c>
      <c r="AB714" s="20">
        <v>3</v>
      </c>
      <c r="AC714" s="20">
        <v>3</v>
      </c>
      <c r="AD714" s="20">
        <v>3</v>
      </c>
      <c r="AL714" s="20" t="s">
        <v>1686</v>
      </c>
      <c r="AT714" s="20" t="s">
        <v>1687</v>
      </c>
      <c r="AZ714" s="20" t="s">
        <v>1660</v>
      </c>
      <c r="BE714" s="20" t="s">
        <v>462</v>
      </c>
      <c r="BL714" s="20">
        <v>25.85</v>
      </c>
      <c r="BM714" s="20">
        <v>55</v>
      </c>
    </row>
    <row r="715" spans="1:65" x14ac:dyDescent="0.25">
      <c r="A715" s="20" t="s">
        <v>1677</v>
      </c>
      <c r="B715" s="20" t="s">
        <v>462</v>
      </c>
      <c r="C715" s="20" t="s">
        <v>644</v>
      </c>
      <c r="D715" s="20" t="s">
        <v>464</v>
      </c>
      <c r="E715" s="20" t="s">
        <v>2738</v>
      </c>
      <c r="F715" s="20" t="s">
        <v>474</v>
      </c>
      <c r="G715" s="20">
        <v>7.53</v>
      </c>
      <c r="H715" s="20" t="s">
        <v>1679</v>
      </c>
      <c r="I715" s="20" t="s">
        <v>2730</v>
      </c>
      <c r="J715" s="20" t="s">
        <v>1681</v>
      </c>
      <c r="K715" s="20" t="s">
        <v>1681</v>
      </c>
      <c r="L715" s="20" t="s">
        <v>462</v>
      </c>
      <c r="M715" s="20">
        <v>4</v>
      </c>
      <c r="N715" s="20" t="s">
        <v>1679</v>
      </c>
      <c r="P715" s="20">
        <v>0</v>
      </c>
      <c r="Q715" s="20" t="s">
        <v>487</v>
      </c>
      <c r="R715" s="20" t="s">
        <v>488</v>
      </c>
      <c r="S715" s="20" t="s">
        <v>221</v>
      </c>
      <c r="T715" s="20" t="s">
        <v>2309</v>
      </c>
      <c r="U715" s="20" t="s">
        <v>2732</v>
      </c>
      <c r="V715" s="20">
        <v>12</v>
      </c>
      <c r="W715" s="20">
        <v>392</v>
      </c>
      <c r="Y715" s="20" t="s">
        <v>1684</v>
      </c>
      <c r="Z715" s="20" t="s">
        <v>1685</v>
      </c>
      <c r="AA715" s="20">
        <v>1.5</v>
      </c>
      <c r="AB715" s="20">
        <v>3</v>
      </c>
      <c r="AC715" s="20">
        <v>3</v>
      </c>
      <c r="AD715" s="20">
        <v>3</v>
      </c>
      <c r="AL715" s="20" t="s">
        <v>1686</v>
      </c>
      <c r="AT715" s="20" t="s">
        <v>1687</v>
      </c>
      <c r="AZ715" s="20" t="s">
        <v>1660</v>
      </c>
      <c r="BE715" s="20" t="s">
        <v>462</v>
      </c>
      <c r="BL715" s="20">
        <v>414.15</v>
      </c>
      <c r="BM715" s="20">
        <v>55</v>
      </c>
    </row>
    <row r="716" spans="1:65" x14ac:dyDescent="0.25">
      <c r="A716" s="20" t="s">
        <v>1677</v>
      </c>
      <c r="B716" s="20" t="s">
        <v>462</v>
      </c>
      <c r="C716" s="20" t="s">
        <v>645</v>
      </c>
      <c r="D716" s="20" t="s">
        <v>464</v>
      </c>
      <c r="E716" s="20" t="s">
        <v>2739</v>
      </c>
      <c r="F716" s="20" t="s">
        <v>465</v>
      </c>
      <c r="G716" s="20">
        <v>13.91</v>
      </c>
      <c r="H716" s="20" t="s">
        <v>1679</v>
      </c>
      <c r="I716" s="20" t="s">
        <v>2740</v>
      </c>
      <c r="J716" s="20" t="s">
        <v>1681</v>
      </c>
      <c r="K716" s="20" t="s">
        <v>1681</v>
      </c>
      <c r="L716" s="20" t="s">
        <v>462</v>
      </c>
      <c r="M716" s="20">
        <v>4</v>
      </c>
      <c r="N716" s="20" t="s">
        <v>1679</v>
      </c>
      <c r="P716" s="20">
        <v>0</v>
      </c>
      <c r="Q716" s="20" t="s">
        <v>495</v>
      </c>
      <c r="R716" s="20" t="s">
        <v>566</v>
      </c>
      <c r="S716" s="20" t="s">
        <v>221</v>
      </c>
      <c r="T716" s="20" t="s">
        <v>2741</v>
      </c>
      <c r="U716" s="20" t="s">
        <v>2742</v>
      </c>
      <c r="V716" s="20">
        <v>4</v>
      </c>
      <c r="W716" s="20">
        <v>138</v>
      </c>
      <c r="Y716" s="20" t="s">
        <v>1684</v>
      </c>
      <c r="Z716" s="20" t="s">
        <v>1685</v>
      </c>
      <c r="AA716" s="20">
        <v>1.5</v>
      </c>
      <c r="AB716" s="20">
        <v>6</v>
      </c>
      <c r="AC716" s="20">
        <v>6</v>
      </c>
      <c r="AD716" s="20">
        <v>6</v>
      </c>
      <c r="AL716" s="20" t="s">
        <v>1686</v>
      </c>
      <c r="AT716" s="20" t="s">
        <v>1687</v>
      </c>
      <c r="BE716" s="20" t="s">
        <v>462</v>
      </c>
      <c r="BL716" s="20">
        <v>834.6</v>
      </c>
      <c r="BM716" s="20">
        <v>60</v>
      </c>
    </row>
    <row r="717" spans="1:65" x14ac:dyDescent="0.25">
      <c r="A717" s="20" t="s">
        <v>1677</v>
      </c>
      <c r="B717" s="20" t="s">
        <v>462</v>
      </c>
      <c r="C717" s="20" t="s">
        <v>645</v>
      </c>
      <c r="D717" s="20" t="s">
        <v>464</v>
      </c>
      <c r="E717" s="20" t="s">
        <v>2743</v>
      </c>
      <c r="F717" s="20" t="s">
        <v>468</v>
      </c>
      <c r="G717" s="20">
        <v>9.4600000000000009</v>
      </c>
      <c r="H717" s="20" t="s">
        <v>1679</v>
      </c>
      <c r="I717" s="20" t="s">
        <v>2740</v>
      </c>
      <c r="J717" s="20" t="s">
        <v>1681</v>
      </c>
      <c r="K717" s="20" t="s">
        <v>1681</v>
      </c>
      <c r="L717" s="20" t="s">
        <v>462</v>
      </c>
      <c r="M717" s="20">
        <v>4</v>
      </c>
      <c r="N717" s="20" t="s">
        <v>1679</v>
      </c>
      <c r="P717" s="20">
        <v>0</v>
      </c>
      <c r="Q717" s="20" t="s">
        <v>495</v>
      </c>
      <c r="R717" s="20" t="s">
        <v>566</v>
      </c>
      <c r="S717" s="20" t="s">
        <v>221</v>
      </c>
      <c r="T717" s="20" t="s">
        <v>2744</v>
      </c>
      <c r="U717" s="20" t="s">
        <v>2742</v>
      </c>
      <c r="V717" s="20">
        <v>4</v>
      </c>
      <c r="W717" s="20">
        <v>138</v>
      </c>
      <c r="Y717" s="20" t="s">
        <v>1684</v>
      </c>
      <c r="Z717" s="20" t="s">
        <v>1685</v>
      </c>
      <c r="AA717" s="20">
        <v>1.5</v>
      </c>
      <c r="AB717" s="20">
        <v>6</v>
      </c>
      <c r="AC717" s="20">
        <v>6</v>
      </c>
      <c r="AD717" s="20">
        <v>6</v>
      </c>
      <c r="AL717" s="20" t="s">
        <v>1686</v>
      </c>
      <c r="AT717" s="20" t="s">
        <v>1687</v>
      </c>
      <c r="BE717" s="20" t="s">
        <v>462</v>
      </c>
      <c r="BL717" s="20">
        <v>567.6</v>
      </c>
      <c r="BM717" s="20">
        <v>60</v>
      </c>
    </row>
    <row r="718" spans="1:65" x14ac:dyDescent="0.25">
      <c r="A718" s="20" t="s">
        <v>1677</v>
      </c>
      <c r="B718" s="20" t="s">
        <v>462</v>
      </c>
      <c r="C718" s="20" t="s">
        <v>645</v>
      </c>
      <c r="D718" s="20" t="s">
        <v>464</v>
      </c>
      <c r="E718" s="20" t="s">
        <v>2745</v>
      </c>
      <c r="F718" s="20" t="s">
        <v>470</v>
      </c>
      <c r="G718" s="20">
        <v>7.49</v>
      </c>
      <c r="H718" s="20" t="s">
        <v>1679</v>
      </c>
      <c r="I718" s="20" t="s">
        <v>2740</v>
      </c>
      <c r="J718" s="20" t="s">
        <v>1681</v>
      </c>
      <c r="K718" s="20" t="s">
        <v>1681</v>
      </c>
      <c r="L718" s="20" t="s">
        <v>462</v>
      </c>
      <c r="M718" s="20">
        <v>4</v>
      </c>
      <c r="N718" s="20" t="s">
        <v>1679</v>
      </c>
      <c r="P718" s="20">
        <v>0</v>
      </c>
      <c r="Q718" s="20" t="s">
        <v>495</v>
      </c>
      <c r="R718" s="20" t="s">
        <v>566</v>
      </c>
      <c r="S718" s="20" t="s">
        <v>221</v>
      </c>
      <c r="T718" s="20" t="s">
        <v>2741</v>
      </c>
      <c r="U718" s="20" t="s">
        <v>2742</v>
      </c>
      <c r="V718" s="20">
        <v>4</v>
      </c>
      <c r="W718" s="20">
        <v>138</v>
      </c>
      <c r="Y718" s="20" t="s">
        <v>1684</v>
      </c>
      <c r="Z718" s="20" t="s">
        <v>1685</v>
      </c>
      <c r="AA718" s="20">
        <v>1.5</v>
      </c>
      <c r="AB718" s="20">
        <v>6</v>
      </c>
      <c r="AC718" s="20">
        <v>6</v>
      </c>
      <c r="AD718" s="20">
        <v>6</v>
      </c>
      <c r="AL718" s="20" t="s">
        <v>1686</v>
      </c>
      <c r="AT718" s="20" t="s">
        <v>1687</v>
      </c>
      <c r="BE718" s="20" t="s">
        <v>462</v>
      </c>
      <c r="BL718" s="20">
        <v>449.4</v>
      </c>
      <c r="BM718" s="20">
        <v>60</v>
      </c>
    </row>
    <row r="719" spans="1:65" x14ac:dyDescent="0.25">
      <c r="A719" s="20" t="s">
        <v>1677</v>
      </c>
      <c r="B719" s="20" t="s">
        <v>462</v>
      </c>
      <c r="C719" s="20" t="s">
        <v>645</v>
      </c>
      <c r="D719" s="20" t="s">
        <v>464</v>
      </c>
      <c r="E719" s="20" t="s">
        <v>2746</v>
      </c>
      <c r="F719" s="20" t="s">
        <v>471</v>
      </c>
      <c r="G719" s="20">
        <v>1.93</v>
      </c>
      <c r="H719" s="20" t="s">
        <v>1679</v>
      </c>
      <c r="I719" s="20" t="s">
        <v>2740</v>
      </c>
      <c r="J719" s="20" t="s">
        <v>1681</v>
      </c>
      <c r="K719" s="20" t="s">
        <v>1681</v>
      </c>
      <c r="L719" s="20" t="s">
        <v>462</v>
      </c>
      <c r="M719" s="20">
        <v>4</v>
      </c>
      <c r="N719" s="20" t="s">
        <v>1679</v>
      </c>
      <c r="P719" s="20">
        <v>0</v>
      </c>
      <c r="Q719" s="20" t="s">
        <v>495</v>
      </c>
      <c r="R719" s="20" t="s">
        <v>566</v>
      </c>
      <c r="S719" s="20" t="s">
        <v>221</v>
      </c>
      <c r="T719" s="20" t="s">
        <v>2741</v>
      </c>
      <c r="U719" s="20" t="s">
        <v>2747</v>
      </c>
      <c r="V719" s="20">
        <v>8</v>
      </c>
      <c r="W719" s="20">
        <v>248</v>
      </c>
      <c r="Y719" s="20" t="s">
        <v>1684</v>
      </c>
      <c r="Z719" s="20" t="s">
        <v>1685</v>
      </c>
      <c r="AA719" s="20">
        <v>1.5</v>
      </c>
      <c r="AB719" s="20">
        <v>6</v>
      </c>
      <c r="AC719" s="20">
        <v>6</v>
      </c>
      <c r="AD719" s="20">
        <v>6</v>
      </c>
      <c r="AL719" s="20" t="s">
        <v>1686</v>
      </c>
      <c r="AT719" s="20" t="s">
        <v>1687</v>
      </c>
      <c r="BE719" s="20" t="s">
        <v>462</v>
      </c>
      <c r="BL719" s="20">
        <v>115.8</v>
      </c>
      <c r="BM719" s="20">
        <v>60</v>
      </c>
    </row>
    <row r="720" spans="1:65" x14ac:dyDescent="0.25">
      <c r="A720" s="20" t="s">
        <v>1677</v>
      </c>
      <c r="B720" s="20" t="s">
        <v>462</v>
      </c>
      <c r="C720" s="20" t="s">
        <v>645</v>
      </c>
      <c r="D720" s="20" t="s">
        <v>464</v>
      </c>
      <c r="E720" s="20" t="s">
        <v>2748</v>
      </c>
      <c r="F720" s="20" t="s">
        <v>472</v>
      </c>
      <c r="G720" s="20">
        <v>1.41</v>
      </c>
      <c r="H720" s="20" t="s">
        <v>1679</v>
      </c>
      <c r="I720" s="20" t="s">
        <v>2740</v>
      </c>
      <c r="J720" s="20" t="s">
        <v>1681</v>
      </c>
      <c r="K720" s="20" t="s">
        <v>1681</v>
      </c>
      <c r="L720" s="20" t="s">
        <v>462</v>
      </c>
      <c r="M720" s="20">
        <v>4</v>
      </c>
      <c r="N720" s="20" t="s">
        <v>1679</v>
      </c>
      <c r="P720" s="20">
        <v>0</v>
      </c>
      <c r="Q720" s="20" t="s">
        <v>495</v>
      </c>
      <c r="R720" s="20" t="s">
        <v>566</v>
      </c>
      <c r="S720" s="20" t="s">
        <v>221</v>
      </c>
      <c r="T720" s="20" t="s">
        <v>2741</v>
      </c>
      <c r="U720" s="20" t="s">
        <v>2747</v>
      </c>
      <c r="V720" s="20">
        <v>8</v>
      </c>
      <c r="W720" s="20">
        <v>248</v>
      </c>
      <c r="Y720" s="20" t="s">
        <v>1684</v>
      </c>
      <c r="Z720" s="20" t="s">
        <v>1685</v>
      </c>
      <c r="AA720" s="20">
        <v>1.5</v>
      </c>
      <c r="AB720" s="20">
        <v>6</v>
      </c>
      <c r="AC720" s="20">
        <v>6</v>
      </c>
      <c r="AD720" s="20">
        <v>6</v>
      </c>
      <c r="AL720" s="20" t="s">
        <v>1686</v>
      </c>
      <c r="AT720" s="20" t="s">
        <v>1687</v>
      </c>
      <c r="BE720" s="20" t="s">
        <v>462</v>
      </c>
      <c r="BL720" s="20">
        <v>84.6</v>
      </c>
      <c r="BM720" s="20">
        <v>60</v>
      </c>
    </row>
    <row r="721" spans="1:65" x14ac:dyDescent="0.25">
      <c r="A721" s="20" t="s">
        <v>1677</v>
      </c>
      <c r="B721" s="20" t="s">
        <v>462</v>
      </c>
      <c r="C721" s="20" t="s">
        <v>645</v>
      </c>
      <c r="D721" s="20" t="s">
        <v>464</v>
      </c>
      <c r="E721" s="20" t="s">
        <v>2749</v>
      </c>
      <c r="F721" s="20" t="s">
        <v>473</v>
      </c>
      <c r="G721" s="20">
        <v>2.06</v>
      </c>
      <c r="H721" s="20" t="s">
        <v>1679</v>
      </c>
      <c r="I721" s="20" t="s">
        <v>2740</v>
      </c>
      <c r="J721" s="20" t="s">
        <v>1681</v>
      </c>
      <c r="K721" s="20" t="s">
        <v>1681</v>
      </c>
      <c r="L721" s="20" t="s">
        <v>462</v>
      </c>
      <c r="M721" s="20">
        <v>4</v>
      </c>
      <c r="N721" s="20" t="s">
        <v>1679</v>
      </c>
      <c r="P721" s="20">
        <v>0</v>
      </c>
      <c r="Q721" s="20" t="s">
        <v>495</v>
      </c>
      <c r="R721" s="20" t="s">
        <v>566</v>
      </c>
      <c r="S721" s="20" t="s">
        <v>221</v>
      </c>
      <c r="T721" s="20" t="s">
        <v>2741</v>
      </c>
      <c r="U721" s="20" t="s">
        <v>2742</v>
      </c>
      <c r="V721" s="20">
        <v>4</v>
      </c>
      <c r="W721" s="20">
        <v>138</v>
      </c>
      <c r="Y721" s="20" t="s">
        <v>1684</v>
      </c>
      <c r="Z721" s="20" t="s">
        <v>1685</v>
      </c>
      <c r="AA721" s="20">
        <v>1.5</v>
      </c>
      <c r="AB721" s="20">
        <v>6</v>
      </c>
      <c r="AC721" s="20">
        <v>6</v>
      </c>
      <c r="AD721" s="20">
        <v>6</v>
      </c>
      <c r="AL721" s="20" t="s">
        <v>1686</v>
      </c>
      <c r="AT721" s="20" t="s">
        <v>1687</v>
      </c>
      <c r="BE721" s="20" t="s">
        <v>462</v>
      </c>
      <c r="BL721" s="20">
        <v>123.6</v>
      </c>
      <c r="BM721" s="20">
        <v>60</v>
      </c>
    </row>
    <row r="722" spans="1:65" x14ac:dyDescent="0.25">
      <c r="A722" s="20" t="s">
        <v>1677</v>
      </c>
      <c r="B722" s="20" t="s">
        <v>462</v>
      </c>
      <c r="C722" s="20" t="s">
        <v>645</v>
      </c>
      <c r="D722" s="20" t="s">
        <v>464</v>
      </c>
      <c r="E722" s="20" t="s">
        <v>2750</v>
      </c>
      <c r="F722" s="20" t="s">
        <v>474</v>
      </c>
      <c r="G722" s="20">
        <v>2.77</v>
      </c>
      <c r="H722" s="20" t="s">
        <v>1679</v>
      </c>
      <c r="I722" s="20" t="s">
        <v>2740</v>
      </c>
      <c r="J722" s="20" t="s">
        <v>1681</v>
      </c>
      <c r="K722" s="20" t="s">
        <v>1681</v>
      </c>
      <c r="L722" s="20" t="s">
        <v>462</v>
      </c>
      <c r="M722" s="20">
        <v>4</v>
      </c>
      <c r="N722" s="20" t="s">
        <v>1679</v>
      </c>
      <c r="P722" s="20">
        <v>0</v>
      </c>
      <c r="Q722" s="20" t="s">
        <v>495</v>
      </c>
      <c r="R722" s="20" t="s">
        <v>566</v>
      </c>
      <c r="S722" s="20" t="s">
        <v>221</v>
      </c>
      <c r="T722" s="20" t="s">
        <v>2741</v>
      </c>
      <c r="U722" s="20" t="s">
        <v>2742</v>
      </c>
      <c r="V722" s="20">
        <v>4</v>
      </c>
      <c r="W722" s="20">
        <v>138</v>
      </c>
      <c r="Y722" s="20" t="s">
        <v>1684</v>
      </c>
      <c r="Z722" s="20" t="s">
        <v>1685</v>
      </c>
      <c r="AA722" s="20">
        <v>1.5</v>
      </c>
      <c r="AB722" s="20">
        <v>6</v>
      </c>
      <c r="AC722" s="20">
        <v>6</v>
      </c>
      <c r="AD722" s="20">
        <v>6</v>
      </c>
      <c r="AL722" s="20" t="s">
        <v>1686</v>
      </c>
      <c r="AT722" s="20" t="s">
        <v>1687</v>
      </c>
      <c r="BE722" s="20" t="s">
        <v>462</v>
      </c>
      <c r="BL722" s="20">
        <v>166.2</v>
      </c>
      <c r="BM722" s="20">
        <v>60</v>
      </c>
    </row>
    <row r="723" spans="1:65" x14ac:dyDescent="0.25">
      <c r="A723" s="20" t="s">
        <v>1677</v>
      </c>
      <c r="B723" s="20" t="s">
        <v>462</v>
      </c>
      <c r="C723" s="20" t="s">
        <v>645</v>
      </c>
      <c r="D723" s="20" t="s">
        <v>464</v>
      </c>
      <c r="E723" s="20" t="s">
        <v>2751</v>
      </c>
      <c r="F723" s="20" t="s">
        <v>475</v>
      </c>
      <c r="G723" s="20">
        <v>4.33</v>
      </c>
      <c r="H723" s="20" t="s">
        <v>1679</v>
      </c>
      <c r="I723" s="20" t="s">
        <v>2740</v>
      </c>
      <c r="J723" s="20" t="s">
        <v>1681</v>
      </c>
      <c r="K723" s="20" t="s">
        <v>1681</v>
      </c>
      <c r="L723" s="20" t="s">
        <v>462</v>
      </c>
      <c r="M723" s="20">
        <v>4</v>
      </c>
      <c r="N723" s="20" t="s">
        <v>1679</v>
      </c>
      <c r="P723" s="20">
        <v>0</v>
      </c>
      <c r="Q723" s="20" t="s">
        <v>495</v>
      </c>
      <c r="R723" s="20" t="s">
        <v>566</v>
      </c>
      <c r="S723" s="20" t="s">
        <v>221</v>
      </c>
      <c r="T723" s="20" t="s">
        <v>2741</v>
      </c>
      <c r="U723" s="20" t="s">
        <v>2742</v>
      </c>
      <c r="V723" s="20">
        <v>4</v>
      </c>
      <c r="W723" s="20">
        <v>138</v>
      </c>
      <c r="Y723" s="20" t="s">
        <v>1684</v>
      </c>
      <c r="Z723" s="20" t="s">
        <v>1685</v>
      </c>
      <c r="AA723" s="20">
        <v>1.5</v>
      </c>
      <c r="AB723" s="20">
        <v>6</v>
      </c>
      <c r="AC723" s="20">
        <v>6</v>
      </c>
      <c r="AD723" s="20">
        <v>6</v>
      </c>
      <c r="AL723" s="20" t="s">
        <v>1686</v>
      </c>
      <c r="AT723" s="20" t="s">
        <v>1687</v>
      </c>
      <c r="BE723" s="20" t="s">
        <v>462</v>
      </c>
      <c r="BL723" s="20">
        <v>259.8</v>
      </c>
      <c r="BM723" s="20">
        <v>60</v>
      </c>
    </row>
    <row r="724" spans="1:65" x14ac:dyDescent="0.25">
      <c r="A724" s="20" t="s">
        <v>1677</v>
      </c>
      <c r="B724" s="20" t="s">
        <v>462</v>
      </c>
      <c r="C724" s="20" t="s">
        <v>645</v>
      </c>
      <c r="D724" s="20" t="s">
        <v>464</v>
      </c>
      <c r="E724" s="20" t="s">
        <v>2752</v>
      </c>
      <c r="F724" s="20" t="s">
        <v>476</v>
      </c>
      <c r="G724" s="20">
        <v>0.88</v>
      </c>
      <c r="H724" s="20" t="s">
        <v>1679</v>
      </c>
      <c r="I724" s="20" t="s">
        <v>2740</v>
      </c>
      <c r="J724" s="20" t="s">
        <v>1681</v>
      </c>
      <c r="K724" s="20" t="s">
        <v>1681</v>
      </c>
      <c r="L724" s="20" t="s">
        <v>462</v>
      </c>
      <c r="M724" s="20">
        <v>4</v>
      </c>
      <c r="N724" s="20" t="s">
        <v>1679</v>
      </c>
      <c r="P724" s="20">
        <v>0</v>
      </c>
      <c r="Q724" s="20" t="s">
        <v>495</v>
      </c>
      <c r="R724" s="20" t="s">
        <v>566</v>
      </c>
      <c r="S724" s="20" t="s">
        <v>221</v>
      </c>
      <c r="T724" s="20" t="s">
        <v>2741</v>
      </c>
      <c r="U724" s="20" t="s">
        <v>2742</v>
      </c>
      <c r="V724" s="20">
        <v>4</v>
      </c>
      <c r="W724" s="20">
        <v>138</v>
      </c>
      <c r="Y724" s="20" t="s">
        <v>1684</v>
      </c>
      <c r="Z724" s="20" t="s">
        <v>1685</v>
      </c>
      <c r="AA724" s="20">
        <v>1.5</v>
      </c>
      <c r="AB724" s="20">
        <v>6</v>
      </c>
      <c r="AC724" s="20">
        <v>6</v>
      </c>
      <c r="AD724" s="20">
        <v>6</v>
      </c>
      <c r="AL724" s="20" t="s">
        <v>1686</v>
      </c>
      <c r="AT724" s="20" t="s">
        <v>1687</v>
      </c>
      <c r="BE724" s="20" t="s">
        <v>462</v>
      </c>
      <c r="BL724" s="20">
        <v>52.8</v>
      </c>
      <c r="BM724" s="20">
        <v>60</v>
      </c>
    </row>
    <row r="725" spans="1:65" x14ac:dyDescent="0.25">
      <c r="A725" s="20" t="s">
        <v>1677</v>
      </c>
      <c r="B725" s="20" t="s">
        <v>462</v>
      </c>
      <c r="C725" s="20" t="s">
        <v>645</v>
      </c>
      <c r="D725" s="20" t="s">
        <v>464</v>
      </c>
      <c r="E725" s="20" t="s">
        <v>2753</v>
      </c>
      <c r="F725" s="20" t="s">
        <v>477</v>
      </c>
      <c r="G725" s="20">
        <v>12.93</v>
      </c>
      <c r="H725" s="20" t="s">
        <v>1679</v>
      </c>
      <c r="I725" s="20" t="s">
        <v>2740</v>
      </c>
      <c r="J725" s="20" t="s">
        <v>1681</v>
      </c>
      <c r="K725" s="20" t="s">
        <v>1681</v>
      </c>
      <c r="L725" s="20" t="s">
        <v>462</v>
      </c>
      <c r="M725" s="20">
        <v>4</v>
      </c>
      <c r="N725" s="20" t="s">
        <v>1679</v>
      </c>
      <c r="P725" s="20">
        <v>0</v>
      </c>
      <c r="Q725" s="20" t="s">
        <v>495</v>
      </c>
      <c r="R725" s="20" t="s">
        <v>566</v>
      </c>
      <c r="S725" s="20" t="s">
        <v>221</v>
      </c>
      <c r="T725" s="20" t="s">
        <v>2741</v>
      </c>
      <c r="U725" s="20" t="s">
        <v>2742</v>
      </c>
      <c r="V725" s="20">
        <v>4</v>
      </c>
      <c r="W725" s="20">
        <v>138</v>
      </c>
      <c r="Y725" s="20" t="s">
        <v>1684</v>
      </c>
      <c r="Z725" s="20" t="s">
        <v>1685</v>
      </c>
      <c r="AA725" s="20">
        <v>1.5</v>
      </c>
      <c r="AB725" s="20">
        <v>6</v>
      </c>
      <c r="AC725" s="20">
        <v>6</v>
      </c>
      <c r="AD725" s="20">
        <v>6</v>
      </c>
      <c r="AL725" s="20" t="s">
        <v>1686</v>
      </c>
      <c r="AT725" s="20" t="s">
        <v>1687</v>
      </c>
      <c r="BE725" s="20" t="s">
        <v>462</v>
      </c>
      <c r="BL725" s="20">
        <v>775.8</v>
      </c>
      <c r="BM725" s="20">
        <v>60</v>
      </c>
    </row>
    <row r="726" spans="1:65" x14ac:dyDescent="0.25">
      <c r="A726" s="20" t="s">
        <v>1677</v>
      </c>
      <c r="B726" s="20" t="s">
        <v>462</v>
      </c>
      <c r="C726" s="20" t="s">
        <v>645</v>
      </c>
      <c r="D726" s="20" t="s">
        <v>464</v>
      </c>
      <c r="E726" s="20" t="s">
        <v>2754</v>
      </c>
      <c r="F726" s="20" t="s">
        <v>478</v>
      </c>
      <c r="G726" s="20">
        <v>2.81</v>
      </c>
      <c r="H726" s="20" t="s">
        <v>1679</v>
      </c>
      <c r="I726" s="20" t="s">
        <v>2740</v>
      </c>
      <c r="J726" s="20" t="s">
        <v>1681</v>
      </c>
      <c r="K726" s="20" t="s">
        <v>1681</v>
      </c>
      <c r="L726" s="20" t="s">
        <v>462</v>
      </c>
      <c r="M726" s="20">
        <v>4</v>
      </c>
      <c r="N726" s="20" t="s">
        <v>1679</v>
      </c>
      <c r="P726" s="20">
        <v>0</v>
      </c>
      <c r="Q726" s="20" t="s">
        <v>504</v>
      </c>
      <c r="R726" s="20" t="s">
        <v>488</v>
      </c>
      <c r="S726" s="20" t="s">
        <v>221</v>
      </c>
      <c r="T726" s="20" t="s">
        <v>2755</v>
      </c>
      <c r="U726" s="20" t="s">
        <v>2742</v>
      </c>
      <c r="V726" s="20">
        <v>4</v>
      </c>
      <c r="W726" s="20">
        <v>138</v>
      </c>
      <c r="Y726" s="20" t="s">
        <v>1684</v>
      </c>
      <c r="Z726" s="20" t="s">
        <v>1685</v>
      </c>
      <c r="AA726" s="20">
        <v>1.5</v>
      </c>
      <c r="AB726" s="20">
        <v>6</v>
      </c>
      <c r="AC726" s="20">
        <v>6</v>
      </c>
      <c r="AD726" s="20">
        <v>6</v>
      </c>
      <c r="AL726" s="20" t="s">
        <v>1686</v>
      </c>
      <c r="AT726" s="20" t="s">
        <v>1687</v>
      </c>
      <c r="BE726" s="20" t="s">
        <v>462</v>
      </c>
      <c r="BL726" s="20">
        <v>140.5</v>
      </c>
      <c r="BM726" s="20">
        <v>50</v>
      </c>
    </row>
    <row r="727" spans="1:65" x14ac:dyDescent="0.25">
      <c r="A727" s="20" t="s">
        <v>1677</v>
      </c>
      <c r="B727" s="20" t="s">
        <v>462</v>
      </c>
      <c r="C727" s="20" t="s">
        <v>645</v>
      </c>
      <c r="D727" s="20" t="s">
        <v>464</v>
      </c>
      <c r="E727" s="20" t="s">
        <v>2756</v>
      </c>
      <c r="F727" s="20" t="s">
        <v>479</v>
      </c>
      <c r="G727" s="20">
        <v>13.23</v>
      </c>
      <c r="H727" s="20" t="s">
        <v>1679</v>
      </c>
      <c r="I727" s="20" t="s">
        <v>2740</v>
      </c>
      <c r="J727" s="20" t="s">
        <v>1681</v>
      </c>
      <c r="K727" s="20" t="s">
        <v>1681</v>
      </c>
      <c r="L727" s="20" t="s">
        <v>462</v>
      </c>
      <c r="M727" s="20">
        <v>4</v>
      </c>
      <c r="N727" s="20" t="s">
        <v>1679</v>
      </c>
      <c r="P727" s="20">
        <v>0</v>
      </c>
      <c r="Q727" s="20" t="s">
        <v>495</v>
      </c>
      <c r="R727" s="20" t="s">
        <v>566</v>
      </c>
      <c r="S727" s="20" t="s">
        <v>221</v>
      </c>
      <c r="T727" s="20" t="s">
        <v>2741</v>
      </c>
      <c r="U727" s="20" t="s">
        <v>2757</v>
      </c>
      <c r="V727" s="20">
        <v>10</v>
      </c>
      <c r="W727" s="20">
        <v>308</v>
      </c>
      <c r="Y727" s="20" t="s">
        <v>1684</v>
      </c>
      <c r="Z727" s="20" t="s">
        <v>1685</v>
      </c>
      <c r="AA727" s="20">
        <v>1.5</v>
      </c>
      <c r="AB727" s="20">
        <v>6</v>
      </c>
      <c r="AC727" s="20">
        <v>6</v>
      </c>
      <c r="AD727" s="20">
        <v>6</v>
      </c>
      <c r="AL727" s="20" t="s">
        <v>1686</v>
      </c>
      <c r="AT727" s="20" t="s">
        <v>1687</v>
      </c>
      <c r="BE727" s="20" t="s">
        <v>462</v>
      </c>
      <c r="BL727" s="20">
        <v>793.8</v>
      </c>
      <c r="BM727" s="20">
        <v>60</v>
      </c>
    </row>
    <row r="728" spans="1:65" x14ac:dyDescent="0.25">
      <c r="A728" s="20" t="s">
        <v>1677</v>
      </c>
      <c r="B728" s="20" t="s">
        <v>462</v>
      </c>
      <c r="C728" s="20" t="s">
        <v>645</v>
      </c>
      <c r="D728" s="20" t="s">
        <v>464</v>
      </c>
      <c r="E728" s="20" t="s">
        <v>2758</v>
      </c>
      <c r="F728" s="20" t="s">
        <v>480</v>
      </c>
      <c r="G728" s="20">
        <v>4.28</v>
      </c>
      <c r="H728" s="20" t="s">
        <v>1679</v>
      </c>
      <c r="I728" s="20" t="s">
        <v>2740</v>
      </c>
      <c r="J728" s="20" t="s">
        <v>1681</v>
      </c>
      <c r="K728" s="20" t="s">
        <v>1681</v>
      </c>
      <c r="L728" s="20" t="s">
        <v>462</v>
      </c>
      <c r="M728" s="20">
        <v>4</v>
      </c>
      <c r="N728" s="20" t="s">
        <v>1679</v>
      </c>
      <c r="P728" s="20">
        <v>0</v>
      </c>
      <c r="Q728" s="20" t="s">
        <v>495</v>
      </c>
      <c r="R728" s="20" t="s">
        <v>517</v>
      </c>
      <c r="S728" s="20" t="s">
        <v>221</v>
      </c>
      <c r="T728" s="20" t="s">
        <v>2759</v>
      </c>
      <c r="U728" s="20" t="s">
        <v>2760</v>
      </c>
      <c r="V728" s="20">
        <v>18</v>
      </c>
      <c r="W728" s="20">
        <v>564</v>
      </c>
      <c r="Y728" s="20" t="s">
        <v>1684</v>
      </c>
      <c r="Z728" s="20" t="s">
        <v>1685</v>
      </c>
      <c r="AA728" s="20">
        <v>1.5</v>
      </c>
      <c r="AB728" s="20">
        <v>6</v>
      </c>
      <c r="AC728" s="20">
        <v>6</v>
      </c>
      <c r="AD728" s="20">
        <v>6</v>
      </c>
      <c r="AL728" s="20" t="s">
        <v>1686</v>
      </c>
      <c r="AT728" s="20" t="s">
        <v>1687</v>
      </c>
      <c r="BE728" s="20" t="s">
        <v>462</v>
      </c>
      <c r="BL728" s="20">
        <v>256.8</v>
      </c>
      <c r="BM728" s="20">
        <v>60</v>
      </c>
    </row>
    <row r="729" spans="1:65" x14ac:dyDescent="0.25">
      <c r="A729" s="20" t="s">
        <v>1677</v>
      </c>
      <c r="B729" s="20" t="s">
        <v>462</v>
      </c>
      <c r="C729" s="20" t="s">
        <v>645</v>
      </c>
      <c r="D729" s="20" t="s">
        <v>464</v>
      </c>
      <c r="E729" s="20" t="s">
        <v>2761</v>
      </c>
      <c r="F729" s="20" t="s">
        <v>481</v>
      </c>
      <c r="G729" s="20">
        <v>5</v>
      </c>
      <c r="H729" s="20" t="s">
        <v>1679</v>
      </c>
      <c r="I729" s="20" t="s">
        <v>2740</v>
      </c>
      <c r="J729" s="20" t="s">
        <v>1681</v>
      </c>
      <c r="K729" s="20" t="s">
        <v>1681</v>
      </c>
      <c r="L729" s="20" t="s">
        <v>462</v>
      </c>
      <c r="M729" s="20">
        <v>4</v>
      </c>
      <c r="N729" s="20" t="s">
        <v>1679</v>
      </c>
      <c r="P729" s="20">
        <v>0</v>
      </c>
      <c r="Q729" s="20" t="s">
        <v>512</v>
      </c>
      <c r="R729" s="20" t="s">
        <v>514</v>
      </c>
      <c r="S729" s="20" t="s">
        <v>221</v>
      </c>
      <c r="T729" s="20" t="s">
        <v>2762</v>
      </c>
      <c r="V729" s="20">
        <v>8</v>
      </c>
      <c r="W729" s="20">
        <v>254</v>
      </c>
      <c r="Y729" s="20" t="s">
        <v>1684</v>
      </c>
      <c r="Z729" s="20" t="s">
        <v>1685</v>
      </c>
      <c r="AA729" s="20">
        <v>0</v>
      </c>
      <c r="AB729" s="20">
        <v>6</v>
      </c>
      <c r="AC729" s="20">
        <v>6</v>
      </c>
      <c r="AD729" s="20">
        <v>6</v>
      </c>
      <c r="AL729" s="20" t="s">
        <v>1686</v>
      </c>
      <c r="AT729" s="20" t="s">
        <v>1687</v>
      </c>
      <c r="BE729" s="20" t="s">
        <v>462</v>
      </c>
      <c r="BL729" s="20">
        <v>450</v>
      </c>
      <c r="BM729" s="20">
        <v>90</v>
      </c>
    </row>
    <row r="730" spans="1:65" x14ac:dyDescent="0.25">
      <c r="A730" s="20" t="s">
        <v>1677</v>
      </c>
      <c r="B730" s="20" t="s">
        <v>462</v>
      </c>
      <c r="C730" s="20" t="s">
        <v>645</v>
      </c>
      <c r="D730" s="20" t="s">
        <v>464</v>
      </c>
      <c r="E730" s="20" t="s">
        <v>2763</v>
      </c>
      <c r="F730" s="20" t="s">
        <v>1802</v>
      </c>
      <c r="G730" s="20">
        <v>1.56</v>
      </c>
      <c r="H730" s="20" t="s">
        <v>1679</v>
      </c>
      <c r="I730" s="20" t="s">
        <v>2740</v>
      </c>
      <c r="J730" s="20" t="s">
        <v>1681</v>
      </c>
      <c r="K730" s="20" t="s">
        <v>1681</v>
      </c>
      <c r="L730" s="20" t="s">
        <v>462</v>
      </c>
      <c r="M730" s="20">
        <v>1</v>
      </c>
      <c r="N730" s="20" t="s">
        <v>1679</v>
      </c>
      <c r="P730" s="20">
        <v>0</v>
      </c>
      <c r="Q730" s="20" t="s">
        <v>2468</v>
      </c>
      <c r="S730" s="20" t="s">
        <v>221</v>
      </c>
      <c r="Y730" s="20" t="s">
        <v>1804</v>
      </c>
      <c r="Z730" s="20" t="s">
        <v>1685</v>
      </c>
      <c r="AA730" s="20">
        <v>2.5</v>
      </c>
      <c r="AL730" s="20" t="s">
        <v>1686</v>
      </c>
    </row>
    <row r="731" spans="1:65" x14ac:dyDescent="0.25">
      <c r="A731" s="20" t="s">
        <v>1677</v>
      </c>
      <c r="B731" s="20" t="s">
        <v>462</v>
      </c>
      <c r="C731" s="20" t="s">
        <v>646</v>
      </c>
      <c r="D731" s="20" t="s">
        <v>464</v>
      </c>
      <c r="E731" s="20" t="s">
        <v>2764</v>
      </c>
      <c r="F731" s="20" t="s">
        <v>465</v>
      </c>
      <c r="G731" s="20">
        <v>3.85</v>
      </c>
      <c r="H731" s="20" t="s">
        <v>1679</v>
      </c>
      <c r="I731" s="20" t="s">
        <v>2765</v>
      </c>
      <c r="J731" s="20" t="s">
        <v>1681</v>
      </c>
      <c r="K731" s="20" t="s">
        <v>1681</v>
      </c>
      <c r="L731" s="20" t="s">
        <v>462</v>
      </c>
      <c r="M731" s="20">
        <v>4</v>
      </c>
      <c r="N731" s="20" t="s">
        <v>1679</v>
      </c>
      <c r="P731" s="20">
        <v>0</v>
      </c>
      <c r="Q731" s="20" t="s">
        <v>487</v>
      </c>
      <c r="R731" s="20" t="s">
        <v>557</v>
      </c>
      <c r="S731" s="20" t="s">
        <v>221</v>
      </c>
      <c r="T731" s="20" t="s">
        <v>2766</v>
      </c>
      <c r="U731" s="20" t="s">
        <v>2767</v>
      </c>
      <c r="V731" s="20">
        <v>13</v>
      </c>
      <c r="W731" s="20">
        <v>425</v>
      </c>
      <c r="Y731" s="20" t="s">
        <v>1684</v>
      </c>
      <c r="Z731" s="20" t="s">
        <v>1685</v>
      </c>
      <c r="AA731" s="20">
        <v>1.5</v>
      </c>
      <c r="AB731" s="20">
        <v>4</v>
      </c>
      <c r="AC731" s="20">
        <v>4</v>
      </c>
      <c r="AD731" s="20">
        <v>4</v>
      </c>
      <c r="AL731" s="20" t="s">
        <v>1686</v>
      </c>
      <c r="AT731" s="20" t="s">
        <v>1687</v>
      </c>
      <c r="BE731" s="20" t="s">
        <v>462</v>
      </c>
      <c r="BL731" s="20">
        <v>211.75</v>
      </c>
      <c r="BM731" s="20">
        <v>55</v>
      </c>
    </row>
    <row r="732" spans="1:65" x14ac:dyDescent="0.25">
      <c r="A732" s="20" t="s">
        <v>1677</v>
      </c>
      <c r="B732" s="20" t="s">
        <v>462</v>
      </c>
      <c r="C732" s="20" t="s">
        <v>646</v>
      </c>
      <c r="D732" s="20" t="s">
        <v>464</v>
      </c>
      <c r="E732" s="20" t="s">
        <v>2768</v>
      </c>
      <c r="F732" s="20" t="s">
        <v>468</v>
      </c>
      <c r="G732" s="20">
        <v>3.23</v>
      </c>
      <c r="H732" s="20" t="s">
        <v>1679</v>
      </c>
      <c r="I732" s="20" t="s">
        <v>2765</v>
      </c>
      <c r="J732" s="20" t="s">
        <v>1681</v>
      </c>
      <c r="K732" s="20" t="s">
        <v>1681</v>
      </c>
      <c r="L732" s="20" t="s">
        <v>462</v>
      </c>
      <c r="M732" s="20">
        <v>4</v>
      </c>
      <c r="N732" s="20" t="s">
        <v>1679</v>
      </c>
      <c r="P732" s="20">
        <v>0</v>
      </c>
      <c r="Q732" s="20" t="s">
        <v>487</v>
      </c>
      <c r="R732" s="20" t="s">
        <v>557</v>
      </c>
      <c r="S732" s="20" t="s">
        <v>221</v>
      </c>
      <c r="T732" s="20" t="s">
        <v>2766</v>
      </c>
      <c r="U732" s="20" t="s">
        <v>2769</v>
      </c>
      <c r="V732" s="20">
        <v>11</v>
      </c>
      <c r="W732" s="20">
        <v>357</v>
      </c>
      <c r="Y732" s="20" t="s">
        <v>1684</v>
      </c>
      <c r="Z732" s="20" t="s">
        <v>1685</v>
      </c>
      <c r="AA732" s="20">
        <v>1.5</v>
      </c>
      <c r="AB732" s="20">
        <v>4</v>
      </c>
      <c r="AC732" s="20">
        <v>4</v>
      </c>
      <c r="AD732" s="20">
        <v>4</v>
      </c>
      <c r="AG732" s="20" t="s">
        <v>2260</v>
      </c>
      <c r="AL732" s="20" t="s">
        <v>1686</v>
      </c>
      <c r="AT732" s="20" t="s">
        <v>1687</v>
      </c>
      <c r="BE732" s="20" t="s">
        <v>462</v>
      </c>
      <c r="BL732" s="20">
        <v>177.65</v>
      </c>
      <c r="BM732" s="20">
        <v>55</v>
      </c>
    </row>
    <row r="733" spans="1:65" x14ac:dyDescent="0.25">
      <c r="A733" s="20" t="s">
        <v>1677</v>
      </c>
      <c r="B733" s="20" t="s">
        <v>462</v>
      </c>
      <c r="C733" s="20" t="s">
        <v>646</v>
      </c>
      <c r="D733" s="20" t="s">
        <v>464</v>
      </c>
      <c r="E733" s="20" t="s">
        <v>2770</v>
      </c>
      <c r="F733" s="20" t="s">
        <v>470</v>
      </c>
      <c r="G733" s="20">
        <v>9.43</v>
      </c>
      <c r="H733" s="20" t="s">
        <v>1679</v>
      </c>
      <c r="I733" s="20" t="s">
        <v>2765</v>
      </c>
      <c r="J733" s="20" t="s">
        <v>1681</v>
      </c>
      <c r="K733" s="20" t="s">
        <v>1681</v>
      </c>
      <c r="L733" s="20" t="s">
        <v>462</v>
      </c>
      <c r="M733" s="20">
        <v>4</v>
      </c>
      <c r="N733" s="20" t="s">
        <v>1679</v>
      </c>
      <c r="P733" s="20">
        <v>0</v>
      </c>
      <c r="Q733" s="20" t="s">
        <v>487</v>
      </c>
      <c r="R733" s="20" t="s">
        <v>557</v>
      </c>
      <c r="S733" s="20" t="s">
        <v>221</v>
      </c>
      <c r="T733" s="20" t="s">
        <v>2766</v>
      </c>
      <c r="U733" s="20" t="s">
        <v>2769</v>
      </c>
      <c r="V733" s="20">
        <v>11</v>
      </c>
      <c r="W733" s="20">
        <v>357</v>
      </c>
      <c r="Y733" s="20" t="s">
        <v>1684</v>
      </c>
      <c r="Z733" s="20" t="s">
        <v>1685</v>
      </c>
      <c r="AA733" s="20">
        <v>1.5</v>
      </c>
      <c r="AB733" s="20">
        <v>4</v>
      </c>
      <c r="AC733" s="20">
        <v>4</v>
      </c>
      <c r="AD733" s="20">
        <v>4</v>
      </c>
      <c r="AG733" s="20" t="s">
        <v>2260</v>
      </c>
      <c r="AL733" s="20" t="s">
        <v>1686</v>
      </c>
      <c r="AT733" s="20" t="s">
        <v>1687</v>
      </c>
      <c r="BE733" s="20" t="s">
        <v>462</v>
      </c>
      <c r="BL733" s="20">
        <v>518.65</v>
      </c>
      <c r="BM733" s="20">
        <v>55</v>
      </c>
    </row>
    <row r="734" spans="1:65" x14ac:dyDescent="0.25">
      <c r="A734" s="20" t="s">
        <v>1677</v>
      </c>
      <c r="B734" s="20" t="s">
        <v>462</v>
      </c>
      <c r="C734" s="20" t="s">
        <v>646</v>
      </c>
      <c r="D734" s="20" t="s">
        <v>464</v>
      </c>
      <c r="E734" s="20" t="s">
        <v>2771</v>
      </c>
      <c r="F734" s="20" t="s">
        <v>471</v>
      </c>
      <c r="G734" s="20">
        <v>2.68</v>
      </c>
      <c r="H734" s="20" t="s">
        <v>1679</v>
      </c>
      <c r="I734" s="20" t="s">
        <v>2765</v>
      </c>
      <c r="J734" s="20" t="s">
        <v>1681</v>
      </c>
      <c r="K734" s="20" t="s">
        <v>1681</v>
      </c>
      <c r="L734" s="20" t="s">
        <v>462</v>
      </c>
      <c r="M734" s="20">
        <v>4</v>
      </c>
      <c r="N734" s="20" t="s">
        <v>1679</v>
      </c>
      <c r="P734" s="20">
        <v>0</v>
      </c>
      <c r="Q734" s="20" t="s">
        <v>487</v>
      </c>
      <c r="R734" s="20" t="s">
        <v>557</v>
      </c>
      <c r="S734" s="20" t="s">
        <v>221</v>
      </c>
      <c r="T734" s="20" t="s">
        <v>2766</v>
      </c>
      <c r="U734" s="20" t="s">
        <v>2769</v>
      </c>
      <c r="V734" s="20">
        <v>11</v>
      </c>
      <c r="W734" s="20">
        <v>357</v>
      </c>
      <c r="Y734" s="20" t="s">
        <v>1684</v>
      </c>
      <c r="Z734" s="20" t="s">
        <v>1685</v>
      </c>
      <c r="AA734" s="20">
        <v>1.5</v>
      </c>
      <c r="AB734" s="20">
        <v>4</v>
      </c>
      <c r="AC734" s="20">
        <v>4</v>
      </c>
      <c r="AD734" s="20">
        <v>4</v>
      </c>
      <c r="AG734" s="20" t="s">
        <v>2260</v>
      </c>
      <c r="AL734" s="20" t="s">
        <v>1686</v>
      </c>
      <c r="AT734" s="20" t="s">
        <v>1687</v>
      </c>
      <c r="BE734" s="20" t="s">
        <v>462</v>
      </c>
      <c r="BL734" s="20">
        <v>147.4</v>
      </c>
      <c r="BM734" s="20">
        <v>55</v>
      </c>
    </row>
    <row r="735" spans="1:65" x14ac:dyDescent="0.25">
      <c r="A735" s="20" t="s">
        <v>1677</v>
      </c>
      <c r="B735" s="20" t="s">
        <v>462</v>
      </c>
      <c r="C735" s="20" t="s">
        <v>646</v>
      </c>
      <c r="D735" s="20" t="s">
        <v>464</v>
      </c>
      <c r="E735" s="20" t="s">
        <v>2772</v>
      </c>
      <c r="F735" s="20" t="s">
        <v>472</v>
      </c>
      <c r="G735" s="20">
        <v>2.5</v>
      </c>
      <c r="H735" s="20" t="s">
        <v>1679</v>
      </c>
      <c r="I735" s="20" t="s">
        <v>2765</v>
      </c>
      <c r="J735" s="20" t="s">
        <v>1681</v>
      </c>
      <c r="K735" s="20" t="s">
        <v>1681</v>
      </c>
      <c r="L735" s="20" t="s">
        <v>462</v>
      </c>
      <c r="M735" s="20">
        <v>4</v>
      </c>
      <c r="N735" s="20" t="s">
        <v>1679</v>
      </c>
      <c r="P735" s="20">
        <v>0</v>
      </c>
      <c r="Q735" s="20" t="s">
        <v>487</v>
      </c>
      <c r="R735" s="20" t="s">
        <v>557</v>
      </c>
      <c r="S735" s="20" t="s">
        <v>221</v>
      </c>
      <c r="T735" s="20" t="s">
        <v>2766</v>
      </c>
      <c r="U735" s="20" t="s">
        <v>2769</v>
      </c>
      <c r="V735" s="20">
        <v>11</v>
      </c>
      <c r="W735" s="20">
        <v>357</v>
      </c>
      <c r="Y735" s="20" t="s">
        <v>1684</v>
      </c>
      <c r="Z735" s="20" t="s">
        <v>1685</v>
      </c>
      <c r="AA735" s="20">
        <v>1.5</v>
      </c>
      <c r="AB735" s="20">
        <v>4</v>
      </c>
      <c r="AC735" s="20">
        <v>4</v>
      </c>
      <c r="AD735" s="20">
        <v>4</v>
      </c>
      <c r="AG735" s="20" t="s">
        <v>2260</v>
      </c>
      <c r="AL735" s="20" t="s">
        <v>1686</v>
      </c>
      <c r="AT735" s="20" t="s">
        <v>1687</v>
      </c>
      <c r="BE735" s="20" t="s">
        <v>462</v>
      </c>
      <c r="BL735" s="20">
        <v>137.5</v>
      </c>
      <c r="BM735" s="20">
        <v>55</v>
      </c>
    </row>
    <row r="736" spans="1:65" x14ac:dyDescent="0.25">
      <c r="A736" s="20" t="s">
        <v>1677</v>
      </c>
      <c r="B736" s="20" t="s">
        <v>462</v>
      </c>
      <c r="C736" s="20" t="s">
        <v>646</v>
      </c>
      <c r="D736" s="20" t="s">
        <v>464</v>
      </c>
      <c r="E736" s="20" t="s">
        <v>2773</v>
      </c>
      <c r="F736" s="20" t="s">
        <v>473</v>
      </c>
      <c r="G736" s="20">
        <v>3.11</v>
      </c>
      <c r="H736" s="20" t="s">
        <v>1679</v>
      </c>
      <c r="I736" s="20" t="s">
        <v>2765</v>
      </c>
      <c r="J736" s="20" t="s">
        <v>1681</v>
      </c>
      <c r="K736" s="20" t="s">
        <v>1681</v>
      </c>
      <c r="L736" s="20" t="s">
        <v>462</v>
      </c>
      <c r="M736" s="20">
        <v>4</v>
      </c>
      <c r="N736" s="20" t="s">
        <v>1679</v>
      </c>
      <c r="P736" s="20">
        <v>0</v>
      </c>
      <c r="Q736" s="20" t="s">
        <v>487</v>
      </c>
      <c r="R736" s="20" t="s">
        <v>557</v>
      </c>
      <c r="S736" s="20" t="s">
        <v>221</v>
      </c>
      <c r="T736" s="20" t="s">
        <v>2766</v>
      </c>
      <c r="U736" s="20" t="s">
        <v>2769</v>
      </c>
      <c r="V736" s="20">
        <v>11</v>
      </c>
      <c r="W736" s="20">
        <v>357</v>
      </c>
      <c r="Y736" s="20" t="s">
        <v>1684</v>
      </c>
      <c r="Z736" s="20" t="s">
        <v>1685</v>
      </c>
      <c r="AA736" s="20">
        <v>1.5</v>
      </c>
      <c r="AB736" s="20">
        <v>4</v>
      </c>
      <c r="AC736" s="20">
        <v>4</v>
      </c>
      <c r="AD736" s="20">
        <v>4</v>
      </c>
      <c r="AG736" s="20" t="s">
        <v>2260</v>
      </c>
      <c r="AL736" s="20" t="s">
        <v>1686</v>
      </c>
      <c r="AT736" s="20" t="s">
        <v>1687</v>
      </c>
      <c r="BE736" s="20" t="s">
        <v>462</v>
      </c>
      <c r="BL736" s="20">
        <v>171.05</v>
      </c>
      <c r="BM736" s="20">
        <v>55</v>
      </c>
    </row>
    <row r="737" spans="1:68" x14ac:dyDescent="0.25">
      <c r="A737" s="20" t="s">
        <v>1677</v>
      </c>
      <c r="B737" s="20" t="s">
        <v>462</v>
      </c>
      <c r="C737" s="20" t="s">
        <v>646</v>
      </c>
      <c r="D737" s="20" t="s">
        <v>464</v>
      </c>
      <c r="E737" s="20" t="s">
        <v>2774</v>
      </c>
      <c r="F737" s="20" t="s">
        <v>474</v>
      </c>
      <c r="G737" s="20">
        <v>4.97</v>
      </c>
      <c r="H737" s="20" t="s">
        <v>1679</v>
      </c>
      <c r="I737" s="20" t="s">
        <v>2765</v>
      </c>
      <c r="J737" s="20" t="s">
        <v>1681</v>
      </c>
      <c r="K737" s="20" t="s">
        <v>1681</v>
      </c>
      <c r="L737" s="20" t="s">
        <v>462</v>
      </c>
      <c r="M737" s="20">
        <v>4</v>
      </c>
      <c r="N737" s="20" t="s">
        <v>1679</v>
      </c>
      <c r="P737" s="20">
        <v>0</v>
      </c>
      <c r="Q737" s="20" t="s">
        <v>487</v>
      </c>
      <c r="R737" s="20" t="s">
        <v>557</v>
      </c>
      <c r="S737" s="20" t="s">
        <v>221</v>
      </c>
      <c r="T737" s="20" t="s">
        <v>2766</v>
      </c>
      <c r="U737" s="20" t="s">
        <v>2769</v>
      </c>
      <c r="V737" s="20">
        <v>11</v>
      </c>
      <c r="W737" s="20">
        <v>357</v>
      </c>
      <c r="Y737" s="20" t="s">
        <v>1684</v>
      </c>
      <c r="Z737" s="20" t="s">
        <v>1685</v>
      </c>
      <c r="AA737" s="20">
        <v>1.5</v>
      </c>
      <c r="AB737" s="20">
        <v>4</v>
      </c>
      <c r="AC737" s="20">
        <v>4</v>
      </c>
      <c r="AD737" s="20">
        <v>4</v>
      </c>
      <c r="AG737" s="20" t="s">
        <v>2260</v>
      </c>
      <c r="AL737" s="20" t="s">
        <v>1686</v>
      </c>
      <c r="AT737" s="20" t="s">
        <v>1687</v>
      </c>
      <c r="BE737" s="20" t="s">
        <v>462</v>
      </c>
      <c r="BL737" s="20">
        <v>273.35000000000002</v>
      </c>
      <c r="BM737" s="20">
        <v>55</v>
      </c>
    </row>
    <row r="738" spans="1:68" x14ac:dyDescent="0.25">
      <c r="A738" s="20" t="s">
        <v>1677</v>
      </c>
      <c r="B738" s="20" t="s">
        <v>462</v>
      </c>
      <c r="C738" s="20" t="s">
        <v>646</v>
      </c>
      <c r="D738" s="20" t="s">
        <v>464</v>
      </c>
      <c r="E738" s="20" t="s">
        <v>2775</v>
      </c>
      <c r="F738" s="20" t="s">
        <v>475</v>
      </c>
      <c r="G738" s="20">
        <v>9.4499999999999993</v>
      </c>
      <c r="H738" s="20" t="s">
        <v>1679</v>
      </c>
      <c r="I738" s="20" t="s">
        <v>2765</v>
      </c>
      <c r="J738" s="20" t="s">
        <v>1681</v>
      </c>
      <c r="K738" s="20" t="s">
        <v>1681</v>
      </c>
      <c r="L738" s="20" t="s">
        <v>462</v>
      </c>
      <c r="M738" s="20">
        <v>4</v>
      </c>
      <c r="N738" s="20" t="s">
        <v>1679</v>
      </c>
      <c r="P738" s="20">
        <v>0</v>
      </c>
      <c r="Q738" s="20" t="s">
        <v>487</v>
      </c>
      <c r="R738" s="20" t="s">
        <v>557</v>
      </c>
      <c r="S738" s="20" t="s">
        <v>221</v>
      </c>
      <c r="T738" s="20" t="s">
        <v>2766</v>
      </c>
      <c r="U738" s="20" t="s">
        <v>2769</v>
      </c>
      <c r="V738" s="20">
        <v>11</v>
      </c>
      <c r="W738" s="20">
        <v>357</v>
      </c>
      <c r="Y738" s="20" t="s">
        <v>1684</v>
      </c>
      <c r="Z738" s="20" t="s">
        <v>1685</v>
      </c>
      <c r="AA738" s="20">
        <v>1.5</v>
      </c>
      <c r="AB738" s="20">
        <v>4</v>
      </c>
      <c r="AC738" s="20">
        <v>4</v>
      </c>
      <c r="AD738" s="20">
        <v>4</v>
      </c>
      <c r="AG738" s="20" t="s">
        <v>2260</v>
      </c>
      <c r="AL738" s="20" t="s">
        <v>1686</v>
      </c>
      <c r="AT738" s="20" t="s">
        <v>1687</v>
      </c>
      <c r="BE738" s="20" t="s">
        <v>462</v>
      </c>
      <c r="BL738" s="20">
        <v>519.75</v>
      </c>
      <c r="BM738" s="20">
        <v>55</v>
      </c>
    </row>
    <row r="739" spans="1:68" x14ac:dyDescent="0.25">
      <c r="A739" s="20" t="s">
        <v>1677</v>
      </c>
      <c r="B739" s="20" t="s">
        <v>462</v>
      </c>
      <c r="C739" s="20" t="s">
        <v>646</v>
      </c>
      <c r="D739" s="20" t="s">
        <v>464</v>
      </c>
      <c r="E739" s="20" t="s">
        <v>2776</v>
      </c>
      <c r="F739" s="20" t="s">
        <v>476</v>
      </c>
      <c r="G739" s="20">
        <v>7.19</v>
      </c>
      <c r="H739" s="20" t="s">
        <v>1679</v>
      </c>
      <c r="I739" s="20" t="s">
        <v>2765</v>
      </c>
      <c r="J739" s="20" t="s">
        <v>1681</v>
      </c>
      <c r="K739" s="20" t="s">
        <v>1681</v>
      </c>
      <c r="L739" s="20" t="s">
        <v>462</v>
      </c>
      <c r="M739" s="20">
        <v>4</v>
      </c>
      <c r="N739" s="20" t="s">
        <v>1679</v>
      </c>
      <c r="P739" s="20">
        <v>0</v>
      </c>
      <c r="Q739" s="20" t="s">
        <v>487</v>
      </c>
      <c r="R739" s="20" t="s">
        <v>557</v>
      </c>
      <c r="S739" s="20" t="s">
        <v>221</v>
      </c>
      <c r="T739" s="20" t="s">
        <v>2766</v>
      </c>
      <c r="U739" s="20" t="s">
        <v>2769</v>
      </c>
      <c r="V739" s="20">
        <v>11</v>
      </c>
      <c r="W739" s="20">
        <v>357</v>
      </c>
      <c r="Y739" s="20" t="s">
        <v>1684</v>
      </c>
      <c r="Z739" s="20" t="s">
        <v>1685</v>
      </c>
      <c r="AA739" s="20">
        <v>1.5</v>
      </c>
      <c r="AB739" s="20">
        <v>4</v>
      </c>
      <c r="AC739" s="20">
        <v>4</v>
      </c>
      <c r="AD739" s="20">
        <v>4</v>
      </c>
      <c r="AG739" s="20" t="s">
        <v>2260</v>
      </c>
      <c r="AL739" s="20" t="s">
        <v>1686</v>
      </c>
      <c r="AT739" s="20" t="s">
        <v>1687</v>
      </c>
      <c r="BE739" s="20" t="s">
        <v>462</v>
      </c>
      <c r="BL739" s="20">
        <v>395.45</v>
      </c>
      <c r="BM739" s="20">
        <v>55</v>
      </c>
    </row>
    <row r="740" spans="1:68" x14ac:dyDescent="0.25">
      <c r="A740" s="20" t="s">
        <v>1677</v>
      </c>
      <c r="B740" s="20" t="s">
        <v>462</v>
      </c>
      <c r="C740" s="20" t="s">
        <v>646</v>
      </c>
      <c r="D740" s="20" t="s">
        <v>464</v>
      </c>
      <c r="E740" s="20" t="s">
        <v>2777</v>
      </c>
      <c r="F740" s="20" t="s">
        <v>477</v>
      </c>
      <c r="G740" s="20">
        <v>0.62</v>
      </c>
      <c r="H740" s="20" t="s">
        <v>1679</v>
      </c>
      <c r="I740" s="20" t="s">
        <v>2765</v>
      </c>
      <c r="J740" s="20" t="s">
        <v>1681</v>
      </c>
      <c r="K740" s="20" t="s">
        <v>1681</v>
      </c>
      <c r="L740" s="20" t="s">
        <v>462</v>
      </c>
      <c r="M740" s="20">
        <v>4</v>
      </c>
      <c r="N740" s="20" t="s">
        <v>1679</v>
      </c>
      <c r="P740" s="20">
        <v>0</v>
      </c>
      <c r="Q740" s="20" t="s">
        <v>487</v>
      </c>
      <c r="R740" s="20" t="s">
        <v>557</v>
      </c>
      <c r="S740" s="20" t="s">
        <v>221</v>
      </c>
      <c r="T740" s="20" t="s">
        <v>2766</v>
      </c>
      <c r="U740" s="20" t="s">
        <v>2769</v>
      </c>
      <c r="V740" s="20">
        <v>11</v>
      </c>
      <c r="W740" s="20">
        <v>357</v>
      </c>
      <c r="Y740" s="20" t="s">
        <v>1684</v>
      </c>
      <c r="Z740" s="20" t="s">
        <v>1685</v>
      </c>
      <c r="AA740" s="20">
        <v>1.5</v>
      </c>
      <c r="AB740" s="20">
        <v>4</v>
      </c>
      <c r="AC740" s="20">
        <v>4</v>
      </c>
      <c r="AD740" s="20">
        <v>4</v>
      </c>
      <c r="AG740" s="20" t="s">
        <v>2260</v>
      </c>
      <c r="AL740" s="20" t="s">
        <v>1686</v>
      </c>
      <c r="AT740" s="20" t="s">
        <v>1687</v>
      </c>
      <c r="BE740" s="20" t="s">
        <v>462</v>
      </c>
      <c r="BL740" s="20">
        <v>34.1</v>
      </c>
      <c r="BM740" s="20">
        <v>55</v>
      </c>
    </row>
    <row r="741" spans="1:68" x14ac:dyDescent="0.25">
      <c r="A741" s="20" t="s">
        <v>1677</v>
      </c>
      <c r="B741" s="20" t="s">
        <v>462</v>
      </c>
      <c r="C741" s="20" t="s">
        <v>646</v>
      </c>
      <c r="D741" s="20" t="s">
        <v>464</v>
      </c>
      <c r="E741" s="20" t="s">
        <v>2778</v>
      </c>
      <c r="F741" s="20" t="s">
        <v>478</v>
      </c>
      <c r="G741" s="20">
        <v>0.14000000000000001</v>
      </c>
      <c r="H741" s="20" t="s">
        <v>1679</v>
      </c>
      <c r="I741" s="20" t="s">
        <v>2765</v>
      </c>
      <c r="J741" s="20" t="s">
        <v>1681</v>
      </c>
      <c r="K741" s="20" t="s">
        <v>1681</v>
      </c>
      <c r="L741" s="20" t="s">
        <v>462</v>
      </c>
      <c r="M741" s="20">
        <v>4</v>
      </c>
      <c r="N741" s="20" t="s">
        <v>1679</v>
      </c>
      <c r="P741" s="20">
        <v>0</v>
      </c>
      <c r="Q741" s="20" t="s">
        <v>487</v>
      </c>
      <c r="R741" s="20" t="s">
        <v>557</v>
      </c>
      <c r="S741" s="20" t="s">
        <v>221</v>
      </c>
      <c r="T741" s="20" t="s">
        <v>2766</v>
      </c>
      <c r="U741" s="20" t="s">
        <v>2259</v>
      </c>
      <c r="V741" s="20">
        <v>11</v>
      </c>
      <c r="W741" s="20">
        <v>357</v>
      </c>
      <c r="Y741" s="20" t="s">
        <v>1684</v>
      </c>
      <c r="Z741" s="20" t="s">
        <v>1685</v>
      </c>
      <c r="AA741" s="20">
        <v>1.5</v>
      </c>
      <c r="AB741" s="20">
        <v>4</v>
      </c>
      <c r="AC741" s="20">
        <v>4</v>
      </c>
      <c r="AD741" s="20">
        <v>4</v>
      </c>
      <c r="AG741" s="20" t="s">
        <v>2260</v>
      </c>
      <c r="AL741" s="20" t="s">
        <v>1686</v>
      </c>
      <c r="AT741" s="20" t="s">
        <v>1687</v>
      </c>
      <c r="BE741" s="20" t="s">
        <v>462</v>
      </c>
      <c r="BL741" s="20">
        <v>7.7</v>
      </c>
      <c r="BM741" s="20">
        <v>55</v>
      </c>
    </row>
    <row r="742" spans="1:68" x14ac:dyDescent="0.25">
      <c r="A742" s="20" t="s">
        <v>1677</v>
      </c>
      <c r="B742" s="20" t="s">
        <v>462</v>
      </c>
      <c r="C742" s="20" t="s">
        <v>647</v>
      </c>
      <c r="D742" s="20" t="s">
        <v>631</v>
      </c>
      <c r="E742" s="20" t="s">
        <v>2779</v>
      </c>
      <c r="F742" s="20" t="s">
        <v>465</v>
      </c>
      <c r="G742" s="20">
        <v>1.71</v>
      </c>
      <c r="H742" s="20" t="s">
        <v>1679</v>
      </c>
      <c r="I742" s="20" t="s">
        <v>2780</v>
      </c>
      <c r="J742" s="20" t="s">
        <v>1681</v>
      </c>
      <c r="K742" s="20" t="s">
        <v>1681</v>
      </c>
      <c r="L742" s="20" t="s">
        <v>462</v>
      </c>
      <c r="M742" s="20">
        <v>8</v>
      </c>
      <c r="N742" s="20" t="s">
        <v>1679</v>
      </c>
      <c r="P742" s="20">
        <v>0</v>
      </c>
      <c r="Q742" s="20" t="s">
        <v>495</v>
      </c>
      <c r="R742" s="20" t="s">
        <v>488</v>
      </c>
      <c r="S742" s="20" t="s">
        <v>221</v>
      </c>
      <c r="T742" s="20" t="s">
        <v>2781</v>
      </c>
      <c r="U742" s="20" t="s">
        <v>2782</v>
      </c>
      <c r="V742" s="20">
        <v>21</v>
      </c>
      <c r="W742" s="20">
        <v>649</v>
      </c>
      <c r="Y742" s="20" t="s">
        <v>1684</v>
      </c>
      <c r="Z742" s="20" t="s">
        <v>1685</v>
      </c>
      <c r="AA742" s="20">
        <v>1.5</v>
      </c>
      <c r="AB742" s="20">
        <v>11</v>
      </c>
      <c r="AC742" s="20">
        <v>11</v>
      </c>
      <c r="AD742" s="20">
        <v>11</v>
      </c>
      <c r="AL742" s="20" t="s">
        <v>1686</v>
      </c>
      <c r="AT742" s="20" t="s">
        <v>1687</v>
      </c>
      <c r="AU742" s="20" t="s">
        <v>1786</v>
      </c>
      <c r="AY742" s="20" t="s">
        <v>1719</v>
      </c>
      <c r="AZ742" s="20" t="s">
        <v>1660</v>
      </c>
      <c r="BD742" s="20" t="s">
        <v>1922</v>
      </c>
      <c r="BE742" s="20" t="s">
        <v>462</v>
      </c>
      <c r="BL742" s="20">
        <v>136.80000000000001</v>
      </c>
      <c r="BM742" s="20">
        <v>80</v>
      </c>
      <c r="BN742" s="20">
        <v>153.495</v>
      </c>
      <c r="BO742" s="20">
        <v>1.71</v>
      </c>
      <c r="BP742" s="20">
        <v>89.76</v>
      </c>
    </row>
    <row r="743" spans="1:68" x14ac:dyDescent="0.25">
      <c r="A743" s="20" t="s">
        <v>1677</v>
      </c>
      <c r="B743" s="20" t="s">
        <v>462</v>
      </c>
      <c r="C743" s="20" t="s">
        <v>647</v>
      </c>
      <c r="D743" s="20" t="s">
        <v>631</v>
      </c>
      <c r="E743" s="20" t="s">
        <v>2783</v>
      </c>
      <c r="F743" s="20" t="s">
        <v>468</v>
      </c>
      <c r="G743" s="20">
        <v>4.72</v>
      </c>
      <c r="H743" s="20" t="s">
        <v>1679</v>
      </c>
      <c r="I743" s="20" t="s">
        <v>2780</v>
      </c>
      <c r="J743" s="20" t="s">
        <v>1681</v>
      </c>
      <c r="K743" s="20" t="s">
        <v>1681</v>
      </c>
      <c r="L743" s="20" t="s">
        <v>462</v>
      </c>
      <c r="M743" s="20">
        <v>8</v>
      </c>
      <c r="N743" s="20" t="s">
        <v>1679</v>
      </c>
      <c r="P743" s="20">
        <v>0</v>
      </c>
      <c r="Q743" s="20" t="s">
        <v>495</v>
      </c>
      <c r="R743" s="20" t="s">
        <v>488</v>
      </c>
      <c r="S743" s="20" t="s">
        <v>221</v>
      </c>
      <c r="T743" s="20" t="s">
        <v>2781</v>
      </c>
      <c r="U743" s="20" t="s">
        <v>2782</v>
      </c>
      <c r="V743" s="20">
        <v>21</v>
      </c>
      <c r="W743" s="20">
        <v>649</v>
      </c>
      <c r="Y743" s="20" t="s">
        <v>1684</v>
      </c>
      <c r="Z743" s="20" t="s">
        <v>1685</v>
      </c>
      <c r="AA743" s="20">
        <v>1.5</v>
      </c>
      <c r="AB743" s="20">
        <v>11</v>
      </c>
      <c r="AC743" s="20">
        <v>11</v>
      </c>
      <c r="AD743" s="20">
        <v>11</v>
      </c>
      <c r="AL743" s="20" t="s">
        <v>1686</v>
      </c>
      <c r="AT743" s="20" t="s">
        <v>1687</v>
      </c>
      <c r="AU743" s="20" t="s">
        <v>1786</v>
      </c>
      <c r="AY743" s="20" t="s">
        <v>1719</v>
      </c>
      <c r="AZ743" s="20" t="s">
        <v>1660</v>
      </c>
      <c r="BD743" s="20" t="s">
        <v>1922</v>
      </c>
      <c r="BE743" s="20" t="s">
        <v>462</v>
      </c>
      <c r="BL743" s="20">
        <v>377.6</v>
      </c>
      <c r="BM743" s="20">
        <v>80</v>
      </c>
      <c r="BN743" s="20">
        <v>423.66399999999999</v>
      </c>
      <c r="BO743" s="20">
        <v>4.72</v>
      </c>
      <c r="BP743" s="20">
        <v>89.76</v>
      </c>
    </row>
    <row r="744" spans="1:68" x14ac:dyDescent="0.25">
      <c r="A744" s="20" t="s">
        <v>1677</v>
      </c>
      <c r="B744" s="20" t="s">
        <v>462</v>
      </c>
      <c r="C744" s="20" t="s">
        <v>647</v>
      </c>
      <c r="D744" s="20" t="s">
        <v>631</v>
      </c>
      <c r="E744" s="20" t="s">
        <v>2784</v>
      </c>
      <c r="F744" s="20" t="s">
        <v>470</v>
      </c>
      <c r="G744" s="20">
        <v>8.49</v>
      </c>
      <c r="H744" s="20" t="s">
        <v>1679</v>
      </c>
      <c r="I744" s="20" t="s">
        <v>2780</v>
      </c>
      <c r="J744" s="20" t="s">
        <v>1681</v>
      </c>
      <c r="K744" s="20" t="s">
        <v>1681</v>
      </c>
      <c r="L744" s="20" t="s">
        <v>462</v>
      </c>
      <c r="M744" s="20">
        <v>8</v>
      </c>
      <c r="N744" s="20" t="s">
        <v>1679</v>
      </c>
      <c r="P744" s="20">
        <v>0</v>
      </c>
      <c r="Q744" s="20" t="s">
        <v>495</v>
      </c>
      <c r="R744" s="20" t="s">
        <v>488</v>
      </c>
      <c r="S744" s="20" t="s">
        <v>221</v>
      </c>
      <c r="T744" s="20" t="s">
        <v>2781</v>
      </c>
      <c r="U744" s="20" t="s">
        <v>2782</v>
      </c>
      <c r="V744" s="20">
        <v>21</v>
      </c>
      <c r="W744" s="20">
        <v>649</v>
      </c>
      <c r="Y744" s="20" t="s">
        <v>1684</v>
      </c>
      <c r="Z744" s="20" t="s">
        <v>1685</v>
      </c>
      <c r="AA744" s="20">
        <v>1.5</v>
      </c>
      <c r="AB744" s="20">
        <v>11</v>
      </c>
      <c r="AC744" s="20">
        <v>11</v>
      </c>
      <c r="AD744" s="20">
        <v>11</v>
      </c>
      <c r="AL744" s="20" t="s">
        <v>1686</v>
      </c>
      <c r="AT744" s="20" t="s">
        <v>1687</v>
      </c>
      <c r="AU744" s="20" t="s">
        <v>1786</v>
      </c>
      <c r="AY744" s="20" t="s">
        <v>1719</v>
      </c>
      <c r="AZ744" s="20" t="s">
        <v>1660</v>
      </c>
      <c r="BD744" s="20" t="s">
        <v>1922</v>
      </c>
      <c r="BE744" s="20" t="s">
        <v>462</v>
      </c>
      <c r="BL744" s="20">
        <v>679.2</v>
      </c>
      <c r="BM744" s="20">
        <v>80</v>
      </c>
      <c r="BN744" s="20">
        <v>762.06600000000003</v>
      </c>
      <c r="BO744" s="20">
        <v>8.49</v>
      </c>
      <c r="BP744" s="20">
        <v>89.76</v>
      </c>
    </row>
    <row r="745" spans="1:68" x14ac:dyDescent="0.25">
      <c r="A745" s="20" t="s">
        <v>1677</v>
      </c>
      <c r="B745" s="20" t="s">
        <v>462</v>
      </c>
      <c r="C745" s="20" t="s">
        <v>647</v>
      </c>
      <c r="D745" s="20" t="s">
        <v>631</v>
      </c>
      <c r="E745" s="20" t="s">
        <v>2785</v>
      </c>
      <c r="F745" s="20" t="s">
        <v>471</v>
      </c>
      <c r="G745" s="20">
        <v>6.4</v>
      </c>
      <c r="H745" s="20" t="s">
        <v>1679</v>
      </c>
      <c r="I745" s="20" t="s">
        <v>2780</v>
      </c>
      <c r="J745" s="20" t="s">
        <v>1681</v>
      </c>
      <c r="K745" s="20" t="s">
        <v>1681</v>
      </c>
      <c r="L745" s="20" t="s">
        <v>462</v>
      </c>
      <c r="M745" s="20">
        <v>8</v>
      </c>
      <c r="N745" s="20" t="s">
        <v>1679</v>
      </c>
      <c r="P745" s="20">
        <v>0</v>
      </c>
      <c r="Q745" s="20" t="s">
        <v>495</v>
      </c>
      <c r="R745" s="20" t="s">
        <v>488</v>
      </c>
      <c r="S745" s="20" t="s">
        <v>221</v>
      </c>
      <c r="T745" s="20" t="s">
        <v>2781</v>
      </c>
      <c r="U745" s="20" t="s">
        <v>2782</v>
      </c>
      <c r="V745" s="20">
        <v>21</v>
      </c>
      <c r="W745" s="20">
        <v>649</v>
      </c>
      <c r="Y745" s="20" t="s">
        <v>1684</v>
      </c>
      <c r="Z745" s="20" t="s">
        <v>1685</v>
      </c>
      <c r="AA745" s="20">
        <v>1.5</v>
      </c>
      <c r="AB745" s="20">
        <v>11</v>
      </c>
      <c r="AC745" s="20">
        <v>11</v>
      </c>
      <c r="AD745" s="20">
        <v>11</v>
      </c>
      <c r="AL745" s="20" t="s">
        <v>1686</v>
      </c>
      <c r="AT745" s="20" t="s">
        <v>1687</v>
      </c>
      <c r="AU745" s="20" t="s">
        <v>1786</v>
      </c>
      <c r="AY745" s="20" t="s">
        <v>1719</v>
      </c>
      <c r="AZ745" s="20" t="s">
        <v>1660</v>
      </c>
      <c r="BD745" s="20" t="s">
        <v>1922</v>
      </c>
      <c r="BE745" s="20" t="s">
        <v>462</v>
      </c>
      <c r="BL745" s="20">
        <v>512</v>
      </c>
      <c r="BM745" s="20">
        <v>80</v>
      </c>
      <c r="BN745" s="20">
        <v>574.46199999999999</v>
      </c>
      <c r="BO745" s="20">
        <v>6.4</v>
      </c>
      <c r="BP745" s="20">
        <v>89.76</v>
      </c>
    </row>
    <row r="746" spans="1:68" x14ac:dyDescent="0.25">
      <c r="A746" s="20" t="s">
        <v>1677</v>
      </c>
      <c r="B746" s="20" t="s">
        <v>462</v>
      </c>
      <c r="C746" s="20" t="s">
        <v>647</v>
      </c>
      <c r="D746" s="20" t="s">
        <v>631</v>
      </c>
      <c r="E746" s="20" t="s">
        <v>2786</v>
      </c>
      <c r="F746" s="20" t="s">
        <v>472</v>
      </c>
      <c r="G746" s="20">
        <v>6.36</v>
      </c>
      <c r="H746" s="20" t="s">
        <v>1679</v>
      </c>
      <c r="I746" s="20" t="s">
        <v>2780</v>
      </c>
      <c r="J746" s="20" t="s">
        <v>1681</v>
      </c>
      <c r="K746" s="20" t="s">
        <v>1681</v>
      </c>
      <c r="L746" s="20" t="s">
        <v>462</v>
      </c>
      <c r="M746" s="20">
        <v>8</v>
      </c>
      <c r="N746" s="20" t="s">
        <v>1679</v>
      </c>
      <c r="P746" s="20">
        <v>0</v>
      </c>
      <c r="Q746" s="20" t="s">
        <v>495</v>
      </c>
      <c r="R746" s="20" t="s">
        <v>488</v>
      </c>
      <c r="S746" s="20" t="s">
        <v>221</v>
      </c>
      <c r="T746" s="20" t="s">
        <v>2781</v>
      </c>
      <c r="U746" s="20" t="s">
        <v>2782</v>
      </c>
      <c r="V746" s="20">
        <v>21</v>
      </c>
      <c r="W746" s="20">
        <v>649</v>
      </c>
      <c r="Y746" s="20" t="s">
        <v>1684</v>
      </c>
      <c r="Z746" s="20" t="s">
        <v>1685</v>
      </c>
      <c r="AA746" s="20">
        <v>1.5</v>
      </c>
      <c r="AB746" s="20">
        <v>11</v>
      </c>
      <c r="AC746" s="20">
        <v>11</v>
      </c>
      <c r="AD746" s="20">
        <v>11</v>
      </c>
      <c r="AL746" s="20" t="s">
        <v>1686</v>
      </c>
      <c r="AT746" s="20" t="s">
        <v>1687</v>
      </c>
      <c r="AU746" s="20" t="s">
        <v>1786</v>
      </c>
      <c r="AY746" s="20" t="s">
        <v>1719</v>
      </c>
      <c r="AZ746" s="20" t="s">
        <v>1660</v>
      </c>
      <c r="BD746" s="20" t="s">
        <v>1922</v>
      </c>
      <c r="BE746" s="20" t="s">
        <v>462</v>
      </c>
      <c r="BL746" s="20">
        <v>508.8</v>
      </c>
      <c r="BM746" s="20">
        <v>80</v>
      </c>
      <c r="BN746" s="20">
        <v>570.87900000000002</v>
      </c>
      <c r="BO746" s="20">
        <v>6.36</v>
      </c>
      <c r="BP746" s="20">
        <v>89.76</v>
      </c>
    </row>
    <row r="747" spans="1:68" x14ac:dyDescent="0.25">
      <c r="A747" s="20" t="s">
        <v>1677</v>
      </c>
      <c r="B747" s="20" t="s">
        <v>462</v>
      </c>
      <c r="C747" s="20" t="s">
        <v>647</v>
      </c>
      <c r="D747" s="20" t="s">
        <v>631</v>
      </c>
      <c r="E747" s="20" t="s">
        <v>2787</v>
      </c>
      <c r="F747" s="20" t="s">
        <v>473</v>
      </c>
      <c r="G747" s="20">
        <v>1.91</v>
      </c>
      <c r="H747" s="20" t="s">
        <v>1679</v>
      </c>
      <c r="I747" s="20" t="s">
        <v>2780</v>
      </c>
      <c r="J747" s="20" t="s">
        <v>1681</v>
      </c>
      <c r="K747" s="20" t="s">
        <v>1681</v>
      </c>
      <c r="L747" s="20" t="s">
        <v>462</v>
      </c>
      <c r="M747" s="20">
        <v>8</v>
      </c>
      <c r="N747" s="20" t="s">
        <v>1679</v>
      </c>
      <c r="P747" s="20">
        <v>0</v>
      </c>
      <c r="Q747" s="20" t="s">
        <v>495</v>
      </c>
      <c r="R747" s="20" t="s">
        <v>488</v>
      </c>
      <c r="S747" s="20" t="s">
        <v>221</v>
      </c>
      <c r="T747" s="20" t="s">
        <v>2781</v>
      </c>
      <c r="U747" s="20" t="s">
        <v>2782</v>
      </c>
      <c r="V747" s="20">
        <v>21</v>
      </c>
      <c r="W747" s="20">
        <v>649</v>
      </c>
      <c r="Y747" s="20" t="s">
        <v>1684</v>
      </c>
      <c r="Z747" s="20" t="s">
        <v>1685</v>
      </c>
      <c r="AA747" s="20">
        <v>1.5</v>
      </c>
      <c r="AB747" s="20">
        <v>11</v>
      </c>
      <c r="AC747" s="20">
        <v>11</v>
      </c>
      <c r="AD747" s="20">
        <v>11</v>
      </c>
      <c r="AL747" s="20" t="s">
        <v>1686</v>
      </c>
      <c r="AT747" s="20" t="s">
        <v>1687</v>
      </c>
      <c r="AU747" s="20" t="s">
        <v>1786</v>
      </c>
      <c r="AY747" s="20" t="s">
        <v>1719</v>
      </c>
      <c r="AZ747" s="20" t="s">
        <v>1660</v>
      </c>
      <c r="BD747" s="20" t="s">
        <v>1922</v>
      </c>
      <c r="BE747" s="20" t="s">
        <v>462</v>
      </c>
      <c r="BL747" s="20">
        <v>152.80000000000001</v>
      </c>
      <c r="BM747" s="20">
        <v>80</v>
      </c>
      <c r="BN747" s="20">
        <v>171.446</v>
      </c>
      <c r="BO747" s="20">
        <v>1.91</v>
      </c>
      <c r="BP747" s="20">
        <v>89.76</v>
      </c>
    </row>
    <row r="748" spans="1:68" x14ac:dyDescent="0.25">
      <c r="A748" s="20" t="s">
        <v>1677</v>
      </c>
      <c r="B748" s="20" t="s">
        <v>462</v>
      </c>
      <c r="C748" s="20" t="s">
        <v>647</v>
      </c>
      <c r="D748" s="20" t="s">
        <v>631</v>
      </c>
      <c r="E748" s="20" t="s">
        <v>2788</v>
      </c>
      <c r="F748" s="20" t="s">
        <v>474</v>
      </c>
      <c r="G748" s="20">
        <v>0.86</v>
      </c>
      <c r="H748" s="20" t="s">
        <v>1679</v>
      </c>
      <c r="I748" s="20" t="s">
        <v>2780</v>
      </c>
      <c r="J748" s="20" t="s">
        <v>1681</v>
      </c>
      <c r="K748" s="20" t="s">
        <v>1681</v>
      </c>
      <c r="L748" s="20" t="s">
        <v>462</v>
      </c>
      <c r="M748" s="20">
        <v>8</v>
      </c>
      <c r="N748" s="20" t="s">
        <v>1679</v>
      </c>
      <c r="P748" s="20">
        <v>0</v>
      </c>
      <c r="Q748" s="20" t="s">
        <v>495</v>
      </c>
      <c r="R748" s="20" t="s">
        <v>488</v>
      </c>
      <c r="S748" s="20" t="s">
        <v>221</v>
      </c>
      <c r="T748" s="20" t="s">
        <v>2781</v>
      </c>
      <c r="U748" s="20" t="s">
        <v>2782</v>
      </c>
      <c r="V748" s="20">
        <v>21</v>
      </c>
      <c r="W748" s="20">
        <v>649</v>
      </c>
      <c r="Y748" s="20" t="s">
        <v>1684</v>
      </c>
      <c r="Z748" s="20" t="s">
        <v>1685</v>
      </c>
      <c r="AA748" s="20">
        <v>1.5</v>
      </c>
      <c r="AB748" s="20">
        <v>11</v>
      </c>
      <c r="AC748" s="20">
        <v>11</v>
      </c>
      <c r="AD748" s="20">
        <v>11</v>
      </c>
      <c r="AL748" s="20" t="s">
        <v>1686</v>
      </c>
      <c r="AT748" s="20" t="s">
        <v>1687</v>
      </c>
      <c r="AU748" s="20" t="s">
        <v>1786</v>
      </c>
      <c r="AY748" s="20" t="s">
        <v>1719</v>
      </c>
      <c r="AZ748" s="20" t="s">
        <v>1660</v>
      </c>
      <c r="BD748" s="20" t="s">
        <v>1922</v>
      </c>
      <c r="BE748" s="20" t="s">
        <v>462</v>
      </c>
      <c r="BL748" s="20">
        <v>68.8</v>
      </c>
      <c r="BM748" s="20">
        <v>80</v>
      </c>
      <c r="BN748" s="20">
        <v>77.191999999999993</v>
      </c>
      <c r="BO748" s="20">
        <v>0.86</v>
      </c>
      <c r="BP748" s="20">
        <v>89.76</v>
      </c>
    </row>
    <row r="749" spans="1:68" x14ac:dyDescent="0.25">
      <c r="A749" s="20" t="s">
        <v>1677</v>
      </c>
      <c r="B749" s="20" t="s">
        <v>462</v>
      </c>
      <c r="C749" s="20" t="s">
        <v>647</v>
      </c>
      <c r="D749" s="20" t="s">
        <v>631</v>
      </c>
      <c r="E749" s="20" t="s">
        <v>2789</v>
      </c>
      <c r="F749" s="20" t="s">
        <v>475</v>
      </c>
      <c r="G749" s="20">
        <v>1.94</v>
      </c>
      <c r="H749" s="20" t="s">
        <v>1679</v>
      </c>
      <c r="I749" s="20" t="s">
        <v>2780</v>
      </c>
      <c r="J749" s="20" t="s">
        <v>1681</v>
      </c>
      <c r="K749" s="20" t="s">
        <v>1681</v>
      </c>
      <c r="L749" s="20" t="s">
        <v>462</v>
      </c>
      <c r="M749" s="20">
        <v>8</v>
      </c>
      <c r="N749" s="20" t="s">
        <v>1679</v>
      </c>
      <c r="P749" s="20">
        <v>0</v>
      </c>
      <c r="Q749" s="20" t="s">
        <v>495</v>
      </c>
      <c r="R749" s="20" t="s">
        <v>488</v>
      </c>
      <c r="S749" s="20" t="s">
        <v>221</v>
      </c>
      <c r="T749" s="20" t="s">
        <v>2781</v>
      </c>
      <c r="U749" s="20" t="s">
        <v>2782</v>
      </c>
      <c r="V749" s="20">
        <v>21</v>
      </c>
      <c r="W749" s="20">
        <v>649</v>
      </c>
      <c r="Y749" s="20" t="s">
        <v>1684</v>
      </c>
      <c r="Z749" s="20" t="s">
        <v>1685</v>
      </c>
      <c r="AA749" s="20">
        <v>1.5</v>
      </c>
      <c r="AB749" s="20">
        <v>11</v>
      </c>
      <c r="AC749" s="20">
        <v>11</v>
      </c>
      <c r="AD749" s="20">
        <v>11</v>
      </c>
      <c r="AL749" s="20" t="s">
        <v>1686</v>
      </c>
      <c r="AT749" s="20" t="s">
        <v>1687</v>
      </c>
      <c r="AU749" s="20" t="s">
        <v>1786</v>
      </c>
      <c r="AY749" s="20" t="s">
        <v>1719</v>
      </c>
      <c r="AZ749" s="20" t="s">
        <v>1660</v>
      </c>
      <c r="BD749" s="20" t="s">
        <v>1922</v>
      </c>
      <c r="BE749" s="20" t="s">
        <v>462</v>
      </c>
      <c r="BL749" s="20">
        <v>155.19999999999999</v>
      </c>
      <c r="BM749" s="20">
        <v>80</v>
      </c>
      <c r="BN749" s="20">
        <v>174.143</v>
      </c>
      <c r="BO749" s="20">
        <v>1.94</v>
      </c>
      <c r="BP749" s="20">
        <v>89.76</v>
      </c>
    </row>
    <row r="750" spans="1:68" x14ac:dyDescent="0.25">
      <c r="A750" s="20" t="s">
        <v>1677</v>
      </c>
      <c r="B750" s="20" t="s">
        <v>462</v>
      </c>
      <c r="C750" s="20" t="s">
        <v>647</v>
      </c>
      <c r="D750" s="20" t="s">
        <v>631</v>
      </c>
      <c r="E750" s="20" t="s">
        <v>2790</v>
      </c>
      <c r="F750" s="20" t="s">
        <v>476</v>
      </c>
      <c r="G750" s="20">
        <v>2.54</v>
      </c>
      <c r="H750" s="20" t="s">
        <v>1679</v>
      </c>
      <c r="I750" s="20" t="s">
        <v>2780</v>
      </c>
      <c r="J750" s="20" t="s">
        <v>1681</v>
      </c>
      <c r="K750" s="20" t="s">
        <v>1681</v>
      </c>
      <c r="L750" s="20" t="s">
        <v>462</v>
      </c>
      <c r="M750" s="20">
        <v>8</v>
      </c>
      <c r="N750" s="20" t="s">
        <v>1679</v>
      </c>
      <c r="P750" s="20">
        <v>0</v>
      </c>
      <c r="Q750" s="20" t="s">
        <v>495</v>
      </c>
      <c r="R750" s="20" t="s">
        <v>488</v>
      </c>
      <c r="S750" s="20" t="s">
        <v>221</v>
      </c>
      <c r="T750" s="20" t="s">
        <v>2781</v>
      </c>
      <c r="U750" s="20" t="s">
        <v>2782</v>
      </c>
      <c r="V750" s="20">
        <v>21</v>
      </c>
      <c r="W750" s="20">
        <v>649</v>
      </c>
      <c r="Y750" s="20" t="s">
        <v>1684</v>
      </c>
      <c r="Z750" s="20" t="s">
        <v>1685</v>
      </c>
      <c r="AA750" s="20">
        <v>1.5</v>
      </c>
      <c r="AB750" s="20">
        <v>11</v>
      </c>
      <c r="AC750" s="20">
        <v>11</v>
      </c>
      <c r="AD750" s="20">
        <v>11</v>
      </c>
      <c r="AL750" s="20" t="s">
        <v>1686</v>
      </c>
      <c r="AT750" s="20" t="s">
        <v>1687</v>
      </c>
      <c r="AU750" s="20" t="s">
        <v>1786</v>
      </c>
      <c r="AY750" s="20" t="s">
        <v>1719</v>
      </c>
      <c r="AZ750" s="20" t="s">
        <v>1660</v>
      </c>
      <c r="BD750" s="20" t="s">
        <v>1922</v>
      </c>
      <c r="BE750" s="20" t="s">
        <v>462</v>
      </c>
      <c r="BL750" s="20">
        <v>203.2</v>
      </c>
      <c r="BM750" s="20">
        <v>80</v>
      </c>
      <c r="BN750" s="20">
        <v>227.99600000000001</v>
      </c>
      <c r="BO750" s="20">
        <v>2.54</v>
      </c>
      <c r="BP750" s="20">
        <v>89.76</v>
      </c>
    </row>
    <row r="751" spans="1:68" x14ac:dyDescent="0.25">
      <c r="A751" s="20" t="s">
        <v>1677</v>
      </c>
      <c r="B751" s="20" t="s">
        <v>462</v>
      </c>
      <c r="C751" s="20" t="s">
        <v>647</v>
      </c>
      <c r="D751" s="20" t="s">
        <v>631</v>
      </c>
      <c r="E751" s="20" t="s">
        <v>2791</v>
      </c>
      <c r="F751" s="20" t="s">
        <v>477</v>
      </c>
      <c r="G751" s="20">
        <v>1.38</v>
      </c>
      <c r="H751" s="20" t="s">
        <v>1679</v>
      </c>
      <c r="I751" s="20" t="s">
        <v>2780</v>
      </c>
      <c r="J751" s="20" t="s">
        <v>1681</v>
      </c>
      <c r="K751" s="20" t="s">
        <v>1681</v>
      </c>
      <c r="L751" s="20" t="s">
        <v>462</v>
      </c>
      <c r="M751" s="20">
        <v>8</v>
      </c>
      <c r="N751" s="20" t="s">
        <v>1679</v>
      </c>
      <c r="P751" s="20">
        <v>0</v>
      </c>
      <c r="Q751" s="20" t="s">
        <v>495</v>
      </c>
      <c r="R751" s="20" t="s">
        <v>488</v>
      </c>
      <c r="S751" s="20" t="s">
        <v>221</v>
      </c>
      <c r="T751" s="20" t="s">
        <v>2781</v>
      </c>
      <c r="U751" s="20" t="s">
        <v>2782</v>
      </c>
      <c r="V751" s="20">
        <v>21</v>
      </c>
      <c r="W751" s="20">
        <v>649</v>
      </c>
      <c r="Y751" s="20" t="s">
        <v>1684</v>
      </c>
      <c r="Z751" s="20" t="s">
        <v>1685</v>
      </c>
      <c r="AA751" s="20">
        <v>1.5</v>
      </c>
      <c r="AB751" s="20">
        <v>11</v>
      </c>
      <c r="AC751" s="20">
        <v>11</v>
      </c>
      <c r="AD751" s="20">
        <v>11</v>
      </c>
      <c r="AL751" s="20" t="s">
        <v>1686</v>
      </c>
      <c r="AT751" s="20" t="s">
        <v>1687</v>
      </c>
      <c r="AU751" s="20" t="s">
        <v>1786</v>
      </c>
      <c r="AY751" s="20" t="s">
        <v>1719</v>
      </c>
      <c r="AZ751" s="20" t="s">
        <v>1660</v>
      </c>
      <c r="BD751" s="20" t="s">
        <v>1922</v>
      </c>
      <c r="BE751" s="20" t="s">
        <v>462</v>
      </c>
      <c r="BL751" s="20">
        <v>110.4</v>
      </c>
      <c r="BM751" s="20">
        <v>80</v>
      </c>
      <c r="BN751" s="20">
        <v>123.871</v>
      </c>
      <c r="BO751" s="20">
        <v>1.38</v>
      </c>
      <c r="BP751" s="20">
        <v>89.76</v>
      </c>
    </row>
    <row r="752" spans="1:68" x14ac:dyDescent="0.25">
      <c r="A752" s="20" t="s">
        <v>1677</v>
      </c>
      <c r="B752" s="20" t="s">
        <v>462</v>
      </c>
      <c r="C752" s="20" t="s">
        <v>647</v>
      </c>
      <c r="D752" s="20" t="s">
        <v>631</v>
      </c>
      <c r="E752" s="20" t="s">
        <v>2792</v>
      </c>
      <c r="F752" s="20" t="s">
        <v>478</v>
      </c>
      <c r="G752" s="20">
        <v>1.74</v>
      </c>
      <c r="H752" s="20" t="s">
        <v>1679</v>
      </c>
      <c r="I752" s="20" t="s">
        <v>2780</v>
      </c>
      <c r="J752" s="20" t="s">
        <v>1681</v>
      </c>
      <c r="K752" s="20" t="s">
        <v>1681</v>
      </c>
      <c r="L752" s="20" t="s">
        <v>462</v>
      </c>
      <c r="M752" s="20">
        <v>8</v>
      </c>
      <c r="N752" s="20" t="s">
        <v>1679</v>
      </c>
      <c r="P752" s="20">
        <v>0</v>
      </c>
      <c r="Q752" s="20" t="s">
        <v>495</v>
      </c>
      <c r="R752" s="20" t="s">
        <v>488</v>
      </c>
      <c r="S752" s="20" t="s">
        <v>221</v>
      </c>
      <c r="T752" s="20" t="s">
        <v>2781</v>
      </c>
      <c r="U752" s="20" t="s">
        <v>2782</v>
      </c>
      <c r="V752" s="20">
        <v>21</v>
      </c>
      <c r="W752" s="20">
        <v>649</v>
      </c>
      <c r="Y752" s="20" t="s">
        <v>1684</v>
      </c>
      <c r="Z752" s="20" t="s">
        <v>1685</v>
      </c>
      <c r="AA752" s="20">
        <v>1.5</v>
      </c>
      <c r="AB752" s="20">
        <v>11</v>
      </c>
      <c r="AC752" s="20">
        <v>11</v>
      </c>
      <c r="AD752" s="20">
        <v>11</v>
      </c>
      <c r="AL752" s="20" t="s">
        <v>1686</v>
      </c>
      <c r="AT752" s="20" t="s">
        <v>1687</v>
      </c>
      <c r="AU752" s="20" t="s">
        <v>1786</v>
      </c>
      <c r="AY752" s="20" t="s">
        <v>1719</v>
      </c>
      <c r="AZ752" s="20" t="s">
        <v>1660</v>
      </c>
      <c r="BD752" s="20" t="s">
        <v>1922</v>
      </c>
      <c r="BE752" s="20" t="s">
        <v>462</v>
      </c>
      <c r="BL752" s="20">
        <v>139.19999999999999</v>
      </c>
      <c r="BM752" s="20">
        <v>80</v>
      </c>
      <c r="BN752" s="20">
        <v>156.17500000000001</v>
      </c>
      <c r="BO752" s="20">
        <v>1.74</v>
      </c>
      <c r="BP752" s="20">
        <v>89.76</v>
      </c>
    </row>
    <row r="753" spans="1:68" x14ac:dyDescent="0.25">
      <c r="A753" s="20" t="s">
        <v>1677</v>
      </c>
      <c r="B753" s="20" t="s">
        <v>462</v>
      </c>
      <c r="C753" s="20" t="s">
        <v>647</v>
      </c>
      <c r="D753" s="20" t="s">
        <v>631</v>
      </c>
      <c r="E753" s="20" t="s">
        <v>2793</v>
      </c>
      <c r="F753" s="20" t="s">
        <v>479</v>
      </c>
      <c r="G753" s="20">
        <v>2.8</v>
      </c>
      <c r="H753" s="20" t="s">
        <v>1679</v>
      </c>
      <c r="I753" s="20" t="s">
        <v>2780</v>
      </c>
      <c r="J753" s="20" t="s">
        <v>1681</v>
      </c>
      <c r="K753" s="20" t="s">
        <v>1681</v>
      </c>
      <c r="L753" s="20" t="s">
        <v>462</v>
      </c>
      <c r="M753" s="20">
        <v>8</v>
      </c>
      <c r="N753" s="20" t="s">
        <v>1679</v>
      </c>
      <c r="P753" s="20">
        <v>0</v>
      </c>
      <c r="Q753" s="20" t="s">
        <v>495</v>
      </c>
      <c r="R753" s="20" t="s">
        <v>488</v>
      </c>
      <c r="S753" s="20" t="s">
        <v>221</v>
      </c>
      <c r="T753" s="20" t="s">
        <v>2781</v>
      </c>
      <c r="U753" s="20" t="s">
        <v>2782</v>
      </c>
      <c r="V753" s="20">
        <v>21</v>
      </c>
      <c r="W753" s="20">
        <v>649</v>
      </c>
      <c r="Y753" s="20" t="s">
        <v>1684</v>
      </c>
      <c r="Z753" s="20" t="s">
        <v>1685</v>
      </c>
      <c r="AA753" s="20">
        <v>1.5</v>
      </c>
      <c r="AB753" s="20">
        <v>11</v>
      </c>
      <c r="AC753" s="20">
        <v>11</v>
      </c>
      <c r="AD753" s="20">
        <v>11</v>
      </c>
      <c r="AL753" s="20" t="s">
        <v>1686</v>
      </c>
      <c r="AT753" s="20" t="s">
        <v>1687</v>
      </c>
      <c r="AU753" s="20" t="s">
        <v>1786</v>
      </c>
      <c r="AY753" s="20" t="s">
        <v>1719</v>
      </c>
      <c r="AZ753" s="20" t="s">
        <v>1660</v>
      </c>
      <c r="BD753" s="20" t="s">
        <v>1922</v>
      </c>
      <c r="BE753" s="20" t="s">
        <v>462</v>
      </c>
      <c r="BL753" s="20">
        <v>224</v>
      </c>
      <c r="BM753" s="20">
        <v>80</v>
      </c>
      <c r="BN753" s="20">
        <v>251.328</v>
      </c>
      <c r="BO753" s="20">
        <v>2.8</v>
      </c>
      <c r="BP753" s="20">
        <v>89.76</v>
      </c>
    </row>
    <row r="754" spans="1:68" x14ac:dyDescent="0.25">
      <c r="A754" s="20" t="s">
        <v>1677</v>
      </c>
      <c r="B754" s="20" t="s">
        <v>462</v>
      </c>
      <c r="C754" s="20" t="s">
        <v>647</v>
      </c>
      <c r="D754" s="20" t="s">
        <v>631</v>
      </c>
      <c r="E754" s="20" t="s">
        <v>2794</v>
      </c>
      <c r="F754" s="20" t="s">
        <v>480</v>
      </c>
      <c r="G754" s="20">
        <v>2.44</v>
      </c>
      <c r="H754" s="20" t="s">
        <v>1679</v>
      </c>
      <c r="I754" s="20" t="s">
        <v>2780</v>
      </c>
      <c r="J754" s="20" t="s">
        <v>1681</v>
      </c>
      <c r="K754" s="20" t="s">
        <v>1681</v>
      </c>
      <c r="L754" s="20" t="s">
        <v>462</v>
      </c>
      <c r="M754" s="20">
        <v>8</v>
      </c>
      <c r="N754" s="20" t="s">
        <v>1679</v>
      </c>
      <c r="P754" s="20">
        <v>0</v>
      </c>
      <c r="Q754" s="20" t="s">
        <v>495</v>
      </c>
      <c r="R754" s="20" t="s">
        <v>488</v>
      </c>
      <c r="S754" s="20" t="s">
        <v>221</v>
      </c>
      <c r="T754" s="20" t="s">
        <v>2781</v>
      </c>
      <c r="U754" s="20" t="s">
        <v>2782</v>
      </c>
      <c r="V754" s="20">
        <v>21</v>
      </c>
      <c r="W754" s="20">
        <v>649</v>
      </c>
      <c r="Y754" s="20" t="s">
        <v>1684</v>
      </c>
      <c r="Z754" s="20" t="s">
        <v>1685</v>
      </c>
      <c r="AA754" s="20">
        <v>1.5</v>
      </c>
      <c r="AB754" s="20">
        <v>11</v>
      </c>
      <c r="AC754" s="20">
        <v>11</v>
      </c>
      <c r="AD754" s="20">
        <v>11</v>
      </c>
      <c r="AL754" s="20" t="s">
        <v>1686</v>
      </c>
      <c r="AT754" s="20" t="s">
        <v>1687</v>
      </c>
      <c r="AU754" s="20" t="s">
        <v>1786</v>
      </c>
      <c r="AY754" s="20" t="s">
        <v>1719</v>
      </c>
      <c r="AZ754" s="20" t="s">
        <v>1660</v>
      </c>
      <c r="BD754" s="20" t="s">
        <v>1922</v>
      </c>
      <c r="BE754" s="20" t="s">
        <v>462</v>
      </c>
      <c r="BL754" s="20">
        <v>195.2</v>
      </c>
      <c r="BM754" s="20">
        <v>80</v>
      </c>
      <c r="BN754" s="20">
        <v>219.01900000000001</v>
      </c>
      <c r="BO754" s="20">
        <v>2.44</v>
      </c>
      <c r="BP754" s="20">
        <v>89.76</v>
      </c>
    </row>
    <row r="755" spans="1:68" x14ac:dyDescent="0.25">
      <c r="A755" s="20" t="s">
        <v>1677</v>
      </c>
      <c r="B755" s="20" t="s">
        <v>462</v>
      </c>
      <c r="C755" s="20" t="s">
        <v>647</v>
      </c>
      <c r="D755" s="20" t="s">
        <v>631</v>
      </c>
      <c r="E755" s="20" t="s">
        <v>2795</v>
      </c>
      <c r="F755" s="20" t="s">
        <v>481</v>
      </c>
      <c r="G755" s="20">
        <v>3.54</v>
      </c>
      <c r="H755" s="20" t="s">
        <v>1679</v>
      </c>
      <c r="I755" s="20" t="s">
        <v>2780</v>
      </c>
      <c r="J755" s="20" t="s">
        <v>1681</v>
      </c>
      <c r="K755" s="20" t="s">
        <v>1681</v>
      </c>
      <c r="L755" s="20" t="s">
        <v>462</v>
      </c>
      <c r="M755" s="20">
        <v>8</v>
      </c>
      <c r="N755" s="20" t="s">
        <v>1679</v>
      </c>
      <c r="P755" s="20">
        <v>0</v>
      </c>
      <c r="Q755" s="20" t="s">
        <v>495</v>
      </c>
      <c r="R755" s="20" t="s">
        <v>488</v>
      </c>
      <c r="S755" s="20" t="s">
        <v>221</v>
      </c>
      <c r="T755" s="20" t="s">
        <v>2781</v>
      </c>
      <c r="U755" s="20" t="s">
        <v>2782</v>
      </c>
      <c r="V755" s="20">
        <v>21</v>
      </c>
      <c r="W755" s="20">
        <v>649</v>
      </c>
      <c r="Y755" s="20" t="s">
        <v>1684</v>
      </c>
      <c r="Z755" s="20" t="s">
        <v>1685</v>
      </c>
      <c r="AA755" s="20">
        <v>1.5</v>
      </c>
      <c r="AB755" s="20">
        <v>11</v>
      </c>
      <c r="AC755" s="20">
        <v>11</v>
      </c>
      <c r="AD755" s="20">
        <v>11</v>
      </c>
      <c r="AL755" s="20" t="s">
        <v>1686</v>
      </c>
      <c r="AT755" s="20" t="s">
        <v>1687</v>
      </c>
      <c r="AU755" s="20" t="s">
        <v>1786</v>
      </c>
      <c r="AY755" s="20" t="s">
        <v>1719</v>
      </c>
      <c r="AZ755" s="20" t="s">
        <v>1660</v>
      </c>
      <c r="BD755" s="20" t="s">
        <v>1922</v>
      </c>
      <c r="BE755" s="20" t="s">
        <v>462</v>
      </c>
      <c r="BL755" s="20">
        <v>283.2</v>
      </c>
      <c r="BM755" s="20">
        <v>80</v>
      </c>
      <c r="BN755" s="20">
        <v>317.76400000000001</v>
      </c>
      <c r="BO755" s="20">
        <v>3.54</v>
      </c>
      <c r="BP755" s="20">
        <v>89.76</v>
      </c>
    </row>
    <row r="756" spans="1:68" x14ac:dyDescent="0.25">
      <c r="A756" s="20" t="s">
        <v>1677</v>
      </c>
      <c r="B756" s="20" t="s">
        <v>462</v>
      </c>
      <c r="C756" s="20" t="s">
        <v>648</v>
      </c>
      <c r="D756" s="20" t="s">
        <v>585</v>
      </c>
      <c r="E756" s="20" t="s">
        <v>2796</v>
      </c>
      <c r="F756" s="20" t="s">
        <v>465</v>
      </c>
      <c r="G756" s="20">
        <v>13.58</v>
      </c>
      <c r="H756" s="20" t="s">
        <v>1679</v>
      </c>
      <c r="I756" s="20" t="s">
        <v>2797</v>
      </c>
      <c r="J756" s="20" t="s">
        <v>2180</v>
      </c>
      <c r="K756" s="20" t="s">
        <v>2180</v>
      </c>
      <c r="L756" s="20" t="s">
        <v>462</v>
      </c>
      <c r="M756" s="20">
        <v>4</v>
      </c>
      <c r="N756" s="20" t="s">
        <v>1679</v>
      </c>
      <c r="P756" s="20">
        <v>0</v>
      </c>
      <c r="Q756" s="20" t="s">
        <v>499</v>
      </c>
      <c r="R756" s="20" t="s">
        <v>556</v>
      </c>
      <c r="S756" s="20" t="s">
        <v>221</v>
      </c>
      <c r="T756" s="20" t="s">
        <v>2798</v>
      </c>
      <c r="U756" s="20" t="s">
        <v>2799</v>
      </c>
      <c r="V756" s="20">
        <v>24</v>
      </c>
      <c r="W756" s="20">
        <v>745</v>
      </c>
      <c r="Y756" s="20" t="s">
        <v>1684</v>
      </c>
      <c r="Z756" s="20" t="s">
        <v>1685</v>
      </c>
      <c r="AA756" s="20">
        <v>1.5</v>
      </c>
      <c r="AB756" s="20">
        <v>32</v>
      </c>
      <c r="AC756" s="20">
        <v>32</v>
      </c>
      <c r="AD756" s="20">
        <v>32</v>
      </c>
      <c r="AL756" s="20" t="s">
        <v>1686</v>
      </c>
      <c r="AT756" s="20" t="s">
        <v>1687</v>
      </c>
      <c r="AU756" s="20" t="s">
        <v>1786</v>
      </c>
      <c r="BE756" s="20" t="s">
        <v>462</v>
      </c>
      <c r="BL756" s="20">
        <v>950.6</v>
      </c>
      <c r="BM756" s="20">
        <v>70</v>
      </c>
    </row>
    <row r="757" spans="1:68" x14ac:dyDescent="0.25">
      <c r="A757" s="20" t="s">
        <v>1677</v>
      </c>
      <c r="B757" s="20" t="s">
        <v>462</v>
      </c>
      <c r="C757" s="20" t="s">
        <v>649</v>
      </c>
      <c r="D757" s="20" t="s">
        <v>650</v>
      </c>
      <c r="E757" s="20" t="s">
        <v>2800</v>
      </c>
      <c r="F757" s="20" t="s">
        <v>465</v>
      </c>
      <c r="G757" s="20">
        <v>11.83</v>
      </c>
      <c r="H757" s="20" t="s">
        <v>1679</v>
      </c>
      <c r="I757" s="20" t="s">
        <v>1609</v>
      </c>
      <c r="J757" s="20" t="s">
        <v>2801</v>
      </c>
      <c r="K757" s="20" t="s">
        <v>2801</v>
      </c>
      <c r="L757" s="20" t="s">
        <v>462</v>
      </c>
      <c r="M757" s="20">
        <v>4</v>
      </c>
      <c r="N757" s="20" t="s">
        <v>1679</v>
      </c>
      <c r="P757" s="20">
        <v>0</v>
      </c>
      <c r="Q757" s="20" t="s">
        <v>636</v>
      </c>
      <c r="R757" s="20" t="s">
        <v>488</v>
      </c>
      <c r="S757" s="20" t="s">
        <v>221</v>
      </c>
      <c r="T757" s="20" t="s">
        <v>2802</v>
      </c>
      <c r="U757" s="20" t="s">
        <v>2803</v>
      </c>
      <c r="V757" s="20">
        <v>11</v>
      </c>
      <c r="W757" s="20">
        <v>356</v>
      </c>
      <c r="Y757" s="20" t="s">
        <v>1684</v>
      </c>
      <c r="Z757" s="20" t="s">
        <v>1685</v>
      </c>
      <c r="AA757" s="20">
        <v>1.5</v>
      </c>
      <c r="AB757" s="20">
        <v>9</v>
      </c>
      <c r="AC757" s="20">
        <v>9</v>
      </c>
      <c r="AD757" s="20">
        <v>9</v>
      </c>
      <c r="AL757" s="20" t="s">
        <v>1686</v>
      </c>
      <c r="AT757" s="20" t="s">
        <v>1687</v>
      </c>
      <c r="AU757" s="20" t="s">
        <v>1786</v>
      </c>
      <c r="AY757" s="20" t="s">
        <v>1719</v>
      </c>
      <c r="BD757" s="20" t="s">
        <v>1720</v>
      </c>
      <c r="BE757" s="20" t="s">
        <v>462</v>
      </c>
      <c r="BL757" s="20">
        <v>1123.8499999999999</v>
      </c>
      <c r="BM757" s="20">
        <v>95</v>
      </c>
    </row>
    <row r="758" spans="1:68" x14ac:dyDescent="0.25">
      <c r="A758" s="20" t="s">
        <v>1677</v>
      </c>
      <c r="B758" s="20" t="s">
        <v>462</v>
      </c>
      <c r="C758" s="20" t="s">
        <v>649</v>
      </c>
      <c r="D758" s="20" t="s">
        <v>650</v>
      </c>
      <c r="E758" s="20" t="s">
        <v>2804</v>
      </c>
      <c r="F758" s="20" t="s">
        <v>468</v>
      </c>
      <c r="G758" s="20">
        <v>8.7899999999999991</v>
      </c>
      <c r="H758" s="20" t="s">
        <v>1679</v>
      </c>
      <c r="I758" s="20" t="s">
        <v>1609</v>
      </c>
      <c r="J758" s="20" t="s">
        <v>2801</v>
      </c>
      <c r="K758" s="20" t="s">
        <v>2801</v>
      </c>
      <c r="L758" s="20" t="s">
        <v>462</v>
      </c>
      <c r="M758" s="20">
        <v>4</v>
      </c>
      <c r="N758" s="20" t="s">
        <v>1679</v>
      </c>
      <c r="P758" s="20">
        <v>0</v>
      </c>
      <c r="Q758" s="20" t="s">
        <v>636</v>
      </c>
      <c r="R758" s="20" t="s">
        <v>488</v>
      </c>
      <c r="S758" s="20" t="s">
        <v>221</v>
      </c>
      <c r="T758" s="20" t="s">
        <v>2802</v>
      </c>
      <c r="U758" s="20" t="s">
        <v>2805</v>
      </c>
      <c r="V758" s="20">
        <v>11</v>
      </c>
      <c r="W758" s="20">
        <v>353</v>
      </c>
      <c r="Y758" s="20" t="s">
        <v>1684</v>
      </c>
      <c r="Z758" s="20" t="s">
        <v>1685</v>
      </c>
      <c r="AA758" s="20">
        <v>1.5</v>
      </c>
      <c r="AB758" s="20">
        <v>9</v>
      </c>
      <c r="AC758" s="20">
        <v>9</v>
      </c>
      <c r="AD758" s="20">
        <v>9</v>
      </c>
      <c r="AL758" s="20" t="s">
        <v>1686</v>
      </c>
      <c r="AT758" s="20" t="s">
        <v>1687</v>
      </c>
      <c r="AU758" s="20" t="s">
        <v>1786</v>
      </c>
      <c r="AY758" s="20" t="s">
        <v>1719</v>
      </c>
      <c r="BD758" s="20" t="s">
        <v>1720</v>
      </c>
      <c r="BE758" s="20" t="s">
        <v>462</v>
      </c>
      <c r="BL758" s="20">
        <v>835.05</v>
      </c>
      <c r="BM758" s="20">
        <v>95</v>
      </c>
    </row>
    <row r="759" spans="1:68" x14ac:dyDescent="0.25">
      <c r="A759" s="20" t="s">
        <v>1677</v>
      </c>
      <c r="B759" s="20" t="s">
        <v>462</v>
      </c>
      <c r="C759" s="20" t="s">
        <v>649</v>
      </c>
      <c r="D759" s="20" t="s">
        <v>650</v>
      </c>
      <c r="E759" s="20" t="s">
        <v>2806</v>
      </c>
      <c r="F759" s="20" t="s">
        <v>470</v>
      </c>
      <c r="G759" s="20">
        <v>5.24</v>
      </c>
      <c r="H759" s="20" t="s">
        <v>1679</v>
      </c>
      <c r="I759" s="20" t="s">
        <v>1609</v>
      </c>
      <c r="J759" s="20" t="s">
        <v>2801</v>
      </c>
      <c r="K759" s="20" t="s">
        <v>2801</v>
      </c>
      <c r="L759" s="20" t="s">
        <v>462</v>
      </c>
      <c r="M759" s="20">
        <v>4</v>
      </c>
      <c r="N759" s="20" t="s">
        <v>1679</v>
      </c>
      <c r="P759" s="20">
        <v>0</v>
      </c>
      <c r="Q759" s="20" t="s">
        <v>636</v>
      </c>
      <c r="R759" s="20" t="s">
        <v>488</v>
      </c>
      <c r="S759" s="20" t="s">
        <v>221</v>
      </c>
      <c r="T759" s="20" t="s">
        <v>2802</v>
      </c>
      <c r="U759" s="20" t="s">
        <v>2807</v>
      </c>
      <c r="V759" s="20">
        <v>11</v>
      </c>
      <c r="W759" s="20">
        <v>347</v>
      </c>
      <c r="Y759" s="20" t="s">
        <v>1684</v>
      </c>
      <c r="Z759" s="20" t="s">
        <v>1685</v>
      </c>
      <c r="AA759" s="20">
        <v>1.5</v>
      </c>
      <c r="AB759" s="20">
        <v>9</v>
      </c>
      <c r="AC759" s="20">
        <v>9</v>
      </c>
      <c r="AD759" s="20">
        <v>9</v>
      </c>
      <c r="AL759" s="20" t="s">
        <v>1686</v>
      </c>
      <c r="AT759" s="20" t="s">
        <v>1687</v>
      </c>
      <c r="AY759" s="20" t="s">
        <v>1719</v>
      </c>
      <c r="BD759" s="20" t="s">
        <v>1720</v>
      </c>
      <c r="BE759" s="20" t="s">
        <v>462</v>
      </c>
      <c r="BL759" s="20">
        <v>497.8</v>
      </c>
      <c r="BM759" s="20">
        <v>95</v>
      </c>
    </row>
    <row r="760" spans="1:68" x14ac:dyDescent="0.25">
      <c r="A760" s="20" t="s">
        <v>1677</v>
      </c>
      <c r="B760" s="20" t="s">
        <v>462</v>
      </c>
      <c r="C760" s="20" t="s">
        <v>649</v>
      </c>
      <c r="D760" s="20" t="s">
        <v>650</v>
      </c>
      <c r="E760" s="20" t="s">
        <v>2808</v>
      </c>
      <c r="F760" s="20" t="s">
        <v>471</v>
      </c>
      <c r="G760" s="20">
        <v>4.1100000000000003</v>
      </c>
      <c r="H760" s="20" t="s">
        <v>1679</v>
      </c>
      <c r="I760" s="20" t="s">
        <v>1609</v>
      </c>
      <c r="J760" s="20" t="s">
        <v>2801</v>
      </c>
      <c r="K760" s="20" t="s">
        <v>2801</v>
      </c>
      <c r="L760" s="20" t="s">
        <v>462</v>
      </c>
      <c r="M760" s="20">
        <v>5</v>
      </c>
      <c r="N760" s="20" t="s">
        <v>1679</v>
      </c>
      <c r="P760" s="20">
        <v>0</v>
      </c>
      <c r="Q760" s="20" t="s">
        <v>636</v>
      </c>
      <c r="R760" s="20" t="s">
        <v>488</v>
      </c>
      <c r="S760" s="20" t="s">
        <v>221</v>
      </c>
      <c r="T760" s="20" t="s">
        <v>2802</v>
      </c>
      <c r="U760" s="20" t="s">
        <v>2809</v>
      </c>
      <c r="V760" s="20">
        <v>11</v>
      </c>
      <c r="W760" s="20">
        <v>347</v>
      </c>
      <c r="Y760" s="20" t="s">
        <v>1684</v>
      </c>
      <c r="Z760" s="20" t="s">
        <v>1685</v>
      </c>
      <c r="AA760" s="20">
        <v>1.5</v>
      </c>
      <c r="AB760" s="20">
        <v>9</v>
      </c>
      <c r="AC760" s="20">
        <v>9</v>
      </c>
      <c r="AD760" s="20">
        <v>9</v>
      </c>
      <c r="AL760" s="20" t="s">
        <v>1686</v>
      </c>
      <c r="AT760" s="20" t="s">
        <v>1687</v>
      </c>
      <c r="AY760" s="20" t="s">
        <v>1719</v>
      </c>
      <c r="BD760" s="20" t="s">
        <v>1720</v>
      </c>
      <c r="BE760" s="20" t="s">
        <v>462</v>
      </c>
      <c r="BL760" s="20">
        <v>390.45</v>
      </c>
      <c r="BM760" s="20">
        <v>95</v>
      </c>
    </row>
    <row r="761" spans="1:68" x14ac:dyDescent="0.25">
      <c r="A761" s="20" t="s">
        <v>1677</v>
      </c>
      <c r="B761" s="20" t="s">
        <v>462</v>
      </c>
      <c r="C761" s="20" t="s">
        <v>649</v>
      </c>
      <c r="D761" s="20" t="s">
        <v>650</v>
      </c>
      <c r="E761" s="20" t="s">
        <v>2810</v>
      </c>
      <c r="F761" s="20" t="s">
        <v>472</v>
      </c>
      <c r="G761" s="20">
        <v>6.19</v>
      </c>
      <c r="H761" s="20" t="s">
        <v>1679</v>
      </c>
      <c r="I761" s="20" t="s">
        <v>1609</v>
      </c>
      <c r="J761" s="20" t="s">
        <v>2801</v>
      </c>
      <c r="K761" s="20" t="s">
        <v>2801</v>
      </c>
      <c r="L761" s="20" t="s">
        <v>462</v>
      </c>
      <c r="M761" s="20">
        <v>5</v>
      </c>
      <c r="N761" s="20" t="s">
        <v>1679</v>
      </c>
      <c r="P761" s="20">
        <v>0</v>
      </c>
      <c r="Q761" s="20" t="s">
        <v>636</v>
      </c>
      <c r="R761" s="20" t="s">
        <v>488</v>
      </c>
      <c r="S761" s="20" t="s">
        <v>221</v>
      </c>
      <c r="T761" s="20" t="s">
        <v>2802</v>
      </c>
      <c r="U761" s="20" t="s">
        <v>2811</v>
      </c>
      <c r="V761" s="20">
        <v>30</v>
      </c>
      <c r="W761" s="20">
        <v>933</v>
      </c>
      <c r="Y761" s="20" t="s">
        <v>1684</v>
      </c>
      <c r="Z761" s="20" t="s">
        <v>1685</v>
      </c>
      <c r="AA761" s="20">
        <v>1.5</v>
      </c>
      <c r="AB761" s="20">
        <v>9</v>
      </c>
      <c r="AC761" s="20">
        <v>9</v>
      </c>
      <c r="AD761" s="20">
        <v>9</v>
      </c>
      <c r="AL761" s="20" t="s">
        <v>1686</v>
      </c>
      <c r="AT761" s="20" t="s">
        <v>1687</v>
      </c>
      <c r="AU761" s="20" t="s">
        <v>1786</v>
      </c>
      <c r="AY761" s="20" t="s">
        <v>1719</v>
      </c>
      <c r="BD761" s="20" t="s">
        <v>1720</v>
      </c>
      <c r="BE761" s="20" t="s">
        <v>462</v>
      </c>
      <c r="BL761" s="20">
        <v>588.04999999999995</v>
      </c>
      <c r="BM761" s="20">
        <v>95</v>
      </c>
    </row>
    <row r="762" spans="1:68" x14ac:dyDescent="0.25">
      <c r="A762" s="20" t="s">
        <v>1677</v>
      </c>
      <c r="B762" s="20" t="s">
        <v>462</v>
      </c>
      <c r="C762" s="20" t="s">
        <v>649</v>
      </c>
      <c r="D762" s="20" t="s">
        <v>650</v>
      </c>
      <c r="E762" s="20" t="s">
        <v>2812</v>
      </c>
      <c r="F762" s="20" t="s">
        <v>473</v>
      </c>
      <c r="G762" s="20">
        <v>6.19</v>
      </c>
      <c r="H762" s="20" t="s">
        <v>1679</v>
      </c>
      <c r="I762" s="20" t="s">
        <v>1609</v>
      </c>
      <c r="J762" s="20" t="s">
        <v>2801</v>
      </c>
      <c r="K762" s="20" t="s">
        <v>2801</v>
      </c>
      <c r="L762" s="20" t="s">
        <v>462</v>
      </c>
      <c r="M762" s="20">
        <v>5</v>
      </c>
      <c r="N762" s="20" t="s">
        <v>1679</v>
      </c>
      <c r="P762" s="20">
        <v>0</v>
      </c>
      <c r="Q762" s="20" t="s">
        <v>636</v>
      </c>
      <c r="R762" s="20" t="s">
        <v>488</v>
      </c>
      <c r="S762" s="20" t="s">
        <v>221</v>
      </c>
      <c r="T762" s="20" t="s">
        <v>2802</v>
      </c>
      <c r="U762" s="20" t="s">
        <v>2809</v>
      </c>
      <c r="V762" s="20">
        <v>11</v>
      </c>
      <c r="W762" s="20">
        <v>347</v>
      </c>
      <c r="Y762" s="20" t="s">
        <v>1684</v>
      </c>
      <c r="Z762" s="20" t="s">
        <v>1685</v>
      </c>
      <c r="AA762" s="20">
        <v>1.5</v>
      </c>
      <c r="AB762" s="20">
        <v>9</v>
      </c>
      <c r="AC762" s="20">
        <v>9</v>
      </c>
      <c r="AD762" s="20">
        <v>9</v>
      </c>
      <c r="AL762" s="20" t="s">
        <v>1686</v>
      </c>
      <c r="AT762" s="20" t="s">
        <v>1687</v>
      </c>
      <c r="AY762" s="20" t="s">
        <v>1719</v>
      </c>
      <c r="BD762" s="20" t="s">
        <v>1720</v>
      </c>
      <c r="BE762" s="20" t="s">
        <v>462</v>
      </c>
      <c r="BL762" s="20">
        <v>588.04999999999995</v>
      </c>
      <c r="BM762" s="20">
        <v>95</v>
      </c>
    </row>
    <row r="763" spans="1:68" x14ac:dyDescent="0.25">
      <c r="A763" s="20" t="s">
        <v>1677</v>
      </c>
      <c r="B763" s="20" t="s">
        <v>462</v>
      </c>
      <c r="C763" s="20" t="s">
        <v>649</v>
      </c>
      <c r="D763" s="20" t="s">
        <v>650</v>
      </c>
      <c r="E763" s="20" t="s">
        <v>2813</v>
      </c>
      <c r="F763" s="20" t="s">
        <v>474</v>
      </c>
      <c r="G763" s="20">
        <v>6.85</v>
      </c>
      <c r="H763" s="20" t="s">
        <v>1679</v>
      </c>
      <c r="I763" s="20" t="s">
        <v>1609</v>
      </c>
      <c r="J763" s="20" t="s">
        <v>2801</v>
      </c>
      <c r="K763" s="20" t="s">
        <v>2801</v>
      </c>
      <c r="L763" s="20" t="s">
        <v>462</v>
      </c>
      <c r="M763" s="20">
        <v>5</v>
      </c>
      <c r="N763" s="20" t="s">
        <v>1679</v>
      </c>
      <c r="P763" s="20">
        <v>0</v>
      </c>
      <c r="Q763" s="20" t="s">
        <v>636</v>
      </c>
      <c r="R763" s="20" t="s">
        <v>488</v>
      </c>
      <c r="S763" s="20" t="s">
        <v>221</v>
      </c>
      <c r="T763" s="20" t="s">
        <v>2802</v>
      </c>
      <c r="U763" s="20" t="s">
        <v>2814</v>
      </c>
      <c r="V763" s="20">
        <v>11</v>
      </c>
      <c r="W763" s="20">
        <v>353</v>
      </c>
      <c r="Y763" s="20" t="s">
        <v>1684</v>
      </c>
      <c r="Z763" s="20" t="s">
        <v>1685</v>
      </c>
      <c r="AA763" s="20">
        <v>1.5</v>
      </c>
      <c r="AB763" s="20">
        <v>9</v>
      </c>
      <c r="AC763" s="20">
        <v>9</v>
      </c>
      <c r="AD763" s="20">
        <v>9</v>
      </c>
      <c r="AL763" s="20" t="s">
        <v>1686</v>
      </c>
      <c r="AT763" s="20" t="s">
        <v>1687</v>
      </c>
      <c r="AU763" s="20" t="s">
        <v>1786</v>
      </c>
      <c r="AY763" s="20" t="s">
        <v>1719</v>
      </c>
      <c r="BD763" s="20" t="s">
        <v>1720</v>
      </c>
      <c r="BE763" s="20" t="s">
        <v>462</v>
      </c>
      <c r="BL763" s="20">
        <v>650.75</v>
      </c>
      <c r="BM763" s="20">
        <v>95</v>
      </c>
    </row>
    <row r="764" spans="1:68" x14ac:dyDescent="0.25">
      <c r="A764" s="20" t="s">
        <v>1677</v>
      </c>
      <c r="B764" s="20" t="s">
        <v>462</v>
      </c>
      <c r="C764" s="20" t="s">
        <v>649</v>
      </c>
      <c r="D764" s="20" t="s">
        <v>650</v>
      </c>
      <c r="E764" s="20" t="s">
        <v>2815</v>
      </c>
      <c r="F764" s="20" t="s">
        <v>475</v>
      </c>
      <c r="G764" s="20">
        <v>7.73</v>
      </c>
      <c r="H764" s="20" t="s">
        <v>1679</v>
      </c>
      <c r="I764" s="20" t="s">
        <v>1609</v>
      </c>
      <c r="J764" s="20" t="s">
        <v>2801</v>
      </c>
      <c r="K764" s="20" t="s">
        <v>2801</v>
      </c>
      <c r="L764" s="20" t="s">
        <v>462</v>
      </c>
      <c r="M764" s="20">
        <v>5</v>
      </c>
      <c r="N764" s="20" t="s">
        <v>1679</v>
      </c>
      <c r="P764" s="20">
        <v>0</v>
      </c>
      <c r="Q764" s="20" t="s">
        <v>636</v>
      </c>
      <c r="R764" s="20" t="s">
        <v>488</v>
      </c>
      <c r="S764" s="20" t="s">
        <v>221</v>
      </c>
      <c r="T764" s="20" t="s">
        <v>2802</v>
      </c>
      <c r="U764" s="20" t="s">
        <v>2809</v>
      </c>
      <c r="V764" s="20">
        <v>11</v>
      </c>
      <c r="W764" s="20">
        <v>347</v>
      </c>
      <c r="Y764" s="20" t="s">
        <v>1684</v>
      </c>
      <c r="Z764" s="20" t="s">
        <v>1685</v>
      </c>
      <c r="AA764" s="20">
        <v>1.5</v>
      </c>
      <c r="AB764" s="20">
        <v>9</v>
      </c>
      <c r="AC764" s="20">
        <v>9</v>
      </c>
      <c r="AD764" s="20">
        <v>9</v>
      </c>
      <c r="AL764" s="20" t="s">
        <v>1686</v>
      </c>
      <c r="AT764" s="20" t="s">
        <v>1687</v>
      </c>
      <c r="AU764" s="20" t="s">
        <v>1786</v>
      </c>
      <c r="AY764" s="20" t="s">
        <v>1719</v>
      </c>
      <c r="BD764" s="20" t="s">
        <v>1720</v>
      </c>
      <c r="BE764" s="20" t="s">
        <v>462</v>
      </c>
      <c r="BL764" s="20">
        <v>734.35</v>
      </c>
      <c r="BM764" s="20">
        <v>95</v>
      </c>
    </row>
    <row r="765" spans="1:68" x14ac:dyDescent="0.25">
      <c r="A765" s="20" t="s">
        <v>1677</v>
      </c>
      <c r="B765" s="20" t="s">
        <v>462</v>
      </c>
      <c r="C765" s="20" t="s">
        <v>649</v>
      </c>
      <c r="D765" s="20" t="s">
        <v>650</v>
      </c>
      <c r="E765" s="20" t="s">
        <v>2816</v>
      </c>
      <c r="F765" s="20" t="s">
        <v>476</v>
      </c>
      <c r="G765" s="20">
        <v>10.55</v>
      </c>
      <c r="H765" s="20" t="s">
        <v>1679</v>
      </c>
      <c r="I765" s="20" t="s">
        <v>1609</v>
      </c>
      <c r="J765" s="20" t="s">
        <v>2801</v>
      </c>
      <c r="K765" s="20" t="s">
        <v>2801</v>
      </c>
      <c r="L765" s="20" t="s">
        <v>462</v>
      </c>
      <c r="M765" s="20">
        <v>5</v>
      </c>
      <c r="N765" s="20" t="s">
        <v>1679</v>
      </c>
      <c r="P765" s="20">
        <v>0</v>
      </c>
      <c r="Q765" s="20" t="s">
        <v>636</v>
      </c>
      <c r="R765" s="20" t="s">
        <v>488</v>
      </c>
      <c r="S765" s="20" t="s">
        <v>221</v>
      </c>
      <c r="T765" s="20" t="s">
        <v>2802</v>
      </c>
      <c r="U765" s="20" t="s">
        <v>2807</v>
      </c>
      <c r="V765" s="20">
        <v>11</v>
      </c>
      <c r="W765" s="20">
        <v>347</v>
      </c>
      <c r="Y765" s="20" t="s">
        <v>1684</v>
      </c>
      <c r="Z765" s="20" t="s">
        <v>1685</v>
      </c>
      <c r="AA765" s="20">
        <v>1.5</v>
      </c>
      <c r="AB765" s="20">
        <v>9</v>
      </c>
      <c r="AC765" s="20">
        <v>9</v>
      </c>
      <c r="AD765" s="20">
        <v>9</v>
      </c>
      <c r="AL765" s="20" t="s">
        <v>1686</v>
      </c>
      <c r="AT765" s="20" t="s">
        <v>1687</v>
      </c>
      <c r="AU765" s="20" t="s">
        <v>1786</v>
      </c>
      <c r="AY765" s="20" t="s">
        <v>1719</v>
      </c>
      <c r="BD765" s="20" t="s">
        <v>1720</v>
      </c>
      <c r="BE765" s="20" t="s">
        <v>462</v>
      </c>
      <c r="BL765" s="20">
        <v>1002.25</v>
      </c>
      <c r="BM765" s="20">
        <v>95</v>
      </c>
    </row>
    <row r="766" spans="1:68" x14ac:dyDescent="0.25">
      <c r="A766" s="20" t="s">
        <v>1677</v>
      </c>
      <c r="B766" s="20" t="s">
        <v>462</v>
      </c>
      <c r="C766" s="20" t="s">
        <v>649</v>
      </c>
      <c r="D766" s="20" t="s">
        <v>650</v>
      </c>
      <c r="E766" s="20" t="s">
        <v>2817</v>
      </c>
      <c r="F766" s="20" t="s">
        <v>477</v>
      </c>
      <c r="G766" s="20">
        <v>11.09</v>
      </c>
      <c r="H766" s="20" t="s">
        <v>1679</v>
      </c>
      <c r="I766" s="20" t="s">
        <v>1609</v>
      </c>
      <c r="J766" s="20" t="s">
        <v>2801</v>
      </c>
      <c r="K766" s="20" t="s">
        <v>2801</v>
      </c>
      <c r="L766" s="20" t="s">
        <v>462</v>
      </c>
      <c r="M766" s="20">
        <v>5</v>
      </c>
      <c r="N766" s="20" t="s">
        <v>1679</v>
      </c>
      <c r="P766" s="20">
        <v>0</v>
      </c>
      <c r="Q766" s="20" t="s">
        <v>636</v>
      </c>
      <c r="R766" s="20" t="s">
        <v>488</v>
      </c>
      <c r="S766" s="20" t="s">
        <v>221</v>
      </c>
      <c r="T766" s="20" t="s">
        <v>2802</v>
      </c>
      <c r="U766" s="20" t="s">
        <v>2818</v>
      </c>
      <c r="V766" s="20">
        <v>11</v>
      </c>
      <c r="W766" s="20">
        <v>353</v>
      </c>
      <c r="Y766" s="20" t="s">
        <v>1684</v>
      </c>
      <c r="Z766" s="20" t="s">
        <v>1685</v>
      </c>
      <c r="AA766" s="20">
        <v>1.5</v>
      </c>
      <c r="AB766" s="20">
        <v>9</v>
      </c>
      <c r="AC766" s="20">
        <v>9</v>
      </c>
      <c r="AD766" s="20">
        <v>9</v>
      </c>
      <c r="AL766" s="20" t="s">
        <v>1686</v>
      </c>
      <c r="AT766" s="20" t="s">
        <v>1687</v>
      </c>
      <c r="AU766" s="20" t="s">
        <v>1786</v>
      </c>
      <c r="AY766" s="20" t="s">
        <v>1719</v>
      </c>
      <c r="BD766" s="20" t="s">
        <v>1720</v>
      </c>
      <c r="BE766" s="20" t="s">
        <v>462</v>
      </c>
      <c r="BL766" s="20">
        <v>1053.55</v>
      </c>
      <c r="BM766" s="20">
        <v>95</v>
      </c>
    </row>
    <row r="767" spans="1:68" x14ac:dyDescent="0.25">
      <c r="A767" s="20" t="s">
        <v>1677</v>
      </c>
      <c r="B767" s="20" t="s">
        <v>462</v>
      </c>
      <c r="C767" s="20" t="s">
        <v>2819</v>
      </c>
      <c r="D767" s="20" t="s">
        <v>464</v>
      </c>
      <c r="E767" s="20" t="s">
        <v>2820</v>
      </c>
      <c r="F767" s="20" t="s">
        <v>465</v>
      </c>
      <c r="G767" s="20">
        <v>1</v>
      </c>
      <c r="H767" s="20" t="s">
        <v>1679</v>
      </c>
      <c r="I767" s="20" t="s">
        <v>2821</v>
      </c>
      <c r="J767" s="20" t="s">
        <v>2822</v>
      </c>
      <c r="K767" s="20" t="s">
        <v>2822</v>
      </c>
      <c r="L767" s="20" t="s">
        <v>462</v>
      </c>
      <c r="M767" s="20">
        <v>3</v>
      </c>
      <c r="N767" s="20" t="s">
        <v>1679</v>
      </c>
      <c r="P767" s="20">
        <v>0</v>
      </c>
      <c r="Q767" s="20" t="s">
        <v>2823</v>
      </c>
      <c r="S767" s="20" t="s">
        <v>221</v>
      </c>
      <c r="Y767" s="20" t="s">
        <v>2824</v>
      </c>
      <c r="Z767" s="20" t="s">
        <v>1685</v>
      </c>
      <c r="AA767" s="20">
        <v>0</v>
      </c>
      <c r="AL767" s="20" t="s">
        <v>1686</v>
      </c>
      <c r="AT767" s="20" t="s">
        <v>1687</v>
      </c>
    </row>
    <row r="768" spans="1:68" x14ac:dyDescent="0.25">
      <c r="A768" s="20" t="s">
        <v>1677</v>
      </c>
      <c r="B768" s="20" t="s">
        <v>462</v>
      </c>
      <c r="C768" s="20" t="s">
        <v>2825</v>
      </c>
      <c r="D768" s="20" t="s">
        <v>464</v>
      </c>
      <c r="E768" s="20" t="s">
        <v>2826</v>
      </c>
      <c r="F768" s="20" t="s">
        <v>465</v>
      </c>
      <c r="G768" s="20">
        <v>1</v>
      </c>
      <c r="H768" s="20" t="s">
        <v>1679</v>
      </c>
      <c r="I768" s="20" t="s">
        <v>2821</v>
      </c>
      <c r="J768" s="20" t="s">
        <v>2822</v>
      </c>
      <c r="K768" s="20" t="s">
        <v>2822</v>
      </c>
      <c r="L768" s="20" t="s">
        <v>462</v>
      </c>
      <c r="M768" s="20">
        <v>3</v>
      </c>
      <c r="N768" s="20" t="s">
        <v>1679</v>
      </c>
      <c r="P768" s="20">
        <v>0</v>
      </c>
      <c r="Q768" s="20" t="s">
        <v>2823</v>
      </c>
      <c r="S768" s="20" t="s">
        <v>221</v>
      </c>
      <c r="Y768" s="20" t="s">
        <v>2824</v>
      </c>
      <c r="Z768" s="20" t="s">
        <v>1685</v>
      </c>
      <c r="AA768" s="20">
        <v>0</v>
      </c>
      <c r="AL768" s="20" t="s">
        <v>1686</v>
      </c>
      <c r="AT768" s="20" t="s">
        <v>1687</v>
      </c>
    </row>
    <row r="769" spans="1:65" x14ac:dyDescent="0.25">
      <c r="A769" s="20" t="s">
        <v>1677</v>
      </c>
      <c r="B769" s="20" t="s">
        <v>462</v>
      </c>
      <c r="C769" s="20" t="s">
        <v>651</v>
      </c>
      <c r="D769" s="20" t="s">
        <v>464</v>
      </c>
      <c r="E769" s="20" t="s">
        <v>2827</v>
      </c>
      <c r="F769" s="20" t="s">
        <v>2828</v>
      </c>
      <c r="G769" s="20">
        <v>1</v>
      </c>
      <c r="H769" s="20" t="s">
        <v>1679</v>
      </c>
      <c r="I769" s="20" t="s">
        <v>2821</v>
      </c>
      <c r="J769" s="20" t="s">
        <v>2822</v>
      </c>
      <c r="K769" s="20" t="s">
        <v>2822</v>
      </c>
      <c r="L769" s="20" t="s">
        <v>462</v>
      </c>
      <c r="M769" s="20">
        <v>3</v>
      </c>
      <c r="N769" s="20" t="s">
        <v>1679</v>
      </c>
      <c r="P769" s="20">
        <v>0</v>
      </c>
      <c r="Q769" s="20" t="s">
        <v>2829</v>
      </c>
      <c r="S769" s="20" t="s">
        <v>221</v>
      </c>
      <c r="Y769" s="20" t="s">
        <v>2824</v>
      </c>
      <c r="Z769" s="20" t="s">
        <v>1685</v>
      </c>
      <c r="AA769" s="20">
        <v>0</v>
      </c>
      <c r="AL769" s="20" t="s">
        <v>1686</v>
      </c>
      <c r="AT769" s="20" t="s">
        <v>1687</v>
      </c>
    </row>
    <row r="770" spans="1:65" x14ac:dyDescent="0.25">
      <c r="A770" s="20" t="s">
        <v>1677</v>
      </c>
      <c r="B770" s="20" t="s">
        <v>462</v>
      </c>
      <c r="C770" s="20" t="s">
        <v>651</v>
      </c>
      <c r="D770" s="20" t="s">
        <v>464</v>
      </c>
      <c r="E770" s="20" t="s">
        <v>2830</v>
      </c>
      <c r="F770" s="20" t="s">
        <v>2831</v>
      </c>
      <c r="G770" s="20">
        <v>1</v>
      </c>
      <c r="H770" s="20" t="s">
        <v>1679</v>
      </c>
      <c r="I770" s="20" t="s">
        <v>2821</v>
      </c>
      <c r="J770" s="20" t="s">
        <v>2822</v>
      </c>
      <c r="K770" s="20" t="s">
        <v>2822</v>
      </c>
      <c r="L770" s="20" t="s">
        <v>462</v>
      </c>
      <c r="M770" s="20">
        <v>3</v>
      </c>
      <c r="N770" s="20" t="s">
        <v>1679</v>
      </c>
      <c r="P770" s="20">
        <v>0</v>
      </c>
      <c r="Q770" s="20" t="s">
        <v>2829</v>
      </c>
      <c r="S770" s="20" t="s">
        <v>221</v>
      </c>
      <c r="Y770" s="20" t="s">
        <v>2824</v>
      </c>
      <c r="Z770" s="20" t="s">
        <v>1685</v>
      </c>
      <c r="AA770" s="20">
        <v>1.5</v>
      </c>
      <c r="AL770" s="20" t="s">
        <v>1686</v>
      </c>
      <c r="AT770" s="20" t="s">
        <v>1687</v>
      </c>
    </row>
    <row r="771" spans="1:65" x14ac:dyDescent="0.25">
      <c r="A771" s="20" t="s">
        <v>1677</v>
      </c>
      <c r="B771" s="20" t="s">
        <v>462</v>
      </c>
      <c r="C771" s="20" t="s">
        <v>651</v>
      </c>
      <c r="D771" s="20" t="s">
        <v>464</v>
      </c>
      <c r="E771" s="20" t="s">
        <v>2832</v>
      </c>
      <c r="F771" s="20" t="s">
        <v>2833</v>
      </c>
      <c r="G771" s="20">
        <v>1</v>
      </c>
      <c r="H771" s="20" t="s">
        <v>1679</v>
      </c>
      <c r="I771" s="20" t="s">
        <v>2821</v>
      </c>
      <c r="J771" s="20" t="s">
        <v>2822</v>
      </c>
      <c r="K771" s="20" t="s">
        <v>2822</v>
      </c>
      <c r="L771" s="20" t="s">
        <v>462</v>
      </c>
      <c r="M771" s="20">
        <v>3</v>
      </c>
      <c r="N771" s="20" t="s">
        <v>1679</v>
      </c>
      <c r="P771" s="20">
        <v>0</v>
      </c>
      <c r="Q771" s="20" t="s">
        <v>2823</v>
      </c>
      <c r="S771" s="20" t="s">
        <v>221</v>
      </c>
      <c r="Y771" s="20" t="s">
        <v>2824</v>
      </c>
      <c r="Z771" s="20" t="s">
        <v>1685</v>
      </c>
      <c r="AA771" s="20">
        <v>1.5</v>
      </c>
      <c r="AL771" s="20" t="s">
        <v>1686</v>
      </c>
      <c r="AT771" s="20" t="s">
        <v>1687</v>
      </c>
    </row>
    <row r="772" spans="1:65" x14ac:dyDescent="0.25">
      <c r="A772" s="20" t="s">
        <v>1677</v>
      </c>
      <c r="B772" s="20" t="s">
        <v>462</v>
      </c>
      <c r="C772" s="20" t="s">
        <v>651</v>
      </c>
      <c r="D772" s="20" t="s">
        <v>464</v>
      </c>
      <c r="E772" s="20" t="s">
        <v>2834</v>
      </c>
      <c r="F772" s="20" t="s">
        <v>2835</v>
      </c>
      <c r="G772" s="20">
        <v>1</v>
      </c>
      <c r="H772" s="20" t="s">
        <v>1679</v>
      </c>
      <c r="I772" s="20" t="s">
        <v>2821</v>
      </c>
      <c r="J772" s="20" t="s">
        <v>2822</v>
      </c>
      <c r="K772" s="20" t="s">
        <v>2822</v>
      </c>
      <c r="L772" s="20" t="s">
        <v>462</v>
      </c>
      <c r="M772" s="20">
        <v>4</v>
      </c>
      <c r="N772" s="20" t="s">
        <v>1679</v>
      </c>
      <c r="P772" s="20">
        <v>0</v>
      </c>
      <c r="Q772" s="20" t="s">
        <v>495</v>
      </c>
      <c r="R772" s="20" t="s">
        <v>496</v>
      </c>
      <c r="S772" s="20" t="s">
        <v>221</v>
      </c>
      <c r="T772" s="20" t="s">
        <v>2836</v>
      </c>
      <c r="U772" s="20" t="s">
        <v>2837</v>
      </c>
      <c r="V772" s="20">
        <v>4</v>
      </c>
      <c r="W772" s="20">
        <v>127</v>
      </c>
      <c r="Y772" s="20" t="s">
        <v>1684</v>
      </c>
      <c r="Z772" s="20" t="s">
        <v>1685</v>
      </c>
      <c r="AA772" s="20">
        <v>1</v>
      </c>
      <c r="AL772" s="20" t="s">
        <v>1686</v>
      </c>
      <c r="AT772" s="20" t="s">
        <v>1687</v>
      </c>
      <c r="BE772" s="20" t="s">
        <v>462</v>
      </c>
      <c r="BL772" s="20">
        <v>60</v>
      </c>
      <c r="BM772" s="20">
        <v>60</v>
      </c>
    </row>
    <row r="773" spans="1:65" x14ac:dyDescent="0.25">
      <c r="A773" s="20" t="s">
        <v>1677</v>
      </c>
      <c r="B773" s="20" t="s">
        <v>462</v>
      </c>
      <c r="C773" s="20" t="s">
        <v>651</v>
      </c>
      <c r="D773" s="20" t="s">
        <v>464</v>
      </c>
      <c r="E773" s="20" t="s">
        <v>2838</v>
      </c>
      <c r="F773" s="20" t="s">
        <v>2839</v>
      </c>
      <c r="G773" s="20">
        <v>1</v>
      </c>
      <c r="H773" s="20" t="s">
        <v>1679</v>
      </c>
      <c r="I773" s="20" t="s">
        <v>2821</v>
      </c>
      <c r="J773" s="20" t="s">
        <v>2822</v>
      </c>
      <c r="K773" s="20" t="s">
        <v>2822</v>
      </c>
      <c r="L773" s="20" t="s">
        <v>462</v>
      </c>
      <c r="M773" s="20">
        <v>3</v>
      </c>
      <c r="N773" s="20" t="s">
        <v>1679</v>
      </c>
      <c r="P773" s="20">
        <v>0</v>
      </c>
      <c r="Q773" s="20" t="s">
        <v>2823</v>
      </c>
      <c r="S773" s="20" t="s">
        <v>221</v>
      </c>
      <c r="Y773" s="20" t="s">
        <v>2824</v>
      </c>
      <c r="Z773" s="20" t="s">
        <v>1685</v>
      </c>
      <c r="AA773" s="20">
        <v>1.5</v>
      </c>
      <c r="AL773" s="20" t="s">
        <v>1686</v>
      </c>
    </row>
    <row r="774" spans="1:65" x14ac:dyDescent="0.25">
      <c r="A774" s="20" t="s">
        <v>1677</v>
      </c>
      <c r="B774" s="20" t="s">
        <v>462</v>
      </c>
      <c r="C774" s="20" t="s">
        <v>651</v>
      </c>
      <c r="D774" s="20" t="s">
        <v>464</v>
      </c>
      <c r="E774" s="20" t="s">
        <v>2840</v>
      </c>
      <c r="F774" s="20" t="s">
        <v>2841</v>
      </c>
      <c r="G774" s="20">
        <v>1</v>
      </c>
      <c r="H774" s="20" t="s">
        <v>1679</v>
      </c>
      <c r="I774" s="20" t="s">
        <v>2821</v>
      </c>
      <c r="J774" s="20" t="s">
        <v>2822</v>
      </c>
      <c r="K774" s="20" t="s">
        <v>2822</v>
      </c>
      <c r="L774" s="20" t="s">
        <v>462</v>
      </c>
      <c r="M774" s="20">
        <v>3</v>
      </c>
      <c r="N774" s="20" t="s">
        <v>1679</v>
      </c>
      <c r="P774" s="20">
        <v>0</v>
      </c>
      <c r="Q774" s="20" t="s">
        <v>2823</v>
      </c>
      <c r="S774" s="20" t="s">
        <v>221</v>
      </c>
      <c r="Y774" s="20" t="s">
        <v>2824</v>
      </c>
      <c r="Z774" s="20" t="s">
        <v>1685</v>
      </c>
      <c r="AA774" s="20">
        <v>1.5</v>
      </c>
      <c r="AL774" s="20" t="s">
        <v>1686</v>
      </c>
      <c r="AT774" s="20" t="s">
        <v>1687</v>
      </c>
    </row>
    <row r="775" spans="1:65" x14ac:dyDescent="0.25">
      <c r="A775" s="20" t="s">
        <v>1677</v>
      </c>
      <c r="B775" s="20" t="s">
        <v>462</v>
      </c>
      <c r="C775" s="20" t="s">
        <v>651</v>
      </c>
      <c r="D775" s="20" t="s">
        <v>464</v>
      </c>
      <c r="E775" s="20" t="s">
        <v>2842</v>
      </c>
      <c r="F775" s="20" t="s">
        <v>474</v>
      </c>
      <c r="G775" s="20">
        <v>1</v>
      </c>
      <c r="H775" s="20" t="s">
        <v>1679</v>
      </c>
      <c r="I775" s="20" t="s">
        <v>2821</v>
      </c>
      <c r="J775" s="20" t="s">
        <v>2822</v>
      </c>
      <c r="K775" s="20" t="s">
        <v>2822</v>
      </c>
      <c r="L775" s="20" t="s">
        <v>462</v>
      </c>
      <c r="M775" s="20">
        <v>3</v>
      </c>
      <c r="N775" s="20" t="s">
        <v>1679</v>
      </c>
      <c r="P775" s="20">
        <v>0</v>
      </c>
      <c r="Q775" s="20" t="s">
        <v>2823</v>
      </c>
      <c r="S775" s="20" t="s">
        <v>221</v>
      </c>
      <c r="Y775" s="20" t="s">
        <v>2824</v>
      </c>
      <c r="Z775" s="20" t="s">
        <v>1685</v>
      </c>
      <c r="AA775" s="20">
        <v>1.5</v>
      </c>
      <c r="AL775" s="20" t="s">
        <v>1686</v>
      </c>
      <c r="AT775" s="20" t="s">
        <v>1687</v>
      </c>
    </row>
    <row r="776" spans="1:65" x14ac:dyDescent="0.25">
      <c r="A776" s="20" t="s">
        <v>1677</v>
      </c>
      <c r="B776" s="20" t="s">
        <v>462</v>
      </c>
      <c r="C776" s="20" t="s">
        <v>651</v>
      </c>
      <c r="D776" s="20" t="s">
        <v>464</v>
      </c>
      <c r="E776" s="20" t="s">
        <v>2843</v>
      </c>
      <c r="F776" s="20" t="s">
        <v>2844</v>
      </c>
      <c r="G776" s="20">
        <v>1</v>
      </c>
      <c r="H776" s="20" t="s">
        <v>1679</v>
      </c>
      <c r="I776" s="20" t="s">
        <v>2821</v>
      </c>
      <c r="J776" s="20" t="s">
        <v>2822</v>
      </c>
      <c r="K776" s="20" t="s">
        <v>2822</v>
      </c>
      <c r="L776" s="20" t="s">
        <v>462</v>
      </c>
      <c r="M776" s="20">
        <v>3</v>
      </c>
      <c r="N776" s="20" t="s">
        <v>1679</v>
      </c>
      <c r="P776" s="20">
        <v>0</v>
      </c>
      <c r="Q776" s="20" t="s">
        <v>2823</v>
      </c>
      <c r="S776" s="20" t="s">
        <v>221</v>
      </c>
      <c r="Y776" s="20" t="s">
        <v>2824</v>
      </c>
      <c r="Z776" s="20" t="s">
        <v>1685</v>
      </c>
      <c r="AA776" s="20">
        <v>1.5</v>
      </c>
      <c r="AB776" s="20">
        <v>38</v>
      </c>
      <c r="AC776" s="20">
        <v>38</v>
      </c>
      <c r="AD776" s="20">
        <v>38</v>
      </c>
      <c r="AL776" s="20" t="s">
        <v>1686</v>
      </c>
      <c r="AT776" s="20" t="s">
        <v>1687</v>
      </c>
    </row>
    <row r="777" spans="1:65" x14ac:dyDescent="0.25">
      <c r="A777" s="20" t="s">
        <v>1677</v>
      </c>
      <c r="B777" s="20" t="s">
        <v>462</v>
      </c>
      <c r="C777" s="20" t="s">
        <v>651</v>
      </c>
      <c r="D777" s="20" t="s">
        <v>464</v>
      </c>
      <c r="E777" s="20" t="s">
        <v>2845</v>
      </c>
      <c r="F777" s="20" t="s">
        <v>2846</v>
      </c>
      <c r="G777" s="20">
        <v>1</v>
      </c>
      <c r="H777" s="20" t="s">
        <v>1679</v>
      </c>
      <c r="I777" s="20" t="s">
        <v>2821</v>
      </c>
      <c r="J777" s="20" t="s">
        <v>2822</v>
      </c>
      <c r="K777" s="20" t="s">
        <v>2822</v>
      </c>
      <c r="L777" s="20" t="s">
        <v>462</v>
      </c>
      <c r="M777" s="20">
        <v>3</v>
      </c>
      <c r="N777" s="20" t="s">
        <v>1679</v>
      </c>
      <c r="P777" s="20">
        <v>0</v>
      </c>
      <c r="Q777" s="20" t="s">
        <v>2829</v>
      </c>
      <c r="S777" s="20" t="s">
        <v>221</v>
      </c>
      <c r="Y777" s="20" t="s">
        <v>2824</v>
      </c>
      <c r="Z777" s="20" t="s">
        <v>1685</v>
      </c>
      <c r="AA777" s="20">
        <v>1.5</v>
      </c>
      <c r="AL777" s="20" t="s">
        <v>1686</v>
      </c>
      <c r="AT777" s="20" t="s">
        <v>1687</v>
      </c>
    </row>
    <row r="778" spans="1:65" x14ac:dyDescent="0.25">
      <c r="A778" s="20" t="s">
        <v>1677</v>
      </c>
      <c r="B778" s="20" t="s">
        <v>462</v>
      </c>
      <c r="C778" s="20" t="s">
        <v>651</v>
      </c>
      <c r="D778" s="20" t="s">
        <v>464</v>
      </c>
      <c r="E778" s="20" t="s">
        <v>2847</v>
      </c>
      <c r="F778" s="20" t="s">
        <v>2848</v>
      </c>
      <c r="G778" s="20">
        <v>1</v>
      </c>
      <c r="H778" s="20" t="s">
        <v>1679</v>
      </c>
      <c r="I778" s="20" t="s">
        <v>2821</v>
      </c>
      <c r="J778" s="20" t="s">
        <v>2822</v>
      </c>
      <c r="K778" s="20" t="s">
        <v>2822</v>
      </c>
      <c r="L778" s="20" t="s">
        <v>462</v>
      </c>
      <c r="M778" s="20">
        <v>3</v>
      </c>
      <c r="N778" s="20" t="s">
        <v>1679</v>
      </c>
      <c r="P778" s="20">
        <v>0</v>
      </c>
      <c r="Q778" s="20" t="s">
        <v>2829</v>
      </c>
      <c r="S778" s="20" t="s">
        <v>221</v>
      </c>
      <c r="Y778" s="20" t="s">
        <v>2824</v>
      </c>
      <c r="Z778" s="20" t="s">
        <v>1685</v>
      </c>
      <c r="AA778" s="20">
        <v>0</v>
      </c>
      <c r="AL778" s="20" t="s">
        <v>1686</v>
      </c>
      <c r="AT778" s="20" t="s">
        <v>1687</v>
      </c>
    </row>
    <row r="779" spans="1:65" x14ac:dyDescent="0.25">
      <c r="A779" s="20" t="s">
        <v>1677</v>
      </c>
      <c r="B779" s="20" t="s">
        <v>462</v>
      </c>
      <c r="C779" s="20" t="s">
        <v>651</v>
      </c>
      <c r="D779" s="20" t="s">
        <v>464</v>
      </c>
      <c r="E779" s="20" t="s">
        <v>2849</v>
      </c>
      <c r="F779" s="20" t="s">
        <v>2850</v>
      </c>
      <c r="G779" s="20">
        <v>1</v>
      </c>
      <c r="H779" s="20" t="s">
        <v>1679</v>
      </c>
      <c r="I779" s="20" t="s">
        <v>2821</v>
      </c>
      <c r="J779" s="20" t="s">
        <v>2822</v>
      </c>
      <c r="K779" s="20" t="s">
        <v>2822</v>
      </c>
      <c r="L779" s="20" t="s">
        <v>462</v>
      </c>
      <c r="M779" s="20">
        <v>3</v>
      </c>
      <c r="N779" s="20" t="s">
        <v>1679</v>
      </c>
      <c r="P779" s="20">
        <v>0</v>
      </c>
      <c r="Q779" s="20" t="s">
        <v>2829</v>
      </c>
      <c r="S779" s="20" t="s">
        <v>221</v>
      </c>
      <c r="Y779" s="20" t="s">
        <v>2824</v>
      </c>
      <c r="Z779" s="20" t="s">
        <v>1685</v>
      </c>
      <c r="AA779" s="20">
        <v>0</v>
      </c>
      <c r="AL779" s="20" t="s">
        <v>1686</v>
      </c>
      <c r="AT779" s="20" t="s">
        <v>1687</v>
      </c>
    </row>
    <row r="780" spans="1:65" x14ac:dyDescent="0.25">
      <c r="A780" s="20" t="s">
        <v>1677</v>
      </c>
      <c r="B780" s="20" t="s">
        <v>462</v>
      </c>
      <c r="C780" s="20" t="s">
        <v>651</v>
      </c>
      <c r="D780" s="20" t="s">
        <v>464</v>
      </c>
      <c r="E780" s="20" t="s">
        <v>2851</v>
      </c>
      <c r="F780" s="20" t="s">
        <v>2852</v>
      </c>
      <c r="G780" s="20">
        <v>1</v>
      </c>
      <c r="H780" s="20" t="s">
        <v>1679</v>
      </c>
      <c r="I780" s="20" t="s">
        <v>2821</v>
      </c>
      <c r="J780" s="20" t="s">
        <v>2822</v>
      </c>
      <c r="K780" s="20" t="s">
        <v>2822</v>
      </c>
      <c r="L780" s="20" t="s">
        <v>462</v>
      </c>
      <c r="M780" s="20">
        <v>3</v>
      </c>
      <c r="N780" s="20" t="s">
        <v>1679</v>
      </c>
      <c r="P780" s="20">
        <v>0</v>
      </c>
      <c r="Q780" s="20" t="s">
        <v>2829</v>
      </c>
      <c r="S780" s="20" t="s">
        <v>221</v>
      </c>
      <c r="Y780" s="20" t="s">
        <v>2824</v>
      </c>
      <c r="Z780" s="20" t="s">
        <v>1685</v>
      </c>
      <c r="AA780" s="20">
        <v>0</v>
      </c>
      <c r="AL780" s="20" t="s">
        <v>1686</v>
      </c>
      <c r="AT780" s="20" t="s">
        <v>1687</v>
      </c>
    </row>
    <row r="781" spans="1:65" x14ac:dyDescent="0.25">
      <c r="A781" s="20" t="s">
        <v>1677</v>
      </c>
      <c r="B781" s="20" t="s">
        <v>462</v>
      </c>
      <c r="C781" s="20" t="s">
        <v>651</v>
      </c>
      <c r="D781" s="20" t="s">
        <v>464</v>
      </c>
      <c r="E781" s="20" t="s">
        <v>2853</v>
      </c>
      <c r="F781" s="20" t="s">
        <v>2854</v>
      </c>
      <c r="G781" s="20">
        <v>1</v>
      </c>
      <c r="H781" s="20" t="s">
        <v>1679</v>
      </c>
      <c r="I781" s="20" t="s">
        <v>2821</v>
      </c>
      <c r="J781" s="20" t="s">
        <v>2822</v>
      </c>
      <c r="K781" s="20" t="s">
        <v>2822</v>
      </c>
      <c r="L781" s="20" t="s">
        <v>462</v>
      </c>
      <c r="M781" s="20">
        <v>3</v>
      </c>
      <c r="N781" s="20" t="s">
        <v>1679</v>
      </c>
      <c r="P781" s="20">
        <v>0</v>
      </c>
      <c r="Q781" s="20" t="s">
        <v>2829</v>
      </c>
      <c r="S781" s="20" t="s">
        <v>221</v>
      </c>
      <c r="Y781" s="20" t="s">
        <v>2824</v>
      </c>
      <c r="Z781" s="20" t="s">
        <v>1685</v>
      </c>
      <c r="AA781" s="20">
        <v>0</v>
      </c>
      <c r="AL781" s="20" t="s">
        <v>1686</v>
      </c>
      <c r="AT781" s="20" t="s">
        <v>1687</v>
      </c>
    </row>
    <row r="782" spans="1:65" x14ac:dyDescent="0.25">
      <c r="A782" s="20" t="s">
        <v>1677</v>
      </c>
      <c r="B782" s="20" t="s">
        <v>462</v>
      </c>
      <c r="C782" s="20" t="s">
        <v>651</v>
      </c>
      <c r="D782" s="20" t="s">
        <v>464</v>
      </c>
      <c r="E782" s="20" t="s">
        <v>2855</v>
      </c>
      <c r="F782" s="20" t="s">
        <v>2856</v>
      </c>
      <c r="G782" s="20">
        <v>1</v>
      </c>
      <c r="H782" s="20" t="s">
        <v>1679</v>
      </c>
      <c r="I782" s="20" t="s">
        <v>2821</v>
      </c>
      <c r="J782" s="20" t="s">
        <v>2822</v>
      </c>
      <c r="K782" s="20" t="s">
        <v>2822</v>
      </c>
      <c r="L782" s="20" t="s">
        <v>462</v>
      </c>
      <c r="M782" s="20">
        <v>3</v>
      </c>
      <c r="N782" s="20" t="s">
        <v>1679</v>
      </c>
      <c r="P782" s="20">
        <v>0</v>
      </c>
      <c r="Q782" s="20" t="s">
        <v>2829</v>
      </c>
      <c r="S782" s="20" t="s">
        <v>221</v>
      </c>
      <c r="Y782" s="20" t="s">
        <v>2824</v>
      </c>
      <c r="Z782" s="20" t="s">
        <v>1685</v>
      </c>
      <c r="AA782" s="20">
        <v>0</v>
      </c>
      <c r="AL782" s="20" t="s">
        <v>1686</v>
      </c>
      <c r="AT782" s="20" t="s">
        <v>1687</v>
      </c>
    </row>
    <row r="783" spans="1:65" x14ac:dyDescent="0.25">
      <c r="A783" s="20" t="s">
        <v>1677</v>
      </c>
      <c r="B783" s="20" t="s">
        <v>462</v>
      </c>
      <c r="C783" s="20" t="s">
        <v>651</v>
      </c>
      <c r="D783" s="20" t="s">
        <v>464</v>
      </c>
      <c r="E783" s="20" t="s">
        <v>2857</v>
      </c>
      <c r="F783" s="20" t="s">
        <v>2858</v>
      </c>
      <c r="G783" s="20">
        <v>1</v>
      </c>
      <c r="H783" s="20" t="s">
        <v>1679</v>
      </c>
      <c r="I783" s="20" t="s">
        <v>2821</v>
      </c>
      <c r="J783" s="20" t="s">
        <v>2822</v>
      </c>
      <c r="K783" s="20" t="s">
        <v>2822</v>
      </c>
      <c r="L783" s="20" t="s">
        <v>462</v>
      </c>
      <c r="M783" s="20">
        <v>3</v>
      </c>
      <c r="N783" s="20" t="s">
        <v>1679</v>
      </c>
      <c r="P783" s="20">
        <v>0</v>
      </c>
      <c r="Q783" s="20" t="s">
        <v>2829</v>
      </c>
      <c r="S783" s="20" t="s">
        <v>221</v>
      </c>
      <c r="Y783" s="20" t="s">
        <v>2824</v>
      </c>
      <c r="Z783" s="20" t="s">
        <v>1685</v>
      </c>
      <c r="AA783" s="20">
        <v>1</v>
      </c>
      <c r="AL783" s="20" t="s">
        <v>1686</v>
      </c>
      <c r="AT783" s="20" t="s">
        <v>1687</v>
      </c>
    </row>
    <row r="784" spans="1:65" x14ac:dyDescent="0.25">
      <c r="A784" s="20" t="s">
        <v>1677</v>
      </c>
      <c r="B784" s="20" t="s">
        <v>462</v>
      </c>
      <c r="C784" s="20" t="s">
        <v>652</v>
      </c>
      <c r="D784" s="20" t="s">
        <v>631</v>
      </c>
      <c r="E784" s="20" t="s">
        <v>2859</v>
      </c>
      <c r="F784" s="20" t="s">
        <v>465</v>
      </c>
      <c r="G784" s="20">
        <v>16.23</v>
      </c>
      <c r="H784" s="20" t="s">
        <v>1679</v>
      </c>
      <c r="I784" s="20" t="s">
        <v>2860</v>
      </c>
      <c r="J784" s="20" t="s">
        <v>1681</v>
      </c>
      <c r="K784" s="20" t="s">
        <v>1681</v>
      </c>
      <c r="L784" s="20" t="s">
        <v>462</v>
      </c>
      <c r="M784" s="20">
        <v>4</v>
      </c>
      <c r="N784" s="20" t="s">
        <v>1679</v>
      </c>
      <c r="P784" s="20">
        <v>0</v>
      </c>
      <c r="Q784" s="20" t="s">
        <v>507</v>
      </c>
      <c r="R784" s="20" t="s">
        <v>488</v>
      </c>
      <c r="S784" s="20" t="s">
        <v>221</v>
      </c>
      <c r="T784" s="20" t="s">
        <v>2861</v>
      </c>
      <c r="U784" s="20" t="s">
        <v>2862</v>
      </c>
      <c r="V784" s="20">
        <v>9</v>
      </c>
      <c r="W784" s="20">
        <v>299</v>
      </c>
      <c r="Y784" s="20" t="s">
        <v>1684</v>
      </c>
      <c r="Z784" s="20" t="s">
        <v>1685</v>
      </c>
      <c r="AA784" s="20">
        <v>1.5</v>
      </c>
      <c r="AB784" s="20">
        <v>8</v>
      </c>
      <c r="AC784" s="20">
        <v>8</v>
      </c>
      <c r="AD784" s="20">
        <v>8</v>
      </c>
      <c r="AL784" s="20" t="s">
        <v>1686</v>
      </c>
      <c r="AT784" s="20" t="s">
        <v>1687</v>
      </c>
      <c r="AW784" s="20" t="s">
        <v>1657</v>
      </c>
      <c r="AZ784" s="20" t="s">
        <v>1660</v>
      </c>
      <c r="BE784" s="20" t="s">
        <v>462</v>
      </c>
      <c r="BL784" s="20">
        <v>811.5</v>
      </c>
      <c r="BM784" s="20">
        <v>50</v>
      </c>
    </row>
    <row r="785" spans="1:65" x14ac:dyDescent="0.25">
      <c r="A785" s="20" t="s">
        <v>1677</v>
      </c>
      <c r="B785" s="20" t="s">
        <v>462</v>
      </c>
      <c r="C785" s="20" t="s">
        <v>652</v>
      </c>
      <c r="D785" s="20" t="s">
        <v>631</v>
      </c>
      <c r="E785" s="20" t="s">
        <v>2863</v>
      </c>
      <c r="F785" s="20" t="s">
        <v>468</v>
      </c>
      <c r="G785" s="20">
        <v>3.75</v>
      </c>
      <c r="H785" s="20" t="s">
        <v>1679</v>
      </c>
      <c r="I785" s="20" t="s">
        <v>2860</v>
      </c>
      <c r="J785" s="20" t="s">
        <v>1681</v>
      </c>
      <c r="K785" s="20" t="s">
        <v>1681</v>
      </c>
      <c r="L785" s="20" t="s">
        <v>462</v>
      </c>
      <c r="M785" s="20">
        <v>4</v>
      </c>
      <c r="N785" s="20" t="s">
        <v>1679</v>
      </c>
      <c r="P785" s="20">
        <v>0</v>
      </c>
      <c r="Q785" s="20" t="s">
        <v>507</v>
      </c>
      <c r="R785" s="20" t="s">
        <v>488</v>
      </c>
      <c r="S785" s="20" t="s">
        <v>221</v>
      </c>
      <c r="T785" s="20" t="s">
        <v>2861</v>
      </c>
      <c r="U785" s="20" t="s">
        <v>2862</v>
      </c>
      <c r="V785" s="20">
        <v>9</v>
      </c>
      <c r="W785" s="20">
        <v>299</v>
      </c>
      <c r="Y785" s="20" t="s">
        <v>1684</v>
      </c>
      <c r="Z785" s="20" t="s">
        <v>1685</v>
      </c>
      <c r="AA785" s="20">
        <v>1.5</v>
      </c>
      <c r="AB785" s="20">
        <v>8</v>
      </c>
      <c r="AC785" s="20">
        <v>8</v>
      </c>
      <c r="AD785" s="20">
        <v>8</v>
      </c>
      <c r="AL785" s="20" t="s">
        <v>1686</v>
      </c>
      <c r="AT785" s="20" t="s">
        <v>1687</v>
      </c>
      <c r="AW785" s="20" t="s">
        <v>1657</v>
      </c>
      <c r="AZ785" s="20" t="s">
        <v>1660</v>
      </c>
      <c r="BE785" s="20" t="s">
        <v>462</v>
      </c>
      <c r="BL785" s="20">
        <v>187.5</v>
      </c>
      <c r="BM785" s="20">
        <v>50</v>
      </c>
    </row>
    <row r="786" spans="1:65" x14ac:dyDescent="0.25">
      <c r="A786" s="20" t="s">
        <v>1677</v>
      </c>
      <c r="B786" s="20" t="s">
        <v>462</v>
      </c>
      <c r="C786" s="20" t="s">
        <v>652</v>
      </c>
      <c r="D786" s="20" t="s">
        <v>631</v>
      </c>
      <c r="E786" s="20" t="s">
        <v>2864</v>
      </c>
      <c r="F786" s="20" t="s">
        <v>470</v>
      </c>
      <c r="G786" s="20">
        <v>9.07</v>
      </c>
      <c r="H786" s="20" t="s">
        <v>1679</v>
      </c>
      <c r="I786" s="20" t="s">
        <v>2860</v>
      </c>
      <c r="J786" s="20" t="s">
        <v>1681</v>
      </c>
      <c r="K786" s="20" t="s">
        <v>1681</v>
      </c>
      <c r="L786" s="20" t="s">
        <v>462</v>
      </c>
      <c r="M786" s="20">
        <v>4</v>
      </c>
      <c r="N786" s="20" t="s">
        <v>1679</v>
      </c>
      <c r="P786" s="20">
        <v>0</v>
      </c>
      <c r="Q786" s="20" t="s">
        <v>507</v>
      </c>
      <c r="R786" s="20" t="s">
        <v>488</v>
      </c>
      <c r="S786" s="20" t="s">
        <v>221</v>
      </c>
      <c r="T786" s="20" t="s">
        <v>2861</v>
      </c>
      <c r="U786" s="20" t="s">
        <v>2862</v>
      </c>
      <c r="V786" s="20">
        <v>9</v>
      </c>
      <c r="W786" s="20">
        <v>299</v>
      </c>
      <c r="Y786" s="20" t="s">
        <v>1684</v>
      </c>
      <c r="Z786" s="20" t="s">
        <v>1685</v>
      </c>
      <c r="AA786" s="20">
        <v>1.5</v>
      </c>
      <c r="AB786" s="20">
        <v>8</v>
      </c>
      <c r="AC786" s="20">
        <v>8</v>
      </c>
      <c r="AD786" s="20">
        <v>8</v>
      </c>
      <c r="AL786" s="20" t="s">
        <v>1686</v>
      </c>
      <c r="AT786" s="20" t="s">
        <v>1687</v>
      </c>
      <c r="AW786" s="20" t="s">
        <v>1657</v>
      </c>
      <c r="AZ786" s="20" t="s">
        <v>1660</v>
      </c>
      <c r="BE786" s="20" t="s">
        <v>462</v>
      </c>
      <c r="BL786" s="20">
        <v>453.5</v>
      </c>
      <c r="BM786" s="20">
        <v>50</v>
      </c>
    </row>
    <row r="787" spans="1:65" x14ac:dyDescent="0.25">
      <c r="A787" s="20" t="s">
        <v>1677</v>
      </c>
      <c r="B787" s="20" t="s">
        <v>462</v>
      </c>
      <c r="C787" s="20" t="s">
        <v>652</v>
      </c>
      <c r="D787" s="20" t="s">
        <v>631</v>
      </c>
      <c r="E787" s="20" t="s">
        <v>2865</v>
      </c>
      <c r="F787" s="20" t="s">
        <v>471</v>
      </c>
      <c r="G787" s="20">
        <v>1.3</v>
      </c>
      <c r="H787" s="20" t="s">
        <v>1679</v>
      </c>
      <c r="I787" s="20" t="s">
        <v>2860</v>
      </c>
      <c r="J787" s="20" t="s">
        <v>1681</v>
      </c>
      <c r="K787" s="20" t="s">
        <v>1681</v>
      </c>
      <c r="L787" s="20" t="s">
        <v>462</v>
      </c>
      <c r="M787" s="20">
        <v>4</v>
      </c>
      <c r="N787" s="20" t="s">
        <v>1679</v>
      </c>
      <c r="P787" s="20">
        <v>0</v>
      </c>
      <c r="Q787" s="20" t="s">
        <v>507</v>
      </c>
      <c r="R787" s="20" t="s">
        <v>488</v>
      </c>
      <c r="S787" s="20" t="s">
        <v>221</v>
      </c>
      <c r="T787" s="20" t="s">
        <v>2861</v>
      </c>
      <c r="U787" s="20" t="s">
        <v>2862</v>
      </c>
      <c r="V787" s="20">
        <v>9</v>
      </c>
      <c r="W787" s="20">
        <v>299</v>
      </c>
      <c r="Y787" s="20" t="s">
        <v>1684</v>
      </c>
      <c r="Z787" s="20" t="s">
        <v>1685</v>
      </c>
      <c r="AA787" s="20">
        <v>1.5</v>
      </c>
      <c r="AB787" s="20">
        <v>8</v>
      </c>
      <c r="AC787" s="20">
        <v>8</v>
      </c>
      <c r="AD787" s="20">
        <v>8</v>
      </c>
      <c r="AL787" s="20" t="s">
        <v>1686</v>
      </c>
      <c r="AT787" s="20" t="s">
        <v>1687</v>
      </c>
      <c r="AW787" s="20" t="s">
        <v>1657</v>
      </c>
      <c r="AZ787" s="20" t="s">
        <v>1660</v>
      </c>
      <c r="BE787" s="20" t="s">
        <v>462</v>
      </c>
      <c r="BL787" s="20">
        <v>65</v>
      </c>
      <c r="BM787" s="20">
        <v>50</v>
      </c>
    </row>
    <row r="788" spans="1:65" x14ac:dyDescent="0.25">
      <c r="A788" s="20" t="s">
        <v>1677</v>
      </c>
      <c r="B788" s="20" t="s">
        <v>462</v>
      </c>
      <c r="C788" s="20" t="s">
        <v>652</v>
      </c>
      <c r="D788" s="20" t="s">
        <v>631</v>
      </c>
      <c r="E788" s="20" t="s">
        <v>2866</v>
      </c>
      <c r="F788" s="20" t="s">
        <v>472</v>
      </c>
      <c r="G788" s="20">
        <v>2.7</v>
      </c>
      <c r="H788" s="20" t="s">
        <v>1679</v>
      </c>
      <c r="I788" s="20" t="s">
        <v>2860</v>
      </c>
      <c r="J788" s="20" t="s">
        <v>1681</v>
      </c>
      <c r="K788" s="20" t="s">
        <v>1681</v>
      </c>
      <c r="L788" s="20" t="s">
        <v>462</v>
      </c>
      <c r="M788" s="20">
        <v>4</v>
      </c>
      <c r="N788" s="20" t="s">
        <v>1679</v>
      </c>
      <c r="P788" s="20">
        <v>0</v>
      </c>
      <c r="Q788" s="20" t="s">
        <v>507</v>
      </c>
      <c r="R788" s="20" t="s">
        <v>488</v>
      </c>
      <c r="S788" s="20" t="s">
        <v>221</v>
      </c>
      <c r="T788" s="20" t="s">
        <v>2861</v>
      </c>
      <c r="U788" s="20" t="s">
        <v>2862</v>
      </c>
      <c r="V788" s="20">
        <v>9</v>
      </c>
      <c r="W788" s="20">
        <v>299</v>
      </c>
      <c r="Y788" s="20" t="s">
        <v>1684</v>
      </c>
      <c r="Z788" s="20" t="s">
        <v>1685</v>
      </c>
      <c r="AA788" s="20">
        <v>1.5</v>
      </c>
      <c r="AB788" s="20">
        <v>8</v>
      </c>
      <c r="AC788" s="20">
        <v>8</v>
      </c>
      <c r="AD788" s="20">
        <v>8</v>
      </c>
      <c r="AL788" s="20" t="s">
        <v>1686</v>
      </c>
      <c r="AT788" s="20" t="s">
        <v>1687</v>
      </c>
      <c r="AW788" s="20" t="s">
        <v>1657</v>
      </c>
      <c r="AZ788" s="20" t="s">
        <v>1660</v>
      </c>
      <c r="BE788" s="20" t="s">
        <v>462</v>
      </c>
      <c r="BL788" s="20">
        <v>135</v>
      </c>
      <c r="BM788" s="20">
        <v>50</v>
      </c>
    </row>
    <row r="789" spans="1:65" x14ac:dyDescent="0.25">
      <c r="A789" s="20" t="s">
        <v>1677</v>
      </c>
      <c r="B789" s="20" t="s">
        <v>462</v>
      </c>
      <c r="C789" s="20" t="s">
        <v>652</v>
      </c>
      <c r="D789" s="20" t="s">
        <v>631</v>
      </c>
      <c r="E789" s="20" t="s">
        <v>2867</v>
      </c>
      <c r="F789" s="20" t="s">
        <v>473</v>
      </c>
      <c r="G789" s="20">
        <v>1.4</v>
      </c>
      <c r="H789" s="20" t="s">
        <v>1679</v>
      </c>
      <c r="I789" s="20" t="s">
        <v>2860</v>
      </c>
      <c r="J789" s="20" t="s">
        <v>1681</v>
      </c>
      <c r="K789" s="20" t="s">
        <v>1681</v>
      </c>
      <c r="L789" s="20" t="s">
        <v>462</v>
      </c>
      <c r="M789" s="20">
        <v>4</v>
      </c>
      <c r="N789" s="20" t="s">
        <v>1679</v>
      </c>
      <c r="P789" s="20">
        <v>0</v>
      </c>
      <c r="Q789" s="20" t="s">
        <v>507</v>
      </c>
      <c r="R789" s="20" t="s">
        <v>488</v>
      </c>
      <c r="S789" s="20" t="s">
        <v>221</v>
      </c>
      <c r="T789" s="20" t="s">
        <v>2861</v>
      </c>
      <c r="U789" s="20" t="s">
        <v>2862</v>
      </c>
      <c r="V789" s="20">
        <v>9</v>
      </c>
      <c r="W789" s="20">
        <v>299</v>
      </c>
      <c r="Y789" s="20" t="s">
        <v>1684</v>
      </c>
      <c r="Z789" s="20" t="s">
        <v>1685</v>
      </c>
      <c r="AA789" s="20">
        <v>1.5</v>
      </c>
      <c r="AB789" s="20">
        <v>8</v>
      </c>
      <c r="AC789" s="20">
        <v>8</v>
      </c>
      <c r="AD789" s="20">
        <v>8</v>
      </c>
      <c r="AL789" s="20" t="s">
        <v>1686</v>
      </c>
      <c r="AT789" s="20" t="s">
        <v>1687</v>
      </c>
      <c r="AW789" s="20" t="s">
        <v>1657</v>
      </c>
      <c r="AZ789" s="20" t="s">
        <v>1660</v>
      </c>
      <c r="BE789" s="20" t="s">
        <v>462</v>
      </c>
      <c r="BL789" s="20">
        <v>70</v>
      </c>
      <c r="BM789" s="20">
        <v>50</v>
      </c>
    </row>
    <row r="790" spans="1:65" x14ac:dyDescent="0.25">
      <c r="A790" s="20" t="s">
        <v>1677</v>
      </c>
      <c r="B790" s="20" t="s">
        <v>462</v>
      </c>
      <c r="C790" s="20" t="s">
        <v>652</v>
      </c>
      <c r="D790" s="20" t="s">
        <v>631</v>
      </c>
      <c r="E790" s="20" t="s">
        <v>2868</v>
      </c>
      <c r="F790" s="20" t="s">
        <v>474</v>
      </c>
      <c r="G790" s="20">
        <v>2.19</v>
      </c>
      <c r="H790" s="20" t="s">
        <v>1679</v>
      </c>
      <c r="I790" s="20" t="s">
        <v>2860</v>
      </c>
      <c r="J790" s="20" t="s">
        <v>1681</v>
      </c>
      <c r="K790" s="20" t="s">
        <v>1681</v>
      </c>
      <c r="L790" s="20" t="s">
        <v>462</v>
      </c>
      <c r="M790" s="20">
        <v>4</v>
      </c>
      <c r="N790" s="20" t="s">
        <v>1679</v>
      </c>
      <c r="P790" s="20">
        <v>0</v>
      </c>
      <c r="Q790" s="20" t="s">
        <v>507</v>
      </c>
      <c r="R790" s="20" t="s">
        <v>488</v>
      </c>
      <c r="S790" s="20" t="s">
        <v>221</v>
      </c>
      <c r="T790" s="20" t="s">
        <v>2861</v>
      </c>
      <c r="U790" s="20" t="s">
        <v>2862</v>
      </c>
      <c r="V790" s="20">
        <v>9</v>
      </c>
      <c r="W790" s="20">
        <v>299</v>
      </c>
      <c r="Y790" s="20" t="s">
        <v>1684</v>
      </c>
      <c r="Z790" s="20" t="s">
        <v>1685</v>
      </c>
      <c r="AA790" s="20">
        <v>1.5</v>
      </c>
      <c r="AB790" s="20">
        <v>8</v>
      </c>
      <c r="AC790" s="20">
        <v>8</v>
      </c>
      <c r="AD790" s="20">
        <v>8</v>
      </c>
      <c r="AL790" s="20" t="s">
        <v>1686</v>
      </c>
      <c r="AT790" s="20" t="s">
        <v>1687</v>
      </c>
      <c r="AW790" s="20" t="s">
        <v>1657</v>
      </c>
      <c r="AZ790" s="20" t="s">
        <v>1660</v>
      </c>
      <c r="BE790" s="20" t="s">
        <v>462</v>
      </c>
      <c r="BL790" s="20">
        <v>109.5</v>
      </c>
      <c r="BM790" s="20">
        <v>50</v>
      </c>
    </row>
    <row r="791" spans="1:65" x14ac:dyDescent="0.25">
      <c r="A791" s="20" t="s">
        <v>1677</v>
      </c>
      <c r="B791" s="20" t="s">
        <v>462</v>
      </c>
      <c r="C791" s="20" t="s">
        <v>652</v>
      </c>
      <c r="D791" s="20" t="s">
        <v>631</v>
      </c>
      <c r="E791" s="20" t="s">
        <v>2869</v>
      </c>
      <c r="F791" s="20" t="s">
        <v>475</v>
      </c>
      <c r="G791" s="20">
        <v>0.22</v>
      </c>
      <c r="H791" s="20" t="s">
        <v>1679</v>
      </c>
      <c r="I791" s="20" t="s">
        <v>2860</v>
      </c>
      <c r="J791" s="20" t="s">
        <v>1681</v>
      </c>
      <c r="K791" s="20" t="s">
        <v>1681</v>
      </c>
      <c r="L791" s="20" t="s">
        <v>462</v>
      </c>
      <c r="M791" s="20">
        <v>4</v>
      </c>
      <c r="N791" s="20" t="s">
        <v>1679</v>
      </c>
      <c r="P791" s="20">
        <v>0</v>
      </c>
      <c r="Q791" s="20" t="s">
        <v>507</v>
      </c>
      <c r="R791" s="20" t="s">
        <v>488</v>
      </c>
      <c r="S791" s="20" t="s">
        <v>221</v>
      </c>
      <c r="T791" s="20" t="s">
        <v>2861</v>
      </c>
      <c r="U791" s="20" t="s">
        <v>2862</v>
      </c>
      <c r="V791" s="20">
        <v>9</v>
      </c>
      <c r="W791" s="20">
        <v>299</v>
      </c>
      <c r="Y791" s="20" t="s">
        <v>1684</v>
      </c>
      <c r="Z791" s="20" t="s">
        <v>1685</v>
      </c>
      <c r="AA791" s="20">
        <v>1.5</v>
      </c>
      <c r="AB791" s="20">
        <v>8</v>
      </c>
      <c r="AC791" s="20">
        <v>8</v>
      </c>
      <c r="AD791" s="20">
        <v>8</v>
      </c>
      <c r="AL791" s="20" t="s">
        <v>1686</v>
      </c>
      <c r="AT791" s="20" t="s">
        <v>1687</v>
      </c>
      <c r="AW791" s="20" t="s">
        <v>1657</v>
      </c>
      <c r="AZ791" s="20" t="s">
        <v>1660</v>
      </c>
      <c r="BE791" s="20" t="s">
        <v>462</v>
      </c>
      <c r="BL791" s="20">
        <v>11</v>
      </c>
      <c r="BM791" s="20">
        <v>50</v>
      </c>
    </row>
    <row r="792" spans="1:65" x14ac:dyDescent="0.25">
      <c r="A792" s="20" t="s">
        <v>1677</v>
      </c>
      <c r="B792" s="20" t="s">
        <v>462</v>
      </c>
      <c r="C792" s="20" t="s">
        <v>652</v>
      </c>
      <c r="D792" s="20" t="s">
        <v>631</v>
      </c>
      <c r="E792" s="20" t="s">
        <v>2870</v>
      </c>
      <c r="F792" s="20" t="s">
        <v>476</v>
      </c>
      <c r="G792" s="20">
        <v>2.33</v>
      </c>
      <c r="H792" s="20" t="s">
        <v>1679</v>
      </c>
      <c r="I792" s="20" t="s">
        <v>2860</v>
      </c>
      <c r="J792" s="20" t="s">
        <v>1681</v>
      </c>
      <c r="K792" s="20" t="s">
        <v>1681</v>
      </c>
      <c r="L792" s="20" t="s">
        <v>462</v>
      </c>
      <c r="M792" s="20">
        <v>4</v>
      </c>
      <c r="N792" s="20" t="s">
        <v>1679</v>
      </c>
      <c r="P792" s="20">
        <v>0</v>
      </c>
      <c r="Q792" s="20" t="s">
        <v>507</v>
      </c>
      <c r="R792" s="20" t="s">
        <v>488</v>
      </c>
      <c r="S792" s="20" t="s">
        <v>221</v>
      </c>
      <c r="T792" s="20" t="s">
        <v>2861</v>
      </c>
      <c r="U792" s="20" t="s">
        <v>2862</v>
      </c>
      <c r="V792" s="20">
        <v>9</v>
      </c>
      <c r="W792" s="20">
        <v>299</v>
      </c>
      <c r="Y792" s="20" t="s">
        <v>1684</v>
      </c>
      <c r="Z792" s="20" t="s">
        <v>1685</v>
      </c>
      <c r="AA792" s="20">
        <v>1.5</v>
      </c>
      <c r="AB792" s="20">
        <v>8</v>
      </c>
      <c r="AC792" s="20">
        <v>8</v>
      </c>
      <c r="AD792" s="20">
        <v>8</v>
      </c>
      <c r="AL792" s="20" t="s">
        <v>1686</v>
      </c>
      <c r="AT792" s="20" t="s">
        <v>1687</v>
      </c>
      <c r="AW792" s="20" t="s">
        <v>1657</v>
      </c>
      <c r="AZ792" s="20" t="s">
        <v>1660</v>
      </c>
      <c r="BE792" s="20" t="s">
        <v>462</v>
      </c>
      <c r="BL792" s="20">
        <v>116.5</v>
      </c>
      <c r="BM792" s="20">
        <v>50</v>
      </c>
    </row>
    <row r="793" spans="1:65" x14ac:dyDescent="0.25">
      <c r="A793" s="20" t="s">
        <v>1677</v>
      </c>
      <c r="B793" s="20" t="s">
        <v>462</v>
      </c>
      <c r="C793" s="20" t="s">
        <v>652</v>
      </c>
      <c r="D793" s="20" t="s">
        <v>631</v>
      </c>
      <c r="E793" s="20" t="s">
        <v>2871</v>
      </c>
      <c r="F793" s="20" t="s">
        <v>477</v>
      </c>
      <c r="G793" s="20">
        <v>2.09</v>
      </c>
      <c r="H793" s="20" t="s">
        <v>1679</v>
      </c>
      <c r="I793" s="20" t="s">
        <v>2860</v>
      </c>
      <c r="J793" s="20" t="s">
        <v>1681</v>
      </c>
      <c r="K793" s="20" t="s">
        <v>1681</v>
      </c>
      <c r="L793" s="20" t="s">
        <v>462</v>
      </c>
      <c r="M793" s="20">
        <v>4</v>
      </c>
      <c r="N793" s="20" t="s">
        <v>1679</v>
      </c>
      <c r="P793" s="20">
        <v>0</v>
      </c>
      <c r="Q793" s="20" t="s">
        <v>507</v>
      </c>
      <c r="R793" s="20" t="s">
        <v>488</v>
      </c>
      <c r="S793" s="20" t="s">
        <v>221</v>
      </c>
      <c r="T793" s="20" t="s">
        <v>2861</v>
      </c>
      <c r="U793" s="20" t="s">
        <v>2862</v>
      </c>
      <c r="V793" s="20">
        <v>9</v>
      </c>
      <c r="W793" s="20">
        <v>299</v>
      </c>
      <c r="Y793" s="20" t="s">
        <v>1684</v>
      </c>
      <c r="Z793" s="20" t="s">
        <v>1685</v>
      </c>
      <c r="AA793" s="20">
        <v>1.5</v>
      </c>
      <c r="AB793" s="20">
        <v>8</v>
      </c>
      <c r="AC793" s="20">
        <v>8</v>
      </c>
      <c r="AD793" s="20">
        <v>8</v>
      </c>
      <c r="AL793" s="20" t="s">
        <v>1686</v>
      </c>
      <c r="AT793" s="20" t="s">
        <v>1687</v>
      </c>
      <c r="AW793" s="20" t="s">
        <v>1657</v>
      </c>
      <c r="AZ793" s="20" t="s">
        <v>1660</v>
      </c>
      <c r="BE793" s="20" t="s">
        <v>462</v>
      </c>
      <c r="BL793" s="20">
        <v>104.5</v>
      </c>
      <c r="BM793" s="20">
        <v>50</v>
      </c>
    </row>
    <row r="794" spans="1:65" x14ac:dyDescent="0.25">
      <c r="A794" s="20" t="s">
        <v>1677</v>
      </c>
      <c r="B794" s="20" t="s">
        <v>462</v>
      </c>
      <c r="C794" s="20" t="s">
        <v>652</v>
      </c>
      <c r="D794" s="20" t="s">
        <v>631</v>
      </c>
      <c r="E794" s="20" t="s">
        <v>2872</v>
      </c>
      <c r="F794" s="20" t="s">
        <v>478</v>
      </c>
      <c r="G794" s="20">
        <v>14.74</v>
      </c>
      <c r="H794" s="20" t="s">
        <v>1679</v>
      </c>
      <c r="I794" s="20" t="s">
        <v>2860</v>
      </c>
      <c r="J794" s="20" t="s">
        <v>1681</v>
      </c>
      <c r="K794" s="20" t="s">
        <v>1681</v>
      </c>
      <c r="L794" s="20" t="s">
        <v>462</v>
      </c>
      <c r="M794" s="20">
        <v>4</v>
      </c>
      <c r="N794" s="20" t="s">
        <v>1679</v>
      </c>
      <c r="P794" s="20">
        <v>0</v>
      </c>
      <c r="Q794" s="20" t="s">
        <v>507</v>
      </c>
      <c r="R794" s="20" t="s">
        <v>488</v>
      </c>
      <c r="S794" s="20" t="s">
        <v>221</v>
      </c>
      <c r="T794" s="20" t="s">
        <v>2861</v>
      </c>
      <c r="U794" s="20" t="s">
        <v>2862</v>
      </c>
      <c r="V794" s="20">
        <v>9</v>
      </c>
      <c r="W794" s="20">
        <v>299</v>
      </c>
      <c r="Y794" s="20" t="s">
        <v>1684</v>
      </c>
      <c r="Z794" s="20" t="s">
        <v>1685</v>
      </c>
      <c r="AA794" s="20">
        <v>1.5</v>
      </c>
      <c r="AB794" s="20">
        <v>8</v>
      </c>
      <c r="AC794" s="20">
        <v>8</v>
      </c>
      <c r="AD794" s="20">
        <v>8</v>
      </c>
      <c r="AL794" s="20" t="s">
        <v>1686</v>
      </c>
      <c r="AT794" s="20" t="s">
        <v>1687</v>
      </c>
      <c r="AW794" s="20" t="s">
        <v>1657</v>
      </c>
      <c r="AZ794" s="20" t="s">
        <v>1660</v>
      </c>
      <c r="BE794" s="20" t="s">
        <v>462</v>
      </c>
      <c r="BL794" s="20">
        <v>737</v>
      </c>
      <c r="BM794" s="20">
        <v>50</v>
      </c>
    </row>
    <row r="795" spans="1:65" x14ac:dyDescent="0.25">
      <c r="A795" s="20" t="s">
        <v>1677</v>
      </c>
      <c r="B795" s="20" t="s">
        <v>462</v>
      </c>
      <c r="C795" s="20" t="s">
        <v>652</v>
      </c>
      <c r="D795" s="20" t="s">
        <v>631</v>
      </c>
      <c r="E795" s="20" t="s">
        <v>2873</v>
      </c>
      <c r="F795" s="20" t="s">
        <v>479</v>
      </c>
      <c r="G795" s="20">
        <v>13.14</v>
      </c>
      <c r="H795" s="20" t="s">
        <v>1679</v>
      </c>
      <c r="I795" s="20" t="s">
        <v>2860</v>
      </c>
      <c r="J795" s="20" t="s">
        <v>1681</v>
      </c>
      <c r="K795" s="20" t="s">
        <v>1681</v>
      </c>
      <c r="L795" s="20" t="s">
        <v>462</v>
      </c>
      <c r="M795" s="20">
        <v>4</v>
      </c>
      <c r="N795" s="20" t="s">
        <v>1679</v>
      </c>
      <c r="P795" s="20">
        <v>0</v>
      </c>
      <c r="Q795" s="20" t="s">
        <v>507</v>
      </c>
      <c r="R795" s="20" t="s">
        <v>488</v>
      </c>
      <c r="S795" s="20" t="s">
        <v>221</v>
      </c>
      <c r="T795" s="20" t="s">
        <v>2861</v>
      </c>
      <c r="U795" s="20" t="s">
        <v>2862</v>
      </c>
      <c r="V795" s="20">
        <v>9</v>
      </c>
      <c r="W795" s="20">
        <v>299</v>
      </c>
      <c r="Y795" s="20" t="s">
        <v>1684</v>
      </c>
      <c r="Z795" s="20" t="s">
        <v>1685</v>
      </c>
      <c r="AA795" s="20">
        <v>1.5</v>
      </c>
      <c r="AB795" s="20">
        <v>8</v>
      </c>
      <c r="AC795" s="20">
        <v>8</v>
      </c>
      <c r="AD795" s="20">
        <v>8</v>
      </c>
      <c r="AL795" s="20" t="s">
        <v>1686</v>
      </c>
      <c r="AT795" s="20" t="s">
        <v>1687</v>
      </c>
      <c r="AW795" s="20" t="s">
        <v>1657</v>
      </c>
      <c r="AZ795" s="20" t="s">
        <v>1660</v>
      </c>
      <c r="BE795" s="20" t="s">
        <v>462</v>
      </c>
      <c r="BL795" s="20">
        <v>657</v>
      </c>
      <c r="BM795" s="20">
        <v>50</v>
      </c>
    </row>
    <row r="796" spans="1:65" x14ac:dyDescent="0.25">
      <c r="A796" s="20" t="s">
        <v>1677</v>
      </c>
      <c r="B796" s="20" t="s">
        <v>462</v>
      </c>
      <c r="C796" s="20" t="s">
        <v>652</v>
      </c>
      <c r="D796" s="20" t="s">
        <v>631</v>
      </c>
      <c r="E796" s="20" t="s">
        <v>2874</v>
      </c>
      <c r="F796" s="20" t="s">
        <v>480</v>
      </c>
      <c r="G796" s="20">
        <v>7.59</v>
      </c>
      <c r="H796" s="20" t="s">
        <v>1679</v>
      </c>
      <c r="I796" s="20" t="s">
        <v>2860</v>
      </c>
      <c r="J796" s="20" t="s">
        <v>1681</v>
      </c>
      <c r="K796" s="20" t="s">
        <v>1681</v>
      </c>
      <c r="L796" s="20" t="s">
        <v>462</v>
      </c>
      <c r="M796" s="20">
        <v>4</v>
      </c>
      <c r="N796" s="20" t="s">
        <v>1679</v>
      </c>
      <c r="P796" s="20">
        <v>0</v>
      </c>
      <c r="Q796" s="20" t="s">
        <v>507</v>
      </c>
      <c r="R796" s="20" t="s">
        <v>488</v>
      </c>
      <c r="S796" s="20" t="s">
        <v>221</v>
      </c>
      <c r="T796" s="20" t="s">
        <v>2861</v>
      </c>
      <c r="U796" s="20" t="s">
        <v>2875</v>
      </c>
      <c r="V796" s="20">
        <v>7</v>
      </c>
      <c r="W796" s="20">
        <v>227</v>
      </c>
      <c r="Y796" s="20" t="s">
        <v>1684</v>
      </c>
      <c r="Z796" s="20" t="s">
        <v>1685</v>
      </c>
      <c r="AA796" s="20">
        <v>1.5</v>
      </c>
      <c r="AB796" s="20">
        <v>8</v>
      </c>
      <c r="AC796" s="20">
        <v>8</v>
      </c>
      <c r="AD796" s="20">
        <v>8</v>
      </c>
      <c r="AL796" s="20" t="s">
        <v>1686</v>
      </c>
      <c r="AT796" s="20" t="s">
        <v>1687</v>
      </c>
      <c r="AW796" s="20" t="s">
        <v>1657</v>
      </c>
      <c r="AZ796" s="20" t="s">
        <v>1660</v>
      </c>
      <c r="BE796" s="20" t="s">
        <v>462</v>
      </c>
      <c r="BL796" s="20">
        <v>379.5</v>
      </c>
      <c r="BM796" s="20">
        <v>50</v>
      </c>
    </row>
    <row r="797" spans="1:65" x14ac:dyDescent="0.25">
      <c r="A797" s="20" t="s">
        <v>1677</v>
      </c>
      <c r="B797" s="20" t="s">
        <v>462</v>
      </c>
      <c r="C797" s="20" t="s">
        <v>652</v>
      </c>
      <c r="D797" s="20" t="s">
        <v>631</v>
      </c>
      <c r="E797" s="20" t="s">
        <v>2876</v>
      </c>
      <c r="F797" s="20" t="s">
        <v>481</v>
      </c>
      <c r="G797" s="20">
        <v>24.14</v>
      </c>
      <c r="H797" s="20" t="s">
        <v>1679</v>
      </c>
      <c r="I797" s="20" t="s">
        <v>2860</v>
      </c>
      <c r="J797" s="20" t="s">
        <v>1681</v>
      </c>
      <c r="K797" s="20" t="s">
        <v>1681</v>
      </c>
      <c r="L797" s="20" t="s">
        <v>462</v>
      </c>
      <c r="M797" s="20">
        <v>4</v>
      </c>
      <c r="N797" s="20" t="s">
        <v>1679</v>
      </c>
      <c r="P797" s="20">
        <v>0</v>
      </c>
      <c r="Q797" s="20" t="s">
        <v>507</v>
      </c>
      <c r="R797" s="20" t="s">
        <v>488</v>
      </c>
      <c r="S797" s="20" t="s">
        <v>221</v>
      </c>
      <c r="T797" s="20" t="s">
        <v>2861</v>
      </c>
      <c r="U797" s="20" t="s">
        <v>2875</v>
      </c>
      <c r="V797" s="20">
        <v>7</v>
      </c>
      <c r="W797" s="20">
        <v>227</v>
      </c>
      <c r="Y797" s="20" t="s">
        <v>1684</v>
      </c>
      <c r="Z797" s="20" t="s">
        <v>1685</v>
      </c>
      <c r="AA797" s="20">
        <v>1.5</v>
      </c>
      <c r="AB797" s="20">
        <v>8</v>
      </c>
      <c r="AC797" s="20">
        <v>8</v>
      </c>
      <c r="AD797" s="20">
        <v>8</v>
      </c>
      <c r="AL797" s="20" t="s">
        <v>1686</v>
      </c>
      <c r="AT797" s="20" t="s">
        <v>1687</v>
      </c>
      <c r="AW797" s="20" t="s">
        <v>1657</v>
      </c>
      <c r="AZ797" s="20" t="s">
        <v>1660</v>
      </c>
      <c r="BE797" s="20" t="s">
        <v>462</v>
      </c>
      <c r="BL797" s="20">
        <v>1207</v>
      </c>
      <c r="BM797" s="20">
        <v>50</v>
      </c>
    </row>
    <row r="798" spans="1:65" x14ac:dyDescent="0.25">
      <c r="A798" s="20" t="s">
        <v>1677</v>
      </c>
      <c r="B798" s="20" t="s">
        <v>462</v>
      </c>
      <c r="C798" s="20" t="s">
        <v>652</v>
      </c>
      <c r="D798" s="20" t="s">
        <v>631</v>
      </c>
      <c r="E798" s="20" t="s">
        <v>2877</v>
      </c>
      <c r="F798" s="20" t="s">
        <v>482</v>
      </c>
      <c r="G798" s="20">
        <v>16.88</v>
      </c>
      <c r="H798" s="20" t="s">
        <v>1679</v>
      </c>
      <c r="I798" s="20" t="s">
        <v>2860</v>
      </c>
      <c r="J798" s="20" t="s">
        <v>1681</v>
      </c>
      <c r="K798" s="20" t="s">
        <v>1681</v>
      </c>
      <c r="L798" s="20" t="s">
        <v>462</v>
      </c>
      <c r="M798" s="20">
        <v>4</v>
      </c>
      <c r="N798" s="20" t="s">
        <v>1679</v>
      </c>
      <c r="P798" s="20">
        <v>0</v>
      </c>
      <c r="Q798" s="20" t="s">
        <v>507</v>
      </c>
      <c r="R798" s="20" t="s">
        <v>488</v>
      </c>
      <c r="S798" s="20" t="s">
        <v>221</v>
      </c>
      <c r="T798" s="20" t="s">
        <v>2861</v>
      </c>
      <c r="U798" s="20" t="s">
        <v>2875</v>
      </c>
      <c r="V798" s="20">
        <v>7</v>
      </c>
      <c r="W798" s="20">
        <v>227</v>
      </c>
      <c r="Y798" s="20" t="s">
        <v>1684</v>
      </c>
      <c r="Z798" s="20" t="s">
        <v>1685</v>
      </c>
      <c r="AA798" s="20">
        <v>1.5</v>
      </c>
      <c r="AB798" s="20">
        <v>8</v>
      </c>
      <c r="AC798" s="20">
        <v>8</v>
      </c>
      <c r="AD798" s="20">
        <v>8</v>
      </c>
      <c r="AL798" s="20" t="s">
        <v>1686</v>
      </c>
      <c r="AT798" s="20" t="s">
        <v>1687</v>
      </c>
      <c r="AW798" s="20" t="s">
        <v>1657</v>
      </c>
      <c r="AZ798" s="20" t="s">
        <v>1660</v>
      </c>
      <c r="BE798" s="20" t="s">
        <v>462</v>
      </c>
      <c r="BL798" s="20">
        <v>844</v>
      </c>
      <c r="BM798" s="20">
        <v>50</v>
      </c>
    </row>
    <row r="799" spans="1:65" x14ac:dyDescent="0.25">
      <c r="A799" s="20" t="s">
        <v>1677</v>
      </c>
      <c r="B799" s="20" t="s">
        <v>462</v>
      </c>
      <c r="C799" s="20" t="s">
        <v>652</v>
      </c>
      <c r="D799" s="20" t="s">
        <v>631</v>
      </c>
      <c r="E799" s="20" t="s">
        <v>2878</v>
      </c>
      <c r="F799" s="20" t="s">
        <v>483</v>
      </c>
      <c r="G799" s="20">
        <v>8.1</v>
      </c>
      <c r="H799" s="20" t="s">
        <v>1679</v>
      </c>
      <c r="I799" s="20" t="s">
        <v>2860</v>
      </c>
      <c r="J799" s="20" t="s">
        <v>1681</v>
      </c>
      <c r="K799" s="20" t="s">
        <v>1681</v>
      </c>
      <c r="L799" s="20" t="s">
        <v>462</v>
      </c>
      <c r="M799" s="20">
        <v>4</v>
      </c>
      <c r="N799" s="20" t="s">
        <v>1679</v>
      </c>
      <c r="P799" s="20">
        <v>0</v>
      </c>
      <c r="Q799" s="20" t="s">
        <v>507</v>
      </c>
      <c r="R799" s="20" t="s">
        <v>488</v>
      </c>
      <c r="S799" s="20" t="s">
        <v>221</v>
      </c>
      <c r="T799" s="20" t="s">
        <v>2861</v>
      </c>
      <c r="U799" s="20" t="s">
        <v>2614</v>
      </c>
      <c r="V799" s="20">
        <v>11</v>
      </c>
      <c r="W799" s="20">
        <v>356</v>
      </c>
      <c r="Y799" s="20" t="s">
        <v>1684</v>
      </c>
      <c r="Z799" s="20" t="s">
        <v>1685</v>
      </c>
      <c r="AA799" s="20">
        <v>1.5</v>
      </c>
      <c r="AB799" s="20">
        <v>8</v>
      </c>
      <c r="AC799" s="20">
        <v>8</v>
      </c>
      <c r="AD799" s="20">
        <v>8</v>
      </c>
      <c r="AG799" s="20" t="s">
        <v>2260</v>
      </c>
      <c r="AL799" s="20" t="s">
        <v>1686</v>
      </c>
      <c r="AT799" s="20" t="s">
        <v>1687</v>
      </c>
      <c r="AW799" s="20" t="s">
        <v>1657</v>
      </c>
      <c r="AZ799" s="20" t="s">
        <v>1660</v>
      </c>
      <c r="BD799" s="20" t="s">
        <v>1836</v>
      </c>
      <c r="BE799" s="20" t="s">
        <v>462</v>
      </c>
      <c r="BL799" s="20">
        <v>405</v>
      </c>
      <c r="BM799" s="20">
        <v>50</v>
      </c>
    </row>
    <row r="800" spans="1:65" x14ac:dyDescent="0.25">
      <c r="A800" s="20" t="s">
        <v>1677</v>
      </c>
      <c r="B800" s="20" t="s">
        <v>462</v>
      </c>
      <c r="C800" s="20" t="s">
        <v>652</v>
      </c>
      <c r="D800" s="20" t="s">
        <v>631</v>
      </c>
      <c r="E800" s="20" t="s">
        <v>2879</v>
      </c>
      <c r="F800" s="20" t="s">
        <v>484</v>
      </c>
      <c r="G800" s="20">
        <v>16.5</v>
      </c>
      <c r="H800" s="20" t="s">
        <v>1679</v>
      </c>
      <c r="I800" s="20" t="s">
        <v>2860</v>
      </c>
      <c r="J800" s="20" t="s">
        <v>1681</v>
      </c>
      <c r="K800" s="20" t="s">
        <v>1681</v>
      </c>
      <c r="L800" s="20" t="s">
        <v>462</v>
      </c>
      <c r="M800" s="20">
        <v>4</v>
      </c>
      <c r="N800" s="20" t="s">
        <v>1679</v>
      </c>
      <c r="P800" s="20">
        <v>0</v>
      </c>
      <c r="Q800" s="20" t="s">
        <v>507</v>
      </c>
      <c r="R800" s="20" t="s">
        <v>488</v>
      </c>
      <c r="S800" s="20" t="s">
        <v>221</v>
      </c>
      <c r="T800" s="20" t="s">
        <v>2861</v>
      </c>
      <c r="U800" s="20" t="s">
        <v>2614</v>
      </c>
      <c r="V800" s="20">
        <v>11</v>
      </c>
      <c r="W800" s="20">
        <v>356</v>
      </c>
      <c r="Y800" s="20" t="s">
        <v>1684</v>
      </c>
      <c r="Z800" s="20" t="s">
        <v>1685</v>
      </c>
      <c r="AA800" s="20">
        <v>1.5</v>
      </c>
      <c r="AB800" s="20">
        <v>8</v>
      </c>
      <c r="AC800" s="20">
        <v>8</v>
      </c>
      <c r="AD800" s="20">
        <v>8</v>
      </c>
      <c r="AG800" s="20" t="s">
        <v>2260</v>
      </c>
      <c r="AL800" s="20" t="s">
        <v>1686</v>
      </c>
      <c r="AT800" s="20" t="s">
        <v>1687</v>
      </c>
      <c r="AW800" s="20" t="s">
        <v>1657</v>
      </c>
      <c r="AZ800" s="20" t="s">
        <v>1660</v>
      </c>
      <c r="BD800" s="20" t="s">
        <v>1836</v>
      </c>
      <c r="BE800" s="20" t="s">
        <v>462</v>
      </c>
      <c r="BL800" s="20">
        <v>825</v>
      </c>
      <c r="BM800" s="20">
        <v>50</v>
      </c>
    </row>
    <row r="801" spans="1:68" x14ac:dyDescent="0.25">
      <c r="A801" s="20" t="s">
        <v>1677</v>
      </c>
      <c r="B801" s="20" t="s">
        <v>462</v>
      </c>
      <c r="C801" s="20" t="s">
        <v>652</v>
      </c>
      <c r="D801" s="20" t="s">
        <v>631</v>
      </c>
      <c r="E801" s="20" t="s">
        <v>2880</v>
      </c>
      <c r="F801" s="20" t="s">
        <v>485</v>
      </c>
      <c r="G801" s="20">
        <v>2.12</v>
      </c>
      <c r="H801" s="20" t="s">
        <v>1679</v>
      </c>
      <c r="I801" s="20" t="s">
        <v>2860</v>
      </c>
      <c r="J801" s="20" t="s">
        <v>1681</v>
      </c>
      <c r="K801" s="20" t="s">
        <v>1681</v>
      </c>
      <c r="L801" s="20" t="s">
        <v>462</v>
      </c>
      <c r="M801" s="20">
        <v>4</v>
      </c>
      <c r="N801" s="20" t="s">
        <v>1679</v>
      </c>
      <c r="P801" s="20">
        <v>0</v>
      </c>
      <c r="Q801" s="20" t="s">
        <v>507</v>
      </c>
      <c r="R801" s="20" t="s">
        <v>488</v>
      </c>
      <c r="S801" s="20" t="s">
        <v>221</v>
      </c>
      <c r="T801" s="20" t="s">
        <v>2861</v>
      </c>
      <c r="U801" s="20" t="s">
        <v>2614</v>
      </c>
      <c r="V801" s="20">
        <v>11</v>
      </c>
      <c r="W801" s="20">
        <v>356</v>
      </c>
      <c r="Y801" s="20" t="s">
        <v>1684</v>
      </c>
      <c r="Z801" s="20" t="s">
        <v>1685</v>
      </c>
      <c r="AA801" s="20">
        <v>1.5</v>
      </c>
      <c r="AB801" s="20">
        <v>8</v>
      </c>
      <c r="AC801" s="20">
        <v>8</v>
      </c>
      <c r="AD801" s="20">
        <v>8</v>
      </c>
      <c r="AG801" s="20" t="s">
        <v>2260</v>
      </c>
      <c r="AL801" s="20" t="s">
        <v>1686</v>
      </c>
      <c r="AT801" s="20" t="s">
        <v>1687</v>
      </c>
      <c r="AW801" s="20" t="s">
        <v>1657</v>
      </c>
      <c r="AZ801" s="20" t="s">
        <v>1660</v>
      </c>
      <c r="BD801" s="20" t="s">
        <v>1836</v>
      </c>
      <c r="BE801" s="20" t="s">
        <v>462</v>
      </c>
      <c r="BL801" s="20">
        <v>106</v>
      </c>
      <c r="BM801" s="20">
        <v>50</v>
      </c>
    </row>
    <row r="802" spans="1:68" x14ac:dyDescent="0.25">
      <c r="A802" s="20" t="s">
        <v>1677</v>
      </c>
      <c r="B802" s="20" t="s">
        <v>462</v>
      </c>
      <c r="C802" s="20" t="s">
        <v>652</v>
      </c>
      <c r="D802" s="20" t="s">
        <v>631</v>
      </c>
      <c r="E802" s="20" t="s">
        <v>2881</v>
      </c>
      <c r="F802" s="20" t="s">
        <v>486</v>
      </c>
      <c r="G802" s="20">
        <v>2.4</v>
      </c>
      <c r="H802" s="20" t="s">
        <v>1679</v>
      </c>
      <c r="I802" s="20" t="s">
        <v>2860</v>
      </c>
      <c r="J802" s="20" t="s">
        <v>1681</v>
      </c>
      <c r="K802" s="20" t="s">
        <v>1681</v>
      </c>
      <c r="L802" s="20" t="s">
        <v>462</v>
      </c>
      <c r="M802" s="20">
        <v>1</v>
      </c>
      <c r="N802" s="20" t="s">
        <v>1679</v>
      </c>
      <c r="P802" s="20">
        <v>0</v>
      </c>
      <c r="Q802" s="20" t="s">
        <v>2882</v>
      </c>
      <c r="S802" s="20" t="s">
        <v>221</v>
      </c>
      <c r="Y802" s="20" t="s">
        <v>1684</v>
      </c>
      <c r="Z802" s="20" t="s">
        <v>1685</v>
      </c>
      <c r="AA802" s="20">
        <v>1.5</v>
      </c>
      <c r="AB802" s="20">
        <v>8</v>
      </c>
      <c r="AC802" s="20">
        <v>8</v>
      </c>
      <c r="AD802" s="20">
        <v>8</v>
      </c>
      <c r="AL802" s="20" t="s">
        <v>1686</v>
      </c>
      <c r="AT802" s="20" t="s">
        <v>1687</v>
      </c>
      <c r="AZ802" s="20" t="s">
        <v>1660</v>
      </c>
      <c r="BE802" s="20" t="s">
        <v>462</v>
      </c>
    </row>
    <row r="803" spans="1:68" x14ac:dyDescent="0.25">
      <c r="A803" s="20" t="s">
        <v>1677</v>
      </c>
      <c r="B803" s="20" t="s">
        <v>462</v>
      </c>
      <c r="C803" s="20" t="s">
        <v>652</v>
      </c>
      <c r="D803" s="20" t="s">
        <v>631</v>
      </c>
      <c r="E803" s="20" t="s">
        <v>2883</v>
      </c>
      <c r="F803" s="20" t="s">
        <v>489</v>
      </c>
      <c r="G803" s="20">
        <v>14.18</v>
      </c>
      <c r="H803" s="20" t="s">
        <v>1679</v>
      </c>
      <c r="I803" s="20" t="s">
        <v>2860</v>
      </c>
      <c r="J803" s="20" t="s">
        <v>1681</v>
      </c>
      <c r="K803" s="20" t="s">
        <v>1681</v>
      </c>
      <c r="L803" s="20" t="s">
        <v>462</v>
      </c>
      <c r="M803" s="20">
        <v>1</v>
      </c>
      <c r="N803" s="20" t="s">
        <v>1679</v>
      </c>
      <c r="P803" s="20">
        <v>0</v>
      </c>
      <c r="Q803" s="20" t="s">
        <v>2882</v>
      </c>
      <c r="S803" s="20" t="s">
        <v>221</v>
      </c>
      <c r="Y803" s="20" t="s">
        <v>1684</v>
      </c>
      <c r="Z803" s="20" t="s">
        <v>1685</v>
      </c>
      <c r="AA803" s="20">
        <v>1.5</v>
      </c>
      <c r="AB803" s="20">
        <v>8</v>
      </c>
      <c r="AC803" s="20">
        <v>8</v>
      </c>
      <c r="AD803" s="20">
        <v>8</v>
      </c>
      <c r="AL803" s="20" t="s">
        <v>1686</v>
      </c>
      <c r="AT803" s="20" t="s">
        <v>1687</v>
      </c>
      <c r="AZ803" s="20" t="s">
        <v>1660</v>
      </c>
      <c r="BE803" s="20" t="s">
        <v>462</v>
      </c>
    </row>
    <row r="804" spans="1:68" x14ac:dyDescent="0.25">
      <c r="A804" s="20" t="s">
        <v>1677</v>
      </c>
      <c r="B804" s="20" t="s">
        <v>462</v>
      </c>
      <c r="C804" s="20" t="s">
        <v>652</v>
      </c>
      <c r="D804" s="20" t="s">
        <v>631</v>
      </c>
      <c r="E804" s="20" t="s">
        <v>2884</v>
      </c>
      <c r="F804" s="20" t="s">
        <v>490</v>
      </c>
      <c r="G804" s="20">
        <v>10.42</v>
      </c>
      <c r="H804" s="20" t="s">
        <v>1679</v>
      </c>
      <c r="I804" s="20" t="s">
        <v>2860</v>
      </c>
      <c r="J804" s="20" t="s">
        <v>1681</v>
      </c>
      <c r="K804" s="20" t="s">
        <v>1681</v>
      </c>
      <c r="L804" s="20" t="s">
        <v>462</v>
      </c>
      <c r="M804" s="20">
        <v>1</v>
      </c>
      <c r="N804" s="20" t="s">
        <v>1679</v>
      </c>
      <c r="P804" s="20">
        <v>0</v>
      </c>
      <c r="Q804" s="20" t="s">
        <v>507</v>
      </c>
      <c r="S804" s="20" t="s">
        <v>221</v>
      </c>
      <c r="Y804" s="20" t="s">
        <v>1684</v>
      </c>
      <c r="Z804" s="20" t="s">
        <v>1685</v>
      </c>
      <c r="AA804" s="20">
        <v>1.5</v>
      </c>
      <c r="AB804" s="20">
        <v>8</v>
      </c>
      <c r="AC804" s="20">
        <v>8</v>
      </c>
      <c r="AD804" s="20">
        <v>8</v>
      </c>
      <c r="AG804" s="20" t="s">
        <v>2885</v>
      </c>
      <c r="AL804" s="20" t="s">
        <v>1686</v>
      </c>
      <c r="AT804" s="20" t="s">
        <v>1687</v>
      </c>
      <c r="AY804" s="20" t="s">
        <v>1835</v>
      </c>
      <c r="AZ804" s="20" t="s">
        <v>1660</v>
      </c>
      <c r="BD804" s="20" t="s">
        <v>2886</v>
      </c>
      <c r="BE804" s="20" t="s">
        <v>462</v>
      </c>
    </row>
    <row r="805" spans="1:68" x14ac:dyDescent="0.25">
      <c r="A805" s="20" t="s">
        <v>1677</v>
      </c>
      <c r="B805" s="20" t="s">
        <v>462</v>
      </c>
      <c r="C805" s="20" t="s">
        <v>652</v>
      </c>
      <c r="D805" s="20" t="s">
        <v>631</v>
      </c>
      <c r="E805" s="20" t="s">
        <v>2887</v>
      </c>
      <c r="F805" s="20" t="s">
        <v>491</v>
      </c>
      <c r="G805" s="20">
        <v>12.22</v>
      </c>
      <c r="H805" s="20" t="s">
        <v>1679</v>
      </c>
      <c r="I805" s="20" t="s">
        <v>2860</v>
      </c>
      <c r="J805" s="20" t="s">
        <v>1681</v>
      </c>
      <c r="K805" s="20" t="s">
        <v>1681</v>
      </c>
      <c r="L805" s="20" t="s">
        <v>462</v>
      </c>
      <c r="M805" s="20">
        <v>1</v>
      </c>
      <c r="N805" s="20" t="s">
        <v>1679</v>
      </c>
      <c r="P805" s="20">
        <v>0</v>
      </c>
      <c r="Q805" s="20" t="s">
        <v>509</v>
      </c>
      <c r="S805" s="20" t="s">
        <v>221</v>
      </c>
      <c r="Y805" s="20" t="s">
        <v>1684</v>
      </c>
      <c r="Z805" s="20" t="s">
        <v>1685</v>
      </c>
      <c r="AA805" s="20">
        <v>1.5</v>
      </c>
      <c r="AB805" s="20">
        <v>8</v>
      </c>
      <c r="AC805" s="20">
        <v>8</v>
      </c>
      <c r="AD805" s="20">
        <v>8</v>
      </c>
      <c r="AG805" s="20" t="s">
        <v>2885</v>
      </c>
      <c r="AL805" s="20" t="s">
        <v>1686</v>
      </c>
      <c r="AT805" s="20" t="s">
        <v>1687</v>
      </c>
      <c r="AY805" s="20" t="s">
        <v>1835</v>
      </c>
      <c r="AZ805" s="20" t="s">
        <v>1660</v>
      </c>
      <c r="BD805" s="20" t="s">
        <v>2886</v>
      </c>
      <c r="BE805" s="20" t="s">
        <v>462</v>
      </c>
    </row>
    <row r="806" spans="1:68" x14ac:dyDescent="0.25">
      <c r="A806" s="20" t="s">
        <v>1677</v>
      </c>
      <c r="B806" s="20" t="s">
        <v>462</v>
      </c>
      <c r="C806" s="20" t="s">
        <v>652</v>
      </c>
      <c r="D806" s="20" t="s">
        <v>631</v>
      </c>
      <c r="E806" s="20" t="s">
        <v>2888</v>
      </c>
      <c r="F806" s="20" t="s">
        <v>492</v>
      </c>
      <c r="G806" s="20">
        <v>23.43</v>
      </c>
      <c r="H806" s="20" t="s">
        <v>1679</v>
      </c>
      <c r="I806" s="20" t="s">
        <v>2860</v>
      </c>
      <c r="J806" s="20" t="s">
        <v>1681</v>
      </c>
      <c r="K806" s="20" t="s">
        <v>1681</v>
      </c>
      <c r="L806" s="20" t="s">
        <v>462</v>
      </c>
      <c r="M806" s="20">
        <v>1</v>
      </c>
      <c r="N806" s="20" t="s">
        <v>1679</v>
      </c>
      <c r="P806" s="20">
        <v>0</v>
      </c>
      <c r="Q806" s="20" t="s">
        <v>509</v>
      </c>
      <c r="S806" s="20" t="s">
        <v>221</v>
      </c>
      <c r="Y806" s="20" t="s">
        <v>1684</v>
      </c>
      <c r="Z806" s="20" t="s">
        <v>1685</v>
      </c>
      <c r="AA806" s="20">
        <v>1.5</v>
      </c>
      <c r="AB806" s="20">
        <v>8</v>
      </c>
      <c r="AC806" s="20">
        <v>8</v>
      </c>
      <c r="AD806" s="20">
        <v>8</v>
      </c>
      <c r="AG806" s="20" t="s">
        <v>2885</v>
      </c>
      <c r="AL806" s="20" t="s">
        <v>1686</v>
      </c>
      <c r="AT806" s="20" t="s">
        <v>1687</v>
      </c>
      <c r="AY806" s="20" t="s">
        <v>1835</v>
      </c>
      <c r="AZ806" s="20" t="s">
        <v>1660</v>
      </c>
      <c r="BD806" s="20" t="s">
        <v>2886</v>
      </c>
      <c r="BE806" s="20" t="s">
        <v>462</v>
      </c>
    </row>
    <row r="807" spans="1:68" x14ac:dyDescent="0.25">
      <c r="A807" s="20" t="s">
        <v>1677</v>
      </c>
      <c r="B807" s="20" t="s">
        <v>462</v>
      </c>
      <c r="C807" s="20" t="s">
        <v>652</v>
      </c>
      <c r="D807" s="20" t="s">
        <v>631</v>
      </c>
      <c r="E807" s="20" t="s">
        <v>2889</v>
      </c>
      <c r="F807" s="20" t="s">
        <v>493</v>
      </c>
      <c r="G807" s="20">
        <v>8.36</v>
      </c>
      <c r="H807" s="20" t="s">
        <v>1679</v>
      </c>
      <c r="I807" s="20" t="s">
        <v>2860</v>
      </c>
      <c r="J807" s="20" t="s">
        <v>1681</v>
      </c>
      <c r="K807" s="20" t="s">
        <v>1681</v>
      </c>
      <c r="L807" s="20" t="s">
        <v>462</v>
      </c>
      <c r="M807" s="20">
        <v>3</v>
      </c>
      <c r="N807" s="20" t="s">
        <v>1679</v>
      </c>
      <c r="P807" s="20">
        <v>0</v>
      </c>
      <c r="Q807" s="20" t="s">
        <v>2882</v>
      </c>
      <c r="R807" s="20" t="s">
        <v>488</v>
      </c>
      <c r="S807" s="20" t="s">
        <v>221</v>
      </c>
      <c r="T807" s="20" t="s">
        <v>2861</v>
      </c>
      <c r="U807" s="20" t="s">
        <v>2890</v>
      </c>
      <c r="V807" s="20">
        <v>7</v>
      </c>
      <c r="W807" s="20">
        <v>227</v>
      </c>
      <c r="Y807" s="20" t="s">
        <v>1684</v>
      </c>
      <c r="Z807" s="20" t="s">
        <v>1685</v>
      </c>
      <c r="AA807" s="20">
        <v>1.5</v>
      </c>
      <c r="AB807" s="20">
        <v>8</v>
      </c>
      <c r="AC807" s="20">
        <v>8</v>
      </c>
      <c r="AD807" s="20">
        <v>8</v>
      </c>
      <c r="AL807" s="20" t="s">
        <v>1686</v>
      </c>
      <c r="AT807" s="20" t="s">
        <v>1687</v>
      </c>
      <c r="AZ807" s="20" t="s">
        <v>1660</v>
      </c>
      <c r="BE807" s="20" t="s">
        <v>462</v>
      </c>
    </row>
    <row r="808" spans="1:68" x14ac:dyDescent="0.25">
      <c r="A808" s="20" t="s">
        <v>1677</v>
      </c>
      <c r="B808" s="20" t="s">
        <v>462</v>
      </c>
      <c r="C808" s="20" t="s">
        <v>652</v>
      </c>
      <c r="D808" s="20" t="s">
        <v>631</v>
      </c>
      <c r="E808" s="20" t="s">
        <v>2891</v>
      </c>
      <c r="F808" s="20" t="s">
        <v>494</v>
      </c>
      <c r="G808" s="20">
        <v>21.58</v>
      </c>
      <c r="H808" s="20" t="s">
        <v>1679</v>
      </c>
      <c r="I808" s="20" t="s">
        <v>2860</v>
      </c>
      <c r="J808" s="20" t="s">
        <v>1681</v>
      </c>
      <c r="K808" s="20" t="s">
        <v>1681</v>
      </c>
      <c r="L808" s="20" t="s">
        <v>462</v>
      </c>
      <c r="M808" s="20">
        <v>4</v>
      </c>
      <c r="N808" s="20" t="s">
        <v>1679</v>
      </c>
      <c r="P808" s="20">
        <v>0</v>
      </c>
      <c r="Q808" s="20" t="s">
        <v>507</v>
      </c>
      <c r="R808" s="20" t="s">
        <v>488</v>
      </c>
      <c r="S808" s="20" t="s">
        <v>221</v>
      </c>
      <c r="T808" s="20" t="s">
        <v>2861</v>
      </c>
      <c r="U808" s="20" t="s">
        <v>2875</v>
      </c>
      <c r="V808" s="20">
        <v>7</v>
      </c>
      <c r="W808" s="20">
        <v>227</v>
      </c>
      <c r="Y808" s="20" t="s">
        <v>1684</v>
      </c>
      <c r="Z808" s="20" t="s">
        <v>1685</v>
      </c>
      <c r="AA808" s="20">
        <v>1.5</v>
      </c>
      <c r="AB808" s="20">
        <v>8</v>
      </c>
      <c r="AC808" s="20">
        <v>8</v>
      </c>
      <c r="AD808" s="20">
        <v>8</v>
      </c>
      <c r="AL808" s="20" t="s">
        <v>1686</v>
      </c>
      <c r="AT808" s="20" t="s">
        <v>1687</v>
      </c>
      <c r="AW808" s="20" t="s">
        <v>1657</v>
      </c>
      <c r="AZ808" s="20" t="s">
        <v>1660</v>
      </c>
      <c r="BE808" s="20" t="s">
        <v>462</v>
      </c>
      <c r="BL808" s="20">
        <v>1079</v>
      </c>
      <c r="BM808" s="20">
        <v>50</v>
      </c>
    </row>
    <row r="809" spans="1:68" x14ac:dyDescent="0.25">
      <c r="A809" s="20" t="s">
        <v>1677</v>
      </c>
      <c r="B809" s="20" t="s">
        <v>462</v>
      </c>
      <c r="C809" s="20" t="s">
        <v>652</v>
      </c>
      <c r="D809" s="20" t="s">
        <v>631</v>
      </c>
      <c r="E809" s="20" t="s">
        <v>2892</v>
      </c>
      <c r="F809" s="20" t="s">
        <v>497</v>
      </c>
      <c r="G809" s="20">
        <v>1.47</v>
      </c>
      <c r="H809" s="20" t="s">
        <v>1679</v>
      </c>
      <c r="I809" s="20" t="s">
        <v>2860</v>
      </c>
      <c r="J809" s="20" t="s">
        <v>1681</v>
      </c>
      <c r="K809" s="20" t="s">
        <v>1681</v>
      </c>
      <c r="L809" s="20" t="s">
        <v>462</v>
      </c>
      <c r="M809" s="20">
        <v>4</v>
      </c>
      <c r="N809" s="20" t="s">
        <v>1679</v>
      </c>
      <c r="P809" s="20">
        <v>0</v>
      </c>
      <c r="Q809" s="20" t="s">
        <v>507</v>
      </c>
      <c r="R809" s="20" t="s">
        <v>488</v>
      </c>
      <c r="S809" s="20" t="s">
        <v>221</v>
      </c>
      <c r="T809" s="20" t="s">
        <v>2861</v>
      </c>
      <c r="U809" s="20" t="s">
        <v>2875</v>
      </c>
      <c r="V809" s="20">
        <v>7</v>
      </c>
      <c r="W809" s="20">
        <v>227</v>
      </c>
      <c r="Y809" s="20" t="s">
        <v>1684</v>
      </c>
      <c r="Z809" s="20" t="s">
        <v>1685</v>
      </c>
      <c r="AA809" s="20">
        <v>1.5</v>
      </c>
      <c r="AB809" s="20">
        <v>8</v>
      </c>
      <c r="AC809" s="20">
        <v>8</v>
      </c>
      <c r="AD809" s="20">
        <v>8</v>
      </c>
      <c r="AL809" s="20" t="s">
        <v>1686</v>
      </c>
      <c r="AT809" s="20" t="s">
        <v>1687</v>
      </c>
      <c r="AW809" s="20" t="s">
        <v>1657</v>
      </c>
      <c r="AZ809" s="20" t="s">
        <v>1660</v>
      </c>
      <c r="BE809" s="20" t="s">
        <v>462</v>
      </c>
      <c r="BL809" s="20">
        <v>73.5</v>
      </c>
      <c r="BM809" s="20">
        <v>50</v>
      </c>
    </row>
    <row r="810" spans="1:68" x14ac:dyDescent="0.25">
      <c r="A810" s="20" t="s">
        <v>1677</v>
      </c>
      <c r="B810" s="20" t="s">
        <v>462</v>
      </c>
      <c r="C810" s="20" t="s">
        <v>652</v>
      </c>
      <c r="D810" s="20" t="s">
        <v>631</v>
      </c>
      <c r="E810" s="20" t="s">
        <v>2893</v>
      </c>
      <c r="F810" s="20" t="s">
        <v>519</v>
      </c>
      <c r="G810" s="20">
        <v>7.57</v>
      </c>
      <c r="H810" s="20" t="s">
        <v>1679</v>
      </c>
      <c r="I810" s="20" t="s">
        <v>2860</v>
      </c>
      <c r="J810" s="20" t="s">
        <v>1681</v>
      </c>
      <c r="K810" s="20" t="s">
        <v>1681</v>
      </c>
      <c r="L810" s="20" t="s">
        <v>462</v>
      </c>
      <c r="M810" s="20">
        <v>4</v>
      </c>
      <c r="N810" s="20" t="s">
        <v>1679</v>
      </c>
      <c r="P810" s="20">
        <v>0</v>
      </c>
      <c r="Q810" s="20" t="s">
        <v>507</v>
      </c>
      <c r="R810" s="20" t="s">
        <v>488</v>
      </c>
      <c r="S810" s="20" t="s">
        <v>221</v>
      </c>
      <c r="T810" s="20" t="s">
        <v>2861</v>
      </c>
      <c r="U810" s="20" t="s">
        <v>2875</v>
      </c>
      <c r="V810" s="20">
        <v>7</v>
      </c>
      <c r="W810" s="20">
        <v>227</v>
      </c>
      <c r="Y810" s="20" t="s">
        <v>1684</v>
      </c>
      <c r="Z810" s="20" t="s">
        <v>1685</v>
      </c>
      <c r="AA810" s="20">
        <v>1.5</v>
      </c>
      <c r="AB810" s="20">
        <v>8</v>
      </c>
      <c r="AC810" s="20">
        <v>8</v>
      </c>
      <c r="AD810" s="20">
        <v>8</v>
      </c>
      <c r="AL810" s="20" t="s">
        <v>1686</v>
      </c>
      <c r="AT810" s="20" t="s">
        <v>1687</v>
      </c>
      <c r="AW810" s="20" t="s">
        <v>1657</v>
      </c>
      <c r="AZ810" s="20" t="s">
        <v>1660</v>
      </c>
      <c r="BE810" s="20" t="s">
        <v>462</v>
      </c>
      <c r="BL810" s="20">
        <v>378.5</v>
      </c>
      <c r="BM810" s="20">
        <v>50</v>
      </c>
    </row>
    <row r="811" spans="1:68" x14ac:dyDescent="0.25">
      <c r="A811" s="20" t="s">
        <v>1677</v>
      </c>
      <c r="B811" s="20" t="s">
        <v>462</v>
      </c>
      <c r="C811" s="20" t="s">
        <v>652</v>
      </c>
      <c r="D811" s="20" t="s">
        <v>631</v>
      </c>
      <c r="E811" s="20" t="s">
        <v>2894</v>
      </c>
      <c r="F811" s="20" t="s">
        <v>520</v>
      </c>
      <c r="G811" s="20">
        <v>5.37</v>
      </c>
      <c r="H811" s="20" t="s">
        <v>1679</v>
      </c>
      <c r="I811" s="20" t="s">
        <v>2860</v>
      </c>
      <c r="J811" s="20" t="s">
        <v>1681</v>
      </c>
      <c r="K811" s="20" t="s">
        <v>1681</v>
      </c>
      <c r="L811" s="20" t="s">
        <v>462</v>
      </c>
      <c r="M811" s="20">
        <v>4</v>
      </c>
      <c r="N811" s="20" t="s">
        <v>1679</v>
      </c>
      <c r="P811" s="20">
        <v>0</v>
      </c>
      <c r="Q811" s="20" t="s">
        <v>507</v>
      </c>
      <c r="R811" s="20" t="s">
        <v>488</v>
      </c>
      <c r="S811" s="20" t="s">
        <v>221</v>
      </c>
      <c r="T811" s="20" t="s">
        <v>2861</v>
      </c>
      <c r="U811" s="20" t="s">
        <v>2875</v>
      </c>
      <c r="V811" s="20">
        <v>7</v>
      </c>
      <c r="W811" s="20">
        <v>227</v>
      </c>
      <c r="Y811" s="20" t="s">
        <v>1684</v>
      </c>
      <c r="Z811" s="20" t="s">
        <v>1685</v>
      </c>
      <c r="AA811" s="20">
        <v>1.5</v>
      </c>
      <c r="AB811" s="20">
        <v>8</v>
      </c>
      <c r="AC811" s="20">
        <v>8</v>
      </c>
      <c r="AD811" s="20">
        <v>8</v>
      </c>
      <c r="AL811" s="20" t="s">
        <v>1686</v>
      </c>
      <c r="AT811" s="20" t="s">
        <v>1687</v>
      </c>
      <c r="AW811" s="20" t="s">
        <v>1657</v>
      </c>
      <c r="AZ811" s="20" t="s">
        <v>1660</v>
      </c>
      <c r="BE811" s="20" t="s">
        <v>462</v>
      </c>
      <c r="BL811" s="20">
        <v>268.5</v>
      </c>
      <c r="BM811" s="20">
        <v>50</v>
      </c>
    </row>
    <row r="812" spans="1:68" x14ac:dyDescent="0.25">
      <c r="A812" s="20" t="s">
        <v>1677</v>
      </c>
      <c r="B812" s="20" t="s">
        <v>462</v>
      </c>
      <c r="C812" s="20" t="s">
        <v>652</v>
      </c>
      <c r="D812" s="20" t="s">
        <v>631</v>
      </c>
      <c r="E812" s="20" t="s">
        <v>2895</v>
      </c>
      <c r="F812" s="20" t="s">
        <v>521</v>
      </c>
      <c r="G812" s="20">
        <v>10.96</v>
      </c>
      <c r="H812" s="20" t="s">
        <v>1679</v>
      </c>
      <c r="I812" s="20" t="s">
        <v>2860</v>
      </c>
      <c r="J812" s="20" t="s">
        <v>1681</v>
      </c>
      <c r="K812" s="20" t="s">
        <v>1681</v>
      </c>
      <c r="L812" s="20" t="s">
        <v>462</v>
      </c>
      <c r="M812" s="20">
        <v>4</v>
      </c>
      <c r="N812" s="20" t="s">
        <v>1679</v>
      </c>
      <c r="P812" s="20">
        <v>0</v>
      </c>
      <c r="Q812" s="20" t="s">
        <v>507</v>
      </c>
      <c r="R812" s="20" t="s">
        <v>488</v>
      </c>
      <c r="S812" s="20" t="s">
        <v>221</v>
      </c>
      <c r="T812" s="20" t="s">
        <v>2861</v>
      </c>
      <c r="U812" s="20" t="s">
        <v>2875</v>
      </c>
      <c r="V812" s="20">
        <v>7</v>
      </c>
      <c r="W812" s="20">
        <v>227</v>
      </c>
      <c r="Y812" s="20" t="s">
        <v>1684</v>
      </c>
      <c r="Z812" s="20" t="s">
        <v>1685</v>
      </c>
      <c r="AA812" s="20">
        <v>1.5</v>
      </c>
      <c r="AB812" s="20">
        <v>8</v>
      </c>
      <c r="AC812" s="20">
        <v>8</v>
      </c>
      <c r="AD812" s="20">
        <v>8</v>
      </c>
      <c r="AL812" s="20" t="s">
        <v>1686</v>
      </c>
      <c r="AT812" s="20" t="s">
        <v>1687</v>
      </c>
      <c r="AW812" s="20" t="s">
        <v>1657</v>
      </c>
      <c r="AZ812" s="20" t="s">
        <v>1660</v>
      </c>
      <c r="BE812" s="20" t="s">
        <v>462</v>
      </c>
      <c r="BL812" s="20">
        <v>548</v>
      </c>
      <c r="BM812" s="20">
        <v>50</v>
      </c>
    </row>
    <row r="813" spans="1:68" x14ac:dyDescent="0.25">
      <c r="A813" s="20" t="s">
        <v>1677</v>
      </c>
      <c r="B813" s="20" t="s">
        <v>462</v>
      </c>
      <c r="C813" s="20" t="s">
        <v>652</v>
      </c>
      <c r="D813" s="20" t="s">
        <v>631</v>
      </c>
      <c r="E813" s="20" t="s">
        <v>2896</v>
      </c>
      <c r="F813" s="20" t="s">
        <v>522</v>
      </c>
      <c r="G813" s="20">
        <v>6.46</v>
      </c>
      <c r="H813" s="20" t="s">
        <v>1679</v>
      </c>
      <c r="I813" s="20" t="s">
        <v>2860</v>
      </c>
      <c r="J813" s="20" t="s">
        <v>1681</v>
      </c>
      <c r="K813" s="20" t="s">
        <v>1681</v>
      </c>
      <c r="L813" s="20" t="s">
        <v>462</v>
      </c>
      <c r="M813" s="20">
        <v>4</v>
      </c>
      <c r="N813" s="20" t="s">
        <v>1679</v>
      </c>
      <c r="P813" s="20">
        <v>0</v>
      </c>
      <c r="Q813" s="20" t="s">
        <v>507</v>
      </c>
      <c r="R813" s="20" t="s">
        <v>488</v>
      </c>
      <c r="S813" s="20" t="s">
        <v>221</v>
      </c>
      <c r="T813" s="20" t="s">
        <v>2861</v>
      </c>
      <c r="U813" s="20" t="s">
        <v>2875</v>
      </c>
      <c r="V813" s="20">
        <v>7</v>
      </c>
      <c r="W813" s="20">
        <v>227</v>
      </c>
      <c r="Y813" s="20" t="s">
        <v>1684</v>
      </c>
      <c r="Z813" s="20" t="s">
        <v>1685</v>
      </c>
      <c r="AA813" s="20">
        <v>1.5</v>
      </c>
      <c r="AB813" s="20">
        <v>8</v>
      </c>
      <c r="AC813" s="20">
        <v>8</v>
      </c>
      <c r="AD813" s="20">
        <v>8</v>
      </c>
      <c r="AL813" s="20" t="s">
        <v>1686</v>
      </c>
      <c r="AT813" s="20" t="s">
        <v>1687</v>
      </c>
      <c r="AW813" s="20" t="s">
        <v>1657</v>
      </c>
      <c r="AZ813" s="20" t="s">
        <v>1660</v>
      </c>
      <c r="BE813" s="20" t="s">
        <v>462</v>
      </c>
      <c r="BL813" s="20">
        <v>323</v>
      </c>
      <c r="BM813" s="20">
        <v>50</v>
      </c>
    </row>
    <row r="814" spans="1:68" x14ac:dyDescent="0.25">
      <c r="A814" s="20" t="s">
        <v>1677</v>
      </c>
      <c r="B814" s="20" t="s">
        <v>462</v>
      </c>
      <c r="C814" s="20" t="s">
        <v>652</v>
      </c>
      <c r="D814" s="20" t="s">
        <v>631</v>
      </c>
      <c r="E814" s="20" t="s">
        <v>2897</v>
      </c>
      <c r="F814" s="20" t="s">
        <v>523</v>
      </c>
      <c r="G814" s="20">
        <v>3.04</v>
      </c>
      <c r="H814" s="20" t="s">
        <v>1679</v>
      </c>
      <c r="I814" s="20" t="s">
        <v>2860</v>
      </c>
      <c r="J814" s="20" t="s">
        <v>1681</v>
      </c>
      <c r="K814" s="20" t="s">
        <v>1681</v>
      </c>
      <c r="L814" s="20" t="s">
        <v>462</v>
      </c>
      <c r="M814" s="20">
        <v>1</v>
      </c>
      <c r="N814" s="20" t="s">
        <v>1679</v>
      </c>
      <c r="P814" s="20">
        <v>0</v>
      </c>
      <c r="Q814" s="20" t="s">
        <v>2468</v>
      </c>
      <c r="S814" s="20" t="s">
        <v>221</v>
      </c>
      <c r="Y814" s="20" t="s">
        <v>1804</v>
      </c>
      <c r="Z814" s="20" t="s">
        <v>1685</v>
      </c>
      <c r="AA814" s="20">
        <v>2.5</v>
      </c>
      <c r="AB814" s="20">
        <v>8</v>
      </c>
      <c r="AC814" s="20">
        <v>8</v>
      </c>
      <c r="AD814" s="20">
        <v>8</v>
      </c>
      <c r="AG814" s="20" t="s">
        <v>2885</v>
      </c>
      <c r="AL814" s="20" t="s">
        <v>1686</v>
      </c>
      <c r="AT814" s="20" t="s">
        <v>1687</v>
      </c>
      <c r="AZ814" s="20" t="s">
        <v>1660</v>
      </c>
      <c r="BD814" s="20" t="s">
        <v>2886</v>
      </c>
      <c r="BE814" s="20" t="s">
        <v>462</v>
      </c>
      <c r="BJ814" s="20" t="s">
        <v>1787</v>
      </c>
    </row>
    <row r="815" spans="1:68" x14ac:dyDescent="0.25">
      <c r="A815" s="20" t="s">
        <v>1677</v>
      </c>
      <c r="B815" s="20" t="s">
        <v>462</v>
      </c>
      <c r="C815" s="20" t="s">
        <v>653</v>
      </c>
      <c r="D815" s="20" t="s">
        <v>654</v>
      </c>
      <c r="E815" s="20" t="s">
        <v>2898</v>
      </c>
      <c r="F815" s="20" t="s">
        <v>465</v>
      </c>
      <c r="G815" s="20">
        <v>3.03</v>
      </c>
      <c r="H815" s="20" t="s">
        <v>1679</v>
      </c>
      <c r="I815" s="20" t="s">
        <v>2899</v>
      </c>
      <c r="J815" s="20" t="s">
        <v>2900</v>
      </c>
      <c r="K815" s="20" t="s">
        <v>2900</v>
      </c>
      <c r="L815" s="20" t="s">
        <v>462</v>
      </c>
      <c r="M815" s="20">
        <v>8</v>
      </c>
      <c r="N815" s="20" t="s">
        <v>1679</v>
      </c>
      <c r="P815" s="20">
        <v>0</v>
      </c>
      <c r="Q815" s="20" t="s">
        <v>495</v>
      </c>
      <c r="R815" s="20" t="s">
        <v>557</v>
      </c>
      <c r="S815" s="20" t="s">
        <v>221</v>
      </c>
      <c r="T815" s="20" t="s">
        <v>2901</v>
      </c>
      <c r="U815" s="20" t="s">
        <v>2902</v>
      </c>
      <c r="V815" s="20">
        <v>13</v>
      </c>
      <c r="W815" s="20">
        <v>410</v>
      </c>
      <c r="Y815" s="20" t="s">
        <v>1684</v>
      </c>
      <c r="Z815" s="20" t="s">
        <v>1685</v>
      </c>
      <c r="AA815" s="20">
        <v>1.5</v>
      </c>
      <c r="AB815" s="20">
        <v>11</v>
      </c>
      <c r="AC815" s="20">
        <v>11</v>
      </c>
      <c r="AD815" s="20">
        <v>11</v>
      </c>
      <c r="AL815" s="20" t="s">
        <v>1686</v>
      </c>
      <c r="AT815" s="20" t="s">
        <v>1687</v>
      </c>
      <c r="AY815" s="20" t="s">
        <v>1719</v>
      </c>
      <c r="BD815" s="20" t="s">
        <v>1720</v>
      </c>
      <c r="BE815" s="20" t="s">
        <v>462</v>
      </c>
      <c r="BL815" s="20">
        <v>181.8</v>
      </c>
      <c r="BM815" s="20">
        <v>60</v>
      </c>
      <c r="BN815" s="20">
        <v>125.54600000000001</v>
      </c>
      <c r="BO815" s="20">
        <v>3.03</v>
      </c>
      <c r="BP815" s="20">
        <v>41.43</v>
      </c>
    </row>
    <row r="816" spans="1:68" x14ac:dyDescent="0.25">
      <c r="A816" s="20" t="s">
        <v>1677</v>
      </c>
      <c r="B816" s="20" t="s">
        <v>462</v>
      </c>
      <c r="C816" s="20" t="s">
        <v>653</v>
      </c>
      <c r="D816" s="20" t="s">
        <v>654</v>
      </c>
      <c r="E816" s="20" t="s">
        <v>2903</v>
      </c>
      <c r="F816" s="20" t="s">
        <v>468</v>
      </c>
      <c r="G816" s="20">
        <v>12.8</v>
      </c>
      <c r="H816" s="20" t="s">
        <v>1679</v>
      </c>
      <c r="I816" s="20" t="s">
        <v>2899</v>
      </c>
      <c r="J816" s="20" t="s">
        <v>2900</v>
      </c>
      <c r="K816" s="20" t="s">
        <v>2900</v>
      </c>
      <c r="L816" s="20" t="s">
        <v>462</v>
      </c>
      <c r="M816" s="20">
        <v>8</v>
      </c>
      <c r="N816" s="20" t="s">
        <v>1679</v>
      </c>
      <c r="P816" s="20">
        <v>0</v>
      </c>
      <c r="Q816" s="20" t="s">
        <v>495</v>
      </c>
      <c r="R816" s="20" t="s">
        <v>557</v>
      </c>
      <c r="S816" s="20" t="s">
        <v>221</v>
      </c>
      <c r="T816" s="20" t="s">
        <v>2901</v>
      </c>
      <c r="U816" s="20" t="s">
        <v>2902</v>
      </c>
      <c r="V816" s="20">
        <v>13</v>
      </c>
      <c r="W816" s="20">
        <v>410</v>
      </c>
      <c r="Y816" s="20" t="s">
        <v>1684</v>
      </c>
      <c r="Z816" s="20" t="s">
        <v>1685</v>
      </c>
      <c r="AA816" s="20">
        <v>1.5</v>
      </c>
      <c r="AB816" s="20">
        <v>11</v>
      </c>
      <c r="AC816" s="20">
        <v>11</v>
      </c>
      <c r="AD816" s="20">
        <v>11</v>
      </c>
      <c r="AL816" s="20" t="s">
        <v>1686</v>
      </c>
      <c r="AT816" s="20" t="s">
        <v>1687</v>
      </c>
      <c r="AY816" s="20" t="s">
        <v>1719</v>
      </c>
      <c r="BD816" s="20" t="s">
        <v>1720</v>
      </c>
      <c r="BE816" s="20" t="s">
        <v>462</v>
      </c>
      <c r="BL816" s="20">
        <v>768</v>
      </c>
      <c r="BM816" s="20">
        <v>60</v>
      </c>
      <c r="BN816" s="20">
        <v>530.35699999999997</v>
      </c>
      <c r="BO816" s="20">
        <v>12.8</v>
      </c>
      <c r="BP816" s="20">
        <v>41.43</v>
      </c>
    </row>
    <row r="817" spans="1:68" x14ac:dyDescent="0.25">
      <c r="A817" s="20" t="s">
        <v>1677</v>
      </c>
      <c r="B817" s="20" t="s">
        <v>462</v>
      </c>
      <c r="C817" s="20" t="s">
        <v>653</v>
      </c>
      <c r="D817" s="20" t="s">
        <v>654</v>
      </c>
      <c r="E817" s="20" t="s">
        <v>2904</v>
      </c>
      <c r="F817" s="20" t="s">
        <v>470</v>
      </c>
      <c r="G817" s="20">
        <v>7.27</v>
      </c>
      <c r="H817" s="20" t="s">
        <v>1679</v>
      </c>
      <c r="I817" s="20" t="s">
        <v>2899</v>
      </c>
      <c r="J817" s="20" t="s">
        <v>2900</v>
      </c>
      <c r="K817" s="20" t="s">
        <v>2900</v>
      </c>
      <c r="L817" s="20" t="s">
        <v>462</v>
      </c>
      <c r="M817" s="20">
        <v>8</v>
      </c>
      <c r="N817" s="20" t="s">
        <v>1679</v>
      </c>
      <c r="P817" s="20">
        <v>0</v>
      </c>
      <c r="Q817" s="20" t="s">
        <v>495</v>
      </c>
      <c r="R817" s="20" t="s">
        <v>557</v>
      </c>
      <c r="S817" s="20" t="s">
        <v>221</v>
      </c>
      <c r="T817" s="20" t="s">
        <v>2901</v>
      </c>
      <c r="U817" s="20" t="s">
        <v>2905</v>
      </c>
      <c r="V817" s="20">
        <v>13</v>
      </c>
      <c r="W817" s="20">
        <v>410</v>
      </c>
      <c r="Y817" s="20" t="s">
        <v>1684</v>
      </c>
      <c r="Z817" s="20" t="s">
        <v>1685</v>
      </c>
      <c r="AA817" s="20">
        <v>1.5</v>
      </c>
      <c r="AB817" s="20">
        <v>11</v>
      </c>
      <c r="AC817" s="20">
        <v>11</v>
      </c>
      <c r="AD817" s="20">
        <v>11</v>
      </c>
      <c r="AL817" s="20" t="s">
        <v>1686</v>
      </c>
      <c r="AT817" s="20" t="s">
        <v>1687</v>
      </c>
      <c r="AY817" s="20" t="s">
        <v>1719</v>
      </c>
      <c r="BD817" s="20" t="s">
        <v>1720</v>
      </c>
      <c r="BE817" s="20" t="s">
        <v>462</v>
      </c>
      <c r="BL817" s="20">
        <v>436.2</v>
      </c>
      <c r="BM817" s="20">
        <v>60</v>
      </c>
      <c r="BN817" s="20">
        <v>301.22699999999998</v>
      </c>
      <c r="BO817" s="20">
        <v>7.27</v>
      </c>
      <c r="BP817" s="20">
        <v>41.43</v>
      </c>
    </row>
    <row r="818" spans="1:68" x14ac:dyDescent="0.25">
      <c r="A818" s="20" t="s">
        <v>1677</v>
      </c>
      <c r="B818" s="20" t="s">
        <v>462</v>
      </c>
      <c r="C818" s="20" t="s">
        <v>2906</v>
      </c>
      <c r="D818" s="20" t="s">
        <v>2907</v>
      </c>
      <c r="E818" s="20" t="s">
        <v>2908</v>
      </c>
      <c r="F818" s="20" t="s">
        <v>2907</v>
      </c>
      <c r="G818" s="20">
        <v>1</v>
      </c>
      <c r="H818" s="20" t="s">
        <v>1679</v>
      </c>
      <c r="I818" s="20" t="s">
        <v>2909</v>
      </c>
      <c r="J818" s="20" t="s">
        <v>2910</v>
      </c>
      <c r="K818" s="20" t="s">
        <v>2910</v>
      </c>
      <c r="L818" s="20" t="s">
        <v>462</v>
      </c>
      <c r="M818" s="20">
        <v>3</v>
      </c>
      <c r="N818" s="20" t="s">
        <v>1679</v>
      </c>
      <c r="P818" s="20">
        <v>0</v>
      </c>
      <c r="Q818" s="20" t="s">
        <v>2090</v>
      </c>
      <c r="S818" s="20" t="s">
        <v>221</v>
      </c>
      <c r="T818" s="20" t="s">
        <v>1794</v>
      </c>
      <c r="V818" s="20">
        <v>41</v>
      </c>
      <c r="W818" s="20">
        <v>1266</v>
      </c>
      <c r="Y818" s="20" t="s">
        <v>2092</v>
      </c>
      <c r="Z818" s="20" t="s">
        <v>1685</v>
      </c>
      <c r="AA818" s="20">
        <v>1</v>
      </c>
      <c r="AL818" s="20" t="s">
        <v>1686</v>
      </c>
      <c r="AT818" s="20" t="s">
        <v>1687</v>
      </c>
      <c r="BE818" s="20" t="s">
        <v>462</v>
      </c>
    </row>
    <row r="819" spans="1:68" x14ac:dyDescent="0.25">
      <c r="A819" s="20" t="s">
        <v>1677</v>
      </c>
      <c r="B819" s="20" t="s">
        <v>462</v>
      </c>
      <c r="C819" s="20" t="s">
        <v>655</v>
      </c>
      <c r="D819" s="20" t="s">
        <v>464</v>
      </c>
      <c r="E819" s="20" t="s">
        <v>2911</v>
      </c>
      <c r="F819" s="20" t="s">
        <v>465</v>
      </c>
      <c r="G819" s="20">
        <v>8.17</v>
      </c>
      <c r="H819" s="20" t="s">
        <v>1679</v>
      </c>
      <c r="I819" s="20" t="s">
        <v>2912</v>
      </c>
      <c r="J819" s="20" t="s">
        <v>1681</v>
      </c>
      <c r="K819" s="20" t="s">
        <v>1681</v>
      </c>
      <c r="L819" s="20" t="s">
        <v>462</v>
      </c>
      <c r="M819" s="20">
        <v>8</v>
      </c>
      <c r="N819" s="20" t="s">
        <v>1679</v>
      </c>
      <c r="P819" s="20">
        <v>0</v>
      </c>
      <c r="Q819" s="20" t="s">
        <v>487</v>
      </c>
      <c r="R819" s="20" t="s">
        <v>559</v>
      </c>
      <c r="S819" s="20" t="s">
        <v>221</v>
      </c>
      <c r="T819" s="20" t="s">
        <v>2913</v>
      </c>
      <c r="U819" s="20" t="s">
        <v>2914</v>
      </c>
      <c r="V819" s="20">
        <v>12</v>
      </c>
      <c r="W819" s="20">
        <v>395</v>
      </c>
      <c r="Y819" s="20" t="s">
        <v>1684</v>
      </c>
      <c r="Z819" s="20" t="s">
        <v>1685</v>
      </c>
      <c r="AA819" s="20">
        <v>1.5</v>
      </c>
      <c r="AB819" s="20">
        <v>5</v>
      </c>
      <c r="AC819" s="20">
        <v>5</v>
      </c>
      <c r="AD819" s="20">
        <v>5</v>
      </c>
      <c r="AL819" s="20" t="s">
        <v>1686</v>
      </c>
      <c r="AT819" s="20" t="s">
        <v>1687</v>
      </c>
      <c r="AY819" s="20" t="s">
        <v>2023</v>
      </c>
      <c r="AZ819" s="20" t="s">
        <v>1660</v>
      </c>
      <c r="BD819" s="20" t="s">
        <v>1943</v>
      </c>
      <c r="BE819" s="20" t="s">
        <v>462</v>
      </c>
      <c r="BL819" s="20">
        <v>449.35</v>
      </c>
      <c r="BM819" s="20">
        <v>55</v>
      </c>
      <c r="BN819" s="20">
        <v>758.28499999999997</v>
      </c>
      <c r="BO819" s="20">
        <v>8.17</v>
      </c>
      <c r="BP819" s="20">
        <v>92.81</v>
      </c>
    </row>
    <row r="820" spans="1:68" x14ac:dyDescent="0.25">
      <c r="A820" s="20" t="s">
        <v>1677</v>
      </c>
      <c r="B820" s="20" t="s">
        <v>462</v>
      </c>
      <c r="C820" s="20" t="s">
        <v>655</v>
      </c>
      <c r="D820" s="20" t="s">
        <v>464</v>
      </c>
      <c r="E820" s="20" t="s">
        <v>2915</v>
      </c>
      <c r="F820" s="20" t="s">
        <v>468</v>
      </c>
      <c r="G820" s="20">
        <v>10.49</v>
      </c>
      <c r="H820" s="20" t="s">
        <v>1679</v>
      </c>
      <c r="I820" s="20" t="s">
        <v>2912</v>
      </c>
      <c r="J820" s="20" t="s">
        <v>1681</v>
      </c>
      <c r="K820" s="20" t="s">
        <v>1681</v>
      </c>
      <c r="L820" s="20" t="s">
        <v>462</v>
      </c>
      <c r="M820" s="20">
        <v>8</v>
      </c>
      <c r="N820" s="20" t="s">
        <v>1679</v>
      </c>
      <c r="P820" s="20">
        <v>0</v>
      </c>
      <c r="Q820" s="20" t="s">
        <v>487</v>
      </c>
      <c r="R820" s="20" t="s">
        <v>559</v>
      </c>
      <c r="S820" s="20" t="s">
        <v>221</v>
      </c>
      <c r="T820" s="20" t="s">
        <v>2913</v>
      </c>
      <c r="U820" s="20" t="s">
        <v>2916</v>
      </c>
      <c r="V820" s="20">
        <v>12</v>
      </c>
      <c r="W820" s="20">
        <v>395</v>
      </c>
      <c r="Y820" s="20" t="s">
        <v>1684</v>
      </c>
      <c r="Z820" s="20" t="s">
        <v>1685</v>
      </c>
      <c r="AA820" s="20">
        <v>1.5</v>
      </c>
      <c r="AB820" s="20">
        <v>5</v>
      </c>
      <c r="AC820" s="20">
        <v>5</v>
      </c>
      <c r="AD820" s="20">
        <v>5</v>
      </c>
      <c r="AL820" s="20" t="s">
        <v>1686</v>
      </c>
      <c r="AT820" s="20" t="s">
        <v>1687</v>
      </c>
      <c r="AY820" s="20" t="s">
        <v>2023</v>
      </c>
      <c r="AZ820" s="20" t="s">
        <v>1660</v>
      </c>
      <c r="BD820" s="20" t="s">
        <v>1943</v>
      </c>
      <c r="BE820" s="20" t="s">
        <v>462</v>
      </c>
      <c r="BL820" s="20">
        <v>576.95000000000005</v>
      </c>
      <c r="BM820" s="20">
        <v>55</v>
      </c>
      <c r="BN820" s="20">
        <v>973.60599999999999</v>
      </c>
      <c r="BO820" s="20">
        <v>10.49</v>
      </c>
      <c r="BP820" s="20">
        <v>92.81</v>
      </c>
    </row>
    <row r="821" spans="1:68" x14ac:dyDescent="0.25">
      <c r="A821" s="20" t="s">
        <v>1677</v>
      </c>
      <c r="B821" s="20" t="s">
        <v>462</v>
      </c>
      <c r="C821" s="20" t="s">
        <v>655</v>
      </c>
      <c r="D821" s="20" t="s">
        <v>464</v>
      </c>
      <c r="E821" s="20" t="s">
        <v>2917</v>
      </c>
      <c r="F821" s="20" t="s">
        <v>470</v>
      </c>
      <c r="G821" s="20">
        <v>9.86</v>
      </c>
      <c r="H821" s="20" t="s">
        <v>1679</v>
      </c>
      <c r="I821" s="20" t="s">
        <v>2912</v>
      </c>
      <c r="J821" s="20" t="s">
        <v>1681</v>
      </c>
      <c r="K821" s="20" t="s">
        <v>1681</v>
      </c>
      <c r="L821" s="20" t="s">
        <v>462</v>
      </c>
      <c r="M821" s="20">
        <v>8</v>
      </c>
      <c r="N821" s="20" t="s">
        <v>1679</v>
      </c>
      <c r="P821" s="20">
        <v>0</v>
      </c>
      <c r="Q821" s="20" t="s">
        <v>487</v>
      </c>
      <c r="R821" s="20" t="s">
        <v>488</v>
      </c>
      <c r="S821" s="20" t="s">
        <v>221</v>
      </c>
      <c r="T821" s="20" t="s">
        <v>2913</v>
      </c>
      <c r="U821" s="20" t="s">
        <v>2918</v>
      </c>
      <c r="V821" s="20">
        <v>12</v>
      </c>
      <c r="W821" s="20">
        <v>395</v>
      </c>
      <c r="Y821" s="20" t="s">
        <v>1684</v>
      </c>
      <c r="Z821" s="20" t="s">
        <v>1685</v>
      </c>
      <c r="AA821" s="20">
        <v>1.5</v>
      </c>
      <c r="AB821" s="20">
        <v>5</v>
      </c>
      <c r="AC821" s="20">
        <v>5</v>
      </c>
      <c r="AD821" s="20">
        <v>5</v>
      </c>
      <c r="AL821" s="20" t="s">
        <v>1686</v>
      </c>
      <c r="AT821" s="20" t="s">
        <v>1687</v>
      </c>
      <c r="AY821" s="20" t="s">
        <v>2023</v>
      </c>
      <c r="AZ821" s="20" t="s">
        <v>1660</v>
      </c>
      <c r="BD821" s="20" t="s">
        <v>1943</v>
      </c>
      <c r="BE821" s="20" t="s">
        <v>462</v>
      </c>
      <c r="BL821" s="20">
        <v>542.29999999999995</v>
      </c>
      <c r="BM821" s="20">
        <v>55</v>
      </c>
      <c r="BN821" s="20">
        <v>915.14800000000002</v>
      </c>
      <c r="BO821" s="20">
        <v>9.86</v>
      </c>
      <c r="BP821" s="20">
        <v>92.81</v>
      </c>
    </row>
    <row r="822" spans="1:68" x14ac:dyDescent="0.25">
      <c r="A822" s="20" t="s">
        <v>1677</v>
      </c>
      <c r="B822" s="20" t="s">
        <v>462</v>
      </c>
      <c r="C822" s="20" t="s">
        <v>655</v>
      </c>
      <c r="D822" s="20" t="s">
        <v>464</v>
      </c>
      <c r="E822" s="20" t="s">
        <v>2919</v>
      </c>
      <c r="F822" s="20" t="s">
        <v>471</v>
      </c>
      <c r="G822" s="20">
        <v>3.64</v>
      </c>
      <c r="H822" s="20" t="s">
        <v>1679</v>
      </c>
      <c r="I822" s="20" t="s">
        <v>2912</v>
      </c>
      <c r="J822" s="20" t="s">
        <v>1681</v>
      </c>
      <c r="K822" s="20" t="s">
        <v>1681</v>
      </c>
      <c r="L822" s="20" t="s">
        <v>462</v>
      </c>
      <c r="M822" s="20">
        <v>8</v>
      </c>
      <c r="N822" s="20" t="s">
        <v>1679</v>
      </c>
      <c r="P822" s="20">
        <v>0</v>
      </c>
      <c r="Q822" s="20" t="s">
        <v>487</v>
      </c>
      <c r="R822" s="20" t="s">
        <v>488</v>
      </c>
      <c r="S822" s="20" t="s">
        <v>221</v>
      </c>
      <c r="T822" s="20" t="s">
        <v>2913</v>
      </c>
      <c r="U822" s="20" t="s">
        <v>2918</v>
      </c>
      <c r="V822" s="20">
        <v>12</v>
      </c>
      <c r="W822" s="20">
        <v>395</v>
      </c>
      <c r="Y822" s="20" t="s">
        <v>1684</v>
      </c>
      <c r="Z822" s="20" t="s">
        <v>1685</v>
      </c>
      <c r="AA822" s="20">
        <v>1.5</v>
      </c>
      <c r="AB822" s="20">
        <v>5</v>
      </c>
      <c r="AC822" s="20">
        <v>5</v>
      </c>
      <c r="AD822" s="20">
        <v>5</v>
      </c>
      <c r="AL822" s="20" t="s">
        <v>1686</v>
      </c>
      <c r="AT822" s="20" t="s">
        <v>1687</v>
      </c>
      <c r="AY822" s="20" t="s">
        <v>2023</v>
      </c>
      <c r="AZ822" s="20" t="s">
        <v>1660</v>
      </c>
      <c r="BD822" s="20" t="s">
        <v>1943</v>
      </c>
      <c r="BE822" s="20" t="s">
        <v>462</v>
      </c>
      <c r="BL822" s="20">
        <v>200.2</v>
      </c>
      <c r="BM822" s="20">
        <v>55</v>
      </c>
      <c r="BN822" s="20">
        <v>337.83800000000002</v>
      </c>
      <c r="BO822" s="20">
        <v>3.64</v>
      </c>
      <c r="BP822" s="20">
        <v>92.81</v>
      </c>
    </row>
    <row r="823" spans="1:68" x14ac:dyDescent="0.25">
      <c r="A823" s="20" t="s">
        <v>1677</v>
      </c>
      <c r="B823" s="20" t="s">
        <v>462</v>
      </c>
      <c r="C823" s="20" t="s">
        <v>655</v>
      </c>
      <c r="D823" s="20" t="s">
        <v>464</v>
      </c>
      <c r="E823" s="20" t="s">
        <v>2920</v>
      </c>
      <c r="F823" s="20" t="s">
        <v>472</v>
      </c>
      <c r="G823" s="20">
        <v>11.75</v>
      </c>
      <c r="H823" s="20" t="s">
        <v>1679</v>
      </c>
      <c r="I823" s="20" t="s">
        <v>2912</v>
      </c>
      <c r="J823" s="20" t="s">
        <v>1681</v>
      </c>
      <c r="K823" s="20" t="s">
        <v>1681</v>
      </c>
      <c r="L823" s="20" t="s">
        <v>462</v>
      </c>
      <c r="M823" s="20">
        <v>8</v>
      </c>
      <c r="N823" s="20" t="s">
        <v>1679</v>
      </c>
      <c r="P823" s="20">
        <v>0</v>
      </c>
      <c r="Q823" s="20" t="s">
        <v>487</v>
      </c>
      <c r="R823" s="20" t="s">
        <v>488</v>
      </c>
      <c r="S823" s="20" t="s">
        <v>221</v>
      </c>
      <c r="T823" s="20" t="s">
        <v>2913</v>
      </c>
      <c r="U823" s="20" t="s">
        <v>2918</v>
      </c>
      <c r="V823" s="20">
        <v>12</v>
      </c>
      <c r="W823" s="20">
        <v>395</v>
      </c>
      <c r="Y823" s="20" t="s">
        <v>1684</v>
      </c>
      <c r="Z823" s="20" t="s">
        <v>1685</v>
      </c>
      <c r="AA823" s="20">
        <v>1.5</v>
      </c>
      <c r="AB823" s="20">
        <v>5</v>
      </c>
      <c r="AC823" s="20">
        <v>5</v>
      </c>
      <c r="AD823" s="20">
        <v>5</v>
      </c>
      <c r="AL823" s="20" t="s">
        <v>1686</v>
      </c>
      <c r="AT823" s="20" t="s">
        <v>1687</v>
      </c>
      <c r="AY823" s="20" t="s">
        <v>2023</v>
      </c>
      <c r="AZ823" s="20" t="s">
        <v>1660</v>
      </c>
      <c r="BD823" s="20" t="s">
        <v>1943</v>
      </c>
      <c r="BE823" s="20" t="s">
        <v>462</v>
      </c>
      <c r="BL823" s="20">
        <v>646.25</v>
      </c>
      <c r="BM823" s="20">
        <v>55</v>
      </c>
      <c r="BN823" s="20">
        <v>1090.557</v>
      </c>
      <c r="BO823" s="20">
        <v>11.75</v>
      </c>
      <c r="BP823" s="20">
        <v>92.81</v>
      </c>
    </row>
    <row r="824" spans="1:68" x14ac:dyDescent="0.25">
      <c r="A824" s="20" t="s">
        <v>1677</v>
      </c>
      <c r="B824" s="20" t="s">
        <v>462</v>
      </c>
      <c r="C824" s="20" t="s">
        <v>655</v>
      </c>
      <c r="D824" s="20" t="s">
        <v>464</v>
      </c>
      <c r="E824" s="20" t="s">
        <v>2921</v>
      </c>
      <c r="F824" s="20" t="s">
        <v>473</v>
      </c>
      <c r="G824" s="20">
        <v>4.21</v>
      </c>
      <c r="H824" s="20" t="s">
        <v>1679</v>
      </c>
      <c r="I824" s="20" t="s">
        <v>2912</v>
      </c>
      <c r="J824" s="20" t="s">
        <v>1681</v>
      </c>
      <c r="K824" s="20" t="s">
        <v>1681</v>
      </c>
      <c r="L824" s="20" t="s">
        <v>462</v>
      </c>
      <c r="M824" s="20">
        <v>8</v>
      </c>
      <c r="N824" s="20" t="s">
        <v>1679</v>
      </c>
      <c r="P824" s="20">
        <v>0</v>
      </c>
      <c r="Q824" s="20" t="s">
        <v>487</v>
      </c>
      <c r="R824" s="20" t="s">
        <v>488</v>
      </c>
      <c r="S824" s="20" t="s">
        <v>221</v>
      </c>
      <c r="T824" s="20" t="s">
        <v>2913</v>
      </c>
      <c r="U824" s="20" t="s">
        <v>2918</v>
      </c>
      <c r="V824" s="20">
        <v>12</v>
      </c>
      <c r="W824" s="20">
        <v>395</v>
      </c>
      <c r="Y824" s="20" t="s">
        <v>1684</v>
      </c>
      <c r="Z824" s="20" t="s">
        <v>1685</v>
      </c>
      <c r="AA824" s="20">
        <v>1.5</v>
      </c>
      <c r="AB824" s="20">
        <v>5</v>
      </c>
      <c r="AC824" s="20">
        <v>5</v>
      </c>
      <c r="AD824" s="20">
        <v>5</v>
      </c>
      <c r="AL824" s="20" t="s">
        <v>1686</v>
      </c>
      <c r="AT824" s="20" t="s">
        <v>1687</v>
      </c>
      <c r="AY824" s="20" t="s">
        <v>2023</v>
      </c>
      <c r="AZ824" s="20" t="s">
        <v>1660</v>
      </c>
      <c r="BD824" s="20" t="s">
        <v>1943</v>
      </c>
      <c r="BE824" s="20" t="s">
        <v>462</v>
      </c>
      <c r="BL824" s="20">
        <v>231.55</v>
      </c>
      <c r="BM824" s="20">
        <v>55</v>
      </c>
      <c r="BN824" s="20">
        <v>390.74400000000003</v>
      </c>
      <c r="BO824" s="20">
        <v>4.21</v>
      </c>
      <c r="BP824" s="20">
        <v>92.81</v>
      </c>
    </row>
    <row r="825" spans="1:68" x14ac:dyDescent="0.25">
      <c r="A825" s="20" t="s">
        <v>1677</v>
      </c>
      <c r="B825" s="20" t="s">
        <v>462</v>
      </c>
      <c r="C825" s="20" t="s">
        <v>655</v>
      </c>
      <c r="D825" s="20" t="s">
        <v>464</v>
      </c>
      <c r="E825" s="20" t="s">
        <v>2922</v>
      </c>
      <c r="F825" s="20" t="s">
        <v>474</v>
      </c>
      <c r="G825" s="20">
        <v>3.79</v>
      </c>
      <c r="H825" s="20" t="s">
        <v>1679</v>
      </c>
      <c r="I825" s="20" t="s">
        <v>2912</v>
      </c>
      <c r="J825" s="20" t="s">
        <v>1681</v>
      </c>
      <c r="K825" s="20" t="s">
        <v>1681</v>
      </c>
      <c r="L825" s="20" t="s">
        <v>462</v>
      </c>
      <c r="M825" s="20">
        <v>7</v>
      </c>
      <c r="N825" s="20" t="s">
        <v>1679</v>
      </c>
      <c r="P825" s="20">
        <v>0</v>
      </c>
      <c r="Q825" s="20" t="s">
        <v>487</v>
      </c>
      <c r="R825" s="20" t="s">
        <v>488</v>
      </c>
      <c r="S825" s="20" t="s">
        <v>221</v>
      </c>
      <c r="T825" s="20" t="s">
        <v>2923</v>
      </c>
      <c r="U825" s="20" t="s">
        <v>2918</v>
      </c>
      <c r="V825" s="20">
        <v>12</v>
      </c>
      <c r="W825" s="20">
        <v>395</v>
      </c>
      <c r="Y825" s="20" t="s">
        <v>1684</v>
      </c>
      <c r="Z825" s="20" t="s">
        <v>1685</v>
      </c>
      <c r="AA825" s="20">
        <v>1.5</v>
      </c>
      <c r="AB825" s="20">
        <v>5</v>
      </c>
      <c r="AC825" s="20">
        <v>5</v>
      </c>
      <c r="AD825" s="20">
        <v>5</v>
      </c>
      <c r="AL825" s="20" t="s">
        <v>1686</v>
      </c>
      <c r="AT825" s="20" t="s">
        <v>1687</v>
      </c>
      <c r="AZ825" s="20" t="s">
        <v>1660</v>
      </c>
      <c r="BE825" s="20" t="s">
        <v>462</v>
      </c>
      <c r="BL825" s="20">
        <v>208.45</v>
      </c>
      <c r="BM825" s="20">
        <v>55</v>
      </c>
      <c r="BN825" s="20">
        <v>351.76400000000001</v>
      </c>
    </row>
    <row r="826" spans="1:68" x14ac:dyDescent="0.25">
      <c r="A826" s="20" t="s">
        <v>1677</v>
      </c>
      <c r="B826" s="20" t="s">
        <v>462</v>
      </c>
      <c r="C826" s="20" t="s">
        <v>655</v>
      </c>
      <c r="D826" s="20" t="s">
        <v>464</v>
      </c>
      <c r="E826" s="20" t="s">
        <v>2924</v>
      </c>
      <c r="F826" s="20" t="s">
        <v>475</v>
      </c>
      <c r="G826" s="20">
        <v>4.92</v>
      </c>
      <c r="H826" s="20" t="s">
        <v>1679</v>
      </c>
      <c r="I826" s="20" t="s">
        <v>2912</v>
      </c>
      <c r="J826" s="20" t="s">
        <v>1681</v>
      </c>
      <c r="K826" s="20" t="s">
        <v>1681</v>
      </c>
      <c r="L826" s="20" t="s">
        <v>462</v>
      </c>
      <c r="M826" s="20">
        <v>8</v>
      </c>
      <c r="N826" s="20" t="s">
        <v>1679</v>
      </c>
      <c r="P826" s="20">
        <v>0</v>
      </c>
      <c r="Q826" s="20" t="s">
        <v>487</v>
      </c>
      <c r="R826" s="20" t="s">
        <v>559</v>
      </c>
      <c r="S826" s="20" t="s">
        <v>221</v>
      </c>
      <c r="T826" s="20" t="s">
        <v>2913</v>
      </c>
      <c r="U826" s="20" t="s">
        <v>2918</v>
      </c>
      <c r="V826" s="20">
        <v>12</v>
      </c>
      <c r="W826" s="20">
        <v>395</v>
      </c>
      <c r="Y826" s="20" t="s">
        <v>1684</v>
      </c>
      <c r="Z826" s="20" t="s">
        <v>1685</v>
      </c>
      <c r="AA826" s="20">
        <v>1.5</v>
      </c>
      <c r="AB826" s="20">
        <v>5</v>
      </c>
      <c r="AC826" s="20">
        <v>5</v>
      </c>
      <c r="AD826" s="20">
        <v>5</v>
      </c>
      <c r="AL826" s="20" t="s">
        <v>1686</v>
      </c>
      <c r="AT826" s="20" t="s">
        <v>1687</v>
      </c>
      <c r="AY826" s="20" t="s">
        <v>2023</v>
      </c>
      <c r="AZ826" s="20" t="s">
        <v>1660</v>
      </c>
      <c r="BD826" s="20" t="s">
        <v>1943</v>
      </c>
      <c r="BE826" s="20" t="s">
        <v>462</v>
      </c>
      <c r="BL826" s="20">
        <v>270.60000000000002</v>
      </c>
      <c r="BM826" s="20">
        <v>55</v>
      </c>
      <c r="BN826" s="20">
        <v>456.64499999999998</v>
      </c>
      <c r="BO826" s="20">
        <v>4.92</v>
      </c>
      <c r="BP826" s="20">
        <v>92.81</v>
      </c>
    </row>
    <row r="827" spans="1:68" x14ac:dyDescent="0.25">
      <c r="A827" s="20" t="s">
        <v>1677</v>
      </c>
      <c r="B827" s="20" t="s">
        <v>462</v>
      </c>
      <c r="C827" s="20" t="s">
        <v>655</v>
      </c>
      <c r="D827" s="20" t="s">
        <v>464</v>
      </c>
      <c r="E827" s="20" t="s">
        <v>2925</v>
      </c>
      <c r="F827" s="20" t="s">
        <v>476</v>
      </c>
      <c r="G827" s="20">
        <v>1.68</v>
      </c>
      <c r="H827" s="20" t="s">
        <v>1679</v>
      </c>
      <c r="I827" s="20" t="s">
        <v>2912</v>
      </c>
      <c r="J827" s="20" t="s">
        <v>1681</v>
      </c>
      <c r="K827" s="20" t="s">
        <v>1681</v>
      </c>
      <c r="L827" s="20" t="s">
        <v>462</v>
      </c>
      <c r="M827" s="20">
        <v>8</v>
      </c>
      <c r="N827" s="20" t="s">
        <v>1679</v>
      </c>
      <c r="P827" s="20">
        <v>0</v>
      </c>
      <c r="Q827" s="20" t="s">
        <v>487</v>
      </c>
      <c r="R827" s="20" t="s">
        <v>488</v>
      </c>
      <c r="S827" s="20" t="s">
        <v>221</v>
      </c>
      <c r="T827" s="20" t="s">
        <v>2913</v>
      </c>
      <c r="U827" s="20" t="s">
        <v>2918</v>
      </c>
      <c r="V827" s="20">
        <v>12</v>
      </c>
      <c r="W827" s="20">
        <v>395</v>
      </c>
      <c r="Y827" s="20" t="s">
        <v>1684</v>
      </c>
      <c r="Z827" s="20" t="s">
        <v>1685</v>
      </c>
      <c r="AA827" s="20">
        <v>1.5</v>
      </c>
      <c r="AB827" s="20">
        <v>5</v>
      </c>
      <c r="AC827" s="20">
        <v>5</v>
      </c>
      <c r="AD827" s="20">
        <v>5</v>
      </c>
      <c r="AL827" s="20" t="s">
        <v>1686</v>
      </c>
      <c r="AT827" s="20" t="s">
        <v>1687</v>
      </c>
      <c r="AY827" s="20" t="s">
        <v>2023</v>
      </c>
      <c r="AZ827" s="20" t="s">
        <v>1660</v>
      </c>
      <c r="BD827" s="20" t="s">
        <v>1943</v>
      </c>
      <c r="BE827" s="20" t="s">
        <v>462</v>
      </c>
      <c r="BL827" s="20">
        <v>92.4</v>
      </c>
      <c r="BM827" s="20">
        <v>55</v>
      </c>
      <c r="BN827" s="20">
        <v>155.91999999999999</v>
      </c>
      <c r="BO827" s="20">
        <v>1.68</v>
      </c>
      <c r="BP827" s="20">
        <v>92.81</v>
      </c>
    </row>
    <row r="828" spans="1:68" x14ac:dyDescent="0.25">
      <c r="A828" s="20" t="s">
        <v>1677</v>
      </c>
      <c r="B828" s="20" t="s">
        <v>462</v>
      </c>
      <c r="C828" s="20" t="s">
        <v>655</v>
      </c>
      <c r="D828" s="20" t="s">
        <v>464</v>
      </c>
      <c r="E828" s="20" t="s">
        <v>2926</v>
      </c>
      <c r="F828" s="20" t="s">
        <v>477</v>
      </c>
      <c r="G828" s="20">
        <v>9.6199999999999992</v>
      </c>
      <c r="H828" s="20" t="s">
        <v>1679</v>
      </c>
      <c r="I828" s="20" t="s">
        <v>2912</v>
      </c>
      <c r="J828" s="20" t="s">
        <v>1681</v>
      </c>
      <c r="K828" s="20" t="s">
        <v>1681</v>
      </c>
      <c r="L828" s="20" t="s">
        <v>462</v>
      </c>
      <c r="M828" s="20">
        <v>8</v>
      </c>
      <c r="N828" s="20" t="s">
        <v>1679</v>
      </c>
      <c r="P828" s="20">
        <v>0</v>
      </c>
      <c r="Q828" s="20" t="s">
        <v>487</v>
      </c>
      <c r="R828" s="20" t="s">
        <v>488</v>
      </c>
      <c r="S828" s="20" t="s">
        <v>221</v>
      </c>
      <c r="T828" s="20" t="s">
        <v>2913</v>
      </c>
      <c r="U828" s="20" t="s">
        <v>2918</v>
      </c>
      <c r="V828" s="20">
        <v>12</v>
      </c>
      <c r="W828" s="20">
        <v>395</v>
      </c>
      <c r="Y828" s="20" t="s">
        <v>1684</v>
      </c>
      <c r="Z828" s="20" t="s">
        <v>1685</v>
      </c>
      <c r="AA828" s="20">
        <v>1.5</v>
      </c>
      <c r="AB828" s="20">
        <v>5</v>
      </c>
      <c r="AC828" s="20">
        <v>5</v>
      </c>
      <c r="AD828" s="20">
        <v>5</v>
      </c>
      <c r="AL828" s="20" t="s">
        <v>1686</v>
      </c>
      <c r="AT828" s="20" t="s">
        <v>1687</v>
      </c>
      <c r="AY828" s="20" t="s">
        <v>2023</v>
      </c>
      <c r="AZ828" s="20" t="s">
        <v>1660</v>
      </c>
      <c r="BD828" s="20" t="s">
        <v>1943</v>
      </c>
      <c r="BE828" s="20" t="s">
        <v>462</v>
      </c>
      <c r="BL828" s="20">
        <v>529.1</v>
      </c>
      <c r="BM828" s="20">
        <v>55</v>
      </c>
      <c r="BN828" s="20">
        <v>892.86699999999996</v>
      </c>
      <c r="BO828" s="20">
        <v>9.6199999999999992</v>
      </c>
      <c r="BP828" s="20">
        <v>92.81</v>
      </c>
    </row>
    <row r="829" spans="1:68" x14ac:dyDescent="0.25">
      <c r="A829" s="20" t="s">
        <v>1677</v>
      </c>
      <c r="B829" s="20" t="s">
        <v>462</v>
      </c>
      <c r="C829" s="20" t="s">
        <v>655</v>
      </c>
      <c r="D829" s="20" t="s">
        <v>464</v>
      </c>
      <c r="E829" s="20" t="s">
        <v>2927</v>
      </c>
      <c r="F829" s="20" t="s">
        <v>478</v>
      </c>
      <c r="G829" s="20">
        <v>1.75</v>
      </c>
      <c r="H829" s="20" t="s">
        <v>1679</v>
      </c>
      <c r="I829" s="20" t="s">
        <v>2912</v>
      </c>
      <c r="J829" s="20" t="s">
        <v>1681</v>
      </c>
      <c r="K829" s="20" t="s">
        <v>1681</v>
      </c>
      <c r="L829" s="20" t="s">
        <v>462</v>
      </c>
      <c r="M829" s="20">
        <v>8</v>
      </c>
      <c r="N829" s="20" t="s">
        <v>1679</v>
      </c>
      <c r="P829" s="20">
        <v>0</v>
      </c>
      <c r="Q829" s="20" t="s">
        <v>487</v>
      </c>
      <c r="R829" s="20" t="s">
        <v>488</v>
      </c>
      <c r="S829" s="20" t="s">
        <v>221</v>
      </c>
      <c r="T829" s="20" t="s">
        <v>2913</v>
      </c>
      <c r="U829" s="20" t="s">
        <v>2918</v>
      </c>
      <c r="V829" s="20">
        <v>12</v>
      </c>
      <c r="W829" s="20">
        <v>395</v>
      </c>
      <c r="Y829" s="20" t="s">
        <v>1684</v>
      </c>
      <c r="Z829" s="20" t="s">
        <v>1685</v>
      </c>
      <c r="AA829" s="20">
        <v>1.5</v>
      </c>
      <c r="AB829" s="20">
        <v>5</v>
      </c>
      <c r="AC829" s="20">
        <v>5</v>
      </c>
      <c r="AD829" s="20">
        <v>5</v>
      </c>
      <c r="AL829" s="20" t="s">
        <v>1686</v>
      </c>
      <c r="AT829" s="20" t="s">
        <v>1687</v>
      </c>
      <c r="AY829" s="20" t="s">
        <v>2023</v>
      </c>
      <c r="AZ829" s="20" t="s">
        <v>1660</v>
      </c>
      <c r="BD829" s="20" t="s">
        <v>1943</v>
      </c>
      <c r="BE829" s="20" t="s">
        <v>462</v>
      </c>
      <c r="BL829" s="20">
        <v>96.25</v>
      </c>
      <c r="BM829" s="20">
        <v>55</v>
      </c>
      <c r="BN829" s="20">
        <v>162.41499999999999</v>
      </c>
      <c r="BO829" s="20">
        <v>1.75</v>
      </c>
      <c r="BP829" s="20">
        <v>92.81</v>
      </c>
    </row>
    <row r="830" spans="1:68" x14ac:dyDescent="0.25">
      <c r="A830" s="20" t="s">
        <v>1677</v>
      </c>
      <c r="B830" s="20" t="s">
        <v>462</v>
      </c>
      <c r="C830" s="20" t="s">
        <v>655</v>
      </c>
      <c r="D830" s="20" t="s">
        <v>464</v>
      </c>
      <c r="E830" s="20" t="s">
        <v>2928</v>
      </c>
      <c r="F830" s="20" t="s">
        <v>479</v>
      </c>
      <c r="G830" s="20">
        <v>1.35</v>
      </c>
      <c r="H830" s="20" t="s">
        <v>1679</v>
      </c>
      <c r="I830" s="20" t="s">
        <v>2912</v>
      </c>
      <c r="J830" s="20" t="s">
        <v>1681</v>
      </c>
      <c r="K830" s="20" t="s">
        <v>1681</v>
      </c>
      <c r="L830" s="20" t="s">
        <v>462</v>
      </c>
      <c r="M830" s="20">
        <v>8</v>
      </c>
      <c r="N830" s="20" t="s">
        <v>1679</v>
      </c>
      <c r="P830" s="20">
        <v>0</v>
      </c>
      <c r="Q830" s="20" t="s">
        <v>487</v>
      </c>
      <c r="R830" s="20" t="s">
        <v>488</v>
      </c>
      <c r="S830" s="20" t="s">
        <v>221</v>
      </c>
      <c r="T830" s="20" t="s">
        <v>2913</v>
      </c>
      <c r="U830" s="20" t="s">
        <v>2918</v>
      </c>
      <c r="V830" s="20">
        <v>12</v>
      </c>
      <c r="W830" s="20">
        <v>395</v>
      </c>
      <c r="Y830" s="20" t="s">
        <v>1684</v>
      </c>
      <c r="Z830" s="20" t="s">
        <v>1685</v>
      </c>
      <c r="AA830" s="20">
        <v>1.5</v>
      </c>
      <c r="AB830" s="20">
        <v>5</v>
      </c>
      <c r="AC830" s="20">
        <v>5</v>
      </c>
      <c r="AD830" s="20">
        <v>5</v>
      </c>
      <c r="AL830" s="20" t="s">
        <v>1686</v>
      </c>
      <c r="AT830" s="20" t="s">
        <v>1687</v>
      </c>
      <c r="AY830" s="20" t="s">
        <v>2023</v>
      </c>
      <c r="AZ830" s="20" t="s">
        <v>1660</v>
      </c>
      <c r="BD830" s="20" t="s">
        <v>1943</v>
      </c>
      <c r="BE830" s="20" t="s">
        <v>462</v>
      </c>
      <c r="BL830" s="20">
        <v>74.25</v>
      </c>
      <c r="BM830" s="20">
        <v>55</v>
      </c>
      <c r="BN830" s="20">
        <v>125.30200000000001</v>
      </c>
      <c r="BO830" s="20">
        <v>1.35</v>
      </c>
      <c r="BP830" s="20">
        <v>92.82</v>
      </c>
    </row>
    <row r="831" spans="1:68" x14ac:dyDescent="0.25">
      <c r="A831" s="20" t="s">
        <v>1677</v>
      </c>
      <c r="B831" s="20" t="s">
        <v>462</v>
      </c>
      <c r="C831" s="20" t="s">
        <v>655</v>
      </c>
      <c r="D831" s="20" t="s">
        <v>464</v>
      </c>
      <c r="E831" s="20" t="s">
        <v>2929</v>
      </c>
      <c r="F831" s="20" t="s">
        <v>480</v>
      </c>
      <c r="G831" s="20">
        <v>5.23</v>
      </c>
      <c r="H831" s="20" t="s">
        <v>1679</v>
      </c>
      <c r="I831" s="20" t="s">
        <v>2912</v>
      </c>
      <c r="J831" s="20" t="s">
        <v>1681</v>
      </c>
      <c r="K831" s="20" t="s">
        <v>1681</v>
      </c>
      <c r="L831" s="20" t="s">
        <v>462</v>
      </c>
      <c r="M831" s="20">
        <v>7</v>
      </c>
      <c r="N831" s="20" t="s">
        <v>1679</v>
      </c>
      <c r="P831" s="20">
        <v>0</v>
      </c>
      <c r="Q831" s="20" t="s">
        <v>487</v>
      </c>
      <c r="R831" s="20" t="s">
        <v>488</v>
      </c>
      <c r="S831" s="20" t="s">
        <v>221</v>
      </c>
      <c r="T831" s="20" t="s">
        <v>2923</v>
      </c>
      <c r="U831" s="20" t="s">
        <v>2918</v>
      </c>
      <c r="V831" s="20">
        <v>12</v>
      </c>
      <c r="W831" s="20">
        <v>395</v>
      </c>
      <c r="Y831" s="20" t="s">
        <v>1684</v>
      </c>
      <c r="Z831" s="20" t="s">
        <v>1685</v>
      </c>
      <c r="AA831" s="20">
        <v>1.5</v>
      </c>
      <c r="AB831" s="20">
        <v>5</v>
      </c>
      <c r="AC831" s="20">
        <v>5</v>
      </c>
      <c r="AD831" s="20">
        <v>5</v>
      </c>
      <c r="AL831" s="20" t="s">
        <v>1686</v>
      </c>
      <c r="AT831" s="20" t="s">
        <v>1687</v>
      </c>
      <c r="AZ831" s="20" t="s">
        <v>1660</v>
      </c>
      <c r="BE831" s="20" t="s">
        <v>462</v>
      </c>
      <c r="BL831" s="20">
        <v>287.64999999999998</v>
      </c>
      <c r="BM831" s="20">
        <v>55</v>
      </c>
      <c r="BN831" s="20">
        <v>485.42899999999997</v>
      </c>
    </row>
    <row r="832" spans="1:68" x14ac:dyDescent="0.25">
      <c r="A832" s="20" t="s">
        <v>1677</v>
      </c>
      <c r="B832" s="20" t="s">
        <v>462</v>
      </c>
      <c r="C832" s="20" t="s">
        <v>656</v>
      </c>
      <c r="D832" s="20" t="s">
        <v>464</v>
      </c>
      <c r="E832" s="20" t="s">
        <v>2930</v>
      </c>
      <c r="F832" s="20" t="s">
        <v>465</v>
      </c>
      <c r="G832" s="20">
        <v>10.41</v>
      </c>
      <c r="H832" s="20" t="s">
        <v>1679</v>
      </c>
      <c r="I832" s="20" t="s">
        <v>2931</v>
      </c>
      <c r="J832" s="20" t="s">
        <v>1681</v>
      </c>
      <c r="K832" s="20" t="s">
        <v>1681</v>
      </c>
      <c r="L832" s="20" t="s">
        <v>462</v>
      </c>
      <c r="M832" s="20">
        <v>8</v>
      </c>
      <c r="N832" s="20" t="s">
        <v>1679</v>
      </c>
      <c r="P832" s="20">
        <v>0</v>
      </c>
      <c r="Q832" s="20" t="s">
        <v>504</v>
      </c>
      <c r="R832" s="20" t="s">
        <v>657</v>
      </c>
      <c r="S832" s="20" t="s">
        <v>221</v>
      </c>
      <c r="T832" s="20" t="s">
        <v>1990</v>
      </c>
      <c r="U832" s="20" t="s">
        <v>2932</v>
      </c>
      <c r="V832" s="20">
        <v>14</v>
      </c>
      <c r="W832" s="20">
        <v>425</v>
      </c>
      <c r="Y832" s="20" t="s">
        <v>1684</v>
      </c>
      <c r="Z832" s="20" t="s">
        <v>1685</v>
      </c>
      <c r="AA832" s="20">
        <v>1.5</v>
      </c>
      <c r="AB832" s="20">
        <v>4</v>
      </c>
      <c r="AC832" s="20">
        <v>4</v>
      </c>
      <c r="AD832" s="20">
        <v>4</v>
      </c>
      <c r="AT832" s="20" t="s">
        <v>1687</v>
      </c>
      <c r="AW832" s="20" t="s">
        <v>1657</v>
      </c>
      <c r="AY832" s="20" t="s">
        <v>1719</v>
      </c>
      <c r="AZ832" s="20" t="s">
        <v>1660</v>
      </c>
      <c r="BD832" s="20" t="s">
        <v>1888</v>
      </c>
      <c r="BE832" s="20" t="s">
        <v>462</v>
      </c>
      <c r="BL832" s="20">
        <v>520.5</v>
      </c>
      <c r="BM832" s="20">
        <v>50</v>
      </c>
      <c r="BN832" s="20">
        <v>684.76099999999997</v>
      </c>
      <c r="BO832" s="20">
        <v>10.41</v>
      </c>
      <c r="BP832" s="20">
        <v>65.78</v>
      </c>
    </row>
    <row r="833" spans="1:68" x14ac:dyDescent="0.25">
      <c r="A833" s="20" t="s">
        <v>1677</v>
      </c>
      <c r="B833" s="20" t="s">
        <v>462</v>
      </c>
      <c r="C833" s="20" t="s">
        <v>656</v>
      </c>
      <c r="D833" s="20" t="s">
        <v>464</v>
      </c>
      <c r="E833" s="20" t="s">
        <v>2933</v>
      </c>
      <c r="F833" s="20" t="s">
        <v>468</v>
      </c>
      <c r="G833" s="20">
        <v>10.119999999999999</v>
      </c>
      <c r="H833" s="20" t="s">
        <v>1679</v>
      </c>
      <c r="I833" s="20" t="s">
        <v>2931</v>
      </c>
      <c r="J833" s="20" t="s">
        <v>1681</v>
      </c>
      <c r="K833" s="20" t="s">
        <v>1681</v>
      </c>
      <c r="L833" s="20" t="s">
        <v>462</v>
      </c>
      <c r="M833" s="20">
        <v>8</v>
      </c>
      <c r="N833" s="20" t="s">
        <v>1679</v>
      </c>
      <c r="P833" s="20">
        <v>0</v>
      </c>
      <c r="Q833" s="20" t="s">
        <v>504</v>
      </c>
      <c r="R833" s="20" t="s">
        <v>657</v>
      </c>
      <c r="S833" s="20" t="s">
        <v>221</v>
      </c>
      <c r="T833" s="20" t="s">
        <v>1990</v>
      </c>
      <c r="U833" s="20" t="s">
        <v>2932</v>
      </c>
      <c r="V833" s="20">
        <v>14</v>
      </c>
      <c r="W833" s="20">
        <v>425</v>
      </c>
      <c r="Y833" s="20" t="s">
        <v>1684</v>
      </c>
      <c r="Z833" s="20" t="s">
        <v>1685</v>
      </c>
      <c r="AA833" s="20">
        <v>1.5</v>
      </c>
      <c r="AB833" s="20">
        <v>4</v>
      </c>
      <c r="AC833" s="20">
        <v>4</v>
      </c>
      <c r="AD833" s="20">
        <v>4</v>
      </c>
      <c r="AT833" s="20" t="s">
        <v>1687</v>
      </c>
      <c r="AW833" s="20" t="s">
        <v>1657</v>
      </c>
      <c r="AY833" s="20" t="s">
        <v>1719</v>
      </c>
      <c r="AZ833" s="20" t="s">
        <v>1660</v>
      </c>
      <c r="BD833" s="20" t="s">
        <v>1888</v>
      </c>
      <c r="BE833" s="20" t="s">
        <v>462</v>
      </c>
      <c r="BL833" s="20">
        <v>506</v>
      </c>
      <c r="BM833" s="20">
        <v>50</v>
      </c>
      <c r="BN833" s="20">
        <v>665.69</v>
      </c>
      <c r="BO833" s="20">
        <v>10.119999999999999</v>
      </c>
      <c r="BP833" s="20">
        <v>65.78</v>
      </c>
    </row>
    <row r="834" spans="1:68" x14ac:dyDescent="0.25">
      <c r="A834" s="20" t="s">
        <v>1677</v>
      </c>
      <c r="B834" s="20" t="s">
        <v>462</v>
      </c>
      <c r="C834" s="20" t="s">
        <v>656</v>
      </c>
      <c r="D834" s="20" t="s">
        <v>464</v>
      </c>
      <c r="E834" s="20" t="s">
        <v>2934</v>
      </c>
      <c r="F834" s="20" t="s">
        <v>470</v>
      </c>
      <c r="G834" s="20">
        <v>9.4700000000000006</v>
      </c>
      <c r="H834" s="20" t="s">
        <v>1679</v>
      </c>
      <c r="I834" s="20" t="s">
        <v>2931</v>
      </c>
      <c r="J834" s="20" t="s">
        <v>1681</v>
      </c>
      <c r="K834" s="20" t="s">
        <v>1681</v>
      </c>
      <c r="L834" s="20" t="s">
        <v>462</v>
      </c>
      <c r="M834" s="20">
        <v>8</v>
      </c>
      <c r="N834" s="20" t="s">
        <v>1679</v>
      </c>
      <c r="P834" s="20">
        <v>0</v>
      </c>
      <c r="Q834" s="20" t="s">
        <v>504</v>
      </c>
      <c r="R834" s="20" t="s">
        <v>657</v>
      </c>
      <c r="S834" s="20" t="s">
        <v>221</v>
      </c>
      <c r="T834" s="20" t="s">
        <v>1990</v>
      </c>
      <c r="U834" s="20" t="s">
        <v>2932</v>
      </c>
      <c r="V834" s="20">
        <v>14</v>
      </c>
      <c r="W834" s="20">
        <v>425</v>
      </c>
      <c r="Y834" s="20" t="s">
        <v>1684</v>
      </c>
      <c r="Z834" s="20" t="s">
        <v>1685</v>
      </c>
      <c r="AA834" s="20">
        <v>1.5</v>
      </c>
      <c r="AB834" s="20">
        <v>4</v>
      </c>
      <c r="AC834" s="20">
        <v>4</v>
      </c>
      <c r="AD834" s="20">
        <v>4</v>
      </c>
      <c r="AT834" s="20" t="s">
        <v>1687</v>
      </c>
      <c r="AW834" s="20" t="s">
        <v>1657</v>
      </c>
      <c r="AY834" s="20" t="s">
        <v>1719</v>
      </c>
      <c r="AZ834" s="20" t="s">
        <v>1660</v>
      </c>
      <c r="BD834" s="20" t="s">
        <v>1888</v>
      </c>
      <c r="BE834" s="20" t="s">
        <v>462</v>
      </c>
      <c r="BL834" s="20">
        <v>473.5</v>
      </c>
      <c r="BM834" s="20">
        <v>50</v>
      </c>
      <c r="BN834" s="20">
        <v>622.928</v>
      </c>
      <c r="BO834" s="20">
        <v>9.4700000000000006</v>
      </c>
      <c r="BP834" s="20">
        <v>65.78</v>
      </c>
    </row>
    <row r="835" spans="1:68" x14ac:dyDescent="0.25">
      <c r="A835" s="20" t="s">
        <v>1677</v>
      </c>
      <c r="B835" s="20" t="s">
        <v>462</v>
      </c>
      <c r="C835" s="20" t="s">
        <v>656</v>
      </c>
      <c r="D835" s="20" t="s">
        <v>464</v>
      </c>
      <c r="E835" s="20" t="s">
        <v>2935</v>
      </c>
      <c r="F835" s="20" t="s">
        <v>471</v>
      </c>
      <c r="G835" s="20">
        <v>9.73</v>
      </c>
      <c r="H835" s="20" t="s">
        <v>1679</v>
      </c>
      <c r="I835" s="20" t="s">
        <v>2931</v>
      </c>
      <c r="J835" s="20" t="s">
        <v>1681</v>
      </c>
      <c r="K835" s="20" t="s">
        <v>1681</v>
      </c>
      <c r="L835" s="20" t="s">
        <v>462</v>
      </c>
      <c r="M835" s="20">
        <v>8</v>
      </c>
      <c r="N835" s="20" t="s">
        <v>1679</v>
      </c>
      <c r="P835" s="20">
        <v>0</v>
      </c>
      <c r="Q835" s="20" t="s">
        <v>504</v>
      </c>
      <c r="R835" s="20" t="s">
        <v>657</v>
      </c>
      <c r="S835" s="20" t="s">
        <v>221</v>
      </c>
      <c r="T835" s="20" t="s">
        <v>1990</v>
      </c>
      <c r="U835" s="20" t="s">
        <v>2932</v>
      </c>
      <c r="V835" s="20">
        <v>14</v>
      </c>
      <c r="W835" s="20">
        <v>425</v>
      </c>
      <c r="Y835" s="20" t="s">
        <v>1684</v>
      </c>
      <c r="Z835" s="20" t="s">
        <v>1685</v>
      </c>
      <c r="AA835" s="20">
        <v>1.5</v>
      </c>
      <c r="AB835" s="20">
        <v>4</v>
      </c>
      <c r="AC835" s="20">
        <v>4</v>
      </c>
      <c r="AD835" s="20">
        <v>4</v>
      </c>
      <c r="AT835" s="20" t="s">
        <v>1687</v>
      </c>
      <c r="AW835" s="20" t="s">
        <v>1657</v>
      </c>
      <c r="AY835" s="20" t="s">
        <v>1719</v>
      </c>
      <c r="AZ835" s="20" t="s">
        <v>1660</v>
      </c>
      <c r="BD835" s="20" t="s">
        <v>1888</v>
      </c>
      <c r="BE835" s="20" t="s">
        <v>462</v>
      </c>
      <c r="BL835" s="20">
        <v>486.5</v>
      </c>
      <c r="BM835" s="20">
        <v>50</v>
      </c>
      <c r="BN835" s="20">
        <v>640.03200000000004</v>
      </c>
      <c r="BO835" s="20">
        <v>9.73</v>
      </c>
      <c r="BP835" s="20">
        <v>65.78</v>
      </c>
    </row>
    <row r="836" spans="1:68" x14ac:dyDescent="0.25">
      <c r="A836" s="20" t="s">
        <v>1677</v>
      </c>
      <c r="B836" s="20" t="s">
        <v>462</v>
      </c>
      <c r="C836" s="20" t="s">
        <v>656</v>
      </c>
      <c r="D836" s="20" t="s">
        <v>464</v>
      </c>
      <c r="E836" s="20" t="s">
        <v>2936</v>
      </c>
      <c r="F836" s="20" t="s">
        <v>472</v>
      </c>
      <c r="G836" s="20">
        <v>6.91</v>
      </c>
      <c r="H836" s="20" t="s">
        <v>1679</v>
      </c>
      <c r="I836" s="20" t="s">
        <v>2931</v>
      </c>
      <c r="J836" s="20" t="s">
        <v>1681</v>
      </c>
      <c r="K836" s="20" t="s">
        <v>1681</v>
      </c>
      <c r="L836" s="20" t="s">
        <v>462</v>
      </c>
      <c r="M836" s="20">
        <v>8</v>
      </c>
      <c r="N836" s="20" t="s">
        <v>1679</v>
      </c>
      <c r="P836" s="20">
        <v>0</v>
      </c>
      <c r="Q836" s="20" t="s">
        <v>504</v>
      </c>
      <c r="R836" s="20" t="s">
        <v>657</v>
      </c>
      <c r="S836" s="20" t="s">
        <v>221</v>
      </c>
      <c r="T836" s="20" t="s">
        <v>1990</v>
      </c>
      <c r="U836" s="20" t="s">
        <v>2932</v>
      </c>
      <c r="V836" s="20">
        <v>14</v>
      </c>
      <c r="W836" s="20">
        <v>425</v>
      </c>
      <c r="Y836" s="20" t="s">
        <v>1684</v>
      </c>
      <c r="Z836" s="20" t="s">
        <v>1685</v>
      </c>
      <c r="AA836" s="20">
        <v>1.5</v>
      </c>
      <c r="AB836" s="20">
        <v>4</v>
      </c>
      <c r="AC836" s="20">
        <v>4</v>
      </c>
      <c r="AD836" s="20">
        <v>4</v>
      </c>
      <c r="AT836" s="20" t="s">
        <v>1687</v>
      </c>
      <c r="AW836" s="20" t="s">
        <v>1657</v>
      </c>
      <c r="AY836" s="20" t="s">
        <v>1719</v>
      </c>
      <c r="AZ836" s="20" t="s">
        <v>1660</v>
      </c>
      <c r="BD836" s="20" t="s">
        <v>1888</v>
      </c>
      <c r="BE836" s="20" t="s">
        <v>462</v>
      </c>
      <c r="BL836" s="20">
        <v>345.5</v>
      </c>
      <c r="BM836" s="20">
        <v>50</v>
      </c>
      <c r="BN836" s="20">
        <v>454.53699999999998</v>
      </c>
      <c r="BO836" s="20">
        <v>6.91</v>
      </c>
      <c r="BP836" s="20">
        <v>65.78</v>
      </c>
    </row>
    <row r="837" spans="1:68" x14ac:dyDescent="0.25">
      <c r="A837" s="20" t="s">
        <v>1677</v>
      </c>
      <c r="B837" s="20" t="s">
        <v>462</v>
      </c>
      <c r="C837" s="20" t="s">
        <v>656</v>
      </c>
      <c r="D837" s="20" t="s">
        <v>464</v>
      </c>
      <c r="E837" s="20" t="s">
        <v>2937</v>
      </c>
      <c r="F837" s="20" t="s">
        <v>473</v>
      </c>
      <c r="G837" s="20">
        <v>1.45</v>
      </c>
      <c r="H837" s="20" t="s">
        <v>1679</v>
      </c>
      <c r="I837" s="20" t="s">
        <v>2931</v>
      </c>
      <c r="J837" s="20" t="s">
        <v>1681</v>
      </c>
      <c r="K837" s="20" t="s">
        <v>1681</v>
      </c>
      <c r="L837" s="20" t="s">
        <v>462</v>
      </c>
      <c r="M837" s="20">
        <v>8</v>
      </c>
      <c r="N837" s="20" t="s">
        <v>1679</v>
      </c>
      <c r="P837" s="20">
        <v>0</v>
      </c>
      <c r="Q837" s="20" t="s">
        <v>504</v>
      </c>
      <c r="R837" s="20" t="s">
        <v>657</v>
      </c>
      <c r="S837" s="20" t="s">
        <v>221</v>
      </c>
      <c r="T837" s="20" t="s">
        <v>1990</v>
      </c>
      <c r="U837" s="20" t="s">
        <v>2932</v>
      </c>
      <c r="V837" s="20">
        <v>14</v>
      </c>
      <c r="W837" s="20">
        <v>425</v>
      </c>
      <c r="Y837" s="20" t="s">
        <v>1684</v>
      </c>
      <c r="Z837" s="20" t="s">
        <v>1685</v>
      </c>
      <c r="AA837" s="20">
        <v>1.5</v>
      </c>
      <c r="AB837" s="20">
        <v>4</v>
      </c>
      <c r="AC837" s="20">
        <v>4</v>
      </c>
      <c r="AD837" s="20">
        <v>4</v>
      </c>
      <c r="AT837" s="20" t="s">
        <v>1687</v>
      </c>
      <c r="AW837" s="20" t="s">
        <v>1657</v>
      </c>
      <c r="AY837" s="20" t="s">
        <v>1719</v>
      </c>
      <c r="AZ837" s="20" t="s">
        <v>1660</v>
      </c>
      <c r="BD837" s="20" t="s">
        <v>1888</v>
      </c>
      <c r="BE837" s="20" t="s">
        <v>462</v>
      </c>
      <c r="BL837" s="20">
        <v>72.5</v>
      </c>
      <c r="BM837" s="20">
        <v>50</v>
      </c>
      <c r="BN837" s="20">
        <v>95.372</v>
      </c>
      <c r="BO837" s="20">
        <v>1.45</v>
      </c>
      <c r="BP837" s="20">
        <v>65.77</v>
      </c>
    </row>
    <row r="838" spans="1:68" x14ac:dyDescent="0.25">
      <c r="A838" s="20" t="s">
        <v>1677</v>
      </c>
      <c r="B838" s="20" t="s">
        <v>462</v>
      </c>
      <c r="C838" s="20" t="s">
        <v>658</v>
      </c>
      <c r="D838" s="20" t="s">
        <v>464</v>
      </c>
      <c r="E838" s="20" t="s">
        <v>2938</v>
      </c>
      <c r="F838" s="20" t="s">
        <v>465</v>
      </c>
      <c r="G838" s="20">
        <v>2.44</v>
      </c>
      <c r="H838" s="20" t="s">
        <v>1679</v>
      </c>
      <c r="I838" s="20" t="s">
        <v>2939</v>
      </c>
      <c r="J838" s="20" t="s">
        <v>1681</v>
      </c>
      <c r="K838" s="20" t="s">
        <v>1681</v>
      </c>
      <c r="L838" s="20" t="s">
        <v>462</v>
      </c>
      <c r="M838" s="20">
        <v>4</v>
      </c>
      <c r="N838" s="20" t="s">
        <v>1679</v>
      </c>
      <c r="P838" s="20">
        <v>0</v>
      </c>
      <c r="Q838" s="20" t="s">
        <v>504</v>
      </c>
      <c r="R838" s="20" t="s">
        <v>508</v>
      </c>
      <c r="S838" s="20" t="s">
        <v>221</v>
      </c>
      <c r="T838" s="20" t="s">
        <v>2940</v>
      </c>
      <c r="U838" s="20" t="s">
        <v>2941</v>
      </c>
      <c r="V838" s="20">
        <v>17</v>
      </c>
      <c r="W838" s="20">
        <v>531</v>
      </c>
      <c r="Y838" s="20" t="s">
        <v>1684</v>
      </c>
      <c r="Z838" s="20" t="s">
        <v>1685</v>
      </c>
      <c r="AA838" s="20">
        <v>1.5</v>
      </c>
      <c r="AB838" s="20">
        <v>6</v>
      </c>
      <c r="AC838" s="20">
        <v>6</v>
      </c>
      <c r="AD838" s="20">
        <v>6</v>
      </c>
      <c r="AG838" s="20" t="s">
        <v>2260</v>
      </c>
      <c r="AJ838" s="20" t="s">
        <v>1815</v>
      </c>
      <c r="AL838" s="20" t="s">
        <v>1686</v>
      </c>
      <c r="AT838" s="20" t="s">
        <v>1687</v>
      </c>
      <c r="AY838" s="20" t="s">
        <v>2023</v>
      </c>
      <c r="BD838" s="20" t="s">
        <v>1816</v>
      </c>
      <c r="BE838" s="20" t="s">
        <v>462</v>
      </c>
      <c r="BL838" s="20">
        <v>122</v>
      </c>
      <c r="BM838" s="20">
        <v>50</v>
      </c>
    </row>
    <row r="839" spans="1:68" x14ac:dyDescent="0.25">
      <c r="A839" s="20" t="s">
        <v>1677</v>
      </c>
      <c r="B839" s="20" t="s">
        <v>462</v>
      </c>
      <c r="C839" s="20" t="s">
        <v>658</v>
      </c>
      <c r="D839" s="20" t="s">
        <v>464</v>
      </c>
      <c r="E839" s="20" t="s">
        <v>2942</v>
      </c>
      <c r="F839" s="20" t="s">
        <v>468</v>
      </c>
      <c r="G839" s="20">
        <v>9.0500000000000007</v>
      </c>
      <c r="H839" s="20" t="s">
        <v>1679</v>
      </c>
      <c r="I839" s="20" t="s">
        <v>2939</v>
      </c>
      <c r="J839" s="20" t="s">
        <v>1681</v>
      </c>
      <c r="K839" s="20" t="s">
        <v>1681</v>
      </c>
      <c r="L839" s="20" t="s">
        <v>462</v>
      </c>
      <c r="M839" s="20">
        <v>4</v>
      </c>
      <c r="N839" s="20" t="s">
        <v>1679</v>
      </c>
      <c r="P839" s="20">
        <v>0</v>
      </c>
      <c r="Q839" s="20" t="s">
        <v>504</v>
      </c>
      <c r="R839" s="20" t="s">
        <v>508</v>
      </c>
      <c r="S839" s="20" t="s">
        <v>221</v>
      </c>
      <c r="T839" s="20" t="s">
        <v>2940</v>
      </c>
      <c r="U839" s="20" t="s">
        <v>2941</v>
      </c>
      <c r="V839" s="20">
        <v>17</v>
      </c>
      <c r="W839" s="20">
        <v>531</v>
      </c>
      <c r="Y839" s="20" t="s">
        <v>1684</v>
      </c>
      <c r="Z839" s="20" t="s">
        <v>1685</v>
      </c>
      <c r="AA839" s="20">
        <v>1.5</v>
      </c>
      <c r="AB839" s="20">
        <v>6</v>
      </c>
      <c r="AC839" s="20">
        <v>6</v>
      </c>
      <c r="AD839" s="20">
        <v>6</v>
      </c>
      <c r="AG839" s="20" t="s">
        <v>2260</v>
      </c>
      <c r="AJ839" s="20" t="s">
        <v>1815</v>
      </c>
      <c r="AL839" s="20" t="s">
        <v>1686</v>
      </c>
      <c r="AT839" s="20" t="s">
        <v>1687</v>
      </c>
      <c r="AY839" s="20" t="s">
        <v>2023</v>
      </c>
      <c r="BD839" s="20" t="s">
        <v>1816</v>
      </c>
      <c r="BE839" s="20" t="s">
        <v>462</v>
      </c>
      <c r="BL839" s="20">
        <v>452.5</v>
      </c>
      <c r="BM839" s="20">
        <v>50</v>
      </c>
    </row>
    <row r="840" spans="1:68" x14ac:dyDescent="0.25">
      <c r="A840" s="20" t="s">
        <v>1677</v>
      </c>
      <c r="B840" s="20" t="s">
        <v>462</v>
      </c>
      <c r="C840" s="20" t="s">
        <v>658</v>
      </c>
      <c r="D840" s="20" t="s">
        <v>464</v>
      </c>
      <c r="E840" s="20" t="s">
        <v>2943</v>
      </c>
      <c r="F840" s="20" t="s">
        <v>470</v>
      </c>
      <c r="G840" s="20">
        <v>4.26</v>
      </c>
      <c r="H840" s="20" t="s">
        <v>1679</v>
      </c>
      <c r="I840" s="20" t="s">
        <v>2939</v>
      </c>
      <c r="J840" s="20" t="s">
        <v>1681</v>
      </c>
      <c r="K840" s="20" t="s">
        <v>1681</v>
      </c>
      <c r="L840" s="20" t="s">
        <v>462</v>
      </c>
      <c r="M840" s="20">
        <v>4</v>
      </c>
      <c r="N840" s="20" t="s">
        <v>1679</v>
      </c>
      <c r="P840" s="20">
        <v>0</v>
      </c>
      <c r="Q840" s="20" t="s">
        <v>504</v>
      </c>
      <c r="R840" s="20" t="s">
        <v>508</v>
      </c>
      <c r="S840" s="20" t="s">
        <v>221</v>
      </c>
      <c r="T840" s="20" t="s">
        <v>2940</v>
      </c>
      <c r="U840" s="20" t="s">
        <v>2941</v>
      </c>
      <c r="V840" s="20">
        <v>17</v>
      </c>
      <c r="W840" s="20">
        <v>531</v>
      </c>
      <c r="Y840" s="20" t="s">
        <v>1684</v>
      </c>
      <c r="Z840" s="20" t="s">
        <v>1685</v>
      </c>
      <c r="AA840" s="20">
        <v>1.5</v>
      </c>
      <c r="AB840" s="20">
        <v>6</v>
      </c>
      <c r="AC840" s="20">
        <v>6</v>
      </c>
      <c r="AD840" s="20">
        <v>6</v>
      </c>
      <c r="AG840" s="20" t="s">
        <v>2260</v>
      </c>
      <c r="AJ840" s="20" t="s">
        <v>1815</v>
      </c>
      <c r="AL840" s="20" t="s">
        <v>1686</v>
      </c>
      <c r="AT840" s="20" t="s">
        <v>1687</v>
      </c>
      <c r="AY840" s="20" t="s">
        <v>2023</v>
      </c>
      <c r="BD840" s="20" t="s">
        <v>1816</v>
      </c>
      <c r="BE840" s="20" t="s">
        <v>462</v>
      </c>
      <c r="BL840" s="20">
        <v>213</v>
      </c>
      <c r="BM840" s="20">
        <v>50</v>
      </c>
    </row>
    <row r="841" spans="1:68" x14ac:dyDescent="0.25">
      <c r="A841" s="20" t="s">
        <v>1677</v>
      </c>
      <c r="B841" s="20" t="s">
        <v>462</v>
      </c>
      <c r="C841" s="20" t="s">
        <v>658</v>
      </c>
      <c r="D841" s="20" t="s">
        <v>464</v>
      </c>
      <c r="E841" s="20" t="s">
        <v>2944</v>
      </c>
      <c r="F841" s="20" t="s">
        <v>471</v>
      </c>
      <c r="G841" s="20">
        <v>0.64</v>
      </c>
      <c r="H841" s="20" t="s">
        <v>1679</v>
      </c>
      <c r="I841" s="20" t="s">
        <v>2939</v>
      </c>
      <c r="J841" s="20" t="s">
        <v>1681</v>
      </c>
      <c r="K841" s="20" t="s">
        <v>1681</v>
      </c>
      <c r="L841" s="20" t="s">
        <v>462</v>
      </c>
      <c r="M841" s="20">
        <v>4</v>
      </c>
      <c r="N841" s="20" t="s">
        <v>1679</v>
      </c>
      <c r="P841" s="20">
        <v>0</v>
      </c>
      <c r="Q841" s="20" t="s">
        <v>545</v>
      </c>
      <c r="R841" s="20" t="s">
        <v>488</v>
      </c>
      <c r="S841" s="20" t="s">
        <v>221</v>
      </c>
      <c r="T841" s="20" t="s">
        <v>2945</v>
      </c>
      <c r="U841" s="20" t="s">
        <v>2946</v>
      </c>
      <c r="V841" s="20">
        <v>17</v>
      </c>
      <c r="W841" s="20">
        <v>531</v>
      </c>
      <c r="Y841" s="20" t="s">
        <v>1684</v>
      </c>
      <c r="Z841" s="20" t="s">
        <v>1685</v>
      </c>
      <c r="AA841" s="20">
        <v>1.5</v>
      </c>
      <c r="AB841" s="20">
        <v>6</v>
      </c>
      <c r="AC841" s="20">
        <v>6</v>
      </c>
      <c r="AD841" s="20">
        <v>6</v>
      </c>
      <c r="AJ841" s="20" t="s">
        <v>1815</v>
      </c>
      <c r="AL841" s="20" t="s">
        <v>1686</v>
      </c>
      <c r="AT841" s="20" t="s">
        <v>1687</v>
      </c>
      <c r="AY841" s="20" t="s">
        <v>2023</v>
      </c>
      <c r="AZ841" s="20" t="s">
        <v>1660</v>
      </c>
      <c r="BD841" s="20" t="s">
        <v>1816</v>
      </c>
      <c r="BE841" s="20" t="s">
        <v>462</v>
      </c>
      <c r="BL841" s="20">
        <v>51.2</v>
      </c>
      <c r="BM841" s="20">
        <v>80</v>
      </c>
    </row>
    <row r="842" spans="1:68" x14ac:dyDescent="0.25">
      <c r="A842" s="20" t="s">
        <v>1677</v>
      </c>
      <c r="B842" s="20" t="s">
        <v>462</v>
      </c>
      <c r="C842" s="20" t="s">
        <v>658</v>
      </c>
      <c r="D842" s="20" t="s">
        <v>464</v>
      </c>
      <c r="E842" s="20" t="s">
        <v>2947</v>
      </c>
      <c r="F842" s="20" t="s">
        <v>472</v>
      </c>
      <c r="G842" s="20">
        <v>0.97</v>
      </c>
      <c r="H842" s="20" t="s">
        <v>1679</v>
      </c>
      <c r="I842" s="20" t="s">
        <v>2939</v>
      </c>
      <c r="J842" s="20" t="s">
        <v>1681</v>
      </c>
      <c r="K842" s="20" t="s">
        <v>1681</v>
      </c>
      <c r="L842" s="20" t="s">
        <v>462</v>
      </c>
      <c r="M842" s="20">
        <v>5</v>
      </c>
      <c r="N842" s="20" t="s">
        <v>1679</v>
      </c>
      <c r="P842" s="20">
        <v>0</v>
      </c>
      <c r="Q842" s="20" t="s">
        <v>504</v>
      </c>
      <c r="R842" s="20" t="s">
        <v>508</v>
      </c>
      <c r="S842" s="20" t="s">
        <v>221</v>
      </c>
      <c r="T842" s="20" t="s">
        <v>2940</v>
      </c>
      <c r="U842" s="20" t="s">
        <v>2941</v>
      </c>
      <c r="V842" s="20">
        <v>17</v>
      </c>
      <c r="W842" s="20">
        <v>531</v>
      </c>
      <c r="Y842" s="20" t="s">
        <v>1684</v>
      </c>
      <c r="Z842" s="20" t="s">
        <v>1685</v>
      </c>
      <c r="AA842" s="20">
        <v>1.5</v>
      </c>
      <c r="AB842" s="20">
        <v>6</v>
      </c>
      <c r="AC842" s="20">
        <v>6</v>
      </c>
      <c r="AD842" s="20">
        <v>6</v>
      </c>
      <c r="AG842" s="20" t="s">
        <v>2260</v>
      </c>
      <c r="AJ842" s="20" t="s">
        <v>1815</v>
      </c>
      <c r="AL842" s="20" t="s">
        <v>1686</v>
      </c>
      <c r="AT842" s="20" t="s">
        <v>1687</v>
      </c>
      <c r="AY842" s="20" t="s">
        <v>2023</v>
      </c>
      <c r="BD842" s="20" t="s">
        <v>1816</v>
      </c>
      <c r="BE842" s="20" t="s">
        <v>462</v>
      </c>
      <c r="BL842" s="20">
        <v>48.5</v>
      </c>
      <c r="BM842" s="20">
        <v>50</v>
      </c>
    </row>
    <row r="843" spans="1:68" x14ac:dyDescent="0.25">
      <c r="A843" s="20" t="s">
        <v>1677</v>
      </c>
      <c r="B843" s="20" t="s">
        <v>462</v>
      </c>
      <c r="C843" s="20" t="s">
        <v>658</v>
      </c>
      <c r="D843" s="20" t="s">
        <v>464</v>
      </c>
      <c r="E843" s="20" t="s">
        <v>2948</v>
      </c>
      <c r="F843" s="20" t="s">
        <v>473</v>
      </c>
      <c r="G843" s="20">
        <v>2.2400000000000002</v>
      </c>
      <c r="H843" s="20" t="s">
        <v>1679</v>
      </c>
      <c r="I843" s="20" t="s">
        <v>2939</v>
      </c>
      <c r="J843" s="20" t="s">
        <v>1681</v>
      </c>
      <c r="K843" s="20" t="s">
        <v>1681</v>
      </c>
      <c r="L843" s="20" t="s">
        <v>462</v>
      </c>
      <c r="M843" s="20">
        <v>5</v>
      </c>
      <c r="N843" s="20" t="s">
        <v>1679</v>
      </c>
      <c r="P843" s="20">
        <v>0</v>
      </c>
      <c r="Q843" s="20" t="s">
        <v>504</v>
      </c>
      <c r="R843" s="20" t="s">
        <v>508</v>
      </c>
      <c r="S843" s="20" t="s">
        <v>221</v>
      </c>
      <c r="T843" s="20" t="s">
        <v>2940</v>
      </c>
      <c r="U843" s="20" t="s">
        <v>2941</v>
      </c>
      <c r="V843" s="20">
        <v>17</v>
      </c>
      <c r="W843" s="20">
        <v>531</v>
      </c>
      <c r="Y843" s="20" t="s">
        <v>1684</v>
      </c>
      <c r="Z843" s="20" t="s">
        <v>1685</v>
      </c>
      <c r="AA843" s="20">
        <v>1.5</v>
      </c>
      <c r="AB843" s="20">
        <v>6</v>
      </c>
      <c r="AC843" s="20">
        <v>6</v>
      </c>
      <c r="AD843" s="20">
        <v>6</v>
      </c>
      <c r="AG843" s="20" t="s">
        <v>2260</v>
      </c>
      <c r="AJ843" s="20" t="s">
        <v>1815</v>
      </c>
      <c r="AL843" s="20" t="s">
        <v>1686</v>
      </c>
      <c r="AT843" s="20" t="s">
        <v>1687</v>
      </c>
      <c r="AY843" s="20" t="s">
        <v>2023</v>
      </c>
      <c r="BD843" s="20" t="s">
        <v>1816</v>
      </c>
      <c r="BE843" s="20" t="s">
        <v>462</v>
      </c>
      <c r="BL843" s="20">
        <v>112</v>
      </c>
      <c r="BM843" s="20">
        <v>50</v>
      </c>
    </row>
    <row r="844" spans="1:68" x14ac:dyDescent="0.25">
      <c r="A844" s="20" t="s">
        <v>1677</v>
      </c>
      <c r="B844" s="20" t="s">
        <v>462</v>
      </c>
      <c r="C844" s="20" t="s">
        <v>658</v>
      </c>
      <c r="D844" s="20" t="s">
        <v>464</v>
      </c>
      <c r="E844" s="20" t="s">
        <v>2949</v>
      </c>
      <c r="F844" s="20" t="s">
        <v>474</v>
      </c>
      <c r="G844" s="20">
        <v>1.8</v>
      </c>
      <c r="H844" s="20" t="s">
        <v>1679</v>
      </c>
      <c r="I844" s="20" t="s">
        <v>2939</v>
      </c>
      <c r="J844" s="20" t="s">
        <v>1681</v>
      </c>
      <c r="K844" s="20" t="s">
        <v>1681</v>
      </c>
      <c r="L844" s="20" t="s">
        <v>462</v>
      </c>
      <c r="M844" s="20">
        <v>5</v>
      </c>
      <c r="N844" s="20" t="s">
        <v>1679</v>
      </c>
      <c r="P844" s="20">
        <v>0</v>
      </c>
      <c r="Q844" s="20" t="s">
        <v>504</v>
      </c>
      <c r="R844" s="20" t="s">
        <v>508</v>
      </c>
      <c r="S844" s="20" t="s">
        <v>221</v>
      </c>
      <c r="T844" s="20" t="s">
        <v>2940</v>
      </c>
      <c r="U844" s="20" t="s">
        <v>2941</v>
      </c>
      <c r="V844" s="20">
        <v>17</v>
      </c>
      <c r="W844" s="20">
        <v>531</v>
      </c>
      <c r="Y844" s="20" t="s">
        <v>1684</v>
      </c>
      <c r="Z844" s="20" t="s">
        <v>1685</v>
      </c>
      <c r="AA844" s="20">
        <v>1.5</v>
      </c>
      <c r="AB844" s="20">
        <v>6</v>
      </c>
      <c r="AC844" s="20">
        <v>6</v>
      </c>
      <c r="AD844" s="20">
        <v>6</v>
      </c>
      <c r="AG844" s="20" t="s">
        <v>2260</v>
      </c>
      <c r="AJ844" s="20" t="s">
        <v>1815</v>
      </c>
      <c r="AL844" s="20" t="s">
        <v>1686</v>
      </c>
      <c r="AT844" s="20" t="s">
        <v>1687</v>
      </c>
      <c r="AY844" s="20" t="s">
        <v>2023</v>
      </c>
      <c r="BD844" s="20" t="s">
        <v>1816</v>
      </c>
      <c r="BE844" s="20" t="s">
        <v>462</v>
      </c>
      <c r="BL844" s="20">
        <v>90</v>
      </c>
      <c r="BM844" s="20">
        <v>50</v>
      </c>
    </row>
    <row r="845" spans="1:68" x14ac:dyDescent="0.25">
      <c r="A845" s="20" t="s">
        <v>1677</v>
      </c>
      <c r="B845" s="20" t="s">
        <v>462</v>
      </c>
      <c r="C845" s="20" t="s">
        <v>658</v>
      </c>
      <c r="D845" s="20" t="s">
        <v>464</v>
      </c>
      <c r="E845" s="20" t="s">
        <v>2950</v>
      </c>
      <c r="F845" s="20" t="s">
        <v>475</v>
      </c>
      <c r="G845" s="20">
        <v>4.63</v>
      </c>
      <c r="H845" s="20" t="s">
        <v>1679</v>
      </c>
      <c r="I845" s="20" t="s">
        <v>2939</v>
      </c>
      <c r="J845" s="20" t="s">
        <v>1681</v>
      </c>
      <c r="K845" s="20" t="s">
        <v>1681</v>
      </c>
      <c r="L845" s="20" t="s">
        <v>462</v>
      </c>
      <c r="M845" s="20">
        <v>5</v>
      </c>
      <c r="N845" s="20" t="s">
        <v>1679</v>
      </c>
      <c r="P845" s="20">
        <v>0</v>
      </c>
      <c r="Q845" s="20" t="s">
        <v>504</v>
      </c>
      <c r="R845" s="20" t="s">
        <v>508</v>
      </c>
      <c r="S845" s="20" t="s">
        <v>221</v>
      </c>
      <c r="T845" s="20" t="s">
        <v>2940</v>
      </c>
      <c r="U845" s="20" t="s">
        <v>2941</v>
      </c>
      <c r="V845" s="20">
        <v>17</v>
      </c>
      <c r="W845" s="20">
        <v>531</v>
      </c>
      <c r="Y845" s="20" t="s">
        <v>1684</v>
      </c>
      <c r="Z845" s="20" t="s">
        <v>1685</v>
      </c>
      <c r="AA845" s="20">
        <v>1.5</v>
      </c>
      <c r="AB845" s="20">
        <v>6</v>
      </c>
      <c r="AC845" s="20">
        <v>6</v>
      </c>
      <c r="AD845" s="20">
        <v>6</v>
      </c>
      <c r="AG845" s="20" t="s">
        <v>2260</v>
      </c>
      <c r="AJ845" s="20" t="s">
        <v>1815</v>
      </c>
      <c r="AL845" s="20" t="s">
        <v>1686</v>
      </c>
      <c r="AT845" s="20" t="s">
        <v>1687</v>
      </c>
      <c r="AY845" s="20" t="s">
        <v>2023</v>
      </c>
      <c r="BD845" s="20" t="s">
        <v>1816</v>
      </c>
      <c r="BE845" s="20" t="s">
        <v>462</v>
      </c>
      <c r="BL845" s="20">
        <v>231.5</v>
      </c>
      <c r="BM845" s="20">
        <v>50</v>
      </c>
    </row>
    <row r="846" spans="1:68" x14ac:dyDescent="0.25">
      <c r="A846" s="20" t="s">
        <v>1677</v>
      </c>
      <c r="B846" s="20" t="s">
        <v>462</v>
      </c>
      <c r="C846" s="20" t="s">
        <v>658</v>
      </c>
      <c r="D846" s="20" t="s">
        <v>464</v>
      </c>
      <c r="E846" s="20" t="s">
        <v>2951</v>
      </c>
      <c r="F846" s="20" t="s">
        <v>476</v>
      </c>
      <c r="G846" s="20">
        <v>0.63</v>
      </c>
      <c r="H846" s="20" t="s">
        <v>1679</v>
      </c>
      <c r="I846" s="20" t="s">
        <v>2939</v>
      </c>
      <c r="J846" s="20" t="s">
        <v>1681</v>
      </c>
      <c r="K846" s="20" t="s">
        <v>1681</v>
      </c>
      <c r="L846" s="20" t="s">
        <v>462</v>
      </c>
      <c r="M846" s="20">
        <v>5</v>
      </c>
      <c r="N846" s="20" t="s">
        <v>1679</v>
      </c>
      <c r="P846" s="20">
        <v>0</v>
      </c>
      <c r="Q846" s="20" t="s">
        <v>504</v>
      </c>
      <c r="R846" s="20" t="s">
        <v>508</v>
      </c>
      <c r="S846" s="20" t="s">
        <v>221</v>
      </c>
      <c r="T846" s="20" t="s">
        <v>2940</v>
      </c>
      <c r="U846" s="20" t="s">
        <v>2941</v>
      </c>
      <c r="V846" s="20">
        <v>17</v>
      </c>
      <c r="W846" s="20">
        <v>531</v>
      </c>
      <c r="Y846" s="20" t="s">
        <v>1684</v>
      </c>
      <c r="Z846" s="20" t="s">
        <v>1685</v>
      </c>
      <c r="AA846" s="20">
        <v>1.5</v>
      </c>
      <c r="AB846" s="20">
        <v>6</v>
      </c>
      <c r="AC846" s="20">
        <v>6</v>
      </c>
      <c r="AD846" s="20">
        <v>6</v>
      </c>
      <c r="AG846" s="20" t="s">
        <v>2260</v>
      </c>
      <c r="AJ846" s="20" t="s">
        <v>1815</v>
      </c>
      <c r="AL846" s="20" t="s">
        <v>1686</v>
      </c>
      <c r="AT846" s="20" t="s">
        <v>1687</v>
      </c>
      <c r="AY846" s="20" t="s">
        <v>2023</v>
      </c>
      <c r="BD846" s="20" t="s">
        <v>1816</v>
      </c>
      <c r="BE846" s="20" t="s">
        <v>462</v>
      </c>
      <c r="BL846" s="20">
        <v>31.5</v>
      </c>
      <c r="BM846" s="20">
        <v>50</v>
      </c>
    </row>
    <row r="847" spans="1:68" x14ac:dyDescent="0.25">
      <c r="A847" s="20" t="s">
        <v>1677</v>
      </c>
      <c r="B847" s="20" t="s">
        <v>462</v>
      </c>
      <c r="C847" s="20" t="s">
        <v>658</v>
      </c>
      <c r="D847" s="20" t="s">
        <v>464</v>
      </c>
      <c r="E847" s="20" t="s">
        <v>2952</v>
      </c>
      <c r="F847" s="20" t="s">
        <v>477</v>
      </c>
      <c r="G847" s="20">
        <v>1.08</v>
      </c>
      <c r="H847" s="20" t="s">
        <v>1679</v>
      </c>
      <c r="I847" s="20" t="s">
        <v>2939</v>
      </c>
      <c r="J847" s="20" t="s">
        <v>1681</v>
      </c>
      <c r="K847" s="20" t="s">
        <v>1681</v>
      </c>
      <c r="L847" s="20" t="s">
        <v>462</v>
      </c>
      <c r="M847" s="20">
        <v>3</v>
      </c>
      <c r="N847" s="20" t="s">
        <v>1679</v>
      </c>
      <c r="P847" s="20">
        <v>0</v>
      </c>
      <c r="Q847" s="20" t="s">
        <v>2953</v>
      </c>
      <c r="S847" s="20" t="s">
        <v>221</v>
      </c>
      <c r="T847" s="20" t="s">
        <v>2954</v>
      </c>
      <c r="U847" s="20" t="s">
        <v>2955</v>
      </c>
      <c r="V847" s="20">
        <v>51</v>
      </c>
      <c r="W847" s="20">
        <v>1570</v>
      </c>
      <c r="Y847" s="20" t="s">
        <v>2956</v>
      </c>
      <c r="Z847" s="20" t="s">
        <v>1685</v>
      </c>
      <c r="AA847" s="20">
        <v>3</v>
      </c>
      <c r="AB847" s="20">
        <v>6</v>
      </c>
      <c r="AC847" s="20">
        <v>6</v>
      </c>
      <c r="AD847" s="20">
        <v>6</v>
      </c>
      <c r="AL847" s="20" t="s">
        <v>1686</v>
      </c>
      <c r="AT847" s="20" t="s">
        <v>1687</v>
      </c>
      <c r="BE847" s="20" t="s">
        <v>462</v>
      </c>
    </row>
    <row r="848" spans="1:68" x14ac:dyDescent="0.25">
      <c r="A848" s="20" t="s">
        <v>1677</v>
      </c>
      <c r="B848" s="20" t="s">
        <v>462</v>
      </c>
      <c r="C848" s="20" t="s">
        <v>658</v>
      </c>
      <c r="D848" s="20" t="s">
        <v>464</v>
      </c>
      <c r="E848" s="20" t="s">
        <v>2957</v>
      </c>
      <c r="F848" s="20" t="s">
        <v>478</v>
      </c>
      <c r="G848" s="20">
        <v>5.85</v>
      </c>
      <c r="H848" s="20" t="s">
        <v>1679</v>
      </c>
      <c r="I848" s="20" t="s">
        <v>2939</v>
      </c>
      <c r="J848" s="20" t="s">
        <v>1681</v>
      </c>
      <c r="K848" s="20" t="s">
        <v>1681</v>
      </c>
      <c r="L848" s="20" t="s">
        <v>462</v>
      </c>
      <c r="M848" s="20">
        <v>5</v>
      </c>
      <c r="N848" s="20" t="s">
        <v>1679</v>
      </c>
      <c r="P848" s="20">
        <v>0</v>
      </c>
      <c r="Q848" s="20" t="s">
        <v>504</v>
      </c>
      <c r="R848" s="20" t="s">
        <v>508</v>
      </c>
      <c r="S848" s="20" t="s">
        <v>221</v>
      </c>
      <c r="T848" s="20" t="s">
        <v>2940</v>
      </c>
      <c r="U848" s="20" t="s">
        <v>2941</v>
      </c>
      <c r="V848" s="20">
        <v>17</v>
      </c>
      <c r="W848" s="20">
        <v>531</v>
      </c>
      <c r="Y848" s="20" t="s">
        <v>1684</v>
      </c>
      <c r="Z848" s="20" t="s">
        <v>1685</v>
      </c>
      <c r="AA848" s="20">
        <v>1.5</v>
      </c>
      <c r="AB848" s="20">
        <v>6</v>
      </c>
      <c r="AC848" s="20">
        <v>6</v>
      </c>
      <c r="AD848" s="20">
        <v>6</v>
      </c>
      <c r="AG848" s="20" t="s">
        <v>2260</v>
      </c>
      <c r="AJ848" s="20" t="s">
        <v>1815</v>
      </c>
      <c r="AL848" s="20" t="s">
        <v>1686</v>
      </c>
      <c r="AT848" s="20" t="s">
        <v>1687</v>
      </c>
      <c r="AY848" s="20" t="s">
        <v>2023</v>
      </c>
      <c r="BD848" s="20" t="s">
        <v>1816</v>
      </c>
      <c r="BE848" s="20" t="s">
        <v>462</v>
      </c>
      <c r="BL848" s="20">
        <v>292.5</v>
      </c>
      <c r="BM848" s="20">
        <v>50</v>
      </c>
    </row>
    <row r="849" spans="1:65" x14ac:dyDescent="0.25">
      <c r="A849" s="20" t="s">
        <v>1677</v>
      </c>
      <c r="B849" s="20" t="s">
        <v>462</v>
      </c>
      <c r="C849" s="20" t="s">
        <v>658</v>
      </c>
      <c r="D849" s="20" t="s">
        <v>464</v>
      </c>
      <c r="E849" s="20" t="s">
        <v>2958</v>
      </c>
      <c r="F849" s="20" t="s">
        <v>479</v>
      </c>
      <c r="G849" s="20">
        <v>1.79</v>
      </c>
      <c r="H849" s="20" t="s">
        <v>1679</v>
      </c>
      <c r="I849" s="20" t="s">
        <v>2939</v>
      </c>
      <c r="J849" s="20" t="s">
        <v>1681</v>
      </c>
      <c r="K849" s="20" t="s">
        <v>1681</v>
      </c>
      <c r="L849" s="20" t="s">
        <v>462</v>
      </c>
      <c r="M849" s="20">
        <v>5</v>
      </c>
      <c r="N849" s="20" t="s">
        <v>1679</v>
      </c>
      <c r="P849" s="20">
        <v>0</v>
      </c>
      <c r="Q849" s="20" t="s">
        <v>545</v>
      </c>
      <c r="R849" s="20" t="s">
        <v>488</v>
      </c>
      <c r="S849" s="20" t="s">
        <v>221</v>
      </c>
      <c r="T849" s="20" t="s">
        <v>2945</v>
      </c>
      <c r="U849" s="20" t="s">
        <v>2941</v>
      </c>
      <c r="V849" s="20">
        <v>17</v>
      </c>
      <c r="W849" s="20">
        <v>531</v>
      </c>
      <c r="Y849" s="20" t="s">
        <v>1684</v>
      </c>
      <c r="Z849" s="20" t="s">
        <v>1685</v>
      </c>
      <c r="AA849" s="20">
        <v>1.5</v>
      </c>
      <c r="AB849" s="20">
        <v>6</v>
      </c>
      <c r="AC849" s="20">
        <v>6</v>
      </c>
      <c r="AD849" s="20">
        <v>6</v>
      </c>
      <c r="AJ849" s="20" t="s">
        <v>1815</v>
      </c>
      <c r="AL849" s="20" t="s">
        <v>1686</v>
      </c>
      <c r="AM849" s="20" t="s">
        <v>1647</v>
      </c>
      <c r="AT849" s="20" t="s">
        <v>1687</v>
      </c>
      <c r="AY849" s="20" t="s">
        <v>2023</v>
      </c>
      <c r="AZ849" s="20" t="s">
        <v>1660</v>
      </c>
      <c r="BD849" s="20" t="s">
        <v>1816</v>
      </c>
      <c r="BE849" s="20" t="s">
        <v>462</v>
      </c>
      <c r="BL849" s="20">
        <v>143.19999999999999</v>
      </c>
      <c r="BM849" s="20">
        <v>80</v>
      </c>
    </row>
    <row r="850" spans="1:65" x14ac:dyDescent="0.25">
      <c r="A850" s="20" t="s">
        <v>1677</v>
      </c>
      <c r="B850" s="20" t="s">
        <v>462</v>
      </c>
      <c r="C850" s="20" t="s">
        <v>659</v>
      </c>
      <c r="D850" s="20" t="s">
        <v>464</v>
      </c>
      <c r="E850" s="20" t="s">
        <v>2959</v>
      </c>
      <c r="F850" s="20" t="s">
        <v>465</v>
      </c>
      <c r="G850" s="20">
        <v>1.37</v>
      </c>
      <c r="H850" s="20" t="s">
        <v>1679</v>
      </c>
      <c r="I850" s="20" t="s">
        <v>2960</v>
      </c>
      <c r="J850" s="20" t="s">
        <v>1681</v>
      </c>
      <c r="K850" s="20" t="s">
        <v>1681</v>
      </c>
      <c r="L850" s="20" t="s">
        <v>462</v>
      </c>
      <c r="M850" s="20">
        <v>4</v>
      </c>
      <c r="N850" s="20" t="s">
        <v>1679</v>
      </c>
      <c r="P850" s="20">
        <v>0</v>
      </c>
      <c r="Q850" s="20" t="s">
        <v>495</v>
      </c>
      <c r="R850" s="20" t="s">
        <v>660</v>
      </c>
      <c r="S850" s="20" t="s">
        <v>221</v>
      </c>
      <c r="T850" s="20" t="s">
        <v>2309</v>
      </c>
      <c r="U850" s="20" t="s">
        <v>2961</v>
      </c>
      <c r="V850" s="20">
        <v>9</v>
      </c>
      <c r="W850" s="20">
        <v>303</v>
      </c>
      <c r="Y850" s="20" t="s">
        <v>1684</v>
      </c>
      <c r="Z850" s="20" t="s">
        <v>1685</v>
      </c>
      <c r="AA850" s="20">
        <v>1.5</v>
      </c>
      <c r="AB850" s="20">
        <v>6</v>
      </c>
      <c r="AC850" s="20">
        <v>6</v>
      </c>
      <c r="AD850" s="20">
        <v>6</v>
      </c>
      <c r="AL850" s="20" t="s">
        <v>1686</v>
      </c>
      <c r="AT850" s="20" t="s">
        <v>1687</v>
      </c>
      <c r="BE850" s="20" t="s">
        <v>462</v>
      </c>
      <c r="BL850" s="20">
        <v>82.2</v>
      </c>
      <c r="BM850" s="20">
        <v>60</v>
      </c>
    </row>
    <row r="851" spans="1:65" x14ac:dyDescent="0.25">
      <c r="A851" s="20" t="s">
        <v>1677</v>
      </c>
      <c r="B851" s="20" t="s">
        <v>462</v>
      </c>
      <c r="C851" s="20" t="s">
        <v>659</v>
      </c>
      <c r="D851" s="20" t="s">
        <v>464</v>
      </c>
      <c r="E851" s="20" t="s">
        <v>2962</v>
      </c>
      <c r="F851" s="20" t="s">
        <v>468</v>
      </c>
      <c r="G851" s="20">
        <v>3.78</v>
      </c>
      <c r="H851" s="20" t="s">
        <v>1679</v>
      </c>
      <c r="I851" s="20" t="s">
        <v>2960</v>
      </c>
      <c r="J851" s="20" t="s">
        <v>1681</v>
      </c>
      <c r="K851" s="20" t="s">
        <v>1681</v>
      </c>
      <c r="L851" s="20" t="s">
        <v>462</v>
      </c>
      <c r="M851" s="20">
        <v>4</v>
      </c>
      <c r="N851" s="20" t="s">
        <v>1679</v>
      </c>
      <c r="P851" s="20">
        <v>0</v>
      </c>
      <c r="Q851" s="20" t="s">
        <v>495</v>
      </c>
      <c r="R851" s="20" t="s">
        <v>660</v>
      </c>
      <c r="S851" s="20" t="s">
        <v>221</v>
      </c>
      <c r="T851" s="20" t="s">
        <v>2309</v>
      </c>
      <c r="U851" s="20" t="s">
        <v>2961</v>
      </c>
      <c r="V851" s="20">
        <v>9</v>
      </c>
      <c r="W851" s="20">
        <v>303</v>
      </c>
      <c r="Y851" s="20" t="s">
        <v>1684</v>
      </c>
      <c r="Z851" s="20" t="s">
        <v>1685</v>
      </c>
      <c r="AA851" s="20">
        <v>1.5</v>
      </c>
      <c r="AB851" s="20">
        <v>6</v>
      </c>
      <c r="AC851" s="20">
        <v>6</v>
      </c>
      <c r="AD851" s="20">
        <v>6</v>
      </c>
      <c r="AL851" s="20" t="s">
        <v>1686</v>
      </c>
      <c r="AT851" s="20" t="s">
        <v>1687</v>
      </c>
      <c r="BE851" s="20" t="s">
        <v>462</v>
      </c>
      <c r="BL851" s="20">
        <v>226.8</v>
      </c>
      <c r="BM851" s="20">
        <v>60</v>
      </c>
    </row>
    <row r="852" spans="1:65" x14ac:dyDescent="0.25">
      <c r="A852" s="20" t="s">
        <v>1677</v>
      </c>
      <c r="B852" s="20" t="s">
        <v>462</v>
      </c>
      <c r="C852" s="20" t="s">
        <v>659</v>
      </c>
      <c r="D852" s="20" t="s">
        <v>464</v>
      </c>
      <c r="E852" s="20" t="s">
        <v>2963</v>
      </c>
      <c r="F852" s="20" t="s">
        <v>470</v>
      </c>
      <c r="G852" s="20">
        <v>2.19</v>
      </c>
      <c r="H852" s="20" t="s">
        <v>1679</v>
      </c>
      <c r="I852" s="20" t="s">
        <v>2960</v>
      </c>
      <c r="J852" s="20" t="s">
        <v>1681</v>
      </c>
      <c r="K852" s="20" t="s">
        <v>1681</v>
      </c>
      <c r="L852" s="20" t="s">
        <v>462</v>
      </c>
      <c r="M852" s="20">
        <v>4</v>
      </c>
      <c r="N852" s="20" t="s">
        <v>1679</v>
      </c>
      <c r="P852" s="20">
        <v>0</v>
      </c>
      <c r="Q852" s="20" t="s">
        <v>495</v>
      </c>
      <c r="R852" s="20" t="s">
        <v>488</v>
      </c>
      <c r="S852" s="20" t="s">
        <v>221</v>
      </c>
      <c r="T852" s="20" t="s">
        <v>2309</v>
      </c>
      <c r="U852" s="20" t="s">
        <v>2961</v>
      </c>
      <c r="V852" s="20">
        <v>9</v>
      </c>
      <c r="W852" s="20">
        <v>303</v>
      </c>
      <c r="Y852" s="20" t="s">
        <v>1684</v>
      </c>
      <c r="Z852" s="20" t="s">
        <v>1685</v>
      </c>
      <c r="AA852" s="20">
        <v>1.5</v>
      </c>
      <c r="AB852" s="20">
        <v>6</v>
      </c>
      <c r="AC852" s="20">
        <v>6</v>
      </c>
      <c r="AD852" s="20">
        <v>6</v>
      </c>
      <c r="AL852" s="20" t="s">
        <v>1686</v>
      </c>
      <c r="AT852" s="20" t="s">
        <v>1687</v>
      </c>
      <c r="BE852" s="20" t="s">
        <v>462</v>
      </c>
      <c r="BL852" s="20">
        <v>131.4</v>
      </c>
      <c r="BM852" s="20">
        <v>60</v>
      </c>
    </row>
    <row r="853" spans="1:65" x14ac:dyDescent="0.25">
      <c r="A853" s="20" t="s">
        <v>1677</v>
      </c>
      <c r="B853" s="20" t="s">
        <v>462</v>
      </c>
      <c r="C853" s="20" t="s">
        <v>659</v>
      </c>
      <c r="D853" s="20" t="s">
        <v>464</v>
      </c>
      <c r="E853" s="20" t="s">
        <v>2964</v>
      </c>
      <c r="F853" s="20" t="s">
        <v>471</v>
      </c>
      <c r="G853" s="20">
        <v>1.1599999999999999</v>
      </c>
      <c r="H853" s="20" t="s">
        <v>1679</v>
      </c>
      <c r="I853" s="20" t="s">
        <v>2960</v>
      </c>
      <c r="J853" s="20" t="s">
        <v>1681</v>
      </c>
      <c r="K853" s="20" t="s">
        <v>1681</v>
      </c>
      <c r="L853" s="20" t="s">
        <v>462</v>
      </c>
      <c r="M853" s="20">
        <v>4</v>
      </c>
      <c r="N853" s="20" t="s">
        <v>1679</v>
      </c>
      <c r="P853" s="20">
        <v>0</v>
      </c>
      <c r="Q853" s="20" t="s">
        <v>495</v>
      </c>
      <c r="R853" s="20" t="s">
        <v>488</v>
      </c>
      <c r="S853" s="20" t="s">
        <v>221</v>
      </c>
      <c r="T853" s="20" t="s">
        <v>2309</v>
      </c>
      <c r="U853" s="20" t="s">
        <v>2961</v>
      </c>
      <c r="V853" s="20">
        <v>9</v>
      </c>
      <c r="W853" s="20">
        <v>303</v>
      </c>
      <c r="Y853" s="20" t="s">
        <v>1684</v>
      </c>
      <c r="Z853" s="20" t="s">
        <v>1685</v>
      </c>
      <c r="AA853" s="20">
        <v>1.5</v>
      </c>
      <c r="AB853" s="20">
        <v>6</v>
      </c>
      <c r="AC853" s="20">
        <v>6</v>
      </c>
      <c r="AD853" s="20">
        <v>6</v>
      </c>
      <c r="AL853" s="20" t="s">
        <v>1686</v>
      </c>
      <c r="AT853" s="20" t="s">
        <v>1687</v>
      </c>
      <c r="BE853" s="20" t="s">
        <v>462</v>
      </c>
      <c r="BL853" s="20">
        <v>69.599999999999994</v>
      </c>
      <c r="BM853" s="20">
        <v>60</v>
      </c>
    </row>
    <row r="854" spans="1:65" x14ac:dyDescent="0.25">
      <c r="A854" s="20" t="s">
        <v>1677</v>
      </c>
      <c r="B854" s="20" t="s">
        <v>462</v>
      </c>
      <c r="C854" s="20" t="s">
        <v>659</v>
      </c>
      <c r="D854" s="20" t="s">
        <v>464</v>
      </c>
      <c r="E854" s="20" t="s">
        <v>2965</v>
      </c>
      <c r="F854" s="20" t="s">
        <v>472</v>
      </c>
      <c r="G854" s="20">
        <v>0.24</v>
      </c>
      <c r="H854" s="20" t="s">
        <v>1679</v>
      </c>
      <c r="I854" s="20" t="s">
        <v>2960</v>
      </c>
      <c r="J854" s="20" t="s">
        <v>1681</v>
      </c>
      <c r="K854" s="20" t="s">
        <v>1681</v>
      </c>
      <c r="L854" s="20" t="s">
        <v>462</v>
      </c>
      <c r="M854" s="20">
        <v>4</v>
      </c>
      <c r="N854" s="20" t="s">
        <v>1679</v>
      </c>
      <c r="P854" s="20">
        <v>0</v>
      </c>
      <c r="Q854" s="20" t="s">
        <v>495</v>
      </c>
      <c r="R854" s="20" t="s">
        <v>488</v>
      </c>
      <c r="S854" s="20" t="s">
        <v>221</v>
      </c>
      <c r="T854" s="20" t="s">
        <v>2309</v>
      </c>
      <c r="U854" s="20" t="s">
        <v>2961</v>
      </c>
      <c r="V854" s="20">
        <v>9</v>
      </c>
      <c r="W854" s="20">
        <v>303</v>
      </c>
      <c r="Y854" s="20" t="s">
        <v>1684</v>
      </c>
      <c r="Z854" s="20" t="s">
        <v>1685</v>
      </c>
      <c r="AA854" s="20">
        <v>1.5</v>
      </c>
      <c r="AB854" s="20">
        <v>6</v>
      </c>
      <c r="AC854" s="20">
        <v>6</v>
      </c>
      <c r="AD854" s="20">
        <v>6</v>
      </c>
      <c r="AL854" s="20" t="s">
        <v>1686</v>
      </c>
      <c r="AT854" s="20" t="s">
        <v>1687</v>
      </c>
      <c r="BE854" s="20" t="s">
        <v>462</v>
      </c>
      <c r="BL854" s="20">
        <v>14.4</v>
      </c>
      <c r="BM854" s="20">
        <v>60</v>
      </c>
    </row>
    <row r="855" spans="1:65" x14ac:dyDescent="0.25">
      <c r="A855" s="20" t="s">
        <v>1677</v>
      </c>
      <c r="B855" s="20" t="s">
        <v>462</v>
      </c>
      <c r="C855" s="20" t="s">
        <v>659</v>
      </c>
      <c r="D855" s="20" t="s">
        <v>464</v>
      </c>
      <c r="E855" s="20" t="s">
        <v>2966</v>
      </c>
      <c r="F855" s="20" t="s">
        <v>473</v>
      </c>
      <c r="G855" s="20">
        <v>3.46</v>
      </c>
      <c r="H855" s="20" t="s">
        <v>1679</v>
      </c>
      <c r="I855" s="20" t="s">
        <v>2960</v>
      </c>
      <c r="J855" s="20" t="s">
        <v>1681</v>
      </c>
      <c r="K855" s="20" t="s">
        <v>1681</v>
      </c>
      <c r="L855" s="20" t="s">
        <v>462</v>
      </c>
      <c r="M855" s="20">
        <v>4</v>
      </c>
      <c r="N855" s="20" t="s">
        <v>1679</v>
      </c>
      <c r="P855" s="20">
        <v>0</v>
      </c>
      <c r="Q855" s="20" t="s">
        <v>495</v>
      </c>
      <c r="R855" s="20" t="s">
        <v>488</v>
      </c>
      <c r="S855" s="20" t="s">
        <v>221</v>
      </c>
      <c r="T855" s="20" t="s">
        <v>2309</v>
      </c>
      <c r="U855" s="20" t="s">
        <v>2961</v>
      </c>
      <c r="V855" s="20">
        <v>9</v>
      </c>
      <c r="W855" s="20">
        <v>303</v>
      </c>
      <c r="Y855" s="20" t="s">
        <v>1684</v>
      </c>
      <c r="Z855" s="20" t="s">
        <v>1685</v>
      </c>
      <c r="AA855" s="20">
        <v>1.5</v>
      </c>
      <c r="AB855" s="20">
        <v>6</v>
      </c>
      <c r="AC855" s="20">
        <v>6</v>
      </c>
      <c r="AD855" s="20">
        <v>6</v>
      </c>
      <c r="AL855" s="20" t="s">
        <v>1686</v>
      </c>
      <c r="AT855" s="20" t="s">
        <v>1687</v>
      </c>
      <c r="BE855" s="20" t="s">
        <v>462</v>
      </c>
      <c r="BL855" s="20">
        <v>207.6</v>
      </c>
      <c r="BM855" s="20">
        <v>60</v>
      </c>
    </row>
    <row r="856" spans="1:65" x14ac:dyDescent="0.25">
      <c r="A856" s="20" t="s">
        <v>1677</v>
      </c>
      <c r="B856" s="20" t="s">
        <v>462</v>
      </c>
      <c r="C856" s="20" t="s">
        <v>659</v>
      </c>
      <c r="D856" s="20" t="s">
        <v>464</v>
      </c>
      <c r="E856" s="20" t="s">
        <v>2967</v>
      </c>
      <c r="F856" s="20" t="s">
        <v>474</v>
      </c>
      <c r="G856" s="20">
        <v>3.69</v>
      </c>
      <c r="H856" s="20" t="s">
        <v>1679</v>
      </c>
      <c r="I856" s="20" t="s">
        <v>2960</v>
      </c>
      <c r="J856" s="20" t="s">
        <v>1681</v>
      </c>
      <c r="K856" s="20" t="s">
        <v>1681</v>
      </c>
      <c r="L856" s="20" t="s">
        <v>462</v>
      </c>
      <c r="M856" s="20">
        <v>4</v>
      </c>
      <c r="N856" s="20" t="s">
        <v>1679</v>
      </c>
      <c r="P856" s="20">
        <v>0</v>
      </c>
      <c r="Q856" s="20" t="s">
        <v>495</v>
      </c>
      <c r="R856" s="20" t="s">
        <v>488</v>
      </c>
      <c r="S856" s="20" t="s">
        <v>221</v>
      </c>
      <c r="T856" s="20" t="s">
        <v>2309</v>
      </c>
      <c r="U856" s="20" t="s">
        <v>2961</v>
      </c>
      <c r="V856" s="20">
        <v>9</v>
      </c>
      <c r="W856" s="20">
        <v>303</v>
      </c>
      <c r="Y856" s="20" t="s">
        <v>1684</v>
      </c>
      <c r="Z856" s="20" t="s">
        <v>1685</v>
      </c>
      <c r="AA856" s="20">
        <v>1.5</v>
      </c>
      <c r="AB856" s="20">
        <v>6</v>
      </c>
      <c r="AC856" s="20">
        <v>6</v>
      </c>
      <c r="AD856" s="20">
        <v>6</v>
      </c>
      <c r="AL856" s="20" t="s">
        <v>1686</v>
      </c>
      <c r="AT856" s="20" t="s">
        <v>1687</v>
      </c>
      <c r="BE856" s="20" t="s">
        <v>462</v>
      </c>
      <c r="BL856" s="20">
        <v>221.4</v>
      </c>
      <c r="BM856" s="20">
        <v>60</v>
      </c>
    </row>
    <row r="857" spans="1:65" x14ac:dyDescent="0.25">
      <c r="A857" s="20" t="s">
        <v>1677</v>
      </c>
      <c r="B857" s="20" t="s">
        <v>462</v>
      </c>
      <c r="C857" s="20" t="s">
        <v>661</v>
      </c>
      <c r="D857" s="20" t="s">
        <v>464</v>
      </c>
      <c r="E857" s="20" t="s">
        <v>2968</v>
      </c>
      <c r="F857" s="20" t="s">
        <v>465</v>
      </c>
      <c r="G857" s="20">
        <v>8.7899999999999991</v>
      </c>
      <c r="H857" s="20" t="s">
        <v>1679</v>
      </c>
      <c r="I857" s="20" t="s">
        <v>2969</v>
      </c>
      <c r="J857" s="20" t="s">
        <v>1681</v>
      </c>
      <c r="K857" s="20" t="s">
        <v>1681</v>
      </c>
      <c r="L857" s="20" t="s">
        <v>462</v>
      </c>
      <c r="M857" s="20">
        <v>4</v>
      </c>
      <c r="N857" s="20" t="s">
        <v>1679</v>
      </c>
      <c r="P857" s="20">
        <v>0</v>
      </c>
      <c r="Q857" s="20" t="s">
        <v>509</v>
      </c>
      <c r="R857" s="20" t="s">
        <v>541</v>
      </c>
      <c r="S857" s="20" t="s">
        <v>221</v>
      </c>
      <c r="T857" s="20" t="s">
        <v>2970</v>
      </c>
      <c r="V857" s="20">
        <v>15</v>
      </c>
      <c r="W857" s="20">
        <v>474</v>
      </c>
      <c r="Y857" s="20" t="s">
        <v>1684</v>
      </c>
      <c r="Z857" s="20" t="s">
        <v>1685</v>
      </c>
      <c r="AA857" s="20">
        <v>1.5</v>
      </c>
      <c r="AB857" s="20">
        <v>3</v>
      </c>
      <c r="AC857" s="20">
        <v>3</v>
      </c>
      <c r="AD857" s="20">
        <v>3</v>
      </c>
      <c r="AL857" s="20" t="s">
        <v>1686</v>
      </c>
      <c r="AT857" s="20" t="s">
        <v>1687</v>
      </c>
      <c r="AZ857" s="20" t="s">
        <v>1660</v>
      </c>
      <c r="BE857" s="20" t="s">
        <v>462</v>
      </c>
      <c r="BL857" s="20">
        <v>922.95</v>
      </c>
      <c r="BM857" s="20">
        <v>105</v>
      </c>
    </row>
    <row r="858" spans="1:65" x14ac:dyDescent="0.25">
      <c r="A858" s="20" t="s">
        <v>1677</v>
      </c>
      <c r="B858" s="20" t="s">
        <v>462</v>
      </c>
      <c r="C858" s="20" t="s">
        <v>661</v>
      </c>
      <c r="D858" s="20" t="s">
        <v>464</v>
      </c>
      <c r="E858" s="20" t="s">
        <v>2971</v>
      </c>
      <c r="F858" s="20" t="s">
        <v>468</v>
      </c>
      <c r="G858" s="20">
        <v>10.039999999999999</v>
      </c>
      <c r="H858" s="20" t="s">
        <v>1679</v>
      </c>
      <c r="I858" s="20" t="s">
        <v>2969</v>
      </c>
      <c r="J858" s="20" t="s">
        <v>1681</v>
      </c>
      <c r="K858" s="20" t="s">
        <v>1681</v>
      </c>
      <c r="L858" s="20" t="s">
        <v>462</v>
      </c>
      <c r="M858" s="20">
        <v>4</v>
      </c>
      <c r="N858" s="20" t="s">
        <v>1679</v>
      </c>
      <c r="P858" s="20">
        <v>0</v>
      </c>
      <c r="Q858" s="20" t="s">
        <v>545</v>
      </c>
      <c r="R858" s="20" t="s">
        <v>541</v>
      </c>
      <c r="S858" s="20" t="s">
        <v>221</v>
      </c>
      <c r="T858" s="20" t="s">
        <v>2970</v>
      </c>
      <c r="U858" s="20" t="s">
        <v>2972</v>
      </c>
      <c r="V858" s="20">
        <v>7</v>
      </c>
      <c r="W858" s="20">
        <v>213</v>
      </c>
      <c r="Y858" s="20" t="s">
        <v>1684</v>
      </c>
      <c r="Z858" s="20" t="s">
        <v>1685</v>
      </c>
      <c r="AA858" s="20">
        <v>1.5</v>
      </c>
      <c r="AB858" s="20">
        <v>3</v>
      </c>
      <c r="AC858" s="20">
        <v>3</v>
      </c>
      <c r="AD858" s="20">
        <v>3</v>
      </c>
      <c r="AL858" s="20" t="s">
        <v>1686</v>
      </c>
      <c r="AT858" s="20" t="s">
        <v>1687</v>
      </c>
      <c r="AZ858" s="20" t="s">
        <v>1660</v>
      </c>
      <c r="BE858" s="20" t="s">
        <v>462</v>
      </c>
      <c r="BL858" s="20">
        <v>803.2</v>
      </c>
      <c r="BM858" s="20">
        <v>80</v>
      </c>
    </row>
    <row r="859" spans="1:65" x14ac:dyDescent="0.25">
      <c r="A859" s="20" t="s">
        <v>1677</v>
      </c>
      <c r="B859" s="20" t="s">
        <v>462</v>
      </c>
      <c r="C859" s="20" t="s">
        <v>661</v>
      </c>
      <c r="D859" s="20" t="s">
        <v>464</v>
      </c>
      <c r="E859" s="20" t="s">
        <v>2973</v>
      </c>
      <c r="F859" s="20" t="s">
        <v>470</v>
      </c>
      <c r="G859" s="20">
        <v>8.32</v>
      </c>
      <c r="H859" s="20" t="s">
        <v>1679</v>
      </c>
      <c r="I859" s="20" t="s">
        <v>2969</v>
      </c>
      <c r="J859" s="20" t="s">
        <v>1681</v>
      </c>
      <c r="K859" s="20" t="s">
        <v>1681</v>
      </c>
      <c r="L859" s="20" t="s">
        <v>462</v>
      </c>
      <c r="M859" s="20">
        <v>4</v>
      </c>
      <c r="N859" s="20" t="s">
        <v>1679</v>
      </c>
      <c r="P859" s="20">
        <v>0</v>
      </c>
      <c r="Q859" s="20" t="s">
        <v>509</v>
      </c>
      <c r="R859" s="20" t="s">
        <v>500</v>
      </c>
      <c r="S859" s="20" t="s">
        <v>221</v>
      </c>
      <c r="T859" s="20" t="s">
        <v>2970</v>
      </c>
      <c r="V859" s="20">
        <v>15</v>
      </c>
      <c r="W859" s="20">
        <v>474</v>
      </c>
      <c r="Y859" s="20" t="s">
        <v>1684</v>
      </c>
      <c r="Z859" s="20" t="s">
        <v>1685</v>
      </c>
      <c r="AA859" s="20">
        <v>1.5</v>
      </c>
      <c r="AB859" s="20">
        <v>3</v>
      </c>
      <c r="AC859" s="20">
        <v>3</v>
      </c>
      <c r="AD859" s="20">
        <v>3</v>
      </c>
      <c r="AL859" s="20" t="s">
        <v>1686</v>
      </c>
      <c r="AT859" s="20" t="s">
        <v>1687</v>
      </c>
      <c r="AZ859" s="20" t="s">
        <v>1660</v>
      </c>
      <c r="BE859" s="20" t="s">
        <v>462</v>
      </c>
      <c r="BL859" s="20">
        <v>873.6</v>
      </c>
      <c r="BM859" s="20">
        <v>105</v>
      </c>
    </row>
    <row r="860" spans="1:65" x14ac:dyDescent="0.25">
      <c r="A860" s="20" t="s">
        <v>1677</v>
      </c>
      <c r="B860" s="20" t="s">
        <v>462</v>
      </c>
      <c r="C860" s="20" t="s">
        <v>661</v>
      </c>
      <c r="D860" s="20" t="s">
        <v>464</v>
      </c>
      <c r="E860" s="20" t="s">
        <v>2974</v>
      </c>
      <c r="F860" s="20" t="s">
        <v>471</v>
      </c>
      <c r="G860" s="20">
        <v>6.3</v>
      </c>
      <c r="H860" s="20" t="s">
        <v>1679</v>
      </c>
      <c r="I860" s="20" t="s">
        <v>2969</v>
      </c>
      <c r="J860" s="20" t="s">
        <v>1681</v>
      </c>
      <c r="K860" s="20" t="s">
        <v>1681</v>
      </c>
      <c r="L860" s="20" t="s">
        <v>462</v>
      </c>
      <c r="M860" s="20">
        <v>4</v>
      </c>
      <c r="N860" s="20" t="s">
        <v>1679</v>
      </c>
      <c r="P860" s="20">
        <v>0</v>
      </c>
      <c r="Q860" s="20" t="s">
        <v>509</v>
      </c>
      <c r="R860" s="20" t="s">
        <v>662</v>
      </c>
      <c r="S860" s="20" t="s">
        <v>221</v>
      </c>
      <c r="T860" s="20" t="s">
        <v>2970</v>
      </c>
      <c r="V860" s="20">
        <v>15</v>
      </c>
      <c r="W860" s="20">
        <v>474</v>
      </c>
      <c r="Y860" s="20" t="s">
        <v>1684</v>
      </c>
      <c r="Z860" s="20" t="s">
        <v>1685</v>
      </c>
      <c r="AA860" s="20">
        <v>1.5</v>
      </c>
      <c r="AB860" s="20">
        <v>3</v>
      </c>
      <c r="AC860" s="20">
        <v>3</v>
      </c>
      <c r="AD860" s="20">
        <v>3</v>
      </c>
      <c r="AL860" s="20" t="s">
        <v>1686</v>
      </c>
      <c r="AT860" s="20" t="s">
        <v>1687</v>
      </c>
      <c r="AZ860" s="20" t="s">
        <v>1660</v>
      </c>
      <c r="BE860" s="20" t="s">
        <v>462</v>
      </c>
      <c r="BL860" s="20">
        <v>661.5</v>
      </c>
      <c r="BM860" s="20">
        <v>105</v>
      </c>
    </row>
    <row r="861" spans="1:65" x14ac:dyDescent="0.25">
      <c r="A861" s="20" t="s">
        <v>1677</v>
      </c>
      <c r="B861" s="20" t="s">
        <v>462</v>
      </c>
      <c r="C861" s="20" t="s">
        <v>663</v>
      </c>
      <c r="D861" s="20" t="s">
        <v>554</v>
      </c>
      <c r="E861" s="20" t="s">
        <v>2975</v>
      </c>
      <c r="F861" s="20" t="s">
        <v>465</v>
      </c>
      <c r="G861" s="20">
        <v>6.17</v>
      </c>
      <c r="H861" s="20" t="s">
        <v>1679</v>
      </c>
      <c r="I861" s="20" t="s">
        <v>2976</v>
      </c>
      <c r="J861" s="20" t="s">
        <v>2977</v>
      </c>
      <c r="K861" s="20" t="s">
        <v>2977</v>
      </c>
      <c r="L861" s="20" t="s">
        <v>462</v>
      </c>
      <c r="M861" s="20">
        <v>4</v>
      </c>
      <c r="N861" s="20" t="s">
        <v>1679</v>
      </c>
      <c r="P861" s="20">
        <v>0</v>
      </c>
      <c r="Q861" s="20" t="s">
        <v>499</v>
      </c>
      <c r="R861" s="20" t="s">
        <v>467</v>
      </c>
      <c r="S861" s="20" t="s">
        <v>221</v>
      </c>
      <c r="T861" s="20" t="s">
        <v>2978</v>
      </c>
      <c r="U861" s="20" t="s">
        <v>2979</v>
      </c>
      <c r="V861" s="20">
        <v>7</v>
      </c>
      <c r="W861" s="20">
        <v>213</v>
      </c>
      <c r="Y861" s="20" t="s">
        <v>1684</v>
      </c>
      <c r="Z861" s="20" t="s">
        <v>1685</v>
      </c>
      <c r="AA861" s="20">
        <v>1.5</v>
      </c>
      <c r="AB861" s="20">
        <v>17</v>
      </c>
      <c r="AC861" s="20">
        <v>17</v>
      </c>
      <c r="AD861" s="20">
        <v>17</v>
      </c>
      <c r="AL861" s="20" t="s">
        <v>1686</v>
      </c>
      <c r="AT861" s="20" t="s">
        <v>1687</v>
      </c>
      <c r="BE861" s="20" t="s">
        <v>462</v>
      </c>
      <c r="BL861" s="20">
        <v>431.9</v>
      </c>
      <c r="BM861" s="20">
        <v>70</v>
      </c>
    </row>
    <row r="862" spans="1:65" x14ac:dyDescent="0.25">
      <c r="A862" s="20" t="s">
        <v>1677</v>
      </c>
      <c r="B862" s="20" t="s">
        <v>462</v>
      </c>
      <c r="C862" s="20" t="s">
        <v>663</v>
      </c>
      <c r="D862" s="20" t="s">
        <v>554</v>
      </c>
      <c r="E862" s="20" t="s">
        <v>2980</v>
      </c>
      <c r="F862" s="20" t="s">
        <v>468</v>
      </c>
      <c r="G862" s="20">
        <v>7.96</v>
      </c>
      <c r="H862" s="20" t="s">
        <v>1679</v>
      </c>
      <c r="I862" s="20" t="s">
        <v>2976</v>
      </c>
      <c r="J862" s="20" t="s">
        <v>2977</v>
      </c>
      <c r="K862" s="20" t="s">
        <v>2977</v>
      </c>
      <c r="L862" s="20" t="s">
        <v>462</v>
      </c>
      <c r="M862" s="20">
        <v>4</v>
      </c>
      <c r="N862" s="20" t="s">
        <v>1679</v>
      </c>
      <c r="P862" s="20">
        <v>0</v>
      </c>
      <c r="Q862" s="20" t="s">
        <v>499</v>
      </c>
      <c r="R862" s="20" t="s">
        <v>467</v>
      </c>
      <c r="S862" s="20" t="s">
        <v>221</v>
      </c>
      <c r="T862" s="20" t="s">
        <v>2981</v>
      </c>
      <c r="U862" s="20" t="s">
        <v>2979</v>
      </c>
      <c r="V862" s="20">
        <v>7</v>
      </c>
      <c r="W862" s="20">
        <v>213</v>
      </c>
      <c r="Y862" s="20" t="s">
        <v>1684</v>
      </c>
      <c r="Z862" s="20" t="s">
        <v>1685</v>
      </c>
      <c r="AA862" s="20">
        <v>1.5</v>
      </c>
      <c r="AB862" s="20">
        <v>17</v>
      </c>
      <c r="AC862" s="20">
        <v>17</v>
      </c>
      <c r="AD862" s="20">
        <v>17</v>
      </c>
      <c r="AL862" s="20" t="s">
        <v>1686</v>
      </c>
      <c r="AT862" s="20" t="s">
        <v>1687</v>
      </c>
      <c r="BE862" s="20" t="s">
        <v>462</v>
      </c>
      <c r="BL862" s="20">
        <v>557.20000000000005</v>
      </c>
      <c r="BM862" s="20">
        <v>70</v>
      </c>
    </row>
    <row r="863" spans="1:65" x14ac:dyDescent="0.25">
      <c r="A863" s="20" t="s">
        <v>1677</v>
      </c>
      <c r="B863" s="20" t="s">
        <v>462</v>
      </c>
      <c r="C863" s="20" t="s">
        <v>663</v>
      </c>
      <c r="D863" s="20" t="s">
        <v>554</v>
      </c>
      <c r="E863" s="20" t="s">
        <v>2982</v>
      </c>
      <c r="F863" s="20" t="s">
        <v>470</v>
      </c>
      <c r="G863" s="20">
        <v>10.54</v>
      </c>
      <c r="H863" s="20" t="s">
        <v>1679</v>
      </c>
      <c r="I863" s="20" t="s">
        <v>2976</v>
      </c>
      <c r="J863" s="20" t="s">
        <v>2977</v>
      </c>
      <c r="K863" s="20" t="s">
        <v>2977</v>
      </c>
      <c r="L863" s="20" t="s">
        <v>462</v>
      </c>
      <c r="M863" s="20">
        <v>4</v>
      </c>
      <c r="N863" s="20" t="s">
        <v>1679</v>
      </c>
      <c r="P863" s="20">
        <v>0</v>
      </c>
      <c r="Q863" s="20" t="s">
        <v>499</v>
      </c>
      <c r="R863" s="20" t="s">
        <v>467</v>
      </c>
      <c r="S863" s="20" t="s">
        <v>221</v>
      </c>
      <c r="T863" s="20" t="s">
        <v>2981</v>
      </c>
      <c r="U863" s="20" t="s">
        <v>2979</v>
      </c>
      <c r="V863" s="20">
        <v>7</v>
      </c>
      <c r="W863" s="20">
        <v>213</v>
      </c>
      <c r="Y863" s="20" t="s">
        <v>1684</v>
      </c>
      <c r="Z863" s="20" t="s">
        <v>1685</v>
      </c>
      <c r="AA863" s="20">
        <v>1.5</v>
      </c>
      <c r="AB863" s="20">
        <v>17</v>
      </c>
      <c r="AC863" s="20">
        <v>17</v>
      </c>
      <c r="AD863" s="20">
        <v>17</v>
      </c>
      <c r="AL863" s="20" t="s">
        <v>1686</v>
      </c>
      <c r="AT863" s="20" t="s">
        <v>1687</v>
      </c>
      <c r="BE863" s="20" t="s">
        <v>462</v>
      </c>
      <c r="BL863" s="20">
        <v>737.8</v>
      </c>
      <c r="BM863" s="20">
        <v>70</v>
      </c>
    </row>
    <row r="864" spans="1:65" x14ac:dyDescent="0.25">
      <c r="A864" s="20" t="s">
        <v>1677</v>
      </c>
      <c r="B864" s="20" t="s">
        <v>462</v>
      </c>
      <c r="C864" s="20" t="s">
        <v>663</v>
      </c>
      <c r="D864" s="20" t="s">
        <v>554</v>
      </c>
      <c r="E864" s="20" t="s">
        <v>2983</v>
      </c>
      <c r="F864" s="20" t="s">
        <v>471</v>
      </c>
      <c r="G864" s="20">
        <v>4.55</v>
      </c>
      <c r="H864" s="20" t="s">
        <v>1679</v>
      </c>
      <c r="I864" s="20" t="s">
        <v>2976</v>
      </c>
      <c r="J864" s="20" t="s">
        <v>2977</v>
      </c>
      <c r="K864" s="20" t="s">
        <v>2977</v>
      </c>
      <c r="L864" s="20" t="s">
        <v>462</v>
      </c>
      <c r="M864" s="20">
        <v>4</v>
      </c>
      <c r="N864" s="20" t="s">
        <v>1679</v>
      </c>
      <c r="P864" s="20">
        <v>0</v>
      </c>
      <c r="Q864" s="20" t="s">
        <v>499</v>
      </c>
      <c r="R864" s="20" t="s">
        <v>467</v>
      </c>
      <c r="S864" s="20" t="s">
        <v>221</v>
      </c>
      <c r="T864" s="20" t="s">
        <v>2981</v>
      </c>
      <c r="U864" s="20" t="s">
        <v>2979</v>
      </c>
      <c r="V864" s="20">
        <v>7</v>
      </c>
      <c r="W864" s="20">
        <v>213</v>
      </c>
      <c r="Y864" s="20" t="s">
        <v>1684</v>
      </c>
      <c r="Z864" s="20" t="s">
        <v>1685</v>
      </c>
      <c r="AA864" s="20">
        <v>1.5</v>
      </c>
      <c r="AB864" s="20">
        <v>17</v>
      </c>
      <c r="AC864" s="20">
        <v>17</v>
      </c>
      <c r="AD864" s="20">
        <v>17</v>
      </c>
      <c r="AL864" s="20" t="s">
        <v>1686</v>
      </c>
      <c r="AT864" s="20" t="s">
        <v>1687</v>
      </c>
      <c r="BE864" s="20" t="s">
        <v>462</v>
      </c>
      <c r="BL864" s="20">
        <v>318.5</v>
      </c>
      <c r="BM864" s="20">
        <v>70</v>
      </c>
    </row>
    <row r="865" spans="1:68" x14ac:dyDescent="0.25">
      <c r="A865" s="20" t="s">
        <v>1677</v>
      </c>
      <c r="B865" s="20" t="s">
        <v>462</v>
      </c>
      <c r="C865" s="20" t="s">
        <v>663</v>
      </c>
      <c r="D865" s="20" t="s">
        <v>554</v>
      </c>
      <c r="E865" s="20" t="s">
        <v>2984</v>
      </c>
      <c r="F865" s="20" t="s">
        <v>472</v>
      </c>
      <c r="G865" s="20">
        <v>9.25</v>
      </c>
      <c r="H865" s="20" t="s">
        <v>1679</v>
      </c>
      <c r="I865" s="20" t="s">
        <v>2976</v>
      </c>
      <c r="J865" s="20" t="s">
        <v>2977</v>
      </c>
      <c r="K865" s="20" t="s">
        <v>2977</v>
      </c>
      <c r="L865" s="20" t="s">
        <v>462</v>
      </c>
      <c r="M865" s="20">
        <v>4</v>
      </c>
      <c r="N865" s="20" t="s">
        <v>1679</v>
      </c>
      <c r="P865" s="20">
        <v>0</v>
      </c>
      <c r="Q865" s="20" t="s">
        <v>499</v>
      </c>
      <c r="R865" s="20" t="s">
        <v>467</v>
      </c>
      <c r="S865" s="20" t="s">
        <v>221</v>
      </c>
      <c r="T865" s="20" t="s">
        <v>2978</v>
      </c>
      <c r="U865" s="20" t="s">
        <v>2979</v>
      </c>
      <c r="V865" s="20">
        <v>7</v>
      </c>
      <c r="W865" s="20">
        <v>213</v>
      </c>
      <c r="Y865" s="20" t="s">
        <v>1684</v>
      </c>
      <c r="Z865" s="20" t="s">
        <v>1685</v>
      </c>
      <c r="AA865" s="20">
        <v>1.5</v>
      </c>
      <c r="AB865" s="20">
        <v>17</v>
      </c>
      <c r="AC865" s="20">
        <v>17</v>
      </c>
      <c r="AD865" s="20">
        <v>17</v>
      </c>
      <c r="AL865" s="20" t="s">
        <v>1686</v>
      </c>
      <c r="AT865" s="20" t="s">
        <v>1687</v>
      </c>
      <c r="BE865" s="20" t="s">
        <v>462</v>
      </c>
      <c r="BL865" s="20">
        <v>647.5</v>
      </c>
      <c r="BM865" s="20">
        <v>70</v>
      </c>
    </row>
    <row r="866" spans="1:68" x14ac:dyDescent="0.25">
      <c r="A866" s="20" t="s">
        <v>1677</v>
      </c>
      <c r="B866" s="20" t="s">
        <v>462</v>
      </c>
      <c r="C866" s="20" t="s">
        <v>663</v>
      </c>
      <c r="D866" s="20" t="s">
        <v>554</v>
      </c>
      <c r="E866" s="20" t="s">
        <v>2985</v>
      </c>
      <c r="F866" s="20" t="s">
        <v>473</v>
      </c>
      <c r="G866" s="20">
        <v>4.4800000000000004</v>
      </c>
      <c r="H866" s="20" t="s">
        <v>1679</v>
      </c>
      <c r="I866" s="20" t="s">
        <v>2976</v>
      </c>
      <c r="J866" s="20" t="s">
        <v>2977</v>
      </c>
      <c r="K866" s="20" t="s">
        <v>2977</v>
      </c>
      <c r="L866" s="20" t="s">
        <v>462</v>
      </c>
      <c r="M866" s="20">
        <v>4</v>
      </c>
      <c r="N866" s="20" t="s">
        <v>1679</v>
      </c>
      <c r="P866" s="20">
        <v>0</v>
      </c>
      <c r="Q866" s="20" t="s">
        <v>499</v>
      </c>
      <c r="R866" s="20" t="s">
        <v>467</v>
      </c>
      <c r="S866" s="20" t="s">
        <v>221</v>
      </c>
      <c r="T866" s="20" t="s">
        <v>2978</v>
      </c>
      <c r="U866" s="20" t="s">
        <v>2979</v>
      </c>
      <c r="V866" s="20">
        <v>7</v>
      </c>
      <c r="W866" s="20">
        <v>213</v>
      </c>
      <c r="Y866" s="20" t="s">
        <v>1684</v>
      </c>
      <c r="Z866" s="20" t="s">
        <v>1685</v>
      </c>
      <c r="AA866" s="20">
        <v>1.5</v>
      </c>
      <c r="AB866" s="20">
        <v>17</v>
      </c>
      <c r="AC866" s="20">
        <v>17</v>
      </c>
      <c r="AD866" s="20">
        <v>17</v>
      </c>
      <c r="AL866" s="20" t="s">
        <v>1686</v>
      </c>
      <c r="AT866" s="20" t="s">
        <v>1687</v>
      </c>
      <c r="BE866" s="20" t="s">
        <v>462</v>
      </c>
      <c r="BL866" s="20">
        <v>313.60000000000002</v>
      </c>
      <c r="BM866" s="20">
        <v>70</v>
      </c>
    </row>
    <row r="867" spans="1:68" x14ac:dyDescent="0.25">
      <c r="A867" s="20" t="s">
        <v>1677</v>
      </c>
      <c r="B867" s="20" t="s">
        <v>462</v>
      </c>
      <c r="C867" s="20" t="s">
        <v>664</v>
      </c>
      <c r="D867" s="20" t="s">
        <v>554</v>
      </c>
      <c r="E867" s="20" t="s">
        <v>2986</v>
      </c>
      <c r="F867" s="20" t="s">
        <v>465</v>
      </c>
      <c r="G867" s="20">
        <v>11.96</v>
      </c>
      <c r="H867" s="20" t="s">
        <v>1679</v>
      </c>
      <c r="I867" s="20" t="s">
        <v>2987</v>
      </c>
      <c r="J867" s="20" t="s">
        <v>2988</v>
      </c>
      <c r="K867" s="20" t="s">
        <v>2988</v>
      </c>
      <c r="L867" s="20" t="s">
        <v>462</v>
      </c>
      <c r="M867" s="20">
        <v>1</v>
      </c>
      <c r="N867" s="20" t="s">
        <v>1679</v>
      </c>
      <c r="P867" s="20">
        <v>0</v>
      </c>
      <c r="Q867" s="20" t="s">
        <v>487</v>
      </c>
      <c r="S867" s="20" t="s">
        <v>221</v>
      </c>
      <c r="Y867" s="20" t="s">
        <v>1684</v>
      </c>
      <c r="Z867" s="20" t="s">
        <v>1685</v>
      </c>
      <c r="AA867" s="20">
        <v>1.5</v>
      </c>
      <c r="AB867" s="20">
        <v>16</v>
      </c>
      <c r="AC867" s="20">
        <v>16</v>
      </c>
      <c r="AD867" s="20">
        <v>16</v>
      </c>
      <c r="AG867" s="20" t="s">
        <v>2989</v>
      </c>
      <c r="AJ867" s="20" t="s">
        <v>1815</v>
      </c>
      <c r="AL867" s="20" t="s">
        <v>1686</v>
      </c>
      <c r="AT867" s="20" t="s">
        <v>1687</v>
      </c>
      <c r="AY867" s="20" t="s">
        <v>1719</v>
      </c>
      <c r="BD867" s="20" t="s">
        <v>1888</v>
      </c>
      <c r="BE867" s="20" t="s">
        <v>462</v>
      </c>
      <c r="BN867" s="20">
        <v>593.23299999999995</v>
      </c>
      <c r="BO867" s="20">
        <v>11.96</v>
      </c>
      <c r="BP867" s="20">
        <v>49.6</v>
      </c>
    </row>
    <row r="868" spans="1:68" x14ac:dyDescent="0.25">
      <c r="A868" s="20" t="s">
        <v>1677</v>
      </c>
      <c r="B868" s="20" t="s">
        <v>462</v>
      </c>
      <c r="C868" s="20" t="s">
        <v>664</v>
      </c>
      <c r="D868" s="20" t="s">
        <v>554</v>
      </c>
      <c r="E868" s="20" t="s">
        <v>2986</v>
      </c>
      <c r="F868" s="20" t="s">
        <v>465</v>
      </c>
      <c r="G868" s="20">
        <v>11.96</v>
      </c>
      <c r="H868" s="20" t="s">
        <v>1679</v>
      </c>
      <c r="I868" s="20" t="s">
        <v>2987</v>
      </c>
      <c r="J868" s="20" t="s">
        <v>2988</v>
      </c>
      <c r="K868" s="20" t="s">
        <v>2988</v>
      </c>
      <c r="L868" s="20" t="s">
        <v>462</v>
      </c>
      <c r="M868" s="20">
        <v>8</v>
      </c>
      <c r="N868" s="20" t="s">
        <v>2990</v>
      </c>
      <c r="P868" s="20">
        <v>0</v>
      </c>
      <c r="Q868" s="20" t="s">
        <v>487</v>
      </c>
      <c r="R868" s="20" t="s">
        <v>488</v>
      </c>
      <c r="S868" s="20" t="s">
        <v>221</v>
      </c>
      <c r="T868" s="20" t="s">
        <v>2991</v>
      </c>
      <c r="U868" s="20" t="s">
        <v>2992</v>
      </c>
      <c r="V868" s="20">
        <v>18</v>
      </c>
      <c r="W868" s="20">
        <v>546</v>
      </c>
      <c r="Y868" s="20" t="s">
        <v>1684</v>
      </c>
      <c r="Z868" s="20" t="s">
        <v>1685</v>
      </c>
      <c r="AA868" s="20">
        <v>1.5</v>
      </c>
      <c r="AB868" s="20">
        <v>16</v>
      </c>
      <c r="AC868" s="20">
        <v>16</v>
      </c>
      <c r="AD868" s="20">
        <v>16</v>
      </c>
      <c r="AG868" s="20" t="s">
        <v>2989</v>
      </c>
      <c r="AJ868" s="20" t="s">
        <v>1815</v>
      </c>
      <c r="AL868" s="20" t="s">
        <v>1686</v>
      </c>
      <c r="AT868" s="20" t="s">
        <v>1687</v>
      </c>
      <c r="AY868" s="20" t="s">
        <v>1719</v>
      </c>
      <c r="BD868" s="20" t="s">
        <v>1888</v>
      </c>
      <c r="BE868" s="20" t="s">
        <v>462</v>
      </c>
      <c r="BN868" s="20">
        <v>593.23299999999995</v>
      </c>
      <c r="BO868" s="20">
        <v>11.96</v>
      </c>
      <c r="BP868" s="20">
        <v>49.6</v>
      </c>
    </row>
    <row r="869" spans="1:68" x14ac:dyDescent="0.25">
      <c r="A869" s="20" t="s">
        <v>1677</v>
      </c>
      <c r="B869" s="20" t="s">
        <v>462</v>
      </c>
      <c r="C869" s="20" t="s">
        <v>664</v>
      </c>
      <c r="D869" s="20" t="s">
        <v>554</v>
      </c>
      <c r="E869" s="20" t="s">
        <v>2993</v>
      </c>
      <c r="F869" s="20" t="s">
        <v>468</v>
      </c>
      <c r="G869" s="20">
        <v>13.1</v>
      </c>
      <c r="H869" s="20" t="s">
        <v>1679</v>
      </c>
      <c r="I869" s="20" t="s">
        <v>2987</v>
      </c>
      <c r="J869" s="20" t="s">
        <v>2988</v>
      </c>
      <c r="K869" s="20" t="s">
        <v>2988</v>
      </c>
      <c r="L869" s="20" t="s">
        <v>462</v>
      </c>
      <c r="M869" s="20">
        <v>1</v>
      </c>
      <c r="N869" s="20" t="s">
        <v>1679</v>
      </c>
      <c r="P869" s="20">
        <v>0</v>
      </c>
      <c r="Q869" s="20" t="s">
        <v>487</v>
      </c>
      <c r="S869" s="20" t="s">
        <v>221</v>
      </c>
      <c r="Y869" s="20" t="s">
        <v>1684</v>
      </c>
      <c r="Z869" s="20" t="s">
        <v>1685</v>
      </c>
      <c r="AA869" s="20">
        <v>1.5</v>
      </c>
      <c r="AB869" s="20">
        <v>16</v>
      </c>
      <c r="AC869" s="20">
        <v>16</v>
      </c>
      <c r="AD869" s="20">
        <v>16</v>
      </c>
      <c r="AG869" s="20" t="s">
        <v>2989</v>
      </c>
      <c r="AJ869" s="20" t="s">
        <v>1815</v>
      </c>
      <c r="AL869" s="20" t="s">
        <v>1686</v>
      </c>
      <c r="AT869" s="20" t="s">
        <v>1687</v>
      </c>
      <c r="AY869" s="20" t="s">
        <v>1719</v>
      </c>
      <c r="BD869" s="20" t="s">
        <v>1888</v>
      </c>
      <c r="BE869" s="20" t="s">
        <v>462</v>
      </c>
      <c r="BN869" s="20">
        <v>649.76400000000001</v>
      </c>
      <c r="BO869" s="20">
        <v>13.1</v>
      </c>
      <c r="BP869" s="20">
        <v>49.6</v>
      </c>
    </row>
    <row r="870" spans="1:68" x14ac:dyDescent="0.25">
      <c r="A870" s="20" t="s">
        <v>1677</v>
      </c>
      <c r="B870" s="20" t="s">
        <v>462</v>
      </c>
      <c r="C870" s="20" t="s">
        <v>664</v>
      </c>
      <c r="D870" s="20" t="s">
        <v>554</v>
      </c>
      <c r="E870" s="20" t="s">
        <v>2993</v>
      </c>
      <c r="F870" s="20" t="s">
        <v>468</v>
      </c>
      <c r="G870" s="20">
        <v>13.1</v>
      </c>
      <c r="H870" s="20" t="s">
        <v>1679</v>
      </c>
      <c r="I870" s="20" t="s">
        <v>2987</v>
      </c>
      <c r="J870" s="20" t="s">
        <v>2988</v>
      </c>
      <c r="K870" s="20" t="s">
        <v>2988</v>
      </c>
      <c r="L870" s="20" t="s">
        <v>462</v>
      </c>
      <c r="M870" s="20">
        <v>8</v>
      </c>
      <c r="N870" s="20" t="s">
        <v>2990</v>
      </c>
      <c r="P870" s="20">
        <v>0</v>
      </c>
      <c r="Q870" s="20" t="s">
        <v>487</v>
      </c>
      <c r="R870" s="20" t="s">
        <v>488</v>
      </c>
      <c r="S870" s="20" t="s">
        <v>221</v>
      </c>
      <c r="T870" s="20" t="s">
        <v>2991</v>
      </c>
      <c r="U870" s="20" t="s">
        <v>2992</v>
      </c>
      <c r="V870" s="20">
        <v>18</v>
      </c>
      <c r="W870" s="20">
        <v>546</v>
      </c>
      <c r="Y870" s="20" t="s">
        <v>1684</v>
      </c>
      <c r="Z870" s="20" t="s">
        <v>1685</v>
      </c>
      <c r="AA870" s="20">
        <v>1.5</v>
      </c>
      <c r="AB870" s="20">
        <v>16</v>
      </c>
      <c r="AC870" s="20">
        <v>16</v>
      </c>
      <c r="AD870" s="20">
        <v>16</v>
      </c>
      <c r="AG870" s="20" t="s">
        <v>2989</v>
      </c>
      <c r="AJ870" s="20" t="s">
        <v>1815</v>
      </c>
      <c r="AL870" s="20" t="s">
        <v>1686</v>
      </c>
      <c r="AT870" s="20" t="s">
        <v>1687</v>
      </c>
      <c r="AY870" s="20" t="s">
        <v>1719</v>
      </c>
      <c r="BD870" s="20" t="s">
        <v>1888</v>
      </c>
      <c r="BE870" s="20" t="s">
        <v>462</v>
      </c>
      <c r="BN870" s="20">
        <v>649.76400000000001</v>
      </c>
      <c r="BO870" s="20">
        <v>13.1</v>
      </c>
      <c r="BP870" s="20">
        <v>49.6</v>
      </c>
    </row>
    <row r="871" spans="1:68" x14ac:dyDescent="0.25">
      <c r="A871" s="20" t="s">
        <v>1677</v>
      </c>
      <c r="B871" s="20" t="s">
        <v>462</v>
      </c>
      <c r="C871" s="20" t="s">
        <v>664</v>
      </c>
      <c r="D871" s="20" t="s">
        <v>554</v>
      </c>
      <c r="E871" s="20" t="s">
        <v>2994</v>
      </c>
      <c r="F871" s="20" t="s">
        <v>470</v>
      </c>
      <c r="G871" s="20">
        <v>10.27</v>
      </c>
      <c r="H871" s="20" t="s">
        <v>1679</v>
      </c>
      <c r="I871" s="20" t="s">
        <v>2987</v>
      </c>
      <c r="J871" s="20" t="s">
        <v>2988</v>
      </c>
      <c r="K871" s="20" t="s">
        <v>2988</v>
      </c>
      <c r="L871" s="20" t="s">
        <v>462</v>
      </c>
      <c r="M871" s="20">
        <v>1</v>
      </c>
      <c r="N871" s="20" t="s">
        <v>1679</v>
      </c>
      <c r="P871" s="20">
        <v>0</v>
      </c>
      <c r="Q871" s="20" t="s">
        <v>487</v>
      </c>
      <c r="S871" s="20" t="s">
        <v>221</v>
      </c>
      <c r="Y871" s="20" t="s">
        <v>1684</v>
      </c>
      <c r="Z871" s="20" t="s">
        <v>1685</v>
      </c>
      <c r="AA871" s="20">
        <v>1.5</v>
      </c>
      <c r="AB871" s="20">
        <v>16</v>
      </c>
      <c r="AC871" s="20">
        <v>16</v>
      </c>
      <c r="AD871" s="20">
        <v>16</v>
      </c>
      <c r="AG871" s="20" t="s">
        <v>2989</v>
      </c>
      <c r="AJ871" s="20" t="s">
        <v>1815</v>
      </c>
      <c r="AL871" s="20" t="s">
        <v>1686</v>
      </c>
      <c r="AT871" s="20" t="s">
        <v>1687</v>
      </c>
      <c r="AY871" s="20" t="s">
        <v>1719</v>
      </c>
      <c r="BD871" s="20" t="s">
        <v>1888</v>
      </c>
      <c r="BE871" s="20" t="s">
        <v>462</v>
      </c>
      <c r="BN871" s="20">
        <v>509.40199999999999</v>
      </c>
      <c r="BO871" s="20">
        <v>10.27</v>
      </c>
      <c r="BP871" s="20">
        <v>49.6</v>
      </c>
    </row>
    <row r="872" spans="1:68" x14ac:dyDescent="0.25">
      <c r="A872" s="20" t="s">
        <v>1677</v>
      </c>
      <c r="B872" s="20" t="s">
        <v>462</v>
      </c>
      <c r="C872" s="20" t="s">
        <v>664</v>
      </c>
      <c r="D872" s="20" t="s">
        <v>554</v>
      </c>
      <c r="E872" s="20" t="s">
        <v>2994</v>
      </c>
      <c r="F872" s="20" t="s">
        <v>470</v>
      </c>
      <c r="G872" s="20">
        <v>10.27</v>
      </c>
      <c r="H872" s="20" t="s">
        <v>1679</v>
      </c>
      <c r="I872" s="20" t="s">
        <v>2987</v>
      </c>
      <c r="J872" s="20" t="s">
        <v>2988</v>
      </c>
      <c r="K872" s="20" t="s">
        <v>2988</v>
      </c>
      <c r="L872" s="20" t="s">
        <v>462</v>
      </c>
      <c r="M872" s="20">
        <v>8</v>
      </c>
      <c r="N872" s="20" t="s">
        <v>2990</v>
      </c>
      <c r="P872" s="20">
        <v>0</v>
      </c>
      <c r="Q872" s="20" t="s">
        <v>487</v>
      </c>
      <c r="R872" s="20" t="s">
        <v>488</v>
      </c>
      <c r="S872" s="20" t="s">
        <v>221</v>
      </c>
      <c r="T872" s="20" t="s">
        <v>2991</v>
      </c>
      <c r="U872" s="20" t="s">
        <v>2992</v>
      </c>
      <c r="V872" s="20">
        <v>18</v>
      </c>
      <c r="W872" s="20">
        <v>546</v>
      </c>
      <c r="Y872" s="20" t="s">
        <v>1684</v>
      </c>
      <c r="Z872" s="20" t="s">
        <v>1685</v>
      </c>
      <c r="AA872" s="20">
        <v>1.5</v>
      </c>
      <c r="AB872" s="20">
        <v>16</v>
      </c>
      <c r="AC872" s="20">
        <v>16</v>
      </c>
      <c r="AD872" s="20">
        <v>16</v>
      </c>
      <c r="AG872" s="20" t="s">
        <v>2989</v>
      </c>
      <c r="AJ872" s="20" t="s">
        <v>1815</v>
      </c>
      <c r="AL872" s="20" t="s">
        <v>1686</v>
      </c>
      <c r="AT872" s="20" t="s">
        <v>1687</v>
      </c>
      <c r="AY872" s="20" t="s">
        <v>1719</v>
      </c>
      <c r="BD872" s="20" t="s">
        <v>1888</v>
      </c>
      <c r="BE872" s="20" t="s">
        <v>462</v>
      </c>
      <c r="BN872" s="20">
        <v>509.40199999999999</v>
      </c>
      <c r="BO872" s="20">
        <v>10.27</v>
      </c>
      <c r="BP872" s="20">
        <v>49.6</v>
      </c>
    </row>
    <row r="873" spans="1:68" x14ac:dyDescent="0.25">
      <c r="A873" s="20" t="s">
        <v>1677</v>
      </c>
      <c r="B873" s="20" t="s">
        <v>462</v>
      </c>
      <c r="C873" s="20" t="s">
        <v>664</v>
      </c>
      <c r="D873" s="20" t="s">
        <v>554</v>
      </c>
      <c r="E873" s="20" t="s">
        <v>2995</v>
      </c>
      <c r="F873" s="20" t="s">
        <v>471</v>
      </c>
      <c r="G873" s="20">
        <v>6.42</v>
      </c>
      <c r="H873" s="20" t="s">
        <v>1679</v>
      </c>
      <c r="I873" s="20" t="s">
        <v>2987</v>
      </c>
      <c r="J873" s="20" t="s">
        <v>2988</v>
      </c>
      <c r="K873" s="20" t="s">
        <v>2988</v>
      </c>
      <c r="L873" s="20" t="s">
        <v>462</v>
      </c>
      <c r="M873" s="20">
        <v>8</v>
      </c>
      <c r="N873" s="20" t="s">
        <v>2990</v>
      </c>
      <c r="P873" s="20">
        <v>0</v>
      </c>
      <c r="Q873" s="20" t="s">
        <v>487</v>
      </c>
      <c r="R873" s="20" t="s">
        <v>488</v>
      </c>
      <c r="S873" s="20" t="s">
        <v>221</v>
      </c>
      <c r="T873" s="20" t="s">
        <v>2991</v>
      </c>
      <c r="U873" s="20" t="s">
        <v>2996</v>
      </c>
      <c r="V873" s="20">
        <v>18</v>
      </c>
      <c r="W873" s="20">
        <v>546</v>
      </c>
      <c r="Y873" s="20" t="s">
        <v>1684</v>
      </c>
      <c r="Z873" s="20" t="s">
        <v>1685</v>
      </c>
      <c r="AA873" s="20">
        <v>1.5</v>
      </c>
      <c r="AB873" s="20">
        <v>16</v>
      </c>
      <c r="AC873" s="20">
        <v>16</v>
      </c>
      <c r="AD873" s="20">
        <v>16</v>
      </c>
      <c r="AG873" s="20" t="s">
        <v>2989</v>
      </c>
      <c r="AJ873" s="20" t="s">
        <v>1815</v>
      </c>
      <c r="AL873" s="20" t="s">
        <v>1686</v>
      </c>
      <c r="AT873" s="20" t="s">
        <v>1687</v>
      </c>
      <c r="AY873" s="20" t="s">
        <v>1719</v>
      </c>
      <c r="BD873" s="20" t="s">
        <v>1888</v>
      </c>
      <c r="BE873" s="20" t="s">
        <v>462</v>
      </c>
      <c r="BN873" s="20">
        <v>318.43799999999999</v>
      </c>
      <c r="BO873" s="20">
        <v>6.42</v>
      </c>
      <c r="BP873" s="20">
        <v>49.6</v>
      </c>
    </row>
    <row r="874" spans="1:68" x14ac:dyDescent="0.25">
      <c r="A874" s="20" t="s">
        <v>1677</v>
      </c>
      <c r="B874" s="20" t="s">
        <v>462</v>
      </c>
      <c r="C874" s="20" t="s">
        <v>664</v>
      </c>
      <c r="D874" s="20" t="s">
        <v>554</v>
      </c>
      <c r="E874" s="20" t="s">
        <v>2995</v>
      </c>
      <c r="F874" s="20" t="s">
        <v>471</v>
      </c>
      <c r="G874" s="20">
        <v>6.42</v>
      </c>
      <c r="H874" s="20" t="s">
        <v>1679</v>
      </c>
      <c r="I874" s="20" t="s">
        <v>2987</v>
      </c>
      <c r="J874" s="20" t="s">
        <v>2988</v>
      </c>
      <c r="K874" s="20" t="s">
        <v>2988</v>
      </c>
      <c r="L874" s="20" t="s">
        <v>462</v>
      </c>
      <c r="M874" s="20">
        <v>1</v>
      </c>
      <c r="N874" s="20" t="s">
        <v>1679</v>
      </c>
      <c r="P874" s="20">
        <v>0</v>
      </c>
      <c r="Q874" s="20" t="s">
        <v>487</v>
      </c>
      <c r="S874" s="20" t="s">
        <v>221</v>
      </c>
      <c r="Y874" s="20" t="s">
        <v>1684</v>
      </c>
      <c r="Z874" s="20" t="s">
        <v>1685</v>
      </c>
      <c r="AA874" s="20">
        <v>1.5</v>
      </c>
      <c r="AB874" s="20">
        <v>16</v>
      </c>
      <c r="AC874" s="20">
        <v>16</v>
      </c>
      <c r="AD874" s="20">
        <v>16</v>
      </c>
      <c r="AG874" s="20" t="s">
        <v>2989</v>
      </c>
      <c r="AJ874" s="20" t="s">
        <v>1815</v>
      </c>
      <c r="AL874" s="20" t="s">
        <v>1686</v>
      </c>
      <c r="AT874" s="20" t="s">
        <v>1687</v>
      </c>
      <c r="AY874" s="20" t="s">
        <v>1719</v>
      </c>
      <c r="BD874" s="20" t="s">
        <v>1888</v>
      </c>
      <c r="BE874" s="20" t="s">
        <v>462</v>
      </c>
      <c r="BN874" s="20">
        <v>318.43799999999999</v>
      </c>
      <c r="BO874" s="20">
        <v>6.42</v>
      </c>
      <c r="BP874" s="20">
        <v>49.6</v>
      </c>
    </row>
    <row r="875" spans="1:68" x14ac:dyDescent="0.25">
      <c r="A875" s="20" t="s">
        <v>1677</v>
      </c>
      <c r="B875" s="20" t="s">
        <v>462</v>
      </c>
      <c r="C875" s="20" t="s">
        <v>664</v>
      </c>
      <c r="D875" s="20" t="s">
        <v>554</v>
      </c>
      <c r="E875" s="20" t="s">
        <v>2997</v>
      </c>
      <c r="F875" s="20" t="s">
        <v>472</v>
      </c>
      <c r="G875" s="20">
        <v>3.24</v>
      </c>
      <c r="H875" s="20" t="s">
        <v>1679</v>
      </c>
      <c r="I875" s="20" t="s">
        <v>2987</v>
      </c>
      <c r="J875" s="20" t="s">
        <v>2988</v>
      </c>
      <c r="K875" s="20" t="s">
        <v>2988</v>
      </c>
      <c r="L875" s="20" t="s">
        <v>462</v>
      </c>
      <c r="M875" s="20">
        <v>1</v>
      </c>
      <c r="N875" s="20" t="s">
        <v>1679</v>
      </c>
      <c r="P875" s="20">
        <v>0</v>
      </c>
      <c r="Q875" s="20" t="s">
        <v>487</v>
      </c>
      <c r="S875" s="20" t="s">
        <v>221</v>
      </c>
      <c r="Y875" s="20" t="s">
        <v>1684</v>
      </c>
      <c r="Z875" s="20" t="s">
        <v>1685</v>
      </c>
      <c r="AA875" s="20">
        <v>1.5</v>
      </c>
      <c r="AB875" s="20">
        <v>16</v>
      </c>
      <c r="AC875" s="20">
        <v>16</v>
      </c>
      <c r="AD875" s="20">
        <v>16</v>
      </c>
      <c r="AG875" s="20" t="s">
        <v>2989</v>
      </c>
      <c r="AJ875" s="20" t="s">
        <v>1815</v>
      </c>
      <c r="AL875" s="20" t="s">
        <v>1686</v>
      </c>
      <c r="AT875" s="20" t="s">
        <v>1687</v>
      </c>
      <c r="AY875" s="20" t="s">
        <v>1719</v>
      </c>
      <c r="BD875" s="20" t="s">
        <v>1888</v>
      </c>
      <c r="BE875" s="20" t="s">
        <v>462</v>
      </c>
      <c r="BN875" s="20">
        <v>160.70400000000001</v>
      </c>
      <c r="BO875" s="20">
        <v>3.24</v>
      </c>
      <c r="BP875" s="20">
        <v>49.6</v>
      </c>
    </row>
    <row r="876" spans="1:68" x14ac:dyDescent="0.25">
      <c r="A876" s="20" t="s">
        <v>1677</v>
      </c>
      <c r="B876" s="20" t="s">
        <v>462</v>
      </c>
      <c r="C876" s="20" t="s">
        <v>664</v>
      </c>
      <c r="D876" s="20" t="s">
        <v>554</v>
      </c>
      <c r="E876" s="20" t="s">
        <v>2997</v>
      </c>
      <c r="F876" s="20" t="s">
        <v>472</v>
      </c>
      <c r="G876" s="20">
        <v>3.24</v>
      </c>
      <c r="H876" s="20" t="s">
        <v>1679</v>
      </c>
      <c r="I876" s="20" t="s">
        <v>2987</v>
      </c>
      <c r="J876" s="20" t="s">
        <v>2988</v>
      </c>
      <c r="K876" s="20" t="s">
        <v>2988</v>
      </c>
      <c r="L876" s="20" t="s">
        <v>462</v>
      </c>
      <c r="M876" s="20">
        <v>8</v>
      </c>
      <c r="N876" s="20" t="s">
        <v>2990</v>
      </c>
      <c r="P876" s="20">
        <v>0</v>
      </c>
      <c r="Q876" s="20" t="s">
        <v>487</v>
      </c>
      <c r="R876" s="20" t="s">
        <v>488</v>
      </c>
      <c r="S876" s="20" t="s">
        <v>221</v>
      </c>
      <c r="T876" s="20" t="s">
        <v>2991</v>
      </c>
      <c r="U876" s="20" t="s">
        <v>2996</v>
      </c>
      <c r="V876" s="20">
        <v>18</v>
      </c>
      <c r="W876" s="20">
        <v>546</v>
      </c>
      <c r="Y876" s="20" t="s">
        <v>1684</v>
      </c>
      <c r="Z876" s="20" t="s">
        <v>1685</v>
      </c>
      <c r="AA876" s="20">
        <v>1.5</v>
      </c>
      <c r="AB876" s="20">
        <v>16</v>
      </c>
      <c r="AC876" s="20">
        <v>16</v>
      </c>
      <c r="AD876" s="20">
        <v>16</v>
      </c>
      <c r="AG876" s="20" t="s">
        <v>2989</v>
      </c>
      <c r="AJ876" s="20" t="s">
        <v>1815</v>
      </c>
      <c r="AL876" s="20" t="s">
        <v>1686</v>
      </c>
      <c r="AT876" s="20" t="s">
        <v>1687</v>
      </c>
      <c r="AY876" s="20" t="s">
        <v>1719</v>
      </c>
      <c r="BD876" s="20" t="s">
        <v>1888</v>
      </c>
      <c r="BE876" s="20" t="s">
        <v>462</v>
      </c>
      <c r="BN876" s="20">
        <v>160.70400000000001</v>
      </c>
      <c r="BO876" s="20">
        <v>3.24</v>
      </c>
      <c r="BP876" s="20">
        <v>49.6</v>
      </c>
    </row>
    <row r="877" spans="1:68" x14ac:dyDescent="0.25">
      <c r="A877" s="20" t="s">
        <v>1677</v>
      </c>
      <c r="B877" s="20" t="s">
        <v>462</v>
      </c>
      <c r="C877" s="20" t="s">
        <v>664</v>
      </c>
      <c r="D877" s="20" t="s">
        <v>554</v>
      </c>
      <c r="E877" s="20" t="s">
        <v>2998</v>
      </c>
      <c r="F877" s="20" t="s">
        <v>473</v>
      </c>
      <c r="G877" s="20">
        <v>3.42</v>
      </c>
      <c r="H877" s="20" t="s">
        <v>1679</v>
      </c>
      <c r="I877" s="20" t="s">
        <v>2987</v>
      </c>
      <c r="J877" s="20" t="s">
        <v>2988</v>
      </c>
      <c r="K877" s="20" t="s">
        <v>2988</v>
      </c>
      <c r="L877" s="20" t="s">
        <v>462</v>
      </c>
      <c r="M877" s="20">
        <v>8</v>
      </c>
      <c r="N877" s="20" t="s">
        <v>2990</v>
      </c>
      <c r="P877" s="20">
        <v>0</v>
      </c>
      <c r="Q877" s="20" t="s">
        <v>487</v>
      </c>
      <c r="R877" s="20" t="s">
        <v>488</v>
      </c>
      <c r="S877" s="20" t="s">
        <v>221</v>
      </c>
      <c r="T877" s="20" t="s">
        <v>2991</v>
      </c>
      <c r="U877" s="20" t="s">
        <v>2996</v>
      </c>
      <c r="V877" s="20">
        <v>18</v>
      </c>
      <c r="W877" s="20">
        <v>546</v>
      </c>
      <c r="Y877" s="20" t="s">
        <v>1684</v>
      </c>
      <c r="Z877" s="20" t="s">
        <v>1685</v>
      </c>
      <c r="AA877" s="20">
        <v>1.5</v>
      </c>
      <c r="AB877" s="20">
        <v>16</v>
      </c>
      <c r="AC877" s="20">
        <v>16</v>
      </c>
      <c r="AD877" s="20">
        <v>16</v>
      </c>
      <c r="AG877" s="20" t="s">
        <v>2989</v>
      </c>
      <c r="AJ877" s="20" t="s">
        <v>1815</v>
      </c>
      <c r="AL877" s="20" t="s">
        <v>1686</v>
      </c>
      <c r="AT877" s="20" t="s">
        <v>1687</v>
      </c>
      <c r="AY877" s="20" t="s">
        <v>1719</v>
      </c>
      <c r="BD877" s="20" t="s">
        <v>1888</v>
      </c>
      <c r="BE877" s="20" t="s">
        <v>462</v>
      </c>
      <c r="BN877" s="20">
        <v>169.64099999999999</v>
      </c>
      <c r="BO877" s="20">
        <v>3.42</v>
      </c>
      <c r="BP877" s="20">
        <v>49.6</v>
      </c>
    </row>
    <row r="878" spans="1:68" x14ac:dyDescent="0.25">
      <c r="A878" s="20" t="s">
        <v>1677</v>
      </c>
      <c r="B878" s="20" t="s">
        <v>462</v>
      </c>
      <c r="C878" s="20" t="s">
        <v>664</v>
      </c>
      <c r="D878" s="20" t="s">
        <v>554</v>
      </c>
      <c r="E878" s="20" t="s">
        <v>2998</v>
      </c>
      <c r="F878" s="20" t="s">
        <v>473</v>
      </c>
      <c r="G878" s="20">
        <v>3.42</v>
      </c>
      <c r="H878" s="20" t="s">
        <v>1679</v>
      </c>
      <c r="I878" s="20" t="s">
        <v>2987</v>
      </c>
      <c r="J878" s="20" t="s">
        <v>2988</v>
      </c>
      <c r="K878" s="20" t="s">
        <v>2988</v>
      </c>
      <c r="L878" s="20" t="s">
        <v>462</v>
      </c>
      <c r="M878" s="20">
        <v>1</v>
      </c>
      <c r="N878" s="20" t="s">
        <v>1679</v>
      </c>
      <c r="P878" s="20">
        <v>0</v>
      </c>
      <c r="Q878" s="20" t="s">
        <v>487</v>
      </c>
      <c r="S878" s="20" t="s">
        <v>221</v>
      </c>
      <c r="Y878" s="20" t="s">
        <v>1684</v>
      </c>
      <c r="Z878" s="20" t="s">
        <v>1685</v>
      </c>
      <c r="AA878" s="20">
        <v>1.5</v>
      </c>
      <c r="AB878" s="20">
        <v>16</v>
      </c>
      <c r="AC878" s="20">
        <v>16</v>
      </c>
      <c r="AD878" s="20">
        <v>16</v>
      </c>
      <c r="AG878" s="20" t="s">
        <v>2989</v>
      </c>
      <c r="AJ878" s="20" t="s">
        <v>1815</v>
      </c>
      <c r="AL878" s="20" t="s">
        <v>1686</v>
      </c>
      <c r="AT878" s="20" t="s">
        <v>1687</v>
      </c>
      <c r="AY878" s="20" t="s">
        <v>1719</v>
      </c>
      <c r="BD878" s="20" t="s">
        <v>1888</v>
      </c>
      <c r="BE878" s="20" t="s">
        <v>462</v>
      </c>
      <c r="BN878" s="20">
        <v>169.64099999999999</v>
      </c>
      <c r="BO878" s="20">
        <v>3.42</v>
      </c>
      <c r="BP878" s="20">
        <v>49.6</v>
      </c>
    </row>
    <row r="879" spans="1:68" x14ac:dyDescent="0.25">
      <c r="A879" s="20" t="s">
        <v>1677</v>
      </c>
      <c r="B879" s="20" t="s">
        <v>462</v>
      </c>
      <c r="C879" s="20" t="s">
        <v>664</v>
      </c>
      <c r="D879" s="20" t="s">
        <v>554</v>
      </c>
      <c r="E879" s="20" t="s">
        <v>2999</v>
      </c>
      <c r="F879" s="20" t="s">
        <v>474</v>
      </c>
      <c r="G879" s="20">
        <v>2.63</v>
      </c>
      <c r="H879" s="20" t="s">
        <v>1679</v>
      </c>
      <c r="I879" s="20" t="s">
        <v>2987</v>
      </c>
      <c r="J879" s="20" t="s">
        <v>2988</v>
      </c>
      <c r="K879" s="20" t="s">
        <v>2988</v>
      </c>
      <c r="L879" s="20" t="s">
        <v>462</v>
      </c>
      <c r="M879" s="20">
        <v>8</v>
      </c>
      <c r="N879" s="20" t="s">
        <v>2990</v>
      </c>
      <c r="P879" s="20">
        <v>0</v>
      </c>
      <c r="Q879" s="20" t="s">
        <v>487</v>
      </c>
      <c r="R879" s="20" t="s">
        <v>488</v>
      </c>
      <c r="S879" s="20" t="s">
        <v>221</v>
      </c>
      <c r="T879" s="20" t="s">
        <v>2991</v>
      </c>
      <c r="U879" s="20" t="s">
        <v>2996</v>
      </c>
      <c r="V879" s="20">
        <v>18</v>
      </c>
      <c r="W879" s="20">
        <v>546</v>
      </c>
      <c r="Y879" s="20" t="s">
        <v>1684</v>
      </c>
      <c r="Z879" s="20" t="s">
        <v>1685</v>
      </c>
      <c r="AA879" s="20">
        <v>1.5</v>
      </c>
      <c r="AB879" s="20">
        <v>16</v>
      </c>
      <c r="AC879" s="20">
        <v>16</v>
      </c>
      <c r="AD879" s="20">
        <v>16</v>
      </c>
      <c r="AG879" s="20" t="s">
        <v>2989</v>
      </c>
      <c r="AJ879" s="20" t="s">
        <v>1815</v>
      </c>
      <c r="AL879" s="20" t="s">
        <v>1686</v>
      </c>
      <c r="AT879" s="20" t="s">
        <v>1687</v>
      </c>
      <c r="AY879" s="20" t="s">
        <v>1719</v>
      </c>
      <c r="BD879" s="20" t="s">
        <v>1888</v>
      </c>
      <c r="BE879" s="20" t="s">
        <v>462</v>
      </c>
      <c r="BN879" s="20">
        <v>130.453</v>
      </c>
      <c r="BO879" s="20">
        <v>2.63</v>
      </c>
      <c r="BP879" s="20">
        <v>49.6</v>
      </c>
    </row>
    <row r="880" spans="1:68" x14ac:dyDescent="0.25">
      <c r="A880" s="20" t="s">
        <v>1677</v>
      </c>
      <c r="B880" s="20" t="s">
        <v>462</v>
      </c>
      <c r="C880" s="20" t="s">
        <v>664</v>
      </c>
      <c r="D880" s="20" t="s">
        <v>554</v>
      </c>
      <c r="E880" s="20" t="s">
        <v>2999</v>
      </c>
      <c r="F880" s="20" t="s">
        <v>474</v>
      </c>
      <c r="G880" s="20">
        <v>2.63</v>
      </c>
      <c r="H880" s="20" t="s">
        <v>1679</v>
      </c>
      <c r="I880" s="20" t="s">
        <v>2987</v>
      </c>
      <c r="J880" s="20" t="s">
        <v>2988</v>
      </c>
      <c r="K880" s="20" t="s">
        <v>2988</v>
      </c>
      <c r="L880" s="20" t="s">
        <v>462</v>
      </c>
      <c r="M880" s="20">
        <v>1</v>
      </c>
      <c r="N880" s="20" t="s">
        <v>1679</v>
      </c>
      <c r="P880" s="20">
        <v>0</v>
      </c>
      <c r="Q880" s="20" t="s">
        <v>487</v>
      </c>
      <c r="S880" s="20" t="s">
        <v>221</v>
      </c>
      <c r="Y880" s="20" t="s">
        <v>1684</v>
      </c>
      <c r="Z880" s="20" t="s">
        <v>1685</v>
      </c>
      <c r="AA880" s="20">
        <v>1.5</v>
      </c>
      <c r="AB880" s="20">
        <v>16</v>
      </c>
      <c r="AC880" s="20">
        <v>16</v>
      </c>
      <c r="AD880" s="20">
        <v>16</v>
      </c>
      <c r="AG880" s="20" t="s">
        <v>2989</v>
      </c>
      <c r="AJ880" s="20" t="s">
        <v>1815</v>
      </c>
      <c r="AL880" s="20" t="s">
        <v>1686</v>
      </c>
      <c r="AT880" s="20" t="s">
        <v>1687</v>
      </c>
      <c r="AY880" s="20" t="s">
        <v>1719</v>
      </c>
      <c r="BD880" s="20" t="s">
        <v>1888</v>
      </c>
      <c r="BE880" s="20" t="s">
        <v>462</v>
      </c>
      <c r="BN880" s="20">
        <v>130.453</v>
      </c>
      <c r="BO880" s="20">
        <v>2.63</v>
      </c>
      <c r="BP880" s="20">
        <v>49.6</v>
      </c>
    </row>
    <row r="881" spans="1:68" x14ac:dyDescent="0.25">
      <c r="A881" s="20" t="s">
        <v>1677</v>
      </c>
      <c r="B881" s="20" t="s">
        <v>462</v>
      </c>
      <c r="C881" s="20" t="s">
        <v>664</v>
      </c>
      <c r="D881" s="20" t="s">
        <v>554</v>
      </c>
      <c r="E881" s="20" t="s">
        <v>3000</v>
      </c>
      <c r="F881" s="20" t="s">
        <v>475</v>
      </c>
      <c r="G881" s="20">
        <v>0.2</v>
      </c>
      <c r="H881" s="20" t="s">
        <v>1679</v>
      </c>
      <c r="I881" s="20" t="s">
        <v>2987</v>
      </c>
      <c r="J881" s="20" t="s">
        <v>2988</v>
      </c>
      <c r="K881" s="20" t="s">
        <v>2988</v>
      </c>
      <c r="L881" s="20" t="s">
        <v>462</v>
      </c>
      <c r="M881" s="20">
        <v>1</v>
      </c>
      <c r="N881" s="20" t="s">
        <v>1679</v>
      </c>
      <c r="P881" s="20">
        <v>0</v>
      </c>
      <c r="Q881" s="20" t="s">
        <v>487</v>
      </c>
      <c r="S881" s="20" t="s">
        <v>221</v>
      </c>
      <c r="Y881" s="20" t="s">
        <v>1684</v>
      </c>
      <c r="Z881" s="20" t="s">
        <v>1685</v>
      </c>
      <c r="AA881" s="20">
        <v>1.5</v>
      </c>
      <c r="AB881" s="20">
        <v>16</v>
      </c>
      <c r="AC881" s="20">
        <v>16</v>
      </c>
      <c r="AD881" s="20">
        <v>16</v>
      </c>
      <c r="AG881" s="20" t="s">
        <v>2989</v>
      </c>
      <c r="AJ881" s="20" t="s">
        <v>1815</v>
      </c>
      <c r="AL881" s="20" t="s">
        <v>1686</v>
      </c>
      <c r="AT881" s="20" t="s">
        <v>1687</v>
      </c>
      <c r="AY881" s="20" t="s">
        <v>1719</v>
      </c>
      <c r="BD881" s="20" t="s">
        <v>1888</v>
      </c>
      <c r="BE881" s="20" t="s">
        <v>462</v>
      </c>
      <c r="BN881" s="20">
        <v>9.9139999999999997</v>
      </c>
      <c r="BO881" s="20">
        <v>0.2</v>
      </c>
      <c r="BP881" s="20">
        <v>49.57</v>
      </c>
    </row>
    <row r="882" spans="1:68" x14ac:dyDescent="0.25">
      <c r="A882" s="20" t="s">
        <v>1677</v>
      </c>
      <c r="B882" s="20" t="s">
        <v>462</v>
      </c>
      <c r="C882" s="20" t="s">
        <v>664</v>
      </c>
      <c r="D882" s="20" t="s">
        <v>554</v>
      </c>
      <c r="E882" s="20" t="s">
        <v>3000</v>
      </c>
      <c r="F882" s="20" t="s">
        <v>475</v>
      </c>
      <c r="G882" s="20">
        <v>0.2</v>
      </c>
      <c r="H882" s="20" t="s">
        <v>1679</v>
      </c>
      <c r="I882" s="20" t="s">
        <v>2987</v>
      </c>
      <c r="J882" s="20" t="s">
        <v>2988</v>
      </c>
      <c r="K882" s="20" t="s">
        <v>2988</v>
      </c>
      <c r="L882" s="20" t="s">
        <v>462</v>
      </c>
      <c r="M882" s="20">
        <v>8</v>
      </c>
      <c r="N882" s="20" t="s">
        <v>2990</v>
      </c>
      <c r="P882" s="20">
        <v>0</v>
      </c>
      <c r="Q882" s="20" t="s">
        <v>487</v>
      </c>
      <c r="R882" s="20" t="s">
        <v>488</v>
      </c>
      <c r="S882" s="20" t="s">
        <v>221</v>
      </c>
      <c r="T882" s="20" t="s">
        <v>2991</v>
      </c>
      <c r="U882" s="20" t="s">
        <v>2996</v>
      </c>
      <c r="V882" s="20">
        <v>18</v>
      </c>
      <c r="W882" s="20">
        <v>546</v>
      </c>
      <c r="Y882" s="20" t="s">
        <v>1684</v>
      </c>
      <c r="Z882" s="20" t="s">
        <v>1685</v>
      </c>
      <c r="AA882" s="20">
        <v>1.5</v>
      </c>
      <c r="AB882" s="20">
        <v>16</v>
      </c>
      <c r="AC882" s="20">
        <v>16</v>
      </c>
      <c r="AD882" s="20">
        <v>16</v>
      </c>
      <c r="AG882" s="20" t="s">
        <v>2989</v>
      </c>
      <c r="AJ882" s="20" t="s">
        <v>1815</v>
      </c>
      <c r="AL882" s="20" t="s">
        <v>1686</v>
      </c>
      <c r="AT882" s="20" t="s">
        <v>1687</v>
      </c>
      <c r="AY882" s="20" t="s">
        <v>1719</v>
      </c>
      <c r="BD882" s="20" t="s">
        <v>1888</v>
      </c>
      <c r="BE882" s="20" t="s">
        <v>462</v>
      </c>
      <c r="BN882" s="20">
        <v>9.9139999999999997</v>
      </c>
      <c r="BO882" s="20">
        <v>0.2</v>
      </c>
      <c r="BP882" s="20">
        <v>49.57</v>
      </c>
    </row>
    <row r="883" spans="1:68" x14ac:dyDescent="0.25">
      <c r="A883" s="20" t="s">
        <v>1677</v>
      </c>
      <c r="B883" s="20" t="s">
        <v>462</v>
      </c>
      <c r="C883" s="20" t="s">
        <v>664</v>
      </c>
      <c r="D883" s="20" t="s">
        <v>554</v>
      </c>
      <c r="E883" s="20" t="s">
        <v>3001</v>
      </c>
      <c r="F883" s="20" t="s">
        <v>476</v>
      </c>
      <c r="G883" s="20">
        <v>0.93</v>
      </c>
      <c r="H883" s="20" t="s">
        <v>1679</v>
      </c>
      <c r="I883" s="20" t="s">
        <v>2987</v>
      </c>
      <c r="J883" s="20" t="s">
        <v>2988</v>
      </c>
      <c r="K883" s="20" t="s">
        <v>2988</v>
      </c>
      <c r="L883" s="20" t="s">
        <v>462</v>
      </c>
      <c r="M883" s="20">
        <v>1</v>
      </c>
      <c r="N883" s="20" t="s">
        <v>1679</v>
      </c>
      <c r="P883" s="20">
        <v>0</v>
      </c>
      <c r="Q883" s="20" t="s">
        <v>487</v>
      </c>
      <c r="S883" s="20" t="s">
        <v>221</v>
      </c>
      <c r="Y883" s="20" t="s">
        <v>1684</v>
      </c>
      <c r="Z883" s="20" t="s">
        <v>1685</v>
      </c>
      <c r="AA883" s="20">
        <v>1.5</v>
      </c>
      <c r="AB883" s="20">
        <v>16</v>
      </c>
      <c r="AC883" s="20">
        <v>16</v>
      </c>
      <c r="AD883" s="20">
        <v>16</v>
      </c>
      <c r="AG883" s="20" t="s">
        <v>2989</v>
      </c>
      <c r="AJ883" s="20" t="s">
        <v>1815</v>
      </c>
      <c r="AL883" s="20" t="s">
        <v>1686</v>
      </c>
      <c r="AT883" s="20" t="s">
        <v>1687</v>
      </c>
      <c r="AY883" s="20" t="s">
        <v>1719</v>
      </c>
      <c r="BD883" s="20" t="s">
        <v>1888</v>
      </c>
      <c r="BE883" s="20" t="s">
        <v>462</v>
      </c>
      <c r="BN883" s="20">
        <v>46.127000000000002</v>
      </c>
      <c r="BO883" s="20">
        <v>0.93</v>
      </c>
      <c r="BP883" s="20">
        <v>49.6</v>
      </c>
    </row>
    <row r="884" spans="1:68" x14ac:dyDescent="0.25">
      <c r="A884" s="20" t="s">
        <v>1677</v>
      </c>
      <c r="B884" s="20" t="s">
        <v>462</v>
      </c>
      <c r="C884" s="20" t="s">
        <v>664</v>
      </c>
      <c r="D884" s="20" t="s">
        <v>554</v>
      </c>
      <c r="E884" s="20" t="s">
        <v>3001</v>
      </c>
      <c r="F884" s="20" t="s">
        <v>476</v>
      </c>
      <c r="G884" s="20">
        <v>0.93</v>
      </c>
      <c r="H884" s="20" t="s">
        <v>1679</v>
      </c>
      <c r="I884" s="20" t="s">
        <v>2987</v>
      </c>
      <c r="J884" s="20" t="s">
        <v>2988</v>
      </c>
      <c r="K884" s="20" t="s">
        <v>2988</v>
      </c>
      <c r="L884" s="20" t="s">
        <v>462</v>
      </c>
      <c r="M884" s="20">
        <v>8</v>
      </c>
      <c r="N884" s="20" t="s">
        <v>2990</v>
      </c>
      <c r="P884" s="20">
        <v>0</v>
      </c>
      <c r="Q884" s="20" t="s">
        <v>487</v>
      </c>
      <c r="R884" s="20" t="s">
        <v>488</v>
      </c>
      <c r="S884" s="20" t="s">
        <v>221</v>
      </c>
      <c r="T884" s="20" t="s">
        <v>2991</v>
      </c>
      <c r="U884" s="20" t="s">
        <v>3002</v>
      </c>
      <c r="V884" s="20">
        <v>18</v>
      </c>
      <c r="W884" s="20">
        <v>549</v>
      </c>
      <c r="Y884" s="20" t="s">
        <v>1684</v>
      </c>
      <c r="Z884" s="20" t="s">
        <v>1685</v>
      </c>
      <c r="AA884" s="20">
        <v>1.5</v>
      </c>
      <c r="AB884" s="20">
        <v>16</v>
      </c>
      <c r="AC884" s="20">
        <v>16</v>
      </c>
      <c r="AD884" s="20">
        <v>16</v>
      </c>
      <c r="AG884" s="20" t="s">
        <v>2989</v>
      </c>
      <c r="AJ884" s="20" t="s">
        <v>1815</v>
      </c>
      <c r="AL884" s="20" t="s">
        <v>1686</v>
      </c>
      <c r="AT884" s="20" t="s">
        <v>1687</v>
      </c>
      <c r="AY884" s="20" t="s">
        <v>1719</v>
      </c>
      <c r="BD884" s="20" t="s">
        <v>1888</v>
      </c>
      <c r="BE884" s="20" t="s">
        <v>462</v>
      </c>
      <c r="BN884" s="20">
        <v>46.127000000000002</v>
      </c>
      <c r="BO884" s="20">
        <v>0.93</v>
      </c>
      <c r="BP884" s="20">
        <v>49.6</v>
      </c>
    </row>
    <row r="885" spans="1:68" x14ac:dyDescent="0.25">
      <c r="A885" s="20" t="s">
        <v>1677</v>
      </c>
      <c r="B885" s="20" t="s">
        <v>462</v>
      </c>
      <c r="C885" s="20" t="s">
        <v>664</v>
      </c>
      <c r="D885" s="20" t="s">
        <v>554</v>
      </c>
      <c r="E885" s="20" t="s">
        <v>3003</v>
      </c>
      <c r="F885" s="20" t="s">
        <v>477</v>
      </c>
      <c r="G885" s="20">
        <v>3.03</v>
      </c>
      <c r="H885" s="20" t="s">
        <v>1679</v>
      </c>
      <c r="I885" s="20" t="s">
        <v>2987</v>
      </c>
      <c r="J885" s="20" t="s">
        <v>2988</v>
      </c>
      <c r="K885" s="20" t="s">
        <v>2988</v>
      </c>
      <c r="L885" s="20" t="s">
        <v>462</v>
      </c>
      <c r="M885" s="20">
        <v>8</v>
      </c>
      <c r="N885" s="20" t="s">
        <v>2990</v>
      </c>
      <c r="P885" s="20">
        <v>0</v>
      </c>
      <c r="Q885" s="20" t="s">
        <v>487</v>
      </c>
      <c r="R885" s="20" t="s">
        <v>488</v>
      </c>
      <c r="S885" s="20" t="s">
        <v>221</v>
      </c>
      <c r="T885" s="20" t="s">
        <v>2991</v>
      </c>
      <c r="U885" s="20" t="s">
        <v>2996</v>
      </c>
      <c r="V885" s="20">
        <v>18</v>
      </c>
      <c r="W885" s="20">
        <v>546</v>
      </c>
      <c r="Y885" s="20" t="s">
        <v>1684</v>
      </c>
      <c r="Z885" s="20" t="s">
        <v>1685</v>
      </c>
      <c r="AA885" s="20">
        <v>1.5</v>
      </c>
      <c r="AB885" s="20">
        <v>16</v>
      </c>
      <c r="AC885" s="20">
        <v>16</v>
      </c>
      <c r="AD885" s="20">
        <v>16</v>
      </c>
      <c r="AG885" s="20" t="s">
        <v>2989</v>
      </c>
      <c r="AJ885" s="20" t="s">
        <v>1815</v>
      </c>
      <c r="AL885" s="20" t="s">
        <v>1686</v>
      </c>
      <c r="AT885" s="20" t="s">
        <v>1687</v>
      </c>
      <c r="AY885" s="20" t="s">
        <v>1719</v>
      </c>
      <c r="BD885" s="20" t="s">
        <v>1888</v>
      </c>
      <c r="BE885" s="20" t="s">
        <v>462</v>
      </c>
      <c r="BN885" s="20">
        <v>150.26400000000001</v>
      </c>
      <c r="BO885" s="20">
        <v>3.03</v>
      </c>
      <c r="BP885" s="20">
        <v>49.59</v>
      </c>
    </row>
    <row r="886" spans="1:68" x14ac:dyDescent="0.25">
      <c r="A886" s="20" t="s">
        <v>1677</v>
      </c>
      <c r="B886" s="20" t="s">
        <v>462</v>
      </c>
      <c r="C886" s="20" t="s">
        <v>664</v>
      </c>
      <c r="D886" s="20" t="s">
        <v>554</v>
      </c>
      <c r="E886" s="20" t="s">
        <v>3003</v>
      </c>
      <c r="F886" s="20" t="s">
        <v>477</v>
      </c>
      <c r="G886" s="20">
        <v>3.03</v>
      </c>
      <c r="H886" s="20" t="s">
        <v>1679</v>
      </c>
      <c r="I886" s="20" t="s">
        <v>2987</v>
      </c>
      <c r="J886" s="20" t="s">
        <v>2988</v>
      </c>
      <c r="K886" s="20" t="s">
        <v>2988</v>
      </c>
      <c r="L886" s="20" t="s">
        <v>462</v>
      </c>
      <c r="M886" s="20">
        <v>1</v>
      </c>
      <c r="N886" s="20" t="s">
        <v>1679</v>
      </c>
      <c r="P886" s="20">
        <v>0</v>
      </c>
      <c r="Q886" s="20" t="s">
        <v>487</v>
      </c>
      <c r="S886" s="20" t="s">
        <v>221</v>
      </c>
      <c r="Y886" s="20" t="s">
        <v>1684</v>
      </c>
      <c r="Z886" s="20" t="s">
        <v>1685</v>
      </c>
      <c r="AA886" s="20">
        <v>1.5</v>
      </c>
      <c r="AB886" s="20">
        <v>16</v>
      </c>
      <c r="AC886" s="20">
        <v>16</v>
      </c>
      <c r="AD886" s="20">
        <v>16</v>
      </c>
      <c r="AG886" s="20" t="s">
        <v>2989</v>
      </c>
      <c r="AJ886" s="20" t="s">
        <v>1815</v>
      </c>
      <c r="AL886" s="20" t="s">
        <v>1686</v>
      </c>
      <c r="AT886" s="20" t="s">
        <v>1687</v>
      </c>
      <c r="AY886" s="20" t="s">
        <v>1719</v>
      </c>
      <c r="BD886" s="20" t="s">
        <v>1888</v>
      </c>
      <c r="BE886" s="20" t="s">
        <v>462</v>
      </c>
      <c r="BN886" s="20">
        <v>150.26400000000001</v>
      </c>
      <c r="BO886" s="20">
        <v>3.03</v>
      </c>
      <c r="BP886" s="20">
        <v>49.59</v>
      </c>
    </row>
    <row r="887" spans="1:68" x14ac:dyDescent="0.25">
      <c r="A887" s="20" t="s">
        <v>1677</v>
      </c>
      <c r="B887" s="20" t="s">
        <v>462</v>
      </c>
      <c r="C887" s="20" t="s">
        <v>664</v>
      </c>
      <c r="D887" s="20" t="s">
        <v>554</v>
      </c>
      <c r="E887" s="20" t="s">
        <v>3004</v>
      </c>
      <c r="F887" s="20" t="s">
        <v>478</v>
      </c>
      <c r="G887" s="20">
        <v>8</v>
      </c>
      <c r="H887" s="20" t="s">
        <v>1679</v>
      </c>
      <c r="I887" s="20" t="s">
        <v>2987</v>
      </c>
      <c r="J887" s="20" t="s">
        <v>2988</v>
      </c>
      <c r="K887" s="20" t="s">
        <v>2988</v>
      </c>
      <c r="L887" s="20" t="s">
        <v>462</v>
      </c>
      <c r="M887" s="20">
        <v>1</v>
      </c>
      <c r="N887" s="20" t="s">
        <v>1679</v>
      </c>
      <c r="P887" s="20">
        <v>0</v>
      </c>
      <c r="Q887" s="20" t="s">
        <v>2468</v>
      </c>
      <c r="S887" s="20" t="s">
        <v>221</v>
      </c>
      <c r="Y887" s="20" t="s">
        <v>1804</v>
      </c>
      <c r="Z887" s="20" t="s">
        <v>1685</v>
      </c>
      <c r="AA887" s="20">
        <v>0</v>
      </c>
      <c r="AB887" s="20">
        <v>16</v>
      </c>
      <c r="AC887" s="20">
        <v>16</v>
      </c>
      <c r="AD887" s="20">
        <v>16</v>
      </c>
      <c r="AG887" s="20" t="s">
        <v>2989</v>
      </c>
      <c r="AL887" s="20" t="s">
        <v>1686</v>
      </c>
      <c r="AT887" s="20" t="s">
        <v>1687</v>
      </c>
      <c r="BE887" s="20" t="s">
        <v>462</v>
      </c>
    </row>
    <row r="888" spans="1:68" x14ac:dyDescent="0.25">
      <c r="A888" s="20" t="s">
        <v>1677</v>
      </c>
      <c r="B888" s="20" t="s">
        <v>462</v>
      </c>
      <c r="C888" s="20" t="s">
        <v>665</v>
      </c>
      <c r="D888" s="20" t="s">
        <v>464</v>
      </c>
      <c r="E888" s="20" t="s">
        <v>3005</v>
      </c>
      <c r="F888" s="20" t="s">
        <v>465</v>
      </c>
      <c r="G888" s="20">
        <v>4.79</v>
      </c>
      <c r="H888" s="20" t="s">
        <v>1679</v>
      </c>
      <c r="I888" s="20" t="s">
        <v>3006</v>
      </c>
      <c r="J888" s="20" t="s">
        <v>1681</v>
      </c>
      <c r="K888" s="20" t="s">
        <v>1681</v>
      </c>
      <c r="L888" s="20" t="s">
        <v>462</v>
      </c>
      <c r="M888" s="20">
        <v>4</v>
      </c>
      <c r="N888" s="20" t="s">
        <v>1679</v>
      </c>
      <c r="P888" s="20">
        <v>0</v>
      </c>
      <c r="Q888" s="20" t="s">
        <v>504</v>
      </c>
      <c r="R888" s="20" t="s">
        <v>488</v>
      </c>
      <c r="S888" s="20" t="s">
        <v>221</v>
      </c>
      <c r="T888" s="20" t="s">
        <v>3007</v>
      </c>
      <c r="U888" s="20" t="s">
        <v>3008</v>
      </c>
      <c r="V888" s="20">
        <v>19</v>
      </c>
      <c r="W888" s="20">
        <v>585</v>
      </c>
      <c r="Y888" s="20" t="s">
        <v>1684</v>
      </c>
      <c r="Z888" s="20" t="s">
        <v>1685</v>
      </c>
      <c r="AA888" s="20">
        <v>1.5</v>
      </c>
      <c r="AB888" s="20">
        <v>3</v>
      </c>
      <c r="AC888" s="20">
        <v>3</v>
      </c>
      <c r="AD888" s="20">
        <v>3</v>
      </c>
      <c r="AL888" s="20" t="s">
        <v>1686</v>
      </c>
      <c r="AT888" s="20" t="s">
        <v>1687</v>
      </c>
      <c r="AZ888" s="20" t="s">
        <v>1660</v>
      </c>
      <c r="BE888" s="20" t="s">
        <v>1749</v>
      </c>
      <c r="BL888" s="20">
        <v>239.5</v>
      </c>
      <c r="BM888" s="20">
        <v>50</v>
      </c>
    </row>
    <row r="889" spans="1:68" x14ac:dyDescent="0.25">
      <c r="A889" s="20" t="s">
        <v>1677</v>
      </c>
      <c r="B889" s="20" t="s">
        <v>462</v>
      </c>
      <c r="C889" s="20" t="s">
        <v>665</v>
      </c>
      <c r="D889" s="20" t="s">
        <v>464</v>
      </c>
      <c r="E889" s="20" t="s">
        <v>3009</v>
      </c>
      <c r="F889" s="20" t="s">
        <v>468</v>
      </c>
      <c r="G889" s="20">
        <v>12.57</v>
      </c>
      <c r="H889" s="20" t="s">
        <v>1679</v>
      </c>
      <c r="I889" s="20" t="s">
        <v>3006</v>
      </c>
      <c r="J889" s="20" t="s">
        <v>1681</v>
      </c>
      <c r="K889" s="20" t="s">
        <v>1681</v>
      </c>
      <c r="L889" s="20" t="s">
        <v>462</v>
      </c>
      <c r="M889" s="20">
        <v>4</v>
      </c>
      <c r="N889" s="20" t="s">
        <v>1679</v>
      </c>
      <c r="P889" s="20">
        <v>0</v>
      </c>
      <c r="Q889" s="20" t="s">
        <v>504</v>
      </c>
      <c r="R889" s="20" t="s">
        <v>488</v>
      </c>
      <c r="S889" s="20" t="s">
        <v>221</v>
      </c>
      <c r="T889" s="20" t="s">
        <v>3007</v>
      </c>
      <c r="U889" s="20" t="s">
        <v>3008</v>
      </c>
      <c r="V889" s="20">
        <v>19</v>
      </c>
      <c r="W889" s="20">
        <v>585</v>
      </c>
      <c r="Y889" s="20" t="s">
        <v>1684</v>
      </c>
      <c r="Z889" s="20" t="s">
        <v>1685</v>
      </c>
      <c r="AA889" s="20">
        <v>1.5</v>
      </c>
      <c r="AB889" s="20">
        <v>3</v>
      </c>
      <c r="AC889" s="20">
        <v>3</v>
      </c>
      <c r="AD889" s="20">
        <v>3</v>
      </c>
      <c r="AL889" s="20" t="s">
        <v>1686</v>
      </c>
      <c r="AT889" s="20" t="s">
        <v>1687</v>
      </c>
      <c r="AZ889" s="20" t="s">
        <v>1660</v>
      </c>
      <c r="BE889" s="20" t="s">
        <v>1749</v>
      </c>
      <c r="BL889" s="20">
        <v>628.5</v>
      </c>
      <c r="BM889" s="20">
        <v>50</v>
      </c>
    </row>
    <row r="890" spans="1:68" x14ac:dyDescent="0.25">
      <c r="A890" s="20" t="s">
        <v>1677</v>
      </c>
      <c r="B890" s="20" t="s">
        <v>462</v>
      </c>
      <c r="C890" s="20" t="s">
        <v>665</v>
      </c>
      <c r="D890" s="20" t="s">
        <v>464</v>
      </c>
      <c r="E890" s="20" t="s">
        <v>3010</v>
      </c>
      <c r="F890" s="20" t="s">
        <v>470</v>
      </c>
      <c r="G890" s="20">
        <v>10.35</v>
      </c>
      <c r="H890" s="20" t="s">
        <v>1679</v>
      </c>
      <c r="I890" s="20" t="s">
        <v>3006</v>
      </c>
      <c r="J890" s="20" t="s">
        <v>1681</v>
      </c>
      <c r="K890" s="20" t="s">
        <v>1681</v>
      </c>
      <c r="L890" s="20" t="s">
        <v>462</v>
      </c>
      <c r="M890" s="20">
        <v>4</v>
      </c>
      <c r="N890" s="20" t="s">
        <v>1679</v>
      </c>
      <c r="P890" s="20">
        <v>0</v>
      </c>
      <c r="Q890" s="20" t="s">
        <v>504</v>
      </c>
      <c r="R890" s="20" t="s">
        <v>488</v>
      </c>
      <c r="S890" s="20" t="s">
        <v>221</v>
      </c>
      <c r="T890" s="20" t="s">
        <v>3007</v>
      </c>
      <c r="U890" s="20" t="s">
        <v>3008</v>
      </c>
      <c r="V890" s="20">
        <v>19</v>
      </c>
      <c r="W890" s="20">
        <v>585</v>
      </c>
      <c r="Y890" s="20" t="s">
        <v>1684</v>
      </c>
      <c r="Z890" s="20" t="s">
        <v>1685</v>
      </c>
      <c r="AA890" s="20">
        <v>1.5</v>
      </c>
      <c r="AB890" s="20">
        <v>3</v>
      </c>
      <c r="AC890" s="20">
        <v>3</v>
      </c>
      <c r="AD890" s="20">
        <v>3</v>
      </c>
      <c r="AL890" s="20" t="s">
        <v>1686</v>
      </c>
      <c r="AT890" s="20" t="s">
        <v>1687</v>
      </c>
      <c r="AZ890" s="20" t="s">
        <v>1660</v>
      </c>
      <c r="BE890" s="20" t="s">
        <v>1749</v>
      </c>
      <c r="BL890" s="20">
        <v>517.5</v>
      </c>
      <c r="BM890" s="20">
        <v>50</v>
      </c>
    </row>
    <row r="891" spans="1:68" x14ac:dyDescent="0.25">
      <c r="A891" s="20" t="s">
        <v>1677</v>
      </c>
      <c r="B891" s="20" t="s">
        <v>462</v>
      </c>
      <c r="C891" s="20" t="s">
        <v>666</v>
      </c>
      <c r="D891" s="20" t="s">
        <v>554</v>
      </c>
      <c r="E891" s="20" t="s">
        <v>3011</v>
      </c>
      <c r="F891" s="20" t="s">
        <v>465</v>
      </c>
      <c r="G891" s="20">
        <v>4.75</v>
      </c>
      <c r="H891" s="20" t="s">
        <v>1679</v>
      </c>
      <c r="I891" s="20" t="s">
        <v>3012</v>
      </c>
      <c r="J891" s="20" t="s">
        <v>2988</v>
      </c>
      <c r="K891" s="20" t="s">
        <v>2988</v>
      </c>
      <c r="L891" s="20" t="s">
        <v>462</v>
      </c>
      <c r="M891" s="20">
        <v>4</v>
      </c>
      <c r="N891" s="20" t="s">
        <v>1679</v>
      </c>
      <c r="P891" s="20">
        <v>0</v>
      </c>
      <c r="Q891" s="20" t="s">
        <v>504</v>
      </c>
      <c r="R891" s="20" t="s">
        <v>488</v>
      </c>
      <c r="S891" s="20" t="s">
        <v>221</v>
      </c>
      <c r="T891" s="20" t="s">
        <v>3013</v>
      </c>
      <c r="U891" s="20" t="s">
        <v>3014</v>
      </c>
      <c r="V891" s="20">
        <v>5</v>
      </c>
      <c r="W891" s="20">
        <v>162</v>
      </c>
      <c r="Y891" s="20" t="s">
        <v>1684</v>
      </c>
      <c r="Z891" s="20" t="s">
        <v>1685</v>
      </c>
      <c r="AA891" s="20">
        <v>1.5</v>
      </c>
      <c r="AB891" s="20">
        <v>14</v>
      </c>
      <c r="AC891" s="20">
        <v>14</v>
      </c>
      <c r="AD891" s="20">
        <v>14</v>
      </c>
      <c r="AL891" s="20" t="s">
        <v>1686</v>
      </c>
      <c r="AT891" s="20" t="s">
        <v>1687</v>
      </c>
      <c r="BE891" s="20" t="s">
        <v>462</v>
      </c>
      <c r="BL891" s="20">
        <v>237.5</v>
      </c>
      <c r="BM891" s="20">
        <v>50</v>
      </c>
    </row>
    <row r="892" spans="1:68" x14ac:dyDescent="0.25">
      <c r="A892" s="20" t="s">
        <v>1677</v>
      </c>
      <c r="B892" s="20" t="s">
        <v>462</v>
      </c>
      <c r="C892" s="20" t="s">
        <v>666</v>
      </c>
      <c r="D892" s="20" t="s">
        <v>554</v>
      </c>
      <c r="E892" s="20" t="s">
        <v>3015</v>
      </c>
      <c r="F892" s="20" t="s">
        <v>468</v>
      </c>
      <c r="G892" s="20">
        <v>7.97</v>
      </c>
      <c r="H892" s="20" t="s">
        <v>1679</v>
      </c>
      <c r="I892" s="20" t="s">
        <v>3012</v>
      </c>
      <c r="J892" s="20" t="s">
        <v>2988</v>
      </c>
      <c r="K892" s="20" t="s">
        <v>2988</v>
      </c>
      <c r="L892" s="20" t="s">
        <v>462</v>
      </c>
      <c r="M892" s="20">
        <v>4</v>
      </c>
      <c r="N892" s="20" t="s">
        <v>1679</v>
      </c>
      <c r="P892" s="20">
        <v>0</v>
      </c>
      <c r="Q892" s="20" t="s">
        <v>504</v>
      </c>
      <c r="R892" s="20" t="s">
        <v>488</v>
      </c>
      <c r="S892" s="20" t="s">
        <v>221</v>
      </c>
      <c r="T892" s="20" t="s">
        <v>3013</v>
      </c>
      <c r="U892" s="20" t="s">
        <v>3014</v>
      </c>
      <c r="V892" s="20">
        <v>5</v>
      </c>
      <c r="W892" s="20">
        <v>162</v>
      </c>
      <c r="Y892" s="20" t="s">
        <v>1684</v>
      </c>
      <c r="Z892" s="20" t="s">
        <v>1685</v>
      </c>
      <c r="AA892" s="20">
        <v>1.5</v>
      </c>
      <c r="AB892" s="20">
        <v>14</v>
      </c>
      <c r="AC892" s="20">
        <v>14</v>
      </c>
      <c r="AD892" s="20">
        <v>14</v>
      </c>
      <c r="AL892" s="20" t="s">
        <v>1686</v>
      </c>
      <c r="AT892" s="20" t="s">
        <v>1687</v>
      </c>
      <c r="BE892" s="20" t="s">
        <v>462</v>
      </c>
      <c r="BL892" s="20">
        <v>398.5</v>
      </c>
      <c r="BM892" s="20">
        <v>50</v>
      </c>
    </row>
    <row r="893" spans="1:68" x14ac:dyDescent="0.25">
      <c r="A893" s="20" t="s">
        <v>1677</v>
      </c>
      <c r="B893" s="20" t="s">
        <v>462</v>
      </c>
      <c r="C893" s="20" t="s">
        <v>666</v>
      </c>
      <c r="D893" s="20" t="s">
        <v>554</v>
      </c>
      <c r="E893" s="20" t="s">
        <v>3016</v>
      </c>
      <c r="F893" s="20" t="s">
        <v>470</v>
      </c>
      <c r="G893" s="20">
        <v>14.32</v>
      </c>
      <c r="H893" s="20" t="s">
        <v>1679</v>
      </c>
      <c r="I893" s="20" t="s">
        <v>3012</v>
      </c>
      <c r="J893" s="20" t="s">
        <v>2988</v>
      </c>
      <c r="K893" s="20" t="s">
        <v>2988</v>
      </c>
      <c r="L893" s="20" t="s">
        <v>462</v>
      </c>
      <c r="M893" s="20">
        <v>4</v>
      </c>
      <c r="N893" s="20" t="s">
        <v>1679</v>
      </c>
      <c r="P893" s="20">
        <v>0</v>
      </c>
      <c r="Q893" s="20" t="s">
        <v>495</v>
      </c>
      <c r="R893" s="20" t="s">
        <v>488</v>
      </c>
      <c r="S893" s="20" t="s">
        <v>221</v>
      </c>
      <c r="T893" s="20" t="s">
        <v>1931</v>
      </c>
      <c r="U893" s="20" t="s">
        <v>3014</v>
      </c>
      <c r="V893" s="20">
        <v>5</v>
      </c>
      <c r="W893" s="20">
        <v>162</v>
      </c>
      <c r="Y893" s="20" t="s">
        <v>1684</v>
      </c>
      <c r="Z893" s="20" t="s">
        <v>1685</v>
      </c>
      <c r="AA893" s="20">
        <v>1.5</v>
      </c>
      <c r="AB893" s="20">
        <v>14</v>
      </c>
      <c r="AC893" s="20">
        <v>14</v>
      </c>
      <c r="AD893" s="20">
        <v>14</v>
      </c>
      <c r="AL893" s="20" t="s">
        <v>1686</v>
      </c>
      <c r="AT893" s="20" t="s">
        <v>1687</v>
      </c>
      <c r="BE893" s="20" t="s">
        <v>462</v>
      </c>
      <c r="BL893" s="20">
        <v>859.2</v>
      </c>
      <c r="BM893" s="20">
        <v>60</v>
      </c>
    </row>
    <row r="894" spans="1:68" x14ac:dyDescent="0.25">
      <c r="A894" s="20" t="s">
        <v>1677</v>
      </c>
      <c r="B894" s="20" t="s">
        <v>462</v>
      </c>
      <c r="C894" s="20" t="s">
        <v>666</v>
      </c>
      <c r="D894" s="20" t="s">
        <v>554</v>
      </c>
      <c r="E894" s="20" t="s">
        <v>3017</v>
      </c>
      <c r="F894" s="20" t="s">
        <v>471</v>
      </c>
      <c r="G894" s="20">
        <v>5.28</v>
      </c>
      <c r="H894" s="20" t="s">
        <v>1679</v>
      </c>
      <c r="I894" s="20" t="s">
        <v>3012</v>
      </c>
      <c r="J894" s="20" t="s">
        <v>2988</v>
      </c>
      <c r="K894" s="20" t="s">
        <v>2988</v>
      </c>
      <c r="L894" s="20" t="s">
        <v>462</v>
      </c>
      <c r="M894" s="20">
        <v>4</v>
      </c>
      <c r="N894" s="20" t="s">
        <v>1679</v>
      </c>
      <c r="P894" s="20">
        <v>0</v>
      </c>
      <c r="Q894" s="20" t="s">
        <v>495</v>
      </c>
      <c r="R894" s="20" t="s">
        <v>488</v>
      </c>
      <c r="S894" s="20" t="s">
        <v>221</v>
      </c>
      <c r="T894" s="20" t="s">
        <v>1931</v>
      </c>
      <c r="U894" s="20" t="s">
        <v>3014</v>
      </c>
      <c r="V894" s="20">
        <v>5</v>
      </c>
      <c r="W894" s="20">
        <v>162</v>
      </c>
      <c r="Y894" s="20" t="s">
        <v>1684</v>
      </c>
      <c r="Z894" s="20" t="s">
        <v>1685</v>
      </c>
      <c r="AA894" s="20">
        <v>1.5</v>
      </c>
      <c r="AB894" s="20">
        <v>14</v>
      </c>
      <c r="AC894" s="20">
        <v>14</v>
      </c>
      <c r="AD894" s="20">
        <v>14</v>
      </c>
      <c r="AL894" s="20" t="s">
        <v>1686</v>
      </c>
      <c r="AT894" s="20" t="s">
        <v>1687</v>
      </c>
      <c r="BE894" s="20" t="s">
        <v>462</v>
      </c>
      <c r="BL894" s="20">
        <v>316.8</v>
      </c>
      <c r="BM894" s="20">
        <v>60</v>
      </c>
    </row>
    <row r="895" spans="1:68" x14ac:dyDescent="0.25">
      <c r="A895" s="20" t="s">
        <v>1677</v>
      </c>
      <c r="B895" s="20" t="s">
        <v>462</v>
      </c>
      <c r="C895" s="20" t="s">
        <v>666</v>
      </c>
      <c r="D895" s="20" t="s">
        <v>554</v>
      </c>
      <c r="E895" s="20" t="s">
        <v>3018</v>
      </c>
      <c r="F895" s="20" t="s">
        <v>472</v>
      </c>
      <c r="G895" s="20">
        <v>0.84</v>
      </c>
      <c r="H895" s="20" t="s">
        <v>1679</v>
      </c>
      <c r="I895" s="20" t="s">
        <v>3012</v>
      </c>
      <c r="J895" s="20" t="s">
        <v>2988</v>
      </c>
      <c r="K895" s="20" t="s">
        <v>2988</v>
      </c>
      <c r="L895" s="20" t="s">
        <v>462</v>
      </c>
      <c r="M895" s="20">
        <v>4</v>
      </c>
      <c r="N895" s="20" t="s">
        <v>1679</v>
      </c>
      <c r="P895" s="20">
        <v>0</v>
      </c>
      <c r="Q895" s="20" t="s">
        <v>495</v>
      </c>
      <c r="R895" s="20" t="s">
        <v>488</v>
      </c>
      <c r="S895" s="20" t="s">
        <v>221</v>
      </c>
      <c r="T895" s="20" t="s">
        <v>1931</v>
      </c>
      <c r="U895" s="20" t="s">
        <v>3014</v>
      </c>
      <c r="V895" s="20">
        <v>5</v>
      </c>
      <c r="W895" s="20">
        <v>162</v>
      </c>
      <c r="Y895" s="20" t="s">
        <v>1684</v>
      </c>
      <c r="Z895" s="20" t="s">
        <v>1685</v>
      </c>
      <c r="AA895" s="20">
        <v>1.5</v>
      </c>
      <c r="AB895" s="20">
        <v>14</v>
      </c>
      <c r="AC895" s="20">
        <v>14</v>
      </c>
      <c r="AD895" s="20">
        <v>14</v>
      </c>
      <c r="AL895" s="20" t="s">
        <v>1686</v>
      </c>
      <c r="AT895" s="20" t="s">
        <v>1687</v>
      </c>
      <c r="BE895" s="20" t="s">
        <v>462</v>
      </c>
      <c r="BL895" s="20">
        <v>50.4</v>
      </c>
      <c r="BM895" s="20">
        <v>60</v>
      </c>
    </row>
    <row r="896" spans="1:68" x14ac:dyDescent="0.25">
      <c r="A896" s="20" t="s">
        <v>1677</v>
      </c>
      <c r="B896" s="20" t="s">
        <v>462</v>
      </c>
      <c r="C896" s="20" t="s">
        <v>666</v>
      </c>
      <c r="D896" s="20" t="s">
        <v>554</v>
      </c>
      <c r="E896" s="20" t="s">
        <v>3019</v>
      </c>
      <c r="F896" s="20" t="s">
        <v>473</v>
      </c>
      <c r="G896" s="20">
        <v>15.61</v>
      </c>
      <c r="H896" s="20" t="s">
        <v>1679</v>
      </c>
      <c r="I896" s="20" t="s">
        <v>3012</v>
      </c>
      <c r="J896" s="20" t="s">
        <v>2988</v>
      </c>
      <c r="K896" s="20" t="s">
        <v>2988</v>
      </c>
      <c r="L896" s="20" t="s">
        <v>462</v>
      </c>
      <c r="M896" s="20">
        <v>4</v>
      </c>
      <c r="N896" s="20" t="s">
        <v>1679</v>
      </c>
      <c r="P896" s="20">
        <v>0</v>
      </c>
      <c r="Q896" s="20" t="s">
        <v>495</v>
      </c>
      <c r="R896" s="20" t="s">
        <v>488</v>
      </c>
      <c r="S896" s="20" t="s">
        <v>221</v>
      </c>
      <c r="T896" s="20" t="s">
        <v>1931</v>
      </c>
      <c r="U896" s="20" t="s">
        <v>3014</v>
      </c>
      <c r="V896" s="20">
        <v>5</v>
      </c>
      <c r="W896" s="20">
        <v>162</v>
      </c>
      <c r="Y896" s="20" t="s">
        <v>1684</v>
      </c>
      <c r="Z896" s="20" t="s">
        <v>1685</v>
      </c>
      <c r="AA896" s="20">
        <v>1.5</v>
      </c>
      <c r="AB896" s="20">
        <v>14</v>
      </c>
      <c r="AC896" s="20">
        <v>14</v>
      </c>
      <c r="AD896" s="20">
        <v>14</v>
      </c>
      <c r="AL896" s="20" t="s">
        <v>1686</v>
      </c>
      <c r="AT896" s="20" t="s">
        <v>1687</v>
      </c>
      <c r="BE896" s="20" t="s">
        <v>462</v>
      </c>
      <c r="BL896" s="20">
        <v>936.6</v>
      </c>
      <c r="BM896" s="20">
        <v>60</v>
      </c>
    </row>
    <row r="897" spans="1:65" x14ac:dyDescent="0.25">
      <c r="A897" s="20" t="s">
        <v>1677</v>
      </c>
      <c r="B897" s="20" t="s">
        <v>462</v>
      </c>
      <c r="C897" s="20" t="s">
        <v>666</v>
      </c>
      <c r="D897" s="20" t="s">
        <v>554</v>
      </c>
      <c r="E897" s="20" t="s">
        <v>3020</v>
      </c>
      <c r="F897" s="20" t="s">
        <v>477</v>
      </c>
      <c r="G897" s="20">
        <v>5.54</v>
      </c>
      <c r="H897" s="20" t="s">
        <v>1679</v>
      </c>
      <c r="I897" s="20" t="s">
        <v>3012</v>
      </c>
      <c r="J897" s="20" t="s">
        <v>2988</v>
      </c>
      <c r="K897" s="20" t="s">
        <v>2988</v>
      </c>
      <c r="L897" s="20" t="s">
        <v>462</v>
      </c>
      <c r="M897" s="20">
        <v>4</v>
      </c>
      <c r="N897" s="20" t="s">
        <v>1679</v>
      </c>
      <c r="P897" s="20">
        <v>0</v>
      </c>
      <c r="Q897" s="20" t="s">
        <v>504</v>
      </c>
      <c r="R897" s="20" t="s">
        <v>488</v>
      </c>
      <c r="S897" s="20" t="s">
        <v>221</v>
      </c>
      <c r="T897" s="20" t="s">
        <v>3013</v>
      </c>
      <c r="U897" s="20" t="s">
        <v>3014</v>
      </c>
      <c r="V897" s="20">
        <v>5</v>
      </c>
      <c r="W897" s="20">
        <v>162</v>
      </c>
      <c r="Y897" s="20" t="s">
        <v>1684</v>
      </c>
      <c r="Z897" s="20" t="s">
        <v>1685</v>
      </c>
      <c r="AA897" s="20">
        <v>1.5</v>
      </c>
      <c r="AB897" s="20">
        <v>14</v>
      </c>
      <c r="AC897" s="20">
        <v>14</v>
      </c>
      <c r="AD897" s="20">
        <v>14</v>
      </c>
      <c r="AL897" s="20" t="s">
        <v>1686</v>
      </c>
      <c r="AT897" s="20" t="s">
        <v>1687</v>
      </c>
      <c r="BE897" s="20" t="s">
        <v>462</v>
      </c>
      <c r="BL897" s="20">
        <v>277</v>
      </c>
      <c r="BM897" s="20">
        <v>50</v>
      </c>
    </row>
    <row r="898" spans="1:65" x14ac:dyDescent="0.25">
      <c r="A898" s="20" t="s">
        <v>1677</v>
      </c>
      <c r="B898" s="20" t="s">
        <v>462</v>
      </c>
      <c r="C898" s="20" t="s">
        <v>666</v>
      </c>
      <c r="D898" s="20" t="s">
        <v>554</v>
      </c>
      <c r="E898" s="20" t="s">
        <v>3021</v>
      </c>
      <c r="F898" s="20" t="s">
        <v>478</v>
      </c>
      <c r="G898" s="20">
        <v>5.59</v>
      </c>
      <c r="H898" s="20" t="s">
        <v>1679</v>
      </c>
      <c r="I898" s="20" t="s">
        <v>3012</v>
      </c>
      <c r="J898" s="20" t="s">
        <v>2988</v>
      </c>
      <c r="K898" s="20" t="s">
        <v>2988</v>
      </c>
      <c r="L898" s="20" t="s">
        <v>462</v>
      </c>
      <c r="M898" s="20">
        <v>4</v>
      </c>
      <c r="N898" s="20" t="s">
        <v>1679</v>
      </c>
      <c r="P898" s="20">
        <v>0</v>
      </c>
      <c r="Q898" s="20" t="s">
        <v>504</v>
      </c>
      <c r="R898" s="20" t="s">
        <v>488</v>
      </c>
      <c r="S898" s="20" t="s">
        <v>221</v>
      </c>
      <c r="T898" s="20" t="s">
        <v>3013</v>
      </c>
      <c r="U898" s="20" t="s">
        <v>3014</v>
      </c>
      <c r="V898" s="20">
        <v>5</v>
      </c>
      <c r="W898" s="20">
        <v>162</v>
      </c>
      <c r="Y898" s="20" t="s">
        <v>1684</v>
      </c>
      <c r="Z898" s="20" t="s">
        <v>1685</v>
      </c>
      <c r="AA898" s="20">
        <v>1.5</v>
      </c>
      <c r="AB898" s="20">
        <v>14</v>
      </c>
      <c r="AC898" s="20">
        <v>14</v>
      </c>
      <c r="AD898" s="20">
        <v>14</v>
      </c>
      <c r="AL898" s="20" t="s">
        <v>1686</v>
      </c>
      <c r="AT898" s="20" t="s">
        <v>1687</v>
      </c>
      <c r="BE898" s="20" t="s">
        <v>462</v>
      </c>
      <c r="BL898" s="20">
        <v>279.5</v>
      </c>
      <c r="BM898" s="20">
        <v>50</v>
      </c>
    </row>
    <row r="899" spans="1:65" x14ac:dyDescent="0.25">
      <c r="A899" s="20" t="s">
        <v>1677</v>
      </c>
      <c r="B899" s="20" t="s">
        <v>462</v>
      </c>
      <c r="C899" s="20" t="s">
        <v>666</v>
      </c>
      <c r="D899" s="20" t="s">
        <v>554</v>
      </c>
      <c r="E899" s="20" t="s">
        <v>3022</v>
      </c>
      <c r="F899" s="20" t="s">
        <v>479</v>
      </c>
      <c r="G899" s="20">
        <v>8.35</v>
      </c>
      <c r="H899" s="20" t="s">
        <v>1679</v>
      </c>
      <c r="I899" s="20" t="s">
        <v>3012</v>
      </c>
      <c r="J899" s="20" t="s">
        <v>2988</v>
      </c>
      <c r="K899" s="20" t="s">
        <v>2988</v>
      </c>
      <c r="L899" s="20" t="s">
        <v>462</v>
      </c>
      <c r="M899" s="20">
        <v>4</v>
      </c>
      <c r="N899" s="20" t="s">
        <v>1679</v>
      </c>
      <c r="P899" s="20">
        <v>0</v>
      </c>
      <c r="Q899" s="20" t="s">
        <v>504</v>
      </c>
      <c r="R899" s="20" t="s">
        <v>488</v>
      </c>
      <c r="S899" s="20" t="s">
        <v>221</v>
      </c>
      <c r="T899" s="20" t="s">
        <v>3013</v>
      </c>
      <c r="U899" s="20" t="s">
        <v>3014</v>
      </c>
      <c r="V899" s="20">
        <v>5</v>
      </c>
      <c r="W899" s="20">
        <v>162</v>
      </c>
      <c r="Y899" s="20" t="s">
        <v>1684</v>
      </c>
      <c r="Z899" s="20" t="s">
        <v>1685</v>
      </c>
      <c r="AA899" s="20">
        <v>1.5</v>
      </c>
      <c r="AB899" s="20">
        <v>14</v>
      </c>
      <c r="AC899" s="20">
        <v>14</v>
      </c>
      <c r="AD899" s="20">
        <v>14</v>
      </c>
      <c r="AL899" s="20" t="s">
        <v>1686</v>
      </c>
      <c r="AT899" s="20" t="s">
        <v>1687</v>
      </c>
      <c r="BE899" s="20" t="s">
        <v>462</v>
      </c>
      <c r="BL899" s="20">
        <v>417.5</v>
      </c>
      <c r="BM899" s="20">
        <v>50</v>
      </c>
    </row>
    <row r="900" spans="1:65" x14ac:dyDescent="0.25">
      <c r="A900" s="20" t="s">
        <v>1677</v>
      </c>
      <c r="B900" s="20" t="s">
        <v>462</v>
      </c>
      <c r="C900" s="20" t="s">
        <v>666</v>
      </c>
      <c r="D900" s="20" t="s">
        <v>554</v>
      </c>
      <c r="E900" s="20" t="s">
        <v>3023</v>
      </c>
      <c r="F900" s="20" t="s">
        <v>480</v>
      </c>
      <c r="G900" s="20">
        <v>8.9600000000000009</v>
      </c>
      <c r="H900" s="20" t="s">
        <v>1679</v>
      </c>
      <c r="I900" s="20" t="s">
        <v>3012</v>
      </c>
      <c r="J900" s="20" t="s">
        <v>2988</v>
      </c>
      <c r="K900" s="20" t="s">
        <v>2988</v>
      </c>
      <c r="L900" s="20" t="s">
        <v>462</v>
      </c>
      <c r="M900" s="20">
        <v>4</v>
      </c>
      <c r="N900" s="20" t="s">
        <v>1679</v>
      </c>
      <c r="P900" s="20">
        <v>0</v>
      </c>
      <c r="Q900" s="20" t="s">
        <v>504</v>
      </c>
      <c r="R900" s="20" t="s">
        <v>488</v>
      </c>
      <c r="S900" s="20" t="s">
        <v>221</v>
      </c>
      <c r="T900" s="20" t="s">
        <v>3013</v>
      </c>
      <c r="U900" s="20" t="s">
        <v>3014</v>
      </c>
      <c r="V900" s="20">
        <v>5</v>
      </c>
      <c r="W900" s="20">
        <v>162</v>
      </c>
      <c r="Y900" s="20" t="s">
        <v>1684</v>
      </c>
      <c r="Z900" s="20" t="s">
        <v>1685</v>
      </c>
      <c r="AA900" s="20">
        <v>1.5</v>
      </c>
      <c r="AB900" s="20">
        <v>14</v>
      </c>
      <c r="AC900" s="20">
        <v>14</v>
      </c>
      <c r="AD900" s="20">
        <v>14</v>
      </c>
      <c r="AL900" s="20" t="s">
        <v>1686</v>
      </c>
      <c r="AT900" s="20" t="s">
        <v>1687</v>
      </c>
      <c r="BE900" s="20" t="s">
        <v>462</v>
      </c>
      <c r="BL900" s="20">
        <v>448</v>
      </c>
      <c r="BM900" s="20">
        <v>50</v>
      </c>
    </row>
    <row r="901" spans="1:65" x14ac:dyDescent="0.25">
      <c r="A901" s="20" t="s">
        <v>1677</v>
      </c>
      <c r="B901" s="20" t="s">
        <v>462</v>
      </c>
      <c r="C901" s="20" t="s">
        <v>666</v>
      </c>
      <c r="D901" s="20" t="s">
        <v>554</v>
      </c>
      <c r="E901" s="20" t="s">
        <v>3024</v>
      </c>
      <c r="F901" s="20" t="s">
        <v>481</v>
      </c>
      <c r="G901" s="20">
        <v>0.69</v>
      </c>
      <c r="H901" s="20" t="s">
        <v>1679</v>
      </c>
      <c r="I901" s="20" t="s">
        <v>3012</v>
      </c>
      <c r="J901" s="20" t="s">
        <v>2988</v>
      </c>
      <c r="K901" s="20" t="s">
        <v>2988</v>
      </c>
      <c r="L901" s="20" t="s">
        <v>462</v>
      </c>
      <c r="M901" s="20">
        <v>4</v>
      </c>
      <c r="N901" s="20" t="s">
        <v>1679</v>
      </c>
      <c r="P901" s="20">
        <v>0</v>
      </c>
      <c r="Q901" s="20" t="s">
        <v>504</v>
      </c>
      <c r="R901" s="20" t="s">
        <v>488</v>
      </c>
      <c r="S901" s="20" t="s">
        <v>221</v>
      </c>
      <c r="T901" s="20" t="s">
        <v>3013</v>
      </c>
      <c r="U901" s="20" t="s">
        <v>3014</v>
      </c>
      <c r="V901" s="20">
        <v>5</v>
      </c>
      <c r="W901" s="20">
        <v>162</v>
      </c>
      <c r="Y901" s="20" t="s">
        <v>1684</v>
      </c>
      <c r="Z901" s="20" t="s">
        <v>1685</v>
      </c>
      <c r="AA901" s="20">
        <v>1.5</v>
      </c>
      <c r="AB901" s="20">
        <v>14</v>
      </c>
      <c r="AC901" s="20">
        <v>14</v>
      </c>
      <c r="AD901" s="20">
        <v>14</v>
      </c>
      <c r="AL901" s="20" t="s">
        <v>1686</v>
      </c>
      <c r="AT901" s="20" t="s">
        <v>1687</v>
      </c>
      <c r="BE901" s="20" t="s">
        <v>462</v>
      </c>
      <c r="BL901" s="20">
        <v>34.5</v>
      </c>
      <c r="BM901" s="20">
        <v>50</v>
      </c>
    </row>
    <row r="902" spans="1:65" x14ac:dyDescent="0.25">
      <c r="A902" s="20" t="s">
        <v>1677</v>
      </c>
      <c r="B902" s="20" t="s">
        <v>462</v>
      </c>
      <c r="C902" s="20" t="s">
        <v>666</v>
      </c>
      <c r="D902" s="20" t="s">
        <v>554</v>
      </c>
      <c r="E902" s="20" t="s">
        <v>3025</v>
      </c>
      <c r="F902" s="20" t="s">
        <v>483</v>
      </c>
      <c r="G902" s="20">
        <v>10.01</v>
      </c>
      <c r="H902" s="20" t="s">
        <v>1679</v>
      </c>
      <c r="I902" s="20" t="s">
        <v>3012</v>
      </c>
      <c r="J902" s="20" t="s">
        <v>2988</v>
      </c>
      <c r="K902" s="20" t="s">
        <v>2988</v>
      </c>
      <c r="L902" s="20" t="s">
        <v>462</v>
      </c>
      <c r="M902" s="20">
        <v>4</v>
      </c>
      <c r="N902" s="20" t="s">
        <v>1679</v>
      </c>
      <c r="P902" s="20">
        <v>0</v>
      </c>
      <c r="Q902" s="20" t="s">
        <v>504</v>
      </c>
      <c r="R902" s="20" t="s">
        <v>488</v>
      </c>
      <c r="S902" s="20" t="s">
        <v>221</v>
      </c>
      <c r="T902" s="20" t="s">
        <v>3013</v>
      </c>
      <c r="U902" s="20" t="s">
        <v>3014</v>
      </c>
      <c r="V902" s="20">
        <v>5</v>
      </c>
      <c r="W902" s="20">
        <v>162</v>
      </c>
      <c r="Y902" s="20" t="s">
        <v>1684</v>
      </c>
      <c r="Z902" s="20" t="s">
        <v>1685</v>
      </c>
      <c r="AA902" s="20">
        <v>1.5</v>
      </c>
      <c r="AB902" s="20">
        <v>14</v>
      </c>
      <c r="AC902" s="20">
        <v>14</v>
      </c>
      <c r="AD902" s="20">
        <v>14</v>
      </c>
      <c r="AL902" s="20" t="s">
        <v>1686</v>
      </c>
      <c r="AT902" s="20" t="s">
        <v>1687</v>
      </c>
      <c r="BE902" s="20" t="s">
        <v>462</v>
      </c>
      <c r="BL902" s="20">
        <v>500.5</v>
      </c>
      <c r="BM902" s="20">
        <v>50</v>
      </c>
    </row>
    <row r="903" spans="1:65" x14ac:dyDescent="0.25">
      <c r="A903" s="20" t="s">
        <v>1677</v>
      </c>
      <c r="B903" s="20" t="s">
        <v>462</v>
      </c>
      <c r="C903" s="20" t="s">
        <v>666</v>
      </c>
      <c r="D903" s="20" t="s">
        <v>554</v>
      </c>
      <c r="E903" s="20" t="s">
        <v>3026</v>
      </c>
      <c r="F903" s="20" t="s">
        <v>484</v>
      </c>
      <c r="G903" s="20">
        <v>9.1199999999999992</v>
      </c>
      <c r="H903" s="20" t="s">
        <v>1679</v>
      </c>
      <c r="I903" s="20" t="s">
        <v>3012</v>
      </c>
      <c r="J903" s="20" t="s">
        <v>2988</v>
      </c>
      <c r="K903" s="20" t="s">
        <v>2988</v>
      </c>
      <c r="L903" s="20" t="s">
        <v>462</v>
      </c>
      <c r="M903" s="20">
        <v>4</v>
      </c>
      <c r="N903" s="20" t="s">
        <v>1679</v>
      </c>
      <c r="P903" s="20">
        <v>0</v>
      </c>
      <c r="Q903" s="20" t="s">
        <v>504</v>
      </c>
      <c r="R903" s="20" t="s">
        <v>488</v>
      </c>
      <c r="S903" s="20" t="s">
        <v>221</v>
      </c>
      <c r="T903" s="20" t="s">
        <v>3013</v>
      </c>
      <c r="U903" s="20" t="s">
        <v>3014</v>
      </c>
      <c r="V903" s="20">
        <v>5</v>
      </c>
      <c r="W903" s="20">
        <v>162</v>
      </c>
      <c r="Y903" s="20" t="s">
        <v>1684</v>
      </c>
      <c r="Z903" s="20" t="s">
        <v>1685</v>
      </c>
      <c r="AA903" s="20">
        <v>1.5</v>
      </c>
      <c r="AB903" s="20">
        <v>14</v>
      </c>
      <c r="AC903" s="20">
        <v>14</v>
      </c>
      <c r="AD903" s="20">
        <v>14</v>
      </c>
      <c r="AL903" s="20" t="s">
        <v>1686</v>
      </c>
      <c r="AT903" s="20" t="s">
        <v>1687</v>
      </c>
      <c r="BE903" s="20" t="s">
        <v>462</v>
      </c>
      <c r="BL903" s="20">
        <v>456</v>
      </c>
      <c r="BM903" s="20">
        <v>50</v>
      </c>
    </row>
    <row r="904" spans="1:65" x14ac:dyDescent="0.25">
      <c r="A904" s="20" t="s">
        <v>1677</v>
      </c>
      <c r="B904" s="20" t="s">
        <v>462</v>
      </c>
      <c r="C904" s="20" t="s">
        <v>3027</v>
      </c>
      <c r="D904" s="20" t="s">
        <v>585</v>
      </c>
      <c r="E904" s="20" t="s">
        <v>3028</v>
      </c>
      <c r="F904" s="20" t="s">
        <v>465</v>
      </c>
      <c r="G904" s="20">
        <v>6.21</v>
      </c>
      <c r="H904" s="20" t="s">
        <v>1679</v>
      </c>
      <c r="I904" s="20" t="s">
        <v>3029</v>
      </c>
      <c r="J904" s="20" t="s">
        <v>2180</v>
      </c>
      <c r="K904" s="20" t="s">
        <v>2180</v>
      </c>
      <c r="L904" s="20" t="s">
        <v>462</v>
      </c>
      <c r="M904" s="20">
        <v>4</v>
      </c>
      <c r="N904" s="20" t="s">
        <v>1679</v>
      </c>
      <c r="P904" s="20">
        <v>0</v>
      </c>
      <c r="Q904" s="20" t="s">
        <v>499</v>
      </c>
      <c r="R904" s="20" t="s">
        <v>556</v>
      </c>
      <c r="S904" s="20" t="s">
        <v>221</v>
      </c>
      <c r="T904" s="20" t="s">
        <v>3030</v>
      </c>
      <c r="U904" s="20" t="s">
        <v>3031</v>
      </c>
      <c r="V904" s="20">
        <v>4</v>
      </c>
      <c r="W904" s="20">
        <v>142</v>
      </c>
      <c r="Y904" s="20" t="s">
        <v>1684</v>
      </c>
      <c r="Z904" s="20" t="s">
        <v>1685</v>
      </c>
      <c r="AA904" s="20">
        <v>1.5</v>
      </c>
      <c r="AB904" s="20">
        <v>30</v>
      </c>
      <c r="AC904" s="20">
        <v>30</v>
      </c>
      <c r="AD904" s="20">
        <v>30</v>
      </c>
      <c r="AL904" s="20" t="s">
        <v>1686</v>
      </c>
      <c r="AT904" s="20" t="s">
        <v>1687</v>
      </c>
      <c r="AU904" s="20" t="s">
        <v>1786</v>
      </c>
      <c r="BE904" s="20" t="s">
        <v>462</v>
      </c>
    </row>
    <row r="905" spans="1:65" x14ac:dyDescent="0.25">
      <c r="A905" s="20" t="s">
        <v>1677</v>
      </c>
      <c r="B905" s="20" t="s">
        <v>462</v>
      </c>
      <c r="C905" s="20" t="s">
        <v>3027</v>
      </c>
      <c r="D905" s="20" t="s">
        <v>585</v>
      </c>
      <c r="E905" s="20" t="s">
        <v>3032</v>
      </c>
      <c r="F905" s="20" t="s">
        <v>468</v>
      </c>
      <c r="G905" s="20">
        <v>6.55</v>
      </c>
      <c r="H905" s="20" t="s">
        <v>1679</v>
      </c>
      <c r="I905" s="20" t="s">
        <v>3029</v>
      </c>
      <c r="J905" s="20" t="s">
        <v>2180</v>
      </c>
      <c r="K905" s="20" t="s">
        <v>2180</v>
      </c>
      <c r="L905" s="20" t="s">
        <v>462</v>
      </c>
      <c r="M905" s="20">
        <v>4</v>
      </c>
      <c r="N905" s="20" t="s">
        <v>1679</v>
      </c>
      <c r="P905" s="20">
        <v>0</v>
      </c>
      <c r="Q905" s="20" t="s">
        <v>499</v>
      </c>
      <c r="R905" s="20" t="s">
        <v>556</v>
      </c>
      <c r="S905" s="20" t="s">
        <v>221</v>
      </c>
      <c r="T905" s="20" t="s">
        <v>3030</v>
      </c>
      <c r="U905" s="20" t="s">
        <v>3031</v>
      </c>
      <c r="V905" s="20">
        <v>4</v>
      </c>
      <c r="W905" s="20">
        <v>142</v>
      </c>
      <c r="Y905" s="20" t="s">
        <v>1684</v>
      </c>
      <c r="Z905" s="20" t="s">
        <v>1685</v>
      </c>
      <c r="AA905" s="20">
        <v>1.5</v>
      </c>
      <c r="AB905" s="20">
        <v>30</v>
      </c>
      <c r="AC905" s="20">
        <v>30</v>
      </c>
      <c r="AD905" s="20">
        <v>30</v>
      </c>
      <c r="AL905" s="20" t="s">
        <v>1686</v>
      </c>
      <c r="AT905" s="20" t="s">
        <v>1687</v>
      </c>
      <c r="AU905" s="20" t="s">
        <v>1786</v>
      </c>
      <c r="BE905" s="20" t="s">
        <v>462</v>
      </c>
    </row>
    <row r="906" spans="1:65" x14ac:dyDescent="0.25">
      <c r="A906" s="20" t="s">
        <v>1677</v>
      </c>
      <c r="B906" s="20" t="s">
        <v>462</v>
      </c>
      <c r="C906" s="20" t="s">
        <v>3027</v>
      </c>
      <c r="D906" s="20" t="s">
        <v>585</v>
      </c>
      <c r="E906" s="20" t="s">
        <v>3033</v>
      </c>
      <c r="F906" s="20" t="s">
        <v>470</v>
      </c>
      <c r="G906" s="20">
        <v>0.69</v>
      </c>
      <c r="H906" s="20" t="s">
        <v>1679</v>
      </c>
      <c r="I906" s="20" t="s">
        <v>3029</v>
      </c>
      <c r="J906" s="20" t="s">
        <v>2180</v>
      </c>
      <c r="K906" s="20" t="s">
        <v>2180</v>
      </c>
      <c r="L906" s="20" t="s">
        <v>462</v>
      </c>
      <c r="M906" s="20">
        <v>4</v>
      </c>
      <c r="N906" s="20" t="s">
        <v>1679</v>
      </c>
      <c r="P906" s="20">
        <v>0</v>
      </c>
      <c r="Q906" s="20" t="s">
        <v>499</v>
      </c>
      <c r="R906" s="20" t="s">
        <v>556</v>
      </c>
      <c r="S906" s="20" t="s">
        <v>221</v>
      </c>
      <c r="T906" s="20" t="s">
        <v>3030</v>
      </c>
      <c r="U906" s="20" t="s">
        <v>3031</v>
      </c>
      <c r="V906" s="20">
        <v>4</v>
      </c>
      <c r="W906" s="20">
        <v>142</v>
      </c>
      <c r="Y906" s="20" t="s">
        <v>1684</v>
      </c>
      <c r="Z906" s="20" t="s">
        <v>1685</v>
      </c>
      <c r="AA906" s="20">
        <v>1.5</v>
      </c>
      <c r="AB906" s="20">
        <v>30</v>
      </c>
      <c r="AC906" s="20">
        <v>30</v>
      </c>
      <c r="AD906" s="20">
        <v>30</v>
      </c>
      <c r="AL906" s="20" t="s">
        <v>1686</v>
      </c>
      <c r="AT906" s="20" t="s">
        <v>1687</v>
      </c>
      <c r="AU906" s="20" t="s">
        <v>1786</v>
      </c>
      <c r="BE906" s="20" t="s">
        <v>462</v>
      </c>
    </row>
    <row r="907" spans="1:65" x14ac:dyDescent="0.25">
      <c r="A907" s="20" t="s">
        <v>1677</v>
      </c>
      <c r="B907" s="20" t="s">
        <v>462</v>
      </c>
      <c r="C907" s="20" t="s">
        <v>3027</v>
      </c>
      <c r="D907" s="20" t="s">
        <v>585</v>
      </c>
      <c r="E907" s="20" t="s">
        <v>3034</v>
      </c>
      <c r="F907" s="20" t="s">
        <v>471</v>
      </c>
      <c r="G907" s="20">
        <v>7.38</v>
      </c>
      <c r="H907" s="20" t="s">
        <v>1679</v>
      </c>
      <c r="I907" s="20" t="s">
        <v>3029</v>
      </c>
      <c r="J907" s="20" t="s">
        <v>2180</v>
      </c>
      <c r="K907" s="20" t="s">
        <v>2180</v>
      </c>
      <c r="L907" s="20" t="s">
        <v>462</v>
      </c>
      <c r="M907" s="20">
        <v>4</v>
      </c>
      <c r="N907" s="20" t="s">
        <v>1679</v>
      </c>
      <c r="P907" s="20">
        <v>0</v>
      </c>
      <c r="Q907" s="20" t="s">
        <v>495</v>
      </c>
      <c r="R907" s="20" t="s">
        <v>556</v>
      </c>
      <c r="S907" s="20" t="s">
        <v>221</v>
      </c>
      <c r="T907" s="20" t="s">
        <v>3030</v>
      </c>
      <c r="U907" s="20" t="s">
        <v>3031</v>
      </c>
      <c r="V907" s="20">
        <v>4</v>
      </c>
      <c r="W907" s="20">
        <v>142</v>
      </c>
      <c r="Y907" s="20" t="s">
        <v>1684</v>
      </c>
      <c r="Z907" s="20" t="s">
        <v>1685</v>
      </c>
      <c r="AA907" s="20">
        <v>1.5</v>
      </c>
      <c r="AB907" s="20">
        <v>30</v>
      </c>
      <c r="AC907" s="20">
        <v>30</v>
      </c>
      <c r="AD907" s="20">
        <v>30</v>
      </c>
      <c r="AL907" s="20" t="s">
        <v>1686</v>
      </c>
      <c r="AT907" s="20" t="s">
        <v>1687</v>
      </c>
      <c r="AU907" s="20" t="s">
        <v>1786</v>
      </c>
      <c r="BE907" s="20" t="s">
        <v>462</v>
      </c>
    </row>
    <row r="908" spans="1:65" x14ac:dyDescent="0.25">
      <c r="A908" s="20" t="s">
        <v>1677</v>
      </c>
      <c r="B908" s="20" t="s">
        <v>462</v>
      </c>
      <c r="C908" s="20" t="s">
        <v>3027</v>
      </c>
      <c r="D908" s="20" t="s">
        <v>585</v>
      </c>
      <c r="E908" s="20" t="s">
        <v>3035</v>
      </c>
      <c r="F908" s="20" t="s">
        <v>472</v>
      </c>
      <c r="G908" s="20">
        <v>0.11</v>
      </c>
      <c r="H908" s="20" t="s">
        <v>1679</v>
      </c>
      <c r="I908" s="20" t="s">
        <v>3029</v>
      </c>
      <c r="J908" s="20" t="s">
        <v>2180</v>
      </c>
      <c r="K908" s="20" t="s">
        <v>2180</v>
      </c>
      <c r="L908" s="20" t="s">
        <v>462</v>
      </c>
      <c r="M908" s="20">
        <v>4</v>
      </c>
      <c r="N908" s="20" t="s">
        <v>1679</v>
      </c>
      <c r="P908" s="20">
        <v>0</v>
      </c>
      <c r="Q908" s="20" t="s">
        <v>495</v>
      </c>
      <c r="R908" s="20" t="s">
        <v>556</v>
      </c>
      <c r="S908" s="20" t="s">
        <v>221</v>
      </c>
      <c r="T908" s="20" t="s">
        <v>3030</v>
      </c>
      <c r="U908" s="20" t="s">
        <v>3031</v>
      </c>
      <c r="V908" s="20">
        <v>4</v>
      </c>
      <c r="W908" s="20">
        <v>142</v>
      </c>
      <c r="Y908" s="20" t="s">
        <v>1684</v>
      </c>
      <c r="Z908" s="20" t="s">
        <v>1685</v>
      </c>
      <c r="AA908" s="20">
        <v>1.5</v>
      </c>
      <c r="AB908" s="20">
        <v>30</v>
      </c>
      <c r="AC908" s="20">
        <v>30</v>
      </c>
      <c r="AD908" s="20">
        <v>30</v>
      </c>
      <c r="AL908" s="20" t="s">
        <v>1686</v>
      </c>
      <c r="AT908" s="20" t="s">
        <v>1687</v>
      </c>
      <c r="AU908" s="20" t="s">
        <v>1786</v>
      </c>
      <c r="BE908" s="20" t="s">
        <v>462</v>
      </c>
    </row>
    <row r="909" spans="1:65" x14ac:dyDescent="0.25">
      <c r="A909" s="20" t="s">
        <v>1677</v>
      </c>
      <c r="B909" s="20" t="s">
        <v>462</v>
      </c>
      <c r="C909" s="20" t="s">
        <v>3027</v>
      </c>
      <c r="D909" s="20" t="s">
        <v>585</v>
      </c>
      <c r="E909" s="20" t="s">
        <v>3036</v>
      </c>
      <c r="F909" s="20" t="s">
        <v>473</v>
      </c>
      <c r="G909" s="20">
        <v>5.81</v>
      </c>
      <c r="H909" s="20" t="s">
        <v>1679</v>
      </c>
      <c r="I909" s="20" t="s">
        <v>3029</v>
      </c>
      <c r="J909" s="20" t="s">
        <v>2180</v>
      </c>
      <c r="K909" s="20" t="s">
        <v>2180</v>
      </c>
      <c r="L909" s="20" t="s">
        <v>462</v>
      </c>
      <c r="M909" s="20">
        <v>4</v>
      </c>
      <c r="N909" s="20" t="s">
        <v>1679</v>
      </c>
      <c r="P909" s="20">
        <v>0</v>
      </c>
      <c r="Q909" s="20" t="s">
        <v>495</v>
      </c>
      <c r="R909" s="20" t="s">
        <v>556</v>
      </c>
      <c r="S909" s="20" t="s">
        <v>221</v>
      </c>
      <c r="T909" s="20" t="s">
        <v>3030</v>
      </c>
      <c r="U909" s="20" t="s">
        <v>3031</v>
      </c>
      <c r="V909" s="20">
        <v>4</v>
      </c>
      <c r="W909" s="20">
        <v>142</v>
      </c>
      <c r="Y909" s="20" t="s">
        <v>1684</v>
      </c>
      <c r="Z909" s="20" t="s">
        <v>1685</v>
      </c>
      <c r="AA909" s="20">
        <v>1.5</v>
      </c>
      <c r="AB909" s="20">
        <v>30</v>
      </c>
      <c r="AC909" s="20">
        <v>30</v>
      </c>
      <c r="AD909" s="20">
        <v>30</v>
      </c>
      <c r="AL909" s="20" t="s">
        <v>1686</v>
      </c>
      <c r="AT909" s="20" t="s">
        <v>1687</v>
      </c>
      <c r="AU909" s="20" t="s">
        <v>1786</v>
      </c>
      <c r="BE909" s="20" t="s">
        <v>462</v>
      </c>
    </row>
    <row r="910" spans="1:65" x14ac:dyDescent="0.25">
      <c r="A910" s="20" t="s">
        <v>1677</v>
      </c>
      <c r="B910" s="20" t="s">
        <v>462</v>
      </c>
      <c r="C910" s="20" t="s">
        <v>3027</v>
      </c>
      <c r="D910" s="20" t="s">
        <v>585</v>
      </c>
      <c r="E910" s="20" t="s">
        <v>3037</v>
      </c>
      <c r="F910" s="20" t="s">
        <v>474</v>
      </c>
      <c r="G910" s="20">
        <v>15.11</v>
      </c>
      <c r="H910" s="20" t="s">
        <v>1679</v>
      </c>
      <c r="I910" s="20" t="s">
        <v>3029</v>
      </c>
      <c r="J910" s="20" t="s">
        <v>2180</v>
      </c>
      <c r="K910" s="20" t="s">
        <v>2180</v>
      </c>
      <c r="L910" s="20" t="s">
        <v>462</v>
      </c>
      <c r="M910" s="20">
        <v>4</v>
      </c>
      <c r="N910" s="20" t="s">
        <v>1679</v>
      </c>
      <c r="P910" s="20">
        <v>0</v>
      </c>
      <c r="Q910" s="20" t="s">
        <v>495</v>
      </c>
      <c r="R910" s="20" t="s">
        <v>556</v>
      </c>
      <c r="S910" s="20" t="s">
        <v>221</v>
      </c>
      <c r="T910" s="20" t="s">
        <v>3030</v>
      </c>
      <c r="U910" s="20" t="s">
        <v>3031</v>
      </c>
      <c r="V910" s="20">
        <v>4</v>
      </c>
      <c r="W910" s="20">
        <v>142</v>
      </c>
      <c r="Y910" s="20" t="s">
        <v>1684</v>
      </c>
      <c r="Z910" s="20" t="s">
        <v>1685</v>
      </c>
      <c r="AA910" s="20">
        <v>1.5</v>
      </c>
      <c r="AB910" s="20">
        <v>30</v>
      </c>
      <c r="AC910" s="20">
        <v>30</v>
      </c>
      <c r="AD910" s="20">
        <v>30</v>
      </c>
      <c r="AL910" s="20" t="s">
        <v>1686</v>
      </c>
      <c r="AT910" s="20" t="s">
        <v>1687</v>
      </c>
      <c r="AU910" s="20" t="s">
        <v>1786</v>
      </c>
      <c r="BE910" s="20" t="s">
        <v>462</v>
      </c>
    </row>
    <row r="911" spans="1:65" x14ac:dyDescent="0.25">
      <c r="A911" s="20" t="s">
        <v>1677</v>
      </c>
      <c r="B911" s="20" t="s">
        <v>462</v>
      </c>
      <c r="C911" s="20" t="s">
        <v>3027</v>
      </c>
      <c r="D911" s="20" t="s">
        <v>585</v>
      </c>
      <c r="E911" s="20" t="s">
        <v>3038</v>
      </c>
      <c r="F911" s="20" t="s">
        <v>475</v>
      </c>
      <c r="G911" s="20">
        <v>11.29</v>
      </c>
      <c r="H911" s="20" t="s">
        <v>1679</v>
      </c>
      <c r="I911" s="20" t="s">
        <v>3029</v>
      </c>
      <c r="J911" s="20" t="s">
        <v>2180</v>
      </c>
      <c r="K911" s="20" t="s">
        <v>2180</v>
      </c>
      <c r="L911" s="20" t="s">
        <v>462</v>
      </c>
      <c r="M911" s="20">
        <v>4</v>
      </c>
      <c r="N911" s="20" t="s">
        <v>1679</v>
      </c>
      <c r="P911" s="20">
        <v>0</v>
      </c>
      <c r="Q911" s="20" t="s">
        <v>495</v>
      </c>
      <c r="R911" s="20" t="s">
        <v>488</v>
      </c>
      <c r="S911" s="20" t="s">
        <v>221</v>
      </c>
      <c r="T911" s="20" t="s">
        <v>3039</v>
      </c>
      <c r="U911" s="20" t="s">
        <v>3031</v>
      </c>
      <c r="V911" s="20">
        <v>4</v>
      </c>
      <c r="W911" s="20">
        <v>142</v>
      </c>
      <c r="Y911" s="20" t="s">
        <v>1684</v>
      </c>
      <c r="Z911" s="20" t="s">
        <v>1685</v>
      </c>
      <c r="AA911" s="20">
        <v>1.5</v>
      </c>
      <c r="AB911" s="20">
        <v>30</v>
      </c>
      <c r="AC911" s="20">
        <v>30</v>
      </c>
      <c r="AD911" s="20">
        <v>30</v>
      </c>
      <c r="AL911" s="20" t="s">
        <v>1686</v>
      </c>
      <c r="AT911" s="20" t="s">
        <v>1687</v>
      </c>
      <c r="AU911" s="20" t="s">
        <v>1786</v>
      </c>
      <c r="BE911" s="20" t="s">
        <v>462</v>
      </c>
    </row>
    <row r="912" spans="1:65" x14ac:dyDescent="0.25">
      <c r="A912" s="20" t="s">
        <v>1677</v>
      </c>
      <c r="B912" s="20" t="s">
        <v>462</v>
      </c>
      <c r="C912" s="20" t="s">
        <v>3027</v>
      </c>
      <c r="D912" s="20" t="s">
        <v>585</v>
      </c>
      <c r="E912" s="20" t="s">
        <v>3040</v>
      </c>
      <c r="F912" s="20" t="s">
        <v>476</v>
      </c>
      <c r="G912" s="20">
        <v>4.4000000000000004</v>
      </c>
      <c r="H912" s="20" t="s">
        <v>1679</v>
      </c>
      <c r="I912" s="20" t="s">
        <v>3029</v>
      </c>
      <c r="J912" s="20" t="s">
        <v>2180</v>
      </c>
      <c r="K912" s="20" t="s">
        <v>2180</v>
      </c>
      <c r="L912" s="20" t="s">
        <v>462</v>
      </c>
      <c r="M912" s="20">
        <v>4</v>
      </c>
      <c r="N912" s="20" t="s">
        <v>1679</v>
      </c>
      <c r="P912" s="20">
        <v>0</v>
      </c>
      <c r="Q912" s="20" t="s">
        <v>495</v>
      </c>
      <c r="R912" s="20" t="s">
        <v>488</v>
      </c>
      <c r="S912" s="20" t="s">
        <v>221</v>
      </c>
      <c r="T912" s="20" t="s">
        <v>3039</v>
      </c>
      <c r="U912" s="20" t="s">
        <v>3031</v>
      </c>
      <c r="V912" s="20">
        <v>4</v>
      </c>
      <c r="W912" s="20">
        <v>142</v>
      </c>
      <c r="Y912" s="20" t="s">
        <v>1684</v>
      </c>
      <c r="Z912" s="20" t="s">
        <v>1685</v>
      </c>
      <c r="AA912" s="20">
        <v>1.5</v>
      </c>
      <c r="AB912" s="20">
        <v>30</v>
      </c>
      <c r="AC912" s="20">
        <v>30</v>
      </c>
      <c r="AD912" s="20">
        <v>30</v>
      </c>
      <c r="AL912" s="20" t="s">
        <v>1686</v>
      </c>
      <c r="AT912" s="20" t="s">
        <v>1687</v>
      </c>
      <c r="AU912" s="20" t="s">
        <v>1786</v>
      </c>
      <c r="BE912" s="20" t="s">
        <v>462</v>
      </c>
    </row>
    <row r="913" spans="1:65" x14ac:dyDescent="0.25">
      <c r="A913" s="20" t="s">
        <v>1677</v>
      </c>
      <c r="B913" s="20" t="s">
        <v>462</v>
      </c>
      <c r="C913" s="20" t="s">
        <v>3027</v>
      </c>
      <c r="D913" s="20" t="s">
        <v>585</v>
      </c>
      <c r="E913" s="20" t="s">
        <v>3041</v>
      </c>
      <c r="F913" s="20" t="s">
        <v>477</v>
      </c>
      <c r="G913" s="20">
        <v>2.62</v>
      </c>
      <c r="H913" s="20" t="s">
        <v>1679</v>
      </c>
      <c r="I913" s="20" t="s">
        <v>3029</v>
      </c>
      <c r="J913" s="20" t="s">
        <v>2180</v>
      </c>
      <c r="K913" s="20" t="s">
        <v>2180</v>
      </c>
      <c r="L913" s="20" t="s">
        <v>462</v>
      </c>
      <c r="M913" s="20">
        <v>4</v>
      </c>
      <c r="N913" s="20" t="s">
        <v>1679</v>
      </c>
      <c r="P913" s="20">
        <v>0</v>
      </c>
      <c r="Q913" s="20" t="s">
        <v>499</v>
      </c>
      <c r="R913" s="20" t="s">
        <v>556</v>
      </c>
      <c r="S913" s="20" t="s">
        <v>221</v>
      </c>
      <c r="T913" s="20" t="s">
        <v>3030</v>
      </c>
      <c r="U913" s="20" t="s">
        <v>3031</v>
      </c>
      <c r="V913" s="20">
        <v>4</v>
      </c>
      <c r="W913" s="20">
        <v>142</v>
      </c>
      <c r="Y913" s="20" t="s">
        <v>1684</v>
      </c>
      <c r="Z913" s="20" t="s">
        <v>1685</v>
      </c>
      <c r="AA913" s="20">
        <v>1.5</v>
      </c>
      <c r="AB913" s="20">
        <v>30</v>
      </c>
      <c r="AC913" s="20">
        <v>30</v>
      </c>
      <c r="AD913" s="20">
        <v>30</v>
      </c>
      <c r="AL913" s="20" t="s">
        <v>1686</v>
      </c>
      <c r="AT913" s="20" t="s">
        <v>1687</v>
      </c>
      <c r="AU913" s="20" t="s">
        <v>1786</v>
      </c>
      <c r="BE913" s="20" t="s">
        <v>462</v>
      </c>
    </row>
    <row r="914" spans="1:65" x14ac:dyDescent="0.25">
      <c r="A914" s="20" t="s">
        <v>1677</v>
      </c>
      <c r="B914" s="20" t="s">
        <v>462</v>
      </c>
      <c r="C914" s="20" t="s">
        <v>3027</v>
      </c>
      <c r="D914" s="20" t="s">
        <v>585</v>
      </c>
      <c r="E914" s="20" t="s">
        <v>3042</v>
      </c>
      <c r="F914" s="20" t="s">
        <v>478</v>
      </c>
      <c r="G914" s="20">
        <v>3.28</v>
      </c>
      <c r="H914" s="20" t="s">
        <v>1679</v>
      </c>
      <c r="I914" s="20" t="s">
        <v>3029</v>
      </c>
      <c r="J914" s="20" t="s">
        <v>2180</v>
      </c>
      <c r="K914" s="20" t="s">
        <v>2180</v>
      </c>
      <c r="L914" s="20" t="s">
        <v>462</v>
      </c>
      <c r="M914" s="20">
        <v>4</v>
      </c>
      <c r="N914" s="20" t="s">
        <v>1679</v>
      </c>
      <c r="P914" s="20">
        <v>0</v>
      </c>
      <c r="Q914" s="20" t="s">
        <v>495</v>
      </c>
      <c r="R914" s="20" t="s">
        <v>488</v>
      </c>
      <c r="S914" s="20" t="s">
        <v>221</v>
      </c>
      <c r="T914" s="20" t="s">
        <v>3039</v>
      </c>
      <c r="U914" s="20" t="s">
        <v>3031</v>
      </c>
      <c r="V914" s="20">
        <v>4</v>
      </c>
      <c r="W914" s="20">
        <v>142</v>
      </c>
      <c r="Y914" s="20" t="s">
        <v>1684</v>
      </c>
      <c r="Z914" s="20" t="s">
        <v>1685</v>
      </c>
      <c r="AA914" s="20">
        <v>1.5</v>
      </c>
      <c r="AB914" s="20">
        <v>30</v>
      </c>
      <c r="AC914" s="20">
        <v>30</v>
      </c>
      <c r="AD914" s="20">
        <v>30</v>
      </c>
      <c r="AL914" s="20" t="s">
        <v>1686</v>
      </c>
      <c r="AT914" s="20" t="s">
        <v>1687</v>
      </c>
      <c r="AU914" s="20" t="s">
        <v>1786</v>
      </c>
      <c r="BE914" s="20" t="s">
        <v>462</v>
      </c>
    </row>
    <row r="915" spans="1:65" x14ac:dyDescent="0.25">
      <c r="A915" s="20" t="s">
        <v>1677</v>
      </c>
      <c r="B915" s="20" t="s">
        <v>462</v>
      </c>
      <c r="C915" s="20" t="s">
        <v>3027</v>
      </c>
      <c r="D915" s="20" t="s">
        <v>585</v>
      </c>
      <c r="E915" s="20" t="s">
        <v>3043</v>
      </c>
      <c r="F915" s="20" t="s">
        <v>479</v>
      </c>
      <c r="G915" s="20">
        <v>2</v>
      </c>
      <c r="H915" s="20" t="s">
        <v>1679</v>
      </c>
      <c r="I915" s="20" t="s">
        <v>3029</v>
      </c>
      <c r="J915" s="20" t="s">
        <v>2180</v>
      </c>
      <c r="K915" s="20" t="s">
        <v>2180</v>
      </c>
      <c r="L915" s="20" t="s">
        <v>462</v>
      </c>
      <c r="M915" s="20">
        <v>4</v>
      </c>
      <c r="N915" s="20" t="s">
        <v>1679</v>
      </c>
      <c r="P915" s="20">
        <v>0</v>
      </c>
      <c r="Q915" s="20" t="s">
        <v>499</v>
      </c>
      <c r="R915" s="20" t="s">
        <v>556</v>
      </c>
      <c r="S915" s="20" t="s">
        <v>221</v>
      </c>
      <c r="T915" s="20" t="s">
        <v>3030</v>
      </c>
      <c r="U915" s="20" t="s">
        <v>3031</v>
      </c>
      <c r="V915" s="20">
        <v>4</v>
      </c>
      <c r="W915" s="20">
        <v>142</v>
      </c>
      <c r="Y915" s="20" t="s">
        <v>1684</v>
      </c>
      <c r="Z915" s="20" t="s">
        <v>1685</v>
      </c>
      <c r="AA915" s="20">
        <v>1.5</v>
      </c>
      <c r="AB915" s="20">
        <v>30</v>
      </c>
      <c r="AC915" s="20">
        <v>30</v>
      </c>
      <c r="AD915" s="20">
        <v>30</v>
      </c>
      <c r="AL915" s="20" t="s">
        <v>1686</v>
      </c>
      <c r="AT915" s="20" t="s">
        <v>1687</v>
      </c>
      <c r="AU915" s="20" t="s">
        <v>1786</v>
      </c>
      <c r="BE915" s="20" t="s">
        <v>462</v>
      </c>
    </row>
    <row r="916" spans="1:65" x14ac:dyDescent="0.25">
      <c r="A916" s="20" t="s">
        <v>1677</v>
      </c>
      <c r="B916" s="20" t="s">
        <v>462</v>
      </c>
      <c r="C916" s="20" t="s">
        <v>667</v>
      </c>
      <c r="D916" s="20" t="s">
        <v>554</v>
      </c>
      <c r="E916" s="20" t="s">
        <v>3044</v>
      </c>
      <c r="F916" s="20" t="s">
        <v>465</v>
      </c>
      <c r="G916" s="20">
        <v>2.57</v>
      </c>
      <c r="H916" s="20" t="s">
        <v>1679</v>
      </c>
      <c r="I916" s="20" t="s">
        <v>3045</v>
      </c>
      <c r="J916" s="20" t="s">
        <v>1979</v>
      </c>
      <c r="K916" s="20" t="s">
        <v>1979</v>
      </c>
      <c r="L916" s="20" t="s">
        <v>462</v>
      </c>
      <c r="M916" s="20">
        <v>4</v>
      </c>
      <c r="N916" s="20" t="s">
        <v>1679</v>
      </c>
      <c r="P916" s="20">
        <v>0</v>
      </c>
      <c r="Q916" s="20" t="s">
        <v>504</v>
      </c>
      <c r="R916" s="20" t="s">
        <v>467</v>
      </c>
      <c r="S916" s="20" t="s">
        <v>221</v>
      </c>
      <c r="T916" s="20" t="s">
        <v>3046</v>
      </c>
      <c r="U916" s="20" t="s">
        <v>3047</v>
      </c>
      <c r="V916" s="20">
        <v>10</v>
      </c>
      <c r="W916" s="20">
        <v>330</v>
      </c>
      <c r="Y916" s="20" t="s">
        <v>1684</v>
      </c>
      <c r="Z916" s="20" t="s">
        <v>1685</v>
      </c>
      <c r="AA916" s="20">
        <v>1.5</v>
      </c>
      <c r="AB916" s="20">
        <v>14</v>
      </c>
      <c r="AC916" s="20">
        <v>14</v>
      </c>
      <c r="AD916" s="20">
        <v>14</v>
      </c>
      <c r="AL916" s="20" t="s">
        <v>1686</v>
      </c>
      <c r="AT916" s="20" t="s">
        <v>1687</v>
      </c>
      <c r="BE916" s="20" t="s">
        <v>462</v>
      </c>
      <c r="BL916" s="20">
        <v>128.5</v>
      </c>
      <c r="BM916" s="20">
        <v>50</v>
      </c>
    </row>
    <row r="917" spans="1:65" x14ac:dyDescent="0.25">
      <c r="A917" s="20" t="s">
        <v>1677</v>
      </c>
      <c r="B917" s="20" t="s">
        <v>462</v>
      </c>
      <c r="C917" s="20" t="s">
        <v>667</v>
      </c>
      <c r="D917" s="20" t="s">
        <v>554</v>
      </c>
      <c r="E917" s="20" t="s">
        <v>3048</v>
      </c>
      <c r="F917" s="20" t="s">
        <v>468</v>
      </c>
      <c r="G917" s="20">
        <v>4.9000000000000004</v>
      </c>
      <c r="H917" s="20" t="s">
        <v>1679</v>
      </c>
      <c r="I917" s="20" t="s">
        <v>3045</v>
      </c>
      <c r="J917" s="20" t="s">
        <v>1979</v>
      </c>
      <c r="K917" s="20" t="s">
        <v>1979</v>
      </c>
      <c r="L917" s="20" t="s">
        <v>462</v>
      </c>
      <c r="M917" s="20">
        <v>4</v>
      </c>
      <c r="N917" s="20" t="s">
        <v>1679</v>
      </c>
      <c r="P917" s="20">
        <v>0</v>
      </c>
      <c r="Q917" s="20" t="s">
        <v>504</v>
      </c>
      <c r="R917" s="20" t="s">
        <v>467</v>
      </c>
      <c r="S917" s="20" t="s">
        <v>221</v>
      </c>
      <c r="T917" s="20" t="s">
        <v>3046</v>
      </c>
      <c r="U917" s="20" t="s">
        <v>3047</v>
      </c>
      <c r="V917" s="20">
        <v>10</v>
      </c>
      <c r="W917" s="20">
        <v>330</v>
      </c>
      <c r="Y917" s="20" t="s">
        <v>1684</v>
      </c>
      <c r="Z917" s="20" t="s">
        <v>1685</v>
      </c>
      <c r="AA917" s="20">
        <v>1.5</v>
      </c>
      <c r="AB917" s="20">
        <v>14</v>
      </c>
      <c r="AC917" s="20">
        <v>14</v>
      </c>
      <c r="AD917" s="20">
        <v>14</v>
      </c>
      <c r="AL917" s="20" t="s">
        <v>1686</v>
      </c>
      <c r="AT917" s="20" t="s">
        <v>1687</v>
      </c>
      <c r="BE917" s="20" t="s">
        <v>462</v>
      </c>
      <c r="BL917" s="20">
        <v>245</v>
      </c>
      <c r="BM917" s="20">
        <v>50</v>
      </c>
    </row>
    <row r="918" spans="1:65" x14ac:dyDescent="0.25">
      <c r="A918" s="20" t="s">
        <v>1677</v>
      </c>
      <c r="B918" s="20" t="s">
        <v>462</v>
      </c>
      <c r="C918" s="20" t="s">
        <v>667</v>
      </c>
      <c r="D918" s="20" t="s">
        <v>554</v>
      </c>
      <c r="E918" s="20" t="s">
        <v>3049</v>
      </c>
      <c r="F918" s="20" t="s">
        <v>470</v>
      </c>
      <c r="G918" s="20">
        <v>3.75</v>
      </c>
      <c r="H918" s="20" t="s">
        <v>1679</v>
      </c>
      <c r="I918" s="20" t="s">
        <v>3045</v>
      </c>
      <c r="J918" s="20" t="s">
        <v>1979</v>
      </c>
      <c r="K918" s="20" t="s">
        <v>1979</v>
      </c>
      <c r="L918" s="20" t="s">
        <v>462</v>
      </c>
      <c r="M918" s="20">
        <v>4</v>
      </c>
      <c r="N918" s="20" t="s">
        <v>1679</v>
      </c>
      <c r="P918" s="20">
        <v>0</v>
      </c>
      <c r="Q918" s="20" t="s">
        <v>504</v>
      </c>
      <c r="R918" s="20" t="s">
        <v>467</v>
      </c>
      <c r="S918" s="20" t="s">
        <v>221</v>
      </c>
      <c r="T918" s="20" t="s">
        <v>3046</v>
      </c>
      <c r="U918" s="20" t="s">
        <v>3047</v>
      </c>
      <c r="V918" s="20">
        <v>10</v>
      </c>
      <c r="W918" s="20">
        <v>330</v>
      </c>
      <c r="Y918" s="20" t="s">
        <v>1684</v>
      </c>
      <c r="Z918" s="20" t="s">
        <v>1685</v>
      </c>
      <c r="AA918" s="20">
        <v>1.5</v>
      </c>
      <c r="AB918" s="20">
        <v>14</v>
      </c>
      <c r="AC918" s="20">
        <v>14</v>
      </c>
      <c r="AD918" s="20">
        <v>14</v>
      </c>
      <c r="AL918" s="20" t="s">
        <v>1686</v>
      </c>
      <c r="AT918" s="20" t="s">
        <v>1687</v>
      </c>
      <c r="BE918" s="20" t="s">
        <v>462</v>
      </c>
      <c r="BL918" s="20">
        <v>187.5</v>
      </c>
      <c r="BM918" s="20">
        <v>50</v>
      </c>
    </row>
    <row r="919" spans="1:65" x14ac:dyDescent="0.25">
      <c r="A919" s="20" t="s">
        <v>1677</v>
      </c>
      <c r="B919" s="20" t="s">
        <v>462</v>
      </c>
      <c r="C919" s="20" t="s">
        <v>667</v>
      </c>
      <c r="D919" s="20" t="s">
        <v>554</v>
      </c>
      <c r="E919" s="20" t="s">
        <v>3050</v>
      </c>
      <c r="F919" s="20" t="s">
        <v>471</v>
      </c>
      <c r="G919" s="20">
        <v>2.44</v>
      </c>
      <c r="H919" s="20" t="s">
        <v>1679</v>
      </c>
      <c r="I919" s="20" t="s">
        <v>3045</v>
      </c>
      <c r="J919" s="20" t="s">
        <v>1979</v>
      </c>
      <c r="K919" s="20" t="s">
        <v>1979</v>
      </c>
      <c r="L919" s="20" t="s">
        <v>462</v>
      </c>
      <c r="M919" s="20">
        <v>4</v>
      </c>
      <c r="N919" s="20" t="s">
        <v>1679</v>
      </c>
      <c r="P919" s="20">
        <v>0</v>
      </c>
      <c r="Q919" s="20" t="s">
        <v>504</v>
      </c>
      <c r="R919" s="20" t="s">
        <v>467</v>
      </c>
      <c r="S919" s="20" t="s">
        <v>221</v>
      </c>
      <c r="T919" s="20" t="s">
        <v>3046</v>
      </c>
      <c r="U919" s="20" t="s">
        <v>3047</v>
      </c>
      <c r="V919" s="20">
        <v>10</v>
      </c>
      <c r="W919" s="20">
        <v>330</v>
      </c>
      <c r="Y919" s="20" t="s">
        <v>1684</v>
      </c>
      <c r="Z919" s="20" t="s">
        <v>1685</v>
      </c>
      <c r="AA919" s="20">
        <v>1.5</v>
      </c>
      <c r="AB919" s="20">
        <v>14</v>
      </c>
      <c r="AC919" s="20">
        <v>14</v>
      </c>
      <c r="AD919" s="20">
        <v>14</v>
      </c>
      <c r="AL919" s="20" t="s">
        <v>1686</v>
      </c>
      <c r="AT919" s="20" t="s">
        <v>1687</v>
      </c>
      <c r="BE919" s="20" t="s">
        <v>462</v>
      </c>
      <c r="BL919" s="20">
        <v>122</v>
      </c>
      <c r="BM919" s="20">
        <v>50</v>
      </c>
    </row>
    <row r="920" spans="1:65" x14ac:dyDescent="0.25">
      <c r="A920" s="20" t="s">
        <v>1677</v>
      </c>
      <c r="B920" s="20" t="s">
        <v>462</v>
      </c>
      <c r="C920" s="20" t="s">
        <v>667</v>
      </c>
      <c r="D920" s="20" t="s">
        <v>554</v>
      </c>
      <c r="E920" s="20" t="s">
        <v>3051</v>
      </c>
      <c r="F920" s="20" t="s">
        <v>472</v>
      </c>
      <c r="G920" s="20">
        <v>0.96</v>
      </c>
      <c r="H920" s="20" t="s">
        <v>1679</v>
      </c>
      <c r="I920" s="20" t="s">
        <v>3045</v>
      </c>
      <c r="J920" s="20" t="s">
        <v>1979</v>
      </c>
      <c r="K920" s="20" t="s">
        <v>1979</v>
      </c>
      <c r="L920" s="20" t="s">
        <v>462</v>
      </c>
      <c r="M920" s="20">
        <v>4</v>
      </c>
      <c r="N920" s="20" t="s">
        <v>1679</v>
      </c>
      <c r="P920" s="20">
        <v>0</v>
      </c>
      <c r="Q920" s="20" t="s">
        <v>504</v>
      </c>
      <c r="R920" s="20" t="s">
        <v>467</v>
      </c>
      <c r="S920" s="20" t="s">
        <v>221</v>
      </c>
      <c r="T920" s="20" t="s">
        <v>3046</v>
      </c>
      <c r="U920" s="20" t="s">
        <v>3047</v>
      </c>
      <c r="V920" s="20">
        <v>10</v>
      </c>
      <c r="W920" s="20">
        <v>330</v>
      </c>
      <c r="Y920" s="20" t="s">
        <v>1684</v>
      </c>
      <c r="Z920" s="20" t="s">
        <v>1685</v>
      </c>
      <c r="AA920" s="20">
        <v>1.5</v>
      </c>
      <c r="AB920" s="20">
        <v>14</v>
      </c>
      <c r="AC920" s="20">
        <v>14</v>
      </c>
      <c r="AD920" s="20">
        <v>14</v>
      </c>
      <c r="AL920" s="20" t="s">
        <v>1686</v>
      </c>
      <c r="AT920" s="20" t="s">
        <v>1687</v>
      </c>
      <c r="BE920" s="20" t="s">
        <v>462</v>
      </c>
      <c r="BL920" s="20">
        <v>48</v>
      </c>
      <c r="BM920" s="20">
        <v>50</v>
      </c>
    </row>
    <row r="921" spans="1:65" x14ac:dyDescent="0.25">
      <c r="A921" s="20" t="s">
        <v>1677</v>
      </c>
      <c r="B921" s="20" t="s">
        <v>462</v>
      </c>
      <c r="C921" s="20" t="s">
        <v>667</v>
      </c>
      <c r="D921" s="20" t="s">
        <v>554</v>
      </c>
      <c r="E921" s="20" t="s">
        <v>3052</v>
      </c>
      <c r="F921" s="20" t="s">
        <v>473</v>
      </c>
      <c r="G921" s="20">
        <v>1.72</v>
      </c>
      <c r="H921" s="20" t="s">
        <v>1679</v>
      </c>
      <c r="I921" s="20" t="s">
        <v>3045</v>
      </c>
      <c r="J921" s="20" t="s">
        <v>1979</v>
      </c>
      <c r="K921" s="20" t="s">
        <v>1979</v>
      </c>
      <c r="L921" s="20" t="s">
        <v>462</v>
      </c>
      <c r="M921" s="20">
        <v>4</v>
      </c>
      <c r="N921" s="20" t="s">
        <v>1679</v>
      </c>
      <c r="P921" s="20">
        <v>0</v>
      </c>
      <c r="Q921" s="20" t="s">
        <v>504</v>
      </c>
      <c r="R921" s="20" t="s">
        <v>467</v>
      </c>
      <c r="S921" s="20" t="s">
        <v>221</v>
      </c>
      <c r="T921" s="20" t="s">
        <v>3046</v>
      </c>
      <c r="U921" s="20" t="s">
        <v>3047</v>
      </c>
      <c r="V921" s="20">
        <v>10</v>
      </c>
      <c r="W921" s="20">
        <v>330</v>
      </c>
      <c r="Y921" s="20" t="s">
        <v>1684</v>
      </c>
      <c r="Z921" s="20" t="s">
        <v>1685</v>
      </c>
      <c r="AA921" s="20">
        <v>1.5</v>
      </c>
      <c r="AB921" s="20">
        <v>14</v>
      </c>
      <c r="AC921" s="20">
        <v>14</v>
      </c>
      <c r="AD921" s="20">
        <v>14</v>
      </c>
      <c r="AL921" s="20" t="s">
        <v>1686</v>
      </c>
      <c r="AT921" s="20" t="s">
        <v>1687</v>
      </c>
      <c r="BE921" s="20" t="s">
        <v>462</v>
      </c>
      <c r="BL921" s="20">
        <v>86</v>
      </c>
      <c r="BM921" s="20">
        <v>50</v>
      </c>
    </row>
    <row r="922" spans="1:65" x14ac:dyDescent="0.25">
      <c r="A922" s="20" t="s">
        <v>1677</v>
      </c>
      <c r="B922" s="20" t="s">
        <v>462</v>
      </c>
      <c r="C922" s="20" t="s">
        <v>667</v>
      </c>
      <c r="D922" s="20" t="s">
        <v>554</v>
      </c>
      <c r="E922" s="20" t="s">
        <v>3053</v>
      </c>
      <c r="F922" s="20" t="s">
        <v>474</v>
      </c>
      <c r="G922" s="20">
        <v>1.25</v>
      </c>
      <c r="H922" s="20" t="s">
        <v>1679</v>
      </c>
      <c r="I922" s="20" t="s">
        <v>3045</v>
      </c>
      <c r="J922" s="20" t="s">
        <v>1979</v>
      </c>
      <c r="K922" s="20" t="s">
        <v>1979</v>
      </c>
      <c r="L922" s="20" t="s">
        <v>462</v>
      </c>
      <c r="M922" s="20">
        <v>4</v>
      </c>
      <c r="N922" s="20" t="s">
        <v>1679</v>
      </c>
      <c r="P922" s="20">
        <v>0</v>
      </c>
      <c r="Q922" s="20" t="s">
        <v>504</v>
      </c>
      <c r="R922" s="20" t="s">
        <v>467</v>
      </c>
      <c r="S922" s="20" t="s">
        <v>221</v>
      </c>
      <c r="T922" s="20" t="s">
        <v>3054</v>
      </c>
      <c r="U922" s="20" t="s">
        <v>3047</v>
      </c>
      <c r="V922" s="20">
        <v>10</v>
      </c>
      <c r="W922" s="20">
        <v>330</v>
      </c>
      <c r="Y922" s="20" t="s">
        <v>1684</v>
      </c>
      <c r="Z922" s="20" t="s">
        <v>1685</v>
      </c>
      <c r="AA922" s="20">
        <v>1.5</v>
      </c>
      <c r="AB922" s="20">
        <v>14</v>
      </c>
      <c r="AC922" s="20">
        <v>14</v>
      </c>
      <c r="AD922" s="20">
        <v>14</v>
      </c>
      <c r="AL922" s="20" t="s">
        <v>1686</v>
      </c>
      <c r="AT922" s="20" t="s">
        <v>1687</v>
      </c>
      <c r="BE922" s="20" t="s">
        <v>462</v>
      </c>
      <c r="BL922" s="20">
        <v>62.5</v>
      </c>
      <c r="BM922" s="20">
        <v>50</v>
      </c>
    </row>
    <row r="923" spans="1:65" x14ac:dyDescent="0.25">
      <c r="A923" s="20" t="s">
        <v>1677</v>
      </c>
      <c r="B923" s="20" t="s">
        <v>462</v>
      </c>
      <c r="C923" s="20" t="s">
        <v>667</v>
      </c>
      <c r="D923" s="20" t="s">
        <v>554</v>
      </c>
      <c r="E923" s="20" t="s">
        <v>3055</v>
      </c>
      <c r="F923" s="20" t="s">
        <v>475</v>
      </c>
      <c r="G923" s="20">
        <v>1.06</v>
      </c>
      <c r="H923" s="20" t="s">
        <v>1679</v>
      </c>
      <c r="I923" s="20" t="s">
        <v>3045</v>
      </c>
      <c r="J923" s="20" t="s">
        <v>1979</v>
      </c>
      <c r="K923" s="20" t="s">
        <v>1979</v>
      </c>
      <c r="L923" s="20" t="s">
        <v>462</v>
      </c>
      <c r="M923" s="20">
        <v>4</v>
      </c>
      <c r="N923" s="20" t="s">
        <v>1679</v>
      </c>
      <c r="P923" s="20">
        <v>0</v>
      </c>
      <c r="Q923" s="20" t="s">
        <v>504</v>
      </c>
      <c r="R923" s="20" t="s">
        <v>467</v>
      </c>
      <c r="S923" s="20" t="s">
        <v>221</v>
      </c>
      <c r="T923" s="20" t="s">
        <v>3046</v>
      </c>
      <c r="U923" s="20" t="s">
        <v>3047</v>
      </c>
      <c r="V923" s="20">
        <v>10</v>
      </c>
      <c r="W923" s="20">
        <v>330</v>
      </c>
      <c r="Y923" s="20" t="s">
        <v>1684</v>
      </c>
      <c r="Z923" s="20" t="s">
        <v>1685</v>
      </c>
      <c r="AA923" s="20">
        <v>1.5</v>
      </c>
      <c r="AB923" s="20">
        <v>14</v>
      </c>
      <c r="AC923" s="20">
        <v>14</v>
      </c>
      <c r="AD923" s="20">
        <v>14</v>
      </c>
      <c r="AL923" s="20" t="s">
        <v>1686</v>
      </c>
      <c r="AT923" s="20" t="s">
        <v>1687</v>
      </c>
      <c r="BE923" s="20" t="s">
        <v>462</v>
      </c>
      <c r="BL923" s="20">
        <v>53</v>
      </c>
      <c r="BM923" s="20">
        <v>50</v>
      </c>
    </row>
    <row r="924" spans="1:65" x14ac:dyDescent="0.25">
      <c r="A924" s="20" t="s">
        <v>1677</v>
      </c>
      <c r="B924" s="20" t="s">
        <v>462</v>
      </c>
      <c r="C924" s="20" t="s">
        <v>667</v>
      </c>
      <c r="D924" s="20" t="s">
        <v>554</v>
      </c>
      <c r="E924" s="20" t="s">
        <v>3056</v>
      </c>
      <c r="F924" s="20" t="s">
        <v>476</v>
      </c>
      <c r="G924" s="20">
        <v>4.5999999999999996</v>
      </c>
      <c r="H924" s="20" t="s">
        <v>1679</v>
      </c>
      <c r="I924" s="20" t="s">
        <v>3045</v>
      </c>
      <c r="J924" s="20" t="s">
        <v>1979</v>
      </c>
      <c r="K924" s="20" t="s">
        <v>1979</v>
      </c>
      <c r="L924" s="20" t="s">
        <v>462</v>
      </c>
      <c r="M924" s="20">
        <v>4</v>
      </c>
      <c r="N924" s="20" t="s">
        <v>1679</v>
      </c>
      <c r="P924" s="20">
        <v>0</v>
      </c>
      <c r="Q924" s="20" t="s">
        <v>504</v>
      </c>
      <c r="R924" s="20" t="s">
        <v>467</v>
      </c>
      <c r="S924" s="20" t="s">
        <v>221</v>
      </c>
      <c r="T924" s="20" t="s">
        <v>3046</v>
      </c>
      <c r="U924" s="20" t="s">
        <v>3047</v>
      </c>
      <c r="V924" s="20">
        <v>10</v>
      </c>
      <c r="W924" s="20">
        <v>330</v>
      </c>
      <c r="Y924" s="20" t="s">
        <v>1684</v>
      </c>
      <c r="Z924" s="20" t="s">
        <v>1685</v>
      </c>
      <c r="AA924" s="20">
        <v>1.5</v>
      </c>
      <c r="AB924" s="20">
        <v>14</v>
      </c>
      <c r="AC924" s="20">
        <v>14</v>
      </c>
      <c r="AD924" s="20">
        <v>14</v>
      </c>
      <c r="AL924" s="20" t="s">
        <v>1686</v>
      </c>
      <c r="AT924" s="20" t="s">
        <v>1687</v>
      </c>
      <c r="BE924" s="20" t="s">
        <v>462</v>
      </c>
      <c r="BL924" s="20">
        <v>230</v>
      </c>
      <c r="BM924" s="20">
        <v>50</v>
      </c>
    </row>
    <row r="925" spans="1:65" x14ac:dyDescent="0.25">
      <c r="A925" s="20" t="s">
        <v>1677</v>
      </c>
      <c r="B925" s="20" t="s">
        <v>462</v>
      </c>
      <c r="C925" s="20" t="s">
        <v>667</v>
      </c>
      <c r="D925" s="20" t="s">
        <v>554</v>
      </c>
      <c r="E925" s="20" t="s">
        <v>3057</v>
      </c>
      <c r="F925" s="20" t="s">
        <v>477</v>
      </c>
      <c r="G925" s="20">
        <v>4.43</v>
      </c>
      <c r="H925" s="20" t="s">
        <v>1679</v>
      </c>
      <c r="I925" s="20" t="s">
        <v>3045</v>
      </c>
      <c r="J925" s="20" t="s">
        <v>1979</v>
      </c>
      <c r="K925" s="20" t="s">
        <v>1979</v>
      </c>
      <c r="L925" s="20" t="s">
        <v>462</v>
      </c>
      <c r="M925" s="20">
        <v>4</v>
      </c>
      <c r="N925" s="20" t="s">
        <v>1679</v>
      </c>
      <c r="P925" s="20">
        <v>0</v>
      </c>
      <c r="Q925" s="20" t="s">
        <v>487</v>
      </c>
      <c r="R925" s="20" t="s">
        <v>467</v>
      </c>
      <c r="S925" s="20" t="s">
        <v>221</v>
      </c>
      <c r="T925" s="20" t="s">
        <v>3058</v>
      </c>
      <c r="U925" s="20" t="s">
        <v>3047</v>
      </c>
      <c r="V925" s="20">
        <v>10</v>
      </c>
      <c r="W925" s="20">
        <v>330</v>
      </c>
      <c r="Y925" s="20" t="s">
        <v>1684</v>
      </c>
      <c r="Z925" s="20" t="s">
        <v>1685</v>
      </c>
      <c r="AA925" s="20">
        <v>1.5</v>
      </c>
      <c r="AB925" s="20">
        <v>14</v>
      </c>
      <c r="AC925" s="20">
        <v>14</v>
      </c>
      <c r="AD925" s="20">
        <v>14</v>
      </c>
      <c r="AL925" s="20" t="s">
        <v>1686</v>
      </c>
      <c r="AT925" s="20" t="s">
        <v>1687</v>
      </c>
      <c r="BE925" s="20" t="s">
        <v>462</v>
      </c>
      <c r="BL925" s="20">
        <v>243.65</v>
      </c>
      <c r="BM925" s="20">
        <v>55</v>
      </c>
    </row>
    <row r="926" spans="1:65" x14ac:dyDescent="0.25">
      <c r="A926" s="20" t="s">
        <v>1677</v>
      </c>
      <c r="B926" s="20" t="s">
        <v>462</v>
      </c>
      <c r="C926" s="20" t="s">
        <v>667</v>
      </c>
      <c r="D926" s="20" t="s">
        <v>554</v>
      </c>
      <c r="E926" s="20" t="s">
        <v>3059</v>
      </c>
      <c r="F926" s="20" t="s">
        <v>478</v>
      </c>
      <c r="G926" s="20">
        <v>6.42</v>
      </c>
      <c r="H926" s="20" t="s">
        <v>1679</v>
      </c>
      <c r="I926" s="20" t="s">
        <v>3045</v>
      </c>
      <c r="J926" s="20" t="s">
        <v>1979</v>
      </c>
      <c r="K926" s="20" t="s">
        <v>1979</v>
      </c>
      <c r="L926" s="20" t="s">
        <v>462</v>
      </c>
      <c r="M926" s="20">
        <v>4</v>
      </c>
      <c r="N926" s="20" t="s">
        <v>1679</v>
      </c>
      <c r="P926" s="20">
        <v>0</v>
      </c>
      <c r="Q926" s="20" t="s">
        <v>487</v>
      </c>
      <c r="R926" s="20" t="s">
        <v>467</v>
      </c>
      <c r="S926" s="20" t="s">
        <v>221</v>
      </c>
      <c r="T926" s="20" t="s">
        <v>3058</v>
      </c>
      <c r="U926" s="20" t="s">
        <v>3047</v>
      </c>
      <c r="V926" s="20">
        <v>10</v>
      </c>
      <c r="W926" s="20">
        <v>330</v>
      </c>
      <c r="Y926" s="20" t="s">
        <v>1684</v>
      </c>
      <c r="Z926" s="20" t="s">
        <v>1685</v>
      </c>
      <c r="AA926" s="20">
        <v>1.5</v>
      </c>
      <c r="AB926" s="20">
        <v>14</v>
      </c>
      <c r="AC926" s="20">
        <v>14</v>
      </c>
      <c r="AD926" s="20">
        <v>14</v>
      </c>
      <c r="AL926" s="20" t="s">
        <v>1686</v>
      </c>
      <c r="AT926" s="20" t="s">
        <v>1687</v>
      </c>
      <c r="BE926" s="20" t="s">
        <v>462</v>
      </c>
      <c r="BL926" s="20">
        <v>353.1</v>
      </c>
      <c r="BM926" s="20">
        <v>55</v>
      </c>
    </row>
    <row r="927" spans="1:65" x14ac:dyDescent="0.25">
      <c r="A927" s="20" t="s">
        <v>1677</v>
      </c>
      <c r="B927" s="20" t="s">
        <v>462</v>
      </c>
      <c r="C927" s="20" t="s">
        <v>667</v>
      </c>
      <c r="D927" s="20" t="s">
        <v>554</v>
      </c>
      <c r="E927" s="20" t="s">
        <v>3060</v>
      </c>
      <c r="F927" s="20" t="s">
        <v>479</v>
      </c>
      <c r="G927" s="20">
        <v>3.23</v>
      </c>
      <c r="H927" s="20" t="s">
        <v>1679</v>
      </c>
      <c r="I927" s="20" t="s">
        <v>3045</v>
      </c>
      <c r="J927" s="20" t="s">
        <v>1979</v>
      </c>
      <c r="K927" s="20" t="s">
        <v>1979</v>
      </c>
      <c r="L927" s="20" t="s">
        <v>462</v>
      </c>
      <c r="M927" s="20">
        <v>4</v>
      </c>
      <c r="N927" s="20" t="s">
        <v>1679</v>
      </c>
      <c r="P927" s="20">
        <v>0</v>
      </c>
      <c r="Q927" s="20" t="s">
        <v>487</v>
      </c>
      <c r="R927" s="20" t="s">
        <v>467</v>
      </c>
      <c r="S927" s="20" t="s">
        <v>221</v>
      </c>
      <c r="T927" s="20" t="s">
        <v>3058</v>
      </c>
      <c r="U927" s="20" t="s">
        <v>3047</v>
      </c>
      <c r="V927" s="20">
        <v>10</v>
      </c>
      <c r="W927" s="20">
        <v>330</v>
      </c>
      <c r="Y927" s="20" t="s">
        <v>1684</v>
      </c>
      <c r="Z927" s="20" t="s">
        <v>1685</v>
      </c>
      <c r="AA927" s="20">
        <v>1.5</v>
      </c>
      <c r="AB927" s="20">
        <v>14</v>
      </c>
      <c r="AC927" s="20">
        <v>14</v>
      </c>
      <c r="AD927" s="20">
        <v>14</v>
      </c>
      <c r="AL927" s="20" t="s">
        <v>1686</v>
      </c>
      <c r="AT927" s="20" t="s">
        <v>1687</v>
      </c>
      <c r="BE927" s="20" t="s">
        <v>462</v>
      </c>
      <c r="BL927" s="20">
        <v>177.65</v>
      </c>
      <c r="BM927" s="20">
        <v>55</v>
      </c>
    </row>
    <row r="928" spans="1:65" x14ac:dyDescent="0.25">
      <c r="A928" s="20" t="s">
        <v>1677</v>
      </c>
      <c r="B928" s="20" t="s">
        <v>462</v>
      </c>
      <c r="C928" s="20" t="s">
        <v>667</v>
      </c>
      <c r="D928" s="20" t="s">
        <v>554</v>
      </c>
      <c r="E928" s="20" t="s">
        <v>3061</v>
      </c>
      <c r="F928" s="20" t="s">
        <v>480</v>
      </c>
      <c r="G928" s="20">
        <v>5.48</v>
      </c>
      <c r="H928" s="20" t="s">
        <v>1679</v>
      </c>
      <c r="I928" s="20" t="s">
        <v>3045</v>
      </c>
      <c r="J928" s="20" t="s">
        <v>1979</v>
      </c>
      <c r="K928" s="20" t="s">
        <v>1979</v>
      </c>
      <c r="L928" s="20" t="s">
        <v>462</v>
      </c>
      <c r="M928" s="20">
        <v>4</v>
      </c>
      <c r="N928" s="20" t="s">
        <v>1679</v>
      </c>
      <c r="P928" s="20">
        <v>0</v>
      </c>
      <c r="Q928" s="20" t="s">
        <v>487</v>
      </c>
      <c r="R928" s="20" t="s">
        <v>467</v>
      </c>
      <c r="S928" s="20" t="s">
        <v>221</v>
      </c>
      <c r="T928" s="20" t="s">
        <v>3058</v>
      </c>
      <c r="U928" s="20" t="s">
        <v>3047</v>
      </c>
      <c r="V928" s="20">
        <v>10</v>
      </c>
      <c r="W928" s="20">
        <v>330</v>
      </c>
      <c r="Y928" s="20" t="s">
        <v>1684</v>
      </c>
      <c r="Z928" s="20" t="s">
        <v>1685</v>
      </c>
      <c r="AA928" s="20">
        <v>1.5</v>
      </c>
      <c r="AB928" s="20">
        <v>14</v>
      </c>
      <c r="AC928" s="20">
        <v>14</v>
      </c>
      <c r="AD928" s="20">
        <v>14</v>
      </c>
      <c r="AL928" s="20" t="s">
        <v>1686</v>
      </c>
      <c r="AT928" s="20" t="s">
        <v>1687</v>
      </c>
      <c r="BE928" s="20" t="s">
        <v>462</v>
      </c>
      <c r="BL928" s="20">
        <v>301.39999999999998</v>
      </c>
      <c r="BM928" s="20">
        <v>55</v>
      </c>
    </row>
    <row r="929" spans="1:65" x14ac:dyDescent="0.25">
      <c r="A929" s="20" t="s">
        <v>1677</v>
      </c>
      <c r="B929" s="20" t="s">
        <v>462</v>
      </c>
      <c r="C929" s="20" t="s">
        <v>667</v>
      </c>
      <c r="D929" s="20" t="s">
        <v>554</v>
      </c>
      <c r="E929" s="20" t="s">
        <v>3062</v>
      </c>
      <c r="F929" s="20" t="s">
        <v>481</v>
      </c>
      <c r="G929" s="20">
        <v>4.54</v>
      </c>
      <c r="H929" s="20" t="s">
        <v>1679</v>
      </c>
      <c r="I929" s="20" t="s">
        <v>3045</v>
      </c>
      <c r="J929" s="20" t="s">
        <v>1979</v>
      </c>
      <c r="K929" s="20" t="s">
        <v>1979</v>
      </c>
      <c r="L929" s="20" t="s">
        <v>462</v>
      </c>
      <c r="M929" s="20">
        <v>4</v>
      </c>
      <c r="N929" s="20" t="s">
        <v>1679</v>
      </c>
      <c r="P929" s="20">
        <v>0</v>
      </c>
      <c r="Q929" s="20" t="s">
        <v>487</v>
      </c>
      <c r="R929" s="20" t="s">
        <v>467</v>
      </c>
      <c r="S929" s="20" t="s">
        <v>221</v>
      </c>
      <c r="T929" s="20" t="s">
        <v>3058</v>
      </c>
      <c r="U929" s="20" t="s">
        <v>3047</v>
      </c>
      <c r="V929" s="20">
        <v>10</v>
      </c>
      <c r="W929" s="20">
        <v>330</v>
      </c>
      <c r="Y929" s="20" t="s">
        <v>1684</v>
      </c>
      <c r="Z929" s="20" t="s">
        <v>1685</v>
      </c>
      <c r="AA929" s="20">
        <v>1.5</v>
      </c>
      <c r="AB929" s="20">
        <v>14</v>
      </c>
      <c r="AC929" s="20">
        <v>14</v>
      </c>
      <c r="AD929" s="20">
        <v>14</v>
      </c>
      <c r="AL929" s="20" t="s">
        <v>1686</v>
      </c>
      <c r="AT929" s="20" t="s">
        <v>1687</v>
      </c>
      <c r="BE929" s="20" t="s">
        <v>462</v>
      </c>
      <c r="BL929" s="20">
        <v>249.7</v>
      </c>
      <c r="BM929" s="20">
        <v>55</v>
      </c>
    </row>
    <row r="930" spans="1:65" x14ac:dyDescent="0.25">
      <c r="A930" s="20" t="s">
        <v>1677</v>
      </c>
      <c r="B930" s="20" t="s">
        <v>462</v>
      </c>
      <c r="C930" s="20" t="s">
        <v>667</v>
      </c>
      <c r="D930" s="20" t="s">
        <v>554</v>
      </c>
      <c r="E930" s="20" t="s">
        <v>3063</v>
      </c>
      <c r="F930" s="20" t="s">
        <v>482</v>
      </c>
      <c r="G930" s="20">
        <v>2.2799999999999998</v>
      </c>
      <c r="H930" s="20" t="s">
        <v>1679</v>
      </c>
      <c r="I930" s="20" t="s">
        <v>3045</v>
      </c>
      <c r="J930" s="20" t="s">
        <v>1979</v>
      </c>
      <c r="K930" s="20" t="s">
        <v>1979</v>
      </c>
      <c r="L930" s="20" t="s">
        <v>462</v>
      </c>
      <c r="M930" s="20">
        <v>4</v>
      </c>
      <c r="N930" s="20" t="s">
        <v>1679</v>
      </c>
      <c r="P930" s="20">
        <v>0</v>
      </c>
      <c r="Q930" s="20" t="s">
        <v>487</v>
      </c>
      <c r="R930" s="20" t="s">
        <v>467</v>
      </c>
      <c r="S930" s="20" t="s">
        <v>221</v>
      </c>
      <c r="T930" s="20" t="s">
        <v>3058</v>
      </c>
      <c r="U930" s="20" t="s">
        <v>3047</v>
      </c>
      <c r="V930" s="20">
        <v>10</v>
      </c>
      <c r="W930" s="20">
        <v>330</v>
      </c>
      <c r="Y930" s="20" t="s">
        <v>1684</v>
      </c>
      <c r="Z930" s="20" t="s">
        <v>1685</v>
      </c>
      <c r="AA930" s="20">
        <v>1.5</v>
      </c>
      <c r="AB930" s="20">
        <v>14</v>
      </c>
      <c r="AC930" s="20">
        <v>14</v>
      </c>
      <c r="AD930" s="20">
        <v>14</v>
      </c>
      <c r="AL930" s="20" t="s">
        <v>1686</v>
      </c>
      <c r="AT930" s="20" t="s">
        <v>1687</v>
      </c>
      <c r="BE930" s="20" t="s">
        <v>462</v>
      </c>
      <c r="BL930" s="20">
        <v>125.4</v>
      </c>
      <c r="BM930" s="20">
        <v>55</v>
      </c>
    </row>
    <row r="931" spans="1:65" x14ac:dyDescent="0.25">
      <c r="A931" s="20" t="s">
        <v>1677</v>
      </c>
      <c r="B931" s="20" t="s">
        <v>462</v>
      </c>
      <c r="C931" s="20" t="s">
        <v>667</v>
      </c>
      <c r="D931" s="20" t="s">
        <v>554</v>
      </c>
      <c r="E931" s="20" t="s">
        <v>3064</v>
      </c>
      <c r="F931" s="20" t="s">
        <v>483</v>
      </c>
      <c r="G931" s="20">
        <v>2.7</v>
      </c>
      <c r="H931" s="20" t="s">
        <v>1679</v>
      </c>
      <c r="I931" s="20" t="s">
        <v>3045</v>
      </c>
      <c r="J931" s="20" t="s">
        <v>1979</v>
      </c>
      <c r="K931" s="20" t="s">
        <v>1979</v>
      </c>
      <c r="L931" s="20" t="s">
        <v>462</v>
      </c>
      <c r="M931" s="20">
        <v>4</v>
      </c>
      <c r="N931" s="20" t="s">
        <v>1679</v>
      </c>
      <c r="P931" s="20">
        <v>0</v>
      </c>
      <c r="Q931" s="20" t="s">
        <v>487</v>
      </c>
      <c r="R931" s="20" t="s">
        <v>467</v>
      </c>
      <c r="S931" s="20" t="s">
        <v>221</v>
      </c>
      <c r="T931" s="20" t="s">
        <v>3058</v>
      </c>
      <c r="U931" s="20" t="s">
        <v>3047</v>
      </c>
      <c r="V931" s="20">
        <v>10</v>
      </c>
      <c r="W931" s="20">
        <v>330</v>
      </c>
      <c r="Y931" s="20" t="s">
        <v>1684</v>
      </c>
      <c r="Z931" s="20" t="s">
        <v>1685</v>
      </c>
      <c r="AA931" s="20">
        <v>1.5</v>
      </c>
      <c r="AB931" s="20">
        <v>14</v>
      </c>
      <c r="AC931" s="20">
        <v>14</v>
      </c>
      <c r="AD931" s="20">
        <v>14</v>
      </c>
      <c r="AL931" s="20" t="s">
        <v>1686</v>
      </c>
      <c r="AT931" s="20" t="s">
        <v>1687</v>
      </c>
      <c r="BE931" s="20" t="s">
        <v>462</v>
      </c>
      <c r="BL931" s="20">
        <v>148.5</v>
      </c>
      <c r="BM931" s="20">
        <v>55</v>
      </c>
    </row>
    <row r="932" spans="1:65" x14ac:dyDescent="0.25">
      <c r="A932" s="20" t="s">
        <v>1677</v>
      </c>
      <c r="B932" s="20" t="s">
        <v>462</v>
      </c>
      <c r="C932" s="20" t="s">
        <v>667</v>
      </c>
      <c r="D932" s="20" t="s">
        <v>554</v>
      </c>
      <c r="E932" s="20" t="s">
        <v>3065</v>
      </c>
      <c r="F932" s="20" t="s">
        <v>484</v>
      </c>
      <c r="G932" s="20">
        <v>4.49</v>
      </c>
      <c r="H932" s="20" t="s">
        <v>1679</v>
      </c>
      <c r="I932" s="20" t="s">
        <v>3045</v>
      </c>
      <c r="J932" s="20" t="s">
        <v>1979</v>
      </c>
      <c r="K932" s="20" t="s">
        <v>1979</v>
      </c>
      <c r="L932" s="20" t="s">
        <v>462</v>
      </c>
      <c r="M932" s="20">
        <v>4</v>
      </c>
      <c r="N932" s="20" t="s">
        <v>1679</v>
      </c>
      <c r="P932" s="20">
        <v>0</v>
      </c>
      <c r="Q932" s="20" t="s">
        <v>487</v>
      </c>
      <c r="R932" s="20" t="s">
        <v>467</v>
      </c>
      <c r="S932" s="20" t="s">
        <v>221</v>
      </c>
      <c r="T932" s="20" t="s">
        <v>3058</v>
      </c>
      <c r="U932" s="20" t="s">
        <v>3047</v>
      </c>
      <c r="V932" s="20">
        <v>10</v>
      </c>
      <c r="W932" s="20">
        <v>330</v>
      </c>
      <c r="Y932" s="20" t="s">
        <v>1684</v>
      </c>
      <c r="Z932" s="20" t="s">
        <v>1685</v>
      </c>
      <c r="AA932" s="20">
        <v>1.5</v>
      </c>
      <c r="AB932" s="20">
        <v>14</v>
      </c>
      <c r="AC932" s="20">
        <v>14</v>
      </c>
      <c r="AD932" s="20">
        <v>14</v>
      </c>
      <c r="AL932" s="20" t="s">
        <v>1686</v>
      </c>
      <c r="AT932" s="20" t="s">
        <v>1687</v>
      </c>
      <c r="BE932" s="20" t="s">
        <v>462</v>
      </c>
      <c r="BL932" s="20">
        <v>246.95</v>
      </c>
      <c r="BM932" s="20">
        <v>55</v>
      </c>
    </row>
    <row r="933" spans="1:65" x14ac:dyDescent="0.25">
      <c r="A933" s="20" t="s">
        <v>1677</v>
      </c>
      <c r="B933" s="20" t="s">
        <v>462</v>
      </c>
      <c r="C933" s="20" t="s">
        <v>667</v>
      </c>
      <c r="D933" s="20" t="s">
        <v>554</v>
      </c>
      <c r="E933" s="20" t="s">
        <v>3066</v>
      </c>
      <c r="F933" s="20" t="s">
        <v>485</v>
      </c>
      <c r="G933" s="20">
        <v>7.47</v>
      </c>
      <c r="H933" s="20" t="s">
        <v>1679</v>
      </c>
      <c r="I933" s="20" t="s">
        <v>3045</v>
      </c>
      <c r="J933" s="20" t="s">
        <v>1979</v>
      </c>
      <c r="K933" s="20" t="s">
        <v>1979</v>
      </c>
      <c r="L933" s="20" t="s">
        <v>462</v>
      </c>
      <c r="M933" s="20">
        <v>4</v>
      </c>
      <c r="N933" s="20" t="s">
        <v>1679</v>
      </c>
      <c r="P933" s="20">
        <v>0</v>
      </c>
      <c r="Q933" s="20" t="s">
        <v>487</v>
      </c>
      <c r="R933" s="20" t="s">
        <v>467</v>
      </c>
      <c r="S933" s="20" t="s">
        <v>221</v>
      </c>
      <c r="T933" s="20" t="s">
        <v>3058</v>
      </c>
      <c r="U933" s="20" t="s">
        <v>3047</v>
      </c>
      <c r="V933" s="20">
        <v>10</v>
      </c>
      <c r="W933" s="20">
        <v>330</v>
      </c>
      <c r="Y933" s="20" t="s">
        <v>1684</v>
      </c>
      <c r="Z933" s="20" t="s">
        <v>1685</v>
      </c>
      <c r="AA933" s="20">
        <v>1.5</v>
      </c>
      <c r="AB933" s="20">
        <v>14</v>
      </c>
      <c r="AC933" s="20">
        <v>14</v>
      </c>
      <c r="AD933" s="20">
        <v>14</v>
      </c>
      <c r="AL933" s="20" t="s">
        <v>1686</v>
      </c>
      <c r="AT933" s="20" t="s">
        <v>1687</v>
      </c>
      <c r="BE933" s="20" t="s">
        <v>462</v>
      </c>
      <c r="BL933" s="20">
        <v>410.85</v>
      </c>
      <c r="BM933" s="20">
        <v>55</v>
      </c>
    </row>
    <row r="934" spans="1:65" x14ac:dyDescent="0.25">
      <c r="A934" s="20" t="s">
        <v>1677</v>
      </c>
      <c r="B934" s="20" t="s">
        <v>462</v>
      </c>
      <c r="C934" s="20" t="s">
        <v>667</v>
      </c>
      <c r="D934" s="20" t="s">
        <v>554</v>
      </c>
      <c r="E934" s="20" t="s">
        <v>3067</v>
      </c>
      <c r="F934" s="20" t="s">
        <v>486</v>
      </c>
      <c r="G934" s="20">
        <v>5.77</v>
      </c>
      <c r="H934" s="20" t="s">
        <v>1679</v>
      </c>
      <c r="I934" s="20" t="s">
        <v>3045</v>
      </c>
      <c r="J934" s="20" t="s">
        <v>1979</v>
      </c>
      <c r="K934" s="20" t="s">
        <v>1979</v>
      </c>
      <c r="L934" s="20" t="s">
        <v>462</v>
      </c>
      <c r="M934" s="20">
        <v>4</v>
      </c>
      <c r="N934" s="20" t="s">
        <v>1679</v>
      </c>
      <c r="P934" s="20">
        <v>0</v>
      </c>
      <c r="Q934" s="20" t="s">
        <v>487</v>
      </c>
      <c r="R934" s="20" t="s">
        <v>467</v>
      </c>
      <c r="S934" s="20" t="s">
        <v>221</v>
      </c>
      <c r="T934" s="20" t="s">
        <v>3058</v>
      </c>
      <c r="U934" s="20" t="s">
        <v>3047</v>
      </c>
      <c r="V934" s="20">
        <v>10</v>
      </c>
      <c r="W934" s="20">
        <v>330</v>
      </c>
      <c r="Y934" s="20" t="s">
        <v>1684</v>
      </c>
      <c r="Z934" s="20" t="s">
        <v>1685</v>
      </c>
      <c r="AA934" s="20">
        <v>1.5</v>
      </c>
      <c r="AB934" s="20">
        <v>14</v>
      </c>
      <c r="AC934" s="20">
        <v>14</v>
      </c>
      <c r="AD934" s="20">
        <v>14</v>
      </c>
      <c r="AL934" s="20" t="s">
        <v>1686</v>
      </c>
      <c r="AT934" s="20" t="s">
        <v>1687</v>
      </c>
      <c r="BE934" s="20" t="s">
        <v>462</v>
      </c>
      <c r="BL934" s="20">
        <v>317.35000000000002</v>
      </c>
      <c r="BM934" s="20">
        <v>55</v>
      </c>
    </row>
    <row r="935" spans="1:65" x14ac:dyDescent="0.25">
      <c r="A935" s="20" t="s">
        <v>1677</v>
      </c>
      <c r="B935" s="20" t="s">
        <v>462</v>
      </c>
      <c r="C935" s="20" t="s">
        <v>667</v>
      </c>
      <c r="D935" s="20" t="s">
        <v>554</v>
      </c>
      <c r="E935" s="20" t="s">
        <v>3068</v>
      </c>
      <c r="F935" s="20" t="s">
        <v>489</v>
      </c>
      <c r="G935" s="20">
        <v>4.1100000000000003</v>
      </c>
      <c r="H935" s="20" t="s">
        <v>1679</v>
      </c>
      <c r="I935" s="20" t="s">
        <v>3045</v>
      </c>
      <c r="J935" s="20" t="s">
        <v>1979</v>
      </c>
      <c r="K935" s="20" t="s">
        <v>1979</v>
      </c>
      <c r="L935" s="20" t="s">
        <v>462</v>
      </c>
      <c r="M935" s="20">
        <v>4</v>
      </c>
      <c r="N935" s="20" t="s">
        <v>1679</v>
      </c>
      <c r="P935" s="20">
        <v>0</v>
      </c>
      <c r="Q935" s="20" t="s">
        <v>487</v>
      </c>
      <c r="R935" s="20" t="s">
        <v>467</v>
      </c>
      <c r="S935" s="20" t="s">
        <v>221</v>
      </c>
      <c r="T935" s="20" t="s">
        <v>3058</v>
      </c>
      <c r="U935" s="20" t="s">
        <v>3047</v>
      </c>
      <c r="V935" s="20">
        <v>10</v>
      </c>
      <c r="W935" s="20">
        <v>330</v>
      </c>
      <c r="Y935" s="20" t="s">
        <v>1684</v>
      </c>
      <c r="Z935" s="20" t="s">
        <v>1685</v>
      </c>
      <c r="AA935" s="20">
        <v>1.5</v>
      </c>
      <c r="AB935" s="20">
        <v>14</v>
      </c>
      <c r="AC935" s="20">
        <v>14</v>
      </c>
      <c r="AD935" s="20">
        <v>14</v>
      </c>
      <c r="AL935" s="20" t="s">
        <v>1686</v>
      </c>
      <c r="AT935" s="20" t="s">
        <v>1687</v>
      </c>
      <c r="BE935" s="20" t="s">
        <v>462</v>
      </c>
      <c r="BL935" s="20">
        <v>226.05</v>
      </c>
      <c r="BM935" s="20">
        <v>55</v>
      </c>
    </row>
    <row r="936" spans="1:65" x14ac:dyDescent="0.25">
      <c r="A936" s="20" t="s">
        <v>1677</v>
      </c>
      <c r="B936" s="20" t="s">
        <v>462</v>
      </c>
      <c r="C936" s="20" t="s">
        <v>667</v>
      </c>
      <c r="D936" s="20" t="s">
        <v>554</v>
      </c>
      <c r="E936" s="20" t="s">
        <v>3069</v>
      </c>
      <c r="F936" s="20" t="s">
        <v>490</v>
      </c>
      <c r="G936" s="20">
        <v>1.59</v>
      </c>
      <c r="H936" s="20" t="s">
        <v>1679</v>
      </c>
      <c r="I936" s="20" t="s">
        <v>3045</v>
      </c>
      <c r="J936" s="20" t="s">
        <v>1979</v>
      </c>
      <c r="K936" s="20" t="s">
        <v>1979</v>
      </c>
      <c r="L936" s="20" t="s">
        <v>462</v>
      </c>
      <c r="M936" s="20">
        <v>4</v>
      </c>
      <c r="N936" s="20" t="s">
        <v>1679</v>
      </c>
      <c r="P936" s="20">
        <v>0</v>
      </c>
      <c r="Q936" s="20" t="s">
        <v>487</v>
      </c>
      <c r="R936" s="20" t="s">
        <v>467</v>
      </c>
      <c r="S936" s="20" t="s">
        <v>221</v>
      </c>
      <c r="T936" s="20" t="s">
        <v>3058</v>
      </c>
      <c r="U936" s="20" t="s">
        <v>3047</v>
      </c>
      <c r="V936" s="20">
        <v>10</v>
      </c>
      <c r="W936" s="20">
        <v>330</v>
      </c>
      <c r="Y936" s="20" t="s">
        <v>1684</v>
      </c>
      <c r="Z936" s="20" t="s">
        <v>1685</v>
      </c>
      <c r="AA936" s="20">
        <v>1.5</v>
      </c>
      <c r="AB936" s="20">
        <v>14</v>
      </c>
      <c r="AC936" s="20">
        <v>14</v>
      </c>
      <c r="AD936" s="20">
        <v>14</v>
      </c>
      <c r="AL936" s="20" t="s">
        <v>1686</v>
      </c>
      <c r="AT936" s="20" t="s">
        <v>1687</v>
      </c>
      <c r="BE936" s="20" t="s">
        <v>462</v>
      </c>
      <c r="BL936" s="20">
        <v>87.45</v>
      </c>
      <c r="BM936" s="20">
        <v>55</v>
      </c>
    </row>
    <row r="937" spans="1:65" x14ac:dyDescent="0.25">
      <c r="A937" s="20" t="s">
        <v>1677</v>
      </c>
      <c r="B937" s="20" t="s">
        <v>462</v>
      </c>
      <c r="C937" s="20" t="s">
        <v>667</v>
      </c>
      <c r="D937" s="20" t="s">
        <v>554</v>
      </c>
      <c r="E937" s="20" t="s">
        <v>3070</v>
      </c>
      <c r="F937" s="20" t="s">
        <v>491</v>
      </c>
      <c r="G937" s="20">
        <v>5.13</v>
      </c>
      <c r="H937" s="20" t="s">
        <v>1679</v>
      </c>
      <c r="I937" s="20" t="s">
        <v>3045</v>
      </c>
      <c r="J937" s="20" t="s">
        <v>1979</v>
      </c>
      <c r="K937" s="20" t="s">
        <v>1979</v>
      </c>
      <c r="L937" s="20" t="s">
        <v>462</v>
      </c>
      <c r="M937" s="20">
        <v>4</v>
      </c>
      <c r="N937" s="20" t="s">
        <v>1679</v>
      </c>
      <c r="P937" s="20">
        <v>0</v>
      </c>
      <c r="Q937" s="20" t="s">
        <v>487</v>
      </c>
      <c r="R937" s="20" t="s">
        <v>467</v>
      </c>
      <c r="S937" s="20" t="s">
        <v>221</v>
      </c>
      <c r="T937" s="20" t="s">
        <v>3058</v>
      </c>
      <c r="U937" s="20" t="s">
        <v>3047</v>
      </c>
      <c r="V937" s="20">
        <v>10</v>
      </c>
      <c r="W937" s="20">
        <v>330</v>
      </c>
      <c r="Y937" s="20" t="s">
        <v>1684</v>
      </c>
      <c r="Z937" s="20" t="s">
        <v>1685</v>
      </c>
      <c r="AA937" s="20">
        <v>1.5</v>
      </c>
      <c r="AB937" s="20">
        <v>14</v>
      </c>
      <c r="AC937" s="20">
        <v>14</v>
      </c>
      <c r="AD937" s="20">
        <v>14</v>
      </c>
      <c r="AL937" s="20" t="s">
        <v>1686</v>
      </c>
      <c r="AT937" s="20" t="s">
        <v>1687</v>
      </c>
      <c r="BE937" s="20" t="s">
        <v>462</v>
      </c>
      <c r="BL937" s="20">
        <v>282.14999999999998</v>
      </c>
      <c r="BM937" s="20">
        <v>55</v>
      </c>
    </row>
    <row r="938" spans="1:65" x14ac:dyDescent="0.25">
      <c r="A938" s="20" t="s">
        <v>1677</v>
      </c>
      <c r="B938" s="20" t="s">
        <v>462</v>
      </c>
      <c r="C938" s="20" t="s">
        <v>667</v>
      </c>
      <c r="D938" s="20" t="s">
        <v>554</v>
      </c>
      <c r="E938" s="20" t="s">
        <v>3071</v>
      </c>
      <c r="F938" s="20" t="s">
        <v>492</v>
      </c>
      <c r="G938" s="20">
        <v>0.55000000000000004</v>
      </c>
      <c r="H938" s="20" t="s">
        <v>1679</v>
      </c>
      <c r="I938" s="20" t="s">
        <v>3045</v>
      </c>
      <c r="J938" s="20" t="s">
        <v>1979</v>
      </c>
      <c r="K938" s="20" t="s">
        <v>1979</v>
      </c>
      <c r="L938" s="20" t="s">
        <v>462</v>
      </c>
      <c r="M938" s="20">
        <v>4</v>
      </c>
      <c r="N938" s="20" t="s">
        <v>1679</v>
      </c>
      <c r="P938" s="20">
        <v>0</v>
      </c>
      <c r="Q938" s="20" t="s">
        <v>487</v>
      </c>
      <c r="R938" s="20" t="s">
        <v>467</v>
      </c>
      <c r="S938" s="20" t="s">
        <v>221</v>
      </c>
      <c r="T938" s="20" t="s">
        <v>3058</v>
      </c>
      <c r="U938" s="20" t="s">
        <v>3047</v>
      </c>
      <c r="V938" s="20">
        <v>10</v>
      </c>
      <c r="W938" s="20">
        <v>330</v>
      </c>
      <c r="Y938" s="20" t="s">
        <v>1684</v>
      </c>
      <c r="Z938" s="20" t="s">
        <v>1685</v>
      </c>
      <c r="AA938" s="20">
        <v>1.5</v>
      </c>
      <c r="AB938" s="20">
        <v>14</v>
      </c>
      <c r="AC938" s="20">
        <v>14</v>
      </c>
      <c r="AD938" s="20">
        <v>14</v>
      </c>
      <c r="AL938" s="20" t="s">
        <v>1686</v>
      </c>
      <c r="AT938" s="20" t="s">
        <v>1687</v>
      </c>
      <c r="BE938" s="20" t="s">
        <v>462</v>
      </c>
      <c r="BL938" s="20">
        <v>30.25</v>
      </c>
      <c r="BM938" s="20">
        <v>55</v>
      </c>
    </row>
    <row r="939" spans="1:65" x14ac:dyDescent="0.25">
      <c r="A939" s="20" t="s">
        <v>1677</v>
      </c>
      <c r="B939" s="20" t="s">
        <v>462</v>
      </c>
      <c r="C939" s="20" t="s">
        <v>667</v>
      </c>
      <c r="D939" s="20" t="s">
        <v>554</v>
      </c>
      <c r="E939" s="20" t="s">
        <v>3072</v>
      </c>
      <c r="F939" s="20" t="s">
        <v>493</v>
      </c>
      <c r="G939" s="20">
        <v>1.49</v>
      </c>
      <c r="H939" s="20" t="s">
        <v>1679</v>
      </c>
      <c r="I939" s="20" t="s">
        <v>3045</v>
      </c>
      <c r="J939" s="20" t="s">
        <v>1979</v>
      </c>
      <c r="K939" s="20" t="s">
        <v>1979</v>
      </c>
      <c r="L939" s="20" t="s">
        <v>462</v>
      </c>
      <c r="M939" s="20">
        <v>4</v>
      </c>
      <c r="N939" s="20" t="s">
        <v>1679</v>
      </c>
      <c r="P939" s="20">
        <v>0</v>
      </c>
      <c r="Q939" s="20" t="s">
        <v>487</v>
      </c>
      <c r="R939" s="20" t="s">
        <v>467</v>
      </c>
      <c r="S939" s="20" t="s">
        <v>221</v>
      </c>
      <c r="T939" s="20" t="s">
        <v>3058</v>
      </c>
      <c r="U939" s="20" t="s">
        <v>3047</v>
      </c>
      <c r="V939" s="20">
        <v>10</v>
      </c>
      <c r="W939" s="20">
        <v>330</v>
      </c>
      <c r="Y939" s="20" t="s">
        <v>1684</v>
      </c>
      <c r="Z939" s="20" t="s">
        <v>1685</v>
      </c>
      <c r="AA939" s="20">
        <v>1.5</v>
      </c>
      <c r="AB939" s="20">
        <v>14</v>
      </c>
      <c r="AC939" s="20">
        <v>14</v>
      </c>
      <c r="AD939" s="20">
        <v>14</v>
      </c>
      <c r="AL939" s="20" t="s">
        <v>1686</v>
      </c>
      <c r="AT939" s="20" t="s">
        <v>1687</v>
      </c>
      <c r="BE939" s="20" t="s">
        <v>462</v>
      </c>
      <c r="BL939" s="20">
        <v>81.95</v>
      </c>
      <c r="BM939" s="20">
        <v>55</v>
      </c>
    </row>
    <row r="940" spans="1:65" x14ac:dyDescent="0.25">
      <c r="A940" s="20" t="s">
        <v>1677</v>
      </c>
      <c r="B940" s="20" t="s">
        <v>462</v>
      </c>
      <c r="C940" s="20" t="s">
        <v>667</v>
      </c>
      <c r="D940" s="20" t="s">
        <v>554</v>
      </c>
      <c r="E940" s="20" t="s">
        <v>3073</v>
      </c>
      <c r="F940" s="20" t="s">
        <v>494</v>
      </c>
      <c r="G940" s="20">
        <v>0.61</v>
      </c>
      <c r="H940" s="20" t="s">
        <v>1679</v>
      </c>
      <c r="I940" s="20" t="s">
        <v>3045</v>
      </c>
      <c r="J940" s="20" t="s">
        <v>1979</v>
      </c>
      <c r="K940" s="20" t="s">
        <v>1979</v>
      </c>
      <c r="L940" s="20" t="s">
        <v>462</v>
      </c>
      <c r="M940" s="20">
        <v>4</v>
      </c>
      <c r="N940" s="20" t="s">
        <v>1679</v>
      </c>
      <c r="P940" s="20">
        <v>0</v>
      </c>
      <c r="Q940" s="20" t="s">
        <v>487</v>
      </c>
      <c r="R940" s="20" t="s">
        <v>467</v>
      </c>
      <c r="S940" s="20" t="s">
        <v>221</v>
      </c>
      <c r="T940" s="20" t="s">
        <v>3058</v>
      </c>
      <c r="U940" s="20" t="s">
        <v>3047</v>
      </c>
      <c r="V940" s="20">
        <v>10</v>
      </c>
      <c r="W940" s="20">
        <v>330</v>
      </c>
      <c r="Y940" s="20" t="s">
        <v>1684</v>
      </c>
      <c r="Z940" s="20" t="s">
        <v>1685</v>
      </c>
      <c r="AA940" s="20">
        <v>1.5</v>
      </c>
      <c r="AB940" s="20">
        <v>14</v>
      </c>
      <c r="AC940" s="20">
        <v>14</v>
      </c>
      <c r="AD940" s="20">
        <v>14</v>
      </c>
      <c r="AL940" s="20" t="s">
        <v>1686</v>
      </c>
      <c r="AT940" s="20" t="s">
        <v>1687</v>
      </c>
      <c r="BE940" s="20" t="s">
        <v>462</v>
      </c>
      <c r="BL940" s="20">
        <v>33.549999999999997</v>
      </c>
      <c r="BM940" s="20">
        <v>55</v>
      </c>
    </row>
    <row r="941" spans="1:65" x14ac:dyDescent="0.25">
      <c r="A941" s="20" t="s">
        <v>1677</v>
      </c>
      <c r="B941" s="20" t="s">
        <v>462</v>
      </c>
      <c r="C941" s="20" t="s">
        <v>667</v>
      </c>
      <c r="D941" s="20" t="s">
        <v>554</v>
      </c>
      <c r="E941" s="20" t="s">
        <v>3074</v>
      </c>
      <c r="F941" s="20" t="s">
        <v>497</v>
      </c>
      <c r="G941" s="20">
        <v>3.22</v>
      </c>
      <c r="H941" s="20" t="s">
        <v>1679</v>
      </c>
      <c r="I941" s="20" t="s">
        <v>3045</v>
      </c>
      <c r="J941" s="20" t="s">
        <v>1979</v>
      </c>
      <c r="K941" s="20" t="s">
        <v>1979</v>
      </c>
      <c r="L941" s="20" t="s">
        <v>462</v>
      </c>
      <c r="M941" s="20">
        <v>4</v>
      </c>
      <c r="N941" s="20" t="s">
        <v>1679</v>
      </c>
      <c r="P941" s="20">
        <v>0</v>
      </c>
      <c r="Q941" s="20" t="s">
        <v>487</v>
      </c>
      <c r="R941" s="20" t="s">
        <v>467</v>
      </c>
      <c r="S941" s="20" t="s">
        <v>221</v>
      </c>
      <c r="T941" s="20" t="s">
        <v>3058</v>
      </c>
      <c r="U941" s="20" t="s">
        <v>3047</v>
      </c>
      <c r="V941" s="20">
        <v>10</v>
      </c>
      <c r="W941" s="20">
        <v>330</v>
      </c>
      <c r="Y941" s="20" t="s">
        <v>1684</v>
      </c>
      <c r="Z941" s="20" t="s">
        <v>1685</v>
      </c>
      <c r="AA941" s="20">
        <v>1.5</v>
      </c>
      <c r="AB941" s="20">
        <v>14</v>
      </c>
      <c r="AC941" s="20">
        <v>14</v>
      </c>
      <c r="AD941" s="20">
        <v>14</v>
      </c>
      <c r="AL941" s="20" t="s">
        <v>1686</v>
      </c>
      <c r="AT941" s="20" t="s">
        <v>1687</v>
      </c>
      <c r="BE941" s="20" t="s">
        <v>462</v>
      </c>
      <c r="BL941" s="20">
        <v>177.1</v>
      </c>
      <c r="BM941" s="20">
        <v>55</v>
      </c>
    </row>
    <row r="942" spans="1:65" x14ac:dyDescent="0.25">
      <c r="A942" s="20" t="s">
        <v>1677</v>
      </c>
      <c r="B942" s="20" t="s">
        <v>462</v>
      </c>
      <c r="C942" s="20" t="s">
        <v>667</v>
      </c>
      <c r="D942" s="20" t="s">
        <v>554</v>
      </c>
      <c r="E942" s="20" t="s">
        <v>3075</v>
      </c>
      <c r="F942" s="20" t="s">
        <v>519</v>
      </c>
      <c r="G942" s="20">
        <v>3.76</v>
      </c>
      <c r="H942" s="20" t="s">
        <v>1679</v>
      </c>
      <c r="I942" s="20" t="s">
        <v>3045</v>
      </c>
      <c r="J942" s="20" t="s">
        <v>1979</v>
      </c>
      <c r="K942" s="20" t="s">
        <v>1979</v>
      </c>
      <c r="L942" s="20" t="s">
        <v>462</v>
      </c>
      <c r="M942" s="20">
        <v>4</v>
      </c>
      <c r="N942" s="20" t="s">
        <v>1679</v>
      </c>
      <c r="P942" s="20">
        <v>0</v>
      </c>
      <c r="Q942" s="20" t="s">
        <v>487</v>
      </c>
      <c r="R942" s="20" t="s">
        <v>467</v>
      </c>
      <c r="S942" s="20" t="s">
        <v>221</v>
      </c>
      <c r="T942" s="20" t="s">
        <v>3058</v>
      </c>
      <c r="U942" s="20" t="s">
        <v>3047</v>
      </c>
      <c r="V942" s="20">
        <v>10</v>
      </c>
      <c r="W942" s="20">
        <v>330</v>
      </c>
      <c r="Y942" s="20" t="s">
        <v>1684</v>
      </c>
      <c r="Z942" s="20" t="s">
        <v>1685</v>
      </c>
      <c r="AA942" s="20">
        <v>1.5</v>
      </c>
      <c r="AB942" s="20">
        <v>14</v>
      </c>
      <c r="AC942" s="20">
        <v>14</v>
      </c>
      <c r="AD942" s="20">
        <v>14</v>
      </c>
      <c r="AL942" s="20" t="s">
        <v>1686</v>
      </c>
      <c r="AT942" s="20" t="s">
        <v>1687</v>
      </c>
      <c r="BE942" s="20" t="s">
        <v>462</v>
      </c>
      <c r="BL942" s="20">
        <v>206.8</v>
      </c>
      <c r="BM942" s="20">
        <v>55</v>
      </c>
    </row>
    <row r="943" spans="1:65" x14ac:dyDescent="0.25">
      <c r="A943" s="20" t="s">
        <v>1677</v>
      </c>
      <c r="B943" s="20" t="s">
        <v>462</v>
      </c>
      <c r="C943" s="20" t="s">
        <v>667</v>
      </c>
      <c r="D943" s="20" t="s">
        <v>554</v>
      </c>
      <c r="E943" s="20" t="s">
        <v>3076</v>
      </c>
      <c r="F943" s="20" t="s">
        <v>520</v>
      </c>
      <c r="G943" s="20">
        <v>1.25</v>
      </c>
      <c r="H943" s="20" t="s">
        <v>1679</v>
      </c>
      <c r="I943" s="20" t="s">
        <v>3045</v>
      </c>
      <c r="J943" s="20" t="s">
        <v>1979</v>
      </c>
      <c r="K943" s="20" t="s">
        <v>1979</v>
      </c>
      <c r="L943" s="20" t="s">
        <v>462</v>
      </c>
      <c r="M943" s="20">
        <v>4</v>
      </c>
      <c r="N943" s="20" t="s">
        <v>1679</v>
      </c>
      <c r="P943" s="20">
        <v>0</v>
      </c>
      <c r="Q943" s="20" t="s">
        <v>487</v>
      </c>
      <c r="R943" s="20" t="s">
        <v>467</v>
      </c>
      <c r="S943" s="20" t="s">
        <v>221</v>
      </c>
      <c r="T943" s="20" t="s">
        <v>3058</v>
      </c>
      <c r="U943" s="20" t="s">
        <v>3047</v>
      </c>
      <c r="V943" s="20">
        <v>10</v>
      </c>
      <c r="W943" s="20">
        <v>330</v>
      </c>
      <c r="Y943" s="20" t="s">
        <v>1684</v>
      </c>
      <c r="Z943" s="20" t="s">
        <v>1685</v>
      </c>
      <c r="AA943" s="20">
        <v>1.5</v>
      </c>
      <c r="AB943" s="20">
        <v>14</v>
      </c>
      <c r="AC943" s="20">
        <v>14</v>
      </c>
      <c r="AD943" s="20">
        <v>14</v>
      </c>
      <c r="AL943" s="20" t="s">
        <v>1686</v>
      </c>
      <c r="AT943" s="20" t="s">
        <v>1687</v>
      </c>
      <c r="BE943" s="20" t="s">
        <v>462</v>
      </c>
      <c r="BL943" s="20">
        <v>68.75</v>
      </c>
      <c r="BM943" s="20">
        <v>55</v>
      </c>
    </row>
    <row r="944" spans="1:65" x14ac:dyDescent="0.25">
      <c r="A944" s="20" t="s">
        <v>1677</v>
      </c>
      <c r="B944" s="20" t="s">
        <v>462</v>
      </c>
      <c r="C944" s="20" t="s">
        <v>667</v>
      </c>
      <c r="D944" s="20" t="s">
        <v>554</v>
      </c>
      <c r="E944" s="20" t="s">
        <v>3077</v>
      </c>
      <c r="F944" s="20" t="s">
        <v>521</v>
      </c>
      <c r="G944" s="20">
        <v>8.19</v>
      </c>
      <c r="H944" s="20" t="s">
        <v>1679</v>
      </c>
      <c r="I944" s="20" t="s">
        <v>3045</v>
      </c>
      <c r="J944" s="20" t="s">
        <v>1979</v>
      </c>
      <c r="K944" s="20" t="s">
        <v>1979</v>
      </c>
      <c r="L944" s="20" t="s">
        <v>462</v>
      </c>
      <c r="M944" s="20">
        <v>4</v>
      </c>
      <c r="N944" s="20" t="s">
        <v>1679</v>
      </c>
      <c r="P944" s="20">
        <v>0</v>
      </c>
      <c r="Q944" s="20" t="s">
        <v>487</v>
      </c>
      <c r="R944" s="20" t="s">
        <v>467</v>
      </c>
      <c r="S944" s="20" t="s">
        <v>221</v>
      </c>
      <c r="T944" s="20" t="s">
        <v>3058</v>
      </c>
      <c r="U944" s="20" t="s">
        <v>3047</v>
      </c>
      <c r="V944" s="20">
        <v>10</v>
      </c>
      <c r="W944" s="20">
        <v>330</v>
      </c>
      <c r="Y944" s="20" t="s">
        <v>1684</v>
      </c>
      <c r="Z944" s="20" t="s">
        <v>1685</v>
      </c>
      <c r="AA944" s="20">
        <v>1.5</v>
      </c>
      <c r="AB944" s="20">
        <v>14</v>
      </c>
      <c r="AC944" s="20">
        <v>14</v>
      </c>
      <c r="AD944" s="20">
        <v>14</v>
      </c>
      <c r="AL944" s="20" t="s">
        <v>1686</v>
      </c>
      <c r="AT944" s="20" t="s">
        <v>1687</v>
      </c>
      <c r="BE944" s="20" t="s">
        <v>462</v>
      </c>
      <c r="BL944" s="20">
        <v>450.45</v>
      </c>
      <c r="BM944" s="20">
        <v>55</v>
      </c>
    </row>
    <row r="945" spans="1:65" x14ac:dyDescent="0.25">
      <c r="A945" s="20" t="s">
        <v>1677</v>
      </c>
      <c r="B945" s="20" t="s">
        <v>462</v>
      </c>
      <c r="C945" s="20" t="s">
        <v>667</v>
      </c>
      <c r="D945" s="20" t="s">
        <v>554</v>
      </c>
      <c r="E945" s="20" t="s">
        <v>3078</v>
      </c>
      <c r="F945" s="20" t="s">
        <v>522</v>
      </c>
      <c r="G945" s="20">
        <v>1.37</v>
      </c>
      <c r="H945" s="20" t="s">
        <v>1679</v>
      </c>
      <c r="I945" s="20" t="s">
        <v>3045</v>
      </c>
      <c r="J945" s="20" t="s">
        <v>1979</v>
      </c>
      <c r="K945" s="20" t="s">
        <v>1979</v>
      </c>
      <c r="L945" s="20" t="s">
        <v>462</v>
      </c>
      <c r="M945" s="20">
        <v>4</v>
      </c>
      <c r="N945" s="20" t="s">
        <v>1679</v>
      </c>
      <c r="P945" s="20">
        <v>0</v>
      </c>
      <c r="Q945" s="20" t="s">
        <v>487</v>
      </c>
      <c r="R945" s="20" t="s">
        <v>467</v>
      </c>
      <c r="S945" s="20" t="s">
        <v>221</v>
      </c>
      <c r="T945" s="20" t="s">
        <v>3058</v>
      </c>
      <c r="U945" s="20" t="s">
        <v>3047</v>
      </c>
      <c r="V945" s="20">
        <v>10</v>
      </c>
      <c r="W945" s="20">
        <v>330</v>
      </c>
      <c r="Y945" s="20" t="s">
        <v>1684</v>
      </c>
      <c r="Z945" s="20" t="s">
        <v>1685</v>
      </c>
      <c r="AA945" s="20">
        <v>1.5</v>
      </c>
      <c r="AB945" s="20">
        <v>14</v>
      </c>
      <c r="AC945" s="20">
        <v>14</v>
      </c>
      <c r="AD945" s="20">
        <v>14</v>
      </c>
      <c r="AL945" s="20" t="s">
        <v>1686</v>
      </c>
      <c r="AT945" s="20" t="s">
        <v>1687</v>
      </c>
      <c r="BE945" s="20" t="s">
        <v>462</v>
      </c>
      <c r="BL945" s="20">
        <v>75.349999999999994</v>
      </c>
      <c r="BM945" s="20">
        <v>55</v>
      </c>
    </row>
    <row r="946" spans="1:65" x14ac:dyDescent="0.25">
      <c r="A946" s="20" t="s">
        <v>1677</v>
      </c>
      <c r="B946" s="20" t="s">
        <v>462</v>
      </c>
      <c r="C946" s="20" t="s">
        <v>667</v>
      </c>
      <c r="D946" s="20" t="s">
        <v>554</v>
      </c>
      <c r="E946" s="20" t="s">
        <v>3079</v>
      </c>
      <c r="F946" s="20" t="s">
        <v>523</v>
      </c>
      <c r="G946" s="20">
        <v>4.12</v>
      </c>
      <c r="H946" s="20" t="s">
        <v>1679</v>
      </c>
      <c r="I946" s="20" t="s">
        <v>3045</v>
      </c>
      <c r="J946" s="20" t="s">
        <v>1979</v>
      </c>
      <c r="K946" s="20" t="s">
        <v>1979</v>
      </c>
      <c r="L946" s="20" t="s">
        <v>462</v>
      </c>
      <c r="M946" s="20">
        <v>4</v>
      </c>
      <c r="N946" s="20" t="s">
        <v>1679</v>
      </c>
      <c r="P946" s="20">
        <v>0</v>
      </c>
      <c r="Q946" s="20" t="s">
        <v>487</v>
      </c>
      <c r="R946" s="20" t="s">
        <v>467</v>
      </c>
      <c r="S946" s="20" t="s">
        <v>221</v>
      </c>
      <c r="T946" s="20" t="s">
        <v>3058</v>
      </c>
      <c r="U946" s="20" t="s">
        <v>3047</v>
      </c>
      <c r="V946" s="20">
        <v>10</v>
      </c>
      <c r="W946" s="20">
        <v>330</v>
      </c>
      <c r="Y946" s="20" t="s">
        <v>1684</v>
      </c>
      <c r="Z946" s="20" t="s">
        <v>1685</v>
      </c>
      <c r="AA946" s="20">
        <v>1.5</v>
      </c>
      <c r="AB946" s="20">
        <v>14</v>
      </c>
      <c r="AC946" s="20">
        <v>14</v>
      </c>
      <c r="AD946" s="20">
        <v>14</v>
      </c>
      <c r="AL946" s="20" t="s">
        <v>1686</v>
      </c>
      <c r="AT946" s="20" t="s">
        <v>1687</v>
      </c>
      <c r="BE946" s="20" t="s">
        <v>462</v>
      </c>
      <c r="BL946" s="20">
        <v>226.6</v>
      </c>
      <c r="BM946" s="20">
        <v>55</v>
      </c>
    </row>
    <row r="947" spans="1:65" x14ac:dyDescent="0.25">
      <c r="A947" s="20" t="s">
        <v>1677</v>
      </c>
      <c r="B947" s="20" t="s">
        <v>462</v>
      </c>
      <c r="C947" s="20" t="s">
        <v>667</v>
      </c>
      <c r="D947" s="20" t="s">
        <v>554</v>
      </c>
      <c r="E947" s="20" t="s">
        <v>3080</v>
      </c>
      <c r="F947" s="20" t="s">
        <v>525</v>
      </c>
      <c r="G947" s="20">
        <v>8.25</v>
      </c>
      <c r="H947" s="20" t="s">
        <v>1679</v>
      </c>
      <c r="I947" s="20" t="s">
        <v>3045</v>
      </c>
      <c r="J947" s="20" t="s">
        <v>1979</v>
      </c>
      <c r="K947" s="20" t="s">
        <v>1979</v>
      </c>
      <c r="L947" s="20" t="s">
        <v>462</v>
      </c>
      <c r="M947" s="20">
        <v>4</v>
      </c>
      <c r="N947" s="20" t="s">
        <v>1679</v>
      </c>
      <c r="P947" s="20">
        <v>0</v>
      </c>
      <c r="Q947" s="20" t="s">
        <v>487</v>
      </c>
      <c r="R947" s="20" t="s">
        <v>467</v>
      </c>
      <c r="S947" s="20" t="s">
        <v>221</v>
      </c>
      <c r="T947" s="20" t="s">
        <v>3058</v>
      </c>
      <c r="U947" s="20" t="s">
        <v>3047</v>
      </c>
      <c r="V947" s="20">
        <v>10</v>
      </c>
      <c r="W947" s="20">
        <v>330</v>
      </c>
      <c r="Y947" s="20" t="s">
        <v>1684</v>
      </c>
      <c r="Z947" s="20" t="s">
        <v>1685</v>
      </c>
      <c r="AA947" s="20">
        <v>1.5</v>
      </c>
      <c r="AB947" s="20">
        <v>14</v>
      </c>
      <c r="AC947" s="20">
        <v>14</v>
      </c>
      <c r="AD947" s="20">
        <v>14</v>
      </c>
      <c r="AL947" s="20" t="s">
        <v>1686</v>
      </c>
      <c r="AT947" s="20" t="s">
        <v>1687</v>
      </c>
      <c r="BE947" s="20" t="s">
        <v>462</v>
      </c>
      <c r="BL947" s="20">
        <v>453.75</v>
      </c>
      <c r="BM947" s="20">
        <v>55</v>
      </c>
    </row>
    <row r="948" spans="1:65" x14ac:dyDescent="0.25">
      <c r="A948" s="20" t="s">
        <v>1677</v>
      </c>
      <c r="B948" s="20" t="s">
        <v>462</v>
      </c>
      <c r="C948" s="20" t="s">
        <v>667</v>
      </c>
      <c r="D948" s="20" t="s">
        <v>554</v>
      </c>
      <c r="E948" s="20" t="s">
        <v>3081</v>
      </c>
      <c r="F948" s="20" t="s">
        <v>526</v>
      </c>
      <c r="G948" s="20">
        <v>5.97</v>
      </c>
      <c r="H948" s="20" t="s">
        <v>1679</v>
      </c>
      <c r="I948" s="20" t="s">
        <v>3045</v>
      </c>
      <c r="J948" s="20" t="s">
        <v>1979</v>
      </c>
      <c r="K948" s="20" t="s">
        <v>1979</v>
      </c>
      <c r="L948" s="20" t="s">
        <v>462</v>
      </c>
      <c r="M948" s="20">
        <v>4</v>
      </c>
      <c r="N948" s="20" t="s">
        <v>1679</v>
      </c>
      <c r="P948" s="20">
        <v>0</v>
      </c>
      <c r="Q948" s="20" t="s">
        <v>487</v>
      </c>
      <c r="R948" s="20" t="s">
        <v>467</v>
      </c>
      <c r="S948" s="20" t="s">
        <v>221</v>
      </c>
      <c r="T948" s="20" t="s">
        <v>3058</v>
      </c>
      <c r="U948" s="20" t="s">
        <v>3047</v>
      </c>
      <c r="V948" s="20">
        <v>10</v>
      </c>
      <c r="W948" s="20">
        <v>330</v>
      </c>
      <c r="Y948" s="20" t="s">
        <v>1684</v>
      </c>
      <c r="Z948" s="20" t="s">
        <v>1685</v>
      </c>
      <c r="AA948" s="20">
        <v>1.5</v>
      </c>
      <c r="AB948" s="20">
        <v>14</v>
      </c>
      <c r="AC948" s="20">
        <v>14</v>
      </c>
      <c r="AD948" s="20">
        <v>14</v>
      </c>
      <c r="AL948" s="20" t="s">
        <v>1686</v>
      </c>
      <c r="AT948" s="20" t="s">
        <v>1687</v>
      </c>
      <c r="BE948" s="20" t="s">
        <v>462</v>
      </c>
      <c r="BL948" s="20">
        <v>328.35</v>
      </c>
      <c r="BM948" s="20">
        <v>55</v>
      </c>
    </row>
    <row r="949" spans="1:65" x14ac:dyDescent="0.25">
      <c r="A949" s="20" t="s">
        <v>1677</v>
      </c>
      <c r="B949" s="20" t="s">
        <v>462</v>
      </c>
      <c r="C949" s="20" t="s">
        <v>667</v>
      </c>
      <c r="D949" s="20" t="s">
        <v>554</v>
      </c>
      <c r="E949" s="20" t="s">
        <v>3082</v>
      </c>
      <c r="F949" s="20" t="s">
        <v>527</v>
      </c>
      <c r="G949" s="20">
        <v>4.8</v>
      </c>
      <c r="H949" s="20" t="s">
        <v>1679</v>
      </c>
      <c r="I949" s="20" t="s">
        <v>3045</v>
      </c>
      <c r="J949" s="20" t="s">
        <v>1979</v>
      </c>
      <c r="K949" s="20" t="s">
        <v>1979</v>
      </c>
      <c r="L949" s="20" t="s">
        <v>462</v>
      </c>
      <c r="M949" s="20">
        <v>4</v>
      </c>
      <c r="N949" s="20" t="s">
        <v>1679</v>
      </c>
      <c r="P949" s="20">
        <v>0</v>
      </c>
      <c r="Q949" s="20" t="s">
        <v>487</v>
      </c>
      <c r="R949" s="20" t="s">
        <v>467</v>
      </c>
      <c r="S949" s="20" t="s">
        <v>221</v>
      </c>
      <c r="T949" s="20" t="s">
        <v>3058</v>
      </c>
      <c r="U949" s="20" t="s">
        <v>3047</v>
      </c>
      <c r="V949" s="20">
        <v>10</v>
      </c>
      <c r="W949" s="20">
        <v>330</v>
      </c>
      <c r="Y949" s="20" t="s">
        <v>1684</v>
      </c>
      <c r="Z949" s="20" t="s">
        <v>1685</v>
      </c>
      <c r="AA949" s="20">
        <v>1.5</v>
      </c>
      <c r="AB949" s="20">
        <v>14</v>
      </c>
      <c r="AC949" s="20">
        <v>14</v>
      </c>
      <c r="AD949" s="20">
        <v>14</v>
      </c>
      <c r="AL949" s="20" t="s">
        <v>1686</v>
      </c>
      <c r="AT949" s="20" t="s">
        <v>1687</v>
      </c>
      <c r="BE949" s="20" t="s">
        <v>462</v>
      </c>
      <c r="BL949" s="20">
        <v>264</v>
      </c>
      <c r="BM949" s="20">
        <v>55</v>
      </c>
    </row>
    <row r="950" spans="1:65" x14ac:dyDescent="0.25">
      <c r="A950" s="20" t="s">
        <v>1677</v>
      </c>
      <c r="B950" s="20" t="s">
        <v>462</v>
      </c>
      <c r="C950" s="20" t="s">
        <v>667</v>
      </c>
      <c r="D950" s="20" t="s">
        <v>554</v>
      </c>
      <c r="E950" s="20" t="s">
        <v>3083</v>
      </c>
      <c r="F950" s="20" t="s">
        <v>528</v>
      </c>
      <c r="G950" s="20">
        <v>2.21</v>
      </c>
      <c r="H950" s="20" t="s">
        <v>1679</v>
      </c>
      <c r="I950" s="20" t="s">
        <v>3045</v>
      </c>
      <c r="J950" s="20" t="s">
        <v>1979</v>
      </c>
      <c r="K950" s="20" t="s">
        <v>1979</v>
      </c>
      <c r="L950" s="20" t="s">
        <v>462</v>
      </c>
      <c r="M950" s="20">
        <v>4</v>
      </c>
      <c r="N950" s="20" t="s">
        <v>1679</v>
      </c>
      <c r="P950" s="20">
        <v>0</v>
      </c>
      <c r="Q950" s="20" t="s">
        <v>504</v>
      </c>
      <c r="R950" s="20" t="s">
        <v>467</v>
      </c>
      <c r="S950" s="20" t="s">
        <v>221</v>
      </c>
      <c r="T950" s="20" t="s">
        <v>3058</v>
      </c>
      <c r="U950" s="20" t="s">
        <v>3047</v>
      </c>
      <c r="V950" s="20">
        <v>10</v>
      </c>
      <c r="W950" s="20">
        <v>330</v>
      </c>
      <c r="Y950" s="20" t="s">
        <v>1684</v>
      </c>
      <c r="Z950" s="20" t="s">
        <v>1685</v>
      </c>
      <c r="AA950" s="20">
        <v>1.5</v>
      </c>
      <c r="AB950" s="20">
        <v>14</v>
      </c>
      <c r="AC950" s="20">
        <v>14</v>
      </c>
      <c r="AD950" s="20">
        <v>14</v>
      </c>
      <c r="AL950" s="20" t="s">
        <v>1686</v>
      </c>
      <c r="AT950" s="20" t="s">
        <v>1687</v>
      </c>
      <c r="BE950" s="20" t="s">
        <v>462</v>
      </c>
      <c r="BL950" s="20">
        <v>110.5</v>
      </c>
      <c r="BM950" s="20">
        <v>50</v>
      </c>
    </row>
    <row r="951" spans="1:65" x14ac:dyDescent="0.25">
      <c r="A951" s="20" t="s">
        <v>1677</v>
      </c>
      <c r="B951" s="20" t="s">
        <v>462</v>
      </c>
      <c r="C951" s="20" t="s">
        <v>667</v>
      </c>
      <c r="D951" s="20" t="s">
        <v>554</v>
      </c>
      <c r="E951" s="20" t="s">
        <v>3084</v>
      </c>
      <c r="F951" s="20" t="s">
        <v>529</v>
      </c>
      <c r="G951" s="20">
        <v>2.67</v>
      </c>
      <c r="H951" s="20" t="s">
        <v>1679</v>
      </c>
      <c r="I951" s="20" t="s">
        <v>3045</v>
      </c>
      <c r="J951" s="20" t="s">
        <v>1979</v>
      </c>
      <c r="K951" s="20" t="s">
        <v>1979</v>
      </c>
      <c r="L951" s="20" t="s">
        <v>462</v>
      </c>
      <c r="M951" s="20">
        <v>4</v>
      </c>
      <c r="N951" s="20" t="s">
        <v>1679</v>
      </c>
      <c r="P951" s="20">
        <v>0</v>
      </c>
      <c r="Q951" s="20" t="s">
        <v>504</v>
      </c>
      <c r="R951" s="20" t="s">
        <v>467</v>
      </c>
      <c r="S951" s="20" t="s">
        <v>221</v>
      </c>
      <c r="T951" s="20" t="s">
        <v>3058</v>
      </c>
      <c r="U951" s="20" t="s">
        <v>3047</v>
      </c>
      <c r="V951" s="20">
        <v>10</v>
      </c>
      <c r="W951" s="20">
        <v>330</v>
      </c>
      <c r="Y951" s="20" t="s">
        <v>1684</v>
      </c>
      <c r="Z951" s="20" t="s">
        <v>1685</v>
      </c>
      <c r="AA951" s="20">
        <v>1.5</v>
      </c>
      <c r="AB951" s="20">
        <v>14</v>
      </c>
      <c r="AC951" s="20">
        <v>14</v>
      </c>
      <c r="AD951" s="20">
        <v>14</v>
      </c>
      <c r="AL951" s="20" t="s">
        <v>1686</v>
      </c>
      <c r="AT951" s="20" t="s">
        <v>1687</v>
      </c>
      <c r="BE951" s="20" t="s">
        <v>462</v>
      </c>
      <c r="BL951" s="20">
        <v>133.5</v>
      </c>
      <c r="BM951" s="20">
        <v>50</v>
      </c>
    </row>
    <row r="952" spans="1:65" x14ac:dyDescent="0.25">
      <c r="A952" s="20" t="s">
        <v>1677</v>
      </c>
      <c r="B952" s="20" t="s">
        <v>462</v>
      </c>
      <c r="C952" s="20" t="s">
        <v>667</v>
      </c>
      <c r="D952" s="20" t="s">
        <v>554</v>
      </c>
      <c r="E952" s="20" t="s">
        <v>3085</v>
      </c>
      <c r="F952" s="20" t="s">
        <v>530</v>
      </c>
      <c r="G952" s="20">
        <v>4.1399999999999997</v>
      </c>
      <c r="H952" s="20" t="s">
        <v>1679</v>
      </c>
      <c r="I952" s="20" t="s">
        <v>3045</v>
      </c>
      <c r="J952" s="20" t="s">
        <v>1979</v>
      </c>
      <c r="K952" s="20" t="s">
        <v>1979</v>
      </c>
      <c r="L952" s="20" t="s">
        <v>462</v>
      </c>
      <c r="M952" s="20">
        <v>4</v>
      </c>
      <c r="N952" s="20" t="s">
        <v>1679</v>
      </c>
      <c r="P952" s="20">
        <v>0</v>
      </c>
      <c r="Q952" s="20" t="s">
        <v>504</v>
      </c>
      <c r="R952" s="20" t="s">
        <v>467</v>
      </c>
      <c r="S952" s="20" t="s">
        <v>221</v>
      </c>
      <c r="T952" s="20" t="s">
        <v>3058</v>
      </c>
      <c r="U952" s="20" t="s">
        <v>3047</v>
      </c>
      <c r="V952" s="20">
        <v>10</v>
      </c>
      <c r="W952" s="20">
        <v>330</v>
      </c>
      <c r="Y952" s="20" t="s">
        <v>1684</v>
      </c>
      <c r="Z952" s="20" t="s">
        <v>1685</v>
      </c>
      <c r="AA952" s="20">
        <v>1.5</v>
      </c>
      <c r="AB952" s="20">
        <v>14</v>
      </c>
      <c r="AC952" s="20">
        <v>14</v>
      </c>
      <c r="AD952" s="20">
        <v>14</v>
      </c>
      <c r="AL952" s="20" t="s">
        <v>1686</v>
      </c>
      <c r="AT952" s="20" t="s">
        <v>1687</v>
      </c>
      <c r="BE952" s="20" t="s">
        <v>462</v>
      </c>
      <c r="BL952" s="20">
        <v>207</v>
      </c>
      <c r="BM952" s="20">
        <v>50</v>
      </c>
    </row>
    <row r="953" spans="1:65" x14ac:dyDescent="0.25">
      <c r="A953" s="20" t="s">
        <v>1677</v>
      </c>
      <c r="B953" s="20" t="s">
        <v>462</v>
      </c>
      <c r="C953" s="20" t="s">
        <v>667</v>
      </c>
      <c r="D953" s="20" t="s">
        <v>554</v>
      </c>
      <c r="E953" s="20" t="s">
        <v>3086</v>
      </c>
      <c r="F953" s="20" t="s">
        <v>531</v>
      </c>
      <c r="G953" s="20">
        <v>1.61</v>
      </c>
      <c r="H953" s="20" t="s">
        <v>1679</v>
      </c>
      <c r="I953" s="20" t="s">
        <v>3045</v>
      </c>
      <c r="J953" s="20" t="s">
        <v>1979</v>
      </c>
      <c r="K953" s="20" t="s">
        <v>1979</v>
      </c>
      <c r="L953" s="20" t="s">
        <v>462</v>
      </c>
      <c r="M953" s="20">
        <v>4</v>
      </c>
      <c r="N953" s="20" t="s">
        <v>1679</v>
      </c>
      <c r="P953" s="20">
        <v>0</v>
      </c>
      <c r="Q953" s="20" t="s">
        <v>504</v>
      </c>
      <c r="R953" s="20" t="s">
        <v>467</v>
      </c>
      <c r="S953" s="20" t="s">
        <v>221</v>
      </c>
      <c r="T953" s="20" t="s">
        <v>3058</v>
      </c>
      <c r="U953" s="20" t="s">
        <v>3047</v>
      </c>
      <c r="V953" s="20">
        <v>10</v>
      </c>
      <c r="W953" s="20">
        <v>330</v>
      </c>
      <c r="Y953" s="20" t="s">
        <v>1684</v>
      </c>
      <c r="Z953" s="20" t="s">
        <v>1685</v>
      </c>
      <c r="AA953" s="20">
        <v>1.5</v>
      </c>
      <c r="AB953" s="20">
        <v>14</v>
      </c>
      <c r="AC953" s="20">
        <v>14</v>
      </c>
      <c r="AD953" s="20">
        <v>14</v>
      </c>
      <c r="AL953" s="20" t="s">
        <v>1686</v>
      </c>
      <c r="AT953" s="20" t="s">
        <v>1687</v>
      </c>
      <c r="BE953" s="20" t="s">
        <v>462</v>
      </c>
      <c r="BL953" s="20">
        <v>80.5</v>
      </c>
      <c r="BM953" s="20">
        <v>50</v>
      </c>
    </row>
    <row r="954" spans="1:65" x14ac:dyDescent="0.25">
      <c r="A954" s="20" t="s">
        <v>1677</v>
      </c>
      <c r="B954" s="20" t="s">
        <v>462</v>
      </c>
      <c r="C954" s="20" t="s">
        <v>667</v>
      </c>
      <c r="D954" s="20" t="s">
        <v>554</v>
      </c>
      <c r="E954" s="20" t="s">
        <v>3087</v>
      </c>
      <c r="F954" s="20" t="s">
        <v>532</v>
      </c>
      <c r="G954" s="20">
        <v>1.64</v>
      </c>
      <c r="H954" s="20" t="s">
        <v>1679</v>
      </c>
      <c r="I954" s="20" t="s">
        <v>3045</v>
      </c>
      <c r="J954" s="20" t="s">
        <v>1979</v>
      </c>
      <c r="K954" s="20" t="s">
        <v>1979</v>
      </c>
      <c r="L954" s="20" t="s">
        <v>462</v>
      </c>
      <c r="M954" s="20">
        <v>4</v>
      </c>
      <c r="N954" s="20" t="s">
        <v>1679</v>
      </c>
      <c r="P954" s="20">
        <v>0</v>
      </c>
      <c r="Q954" s="20" t="s">
        <v>504</v>
      </c>
      <c r="R954" s="20" t="s">
        <v>467</v>
      </c>
      <c r="S954" s="20" t="s">
        <v>221</v>
      </c>
      <c r="T954" s="20" t="s">
        <v>3058</v>
      </c>
      <c r="U954" s="20" t="s">
        <v>3047</v>
      </c>
      <c r="V954" s="20">
        <v>10</v>
      </c>
      <c r="W954" s="20">
        <v>330</v>
      </c>
      <c r="Y954" s="20" t="s">
        <v>1684</v>
      </c>
      <c r="Z954" s="20" t="s">
        <v>1685</v>
      </c>
      <c r="AA954" s="20">
        <v>1.5</v>
      </c>
      <c r="AB954" s="20">
        <v>14</v>
      </c>
      <c r="AC954" s="20">
        <v>14</v>
      </c>
      <c r="AD954" s="20">
        <v>14</v>
      </c>
      <c r="AL954" s="20" t="s">
        <v>1686</v>
      </c>
      <c r="AT954" s="20" t="s">
        <v>1687</v>
      </c>
      <c r="BE954" s="20" t="s">
        <v>462</v>
      </c>
      <c r="BL954" s="20">
        <v>82</v>
      </c>
      <c r="BM954" s="20">
        <v>50</v>
      </c>
    </row>
    <row r="955" spans="1:65" x14ac:dyDescent="0.25">
      <c r="A955" s="20" t="s">
        <v>1677</v>
      </c>
      <c r="B955" s="20" t="s">
        <v>462</v>
      </c>
      <c r="C955" s="20" t="s">
        <v>667</v>
      </c>
      <c r="D955" s="20" t="s">
        <v>554</v>
      </c>
      <c r="E955" s="20" t="s">
        <v>3088</v>
      </c>
      <c r="F955" s="20" t="s">
        <v>533</v>
      </c>
      <c r="G955" s="20">
        <v>3.63</v>
      </c>
      <c r="H955" s="20" t="s">
        <v>1679</v>
      </c>
      <c r="I955" s="20" t="s">
        <v>3045</v>
      </c>
      <c r="J955" s="20" t="s">
        <v>1979</v>
      </c>
      <c r="K955" s="20" t="s">
        <v>1979</v>
      </c>
      <c r="L955" s="20" t="s">
        <v>462</v>
      </c>
      <c r="M955" s="20">
        <v>4</v>
      </c>
      <c r="N955" s="20" t="s">
        <v>1679</v>
      </c>
      <c r="P955" s="20">
        <v>0</v>
      </c>
      <c r="Q955" s="20" t="s">
        <v>504</v>
      </c>
      <c r="R955" s="20" t="s">
        <v>467</v>
      </c>
      <c r="S955" s="20" t="s">
        <v>221</v>
      </c>
      <c r="T955" s="20" t="s">
        <v>3058</v>
      </c>
      <c r="U955" s="20" t="s">
        <v>3047</v>
      </c>
      <c r="V955" s="20">
        <v>10</v>
      </c>
      <c r="W955" s="20">
        <v>330</v>
      </c>
      <c r="Y955" s="20" t="s">
        <v>1684</v>
      </c>
      <c r="Z955" s="20" t="s">
        <v>1685</v>
      </c>
      <c r="AA955" s="20">
        <v>1.5</v>
      </c>
      <c r="AB955" s="20">
        <v>14</v>
      </c>
      <c r="AC955" s="20">
        <v>14</v>
      </c>
      <c r="AD955" s="20">
        <v>14</v>
      </c>
      <c r="AL955" s="20" t="s">
        <v>1686</v>
      </c>
      <c r="AT955" s="20" t="s">
        <v>1687</v>
      </c>
      <c r="BE955" s="20" t="s">
        <v>462</v>
      </c>
      <c r="BL955" s="20">
        <v>181.5</v>
      </c>
      <c r="BM955" s="20">
        <v>50</v>
      </c>
    </row>
    <row r="956" spans="1:65" x14ac:dyDescent="0.25">
      <c r="A956" s="20" t="s">
        <v>1677</v>
      </c>
      <c r="B956" s="20" t="s">
        <v>462</v>
      </c>
      <c r="C956" s="20" t="s">
        <v>667</v>
      </c>
      <c r="D956" s="20" t="s">
        <v>554</v>
      </c>
      <c r="E956" s="20" t="s">
        <v>3089</v>
      </c>
      <c r="F956" s="20" t="s">
        <v>534</v>
      </c>
      <c r="G956" s="20">
        <v>4.71</v>
      </c>
      <c r="H956" s="20" t="s">
        <v>1679</v>
      </c>
      <c r="I956" s="20" t="s">
        <v>3045</v>
      </c>
      <c r="J956" s="20" t="s">
        <v>1979</v>
      </c>
      <c r="K956" s="20" t="s">
        <v>1979</v>
      </c>
      <c r="L956" s="20" t="s">
        <v>462</v>
      </c>
      <c r="M956" s="20">
        <v>4</v>
      </c>
      <c r="N956" s="20" t="s">
        <v>1679</v>
      </c>
      <c r="P956" s="20">
        <v>0</v>
      </c>
      <c r="Q956" s="20" t="s">
        <v>504</v>
      </c>
      <c r="R956" s="20" t="s">
        <v>467</v>
      </c>
      <c r="S956" s="20" t="s">
        <v>221</v>
      </c>
      <c r="T956" s="20" t="s">
        <v>3058</v>
      </c>
      <c r="U956" s="20" t="s">
        <v>3047</v>
      </c>
      <c r="V956" s="20">
        <v>10</v>
      </c>
      <c r="W956" s="20">
        <v>330</v>
      </c>
      <c r="Y956" s="20" t="s">
        <v>1684</v>
      </c>
      <c r="Z956" s="20" t="s">
        <v>1685</v>
      </c>
      <c r="AA956" s="20">
        <v>1.5</v>
      </c>
      <c r="AB956" s="20">
        <v>14</v>
      </c>
      <c r="AC956" s="20">
        <v>14</v>
      </c>
      <c r="AD956" s="20">
        <v>14</v>
      </c>
      <c r="AL956" s="20" t="s">
        <v>1686</v>
      </c>
      <c r="AT956" s="20" t="s">
        <v>1687</v>
      </c>
      <c r="BE956" s="20" t="s">
        <v>462</v>
      </c>
      <c r="BL956" s="20">
        <v>235.5</v>
      </c>
      <c r="BM956" s="20">
        <v>50</v>
      </c>
    </row>
    <row r="957" spans="1:65" x14ac:dyDescent="0.25">
      <c r="A957" s="20" t="s">
        <v>1677</v>
      </c>
      <c r="B957" s="20" t="s">
        <v>462</v>
      </c>
      <c r="C957" s="20" t="s">
        <v>667</v>
      </c>
      <c r="D957" s="20" t="s">
        <v>554</v>
      </c>
      <c r="E957" s="20" t="s">
        <v>3090</v>
      </c>
      <c r="F957" s="20" t="s">
        <v>535</v>
      </c>
      <c r="G957" s="20">
        <v>1.66</v>
      </c>
      <c r="H957" s="20" t="s">
        <v>1679</v>
      </c>
      <c r="I957" s="20" t="s">
        <v>3045</v>
      </c>
      <c r="J957" s="20" t="s">
        <v>1979</v>
      </c>
      <c r="K957" s="20" t="s">
        <v>1979</v>
      </c>
      <c r="L957" s="20" t="s">
        <v>462</v>
      </c>
      <c r="M957" s="20">
        <v>4</v>
      </c>
      <c r="N957" s="20" t="s">
        <v>1679</v>
      </c>
      <c r="P957" s="20">
        <v>0</v>
      </c>
      <c r="Q957" s="20" t="s">
        <v>504</v>
      </c>
      <c r="R957" s="20" t="s">
        <v>467</v>
      </c>
      <c r="S957" s="20" t="s">
        <v>221</v>
      </c>
      <c r="T957" s="20" t="s">
        <v>3058</v>
      </c>
      <c r="U957" s="20" t="s">
        <v>3047</v>
      </c>
      <c r="V957" s="20">
        <v>10</v>
      </c>
      <c r="W957" s="20">
        <v>330</v>
      </c>
      <c r="Y957" s="20" t="s">
        <v>1684</v>
      </c>
      <c r="Z957" s="20" t="s">
        <v>1685</v>
      </c>
      <c r="AA957" s="20">
        <v>1.5</v>
      </c>
      <c r="AB957" s="20">
        <v>14</v>
      </c>
      <c r="AC957" s="20">
        <v>14</v>
      </c>
      <c r="AD957" s="20">
        <v>14</v>
      </c>
      <c r="AL957" s="20" t="s">
        <v>1686</v>
      </c>
      <c r="AT957" s="20" t="s">
        <v>1687</v>
      </c>
      <c r="BE957" s="20" t="s">
        <v>462</v>
      </c>
      <c r="BL957" s="20">
        <v>83</v>
      </c>
      <c r="BM957" s="20">
        <v>50</v>
      </c>
    </row>
    <row r="958" spans="1:65" x14ac:dyDescent="0.25">
      <c r="A958" s="20" t="s">
        <v>1677</v>
      </c>
      <c r="B958" s="20" t="s">
        <v>462</v>
      </c>
      <c r="C958" s="20" t="s">
        <v>667</v>
      </c>
      <c r="D958" s="20" t="s">
        <v>554</v>
      </c>
      <c r="E958" s="20" t="s">
        <v>3091</v>
      </c>
      <c r="F958" s="20" t="s">
        <v>536</v>
      </c>
      <c r="G958" s="20">
        <v>1.18</v>
      </c>
      <c r="H958" s="20" t="s">
        <v>1679</v>
      </c>
      <c r="I958" s="20" t="s">
        <v>3045</v>
      </c>
      <c r="J958" s="20" t="s">
        <v>1979</v>
      </c>
      <c r="K958" s="20" t="s">
        <v>1979</v>
      </c>
      <c r="L958" s="20" t="s">
        <v>462</v>
      </c>
      <c r="M958" s="20">
        <v>4</v>
      </c>
      <c r="N958" s="20" t="s">
        <v>1679</v>
      </c>
      <c r="P958" s="20">
        <v>0</v>
      </c>
      <c r="Q958" s="20" t="s">
        <v>504</v>
      </c>
      <c r="R958" s="20" t="s">
        <v>467</v>
      </c>
      <c r="S958" s="20" t="s">
        <v>221</v>
      </c>
      <c r="T958" s="20" t="s">
        <v>3058</v>
      </c>
      <c r="U958" s="20" t="s">
        <v>3047</v>
      </c>
      <c r="V958" s="20">
        <v>10</v>
      </c>
      <c r="W958" s="20">
        <v>330</v>
      </c>
      <c r="Y958" s="20" t="s">
        <v>1684</v>
      </c>
      <c r="Z958" s="20" t="s">
        <v>1685</v>
      </c>
      <c r="AA958" s="20">
        <v>1.5</v>
      </c>
      <c r="AB958" s="20">
        <v>14</v>
      </c>
      <c r="AC958" s="20">
        <v>14</v>
      </c>
      <c r="AD958" s="20">
        <v>14</v>
      </c>
      <c r="AL958" s="20" t="s">
        <v>1686</v>
      </c>
      <c r="AT958" s="20" t="s">
        <v>1687</v>
      </c>
      <c r="BE958" s="20" t="s">
        <v>462</v>
      </c>
      <c r="BL958" s="20">
        <v>59</v>
      </c>
      <c r="BM958" s="20">
        <v>50</v>
      </c>
    </row>
    <row r="959" spans="1:65" x14ac:dyDescent="0.25">
      <c r="A959" s="20" t="s">
        <v>1677</v>
      </c>
      <c r="B959" s="20" t="s">
        <v>462</v>
      </c>
      <c r="C959" s="20" t="s">
        <v>667</v>
      </c>
      <c r="D959" s="20" t="s">
        <v>554</v>
      </c>
      <c r="E959" s="20" t="s">
        <v>3092</v>
      </c>
      <c r="F959" s="20" t="s">
        <v>537</v>
      </c>
      <c r="G959" s="20">
        <v>2.6</v>
      </c>
      <c r="H959" s="20" t="s">
        <v>1679</v>
      </c>
      <c r="I959" s="20" t="s">
        <v>3045</v>
      </c>
      <c r="J959" s="20" t="s">
        <v>1979</v>
      </c>
      <c r="K959" s="20" t="s">
        <v>1979</v>
      </c>
      <c r="L959" s="20" t="s">
        <v>462</v>
      </c>
      <c r="M959" s="20">
        <v>4</v>
      </c>
      <c r="N959" s="20" t="s">
        <v>1679</v>
      </c>
      <c r="P959" s="20">
        <v>0</v>
      </c>
      <c r="Q959" s="20" t="s">
        <v>504</v>
      </c>
      <c r="R959" s="20" t="s">
        <v>467</v>
      </c>
      <c r="S959" s="20" t="s">
        <v>221</v>
      </c>
      <c r="T959" s="20" t="s">
        <v>3058</v>
      </c>
      <c r="U959" s="20" t="s">
        <v>3047</v>
      </c>
      <c r="V959" s="20">
        <v>10</v>
      </c>
      <c r="W959" s="20">
        <v>330</v>
      </c>
      <c r="Y959" s="20" t="s">
        <v>1684</v>
      </c>
      <c r="Z959" s="20" t="s">
        <v>1685</v>
      </c>
      <c r="AA959" s="20">
        <v>1.5</v>
      </c>
      <c r="AB959" s="20">
        <v>14</v>
      </c>
      <c r="AC959" s="20">
        <v>14</v>
      </c>
      <c r="AD959" s="20">
        <v>14</v>
      </c>
      <c r="AL959" s="20" t="s">
        <v>1686</v>
      </c>
      <c r="AT959" s="20" t="s">
        <v>1687</v>
      </c>
      <c r="BE959" s="20" t="s">
        <v>462</v>
      </c>
      <c r="BL959" s="20">
        <v>130</v>
      </c>
      <c r="BM959" s="20">
        <v>50</v>
      </c>
    </row>
    <row r="960" spans="1:65" x14ac:dyDescent="0.25">
      <c r="A960" s="20" t="s">
        <v>1677</v>
      </c>
      <c r="B960" s="20" t="s">
        <v>462</v>
      </c>
      <c r="C960" s="20" t="s">
        <v>667</v>
      </c>
      <c r="D960" s="20" t="s">
        <v>554</v>
      </c>
      <c r="E960" s="20" t="s">
        <v>3093</v>
      </c>
      <c r="F960" s="20" t="s">
        <v>1802</v>
      </c>
      <c r="G960" s="20">
        <v>25.85</v>
      </c>
      <c r="H960" s="20" t="s">
        <v>1679</v>
      </c>
      <c r="I960" s="20" t="s">
        <v>3045</v>
      </c>
      <c r="J960" s="20" t="s">
        <v>1979</v>
      </c>
      <c r="K960" s="20" t="s">
        <v>1979</v>
      </c>
      <c r="L960" s="20" t="s">
        <v>462</v>
      </c>
      <c r="M960" s="20">
        <v>1</v>
      </c>
      <c r="N960" s="20" t="s">
        <v>1679</v>
      </c>
      <c r="P960" s="20">
        <v>0</v>
      </c>
      <c r="Q960" s="20" t="s">
        <v>2468</v>
      </c>
      <c r="S960" s="20" t="s">
        <v>221</v>
      </c>
      <c r="Y960" s="20" t="s">
        <v>1804</v>
      </c>
      <c r="Z960" s="20" t="s">
        <v>1685</v>
      </c>
      <c r="AA960" s="20">
        <v>2.5</v>
      </c>
      <c r="AL960" s="20" t="s">
        <v>1686</v>
      </c>
    </row>
    <row r="961" spans="1:65" x14ac:dyDescent="0.25">
      <c r="A961" s="20" t="s">
        <v>1677</v>
      </c>
      <c r="B961" s="20" t="s">
        <v>462</v>
      </c>
      <c r="C961" s="20" t="s">
        <v>668</v>
      </c>
      <c r="D961" s="20" t="s">
        <v>464</v>
      </c>
      <c r="E961" s="20" t="s">
        <v>3094</v>
      </c>
      <c r="F961" s="20" t="s">
        <v>465</v>
      </c>
      <c r="G961" s="20">
        <v>5.65</v>
      </c>
      <c r="H961" s="20" t="s">
        <v>1679</v>
      </c>
      <c r="I961" s="20" t="s">
        <v>3095</v>
      </c>
      <c r="J961" s="20" t="s">
        <v>1681</v>
      </c>
      <c r="K961" s="20" t="s">
        <v>1681</v>
      </c>
      <c r="L961" s="20" t="s">
        <v>462</v>
      </c>
      <c r="M961" s="20">
        <v>4</v>
      </c>
      <c r="N961" s="20" t="s">
        <v>1679</v>
      </c>
      <c r="P961" s="20">
        <v>0</v>
      </c>
      <c r="Q961" s="20" t="s">
        <v>507</v>
      </c>
      <c r="R961" s="20" t="s">
        <v>566</v>
      </c>
      <c r="S961" s="20" t="s">
        <v>221</v>
      </c>
      <c r="T961" s="20" t="s">
        <v>3096</v>
      </c>
      <c r="U961" s="20" t="s">
        <v>3097</v>
      </c>
      <c r="V961" s="20">
        <v>6</v>
      </c>
      <c r="W961" s="20">
        <v>188</v>
      </c>
      <c r="Y961" s="20" t="s">
        <v>1684</v>
      </c>
      <c r="Z961" s="20" t="s">
        <v>1685</v>
      </c>
      <c r="AA961" s="20">
        <v>1.5</v>
      </c>
      <c r="AB961" s="20">
        <v>5</v>
      </c>
      <c r="AC961" s="20">
        <v>5</v>
      </c>
      <c r="AD961" s="20">
        <v>5</v>
      </c>
      <c r="AL961" s="20" t="s">
        <v>1686</v>
      </c>
      <c r="AT961" s="20" t="s">
        <v>1687</v>
      </c>
      <c r="AW961" s="20" t="s">
        <v>1657</v>
      </c>
      <c r="BE961" s="20" t="s">
        <v>462</v>
      </c>
      <c r="BL961" s="20">
        <v>282.5</v>
      </c>
      <c r="BM961" s="20">
        <v>50</v>
      </c>
    </row>
    <row r="962" spans="1:65" x14ac:dyDescent="0.25">
      <c r="A962" s="20" t="s">
        <v>1677</v>
      </c>
      <c r="B962" s="20" t="s">
        <v>462</v>
      </c>
      <c r="C962" s="20" t="s">
        <v>668</v>
      </c>
      <c r="D962" s="20" t="s">
        <v>464</v>
      </c>
      <c r="E962" s="20" t="s">
        <v>3098</v>
      </c>
      <c r="F962" s="20" t="s">
        <v>468</v>
      </c>
      <c r="G962" s="20">
        <v>5.54</v>
      </c>
      <c r="H962" s="20" t="s">
        <v>1679</v>
      </c>
      <c r="I962" s="20" t="s">
        <v>3095</v>
      </c>
      <c r="J962" s="20" t="s">
        <v>1681</v>
      </c>
      <c r="K962" s="20" t="s">
        <v>1681</v>
      </c>
      <c r="L962" s="20" t="s">
        <v>462</v>
      </c>
      <c r="M962" s="20">
        <v>4</v>
      </c>
      <c r="N962" s="20" t="s">
        <v>1679</v>
      </c>
      <c r="P962" s="20">
        <v>0</v>
      </c>
      <c r="Q962" s="20" t="s">
        <v>507</v>
      </c>
      <c r="R962" s="20" t="s">
        <v>566</v>
      </c>
      <c r="S962" s="20" t="s">
        <v>221</v>
      </c>
      <c r="T962" s="20" t="s">
        <v>3096</v>
      </c>
      <c r="U962" s="20" t="s">
        <v>3097</v>
      </c>
      <c r="V962" s="20">
        <v>6</v>
      </c>
      <c r="W962" s="20">
        <v>188</v>
      </c>
      <c r="Y962" s="20" t="s">
        <v>1684</v>
      </c>
      <c r="Z962" s="20" t="s">
        <v>1685</v>
      </c>
      <c r="AA962" s="20">
        <v>1.5</v>
      </c>
      <c r="AB962" s="20">
        <v>5</v>
      </c>
      <c r="AC962" s="20">
        <v>5</v>
      </c>
      <c r="AD962" s="20">
        <v>5</v>
      </c>
      <c r="AL962" s="20" t="s">
        <v>1686</v>
      </c>
      <c r="AT962" s="20" t="s">
        <v>1687</v>
      </c>
      <c r="AW962" s="20" t="s">
        <v>1657</v>
      </c>
      <c r="BE962" s="20" t="s">
        <v>462</v>
      </c>
      <c r="BL962" s="20">
        <v>277</v>
      </c>
      <c r="BM962" s="20">
        <v>50</v>
      </c>
    </row>
    <row r="963" spans="1:65" x14ac:dyDescent="0.25">
      <c r="A963" s="20" t="s">
        <v>1677</v>
      </c>
      <c r="B963" s="20" t="s">
        <v>462</v>
      </c>
      <c r="C963" s="20" t="s">
        <v>668</v>
      </c>
      <c r="D963" s="20" t="s">
        <v>464</v>
      </c>
      <c r="E963" s="20" t="s">
        <v>3099</v>
      </c>
      <c r="F963" s="20" t="s">
        <v>470</v>
      </c>
      <c r="G963" s="20">
        <v>8.43</v>
      </c>
      <c r="H963" s="20" t="s">
        <v>1679</v>
      </c>
      <c r="I963" s="20" t="s">
        <v>3095</v>
      </c>
      <c r="J963" s="20" t="s">
        <v>1681</v>
      </c>
      <c r="K963" s="20" t="s">
        <v>1681</v>
      </c>
      <c r="L963" s="20" t="s">
        <v>462</v>
      </c>
      <c r="M963" s="20">
        <v>4</v>
      </c>
      <c r="N963" s="20" t="s">
        <v>1679</v>
      </c>
      <c r="P963" s="20">
        <v>0</v>
      </c>
      <c r="Q963" s="20" t="s">
        <v>507</v>
      </c>
      <c r="R963" s="20" t="s">
        <v>566</v>
      </c>
      <c r="S963" s="20" t="s">
        <v>221</v>
      </c>
      <c r="T963" s="20" t="s">
        <v>3096</v>
      </c>
      <c r="U963" s="20" t="s">
        <v>3097</v>
      </c>
      <c r="V963" s="20">
        <v>6</v>
      </c>
      <c r="W963" s="20">
        <v>188</v>
      </c>
      <c r="Y963" s="20" t="s">
        <v>1684</v>
      </c>
      <c r="Z963" s="20" t="s">
        <v>1685</v>
      </c>
      <c r="AA963" s="20">
        <v>1.5</v>
      </c>
      <c r="AB963" s="20">
        <v>5</v>
      </c>
      <c r="AC963" s="20">
        <v>5</v>
      </c>
      <c r="AD963" s="20">
        <v>5</v>
      </c>
      <c r="AL963" s="20" t="s">
        <v>1686</v>
      </c>
      <c r="AT963" s="20" t="s">
        <v>1687</v>
      </c>
      <c r="AW963" s="20" t="s">
        <v>1657</v>
      </c>
      <c r="BE963" s="20" t="s">
        <v>462</v>
      </c>
      <c r="BL963" s="20">
        <v>421.5</v>
      </c>
      <c r="BM963" s="20">
        <v>50</v>
      </c>
    </row>
    <row r="964" spans="1:65" x14ac:dyDescent="0.25">
      <c r="A964" s="20" t="s">
        <v>1677</v>
      </c>
      <c r="B964" s="20" t="s">
        <v>462</v>
      </c>
      <c r="C964" s="20" t="s">
        <v>668</v>
      </c>
      <c r="D964" s="20" t="s">
        <v>464</v>
      </c>
      <c r="E964" s="20" t="s">
        <v>3100</v>
      </c>
      <c r="F964" s="20" t="s">
        <v>471</v>
      </c>
      <c r="G964" s="20">
        <v>0.24</v>
      </c>
      <c r="H964" s="20" t="s">
        <v>1679</v>
      </c>
      <c r="I964" s="20" t="s">
        <v>3095</v>
      </c>
      <c r="J964" s="20" t="s">
        <v>1681</v>
      </c>
      <c r="K964" s="20" t="s">
        <v>1681</v>
      </c>
      <c r="L964" s="20" t="s">
        <v>462</v>
      </c>
      <c r="M964" s="20">
        <v>3</v>
      </c>
      <c r="N964" s="20" t="s">
        <v>1679</v>
      </c>
      <c r="P964" s="20">
        <v>0</v>
      </c>
      <c r="Q964" s="20" t="s">
        <v>509</v>
      </c>
      <c r="R964" s="20" t="s">
        <v>510</v>
      </c>
      <c r="S964" s="20" t="s">
        <v>221</v>
      </c>
      <c r="T964" s="20" t="s">
        <v>3101</v>
      </c>
      <c r="V964" s="20">
        <v>4</v>
      </c>
      <c r="W964" s="20">
        <v>127</v>
      </c>
      <c r="Y964" s="20" t="s">
        <v>1684</v>
      </c>
      <c r="Z964" s="20" t="s">
        <v>1685</v>
      </c>
      <c r="AA964" s="20">
        <v>1.5</v>
      </c>
      <c r="AB964" s="20">
        <v>5</v>
      </c>
      <c r="AC964" s="20">
        <v>5</v>
      </c>
      <c r="AD964" s="20">
        <v>5</v>
      </c>
      <c r="AG964" s="20" t="s">
        <v>2260</v>
      </c>
      <c r="AL964" s="20" t="s">
        <v>1686</v>
      </c>
      <c r="AM964" s="20" t="s">
        <v>1647</v>
      </c>
      <c r="AT964" s="20" t="s">
        <v>1687</v>
      </c>
      <c r="AU964" s="20" t="s">
        <v>1786</v>
      </c>
      <c r="AY964" s="20" t="s">
        <v>3102</v>
      </c>
      <c r="BD964" s="20" t="s">
        <v>3103</v>
      </c>
      <c r="BE964" s="20" t="s">
        <v>462</v>
      </c>
    </row>
    <row r="965" spans="1:65" x14ac:dyDescent="0.25">
      <c r="A965" s="20" t="s">
        <v>1677</v>
      </c>
      <c r="B965" s="20" t="s">
        <v>462</v>
      </c>
      <c r="C965" s="20" t="s">
        <v>668</v>
      </c>
      <c r="D965" s="20" t="s">
        <v>464</v>
      </c>
      <c r="E965" s="20" t="s">
        <v>3104</v>
      </c>
      <c r="F965" s="20" t="s">
        <v>472</v>
      </c>
      <c r="G965" s="20">
        <v>5.32</v>
      </c>
      <c r="H965" s="20" t="s">
        <v>1679</v>
      </c>
      <c r="I965" s="20" t="s">
        <v>3095</v>
      </c>
      <c r="J965" s="20" t="s">
        <v>1681</v>
      </c>
      <c r="K965" s="20" t="s">
        <v>1681</v>
      </c>
      <c r="L965" s="20" t="s">
        <v>462</v>
      </c>
      <c r="M965" s="20">
        <v>3</v>
      </c>
      <c r="N965" s="20" t="s">
        <v>1679</v>
      </c>
      <c r="P965" s="20">
        <v>0</v>
      </c>
      <c r="Q965" s="20" t="s">
        <v>509</v>
      </c>
      <c r="R965" s="20" t="s">
        <v>510</v>
      </c>
      <c r="S965" s="20" t="s">
        <v>221</v>
      </c>
      <c r="T965" s="20" t="s">
        <v>3101</v>
      </c>
      <c r="V965" s="20">
        <v>4</v>
      </c>
      <c r="W965" s="20">
        <v>127</v>
      </c>
      <c r="Y965" s="20" t="s">
        <v>1684</v>
      </c>
      <c r="Z965" s="20" t="s">
        <v>1685</v>
      </c>
      <c r="AA965" s="20">
        <v>1.5</v>
      </c>
      <c r="AB965" s="20">
        <v>5</v>
      </c>
      <c r="AC965" s="20">
        <v>5</v>
      </c>
      <c r="AD965" s="20">
        <v>5</v>
      </c>
      <c r="AG965" s="20" t="s">
        <v>2260</v>
      </c>
      <c r="AL965" s="20" t="s">
        <v>1686</v>
      </c>
      <c r="AT965" s="20" t="s">
        <v>1687</v>
      </c>
      <c r="AU965" s="20" t="s">
        <v>1786</v>
      </c>
      <c r="AY965" s="20" t="s">
        <v>3102</v>
      </c>
      <c r="BD965" s="20" t="s">
        <v>3103</v>
      </c>
      <c r="BE965" s="20" t="s">
        <v>462</v>
      </c>
    </row>
    <row r="966" spans="1:65" x14ac:dyDescent="0.25">
      <c r="A966" s="20" t="s">
        <v>1677</v>
      </c>
      <c r="B966" s="20" t="s">
        <v>462</v>
      </c>
      <c r="C966" s="20" t="s">
        <v>668</v>
      </c>
      <c r="D966" s="20" t="s">
        <v>464</v>
      </c>
      <c r="E966" s="20" t="s">
        <v>3105</v>
      </c>
      <c r="F966" s="20" t="s">
        <v>473</v>
      </c>
      <c r="G966" s="20">
        <v>5.39</v>
      </c>
      <c r="H966" s="20" t="s">
        <v>1679</v>
      </c>
      <c r="I966" s="20" t="s">
        <v>3095</v>
      </c>
      <c r="J966" s="20" t="s">
        <v>1681</v>
      </c>
      <c r="K966" s="20" t="s">
        <v>1681</v>
      </c>
      <c r="L966" s="20" t="s">
        <v>462</v>
      </c>
      <c r="M966" s="20">
        <v>3</v>
      </c>
      <c r="N966" s="20" t="s">
        <v>1679</v>
      </c>
      <c r="P966" s="20">
        <v>0</v>
      </c>
      <c r="Q966" s="20" t="s">
        <v>509</v>
      </c>
      <c r="R966" s="20" t="s">
        <v>510</v>
      </c>
      <c r="S966" s="20" t="s">
        <v>221</v>
      </c>
      <c r="T966" s="20" t="s">
        <v>3101</v>
      </c>
      <c r="V966" s="20">
        <v>4</v>
      </c>
      <c r="W966" s="20">
        <v>127</v>
      </c>
      <c r="Y966" s="20" t="s">
        <v>1684</v>
      </c>
      <c r="Z966" s="20" t="s">
        <v>1685</v>
      </c>
      <c r="AA966" s="20">
        <v>1.5</v>
      </c>
      <c r="AB966" s="20">
        <v>5</v>
      </c>
      <c r="AC966" s="20">
        <v>5</v>
      </c>
      <c r="AD966" s="20">
        <v>5</v>
      </c>
      <c r="AG966" s="20" t="s">
        <v>2260</v>
      </c>
      <c r="AL966" s="20" t="s">
        <v>1686</v>
      </c>
      <c r="AT966" s="20" t="s">
        <v>1687</v>
      </c>
      <c r="AU966" s="20" t="s">
        <v>1786</v>
      </c>
      <c r="AY966" s="20" t="s">
        <v>3102</v>
      </c>
      <c r="BD966" s="20" t="s">
        <v>3103</v>
      </c>
      <c r="BE966" s="20" t="s">
        <v>462</v>
      </c>
    </row>
    <row r="967" spans="1:65" x14ac:dyDescent="0.25">
      <c r="A967" s="20" t="s">
        <v>1677</v>
      </c>
      <c r="B967" s="20" t="s">
        <v>462</v>
      </c>
      <c r="C967" s="20" t="s">
        <v>668</v>
      </c>
      <c r="D967" s="20" t="s">
        <v>464</v>
      </c>
      <c r="E967" s="20" t="s">
        <v>3106</v>
      </c>
      <c r="F967" s="20" t="s">
        <v>475</v>
      </c>
      <c r="G967" s="20">
        <v>6.04</v>
      </c>
      <c r="H967" s="20" t="s">
        <v>1679</v>
      </c>
      <c r="I967" s="20" t="s">
        <v>3095</v>
      </c>
      <c r="J967" s="20" t="s">
        <v>1681</v>
      </c>
      <c r="K967" s="20" t="s">
        <v>1681</v>
      </c>
      <c r="L967" s="20" t="s">
        <v>462</v>
      </c>
      <c r="M967" s="20">
        <v>4</v>
      </c>
      <c r="N967" s="20" t="s">
        <v>1679</v>
      </c>
      <c r="P967" s="20">
        <v>0</v>
      </c>
      <c r="Q967" s="20" t="s">
        <v>507</v>
      </c>
      <c r="R967" s="20" t="s">
        <v>566</v>
      </c>
      <c r="S967" s="20" t="s">
        <v>221</v>
      </c>
      <c r="T967" s="20" t="s">
        <v>3096</v>
      </c>
      <c r="U967" s="20" t="s">
        <v>3097</v>
      </c>
      <c r="V967" s="20">
        <v>6</v>
      </c>
      <c r="W967" s="20">
        <v>188</v>
      </c>
      <c r="Y967" s="20" t="s">
        <v>1684</v>
      </c>
      <c r="Z967" s="20" t="s">
        <v>1685</v>
      </c>
      <c r="AA967" s="20">
        <v>1.5</v>
      </c>
      <c r="AB967" s="20">
        <v>5</v>
      </c>
      <c r="AC967" s="20">
        <v>5</v>
      </c>
      <c r="AD967" s="20">
        <v>5</v>
      </c>
      <c r="AL967" s="20" t="s">
        <v>1686</v>
      </c>
      <c r="AT967" s="20" t="s">
        <v>1687</v>
      </c>
      <c r="AW967" s="20" t="s">
        <v>1657</v>
      </c>
      <c r="BE967" s="20" t="s">
        <v>462</v>
      </c>
      <c r="BL967" s="20">
        <v>302</v>
      </c>
      <c r="BM967" s="20">
        <v>50</v>
      </c>
    </row>
    <row r="968" spans="1:65" x14ac:dyDescent="0.25">
      <c r="A968" s="20" t="s">
        <v>1677</v>
      </c>
      <c r="B968" s="20" t="s">
        <v>462</v>
      </c>
      <c r="C968" s="20" t="s">
        <v>668</v>
      </c>
      <c r="D968" s="20" t="s">
        <v>3107</v>
      </c>
      <c r="E968" s="20" t="s">
        <v>3108</v>
      </c>
      <c r="F968" s="20" t="s">
        <v>1802</v>
      </c>
      <c r="G968" s="20">
        <v>3.31</v>
      </c>
      <c r="H968" s="20" t="s">
        <v>1679</v>
      </c>
      <c r="I968" s="20" t="s">
        <v>3095</v>
      </c>
      <c r="J968" s="20" t="s">
        <v>1681</v>
      </c>
      <c r="K968" s="20" t="s">
        <v>1681</v>
      </c>
      <c r="L968" s="20" t="s">
        <v>462</v>
      </c>
      <c r="M968" s="20">
        <v>1</v>
      </c>
      <c r="N968" s="20" t="s">
        <v>1679</v>
      </c>
      <c r="P968" s="20">
        <v>0</v>
      </c>
      <c r="Q968" s="20" t="s">
        <v>2468</v>
      </c>
      <c r="S968" s="20" t="s">
        <v>221</v>
      </c>
      <c r="Y968" s="20" t="s">
        <v>1804</v>
      </c>
      <c r="Z968" s="20" t="s">
        <v>1685</v>
      </c>
      <c r="AA968" s="20">
        <v>1.5</v>
      </c>
      <c r="AB968" s="20">
        <v>5</v>
      </c>
      <c r="AC968" s="20">
        <v>5</v>
      </c>
      <c r="AD968" s="20">
        <v>5</v>
      </c>
      <c r="AL968" s="20" t="s">
        <v>1686</v>
      </c>
    </row>
    <row r="969" spans="1:65" x14ac:dyDescent="0.25">
      <c r="A969" s="20" t="s">
        <v>1677</v>
      </c>
      <c r="B969" s="20" t="s">
        <v>462</v>
      </c>
      <c r="C969" s="20" t="s">
        <v>669</v>
      </c>
      <c r="D969" s="20" t="s">
        <v>547</v>
      </c>
      <c r="E969" s="20" t="s">
        <v>3109</v>
      </c>
      <c r="F969" s="20" t="s">
        <v>465</v>
      </c>
      <c r="G969" s="20">
        <v>0.24</v>
      </c>
      <c r="H969" s="20" t="s">
        <v>1679</v>
      </c>
      <c r="I969" s="20" t="s">
        <v>3110</v>
      </c>
      <c r="J969" s="20" t="s">
        <v>1930</v>
      </c>
      <c r="K969" s="20" t="s">
        <v>1930</v>
      </c>
      <c r="L969" s="20" t="s">
        <v>462</v>
      </c>
      <c r="M969" s="20">
        <v>4</v>
      </c>
      <c r="N969" s="20" t="s">
        <v>1679</v>
      </c>
      <c r="P969" s="20">
        <v>0</v>
      </c>
      <c r="Q969" s="20" t="s">
        <v>545</v>
      </c>
      <c r="R969" s="20" t="s">
        <v>488</v>
      </c>
      <c r="S969" s="20" t="s">
        <v>221</v>
      </c>
      <c r="T969" s="20" t="s">
        <v>3111</v>
      </c>
      <c r="U969" s="20" t="s">
        <v>3112</v>
      </c>
      <c r="V969" s="20">
        <v>12</v>
      </c>
      <c r="W969" s="20">
        <v>394</v>
      </c>
      <c r="Y969" s="20" t="s">
        <v>1684</v>
      </c>
      <c r="Z969" s="20" t="s">
        <v>1685</v>
      </c>
      <c r="AA969" s="20">
        <v>1.5</v>
      </c>
      <c r="AB969" s="20">
        <v>15</v>
      </c>
      <c r="AC969" s="20">
        <v>15</v>
      </c>
      <c r="AD969" s="20">
        <v>15</v>
      </c>
      <c r="AL969" s="20" t="s">
        <v>1686</v>
      </c>
      <c r="AT969" s="20" t="s">
        <v>1687</v>
      </c>
      <c r="BE969" s="20" t="s">
        <v>462</v>
      </c>
      <c r="BL969" s="20">
        <v>19.2</v>
      </c>
      <c r="BM969" s="20">
        <v>80</v>
      </c>
    </row>
    <row r="970" spans="1:65" x14ac:dyDescent="0.25">
      <c r="A970" s="20" t="s">
        <v>1677</v>
      </c>
      <c r="B970" s="20" t="s">
        <v>462</v>
      </c>
      <c r="C970" s="20" t="s">
        <v>669</v>
      </c>
      <c r="D970" s="20" t="s">
        <v>547</v>
      </c>
      <c r="E970" s="20" t="s">
        <v>3113</v>
      </c>
      <c r="F970" s="20" t="s">
        <v>468</v>
      </c>
      <c r="G970" s="20">
        <v>16.059999999999999</v>
      </c>
      <c r="H970" s="20" t="s">
        <v>1679</v>
      </c>
      <c r="I970" s="20" t="s">
        <v>3110</v>
      </c>
      <c r="J970" s="20" t="s">
        <v>1930</v>
      </c>
      <c r="K970" s="20" t="s">
        <v>1930</v>
      </c>
      <c r="L970" s="20" t="s">
        <v>462</v>
      </c>
      <c r="M970" s="20">
        <v>4</v>
      </c>
      <c r="N970" s="20" t="s">
        <v>1679</v>
      </c>
      <c r="P970" s="20">
        <v>0</v>
      </c>
      <c r="Q970" s="20" t="s">
        <v>545</v>
      </c>
      <c r="R970" s="20" t="s">
        <v>488</v>
      </c>
      <c r="S970" s="20" t="s">
        <v>221</v>
      </c>
      <c r="T970" s="20" t="s">
        <v>3114</v>
      </c>
      <c r="U970" s="20" t="s">
        <v>3112</v>
      </c>
      <c r="V970" s="20">
        <v>12</v>
      </c>
      <c r="W970" s="20">
        <v>394</v>
      </c>
      <c r="Y970" s="20" t="s">
        <v>1684</v>
      </c>
      <c r="Z970" s="20" t="s">
        <v>1685</v>
      </c>
      <c r="AA970" s="20">
        <v>1.5</v>
      </c>
      <c r="AB970" s="20">
        <v>15</v>
      </c>
      <c r="AC970" s="20">
        <v>15</v>
      </c>
      <c r="AD970" s="20">
        <v>15</v>
      </c>
      <c r="AL970" s="20" t="s">
        <v>1686</v>
      </c>
      <c r="AT970" s="20" t="s">
        <v>1687</v>
      </c>
      <c r="BE970" s="20" t="s">
        <v>462</v>
      </c>
      <c r="BL970" s="20">
        <v>1284.8</v>
      </c>
      <c r="BM970" s="20">
        <v>80</v>
      </c>
    </row>
    <row r="971" spans="1:65" x14ac:dyDescent="0.25">
      <c r="A971" s="20" t="s">
        <v>1677</v>
      </c>
      <c r="B971" s="20" t="s">
        <v>462</v>
      </c>
      <c r="C971" s="20" t="s">
        <v>669</v>
      </c>
      <c r="D971" s="20" t="s">
        <v>547</v>
      </c>
      <c r="E971" s="20" t="s">
        <v>3115</v>
      </c>
      <c r="F971" s="20" t="s">
        <v>470</v>
      </c>
      <c r="G971" s="20">
        <v>16.170000000000002</v>
      </c>
      <c r="H971" s="20" t="s">
        <v>1679</v>
      </c>
      <c r="I971" s="20" t="s">
        <v>3110</v>
      </c>
      <c r="J971" s="20" t="s">
        <v>1930</v>
      </c>
      <c r="K971" s="20" t="s">
        <v>1930</v>
      </c>
      <c r="L971" s="20" t="s">
        <v>462</v>
      </c>
      <c r="M971" s="20">
        <v>4</v>
      </c>
      <c r="N971" s="20" t="s">
        <v>1679</v>
      </c>
      <c r="P971" s="20">
        <v>0</v>
      </c>
      <c r="Q971" s="20" t="s">
        <v>545</v>
      </c>
      <c r="R971" s="20" t="s">
        <v>488</v>
      </c>
      <c r="S971" s="20" t="s">
        <v>221</v>
      </c>
      <c r="T971" s="20" t="s">
        <v>3111</v>
      </c>
      <c r="U971" s="20" t="s">
        <v>3112</v>
      </c>
      <c r="V971" s="20">
        <v>12</v>
      </c>
      <c r="W971" s="20">
        <v>394</v>
      </c>
      <c r="Y971" s="20" t="s">
        <v>1684</v>
      </c>
      <c r="Z971" s="20" t="s">
        <v>1685</v>
      </c>
      <c r="AA971" s="20">
        <v>1.5</v>
      </c>
      <c r="AB971" s="20">
        <v>15</v>
      </c>
      <c r="AC971" s="20">
        <v>15</v>
      </c>
      <c r="AD971" s="20">
        <v>15</v>
      </c>
      <c r="AL971" s="20" t="s">
        <v>1686</v>
      </c>
      <c r="AT971" s="20" t="s">
        <v>1687</v>
      </c>
      <c r="BE971" s="20" t="s">
        <v>462</v>
      </c>
      <c r="BL971" s="20">
        <v>1293.5999999999999</v>
      </c>
      <c r="BM971" s="20">
        <v>80</v>
      </c>
    </row>
    <row r="972" spans="1:65" x14ac:dyDescent="0.25">
      <c r="A972" s="20" t="s">
        <v>1677</v>
      </c>
      <c r="B972" s="20" t="s">
        <v>462</v>
      </c>
      <c r="C972" s="20" t="s">
        <v>669</v>
      </c>
      <c r="D972" s="20" t="s">
        <v>547</v>
      </c>
      <c r="E972" s="20" t="s">
        <v>3116</v>
      </c>
      <c r="F972" s="20" t="s">
        <v>471</v>
      </c>
      <c r="G972" s="20">
        <v>2.9</v>
      </c>
      <c r="H972" s="20" t="s">
        <v>1679</v>
      </c>
      <c r="I972" s="20" t="s">
        <v>3110</v>
      </c>
      <c r="J972" s="20" t="s">
        <v>1930</v>
      </c>
      <c r="K972" s="20" t="s">
        <v>1930</v>
      </c>
      <c r="L972" s="20" t="s">
        <v>462</v>
      </c>
      <c r="M972" s="20">
        <v>4</v>
      </c>
      <c r="N972" s="20" t="s">
        <v>1679</v>
      </c>
      <c r="P972" s="20">
        <v>0</v>
      </c>
      <c r="Q972" s="20" t="s">
        <v>545</v>
      </c>
      <c r="R972" s="20" t="s">
        <v>488</v>
      </c>
      <c r="S972" s="20" t="s">
        <v>221</v>
      </c>
      <c r="T972" s="20" t="s">
        <v>3111</v>
      </c>
      <c r="U972" s="20" t="s">
        <v>3112</v>
      </c>
      <c r="V972" s="20">
        <v>12</v>
      </c>
      <c r="W972" s="20">
        <v>394</v>
      </c>
      <c r="Y972" s="20" t="s">
        <v>1684</v>
      </c>
      <c r="Z972" s="20" t="s">
        <v>1685</v>
      </c>
      <c r="AA972" s="20">
        <v>1.5</v>
      </c>
      <c r="AB972" s="20">
        <v>15</v>
      </c>
      <c r="AC972" s="20">
        <v>15</v>
      </c>
      <c r="AD972" s="20">
        <v>15</v>
      </c>
      <c r="AL972" s="20" t="s">
        <v>1686</v>
      </c>
      <c r="AT972" s="20" t="s">
        <v>1687</v>
      </c>
      <c r="BE972" s="20" t="s">
        <v>462</v>
      </c>
      <c r="BL972" s="20">
        <v>232</v>
      </c>
      <c r="BM972" s="20">
        <v>80</v>
      </c>
    </row>
    <row r="973" spans="1:65" x14ac:dyDescent="0.25">
      <c r="A973" s="20" t="s">
        <v>1677</v>
      </c>
      <c r="B973" s="20" t="s">
        <v>462</v>
      </c>
      <c r="C973" s="20" t="s">
        <v>670</v>
      </c>
      <c r="D973" s="20" t="s">
        <v>585</v>
      </c>
      <c r="E973" s="20" t="s">
        <v>3117</v>
      </c>
      <c r="F973" s="20" t="s">
        <v>465</v>
      </c>
      <c r="G973" s="20">
        <v>13.78</v>
      </c>
      <c r="H973" s="20" t="s">
        <v>1679</v>
      </c>
      <c r="I973" s="20" t="s">
        <v>3118</v>
      </c>
      <c r="J973" s="20" t="s">
        <v>2180</v>
      </c>
      <c r="K973" s="20" t="s">
        <v>2180</v>
      </c>
      <c r="L973" s="20" t="s">
        <v>462</v>
      </c>
      <c r="M973" s="20">
        <v>4</v>
      </c>
      <c r="N973" s="20" t="s">
        <v>1679</v>
      </c>
      <c r="P973" s="20">
        <v>0</v>
      </c>
      <c r="Q973" s="20" t="s">
        <v>487</v>
      </c>
      <c r="R973" s="20" t="s">
        <v>573</v>
      </c>
      <c r="S973" s="20" t="s">
        <v>221</v>
      </c>
      <c r="T973" s="20" t="s">
        <v>2209</v>
      </c>
      <c r="U973" s="20" t="s">
        <v>3119</v>
      </c>
      <c r="V973" s="20">
        <v>10</v>
      </c>
      <c r="W973" s="20">
        <v>322</v>
      </c>
      <c r="Y973" s="20" t="s">
        <v>1684</v>
      </c>
      <c r="Z973" s="20" t="s">
        <v>1685</v>
      </c>
      <c r="AA973" s="20">
        <v>1.5</v>
      </c>
      <c r="AB973" s="20">
        <v>32</v>
      </c>
      <c r="AC973" s="20">
        <v>32</v>
      </c>
      <c r="AD973" s="20">
        <v>32</v>
      </c>
      <c r="AL973" s="20" t="s">
        <v>1686</v>
      </c>
      <c r="AT973" s="20" t="s">
        <v>1687</v>
      </c>
      <c r="AY973" s="20" t="s">
        <v>1719</v>
      </c>
      <c r="BE973" s="20" t="s">
        <v>462</v>
      </c>
      <c r="BL973" s="20">
        <v>1378</v>
      </c>
      <c r="BM973" s="20">
        <v>100</v>
      </c>
    </row>
    <row r="974" spans="1:65" x14ac:dyDescent="0.25">
      <c r="A974" s="20" t="s">
        <v>1677</v>
      </c>
      <c r="B974" s="20" t="s">
        <v>462</v>
      </c>
      <c r="C974" s="20" t="s">
        <v>670</v>
      </c>
      <c r="D974" s="20" t="s">
        <v>585</v>
      </c>
      <c r="E974" s="20" t="s">
        <v>3120</v>
      </c>
      <c r="F974" s="20" t="s">
        <v>468</v>
      </c>
      <c r="G974" s="20">
        <v>9.35</v>
      </c>
      <c r="H974" s="20" t="s">
        <v>1679</v>
      </c>
      <c r="I974" s="20" t="s">
        <v>3118</v>
      </c>
      <c r="J974" s="20" t="s">
        <v>2180</v>
      </c>
      <c r="K974" s="20" t="s">
        <v>2180</v>
      </c>
      <c r="L974" s="20" t="s">
        <v>462</v>
      </c>
      <c r="M974" s="20">
        <v>4</v>
      </c>
      <c r="N974" s="20" t="s">
        <v>1679</v>
      </c>
      <c r="P974" s="20">
        <v>0</v>
      </c>
      <c r="Q974" s="20" t="s">
        <v>487</v>
      </c>
      <c r="R974" s="20" t="s">
        <v>573</v>
      </c>
      <c r="S974" s="20" t="s">
        <v>221</v>
      </c>
      <c r="T974" s="20" t="s">
        <v>2209</v>
      </c>
      <c r="U974" s="20" t="s">
        <v>3119</v>
      </c>
      <c r="V974" s="20">
        <v>10</v>
      </c>
      <c r="W974" s="20">
        <v>322</v>
      </c>
      <c r="Y974" s="20" t="s">
        <v>1684</v>
      </c>
      <c r="Z974" s="20" t="s">
        <v>1685</v>
      </c>
      <c r="AA974" s="20">
        <v>1.5</v>
      </c>
      <c r="AB974" s="20">
        <v>32</v>
      </c>
      <c r="AC974" s="20">
        <v>32</v>
      </c>
      <c r="AD974" s="20">
        <v>32</v>
      </c>
      <c r="AL974" s="20" t="s">
        <v>1686</v>
      </c>
      <c r="AT974" s="20" t="s">
        <v>1687</v>
      </c>
      <c r="AY974" s="20" t="s">
        <v>1719</v>
      </c>
      <c r="BE974" s="20" t="s">
        <v>462</v>
      </c>
      <c r="BL974" s="20">
        <v>935</v>
      </c>
      <c r="BM974" s="20">
        <v>100</v>
      </c>
    </row>
    <row r="975" spans="1:65" x14ac:dyDescent="0.25">
      <c r="A975" s="20" t="s">
        <v>1677</v>
      </c>
      <c r="B975" s="20" t="s">
        <v>462</v>
      </c>
      <c r="C975" s="20" t="s">
        <v>670</v>
      </c>
      <c r="D975" s="20" t="s">
        <v>585</v>
      </c>
      <c r="E975" s="20" t="s">
        <v>3121</v>
      </c>
      <c r="F975" s="20" t="s">
        <v>470</v>
      </c>
      <c r="G975" s="20">
        <v>1.1599999999999999</v>
      </c>
      <c r="H975" s="20" t="s">
        <v>1679</v>
      </c>
      <c r="I975" s="20" t="s">
        <v>3118</v>
      </c>
      <c r="J975" s="20" t="s">
        <v>2180</v>
      </c>
      <c r="K975" s="20" t="s">
        <v>2180</v>
      </c>
      <c r="L975" s="20" t="s">
        <v>462</v>
      </c>
      <c r="M975" s="20">
        <v>4</v>
      </c>
      <c r="N975" s="20" t="s">
        <v>1679</v>
      </c>
      <c r="P975" s="20">
        <v>0</v>
      </c>
      <c r="Q975" s="20" t="s">
        <v>487</v>
      </c>
      <c r="R975" s="20" t="s">
        <v>573</v>
      </c>
      <c r="S975" s="20" t="s">
        <v>221</v>
      </c>
      <c r="T975" s="20" t="s">
        <v>2209</v>
      </c>
      <c r="U975" s="20" t="s">
        <v>3119</v>
      </c>
      <c r="V975" s="20">
        <v>10</v>
      </c>
      <c r="W975" s="20">
        <v>322</v>
      </c>
      <c r="Y975" s="20" t="s">
        <v>1684</v>
      </c>
      <c r="Z975" s="20" t="s">
        <v>1685</v>
      </c>
      <c r="AA975" s="20">
        <v>1.5</v>
      </c>
      <c r="AB975" s="20">
        <v>32</v>
      </c>
      <c r="AC975" s="20">
        <v>32</v>
      </c>
      <c r="AD975" s="20">
        <v>32</v>
      </c>
      <c r="AL975" s="20" t="s">
        <v>1686</v>
      </c>
      <c r="AT975" s="20" t="s">
        <v>1687</v>
      </c>
      <c r="AY975" s="20" t="s">
        <v>1719</v>
      </c>
      <c r="BE975" s="20" t="s">
        <v>462</v>
      </c>
      <c r="BL975" s="20">
        <v>116</v>
      </c>
      <c r="BM975" s="20">
        <v>100</v>
      </c>
    </row>
    <row r="976" spans="1:65" x14ac:dyDescent="0.25">
      <c r="A976" s="20" t="s">
        <v>1677</v>
      </c>
      <c r="B976" s="20" t="s">
        <v>462</v>
      </c>
      <c r="C976" s="20" t="s">
        <v>670</v>
      </c>
      <c r="D976" s="20" t="s">
        <v>585</v>
      </c>
      <c r="E976" s="20" t="s">
        <v>3122</v>
      </c>
      <c r="F976" s="20" t="s">
        <v>471</v>
      </c>
      <c r="G976" s="20">
        <v>7.13</v>
      </c>
      <c r="H976" s="20" t="s">
        <v>1679</v>
      </c>
      <c r="I976" s="20" t="s">
        <v>3118</v>
      </c>
      <c r="J976" s="20" t="s">
        <v>2180</v>
      </c>
      <c r="K976" s="20" t="s">
        <v>2180</v>
      </c>
      <c r="L976" s="20" t="s">
        <v>462</v>
      </c>
      <c r="M976" s="20">
        <v>4</v>
      </c>
      <c r="N976" s="20" t="s">
        <v>1679</v>
      </c>
      <c r="P976" s="20">
        <v>0</v>
      </c>
      <c r="Q976" s="20" t="s">
        <v>499</v>
      </c>
      <c r="R976" s="20" t="s">
        <v>556</v>
      </c>
      <c r="S976" s="20" t="s">
        <v>221</v>
      </c>
      <c r="T976" s="20" t="s">
        <v>3123</v>
      </c>
      <c r="U976" s="20" t="s">
        <v>3124</v>
      </c>
      <c r="V976" s="20">
        <v>4</v>
      </c>
      <c r="W976" s="20">
        <v>129</v>
      </c>
      <c r="Y976" s="20" t="s">
        <v>1684</v>
      </c>
      <c r="Z976" s="20" t="s">
        <v>1685</v>
      </c>
      <c r="AA976" s="20">
        <v>1.5</v>
      </c>
      <c r="AB976" s="20">
        <v>32</v>
      </c>
      <c r="AC976" s="20">
        <v>32</v>
      </c>
      <c r="AD976" s="20">
        <v>32</v>
      </c>
      <c r="AL976" s="20" t="s">
        <v>1686</v>
      </c>
      <c r="AT976" s="20" t="s">
        <v>1687</v>
      </c>
      <c r="AU976" s="20" t="s">
        <v>1786</v>
      </c>
      <c r="AY976" s="20" t="s">
        <v>1719</v>
      </c>
      <c r="BE976" s="20" t="s">
        <v>462</v>
      </c>
      <c r="BL976" s="20">
        <v>713</v>
      </c>
      <c r="BM976" s="20">
        <v>100</v>
      </c>
    </row>
    <row r="977" spans="1:65" x14ac:dyDescent="0.25">
      <c r="A977" s="20" t="s">
        <v>1677</v>
      </c>
      <c r="B977" s="20" t="s">
        <v>462</v>
      </c>
      <c r="C977" s="20" t="s">
        <v>670</v>
      </c>
      <c r="D977" s="20" t="s">
        <v>585</v>
      </c>
      <c r="E977" s="20" t="s">
        <v>3125</v>
      </c>
      <c r="F977" s="20" t="s">
        <v>472</v>
      </c>
      <c r="G977" s="20">
        <v>19.93</v>
      </c>
      <c r="H977" s="20" t="s">
        <v>1679</v>
      </c>
      <c r="I977" s="20" t="s">
        <v>3118</v>
      </c>
      <c r="J977" s="20" t="s">
        <v>2180</v>
      </c>
      <c r="K977" s="20" t="s">
        <v>2180</v>
      </c>
      <c r="L977" s="20" t="s">
        <v>462</v>
      </c>
      <c r="M977" s="20">
        <v>4</v>
      </c>
      <c r="N977" s="20" t="s">
        <v>1679</v>
      </c>
      <c r="P977" s="20">
        <v>0</v>
      </c>
      <c r="Q977" s="20" t="s">
        <v>499</v>
      </c>
      <c r="R977" s="20" t="s">
        <v>556</v>
      </c>
      <c r="S977" s="20" t="s">
        <v>221</v>
      </c>
      <c r="T977" s="20" t="s">
        <v>3123</v>
      </c>
      <c r="U977" s="20" t="s">
        <v>3126</v>
      </c>
      <c r="V977" s="20">
        <v>22</v>
      </c>
      <c r="W977" s="20">
        <v>696</v>
      </c>
      <c r="Y977" s="20" t="s">
        <v>1684</v>
      </c>
      <c r="Z977" s="20" t="s">
        <v>1685</v>
      </c>
      <c r="AA977" s="20">
        <v>1.5</v>
      </c>
      <c r="AB977" s="20">
        <v>32</v>
      </c>
      <c r="AC977" s="20">
        <v>32</v>
      </c>
      <c r="AD977" s="20">
        <v>32</v>
      </c>
      <c r="AL977" s="20" t="s">
        <v>1686</v>
      </c>
      <c r="AT977" s="20" t="s">
        <v>1687</v>
      </c>
      <c r="AU977" s="20" t="s">
        <v>1786</v>
      </c>
      <c r="AY977" s="20" t="s">
        <v>1719</v>
      </c>
      <c r="BE977" s="20" t="s">
        <v>462</v>
      </c>
      <c r="BL977" s="20">
        <v>1993</v>
      </c>
      <c r="BM977" s="20">
        <v>100</v>
      </c>
    </row>
    <row r="978" spans="1:65" x14ac:dyDescent="0.25">
      <c r="A978" s="20" t="s">
        <v>1677</v>
      </c>
      <c r="B978" s="20" t="s">
        <v>462</v>
      </c>
      <c r="C978" s="20" t="s">
        <v>670</v>
      </c>
      <c r="D978" s="20" t="s">
        <v>585</v>
      </c>
      <c r="E978" s="20" t="s">
        <v>3127</v>
      </c>
      <c r="F978" s="20" t="s">
        <v>473</v>
      </c>
      <c r="G978" s="20">
        <v>3.99</v>
      </c>
      <c r="H978" s="20" t="s">
        <v>1679</v>
      </c>
      <c r="I978" s="20" t="s">
        <v>3118</v>
      </c>
      <c r="J978" s="20" t="s">
        <v>2180</v>
      </c>
      <c r="K978" s="20" t="s">
        <v>2180</v>
      </c>
      <c r="L978" s="20" t="s">
        <v>462</v>
      </c>
      <c r="M978" s="20">
        <v>4</v>
      </c>
      <c r="N978" s="20" t="s">
        <v>1679</v>
      </c>
      <c r="P978" s="20">
        <v>0</v>
      </c>
      <c r="Q978" s="20" t="s">
        <v>499</v>
      </c>
      <c r="R978" s="20" t="s">
        <v>556</v>
      </c>
      <c r="S978" s="20" t="s">
        <v>221</v>
      </c>
      <c r="T978" s="20" t="s">
        <v>3123</v>
      </c>
      <c r="U978" s="20" t="s">
        <v>3124</v>
      </c>
      <c r="V978" s="20">
        <v>4</v>
      </c>
      <c r="W978" s="20">
        <v>129</v>
      </c>
      <c r="Y978" s="20" t="s">
        <v>1684</v>
      </c>
      <c r="Z978" s="20" t="s">
        <v>1685</v>
      </c>
      <c r="AA978" s="20">
        <v>1.5</v>
      </c>
      <c r="AB978" s="20">
        <v>32</v>
      </c>
      <c r="AC978" s="20">
        <v>32</v>
      </c>
      <c r="AD978" s="20">
        <v>32</v>
      </c>
      <c r="AL978" s="20" t="s">
        <v>1686</v>
      </c>
      <c r="AT978" s="20" t="s">
        <v>1687</v>
      </c>
      <c r="AU978" s="20" t="s">
        <v>1786</v>
      </c>
      <c r="AY978" s="20" t="s">
        <v>1719</v>
      </c>
      <c r="BE978" s="20" t="s">
        <v>462</v>
      </c>
      <c r="BL978" s="20">
        <v>399</v>
      </c>
      <c r="BM978" s="20">
        <v>100</v>
      </c>
    </row>
    <row r="979" spans="1:65" x14ac:dyDescent="0.25">
      <c r="A979" s="20" t="s">
        <v>1677</v>
      </c>
      <c r="B979" s="20" t="s">
        <v>462</v>
      </c>
      <c r="C979" s="20" t="s">
        <v>670</v>
      </c>
      <c r="D979" s="20" t="s">
        <v>585</v>
      </c>
      <c r="E979" s="20" t="s">
        <v>3128</v>
      </c>
      <c r="F979" s="20" t="s">
        <v>474</v>
      </c>
      <c r="G979" s="20">
        <v>9.9499999999999993</v>
      </c>
      <c r="H979" s="20" t="s">
        <v>1679</v>
      </c>
      <c r="I979" s="20" t="s">
        <v>3118</v>
      </c>
      <c r="J979" s="20" t="s">
        <v>2180</v>
      </c>
      <c r="K979" s="20" t="s">
        <v>2180</v>
      </c>
      <c r="L979" s="20" t="s">
        <v>462</v>
      </c>
      <c r="M979" s="20">
        <v>4</v>
      </c>
      <c r="N979" s="20" t="s">
        <v>1679</v>
      </c>
      <c r="P979" s="20">
        <v>0</v>
      </c>
      <c r="Q979" s="20" t="s">
        <v>499</v>
      </c>
      <c r="R979" s="20" t="s">
        <v>556</v>
      </c>
      <c r="S979" s="20" t="s">
        <v>221</v>
      </c>
      <c r="T979" s="20" t="s">
        <v>3123</v>
      </c>
      <c r="U979" s="20" t="s">
        <v>3124</v>
      </c>
      <c r="V979" s="20">
        <v>4</v>
      </c>
      <c r="W979" s="20">
        <v>129</v>
      </c>
      <c r="Y979" s="20" t="s">
        <v>1684</v>
      </c>
      <c r="Z979" s="20" t="s">
        <v>1685</v>
      </c>
      <c r="AA979" s="20">
        <v>1.5</v>
      </c>
      <c r="AB979" s="20">
        <v>32</v>
      </c>
      <c r="AC979" s="20">
        <v>32</v>
      </c>
      <c r="AD979" s="20">
        <v>32</v>
      </c>
      <c r="AL979" s="20" t="s">
        <v>1686</v>
      </c>
      <c r="AT979" s="20" t="s">
        <v>1687</v>
      </c>
      <c r="AU979" s="20" t="s">
        <v>1786</v>
      </c>
      <c r="AY979" s="20" t="s">
        <v>1719</v>
      </c>
      <c r="BE979" s="20" t="s">
        <v>462</v>
      </c>
      <c r="BL979" s="20">
        <v>995</v>
      </c>
      <c r="BM979" s="20">
        <v>100</v>
      </c>
    </row>
    <row r="980" spans="1:65" x14ac:dyDescent="0.25">
      <c r="A980" s="20" t="s">
        <v>1677</v>
      </c>
      <c r="B980" s="20" t="s">
        <v>462</v>
      </c>
      <c r="C980" s="20" t="s">
        <v>670</v>
      </c>
      <c r="D980" s="20" t="s">
        <v>585</v>
      </c>
      <c r="E980" s="20" t="s">
        <v>3129</v>
      </c>
      <c r="F980" s="20" t="s">
        <v>475</v>
      </c>
      <c r="G980" s="20">
        <v>4.8</v>
      </c>
      <c r="H980" s="20" t="s">
        <v>1679</v>
      </c>
      <c r="I980" s="20" t="s">
        <v>3118</v>
      </c>
      <c r="J980" s="20" t="s">
        <v>2180</v>
      </c>
      <c r="K980" s="20" t="s">
        <v>2180</v>
      </c>
      <c r="L980" s="20" t="s">
        <v>462</v>
      </c>
      <c r="M980" s="20">
        <v>4</v>
      </c>
      <c r="N980" s="20" t="s">
        <v>1679</v>
      </c>
      <c r="P980" s="20">
        <v>0</v>
      </c>
      <c r="Q980" s="20" t="s">
        <v>499</v>
      </c>
      <c r="R980" s="20" t="s">
        <v>556</v>
      </c>
      <c r="S980" s="20" t="s">
        <v>221</v>
      </c>
      <c r="T980" s="20" t="s">
        <v>3123</v>
      </c>
      <c r="U980" s="20" t="s">
        <v>3126</v>
      </c>
      <c r="V980" s="20">
        <v>22</v>
      </c>
      <c r="W980" s="20">
        <v>696</v>
      </c>
      <c r="Y980" s="20" t="s">
        <v>1684</v>
      </c>
      <c r="Z980" s="20" t="s">
        <v>1685</v>
      </c>
      <c r="AA980" s="20">
        <v>1.5</v>
      </c>
      <c r="AB980" s="20">
        <v>32</v>
      </c>
      <c r="AC980" s="20">
        <v>32</v>
      </c>
      <c r="AD980" s="20">
        <v>32</v>
      </c>
      <c r="AL980" s="20" t="s">
        <v>1686</v>
      </c>
      <c r="AT980" s="20" t="s">
        <v>1687</v>
      </c>
      <c r="AU980" s="20" t="s">
        <v>1786</v>
      </c>
      <c r="AY980" s="20" t="s">
        <v>1719</v>
      </c>
      <c r="BE980" s="20" t="s">
        <v>462</v>
      </c>
      <c r="BL980" s="20">
        <v>480</v>
      </c>
      <c r="BM980" s="20">
        <v>100</v>
      </c>
    </row>
    <row r="981" spans="1:65" x14ac:dyDescent="0.25">
      <c r="A981" s="20" t="s">
        <v>1677</v>
      </c>
      <c r="B981" s="20" t="s">
        <v>462</v>
      </c>
      <c r="C981" s="20" t="s">
        <v>670</v>
      </c>
      <c r="D981" s="20" t="s">
        <v>585</v>
      </c>
      <c r="E981" s="20" t="s">
        <v>3130</v>
      </c>
      <c r="F981" s="20" t="s">
        <v>476</v>
      </c>
      <c r="G981" s="20">
        <v>4.3</v>
      </c>
      <c r="H981" s="20" t="s">
        <v>1679</v>
      </c>
      <c r="I981" s="20" t="s">
        <v>3118</v>
      </c>
      <c r="J981" s="20" t="s">
        <v>2180</v>
      </c>
      <c r="K981" s="20" t="s">
        <v>2180</v>
      </c>
      <c r="L981" s="20" t="s">
        <v>462</v>
      </c>
      <c r="M981" s="20">
        <v>4</v>
      </c>
      <c r="N981" s="20" t="s">
        <v>1679</v>
      </c>
      <c r="P981" s="20">
        <v>0</v>
      </c>
      <c r="Q981" s="20" t="s">
        <v>499</v>
      </c>
      <c r="R981" s="20" t="s">
        <v>556</v>
      </c>
      <c r="S981" s="20" t="s">
        <v>221</v>
      </c>
      <c r="T981" s="20" t="s">
        <v>3123</v>
      </c>
      <c r="U981" s="20" t="s">
        <v>3126</v>
      </c>
      <c r="V981" s="20">
        <v>22</v>
      </c>
      <c r="W981" s="20">
        <v>696</v>
      </c>
      <c r="Y981" s="20" t="s">
        <v>1684</v>
      </c>
      <c r="Z981" s="20" t="s">
        <v>1685</v>
      </c>
      <c r="AA981" s="20">
        <v>1.5</v>
      </c>
      <c r="AB981" s="20">
        <v>32</v>
      </c>
      <c r="AC981" s="20">
        <v>32</v>
      </c>
      <c r="AD981" s="20">
        <v>32</v>
      </c>
      <c r="AL981" s="20" t="s">
        <v>1686</v>
      </c>
      <c r="AT981" s="20" t="s">
        <v>1687</v>
      </c>
      <c r="AU981" s="20" t="s">
        <v>1786</v>
      </c>
      <c r="AY981" s="20" t="s">
        <v>1719</v>
      </c>
      <c r="BE981" s="20" t="s">
        <v>462</v>
      </c>
      <c r="BL981" s="20">
        <v>430</v>
      </c>
      <c r="BM981" s="20">
        <v>100</v>
      </c>
    </row>
    <row r="982" spans="1:65" x14ac:dyDescent="0.25">
      <c r="A982" s="20" t="s">
        <v>1677</v>
      </c>
      <c r="B982" s="20" t="s">
        <v>462</v>
      </c>
      <c r="C982" s="20" t="s">
        <v>670</v>
      </c>
      <c r="D982" s="20" t="s">
        <v>585</v>
      </c>
      <c r="E982" s="20" t="s">
        <v>3131</v>
      </c>
      <c r="F982" s="20" t="s">
        <v>477</v>
      </c>
      <c r="G982" s="20">
        <v>0.25</v>
      </c>
      <c r="H982" s="20" t="s">
        <v>1679</v>
      </c>
      <c r="I982" s="20" t="s">
        <v>3118</v>
      </c>
      <c r="J982" s="20" t="s">
        <v>2180</v>
      </c>
      <c r="K982" s="20" t="s">
        <v>2180</v>
      </c>
      <c r="L982" s="20" t="s">
        <v>462</v>
      </c>
      <c r="M982" s="20">
        <v>4</v>
      </c>
      <c r="N982" s="20" t="s">
        <v>1679</v>
      </c>
      <c r="P982" s="20">
        <v>0</v>
      </c>
      <c r="Q982" s="20" t="s">
        <v>499</v>
      </c>
      <c r="R982" s="20" t="s">
        <v>556</v>
      </c>
      <c r="S982" s="20" t="s">
        <v>221</v>
      </c>
      <c r="T982" s="20" t="s">
        <v>3123</v>
      </c>
      <c r="U982" s="20" t="s">
        <v>3126</v>
      </c>
      <c r="V982" s="20">
        <v>22</v>
      </c>
      <c r="W982" s="20">
        <v>696</v>
      </c>
      <c r="Y982" s="20" t="s">
        <v>1684</v>
      </c>
      <c r="Z982" s="20" t="s">
        <v>1685</v>
      </c>
      <c r="AA982" s="20">
        <v>1.5</v>
      </c>
      <c r="AB982" s="20">
        <v>32</v>
      </c>
      <c r="AC982" s="20">
        <v>32</v>
      </c>
      <c r="AD982" s="20">
        <v>32</v>
      </c>
      <c r="AL982" s="20" t="s">
        <v>1686</v>
      </c>
      <c r="AT982" s="20" t="s">
        <v>1687</v>
      </c>
      <c r="AU982" s="20" t="s">
        <v>1786</v>
      </c>
      <c r="AY982" s="20" t="s">
        <v>1719</v>
      </c>
      <c r="BE982" s="20" t="s">
        <v>462</v>
      </c>
      <c r="BL982" s="20">
        <v>25</v>
      </c>
      <c r="BM982" s="20">
        <v>100</v>
      </c>
    </row>
    <row r="983" spans="1:65" x14ac:dyDescent="0.25">
      <c r="A983" s="20" t="s">
        <v>1677</v>
      </c>
      <c r="B983" s="20" t="s">
        <v>462</v>
      </c>
      <c r="C983" s="20" t="s">
        <v>670</v>
      </c>
      <c r="D983" s="20" t="s">
        <v>585</v>
      </c>
      <c r="E983" s="20" t="s">
        <v>3132</v>
      </c>
      <c r="F983" s="20" t="s">
        <v>478</v>
      </c>
      <c r="G983" s="20">
        <v>4.62</v>
      </c>
      <c r="H983" s="20" t="s">
        <v>1679</v>
      </c>
      <c r="I983" s="20" t="s">
        <v>3118</v>
      </c>
      <c r="J983" s="20" t="s">
        <v>2180</v>
      </c>
      <c r="K983" s="20" t="s">
        <v>2180</v>
      </c>
      <c r="L983" s="20" t="s">
        <v>462</v>
      </c>
      <c r="M983" s="20">
        <v>4</v>
      </c>
      <c r="N983" s="20" t="s">
        <v>1679</v>
      </c>
      <c r="P983" s="20">
        <v>0</v>
      </c>
      <c r="Q983" s="20" t="s">
        <v>499</v>
      </c>
      <c r="R983" s="20" t="s">
        <v>556</v>
      </c>
      <c r="S983" s="20" t="s">
        <v>221</v>
      </c>
      <c r="T983" s="20" t="s">
        <v>3123</v>
      </c>
      <c r="U983" s="20" t="s">
        <v>3126</v>
      </c>
      <c r="V983" s="20">
        <v>22</v>
      </c>
      <c r="W983" s="20">
        <v>696</v>
      </c>
      <c r="Y983" s="20" t="s">
        <v>1684</v>
      </c>
      <c r="Z983" s="20" t="s">
        <v>1685</v>
      </c>
      <c r="AA983" s="20">
        <v>1.5</v>
      </c>
      <c r="AB983" s="20">
        <v>32</v>
      </c>
      <c r="AC983" s="20">
        <v>32</v>
      </c>
      <c r="AD983" s="20">
        <v>32</v>
      </c>
      <c r="AL983" s="20" t="s">
        <v>1686</v>
      </c>
      <c r="AT983" s="20" t="s">
        <v>1687</v>
      </c>
      <c r="AU983" s="20" t="s">
        <v>1786</v>
      </c>
      <c r="AY983" s="20" t="s">
        <v>1719</v>
      </c>
      <c r="BE983" s="20" t="s">
        <v>462</v>
      </c>
      <c r="BL983" s="20">
        <v>462</v>
      </c>
      <c r="BM983" s="20">
        <v>100</v>
      </c>
    </row>
    <row r="984" spans="1:65" x14ac:dyDescent="0.25">
      <c r="A984" s="20" t="s">
        <v>1677</v>
      </c>
      <c r="B984" s="20" t="s">
        <v>462</v>
      </c>
      <c r="C984" s="20" t="s">
        <v>670</v>
      </c>
      <c r="D984" s="20" t="s">
        <v>585</v>
      </c>
      <c r="E984" s="20" t="s">
        <v>3133</v>
      </c>
      <c r="F984" s="20" t="s">
        <v>479</v>
      </c>
      <c r="G984" s="20">
        <v>11.17</v>
      </c>
      <c r="H984" s="20" t="s">
        <v>1679</v>
      </c>
      <c r="I984" s="20" t="s">
        <v>3118</v>
      </c>
      <c r="J984" s="20" t="s">
        <v>2180</v>
      </c>
      <c r="K984" s="20" t="s">
        <v>2180</v>
      </c>
      <c r="L984" s="20" t="s">
        <v>462</v>
      </c>
      <c r="M984" s="20">
        <v>4</v>
      </c>
      <c r="N984" s="20" t="s">
        <v>1679</v>
      </c>
      <c r="P984" s="20">
        <v>0</v>
      </c>
      <c r="Q984" s="20" t="s">
        <v>499</v>
      </c>
      <c r="R984" s="20" t="s">
        <v>556</v>
      </c>
      <c r="S984" s="20" t="s">
        <v>221</v>
      </c>
      <c r="T984" s="20" t="s">
        <v>3123</v>
      </c>
      <c r="U984" s="20" t="s">
        <v>3126</v>
      </c>
      <c r="V984" s="20">
        <v>22</v>
      </c>
      <c r="W984" s="20">
        <v>696</v>
      </c>
      <c r="Y984" s="20" t="s">
        <v>1684</v>
      </c>
      <c r="Z984" s="20" t="s">
        <v>1685</v>
      </c>
      <c r="AA984" s="20">
        <v>1.5</v>
      </c>
      <c r="AB984" s="20">
        <v>32</v>
      </c>
      <c r="AC984" s="20">
        <v>32</v>
      </c>
      <c r="AD984" s="20">
        <v>32</v>
      </c>
      <c r="AL984" s="20" t="s">
        <v>1686</v>
      </c>
      <c r="AT984" s="20" t="s">
        <v>1687</v>
      </c>
      <c r="AU984" s="20" t="s">
        <v>1786</v>
      </c>
      <c r="AY984" s="20" t="s">
        <v>1719</v>
      </c>
      <c r="BE984" s="20" t="s">
        <v>462</v>
      </c>
      <c r="BL984" s="20">
        <v>1117</v>
      </c>
      <c r="BM984" s="20">
        <v>100</v>
      </c>
    </row>
    <row r="985" spans="1:65" x14ac:dyDescent="0.25">
      <c r="A985" s="20" t="s">
        <v>1677</v>
      </c>
      <c r="B985" s="20" t="s">
        <v>462</v>
      </c>
      <c r="C985" s="20" t="s">
        <v>670</v>
      </c>
      <c r="D985" s="20" t="s">
        <v>585</v>
      </c>
      <c r="E985" s="20" t="s">
        <v>3134</v>
      </c>
      <c r="F985" s="20" t="s">
        <v>480</v>
      </c>
      <c r="G985" s="20">
        <v>10.34</v>
      </c>
      <c r="H985" s="20" t="s">
        <v>1679</v>
      </c>
      <c r="I985" s="20" t="s">
        <v>3118</v>
      </c>
      <c r="J985" s="20" t="s">
        <v>2180</v>
      </c>
      <c r="K985" s="20" t="s">
        <v>2180</v>
      </c>
      <c r="L985" s="20" t="s">
        <v>462</v>
      </c>
      <c r="M985" s="20">
        <v>4</v>
      </c>
      <c r="N985" s="20" t="s">
        <v>1679</v>
      </c>
      <c r="P985" s="20">
        <v>0</v>
      </c>
      <c r="Q985" s="20" t="s">
        <v>499</v>
      </c>
      <c r="R985" s="20" t="s">
        <v>556</v>
      </c>
      <c r="S985" s="20" t="s">
        <v>221</v>
      </c>
      <c r="T985" s="20" t="s">
        <v>3123</v>
      </c>
      <c r="U985" s="20" t="s">
        <v>3126</v>
      </c>
      <c r="V985" s="20">
        <v>22</v>
      </c>
      <c r="W985" s="20">
        <v>696</v>
      </c>
      <c r="Y985" s="20" t="s">
        <v>1684</v>
      </c>
      <c r="Z985" s="20" t="s">
        <v>1685</v>
      </c>
      <c r="AA985" s="20">
        <v>1.5</v>
      </c>
      <c r="AB985" s="20">
        <v>32</v>
      </c>
      <c r="AC985" s="20">
        <v>32</v>
      </c>
      <c r="AD985" s="20">
        <v>32</v>
      </c>
      <c r="AL985" s="20" t="s">
        <v>1686</v>
      </c>
      <c r="AT985" s="20" t="s">
        <v>1687</v>
      </c>
      <c r="AU985" s="20" t="s">
        <v>1786</v>
      </c>
      <c r="AY985" s="20" t="s">
        <v>1719</v>
      </c>
      <c r="BE985" s="20" t="s">
        <v>462</v>
      </c>
      <c r="BL985" s="20">
        <v>1034</v>
      </c>
      <c r="BM985" s="20">
        <v>100</v>
      </c>
    </row>
    <row r="986" spans="1:65" x14ac:dyDescent="0.25">
      <c r="A986" s="20" t="s">
        <v>1677</v>
      </c>
      <c r="B986" s="20" t="s">
        <v>462</v>
      </c>
      <c r="C986" s="20" t="s">
        <v>670</v>
      </c>
      <c r="D986" s="20" t="s">
        <v>585</v>
      </c>
      <c r="E986" s="20" t="s">
        <v>3135</v>
      </c>
      <c r="F986" s="20" t="s">
        <v>481</v>
      </c>
      <c r="G986" s="20">
        <v>5.29</v>
      </c>
      <c r="H986" s="20" t="s">
        <v>1679</v>
      </c>
      <c r="I986" s="20" t="s">
        <v>3118</v>
      </c>
      <c r="J986" s="20" t="s">
        <v>2180</v>
      </c>
      <c r="K986" s="20" t="s">
        <v>2180</v>
      </c>
      <c r="L986" s="20" t="s">
        <v>462</v>
      </c>
      <c r="M986" s="20">
        <v>4</v>
      </c>
      <c r="N986" s="20" t="s">
        <v>1679</v>
      </c>
      <c r="P986" s="20">
        <v>0</v>
      </c>
      <c r="Q986" s="20" t="s">
        <v>499</v>
      </c>
      <c r="R986" s="20" t="s">
        <v>556</v>
      </c>
      <c r="S986" s="20" t="s">
        <v>221</v>
      </c>
      <c r="T986" s="20" t="s">
        <v>3123</v>
      </c>
      <c r="U986" s="20" t="s">
        <v>3126</v>
      </c>
      <c r="V986" s="20">
        <v>22</v>
      </c>
      <c r="W986" s="20">
        <v>696</v>
      </c>
      <c r="Y986" s="20" t="s">
        <v>1684</v>
      </c>
      <c r="Z986" s="20" t="s">
        <v>1685</v>
      </c>
      <c r="AA986" s="20">
        <v>1.5</v>
      </c>
      <c r="AB986" s="20">
        <v>32</v>
      </c>
      <c r="AC986" s="20">
        <v>32</v>
      </c>
      <c r="AD986" s="20">
        <v>32</v>
      </c>
      <c r="AL986" s="20" t="s">
        <v>1686</v>
      </c>
      <c r="AT986" s="20" t="s">
        <v>1687</v>
      </c>
      <c r="AU986" s="20" t="s">
        <v>1786</v>
      </c>
      <c r="AY986" s="20" t="s">
        <v>1719</v>
      </c>
      <c r="BE986" s="20" t="s">
        <v>462</v>
      </c>
      <c r="BL986" s="20">
        <v>529</v>
      </c>
      <c r="BM986" s="20">
        <v>100</v>
      </c>
    </row>
    <row r="987" spans="1:65" x14ac:dyDescent="0.25">
      <c r="A987" s="20" t="s">
        <v>1677</v>
      </c>
      <c r="B987" s="20" t="s">
        <v>462</v>
      </c>
      <c r="C987" s="20" t="s">
        <v>670</v>
      </c>
      <c r="D987" s="20" t="s">
        <v>585</v>
      </c>
      <c r="E987" s="20" t="s">
        <v>3136</v>
      </c>
      <c r="F987" s="20" t="s">
        <v>482</v>
      </c>
      <c r="G987" s="20">
        <v>1.49</v>
      </c>
      <c r="H987" s="20" t="s">
        <v>1679</v>
      </c>
      <c r="I987" s="20" t="s">
        <v>3118</v>
      </c>
      <c r="J987" s="20" t="s">
        <v>2180</v>
      </c>
      <c r="K987" s="20" t="s">
        <v>2180</v>
      </c>
      <c r="L987" s="20" t="s">
        <v>462</v>
      </c>
      <c r="M987" s="20">
        <v>4</v>
      </c>
      <c r="N987" s="20" t="s">
        <v>1679</v>
      </c>
      <c r="P987" s="20">
        <v>0</v>
      </c>
      <c r="Q987" s="20" t="s">
        <v>499</v>
      </c>
      <c r="R987" s="20" t="s">
        <v>556</v>
      </c>
      <c r="S987" s="20" t="s">
        <v>221</v>
      </c>
      <c r="T987" s="20" t="s">
        <v>3123</v>
      </c>
      <c r="U987" s="20" t="s">
        <v>3126</v>
      </c>
      <c r="V987" s="20">
        <v>22</v>
      </c>
      <c r="W987" s="20">
        <v>696</v>
      </c>
      <c r="Y987" s="20" t="s">
        <v>1684</v>
      </c>
      <c r="Z987" s="20" t="s">
        <v>1685</v>
      </c>
      <c r="AA987" s="20">
        <v>1.5</v>
      </c>
      <c r="AB987" s="20">
        <v>32</v>
      </c>
      <c r="AC987" s="20">
        <v>32</v>
      </c>
      <c r="AD987" s="20">
        <v>32</v>
      </c>
      <c r="AL987" s="20" t="s">
        <v>1686</v>
      </c>
      <c r="AT987" s="20" t="s">
        <v>1687</v>
      </c>
      <c r="AU987" s="20" t="s">
        <v>1786</v>
      </c>
      <c r="AY987" s="20" t="s">
        <v>1719</v>
      </c>
      <c r="BE987" s="20" t="s">
        <v>462</v>
      </c>
      <c r="BL987" s="20">
        <v>149</v>
      </c>
      <c r="BM987" s="20">
        <v>100</v>
      </c>
    </row>
    <row r="988" spans="1:65" x14ac:dyDescent="0.25">
      <c r="A988" s="20" t="s">
        <v>1677</v>
      </c>
      <c r="B988" s="20" t="s">
        <v>462</v>
      </c>
      <c r="C988" s="20" t="s">
        <v>670</v>
      </c>
      <c r="D988" s="20" t="s">
        <v>585</v>
      </c>
      <c r="E988" s="20" t="s">
        <v>3137</v>
      </c>
      <c r="F988" s="20" t="s">
        <v>483</v>
      </c>
      <c r="G988" s="20">
        <v>3</v>
      </c>
      <c r="H988" s="20" t="s">
        <v>1679</v>
      </c>
      <c r="I988" s="20" t="s">
        <v>3118</v>
      </c>
      <c r="J988" s="20" t="s">
        <v>2180</v>
      </c>
      <c r="K988" s="20" t="s">
        <v>2180</v>
      </c>
      <c r="L988" s="20" t="s">
        <v>462</v>
      </c>
      <c r="M988" s="20">
        <v>4</v>
      </c>
      <c r="N988" s="20" t="s">
        <v>1679</v>
      </c>
      <c r="P988" s="20">
        <v>0</v>
      </c>
      <c r="Q988" s="20" t="s">
        <v>545</v>
      </c>
      <c r="R988" s="20" t="s">
        <v>550</v>
      </c>
      <c r="S988" s="20" t="s">
        <v>221</v>
      </c>
      <c r="T988" s="20" t="s">
        <v>2561</v>
      </c>
      <c r="V988" s="20">
        <v>10</v>
      </c>
      <c r="W988" s="20">
        <v>313</v>
      </c>
      <c r="Y988" s="20" t="s">
        <v>1684</v>
      </c>
      <c r="Z988" s="20" t="s">
        <v>1685</v>
      </c>
      <c r="AA988" s="20">
        <v>0</v>
      </c>
      <c r="AB988" s="20">
        <v>32</v>
      </c>
      <c r="AC988" s="20">
        <v>32</v>
      </c>
      <c r="AD988" s="20">
        <v>32</v>
      </c>
      <c r="AL988" s="20" t="s">
        <v>1686</v>
      </c>
      <c r="AT988" s="20" t="s">
        <v>1687</v>
      </c>
      <c r="AU988" s="20" t="s">
        <v>1786</v>
      </c>
      <c r="AY988" s="20" t="s">
        <v>1719</v>
      </c>
      <c r="BE988" s="20" t="s">
        <v>462</v>
      </c>
      <c r="BL988" s="20">
        <v>220</v>
      </c>
      <c r="BM988" s="20">
        <v>100</v>
      </c>
    </row>
    <row r="989" spans="1:65" x14ac:dyDescent="0.25">
      <c r="A989" s="20" t="s">
        <v>1677</v>
      </c>
      <c r="B989" s="20" t="s">
        <v>462</v>
      </c>
      <c r="C989" s="20" t="s">
        <v>3138</v>
      </c>
      <c r="D989" s="20" t="s">
        <v>585</v>
      </c>
      <c r="E989" s="20" t="s">
        <v>3139</v>
      </c>
      <c r="F989" s="20" t="s">
        <v>465</v>
      </c>
      <c r="G989" s="20">
        <v>12</v>
      </c>
      <c r="H989" s="20" t="s">
        <v>1679</v>
      </c>
      <c r="I989" s="20" t="s">
        <v>3140</v>
      </c>
      <c r="J989" s="20" t="s">
        <v>2180</v>
      </c>
      <c r="K989" s="20" t="s">
        <v>2180</v>
      </c>
      <c r="L989" s="20" t="s">
        <v>462</v>
      </c>
      <c r="M989" s="20">
        <v>1</v>
      </c>
      <c r="N989" s="20" t="s">
        <v>1679</v>
      </c>
      <c r="P989" s="20">
        <v>0</v>
      </c>
      <c r="Q989" s="20" t="s">
        <v>2882</v>
      </c>
      <c r="S989" s="20" t="s">
        <v>221</v>
      </c>
      <c r="Y989" s="20" t="s">
        <v>1684</v>
      </c>
      <c r="Z989" s="20" t="s">
        <v>1685</v>
      </c>
      <c r="AA989" s="20">
        <v>1.5</v>
      </c>
      <c r="AM989" s="20" t="s">
        <v>1647</v>
      </c>
      <c r="AU989" s="20" t="s">
        <v>3141</v>
      </c>
      <c r="BE989" s="20" t="s">
        <v>1749</v>
      </c>
    </row>
    <row r="990" spans="1:65" x14ac:dyDescent="0.25">
      <c r="A990" s="20" t="s">
        <v>1677</v>
      </c>
      <c r="B990" s="20" t="s">
        <v>462</v>
      </c>
      <c r="C990" s="20" t="s">
        <v>3138</v>
      </c>
      <c r="D990" s="20" t="s">
        <v>585</v>
      </c>
      <c r="E990" s="20" t="s">
        <v>3142</v>
      </c>
      <c r="F990" s="20" t="s">
        <v>468</v>
      </c>
      <c r="G990" s="20">
        <v>18</v>
      </c>
      <c r="H990" s="20" t="s">
        <v>1679</v>
      </c>
      <c r="I990" s="20" t="s">
        <v>3140</v>
      </c>
      <c r="J990" s="20" t="s">
        <v>2180</v>
      </c>
      <c r="K990" s="20" t="s">
        <v>2180</v>
      </c>
      <c r="L990" s="20" t="s">
        <v>462</v>
      </c>
      <c r="M990" s="20">
        <v>1</v>
      </c>
      <c r="N990" s="20" t="s">
        <v>1679</v>
      </c>
      <c r="P990" s="20">
        <v>0</v>
      </c>
      <c r="Q990" s="20" t="s">
        <v>2882</v>
      </c>
      <c r="S990" s="20" t="s">
        <v>221</v>
      </c>
      <c r="Y990" s="20" t="s">
        <v>1684</v>
      </c>
      <c r="Z990" s="20" t="s">
        <v>1685</v>
      </c>
      <c r="AM990" s="20" t="s">
        <v>1647</v>
      </c>
      <c r="AU990" s="20" t="s">
        <v>3141</v>
      </c>
      <c r="BE990" s="20" t="s">
        <v>1749</v>
      </c>
    </row>
    <row r="991" spans="1:65" x14ac:dyDescent="0.25">
      <c r="A991" s="20" t="s">
        <v>1677</v>
      </c>
      <c r="B991" s="20" t="s">
        <v>462</v>
      </c>
      <c r="C991" s="20" t="s">
        <v>3138</v>
      </c>
      <c r="D991" s="20" t="s">
        <v>585</v>
      </c>
      <c r="E991" s="20" t="s">
        <v>3143</v>
      </c>
      <c r="F991" s="20" t="s">
        <v>470</v>
      </c>
      <c r="G991" s="20">
        <v>6.3</v>
      </c>
      <c r="H991" s="20" t="s">
        <v>1679</v>
      </c>
      <c r="I991" s="20" t="s">
        <v>3140</v>
      </c>
      <c r="J991" s="20" t="s">
        <v>2180</v>
      </c>
      <c r="K991" s="20" t="s">
        <v>2180</v>
      </c>
      <c r="L991" s="20" t="s">
        <v>462</v>
      </c>
      <c r="M991" s="20">
        <v>1</v>
      </c>
      <c r="N991" s="20" t="s">
        <v>1679</v>
      </c>
      <c r="P991" s="20">
        <v>0</v>
      </c>
      <c r="Q991" s="20" t="s">
        <v>2882</v>
      </c>
      <c r="S991" s="20" t="s">
        <v>221</v>
      </c>
      <c r="Y991" s="20" t="s">
        <v>1684</v>
      </c>
      <c r="Z991" s="20" t="s">
        <v>1685</v>
      </c>
      <c r="AM991" s="20" t="s">
        <v>1647</v>
      </c>
      <c r="AU991" s="20" t="s">
        <v>3141</v>
      </c>
      <c r="BE991" s="20" t="s">
        <v>1749</v>
      </c>
    </row>
    <row r="992" spans="1:65" x14ac:dyDescent="0.25">
      <c r="A992" s="20" t="s">
        <v>1677</v>
      </c>
      <c r="B992" s="20" t="s">
        <v>462</v>
      </c>
      <c r="C992" s="20" t="s">
        <v>3138</v>
      </c>
      <c r="D992" s="20" t="s">
        <v>585</v>
      </c>
      <c r="E992" s="20" t="s">
        <v>3144</v>
      </c>
      <c r="F992" s="20" t="s">
        <v>471</v>
      </c>
      <c r="G992" s="20">
        <v>4.9000000000000004</v>
      </c>
      <c r="H992" s="20" t="s">
        <v>1679</v>
      </c>
      <c r="I992" s="20" t="s">
        <v>3140</v>
      </c>
      <c r="J992" s="20" t="s">
        <v>2180</v>
      </c>
      <c r="K992" s="20" t="s">
        <v>2180</v>
      </c>
      <c r="L992" s="20" t="s">
        <v>462</v>
      </c>
      <c r="M992" s="20">
        <v>1</v>
      </c>
      <c r="N992" s="20" t="s">
        <v>1679</v>
      </c>
      <c r="P992" s="20">
        <v>0</v>
      </c>
      <c r="Q992" s="20" t="s">
        <v>2882</v>
      </c>
      <c r="S992" s="20" t="s">
        <v>221</v>
      </c>
      <c r="Y992" s="20" t="s">
        <v>1684</v>
      </c>
      <c r="Z992" s="20" t="s">
        <v>1685</v>
      </c>
      <c r="AM992" s="20" t="s">
        <v>1647</v>
      </c>
      <c r="AU992" s="20" t="s">
        <v>3141</v>
      </c>
      <c r="BE992" s="20" t="s">
        <v>1749</v>
      </c>
    </row>
    <row r="993" spans="1:65" x14ac:dyDescent="0.25">
      <c r="A993" s="20" t="s">
        <v>1677</v>
      </c>
      <c r="B993" s="20" t="s">
        <v>462</v>
      </c>
      <c r="C993" s="20" t="s">
        <v>3138</v>
      </c>
      <c r="D993" s="20" t="s">
        <v>585</v>
      </c>
      <c r="E993" s="20" t="s">
        <v>3145</v>
      </c>
      <c r="F993" s="20" t="s">
        <v>472</v>
      </c>
      <c r="G993" s="20">
        <v>22</v>
      </c>
      <c r="H993" s="20" t="s">
        <v>1679</v>
      </c>
      <c r="I993" s="20" t="s">
        <v>3140</v>
      </c>
      <c r="J993" s="20" t="s">
        <v>2180</v>
      </c>
      <c r="K993" s="20" t="s">
        <v>2180</v>
      </c>
      <c r="L993" s="20" t="s">
        <v>462</v>
      </c>
      <c r="M993" s="20">
        <v>1</v>
      </c>
      <c r="N993" s="20" t="s">
        <v>1679</v>
      </c>
      <c r="P993" s="20">
        <v>0</v>
      </c>
      <c r="Q993" s="20" t="s">
        <v>2882</v>
      </c>
      <c r="S993" s="20" t="s">
        <v>221</v>
      </c>
      <c r="Y993" s="20" t="s">
        <v>1684</v>
      </c>
      <c r="Z993" s="20" t="s">
        <v>1685</v>
      </c>
      <c r="AM993" s="20" t="s">
        <v>1647</v>
      </c>
      <c r="AU993" s="20" t="s">
        <v>3141</v>
      </c>
      <c r="BE993" s="20" t="s">
        <v>1749</v>
      </c>
    </row>
    <row r="994" spans="1:65" x14ac:dyDescent="0.25">
      <c r="A994" s="20" t="s">
        <v>1677</v>
      </c>
      <c r="B994" s="20" t="s">
        <v>462</v>
      </c>
      <c r="C994" s="20" t="s">
        <v>3138</v>
      </c>
      <c r="D994" s="20" t="s">
        <v>585</v>
      </c>
      <c r="E994" s="20" t="s">
        <v>3146</v>
      </c>
      <c r="F994" s="20" t="s">
        <v>473</v>
      </c>
      <c r="G994" s="20">
        <v>17</v>
      </c>
      <c r="H994" s="20" t="s">
        <v>1679</v>
      </c>
      <c r="I994" s="20" t="s">
        <v>3140</v>
      </c>
      <c r="J994" s="20" t="s">
        <v>2180</v>
      </c>
      <c r="K994" s="20" t="s">
        <v>2180</v>
      </c>
      <c r="L994" s="20" t="s">
        <v>462</v>
      </c>
      <c r="M994" s="20">
        <v>1</v>
      </c>
      <c r="N994" s="20" t="s">
        <v>1679</v>
      </c>
      <c r="P994" s="20">
        <v>0</v>
      </c>
      <c r="Q994" s="20" t="s">
        <v>2882</v>
      </c>
      <c r="S994" s="20" t="s">
        <v>221</v>
      </c>
      <c r="Y994" s="20" t="s">
        <v>1684</v>
      </c>
      <c r="Z994" s="20" t="s">
        <v>1685</v>
      </c>
      <c r="AM994" s="20" t="s">
        <v>1647</v>
      </c>
      <c r="AU994" s="20" t="s">
        <v>3141</v>
      </c>
      <c r="BE994" s="20" t="s">
        <v>1749</v>
      </c>
    </row>
    <row r="995" spans="1:65" x14ac:dyDescent="0.25">
      <c r="A995" s="20" t="s">
        <v>1677</v>
      </c>
      <c r="B995" s="20" t="s">
        <v>462</v>
      </c>
      <c r="C995" s="20" t="s">
        <v>671</v>
      </c>
      <c r="D995" s="20" t="s">
        <v>547</v>
      </c>
      <c r="E995" s="20" t="s">
        <v>3147</v>
      </c>
      <c r="F995" s="20" t="s">
        <v>465</v>
      </c>
      <c r="G995" s="20">
        <v>14.78</v>
      </c>
      <c r="H995" s="20" t="s">
        <v>1679</v>
      </c>
      <c r="I995" s="20" t="s">
        <v>3148</v>
      </c>
      <c r="J995" s="20" t="s">
        <v>1930</v>
      </c>
      <c r="K995" s="20" t="s">
        <v>1930</v>
      </c>
      <c r="L995" s="20" t="s">
        <v>462</v>
      </c>
      <c r="M995" s="20">
        <v>4</v>
      </c>
      <c r="N995" s="20" t="s">
        <v>1679</v>
      </c>
      <c r="P995" s="20">
        <v>0</v>
      </c>
      <c r="Q995" s="20" t="s">
        <v>495</v>
      </c>
      <c r="R995" s="20" t="s">
        <v>488</v>
      </c>
      <c r="S995" s="20" t="s">
        <v>221</v>
      </c>
      <c r="T995" s="20" t="s">
        <v>3149</v>
      </c>
      <c r="U995" s="20" t="s">
        <v>3150</v>
      </c>
      <c r="V995" s="20">
        <v>6</v>
      </c>
      <c r="W995" s="20">
        <v>208</v>
      </c>
      <c r="Y995" s="20" t="s">
        <v>1684</v>
      </c>
      <c r="Z995" s="20" t="s">
        <v>1685</v>
      </c>
      <c r="AA995" s="20">
        <v>1.5</v>
      </c>
      <c r="AB995" s="20">
        <v>19</v>
      </c>
      <c r="AC995" s="20">
        <v>19</v>
      </c>
      <c r="AD995" s="20">
        <v>19</v>
      </c>
      <c r="AL995" s="20" t="s">
        <v>1686</v>
      </c>
      <c r="AT995" s="20" t="s">
        <v>1687</v>
      </c>
      <c r="AU995" s="20" t="s">
        <v>1786</v>
      </c>
      <c r="BE995" s="20" t="s">
        <v>462</v>
      </c>
      <c r="BL995" s="20">
        <v>886.8</v>
      </c>
      <c r="BM995" s="20">
        <v>60</v>
      </c>
    </row>
    <row r="996" spans="1:65" x14ac:dyDescent="0.25">
      <c r="A996" s="20" t="s">
        <v>1677</v>
      </c>
      <c r="B996" s="20" t="s">
        <v>462</v>
      </c>
      <c r="C996" s="20" t="s">
        <v>671</v>
      </c>
      <c r="D996" s="20" t="s">
        <v>547</v>
      </c>
      <c r="E996" s="20" t="s">
        <v>3151</v>
      </c>
      <c r="F996" s="20" t="s">
        <v>468</v>
      </c>
      <c r="G996" s="20">
        <v>20.7</v>
      </c>
      <c r="H996" s="20" t="s">
        <v>1679</v>
      </c>
      <c r="I996" s="20" t="s">
        <v>3148</v>
      </c>
      <c r="J996" s="20" t="s">
        <v>1930</v>
      </c>
      <c r="K996" s="20" t="s">
        <v>1930</v>
      </c>
      <c r="L996" s="20" t="s">
        <v>462</v>
      </c>
      <c r="M996" s="20">
        <v>4</v>
      </c>
      <c r="N996" s="20" t="s">
        <v>1679</v>
      </c>
      <c r="P996" s="20">
        <v>0</v>
      </c>
      <c r="Q996" s="20" t="s">
        <v>495</v>
      </c>
      <c r="R996" s="20" t="s">
        <v>488</v>
      </c>
      <c r="S996" s="20" t="s">
        <v>221</v>
      </c>
      <c r="T996" s="20" t="s">
        <v>3149</v>
      </c>
      <c r="U996" s="20" t="s">
        <v>3150</v>
      </c>
      <c r="V996" s="20">
        <v>6</v>
      </c>
      <c r="W996" s="20">
        <v>208</v>
      </c>
      <c r="Y996" s="20" t="s">
        <v>1684</v>
      </c>
      <c r="Z996" s="20" t="s">
        <v>1685</v>
      </c>
      <c r="AA996" s="20">
        <v>1.5</v>
      </c>
      <c r="AB996" s="20">
        <v>19</v>
      </c>
      <c r="AC996" s="20">
        <v>19</v>
      </c>
      <c r="AD996" s="20">
        <v>19</v>
      </c>
      <c r="AL996" s="20" t="s">
        <v>1686</v>
      </c>
      <c r="AT996" s="20" t="s">
        <v>1687</v>
      </c>
      <c r="AU996" s="20" t="s">
        <v>1786</v>
      </c>
      <c r="BE996" s="20" t="s">
        <v>462</v>
      </c>
      <c r="BL996" s="20">
        <v>1242</v>
      </c>
      <c r="BM996" s="20">
        <v>60</v>
      </c>
    </row>
    <row r="997" spans="1:65" x14ac:dyDescent="0.25">
      <c r="A997" s="20" t="s">
        <v>1677</v>
      </c>
      <c r="B997" s="20" t="s">
        <v>462</v>
      </c>
      <c r="C997" s="20" t="s">
        <v>671</v>
      </c>
      <c r="D997" s="20" t="s">
        <v>547</v>
      </c>
      <c r="E997" s="20" t="s">
        <v>3152</v>
      </c>
      <c r="F997" s="20" t="s">
        <v>470</v>
      </c>
      <c r="G997" s="20">
        <v>15.47</v>
      </c>
      <c r="H997" s="20" t="s">
        <v>1679</v>
      </c>
      <c r="I997" s="20" t="s">
        <v>3148</v>
      </c>
      <c r="J997" s="20" t="s">
        <v>1930</v>
      </c>
      <c r="K997" s="20" t="s">
        <v>1930</v>
      </c>
      <c r="L997" s="20" t="s">
        <v>462</v>
      </c>
      <c r="M997" s="20">
        <v>4</v>
      </c>
      <c r="N997" s="20" t="s">
        <v>1679</v>
      </c>
      <c r="P997" s="20">
        <v>0</v>
      </c>
      <c r="Q997" s="20" t="s">
        <v>495</v>
      </c>
      <c r="R997" s="20" t="s">
        <v>488</v>
      </c>
      <c r="S997" s="20" t="s">
        <v>221</v>
      </c>
      <c r="T997" s="20" t="s">
        <v>3149</v>
      </c>
      <c r="U997" s="20" t="s">
        <v>3150</v>
      </c>
      <c r="V997" s="20">
        <v>6</v>
      </c>
      <c r="W997" s="20">
        <v>208</v>
      </c>
      <c r="Y997" s="20" t="s">
        <v>1684</v>
      </c>
      <c r="Z997" s="20" t="s">
        <v>1685</v>
      </c>
      <c r="AA997" s="20">
        <v>1.5</v>
      </c>
      <c r="AB997" s="20">
        <v>19</v>
      </c>
      <c r="AC997" s="20">
        <v>19</v>
      </c>
      <c r="AD997" s="20">
        <v>19</v>
      </c>
      <c r="AL997" s="20" t="s">
        <v>1686</v>
      </c>
      <c r="AT997" s="20" t="s">
        <v>1687</v>
      </c>
      <c r="AU997" s="20" t="s">
        <v>1786</v>
      </c>
      <c r="BE997" s="20" t="s">
        <v>462</v>
      </c>
      <c r="BL997" s="20">
        <v>928.2</v>
      </c>
      <c r="BM997" s="20">
        <v>60</v>
      </c>
    </row>
    <row r="998" spans="1:65" x14ac:dyDescent="0.25">
      <c r="A998" s="20" t="s">
        <v>1677</v>
      </c>
      <c r="B998" s="20" t="s">
        <v>462</v>
      </c>
      <c r="C998" s="20" t="s">
        <v>671</v>
      </c>
      <c r="D998" s="20" t="s">
        <v>547</v>
      </c>
      <c r="E998" s="20" t="s">
        <v>3153</v>
      </c>
      <c r="F998" s="20" t="s">
        <v>471</v>
      </c>
      <c r="G998" s="20">
        <v>1.65</v>
      </c>
      <c r="H998" s="20" t="s">
        <v>1679</v>
      </c>
      <c r="I998" s="20" t="s">
        <v>3148</v>
      </c>
      <c r="J998" s="20" t="s">
        <v>1930</v>
      </c>
      <c r="K998" s="20" t="s">
        <v>1930</v>
      </c>
      <c r="L998" s="20" t="s">
        <v>462</v>
      </c>
      <c r="M998" s="20">
        <v>4</v>
      </c>
      <c r="N998" s="20" t="s">
        <v>1679</v>
      </c>
      <c r="P998" s="20">
        <v>0</v>
      </c>
      <c r="Q998" s="20" t="s">
        <v>495</v>
      </c>
      <c r="R998" s="20" t="s">
        <v>488</v>
      </c>
      <c r="S998" s="20" t="s">
        <v>221</v>
      </c>
      <c r="T998" s="20" t="s">
        <v>3149</v>
      </c>
      <c r="U998" s="20" t="s">
        <v>3150</v>
      </c>
      <c r="V998" s="20">
        <v>6</v>
      </c>
      <c r="W998" s="20">
        <v>208</v>
      </c>
      <c r="Y998" s="20" t="s">
        <v>1684</v>
      </c>
      <c r="Z998" s="20" t="s">
        <v>1685</v>
      </c>
      <c r="AA998" s="20">
        <v>1.5</v>
      </c>
      <c r="AB998" s="20">
        <v>19</v>
      </c>
      <c r="AC998" s="20">
        <v>19</v>
      </c>
      <c r="AD998" s="20">
        <v>19</v>
      </c>
      <c r="AL998" s="20" t="s">
        <v>1686</v>
      </c>
      <c r="AT998" s="20" t="s">
        <v>1687</v>
      </c>
      <c r="AU998" s="20" t="s">
        <v>1786</v>
      </c>
      <c r="BE998" s="20" t="s">
        <v>462</v>
      </c>
      <c r="BL998" s="20">
        <v>99</v>
      </c>
      <c r="BM998" s="20">
        <v>60</v>
      </c>
    </row>
    <row r="999" spans="1:65" x14ac:dyDescent="0.25">
      <c r="A999" s="20" t="s">
        <v>1677</v>
      </c>
      <c r="B999" s="20" t="s">
        <v>462</v>
      </c>
      <c r="C999" s="20" t="s">
        <v>671</v>
      </c>
      <c r="D999" s="20" t="s">
        <v>547</v>
      </c>
      <c r="E999" s="20" t="s">
        <v>3154</v>
      </c>
      <c r="F999" s="20" t="s">
        <v>472</v>
      </c>
      <c r="G999" s="20">
        <v>4.1900000000000004</v>
      </c>
      <c r="H999" s="20" t="s">
        <v>1679</v>
      </c>
      <c r="I999" s="20" t="s">
        <v>3148</v>
      </c>
      <c r="J999" s="20" t="s">
        <v>1930</v>
      </c>
      <c r="K999" s="20" t="s">
        <v>1930</v>
      </c>
      <c r="L999" s="20" t="s">
        <v>462</v>
      </c>
      <c r="M999" s="20">
        <v>4</v>
      </c>
      <c r="N999" s="20" t="s">
        <v>1679</v>
      </c>
      <c r="P999" s="20">
        <v>0</v>
      </c>
      <c r="Q999" s="20" t="s">
        <v>495</v>
      </c>
      <c r="R999" s="20" t="s">
        <v>488</v>
      </c>
      <c r="S999" s="20" t="s">
        <v>221</v>
      </c>
      <c r="T999" s="20" t="s">
        <v>3149</v>
      </c>
      <c r="U999" s="20" t="s">
        <v>3150</v>
      </c>
      <c r="V999" s="20">
        <v>6</v>
      </c>
      <c r="W999" s="20">
        <v>208</v>
      </c>
      <c r="Y999" s="20" t="s">
        <v>1684</v>
      </c>
      <c r="Z999" s="20" t="s">
        <v>1685</v>
      </c>
      <c r="AA999" s="20">
        <v>1.5</v>
      </c>
      <c r="AB999" s="20">
        <v>19</v>
      </c>
      <c r="AC999" s="20">
        <v>19</v>
      </c>
      <c r="AD999" s="20">
        <v>19</v>
      </c>
      <c r="AL999" s="20" t="s">
        <v>1686</v>
      </c>
      <c r="AT999" s="20" t="s">
        <v>1687</v>
      </c>
      <c r="AU999" s="20" t="s">
        <v>1786</v>
      </c>
      <c r="BE999" s="20" t="s">
        <v>462</v>
      </c>
      <c r="BL999" s="20">
        <v>251.4</v>
      </c>
      <c r="BM999" s="20">
        <v>60</v>
      </c>
    </row>
    <row r="1000" spans="1:65" x14ac:dyDescent="0.25">
      <c r="A1000" s="20" t="s">
        <v>1677</v>
      </c>
      <c r="B1000" s="20" t="s">
        <v>462</v>
      </c>
      <c r="C1000" s="20" t="s">
        <v>671</v>
      </c>
      <c r="D1000" s="20" t="s">
        <v>547</v>
      </c>
      <c r="E1000" s="20" t="s">
        <v>3155</v>
      </c>
      <c r="F1000" s="20" t="s">
        <v>474</v>
      </c>
      <c r="G1000" s="20">
        <v>2.27</v>
      </c>
      <c r="H1000" s="20" t="s">
        <v>1679</v>
      </c>
      <c r="I1000" s="20" t="s">
        <v>3148</v>
      </c>
      <c r="J1000" s="20" t="s">
        <v>1930</v>
      </c>
      <c r="K1000" s="20" t="s">
        <v>1930</v>
      </c>
      <c r="L1000" s="20" t="s">
        <v>462</v>
      </c>
      <c r="M1000" s="20">
        <v>4</v>
      </c>
      <c r="N1000" s="20" t="s">
        <v>1679</v>
      </c>
      <c r="P1000" s="20">
        <v>0</v>
      </c>
      <c r="Q1000" s="20" t="s">
        <v>487</v>
      </c>
      <c r="R1000" s="20" t="s">
        <v>488</v>
      </c>
      <c r="S1000" s="20" t="s">
        <v>221</v>
      </c>
      <c r="T1000" s="20" t="s">
        <v>3156</v>
      </c>
      <c r="U1000" s="20" t="s">
        <v>3150</v>
      </c>
      <c r="V1000" s="20">
        <v>6</v>
      </c>
      <c r="W1000" s="20">
        <v>208</v>
      </c>
      <c r="Y1000" s="20" t="s">
        <v>1684</v>
      </c>
      <c r="Z1000" s="20" t="s">
        <v>1685</v>
      </c>
      <c r="AA1000" s="20">
        <v>1.5</v>
      </c>
      <c r="AB1000" s="20">
        <v>19</v>
      </c>
      <c r="AC1000" s="20">
        <v>19</v>
      </c>
      <c r="AD1000" s="20">
        <v>19</v>
      </c>
      <c r="AL1000" s="20" t="s">
        <v>1686</v>
      </c>
      <c r="AT1000" s="20" t="s">
        <v>1687</v>
      </c>
      <c r="AU1000" s="20" t="s">
        <v>1786</v>
      </c>
      <c r="BE1000" s="20" t="s">
        <v>462</v>
      </c>
      <c r="BL1000" s="20">
        <v>124.85</v>
      </c>
      <c r="BM1000" s="20">
        <v>55</v>
      </c>
    </row>
    <row r="1001" spans="1:65" x14ac:dyDescent="0.25">
      <c r="A1001" s="20" t="s">
        <v>1677</v>
      </c>
      <c r="B1001" s="20" t="s">
        <v>462</v>
      </c>
      <c r="C1001" s="20" t="s">
        <v>671</v>
      </c>
      <c r="D1001" s="20" t="s">
        <v>547</v>
      </c>
      <c r="E1001" s="20" t="s">
        <v>3157</v>
      </c>
      <c r="F1001" s="20" t="s">
        <v>475</v>
      </c>
      <c r="G1001" s="20">
        <v>1.74</v>
      </c>
      <c r="H1001" s="20" t="s">
        <v>1679</v>
      </c>
      <c r="I1001" s="20" t="s">
        <v>3148</v>
      </c>
      <c r="J1001" s="20" t="s">
        <v>1930</v>
      </c>
      <c r="K1001" s="20" t="s">
        <v>1930</v>
      </c>
      <c r="L1001" s="20" t="s">
        <v>462</v>
      </c>
      <c r="M1001" s="20">
        <v>4</v>
      </c>
      <c r="N1001" s="20" t="s">
        <v>1679</v>
      </c>
      <c r="P1001" s="20">
        <v>0</v>
      </c>
      <c r="Q1001" s="20" t="s">
        <v>487</v>
      </c>
      <c r="R1001" s="20" t="s">
        <v>488</v>
      </c>
      <c r="S1001" s="20" t="s">
        <v>221</v>
      </c>
      <c r="T1001" s="20" t="s">
        <v>3156</v>
      </c>
      <c r="U1001" s="20" t="s">
        <v>3150</v>
      </c>
      <c r="V1001" s="20">
        <v>6</v>
      </c>
      <c r="W1001" s="20">
        <v>208</v>
      </c>
      <c r="Y1001" s="20" t="s">
        <v>1684</v>
      </c>
      <c r="Z1001" s="20" t="s">
        <v>1685</v>
      </c>
      <c r="AA1001" s="20">
        <v>1.5</v>
      </c>
      <c r="AB1001" s="20">
        <v>19</v>
      </c>
      <c r="AC1001" s="20">
        <v>19</v>
      </c>
      <c r="AD1001" s="20">
        <v>19</v>
      </c>
      <c r="AL1001" s="20" t="s">
        <v>1686</v>
      </c>
      <c r="AT1001" s="20" t="s">
        <v>1687</v>
      </c>
      <c r="AU1001" s="20" t="s">
        <v>1786</v>
      </c>
      <c r="BE1001" s="20" t="s">
        <v>462</v>
      </c>
      <c r="BL1001" s="20">
        <v>95.7</v>
      </c>
      <c r="BM1001" s="20">
        <v>55</v>
      </c>
    </row>
    <row r="1002" spans="1:65" x14ac:dyDescent="0.25">
      <c r="A1002" s="20" t="s">
        <v>1677</v>
      </c>
      <c r="B1002" s="20" t="s">
        <v>462</v>
      </c>
      <c r="C1002" s="20" t="s">
        <v>671</v>
      </c>
      <c r="D1002" s="20" t="s">
        <v>547</v>
      </c>
      <c r="E1002" s="20" t="s">
        <v>3158</v>
      </c>
      <c r="F1002" s="20" t="s">
        <v>476</v>
      </c>
      <c r="G1002" s="20">
        <v>6.84</v>
      </c>
      <c r="H1002" s="20" t="s">
        <v>1679</v>
      </c>
      <c r="I1002" s="20" t="s">
        <v>3148</v>
      </c>
      <c r="J1002" s="20" t="s">
        <v>1930</v>
      </c>
      <c r="K1002" s="20" t="s">
        <v>1930</v>
      </c>
      <c r="L1002" s="20" t="s">
        <v>462</v>
      </c>
      <c r="M1002" s="20">
        <v>4</v>
      </c>
      <c r="N1002" s="20" t="s">
        <v>1679</v>
      </c>
      <c r="P1002" s="20">
        <v>0</v>
      </c>
      <c r="Q1002" s="20" t="s">
        <v>487</v>
      </c>
      <c r="R1002" s="20" t="s">
        <v>488</v>
      </c>
      <c r="S1002" s="20" t="s">
        <v>221</v>
      </c>
      <c r="T1002" s="20" t="s">
        <v>3156</v>
      </c>
      <c r="U1002" s="20" t="s">
        <v>3150</v>
      </c>
      <c r="V1002" s="20">
        <v>6</v>
      </c>
      <c r="W1002" s="20">
        <v>208</v>
      </c>
      <c r="Y1002" s="20" t="s">
        <v>1684</v>
      </c>
      <c r="Z1002" s="20" t="s">
        <v>1685</v>
      </c>
      <c r="AA1002" s="20">
        <v>1.5</v>
      </c>
      <c r="AB1002" s="20">
        <v>19</v>
      </c>
      <c r="AC1002" s="20">
        <v>19</v>
      </c>
      <c r="AD1002" s="20">
        <v>19</v>
      </c>
      <c r="AL1002" s="20" t="s">
        <v>1686</v>
      </c>
      <c r="AT1002" s="20" t="s">
        <v>1687</v>
      </c>
      <c r="AU1002" s="20" t="s">
        <v>1786</v>
      </c>
      <c r="BE1002" s="20" t="s">
        <v>462</v>
      </c>
      <c r="BL1002" s="20">
        <v>376.2</v>
      </c>
      <c r="BM1002" s="20">
        <v>55</v>
      </c>
    </row>
    <row r="1003" spans="1:65" x14ac:dyDescent="0.25">
      <c r="A1003" s="20" t="s">
        <v>1677</v>
      </c>
      <c r="B1003" s="20" t="s">
        <v>462</v>
      </c>
      <c r="C1003" s="20" t="s">
        <v>671</v>
      </c>
      <c r="D1003" s="20" t="s">
        <v>547</v>
      </c>
      <c r="E1003" s="20" t="s">
        <v>3159</v>
      </c>
      <c r="F1003" s="20" t="s">
        <v>477</v>
      </c>
      <c r="G1003" s="20">
        <v>2.4900000000000002</v>
      </c>
      <c r="H1003" s="20" t="s">
        <v>1679</v>
      </c>
      <c r="I1003" s="20" t="s">
        <v>3148</v>
      </c>
      <c r="J1003" s="20" t="s">
        <v>1930</v>
      </c>
      <c r="K1003" s="20" t="s">
        <v>1930</v>
      </c>
      <c r="L1003" s="20" t="s">
        <v>462</v>
      </c>
      <c r="M1003" s="20">
        <v>4</v>
      </c>
      <c r="N1003" s="20" t="s">
        <v>1679</v>
      </c>
      <c r="P1003" s="20">
        <v>0</v>
      </c>
      <c r="Q1003" s="20" t="s">
        <v>487</v>
      </c>
      <c r="R1003" s="20" t="s">
        <v>488</v>
      </c>
      <c r="S1003" s="20" t="s">
        <v>221</v>
      </c>
      <c r="T1003" s="20" t="s">
        <v>3156</v>
      </c>
      <c r="U1003" s="20" t="s">
        <v>3150</v>
      </c>
      <c r="V1003" s="20">
        <v>6</v>
      </c>
      <c r="W1003" s="20">
        <v>208</v>
      </c>
      <c r="Y1003" s="20" t="s">
        <v>1684</v>
      </c>
      <c r="Z1003" s="20" t="s">
        <v>1685</v>
      </c>
      <c r="AA1003" s="20">
        <v>1.5</v>
      </c>
      <c r="AB1003" s="20">
        <v>19</v>
      </c>
      <c r="AC1003" s="20">
        <v>19</v>
      </c>
      <c r="AD1003" s="20">
        <v>19</v>
      </c>
      <c r="AL1003" s="20" t="s">
        <v>1686</v>
      </c>
      <c r="AT1003" s="20" t="s">
        <v>1687</v>
      </c>
      <c r="AU1003" s="20" t="s">
        <v>1786</v>
      </c>
      <c r="BE1003" s="20" t="s">
        <v>462</v>
      </c>
      <c r="BL1003" s="20">
        <v>136.94999999999999</v>
      </c>
      <c r="BM1003" s="20">
        <v>55</v>
      </c>
    </row>
    <row r="1004" spans="1:65" x14ac:dyDescent="0.25">
      <c r="A1004" s="20" t="s">
        <v>1677</v>
      </c>
      <c r="B1004" s="20" t="s">
        <v>462</v>
      </c>
      <c r="C1004" s="20" t="s">
        <v>671</v>
      </c>
      <c r="D1004" s="20" t="s">
        <v>547</v>
      </c>
      <c r="E1004" s="20" t="s">
        <v>3160</v>
      </c>
      <c r="F1004" s="20" t="s">
        <v>478</v>
      </c>
      <c r="G1004" s="20">
        <v>4.2300000000000004</v>
      </c>
      <c r="H1004" s="20" t="s">
        <v>1679</v>
      </c>
      <c r="I1004" s="20" t="s">
        <v>3148</v>
      </c>
      <c r="J1004" s="20" t="s">
        <v>1930</v>
      </c>
      <c r="K1004" s="20" t="s">
        <v>1930</v>
      </c>
      <c r="L1004" s="20" t="s">
        <v>462</v>
      </c>
      <c r="M1004" s="20">
        <v>4</v>
      </c>
      <c r="N1004" s="20" t="s">
        <v>1679</v>
      </c>
      <c r="P1004" s="20">
        <v>0</v>
      </c>
      <c r="Q1004" s="20" t="s">
        <v>487</v>
      </c>
      <c r="R1004" s="20" t="s">
        <v>488</v>
      </c>
      <c r="S1004" s="20" t="s">
        <v>221</v>
      </c>
      <c r="T1004" s="20" t="s">
        <v>3156</v>
      </c>
      <c r="U1004" s="20" t="s">
        <v>3150</v>
      </c>
      <c r="V1004" s="20">
        <v>6</v>
      </c>
      <c r="W1004" s="20">
        <v>208</v>
      </c>
      <c r="Y1004" s="20" t="s">
        <v>1684</v>
      </c>
      <c r="Z1004" s="20" t="s">
        <v>1685</v>
      </c>
      <c r="AA1004" s="20">
        <v>1.5</v>
      </c>
      <c r="AB1004" s="20">
        <v>19</v>
      </c>
      <c r="AC1004" s="20">
        <v>19</v>
      </c>
      <c r="AD1004" s="20">
        <v>19</v>
      </c>
      <c r="AL1004" s="20" t="s">
        <v>1686</v>
      </c>
      <c r="AT1004" s="20" t="s">
        <v>1687</v>
      </c>
      <c r="AU1004" s="20" t="s">
        <v>1786</v>
      </c>
      <c r="BE1004" s="20" t="s">
        <v>462</v>
      </c>
      <c r="BL1004" s="20">
        <v>232.65</v>
      </c>
      <c r="BM1004" s="20">
        <v>55</v>
      </c>
    </row>
    <row r="1005" spans="1:65" x14ac:dyDescent="0.25">
      <c r="A1005" s="20" t="s">
        <v>1677</v>
      </c>
      <c r="B1005" s="20" t="s">
        <v>462</v>
      </c>
      <c r="C1005" s="20" t="s">
        <v>671</v>
      </c>
      <c r="D1005" s="20" t="s">
        <v>547</v>
      </c>
      <c r="E1005" s="20" t="s">
        <v>3161</v>
      </c>
      <c r="F1005" s="20" t="s">
        <v>479</v>
      </c>
      <c r="G1005" s="20">
        <v>6.54</v>
      </c>
      <c r="H1005" s="20" t="s">
        <v>1679</v>
      </c>
      <c r="I1005" s="20" t="s">
        <v>3148</v>
      </c>
      <c r="J1005" s="20" t="s">
        <v>1930</v>
      </c>
      <c r="K1005" s="20" t="s">
        <v>1930</v>
      </c>
      <c r="L1005" s="20" t="s">
        <v>462</v>
      </c>
      <c r="M1005" s="20">
        <v>4</v>
      </c>
      <c r="N1005" s="20" t="s">
        <v>1679</v>
      </c>
      <c r="P1005" s="20">
        <v>0</v>
      </c>
      <c r="Q1005" s="20" t="s">
        <v>487</v>
      </c>
      <c r="R1005" s="20" t="s">
        <v>488</v>
      </c>
      <c r="S1005" s="20" t="s">
        <v>221</v>
      </c>
      <c r="T1005" s="20" t="s">
        <v>3156</v>
      </c>
      <c r="U1005" s="20" t="s">
        <v>3150</v>
      </c>
      <c r="V1005" s="20">
        <v>6</v>
      </c>
      <c r="W1005" s="20">
        <v>208</v>
      </c>
      <c r="Y1005" s="20" t="s">
        <v>1684</v>
      </c>
      <c r="Z1005" s="20" t="s">
        <v>1685</v>
      </c>
      <c r="AA1005" s="20">
        <v>1.5</v>
      </c>
      <c r="AB1005" s="20">
        <v>19</v>
      </c>
      <c r="AC1005" s="20">
        <v>19</v>
      </c>
      <c r="AD1005" s="20">
        <v>19</v>
      </c>
      <c r="AL1005" s="20" t="s">
        <v>1686</v>
      </c>
      <c r="AT1005" s="20" t="s">
        <v>1687</v>
      </c>
      <c r="AU1005" s="20" t="s">
        <v>1786</v>
      </c>
      <c r="BE1005" s="20" t="s">
        <v>462</v>
      </c>
      <c r="BL1005" s="20">
        <v>359.7</v>
      </c>
      <c r="BM1005" s="20">
        <v>55</v>
      </c>
    </row>
    <row r="1006" spans="1:65" x14ac:dyDescent="0.25">
      <c r="A1006" s="20" t="s">
        <v>1677</v>
      </c>
      <c r="B1006" s="20" t="s">
        <v>462</v>
      </c>
      <c r="C1006" s="20" t="s">
        <v>671</v>
      </c>
      <c r="D1006" s="20" t="s">
        <v>547</v>
      </c>
      <c r="E1006" s="20" t="s">
        <v>3162</v>
      </c>
      <c r="F1006" s="20" t="s">
        <v>480</v>
      </c>
      <c r="G1006" s="20">
        <v>12.08</v>
      </c>
      <c r="H1006" s="20" t="s">
        <v>1679</v>
      </c>
      <c r="I1006" s="20" t="s">
        <v>3148</v>
      </c>
      <c r="J1006" s="20" t="s">
        <v>1930</v>
      </c>
      <c r="K1006" s="20" t="s">
        <v>1930</v>
      </c>
      <c r="L1006" s="20" t="s">
        <v>462</v>
      </c>
      <c r="M1006" s="20">
        <v>4</v>
      </c>
      <c r="N1006" s="20" t="s">
        <v>1679</v>
      </c>
      <c r="P1006" s="20">
        <v>0</v>
      </c>
      <c r="Q1006" s="20" t="s">
        <v>487</v>
      </c>
      <c r="R1006" s="20" t="s">
        <v>488</v>
      </c>
      <c r="S1006" s="20" t="s">
        <v>221</v>
      </c>
      <c r="T1006" s="20" t="s">
        <v>3156</v>
      </c>
      <c r="U1006" s="20" t="s">
        <v>3150</v>
      </c>
      <c r="V1006" s="20">
        <v>6</v>
      </c>
      <c r="W1006" s="20">
        <v>208</v>
      </c>
      <c r="Y1006" s="20" t="s">
        <v>1684</v>
      </c>
      <c r="Z1006" s="20" t="s">
        <v>1685</v>
      </c>
      <c r="AA1006" s="20">
        <v>1.5</v>
      </c>
      <c r="AB1006" s="20">
        <v>19</v>
      </c>
      <c r="AC1006" s="20">
        <v>19</v>
      </c>
      <c r="AD1006" s="20">
        <v>19</v>
      </c>
      <c r="AL1006" s="20" t="s">
        <v>1686</v>
      </c>
      <c r="AT1006" s="20" t="s">
        <v>1687</v>
      </c>
      <c r="AU1006" s="20" t="s">
        <v>1786</v>
      </c>
      <c r="BE1006" s="20" t="s">
        <v>462</v>
      </c>
      <c r="BL1006" s="20">
        <v>664.4</v>
      </c>
      <c r="BM1006" s="20">
        <v>55</v>
      </c>
    </row>
    <row r="1007" spans="1:65" x14ac:dyDescent="0.25">
      <c r="A1007" s="20" t="s">
        <v>1677</v>
      </c>
      <c r="B1007" s="20" t="s">
        <v>462</v>
      </c>
      <c r="C1007" s="20" t="s">
        <v>671</v>
      </c>
      <c r="D1007" s="20" t="s">
        <v>547</v>
      </c>
      <c r="E1007" s="20" t="s">
        <v>3163</v>
      </c>
      <c r="F1007" s="20" t="s">
        <v>481</v>
      </c>
      <c r="G1007" s="20">
        <v>14.87</v>
      </c>
      <c r="H1007" s="20" t="s">
        <v>1679</v>
      </c>
      <c r="I1007" s="20" t="s">
        <v>3148</v>
      </c>
      <c r="J1007" s="20" t="s">
        <v>1930</v>
      </c>
      <c r="K1007" s="20" t="s">
        <v>1930</v>
      </c>
      <c r="L1007" s="20" t="s">
        <v>462</v>
      </c>
      <c r="M1007" s="20">
        <v>4</v>
      </c>
      <c r="N1007" s="20" t="s">
        <v>1679</v>
      </c>
      <c r="P1007" s="20">
        <v>0</v>
      </c>
      <c r="Q1007" s="20" t="s">
        <v>487</v>
      </c>
      <c r="R1007" s="20" t="s">
        <v>488</v>
      </c>
      <c r="S1007" s="20" t="s">
        <v>221</v>
      </c>
      <c r="T1007" s="20" t="s">
        <v>3156</v>
      </c>
      <c r="U1007" s="20" t="s">
        <v>3150</v>
      </c>
      <c r="V1007" s="20">
        <v>6</v>
      </c>
      <c r="W1007" s="20">
        <v>208</v>
      </c>
      <c r="Y1007" s="20" t="s">
        <v>1684</v>
      </c>
      <c r="Z1007" s="20" t="s">
        <v>1685</v>
      </c>
      <c r="AA1007" s="20">
        <v>1.5</v>
      </c>
      <c r="AB1007" s="20">
        <v>19</v>
      </c>
      <c r="AC1007" s="20">
        <v>19</v>
      </c>
      <c r="AD1007" s="20">
        <v>19</v>
      </c>
      <c r="AL1007" s="20" t="s">
        <v>1686</v>
      </c>
      <c r="AT1007" s="20" t="s">
        <v>1687</v>
      </c>
      <c r="AU1007" s="20" t="s">
        <v>1786</v>
      </c>
      <c r="BE1007" s="20" t="s">
        <v>462</v>
      </c>
      <c r="BL1007" s="20">
        <v>817.85</v>
      </c>
      <c r="BM1007" s="20">
        <v>55</v>
      </c>
    </row>
    <row r="1008" spans="1:65" x14ac:dyDescent="0.25">
      <c r="A1008" s="20" t="s">
        <v>1677</v>
      </c>
      <c r="B1008" s="20" t="s">
        <v>462</v>
      </c>
      <c r="C1008" s="20" t="s">
        <v>671</v>
      </c>
      <c r="D1008" s="20" t="s">
        <v>547</v>
      </c>
      <c r="E1008" s="20" t="s">
        <v>3164</v>
      </c>
      <c r="F1008" s="20" t="s">
        <v>482</v>
      </c>
      <c r="G1008" s="20">
        <v>0.64</v>
      </c>
      <c r="H1008" s="20" t="s">
        <v>1679</v>
      </c>
      <c r="I1008" s="20" t="s">
        <v>3148</v>
      </c>
      <c r="J1008" s="20" t="s">
        <v>1930</v>
      </c>
      <c r="K1008" s="20" t="s">
        <v>1930</v>
      </c>
      <c r="L1008" s="20" t="s">
        <v>462</v>
      </c>
      <c r="M1008" s="20">
        <v>4</v>
      </c>
      <c r="N1008" s="20" t="s">
        <v>1679</v>
      </c>
      <c r="P1008" s="20">
        <v>0</v>
      </c>
      <c r="Q1008" s="20" t="s">
        <v>487</v>
      </c>
      <c r="R1008" s="20" t="s">
        <v>488</v>
      </c>
      <c r="S1008" s="20" t="s">
        <v>221</v>
      </c>
      <c r="T1008" s="20" t="s">
        <v>3156</v>
      </c>
      <c r="U1008" s="20" t="s">
        <v>3150</v>
      </c>
      <c r="V1008" s="20">
        <v>6</v>
      </c>
      <c r="W1008" s="20">
        <v>208</v>
      </c>
      <c r="Y1008" s="20" t="s">
        <v>1684</v>
      </c>
      <c r="Z1008" s="20" t="s">
        <v>1685</v>
      </c>
      <c r="AA1008" s="20">
        <v>1.5</v>
      </c>
      <c r="AB1008" s="20">
        <v>19</v>
      </c>
      <c r="AC1008" s="20">
        <v>19</v>
      </c>
      <c r="AD1008" s="20">
        <v>19</v>
      </c>
      <c r="AL1008" s="20" t="s">
        <v>1686</v>
      </c>
      <c r="AT1008" s="20" t="s">
        <v>1687</v>
      </c>
      <c r="AU1008" s="20" t="s">
        <v>1786</v>
      </c>
      <c r="BE1008" s="20" t="s">
        <v>462</v>
      </c>
      <c r="BL1008" s="20">
        <v>35.200000000000003</v>
      </c>
      <c r="BM1008" s="20">
        <v>55</v>
      </c>
    </row>
    <row r="1009" spans="1:65" x14ac:dyDescent="0.25">
      <c r="A1009" s="20" t="s">
        <v>1677</v>
      </c>
      <c r="B1009" s="20" t="s">
        <v>462</v>
      </c>
      <c r="C1009" s="20" t="s">
        <v>672</v>
      </c>
      <c r="D1009" s="20" t="s">
        <v>631</v>
      </c>
      <c r="E1009" s="20" t="s">
        <v>3165</v>
      </c>
      <c r="F1009" s="20" t="s">
        <v>465</v>
      </c>
      <c r="G1009" s="20">
        <v>2.75</v>
      </c>
      <c r="H1009" s="20" t="s">
        <v>1679</v>
      </c>
      <c r="I1009" s="20" t="s">
        <v>3166</v>
      </c>
      <c r="J1009" s="20" t="s">
        <v>1681</v>
      </c>
      <c r="K1009" s="20" t="s">
        <v>1681</v>
      </c>
      <c r="L1009" s="20" t="s">
        <v>462</v>
      </c>
      <c r="M1009" s="20">
        <v>4</v>
      </c>
      <c r="N1009" s="20" t="s">
        <v>1679</v>
      </c>
      <c r="P1009" s="20">
        <v>0</v>
      </c>
      <c r="Q1009" s="20" t="s">
        <v>499</v>
      </c>
      <c r="R1009" s="20" t="s">
        <v>673</v>
      </c>
      <c r="S1009" s="20" t="s">
        <v>221</v>
      </c>
      <c r="T1009" s="20" t="s">
        <v>3167</v>
      </c>
      <c r="U1009" s="20" t="s">
        <v>3168</v>
      </c>
      <c r="V1009" s="20">
        <v>10</v>
      </c>
      <c r="W1009" s="20">
        <v>306</v>
      </c>
      <c r="Y1009" s="20" t="s">
        <v>1684</v>
      </c>
      <c r="Z1009" s="20" t="s">
        <v>1685</v>
      </c>
      <c r="AA1009" s="20">
        <v>1.5</v>
      </c>
      <c r="AB1009" s="20">
        <v>9.1999999999999993</v>
      </c>
      <c r="AC1009" s="20">
        <v>9.1999999999999993</v>
      </c>
      <c r="AD1009" s="20">
        <v>9.1999999999999993</v>
      </c>
      <c r="AL1009" s="20" t="s">
        <v>1686</v>
      </c>
      <c r="AT1009" s="20" t="s">
        <v>1687</v>
      </c>
      <c r="AZ1009" s="20" t="s">
        <v>1660</v>
      </c>
      <c r="BE1009" s="20" t="s">
        <v>1749</v>
      </c>
      <c r="BL1009" s="20">
        <v>192.5</v>
      </c>
      <c r="BM1009" s="20">
        <v>70</v>
      </c>
    </row>
    <row r="1010" spans="1:65" x14ac:dyDescent="0.25">
      <c r="A1010" s="20" t="s">
        <v>1677</v>
      </c>
      <c r="B1010" s="20" t="s">
        <v>462</v>
      </c>
      <c r="C1010" s="20" t="s">
        <v>672</v>
      </c>
      <c r="D1010" s="20" t="s">
        <v>631</v>
      </c>
      <c r="E1010" s="20" t="s">
        <v>3169</v>
      </c>
      <c r="F1010" s="20" t="s">
        <v>468</v>
      </c>
      <c r="G1010" s="20">
        <v>35.11</v>
      </c>
      <c r="H1010" s="20" t="s">
        <v>1679</v>
      </c>
      <c r="I1010" s="20" t="s">
        <v>3166</v>
      </c>
      <c r="J1010" s="20" t="s">
        <v>1681</v>
      </c>
      <c r="K1010" s="20" t="s">
        <v>1681</v>
      </c>
      <c r="L1010" s="20" t="s">
        <v>462</v>
      </c>
      <c r="M1010" s="20">
        <v>4</v>
      </c>
      <c r="N1010" s="20" t="s">
        <v>1679</v>
      </c>
      <c r="P1010" s="20">
        <v>0</v>
      </c>
      <c r="Q1010" s="20" t="s">
        <v>499</v>
      </c>
      <c r="R1010" s="20" t="s">
        <v>673</v>
      </c>
      <c r="S1010" s="20" t="s">
        <v>221</v>
      </c>
      <c r="T1010" s="20" t="s">
        <v>3167</v>
      </c>
      <c r="U1010" s="20" t="s">
        <v>3170</v>
      </c>
      <c r="V1010" s="20">
        <v>10</v>
      </c>
      <c r="W1010" s="20">
        <v>305</v>
      </c>
      <c r="Y1010" s="20" t="s">
        <v>1684</v>
      </c>
      <c r="Z1010" s="20" t="s">
        <v>1685</v>
      </c>
      <c r="AA1010" s="20">
        <v>1.5</v>
      </c>
      <c r="AB1010" s="20">
        <v>9.1999999999999993</v>
      </c>
      <c r="AC1010" s="20">
        <v>9.1999999999999993</v>
      </c>
      <c r="AD1010" s="20">
        <v>9.1999999999999993</v>
      </c>
      <c r="AL1010" s="20" t="s">
        <v>1686</v>
      </c>
      <c r="AT1010" s="20" t="s">
        <v>1687</v>
      </c>
      <c r="AZ1010" s="20" t="s">
        <v>1660</v>
      </c>
      <c r="BE1010" s="20" t="s">
        <v>1749</v>
      </c>
      <c r="BL1010" s="20">
        <v>2457.6999999999998</v>
      </c>
      <c r="BM1010" s="20">
        <v>70</v>
      </c>
    </row>
    <row r="1011" spans="1:65" x14ac:dyDescent="0.25">
      <c r="A1011" s="20" t="s">
        <v>1677</v>
      </c>
      <c r="B1011" s="20" t="s">
        <v>462</v>
      </c>
      <c r="C1011" s="20" t="s">
        <v>672</v>
      </c>
      <c r="D1011" s="20" t="s">
        <v>631</v>
      </c>
      <c r="E1011" s="20" t="s">
        <v>3171</v>
      </c>
      <c r="F1011" s="20" t="s">
        <v>470</v>
      </c>
      <c r="G1011" s="20">
        <v>11.58</v>
      </c>
      <c r="H1011" s="20" t="s">
        <v>1679</v>
      </c>
      <c r="I1011" s="20" t="s">
        <v>3166</v>
      </c>
      <c r="J1011" s="20" t="s">
        <v>1681</v>
      </c>
      <c r="K1011" s="20" t="s">
        <v>1681</v>
      </c>
      <c r="L1011" s="20" t="s">
        <v>462</v>
      </c>
      <c r="M1011" s="20">
        <v>4</v>
      </c>
      <c r="N1011" s="20" t="s">
        <v>1679</v>
      </c>
      <c r="P1011" s="20">
        <v>0</v>
      </c>
      <c r="Q1011" s="20" t="s">
        <v>499</v>
      </c>
      <c r="R1011" s="20" t="s">
        <v>673</v>
      </c>
      <c r="S1011" s="20" t="s">
        <v>221</v>
      </c>
      <c r="T1011" s="20" t="s">
        <v>3172</v>
      </c>
      <c r="U1011" s="20" t="s">
        <v>3170</v>
      </c>
      <c r="V1011" s="20">
        <v>10</v>
      </c>
      <c r="W1011" s="20">
        <v>305</v>
      </c>
      <c r="Y1011" s="20" t="s">
        <v>1684</v>
      </c>
      <c r="Z1011" s="20" t="s">
        <v>1685</v>
      </c>
      <c r="AA1011" s="20">
        <v>1.5</v>
      </c>
      <c r="AB1011" s="20">
        <v>9.1999999999999993</v>
      </c>
      <c r="AC1011" s="20">
        <v>9.1999999999999993</v>
      </c>
      <c r="AD1011" s="20">
        <v>9.1999999999999993</v>
      </c>
      <c r="AL1011" s="20" t="s">
        <v>1686</v>
      </c>
      <c r="AT1011" s="20" t="s">
        <v>1687</v>
      </c>
      <c r="AU1011" s="20" t="s">
        <v>1786</v>
      </c>
      <c r="AZ1011" s="20" t="s">
        <v>1660</v>
      </c>
      <c r="BE1011" s="20" t="s">
        <v>1749</v>
      </c>
      <c r="BL1011" s="20">
        <v>810.6</v>
      </c>
      <c r="BM1011" s="20">
        <v>70</v>
      </c>
    </row>
    <row r="1012" spans="1:65" x14ac:dyDescent="0.25">
      <c r="A1012" s="20" t="s">
        <v>1677</v>
      </c>
      <c r="B1012" s="20" t="s">
        <v>462</v>
      </c>
      <c r="C1012" s="20" t="s">
        <v>672</v>
      </c>
      <c r="D1012" s="20" t="s">
        <v>631</v>
      </c>
      <c r="E1012" s="20" t="s">
        <v>3173</v>
      </c>
      <c r="F1012" s="20" t="s">
        <v>471</v>
      </c>
      <c r="G1012" s="20">
        <v>11.45</v>
      </c>
      <c r="H1012" s="20" t="s">
        <v>1679</v>
      </c>
      <c r="I1012" s="20" t="s">
        <v>3166</v>
      </c>
      <c r="J1012" s="20" t="s">
        <v>1681</v>
      </c>
      <c r="K1012" s="20" t="s">
        <v>1681</v>
      </c>
      <c r="L1012" s="20" t="s">
        <v>462</v>
      </c>
      <c r="M1012" s="20">
        <v>4</v>
      </c>
      <c r="N1012" s="20" t="s">
        <v>1679</v>
      </c>
      <c r="P1012" s="20">
        <v>0</v>
      </c>
      <c r="Q1012" s="20" t="s">
        <v>499</v>
      </c>
      <c r="R1012" s="20" t="s">
        <v>673</v>
      </c>
      <c r="S1012" s="20" t="s">
        <v>221</v>
      </c>
      <c r="T1012" s="20" t="s">
        <v>3174</v>
      </c>
      <c r="U1012" s="20" t="s">
        <v>3170</v>
      </c>
      <c r="V1012" s="20">
        <v>10</v>
      </c>
      <c r="W1012" s="20">
        <v>305</v>
      </c>
      <c r="Y1012" s="20" t="s">
        <v>1684</v>
      </c>
      <c r="Z1012" s="20" t="s">
        <v>1685</v>
      </c>
      <c r="AA1012" s="20">
        <v>1.5</v>
      </c>
      <c r="AB1012" s="20">
        <v>9.1999999999999993</v>
      </c>
      <c r="AC1012" s="20">
        <v>9.1999999999999993</v>
      </c>
      <c r="AD1012" s="20">
        <v>9.1999999999999993</v>
      </c>
      <c r="AL1012" s="20" t="s">
        <v>1686</v>
      </c>
      <c r="AT1012" s="20" t="s">
        <v>1687</v>
      </c>
      <c r="AU1012" s="20" t="s">
        <v>1786</v>
      </c>
      <c r="AZ1012" s="20" t="s">
        <v>1660</v>
      </c>
      <c r="BE1012" s="20" t="s">
        <v>1749</v>
      </c>
      <c r="BL1012" s="20">
        <v>801.5</v>
      </c>
      <c r="BM1012" s="20">
        <v>70</v>
      </c>
    </row>
    <row r="1013" spans="1:65" x14ac:dyDescent="0.25">
      <c r="A1013" s="20" t="s">
        <v>1677</v>
      </c>
      <c r="B1013" s="20" t="s">
        <v>462</v>
      </c>
      <c r="C1013" s="20" t="s">
        <v>672</v>
      </c>
      <c r="D1013" s="20" t="s">
        <v>631</v>
      </c>
      <c r="E1013" s="20" t="s">
        <v>3175</v>
      </c>
      <c r="F1013" s="20" t="s">
        <v>472</v>
      </c>
      <c r="G1013" s="20">
        <v>0.74</v>
      </c>
      <c r="H1013" s="20" t="s">
        <v>1679</v>
      </c>
      <c r="I1013" s="20" t="s">
        <v>3166</v>
      </c>
      <c r="J1013" s="20" t="s">
        <v>1681</v>
      </c>
      <c r="K1013" s="20" t="s">
        <v>1681</v>
      </c>
      <c r="L1013" s="20" t="s">
        <v>462</v>
      </c>
      <c r="M1013" s="20">
        <v>4</v>
      </c>
      <c r="N1013" s="20" t="s">
        <v>1679</v>
      </c>
      <c r="P1013" s="20">
        <v>0</v>
      </c>
      <c r="Q1013" s="20" t="s">
        <v>499</v>
      </c>
      <c r="R1013" s="20" t="s">
        <v>673</v>
      </c>
      <c r="S1013" s="20" t="s">
        <v>221</v>
      </c>
      <c r="T1013" s="20" t="s">
        <v>3172</v>
      </c>
      <c r="U1013" s="20" t="s">
        <v>3168</v>
      </c>
      <c r="V1013" s="20">
        <v>10</v>
      </c>
      <c r="W1013" s="20">
        <v>306</v>
      </c>
      <c r="Y1013" s="20" t="s">
        <v>1684</v>
      </c>
      <c r="Z1013" s="20" t="s">
        <v>1685</v>
      </c>
      <c r="AA1013" s="20">
        <v>1.5</v>
      </c>
      <c r="AB1013" s="20">
        <v>9.1999999999999993</v>
      </c>
      <c r="AC1013" s="20">
        <v>9.1999999999999993</v>
      </c>
      <c r="AD1013" s="20">
        <v>9.1999999999999993</v>
      </c>
      <c r="AL1013" s="20" t="s">
        <v>1686</v>
      </c>
      <c r="AT1013" s="20" t="s">
        <v>1687</v>
      </c>
      <c r="AZ1013" s="20" t="s">
        <v>1660</v>
      </c>
      <c r="BE1013" s="20" t="s">
        <v>1749</v>
      </c>
      <c r="BL1013" s="20">
        <v>51.8</v>
      </c>
      <c r="BM1013" s="20">
        <v>70</v>
      </c>
    </row>
    <row r="1014" spans="1:65" x14ac:dyDescent="0.25">
      <c r="A1014" s="20" t="s">
        <v>1677</v>
      </c>
      <c r="B1014" s="20" t="s">
        <v>462</v>
      </c>
      <c r="C1014" s="20" t="s">
        <v>674</v>
      </c>
      <c r="D1014" s="20" t="s">
        <v>547</v>
      </c>
      <c r="E1014" s="20" t="s">
        <v>3176</v>
      </c>
      <c r="F1014" s="20" t="s">
        <v>465</v>
      </c>
      <c r="G1014" s="20">
        <v>3.58</v>
      </c>
      <c r="H1014" s="20" t="s">
        <v>1679</v>
      </c>
      <c r="I1014" s="20" t="s">
        <v>3177</v>
      </c>
      <c r="J1014" s="20" t="s">
        <v>1930</v>
      </c>
      <c r="K1014" s="20" t="s">
        <v>1930</v>
      </c>
      <c r="L1014" s="20" t="s">
        <v>462</v>
      </c>
      <c r="M1014" s="20">
        <v>4</v>
      </c>
      <c r="N1014" s="20" t="s">
        <v>1679</v>
      </c>
      <c r="P1014" s="20">
        <v>0</v>
      </c>
      <c r="Q1014" s="20" t="s">
        <v>499</v>
      </c>
      <c r="R1014" s="20" t="s">
        <v>488</v>
      </c>
      <c r="S1014" s="20" t="s">
        <v>221</v>
      </c>
      <c r="T1014" s="20" t="s">
        <v>3178</v>
      </c>
      <c r="U1014" s="20" t="s">
        <v>3179</v>
      </c>
      <c r="V1014" s="20">
        <v>12</v>
      </c>
      <c r="W1014" s="20">
        <v>374</v>
      </c>
      <c r="Y1014" s="20" t="s">
        <v>1684</v>
      </c>
      <c r="Z1014" s="20" t="s">
        <v>1685</v>
      </c>
      <c r="AA1014" s="20">
        <v>1.5</v>
      </c>
      <c r="AB1014" s="20">
        <v>19</v>
      </c>
      <c r="AC1014" s="20">
        <v>19</v>
      </c>
      <c r="AD1014" s="20">
        <v>19</v>
      </c>
      <c r="AL1014" s="20" t="s">
        <v>1686</v>
      </c>
      <c r="AT1014" s="20" t="s">
        <v>1687</v>
      </c>
      <c r="BE1014" s="20" t="s">
        <v>462</v>
      </c>
      <c r="BL1014" s="20">
        <v>250.6</v>
      </c>
      <c r="BM1014" s="20">
        <v>70</v>
      </c>
    </row>
    <row r="1015" spans="1:65" x14ac:dyDescent="0.25">
      <c r="A1015" s="20" t="s">
        <v>1677</v>
      </c>
      <c r="B1015" s="20" t="s">
        <v>462</v>
      </c>
      <c r="C1015" s="20" t="s">
        <v>674</v>
      </c>
      <c r="D1015" s="20" t="s">
        <v>547</v>
      </c>
      <c r="E1015" s="20" t="s">
        <v>3180</v>
      </c>
      <c r="F1015" s="20" t="s">
        <v>468</v>
      </c>
      <c r="G1015" s="20">
        <v>3.68</v>
      </c>
      <c r="H1015" s="20" t="s">
        <v>1679</v>
      </c>
      <c r="I1015" s="20" t="s">
        <v>3177</v>
      </c>
      <c r="J1015" s="20" t="s">
        <v>1930</v>
      </c>
      <c r="K1015" s="20" t="s">
        <v>1930</v>
      </c>
      <c r="L1015" s="20" t="s">
        <v>462</v>
      </c>
      <c r="M1015" s="20">
        <v>4</v>
      </c>
      <c r="N1015" s="20" t="s">
        <v>1679</v>
      </c>
      <c r="P1015" s="20">
        <v>0</v>
      </c>
      <c r="Q1015" s="20" t="s">
        <v>499</v>
      </c>
      <c r="R1015" s="20" t="s">
        <v>488</v>
      </c>
      <c r="S1015" s="20" t="s">
        <v>221</v>
      </c>
      <c r="T1015" s="20" t="s">
        <v>3178</v>
      </c>
      <c r="U1015" s="20" t="s">
        <v>3179</v>
      </c>
      <c r="V1015" s="20">
        <v>12</v>
      </c>
      <c r="W1015" s="20">
        <v>374</v>
      </c>
      <c r="Y1015" s="20" t="s">
        <v>1684</v>
      </c>
      <c r="Z1015" s="20" t="s">
        <v>1685</v>
      </c>
      <c r="AA1015" s="20">
        <v>1.5</v>
      </c>
      <c r="AB1015" s="20">
        <v>19</v>
      </c>
      <c r="AC1015" s="20">
        <v>19</v>
      </c>
      <c r="AD1015" s="20">
        <v>19</v>
      </c>
      <c r="AL1015" s="20" t="s">
        <v>1686</v>
      </c>
      <c r="AT1015" s="20" t="s">
        <v>1687</v>
      </c>
      <c r="BE1015" s="20" t="s">
        <v>462</v>
      </c>
      <c r="BL1015" s="20">
        <v>257.60000000000002</v>
      </c>
      <c r="BM1015" s="20">
        <v>70</v>
      </c>
    </row>
    <row r="1016" spans="1:65" x14ac:dyDescent="0.25">
      <c r="A1016" s="20" t="s">
        <v>1677</v>
      </c>
      <c r="B1016" s="20" t="s">
        <v>462</v>
      </c>
      <c r="C1016" s="20" t="s">
        <v>674</v>
      </c>
      <c r="D1016" s="20" t="s">
        <v>547</v>
      </c>
      <c r="E1016" s="20" t="s">
        <v>3181</v>
      </c>
      <c r="F1016" s="20" t="s">
        <v>470</v>
      </c>
      <c r="G1016" s="20">
        <v>4.32</v>
      </c>
      <c r="H1016" s="20" t="s">
        <v>1679</v>
      </c>
      <c r="I1016" s="20" t="s">
        <v>3177</v>
      </c>
      <c r="J1016" s="20" t="s">
        <v>1930</v>
      </c>
      <c r="K1016" s="20" t="s">
        <v>1930</v>
      </c>
      <c r="L1016" s="20" t="s">
        <v>462</v>
      </c>
      <c r="M1016" s="20">
        <v>4</v>
      </c>
      <c r="N1016" s="20" t="s">
        <v>1679</v>
      </c>
      <c r="P1016" s="20">
        <v>0</v>
      </c>
      <c r="Q1016" s="20" t="s">
        <v>499</v>
      </c>
      <c r="R1016" s="20" t="s">
        <v>488</v>
      </c>
      <c r="S1016" s="20" t="s">
        <v>221</v>
      </c>
      <c r="T1016" s="20" t="s">
        <v>3178</v>
      </c>
      <c r="U1016" s="20" t="s">
        <v>3179</v>
      </c>
      <c r="V1016" s="20">
        <v>12</v>
      </c>
      <c r="W1016" s="20">
        <v>374</v>
      </c>
      <c r="Y1016" s="20" t="s">
        <v>1684</v>
      </c>
      <c r="Z1016" s="20" t="s">
        <v>1685</v>
      </c>
      <c r="AA1016" s="20">
        <v>1.5</v>
      </c>
      <c r="AB1016" s="20">
        <v>19</v>
      </c>
      <c r="AC1016" s="20">
        <v>19</v>
      </c>
      <c r="AD1016" s="20">
        <v>19</v>
      </c>
      <c r="AL1016" s="20" t="s">
        <v>1686</v>
      </c>
      <c r="AT1016" s="20" t="s">
        <v>1687</v>
      </c>
      <c r="BE1016" s="20" t="s">
        <v>462</v>
      </c>
      <c r="BL1016" s="20">
        <v>302.39999999999998</v>
      </c>
      <c r="BM1016" s="20">
        <v>70</v>
      </c>
    </row>
    <row r="1017" spans="1:65" x14ac:dyDescent="0.25">
      <c r="A1017" s="20" t="s">
        <v>1677</v>
      </c>
      <c r="B1017" s="20" t="s">
        <v>462</v>
      </c>
      <c r="C1017" s="20" t="s">
        <v>674</v>
      </c>
      <c r="D1017" s="20" t="s">
        <v>547</v>
      </c>
      <c r="E1017" s="20" t="s">
        <v>3182</v>
      </c>
      <c r="F1017" s="20" t="s">
        <v>471</v>
      </c>
      <c r="G1017" s="20">
        <v>4.04</v>
      </c>
      <c r="H1017" s="20" t="s">
        <v>1679</v>
      </c>
      <c r="I1017" s="20" t="s">
        <v>3177</v>
      </c>
      <c r="J1017" s="20" t="s">
        <v>1930</v>
      </c>
      <c r="K1017" s="20" t="s">
        <v>1930</v>
      </c>
      <c r="L1017" s="20" t="s">
        <v>462</v>
      </c>
      <c r="M1017" s="20">
        <v>4</v>
      </c>
      <c r="N1017" s="20" t="s">
        <v>1679</v>
      </c>
      <c r="P1017" s="20">
        <v>0</v>
      </c>
      <c r="Q1017" s="20" t="s">
        <v>499</v>
      </c>
      <c r="R1017" s="20" t="s">
        <v>488</v>
      </c>
      <c r="S1017" s="20" t="s">
        <v>221</v>
      </c>
      <c r="T1017" s="20" t="s">
        <v>3178</v>
      </c>
      <c r="U1017" s="20" t="s">
        <v>3179</v>
      </c>
      <c r="V1017" s="20">
        <v>12</v>
      </c>
      <c r="W1017" s="20">
        <v>374</v>
      </c>
      <c r="Y1017" s="20" t="s">
        <v>1684</v>
      </c>
      <c r="Z1017" s="20" t="s">
        <v>1685</v>
      </c>
      <c r="AA1017" s="20">
        <v>1.5</v>
      </c>
      <c r="AB1017" s="20">
        <v>19</v>
      </c>
      <c r="AC1017" s="20">
        <v>19</v>
      </c>
      <c r="AD1017" s="20">
        <v>19</v>
      </c>
      <c r="AL1017" s="20" t="s">
        <v>1686</v>
      </c>
      <c r="AT1017" s="20" t="s">
        <v>1687</v>
      </c>
      <c r="BE1017" s="20" t="s">
        <v>462</v>
      </c>
      <c r="BL1017" s="20">
        <v>282.8</v>
      </c>
      <c r="BM1017" s="20">
        <v>70</v>
      </c>
    </row>
    <row r="1018" spans="1:65" x14ac:dyDescent="0.25">
      <c r="A1018" s="20" t="s">
        <v>1677</v>
      </c>
      <c r="B1018" s="20" t="s">
        <v>462</v>
      </c>
      <c r="C1018" s="20" t="s">
        <v>674</v>
      </c>
      <c r="D1018" s="20" t="s">
        <v>547</v>
      </c>
      <c r="E1018" s="20" t="s">
        <v>3183</v>
      </c>
      <c r="F1018" s="20" t="s">
        <v>472</v>
      </c>
      <c r="G1018" s="20">
        <v>32.82</v>
      </c>
      <c r="H1018" s="20" t="s">
        <v>1679</v>
      </c>
      <c r="I1018" s="20" t="s">
        <v>3177</v>
      </c>
      <c r="J1018" s="20" t="s">
        <v>1930</v>
      </c>
      <c r="K1018" s="20" t="s">
        <v>1930</v>
      </c>
      <c r="L1018" s="20" t="s">
        <v>462</v>
      </c>
      <c r="M1018" s="20">
        <v>4</v>
      </c>
      <c r="N1018" s="20" t="s">
        <v>1679</v>
      </c>
      <c r="P1018" s="20">
        <v>0</v>
      </c>
      <c r="Q1018" s="20" t="s">
        <v>499</v>
      </c>
      <c r="R1018" s="20" t="s">
        <v>556</v>
      </c>
      <c r="S1018" s="20" t="s">
        <v>221</v>
      </c>
      <c r="T1018" s="20" t="s">
        <v>3030</v>
      </c>
      <c r="U1018" s="20" t="s">
        <v>3184</v>
      </c>
      <c r="V1018" s="20">
        <v>12</v>
      </c>
      <c r="W1018" s="20">
        <v>374</v>
      </c>
      <c r="Y1018" s="20" t="s">
        <v>1684</v>
      </c>
      <c r="Z1018" s="20" t="s">
        <v>1685</v>
      </c>
      <c r="AA1018" s="20">
        <v>1.5</v>
      </c>
      <c r="AB1018" s="20">
        <v>19</v>
      </c>
      <c r="AC1018" s="20">
        <v>19</v>
      </c>
      <c r="AD1018" s="20">
        <v>19</v>
      </c>
      <c r="AL1018" s="20" t="s">
        <v>1686</v>
      </c>
      <c r="AT1018" s="20" t="s">
        <v>1687</v>
      </c>
      <c r="BE1018" s="20" t="s">
        <v>462</v>
      </c>
      <c r="BL1018" s="20">
        <v>2297.4</v>
      </c>
      <c r="BM1018" s="20">
        <v>70</v>
      </c>
    </row>
    <row r="1019" spans="1:65" x14ac:dyDescent="0.25">
      <c r="A1019" s="20" t="s">
        <v>1677</v>
      </c>
      <c r="B1019" s="20" t="s">
        <v>462</v>
      </c>
      <c r="C1019" s="20" t="s">
        <v>674</v>
      </c>
      <c r="D1019" s="20" t="s">
        <v>547</v>
      </c>
      <c r="E1019" s="20" t="s">
        <v>3185</v>
      </c>
      <c r="F1019" s="20" t="s">
        <v>473</v>
      </c>
      <c r="G1019" s="20">
        <v>28.65</v>
      </c>
      <c r="H1019" s="20" t="s">
        <v>1679</v>
      </c>
      <c r="I1019" s="20" t="s">
        <v>3177</v>
      </c>
      <c r="J1019" s="20" t="s">
        <v>1930</v>
      </c>
      <c r="K1019" s="20" t="s">
        <v>1930</v>
      </c>
      <c r="L1019" s="20" t="s">
        <v>462</v>
      </c>
      <c r="M1019" s="20">
        <v>4</v>
      </c>
      <c r="N1019" s="20" t="s">
        <v>1679</v>
      </c>
      <c r="P1019" s="20">
        <v>0</v>
      </c>
      <c r="Q1019" s="20" t="s">
        <v>499</v>
      </c>
      <c r="R1019" s="20" t="s">
        <v>488</v>
      </c>
      <c r="S1019" s="20" t="s">
        <v>221</v>
      </c>
      <c r="T1019" s="20" t="s">
        <v>3178</v>
      </c>
      <c r="U1019" s="20" t="s">
        <v>3179</v>
      </c>
      <c r="V1019" s="20">
        <v>12</v>
      </c>
      <c r="W1019" s="20">
        <v>374</v>
      </c>
      <c r="Y1019" s="20" t="s">
        <v>1684</v>
      </c>
      <c r="Z1019" s="20" t="s">
        <v>1685</v>
      </c>
      <c r="AA1019" s="20">
        <v>1.5</v>
      </c>
      <c r="AB1019" s="20">
        <v>19</v>
      </c>
      <c r="AC1019" s="20">
        <v>19</v>
      </c>
      <c r="AD1019" s="20">
        <v>19</v>
      </c>
      <c r="AL1019" s="20" t="s">
        <v>1686</v>
      </c>
      <c r="AT1019" s="20" t="s">
        <v>1687</v>
      </c>
      <c r="BE1019" s="20" t="s">
        <v>462</v>
      </c>
      <c r="BL1019" s="20">
        <v>2005.5</v>
      </c>
      <c r="BM1019" s="20">
        <v>70</v>
      </c>
    </row>
    <row r="1020" spans="1:65" x14ac:dyDescent="0.25">
      <c r="A1020" s="20" t="s">
        <v>1677</v>
      </c>
      <c r="B1020" s="20" t="s">
        <v>462</v>
      </c>
      <c r="C1020" s="20" t="s">
        <v>674</v>
      </c>
      <c r="D1020" s="20" t="s">
        <v>547</v>
      </c>
      <c r="E1020" s="20" t="s">
        <v>3186</v>
      </c>
      <c r="F1020" s="20" t="s">
        <v>474</v>
      </c>
      <c r="G1020" s="20">
        <v>8.52</v>
      </c>
      <c r="H1020" s="20" t="s">
        <v>1679</v>
      </c>
      <c r="I1020" s="20" t="s">
        <v>3177</v>
      </c>
      <c r="J1020" s="20" t="s">
        <v>1930</v>
      </c>
      <c r="K1020" s="20" t="s">
        <v>1930</v>
      </c>
      <c r="L1020" s="20" t="s">
        <v>462</v>
      </c>
      <c r="M1020" s="20">
        <v>4</v>
      </c>
      <c r="N1020" s="20" t="s">
        <v>1679</v>
      </c>
      <c r="P1020" s="20">
        <v>0</v>
      </c>
      <c r="Q1020" s="20" t="s">
        <v>499</v>
      </c>
      <c r="R1020" s="20" t="s">
        <v>488</v>
      </c>
      <c r="S1020" s="20" t="s">
        <v>221</v>
      </c>
      <c r="T1020" s="20" t="s">
        <v>3178</v>
      </c>
      <c r="U1020" s="20" t="s">
        <v>3179</v>
      </c>
      <c r="V1020" s="20">
        <v>12</v>
      </c>
      <c r="W1020" s="20">
        <v>374</v>
      </c>
      <c r="Y1020" s="20" t="s">
        <v>1684</v>
      </c>
      <c r="Z1020" s="20" t="s">
        <v>1685</v>
      </c>
      <c r="AA1020" s="20">
        <v>1.5</v>
      </c>
      <c r="AB1020" s="20">
        <v>19</v>
      </c>
      <c r="AC1020" s="20">
        <v>19</v>
      </c>
      <c r="AD1020" s="20">
        <v>19</v>
      </c>
      <c r="AL1020" s="20" t="s">
        <v>1686</v>
      </c>
      <c r="AT1020" s="20" t="s">
        <v>1687</v>
      </c>
      <c r="BE1020" s="20" t="s">
        <v>462</v>
      </c>
      <c r="BL1020" s="20">
        <v>596.4</v>
      </c>
      <c r="BM1020" s="20">
        <v>70</v>
      </c>
    </row>
    <row r="1021" spans="1:65" x14ac:dyDescent="0.25">
      <c r="A1021" s="20" t="s">
        <v>1677</v>
      </c>
      <c r="B1021" s="20" t="s">
        <v>462</v>
      </c>
      <c r="C1021" s="20" t="s">
        <v>674</v>
      </c>
      <c r="D1021" s="20" t="s">
        <v>547</v>
      </c>
      <c r="E1021" s="20" t="s">
        <v>3187</v>
      </c>
      <c r="F1021" s="20" t="s">
        <v>475</v>
      </c>
      <c r="G1021" s="20">
        <v>0.37</v>
      </c>
      <c r="H1021" s="20" t="s">
        <v>1679</v>
      </c>
      <c r="I1021" s="20" t="s">
        <v>3177</v>
      </c>
      <c r="J1021" s="20" t="s">
        <v>1930</v>
      </c>
      <c r="K1021" s="20" t="s">
        <v>1930</v>
      </c>
      <c r="L1021" s="20" t="s">
        <v>462</v>
      </c>
      <c r="M1021" s="20">
        <v>4</v>
      </c>
      <c r="N1021" s="20" t="s">
        <v>1679</v>
      </c>
      <c r="P1021" s="20">
        <v>0</v>
      </c>
      <c r="Q1021" s="20" t="s">
        <v>499</v>
      </c>
      <c r="R1021" s="20" t="s">
        <v>488</v>
      </c>
      <c r="S1021" s="20" t="s">
        <v>221</v>
      </c>
      <c r="T1021" s="20" t="s">
        <v>3178</v>
      </c>
      <c r="U1021" s="20" t="s">
        <v>3179</v>
      </c>
      <c r="V1021" s="20">
        <v>12</v>
      </c>
      <c r="W1021" s="20">
        <v>374</v>
      </c>
      <c r="Y1021" s="20" t="s">
        <v>1684</v>
      </c>
      <c r="Z1021" s="20" t="s">
        <v>1685</v>
      </c>
      <c r="AA1021" s="20">
        <v>1.5</v>
      </c>
      <c r="AB1021" s="20">
        <v>19</v>
      </c>
      <c r="AC1021" s="20">
        <v>19</v>
      </c>
      <c r="AD1021" s="20">
        <v>19</v>
      </c>
      <c r="AL1021" s="20" t="s">
        <v>1686</v>
      </c>
      <c r="AT1021" s="20" t="s">
        <v>1687</v>
      </c>
      <c r="BE1021" s="20" t="s">
        <v>462</v>
      </c>
      <c r="BL1021" s="20">
        <v>25.9</v>
      </c>
      <c r="BM1021" s="20">
        <v>70</v>
      </c>
    </row>
    <row r="1022" spans="1:65" x14ac:dyDescent="0.25">
      <c r="A1022" s="20" t="s">
        <v>1677</v>
      </c>
      <c r="B1022" s="20" t="s">
        <v>462</v>
      </c>
      <c r="C1022" s="20" t="s">
        <v>674</v>
      </c>
      <c r="D1022" s="20" t="s">
        <v>547</v>
      </c>
      <c r="E1022" s="20" t="s">
        <v>3188</v>
      </c>
      <c r="F1022" s="20" t="s">
        <v>476</v>
      </c>
      <c r="G1022" s="20">
        <v>6.18</v>
      </c>
      <c r="H1022" s="20" t="s">
        <v>1679</v>
      </c>
      <c r="I1022" s="20" t="s">
        <v>3177</v>
      </c>
      <c r="J1022" s="20" t="s">
        <v>1930</v>
      </c>
      <c r="K1022" s="20" t="s">
        <v>1930</v>
      </c>
      <c r="L1022" s="20" t="s">
        <v>462</v>
      </c>
      <c r="M1022" s="20">
        <v>4</v>
      </c>
      <c r="N1022" s="20" t="s">
        <v>1679</v>
      </c>
      <c r="P1022" s="20">
        <v>0</v>
      </c>
      <c r="Q1022" s="20" t="s">
        <v>499</v>
      </c>
      <c r="R1022" s="20" t="s">
        <v>488</v>
      </c>
      <c r="S1022" s="20" t="s">
        <v>221</v>
      </c>
      <c r="T1022" s="20" t="s">
        <v>3178</v>
      </c>
      <c r="U1022" s="20" t="s">
        <v>3179</v>
      </c>
      <c r="V1022" s="20">
        <v>12</v>
      </c>
      <c r="W1022" s="20">
        <v>374</v>
      </c>
      <c r="Y1022" s="20" t="s">
        <v>1684</v>
      </c>
      <c r="Z1022" s="20" t="s">
        <v>1685</v>
      </c>
      <c r="AA1022" s="20">
        <v>1.5</v>
      </c>
      <c r="AB1022" s="20">
        <v>19</v>
      </c>
      <c r="AC1022" s="20">
        <v>19</v>
      </c>
      <c r="AD1022" s="20">
        <v>19</v>
      </c>
      <c r="AL1022" s="20" t="s">
        <v>1686</v>
      </c>
      <c r="AT1022" s="20" t="s">
        <v>1687</v>
      </c>
      <c r="BE1022" s="20" t="s">
        <v>462</v>
      </c>
      <c r="BL1022" s="20">
        <v>432.6</v>
      </c>
      <c r="BM1022" s="20">
        <v>70</v>
      </c>
    </row>
    <row r="1023" spans="1:65" x14ac:dyDescent="0.25">
      <c r="A1023" s="20" t="s">
        <v>1677</v>
      </c>
      <c r="B1023" s="20" t="s">
        <v>462</v>
      </c>
      <c r="C1023" s="20" t="s">
        <v>674</v>
      </c>
      <c r="D1023" s="20" t="s">
        <v>547</v>
      </c>
      <c r="E1023" s="20" t="s">
        <v>3189</v>
      </c>
      <c r="F1023" s="20" t="s">
        <v>477</v>
      </c>
      <c r="G1023" s="20">
        <v>16.77</v>
      </c>
      <c r="H1023" s="20" t="s">
        <v>1679</v>
      </c>
      <c r="I1023" s="20" t="s">
        <v>3177</v>
      </c>
      <c r="J1023" s="20" t="s">
        <v>1930</v>
      </c>
      <c r="K1023" s="20" t="s">
        <v>1930</v>
      </c>
      <c r="L1023" s="20" t="s">
        <v>462</v>
      </c>
      <c r="M1023" s="20">
        <v>4</v>
      </c>
      <c r="N1023" s="20" t="s">
        <v>1679</v>
      </c>
      <c r="P1023" s="20">
        <v>0</v>
      </c>
      <c r="Q1023" s="20" t="s">
        <v>499</v>
      </c>
      <c r="R1023" s="20" t="s">
        <v>488</v>
      </c>
      <c r="S1023" s="20" t="s">
        <v>221</v>
      </c>
      <c r="T1023" s="20" t="s">
        <v>3178</v>
      </c>
      <c r="U1023" s="20" t="s">
        <v>3184</v>
      </c>
      <c r="V1023" s="20">
        <v>12</v>
      </c>
      <c r="W1023" s="20">
        <v>374</v>
      </c>
      <c r="Y1023" s="20" t="s">
        <v>1684</v>
      </c>
      <c r="Z1023" s="20" t="s">
        <v>1685</v>
      </c>
      <c r="AA1023" s="20">
        <v>1.5</v>
      </c>
      <c r="AB1023" s="20">
        <v>19</v>
      </c>
      <c r="AC1023" s="20">
        <v>19</v>
      </c>
      <c r="AD1023" s="20">
        <v>19</v>
      </c>
      <c r="AL1023" s="20" t="s">
        <v>1686</v>
      </c>
      <c r="AT1023" s="20" t="s">
        <v>1687</v>
      </c>
      <c r="BE1023" s="20" t="s">
        <v>462</v>
      </c>
      <c r="BL1023" s="20">
        <v>1173.9000000000001</v>
      </c>
      <c r="BM1023" s="20">
        <v>70</v>
      </c>
    </row>
    <row r="1024" spans="1:65" x14ac:dyDescent="0.25">
      <c r="A1024" s="20" t="s">
        <v>1677</v>
      </c>
      <c r="B1024" s="20" t="s">
        <v>462</v>
      </c>
      <c r="C1024" s="20" t="s">
        <v>674</v>
      </c>
      <c r="D1024" s="20" t="s">
        <v>547</v>
      </c>
      <c r="E1024" s="20" t="s">
        <v>3190</v>
      </c>
      <c r="F1024" s="20" t="s">
        <v>478</v>
      </c>
      <c r="G1024" s="20">
        <v>15.39</v>
      </c>
      <c r="H1024" s="20" t="s">
        <v>1679</v>
      </c>
      <c r="I1024" s="20" t="s">
        <v>3177</v>
      </c>
      <c r="J1024" s="20" t="s">
        <v>1930</v>
      </c>
      <c r="K1024" s="20" t="s">
        <v>1930</v>
      </c>
      <c r="L1024" s="20" t="s">
        <v>462</v>
      </c>
      <c r="M1024" s="20">
        <v>4</v>
      </c>
      <c r="N1024" s="20" t="s">
        <v>1679</v>
      </c>
      <c r="P1024" s="20">
        <v>0</v>
      </c>
      <c r="Q1024" s="20" t="s">
        <v>499</v>
      </c>
      <c r="R1024" s="20" t="s">
        <v>556</v>
      </c>
      <c r="S1024" s="20" t="s">
        <v>221</v>
      </c>
      <c r="T1024" s="20" t="s">
        <v>3030</v>
      </c>
      <c r="U1024" s="20" t="s">
        <v>3184</v>
      </c>
      <c r="V1024" s="20">
        <v>12</v>
      </c>
      <c r="W1024" s="20">
        <v>374</v>
      </c>
      <c r="Y1024" s="20" t="s">
        <v>1684</v>
      </c>
      <c r="Z1024" s="20" t="s">
        <v>1685</v>
      </c>
      <c r="AA1024" s="20">
        <v>1.5</v>
      </c>
      <c r="AB1024" s="20">
        <v>19</v>
      </c>
      <c r="AC1024" s="20">
        <v>19</v>
      </c>
      <c r="AD1024" s="20">
        <v>19</v>
      </c>
      <c r="AL1024" s="20" t="s">
        <v>1686</v>
      </c>
      <c r="AT1024" s="20" t="s">
        <v>1687</v>
      </c>
      <c r="BE1024" s="20" t="s">
        <v>462</v>
      </c>
      <c r="BL1024" s="20">
        <v>1077.3</v>
      </c>
      <c r="BM1024" s="20">
        <v>70</v>
      </c>
    </row>
    <row r="1025" spans="1:65" x14ac:dyDescent="0.25">
      <c r="A1025" s="20" t="s">
        <v>1677</v>
      </c>
      <c r="B1025" s="20" t="s">
        <v>462</v>
      </c>
      <c r="C1025" s="20" t="s">
        <v>674</v>
      </c>
      <c r="D1025" s="20" t="s">
        <v>547</v>
      </c>
      <c r="E1025" s="20" t="s">
        <v>3191</v>
      </c>
      <c r="F1025" s="20" t="s">
        <v>479</v>
      </c>
      <c r="G1025" s="20">
        <v>9.5299999999999994</v>
      </c>
      <c r="H1025" s="20" t="s">
        <v>1679</v>
      </c>
      <c r="I1025" s="20" t="s">
        <v>3177</v>
      </c>
      <c r="J1025" s="20" t="s">
        <v>1930</v>
      </c>
      <c r="K1025" s="20" t="s">
        <v>1930</v>
      </c>
      <c r="L1025" s="20" t="s">
        <v>462</v>
      </c>
      <c r="M1025" s="20">
        <v>4</v>
      </c>
      <c r="N1025" s="20" t="s">
        <v>1679</v>
      </c>
      <c r="P1025" s="20">
        <v>0</v>
      </c>
      <c r="Q1025" s="20" t="s">
        <v>499</v>
      </c>
      <c r="R1025" s="20" t="s">
        <v>556</v>
      </c>
      <c r="S1025" s="20" t="s">
        <v>221</v>
      </c>
      <c r="T1025" s="20" t="s">
        <v>3030</v>
      </c>
      <c r="U1025" s="20" t="s">
        <v>3184</v>
      </c>
      <c r="V1025" s="20">
        <v>12</v>
      </c>
      <c r="W1025" s="20">
        <v>374</v>
      </c>
      <c r="Y1025" s="20" t="s">
        <v>1684</v>
      </c>
      <c r="Z1025" s="20" t="s">
        <v>1685</v>
      </c>
      <c r="AA1025" s="20">
        <v>1.5</v>
      </c>
      <c r="AB1025" s="20">
        <v>19</v>
      </c>
      <c r="AC1025" s="20">
        <v>19</v>
      </c>
      <c r="AD1025" s="20">
        <v>19</v>
      </c>
      <c r="AL1025" s="20" t="s">
        <v>1686</v>
      </c>
      <c r="AT1025" s="20" t="s">
        <v>1687</v>
      </c>
      <c r="BE1025" s="20" t="s">
        <v>462</v>
      </c>
      <c r="BL1025" s="20">
        <v>667.1</v>
      </c>
      <c r="BM1025" s="20">
        <v>70</v>
      </c>
    </row>
    <row r="1026" spans="1:65" x14ac:dyDescent="0.25">
      <c r="A1026" s="20" t="s">
        <v>1677</v>
      </c>
      <c r="B1026" s="20" t="s">
        <v>462</v>
      </c>
      <c r="C1026" s="20" t="s">
        <v>674</v>
      </c>
      <c r="D1026" s="20" t="s">
        <v>547</v>
      </c>
      <c r="E1026" s="20" t="s">
        <v>3192</v>
      </c>
      <c r="F1026" s="20" t="s">
        <v>480</v>
      </c>
      <c r="G1026" s="20">
        <v>4.75</v>
      </c>
      <c r="H1026" s="20" t="s">
        <v>1679</v>
      </c>
      <c r="I1026" s="20" t="s">
        <v>3177</v>
      </c>
      <c r="J1026" s="20" t="s">
        <v>1930</v>
      </c>
      <c r="K1026" s="20" t="s">
        <v>1930</v>
      </c>
      <c r="L1026" s="20" t="s">
        <v>462</v>
      </c>
      <c r="M1026" s="20">
        <v>4</v>
      </c>
      <c r="N1026" s="20" t="s">
        <v>1679</v>
      </c>
      <c r="P1026" s="20">
        <v>0</v>
      </c>
      <c r="Q1026" s="20" t="s">
        <v>499</v>
      </c>
      <c r="R1026" s="20" t="s">
        <v>556</v>
      </c>
      <c r="S1026" s="20" t="s">
        <v>221</v>
      </c>
      <c r="T1026" s="20" t="s">
        <v>3030</v>
      </c>
      <c r="U1026" s="20" t="s">
        <v>3184</v>
      </c>
      <c r="V1026" s="20">
        <v>12</v>
      </c>
      <c r="W1026" s="20">
        <v>374</v>
      </c>
      <c r="Y1026" s="20" t="s">
        <v>1684</v>
      </c>
      <c r="Z1026" s="20" t="s">
        <v>1685</v>
      </c>
      <c r="AA1026" s="20">
        <v>1.5</v>
      </c>
      <c r="AB1026" s="20">
        <v>19</v>
      </c>
      <c r="AC1026" s="20">
        <v>19</v>
      </c>
      <c r="AD1026" s="20">
        <v>19</v>
      </c>
      <c r="AL1026" s="20" t="s">
        <v>1686</v>
      </c>
      <c r="AT1026" s="20" t="s">
        <v>1687</v>
      </c>
      <c r="BE1026" s="20" t="s">
        <v>462</v>
      </c>
      <c r="BL1026" s="20">
        <v>332.5</v>
      </c>
      <c r="BM1026" s="20">
        <v>70</v>
      </c>
    </row>
    <row r="1027" spans="1:65" x14ac:dyDescent="0.25">
      <c r="A1027" s="20" t="s">
        <v>1677</v>
      </c>
      <c r="B1027" s="20" t="s">
        <v>462</v>
      </c>
      <c r="C1027" s="20" t="s">
        <v>674</v>
      </c>
      <c r="D1027" s="20" t="s">
        <v>547</v>
      </c>
      <c r="E1027" s="20" t="s">
        <v>3193</v>
      </c>
      <c r="F1027" s="20" t="s">
        <v>481</v>
      </c>
      <c r="G1027" s="20">
        <v>4.5599999999999996</v>
      </c>
      <c r="H1027" s="20" t="s">
        <v>1679</v>
      </c>
      <c r="I1027" s="20" t="s">
        <v>3177</v>
      </c>
      <c r="J1027" s="20" t="s">
        <v>1930</v>
      </c>
      <c r="K1027" s="20" t="s">
        <v>1930</v>
      </c>
      <c r="L1027" s="20" t="s">
        <v>462</v>
      </c>
      <c r="M1027" s="20">
        <v>4</v>
      </c>
      <c r="N1027" s="20" t="s">
        <v>1679</v>
      </c>
      <c r="P1027" s="20">
        <v>0</v>
      </c>
      <c r="Q1027" s="20" t="s">
        <v>499</v>
      </c>
      <c r="R1027" s="20" t="s">
        <v>556</v>
      </c>
      <c r="S1027" s="20" t="s">
        <v>221</v>
      </c>
      <c r="T1027" s="20" t="s">
        <v>3030</v>
      </c>
      <c r="U1027" s="20" t="s">
        <v>3194</v>
      </c>
      <c r="V1027" s="20">
        <v>12</v>
      </c>
      <c r="W1027" s="20">
        <v>369</v>
      </c>
      <c r="Y1027" s="20" t="s">
        <v>1684</v>
      </c>
      <c r="Z1027" s="20" t="s">
        <v>1685</v>
      </c>
      <c r="AA1027" s="20">
        <v>1.5</v>
      </c>
      <c r="AB1027" s="20">
        <v>19</v>
      </c>
      <c r="AC1027" s="20">
        <v>19</v>
      </c>
      <c r="AD1027" s="20">
        <v>19</v>
      </c>
      <c r="AL1027" s="20" t="s">
        <v>1686</v>
      </c>
      <c r="AT1027" s="20" t="s">
        <v>1687</v>
      </c>
      <c r="BE1027" s="20" t="s">
        <v>462</v>
      </c>
      <c r="BL1027" s="20">
        <v>319.2</v>
      </c>
      <c r="BM1027" s="20">
        <v>70</v>
      </c>
    </row>
    <row r="1028" spans="1:65" x14ac:dyDescent="0.25">
      <c r="A1028" s="20" t="s">
        <v>1677</v>
      </c>
      <c r="B1028" s="20" t="s">
        <v>462</v>
      </c>
      <c r="C1028" s="20" t="s">
        <v>674</v>
      </c>
      <c r="D1028" s="20" t="s">
        <v>547</v>
      </c>
      <c r="E1028" s="20" t="s">
        <v>3195</v>
      </c>
      <c r="F1028" s="20" t="s">
        <v>482</v>
      </c>
      <c r="G1028" s="20">
        <v>8.61</v>
      </c>
      <c r="H1028" s="20" t="s">
        <v>1679</v>
      </c>
      <c r="I1028" s="20" t="s">
        <v>3177</v>
      </c>
      <c r="J1028" s="20" t="s">
        <v>1930</v>
      </c>
      <c r="K1028" s="20" t="s">
        <v>1930</v>
      </c>
      <c r="L1028" s="20" t="s">
        <v>462</v>
      </c>
      <c r="M1028" s="20">
        <v>4</v>
      </c>
      <c r="N1028" s="20" t="s">
        <v>1679</v>
      </c>
      <c r="P1028" s="20">
        <v>0</v>
      </c>
      <c r="Q1028" s="20" t="s">
        <v>499</v>
      </c>
      <c r="R1028" s="20" t="s">
        <v>556</v>
      </c>
      <c r="S1028" s="20" t="s">
        <v>221</v>
      </c>
      <c r="T1028" s="20" t="s">
        <v>3030</v>
      </c>
      <c r="U1028" s="20" t="s">
        <v>3184</v>
      </c>
      <c r="V1028" s="20">
        <v>12</v>
      </c>
      <c r="W1028" s="20">
        <v>374</v>
      </c>
      <c r="Y1028" s="20" t="s">
        <v>1684</v>
      </c>
      <c r="Z1028" s="20" t="s">
        <v>1685</v>
      </c>
      <c r="AA1028" s="20">
        <v>1.5</v>
      </c>
      <c r="AB1028" s="20">
        <v>19</v>
      </c>
      <c r="AC1028" s="20">
        <v>19</v>
      </c>
      <c r="AD1028" s="20">
        <v>19</v>
      </c>
      <c r="AL1028" s="20" t="s">
        <v>1686</v>
      </c>
      <c r="AT1028" s="20" t="s">
        <v>1687</v>
      </c>
      <c r="BE1028" s="20" t="s">
        <v>462</v>
      </c>
      <c r="BL1028" s="20">
        <v>602.70000000000005</v>
      </c>
      <c r="BM1028" s="20">
        <v>70</v>
      </c>
    </row>
    <row r="1029" spans="1:65" x14ac:dyDescent="0.25">
      <c r="A1029" s="20" t="s">
        <v>1677</v>
      </c>
      <c r="B1029" s="20" t="s">
        <v>462</v>
      </c>
      <c r="C1029" s="20" t="s">
        <v>674</v>
      </c>
      <c r="D1029" s="20" t="s">
        <v>547</v>
      </c>
      <c r="E1029" s="20" t="s">
        <v>3196</v>
      </c>
      <c r="F1029" s="20" t="s">
        <v>483</v>
      </c>
      <c r="G1029" s="20">
        <v>5.91</v>
      </c>
      <c r="H1029" s="20" t="s">
        <v>1679</v>
      </c>
      <c r="I1029" s="20" t="s">
        <v>3177</v>
      </c>
      <c r="J1029" s="20" t="s">
        <v>1930</v>
      </c>
      <c r="K1029" s="20" t="s">
        <v>1930</v>
      </c>
      <c r="L1029" s="20" t="s">
        <v>462</v>
      </c>
      <c r="M1029" s="20">
        <v>4</v>
      </c>
      <c r="N1029" s="20" t="s">
        <v>1679</v>
      </c>
      <c r="P1029" s="20">
        <v>0</v>
      </c>
      <c r="Q1029" s="20" t="s">
        <v>499</v>
      </c>
      <c r="R1029" s="20" t="s">
        <v>556</v>
      </c>
      <c r="S1029" s="20" t="s">
        <v>221</v>
      </c>
      <c r="T1029" s="20" t="s">
        <v>3030</v>
      </c>
      <c r="U1029" s="20" t="s">
        <v>3184</v>
      </c>
      <c r="V1029" s="20">
        <v>12</v>
      </c>
      <c r="W1029" s="20">
        <v>374</v>
      </c>
      <c r="Y1029" s="20" t="s">
        <v>1684</v>
      </c>
      <c r="Z1029" s="20" t="s">
        <v>1685</v>
      </c>
      <c r="AA1029" s="20">
        <v>1.5</v>
      </c>
      <c r="AB1029" s="20">
        <v>19</v>
      </c>
      <c r="AC1029" s="20">
        <v>19</v>
      </c>
      <c r="AD1029" s="20">
        <v>19</v>
      </c>
      <c r="AL1029" s="20" t="s">
        <v>1686</v>
      </c>
      <c r="AT1029" s="20" t="s">
        <v>1687</v>
      </c>
      <c r="BE1029" s="20" t="s">
        <v>462</v>
      </c>
      <c r="BL1029" s="20">
        <v>413.7</v>
      </c>
      <c r="BM1029" s="20">
        <v>70</v>
      </c>
    </row>
    <row r="1030" spans="1:65" x14ac:dyDescent="0.25">
      <c r="A1030" s="20" t="s">
        <v>1677</v>
      </c>
      <c r="B1030" s="20" t="s">
        <v>462</v>
      </c>
      <c r="C1030" s="20" t="s">
        <v>674</v>
      </c>
      <c r="D1030" s="20" t="s">
        <v>547</v>
      </c>
      <c r="E1030" s="20" t="s">
        <v>3197</v>
      </c>
      <c r="F1030" s="20" t="s">
        <v>484</v>
      </c>
      <c r="G1030" s="20">
        <v>3.28</v>
      </c>
      <c r="H1030" s="20" t="s">
        <v>1679</v>
      </c>
      <c r="I1030" s="20" t="s">
        <v>3177</v>
      </c>
      <c r="J1030" s="20" t="s">
        <v>1930</v>
      </c>
      <c r="K1030" s="20" t="s">
        <v>1930</v>
      </c>
      <c r="L1030" s="20" t="s">
        <v>462</v>
      </c>
      <c r="M1030" s="20">
        <v>4</v>
      </c>
      <c r="N1030" s="20" t="s">
        <v>1679</v>
      </c>
      <c r="P1030" s="20">
        <v>0</v>
      </c>
      <c r="Q1030" s="20" t="s">
        <v>499</v>
      </c>
      <c r="R1030" s="20" t="s">
        <v>556</v>
      </c>
      <c r="S1030" s="20" t="s">
        <v>221</v>
      </c>
      <c r="T1030" s="20" t="s">
        <v>3030</v>
      </c>
      <c r="U1030" s="20" t="s">
        <v>3184</v>
      </c>
      <c r="V1030" s="20">
        <v>12</v>
      </c>
      <c r="W1030" s="20">
        <v>374</v>
      </c>
      <c r="Y1030" s="20" t="s">
        <v>1684</v>
      </c>
      <c r="Z1030" s="20" t="s">
        <v>1685</v>
      </c>
      <c r="AA1030" s="20">
        <v>1.5</v>
      </c>
      <c r="AB1030" s="20">
        <v>19</v>
      </c>
      <c r="AC1030" s="20">
        <v>19</v>
      </c>
      <c r="AD1030" s="20">
        <v>19</v>
      </c>
      <c r="AL1030" s="20" t="s">
        <v>1686</v>
      </c>
      <c r="AT1030" s="20" t="s">
        <v>1687</v>
      </c>
      <c r="BE1030" s="20" t="s">
        <v>462</v>
      </c>
      <c r="BL1030" s="20">
        <v>229.6</v>
      </c>
      <c r="BM1030" s="20">
        <v>70</v>
      </c>
    </row>
    <row r="1031" spans="1:65" x14ac:dyDescent="0.25">
      <c r="A1031" s="20" t="s">
        <v>1677</v>
      </c>
      <c r="B1031" s="20" t="s">
        <v>462</v>
      </c>
      <c r="C1031" s="20" t="s">
        <v>674</v>
      </c>
      <c r="D1031" s="20" t="s">
        <v>547</v>
      </c>
      <c r="E1031" s="20" t="s">
        <v>3198</v>
      </c>
      <c r="F1031" s="20" t="s">
        <v>485</v>
      </c>
      <c r="G1031" s="20">
        <v>5.45</v>
      </c>
      <c r="H1031" s="20" t="s">
        <v>1679</v>
      </c>
      <c r="I1031" s="20" t="s">
        <v>3177</v>
      </c>
      <c r="J1031" s="20" t="s">
        <v>1930</v>
      </c>
      <c r="K1031" s="20" t="s">
        <v>1930</v>
      </c>
      <c r="L1031" s="20" t="s">
        <v>462</v>
      </c>
      <c r="M1031" s="20">
        <v>4</v>
      </c>
      <c r="N1031" s="20" t="s">
        <v>1679</v>
      </c>
      <c r="P1031" s="20">
        <v>0</v>
      </c>
      <c r="Q1031" s="20" t="s">
        <v>499</v>
      </c>
      <c r="R1031" s="20" t="s">
        <v>488</v>
      </c>
      <c r="S1031" s="20" t="s">
        <v>221</v>
      </c>
      <c r="T1031" s="20" t="s">
        <v>3178</v>
      </c>
      <c r="U1031" s="20" t="s">
        <v>3184</v>
      </c>
      <c r="V1031" s="20">
        <v>12</v>
      </c>
      <c r="W1031" s="20">
        <v>374</v>
      </c>
      <c r="Y1031" s="20" t="s">
        <v>1684</v>
      </c>
      <c r="Z1031" s="20" t="s">
        <v>1685</v>
      </c>
      <c r="AA1031" s="20">
        <v>1.5</v>
      </c>
      <c r="AB1031" s="20">
        <v>19</v>
      </c>
      <c r="AC1031" s="20">
        <v>19</v>
      </c>
      <c r="AD1031" s="20">
        <v>19</v>
      </c>
      <c r="AL1031" s="20" t="s">
        <v>1686</v>
      </c>
      <c r="AT1031" s="20" t="s">
        <v>1687</v>
      </c>
      <c r="BE1031" s="20" t="s">
        <v>462</v>
      </c>
      <c r="BL1031" s="20">
        <v>381.5</v>
      </c>
      <c r="BM1031" s="20">
        <v>70</v>
      </c>
    </row>
    <row r="1032" spans="1:65" x14ac:dyDescent="0.25">
      <c r="A1032" s="20" t="s">
        <v>1677</v>
      </c>
      <c r="B1032" s="20" t="s">
        <v>462</v>
      </c>
      <c r="C1032" s="20" t="s">
        <v>674</v>
      </c>
      <c r="D1032" s="20" t="s">
        <v>547</v>
      </c>
      <c r="E1032" s="20" t="s">
        <v>3199</v>
      </c>
      <c r="F1032" s="20" t="s">
        <v>486</v>
      </c>
      <c r="G1032" s="20">
        <v>14.24</v>
      </c>
      <c r="H1032" s="20" t="s">
        <v>1679</v>
      </c>
      <c r="I1032" s="20" t="s">
        <v>3177</v>
      </c>
      <c r="J1032" s="20" t="s">
        <v>1930</v>
      </c>
      <c r="K1032" s="20" t="s">
        <v>1930</v>
      </c>
      <c r="L1032" s="20" t="s">
        <v>462</v>
      </c>
      <c r="M1032" s="20">
        <v>4</v>
      </c>
      <c r="N1032" s="20" t="s">
        <v>1679</v>
      </c>
      <c r="P1032" s="20">
        <v>0</v>
      </c>
      <c r="Q1032" s="20" t="s">
        <v>499</v>
      </c>
      <c r="R1032" s="20" t="s">
        <v>488</v>
      </c>
      <c r="S1032" s="20" t="s">
        <v>221</v>
      </c>
      <c r="T1032" s="20" t="s">
        <v>3178</v>
      </c>
      <c r="U1032" s="20" t="s">
        <v>3184</v>
      </c>
      <c r="V1032" s="20">
        <v>12</v>
      </c>
      <c r="W1032" s="20">
        <v>374</v>
      </c>
      <c r="Y1032" s="20" t="s">
        <v>1684</v>
      </c>
      <c r="Z1032" s="20" t="s">
        <v>1685</v>
      </c>
      <c r="AA1032" s="20">
        <v>1.5</v>
      </c>
      <c r="AB1032" s="20">
        <v>19</v>
      </c>
      <c r="AC1032" s="20">
        <v>19</v>
      </c>
      <c r="AD1032" s="20">
        <v>19</v>
      </c>
      <c r="AL1032" s="20" t="s">
        <v>1686</v>
      </c>
      <c r="AT1032" s="20" t="s">
        <v>1687</v>
      </c>
      <c r="BE1032" s="20" t="s">
        <v>462</v>
      </c>
      <c r="BL1032" s="20">
        <v>996.8</v>
      </c>
      <c r="BM1032" s="20">
        <v>70</v>
      </c>
    </row>
    <row r="1033" spans="1:65" x14ac:dyDescent="0.25">
      <c r="A1033" s="20" t="s">
        <v>1677</v>
      </c>
      <c r="B1033" s="20" t="s">
        <v>462</v>
      </c>
      <c r="C1033" s="20" t="s">
        <v>674</v>
      </c>
      <c r="D1033" s="20" t="s">
        <v>547</v>
      </c>
      <c r="E1033" s="20" t="s">
        <v>3200</v>
      </c>
      <c r="F1033" s="20" t="s">
        <v>489</v>
      </c>
      <c r="G1033" s="20">
        <v>4.82</v>
      </c>
      <c r="H1033" s="20" t="s">
        <v>1679</v>
      </c>
      <c r="I1033" s="20" t="s">
        <v>3177</v>
      </c>
      <c r="J1033" s="20" t="s">
        <v>1930</v>
      </c>
      <c r="K1033" s="20" t="s">
        <v>1930</v>
      </c>
      <c r="L1033" s="20" t="s">
        <v>462</v>
      </c>
      <c r="M1033" s="20">
        <v>4</v>
      </c>
      <c r="N1033" s="20" t="s">
        <v>1679</v>
      </c>
      <c r="P1033" s="20">
        <v>0</v>
      </c>
      <c r="Q1033" s="20" t="s">
        <v>499</v>
      </c>
      <c r="R1033" s="20" t="s">
        <v>488</v>
      </c>
      <c r="S1033" s="20" t="s">
        <v>221</v>
      </c>
      <c r="T1033" s="20" t="s">
        <v>3178</v>
      </c>
      <c r="U1033" s="20" t="s">
        <v>3184</v>
      </c>
      <c r="V1033" s="20">
        <v>12</v>
      </c>
      <c r="W1033" s="20">
        <v>374</v>
      </c>
      <c r="Y1033" s="20" t="s">
        <v>1684</v>
      </c>
      <c r="Z1033" s="20" t="s">
        <v>1685</v>
      </c>
      <c r="AA1033" s="20">
        <v>1.5</v>
      </c>
      <c r="AB1033" s="20">
        <v>19</v>
      </c>
      <c r="AC1033" s="20">
        <v>19</v>
      </c>
      <c r="AD1033" s="20">
        <v>19</v>
      </c>
      <c r="AL1033" s="20" t="s">
        <v>1686</v>
      </c>
      <c r="AT1033" s="20" t="s">
        <v>1687</v>
      </c>
      <c r="BE1033" s="20" t="s">
        <v>462</v>
      </c>
      <c r="BL1033" s="20">
        <v>337.4</v>
      </c>
      <c r="BM1033" s="20">
        <v>70</v>
      </c>
    </row>
    <row r="1034" spans="1:65" x14ac:dyDescent="0.25">
      <c r="A1034" s="20" t="s">
        <v>1677</v>
      </c>
      <c r="B1034" s="20" t="s">
        <v>462</v>
      </c>
      <c r="C1034" s="20" t="s">
        <v>674</v>
      </c>
      <c r="D1034" s="20" t="s">
        <v>547</v>
      </c>
      <c r="E1034" s="20" t="s">
        <v>3201</v>
      </c>
      <c r="F1034" s="20" t="s">
        <v>490</v>
      </c>
      <c r="G1034" s="20">
        <v>3.83</v>
      </c>
      <c r="H1034" s="20" t="s">
        <v>1679</v>
      </c>
      <c r="I1034" s="20" t="s">
        <v>3177</v>
      </c>
      <c r="J1034" s="20" t="s">
        <v>1930</v>
      </c>
      <c r="K1034" s="20" t="s">
        <v>1930</v>
      </c>
      <c r="L1034" s="20" t="s">
        <v>462</v>
      </c>
      <c r="M1034" s="20">
        <v>4</v>
      </c>
      <c r="N1034" s="20" t="s">
        <v>1679</v>
      </c>
      <c r="P1034" s="20">
        <v>0</v>
      </c>
      <c r="Q1034" s="20" t="s">
        <v>499</v>
      </c>
      <c r="R1034" s="20" t="s">
        <v>488</v>
      </c>
      <c r="S1034" s="20" t="s">
        <v>221</v>
      </c>
      <c r="T1034" s="20" t="s">
        <v>3178</v>
      </c>
      <c r="U1034" s="20" t="s">
        <v>3184</v>
      </c>
      <c r="V1034" s="20">
        <v>12</v>
      </c>
      <c r="W1034" s="20">
        <v>374</v>
      </c>
      <c r="Y1034" s="20" t="s">
        <v>1684</v>
      </c>
      <c r="Z1034" s="20" t="s">
        <v>1685</v>
      </c>
      <c r="AA1034" s="20">
        <v>1.5</v>
      </c>
      <c r="AB1034" s="20">
        <v>19</v>
      </c>
      <c r="AC1034" s="20">
        <v>19</v>
      </c>
      <c r="AD1034" s="20">
        <v>19</v>
      </c>
      <c r="AL1034" s="20" t="s">
        <v>1686</v>
      </c>
      <c r="AT1034" s="20" t="s">
        <v>1687</v>
      </c>
      <c r="BE1034" s="20" t="s">
        <v>462</v>
      </c>
      <c r="BL1034" s="20">
        <v>268.10000000000002</v>
      </c>
      <c r="BM1034" s="20">
        <v>70</v>
      </c>
    </row>
    <row r="1035" spans="1:65" x14ac:dyDescent="0.25">
      <c r="A1035" s="20" t="s">
        <v>1677</v>
      </c>
      <c r="B1035" s="20" t="s">
        <v>462</v>
      </c>
      <c r="C1035" s="20" t="s">
        <v>675</v>
      </c>
      <c r="D1035" s="20" t="s">
        <v>547</v>
      </c>
      <c r="E1035" s="20" t="s">
        <v>3202</v>
      </c>
      <c r="F1035" s="20" t="s">
        <v>465</v>
      </c>
      <c r="G1035" s="20">
        <v>1.63</v>
      </c>
      <c r="H1035" s="20" t="s">
        <v>1679</v>
      </c>
      <c r="I1035" s="20" t="s">
        <v>3203</v>
      </c>
      <c r="J1035" s="20" t="s">
        <v>1930</v>
      </c>
      <c r="K1035" s="20" t="s">
        <v>1930</v>
      </c>
      <c r="L1035" s="20" t="s">
        <v>462</v>
      </c>
      <c r="M1035" s="20">
        <v>4</v>
      </c>
      <c r="N1035" s="20" t="s">
        <v>1679</v>
      </c>
      <c r="P1035" s="20">
        <v>0</v>
      </c>
      <c r="Q1035" s="20" t="s">
        <v>499</v>
      </c>
      <c r="R1035" s="20" t="s">
        <v>488</v>
      </c>
      <c r="S1035" s="20" t="s">
        <v>221</v>
      </c>
      <c r="T1035" s="20" t="s">
        <v>3156</v>
      </c>
      <c r="U1035" s="20" t="s">
        <v>3204</v>
      </c>
      <c r="V1035" s="20">
        <v>11</v>
      </c>
      <c r="W1035" s="20">
        <v>338</v>
      </c>
      <c r="Y1035" s="20" t="s">
        <v>1684</v>
      </c>
      <c r="Z1035" s="20" t="s">
        <v>1685</v>
      </c>
      <c r="AA1035" s="20">
        <v>1.5</v>
      </c>
      <c r="AB1035" s="20">
        <v>19</v>
      </c>
      <c r="AC1035" s="20">
        <v>19</v>
      </c>
      <c r="AD1035" s="20">
        <v>19</v>
      </c>
      <c r="AL1035" s="20" t="s">
        <v>1686</v>
      </c>
      <c r="AT1035" s="20" t="s">
        <v>1687</v>
      </c>
      <c r="BE1035" s="20" t="s">
        <v>462</v>
      </c>
      <c r="BL1035" s="20">
        <v>114.1</v>
      </c>
      <c r="BM1035" s="20">
        <v>70</v>
      </c>
    </row>
    <row r="1036" spans="1:65" x14ac:dyDescent="0.25">
      <c r="A1036" s="20" t="s">
        <v>1677</v>
      </c>
      <c r="B1036" s="20" t="s">
        <v>462</v>
      </c>
      <c r="C1036" s="20" t="s">
        <v>675</v>
      </c>
      <c r="D1036" s="20" t="s">
        <v>547</v>
      </c>
      <c r="E1036" s="20" t="s">
        <v>3205</v>
      </c>
      <c r="F1036" s="20" t="s">
        <v>468</v>
      </c>
      <c r="G1036" s="20">
        <v>2.17</v>
      </c>
      <c r="H1036" s="20" t="s">
        <v>1679</v>
      </c>
      <c r="I1036" s="20" t="s">
        <v>3203</v>
      </c>
      <c r="J1036" s="20" t="s">
        <v>1930</v>
      </c>
      <c r="K1036" s="20" t="s">
        <v>1930</v>
      </c>
      <c r="L1036" s="20" t="s">
        <v>462</v>
      </c>
      <c r="M1036" s="20">
        <v>4</v>
      </c>
      <c r="N1036" s="20" t="s">
        <v>1679</v>
      </c>
      <c r="P1036" s="20">
        <v>0</v>
      </c>
      <c r="Q1036" s="20" t="s">
        <v>499</v>
      </c>
      <c r="R1036" s="20" t="s">
        <v>488</v>
      </c>
      <c r="S1036" s="20" t="s">
        <v>221</v>
      </c>
      <c r="T1036" s="20" t="s">
        <v>3156</v>
      </c>
      <c r="U1036" s="20" t="s">
        <v>3204</v>
      </c>
      <c r="V1036" s="20">
        <v>11</v>
      </c>
      <c r="W1036" s="20">
        <v>338</v>
      </c>
      <c r="Y1036" s="20" t="s">
        <v>1684</v>
      </c>
      <c r="Z1036" s="20" t="s">
        <v>1685</v>
      </c>
      <c r="AA1036" s="20">
        <v>1.5</v>
      </c>
      <c r="AB1036" s="20">
        <v>19</v>
      </c>
      <c r="AC1036" s="20">
        <v>19</v>
      </c>
      <c r="AD1036" s="20">
        <v>19</v>
      </c>
      <c r="AL1036" s="20" t="s">
        <v>1686</v>
      </c>
      <c r="AT1036" s="20" t="s">
        <v>1687</v>
      </c>
      <c r="BE1036" s="20" t="s">
        <v>462</v>
      </c>
      <c r="BL1036" s="20">
        <v>151.9</v>
      </c>
      <c r="BM1036" s="20">
        <v>70</v>
      </c>
    </row>
    <row r="1037" spans="1:65" x14ac:dyDescent="0.25">
      <c r="A1037" s="20" t="s">
        <v>1677</v>
      </c>
      <c r="B1037" s="20" t="s">
        <v>462</v>
      </c>
      <c r="C1037" s="20" t="s">
        <v>675</v>
      </c>
      <c r="D1037" s="20" t="s">
        <v>547</v>
      </c>
      <c r="E1037" s="20" t="s">
        <v>3206</v>
      </c>
      <c r="F1037" s="20" t="s">
        <v>470</v>
      </c>
      <c r="G1037" s="20">
        <v>9</v>
      </c>
      <c r="H1037" s="20" t="s">
        <v>1679</v>
      </c>
      <c r="I1037" s="20" t="s">
        <v>3203</v>
      </c>
      <c r="J1037" s="20" t="s">
        <v>1930</v>
      </c>
      <c r="K1037" s="20" t="s">
        <v>1930</v>
      </c>
      <c r="L1037" s="20" t="s">
        <v>462</v>
      </c>
      <c r="M1037" s="20">
        <v>4</v>
      </c>
      <c r="N1037" s="20" t="s">
        <v>1679</v>
      </c>
      <c r="P1037" s="20">
        <v>0</v>
      </c>
      <c r="Q1037" s="20" t="s">
        <v>495</v>
      </c>
      <c r="R1037" s="20" t="s">
        <v>488</v>
      </c>
      <c r="S1037" s="20" t="s">
        <v>221</v>
      </c>
      <c r="T1037" s="20" t="s">
        <v>3156</v>
      </c>
      <c r="U1037" s="20" t="s">
        <v>3207</v>
      </c>
      <c r="V1037" s="20">
        <v>11</v>
      </c>
      <c r="W1037" s="20">
        <v>338</v>
      </c>
      <c r="Y1037" s="20" t="s">
        <v>1684</v>
      </c>
      <c r="Z1037" s="20" t="s">
        <v>1685</v>
      </c>
      <c r="AA1037" s="20">
        <v>1.5</v>
      </c>
      <c r="AB1037" s="20">
        <v>19</v>
      </c>
      <c r="AC1037" s="20">
        <v>19</v>
      </c>
      <c r="AD1037" s="20">
        <v>19</v>
      </c>
      <c r="AL1037" s="20" t="s">
        <v>1686</v>
      </c>
      <c r="AT1037" s="20" t="s">
        <v>1687</v>
      </c>
      <c r="BE1037" s="20" t="s">
        <v>462</v>
      </c>
      <c r="BL1037" s="20">
        <v>540</v>
      </c>
      <c r="BM1037" s="20">
        <v>60</v>
      </c>
    </row>
    <row r="1038" spans="1:65" x14ac:dyDescent="0.25">
      <c r="A1038" s="20" t="s">
        <v>1677</v>
      </c>
      <c r="B1038" s="20" t="s">
        <v>462</v>
      </c>
      <c r="C1038" s="20" t="s">
        <v>675</v>
      </c>
      <c r="D1038" s="20" t="s">
        <v>547</v>
      </c>
      <c r="E1038" s="20" t="s">
        <v>3208</v>
      </c>
      <c r="F1038" s="20" t="s">
        <v>471</v>
      </c>
      <c r="G1038" s="20">
        <v>5.91</v>
      </c>
      <c r="H1038" s="20" t="s">
        <v>1679</v>
      </c>
      <c r="I1038" s="20" t="s">
        <v>3203</v>
      </c>
      <c r="J1038" s="20" t="s">
        <v>1930</v>
      </c>
      <c r="K1038" s="20" t="s">
        <v>1930</v>
      </c>
      <c r="L1038" s="20" t="s">
        <v>462</v>
      </c>
      <c r="M1038" s="20">
        <v>4</v>
      </c>
      <c r="N1038" s="20" t="s">
        <v>1679</v>
      </c>
      <c r="P1038" s="20">
        <v>0</v>
      </c>
      <c r="Q1038" s="20" t="s">
        <v>495</v>
      </c>
      <c r="R1038" s="20" t="s">
        <v>488</v>
      </c>
      <c r="S1038" s="20" t="s">
        <v>221</v>
      </c>
      <c r="T1038" s="20" t="s">
        <v>3156</v>
      </c>
      <c r="U1038" s="20" t="s">
        <v>3207</v>
      </c>
      <c r="V1038" s="20">
        <v>11</v>
      </c>
      <c r="W1038" s="20">
        <v>338</v>
      </c>
      <c r="Y1038" s="20" t="s">
        <v>1684</v>
      </c>
      <c r="Z1038" s="20" t="s">
        <v>1685</v>
      </c>
      <c r="AA1038" s="20">
        <v>1.5</v>
      </c>
      <c r="AB1038" s="20">
        <v>19</v>
      </c>
      <c r="AC1038" s="20">
        <v>19</v>
      </c>
      <c r="AD1038" s="20">
        <v>19</v>
      </c>
      <c r="AL1038" s="20" t="s">
        <v>1686</v>
      </c>
      <c r="AT1038" s="20" t="s">
        <v>1687</v>
      </c>
      <c r="BE1038" s="20" t="s">
        <v>462</v>
      </c>
      <c r="BL1038" s="20">
        <v>354.6</v>
      </c>
      <c r="BM1038" s="20">
        <v>60</v>
      </c>
    </row>
    <row r="1039" spans="1:65" x14ac:dyDescent="0.25">
      <c r="A1039" s="20" t="s">
        <v>1677</v>
      </c>
      <c r="B1039" s="20" t="s">
        <v>462</v>
      </c>
      <c r="C1039" s="20" t="s">
        <v>675</v>
      </c>
      <c r="D1039" s="20" t="s">
        <v>547</v>
      </c>
      <c r="E1039" s="20" t="s">
        <v>3209</v>
      </c>
      <c r="F1039" s="20" t="s">
        <v>472</v>
      </c>
      <c r="G1039" s="20">
        <v>1.4</v>
      </c>
      <c r="H1039" s="20" t="s">
        <v>1679</v>
      </c>
      <c r="I1039" s="20" t="s">
        <v>3203</v>
      </c>
      <c r="J1039" s="20" t="s">
        <v>1930</v>
      </c>
      <c r="K1039" s="20" t="s">
        <v>1930</v>
      </c>
      <c r="L1039" s="20" t="s">
        <v>462</v>
      </c>
      <c r="M1039" s="20">
        <v>4</v>
      </c>
      <c r="N1039" s="20" t="s">
        <v>1679</v>
      </c>
      <c r="P1039" s="20">
        <v>0</v>
      </c>
      <c r="Q1039" s="20" t="s">
        <v>495</v>
      </c>
      <c r="R1039" s="20" t="s">
        <v>488</v>
      </c>
      <c r="S1039" s="20" t="s">
        <v>221</v>
      </c>
      <c r="T1039" s="20" t="s">
        <v>3156</v>
      </c>
      <c r="U1039" s="20" t="s">
        <v>3207</v>
      </c>
      <c r="V1039" s="20">
        <v>11</v>
      </c>
      <c r="W1039" s="20">
        <v>338</v>
      </c>
      <c r="Y1039" s="20" t="s">
        <v>1684</v>
      </c>
      <c r="Z1039" s="20" t="s">
        <v>1685</v>
      </c>
      <c r="AA1039" s="20">
        <v>1.5</v>
      </c>
      <c r="AB1039" s="20">
        <v>19</v>
      </c>
      <c r="AC1039" s="20">
        <v>19</v>
      </c>
      <c r="AD1039" s="20">
        <v>19</v>
      </c>
      <c r="AL1039" s="20" t="s">
        <v>1686</v>
      </c>
      <c r="AT1039" s="20" t="s">
        <v>1687</v>
      </c>
      <c r="BE1039" s="20" t="s">
        <v>462</v>
      </c>
      <c r="BL1039" s="20">
        <v>84</v>
      </c>
      <c r="BM1039" s="20">
        <v>60</v>
      </c>
    </row>
    <row r="1040" spans="1:65" x14ac:dyDescent="0.25">
      <c r="A1040" s="20" t="s">
        <v>1677</v>
      </c>
      <c r="B1040" s="20" t="s">
        <v>462</v>
      </c>
      <c r="C1040" s="20" t="s">
        <v>675</v>
      </c>
      <c r="D1040" s="20" t="s">
        <v>547</v>
      </c>
      <c r="E1040" s="20" t="s">
        <v>3210</v>
      </c>
      <c r="F1040" s="20" t="s">
        <v>473</v>
      </c>
      <c r="G1040" s="20">
        <v>5.41</v>
      </c>
      <c r="H1040" s="20" t="s">
        <v>1679</v>
      </c>
      <c r="I1040" s="20" t="s">
        <v>3203</v>
      </c>
      <c r="J1040" s="20" t="s">
        <v>1930</v>
      </c>
      <c r="K1040" s="20" t="s">
        <v>1930</v>
      </c>
      <c r="L1040" s="20" t="s">
        <v>462</v>
      </c>
      <c r="M1040" s="20">
        <v>4</v>
      </c>
      <c r="N1040" s="20" t="s">
        <v>1679</v>
      </c>
      <c r="P1040" s="20">
        <v>0</v>
      </c>
      <c r="Q1040" s="20" t="s">
        <v>499</v>
      </c>
      <c r="R1040" s="20" t="s">
        <v>488</v>
      </c>
      <c r="S1040" s="20" t="s">
        <v>221</v>
      </c>
      <c r="T1040" s="20" t="s">
        <v>3156</v>
      </c>
      <c r="U1040" s="20" t="s">
        <v>3207</v>
      </c>
      <c r="V1040" s="20">
        <v>11</v>
      </c>
      <c r="W1040" s="20">
        <v>338</v>
      </c>
      <c r="Y1040" s="20" t="s">
        <v>1684</v>
      </c>
      <c r="Z1040" s="20" t="s">
        <v>1685</v>
      </c>
      <c r="AA1040" s="20">
        <v>1.5</v>
      </c>
      <c r="AB1040" s="20">
        <v>19</v>
      </c>
      <c r="AC1040" s="20">
        <v>19</v>
      </c>
      <c r="AD1040" s="20">
        <v>19</v>
      </c>
      <c r="AL1040" s="20" t="s">
        <v>1686</v>
      </c>
      <c r="AT1040" s="20" t="s">
        <v>1687</v>
      </c>
      <c r="BE1040" s="20" t="s">
        <v>462</v>
      </c>
      <c r="BL1040" s="20">
        <v>378.7</v>
      </c>
      <c r="BM1040" s="20">
        <v>70</v>
      </c>
    </row>
    <row r="1041" spans="1:65" x14ac:dyDescent="0.25">
      <c r="A1041" s="20" t="s">
        <v>1677</v>
      </c>
      <c r="B1041" s="20" t="s">
        <v>462</v>
      </c>
      <c r="C1041" s="20" t="s">
        <v>675</v>
      </c>
      <c r="D1041" s="20" t="s">
        <v>547</v>
      </c>
      <c r="E1041" s="20" t="s">
        <v>3211</v>
      </c>
      <c r="F1041" s="20" t="s">
        <v>474</v>
      </c>
      <c r="G1041" s="20">
        <v>1.81</v>
      </c>
      <c r="H1041" s="20" t="s">
        <v>1679</v>
      </c>
      <c r="I1041" s="20" t="s">
        <v>3203</v>
      </c>
      <c r="J1041" s="20" t="s">
        <v>1930</v>
      </c>
      <c r="K1041" s="20" t="s">
        <v>1930</v>
      </c>
      <c r="L1041" s="20" t="s">
        <v>462</v>
      </c>
      <c r="M1041" s="20">
        <v>4</v>
      </c>
      <c r="N1041" s="20" t="s">
        <v>1679</v>
      </c>
      <c r="P1041" s="20">
        <v>0</v>
      </c>
      <c r="Q1041" s="20" t="s">
        <v>545</v>
      </c>
      <c r="R1041" s="20" t="s">
        <v>488</v>
      </c>
      <c r="S1041" s="20" t="s">
        <v>221</v>
      </c>
      <c r="T1041" s="20" t="s">
        <v>3212</v>
      </c>
      <c r="U1041" s="20" t="s">
        <v>3207</v>
      </c>
      <c r="V1041" s="20">
        <v>11</v>
      </c>
      <c r="W1041" s="20">
        <v>338</v>
      </c>
      <c r="Y1041" s="20" t="s">
        <v>1684</v>
      </c>
      <c r="Z1041" s="20" t="s">
        <v>1685</v>
      </c>
      <c r="AA1041" s="20">
        <v>1.5</v>
      </c>
      <c r="AB1041" s="20">
        <v>19</v>
      </c>
      <c r="AC1041" s="20">
        <v>19</v>
      </c>
      <c r="AD1041" s="20">
        <v>19</v>
      </c>
      <c r="AL1041" s="20" t="s">
        <v>1686</v>
      </c>
      <c r="AT1041" s="20" t="s">
        <v>1687</v>
      </c>
      <c r="BE1041" s="20" t="s">
        <v>462</v>
      </c>
      <c r="BL1041" s="20">
        <v>144.80000000000001</v>
      </c>
      <c r="BM1041" s="20">
        <v>80</v>
      </c>
    </row>
    <row r="1042" spans="1:65" x14ac:dyDescent="0.25">
      <c r="A1042" s="20" t="s">
        <v>1677</v>
      </c>
      <c r="B1042" s="20" t="s">
        <v>462</v>
      </c>
      <c r="C1042" s="20" t="s">
        <v>675</v>
      </c>
      <c r="D1042" s="20" t="s">
        <v>547</v>
      </c>
      <c r="E1042" s="20" t="s">
        <v>3213</v>
      </c>
      <c r="F1042" s="20" t="s">
        <v>475</v>
      </c>
      <c r="G1042" s="20">
        <v>14.59</v>
      </c>
      <c r="H1042" s="20" t="s">
        <v>1679</v>
      </c>
      <c r="I1042" s="20" t="s">
        <v>3203</v>
      </c>
      <c r="J1042" s="20" t="s">
        <v>1930</v>
      </c>
      <c r="K1042" s="20" t="s">
        <v>1930</v>
      </c>
      <c r="L1042" s="20" t="s">
        <v>462</v>
      </c>
      <c r="M1042" s="20">
        <v>4</v>
      </c>
      <c r="N1042" s="20" t="s">
        <v>1679</v>
      </c>
      <c r="P1042" s="20">
        <v>0</v>
      </c>
      <c r="Q1042" s="20" t="s">
        <v>545</v>
      </c>
      <c r="R1042" s="20" t="s">
        <v>488</v>
      </c>
      <c r="S1042" s="20" t="s">
        <v>221</v>
      </c>
      <c r="T1042" s="20" t="s">
        <v>3212</v>
      </c>
      <c r="U1042" s="20" t="s">
        <v>3207</v>
      </c>
      <c r="V1042" s="20">
        <v>11</v>
      </c>
      <c r="W1042" s="20">
        <v>338</v>
      </c>
      <c r="Y1042" s="20" t="s">
        <v>1684</v>
      </c>
      <c r="Z1042" s="20" t="s">
        <v>1685</v>
      </c>
      <c r="AA1042" s="20">
        <v>1.5</v>
      </c>
      <c r="AB1042" s="20">
        <v>19</v>
      </c>
      <c r="AC1042" s="20">
        <v>19</v>
      </c>
      <c r="AD1042" s="20">
        <v>19</v>
      </c>
      <c r="AL1042" s="20" t="s">
        <v>1686</v>
      </c>
      <c r="AT1042" s="20" t="s">
        <v>1687</v>
      </c>
      <c r="BE1042" s="20" t="s">
        <v>462</v>
      </c>
      <c r="BL1042" s="20">
        <v>1167.2</v>
      </c>
      <c r="BM1042" s="20">
        <v>80</v>
      </c>
    </row>
    <row r="1043" spans="1:65" x14ac:dyDescent="0.25">
      <c r="A1043" s="20" t="s">
        <v>1677</v>
      </c>
      <c r="B1043" s="20" t="s">
        <v>462</v>
      </c>
      <c r="C1043" s="20" t="s">
        <v>675</v>
      </c>
      <c r="D1043" s="20" t="s">
        <v>547</v>
      </c>
      <c r="E1043" s="20" t="s">
        <v>3214</v>
      </c>
      <c r="F1043" s="20" t="s">
        <v>476</v>
      </c>
      <c r="G1043" s="20">
        <v>7.76</v>
      </c>
      <c r="H1043" s="20" t="s">
        <v>1679</v>
      </c>
      <c r="I1043" s="20" t="s">
        <v>3203</v>
      </c>
      <c r="J1043" s="20" t="s">
        <v>1930</v>
      </c>
      <c r="K1043" s="20" t="s">
        <v>1930</v>
      </c>
      <c r="L1043" s="20" t="s">
        <v>462</v>
      </c>
      <c r="M1043" s="20">
        <v>4</v>
      </c>
      <c r="N1043" s="20" t="s">
        <v>1679</v>
      </c>
      <c r="P1043" s="20">
        <v>0</v>
      </c>
      <c r="Q1043" s="20" t="s">
        <v>545</v>
      </c>
      <c r="R1043" s="20" t="s">
        <v>488</v>
      </c>
      <c r="S1043" s="20" t="s">
        <v>221</v>
      </c>
      <c r="T1043" s="20" t="s">
        <v>3215</v>
      </c>
      <c r="U1043" s="20" t="s">
        <v>3207</v>
      </c>
      <c r="V1043" s="20">
        <v>11</v>
      </c>
      <c r="W1043" s="20">
        <v>338</v>
      </c>
      <c r="Y1043" s="20" t="s">
        <v>1684</v>
      </c>
      <c r="Z1043" s="20" t="s">
        <v>1685</v>
      </c>
      <c r="AA1043" s="20">
        <v>1.5</v>
      </c>
      <c r="AB1043" s="20">
        <v>19</v>
      </c>
      <c r="AC1043" s="20">
        <v>19</v>
      </c>
      <c r="AD1043" s="20">
        <v>19</v>
      </c>
      <c r="AL1043" s="20" t="s">
        <v>1686</v>
      </c>
      <c r="AT1043" s="20" t="s">
        <v>1687</v>
      </c>
      <c r="BE1043" s="20" t="s">
        <v>462</v>
      </c>
      <c r="BL1043" s="20">
        <v>620.79999999999995</v>
      </c>
      <c r="BM1043" s="20">
        <v>80</v>
      </c>
    </row>
    <row r="1044" spans="1:65" x14ac:dyDescent="0.25">
      <c r="A1044" s="20" t="s">
        <v>1677</v>
      </c>
      <c r="B1044" s="20" t="s">
        <v>462</v>
      </c>
      <c r="C1044" s="20" t="s">
        <v>675</v>
      </c>
      <c r="D1044" s="20" t="s">
        <v>547</v>
      </c>
      <c r="E1044" s="20" t="s">
        <v>3216</v>
      </c>
      <c r="F1044" s="20" t="s">
        <v>477</v>
      </c>
      <c r="G1044" s="20">
        <v>5.42</v>
      </c>
      <c r="H1044" s="20" t="s">
        <v>1679</v>
      </c>
      <c r="I1044" s="20" t="s">
        <v>3203</v>
      </c>
      <c r="J1044" s="20" t="s">
        <v>1930</v>
      </c>
      <c r="K1044" s="20" t="s">
        <v>1930</v>
      </c>
      <c r="L1044" s="20" t="s">
        <v>462</v>
      </c>
      <c r="M1044" s="20">
        <v>4</v>
      </c>
      <c r="N1044" s="20" t="s">
        <v>1679</v>
      </c>
      <c r="P1044" s="20">
        <v>0</v>
      </c>
      <c r="Q1044" s="20" t="s">
        <v>545</v>
      </c>
      <c r="R1044" s="20" t="s">
        <v>488</v>
      </c>
      <c r="S1044" s="20" t="s">
        <v>221</v>
      </c>
      <c r="T1044" s="20" t="s">
        <v>3215</v>
      </c>
      <c r="U1044" s="20" t="s">
        <v>3207</v>
      </c>
      <c r="V1044" s="20">
        <v>11</v>
      </c>
      <c r="W1044" s="20">
        <v>338</v>
      </c>
      <c r="Y1044" s="20" t="s">
        <v>1684</v>
      </c>
      <c r="Z1044" s="20" t="s">
        <v>1685</v>
      </c>
      <c r="AA1044" s="20">
        <v>1.5</v>
      </c>
      <c r="AB1044" s="20">
        <v>19</v>
      </c>
      <c r="AC1044" s="20">
        <v>19</v>
      </c>
      <c r="AD1044" s="20">
        <v>19</v>
      </c>
      <c r="AL1044" s="20" t="s">
        <v>1686</v>
      </c>
      <c r="AT1044" s="20" t="s">
        <v>1687</v>
      </c>
      <c r="BE1044" s="20" t="s">
        <v>462</v>
      </c>
      <c r="BL1044" s="20">
        <v>433.6</v>
      </c>
      <c r="BM1044" s="20">
        <v>80</v>
      </c>
    </row>
    <row r="1045" spans="1:65" x14ac:dyDescent="0.25">
      <c r="A1045" s="20" t="s">
        <v>1677</v>
      </c>
      <c r="B1045" s="20" t="s">
        <v>462</v>
      </c>
      <c r="C1045" s="20" t="s">
        <v>675</v>
      </c>
      <c r="D1045" s="20" t="s">
        <v>547</v>
      </c>
      <c r="E1045" s="20" t="s">
        <v>3217</v>
      </c>
      <c r="F1045" s="20" t="s">
        <v>478</v>
      </c>
      <c r="G1045" s="20">
        <v>7.06</v>
      </c>
      <c r="H1045" s="20" t="s">
        <v>1679</v>
      </c>
      <c r="I1045" s="20" t="s">
        <v>3203</v>
      </c>
      <c r="J1045" s="20" t="s">
        <v>1930</v>
      </c>
      <c r="K1045" s="20" t="s">
        <v>1930</v>
      </c>
      <c r="L1045" s="20" t="s">
        <v>462</v>
      </c>
      <c r="M1045" s="20">
        <v>4</v>
      </c>
      <c r="N1045" s="20" t="s">
        <v>1679</v>
      </c>
      <c r="P1045" s="20">
        <v>0</v>
      </c>
      <c r="Q1045" s="20" t="s">
        <v>487</v>
      </c>
      <c r="R1045" s="20" t="s">
        <v>488</v>
      </c>
      <c r="S1045" s="20" t="s">
        <v>221</v>
      </c>
      <c r="T1045" s="20" t="s">
        <v>3156</v>
      </c>
      <c r="U1045" s="20" t="s">
        <v>3207</v>
      </c>
      <c r="V1045" s="20">
        <v>11</v>
      </c>
      <c r="W1045" s="20">
        <v>338</v>
      </c>
      <c r="Y1045" s="20" t="s">
        <v>1684</v>
      </c>
      <c r="Z1045" s="20" t="s">
        <v>1685</v>
      </c>
      <c r="AA1045" s="20">
        <v>1.5</v>
      </c>
      <c r="AB1045" s="20">
        <v>19</v>
      </c>
      <c r="AC1045" s="20">
        <v>19</v>
      </c>
      <c r="AD1045" s="20">
        <v>19</v>
      </c>
      <c r="AL1045" s="20" t="s">
        <v>1686</v>
      </c>
      <c r="AT1045" s="20" t="s">
        <v>1687</v>
      </c>
      <c r="BE1045" s="20" t="s">
        <v>462</v>
      </c>
      <c r="BL1045" s="20">
        <v>388.3</v>
      </c>
      <c r="BM1045" s="20">
        <v>55</v>
      </c>
    </row>
    <row r="1046" spans="1:65" x14ac:dyDescent="0.25">
      <c r="A1046" s="20" t="s">
        <v>1677</v>
      </c>
      <c r="B1046" s="20" t="s">
        <v>462</v>
      </c>
      <c r="C1046" s="20" t="s">
        <v>675</v>
      </c>
      <c r="D1046" s="20" t="s">
        <v>547</v>
      </c>
      <c r="E1046" s="20" t="s">
        <v>3218</v>
      </c>
      <c r="F1046" s="20" t="s">
        <v>479</v>
      </c>
      <c r="G1046" s="20">
        <v>7.53</v>
      </c>
      <c r="H1046" s="20" t="s">
        <v>1679</v>
      </c>
      <c r="I1046" s="20" t="s">
        <v>3203</v>
      </c>
      <c r="J1046" s="20" t="s">
        <v>1930</v>
      </c>
      <c r="K1046" s="20" t="s">
        <v>1930</v>
      </c>
      <c r="L1046" s="20" t="s">
        <v>462</v>
      </c>
      <c r="M1046" s="20">
        <v>4</v>
      </c>
      <c r="N1046" s="20" t="s">
        <v>1679</v>
      </c>
      <c r="P1046" s="20">
        <v>0</v>
      </c>
      <c r="Q1046" s="20" t="s">
        <v>545</v>
      </c>
      <c r="R1046" s="20" t="s">
        <v>488</v>
      </c>
      <c r="S1046" s="20" t="s">
        <v>221</v>
      </c>
      <c r="T1046" s="20" t="s">
        <v>3215</v>
      </c>
      <c r="U1046" s="20" t="s">
        <v>3207</v>
      </c>
      <c r="V1046" s="20">
        <v>11</v>
      </c>
      <c r="W1046" s="20">
        <v>338</v>
      </c>
      <c r="Y1046" s="20" t="s">
        <v>1684</v>
      </c>
      <c r="Z1046" s="20" t="s">
        <v>1685</v>
      </c>
      <c r="AA1046" s="20">
        <v>1.5</v>
      </c>
      <c r="AB1046" s="20">
        <v>19</v>
      </c>
      <c r="AC1046" s="20">
        <v>19</v>
      </c>
      <c r="AD1046" s="20">
        <v>19</v>
      </c>
      <c r="AL1046" s="20" t="s">
        <v>1686</v>
      </c>
      <c r="AT1046" s="20" t="s">
        <v>1687</v>
      </c>
      <c r="BE1046" s="20" t="s">
        <v>462</v>
      </c>
      <c r="BL1046" s="20">
        <v>602.4</v>
      </c>
      <c r="BM1046" s="20">
        <v>80</v>
      </c>
    </row>
    <row r="1047" spans="1:65" x14ac:dyDescent="0.25">
      <c r="A1047" s="20" t="s">
        <v>1677</v>
      </c>
      <c r="B1047" s="20" t="s">
        <v>462</v>
      </c>
      <c r="C1047" s="20" t="s">
        <v>675</v>
      </c>
      <c r="D1047" s="20" t="s">
        <v>547</v>
      </c>
      <c r="E1047" s="20" t="s">
        <v>3219</v>
      </c>
      <c r="F1047" s="20" t="s">
        <v>480</v>
      </c>
      <c r="G1047" s="20">
        <v>4.5599999999999996</v>
      </c>
      <c r="H1047" s="20" t="s">
        <v>1679</v>
      </c>
      <c r="I1047" s="20" t="s">
        <v>3203</v>
      </c>
      <c r="J1047" s="20" t="s">
        <v>1930</v>
      </c>
      <c r="K1047" s="20" t="s">
        <v>1930</v>
      </c>
      <c r="L1047" s="20" t="s">
        <v>462</v>
      </c>
      <c r="M1047" s="20">
        <v>4</v>
      </c>
      <c r="N1047" s="20" t="s">
        <v>1679</v>
      </c>
      <c r="P1047" s="20">
        <v>0</v>
      </c>
      <c r="Q1047" s="20" t="s">
        <v>545</v>
      </c>
      <c r="R1047" s="20" t="s">
        <v>488</v>
      </c>
      <c r="S1047" s="20" t="s">
        <v>221</v>
      </c>
      <c r="T1047" s="20" t="s">
        <v>3215</v>
      </c>
      <c r="U1047" s="20" t="s">
        <v>3207</v>
      </c>
      <c r="V1047" s="20">
        <v>11</v>
      </c>
      <c r="W1047" s="20">
        <v>338</v>
      </c>
      <c r="Y1047" s="20" t="s">
        <v>1684</v>
      </c>
      <c r="Z1047" s="20" t="s">
        <v>1685</v>
      </c>
      <c r="AA1047" s="20">
        <v>1.5</v>
      </c>
      <c r="AB1047" s="20">
        <v>19</v>
      </c>
      <c r="AC1047" s="20">
        <v>19</v>
      </c>
      <c r="AD1047" s="20">
        <v>19</v>
      </c>
      <c r="AL1047" s="20" t="s">
        <v>1686</v>
      </c>
      <c r="AT1047" s="20" t="s">
        <v>1687</v>
      </c>
      <c r="BE1047" s="20" t="s">
        <v>462</v>
      </c>
      <c r="BL1047" s="20">
        <v>364.8</v>
      </c>
      <c r="BM1047" s="20">
        <v>80</v>
      </c>
    </row>
    <row r="1048" spans="1:65" x14ac:dyDescent="0.25">
      <c r="A1048" s="20" t="s">
        <v>1677</v>
      </c>
      <c r="B1048" s="20" t="s">
        <v>462</v>
      </c>
      <c r="C1048" s="20" t="s">
        <v>675</v>
      </c>
      <c r="D1048" s="20" t="s">
        <v>547</v>
      </c>
      <c r="E1048" s="20" t="s">
        <v>3220</v>
      </c>
      <c r="F1048" s="20" t="s">
        <v>481</v>
      </c>
      <c r="G1048" s="20">
        <v>6.46</v>
      </c>
      <c r="H1048" s="20" t="s">
        <v>1679</v>
      </c>
      <c r="I1048" s="20" t="s">
        <v>3203</v>
      </c>
      <c r="J1048" s="20" t="s">
        <v>1930</v>
      </c>
      <c r="K1048" s="20" t="s">
        <v>1930</v>
      </c>
      <c r="L1048" s="20" t="s">
        <v>462</v>
      </c>
      <c r="M1048" s="20">
        <v>4</v>
      </c>
      <c r="N1048" s="20" t="s">
        <v>1679</v>
      </c>
      <c r="P1048" s="20">
        <v>0</v>
      </c>
      <c r="Q1048" s="20" t="s">
        <v>495</v>
      </c>
      <c r="R1048" s="20" t="s">
        <v>488</v>
      </c>
      <c r="S1048" s="20" t="s">
        <v>221</v>
      </c>
      <c r="T1048" s="20" t="s">
        <v>3156</v>
      </c>
      <c r="U1048" s="20" t="s">
        <v>3207</v>
      </c>
      <c r="V1048" s="20">
        <v>11</v>
      </c>
      <c r="W1048" s="20">
        <v>338</v>
      </c>
      <c r="Y1048" s="20" t="s">
        <v>1684</v>
      </c>
      <c r="Z1048" s="20" t="s">
        <v>1685</v>
      </c>
      <c r="AA1048" s="20">
        <v>1.5</v>
      </c>
      <c r="AB1048" s="20">
        <v>19</v>
      </c>
      <c r="AC1048" s="20">
        <v>19</v>
      </c>
      <c r="AD1048" s="20">
        <v>19</v>
      </c>
      <c r="AL1048" s="20" t="s">
        <v>1686</v>
      </c>
      <c r="AT1048" s="20" t="s">
        <v>1687</v>
      </c>
      <c r="BE1048" s="20" t="s">
        <v>462</v>
      </c>
      <c r="BL1048" s="20">
        <v>387.6</v>
      </c>
      <c r="BM1048" s="20">
        <v>60</v>
      </c>
    </row>
    <row r="1049" spans="1:65" x14ac:dyDescent="0.25">
      <c r="A1049" s="20" t="s">
        <v>1677</v>
      </c>
      <c r="B1049" s="20" t="s">
        <v>462</v>
      </c>
      <c r="C1049" s="20" t="s">
        <v>675</v>
      </c>
      <c r="D1049" s="20" t="s">
        <v>547</v>
      </c>
      <c r="E1049" s="20" t="s">
        <v>3221</v>
      </c>
      <c r="F1049" s="20" t="s">
        <v>482</v>
      </c>
      <c r="G1049" s="20">
        <v>2.42</v>
      </c>
      <c r="H1049" s="20" t="s">
        <v>1679</v>
      </c>
      <c r="I1049" s="20" t="s">
        <v>3203</v>
      </c>
      <c r="J1049" s="20" t="s">
        <v>1930</v>
      </c>
      <c r="K1049" s="20" t="s">
        <v>1930</v>
      </c>
      <c r="L1049" s="20" t="s">
        <v>462</v>
      </c>
      <c r="M1049" s="20">
        <v>4</v>
      </c>
      <c r="N1049" s="20" t="s">
        <v>1679</v>
      </c>
      <c r="P1049" s="20">
        <v>0</v>
      </c>
      <c r="Q1049" s="20" t="s">
        <v>495</v>
      </c>
      <c r="R1049" s="20" t="s">
        <v>488</v>
      </c>
      <c r="S1049" s="20" t="s">
        <v>221</v>
      </c>
      <c r="T1049" s="20" t="s">
        <v>3156</v>
      </c>
      <c r="U1049" s="20" t="s">
        <v>3207</v>
      </c>
      <c r="V1049" s="20">
        <v>11</v>
      </c>
      <c r="W1049" s="20">
        <v>338</v>
      </c>
      <c r="Y1049" s="20" t="s">
        <v>1684</v>
      </c>
      <c r="Z1049" s="20" t="s">
        <v>1685</v>
      </c>
      <c r="AA1049" s="20">
        <v>1.5</v>
      </c>
      <c r="AB1049" s="20">
        <v>19</v>
      </c>
      <c r="AC1049" s="20">
        <v>19</v>
      </c>
      <c r="AD1049" s="20">
        <v>19</v>
      </c>
      <c r="AL1049" s="20" t="s">
        <v>1686</v>
      </c>
      <c r="AT1049" s="20" t="s">
        <v>1687</v>
      </c>
      <c r="BE1049" s="20" t="s">
        <v>462</v>
      </c>
      <c r="BL1049" s="20">
        <v>145.19999999999999</v>
      </c>
      <c r="BM1049" s="20">
        <v>60</v>
      </c>
    </row>
    <row r="1050" spans="1:65" x14ac:dyDescent="0.25">
      <c r="A1050" s="20" t="s">
        <v>1677</v>
      </c>
      <c r="B1050" s="20" t="s">
        <v>462</v>
      </c>
      <c r="C1050" s="20" t="s">
        <v>675</v>
      </c>
      <c r="D1050" s="20" t="s">
        <v>547</v>
      </c>
      <c r="E1050" s="20" t="s">
        <v>3222</v>
      </c>
      <c r="F1050" s="20" t="s">
        <v>483</v>
      </c>
      <c r="G1050" s="20">
        <v>2.59</v>
      </c>
      <c r="H1050" s="20" t="s">
        <v>1679</v>
      </c>
      <c r="I1050" s="20" t="s">
        <v>3203</v>
      </c>
      <c r="J1050" s="20" t="s">
        <v>1930</v>
      </c>
      <c r="K1050" s="20" t="s">
        <v>1930</v>
      </c>
      <c r="L1050" s="20" t="s">
        <v>462</v>
      </c>
      <c r="M1050" s="20">
        <v>4</v>
      </c>
      <c r="N1050" s="20" t="s">
        <v>1679</v>
      </c>
      <c r="P1050" s="20">
        <v>0</v>
      </c>
      <c r="Q1050" s="20" t="s">
        <v>487</v>
      </c>
      <c r="R1050" s="20" t="s">
        <v>488</v>
      </c>
      <c r="S1050" s="20" t="s">
        <v>221</v>
      </c>
      <c r="T1050" s="20" t="s">
        <v>3156</v>
      </c>
      <c r="U1050" s="20" t="s">
        <v>3207</v>
      </c>
      <c r="V1050" s="20">
        <v>11</v>
      </c>
      <c r="W1050" s="20">
        <v>338</v>
      </c>
      <c r="Y1050" s="20" t="s">
        <v>1684</v>
      </c>
      <c r="Z1050" s="20" t="s">
        <v>1685</v>
      </c>
      <c r="AA1050" s="20">
        <v>1.5</v>
      </c>
      <c r="AB1050" s="20">
        <v>19</v>
      </c>
      <c r="AC1050" s="20">
        <v>19</v>
      </c>
      <c r="AD1050" s="20">
        <v>19</v>
      </c>
      <c r="AL1050" s="20" t="s">
        <v>1686</v>
      </c>
      <c r="AT1050" s="20" t="s">
        <v>1687</v>
      </c>
      <c r="BE1050" s="20" t="s">
        <v>462</v>
      </c>
      <c r="BL1050" s="20">
        <v>142.44999999999999</v>
      </c>
      <c r="BM1050" s="20">
        <v>55</v>
      </c>
    </row>
    <row r="1051" spans="1:65" x14ac:dyDescent="0.25">
      <c r="A1051" s="20" t="s">
        <v>1677</v>
      </c>
      <c r="B1051" s="20" t="s">
        <v>462</v>
      </c>
      <c r="C1051" s="20" t="s">
        <v>675</v>
      </c>
      <c r="D1051" s="20" t="s">
        <v>547</v>
      </c>
      <c r="E1051" s="20" t="s">
        <v>3223</v>
      </c>
      <c r="F1051" s="20" t="s">
        <v>484</v>
      </c>
      <c r="G1051" s="20">
        <v>0.37</v>
      </c>
      <c r="H1051" s="20" t="s">
        <v>1679</v>
      </c>
      <c r="I1051" s="20" t="s">
        <v>3203</v>
      </c>
      <c r="J1051" s="20" t="s">
        <v>1930</v>
      </c>
      <c r="K1051" s="20" t="s">
        <v>1930</v>
      </c>
      <c r="L1051" s="20" t="s">
        <v>462</v>
      </c>
      <c r="M1051" s="20">
        <v>4</v>
      </c>
      <c r="N1051" s="20" t="s">
        <v>1679</v>
      </c>
      <c r="P1051" s="20">
        <v>0</v>
      </c>
      <c r="Q1051" s="20" t="s">
        <v>499</v>
      </c>
      <c r="R1051" s="20" t="s">
        <v>488</v>
      </c>
      <c r="S1051" s="20" t="s">
        <v>221</v>
      </c>
      <c r="T1051" s="20" t="s">
        <v>3156</v>
      </c>
      <c r="U1051" s="20" t="s">
        <v>3207</v>
      </c>
      <c r="V1051" s="20">
        <v>11</v>
      </c>
      <c r="W1051" s="20">
        <v>338</v>
      </c>
      <c r="Y1051" s="20" t="s">
        <v>1684</v>
      </c>
      <c r="Z1051" s="20" t="s">
        <v>1685</v>
      </c>
      <c r="AA1051" s="20">
        <v>1.5</v>
      </c>
      <c r="AB1051" s="20">
        <v>19</v>
      </c>
      <c r="AC1051" s="20">
        <v>19</v>
      </c>
      <c r="AD1051" s="20">
        <v>19</v>
      </c>
      <c r="AL1051" s="20" t="s">
        <v>1686</v>
      </c>
      <c r="AT1051" s="20" t="s">
        <v>1687</v>
      </c>
      <c r="BE1051" s="20" t="s">
        <v>462</v>
      </c>
      <c r="BL1051" s="20">
        <v>25.9</v>
      </c>
      <c r="BM1051" s="20">
        <v>70</v>
      </c>
    </row>
    <row r="1052" spans="1:65" x14ac:dyDescent="0.25">
      <c r="A1052" s="20" t="s">
        <v>1677</v>
      </c>
      <c r="B1052" s="20" t="s">
        <v>462</v>
      </c>
      <c r="C1052" s="20" t="s">
        <v>675</v>
      </c>
      <c r="D1052" s="20" t="s">
        <v>547</v>
      </c>
      <c r="E1052" s="20" t="s">
        <v>3224</v>
      </c>
      <c r="F1052" s="20" t="s">
        <v>485</v>
      </c>
      <c r="G1052" s="20">
        <v>1.45</v>
      </c>
      <c r="H1052" s="20" t="s">
        <v>1679</v>
      </c>
      <c r="I1052" s="20" t="s">
        <v>3203</v>
      </c>
      <c r="J1052" s="20" t="s">
        <v>1930</v>
      </c>
      <c r="K1052" s="20" t="s">
        <v>1930</v>
      </c>
      <c r="L1052" s="20" t="s">
        <v>462</v>
      </c>
      <c r="M1052" s="20">
        <v>4</v>
      </c>
      <c r="N1052" s="20" t="s">
        <v>1679</v>
      </c>
      <c r="P1052" s="20">
        <v>0</v>
      </c>
      <c r="Q1052" s="20" t="s">
        <v>495</v>
      </c>
      <c r="R1052" s="20" t="s">
        <v>488</v>
      </c>
      <c r="S1052" s="20" t="s">
        <v>221</v>
      </c>
      <c r="T1052" s="20" t="s">
        <v>3156</v>
      </c>
      <c r="U1052" s="20" t="s">
        <v>3225</v>
      </c>
      <c r="V1052" s="20">
        <v>11</v>
      </c>
      <c r="W1052" s="20">
        <v>338</v>
      </c>
      <c r="Y1052" s="20" t="s">
        <v>1684</v>
      </c>
      <c r="Z1052" s="20" t="s">
        <v>1685</v>
      </c>
      <c r="AA1052" s="20">
        <v>1.5</v>
      </c>
      <c r="AB1052" s="20">
        <v>19</v>
      </c>
      <c r="AC1052" s="20">
        <v>19</v>
      </c>
      <c r="AD1052" s="20">
        <v>19</v>
      </c>
      <c r="AL1052" s="20" t="s">
        <v>1686</v>
      </c>
      <c r="AT1052" s="20" t="s">
        <v>1687</v>
      </c>
      <c r="BE1052" s="20" t="s">
        <v>462</v>
      </c>
      <c r="BL1052" s="20">
        <v>87</v>
      </c>
      <c r="BM1052" s="20">
        <v>60</v>
      </c>
    </row>
    <row r="1053" spans="1:65" x14ac:dyDescent="0.25">
      <c r="A1053" s="20" t="s">
        <v>1677</v>
      </c>
      <c r="B1053" s="20" t="s">
        <v>462</v>
      </c>
      <c r="C1053" s="20" t="s">
        <v>675</v>
      </c>
      <c r="D1053" s="20" t="s">
        <v>547</v>
      </c>
      <c r="E1053" s="20" t="s">
        <v>3226</v>
      </c>
      <c r="F1053" s="20" t="s">
        <v>486</v>
      </c>
      <c r="G1053" s="20">
        <v>1.86</v>
      </c>
      <c r="H1053" s="20" t="s">
        <v>1679</v>
      </c>
      <c r="I1053" s="20" t="s">
        <v>3203</v>
      </c>
      <c r="J1053" s="20" t="s">
        <v>1930</v>
      </c>
      <c r="K1053" s="20" t="s">
        <v>1930</v>
      </c>
      <c r="L1053" s="20" t="s">
        <v>462</v>
      </c>
      <c r="M1053" s="20">
        <v>4</v>
      </c>
      <c r="N1053" s="20" t="s">
        <v>1679</v>
      </c>
      <c r="P1053" s="20">
        <v>0</v>
      </c>
      <c r="Q1053" s="20" t="s">
        <v>495</v>
      </c>
      <c r="R1053" s="20" t="s">
        <v>488</v>
      </c>
      <c r="S1053" s="20" t="s">
        <v>221</v>
      </c>
      <c r="T1053" s="20" t="s">
        <v>3156</v>
      </c>
      <c r="U1053" s="20" t="s">
        <v>3207</v>
      </c>
      <c r="V1053" s="20">
        <v>11</v>
      </c>
      <c r="W1053" s="20">
        <v>338</v>
      </c>
      <c r="Y1053" s="20" t="s">
        <v>1684</v>
      </c>
      <c r="Z1053" s="20" t="s">
        <v>1685</v>
      </c>
      <c r="AA1053" s="20">
        <v>1.5</v>
      </c>
      <c r="AB1053" s="20">
        <v>19</v>
      </c>
      <c r="AC1053" s="20">
        <v>19</v>
      </c>
      <c r="AD1053" s="20">
        <v>19</v>
      </c>
      <c r="AL1053" s="20" t="s">
        <v>1686</v>
      </c>
      <c r="AT1053" s="20" t="s">
        <v>1687</v>
      </c>
      <c r="BE1053" s="20" t="s">
        <v>462</v>
      </c>
      <c r="BL1053" s="20">
        <v>111.6</v>
      </c>
      <c r="BM1053" s="20">
        <v>60</v>
      </c>
    </row>
    <row r="1054" spans="1:65" x14ac:dyDescent="0.25">
      <c r="A1054" s="20" t="s">
        <v>1677</v>
      </c>
      <c r="B1054" s="20" t="s">
        <v>462</v>
      </c>
      <c r="C1054" s="20" t="s">
        <v>675</v>
      </c>
      <c r="D1054" s="20" t="s">
        <v>547</v>
      </c>
      <c r="E1054" s="20" t="s">
        <v>3227</v>
      </c>
      <c r="F1054" s="20" t="s">
        <v>489</v>
      </c>
      <c r="G1054" s="20">
        <v>3.69</v>
      </c>
      <c r="H1054" s="20" t="s">
        <v>1679</v>
      </c>
      <c r="I1054" s="20" t="s">
        <v>3203</v>
      </c>
      <c r="J1054" s="20" t="s">
        <v>1930</v>
      </c>
      <c r="K1054" s="20" t="s">
        <v>1930</v>
      </c>
      <c r="L1054" s="20" t="s">
        <v>462</v>
      </c>
      <c r="M1054" s="20">
        <v>4</v>
      </c>
      <c r="N1054" s="20" t="s">
        <v>1679</v>
      </c>
      <c r="P1054" s="20">
        <v>0</v>
      </c>
      <c r="Q1054" s="20" t="s">
        <v>495</v>
      </c>
      <c r="R1054" s="20" t="s">
        <v>488</v>
      </c>
      <c r="S1054" s="20" t="s">
        <v>221</v>
      </c>
      <c r="T1054" s="20" t="s">
        <v>3156</v>
      </c>
      <c r="U1054" s="20" t="s">
        <v>3207</v>
      </c>
      <c r="V1054" s="20">
        <v>11</v>
      </c>
      <c r="W1054" s="20">
        <v>338</v>
      </c>
      <c r="Y1054" s="20" t="s">
        <v>1684</v>
      </c>
      <c r="Z1054" s="20" t="s">
        <v>1685</v>
      </c>
      <c r="AA1054" s="20">
        <v>1.5</v>
      </c>
      <c r="AB1054" s="20">
        <v>19</v>
      </c>
      <c r="AC1054" s="20">
        <v>19</v>
      </c>
      <c r="AD1054" s="20">
        <v>19</v>
      </c>
      <c r="AL1054" s="20" t="s">
        <v>1686</v>
      </c>
      <c r="AT1054" s="20" t="s">
        <v>1687</v>
      </c>
      <c r="BE1054" s="20" t="s">
        <v>462</v>
      </c>
      <c r="BL1054" s="20">
        <v>221.4</v>
      </c>
      <c r="BM1054" s="20">
        <v>60</v>
      </c>
    </row>
    <row r="1055" spans="1:65" x14ac:dyDescent="0.25">
      <c r="A1055" s="20" t="s">
        <v>1677</v>
      </c>
      <c r="B1055" s="20" t="s">
        <v>462</v>
      </c>
      <c r="C1055" s="20" t="s">
        <v>675</v>
      </c>
      <c r="D1055" s="20" t="s">
        <v>547</v>
      </c>
      <c r="E1055" s="20" t="s">
        <v>3228</v>
      </c>
      <c r="F1055" s="20" t="s">
        <v>490</v>
      </c>
      <c r="G1055" s="20">
        <v>2.59</v>
      </c>
      <c r="H1055" s="20" t="s">
        <v>1679</v>
      </c>
      <c r="I1055" s="20" t="s">
        <v>3203</v>
      </c>
      <c r="J1055" s="20" t="s">
        <v>1930</v>
      </c>
      <c r="K1055" s="20" t="s">
        <v>1930</v>
      </c>
      <c r="L1055" s="20" t="s">
        <v>462</v>
      </c>
      <c r="M1055" s="20">
        <v>4</v>
      </c>
      <c r="N1055" s="20" t="s">
        <v>1679</v>
      </c>
      <c r="P1055" s="20">
        <v>0</v>
      </c>
      <c r="Q1055" s="20" t="s">
        <v>499</v>
      </c>
      <c r="R1055" s="20" t="s">
        <v>488</v>
      </c>
      <c r="S1055" s="20" t="s">
        <v>221</v>
      </c>
      <c r="T1055" s="20" t="s">
        <v>3156</v>
      </c>
      <c r="U1055" s="20" t="s">
        <v>3225</v>
      </c>
      <c r="V1055" s="20">
        <v>11</v>
      </c>
      <c r="W1055" s="20">
        <v>338</v>
      </c>
      <c r="Y1055" s="20" t="s">
        <v>1684</v>
      </c>
      <c r="Z1055" s="20" t="s">
        <v>1685</v>
      </c>
      <c r="AA1055" s="20">
        <v>1.5</v>
      </c>
      <c r="AB1055" s="20">
        <v>19</v>
      </c>
      <c r="AC1055" s="20">
        <v>19</v>
      </c>
      <c r="AD1055" s="20">
        <v>19</v>
      </c>
      <c r="AL1055" s="20" t="s">
        <v>1686</v>
      </c>
      <c r="AT1055" s="20" t="s">
        <v>1687</v>
      </c>
      <c r="BE1055" s="20" t="s">
        <v>462</v>
      </c>
      <c r="BL1055" s="20">
        <v>181.3</v>
      </c>
      <c r="BM1055" s="20">
        <v>70</v>
      </c>
    </row>
    <row r="1056" spans="1:65" x14ac:dyDescent="0.25">
      <c r="A1056" s="20" t="s">
        <v>1677</v>
      </c>
      <c r="B1056" s="20" t="s">
        <v>462</v>
      </c>
      <c r="C1056" s="20" t="s">
        <v>675</v>
      </c>
      <c r="D1056" s="20" t="s">
        <v>547</v>
      </c>
      <c r="E1056" s="20" t="s">
        <v>3229</v>
      </c>
      <c r="F1056" s="20" t="s">
        <v>491</v>
      </c>
      <c r="G1056" s="20">
        <v>1.99</v>
      </c>
      <c r="H1056" s="20" t="s">
        <v>1679</v>
      </c>
      <c r="I1056" s="20" t="s">
        <v>3203</v>
      </c>
      <c r="J1056" s="20" t="s">
        <v>1930</v>
      </c>
      <c r="K1056" s="20" t="s">
        <v>1930</v>
      </c>
      <c r="L1056" s="20" t="s">
        <v>462</v>
      </c>
      <c r="M1056" s="20">
        <v>4</v>
      </c>
      <c r="N1056" s="20" t="s">
        <v>1679</v>
      </c>
      <c r="P1056" s="20">
        <v>0</v>
      </c>
      <c r="Q1056" s="20" t="s">
        <v>495</v>
      </c>
      <c r="R1056" s="20" t="s">
        <v>488</v>
      </c>
      <c r="S1056" s="20" t="s">
        <v>221</v>
      </c>
      <c r="T1056" s="20" t="s">
        <v>3156</v>
      </c>
      <c r="U1056" s="20" t="s">
        <v>3207</v>
      </c>
      <c r="V1056" s="20">
        <v>11</v>
      </c>
      <c r="W1056" s="20">
        <v>338</v>
      </c>
      <c r="Y1056" s="20" t="s">
        <v>1684</v>
      </c>
      <c r="Z1056" s="20" t="s">
        <v>1685</v>
      </c>
      <c r="AA1056" s="20">
        <v>1.5</v>
      </c>
      <c r="AB1056" s="20">
        <v>19</v>
      </c>
      <c r="AC1056" s="20">
        <v>19</v>
      </c>
      <c r="AD1056" s="20">
        <v>19</v>
      </c>
      <c r="AL1056" s="20" t="s">
        <v>1686</v>
      </c>
      <c r="AT1056" s="20" t="s">
        <v>1687</v>
      </c>
      <c r="BE1056" s="20" t="s">
        <v>462</v>
      </c>
      <c r="BL1056" s="20">
        <v>119.4</v>
      </c>
      <c r="BM1056" s="20">
        <v>60</v>
      </c>
    </row>
    <row r="1057" spans="1:65" x14ac:dyDescent="0.25">
      <c r="A1057" s="20" t="s">
        <v>1677</v>
      </c>
      <c r="B1057" s="20" t="s">
        <v>462</v>
      </c>
      <c r="C1057" s="20" t="s">
        <v>675</v>
      </c>
      <c r="D1057" s="20" t="s">
        <v>547</v>
      </c>
      <c r="E1057" s="20" t="s">
        <v>3230</v>
      </c>
      <c r="F1057" s="20" t="s">
        <v>492</v>
      </c>
      <c r="G1057" s="20">
        <v>1.72</v>
      </c>
      <c r="H1057" s="20" t="s">
        <v>1679</v>
      </c>
      <c r="I1057" s="20" t="s">
        <v>3203</v>
      </c>
      <c r="J1057" s="20" t="s">
        <v>1930</v>
      </c>
      <c r="K1057" s="20" t="s">
        <v>1930</v>
      </c>
      <c r="L1057" s="20" t="s">
        <v>462</v>
      </c>
      <c r="M1057" s="20">
        <v>4</v>
      </c>
      <c r="N1057" s="20" t="s">
        <v>1679</v>
      </c>
      <c r="P1057" s="20">
        <v>0</v>
      </c>
      <c r="Q1057" s="20" t="s">
        <v>499</v>
      </c>
      <c r="R1057" s="20" t="s">
        <v>488</v>
      </c>
      <c r="S1057" s="20" t="s">
        <v>221</v>
      </c>
      <c r="T1057" s="20" t="s">
        <v>3156</v>
      </c>
      <c r="U1057" s="20" t="s">
        <v>3207</v>
      </c>
      <c r="V1057" s="20">
        <v>11</v>
      </c>
      <c r="W1057" s="20">
        <v>338</v>
      </c>
      <c r="Y1057" s="20" t="s">
        <v>1684</v>
      </c>
      <c r="Z1057" s="20" t="s">
        <v>1685</v>
      </c>
      <c r="AA1057" s="20">
        <v>1.5</v>
      </c>
      <c r="AB1057" s="20">
        <v>19</v>
      </c>
      <c r="AC1057" s="20">
        <v>19</v>
      </c>
      <c r="AD1057" s="20">
        <v>19</v>
      </c>
      <c r="AL1057" s="20" t="s">
        <v>1686</v>
      </c>
      <c r="AT1057" s="20" t="s">
        <v>1687</v>
      </c>
      <c r="BE1057" s="20" t="s">
        <v>462</v>
      </c>
      <c r="BL1057" s="20">
        <v>120.4</v>
      </c>
      <c r="BM1057" s="20">
        <v>70</v>
      </c>
    </row>
    <row r="1058" spans="1:65" x14ac:dyDescent="0.25">
      <c r="A1058" s="20" t="s">
        <v>1677</v>
      </c>
      <c r="B1058" s="20" t="s">
        <v>462</v>
      </c>
      <c r="C1058" s="20" t="s">
        <v>675</v>
      </c>
      <c r="D1058" s="20" t="s">
        <v>547</v>
      </c>
      <c r="E1058" s="20" t="s">
        <v>3231</v>
      </c>
      <c r="F1058" s="20" t="s">
        <v>493</v>
      </c>
      <c r="G1058" s="20">
        <v>0.99</v>
      </c>
      <c r="H1058" s="20" t="s">
        <v>1679</v>
      </c>
      <c r="I1058" s="20" t="s">
        <v>3203</v>
      </c>
      <c r="J1058" s="20" t="s">
        <v>1930</v>
      </c>
      <c r="K1058" s="20" t="s">
        <v>1930</v>
      </c>
      <c r="L1058" s="20" t="s">
        <v>462</v>
      </c>
      <c r="M1058" s="20">
        <v>4</v>
      </c>
      <c r="N1058" s="20" t="s">
        <v>1679</v>
      </c>
      <c r="P1058" s="20">
        <v>0</v>
      </c>
      <c r="Q1058" s="20" t="s">
        <v>495</v>
      </c>
      <c r="R1058" s="20" t="s">
        <v>488</v>
      </c>
      <c r="S1058" s="20" t="s">
        <v>221</v>
      </c>
      <c r="T1058" s="20" t="s">
        <v>3156</v>
      </c>
      <c r="U1058" s="20" t="s">
        <v>3232</v>
      </c>
      <c r="V1058" s="20">
        <v>11</v>
      </c>
      <c r="W1058" s="20">
        <v>338</v>
      </c>
      <c r="Y1058" s="20" t="s">
        <v>1684</v>
      </c>
      <c r="Z1058" s="20" t="s">
        <v>1685</v>
      </c>
      <c r="AA1058" s="20">
        <v>1.5</v>
      </c>
      <c r="AB1058" s="20">
        <v>19</v>
      </c>
      <c r="AC1058" s="20">
        <v>19</v>
      </c>
      <c r="AD1058" s="20">
        <v>19</v>
      </c>
      <c r="AL1058" s="20" t="s">
        <v>1686</v>
      </c>
      <c r="AT1058" s="20" t="s">
        <v>1687</v>
      </c>
      <c r="BE1058" s="20" t="s">
        <v>462</v>
      </c>
      <c r="BL1058" s="20">
        <v>59.4</v>
      </c>
      <c r="BM1058" s="20">
        <v>60</v>
      </c>
    </row>
    <row r="1059" spans="1:65" x14ac:dyDescent="0.25">
      <c r="A1059" s="20" t="s">
        <v>1677</v>
      </c>
      <c r="B1059" s="20" t="s">
        <v>462</v>
      </c>
      <c r="C1059" s="20" t="s">
        <v>675</v>
      </c>
      <c r="D1059" s="20" t="s">
        <v>547</v>
      </c>
      <c r="E1059" s="20" t="s">
        <v>3233</v>
      </c>
      <c r="F1059" s="20" t="s">
        <v>494</v>
      </c>
      <c r="G1059" s="20">
        <v>6.81</v>
      </c>
      <c r="H1059" s="20" t="s">
        <v>1679</v>
      </c>
      <c r="I1059" s="20" t="s">
        <v>3203</v>
      </c>
      <c r="J1059" s="20" t="s">
        <v>1930</v>
      </c>
      <c r="K1059" s="20" t="s">
        <v>1930</v>
      </c>
      <c r="L1059" s="20" t="s">
        <v>462</v>
      </c>
      <c r="M1059" s="20">
        <v>4</v>
      </c>
      <c r="N1059" s="20" t="s">
        <v>1679</v>
      </c>
      <c r="P1059" s="20">
        <v>0</v>
      </c>
      <c r="Q1059" s="20" t="s">
        <v>495</v>
      </c>
      <c r="R1059" s="20" t="s">
        <v>488</v>
      </c>
      <c r="S1059" s="20" t="s">
        <v>221</v>
      </c>
      <c r="T1059" s="20" t="s">
        <v>3156</v>
      </c>
      <c r="U1059" s="20" t="s">
        <v>3225</v>
      </c>
      <c r="V1059" s="20">
        <v>11</v>
      </c>
      <c r="W1059" s="20">
        <v>338</v>
      </c>
      <c r="Y1059" s="20" t="s">
        <v>1684</v>
      </c>
      <c r="Z1059" s="20" t="s">
        <v>1685</v>
      </c>
      <c r="AA1059" s="20">
        <v>1.5</v>
      </c>
      <c r="AB1059" s="20">
        <v>19</v>
      </c>
      <c r="AC1059" s="20">
        <v>19</v>
      </c>
      <c r="AD1059" s="20">
        <v>19</v>
      </c>
      <c r="AL1059" s="20" t="s">
        <v>1686</v>
      </c>
      <c r="AT1059" s="20" t="s">
        <v>1687</v>
      </c>
      <c r="BE1059" s="20" t="s">
        <v>462</v>
      </c>
      <c r="BL1059" s="20">
        <v>408.6</v>
      </c>
      <c r="BM1059" s="20">
        <v>60</v>
      </c>
    </row>
    <row r="1060" spans="1:65" x14ac:dyDescent="0.25">
      <c r="A1060" s="20" t="s">
        <v>1677</v>
      </c>
      <c r="B1060" s="20" t="s">
        <v>462</v>
      </c>
      <c r="C1060" s="20" t="s">
        <v>676</v>
      </c>
      <c r="D1060" s="20" t="s">
        <v>516</v>
      </c>
      <c r="E1060" s="20" t="s">
        <v>3234</v>
      </c>
      <c r="F1060" s="20" t="s">
        <v>465</v>
      </c>
      <c r="G1060" s="20">
        <v>20.45</v>
      </c>
      <c r="H1060" s="20" t="s">
        <v>1679</v>
      </c>
      <c r="I1060" s="20" t="s">
        <v>3235</v>
      </c>
      <c r="J1060" s="20" t="s">
        <v>1832</v>
      </c>
      <c r="K1060" s="20" t="s">
        <v>1832</v>
      </c>
      <c r="L1060" s="20" t="s">
        <v>462</v>
      </c>
      <c r="M1060" s="20">
        <v>4</v>
      </c>
      <c r="N1060" s="20" t="s">
        <v>1679</v>
      </c>
      <c r="P1060" s="20">
        <v>0</v>
      </c>
      <c r="Q1060" s="20" t="s">
        <v>507</v>
      </c>
      <c r="R1060" s="20" t="s">
        <v>508</v>
      </c>
      <c r="S1060" s="20" t="s">
        <v>221</v>
      </c>
      <c r="T1060" s="20" t="s">
        <v>3236</v>
      </c>
      <c r="U1060" s="20" t="s">
        <v>3237</v>
      </c>
      <c r="V1060" s="20">
        <v>10</v>
      </c>
      <c r="W1060" s="20">
        <v>328</v>
      </c>
      <c r="Y1060" s="20" t="s">
        <v>1684</v>
      </c>
      <c r="Z1060" s="20" t="s">
        <v>1685</v>
      </c>
      <c r="AA1060" s="20">
        <v>1.5</v>
      </c>
      <c r="AB1060" s="20">
        <v>8</v>
      </c>
      <c r="AC1060" s="20">
        <v>8</v>
      </c>
      <c r="AD1060" s="20">
        <v>8</v>
      </c>
      <c r="AL1060" s="20" t="s">
        <v>1686</v>
      </c>
      <c r="AT1060" s="20" t="s">
        <v>1687</v>
      </c>
      <c r="AW1060" s="20" t="s">
        <v>1657</v>
      </c>
      <c r="AY1060" s="20" t="s">
        <v>1835</v>
      </c>
      <c r="BD1060" s="20" t="s">
        <v>2716</v>
      </c>
      <c r="BE1060" s="20" t="s">
        <v>462</v>
      </c>
      <c r="BL1060" s="20">
        <v>1022.5</v>
      </c>
      <c r="BM1060" s="20">
        <v>50</v>
      </c>
    </row>
    <row r="1061" spans="1:65" x14ac:dyDescent="0.25">
      <c r="A1061" s="20" t="s">
        <v>1677</v>
      </c>
      <c r="B1061" s="20" t="s">
        <v>462</v>
      </c>
      <c r="C1061" s="20" t="s">
        <v>676</v>
      </c>
      <c r="D1061" s="20" t="s">
        <v>516</v>
      </c>
      <c r="E1061" s="20" t="s">
        <v>3238</v>
      </c>
      <c r="F1061" s="20" t="s">
        <v>468</v>
      </c>
      <c r="G1061" s="20">
        <v>0.88</v>
      </c>
      <c r="H1061" s="20" t="s">
        <v>1679</v>
      </c>
      <c r="I1061" s="20" t="s">
        <v>3235</v>
      </c>
      <c r="J1061" s="20" t="s">
        <v>1832</v>
      </c>
      <c r="K1061" s="20" t="s">
        <v>1832</v>
      </c>
      <c r="L1061" s="20" t="s">
        <v>462</v>
      </c>
      <c r="M1061" s="20">
        <v>4</v>
      </c>
      <c r="N1061" s="20" t="s">
        <v>1679</v>
      </c>
      <c r="P1061" s="20">
        <v>0</v>
      </c>
      <c r="Q1061" s="20" t="s">
        <v>507</v>
      </c>
      <c r="R1061" s="20" t="s">
        <v>508</v>
      </c>
      <c r="S1061" s="20" t="s">
        <v>221</v>
      </c>
      <c r="T1061" s="20" t="s">
        <v>3236</v>
      </c>
      <c r="U1061" s="20" t="s">
        <v>3237</v>
      </c>
      <c r="V1061" s="20">
        <v>10</v>
      </c>
      <c r="W1061" s="20">
        <v>328</v>
      </c>
      <c r="Y1061" s="20" t="s">
        <v>1684</v>
      </c>
      <c r="Z1061" s="20" t="s">
        <v>1685</v>
      </c>
      <c r="AA1061" s="20">
        <v>1.5</v>
      </c>
      <c r="AB1061" s="20">
        <v>8</v>
      </c>
      <c r="AC1061" s="20">
        <v>8</v>
      </c>
      <c r="AD1061" s="20">
        <v>8</v>
      </c>
      <c r="AL1061" s="20" t="s">
        <v>1686</v>
      </c>
      <c r="AT1061" s="20" t="s">
        <v>1687</v>
      </c>
      <c r="AW1061" s="20" t="s">
        <v>1657</v>
      </c>
      <c r="AY1061" s="20" t="s">
        <v>1835</v>
      </c>
      <c r="BD1061" s="20" t="s">
        <v>2716</v>
      </c>
      <c r="BE1061" s="20" t="s">
        <v>462</v>
      </c>
      <c r="BL1061" s="20">
        <v>44</v>
      </c>
      <c r="BM1061" s="20">
        <v>50</v>
      </c>
    </row>
    <row r="1062" spans="1:65" x14ac:dyDescent="0.25">
      <c r="A1062" s="20" t="s">
        <v>1677</v>
      </c>
      <c r="B1062" s="20" t="s">
        <v>462</v>
      </c>
      <c r="C1062" s="20" t="s">
        <v>676</v>
      </c>
      <c r="D1062" s="20" t="s">
        <v>516</v>
      </c>
      <c r="E1062" s="20" t="s">
        <v>3239</v>
      </c>
      <c r="F1062" s="20" t="s">
        <v>470</v>
      </c>
      <c r="G1062" s="20">
        <v>11.36</v>
      </c>
      <c r="H1062" s="20" t="s">
        <v>1679</v>
      </c>
      <c r="I1062" s="20" t="s">
        <v>3235</v>
      </c>
      <c r="J1062" s="20" t="s">
        <v>1832</v>
      </c>
      <c r="K1062" s="20" t="s">
        <v>1832</v>
      </c>
      <c r="L1062" s="20" t="s">
        <v>462</v>
      </c>
      <c r="M1062" s="20">
        <v>4</v>
      </c>
      <c r="N1062" s="20" t="s">
        <v>1679</v>
      </c>
      <c r="P1062" s="20">
        <v>0</v>
      </c>
      <c r="Q1062" s="20" t="s">
        <v>507</v>
      </c>
      <c r="R1062" s="20" t="s">
        <v>508</v>
      </c>
      <c r="S1062" s="20" t="s">
        <v>221</v>
      </c>
      <c r="T1062" s="20" t="s">
        <v>3236</v>
      </c>
      <c r="U1062" s="20" t="s">
        <v>3237</v>
      </c>
      <c r="V1062" s="20">
        <v>10</v>
      </c>
      <c r="W1062" s="20">
        <v>328</v>
      </c>
      <c r="Y1062" s="20" t="s">
        <v>1684</v>
      </c>
      <c r="Z1062" s="20" t="s">
        <v>1685</v>
      </c>
      <c r="AA1062" s="20">
        <v>1.5</v>
      </c>
      <c r="AB1062" s="20">
        <v>8</v>
      </c>
      <c r="AC1062" s="20">
        <v>8</v>
      </c>
      <c r="AD1062" s="20">
        <v>8</v>
      </c>
      <c r="AL1062" s="20" t="s">
        <v>1686</v>
      </c>
      <c r="AT1062" s="20" t="s">
        <v>1687</v>
      </c>
      <c r="AW1062" s="20" t="s">
        <v>1657</v>
      </c>
      <c r="AY1062" s="20" t="s">
        <v>1835</v>
      </c>
      <c r="BD1062" s="20" t="s">
        <v>2716</v>
      </c>
      <c r="BE1062" s="20" t="s">
        <v>462</v>
      </c>
      <c r="BL1062" s="20">
        <v>568</v>
      </c>
      <c r="BM1062" s="20">
        <v>50</v>
      </c>
    </row>
    <row r="1063" spans="1:65" x14ac:dyDescent="0.25">
      <c r="A1063" s="20" t="s">
        <v>1677</v>
      </c>
      <c r="B1063" s="20" t="s">
        <v>462</v>
      </c>
      <c r="C1063" s="20" t="s">
        <v>676</v>
      </c>
      <c r="D1063" s="20" t="s">
        <v>516</v>
      </c>
      <c r="E1063" s="20" t="s">
        <v>3240</v>
      </c>
      <c r="F1063" s="20" t="s">
        <v>471</v>
      </c>
      <c r="G1063" s="20">
        <v>15.66</v>
      </c>
      <c r="H1063" s="20" t="s">
        <v>1679</v>
      </c>
      <c r="I1063" s="20" t="s">
        <v>3235</v>
      </c>
      <c r="J1063" s="20" t="s">
        <v>1832</v>
      </c>
      <c r="K1063" s="20" t="s">
        <v>1832</v>
      </c>
      <c r="L1063" s="20" t="s">
        <v>462</v>
      </c>
      <c r="M1063" s="20">
        <v>4</v>
      </c>
      <c r="N1063" s="20" t="s">
        <v>1679</v>
      </c>
      <c r="P1063" s="20">
        <v>0</v>
      </c>
      <c r="Q1063" s="20" t="s">
        <v>507</v>
      </c>
      <c r="R1063" s="20" t="s">
        <v>508</v>
      </c>
      <c r="S1063" s="20" t="s">
        <v>221</v>
      </c>
      <c r="T1063" s="20" t="s">
        <v>3236</v>
      </c>
      <c r="U1063" s="20" t="s">
        <v>3237</v>
      </c>
      <c r="V1063" s="20">
        <v>10</v>
      </c>
      <c r="W1063" s="20">
        <v>328</v>
      </c>
      <c r="Y1063" s="20" t="s">
        <v>1684</v>
      </c>
      <c r="Z1063" s="20" t="s">
        <v>1685</v>
      </c>
      <c r="AA1063" s="20">
        <v>1.5</v>
      </c>
      <c r="AB1063" s="20">
        <v>8</v>
      </c>
      <c r="AC1063" s="20">
        <v>8</v>
      </c>
      <c r="AD1063" s="20">
        <v>8</v>
      </c>
      <c r="AL1063" s="20" t="s">
        <v>1686</v>
      </c>
      <c r="AT1063" s="20" t="s">
        <v>1687</v>
      </c>
      <c r="AW1063" s="20" t="s">
        <v>1657</v>
      </c>
      <c r="AY1063" s="20" t="s">
        <v>1835</v>
      </c>
      <c r="BD1063" s="20" t="s">
        <v>2716</v>
      </c>
      <c r="BE1063" s="20" t="s">
        <v>462</v>
      </c>
      <c r="BL1063" s="20">
        <v>783</v>
      </c>
      <c r="BM1063" s="20">
        <v>50</v>
      </c>
    </row>
    <row r="1064" spans="1:65" x14ac:dyDescent="0.25">
      <c r="A1064" s="20" t="s">
        <v>1677</v>
      </c>
      <c r="B1064" s="20" t="s">
        <v>462</v>
      </c>
      <c r="C1064" s="20" t="s">
        <v>676</v>
      </c>
      <c r="D1064" s="20" t="s">
        <v>516</v>
      </c>
      <c r="E1064" s="20" t="s">
        <v>3241</v>
      </c>
      <c r="F1064" s="20" t="s">
        <v>472</v>
      </c>
      <c r="G1064" s="20">
        <v>4.92</v>
      </c>
      <c r="H1064" s="20" t="s">
        <v>1679</v>
      </c>
      <c r="I1064" s="20" t="s">
        <v>3235</v>
      </c>
      <c r="J1064" s="20" t="s">
        <v>1832</v>
      </c>
      <c r="K1064" s="20" t="s">
        <v>1832</v>
      </c>
      <c r="L1064" s="20" t="s">
        <v>462</v>
      </c>
      <c r="M1064" s="20">
        <v>4</v>
      </c>
      <c r="N1064" s="20" t="s">
        <v>1679</v>
      </c>
      <c r="P1064" s="20">
        <v>0</v>
      </c>
      <c r="Q1064" s="20" t="s">
        <v>507</v>
      </c>
      <c r="R1064" s="20" t="s">
        <v>508</v>
      </c>
      <c r="S1064" s="20" t="s">
        <v>221</v>
      </c>
      <c r="T1064" s="20" t="s">
        <v>3236</v>
      </c>
      <c r="U1064" s="20" t="s">
        <v>3237</v>
      </c>
      <c r="V1064" s="20">
        <v>10</v>
      </c>
      <c r="W1064" s="20">
        <v>328</v>
      </c>
      <c r="Y1064" s="20" t="s">
        <v>1684</v>
      </c>
      <c r="Z1064" s="20" t="s">
        <v>1685</v>
      </c>
      <c r="AA1064" s="20">
        <v>1.5</v>
      </c>
      <c r="AB1064" s="20">
        <v>8</v>
      </c>
      <c r="AC1064" s="20">
        <v>8</v>
      </c>
      <c r="AD1064" s="20">
        <v>8</v>
      </c>
      <c r="AL1064" s="20" t="s">
        <v>1686</v>
      </c>
      <c r="AT1064" s="20" t="s">
        <v>1687</v>
      </c>
      <c r="AW1064" s="20" t="s">
        <v>1657</v>
      </c>
      <c r="AY1064" s="20" t="s">
        <v>1835</v>
      </c>
      <c r="BD1064" s="20" t="s">
        <v>2716</v>
      </c>
      <c r="BE1064" s="20" t="s">
        <v>462</v>
      </c>
      <c r="BL1064" s="20">
        <v>246</v>
      </c>
      <c r="BM1064" s="20">
        <v>50</v>
      </c>
    </row>
    <row r="1065" spans="1:65" x14ac:dyDescent="0.25">
      <c r="A1065" s="20" t="s">
        <v>1677</v>
      </c>
      <c r="B1065" s="20" t="s">
        <v>462</v>
      </c>
      <c r="C1065" s="20" t="s">
        <v>676</v>
      </c>
      <c r="D1065" s="20" t="s">
        <v>516</v>
      </c>
      <c r="E1065" s="20" t="s">
        <v>3242</v>
      </c>
      <c r="F1065" s="20" t="s">
        <v>473</v>
      </c>
      <c r="G1065" s="20">
        <v>3.28</v>
      </c>
      <c r="H1065" s="20" t="s">
        <v>1679</v>
      </c>
      <c r="I1065" s="20" t="s">
        <v>3235</v>
      </c>
      <c r="J1065" s="20" t="s">
        <v>1832</v>
      </c>
      <c r="K1065" s="20" t="s">
        <v>1832</v>
      </c>
      <c r="L1065" s="20" t="s">
        <v>462</v>
      </c>
      <c r="M1065" s="20">
        <v>4</v>
      </c>
      <c r="N1065" s="20" t="s">
        <v>1679</v>
      </c>
      <c r="P1065" s="20">
        <v>0</v>
      </c>
      <c r="Q1065" s="20" t="s">
        <v>507</v>
      </c>
      <c r="R1065" s="20" t="s">
        <v>508</v>
      </c>
      <c r="S1065" s="20" t="s">
        <v>221</v>
      </c>
      <c r="T1065" s="20" t="s">
        <v>3236</v>
      </c>
      <c r="U1065" s="20" t="s">
        <v>3237</v>
      </c>
      <c r="V1065" s="20">
        <v>10</v>
      </c>
      <c r="W1065" s="20">
        <v>328</v>
      </c>
      <c r="Y1065" s="20" t="s">
        <v>1684</v>
      </c>
      <c r="Z1065" s="20" t="s">
        <v>1685</v>
      </c>
      <c r="AA1065" s="20">
        <v>1.5</v>
      </c>
      <c r="AB1065" s="20">
        <v>8</v>
      </c>
      <c r="AC1065" s="20">
        <v>8</v>
      </c>
      <c r="AD1065" s="20">
        <v>8</v>
      </c>
      <c r="AL1065" s="20" t="s">
        <v>1686</v>
      </c>
      <c r="AT1065" s="20" t="s">
        <v>1687</v>
      </c>
      <c r="AW1065" s="20" t="s">
        <v>1657</v>
      </c>
      <c r="AY1065" s="20" t="s">
        <v>1835</v>
      </c>
      <c r="BD1065" s="20" t="s">
        <v>2716</v>
      </c>
      <c r="BE1065" s="20" t="s">
        <v>462</v>
      </c>
      <c r="BL1065" s="20">
        <v>164</v>
      </c>
      <c r="BM1065" s="20">
        <v>50</v>
      </c>
    </row>
    <row r="1066" spans="1:65" x14ac:dyDescent="0.25">
      <c r="A1066" s="20" t="s">
        <v>1677</v>
      </c>
      <c r="B1066" s="20" t="s">
        <v>462</v>
      </c>
      <c r="C1066" s="20" t="s">
        <v>676</v>
      </c>
      <c r="D1066" s="20" t="s">
        <v>516</v>
      </c>
      <c r="E1066" s="20" t="s">
        <v>3243</v>
      </c>
      <c r="F1066" s="20" t="s">
        <v>474</v>
      </c>
      <c r="G1066" s="20">
        <v>6.05</v>
      </c>
      <c r="H1066" s="20" t="s">
        <v>1679</v>
      </c>
      <c r="I1066" s="20" t="s">
        <v>3235</v>
      </c>
      <c r="J1066" s="20" t="s">
        <v>1832</v>
      </c>
      <c r="K1066" s="20" t="s">
        <v>1832</v>
      </c>
      <c r="L1066" s="20" t="s">
        <v>462</v>
      </c>
      <c r="M1066" s="20">
        <v>4</v>
      </c>
      <c r="N1066" s="20" t="s">
        <v>1679</v>
      </c>
      <c r="P1066" s="20">
        <v>0</v>
      </c>
      <c r="Q1066" s="20" t="s">
        <v>507</v>
      </c>
      <c r="R1066" s="20" t="s">
        <v>508</v>
      </c>
      <c r="S1066" s="20" t="s">
        <v>221</v>
      </c>
      <c r="T1066" s="20" t="s">
        <v>3236</v>
      </c>
      <c r="U1066" s="20" t="s">
        <v>3237</v>
      </c>
      <c r="V1066" s="20">
        <v>10</v>
      </c>
      <c r="W1066" s="20">
        <v>328</v>
      </c>
      <c r="Y1066" s="20" t="s">
        <v>1684</v>
      </c>
      <c r="Z1066" s="20" t="s">
        <v>1685</v>
      </c>
      <c r="AA1066" s="20">
        <v>1.5</v>
      </c>
      <c r="AB1066" s="20">
        <v>8</v>
      </c>
      <c r="AC1066" s="20">
        <v>8</v>
      </c>
      <c r="AD1066" s="20">
        <v>8</v>
      </c>
      <c r="AL1066" s="20" t="s">
        <v>1686</v>
      </c>
      <c r="AT1066" s="20" t="s">
        <v>1687</v>
      </c>
      <c r="AW1066" s="20" t="s">
        <v>1657</v>
      </c>
      <c r="AY1066" s="20" t="s">
        <v>1835</v>
      </c>
      <c r="BD1066" s="20" t="s">
        <v>2716</v>
      </c>
      <c r="BE1066" s="20" t="s">
        <v>462</v>
      </c>
      <c r="BL1066" s="20">
        <v>302.5</v>
      </c>
      <c r="BM1066" s="20">
        <v>50</v>
      </c>
    </row>
    <row r="1067" spans="1:65" x14ac:dyDescent="0.25">
      <c r="A1067" s="20" t="s">
        <v>1677</v>
      </c>
      <c r="B1067" s="20" t="s">
        <v>462</v>
      </c>
      <c r="C1067" s="20" t="s">
        <v>676</v>
      </c>
      <c r="D1067" s="20" t="s">
        <v>516</v>
      </c>
      <c r="E1067" s="20" t="s">
        <v>3244</v>
      </c>
      <c r="F1067" s="20" t="s">
        <v>475</v>
      </c>
      <c r="G1067" s="20">
        <v>1.82</v>
      </c>
      <c r="H1067" s="20" t="s">
        <v>1679</v>
      </c>
      <c r="I1067" s="20" t="s">
        <v>3235</v>
      </c>
      <c r="J1067" s="20" t="s">
        <v>1832</v>
      </c>
      <c r="K1067" s="20" t="s">
        <v>1832</v>
      </c>
      <c r="L1067" s="20" t="s">
        <v>462</v>
      </c>
      <c r="M1067" s="20">
        <v>4</v>
      </c>
      <c r="N1067" s="20" t="s">
        <v>1679</v>
      </c>
      <c r="P1067" s="20">
        <v>0</v>
      </c>
      <c r="Q1067" s="20" t="s">
        <v>507</v>
      </c>
      <c r="R1067" s="20" t="s">
        <v>508</v>
      </c>
      <c r="S1067" s="20" t="s">
        <v>221</v>
      </c>
      <c r="T1067" s="20" t="s">
        <v>3236</v>
      </c>
      <c r="U1067" s="20" t="s">
        <v>3237</v>
      </c>
      <c r="V1067" s="20">
        <v>10</v>
      </c>
      <c r="W1067" s="20">
        <v>328</v>
      </c>
      <c r="Y1067" s="20" t="s">
        <v>1684</v>
      </c>
      <c r="Z1067" s="20" t="s">
        <v>1685</v>
      </c>
      <c r="AA1067" s="20">
        <v>1.5</v>
      </c>
      <c r="AB1067" s="20">
        <v>8</v>
      </c>
      <c r="AC1067" s="20">
        <v>8</v>
      </c>
      <c r="AD1067" s="20">
        <v>8</v>
      </c>
      <c r="AL1067" s="20" t="s">
        <v>1686</v>
      </c>
      <c r="AT1067" s="20" t="s">
        <v>1687</v>
      </c>
      <c r="AW1067" s="20" t="s">
        <v>1657</v>
      </c>
      <c r="AY1067" s="20" t="s">
        <v>1835</v>
      </c>
      <c r="BD1067" s="20" t="s">
        <v>2716</v>
      </c>
      <c r="BE1067" s="20" t="s">
        <v>462</v>
      </c>
      <c r="BL1067" s="20">
        <v>91</v>
      </c>
      <c r="BM1067" s="20">
        <v>50</v>
      </c>
    </row>
    <row r="1068" spans="1:65" x14ac:dyDescent="0.25">
      <c r="A1068" s="20" t="s">
        <v>1677</v>
      </c>
      <c r="B1068" s="20" t="s">
        <v>462</v>
      </c>
      <c r="C1068" s="20" t="s">
        <v>676</v>
      </c>
      <c r="D1068" s="20" t="s">
        <v>516</v>
      </c>
      <c r="E1068" s="20" t="s">
        <v>3245</v>
      </c>
      <c r="F1068" s="20" t="s">
        <v>476</v>
      </c>
      <c r="G1068" s="20">
        <v>2.4700000000000002</v>
      </c>
      <c r="H1068" s="20" t="s">
        <v>1679</v>
      </c>
      <c r="I1068" s="20" t="s">
        <v>3235</v>
      </c>
      <c r="J1068" s="20" t="s">
        <v>1832</v>
      </c>
      <c r="K1068" s="20" t="s">
        <v>1832</v>
      </c>
      <c r="L1068" s="20" t="s">
        <v>462</v>
      </c>
      <c r="M1068" s="20">
        <v>4</v>
      </c>
      <c r="N1068" s="20" t="s">
        <v>1679</v>
      </c>
      <c r="P1068" s="20">
        <v>0</v>
      </c>
      <c r="Q1068" s="20" t="s">
        <v>507</v>
      </c>
      <c r="R1068" s="20" t="s">
        <v>508</v>
      </c>
      <c r="S1068" s="20" t="s">
        <v>221</v>
      </c>
      <c r="T1068" s="20" t="s">
        <v>3236</v>
      </c>
      <c r="U1068" s="20" t="s">
        <v>3237</v>
      </c>
      <c r="V1068" s="20">
        <v>10</v>
      </c>
      <c r="W1068" s="20">
        <v>328</v>
      </c>
      <c r="Y1068" s="20" t="s">
        <v>1684</v>
      </c>
      <c r="Z1068" s="20" t="s">
        <v>1685</v>
      </c>
      <c r="AA1068" s="20">
        <v>1.5</v>
      </c>
      <c r="AB1068" s="20">
        <v>8</v>
      </c>
      <c r="AC1068" s="20">
        <v>8</v>
      </c>
      <c r="AD1068" s="20">
        <v>8</v>
      </c>
      <c r="AL1068" s="20" t="s">
        <v>1686</v>
      </c>
      <c r="AT1068" s="20" t="s">
        <v>1687</v>
      </c>
      <c r="AW1068" s="20" t="s">
        <v>1657</v>
      </c>
      <c r="AY1068" s="20" t="s">
        <v>1835</v>
      </c>
      <c r="BD1068" s="20" t="s">
        <v>2716</v>
      </c>
      <c r="BE1068" s="20" t="s">
        <v>462</v>
      </c>
      <c r="BL1068" s="20">
        <v>123.5</v>
      </c>
      <c r="BM1068" s="20">
        <v>50</v>
      </c>
    </row>
    <row r="1069" spans="1:65" x14ac:dyDescent="0.25">
      <c r="A1069" s="20" t="s">
        <v>1677</v>
      </c>
      <c r="B1069" s="20" t="s">
        <v>462</v>
      </c>
      <c r="C1069" s="20" t="s">
        <v>676</v>
      </c>
      <c r="D1069" s="20" t="s">
        <v>516</v>
      </c>
      <c r="E1069" s="20" t="s">
        <v>3246</v>
      </c>
      <c r="F1069" s="20" t="s">
        <v>477</v>
      </c>
      <c r="G1069" s="20">
        <v>2.93</v>
      </c>
      <c r="H1069" s="20" t="s">
        <v>1679</v>
      </c>
      <c r="I1069" s="20" t="s">
        <v>3235</v>
      </c>
      <c r="J1069" s="20" t="s">
        <v>1832</v>
      </c>
      <c r="K1069" s="20" t="s">
        <v>1832</v>
      </c>
      <c r="L1069" s="20" t="s">
        <v>462</v>
      </c>
      <c r="M1069" s="20">
        <v>4</v>
      </c>
      <c r="N1069" s="20" t="s">
        <v>1679</v>
      </c>
      <c r="P1069" s="20">
        <v>0</v>
      </c>
      <c r="Q1069" s="20" t="s">
        <v>507</v>
      </c>
      <c r="R1069" s="20" t="s">
        <v>508</v>
      </c>
      <c r="S1069" s="20" t="s">
        <v>221</v>
      </c>
      <c r="T1069" s="20" t="s">
        <v>3236</v>
      </c>
      <c r="U1069" s="20" t="s">
        <v>3237</v>
      </c>
      <c r="V1069" s="20">
        <v>10</v>
      </c>
      <c r="W1069" s="20">
        <v>328</v>
      </c>
      <c r="Y1069" s="20" t="s">
        <v>1684</v>
      </c>
      <c r="Z1069" s="20" t="s">
        <v>1685</v>
      </c>
      <c r="AA1069" s="20">
        <v>1.5</v>
      </c>
      <c r="AB1069" s="20">
        <v>8</v>
      </c>
      <c r="AC1069" s="20">
        <v>8</v>
      </c>
      <c r="AD1069" s="20">
        <v>8</v>
      </c>
      <c r="AL1069" s="20" t="s">
        <v>1686</v>
      </c>
      <c r="AT1069" s="20" t="s">
        <v>1687</v>
      </c>
      <c r="AW1069" s="20" t="s">
        <v>1657</v>
      </c>
      <c r="AY1069" s="20" t="s">
        <v>1835</v>
      </c>
      <c r="BD1069" s="20" t="s">
        <v>2716</v>
      </c>
      <c r="BE1069" s="20" t="s">
        <v>462</v>
      </c>
      <c r="BL1069" s="20">
        <v>146.5</v>
      </c>
      <c r="BM1069" s="20">
        <v>50</v>
      </c>
    </row>
    <row r="1070" spans="1:65" x14ac:dyDescent="0.25">
      <c r="A1070" s="20" t="s">
        <v>1677</v>
      </c>
      <c r="B1070" s="20" t="s">
        <v>462</v>
      </c>
      <c r="C1070" s="20" t="s">
        <v>676</v>
      </c>
      <c r="D1070" s="20" t="s">
        <v>516</v>
      </c>
      <c r="E1070" s="20" t="s">
        <v>3247</v>
      </c>
      <c r="F1070" s="20" t="s">
        <v>478</v>
      </c>
      <c r="G1070" s="20">
        <v>10.51</v>
      </c>
      <c r="H1070" s="20" t="s">
        <v>1679</v>
      </c>
      <c r="I1070" s="20" t="s">
        <v>3235</v>
      </c>
      <c r="J1070" s="20" t="s">
        <v>1832</v>
      </c>
      <c r="K1070" s="20" t="s">
        <v>1832</v>
      </c>
      <c r="L1070" s="20" t="s">
        <v>462</v>
      </c>
      <c r="M1070" s="20">
        <v>4</v>
      </c>
      <c r="N1070" s="20" t="s">
        <v>1679</v>
      </c>
      <c r="P1070" s="20">
        <v>0</v>
      </c>
      <c r="Q1070" s="20" t="s">
        <v>507</v>
      </c>
      <c r="R1070" s="20" t="s">
        <v>508</v>
      </c>
      <c r="S1070" s="20" t="s">
        <v>221</v>
      </c>
      <c r="T1070" s="20" t="s">
        <v>3236</v>
      </c>
      <c r="U1070" s="20" t="s">
        <v>3237</v>
      </c>
      <c r="V1070" s="20">
        <v>10</v>
      </c>
      <c r="W1070" s="20">
        <v>328</v>
      </c>
      <c r="Y1070" s="20" t="s">
        <v>1684</v>
      </c>
      <c r="Z1070" s="20" t="s">
        <v>1685</v>
      </c>
      <c r="AA1070" s="20">
        <v>1.5</v>
      </c>
      <c r="AB1070" s="20">
        <v>8</v>
      </c>
      <c r="AC1070" s="20">
        <v>8</v>
      </c>
      <c r="AD1070" s="20">
        <v>8</v>
      </c>
      <c r="AL1070" s="20" t="s">
        <v>1686</v>
      </c>
      <c r="AT1070" s="20" t="s">
        <v>1687</v>
      </c>
      <c r="AW1070" s="20" t="s">
        <v>1657</v>
      </c>
      <c r="AY1070" s="20" t="s">
        <v>1835</v>
      </c>
      <c r="BD1070" s="20" t="s">
        <v>2716</v>
      </c>
      <c r="BE1070" s="20" t="s">
        <v>462</v>
      </c>
      <c r="BL1070" s="20">
        <v>525.5</v>
      </c>
      <c r="BM1070" s="20">
        <v>50</v>
      </c>
    </row>
    <row r="1071" spans="1:65" x14ac:dyDescent="0.25">
      <c r="A1071" s="20" t="s">
        <v>1677</v>
      </c>
      <c r="B1071" s="20" t="s">
        <v>462</v>
      </c>
      <c r="C1071" s="20" t="s">
        <v>676</v>
      </c>
      <c r="D1071" s="20" t="s">
        <v>516</v>
      </c>
      <c r="E1071" s="20" t="s">
        <v>3248</v>
      </c>
      <c r="F1071" s="20" t="s">
        <v>479</v>
      </c>
      <c r="G1071" s="20">
        <v>6.1</v>
      </c>
      <c r="H1071" s="20" t="s">
        <v>1679</v>
      </c>
      <c r="I1071" s="20" t="s">
        <v>3235</v>
      </c>
      <c r="J1071" s="20" t="s">
        <v>1832</v>
      </c>
      <c r="K1071" s="20" t="s">
        <v>1832</v>
      </c>
      <c r="L1071" s="20" t="s">
        <v>462</v>
      </c>
      <c r="M1071" s="20">
        <v>4</v>
      </c>
      <c r="N1071" s="20" t="s">
        <v>1679</v>
      </c>
      <c r="P1071" s="20">
        <v>0</v>
      </c>
      <c r="Q1071" s="20" t="s">
        <v>507</v>
      </c>
      <c r="R1071" s="20" t="s">
        <v>508</v>
      </c>
      <c r="S1071" s="20" t="s">
        <v>221</v>
      </c>
      <c r="T1071" s="20" t="s">
        <v>3236</v>
      </c>
      <c r="U1071" s="20" t="s">
        <v>3237</v>
      </c>
      <c r="V1071" s="20">
        <v>10</v>
      </c>
      <c r="W1071" s="20">
        <v>328</v>
      </c>
      <c r="Y1071" s="20" t="s">
        <v>1684</v>
      </c>
      <c r="Z1071" s="20" t="s">
        <v>1685</v>
      </c>
      <c r="AA1071" s="20">
        <v>1.5</v>
      </c>
      <c r="AB1071" s="20">
        <v>8</v>
      </c>
      <c r="AC1071" s="20">
        <v>8</v>
      </c>
      <c r="AD1071" s="20">
        <v>8</v>
      </c>
      <c r="AL1071" s="20" t="s">
        <v>1686</v>
      </c>
      <c r="AT1071" s="20" t="s">
        <v>1687</v>
      </c>
      <c r="AW1071" s="20" t="s">
        <v>1657</v>
      </c>
      <c r="AY1071" s="20" t="s">
        <v>1835</v>
      </c>
      <c r="BD1071" s="20" t="s">
        <v>2716</v>
      </c>
      <c r="BE1071" s="20" t="s">
        <v>462</v>
      </c>
      <c r="BL1071" s="20">
        <v>305</v>
      </c>
      <c r="BM1071" s="20">
        <v>50</v>
      </c>
    </row>
    <row r="1072" spans="1:65" x14ac:dyDescent="0.25">
      <c r="A1072" s="20" t="s">
        <v>1677</v>
      </c>
      <c r="B1072" s="20" t="s">
        <v>462</v>
      </c>
      <c r="C1072" s="20" t="s">
        <v>676</v>
      </c>
      <c r="D1072" s="20" t="s">
        <v>516</v>
      </c>
      <c r="E1072" s="20" t="s">
        <v>3249</v>
      </c>
      <c r="F1072" s="20" t="s">
        <v>480</v>
      </c>
      <c r="G1072" s="20">
        <v>1.74</v>
      </c>
      <c r="H1072" s="20" t="s">
        <v>1679</v>
      </c>
      <c r="I1072" s="20" t="s">
        <v>3235</v>
      </c>
      <c r="J1072" s="20" t="s">
        <v>1832</v>
      </c>
      <c r="K1072" s="20" t="s">
        <v>1832</v>
      </c>
      <c r="L1072" s="20" t="s">
        <v>462</v>
      </c>
      <c r="M1072" s="20">
        <v>4</v>
      </c>
      <c r="N1072" s="20" t="s">
        <v>1679</v>
      </c>
      <c r="P1072" s="20">
        <v>0</v>
      </c>
      <c r="Q1072" s="20" t="s">
        <v>507</v>
      </c>
      <c r="R1072" s="20" t="s">
        <v>508</v>
      </c>
      <c r="S1072" s="20" t="s">
        <v>221</v>
      </c>
      <c r="T1072" s="20" t="s">
        <v>3236</v>
      </c>
      <c r="U1072" s="20" t="s">
        <v>3237</v>
      </c>
      <c r="V1072" s="20">
        <v>10</v>
      </c>
      <c r="W1072" s="20">
        <v>328</v>
      </c>
      <c r="Y1072" s="20" t="s">
        <v>1684</v>
      </c>
      <c r="Z1072" s="20" t="s">
        <v>1685</v>
      </c>
      <c r="AA1072" s="20">
        <v>1.5</v>
      </c>
      <c r="AB1072" s="20">
        <v>8</v>
      </c>
      <c r="AC1072" s="20">
        <v>8</v>
      </c>
      <c r="AD1072" s="20">
        <v>8</v>
      </c>
      <c r="AL1072" s="20" t="s">
        <v>1686</v>
      </c>
      <c r="AT1072" s="20" t="s">
        <v>1687</v>
      </c>
      <c r="AW1072" s="20" t="s">
        <v>1657</v>
      </c>
      <c r="AY1072" s="20" t="s">
        <v>1835</v>
      </c>
      <c r="BD1072" s="20" t="s">
        <v>2716</v>
      </c>
      <c r="BE1072" s="20" t="s">
        <v>462</v>
      </c>
      <c r="BL1072" s="20">
        <v>87</v>
      </c>
      <c r="BM1072" s="20">
        <v>50</v>
      </c>
    </row>
    <row r="1073" spans="1:65" x14ac:dyDescent="0.25">
      <c r="A1073" s="20" t="s">
        <v>1677</v>
      </c>
      <c r="B1073" s="20" t="s">
        <v>462</v>
      </c>
      <c r="C1073" s="20" t="s">
        <v>676</v>
      </c>
      <c r="D1073" s="20" t="s">
        <v>516</v>
      </c>
      <c r="E1073" s="20" t="s">
        <v>3250</v>
      </c>
      <c r="F1073" s="20" t="s">
        <v>481</v>
      </c>
      <c r="G1073" s="20">
        <v>1.49</v>
      </c>
      <c r="H1073" s="20" t="s">
        <v>1679</v>
      </c>
      <c r="I1073" s="20" t="s">
        <v>3235</v>
      </c>
      <c r="J1073" s="20" t="s">
        <v>1832</v>
      </c>
      <c r="K1073" s="20" t="s">
        <v>1832</v>
      </c>
      <c r="L1073" s="20" t="s">
        <v>462</v>
      </c>
      <c r="M1073" s="20">
        <v>4</v>
      </c>
      <c r="N1073" s="20" t="s">
        <v>1679</v>
      </c>
      <c r="P1073" s="20">
        <v>0</v>
      </c>
      <c r="Q1073" s="20" t="s">
        <v>507</v>
      </c>
      <c r="R1073" s="20" t="s">
        <v>508</v>
      </c>
      <c r="S1073" s="20" t="s">
        <v>221</v>
      </c>
      <c r="T1073" s="20" t="s">
        <v>3236</v>
      </c>
      <c r="U1073" s="20" t="s">
        <v>3237</v>
      </c>
      <c r="V1073" s="20">
        <v>10</v>
      </c>
      <c r="W1073" s="20">
        <v>328</v>
      </c>
      <c r="Y1073" s="20" t="s">
        <v>1684</v>
      </c>
      <c r="Z1073" s="20" t="s">
        <v>1685</v>
      </c>
      <c r="AA1073" s="20">
        <v>1.5</v>
      </c>
      <c r="AB1073" s="20">
        <v>8</v>
      </c>
      <c r="AC1073" s="20">
        <v>8</v>
      </c>
      <c r="AD1073" s="20">
        <v>8</v>
      </c>
      <c r="AL1073" s="20" t="s">
        <v>1686</v>
      </c>
      <c r="AT1073" s="20" t="s">
        <v>1687</v>
      </c>
      <c r="AW1073" s="20" t="s">
        <v>1657</v>
      </c>
      <c r="AY1073" s="20" t="s">
        <v>1835</v>
      </c>
      <c r="BD1073" s="20" t="s">
        <v>2716</v>
      </c>
      <c r="BE1073" s="20" t="s">
        <v>462</v>
      </c>
      <c r="BL1073" s="20">
        <v>74.5</v>
      </c>
      <c r="BM1073" s="20">
        <v>50</v>
      </c>
    </row>
    <row r="1074" spans="1:65" x14ac:dyDescent="0.25">
      <c r="A1074" s="20" t="s">
        <v>1677</v>
      </c>
      <c r="B1074" s="20" t="s">
        <v>462</v>
      </c>
      <c r="C1074" s="20" t="s">
        <v>676</v>
      </c>
      <c r="D1074" s="20" t="s">
        <v>516</v>
      </c>
      <c r="E1074" s="20" t="s">
        <v>3251</v>
      </c>
      <c r="F1074" s="20" t="s">
        <v>482</v>
      </c>
      <c r="G1074" s="20">
        <v>0.26</v>
      </c>
      <c r="H1074" s="20" t="s">
        <v>1679</v>
      </c>
      <c r="I1074" s="20" t="s">
        <v>3235</v>
      </c>
      <c r="J1074" s="20" t="s">
        <v>1832</v>
      </c>
      <c r="K1074" s="20" t="s">
        <v>1832</v>
      </c>
      <c r="L1074" s="20" t="s">
        <v>462</v>
      </c>
      <c r="M1074" s="20">
        <v>4</v>
      </c>
      <c r="N1074" s="20" t="s">
        <v>1679</v>
      </c>
      <c r="P1074" s="20">
        <v>0</v>
      </c>
      <c r="Q1074" s="20" t="s">
        <v>507</v>
      </c>
      <c r="R1074" s="20" t="s">
        <v>508</v>
      </c>
      <c r="S1074" s="20" t="s">
        <v>221</v>
      </c>
      <c r="T1074" s="20" t="s">
        <v>3236</v>
      </c>
      <c r="U1074" s="20" t="s">
        <v>3237</v>
      </c>
      <c r="V1074" s="20">
        <v>10</v>
      </c>
      <c r="W1074" s="20">
        <v>328</v>
      </c>
      <c r="Y1074" s="20" t="s">
        <v>1684</v>
      </c>
      <c r="Z1074" s="20" t="s">
        <v>1685</v>
      </c>
      <c r="AA1074" s="20">
        <v>1.5</v>
      </c>
      <c r="AB1074" s="20">
        <v>8</v>
      </c>
      <c r="AC1074" s="20">
        <v>8</v>
      </c>
      <c r="AD1074" s="20">
        <v>8</v>
      </c>
      <c r="AL1074" s="20" t="s">
        <v>1686</v>
      </c>
      <c r="AT1074" s="20" t="s">
        <v>1687</v>
      </c>
      <c r="AW1074" s="20" t="s">
        <v>1657</v>
      </c>
      <c r="AY1074" s="20" t="s">
        <v>1835</v>
      </c>
      <c r="BD1074" s="20" t="s">
        <v>2716</v>
      </c>
      <c r="BE1074" s="20" t="s">
        <v>462</v>
      </c>
      <c r="BL1074" s="20">
        <v>13</v>
      </c>
      <c r="BM1074" s="20">
        <v>50</v>
      </c>
    </row>
    <row r="1075" spans="1:65" x14ac:dyDescent="0.25">
      <c r="A1075" s="20" t="s">
        <v>1677</v>
      </c>
      <c r="B1075" s="20" t="s">
        <v>462</v>
      </c>
      <c r="C1075" s="20" t="s">
        <v>676</v>
      </c>
      <c r="D1075" s="20" t="s">
        <v>516</v>
      </c>
      <c r="E1075" s="20" t="s">
        <v>3252</v>
      </c>
      <c r="F1075" s="20" t="s">
        <v>483</v>
      </c>
      <c r="G1075" s="20">
        <v>4.5199999999999996</v>
      </c>
      <c r="H1075" s="20" t="s">
        <v>1679</v>
      </c>
      <c r="I1075" s="20" t="s">
        <v>3235</v>
      </c>
      <c r="J1075" s="20" t="s">
        <v>1832</v>
      </c>
      <c r="K1075" s="20" t="s">
        <v>1832</v>
      </c>
      <c r="L1075" s="20" t="s">
        <v>462</v>
      </c>
      <c r="M1075" s="20">
        <v>4</v>
      </c>
      <c r="N1075" s="20" t="s">
        <v>1679</v>
      </c>
      <c r="P1075" s="20">
        <v>0</v>
      </c>
      <c r="Q1075" s="20" t="s">
        <v>507</v>
      </c>
      <c r="R1075" s="20" t="s">
        <v>508</v>
      </c>
      <c r="S1075" s="20" t="s">
        <v>221</v>
      </c>
      <c r="T1075" s="20" t="s">
        <v>3236</v>
      </c>
      <c r="U1075" s="20" t="s">
        <v>3237</v>
      </c>
      <c r="V1075" s="20">
        <v>10</v>
      </c>
      <c r="W1075" s="20">
        <v>328</v>
      </c>
      <c r="Y1075" s="20" t="s">
        <v>1684</v>
      </c>
      <c r="Z1075" s="20" t="s">
        <v>1685</v>
      </c>
      <c r="AA1075" s="20">
        <v>1.5</v>
      </c>
      <c r="AB1075" s="20">
        <v>8</v>
      </c>
      <c r="AC1075" s="20">
        <v>8</v>
      </c>
      <c r="AD1075" s="20">
        <v>8</v>
      </c>
      <c r="AL1075" s="20" t="s">
        <v>1686</v>
      </c>
      <c r="AT1075" s="20" t="s">
        <v>1687</v>
      </c>
      <c r="AW1075" s="20" t="s">
        <v>1657</v>
      </c>
      <c r="AY1075" s="20" t="s">
        <v>1835</v>
      </c>
      <c r="BD1075" s="20" t="s">
        <v>2716</v>
      </c>
      <c r="BE1075" s="20" t="s">
        <v>462</v>
      </c>
      <c r="BL1075" s="20">
        <v>226</v>
      </c>
      <c r="BM1075" s="20">
        <v>50</v>
      </c>
    </row>
    <row r="1076" spans="1:65" x14ac:dyDescent="0.25">
      <c r="A1076" s="20" t="s">
        <v>1677</v>
      </c>
      <c r="B1076" s="20" t="s">
        <v>462</v>
      </c>
      <c r="C1076" s="20" t="s">
        <v>676</v>
      </c>
      <c r="D1076" s="20" t="s">
        <v>516</v>
      </c>
      <c r="E1076" s="20" t="s">
        <v>3253</v>
      </c>
      <c r="F1076" s="20" t="s">
        <v>484</v>
      </c>
      <c r="G1076" s="20">
        <v>6.98</v>
      </c>
      <c r="H1076" s="20" t="s">
        <v>1679</v>
      </c>
      <c r="I1076" s="20" t="s">
        <v>3235</v>
      </c>
      <c r="J1076" s="20" t="s">
        <v>1832</v>
      </c>
      <c r="K1076" s="20" t="s">
        <v>1832</v>
      </c>
      <c r="L1076" s="20" t="s">
        <v>462</v>
      </c>
      <c r="M1076" s="20">
        <v>4</v>
      </c>
      <c r="N1076" s="20" t="s">
        <v>1679</v>
      </c>
      <c r="P1076" s="20">
        <v>0</v>
      </c>
      <c r="Q1076" s="20" t="s">
        <v>507</v>
      </c>
      <c r="R1076" s="20" t="s">
        <v>508</v>
      </c>
      <c r="S1076" s="20" t="s">
        <v>221</v>
      </c>
      <c r="T1076" s="20" t="s">
        <v>3236</v>
      </c>
      <c r="U1076" s="20" t="s">
        <v>3237</v>
      </c>
      <c r="V1076" s="20">
        <v>10</v>
      </c>
      <c r="W1076" s="20">
        <v>328</v>
      </c>
      <c r="Y1076" s="20" t="s">
        <v>1684</v>
      </c>
      <c r="Z1076" s="20" t="s">
        <v>1685</v>
      </c>
      <c r="AA1076" s="20">
        <v>1.5</v>
      </c>
      <c r="AB1076" s="20">
        <v>8</v>
      </c>
      <c r="AC1076" s="20">
        <v>8</v>
      </c>
      <c r="AD1076" s="20">
        <v>8</v>
      </c>
      <c r="AL1076" s="20" t="s">
        <v>1686</v>
      </c>
      <c r="AT1076" s="20" t="s">
        <v>1687</v>
      </c>
      <c r="AW1076" s="20" t="s">
        <v>1657</v>
      </c>
      <c r="AY1076" s="20" t="s">
        <v>1835</v>
      </c>
      <c r="BD1076" s="20" t="s">
        <v>2716</v>
      </c>
      <c r="BE1076" s="20" t="s">
        <v>462</v>
      </c>
      <c r="BL1076" s="20">
        <v>349</v>
      </c>
      <c r="BM1076" s="20">
        <v>50</v>
      </c>
    </row>
    <row r="1077" spans="1:65" x14ac:dyDescent="0.25">
      <c r="A1077" s="20" t="s">
        <v>1677</v>
      </c>
      <c r="B1077" s="20" t="s">
        <v>462</v>
      </c>
      <c r="C1077" s="20" t="s">
        <v>676</v>
      </c>
      <c r="D1077" s="20" t="s">
        <v>516</v>
      </c>
      <c r="E1077" s="20" t="s">
        <v>3254</v>
      </c>
      <c r="F1077" s="20" t="s">
        <v>485</v>
      </c>
      <c r="G1077" s="20">
        <v>1.59</v>
      </c>
      <c r="H1077" s="20" t="s">
        <v>1679</v>
      </c>
      <c r="I1077" s="20" t="s">
        <v>3235</v>
      </c>
      <c r="J1077" s="20" t="s">
        <v>1832</v>
      </c>
      <c r="K1077" s="20" t="s">
        <v>1832</v>
      </c>
      <c r="L1077" s="20" t="s">
        <v>462</v>
      </c>
      <c r="M1077" s="20">
        <v>4</v>
      </c>
      <c r="N1077" s="20" t="s">
        <v>1679</v>
      </c>
      <c r="P1077" s="20">
        <v>0</v>
      </c>
      <c r="Q1077" s="20" t="s">
        <v>507</v>
      </c>
      <c r="R1077" s="20" t="s">
        <v>508</v>
      </c>
      <c r="S1077" s="20" t="s">
        <v>221</v>
      </c>
      <c r="T1077" s="20" t="s">
        <v>3236</v>
      </c>
      <c r="U1077" s="20" t="s">
        <v>3237</v>
      </c>
      <c r="V1077" s="20">
        <v>10</v>
      </c>
      <c r="W1077" s="20">
        <v>328</v>
      </c>
      <c r="Y1077" s="20" t="s">
        <v>1684</v>
      </c>
      <c r="Z1077" s="20" t="s">
        <v>1685</v>
      </c>
      <c r="AA1077" s="20">
        <v>1.5</v>
      </c>
      <c r="AB1077" s="20">
        <v>8</v>
      </c>
      <c r="AC1077" s="20">
        <v>8</v>
      </c>
      <c r="AD1077" s="20">
        <v>8</v>
      </c>
      <c r="AL1077" s="20" t="s">
        <v>1686</v>
      </c>
      <c r="AT1077" s="20" t="s">
        <v>1687</v>
      </c>
      <c r="AW1077" s="20" t="s">
        <v>1657</v>
      </c>
      <c r="AY1077" s="20" t="s">
        <v>1835</v>
      </c>
      <c r="BD1077" s="20" t="s">
        <v>2716</v>
      </c>
      <c r="BE1077" s="20" t="s">
        <v>462</v>
      </c>
      <c r="BL1077" s="20">
        <v>79.5</v>
      </c>
      <c r="BM1077" s="20">
        <v>50</v>
      </c>
    </row>
    <row r="1078" spans="1:65" x14ac:dyDescent="0.25">
      <c r="A1078" s="20" t="s">
        <v>1677</v>
      </c>
      <c r="B1078" s="20" t="s">
        <v>462</v>
      </c>
      <c r="C1078" s="20" t="s">
        <v>677</v>
      </c>
      <c r="D1078" s="20" t="s">
        <v>516</v>
      </c>
      <c r="E1078" s="20" t="s">
        <v>3255</v>
      </c>
      <c r="F1078" s="20" t="s">
        <v>465</v>
      </c>
      <c r="G1078" s="20">
        <v>3.02</v>
      </c>
      <c r="H1078" s="20" t="s">
        <v>1679</v>
      </c>
      <c r="I1078" s="20" t="s">
        <v>3256</v>
      </c>
      <c r="J1078" s="20" t="s">
        <v>1832</v>
      </c>
      <c r="K1078" s="20" t="s">
        <v>1832</v>
      </c>
      <c r="L1078" s="20" t="s">
        <v>462</v>
      </c>
      <c r="M1078" s="20">
        <v>4</v>
      </c>
      <c r="N1078" s="20" t="s">
        <v>1679</v>
      </c>
      <c r="P1078" s="20">
        <v>0</v>
      </c>
      <c r="Q1078" s="20" t="s">
        <v>506</v>
      </c>
      <c r="R1078" s="20" t="s">
        <v>508</v>
      </c>
      <c r="S1078" s="20" t="s">
        <v>221</v>
      </c>
      <c r="T1078" s="20" t="s">
        <v>3257</v>
      </c>
      <c r="U1078" s="20" t="s">
        <v>3258</v>
      </c>
      <c r="V1078" s="20">
        <v>10</v>
      </c>
      <c r="W1078" s="20">
        <v>325</v>
      </c>
      <c r="Y1078" s="20" t="s">
        <v>1684</v>
      </c>
      <c r="Z1078" s="20" t="s">
        <v>1685</v>
      </c>
      <c r="AA1078" s="20">
        <v>1.5</v>
      </c>
      <c r="AB1078" s="20">
        <v>8</v>
      </c>
      <c r="AC1078" s="20">
        <v>8</v>
      </c>
      <c r="AD1078" s="20">
        <v>8</v>
      </c>
      <c r="AL1078" s="20" t="s">
        <v>1686</v>
      </c>
      <c r="AT1078" s="20" t="s">
        <v>1687</v>
      </c>
      <c r="AW1078" s="20" t="s">
        <v>1657</v>
      </c>
      <c r="AY1078" s="20" t="s">
        <v>1835</v>
      </c>
      <c r="BD1078" s="20" t="s">
        <v>2716</v>
      </c>
      <c r="BE1078" s="20" t="s">
        <v>462</v>
      </c>
      <c r="BL1078" s="20">
        <v>151</v>
      </c>
      <c r="BM1078" s="20">
        <v>50</v>
      </c>
    </row>
    <row r="1079" spans="1:65" x14ac:dyDescent="0.25">
      <c r="A1079" s="20" t="s">
        <v>1677</v>
      </c>
      <c r="B1079" s="20" t="s">
        <v>462</v>
      </c>
      <c r="C1079" s="20" t="s">
        <v>677</v>
      </c>
      <c r="D1079" s="20" t="s">
        <v>516</v>
      </c>
      <c r="E1079" s="20" t="s">
        <v>3259</v>
      </c>
      <c r="F1079" s="20" t="s">
        <v>468</v>
      </c>
      <c r="G1079" s="20">
        <v>4.08</v>
      </c>
      <c r="H1079" s="20" t="s">
        <v>1679</v>
      </c>
      <c r="I1079" s="20" t="s">
        <v>3256</v>
      </c>
      <c r="J1079" s="20" t="s">
        <v>1832</v>
      </c>
      <c r="K1079" s="20" t="s">
        <v>1832</v>
      </c>
      <c r="L1079" s="20" t="s">
        <v>462</v>
      </c>
      <c r="M1079" s="20">
        <v>4</v>
      </c>
      <c r="N1079" s="20" t="s">
        <v>1679</v>
      </c>
      <c r="P1079" s="20">
        <v>0</v>
      </c>
      <c r="Q1079" s="20" t="s">
        <v>506</v>
      </c>
      <c r="R1079" s="20" t="s">
        <v>508</v>
      </c>
      <c r="S1079" s="20" t="s">
        <v>221</v>
      </c>
      <c r="T1079" s="20" t="s">
        <v>3257</v>
      </c>
      <c r="U1079" s="20" t="s">
        <v>3258</v>
      </c>
      <c r="V1079" s="20">
        <v>10</v>
      </c>
      <c r="W1079" s="20">
        <v>325</v>
      </c>
      <c r="Y1079" s="20" t="s">
        <v>1684</v>
      </c>
      <c r="Z1079" s="20" t="s">
        <v>1685</v>
      </c>
      <c r="AA1079" s="20">
        <v>1.5</v>
      </c>
      <c r="AB1079" s="20">
        <v>8</v>
      </c>
      <c r="AC1079" s="20">
        <v>8</v>
      </c>
      <c r="AD1079" s="20">
        <v>8</v>
      </c>
      <c r="AL1079" s="20" t="s">
        <v>1686</v>
      </c>
      <c r="AT1079" s="20" t="s">
        <v>1687</v>
      </c>
      <c r="AW1079" s="20" t="s">
        <v>1657</v>
      </c>
      <c r="AY1079" s="20" t="s">
        <v>1835</v>
      </c>
      <c r="BD1079" s="20" t="s">
        <v>2716</v>
      </c>
      <c r="BE1079" s="20" t="s">
        <v>462</v>
      </c>
      <c r="BL1079" s="20">
        <v>204</v>
      </c>
      <c r="BM1079" s="20">
        <v>50</v>
      </c>
    </row>
    <row r="1080" spans="1:65" x14ac:dyDescent="0.25">
      <c r="A1080" s="20" t="s">
        <v>1677</v>
      </c>
      <c r="B1080" s="20" t="s">
        <v>462</v>
      </c>
      <c r="C1080" s="20" t="s">
        <v>677</v>
      </c>
      <c r="D1080" s="20" t="s">
        <v>516</v>
      </c>
      <c r="E1080" s="20" t="s">
        <v>3260</v>
      </c>
      <c r="F1080" s="20" t="s">
        <v>470</v>
      </c>
      <c r="G1080" s="20">
        <v>1.77</v>
      </c>
      <c r="H1080" s="20" t="s">
        <v>1679</v>
      </c>
      <c r="I1080" s="20" t="s">
        <v>3256</v>
      </c>
      <c r="J1080" s="20" t="s">
        <v>1832</v>
      </c>
      <c r="K1080" s="20" t="s">
        <v>1832</v>
      </c>
      <c r="L1080" s="20" t="s">
        <v>462</v>
      </c>
      <c r="M1080" s="20">
        <v>4</v>
      </c>
      <c r="N1080" s="20" t="s">
        <v>1679</v>
      </c>
      <c r="P1080" s="20">
        <v>0</v>
      </c>
      <c r="Q1080" s="20" t="s">
        <v>506</v>
      </c>
      <c r="R1080" s="20" t="s">
        <v>508</v>
      </c>
      <c r="S1080" s="20" t="s">
        <v>221</v>
      </c>
      <c r="T1080" s="20" t="s">
        <v>3257</v>
      </c>
      <c r="U1080" s="20" t="s">
        <v>3258</v>
      </c>
      <c r="V1080" s="20">
        <v>10</v>
      </c>
      <c r="W1080" s="20">
        <v>325</v>
      </c>
      <c r="Y1080" s="20" t="s">
        <v>1684</v>
      </c>
      <c r="Z1080" s="20" t="s">
        <v>1685</v>
      </c>
      <c r="AA1080" s="20">
        <v>1.5</v>
      </c>
      <c r="AB1080" s="20">
        <v>8</v>
      </c>
      <c r="AC1080" s="20">
        <v>8</v>
      </c>
      <c r="AD1080" s="20">
        <v>8</v>
      </c>
      <c r="AL1080" s="20" t="s">
        <v>1686</v>
      </c>
      <c r="AT1080" s="20" t="s">
        <v>1687</v>
      </c>
      <c r="AW1080" s="20" t="s">
        <v>1657</v>
      </c>
      <c r="AY1080" s="20" t="s">
        <v>1835</v>
      </c>
      <c r="BD1080" s="20" t="s">
        <v>2716</v>
      </c>
      <c r="BE1080" s="20" t="s">
        <v>462</v>
      </c>
      <c r="BL1080" s="20">
        <v>88.5</v>
      </c>
      <c r="BM1080" s="20">
        <v>50</v>
      </c>
    </row>
    <row r="1081" spans="1:65" x14ac:dyDescent="0.25">
      <c r="A1081" s="20" t="s">
        <v>1677</v>
      </c>
      <c r="B1081" s="20" t="s">
        <v>462</v>
      </c>
      <c r="C1081" s="20" t="s">
        <v>677</v>
      </c>
      <c r="D1081" s="20" t="s">
        <v>516</v>
      </c>
      <c r="E1081" s="20" t="s">
        <v>3261</v>
      </c>
      <c r="F1081" s="20" t="s">
        <v>471</v>
      </c>
      <c r="G1081" s="20">
        <v>5.34</v>
      </c>
      <c r="H1081" s="20" t="s">
        <v>1679</v>
      </c>
      <c r="I1081" s="20" t="s">
        <v>3256</v>
      </c>
      <c r="J1081" s="20" t="s">
        <v>1832</v>
      </c>
      <c r="K1081" s="20" t="s">
        <v>1832</v>
      </c>
      <c r="L1081" s="20" t="s">
        <v>462</v>
      </c>
      <c r="M1081" s="20">
        <v>4</v>
      </c>
      <c r="N1081" s="20" t="s">
        <v>1679</v>
      </c>
      <c r="P1081" s="20">
        <v>0</v>
      </c>
      <c r="Q1081" s="20" t="s">
        <v>506</v>
      </c>
      <c r="R1081" s="20" t="s">
        <v>508</v>
      </c>
      <c r="S1081" s="20" t="s">
        <v>221</v>
      </c>
      <c r="T1081" s="20" t="s">
        <v>3257</v>
      </c>
      <c r="U1081" s="20" t="s">
        <v>3258</v>
      </c>
      <c r="V1081" s="20">
        <v>10</v>
      </c>
      <c r="W1081" s="20">
        <v>325</v>
      </c>
      <c r="Y1081" s="20" t="s">
        <v>1684</v>
      </c>
      <c r="Z1081" s="20" t="s">
        <v>1685</v>
      </c>
      <c r="AA1081" s="20">
        <v>1.5</v>
      </c>
      <c r="AB1081" s="20">
        <v>8</v>
      </c>
      <c r="AC1081" s="20">
        <v>8</v>
      </c>
      <c r="AD1081" s="20">
        <v>8</v>
      </c>
      <c r="AL1081" s="20" t="s">
        <v>1686</v>
      </c>
      <c r="AT1081" s="20" t="s">
        <v>1687</v>
      </c>
      <c r="AW1081" s="20" t="s">
        <v>1657</v>
      </c>
      <c r="AY1081" s="20" t="s">
        <v>1835</v>
      </c>
      <c r="BD1081" s="20" t="s">
        <v>2716</v>
      </c>
      <c r="BE1081" s="20" t="s">
        <v>462</v>
      </c>
      <c r="BL1081" s="20">
        <v>267</v>
      </c>
      <c r="BM1081" s="20">
        <v>50</v>
      </c>
    </row>
    <row r="1082" spans="1:65" x14ac:dyDescent="0.25">
      <c r="A1082" s="20" t="s">
        <v>1677</v>
      </c>
      <c r="B1082" s="20" t="s">
        <v>462</v>
      </c>
      <c r="C1082" s="20" t="s">
        <v>677</v>
      </c>
      <c r="D1082" s="20" t="s">
        <v>516</v>
      </c>
      <c r="E1082" s="20" t="s">
        <v>3262</v>
      </c>
      <c r="F1082" s="20" t="s">
        <v>472</v>
      </c>
      <c r="G1082" s="20">
        <v>8.2799999999999994</v>
      </c>
      <c r="H1082" s="20" t="s">
        <v>1679</v>
      </c>
      <c r="I1082" s="20" t="s">
        <v>3256</v>
      </c>
      <c r="J1082" s="20" t="s">
        <v>1832</v>
      </c>
      <c r="K1082" s="20" t="s">
        <v>1832</v>
      </c>
      <c r="L1082" s="20" t="s">
        <v>462</v>
      </c>
      <c r="M1082" s="20">
        <v>4</v>
      </c>
      <c r="N1082" s="20" t="s">
        <v>1679</v>
      </c>
      <c r="P1082" s="20">
        <v>0</v>
      </c>
      <c r="Q1082" s="20" t="s">
        <v>506</v>
      </c>
      <c r="R1082" s="20" t="s">
        <v>508</v>
      </c>
      <c r="S1082" s="20" t="s">
        <v>221</v>
      </c>
      <c r="T1082" s="20" t="s">
        <v>3257</v>
      </c>
      <c r="U1082" s="20" t="s">
        <v>3258</v>
      </c>
      <c r="V1082" s="20">
        <v>10</v>
      </c>
      <c r="W1082" s="20">
        <v>325</v>
      </c>
      <c r="Y1082" s="20" t="s">
        <v>1684</v>
      </c>
      <c r="Z1082" s="20" t="s">
        <v>1685</v>
      </c>
      <c r="AA1082" s="20">
        <v>1.5</v>
      </c>
      <c r="AB1082" s="20">
        <v>8</v>
      </c>
      <c r="AC1082" s="20">
        <v>8</v>
      </c>
      <c r="AD1082" s="20">
        <v>8</v>
      </c>
      <c r="AL1082" s="20" t="s">
        <v>1686</v>
      </c>
      <c r="AT1082" s="20" t="s">
        <v>1687</v>
      </c>
      <c r="AW1082" s="20" t="s">
        <v>1657</v>
      </c>
      <c r="AY1082" s="20" t="s">
        <v>1835</v>
      </c>
      <c r="BD1082" s="20" t="s">
        <v>2716</v>
      </c>
      <c r="BE1082" s="20" t="s">
        <v>462</v>
      </c>
      <c r="BL1082" s="20">
        <v>414</v>
      </c>
      <c r="BM1082" s="20">
        <v>50</v>
      </c>
    </row>
    <row r="1083" spans="1:65" x14ac:dyDescent="0.25">
      <c r="A1083" s="20" t="s">
        <v>1677</v>
      </c>
      <c r="B1083" s="20" t="s">
        <v>462</v>
      </c>
      <c r="C1083" s="20" t="s">
        <v>677</v>
      </c>
      <c r="D1083" s="20" t="s">
        <v>516</v>
      </c>
      <c r="E1083" s="20" t="s">
        <v>3263</v>
      </c>
      <c r="F1083" s="20" t="s">
        <v>473</v>
      </c>
      <c r="G1083" s="20">
        <v>4.2699999999999996</v>
      </c>
      <c r="H1083" s="20" t="s">
        <v>1679</v>
      </c>
      <c r="I1083" s="20" t="s">
        <v>3256</v>
      </c>
      <c r="J1083" s="20" t="s">
        <v>1832</v>
      </c>
      <c r="K1083" s="20" t="s">
        <v>1832</v>
      </c>
      <c r="L1083" s="20" t="s">
        <v>462</v>
      </c>
      <c r="M1083" s="20">
        <v>4</v>
      </c>
      <c r="N1083" s="20" t="s">
        <v>1679</v>
      </c>
      <c r="P1083" s="20">
        <v>0</v>
      </c>
      <c r="Q1083" s="20" t="s">
        <v>507</v>
      </c>
      <c r="R1083" s="20" t="s">
        <v>508</v>
      </c>
      <c r="S1083" s="20" t="s">
        <v>221</v>
      </c>
      <c r="T1083" s="20" t="s">
        <v>3264</v>
      </c>
      <c r="U1083" s="20" t="s">
        <v>3258</v>
      </c>
      <c r="V1083" s="20">
        <v>10</v>
      </c>
      <c r="W1083" s="20">
        <v>325</v>
      </c>
      <c r="Y1083" s="20" t="s">
        <v>1684</v>
      </c>
      <c r="Z1083" s="20" t="s">
        <v>1685</v>
      </c>
      <c r="AA1083" s="20">
        <v>1.5</v>
      </c>
      <c r="AB1083" s="20">
        <v>8</v>
      </c>
      <c r="AC1083" s="20">
        <v>8</v>
      </c>
      <c r="AD1083" s="20">
        <v>8</v>
      </c>
      <c r="AL1083" s="20" t="s">
        <v>1686</v>
      </c>
      <c r="AT1083" s="20" t="s">
        <v>1687</v>
      </c>
      <c r="AW1083" s="20" t="s">
        <v>1657</v>
      </c>
      <c r="AY1083" s="20" t="s">
        <v>1835</v>
      </c>
      <c r="BD1083" s="20" t="s">
        <v>2716</v>
      </c>
      <c r="BE1083" s="20" t="s">
        <v>462</v>
      </c>
      <c r="BL1083" s="20">
        <v>213.5</v>
      </c>
      <c r="BM1083" s="20">
        <v>50</v>
      </c>
    </row>
    <row r="1084" spans="1:65" x14ac:dyDescent="0.25">
      <c r="A1084" s="20" t="s">
        <v>1677</v>
      </c>
      <c r="B1084" s="20" t="s">
        <v>462</v>
      </c>
      <c r="C1084" s="20" t="s">
        <v>677</v>
      </c>
      <c r="D1084" s="20" t="s">
        <v>516</v>
      </c>
      <c r="E1084" s="20" t="s">
        <v>3265</v>
      </c>
      <c r="F1084" s="20" t="s">
        <v>474</v>
      </c>
      <c r="G1084" s="20">
        <v>20.77</v>
      </c>
      <c r="H1084" s="20" t="s">
        <v>1679</v>
      </c>
      <c r="I1084" s="20" t="s">
        <v>3256</v>
      </c>
      <c r="J1084" s="20" t="s">
        <v>1832</v>
      </c>
      <c r="K1084" s="20" t="s">
        <v>1832</v>
      </c>
      <c r="L1084" s="20" t="s">
        <v>462</v>
      </c>
      <c r="M1084" s="20">
        <v>4</v>
      </c>
      <c r="N1084" s="20" t="s">
        <v>1679</v>
      </c>
      <c r="P1084" s="20">
        <v>0</v>
      </c>
      <c r="Q1084" s="20" t="s">
        <v>507</v>
      </c>
      <c r="R1084" s="20" t="s">
        <v>508</v>
      </c>
      <c r="S1084" s="20" t="s">
        <v>221</v>
      </c>
      <c r="T1084" s="20" t="s">
        <v>3264</v>
      </c>
      <c r="U1084" s="20" t="s">
        <v>3258</v>
      </c>
      <c r="V1084" s="20">
        <v>10</v>
      </c>
      <c r="W1084" s="20">
        <v>325</v>
      </c>
      <c r="Y1084" s="20" t="s">
        <v>1684</v>
      </c>
      <c r="Z1084" s="20" t="s">
        <v>1685</v>
      </c>
      <c r="AA1084" s="20">
        <v>1.5</v>
      </c>
      <c r="AB1084" s="20">
        <v>8</v>
      </c>
      <c r="AC1084" s="20">
        <v>8</v>
      </c>
      <c r="AD1084" s="20">
        <v>8</v>
      </c>
      <c r="AL1084" s="20" t="s">
        <v>1686</v>
      </c>
      <c r="AT1084" s="20" t="s">
        <v>1687</v>
      </c>
      <c r="AW1084" s="20" t="s">
        <v>1657</v>
      </c>
      <c r="AY1084" s="20" t="s">
        <v>1835</v>
      </c>
      <c r="BD1084" s="20" t="s">
        <v>2716</v>
      </c>
      <c r="BE1084" s="20" t="s">
        <v>462</v>
      </c>
      <c r="BL1084" s="20">
        <v>1038.5</v>
      </c>
      <c r="BM1084" s="20">
        <v>50</v>
      </c>
    </row>
    <row r="1085" spans="1:65" x14ac:dyDescent="0.25">
      <c r="A1085" s="20" t="s">
        <v>1677</v>
      </c>
      <c r="B1085" s="20" t="s">
        <v>462</v>
      </c>
      <c r="C1085" s="20" t="s">
        <v>677</v>
      </c>
      <c r="D1085" s="20" t="s">
        <v>516</v>
      </c>
      <c r="E1085" s="20" t="s">
        <v>3266</v>
      </c>
      <c r="F1085" s="20" t="s">
        <v>475</v>
      </c>
      <c r="G1085" s="20">
        <v>0.44</v>
      </c>
      <c r="H1085" s="20" t="s">
        <v>1679</v>
      </c>
      <c r="I1085" s="20" t="s">
        <v>3256</v>
      </c>
      <c r="J1085" s="20" t="s">
        <v>1832</v>
      </c>
      <c r="K1085" s="20" t="s">
        <v>1832</v>
      </c>
      <c r="L1085" s="20" t="s">
        <v>462</v>
      </c>
      <c r="M1085" s="20">
        <v>4</v>
      </c>
      <c r="N1085" s="20" t="s">
        <v>1679</v>
      </c>
      <c r="P1085" s="20">
        <v>0</v>
      </c>
      <c r="Q1085" s="20" t="s">
        <v>507</v>
      </c>
      <c r="R1085" s="20" t="s">
        <v>508</v>
      </c>
      <c r="S1085" s="20" t="s">
        <v>221</v>
      </c>
      <c r="T1085" s="20" t="s">
        <v>3264</v>
      </c>
      <c r="U1085" s="20" t="s">
        <v>3258</v>
      </c>
      <c r="V1085" s="20">
        <v>10</v>
      </c>
      <c r="W1085" s="20">
        <v>325</v>
      </c>
      <c r="Y1085" s="20" t="s">
        <v>1684</v>
      </c>
      <c r="Z1085" s="20" t="s">
        <v>1685</v>
      </c>
      <c r="AA1085" s="20">
        <v>1.5</v>
      </c>
      <c r="AB1085" s="20">
        <v>8</v>
      </c>
      <c r="AC1085" s="20">
        <v>8</v>
      </c>
      <c r="AD1085" s="20">
        <v>8</v>
      </c>
      <c r="AL1085" s="20" t="s">
        <v>1686</v>
      </c>
      <c r="AT1085" s="20" t="s">
        <v>1687</v>
      </c>
      <c r="AW1085" s="20" t="s">
        <v>1657</v>
      </c>
      <c r="AY1085" s="20" t="s">
        <v>1835</v>
      </c>
      <c r="BD1085" s="20" t="s">
        <v>2716</v>
      </c>
      <c r="BE1085" s="20" t="s">
        <v>462</v>
      </c>
      <c r="BL1085" s="20">
        <v>22</v>
      </c>
      <c r="BM1085" s="20">
        <v>50</v>
      </c>
    </row>
    <row r="1086" spans="1:65" x14ac:dyDescent="0.25">
      <c r="A1086" s="20" t="s">
        <v>1677</v>
      </c>
      <c r="B1086" s="20" t="s">
        <v>462</v>
      </c>
      <c r="C1086" s="20" t="s">
        <v>677</v>
      </c>
      <c r="D1086" s="20" t="s">
        <v>516</v>
      </c>
      <c r="E1086" s="20" t="s">
        <v>3267</v>
      </c>
      <c r="F1086" s="20" t="s">
        <v>476</v>
      </c>
      <c r="G1086" s="20">
        <v>0.56000000000000005</v>
      </c>
      <c r="H1086" s="20" t="s">
        <v>1679</v>
      </c>
      <c r="I1086" s="20" t="s">
        <v>3256</v>
      </c>
      <c r="J1086" s="20" t="s">
        <v>1832</v>
      </c>
      <c r="K1086" s="20" t="s">
        <v>1832</v>
      </c>
      <c r="L1086" s="20" t="s">
        <v>462</v>
      </c>
      <c r="M1086" s="20">
        <v>4</v>
      </c>
      <c r="N1086" s="20" t="s">
        <v>1679</v>
      </c>
      <c r="P1086" s="20">
        <v>0</v>
      </c>
      <c r="Q1086" s="20" t="s">
        <v>507</v>
      </c>
      <c r="R1086" s="20" t="s">
        <v>508</v>
      </c>
      <c r="S1086" s="20" t="s">
        <v>221</v>
      </c>
      <c r="T1086" s="20" t="s">
        <v>3264</v>
      </c>
      <c r="U1086" s="20" t="s">
        <v>3258</v>
      </c>
      <c r="V1086" s="20">
        <v>10</v>
      </c>
      <c r="W1086" s="20">
        <v>325</v>
      </c>
      <c r="Y1086" s="20" t="s">
        <v>1684</v>
      </c>
      <c r="Z1086" s="20" t="s">
        <v>1685</v>
      </c>
      <c r="AA1086" s="20">
        <v>1.5</v>
      </c>
      <c r="AB1086" s="20">
        <v>8</v>
      </c>
      <c r="AC1086" s="20">
        <v>8</v>
      </c>
      <c r="AD1086" s="20">
        <v>8</v>
      </c>
      <c r="AL1086" s="20" t="s">
        <v>1686</v>
      </c>
      <c r="AT1086" s="20" t="s">
        <v>1687</v>
      </c>
      <c r="AW1086" s="20" t="s">
        <v>1657</v>
      </c>
      <c r="AY1086" s="20" t="s">
        <v>1835</v>
      </c>
      <c r="BD1086" s="20" t="s">
        <v>2716</v>
      </c>
      <c r="BE1086" s="20" t="s">
        <v>462</v>
      </c>
      <c r="BL1086" s="20">
        <v>28</v>
      </c>
      <c r="BM1086" s="20">
        <v>50</v>
      </c>
    </row>
    <row r="1087" spans="1:65" x14ac:dyDescent="0.25">
      <c r="A1087" s="20" t="s">
        <v>1677</v>
      </c>
      <c r="B1087" s="20" t="s">
        <v>462</v>
      </c>
      <c r="C1087" s="20" t="s">
        <v>677</v>
      </c>
      <c r="D1087" s="20" t="s">
        <v>516</v>
      </c>
      <c r="E1087" s="20" t="s">
        <v>3268</v>
      </c>
      <c r="F1087" s="20" t="s">
        <v>477</v>
      </c>
      <c r="G1087" s="20">
        <v>2.13</v>
      </c>
      <c r="H1087" s="20" t="s">
        <v>1679</v>
      </c>
      <c r="I1087" s="20" t="s">
        <v>3256</v>
      </c>
      <c r="J1087" s="20" t="s">
        <v>1832</v>
      </c>
      <c r="K1087" s="20" t="s">
        <v>1832</v>
      </c>
      <c r="L1087" s="20" t="s">
        <v>462</v>
      </c>
      <c r="M1087" s="20">
        <v>4</v>
      </c>
      <c r="N1087" s="20" t="s">
        <v>1679</v>
      </c>
      <c r="P1087" s="20">
        <v>0</v>
      </c>
      <c r="Q1087" s="20" t="s">
        <v>469</v>
      </c>
      <c r="R1087" s="20" t="s">
        <v>508</v>
      </c>
      <c r="S1087" s="20" t="s">
        <v>221</v>
      </c>
      <c r="T1087" s="20" t="s">
        <v>3269</v>
      </c>
      <c r="U1087" s="20" t="s">
        <v>3258</v>
      </c>
      <c r="V1087" s="20">
        <v>10</v>
      </c>
      <c r="W1087" s="20">
        <v>325</v>
      </c>
      <c r="Y1087" s="20" t="s">
        <v>1684</v>
      </c>
      <c r="Z1087" s="20" t="s">
        <v>1685</v>
      </c>
      <c r="AA1087" s="20">
        <v>1.5</v>
      </c>
      <c r="AB1087" s="20">
        <v>8</v>
      </c>
      <c r="AC1087" s="20">
        <v>8</v>
      </c>
      <c r="AD1087" s="20">
        <v>8</v>
      </c>
      <c r="AL1087" s="20" t="s">
        <v>1686</v>
      </c>
      <c r="AT1087" s="20" t="s">
        <v>1687</v>
      </c>
      <c r="AW1087" s="20" t="s">
        <v>1657</v>
      </c>
      <c r="AY1087" s="20" t="s">
        <v>1835</v>
      </c>
      <c r="BD1087" s="20" t="s">
        <v>2716</v>
      </c>
      <c r="BE1087" s="20" t="s">
        <v>462</v>
      </c>
      <c r="BL1087" s="20">
        <v>106.5</v>
      </c>
      <c r="BM1087" s="20">
        <v>50</v>
      </c>
    </row>
    <row r="1088" spans="1:65" x14ac:dyDescent="0.25">
      <c r="A1088" s="20" t="s">
        <v>1677</v>
      </c>
      <c r="B1088" s="20" t="s">
        <v>462</v>
      </c>
      <c r="C1088" s="20" t="s">
        <v>677</v>
      </c>
      <c r="D1088" s="20" t="s">
        <v>516</v>
      </c>
      <c r="E1088" s="20" t="s">
        <v>3270</v>
      </c>
      <c r="F1088" s="20" t="s">
        <v>478</v>
      </c>
      <c r="G1088" s="20">
        <v>9.8800000000000008</v>
      </c>
      <c r="H1088" s="20" t="s">
        <v>1679</v>
      </c>
      <c r="I1088" s="20" t="s">
        <v>3256</v>
      </c>
      <c r="J1088" s="20" t="s">
        <v>1832</v>
      </c>
      <c r="K1088" s="20" t="s">
        <v>1832</v>
      </c>
      <c r="L1088" s="20" t="s">
        <v>462</v>
      </c>
      <c r="M1088" s="20">
        <v>4</v>
      </c>
      <c r="N1088" s="20" t="s">
        <v>1679</v>
      </c>
      <c r="P1088" s="20">
        <v>0</v>
      </c>
      <c r="Q1088" s="20" t="s">
        <v>469</v>
      </c>
      <c r="R1088" s="20" t="s">
        <v>508</v>
      </c>
      <c r="S1088" s="20" t="s">
        <v>221</v>
      </c>
      <c r="T1088" s="20" t="s">
        <v>3269</v>
      </c>
      <c r="U1088" s="20" t="s">
        <v>3258</v>
      </c>
      <c r="V1088" s="20">
        <v>10</v>
      </c>
      <c r="W1088" s="20">
        <v>325</v>
      </c>
      <c r="Y1088" s="20" t="s">
        <v>1684</v>
      </c>
      <c r="Z1088" s="20" t="s">
        <v>1685</v>
      </c>
      <c r="AA1088" s="20">
        <v>1.5</v>
      </c>
      <c r="AB1088" s="20">
        <v>8</v>
      </c>
      <c r="AC1088" s="20">
        <v>8</v>
      </c>
      <c r="AD1088" s="20">
        <v>8</v>
      </c>
      <c r="AL1088" s="20" t="s">
        <v>1686</v>
      </c>
      <c r="AT1088" s="20" t="s">
        <v>1687</v>
      </c>
      <c r="AW1088" s="20" t="s">
        <v>1657</v>
      </c>
      <c r="AY1088" s="20" t="s">
        <v>1835</v>
      </c>
      <c r="BD1088" s="20" t="s">
        <v>2716</v>
      </c>
      <c r="BE1088" s="20" t="s">
        <v>462</v>
      </c>
      <c r="BL1088" s="20">
        <v>494</v>
      </c>
      <c r="BM1088" s="20">
        <v>50</v>
      </c>
    </row>
    <row r="1089" spans="1:65" x14ac:dyDescent="0.25">
      <c r="A1089" s="20" t="s">
        <v>1677</v>
      </c>
      <c r="B1089" s="20" t="s">
        <v>462</v>
      </c>
      <c r="C1089" s="20" t="s">
        <v>677</v>
      </c>
      <c r="D1089" s="20" t="s">
        <v>516</v>
      </c>
      <c r="E1089" s="20" t="s">
        <v>3271</v>
      </c>
      <c r="F1089" s="20" t="s">
        <v>479</v>
      </c>
      <c r="G1089" s="20">
        <v>2.64</v>
      </c>
      <c r="H1089" s="20" t="s">
        <v>1679</v>
      </c>
      <c r="I1089" s="20" t="s">
        <v>3256</v>
      </c>
      <c r="J1089" s="20" t="s">
        <v>1832</v>
      </c>
      <c r="K1089" s="20" t="s">
        <v>1832</v>
      </c>
      <c r="L1089" s="20" t="s">
        <v>462</v>
      </c>
      <c r="M1089" s="20">
        <v>4</v>
      </c>
      <c r="N1089" s="20" t="s">
        <v>1679</v>
      </c>
      <c r="P1089" s="20">
        <v>0</v>
      </c>
      <c r="Q1089" s="20" t="s">
        <v>506</v>
      </c>
      <c r="R1089" s="20" t="s">
        <v>508</v>
      </c>
      <c r="S1089" s="20" t="s">
        <v>221</v>
      </c>
      <c r="T1089" s="20" t="s">
        <v>3257</v>
      </c>
      <c r="U1089" s="20" t="s">
        <v>3258</v>
      </c>
      <c r="V1089" s="20">
        <v>10</v>
      </c>
      <c r="W1089" s="20">
        <v>325</v>
      </c>
      <c r="Y1089" s="20" t="s">
        <v>1684</v>
      </c>
      <c r="Z1089" s="20" t="s">
        <v>1685</v>
      </c>
      <c r="AA1089" s="20">
        <v>1.5</v>
      </c>
      <c r="AB1089" s="20">
        <v>8</v>
      </c>
      <c r="AC1089" s="20">
        <v>8</v>
      </c>
      <c r="AD1089" s="20">
        <v>8</v>
      </c>
      <c r="AL1089" s="20" t="s">
        <v>1686</v>
      </c>
      <c r="AT1089" s="20" t="s">
        <v>1687</v>
      </c>
      <c r="AW1089" s="20" t="s">
        <v>1657</v>
      </c>
      <c r="AY1089" s="20" t="s">
        <v>1835</v>
      </c>
      <c r="BD1089" s="20" t="s">
        <v>2716</v>
      </c>
      <c r="BE1089" s="20" t="s">
        <v>462</v>
      </c>
      <c r="BL1089" s="20">
        <v>132</v>
      </c>
      <c r="BM1089" s="20">
        <v>50</v>
      </c>
    </row>
    <row r="1090" spans="1:65" x14ac:dyDescent="0.25">
      <c r="A1090" s="20" t="s">
        <v>1677</v>
      </c>
      <c r="B1090" s="20" t="s">
        <v>462</v>
      </c>
      <c r="C1090" s="20" t="s">
        <v>677</v>
      </c>
      <c r="D1090" s="20" t="s">
        <v>516</v>
      </c>
      <c r="E1090" s="20" t="s">
        <v>3272</v>
      </c>
      <c r="F1090" s="20" t="s">
        <v>480</v>
      </c>
      <c r="G1090" s="20">
        <v>0.65</v>
      </c>
      <c r="H1090" s="20" t="s">
        <v>1679</v>
      </c>
      <c r="I1090" s="20" t="s">
        <v>3256</v>
      </c>
      <c r="J1090" s="20" t="s">
        <v>1832</v>
      </c>
      <c r="K1090" s="20" t="s">
        <v>1832</v>
      </c>
      <c r="L1090" s="20" t="s">
        <v>462</v>
      </c>
      <c r="M1090" s="20">
        <v>4</v>
      </c>
      <c r="N1090" s="20" t="s">
        <v>1679</v>
      </c>
      <c r="P1090" s="20">
        <v>0</v>
      </c>
      <c r="Q1090" s="20" t="s">
        <v>507</v>
      </c>
      <c r="R1090" s="20" t="s">
        <v>508</v>
      </c>
      <c r="S1090" s="20" t="s">
        <v>221</v>
      </c>
      <c r="T1090" s="20" t="s">
        <v>3264</v>
      </c>
      <c r="U1090" s="20" t="s">
        <v>3258</v>
      </c>
      <c r="V1090" s="20">
        <v>10</v>
      </c>
      <c r="W1090" s="20">
        <v>325</v>
      </c>
      <c r="Y1090" s="20" t="s">
        <v>1684</v>
      </c>
      <c r="Z1090" s="20" t="s">
        <v>1685</v>
      </c>
      <c r="AA1090" s="20">
        <v>1.5</v>
      </c>
      <c r="AB1090" s="20">
        <v>8</v>
      </c>
      <c r="AC1090" s="20">
        <v>8</v>
      </c>
      <c r="AD1090" s="20">
        <v>8</v>
      </c>
      <c r="AL1090" s="20" t="s">
        <v>1686</v>
      </c>
      <c r="AT1090" s="20" t="s">
        <v>1687</v>
      </c>
      <c r="AW1090" s="20" t="s">
        <v>1657</v>
      </c>
      <c r="AY1090" s="20" t="s">
        <v>1835</v>
      </c>
      <c r="BD1090" s="20" t="s">
        <v>2716</v>
      </c>
      <c r="BE1090" s="20" t="s">
        <v>462</v>
      </c>
      <c r="BL1090" s="20">
        <v>32.5</v>
      </c>
      <c r="BM1090" s="20">
        <v>50</v>
      </c>
    </row>
    <row r="1091" spans="1:65" x14ac:dyDescent="0.25">
      <c r="A1091" s="20" t="s">
        <v>1677</v>
      </c>
      <c r="B1091" s="20" t="s">
        <v>462</v>
      </c>
      <c r="C1091" s="20" t="s">
        <v>677</v>
      </c>
      <c r="D1091" s="20" t="s">
        <v>516</v>
      </c>
      <c r="E1091" s="20" t="s">
        <v>3273</v>
      </c>
      <c r="F1091" s="20" t="s">
        <v>481</v>
      </c>
      <c r="G1091" s="20">
        <v>0.7</v>
      </c>
      <c r="H1091" s="20" t="s">
        <v>1679</v>
      </c>
      <c r="I1091" s="20" t="s">
        <v>3256</v>
      </c>
      <c r="J1091" s="20" t="s">
        <v>1832</v>
      </c>
      <c r="K1091" s="20" t="s">
        <v>1832</v>
      </c>
      <c r="L1091" s="20" t="s">
        <v>462</v>
      </c>
      <c r="M1091" s="20">
        <v>4</v>
      </c>
      <c r="N1091" s="20" t="s">
        <v>1679</v>
      </c>
      <c r="P1091" s="20">
        <v>0</v>
      </c>
      <c r="Q1091" s="20" t="s">
        <v>495</v>
      </c>
      <c r="R1091" s="20" t="s">
        <v>673</v>
      </c>
      <c r="S1091" s="20" t="s">
        <v>221</v>
      </c>
      <c r="T1091" s="20" t="s">
        <v>3039</v>
      </c>
      <c r="U1091" s="20" t="s">
        <v>3258</v>
      </c>
      <c r="V1091" s="20">
        <v>10</v>
      </c>
      <c r="W1091" s="20">
        <v>325</v>
      </c>
      <c r="Y1091" s="20" t="s">
        <v>1684</v>
      </c>
      <c r="Z1091" s="20" t="s">
        <v>1685</v>
      </c>
      <c r="AA1091" s="20">
        <v>1.5</v>
      </c>
      <c r="AB1091" s="20">
        <v>8</v>
      </c>
      <c r="AC1091" s="20">
        <v>8</v>
      </c>
      <c r="AD1091" s="20">
        <v>8</v>
      </c>
      <c r="AL1091" s="20" t="s">
        <v>1686</v>
      </c>
      <c r="AT1091" s="20" t="s">
        <v>1687</v>
      </c>
      <c r="AY1091" s="20" t="s">
        <v>1835</v>
      </c>
      <c r="BD1091" s="20" t="s">
        <v>2716</v>
      </c>
      <c r="BE1091" s="20" t="s">
        <v>462</v>
      </c>
      <c r="BL1091" s="20">
        <v>42</v>
      </c>
      <c r="BM1091" s="20">
        <v>60</v>
      </c>
    </row>
    <row r="1092" spans="1:65" x14ac:dyDescent="0.25">
      <c r="A1092" s="20" t="s">
        <v>1677</v>
      </c>
      <c r="B1092" s="20" t="s">
        <v>462</v>
      </c>
      <c r="C1092" s="20" t="s">
        <v>677</v>
      </c>
      <c r="D1092" s="20" t="s">
        <v>516</v>
      </c>
      <c r="E1092" s="20" t="s">
        <v>3274</v>
      </c>
      <c r="F1092" s="20" t="s">
        <v>482</v>
      </c>
      <c r="G1092" s="20">
        <v>1.51</v>
      </c>
      <c r="H1092" s="20" t="s">
        <v>1679</v>
      </c>
      <c r="I1092" s="20" t="s">
        <v>3256</v>
      </c>
      <c r="J1092" s="20" t="s">
        <v>1832</v>
      </c>
      <c r="K1092" s="20" t="s">
        <v>1832</v>
      </c>
      <c r="L1092" s="20" t="s">
        <v>462</v>
      </c>
      <c r="M1092" s="20">
        <v>4</v>
      </c>
      <c r="N1092" s="20" t="s">
        <v>1679</v>
      </c>
      <c r="P1092" s="20">
        <v>0</v>
      </c>
      <c r="Q1092" s="20" t="s">
        <v>495</v>
      </c>
      <c r="R1092" s="20" t="s">
        <v>673</v>
      </c>
      <c r="S1092" s="20" t="s">
        <v>221</v>
      </c>
      <c r="T1092" s="20" t="s">
        <v>3039</v>
      </c>
      <c r="U1092" s="20" t="s">
        <v>3258</v>
      </c>
      <c r="V1092" s="20">
        <v>10</v>
      </c>
      <c r="W1092" s="20">
        <v>325</v>
      </c>
      <c r="Y1092" s="20" t="s">
        <v>1684</v>
      </c>
      <c r="Z1092" s="20" t="s">
        <v>1685</v>
      </c>
      <c r="AA1092" s="20">
        <v>1.5</v>
      </c>
      <c r="AB1092" s="20">
        <v>8</v>
      </c>
      <c r="AC1092" s="20">
        <v>8</v>
      </c>
      <c r="AD1092" s="20">
        <v>8</v>
      </c>
      <c r="AL1092" s="20" t="s">
        <v>1686</v>
      </c>
      <c r="AT1092" s="20" t="s">
        <v>1687</v>
      </c>
      <c r="AY1092" s="20" t="s">
        <v>1835</v>
      </c>
      <c r="BD1092" s="20" t="s">
        <v>2716</v>
      </c>
      <c r="BE1092" s="20" t="s">
        <v>462</v>
      </c>
      <c r="BL1092" s="20">
        <v>90.6</v>
      </c>
      <c r="BM1092" s="20">
        <v>60</v>
      </c>
    </row>
    <row r="1093" spans="1:65" x14ac:dyDescent="0.25">
      <c r="A1093" s="20" t="s">
        <v>1677</v>
      </c>
      <c r="B1093" s="20" t="s">
        <v>462</v>
      </c>
      <c r="C1093" s="20" t="s">
        <v>677</v>
      </c>
      <c r="D1093" s="20" t="s">
        <v>516</v>
      </c>
      <c r="E1093" s="20" t="s">
        <v>3275</v>
      </c>
      <c r="F1093" s="20" t="s">
        <v>483</v>
      </c>
      <c r="G1093" s="20">
        <v>0.97</v>
      </c>
      <c r="H1093" s="20" t="s">
        <v>1679</v>
      </c>
      <c r="I1093" s="20" t="s">
        <v>3256</v>
      </c>
      <c r="J1093" s="20" t="s">
        <v>1832</v>
      </c>
      <c r="K1093" s="20" t="s">
        <v>1832</v>
      </c>
      <c r="L1093" s="20" t="s">
        <v>462</v>
      </c>
      <c r="M1093" s="20">
        <v>4</v>
      </c>
      <c r="N1093" s="20" t="s">
        <v>1679</v>
      </c>
      <c r="P1093" s="20">
        <v>0</v>
      </c>
      <c r="Q1093" s="20" t="s">
        <v>495</v>
      </c>
      <c r="R1093" s="20" t="s">
        <v>673</v>
      </c>
      <c r="S1093" s="20" t="s">
        <v>221</v>
      </c>
      <c r="T1093" s="20" t="s">
        <v>3039</v>
      </c>
      <c r="U1093" s="20" t="s">
        <v>3258</v>
      </c>
      <c r="V1093" s="20">
        <v>10</v>
      </c>
      <c r="W1093" s="20">
        <v>325</v>
      </c>
      <c r="Y1093" s="20" t="s">
        <v>1684</v>
      </c>
      <c r="Z1093" s="20" t="s">
        <v>1685</v>
      </c>
      <c r="AA1093" s="20">
        <v>1.5</v>
      </c>
      <c r="AB1093" s="20">
        <v>8</v>
      </c>
      <c r="AC1093" s="20">
        <v>8</v>
      </c>
      <c r="AD1093" s="20">
        <v>8</v>
      </c>
      <c r="AL1093" s="20" t="s">
        <v>1686</v>
      </c>
      <c r="AT1093" s="20" t="s">
        <v>1687</v>
      </c>
      <c r="AY1093" s="20" t="s">
        <v>1835</v>
      </c>
      <c r="BD1093" s="20" t="s">
        <v>2716</v>
      </c>
      <c r="BE1093" s="20" t="s">
        <v>462</v>
      </c>
      <c r="BL1093" s="20">
        <v>58.2</v>
      </c>
      <c r="BM1093" s="20">
        <v>60</v>
      </c>
    </row>
    <row r="1094" spans="1:65" x14ac:dyDescent="0.25">
      <c r="A1094" s="20" t="s">
        <v>1677</v>
      </c>
      <c r="B1094" s="20" t="s">
        <v>462</v>
      </c>
      <c r="C1094" s="20" t="s">
        <v>677</v>
      </c>
      <c r="D1094" s="20" t="s">
        <v>516</v>
      </c>
      <c r="E1094" s="20" t="s">
        <v>3276</v>
      </c>
      <c r="F1094" s="20" t="s">
        <v>484</v>
      </c>
      <c r="G1094" s="20">
        <v>1.05</v>
      </c>
      <c r="H1094" s="20" t="s">
        <v>1679</v>
      </c>
      <c r="I1094" s="20" t="s">
        <v>3256</v>
      </c>
      <c r="J1094" s="20" t="s">
        <v>1832</v>
      </c>
      <c r="K1094" s="20" t="s">
        <v>1832</v>
      </c>
      <c r="L1094" s="20" t="s">
        <v>462</v>
      </c>
      <c r="M1094" s="20">
        <v>4</v>
      </c>
      <c r="N1094" s="20" t="s">
        <v>1679</v>
      </c>
      <c r="P1094" s="20">
        <v>0</v>
      </c>
      <c r="Q1094" s="20" t="s">
        <v>495</v>
      </c>
      <c r="R1094" s="20" t="s">
        <v>673</v>
      </c>
      <c r="S1094" s="20" t="s">
        <v>221</v>
      </c>
      <c r="T1094" s="20" t="s">
        <v>3039</v>
      </c>
      <c r="U1094" s="20" t="s">
        <v>3258</v>
      </c>
      <c r="V1094" s="20">
        <v>10</v>
      </c>
      <c r="W1094" s="20">
        <v>325</v>
      </c>
      <c r="Y1094" s="20" t="s">
        <v>1684</v>
      </c>
      <c r="Z1094" s="20" t="s">
        <v>1685</v>
      </c>
      <c r="AA1094" s="20">
        <v>1.5</v>
      </c>
      <c r="AB1094" s="20">
        <v>8</v>
      </c>
      <c r="AC1094" s="20">
        <v>8</v>
      </c>
      <c r="AD1094" s="20">
        <v>8</v>
      </c>
      <c r="AL1094" s="20" t="s">
        <v>1686</v>
      </c>
      <c r="AT1094" s="20" t="s">
        <v>1687</v>
      </c>
      <c r="AY1094" s="20" t="s">
        <v>1835</v>
      </c>
      <c r="BD1094" s="20" t="s">
        <v>2716</v>
      </c>
      <c r="BE1094" s="20" t="s">
        <v>462</v>
      </c>
      <c r="BL1094" s="20">
        <v>63</v>
      </c>
      <c r="BM1094" s="20">
        <v>60</v>
      </c>
    </row>
    <row r="1095" spans="1:65" x14ac:dyDescent="0.25">
      <c r="A1095" s="20" t="s">
        <v>1677</v>
      </c>
      <c r="B1095" s="20" t="s">
        <v>462</v>
      </c>
      <c r="C1095" s="20" t="s">
        <v>677</v>
      </c>
      <c r="D1095" s="20" t="s">
        <v>516</v>
      </c>
      <c r="E1095" s="20" t="s">
        <v>3277</v>
      </c>
      <c r="F1095" s="20" t="s">
        <v>485</v>
      </c>
      <c r="G1095" s="20">
        <v>4.09</v>
      </c>
      <c r="H1095" s="20" t="s">
        <v>1679</v>
      </c>
      <c r="I1095" s="20" t="s">
        <v>3256</v>
      </c>
      <c r="J1095" s="20" t="s">
        <v>1832</v>
      </c>
      <c r="K1095" s="20" t="s">
        <v>1832</v>
      </c>
      <c r="L1095" s="20" t="s">
        <v>462</v>
      </c>
      <c r="M1095" s="20">
        <v>4</v>
      </c>
      <c r="N1095" s="20" t="s">
        <v>1679</v>
      </c>
      <c r="P1095" s="20">
        <v>0</v>
      </c>
      <c r="Q1095" s="20" t="s">
        <v>495</v>
      </c>
      <c r="R1095" s="20" t="s">
        <v>673</v>
      </c>
      <c r="S1095" s="20" t="s">
        <v>221</v>
      </c>
      <c r="T1095" s="20" t="s">
        <v>3039</v>
      </c>
      <c r="U1095" s="20" t="s">
        <v>3258</v>
      </c>
      <c r="V1095" s="20">
        <v>10</v>
      </c>
      <c r="W1095" s="20">
        <v>325</v>
      </c>
      <c r="Y1095" s="20" t="s">
        <v>1684</v>
      </c>
      <c r="Z1095" s="20" t="s">
        <v>1685</v>
      </c>
      <c r="AA1095" s="20">
        <v>1.5</v>
      </c>
      <c r="AB1095" s="20">
        <v>8</v>
      </c>
      <c r="AC1095" s="20">
        <v>8</v>
      </c>
      <c r="AD1095" s="20">
        <v>8</v>
      </c>
      <c r="AL1095" s="20" t="s">
        <v>1686</v>
      </c>
      <c r="AT1095" s="20" t="s">
        <v>1687</v>
      </c>
      <c r="AY1095" s="20" t="s">
        <v>1835</v>
      </c>
      <c r="BD1095" s="20" t="s">
        <v>2716</v>
      </c>
      <c r="BE1095" s="20" t="s">
        <v>462</v>
      </c>
      <c r="BL1095" s="20">
        <v>245.4</v>
      </c>
      <c r="BM1095" s="20">
        <v>60</v>
      </c>
    </row>
    <row r="1096" spans="1:65" x14ac:dyDescent="0.25">
      <c r="A1096" s="20" t="s">
        <v>1677</v>
      </c>
      <c r="B1096" s="20" t="s">
        <v>462</v>
      </c>
      <c r="C1096" s="20" t="s">
        <v>677</v>
      </c>
      <c r="D1096" s="20" t="s">
        <v>516</v>
      </c>
      <c r="E1096" s="20" t="s">
        <v>3278</v>
      </c>
      <c r="F1096" s="20" t="s">
        <v>486</v>
      </c>
      <c r="G1096" s="20">
        <v>2.46</v>
      </c>
      <c r="H1096" s="20" t="s">
        <v>1679</v>
      </c>
      <c r="I1096" s="20" t="s">
        <v>3256</v>
      </c>
      <c r="J1096" s="20" t="s">
        <v>1832</v>
      </c>
      <c r="K1096" s="20" t="s">
        <v>1832</v>
      </c>
      <c r="L1096" s="20" t="s">
        <v>462</v>
      </c>
      <c r="M1096" s="20">
        <v>4</v>
      </c>
      <c r="N1096" s="20" t="s">
        <v>1679</v>
      </c>
      <c r="P1096" s="20">
        <v>0</v>
      </c>
      <c r="Q1096" s="20" t="s">
        <v>495</v>
      </c>
      <c r="R1096" s="20" t="s">
        <v>673</v>
      </c>
      <c r="S1096" s="20" t="s">
        <v>221</v>
      </c>
      <c r="T1096" s="20" t="s">
        <v>3039</v>
      </c>
      <c r="U1096" s="20" t="s">
        <v>3258</v>
      </c>
      <c r="V1096" s="20">
        <v>10</v>
      </c>
      <c r="W1096" s="20">
        <v>325</v>
      </c>
      <c r="Y1096" s="20" t="s">
        <v>1684</v>
      </c>
      <c r="Z1096" s="20" t="s">
        <v>1685</v>
      </c>
      <c r="AA1096" s="20">
        <v>1.5</v>
      </c>
      <c r="AB1096" s="20">
        <v>8</v>
      </c>
      <c r="AC1096" s="20">
        <v>8</v>
      </c>
      <c r="AD1096" s="20">
        <v>8</v>
      </c>
      <c r="AL1096" s="20" t="s">
        <v>1686</v>
      </c>
      <c r="AT1096" s="20" t="s">
        <v>1687</v>
      </c>
      <c r="AY1096" s="20" t="s">
        <v>1835</v>
      </c>
      <c r="BD1096" s="20" t="s">
        <v>2716</v>
      </c>
      <c r="BE1096" s="20" t="s">
        <v>462</v>
      </c>
      <c r="BL1096" s="20">
        <v>147.6</v>
      </c>
      <c r="BM1096" s="20">
        <v>60</v>
      </c>
    </row>
    <row r="1097" spans="1:65" x14ac:dyDescent="0.25">
      <c r="A1097" s="20" t="s">
        <v>1677</v>
      </c>
      <c r="B1097" s="20" t="s">
        <v>462</v>
      </c>
      <c r="C1097" s="20" t="s">
        <v>677</v>
      </c>
      <c r="D1097" s="20" t="s">
        <v>516</v>
      </c>
      <c r="E1097" s="20" t="s">
        <v>3279</v>
      </c>
      <c r="F1097" s="20" t="s">
        <v>1802</v>
      </c>
      <c r="G1097" s="20">
        <v>1.5</v>
      </c>
      <c r="H1097" s="20" t="s">
        <v>1679</v>
      </c>
      <c r="I1097" s="20" t="s">
        <v>3256</v>
      </c>
      <c r="J1097" s="20" t="s">
        <v>1832</v>
      </c>
      <c r="K1097" s="20" t="s">
        <v>1832</v>
      </c>
      <c r="L1097" s="20" t="s">
        <v>462</v>
      </c>
      <c r="M1097" s="20">
        <v>1</v>
      </c>
      <c r="N1097" s="20" t="s">
        <v>1679</v>
      </c>
      <c r="P1097" s="20">
        <v>0</v>
      </c>
      <c r="Q1097" s="20" t="s">
        <v>2468</v>
      </c>
      <c r="S1097" s="20" t="s">
        <v>221</v>
      </c>
      <c r="Y1097" s="20" t="s">
        <v>1804</v>
      </c>
      <c r="Z1097" s="20" t="s">
        <v>1685</v>
      </c>
      <c r="AA1097" s="20">
        <v>3</v>
      </c>
      <c r="AL1097" s="20" t="s">
        <v>1686</v>
      </c>
      <c r="AM1097" s="20" t="s">
        <v>1647</v>
      </c>
      <c r="AT1097" s="20" t="s">
        <v>1687</v>
      </c>
      <c r="AY1097" s="20" t="s">
        <v>1835</v>
      </c>
      <c r="BD1097" s="20" t="s">
        <v>2065</v>
      </c>
      <c r="BE1097" s="20" t="s">
        <v>462</v>
      </c>
    </row>
    <row r="1098" spans="1:65" x14ac:dyDescent="0.25">
      <c r="A1098" s="20" t="s">
        <v>1677</v>
      </c>
      <c r="B1098" s="20" t="s">
        <v>462</v>
      </c>
      <c r="C1098" s="20" t="s">
        <v>678</v>
      </c>
      <c r="D1098" s="20" t="s">
        <v>679</v>
      </c>
      <c r="E1098" s="20" t="s">
        <v>3280</v>
      </c>
      <c r="F1098" s="20" t="s">
        <v>465</v>
      </c>
      <c r="G1098" s="20">
        <v>3.28</v>
      </c>
      <c r="H1098" s="20" t="s">
        <v>1679</v>
      </c>
      <c r="I1098" s="20" t="s">
        <v>3281</v>
      </c>
      <c r="J1098" s="20" t="s">
        <v>3282</v>
      </c>
      <c r="K1098" s="20" t="s">
        <v>3282</v>
      </c>
      <c r="L1098" s="20" t="s">
        <v>462</v>
      </c>
      <c r="M1098" s="20">
        <v>4</v>
      </c>
      <c r="N1098" s="20" t="s">
        <v>1679</v>
      </c>
      <c r="P1098" s="20">
        <v>0</v>
      </c>
      <c r="Q1098" s="20" t="s">
        <v>509</v>
      </c>
      <c r="R1098" s="20" t="s">
        <v>500</v>
      </c>
      <c r="S1098" s="20" t="s">
        <v>221</v>
      </c>
      <c r="T1098" s="20" t="s">
        <v>3283</v>
      </c>
      <c r="V1098" s="20">
        <v>18</v>
      </c>
      <c r="W1098" s="20">
        <v>559</v>
      </c>
      <c r="Y1098" s="20" t="s">
        <v>1684</v>
      </c>
      <c r="Z1098" s="20" t="s">
        <v>1685</v>
      </c>
      <c r="AA1098" s="20">
        <v>1.5</v>
      </c>
      <c r="AB1098" s="20">
        <v>22</v>
      </c>
      <c r="AC1098" s="20">
        <v>22</v>
      </c>
      <c r="AD1098" s="20">
        <v>22</v>
      </c>
      <c r="AL1098" s="20" t="s">
        <v>1686</v>
      </c>
      <c r="AT1098" s="20" t="s">
        <v>1687</v>
      </c>
      <c r="AY1098" s="20" t="s">
        <v>1719</v>
      </c>
      <c r="BD1098" s="20" t="s">
        <v>2716</v>
      </c>
      <c r="BE1098" s="20" t="s">
        <v>462</v>
      </c>
      <c r="BL1098" s="20">
        <v>426.4</v>
      </c>
      <c r="BM1098" s="20">
        <v>130</v>
      </c>
    </row>
    <row r="1099" spans="1:65" x14ac:dyDescent="0.25">
      <c r="A1099" s="20" t="s">
        <v>1677</v>
      </c>
      <c r="B1099" s="20" t="s">
        <v>462</v>
      </c>
      <c r="C1099" s="20" t="s">
        <v>678</v>
      </c>
      <c r="D1099" s="20" t="s">
        <v>679</v>
      </c>
      <c r="E1099" s="20" t="s">
        <v>3284</v>
      </c>
      <c r="F1099" s="20" t="s">
        <v>468</v>
      </c>
      <c r="G1099" s="20">
        <v>4.6500000000000004</v>
      </c>
      <c r="H1099" s="20" t="s">
        <v>1679</v>
      </c>
      <c r="I1099" s="20" t="s">
        <v>3281</v>
      </c>
      <c r="J1099" s="20" t="s">
        <v>3282</v>
      </c>
      <c r="K1099" s="20" t="s">
        <v>3282</v>
      </c>
      <c r="L1099" s="20" t="s">
        <v>462</v>
      </c>
      <c r="M1099" s="20">
        <v>4</v>
      </c>
      <c r="N1099" s="20" t="s">
        <v>1679</v>
      </c>
      <c r="P1099" s="20">
        <v>0</v>
      </c>
      <c r="Q1099" s="20" t="s">
        <v>509</v>
      </c>
      <c r="R1099" s="20" t="s">
        <v>500</v>
      </c>
      <c r="S1099" s="20" t="s">
        <v>221</v>
      </c>
      <c r="T1099" s="20" t="s">
        <v>3283</v>
      </c>
      <c r="V1099" s="20">
        <v>18</v>
      </c>
      <c r="W1099" s="20">
        <v>559</v>
      </c>
      <c r="Y1099" s="20" t="s">
        <v>1684</v>
      </c>
      <c r="Z1099" s="20" t="s">
        <v>1685</v>
      </c>
      <c r="AA1099" s="20">
        <v>1.5</v>
      </c>
      <c r="AB1099" s="20">
        <v>22</v>
      </c>
      <c r="AC1099" s="20">
        <v>22</v>
      </c>
      <c r="AD1099" s="20">
        <v>22</v>
      </c>
      <c r="AL1099" s="20" t="s">
        <v>1686</v>
      </c>
      <c r="AT1099" s="20" t="s">
        <v>1687</v>
      </c>
      <c r="AY1099" s="20" t="s">
        <v>1719</v>
      </c>
      <c r="BD1099" s="20" t="s">
        <v>2716</v>
      </c>
      <c r="BE1099" s="20" t="s">
        <v>462</v>
      </c>
      <c r="BL1099" s="20">
        <v>604.5</v>
      </c>
      <c r="BM1099" s="20">
        <v>130</v>
      </c>
    </row>
    <row r="1100" spans="1:65" x14ac:dyDescent="0.25">
      <c r="A1100" s="20" t="s">
        <v>1677</v>
      </c>
      <c r="B1100" s="20" t="s">
        <v>462</v>
      </c>
      <c r="C1100" s="20" t="s">
        <v>678</v>
      </c>
      <c r="D1100" s="20" t="s">
        <v>679</v>
      </c>
      <c r="E1100" s="20" t="s">
        <v>3285</v>
      </c>
      <c r="F1100" s="20" t="s">
        <v>470</v>
      </c>
      <c r="G1100" s="20">
        <v>3.03</v>
      </c>
      <c r="H1100" s="20" t="s">
        <v>1679</v>
      </c>
      <c r="I1100" s="20" t="s">
        <v>3281</v>
      </c>
      <c r="J1100" s="20" t="s">
        <v>3282</v>
      </c>
      <c r="K1100" s="20" t="s">
        <v>3282</v>
      </c>
      <c r="L1100" s="20" t="s">
        <v>462</v>
      </c>
      <c r="M1100" s="20">
        <v>4</v>
      </c>
      <c r="N1100" s="20" t="s">
        <v>1679</v>
      </c>
      <c r="P1100" s="20">
        <v>0</v>
      </c>
      <c r="Q1100" s="20" t="s">
        <v>509</v>
      </c>
      <c r="R1100" s="20" t="s">
        <v>500</v>
      </c>
      <c r="S1100" s="20" t="s">
        <v>221</v>
      </c>
      <c r="T1100" s="20" t="s">
        <v>3283</v>
      </c>
      <c r="V1100" s="20">
        <v>18</v>
      </c>
      <c r="W1100" s="20">
        <v>559</v>
      </c>
      <c r="Y1100" s="20" t="s">
        <v>1684</v>
      </c>
      <c r="Z1100" s="20" t="s">
        <v>1685</v>
      </c>
      <c r="AA1100" s="20">
        <v>1.5</v>
      </c>
      <c r="AB1100" s="20">
        <v>22</v>
      </c>
      <c r="AC1100" s="20">
        <v>22</v>
      </c>
      <c r="AD1100" s="20">
        <v>22</v>
      </c>
      <c r="AL1100" s="20" t="s">
        <v>1686</v>
      </c>
      <c r="AT1100" s="20" t="s">
        <v>1687</v>
      </c>
      <c r="AY1100" s="20" t="s">
        <v>1719</v>
      </c>
      <c r="BD1100" s="20" t="s">
        <v>2716</v>
      </c>
      <c r="BE1100" s="20" t="s">
        <v>462</v>
      </c>
      <c r="BL1100" s="20">
        <v>393.9</v>
      </c>
      <c r="BM1100" s="20">
        <v>130</v>
      </c>
    </row>
    <row r="1101" spans="1:65" x14ac:dyDescent="0.25">
      <c r="A1101" s="20" t="s">
        <v>1677</v>
      </c>
      <c r="B1101" s="20" t="s">
        <v>462</v>
      </c>
      <c r="C1101" s="20" t="s">
        <v>678</v>
      </c>
      <c r="D1101" s="20" t="s">
        <v>679</v>
      </c>
      <c r="E1101" s="20" t="s">
        <v>3286</v>
      </c>
      <c r="F1101" s="20" t="s">
        <v>471</v>
      </c>
      <c r="G1101" s="20">
        <v>3.81</v>
      </c>
      <c r="H1101" s="20" t="s">
        <v>1679</v>
      </c>
      <c r="I1101" s="20" t="s">
        <v>3281</v>
      </c>
      <c r="J1101" s="20" t="s">
        <v>3282</v>
      </c>
      <c r="K1101" s="20" t="s">
        <v>3282</v>
      </c>
      <c r="L1101" s="20" t="s">
        <v>462</v>
      </c>
      <c r="M1101" s="20">
        <v>4</v>
      </c>
      <c r="N1101" s="20" t="s">
        <v>1679</v>
      </c>
      <c r="P1101" s="20">
        <v>0</v>
      </c>
      <c r="Q1101" s="20" t="s">
        <v>509</v>
      </c>
      <c r="R1101" s="20" t="s">
        <v>500</v>
      </c>
      <c r="S1101" s="20" t="s">
        <v>221</v>
      </c>
      <c r="T1101" s="20" t="s">
        <v>3283</v>
      </c>
      <c r="V1101" s="20">
        <v>18</v>
      </c>
      <c r="W1101" s="20">
        <v>559</v>
      </c>
      <c r="Y1101" s="20" t="s">
        <v>1684</v>
      </c>
      <c r="Z1101" s="20" t="s">
        <v>1685</v>
      </c>
      <c r="AA1101" s="20">
        <v>1.5</v>
      </c>
      <c r="AB1101" s="20">
        <v>22</v>
      </c>
      <c r="AC1101" s="20">
        <v>22</v>
      </c>
      <c r="AD1101" s="20">
        <v>22</v>
      </c>
      <c r="AL1101" s="20" t="s">
        <v>1686</v>
      </c>
      <c r="AT1101" s="20" t="s">
        <v>1687</v>
      </c>
      <c r="AY1101" s="20" t="s">
        <v>1719</v>
      </c>
      <c r="BD1101" s="20" t="s">
        <v>2716</v>
      </c>
      <c r="BE1101" s="20" t="s">
        <v>462</v>
      </c>
      <c r="BL1101" s="20">
        <v>495.3</v>
      </c>
      <c r="BM1101" s="20">
        <v>130</v>
      </c>
    </row>
    <row r="1102" spans="1:65" x14ac:dyDescent="0.25">
      <c r="A1102" s="20" t="s">
        <v>1677</v>
      </c>
      <c r="B1102" s="20" t="s">
        <v>462</v>
      </c>
      <c r="C1102" s="20" t="s">
        <v>678</v>
      </c>
      <c r="D1102" s="20" t="s">
        <v>679</v>
      </c>
      <c r="E1102" s="20" t="s">
        <v>3287</v>
      </c>
      <c r="F1102" s="20" t="s">
        <v>472</v>
      </c>
      <c r="G1102" s="20">
        <v>5.27</v>
      </c>
      <c r="H1102" s="20" t="s">
        <v>1679</v>
      </c>
      <c r="I1102" s="20" t="s">
        <v>3281</v>
      </c>
      <c r="J1102" s="20" t="s">
        <v>3282</v>
      </c>
      <c r="K1102" s="20" t="s">
        <v>3282</v>
      </c>
      <c r="L1102" s="20" t="s">
        <v>462</v>
      </c>
      <c r="M1102" s="20">
        <v>4</v>
      </c>
      <c r="N1102" s="20" t="s">
        <v>1679</v>
      </c>
      <c r="P1102" s="20">
        <v>0</v>
      </c>
      <c r="Q1102" s="20" t="s">
        <v>509</v>
      </c>
      <c r="R1102" s="20" t="s">
        <v>500</v>
      </c>
      <c r="S1102" s="20" t="s">
        <v>221</v>
      </c>
      <c r="T1102" s="20" t="s">
        <v>3283</v>
      </c>
      <c r="V1102" s="20">
        <v>18</v>
      </c>
      <c r="W1102" s="20">
        <v>559</v>
      </c>
      <c r="Y1102" s="20" t="s">
        <v>1684</v>
      </c>
      <c r="Z1102" s="20" t="s">
        <v>1685</v>
      </c>
      <c r="AA1102" s="20">
        <v>1.5</v>
      </c>
      <c r="AB1102" s="20">
        <v>22</v>
      </c>
      <c r="AC1102" s="20">
        <v>22</v>
      </c>
      <c r="AD1102" s="20">
        <v>22</v>
      </c>
      <c r="AL1102" s="20" t="s">
        <v>1686</v>
      </c>
      <c r="AT1102" s="20" t="s">
        <v>1687</v>
      </c>
      <c r="AY1102" s="20" t="s">
        <v>1719</v>
      </c>
      <c r="BD1102" s="20" t="s">
        <v>2716</v>
      </c>
      <c r="BE1102" s="20" t="s">
        <v>462</v>
      </c>
      <c r="BL1102" s="20">
        <v>685.1</v>
      </c>
      <c r="BM1102" s="20">
        <v>130</v>
      </c>
    </row>
    <row r="1103" spans="1:65" x14ac:dyDescent="0.25">
      <c r="A1103" s="20" t="s">
        <v>1677</v>
      </c>
      <c r="B1103" s="20" t="s">
        <v>462</v>
      </c>
      <c r="C1103" s="20" t="s">
        <v>678</v>
      </c>
      <c r="D1103" s="20" t="s">
        <v>679</v>
      </c>
      <c r="E1103" s="20" t="s">
        <v>3288</v>
      </c>
      <c r="F1103" s="20" t="s">
        <v>473</v>
      </c>
      <c r="G1103" s="20">
        <v>3.86</v>
      </c>
      <c r="H1103" s="20" t="s">
        <v>1679</v>
      </c>
      <c r="I1103" s="20" t="s">
        <v>3281</v>
      </c>
      <c r="J1103" s="20" t="s">
        <v>3282</v>
      </c>
      <c r="K1103" s="20" t="s">
        <v>3282</v>
      </c>
      <c r="L1103" s="20" t="s">
        <v>462</v>
      </c>
      <c r="M1103" s="20">
        <v>4</v>
      </c>
      <c r="N1103" s="20" t="s">
        <v>1679</v>
      </c>
      <c r="P1103" s="20">
        <v>0</v>
      </c>
      <c r="Q1103" s="20" t="s">
        <v>509</v>
      </c>
      <c r="R1103" s="20" t="s">
        <v>500</v>
      </c>
      <c r="S1103" s="20" t="s">
        <v>221</v>
      </c>
      <c r="T1103" s="20" t="s">
        <v>3283</v>
      </c>
      <c r="V1103" s="20">
        <v>18</v>
      </c>
      <c r="W1103" s="20">
        <v>559</v>
      </c>
      <c r="Y1103" s="20" t="s">
        <v>1684</v>
      </c>
      <c r="Z1103" s="20" t="s">
        <v>1685</v>
      </c>
      <c r="AA1103" s="20">
        <v>1.5</v>
      </c>
      <c r="AB1103" s="20">
        <v>22</v>
      </c>
      <c r="AC1103" s="20">
        <v>22</v>
      </c>
      <c r="AD1103" s="20">
        <v>22</v>
      </c>
      <c r="AL1103" s="20" t="s">
        <v>1686</v>
      </c>
      <c r="AT1103" s="20" t="s">
        <v>1687</v>
      </c>
      <c r="AY1103" s="20" t="s">
        <v>1719</v>
      </c>
      <c r="BD1103" s="20" t="s">
        <v>2716</v>
      </c>
      <c r="BE1103" s="20" t="s">
        <v>462</v>
      </c>
      <c r="BL1103" s="20">
        <v>501.8</v>
      </c>
      <c r="BM1103" s="20">
        <v>130</v>
      </c>
    </row>
    <row r="1104" spans="1:65" x14ac:dyDescent="0.25">
      <c r="A1104" s="20" t="s">
        <v>1677</v>
      </c>
      <c r="B1104" s="20" t="s">
        <v>462</v>
      </c>
      <c r="C1104" s="20" t="s">
        <v>678</v>
      </c>
      <c r="D1104" s="20" t="s">
        <v>679</v>
      </c>
      <c r="E1104" s="20" t="s">
        <v>3289</v>
      </c>
      <c r="F1104" s="20" t="s">
        <v>474</v>
      </c>
      <c r="G1104" s="20">
        <v>4.29</v>
      </c>
      <c r="H1104" s="20" t="s">
        <v>1679</v>
      </c>
      <c r="I1104" s="20" t="s">
        <v>3281</v>
      </c>
      <c r="J1104" s="20" t="s">
        <v>3282</v>
      </c>
      <c r="K1104" s="20" t="s">
        <v>3282</v>
      </c>
      <c r="L1104" s="20" t="s">
        <v>462</v>
      </c>
      <c r="M1104" s="20">
        <v>4</v>
      </c>
      <c r="N1104" s="20" t="s">
        <v>1679</v>
      </c>
      <c r="P1104" s="20">
        <v>0</v>
      </c>
      <c r="Q1104" s="20" t="s">
        <v>509</v>
      </c>
      <c r="R1104" s="20" t="s">
        <v>500</v>
      </c>
      <c r="S1104" s="20" t="s">
        <v>221</v>
      </c>
      <c r="T1104" s="20" t="s">
        <v>3283</v>
      </c>
      <c r="V1104" s="20">
        <v>18</v>
      </c>
      <c r="W1104" s="20">
        <v>559</v>
      </c>
      <c r="Y1104" s="20" t="s">
        <v>1684</v>
      </c>
      <c r="Z1104" s="20" t="s">
        <v>1685</v>
      </c>
      <c r="AA1104" s="20">
        <v>1.5</v>
      </c>
      <c r="AB1104" s="20">
        <v>22</v>
      </c>
      <c r="AC1104" s="20">
        <v>22</v>
      </c>
      <c r="AD1104" s="20">
        <v>22</v>
      </c>
      <c r="AL1104" s="20" t="s">
        <v>1686</v>
      </c>
      <c r="AT1104" s="20" t="s">
        <v>1687</v>
      </c>
      <c r="AY1104" s="20" t="s">
        <v>1719</v>
      </c>
      <c r="BD1104" s="20" t="s">
        <v>2716</v>
      </c>
      <c r="BE1104" s="20" t="s">
        <v>462</v>
      </c>
      <c r="BL1104" s="20">
        <v>557.70000000000005</v>
      </c>
      <c r="BM1104" s="20">
        <v>130</v>
      </c>
    </row>
    <row r="1105" spans="1:65" x14ac:dyDescent="0.25">
      <c r="A1105" s="20" t="s">
        <v>1677</v>
      </c>
      <c r="B1105" s="20" t="s">
        <v>462</v>
      </c>
      <c r="C1105" s="20" t="s">
        <v>678</v>
      </c>
      <c r="D1105" s="20" t="s">
        <v>679</v>
      </c>
      <c r="E1105" s="20" t="s">
        <v>3290</v>
      </c>
      <c r="F1105" s="20" t="s">
        <v>475</v>
      </c>
      <c r="G1105" s="20">
        <v>7.68</v>
      </c>
      <c r="H1105" s="20" t="s">
        <v>1679</v>
      </c>
      <c r="I1105" s="20" t="s">
        <v>3281</v>
      </c>
      <c r="J1105" s="20" t="s">
        <v>3282</v>
      </c>
      <c r="K1105" s="20" t="s">
        <v>3282</v>
      </c>
      <c r="L1105" s="20" t="s">
        <v>462</v>
      </c>
      <c r="M1105" s="20">
        <v>4</v>
      </c>
      <c r="N1105" s="20" t="s">
        <v>1679</v>
      </c>
      <c r="P1105" s="20">
        <v>0</v>
      </c>
      <c r="Q1105" s="20" t="s">
        <v>509</v>
      </c>
      <c r="R1105" s="20" t="s">
        <v>500</v>
      </c>
      <c r="S1105" s="20" t="s">
        <v>221</v>
      </c>
      <c r="T1105" s="20" t="s">
        <v>3283</v>
      </c>
      <c r="V1105" s="20">
        <v>18</v>
      </c>
      <c r="W1105" s="20">
        <v>559</v>
      </c>
      <c r="Y1105" s="20" t="s">
        <v>1684</v>
      </c>
      <c r="Z1105" s="20" t="s">
        <v>1685</v>
      </c>
      <c r="AA1105" s="20">
        <v>1.5</v>
      </c>
      <c r="AB1105" s="20">
        <v>22</v>
      </c>
      <c r="AC1105" s="20">
        <v>22</v>
      </c>
      <c r="AD1105" s="20">
        <v>22</v>
      </c>
      <c r="AL1105" s="20" t="s">
        <v>1686</v>
      </c>
      <c r="AT1105" s="20" t="s">
        <v>1687</v>
      </c>
      <c r="AY1105" s="20" t="s">
        <v>1719</v>
      </c>
      <c r="BD1105" s="20" t="s">
        <v>2716</v>
      </c>
      <c r="BE1105" s="20" t="s">
        <v>462</v>
      </c>
      <c r="BL1105" s="20">
        <v>998.4</v>
      </c>
      <c r="BM1105" s="20">
        <v>130</v>
      </c>
    </row>
    <row r="1106" spans="1:65" x14ac:dyDescent="0.25">
      <c r="A1106" s="20" t="s">
        <v>1677</v>
      </c>
      <c r="B1106" s="20" t="s">
        <v>462</v>
      </c>
      <c r="C1106" s="20" t="s">
        <v>678</v>
      </c>
      <c r="D1106" s="20" t="s">
        <v>679</v>
      </c>
      <c r="E1106" s="20" t="s">
        <v>3291</v>
      </c>
      <c r="F1106" s="20" t="s">
        <v>476</v>
      </c>
      <c r="G1106" s="20">
        <v>19.13</v>
      </c>
      <c r="H1106" s="20" t="s">
        <v>1679</v>
      </c>
      <c r="I1106" s="20" t="s">
        <v>3281</v>
      </c>
      <c r="J1106" s="20" t="s">
        <v>3282</v>
      </c>
      <c r="K1106" s="20" t="s">
        <v>3282</v>
      </c>
      <c r="L1106" s="20" t="s">
        <v>462</v>
      </c>
      <c r="M1106" s="20">
        <v>4</v>
      </c>
      <c r="N1106" s="20" t="s">
        <v>1679</v>
      </c>
      <c r="P1106" s="20">
        <v>0</v>
      </c>
      <c r="Q1106" s="20" t="s">
        <v>509</v>
      </c>
      <c r="R1106" s="20" t="s">
        <v>500</v>
      </c>
      <c r="S1106" s="20" t="s">
        <v>221</v>
      </c>
      <c r="T1106" s="20" t="s">
        <v>3283</v>
      </c>
      <c r="V1106" s="20">
        <v>18</v>
      </c>
      <c r="W1106" s="20">
        <v>559</v>
      </c>
      <c r="Y1106" s="20" t="s">
        <v>1684</v>
      </c>
      <c r="Z1106" s="20" t="s">
        <v>1685</v>
      </c>
      <c r="AA1106" s="20">
        <v>1.5</v>
      </c>
      <c r="AB1106" s="20">
        <v>22</v>
      </c>
      <c r="AC1106" s="20">
        <v>22</v>
      </c>
      <c r="AD1106" s="20">
        <v>22</v>
      </c>
      <c r="AL1106" s="20" t="s">
        <v>1686</v>
      </c>
      <c r="AT1106" s="20" t="s">
        <v>1687</v>
      </c>
      <c r="AY1106" s="20" t="s">
        <v>1719</v>
      </c>
      <c r="BD1106" s="20" t="s">
        <v>2716</v>
      </c>
      <c r="BE1106" s="20" t="s">
        <v>462</v>
      </c>
      <c r="BL1106" s="20">
        <v>2486.9</v>
      </c>
      <c r="BM1106" s="20">
        <v>130</v>
      </c>
    </row>
    <row r="1107" spans="1:65" x14ac:dyDescent="0.25">
      <c r="A1107" s="20" t="s">
        <v>1677</v>
      </c>
      <c r="B1107" s="20" t="s">
        <v>462</v>
      </c>
      <c r="C1107" s="20" t="s">
        <v>678</v>
      </c>
      <c r="D1107" s="20" t="s">
        <v>679</v>
      </c>
      <c r="E1107" s="20" t="s">
        <v>3292</v>
      </c>
      <c r="F1107" s="20" t="s">
        <v>477</v>
      </c>
      <c r="G1107" s="20">
        <v>12.89</v>
      </c>
      <c r="H1107" s="20" t="s">
        <v>1679</v>
      </c>
      <c r="I1107" s="20" t="s">
        <v>3281</v>
      </c>
      <c r="J1107" s="20" t="s">
        <v>3282</v>
      </c>
      <c r="K1107" s="20" t="s">
        <v>3282</v>
      </c>
      <c r="L1107" s="20" t="s">
        <v>462</v>
      </c>
      <c r="M1107" s="20">
        <v>4</v>
      </c>
      <c r="N1107" s="20" t="s">
        <v>1679</v>
      </c>
      <c r="P1107" s="20">
        <v>0</v>
      </c>
      <c r="Q1107" s="20" t="s">
        <v>509</v>
      </c>
      <c r="R1107" s="20" t="s">
        <v>500</v>
      </c>
      <c r="S1107" s="20" t="s">
        <v>221</v>
      </c>
      <c r="T1107" s="20" t="s">
        <v>3283</v>
      </c>
      <c r="V1107" s="20">
        <v>18</v>
      </c>
      <c r="W1107" s="20">
        <v>559</v>
      </c>
      <c r="Y1107" s="20" t="s">
        <v>1684</v>
      </c>
      <c r="Z1107" s="20" t="s">
        <v>1685</v>
      </c>
      <c r="AA1107" s="20">
        <v>1.5</v>
      </c>
      <c r="AB1107" s="20">
        <v>22</v>
      </c>
      <c r="AC1107" s="20">
        <v>22</v>
      </c>
      <c r="AD1107" s="20">
        <v>22</v>
      </c>
      <c r="AL1107" s="20" t="s">
        <v>1686</v>
      </c>
      <c r="AT1107" s="20" t="s">
        <v>1687</v>
      </c>
      <c r="AY1107" s="20" t="s">
        <v>1719</v>
      </c>
      <c r="BD1107" s="20" t="s">
        <v>2716</v>
      </c>
      <c r="BE1107" s="20" t="s">
        <v>462</v>
      </c>
      <c r="BL1107" s="20">
        <v>1675.7</v>
      </c>
      <c r="BM1107" s="20">
        <v>130</v>
      </c>
    </row>
    <row r="1108" spans="1:65" x14ac:dyDescent="0.25">
      <c r="A1108" s="20" t="s">
        <v>1677</v>
      </c>
      <c r="B1108" s="20" t="s">
        <v>462</v>
      </c>
      <c r="C1108" s="20" t="s">
        <v>678</v>
      </c>
      <c r="D1108" s="20" t="s">
        <v>679</v>
      </c>
      <c r="E1108" s="20" t="s">
        <v>3293</v>
      </c>
      <c r="F1108" s="20" t="s">
        <v>478</v>
      </c>
      <c r="G1108" s="20">
        <v>11.13</v>
      </c>
      <c r="H1108" s="20" t="s">
        <v>1679</v>
      </c>
      <c r="I1108" s="20" t="s">
        <v>3281</v>
      </c>
      <c r="J1108" s="20" t="s">
        <v>3282</v>
      </c>
      <c r="K1108" s="20" t="s">
        <v>3282</v>
      </c>
      <c r="L1108" s="20" t="s">
        <v>462</v>
      </c>
      <c r="M1108" s="20">
        <v>4</v>
      </c>
      <c r="N1108" s="20" t="s">
        <v>1679</v>
      </c>
      <c r="P1108" s="20">
        <v>0</v>
      </c>
      <c r="Q1108" s="20" t="s">
        <v>509</v>
      </c>
      <c r="R1108" s="20" t="s">
        <v>500</v>
      </c>
      <c r="S1108" s="20" t="s">
        <v>221</v>
      </c>
      <c r="T1108" s="20" t="s">
        <v>3283</v>
      </c>
      <c r="V1108" s="20">
        <v>18</v>
      </c>
      <c r="W1108" s="20">
        <v>559</v>
      </c>
      <c r="Y1108" s="20" t="s">
        <v>1684</v>
      </c>
      <c r="Z1108" s="20" t="s">
        <v>1685</v>
      </c>
      <c r="AA1108" s="20">
        <v>1.5</v>
      </c>
      <c r="AB1108" s="20">
        <v>22</v>
      </c>
      <c r="AC1108" s="20">
        <v>22</v>
      </c>
      <c r="AD1108" s="20">
        <v>22</v>
      </c>
      <c r="AL1108" s="20" t="s">
        <v>1686</v>
      </c>
      <c r="AT1108" s="20" t="s">
        <v>1687</v>
      </c>
      <c r="AY1108" s="20" t="s">
        <v>1719</v>
      </c>
      <c r="BD1108" s="20" t="s">
        <v>2716</v>
      </c>
      <c r="BE1108" s="20" t="s">
        <v>462</v>
      </c>
      <c r="BL1108" s="20">
        <v>1446.9</v>
      </c>
      <c r="BM1108" s="20">
        <v>130</v>
      </c>
    </row>
    <row r="1109" spans="1:65" x14ac:dyDescent="0.25">
      <c r="A1109" s="20" t="s">
        <v>1677</v>
      </c>
      <c r="B1109" s="20" t="s">
        <v>462</v>
      </c>
      <c r="C1109" s="20" t="s">
        <v>678</v>
      </c>
      <c r="D1109" s="20" t="s">
        <v>679</v>
      </c>
      <c r="E1109" s="20" t="s">
        <v>3294</v>
      </c>
      <c r="F1109" s="20" t="s">
        <v>479</v>
      </c>
      <c r="G1109" s="20">
        <v>0.92</v>
      </c>
      <c r="H1109" s="20" t="s">
        <v>1679</v>
      </c>
      <c r="I1109" s="20" t="s">
        <v>3281</v>
      </c>
      <c r="J1109" s="20" t="s">
        <v>3282</v>
      </c>
      <c r="K1109" s="20" t="s">
        <v>3282</v>
      </c>
      <c r="L1109" s="20" t="s">
        <v>462</v>
      </c>
      <c r="M1109" s="20">
        <v>4</v>
      </c>
      <c r="N1109" s="20" t="s">
        <v>1679</v>
      </c>
      <c r="P1109" s="20">
        <v>0</v>
      </c>
      <c r="Q1109" s="20" t="s">
        <v>509</v>
      </c>
      <c r="R1109" s="20" t="s">
        <v>500</v>
      </c>
      <c r="S1109" s="20" t="s">
        <v>221</v>
      </c>
      <c r="T1109" s="20" t="s">
        <v>3283</v>
      </c>
      <c r="V1109" s="20">
        <v>18</v>
      </c>
      <c r="W1109" s="20">
        <v>559</v>
      </c>
      <c r="Y1109" s="20" t="s">
        <v>1684</v>
      </c>
      <c r="Z1109" s="20" t="s">
        <v>1685</v>
      </c>
      <c r="AA1109" s="20">
        <v>1.5</v>
      </c>
      <c r="AB1109" s="20">
        <v>22</v>
      </c>
      <c r="AC1109" s="20">
        <v>22</v>
      </c>
      <c r="AD1109" s="20">
        <v>22</v>
      </c>
      <c r="AL1109" s="20" t="s">
        <v>1686</v>
      </c>
      <c r="AT1109" s="20" t="s">
        <v>1687</v>
      </c>
      <c r="AY1109" s="20" t="s">
        <v>1719</v>
      </c>
      <c r="BD1109" s="20" t="s">
        <v>2716</v>
      </c>
      <c r="BE1109" s="20" t="s">
        <v>462</v>
      </c>
      <c r="BL1109" s="20">
        <v>119.6</v>
      </c>
      <c r="BM1109" s="20">
        <v>130</v>
      </c>
    </row>
    <row r="1110" spans="1:65" x14ac:dyDescent="0.25">
      <c r="A1110" s="20" t="s">
        <v>1677</v>
      </c>
      <c r="B1110" s="20" t="s">
        <v>462</v>
      </c>
      <c r="C1110" s="20" t="s">
        <v>678</v>
      </c>
      <c r="D1110" s="20" t="s">
        <v>679</v>
      </c>
      <c r="E1110" s="20" t="s">
        <v>3295</v>
      </c>
      <c r="F1110" s="20" t="s">
        <v>480</v>
      </c>
      <c r="G1110" s="20">
        <v>1.66</v>
      </c>
      <c r="H1110" s="20" t="s">
        <v>1679</v>
      </c>
      <c r="I1110" s="20" t="s">
        <v>3281</v>
      </c>
      <c r="J1110" s="20" t="s">
        <v>3282</v>
      </c>
      <c r="K1110" s="20" t="s">
        <v>3282</v>
      </c>
      <c r="L1110" s="20" t="s">
        <v>462</v>
      </c>
      <c r="M1110" s="20">
        <v>4</v>
      </c>
      <c r="N1110" s="20" t="s">
        <v>1679</v>
      </c>
      <c r="P1110" s="20">
        <v>0</v>
      </c>
      <c r="Q1110" s="20" t="s">
        <v>509</v>
      </c>
      <c r="R1110" s="20" t="s">
        <v>500</v>
      </c>
      <c r="S1110" s="20" t="s">
        <v>221</v>
      </c>
      <c r="T1110" s="20" t="s">
        <v>3283</v>
      </c>
      <c r="V1110" s="20">
        <v>18</v>
      </c>
      <c r="W1110" s="20">
        <v>559</v>
      </c>
      <c r="Y1110" s="20" t="s">
        <v>1684</v>
      </c>
      <c r="Z1110" s="20" t="s">
        <v>1685</v>
      </c>
      <c r="AA1110" s="20">
        <v>1.5</v>
      </c>
      <c r="AB1110" s="20">
        <v>22</v>
      </c>
      <c r="AC1110" s="20">
        <v>22</v>
      </c>
      <c r="AD1110" s="20">
        <v>22</v>
      </c>
      <c r="AL1110" s="20" t="s">
        <v>1686</v>
      </c>
      <c r="AT1110" s="20" t="s">
        <v>1687</v>
      </c>
      <c r="AY1110" s="20" t="s">
        <v>1719</v>
      </c>
      <c r="BD1110" s="20" t="s">
        <v>2716</v>
      </c>
      <c r="BE1110" s="20" t="s">
        <v>462</v>
      </c>
      <c r="BL1110" s="20">
        <v>215.8</v>
      </c>
      <c r="BM1110" s="20">
        <v>130</v>
      </c>
    </row>
    <row r="1111" spans="1:65" x14ac:dyDescent="0.25">
      <c r="A1111" s="20" t="s">
        <v>1677</v>
      </c>
      <c r="B1111" s="20" t="s">
        <v>462</v>
      </c>
      <c r="C1111" s="20" t="s">
        <v>680</v>
      </c>
      <c r="D1111" s="20" t="s">
        <v>547</v>
      </c>
      <c r="E1111" s="20" t="s">
        <v>3296</v>
      </c>
      <c r="F1111" s="20" t="s">
        <v>465</v>
      </c>
      <c r="G1111" s="20">
        <v>8.85</v>
      </c>
      <c r="H1111" s="20" t="s">
        <v>1679</v>
      </c>
      <c r="I1111" s="20" t="s">
        <v>3297</v>
      </c>
      <c r="J1111" s="20" t="s">
        <v>1930</v>
      </c>
      <c r="K1111" s="20" t="s">
        <v>1930</v>
      </c>
      <c r="L1111" s="20" t="s">
        <v>462</v>
      </c>
      <c r="M1111" s="20">
        <v>4</v>
      </c>
      <c r="N1111" s="20" t="s">
        <v>1679</v>
      </c>
      <c r="P1111" s="20">
        <v>0</v>
      </c>
      <c r="Q1111" s="20" t="s">
        <v>499</v>
      </c>
      <c r="R1111" s="20" t="s">
        <v>488</v>
      </c>
      <c r="S1111" s="20" t="s">
        <v>221</v>
      </c>
      <c r="T1111" s="20" t="s">
        <v>3298</v>
      </c>
      <c r="U1111" s="20" t="s">
        <v>3299</v>
      </c>
      <c r="V1111" s="20">
        <v>11</v>
      </c>
      <c r="W1111" s="20">
        <v>339</v>
      </c>
      <c r="Y1111" s="20" t="s">
        <v>1684</v>
      </c>
      <c r="Z1111" s="20" t="s">
        <v>1685</v>
      </c>
      <c r="AA1111" s="20">
        <v>1.5</v>
      </c>
      <c r="AB1111" s="20">
        <v>19</v>
      </c>
      <c r="AC1111" s="20">
        <v>19</v>
      </c>
      <c r="AD1111" s="20">
        <v>19</v>
      </c>
      <c r="AL1111" s="20" t="s">
        <v>1686</v>
      </c>
      <c r="AT1111" s="20" t="s">
        <v>1687</v>
      </c>
      <c r="BE1111" s="20" t="s">
        <v>462</v>
      </c>
      <c r="BL1111" s="20">
        <v>619.5</v>
      </c>
      <c r="BM1111" s="20">
        <v>70</v>
      </c>
    </row>
    <row r="1112" spans="1:65" x14ac:dyDescent="0.25">
      <c r="A1112" s="20" t="s">
        <v>1677</v>
      </c>
      <c r="B1112" s="20" t="s">
        <v>462</v>
      </c>
      <c r="C1112" s="20" t="s">
        <v>680</v>
      </c>
      <c r="D1112" s="20" t="s">
        <v>547</v>
      </c>
      <c r="E1112" s="20" t="s">
        <v>3300</v>
      </c>
      <c r="F1112" s="20" t="s">
        <v>468</v>
      </c>
      <c r="G1112" s="20">
        <v>3.44</v>
      </c>
      <c r="H1112" s="20" t="s">
        <v>1679</v>
      </c>
      <c r="I1112" s="20" t="s">
        <v>3297</v>
      </c>
      <c r="J1112" s="20" t="s">
        <v>1930</v>
      </c>
      <c r="K1112" s="20" t="s">
        <v>1930</v>
      </c>
      <c r="L1112" s="20" t="s">
        <v>462</v>
      </c>
      <c r="M1112" s="20">
        <v>4</v>
      </c>
      <c r="N1112" s="20" t="s">
        <v>1679</v>
      </c>
      <c r="P1112" s="20">
        <v>0</v>
      </c>
      <c r="Q1112" s="20" t="s">
        <v>499</v>
      </c>
      <c r="R1112" s="20" t="s">
        <v>488</v>
      </c>
      <c r="S1112" s="20" t="s">
        <v>221</v>
      </c>
      <c r="T1112" s="20" t="s">
        <v>3298</v>
      </c>
      <c r="U1112" s="20" t="s">
        <v>3299</v>
      </c>
      <c r="V1112" s="20">
        <v>11</v>
      </c>
      <c r="W1112" s="20">
        <v>339</v>
      </c>
      <c r="Y1112" s="20" t="s">
        <v>1684</v>
      </c>
      <c r="Z1112" s="20" t="s">
        <v>1685</v>
      </c>
      <c r="AA1112" s="20">
        <v>1.5</v>
      </c>
      <c r="AB1112" s="20">
        <v>19</v>
      </c>
      <c r="AC1112" s="20">
        <v>19</v>
      </c>
      <c r="AD1112" s="20">
        <v>19</v>
      </c>
      <c r="AL1112" s="20" t="s">
        <v>1686</v>
      </c>
      <c r="AT1112" s="20" t="s">
        <v>1687</v>
      </c>
      <c r="BE1112" s="20" t="s">
        <v>462</v>
      </c>
      <c r="BL1112" s="20">
        <v>240.8</v>
      </c>
      <c r="BM1112" s="20">
        <v>70</v>
      </c>
    </row>
    <row r="1113" spans="1:65" x14ac:dyDescent="0.25">
      <c r="A1113" s="20" t="s">
        <v>1677</v>
      </c>
      <c r="B1113" s="20" t="s">
        <v>462</v>
      </c>
      <c r="C1113" s="20" t="s">
        <v>680</v>
      </c>
      <c r="D1113" s="20" t="s">
        <v>547</v>
      </c>
      <c r="E1113" s="20" t="s">
        <v>3301</v>
      </c>
      <c r="F1113" s="20" t="s">
        <v>470</v>
      </c>
      <c r="G1113" s="20">
        <v>1.34</v>
      </c>
      <c r="H1113" s="20" t="s">
        <v>1679</v>
      </c>
      <c r="I1113" s="20" t="s">
        <v>3297</v>
      </c>
      <c r="J1113" s="20" t="s">
        <v>1930</v>
      </c>
      <c r="K1113" s="20" t="s">
        <v>1930</v>
      </c>
      <c r="L1113" s="20" t="s">
        <v>462</v>
      </c>
      <c r="M1113" s="20">
        <v>4</v>
      </c>
      <c r="N1113" s="20" t="s">
        <v>1679</v>
      </c>
      <c r="P1113" s="20">
        <v>0</v>
      </c>
      <c r="Q1113" s="20" t="s">
        <v>499</v>
      </c>
      <c r="R1113" s="20" t="s">
        <v>488</v>
      </c>
      <c r="S1113" s="20" t="s">
        <v>221</v>
      </c>
      <c r="T1113" s="20" t="s">
        <v>3298</v>
      </c>
      <c r="U1113" s="20" t="s">
        <v>3299</v>
      </c>
      <c r="V1113" s="20">
        <v>11</v>
      </c>
      <c r="W1113" s="20">
        <v>339</v>
      </c>
      <c r="Y1113" s="20" t="s">
        <v>1684</v>
      </c>
      <c r="Z1113" s="20" t="s">
        <v>1685</v>
      </c>
      <c r="AA1113" s="20">
        <v>1.5</v>
      </c>
      <c r="AB1113" s="20">
        <v>19</v>
      </c>
      <c r="AC1113" s="20">
        <v>19</v>
      </c>
      <c r="AD1113" s="20">
        <v>19</v>
      </c>
      <c r="AL1113" s="20" t="s">
        <v>1686</v>
      </c>
      <c r="AT1113" s="20" t="s">
        <v>1687</v>
      </c>
      <c r="BE1113" s="20" t="s">
        <v>462</v>
      </c>
      <c r="BL1113" s="20">
        <v>93.8</v>
      </c>
      <c r="BM1113" s="20">
        <v>70</v>
      </c>
    </row>
    <row r="1114" spans="1:65" x14ac:dyDescent="0.25">
      <c r="A1114" s="20" t="s">
        <v>1677</v>
      </c>
      <c r="B1114" s="20" t="s">
        <v>462</v>
      </c>
      <c r="C1114" s="20" t="s">
        <v>680</v>
      </c>
      <c r="D1114" s="20" t="s">
        <v>547</v>
      </c>
      <c r="E1114" s="20" t="s">
        <v>3302</v>
      </c>
      <c r="F1114" s="20" t="s">
        <v>471</v>
      </c>
      <c r="G1114" s="20">
        <v>2.06</v>
      </c>
      <c r="H1114" s="20" t="s">
        <v>1679</v>
      </c>
      <c r="I1114" s="20" t="s">
        <v>3297</v>
      </c>
      <c r="J1114" s="20" t="s">
        <v>1930</v>
      </c>
      <c r="K1114" s="20" t="s">
        <v>1930</v>
      </c>
      <c r="L1114" s="20" t="s">
        <v>462</v>
      </c>
      <c r="M1114" s="20">
        <v>4</v>
      </c>
      <c r="N1114" s="20" t="s">
        <v>1679</v>
      </c>
      <c r="P1114" s="20">
        <v>0</v>
      </c>
      <c r="Q1114" s="20" t="s">
        <v>499</v>
      </c>
      <c r="R1114" s="20" t="s">
        <v>488</v>
      </c>
      <c r="S1114" s="20" t="s">
        <v>221</v>
      </c>
      <c r="T1114" s="20" t="s">
        <v>3298</v>
      </c>
      <c r="U1114" s="20" t="s">
        <v>3299</v>
      </c>
      <c r="V1114" s="20">
        <v>11</v>
      </c>
      <c r="W1114" s="20">
        <v>339</v>
      </c>
      <c r="Y1114" s="20" t="s">
        <v>1684</v>
      </c>
      <c r="Z1114" s="20" t="s">
        <v>1685</v>
      </c>
      <c r="AA1114" s="20">
        <v>1.5</v>
      </c>
      <c r="AB1114" s="20">
        <v>19</v>
      </c>
      <c r="AC1114" s="20">
        <v>19</v>
      </c>
      <c r="AD1114" s="20">
        <v>19</v>
      </c>
      <c r="AL1114" s="20" t="s">
        <v>1686</v>
      </c>
      <c r="AT1114" s="20" t="s">
        <v>1687</v>
      </c>
      <c r="BE1114" s="20" t="s">
        <v>462</v>
      </c>
      <c r="BL1114" s="20">
        <v>144.19999999999999</v>
      </c>
      <c r="BM1114" s="20">
        <v>70</v>
      </c>
    </row>
    <row r="1115" spans="1:65" x14ac:dyDescent="0.25">
      <c r="A1115" s="20" t="s">
        <v>1677</v>
      </c>
      <c r="B1115" s="20" t="s">
        <v>462</v>
      </c>
      <c r="C1115" s="20" t="s">
        <v>680</v>
      </c>
      <c r="D1115" s="20" t="s">
        <v>547</v>
      </c>
      <c r="E1115" s="20" t="s">
        <v>3303</v>
      </c>
      <c r="F1115" s="20" t="s">
        <v>472</v>
      </c>
      <c r="G1115" s="20">
        <v>2.37</v>
      </c>
      <c r="H1115" s="20" t="s">
        <v>1679</v>
      </c>
      <c r="I1115" s="20" t="s">
        <v>3297</v>
      </c>
      <c r="J1115" s="20" t="s">
        <v>1930</v>
      </c>
      <c r="K1115" s="20" t="s">
        <v>1930</v>
      </c>
      <c r="L1115" s="20" t="s">
        <v>462</v>
      </c>
      <c r="M1115" s="20">
        <v>4</v>
      </c>
      <c r="N1115" s="20" t="s">
        <v>1679</v>
      </c>
      <c r="P1115" s="20">
        <v>0</v>
      </c>
      <c r="Q1115" s="20" t="s">
        <v>499</v>
      </c>
      <c r="R1115" s="20" t="s">
        <v>488</v>
      </c>
      <c r="S1115" s="20" t="s">
        <v>221</v>
      </c>
      <c r="T1115" s="20" t="s">
        <v>3298</v>
      </c>
      <c r="U1115" s="20" t="s">
        <v>3299</v>
      </c>
      <c r="V1115" s="20">
        <v>11</v>
      </c>
      <c r="W1115" s="20">
        <v>339</v>
      </c>
      <c r="Y1115" s="20" t="s">
        <v>1684</v>
      </c>
      <c r="Z1115" s="20" t="s">
        <v>1685</v>
      </c>
      <c r="AA1115" s="20">
        <v>1.5</v>
      </c>
      <c r="AB1115" s="20">
        <v>19</v>
      </c>
      <c r="AC1115" s="20">
        <v>19</v>
      </c>
      <c r="AD1115" s="20">
        <v>19</v>
      </c>
      <c r="AL1115" s="20" t="s">
        <v>1686</v>
      </c>
      <c r="AT1115" s="20" t="s">
        <v>1687</v>
      </c>
      <c r="BE1115" s="20" t="s">
        <v>462</v>
      </c>
      <c r="BL1115" s="20">
        <v>165.9</v>
      </c>
      <c r="BM1115" s="20">
        <v>70</v>
      </c>
    </row>
    <row r="1116" spans="1:65" x14ac:dyDescent="0.25">
      <c r="A1116" s="20" t="s">
        <v>1677</v>
      </c>
      <c r="B1116" s="20" t="s">
        <v>462</v>
      </c>
      <c r="C1116" s="20" t="s">
        <v>680</v>
      </c>
      <c r="D1116" s="20" t="s">
        <v>547</v>
      </c>
      <c r="E1116" s="20" t="s">
        <v>3304</v>
      </c>
      <c r="F1116" s="20" t="s">
        <v>473</v>
      </c>
      <c r="G1116" s="20">
        <v>5.14</v>
      </c>
      <c r="H1116" s="20" t="s">
        <v>1679</v>
      </c>
      <c r="I1116" s="20" t="s">
        <v>3297</v>
      </c>
      <c r="J1116" s="20" t="s">
        <v>1930</v>
      </c>
      <c r="K1116" s="20" t="s">
        <v>1930</v>
      </c>
      <c r="L1116" s="20" t="s">
        <v>462</v>
      </c>
      <c r="M1116" s="20">
        <v>4</v>
      </c>
      <c r="N1116" s="20" t="s">
        <v>1679</v>
      </c>
      <c r="P1116" s="20">
        <v>0</v>
      </c>
      <c r="Q1116" s="20" t="s">
        <v>499</v>
      </c>
      <c r="R1116" s="20" t="s">
        <v>488</v>
      </c>
      <c r="S1116" s="20" t="s">
        <v>221</v>
      </c>
      <c r="T1116" s="20" t="s">
        <v>3298</v>
      </c>
      <c r="U1116" s="20" t="s">
        <v>3299</v>
      </c>
      <c r="V1116" s="20">
        <v>11</v>
      </c>
      <c r="W1116" s="20">
        <v>339</v>
      </c>
      <c r="Y1116" s="20" t="s">
        <v>1684</v>
      </c>
      <c r="Z1116" s="20" t="s">
        <v>1685</v>
      </c>
      <c r="AA1116" s="20">
        <v>1.5</v>
      </c>
      <c r="AB1116" s="20">
        <v>19</v>
      </c>
      <c r="AC1116" s="20">
        <v>19</v>
      </c>
      <c r="AD1116" s="20">
        <v>19</v>
      </c>
      <c r="AL1116" s="20" t="s">
        <v>1686</v>
      </c>
      <c r="AT1116" s="20" t="s">
        <v>1687</v>
      </c>
      <c r="BE1116" s="20" t="s">
        <v>462</v>
      </c>
      <c r="BL1116" s="20">
        <v>359.8</v>
      </c>
      <c r="BM1116" s="20">
        <v>70</v>
      </c>
    </row>
    <row r="1117" spans="1:65" x14ac:dyDescent="0.25">
      <c r="A1117" s="20" t="s">
        <v>1677</v>
      </c>
      <c r="B1117" s="20" t="s">
        <v>462</v>
      </c>
      <c r="C1117" s="20" t="s">
        <v>680</v>
      </c>
      <c r="D1117" s="20" t="s">
        <v>547</v>
      </c>
      <c r="E1117" s="20" t="s">
        <v>3305</v>
      </c>
      <c r="F1117" s="20" t="s">
        <v>474</v>
      </c>
      <c r="G1117" s="20">
        <v>13.15</v>
      </c>
      <c r="H1117" s="20" t="s">
        <v>1679</v>
      </c>
      <c r="I1117" s="20" t="s">
        <v>3297</v>
      </c>
      <c r="J1117" s="20" t="s">
        <v>1930</v>
      </c>
      <c r="K1117" s="20" t="s">
        <v>1930</v>
      </c>
      <c r="L1117" s="20" t="s">
        <v>462</v>
      </c>
      <c r="M1117" s="20">
        <v>4</v>
      </c>
      <c r="N1117" s="20" t="s">
        <v>1679</v>
      </c>
      <c r="P1117" s="20">
        <v>0</v>
      </c>
      <c r="Q1117" s="20" t="s">
        <v>499</v>
      </c>
      <c r="R1117" s="20" t="s">
        <v>488</v>
      </c>
      <c r="S1117" s="20" t="s">
        <v>221</v>
      </c>
      <c r="T1117" s="20" t="s">
        <v>3298</v>
      </c>
      <c r="U1117" s="20" t="s">
        <v>3299</v>
      </c>
      <c r="V1117" s="20">
        <v>11</v>
      </c>
      <c r="W1117" s="20">
        <v>339</v>
      </c>
      <c r="Y1117" s="20" t="s">
        <v>1684</v>
      </c>
      <c r="Z1117" s="20" t="s">
        <v>1685</v>
      </c>
      <c r="AA1117" s="20">
        <v>1.5</v>
      </c>
      <c r="AB1117" s="20">
        <v>19</v>
      </c>
      <c r="AC1117" s="20">
        <v>19</v>
      </c>
      <c r="AD1117" s="20">
        <v>19</v>
      </c>
      <c r="AL1117" s="20" t="s">
        <v>1686</v>
      </c>
      <c r="AT1117" s="20" t="s">
        <v>1687</v>
      </c>
      <c r="BE1117" s="20" t="s">
        <v>462</v>
      </c>
      <c r="BL1117" s="20">
        <v>920.5</v>
      </c>
      <c r="BM1117" s="20">
        <v>70</v>
      </c>
    </row>
    <row r="1118" spans="1:65" x14ac:dyDescent="0.25">
      <c r="A1118" s="20" t="s">
        <v>1677</v>
      </c>
      <c r="B1118" s="20" t="s">
        <v>462</v>
      </c>
      <c r="C1118" s="20" t="s">
        <v>680</v>
      </c>
      <c r="D1118" s="20" t="s">
        <v>547</v>
      </c>
      <c r="E1118" s="20" t="s">
        <v>3306</v>
      </c>
      <c r="F1118" s="20" t="s">
        <v>475</v>
      </c>
      <c r="G1118" s="20">
        <v>9.73</v>
      </c>
      <c r="H1118" s="20" t="s">
        <v>1679</v>
      </c>
      <c r="I1118" s="20" t="s">
        <v>3297</v>
      </c>
      <c r="J1118" s="20" t="s">
        <v>1930</v>
      </c>
      <c r="K1118" s="20" t="s">
        <v>1930</v>
      </c>
      <c r="L1118" s="20" t="s">
        <v>462</v>
      </c>
      <c r="M1118" s="20">
        <v>4</v>
      </c>
      <c r="N1118" s="20" t="s">
        <v>1679</v>
      </c>
      <c r="P1118" s="20">
        <v>0</v>
      </c>
      <c r="Q1118" s="20" t="s">
        <v>499</v>
      </c>
      <c r="R1118" s="20" t="s">
        <v>488</v>
      </c>
      <c r="S1118" s="20" t="s">
        <v>221</v>
      </c>
      <c r="T1118" s="20" t="s">
        <v>3298</v>
      </c>
      <c r="U1118" s="20" t="s">
        <v>3299</v>
      </c>
      <c r="V1118" s="20">
        <v>11</v>
      </c>
      <c r="W1118" s="20">
        <v>339</v>
      </c>
      <c r="Y1118" s="20" t="s">
        <v>1684</v>
      </c>
      <c r="Z1118" s="20" t="s">
        <v>1685</v>
      </c>
      <c r="AA1118" s="20">
        <v>1.5</v>
      </c>
      <c r="AB1118" s="20">
        <v>19</v>
      </c>
      <c r="AC1118" s="20">
        <v>19</v>
      </c>
      <c r="AD1118" s="20">
        <v>19</v>
      </c>
      <c r="AL1118" s="20" t="s">
        <v>1686</v>
      </c>
      <c r="AT1118" s="20" t="s">
        <v>1687</v>
      </c>
      <c r="BE1118" s="20" t="s">
        <v>462</v>
      </c>
      <c r="BL1118" s="20">
        <v>681.1</v>
      </c>
      <c r="BM1118" s="20">
        <v>70</v>
      </c>
    </row>
    <row r="1119" spans="1:65" x14ac:dyDescent="0.25">
      <c r="A1119" s="20" t="s">
        <v>1677</v>
      </c>
      <c r="B1119" s="20" t="s">
        <v>462</v>
      </c>
      <c r="C1119" s="20" t="s">
        <v>680</v>
      </c>
      <c r="D1119" s="20" t="s">
        <v>547</v>
      </c>
      <c r="E1119" s="20" t="s">
        <v>3307</v>
      </c>
      <c r="F1119" s="20" t="s">
        <v>476</v>
      </c>
      <c r="G1119" s="20">
        <v>2.19</v>
      </c>
      <c r="H1119" s="20" t="s">
        <v>1679</v>
      </c>
      <c r="I1119" s="20" t="s">
        <v>3297</v>
      </c>
      <c r="J1119" s="20" t="s">
        <v>1930</v>
      </c>
      <c r="K1119" s="20" t="s">
        <v>1930</v>
      </c>
      <c r="L1119" s="20" t="s">
        <v>462</v>
      </c>
      <c r="M1119" s="20">
        <v>4</v>
      </c>
      <c r="N1119" s="20" t="s">
        <v>1679</v>
      </c>
      <c r="P1119" s="20">
        <v>0</v>
      </c>
      <c r="Q1119" s="20" t="s">
        <v>499</v>
      </c>
      <c r="R1119" s="20" t="s">
        <v>488</v>
      </c>
      <c r="S1119" s="20" t="s">
        <v>221</v>
      </c>
      <c r="T1119" s="20" t="s">
        <v>3298</v>
      </c>
      <c r="U1119" s="20" t="s">
        <v>3299</v>
      </c>
      <c r="V1119" s="20">
        <v>11</v>
      </c>
      <c r="W1119" s="20">
        <v>339</v>
      </c>
      <c r="Y1119" s="20" t="s">
        <v>1684</v>
      </c>
      <c r="Z1119" s="20" t="s">
        <v>1685</v>
      </c>
      <c r="AA1119" s="20">
        <v>1.5</v>
      </c>
      <c r="AB1119" s="20">
        <v>19</v>
      </c>
      <c r="AC1119" s="20">
        <v>19</v>
      </c>
      <c r="AD1119" s="20">
        <v>19</v>
      </c>
      <c r="AL1119" s="20" t="s">
        <v>1686</v>
      </c>
      <c r="AT1119" s="20" t="s">
        <v>1687</v>
      </c>
      <c r="BE1119" s="20" t="s">
        <v>462</v>
      </c>
      <c r="BL1119" s="20">
        <v>153.30000000000001</v>
      </c>
      <c r="BM1119" s="20">
        <v>70</v>
      </c>
    </row>
    <row r="1120" spans="1:65" x14ac:dyDescent="0.25">
      <c r="A1120" s="20" t="s">
        <v>1677</v>
      </c>
      <c r="B1120" s="20" t="s">
        <v>462</v>
      </c>
      <c r="C1120" s="20" t="s">
        <v>680</v>
      </c>
      <c r="D1120" s="20" t="s">
        <v>547</v>
      </c>
      <c r="E1120" s="20" t="s">
        <v>3308</v>
      </c>
      <c r="F1120" s="20" t="s">
        <v>477</v>
      </c>
      <c r="G1120" s="20">
        <v>3.54</v>
      </c>
      <c r="H1120" s="20" t="s">
        <v>1679</v>
      </c>
      <c r="I1120" s="20" t="s">
        <v>3297</v>
      </c>
      <c r="J1120" s="20" t="s">
        <v>1930</v>
      </c>
      <c r="K1120" s="20" t="s">
        <v>1930</v>
      </c>
      <c r="L1120" s="20" t="s">
        <v>462</v>
      </c>
      <c r="M1120" s="20">
        <v>4</v>
      </c>
      <c r="N1120" s="20" t="s">
        <v>1679</v>
      </c>
      <c r="P1120" s="20">
        <v>0</v>
      </c>
      <c r="Q1120" s="20" t="s">
        <v>499</v>
      </c>
      <c r="R1120" s="20" t="s">
        <v>488</v>
      </c>
      <c r="S1120" s="20" t="s">
        <v>221</v>
      </c>
      <c r="T1120" s="20" t="s">
        <v>3298</v>
      </c>
      <c r="U1120" s="20" t="s">
        <v>3309</v>
      </c>
      <c r="V1120" s="20">
        <v>11</v>
      </c>
      <c r="W1120" s="20">
        <v>339</v>
      </c>
      <c r="Y1120" s="20" t="s">
        <v>1684</v>
      </c>
      <c r="Z1120" s="20" t="s">
        <v>1685</v>
      </c>
      <c r="AA1120" s="20">
        <v>1.5</v>
      </c>
      <c r="AB1120" s="20">
        <v>19</v>
      </c>
      <c r="AC1120" s="20">
        <v>19</v>
      </c>
      <c r="AD1120" s="20">
        <v>19</v>
      </c>
      <c r="AL1120" s="20" t="s">
        <v>1686</v>
      </c>
      <c r="AT1120" s="20" t="s">
        <v>1687</v>
      </c>
      <c r="BE1120" s="20" t="s">
        <v>462</v>
      </c>
      <c r="BL1120" s="20">
        <v>247.8</v>
      </c>
      <c r="BM1120" s="20">
        <v>70</v>
      </c>
    </row>
    <row r="1121" spans="1:65" x14ac:dyDescent="0.25">
      <c r="A1121" s="20" t="s">
        <v>1677</v>
      </c>
      <c r="B1121" s="20" t="s">
        <v>462</v>
      </c>
      <c r="C1121" s="20" t="s">
        <v>680</v>
      </c>
      <c r="D1121" s="20" t="s">
        <v>547</v>
      </c>
      <c r="E1121" s="20" t="s">
        <v>3310</v>
      </c>
      <c r="F1121" s="20" t="s">
        <v>478</v>
      </c>
      <c r="G1121" s="20">
        <v>14.55</v>
      </c>
      <c r="H1121" s="20" t="s">
        <v>1679</v>
      </c>
      <c r="I1121" s="20" t="s">
        <v>3297</v>
      </c>
      <c r="J1121" s="20" t="s">
        <v>1930</v>
      </c>
      <c r="K1121" s="20" t="s">
        <v>1930</v>
      </c>
      <c r="L1121" s="20" t="s">
        <v>462</v>
      </c>
      <c r="M1121" s="20">
        <v>4</v>
      </c>
      <c r="N1121" s="20" t="s">
        <v>1679</v>
      </c>
      <c r="P1121" s="20">
        <v>0</v>
      </c>
      <c r="Q1121" s="20" t="s">
        <v>499</v>
      </c>
      <c r="R1121" s="20" t="s">
        <v>488</v>
      </c>
      <c r="S1121" s="20" t="s">
        <v>221</v>
      </c>
      <c r="T1121" s="20" t="s">
        <v>3298</v>
      </c>
      <c r="U1121" s="20" t="s">
        <v>3309</v>
      </c>
      <c r="V1121" s="20">
        <v>11</v>
      </c>
      <c r="W1121" s="20">
        <v>339</v>
      </c>
      <c r="Y1121" s="20" t="s">
        <v>1684</v>
      </c>
      <c r="Z1121" s="20" t="s">
        <v>1685</v>
      </c>
      <c r="AA1121" s="20">
        <v>1.5</v>
      </c>
      <c r="AB1121" s="20">
        <v>19</v>
      </c>
      <c r="AC1121" s="20">
        <v>19</v>
      </c>
      <c r="AD1121" s="20">
        <v>19</v>
      </c>
      <c r="AL1121" s="20" t="s">
        <v>1686</v>
      </c>
      <c r="AT1121" s="20" t="s">
        <v>1687</v>
      </c>
      <c r="BE1121" s="20" t="s">
        <v>462</v>
      </c>
      <c r="BL1121" s="20">
        <v>1018.5</v>
      </c>
      <c r="BM1121" s="20">
        <v>70</v>
      </c>
    </row>
    <row r="1122" spans="1:65" x14ac:dyDescent="0.25">
      <c r="A1122" s="20" t="s">
        <v>1677</v>
      </c>
      <c r="B1122" s="20" t="s">
        <v>462</v>
      </c>
      <c r="C1122" s="20" t="s">
        <v>680</v>
      </c>
      <c r="D1122" s="20" t="s">
        <v>547</v>
      </c>
      <c r="E1122" s="20" t="s">
        <v>3311</v>
      </c>
      <c r="F1122" s="20" t="s">
        <v>479</v>
      </c>
      <c r="G1122" s="20">
        <v>9.4600000000000009</v>
      </c>
      <c r="H1122" s="20" t="s">
        <v>1679</v>
      </c>
      <c r="I1122" s="20" t="s">
        <v>3297</v>
      </c>
      <c r="J1122" s="20" t="s">
        <v>1930</v>
      </c>
      <c r="K1122" s="20" t="s">
        <v>1930</v>
      </c>
      <c r="L1122" s="20" t="s">
        <v>462</v>
      </c>
      <c r="M1122" s="20">
        <v>4</v>
      </c>
      <c r="N1122" s="20" t="s">
        <v>1679</v>
      </c>
      <c r="P1122" s="20">
        <v>0</v>
      </c>
      <c r="Q1122" s="20" t="s">
        <v>499</v>
      </c>
      <c r="R1122" s="20" t="s">
        <v>488</v>
      </c>
      <c r="S1122" s="20" t="s">
        <v>221</v>
      </c>
      <c r="T1122" s="20" t="s">
        <v>3298</v>
      </c>
      <c r="U1122" s="20" t="s">
        <v>3309</v>
      </c>
      <c r="V1122" s="20">
        <v>11</v>
      </c>
      <c r="W1122" s="20">
        <v>339</v>
      </c>
      <c r="Y1122" s="20" t="s">
        <v>1684</v>
      </c>
      <c r="Z1122" s="20" t="s">
        <v>1685</v>
      </c>
      <c r="AA1122" s="20">
        <v>1.5</v>
      </c>
      <c r="AB1122" s="20">
        <v>19</v>
      </c>
      <c r="AC1122" s="20">
        <v>19</v>
      </c>
      <c r="AD1122" s="20">
        <v>19</v>
      </c>
      <c r="AL1122" s="20" t="s">
        <v>1686</v>
      </c>
      <c r="AT1122" s="20" t="s">
        <v>1687</v>
      </c>
      <c r="BE1122" s="20" t="s">
        <v>462</v>
      </c>
      <c r="BL1122" s="20">
        <v>662.2</v>
      </c>
      <c r="BM1122" s="20">
        <v>70</v>
      </c>
    </row>
    <row r="1123" spans="1:65" x14ac:dyDescent="0.25">
      <c r="A1123" s="20" t="s">
        <v>1677</v>
      </c>
      <c r="B1123" s="20" t="s">
        <v>462</v>
      </c>
      <c r="C1123" s="20" t="s">
        <v>680</v>
      </c>
      <c r="D1123" s="20" t="s">
        <v>547</v>
      </c>
      <c r="E1123" s="20" t="s">
        <v>3312</v>
      </c>
      <c r="F1123" s="20" t="s">
        <v>480</v>
      </c>
      <c r="G1123" s="20">
        <v>3.92</v>
      </c>
      <c r="H1123" s="20" t="s">
        <v>1679</v>
      </c>
      <c r="I1123" s="20" t="s">
        <v>3297</v>
      </c>
      <c r="J1123" s="20" t="s">
        <v>1930</v>
      </c>
      <c r="K1123" s="20" t="s">
        <v>1930</v>
      </c>
      <c r="L1123" s="20" t="s">
        <v>462</v>
      </c>
      <c r="M1123" s="20">
        <v>4</v>
      </c>
      <c r="N1123" s="20" t="s">
        <v>1679</v>
      </c>
      <c r="P1123" s="20">
        <v>0</v>
      </c>
      <c r="Q1123" s="20" t="s">
        <v>499</v>
      </c>
      <c r="R1123" s="20" t="s">
        <v>488</v>
      </c>
      <c r="S1123" s="20" t="s">
        <v>221</v>
      </c>
      <c r="T1123" s="20" t="s">
        <v>3298</v>
      </c>
      <c r="U1123" s="20" t="s">
        <v>3309</v>
      </c>
      <c r="V1123" s="20">
        <v>11</v>
      </c>
      <c r="W1123" s="20">
        <v>339</v>
      </c>
      <c r="Y1123" s="20" t="s">
        <v>1684</v>
      </c>
      <c r="Z1123" s="20" t="s">
        <v>1685</v>
      </c>
      <c r="AA1123" s="20">
        <v>1.5</v>
      </c>
      <c r="AB1123" s="20">
        <v>19</v>
      </c>
      <c r="AC1123" s="20">
        <v>19</v>
      </c>
      <c r="AD1123" s="20">
        <v>19</v>
      </c>
      <c r="AL1123" s="20" t="s">
        <v>1686</v>
      </c>
      <c r="AT1123" s="20" t="s">
        <v>1687</v>
      </c>
      <c r="BE1123" s="20" t="s">
        <v>462</v>
      </c>
      <c r="BL1123" s="20">
        <v>274.39999999999998</v>
      </c>
      <c r="BM1123" s="20">
        <v>70</v>
      </c>
    </row>
    <row r="1124" spans="1:65" x14ac:dyDescent="0.25">
      <c r="A1124" s="20" t="s">
        <v>1677</v>
      </c>
      <c r="B1124" s="20" t="s">
        <v>462</v>
      </c>
      <c r="C1124" s="20" t="s">
        <v>680</v>
      </c>
      <c r="D1124" s="20" t="s">
        <v>547</v>
      </c>
      <c r="E1124" s="20" t="s">
        <v>3313</v>
      </c>
      <c r="F1124" s="20" t="s">
        <v>481</v>
      </c>
      <c r="G1124" s="20">
        <v>4.8600000000000003</v>
      </c>
      <c r="H1124" s="20" t="s">
        <v>1679</v>
      </c>
      <c r="I1124" s="20" t="s">
        <v>3297</v>
      </c>
      <c r="J1124" s="20" t="s">
        <v>1930</v>
      </c>
      <c r="K1124" s="20" t="s">
        <v>1930</v>
      </c>
      <c r="L1124" s="20" t="s">
        <v>462</v>
      </c>
      <c r="M1124" s="20">
        <v>4</v>
      </c>
      <c r="N1124" s="20" t="s">
        <v>1679</v>
      </c>
      <c r="P1124" s="20">
        <v>0</v>
      </c>
      <c r="Q1124" s="20" t="s">
        <v>499</v>
      </c>
      <c r="R1124" s="20" t="s">
        <v>488</v>
      </c>
      <c r="S1124" s="20" t="s">
        <v>221</v>
      </c>
      <c r="T1124" s="20" t="s">
        <v>3298</v>
      </c>
      <c r="U1124" s="20" t="s">
        <v>3309</v>
      </c>
      <c r="V1124" s="20">
        <v>11</v>
      </c>
      <c r="W1124" s="20">
        <v>339</v>
      </c>
      <c r="Y1124" s="20" t="s">
        <v>1684</v>
      </c>
      <c r="Z1124" s="20" t="s">
        <v>1685</v>
      </c>
      <c r="AA1124" s="20">
        <v>1.5</v>
      </c>
      <c r="AB1124" s="20">
        <v>19</v>
      </c>
      <c r="AC1124" s="20">
        <v>19</v>
      </c>
      <c r="AD1124" s="20">
        <v>19</v>
      </c>
      <c r="AL1124" s="20" t="s">
        <v>1686</v>
      </c>
      <c r="AT1124" s="20" t="s">
        <v>1687</v>
      </c>
      <c r="BE1124" s="20" t="s">
        <v>462</v>
      </c>
      <c r="BL1124" s="20">
        <v>340.2</v>
      </c>
      <c r="BM1124" s="20">
        <v>70</v>
      </c>
    </row>
    <row r="1125" spans="1:65" x14ac:dyDescent="0.25">
      <c r="A1125" s="20" t="s">
        <v>1677</v>
      </c>
      <c r="B1125" s="20" t="s">
        <v>462</v>
      </c>
      <c r="C1125" s="20" t="s">
        <v>680</v>
      </c>
      <c r="D1125" s="20" t="s">
        <v>547</v>
      </c>
      <c r="E1125" s="20" t="s">
        <v>3314</v>
      </c>
      <c r="F1125" s="20" t="s">
        <v>482</v>
      </c>
      <c r="G1125" s="20">
        <v>1.75</v>
      </c>
      <c r="H1125" s="20" t="s">
        <v>1679</v>
      </c>
      <c r="I1125" s="20" t="s">
        <v>3297</v>
      </c>
      <c r="J1125" s="20" t="s">
        <v>1930</v>
      </c>
      <c r="K1125" s="20" t="s">
        <v>1930</v>
      </c>
      <c r="L1125" s="20" t="s">
        <v>462</v>
      </c>
      <c r="M1125" s="20">
        <v>4</v>
      </c>
      <c r="N1125" s="20" t="s">
        <v>1679</v>
      </c>
      <c r="P1125" s="20">
        <v>0</v>
      </c>
      <c r="Q1125" s="20" t="s">
        <v>499</v>
      </c>
      <c r="R1125" s="20" t="s">
        <v>488</v>
      </c>
      <c r="S1125" s="20" t="s">
        <v>221</v>
      </c>
      <c r="T1125" s="20" t="s">
        <v>3298</v>
      </c>
      <c r="U1125" s="20" t="s">
        <v>3309</v>
      </c>
      <c r="V1125" s="20">
        <v>11</v>
      </c>
      <c r="W1125" s="20">
        <v>339</v>
      </c>
      <c r="Y1125" s="20" t="s">
        <v>1684</v>
      </c>
      <c r="Z1125" s="20" t="s">
        <v>1685</v>
      </c>
      <c r="AA1125" s="20">
        <v>1.5</v>
      </c>
      <c r="AB1125" s="20">
        <v>19</v>
      </c>
      <c r="AC1125" s="20">
        <v>19</v>
      </c>
      <c r="AD1125" s="20">
        <v>19</v>
      </c>
      <c r="AL1125" s="20" t="s">
        <v>1686</v>
      </c>
      <c r="AT1125" s="20" t="s">
        <v>1687</v>
      </c>
      <c r="BE1125" s="20" t="s">
        <v>462</v>
      </c>
      <c r="BL1125" s="20">
        <v>122.5</v>
      </c>
      <c r="BM1125" s="20">
        <v>70</v>
      </c>
    </row>
    <row r="1126" spans="1:65" x14ac:dyDescent="0.25">
      <c r="A1126" s="20" t="s">
        <v>1677</v>
      </c>
      <c r="B1126" s="20" t="s">
        <v>462</v>
      </c>
      <c r="C1126" s="20" t="s">
        <v>680</v>
      </c>
      <c r="D1126" s="20" t="s">
        <v>547</v>
      </c>
      <c r="E1126" s="20" t="s">
        <v>3315</v>
      </c>
      <c r="F1126" s="20" t="s">
        <v>483</v>
      </c>
      <c r="G1126" s="20">
        <v>2.5499999999999998</v>
      </c>
      <c r="H1126" s="20" t="s">
        <v>1679</v>
      </c>
      <c r="I1126" s="20" t="s">
        <v>3297</v>
      </c>
      <c r="J1126" s="20" t="s">
        <v>1930</v>
      </c>
      <c r="K1126" s="20" t="s">
        <v>1930</v>
      </c>
      <c r="L1126" s="20" t="s">
        <v>462</v>
      </c>
      <c r="M1126" s="20">
        <v>4</v>
      </c>
      <c r="N1126" s="20" t="s">
        <v>1679</v>
      </c>
      <c r="P1126" s="20">
        <v>0</v>
      </c>
      <c r="Q1126" s="20" t="s">
        <v>499</v>
      </c>
      <c r="R1126" s="20" t="s">
        <v>488</v>
      </c>
      <c r="S1126" s="20" t="s">
        <v>221</v>
      </c>
      <c r="T1126" s="20" t="s">
        <v>3298</v>
      </c>
      <c r="U1126" s="20" t="s">
        <v>3309</v>
      </c>
      <c r="V1126" s="20">
        <v>11</v>
      </c>
      <c r="W1126" s="20">
        <v>339</v>
      </c>
      <c r="Y1126" s="20" t="s">
        <v>1684</v>
      </c>
      <c r="Z1126" s="20" t="s">
        <v>1685</v>
      </c>
      <c r="AA1126" s="20">
        <v>1.5</v>
      </c>
      <c r="AB1126" s="20">
        <v>19</v>
      </c>
      <c r="AC1126" s="20">
        <v>19</v>
      </c>
      <c r="AD1126" s="20">
        <v>19</v>
      </c>
      <c r="AL1126" s="20" t="s">
        <v>1686</v>
      </c>
      <c r="AT1126" s="20" t="s">
        <v>1687</v>
      </c>
      <c r="BE1126" s="20" t="s">
        <v>462</v>
      </c>
      <c r="BL1126" s="20">
        <v>178.5</v>
      </c>
      <c r="BM1126" s="20">
        <v>70</v>
      </c>
    </row>
    <row r="1127" spans="1:65" x14ac:dyDescent="0.25">
      <c r="A1127" s="20" t="s">
        <v>1677</v>
      </c>
      <c r="B1127" s="20" t="s">
        <v>462</v>
      </c>
      <c r="C1127" s="20" t="s">
        <v>680</v>
      </c>
      <c r="D1127" s="20" t="s">
        <v>547</v>
      </c>
      <c r="E1127" s="20" t="s">
        <v>3316</v>
      </c>
      <c r="F1127" s="20" t="s">
        <v>484</v>
      </c>
      <c r="G1127" s="20">
        <v>15.76</v>
      </c>
      <c r="H1127" s="20" t="s">
        <v>1679</v>
      </c>
      <c r="I1127" s="20" t="s">
        <v>3297</v>
      </c>
      <c r="J1127" s="20" t="s">
        <v>1930</v>
      </c>
      <c r="K1127" s="20" t="s">
        <v>1930</v>
      </c>
      <c r="L1127" s="20" t="s">
        <v>462</v>
      </c>
      <c r="M1127" s="20">
        <v>4</v>
      </c>
      <c r="N1127" s="20" t="s">
        <v>1679</v>
      </c>
      <c r="P1127" s="20">
        <v>0</v>
      </c>
      <c r="Q1127" s="20" t="s">
        <v>499</v>
      </c>
      <c r="R1127" s="20" t="s">
        <v>488</v>
      </c>
      <c r="S1127" s="20" t="s">
        <v>221</v>
      </c>
      <c r="T1127" s="20" t="s">
        <v>3298</v>
      </c>
      <c r="U1127" s="20" t="s">
        <v>3309</v>
      </c>
      <c r="V1127" s="20">
        <v>11</v>
      </c>
      <c r="W1127" s="20">
        <v>339</v>
      </c>
      <c r="Y1127" s="20" t="s">
        <v>1684</v>
      </c>
      <c r="Z1127" s="20" t="s">
        <v>1685</v>
      </c>
      <c r="AA1127" s="20">
        <v>1.5</v>
      </c>
      <c r="AB1127" s="20">
        <v>19</v>
      </c>
      <c r="AC1127" s="20">
        <v>19</v>
      </c>
      <c r="AD1127" s="20">
        <v>19</v>
      </c>
      <c r="AL1127" s="20" t="s">
        <v>1686</v>
      </c>
      <c r="AT1127" s="20" t="s">
        <v>1687</v>
      </c>
      <c r="BE1127" s="20" t="s">
        <v>462</v>
      </c>
      <c r="BL1127" s="20">
        <v>1103.2</v>
      </c>
      <c r="BM1127" s="20">
        <v>70</v>
      </c>
    </row>
    <row r="1128" spans="1:65" x14ac:dyDescent="0.25">
      <c r="A1128" s="20" t="s">
        <v>1677</v>
      </c>
      <c r="B1128" s="20" t="s">
        <v>462</v>
      </c>
      <c r="C1128" s="20" t="s">
        <v>680</v>
      </c>
      <c r="D1128" s="20" t="s">
        <v>547</v>
      </c>
      <c r="E1128" s="20" t="s">
        <v>3317</v>
      </c>
      <c r="F1128" s="20" t="s">
        <v>485</v>
      </c>
      <c r="G1128" s="20">
        <v>24.29</v>
      </c>
      <c r="H1128" s="20" t="s">
        <v>1679</v>
      </c>
      <c r="I1128" s="20" t="s">
        <v>3297</v>
      </c>
      <c r="J1128" s="20" t="s">
        <v>1930</v>
      </c>
      <c r="K1128" s="20" t="s">
        <v>1930</v>
      </c>
      <c r="L1128" s="20" t="s">
        <v>462</v>
      </c>
      <c r="M1128" s="20">
        <v>4</v>
      </c>
      <c r="N1128" s="20" t="s">
        <v>1679</v>
      </c>
      <c r="P1128" s="20">
        <v>0</v>
      </c>
      <c r="Q1128" s="20" t="s">
        <v>499</v>
      </c>
      <c r="R1128" s="20" t="s">
        <v>488</v>
      </c>
      <c r="S1128" s="20" t="s">
        <v>221</v>
      </c>
      <c r="T1128" s="20" t="s">
        <v>3298</v>
      </c>
      <c r="U1128" s="20" t="s">
        <v>3309</v>
      </c>
      <c r="V1128" s="20">
        <v>11</v>
      </c>
      <c r="W1128" s="20">
        <v>339</v>
      </c>
      <c r="Y1128" s="20" t="s">
        <v>1684</v>
      </c>
      <c r="Z1128" s="20" t="s">
        <v>1685</v>
      </c>
      <c r="AA1128" s="20">
        <v>1.5</v>
      </c>
      <c r="AB1128" s="20">
        <v>19</v>
      </c>
      <c r="AC1128" s="20">
        <v>19</v>
      </c>
      <c r="AD1128" s="20">
        <v>19</v>
      </c>
      <c r="AL1128" s="20" t="s">
        <v>1686</v>
      </c>
      <c r="AT1128" s="20" t="s">
        <v>1687</v>
      </c>
      <c r="BE1128" s="20" t="s">
        <v>462</v>
      </c>
      <c r="BL1128" s="20">
        <v>1700.3</v>
      </c>
      <c r="BM1128" s="20">
        <v>70</v>
      </c>
    </row>
    <row r="1129" spans="1:65" x14ac:dyDescent="0.25">
      <c r="A1129" s="20" t="s">
        <v>1677</v>
      </c>
      <c r="B1129" s="20" t="s">
        <v>462</v>
      </c>
      <c r="C1129" s="20" t="s">
        <v>680</v>
      </c>
      <c r="D1129" s="20" t="s">
        <v>547</v>
      </c>
      <c r="E1129" s="20" t="s">
        <v>3318</v>
      </c>
      <c r="F1129" s="20" t="s">
        <v>486</v>
      </c>
      <c r="G1129" s="20">
        <v>16.53</v>
      </c>
      <c r="H1129" s="20" t="s">
        <v>1679</v>
      </c>
      <c r="I1129" s="20" t="s">
        <v>3297</v>
      </c>
      <c r="J1129" s="20" t="s">
        <v>1930</v>
      </c>
      <c r="K1129" s="20" t="s">
        <v>1930</v>
      </c>
      <c r="L1129" s="20" t="s">
        <v>462</v>
      </c>
      <c r="M1129" s="20">
        <v>4</v>
      </c>
      <c r="N1129" s="20" t="s">
        <v>1679</v>
      </c>
      <c r="P1129" s="20">
        <v>0</v>
      </c>
      <c r="Q1129" s="20" t="s">
        <v>499</v>
      </c>
      <c r="R1129" s="20" t="s">
        <v>488</v>
      </c>
      <c r="S1129" s="20" t="s">
        <v>221</v>
      </c>
      <c r="T1129" s="20" t="s">
        <v>3298</v>
      </c>
      <c r="U1129" s="20" t="s">
        <v>3309</v>
      </c>
      <c r="V1129" s="20">
        <v>11</v>
      </c>
      <c r="W1129" s="20">
        <v>339</v>
      </c>
      <c r="Y1129" s="20" t="s">
        <v>1684</v>
      </c>
      <c r="Z1129" s="20" t="s">
        <v>1685</v>
      </c>
      <c r="AA1129" s="20">
        <v>1.5</v>
      </c>
      <c r="AB1129" s="20">
        <v>19</v>
      </c>
      <c r="AC1129" s="20">
        <v>19</v>
      </c>
      <c r="AD1129" s="20">
        <v>19</v>
      </c>
      <c r="AL1129" s="20" t="s">
        <v>1686</v>
      </c>
      <c r="AT1129" s="20" t="s">
        <v>1687</v>
      </c>
      <c r="BE1129" s="20" t="s">
        <v>462</v>
      </c>
      <c r="BL1129" s="20">
        <v>1157.0999999999999</v>
      </c>
      <c r="BM1129" s="20">
        <v>70</v>
      </c>
    </row>
    <row r="1130" spans="1:65" x14ac:dyDescent="0.25">
      <c r="A1130" s="20" t="s">
        <v>1677</v>
      </c>
      <c r="B1130" s="20" t="s">
        <v>462</v>
      </c>
      <c r="C1130" s="20" t="s">
        <v>680</v>
      </c>
      <c r="D1130" s="20" t="s">
        <v>547</v>
      </c>
      <c r="E1130" s="20" t="s">
        <v>3319</v>
      </c>
      <c r="F1130" s="20" t="s">
        <v>489</v>
      </c>
      <c r="G1130" s="20">
        <v>4.3499999999999996</v>
      </c>
      <c r="H1130" s="20" t="s">
        <v>1679</v>
      </c>
      <c r="I1130" s="20" t="s">
        <v>3297</v>
      </c>
      <c r="J1130" s="20" t="s">
        <v>1930</v>
      </c>
      <c r="K1130" s="20" t="s">
        <v>1930</v>
      </c>
      <c r="L1130" s="20" t="s">
        <v>462</v>
      </c>
      <c r="M1130" s="20">
        <v>4</v>
      </c>
      <c r="N1130" s="20" t="s">
        <v>1679</v>
      </c>
      <c r="P1130" s="20">
        <v>0</v>
      </c>
      <c r="Q1130" s="20" t="s">
        <v>499</v>
      </c>
      <c r="R1130" s="20" t="s">
        <v>488</v>
      </c>
      <c r="S1130" s="20" t="s">
        <v>221</v>
      </c>
      <c r="T1130" s="20" t="s">
        <v>3298</v>
      </c>
      <c r="U1130" s="20" t="s">
        <v>3309</v>
      </c>
      <c r="V1130" s="20">
        <v>11</v>
      </c>
      <c r="W1130" s="20">
        <v>339</v>
      </c>
      <c r="Y1130" s="20" t="s">
        <v>1684</v>
      </c>
      <c r="Z1130" s="20" t="s">
        <v>1685</v>
      </c>
      <c r="AA1130" s="20">
        <v>1.5</v>
      </c>
      <c r="AB1130" s="20">
        <v>19</v>
      </c>
      <c r="AC1130" s="20">
        <v>19</v>
      </c>
      <c r="AD1130" s="20">
        <v>19</v>
      </c>
      <c r="AL1130" s="20" t="s">
        <v>1686</v>
      </c>
      <c r="AT1130" s="20" t="s">
        <v>1687</v>
      </c>
      <c r="BE1130" s="20" t="s">
        <v>462</v>
      </c>
      <c r="BL1130" s="20">
        <v>304.5</v>
      </c>
      <c r="BM1130" s="20">
        <v>70</v>
      </c>
    </row>
    <row r="1131" spans="1:65" x14ac:dyDescent="0.25">
      <c r="A1131" s="20" t="s">
        <v>1677</v>
      </c>
      <c r="B1131" s="20" t="s">
        <v>462</v>
      </c>
      <c r="C1131" s="20" t="s">
        <v>680</v>
      </c>
      <c r="D1131" s="20" t="s">
        <v>547</v>
      </c>
      <c r="E1131" s="20" t="s">
        <v>3320</v>
      </c>
      <c r="F1131" s="20" t="s">
        <v>490</v>
      </c>
      <c r="G1131" s="20">
        <v>0.37</v>
      </c>
      <c r="H1131" s="20" t="s">
        <v>1679</v>
      </c>
      <c r="I1131" s="20" t="s">
        <v>3297</v>
      </c>
      <c r="J1131" s="20" t="s">
        <v>1930</v>
      </c>
      <c r="K1131" s="20" t="s">
        <v>1930</v>
      </c>
      <c r="L1131" s="20" t="s">
        <v>462</v>
      </c>
      <c r="M1131" s="20">
        <v>4</v>
      </c>
      <c r="N1131" s="20" t="s">
        <v>1679</v>
      </c>
      <c r="P1131" s="20">
        <v>0</v>
      </c>
      <c r="Q1131" s="20" t="s">
        <v>499</v>
      </c>
      <c r="R1131" s="20" t="s">
        <v>488</v>
      </c>
      <c r="S1131" s="20" t="s">
        <v>221</v>
      </c>
      <c r="T1131" s="20" t="s">
        <v>3298</v>
      </c>
      <c r="U1131" s="20" t="s">
        <v>3309</v>
      </c>
      <c r="V1131" s="20">
        <v>11</v>
      </c>
      <c r="W1131" s="20">
        <v>339</v>
      </c>
      <c r="Y1131" s="20" t="s">
        <v>1684</v>
      </c>
      <c r="Z1131" s="20" t="s">
        <v>1685</v>
      </c>
      <c r="AA1131" s="20">
        <v>1.5</v>
      </c>
      <c r="AB1131" s="20">
        <v>19</v>
      </c>
      <c r="AC1131" s="20">
        <v>19</v>
      </c>
      <c r="AD1131" s="20">
        <v>19</v>
      </c>
      <c r="AL1131" s="20" t="s">
        <v>1686</v>
      </c>
      <c r="AT1131" s="20" t="s">
        <v>1687</v>
      </c>
      <c r="BE1131" s="20" t="s">
        <v>462</v>
      </c>
      <c r="BL1131" s="20">
        <v>25.9</v>
      </c>
      <c r="BM1131" s="20">
        <v>70</v>
      </c>
    </row>
    <row r="1132" spans="1:65" x14ac:dyDescent="0.25">
      <c r="A1132" s="20" t="s">
        <v>1677</v>
      </c>
      <c r="B1132" s="20" t="s">
        <v>462</v>
      </c>
      <c r="C1132" s="20" t="s">
        <v>680</v>
      </c>
      <c r="D1132" s="20" t="s">
        <v>547</v>
      </c>
      <c r="E1132" s="20" t="s">
        <v>3321</v>
      </c>
      <c r="F1132" s="20" t="s">
        <v>491</v>
      </c>
      <c r="G1132" s="20">
        <v>6.17</v>
      </c>
      <c r="H1132" s="20" t="s">
        <v>1679</v>
      </c>
      <c r="I1132" s="20" t="s">
        <v>3297</v>
      </c>
      <c r="J1132" s="20" t="s">
        <v>1930</v>
      </c>
      <c r="K1132" s="20" t="s">
        <v>1930</v>
      </c>
      <c r="L1132" s="20" t="s">
        <v>462</v>
      </c>
      <c r="M1132" s="20">
        <v>4</v>
      </c>
      <c r="N1132" s="20" t="s">
        <v>1679</v>
      </c>
      <c r="P1132" s="20">
        <v>0</v>
      </c>
      <c r="Q1132" s="20" t="s">
        <v>499</v>
      </c>
      <c r="R1132" s="20" t="s">
        <v>488</v>
      </c>
      <c r="S1132" s="20" t="s">
        <v>221</v>
      </c>
      <c r="T1132" s="20" t="s">
        <v>3298</v>
      </c>
      <c r="U1132" s="20" t="s">
        <v>3322</v>
      </c>
      <c r="V1132" s="20">
        <v>11</v>
      </c>
      <c r="W1132" s="20">
        <v>339</v>
      </c>
      <c r="Y1132" s="20" t="s">
        <v>1684</v>
      </c>
      <c r="Z1132" s="20" t="s">
        <v>1685</v>
      </c>
      <c r="AA1132" s="20">
        <v>1.5</v>
      </c>
      <c r="AB1132" s="20">
        <v>19</v>
      </c>
      <c r="AC1132" s="20">
        <v>19</v>
      </c>
      <c r="AD1132" s="20">
        <v>19</v>
      </c>
      <c r="AL1132" s="20" t="s">
        <v>1686</v>
      </c>
      <c r="AT1132" s="20" t="s">
        <v>1687</v>
      </c>
      <c r="BE1132" s="20" t="s">
        <v>462</v>
      </c>
      <c r="BL1132" s="20">
        <v>431.9</v>
      </c>
      <c r="BM1132" s="20">
        <v>70</v>
      </c>
    </row>
    <row r="1133" spans="1:65" x14ac:dyDescent="0.25">
      <c r="A1133" s="20" t="s">
        <v>1677</v>
      </c>
      <c r="B1133" s="20" t="s">
        <v>462</v>
      </c>
      <c r="C1133" s="20" t="s">
        <v>680</v>
      </c>
      <c r="D1133" s="20" t="s">
        <v>547</v>
      </c>
      <c r="E1133" s="20" t="s">
        <v>3323</v>
      </c>
      <c r="F1133" s="20" t="s">
        <v>492</v>
      </c>
      <c r="G1133" s="20">
        <v>2.09</v>
      </c>
      <c r="H1133" s="20" t="s">
        <v>1679</v>
      </c>
      <c r="I1133" s="20" t="s">
        <v>3297</v>
      </c>
      <c r="J1133" s="20" t="s">
        <v>1930</v>
      </c>
      <c r="K1133" s="20" t="s">
        <v>1930</v>
      </c>
      <c r="L1133" s="20" t="s">
        <v>462</v>
      </c>
      <c r="M1133" s="20">
        <v>4</v>
      </c>
      <c r="N1133" s="20" t="s">
        <v>1679</v>
      </c>
      <c r="P1133" s="20">
        <v>0</v>
      </c>
      <c r="Q1133" s="20" t="s">
        <v>499</v>
      </c>
      <c r="R1133" s="20" t="s">
        <v>488</v>
      </c>
      <c r="S1133" s="20" t="s">
        <v>221</v>
      </c>
      <c r="T1133" s="20" t="s">
        <v>3298</v>
      </c>
      <c r="U1133" s="20" t="s">
        <v>3322</v>
      </c>
      <c r="V1133" s="20">
        <v>11</v>
      </c>
      <c r="W1133" s="20">
        <v>339</v>
      </c>
      <c r="Y1133" s="20" t="s">
        <v>1684</v>
      </c>
      <c r="Z1133" s="20" t="s">
        <v>1685</v>
      </c>
      <c r="AA1133" s="20">
        <v>1.5</v>
      </c>
      <c r="AB1133" s="20">
        <v>19</v>
      </c>
      <c r="AC1133" s="20">
        <v>19</v>
      </c>
      <c r="AD1133" s="20">
        <v>19</v>
      </c>
      <c r="AL1133" s="20" t="s">
        <v>1686</v>
      </c>
      <c r="AT1133" s="20" t="s">
        <v>1687</v>
      </c>
      <c r="BE1133" s="20" t="s">
        <v>462</v>
      </c>
      <c r="BL1133" s="20">
        <v>146.30000000000001</v>
      </c>
      <c r="BM1133" s="20">
        <v>70</v>
      </c>
    </row>
    <row r="1134" spans="1:65" x14ac:dyDescent="0.25">
      <c r="A1134" s="20" t="s">
        <v>1677</v>
      </c>
      <c r="B1134" s="20" t="s">
        <v>462</v>
      </c>
      <c r="C1134" s="20" t="s">
        <v>680</v>
      </c>
      <c r="D1134" s="20" t="s">
        <v>547</v>
      </c>
      <c r="E1134" s="20" t="s">
        <v>3324</v>
      </c>
      <c r="F1134" s="20" t="s">
        <v>493</v>
      </c>
      <c r="G1134" s="20">
        <v>1.63</v>
      </c>
      <c r="H1134" s="20" t="s">
        <v>1679</v>
      </c>
      <c r="I1134" s="20" t="s">
        <v>3297</v>
      </c>
      <c r="J1134" s="20" t="s">
        <v>1930</v>
      </c>
      <c r="K1134" s="20" t="s">
        <v>1930</v>
      </c>
      <c r="L1134" s="20" t="s">
        <v>462</v>
      </c>
      <c r="M1134" s="20">
        <v>4</v>
      </c>
      <c r="N1134" s="20" t="s">
        <v>1679</v>
      </c>
      <c r="P1134" s="20">
        <v>0</v>
      </c>
      <c r="Q1134" s="20" t="s">
        <v>499</v>
      </c>
      <c r="R1134" s="20" t="s">
        <v>488</v>
      </c>
      <c r="S1134" s="20" t="s">
        <v>221</v>
      </c>
      <c r="T1134" s="20" t="s">
        <v>3298</v>
      </c>
      <c r="U1134" s="20" t="s">
        <v>3322</v>
      </c>
      <c r="V1134" s="20">
        <v>11</v>
      </c>
      <c r="W1134" s="20">
        <v>339</v>
      </c>
      <c r="Y1134" s="20" t="s">
        <v>1684</v>
      </c>
      <c r="Z1134" s="20" t="s">
        <v>1685</v>
      </c>
      <c r="AA1134" s="20">
        <v>1.5</v>
      </c>
      <c r="AB1134" s="20">
        <v>19</v>
      </c>
      <c r="AC1134" s="20">
        <v>19</v>
      </c>
      <c r="AD1134" s="20">
        <v>19</v>
      </c>
      <c r="AL1134" s="20" t="s">
        <v>1686</v>
      </c>
      <c r="AT1134" s="20" t="s">
        <v>1687</v>
      </c>
      <c r="BE1134" s="20" t="s">
        <v>462</v>
      </c>
      <c r="BL1134" s="20">
        <v>114.1</v>
      </c>
      <c r="BM1134" s="20">
        <v>70</v>
      </c>
    </row>
    <row r="1135" spans="1:65" x14ac:dyDescent="0.25">
      <c r="A1135" s="20" t="s">
        <v>1677</v>
      </c>
      <c r="B1135" s="20" t="s">
        <v>462</v>
      </c>
      <c r="C1135" s="20" t="s">
        <v>680</v>
      </c>
      <c r="D1135" s="20" t="s">
        <v>547</v>
      </c>
      <c r="E1135" s="20" t="s">
        <v>3325</v>
      </c>
      <c r="F1135" s="20" t="s">
        <v>494</v>
      </c>
      <c r="G1135" s="20">
        <v>3.22</v>
      </c>
      <c r="H1135" s="20" t="s">
        <v>1679</v>
      </c>
      <c r="I1135" s="20" t="s">
        <v>3297</v>
      </c>
      <c r="J1135" s="20" t="s">
        <v>1930</v>
      </c>
      <c r="K1135" s="20" t="s">
        <v>1930</v>
      </c>
      <c r="L1135" s="20" t="s">
        <v>462</v>
      </c>
      <c r="M1135" s="20">
        <v>4</v>
      </c>
      <c r="N1135" s="20" t="s">
        <v>1679</v>
      </c>
      <c r="P1135" s="20">
        <v>0</v>
      </c>
      <c r="Q1135" s="20" t="s">
        <v>499</v>
      </c>
      <c r="R1135" s="20" t="s">
        <v>488</v>
      </c>
      <c r="S1135" s="20" t="s">
        <v>221</v>
      </c>
      <c r="T1135" s="20" t="s">
        <v>3298</v>
      </c>
      <c r="U1135" s="20" t="s">
        <v>3322</v>
      </c>
      <c r="V1135" s="20">
        <v>11</v>
      </c>
      <c r="W1135" s="20">
        <v>339</v>
      </c>
      <c r="Y1135" s="20" t="s">
        <v>1684</v>
      </c>
      <c r="Z1135" s="20" t="s">
        <v>1685</v>
      </c>
      <c r="AA1135" s="20">
        <v>1.5</v>
      </c>
      <c r="AB1135" s="20">
        <v>19</v>
      </c>
      <c r="AC1135" s="20">
        <v>19</v>
      </c>
      <c r="AD1135" s="20">
        <v>19</v>
      </c>
      <c r="AL1135" s="20" t="s">
        <v>1686</v>
      </c>
      <c r="AT1135" s="20" t="s">
        <v>1687</v>
      </c>
      <c r="BE1135" s="20" t="s">
        <v>462</v>
      </c>
      <c r="BL1135" s="20">
        <v>225.4</v>
      </c>
      <c r="BM1135" s="20">
        <v>70</v>
      </c>
    </row>
    <row r="1136" spans="1:65" x14ac:dyDescent="0.25">
      <c r="A1136" s="20" t="s">
        <v>1677</v>
      </c>
      <c r="B1136" s="20" t="s">
        <v>462</v>
      </c>
      <c r="C1136" s="20" t="s">
        <v>680</v>
      </c>
      <c r="D1136" s="20" t="s">
        <v>547</v>
      </c>
      <c r="E1136" s="20" t="s">
        <v>3326</v>
      </c>
      <c r="F1136" s="20" t="s">
        <v>497</v>
      </c>
      <c r="G1136" s="20">
        <v>5.65</v>
      </c>
      <c r="H1136" s="20" t="s">
        <v>1679</v>
      </c>
      <c r="I1136" s="20" t="s">
        <v>3297</v>
      </c>
      <c r="J1136" s="20" t="s">
        <v>1930</v>
      </c>
      <c r="K1136" s="20" t="s">
        <v>1930</v>
      </c>
      <c r="L1136" s="20" t="s">
        <v>462</v>
      </c>
      <c r="M1136" s="20">
        <v>4</v>
      </c>
      <c r="N1136" s="20" t="s">
        <v>1679</v>
      </c>
      <c r="P1136" s="20">
        <v>0</v>
      </c>
      <c r="Q1136" s="20" t="s">
        <v>499</v>
      </c>
      <c r="R1136" s="20" t="s">
        <v>488</v>
      </c>
      <c r="S1136" s="20" t="s">
        <v>221</v>
      </c>
      <c r="T1136" s="20" t="s">
        <v>3298</v>
      </c>
      <c r="U1136" s="20" t="s">
        <v>3322</v>
      </c>
      <c r="V1136" s="20">
        <v>11</v>
      </c>
      <c r="W1136" s="20">
        <v>339</v>
      </c>
      <c r="Y1136" s="20" t="s">
        <v>1684</v>
      </c>
      <c r="Z1136" s="20" t="s">
        <v>1685</v>
      </c>
      <c r="AA1136" s="20">
        <v>1.5</v>
      </c>
      <c r="AB1136" s="20">
        <v>19</v>
      </c>
      <c r="AC1136" s="20">
        <v>19</v>
      </c>
      <c r="AD1136" s="20">
        <v>19</v>
      </c>
      <c r="AL1136" s="20" t="s">
        <v>1686</v>
      </c>
      <c r="AT1136" s="20" t="s">
        <v>1687</v>
      </c>
      <c r="BE1136" s="20" t="s">
        <v>462</v>
      </c>
      <c r="BL1136" s="20">
        <v>395.5</v>
      </c>
      <c r="BM1136" s="20">
        <v>70</v>
      </c>
    </row>
    <row r="1137" spans="1:65" x14ac:dyDescent="0.25">
      <c r="A1137" s="20" t="s">
        <v>1677</v>
      </c>
      <c r="B1137" s="20" t="s">
        <v>462</v>
      </c>
      <c r="C1137" s="20" t="s">
        <v>680</v>
      </c>
      <c r="D1137" s="20" t="s">
        <v>547</v>
      </c>
      <c r="E1137" s="20" t="s">
        <v>3327</v>
      </c>
      <c r="F1137" s="20" t="s">
        <v>519</v>
      </c>
      <c r="G1137" s="20">
        <v>1.86</v>
      </c>
      <c r="H1137" s="20" t="s">
        <v>1679</v>
      </c>
      <c r="I1137" s="20" t="s">
        <v>3297</v>
      </c>
      <c r="J1137" s="20" t="s">
        <v>1930</v>
      </c>
      <c r="K1137" s="20" t="s">
        <v>1930</v>
      </c>
      <c r="L1137" s="20" t="s">
        <v>462</v>
      </c>
      <c r="M1137" s="20">
        <v>4</v>
      </c>
      <c r="N1137" s="20" t="s">
        <v>1679</v>
      </c>
      <c r="P1137" s="20">
        <v>0</v>
      </c>
      <c r="Q1137" s="20" t="s">
        <v>499</v>
      </c>
      <c r="R1137" s="20" t="s">
        <v>488</v>
      </c>
      <c r="S1137" s="20" t="s">
        <v>221</v>
      </c>
      <c r="T1137" s="20" t="s">
        <v>3298</v>
      </c>
      <c r="U1137" s="20" t="s">
        <v>3322</v>
      </c>
      <c r="V1137" s="20">
        <v>11</v>
      </c>
      <c r="W1137" s="20">
        <v>339</v>
      </c>
      <c r="Y1137" s="20" t="s">
        <v>1684</v>
      </c>
      <c r="Z1137" s="20" t="s">
        <v>1685</v>
      </c>
      <c r="AA1137" s="20">
        <v>1.5</v>
      </c>
      <c r="AB1137" s="20">
        <v>19</v>
      </c>
      <c r="AC1137" s="20">
        <v>19</v>
      </c>
      <c r="AD1137" s="20">
        <v>19</v>
      </c>
      <c r="AL1137" s="20" t="s">
        <v>1686</v>
      </c>
      <c r="AT1137" s="20" t="s">
        <v>1687</v>
      </c>
      <c r="BE1137" s="20" t="s">
        <v>462</v>
      </c>
      <c r="BL1137" s="20">
        <v>130.19999999999999</v>
      </c>
      <c r="BM1137" s="20">
        <v>70</v>
      </c>
    </row>
    <row r="1138" spans="1:65" x14ac:dyDescent="0.25">
      <c r="A1138" s="20" t="s">
        <v>1677</v>
      </c>
      <c r="B1138" s="20" t="s">
        <v>462</v>
      </c>
      <c r="C1138" s="20" t="s">
        <v>680</v>
      </c>
      <c r="D1138" s="20" t="s">
        <v>547</v>
      </c>
      <c r="E1138" s="20" t="s">
        <v>3328</v>
      </c>
      <c r="F1138" s="20" t="s">
        <v>520</v>
      </c>
      <c r="G1138" s="20">
        <v>1.68</v>
      </c>
      <c r="H1138" s="20" t="s">
        <v>1679</v>
      </c>
      <c r="I1138" s="20" t="s">
        <v>3297</v>
      </c>
      <c r="J1138" s="20" t="s">
        <v>1930</v>
      </c>
      <c r="K1138" s="20" t="s">
        <v>1930</v>
      </c>
      <c r="L1138" s="20" t="s">
        <v>462</v>
      </c>
      <c r="M1138" s="20">
        <v>4</v>
      </c>
      <c r="N1138" s="20" t="s">
        <v>1679</v>
      </c>
      <c r="P1138" s="20">
        <v>0</v>
      </c>
      <c r="Q1138" s="20" t="s">
        <v>499</v>
      </c>
      <c r="R1138" s="20" t="s">
        <v>488</v>
      </c>
      <c r="S1138" s="20" t="s">
        <v>221</v>
      </c>
      <c r="T1138" s="20" t="s">
        <v>3298</v>
      </c>
      <c r="U1138" s="20" t="s">
        <v>3322</v>
      </c>
      <c r="V1138" s="20">
        <v>11</v>
      </c>
      <c r="W1138" s="20">
        <v>339</v>
      </c>
      <c r="Y1138" s="20" t="s">
        <v>1684</v>
      </c>
      <c r="Z1138" s="20" t="s">
        <v>1685</v>
      </c>
      <c r="AA1138" s="20">
        <v>1.5</v>
      </c>
      <c r="AB1138" s="20">
        <v>19</v>
      </c>
      <c r="AC1138" s="20">
        <v>19</v>
      </c>
      <c r="AD1138" s="20">
        <v>19</v>
      </c>
      <c r="AL1138" s="20" t="s">
        <v>1686</v>
      </c>
      <c r="AT1138" s="20" t="s">
        <v>1687</v>
      </c>
      <c r="BE1138" s="20" t="s">
        <v>462</v>
      </c>
      <c r="BL1138" s="20">
        <v>117.6</v>
      </c>
      <c r="BM1138" s="20">
        <v>70</v>
      </c>
    </row>
    <row r="1139" spans="1:65" x14ac:dyDescent="0.25">
      <c r="A1139" s="20" t="s">
        <v>1677</v>
      </c>
      <c r="B1139" s="20" t="s">
        <v>462</v>
      </c>
      <c r="C1139" s="20" t="s">
        <v>680</v>
      </c>
      <c r="D1139" s="20" t="s">
        <v>547</v>
      </c>
      <c r="E1139" s="20" t="s">
        <v>3329</v>
      </c>
      <c r="F1139" s="20" t="s">
        <v>521</v>
      </c>
      <c r="G1139" s="20">
        <v>7.03</v>
      </c>
      <c r="H1139" s="20" t="s">
        <v>1679</v>
      </c>
      <c r="I1139" s="20" t="s">
        <v>3297</v>
      </c>
      <c r="J1139" s="20" t="s">
        <v>1930</v>
      </c>
      <c r="K1139" s="20" t="s">
        <v>1930</v>
      </c>
      <c r="L1139" s="20" t="s">
        <v>462</v>
      </c>
      <c r="M1139" s="20">
        <v>4</v>
      </c>
      <c r="N1139" s="20" t="s">
        <v>1679</v>
      </c>
      <c r="P1139" s="20">
        <v>0</v>
      </c>
      <c r="Q1139" s="20" t="s">
        <v>499</v>
      </c>
      <c r="R1139" s="20" t="s">
        <v>488</v>
      </c>
      <c r="S1139" s="20" t="s">
        <v>221</v>
      </c>
      <c r="T1139" s="20" t="s">
        <v>3298</v>
      </c>
      <c r="U1139" s="20" t="s">
        <v>3322</v>
      </c>
      <c r="V1139" s="20">
        <v>11</v>
      </c>
      <c r="W1139" s="20">
        <v>339</v>
      </c>
      <c r="Y1139" s="20" t="s">
        <v>1684</v>
      </c>
      <c r="Z1139" s="20" t="s">
        <v>1685</v>
      </c>
      <c r="AA1139" s="20">
        <v>1.5</v>
      </c>
      <c r="AB1139" s="20">
        <v>19</v>
      </c>
      <c r="AC1139" s="20">
        <v>19</v>
      </c>
      <c r="AD1139" s="20">
        <v>19</v>
      </c>
      <c r="AL1139" s="20" t="s">
        <v>1686</v>
      </c>
      <c r="AT1139" s="20" t="s">
        <v>1687</v>
      </c>
      <c r="BE1139" s="20" t="s">
        <v>462</v>
      </c>
      <c r="BL1139" s="20">
        <v>492.1</v>
      </c>
      <c r="BM1139" s="20">
        <v>70</v>
      </c>
    </row>
    <row r="1140" spans="1:65" x14ac:dyDescent="0.25">
      <c r="A1140" s="20" t="s">
        <v>1677</v>
      </c>
      <c r="B1140" s="20" t="s">
        <v>462</v>
      </c>
      <c r="C1140" s="20" t="s">
        <v>680</v>
      </c>
      <c r="D1140" s="20" t="s">
        <v>547</v>
      </c>
      <c r="E1140" s="20" t="s">
        <v>3330</v>
      </c>
      <c r="F1140" s="20" t="s">
        <v>522</v>
      </c>
      <c r="G1140" s="20">
        <v>12.51</v>
      </c>
      <c r="H1140" s="20" t="s">
        <v>1679</v>
      </c>
      <c r="I1140" s="20" t="s">
        <v>3297</v>
      </c>
      <c r="J1140" s="20" t="s">
        <v>1930</v>
      </c>
      <c r="K1140" s="20" t="s">
        <v>1930</v>
      </c>
      <c r="L1140" s="20" t="s">
        <v>462</v>
      </c>
      <c r="M1140" s="20">
        <v>4</v>
      </c>
      <c r="N1140" s="20" t="s">
        <v>1679</v>
      </c>
      <c r="P1140" s="20">
        <v>0</v>
      </c>
      <c r="Q1140" s="20" t="s">
        <v>499</v>
      </c>
      <c r="R1140" s="20" t="s">
        <v>488</v>
      </c>
      <c r="S1140" s="20" t="s">
        <v>221</v>
      </c>
      <c r="T1140" s="20" t="s">
        <v>3298</v>
      </c>
      <c r="U1140" s="20" t="s">
        <v>3322</v>
      </c>
      <c r="V1140" s="20">
        <v>11</v>
      </c>
      <c r="W1140" s="20">
        <v>339</v>
      </c>
      <c r="Y1140" s="20" t="s">
        <v>1684</v>
      </c>
      <c r="Z1140" s="20" t="s">
        <v>1685</v>
      </c>
      <c r="AA1140" s="20">
        <v>1.5</v>
      </c>
      <c r="AB1140" s="20">
        <v>19</v>
      </c>
      <c r="AC1140" s="20">
        <v>19</v>
      </c>
      <c r="AD1140" s="20">
        <v>19</v>
      </c>
      <c r="AL1140" s="20" t="s">
        <v>1686</v>
      </c>
      <c r="AT1140" s="20" t="s">
        <v>1687</v>
      </c>
      <c r="BE1140" s="20" t="s">
        <v>462</v>
      </c>
      <c r="BL1140" s="20">
        <v>875.7</v>
      </c>
      <c r="BM1140" s="20">
        <v>70</v>
      </c>
    </row>
    <row r="1141" spans="1:65" x14ac:dyDescent="0.25">
      <c r="A1141" s="20" t="s">
        <v>1677</v>
      </c>
      <c r="B1141" s="20" t="s">
        <v>462</v>
      </c>
      <c r="C1141" s="20" t="s">
        <v>680</v>
      </c>
      <c r="D1141" s="20" t="s">
        <v>547</v>
      </c>
      <c r="E1141" s="20" t="s">
        <v>3331</v>
      </c>
      <c r="F1141" s="20" t="s">
        <v>523</v>
      </c>
      <c r="G1141" s="20">
        <v>2.52</v>
      </c>
      <c r="H1141" s="20" t="s">
        <v>1679</v>
      </c>
      <c r="I1141" s="20" t="s">
        <v>3297</v>
      </c>
      <c r="J1141" s="20" t="s">
        <v>1930</v>
      </c>
      <c r="K1141" s="20" t="s">
        <v>1930</v>
      </c>
      <c r="L1141" s="20" t="s">
        <v>462</v>
      </c>
      <c r="M1141" s="20">
        <v>4</v>
      </c>
      <c r="N1141" s="20" t="s">
        <v>1679</v>
      </c>
      <c r="P1141" s="20">
        <v>0</v>
      </c>
      <c r="Q1141" s="20" t="s">
        <v>499</v>
      </c>
      <c r="R1141" s="20" t="s">
        <v>488</v>
      </c>
      <c r="S1141" s="20" t="s">
        <v>221</v>
      </c>
      <c r="T1141" s="20" t="s">
        <v>3298</v>
      </c>
      <c r="U1141" s="20" t="s">
        <v>3322</v>
      </c>
      <c r="V1141" s="20">
        <v>11</v>
      </c>
      <c r="W1141" s="20">
        <v>339</v>
      </c>
      <c r="Y1141" s="20" t="s">
        <v>1684</v>
      </c>
      <c r="Z1141" s="20" t="s">
        <v>1685</v>
      </c>
      <c r="AA1141" s="20">
        <v>1.5</v>
      </c>
      <c r="AB1141" s="20">
        <v>19</v>
      </c>
      <c r="AC1141" s="20">
        <v>19</v>
      </c>
      <c r="AD1141" s="20">
        <v>19</v>
      </c>
      <c r="AL1141" s="20" t="s">
        <v>1686</v>
      </c>
      <c r="AT1141" s="20" t="s">
        <v>1687</v>
      </c>
      <c r="BE1141" s="20" t="s">
        <v>462</v>
      </c>
      <c r="BL1141" s="20">
        <v>176.4</v>
      </c>
      <c r="BM1141" s="20">
        <v>70</v>
      </c>
    </row>
    <row r="1142" spans="1:65" x14ac:dyDescent="0.25">
      <c r="A1142" s="20" t="s">
        <v>1677</v>
      </c>
      <c r="B1142" s="20" t="s">
        <v>462</v>
      </c>
      <c r="C1142" s="20" t="s">
        <v>680</v>
      </c>
      <c r="D1142" s="20" t="s">
        <v>547</v>
      </c>
      <c r="E1142" s="20" t="s">
        <v>3332</v>
      </c>
      <c r="F1142" s="20" t="s">
        <v>525</v>
      </c>
      <c r="G1142" s="20">
        <v>4.47</v>
      </c>
      <c r="H1142" s="20" t="s">
        <v>1679</v>
      </c>
      <c r="I1142" s="20" t="s">
        <v>3297</v>
      </c>
      <c r="J1142" s="20" t="s">
        <v>1930</v>
      </c>
      <c r="K1142" s="20" t="s">
        <v>1930</v>
      </c>
      <c r="L1142" s="20" t="s">
        <v>462</v>
      </c>
      <c r="M1142" s="20">
        <v>4</v>
      </c>
      <c r="N1142" s="20" t="s">
        <v>1679</v>
      </c>
      <c r="P1142" s="20">
        <v>0</v>
      </c>
      <c r="Q1142" s="20" t="s">
        <v>499</v>
      </c>
      <c r="R1142" s="20" t="s">
        <v>488</v>
      </c>
      <c r="S1142" s="20" t="s">
        <v>221</v>
      </c>
      <c r="T1142" s="20" t="s">
        <v>3298</v>
      </c>
      <c r="U1142" s="20" t="s">
        <v>3322</v>
      </c>
      <c r="V1142" s="20">
        <v>11</v>
      </c>
      <c r="W1142" s="20">
        <v>339</v>
      </c>
      <c r="Y1142" s="20" t="s">
        <v>1684</v>
      </c>
      <c r="Z1142" s="20" t="s">
        <v>1685</v>
      </c>
      <c r="AA1142" s="20">
        <v>1.5</v>
      </c>
      <c r="AB1142" s="20">
        <v>19</v>
      </c>
      <c r="AC1142" s="20">
        <v>19</v>
      </c>
      <c r="AD1142" s="20">
        <v>19</v>
      </c>
      <c r="AL1142" s="20" t="s">
        <v>1686</v>
      </c>
      <c r="AT1142" s="20" t="s">
        <v>1687</v>
      </c>
      <c r="BE1142" s="20" t="s">
        <v>462</v>
      </c>
      <c r="BL1142" s="20">
        <v>312.89999999999998</v>
      </c>
      <c r="BM1142" s="20">
        <v>70</v>
      </c>
    </row>
    <row r="1143" spans="1:65" x14ac:dyDescent="0.25">
      <c r="A1143" s="20" t="s">
        <v>1677</v>
      </c>
      <c r="B1143" s="20" t="s">
        <v>462</v>
      </c>
      <c r="C1143" s="20" t="s">
        <v>680</v>
      </c>
      <c r="D1143" s="20" t="s">
        <v>547</v>
      </c>
      <c r="E1143" s="20" t="s">
        <v>3333</v>
      </c>
      <c r="F1143" s="20" t="s">
        <v>526</v>
      </c>
      <c r="G1143" s="20">
        <v>2.5099999999999998</v>
      </c>
      <c r="H1143" s="20" t="s">
        <v>1679</v>
      </c>
      <c r="I1143" s="20" t="s">
        <v>3297</v>
      </c>
      <c r="J1143" s="20" t="s">
        <v>1930</v>
      </c>
      <c r="K1143" s="20" t="s">
        <v>1930</v>
      </c>
      <c r="L1143" s="20" t="s">
        <v>462</v>
      </c>
      <c r="M1143" s="20">
        <v>4</v>
      </c>
      <c r="N1143" s="20" t="s">
        <v>1679</v>
      </c>
      <c r="P1143" s="20">
        <v>0</v>
      </c>
      <c r="Q1143" s="20" t="s">
        <v>499</v>
      </c>
      <c r="R1143" s="20" t="s">
        <v>488</v>
      </c>
      <c r="S1143" s="20" t="s">
        <v>221</v>
      </c>
      <c r="T1143" s="20" t="s">
        <v>3298</v>
      </c>
      <c r="U1143" s="20" t="s">
        <v>3322</v>
      </c>
      <c r="V1143" s="20">
        <v>11</v>
      </c>
      <c r="W1143" s="20">
        <v>339</v>
      </c>
      <c r="Y1143" s="20" t="s">
        <v>1684</v>
      </c>
      <c r="Z1143" s="20" t="s">
        <v>1685</v>
      </c>
      <c r="AA1143" s="20">
        <v>1.5</v>
      </c>
      <c r="AB1143" s="20">
        <v>19</v>
      </c>
      <c r="AC1143" s="20">
        <v>19</v>
      </c>
      <c r="AD1143" s="20">
        <v>19</v>
      </c>
      <c r="AL1143" s="20" t="s">
        <v>1686</v>
      </c>
      <c r="AT1143" s="20" t="s">
        <v>1687</v>
      </c>
      <c r="BE1143" s="20" t="s">
        <v>462</v>
      </c>
      <c r="BL1143" s="20">
        <v>175.7</v>
      </c>
      <c r="BM1143" s="20">
        <v>70</v>
      </c>
    </row>
    <row r="1144" spans="1:65" x14ac:dyDescent="0.25">
      <c r="A1144" s="20" t="s">
        <v>1677</v>
      </c>
      <c r="B1144" s="20" t="s">
        <v>462</v>
      </c>
      <c r="C1144" s="20" t="s">
        <v>680</v>
      </c>
      <c r="D1144" s="20" t="s">
        <v>547</v>
      </c>
      <c r="E1144" s="20" t="s">
        <v>3334</v>
      </c>
      <c r="F1144" s="20" t="s">
        <v>527</v>
      </c>
      <c r="G1144" s="20">
        <v>2.58</v>
      </c>
      <c r="H1144" s="20" t="s">
        <v>1679</v>
      </c>
      <c r="I1144" s="20" t="s">
        <v>3297</v>
      </c>
      <c r="J1144" s="20" t="s">
        <v>1930</v>
      </c>
      <c r="K1144" s="20" t="s">
        <v>1930</v>
      </c>
      <c r="L1144" s="20" t="s">
        <v>462</v>
      </c>
      <c r="M1144" s="20">
        <v>4</v>
      </c>
      <c r="N1144" s="20" t="s">
        <v>1679</v>
      </c>
      <c r="P1144" s="20">
        <v>0</v>
      </c>
      <c r="Q1144" s="20" t="s">
        <v>499</v>
      </c>
      <c r="R1144" s="20" t="s">
        <v>488</v>
      </c>
      <c r="S1144" s="20" t="s">
        <v>221</v>
      </c>
      <c r="T1144" s="20" t="s">
        <v>3298</v>
      </c>
      <c r="U1144" s="20" t="s">
        <v>3322</v>
      </c>
      <c r="V1144" s="20">
        <v>11</v>
      </c>
      <c r="W1144" s="20">
        <v>339</v>
      </c>
      <c r="Y1144" s="20" t="s">
        <v>1684</v>
      </c>
      <c r="Z1144" s="20" t="s">
        <v>1685</v>
      </c>
      <c r="AA1144" s="20">
        <v>1.5</v>
      </c>
      <c r="AB1144" s="20">
        <v>19</v>
      </c>
      <c r="AC1144" s="20">
        <v>19</v>
      </c>
      <c r="AD1144" s="20">
        <v>19</v>
      </c>
      <c r="AL1144" s="20" t="s">
        <v>1686</v>
      </c>
      <c r="AT1144" s="20" t="s">
        <v>1687</v>
      </c>
      <c r="BE1144" s="20" t="s">
        <v>462</v>
      </c>
      <c r="BL1144" s="20">
        <v>180.6</v>
      </c>
      <c r="BM1144" s="20">
        <v>70</v>
      </c>
    </row>
    <row r="1145" spans="1:65" x14ac:dyDescent="0.25">
      <c r="A1145" s="20" t="s">
        <v>1677</v>
      </c>
      <c r="B1145" s="20" t="s">
        <v>462</v>
      </c>
      <c r="C1145" s="20" t="s">
        <v>680</v>
      </c>
      <c r="D1145" s="20" t="s">
        <v>547</v>
      </c>
      <c r="E1145" s="20" t="s">
        <v>3335</v>
      </c>
      <c r="F1145" s="20" t="s">
        <v>528</v>
      </c>
      <c r="G1145" s="20">
        <v>1.81</v>
      </c>
      <c r="H1145" s="20" t="s">
        <v>1679</v>
      </c>
      <c r="I1145" s="20" t="s">
        <v>3297</v>
      </c>
      <c r="J1145" s="20" t="s">
        <v>1930</v>
      </c>
      <c r="K1145" s="20" t="s">
        <v>1930</v>
      </c>
      <c r="L1145" s="20" t="s">
        <v>462</v>
      </c>
      <c r="M1145" s="20">
        <v>4</v>
      </c>
      <c r="N1145" s="20" t="s">
        <v>1679</v>
      </c>
      <c r="P1145" s="20">
        <v>0</v>
      </c>
      <c r="Q1145" s="20" t="s">
        <v>499</v>
      </c>
      <c r="R1145" s="20" t="s">
        <v>488</v>
      </c>
      <c r="S1145" s="20" t="s">
        <v>221</v>
      </c>
      <c r="T1145" s="20" t="s">
        <v>3298</v>
      </c>
      <c r="U1145" s="20" t="s">
        <v>3322</v>
      </c>
      <c r="V1145" s="20">
        <v>11</v>
      </c>
      <c r="W1145" s="20">
        <v>339</v>
      </c>
      <c r="Y1145" s="20" t="s">
        <v>1684</v>
      </c>
      <c r="Z1145" s="20" t="s">
        <v>1685</v>
      </c>
      <c r="AA1145" s="20">
        <v>1.5</v>
      </c>
      <c r="AB1145" s="20">
        <v>19</v>
      </c>
      <c r="AC1145" s="20">
        <v>19</v>
      </c>
      <c r="AD1145" s="20">
        <v>19</v>
      </c>
      <c r="AL1145" s="20" t="s">
        <v>1686</v>
      </c>
      <c r="AT1145" s="20" t="s">
        <v>1687</v>
      </c>
      <c r="BE1145" s="20" t="s">
        <v>462</v>
      </c>
      <c r="BL1145" s="20">
        <v>126.7</v>
      </c>
      <c r="BM1145" s="20">
        <v>70</v>
      </c>
    </row>
    <row r="1146" spans="1:65" x14ac:dyDescent="0.25">
      <c r="A1146" s="20" t="s">
        <v>1677</v>
      </c>
      <c r="B1146" s="20" t="s">
        <v>462</v>
      </c>
      <c r="C1146" s="20" t="s">
        <v>680</v>
      </c>
      <c r="D1146" s="20" t="s">
        <v>547</v>
      </c>
      <c r="E1146" s="20" t="s">
        <v>3336</v>
      </c>
      <c r="F1146" s="20" t="s">
        <v>529</v>
      </c>
      <c r="G1146" s="20">
        <v>2.4900000000000002</v>
      </c>
      <c r="H1146" s="20" t="s">
        <v>1679</v>
      </c>
      <c r="I1146" s="20" t="s">
        <v>3297</v>
      </c>
      <c r="J1146" s="20" t="s">
        <v>1930</v>
      </c>
      <c r="K1146" s="20" t="s">
        <v>1930</v>
      </c>
      <c r="L1146" s="20" t="s">
        <v>462</v>
      </c>
      <c r="M1146" s="20">
        <v>4</v>
      </c>
      <c r="N1146" s="20" t="s">
        <v>1679</v>
      </c>
      <c r="P1146" s="20">
        <v>0</v>
      </c>
      <c r="Q1146" s="20" t="s">
        <v>499</v>
      </c>
      <c r="R1146" s="20" t="s">
        <v>488</v>
      </c>
      <c r="S1146" s="20" t="s">
        <v>221</v>
      </c>
      <c r="T1146" s="20" t="s">
        <v>3298</v>
      </c>
      <c r="U1146" s="20" t="s">
        <v>3322</v>
      </c>
      <c r="V1146" s="20">
        <v>11</v>
      </c>
      <c r="W1146" s="20">
        <v>339</v>
      </c>
      <c r="Y1146" s="20" t="s">
        <v>1684</v>
      </c>
      <c r="Z1146" s="20" t="s">
        <v>1685</v>
      </c>
      <c r="AA1146" s="20">
        <v>1.5</v>
      </c>
      <c r="AB1146" s="20">
        <v>19</v>
      </c>
      <c r="AC1146" s="20">
        <v>19</v>
      </c>
      <c r="AD1146" s="20">
        <v>19</v>
      </c>
      <c r="AL1146" s="20" t="s">
        <v>1686</v>
      </c>
      <c r="AT1146" s="20" t="s">
        <v>1687</v>
      </c>
      <c r="BE1146" s="20" t="s">
        <v>462</v>
      </c>
      <c r="BL1146" s="20">
        <v>174.3</v>
      </c>
      <c r="BM1146" s="20">
        <v>70</v>
      </c>
    </row>
    <row r="1147" spans="1:65" x14ac:dyDescent="0.25">
      <c r="A1147" s="20" t="s">
        <v>1677</v>
      </c>
      <c r="B1147" s="20" t="s">
        <v>462</v>
      </c>
      <c r="C1147" s="20" t="s">
        <v>680</v>
      </c>
      <c r="D1147" s="20" t="s">
        <v>547</v>
      </c>
      <c r="E1147" s="20" t="s">
        <v>3337</v>
      </c>
      <c r="F1147" s="20" t="s">
        <v>530</v>
      </c>
      <c r="G1147" s="20">
        <v>2.13</v>
      </c>
      <c r="H1147" s="20" t="s">
        <v>1679</v>
      </c>
      <c r="I1147" s="20" t="s">
        <v>3297</v>
      </c>
      <c r="J1147" s="20" t="s">
        <v>1930</v>
      </c>
      <c r="K1147" s="20" t="s">
        <v>1930</v>
      </c>
      <c r="L1147" s="20" t="s">
        <v>462</v>
      </c>
      <c r="M1147" s="20">
        <v>4</v>
      </c>
      <c r="N1147" s="20" t="s">
        <v>1679</v>
      </c>
      <c r="P1147" s="20">
        <v>0</v>
      </c>
      <c r="Q1147" s="20" t="s">
        <v>499</v>
      </c>
      <c r="R1147" s="20" t="s">
        <v>488</v>
      </c>
      <c r="S1147" s="20" t="s">
        <v>221</v>
      </c>
      <c r="T1147" s="20" t="s">
        <v>3298</v>
      </c>
      <c r="U1147" s="20" t="s">
        <v>3322</v>
      </c>
      <c r="V1147" s="20">
        <v>11</v>
      </c>
      <c r="W1147" s="20">
        <v>339</v>
      </c>
      <c r="Y1147" s="20" t="s">
        <v>1684</v>
      </c>
      <c r="Z1147" s="20" t="s">
        <v>1685</v>
      </c>
      <c r="AA1147" s="20">
        <v>1.5</v>
      </c>
      <c r="AB1147" s="20">
        <v>19</v>
      </c>
      <c r="AC1147" s="20">
        <v>19</v>
      </c>
      <c r="AD1147" s="20">
        <v>19</v>
      </c>
      <c r="AL1147" s="20" t="s">
        <v>1686</v>
      </c>
      <c r="AT1147" s="20" t="s">
        <v>1687</v>
      </c>
      <c r="BE1147" s="20" t="s">
        <v>462</v>
      </c>
      <c r="BL1147" s="20">
        <v>149.1</v>
      </c>
      <c r="BM1147" s="20">
        <v>70</v>
      </c>
    </row>
    <row r="1148" spans="1:65" x14ac:dyDescent="0.25">
      <c r="A1148" s="20" t="s">
        <v>1677</v>
      </c>
      <c r="B1148" s="20" t="s">
        <v>462</v>
      </c>
      <c r="C1148" s="20" t="s">
        <v>681</v>
      </c>
      <c r="D1148" s="20" t="s">
        <v>650</v>
      </c>
      <c r="E1148" s="20" t="s">
        <v>3338</v>
      </c>
      <c r="F1148" s="20" t="s">
        <v>465</v>
      </c>
      <c r="G1148" s="20">
        <v>9.2100000000000009</v>
      </c>
      <c r="H1148" s="20" t="s">
        <v>1679</v>
      </c>
      <c r="I1148" s="20" t="s">
        <v>3339</v>
      </c>
      <c r="J1148" s="20" t="s">
        <v>1681</v>
      </c>
      <c r="K1148" s="20" t="s">
        <v>1681</v>
      </c>
      <c r="L1148" s="20" t="s">
        <v>462</v>
      </c>
      <c r="M1148" s="20">
        <v>4</v>
      </c>
      <c r="N1148" s="20" t="s">
        <v>1679</v>
      </c>
      <c r="P1148" s="20">
        <v>0</v>
      </c>
      <c r="Q1148" s="20" t="s">
        <v>504</v>
      </c>
      <c r="R1148" s="20" t="s">
        <v>488</v>
      </c>
      <c r="S1148" s="20" t="s">
        <v>221</v>
      </c>
      <c r="T1148" s="20" t="s">
        <v>1990</v>
      </c>
      <c r="U1148" s="20" t="s">
        <v>3340</v>
      </c>
      <c r="V1148" s="20">
        <v>5</v>
      </c>
      <c r="W1148" s="20">
        <v>166</v>
      </c>
      <c r="Y1148" s="20" t="s">
        <v>1684</v>
      </c>
      <c r="Z1148" s="20" t="s">
        <v>1685</v>
      </c>
      <c r="AA1148" s="20">
        <v>1.5</v>
      </c>
      <c r="AB1148" s="20">
        <v>8</v>
      </c>
      <c r="AC1148" s="20">
        <v>8</v>
      </c>
      <c r="AD1148" s="20">
        <v>8</v>
      </c>
      <c r="AL1148" s="20" t="s">
        <v>1686</v>
      </c>
      <c r="AT1148" s="20" t="s">
        <v>1687</v>
      </c>
      <c r="AZ1148" s="20" t="s">
        <v>1660</v>
      </c>
      <c r="BE1148" s="20" t="s">
        <v>462</v>
      </c>
      <c r="BL1148" s="20">
        <v>460.5</v>
      </c>
      <c r="BM1148" s="20">
        <v>50</v>
      </c>
    </row>
    <row r="1149" spans="1:65" x14ac:dyDescent="0.25">
      <c r="A1149" s="20" t="s">
        <v>1677</v>
      </c>
      <c r="B1149" s="20" t="s">
        <v>462</v>
      </c>
      <c r="C1149" s="20" t="s">
        <v>681</v>
      </c>
      <c r="D1149" s="20" t="s">
        <v>650</v>
      </c>
      <c r="E1149" s="20" t="s">
        <v>3341</v>
      </c>
      <c r="F1149" s="20" t="s">
        <v>468</v>
      </c>
      <c r="G1149" s="20">
        <v>6.21</v>
      </c>
      <c r="H1149" s="20" t="s">
        <v>1679</v>
      </c>
      <c r="I1149" s="20" t="s">
        <v>3339</v>
      </c>
      <c r="J1149" s="20" t="s">
        <v>1681</v>
      </c>
      <c r="K1149" s="20" t="s">
        <v>1681</v>
      </c>
      <c r="L1149" s="20" t="s">
        <v>462</v>
      </c>
      <c r="M1149" s="20">
        <v>4</v>
      </c>
      <c r="N1149" s="20" t="s">
        <v>1679</v>
      </c>
      <c r="P1149" s="20">
        <v>0</v>
      </c>
      <c r="Q1149" s="20" t="s">
        <v>504</v>
      </c>
      <c r="R1149" s="20" t="s">
        <v>488</v>
      </c>
      <c r="S1149" s="20" t="s">
        <v>221</v>
      </c>
      <c r="T1149" s="20" t="s">
        <v>1990</v>
      </c>
      <c r="U1149" s="20" t="s">
        <v>3340</v>
      </c>
      <c r="V1149" s="20">
        <v>5</v>
      </c>
      <c r="W1149" s="20">
        <v>166</v>
      </c>
      <c r="Y1149" s="20" t="s">
        <v>1684</v>
      </c>
      <c r="Z1149" s="20" t="s">
        <v>1685</v>
      </c>
      <c r="AA1149" s="20">
        <v>1.5</v>
      </c>
      <c r="AB1149" s="20">
        <v>8</v>
      </c>
      <c r="AC1149" s="20">
        <v>8</v>
      </c>
      <c r="AD1149" s="20">
        <v>8</v>
      </c>
      <c r="AL1149" s="20" t="s">
        <v>1686</v>
      </c>
      <c r="AT1149" s="20" t="s">
        <v>1687</v>
      </c>
      <c r="AZ1149" s="20" t="s">
        <v>1660</v>
      </c>
      <c r="BE1149" s="20" t="s">
        <v>462</v>
      </c>
      <c r="BL1149" s="20">
        <v>310.5</v>
      </c>
      <c r="BM1149" s="20">
        <v>50</v>
      </c>
    </row>
    <row r="1150" spans="1:65" x14ac:dyDescent="0.25">
      <c r="A1150" s="20" t="s">
        <v>1677</v>
      </c>
      <c r="B1150" s="20" t="s">
        <v>462</v>
      </c>
      <c r="C1150" s="20" t="s">
        <v>681</v>
      </c>
      <c r="D1150" s="20" t="s">
        <v>650</v>
      </c>
      <c r="E1150" s="20" t="s">
        <v>3342</v>
      </c>
      <c r="F1150" s="20" t="s">
        <v>470</v>
      </c>
      <c r="G1150" s="20">
        <v>5</v>
      </c>
      <c r="H1150" s="20" t="s">
        <v>1679</v>
      </c>
      <c r="I1150" s="20" t="s">
        <v>3339</v>
      </c>
      <c r="J1150" s="20" t="s">
        <v>1681</v>
      </c>
      <c r="K1150" s="20" t="s">
        <v>1681</v>
      </c>
      <c r="L1150" s="20" t="s">
        <v>462</v>
      </c>
      <c r="M1150" s="20">
        <v>4</v>
      </c>
      <c r="N1150" s="20" t="s">
        <v>1679</v>
      </c>
      <c r="P1150" s="20">
        <v>0</v>
      </c>
      <c r="Q1150" s="20" t="s">
        <v>504</v>
      </c>
      <c r="R1150" s="20" t="s">
        <v>488</v>
      </c>
      <c r="S1150" s="20" t="s">
        <v>221</v>
      </c>
      <c r="T1150" s="20" t="s">
        <v>1990</v>
      </c>
      <c r="U1150" s="20" t="s">
        <v>3340</v>
      </c>
      <c r="V1150" s="20">
        <v>5</v>
      </c>
      <c r="W1150" s="20">
        <v>166</v>
      </c>
      <c r="Y1150" s="20" t="s">
        <v>1684</v>
      </c>
      <c r="Z1150" s="20" t="s">
        <v>1685</v>
      </c>
      <c r="AA1150" s="20">
        <v>1.5</v>
      </c>
      <c r="AB1150" s="20">
        <v>8</v>
      </c>
      <c r="AC1150" s="20">
        <v>8</v>
      </c>
      <c r="AD1150" s="20">
        <v>8</v>
      </c>
      <c r="AL1150" s="20" t="s">
        <v>1686</v>
      </c>
      <c r="AT1150" s="20" t="s">
        <v>1687</v>
      </c>
      <c r="AZ1150" s="20" t="s">
        <v>1660</v>
      </c>
      <c r="BE1150" s="20" t="s">
        <v>462</v>
      </c>
      <c r="BL1150" s="20">
        <v>250</v>
      </c>
      <c r="BM1150" s="20">
        <v>50</v>
      </c>
    </row>
    <row r="1151" spans="1:65" x14ac:dyDescent="0.25">
      <c r="A1151" s="20" t="s">
        <v>1677</v>
      </c>
      <c r="B1151" s="20" t="s">
        <v>462</v>
      </c>
      <c r="C1151" s="20" t="s">
        <v>681</v>
      </c>
      <c r="D1151" s="20" t="s">
        <v>650</v>
      </c>
      <c r="E1151" s="20" t="s">
        <v>3343</v>
      </c>
      <c r="F1151" s="20" t="s">
        <v>471</v>
      </c>
      <c r="G1151" s="20">
        <v>1.93</v>
      </c>
      <c r="H1151" s="20" t="s">
        <v>1679</v>
      </c>
      <c r="I1151" s="20" t="s">
        <v>3339</v>
      </c>
      <c r="J1151" s="20" t="s">
        <v>1681</v>
      </c>
      <c r="K1151" s="20" t="s">
        <v>1681</v>
      </c>
      <c r="L1151" s="20" t="s">
        <v>462</v>
      </c>
      <c r="M1151" s="20">
        <v>4</v>
      </c>
      <c r="N1151" s="20" t="s">
        <v>1679</v>
      </c>
      <c r="P1151" s="20">
        <v>0</v>
      </c>
      <c r="Q1151" s="20" t="s">
        <v>504</v>
      </c>
      <c r="R1151" s="20" t="s">
        <v>488</v>
      </c>
      <c r="S1151" s="20" t="s">
        <v>221</v>
      </c>
      <c r="T1151" s="20" t="s">
        <v>1990</v>
      </c>
      <c r="U1151" s="20" t="s">
        <v>3340</v>
      </c>
      <c r="V1151" s="20">
        <v>5</v>
      </c>
      <c r="W1151" s="20">
        <v>166</v>
      </c>
      <c r="Y1151" s="20" t="s">
        <v>1684</v>
      </c>
      <c r="Z1151" s="20" t="s">
        <v>1685</v>
      </c>
      <c r="AA1151" s="20">
        <v>1.5</v>
      </c>
      <c r="AB1151" s="20">
        <v>8</v>
      </c>
      <c r="AC1151" s="20">
        <v>8</v>
      </c>
      <c r="AD1151" s="20">
        <v>8</v>
      </c>
      <c r="AL1151" s="20" t="s">
        <v>1686</v>
      </c>
      <c r="AT1151" s="20" t="s">
        <v>1687</v>
      </c>
      <c r="AZ1151" s="20" t="s">
        <v>1660</v>
      </c>
      <c r="BE1151" s="20" t="s">
        <v>462</v>
      </c>
      <c r="BL1151" s="20">
        <v>96.5</v>
      </c>
      <c r="BM1151" s="20">
        <v>50</v>
      </c>
    </row>
    <row r="1152" spans="1:65" x14ac:dyDescent="0.25">
      <c r="A1152" s="20" t="s">
        <v>1677</v>
      </c>
      <c r="B1152" s="20" t="s">
        <v>462</v>
      </c>
      <c r="C1152" s="20" t="s">
        <v>681</v>
      </c>
      <c r="D1152" s="20" t="s">
        <v>650</v>
      </c>
      <c r="E1152" s="20" t="s">
        <v>3344</v>
      </c>
      <c r="F1152" s="20" t="s">
        <v>472</v>
      </c>
      <c r="G1152" s="20">
        <v>5.52</v>
      </c>
      <c r="H1152" s="20" t="s">
        <v>1679</v>
      </c>
      <c r="I1152" s="20" t="s">
        <v>3339</v>
      </c>
      <c r="J1152" s="20" t="s">
        <v>1681</v>
      </c>
      <c r="K1152" s="20" t="s">
        <v>1681</v>
      </c>
      <c r="L1152" s="20" t="s">
        <v>462</v>
      </c>
      <c r="M1152" s="20">
        <v>4</v>
      </c>
      <c r="N1152" s="20" t="s">
        <v>1679</v>
      </c>
      <c r="P1152" s="20">
        <v>0</v>
      </c>
      <c r="Q1152" s="20" t="s">
        <v>504</v>
      </c>
      <c r="R1152" s="20" t="s">
        <v>488</v>
      </c>
      <c r="S1152" s="20" t="s">
        <v>221</v>
      </c>
      <c r="T1152" s="20" t="s">
        <v>1990</v>
      </c>
      <c r="U1152" s="20" t="s">
        <v>3340</v>
      </c>
      <c r="V1152" s="20">
        <v>5</v>
      </c>
      <c r="W1152" s="20">
        <v>166</v>
      </c>
      <c r="Y1152" s="20" t="s">
        <v>1684</v>
      </c>
      <c r="Z1152" s="20" t="s">
        <v>1685</v>
      </c>
      <c r="AA1152" s="20">
        <v>1.5</v>
      </c>
      <c r="AB1152" s="20">
        <v>8</v>
      </c>
      <c r="AC1152" s="20">
        <v>8</v>
      </c>
      <c r="AD1152" s="20">
        <v>8</v>
      </c>
      <c r="AL1152" s="20" t="s">
        <v>1686</v>
      </c>
      <c r="AT1152" s="20" t="s">
        <v>1687</v>
      </c>
      <c r="AZ1152" s="20" t="s">
        <v>1660</v>
      </c>
      <c r="BE1152" s="20" t="s">
        <v>462</v>
      </c>
      <c r="BL1152" s="20">
        <v>276</v>
      </c>
      <c r="BM1152" s="20">
        <v>50</v>
      </c>
    </row>
    <row r="1153" spans="1:65" x14ac:dyDescent="0.25">
      <c r="A1153" s="20" t="s">
        <v>1677</v>
      </c>
      <c r="B1153" s="20" t="s">
        <v>462</v>
      </c>
      <c r="C1153" s="20" t="s">
        <v>681</v>
      </c>
      <c r="D1153" s="20" t="s">
        <v>650</v>
      </c>
      <c r="E1153" s="20" t="s">
        <v>3345</v>
      </c>
      <c r="F1153" s="20" t="s">
        <v>473</v>
      </c>
      <c r="G1153" s="20">
        <v>5.83</v>
      </c>
      <c r="H1153" s="20" t="s">
        <v>1679</v>
      </c>
      <c r="I1153" s="20" t="s">
        <v>3339</v>
      </c>
      <c r="J1153" s="20" t="s">
        <v>1681</v>
      </c>
      <c r="K1153" s="20" t="s">
        <v>1681</v>
      </c>
      <c r="L1153" s="20" t="s">
        <v>462</v>
      </c>
      <c r="M1153" s="20">
        <v>4</v>
      </c>
      <c r="N1153" s="20" t="s">
        <v>1679</v>
      </c>
      <c r="P1153" s="20">
        <v>0</v>
      </c>
      <c r="Q1153" s="20" t="s">
        <v>504</v>
      </c>
      <c r="R1153" s="20" t="s">
        <v>488</v>
      </c>
      <c r="S1153" s="20" t="s">
        <v>221</v>
      </c>
      <c r="T1153" s="20" t="s">
        <v>1990</v>
      </c>
      <c r="U1153" s="20" t="s">
        <v>3340</v>
      </c>
      <c r="V1153" s="20">
        <v>5</v>
      </c>
      <c r="W1153" s="20">
        <v>166</v>
      </c>
      <c r="Y1153" s="20" t="s">
        <v>1684</v>
      </c>
      <c r="Z1153" s="20" t="s">
        <v>1685</v>
      </c>
      <c r="AA1153" s="20">
        <v>1.5</v>
      </c>
      <c r="AB1153" s="20">
        <v>8</v>
      </c>
      <c r="AC1153" s="20">
        <v>8</v>
      </c>
      <c r="AD1153" s="20">
        <v>8</v>
      </c>
      <c r="AL1153" s="20" t="s">
        <v>1686</v>
      </c>
      <c r="AT1153" s="20" t="s">
        <v>1687</v>
      </c>
      <c r="AZ1153" s="20" t="s">
        <v>1660</v>
      </c>
      <c r="BE1153" s="20" t="s">
        <v>462</v>
      </c>
      <c r="BL1153" s="20">
        <v>291.5</v>
      </c>
      <c r="BM1153" s="20">
        <v>50</v>
      </c>
    </row>
    <row r="1154" spans="1:65" x14ac:dyDescent="0.25">
      <c r="A1154" s="20" t="s">
        <v>1677</v>
      </c>
      <c r="B1154" s="20" t="s">
        <v>462</v>
      </c>
      <c r="C1154" s="20" t="s">
        <v>681</v>
      </c>
      <c r="D1154" s="20" t="s">
        <v>650</v>
      </c>
      <c r="E1154" s="20" t="s">
        <v>3346</v>
      </c>
      <c r="F1154" s="20" t="s">
        <v>474</v>
      </c>
      <c r="G1154" s="20">
        <v>5.85</v>
      </c>
      <c r="H1154" s="20" t="s">
        <v>1679</v>
      </c>
      <c r="I1154" s="20" t="s">
        <v>3339</v>
      </c>
      <c r="J1154" s="20" t="s">
        <v>1681</v>
      </c>
      <c r="K1154" s="20" t="s">
        <v>1681</v>
      </c>
      <c r="L1154" s="20" t="s">
        <v>462</v>
      </c>
      <c r="M1154" s="20">
        <v>4</v>
      </c>
      <c r="N1154" s="20" t="s">
        <v>1679</v>
      </c>
      <c r="P1154" s="20">
        <v>0</v>
      </c>
      <c r="Q1154" s="20" t="s">
        <v>504</v>
      </c>
      <c r="R1154" s="20" t="s">
        <v>488</v>
      </c>
      <c r="S1154" s="20" t="s">
        <v>221</v>
      </c>
      <c r="T1154" s="20" t="s">
        <v>1990</v>
      </c>
      <c r="U1154" s="20" t="s">
        <v>3340</v>
      </c>
      <c r="V1154" s="20">
        <v>5</v>
      </c>
      <c r="W1154" s="20">
        <v>166</v>
      </c>
      <c r="Y1154" s="20" t="s">
        <v>1684</v>
      </c>
      <c r="Z1154" s="20" t="s">
        <v>1685</v>
      </c>
      <c r="AA1154" s="20">
        <v>1.5</v>
      </c>
      <c r="AB1154" s="20">
        <v>8</v>
      </c>
      <c r="AC1154" s="20">
        <v>8</v>
      </c>
      <c r="AD1154" s="20">
        <v>8</v>
      </c>
      <c r="AL1154" s="20" t="s">
        <v>1686</v>
      </c>
      <c r="AT1154" s="20" t="s">
        <v>1687</v>
      </c>
      <c r="AZ1154" s="20" t="s">
        <v>1660</v>
      </c>
      <c r="BE1154" s="20" t="s">
        <v>462</v>
      </c>
      <c r="BL1154" s="20">
        <v>292.5</v>
      </c>
      <c r="BM1154" s="20">
        <v>50</v>
      </c>
    </row>
    <row r="1155" spans="1:65" x14ac:dyDescent="0.25">
      <c r="A1155" s="20" t="s">
        <v>1677</v>
      </c>
      <c r="B1155" s="20" t="s">
        <v>462</v>
      </c>
      <c r="C1155" s="20" t="s">
        <v>681</v>
      </c>
      <c r="D1155" s="20" t="s">
        <v>650</v>
      </c>
      <c r="E1155" s="20" t="s">
        <v>3347</v>
      </c>
      <c r="F1155" s="20" t="s">
        <v>475</v>
      </c>
      <c r="G1155" s="20">
        <v>6.18</v>
      </c>
      <c r="H1155" s="20" t="s">
        <v>1679</v>
      </c>
      <c r="I1155" s="20" t="s">
        <v>3339</v>
      </c>
      <c r="J1155" s="20" t="s">
        <v>1681</v>
      </c>
      <c r="K1155" s="20" t="s">
        <v>1681</v>
      </c>
      <c r="L1155" s="20" t="s">
        <v>462</v>
      </c>
      <c r="M1155" s="20">
        <v>4</v>
      </c>
      <c r="N1155" s="20" t="s">
        <v>1679</v>
      </c>
      <c r="P1155" s="20">
        <v>0</v>
      </c>
      <c r="Q1155" s="20" t="s">
        <v>504</v>
      </c>
      <c r="R1155" s="20" t="s">
        <v>488</v>
      </c>
      <c r="S1155" s="20" t="s">
        <v>221</v>
      </c>
      <c r="T1155" s="20" t="s">
        <v>1990</v>
      </c>
      <c r="U1155" s="20" t="s">
        <v>3340</v>
      </c>
      <c r="V1155" s="20">
        <v>5</v>
      </c>
      <c r="W1155" s="20">
        <v>166</v>
      </c>
      <c r="Y1155" s="20" t="s">
        <v>1684</v>
      </c>
      <c r="Z1155" s="20" t="s">
        <v>1685</v>
      </c>
      <c r="AA1155" s="20">
        <v>1.5</v>
      </c>
      <c r="AB1155" s="20">
        <v>8</v>
      </c>
      <c r="AC1155" s="20">
        <v>8</v>
      </c>
      <c r="AD1155" s="20">
        <v>8</v>
      </c>
      <c r="AL1155" s="20" t="s">
        <v>1686</v>
      </c>
      <c r="AT1155" s="20" t="s">
        <v>1687</v>
      </c>
      <c r="AZ1155" s="20" t="s">
        <v>1660</v>
      </c>
      <c r="BE1155" s="20" t="s">
        <v>462</v>
      </c>
      <c r="BL1155" s="20">
        <v>309</v>
      </c>
      <c r="BM1155" s="20">
        <v>50</v>
      </c>
    </row>
    <row r="1156" spans="1:65" x14ac:dyDescent="0.25">
      <c r="A1156" s="20" t="s">
        <v>1677</v>
      </c>
      <c r="B1156" s="20" t="s">
        <v>462</v>
      </c>
      <c r="C1156" s="20" t="s">
        <v>681</v>
      </c>
      <c r="D1156" s="20" t="s">
        <v>650</v>
      </c>
      <c r="E1156" s="20" t="s">
        <v>3348</v>
      </c>
      <c r="F1156" s="20" t="s">
        <v>476</v>
      </c>
      <c r="G1156" s="20">
        <v>11.79</v>
      </c>
      <c r="H1156" s="20" t="s">
        <v>1679</v>
      </c>
      <c r="I1156" s="20" t="s">
        <v>3339</v>
      </c>
      <c r="J1156" s="20" t="s">
        <v>1681</v>
      </c>
      <c r="K1156" s="20" t="s">
        <v>1681</v>
      </c>
      <c r="L1156" s="20" t="s">
        <v>462</v>
      </c>
      <c r="M1156" s="20">
        <v>4</v>
      </c>
      <c r="N1156" s="20" t="s">
        <v>1679</v>
      </c>
      <c r="P1156" s="20">
        <v>0</v>
      </c>
      <c r="Q1156" s="20" t="s">
        <v>504</v>
      </c>
      <c r="R1156" s="20" t="s">
        <v>488</v>
      </c>
      <c r="S1156" s="20" t="s">
        <v>221</v>
      </c>
      <c r="T1156" s="20" t="s">
        <v>1990</v>
      </c>
      <c r="U1156" s="20" t="s">
        <v>3340</v>
      </c>
      <c r="V1156" s="20">
        <v>5</v>
      </c>
      <c r="W1156" s="20">
        <v>166</v>
      </c>
      <c r="Y1156" s="20" t="s">
        <v>1684</v>
      </c>
      <c r="Z1156" s="20" t="s">
        <v>1685</v>
      </c>
      <c r="AA1156" s="20">
        <v>1.5</v>
      </c>
      <c r="AB1156" s="20">
        <v>8</v>
      </c>
      <c r="AC1156" s="20">
        <v>8</v>
      </c>
      <c r="AD1156" s="20">
        <v>8</v>
      </c>
      <c r="AL1156" s="20" t="s">
        <v>1686</v>
      </c>
      <c r="AT1156" s="20" t="s">
        <v>1687</v>
      </c>
      <c r="AZ1156" s="20" t="s">
        <v>1660</v>
      </c>
      <c r="BE1156" s="20" t="s">
        <v>462</v>
      </c>
      <c r="BL1156" s="20">
        <v>589.5</v>
      </c>
      <c r="BM1156" s="20">
        <v>50</v>
      </c>
    </row>
    <row r="1157" spans="1:65" x14ac:dyDescent="0.25">
      <c r="A1157" s="20" t="s">
        <v>1677</v>
      </c>
      <c r="B1157" s="20" t="s">
        <v>462</v>
      </c>
      <c r="C1157" s="20" t="s">
        <v>681</v>
      </c>
      <c r="D1157" s="20" t="s">
        <v>650</v>
      </c>
      <c r="E1157" s="20" t="s">
        <v>3349</v>
      </c>
      <c r="F1157" s="20" t="s">
        <v>477</v>
      </c>
      <c r="G1157" s="20">
        <v>6.5</v>
      </c>
      <c r="H1157" s="20" t="s">
        <v>1679</v>
      </c>
      <c r="I1157" s="20" t="s">
        <v>3339</v>
      </c>
      <c r="J1157" s="20" t="s">
        <v>1681</v>
      </c>
      <c r="K1157" s="20" t="s">
        <v>1681</v>
      </c>
      <c r="L1157" s="20" t="s">
        <v>462</v>
      </c>
      <c r="M1157" s="20">
        <v>4</v>
      </c>
      <c r="N1157" s="20" t="s">
        <v>1679</v>
      </c>
      <c r="P1157" s="20">
        <v>0</v>
      </c>
      <c r="Q1157" s="20" t="s">
        <v>504</v>
      </c>
      <c r="R1157" s="20" t="s">
        <v>488</v>
      </c>
      <c r="S1157" s="20" t="s">
        <v>221</v>
      </c>
      <c r="T1157" s="20" t="s">
        <v>1990</v>
      </c>
      <c r="U1157" s="20" t="s">
        <v>3340</v>
      </c>
      <c r="V1157" s="20">
        <v>5</v>
      </c>
      <c r="W1157" s="20">
        <v>166</v>
      </c>
      <c r="Y1157" s="20" t="s">
        <v>1684</v>
      </c>
      <c r="Z1157" s="20" t="s">
        <v>1685</v>
      </c>
      <c r="AA1157" s="20">
        <v>1.5</v>
      </c>
      <c r="AB1157" s="20">
        <v>8</v>
      </c>
      <c r="AC1157" s="20">
        <v>8</v>
      </c>
      <c r="AD1157" s="20">
        <v>8</v>
      </c>
      <c r="AL1157" s="20" t="s">
        <v>1686</v>
      </c>
      <c r="AT1157" s="20" t="s">
        <v>1687</v>
      </c>
      <c r="AZ1157" s="20" t="s">
        <v>1660</v>
      </c>
      <c r="BE1157" s="20" t="s">
        <v>462</v>
      </c>
      <c r="BL1157" s="20">
        <v>325</v>
      </c>
      <c r="BM1157" s="20">
        <v>50</v>
      </c>
    </row>
    <row r="1158" spans="1:65" x14ac:dyDescent="0.25">
      <c r="A1158" s="20" t="s">
        <v>1677</v>
      </c>
      <c r="B1158" s="20" t="s">
        <v>462</v>
      </c>
      <c r="C1158" s="20" t="s">
        <v>681</v>
      </c>
      <c r="D1158" s="20" t="s">
        <v>650</v>
      </c>
      <c r="E1158" s="20" t="s">
        <v>3350</v>
      </c>
      <c r="F1158" s="20" t="s">
        <v>478</v>
      </c>
      <c r="G1158" s="20">
        <v>6.55</v>
      </c>
      <c r="H1158" s="20" t="s">
        <v>1679</v>
      </c>
      <c r="I1158" s="20" t="s">
        <v>3339</v>
      </c>
      <c r="J1158" s="20" t="s">
        <v>1681</v>
      </c>
      <c r="K1158" s="20" t="s">
        <v>1681</v>
      </c>
      <c r="L1158" s="20" t="s">
        <v>462</v>
      </c>
      <c r="M1158" s="20">
        <v>4</v>
      </c>
      <c r="N1158" s="20" t="s">
        <v>1679</v>
      </c>
      <c r="P1158" s="20">
        <v>0</v>
      </c>
      <c r="Q1158" s="20" t="s">
        <v>504</v>
      </c>
      <c r="R1158" s="20" t="s">
        <v>488</v>
      </c>
      <c r="S1158" s="20" t="s">
        <v>221</v>
      </c>
      <c r="T1158" s="20" t="s">
        <v>1990</v>
      </c>
      <c r="U1158" s="20" t="s">
        <v>3340</v>
      </c>
      <c r="V1158" s="20">
        <v>5</v>
      </c>
      <c r="W1158" s="20">
        <v>166</v>
      </c>
      <c r="Y1158" s="20" t="s">
        <v>1684</v>
      </c>
      <c r="Z1158" s="20" t="s">
        <v>1685</v>
      </c>
      <c r="AA1158" s="20">
        <v>1.5</v>
      </c>
      <c r="AB1158" s="20">
        <v>8</v>
      </c>
      <c r="AC1158" s="20">
        <v>8</v>
      </c>
      <c r="AD1158" s="20">
        <v>8</v>
      </c>
      <c r="AL1158" s="20" t="s">
        <v>1686</v>
      </c>
      <c r="AT1158" s="20" t="s">
        <v>1687</v>
      </c>
      <c r="AZ1158" s="20" t="s">
        <v>1660</v>
      </c>
      <c r="BE1158" s="20" t="s">
        <v>462</v>
      </c>
      <c r="BL1158" s="20">
        <v>327.5</v>
      </c>
      <c r="BM1158" s="20">
        <v>50</v>
      </c>
    </row>
    <row r="1159" spans="1:65" x14ac:dyDescent="0.25">
      <c r="A1159" s="20" t="s">
        <v>1677</v>
      </c>
      <c r="B1159" s="20" t="s">
        <v>462</v>
      </c>
      <c r="C1159" s="20" t="s">
        <v>681</v>
      </c>
      <c r="D1159" s="20" t="s">
        <v>650</v>
      </c>
      <c r="E1159" s="20" t="s">
        <v>3351</v>
      </c>
      <c r="F1159" s="20" t="s">
        <v>479</v>
      </c>
      <c r="G1159" s="20">
        <v>7.05</v>
      </c>
      <c r="H1159" s="20" t="s">
        <v>1679</v>
      </c>
      <c r="I1159" s="20" t="s">
        <v>3339</v>
      </c>
      <c r="J1159" s="20" t="s">
        <v>1681</v>
      </c>
      <c r="K1159" s="20" t="s">
        <v>1681</v>
      </c>
      <c r="L1159" s="20" t="s">
        <v>462</v>
      </c>
      <c r="M1159" s="20">
        <v>4</v>
      </c>
      <c r="N1159" s="20" t="s">
        <v>1679</v>
      </c>
      <c r="P1159" s="20">
        <v>0</v>
      </c>
      <c r="Q1159" s="20" t="s">
        <v>504</v>
      </c>
      <c r="R1159" s="20" t="s">
        <v>488</v>
      </c>
      <c r="S1159" s="20" t="s">
        <v>221</v>
      </c>
      <c r="T1159" s="20" t="s">
        <v>1990</v>
      </c>
      <c r="U1159" s="20" t="s">
        <v>3340</v>
      </c>
      <c r="V1159" s="20">
        <v>5</v>
      </c>
      <c r="W1159" s="20">
        <v>166</v>
      </c>
      <c r="Y1159" s="20" t="s">
        <v>1684</v>
      </c>
      <c r="Z1159" s="20" t="s">
        <v>1685</v>
      </c>
      <c r="AA1159" s="20">
        <v>1.5</v>
      </c>
      <c r="AB1159" s="20">
        <v>8</v>
      </c>
      <c r="AC1159" s="20">
        <v>8</v>
      </c>
      <c r="AD1159" s="20">
        <v>8</v>
      </c>
      <c r="AL1159" s="20" t="s">
        <v>1686</v>
      </c>
      <c r="AT1159" s="20" t="s">
        <v>1687</v>
      </c>
      <c r="AZ1159" s="20" t="s">
        <v>1660</v>
      </c>
      <c r="BE1159" s="20" t="s">
        <v>462</v>
      </c>
      <c r="BL1159" s="20">
        <v>352.5</v>
      </c>
      <c r="BM1159" s="20">
        <v>50</v>
      </c>
    </row>
    <row r="1160" spans="1:65" x14ac:dyDescent="0.25">
      <c r="A1160" s="20" t="s">
        <v>1677</v>
      </c>
      <c r="B1160" s="20" t="s">
        <v>462</v>
      </c>
      <c r="C1160" s="20" t="s">
        <v>681</v>
      </c>
      <c r="D1160" s="20" t="s">
        <v>650</v>
      </c>
      <c r="E1160" s="20" t="s">
        <v>3352</v>
      </c>
      <c r="F1160" s="20" t="s">
        <v>480</v>
      </c>
      <c r="G1160" s="20">
        <v>3.5</v>
      </c>
      <c r="H1160" s="20" t="s">
        <v>1679</v>
      </c>
      <c r="I1160" s="20" t="s">
        <v>3339</v>
      </c>
      <c r="J1160" s="20" t="s">
        <v>1681</v>
      </c>
      <c r="K1160" s="20" t="s">
        <v>1681</v>
      </c>
      <c r="L1160" s="20" t="s">
        <v>462</v>
      </c>
      <c r="M1160" s="20">
        <v>4</v>
      </c>
      <c r="N1160" s="20" t="s">
        <v>1679</v>
      </c>
      <c r="P1160" s="20">
        <v>0</v>
      </c>
      <c r="Q1160" s="20" t="s">
        <v>504</v>
      </c>
      <c r="R1160" s="20" t="s">
        <v>488</v>
      </c>
      <c r="S1160" s="20" t="s">
        <v>221</v>
      </c>
      <c r="T1160" s="20" t="s">
        <v>1990</v>
      </c>
      <c r="U1160" s="20" t="s">
        <v>3340</v>
      </c>
      <c r="V1160" s="20">
        <v>5</v>
      </c>
      <c r="W1160" s="20">
        <v>166</v>
      </c>
      <c r="Y1160" s="20" t="s">
        <v>1684</v>
      </c>
      <c r="Z1160" s="20" t="s">
        <v>1685</v>
      </c>
      <c r="AA1160" s="20">
        <v>1.5</v>
      </c>
      <c r="AB1160" s="20">
        <v>8</v>
      </c>
      <c r="AC1160" s="20">
        <v>8</v>
      </c>
      <c r="AD1160" s="20">
        <v>8</v>
      </c>
      <c r="AL1160" s="20" t="s">
        <v>1686</v>
      </c>
      <c r="AT1160" s="20" t="s">
        <v>1687</v>
      </c>
      <c r="AZ1160" s="20" t="s">
        <v>1660</v>
      </c>
      <c r="BE1160" s="20" t="s">
        <v>462</v>
      </c>
      <c r="BL1160" s="20">
        <v>175</v>
      </c>
      <c r="BM1160" s="20">
        <v>50</v>
      </c>
    </row>
    <row r="1161" spans="1:65" x14ac:dyDescent="0.25">
      <c r="A1161" s="20" t="s">
        <v>1677</v>
      </c>
      <c r="B1161" s="20" t="s">
        <v>462</v>
      </c>
      <c r="C1161" s="20" t="s">
        <v>681</v>
      </c>
      <c r="D1161" s="20" t="s">
        <v>650</v>
      </c>
      <c r="E1161" s="20" t="s">
        <v>3353</v>
      </c>
      <c r="F1161" s="20" t="s">
        <v>481</v>
      </c>
      <c r="G1161" s="20">
        <v>2.76</v>
      </c>
      <c r="H1161" s="20" t="s">
        <v>1679</v>
      </c>
      <c r="I1161" s="20" t="s">
        <v>3339</v>
      </c>
      <c r="J1161" s="20" t="s">
        <v>1681</v>
      </c>
      <c r="K1161" s="20" t="s">
        <v>1681</v>
      </c>
      <c r="L1161" s="20" t="s">
        <v>462</v>
      </c>
      <c r="M1161" s="20">
        <v>4</v>
      </c>
      <c r="N1161" s="20" t="s">
        <v>1679</v>
      </c>
      <c r="P1161" s="20">
        <v>0</v>
      </c>
      <c r="Q1161" s="20" t="s">
        <v>504</v>
      </c>
      <c r="R1161" s="20" t="s">
        <v>488</v>
      </c>
      <c r="S1161" s="20" t="s">
        <v>221</v>
      </c>
      <c r="T1161" s="20" t="s">
        <v>1990</v>
      </c>
      <c r="U1161" s="20" t="s">
        <v>3340</v>
      </c>
      <c r="V1161" s="20">
        <v>5</v>
      </c>
      <c r="W1161" s="20">
        <v>166</v>
      </c>
      <c r="Y1161" s="20" t="s">
        <v>1684</v>
      </c>
      <c r="Z1161" s="20" t="s">
        <v>1685</v>
      </c>
      <c r="AA1161" s="20">
        <v>1.5</v>
      </c>
      <c r="AB1161" s="20">
        <v>8</v>
      </c>
      <c r="AC1161" s="20">
        <v>8</v>
      </c>
      <c r="AD1161" s="20">
        <v>8</v>
      </c>
      <c r="AL1161" s="20" t="s">
        <v>1686</v>
      </c>
      <c r="AT1161" s="20" t="s">
        <v>1687</v>
      </c>
      <c r="AZ1161" s="20" t="s">
        <v>1660</v>
      </c>
      <c r="BE1161" s="20" t="s">
        <v>462</v>
      </c>
      <c r="BL1161" s="20">
        <v>138</v>
      </c>
      <c r="BM1161" s="20">
        <v>50</v>
      </c>
    </row>
    <row r="1162" spans="1:65" x14ac:dyDescent="0.25">
      <c r="A1162" s="20" t="s">
        <v>1677</v>
      </c>
      <c r="B1162" s="20" t="s">
        <v>462</v>
      </c>
      <c r="C1162" s="20" t="s">
        <v>681</v>
      </c>
      <c r="D1162" s="20" t="s">
        <v>650</v>
      </c>
      <c r="E1162" s="20" t="s">
        <v>3354</v>
      </c>
      <c r="F1162" s="20" t="s">
        <v>482</v>
      </c>
      <c r="G1162" s="20">
        <v>2.2599999999999998</v>
      </c>
      <c r="H1162" s="20" t="s">
        <v>1679</v>
      </c>
      <c r="I1162" s="20" t="s">
        <v>3339</v>
      </c>
      <c r="J1162" s="20" t="s">
        <v>1681</v>
      </c>
      <c r="K1162" s="20" t="s">
        <v>1681</v>
      </c>
      <c r="L1162" s="20" t="s">
        <v>462</v>
      </c>
      <c r="M1162" s="20">
        <v>4</v>
      </c>
      <c r="N1162" s="20" t="s">
        <v>1679</v>
      </c>
      <c r="P1162" s="20">
        <v>0</v>
      </c>
      <c r="Q1162" s="20" t="s">
        <v>504</v>
      </c>
      <c r="R1162" s="20" t="s">
        <v>524</v>
      </c>
      <c r="S1162" s="20" t="s">
        <v>221</v>
      </c>
      <c r="T1162" s="20" t="s">
        <v>1990</v>
      </c>
      <c r="U1162" s="20" t="s">
        <v>3340</v>
      </c>
      <c r="V1162" s="20">
        <v>5</v>
      </c>
      <c r="W1162" s="20">
        <v>166</v>
      </c>
      <c r="Y1162" s="20" t="s">
        <v>1684</v>
      </c>
      <c r="Z1162" s="20" t="s">
        <v>1685</v>
      </c>
      <c r="AA1162" s="20">
        <v>1.5</v>
      </c>
      <c r="AB1162" s="20">
        <v>8</v>
      </c>
      <c r="AC1162" s="20">
        <v>8</v>
      </c>
      <c r="AD1162" s="20">
        <v>8</v>
      </c>
      <c r="AL1162" s="20" t="s">
        <v>1686</v>
      </c>
      <c r="AT1162" s="20" t="s">
        <v>1687</v>
      </c>
      <c r="AZ1162" s="20" t="s">
        <v>1660</v>
      </c>
      <c r="BE1162" s="20" t="s">
        <v>462</v>
      </c>
      <c r="BL1162" s="20">
        <v>113</v>
      </c>
      <c r="BM1162" s="20">
        <v>50</v>
      </c>
    </row>
    <row r="1163" spans="1:65" x14ac:dyDescent="0.25">
      <c r="A1163" s="20" t="s">
        <v>1677</v>
      </c>
      <c r="B1163" s="20" t="s">
        <v>462</v>
      </c>
      <c r="C1163" s="20" t="s">
        <v>681</v>
      </c>
      <c r="D1163" s="20" t="s">
        <v>650</v>
      </c>
      <c r="E1163" s="20" t="s">
        <v>3355</v>
      </c>
      <c r="F1163" s="20" t="s">
        <v>483</v>
      </c>
      <c r="G1163" s="20">
        <v>3.46</v>
      </c>
      <c r="H1163" s="20" t="s">
        <v>1679</v>
      </c>
      <c r="I1163" s="20" t="s">
        <v>3339</v>
      </c>
      <c r="J1163" s="20" t="s">
        <v>1681</v>
      </c>
      <c r="K1163" s="20" t="s">
        <v>1681</v>
      </c>
      <c r="L1163" s="20" t="s">
        <v>462</v>
      </c>
      <c r="M1163" s="20">
        <v>4</v>
      </c>
      <c r="N1163" s="20" t="s">
        <v>1679</v>
      </c>
      <c r="P1163" s="20">
        <v>0</v>
      </c>
      <c r="Q1163" s="20" t="s">
        <v>504</v>
      </c>
      <c r="R1163" s="20" t="s">
        <v>524</v>
      </c>
      <c r="S1163" s="20" t="s">
        <v>221</v>
      </c>
      <c r="T1163" s="20" t="s">
        <v>1990</v>
      </c>
      <c r="U1163" s="20" t="s">
        <v>3340</v>
      </c>
      <c r="V1163" s="20">
        <v>5</v>
      </c>
      <c r="W1163" s="20">
        <v>166</v>
      </c>
      <c r="Y1163" s="20" t="s">
        <v>1684</v>
      </c>
      <c r="Z1163" s="20" t="s">
        <v>1685</v>
      </c>
      <c r="AA1163" s="20">
        <v>1.5</v>
      </c>
      <c r="AB1163" s="20">
        <v>8</v>
      </c>
      <c r="AC1163" s="20">
        <v>8</v>
      </c>
      <c r="AD1163" s="20">
        <v>8</v>
      </c>
      <c r="AL1163" s="20" t="s">
        <v>1686</v>
      </c>
      <c r="AT1163" s="20" t="s">
        <v>1687</v>
      </c>
      <c r="AZ1163" s="20" t="s">
        <v>1660</v>
      </c>
      <c r="BE1163" s="20" t="s">
        <v>462</v>
      </c>
      <c r="BL1163" s="20">
        <v>173</v>
      </c>
      <c r="BM1163" s="20">
        <v>50</v>
      </c>
    </row>
    <row r="1164" spans="1:65" x14ac:dyDescent="0.25">
      <c r="A1164" s="20" t="s">
        <v>1677</v>
      </c>
      <c r="B1164" s="20" t="s">
        <v>462</v>
      </c>
      <c r="C1164" s="20" t="s">
        <v>681</v>
      </c>
      <c r="D1164" s="20" t="s">
        <v>650</v>
      </c>
      <c r="E1164" s="20" t="s">
        <v>3356</v>
      </c>
      <c r="F1164" s="20" t="s">
        <v>484</v>
      </c>
      <c r="G1164" s="20">
        <v>5.9</v>
      </c>
      <c r="H1164" s="20" t="s">
        <v>1679</v>
      </c>
      <c r="I1164" s="20" t="s">
        <v>3339</v>
      </c>
      <c r="J1164" s="20" t="s">
        <v>1681</v>
      </c>
      <c r="K1164" s="20" t="s">
        <v>1681</v>
      </c>
      <c r="L1164" s="20" t="s">
        <v>462</v>
      </c>
      <c r="M1164" s="20">
        <v>4</v>
      </c>
      <c r="N1164" s="20" t="s">
        <v>1679</v>
      </c>
      <c r="P1164" s="20">
        <v>0</v>
      </c>
      <c r="Q1164" s="20" t="s">
        <v>504</v>
      </c>
      <c r="R1164" s="20" t="s">
        <v>524</v>
      </c>
      <c r="S1164" s="20" t="s">
        <v>221</v>
      </c>
      <c r="T1164" s="20" t="s">
        <v>1990</v>
      </c>
      <c r="U1164" s="20" t="s">
        <v>3340</v>
      </c>
      <c r="V1164" s="20">
        <v>5</v>
      </c>
      <c r="W1164" s="20">
        <v>166</v>
      </c>
      <c r="Y1164" s="20" t="s">
        <v>1684</v>
      </c>
      <c r="Z1164" s="20" t="s">
        <v>1685</v>
      </c>
      <c r="AA1164" s="20">
        <v>1.5</v>
      </c>
      <c r="AB1164" s="20">
        <v>8</v>
      </c>
      <c r="AC1164" s="20">
        <v>8</v>
      </c>
      <c r="AD1164" s="20">
        <v>8</v>
      </c>
      <c r="AL1164" s="20" t="s">
        <v>1686</v>
      </c>
      <c r="AT1164" s="20" t="s">
        <v>1687</v>
      </c>
      <c r="AZ1164" s="20" t="s">
        <v>1660</v>
      </c>
      <c r="BE1164" s="20" t="s">
        <v>462</v>
      </c>
      <c r="BL1164" s="20">
        <v>295</v>
      </c>
      <c r="BM1164" s="20">
        <v>50</v>
      </c>
    </row>
    <row r="1165" spans="1:65" x14ac:dyDescent="0.25">
      <c r="A1165" s="20" t="s">
        <v>1677</v>
      </c>
      <c r="B1165" s="20" t="s">
        <v>462</v>
      </c>
      <c r="C1165" s="20" t="s">
        <v>681</v>
      </c>
      <c r="D1165" s="20" t="s">
        <v>650</v>
      </c>
      <c r="E1165" s="20" t="s">
        <v>3357</v>
      </c>
      <c r="F1165" s="20" t="s">
        <v>485</v>
      </c>
      <c r="G1165" s="20">
        <v>8.82</v>
      </c>
      <c r="H1165" s="20" t="s">
        <v>1679</v>
      </c>
      <c r="I1165" s="20" t="s">
        <v>3339</v>
      </c>
      <c r="J1165" s="20" t="s">
        <v>1681</v>
      </c>
      <c r="K1165" s="20" t="s">
        <v>1681</v>
      </c>
      <c r="L1165" s="20" t="s">
        <v>462</v>
      </c>
      <c r="M1165" s="20">
        <v>4</v>
      </c>
      <c r="N1165" s="20" t="s">
        <v>1679</v>
      </c>
      <c r="P1165" s="20">
        <v>0</v>
      </c>
      <c r="Q1165" s="20" t="s">
        <v>504</v>
      </c>
      <c r="R1165" s="20" t="s">
        <v>488</v>
      </c>
      <c r="S1165" s="20" t="s">
        <v>221</v>
      </c>
      <c r="T1165" s="20" t="s">
        <v>1990</v>
      </c>
      <c r="U1165" s="20" t="s">
        <v>3340</v>
      </c>
      <c r="V1165" s="20">
        <v>5</v>
      </c>
      <c r="W1165" s="20">
        <v>166</v>
      </c>
      <c r="Y1165" s="20" t="s">
        <v>1684</v>
      </c>
      <c r="Z1165" s="20" t="s">
        <v>1685</v>
      </c>
      <c r="AA1165" s="20">
        <v>1.5</v>
      </c>
      <c r="AB1165" s="20">
        <v>8</v>
      </c>
      <c r="AC1165" s="20">
        <v>8</v>
      </c>
      <c r="AD1165" s="20">
        <v>8</v>
      </c>
      <c r="AL1165" s="20" t="s">
        <v>1686</v>
      </c>
      <c r="AT1165" s="20" t="s">
        <v>1687</v>
      </c>
      <c r="AZ1165" s="20" t="s">
        <v>1660</v>
      </c>
      <c r="BE1165" s="20" t="s">
        <v>462</v>
      </c>
      <c r="BL1165" s="20">
        <v>441</v>
      </c>
      <c r="BM1165" s="20">
        <v>50</v>
      </c>
    </row>
    <row r="1166" spans="1:65" x14ac:dyDescent="0.25">
      <c r="A1166" s="20" t="s">
        <v>1677</v>
      </c>
      <c r="B1166" s="20" t="s">
        <v>462</v>
      </c>
      <c r="C1166" s="20" t="s">
        <v>681</v>
      </c>
      <c r="D1166" s="20" t="s">
        <v>650</v>
      </c>
      <c r="E1166" s="20" t="s">
        <v>3358</v>
      </c>
      <c r="F1166" s="20" t="s">
        <v>486</v>
      </c>
      <c r="G1166" s="20">
        <v>6.79</v>
      </c>
      <c r="H1166" s="20" t="s">
        <v>1679</v>
      </c>
      <c r="I1166" s="20" t="s">
        <v>3339</v>
      </c>
      <c r="J1166" s="20" t="s">
        <v>1681</v>
      </c>
      <c r="K1166" s="20" t="s">
        <v>1681</v>
      </c>
      <c r="L1166" s="20" t="s">
        <v>462</v>
      </c>
      <c r="M1166" s="20">
        <v>4</v>
      </c>
      <c r="N1166" s="20" t="s">
        <v>1679</v>
      </c>
      <c r="P1166" s="20">
        <v>0</v>
      </c>
      <c r="Q1166" s="20" t="s">
        <v>504</v>
      </c>
      <c r="R1166" s="20" t="s">
        <v>488</v>
      </c>
      <c r="S1166" s="20" t="s">
        <v>221</v>
      </c>
      <c r="T1166" s="20" t="s">
        <v>1990</v>
      </c>
      <c r="U1166" s="20" t="s">
        <v>3340</v>
      </c>
      <c r="V1166" s="20">
        <v>5</v>
      </c>
      <c r="W1166" s="20">
        <v>166</v>
      </c>
      <c r="Y1166" s="20" t="s">
        <v>1684</v>
      </c>
      <c r="Z1166" s="20" t="s">
        <v>1685</v>
      </c>
      <c r="AA1166" s="20">
        <v>1.5</v>
      </c>
      <c r="AB1166" s="20">
        <v>8</v>
      </c>
      <c r="AC1166" s="20">
        <v>8</v>
      </c>
      <c r="AD1166" s="20">
        <v>8</v>
      </c>
      <c r="AL1166" s="20" t="s">
        <v>1686</v>
      </c>
      <c r="AT1166" s="20" t="s">
        <v>1687</v>
      </c>
      <c r="AZ1166" s="20" t="s">
        <v>1660</v>
      </c>
      <c r="BE1166" s="20" t="s">
        <v>462</v>
      </c>
      <c r="BL1166" s="20">
        <v>339.5</v>
      </c>
      <c r="BM1166" s="20">
        <v>50</v>
      </c>
    </row>
    <row r="1167" spans="1:65" x14ac:dyDescent="0.25">
      <c r="A1167" s="20" t="s">
        <v>1677</v>
      </c>
      <c r="B1167" s="20" t="s">
        <v>462</v>
      </c>
      <c r="C1167" s="20" t="s">
        <v>681</v>
      </c>
      <c r="D1167" s="20" t="s">
        <v>650</v>
      </c>
      <c r="E1167" s="20" t="s">
        <v>3359</v>
      </c>
      <c r="F1167" s="20" t="s">
        <v>489</v>
      </c>
      <c r="G1167" s="20">
        <v>6.94</v>
      </c>
      <c r="H1167" s="20" t="s">
        <v>1679</v>
      </c>
      <c r="I1167" s="20" t="s">
        <v>3339</v>
      </c>
      <c r="J1167" s="20" t="s">
        <v>1681</v>
      </c>
      <c r="K1167" s="20" t="s">
        <v>1681</v>
      </c>
      <c r="L1167" s="20" t="s">
        <v>462</v>
      </c>
      <c r="M1167" s="20">
        <v>4</v>
      </c>
      <c r="N1167" s="20" t="s">
        <v>1679</v>
      </c>
      <c r="P1167" s="20">
        <v>0</v>
      </c>
      <c r="Q1167" s="20" t="s">
        <v>504</v>
      </c>
      <c r="R1167" s="20" t="s">
        <v>488</v>
      </c>
      <c r="S1167" s="20" t="s">
        <v>221</v>
      </c>
      <c r="T1167" s="20" t="s">
        <v>1990</v>
      </c>
      <c r="U1167" s="20" t="s">
        <v>3340</v>
      </c>
      <c r="V1167" s="20">
        <v>5</v>
      </c>
      <c r="W1167" s="20">
        <v>166</v>
      </c>
      <c r="Y1167" s="20" t="s">
        <v>1684</v>
      </c>
      <c r="Z1167" s="20" t="s">
        <v>1685</v>
      </c>
      <c r="AA1167" s="20">
        <v>1.5</v>
      </c>
      <c r="AB1167" s="20">
        <v>8</v>
      </c>
      <c r="AC1167" s="20">
        <v>8</v>
      </c>
      <c r="AD1167" s="20">
        <v>8</v>
      </c>
      <c r="AL1167" s="20" t="s">
        <v>1686</v>
      </c>
      <c r="AT1167" s="20" t="s">
        <v>1687</v>
      </c>
      <c r="AZ1167" s="20" t="s">
        <v>1660</v>
      </c>
      <c r="BE1167" s="20" t="s">
        <v>462</v>
      </c>
      <c r="BL1167" s="20">
        <v>347</v>
      </c>
      <c r="BM1167" s="20">
        <v>50</v>
      </c>
    </row>
    <row r="1168" spans="1:65" x14ac:dyDescent="0.25">
      <c r="A1168" s="20" t="s">
        <v>1677</v>
      </c>
      <c r="B1168" s="20" t="s">
        <v>462</v>
      </c>
      <c r="C1168" s="20" t="s">
        <v>681</v>
      </c>
      <c r="D1168" s="20" t="s">
        <v>650</v>
      </c>
      <c r="E1168" s="20" t="s">
        <v>3360</v>
      </c>
      <c r="F1168" s="20" t="s">
        <v>490</v>
      </c>
      <c r="G1168" s="20">
        <v>7.06</v>
      </c>
      <c r="H1168" s="20" t="s">
        <v>1679</v>
      </c>
      <c r="I1168" s="20" t="s">
        <v>3339</v>
      </c>
      <c r="J1168" s="20" t="s">
        <v>1681</v>
      </c>
      <c r="K1168" s="20" t="s">
        <v>1681</v>
      </c>
      <c r="L1168" s="20" t="s">
        <v>462</v>
      </c>
      <c r="M1168" s="20">
        <v>4</v>
      </c>
      <c r="N1168" s="20" t="s">
        <v>1679</v>
      </c>
      <c r="P1168" s="20">
        <v>0</v>
      </c>
      <c r="Q1168" s="20" t="s">
        <v>504</v>
      </c>
      <c r="R1168" s="20" t="s">
        <v>488</v>
      </c>
      <c r="S1168" s="20" t="s">
        <v>221</v>
      </c>
      <c r="T1168" s="20" t="s">
        <v>1990</v>
      </c>
      <c r="U1168" s="20" t="s">
        <v>3340</v>
      </c>
      <c r="V1168" s="20">
        <v>5</v>
      </c>
      <c r="W1168" s="20">
        <v>166</v>
      </c>
      <c r="Y1168" s="20" t="s">
        <v>1684</v>
      </c>
      <c r="Z1168" s="20" t="s">
        <v>1685</v>
      </c>
      <c r="AA1168" s="20">
        <v>1.5</v>
      </c>
      <c r="AB1168" s="20">
        <v>8</v>
      </c>
      <c r="AC1168" s="20">
        <v>8</v>
      </c>
      <c r="AD1168" s="20">
        <v>8</v>
      </c>
      <c r="AL1168" s="20" t="s">
        <v>1686</v>
      </c>
      <c r="AT1168" s="20" t="s">
        <v>1687</v>
      </c>
      <c r="AZ1168" s="20" t="s">
        <v>1660</v>
      </c>
      <c r="BE1168" s="20" t="s">
        <v>462</v>
      </c>
      <c r="BL1168" s="20">
        <v>353</v>
      </c>
      <c r="BM1168" s="20">
        <v>50</v>
      </c>
    </row>
    <row r="1169" spans="1:65" x14ac:dyDescent="0.25">
      <c r="A1169" s="20" t="s">
        <v>1677</v>
      </c>
      <c r="B1169" s="20" t="s">
        <v>462</v>
      </c>
      <c r="C1169" s="20" t="s">
        <v>681</v>
      </c>
      <c r="D1169" s="20" t="s">
        <v>650</v>
      </c>
      <c r="E1169" s="20" t="s">
        <v>3361</v>
      </c>
      <c r="F1169" s="20" t="s">
        <v>491</v>
      </c>
      <c r="G1169" s="20">
        <v>6.51</v>
      </c>
      <c r="H1169" s="20" t="s">
        <v>1679</v>
      </c>
      <c r="I1169" s="20" t="s">
        <v>3339</v>
      </c>
      <c r="J1169" s="20" t="s">
        <v>1681</v>
      </c>
      <c r="K1169" s="20" t="s">
        <v>1681</v>
      </c>
      <c r="L1169" s="20" t="s">
        <v>462</v>
      </c>
      <c r="M1169" s="20">
        <v>4</v>
      </c>
      <c r="N1169" s="20" t="s">
        <v>1679</v>
      </c>
      <c r="P1169" s="20">
        <v>0</v>
      </c>
      <c r="Q1169" s="20" t="s">
        <v>504</v>
      </c>
      <c r="R1169" s="20" t="s">
        <v>488</v>
      </c>
      <c r="S1169" s="20" t="s">
        <v>221</v>
      </c>
      <c r="T1169" s="20" t="s">
        <v>1990</v>
      </c>
      <c r="U1169" s="20" t="s">
        <v>3340</v>
      </c>
      <c r="V1169" s="20">
        <v>5</v>
      </c>
      <c r="W1169" s="20">
        <v>166</v>
      </c>
      <c r="Y1169" s="20" t="s">
        <v>1684</v>
      </c>
      <c r="Z1169" s="20" t="s">
        <v>1685</v>
      </c>
      <c r="AA1169" s="20">
        <v>1.5</v>
      </c>
      <c r="AB1169" s="20">
        <v>8</v>
      </c>
      <c r="AC1169" s="20">
        <v>8</v>
      </c>
      <c r="AD1169" s="20">
        <v>8</v>
      </c>
      <c r="AL1169" s="20" t="s">
        <v>1686</v>
      </c>
      <c r="AT1169" s="20" t="s">
        <v>1687</v>
      </c>
      <c r="AZ1169" s="20" t="s">
        <v>1660</v>
      </c>
      <c r="BE1169" s="20" t="s">
        <v>462</v>
      </c>
      <c r="BL1169" s="20">
        <v>325.5</v>
      </c>
      <c r="BM1169" s="20">
        <v>50</v>
      </c>
    </row>
    <row r="1170" spans="1:65" x14ac:dyDescent="0.25">
      <c r="A1170" s="20" t="s">
        <v>1677</v>
      </c>
      <c r="B1170" s="20" t="s">
        <v>462</v>
      </c>
      <c r="C1170" s="20" t="s">
        <v>681</v>
      </c>
      <c r="D1170" s="20" t="s">
        <v>650</v>
      </c>
      <c r="E1170" s="20" t="s">
        <v>3362</v>
      </c>
      <c r="F1170" s="20" t="s">
        <v>492</v>
      </c>
      <c r="G1170" s="20">
        <v>6.52</v>
      </c>
      <c r="H1170" s="20" t="s">
        <v>1679</v>
      </c>
      <c r="I1170" s="20" t="s">
        <v>3339</v>
      </c>
      <c r="J1170" s="20" t="s">
        <v>1681</v>
      </c>
      <c r="K1170" s="20" t="s">
        <v>1681</v>
      </c>
      <c r="L1170" s="20" t="s">
        <v>462</v>
      </c>
      <c r="M1170" s="20">
        <v>4</v>
      </c>
      <c r="N1170" s="20" t="s">
        <v>1679</v>
      </c>
      <c r="P1170" s="20">
        <v>0</v>
      </c>
      <c r="Q1170" s="20" t="s">
        <v>504</v>
      </c>
      <c r="R1170" s="20" t="s">
        <v>488</v>
      </c>
      <c r="S1170" s="20" t="s">
        <v>221</v>
      </c>
      <c r="T1170" s="20" t="s">
        <v>1990</v>
      </c>
      <c r="U1170" s="20" t="s">
        <v>3340</v>
      </c>
      <c r="V1170" s="20">
        <v>5</v>
      </c>
      <c r="W1170" s="20">
        <v>166</v>
      </c>
      <c r="Y1170" s="20" t="s">
        <v>1684</v>
      </c>
      <c r="Z1170" s="20" t="s">
        <v>1685</v>
      </c>
      <c r="AA1170" s="20">
        <v>1.5</v>
      </c>
      <c r="AB1170" s="20">
        <v>8</v>
      </c>
      <c r="AC1170" s="20">
        <v>8</v>
      </c>
      <c r="AD1170" s="20">
        <v>8</v>
      </c>
      <c r="AL1170" s="20" t="s">
        <v>1686</v>
      </c>
      <c r="AT1170" s="20" t="s">
        <v>1687</v>
      </c>
      <c r="AZ1170" s="20" t="s">
        <v>1660</v>
      </c>
      <c r="BE1170" s="20" t="s">
        <v>462</v>
      </c>
      <c r="BL1170" s="20">
        <v>326</v>
      </c>
      <c r="BM1170" s="20">
        <v>50</v>
      </c>
    </row>
    <row r="1171" spans="1:65" x14ac:dyDescent="0.25">
      <c r="A1171" s="20" t="s">
        <v>1677</v>
      </c>
      <c r="B1171" s="20" t="s">
        <v>462</v>
      </c>
      <c r="C1171" s="20" t="s">
        <v>681</v>
      </c>
      <c r="D1171" s="20" t="s">
        <v>650</v>
      </c>
      <c r="E1171" s="20" t="s">
        <v>3363</v>
      </c>
      <c r="F1171" s="20" t="s">
        <v>493</v>
      </c>
      <c r="G1171" s="20">
        <v>10.8</v>
      </c>
      <c r="H1171" s="20" t="s">
        <v>1679</v>
      </c>
      <c r="I1171" s="20" t="s">
        <v>3339</v>
      </c>
      <c r="J1171" s="20" t="s">
        <v>1681</v>
      </c>
      <c r="K1171" s="20" t="s">
        <v>1681</v>
      </c>
      <c r="L1171" s="20" t="s">
        <v>462</v>
      </c>
      <c r="M1171" s="20">
        <v>4</v>
      </c>
      <c r="N1171" s="20" t="s">
        <v>1679</v>
      </c>
      <c r="P1171" s="20">
        <v>0</v>
      </c>
      <c r="Q1171" s="20" t="s">
        <v>504</v>
      </c>
      <c r="R1171" s="20" t="s">
        <v>488</v>
      </c>
      <c r="S1171" s="20" t="s">
        <v>221</v>
      </c>
      <c r="T1171" s="20" t="s">
        <v>1990</v>
      </c>
      <c r="U1171" s="20" t="s">
        <v>3340</v>
      </c>
      <c r="V1171" s="20">
        <v>5</v>
      </c>
      <c r="W1171" s="20">
        <v>166</v>
      </c>
      <c r="Y1171" s="20" t="s">
        <v>1684</v>
      </c>
      <c r="Z1171" s="20" t="s">
        <v>1685</v>
      </c>
      <c r="AA1171" s="20">
        <v>1.5</v>
      </c>
      <c r="AB1171" s="20">
        <v>8</v>
      </c>
      <c r="AC1171" s="20">
        <v>8</v>
      </c>
      <c r="AD1171" s="20">
        <v>8</v>
      </c>
      <c r="AL1171" s="20" t="s">
        <v>1686</v>
      </c>
      <c r="AT1171" s="20" t="s">
        <v>1687</v>
      </c>
      <c r="AZ1171" s="20" t="s">
        <v>1660</v>
      </c>
      <c r="BE1171" s="20" t="s">
        <v>462</v>
      </c>
      <c r="BL1171" s="20">
        <v>540</v>
      </c>
      <c r="BM1171" s="20">
        <v>50</v>
      </c>
    </row>
    <row r="1172" spans="1:65" x14ac:dyDescent="0.25">
      <c r="A1172" s="20" t="s">
        <v>1677</v>
      </c>
      <c r="B1172" s="20" t="s">
        <v>462</v>
      </c>
      <c r="C1172" s="20" t="s">
        <v>681</v>
      </c>
      <c r="D1172" s="20" t="s">
        <v>650</v>
      </c>
      <c r="E1172" s="20" t="s">
        <v>3364</v>
      </c>
      <c r="F1172" s="20" t="s">
        <v>494</v>
      </c>
      <c r="G1172" s="20">
        <v>5.21</v>
      </c>
      <c r="H1172" s="20" t="s">
        <v>1679</v>
      </c>
      <c r="I1172" s="20" t="s">
        <v>3339</v>
      </c>
      <c r="J1172" s="20" t="s">
        <v>1681</v>
      </c>
      <c r="K1172" s="20" t="s">
        <v>1681</v>
      </c>
      <c r="L1172" s="20" t="s">
        <v>462</v>
      </c>
      <c r="M1172" s="20">
        <v>4</v>
      </c>
      <c r="N1172" s="20" t="s">
        <v>1679</v>
      </c>
      <c r="P1172" s="20">
        <v>0</v>
      </c>
      <c r="Q1172" s="20" t="s">
        <v>504</v>
      </c>
      <c r="R1172" s="20" t="s">
        <v>524</v>
      </c>
      <c r="S1172" s="20" t="s">
        <v>221</v>
      </c>
      <c r="T1172" s="20" t="s">
        <v>1990</v>
      </c>
      <c r="U1172" s="20" t="s">
        <v>3340</v>
      </c>
      <c r="V1172" s="20">
        <v>5</v>
      </c>
      <c r="W1172" s="20">
        <v>166</v>
      </c>
      <c r="Y1172" s="20" t="s">
        <v>1684</v>
      </c>
      <c r="Z1172" s="20" t="s">
        <v>1685</v>
      </c>
      <c r="AA1172" s="20">
        <v>1.5</v>
      </c>
      <c r="AB1172" s="20">
        <v>8</v>
      </c>
      <c r="AC1172" s="20">
        <v>8</v>
      </c>
      <c r="AD1172" s="20">
        <v>8</v>
      </c>
      <c r="AL1172" s="20" t="s">
        <v>1686</v>
      </c>
      <c r="AT1172" s="20" t="s">
        <v>1687</v>
      </c>
      <c r="AZ1172" s="20" t="s">
        <v>1660</v>
      </c>
      <c r="BE1172" s="20" t="s">
        <v>462</v>
      </c>
      <c r="BL1172" s="20">
        <v>260.5</v>
      </c>
      <c r="BM1172" s="20">
        <v>50</v>
      </c>
    </row>
    <row r="1173" spans="1:65" x14ac:dyDescent="0.25">
      <c r="A1173" s="20" t="s">
        <v>1677</v>
      </c>
      <c r="B1173" s="20" t="s">
        <v>462</v>
      </c>
      <c r="C1173" s="20" t="s">
        <v>681</v>
      </c>
      <c r="D1173" s="20" t="s">
        <v>650</v>
      </c>
      <c r="E1173" s="20" t="s">
        <v>3365</v>
      </c>
      <c r="F1173" s="20" t="s">
        <v>497</v>
      </c>
      <c r="G1173" s="20">
        <v>6.58</v>
      </c>
      <c r="H1173" s="20" t="s">
        <v>1679</v>
      </c>
      <c r="I1173" s="20" t="s">
        <v>3339</v>
      </c>
      <c r="J1173" s="20" t="s">
        <v>1681</v>
      </c>
      <c r="K1173" s="20" t="s">
        <v>1681</v>
      </c>
      <c r="L1173" s="20" t="s">
        <v>462</v>
      </c>
      <c r="M1173" s="20">
        <v>4</v>
      </c>
      <c r="N1173" s="20" t="s">
        <v>1679</v>
      </c>
      <c r="P1173" s="20">
        <v>0</v>
      </c>
      <c r="Q1173" s="20" t="s">
        <v>504</v>
      </c>
      <c r="R1173" s="20" t="s">
        <v>524</v>
      </c>
      <c r="S1173" s="20" t="s">
        <v>221</v>
      </c>
      <c r="T1173" s="20" t="s">
        <v>1990</v>
      </c>
      <c r="U1173" s="20" t="s">
        <v>3340</v>
      </c>
      <c r="V1173" s="20">
        <v>5</v>
      </c>
      <c r="W1173" s="20">
        <v>166</v>
      </c>
      <c r="Y1173" s="20" t="s">
        <v>1684</v>
      </c>
      <c r="Z1173" s="20" t="s">
        <v>1685</v>
      </c>
      <c r="AA1173" s="20">
        <v>1.5</v>
      </c>
      <c r="AB1173" s="20">
        <v>8</v>
      </c>
      <c r="AC1173" s="20">
        <v>8</v>
      </c>
      <c r="AD1173" s="20">
        <v>8</v>
      </c>
      <c r="AL1173" s="20" t="s">
        <v>1686</v>
      </c>
      <c r="AT1173" s="20" t="s">
        <v>1687</v>
      </c>
      <c r="AZ1173" s="20" t="s">
        <v>1660</v>
      </c>
      <c r="BE1173" s="20" t="s">
        <v>462</v>
      </c>
      <c r="BL1173" s="20">
        <v>329</v>
      </c>
      <c r="BM1173" s="20">
        <v>50</v>
      </c>
    </row>
    <row r="1174" spans="1:65" x14ac:dyDescent="0.25">
      <c r="A1174" s="20" t="s">
        <v>1677</v>
      </c>
      <c r="B1174" s="20" t="s">
        <v>462</v>
      </c>
      <c r="C1174" s="20" t="s">
        <v>681</v>
      </c>
      <c r="D1174" s="20" t="s">
        <v>650</v>
      </c>
      <c r="E1174" s="20" t="s">
        <v>3366</v>
      </c>
      <c r="F1174" s="20" t="s">
        <v>519</v>
      </c>
      <c r="G1174" s="20">
        <v>6.42</v>
      </c>
      <c r="H1174" s="20" t="s">
        <v>1679</v>
      </c>
      <c r="I1174" s="20" t="s">
        <v>3339</v>
      </c>
      <c r="J1174" s="20" t="s">
        <v>1681</v>
      </c>
      <c r="K1174" s="20" t="s">
        <v>1681</v>
      </c>
      <c r="L1174" s="20" t="s">
        <v>462</v>
      </c>
      <c r="M1174" s="20">
        <v>4</v>
      </c>
      <c r="N1174" s="20" t="s">
        <v>1679</v>
      </c>
      <c r="P1174" s="20">
        <v>0</v>
      </c>
      <c r="Q1174" s="20" t="s">
        <v>504</v>
      </c>
      <c r="R1174" s="20" t="s">
        <v>488</v>
      </c>
      <c r="S1174" s="20" t="s">
        <v>221</v>
      </c>
      <c r="T1174" s="20" t="s">
        <v>1990</v>
      </c>
      <c r="U1174" s="20" t="s">
        <v>3340</v>
      </c>
      <c r="V1174" s="20">
        <v>5</v>
      </c>
      <c r="W1174" s="20">
        <v>166</v>
      </c>
      <c r="Y1174" s="20" t="s">
        <v>1684</v>
      </c>
      <c r="Z1174" s="20" t="s">
        <v>1685</v>
      </c>
      <c r="AA1174" s="20">
        <v>1.5</v>
      </c>
      <c r="AB1174" s="20">
        <v>8</v>
      </c>
      <c r="AC1174" s="20">
        <v>8</v>
      </c>
      <c r="AD1174" s="20">
        <v>8</v>
      </c>
      <c r="AL1174" s="20" t="s">
        <v>1686</v>
      </c>
      <c r="AT1174" s="20" t="s">
        <v>1687</v>
      </c>
      <c r="AZ1174" s="20" t="s">
        <v>1660</v>
      </c>
      <c r="BE1174" s="20" t="s">
        <v>462</v>
      </c>
      <c r="BL1174" s="20">
        <v>321</v>
      </c>
      <c r="BM1174" s="20">
        <v>50</v>
      </c>
    </row>
    <row r="1175" spans="1:65" x14ac:dyDescent="0.25">
      <c r="A1175" s="20" t="s">
        <v>1677</v>
      </c>
      <c r="B1175" s="20" t="s">
        <v>462</v>
      </c>
      <c r="C1175" s="20" t="s">
        <v>681</v>
      </c>
      <c r="D1175" s="20" t="s">
        <v>650</v>
      </c>
      <c r="E1175" s="20" t="s">
        <v>3367</v>
      </c>
      <c r="F1175" s="20" t="s">
        <v>520</v>
      </c>
      <c r="G1175" s="20">
        <v>6.94</v>
      </c>
      <c r="H1175" s="20" t="s">
        <v>1679</v>
      </c>
      <c r="I1175" s="20" t="s">
        <v>3339</v>
      </c>
      <c r="J1175" s="20" t="s">
        <v>1681</v>
      </c>
      <c r="K1175" s="20" t="s">
        <v>1681</v>
      </c>
      <c r="L1175" s="20" t="s">
        <v>462</v>
      </c>
      <c r="M1175" s="20">
        <v>4</v>
      </c>
      <c r="N1175" s="20" t="s">
        <v>1679</v>
      </c>
      <c r="P1175" s="20">
        <v>0</v>
      </c>
      <c r="Q1175" s="20" t="s">
        <v>504</v>
      </c>
      <c r="R1175" s="20" t="s">
        <v>488</v>
      </c>
      <c r="S1175" s="20" t="s">
        <v>221</v>
      </c>
      <c r="T1175" s="20" t="s">
        <v>1990</v>
      </c>
      <c r="U1175" s="20" t="s">
        <v>3340</v>
      </c>
      <c r="V1175" s="20">
        <v>5</v>
      </c>
      <c r="W1175" s="20">
        <v>166</v>
      </c>
      <c r="Y1175" s="20" t="s">
        <v>1684</v>
      </c>
      <c r="Z1175" s="20" t="s">
        <v>1685</v>
      </c>
      <c r="AA1175" s="20">
        <v>1.5</v>
      </c>
      <c r="AB1175" s="20">
        <v>8</v>
      </c>
      <c r="AC1175" s="20">
        <v>8</v>
      </c>
      <c r="AD1175" s="20">
        <v>8</v>
      </c>
      <c r="AL1175" s="20" t="s">
        <v>1686</v>
      </c>
      <c r="AT1175" s="20" t="s">
        <v>1687</v>
      </c>
      <c r="AZ1175" s="20" t="s">
        <v>1660</v>
      </c>
      <c r="BE1175" s="20" t="s">
        <v>462</v>
      </c>
      <c r="BL1175" s="20">
        <v>347</v>
      </c>
      <c r="BM1175" s="20">
        <v>50</v>
      </c>
    </row>
    <row r="1176" spans="1:65" x14ac:dyDescent="0.25">
      <c r="A1176" s="20" t="s">
        <v>1677</v>
      </c>
      <c r="B1176" s="20" t="s">
        <v>462</v>
      </c>
      <c r="C1176" s="20" t="s">
        <v>681</v>
      </c>
      <c r="D1176" s="20" t="s">
        <v>650</v>
      </c>
      <c r="E1176" s="20" t="s">
        <v>3368</v>
      </c>
      <c r="F1176" s="20" t="s">
        <v>521</v>
      </c>
      <c r="G1176" s="20">
        <v>6.76</v>
      </c>
      <c r="H1176" s="20" t="s">
        <v>1679</v>
      </c>
      <c r="I1176" s="20" t="s">
        <v>3339</v>
      </c>
      <c r="J1176" s="20" t="s">
        <v>1681</v>
      </c>
      <c r="K1176" s="20" t="s">
        <v>1681</v>
      </c>
      <c r="L1176" s="20" t="s">
        <v>462</v>
      </c>
      <c r="M1176" s="20">
        <v>4</v>
      </c>
      <c r="N1176" s="20" t="s">
        <v>1679</v>
      </c>
      <c r="P1176" s="20">
        <v>0</v>
      </c>
      <c r="Q1176" s="20" t="s">
        <v>504</v>
      </c>
      <c r="R1176" s="20" t="s">
        <v>488</v>
      </c>
      <c r="S1176" s="20" t="s">
        <v>221</v>
      </c>
      <c r="T1176" s="20" t="s">
        <v>1990</v>
      </c>
      <c r="U1176" s="20" t="s">
        <v>3340</v>
      </c>
      <c r="V1176" s="20">
        <v>5</v>
      </c>
      <c r="W1176" s="20">
        <v>166</v>
      </c>
      <c r="Y1176" s="20" t="s">
        <v>1684</v>
      </c>
      <c r="Z1176" s="20" t="s">
        <v>1685</v>
      </c>
      <c r="AA1176" s="20">
        <v>1.5</v>
      </c>
      <c r="AB1176" s="20">
        <v>8</v>
      </c>
      <c r="AC1176" s="20">
        <v>8</v>
      </c>
      <c r="AD1176" s="20">
        <v>8</v>
      </c>
      <c r="AL1176" s="20" t="s">
        <v>1686</v>
      </c>
      <c r="AT1176" s="20" t="s">
        <v>1687</v>
      </c>
      <c r="AZ1176" s="20" t="s">
        <v>1660</v>
      </c>
      <c r="BE1176" s="20" t="s">
        <v>462</v>
      </c>
      <c r="BL1176" s="20">
        <v>338</v>
      </c>
      <c r="BM1176" s="20">
        <v>50</v>
      </c>
    </row>
    <row r="1177" spans="1:65" x14ac:dyDescent="0.25">
      <c r="A1177" s="20" t="s">
        <v>1677</v>
      </c>
      <c r="B1177" s="20" t="s">
        <v>462</v>
      </c>
      <c r="C1177" s="20" t="s">
        <v>681</v>
      </c>
      <c r="D1177" s="20" t="s">
        <v>650</v>
      </c>
      <c r="E1177" s="20" t="s">
        <v>3369</v>
      </c>
      <c r="F1177" s="20" t="s">
        <v>522</v>
      </c>
      <c r="G1177" s="20">
        <v>6.51</v>
      </c>
      <c r="H1177" s="20" t="s">
        <v>1679</v>
      </c>
      <c r="I1177" s="20" t="s">
        <v>3339</v>
      </c>
      <c r="J1177" s="20" t="s">
        <v>1681</v>
      </c>
      <c r="K1177" s="20" t="s">
        <v>1681</v>
      </c>
      <c r="L1177" s="20" t="s">
        <v>462</v>
      </c>
      <c r="M1177" s="20">
        <v>4</v>
      </c>
      <c r="N1177" s="20" t="s">
        <v>1679</v>
      </c>
      <c r="P1177" s="20">
        <v>0</v>
      </c>
      <c r="Q1177" s="20" t="s">
        <v>504</v>
      </c>
      <c r="R1177" s="20" t="s">
        <v>488</v>
      </c>
      <c r="S1177" s="20" t="s">
        <v>221</v>
      </c>
      <c r="T1177" s="20" t="s">
        <v>1990</v>
      </c>
      <c r="U1177" s="20" t="s">
        <v>3340</v>
      </c>
      <c r="V1177" s="20">
        <v>5</v>
      </c>
      <c r="W1177" s="20">
        <v>166</v>
      </c>
      <c r="Y1177" s="20" t="s">
        <v>1684</v>
      </c>
      <c r="Z1177" s="20" t="s">
        <v>1685</v>
      </c>
      <c r="AA1177" s="20">
        <v>1.5</v>
      </c>
      <c r="AB1177" s="20">
        <v>8</v>
      </c>
      <c r="AC1177" s="20">
        <v>8</v>
      </c>
      <c r="AD1177" s="20">
        <v>8</v>
      </c>
      <c r="AL1177" s="20" t="s">
        <v>1686</v>
      </c>
      <c r="AT1177" s="20" t="s">
        <v>1687</v>
      </c>
      <c r="AZ1177" s="20" t="s">
        <v>1660</v>
      </c>
      <c r="BE1177" s="20" t="s">
        <v>462</v>
      </c>
      <c r="BL1177" s="20">
        <v>325.5</v>
      </c>
      <c r="BM1177" s="20">
        <v>50</v>
      </c>
    </row>
    <row r="1178" spans="1:65" x14ac:dyDescent="0.25">
      <c r="A1178" s="20" t="s">
        <v>1677</v>
      </c>
      <c r="B1178" s="20" t="s">
        <v>462</v>
      </c>
      <c r="C1178" s="20" t="s">
        <v>681</v>
      </c>
      <c r="D1178" s="20" t="s">
        <v>650</v>
      </c>
      <c r="E1178" s="20" t="s">
        <v>3370</v>
      </c>
      <c r="F1178" s="20" t="s">
        <v>523</v>
      </c>
      <c r="G1178" s="20">
        <v>9.2200000000000006</v>
      </c>
      <c r="H1178" s="20" t="s">
        <v>1679</v>
      </c>
      <c r="I1178" s="20" t="s">
        <v>3339</v>
      </c>
      <c r="J1178" s="20" t="s">
        <v>1681</v>
      </c>
      <c r="K1178" s="20" t="s">
        <v>1681</v>
      </c>
      <c r="L1178" s="20" t="s">
        <v>462</v>
      </c>
      <c r="M1178" s="20">
        <v>4</v>
      </c>
      <c r="N1178" s="20" t="s">
        <v>1679</v>
      </c>
      <c r="P1178" s="20">
        <v>0</v>
      </c>
      <c r="Q1178" s="20" t="s">
        <v>504</v>
      </c>
      <c r="R1178" s="20" t="s">
        <v>524</v>
      </c>
      <c r="S1178" s="20" t="s">
        <v>221</v>
      </c>
      <c r="T1178" s="20" t="s">
        <v>1990</v>
      </c>
      <c r="U1178" s="20" t="s">
        <v>3340</v>
      </c>
      <c r="V1178" s="20">
        <v>5</v>
      </c>
      <c r="W1178" s="20">
        <v>166</v>
      </c>
      <c r="Y1178" s="20" t="s">
        <v>1684</v>
      </c>
      <c r="Z1178" s="20" t="s">
        <v>1685</v>
      </c>
      <c r="AA1178" s="20">
        <v>1.5</v>
      </c>
      <c r="AB1178" s="20">
        <v>8</v>
      </c>
      <c r="AC1178" s="20">
        <v>8</v>
      </c>
      <c r="AD1178" s="20">
        <v>8</v>
      </c>
      <c r="AL1178" s="20" t="s">
        <v>1686</v>
      </c>
      <c r="AT1178" s="20" t="s">
        <v>1687</v>
      </c>
      <c r="AZ1178" s="20" t="s">
        <v>1660</v>
      </c>
      <c r="BE1178" s="20" t="s">
        <v>462</v>
      </c>
      <c r="BL1178" s="20">
        <v>461</v>
      </c>
      <c r="BM1178" s="20">
        <v>50</v>
      </c>
    </row>
    <row r="1179" spans="1:65" x14ac:dyDescent="0.25">
      <c r="A1179" s="20" t="s">
        <v>1677</v>
      </c>
      <c r="B1179" s="20" t="s">
        <v>462</v>
      </c>
      <c r="C1179" s="20" t="s">
        <v>681</v>
      </c>
      <c r="D1179" s="20" t="s">
        <v>650</v>
      </c>
      <c r="E1179" s="20" t="s">
        <v>3371</v>
      </c>
      <c r="F1179" s="20" t="s">
        <v>525</v>
      </c>
      <c r="G1179" s="20">
        <v>8.1999999999999993</v>
      </c>
      <c r="H1179" s="20" t="s">
        <v>1679</v>
      </c>
      <c r="I1179" s="20" t="s">
        <v>3339</v>
      </c>
      <c r="J1179" s="20" t="s">
        <v>1681</v>
      </c>
      <c r="K1179" s="20" t="s">
        <v>1681</v>
      </c>
      <c r="L1179" s="20" t="s">
        <v>462</v>
      </c>
      <c r="M1179" s="20">
        <v>4</v>
      </c>
      <c r="N1179" s="20" t="s">
        <v>1679</v>
      </c>
      <c r="P1179" s="20">
        <v>0</v>
      </c>
      <c r="Q1179" s="20" t="s">
        <v>504</v>
      </c>
      <c r="R1179" s="20" t="s">
        <v>524</v>
      </c>
      <c r="S1179" s="20" t="s">
        <v>221</v>
      </c>
      <c r="T1179" s="20" t="s">
        <v>1990</v>
      </c>
      <c r="U1179" s="20" t="s">
        <v>3340</v>
      </c>
      <c r="V1179" s="20">
        <v>5</v>
      </c>
      <c r="W1179" s="20">
        <v>166</v>
      </c>
      <c r="Y1179" s="20" t="s">
        <v>1684</v>
      </c>
      <c r="Z1179" s="20" t="s">
        <v>1685</v>
      </c>
      <c r="AA1179" s="20">
        <v>1.5</v>
      </c>
      <c r="AB1179" s="20">
        <v>8</v>
      </c>
      <c r="AC1179" s="20">
        <v>8</v>
      </c>
      <c r="AD1179" s="20">
        <v>8</v>
      </c>
      <c r="AL1179" s="20" t="s">
        <v>1686</v>
      </c>
      <c r="AT1179" s="20" t="s">
        <v>1687</v>
      </c>
      <c r="AZ1179" s="20" t="s">
        <v>1660</v>
      </c>
      <c r="BE1179" s="20" t="s">
        <v>462</v>
      </c>
      <c r="BL1179" s="20">
        <v>410</v>
      </c>
      <c r="BM1179" s="20">
        <v>50</v>
      </c>
    </row>
    <row r="1180" spans="1:65" x14ac:dyDescent="0.25">
      <c r="A1180" s="20" t="s">
        <v>1677</v>
      </c>
      <c r="B1180" s="20" t="s">
        <v>462</v>
      </c>
      <c r="C1180" s="20" t="s">
        <v>681</v>
      </c>
      <c r="D1180" s="20" t="s">
        <v>650</v>
      </c>
      <c r="E1180" s="20" t="s">
        <v>3372</v>
      </c>
      <c r="F1180" s="20" t="s">
        <v>526</v>
      </c>
      <c r="G1180" s="20">
        <v>3.21</v>
      </c>
      <c r="H1180" s="20" t="s">
        <v>1679</v>
      </c>
      <c r="I1180" s="20" t="s">
        <v>3339</v>
      </c>
      <c r="J1180" s="20" t="s">
        <v>1681</v>
      </c>
      <c r="K1180" s="20" t="s">
        <v>1681</v>
      </c>
      <c r="L1180" s="20" t="s">
        <v>462</v>
      </c>
      <c r="M1180" s="20">
        <v>4</v>
      </c>
      <c r="N1180" s="20" t="s">
        <v>1679</v>
      </c>
      <c r="P1180" s="20">
        <v>0</v>
      </c>
      <c r="Q1180" s="20" t="s">
        <v>504</v>
      </c>
      <c r="R1180" s="20" t="s">
        <v>524</v>
      </c>
      <c r="S1180" s="20" t="s">
        <v>221</v>
      </c>
      <c r="T1180" s="20" t="s">
        <v>1990</v>
      </c>
      <c r="U1180" s="20" t="s">
        <v>3340</v>
      </c>
      <c r="V1180" s="20">
        <v>5</v>
      </c>
      <c r="W1180" s="20">
        <v>166</v>
      </c>
      <c r="Y1180" s="20" t="s">
        <v>1684</v>
      </c>
      <c r="Z1180" s="20" t="s">
        <v>1685</v>
      </c>
      <c r="AA1180" s="20">
        <v>1.5</v>
      </c>
      <c r="AB1180" s="20">
        <v>8</v>
      </c>
      <c r="AC1180" s="20">
        <v>8</v>
      </c>
      <c r="AD1180" s="20">
        <v>8</v>
      </c>
      <c r="AL1180" s="20" t="s">
        <v>1686</v>
      </c>
      <c r="AT1180" s="20" t="s">
        <v>1687</v>
      </c>
      <c r="AZ1180" s="20" t="s">
        <v>1660</v>
      </c>
      <c r="BE1180" s="20" t="s">
        <v>462</v>
      </c>
      <c r="BL1180" s="20">
        <v>160.5</v>
      </c>
      <c r="BM1180" s="20">
        <v>50</v>
      </c>
    </row>
    <row r="1181" spans="1:65" x14ac:dyDescent="0.25">
      <c r="A1181" s="20" t="s">
        <v>1677</v>
      </c>
      <c r="B1181" s="20" t="s">
        <v>462</v>
      </c>
      <c r="C1181" s="20" t="s">
        <v>681</v>
      </c>
      <c r="D1181" s="20" t="s">
        <v>650</v>
      </c>
      <c r="E1181" s="20" t="s">
        <v>3373</v>
      </c>
      <c r="F1181" s="20" t="s">
        <v>527</v>
      </c>
      <c r="G1181" s="20">
        <v>4.4000000000000004</v>
      </c>
      <c r="H1181" s="20" t="s">
        <v>1679</v>
      </c>
      <c r="I1181" s="20" t="s">
        <v>3339</v>
      </c>
      <c r="J1181" s="20" t="s">
        <v>1681</v>
      </c>
      <c r="K1181" s="20" t="s">
        <v>1681</v>
      </c>
      <c r="L1181" s="20" t="s">
        <v>462</v>
      </c>
      <c r="M1181" s="20">
        <v>4</v>
      </c>
      <c r="N1181" s="20" t="s">
        <v>1679</v>
      </c>
      <c r="P1181" s="20">
        <v>0</v>
      </c>
      <c r="Q1181" s="20" t="s">
        <v>504</v>
      </c>
      <c r="R1181" s="20" t="s">
        <v>524</v>
      </c>
      <c r="S1181" s="20" t="s">
        <v>221</v>
      </c>
      <c r="T1181" s="20" t="s">
        <v>1990</v>
      </c>
      <c r="U1181" s="20" t="s">
        <v>3340</v>
      </c>
      <c r="V1181" s="20">
        <v>5</v>
      </c>
      <c r="W1181" s="20">
        <v>166</v>
      </c>
      <c r="Y1181" s="20" t="s">
        <v>1684</v>
      </c>
      <c r="Z1181" s="20" t="s">
        <v>1685</v>
      </c>
      <c r="AA1181" s="20">
        <v>1.5</v>
      </c>
      <c r="AB1181" s="20">
        <v>8</v>
      </c>
      <c r="AC1181" s="20">
        <v>8</v>
      </c>
      <c r="AD1181" s="20">
        <v>8</v>
      </c>
      <c r="AL1181" s="20" t="s">
        <v>1686</v>
      </c>
      <c r="AT1181" s="20" t="s">
        <v>1687</v>
      </c>
      <c r="AZ1181" s="20" t="s">
        <v>1660</v>
      </c>
      <c r="BE1181" s="20" t="s">
        <v>462</v>
      </c>
      <c r="BL1181" s="20">
        <v>220</v>
      </c>
      <c r="BM1181" s="20">
        <v>50</v>
      </c>
    </row>
    <row r="1182" spans="1:65" x14ac:dyDescent="0.25">
      <c r="A1182" s="20" t="s">
        <v>1677</v>
      </c>
      <c r="B1182" s="20" t="s">
        <v>462</v>
      </c>
      <c r="C1182" s="20" t="s">
        <v>681</v>
      </c>
      <c r="D1182" s="20" t="s">
        <v>650</v>
      </c>
      <c r="E1182" s="20" t="s">
        <v>3374</v>
      </c>
      <c r="F1182" s="20" t="s">
        <v>528</v>
      </c>
      <c r="G1182" s="20">
        <v>1.88</v>
      </c>
      <c r="H1182" s="20" t="s">
        <v>1679</v>
      </c>
      <c r="I1182" s="20" t="s">
        <v>3339</v>
      </c>
      <c r="J1182" s="20" t="s">
        <v>1681</v>
      </c>
      <c r="K1182" s="20" t="s">
        <v>1681</v>
      </c>
      <c r="L1182" s="20" t="s">
        <v>462</v>
      </c>
      <c r="M1182" s="20">
        <v>4</v>
      </c>
      <c r="N1182" s="20" t="s">
        <v>1679</v>
      </c>
      <c r="P1182" s="20">
        <v>0</v>
      </c>
      <c r="Q1182" s="20" t="s">
        <v>504</v>
      </c>
      <c r="R1182" s="20" t="s">
        <v>488</v>
      </c>
      <c r="S1182" s="20" t="s">
        <v>221</v>
      </c>
      <c r="T1182" s="20" t="s">
        <v>1990</v>
      </c>
      <c r="U1182" s="20" t="s">
        <v>3340</v>
      </c>
      <c r="V1182" s="20">
        <v>5</v>
      </c>
      <c r="W1182" s="20">
        <v>166</v>
      </c>
      <c r="Y1182" s="20" t="s">
        <v>1684</v>
      </c>
      <c r="Z1182" s="20" t="s">
        <v>1685</v>
      </c>
      <c r="AA1182" s="20">
        <v>1.5</v>
      </c>
      <c r="AB1182" s="20">
        <v>8</v>
      </c>
      <c r="AC1182" s="20">
        <v>8</v>
      </c>
      <c r="AD1182" s="20">
        <v>8</v>
      </c>
      <c r="AL1182" s="20" t="s">
        <v>1686</v>
      </c>
      <c r="AT1182" s="20" t="s">
        <v>1687</v>
      </c>
      <c r="AZ1182" s="20" t="s">
        <v>1660</v>
      </c>
      <c r="BE1182" s="20" t="s">
        <v>462</v>
      </c>
      <c r="BL1182" s="20">
        <v>94</v>
      </c>
      <c r="BM1182" s="20">
        <v>50</v>
      </c>
    </row>
    <row r="1183" spans="1:65" x14ac:dyDescent="0.25">
      <c r="A1183" s="20" t="s">
        <v>1677</v>
      </c>
      <c r="B1183" s="20" t="s">
        <v>462</v>
      </c>
      <c r="C1183" s="20" t="s">
        <v>681</v>
      </c>
      <c r="D1183" s="20" t="s">
        <v>650</v>
      </c>
      <c r="E1183" s="20" t="s">
        <v>3375</v>
      </c>
      <c r="F1183" s="20" t="s">
        <v>529</v>
      </c>
      <c r="G1183" s="20">
        <v>2.9</v>
      </c>
      <c r="H1183" s="20" t="s">
        <v>1679</v>
      </c>
      <c r="I1183" s="20" t="s">
        <v>3339</v>
      </c>
      <c r="J1183" s="20" t="s">
        <v>1681</v>
      </c>
      <c r="K1183" s="20" t="s">
        <v>1681</v>
      </c>
      <c r="L1183" s="20" t="s">
        <v>462</v>
      </c>
      <c r="M1183" s="20">
        <v>4</v>
      </c>
      <c r="N1183" s="20" t="s">
        <v>1679</v>
      </c>
      <c r="P1183" s="20">
        <v>0</v>
      </c>
      <c r="Q1183" s="20" t="s">
        <v>504</v>
      </c>
      <c r="R1183" s="20" t="s">
        <v>488</v>
      </c>
      <c r="S1183" s="20" t="s">
        <v>221</v>
      </c>
      <c r="T1183" s="20" t="s">
        <v>1990</v>
      </c>
      <c r="U1183" s="20" t="s">
        <v>3340</v>
      </c>
      <c r="V1183" s="20">
        <v>5</v>
      </c>
      <c r="W1183" s="20">
        <v>166</v>
      </c>
      <c r="Y1183" s="20" t="s">
        <v>1684</v>
      </c>
      <c r="Z1183" s="20" t="s">
        <v>1685</v>
      </c>
      <c r="AA1183" s="20">
        <v>1.5</v>
      </c>
      <c r="AB1183" s="20">
        <v>8</v>
      </c>
      <c r="AC1183" s="20">
        <v>8</v>
      </c>
      <c r="AD1183" s="20">
        <v>8</v>
      </c>
      <c r="AL1183" s="20" t="s">
        <v>1686</v>
      </c>
      <c r="AT1183" s="20" t="s">
        <v>1687</v>
      </c>
      <c r="AZ1183" s="20" t="s">
        <v>1660</v>
      </c>
      <c r="BE1183" s="20" t="s">
        <v>462</v>
      </c>
      <c r="BL1183" s="20">
        <v>145</v>
      </c>
      <c r="BM1183" s="20">
        <v>50</v>
      </c>
    </row>
    <row r="1184" spans="1:65" x14ac:dyDescent="0.25">
      <c r="A1184" s="20" t="s">
        <v>1677</v>
      </c>
      <c r="B1184" s="20" t="s">
        <v>462</v>
      </c>
      <c r="C1184" s="20" t="s">
        <v>681</v>
      </c>
      <c r="D1184" s="20" t="s">
        <v>650</v>
      </c>
      <c r="E1184" s="20" t="s">
        <v>3376</v>
      </c>
      <c r="F1184" s="20" t="s">
        <v>530</v>
      </c>
      <c r="G1184" s="20">
        <v>4.91</v>
      </c>
      <c r="H1184" s="20" t="s">
        <v>1679</v>
      </c>
      <c r="I1184" s="20" t="s">
        <v>3339</v>
      </c>
      <c r="J1184" s="20" t="s">
        <v>1681</v>
      </c>
      <c r="K1184" s="20" t="s">
        <v>1681</v>
      </c>
      <c r="L1184" s="20" t="s">
        <v>462</v>
      </c>
      <c r="M1184" s="20">
        <v>4</v>
      </c>
      <c r="N1184" s="20" t="s">
        <v>1679</v>
      </c>
      <c r="P1184" s="20">
        <v>0</v>
      </c>
      <c r="Q1184" s="20" t="s">
        <v>504</v>
      </c>
      <c r="R1184" s="20" t="s">
        <v>488</v>
      </c>
      <c r="S1184" s="20" t="s">
        <v>221</v>
      </c>
      <c r="T1184" s="20" t="s">
        <v>1990</v>
      </c>
      <c r="U1184" s="20" t="s">
        <v>3340</v>
      </c>
      <c r="V1184" s="20">
        <v>5</v>
      </c>
      <c r="W1184" s="20">
        <v>166</v>
      </c>
      <c r="Y1184" s="20" t="s">
        <v>1684</v>
      </c>
      <c r="Z1184" s="20" t="s">
        <v>1685</v>
      </c>
      <c r="AA1184" s="20">
        <v>1.5</v>
      </c>
      <c r="AB1184" s="20">
        <v>8</v>
      </c>
      <c r="AC1184" s="20">
        <v>8</v>
      </c>
      <c r="AD1184" s="20">
        <v>8</v>
      </c>
      <c r="AL1184" s="20" t="s">
        <v>1686</v>
      </c>
      <c r="AT1184" s="20" t="s">
        <v>1687</v>
      </c>
      <c r="AZ1184" s="20" t="s">
        <v>1660</v>
      </c>
      <c r="BE1184" s="20" t="s">
        <v>462</v>
      </c>
      <c r="BL1184" s="20">
        <v>245.5</v>
      </c>
      <c r="BM1184" s="20">
        <v>50</v>
      </c>
    </row>
    <row r="1185" spans="1:65" x14ac:dyDescent="0.25">
      <c r="A1185" s="20" t="s">
        <v>1677</v>
      </c>
      <c r="B1185" s="20" t="s">
        <v>462</v>
      </c>
      <c r="C1185" s="20" t="s">
        <v>681</v>
      </c>
      <c r="D1185" s="20" t="s">
        <v>650</v>
      </c>
      <c r="E1185" s="20" t="s">
        <v>3377</v>
      </c>
      <c r="F1185" s="20" t="s">
        <v>531</v>
      </c>
      <c r="G1185" s="20">
        <v>5.76</v>
      </c>
      <c r="H1185" s="20" t="s">
        <v>1679</v>
      </c>
      <c r="I1185" s="20" t="s">
        <v>3339</v>
      </c>
      <c r="J1185" s="20" t="s">
        <v>1681</v>
      </c>
      <c r="K1185" s="20" t="s">
        <v>1681</v>
      </c>
      <c r="L1185" s="20" t="s">
        <v>462</v>
      </c>
      <c r="M1185" s="20">
        <v>4</v>
      </c>
      <c r="N1185" s="20" t="s">
        <v>1679</v>
      </c>
      <c r="P1185" s="20">
        <v>0</v>
      </c>
      <c r="Q1185" s="20" t="s">
        <v>504</v>
      </c>
      <c r="R1185" s="20" t="s">
        <v>524</v>
      </c>
      <c r="S1185" s="20" t="s">
        <v>221</v>
      </c>
      <c r="T1185" s="20" t="s">
        <v>1990</v>
      </c>
      <c r="U1185" s="20" t="s">
        <v>3340</v>
      </c>
      <c r="V1185" s="20">
        <v>5</v>
      </c>
      <c r="W1185" s="20">
        <v>166</v>
      </c>
      <c r="Y1185" s="20" t="s">
        <v>1684</v>
      </c>
      <c r="Z1185" s="20" t="s">
        <v>1685</v>
      </c>
      <c r="AA1185" s="20">
        <v>1.5</v>
      </c>
      <c r="AB1185" s="20">
        <v>8</v>
      </c>
      <c r="AC1185" s="20">
        <v>8</v>
      </c>
      <c r="AD1185" s="20">
        <v>8</v>
      </c>
      <c r="AL1185" s="20" t="s">
        <v>1686</v>
      </c>
      <c r="AT1185" s="20" t="s">
        <v>1687</v>
      </c>
      <c r="AZ1185" s="20" t="s">
        <v>1660</v>
      </c>
      <c r="BE1185" s="20" t="s">
        <v>462</v>
      </c>
      <c r="BL1185" s="20">
        <v>288</v>
      </c>
      <c r="BM1185" s="20">
        <v>50</v>
      </c>
    </row>
    <row r="1186" spans="1:65" x14ac:dyDescent="0.25">
      <c r="A1186" s="20" t="s">
        <v>1677</v>
      </c>
      <c r="B1186" s="20" t="s">
        <v>462</v>
      </c>
      <c r="C1186" s="20" t="s">
        <v>681</v>
      </c>
      <c r="D1186" s="20" t="s">
        <v>650</v>
      </c>
      <c r="E1186" s="20" t="s">
        <v>3378</v>
      </c>
      <c r="F1186" s="20" t="s">
        <v>532</v>
      </c>
      <c r="G1186" s="20">
        <v>6.54</v>
      </c>
      <c r="H1186" s="20" t="s">
        <v>1679</v>
      </c>
      <c r="I1186" s="20" t="s">
        <v>3339</v>
      </c>
      <c r="J1186" s="20" t="s">
        <v>1681</v>
      </c>
      <c r="K1186" s="20" t="s">
        <v>1681</v>
      </c>
      <c r="L1186" s="20" t="s">
        <v>462</v>
      </c>
      <c r="M1186" s="20">
        <v>4</v>
      </c>
      <c r="N1186" s="20" t="s">
        <v>1679</v>
      </c>
      <c r="P1186" s="20">
        <v>0</v>
      </c>
      <c r="Q1186" s="20" t="s">
        <v>504</v>
      </c>
      <c r="R1186" s="20" t="s">
        <v>524</v>
      </c>
      <c r="S1186" s="20" t="s">
        <v>221</v>
      </c>
      <c r="T1186" s="20" t="s">
        <v>1990</v>
      </c>
      <c r="U1186" s="20" t="s">
        <v>3340</v>
      </c>
      <c r="V1186" s="20">
        <v>5</v>
      </c>
      <c r="W1186" s="20">
        <v>166</v>
      </c>
      <c r="Y1186" s="20" t="s">
        <v>1684</v>
      </c>
      <c r="Z1186" s="20" t="s">
        <v>1685</v>
      </c>
      <c r="AA1186" s="20">
        <v>1.5</v>
      </c>
      <c r="AB1186" s="20">
        <v>8</v>
      </c>
      <c r="AC1186" s="20">
        <v>8</v>
      </c>
      <c r="AD1186" s="20">
        <v>8</v>
      </c>
      <c r="AL1186" s="20" t="s">
        <v>1686</v>
      </c>
      <c r="AT1186" s="20" t="s">
        <v>1687</v>
      </c>
      <c r="AZ1186" s="20" t="s">
        <v>1660</v>
      </c>
      <c r="BE1186" s="20" t="s">
        <v>462</v>
      </c>
      <c r="BL1186" s="20">
        <v>327</v>
      </c>
      <c r="BM1186" s="20">
        <v>50</v>
      </c>
    </row>
    <row r="1187" spans="1:65" x14ac:dyDescent="0.25">
      <c r="A1187" s="20" t="s">
        <v>1677</v>
      </c>
      <c r="B1187" s="20" t="s">
        <v>462</v>
      </c>
      <c r="C1187" s="20" t="s">
        <v>681</v>
      </c>
      <c r="D1187" s="20" t="s">
        <v>650</v>
      </c>
      <c r="E1187" s="20" t="s">
        <v>3379</v>
      </c>
      <c r="F1187" s="20" t="s">
        <v>533</v>
      </c>
      <c r="G1187" s="20">
        <v>8.1300000000000008</v>
      </c>
      <c r="H1187" s="20" t="s">
        <v>1679</v>
      </c>
      <c r="I1187" s="20" t="s">
        <v>3339</v>
      </c>
      <c r="J1187" s="20" t="s">
        <v>1681</v>
      </c>
      <c r="K1187" s="20" t="s">
        <v>1681</v>
      </c>
      <c r="L1187" s="20" t="s">
        <v>462</v>
      </c>
      <c r="M1187" s="20">
        <v>4</v>
      </c>
      <c r="N1187" s="20" t="s">
        <v>1679</v>
      </c>
      <c r="P1187" s="20">
        <v>0</v>
      </c>
      <c r="Q1187" s="20" t="s">
        <v>504</v>
      </c>
      <c r="R1187" s="20" t="s">
        <v>488</v>
      </c>
      <c r="S1187" s="20" t="s">
        <v>221</v>
      </c>
      <c r="T1187" s="20" t="s">
        <v>1967</v>
      </c>
      <c r="U1187" s="20" t="s">
        <v>3340</v>
      </c>
      <c r="V1187" s="20">
        <v>5</v>
      </c>
      <c r="W1187" s="20">
        <v>166</v>
      </c>
      <c r="Y1187" s="20" t="s">
        <v>1684</v>
      </c>
      <c r="Z1187" s="20" t="s">
        <v>1685</v>
      </c>
      <c r="AA1187" s="20">
        <v>1.5</v>
      </c>
      <c r="AB1187" s="20">
        <v>8</v>
      </c>
      <c r="AC1187" s="20">
        <v>8</v>
      </c>
      <c r="AD1187" s="20">
        <v>8</v>
      </c>
      <c r="AL1187" s="20" t="s">
        <v>1686</v>
      </c>
      <c r="AT1187" s="20" t="s">
        <v>1687</v>
      </c>
      <c r="AZ1187" s="20" t="s">
        <v>1660</v>
      </c>
      <c r="BE1187" s="20" t="s">
        <v>462</v>
      </c>
      <c r="BL1187" s="20">
        <v>406.5</v>
      </c>
      <c r="BM1187" s="20">
        <v>50</v>
      </c>
    </row>
    <row r="1188" spans="1:65" x14ac:dyDescent="0.25">
      <c r="A1188" s="20" t="s">
        <v>1677</v>
      </c>
      <c r="B1188" s="20" t="s">
        <v>462</v>
      </c>
      <c r="C1188" s="20" t="s">
        <v>681</v>
      </c>
      <c r="D1188" s="20" t="s">
        <v>650</v>
      </c>
      <c r="E1188" s="20" t="s">
        <v>3380</v>
      </c>
      <c r="F1188" s="20" t="s">
        <v>534</v>
      </c>
      <c r="G1188" s="20">
        <v>4.12</v>
      </c>
      <c r="H1188" s="20" t="s">
        <v>1679</v>
      </c>
      <c r="I1188" s="20" t="s">
        <v>3339</v>
      </c>
      <c r="J1188" s="20" t="s">
        <v>1681</v>
      </c>
      <c r="K1188" s="20" t="s">
        <v>1681</v>
      </c>
      <c r="L1188" s="20" t="s">
        <v>462</v>
      </c>
      <c r="M1188" s="20">
        <v>4</v>
      </c>
      <c r="N1188" s="20" t="s">
        <v>1679</v>
      </c>
      <c r="P1188" s="20">
        <v>0</v>
      </c>
      <c r="Q1188" s="20" t="s">
        <v>504</v>
      </c>
      <c r="R1188" s="20" t="s">
        <v>488</v>
      </c>
      <c r="S1188" s="20" t="s">
        <v>221</v>
      </c>
      <c r="T1188" s="20" t="s">
        <v>1967</v>
      </c>
      <c r="U1188" s="20" t="s">
        <v>3381</v>
      </c>
      <c r="V1188" s="20">
        <v>7</v>
      </c>
      <c r="W1188" s="20">
        <v>212</v>
      </c>
      <c r="Y1188" s="20" t="s">
        <v>1684</v>
      </c>
      <c r="Z1188" s="20" t="s">
        <v>1685</v>
      </c>
      <c r="AA1188" s="20">
        <v>1.5</v>
      </c>
      <c r="AB1188" s="20">
        <v>8</v>
      </c>
      <c r="AC1188" s="20">
        <v>8</v>
      </c>
      <c r="AD1188" s="20">
        <v>8</v>
      </c>
      <c r="AL1188" s="20" t="s">
        <v>1686</v>
      </c>
      <c r="AT1188" s="20" t="s">
        <v>1687</v>
      </c>
      <c r="AZ1188" s="20" t="s">
        <v>1660</v>
      </c>
      <c r="BE1188" s="20" t="s">
        <v>462</v>
      </c>
      <c r="BL1188" s="20">
        <v>206</v>
      </c>
      <c r="BM1188" s="20">
        <v>50</v>
      </c>
    </row>
    <row r="1189" spans="1:65" x14ac:dyDescent="0.25">
      <c r="A1189" s="20" t="s">
        <v>1677</v>
      </c>
      <c r="B1189" s="20" t="s">
        <v>462</v>
      </c>
      <c r="C1189" s="20" t="s">
        <v>681</v>
      </c>
      <c r="D1189" s="20" t="s">
        <v>650</v>
      </c>
      <c r="E1189" s="20" t="s">
        <v>3382</v>
      </c>
      <c r="F1189" s="20" t="s">
        <v>535</v>
      </c>
      <c r="G1189" s="20">
        <v>3.48</v>
      </c>
      <c r="H1189" s="20" t="s">
        <v>1679</v>
      </c>
      <c r="I1189" s="20" t="s">
        <v>3339</v>
      </c>
      <c r="J1189" s="20" t="s">
        <v>1681</v>
      </c>
      <c r="K1189" s="20" t="s">
        <v>1681</v>
      </c>
      <c r="L1189" s="20" t="s">
        <v>462</v>
      </c>
      <c r="M1189" s="20">
        <v>4</v>
      </c>
      <c r="N1189" s="20" t="s">
        <v>1679</v>
      </c>
      <c r="P1189" s="20">
        <v>0</v>
      </c>
      <c r="Q1189" s="20" t="s">
        <v>504</v>
      </c>
      <c r="R1189" s="20" t="s">
        <v>488</v>
      </c>
      <c r="S1189" s="20" t="s">
        <v>221</v>
      </c>
      <c r="T1189" s="20" t="s">
        <v>1967</v>
      </c>
      <c r="U1189" s="20" t="s">
        <v>3340</v>
      </c>
      <c r="V1189" s="20">
        <v>5</v>
      </c>
      <c r="W1189" s="20">
        <v>166</v>
      </c>
      <c r="Y1189" s="20" t="s">
        <v>1684</v>
      </c>
      <c r="Z1189" s="20" t="s">
        <v>1685</v>
      </c>
      <c r="AA1189" s="20">
        <v>1.5</v>
      </c>
      <c r="AB1189" s="20">
        <v>8</v>
      </c>
      <c r="AC1189" s="20">
        <v>8</v>
      </c>
      <c r="AD1189" s="20">
        <v>8</v>
      </c>
      <c r="AL1189" s="20" t="s">
        <v>1686</v>
      </c>
      <c r="AT1189" s="20" t="s">
        <v>1687</v>
      </c>
      <c r="AZ1189" s="20" t="s">
        <v>1660</v>
      </c>
      <c r="BE1189" s="20" t="s">
        <v>462</v>
      </c>
      <c r="BL1189" s="20">
        <v>174</v>
      </c>
      <c r="BM1189" s="20">
        <v>50</v>
      </c>
    </row>
    <row r="1190" spans="1:65" x14ac:dyDescent="0.25">
      <c r="A1190" s="20" t="s">
        <v>1677</v>
      </c>
      <c r="B1190" s="20" t="s">
        <v>462</v>
      </c>
      <c r="C1190" s="20" t="s">
        <v>681</v>
      </c>
      <c r="D1190" s="20" t="s">
        <v>650</v>
      </c>
      <c r="E1190" s="20" t="s">
        <v>3383</v>
      </c>
      <c r="F1190" s="20" t="s">
        <v>536</v>
      </c>
      <c r="G1190" s="20">
        <v>7.95</v>
      </c>
      <c r="H1190" s="20" t="s">
        <v>1679</v>
      </c>
      <c r="I1190" s="20" t="s">
        <v>3339</v>
      </c>
      <c r="J1190" s="20" t="s">
        <v>1681</v>
      </c>
      <c r="K1190" s="20" t="s">
        <v>1681</v>
      </c>
      <c r="L1190" s="20" t="s">
        <v>462</v>
      </c>
      <c r="M1190" s="20">
        <v>4</v>
      </c>
      <c r="N1190" s="20" t="s">
        <v>1679</v>
      </c>
      <c r="P1190" s="20">
        <v>0</v>
      </c>
      <c r="Q1190" s="20" t="s">
        <v>504</v>
      </c>
      <c r="R1190" s="20" t="s">
        <v>488</v>
      </c>
      <c r="S1190" s="20" t="s">
        <v>221</v>
      </c>
      <c r="T1190" s="20" t="s">
        <v>1967</v>
      </c>
      <c r="U1190" s="20" t="s">
        <v>3340</v>
      </c>
      <c r="V1190" s="20">
        <v>5</v>
      </c>
      <c r="W1190" s="20">
        <v>166</v>
      </c>
      <c r="Y1190" s="20" t="s">
        <v>1684</v>
      </c>
      <c r="Z1190" s="20" t="s">
        <v>1685</v>
      </c>
      <c r="AA1190" s="20">
        <v>1.5</v>
      </c>
      <c r="AB1190" s="20">
        <v>8</v>
      </c>
      <c r="AC1190" s="20">
        <v>8</v>
      </c>
      <c r="AD1190" s="20">
        <v>8</v>
      </c>
      <c r="AL1190" s="20" t="s">
        <v>1686</v>
      </c>
      <c r="AT1190" s="20" t="s">
        <v>1687</v>
      </c>
      <c r="AZ1190" s="20" t="s">
        <v>1660</v>
      </c>
      <c r="BE1190" s="20" t="s">
        <v>462</v>
      </c>
      <c r="BL1190" s="20">
        <v>397.5</v>
      </c>
      <c r="BM1190" s="20">
        <v>50</v>
      </c>
    </row>
    <row r="1191" spans="1:65" x14ac:dyDescent="0.25">
      <c r="A1191" s="20" t="s">
        <v>1677</v>
      </c>
      <c r="B1191" s="20" t="s">
        <v>462</v>
      </c>
      <c r="C1191" s="20" t="s">
        <v>681</v>
      </c>
      <c r="D1191" s="20" t="s">
        <v>650</v>
      </c>
      <c r="E1191" s="20" t="s">
        <v>3384</v>
      </c>
      <c r="F1191" s="20" t="s">
        <v>537</v>
      </c>
      <c r="G1191" s="20">
        <v>2.02</v>
      </c>
      <c r="H1191" s="20" t="s">
        <v>1679</v>
      </c>
      <c r="I1191" s="20" t="s">
        <v>3339</v>
      </c>
      <c r="J1191" s="20" t="s">
        <v>1681</v>
      </c>
      <c r="K1191" s="20" t="s">
        <v>1681</v>
      </c>
      <c r="L1191" s="20" t="s">
        <v>462</v>
      </c>
      <c r="M1191" s="20">
        <v>4</v>
      </c>
      <c r="N1191" s="20" t="s">
        <v>1679</v>
      </c>
      <c r="P1191" s="20">
        <v>0</v>
      </c>
      <c r="Q1191" s="20" t="s">
        <v>504</v>
      </c>
      <c r="R1191" s="20" t="s">
        <v>488</v>
      </c>
      <c r="S1191" s="20" t="s">
        <v>221</v>
      </c>
      <c r="T1191" s="20" t="s">
        <v>1967</v>
      </c>
      <c r="U1191" s="20" t="s">
        <v>3381</v>
      </c>
      <c r="V1191" s="20">
        <v>7</v>
      </c>
      <c r="W1191" s="20">
        <v>212</v>
      </c>
      <c r="Y1191" s="20" t="s">
        <v>1684</v>
      </c>
      <c r="Z1191" s="20" t="s">
        <v>1685</v>
      </c>
      <c r="AA1191" s="20">
        <v>1.5</v>
      </c>
      <c r="AB1191" s="20">
        <v>8</v>
      </c>
      <c r="AC1191" s="20">
        <v>8</v>
      </c>
      <c r="AD1191" s="20">
        <v>8</v>
      </c>
      <c r="AL1191" s="20" t="s">
        <v>1686</v>
      </c>
      <c r="AT1191" s="20" t="s">
        <v>1687</v>
      </c>
      <c r="AZ1191" s="20" t="s">
        <v>1660</v>
      </c>
      <c r="BE1191" s="20" t="s">
        <v>462</v>
      </c>
      <c r="BL1191" s="20">
        <v>101</v>
      </c>
      <c r="BM1191" s="20">
        <v>50</v>
      </c>
    </row>
    <row r="1192" spans="1:65" x14ac:dyDescent="0.25">
      <c r="A1192" s="20" t="s">
        <v>1677</v>
      </c>
      <c r="B1192" s="20" t="s">
        <v>462</v>
      </c>
      <c r="C1192" s="20" t="s">
        <v>681</v>
      </c>
      <c r="D1192" s="20" t="s">
        <v>650</v>
      </c>
      <c r="E1192" s="20" t="s">
        <v>3385</v>
      </c>
      <c r="F1192" s="20" t="s">
        <v>586</v>
      </c>
      <c r="G1192" s="20">
        <v>0.14000000000000001</v>
      </c>
      <c r="H1192" s="20" t="s">
        <v>1679</v>
      </c>
      <c r="I1192" s="20" t="s">
        <v>3339</v>
      </c>
      <c r="J1192" s="20" t="s">
        <v>1681</v>
      </c>
      <c r="K1192" s="20" t="s">
        <v>1681</v>
      </c>
      <c r="L1192" s="20" t="s">
        <v>462</v>
      </c>
      <c r="M1192" s="20">
        <v>4</v>
      </c>
      <c r="N1192" s="20" t="s">
        <v>1679</v>
      </c>
      <c r="P1192" s="20">
        <v>0</v>
      </c>
      <c r="Q1192" s="20" t="s">
        <v>504</v>
      </c>
      <c r="R1192" s="20" t="s">
        <v>488</v>
      </c>
      <c r="S1192" s="20" t="s">
        <v>221</v>
      </c>
      <c r="T1192" s="20" t="s">
        <v>1967</v>
      </c>
      <c r="U1192" s="20" t="s">
        <v>3381</v>
      </c>
      <c r="V1192" s="20">
        <v>7</v>
      </c>
      <c r="W1192" s="20">
        <v>212</v>
      </c>
      <c r="Y1192" s="20" t="s">
        <v>1684</v>
      </c>
      <c r="Z1192" s="20" t="s">
        <v>1685</v>
      </c>
      <c r="AA1192" s="20">
        <v>1.5</v>
      </c>
      <c r="AB1192" s="20">
        <v>8</v>
      </c>
      <c r="AC1192" s="20">
        <v>8</v>
      </c>
      <c r="AD1192" s="20">
        <v>8</v>
      </c>
      <c r="AL1192" s="20" t="s">
        <v>1686</v>
      </c>
      <c r="AT1192" s="20" t="s">
        <v>1687</v>
      </c>
      <c r="AZ1192" s="20" t="s">
        <v>1660</v>
      </c>
      <c r="BE1192" s="20" t="s">
        <v>462</v>
      </c>
      <c r="BL1192" s="20">
        <v>7</v>
      </c>
      <c r="BM1192" s="20">
        <v>50</v>
      </c>
    </row>
    <row r="1193" spans="1:65" x14ac:dyDescent="0.25">
      <c r="A1193" s="20" t="s">
        <v>1677</v>
      </c>
      <c r="B1193" s="20" t="s">
        <v>462</v>
      </c>
      <c r="C1193" s="20" t="s">
        <v>681</v>
      </c>
      <c r="D1193" s="20" t="s">
        <v>650</v>
      </c>
      <c r="E1193" s="20" t="s">
        <v>3386</v>
      </c>
      <c r="F1193" s="20" t="s">
        <v>538</v>
      </c>
      <c r="G1193" s="20">
        <v>1.05</v>
      </c>
      <c r="H1193" s="20" t="s">
        <v>1679</v>
      </c>
      <c r="I1193" s="20" t="s">
        <v>3339</v>
      </c>
      <c r="J1193" s="20" t="s">
        <v>1681</v>
      </c>
      <c r="K1193" s="20" t="s">
        <v>1681</v>
      </c>
      <c r="L1193" s="20" t="s">
        <v>462</v>
      </c>
      <c r="M1193" s="20">
        <v>4</v>
      </c>
      <c r="N1193" s="20" t="s">
        <v>1679</v>
      </c>
      <c r="P1193" s="20">
        <v>0</v>
      </c>
      <c r="Q1193" s="20" t="s">
        <v>504</v>
      </c>
      <c r="R1193" s="20" t="s">
        <v>488</v>
      </c>
      <c r="S1193" s="20" t="s">
        <v>221</v>
      </c>
      <c r="T1193" s="20" t="s">
        <v>1967</v>
      </c>
      <c r="U1193" s="20" t="s">
        <v>3381</v>
      </c>
      <c r="V1193" s="20">
        <v>7</v>
      </c>
      <c r="W1193" s="20">
        <v>212</v>
      </c>
      <c r="Y1193" s="20" t="s">
        <v>1684</v>
      </c>
      <c r="Z1193" s="20" t="s">
        <v>1685</v>
      </c>
      <c r="AA1193" s="20">
        <v>1.5</v>
      </c>
      <c r="AB1193" s="20">
        <v>8</v>
      </c>
      <c r="AC1193" s="20">
        <v>8</v>
      </c>
      <c r="AD1193" s="20">
        <v>8</v>
      </c>
      <c r="AL1193" s="20" t="s">
        <v>1686</v>
      </c>
      <c r="AT1193" s="20" t="s">
        <v>1687</v>
      </c>
      <c r="AZ1193" s="20" t="s">
        <v>1660</v>
      </c>
      <c r="BE1193" s="20" t="s">
        <v>462</v>
      </c>
      <c r="BL1193" s="20">
        <v>52.5</v>
      </c>
      <c r="BM1193" s="20">
        <v>50</v>
      </c>
    </row>
    <row r="1194" spans="1:65" x14ac:dyDescent="0.25">
      <c r="A1194" s="20" t="s">
        <v>1677</v>
      </c>
      <c r="B1194" s="20" t="s">
        <v>462</v>
      </c>
      <c r="C1194" s="20" t="s">
        <v>681</v>
      </c>
      <c r="D1194" s="20" t="s">
        <v>650</v>
      </c>
      <c r="E1194" s="20" t="s">
        <v>3387</v>
      </c>
      <c r="F1194" s="20" t="s">
        <v>539</v>
      </c>
      <c r="G1194" s="20">
        <v>7.58</v>
      </c>
      <c r="H1194" s="20" t="s">
        <v>1679</v>
      </c>
      <c r="I1194" s="20" t="s">
        <v>3339</v>
      </c>
      <c r="J1194" s="20" t="s">
        <v>1681</v>
      </c>
      <c r="K1194" s="20" t="s">
        <v>1681</v>
      </c>
      <c r="L1194" s="20" t="s">
        <v>462</v>
      </c>
      <c r="M1194" s="20">
        <v>4</v>
      </c>
      <c r="N1194" s="20" t="s">
        <v>1679</v>
      </c>
      <c r="P1194" s="20">
        <v>0</v>
      </c>
      <c r="Q1194" s="20" t="s">
        <v>504</v>
      </c>
      <c r="R1194" s="20" t="s">
        <v>488</v>
      </c>
      <c r="S1194" s="20" t="s">
        <v>221</v>
      </c>
      <c r="T1194" s="20" t="s">
        <v>1967</v>
      </c>
      <c r="U1194" s="20" t="s">
        <v>3381</v>
      </c>
      <c r="V1194" s="20">
        <v>7</v>
      </c>
      <c r="W1194" s="20">
        <v>212</v>
      </c>
      <c r="Y1194" s="20" t="s">
        <v>1684</v>
      </c>
      <c r="Z1194" s="20" t="s">
        <v>1685</v>
      </c>
      <c r="AA1194" s="20">
        <v>1.5</v>
      </c>
      <c r="AB1194" s="20">
        <v>8</v>
      </c>
      <c r="AC1194" s="20">
        <v>8</v>
      </c>
      <c r="AD1194" s="20">
        <v>8</v>
      </c>
      <c r="AL1194" s="20" t="s">
        <v>1686</v>
      </c>
      <c r="AT1194" s="20" t="s">
        <v>1687</v>
      </c>
      <c r="AZ1194" s="20" t="s">
        <v>1660</v>
      </c>
      <c r="BE1194" s="20" t="s">
        <v>462</v>
      </c>
      <c r="BL1194" s="20">
        <v>379</v>
      </c>
      <c r="BM1194" s="20">
        <v>50</v>
      </c>
    </row>
    <row r="1195" spans="1:65" x14ac:dyDescent="0.25">
      <c r="A1195" s="20" t="s">
        <v>1677</v>
      </c>
      <c r="B1195" s="20" t="s">
        <v>462</v>
      </c>
      <c r="C1195" s="20" t="s">
        <v>681</v>
      </c>
      <c r="D1195" s="20" t="s">
        <v>650</v>
      </c>
      <c r="E1195" s="20" t="s">
        <v>3388</v>
      </c>
      <c r="F1195" s="20" t="s">
        <v>682</v>
      </c>
      <c r="G1195" s="20">
        <v>0.89</v>
      </c>
      <c r="H1195" s="20" t="s">
        <v>1679</v>
      </c>
      <c r="I1195" s="20" t="s">
        <v>3339</v>
      </c>
      <c r="J1195" s="20" t="s">
        <v>1681</v>
      </c>
      <c r="K1195" s="20" t="s">
        <v>1681</v>
      </c>
      <c r="L1195" s="20" t="s">
        <v>462</v>
      </c>
      <c r="M1195" s="20">
        <v>4</v>
      </c>
      <c r="N1195" s="20" t="s">
        <v>1679</v>
      </c>
      <c r="P1195" s="20">
        <v>0</v>
      </c>
      <c r="Q1195" s="20" t="s">
        <v>504</v>
      </c>
      <c r="R1195" s="20" t="s">
        <v>488</v>
      </c>
      <c r="S1195" s="20" t="s">
        <v>221</v>
      </c>
      <c r="T1195" s="20" t="s">
        <v>1967</v>
      </c>
      <c r="U1195" s="20" t="s">
        <v>3340</v>
      </c>
      <c r="V1195" s="20">
        <v>5</v>
      </c>
      <c r="W1195" s="20">
        <v>166</v>
      </c>
      <c r="Y1195" s="20" t="s">
        <v>1684</v>
      </c>
      <c r="Z1195" s="20" t="s">
        <v>1685</v>
      </c>
      <c r="AA1195" s="20">
        <v>1.5</v>
      </c>
      <c r="AB1195" s="20">
        <v>8</v>
      </c>
      <c r="AC1195" s="20">
        <v>8</v>
      </c>
      <c r="AD1195" s="20">
        <v>8</v>
      </c>
      <c r="AL1195" s="20" t="s">
        <v>1686</v>
      </c>
      <c r="AT1195" s="20" t="s">
        <v>1687</v>
      </c>
      <c r="AZ1195" s="20" t="s">
        <v>1660</v>
      </c>
      <c r="BE1195" s="20" t="s">
        <v>462</v>
      </c>
      <c r="BL1195" s="20">
        <v>44.5</v>
      </c>
      <c r="BM1195" s="20">
        <v>50</v>
      </c>
    </row>
    <row r="1196" spans="1:65" x14ac:dyDescent="0.25">
      <c r="A1196" s="20" t="s">
        <v>1677</v>
      </c>
      <c r="B1196" s="20" t="s">
        <v>462</v>
      </c>
      <c r="C1196" s="20" t="s">
        <v>681</v>
      </c>
      <c r="D1196" s="20" t="s">
        <v>650</v>
      </c>
      <c r="E1196" s="20" t="s">
        <v>3389</v>
      </c>
      <c r="F1196" s="20" t="s">
        <v>683</v>
      </c>
      <c r="G1196" s="20">
        <v>0.7</v>
      </c>
      <c r="H1196" s="20" t="s">
        <v>1679</v>
      </c>
      <c r="I1196" s="20" t="s">
        <v>3339</v>
      </c>
      <c r="J1196" s="20" t="s">
        <v>1681</v>
      </c>
      <c r="K1196" s="20" t="s">
        <v>1681</v>
      </c>
      <c r="L1196" s="20" t="s">
        <v>462</v>
      </c>
      <c r="M1196" s="20">
        <v>4</v>
      </c>
      <c r="N1196" s="20" t="s">
        <v>1679</v>
      </c>
      <c r="P1196" s="20">
        <v>0</v>
      </c>
      <c r="Q1196" s="20" t="s">
        <v>504</v>
      </c>
      <c r="R1196" s="20" t="s">
        <v>488</v>
      </c>
      <c r="S1196" s="20" t="s">
        <v>221</v>
      </c>
      <c r="T1196" s="20" t="s">
        <v>1967</v>
      </c>
      <c r="U1196" s="20" t="s">
        <v>3340</v>
      </c>
      <c r="V1196" s="20">
        <v>5</v>
      </c>
      <c r="W1196" s="20">
        <v>166</v>
      </c>
      <c r="Y1196" s="20" t="s">
        <v>1684</v>
      </c>
      <c r="Z1196" s="20" t="s">
        <v>1685</v>
      </c>
      <c r="AA1196" s="20">
        <v>1.5</v>
      </c>
      <c r="AB1196" s="20">
        <v>8</v>
      </c>
      <c r="AC1196" s="20">
        <v>8</v>
      </c>
      <c r="AD1196" s="20">
        <v>8</v>
      </c>
      <c r="AL1196" s="20" t="s">
        <v>1686</v>
      </c>
      <c r="AT1196" s="20" t="s">
        <v>1687</v>
      </c>
      <c r="AZ1196" s="20" t="s">
        <v>1660</v>
      </c>
      <c r="BE1196" s="20" t="s">
        <v>462</v>
      </c>
      <c r="BL1196" s="20">
        <v>35</v>
      </c>
      <c r="BM1196" s="20">
        <v>50</v>
      </c>
    </row>
    <row r="1197" spans="1:65" x14ac:dyDescent="0.25">
      <c r="A1197" s="20" t="s">
        <v>1677</v>
      </c>
      <c r="B1197" s="20" t="s">
        <v>462</v>
      </c>
      <c r="C1197" s="20" t="s">
        <v>681</v>
      </c>
      <c r="D1197" s="20" t="s">
        <v>650</v>
      </c>
      <c r="E1197" s="20" t="s">
        <v>3390</v>
      </c>
      <c r="F1197" s="20" t="s">
        <v>2376</v>
      </c>
      <c r="G1197" s="20">
        <v>2.2400000000000002</v>
      </c>
      <c r="H1197" s="20" t="s">
        <v>1679</v>
      </c>
      <c r="I1197" s="20" t="s">
        <v>3339</v>
      </c>
      <c r="J1197" s="20" t="s">
        <v>1681</v>
      </c>
      <c r="K1197" s="20" t="s">
        <v>1681</v>
      </c>
      <c r="L1197" s="20" t="s">
        <v>462</v>
      </c>
      <c r="M1197" s="20">
        <v>4</v>
      </c>
      <c r="N1197" s="20" t="s">
        <v>1679</v>
      </c>
      <c r="P1197" s="20">
        <v>0</v>
      </c>
      <c r="Q1197" s="20" t="s">
        <v>495</v>
      </c>
      <c r="R1197" s="20" t="s">
        <v>488</v>
      </c>
      <c r="S1197" s="20" t="s">
        <v>221</v>
      </c>
      <c r="T1197" s="20" t="s">
        <v>3391</v>
      </c>
      <c r="U1197" s="20" t="s">
        <v>3340</v>
      </c>
      <c r="V1197" s="20">
        <v>5</v>
      </c>
      <c r="W1197" s="20">
        <v>166</v>
      </c>
      <c r="Y1197" s="20" t="s">
        <v>1684</v>
      </c>
      <c r="Z1197" s="20" t="s">
        <v>1685</v>
      </c>
      <c r="AA1197" s="20">
        <v>1.5</v>
      </c>
      <c r="AB1197" s="20">
        <v>8</v>
      </c>
      <c r="AC1197" s="20">
        <v>8</v>
      </c>
      <c r="AD1197" s="20">
        <v>8</v>
      </c>
      <c r="AL1197" s="20" t="s">
        <v>1686</v>
      </c>
      <c r="AT1197" s="20" t="s">
        <v>1687</v>
      </c>
      <c r="AZ1197" s="20" t="s">
        <v>1660</v>
      </c>
      <c r="BE1197" s="20" t="s">
        <v>462</v>
      </c>
      <c r="BL1197" s="20">
        <v>134.4</v>
      </c>
      <c r="BM1197" s="20">
        <v>60</v>
      </c>
    </row>
    <row r="1198" spans="1:65" x14ac:dyDescent="0.25">
      <c r="A1198" s="20" t="s">
        <v>1677</v>
      </c>
      <c r="B1198" s="20" t="s">
        <v>462</v>
      </c>
      <c r="C1198" s="20" t="s">
        <v>681</v>
      </c>
      <c r="D1198" s="20" t="s">
        <v>650</v>
      </c>
      <c r="E1198" s="20" t="s">
        <v>3392</v>
      </c>
      <c r="F1198" s="20" t="s">
        <v>587</v>
      </c>
      <c r="G1198" s="20">
        <v>5.63</v>
      </c>
      <c r="H1198" s="20" t="s">
        <v>1679</v>
      </c>
      <c r="I1198" s="20" t="s">
        <v>3339</v>
      </c>
      <c r="J1198" s="20" t="s">
        <v>1681</v>
      </c>
      <c r="K1198" s="20" t="s">
        <v>1681</v>
      </c>
      <c r="L1198" s="20" t="s">
        <v>462</v>
      </c>
      <c r="M1198" s="20">
        <v>4</v>
      </c>
      <c r="N1198" s="20" t="s">
        <v>1679</v>
      </c>
      <c r="P1198" s="20">
        <v>0</v>
      </c>
      <c r="Q1198" s="20" t="s">
        <v>499</v>
      </c>
      <c r="R1198" s="20" t="s">
        <v>488</v>
      </c>
      <c r="S1198" s="20" t="s">
        <v>221</v>
      </c>
      <c r="T1198" s="20" t="s">
        <v>3391</v>
      </c>
      <c r="U1198" s="20" t="s">
        <v>3340</v>
      </c>
      <c r="V1198" s="20">
        <v>5</v>
      </c>
      <c r="W1198" s="20">
        <v>166</v>
      </c>
      <c r="Y1198" s="20" t="s">
        <v>1684</v>
      </c>
      <c r="Z1198" s="20" t="s">
        <v>1685</v>
      </c>
      <c r="AA1198" s="20">
        <v>1.5</v>
      </c>
      <c r="AB1198" s="20">
        <v>8</v>
      </c>
      <c r="AC1198" s="20">
        <v>8</v>
      </c>
      <c r="AD1198" s="20">
        <v>8</v>
      </c>
      <c r="AL1198" s="20" t="s">
        <v>1686</v>
      </c>
      <c r="AT1198" s="20" t="s">
        <v>1687</v>
      </c>
      <c r="AZ1198" s="20" t="s">
        <v>1660</v>
      </c>
      <c r="BE1198" s="20" t="s">
        <v>462</v>
      </c>
      <c r="BL1198" s="20">
        <v>394.1</v>
      </c>
      <c r="BM1198" s="20">
        <v>70</v>
      </c>
    </row>
    <row r="1199" spans="1:65" x14ac:dyDescent="0.25">
      <c r="A1199" s="20" t="s">
        <v>1677</v>
      </c>
      <c r="B1199" s="20" t="s">
        <v>462</v>
      </c>
      <c r="C1199" s="20" t="s">
        <v>681</v>
      </c>
      <c r="D1199" s="20" t="s">
        <v>650</v>
      </c>
      <c r="E1199" s="20" t="s">
        <v>3393</v>
      </c>
      <c r="F1199" s="20" t="s">
        <v>588</v>
      </c>
      <c r="G1199" s="20">
        <v>5.94</v>
      </c>
      <c r="H1199" s="20" t="s">
        <v>1679</v>
      </c>
      <c r="I1199" s="20" t="s">
        <v>3339</v>
      </c>
      <c r="J1199" s="20" t="s">
        <v>1681</v>
      </c>
      <c r="K1199" s="20" t="s">
        <v>1681</v>
      </c>
      <c r="L1199" s="20" t="s">
        <v>462</v>
      </c>
      <c r="M1199" s="20">
        <v>4</v>
      </c>
      <c r="N1199" s="20" t="s">
        <v>1679</v>
      </c>
      <c r="P1199" s="20">
        <v>0</v>
      </c>
      <c r="Q1199" s="20" t="s">
        <v>499</v>
      </c>
      <c r="R1199" s="20" t="s">
        <v>488</v>
      </c>
      <c r="S1199" s="20" t="s">
        <v>221</v>
      </c>
      <c r="T1199" s="20" t="s">
        <v>3391</v>
      </c>
      <c r="U1199" s="20" t="s">
        <v>3340</v>
      </c>
      <c r="V1199" s="20">
        <v>5</v>
      </c>
      <c r="W1199" s="20">
        <v>166</v>
      </c>
      <c r="Y1199" s="20" t="s">
        <v>1684</v>
      </c>
      <c r="Z1199" s="20" t="s">
        <v>1685</v>
      </c>
      <c r="AA1199" s="20">
        <v>1.5</v>
      </c>
      <c r="AB1199" s="20">
        <v>8</v>
      </c>
      <c r="AC1199" s="20">
        <v>8</v>
      </c>
      <c r="AD1199" s="20">
        <v>8</v>
      </c>
      <c r="AL1199" s="20" t="s">
        <v>1686</v>
      </c>
      <c r="AT1199" s="20" t="s">
        <v>1687</v>
      </c>
      <c r="AZ1199" s="20" t="s">
        <v>1660</v>
      </c>
      <c r="BE1199" s="20" t="s">
        <v>462</v>
      </c>
      <c r="BL1199" s="20">
        <v>415.8</v>
      </c>
      <c r="BM1199" s="20">
        <v>70</v>
      </c>
    </row>
    <row r="1200" spans="1:65" x14ac:dyDescent="0.25">
      <c r="A1200" s="20" t="s">
        <v>1677</v>
      </c>
      <c r="B1200" s="20" t="s">
        <v>462</v>
      </c>
      <c r="C1200" s="20" t="s">
        <v>681</v>
      </c>
      <c r="D1200" s="20" t="s">
        <v>650</v>
      </c>
      <c r="E1200" s="20" t="s">
        <v>3394</v>
      </c>
      <c r="F1200" s="20" t="s">
        <v>589</v>
      </c>
      <c r="G1200" s="20">
        <v>3.93</v>
      </c>
      <c r="H1200" s="20" t="s">
        <v>1679</v>
      </c>
      <c r="I1200" s="20" t="s">
        <v>3339</v>
      </c>
      <c r="J1200" s="20" t="s">
        <v>1681</v>
      </c>
      <c r="K1200" s="20" t="s">
        <v>1681</v>
      </c>
      <c r="L1200" s="20" t="s">
        <v>462</v>
      </c>
      <c r="M1200" s="20">
        <v>4</v>
      </c>
      <c r="N1200" s="20" t="s">
        <v>1679</v>
      </c>
      <c r="P1200" s="20">
        <v>0</v>
      </c>
      <c r="Q1200" s="20" t="s">
        <v>499</v>
      </c>
      <c r="R1200" s="20" t="s">
        <v>488</v>
      </c>
      <c r="S1200" s="20" t="s">
        <v>221</v>
      </c>
      <c r="T1200" s="20" t="s">
        <v>3391</v>
      </c>
      <c r="U1200" s="20" t="s">
        <v>3340</v>
      </c>
      <c r="V1200" s="20">
        <v>5</v>
      </c>
      <c r="W1200" s="20">
        <v>166</v>
      </c>
      <c r="Y1200" s="20" t="s">
        <v>1684</v>
      </c>
      <c r="Z1200" s="20" t="s">
        <v>1685</v>
      </c>
      <c r="AA1200" s="20">
        <v>1.5</v>
      </c>
      <c r="AB1200" s="20">
        <v>8</v>
      </c>
      <c r="AC1200" s="20">
        <v>8</v>
      </c>
      <c r="AD1200" s="20">
        <v>8</v>
      </c>
      <c r="AL1200" s="20" t="s">
        <v>1686</v>
      </c>
      <c r="AT1200" s="20" t="s">
        <v>1687</v>
      </c>
      <c r="AZ1200" s="20" t="s">
        <v>1660</v>
      </c>
      <c r="BE1200" s="20" t="s">
        <v>462</v>
      </c>
      <c r="BL1200" s="20">
        <v>275.10000000000002</v>
      </c>
      <c r="BM1200" s="20">
        <v>70</v>
      </c>
    </row>
    <row r="1201" spans="1:65" x14ac:dyDescent="0.25">
      <c r="A1201" s="20" t="s">
        <v>1677</v>
      </c>
      <c r="B1201" s="20" t="s">
        <v>462</v>
      </c>
      <c r="C1201" s="20" t="s">
        <v>681</v>
      </c>
      <c r="D1201" s="20" t="s">
        <v>650</v>
      </c>
      <c r="E1201" s="20" t="s">
        <v>3395</v>
      </c>
      <c r="F1201" s="20" t="s">
        <v>590</v>
      </c>
      <c r="G1201" s="20">
        <v>2.82</v>
      </c>
      <c r="H1201" s="20" t="s">
        <v>1679</v>
      </c>
      <c r="I1201" s="20" t="s">
        <v>3339</v>
      </c>
      <c r="J1201" s="20" t="s">
        <v>1681</v>
      </c>
      <c r="K1201" s="20" t="s">
        <v>1681</v>
      </c>
      <c r="L1201" s="20" t="s">
        <v>462</v>
      </c>
      <c r="M1201" s="20">
        <v>4</v>
      </c>
      <c r="N1201" s="20" t="s">
        <v>1679</v>
      </c>
      <c r="P1201" s="20">
        <v>0</v>
      </c>
      <c r="Q1201" s="20" t="s">
        <v>499</v>
      </c>
      <c r="R1201" s="20" t="s">
        <v>488</v>
      </c>
      <c r="S1201" s="20" t="s">
        <v>221</v>
      </c>
      <c r="T1201" s="20" t="s">
        <v>3391</v>
      </c>
      <c r="U1201" s="20" t="s">
        <v>3340</v>
      </c>
      <c r="V1201" s="20">
        <v>5</v>
      </c>
      <c r="W1201" s="20">
        <v>166</v>
      </c>
      <c r="Y1201" s="20" t="s">
        <v>1684</v>
      </c>
      <c r="Z1201" s="20" t="s">
        <v>1685</v>
      </c>
      <c r="AA1201" s="20">
        <v>1.5</v>
      </c>
      <c r="AB1201" s="20">
        <v>8</v>
      </c>
      <c r="AC1201" s="20">
        <v>8</v>
      </c>
      <c r="AD1201" s="20">
        <v>8</v>
      </c>
      <c r="AL1201" s="20" t="s">
        <v>1686</v>
      </c>
      <c r="AT1201" s="20" t="s">
        <v>1687</v>
      </c>
      <c r="AZ1201" s="20" t="s">
        <v>1660</v>
      </c>
      <c r="BE1201" s="20" t="s">
        <v>462</v>
      </c>
      <c r="BL1201" s="20">
        <v>197.4</v>
      </c>
      <c r="BM1201" s="20">
        <v>70</v>
      </c>
    </row>
    <row r="1202" spans="1:65" x14ac:dyDescent="0.25">
      <c r="A1202" s="20" t="s">
        <v>1677</v>
      </c>
      <c r="B1202" s="20" t="s">
        <v>462</v>
      </c>
      <c r="C1202" s="20" t="s">
        <v>681</v>
      </c>
      <c r="D1202" s="20" t="s">
        <v>650</v>
      </c>
      <c r="E1202" s="20" t="s">
        <v>3396</v>
      </c>
      <c r="F1202" s="20" t="s">
        <v>591</v>
      </c>
      <c r="G1202" s="20">
        <v>3.89</v>
      </c>
      <c r="H1202" s="20" t="s">
        <v>1679</v>
      </c>
      <c r="I1202" s="20" t="s">
        <v>3339</v>
      </c>
      <c r="J1202" s="20" t="s">
        <v>1681</v>
      </c>
      <c r="K1202" s="20" t="s">
        <v>1681</v>
      </c>
      <c r="L1202" s="20" t="s">
        <v>462</v>
      </c>
      <c r="M1202" s="20">
        <v>4</v>
      </c>
      <c r="N1202" s="20" t="s">
        <v>1679</v>
      </c>
      <c r="P1202" s="20">
        <v>0</v>
      </c>
      <c r="Q1202" s="20" t="s">
        <v>499</v>
      </c>
      <c r="R1202" s="20" t="s">
        <v>488</v>
      </c>
      <c r="S1202" s="20" t="s">
        <v>221</v>
      </c>
      <c r="T1202" s="20" t="s">
        <v>3391</v>
      </c>
      <c r="U1202" s="20" t="s">
        <v>3340</v>
      </c>
      <c r="V1202" s="20">
        <v>5</v>
      </c>
      <c r="W1202" s="20">
        <v>166</v>
      </c>
      <c r="Y1202" s="20" t="s">
        <v>1684</v>
      </c>
      <c r="Z1202" s="20" t="s">
        <v>1685</v>
      </c>
      <c r="AA1202" s="20">
        <v>1.5</v>
      </c>
      <c r="AB1202" s="20">
        <v>8</v>
      </c>
      <c r="AC1202" s="20">
        <v>8</v>
      </c>
      <c r="AD1202" s="20">
        <v>8</v>
      </c>
      <c r="AL1202" s="20" t="s">
        <v>1686</v>
      </c>
      <c r="AT1202" s="20" t="s">
        <v>1687</v>
      </c>
      <c r="AZ1202" s="20" t="s">
        <v>1660</v>
      </c>
      <c r="BE1202" s="20" t="s">
        <v>462</v>
      </c>
      <c r="BL1202" s="20">
        <v>272.3</v>
      </c>
      <c r="BM1202" s="20">
        <v>70</v>
      </c>
    </row>
    <row r="1203" spans="1:65" x14ac:dyDescent="0.25">
      <c r="A1203" s="20" t="s">
        <v>1677</v>
      </c>
      <c r="B1203" s="20" t="s">
        <v>462</v>
      </c>
      <c r="C1203" s="20" t="s">
        <v>681</v>
      </c>
      <c r="D1203" s="20" t="s">
        <v>650</v>
      </c>
      <c r="E1203" s="20" t="s">
        <v>3397</v>
      </c>
      <c r="F1203" s="20" t="s">
        <v>592</v>
      </c>
      <c r="G1203" s="20">
        <v>3.28</v>
      </c>
      <c r="H1203" s="20" t="s">
        <v>1679</v>
      </c>
      <c r="I1203" s="20" t="s">
        <v>3339</v>
      </c>
      <c r="J1203" s="20" t="s">
        <v>1681</v>
      </c>
      <c r="K1203" s="20" t="s">
        <v>1681</v>
      </c>
      <c r="L1203" s="20" t="s">
        <v>462</v>
      </c>
      <c r="M1203" s="20">
        <v>4</v>
      </c>
      <c r="N1203" s="20" t="s">
        <v>1679</v>
      </c>
      <c r="P1203" s="20">
        <v>0</v>
      </c>
      <c r="Q1203" s="20" t="s">
        <v>499</v>
      </c>
      <c r="R1203" s="20" t="s">
        <v>488</v>
      </c>
      <c r="S1203" s="20" t="s">
        <v>221</v>
      </c>
      <c r="T1203" s="20" t="s">
        <v>3391</v>
      </c>
      <c r="U1203" s="20" t="s">
        <v>3340</v>
      </c>
      <c r="V1203" s="20">
        <v>5</v>
      </c>
      <c r="W1203" s="20">
        <v>166</v>
      </c>
      <c r="Y1203" s="20" t="s">
        <v>1684</v>
      </c>
      <c r="Z1203" s="20" t="s">
        <v>1685</v>
      </c>
      <c r="AA1203" s="20">
        <v>1.5</v>
      </c>
      <c r="AB1203" s="20">
        <v>8</v>
      </c>
      <c r="AC1203" s="20">
        <v>8</v>
      </c>
      <c r="AD1203" s="20">
        <v>8</v>
      </c>
      <c r="AL1203" s="20" t="s">
        <v>1686</v>
      </c>
      <c r="AT1203" s="20" t="s">
        <v>1687</v>
      </c>
      <c r="AZ1203" s="20" t="s">
        <v>1660</v>
      </c>
      <c r="BE1203" s="20" t="s">
        <v>462</v>
      </c>
      <c r="BL1203" s="20">
        <v>229.6</v>
      </c>
      <c r="BM1203" s="20">
        <v>70</v>
      </c>
    </row>
    <row r="1204" spans="1:65" x14ac:dyDescent="0.25">
      <c r="A1204" s="20" t="s">
        <v>1677</v>
      </c>
      <c r="B1204" s="20" t="s">
        <v>462</v>
      </c>
      <c r="C1204" s="20" t="s">
        <v>681</v>
      </c>
      <c r="D1204" s="20" t="s">
        <v>650</v>
      </c>
      <c r="E1204" s="20" t="s">
        <v>3398</v>
      </c>
      <c r="F1204" s="20" t="s">
        <v>593</v>
      </c>
      <c r="G1204" s="20">
        <v>2.91</v>
      </c>
      <c r="H1204" s="20" t="s">
        <v>1679</v>
      </c>
      <c r="I1204" s="20" t="s">
        <v>3339</v>
      </c>
      <c r="J1204" s="20" t="s">
        <v>1681</v>
      </c>
      <c r="K1204" s="20" t="s">
        <v>1681</v>
      </c>
      <c r="L1204" s="20" t="s">
        <v>462</v>
      </c>
      <c r="M1204" s="20">
        <v>4</v>
      </c>
      <c r="N1204" s="20" t="s">
        <v>1679</v>
      </c>
      <c r="P1204" s="20">
        <v>0</v>
      </c>
      <c r="Q1204" s="20" t="s">
        <v>495</v>
      </c>
      <c r="R1204" s="20" t="s">
        <v>488</v>
      </c>
      <c r="S1204" s="20" t="s">
        <v>221</v>
      </c>
      <c r="T1204" s="20" t="s">
        <v>3391</v>
      </c>
      <c r="U1204" s="20" t="s">
        <v>3340</v>
      </c>
      <c r="V1204" s="20">
        <v>5</v>
      </c>
      <c r="W1204" s="20">
        <v>166</v>
      </c>
      <c r="Y1204" s="20" t="s">
        <v>1684</v>
      </c>
      <c r="Z1204" s="20" t="s">
        <v>1685</v>
      </c>
      <c r="AA1204" s="20">
        <v>1.5</v>
      </c>
      <c r="AB1204" s="20">
        <v>8</v>
      </c>
      <c r="AC1204" s="20">
        <v>8</v>
      </c>
      <c r="AD1204" s="20">
        <v>8</v>
      </c>
      <c r="AL1204" s="20" t="s">
        <v>1686</v>
      </c>
      <c r="AT1204" s="20" t="s">
        <v>1687</v>
      </c>
      <c r="AZ1204" s="20" t="s">
        <v>1660</v>
      </c>
      <c r="BE1204" s="20" t="s">
        <v>462</v>
      </c>
      <c r="BL1204" s="20">
        <v>174.6</v>
      </c>
      <c r="BM1204" s="20">
        <v>60</v>
      </c>
    </row>
    <row r="1205" spans="1:65" x14ac:dyDescent="0.25">
      <c r="A1205" s="20" t="s">
        <v>1677</v>
      </c>
      <c r="B1205" s="20" t="s">
        <v>462</v>
      </c>
      <c r="C1205" s="20" t="s">
        <v>684</v>
      </c>
      <c r="D1205" s="20" t="s">
        <v>564</v>
      </c>
      <c r="E1205" s="20" t="s">
        <v>3399</v>
      </c>
      <c r="F1205" s="20" t="s">
        <v>465</v>
      </c>
      <c r="G1205" s="20">
        <v>9.2799999999999994</v>
      </c>
      <c r="H1205" s="20" t="s">
        <v>1679</v>
      </c>
      <c r="I1205" s="20" t="s">
        <v>3400</v>
      </c>
      <c r="J1205" s="20" t="s">
        <v>3401</v>
      </c>
      <c r="K1205" s="20" t="s">
        <v>3401</v>
      </c>
      <c r="L1205" s="20" t="s">
        <v>462</v>
      </c>
      <c r="M1205" s="20">
        <v>4</v>
      </c>
      <c r="N1205" s="20" t="s">
        <v>1679</v>
      </c>
      <c r="P1205" s="20">
        <v>0</v>
      </c>
      <c r="Q1205" s="20" t="s">
        <v>495</v>
      </c>
      <c r="R1205" s="20" t="s">
        <v>488</v>
      </c>
      <c r="S1205" s="20" t="s">
        <v>221</v>
      </c>
      <c r="T1205" s="20" t="s">
        <v>3402</v>
      </c>
      <c r="U1205" s="20" t="s">
        <v>3403</v>
      </c>
      <c r="V1205" s="20">
        <v>18</v>
      </c>
      <c r="W1205" s="20">
        <v>550</v>
      </c>
      <c r="Y1205" s="20" t="s">
        <v>1684</v>
      </c>
      <c r="Z1205" s="20" t="s">
        <v>1685</v>
      </c>
      <c r="AA1205" s="20">
        <v>1.5</v>
      </c>
      <c r="AB1205" s="20">
        <v>31</v>
      </c>
      <c r="AC1205" s="20">
        <v>31</v>
      </c>
      <c r="AD1205" s="20">
        <v>31</v>
      </c>
      <c r="AJ1205" s="20" t="s">
        <v>1815</v>
      </c>
      <c r="AL1205" s="20" t="s">
        <v>1686</v>
      </c>
      <c r="AT1205" s="20" t="s">
        <v>1687</v>
      </c>
      <c r="AY1205" s="20" t="s">
        <v>1942</v>
      </c>
      <c r="BD1205" s="20" t="s">
        <v>3103</v>
      </c>
      <c r="BE1205" s="20" t="s">
        <v>462</v>
      </c>
      <c r="BL1205" s="20">
        <v>556.79999999999995</v>
      </c>
      <c r="BM1205" s="20">
        <v>60</v>
      </c>
    </row>
    <row r="1206" spans="1:65" x14ac:dyDescent="0.25">
      <c r="A1206" s="20" t="s">
        <v>1677</v>
      </c>
      <c r="B1206" s="20" t="s">
        <v>462</v>
      </c>
      <c r="C1206" s="20" t="s">
        <v>684</v>
      </c>
      <c r="D1206" s="20" t="s">
        <v>564</v>
      </c>
      <c r="E1206" s="20" t="s">
        <v>3404</v>
      </c>
      <c r="F1206" s="20" t="s">
        <v>468</v>
      </c>
      <c r="G1206" s="20">
        <v>6.83</v>
      </c>
      <c r="H1206" s="20" t="s">
        <v>1679</v>
      </c>
      <c r="I1206" s="20" t="s">
        <v>3400</v>
      </c>
      <c r="J1206" s="20" t="s">
        <v>3401</v>
      </c>
      <c r="K1206" s="20" t="s">
        <v>3401</v>
      </c>
      <c r="L1206" s="20" t="s">
        <v>462</v>
      </c>
      <c r="M1206" s="20">
        <v>4</v>
      </c>
      <c r="N1206" s="20" t="s">
        <v>1679</v>
      </c>
      <c r="P1206" s="20">
        <v>0</v>
      </c>
      <c r="Q1206" s="20" t="s">
        <v>495</v>
      </c>
      <c r="R1206" s="20" t="s">
        <v>488</v>
      </c>
      <c r="S1206" s="20" t="s">
        <v>221</v>
      </c>
      <c r="T1206" s="20" t="s">
        <v>3402</v>
      </c>
      <c r="U1206" s="20" t="s">
        <v>3403</v>
      </c>
      <c r="V1206" s="20">
        <v>18</v>
      </c>
      <c r="W1206" s="20">
        <v>550</v>
      </c>
      <c r="Y1206" s="20" t="s">
        <v>1684</v>
      </c>
      <c r="Z1206" s="20" t="s">
        <v>1685</v>
      </c>
      <c r="AA1206" s="20">
        <v>1.5</v>
      </c>
      <c r="AB1206" s="20">
        <v>31</v>
      </c>
      <c r="AC1206" s="20">
        <v>31</v>
      </c>
      <c r="AD1206" s="20">
        <v>31</v>
      </c>
      <c r="AJ1206" s="20" t="s">
        <v>1815</v>
      </c>
      <c r="AL1206" s="20" t="s">
        <v>1686</v>
      </c>
      <c r="AT1206" s="20" t="s">
        <v>1687</v>
      </c>
      <c r="AY1206" s="20" t="s">
        <v>1942</v>
      </c>
      <c r="BD1206" s="20" t="s">
        <v>3103</v>
      </c>
      <c r="BE1206" s="20" t="s">
        <v>462</v>
      </c>
      <c r="BL1206" s="20">
        <v>409.8</v>
      </c>
      <c r="BM1206" s="20">
        <v>60</v>
      </c>
    </row>
    <row r="1207" spans="1:65" x14ac:dyDescent="0.25">
      <c r="A1207" s="20" t="s">
        <v>1677</v>
      </c>
      <c r="B1207" s="20" t="s">
        <v>462</v>
      </c>
      <c r="C1207" s="20" t="s">
        <v>684</v>
      </c>
      <c r="D1207" s="20" t="s">
        <v>564</v>
      </c>
      <c r="E1207" s="20" t="s">
        <v>3405</v>
      </c>
      <c r="F1207" s="20" t="s">
        <v>470</v>
      </c>
      <c r="G1207" s="20">
        <v>1.48</v>
      </c>
      <c r="H1207" s="20" t="s">
        <v>1679</v>
      </c>
      <c r="I1207" s="20" t="s">
        <v>3400</v>
      </c>
      <c r="J1207" s="20" t="s">
        <v>3401</v>
      </c>
      <c r="K1207" s="20" t="s">
        <v>3401</v>
      </c>
      <c r="L1207" s="20" t="s">
        <v>462</v>
      </c>
      <c r="M1207" s="20">
        <v>4</v>
      </c>
      <c r="N1207" s="20" t="s">
        <v>1679</v>
      </c>
      <c r="P1207" s="20">
        <v>0</v>
      </c>
      <c r="Q1207" s="20" t="s">
        <v>495</v>
      </c>
      <c r="R1207" s="20" t="s">
        <v>488</v>
      </c>
      <c r="S1207" s="20" t="s">
        <v>221</v>
      </c>
      <c r="T1207" s="20" t="s">
        <v>3402</v>
      </c>
      <c r="U1207" s="20" t="s">
        <v>3406</v>
      </c>
      <c r="V1207" s="20">
        <v>18</v>
      </c>
      <c r="W1207" s="20">
        <v>547</v>
      </c>
      <c r="Y1207" s="20" t="s">
        <v>1684</v>
      </c>
      <c r="Z1207" s="20" t="s">
        <v>1685</v>
      </c>
      <c r="AA1207" s="20">
        <v>1.5</v>
      </c>
      <c r="AB1207" s="20">
        <v>31</v>
      </c>
      <c r="AC1207" s="20">
        <v>31</v>
      </c>
      <c r="AD1207" s="20">
        <v>31</v>
      </c>
      <c r="AJ1207" s="20" t="s">
        <v>1815</v>
      </c>
      <c r="AL1207" s="20" t="s">
        <v>1686</v>
      </c>
      <c r="AT1207" s="20" t="s">
        <v>1687</v>
      </c>
      <c r="AY1207" s="20" t="s">
        <v>1942</v>
      </c>
      <c r="BD1207" s="20" t="s">
        <v>3103</v>
      </c>
      <c r="BE1207" s="20" t="s">
        <v>462</v>
      </c>
      <c r="BL1207" s="20">
        <v>88.8</v>
      </c>
      <c r="BM1207" s="20">
        <v>60</v>
      </c>
    </row>
    <row r="1208" spans="1:65" x14ac:dyDescent="0.25">
      <c r="A1208" s="20" t="s">
        <v>1677</v>
      </c>
      <c r="B1208" s="20" t="s">
        <v>462</v>
      </c>
      <c r="C1208" s="20" t="s">
        <v>684</v>
      </c>
      <c r="D1208" s="20" t="s">
        <v>564</v>
      </c>
      <c r="E1208" s="20" t="s">
        <v>3407</v>
      </c>
      <c r="F1208" s="20" t="s">
        <v>471</v>
      </c>
      <c r="G1208" s="20">
        <v>5.73</v>
      </c>
      <c r="H1208" s="20" t="s">
        <v>1679</v>
      </c>
      <c r="I1208" s="20" t="s">
        <v>3400</v>
      </c>
      <c r="J1208" s="20" t="s">
        <v>3401</v>
      </c>
      <c r="K1208" s="20" t="s">
        <v>3401</v>
      </c>
      <c r="L1208" s="20" t="s">
        <v>462</v>
      </c>
      <c r="M1208" s="20">
        <v>4</v>
      </c>
      <c r="N1208" s="20" t="s">
        <v>1679</v>
      </c>
      <c r="P1208" s="20">
        <v>0</v>
      </c>
      <c r="Q1208" s="20" t="s">
        <v>495</v>
      </c>
      <c r="R1208" s="20" t="s">
        <v>488</v>
      </c>
      <c r="S1208" s="20" t="s">
        <v>221</v>
      </c>
      <c r="T1208" s="20" t="s">
        <v>3402</v>
      </c>
      <c r="U1208" s="20" t="s">
        <v>3406</v>
      </c>
      <c r="V1208" s="20">
        <v>18</v>
      </c>
      <c r="W1208" s="20">
        <v>547</v>
      </c>
      <c r="Y1208" s="20" t="s">
        <v>1684</v>
      </c>
      <c r="Z1208" s="20" t="s">
        <v>1685</v>
      </c>
      <c r="AA1208" s="20">
        <v>1.5</v>
      </c>
      <c r="AB1208" s="20">
        <v>31</v>
      </c>
      <c r="AC1208" s="20">
        <v>31</v>
      </c>
      <c r="AD1208" s="20">
        <v>31</v>
      </c>
      <c r="AJ1208" s="20" t="s">
        <v>1815</v>
      </c>
      <c r="AL1208" s="20" t="s">
        <v>1686</v>
      </c>
      <c r="AT1208" s="20" t="s">
        <v>1687</v>
      </c>
      <c r="AY1208" s="20" t="s">
        <v>1942</v>
      </c>
      <c r="BD1208" s="20" t="s">
        <v>3103</v>
      </c>
      <c r="BE1208" s="20" t="s">
        <v>462</v>
      </c>
      <c r="BL1208" s="20">
        <v>343.8</v>
      </c>
      <c r="BM1208" s="20">
        <v>60</v>
      </c>
    </row>
    <row r="1209" spans="1:65" x14ac:dyDescent="0.25">
      <c r="A1209" s="20" t="s">
        <v>1677</v>
      </c>
      <c r="B1209" s="20" t="s">
        <v>462</v>
      </c>
      <c r="C1209" s="20" t="s">
        <v>684</v>
      </c>
      <c r="D1209" s="20" t="s">
        <v>564</v>
      </c>
      <c r="E1209" s="20" t="s">
        <v>3408</v>
      </c>
      <c r="F1209" s="20" t="s">
        <v>472</v>
      </c>
      <c r="G1209" s="20">
        <v>6.61</v>
      </c>
      <c r="H1209" s="20" t="s">
        <v>1679</v>
      </c>
      <c r="I1209" s="20" t="s">
        <v>3400</v>
      </c>
      <c r="J1209" s="20" t="s">
        <v>3401</v>
      </c>
      <c r="K1209" s="20" t="s">
        <v>3401</v>
      </c>
      <c r="L1209" s="20" t="s">
        <v>462</v>
      </c>
      <c r="M1209" s="20">
        <v>4</v>
      </c>
      <c r="N1209" s="20" t="s">
        <v>1679</v>
      </c>
      <c r="P1209" s="20">
        <v>0</v>
      </c>
      <c r="Q1209" s="20" t="s">
        <v>495</v>
      </c>
      <c r="R1209" s="20" t="s">
        <v>488</v>
      </c>
      <c r="S1209" s="20" t="s">
        <v>221</v>
      </c>
      <c r="T1209" s="20" t="s">
        <v>3402</v>
      </c>
      <c r="U1209" s="20" t="s">
        <v>3406</v>
      </c>
      <c r="V1209" s="20">
        <v>18</v>
      </c>
      <c r="W1209" s="20">
        <v>547</v>
      </c>
      <c r="Y1209" s="20" t="s">
        <v>1684</v>
      </c>
      <c r="Z1209" s="20" t="s">
        <v>1685</v>
      </c>
      <c r="AA1209" s="20">
        <v>1.5</v>
      </c>
      <c r="AB1209" s="20">
        <v>31</v>
      </c>
      <c r="AC1209" s="20">
        <v>31</v>
      </c>
      <c r="AD1209" s="20">
        <v>31</v>
      </c>
      <c r="AJ1209" s="20" t="s">
        <v>1815</v>
      </c>
      <c r="AL1209" s="20" t="s">
        <v>1686</v>
      </c>
      <c r="AT1209" s="20" t="s">
        <v>1687</v>
      </c>
      <c r="AY1209" s="20" t="s">
        <v>1942</v>
      </c>
      <c r="BD1209" s="20" t="s">
        <v>3103</v>
      </c>
      <c r="BE1209" s="20" t="s">
        <v>462</v>
      </c>
      <c r="BL1209" s="20">
        <v>396.6</v>
      </c>
      <c r="BM1209" s="20">
        <v>60</v>
      </c>
    </row>
    <row r="1210" spans="1:65" x14ac:dyDescent="0.25">
      <c r="A1210" s="20" t="s">
        <v>1677</v>
      </c>
      <c r="B1210" s="20" t="s">
        <v>462</v>
      </c>
      <c r="C1210" s="20" t="s">
        <v>684</v>
      </c>
      <c r="D1210" s="20" t="s">
        <v>564</v>
      </c>
      <c r="E1210" s="20" t="s">
        <v>3409</v>
      </c>
      <c r="F1210" s="20" t="s">
        <v>473</v>
      </c>
      <c r="G1210" s="20">
        <v>6.22</v>
      </c>
      <c r="H1210" s="20" t="s">
        <v>1679</v>
      </c>
      <c r="I1210" s="20" t="s">
        <v>3400</v>
      </c>
      <c r="J1210" s="20" t="s">
        <v>3401</v>
      </c>
      <c r="K1210" s="20" t="s">
        <v>3401</v>
      </c>
      <c r="L1210" s="20" t="s">
        <v>462</v>
      </c>
      <c r="M1210" s="20">
        <v>4</v>
      </c>
      <c r="N1210" s="20" t="s">
        <v>1679</v>
      </c>
      <c r="P1210" s="20">
        <v>0</v>
      </c>
      <c r="Q1210" s="20" t="s">
        <v>495</v>
      </c>
      <c r="R1210" s="20" t="s">
        <v>488</v>
      </c>
      <c r="S1210" s="20" t="s">
        <v>221</v>
      </c>
      <c r="T1210" s="20" t="s">
        <v>3402</v>
      </c>
      <c r="U1210" s="20" t="s">
        <v>3406</v>
      </c>
      <c r="V1210" s="20">
        <v>18</v>
      </c>
      <c r="W1210" s="20">
        <v>547</v>
      </c>
      <c r="Y1210" s="20" t="s">
        <v>1684</v>
      </c>
      <c r="Z1210" s="20" t="s">
        <v>1685</v>
      </c>
      <c r="AA1210" s="20">
        <v>1.5</v>
      </c>
      <c r="AB1210" s="20">
        <v>31</v>
      </c>
      <c r="AC1210" s="20">
        <v>31</v>
      </c>
      <c r="AD1210" s="20">
        <v>31</v>
      </c>
      <c r="AJ1210" s="20" t="s">
        <v>1815</v>
      </c>
      <c r="AL1210" s="20" t="s">
        <v>1686</v>
      </c>
      <c r="AT1210" s="20" t="s">
        <v>1687</v>
      </c>
      <c r="AY1210" s="20" t="s">
        <v>1942</v>
      </c>
      <c r="BD1210" s="20" t="s">
        <v>3103</v>
      </c>
      <c r="BE1210" s="20" t="s">
        <v>462</v>
      </c>
      <c r="BL1210" s="20">
        <v>373.2</v>
      </c>
      <c r="BM1210" s="20">
        <v>60</v>
      </c>
    </row>
    <row r="1211" spans="1:65" x14ac:dyDescent="0.25">
      <c r="A1211" s="20" t="s">
        <v>1677</v>
      </c>
      <c r="B1211" s="20" t="s">
        <v>462</v>
      </c>
      <c r="C1211" s="20" t="s">
        <v>684</v>
      </c>
      <c r="D1211" s="20" t="s">
        <v>564</v>
      </c>
      <c r="E1211" s="20" t="s">
        <v>3410</v>
      </c>
      <c r="F1211" s="20" t="s">
        <v>474</v>
      </c>
      <c r="G1211" s="20">
        <v>7.84</v>
      </c>
      <c r="H1211" s="20" t="s">
        <v>1679</v>
      </c>
      <c r="I1211" s="20" t="s">
        <v>3400</v>
      </c>
      <c r="J1211" s="20" t="s">
        <v>3401</v>
      </c>
      <c r="K1211" s="20" t="s">
        <v>3401</v>
      </c>
      <c r="L1211" s="20" t="s">
        <v>462</v>
      </c>
      <c r="M1211" s="20">
        <v>4</v>
      </c>
      <c r="N1211" s="20" t="s">
        <v>1679</v>
      </c>
      <c r="P1211" s="20">
        <v>0</v>
      </c>
      <c r="Q1211" s="20" t="s">
        <v>495</v>
      </c>
      <c r="R1211" s="20" t="s">
        <v>488</v>
      </c>
      <c r="S1211" s="20" t="s">
        <v>221</v>
      </c>
      <c r="T1211" s="20" t="s">
        <v>3402</v>
      </c>
      <c r="U1211" s="20" t="s">
        <v>3406</v>
      </c>
      <c r="V1211" s="20">
        <v>18</v>
      </c>
      <c r="W1211" s="20">
        <v>547</v>
      </c>
      <c r="Y1211" s="20" t="s">
        <v>1684</v>
      </c>
      <c r="Z1211" s="20" t="s">
        <v>1685</v>
      </c>
      <c r="AA1211" s="20">
        <v>1.5</v>
      </c>
      <c r="AB1211" s="20">
        <v>31</v>
      </c>
      <c r="AC1211" s="20">
        <v>31</v>
      </c>
      <c r="AD1211" s="20">
        <v>31</v>
      </c>
      <c r="AJ1211" s="20" t="s">
        <v>1815</v>
      </c>
      <c r="AL1211" s="20" t="s">
        <v>1686</v>
      </c>
      <c r="AT1211" s="20" t="s">
        <v>1687</v>
      </c>
      <c r="AY1211" s="20" t="s">
        <v>1942</v>
      </c>
      <c r="BD1211" s="20" t="s">
        <v>3103</v>
      </c>
      <c r="BE1211" s="20" t="s">
        <v>462</v>
      </c>
      <c r="BL1211" s="20">
        <v>470.4</v>
      </c>
      <c r="BM1211" s="20">
        <v>60</v>
      </c>
    </row>
    <row r="1212" spans="1:65" x14ac:dyDescent="0.25">
      <c r="A1212" s="20" t="s">
        <v>1677</v>
      </c>
      <c r="B1212" s="20" t="s">
        <v>462</v>
      </c>
      <c r="C1212" s="20" t="s">
        <v>685</v>
      </c>
      <c r="D1212" s="20" t="s">
        <v>650</v>
      </c>
      <c r="E1212" s="20" t="s">
        <v>3411</v>
      </c>
      <c r="F1212" s="20" t="s">
        <v>465</v>
      </c>
      <c r="G1212" s="20">
        <v>2.02</v>
      </c>
      <c r="H1212" s="20" t="s">
        <v>1679</v>
      </c>
      <c r="I1212" s="20" t="s">
        <v>3412</v>
      </c>
      <c r="J1212" s="20" t="s">
        <v>1681</v>
      </c>
      <c r="K1212" s="20" t="s">
        <v>1681</v>
      </c>
      <c r="L1212" s="20" t="s">
        <v>462</v>
      </c>
      <c r="M1212" s="20">
        <v>4</v>
      </c>
      <c r="N1212" s="20" t="s">
        <v>1679</v>
      </c>
      <c r="P1212" s="20">
        <v>0</v>
      </c>
      <c r="Q1212" s="20" t="s">
        <v>507</v>
      </c>
      <c r="R1212" s="20" t="s">
        <v>467</v>
      </c>
      <c r="S1212" s="20" t="s">
        <v>221</v>
      </c>
      <c r="T1212" s="20" t="s">
        <v>3413</v>
      </c>
      <c r="U1212" s="20" t="s">
        <v>3414</v>
      </c>
      <c r="V1212" s="20">
        <v>12</v>
      </c>
      <c r="W1212" s="20">
        <v>395</v>
      </c>
      <c r="Y1212" s="20" t="s">
        <v>1684</v>
      </c>
      <c r="Z1212" s="20" t="s">
        <v>1685</v>
      </c>
      <c r="AA1212" s="20">
        <v>1.5</v>
      </c>
      <c r="AB1212" s="20">
        <v>7</v>
      </c>
      <c r="AC1212" s="20">
        <v>7</v>
      </c>
      <c r="AD1212" s="20">
        <v>7</v>
      </c>
      <c r="AL1212" s="20" t="s">
        <v>1686</v>
      </c>
      <c r="AT1212" s="20" t="s">
        <v>1687</v>
      </c>
      <c r="AW1212" s="20" t="s">
        <v>1657</v>
      </c>
      <c r="AY1212" s="20" t="s">
        <v>2023</v>
      </c>
      <c r="AZ1212" s="20" t="s">
        <v>1660</v>
      </c>
      <c r="BD1212" s="20" t="s">
        <v>2005</v>
      </c>
      <c r="BE1212" s="20" t="s">
        <v>462</v>
      </c>
      <c r="BL1212" s="20">
        <v>101</v>
      </c>
      <c r="BM1212" s="20">
        <v>50</v>
      </c>
    </row>
    <row r="1213" spans="1:65" x14ac:dyDescent="0.25">
      <c r="A1213" s="20" t="s">
        <v>1677</v>
      </c>
      <c r="B1213" s="20" t="s">
        <v>462</v>
      </c>
      <c r="C1213" s="20" t="s">
        <v>685</v>
      </c>
      <c r="D1213" s="20" t="s">
        <v>650</v>
      </c>
      <c r="E1213" s="20" t="s">
        <v>3415</v>
      </c>
      <c r="F1213" s="20" t="s">
        <v>468</v>
      </c>
      <c r="G1213" s="20">
        <v>0.8</v>
      </c>
      <c r="H1213" s="20" t="s">
        <v>1679</v>
      </c>
      <c r="I1213" s="20" t="s">
        <v>3412</v>
      </c>
      <c r="J1213" s="20" t="s">
        <v>1681</v>
      </c>
      <c r="K1213" s="20" t="s">
        <v>1681</v>
      </c>
      <c r="L1213" s="20" t="s">
        <v>462</v>
      </c>
      <c r="M1213" s="20">
        <v>4</v>
      </c>
      <c r="N1213" s="20" t="s">
        <v>1679</v>
      </c>
      <c r="P1213" s="20">
        <v>0</v>
      </c>
      <c r="Q1213" s="20" t="s">
        <v>507</v>
      </c>
      <c r="R1213" s="20" t="s">
        <v>467</v>
      </c>
      <c r="S1213" s="20" t="s">
        <v>221</v>
      </c>
      <c r="T1213" s="20" t="s">
        <v>3413</v>
      </c>
      <c r="U1213" s="20" t="s">
        <v>3414</v>
      </c>
      <c r="V1213" s="20">
        <v>12</v>
      </c>
      <c r="W1213" s="20">
        <v>395</v>
      </c>
      <c r="Y1213" s="20" t="s">
        <v>1684</v>
      </c>
      <c r="Z1213" s="20" t="s">
        <v>1685</v>
      </c>
      <c r="AA1213" s="20">
        <v>1.5</v>
      </c>
      <c r="AB1213" s="20">
        <v>7</v>
      </c>
      <c r="AC1213" s="20">
        <v>7</v>
      </c>
      <c r="AD1213" s="20">
        <v>7</v>
      </c>
      <c r="AL1213" s="20" t="s">
        <v>1686</v>
      </c>
      <c r="AT1213" s="20" t="s">
        <v>1687</v>
      </c>
      <c r="AW1213" s="20" t="s">
        <v>1657</v>
      </c>
      <c r="AY1213" s="20" t="s">
        <v>2023</v>
      </c>
      <c r="AZ1213" s="20" t="s">
        <v>1660</v>
      </c>
      <c r="BD1213" s="20" t="s">
        <v>2005</v>
      </c>
      <c r="BE1213" s="20" t="s">
        <v>462</v>
      </c>
      <c r="BL1213" s="20">
        <v>40</v>
      </c>
      <c r="BM1213" s="20">
        <v>50</v>
      </c>
    </row>
    <row r="1214" spans="1:65" x14ac:dyDescent="0.25">
      <c r="A1214" s="20" t="s">
        <v>1677</v>
      </c>
      <c r="B1214" s="20" t="s">
        <v>462</v>
      </c>
      <c r="C1214" s="20" t="s">
        <v>685</v>
      </c>
      <c r="D1214" s="20" t="s">
        <v>650</v>
      </c>
      <c r="E1214" s="20" t="s">
        <v>3416</v>
      </c>
      <c r="F1214" s="20" t="s">
        <v>470</v>
      </c>
      <c r="G1214" s="20">
        <v>0.21</v>
      </c>
      <c r="H1214" s="20" t="s">
        <v>1679</v>
      </c>
      <c r="I1214" s="20" t="s">
        <v>3412</v>
      </c>
      <c r="J1214" s="20" t="s">
        <v>1681</v>
      </c>
      <c r="K1214" s="20" t="s">
        <v>1681</v>
      </c>
      <c r="L1214" s="20" t="s">
        <v>462</v>
      </c>
      <c r="M1214" s="20">
        <v>4</v>
      </c>
      <c r="N1214" s="20" t="s">
        <v>1679</v>
      </c>
      <c r="P1214" s="20">
        <v>0</v>
      </c>
      <c r="Q1214" s="20" t="s">
        <v>507</v>
      </c>
      <c r="R1214" s="20" t="s">
        <v>467</v>
      </c>
      <c r="S1214" s="20" t="s">
        <v>221</v>
      </c>
      <c r="T1214" s="20" t="s">
        <v>3413</v>
      </c>
      <c r="U1214" s="20" t="s">
        <v>3417</v>
      </c>
      <c r="V1214" s="20">
        <v>14</v>
      </c>
      <c r="W1214" s="20">
        <v>432</v>
      </c>
      <c r="Y1214" s="20" t="s">
        <v>1684</v>
      </c>
      <c r="Z1214" s="20" t="s">
        <v>1685</v>
      </c>
      <c r="AA1214" s="20">
        <v>1.5</v>
      </c>
      <c r="AB1214" s="20">
        <v>7</v>
      </c>
      <c r="AC1214" s="20">
        <v>7</v>
      </c>
      <c r="AD1214" s="20">
        <v>7</v>
      </c>
      <c r="AL1214" s="20" t="s">
        <v>1686</v>
      </c>
      <c r="AT1214" s="20" t="s">
        <v>1687</v>
      </c>
      <c r="AW1214" s="20" t="s">
        <v>1657</v>
      </c>
      <c r="AY1214" s="20" t="s">
        <v>2023</v>
      </c>
      <c r="AZ1214" s="20" t="s">
        <v>1660</v>
      </c>
      <c r="BD1214" s="20" t="s">
        <v>2005</v>
      </c>
      <c r="BE1214" s="20" t="s">
        <v>462</v>
      </c>
      <c r="BL1214" s="20">
        <v>10.5</v>
      </c>
      <c r="BM1214" s="20">
        <v>50</v>
      </c>
    </row>
    <row r="1215" spans="1:65" x14ac:dyDescent="0.25">
      <c r="A1215" s="20" t="s">
        <v>1677</v>
      </c>
      <c r="B1215" s="20" t="s">
        <v>462</v>
      </c>
      <c r="C1215" s="20" t="s">
        <v>685</v>
      </c>
      <c r="D1215" s="20" t="s">
        <v>650</v>
      </c>
      <c r="E1215" s="20" t="s">
        <v>3418</v>
      </c>
      <c r="F1215" s="20" t="s">
        <v>471</v>
      </c>
      <c r="G1215" s="20">
        <v>1.34</v>
      </c>
      <c r="H1215" s="20" t="s">
        <v>1679</v>
      </c>
      <c r="I1215" s="20" t="s">
        <v>3412</v>
      </c>
      <c r="J1215" s="20" t="s">
        <v>1681</v>
      </c>
      <c r="K1215" s="20" t="s">
        <v>1681</v>
      </c>
      <c r="L1215" s="20" t="s">
        <v>462</v>
      </c>
      <c r="M1215" s="20">
        <v>5</v>
      </c>
      <c r="N1215" s="20" t="s">
        <v>1679</v>
      </c>
      <c r="P1215" s="20">
        <v>0</v>
      </c>
      <c r="Q1215" s="20" t="s">
        <v>504</v>
      </c>
      <c r="R1215" s="20" t="s">
        <v>467</v>
      </c>
      <c r="S1215" s="20" t="s">
        <v>221</v>
      </c>
      <c r="T1215" s="20" t="s">
        <v>3413</v>
      </c>
      <c r="U1215" s="20" t="s">
        <v>3419</v>
      </c>
      <c r="V1215" s="20">
        <v>14</v>
      </c>
      <c r="W1215" s="20">
        <v>433</v>
      </c>
      <c r="Y1215" s="20" t="s">
        <v>1684</v>
      </c>
      <c r="Z1215" s="20" t="s">
        <v>1685</v>
      </c>
      <c r="AA1215" s="20">
        <v>1.5</v>
      </c>
      <c r="AB1215" s="20">
        <v>7</v>
      </c>
      <c r="AC1215" s="20">
        <v>7</v>
      </c>
      <c r="AD1215" s="20">
        <v>7</v>
      </c>
      <c r="AL1215" s="20" t="s">
        <v>1686</v>
      </c>
      <c r="AT1215" s="20" t="s">
        <v>1687</v>
      </c>
      <c r="AY1215" s="20" t="s">
        <v>2023</v>
      </c>
      <c r="AZ1215" s="20" t="s">
        <v>1660</v>
      </c>
      <c r="BD1215" s="20" t="s">
        <v>2005</v>
      </c>
      <c r="BE1215" s="20" t="s">
        <v>462</v>
      </c>
      <c r="BL1215" s="20">
        <v>67</v>
      </c>
      <c r="BM1215" s="20">
        <v>50</v>
      </c>
    </row>
    <row r="1216" spans="1:65" x14ac:dyDescent="0.25">
      <c r="A1216" s="20" t="s">
        <v>1677</v>
      </c>
      <c r="B1216" s="20" t="s">
        <v>462</v>
      </c>
      <c r="C1216" s="20" t="s">
        <v>685</v>
      </c>
      <c r="D1216" s="20" t="s">
        <v>650</v>
      </c>
      <c r="E1216" s="20" t="s">
        <v>3420</v>
      </c>
      <c r="F1216" s="20" t="s">
        <v>472</v>
      </c>
      <c r="G1216" s="20">
        <v>0.98</v>
      </c>
      <c r="H1216" s="20" t="s">
        <v>1679</v>
      </c>
      <c r="I1216" s="20" t="s">
        <v>3412</v>
      </c>
      <c r="J1216" s="20" t="s">
        <v>1681</v>
      </c>
      <c r="K1216" s="20" t="s">
        <v>1681</v>
      </c>
      <c r="L1216" s="20" t="s">
        <v>462</v>
      </c>
      <c r="M1216" s="20">
        <v>5</v>
      </c>
      <c r="N1216" s="20" t="s">
        <v>1679</v>
      </c>
      <c r="P1216" s="20">
        <v>0</v>
      </c>
      <c r="Q1216" s="20" t="s">
        <v>507</v>
      </c>
      <c r="R1216" s="20" t="s">
        <v>467</v>
      </c>
      <c r="S1216" s="20" t="s">
        <v>221</v>
      </c>
      <c r="T1216" s="20" t="s">
        <v>3413</v>
      </c>
      <c r="U1216" s="20" t="s">
        <v>3417</v>
      </c>
      <c r="V1216" s="20">
        <v>14</v>
      </c>
      <c r="W1216" s="20">
        <v>432</v>
      </c>
      <c r="Y1216" s="20" t="s">
        <v>1684</v>
      </c>
      <c r="Z1216" s="20" t="s">
        <v>1685</v>
      </c>
      <c r="AA1216" s="20">
        <v>1.5</v>
      </c>
      <c r="AB1216" s="20">
        <v>7</v>
      </c>
      <c r="AC1216" s="20">
        <v>7</v>
      </c>
      <c r="AD1216" s="20">
        <v>7</v>
      </c>
      <c r="AL1216" s="20" t="s">
        <v>1686</v>
      </c>
      <c r="AT1216" s="20" t="s">
        <v>1687</v>
      </c>
      <c r="AW1216" s="20" t="s">
        <v>1657</v>
      </c>
      <c r="AY1216" s="20" t="s">
        <v>2023</v>
      </c>
      <c r="AZ1216" s="20" t="s">
        <v>1660</v>
      </c>
      <c r="BD1216" s="20" t="s">
        <v>2005</v>
      </c>
      <c r="BE1216" s="20" t="s">
        <v>462</v>
      </c>
      <c r="BL1216" s="20">
        <v>49</v>
      </c>
      <c r="BM1216" s="20">
        <v>50</v>
      </c>
    </row>
    <row r="1217" spans="1:65" x14ac:dyDescent="0.25">
      <c r="A1217" s="20" t="s">
        <v>1677</v>
      </c>
      <c r="B1217" s="20" t="s">
        <v>462</v>
      </c>
      <c r="C1217" s="20" t="s">
        <v>685</v>
      </c>
      <c r="D1217" s="20" t="s">
        <v>650</v>
      </c>
      <c r="E1217" s="20" t="s">
        <v>3421</v>
      </c>
      <c r="F1217" s="20" t="s">
        <v>473</v>
      </c>
      <c r="G1217" s="20">
        <v>0.82</v>
      </c>
      <c r="H1217" s="20" t="s">
        <v>1679</v>
      </c>
      <c r="I1217" s="20" t="s">
        <v>3412</v>
      </c>
      <c r="J1217" s="20" t="s">
        <v>1681</v>
      </c>
      <c r="K1217" s="20" t="s">
        <v>1681</v>
      </c>
      <c r="L1217" s="20" t="s">
        <v>462</v>
      </c>
      <c r="M1217" s="20">
        <v>5</v>
      </c>
      <c r="N1217" s="20" t="s">
        <v>1679</v>
      </c>
      <c r="P1217" s="20">
        <v>0</v>
      </c>
      <c r="Q1217" s="20" t="s">
        <v>507</v>
      </c>
      <c r="R1217" s="20" t="s">
        <v>467</v>
      </c>
      <c r="S1217" s="20" t="s">
        <v>221</v>
      </c>
      <c r="T1217" s="20" t="s">
        <v>3413</v>
      </c>
      <c r="U1217" s="20" t="s">
        <v>3414</v>
      </c>
      <c r="V1217" s="20">
        <v>12</v>
      </c>
      <c r="W1217" s="20">
        <v>395</v>
      </c>
      <c r="Y1217" s="20" t="s">
        <v>1684</v>
      </c>
      <c r="Z1217" s="20" t="s">
        <v>1685</v>
      </c>
      <c r="AA1217" s="20">
        <v>1.5</v>
      </c>
      <c r="AB1217" s="20">
        <v>7</v>
      </c>
      <c r="AC1217" s="20">
        <v>7</v>
      </c>
      <c r="AD1217" s="20">
        <v>7</v>
      </c>
      <c r="AL1217" s="20" t="s">
        <v>1686</v>
      </c>
      <c r="AT1217" s="20" t="s">
        <v>1687</v>
      </c>
      <c r="AW1217" s="20" t="s">
        <v>1657</v>
      </c>
      <c r="AY1217" s="20" t="s">
        <v>2023</v>
      </c>
      <c r="AZ1217" s="20" t="s">
        <v>1660</v>
      </c>
      <c r="BD1217" s="20" t="s">
        <v>2005</v>
      </c>
      <c r="BE1217" s="20" t="s">
        <v>462</v>
      </c>
      <c r="BL1217" s="20">
        <v>41</v>
      </c>
      <c r="BM1217" s="20">
        <v>50</v>
      </c>
    </row>
    <row r="1218" spans="1:65" x14ac:dyDescent="0.25">
      <c r="A1218" s="20" t="s">
        <v>1677</v>
      </c>
      <c r="B1218" s="20" t="s">
        <v>462</v>
      </c>
      <c r="C1218" s="20" t="s">
        <v>685</v>
      </c>
      <c r="D1218" s="20" t="s">
        <v>650</v>
      </c>
      <c r="E1218" s="20" t="s">
        <v>3422</v>
      </c>
      <c r="F1218" s="20" t="s">
        <v>474</v>
      </c>
      <c r="G1218" s="20">
        <v>6.53</v>
      </c>
      <c r="H1218" s="20" t="s">
        <v>1679</v>
      </c>
      <c r="I1218" s="20" t="s">
        <v>3412</v>
      </c>
      <c r="J1218" s="20" t="s">
        <v>1681</v>
      </c>
      <c r="K1218" s="20" t="s">
        <v>1681</v>
      </c>
      <c r="L1218" s="20" t="s">
        <v>462</v>
      </c>
      <c r="M1218" s="20">
        <v>5</v>
      </c>
      <c r="N1218" s="20" t="s">
        <v>1679</v>
      </c>
      <c r="P1218" s="20">
        <v>0</v>
      </c>
      <c r="Q1218" s="20" t="s">
        <v>499</v>
      </c>
      <c r="R1218" s="20" t="s">
        <v>517</v>
      </c>
      <c r="S1218" s="20" t="s">
        <v>221</v>
      </c>
      <c r="T1218" s="20" t="s">
        <v>3423</v>
      </c>
      <c r="U1218" s="20" t="s">
        <v>1728</v>
      </c>
      <c r="V1218" s="20">
        <v>6</v>
      </c>
      <c r="W1218" s="20">
        <v>192</v>
      </c>
      <c r="Y1218" s="20" t="s">
        <v>1684</v>
      </c>
      <c r="Z1218" s="20" t="s">
        <v>1685</v>
      </c>
      <c r="AA1218" s="20">
        <v>1.5</v>
      </c>
      <c r="AB1218" s="20">
        <v>7</v>
      </c>
      <c r="AC1218" s="20">
        <v>7</v>
      </c>
      <c r="AD1218" s="20">
        <v>7</v>
      </c>
      <c r="AL1218" s="20" t="s">
        <v>2184</v>
      </c>
      <c r="AT1218" s="20" t="s">
        <v>1687</v>
      </c>
      <c r="AZ1218" s="20" t="s">
        <v>1660</v>
      </c>
      <c r="BD1218" s="20" t="s">
        <v>1836</v>
      </c>
      <c r="BE1218" s="20" t="s">
        <v>462</v>
      </c>
      <c r="BL1218" s="20">
        <v>457.1</v>
      </c>
      <c r="BM1218" s="20">
        <v>70</v>
      </c>
    </row>
    <row r="1219" spans="1:65" x14ac:dyDescent="0.25">
      <c r="A1219" s="20" t="s">
        <v>1677</v>
      </c>
      <c r="B1219" s="20" t="s">
        <v>462</v>
      </c>
      <c r="C1219" s="20" t="s">
        <v>685</v>
      </c>
      <c r="D1219" s="20" t="s">
        <v>650</v>
      </c>
      <c r="E1219" s="20" t="s">
        <v>3424</v>
      </c>
      <c r="F1219" s="20" t="s">
        <v>475</v>
      </c>
      <c r="G1219" s="20">
        <v>16.37</v>
      </c>
      <c r="H1219" s="20" t="s">
        <v>1679</v>
      </c>
      <c r="I1219" s="20" t="s">
        <v>3412</v>
      </c>
      <c r="J1219" s="20" t="s">
        <v>1681</v>
      </c>
      <c r="K1219" s="20" t="s">
        <v>1681</v>
      </c>
      <c r="L1219" s="20" t="s">
        <v>462</v>
      </c>
      <c r="M1219" s="20">
        <v>5</v>
      </c>
      <c r="N1219" s="20" t="s">
        <v>1679</v>
      </c>
      <c r="P1219" s="20">
        <v>0</v>
      </c>
      <c r="Q1219" s="20" t="s">
        <v>499</v>
      </c>
      <c r="R1219" s="20" t="s">
        <v>686</v>
      </c>
      <c r="S1219" s="20" t="s">
        <v>221</v>
      </c>
      <c r="T1219" s="20" t="s">
        <v>3423</v>
      </c>
      <c r="U1219" s="20" t="s">
        <v>1728</v>
      </c>
      <c r="V1219" s="20">
        <v>6</v>
      </c>
      <c r="W1219" s="20">
        <v>192</v>
      </c>
      <c r="Y1219" s="20" t="s">
        <v>1684</v>
      </c>
      <c r="Z1219" s="20" t="s">
        <v>1685</v>
      </c>
      <c r="AA1219" s="20">
        <v>1.5</v>
      </c>
      <c r="AB1219" s="20">
        <v>7</v>
      </c>
      <c r="AC1219" s="20">
        <v>7</v>
      </c>
      <c r="AD1219" s="20">
        <v>7</v>
      </c>
      <c r="AL1219" s="20" t="s">
        <v>1686</v>
      </c>
      <c r="AT1219" s="20" t="s">
        <v>1687</v>
      </c>
      <c r="AZ1219" s="20" t="s">
        <v>1660</v>
      </c>
      <c r="BD1219" s="20" t="s">
        <v>1836</v>
      </c>
      <c r="BE1219" s="20" t="s">
        <v>462</v>
      </c>
      <c r="BL1219" s="20">
        <v>1145.9000000000001</v>
      </c>
      <c r="BM1219" s="20">
        <v>70</v>
      </c>
    </row>
    <row r="1220" spans="1:65" x14ac:dyDescent="0.25">
      <c r="A1220" s="20" t="s">
        <v>1677</v>
      </c>
      <c r="B1220" s="20" t="s">
        <v>462</v>
      </c>
      <c r="C1220" s="20" t="s">
        <v>685</v>
      </c>
      <c r="D1220" s="20" t="s">
        <v>650</v>
      </c>
      <c r="E1220" s="20" t="s">
        <v>3425</v>
      </c>
      <c r="F1220" s="20" t="s">
        <v>476</v>
      </c>
      <c r="G1220" s="20">
        <v>12.55</v>
      </c>
      <c r="H1220" s="20" t="s">
        <v>1679</v>
      </c>
      <c r="I1220" s="20" t="s">
        <v>3412</v>
      </c>
      <c r="J1220" s="20" t="s">
        <v>1681</v>
      </c>
      <c r="K1220" s="20" t="s">
        <v>1681</v>
      </c>
      <c r="L1220" s="20" t="s">
        <v>462</v>
      </c>
      <c r="M1220" s="20">
        <v>5</v>
      </c>
      <c r="N1220" s="20" t="s">
        <v>1679</v>
      </c>
      <c r="P1220" s="20">
        <v>0</v>
      </c>
      <c r="Q1220" s="20" t="s">
        <v>499</v>
      </c>
      <c r="R1220" s="20" t="s">
        <v>550</v>
      </c>
      <c r="S1220" s="20" t="s">
        <v>221</v>
      </c>
      <c r="T1220" s="20" t="s">
        <v>3423</v>
      </c>
      <c r="U1220" s="20" t="s">
        <v>1728</v>
      </c>
      <c r="V1220" s="20">
        <v>6</v>
      </c>
      <c r="W1220" s="20">
        <v>192</v>
      </c>
      <c r="Y1220" s="20" t="s">
        <v>1684</v>
      </c>
      <c r="Z1220" s="20" t="s">
        <v>1685</v>
      </c>
      <c r="AA1220" s="20">
        <v>1.5</v>
      </c>
      <c r="AB1220" s="20">
        <v>7</v>
      </c>
      <c r="AC1220" s="20">
        <v>7</v>
      </c>
      <c r="AD1220" s="20">
        <v>7</v>
      </c>
      <c r="AL1220" s="20" t="s">
        <v>2184</v>
      </c>
      <c r="AT1220" s="20" t="s">
        <v>1687</v>
      </c>
      <c r="AZ1220" s="20" t="s">
        <v>1660</v>
      </c>
      <c r="BD1220" s="20" t="s">
        <v>1836</v>
      </c>
      <c r="BE1220" s="20" t="s">
        <v>462</v>
      </c>
      <c r="BL1220" s="20">
        <v>878.5</v>
      </c>
      <c r="BM1220" s="20">
        <v>70</v>
      </c>
    </row>
    <row r="1221" spans="1:65" x14ac:dyDescent="0.25">
      <c r="A1221" s="20" t="s">
        <v>1677</v>
      </c>
      <c r="B1221" s="20" t="s">
        <v>462</v>
      </c>
      <c r="C1221" s="20" t="s">
        <v>685</v>
      </c>
      <c r="D1221" s="20" t="s">
        <v>650</v>
      </c>
      <c r="E1221" s="20" t="s">
        <v>3426</v>
      </c>
      <c r="F1221" s="20" t="s">
        <v>477</v>
      </c>
      <c r="G1221" s="20">
        <v>4.5</v>
      </c>
      <c r="H1221" s="20" t="s">
        <v>1679</v>
      </c>
      <c r="I1221" s="20" t="s">
        <v>3412</v>
      </c>
      <c r="J1221" s="20" t="s">
        <v>1681</v>
      </c>
      <c r="K1221" s="20" t="s">
        <v>1681</v>
      </c>
      <c r="L1221" s="20" t="s">
        <v>462</v>
      </c>
      <c r="M1221" s="20">
        <v>5</v>
      </c>
      <c r="N1221" s="20" t="s">
        <v>1679</v>
      </c>
      <c r="P1221" s="20">
        <v>0</v>
      </c>
      <c r="Q1221" s="20" t="s">
        <v>499</v>
      </c>
      <c r="R1221" s="20" t="s">
        <v>517</v>
      </c>
      <c r="S1221" s="20" t="s">
        <v>221</v>
      </c>
      <c r="T1221" s="20" t="s">
        <v>3423</v>
      </c>
      <c r="U1221" s="20" t="s">
        <v>3427</v>
      </c>
      <c r="V1221" s="20">
        <v>14</v>
      </c>
      <c r="W1221" s="20">
        <v>432</v>
      </c>
      <c r="Y1221" s="20" t="s">
        <v>1684</v>
      </c>
      <c r="Z1221" s="20" t="s">
        <v>1685</v>
      </c>
      <c r="AA1221" s="20">
        <v>1.5</v>
      </c>
      <c r="AB1221" s="20">
        <v>7</v>
      </c>
      <c r="AC1221" s="20">
        <v>7</v>
      </c>
      <c r="AD1221" s="20">
        <v>7</v>
      </c>
      <c r="AL1221" s="20" t="s">
        <v>1686</v>
      </c>
      <c r="AM1221" s="20" t="s">
        <v>1647</v>
      </c>
      <c r="AT1221" s="20" t="s">
        <v>1687</v>
      </c>
      <c r="AZ1221" s="20" t="s">
        <v>1660</v>
      </c>
      <c r="BD1221" s="20" t="s">
        <v>1836</v>
      </c>
      <c r="BE1221" s="20" t="s">
        <v>462</v>
      </c>
      <c r="BL1221" s="20">
        <v>315</v>
      </c>
      <c r="BM1221" s="20">
        <v>70</v>
      </c>
    </row>
    <row r="1222" spans="1:65" x14ac:dyDescent="0.25">
      <c r="A1222" s="20" t="s">
        <v>1677</v>
      </c>
      <c r="B1222" s="20" t="s">
        <v>462</v>
      </c>
      <c r="C1222" s="20" t="s">
        <v>685</v>
      </c>
      <c r="D1222" s="20" t="s">
        <v>650</v>
      </c>
      <c r="E1222" s="20" t="s">
        <v>3428</v>
      </c>
      <c r="F1222" s="20" t="s">
        <v>478</v>
      </c>
      <c r="G1222" s="20">
        <v>2.12</v>
      </c>
      <c r="H1222" s="20" t="s">
        <v>1679</v>
      </c>
      <c r="I1222" s="20" t="s">
        <v>3412</v>
      </c>
      <c r="J1222" s="20" t="s">
        <v>1681</v>
      </c>
      <c r="K1222" s="20" t="s">
        <v>1681</v>
      </c>
      <c r="L1222" s="20" t="s">
        <v>462</v>
      </c>
      <c r="M1222" s="20">
        <v>5</v>
      </c>
      <c r="N1222" s="20" t="s">
        <v>1679</v>
      </c>
      <c r="P1222" s="20">
        <v>0</v>
      </c>
      <c r="Q1222" s="20" t="s">
        <v>499</v>
      </c>
      <c r="R1222" s="20" t="s">
        <v>517</v>
      </c>
      <c r="S1222" s="20" t="s">
        <v>221</v>
      </c>
      <c r="T1222" s="20" t="s">
        <v>3423</v>
      </c>
      <c r="U1222" s="20" t="s">
        <v>3417</v>
      </c>
      <c r="V1222" s="20">
        <v>14</v>
      </c>
      <c r="W1222" s="20">
        <v>432</v>
      </c>
      <c r="Y1222" s="20" t="s">
        <v>1684</v>
      </c>
      <c r="Z1222" s="20" t="s">
        <v>1685</v>
      </c>
      <c r="AA1222" s="20">
        <v>1.5</v>
      </c>
      <c r="AB1222" s="20">
        <v>7</v>
      </c>
      <c r="AC1222" s="20">
        <v>7</v>
      </c>
      <c r="AD1222" s="20">
        <v>7</v>
      </c>
      <c r="AL1222" s="20" t="s">
        <v>1686</v>
      </c>
      <c r="AT1222" s="20" t="s">
        <v>1687</v>
      </c>
      <c r="AZ1222" s="20" t="s">
        <v>1660</v>
      </c>
      <c r="BD1222" s="20" t="s">
        <v>1836</v>
      </c>
      <c r="BE1222" s="20" t="s">
        <v>462</v>
      </c>
      <c r="BL1222" s="20">
        <v>148.4</v>
      </c>
      <c r="BM1222" s="20">
        <v>70</v>
      </c>
    </row>
    <row r="1223" spans="1:65" x14ac:dyDescent="0.25">
      <c r="A1223" s="20" t="s">
        <v>1677</v>
      </c>
      <c r="B1223" s="20" t="s">
        <v>462</v>
      </c>
      <c r="C1223" s="20" t="s">
        <v>685</v>
      </c>
      <c r="D1223" s="20" t="s">
        <v>650</v>
      </c>
      <c r="E1223" s="20" t="s">
        <v>3429</v>
      </c>
      <c r="F1223" s="20" t="s">
        <v>479</v>
      </c>
      <c r="G1223" s="20">
        <v>12.59</v>
      </c>
      <c r="H1223" s="20" t="s">
        <v>1679</v>
      </c>
      <c r="I1223" s="20" t="s">
        <v>3412</v>
      </c>
      <c r="J1223" s="20" t="s">
        <v>1681</v>
      </c>
      <c r="K1223" s="20" t="s">
        <v>1681</v>
      </c>
      <c r="L1223" s="20" t="s">
        <v>462</v>
      </c>
      <c r="M1223" s="20">
        <v>5</v>
      </c>
      <c r="N1223" s="20" t="s">
        <v>1679</v>
      </c>
      <c r="P1223" s="20">
        <v>0</v>
      </c>
      <c r="Q1223" s="20" t="s">
        <v>499</v>
      </c>
      <c r="R1223" s="20" t="s">
        <v>517</v>
      </c>
      <c r="S1223" s="20" t="s">
        <v>221</v>
      </c>
      <c r="T1223" s="20" t="s">
        <v>3423</v>
      </c>
      <c r="U1223" s="20" t="s">
        <v>3427</v>
      </c>
      <c r="V1223" s="20">
        <v>14</v>
      </c>
      <c r="W1223" s="20">
        <v>432</v>
      </c>
      <c r="Y1223" s="20" t="s">
        <v>1684</v>
      </c>
      <c r="Z1223" s="20" t="s">
        <v>1685</v>
      </c>
      <c r="AA1223" s="20">
        <v>1.5</v>
      </c>
      <c r="AB1223" s="20">
        <v>7</v>
      </c>
      <c r="AC1223" s="20">
        <v>7</v>
      </c>
      <c r="AD1223" s="20">
        <v>7</v>
      </c>
      <c r="AL1223" s="20" t="s">
        <v>1686</v>
      </c>
      <c r="AT1223" s="20" t="s">
        <v>1687</v>
      </c>
      <c r="AZ1223" s="20" t="s">
        <v>1660</v>
      </c>
      <c r="BD1223" s="20" t="s">
        <v>1836</v>
      </c>
      <c r="BE1223" s="20" t="s">
        <v>462</v>
      </c>
      <c r="BL1223" s="20">
        <v>881.3</v>
      </c>
      <c r="BM1223" s="20">
        <v>70</v>
      </c>
    </row>
    <row r="1224" spans="1:65" x14ac:dyDescent="0.25">
      <c r="A1224" s="20" t="s">
        <v>1677</v>
      </c>
      <c r="B1224" s="20" t="s">
        <v>462</v>
      </c>
      <c r="C1224" s="20" t="s">
        <v>685</v>
      </c>
      <c r="D1224" s="20" t="s">
        <v>650</v>
      </c>
      <c r="E1224" s="20" t="s">
        <v>3430</v>
      </c>
      <c r="F1224" s="20" t="s">
        <v>480</v>
      </c>
      <c r="G1224" s="20">
        <v>1.17</v>
      </c>
      <c r="H1224" s="20" t="s">
        <v>1679</v>
      </c>
      <c r="I1224" s="20" t="s">
        <v>3412</v>
      </c>
      <c r="J1224" s="20" t="s">
        <v>1681</v>
      </c>
      <c r="K1224" s="20" t="s">
        <v>1681</v>
      </c>
      <c r="L1224" s="20" t="s">
        <v>462</v>
      </c>
      <c r="M1224" s="20">
        <v>5</v>
      </c>
      <c r="N1224" s="20" t="s">
        <v>1679</v>
      </c>
      <c r="P1224" s="20">
        <v>0</v>
      </c>
      <c r="Q1224" s="20" t="s">
        <v>507</v>
      </c>
      <c r="R1224" s="20" t="s">
        <v>467</v>
      </c>
      <c r="S1224" s="20" t="s">
        <v>221</v>
      </c>
      <c r="T1224" s="20" t="s">
        <v>3413</v>
      </c>
      <c r="U1224" s="20" t="s">
        <v>3414</v>
      </c>
      <c r="V1224" s="20">
        <v>12</v>
      </c>
      <c r="W1224" s="20">
        <v>395</v>
      </c>
      <c r="Y1224" s="20" t="s">
        <v>1684</v>
      </c>
      <c r="Z1224" s="20" t="s">
        <v>1685</v>
      </c>
      <c r="AA1224" s="20">
        <v>1.5</v>
      </c>
      <c r="AB1224" s="20">
        <v>7</v>
      </c>
      <c r="AC1224" s="20">
        <v>7</v>
      </c>
      <c r="AD1224" s="20">
        <v>7</v>
      </c>
      <c r="AL1224" s="20" t="s">
        <v>1686</v>
      </c>
      <c r="AT1224" s="20" t="s">
        <v>1687</v>
      </c>
      <c r="AW1224" s="20" t="s">
        <v>1657</v>
      </c>
      <c r="AY1224" s="20" t="s">
        <v>2023</v>
      </c>
      <c r="AZ1224" s="20" t="s">
        <v>1660</v>
      </c>
      <c r="BD1224" s="20" t="s">
        <v>2005</v>
      </c>
      <c r="BE1224" s="20" t="s">
        <v>462</v>
      </c>
      <c r="BL1224" s="20">
        <v>58.5</v>
      </c>
      <c r="BM1224" s="20">
        <v>50</v>
      </c>
    </row>
    <row r="1225" spans="1:65" x14ac:dyDescent="0.25">
      <c r="A1225" s="20" t="s">
        <v>1677</v>
      </c>
      <c r="B1225" s="20" t="s">
        <v>462</v>
      </c>
      <c r="C1225" s="20" t="s">
        <v>685</v>
      </c>
      <c r="D1225" s="20" t="s">
        <v>650</v>
      </c>
      <c r="E1225" s="20" t="s">
        <v>3431</v>
      </c>
      <c r="F1225" s="20" t="s">
        <v>481</v>
      </c>
      <c r="G1225" s="20">
        <v>1.87</v>
      </c>
      <c r="H1225" s="20" t="s">
        <v>1679</v>
      </c>
      <c r="I1225" s="20" t="s">
        <v>3412</v>
      </c>
      <c r="J1225" s="20" t="s">
        <v>1681</v>
      </c>
      <c r="K1225" s="20" t="s">
        <v>1681</v>
      </c>
      <c r="L1225" s="20" t="s">
        <v>462</v>
      </c>
      <c r="M1225" s="20">
        <v>5</v>
      </c>
      <c r="N1225" s="20" t="s">
        <v>1679</v>
      </c>
      <c r="P1225" s="20">
        <v>0</v>
      </c>
      <c r="Q1225" s="20" t="s">
        <v>507</v>
      </c>
      <c r="R1225" s="20" t="s">
        <v>467</v>
      </c>
      <c r="S1225" s="20" t="s">
        <v>221</v>
      </c>
      <c r="T1225" s="20" t="s">
        <v>3413</v>
      </c>
      <c r="U1225" s="20" t="s">
        <v>3417</v>
      </c>
      <c r="V1225" s="20">
        <v>14</v>
      </c>
      <c r="W1225" s="20">
        <v>432</v>
      </c>
      <c r="Y1225" s="20" t="s">
        <v>1684</v>
      </c>
      <c r="Z1225" s="20" t="s">
        <v>1685</v>
      </c>
      <c r="AA1225" s="20">
        <v>1.5</v>
      </c>
      <c r="AB1225" s="20">
        <v>7</v>
      </c>
      <c r="AC1225" s="20">
        <v>7</v>
      </c>
      <c r="AD1225" s="20">
        <v>7</v>
      </c>
      <c r="AL1225" s="20" t="s">
        <v>1686</v>
      </c>
      <c r="AT1225" s="20" t="s">
        <v>1687</v>
      </c>
      <c r="AW1225" s="20" t="s">
        <v>1657</v>
      </c>
      <c r="AY1225" s="20" t="s">
        <v>2023</v>
      </c>
      <c r="AZ1225" s="20" t="s">
        <v>1660</v>
      </c>
      <c r="BD1225" s="20" t="s">
        <v>2005</v>
      </c>
      <c r="BE1225" s="20" t="s">
        <v>462</v>
      </c>
      <c r="BL1225" s="20">
        <v>93.5</v>
      </c>
      <c r="BM1225" s="20">
        <v>50</v>
      </c>
    </row>
    <row r="1226" spans="1:65" x14ac:dyDescent="0.25">
      <c r="A1226" s="20" t="s">
        <v>1677</v>
      </c>
      <c r="B1226" s="20" t="s">
        <v>462</v>
      </c>
      <c r="C1226" s="20" t="s">
        <v>685</v>
      </c>
      <c r="D1226" s="20" t="s">
        <v>650</v>
      </c>
      <c r="E1226" s="20" t="s">
        <v>3432</v>
      </c>
      <c r="F1226" s="20" t="s">
        <v>482</v>
      </c>
      <c r="G1226" s="20">
        <v>0.97</v>
      </c>
      <c r="H1226" s="20" t="s">
        <v>1679</v>
      </c>
      <c r="I1226" s="20" t="s">
        <v>3412</v>
      </c>
      <c r="J1226" s="20" t="s">
        <v>1681</v>
      </c>
      <c r="K1226" s="20" t="s">
        <v>1681</v>
      </c>
      <c r="L1226" s="20" t="s">
        <v>462</v>
      </c>
      <c r="M1226" s="20">
        <v>5</v>
      </c>
      <c r="N1226" s="20" t="s">
        <v>1679</v>
      </c>
      <c r="P1226" s="20">
        <v>0</v>
      </c>
      <c r="Q1226" s="20" t="s">
        <v>507</v>
      </c>
      <c r="R1226" s="20" t="s">
        <v>467</v>
      </c>
      <c r="S1226" s="20" t="s">
        <v>221</v>
      </c>
      <c r="T1226" s="20" t="s">
        <v>3413</v>
      </c>
      <c r="U1226" s="20" t="s">
        <v>3417</v>
      </c>
      <c r="V1226" s="20">
        <v>14</v>
      </c>
      <c r="W1226" s="20">
        <v>432</v>
      </c>
      <c r="Y1226" s="20" t="s">
        <v>1684</v>
      </c>
      <c r="Z1226" s="20" t="s">
        <v>1685</v>
      </c>
      <c r="AA1226" s="20">
        <v>1.5</v>
      </c>
      <c r="AB1226" s="20">
        <v>7</v>
      </c>
      <c r="AC1226" s="20">
        <v>7</v>
      </c>
      <c r="AD1226" s="20">
        <v>7</v>
      </c>
      <c r="AL1226" s="20" t="s">
        <v>1686</v>
      </c>
      <c r="AT1226" s="20" t="s">
        <v>1687</v>
      </c>
      <c r="AW1226" s="20" t="s">
        <v>1657</v>
      </c>
      <c r="AY1226" s="20" t="s">
        <v>2023</v>
      </c>
      <c r="AZ1226" s="20" t="s">
        <v>1660</v>
      </c>
      <c r="BD1226" s="20" t="s">
        <v>2005</v>
      </c>
      <c r="BE1226" s="20" t="s">
        <v>462</v>
      </c>
      <c r="BL1226" s="20">
        <v>48.5</v>
      </c>
      <c r="BM1226" s="20">
        <v>50</v>
      </c>
    </row>
    <row r="1227" spans="1:65" x14ac:dyDescent="0.25">
      <c r="A1227" s="20" t="s">
        <v>1677</v>
      </c>
      <c r="B1227" s="20" t="s">
        <v>462</v>
      </c>
      <c r="C1227" s="20" t="s">
        <v>685</v>
      </c>
      <c r="D1227" s="20" t="s">
        <v>650</v>
      </c>
      <c r="E1227" s="20" t="s">
        <v>3433</v>
      </c>
      <c r="F1227" s="20" t="s">
        <v>483</v>
      </c>
      <c r="G1227" s="20">
        <v>1.25</v>
      </c>
      <c r="H1227" s="20" t="s">
        <v>1679</v>
      </c>
      <c r="I1227" s="20" t="s">
        <v>3412</v>
      </c>
      <c r="J1227" s="20" t="s">
        <v>1681</v>
      </c>
      <c r="K1227" s="20" t="s">
        <v>1681</v>
      </c>
      <c r="L1227" s="20" t="s">
        <v>462</v>
      </c>
      <c r="M1227" s="20">
        <v>5</v>
      </c>
      <c r="N1227" s="20" t="s">
        <v>1679</v>
      </c>
      <c r="P1227" s="20">
        <v>0</v>
      </c>
      <c r="Q1227" s="20" t="s">
        <v>507</v>
      </c>
      <c r="R1227" s="20" t="s">
        <v>467</v>
      </c>
      <c r="S1227" s="20" t="s">
        <v>221</v>
      </c>
      <c r="T1227" s="20" t="s">
        <v>3413</v>
      </c>
      <c r="U1227" s="20" t="s">
        <v>3414</v>
      </c>
      <c r="V1227" s="20">
        <v>12</v>
      </c>
      <c r="W1227" s="20">
        <v>395</v>
      </c>
      <c r="Y1227" s="20" t="s">
        <v>1684</v>
      </c>
      <c r="Z1227" s="20" t="s">
        <v>1685</v>
      </c>
      <c r="AA1227" s="20">
        <v>1.5</v>
      </c>
      <c r="AB1227" s="20">
        <v>7</v>
      </c>
      <c r="AC1227" s="20">
        <v>7</v>
      </c>
      <c r="AD1227" s="20">
        <v>7</v>
      </c>
      <c r="AL1227" s="20" t="s">
        <v>1686</v>
      </c>
      <c r="AT1227" s="20" t="s">
        <v>1687</v>
      </c>
      <c r="AW1227" s="20" t="s">
        <v>1657</v>
      </c>
      <c r="AY1227" s="20" t="s">
        <v>2023</v>
      </c>
      <c r="AZ1227" s="20" t="s">
        <v>1660</v>
      </c>
      <c r="BD1227" s="20" t="s">
        <v>2005</v>
      </c>
      <c r="BE1227" s="20" t="s">
        <v>462</v>
      </c>
      <c r="BL1227" s="20">
        <v>62.5</v>
      </c>
      <c r="BM1227" s="20">
        <v>50</v>
      </c>
    </row>
    <row r="1228" spans="1:65" x14ac:dyDescent="0.25">
      <c r="A1228" s="20" t="s">
        <v>1677</v>
      </c>
      <c r="B1228" s="20" t="s">
        <v>462</v>
      </c>
      <c r="C1228" s="20" t="s">
        <v>685</v>
      </c>
      <c r="D1228" s="20" t="s">
        <v>650</v>
      </c>
      <c r="E1228" s="20" t="s">
        <v>3434</v>
      </c>
      <c r="F1228" s="20" t="s">
        <v>484</v>
      </c>
      <c r="G1228" s="20">
        <v>1.1100000000000001</v>
      </c>
      <c r="H1228" s="20" t="s">
        <v>1679</v>
      </c>
      <c r="I1228" s="20" t="s">
        <v>3412</v>
      </c>
      <c r="J1228" s="20" t="s">
        <v>1681</v>
      </c>
      <c r="K1228" s="20" t="s">
        <v>1681</v>
      </c>
      <c r="L1228" s="20" t="s">
        <v>462</v>
      </c>
      <c r="M1228" s="20">
        <v>5</v>
      </c>
      <c r="N1228" s="20" t="s">
        <v>1679</v>
      </c>
      <c r="P1228" s="20">
        <v>0</v>
      </c>
      <c r="Q1228" s="20" t="s">
        <v>507</v>
      </c>
      <c r="R1228" s="20" t="s">
        <v>467</v>
      </c>
      <c r="S1228" s="20" t="s">
        <v>221</v>
      </c>
      <c r="T1228" s="20" t="s">
        <v>3413</v>
      </c>
      <c r="U1228" s="20" t="s">
        <v>3414</v>
      </c>
      <c r="V1228" s="20">
        <v>12</v>
      </c>
      <c r="W1228" s="20">
        <v>395</v>
      </c>
      <c r="Y1228" s="20" t="s">
        <v>1684</v>
      </c>
      <c r="Z1228" s="20" t="s">
        <v>1685</v>
      </c>
      <c r="AA1228" s="20">
        <v>1.5</v>
      </c>
      <c r="AB1228" s="20">
        <v>7</v>
      </c>
      <c r="AC1228" s="20">
        <v>7</v>
      </c>
      <c r="AD1228" s="20">
        <v>7</v>
      </c>
      <c r="AL1228" s="20" t="s">
        <v>1686</v>
      </c>
      <c r="AT1228" s="20" t="s">
        <v>1687</v>
      </c>
      <c r="AW1228" s="20" t="s">
        <v>1657</v>
      </c>
      <c r="AY1228" s="20" t="s">
        <v>2023</v>
      </c>
      <c r="AZ1228" s="20" t="s">
        <v>1660</v>
      </c>
      <c r="BD1228" s="20" t="s">
        <v>2005</v>
      </c>
      <c r="BE1228" s="20" t="s">
        <v>462</v>
      </c>
      <c r="BL1228" s="20">
        <v>55.5</v>
      </c>
      <c r="BM1228" s="20">
        <v>50</v>
      </c>
    </row>
    <row r="1229" spans="1:65" x14ac:dyDescent="0.25">
      <c r="A1229" s="20" t="s">
        <v>1677</v>
      </c>
      <c r="B1229" s="20" t="s">
        <v>462</v>
      </c>
      <c r="C1229" s="20" t="s">
        <v>685</v>
      </c>
      <c r="D1229" s="20" t="s">
        <v>650</v>
      </c>
      <c r="E1229" s="20" t="s">
        <v>3435</v>
      </c>
      <c r="F1229" s="20" t="s">
        <v>485</v>
      </c>
      <c r="G1229" s="20">
        <v>1.52</v>
      </c>
      <c r="H1229" s="20" t="s">
        <v>1679</v>
      </c>
      <c r="I1229" s="20" t="s">
        <v>3412</v>
      </c>
      <c r="J1229" s="20" t="s">
        <v>1681</v>
      </c>
      <c r="K1229" s="20" t="s">
        <v>1681</v>
      </c>
      <c r="L1229" s="20" t="s">
        <v>462</v>
      </c>
      <c r="M1229" s="20">
        <v>5</v>
      </c>
      <c r="N1229" s="20" t="s">
        <v>1679</v>
      </c>
      <c r="P1229" s="20">
        <v>0</v>
      </c>
      <c r="Q1229" s="20" t="s">
        <v>507</v>
      </c>
      <c r="R1229" s="20" t="s">
        <v>467</v>
      </c>
      <c r="S1229" s="20" t="s">
        <v>221</v>
      </c>
      <c r="T1229" s="20" t="s">
        <v>3413</v>
      </c>
      <c r="U1229" s="20" t="s">
        <v>3414</v>
      </c>
      <c r="V1229" s="20">
        <v>12</v>
      </c>
      <c r="W1229" s="20">
        <v>395</v>
      </c>
      <c r="Y1229" s="20" t="s">
        <v>1684</v>
      </c>
      <c r="Z1229" s="20" t="s">
        <v>1685</v>
      </c>
      <c r="AA1229" s="20">
        <v>1.5</v>
      </c>
      <c r="AB1229" s="20">
        <v>7</v>
      </c>
      <c r="AC1229" s="20">
        <v>7</v>
      </c>
      <c r="AD1229" s="20">
        <v>7</v>
      </c>
      <c r="AL1229" s="20" t="s">
        <v>1686</v>
      </c>
      <c r="AT1229" s="20" t="s">
        <v>1687</v>
      </c>
      <c r="AW1229" s="20" t="s">
        <v>1657</v>
      </c>
      <c r="AY1229" s="20" t="s">
        <v>2023</v>
      </c>
      <c r="AZ1229" s="20" t="s">
        <v>1660</v>
      </c>
      <c r="BD1229" s="20" t="s">
        <v>2005</v>
      </c>
      <c r="BE1229" s="20" t="s">
        <v>462</v>
      </c>
      <c r="BL1229" s="20">
        <v>76</v>
      </c>
      <c r="BM1229" s="20">
        <v>50</v>
      </c>
    </row>
    <row r="1230" spans="1:65" x14ac:dyDescent="0.25">
      <c r="A1230" s="20" t="s">
        <v>1677</v>
      </c>
      <c r="B1230" s="20" t="s">
        <v>462</v>
      </c>
      <c r="C1230" s="20" t="s">
        <v>685</v>
      </c>
      <c r="D1230" s="20" t="s">
        <v>650</v>
      </c>
      <c r="E1230" s="20" t="s">
        <v>3436</v>
      </c>
      <c r="F1230" s="20" t="s">
        <v>486</v>
      </c>
      <c r="G1230" s="20">
        <v>0.5</v>
      </c>
      <c r="H1230" s="20" t="s">
        <v>1679</v>
      </c>
      <c r="I1230" s="20" t="s">
        <v>3412</v>
      </c>
      <c r="J1230" s="20" t="s">
        <v>1681</v>
      </c>
      <c r="K1230" s="20" t="s">
        <v>1681</v>
      </c>
      <c r="L1230" s="20" t="s">
        <v>462</v>
      </c>
      <c r="M1230" s="20">
        <v>5</v>
      </c>
      <c r="N1230" s="20" t="s">
        <v>1679</v>
      </c>
      <c r="P1230" s="20">
        <v>0</v>
      </c>
      <c r="Q1230" s="20" t="s">
        <v>507</v>
      </c>
      <c r="R1230" s="20" t="s">
        <v>467</v>
      </c>
      <c r="S1230" s="20" t="s">
        <v>221</v>
      </c>
      <c r="T1230" s="20" t="s">
        <v>3413</v>
      </c>
      <c r="U1230" s="20" t="s">
        <v>3414</v>
      </c>
      <c r="V1230" s="20">
        <v>12</v>
      </c>
      <c r="W1230" s="20">
        <v>395</v>
      </c>
      <c r="Y1230" s="20" t="s">
        <v>1684</v>
      </c>
      <c r="Z1230" s="20" t="s">
        <v>1685</v>
      </c>
      <c r="AA1230" s="20">
        <v>1.5</v>
      </c>
      <c r="AB1230" s="20">
        <v>7</v>
      </c>
      <c r="AC1230" s="20">
        <v>7</v>
      </c>
      <c r="AD1230" s="20">
        <v>7</v>
      </c>
      <c r="AL1230" s="20" t="s">
        <v>1686</v>
      </c>
      <c r="AT1230" s="20" t="s">
        <v>1687</v>
      </c>
      <c r="AW1230" s="20" t="s">
        <v>1657</v>
      </c>
      <c r="AY1230" s="20" t="s">
        <v>2023</v>
      </c>
      <c r="AZ1230" s="20" t="s">
        <v>1660</v>
      </c>
      <c r="BD1230" s="20" t="s">
        <v>2005</v>
      </c>
      <c r="BE1230" s="20" t="s">
        <v>462</v>
      </c>
      <c r="BL1230" s="20">
        <v>25</v>
      </c>
      <c r="BM1230" s="20">
        <v>50</v>
      </c>
    </row>
    <row r="1231" spans="1:65" x14ac:dyDescent="0.25">
      <c r="A1231" s="20" t="s">
        <v>1677</v>
      </c>
      <c r="B1231" s="20" t="s">
        <v>462</v>
      </c>
      <c r="C1231" s="20" t="s">
        <v>685</v>
      </c>
      <c r="D1231" s="20" t="s">
        <v>650</v>
      </c>
      <c r="E1231" s="20" t="s">
        <v>3437</v>
      </c>
      <c r="F1231" s="20" t="s">
        <v>489</v>
      </c>
      <c r="G1231" s="20">
        <v>0.45</v>
      </c>
      <c r="H1231" s="20" t="s">
        <v>1679</v>
      </c>
      <c r="I1231" s="20" t="s">
        <v>3412</v>
      </c>
      <c r="J1231" s="20" t="s">
        <v>1681</v>
      </c>
      <c r="K1231" s="20" t="s">
        <v>1681</v>
      </c>
      <c r="L1231" s="20" t="s">
        <v>462</v>
      </c>
      <c r="M1231" s="20">
        <v>5</v>
      </c>
      <c r="N1231" s="20" t="s">
        <v>1679</v>
      </c>
      <c r="P1231" s="20">
        <v>0</v>
      </c>
      <c r="Q1231" s="20" t="s">
        <v>507</v>
      </c>
      <c r="R1231" s="20" t="s">
        <v>467</v>
      </c>
      <c r="S1231" s="20" t="s">
        <v>221</v>
      </c>
      <c r="T1231" s="20" t="s">
        <v>3413</v>
      </c>
      <c r="U1231" s="20" t="s">
        <v>3438</v>
      </c>
      <c r="V1231" s="20">
        <v>14</v>
      </c>
      <c r="W1231" s="20">
        <v>432</v>
      </c>
      <c r="Y1231" s="20" t="s">
        <v>1684</v>
      </c>
      <c r="Z1231" s="20" t="s">
        <v>1685</v>
      </c>
      <c r="AA1231" s="20">
        <v>1.5</v>
      </c>
      <c r="AB1231" s="20">
        <v>7</v>
      </c>
      <c r="AC1231" s="20">
        <v>7</v>
      </c>
      <c r="AD1231" s="20">
        <v>7</v>
      </c>
      <c r="AL1231" s="20" t="s">
        <v>1686</v>
      </c>
      <c r="AT1231" s="20" t="s">
        <v>1687</v>
      </c>
      <c r="AW1231" s="20" t="s">
        <v>1657</v>
      </c>
      <c r="AY1231" s="20" t="s">
        <v>2023</v>
      </c>
      <c r="AZ1231" s="20" t="s">
        <v>1660</v>
      </c>
      <c r="BD1231" s="20" t="s">
        <v>2005</v>
      </c>
      <c r="BE1231" s="20" t="s">
        <v>462</v>
      </c>
      <c r="BL1231" s="20">
        <v>22.5</v>
      </c>
      <c r="BM1231" s="20">
        <v>50</v>
      </c>
    </row>
    <row r="1232" spans="1:65" x14ac:dyDescent="0.25">
      <c r="A1232" s="20" t="s">
        <v>1677</v>
      </c>
      <c r="B1232" s="20" t="s">
        <v>462</v>
      </c>
      <c r="C1232" s="20" t="s">
        <v>685</v>
      </c>
      <c r="D1232" s="20" t="s">
        <v>650</v>
      </c>
      <c r="E1232" s="20" t="s">
        <v>3439</v>
      </c>
      <c r="F1232" s="20" t="s">
        <v>490</v>
      </c>
      <c r="G1232" s="20">
        <v>0.93</v>
      </c>
      <c r="H1232" s="20" t="s">
        <v>1679</v>
      </c>
      <c r="I1232" s="20" t="s">
        <v>3412</v>
      </c>
      <c r="J1232" s="20" t="s">
        <v>1681</v>
      </c>
      <c r="K1232" s="20" t="s">
        <v>1681</v>
      </c>
      <c r="L1232" s="20" t="s">
        <v>462</v>
      </c>
      <c r="M1232" s="20">
        <v>5</v>
      </c>
      <c r="N1232" s="20" t="s">
        <v>1679</v>
      </c>
      <c r="P1232" s="20">
        <v>0</v>
      </c>
      <c r="Q1232" s="20" t="s">
        <v>507</v>
      </c>
      <c r="R1232" s="20" t="s">
        <v>467</v>
      </c>
      <c r="S1232" s="20" t="s">
        <v>221</v>
      </c>
      <c r="T1232" s="20" t="s">
        <v>3413</v>
      </c>
      <c r="U1232" s="20" t="s">
        <v>3438</v>
      </c>
      <c r="V1232" s="20">
        <v>14</v>
      </c>
      <c r="W1232" s="20">
        <v>432</v>
      </c>
      <c r="Y1232" s="20" t="s">
        <v>1684</v>
      </c>
      <c r="Z1232" s="20" t="s">
        <v>1685</v>
      </c>
      <c r="AA1232" s="20">
        <v>1.5</v>
      </c>
      <c r="AB1232" s="20">
        <v>7</v>
      </c>
      <c r="AC1232" s="20">
        <v>7</v>
      </c>
      <c r="AD1232" s="20">
        <v>7</v>
      </c>
      <c r="AL1232" s="20" t="s">
        <v>1686</v>
      </c>
      <c r="AT1232" s="20" t="s">
        <v>1687</v>
      </c>
      <c r="AW1232" s="20" t="s">
        <v>1657</v>
      </c>
      <c r="AY1232" s="20" t="s">
        <v>2023</v>
      </c>
      <c r="AZ1232" s="20" t="s">
        <v>1660</v>
      </c>
      <c r="BD1232" s="20" t="s">
        <v>2005</v>
      </c>
      <c r="BE1232" s="20" t="s">
        <v>462</v>
      </c>
      <c r="BL1232" s="20">
        <v>46.5</v>
      </c>
      <c r="BM1232" s="20">
        <v>50</v>
      </c>
    </row>
    <row r="1233" spans="1:65" x14ac:dyDescent="0.25">
      <c r="A1233" s="20" t="s">
        <v>1677</v>
      </c>
      <c r="B1233" s="20" t="s">
        <v>462</v>
      </c>
      <c r="C1233" s="20" t="s">
        <v>685</v>
      </c>
      <c r="D1233" s="20" t="s">
        <v>650</v>
      </c>
      <c r="E1233" s="20" t="s">
        <v>3440</v>
      </c>
      <c r="F1233" s="20" t="s">
        <v>491</v>
      </c>
      <c r="G1233" s="20">
        <v>6.6</v>
      </c>
      <c r="H1233" s="20" t="s">
        <v>1679</v>
      </c>
      <c r="I1233" s="20" t="s">
        <v>3412</v>
      </c>
      <c r="J1233" s="20" t="s">
        <v>1681</v>
      </c>
      <c r="K1233" s="20" t="s">
        <v>1681</v>
      </c>
      <c r="L1233" s="20" t="s">
        <v>462</v>
      </c>
      <c r="M1233" s="20">
        <v>5</v>
      </c>
      <c r="N1233" s="20" t="s">
        <v>1679</v>
      </c>
      <c r="P1233" s="20">
        <v>0</v>
      </c>
      <c r="Q1233" s="20" t="s">
        <v>507</v>
      </c>
      <c r="R1233" s="20" t="s">
        <v>467</v>
      </c>
      <c r="S1233" s="20" t="s">
        <v>221</v>
      </c>
      <c r="T1233" s="20" t="s">
        <v>3413</v>
      </c>
      <c r="U1233" s="20" t="s">
        <v>3441</v>
      </c>
      <c r="V1233" s="20">
        <v>14</v>
      </c>
      <c r="W1233" s="20">
        <v>432</v>
      </c>
      <c r="Y1233" s="20" t="s">
        <v>1684</v>
      </c>
      <c r="Z1233" s="20" t="s">
        <v>1685</v>
      </c>
      <c r="AA1233" s="20">
        <v>1.5</v>
      </c>
      <c r="AB1233" s="20">
        <v>7</v>
      </c>
      <c r="AC1233" s="20">
        <v>7</v>
      </c>
      <c r="AD1233" s="20">
        <v>7</v>
      </c>
      <c r="AL1233" s="20" t="s">
        <v>1686</v>
      </c>
      <c r="AT1233" s="20" t="s">
        <v>1687</v>
      </c>
      <c r="AW1233" s="20" t="s">
        <v>1657</v>
      </c>
      <c r="AY1233" s="20" t="s">
        <v>2023</v>
      </c>
      <c r="AZ1233" s="20" t="s">
        <v>1660</v>
      </c>
      <c r="BD1233" s="20" t="s">
        <v>2005</v>
      </c>
      <c r="BE1233" s="20" t="s">
        <v>462</v>
      </c>
      <c r="BL1233" s="20">
        <v>330</v>
      </c>
      <c r="BM1233" s="20">
        <v>50</v>
      </c>
    </row>
    <row r="1234" spans="1:65" x14ac:dyDescent="0.25">
      <c r="A1234" s="20" t="s">
        <v>1677</v>
      </c>
      <c r="B1234" s="20" t="s">
        <v>462</v>
      </c>
      <c r="C1234" s="20" t="s">
        <v>687</v>
      </c>
      <c r="D1234" s="20" t="s">
        <v>464</v>
      </c>
      <c r="E1234" s="20" t="s">
        <v>3442</v>
      </c>
      <c r="F1234" s="20" t="s">
        <v>465</v>
      </c>
      <c r="G1234" s="20">
        <v>6.66</v>
      </c>
      <c r="H1234" s="20" t="s">
        <v>1679</v>
      </c>
      <c r="I1234" s="20" t="s">
        <v>3443</v>
      </c>
      <c r="J1234" s="20" t="s">
        <v>1681</v>
      </c>
      <c r="K1234" s="20" t="s">
        <v>1681</v>
      </c>
      <c r="L1234" s="20" t="s">
        <v>462</v>
      </c>
      <c r="M1234" s="20">
        <v>4</v>
      </c>
      <c r="N1234" s="20" t="s">
        <v>1679</v>
      </c>
      <c r="P1234" s="20">
        <v>0</v>
      </c>
      <c r="Q1234" s="20" t="s">
        <v>504</v>
      </c>
      <c r="R1234" s="20" t="s">
        <v>657</v>
      </c>
      <c r="S1234" s="20" t="s">
        <v>221</v>
      </c>
      <c r="T1234" s="20" t="s">
        <v>3444</v>
      </c>
      <c r="U1234" s="20" t="s">
        <v>3445</v>
      </c>
      <c r="V1234" s="20">
        <v>10</v>
      </c>
      <c r="W1234" s="20">
        <v>315</v>
      </c>
      <c r="Y1234" s="20" t="s">
        <v>1684</v>
      </c>
      <c r="Z1234" s="20" t="s">
        <v>1685</v>
      </c>
      <c r="AA1234" s="20">
        <v>1.5</v>
      </c>
      <c r="AB1234" s="20">
        <v>4</v>
      </c>
      <c r="AC1234" s="20">
        <v>4</v>
      </c>
      <c r="AD1234" s="20">
        <v>4</v>
      </c>
      <c r="AG1234" s="20" t="s">
        <v>2260</v>
      </c>
      <c r="AL1234" s="20" t="s">
        <v>1686</v>
      </c>
      <c r="AT1234" s="20" t="s">
        <v>1687</v>
      </c>
      <c r="AW1234" s="20" t="s">
        <v>1657</v>
      </c>
      <c r="AZ1234" s="20" t="s">
        <v>1660</v>
      </c>
      <c r="BE1234" s="20" t="s">
        <v>462</v>
      </c>
      <c r="BL1234" s="20">
        <v>333</v>
      </c>
      <c r="BM1234" s="20">
        <v>50</v>
      </c>
    </row>
    <row r="1235" spans="1:65" x14ac:dyDescent="0.25">
      <c r="A1235" s="20" t="s">
        <v>1677</v>
      </c>
      <c r="B1235" s="20" t="s">
        <v>462</v>
      </c>
      <c r="C1235" s="20" t="s">
        <v>687</v>
      </c>
      <c r="D1235" s="20" t="s">
        <v>464</v>
      </c>
      <c r="E1235" s="20" t="s">
        <v>3446</v>
      </c>
      <c r="F1235" s="20" t="s">
        <v>468</v>
      </c>
      <c r="G1235" s="20">
        <v>1.64</v>
      </c>
      <c r="H1235" s="20" t="s">
        <v>1679</v>
      </c>
      <c r="I1235" s="20" t="s">
        <v>3443</v>
      </c>
      <c r="J1235" s="20" t="s">
        <v>1681</v>
      </c>
      <c r="K1235" s="20" t="s">
        <v>1681</v>
      </c>
      <c r="L1235" s="20" t="s">
        <v>462</v>
      </c>
      <c r="M1235" s="20">
        <v>4</v>
      </c>
      <c r="N1235" s="20" t="s">
        <v>1679</v>
      </c>
      <c r="P1235" s="20">
        <v>0</v>
      </c>
      <c r="Q1235" s="20" t="s">
        <v>504</v>
      </c>
      <c r="R1235" s="20" t="s">
        <v>657</v>
      </c>
      <c r="S1235" s="20" t="s">
        <v>221</v>
      </c>
      <c r="T1235" s="20" t="s">
        <v>3444</v>
      </c>
      <c r="U1235" s="20" t="s">
        <v>3445</v>
      </c>
      <c r="V1235" s="20">
        <v>10</v>
      </c>
      <c r="W1235" s="20">
        <v>315</v>
      </c>
      <c r="Y1235" s="20" t="s">
        <v>1684</v>
      </c>
      <c r="Z1235" s="20" t="s">
        <v>1685</v>
      </c>
      <c r="AA1235" s="20">
        <v>1.5</v>
      </c>
      <c r="AB1235" s="20">
        <v>4</v>
      </c>
      <c r="AC1235" s="20">
        <v>4</v>
      </c>
      <c r="AD1235" s="20">
        <v>4</v>
      </c>
      <c r="AG1235" s="20" t="s">
        <v>2260</v>
      </c>
      <c r="AL1235" s="20" t="s">
        <v>1686</v>
      </c>
      <c r="AT1235" s="20" t="s">
        <v>1687</v>
      </c>
      <c r="AW1235" s="20" t="s">
        <v>1657</v>
      </c>
      <c r="AZ1235" s="20" t="s">
        <v>1660</v>
      </c>
      <c r="BE1235" s="20" t="s">
        <v>462</v>
      </c>
      <c r="BL1235" s="20">
        <v>82</v>
      </c>
      <c r="BM1235" s="20">
        <v>50</v>
      </c>
    </row>
    <row r="1236" spans="1:65" x14ac:dyDescent="0.25">
      <c r="A1236" s="20" t="s">
        <v>1677</v>
      </c>
      <c r="B1236" s="20" t="s">
        <v>462</v>
      </c>
      <c r="C1236" s="20" t="s">
        <v>687</v>
      </c>
      <c r="D1236" s="20" t="s">
        <v>464</v>
      </c>
      <c r="E1236" s="20" t="s">
        <v>3447</v>
      </c>
      <c r="F1236" s="20" t="s">
        <v>470</v>
      </c>
      <c r="G1236" s="20">
        <v>4.4400000000000004</v>
      </c>
      <c r="H1236" s="20" t="s">
        <v>1679</v>
      </c>
      <c r="I1236" s="20" t="s">
        <v>3443</v>
      </c>
      <c r="J1236" s="20" t="s">
        <v>1681</v>
      </c>
      <c r="K1236" s="20" t="s">
        <v>1681</v>
      </c>
      <c r="L1236" s="20" t="s">
        <v>462</v>
      </c>
      <c r="M1236" s="20">
        <v>4</v>
      </c>
      <c r="N1236" s="20" t="s">
        <v>1679</v>
      </c>
      <c r="P1236" s="20">
        <v>0</v>
      </c>
      <c r="Q1236" s="20" t="s">
        <v>504</v>
      </c>
      <c r="R1236" s="20" t="s">
        <v>657</v>
      </c>
      <c r="S1236" s="20" t="s">
        <v>221</v>
      </c>
      <c r="T1236" s="20" t="s">
        <v>3444</v>
      </c>
      <c r="U1236" s="20" t="s">
        <v>3445</v>
      </c>
      <c r="V1236" s="20">
        <v>10</v>
      </c>
      <c r="W1236" s="20">
        <v>315</v>
      </c>
      <c r="Y1236" s="20" t="s">
        <v>1684</v>
      </c>
      <c r="Z1236" s="20" t="s">
        <v>1685</v>
      </c>
      <c r="AA1236" s="20">
        <v>1.5</v>
      </c>
      <c r="AB1236" s="20">
        <v>4</v>
      </c>
      <c r="AC1236" s="20">
        <v>4</v>
      </c>
      <c r="AD1236" s="20">
        <v>4</v>
      </c>
      <c r="AG1236" s="20" t="s">
        <v>2260</v>
      </c>
      <c r="AL1236" s="20" t="s">
        <v>1686</v>
      </c>
      <c r="AT1236" s="20" t="s">
        <v>1687</v>
      </c>
      <c r="AW1236" s="20" t="s">
        <v>1657</v>
      </c>
      <c r="AZ1236" s="20" t="s">
        <v>1660</v>
      </c>
      <c r="BE1236" s="20" t="s">
        <v>462</v>
      </c>
      <c r="BL1236" s="20">
        <v>222</v>
      </c>
      <c r="BM1236" s="20">
        <v>50</v>
      </c>
    </row>
    <row r="1237" spans="1:65" x14ac:dyDescent="0.25">
      <c r="A1237" s="20" t="s">
        <v>1677</v>
      </c>
      <c r="B1237" s="20" t="s">
        <v>462</v>
      </c>
      <c r="C1237" s="20" t="s">
        <v>687</v>
      </c>
      <c r="D1237" s="20" t="s">
        <v>464</v>
      </c>
      <c r="E1237" s="20" t="s">
        <v>3448</v>
      </c>
      <c r="F1237" s="20" t="s">
        <v>471</v>
      </c>
      <c r="G1237" s="20">
        <v>1.61</v>
      </c>
      <c r="H1237" s="20" t="s">
        <v>1679</v>
      </c>
      <c r="I1237" s="20" t="s">
        <v>3443</v>
      </c>
      <c r="J1237" s="20" t="s">
        <v>1681</v>
      </c>
      <c r="K1237" s="20" t="s">
        <v>1681</v>
      </c>
      <c r="L1237" s="20" t="s">
        <v>462</v>
      </c>
      <c r="M1237" s="20">
        <v>4</v>
      </c>
      <c r="N1237" s="20" t="s">
        <v>1679</v>
      </c>
      <c r="P1237" s="20">
        <v>0</v>
      </c>
      <c r="Q1237" s="20" t="s">
        <v>504</v>
      </c>
      <c r="R1237" s="20" t="s">
        <v>657</v>
      </c>
      <c r="S1237" s="20" t="s">
        <v>221</v>
      </c>
      <c r="T1237" s="20" t="s">
        <v>3444</v>
      </c>
      <c r="U1237" s="20" t="s">
        <v>3445</v>
      </c>
      <c r="V1237" s="20">
        <v>10</v>
      </c>
      <c r="W1237" s="20">
        <v>315</v>
      </c>
      <c r="Y1237" s="20" t="s">
        <v>1684</v>
      </c>
      <c r="Z1237" s="20" t="s">
        <v>1685</v>
      </c>
      <c r="AA1237" s="20">
        <v>1.5</v>
      </c>
      <c r="AB1237" s="20">
        <v>4</v>
      </c>
      <c r="AC1237" s="20">
        <v>4</v>
      </c>
      <c r="AD1237" s="20">
        <v>4</v>
      </c>
      <c r="AG1237" s="20" t="s">
        <v>2260</v>
      </c>
      <c r="AL1237" s="20" t="s">
        <v>1686</v>
      </c>
      <c r="AT1237" s="20" t="s">
        <v>1687</v>
      </c>
      <c r="AW1237" s="20" t="s">
        <v>1657</v>
      </c>
      <c r="AZ1237" s="20" t="s">
        <v>1660</v>
      </c>
      <c r="BE1237" s="20" t="s">
        <v>462</v>
      </c>
      <c r="BL1237" s="20">
        <v>80.5</v>
      </c>
      <c r="BM1237" s="20">
        <v>50</v>
      </c>
    </row>
    <row r="1238" spans="1:65" x14ac:dyDescent="0.25">
      <c r="A1238" s="20" t="s">
        <v>1677</v>
      </c>
      <c r="B1238" s="20" t="s">
        <v>462</v>
      </c>
      <c r="C1238" s="20" t="s">
        <v>687</v>
      </c>
      <c r="D1238" s="20" t="s">
        <v>464</v>
      </c>
      <c r="E1238" s="20" t="s">
        <v>3449</v>
      </c>
      <c r="F1238" s="20" t="s">
        <v>472</v>
      </c>
      <c r="G1238" s="20">
        <v>5.16</v>
      </c>
      <c r="H1238" s="20" t="s">
        <v>1679</v>
      </c>
      <c r="I1238" s="20" t="s">
        <v>3443</v>
      </c>
      <c r="J1238" s="20" t="s">
        <v>1681</v>
      </c>
      <c r="K1238" s="20" t="s">
        <v>1681</v>
      </c>
      <c r="L1238" s="20" t="s">
        <v>462</v>
      </c>
      <c r="M1238" s="20">
        <v>4</v>
      </c>
      <c r="N1238" s="20" t="s">
        <v>1679</v>
      </c>
      <c r="P1238" s="20">
        <v>0</v>
      </c>
      <c r="Q1238" s="20" t="s">
        <v>504</v>
      </c>
      <c r="R1238" s="20" t="s">
        <v>657</v>
      </c>
      <c r="S1238" s="20" t="s">
        <v>221</v>
      </c>
      <c r="T1238" s="20" t="s">
        <v>3444</v>
      </c>
      <c r="U1238" s="20" t="s">
        <v>3445</v>
      </c>
      <c r="V1238" s="20">
        <v>10</v>
      </c>
      <c r="W1238" s="20">
        <v>315</v>
      </c>
      <c r="Y1238" s="20" t="s">
        <v>1684</v>
      </c>
      <c r="Z1238" s="20" t="s">
        <v>1685</v>
      </c>
      <c r="AA1238" s="20">
        <v>1.5</v>
      </c>
      <c r="AB1238" s="20">
        <v>4</v>
      </c>
      <c r="AC1238" s="20">
        <v>4</v>
      </c>
      <c r="AD1238" s="20">
        <v>4</v>
      </c>
      <c r="AG1238" s="20" t="s">
        <v>2260</v>
      </c>
      <c r="AL1238" s="20" t="s">
        <v>1686</v>
      </c>
      <c r="AT1238" s="20" t="s">
        <v>1687</v>
      </c>
      <c r="AW1238" s="20" t="s">
        <v>1657</v>
      </c>
      <c r="AZ1238" s="20" t="s">
        <v>1660</v>
      </c>
      <c r="BE1238" s="20" t="s">
        <v>462</v>
      </c>
      <c r="BL1238" s="20">
        <v>258</v>
      </c>
      <c r="BM1238" s="20">
        <v>50</v>
      </c>
    </row>
    <row r="1239" spans="1:65" x14ac:dyDescent="0.25">
      <c r="A1239" s="20" t="s">
        <v>1677</v>
      </c>
      <c r="B1239" s="20" t="s">
        <v>462</v>
      </c>
      <c r="C1239" s="20" t="s">
        <v>687</v>
      </c>
      <c r="D1239" s="20" t="s">
        <v>464</v>
      </c>
      <c r="E1239" s="20" t="s">
        <v>3450</v>
      </c>
      <c r="F1239" s="20" t="s">
        <v>473</v>
      </c>
      <c r="G1239" s="20">
        <v>5.98</v>
      </c>
      <c r="H1239" s="20" t="s">
        <v>1679</v>
      </c>
      <c r="I1239" s="20" t="s">
        <v>3443</v>
      </c>
      <c r="J1239" s="20" t="s">
        <v>1681</v>
      </c>
      <c r="K1239" s="20" t="s">
        <v>1681</v>
      </c>
      <c r="L1239" s="20" t="s">
        <v>462</v>
      </c>
      <c r="M1239" s="20">
        <v>4</v>
      </c>
      <c r="N1239" s="20" t="s">
        <v>1679</v>
      </c>
      <c r="P1239" s="20">
        <v>0</v>
      </c>
      <c r="Q1239" s="20" t="s">
        <v>504</v>
      </c>
      <c r="R1239" s="20" t="s">
        <v>657</v>
      </c>
      <c r="S1239" s="20" t="s">
        <v>221</v>
      </c>
      <c r="T1239" s="20" t="s">
        <v>3444</v>
      </c>
      <c r="U1239" s="20" t="s">
        <v>3445</v>
      </c>
      <c r="V1239" s="20">
        <v>10</v>
      </c>
      <c r="W1239" s="20">
        <v>315</v>
      </c>
      <c r="Y1239" s="20" t="s">
        <v>1684</v>
      </c>
      <c r="Z1239" s="20" t="s">
        <v>1685</v>
      </c>
      <c r="AA1239" s="20">
        <v>1.5</v>
      </c>
      <c r="AB1239" s="20">
        <v>4</v>
      </c>
      <c r="AC1239" s="20">
        <v>4</v>
      </c>
      <c r="AD1239" s="20">
        <v>4</v>
      </c>
      <c r="AG1239" s="20" t="s">
        <v>2260</v>
      </c>
      <c r="AL1239" s="20" t="s">
        <v>1686</v>
      </c>
      <c r="AT1239" s="20" t="s">
        <v>1687</v>
      </c>
      <c r="AW1239" s="20" t="s">
        <v>1657</v>
      </c>
      <c r="AZ1239" s="20" t="s">
        <v>1660</v>
      </c>
      <c r="BE1239" s="20" t="s">
        <v>462</v>
      </c>
      <c r="BL1239" s="20">
        <v>299</v>
      </c>
      <c r="BM1239" s="20">
        <v>50</v>
      </c>
    </row>
    <row r="1240" spans="1:65" x14ac:dyDescent="0.25">
      <c r="A1240" s="20" t="s">
        <v>1677</v>
      </c>
      <c r="B1240" s="20" t="s">
        <v>462</v>
      </c>
      <c r="C1240" s="20" t="s">
        <v>687</v>
      </c>
      <c r="D1240" s="20" t="s">
        <v>464</v>
      </c>
      <c r="E1240" s="20" t="s">
        <v>3451</v>
      </c>
      <c r="F1240" s="20" t="s">
        <v>474</v>
      </c>
      <c r="G1240" s="20">
        <v>5.65</v>
      </c>
      <c r="H1240" s="20" t="s">
        <v>1679</v>
      </c>
      <c r="I1240" s="20" t="s">
        <v>3443</v>
      </c>
      <c r="J1240" s="20" t="s">
        <v>1681</v>
      </c>
      <c r="K1240" s="20" t="s">
        <v>1681</v>
      </c>
      <c r="L1240" s="20" t="s">
        <v>462</v>
      </c>
      <c r="M1240" s="20">
        <v>4</v>
      </c>
      <c r="N1240" s="20" t="s">
        <v>1679</v>
      </c>
      <c r="P1240" s="20">
        <v>0</v>
      </c>
      <c r="Q1240" s="20" t="s">
        <v>504</v>
      </c>
      <c r="R1240" s="20" t="s">
        <v>657</v>
      </c>
      <c r="S1240" s="20" t="s">
        <v>221</v>
      </c>
      <c r="T1240" s="20" t="s">
        <v>3444</v>
      </c>
      <c r="U1240" s="20" t="s">
        <v>3445</v>
      </c>
      <c r="V1240" s="20">
        <v>10</v>
      </c>
      <c r="W1240" s="20">
        <v>315</v>
      </c>
      <c r="Y1240" s="20" t="s">
        <v>1684</v>
      </c>
      <c r="Z1240" s="20" t="s">
        <v>1685</v>
      </c>
      <c r="AA1240" s="20">
        <v>1.5</v>
      </c>
      <c r="AB1240" s="20">
        <v>4</v>
      </c>
      <c r="AC1240" s="20">
        <v>4</v>
      </c>
      <c r="AD1240" s="20">
        <v>4</v>
      </c>
      <c r="AG1240" s="20" t="s">
        <v>2260</v>
      </c>
      <c r="AL1240" s="20" t="s">
        <v>1686</v>
      </c>
      <c r="AT1240" s="20" t="s">
        <v>1687</v>
      </c>
      <c r="AW1240" s="20" t="s">
        <v>1657</v>
      </c>
      <c r="AZ1240" s="20" t="s">
        <v>1660</v>
      </c>
      <c r="BE1240" s="20" t="s">
        <v>462</v>
      </c>
      <c r="BL1240" s="20">
        <v>282.5</v>
      </c>
      <c r="BM1240" s="20">
        <v>50</v>
      </c>
    </row>
    <row r="1241" spans="1:65" x14ac:dyDescent="0.25">
      <c r="A1241" s="20" t="s">
        <v>1677</v>
      </c>
      <c r="B1241" s="20" t="s">
        <v>462</v>
      </c>
      <c r="C1241" s="20" t="s">
        <v>687</v>
      </c>
      <c r="D1241" s="20" t="s">
        <v>464</v>
      </c>
      <c r="E1241" s="20" t="s">
        <v>3452</v>
      </c>
      <c r="F1241" s="20" t="s">
        <v>475</v>
      </c>
      <c r="G1241" s="20">
        <v>3.7</v>
      </c>
      <c r="H1241" s="20" t="s">
        <v>1679</v>
      </c>
      <c r="I1241" s="20" t="s">
        <v>3443</v>
      </c>
      <c r="J1241" s="20" t="s">
        <v>1681</v>
      </c>
      <c r="K1241" s="20" t="s">
        <v>1681</v>
      </c>
      <c r="L1241" s="20" t="s">
        <v>462</v>
      </c>
      <c r="M1241" s="20">
        <v>4</v>
      </c>
      <c r="N1241" s="20" t="s">
        <v>1679</v>
      </c>
      <c r="P1241" s="20">
        <v>0</v>
      </c>
      <c r="Q1241" s="20" t="s">
        <v>504</v>
      </c>
      <c r="R1241" s="20" t="s">
        <v>488</v>
      </c>
      <c r="S1241" s="20" t="s">
        <v>221</v>
      </c>
      <c r="T1241" s="20" t="s">
        <v>3444</v>
      </c>
      <c r="U1241" s="20" t="s">
        <v>3445</v>
      </c>
      <c r="V1241" s="20">
        <v>10</v>
      </c>
      <c r="W1241" s="20">
        <v>315</v>
      </c>
      <c r="Y1241" s="20" t="s">
        <v>1684</v>
      </c>
      <c r="Z1241" s="20" t="s">
        <v>1685</v>
      </c>
      <c r="AA1241" s="20">
        <v>1.5</v>
      </c>
      <c r="AB1241" s="20">
        <v>4</v>
      </c>
      <c r="AC1241" s="20">
        <v>4</v>
      </c>
      <c r="AD1241" s="20">
        <v>4</v>
      </c>
      <c r="AG1241" s="20" t="s">
        <v>2260</v>
      </c>
      <c r="AL1241" s="20" t="s">
        <v>1686</v>
      </c>
      <c r="AT1241" s="20" t="s">
        <v>1687</v>
      </c>
      <c r="AW1241" s="20" t="s">
        <v>1657</v>
      </c>
      <c r="AZ1241" s="20" t="s">
        <v>1660</v>
      </c>
      <c r="BE1241" s="20" t="s">
        <v>462</v>
      </c>
      <c r="BL1241" s="20">
        <v>185</v>
      </c>
      <c r="BM1241" s="20">
        <v>50</v>
      </c>
    </row>
    <row r="1242" spans="1:65" x14ac:dyDescent="0.25">
      <c r="A1242" s="20" t="s">
        <v>1677</v>
      </c>
      <c r="B1242" s="20" t="s">
        <v>462</v>
      </c>
      <c r="C1242" s="20" t="s">
        <v>687</v>
      </c>
      <c r="D1242" s="20" t="s">
        <v>464</v>
      </c>
      <c r="E1242" s="20" t="s">
        <v>3453</v>
      </c>
      <c r="F1242" s="20" t="s">
        <v>476</v>
      </c>
      <c r="G1242" s="20">
        <v>0.62</v>
      </c>
      <c r="H1242" s="20" t="s">
        <v>1679</v>
      </c>
      <c r="I1242" s="20" t="s">
        <v>3443</v>
      </c>
      <c r="J1242" s="20" t="s">
        <v>1681</v>
      </c>
      <c r="K1242" s="20" t="s">
        <v>1681</v>
      </c>
      <c r="L1242" s="20" t="s">
        <v>462</v>
      </c>
      <c r="M1242" s="20">
        <v>4</v>
      </c>
      <c r="N1242" s="20" t="s">
        <v>1679</v>
      </c>
      <c r="P1242" s="20">
        <v>0</v>
      </c>
      <c r="Q1242" s="20" t="s">
        <v>504</v>
      </c>
      <c r="R1242" s="20" t="s">
        <v>657</v>
      </c>
      <c r="S1242" s="20" t="s">
        <v>221</v>
      </c>
      <c r="T1242" s="20" t="s">
        <v>3444</v>
      </c>
      <c r="U1242" s="20" t="s">
        <v>3445</v>
      </c>
      <c r="V1242" s="20">
        <v>10</v>
      </c>
      <c r="W1242" s="20">
        <v>315</v>
      </c>
      <c r="Y1242" s="20" t="s">
        <v>1684</v>
      </c>
      <c r="Z1242" s="20" t="s">
        <v>1685</v>
      </c>
      <c r="AA1242" s="20">
        <v>1.5</v>
      </c>
      <c r="AB1242" s="20">
        <v>4</v>
      </c>
      <c r="AC1242" s="20">
        <v>4</v>
      </c>
      <c r="AD1242" s="20">
        <v>4</v>
      </c>
      <c r="AG1242" s="20" t="s">
        <v>2260</v>
      </c>
      <c r="AL1242" s="20" t="s">
        <v>1686</v>
      </c>
      <c r="AT1242" s="20" t="s">
        <v>1687</v>
      </c>
      <c r="AW1242" s="20" t="s">
        <v>1657</v>
      </c>
      <c r="AZ1242" s="20" t="s">
        <v>1660</v>
      </c>
      <c r="BE1242" s="20" t="s">
        <v>462</v>
      </c>
      <c r="BL1242" s="20">
        <v>31</v>
      </c>
      <c r="BM1242" s="20">
        <v>50</v>
      </c>
    </row>
    <row r="1243" spans="1:65" x14ac:dyDescent="0.25">
      <c r="A1243" s="20" t="s">
        <v>1677</v>
      </c>
      <c r="B1243" s="20" t="s">
        <v>462</v>
      </c>
      <c r="C1243" s="20" t="s">
        <v>687</v>
      </c>
      <c r="D1243" s="20" t="s">
        <v>464</v>
      </c>
      <c r="E1243" s="20" t="s">
        <v>3454</v>
      </c>
      <c r="F1243" s="20" t="s">
        <v>477</v>
      </c>
      <c r="G1243" s="20">
        <v>0.82</v>
      </c>
      <c r="H1243" s="20" t="s">
        <v>1679</v>
      </c>
      <c r="I1243" s="20" t="s">
        <v>3443</v>
      </c>
      <c r="J1243" s="20" t="s">
        <v>1681</v>
      </c>
      <c r="K1243" s="20" t="s">
        <v>1681</v>
      </c>
      <c r="L1243" s="20" t="s">
        <v>462</v>
      </c>
      <c r="M1243" s="20">
        <v>4</v>
      </c>
      <c r="N1243" s="20" t="s">
        <v>1679</v>
      </c>
      <c r="P1243" s="20">
        <v>0</v>
      </c>
      <c r="Q1243" s="20" t="s">
        <v>504</v>
      </c>
      <c r="R1243" s="20" t="s">
        <v>657</v>
      </c>
      <c r="S1243" s="20" t="s">
        <v>221</v>
      </c>
      <c r="T1243" s="20" t="s">
        <v>3444</v>
      </c>
      <c r="U1243" s="20" t="s">
        <v>3445</v>
      </c>
      <c r="V1243" s="20">
        <v>10</v>
      </c>
      <c r="W1243" s="20">
        <v>315</v>
      </c>
      <c r="Y1243" s="20" t="s">
        <v>1684</v>
      </c>
      <c r="Z1243" s="20" t="s">
        <v>1685</v>
      </c>
      <c r="AA1243" s="20">
        <v>1.5</v>
      </c>
      <c r="AB1243" s="20">
        <v>4</v>
      </c>
      <c r="AC1243" s="20">
        <v>4</v>
      </c>
      <c r="AD1243" s="20">
        <v>4</v>
      </c>
      <c r="AG1243" s="20" t="s">
        <v>2260</v>
      </c>
      <c r="AL1243" s="20" t="s">
        <v>1686</v>
      </c>
      <c r="AT1243" s="20" t="s">
        <v>1687</v>
      </c>
      <c r="AW1243" s="20" t="s">
        <v>1657</v>
      </c>
      <c r="AZ1243" s="20" t="s">
        <v>1660</v>
      </c>
      <c r="BE1243" s="20" t="s">
        <v>462</v>
      </c>
      <c r="BL1243" s="20">
        <v>41</v>
      </c>
      <c r="BM1243" s="20">
        <v>50</v>
      </c>
    </row>
    <row r="1244" spans="1:65" x14ac:dyDescent="0.25">
      <c r="A1244" s="20" t="s">
        <v>1677</v>
      </c>
      <c r="B1244" s="20" t="s">
        <v>462</v>
      </c>
      <c r="C1244" s="20" t="s">
        <v>687</v>
      </c>
      <c r="D1244" s="20" t="s">
        <v>464</v>
      </c>
      <c r="E1244" s="20" t="s">
        <v>3455</v>
      </c>
      <c r="F1244" s="20" t="s">
        <v>478</v>
      </c>
      <c r="G1244" s="20">
        <v>2.44</v>
      </c>
      <c r="H1244" s="20" t="s">
        <v>1679</v>
      </c>
      <c r="I1244" s="20" t="s">
        <v>3443</v>
      </c>
      <c r="J1244" s="20" t="s">
        <v>1681</v>
      </c>
      <c r="K1244" s="20" t="s">
        <v>1681</v>
      </c>
      <c r="L1244" s="20" t="s">
        <v>462</v>
      </c>
      <c r="M1244" s="20">
        <v>4</v>
      </c>
      <c r="N1244" s="20" t="s">
        <v>1679</v>
      </c>
      <c r="P1244" s="20">
        <v>0</v>
      </c>
      <c r="Q1244" s="20" t="s">
        <v>504</v>
      </c>
      <c r="R1244" s="20" t="s">
        <v>657</v>
      </c>
      <c r="S1244" s="20" t="s">
        <v>221</v>
      </c>
      <c r="T1244" s="20" t="s">
        <v>3444</v>
      </c>
      <c r="U1244" s="20" t="s">
        <v>3445</v>
      </c>
      <c r="V1244" s="20">
        <v>10</v>
      </c>
      <c r="W1244" s="20">
        <v>315</v>
      </c>
      <c r="Y1244" s="20" t="s">
        <v>1684</v>
      </c>
      <c r="Z1244" s="20" t="s">
        <v>1685</v>
      </c>
      <c r="AA1244" s="20">
        <v>1.5</v>
      </c>
      <c r="AB1244" s="20">
        <v>4</v>
      </c>
      <c r="AC1244" s="20">
        <v>4</v>
      </c>
      <c r="AD1244" s="20">
        <v>4</v>
      </c>
      <c r="AG1244" s="20" t="s">
        <v>2260</v>
      </c>
      <c r="AL1244" s="20" t="s">
        <v>1686</v>
      </c>
      <c r="AT1244" s="20" t="s">
        <v>1687</v>
      </c>
      <c r="AW1244" s="20" t="s">
        <v>1657</v>
      </c>
      <c r="AZ1244" s="20" t="s">
        <v>1660</v>
      </c>
      <c r="BE1244" s="20" t="s">
        <v>462</v>
      </c>
      <c r="BL1244" s="20">
        <v>122</v>
      </c>
      <c r="BM1244" s="20">
        <v>50</v>
      </c>
    </row>
    <row r="1245" spans="1:65" x14ac:dyDescent="0.25">
      <c r="A1245" s="20" t="s">
        <v>1677</v>
      </c>
      <c r="B1245" s="20" t="s">
        <v>462</v>
      </c>
      <c r="C1245" s="20" t="s">
        <v>687</v>
      </c>
      <c r="D1245" s="20" t="s">
        <v>464</v>
      </c>
      <c r="E1245" s="20" t="s">
        <v>3456</v>
      </c>
      <c r="F1245" s="20" t="s">
        <v>479</v>
      </c>
      <c r="G1245" s="20">
        <v>7.77</v>
      </c>
      <c r="H1245" s="20" t="s">
        <v>1679</v>
      </c>
      <c r="I1245" s="20" t="s">
        <v>3443</v>
      </c>
      <c r="J1245" s="20" t="s">
        <v>1681</v>
      </c>
      <c r="K1245" s="20" t="s">
        <v>1681</v>
      </c>
      <c r="L1245" s="20" t="s">
        <v>462</v>
      </c>
      <c r="M1245" s="20">
        <v>4</v>
      </c>
      <c r="N1245" s="20" t="s">
        <v>1679</v>
      </c>
      <c r="P1245" s="20">
        <v>0</v>
      </c>
      <c r="Q1245" s="20" t="s">
        <v>504</v>
      </c>
      <c r="R1245" s="20" t="s">
        <v>557</v>
      </c>
      <c r="S1245" s="20" t="s">
        <v>221</v>
      </c>
      <c r="T1245" s="20" t="s">
        <v>3444</v>
      </c>
      <c r="U1245" s="20" t="s">
        <v>3457</v>
      </c>
      <c r="V1245" s="20">
        <v>10</v>
      </c>
      <c r="W1245" s="20">
        <v>318</v>
      </c>
      <c r="Y1245" s="20" t="s">
        <v>1684</v>
      </c>
      <c r="Z1245" s="20" t="s">
        <v>1685</v>
      </c>
      <c r="AA1245" s="20">
        <v>1.5</v>
      </c>
      <c r="AB1245" s="20">
        <v>4</v>
      </c>
      <c r="AC1245" s="20">
        <v>4</v>
      </c>
      <c r="AD1245" s="20">
        <v>4</v>
      </c>
      <c r="AG1245" s="20" t="s">
        <v>2260</v>
      </c>
      <c r="AL1245" s="20" t="s">
        <v>1686</v>
      </c>
      <c r="AT1245" s="20" t="s">
        <v>1687</v>
      </c>
      <c r="AW1245" s="20" t="s">
        <v>1657</v>
      </c>
      <c r="AZ1245" s="20" t="s">
        <v>1660</v>
      </c>
      <c r="BE1245" s="20" t="s">
        <v>462</v>
      </c>
      <c r="BL1245" s="20">
        <v>388.5</v>
      </c>
      <c r="BM1245" s="20">
        <v>50</v>
      </c>
    </row>
    <row r="1246" spans="1:65" x14ac:dyDescent="0.25">
      <c r="A1246" s="20" t="s">
        <v>1677</v>
      </c>
      <c r="B1246" s="20" t="s">
        <v>462</v>
      </c>
      <c r="C1246" s="20" t="s">
        <v>688</v>
      </c>
      <c r="D1246" s="20" t="s">
        <v>679</v>
      </c>
      <c r="E1246" s="20" t="s">
        <v>3458</v>
      </c>
      <c r="F1246" s="20" t="s">
        <v>465</v>
      </c>
      <c r="G1246" s="20">
        <v>5.67</v>
      </c>
      <c r="H1246" s="20" t="s">
        <v>1679</v>
      </c>
      <c r="I1246" s="20" t="s">
        <v>3459</v>
      </c>
      <c r="J1246" s="20" t="s">
        <v>3282</v>
      </c>
      <c r="K1246" s="20" t="s">
        <v>3282</v>
      </c>
      <c r="L1246" s="20" t="s">
        <v>462</v>
      </c>
      <c r="M1246" s="20">
        <v>4</v>
      </c>
      <c r="N1246" s="20" t="s">
        <v>1679</v>
      </c>
      <c r="P1246" s="20">
        <v>0</v>
      </c>
      <c r="Q1246" s="20" t="s">
        <v>504</v>
      </c>
      <c r="R1246" s="20" t="s">
        <v>508</v>
      </c>
      <c r="S1246" s="20" t="s">
        <v>221</v>
      </c>
      <c r="T1246" s="20" t="s">
        <v>3460</v>
      </c>
      <c r="U1246" s="20" t="s">
        <v>3461</v>
      </c>
      <c r="V1246" s="20">
        <v>12</v>
      </c>
      <c r="W1246" s="20">
        <v>369</v>
      </c>
      <c r="Y1246" s="20" t="s">
        <v>1684</v>
      </c>
      <c r="Z1246" s="20" t="s">
        <v>1685</v>
      </c>
      <c r="AA1246" s="20">
        <v>1.5</v>
      </c>
      <c r="AB1246" s="20">
        <v>17</v>
      </c>
      <c r="AC1246" s="20">
        <v>17</v>
      </c>
      <c r="AD1246" s="20">
        <v>17</v>
      </c>
      <c r="AL1246" s="20" t="s">
        <v>1686</v>
      </c>
      <c r="AT1246" s="20" t="s">
        <v>1687</v>
      </c>
      <c r="AY1246" s="20" t="s">
        <v>1719</v>
      </c>
      <c r="BD1246" s="20" t="s">
        <v>2716</v>
      </c>
      <c r="BE1246" s="20" t="s">
        <v>462</v>
      </c>
      <c r="BL1246" s="20">
        <v>283.5</v>
      </c>
      <c r="BM1246" s="20">
        <v>50</v>
      </c>
    </row>
    <row r="1247" spans="1:65" x14ac:dyDescent="0.25">
      <c r="A1247" s="20" t="s">
        <v>1677</v>
      </c>
      <c r="B1247" s="20" t="s">
        <v>462</v>
      </c>
      <c r="C1247" s="20" t="s">
        <v>688</v>
      </c>
      <c r="D1247" s="20" t="s">
        <v>679</v>
      </c>
      <c r="E1247" s="20" t="s">
        <v>3462</v>
      </c>
      <c r="F1247" s="20" t="s">
        <v>468</v>
      </c>
      <c r="G1247" s="20">
        <v>3.65</v>
      </c>
      <c r="H1247" s="20" t="s">
        <v>1679</v>
      </c>
      <c r="I1247" s="20" t="s">
        <v>3459</v>
      </c>
      <c r="J1247" s="20" t="s">
        <v>3282</v>
      </c>
      <c r="K1247" s="20" t="s">
        <v>3282</v>
      </c>
      <c r="L1247" s="20" t="s">
        <v>462</v>
      </c>
      <c r="M1247" s="20">
        <v>4</v>
      </c>
      <c r="N1247" s="20" t="s">
        <v>1679</v>
      </c>
      <c r="P1247" s="20">
        <v>0</v>
      </c>
      <c r="Q1247" s="20" t="s">
        <v>504</v>
      </c>
      <c r="R1247" s="20" t="s">
        <v>508</v>
      </c>
      <c r="S1247" s="20" t="s">
        <v>221</v>
      </c>
      <c r="T1247" s="20" t="s">
        <v>3460</v>
      </c>
      <c r="U1247" s="20" t="s">
        <v>3461</v>
      </c>
      <c r="V1247" s="20">
        <v>12</v>
      </c>
      <c r="W1247" s="20">
        <v>369</v>
      </c>
      <c r="Y1247" s="20" t="s">
        <v>1684</v>
      </c>
      <c r="Z1247" s="20" t="s">
        <v>1685</v>
      </c>
      <c r="AA1247" s="20">
        <v>1.5</v>
      </c>
      <c r="AB1247" s="20">
        <v>17</v>
      </c>
      <c r="AC1247" s="20">
        <v>17</v>
      </c>
      <c r="AD1247" s="20">
        <v>17</v>
      </c>
      <c r="AL1247" s="20" t="s">
        <v>1686</v>
      </c>
      <c r="AT1247" s="20" t="s">
        <v>1687</v>
      </c>
      <c r="AY1247" s="20" t="s">
        <v>1719</v>
      </c>
      <c r="BD1247" s="20" t="s">
        <v>2716</v>
      </c>
      <c r="BE1247" s="20" t="s">
        <v>462</v>
      </c>
      <c r="BL1247" s="20">
        <v>182.5</v>
      </c>
      <c r="BM1247" s="20">
        <v>50</v>
      </c>
    </row>
    <row r="1248" spans="1:65" x14ac:dyDescent="0.25">
      <c r="A1248" s="20" t="s">
        <v>1677</v>
      </c>
      <c r="B1248" s="20" t="s">
        <v>462</v>
      </c>
      <c r="C1248" s="20" t="s">
        <v>688</v>
      </c>
      <c r="D1248" s="20" t="s">
        <v>679</v>
      </c>
      <c r="E1248" s="20" t="s">
        <v>3463</v>
      </c>
      <c r="F1248" s="20" t="s">
        <v>470</v>
      </c>
      <c r="G1248" s="20">
        <v>5.33</v>
      </c>
      <c r="H1248" s="20" t="s">
        <v>1679</v>
      </c>
      <c r="I1248" s="20" t="s">
        <v>3459</v>
      </c>
      <c r="J1248" s="20" t="s">
        <v>3282</v>
      </c>
      <c r="K1248" s="20" t="s">
        <v>3282</v>
      </c>
      <c r="L1248" s="20" t="s">
        <v>462</v>
      </c>
      <c r="M1248" s="20">
        <v>4</v>
      </c>
      <c r="N1248" s="20" t="s">
        <v>1679</v>
      </c>
      <c r="P1248" s="20">
        <v>0</v>
      </c>
      <c r="Q1248" s="20" t="s">
        <v>504</v>
      </c>
      <c r="R1248" s="20" t="s">
        <v>508</v>
      </c>
      <c r="S1248" s="20" t="s">
        <v>221</v>
      </c>
      <c r="T1248" s="20" t="s">
        <v>3460</v>
      </c>
      <c r="U1248" s="20" t="s">
        <v>3461</v>
      </c>
      <c r="V1248" s="20">
        <v>12</v>
      </c>
      <c r="W1248" s="20">
        <v>369</v>
      </c>
      <c r="Y1248" s="20" t="s">
        <v>1684</v>
      </c>
      <c r="Z1248" s="20" t="s">
        <v>1685</v>
      </c>
      <c r="AA1248" s="20">
        <v>1.5</v>
      </c>
      <c r="AB1248" s="20">
        <v>17</v>
      </c>
      <c r="AC1248" s="20">
        <v>17</v>
      </c>
      <c r="AD1248" s="20">
        <v>17</v>
      </c>
      <c r="AL1248" s="20" t="s">
        <v>1686</v>
      </c>
      <c r="AT1248" s="20" t="s">
        <v>1687</v>
      </c>
      <c r="AY1248" s="20" t="s">
        <v>1719</v>
      </c>
      <c r="BD1248" s="20" t="s">
        <v>2716</v>
      </c>
      <c r="BE1248" s="20" t="s">
        <v>462</v>
      </c>
      <c r="BL1248" s="20">
        <v>266.5</v>
      </c>
      <c r="BM1248" s="20">
        <v>50</v>
      </c>
    </row>
    <row r="1249" spans="1:65" x14ac:dyDescent="0.25">
      <c r="A1249" s="20" t="s">
        <v>1677</v>
      </c>
      <c r="B1249" s="20" t="s">
        <v>462</v>
      </c>
      <c r="C1249" s="20" t="s">
        <v>688</v>
      </c>
      <c r="D1249" s="20" t="s">
        <v>679</v>
      </c>
      <c r="E1249" s="20" t="s">
        <v>3464</v>
      </c>
      <c r="F1249" s="20" t="s">
        <v>471</v>
      </c>
      <c r="G1249" s="20">
        <v>3.92</v>
      </c>
      <c r="H1249" s="20" t="s">
        <v>1679</v>
      </c>
      <c r="I1249" s="20" t="s">
        <v>3459</v>
      </c>
      <c r="J1249" s="20" t="s">
        <v>3282</v>
      </c>
      <c r="K1249" s="20" t="s">
        <v>3282</v>
      </c>
      <c r="L1249" s="20" t="s">
        <v>462</v>
      </c>
      <c r="M1249" s="20">
        <v>4</v>
      </c>
      <c r="N1249" s="20" t="s">
        <v>1679</v>
      </c>
      <c r="P1249" s="20">
        <v>0</v>
      </c>
      <c r="Q1249" s="20" t="s">
        <v>504</v>
      </c>
      <c r="R1249" s="20" t="s">
        <v>508</v>
      </c>
      <c r="S1249" s="20" t="s">
        <v>221</v>
      </c>
      <c r="T1249" s="20" t="s">
        <v>3460</v>
      </c>
      <c r="U1249" s="20" t="s">
        <v>3461</v>
      </c>
      <c r="V1249" s="20">
        <v>12</v>
      </c>
      <c r="W1249" s="20">
        <v>369</v>
      </c>
      <c r="Y1249" s="20" t="s">
        <v>1684</v>
      </c>
      <c r="Z1249" s="20" t="s">
        <v>1685</v>
      </c>
      <c r="AA1249" s="20">
        <v>1.5</v>
      </c>
      <c r="AB1249" s="20">
        <v>17</v>
      </c>
      <c r="AC1249" s="20">
        <v>17</v>
      </c>
      <c r="AD1249" s="20">
        <v>17</v>
      </c>
      <c r="AL1249" s="20" t="s">
        <v>1686</v>
      </c>
      <c r="AT1249" s="20" t="s">
        <v>1687</v>
      </c>
      <c r="AY1249" s="20" t="s">
        <v>1719</v>
      </c>
      <c r="BD1249" s="20" t="s">
        <v>2716</v>
      </c>
      <c r="BE1249" s="20" t="s">
        <v>462</v>
      </c>
      <c r="BL1249" s="20">
        <v>196</v>
      </c>
      <c r="BM1249" s="20">
        <v>50</v>
      </c>
    </row>
    <row r="1250" spans="1:65" x14ac:dyDescent="0.25">
      <c r="A1250" s="20" t="s">
        <v>1677</v>
      </c>
      <c r="B1250" s="20" t="s">
        <v>462</v>
      </c>
      <c r="C1250" s="20" t="s">
        <v>688</v>
      </c>
      <c r="D1250" s="20" t="s">
        <v>679</v>
      </c>
      <c r="E1250" s="20" t="s">
        <v>3465</v>
      </c>
      <c r="F1250" s="20" t="s">
        <v>472</v>
      </c>
      <c r="G1250" s="20">
        <v>3.54</v>
      </c>
      <c r="H1250" s="20" t="s">
        <v>1679</v>
      </c>
      <c r="I1250" s="20" t="s">
        <v>3459</v>
      </c>
      <c r="J1250" s="20" t="s">
        <v>3282</v>
      </c>
      <c r="K1250" s="20" t="s">
        <v>3282</v>
      </c>
      <c r="L1250" s="20" t="s">
        <v>462</v>
      </c>
      <c r="M1250" s="20">
        <v>4</v>
      </c>
      <c r="N1250" s="20" t="s">
        <v>1679</v>
      </c>
      <c r="P1250" s="20">
        <v>0</v>
      </c>
      <c r="Q1250" s="20" t="s">
        <v>504</v>
      </c>
      <c r="R1250" s="20" t="s">
        <v>508</v>
      </c>
      <c r="S1250" s="20" t="s">
        <v>221</v>
      </c>
      <c r="T1250" s="20" t="s">
        <v>3460</v>
      </c>
      <c r="U1250" s="20" t="s">
        <v>3461</v>
      </c>
      <c r="V1250" s="20">
        <v>12</v>
      </c>
      <c r="W1250" s="20">
        <v>369</v>
      </c>
      <c r="Y1250" s="20" t="s">
        <v>1684</v>
      </c>
      <c r="Z1250" s="20" t="s">
        <v>1685</v>
      </c>
      <c r="AA1250" s="20">
        <v>1.5</v>
      </c>
      <c r="AB1250" s="20">
        <v>17</v>
      </c>
      <c r="AC1250" s="20">
        <v>17</v>
      </c>
      <c r="AD1250" s="20">
        <v>17</v>
      </c>
      <c r="AL1250" s="20" t="s">
        <v>1686</v>
      </c>
      <c r="AT1250" s="20" t="s">
        <v>1687</v>
      </c>
      <c r="AY1250" s="20" t="s">
        <v>1719</v>
      </c>
      <c r="BD1250" s="20" t="s">
        <v>2716</v>
      </c>
      <c r="BE1250" s="20" t="s">
        <v>462</v>
      </c>
      <c r="BL1250" s="20">
        <v>177</v>
      </c>
      <c r="BM1250" s="20">
        <v>50</v>
      </c>
    </row>
    <row r="1251" spans="1:65" x14ac:dyDescent="0.25">
      <c r="A1251" s="20" t="s">
        <v>1677</v>
      </c>
      <c r="B1251" s="20" t="s">
        <v>462</v>
      </c>
      <c r="C1251" s="20" t="s">
        <v>688</v>
      </c>
      <c r="D1251" s="20" t="s">
        <v>679</v>
      </c>
      <c r="E1251" s="20" t="s">
        <v>3466</v>
      </c>
      <c r="F1251" s="20" t="s">
        <v>473</v>
      </c>
      <c r="G1251" s="20">
        <v>1.97</v>
      </c>
      <c r="H1251" s="20" t="s">
        <v>1679</v>
      </c>
      <c r="I1251" s="20" t="s">
        <v>3459</v>
      </c>
      <c r="J1251" s="20" t="s">
        <v>3282</v>
      </c>
      <c r="K1251" s="20" t="s">
        <v>3282</v>
      </c>
      <c r="L1251" s="20" t="s">
        <v>462</v>
      </c>
      <c r="M1251" s="20">
        <v>4</v>
      </c>
      <c r="N1251" s="20" t="s">
        <v>1679</v>
      </c>
      <c r="P1251" s="20">
        <v>0</v>
      </c>
      <c r="Q1251" s="20" t="s">
        <v>504</v>
      </c>
      <c r="R1251" s="20" t="s">
        <v>508</v>
      </c>
      <c r="S1251" s="20" t="s">
        <v>221</v>
      </c>
      <c r="T1251" s="20" t="s">
        <v>3460</v>
      </c>
      <c r="U1251" s="20" t="s">
        <v>3467</v>
      </c>
      <c r="V1251" s="20">
        <v>12</v>
      </c>
      <c r="W1251" s="20">
        <v>369</v>
      </c>
      <c r="Y1251" s="20" t="s">
        <v>1684</v>
      </c>
      <c r="Z1251" s="20" t="s">
        <v>1685</v>
      </c>
      <c r="AA1251" s="20">
        <v>1.5</v>
      </c>
      <c r="AB1251" s="20">
        <v>17</v>
      </c>
      <c r="AC1251" s="20">
        <v>17</v>
      </c>
      <c r="AD1251" s="20">
        <v>17</v>
      </c>
      <c r="AL1251" s="20" t="s">
        <v>1686</v>
      </c>
      <c r="AT1251" s="20" t="s">
        <v>1687</v>
      </c>
      <c r="AY1251" s="20" t="s">
        <v>1719</v>
      </c>
      <c r="BD1251" s="20" t="s">
        <v>2716</v>
      </c>
      <c r="BE1251" s="20" t="s">
        <v>462</v>
      </c>
      <c r="BL1251" s="20">
        <v>98.5</v>
      </c>
      <c r="BM1251" s="20">
        <v>50</v>
      </c>
    </row>
    <row r="1252" spans="1:65" x14ac:dyDescent="0.25">
      <c r="A1252" s="20" t="s">
        <v>1677</v>
      </c>
      <c r="B1252" s="20" t="s">
        <v>462</v>
      </c>
      <c r="C1252" s="20" t="s">
        <v>688</v>
      </c>
      <c r="D1252" s="20" t="s">
        <v>679</v>
      </c>
      <c r="E1252" s="20" t="s">
        <v>3468</v>
      </c>
      <c r="F1252" s="20" t="s">
        <v>475</v>
      </c>
      <c r="G1252" s="20">
        <v>4.42</v>
      </c>
      <c r="H1252" s="20" t="s">
        <v>1679</v>
      </c>
      <c r="I1252" s="20" t="s">
        <v>3459</v>
      </c>
      <c r="J1252" s="20" t="s">
        <v>3282</v>
      </c>
      <c r="K1252" s="20" t="s">
        <v>3282</v>
      </c>
      <c r="L1252" s="20" t="s">
        <v>462</v>
      </c>
      <c r="M1252" s="20">
        <v>4</v>
      </c>
      <c r="N1252" s="20" t="s">
        <v>1679</v>
      </c>
      <c r="P1252" s="20">
        <v>0</v>
      </c>
      <c r="Q1252" s="20" t="s">
        <v>504</v>
      </c>
      <c r="R1252" s="20" t="s">
        <v>508</v>
      </c>
      <c r="S1252" s="20" t="s">
        <v>221</v>
      </c>
      <c r="T1252" s="20" t="s">
        <v>3460</v>
      </c>
      <c r="U1252" s="20" t="s">
        <v>3467</v>
      </c>
      <c r="V1252" s="20">
        <v>12</v>
      </c>
      <c r="W1252" s="20">
        <v>369</v>
      </c>
      <c r="Y1252" s="20" t="s">
        <v>1684</v>
      </c>
      <c r="Z1252" s="20" t="s">
        <v>1685</v>
      </c>
      <c r="AA1252" s="20">
        <v>1.5</v>
      </c>
      <c r="AB1252" s="20">
        <v>17</v>
      </c>
      <c r="AC1252" s="20">
        <v>17</v>
      </c>
      <c r="AD1252" s="20">
        <v>17</v>
      </c>
      <c r="AL1252" s="20" t="s">
        <v>1686</v>
      </c>
      <c r="AT1252" s="20" t="s">
        <v>1687</v>
      </c>
      <c r="AY1252" s="20" t="s">
        <v>1719</v>
      </c>
      <c r="BD1252" s="20" t="s">
        <v>2716</v>
      </c>
      <c r="BE1252" s="20" t="s">
        <v>462</v>
      </c>
      <c r="BL1252" s="20">
        <v>221</v>
      </c>
      <c r="BM1252" s="20">
        <v>50</v>
      </c>
    </row>
    <row r="1253" spans="1:65" x14ac:dyDescent="0.25">
      <c r="A1253" s="20" t="s">
        <v>1677</v>
      </c>
      <c r="B1253" s="20" t="s">
        <v>462</v>
      </c>
      <c r="C1253" s="20" t="s">
        <v>688</v>
      </c>
      <c r="D1253" s="20" t="s">
        <v>679</v>
      </c>
      <c r="E1253" s="20" t="s">
        <v>3469</v>
      </c>
      <c r="F1253" s="20" t="s">
        <v>476</v>
      </c>
      <c r="G1253" s="20">
        <v>9.6199999999999992</v>
      </c>
      <c r="H1253" s="20" t="s">
        <v>1679</v>
      </c>
      <c r="I1253" s="20" t="s">
        <v>3459</v>
      </c>
      <c r="J1253" s="20" t="s">
        <v>3282</v>
      </c>
      <c r="K1253" s="20" t="s">
        <v>3282</v>
      </c>
      <c r="L1253" s="20" t="s">
        <v>462</v>
      </c>
      <c r="M1253" s="20">
        <v>4</v>
      </c>
      <c r="N1253" s="20" t="s">
        <v>1679</v>
      </c>
      <c r="P1253" s="20">
        <v>0</v>
      </c>
      <c r="Q1253" s="20" t="s">
        <v>504</v>
      </c>
      <c r="R1253" s="20" t="s">
        <v>508</v>
      </c>
      <c r="S1253" s="20" t="s">
        <v>221</v>
      </c>
      <c r="T1253" s="20" t="s">
        <v>3460</v>
      </c>
      <c r="U1253" s="20" t="s">
        <v>3467</v>
      </c>
      <c r="V1253" s="20">
        <v>12</v>
      </c>
      <c r="W1253" s="20">
        <v>369</v>
      </c>
      <c r="Y1253" s="20" t="s">
        <v>1684</v>
      </c>
      <c r="Z1253" s="20" t="s">
        <v>1685</v>
      </c>
      <c r="AA1253" s="20">
        <v>1.5</v>
      </c>
      <c r="AB1253" s="20">
        <v>17</v>
      </c>
      <c r="AC1253" s="20">
        <v>17</v>
      </c>
      <c r="AD1253" s="20">
        <v>17</v>
      </c>
      <c r="AL1253" s="20" t="s">
        <v>1686</v>
      </c>
      <c r="AT1253" s="20" t="s">
        <v>1687</v>
      </c>
      <c r="AY1253" s="20" t="s">
        <v>1719</v>
      </c>
      <c r="BD1253" s="20" t="s">
        <v>2716</v>
      </c>
      <c r="BE1253" s="20" t="s">
        <v>462</v>
      </c>
      <c r="BL1253" s="20">
        <v>481</v>
      </c>
      <c r="BM1253" s="20">
        <v>50</v>
      </c>
    </row>
    <row r="1254" spans="1:65" x14ac:dyDescent="0.25">
      <c r="A1254" s="20" t="s">
        <v>1677</v>
      </c>
      <c r="B1254" s="20" t="s">
        <v>462</v>
      </c>
      <c r="C1254" s="20" t="s">
        <v>688</v>
      </c>
      <c r="D1254" s="20" t="s">
        <v>679</v>
      </c>
      <c r="E1254" s="20" t="s">
        <v>3470</v>
      </c>
      <c r="F1254" s="20" t="s">
        <v>477</v>
      </c>
      <c r="G1254" s="20">
        <v>12.64</v>
      </c>
      <c r="H1254" s="20" t="s">
        <v>1679</v>
      </c>
      <c r="I1254" s="20" t="s">
        <v>3459</v>
      </c>
      <c r="J1254" s="20" t="s">
        <v>3282</v>
      </c>
      <c r="K1254" s="20" t="s">
        <v>3282</v>
      </c>
      <c r="L1254" s="20" t="s">
        <v>462</v>
      </c>
      <c r="M1254" s="20">
        <v>4</v>
      </c>
      <c r="N1254" s="20" t="s">
        <v>1679</v>
      </c>
      <c r="P1254" s="20">
        <v>0</v>
      </c>
      <c r="Q1254" s="20" t="s">
        <v>504</v>
      </c>
      <c r="R1254" s="20" t="s">
        <v>508</v>
      </c>
      <c r="S1254" s="20" t="s">
        <v>221</v>
      </c>
      <c r="T1254" s="20" t="s">
        <v>3460</v>
      </c>
      <c r="U1254" s="20" t="s">
        <v>3471</v>
      </c>
      <c r="V1254" s="20">
        <v>12</v>
      </c>
      <c r="W1254" s="20">
        <v>369</v>
      </c>
      <c r="Y1254" s="20" t="s">
        <v>1684</v>
      </c>
      <c r="Z1254" s="20" t="s">
        <v>1685</v>
      </c>
      <c r="AA1254" s="20">
        <v>1.5</v>
      </c>
      <c r="AB1254" s="20">
        <v>17</v>
      </c>
      <c r="AC1254" s="20">
        <v>17</v>
      </c>
      <c r="AD1254" s="20">
        <v>17</v>
      </c>
      <c r="AL1254" s="20" t="s">
        <v>1686</v>
      </c>
      <c r="AT1254" s="20" t="s">
        <v>1687</v>
      </c>
      <c r="AY1254" s="20" t="s">
        <v>1719</v>
      </c>
      <c r="BD1254" s="20" t="s">
        <v>2716</v>
      </c>
      <c r="BE1254" s="20" t="s">
        <v>462</v>
      </c>
      <c r="BL1254" s="20">
        <v>632</v>
      </c>
      <c r="BM1254" s="20">
        <v>50</v>
      </c>
    </row>
    <row r="1255" spans="1:65" x14ac:dyDescent="0.25">
      <c r="A1255" s="20" t="s">
        <v>1677</v>
      </c>
      <c r="B1255" s="20" t="s">
        <v>462</v>
      </c>
      <c r="C1255" s="20" t="s">
        <v>688</v>
      </c>
      <c r="D1255" s="20" t="s">
        <v>679</v>
      </c>
      <c r="E1255" s="20" t="s">
        <v>3472</v>
      </c>
      <c r="F1255" s="20" t="s">
        <v>478</v>
      </c>
      <c r="G1255" s="20">
        <v>6.67</v>
      </c>
      <c r="H1255" s="20" t="s">
        <v>1679</v>
      </c>
      <c r="I1255" s="20" t="s">
        <v>3459</v>
      </c>
      <c r="J1255" s="20" t="s">
        <v>3282</v>
      </c>
      <c r="K1255" s="20" t="s">
        <v>3282</v>
      </c>
      <c r="L1255" s="20" t="s">
        <v>462</v>
      </c>
      <c r="M1255" s="20">
        <v>4</v>
      </c>
      <c r="N1255" s="20" t="s">
        <v>1679</v>
      </c>
      <c r="P1255" s="20">
        <v>0</v>
      </c>
      <c r="Q1255" s="20" t="s">
        <v>504</v>
      </c>
      <c r="R1255" s="20" t="s">
        <v>508</v>
      </c>
      <c r="S1255" s="20" t="s">
        <v>221</v>
      </c>
      <c r="T1255" s="20" t="s">
        <v>3460</v>
      </c>
      <c r="U1255" s="20" t="s">
        <v>3471</v>
      </c>
      <c r="V1255" s="20">
        <v>12</v>
      </c>
      <c r="W1255" s="20">
        <v>369</v>
      </c>
      <c r="Y1255" s="20" t="s">
        <v>1684</v>
      </c>
      <c r="Z1255" s="20" t="s">
        <v>1685</v>
      </c>
      <c r="AA1255" s="20">
        <v>1.5</v>
      </c>
      <c r="AB1255" s="20">
        <v>17</v>
      </c>
      <c r="AC1255" s="20">
        <v>17</v>
      </c>
      <c r="AD1255" s="20">
        <v>17</v>
      </c>
      <c r="AL1255" s="20" t="s">
        <v>1686</v>
      </c>
      <c r="AT1255" s="20" t="s">
        <v>1687</v>
      </c>
      <c r="AY1255" s="20" t="s">
        <v>1719</v>
      </c>
      <c r="BD1255" s="20" t="s">
        <v>2716</v>
      </c>
      <c r="BE1255" s="20" t="s">
        <v>462</v>
      </c>
      <c r="BL1255" s="20">
        <v>333.5</v>
      </c>
      <c r="BM1255" s="20">
        <v>50</v>
      </c>
    </row>
    <row r="1256" spans="1:65" x14ac:dyDescent="0.25">
      <c r="A1256" s="20" t="s">
        <v>1677</v>
      </c>
      <c r="B1256" s="20" t="s">
        <v>462</v>
      </c>
      <c r="C1256" s="20" t="s">
        <v>688</v>
      </c>
      <c r="D1256" s="20" t="s">
        <v>679</v>
      </c>
      <c r="E1256" s="20" t="s">
        <v>3473</v>
      </c>
      <c r="F1256" s="20" t="s">
        <v>479</v>
      </c>
      <c r="G1256" s="20">
        <v>7.77</v>
      </c>
      <c r="H1256" s="20" t="s">
        <v>1679</v>
      </c>
      <c r="I1256" s="20" t="s">
        <v>3459</v>
      </c>
      <c r="J1256" s="20" t="s">
        <v>3282</v>
      </c>
      <c r="K1256" s="20" t="s">
        <v>3282</v>
      </c>
      <c r="L1256" s="20" t="s">
        <v>462</v>
      </c>
      <c r="M1256" s="20">
        <v>4</v>
      </c>
      <c r="N1256" s="20" t="s">
        <v>1679</v>
      </c>
      <c r="P1256" s="20">
        <v>0</v>
      </c>
      <c r="Q1256" s="20" t="s">
        <v>504</v>
      </c>
      <c r="R1256" s="20" t="s">
        <v>508</v>
      </c>
      <c r="S1256" s="20" t="s">
        <v>221</v>
      </c>
      <c r="T1256" s="20" t="s">
        <v>3460</v>
      </c>
      <c r="U1256" s="20" t="s">
        <v>3474</v>
      </c>
      <c r="V1256" s="20">
        <v>12</v>
      </c>
      <c r="W1256" s="20">
        <v>369</v>
      </c>
      <c r="Y1256" s="20" t="s">
        <v>1684</v>
      </c>
      <c r="Z1256" s="20" t="s">
        <v>1685</v>
      </c>
      <c r="AA1256" s="20">
        <v>1.5</v>
      </c>
      <c r="AB1256" s="20">
        <v>17</v>
      </c>
      <c r="AC1256" s="20">
        <v>17</v>
      </c>
      <c r="AD1256" s="20">
        <v>17</v>
      </c>
      <c r="AL1256" s="20" t="s">
        <v>1686</v>
      </c>
      <c r="AT1256" s="20" t="s">
        <v>1687</v>
      </c>
      <c r="AY1256" s="20" t="s">
        <v>1719</v>
      </c>
      <c r="BD1256" s="20" t="s">
        <v>2716</v>
      </c>
      <c r="BE1256" s="20" t="s">
        <v>462</v>
      </c>
      <c r="BL1256" s="20">
        <v>388.5</v>
      </c>
      <c r="BM1256" s="20">
        <v>50</v>
      </c>
    </row>
    <row r="1257" spans="1:65" x14ac:dyDescent="0.25">
      <c r="A1257" s="20" t="s">
        <v>1677</v>
      </c>
      <c r="B1257" s="20" t="s">
        <v>462</v>
      </c>
      <c r="C1257" s="20" t="s">
        <v>688</v>
      </c>
      <c r="D1257" s="20" t="s">
        <v>679</v>
      </c>
      <c r="E1257" s="20" t="s">
        <v>3475</v>
      </c>
      <c r="F1257" s="20" t="s">
        <v>480</v>
      </c>
      <c r="G1257" s="20">
        <v>8.8800000000000008</v>
      </c>
      <c r="H1257" s="20" t="s">
        <v>1679</v>
      </c>
      <c r="I1257" s="20" t="s">
        <v>3459</v>
      </c>
      <c r="J1257" s="20" t="s">
        <v>3282</v>
      </c>
      <c r="K1257" s="20" t="s">
        <v>3282</v>
      </c>
      <c r="L1257" s="20" t="s">
        <v>462</v>
      </c>
      <c r="M1257" s="20">
        <v>4</v>
      </c>
      <c r="N1257" s="20" t="s">
        <v>1679</v>
      </c>
      <c r="P1257" s="20">
        <v>0</v>
      </c>
      <c r="Q1257" s="20" t="s">
        <v>504</v>
      </c>
      <c r="R1257" s="20" t="s">
        <v>508</v>
      </c>
      <c r="S1257" s="20" t="s">
        <v>221</v>
      </c>
      <c r="T1257" s="20" t="s">
        <v>3460</v>
      </c>
      <c r="U1257" s="20" t="s">
        <v>3474</v>
      </c>
      <c r="V1257" s="20">
        <v>12</v>
      </c>
      <c r="W1257" s="20">
        <v>369</v>
      </c>
      <c r="Y1257" s="20" t="s">
        <v>1684</v>
      </c>
      <c r="Z1257" s="20" t="s">
        <v>1685</v>
      </c>
      <c r="AA1257" s="20">
        <v>1.5</v>
      </c>
      <c r="AB1257" s="20">
        <v>17</v>
      </c>
      <c r="AC1257" s="20">
        <v>17</v>
      </c>
      <c r="AD1257" s="20">
        <v>17</v>
      </c>
      <c r="AL1257" s="20" t="s">
        <v>1686</v>
      </c>
      <c r="AT1257" s="20" t="s">
        <v>1687</v>
      </c>
      <c r="AY1257" s="20" t="s">
        <v>1719</v>
      </c>
      <c r="BD1257" s="20" t="s">
        <v>2716</v>
      </c>
      <c r="BE1257" s="20" t="s">
        <v>462</v>
      </c>
      <c r="BL1257" s="20">
        <v>444</v>
      </c>
      <c r="BM1257" s="20">
        <v>50</v>
      </c>
    </row>
    <row r="1258" spans="1:65" x14ac:dyDescent="0.25">
      <c r="A1258" s="20" t="s">
        <v>1677</v>
      </c>
      <c r="B1258" s="20" t="s">
        <v>462</v>
      </c>
      <c r="C1258" s="20" t="s">
        <v>688</v>
      </c>
      <c r="D1258" s="20" t="s">
        <v>679</v>
      </c>
      <c r="E1258" s="20" t="s">
        <v>3476</v>
      </c>
      <c r="F1258" s="20" t="s">
        <v>481</v>
      </c>
      <c r="G1258" s="20">
        <v>8.6300000000000008</v>
      </c>
      <c r="H1258" s="20" t="s">
        <v>1679</v>
      </c>
      <c r="I1258" s="20" t="s">
        <v>3459</v>
      </c>
      <c r="J1258" s="20" t="s">
        <v>3282</v>
      </c>
      <c r="K1258" s="20" t="s">
        <v>3282</v>
      </c>
      <c r="L1258" s="20" t="s">
        <v>462</v>
      </c>
      <c r="M1258" s="20">
        <v>4</v>
      </c>
      <c r="N1258" s="20" t="s">
        <v>1679</v>
      </c>
      <c r="P1258" s="20">
        <v>0</v>
      </c>
      <c r="Q1258" s="20" t="s">
        <v>504</v>
      </c>
      <c r="R1258" s="20" t="s">
        <v>508</v>
      </c>
      <c r="S1258" s="20" t="s">
        <v>221</v>
      </c>
      <c r="T1258" s="20" t="s">
        <v>3460</v>
      </c>
      <c r="U1258" s="20" t="s">
        <v>3474</v>
      </c>
      <c r="V1258" s="20">
        <v>12</v>
      </c>
      <c r="W1258" s="20">
        <v>369</v>
      </c>
      <c r="Y1258" s="20" t="s">
        <v>1684</v>
      </c>
      <c r="Z1258" s="20" t="s">
        <v>1685</v>
      </c>
      <c r="AA1258" s="20">
        <v>1.5</v>
      </c>
      <c r="AB1258" s="20">
        <v>17</v>
      </c>
      <c r="AC1258" s="20">
        <v>17</v>
      </c>
      <c r="AD1258" s="20">
        <v>17</v>
      </c>
      <c r="AL1258" s="20" t="s">
        <v>1686</v>
      </c>
      <c r="AT1258" s="20" t="s">
        <v>1687</v>
      </c>
      <c r="AY1258" s="20" t="s">
        <v>1719</v>
      </c>
      <c r="BD1258" s="20" t="s">
        <v>2716</v>
      </c>
      <c r="BE1258" s="20" t="s">
        <v>462</v>
      </c>
      <c r="BL1258" s="20">
        <v>431.5</v>
      </c>
      <c r="BM1258" s="20">
        <v>50</v>
      </c>
    </row>
    <row r="1259" spans="1:65" x14ac:dyDescent="0.25">
      <c r="A1259" s="20" t="s">
        <v>1677</v>
      </c>
      <c r="B1259" s="20" t="s">
        <v>462</v>
      </c>
      <c r="C1259" s="20" t="s">
        <v>688</v>
      </c>
      <c r="D1259" s="20" t="s">
        <v>679</v>
      </c>
      <c r="E1259" s="20" t="s">
        <v>3477</v>
      </c>
      <c r="F1259" s="20" t="s">
        <v>482</v>
      </c>
      <c r="G1259" s="20">
        <v>11.24</v>
      </c>
      <c r="H1259" s="20" t="s">
        <v>1679</v>
      </c>
      <c r="I1259" s="20" t="s">
        <v>3459</v>
      </c>
      <c r="J1259" s="20" t="s">
        <v>3282</v>
      </c>
      <c r="K1259" s="20" t="s">
        <v>3282</v>
      </c>
      <c r="L1259" s="20" t="s">
        <v>462</v>
      </c>
      <c r="M1259" s="20">
        <v>4</v>
      </c>
      <c r="N1259" s="20" t="s">
        <v>1679</v>
      </c>
      <c r="P1259" s="20">
        <v>0</v>
      </c>
      <c r="Q1259" s="20" t="s">
        <v>504</v>
      </c>
      <c r="R1259" s="20" t="s">
        <v>508</v>
      </c>
      <c r="S1259" s="20" t="s">
        <v>221</v>
      </c>
      <c r="T1259" s="20" t="s">
        <v>3460</v>
      </c>
      <c r="U1259" s="20" t="s">
        <v>3474</v>
      </c>
      <c r="V1259" s="20">
        <v>12</v>
      </c>
      <c r="W1259" s="20">
        <v>369</v>
      </c>
      <c r="Y1259" s="20" t="s">
        <v>1684</v>
      </c>
      <c r="Z1259" s="20" t="s">
        <v>1685</v>
      </c>
      <c r="AA1259" s="20">
        <v>1.5</v>
      </c>
      <c r="AB1259" s="20">
        <v>17</v>
      </c>
      <c r="AC1259" s="20">
        <v>17</v>
      </c>
      <c r="AD1259" s="20">
        <v>17</v>
      </c>
      <c r="AL1259" s="20" t="s">
        <v>1686</v>
      </c>
      <c r="AT1259" s="20" t="s">
        <v>1687</v>
      </c>
      <c r="AY1259" s="20" t="s">
        <v>1719</v>
      </c>
      <c r="BD1259" s="20" t="s">
        <v>2716</v>
      </c>
      <c r="BE1259" s="20" t="s">
        <v>462</v>
      </c>
      <c r="BL1259" s="20">
        <v>562</v>
      </c>
      <c r="BM1259" s="20">
        <v>50</v>
      </c>
    </row>
    <row r="1260" spans="1:65" x14ac:dyDescent="0.25">
      <c r="A1260" s="20" t="s">
        <v>1677</v>
      </c>
      <c r="B1260" s="20" t="s">
        <v>462</v>
      </c>
      <c r="C1260" s="20" t="s">
        <v>688</v>
      </c>
      <c r="D1260" s="20" t="s">
        <v>679</v>
      </c>
      <c r="E1260" s="20" t="s">
        <v>3478</v>
      </c>
      <c r="F1260" s="20" t="s">
        <v>483</v>
      </c>
      <c r="G1260" s="20">
        <v>12.67</v>
      </c>
      <c r="H1260" s="20" t="s">
        <v>1679</v>
      </c>
      <c r="I1260" s="20" t="s">
        <v>3459</v>
      </c>
      <c r="J1260" s="20" t="s">
        <v>3282</v>
      </c>
      <c r="K1260" s="20" t="s">
        <v>3282</v>
      </c>
      <c r="L1260" s="20" t="s">
        <v>462</v>
      </c>
      <c r="M1260" s="20">
        <v>4</v>
      </c>
      <c r="N1260" s="20" t="s">
        <v>1679</v>
      </c>
      <c r="P1260" s="20">
        <v>0</v>
      </c>
      <c r="Q1260" s="20" t="s">
        <v>504</v>
      </c>
      <c r="R1260" s="20" t="s">
        <v>508</v>
      </c>
      <c r="S1260" s="20" t="s">
        <v>221</v>
      </c>
      <c r="T1260" s="20" t="s">
        <v>3460</v>
      </c>
      <c r="U1260" s="20" t="s">
        <v>3474</v>
      </c>
      <c r="V1260" s="20">
        <v>12</v>
      </c>
      <c r="W1260" s="20">
        <v>369</v>
      </c>
      <c r="Y1260" s="20" t="s">
        <v>1684</v>
      </c>
      <c r="Z1260" s="20" t="s">
        <v>1685</v>
      </c>
      <c r="AA1260" s="20">
        <v>1.5</v>
      </c>
      <c r="AB1260" s="20">
        <v>17</v>
      </c>
      <c r="AC1260" s="20">
        <v>17</v>
      </c>
      <c r="AD1260" s="20">
        <v>17</v>
      </c>
      <c r="AL1260" s="20" t="s">
        <v>1686</v>
      </c>
      <c r="AT1260" s="20" t="s">
        <v>1687</v>
      </c>
      <c r="AY1260" s="20" t="s">
        <v>1719</v>
      </c>
      <c r="BD1260" s="20" t="s">
        <v>2716</v>
      </c>
      <c r="BE1260" s="20" t="s">
        <v>462</v>
      </c>
      <c r="BL1260" s="20">
        <v>633.5</v>
      </c>
      <c r="BM1260" s="20">
        <v>50</v>
      </c>
    </row>
    <row r="1261" spans="1:65" x14ac:dyDescent="0.25">
      <c r="A1261" s="20" t="s">
        <v>1677</v>
      </c>
      <c r="B1261" s="20" t="s">
        <v>462</v>
      </c>
      <c r="C1261" s="20" t="s">
        <v>688</v>
      </c>
      <c r="D1261" s="20" t="s">
        <v>679</v>
      </c>
      <c r="E1261" s="20" t="s">
        <v>3479</v>
      </c>
      <c r="F1261" s="20" t="s">
        <v>484</v>
      </c>
      <c r="G1261" s="20">
        <v>11.52</v>
      </c>
      <c r="H1261" s="20" t="s">
        <v>1679</v>
      </c>
      <c r="I1261" s="20" t="s">
        <v>3459</v>
      </c>
      <c r="J1261" s="20" t="s">
        <v>3282</v>
      </c>
      <c r="K1261" s="20" t="s">
        <v>3282</v>
      </c>
      <c r="L1261" s="20" t="s">
        <v>462</v>
      </c>
      <c r="M1261" s="20">
        <v>4</v>
      </c>
      <c r="N1261" s="20" t="s">
        <v>1679</v>
      </c>
      <c r="P1261" s="20">
        <v>0</v>
      </c>
      <c r="Q1261" s="20" t="s">
        <v>504</v>
      </c>
      <c r="R1261" s="20" t="s">
        <v>508</v>
      </c>
      <c r="S1261" s="20" t="s">
        <v>221</v>
      </c>
      <c r="T1261" s="20" t="s">
        <v>3460</v>
      </c>
      <c r="U1261" s="20" t="s">
        <v>3480</v>
      </c>
      <c r="V1261" s="20">
        <v>12</v>
      </c>
      <c r="W1261" s="20">
        <v>369</v>
      </c>
      <c r="Y1261" s="20" t="s">
        <v>1684</v>
      </c>
      <c r="Z1261" s="20" t="s">
        <v>1685</v>
      </c>
      <c r="AA1261" s="20">
        <v>1.5</v>
      </c>
      <c r="AB1261" s="20">
        <v>17</v>
      </c>
      <c r="AC1261" s="20">
        <v>17</v>
      </c>
      <c r="AD1261" s="20">
        <v>17</v>
      </c>
      <c r="AL1261" s="20" t="s">
        <v>1686</v>
      </c>
      <c r="AT1261" s="20" t="s">
        <v>1687</v>
      </c>
      <c r="AY1261" s="20" t="s">
        <v>1719</v>
      </c>
      <c r="BD1261" s="20" t="s">
        <v>2716</v>
      </c>
      <c r="BE1261" s="20" t="s">
        <v>462</v>
      </c>
      <c r="BL1261" s="20">
        <v>576</v>
      </c>
      <c r="BM1261" s="20">
        <v>50</v>
      </c>
    </row>
    <row r="1262" spans="1:65" x14ac:dyDescent="0.25">
      <c r="A1262" s="20" t="s">
        <v>1677</v>
      </c>
      <c r="B1262" s="20" t="s">
        <v>462</v>
      </c>
      <c r="C1262" s="20" t="s">
        <v>688</v>
      </c>
      <c r="D1262" s="20" t="s">
        <v>679</v>
      </c>
      <c r="E1262" s="20" t="s">
        <v>3481</v>
      </c>
      <c r="F1262" s="20" t="s">
        <v>485</v>
      </c>
      <c r="G1262" s="20">
        <v>10.199999999999999</v>
      </c>
      <c r="H1262" s="20" t="s">
        <v>1679</v>
      </c>
      <c r="I1262" s="20" t="s">
        <v>3459</v>
      </c>
      <c r="J1262" s="20" t="s">
        <v>3282</v>
      </c>
      <c r="K1262" s="20" t="s">
        <v>3282</v>
      </c>
      <c r="L1262" s="20" t="s">
        <v>462</v>
      </c>
      <c r="M1262" s="20">
        <v>4</v>
      </c>
      <c r="N1262" s="20" t="s">
        <v>1679</v>
      </c>
      <c r="P1262" s="20">
        <v>0</v>
      </c>
      <c r="Q1262" s="20" t="s">
        <v>504</v>
      </c>
      <c r="R1262" s="20" t="s">
        <v>508</v>
      </c>
      <c r="S1262" s="20" t="s">
        <v>221</v>
      </c>
      <c r="T1262" s="20" t="s">
        <v>3460</v>
      </c>
      <c r="U1262" s="20" t="s">
        <v>3480</v>
      </c>
      <c r="V1262" s="20">
        <v>12</v>
      </c>
      <c r="W1262" s="20">
        <v>369</v>
      </c>
      <c r="Y1262" s="20" t="s">
        <v>1684</v>
      </c>
      <c r="Z1262" s="20" t="s">
        <v>1685</v>
      </c>
      <c r="AA1262" s="20">
        <v>1.5</v>
      </c>
      <c r="AB1262" s="20">
        <v>17</v>
      </c>
      <c r="AC1262" s="20">
        <v>17</v>
      </c>
      <c r="AD1262" s="20">
        <v>17</v>
      </c>
      <c r="AL1262" s="20" t="s">
        <v>1686</v>
      </c>
      <c r="AT1262" s="20" t="s">
        <v>1687</v>
      </c>
      <c r="AY1262" s="20" t="s">
        <v>1719</v>
      </c>
      <c r="BD1262" s="20" t="s">
        <v>2716</v>
      </c>
      <c r="BE1262" s="20" t="s">
        <v>462</v>
      </c>
      <c r="BL1262" s="20">
        <v>510</v>
      </c>
      <c r="BM1262" s="20">
        <v>50</v>
      </c>
    </row>
    <row r="1263" spans="1:65" x14ac:dyDescent="0.25">
      <c r="A1263" s="20" t="s">
        <v>1677</v>
      </c>
      <c r="B1263" s="20" t="s">
        <v>462</v>
      </c>
      <c r="C1263" s="20" t="s">
        <v>688</v>
      </c>
      <c r="D1263" s="20" t="s">
        <v>679</v>
      </c>
      <c r="E1263" s="20" t="s">
        <v>3482</v>
      </c>
      <c r="F1263" s="20" t="s">
        <v>486</v>
      </c>
      <c r="G1263" s="20">
        <v>10.54</v>
      </c>
      <c r="H1263" s="20" t="s">
        <v>1679</v>
      </c>
      <c r="I1263" s="20" t="s">
        <v>3459</v>
      </c>
      <c r="J1263" s="20" t="s">
        <v>3282</v>
      </c>
      <c r="K1263" s="20" t="s">
        <v>3282</v>
      </c>
      <c r="L1263" s="20" t="s">
        <v>462</v>
      </c>
      <c r="M1263" s="20">
        <v>4</v>
      </c>
      <c r="N1263" s="20" t="s">
        <v>1679</v>
      </c>
      <c r="P1263" s="20">
        <v>0</v>
      </c>
      <c r="Q1263" s="20" t="s">
        <v>504</v>
      </c>
      <c r="R1263" s="20" t="s">
        <v>508</v>
      </c>
      <c r="S1263" s="20" t="s">
        <v>221</v>
      </c>
      <c r="T1263" s="20" t="s">
        <v>3460</v>
      </c>
      <c r="U1263" s="20" t="s">
        <v>3480</v>
      </c>
      <c r="V1263" s="20">
        <v>12</v>
      </c>
      <c r="W1263" s="20">
        <v>369</v>
      </c>
      <c r="Y1263" s="20" t="s">
        <v>1684</v>
      </c>
      <c r="Z1263" s="20" t="s">
        <v>1685</v>
      </c>
      <c r="AA1263" s="20">
        <v>1.5</v>
      </c>
      <c r="AB1263" s="20">
        <v>17</v>
      </c>
      <c r="AC1263" s="20">
        <v>17</v>
      </c>
      <c r="AD1263" s="20">
        <v>17</v>
      </c>
      <c r="AL1263" s="20" t="s">
        <v>1686</v>
      </c>
      <c r="AT1263" s="20" t="s">
        <v>1687</v>
      </c>
      <c r="AY1263" s="20" t="s">
        <v>1719</v>
      </c>
      <c r="BD1263" s="20" t="s">
        <v>2716</v>
      </c>
      <c r="BE1263" s="20" t="s">
        <v>462</v>
      </c>
      <c r="BL1263" s="20">
        <v>527</v>
      </c>
      <c r="BM1263" s="20">
        <v>50</v>
      </c>
    </row>
    <row r="1264" spans="1:65" x14ac:dyDescent="0.25">
      <c r="A1264" s="20" t="s">
        <v>1677</v>
      </c>
      <c r="B1264" s="20" t="s">
        <v>462</v>
      </c>
      <c r="C1264" s="20" t="s">
        <v>688</v>
      </c>
      <c r="D1264" s="20" t="s">
        <v>679</v>
      </c>
      <c r="E1264" s="20" t="s">
        <v>3483</v>
      </c>
      <c r="F1264" s="20" t="s">
        <v>489</v>
      </c>
      <c r="G1264" s="20">
        <v>8.9600000000000009</v>
      </c>
      <c r="H1264" s="20" t="s">
        <v>1679</v>
      </c>
      <c r="I1264" s="20" t="s">
        <v>3459</v>
      </c>
      <c r="J1264" s="20" t="s">
        <v>3282</v>
      </c>
      <c r="K1264" s="20" t="s">
        <v>3282</v>
      </c>
      <c r="L1264" s="20" t="s">
        <v>462</v>
      </c>
      <c r="M1264" s="20">
        <v>4</v>
      </c>
      <c r="N1264" s="20" t="s">
        <v>1679</v>
      </c>
      <c r="P1264" s="20">
        <v>0</v>
      </c>
      <c r="Q1264" s="20" t="s">
        <v>504</v>
      </c>
      <c r="R1264" s="20" t="s">
        <v>508</v>
      </c>
      <c r="S1264" s="20" t="s">
        <v>221</v>
      </c>
      <c r="T1264" s="20" t="s">
        <v>3460</v>
      </c>
      <c r="U1264" s="20" t="s">
        <v>3480</v>
      </c>
      <c r="V1264" s="20">
        <v>12</v>
      </c>
      <c r="W1264" s="20">
        <v>369</v>
      </c>
      <c r="Y1264" s="20" t="s">
        <v>1684</v>
      </c>
      <c r="Z1264" s="20" t="s">
        <v>1685</v>
      </c>
      <c r="AA1264" s="20">
        <v>1.5</v>
      </c>
      <c r="AB1264" s="20">
        <v>17</v>
      </c>
      <c r="AC1264" s="20">
        <v>17</v>
      </c>
      <c r="AD1264" s="20">
        <v>17</v>
      </c>
      <c r="AL1264" s="20" t="s">
        <v>1686</v>
      </c>
      <c r="AT1264" s="20" t="s">
        <v>1687</v>
      </c>
      <c r="AY1264" s="20" t="s">
        <v>1719</v>
      </c>
      <c r="BD1264" s="20" t="s">
        <v>2716</v>
      </c>
      <c r="BE1264" s="20" t="s">
        <v>462</v>
      </c>
      <c r="BL1264" s="20">
        <v>448</v>
      </c>
      <c r="BM1264" s="20">
        <v>50</v>
      </c>
    </row>
    <row r="1265" spans="1:65" x14ac:dyDescent="0.25">
      <c r="A1265" s="20" t="s">
        <v>1677</v>
      </c>
      <c r="B1265" s="20" t="s">
        <v>462</v>
      </c>
      <c r="C1265" s="20" t="s">
        <v>688</v>
      </c>
      <c r="D1265" s="20" t="s">
        <v>679</v>
      </c>
      <c r="E1265" s="20" t="s">
        <v>3484</v>
      </c>
      <c r="F1265" s="20" t="s">
        <v>490</v>
      </c>
      <c r="G1265" s="20">
        <v>6.85</v>
      </c>
      <c r="H1265" s="20" t="s">
        <v>1679</v>
      </c>
      <c r="I1265" s="20" t="s">
        <v>3459</v>
      </c>
      <c r="J1265" s="20" t="s">
        <v>3282</v>
      </c>
      <c r="K1265" s="20" t="s">
        <v>3282</v>
      </c>
      <c r="L1265" s="20" t="s">
        <v>462</v>
      </c>
      <c r="M1265" s="20">
        <v>4</v>
      </c>
      <c r="N1265" s="20" t="s">
        <v>1679</v>
      </c>
      <c r="P1265" s="20">
        <v>0</v>
      </c>
      <c r="Q1265" s="20" t="s">
        <v>504</v>
      </c>
      <c r="R1265" s="20" t="s">
        <v>508</v>
      </c>
      <c r="S1265" s="20" t="s">
        <v>221</v>
      </c>
      <c r="T1265" s="20" t="s">
        <v>3460</v>
      </c>
      <c r="U1265" s="20" t="s">
        <v>3480</v>
      </c>
      <c r="V1265" s="20">
        <v>12</v>
      </c>
      <c r="W1265" s="20">
        <v>369</v>
      </c>
      <c r="Y1265" s="20" t="s">
        <v>1684</v>
      </c>
      <c r="Z1265" s="20" t="s">
        <v>1685</v>
      </c>
      <c r="AA1265" s="20">
        <v>1.5</v>
      </c>
      <c r="AB1265" s="20">
        <v>17</v>
      </c>
      <c r="AC1265" s="20">
        <v>17</v>
      </c>
      <c r="AD1265" s="20">
        <v>17</v>
      </c>
      <c r="AL1265" s="20" t="s">
        <v>1686</v>
      </c>
      <c r="AT1265" s="20" t="s">
        <v>1687</v>
      </c>
      <c r="AY1265" s="20" t="s">
        <v>1719</v>
      </c>
      <c r="BD1265" s="20" t="s">
        <v>2716</v>
      </c>
      <c r="BE1265" s="20" t="s">
        <v>462</v>
      </c>
      <c r="BL1265" s="20">
        <v>342.5</v>
      </c>
      <c r="BM1265" s="20">
        <v>50</v>
      </c>
    </row>
    <row r="1266" spans="1:65" x14ac:dyDescent="0.25">
      <c r="A1266" s="20" t="s">
        <v>1677</v>
      </c>
      <c r="B1266" s="20" t="s">
        <v>462</v>
      </c>
      <c r="C1266" s="20" t="s">
        <v>688</v>
      </c>
      <c r="D1266" s="20" t="s">
        <v>679</v>
      </c>
      <c r="E1266" s="20" t="s">
        <v>3485</v>
      </c>
      <c r="F1266" s="20" t="s">
        <v>491</v>
      </c>
      <c r="G1266" s="20">
        <v>6.91</v>
      </c>
      <c r="H1266" s="20" t="s">
        <v>1679</v>
      </c>
      <c r="I1266" s="20" t="s">
        <v>3459</v>
      </c>
      <c r="J1266" s="20" t="s">
        <v>3282</v>
      </c>
      <c r="K1266" s="20" t="s">
        <v>3282</v>
      </c>
      <c r="L1266" s="20" t="s">
        <v>462</v>
      </c>
      <c r="M1266" s="20">
        <v>4</v>
      </c>
      <c r="N1266" s="20" t="s">
        <v>1679</v>
      </c>
      <c r="P1266" s="20">
        <v>0</v>
      </c>
      <c r="Q1266" s="20" t="s">
        <v>504</v>
      </c>
      <c r="R1266" s="20" t="s">
        <v>508</v>
      </c>
      <c r="S1266" s="20" t="s">
        <v>221</v>
      </c>
      <c r="T1266" s="20" t="s">
        <v>3460</v>
      </c>
      <c r="U1266" s="20" t="s">
        <v>3486</v>
      </c>
      <c r="V1266" s="20">
        <v>12</v>
      </c>
      <c r="W1266" s="20">
        <v>369</v>
      </c>
      <c r="Y1266" s="20" t="s">
        <v>1684</v>
      </c>
      <c r="Z1266" s="20" t="s">
        <v>1685</v>
      </c>
      <c r="AA1266" s="20">
        <v>1.5</v>
      </c>
      <c r="AB1266" s="20">
        <v>17</v>
      </c>
      <c r="AC1266" s="20">
        <v>17</v>
      </c>
      <c r="AD1266" s="20">
        <v>17</v>
      </c>
      <c r="AL1266" s="20" t="s">
        <v>1686</v>
      </c>
      <c r="AT1266" s="20" t="s">
        <v>1687</v>
      </c>
      <c r="AY1266" s="20" t="s">
        <v>1719</v>
      </c>
      <c r="BD1266" s="20" t="s">
        <v>2716</v>
      </c>
      <c r="BE1266" s="20" t="s">
        <v>462</v>
      </c>
      <c r="BL1266" s="20">
        <v>345.5</v>
      </c>
      <c r="BM1266" s="20">
        <v>50</v>
      </c>
    </row>
    <row r="1267" spans="1:65" x14ac:dyDescent="0.25">
      <c r="A1267" s="20" t="s">
        <v>1677</v>
      </c>
      <c r="B1267" s="20" t="s">
        <v>462</v>
      </c>
      <c r="C1267" s="20" t="s">
        <v>688</v>
      </c>
      <c r="D1267" s="20" t="s">
        <v>679</v>
      </c>
      <c r="E1267" s="20" t="s">
        <v>3487</v>
      </c>
      <c r="F1267" s="20" t="s">
        <v>492</v>
      </c>
      <c r="G1267" s="20">
        <v>12.82</v>
      </c>
      <c r="H1267" s="20" t="s">
        <v>1679</v>
      </c>
      <c r="I1267" s="20" t="s">
        <v>3459</v>
      </c>
      <c r="J1267" s="20" t="s">
        <v>3282</v>
      </c>
      <c r="K1267" s="20" t="s">
        <v>3282</v>
      </c>
      <c r="L1267" s="20" t="s">
        <v>462</v>
      </c>
      <c r="M1267" s="20">
        <v>4</v>
      </c>
      <c r="N1267" s="20" t="s">
        <v>1679</v>
      </c>
      <c r="P1267" s="20">
        <v>0</v>
      </c>
      <c r="Q1267" s="20" t="s">
        <v>504</v>
      </c>
      <c r="R1267" s="20" t="s">
        <v>508</v>
      </c>
      <c r="S1267" s="20" t="s">
        <v>221</v>
      </c>
      <c r="T1267" s="20" t="s">
        <v>3460</v>
      </c>
      <c r="U1267" s="20" t="s">
        <v>3486</v>
      </c>
      <c r="V1267" s="20">
        <v>12</v>
      </c>
      <c r="W1267" s="20">
        <v>369</v>
      </c>
      <c r="Y1267" s="20" t="s">
        <v>1684</v>
      </c>
      <c r="Z1267" s="20" t="s">
        <v>1685</v>
      </c>
      <c r="AA1267" s="20">
        <v>1.5</v>
      </c>
      <c r="AB1267" s="20">
        <v>17</v>
      </c>
      <c r="AC1267" s="20">
        <v>17</v>
      </c>
      <c r="AD1267" s="20">
        <v>17</v>
      </c>
      <c r="AL1267" s="20" t="s">
        <v>1686</v>
      </c>
      <c r="AT1267" s="20" t="s">
        <v>1687</v>
      </c>
      <c r="AY1267" s="20" t="s">
        <v>1719</v>
      </c>
      <c r="BD1267" s="20" t="s">
        <v>2716</v>
      </c>
      <c r="BE1267" s="20" t="s">
        <v>462</v>
      </c>
      <c r="BL1267" s="20">
        <v>641</v>
      </c>
      <c r="BM1267" s="20">
        <v>50</v>
      </c>
    </row>
    <row r="1268" spans="1:65" x14ac:dyDescent="0.25">
      <c r="A1268" s="20" t="s">
        <v>1677</v>
      </c>
      <c r="B1268" s="20" t="s">
        <v>462</v>
      </c>
      <c r="C1268" s="20" t="s">
        <v>688</v>
      </c>
      <c r="D1268" s="20" t="s">
        <v>679</v>
      </c>
      <c r="E1268" s="20" t="s">
        <v>3488</v>
      </c>
      <c r="F1268" s="20" t="s">
        <v>493</v>
      </c>
      <c r="G1268" s="20">
        <v>9.06</v>
      </c>
      <c r="H1268" s="20" t="s">
        <v>1679</v>
      </c>
      <c r="I1268" s="20" t="s">
        <v>3459</v>
      </c>
      <c r="J1268" s="20" t="s">
        <v>3282</v>
      </c>
      <c r="K1268" s="20" t="s">
        <v>3282</v>
      </c>
      <c r="L1268" s="20" t="s">
        <v>462</v>
      </c>
      <c r="M1268" s="20">
        <v>4</v>
      </c>
      <c r="N1268" s="20" t="s">
        <v>1679</v>
      </c>
      <c r="P1268" s="20">
        <v>0</v>
      </c>
      <c r="Q1268" s="20" t="s">
        <v>504</v>
      </c>
      <c r="R1268" s="20" t="s">
        <v>508</v>
      </c>
      <c r="S1268" s="20" t="s">
        <v>221</v>
      </c>
      <c r="T1268" s="20" t="s">
        <v>3460</v>
      </c>
      <c r="U1268" s="20" t="s">
        <v>3486</v>
      </c>
      <c r="V1268" s="20">
        <v>12</v>
      </c>
      <c r="W1268" s="20">
        <v>369</v>
      </c>
      <c r="Y1268" s="20" t="s">
        <v>1684</v>
      </c>
      <c r="Z1268" s="20" t="s">
        <v>1685</v>
      </c>
      <c r="AA1268" s="20">
        <v>1.5</v>
      </c>
      <c r="AB1268" s="20">
        <v>17</v>
      </c>
      <c r="AC1268" s="20">
        <v>17</v>
      </c>
      <c r="AD1268" s="20">
        <v>17</v>
      </c>
      <c r="AL1268" s="20" t="s">
        <v>1686</v>
      </c>
      <c r="AT1268" s="20" t="s">
        <v>1687</v>
      </c>
      <c r="AY1268" s="20" t="s">
        <v>1719</v>
      </c>
      <c r="BD1268" s="20" t="s">
        <v>2716</v>
      </c>
      <c r="BE1268" s="20" t="s">
        <v>462</v>
      </c>
      <c r="BL1268" s="20">
        <v>453</v>
      </c>
      <c r="BM1268" s="20">
        <v>50</v>
      </c>
    </row>
    <row r="1269" spans="1:65" x14ac:dyDescent="0.25">
      <c r="A1269" s="20" t="s">
        <v>1677</v>
      </c>
      <c r="B1269" s="20" t="s">
        <v>462</v>
      </c>
      <c r="C1269" s="20" t="s">
        <v>688</v>
      </c>
      <c r="D1269" s="20" t="s">
        <v>679</v>
      </c>
      <c r="E1269" s="20" t="s">
        <v>3489</v>
      </c>
      <c r="F1269" s="20" t="s">
        <v>494</v>
      </c>
      <c r="G1269" s="20">
        <v>5.2</v>
      </c>
      <c r="H1269" s="20" t="s">
        <v>1679</v>
      </c>
      <c r="I1269" s="20" t="s">
        <v>3459</v>
      </c>
      <c r="J1269" s="20" t="s">
        <v>3282</v>
      </c>
      <c r="K1269" s="20" t="s">
        <v>3282</v>
      </c>
      <c r="L1269" s="20" t="s">
        <v>462</v>
      </c>
      <c r="M1269" s="20">
        <v>4</v>
      </c>
      <c r="N1269" s="20" t="s">
        <v>1679</v>
      </c>
      <c r="P1269" s="20">
        <v>0</v>
      </c>
      <c r="Q1269" s="20" t="s">
        <v>504</v>
      </c>
      <c r="R1269" s="20" t="s">
        <v>508</v>
      </c>
      <c r="S1269" s="20" t="s">
        <v>221</v>
      </c>
      <c r="T1269" s="20" t="s">
        <v>3460</v>
      </c>
      <c r="U1269" s="20" t="s">
        <v>3486</v>
      </c>
      <c r="V1269" s="20">
        <v>12</v>
      </c>
      <c r="W1269" s="20">
        <v>369</v>
      </c>
      <c r="Y1269" s="20" t="s">
        <v>1684</v>
      </c>
      <c r="Z1269" s="20" t="s">
        <v>1685</v>
      </c>
      <c r="AA1269" s="20">
        <v>1.5</v>
      </c>
      <c r="AB1269" s="20">
        <v>17</v>
      </c>
      <c r="AC1269" s="20">
        <v>17</v>
      </c>
      <c r="AD1269" s="20">
        <v>17</v>
      </c>
      <c r="AL1269" s="20" t="s">
        <v>1686</v>
      </c>
      <c r="AT1269" s="20" t="s">
        <v>1687</v>
      </c>
      <c r="AY1269" s="20" t="s">
        <v>1719</v>
      </c>
      <c r="BD1269" s="20" t="s">
        <v>2716</v>
      </c>
      <c r="BE1269" s="20" t="s">
        <v>462</v>
      </c>
      <c r="BL1269" s="20">
        <v>260</v>
      </c>
      <c r="BM1269" s="20">
        <v>50</v>
      </c>
    </row>
    <row r="1270" spans="1:65" x14ac:dyDescent="0.25">
      <c r="A1270" s="20" t="s">
        <v>1677</v>
      </c>
      <c r="B1270" s="20" t="s">
        <v>462</v>
      </c>
      <c r="C1270" s="20" t="s">
        <v>688</v>
      </c>
      <c r="D1270" s="20" t="s">
        <v>679</v>
      </c>
      <c r="E1270" s="20" t="s">
        <v>3490</v>
      </c>
      <c r="F1270" s="20" t="s">
        <v>497</v>
      </c>
      <c r="G1270" s="20">
        <v>8.26</v>
      </c>
      <c r="H1270" s="20" t="s">
        <v>1679</v>
      </c>
      <c r="I1270" s="20" t="s">
        <v>3459</v>
      </c>
      <c r="J1270" s="20" t="s">
        <v>3282</v>
      </c>
      <c r="K1270" s="20" t="s">
        <v>3282</v>
      </c>
      <c r="L1270" s="20" t="s">
        <v>462</v>
      </c>
      <c r="M1270" s="20">
        <v>4</v>
      </c>
      <c r="N1270" s="20" t="s">
        <v>1679</v>
      </c>
      <c r="P1270" s="20">
        <v>0</v>
      </c>
      <c r="Q1270" s="20" t="s">
        <v>504</v>
      </c>
      <c r="R1270" s="20" t="s">
        <v>508</v>
      </c>
      <c r="S1270" s="20" t="s">
        <v>221</v>
      </c>
      <c r="T1270" s="20" t="s">
        <v>3460</v>
      </c>
      <c r="U1270" s="20" t="s">
        <v>3486</v>
      </c>
      <c r="V1270" s="20">
        <v>12</v>
      </c>
      <c r="W1270" s="20">
        <v>369</v>
      </c>
      <c r="Y1270" s="20" t="s">
        <v>1684</v>
      </c>
      <c r="Z1270" s="20" t="s">
        <v>1685</v>
      </c>
      <c r="AA1270" s="20">
        <v>1.5</v>
      </c>
      <c r="AB1270" s="20">
        <v>17</v>
      </c>
      <c r="AC1270" s="20">
        <v>17</v>
      </c>
      <c r="AD1270" s="20">
        <v>17</v>
      </c>
      <c r="AL1270" s="20" t="s">
        <v>1686</v>
      </c>
      <c r="AT1270" s="20" t="s">
        <v>1687</v>
      </c>
      <c r="AY1270" s="20" t="s">
        <v>1719</v>
      </c>
      <c r="BD1270" s="20" t="s">
        <v>2716</v>
      </c>
      <c r="BE1270" s="20" t="s">
        <v>462</v>
      </c>
      <c r="BL1270" s="20">
        <v>413</v>
      </c>
      <c r="BM1270" s="20">
        <v>50</v>
      </c>
    </row>
    <row r="1271" spans="1:65" x14ac:dyDescent="0.25">
      <c r="A1271" s="20" t="s">
        <v>1677</v>
      </c>
      <c r="B1271" s="20" t="s">
        <v>462</v>
      </c>
      <c r="C1271" s="20" t="s">
        <v>688</v>
      </c>
      <c r="D1271" s="20" t="s">
        <v>679</v>
      </c>
      <c r="E1271" s="20" t="s">
        <v>3491</v>
      </c>
      <c r="F1271" s="20" t="s">
        <v>519</v>
      </c>
      <c r="G1271" s="20">
        <v>7.39</v>
      </c>
      <c r="H1271" s="20" t="s">
        <v>1679</v>
      </c>
      <c r="I1271" s="20" t="s">
        <v>3459</v>
      </c>
      <c r="J1271" s="20" t="s">
        <v>3282</v>
      </c>
      <c r="K1271" s="20" t="s">
        <v>3282</v>
      </c>
      <c r="L1271" s="20" t="s">
        <v>462</v>
      </c>
      <c r="M1271" s="20">
        <v>4</v>
      </c>
      <c r="N1271" s="20" t="s">
        <v>1679</v>
      </c>
      <c r="P1271" s="20">
        <v>0</v>
      </c>
      <c r="Q1271" s="20" t="s">
        <v>504</v>
      </c>
      <c r="R1271" s="20" t="s">
        <v>508</v>
      </c>
      <c r="S1271" s="20" t="s">
        <v>221</v>
      </c>
      <c r="T1271" s="20" t="s">
        <v>3460</v>
      </c>
      <c r="U1271" s="20" t="s">
        <v>3194</v>
      </c>
      <c r="V1271" s="20">
        <v>12</v>
      </c>
      <c r="W1271" s="20">
        <v>369</v>
      </c>
      <c r="Y1271" s="20" t="s">
        <v>1684</v>
      </c>
      <c r="Z1271" s="20" t="s">
        <v>1685</v>
      </c>
      <c r="AA1271" s="20">
        <v>1.5</v>
      </c>
      <c r="AB1271" s="20">
        <v>17</v>
      </c>
      <c r="AC1271" s="20">
        <v>17</v>
      </c>
      <c r="AD1271" s="20">
        <v>17</v>
      </c>
      <c r="AL1271" s="20" t="s">
        <v>1686</v>
      </c>
      <c r="AT1271" s="20" t="s">
        <v>1687</v>
      </c>
      <c r="AY1271" s="20" t="s">
        <v>1719</v>
      </c>
      <c r="BD1271" s="20" t="s">
        <v>2716</v>
      </c>
      <c r="BE1271" s="20" t="s">
        <v>462</v>
      </c>
      <c r="BL1271" s="20">
        <v>369.5</v>
      </c>
      <c r="BM1271" s="20">
        <v>50</v>
      </c>
    </row>
    <row r="1272" spans="1:65" x14ac:dyDescent="0.25">
      <c r="A1272" s="20" t="s">
        <v>1677</v>
      </c>
      <c r="B1272" s="20" t="s">
        <v>462</v>
      </c>
      <c r="C1272" s="20" t="s">
        <v>688</v>
      </c>
      <c r="D1272" s="20" t="s">
        <v>679</v>
      </c>
      <c r="E1272" s="20" t="s">
        <v>3492</v>
      </c>
      <c r="F1272" s="20" t="s">
        <v>520</v>
      </c>
      <c r="G1272" s="20">
        <v>5.56</v>
      </c>
      <c r="H1272" s="20" t="s">
        <v>1679</v>
      </c>
      <c r="I1272" s="20" t="s">
        <v>3459</v>
      </c>
      <c r="J1272" s="20" t="s">
        <v>3282</v>
      </c>
      <c r="K1272" s="20" t="s">
        <v>3282</v>
      </c>
      <c r="L1272" s="20" t="s">
        <v>462</v>
      </c>
      <c r="M1272" s="20">
        <v>4</v>
      </c>
      <c r="N1272" s="20" t="s">
        <v>1679</v>
      </c>
      <c r="P1272" s="20">
        <v>0</v>
      </c>
      <c r="Q1272" s="20" t="s">
        <v>504</v>
      </c>
      <c r="R1272" s="20" t="s">
        <v>508</v>
      </c>
      <c r="S1272" s="20" t="s">
        <v>221</v>
      </c>
      <c r="T1272" s="20" t="s">
        <v>3460</v>
      </c>
      <c r="U1272" s="20" t="s">
        <v>3493</v>
      </c>
      <c r="V1272" s="20">
        <v>12</v>
      </c>
      <c r="W1272" s="20">
        <v>369</v>
      </c>
      <c r="Y1272" s="20" t="s">
        <v>1684</v>
      </c>
      <c r="Z1272" s="20" t="s">
        <v>1685</v>
      </c>
      <c r="AA1272" s="20">
        <v>1.5</v>
      </c>
      <c r="AB1272" s="20">
        <v>17</v>
      </c>
      <c r="AC1272" s="20">
        <v>17</v>
      </c>
      <c r="AD1272" s="20">
        <v>17</v>
      </c>
      <c r="AL1272" s="20" t="s">
        <v>1686</v>
      </c>
      <c r="AT1272" s="20" t="s">
        <v>1687</v>
      </c>
      <c r="AY1272" s="20" t="s">
        <v>1719</v>
      </c>
      <c r="BD1272" s="20" t="s">
        <v>2716</v>
      </c>
      <c r="BE1272" s="20" t="s">
        <v>462</v>
      </c>
      <c r="BL1272" s="20">
        <v>278</v>
      </c>
      <c r="BM1272" s="20">
        <v>50</v>
      </c>
    </row>
    <row r="1273" spans="1:65" x14ac:dyDescent="0.25">
      <c r="A1273" s="20" t="s">
        <v>1677</v>
      </c>
      <c r="B1273" s="20" t="s">
        <v>462</v>
      </c>
      <c r="C1273" s="20" t="s">
        <v>688</v>
      </c>
      <c r="D1273" s="20" t="s">
        <v>679</v>
      </c>
      <c r="E1273" s="20" t="s">
        <v>3494</v>
      </c>
      <c r="F1273" s="20" t="s">
        <v>521</v>
      </c>
      <c r="G1273" s="20">
        <v>6.19</v>
      </c>
      <c r="H1273" s="20" t="s">
        <v>1679</v>
      </c>
      <c r="I1273" s="20" t="s">
        <v>3459</v>
      </c>
      <c r="J1273" s="20" t="s">
        <v>3282</v>
      </c>
      <c r="K1273" s="20" t="s">
        <v>3282</v>
      </c>
      <c r="L1273" s="20" t="s">
        <v>462</v>
      </c>
      <c r="M1273" s="20">
        <v>4</v>
      </c>
      <c r="N1273" s="20" t="s">
        <v>1679</v>
      </c>
      <c r="P1273" s="20">
        <v>0</v>
      </c>
      <c r="Q1273" s="20" t="s">
        <v>504</v>
      </c>
      <c r="R1273" s="20" t="s">
        <v>508</v>
      </c>
      <c r="S1273" s="20" t="s">
        <v>221</v>
      </c>
      <c r="T1273" s="20" t="s">
        <v>3460</v>
      </c>
      <c r="U1273" s="20" t="s">
        <v>3493</v>
      </c>
      <c r="V1273" s="20">
        <v>12</v>
      </c>
      <c r="W1273" s="20">
        <v>369</v>
      </c>
      <c r="Y1273" s="20" t="s">
        <v>1684</v>
      </c>
      <c r="Z1273" s="20" t="s">
        <v>1685</v>
      </c>
      <c r="AA1273" s="20">
        <v>1.5</v>
      </c>
      <c r="AB1273" s="20">
        <v>17</v>
      </c>
      <c r="AC1273" s="20">
        <v>17</v>
      </c>
      <c r="AD1273" s="20">
        <v>17</v>
      </c>
      <c r="AL1273" s="20" t="s">
        <v>1686</v>
      </c>
      <c r="AT1273" s="20" t="s">
        <v>1687</v>
      </c>
      <c r="AY1273" s="20" t="s">
        <v>1719</v>
      </c>
      <c r="BD1273" s="20" t="s">
        <v>2716</v>
      </c>
      <c r="BE1273" s="20" t="s">
        <v>462</v>
      </c>
      <c r="BL1273" s="20">
        <v>309.5</v>
      </c>
      <c r="BM1273" s="20">
        <v>50</v>
      </c>
    </row>
    <row r="1274" spans="1:65" x14ac:dyDescent="0.25">
      <c r="A1274" s="20" t="s">
        <v>1677</v>
      </c>
      <c r="B1274" s="20" t="s">
        <v>462</v>
      </c>
      <c r="C1274" s="20" t="s">
        <v>688</v>
      </c>
      <c r="D1274" s="20" t="s">
        <v>679</v>
      </c>
      <c r="E1274" s="20" t="s">
        <v>3495</v>
      </c>
      <c r="F1274" s="20" t="s">
        <v>522</v>
      </c>
      <c r="G1274" s="20">
        <v>1.27</v>
      </c>
      <c r="H1274" s="20" t="s">
        <v>1679</v>
      </c>
      <c r="I1274" s="20" t="s">
        <v>3459</v>
      </c>
      <c r="J1274" s="20" t="s">
        <v>3282</v>
      </c>
      <c r="K1274" s="20" t="s">
        <v>3282</v>
      </c>
      <c r="L1274" s="20" t="s">
        <v>462</v>
      </c>
      <c r="M1274" s="20">
        <v>4</v>
      </c>
      <c r="N1274" s="20" t="s">
        <v>1679</v>
      </c>
      <c r="P1274" s="20">
        <v>0</v>
      </c>
      <c r="Q1274" s="20" t="s">
        <v>504</v>
      </c>
      <c r="R1274" s="20" t="s">
        <v>508</v>
      </c>
      <c r="S1274" s="20" t="s">
        <v>221</v>
      </c>
      <c r="T1274" s="20" t="s">
        <v>3460</v>
      </c>
      <c r="U1274" s="20" t="s">
        <v>3493</v>
      </c>
      <c r="V1274" s="20">
        <v>12</v>
      </c>
      <c r="W1274" s="20">
        <v>369</v>
      </c>
      <c r="Y1274" s="20" t="s">
        <v>1684</v>
      </c>
      <c r="Z1274" s="20" t="s">
        <v>1685</v>
      </c>
      <c r="AA1274" s="20">
        <v>1.5</v>
      </c>
      <c r="AB1274" s="20">
        <v>17</v>
      </c>
      <c r="AC1274" s="20">
        <v>17</v>
      </c>
      <c r="AD1274" s="20">
        <v>17</v>
      </c>
      <c r="AL1274" s="20" t="s">
        <v>1686</v>
      </c>
      <c r="AT1274" s="20" t="s">
        <v>1687</v>
      </c>
      <c r="AY1274" s="20" t="s">
        <v>1719</v>
      </c>
      <c r="BD1274" s="20" t="s">
        <v>2716</v>
      </c>
      <c r="BE1274" s="20" t="s">
        <v>462</v>
      </c>
      <c r="BL1274" s="20">
        <v>63.5</v>
      </c>
      <c r="BM1274" s="20">
        <v>50</v>
      </c>
    </row>
    <row r="1275" spans="1:65" x14ac:dyDescent="0.25">
      <c r="A1275" s="20" t="s">
        <v>1677</v>
      </c>
      <c r="B1275" s="20" t="s">
        <v>462</v>
      </c>
      <c r="C1275" s="20" t="s">
        <v>688</v>
      </c>
      <c r="D1275" s="20" t="s">
        <v>679</v>
      </c>
      <c r="E1275" s="20" t="s">
        <v>3496</v>
      </c>
      <c r="F1275" s="20" t="s">
        <v>523</v>
      </c>
      <c r="G1275" s="20">
        <v>1.91</v>
      </c>
      <c r="H1275" s="20" t="s">
        <v>1679</v>
      </c>
      <c r="I1275" s="20" t="s">
        <v>3459</v>
      </c>
      <c r="J1275" s="20" t="s">
        <v>3282</v>
      </c>
      <c r="K1275" s="20" t="s">
        <v>3282</v>
      </c>
      <c r="L1275" s="20" t="s">
        <v>462</v>
      </c>
      <c r="M1275" s="20">
        <v>4</v>
      </c>
      <c r="N1275" s="20" t="s">
        <v>1679</v>
      </c>
      <c r="P1275" s="20">
        <v>0</v>
      </c>
      <c r="Q1275" s="20" t="s">
        <v>504</v>
      </c>
      <c r="R1275" s="20" t="s">
        <v>508</v>
      </c>
      <c r="S1275" s="20" t="s">
        <v>221</v>
      </c>
      <c r="T1275" s="20" t="s">
        <v>3460</v>
      </c>
      <c r="U1275" s="20" t="s">
        <v>3493</v>
      </c>
      <c r="V1275" s="20">
        <v>12</v>
      </c>
      <c r="W1275" s="20">
        <v>369</v>
      </c>
      <c r="Y1275" s="20" t="s">
        <v>1684</v>
      </c>
      <c r="Z1275" s="20" t="s">
        <v>1685</v>
      </c>
      <c r="AA1275" s="20">
        <v>1.5</v>
      </c>
      <c r="AB1275" s="20">
        <v>17</v>
      </c>
      <c r="AC1275" s="20">
        <v>17</v>
      </c>
      <c r="AD1275" s="20">
        <v>17</v>
      </c>
      <c r="AL1275" s="20" t="s">
        <v>1686</v>
      </c>
      <c r="AT1275" s="20" t="s">
        <v>1687</v>
      </c>
      <c r="AY1275" s="20" t="s">
        <v>1719</v>
      </c>
      <c r="BD1275" s="20" t="s">
        <v>2716</v>
      </c>
      <c r="BE1275" s="20" t="s">
        <v>462</v>
      </c>
      <c r="BL1275" s="20">
        <v>95.5</v>
      </c>
      <c r="BM1275" s="20">
        <v>50</v>
      </c>
    </row>
    <row r="1276" spans="1:65" x14ac:dyDescent="0.25">
      <c r="A1276" s="20" t="s">
        <v>1677</v>
      </c>
      <c r="B1276" s="20" t="s">
        <v>462</v>
      </c>
      <c r="C1276" s="20" t="s">
        <v>688</v>
      </c>
      <c r="D1276" s="20" t="s">
        <v>679</v>
      </c>
      <c r="E1276" s="20" t="s">
        <v>3497</v>
      </c>
      <c r="F1276" s="20" t="s">
        <v>525</v>
      </c>
      <c r="G1276" s="20">
        <v>1.1100000000000001</v>
      </c>
      <c r="H1276" s="20" t="s">
        <v>1679</v>
      </c>
      <c r="I1276" s="20" t="s">
        <v>3459</v>
      </c>
      <c r="J1276" s="20" t="s">
        <v>3282</v>
      </c>
      <c r="K1276" s="20" t="s">
        <v>3282</v>
      </c>
      <c r="L1276" s="20" t="s">
        <v>462</v>
      </c>
      <c r="M1276" s="20">
        <v>4</v>
      </c>
      <c r="N1276" s="20" t="s">
        <v>1679</v>
      </c>
      <c r="P1276" s="20">
        <v>0</v>
      </c>
      <c r="Q1276" s="20" t="s">
        <v>504</v>
      </c>
      <c r="R1276" s="20" t="s">
        <v>508</v>
      </c>
      <c r="S1276" s="20" t="s">
        <v>221</v>
      </c>
      <c r="T1276" s="20" t="s">
        <v>3460</v>
      </c>
      <c r="U1276" s="20" t="s">
        <v>3493</v>
      </c>
      <c r="V1276" s="20">
        <v>12</v>
      </c>
      <c r="W1276" s="20">
        <v>369</v>
      </c>
      <c r="Y1276" s="20" t="s">
        <v>1684</v>
      </c>
      <c r="Z1276" s="20" t="s">
        <v>1685</v>
      </c>
      <c r="AA1276" s="20">
        <v>1.5</v>
      </c>
      <c r="AB1276" s="20">
        <v>17</v>
      </c>
      <c r="AC1276" s="20">
        <v>17</v>
      </c>
      <c r="AD1276" s="20">
        <v>17</v>
      </c>
      <c r="AL1276" s="20" t="s">
        <v>1686</v>
      </c>
      <c r="AT1276" s="20" t="s">
        <v>1687</v>
      </c>
      <c r="AY1276" s="20" t="s">
        <v>1719</v>
      </c>
      <c r="BD1276" s="20" t="s">
        <v>2716</v>
      </c>
      <c r="BE1276" s="20" t="s">
        <v>462</v>
      </c>
      <c r="BL1276" s="20">
        <v>55.5</v>
      </c>
      <c r="BM1276" s="20">
        <v>50</v>
      </c>
    </row>
    <row r="1277" spans="1:65" x14ac:dyDescent="0.25">
      <c r="A1277" s="20" t="s">
        <v>1677</v>
      </c>
      <c r="B1277" s="20" t="s">
        <v>462</v>
      </c>
      <c r="C1277" s="20" t="s">
        <v>688</v>
      </c>
      <c r="D1277" s="20" t="s">
        <v>679</v>
      </c>
      <c r="E1277" s="20" t="s">
        <v>3498</v>
      </c>
      <c r="F1277" s="20" t="s">
        <v>526</v>
      </c>
      <c r="G1277" s="20">
        <v>0.92</v>
      </c>
      <c r="H1277" s="20" t="s">
        <v>1679</v>
      </c>
      <c r="I1277" s="20" t="s">
        <v>3459</v>
      </c>
      <c r="J1277" s="20" t="s">
        <v>3282</v>
      </c>
      <c r="K1277" s="20" t="s">
        <v>3282</v>
      </c>
      <c r="L1277" s="20" t="s">
        <v>462</v>
      </c>
      <c r="M1277" s="20">
        <v>4</v>
      </c>
      <c r="N1277" s="20" t="s">
        <v>1679</v>
      </c>
      <c r="P1277" s="20">
        <v>0</v>
      </c>
      <c r="Q1277" s="20" t="s">
        <v>504</v>
      </c>
      <c r="R1277" s="20" t="s">
        <v>508</v>
      </c>
      <c r="S1277" s="20" t="s">
        <v>221</v>
      </c>
      <c r="T1277" s="20" t="s">
        <v>3460</v>
      </c>
      <c r="U1277" s="20" t="s">
        <v>3499</v>
      </c>
      <c r="V1277" s="20">
        <v>12</v>
      </c>
      <c r="W1277" s="20">
        <v>369</v>
      </c>
      <c r="Y1277" s="20" t="s">
        <v>1684</v>
      </c>
      <c r="Z1277" s="20" t="s">
        <v>1685</v>
      </c>
      <c r="AA1277" s="20">
        <v>1.5</v>
      </c>
      <c r="AB1277" s="20">
        <v>17</v>
      </c>
      <c r="AC1277" s="20">
        <v>17</v>
      </c>
      <c r="AD1277" s="20">
        <v>17</v>
      </c>
      <c r="AL1277" s="20" t="s">
        <v>1686</v>
      </c>
      <c r="AT1277" s="20" t="s">
        <v>1687</v>
      </c>
      <c r="AY1277" s="20" t="s">
        <v>1719</v>
      </c>
      <c r="BD1277" s="20" t="s">
        <v>2716</v>
      </c>
      <c r="BE1277" s="20" t="s">
        <v>462</v>
      </c>
      <c r="BL1277" s="20">
        <v>46</v>
      </c>
      <c r="BM1277" s="20">
        <v>50</v>
      </c>
    </row>
    <row r="1278" spans="1:65" x14ac:dyDescent="0.25">
      <c r="A1278" s="20" t="s">
        <v>1677</v>
      </c>
      <c r="B1278" s="20" t="s">
        <v>462</v>
      </c>
      <c r="C1278" s="20" t="s">
        <v>688</v>
      </c>
      <c r="D1278" s="20" t="s">
        <v>679</v>
      </c>
      <c r="E1278" s="20" t="s">
        <v>3500</v>
      </c>
      <c r="F1278" s="20" t="s">
        <v>527</v>
      </c>
      <c r="G1278" s="20">
        <v>3.72</v>
      </c>
      <c r="H1278" s="20" t="s">
        <v>1679</v>
      </c>
      <c r="I1278" s="20" t="s">
        <v>3459</v>
      </c>
      <c r="J1278" s="20" t="s">
        <v>3282</v>
      </c>
      <c r="K1278" s="20" t="s">
        <v>3282</v>
      </c>
      <c r="L1278" s="20" t="s">
        <v>462</v>
      </c>
      <c r="M1278" s="20">
        <v>4</v>
      </c>
      <c r="N1278" s="20" t="s">
        <v>1679</v>
      </c>
      <c r="P1278" s="20">
        <v>0</v>
      </c>
      <c r="Q1278" s="20" t="s">
        <v>495</v>
      </c>
      <c r="R1278" s="20" t="s">
        <v>508</v>
      </c>
      <c r="S1278" s="20" t="s">
        <v>221</v>
      </c>
      <c r="T1278" s="20" t="s">
        <v>3501</v>
      </c>
      <c r="U1278" s="20" t="s">
        <v>3499</v>
      </c>
      <c r="V1278" s="20">
        <v>12</v>
      </c>
      <c r="W1278" s="20">
        <v>369</v>
      </c>
      <c r="Y1278" s="20" t="s">
        <v>1684</v>
      </c>
      <c r="Z1278" s="20" t="s">
        <v>1685</v>
      </c>
      <c r="AA1278" s="20">
        <v>1.5</v>
      </c>
      <c r="AB1278" s="20">
        <v>17</v>
      </c>
      <c r="AC1278" s="20">
        <v>17</v>
      </c>
      <c r="AD1278" s="20">
        <v>17</v>
      </c>
      <c r="AL1278" s="20" t="s">
        <v>1686</v>
      </c>
      <c r="AT1278" s="20" t="s">
        <v>1687</v>
      </c>
      <c r="AY1278" s="20" t="s">
        <v>1719</v>
      </c>
      <c r="BD1278" s="20" t="s">
        <v>2716</v>
      </c>
      <c r="BE1278" s="20" t="s">
        <v>462</v>
      </c>
      <c r="BL1278" s="20">
        <v>223.2</v>
      </c>
      <c r="BM1278" s="20">
        <v>60</v>
      </c>
    </row>
    <row r="1279" spans="1:65" x14ac:dyDescent="0.25">
      <c r="A1279" s="20" t="s">
        <v>1677</v>
      </c>
      <c r="B1279" s="20" t="s">
        <v>462</v>
      </c>
      <c r="C1279" s="20" t="s">
        <v>688</v>
      </c>
      <c r="D1279" s="20" t="s">
        <v>679</v>
      </c>
      <c r="E1279" s="20" t="s">
        <v>3502</v>
      </c>
      <c r="F1279" s="20" t="s">
        <v>528</v>
      </c>
      <c r="G1279" s="20">
        <v>4.57</v>
      </c>
      <c r="H1279" s="20" t="s">
        <v>1679</v>
      </c>
      <c r="I1279" s="20" t="s">
        <v>3459</v>
      </c>
      <c r="J1279" s="20" t="s">
        <v>3282</v>
      </c>
      <c r="K1279" s="20" t="s">
        <v>3282</v>
      </c>
      <c r="L1279" s="20" t="s">
        <v>462</v>
      </c>
      <c r="M1279" s="20">
        <v>4</v>
      </c>
      <c r="N1279" s="20" t="s">
        <v>1679</v>
      </c>
      <c r="P1279" s="20">
        <v>0</v>
      </c>
      <c r="Q1279" s="20" t="s">
        <v>495</v>
      </c>
      <c r="R1279" s="20" t="s">
        <v>508</v>
      </c>
      <c r="S1279" s="20" t="s">
        <v>221</v>
      </c>
      <c r="T1279" s="20" t="s">
        <v>3501</v>
      </c>
      <c r="U1279" s="20" t="s">
        <v>3499</v>
      </c>
      <c r="V1279" s="20">
        <v>12</v>
      </c>
      <c r="W1279" s="20">
        <v>369</v>
      </c>
      <c r="Y1279" s="20" t="s">
        <v>1684</v>
      </c>
      <c r="Z1279" s="20" t="s">
        <v>1685</v>
      </c>
      <c r="AA1279" s="20">
        <v>1.5</v>
      </c>
      <c r="AB1279" s="20">
        <v>17</v>
      </c>
      <c r="AC1279" s="20">
        <v>17</v>
      </c>
      <c r="AD1279" s="20">
        <v>17</v>
      </c>
      <c r="AL1279" s="20" t="s">
        <v>1686</v>
      </c>
      <c r="AT1279" s="20" t="s">
        <v>1687</v>
      </c>
      <c r="AY1279" s="20" t="s">
        <v>1719</v>
      </c>
      <c r="BD1279" s="20" t="s">
        <v>2716</v>
      </c>
      <c r="BE1279" s="20" t="s">
        <v>462</v>
      </c>
      <c r="BL1279" s="20">
        <v>274.2</v>
      </c>
      <c r="BM1279" s="20">
        <v>60</v>
      </c>
    </row>
    <row r="1280" spans="1:65" x14ac:dyDescent="0.25">
      <c r="A1280" s="20" t="s">
        <v>1677</v>
      </c>
      <c r="B1280" s="20" t="s">
        <v>462</v>
      </c>
      <c r="C1280" s="20" t="s">
        <v>688</v>
      </c>
      <c r="D1280" s="20" t="s">
        <v>679</v>
      </c>
      <c r="E1280" s="20" t="s">
        <v>3503</v>
      </c>
      <c r="F1280" s="20" t="s">
        <v>529</v>
      </c>
      <c r="G1280" s="20">
        <v>7.6</v>
      </c>
      <c r="H1280" s="20" t="s">
        <v>1679</v>
      </c>
      <c r="I1280" s="20" t="s">
        <v>3459</v>
      </c>
      <c r="J1280" s="20" t="s">
        <v>3282</v>
      </c>
      <c r="K1280" s="20" t="s">
        <v>3282</v>
      </c>
      <c r="L1280" s="20" t="s">
        <v>462</v>
      </c>
      <c r="M1280" s="20">
        <v>4</v>
      </c>
      <c r="N1280" s="20" t="s">
        <v>1679</v>
      </c>
      <c r="P1280" s="20">
        <v>0</v>
      </c>
      <c r="Q1280" s="20" t="s">
        <v>495</v>
      </c>
      <c r="R1280" s="20" t="s">
        <v>508</v>
      </c>
      <c r="S1280" s="20" t="s">
        <v>221</v>
      </c>
      <c r="T1280" s="20" t="s">
        <v>3501</v>
      </c>
      <c r="U1280" s="20" t="s">
        <v>3499</v>
      </c>
      <c r="V1280" s="20">
        <v>12</v>
      </c>
      <c r="W1280" s="20">
        <v>369</v>
      </c>
      <c r="Y1280" s="20" t="s">
        <v>1684</v>
      </c>
      <c r="Z1280" s="20" t="s">
        <v>1685</v>
      </c>
      <c r="AA1280" s="20">
        <v>1.5</v>
      </c>
      <c r="AB1280" s="20">
        <v>17</v>
      </c>
      <c r="AC1280" s="20">
        <v>17</v>
      </c>
      <c r="AD1280" s="20">
        <v>17</v>
      </c>
      <c r="AL1280" s="20" t="s">
        <v>1686</v>
      </c>
      <c r="AT1280" s="20" t="s">
        <v>1687</v>
      </c>
      <c r="AY1280" s="20" t="s">
        <v>1719</v>
      </c>
      <c r="BD1280" s="20" t="s">
        <v>2716</v>
      </c>
      <c r="BE1280" s="20" t="s">
        <v>462</v>
      </c>
      <c r="BL1280" s="20">
        <v>456</v>
      </c>
      <c r="BM1280" s="20">
        <v>60</v>
      </c>
    </row>
    <row r="1281" spans="1:65" x14ac:dyDescent="0.25">
      <c r="A1281" s="20" t="s">
        <v>1677</v>
      </c>
      <c r="B1281" s="20" t="s">
        <v>462</v>
      </c>
      <c r="C1281" s="20" t="s">
        <v>688</v>
      </c>
      <c r="D1281" s="20" t="s">
        <v>679</v>
      </c>
      <c r="E1281" s="20" t="s">
        <v>3504</v>
      </c>
      <c r="F1281" s="20" t="s">
        <v>530</v>
      </c>
      <c r="G1281" s="20">
        <v>2.14</v>
      </c>
      <c r="H1281" s="20" t="s">
        <v>1679</v>
      </c>
      <c r="I1281" s="20" t="s">
        <v>3459</v>
      </c>
      <c r="J1281" s="20" t="s">
        <v>3282</v>
      </c>
      <c r="K1281" s="20" t="s">
        <v>3282</v>
      </c>
      <c r="L1281" s="20" t="s">
        <v>462</v>
      </c>
      <c r="M1281" s="20">
        <v>4</v>
      </c>
      <c r="N1281" s="20" t="s">
        <v>1679</v>
      </c>
      <c r="P1281" s="20">
        <v>0</v>
      </c>
      <c r="Q1281" s="20" t="s">
        <v>495</v>
      </c>
      <c r="R1281" s="20" t="s">
        <v>508</v>
      </c>
      <c r="S1281" s="20" t="s">
        <v>221</v>
      </c>
      <c r="T1281" s="20" t="s">
        <v>3501</v>
      </c>
      <c r="U1281" s="20" t="s">
        <v>3499</v>
      </c>
      <c r="V1281" s="20">
        <v>12</v>
      </c>
      <c r="W1281" s="20">
        <v>369</v>
      </c>
      <c r="Y1281" s="20" t="s">
        <v>1684</v>
      </c>
      <c r="Z1281" s="20" t="s">
        <v>1685</v>
      </c>
      <c r="AA1281" s="20">
        <v>1.5</v>
      </c>
      <c r="AB1281" s="20">
        <v>17</v>
      </c>
      <c r="AC1281" s="20">
        <v>17</v>
      </c>
      <c r="AD1281" s="20">
        <v>17</v>
      </c>
      <c r="AL1281" s="20" t="s">
        <v>1686</v>
      </c>
      <c r="AT1281" s="20" t="s">
        <v>1687</v>
      </c>
      <c r="AY1281" s="20" t="s">
        <v>1719</v>
      </c>
      <c r="BD1281" s="20" t="s">
        <v>2716</v>
      </c>
      <c r="BE1281" s="20" t="s">
        <v>462</v>
      </c>
      <c r="BL1281" s="20">
        <v>128.4</v>
      </c>
      <c r="BM1281" s="20">
        <v>60</v>
      </c>
    </row>
    <row r="1282" spans="1:65" x14ac:dyDescent="0.25">
      <c r="A1282" s="20" t="s">
        <v>1677</v>
      </c>
      <c r="B1282" s="20" t="s">
        <v>462</v>
      </c>
      <c r="C1282" s="20" t="s">
        <v>688</v>
      </c>
      <c r="D1282" s="20" t="s">
        <v>679</v>
      </c>
      <c r="E1282" s="20" t="s">
        <v>3505</v>
      </c>
      <c r="F1282" s="20" t="s">
        <v>531</v>
      </c>
      <c r="G1282" s="20">
        <v>2.06</v>
      </c>
      <c r="H1282" s="20" t="s">
        <v>1679</v>
      </c>
      <c r="I1282" s="20" t="s">
        <v>3459</v>
      </c>
      <c r="J1282" s="20" t="s">
        <v>3282</v>
      </c>
      <c r="K1282" s="20" t="s">
        <v>3282</v>
      </c>
      <c r="L1282" s="20" t="s">
        <v>462</v>
      </c>
      <c r="M1282" s="20">
        <v>4</v>
      </c>
      <c r="N1282" s="20" t="s">
        <v>1679</v>
      </c>
      <c r="P1282" s="20">
        <v>0</v>
      </c>
      <c r="Q1282" s="20" t="s">
        <v>495</v>
      </c>
      <c r="R1282" s="20" t="s">
        <v>508</v>
      </c>
      <c r="S1282" s="20" t="s">
        <v>221</v>
      </c>
      <c r="T1282" s="20" t="s">
        <v>3501</v>
      </c>
      <c r="U1282" s="20" t="s">
        <v>3506</v>
      </c>
      <c r="V1282" s="20">
        <v>12</v>
      </c>
      <c r="W1282" s="20">
        <v>369</v>
      </c>
      <c r="Y1282" s="20" t="s">
        <v>1684</v>
      </c>
      <c r="Z1282" s="20" t="s">
        <v>1685</v>
      </c>
      <c r="AA1282" s="20">
        <v>1.5</v>
      </c>
      <c r="AB1282" s="20">
        <v>17</v>
      </c>
      <c r="AC1282" s="20">
        <v>17</v>
      </c>
      <c r="AD1282" s="20">
        <v>17</v>
      </c>
      <c r="AL1282" s="20" t="s">
        <v>1686</v>
      </c>
      <c r="AT1282" s="20" t="s">
        <v>1687</v>
      </c>
      <c r="AY1282" s="20" t="s">
        <v>1719</v>
      </c>
      <c r="BD1282" s="20" t="s">
        <v>2716</v>
      </c>
      <c r="BE1282" s="20" t="s">
        <v>462</v>
      </c>
      <c r="BL1282" s="20">
        <v>123.6</v>
      </c>
      <c r="BM1282" s="20">
        <v>60</v>
      </c>
    </row>
    <row r="1283" spans="1:65" x14ac:dyDescent="0.25">
      <c r="A1283" s="20" t="s">
        <v>1677</v>
      </c>
      <c r="B1283" s="20" t="s">
        <v>462</v>
      </c>
      <c r="C1283" s="20" t="s">
        <v>688</v>
      </c>
      <c r="D1283" s="20" t="s">
        <v>679</v>
      </c>
      <c r="E1283" s="20" t="s">
        <v>3507</v>
      </c>
      <c r="F1283" s="20" t="s">
        <v>532</v>
      </c>
      <c r="G1283" s="20">
        <v>2.79</v>
      </c>
      <c r="H1283" s="20" t="s">
        <v>1679</v>
      </c>
      <c r="I1283" s="20" t="s">
        <v>3459</v>
      </c>
      <c r="J1283" s="20" t="s">
        <v>3282</v>
      </c>
      <c r="K1283" s="20" t="s">
        <v>3282</v>
      </c>
      <c r="L1283" s="20" t="s">
        <v>462</v>
      </c>
      <c r="M1283" s="20">
        <v>4</v>
      </c>
      <c r="N1283" s="20" t="s">
        <v>1679</v>
      </c>
      <c r="P1283" s="20">
        <v>0</v>
      </c>
      <c r="Q1283" s="20" t="s">
        <v>495</v>
      </c>
      <c r="R1283" s="20" t="s">
        <v>508</v>
      </c>
      <c r="S1283" s="20" t="s">
        <v>221</v>
      </c>
      <c r="T1283" s="20" t="s">
        <v>3501</v>
      </c>
      <c r="U1283" s="20" t="s">
        <v>3506</v>
      </c>
      <c r="V1283" s="20">
        <v>12</v>
      </c>
      <c r="W1283" s="20">
        <v>369</v>
      </c>
      <c r="Y1283" s="20" t="s">
        <v>1684</v>
      </c>
      <c r="Z1283" s="20" t="s">
        <v>1685</v>
      </c>
      <c r="AA1283" s="20">
        <v>1.5</v>
      </c>
      <c r="AB1283" s="20">
        <v>17</v>
      </c>
      <c r="AC1283" s="20">
        <v>17</v>
      </c>
      <c r="AD1283" s="20">
        <v>17</v>
      </c>
      <c r="AL1283" s="20" t="s">
        <v>1686</v>
      </c>
      <c r="AT1283" s="20" t="s">
        <v>1687</v>
      </c>
      <c r="AY1283" s="20" t="s">
        <v>1719</v>
      </c>
      <c r="BD1283" s="20" t="s">
        <v>2716</v>
      </c>
      <c r="BE1283" s="20" t="s">
        <v>462</v>
      </c>
      <c r="BL1283" s="20">
        <v>167.4</v>
      </c>
      <c r="BM1283" s="20">
        <v>60</v>
      </c>
    </row>
    <row r="1284" spans="1:65" x14ac:dyDescent="0.25">
      <c r="A1284" s="20" t="s">
        <v>1677</v>
      </c>
      <c r="B1284" s="20" t="s">
        <v>462</v>
      </c>
      <c r="C1284" s="20" t="s">
        <v>688</v>
      </c>
      <c r="D1284" s="20" t="s">
        <v>679</v>
      </c>
      <c r="E1284" s="20" t="s">
        <v>3508</v>
      </c>
      <c r="F1284" s="20" t="s">
        <v>533</v>
      </c>
      <c r="G1284" s="20">
        <v>4.43</v>
      </c>
      <c r="H1284" s="20" t="s">
        <v>1679</v>
      </c>
      <c r="I1284" s="20" t="s">
        <v>3459</v>
      </c>
      <c r="J1284" s="20" t="s">
        <v>3282</v>
      </c>
      <c r="K1284" s="20" t="s">
        <v>3282</v>
      </c>
      <c r="L1284" s="20" t="s">
        <v>462</v>
      </c>
      <c r="M1284" s="20">
        <v>4</v>
      </c>
      <c r="N1284" s="20" t="s">
        <v>1679</v>
      </c>
      <c r="P1284" s="20">
        <v>0</v>
      </c>
      <c r="Q1284" s="20" t="s">
        <v>495</v>
      </c>
      <c r="R1284" s="20" t="s">
        <v>508</v>
      </c>
      <c r="S1284" s="20" t="s">
        <v>221</v>
      </c>
      <c r="T1284" s="20" t="s">
        <v>3501</v>
      </c>
      <c r="U1284" s="20" t="s">
        <v>3506</v>
      </c>
      <c r="V1284" s="20">
        <v>12</v>
      </c>
      <c r="W1284" s="20">
        <v>369</v>
      </c>
      <c r="Y1284" s="20" t="s">
        <v>1684</v>
      </c>
      <c r="Z1284" s="20" t="s">
        <v>1685</v>
      </c>
      <c r="AA1284" s="20">
        <v>1.5</v>
      </c>
      <c r="AB1284" s="20">
        <v>17</v>
      </c>
      <c r="AC1284" s="20">
        <v>17</v>
      </c>
      <c r="AD1284" s="20">
        <v>17</v>
      </c>
      <c r="AL1284" s="20" t="s">
        <v>1686</v>
      </c>
      <c r="AT1284" s="20" t="s">
        <v>1687</v>
      </c>
      <c r="AY1284" s="20" t="s">
        <v>1719</v>
      </c>
      <c r="BD1284" s="20" t="s">
        <v>2716</v>
      </c>
      <c r="BE1284" s="20" t="s">
        <v>462</v>
      </c>
      <c r="BL1284" s="20">
        <v>265.8</v>
      </c>
      <c r="BM1284" s="20">
        <v>60</v>
      </c>
    </row>
    <row r="1285" spans="1:65" x14ac:dyDescent="0.25">
      <c r="A1285" s="20" t="s">
        <v>1677</v>
      </c>
      <c r="B1285" s="20" t="s">
        <v>462</v>
      </c>
      <c r="C1285" s="20" t="s">
        <v>688</v>
      </c>
      <c r="D1285" s="20" t="s">
        <v>679</v>
      </c>
      <c r="E1285" s="20" t="s">
        <v>3509</v>
      </c>
      <c r="F1285" s="20" t="s">
        <v>534</v>
      </c>
      <c r="G1285" s="20">
        <v>6.26</v>
      </c>
      <c r="H1285" s="20" t="s">
        <v>1679</v>
      </c>
      <c r="I1285" s="20" t="s">
        <v>3459</v>
      </c>
      <c r="J1285" s="20" t="s">
        <v>3282</v>
      </c>
      <c r="K1285" s="20" t="s">
        <v>3282</v>
      </c>
      <c r="L1285" s="20" t="s">
        <v>462</v>
      </c>
      <c r="M1285" s="20">
        <v>4</v>
      </c>
      <c r="N1285" s="20" t="s">
        <v>1679</v>
      </c>
      <c r="P1285" s="20">
        <v>0</v>
      </c>
      <c r="Q1285" s="20" t="s">
        <v>495</v>
      </c>
      <c r="R1285" s="20" t="s">
        <v>508</v>
      </c>
      <c r="S1285" s="20" t="s">
        <v>221</v>
      </c>
      <c r="T1285" s="20" t="s">
        <v>3501</v>
      </c>
      <c r="U1285" s="20" t="s">
        <v>3506</v>
      </c>
      <c r="V1285" s="20">
        <v>12</v>
      </c>
      <c r="W1285" s="20">
        <v>369</v>
      </c>
      <c r="Y1285" s="20" t="s">
        <v>1684</v>
      </c>
      <c r="Z1285" s="20" t="s">
        <v>1685</v>
      </c>
      <c r="AA1285" s="20">
        <v>1.5</v>
      </c>
      <c r="AB1285" s="20">
        <v>17</v>
      </c>
      <c r="AC1285" s="20">
        <v>17</v>
      </c>
      <c r="AD1285" s="20">
        <v>17</v>
      </c>
      <c r="AL1285" s="20" t="s">
        <v>1686</v>
      </c>
      <c r="AT1285" s="20" t="s">
        <v>1687</v>
      </c>
      <c r="AY1285" s="20" t="s">
        <v>1719</v>
      </c>
      <c r="BD1285" s="20" t="s">
        <v>2716</v>
      </c>
      <c r="BE1285" s="20" t="s">
        <v>462</v>
      </c>
      <c r="BL1285" s="20">
        <v>375.6</v>
      </c>
      <c r="BM1285" s="20">
        <v>60</v>
      </c>
    </row>
    <row r="1286" spans="1:65" x14ac:dyDescent="0.25">
      <c r="A1286" s="20" t="s">
        <v>1677</v>
      </c>
      <c r="B1286" s="20" t="s">
        <v>462</v>
      </c>
      <c r="C1286" s="20" t="s">
        <v>688</v>
      </c>
      <c r="D1286" s="20" t="s">
        <v>679</v>
      </c>
      <c r="E1286" s="20" t="s">
        <v>3510</v>
      </c>
      <c r="F1286" s="20" t="s">
        <v>535</v>
      </c>
      <c r="G1286" s="20">
        <v>12.62</v>
      </c>
      <c r="H1286" s="20" t="s">
        <v>1679</v>
      </c>
      <c r="I1286" s="20" t="s">
        <v>3459</v>
      </c>
      <c r="J1286" s="20" t="s">
        <v>3282</v>
      </c>
      <c r="K1286" s="20" t="s">
        <v>3282</v>
      </c>
      <c r="L1286" s="20" t="s">
        <v>462</v>
      </c>
      <c r="M1286" s="20">
        <v>4</v>
      </c>
      <c r="N1286" s="20" t="s">
        <v>1679</v>
      </c>
      <c r="P1286" s="20">
        <v>0</v>
      </c>
      <c r="Q1286" s="20" t="s">
        <v>495</v>
      </c>
      <c r="R1286" s="20" t="s">
        <v>508</v>
      </c>
      <c r="S1286" s="20" t="s">
        <v>221</v>
      </c>
      <c r="T1286" s="20" t="s">
        <v>3501</v>
      </c>
      <c r="U1286" s="20" t="s">
        <v>3506</v>
      </c>
      <c r="V1286" s="20">
        <v>12</v>
      </c>
      <c r="W1286" s="20">
        <v>369</v>
      </c>
      <c r="Y1286" s="20" t="s">
        <v>1684</v>
      </c>
      <c r="Z1286" s="20" t="s">
        <v>1685</v>
      </c>
      <c r="AA1286" s="20">
        <v>1.5</v>
      </c>
      <c r="AB1286" s="20">
        <v>17</v>
      </c>
      <c r="AC1286" s="20">
        <v>17</v>
      </c>
      <c r="AD1286" s="20">
        <v>17</v>
      </c>
      <c r="AL1286" s="20" t="s">
        <v>1686</v>
      </c>
      <c r="AT1286" s="20" t="s">
        <v>1687</v>
      </c>
      <c r="AY1286" s="20" t="s">
        <v>1719</v>
      </c>
      <c r="BD1286" s="20" t="s">
        <v>2716</v>
      </c>
      <c r="BE1286" s="20" t="s">
        <v>462</v>
      </c>
      <c r="BL1286" s="20">
        <v>757.2</v>
      </c>
      <c r="BM1286" s="20">
        <v>60</v>
      </c>
    </row>
    <row r="1287" spans="1:65" x14ac:dyDescent="0.25">
      <c r="A1287" s="20" t="s">
        <v>1677</v>
      </c>
      <c r="B1287" s="20" t="s">
        <v>462</v>
      </c>
      <c r="C1287" s="20" t="s">
        <v>688</v>
      </c>
      <c r="D1287" s="20" t="s">
        <v>679</v>
      </c>
      <c r="E1287" s="20" t="s">
        <v>3511</v>
      </c>
      <c r="F1287" s="20" t="s">
        <v>536</v>
      </c>
      <c r="G1287" s="20">
        <v>3.88</v>
      </c>
      <c r="H1287" s="20" t="s">
        <v>1679</v>
      </c>
      <c r="I1287" s="20" t="s">
        <v>3459</v>
      </c>
      <c r="J1287" s="20" t="s">
        <v>3282</v>
      </c>
      <c r="K1287" s="20" t="s">
        <v>3282</v>
      </c>
      <c r="L1287" s="20" t="s">
        <v>462</v>
      </c>
      <c r="M1287" s="20">
        <v>4</v>
      </c>
      <c r="N1287" s="20" t="s">
        <v>1679</v>
      </c>
      <c r="P1287" s="20">
        <v>0</v>
      </c>
      <c r="Q1287" s="20" t="s">
        <v>495</v>
      </c>
      <c r="R1287" s="20" t="s">
        <v>508</v>
      </c>
      <c r="S1287" s="20" t="s">
        <v>221</v>
      </c>
      <c r="T1287" s="20" t="s">
        <v>3501</v>
      </c>
      <c r="U1287" s="20" t="s">
        <v>3506</v>
      </c>
      <c r="V1287" s="20">
        <v>12</v>
      </c>
      <c r="W1287" s="20">
        <v>369</v>
      </c>
      <c r="Y1287" s="20" t="s">
        <v>1684</v>
      </c>
      <c r="Z1287" s="20" t="s">
        <v>1685</v>
      </c>
      <c r="AA1287" s="20">
        <v>1.5</v>
      </c>
      <c r="AB1287" s="20">
        <v>17</v>
      </c>
      <c r="AC1287" s="20">
        <v>17</v>
      </c>
      <c r="AD1287" s="20">
        <v>17</v>
      </c>
      <c r="AL1287" s="20" t="s">
        <v>1686</v>
      </c>
      <c r="AT1287" s="20" t="s">
        <v>1687</v>
      </c>
      <c r="AY1287" s="20" t="s">
        <v>1719</v>
      </c>
      <c r="BD1287" s="20" t="s">
        <v>2716</v>
      </c>
      <c r="BE1287" s="20" t="s">
        <v>462</v>
      </c>
      <c r="BL1287" s="20">
        <v>232.8</v>
      </c>
      <c r="BM1287" s="20">
        <v>60</v>
      </c>
    </row>
    <row r="1288" spans="1:65" x14ac:dyDescent="0.25">
      <c r="A1288" s="20" t="s">
        <v>1677</v>
      </c>
      <c r="B1288" s="20" t="s">
        <v>462</v>
      </c>
      <c r="C1288" s="20" t="s">
        <v>688</v>
      </c>
      <c r="D1288" s="20" t="s">
        <v>679</v>
      </c>
      <c r="E1288" s="20" t="s">
        <v>3512</v>
      </c>
      <c r="F1288" s="20" t="s">
        <v>537</v>
      </c>
      <c r="G1288" s="20">
        <v>6.12</v>
      </c>
      <c r="H1288" s="20" t="s">
        <v>1679</v>
      </c>
      <c r="I1288" s="20" t="s">
        <v>3459</v>
      </c>
      <c r="J1288" s="20" t="s">
        <v>3282</v>
      </c>
      <c r="K1288" s="20" t="s">
        <v>3282</v>
      </c>
      <c r="L1288" s="20" t="s">
        <v>462</v>
      </c>
      <c r="M1288" s="20">
        <v>4</v>
      </c>
      <c r="N1288" s="20" t="s">
        <v>1679</v>
      </c>
      <c r="P1288" s="20">
        <v>0</v>
      </c>
      <c r="Q1288" s="20" t="s">
        <v>495</v>
      </c>
      <c r="R1288" s="20" t="s">
        <v>508</v>
      </c>
      <c r="S1288" s="20" t="s">
        <v>221</v>
      </c>
      <c r="T1288" s="20" t="s">
        <v>3501</v>
      </c>
      <c r="U1288" s="20" t="s">
        <v>3513</v>
      </c>
      <c r="V1288" s="20">
        <v>12</v>
      </c>
      <c r="W1288" s="20">
        <v>369</v>
      </c>
      <c r="Y1288" s="20" t="s">
        <v>1684</v>
      </c>
      <c r="Z1288" s="20" t="s">
        <v>1685</v>
      </c>
      <c r="AA1288" s="20">
        <v>1.5</v>
      </c>
      <c r="AB1288" s="20">
        <v>17</v>
      </c>
      <c r="AC1288" s="20">
        <v>17</v>
      </c>
      <c r="AD1288" s="20">
        <v>17</v>
      </c>
      <c r="AL1288" s="20" t="s">
        <v>1686</v>
      </c>
      <c r="AT1288" s="20" t="s">
        <v>1687</v>
      </c>
      <c r="AY1288" s="20" t="s">
        <v>1719</v>
      </c>
      <c r="BD1288" s="20" t="s">
        <v>2716</v>
      </c>
      <c r="BE1288" s="20" t="s">
        <v>462</v>
      </c>
      <c r="BL1288" s="20">
        <v>367.2</v>
      </c>
      <c r="BM1288" s="20">
        <v>60</v>
      </c>
    </row>
    <row r="1289" spans="1:65" x14ac:dyDescent="0.25">
      <c r="A1289" s="20" t="s">
        <v>1677</v>
      </c>
      <c r="B1289" s="20" t="s">
        <v>462</v>
      </c>
      <c r="C1289" s="20" t="s">
        <v>688</v>
      </c>
      <c r="D1289" s="20" t="s">
        <v>679</v>
      </c>
      <c r="E1289" s="20" t="s">
        <v>3514</v>
      </c>
      <c r="F1289" s="20" t="s">
        <v>586</v>
      </c>
      <c r="G1289" s="20">
        <v>2.84</v>
      </c>
      <c r="H1289" s="20" t="s">
        <v>1679</v>
      </c>
      <c r="I1289" s="20" t="s">
        <v>3459</v>
      </c>
      <c r="J1289" s="20" t="s">
        <v>3282</v>
      </c>
      <c r="K1289" s="20" t="s">
        <v>3282</v>
      </c>
      <c r="L1289" s="20" t="s">
        <v>462</v>
      </c>
      <c r="M1289" s="20">
        <v>4</v>
      </c>
      <c r="N1289" s="20" t="s">
        <v>1679</v>
      </c>
      <c r="P1289" s="20">
        <v>0</v>
      </c>
      <c r="Q1289" s="20" t="s">
        <v>495</v>
      </c>
      <c r="R1289" s="20" t="s">
        <v>508</v>
      </c>
      <c r="S1289" s="20" t="s">
        <v>221</v>
      </c>
      <c r="T1289" s="20" t="s">
        <v>3501</v>
      </c>
      <c r="U1289" s="20" t="s">
        <v>3513</v>
      </c>
      <c r="V1289" s="20">
        <v>12</v>
      </c>
      <c r="W1289" s="20">
        <v>369</v>
      </c>
      <c r="Y1289" s="20" t="s">
        <v>1684</v>
      </c>
      <c r="Z1289" s="20" t="s">
        <v>1685</v>
      </c>
      <c r="AA1289" s="20">
        <v>1.5</v>
      </c>
      <c r="AB1289" s="20">
        <v>17</v>
      </c>
      <c r="AC1289" s="20">
        <v>17</v>
      </c>
      <c r="AD1289" s="20">
        <v>17</v>
      </c>
      <c r="AL1289" s="20" t="s">
        <v>1686</v>
      </c>
      <c r="AT1289" s="20" t="s">
        <v>1687</v>
      </c>
      <c r="AY1289" s="20" t="s">
        <v>1719</v>
      </c>
      <c r="BD1289" s="20" t="s">
        <v>2716</v>
      </c>
      <c r="BE1289" s="20" t="s">
        <v>462</v>
      </c>
      <c r="BL1289" s="20">
        <v>170.4</v>
      </c>
      <c r="BM1289" s="20">
        <v>60</v>
      </c>
    </row>
    <row r="1290" spans="1:65" x14ac:dyDescent="0.25">
      <c r="A1290" s="20" t="s">
        <v>1677</v>
      </c>
      <c r="B1290" s="20" t="s">
        <v>462</v>
      </c>
      <c r="C1290" s="20" t="s">
        <v>3515</v>
      </c>
      <c r="D1290" s="20" t="s">
        <v>585</v>
      </c>
      <c r="E1290" s="20" t="s">
        <v>3516</v>
      </c>
      <c r="F1290" s="20" t="s">
        <v>465</v>
      </c>
      <c r="G1290" s="20">
        <v>0.61</v>
      </c>
      <c r="H1290" s="20" t="s">
        <v>1679</v>
      </c>
      <c r="I1290" s="20" t="s">
        <v>3517</v>
      </c>
      <c r="J1290" s="20" t="s">
        <v>2180</v>
      </c>
      <c r="K1290" s="20" t="s">
        <v>2180</v>
      </c>
      <c r="L1290" s="20" t="s">
        <v>462</v>
      </c>
      <c r="M1290" s="20">
        <v>4</v>
      </c>
      <c r="N1290" s="20" t="s">
        <v>1679</v>
      </c>
      <c r="P1290" s="20">
        <v>0</v>
      </c>
      <c r="Q1290" s="20" t="s">
        <v>495</v>
      </c>
      <c r="R1290" s="20" t="s">
        <v>488</v>
      </c>
      <c r="S1290" s="20" t="s">
        <v>221</v>
      </c>
      <c r="T1290" s="20" t="s">
        <v>3039</v>
      </c>
      <c r="U1290" s="20" t="s">
        <v>3518</v>
      </c>
      <c r="V1290" s="20">
        <v>4</v>
      </c>
      <c r="W1290" s="20">
        <v>136</v>
      </c>
      <c r="Y1290" s="20" t="s">
        <v>1684</v>
      </c>
      <c r="Z1290" s="20" t="s">
        <v>1685</v>
      </c>
      <c r="AA1290" s="20">
        <v>1.5</v>
      </c>
      <c r="AB1290" s="20">
        <v>32</v>
      </c>
      <c r="AC1290" s="20">
        <v>32</v>
      </c>
      <c r="AD1290" s="20">
        <v>32</v>
      </c>
      <c r="AK1290" s="20" t="s">
        <v>2183</v>
      </c>
      <c r="AL1290" s="20" t="s">
        <v>1686</v>
      </c>
      <c r="AT1290" s="20" t="s">
        <v>1687</v>
      </c>
      <c r="BE1290" s="20" t="s">
        <v>462</v>
      </c>
    </row>
    <row r="1291" spans="1:65" x14ac:dyDescent="0.25">
      <c r="A1291" s="20" t="s">
        <v>1677</v>
      </c>
      <c r="B1291" s="20" t="s">
        <v>462</v>
      </c>
      <c r="C1291" s="20" t="s">
        <v>3515</v>
      </c>
      <c r="D1291" s="20" t="s">
        <v>585</v>
      </c>
      <c r="E1291" s="20" t="s">
        <v>3519</v>
      </c>
      <c r="F1291" s="20" t="s">
        <v>468</v>
      </c>
      <c r="G1291" s="20">
        <v>8.8699999999999992</v>
      </c>
      <c r="H1291" s="20" t="s">
        <v>1679</v>
      </c>
      <c r="I1291" s="20" t="s">
        <v>3517</v>
      </c>
      <c r="J1291" s="20" t="s">
        <v>2180</v>
      </c>
      <c r="K1291" s="20" t="s">
        <v>2180</v>
      </c>
      <c r="L1291" s="20" t="s">
        <v>462</v>
      </c>
      <c r="M1291" s="20">
        <v>4</v>
      </c>
      <c r="N1291" s="20" t="s">
        <v>1679</v>
      </c>
      <c r="P1291" s="20">
        <v>0</v>
      </c>
      <c r="Q1291" s="20" t="s">
        <v>495</v>
      </c>
      <c r="R1291" s="20" t="s">
        <v>488</v>
      </c>
      <c r="S1291" s="20" t="s">
        <v>221</v>
      </c>
      <c r="T1291" s="20" t="s">
        <v>3039</v>
      </c>
      <c r="U1291" s="20" t="s">
        <v>3518</v>
      </c>
      <c r="V1291" s="20">
        <v>4</v>
      </c>
      <c r="W1291" s="20">
        <v>136</v>
      </c>
      <c r="Y1291" s="20" t="s">
        <v>1684</v>
      </c>
      <c r="Z1291" s="20" t="s">
        <v>1685</v>
      </c>
      <c r="AA1291" s="20">
        <v>1.5</v>
      </c>
      <c r="AB1291" s="20">
        <v>32</v>
      </c>
      <c r="AC1291" s="20">
        <v>32</v>
      </c>
      <c r="AD1291" s="20">
        <v>32</v>
      </c>
      <c r="AK1291" s="20" t="s">
        <v>2183</v>
      </c>
      <c r="AL1291" s="20" t="s">
        <v>1686</v>
      </c>
      <c r="AT1291" s="20" t="s">
        <v>1687</v>
      </c>
      <c r="BE1291" s="20" t="s">
        <v>462</v>
      </c>
    </row>
    <row r="1292" spans="1:65" x14ac:dyDescent="0.25">
      <c r="A1292" s="20" t="s">
        <v>1677</v>
      </c>
      <c r="B1292" s="20" t="s">
        <v>462</v>
      </c>
      <c r="C1292" s="20" t="s">
        <v>3515</v>
      </c>
      <c r="D1292" s="20" t="s">
        <v>585</v>
      </c>
      <c r="E1292" s="20" t="s">
        <v>3520</v>
      </c>
      <c r="F1292" s="20" t="s">
        <v>470</v>
      </c>
      <c r="G1292" s="20">
        <v>2.62</v>
      </c>
      <c r="H1292" s="20" t="s">
        <v>1679</v>
      </c>
      <c r="I1292" s="20" t="s">
        <v>3517</v>
      </c>
      <c r="J1292" s="20" t="s">
        <v>2180</v>
      </c>
      <c r="K1292" s="20" t="s">
        <v>2180</v>
      </c>
      <c r="L1292" s="20" t="s">
        <v>462</v>
      </c>
      <c r="M1292" s="20">
        <v>4</v>
      </c>
      <c r="N1292" s="20" t="s">
        <v>1679</v>
      </c>
      <c r="P1292" s="20">
        <v>0</v>
      </c>
      <c r="Q1292" s="20" t="s">
        <v>495</v>
      </c>
      <c r="R1292" s="20" t="s">
        <v>488</v>
      </c>
      <c r="S1292" s="20" t="s">
        <v>221</v>
      </c>
      <c r="T1292" s="20" t="s">
        <v>3039</v>
      </c>
      <c r="U1292" s="20" t="s">
        <v>3518</v>
      </c>
      <c r="V1292" s="20">
        <v>4</v>
      </c>
      <c r="W1292" s="20">
        <v>136</v>
      </c>
      <c r="Y1292" s="20" t="s">
        <v>1684</v>
      </c>
      <c r="Z1292" s="20" t="s">
        <v>1685</v>
      </c>
      <c r="AA1292" s="20">
        <v>1.5</v>
      </c>
      <c r="AB1292" s="20">
        <v>32</v>
      </c>
      <c r="AC1292" s="20">
        <v>32</v>
      </c>
      <c r="AD1292" s="20">
        <v>32</v>
      </c>
      <c r="AK1292" s="20" t="s">
        <v>2183</v>
      </c>
      <c r="AL1292" s="20" t="s">
        <v>1686</v>
      </c>
      <c r="AT1292" s="20" t="s">
        <v>1687</v>
      </c>
      <c r="BE1292" s="20" t="s">
        <v>462</v>
      </c>
    </row>
    <row r="1293" spans="1:65" x14ac:dyDescent="0.25">
      <c r="A1293" s="20" t="s">
        <v>1677</v>
      </c>
      <c r="B1293" s="20" t="s">
        <v>462</v>
      </c>
      <c r="C1293" s="20" t="s">
        <v>3515</v>
      </c>
      <c r="D1293" s="20" t="s">
        <v>585</v>
      </c>
      <c r="E1293" s="20" t="s">
        <v>3521</v>
      </c>
      <c r="F1293" s="20" t="s">
        <v>471</v>
      </c>
      <c r="G1293" s="20">
        <v>13.34</v>
      </c>
      <c r="H1293" s="20" t="s">
        <v>1679</v>
      </c>
      <c r="I1293" s="20" t="s">
        <v>3517</v>
      </c>
      <c r="J1293" s="20" t="s">
        <v>2180</v>
      </c>
      <c r="K1293" s="20" t="s">
        <v>2180</v>
      </c>
      <c r="L1293" s="20" t="s">
        <v>462</v>
      </c>
      <c r="M1293" s="20">
        <v>4</v>
      </c>
      <c r="N1293" s="20" t="s">
        <v>1679</v>
      </c>
      <c r="P1293" s="20">
        <v>0</v>
      </c>
      <c r="Q1293" s="20" t="s">
        <v>495</v>
      </c>
      <c r="R1293" s="20" t="s">
        <v>488</v>
      </c>
      <c r="S1293" s="20" t="s">
        <v>221</v>
      </c>
      <c r="T1293" s="20" t="s">
        <v>3039</v>
      </c>
      <c r="U1293" s="20" t="s">
        <v>3518</v>
      </c>
      <c r="V1293" s="20">
        <v>4</v>
      </c>
      <c r="W1293" s="20">
        <v>136</v>
      </c>
      <c r="Y1293" s="20" t="s">
        <v>1684</v>
      </c>
      <c r="Z1293" s="20" t="s">
        <v>1685</v>
      </c>
      <c r="AA1293" s="20">
        <v>1.5</v>
      </c>
      <c r="AB1293" s="20">
        <v>32</v>
      </c>
      <c r="AC1293" s="20">
        <v>32</v>
      </c>
      <c r="AD1293" s="20">
        <v>32</v>
      </c>
      <c r="AK1293" s="20" t="s">
        <v>2183</v>
      </c>
      <c r="AL1293" s="20" t="s">
        <v>1686</v>
      </c>
      <c r="AT1293" s="20" t="s">
        <v>1687</v>
      </c>
      <c r="BE1293" s="20" t="s">
        <v>462</v>
      </c>
    </row>
    <row r="1294" spans="1:65" x14ac:dyDescent="0.25">
      <c r="A1294" s="20" t="s">
        <v>1677</v>
      </c>
      <c r="B1294" s="20" t="s">
        <v>462</v>
      </c>
      <c r="C1294" s="20" t="s">
        <v>3515</v>
      </c>
      <c r="D1294" s="20" t="s">
        <v>585</v>
      </c>
      <c r="E1294" s="20" t="s">
        <v>3522</v>
      </c>
      <c r="F1294" s="20" t="s">
        <v>472</v>
      </c>
      <c r="G1294" s="20">
        <v>8.2100000000000009</v>
      </c>
      <c r="H1294" s="20" t="s">
        <v>1679</v>
      </c>
      <c r="I1294" s="20" t="s">
        <v>3517</v>
      </c>
      <c r="J1294" s="20" t="s">
        <v>2180</v>
      </c>
      <c r="K1294" s="20" t="s">
        <v>2180</v>
      </c>
      <c r="L1294" s="20" t="s">
        <v>462</v>
      </c>
      <c r="M1294" s="20">
        <v>4</v>
      </c>
      <c r="N1294" s="20" t="s">
        <v>1679</v>
      </c>
      <c r="P1294" s="20">
        <v>0</v>
      </c>
      <c r="Q1294" s="20" t="s">
        <v>495</v>
      </c>
      <c r="R1294" s="20" t="s">
        <v>488</v>
      </c>
      <c r="S1294" s="20" t="s">
        <v>221</v>
      </c>
      <c r="T1294" s="20" t="s">
        <v>3039</v>
      </c>
      <c r="U1294" s="20" t="s">
        <v>3518</v>
      </c>
      <c r="V1294" s="20">
        <v>4</v>
      </c>
      <c r="W1294" s="20">
        <v>136</v>
      </c>
      <c r="Y1294" s="20" t="s">
        <v>1684</v>
      </c>
      <c r="Z1294" s="20" t="s">
        <v>1685</v>
      </c>
      <c r="AA1294" s="20">
        <v>1.5</v>
      </c>
      <c r="AB1294" s="20">
        <v>32</v>
      </c>
      <c r="AC1294" s="20">
        <v>32</v>
      </c>
      <c r="AD1294" s="20">
        <v>32</v>
      </c>
      <c r="AK1294" s="20" t="s">
        <v>2183</v>
      </c>
      <c r="AL1294" s="20" t="s">
        <v>1686</v>
      </c>
      <c r="AT1294" s="20" t="s">
        <v>1687</v>
      </c>
      <c r="BE1294" s="20" t="s">
        <v>462</v>
      </c>
    </row>
    <row r="1295" spans="1:65" x14ac:dyDescent="0.25">
      <c r="A1295" s="20" t="s">
        <v>1677</v>
      </c>
      <c r="B1295" s="20" t="s">
        <v>462</v>
      </c>
      <c r="C1295" s="20" t="s">
        <v>3515</v>
      </c>
      <c r="D1295" s="20" t="s">
        <v>585</v>
      </c>
      <c r="E1295" s="20" t="s">
        <v>3523</v>
      </c>
      <c r="F1295" s="20" t="s">
        <v>473</v>
      </c>
      <c r="G1295" s="20">
        <v>6.92</v>
      </c>
      <c r="H1295" s="20" t="s">
        <v>1679</v>
      </c>
      <c r="I1295" s="20" t="s">
        <v>3517</v>
      </c>
      <c r="J1295" s="20" t="s">
        <v>2180</v>
      </c>
      <c r="K1295" s="20" t="s">
        <v>2180</v>
      </c>
      <c r="L1295" s="20" t="s">
        <v>462</v>
      </c>
      <c r="M1295" s="20">
        <v>4</v>
      </c>
      <c r="N1295" s="20" t="s">
        <v>1679</v>
      </c>
      <c r="P1295" s="20">
        <v>0</v>
      </c>
      <c r="Q1295" s="20" t="s">
        <v>495</v>
      </c>
      <c r="R1295" s="20" t="s">
        <v>488</v>
      </c>
      <c r="S1295" s="20" t="s">
        <v>221</v>
      </c>
      <c r="T1295" s="20" t="s">
        <v>3039</v>
      </c>
      <c r="U1295" s="20" t="s">
        <v>3518</v>
      </c>
      <c r="V1295" s="20">
        <v>4</v>
      </c>
      <c r="W1295" s="20">
        <v>136</v>
      </c>
      <c r="Y1295" s="20" t="s">
        <v>1684</v>
      </c>
      <c r="Z1295" s="20" t="s">
        <v>1685</v>
      </c>
      <c r="AA1295" s="20">
        <v>1.5</v>
      </c>
      <c r="AB1295" s="20">
        <v>32</v>
      </c>
      <c r="AC1295" s="20">
        <v>32</v>
      </c>
      <c r="AD1295" s="20">
        <v>32</v>
      </c>
      <c r="AK1295" s="20" t="s">
        <v>2183</v>
      </c>
      <c r="AL1295" s="20" t="s">
        <v>1686</v>
      </c>
      <c r="AT1295" s="20" t="s">
        <v>1687</v>
      </c>
      <c r="BE1295" s="20" t="s">
        <v>462</v>
      </c>
    </row>
    <row r="1296" spans="1:65" x14ac:dyDescent="0.25">
      <c r="A1296" s="20" t="s">
        <v>1677</v>
      </c>
      <c r="B1296" s="20" t="s">
        <v>462</v>
      </c>
      <c r="C1296" s="20" t="s">
        <v>3515</v>
      </c>
      <c r="D1296" s="20" t="s">
        <v>585</v>
      </c>
      <c r="E1296" s="20" t="s">
        <v>3524</v>
      </c>
      <c r="F1296" s="20" t="s">
        <v>474</v>
      </c>
      <c r="G1296" s="20">
        <v>6.99</v>
      </c>
      <c r="H1296" s="20" t="s">
        <v>1679</v>
      </c>
      <c r="I1296" s="20" t="s">
        <v>3517</v>
      </c>
      <c r="J1296" s="20" t="s">
        <v>2180</v>
      </c>
      <c r="K1296" s="20" t="s">
        <v>2180</v>
      </c>
      <c r="L1296" s="20" t="s">
        <v>462</v>
      </c>
      <c r="M1296" s="20">
        <v>4</v>
      </c>
      <c r="N1296" s="20" t="s">
        <v>1679</v>
      </c>
      <c r="P1296" s="20">
        <v>0</v>
      </c>
      <c r="Q1296" s="20" t="s">
        <v>495</v>
      </c>
      <c r="R1296" s="20" t="s">
        <v>488</v>
      </c>
      <c r="S1296" s="20" t="s">
        <v>221</v>
      </c>
      <c r="T1296" s="20" t="s">
        <v>3039</v>
      </c>
      <c r="U1296" s="20" t="s">
        <v>3518</v>
      </c>
      <c r="V1296" s="20">
        <v>4</v>
      </c>
      <c r="W1296" s="20">
        <v>136</v>
      </c>
      <c r="Y1296" s="20" t="s">
        <v>1684</v>
      </c>
      <c r="Z1296" s="20" t="s">
        <v>1685</v>
      </c>
      <c r="AA1296" s="20">
        <v>1.5</v>
      </c>
      <c r="AB1296" s="20">
        <v>32</v>
      </c>
      <c r="AC1296" s="20">
        <v>32</v>
      </c>
      <c r="AD1296" s="20">
        <v>32</v>
      </c>
      <c r="AK1296" s="20" t="s">
        <v>2183</v>
      </c>
      <c r="AL1296" s="20" t="s">
        <v>1686</v>
      </c>
      <c r="AT1296" s="20" t="s">
        <v>1687</v>
      </c>
      <c r="BE1296" s="20" t="s">
        <v>462</v>
      </c>
    </row>
    <row r="1297" spans="1:65" x14ac:dyDescent="0.25">
      <c r="A1297" s="20" t="s">
        <v>1677</v>
      </c>
      <c r="B1297" s="20" t="s">
        <v>462</v>
      </c>
      <c r="C1297" s="20" t="s">
        <v>3515</v>
      </c>
      <c r="D1297" s="20" t="s">
        <v>585</v>
      </c>
      <c r="E1297" s="20" t="s">
        <v>3525</v>
      </c>
      <c r="F1297" s="20" t="s">
        <v>475</v>
      </c>
      <c r="G1297" s="20">
        <v>8.94</v>
      </c>
      <c r="H1297" s="20" t="s">
        <v>1679</v>
      </c>
      <c r="I1297" s="20" t="s">
        <v>3517</v>
      </c>
      <c r="J1297" s="20" t="s">
        <v>2180</v>
      </c>
      <c r="K1297" s="20" t="s">
        <v>2180</v>
      </c>
      <c r="L1297" s="20" t="s">
        <v>462</v>
      </c>
      <c r="M1297" s="20">
        <v>4</v>
      </c>
      <c r="N1297" s="20" t="s">
        <v>1679</v>
      </c>
      <c r="P1297" s="20">
        <v>0</v>
      </c>
      <c r="Q1297" s="20" t="s">
        <v>495</v>
      </c>
      <c r="R1297" s="20" t="s">
        <v>488</v>
      </c>
      <c r="S1297" s="20" t="s">
        <v>221</v>
      </c>
      <c r="T1297" s="20" t="s">
        <v>3039</v>
      </c>
      <c r="U1297" s="20" t="s">
        <v>3518</v>
      </c>
      <c r="V1297" s="20">
        <v>4</v>
      </c>
      <c r="W1297" s="20">
        <v>136</v>
      </c>
      <c r="Y1297" s="20" t="s">
        <v>1684</v>
      </c>
      <c r="Z1297" s="20" t="s">
        <v>1685</v>
      </c>
      <c r="AA1297" s="20">
        <v>1.5</v>
      </c>
      <c r="AB1297" s="20">
        <v>32</v>
      </c>
      <c r="AC1297" s="20">
        <v>32</v>
      </c>
      <c r="AD1297" s="20">
        <v>32</v>
      </c>
      <c r="AK1297" s="20" t="s">
        <v>2183</v>
      </c>
      <c r="AL1297" s="20" t="s">
        <v>1686</v>
      </c>
      <c r="AT1297" s="20" t="s">
        <v>1687</v>
      </c>
      <c r="BE1297" s="20" t="s">
        <v>462</v>
      </c>
    </row>
    <row r="1298" spans="1:65" x14ac:dyDescent="0.25">
      <c r="A1298" s="20" t="s">
        <v>1677</v>
      </c>
      <c r="B1298" s="20" t="s">
        <v>462</v>
      </c>
      <c r="C1298" s="20" t="s">
        <v>3515</v>
      </c>
      <c r="D1298" s="20" t="s">
        <v>585</v>
      </c>
      <c r="E1298" s="20" t="s">
        <v>3526</v>
      </c>
      <c r="F1298" s="20" t="s">
        <v>476</v>
      </c>
      <c r="G1298" s="20">
        <v>9.14</v>
      </c>
      <c r="H1298" s="20" t="s">
        <v>1679</v>
      </c>
      <c r="I1298" s="20" t="s">
        <v>3517</v>
      </c>
      <c r="J1298" s="20" t="s">
        <v>2180</v>
      </c>
      <c r="K1298" s="20" t="s">
        <v>2180</v>
      </c>
      <c r="L1298" s="20" t="s">
        <v>462</v>
      </c>
      <c r="M1298" s="20">
        <v>4</v>
      </c>
      <c r="N1298" s="20" t="s">
        <v>1679</v>
      </c>
      <c r="P1298" s="20">
        <v>0</v>
      </c>
      <c r="Q1298" s="20" t="s">
        <v>495</v>
      </c>
      <c r="R1298" s="20" t="s">
        <v>488</v>
      </c>
      <c r="S1298" s="20" t="s">
        <v>221</v>
      </c>
      <c r="T1298" s="20" t="s">
        <v>3039</v>
      </c>
      <c r="U1298" s="20" t="s">
        <v>3518</v>
      </c>
      <c r="V1298" s="20">
        <v>4</v>
      </c>
      <c r="W1298" s="20">
        <v>136</v>
      </c>
      <c r="Y1298" s="20" t="s">
        <v>1684</v>
      </c>
      <c r="Z1298" s="20" t="s">
        <v>1685</v>
      </c>
      <c r="AA1298" s="20">
        <v>1.5</v>
      </c>
      <c r="AB1298" s="20">
        <v>32</v>
      </c>
      <c r="AC1298" s="20">
        <v>32</v>
      </c>
      <c r="AD1298" s="20">
        <v>32</v>
      </c>
      <c r="AK1298" s="20" t="s">
        <v>2183</v>
      </c>
      <c r="AL1298" s="20" t="s">
        <v>1686</v>
      </c>
      <c r="AT1298" s="20" t="s">
        <v>1687</v>
      </c>
      <c r="BE1298" s="20" t="s">
        <v>462</v>
      </c>
    </row>
    <row r="1299" spans="1:65" x14ac:dyDescent="0.25">
      <c r="A1299" s="20" t="s">
        <v>1677</v>
      </c>
      <c r="B1299" s="20" t="s">
        <v>462</v>
      </c>
      <c r="C1299" s="20" t="s">
        <v>3515</v>
      </c>
      <c r="D1299" s="20" t="s">
        <v>585</v>
      </c>
      <c r="E1299" s="20" t="s">
        <v>3527</v>
      </c>
      <c r="F1299" s="20" t="s">
        <v>477</v>
      </c>
      <c r="G1299" s="20">
        <v>8.77</v>
      </c>
      <c r="H1299" s="20" t="s">
        <v>1679</v>
      </c>
      <c r="I1299" s="20" t="s">
        <v>3517</v>
      </c>
      <c r="J1299" s="20" t="s">
        <v>2180</v>
      </c>
      <c r="K1299" s="20" t="s">
        <v>2180</v>
      </c>
      <c r="L1299" s="20" t="s">
        <v>462</v>
      </c>
      <c r="M1299" s="20">
        <v>4</v>
      </c>
      <c r="N1299" s="20" t="s">
        <v>1679</v>
      </c>
      <c r="P1299" s="20">
        <v>0</v>
      </c>
      <c r="Q1299" s="20" t="s">
        <v>495</v>
      </c>
      <c r="R1299" s="20" t="s">
        <v>488</v>
      </c>
      <c r="S1299" s="20" t="s">
        <v>221</v>
      </c>
      <c r="T1299" s="20" t="s">
        <v>3039</v>
      </c>
      <c r="U1299" s="20" t="s">
        <v>3518</v>
      </c>
      <c r="V1299" s="20">
        <v>4</v>
      </c>
      <c r="W1299" s="20">
        <v>136</v>
      </c>
      <c r="Y1299" s="20" t="s">
        <v>1684</v>
      </c>
      <c r="Z1299" s="20" t="s">
        <v>1685</v>
      </c>
      <c r="AA1299" s="20">
        <v>1.5</v>
      </c>
      <c r="AB1299" s="20">
        <v>32</v>
      </c>
      <c r="AC1299" s="20">
        <v>32</v>
      </c>
      <c r="AD1299" s="20">
        <v>32</v>
      </c>
      <c r="AK1299" s="20" t="s">
        <v>2183</v>
      </c>
      <c r="AL1299" s="20" t="s">
        <v>1686</v>
      </c>
      <c r="AT1299" s="20" t="s">
        <v>1687</v>
      </c>
      <c r="BE1299" s="20" t="s">
        <v>462</v>
      </c>
    </row>
    <row r="1300" spans="1:65" x14ac:dyDescent="0.25">
      <c r="A1300" s="20" t="s">
        <v>1677</v>
      </c>
      <c r="B1300" s="20" t="s">
        <v>462</v>
      </c>
      <c r="C1300" s="20" t="s">
        <v>3515</v>
      </c>
      <c r="D1300" s="20" t="s">
        <v>585</v>
      </c>
      <c r="E1300" s="20" t="s">
        <v>3528</v>
      </c>
      <c r="F1300" s="20" t="s">
        <v>478</v>
      </c>
      <c r="G1300" s="20">
        <v>8.6199999999999992</v>
      </c>
      <c r="H1300" s="20" t="s">
        <v>1679</v>
      </c>
      <c r="I1300" s="20" t="s">
        <v>3517</v>
      </c>
      <c r="J1300" s="20" t="s">
        <v>2180</v>
      </c>
      <c r="K1300" s="20" t="s">
        <v>2180</v>
      </c>
      <c r="L1300" s="20" t="s">
        <v>462</v>
      </c>
      <c r="M1300" s="20">
        <v>4</v>
      </c>
      <c r="N1300" s="20" t="s">
        <v>1679</v>
      </c>
      <c r="P1300" s="20">
        <v>0</v>
      </c>
      <c r="Q1300" s="20" t="s">
        <v>495</v>
      </c>
      <c r="R1300" s="20" t="s">
        <v>488</v>
      </c>
      <c r="S1300" s="20" t="s">
        <v>221</v>
      </c>
      <c r="T1300" s="20" t="s">
        <v>3039</v>
      </c>
      <c r="U1300" s="20" t="s">
        <v>3518</v>
      </c>
      <c r="V1300" s="20">
        <v>4</v>
      </c>
      <c r="W1300" s="20">
        <v>136</v>
      </c>
      <c r="Y1300" s="20" t="s">
        <v>1684</v>
      </c>
      <c r="Z1300" s="20" t="s">
        <v>1685</v>
      </c>
      <c r="AA1300" s="20">
        <v>1.5</v>
      </c>
      <c r="AB1300" s="20">
        <v>32</v>
      </c>
      <c r="AC1300" s="20">
        <v>32</v>
      </c>
      <c r="AD1300" s="20">
        <v>32</v>
      </c>
      <c r="AK1300" s="20" t="s">
        <v>2183</v>
      </c>
      <c r="AL1300" s="20" t="s">
        <v>1686</v>
      </c>
      <c r="AT1300" s="20" t="s">
        <v>1687</v>
      </c>
      <c r="BE1300" s="20" t="s">
        <v>462</v>
      </c>
    </row>
    <row r="1301" spans="1:65" x14ac:dyDescent="0.25">
      <c r="A1301" s="20" t="s">
        <v>1677</v>
      </c>
      <c r="B1301" s="20" t="s">
        <v>462</v>
      </c>
      <c r="C1301" s="20" t="s">
        <v>3515</v>
      </c>
      <c r="D1301" s="20" t="s">
        <v>585</v>
      </c>
      <c r="E1301" s="20" t="s">
        <v>3529</v>
      </c>
      <c r="F1301" s="20" t="s">
        <v>479</v>
      </c>
      <c r="G1301" s="20">
        <v>2.34</v>
      </c>
      <c r="H1301" s="20" t="s">
        <v>1679</v>
      </c>
      <c r="I1301" s="20" t="s">
        <v>3517</v>
      </c>
      <c r="J1301" s="20" t="s">
        <v>2180</v>
      </c>
      <c r="K1301" s="20" t="s">
        <v>2180</v>
      </c>
      <c r="L1301" s="20" t="s">
        <v>462</v>
      </c>
      <c r="M1301" s="20">
        <v>4</v>
      </c>
      <c r="N1301" s="20" t="s">
        <v>1679</v>
      </c>
      <c r="P1301" s="20">
        <v>0</v>
      </c>
      <c r="Q1301" s="20" t="s">
        <v>495</v>
      </c>
      <c r="R1301" s="20" t="s">
        <v>488</v>
      </c>
      <c r="S1301" s="20" t="s">
        <v>221</v>
      </c>
      <c r="T1301" s="20" t="s">
        <v>3039</v>
      </c>
      <c r="U1301" s="20" t="s">
        <v>3518</v>
      </c>
      <c r="V1301" s="20">
        <v>4</v>
      </c>
      <c r="W1301" s="20">
        <v>136</v>
      </c>
      <c r="Y1301" s="20" t="s">
        <v>1684</v>
      </c>
      <c r="Z1301" s="20" t="s">
        <v>1685</v>
      </c>
      <c r="AA1301" s="20">
        <v>1.5</v>
      </c>
      <c r="AB1301" s="20">
        <v>32</v>
      </c>
      <c r="AC1301" s="20">
        <v>32</v>
      </c>
      <c r="AD1301" s="20">
        <v>32</v>
      </c>
      <c r="AK1301" s="20" t="s">
        <v>2183</v>
      </c>
      <c r="AL1301" s="20" t="s">
        <v>1686</v>
      </c>
      <c r="AT1301" s="20" t="s">
        <v>1687</v>
      </c>
      <c r="BE1301" s="20" t="s">
        <v>462</v>
      </c>
    </row>
    <row r="1302" spans="1:65" x14ac:dyDescent="0.25">
      <c r="A1302" s="20" t="s">
        <v>1677</v>
      </c>
      <c r="B1302" s="20" t="s">
        <v>462</v>
      </c>
      <c r="C1302" s="20" t="s">
        <v>3515</v>
      </c>
      <c r="D1302" s="20" t="s">
        <v>585</v>
      </c>
      <c r="E1302" s="20" t="s">
        <v>3530</v>
      </c>
      <c r="F1302" s="20" t="s">
        <v>480</v>
      </c>
      <c r="G1302" s="20">
        <v>1.83</v>
      </c>
      <c r="H1302" s="20" t="s">
        <v>1679</v>
      </c>
      <c r="I1302" s="20" t="s">
        <v>3517</v>
      </c>
      <c r="J1302" s="20" t="s">
        <v>2180</v>
      </c>
      <c r="K1302" s="20" t="s">
        <v>2180</v>
      </c>
      <c r="L1302" s="20" t="s">
        <v>462</v>
      </c>
      <c r="M1302" s="20">
        <v>4</v>
      </c>
      <c r="N1302" s="20" t="s">
        <v>1679</v>
      </c>
      <c r="P1302" s="20">
        <v>0</v>
      </c>
      <c r="Q1302" s="20" t="s">
        <v>495</v>
      </c>
      <c r="R1302" s="20" t="s">
        <v>488</v>
      </c>
      <c r="S1302" s="20" t="s">
        <v>221</v>
      </c>
      <c r="T1302" s="20" t="s">
        <v>3039</v>
      </c>
      <c r="U1302" s="20" t="s">
        <v>3518</v>
      </c>
      <c r="V1302" s="20">
        <v>4</v>
      </c>
      <c r="W1302" s="20">
        <v>136</v>
      </c>
      <c r="Y1302" s="20" t="s">
        <v>1684</v>
      </c>
      <c r="Z1302" s="20" t="s">
        <v>1685</v>
      </c>
      <c r="AA1302" s="20">
        <v>1.5</v>
      </c>
      <c r="AB1302" s="20">
        <v>32</v>
      </c>
      <c r="AC1302" s="20">
        <v>32</v>
      </c>
      <c r="AD1302" s="20">
        <v>32</v>
      </c>
      <c r="AK1302" s="20" t="s">
        <v>2183</v>
      </c>
      <c r="AL1302" s="20" t="s">
        <v>1686</v>
      </c>
      <c r="AT1302" s="20" t="s">
        <v>1687</v>
      </c>
      <c r="BE1302" s="20" t="s">
        <v>462</v>
      </c>
    </row>
    <row r="1303" spans="1:65" x14ac:dyDescent="0.25">
      <c r="A1303" s="20" t="s">
        <v>1677</v>
      </c>
      <c r="B1303" s="20" t="s">
        <v>462</v>
      </c>
      <c r="C1303" s="20" t="s">
        <v>689</v>
      </c>
      <c r="D1303" s="20" t="s">
        <v>564</v>
      </c>
      <c r="E1303" s="20" t="s">
        <v>3531</v>
      </c>
      <c r="F1303" s="20" t="s">
        <v>465</v>
      </c>
      <c r="G1303" s="20">
        <v>1.95</v>
      </c>
      <c r="H1303" s="20" t="s">
        <v>1679</v>
      </c>
      <c r="I1303" s="20" t="s">
        <v>3532</v>
      </c>
      <c r="J1303" s="20" t="s">
        <v>3533</v>
      </c>
      <c r="K1303" s="20" t="s">
        <v>3533</v>
      </c>
      <c r="L1303" s="20" t="s">
        <v>462</v>
      </c>
      <c r="M1303" s="20">
        <v>4</v>
      </c>
      <c r="N1303" s="20" t="s">
        <v>1679</v>
      </c>
      <c r="P1303" s="20">
        <v>0</v>
      </c>
      <c r="Q1303" s="20" t="s">
        <v>495</v>
      </c>
      <c r="R1303" s="20" t="s">
        <v>488</v>
      </c>
      <c r="S1303" s="20" t="s">
        <v>221</v>
      </c>
      <c r="T1303" s="20" t="s">
        <v>2063</v>
      </c>
      <c r="U1303" s="20" t="s">
        <v>3534</v>
      </c>
      <c r="V1303" s="20">
        <v>12</v>
      </c>
      <c r="W1303" s="20">
        <v>371</v>
      </c>
      <c r="Y1303" s="20" t="s">
        <v>1684</v>
      </c>
      <c r="Z1303" s="20" t="s">
        <v>1685</v>
      </c>
      <c r="AA1303" s="20">
        <v>1.5</v>
      </c>
      <c r="AB1303" s="20">
        <v>28</v>
      </c>
      <c r="AC1303" s="20">
        <v>28</v>
      </c>
      <c r="AD1303" s="20">
        <v>28</v>
      </c>
      <c r="AL1303" s="20" t="s">
        <v>1686</v>
      </c>
      <c r="AT1303" s="20" t="s">
        <v>1687</v>
      </c>
      <c r="AY1303" s="20" t="s">
        <v>1942</v>
      </c>
      <c r="BD1303" s="20" t="s">
        <v>2065</v>
      </c>
      <c r="BE1303" s="20" t="s">
        <v>462</v>
      </c>
      <c r="BL1303" s="20">
        <v>117</v>
      </c>
      <c r="BM1303" s="20">
        <v>60</v>
      </c>
    </row>
    <row r="1304" spans="1:65" x14ac:dyDescent="0.25">
      <c r="A1304" s="20" t="s">
        <v>1677</v>
      </c>
      <c r="B1304" s="20" t="s">
        <v>462</v>
      </c>
      <c r="C1304" s="20" t="s">
        <v>689</v>
      </c>
      <c r="D1304" s="20" t="s">
        <v>564</v>
      </c>
      <c r="E1304" s="20" t="s">
        <v>3535</v>
      </c>
      <c r="F1304" s="20" t="s">
        <v>468</v>
      </c>
      <c r="G1304" s="20">
        <v>6.42</v>
      </c>
      <c r="H1304" s="20" t="s">
        <v>1679</v>
      </c>
      <c r="I1304" s="20" t="s">
        <v>3532</v>
      </c>
      <c r="J1304" s="20" t="s">
        <v>3533</v>
      </c>
      <c r="K1304" s="20" t="s">
        <v>3533</v>
      </c>
      <c r="L1304" s="20" t="s">
        <v>462</v>
      </c>
      <c r="M1304" s="20">
        <v>4</v>
      </c>
      <c r="N1304" s="20" t="s">
        <v>1679</v>
      </c>
      <c r="P1304" s="20">
        <v>0</v>
      </c>
      <c r="Q1304" s="20" t="s">
        <v>495</v>
      </c>
      <c r="R1304" s="20" t="s">
        <v>488</v>
      </c>
      <c r="S1304" s="20" t="s">
        <v>221</v>
      </c>
      <c r="T1304" s="20" t="s">
        <v>2063</v>
      </c>
      <c r="U1304" s="20" t="s">
        <v>3534</v>
      </c>
      <c r="V1304" s="20">
        <v>12</v>
      </c>
      <c r="W1304" s="20">
        <v>371</v>
      </c>
      <c r="Y1304" s="20" t="s">
        <v>1684</v>
      </c>
      <c r="Z1304" s="20" t="s">
        <v>1685</v>
      </c>
      <c r="AA1304" s="20">
        <v>1.5</v>
      </c>
      <c r="AB1304" s="20">
        <v>28</v>
      </c>
      <c r="AC1304" s="20">
        <v>28</v>
      </c>
      <c r="AD1304" s="20">
        <v>28</v>
      </c>
      <c r="AL1304" s="20" t="s">
        <v>1686</v>
      </c>
      <c r="AT1304" s="20" t="s">
        <v>1687</v>
      </c>
      <c r="AY1304" s="20" t="s">
        <v>1942</v>
      </c>
      <c r="BD1304" s="20" t="s">
        <v>2065</v>
      </c>
      <c r="BE1304" s="20" t="s">
        <v>462</v>
      </c>
      <c r="BL1304" s="20">
        <v>385.2</v>
      </c>
      <c r="BM1304" s="20">
        <v>60</v>
      </c>
    </row>
    <row r="1305" spans="1:65" x14ac:dyDescent="0.25">
      <c r="A1305" s="20" t="s">
        <v>1677</v>
      </c>
      <c r="B1305" s="20" t="s">
        <v>462</v>
      </c>
      <c r="C1305" s="20" t="s">
        <v>689</v>
      </c>
      <c r="D1305" s="20" t="s">
        <v>564</v>
      </c>
      <c r="E1305" s="20" t="s">
        <v>3536</v>
      </c>
      <c r="F1305" s="20" t="s">
        <v>1802</v>
      </c>
      <c r="G1305" s="20">
        <v>1.95</v>
      </c>
      <c r="H1305" s="20" t="s">
        <v>1679</v>
      </c>
      <c r="I1305" s="20" t="s">
        <v>3532</v>
      </c>
      <c r="J1305" s="20" t="s">
        <v>3533</v>
      </c>
      <c r="K1305" s="20" t="s">
        <v>3533</v>
      </c>
      <c r="L1305" s="20" t="s">
        <v>462</v>
      </c>
      <c r="M1305" s="20">
        <v>1</v>
      </c>
      <c r="N1305" s="20" t="s">
        <v>1679</v>
      </c>
      <c r="P1305" s="20">
        <v>0</v>
      </c>
      <c r="Q1305" s="20" t="s">
        <v>2468</v>
      </c>
      <c r="S1305" s="20" t="s">
        <v>221</v>
      </c>
      <c r="Y1305" s="20" t="s">
        <v>1804</v>
      </c>
      <c r="Z1305" s="20" t="s">
        <v>1685</v>
      </c>
      <c r="AA1305" s="20">
        <v>1.5</v>
      </c>
      <c r="AB1305" s="20">
        <v>12</v>
      </c>
      <c r="AC1305" s="20">
        <v>13</v>
      </c>
      <c r="AD1305" s="20">
        <v>12.5</v>
      </c>
      <c r="AL1305" s="20" t="s">
        <v>1686</v>
      </c>
      <c r="AT1305" s="20" t="s">
        <v>1687</v>
      </c>
    </row>
    <row r="1306" spans="1:65" x14ac:dyDescent="0.25">
      <c r="A1306" s="20" t="s">
        <v>1677</v>
      </c>
      <c r="B1306" s="20" t="s">
        <v>462</v>
      </c>
      <c r="C1306" s="20" t="s">
        <v>3537</v>
      </c>
      <c r="D1306" s="20" t="s">
        <v>751</v>
      </c>
      <c r="E1306" s="20" t="s">
        <v>3538</v>
      </c>
      <c r="F1306" s="20" t="s">
        <v>2858</v>
      </c>
      <c r="G1306" s="20">
        <v>1</v>
      </c>
      <c r="H1306" s="20" t="s">
        <v>1679</v>
      </c>
      <c r="I1306" s="20" t="s">
        <v>3539</v>
      </c>
      <c r="J1306" s="20" t="s">
        <v>3540</v>
      </c>
      <c r="K1306" s="20" t="s">
        <v>3540</v>
      </c>
      <c r="L1306" s="20" t="s">
        <v>462</v>
      </c>
      <c r="M1306" s="20">
        <v>3</v>
      </c>
      <c r="N1306" s="20" t="s">
        <v>1679</v>
      </c>
      <c r="P1306" s="20">
        <v>0</v>
      </c>
      <c r="Q1306" s="20" t="s">
        <v>2823</v>
      </c>
      <c r="S1306" s="20" t="s">
        <v>221</v>
      </c>
      <c r="Y1306" s="20" t="s">
        <v>2824</v>
      </c>
      <c r="Z1306" s="20" t="s">
        <v>1685</v>
      </c>
      <c r="AA1306" s="20">
        <v>1.5</v>
      </c>
      <c r="AL1306" s="20" t="s">
        <v>1686</v>
      </c>
      <c r="AT1306" s="20" t="s">
        <v>1687</v>
      </c>
      <c r="BE1306" s="20" t="s">
        <v>462</v>
      </c>
    </row>
    <row r="1307" spans="1:65" x14ac:dyDescent="0.25">
      <c r="A1307" s="20" t="s">
        <v>1677</v>
      </c>
      <c r="B1307" s="20" t="s">
        <v>462</v>
      </c>
      <c r="C1307" s="20" t="s">
        <v>690</v>
      </c>
      <c r="D1307" s="20" t="s">
        <v>691</v>
      </c>
      <c r="E1307" s="20" t="s">
        <v>3541</v>
      </c>
      <c r="F1307" s="20" t="s">
        <v>465</v>
      </c>
      <c r="G1307" s="20">
        <v>3.27</v>
      </c>
      <c r="H1307" s="20" t="s">
        <v>1679</v>
      </c>
      <c r="I1307" s="20" t="s">
        <v>3542</v>
      </c>
      <c r="J1307" s="20" t="s">
        <v>1940</v>
      </c>
      <c r="K1307" s="20" t="s">
        <v>1940</v>
      </c>
      <c r="L1307" s="20" t="s">
        <v>462</v>
      </c>
      <c r="M1307" s="20">
        <v>4</v>
      </c>
      <c r="N1307" s="20" t="s">
        <v>1679</v>
      </c>
      <c r="P1307" s="20">
        <v>0</v>
      </c>
      <c r="Q1307" s="20" t="s">
        <v>504</v>
      </c>
      <c r="R1307" s="20" t="s">
        <v>488</v>
      </c>
      <c r="S1307" s="20" t="s">
        <v>221</v>
      </c>
      <c r="T1307" s="20" t="s">
        <v>2673</v>
      </c>
      <c r="U1307" s="20" t="s">
        <v>3543</v>
      </c>
      <c r="V1307" s="20">
        <v>20</v>
      </c>
      <c r="W1307" s="20">
        <v>625</v>
      </c>
      <c r="Y1307" s="20" t="s">
        <v>1684</v>
      </c>
      <c r="Z1307" s="20" t="s">
        <v>1685</v>
      </c>
      <c r="AA1307" s="20">
        <v>1.5</v>
      </c>
      <c r="AB1307" s="20">
        <v>28</v>
      </c>
      <c r="AC1307" s="20">
        <v>28</v>
      </c>
      <c r="AD1307" s="20">
        <v>28</v>
      </c>
      <c r="AJ1307" s="20" t="s">
        <v>1815</v>
      </c>
      <c r="AL1307" s="20" t="s">
        <v>1686</v>
      </c>
      <c r="AT1307" s="20" t="s">
        <v>1687</v>
      </c>
      <c r="AY1307" s="20" t="s">
        <v>1942</v>
      </c>
      <c r="BD1307" s="20" t="s">
        <v>3103</v>
      </c>
      <c r="BE1307" s="20" t="s">
        <v>462</v>
      </c>
      <c r="BL1307" s="20">
        <v>163.5</v>
      </c>
      <c r="BM1307" s="20">
        <v>50</v>
      </c>
    </row>
    <row r="1308" spans="1:65" x14ac:dyDescent="0.25">
      <c r="A1308" s="20" t="s">
        <v>1677</v>
      </c>
      <c r="B1308" s="20" t="s">
        <v>462</v>
      </c>
      <c r="C1308" s="20" t="s">
        <v>690</v>
      </c>
      <c r="D1308" s="20" t="s">
        <v>691</v>
      </c>
      <c r="E1308" s="20" t="s">
        <v>3544</v>
      </c>
      <c r="F1308" s="20" t="s">
        <v>468</v>
      </c>
      <c r="G1308" s="20">
        <v>18.420000000000002</v>
      </c>
      <c r="H1308" s="20" t="s">
        <v>1679</v>
      </c>
      <c r="I1308" s="20" t="s">
        <v>3542</v>
      </c>
      <c r="J1308" s="20" t="s">
        <v>1940</v>
      </c>
      <c r="K1308" s="20" t="s">
        <v>1940</v>
      </c>
      <c r="L1308" s="20" t="s">
        <v>462</v>
      </c>
      <c r="M1308" s="20">
        <v>4</v>
      </c>
      <c r="N1308" s="20" t="s">
        <v>1679</v>
      </c>
      <c r="P1308" s="20">
        <v>0</v>
      </c>
      <c r="Q1308" s="20" t="s">
        <v>487</v>
      </c>
      <c r="R1308" s="20" t="s">
        <v>488</v>
      </c>
      <c r="S1308" s="20" t="s">
        <v>221</v>
      </c>
      <c r="T1308" s="20" t="s">
        <v>2673</v>
      </c>
      <c r="U1308" s="20" t="s">
        <v>3543</v>
      </c>
      <c r="V1308" s="20">
        <v>20</v>
      </c>
      <c r="W1308" s="20">
        <v>625</v>
      </c>
      <c r="Y1308" s="20" t="s">
        <v>1684</v>
      </c>
      <c r="Z1308" s="20" t="s">
        <v>1685</v>
      </c>
      <c r="AA1308" s="20">
        <v>1.5</v>
      </c>
      <c r="AB1308" s="20">
        <v>28</v>
      </c>
      <c r="AC1308" s="20">
        <v>28</v>
      </c>
      <c r="AD1308" s="20">
        <v>28</v>
      </c>
      <c r="AJ1308" s="20" t="s">
        <v>1815</v>
      </c>
      <c r="AL1308" s="20" t="s">
        <v>1686</v>
      </c>
      <c r="AT1308" s="20" t="s">
        <v>1687</v>
      </c>
      <c r="AY1308" s="20" t="s">
        <v>1942</v>
      </c>
      <c r="BD1308" s="20" t="s">
        <v>3103</v>
      </c>
      <c r="BE1308" s="20" t="s">
        <v>462</v>
      </c>
      <c r="BL1308" s="20">
        <v>1013.1</v>
      </c>
      <c r="BM1308" s="20">
        <v>55</v>
      </c>
    </row>
    <row r="1309" spans="1:65" x14ac:dyDescent="0.25">
      <c r="A1309" s="20" t="s">
        <v>1677</v>
      </c>
      <c r="B1309" s="20" t="s">
        <v>462</v>
      </c>
      <c r="C1309" s="20" t="s">
        <v>690</v>
      </c>
      <c r="D1309" s="20" t="s">
        <v>691</v>
      </c>
      <c r="E1309" s="20" t="s">
        <v>3545</v>
      </c>
      <c r="F1309" s="20" t="s">
        <v>470</v>
      </c>
      <c r="G1309" s="20">
        <v>0.18</v>
      </c>
      <c r="H1309" s="20" t="s">
        <v>1679</v>
      </c>
      <c r="I1309" s="20" t="s">
        <v>3542</v>
      </c>
      <c r="J1309" s="20" t="s">
        <v>1940</v>
      </c>
      <c r="K1309" s="20" t="s">
        <v>1940</v>
      </c>
      <c r="L1309" s="20" t="s">
        <v>462</v>
      </c>
      <c r="M1309" s="20">
        <v>5</v>
      </c>
      <c r="N1309" s="20" t="s">
        <v>1679</v>
      </c>
      <c r="P1309" s="20">
        <v>0</v>
      </c>
      <c r="Q1309" s="20" t="s">
        <v>487</v>
      </c>
      <c r="R1309" s="20" t="s">
        <v>488</v>
      </c>
      <c r="S1309" s="20" t="s">
        <v>221</v>
      </c>
      <c r="T1309" s="20" t="s">
        <v>2673</v>
      </c>
      <c r="U1309" s="20" t="s">
        <v>3543</v>
      </c>
      <c r="V1309" s="20">
        <v>20</v>
      </c>
      <c r="W1309" s="20">
        <v>625</v>
      </c>
      <c r="Y1309" s="20" t="s">
        <v>1684</v>
      </c>
      <c r="Z1309" s="20" t="s">
        <v>1685</v>
      </c>
      <c r="AA1309" s="20">
        <v>1.5</v>
      </c>
      <c r="AB1309" s="20">
        <v>28</v>
      </c>
      <c r="AC1309" s="20">
        <v>28</v>
      </c>
      <c r="AD1309" s="20">
        <v>28</v>
      </c>
      <c r="AJ1309" s="20" t="s">
        <v>1815</v>
      </c>
      <c r="AL1309" s="20" t="s">
        <v>1686</v>
      </c>
      <c r="AT1309" s="20" t="s">
        <v>1687</v>
      </c>
      <c r="AY1309" s="20" t="s">
        <v>1942</v>
      </c>
      <c r="BD1309" s="20" t="s">
        <v>3103</v>
      </c>
      <c r="BE1309" s="20" t="s">
        <v>462</v>
      </c>
      <c r="BL1309" s="20">
        <v>9.9</v>
      </c>
      <c r="BM1309" s="20">
        <v>55</v>
      </c>
    </row>
    <row r="1310" spans="1:65" x14ac:dyDescent="0.25">
      <c r="A1310" s="20" t="s">
        <v>1677</v>
      </c>
      <c r="B1310" s="20" t="s">
        <v>462</v>
      </c>
      <c r="C1310" s="20" t="s">
        <v>690</v>
      </c>
      <c r="D1310" s="20" t="s">
        <v>691</v>
      </c>
      <c r="E1310" s="20" t="s">
        <v>3546</v>
      </c>
      <c r="F1310" s="20" t="s">
        <v>471</v>
      </c>
      <c r="G1310" s="20">
        <v>10.69</v>
      </c>
      <c r="H1310" s="20" t="s">
        <v>1679</v>
      </c>
      <c r="I1310" s="20" t="s">
        <v>3542</v>
      </c>
      <c r="J1310" s="20" t="s">
        <v>1940</v>
      </c>
      <c r="K1310" s="20" t="s">
        <v>1940</v>
      </c>
      <c r="L1310" s="20" t="s">
        <v>462</v>
      </c>
      <c r="M1310" s="20">
        <v>5</v>
      </c>
      <c r="N1310" s="20" t="s">
        <v>1679</v>
      </c>
      <c r="P1310" s="20">
        <v>0</v>
      </c>
      <c r="Q1310" s="20" t="s">
        <v>487</v>
      </c>
      <c r="R1310" s="20" t="s">
        <v>488</v>
      </c>
      <c r="S1310" s="20" t="s">
        <v>221</v>
      </c>
      <c r="T1310" s="20" t="s">
        <v>2673</v>
      </c>
      <c r="U1310" s="20" t="s">
        <v>3543</v>
      </c>
      <c r="V1310" s="20">
        <v>20</v>
      </c>
      <c r="W1310" s="20">
        <v>625</v>
      </c>
      <c r="Y1310" s="20" t="s">
        <v>1684</v>
      </c>
      <c r="Z1310" s="20" t="s">
        <v>1685</v>
      </c>
      <c r="AA1310" s="20">
        <v>1.5</v>
      </c>
      <c r="AB1310" s="20">
        <v>28</v>
      </c>
      <c r="AC1310" s="20">
        <v>28</v>
      </c>
      <c r="AD1310" s="20">
        <v>28</v>
      </c>
      <c r="AJ1310" s="20" t="s">
        <v>1815</v>
      </c>
      <c r="AL1310" s="20" t="s">
        <v>1686</v>
      </c>
      <c r="AT1310" s="20" t="s">
        <v>1687</v>
      </c>
      <c r="AY1310" s="20" t="s">
        <v>1942</v>
      </c>
      <c r="BD1310" s="20" t="s">
        <v>3103</v>
      </c>
      <c r="BE1310" s="20" t="s">
        <v>462</v>
      </c>
      <c r="BL1310" s="20">
        <v>587.95000000000005</v>
      </c>
      <c r="BM1310" s="20">
        <v>55</v>
      </c>
    </row>
    <row r="1311" spans="1:65" x14ac:dyDescent="0.25">
      <c r="A1311" s="20" t="s">
        <v>1677</v>
      </c>
      <c r="B1311" s="20" t="s">
        <v>462</v>
      </c>
      <c r="C1311" s="20" t="s">
        <v>690</v>
      </c>
      <c r="D1311" s="20" t="s">
        <v>691</v>
      </c>
      <c r="E1311" s="20" t="s">
        <v>3547</v>
      </c>
      <c r="F1311" s="20" t="s">
        <v>472</v>
      </c>
      <c r="G1311" s="20">
        <v>2.54</v>
      </c>
      <c r="H1311" s="20" t="s">
        <v>1679</v>
      </c>
      <c r="I1311" s="20" t="s">
        <v>3542</v>
      </c>
      <c r="J1311" s="20" t="s">
        <v>1940</v>
      </c>
      <c r="K1311" s="20" t="s">
        <v>1940</v>
      </c>
      <c r="L1311" s="20" t="s">
        <v>462</v>
      </c>
      <c r="M1311" s="20">
        <v>5</v>
      </c>
      <c r="N1311" s="20" t="s">
        <v>1679</v>
      </c>
      <c r="P1311" s="20">
        <v>0</v>
      </c>
      <c r="Q1311" s="20" t="s">
        <v>499</v>
      </c>
      <c r="R1311" s="20" t="s">
        <v>488</v>
      </c>
      <c r="S1311" s="20" t="s">
        <v>221</v>
      </c>
      <c r="T1311" s="20" t="s">
        <v>3548</v>
      </c>
      <c r="U1311" s="20" t="s">
        <v>3549</v>
      </c>
      <c r="V1311" s="20">
        <v>20</v>
      </c>
      <c r="W1311" s="20">
        <v>625</v>
      </c>
      <c r="Y1311" s="20" t="s">
        <v>1684</v>
      </c>
      <c r="Z1311" s="20" t="s">
        <v>1685</v>
      </c>
      <c r="AA1311" s="20">
        <v>1.5</v>
      </c>
      <c r="AB1311" s="20">
        <v>28</v>
      </c>
      <c r="AC1311" s="20">
        <v>28</v>
      </c>
      <c r="AD1311" s="20">
        <v>28</v>
      </c>
      <c r="AJ1311" s="20" t="s">
        <v>1815</v>
      </c>
      <c r="AL1311" s="20" t="s">
        <v>1686</v>
      </c>
      <c r="AT1311" s="20" t="s">
        <v>1687</v>
      </c>
      <c r="AY1311" s="20" t="s">
        <v>1942</v>
      </c>
      <c r="BD1311" s="20" t="s">
        <v>3103</v>
      </c>
      <c r="BE1311" s="20" t="s">
        <v>462</v>
      </c>
      <c r="BL1311" s="20">
        <v>177.8</v>
      </c>
      <c r="BM1311" s="20">
        <v>70</v>
      </c>
    </row>
    <row r="1312" spans="1:65" x14ac:dyDescent="0.25">
      <c r="A1312" s="20" t="s">
        <v>1677</v>
      </c>
      <c r="B1312" s="20" t="s">
        <v>462</v>
      </c>
      <c r="C1312" s="20" t="s">
        <v>690</v>
      </c>
      <c r="D1312" s="20" t="s">
        <v>691</v>
      </c>
      <c r="E1312" s="20" t="s">
        <v>3550</v>
      </c>
      <c r="F1312" s="20" t="s">
        <v>473</v>
      </c>
      <c r="G1312" s="20">
        <v>7.43</v>
      </c>
      <c r="H1312" s="20" t="s">
        <v>1679</v>
      </c>
      <c r="I1312" s="20" t="s">
        <v>3542</v>
      </c>
      <c r="J1312" s="20" t="s">
        <v>1940</v>
      </c>
      <c r="K1312" s="20" t="s">
        <v>1940</v>
      </c>
      <c r="L1312" s="20" t="s">
        <v>462</v>
      </c>
      <c r="M1312" s="20">
        <v>5</v>
      </c>
      <c r="N1312" s="20" t="s">
        <v>1679</v>
      </c>
      <c r="P1312" s="20">
        <v>0</v>
      </c>
      <c r="Q1312" s="20" t="s">
        <v>504</v>
      </c>
      <c r="R1312" s="20" t="s">
        <v>488</v>
      </c>
      <c r="S1312" s="20" t="s">
        <v>221</v>
      </c>
      <c r="T1312" s="20" t="s">
        <v>3551</v>
      </c>
      <c r="U1312" s="20" t="s">
        <v>3552</v>
      </c>
      <c r="V1312" s="20">
        <v>17</v>
      </c>
      <c r="W1312" s="20">
        <v>537</v>
      </c>
      <c r="Y1312" s="20" t="s">
        <v>1684</v>
      </c>
      <c r="Z1312" s="20" t="s">
        <v>1685</v>
      </c>
      <c r="AA1312" s="20">
        <v>1.5</v>
      </c>
      <c r="AB1312" s="20">
        <v>28</v>
      </c>
      <c r="AC1312" s="20">
        <v>28</v>
      </c>
      <c r="AD1312" s="20">
        <v>28</v>
      </c>
      <c r="AJ1312" s="20" t="s">
        <v>1815</v>
      </c>
      <c r="AL1312" s="20" t="s">
        <v>1686</v>
      </c>
      <c r="AT1312" s="20" t="s">
        <v>1687</v>
      </c>
      <c r="BE1312" s="20" t="s">
        <v>462</v>
      </c>
      <c r="BL1312" s="20">
        <v>371.5</v>
      </c>
      <c r="BM1312" s="20">
        <v>50</v>
      </c>
    </row>
    <row r="1313" spans="1:65" x14ac:dyDescent="0.25">
      <c r="A1313" s="20" t="s">
        <v>1677</v>
      </c>
      <c r="B1313" s="20" t="s">
        <v>462</v>
      </c>
      <c r="C1313" s="20" t="s">
        <v>690</v>
      </c>
      <c r="D1313" s="20" t="s">
        <v>691</v>
      </c>
      <c r="E1313" s="20" t="s">
        <v>3553</v>
      </c>
      <c r="F1313" s="20" t="s">
        <v>474</v>
      </c>
      <c r="G1313" s="20">
        <v>20.43</v>
      </c>
      <c r="H1313" s="20" t="s">
        <v>1679</v>
      </c>
      <c r="I1313" s="20" t="s">
        <v>3542</v>
      </c>
      <c r="J1313" s="20" t="s">
        <v>1940</v>
      </c>
      <c r="K1313" s="20" t="s">
        <v>1940</v>
      </c>
      <c r="L1313" s="20" t="s">
        <v>462</v>
      </c>
      <c r="M1313" s="20">
        <v>5</v>
      </c>
      <c r="N1313" s="20" t="s">
        <v>1679</v>
      </c>
      <c r="P1313" s="20">
        <v>0</v>
      </c>
      <c r="Q1313" s="20" t="s">
        <v>504</v>
      </c>
      <c r="R1313" s="20" t="s">
        <v>488</v>
      </c>
      <c r="S1313" s="20" t="s">
        <v>221</v>
      </c>
      <c r="T1313" s="20" t="s">
        <v>3551</v>
      </c>
      <c r="U1313" s="20" t="s">
        <v>3552</v>
      </c>
      <c r="V1313" s="20">
        <v>17</v>
      </c>
      <c r="W1313" s="20">
        <v>537</v>
      </c>
      <c r="Y1313" s="20" t="s">
        <v>1684</v>
      </c>
      <c r="Z1313" s="20" t="s">
        <v>1685</v>
      </c>
      <c r="AA1313" s="20">
        <v>1.5</v>
      </c>
      <c r="AB1313" s="20">
        <v>28</v>
      </c>
      <c r="AC1313" s="20">
        <v>28</v>
      </c>
      <c r="AD1313" s="20">
        <v>28</v>
      </c>
      <c r="AJ1313" s="20" t="s">
        <v>1815</v>
      </c>
      <c r="AL1313" s="20" t="s">
        <v>1686</v>
      </c>
      <c r="AT1313" s="20" t="s">
        <v>1687</v>
      </c>
      <c r="BE1313" s="20" t="s">
        <v>462</v>
      </c>
      <c r="BL1313" s="20">
        <v>1021.5</v>
      </c>
      <c r="BM1313" s="20">
        <v>50</v>
      </c>
    </row>
    <row r="1314" spans="1:65" x14ac:dyDescent="0.25">
      <c r="A1314" s="20" t="s">
        <v>1677</v>
      </c>
      <c r="B1314" s="20" t="s">
        <v>462</v>
      </c>
      <c r="C1314" s="20" t="s">
        <v>690</v>
      </c>
      <c r="D1314" s="20" t="s">
        <v>691</v>
      </c>
      <c r="E1314" s="20" t="s">
        <v>3554</v>
      </c>
      <c r="F1314" s="20" t="s">
        <v>475</v>
      </c>
      <c r="G1314" s="20">
        <v>22.5</v>
      </c>
      <c r="H1314" s="20" t="s">
        <v>1679</v>
      </c>
      <c r="I1314" s="20" t="s">
        <v>3542</v>
      </c>
      <c r="J1314" s="20" t="s">
        <v>1940</v>
      </c>
      <c r="K1314" s="20" t="s">
        <v>1940</v>
      </c>
      <c r="L1314" s="20" t="s">
        <v>462</v>
      </c>
      <c r="M1314" s="20">
        <v>5</v>
      </c>
      <c r="N1314" s="20" t="s">
        <v>1679</v>
      </c>
      <c r="P1314" s="20">
        <v>0</v>
      </c>
      <c r="Q1314" s="20" t="s">
        <v>504</v>
      </c>
      <c r="R1314" s="20" t="s">
        <v>488</v>
      </c>
      <c r="S1314" s="20" t="s">
        <v>221</v>
      </c>
      <c r="T1314" s="20" t="s">
        <v>3551</v>
      </c>
      <c r="U1314" s="20" t="s">
        <v>3555</v>
      </c>
      <c r="V1314" s="20">
        <v>17</v>
      </c>
      <c r="W1314" s="20">
        <v>544</v>
      </c>
      <c r="Y1314" s="20" t="s">
        <v>1684</v>
      </c>
      <c r="Z1314" s="20" t="s">
        <v>1685</v>
      </c>
      <c r="AA1314" s="20">
        <v>1.5</v>
      </c>
      <c r="AB1314" s="20">
        <v>28</v>
      </c>
      <c r="AC1314" s="20">
        <v>28</v>
      </c>
      <c r="AD1314" s="20">
        <v>28</v>
      </c>
      <c r="AJ1314" s="20" t="s">
        <v>1815</v>
      </c>
      <c r="AL1314" s="20" t="s">
        <v>1686</v>
      </c>
      <c r="AT1314" s="20" t="s">
        <v>1687</v>
      </c>
      <c r="BE1314" s="20" t="s">
        <v>462</v>
      </c>
      <c r="BL1314" s="20">
        <v>1125</v>
      </c>
      <c r="BM1314" s="20">
        <v>50</v>
      </c>
    </row>
    <row r="1315" spans="1:65" x14ac:dyDescent="0.25">
      <c r="A1315" s="20" t="s">
        <v>1677</v>
      </c>
      <c r="B1315" s="20" t="s">
        <v>462</v>
      </c>
      <c r="C1315" s="20" t="s">
        <v>690</v>
      </c>
      <c r="D1315" s="20" t="s">
        <v>691</v>
      </c>
      <c r="E1315" s="20" t="s">
        <v>3556</v>
      </c>
      <c r="F1315" s="20" t="s">
        <v>476</v>
      </c>
      <c r="G1315" s="20">
        <v>0.53</v>
      </c>
      <c r="H1315" s="20" t="s">
        <v>1679</v>
      </c>
      <c r="I1315" s="20" t="s">
        <v>3542</v>
      </c>
      <c r="J1315" s="20" t="s">
        <v>1940</v>
      </c>
      <c r="K1315" s="20" t="s">
        <v>1940</v>
      </c>
      <c r="L1315" s="20" t="s">
        <v>462</v>
      </c>
      <c r="M1315" s="20">
        <v>5</v>
      </c>
      <c r="N1315" s="20" t="s">
        <v>1679</v>
      </c>
      <c r="P1315" s="20">
        <v>0</v>
      </c>
      <c r="Q1315" s="20" t="s">
        <v>504</v>
      </c>
      <c r="R1315" s="20" t="s">
        <v>488</v>
      </c>
      <c r="S1315" s="20" t="s">
        <v>221</v>
      </c>
      <c r="T1315" s="20" t="s">
        <v>3551</v>
      </c>
      <c r="U1315" s="20" t="s">
        <v>3552</v>
      </c>
      <c r="V1315" s="20">
        <v>17</v>
      </c>
      <c r="W1315" s="20">
        <v>537</v>
      </c>
      <c r="Y1315" s="20" t="s">
        <v>1684</v>
      </c>
      <c r="Z1315" s="20" t="s">
        <v>1685</v>
      </c>
      <c r="AA1315" s="20">
        <v>1.5</v>
      </c>
      <c r="AB1315" s="20">
        <v>28</v>
      </c>
      <c r="AC1315" s="20">
        <v>28</v>
      </c>
      <c r="AD1315" s="20">
        <v>28</v>
      </c>
      <c r="AJ1315" s="20" t="s">
        <v>1815</v>
      </c>
      <c r="AL1315" s="20" t="s">
        <v>1686</v>
      </c>
      <c r="AT1315" s="20" t="s">
        <v>1687</v>
      </c>
      <c r="BE1315" s="20" t="s">
        <v>462</v>
      </c>
      <c r="BL1315" s="20">
        <v>26.5</v>
      </c>
      <c r="BM1315" s="20">
        <v>50</v>
      </c>
    </row>
    <row r="1316" spans="1:65" x14ac:dyDescent="0.25">
      <c r="A1316" s="20" t="s">
        <v>1677</v>
      </c>
      <c r="B1316" s="20" t="s">
        <v>462</v>
      </c>
      <c r="C1316" s="20" t="s">
        <v>690</v>
      </c>
      <c r="D1316" s="20" t="s">
        <v>691</v>
      </c>
      <c r="E1316" s="20" t="s">
        <v>3557</v>
      </c>
      <c r="F1316" s="20" t="s">
        <v>477</v>
      </c>
      <c r="G1316" s="20">
        <v>2.0099999999999998</v>
      </c>
      <c r="H1316" s="20" t="s">
        <v>1679</v>
      </c>
      <c r="I1316" s="20" t="s">
        <v>3542</v>
      </c>
      <c r="J1316" s="20" t="s">
        <v>1940</v>
      </c>
      <c r="K1316" s="20" t="s">
        <v>1940</v>
      </c>
      <c r="L1316" s="20" t="s">
        <v>462</v>
      </c>
      <c r="M1316" s="20">
        <v>5</v>
      </c>
      <c r="N1316" s="20" t="s">
        <v>1679</v>
      </c>
      <c r="P1316" s="20">
        <v>0</v>
      </c>
      <c r="Q1316" s="20" t="s">
        <v>499</v>
      </c>
      <c r="R1316" s="20" t="s">
        <v>488</v>
      </c>
      <c r="S1316" s="20" t="s">
        <v>221</v>
      </c>
      <c r="T1316" s="20" t="s">
        <v>3548</v>
      </c>
      <c r="U1316" s="20" t="s">
        <v>3549</v>
      </c>
      <c r="V1316" s="20">
        <v>20</v>
      </c>
      <c r="W1316" s="20">
        <v>625</v>
      </c>
      <c r="Y1316" s="20" t="s">
        <v>1684</v>
      </c>
      <c r="Z1316" s="20" t="s">
        <v>1685</v>
      </c>
      <c r="AA1316" s="20">
        <v>1.5</v>
      </c>
      <c r="AB1316" s="20">
        <v>28</v>
      </c>
      <c r="AC1316" s="20">
        <v>28</v>
      </c>
      <c r="AD1316" s="20">
        <v>28</v>
      </c>
      <c r="AJ1316" s="20" t="s">
        <v>1815</v>
      </c>
      <c r="AL1316" s="20" t="s">
        <v>1686</v>
      </c>
      <c r="AT1316" s="20" t="s">
        <v>1687</v>
      </c>
      <c r="AY1316" s="20" t="s">
        <v>1942</v>
      </c>
      <c r="BD1316" s="20" t="s">
        <v>3103</v>
      </c>
      <c r="BE1316" s="20" t="s">
        <v>462</v>
      </c>
      <c r="BL1316" s="20">
        <v>140.69999999999999</v>
      </c>
      <c r="BM1316" s="20">
        <v>70</v>
      </c>
    </row>
    <row r="1317" spans="1:65" x14ac:dyDescent="0.25">
      <c r="A1317" s="20" t="s">
        <v>1677</v>
      </c>
      <c r="B1317" s="20" t="s">
        <v>462</v>
      </c>
      <c r="C1317" s="20" t="s">
        <v>692</v>
      </c>
      <c r="D1317" s="20" t="s">
        <v>547</v>
      </c>
      <c r="E1317" s="20" t="s">
        <v>3558</v>
      </c>
      <c r="F1317" s="20" t="s">
        <v>465</v>
      </c>
      <c r="G1317" s="20">
        <v>0.68</v>
      </c>
      <c r="H1317" s="20" t="s">
        <v>1679</v>
      </c>
      <c r="I1317" s="20" t="s">
        <v>3559</v>
      </c>
      <c r="J1317" s="20" t="s">
        <v>1930</v>
      </c>
      <c r="K1317" s="20" t="s">
        <v>1930</v>
      </c>
      <c r="L1317" s="20" t="s">
        <v>462</v>
      </c>
      <c r="M1317" s="20">
        <v>4</v>
      </c>
      <c r="N1317" s="20" t="s">
        <v>1679</v>
      </c>
      <c r="P1317" s="20">
        <v>0</v>
      </c>
      <c r="Q1317" s="20" t="s">
        <v>509</v>
      </c>
      <c r="R1317" s="20" t="s">
        <v>550</v>
      </c>
      <c r="S1317" s="20" t="s">
        <v>221</v>
      </c>
      <c r="T1317" s="20" t="s">
        <v>3560</v>
      </c>
      <c r="V1317" s="20">
        <v>16</v>
      </c>
      <c r="W1317" s="20">
        <v>504</v>
      </c>
      <c r="Y1317" s="20" t="s">
        <v>1684</v>
      </c>
      <c r="Z1317" s="20" t="s">
        <v>1685</v>
      </c>
      <c r="AA1317" s="20">
        <v>1.5</v>
      </c>
      <c r="AB1317" s="20">
        <v>18</v>
      </c>
      <c r="AC1317" s="20">
        <v>18</v>
      </c>
      <c r="AD1317" s="20">
        <v>18</v>
      </c>
      <c r="AL1317" s="20" t="s">
        <v>1686</v>
      </c>
      <c r="AT1317" s="20" t="s">
        <v>1687</v>
      </c>
      <c r="BE1317" s="20" t="s">
        <v>462</v>
      </c>
      <c r="BL1317" s="20">
        <v>71.400000000000006</v>
      </c>
      <c r="BM1317" s="20">
        <v>105</v>
      </c>
    </row>
    <row r="1318" spans="1:65" x14ac:dyDescent="0.25">
      <c r="A1318" s="20" t="s">
        <v>1677</v>
      </c>
      <c r="B1318" s="20" t="s">
        <v>462</v>
      </c>
      <c r="C1318" s="20" t="s">
        <v>692</v>
      </c>
      <c r="D1318" s="20" t="s">
        <v>547</v>
      </c>
      <c r="E1318" s="20" t="s">
        <v>3561</v>
      </c>
      <c r="F1318" s="20" t="s">
        <v>468</v>
      </c>
      <c r="G1318" s="20">
        <v>13.14</v>
      </c>
      <c r="H1318" s="20" t="s">
        <v>1679</v>
      </c>
      <c r="I1318" s="20" t="s">
        <v>3559</v>
      </c>
      <c r="J1318" s="20" t="s">
        <v>1930</v>
      </c>
      <c r="K1318" s="20" t="s">
        <v>1930</v>
      </c>
      <c r="L1318" s="20" t="s">
        <v>462</v>
      </c>
      <c r="M1318" s="20">
        <v>4</v>
      </c>
      <c r="N1318" s="20" t="s">
        <v>1679</v>
      </c>
      <c r="P1318" s="20">
        <v>0</v>
      </c>
      <c r="Q1318" s="20" t="s">
        <v>509</v>
      </c>
      <c r="R1318" s="20" t="s">
        <v>550</v>
      </c>
      <c r="S1318" s="20" t="s">
        <v>221</v>
      </c>
      <c r="T1318" s="20" t="s">
        <v>3560</v>
      </c>
      <c r="V1318" s="20">
        <v>16</v>
      </c>
      <c r="W1318" s="20">
        <v>504</v>
      </c>
      <c r="Y1318" s="20" t="s">
        <v>1684</v>
      </c>
      <c r="Z1318" s="20" t="s">
        <v>1685</v>
      </c>
      <c r="AA1318" s="20">
        <v>1.5</v>
      </c>
      <c r="AB1318" s="20">
        <v>18</v>
      </c>
      <c r="AC1318" s="20">
        <v>18</v>
      </c>
      <c r="AD1318" s="20">
        <v>18</v>
      </c>
      <c r="AL1318" s="20" t="s">
        <v>1686</v>
      </c>
      <c r="AT1318" s="20" t="s">
        <v>1687</v>
      </c>
      <c r="BE1318" s="20" t="s">
        <v>462</v>
      </c>
      <c r="BL1318" s="20">
        <v>1379.7</v>
      </c>
      <c r="BM1318" s="20">
        <v>105</v>
      </c>
    </row>
    <row r="1319" spans="1:65" x14ac:dyDescent="0.25">
      <c r="A1319" s="20" t="s">
        <v>1677</v>
      </c>
      <c r="B1319" s="20" t="s">
        <v>462</v>
      </c>
      <c r="C1319" s="20" t="s">
        <v>692</v>
      </c>
      <c r="D1319" s="20" t="s">
        <v>547</v>
      </c>
      <c r="E1319" s="20" t="s">
        <v>3562</v>
      </c>
      <c r="F1319" s="20" t="s">
        <v>470</v>
      </c>
      <c r="G1319" s="20">
        <v>19.22</v>
      </c>
      <c r="H1319" s="20" t="s">
        <v>1679</v>
      </c>
      <c r="I1319" s="20" t="s">
        <v>3559</v>
      </c>
      <c r="J1319" s="20" t="s">
        <v>1930</v>
      </c>
      <c r="K1319" s="20" t="s">
        <v>1930</v>
      </c>
      <c r="L1319" s="20" t="s">
        <v>462</v>
      </c>
      <c r="M1319" s="20">
        <v>4</v>
      </c>
      <c r="N1319" s="20" t="s">
        <v>1679</v>
      </c>
      <c r="P1319" s="20">
        <v>0</v>
      </c>
      <c r="Q1319" s="20" t="s">
        <v>509</v>
      </c>
      <c r="R1319" s="20" t="s">
        <v>550</v>
      </c>
      <c r="S1319" s="20" t="s">
        <v>221</v>
      </c>
      <c r="T1319" s="20" t="s">
        <v>3560</v>
      </c>
      <c r="V1319" s="20">
        <v>16</v>
      </c>
      <c r="W1319" s="20">
        <v>504</v>
      </c>
      <c r="Y1319" s="20" t="s">
        <v>1684</v>
      </c>
      <c r="Z1319" s="20" t="s">
        <v>1685</v>
      </c>
      <c r="AA1319" s="20">
        <v>1.5</v>
      </c>
      <c r="AB1319" s="20">
        <v>18</v>
      </c>
      <c r="AC1319" s="20">
        <v>18</v>
      </c>
      <c r="AD1319" s="20">
        <v>18</v>
      </c>
      <c r="AL1319" s="20" t="s">
        <v>1686</v>
      </c>
      <c r="AT1319" s="20" t="s">
        <v>1687</v>
      </c>
      <c r="BE1319" s="20" t="s">
        <v>462</v>
      </c>
      <c r="BL1319" s="20">
        <v>2018.1</v>
      </c>
      <c r="BM1319" s="20">
        <v>105</v>
      </c>
    </row>
    <row r="1320" spans="1:65" x14ac:dyDescent="0.25">
      <c r="A1320" s="20" t="s">
        <v>1677</v>
      </c>
      <c r="B1320" s="20" t="s">
        <v>462</v>
      </c>
      <c r="C1320" s="20" t="s">
        <v>692</v>
      </c>
      <c r="D1320" s="20" t="s">
        <v>547</v>
      </c>
      <c r="E1320" s="20" t="s">
        <v>3563</v>
      </c>
      <c r="F1320" s="20" t="s">
        <v>471</v>
      </c>
      <c r="G1320" s="20">
        <v>14.4</v>
      </c>
      <c r="H1320" s="20" t="s">
        <v>1679</v>
      </c>
      <c r="I1320" s="20" t="s">
        <v>3559</v>
      </c>
      <c r="J1320" s="20" t="s">
        <v>1930</v>
      </c>
      <c r="K1320" s="20" t="s">
        <v>1930</v>
      </c>
      <c r="L1320" s="20" t="s">
        <v>462</v>
      </c>
      <c r="M1320" s="20">
        <v>4</v>
      </c>
      <c r="N1320" s="20" t="s">
        <v>1679</v>
      </c>
      <c r="P1320" s="20">
        <v>0</v>
      </c>
      <c r="Q1320" s="20" t="s">
        <v>509</v>
      </c>
      <c r="R1320" s="20" t="s">
        <v>550</v>
      </c>
      <c r="S1320" s="20" t="s">
        <v>221</v>
      </c>
      <c r="T1320" s="20" t="s">
        <v>3564</v>
      </c>
      <c r="V1320" s="20">
        <v>16</v>
      </c>
      <c r="W1320" s="20">
        <v>505</v>
      </c>
      <c r="Y1320" s="20" t="s">
        <v>1684</v>
      </c>
      <c r="Z1320" s="20" t="s">
        <v>1685</v>
      </c>
      <c r="AA1320" s="20">
        <v>1.5</v>
      </c>
      <c r="AB1320" s="20">
        <v>18</v>
      </c>
      <c r="AC1320" s="20">
        <v>18</v>
      </c>
      <c r="AD1320" s="20">
        <v>18</v>
      </c>
      <c r="AL1320" s="20" t="s">
        <v>1686</v>
      </c>
      <c r="AT1320" s="20" t="s">
        <v>1687</v>
      </c>
      <c r="BE1320" s="20" t="s">
        <v>462</v>
      </c>
      <c r="BL1320" s="20">
        <v>1512</v>
      </c>
      <c r="BM1320" s="20">
        <v>105</v>
      </c>
    </row>
    <row r="1321" spans="1:65" x14ac:dyDescent="0.25">
      <c r="A1321" s="20" t="s">
        <v>1677</v>
      </c>
      <c r="B1321" s="20" t="s">
        <v>462</v>
      </c>
      <c r="C1321" s="20" t="s">
        <v>692</v>
      </c>
      <c r="D1321" s="20" t="s">
        <v>547</v>
      </c>
      <c r="E1321" s="20" t="s">
        <v>3565</v>
      </c>
      <c r="F1321" s="20" t="s">
        <v>472</v>
      </c>
      <c r="G1321" s="20">
        <v>6.37</v>
      </c>
      <c r="H1321" s="20" t="s">
        <v>1679</v>
      </c>
      <c r="I1321" s="20" t="s">
        <v>3559</v>
      </c>
      <c r="J1321" s="20" t="s">
        <v>1930</v>
      </c>
      <c r="K1321" s="20" t="s">
        <v>1930</v>
      </c>
      <c r="L1321" s="20" t="s">
        <v>462</v>
      </c>
      <c r="M1321" s="20">
        <v>4</v>
      </c>
      <c r="N1321" s="20" t="s">
        <v>1679</v>
      </c>
      <c r="P1321" s="20">
        <v>0</v>
      </c>
      <c r="Q1321" s="20" t="s">
        <v>509</v>
      </c>
      <c r="R1321" s="20" t="s">
        <v>550</v>
      </c>
      <c r="S1321" s="20" t="s">
        <v>221</v>
      </c>
      <c r="T1321" s="20" t="s">
        <v>3560</v>
      </c>
      <c r="V1321" s="20">
        <v>16</v>
      </c>
      <c r="W1321" s="20">
        <v>504</v>
      </c>
      <c r="Y1321" s="20" t="s">
        <v>1684</v>
      </c>
      <c r="Z1321" s="20" t="s">
        <v>1685</v>
      </c>
      <c r="AA1321" s="20">
        <v>1.5</v>
      </c>
      <c r="AB1321" s="20">
        <v>18</v>
      </c>
      <c r="AC1321" s="20">
        <v>18</v>
      </c>
      <c r="AD1321" s="20">
        <v>18</v>
      </c>
      <c r="AL1321" s="20" t="s">
        <v>1686</v>
      </c>
      <c r="AT1321" s="20" t="s">
        <v>1687</v>
      </c>
      <c r="BE1321" s="20" t="s">
        <v>462</v>
      </c>
      <c r="BL1321" s="20">
        <v>668.85</v>
      </c>
      <c r="BM1321" s="20">
        <v>105</v>
      </c>
    </row>
    <row r="1322" spans="1:65" x14ac:dyDescent="0.25">
      <c r="A1322" s="20" t="s">
        <v>1677</v>
      </c>
      <c r="B1322" s="20" t="s">
        <v>462</v>
      </c>
      <c r="C1322" s="20" t="s">
        <v>692</v>
      </c>
      <c r="D1322" s="20" t="s">
        <v>547</v>
      </c>
      <c r="E1322" s="20" t="s">
        <v>3566</v>
      </c>
      <c r="F1322" s="20" t="s">
        <v>473</v>
      </c>
      <c r="G1322" s="20">
        <v>2.92</v>
      </c>
      <c r="H1322" s="20" t="s">
        <v>1679</v>
      </c>
      <c r="I1322" s="20" t="s">
        <v>3559</v>
      </c>
      <c r="J1322" s="20" t="s">
        <v>1930</v>
      </c>
      <c r="K1322" s="20" t="s">
        <v>1930</v>
      </c>
      <c r="L1322" s="20" t="s">
        <v>462</v>
      </c>
      <c r="M1322" s="20">
        <v>4</v>
      </c>
      <c r="N1322" s="20" t="s">
        <v>1679</v>
      </c>
      <c r="P1322" s="20">
        <v>0</v>
      </c>
      <c r="Q1322" s="20" t="s">
        <v>509</v>
      </c>
      <c r="R1322" s="20" t="s">
        <v>550</v>
      </c>
      <c r="S1322" s="20" t="s">
        <v>221</v>
      </c>
      <c r="T1322" s="20" t="s">
        <v>3560</v>
      </c>
      <c r="V1322" s="20">
        <v>16</v>
      </c>
      <c r="W1322" s="20">
        <v>504</v>
      </c>
      <c r="Y1322" s="20" t="s">
        <v>1684</v>
      </c>
      <c r="Z1322" s="20" t="s">
        <v>1685</v>
      </c>
      <c r="AA1322" s="20">
        <v>1.5</v>
      </c>
      <c r="AB1322" s="20">
        <v>18</v>
      </c>
      <c r="AC1322" s="20">
        <v>18</v>
      </c>
      <c r="AD1322" s="20">
        <v>18</v>
      </c>
      <c r="AL1322" s="20" t="s">
        <v>1686</v>
      </c>
      <c r="AT1322" s="20" t="s">
        <v>1687</v>
      </c>
      <c r="BE1322" s="20" t="s">
        <v>462</v>
      </c>
      <c r="BL1322" s="20">
        <v>306.60000000000002</v>
      </c>
      <c r="BM1322" s="20">
        <v>105</v>
      </c>
    </row>
    <row r="1323" spans="1:65" x14ac:dyDescent="0.25">
      <c r="A1323" s="20" t="s">
        <v>1677</v>
      </c>
      <c r="B1323" s="20" t="s">
        <v>462</v>
      </c>
      <c r="C1323" s="20" t="s">
        <v>692</v>
      </c>
      <c r="D1323" s="20" t="s">
        <v>547</v>
      </c>
      <c r="E1323" s="20" t="s">
        <v>3567</v>
      </c>
      <c r="F1323" s="20" t="s">
        <v>474</v>
      </c>
      <c r="G1323" s="20">
        <v>1.6</v>
      </c>
      <c r="H1323" s="20" t="s">
        <v>1679</v>
      </c>
      <c r="I1323" s="20" t="s">
        <v>3559</v>
      </c>
      <c r="J1323" s="20" t="s">
        <v>1930</v>
      </c>
      <c r="K1323" s="20" t="s">
        <v>1930</v>
      </c>
      <c r="L1323" s="20" t="s">
        <v>462</v>
      </c>
      <c r="M1323" s="20">
        <v>4</v>
      </c>
      <c r="N1323" s="20" t="s">
        <v>1679</v>
      </c>
      <c r="P1323" s="20">
        <v>0</v>
      </c>
      <c r="Q1323" s="20" t="s">
        <v>509</v>
      </c>
      <c r="R1323" s="20" t="s">
        <v>550</v>
      </c>
      <c r="S1323" s="20" t="s">
        <v>221</v>
      </c>
      <c r="T1323" s="20" t="s">
        <v>3560</v>
      </c>
      <c r="V1323" s="20">
        <v>16</v>
      </c>
      <c r="W1323" s="20">
        <v>504</v>
      </c>
      <c r="Y1323" s="20" t="s">
        <v>1684</v>
      </c>
      <c r="Z1323" s="20" t="s">
        <v>1685</v>
      </c>
      <c r="AA1323" s="20">
        <v>1.5</v>
      </c>
      <c r="AB1323" s="20">
        <v>18</v>
      </c>
      <c r="AC1323" s="20">
        <v>18</v>
      </c>
      <c r="AD1323" s="20">
        <v>18</v>
      </c>
      <c r="AL1323" s="20" t="s">
        <v>1686</v>
      </c>
      <c r="AT1323" s="20" t="s">
        <v>1687</v>
      </c>
      <c r="BE1323" s="20" t="s">
        <v>462</v>
      </c>
      <c r="BL1323" s="20">
        <v>168</v>
      </c>
      <c r="BM1323" s="20">
        <v>105</v>
      </c>
    </row>
    <row r="1324" spans="1:65" x14ac:dyDescent="0.25">
      <c r="A1324" s="20" t="s">
        <v>1677</v>
      </c>
      <c r="B1324" s="20" t="s">
        <v>462</v>
      </c>
      <c r="C1324" s="20" t="s">
        <v>692</v>
      </c>
      <c r="D1324" s="20" t="s">
        <v>547</v>
      </c>
      <c r="E1324" s="20" t="s">
        <v>3568</v>
      </c>
      <c r="F1324" s="20" t="s">
        <v>475</v>
      </c>
      <c r="G1324" s="20">
        <v>4.4800000000000004</v>
      </c>
      <c r="H1324" s="20" t="s">
        <v>1679</v>
      </c>
      <c r="I1324" s="20" t="s">
        <v>3559</v>
      </c>
      <c r="J1324" s="20" t="s">
        <v>1930</v>
      </c>
      <c r="K1324" s="20" t="s">
        <v>1930</v>
      </c>
      <c r="L1324" s="20" t="s">
        <v>462</v>
      </c>
      <c r="M1324" s="20">
        <v>4</v>
      </c>
      <c r="N1324" s="20" t="s">
        <v>1679</v>
      </c>
      <c r="P1324" s="20">
        <v>0</v>
      </c>
      <c r="Q1324" s="20" t="s">
        <v>509</v>
      </c>
      <c r="R1324" s="20" t="s">
        <v>550</v>
      </c>
      <c r="S1324" s="20" t="s">
        <v>221</v>
      </c>
      <c r="T1324" s="20" t="s">
        <v>3560</v>
      </c>
      <c r="V1324" s="20">
        <v>16</v>
      </c>
      <c r="W1324" s="20">
        <v>504</v>
      </c>
      <c r="Y1324" s="20" t="s">
        <v>1684</v>
      </c>
      <c r="Z1324" s="20" t="s">
        <v>1685</v>
      </c>
      <c r="AA1324" s="20">
        <v>1.5</v>
      </c>
      <c r="AB1324" s="20">
        <v>18</v>
      </c>
      <c r="AC1324" s="20">
        <v>18</v>
      </c>
      <c r="AD1324" s="20">
        <v>18</v>
      </c>
      <c r="AL1324" s="20" t="s">
        <v>1686</v>
      </c>
      <c r="AT1324" s="20" t="s">
        <v>1687</v>
      </c>
      <c r="BE1324" s="20" t="s">
        <v>462</v>
      </c>
      <c r="BL1324" s="20">
        <v>470.4</v>
      </c>
      <c r="BM1324" s="20">
        <v>105</v>
      </c>
    </row>
    <row r="1325" spans="1:65" x14ac:dyDescent="0.25">
      <c r="A1325" s="20" t="s">
        <v>1677</v>
      </c>
      <c r="B1325" s="20" t="s">
        <v>462</v>
      </c>
      <c r="C1325" s="20" t="s">
        <v>692</v>
      </c>
      <c r="D1325" s="20" t="s">
        <v>547</v>
      </c>
      <c r="E1325" s="20" t="s">
        <v>3569</v>
      </c>
      <c r="F1325" s="20" t="s">
        <v>476</v>
      </c>
      <c r="G1325" s="20">
        <v>8.67</v>
      </c>
      <c r="H1325" s="20" t="s">
        <v>1679</v>
      </c>
      <c r="I1325" s="20" t="s">
        <v>3559</v>
      </c>
      <c r="J1325" s="20" t="s">
        <v>1930</v>
      </c>
      <c r="K1325" s="20" t="s">
        <v>1930</v>
      </c>
      <c r="L1325" s="20" t="s">
        <v>462</v>
      </c>
      <c r="M1325" s="20">
        <v>4</v>
      </c>
      <c r="N1325" s="20" t="s">
        <v>1679</v>
      </c>
      <c r="P1325" s="20">
        <v>0</v>
      </c>
      <c r="Q1325" s="20" t="s">
        <v>509</v>
      </c>
      <c r="R1325" s="20" t="s">
        <v>550</v>
      </c>
      <c r="S1325" s="20" t="s">
        <v>221</v>
      </c>
      <c r="T1325" s="20" t="s">
        <v>3560</v>
      </c>
      <c r="V1325" s="20">
        <v>16</v>
      </c>
      <c r="W1325" s="20">
        <v>504</v>
      </c>
      <c r="Y1325" s="20" t="s">
        <v>1684</v>
      </c>
      <c r="Z1325" s="20" t="s">
        <v>1685</v>
      </c>
      <c r="AA1325" s="20">
        <v>1.5</v>
      </c>
      <c r="AB1325" s="20">
        <v>18</v>
      </c>
      <c r="AC1325" s="20">
        <v>18</v>
      </c>
      <c r="AD1325" s="20">
        <v>18</v>
      </c>
      <c r="AL1325" s="20" t="s">
        <v>1686</v>
      </c>
      <c r="AT1325" s="20" t="s">
        <v>1687</v>
      </c>
      <c r="BE1325" s="20" t="s">
        <v>462</v>
      </c>
      <c r="BL1325" s="20">
        <v>910.35</v>
      </c>
      <c r="BM1325" s="20">
        <v>105</v>
      </c>
    </row>
    <row r="1326" spans="1:65" x14ac:dyDescent="0.25">
      <c r="A1326" s="20" t="s">
        <v>1677</v>
      </c>
      <c r="B1326" s="20" t="s">
        <v>462</v>
      </c>
      <c r="C1326" s="20" t="s">
        <v>693</v>
      </c>
      <c r="D1326" s="20" t="s">
        <v>547</v>
      </c>
      <c r="E1326" s="20" t="s">
        <v>3570</v>
      </c>
      <c r="F1326" s="20" t="s">
        <v>465</v>
      </c>
      <c r="G1326" s="20">
        <v>56.31</v>
      </c>
      <c r="H1326" s="20" t="s">
        <v>1679</v>
      </c>
      <c r="I1326" s="20" t="s">
        <v>3571</v>
      </c>
      <c r="J1326" s="20" t="s">
        <v>1930</v>
      </c>
      <c r="K1326" s="20" t="s">
        <v>1930</v>
      </c>
      <c r="L1326" s="20" t="s">
        <v>462</v>
      </c>
      <c r="M1326" s="20">
        <v>4</v>
      </c>
      <c r="N1326" s="20" t="s">
        <v>1679</v>
      </c>
      <c r="P1326" s="20">
        <v>0</v>
      </c>
      <c r="Q1326" s="20" t="s">
        <v>499</v>
      </c>
      <c r="R1326" s="20" t="s">
        <v>488</v>
      </c>
      <c r="S1326" s="20" t="s">
        <v>221</v>
      </c>
      <c r="T1326" s="20" t="s">
        <v>3572</v>
      </c>
      <c r="U1326" s="20" t="s">
        <v>3573</v>
      </c>
      <c r="V1326" s="20">
        <v>6</v>
      </c>
      <c r="W1326" s="20">
        <v>200</v>
      </c>
      <c r="Y1326" s="20" t="s">
        <v>1684</v>
      </c>
      <c r="Z1326" s="20" t="s">
        <v>1685</v>
      </c>
      <c r="AA1326" s="20">
        <v>1.5</v>
      </c>
      <c r="AB1326" s="20">
        <v>18</v>
      </c>
      <c r="AC1326" s="20">
        <v>18</v>
      </c>
      <c r="AD1326" s="20">
        <v>18</v>
      </c>
      <c r="AL1326" s="20" t="s">
        <v>1686</v>
      </c>
      <c r="AT1326" s="20" t="s">
        <v>1687</v>
      </c>
      <c r="AU1326" s="20" t="s">
        <v>1786</v>
      </c>
      <c r="BE1326" s="20" t="s">
        <v>462</v>
      </c>
      <c r="BL1326" s="20">
        <v>3941.7</v>
      </c>
      <c r="BM1326" s="20">
        <v>70</v>
      </c>
    </row>
    <row r="1327" spans="1:65" x14ac:dyDescent="0.25">
      <c r="A1327" s="20" t="s">
        <v>1677</v>
      </c>
      <c r="B1327" s="20" t="s">
        <v>462</v>
      </c>
      <c r="C1327" s="20" t="s">
        <v>693</v>
      </c>
      <c r="D1327" s="20" t="s">
        <v>547</v>
      </c>
      <c r="E1327" s="20" t="s">
        <v>3574</v>
      </c>
      <c r="F1327" s="20" t="s">
        <v>468</v>
      </c>
      <c r="G1327" s="20">
        <v>28.09</v>
      </c>
      <c r="H1327" s="20" t="s">
        <v>1679</v>
      </c>
      <c r="I1327" s="20" t="s">
        <v>3571</v>
      </c>
      <c r="J1327" s="20" t="s">
        <v>1930</v>
      </c>
      <c r="K1327" s="20" t="s">
        <v>1930</v>
      </c>
      <c r="L1327" s="20" t="s">
        <v>462</v>
      </c>
      <c r="M1327" s="20">
        <v>4</v>
      </c>
      <c r="N1327" s="20" t="s">
        <v>1679</v>
      </c>
      <c r="P1327" s="20">
        <v>0</v>
      </c>
      <c r="Q1327" s="20" t="s">
        <v>499</v>
      </c>
      <c r="R1327" s="20" t="s">
        <v>488</v>
      </c>
      <c r="S1327" s="20" t="s">
        <v>221</v>
      </c>
      <c r="T1327" s="20" t="s">
        <v>3572</v>
      </c>
      <c r="U1327" s="20" t="s">
        <v>3573</v>
      </c>
      <c r="V1327" s="20">
        <v>6</v>
      </c>
      <c r="W1327" s="20">
        <v>200</v>
      </c>
      <c r="Y1327" s="20" t="s">
        <v>1684</v>
      </c>
      <c r="Z1327" s="20" t="s">
        <v>1685</v>
      </c>
      <c r="AA1327" s="20">
        <v>1.5</v>
      </c>
      <c r="AB1327" s="20">
        <v>18</v>
      </c>
      <c r="AC1327" s="20">
        <v>18</v>
      </c>
      <c r="AD1327" s="20">
        <v>18</v>
      </c>
      <c r="AL1327" s="20" t="s">
        <v>1686</v>
      </c>
      <c r="AT1327" s="20" t="s">
        <v>1687</v>
      </c>
      <c r="AU1327" s="20" t="s">
        <v>1786</v>
      </c>
      <c r="BE1327" s="20" t="s">
        <v>462</v>
      </c>
      <c r="BL1327" s="20">
        <v>1966.3</v>
      </c>
      <c r="BM1327" s="20">
        <v>70</v>
      </c>
    </row>
    <row r="1328" spans="1:65" x14ac:dyDescent="0.25">
      <c r="A1328" s="20" t="s">
        <v>1677</v>
      </c>
      <c r="B1328" s="20" t="s">
        <v>462</v>
      </c>
      <c r="C1328" s="20" t="s">
        <v>693</v>
      </c>
      <c r="D1328" s="20" t="s">
        <v>547</v>
      </c>
      <c r="E1328" s="20" t="s">
        <v>3575</v>
      </c>
      <c r="F1328" s="20" t="s">
        <v>470</v>
      </c>
      <c r="G1328" s="20">
        <v>23.52</v>
      </c>
      <c r="H1328" s="20" t="s">
        <v>1679</v>
      </c>
      <c r="I1328" s="20" t="s">
        <v>3571</v>
      </c>
      <c r="J1328" s="20" t="s">
        <v>1930</v>
      </c>
      <c r="K1328" s="20" t="s">
        <v>1930</v>
      </c>
      <c r="L1328" s="20" t="s">
        <v>462</v>
      </c>
      <c r="M1328" s="20">
        <v>4</v>
      </c>
      <c r="N1328" s="20" t="s">
        <v>1679</v>
      </c>
      <c r="P1328" s="20">
        <v>0</v>
      </c>
      <c r="Q1328" s="20" t="s">
        <v>499</v>
      </c>
      <c r="R1328" s="20" t="s">
        <v>488</v>
      </c>
      <c r="S1328" s="20" t="s">
        <v>221</v>
      </c>
      <c r="T1328" s="20" t="s">
        <v>3572</v>
      </c>
      <c r="U1328" s="20" t="s">
        <v>3573</v>
      </c>
      <c r="V1328" s="20">
        <v>6</v>
      </c>
      <c r="W1328" s="20">
        <v>200</v>
      </c>
      <c r="Y1328" s="20" t="s">
        <v>1684</v>
      </c>
      <c r="Z1328" s="20" t="s">
        <v>1685</v>
      </c>
      <c r="AA1328" s="20">
        <v>1.5</v>
      </c>
      <c r="AB1328" s="20">
        <v>18</v>
      </c>
      <c r="AC1328" s="20">
        <v>18</v>
      </c>
      <c r="AD1328" s="20">
        <v>18</v>
      </c>
      <c r="AL1328" s="20" t="s">
        <v>1686</v>
      </c>
      <c r="AT1328" s="20" t="s">
        <v>1687</v>
      </c>
      <c r="AU1328" s="20" t="s">
        <v>1786</v>
      </c>
      <c r="BE1328" s="20" t="s">
        <v>462</v>
      </c>
      <c r="BL1328" s="20">
        <v>1646.4</v>
      </c>
      <c r="BM1328" s="20">
        <v>70</v>
      </c>
    </row>
    <row r="1329" spans="1:66" x14ac:dyDescent="0.25">
      <c r="A1329" s="20" t="s">
        <v>1677</v>
      </c>
      <c r="B1329" s="20" t="s">
        <v>462</v>
      </c>
      <c r="C1329" s="20" t="s">
        <v>693</v>
      </c>
      <c r="D1329" s="20" t="s">
        <v>547</v>
      </c>
      <c r="E1329" s="20" t="s">
        <v>3576</v>
      </c>
      <c r="F1329" s="20" t="s">
        <v>471</v>
      </c>
      <c r="G1329" s="20">
        <v>8.68</v>
      </c>
      <c r="H1329" s="20" t="s">
        <v>1679</v>
      </c>
      <c r="I1329" s="20" t="s">
        <v>3571</v>
      </c>
      <c r="J1329" s="20" t="s">
        <v>1930</v>
      </c>
      <c r="K1329" s="20" t="s">
        <v>1930</v>
      </c>
      <c r="L1329" s="20" t="s">
        <v>462</v>
      </c>
      <c r="M1329" s="20">
        <v>4</v>
      </c>
      <c r="N1329" s="20" t="s">
        <v>1679</v>
      </c>
      <c r="P1329" s="20">
        <v>0</v>
      </c>
      <c r="Q1329" s="20" t="s">
        <v>499</v>
      </c>
      <c r="R1329" s="20" t="s">
        <v>488</v>
      </c>
      <c r="S1329" s="20" t="s">
        <v>221</v>
      </c>
      <c r="T1329" s="20" t="s">
        <v>3572</v>
      </c>
      <c r="U1329" s="20" t="s">
        <v>3573</v>
      </c>
      <c r="V1329" s="20">
        <v>6</v>
      </c>
      <c r="W1329" s="20">
        <v>200</v>
      </c>
      <c r="Y1329" s="20" t="s">
        <v>1684</v>
      </c>
      <c r="Z1329" s="20" t="s">
        <v>1685</v>
      </c>
      <c r="AA1329" s="20">
        <v>1.5</v>
      </c>
      <c r="AB1329" s="20">
        <v>18</v>
      </c>
      <c r="AC1329" s="20">
        <v>18</v>
      </c>
      <c r="AD1329" s="20">
        <v>18</v>
      </c>
      <c r="AL1329" s="20" t="s">
        <v>1686</v>
      </c>
      <c r="AT1329" s="20" t="s">
        <v>1687</v>
      </c>
      <c r="AU1329" s="20" t="s">
        <v>1786</v>
      </c>
      <c r="BE1329" s="20" t="s">
        <v>462</v>
      </c>
      <c r="BL1329" s="20">
        <v>607.6</v>
      </c>
      <c r="BM1329" s="20">
        <v>70</v>
      </c>
    </row>
    <row r="1330" spans="1:66" x14ac:dyDescent="0.25">
      <c r="A1330" s="20" t="s">
        <v>1677</v>
      </c>
      <c r="B1330" s="20" t="s">
        <v>462</v>
      </c>
      <c r="C1330" s="20" t="s">
        <v>693</v>
      </c>
      <c r="D1330" s="20" t="s">
        <v>547</v>
      </c>
      <c r="E1330" s="20" t="s">
        <v>3577</v>
      </c>
      <c r="F1330" s="20" t="s">
        <v>472</v>
      </c>
      <c r="G1330" s="20">
        <v>4.09</v>
      </c>
      <c r="H1330" s="20" t="s">
        <v>1679</v>
      </c>
      <c r="I1330" s="20" t="s">
        <v>3571</v>
      </c>
      <c r="J1330" s="20" t="s">
        <v>1930</v>
      </c>
      <c r="K1330" s="20" t="s">
        <v>1930</v>
      </c>
      <c r="L1330" s="20" t="s">
        <v>462</v>
      </c>
      <c r="M1330" s="20">
        <v>4</v>
      </c>
      <c r="N1330" s="20" t="s">
        <v>1679</v>
      </c>
      <c r="P1330" s="20">
        <v>0</v>
      </c>
      <c r="Q1330" s="20" t="s">
        <v>499</v>
      </c>
      <c r="R1330" s="20" t="s">
        <v>488</v>
      </c>
      <c r="S1330" s="20" t="s">
        <v>221</v>
      </c>
      <c r="T1330" s="20" t="s">
        <v>3572</v>
      </c>
      <c r="U1330" s="20" t="s">
        <v>3573</v>
      </c>
      <c r="V1330" s="20">
        <v>6</v>
      </c>
      <c r="W1330" s="20">
        <v>200</v>
      </c>
      <c r="Y1330" s="20" t="s">
        <v>1684</v>
      </c>
      <c r="Z1330" s="20" t="s">
        <v>1685</v>
      </c>
      <c r="AA1330" s="20">
        <v>1.5</v>
      </c>
      <c r="AB1330" s="20">
        <v>18</v>
      </c>
      <c r="AC1330" s="20">
        <v>18</v>
      </c>
      <c r="AD1330" s="20">
        <v>18</v>
      </c>
      <c r="AL1330" s="20" t="s">
        <v>1686</v>
      </c>
      <c r="AT1330" s="20" t="s">
        <v>1687</v>
      </c>
      <c r="AU1330" s="20" t="s">
        <v>1786</v>
      </c>
      <c r="BE1330" s="20" t="s">
        <v>462</v>
      </c>
      <c r="BL1330" s="20">
        <v>286.3</v>
      </c>
      <c r="BM1330" s="20">
        <v>70</v>
      </c>
    </row>
    <row r="1331" spans="1:66" x14ac:dyDescent="0.25">
      <c r="A1331" s="20" t="s">
        <v>1677</v>
      </c>
      <c r="B1331" s="20" t="s">
        <v>462</v>
      </c>
      <c r="C1331" s="20" t="s">
        <v>693</v>
      </c>
      <c r="D1331" s="20" t="s">
        <v>547</v>
      </c>
      <c r="E1331" s="20" t="s">
        <v>3578</v>
      </c>
      <c r="F1331" s="20" t="s">
        <v>473</v>
      </c>
      <c r="G1331" s="20">
        <v>6</v>
      </c>
      <c r="H1331" s="20" t="s">
        <v>1679</v>
      </c>
      <c r="I1331" s="20" t="s">
        <v>3571</v>
      </c>
      <c r="J1331" s="20" t="s">
        <v>1930</v>
      </c>
      <c r="K1331" s="20" t="s">
        <v>1930</v>
      </c>
      <c r="L1331" s="20" t="s">
        <v>462</v>
      </c>
      <c r="M1331" s="20">
        <v>1</v>
      </c>
      <c r="N1331" s="20" t="s">
        <v>1679</v>
      </c>
      <c r="P1331" s="20">
        <v>0</v>
      </c>
      <c r="Q1331" s="20" t="s">
        <v>2882</v>
      </c>
      <c r="S1331" s="20" t="s">
        <v>221</v>
      </c>
      <c r="Y1331" s="20" t="s">
        <v>1684</v>
      </c>
      <c r="Z1331" s="20" t="s">
        <v>1685</v>
      </c>
      <c r="AA1331" s="20">
        <v>0</v>
      </c>
      <c r="AB1331" s="20">
        <v>18</v>
      </c>
      <c r="AC1331" s="20">
        <v>18</v>
      </c>
      <c r="AD1331" s="20">
        <v>18</v>
      </c>
      <c r="AL1331" s="20" t="s">
        <v>1686</v>
      </c>
      <c r="AM1331" s="20" t="s">
        <v>1647</v>
      </c>
      <c r="AT1331" s="20" t="s">
        <v>1687</v>
      </c>
      <c r="AU1331" s="20" t="s">
        <v>1786</v>
      </c>
      <c r="BE1331" s="20" t="s">
        <v>462</v>
      </c>
    </row>
    <row r="1332" spans="1:66" x14ac:dyDescent="0.25">
      <c r="A1332" s="20" t="s">
        <v>1677</v>
      </c>
      <c r="B1332" s="20" t="s">
        <v>462</v>
      </c>
      <c r="C1332" s="20" t="s">
        <v>694</v>
      </c>
      <c r="D1332" s="20" t="s">
        <v>695</v>
      </c>
      <c r="E1332" s="20" t="s">
        <v>3579</v>
      </c>
      <c r="F1332" s="20" t="s">
        <v>465</v>
      </c>
      <c r="G1332" s="20">
        <v>18.399999999999999</v>
      </c>
      <c r="H1332" s="20" t="s">
        <v>1679</v>
      </c>
      <c r="I1332" s="20" t="s">
        <v>3580</v>
      </c>
      <c r="J1332" s="20" t="s">
        <v>2124</v>
      </c>
      <c r="K1332" s="20" t="s">
        <v>2124</v>
      </c>
      <c r="L1332" s="20" t="s">
        <v>462</v>
      </c>
      <c r="M1332" s="20">
        <v>6</v>
      </c>
      <c r="N1332" s="20" t="s">
        <v>1679</v>
      </c>
      <c r="P1332" s="20">
        <v>0</v>
      </c>
      <c r="Q1332" s="20" t="s">
        <v>636</v>
      </c>
      <c r="R1332" s="20" t="s">
        <v>673</v>
      </c>
      <c r="S1332" s="20" t="s">
        <v>221</v>
      </c>
      <c r="T1332" s="20" t="s">
        <v>3581</v>
      </c>
      <c r="V1332" s="20">
        <v>23</v>
      </c>
      <c r="W1332" s="20">
        <v>705</v>
      </c>
      <c r="Y1332" s="20" t="s">
        <v>1684</v>
      </c>
      <c r="Z1332" s="20" t="s">
        <v>1685</v>
      </c>
      <c r="AA1332" s="20">
        <v>1.5</v>
      </c>
      <c r="AB1332" s="20">
        <v>46</v>
      </c>
      <c r="AC1332" s="20">
        <v>46</v>
      </c>
      <c r="AD1332" s="20">
        <v>46</v>
      </c>
      <c r="AJ1332" s="20" t="s">
        <v>1815</v>
      </c>
      <c r="AL1332" s="20" t="s">
        <v>1686</v>
      </c>
      <c r="AT1332" s="20" t="s">
        <v>1687</v>
      </c>
      <c r="AY1332" s="20" t="s">
        <v>1942</v>
      </c>
      <c r="BD1332" s="20" t="s">
        <v>1922</v>
      </c>
      <c r="BE1332" s="20" t="s">
        <v>462</v>
      </c>
      <c r="BL1332" s="20">
        <v>2208</v>
      </c>
      <c r="BM1332" s="20">
        <v>120</v>
      </c>
      <c r="BN1332" s="20">
        <v>2507.0070000000001</v>
      </c>
    </row>
    <row r="1333" spans="1:66" x14ac:dyDescent="0.25">
      <c r="A1333" s="20" t="s">
        <v>1677</v>
      </c>
      <c r="B1333" s="20" t="s">
        <v>462</v>
      </c>
      <c r="C1333" s="20" t="s">
        <v>694</v>
      </c>
      <c r="D1333" s="20" t="s">
        <v>695</v>
      </c>
      <c r="E1333" s="20" t="s">
        <v>3582</v>
      </c>
      <c r="F1333" s="20" t="s">
        <v>468</v>
      </c>
      <c r="G1333" s="20">
        <v>1.91</v>
      </c>
      <c r="H1333" s="20" t="s">
        <v>1679</v>
      </c>
      <c r="I1333" s="20" t="s">
        <v>3580</v>
      </c>
      <c r="J1333" s="20" t="s">
        <v>2124</v>
      </c>
      <c r="K1333" s="20" t="s">
        <v>2124</v>
      </c>
      <c r="L1333" s="20" t="s">
        <v>462</v>
      </c>
      <c r="M1333" s="20">
        <v>6</v>
      </c>
      <c r="N1333" s="20" t="s">
        <v>1679</v>
      </c>
      <c r="P1333" s="20">
        <v>0</v>
      </c>
      <c r="Q1333" s="20" t="s">
        <v>636</v>
      </c>
      <c r="R1333" s="20" t="s">
        <v>673</v>
      </c>
      <c r="S1333" s="20" t="s">
        <v>221</v>
      </c>
      <c r="T1333" s="20" t="s">
        <v>3581</v>
      </c>
      <c r="V1333" s="20">
        <v>23</v>
      </c>
      <c r="W1333" s="20">
        <v>705</v>
      </c>
      <c r="Y1333" s="20" t="s">
        <v>1684</v>
      </c>
      <c r="Z1333" s="20" t="s">
        <v>1685</v>
      </c>
      <c r="AA1333" s="20">
        <v>1.5</v>
      </c>
      <c r="AB1333" s="20">
        <v>46</v>
      </c>
      <c r="AC1333" s="20">
        <v>46</v>
      </c>
      <c r="AD1333" s="20">
        <v>46</v>
      </c>
      <c r="AJ1333" s="20" t="s">
        <v>1815</v>
      </c>
      <c r="AL1333" s="20" t="s">
        <v>1686</v>
      </c>
      <c r="AT1333" s="20" t="s">
        <v>1687</v>
      </c>
      <c r="AY1333" s="20" t="s">
        <v>1942</v>
      </c>
      <c r="BD1333" s="20" t="s">
        <v>1922</v>
      </c>
      <c r="BE1333" s="20" t="s">
        <v>462</v>
      </c>
      <c r="BL1333" s="20">
        <v>229.2</v>
      </c>
      <c r="BM1333" s="20">
        <v>120</v>
      </c>
      <c r="BN1333" s="20">
        <v>260.23399999999998</v>
      </c>
    </row>
    <row r="1334" spans="1:66" x14ac:dyDescent="0.25">
      <c r="A1334" s="20" t="s">
        <v>1677</v>
      </c>
      <c r="B1334" s="20" t="s">
        <v>462</v>
      </c>
      <c r="C1334" s="20" t="s">
        <v>694</v>
      </c>
      <c r="D1334" s="20" t="s">
        <v>695</v>
      </c>
      <c r="E1334" s="20" t="s">
        <v>3583</v>
      </c>
      <c r="F1334" s="20" t="s">
        <v>470</v>
      </c>
      <c r="G1334" s="20">
        <v>8.4700000000000006</v>
      </c>
      <c r="H1334" s="20" t="s">
        <v>1679</v>
      </c>
      <c r="I1334" s="20" t="s">
        <v>3580</v>
      </c>
      <c r="J1334" s="20" t="s">
        <v>2124</v>
      </c>
      <c r="K1334" s="20" t="s">
        <v>2124</v>
      </c>
      <c r="L1334" s="20" t="s">
        <v>462</v>
      </c>
      <c r="M1334" s="20">
        <v>6</v>
      </c>
      <c r="N1334" s="20" t="s">
        <v>1679</v>
      </c>
      <c r="P1334" s="20">
        <v>0</v>
      </c>
      <c r="Q1334" s="20" t="s">
        <v>636</v>
      </c>
      <c r="R1334" s="20" t="s">
        <v>673</v>
      </c>
      <c r="S1334" s="20" t="s">
        <v>221</v>
      </c>
      <c r="T1334" s="20" t="s">
        <v>3581</v>
      </c>
      <c r="V1334" s="20">
        <v>23</v>
      </c>
      <c r="W1334" s="20">
        <v>705</v>
      </c>
      <c r="Y1334" s="20" t="s">
        <v>1684</v>
      </c>
      <c r="Z1334" s="20" t="s">
        <v>1685</v>
      </c>
      <c r="AA1334" s="20">
        <v>1.5</v>
      </c>
      <c r="AB1334" s="20">
        <v>46</v>
      </c>
      <c r="AC1334" s="20">
        <v>46</v>
      </c>
      <c r="AD1334" s="20">
        <v>46</v>
      </c>
      <c r="AJ1334" s="20" t="s">
        <v>1815</v>
      </c>
      <c r="AL1334" s="20" t="s">
        <v>1686</v>
      </c>
      <c r="AT1334" s="20" t="s">
        <v>1687</v>
      </c>
      <c r="AY1334" s="20" t="s">
        <v>1942</v>
      </c>
      <c r="BD1334" s="20" t="s">
        <v>1922</v>
      </c>
      <c r="BE1334" s="20" t="s">
        <v>462</v>
      </c>
      <c r="BL1334" s="20">
        <v>1016.4</v>
      </c>
      <c r="BM1334" s="20">
        <v>120</v>
      </c>
      <c r="BN1334" s="20">
        <v>1154.029</v>
      </c>
    </row>
    <row r="1335" spans="1:66" x14ac:dyDescent="0.25">
      <c r="A1335" s="20" t="s">
        <v>1677</v>
      </c>
      <c r="B1335" s="20" t="s">
        <v>462</v>
      </c>
      <c r="C1335" s="20" t="s">
        <v>694</v>
      </c>
      <c r="D1335" s="20" t="s">
        <v>695</v>
      </c>
      <c r="E1335" s="20" t="s">
        <v>3584</v>
      </c>
      <c r="F1335" s="20" t="s">
        <v>471</v>
      </c>
      <c r="G1335" s="20">
        <v>23.64</v>
      </c>
      <c r="H1335" s="20" t="s">
        <v>1679</v>
      </c>
      <c r="I1335" s="20" t="s">
        <v>3580</v>
      </c>
      <c r="J1335" s="20" t="s">
        <v>2124</v>
      </c>
      <c r="K1335" s="20" t="s">
        <v>2124</v>
      </c>
      <c r="L1335" s="20" t="s">
        <v>462</v>
      </c>
      <c r="M1335" s="20">
        <v>6</v>
      </c>
      <c r="N1335" s="20" t="s">
        <v>1679</v>
      </c>
      <c r="P1335" s="20">
        <v>0</v>
      </c>
      <c r="Q1335" s="20" t="s">
        <v>636</v>
      </c>
      <c r="R1335" s="20" t="s">
        <v>488</v>
      </c>
      <c r="S1335" s="20" t="s">
        <v>221</v>
      </c>
      <c r="T1335" s="20" t="s">
        <v>3581</v>
      </c>
      <c r="V1335" s="20">
        <v>23</v>
      </c>
      <c r="W1335" s="20">
        <v>705</v>
      </c>
      <c r="Y1335" s="20" t="s">
        <v>1684</v>
      </c>
      <c r="Z1335" s="20" t="s">
        <v>1685</v>
      </c>
      <c r="AA1335" s="20">
        <v>1.5</v>
      </c>
      <c r="AB1335" s="20">
        <v>46</v>
      </c>
      <c r="AC1335" s="20">
        <v>46</v>
      </c>
      <c r="AD1335" s="20">
        <v>46</v>
      </c>
      <c r="AJ1335" s="20" t="s">
        <v>1815</v>
      </c>
      <c r="AL1335" s="20" t="s">
        <v>1686</v>
      </c>
      <c r="AT1335" s="20" t="s">
        <v>1687</v>
      </c>
      <c r="AY1335" s="20" t="s">
        <v>1942</v>
      </c>
      <c r="BD1335" s="20" t="s">
        <v>1922</v>
      </c>
      <c r="BE1335" s="20" t="s">
        <v>462</v>
      </c>
      <c r="BL1335" s="20">
        <v>2836.8</v>
      </c>
      <c r="BM1335" s="20">
        <v>120</v>
      </c>
      <c r="BN1335" s="20">
        <v>3220.9630000000002</v>
      </c>
    </row>
    <row r="1336" spans="1:66" x14ac:dyDescent="0.25">
      <c r="A1336" s="20" t="s">
        <v>1677</v>
      </c>
      <c r="B1336" s="20" t="s">
        <v>462</v>
      </c>
      <c r="C1336" s="20" t="s">
        <v>694</v>
      </c>
      <c r="D1336" s="20" t="s">
        <v>695</v>
      </c>
      <c r="E1336" s="20" t="s">
        <v>3585</v>
      </c>
      <c r="F1336" s="20" t="s">
        <v>472</v>
      </c>
      <c r="G1336" s="20">
        <v>22.48</v>
      </c>
      <c r="H1336" s="20" t="s">
        <v>1679</v>
      </c>
      <c r="I1336" s="20" t="s">
        <v>3580</v>
      </c>
      <c r="J1336" s="20" t="s">
        <v>2124</v>
      </c>
      <c r="K1336" s="20" t="s">
        <v>2124</v>
      </c>
      <c r="L1336" s="20" t="s">
        <v>462</v>
      </c>
      <c r="M1336" s="20">
        <v>6</v>
      </c>
      <c r="N1336" s="20" t="s">
        <v>1679</v>
      </c>
      <c r="P1336" s="20">
        <v>0</v>
      </c>
      <c r="Q1336" s="20" t="s">
        <v>636</v>
      </c>
      <c r="R1336" s="20" t="s">
        <v>488</v>
      </c>
      <c r="S1336" s="20" t="s">
        <v>221</v>
      </c>
      <c r="T1336" s="20" t="s">
        <v>3581</v>
      </c>
      <c r="V1336" s="20">
        <v>23</v>
      </c>
      <c r="W1336" s="20">
        <v>705</v>
      </c>
      <c r="Y1336" s="20" t="s">
        <v>1684</v>
      </c>
      <c r="Z1336" s="20" t="s">
        <v>1685</v>
      </c>
      <c r="AA1336" s="20">
        <v>1.5</v>
      </c>
      <c r="AB1336" s="20">
        <v>46</v>
      </c>
      <c r="AC1336" s="20">
        <v>46</v>
      </c>
      <c r="AD1336" s="20">
        <v>46</v>
      </c>
      <c r="AJ1336" s="20" t="s">
        <v>1815</v>
      </c>
      <c r="AL1336" s="20" t="s">
        <v>1686</v>
      </c>
      <c r="AT1336" s="20" t="s">
        <v>1687</v>
      </c>
      <c r="AY1336" s="20" t="s">
        <v>1942</v>
      </c>
      <c r="BD1336" s="20" t="s">
        <v>1922</v>
      </c>
      <c r="BE1336" s="20" t="s">
        <v>462</v>
      </c>
      <c r="BL1336" s="20">
        <v>2697.6</v>
      </c>
      <c r="BM1336" s="20">
        <v>120</v>
      </c>
      <c r="BN1336" s="20">
        <v>3062.924</v>
      </c>
    </row>
    <row r="1337" spans="1:66" x14ac:dyDescent="0.25">
      <c r="A1337" s="20" t="s">
        <v>1677</v>
      </c>
      <c r="B1337" s="20" t="s">
        <v>462</v>
      </c>
      <c r="C1337" s="20" t="s">
        <v>694</v>
      </c>
      <c r="D1337" s="20" t="s">
        <v>695</v>
      </c>
      <c r="E1337" s="20" t="s">
        <v>3586</v>
      </c>
      <c r="F1337" s="20" t="s">
        <v>473</v>
      </c>
      <c r="G1337" s="20">
        <v>1.04</v>
      </c>
      <c r="H1337" s="20" t="s">
        <v>1679</v>
      </c>
      <c r="I1337" s="20" t="s">
        <v>3580</v>
      </c>
      <c r="J1337" s="20" t="s">
        <v>2124</v>
      </c>
      <c r="K1337" s="20" t="s">
        <v>2124</v>
      </c>
      <c r="L1337" s="20" t="s">
        <v>462</v>
      </c>
      <c r="M1337" s="20">
        <v>6</v>
      </c>
      <c r="N1337" s="20" t="s">
        <v>1679</v>
      </c>
      <c r="P1337" s="20">
        <v>0</v>
      </c>
      <c r="Q1337" s="20" t="s">
        <v>636</v>
      </c>
      <c r="R1337" s="20" t="s">
        <v>673</v>
      </c>
      <c r="S1337" s="20" t="s">
        <v>221</v>
      </c>
      <c r="T1337" s="20" t="s">
        <v>3581</v>
      </c>
      <c r="U1337" s="20" t="s">
        <v>1795</v>
      </c>
      <c r="V1337" s="20">
        <v>15</v>
      </c>
      <c r="W1337" s="20">
        <v>460</v>
      </c>
      <c r="Y1337" s="20" t="s">
        <v>1684</v>
      </c>
      <c r="Z1337" s="20" t="s">
        <v>1685</v>
      </c>
      <c r="AA1337" s="20">
        <v>1.5</v>
      </c>
      <c r="AB1337" s="20">
        <v>46</v>
      </c>
      <c r="AC1337" s="20">
        <v>46</v>
      </c>
      <c r="AD1337" s="20">
        <v>46</v>
      </c>
      <c r="AJ1337" s="20" t="s">
        <v>1815</v>
      </c>
      <c r="AT1337" s="20" t="s">
        <v>1687</v>
      </c>
      <c r="AY1337" s="20" t="s">
        <v>1942</v>
      </c>
      <c r="BD1337" s="20" t="s">
        <v>1922</v>
      </c>
      <c r="BE1337" s="20" t="s">
        <v>462</v>
      </c>
      <c r="BL1337" s="20">
        <v>124.8</v>
      </c>
      <c r="BM1337" s="20">
        <v>120</v>
      </c>
      <c r="BN1337" s="20">
        <v>141.68299999999999</v>
      </c>
    </row>
    <row r="1338" spans="1:66" x14ac:dyDescent="0.25">
      <c r="A1338" s="20" t="s">
        <v>1677</v>
      </c>
      <c r="B1338" s="20" t="s">
        <v>462</v>
      </c>
      <c r="C1338" s="20" t="s">
        <v>696</v>
      </c>
      <c r="D1338" s="20" t="s">
        <v>547</v>
      </c>
      <c r="E1338" s="20" t="s">
        <v>3587</v>
      </c>
      <c r="F1338" s="20" t="s">
        <v>465</v>
      </c>
      <c r="G1338" s="20">
        <v>5.69</v>
      </c>
      <c r="H1338" s="20" t="s">
        <v>1679</v>
      </c>
      <c r="I1338" s="20" t="s">
        <v>3588</v>
      </c>
      <c r="J1338" s="20" t="s">
        <v>1930</v>
      </c>
      <c r="K1338" s="20" t="s">
        <v>1930</v>
      </c>
      <c r="L1338" s="20" t="s">
        <v>462</v>
      </c>
      <c r="M1338" s="20">
        <v>4</v>
      </c>
      <c r="N1338" s="20" t="s">
        <v>1679</v>
      </c>
      <c r="P1338" s="20">
        <v>0</v>
      </c>
      <c r="Q1338" s="20" t="s">
        <v>504</v>
      </c>
      <c r="R1338" s="20" t="s">
        <v>488</v>
      </c>
      <c r="S1338" s="20" t="s">
        <v>221</v>
      </c>
      <c r="T1338" s="20" t="s">
        <v>3589</v>
      </c>
      <c r="U1338" s="20" t="s">
        <v>3590</v>
      </c>
      <c r="V1338" s="20">
        <v>9</v>
      </c>
      <c r="W1338" s="20">
        <v>291</v>
      </c>
      <c r="Y1338" s="20" t="s">
        <v>1684</v>
      </c>
      <c r="Z1338" s="20" t="s">
        <v>1685</v>
      </c>
      <c r="AA1338" s="20">
        <v>1.5</v>
      </c>
      <c r="AB1338" s="20">
        <v>19</v>
      </c>
      <c r="AC1338" s="20">
        <v>19</v>
      </c>
      <c r="AD1338" s="20">
        <v>19</v>
      </c>
      <c r="AL1338" s="20" t="s">
        <v>1686</v>
      </c>
      <c r="AT1338" s="20" t="s">
        <v>1687</v>
      </c>
      <c r="AW1338" s="20" t="s">
        <v>1657</v>
      </c>
      <c r="BE1338" s="20" t="s">
        <v>462</v>
      </c>
      <c r="BL1338" s="20">
        <v>284.5</v>
      </c>
      <c r="BM1338" s="20">
        <v>50</v>
      </c>
    </row>
    <row r="1339" spans="1:66" x14ac:dyDescent="0.25">
      <c r="A1339" s="20" t="s">
        <v>1677</v>
      </c>
      <c r="B1339" s="20" t="s">
        <v>462</v>
      </c>
      <c r="C1339" s="20" t="s">
        <v>696</v>
      </c>
      <c r="D1339" s="20" t="s">
        <v>547</v>
      </c>
      <c r="E1339" s="20" t="s">
        <v>3591</v>
      </c>
      <c r="F1339" s="20" t="s">
        <v>468</v>
      </c>
      <c r="G1339" s="20">
        <v>9.1</v>
      </c>
      <c r="H1339" s="20" t="s">
        <v>1679</v>
      </c>
      <c r="I1339" s="20" t="s">
        <v>3588</v>
      </c>
      <c r="J1339" s="20" t="s">
        <v>1930</v>
      </c>
      <c r="K1339" s="20" t="s">
        <v>1930</v>
      </c>
      <c r="L1339" s="20" t="s">
        <v>462</v>
      </c>
      <c r="M1339" s="20">
        <v>4</v>
      </c>
      <c r="N1339" s="20" t="s">
        <v>1679</v>
      </c>
      <c r="P1339" s="20">
        <v>0</v>
      </c>
      <c r="Q1339" s="20" t="s">
        <v>504</v>
      </c>
      <c r="R1339" s="20" t="s">
        <v>488</v>
      </c>
      <c r="S1339" s="20" t="s">
        <v>221</v>
      </c>
      <c r="T1339" s="20" t="s">
        <v>3589</v>
      </c>
      <c r="U1339" s="20" t="s">
        <v>3590</v>
      </c>
      <c r="V1339" s="20">
        <v>9</v>
      </c>
      <c r="W1339" s="20">
        <v>291</v>
      </c>
      <c r="Y1339" s="20" t="s">
        <v>1684</v>
      </c>
      <c r="Z1339" s="20" t="s">
        <v>1685</v>
      </c>
      <c r="AA1339" s="20">
        <v>1.5</v>
      </c>
      <c r="AB1339" s="20">
        <v>19</v>
      </c>
      <c r="AC1339" s="20">
        <v>19</v>
      </c>
      <c r="AD1339" s="20">
        <v>19</v>
      </c>
      <c r="AL1339" s="20" t="s">
        <v>1686</v>
      </c>
      <c r="AT1339" s="20" t="s">
        <v>1687</v>
      </c>
      <c r="AW1339" s="20" t="s">
        <v>1657</v>
      </c>
      <c r="BE1339" s="20" t="s">
        <v>462</v>
      </c>
      <c r="BL1339" s="20">
        <v>455</v>
      </c>
      <c r="BM1339" s="20">
        <v>50</v>
      </c>
    </row>
    <row r="1340" spans="1:66" x14ac:dyDescent="0.25">
      <c r="A1340" s="20" t="s">
        <v>1677</v>
      </c>
      <c r="B1340" s="20" t="s">
        <v>462</v>
      </c>
      <c r="C1340" s="20" t="s">
        <v>696</v>
      </c>
      <c r="D1340" s="20" t="s">
        <v>547</v>
      </c>
      <c r="E1340" s="20" t="s">
        <v>3592</v>
      </c>
      <c r="F1340" s="20" t="s">
        <v>470</v>
      </c>
      <c r="G1340" s="20">
        <v>3.06</v>
      </c>
      <c r="H1340" s="20" t="s">
        <v>1679</v>
      </c>
      <c r="I1340" s="20" t="s">
        <v>3588</v>
      </c>
      <c r="J1340" s="20" t="s">
        <v>1930</v>
      </c>
      <c r="K1340" s="20" t="s">
        <v>1930</v>
      </c>
      <c r="L1340" s="20" t="s">
        <v>462</v>
      </c>
      <c r="M1340" s="20">
        <v>4</v>
      </c>
      <c r="N1340" s="20" t="s">
        <v>1679</v>
      </c>
      <c r="P1340" s="20">
        <v>0</v>
      </c>
      <c r="Q1340" s="20" t="s">
        <v>504</v>
      </c>
      <c r="R1340" s="20" t="s">
        <v>488</v>
      </c>
      <c r="S1340" s="20" t="s">
        <v>221</v>
      </c>
      <c r="T1340" s="20" t="s">
        <v>3589</v>
      </c>
      <c r="U1340" s="20" t="s">
        <v>3590</v>
      </c>
      <c r="V1340" s="20">
        <v>9</v>
      </c>
      <c r="W1340" s="20">
        <v>291</v>
      </c>
      <c r="Y1340" s="20" t="s">
        <v>1684</v>
      </c>
      <c r="Z1340" s="20" t="s">
        <v>1685</v>
      </c>
      <c r="AA1340" s="20">
        <v>1.5</v>
      </c>
      <c r="AB1340" s="20">
        <v>19</v>
      </c>
      <c r="AC1340" s="20">
        <v>19</v>
      </c>
      <c r="AD1340" s="20">
        <v>19</v>
      </c>
      <c r="AL1340" s="20" t="s">
        <v>1686</v>
      </c>
      <c r="AT1340" s="20" t="s">
        <v>1687</v>
      </c>
      <c r="AW1340" s="20" t="s">
        <v>1657</v>
      </c>
      <c r="BE1340" s="20" t="s">
        <v>462</v>
      </c>
      <c r="BL1340" s="20">
        <v>153</v>
      </c>
      <c r="BM1340" s="20">
        <v>50</v>
      </c>
    </row>
    <row r="1341" spans="1:66" x14ac:dyDescent="0.25">
      <c r="A1341" s="20" t="s">
        <v>1677</v>
      </c>
      <c r="B1341" s="20" t="s">
        <v>462</v>
      </c>
      <c r="C1341" s="20" t="s">
        <v>696</v>
      </c>
      <c r="D1341" s="20" t="s">
        <v>547</v>
      </c>
      <c r="E1341" s="20" t="s">
        <v>3593</v>
      </c>
      <c r="F1341" s="20" t="s">
        <v>471</v>
      </c>
      <c r="G1341" s="20">
        <v>1.55</v>
      </c>
      <c r="H1341" s="20" t="s">
        <v>1679</v>
      </c>
      <c r="I1341" s="20" t="s">
        <v>3588</v>
      </c>
      <c r="J1341" s="20" t="s">
        <v>1930</v>
      </c>
      <c r="K1341" s="20" t="s">
        <v>1930</v>
      </c>
      <c r="L1341" s="20" t="s">
        <v>462</v>
      </c>
      <c r="M1341" s="20">
        <v>4</v>
      </c>
      <c r="N1341" s="20" t="s">
        <v>1679</v>
      </c>
      <c r="P1341" s="20">
        <v>0</v>
      </c>
      <c r="Q1341" s="20" t="s">
        <v>499</v>
      </c>
      <c r="R1341" s="20" t="s">
        <v>488</v>
      </c>
      <c r="S1341" s="20" t="s">
        <v>221</v>
      </c>
      <c r="T1341" s="20" t="s">
        <v>3594</v>
      </c>
      <c r="U1341" s="20" t="s">
        <v>3590</v>
      </c>
      <c r="V1341" s="20">
        <v>9</v>
      </c>
      <c r="W1341" s="20">
        <v>291</v>
      </c>
      <c r="Y1341" s="20" t="s">
        <v>1684</v>
      </c>
      <c r="Z1341" s="20" t="s">
        <v>1685</v>
      </c>
      <c r="AA1341" s="20">
        <v>1.5</v>
      </c>
      <c r="AB1341" s="20">
        <v>19</v>
      </c>
      <c r="AC1341" s="20">
        <v>19</v>
      </c>
      <c r="AD1341" s="20">
        <v>19</v>
      </c>
      <c r="AL1341" s="20" t="s">
        <v>1686</v>
      </c>
      <c r="AT1341" s="20" t="s">
        <v>1687</v>
      </c>
      <c r="BE1341" s="20" t="s">
        <v>462</v>
      </c>
      <c r="BL1341" s="20">
        <v>108.5</v>
      </c>
      <c r="BM1341" s="20">
        <v>70</v>
      </c>
    </row>
    <row r="1342" spans="1:66" x14ac:dyDescent="0.25">
      <c r="A1342" s="20" t="s">
        <v>1677</v>
      </c>
      <c r="B1342" s="20" t="s">
        <v>462</v>
      </c>
      <c r="C1342" s="20" t="s">
        <v>697</v>
      </c>
      <c r="D1342" s="20" t="s">
        <v>544</v>
      </c>
      <c r="E1342" s="20" t="s">
        <v>3595</v>
      </c>
      <c r="F1342" s="20" t="s">
        <v>465</v>
      </c>
      <c r="G1342" s="20">
        <v>3.34</v>
      </c>
      <c r="H1342" s="20" t="s">
        <v>1679</v>
      </c>
      <c r="I1342" s="20" t="s">
        <v>3596</v>
      </c>
      <c r="J1342" s="20" t="s">
        <v>3597</v>
      </c>
      <c r="K1342" s="20" t="s">
        <v>3597</v>
      </c>
      <c r="L1342" s="20" t="s">
        <v>462</v>
      </c>
      <c r="M1342" s="20">
        <v>4</v>
      </c>
      <c r="N1342" s="20" t="s">
        <v>1679</v>
      </c>
      <c r="P1342" s="20">
        <v>0</v>
      </c>
      <c r="Q1342" s="20" t="s">
        <v>509</v>
      </c>
      <c r="R1342" s="20" t="s">
        <v>550</v>
      </c>
      <c r="S1342" s="20" t="s">
        <v>221</v>
      </c>
      <c r="T1342" s="20" t="s">
        <v>3598</v>
      </c>
      <c r="V1342" s="20">
        <v>12</v>
      </c>
      <c r="W1342" s="20">
        <v>369</v>
      </c>
      <c r="Y1342" s="20" t="s">
        <v>1684</v>
      </c>
      <c r="Z1342" s="20" t="s">
        <v>1685</v>
      </c>
      <c r="AA1342" s="20">
        <v>1.5</v>
      </c>
      <c r="AB1342" s="20">
        <v>7</v>
      </c>
      <c r="AC1342" s="20">
        <v>7</v>
      </c>
      <c r="AD1342" s="20">
        <v>7</v>
      </c>
      <c r="AK1342" s="20" t="s">
        <v>2183</v>
      </c>
      <c r="AL1342" s="20" t="s">
        <v>1686</v>
      </c>
      <c r="AN1342" s="20" t="s">
        <v>3599</v>
      </c>
      <c r="AT1342" s="20" t="s">
        <v>1687</v>
      </c>
      <c r="AY1342" s="20" t="s">
        <v>1835</v>
      </c>
      <c r="BD1342" s="20" t="s">
        <v>2052</v>
      </c>
      <c r="BE1342" s="20" t="s">
        <v>462</v>
      </c>
      <c r="BL1342" s="20">
        <v>434.2</v>
      </c>
      <c r="BM1342" s="20">
        <v>130</v>
      </c>
    </row>
    <row r="1343" spans="1:66" x14ac:dyDescent="0.25">
      <c r="A1343" s="20" t="s">
        <v>1677</v>
      </c>
      <c r="B1343" s="20" t="s">
        <v>462</v>
      </c>
      <c r="C1343" s="20" t="s">
        <v>697</v>
      </c>
      <c r="D1343" s="20" t="s">
        <v>544</v>
      </c>
      <c r="E1343" s="20" t="s">
        <v>3600</v>
      </c>
      <c r="F1343" s="20" t="s">
        <v>468</v>
      </c>
      <c r="G1343" s="20">
        <v>6.14</v>
      </c>
      <c r="H1343" s="20" t="s">
        <v>1679</v>
      </c>
      <c r="I1343" s="20" t="s">
        <v>3596</v>
      </c>
      <c r="J1343" s="20" t="s">
        <v>3597</v>
      </c>
      <c r="K1343" s="20" t="s">
        <v>3597</v>
      </c>
      <c r="L1343" s="20" t="s">
        <v>462</v>
      </c>
      <c r="M1343" s="20">
        <v>4</v>
      </c>
      <c r="N1343" s="20" t="s">
        <v>1679</v>
      </c>
      <c r="P1343" s="20">
        <v>0</v>
      </c>
      <c r="Q1343" s="20" t="s">
        <v>509</v>
      </c>
      <c r="R1343" s="20" t="s">
        <v>550</v>
      </c>
      <c r="S1343" s="20" t="s">
        <v>221</v>
      </c>
      <c r="T1343" s="20" t="s">
        <v>3601</v>
      </c>
      <c r="V1343" s="20">
        <v>12</v>
      </c>
      <c r="W1343" s="20">
        <v>369</v>
      </c>
      <c r="Y1343" s="20" t="s">
        <v>1684</v>
      </c>
      <c r="Z1343" s="20" t="s">
        <v>1685</v>
      </c>
      <c r="AA1343" s="20">
        <v>1.5</v>
      </c>
      <c r="AB1343" s="20">
        <v>7</v>
      </c>
      <c r="AC1343" s="20">
        <v>7</v>
      </c>
      <c r="AD1343" s="20">
        <v>7</v>
      </c>
      <c r="AK1343" s="20" t="s">
        <v>2183</v>
      </c>
      <c r="AL1343" s="20" t="s">
        <v>1686</v>
      </c>
      <c r="AN1343" s="20" t="s">
        <v>3599</v>
      </c>
      <c r="AT1343" s="20" t="s">
        <v>1687</v>
      </c>
      <c r="AY1343" s="20" t="s">
        <v>1835</v>
      </c>
      <c r="BD1343" s="20" t="s">
        <v>2052</v>
      </c>
      <c r="BE1343" s="20" t="s">
        <v>462</v>
      </c>
      <c r="BL1343" s="20">
        <v>798.2</v>
      </c>
      <c r="BM1343" s="20">
        <v>130</v>
      </c>
    </row>
    <row r="1344" spans="1:66" x14ac:dyDescent="0.25">
      <c r="A1344" s="20" t="s">
        <v>1677</v>
      </c>
      <c r="B1344" s="20" t="s">
        <v>462</v>
      </c>
      <c r="C1344" s="20" t="s">
        <v>697</v>
      </c>
      <c r="D1344" s="20" t="s">
        <v>544</v>
      </c>
      <c r="E1344" s="20" t="s">
        <v>3602</v>
      </c>
      <c r="F1344" s="20" t="s">
        <v>470</v>
      </c>
      <c r="G1344" s="20">
        <v>32.15</v>
      </c>
      <c r="H1344" s="20" t="s">
        <v>1679</v>
      </c>
      <c r="I1344" s="20" t="s">
        <v>3596</v>
      </c>
      <c r="J1344" s="20" t="s">
        <v>3597</v>
      </c>
      <c r="K1344" s="20" t="s">
        <v>3597</v>
      </c>
      <c r="L1344" s="20" t="s">
        <v>462</v>
      </c>
      <c r="M1344" s="20">
        <v>4</v>
      </c>
      <c r="N1344" s="20" t="s">
        <v>1679</v>
      </c>
      <c r="P1344" s="20">
        <v>0</v>
      </c>
      <c r="Q1344" s="20" t="s">
        <v>509</v>
      </c>
      <c r="R1344" s="20" t="s">
        <v>557</v>
      </c>
      <c r="S1344" s="20" t="s">
        <v>221</v>
      </c>
      <c r="T1344" s="20" t="s">
        <v>3603</v>
      </c>
      <c r="V1344" s="20">
        <v>12</v>
      </c>
      <c r="W1344" s="20">
        <v>367</v>
      </c>
      <c r="Y1344" s="20" t="s">
        <v>1684</v>
      </c>
      <c r="Z1344" s="20" t="s">
        <v>1685</v>
      </c>
      <c r="AA1344" s="20">
        <v>1.5</v>
      </c>
      <c r="AB1344" s="20">
        <v>7</v>
      </c>
      <c r="AC1344" s="20">
        <v>7</v>
      </c>
      <c r="AD1344" s="20">
        <v>7</v>
      </c>
      <c r="AK1344" s="20" t="s">
        <v>2183</v>
      </c>
      <c r="AL1344" s="20" t="s">
        <v>1686</v>
      </c>
      <c r="AN1344" s="20" t="s">
        <v>3599</v>
      </c>
      <c r="AT1344" s="20" t="s">
        <v>1687</v>
      </c>
      <c r="AY1344" s="20" t="s">
        <v>1835</v>
      </c>
      <c r="BD1344" s="20" t="s">
        <v>2052</v>
      </c>
      <c r="BE1344" s="20" t="s">
        <v>462</v>
      </c>
      <c r="BL1344" s="20">
        <v>4179.5</v>
      </c>
      <c r="BM1344" s="20">
        <v>130</v>
      </c>
    </row>
    <row r="1345" spans="1:65" x14ac:dyDescent="0.25">
      <c r="A1345" s="20" t="s">
        <v>1677</v>
      </c>
      <c r="B1345" s="20" t="s">
        <v>462</v>
      </c>
      <c r="C1345" s="20" t="s">
        <v>697</v>
      </c>
      <c r="D1345" s="20" t="s">
        <v>544</v>
      </c>
      <c r="E1345" s="20" t="s">
        <v>3604</v>
      </c>
      <c r="F1345" s="20" t="s">
        <v>471</v>
      </c>
      <c r="G1345" s="20">
        <v>35.74</v>
      </c>
      <c r="H1345" s="20" t="s">
        <v>1679</v>
      </c>
      <c r="I1345" s="20" t="s">
        <v>3596</v>
      </c>
      <c r="J1345" s="20" t="s">
        <v>3597</v>
      </c>
      <c r="K1345" s="20" t="s">
        <v>3597</v>
      </c>
      <c r="L1345" s="20" t="s">
        <v>462</v>
      </c>
      <c r="M1345" s="20">
        <v>4</v>
      </c>
      <c r="N1345" s="20" t="s">
        <v>1679</v>
      </c>
      <c r="P1345" s="20">
        <v>0</v>
      </c>
      <c r="Q1345" s="20" t="s">
        <v>545</v>
      </c>
      <c r="R1345" s="20" t="s">
        <v>500</v>
      </c>
      <c r="S1345" s="20" t="s">
        <v>221</v>
      </c>
      <c r="T1345" s="20" t="s">
        <v>3605</v>
      </c>
      <c r="V1345" s="20">
        <v>11</v>
      </c>
      <c r="W1345" s="20">
        <v>362</v>
      </c>
      <c r="Y1345" s="20" t="s">
        <v>1684</v>
      </c>
      <c r="Z1345" s="20" t="s">
        <v>1685</v>
      </c>
      <c r="AA1345" s="20">
        <v>1.5</v>
      </c>
      <c r="AB1345" s="20">
        <v>7</v>
      </c>
      <c r="AC1345" s="20">
        <v>7</v>
      </c>
      <c r="AD1345" s="20">
        <v>7</v>
      </c>
      <c r="AK1345" s="20" t="s">
        <v>2183</v>
      </c>
      <c r="AL1345" s="20" t="s">
        <v>1686</v>
      </c>
      <c r="AN1345" s="20" t="s">
        <v>3599</v>
      </c>
      <c r="AT1345" s="20" t="s">
        <v>1687</v>
      </c>
      <c r="AY1345" s="20" t="s">
        <v>1835</v>
      </c>
      <c r="BD1345" s="20" t="s">
        <v>2052</v>
      </c>
      <c r="BE1345" s="20" t="s">
        <v>462</v>
      </c>
      <c r="BL1345" s="20">
        <v>4288.8</v>
      </c>
      <c r="BM1345" s="20">
        <v>120</v>
      </c>
    </row>
    <row r="1346" spans="1:65" x14ac:dyDescent="0.25">
      <c r="A1346" s="20" t="s">
        <v>1677</v>
      </c>
      <c r="B1346" s="20" t="s">
        <v>462</v>
      </c>
      <c r="C1346" s="20" t="s">
        <v>697</v>
      </c>
      <c r="D1346" s="20" t="s">
        <v>544</v>
      </c>
      <c r="E1346" s="20" t="s">
        <v>3606</v>
      </c>
      <c r="F1346" s="20" t="s">
        <v>472</v>
      </c>
      <c r="G1346" s="20">
        <v>3.6</v>
      </c>
      <c r="H1346" s="20" t="s">
        <v>1679</v>
      </c>
      <c r="I1346" s="20" t="s">
        <v>3596</v>
      </c>
      <c r="J1346" s="20" t="s">
        <v>3597</v>
      </c>
      <c r="K1346" s="20" t="s">
        <v>3597</v>
      </c>
      <c r="L1346" s="20" t="s">
        <v>462</v>
      </c>
      <c r="M1346" s="20">
        <v>4</v>
      </c>
      <c r="N1346" s="20" t="s">
        <v>1679</v>
      </c>
      <c r="P1346" s="20">
        <v>0</v>
      </c>
      <c r="Q1346" s="20" t="s">
        <v>509</v>
      </c>
      <c r="R1346" s="20" t="s">
        <v>550</v>
      </c>
      <c r="S1346" s="20" t="s">
        <v>221</v>
      </c>
      <c r="T1346" s="20" t="s">
        <v>3607</v>
      </c>
      <c r="V1346" s="20">
        <v>12</v>
      </c>
      <c r="W1346" s="20">
        <v>368</v>
      </c>
      <c r="Y1346" s="20" t="s">
        <v>1684</v>
      </c>
      <c r="Z1346" s="20" t="s">
        <v>1685</v>
      </c>
      <c r="AA1346" s="20">
        <v>1.5</v>
      </c>
      <c r="AB1346" s="20">
        <v>7</v>
      </c>
      <c r="AC1346" s="20">
        <v>7</v>
      </c>
      <c r="AD1346" s="20">
        <v>7</v>
      </c>
      <c r="AK1346" s="20" t="s">
        <v>2183</v>
      </c>
      <c r="AL1346" s="20" t="s">
        <v>1686</v>
      </c>
      <c r="AN1346" s="20" t="s">
        <v>3599</v>
      </c>
      <c r="AT1346" s="20" t="s">
        <v>1687</v>
      </c>
      <c r="AY1346" s="20" t="s">
        <v>1835</v>
      </c>
      <c r="BD1346" s="20" t="s">
        <v>2052</v>
      </c>
      <c r="BE1346" s="20" t="s">
        <v>462</v>
      </c>
      <c r="BL1346" s="20">
        <v>468</v>
      </c>
      <c r="BM1346" s="20">
        <v>130</v>
      </c>
    </row>
    <row r="1347" spans="1:65" x14ac:dyDescent="0.25">
      <c r="A1347" s="20" t="s">
        <v>1677</v>
      </c>
      <c r="B1347" s="20" t="s">
        <v>462</v>
      </c>
      <c r="C1347" s="20" t="s">
        <v>697</v>
      </c>
      <c r="D1347" s="20" t="s">
        <v>544</v>
      </c>
      <c r="E1347" s="20" t="s">
        <v>3608</v>
      </c>
      <c r="F1347" s="20" t="s">
        <v>473</v>
      </c>
      <c r="G1347" s="20">
        <v>29.62</v>
      </c>
      <c r="H1347" s="20" t="s">
        <v>1679</v>
      </c>
      <c r="I1347" s="20" t="s">
        <v>3596</v>
      </c>
      <c r="J1347" s="20" t="s">
        <v>3597</v>
      </c>
      <c r="K1347" s="20" t="s">
        <v>3597</v>
      </c>
      <c r="L1347" s="20" t="s">
        <v>462</v>
      </c>
      <c r="M1347" s="20">
        <v>1</v>
      </c>
      <c r="N1347" s="20" t="s">
        <v>1679</v>
      </c>
      <c r="P1347" s="20">
        <v>0</v>
      </c>
      <c r="Q1347" s="20" t="s">
        <v>509</v>
      </c>
      <c r="R1347" s="20" t="s">
        <v>500</v>
      </c>
      <c r="S1347" s="20" t="s">
        <v>221</v>
      </c>
      <c r="T1347" s="20" t="s">
        <v>3609</v>
      </c>
      <c r="V1347" s="20">
        <v>11</v>
      </c>
      <c r="W1347" s="20">
        <v>360</v>
      </c>
      <c r="Y1347" s="20" t="s">
        <v>1684</v>
      </c>
      <c r="Z1347" s="20" t="s">
        <v>1685</v>
      </c>
      <c r="AA1347" s="20">
        <v>1.5</v>
      </c>
      <c r="AB1347" s="20">
        <v>7</v>
      </c>
      <c r="AC1347" s="20">
        <v>7</v>
      </c>
      <c r="AD1347" s="20">
        <v>7</v>
      </c>
      <c r="AK1347" s="20" t="s">
        <v>2183</v>
      </c>
      <c r="AL1347" s="20" t="s">
        <v>1686</v>
      </c>
      <c r="AN1347" s="20" t="s">
        <v>3599</v>
      </c>
      <c r="AT1347" s="20" t="s">
        <v>1687</v>
      </c>
      <c r="AY1347" s="20" t="s">
        <v>1835</v>
      </c>
      <c r="BD1347" s="20" t="s">
        <v>2052</v>
      </c>
      <c r="BE1347" s="20" t="s">
        <v>462</v>
      </c>
      <c r="BL1347" s="20">
        <v>3811.6</v>
      </c>
      <c r="BM1347" s="20">
        <v>130</v>
      </c>
    </row>
    <row r="1348" spans="1:65" x14ac:dyDescent="0.25">
      <c r="A1348" s="20" t="s">
        <v>1677</v>
      </c>
      <c r="B1348" s="20" t="s">
        <v>462</v>
      </c>
      <c r="C1348" s="20" t="s">
        <v>697</v>
      </c>
      <c r="D1348" s="20" t="s">
        <v>544</v>
      </c>
      <c r="E1348" s="20" t="s">
        <v>3610</v>
      </c>
      <c r="F1348" s="20" t="s">
        <v>474</v>
      </c>
      <c r="G1348" s="20">
        <v>1.77</v>
      </c>
      <c r="H1348" s="20" t="s">
        <v>1679</v>
      </c>
      <c r="I1348" s="20" t="s">
        <v>3596</v>
      </c>
      <c r="J1348" s="20" t="s">
        <v>3597</v>
      </c>
      <c r="K1348" s="20" t="s">
        <v>3597</v>
      </c>
      <c r="L1348" s="20" t="s">
        <v>462</v>
      </c>
      <c r="M1348" s="20">
        <v>4</v>
      </c>
      <c r="N1348" s="20" t="s">
        <v>1679</v>
      </c>
      <c r="P1348" s="20">
        <v>0</v>
      </c>
      <c r="Q1348" s="20" t="s">
        <v>509</v>
      </c>
      <c r="R1348" s="20" t="s">
        <v>500</v>
      </c>
      <c r="S1348" s="20" t="s">
        <v>221</v>
      </c>
      <c r="T1348" s="20" t="s">
        <v>3611</v>
      </c>
      <c r="V1348" s="20">
        <v>11</v>
      </c>
      <c r="W1348" s="20">
        <v>358</v>
      </c>
      <c r="Y1348" s="20" t="s">
        <v>1684</v>
      </c>
      <c r="Z1348" s="20" t="s">
        <v>1685</v>
      </c>
      <c r="AA1348" s="20">
        <v>1.5</v>
      </c>
      <c r="AB1348" s="20">
        <v>7</v>
      </c>
      <c r="AC1348" s="20">
        <v>7</v>
      </c>
      <c r="AD1348" s="20">
        <v>7</v>
      </c>
      <c r="AK1348" s="20" t="s">
        <v>2183</v>
      </c>
      <c r="AL1348" s="20" t="s">
        <v>1686</v>
      </c>
      <c r="AN1348" s="20" t="s">
        <v>3599</v>
      </c>
      <c r="AT1348" s="20" t="s">
        <v>1687</v>
      </c>
      <c r="AY1348" s="20" t="s">
        <v>1835</v>
      </c>
      <c r="BD1348" s="20" t="s">
        <v>2052</v>
      </c>
      <c r="BE1348" s="20" t="s">
        <v>462</v>
      </c>
      <c r="BL1348" s="20">
        <v>230.1</v>
      </c>
      <c r="BM1348" s="20">
        <v>130</v>
      </c>
    </row>
    <row r="1349" spans="1:65" x14ac:dyDescent="0.25">
      <c r="A1349" s="20" t="s">
        <v>1677</v>
      </c>
      <c r="B1349" s="20" t="s">
        <v>462</v>
      </c>
      <c r="C1349" s="20" t="s">
        <v>697</v>
      </c>
      <c r="D1349" s="20" t="s">
        <v>544</v>
      </c>
      <c r="E1349" s="20" t="s">
        <v>3612</v>
      </c>
      <c r="F1349" s="20" t="s">
        <v>475</v>
      </c>
      <c r="G1349" s="20">
        <v>1.61</v>
      </c>
      <c r="H1349" s="20" t="s">
        <v>1679</v>
      </c>
      <c r="I1349" s="20" t="s">
        <v>3596</v>
      </c>
      <c r="J1349" s="20" t="s">
        <v>3597</v>
      </c>
      <c r="K1349" s="20" t="s">
        <v>3597</v>
      </c>
      <c r="L1349" s="20" t="s">
        <v>462</v>
      </c>
      <c r="M1349" s="20">
        <v>4</v>
      </c>
      <c r="N1349" s="20" t="s">
        <v>1679</v>
      </c>
      <c r="P1349" s="20">
        <v>0</v>
      </c>
      <c r="Q1349" s="20" t="s">
        <v>509</v>
      </c>
      <c r="R1349" s="20" t="s">
        <v>500</v>
      </c>
      <c r="S1349" s="20" t="s">
        <v>221</v>
      </c>
      <c r="T1349" s="20" t="s">
        <v>3611</v>
      </c>
      <c r="V1349" s="20">
        <v>11</v>
      </c>
      <c r="W1349" s="20">
        <v>358</v>
      </c>
      <c r="Y1349" s="20" t="s">
        <v>1684</v>
      </c>
      <c r="Z1349" s="20" t="s">
        <v>1685</v>
      </c>
      <c r="AA1349" s="20">
        <v>1.5</v>
      </c>
      <c r="AB1349" s="20">
        <v>7</v>
      </c>
      <c r="AC1349" s="20">
        <v>7</v>
      </c>
      <c r="AD1349" s="20">
        <v>7</v>
      </c>
      <c r="AK1349" s="20" t="s">
        <v>2183</v>
      </c>
      <c r="AL1349" s="20" t="s">
        <v>1686</v>
      </c>
      <c r="AN1349" s="20" t="s">
        <v>3599</v>
      </c>
      <c r="AT1349" s="20" t="s">
        <v>1687</v>
      </c>
      <c r="AY1349" s="20" t="s">
        <v>1835</v>
      </c>
      <c r="BD1349" s="20" t="s">
        <v>2052</v>
      </c>
      <c r="BE1349" s="20" t="s">
        <v>462</v>
      </c>
      <c r="BL1349" s="20">
        <v>209.3</v>
      </c>
      <c r="BM1349" s="20">
        <v>130</v>
      </c>
    </row>
    <row r="1350" spans="1:65" x14ac:dyDescent="0.25">
      <c r="A1350" s="20" t="s">
        <v>1677</v>
      </c>
      <c r="B1350" s="20" t="s">
        <v>462</v>
      </c>
      <c r="C1350" s="20" t="s">
        <v>697</v>
      </c>
      <c r="D1350" s="20" t="s">
        <v>544</v>
      </c>
      <c r="E1350" s="20" t="s">
        <v>3613</v>
      </c>
      <c r="F1350" s="20" t="s">
        <v>476</v>
      </c>
      <c r="G1350" s="20">
        <v>0.82</v>
      </c>
      <c r="H1350" s="20" t="s">
        <v>1679</v>
      </c>
      <c r="I1350" s="20" t="s">
        <v>3596</v>
      </c>
      <c r="J1350" s="20" t="s">
        <v>3597</v>
      </c>
      <c r="K1350" s="20" t="s">
        <v>3597</v>
      </c>
      <c r="L1350" s="20" t="s">
        <v>462</v>
      </c>
      <c r="M1350" s="20">
        <v>4</v>
      </c>
      <c r="N1350" s="20" t="s">
        <v>1679</v>
      </c>
      <c r="P1350" s="20">
        <v>0</v>
      </c>
      <c r="Q1350" s="20" t="s">
        <v>509</v>
      </c>
      <c r="R1350" s="20" t="s">
        <v>500</v>
      </c>
      <c r="S1350" s="20" t="s">
        <v>221</v>
      </c>
      <c r="T1350" s="20" t="s">
        <v>3611</v>
      </c>
      <c r="V1350" s="20">
        <v>11</v>
      </c>
      <c r="W1350" s="20">
        <v>358</v>
      </c>
      <c r="Y1350" s="20" t="s">
        <v>1684</v>
      </c>
      <c r="Z1350" s="20" t="s">
        <v>1685</v>
      </c>
      <c r="AA1350" s="20">
        <v>1.5</v>
      </c>
      <c r="AB1350" s="20">
        <v>7</v>
      </c>
      <c r="AC1350" s="20">
        <v>7</v>
      </c>
      <c r="AD1350" s="20">
        <v>7</v>
      </c>
      <c r="AK1350" s="20" t="s">
        <v>2183</v>
      </c>
      <c r="AL1350" s="20" t="s">
        <v>1686</v>
      </c>
      <c r="AN1350" s="20" t="s">
        <v>3599</v>
      </c>
      <c r="AT1350" s="20" t="s">
        <v>1687</v>
      </c>
      <c r="AY1350" s="20" t="s">
        <v>1835</v>
      </c>
      <c r="BD1350" s="20" t="s">
        <v>2052</v>
      </c>
      <c r="BE1350" s="20" t="s">
        <v>462</v>
      </c>
      <c r="BL1350" s="20">
        <v>106.6</v>
      </c>
      <c r="BM1350" s="20">
        <v>130</v>
      </c>
    </row>
    <row r="1351" spans="1:65" x14ac:dyDescent="0.25">
      <c r="A1351" s="20" t="s">
        <v>1677</v>
      </c>
      <c r="B1351" s="20" t="s">
        <v>462</v>
      </c>
      <c r="C1351" s="20" t="s">
        <v>697</v>
      </c>
      <c r="D1351" s="20" t="s">
        <v>544</v>
      </c>
      <c r="E1351" s="20" t="s">
        <v>3614</v>
      </c>
      <c r="F1351" s="20" t="s">
        <v>477</v>
      </c>
      <c r="G1351" s="20">
        <v>16.07</v>
      </c>
      <c r="H1351" s="20" t="s">
        <v>1679</v>
      </c>
      <c r="I1351" s="20" t="s">
        <v>3596</v>
      </c>
      <c r="J1351" s="20" t="s">
        <v>3597</v>
      </c>
      <c r="K1351" s="20" t="s">
        <v>3597</v>
      </c>
      <c r="L1351" s="20" t="s">
        <v>462</v>
      </c>
      <c r="M1351" s="20">
        <v>5</v>
      </c>
      <c r="N1351" s="20" t="s">
        <v>1679</v>
      </c>
      <c r="P1351" s="20">
        <v>0</v>
      </c>
      <c r="Q1351" s="20" t="s">
        <v>509</v>
      </c>
      <c r="R1351" s="20" t="s">
        <v>500</v>
      </c>
      <c r="S1351" s="20" t="s">
        <v>221</v>
      </c>
      <c r="T1351" s="20" t="s">
        <v>3615</v>
      </c>
      <c r="V1351" s="20">
        <v>11</v>
      </c>
      <c r="W1351" s="20">
        <v>357</v>
      </c>
      <c r="Y1351" s="20" t="s">
        <v>1684</v>
      </c>
      <c r="Z1351" s="20" t="s">
        <v>1685</v>
      </c>
      <c r="AA1351" s="20">
        <v>1.5</v>
      </c>
      <c r="AB1351" s="20">
        <v>7</v>
      </c>
      <c r="AC1351" s="20">
        <v>7</v>
      </c>
      <c r="AD1351" s="20">
        <v>7</v>
      </c>
      <c r="AK1351" s="20" t="s">
        <v>2183</v>
      </c>
      <c r="AL1351" s="20" t="s">
        <v>1686</v>
      </c>
      <c r="AN1351" s="20" t="s">
        <v>3599</v>
      </c>
      <c r="AT1351" s="20" t="s">
        <v>1687</v>
      </c>
      <c r="AY1351" s="20" t="s">
        <v>1835</v>
      </c>
      <c r="BD1351" s="20" t="s">
        <v>2052</v>
      </c>
      <c r="BE1351" s="20" t="s">
        <v>462</v>
      </c>
      <c r="BL1351" s="20">
        <v>2089.1</v>
      </c>
      <c r="BM1351" s="20">
        <v>130</v>
      </c>
    </row>
    <row r="1352" spans="1:65" x14ac:dyDescent="0.25">
      <c r="A1352" s="20" t="s">
        <v>1677</v>
      </c>
      <c r="B1352" s="20" t="s">
        <v>462</v>
      </c>
      <c r="C1352" s="20" t="s">
        <v>697</v>
      </c>
      <c r="D1352" s="20" t="s">
        <v>544</v>
      </c>
      <c r="E1352" s="20" t="s">
        <v>3616</v>
      </c>
      <c r="F1352" s="20" t="s">
        <v>478</v>
      </c>
      <c r="G1352" s="20">
        <v>3.14</v>
      </c>
      <c r="H1352" s="20" t="s">
        <v>1679</v>
      </c>
      <c r="I1352" s="20" t="s">
        <v>3596</v>
      </c>
      <c r="J1352" s="20" t="s">
        <v>3597</v>
      </c>
      <c r="K1352" s="20" t="s">
        <v>3597</v>
      </c>
      <c r="L1352" s="20" t="s">
        <v>462</v>
      </c>
      <c r="M1352" s="20">
        <v>1</v>
      </c>
      <c r="N1352" s="20" t="s">
        <v>1679</v>
      </c>
      <c r="P1352" s="20">
        <v>0</v>
      </c>
      <c r="Q1352" s="20" t="s">
        <v>509</v>
      </c>
      <c r="R1352" s="20" t="s">
        <v>500</v>
      </c>
      <c r="S1352" s="20" t="s">
        <v>221</v>
      </c>
      <c r="T1352" s="20" t="s">
        <v>3617</v>
      </c>
      <c r="V1352" s="20">
        <v>11</v>
      </c>
      <c r="W1352" s="20">
        <v>357</v>
      </c>
      <c r="Y1352" s="20" t="s">
        <v>1684</v>
      </c>
      <c r="Z1352" s="20" t="s">
        <v>1685</v>
      </c>
      <c r="AA1352" s="20">
        <v>1.5</v>
      </c>
      <c r="AB1352" s="20">
        <v>7</v>
      </c>
      <c r="AC1352" s="20">
        <v>7</v>
      </c>
      <c r="AD1352" s="20">
        <v>7</v>
      </c>
      <c r="AK1352" s="20" t="s">
        <v>2183</v>
      </c>
      <c r="AL1352" s="20" t="s">
        <v>1686</v>
      </c>
      <c r="AN1352" s="20" t="s">
        <v>3599</v>
      </c>
      <c r="AT1352" s="20" t="s">
        <v>1687</v>
      </c>
      <c r="AY1352" s="20" t="s">
        <v>1835</v>
      </c>
      <c r="BD1352" s="20" t="s">
        <v>2052</v>
      </c>
      <c r="BE1352" s="20" t="s">
        <v>462</v>
      </c>
      <c r="BL1352" s="20">
        <v>404.3</v>
      </c>
      <c r="BM1352" s="20">
        <v>130</v>
      </c>
    </row>
    <row r="1353" spans="1:65" x14ac:dyDescent="0.25">
      <c r="A1353" s="20" t="s">
        <v>1677</v>
      </c>
      <c r="B1353" s="20" t="s">
        <v>462</v>
      </c>
      <c r="C1353" s="20" t="s">
        <v>697</v>
      </c>
      <c r="D1353" s="20" t="s">
        <v>544</v>
      </c>
      <c r="E1353" s="20" t="s">
        <v>3618</v>
      </c>
      <c r="F1353" s="20" t="s">
        <v>493</v>
      </c>
      <c r="G1353" s="20">
        <v>28.4</v>
      </c>
      <c r="H1353" s="20" t="s">
        <v>1679</v>
      </c>
      <c r="I1353" s="20" t="s">
        <v>3596</v>
      </c>
      <c r="J1353" s="20" t="s">
        <v>3597</v>
      </c>
      <c r="K1353" s="20" t="s">
        <v>3597</v>
      </c>
      <c r="L1353" s="20" t="s">
        <v>462</v>
      </c>
      <c r="M1353" s="20">
        <v>5</v>
      </c>
      <c r="N1353" s="20" t="s">
        <v>1679</v>
      </c>
      <c r="P1353" s="20">
        <v>0</v>
      </c>
      <c r="Q1353" s="20" t="s">
        <v>545</v>
      </c>
      <c r="R1353" s="20" t="s">
        <v>698</v>
      </c>
      <c r="S1353" s="20" t="s">
        <v>221</v>
      </c>
      <c r="T1353" s="20" t="s">
        <v>3619</v>
      </c>
      <c r="U1353" s="20" t="s">
        <v>3620</v>
      </c>
      <c r="V1353" s="20">
        <v>24</v>
      </c>
      <c r="W1353" s="20">
        <v>758</v>
      </c>
      <c r="Y1353" s="20" t="s">
        <v>1684</v>
      </c>
      <c r="Z1353" s="20" t="s">
        <v>1685</v>
      </c>
      <c r="AA1353" s="20">
        <v>1.5</v>
      </c>
      <c r="AB1353" s="20">
        <v>7</v>
      </c>
      <c r="AC1353" s="20">
        <v>7</v>
      </c>
      <c r="AD1353" s="20">
        <v>7</v>
      </c>
      <c r="AK1353" s="20" t="s">
        <v>2183</v>
      </c>
      <c r="AL1353" s="20" t="s">
        <v>1686</v>
      </c>
      <c r="AT1353" s="20" t="s">
        <v>1687</v>
      </c>
      <c r="AY1353" s="20" t="s">
        <v>1835</v>
      </c>
      <c r="BD1353" s="20" t="s">
        <v>2052</v>
      </c>
      <c r="BE1353" s="20" t="s">
        <v>462</v>
      </c>
      <c r="BL1353" s="20">
        <v>3408</v>
      </c>
      <c r="BM1353" s="20">
        <v>120</v>
      </c>
    </row>
    <row r="1354" spans="1:65" x14ac:dyDescent="0.25">
      <c r="A1354" s="20" t="s">
        <v>1677</v>
      </c>
      <c r="B1354" s="20" t="s">
        <v>462</v>
      </c>
      <c r="C1354" s="20" t="s">
        <v>697</v>
      </c>
      <c r="D1354" s="20" t="s">
        <v>544</v>
      </c>
      <c r="E1354" s="20" t="s">
        <v>3621</v>
      </c>
      <c r="F1354" s="20" t="s">
        <v>494</v>
      </c>
      <c r="G1354" s="20">
        <v>12.25</v>
      </c>
      <c r="H1354" s="20" t="s">
        <v>1679</v>
      </c>
      <c r="I1354" s="20" t="s">
        <v>3596</v>
      </c>
      <c r="J1354" s="20" t="s">
        <v>3597</v>
      </c>
      <c r="K1354" s="20" t="s">
        <v>3597</v>
      </c>
      <c r="L1354" s="20" t="s">
        <v>462</v>
      </c>
      <c r="M1354" s="20">
        <v>5</v>
      </c>
      <c r="N1354" s="20" t="s">
        <v>1679</v>
      </c>
      <c r="P1354" s="20">
        <v>0</v>
      </c>
      <c r="Q1354" s="20" t="s">
        <v>499</v>
      </c>
      <c r="R1354" s="20" t="s">
        <v>660</v>
      </c>
      <c r="S1354" s="20" t="s">
        <v>221</v>
      </c>
      <c r="T1354" s="20" t="s">
        <v>3622</v>
      </c>
      <c r="U1354" s="20" t="s">
        <v>3623</v>
      </c>
      <c r="V1354" s="20">
        <v>17</v>
      </c>
      <c r="W1354" s="20">
        <v>536</v>
      </c>
      <c r="Y1354" s="20" t="s">
        <v>1684</v>
      </c>
      <c r="Z1354" s="20" t="s">
        <v>1685</v>
      </c>
      <c r="AA1354" s="20">
        <v>1.5</v>
      </c>
      <c r="AB1354" s="20">
        <v>7</v>
      </c>
      <c r="AC1354" s="20">
        <v>7</v>
      </c>
      <c r="AD1354" s="20">
        <v>7</v>
      </c>
      <c r="AL1354" s="20" t="s">
        <v>1686</v>
      </c>
      <c r="AT1354" s="20" t="s">
        <v>1687</v>
      </c>
      <c r="AY1354" s="20" t="s">
        <v>1835</v>
      </c>
      <c r="BD1354" s="20" t="s">
        <v>2052</v>
      </c>
      <c r="BE1354" s="20" t="s">
        <v>462</v>
      </c>
      <c r="BL1354" s="20">
        <v>1225</v>
      </c>
      <c r="BM1354" s="20">
        <v>100</v>
      </c>
    </row>
    <row r="1355" spans="1:65" x14ac:dyDescent="0.25">
      <c r="A1355" s="20" t="s">
        <v>1677</v>
      </c>
      <c r="B1355" s="20" t="s">
        <v>462</v>
      </c>
      <c r="C1355" s="20" t="s">
        <v>697</v>
      </c>
      <c r="D1355" s="20" t="s">
        <v>544</v>
      </c>
      <c r="E1355" s="20" t="s">
        <v>3624</v>
      </c>
      <c r="F1355" s="20" t="s">
        <v>497</v>
      </c>
      <c r="G1355" s="20">
        <v>6.01</v>
      </c>
      <c r="H1355" s="20" t="s">
        <v>1679</v>
      </c>
      <c r="I1355" s="20" t="s">
        <v>3596</v>
      </c>
      <c r="J1355" s="20" t="s">
        <v>3597</v>
      </c>
      <c r="K1355" s="20" t="s">
        <v>3597</v>
      </c>
      <c r="L1355" s="20" t="s">
        <v>462</v>
      </c>
      <c r="M1355" s="20">
        <v>5</v>
      </c>
      <c r="N1355" s="20" t="s">
        <v>1679</v>
      </c>
      <c r="P1355" s="20">
        <v>0</v>
      </c>
      <c r="Q1355" s="20" t="s">
        <v>545</v>
      </c>
      <c r="R1355" s="20" t="s">
        <v>698</v>
      </c>
      <c r="S1355" s="20" t="s">
        <v>221</v>
      </c>
      <c r="T1355" s="20" t="s">
        <v>3625</v>
      </c>
      <c r="U1355" s="20" t="s">
        <v>3626</v>
      </c>
      <c r="V1355" s="20">
        <v>17</v>
      </c>
      <c r="W1355" s="20">
        <v>536</v>
      </c>
      <c r="Y1355" s="20" t="s">
        <v>1684</v>
      </c>
      <c r="Z1355" s="20" t="s">
        <v>1685</v>
      </c>
      <c r="AA1355" s="20">
        <v>1.5</v>
      </c>
      <c r="AB1355" s="20">
        <v>7</v>
      </c>
      <c r="AC1355" s="20">
        <v>7</v>
      </c>
      <c r="AD1355" s="20">
        <v>7</v>
      </c>
      <c r="AK1355" s="20" t="s">
        <v>2183</v>
      </c>
      <c r="AL1355" s="20" t="s">
        <v>2184</v>
      </c>
      <c r="AT1355" s="20" t="s">
        <v>1687</v>
      </c>
      <c r="AY1355" s="20" t="s">
        <v>1835</v>
      </c>
      <c r="BD1355" s="20" t="s">
        <v>2052</v>
      </c>
      <c r="BE1355" s="20" t="s">
        <v>462</v>
      </c>
      <c r="BL1355" s="20">
        <v>721.2</v>
      </c>
      <c r="BM1355" s="20">
        <v>120</v>
      </c>
    </row>
    <row r="1356" spans="1:65" x14ac:dyDescent="0.25">
      <c r="A1356" s="20" t="s">
        <v>1677</v>
      </c>
      <c r="B1356" s="20" t="s">
        <v>462</v>
      </c>
      <c r="C1356" s="20" t="s">
        <v>697</v>
      </c>
      <c r="D1356" s="20" t="s">
        <v>544</v>
      </c>
      <c r="E1356" s="20" t="s">
        <v>3627</v>
      </c>
      <c r="F1356" s="20" t="s">
        <v>520</v>
      </c>
      <c r="G1356" s="20">
        <v>1.1000000000000001</v>
      </c>
      <c r="H1356" s="20" t="s">
        <v>1679</v>
      </c>
      <c r="I1356" s="20" t="s">
        <v>3596</v>
      </c>
      <c r="J1356" s="20" t="s">
        <v>3597</v>
      </c>
      <c r="K1356" s="20" t="s">
        <v>3597</v>
      </c>
      <c r="L1356" s="20" t="s">
        <v>462</v>
      </c>
      <c r="M1356" s="20">
        <v>5</v>
      </c>
      <c r="N1356" s="20" t="s">
        <v>1679</v>
      </c>
      <c r="P1356" s="20">
        <v>0</v>
      </c>
      <c r="Q1356" s="20" t="s">
        <v>499</v>
      </c>
      <c r="R1356" s="20" t="s">
        <v>660</v>
      </c>
      <c r="S1356" s="20" t="s">
        <v>221</v>
      </c>
      <c r="T1356" s="20" t="s">
        <v>3622</v>
      </c>
      <c r="U1356" s="20" t="s">
        <v>3623</v>
      </c>
      <c r="V1356" s="20">
        <v>17</v>
      </c>
      <c r="W1356" s="20">
        <v>536</v>
      </c>
      <c r="Y1356" s="20" t="s">
        <v>1684</v>
      </c>
      <c r="Z1356" s="20" t="s">
        <v>1685</v>
      </c>
      <c r="AA1356" s="20">
        <v>1.5</v>
      </c>
      <c r="AB1356" s="20">
        <v>7</v>
      </c>
      <c r="AC1356" s="20">
        <v>7</v>
      </c>
      <c r="AD1356" s="20">
        <v>7</v>
      </c>
      <c r="AL1356" s="20" t="s">
        <v>1686</v>
      </c>
      <c r="AT1356" s="20" t="s">
        <v>1687</v>
      </c>
      <c r="AY1356" s="20" t="s">
        <v>1835</v>
      </c>
      <c r="BD1356" s="20" t="s">
        <v>2052</v>
      </c>
      <c r="BE1356" s="20" t="s">
        <v>462</v>
      </c>
      <c r="BL1356" s="20">
        <v>110</v>
      </c>
      <c r="BM1356" s="20">
        <v>100</v>
      </c>
    </row>
    <row r="1357" spans="1:65" x14ac:dyDescent="0.25">
      <c r="A1357" s="20" t="s">
        <v>1677</v>
      </c>
      <c r="B1357" s="20" t="s">
        <v>462</v>
      </c>
      <c r="C1357" s="20" t="s">
        <v>697</v>
      </c>
      <c r="D1357" s="20" t="s">
        <v>544</v>
      </c>
      <c r="E1357" s="20" t="s">
        <v>3628</v>
      </c>
      <c r="F1357" s="20" t="s">
        <v>521</v>
      </c>
      <c r="G1357" s="20">
        <v>8.7100000000000009</v>
      </c>
      <c r="H1357" s="20" t="s">
        <v>1679</v>
      </c>
      <c r="I1357" s="20" t="s">
        <v>3596</v>
      </c>
      <c r="J1357" s="20" t="s">
        <v>3597</v>
      </c>
      <c r="K1357" s="20" t="s">
        <v>3597</v>
      </c>
      <c r="L1357" s="20" t="s">
        <v>462</v>
      </c>
      <c r="M1357" s="20">
        <v>5</v>
      </c>
      <c r="N1357" s="20" t="s">
        <v>1679</v>
      </c>
      <c r="P1357" s="20">
        <v>0</v>
      </c>
      <c r="Q1357" s="20" t="s">
        <v>499</v>
      </c>
      <c r="R1357" s="20" t="s">
        <v>660</v>
      </c>
      <c r="S1357" s="20" t="s">
        <v>221</v>
      </c>
      <c r="T1357" s="20" t="s">
        <v>3622</v>
      </c>
      <c r="U1357" s="20" t="s">
        <v>3623</v>
      </c>
      <c r="V1357" s="20">
        <v>17</v>
      </c>
      <c r="W1357" s="20">
        <v>536</v>
      </c>
      <c r="Y1357" s="20" t="s">
        <v>1684</v>
      </c>
      <c r="Z1357" s="20" t="s">
        <v>1685</v>
      </c>
      <c r="AA1357" s="20">
        <v>1.5</v>
      </c>
      <c r="AB1357" s="20">
        <v>7</v>
      </c>
      <c r="AC1357" s="20">
        <v>7</v>
      </c>
      <c r="AD1357" s="20">
        <v>7</v>
      </c>
      <c r="AL1357" s="20" t="s">
        <v>1686</v>
      </c>
      <c r="AT1357" s="20" t="s">
        <v>1687</v>
      </c>
      <c r="AY1357" s="20" t="s">
        <v>1835</v>
      </c>
      <c r="BD1357" s="20" t="s">
        <v>2052</v>
      </c>
      <c r="BE1357" s="20" t="s">
        <v>462</v>
      </c>
      <c r="BL1357" s="20">
        <v>871</v>
      </c>
      <c r="BM1357" s="20">
        <v>100</v>
      </c>
    </row>
    <row r="1358" spans="1:65" x14ac:dyDescent="0.25">
      <c r="A1358" s="20" t="s">
        <v>1677</v>
      </c>
      <c r="B1358" s="20" t="s">
        <v>462</v>
      </c>
      <c r="C1358" s="20" t="s">
        <v>697</v>
      </c>
      <c r="D1358" s="20" t="s">
        <v>544</v>
      </c>
      <c r="E1358" s="20" t="s">
        <v>3629</v>
      </c>
      <c r="F1358" s="20" t="s">
        <v>522</v>
      </c>
      <c r="G1358" s="20">
        <v>0.45</v>
      </c>
      <c r="H1358" s="20" t="s">
        <v>1679</v>
      </c>
      <c r="I1358" s="20" t="s">
        <v>3596</v>
      </c>
      <c r="J1358" s="20" t="s">
        <v>3597</v>
      </c>
      <c r="K1358" s="20" t="s">
        <v>3597</v>
      </c>
      <c r="L1358" s="20" t="s">
        <v>462</v>
      </c>
      <c r="M1358" s="20">
        <v>5</v>
      </c>
      <c r="N1358" s="20" t="s">
        <v>1679</v>
      </c>
      <c r="P1358" s="20">
        <v>0</v>
      </c>
      <c r="Q1358" s="20" t="s">
        <v>545</v>
      </c>
      <c r="R1358" s="20" t="s">
        <v>660</v>
      </c>
      <c r="S1358" s="20" t="s">
        <v>221</v>
      </c>
      <c r="T1358" s="20" t="s">
        <v>3622</v>
      </c>
      <c r="U1358" s="20" t="s">
        <v>3623</v>
      </c>
      <c r="V1358" s="20">
        <v>17</v>
      </c>
      <c r="W1358" s="20">
        <v>536</v>
      </c>
      <c r="Y1358" s="20" t="s">
        <v>1684</v>
      </c>
      <c r="Z1358" s="20" t="s">
        <v>1685</v>
      </c>
      <c r="AA1358" s="20">
        <v>1.5</v>
      </c>
      <c r="AB1358" s="20">
        <v>7</v>
      </c>
      <c r="AC1358" s="20">
        <v>7</v>
      </c>
      <c r="AD1358" s="20">
        <v>7</v>
      </c>
      <c r="AL1358" s="20" t="s">
        <v>1686</v>
      </c>
      <c r="AT1358" s="20" t="s">
        <v>1687</v>
      </c>
      <c r="AY1358" s="20" t="s">
        <v>1835</v>
      </c>
      <c r="BD1358" s="20" t="s">
        <v>2052</v>
      </c>
      <c r="BE1358" s="20" t="s">
        <v>462</v>
      </c>
      <c r="BL1358" s="20">
        <v>54</v>
      </c>
      <c r="BM1358" s="20">
        <v>120</v>
      </c>
    </row>
    <row r="1359" spans="1:65" x14ac:dyDescent="0.25">
      <c r="A1359" s="20" t="s">
        <v>1677</v>
      </c>
      <c r="B1359" s="20" t="s">
        <v>462</v>
      </c>
      <c r="C1359" s="20" t="s">
        <v>697</v>
      </c>
      <c r="D1359" s="20" t="s">
        <v>544</v>
      </c>
      <c r="E1359" s="20" t="s">
        <v>3630</v>
      </c>
      <c r="F1359" s="20" t="s">
        <v>525</v>
      </c>
      <c r="G1359" s="20">
        <v>5.78</v>
      </c>
      <c r="H1359" s="20" t="s">
        <v>1679</v>
      </c>
      <c r="I1359" s="20" t="s">
        <v>3596</v>
      </c>
      <c r="J1359" s="20" t="s">
        <v>3597</v>
      </c>
      <c r="K1359" s="20" t="s">
        <v>3597</v>
      </c>
      <c r="L1359" s="20" t="s">
        <v>462</v>
      </c>
      <c r="M1359" s="20">
        <v>5</v>
      </c>
      <c r="N1359" s="20" t="s">
        <v>1679</v>
      </c>
      <c r="P1359" s="20">
        <v>0</v>
      </c>
      <c r="Q1359" s="20" t="s">
        <v>499</v>
      </c>
      <c r="R1359" s="20" t="s">
        <v>660</v>
      </c>
      <c r="S1359" s="20" t="s">
        <v>221</v>
      </c>
      <c r="T1359" s="20" t="s">
        <v>3622</v>
      </c>
      <c r="U1359" s="20" t="s">
        <v>3623</v>
      </c>
      <c r="V1359" s="20">
        <v>17</v>
      </c>
      <c r="W1359" s="20">
        <v>536</v>
      </c>
      <c r="Y1359" s="20" t="s">
        <v>1684</v>
      </c>
      <c r="Z1359" s="20" t="s">
        <v>1685</v>
      </c>
      <c r="AA1359" s="20">
        <v>1.5</v>
      </c>
      <c r="AB1359" s="20">
        <v>7</v>
      </c>
      <c r="AC1359" s="20">
        <v>7</v>
      </c>
      <c r="AD1359" s="20">
        <v>7</v>
      </c>
      <c r="AL1359" s="20" t="s">
        <v>1686</v>
      </c>
      <c r="AT1359" s="20" t="s">
        <v>1687</v>
      </c>
      <c r="AY1359" s="20" t="s">
        <v>1835</v>
      </c>
      <c r="BD1359" s="20" t="s">
        <v>2052</v>
      </c>
      <c r="BE1359" s="20" t="s">
        <v>462</v>
      </c>
      <c r="BL1359" s="20">
        <v>578</v>
      </c>
      <c r="BM1359" s="20">
        <v>100</v>
      </c>
    </row>
    <row r="1360" spans="1:65" x14ac:dyDescent="0.25">
      <c r="A1360" s="20" t="s">
        <v>1677</v>
      </c>
      <c r="B1360" s="20" t="s">
        <v>462</v>
      </c>
      <c r="C1360" s="20" t="s">
        <v>697</v>
      </c>
      <c r="D1360" s="20" t="s">
        <v>544</v>
      </c>
      <c r="E1360" s="20" t="s">
        <v>3631</v>
      </c>
      <c r="F1360" s="20" t="s">
        <v>526</v>
      </c>
      <c r="G1360" s="20">
        <v>1.69</v>
      </c>
      <c r="H1360" s="20" t="s">
        <v>1679</v>
      </c>
      <c r="I1360" s="20" t="s">
        <v>3596</v>
      </c>
      <c r="J1360" s="20" t="s">
        <v>3597</v>
      </c>
      <c r="K1360" s="20" t="s">
        <v>3597</v>
      </c>
      <c r="L1360" s="20" t="s">
        <v>462</v>
      </c>
      <c r="M1360" s="20">
        <v>5</v>
      </c>
      <c r="N1360" s="20" t="s">
        <v>1679</v>
      </c>
      <c r="P1360" s="20">
        <v>0</v>
      </c>
      <c r="Q1360" s="20" t="s">
        <v>499</v>
      </c>
      <c r="R1360" s="20" t="s">
        <v>660</v>
      </c>
      <c r="S1360" s="20" t="s">
        <v>221</v>
      </c>
      <c r="T1360" s="20" t="s">
        <v>3622</v>
      </c>
      <c r="U1360" s="20" t="s">
        <v>3623</v>
      </c>
      <c r="V1360" s="20">
        <v>17</v>
      </c>
      <c r="W1360" s="20">
        <v>536</v>
      </c>
      <c r="Y1360" s="20" t="s">
        <v>1684</v>
      </c>
      <c r="Z1360" s="20" t="s">
        <v>1685</v>
      </c>
      <c r="AA1360" s="20">
        <v>1.5</v>
      </c>
      <c r="AB1360" s="20">
        <v>7</v>
      </c>
      <c r="AC1360" s="20">
        <v>7</v>
      </c>
      <c r="AD1360" s="20">
        <v>7</v>
      </c>
      <c r="AL1360" s="20" t="s">
        <v>1686</v>
      </c>
      <c r="AT1360" s="20" t="s">
        <v>1687</v>
      </c>
      <c r="AY1360" s="20" t="s">
        <v>1835</v>
      </c>
      <c r="BD1360" s="20" t="s">
        <v>2052</v>
      </c>
      <c r="BE1360" s="20" t="s">
        <v>462</v>
      </c>
      <c r="BL1360" s="20">
        <v>169</v>
      </c>
      <c r="BM1360" s="20">
        <v>100</v>
      </c>
    </row>
    <row r="1361" spans="1:65" x14ac:dyDescent="0.25">
      <c r="A1361" s="20" t="s">
        <v>1677</v>
      </c>
      <c r="B1361" s="20" t="s">
        <v>462</v>
      </c>
      <c r="C1361" s="20" t="s">
        <v>697</v>
      </c>
      <c r="D1361" s="20" t="s">
        <v>544</v>
      </c>
      <c r="E1361" s="20" t="s">
        <v>3632</v>
      </c>
      <c r="F1361" s="20" t="s">
        <v>527</v>
      </c>
      <c r="G1361" s="20">
        <v>4.57</v>
      </c>
      <c r="H1361" s="20" t="s">
        <v>1679</v>
      </c>
      <c r="I1361" s="20" t="s">
        <v>3596</v>
      </c>
      <c r="J1361" s="20" t="s">
        <v>3597</v>
      </c>
      <c r="K1361" s="20" t="s">
        <v>3597</v>
      </c>
      <c r="L1361" s="20" t="s">
        <v>462</v>
      </c>
      <c r="M1361" s="20">
        <v>5</v>
      </c>
      <c r="N1361" s="20" t="s">
        <v>1679</v>
      </c>
      <c r="P1361" s="20">
        <v>0</v>
      </c>
      <c r="Q1361" s="20" t="s">
        <v>499</v>
      </c>
      <c r="R1361" s="20" t="s">
        <v>660</v>
      </c>
      <c r="S1361" s="20" t="s">
        <v>221</v>
      </c>
      <c r="T1361" s="20" t="s">
        <v>3622</v>
      </c>
      <c r="U1361" s="20" t="s">
        <v>3620</v>
      </c>
      <c r="V1361" s="20">
        <v>24</v>
      </c>
      <c r="W1361" s="20">
        <v>758</v>
      </c>
      <c r="Y1361" s="20" t="s">
        <v>1684</v>
      </c>
      <c r="Z1361" s="20" t="s">
        <v>1685</v>
      </c>
      <c r="AA1361" s="20">
        <v>1.5</v>
      </c>
      <c r="AB1361" s="20">
        <v>7</v>
      </c>
      <c r="AC1361" s="20">
        <v>7</v>
      </c>
      <c r="AD1361" s="20">
        <v>7</v>
      </c>
      <c r="AL1361" s="20" t="s">
        <v>1686</v>
      </c>
      <c r="AT1361" s="20" t="s">
        <v>1687</v>
      </c>
      <c r="AY1361" s="20" t="s">
        <v>1835</v>
      </c>
      <c r="BD1361" s="20" t="s">
        <v>2052</v>
      </c>
      <c r="BE1361" s="20" t="s">
        <v>462</v>
      </c>
      <c r="BL1361" s="20">
        <v>457</v>
      </c>
      <c r="BM1361" s="20">
        <v>100</v>
      </c>
    </row>
    <row r="1362" spans="1:65" x14ac:dyDescent="0.25">
      <c r="A1362" s="20" t="s">
        <v>1677</v>
      </c>
      <c r="B1362" s="20" t="s">
        <v>462</v>
      </c>
      <c r="C1362" s="20" t="s">
        <v>697</v>
      </c>
      <c r="D1362" s="20" t="s">
        <v>544</v>
      </c>
      <c r="E1362" s="20" t="s">
        <v>3633</v>
      </c>
      <c r="F1362" s="20" t="s">
        <v>528</v>
      </c>
      <c r="G1362" s="20">
        <v>6.19</v>
      </c>
      <c r="H1362" s="20" t="s">
        <v>1679</v>
      </c>
      <c r="I1362" s="20" t="s">
        <v>3596</v>
      </c>
      <c r="J1362" s="20" t="s">
        <v>3597</v>
      </c>
      <c r="K1362" s="20" t="s">
        <v>3597</v>
      </c>
      <c r="L1362" s="20" t="s">
        <v>462</v>
      </c>
      <c r="M1362" s="20">
        <v>5</v>
      </c>
      <c r="N1362" s="20" t="s">
        <v>1679</v>
      </c>
      <c r="P1362" s="20">
        <v>0</v>
      </c>
      <c r="Q1362" s="20" t="s">
        <v>499</v>
      </c>
      <c r="R1362" s="20" t="s">
        <v>660</v>
      </c>
      <c r="S1362" s="20" t="s">
        <v>221</v>
      </c>
      <c r="T1362" s="20" t="s">
        <v>3622</v>
      </c>
      <c r="U1362" s="20" t="s">
        <v>3623</v>
      </c>
      <c r="V1362" s="20">
        <v>17</v>
      </c>
      <c r="W1362" s="20">
        <v>536</v>
      </c>
      <c r="Y1362" s="20" t="s">
        <v>1684</v>
      </c>
      <c r="Z1362" s="20" t="s">
        <v>1685</v>
      </c>
      <c r="AA1362" s="20">
        <v>1.5</v>
      </c>
      <c r="AB1362" s="20">
        <v>7</v>
      </c>
      <c r="AC1362" s="20">
        <v>7</v>
      </c>
      <c r="AD1362" s="20">
        <v>7</v>
      </c>
      <c r="AL1362" s="20" t="s">
        <v>1686</v>
      </c>
      <c r="AT1362" s="20" t="s">
        <v>1687</v>
      </c>
      <c r="AY1362" s="20" t="s">
        <v>1835</v>
      </c>
      <c r="BD1362" s="20" t="s">
        <v>2052</v>
      </c>
      <c r="BE1362" s="20" t="s">
        <v>462</v>
      </c>
      <c r="BL1362" s="20">
        <v>619</v>
      </c>
      <c r="BM1362" s="20">
        <v>100</v>
      </c>
    </row>
    <row r="1363" spans="1:65" x14ac:dyDescent="0.25">
      <c r="A1363" s="20" t="s">
        <v>1677</v>
      </c>
      <c r="B1363" s="20" t="s">
        <v>462</v>
      </c>
      <c r="C1363" s="20" t="s">
        <v>697</v>
      </c>
      <c r="D1363" s="20" t="s">
        <v>544</v>
      </c>
      <c r="E1363" s="20" t="s">
        <v>3634</v>
      </c>
      <c r="F1363" s="20" t="s">
        <v>529</v>
      </c>
      <c r="G1363" s="20">
        <v>6.04</v>
      </c>
      <c r="H1363" s="20" t="s">
        <v>1679</v>
      </c>
      <c r="I1363" s="20" t="s">
        <v>3596</v>
      </c>
      <c r="J1363" s="20" t="s">
        <v>3597</v>
      </c>
      <c r="K1363" s="20" t="s">
        <v>3597</v>
      </c>
      <c r="L1363" s="20" t="s">
        <v>462</v>
      </c>
      <c r="M1363" s="20">
        <v>5</v>
      </c>
      <c r="N1363" s="20" t="s">
        <v>1679</v>
      </c>
      <c r="P1363" s="20">
        <v>0</v>
      </c>
      <c r="Q1363" s="20" t="s">
        <v>499</v>
      </c>
      <c r="R1363" s="20" t="s">
        <v>642</v>
      </c>
      <c r="S1363" s="20" t="s">
        <v>221</v>
      </c>
      <c r="T1363" s="20" t="s">
        <v>3622</v>
      </c>
      <c r="U1363" s="20" t="s">
        <v>3635</v>
      </c>
      <c r="V1363" s="20">
        <v>17</v>
      </c>
      <c r="W1363" s="20">
        <v>536</v>
      </c>
      <c r="Y1363" s="20" t="s">
        <v>1684</v>
      </c>
      <c r="Z1363" s="20" t="s">
        <v>1685</v>
      </c>
      <c r="AA1363" s="20">
        <v>1.5</v>
      </c>
      <c r="AB1363" s="20">
        <v>7</v>
      </c>
      <c r="AC1363" s="20">
        <v>7</v>
      </c>
      <c r="AD1363" s="20">
        <v>7</v>
      </c>
      <c r="AL1363" s="20" t="s">
        <v>1686</v>
      </c>
      <c r="AT1363" s="20" t="s">
        <v>1687</v>
      </c>
      <c r="AY1363" s="20" t="s">
        <v>1835</v>
      </c>
      <c r="BD1363" s="20" t="s">
        <v>2052</v>
      </c>
      <c r="BE1363" s="20" t="s">
        <v>462</v>
      </c>
      <c r="BL1363" s="20">
        <v>604</v>
      </c>
      <c r="BM1363" s="20">
        <v>100</v>
      </c>
    </row>
    <row r="1364" spans="1:65" x14ac:dyDescent="0.25">
      <c r="A1364" s="20" t="s">
        <v>1677</v>
      </c>
      <c r="B1364" s="20" t="s">
        <v>462</v>
      </c>
      <c r="C1364" s="20" t="s">
        <v>697</v>
      </c>
      <c r="D1364" s="20" t="s">
        <v>544</v>
      </c>
      <c r="E1364" s="20" t="s">
        <v>3636</v>
      </c>
      <c r="F1364" s="20" t="s">
        <v>530</v>
      </c>
      <c r="G1364" s="20">
        <v>0.61</v>
      </c>
      <c r="H1364" s="20" t="s">
        <v>1679</v>
      </c>
      <c r="I1364" s="20" t="s">
        <v>3596</v>
      </c>
      <c r="J1364" s="20" t="s">
        <v>3597</v>
      </c>
      <c r="K1364" s="20" t="s">
        <v>3597</v>
      </c>
      <c r="L1364" s="20" t="s">
        <v>462</v>
      </c>
      <c r="M1364" s="20">
        <v>5</v>
      </c>
      <c r="N1364" s="20" t="s">
        <v>1679</v>
      </c>
      <c r="P1364" s="20">
        <v>0</v>
      </c>
      <c r="Q1364" s="20" t="s">
        <v>499</v>
      </c>
      <c r="R1364" s="20" t="s">
        <v>660</v>
      </c>
      <c r="S1364" s="20" t="s">
        <v>221</v>
      </c>
      <c r="T1364" s="20" t="s">
        <v>3622</v>
      </c>
      <c r="U1364" s="20" t="s">
        <v>3623</v>
      </c>
      <c r="V1364" s="20">
        <v>17</v>
      </c>
      <c r="W1364" s="20">
        <v>536</v>
      </c>
      <c r="Y1364" s="20" t="s">
        <v>1684</v>
      </c>
      <c r="Z1364" s="20" t="s">
        <v>1685</v>
      </c>
      <c r="AA1364" s="20">
        <v>1.5</v>
      </c>
      <c r="AB1364" s="20">
        <v>7</v>
      </c>
      <c r="AC1364" s="20">
        <v>7</v>
      </c>
      <c r="AD1364" s="20">
        <v>7</v>
      </c>
      <c r="AL1364" s="20" t="s">
        <v>1686</v>
      </c>
      <c r="AT1364" s="20" t="s">
        <v>1687</v>
      </c>
      <c r="AY1364" s="20" t="s">
        <v>1835</v>
      </c>
      <c r="BD1364" s="20" t="s">
        <v>2052</v>
      </c>
      <c r="BE1364" s="20" t="s">
        <v>462</v>
      </c>
      <c r="BL1364" s="20">
        <v>61</v>
      </c>
      <c r="BM1364" s="20">
        <v>100</v>
      </c>
    </row>
    <row r="1365" spans="1:65" x14ac:dyDescent="0.25">
      <c r="A1365" s="20" t="s">
        <v>1677</v>
      </c>
      <c r="B1365" s="20" t="s">
        <v>462</v>
      </c>
      <c r="C1365" s="20" t="s">
        <v>697</v>
      </c>
      <c r="D1365" s="20" t="s">
        <v>544</v>
      </c>
      <c r="E1365" s="20" t="s">
        <v>3637</v>
      </c>
      <c r="F1365" s="20" t="s">
        <v>531</v>
      </c>
      <c r="G1365" s="20">
        <v>1.28</v>
      </c>
      <c r="H1365" s="20" t="s">
        <v>1679</v>
      </c>
      <c r="I1365" s="20" t="s">
        <v>3596</v>
      </c>
      <c r="J1365" s="20" t="s">
        <v>3597</v>
      </c>
      <c r="K1365" s="20" t="s">
        <v>3597</v>
      </c>
      <c r="L1365" s="20" t="s">
        <v>462</v>
      </c>
      <c r="M1365" s="20">
        <v>5</v>
      </c>
      <c r="N1365" s="20" t="s">
        <v>1679</v>
      </c>
      <c r="P1365" s="20">
        <v>0</v>
      </c>
      <c r="Q1365" s="20" t="s">
        <v>499</v>
      </c>
      <c r="R1365" s="20" t="s">
        <v>660</v>
      </c>
      <c r="S1365" s="20" t="s">
        <v>221</v>
      </c>
      <c r="T1365" s="20" t="s">
        <v>3622</v>
      </c>
      <c r="U1365" s="20" t="s">
        <v>3623</v>
      </c>
      <c r="V1365" s="20">
        <v>17</v>
      </c>
      <c r="W1365" s="20">
        <v>536</v>
      </c>
      <c r="Y1365" s="20" t="s">
        <v>1684</v>
      </c>
      <c r="Z1365" s="20" t="s">
        <v>1685</v>
      </c>
      <c r="AA1365" s="20">
        <v>1.5</v>
      </c>
      <c r="AB1365" s="20">
        <v>7</v>
      </c>
      <c r="AC1365" s="20">
        <v>7</v>
      </c>
      <c r="AD1365" s="20">
        <v>7</v>
      </c>
      <c r="AL1365" s="20" t="s">
        <v>1686</v>
      </c>
      <c r="AT1365" s="20" t="s">
        <v>1687</v>
      </c>
      <c r="AY1365" s="20" t="s">
        <v>1835</v>
      </c>
      <c r="BD1365" s="20" t="s">
        <v>2052</v>
      </c>
      <c r="BE1365" s="20" t="s">
        <v>462</v>
      </c>
      <c r="BL1365" s="20">
        <v>128</v>
      </c>
      <c r="BM1365" s="20">
        <v>100</v>
      </c>
    </row>
    <row r="1366" spans="1:65" x14ac:dyDescent="0.25">
      <c r="A1366" s="20" t="s">
        <v>1677</v>
      </c>
      <c r="B1366" s="20" t="s">
        <v>462</v>
      </c>
      <c r="C1366" s="20" t="s">
        <v>697</v>
      </c>
      <c r="D1366" s="20" t="s">
        <v>544</v>
      </c>
      <c r="E1366" s="20" t="s">
        <v>3638</v>
      </c>
      <c r="F1366" s="20" t="s">
        <v>532</v>
      </c>
      <c r="G1366" s="20">
        <v>1.24</v>
      </c>
      <c r="H1366" s="20" t="s">
        <v>1679</v>
      </c>
      <c r="I1366" s="20" t="s">
        <v>3596</v>
      </c>
      <c r="J1366" s="20" t="s">
        <v>3597</v>
      </c>
      <c r="K1366" s="20" t="s">
        <v>3597</v>
      </c>
      <c r="L1366" s="20" t="s">
        <v>462</v>
      </c>
      <c r="M1366" s="20">
        <v>5</v>
      </c>
      <c r="N1366" s="20" t="s">
        <v>1679</v>
      </c>
      <c r="P1366" s="20">
        <v>0</v>
      </c>
      <c r="Q1366" s="20" t="s">
        <v>499</v>
      </c>
      <c r="R1366" s="20" t="s">
        <v>660</v>
      </c>
      <c r="S1366" s="20" t="s">
        <v>221</v>
      </c>
      <c r="T1366" s="20" t="s">
        <v>3622</v>
      </c>
      <c r="U1366" s="20" t="s">
        <v>3623</v>
      </c>
      <c r="V1366" s="20">
        <v>17</v>
      </c>
      <c r="W1366" s="20">
        <v>536</v>
      </c>
      <c r="Y1366" s="20" t="s">
        <v>1684</v>
      </c>
      <c r="Z1366" s="20" t="s">
        <v>1685</v>
      </c>
      <c r="AA1366" s="20">
        <v>1.5</v>
      </c>
      <c r="AB1366" s="20">
        <v>7</v>
      </c>
      <c r="AC1366" s="20">
        <v>7</v>
      </c>
      <c r="AD1366" s="20">
        <v>7</v>
      </c>
      <c r="AL1366" s="20" t="s">
        <v>1686</v>
      </c>
      <c r="AT1366" s="20" t="s">
        <v>1687</v>
      </c>
      <c r="AY1366" s="20" t="s">
        <v>1835</v>
      </c>
      <c r="BD1366" s="20" t="s">
        <v>2052</v>
      </c>
      <c r="BE1366" s="20" t="s">
        <v>462</v>
      </c>
      <c r="BL1366" s="20">
        <v>124</v>
      </c>
      <c r="BM1366" s="20">
        <v>100</v>
      </c>
    </row>
    <row r="1367" spans="1:65" x14ac:dyDescent="0.25">
      <c r="A1367" s="20" t="s">
        <v>1677</v>
      </c>
      <c r="B1367" s="20" t="s">
        <v>462</v>
      </c>
      <c r="C1367" s="20" t="s">
        <v>697</v>
      </c>
      <c r="D1367" s="20" t="s">
        <v>544</v>
      </c>
      <c r="E1367" s="20" t="s">
        <v>3639</v>
      </c>
      <c r="F1367" s="20" t="s">
        <v>533</v>
      </c>
      <c r="G1367" s="20">
        <v>6.52</v>
      </c>
      <c r="H1367" s="20" t="s">
        <v>1679</v>
      </c>
      <c r="I1367" s="20" t="s">
        <v>3596</v>
      </c>
      <c r="J1367" s="20" t="s">
        <v>3597</v>
      </c>
      <c r="K1367" s="20" t="s">
        <v>3597</v>
      </c>
      <c r="L1367" s="20" t="s">
        <v>462</v>
      </c>
      <c r="M1367" s="20">
        <v>5</v>
      </c>
      <c r="N1367" s="20" t="s">
        <v>1679</v>
      </c>
      <c r="P1367" s="20">
        <v>0</v>
      </c>
      <c r="Q1367" s="20" t="s">
        <v>499</v>
      </c>
      <c r="R1367" s="20" t="s">
        <v>660</v>
      </c>
      <c r="S1367" s="20" t="s">
        <v>221</v>
      </c>
      <c r="T1367" s="20" t="s">
        <v>3622</v>
      </c>
      <c r="U1367" s="20" t="s">
        <v>3620</v>
      </c>
      <c r="V1367" s="20">
        <v>24</v>
      </c>
      <c r="W1367" s="20">
        <v>758</v>
      </c>
      <c r="Y1367" s="20" t="s">
        <v>1684</v>
      </c>
      <c r="Z1367" s="20" t="s">
        <v>1685</v>
      </c>
      <c r="AA1367" s="20">
        <v>1.5</v>
      </c>
      <c r="AB1367" s="20">
        <v>7</v>
      </c>
      <c r="AC1367" s="20">
        <v>7</v>
      </c>
      <c r="AD1367" s="20">
        <v>7</v>
      </c>
      <c r="AL1367" s="20" t="s">
        <v>1686</v>
      </c>
      <c r="AT1367" s="20" t="s">
        <v>1687</v>
      </c>
      <c r="AY1367" s="20" t="s">
        <v>1835</v>
      </c>
      <c r="BD1367" s="20" t="s">
        <v>2052</v>
      </c>
      <c r="BE1367" s="20" t="s">
        <v>462</v>
      </c>
      <c r="BL1367" s="20">
        <v>652</v>
      </c>
      <c r="BM1367" s="20">
        <v>100</v>
      </c>
    </row>
    <row r="1368" spans="1:65" x14ac:dyDescent="0.25">
      <c r="A1368" s="20" t="s">
        <v>1677</v>
      </c>
      <c r="B1368" s="20" t="s">
        <v>462</v>
      </c>
      <c r="C1368" s="20" t="s">
        <v>697</v>
      </c>
      <c r="D1368" s="20" t="s">
        <v>544</v>
      </c>
      <c r="E1368" s="20" t="s">
        <v>3640</v>
      </c>
      <c r="F1368" s="20" t="s">
        <v>534</v>
      </c>
      <c r="G1368" s="20">
        <v>9.92</v>
      </c>
      <c r="H1368" s="20" t="s">
        <v>1679</v>
      </c>
      <c r="I1368" s="20" t="s">
        <v>3596</v>
      </c>
      <c r="J1368" s="20" t="s">
        <v>3597</v>
      </c>
      <c r="K1368" s="20" t="s">
        <v>3597</v>
      </c>
      <c r="L1368" s="20" t="s">
        <v>462</v>
      </c>
      <c r="M1368" s="20">
        <v>5</v>
      </c>
      <c r="N1368" s="20" t="s">
        <v>1679</v>
      </c>
      <c r="P1368" s="20">
        <v>0</v>
      </c>
      <c r="Q1368" s="20" t="s">
        <v>499</v>
      </c>
      <c r="R1368" s="20" t="s">
        <v>660</v>
      </c>
      <c r="S1368" s="20" t="s">
        <v>221</v>
      </c>
      <c r="T1368" s="20" t="s">
        <v>3622</v>
      </c>
      <c r="U1368" s="20" t="s">
        <v>3623</v>
      </c>
      <c r="V1368" s="20">
        <v>17</v>
      </c>
      <c r="W1368" s="20">
        <v>536</v>
      </c>
      <c r="Y1368" s="20" t="s">
        <v>1684</v>
      </c>
      <c r="Z1368" s="20" t="s">
        <v>1685</v>
      </c>
      <c r="AA1368" s="20">
        <v>1.5</v>
      </c>
      <c r="AB1368" s="20">
        <v>7</v>
      </c>
      <c r="AC1368" s="20">
        <v>7</v>
      </c>
      <c r="AD1368" s="20">
        <v>7</v>
      </c>
      <c r="AL1368" s="20" t="s">
        <v>1686</v>
      </c>
      <c r="AT1368" s="20" t="s">
        <v>1687</v>
      </c>
      <c r="AY1368" s="20" t="s">
        <v>1835</v>
      </c>
      <c r="BD1368" s="20" t="s">
        <v>2052</v>
      </c>
      <c r="BE1368" s="20" t="s">
        <v>462</v>
      </c>
      <c r="BL1368" s="20">
        <v>992</v>
      </c>
      <c r="BM1368" s="20">
        <v>100</v>
      </c>
    </row>
    <row r="1369" spans="1:65" x14ac:dyDescent="0.25">
      <c r="A1369" s="20" t="s">
        <v>1677</v>
      </c>
      <c r="B1369" s="20" t="s">
        <v>462</v>
      </c>
      <c r="C1369" s="20" t="s">
        <v>697</v>
      </c>
      <c r="D1369" s="20" t="s">
        <v>544</v>
      </c>
      <c r="E1369" s="20" t="s">
        <v>3641</v>
      </c>
      <c r="F1369" s="20" t="s">
        <v>535</v>
      </c>
      <c r="G1369" s="20">
        <v>6.37</v>
      </c>
      <c r="H1369" s="20" t="s">
        <v>1679</v>
      </c>
      <c r="I1369" s="20" t="s">
        <v>3596</v>
      </c>
      <c r="J1369" s="20" t="s">
        <v>3597</v>
      </c>
      <c r="K1369" s="20" t="s">
        <v>3597</v>
      </c>
      <c r="L1369" s="20" t="s">
        <v>462</v>
      </c>
      <c r="M1369" s="20">
        <v>5</v>
      </c>
      <c r="N1369" s="20" t="s">
        <v>1679</v>
      </c>
      <c r="P1369" s="20">
        <v>0</v>
      </c>
      <c r="Q1369" s="20" t="s">
        <v>499</v>
      </c>
      <c r="R1369" s="20" t="s">
        <v>642</v>
      </c>
      <c r="S1369" s="20" t="s">
        <v>221</v>
      </c>
      <c r="T1369" s="20" t="s">
        <v>3622</v>
      </c>
      <c r="U1369" s="20" t="s">
        <v>3635</v>
      </c>
      <c r="V1369" s="20">
        <v>17</v>
      </c>
      <c r="W1369" s="20">
        <v>536</v>
      </c>
      <c r="Y1369" s="20" t="s">
        <v>1684</v>
      </c>
      <c r="Z1369" s="20" t="s">
        <v>1685</v>
      </c>
      <c r="AA1369" s="20">
        <v>1.5</v>
      </c>
      <c r="AB1369" s="20">
        <v>7</v>
      </c>
      <c r="AC1369" s="20">
        <v>7</v>
      </c>
      <c r="AD1369" s="20">
        <v>7</v>
      </c>
      <c r="AL1369" s="20" t="s">
        <v>1686</v>
      </c>
      <c r="AT1369" s="20" t="s">
        <v>1687</v>
      </c>
      <c r="AY1369" s="20" t="s">
        <v>1835</v>
      </c>
      <c r="BD1369" s="20" t="s">
        <v>2052</v>
      </c>
      <c r="BE1369" s="20" t="s">
        <v>462</v>
      </c>
      <c r="BL1369" s="20">
        <v>637</v>
      </c>
      <c r="BM1369" s="20">
        <v>100</v>
      </c>
    </row>
    <row r="1370" spans="1:65" x14ac:dyDescent="0.25">
      <c r="A1370" s="20" t="s">
        <v>1677</v>
      </c>
      <c r="B1370" s="20" t="s">
        <v>462</v>
      </c>
      <c r="C1370" s="20" t="s">
        <v>697</v>
      </c>
      <c r="D1370" s="20" t="s">
        <v>544</v>
      </c>
      <c r="E1370" s="20" t="s">
        <v>3642</v>
      </c>
      <c r="F1370" s="20" t="s">
        <v>536</v>
      </c>
      <c r="G1370" s="20">
        <v>12.51</v>
      </c>
      <c r="H1370" s="20" t="s">
        <v>1679</v>
      </c>
      <c r="I1370" s="20" t="s">
        <v>3596</v>
      </c>
      <c r="J1370" s="20" t="s">
        <v>3597</v>
      </c>
      <c r="K1370" s="20" t="s">
        <v>3597</v>
      </c>
      <c r="L1370" s="20" t="s">
        <v>462</v>
      </c>
      <c r="M1370" s="20">
        <v>5</v>
      </c>
      <c r="N1370" s="20" t="s">
        <v>1679</v>
      </c>
      <c r="P1370" s="20">
        <v>0</v>
      </c>
      <c r="Q1370" s="20" t="s">
        <v>499</v>
      </c>
      <c r="R1370" s="20" t="s">
        <v>660</v>
      </c>
      <c r="S1370" s="20" t="s">
        <v>221</v>
      </c>
      <c r="T1370" s="20" t="s">
        <v>3622</v>
      </c>
      <c r="U1370" s="20" t="s">
        <v>3623</v>
      </c>
      <c r="V1370" s="20">
        <v>17</v>
      </c>
      <c r="W1370" s="20">
        <v>536</v>
      </c>
      <c r="Y1370" s="20" t="s">
        <v>1684</v>
      </c>
      <c r="Z1370" s="20" t="s">
        <v>1685</v>
      </c>
      <c r="AA1370" s="20">
        <v>1.5</v>
      </c>
      <c r="AB1370" s="20">
        <v>7</v>
      </c>
      <c r="AC1370" s="20">
        <v>7</v>
      </c>
      <c r="AD1370" s="20">
        <v>7</v>
      </c>
      <c r="AL1370" s="20" t="s">
        <v>1686</v>
      </c>
      <c r="AT1370" s="20" t="s">
        <v>1687</v>
      </c>
      <c r="AY1370" s="20" t="s">
        <v>1835</v>
      </c>
      <c r="BD1370" s="20" t="s">
        <v>2052</v>
      </c>
      <c r="BE1370" s="20" t="s">
        <v>462</v>
      </c>
      <c r="BL1370" s="20">
        <v>1251</v>
      </c>
      <c r="BM1370" s="20">
        <v>100</v>
      </c>
    </row>
    <row r="1371" spans="1:65" x14ac:dyDescent="0.25">
      <c r="A1371" s="20" t="s">
        <v>1677</v>
      </c>
      <c r="B1371" s="20" t="s">
        <v>462</v>
      </c>
      <c r="C1371" s="20" t="s">
        <v>697</v>
      </c>
      <c r="D1371" s="20" t="s">
        <v>544</v>
      </c>
      <c r="E1371" s="20" t="s">
        <v>3643</v>
      </c>
      <c r="F1371" s="20" t="s">
        <v>537</v>
      </c>
      <c r="G1371" s="20">
        <v>2.81</v>
      </c>
      <c r="H1371" s="20" t="s">
        <v>1679</v>
      </c>
      <c r="I1371" s="20" t="s">
        <v>3596</v>
      </c>
      <c r="J1371" s="20" t="s">
        <v>3597</v>
      </c>
      <c r="K1371" s="20" t="s">
        <v>3597</v>
      </c>
      <c r="L1371" s="20" t="s">
        <v>462</v>
      </c>
      <c r="M1371" s="20">
        <v>5</v>
      </c>
      <c r="N1371" s="20" t="s">
        <v>1679</v>
      </c>
      <c r="P1371" s="20">
        <v>0</v>
      </c>
      <c r="Q1371" s="20" t="s">
        <v>499</v>
      </c>
      <c r="R1371" s="20" t="s">
        <v>660</v>
      </c>
      <c r="S1371" s="20" t="s">
        <v>221</v>
      </c>
      <c r="T1371" s="20" t="s">
        <v>3622</v>
      </c>
      <c r="U1371" s="20" t="s">
        <v>3635</v>
      </c>
      <c r="V1371" s="20">
        <v>17</v>
      </c>
      <c r="W1371" s="20">
        <v>536</v>
      </c>
      <c r="Y1371" s="20" t="s">
        <v>1684</v>
      </c>
      <c r="Z1371" s="20" t="s">
        <v>1685</v>
      </c>
      <c r="AA1371" s="20">
        <v>1.5</v>
      </c>
      <c r="AB1371" s="20">
        <v>7</v>
      </c>
      <c r="AC1371" s="20">
        <v>7</v>
      </c>
      <c r="AD1371" s="20">
        <v>7</v>
      </c>
      <c r="AL1371" s="20" t="s">
        <v>1686</v>
      </c>
      <c r="AT1371" s="20" t="s">
        <v>1687</v>
      </c>
      <c r="AY1371" s="20" t="s">
        <v>1835</v>
      </c>
      <c r="BD1371" s="20" t="s">
        <v>2052</v>
      </c>
      <c r="BE1371" s="20" t="s">
        <v>462</v>
      </c>
      <c r="BL1371" s="20">
        <v>281</v>
      </c>
      <c r="BM1371" s="20">
        <v>100</v>
      </c>
    </row>
    <row r="1372" spans="1:65" x14ac:dyDescent="0.25">
      <c r="A1372" s="20" t="s">
        <v>1677</v>
      </c>
      <c r="B1372" s="20" t="s">
        <v>462</v>
      </c>
      <c r="C1372" s="20" t="s">
        <v>697</v>
      </c>
      <c r="D1372" s="20" t="s">
        <v>544</v>
      </c>
      <c r="E1372" s="20" t="s">
        <v>3644</v>
      </c>
      <c r="F1372" s="20" t="s">
        <v>586</v>
      </c>
      <c r="G1372" s="20">
        <v>1.4</v>
      </c>
      <c r="H1372" s="20" t="s">
        <v>1679</v>
      </c>
      <c r="I1372" s="20" t="s">
        <v>3596</v>
      </c>
      <c r="J1372" s="20" t="s">
        <v>3597</v>
      </c>
      <c r="K1372" s="20" t="s">
        <v>3597</v>
      </c>
      <c r="L1372" s="20" t="s">
        <v>462</v>
      </c>
      <c r="M1372" s="20">
        <v>5</v>
      </c>
      <c r="N1372" s="20" t="s">
        <v>1679</v>
      </c>
      <c r="P1372" s="20">
        <v>0</v>
      </c>
      <c r="Q1372" s="20" t="s">
        <v>499</v>
      </c>
      <c r="R1372" s="20" t="s">
        <v>698</v>
      </c>
      <c r="S1372" s="20" t="s">
        <v>221</v>
      </c>
      <c r="T1372" s="20" t="s">
        <v>3622</v>
      </c>
      <c r="U1372" s="20" t="s">
        <v>3626</v>
      </c>
      <c r="V1372" s="20">
        <v>17</v>
      </c>
      <c r="W1372" s="20">
        <v>536</v>
      </c>
      <c r="Y1372" s="20" t="s">
        <v>1684</v>
      </c>
      <c r="Z1372" s="20" t="s">
        <v>1685</v>
      </c>
      <c r="AA1372" s="20">
        <v>1.5</v>
      </c>
      <c r="AB1372" s="20">
        <v>7</v>
      </c>
      <c r="AC1372" s="20">
        <v>7</v>
      </c>
      <c r="AD1372" s="20">
        <v>7</v>
      </c>
      <c r="AL1372" s="20" t="s">
        <v>1686</v>
      </c>
      <c r="AT1372" s="20" t="s">
        <v>1687</v>
      </c>
      <c r="AY1372" s="20" t="s">
        <v>1835</v>
      </c>
      <c r="BD1372" s="20" t="s">
        <v>2052</v>
      </c>
      <c r="BE1372" s="20" t="s">
        <v>462</v>
      </c>
      <c r="BL1372" s="20">
        <v>140</v>
      </c>
      <c r="BM1372" s="20">
        <v>100</v>
      </c>
    </row>
    <row r="1373" spans="1:65" x14ac:dyDescent="0.25">
      <c r="A1373" s="20" t="s">
        <v>1677</v>
      </c>
      <c r="B1373" s="20" t="s">
        <v>462</v>
      </c>
      <c r="C1373" s="20" t="s">
        <v>697</v>
      </c>
      <c r="D1373" s="20" t="s">
        <v>544</v>
      </c>
      <c r="E1373" s="20" t="s">
        <v>3645</v>
      </c>
      <c r="F1373" s="20" t="s">
        <v>538</v>
      </c>
      <c r="G1373" s="20">
        <v>1.73</v>
      </c>
      <c r="H1373" s="20" t="s">
        <v>1679</v>
      </c>
      <c r="I1373" s="20" t="s">
        <v>3596</v>
      </c>
      <c r="J1373" s="20" t="s">
        <v>3597</v>
      </c>
      <c r="K1373" s="20" t="s">
        <v>3597</v>
      </c>
      <c r="L1373" s="20" t="s">
        <v>462</v>
      </c>
      <c r="M1373" s="20">
        <v>5</v>
      </c>
      <c r="N1373" s="20" t="s">
        <v>1679</v>
      </c>
      <c r="P1373" s="20">
        <v>0</v>
      </c>
      <c r="Q1373" s="20" t="s">
        <v>499</v>
      </c>
      <c r="R1373" s="20" t="s">
        <v>698</v>
      </c>
      <c r="S1373" s="20" t="s">
        <v>221</v>
      </c>
      <c r="T1373" s="20" t="s">
        <v>3622</v>
      </c>
      <c r="U1373" s="20" t="s">
        <v>3626</v>
      </c>
      <c r="V1373" s="20">
        <v>17</v>
      </c>
      <c r="W1373" s="20">
        <v>536</v>
      </c>
      <c r="Y1373" s="20" t="s">
        <v>1684</v>
      </c>
      <c r="Z1373" s="20" t="s">
        <v>1685</v>
      </c>
      <c r="AA1373" s="20">
        <v>1.5</v>
      </c>
      <c r="AB1373" s="20">
        <v>7</v>
      </c>
      <c r="AC1373" s="20">
        <v>7</v>
      </c>
      <c r="AD1373" s="20">
        <v>7</v>
      </c>
      <c r="AL1373" s="20" t="s">
        <v>1686</v>
      </c>
      <c r="AT1373" s="20" t="s">
        <v>1687</v>
      </c>
      <c r="AY1373" s="20" t="s">
        <v>1835</v>
      </c>
      <c r="BD1373" s="20" t="s">
        <v>2052</v>
      </c>
      <c r="BE1373" s="20" t="s">
        <v>462</v>
      </c>
      <c r="BL1373" s="20">
        <v>173</v>
      </c>
      <c r="BM1373" s="20">
        <v>100</v>
      </c>
    </row>
    <row r="1374" spans="1:65" x14ac:dyDescent="0.25">
      <c r="A1374" s="20" t="s">
        <v>1677</v>
      </c>
      <c r="B1374" s="20" t="s">
        <v>462</v>
      </c>
      <c r="C1374" s="20" t="s">
        <v>697</v>
      </c>
      <c r="D1374" s="20" t="s">
        <v>544</v>
      </c>
      <c r="E1374" s="20" t="s">
        <v>3646</v>
      </c>
      <c r="F1374" s="20" t="s">
        <v>539</v>
      </c>
      <c r="G1374" s="20">
        <v>8</v>
      </c>
      <c r="H1374" s="20" t="s">
        <v>1679</v>
      </c>
      <c r="I1374" s="20" t="s">
        <v>3596</v>
      </c>
      <c r="J1374" s="20" t="s">
        <v>3597</v>
      </c>
      <c r="K1374" s="20" t="s">
        <v>3597</v>
      </c>
      <c r="L1374" s="20" t="s">
        <v>462</v>
      </c>
      <c r="M1374" s="20">
        <v>5</v>
      </c>
      <c r="N1374" s="20" t="s">
        <v>1679</v>
      </c>
      <c r="P1374" s="20">
        <v>0</v>
      </c>
      <c r="Q1374" s="20" t="s">
        <v>499</v>
      </c>
      <c r="R1374" s="20" t="s">
        <v>698</v>
      </c>
      <c r="S1374" s="20" t="s">
        <v>221</v>
      </c>
      <c r="T1374" s="20" t="s">
        <v>3622</v>
      </c>
      <c r="U1374" s="20" t="s">
        <v>3620</v>
      </c>
      <c r="V1374" s="20">
        <v>24</v>
      </c>
      <c r="W1374" s="20">
        <v>758</v>
      </c>
      <c r="Y1374" s="20" t="s">
        <v>1684</v>
      </c>
      <c r="Z1374" s="20" t="s">
        <v>1685</v>
      </c>
      <c r="AA1374" s="20">
        <v>1.5</v>
      </c>
      <c r="AB1374" s="20">
        <v>7</v>
      </c>
      <c r="AC1374" s="20">
        <v>7</v>
      </c>
      <c r="AD1374" s="20">
        <v>7</v>
      </c>
      <c r="AL1374" s="20" t="s">
        <v>1686</v>
      </c>
      <c r="AT1374" s="20" t="s">
        <v>1687</v>
      </c>
      <c r="AY1374" s="20" t="s">
        <v>1835</v>
      </c>
      <c r="BD1374" s="20" t="s">
        <v>2052</v>
      </c>
      <c r="BE1374" s="20" t="s">
        <v>462</v>
      </c>
      <c r="BL1374" s="20">
        <v>800</v>
      </c>
      <c r="BM1374" s="20">
        <v>100</v>
      </c>
    </row>
    <row r="1375" spans="1:65" x14ac:dyDescent="0.25">
      <c r="A1375" s="20" t="s">
        <v>1677</v>
      </c>
      <c r="B1375" s="20" t="s">
        <v>462</v>
      </c>
      <c r="C1375" s="20" t="s">
        <v>697</v>
      </c>
      <c r="D1375" s="20" t="s">
        <v>544</v>
      </c>
      <c r="E1375" s="20" t="s">
        <v>3647</v>
      </c>
      <c r="F1375" s="20" t="s">
        <v>682</v>
      </c>
      <c r="G1375" s="20">
        <v>5.41</v>
      </c>
      <c r="H1375" s="20" t="s">
        <v>1679</v>
      </c>
      <c r="I1375" s="20" t="s">
        <v>3596</v>
      </c>
      <c r="J1375" s="20" t="s">
        <v>3597</v>
      </c>
      <c r="K1375" s="20" t="s">
        <v>3597</v>
      </c>
      <c r="L1375" s="20" t="s">
        <v>462</v>
      </c>
      <c r="M1375" s="20">
        <v>5</v>
      </c>
      <c r="N1375" s="20" t="s">
        <v>1679</v>
      </c>
      <c r="P1375" s="20">
        <v>0</v>
      </c>
      <c r="Q1375" s="20" t="s">
        <v>499</v>
      </c>
      <c r="R1375" s="20" t="s">
        <v>698</v>
      </c>
      <c r="S1375" s="20" t="s">
        <v>221</v>
      </c>
      <c r="T1375" s="20" t="s">
        <v>3622</v>
      </c>
      <c r="U1375" s="20" t="s">
        <v>3620</v>
      </c>
      <c r="V1375" s="20">
        <v>24</v>
      </c>
      <c r="W1375" s="20">
        <v>758</v>
      </c>
      <c r="Y1375" s="20" t="s">
        <v>1684</v>
      </c>
      <c r="Z1375" s="20" t="s">
        <v>1685</v>
      </c>
      <c r="AA1375" s="20">
        <v>1.5</v>
      </c>
      <c r="AB1375" s="20">
        <v>7</v>
      </c>
      <c r="AC1375" s="20">
        <v>7</v>
      </c>
      <c r="AD1375" s="20">
        <v>7</v>
      </c>
      <c r="AL1375" s="20" t="s">
        <v>1686</v>
      </c>
      <c r="AT1375" s="20" t="s">
        <v>1687</v>
      </c>
      <c r="AY1375" s="20" t="s">
        <v>1835</v>
      </c>
      <c r="BD1375" s="20" t="s">
        <v>2052</v>
      </c>
      <c r="BE1375" s="20" t="s">
        <v>462</v>
      </c>
      <c r="BL1375" s="20">
        <v>541</v>
      </c>
      <c r="BM1375" s="20">
        <v>100</v>
      </c>
    </row>
    <row r="1376" spans="1:65" x14ac:dyDescent="0.25">
      <c r="A1376" s="20" t="s">
        <v>1677</v>
      </c>
      <c r="B1376" s="20" t="s">
        <v>462</v>
      </c>
      <c r="C1376" s="20" t="s">
        <v>697</v>
      </c>
      <c r="D1376" s="20" t="s">
        <v>544</v>
      </c>
      <c r="E1376" s="20" t="s">
        <v>3648</v>
      </c>
      <c r="F1376" s="20" t="s">
        <v>683</v>
      </c>
      <c r="G1376" s="20">
        <v>3.1</v>
      </c>
      <c r="H1376" s="20" t="s">
        <v>1679</v>
      </c>
      <c r="I1376" s="20" t="s">
        <v>3596</v>
      </c>
      <c r="J1376" s="20" t="s">
        <v>3597</v>
      </c>
      <c r="K1376" s="20" t="s">
        <v>3597</v>
      </c>
      <c r="L1376" s="20" t="s">
        <v>462</v>
      </c>
      <c r="M1376" s="20">
        <v>5</v>
      </c>
      <c r="N1376" s="20" t="s">
        <v>1679</v>
      </c>
      <c r="P1376" s="20">
        <v>0</v>
      </c>
      <c r="Q1376" s="20" t="s">
        <v>499</v>
      </c>
      <c r="R1376" s="20" t="s">
        <v>698</v>
      </c>
      <c r="S1376" s="20" t="s">
        <v>221</v>
      </c>
      <c r="T1376" s="20" t="s">
        <v>3622</v>
      </c>
      <c r="U1376" s="20" t="s">
        <v>3620</v>
      </c>
      <c r="V1376" s="20">
        <v>24</v>
      </c>
      <c r="W1376" s="20">
        <v>758</v>
      </c>
      <c r="Y1376" s="20" t="s">
        <v>1684</v>
      </c>
      <c r="Z1376" s="20" t="s">
        <v>1685</v>
      </c>
      <c r="AA1376" s="20">
        <v>1.5</v>
      </c>
      <c r="AB1376" s="20">
        <v>7</v>
      </c>
      <c r="AC1376" s="20">
        <v>7</v>
      </c>
      <c r="AD1376" s="20">
        <v>7</v>
      </c>
      <c r="AL1376" s="20" t="s">
        <v>1686</v>
      </c>
      <c r="AT1376" s="20" t="s">
        <v>1687</v>
      </c>
      <c r="AY1376" s="20" t="s">
        <v>1835</v>
      </c>
      <c r="BD1376" s="20" t="s">
        <v>2052</v>
      </c>
      <c r="BE1376" s="20" t="s">
        <v>462</v>
      </c>
      <c r="BL1376" s="20">
        <v>310</v>
      </c>
      <c r="BM1376" s="20">
        <v>100</v>
      </c>
    </row>
    <row r="1377" spans="1:65" x14ac:dyDescent="0.25">
      <c r="A1377" s="20" t="s">
        <v>1677</v>
      </c>
      <c r="B1377" s="20" t="s">
        <v>462</v>
      </c>
      <c r="C1377" s="20" t="s">
        <v>697</v>
      </c>
      <c r="D1377" s="20" t="s">
        <v>544</v>
      </c>
      <c r="E1377" s="20" t="s">
        <v>3649</v>
      </c>
      <c r="F1377" s="20" t="s">
        <v>2376</v>
      </c>
      <c r="G1377" s="20">
        <v>2.08</v>
      </c>
      <c r="H1377" s="20" t="s">
        <v>1679</v>
      </c>
      <c r="I1377" s="20" t="s">
        <v>3596</v>
      </c>
      <c r="J1377" s="20" t="s">
        <v>3597</v>
      </c>
      <c r="K1377" s="20" t="s">
        <v>3597</v>
      </c>
      <c r="L1377" s="20" t="s">
        <v>462</v>
      </c>
      <c r="M1377" s="20">
        <v>5</v>
      </c>
      <c r="N1377" s="20" t="s">
        <v>1679</v>
      </c>
      <c r="P1377" s="20">
        <v>0</v>
      </c>
      <c r="Q1377" s="20" t="s">
        <v>499</v>
      </c>
      <c r="R1377" s="20" t="s">
        <v>698</v>
      </c>
      <c r="S1377" s="20" t="s">
        <v>221</v>
      </c>
      <c r="T1377" s="20" t="s">
        <v>3622</v>
      </c>
      <c r="U1377" s="20" t="s">
        <v>3626</v>
      </c>
      <c r="V1377" s="20">
        <v>17</v>
      </c>
      <c r="W1377" s="20">
        <v>536</v>
      </c>
      <c r="Y1377" s="20" t="s">
        <v>1684</v>
      </c>
      <c r="Z1377" s="20" t="s">
        <v>1685</v>
      </c>
      <c r="AA1377" s="20">
        <v>1.5</v>
      </c>
      <c r="AB1377" s="20">
        <v>7</v>
      </c>
      <c r="AC1377" s="20">
        <v>7</v>
      </c>
      <c r="AD1377" s="20">
        <v>7</v>
      </c>
      <c r="AL1377" s="20" t="s">
        <v>1686</v>
      </c>
      <c r="AT1377" s="20" t="s">
        <v>1687</v>
      </c>
      <c r="AY1377" s="20" t="s">
        <v>1835</v>
      </c>
      <c r="BD1377" s="20" t="s">
        <v>2052</v>
      </c>
      <c r="BE1377" s="20" t="s">
        <v>462</v>
      </c>
      <c r="BL1377" s="20">
        <v>208</v>
      </c>
      <c r="BM1377" s="20">
        <v>100</v>
      </c>
    </row>
    <row r="1378" spans="1:65" x14ac:dyDescent="0.25">
      <c r="A1378" s="20" t="s">
        <v>1677</v>
      </c>
      <c r="B1378" s="20" t="s">
        <v>462</v>
      </c>
      <c r="C1378" s="20" t="s">
        <v>697</v>
      </c>
      <c r="D1378" s="20" t="s">
        <v>544</v>
      </c>
      <c r="E1378" s="20" t="s">
        <v>3650</v>
      </c>
      <c r="F1378" s="20" t="s">
        <v>587</v>
      </c>
      <c r="G1378" s="20">
        <v>0.55000000000000004</v>
      </c>
      <c r="H1378" s="20" t="s">
        <v>1679</v>
      </c>
      <c r="I1378" s="20" t="s">
        <v>3596</v>
      </c>
      <c r="J1378" s="20" t="s">
        <v>3597</v>
      </c>
      <c r="K1378" s="20" t="s">
        <v>3597</v>
      </c>
      <c r="L1378" s="20" t="s">
        <v>462</v>
      </c>
      <c r="M1378" s="20">
        <v>5</v>
      </c>
      <c r="N1378" s="20" t="s">
        <v>1679</v>
      </c>
      <c r="P1378" s="20">
        <v>0</v>
      </c>
      <c r="Q1378" s="20" t="s">
        <v>499</v>
      </c>
      <c r="R1378" s="20" t="s">
        <v>698</v>
      </c>
      <c r="S1378" s="20" t="s">
        <v>221</v>
      </c>
      <c r="T1378" s="20" t="s">
        <v>3622</v>
      </c>
      <c r="U1378" s="20" t="s">
        <v>3626</v>
      </c>
      <c r="V1378" s="20">
        <v>17</v>
      </c>
      <c r="W1378" s="20">
        <v>536</v>
      </c>
      <c r="Y1378" s="20" t="s">
        <v>1684</v>
      </c>
      <c r="Z1378" s="20" t="s">
        <v>1685</v>
      </c>
      <c r="AA1378" s="20">
        <v>1.5</v>
      </c>
      <c r="AB1378" s="20">
        <v>7</v>
      </c>
      <c r="AC1378" s="20">
        <v>7</v>
      </c>
      <c r="AD1378" s="20">
        <v>7</v>
      </c>
      <c r="AL1378" s="20" t="s">
        <v>1686</v>
      </c>
      <c r="AT1378" s="20" t="s">
        <v>1687</v>
      </c>
      <c r="AY1378" s="20" t="s">
        <v>1835</v>
      </c>
      <c r="BD1378" s="20" t="s">
        <v>2052</v>
      </c>
      <c r="BE1378" s="20" t="s">
        <v>462</v>
      </c>
      <c r="BL1378" s="20">
        <v>55</v>
      </c>
      <c r="BM1378" s="20">
        <v>100</v>
      </c>
    </row>
    <row r="1379" spans="1:65" x14ac:dyDescent="0.25">
      <c r="A1379" s="20" t="s">
        <v>1677</v>
      </c>
      <c r="B1379" s="20" t="s">
        <v>462</v>
      </c>
      <c r="C1379" s="20" t="s">
        <v>697</v>
      </c>
      <c r="D1379" s="20" t="s">
        <v>544</v>
      </c>
      <c r="E1379" s="20" t="s">
        <v>3651</v>
      </c>
      <c r="F1379" s="20" t="s">
        <v>588</v>
      </c>
      <c r="G1379" s="20">
        <v>1.75</v>
      </c>
      <c r="H1379" s="20" t="s">
        <v>1679</v>
      </c>
      <c r="I1379" s="20" t="s">
        <v>3596</v>
      </c>
      <c r="J1379" s="20" t="s">
        <v>3597</v>
      </c>
      <c r="K1379" s="20" t="s">
        <v>3597</v>
      </c>
      <c r="L1379" s="20" t="s">
        <v>462</v>
      </c>
      <c r="M1379" s="20">
        <v>5</v>
      </c>
      <c r="N1379" s="20" t="s">
        <v>1679</v>
      </c>
      <c r="P1379" s="20">
        <v>0</v>
      </c>
      <c r="Q1379" s="20" t="s">
        <v>499</v>
      </c>
      <c r="R1379" s="20" t="s">
        <v>698</v>
      </c>
      <c r="S1379" s="20" t="s">
        <v>221</v>
      </c>
      <c r="T1379" s="20" t="s">
        <v>3622</v>
      </c>
      <c r="U1379" s="20" t="s">
        <v>3623</v>
      </c>
      <c r="V1379" s="20">
        <v>17</v>
      </c>
      <c r="W1379" s="20">
        <v>536</v>
      </c>
      <c r="Y1379" s="20" t="s">
        <v>1684</v>
      </c>
      <c r="Z1379" s="20" t="s">
        <v>1685</v>
      </c>
      <c r="AA1379" s="20">
        <v>1.5</v>
      </c>
      <c r="AB1379" s="20">
        <v>7</v>
      </c>
      <c r="AC1379" s="20">
        <v>7</v>
      </c>
      <c r="AD1379" s="20">
        <v>7</v>
      </c>
      <c r="AL1379" s="20" t="s">
        <v>1686</v>
      </c>
      <c r="AT1379" s="20" t="s">
        <v>1687</v>
      </c>
      <c r="AY1379" s="20" t="s">
        <v>1835</v>
      </c>
      <c r="BD1379" s="20" t="s">
        <v>2052</v>
      </c>
      <c r="BE1379" s="20" t="s">
        <v>462</v>
      </c>
      <c r="BL1379" s="20">
        <v>175</v>
      </c>
      <c r="BM1379" s="20">
        <v>100</v>
      </c>
    </row>
    <row r="1380" spans="1:65" x14ac:dyDescent="0.25">
      <c r="A1380" s="20" t="s">
        <v>1677</v>
      </c>
      <c r="B1380" s="20" t="s">
        <v>462</v>
      </c>
      <c r="C1380" s="20" t="s">
        <v>697</v>
      </c>
      <c r="D1380" s="20" t="s">
        <v>544</v>
      </c>
      <c r="E1380" s="20" t="s">
        <v>3652</v>
      </c>
      <c r="F1380" s="20" t="s">
        <v>589</v>
      </c>
      <c r="G1380" s="20">
        <v>3.39</v>
      </c>
      <c r="H1380" s="20" t="s">
        <v>1679</v>
      </c>
      <c r="I1380" s="20" t="s">
        <v>3596</v>
      </c>
      <c r="J1380" s="20" t="s">
        <v>3597</v>
      </c>
      <c r="K1380" s="20" t="s">
        <v>3597</v>
      </c>
      <c r="L1380" s="20" t="s">
        <v>462</v>
      </c>
      <c r="M1380" s="20">
        <v>5</v>
      </c>
      <c r="N1380" s="20" t="s">
        <v>1679</v>
      </c>
      <c r="P1380" s="20">
        <v>0</v>
      </c>
      <c r="Q1380" s="20" t="s">
        <v>499</v>
      </c>
      <c r="R1380" s="20" t="s">
        <v>698</v>
      </c>
      <c r="S1380" s="20" t="s">
        <v>221</v>
      </c>
      <c r="T1380" s="20" t="s">
        <v>3622</v>
      </c>
      <c r="U1380" s="20" t="s">
        <v>3620</v>
      </c>
      <c r="V1380" s="20">
        <v>24</v>
      </c>
      <c r="W1380" s="20">
        <v>758</v>
      </c>
      <c r="Y1380" s="20" t="s">
        <v>1684</v>
      </c>
      <c r="Z1380" s="20" t="s">
        <v>1685</v>
      </c>
      <c r="AA1380" s="20">
        <v>1.5</v>
      </c>
      <c r="AB1380" s="20">
        <v>7</v>
      </c>
      <c r="AC1380" s="20">
        <v>7</v>
      </c>
      <c r="AD1380" s="20">
        <v>7</v>
      </c>
      <c r="AL1380" s="20" t="s">
        <v>1686</v>
      </c>
      <c r="AT1380" s="20" t="s">
        <v>1687</v>
      </c>
      <c r="AY1380" s="20" t="s">
        <v>1835</v>
      </c>
      <c r="BD1380" s="20" t="s">
        <v>2052</v>
      </c>
      <c r="BE1380" s="20" t="s">
        <v>462</v>
      </c>
      <c r="BL1380" s="20">
        <v>339</v>
      </c>
      <c r="BM1380" s="20">
        <v>100</v>
      </c>
    </row>
    <row r="1381" spans="1:65" x14ac:dyDescent="0.25">
      <c r="A1381" s="20" t="s">
        <v>1677</v>
      </c>
      <c r="B1381" s="20" t="s">
        <v>462</v>
      </c>
      <c r="C1381" s="20" t="s">
        <v>697</v>
      </c>
      <c r="D1381" s="20" t="s">
        <v>544</v>
      </c>
      <c r="E1381" s="20" t="s">
        <v>3653</v>
      </c>
      <c r="F1381" s="20" t="s">
        <v>590</v>
      </c>
      <c r="G1381" s="20">
        <v>2.66</v>
      </c>
      <c r="H1381" s="20" t="s">
        <v>1679</v>
      </c>
      <c r="I1381" s="20" t="s">
        <v>3596</v>
      </c>
      <c r="J1381" s="20" t="s">
        <v>3597</v>
      </c>
      <c r="K1381" s="20" t="s">
        <v>3597</v>
      </c>
      <c r="L1381" s="20" t="s">
        <v>462</v>
      </c>
      <c r="M1381" s="20">
        <v>5</v>
      </c>
      <c r="N1381" s="20" t="s">
        <v>1679</v>
      </c>
      <c r="P1381" s="20">
        <v>0</v>
      </c>
      <c r="Q1381" s="20" t="s">
        <v>499</v>
      </c>
      <c r="R1381" s="20" t="s">
        <v>698</v>
      </c>
      <c r="S1381" s="20" t="s">
        <v>221</v>
      </c>
      <c r="T1381" s="20" t="s">
        <v>3622</v>
      </c>
      <c r="U1381" s="20" t="s">
        <v>3620</v>
      </c>
      <c r="V1381" s="20">
        <v>24</v>
      </c>
      <c r="W1381" s="20">
        <v>758</v>
      </c>
      <c r="Y1381" s="20" t="s">
        <v>1684</v>
      </c>
      <c r="Z1381" s="20" t="s">
        <v>1685</v>
      </c>
      <c r="AA1381" s="20">
        <v>1.5</v>
      </c>
      <c r="AB1381" s="20">
        <v>7</v>
      </c>
      <c r="AC1381" s="20">
        <v>7</v>
      </c>
      <c r="AD1381" s="20">
        <v>7</v>
      </c>
      <c r="AL1381" s="20" t="s">
        <v>1686</v>
      </c>
      <c r="AT1381" s="20" t="s">
        <v>1687</v>
      </c>
      <c r="AY1381" s="20" t="s">
        <v>1835</v>
      </c>
      <c r="BD1381" s="20" t="s">
        <v>2052</v>
      </c>
      <c r="BE1381" s="20" t="s">
        <v>462</v>
      </c>
      <c r="BL1381" s="20">
        <v>266</v>
      </c>
      <c r="BM1381" s="20">
        <v>100</v>
      </c>
    </row>
    <row r="1382" spans="1:65" x14ac:dyDescent="0.25">
      <c r="A1382" s="20" t="s">
        <v>1677</v>
      </c>
      <c r="B1382" s="20" t="s">
        <v>462</v>
      </c>
      <c r="C1382" s="20" t="s">
        <v>697</v>
      </c>
      <c r="D1382" s="20" t="s">
        <v>544</v>
      </c>
      <c r="E1382" s="20" t="s">
        <v>3654</v>
      </c>
      <c r="F1382" s="20" t="s">
        <v>591</v>
      </c>
      <c r="G1382" s="20">
        <v>1.0900000000000001</v>
      </c>
      <c r="H1382" s="20" t="s">
        <v>1679</v>
      </c>
      <c r="I1382" s="20" t="s">
        <v>3596</v>
      </c>
      <c r="J1382" s="20" t="s">
        <v>3597</v>
      </c>
      <c r="K1382" s="20" t="s">
        <v>3597</v>
      </c>
      <c r="L1382" s="20" t="s">
        <v>462</v>
      </c>
      <c r="M1382" s="20">
        <v>5</v>
      </c>
      <c r="N1382" s="20" t="s">
        <v>1679</v>
      </c>
      <c r="P1382" s="20">
        <v>0</v>
      </c>
      <c r="Q1382" s="20" t="s">
        <v>499</v>
      </c>
      <c r="R1382" s="20" t="s">
        <v>698</v>
      </c>
      <c r="S1382" s="20" t="s">
        <v>221</v>
      </c>
      <c r="T1382" s="20" t="s">
        <v>3622</v>
      </c>
      <c r="U1382" s="20" t="s">
        <v>3623</v>
      </c>
      <c r="V1382" s="20">
        <v>17</v>
      </c>
      <c r="W1382" s="20">
        <v>536</v>
      </c>
      <c r="Y1382" s="20" t="s">
        <v>1684</v>
      </c>
      <c r="Z1382" s="20" t="s">
        <v>1685</v>
      </c>
      <c r="AA1382" s="20">
        <v>1.5</v>
      </c>
      <c r="AB1382" s="20">
        <v>7</v>
      </c>
      <c r="AC1382" s="20">
        <v>7</v>
      </c>
      <c r="AD1382" s="20">
        <v>7</v>
      </c>
      <c r="AL1382" s="20" t="s">
        <v>1686</v>
      </c>
      <c r="AT1382" s="20" t="s">
        <v>1687</v>
      </c>
      <c r="AY1382" s="20" t="s">
        <v>1835</v>
      </c>
      <c r="BD1382" s="20" t="s">
        <v>2052</v>
      </c>
      <c r="BE1382" s="20" t="s">
        <v>462</v>
      </c>
      <c r="BL1382" s="20">
        <v>109</v>
      </c>
      <c r="BM1382" s="20">
        <v>100</v>
      </c>
    </row>
    <row r="1383" spans="1:65" x14ac:dyDescent="0.25">
      <c r="A1383" s="20" t="s">
        <v>1677</v>
      </c>
      <c r="B1383" s="20" t="s">
        <v>462</v>
      </c>
      <c r="C1383" s="20" t="s">
        <v>697</v>
      </c>
      <c r="D1383" s="20" t="s">
        <v>544</v>
      </c>
      <c r="E1383" s="20" t="s">
        <v>3655</v>
      </c>
      <c r="F1383" s="20" t="s">
        <v>592</v>
      </c>
      <c r="G1383" s="20">
        <v>0.46</v>
      </c>
      <c r="H1383" s="20" t="s">
        <v>1679</v>
      </c>
      <c r="I1383" s="20" t="s">
        <v>3596</v>
      </c>
      <c r="J1383" s="20" t="s">
        <v>3597</v>
      </c>
      <c r="K1383" s="20" t="s">
        <v>3597</v>
      </c>
      <c r="L1383" s="20" t="s">
        <v>462</v>
      </c>
      <c r="M1383" s="20">
        <v>5</v>
      </c>
      <c r="N1383" s="20" t="s">
        <v>1679</v>
      </c>
      <c r="P1383" s="20">
        <v>0</v>
      </c>
      <c r="Q1383" s="20" t="s">
        <v>499</v>
      </c>
      <c r="R1383" s="20" t="s">
        <v>698</v>
      </c>
      <c r="S1383" s="20" t="s">
        <v>221</v>
      </c>
      <c r="T1383" s="20" t="s">
        <v>3622</v>
      </c>
      <c r="U1383" s="20" t="s">
        <v>3623</v>
      </c>
      <c r="V1383" s="20">
        <v>17</v>
      </c>
      <c r="W1383" s="20">
        <v>536</v>
      </c>
      <c r="Y1383" s="20" t="s">
        <v>1684</v>
      </c>
      <c r="Z1383" s="20" t="s">
        <v>1685</v>
      </c>
      <c r="AA1383" s="20">
        <v>1.5</v>
      </c>
      <c r="AB1383" s="20">
        <v>7</v>
      </c>
      <c r="AC1383" s="20">
        <v>7</v>
      </c>
      <c r="AD1383" s="20">
        <v>7</v>
      </c>
      <c r="AL1383" s="20" t="s">
        <v>1686</v>
      </c>
      <c r="AT1383" s="20" t="s">
        <v>1687</v>
      </c>
      <c r="AY1383" s="20" t="s">
        <v>1835</v>
      </c>
      <c r="BD1383" s="20" t="s">
        <v>2052</v>
      </c>
      <c r="BE1383" s="20" t="s">
        <v>462</v>
      </c>
      <c r="BL1383" s="20">
        <v>46</v>
      </c>
      <c r="BM1383" s="20">
        <v>100</v>
      </c>
    </row>
    <row r="1384" spans="1:65" x14ac:dyDescent="0.25">
      <c r="A1384" s="20" t="s">
        <v>1677</v>
      </c>
      <c r="B1384" s="20" t="s">
        <v>462</v>
      </c>
      <c r="C1384" s="20" t="s">
        <v>697</v>
      </c>
      <c r="D1384" s="20" t="s">
        <v>544</v>
      </c>
      <c r="E1384" s="20" t="s">
        <v>3656</v>
      </c>
      <c r="F1384" s="20" t="s">
        <v>593</v>
      </c>
      <c r="G1384" s="20">
        <v>34.299999999999997</v>
      </c>
      <c r="H1384" s="20" t="s">
        <v>1679</v>
      </c>
      <c r="I1384" s="20" t="s">
        <v>3596</v>
      </c>
      <c r="J1384" s="20" t="s">
        <v>3597</v>
      </c>
      <c r="K1384" s="20" t="s">
        <v>3597</v>
      </c>
      <c r="L1384" s="20" t="s">
        <v>462</v>
      </c>
      <c r="M1384" s="20">
        <v>5</v>
      </c>
      <c r="N1384" s="20" t="s">
        <v>1679</v>
      </c>
      <c r="P1384" s="20">
        <v>0</v>
      </c>
      <c r="Q1384" s="20" t="s">
        <v>545</v>
      </c>
      <c r="R1384" s="20" t="s">
        <v>698</v>
      </c>
      <c r="S1384" s="20" t="s">
        <v>221</v>
      </c>
      <c r="T1384" s="20" t="s">
        <v>3619</v>
      </c>
      <c r="U1384" s="20" t="s">
        <v>3657</v>
      </c>
      <c r="V1384" s="20">
        <v>24</v>
      </c>
      <c r="W1384" s="20">
        <v>743</v>
      </c>
      <c r="Y1384" s="20" t="s">
        <v>1684</v>
      </c>
      <c r="Z1384" s="20" t="s">
        <v>1685</v>
      </c>
      <c r="AA1384" s="20">
        <v>1.5</v>
      </c>
      <c r="AB1384" s="20">
        <v>7</v>
      </c>
      <c r="AC1384" s="20">
        <v>7</v>
      </c>
      <c r="AD1384" s="20">
        <v>7</v>
      </c>
      <c r="AK1384" s="20" t="s">
        <v>2183</v>
      </c>
      <c r="AL1384" s="20" t="s">
        <v>1686</v>
      </c>
      <c r="AT1384" s="20" t="s">
        <v>1687</v>
      </c>
      <c r="AY1384" s="20" t="s">
        <v>1835</v>
      </c>
      <c r="BD1384" s="20" t="s">
        <v>2052</v>
      </c>
      <c r="BE1384" s="20" t="s">
        <v>462</v>
      </c>
      <c r="BL1384" s="20">
        <v>4116</v>
      </c>
      <c r="BM1384" s="20">
        <v>120</v>
      </c>
    </row>
    <row r="1385" spans="1:65" x14ac:dyDescent="0.25">
      <c r="A1385" s="20" t="s">
        <v>1677</v>
      </c>
      <c r="B1385" s="20" t="s">
        <v>462</v>
      </c>
      <c r="C1385" s="20" t="s">
        <v>697</v>
      </c>
      <c r="D1385" s="20" t="s">
        <v>544</v>
      </c>
      <c r="E1385" s="20" t="s">
        <v>3658</v>
      </c>
      <c r="F1385" s="20" t="s">
        <v>594</v>
      </c>
      <c r="G1385" s="20">
        <v>25.84</v>
      </c>
      <c r="H1385" s="20" t="s">
        <v>1679</v>
      </c>
      <c r="I1385" s="20" t="s">
        <v>3596</v>
      </c>
      <c r="J1385" s="20" t="s">
        <v>3597</v>
      </c>
      <c r="K1385" s="20" t="s">
        <v>3597</v>
      </c>
      <c r="L1385" s="20" t="s">
        <v>462</v>
      </c>
      <c r="M1385" s="20">
        <v>5</v>
      </c>
      <c r="N1385" s="20" t="s">
        <v>1679</v>
      </c>
      <c r="P1385" s="20">
        <v>0</v>
      </c>
      <c r="Q1385" s="20" t="s">
        <v>545</v>
      </c>
      <c r="R1385" s="20" t="s">
        <v>698</v>
      </c>
      <c r="S1385" s="20" t="s">
        <v>221</v>
      </c>
      <c r="T1385" s="20" t="s">
        <v>3619</v>
      </c>
      <c r="U1385" s="20" t="s">
        <v>3620</v>
      </c>
      <c r="V1385" s="20">
        <v>24</v>
      </c>
      <c r="W1385" s="20">
        <v>758</v>
      </c>
      <c r="Y1385" s="20" t="s">
        <v>1684</v>
      </c>
      <c r="Z1385" s="20" t="s">
        <v>1685</v>
      </c>
      <c r="AA1385" s="20">
        <v>1.5</v>
      </c>
      <c r="AB1385" s="20">
        <v>7</v>
      </c>
      <c r="AC1385" s="20">
        <v>7</v>
      </c>
      <c r="AD1385" s="20">
        <v>7</v>
      </c>
      <c r="AK1385" s="20" t="s">
        <v>2183</v>
      </c>
      <c r="AL1385" s="20" t="s">
        <v>1686</v>
      </c>
      <c r="AT1385" s="20" t="s">
        <v>1687</v>
      </c>
      <c r="AY1385" s="20" t="s">
        <v>1835</v>
      </c>
      <c r="BD1385" s="20" t="s">
        <v>2052</v>
      </c>
      <c r="BE1385" s="20" t="s">
        <v>462</v>
      </c>
      <c r="BL1385" s="20">
        <v>3100.8</v>
      </c>
      <c r="BM1385" s="20">
        <v>120</v>
      </c>
    </row>
    <row r="1386" spans="1:65" x14ac:dyDescent="0.25">
      <c r="A1386" s="20" t="s">
        <v>1677</v>
      </c>
      <c r="B1386" s="20" t="s">
        <v>462</v>
      </c>
      <c r="C1386" s="20" t="s">
        <v>697</v>
      </c>
      <c r="D1386" s="20" t="s">
        <v>544</v>
      </c>
      <c r="E1386" s="20" t="s">
        <v>3659</v>
      </c>
      <c r="F1386" s="20" t="s">
        <v>595</v>
      </c>
      <c r="G1386" s="20">
        <v>4</v>
      </c>
      <c r="H1386" s="20" t="s">
        <v>1679</v>
      </c>
      <c r="I1386" s="20" t="s">
        <v>3596</v>
      </c>
      <c r="J1386" s="20" t="s">
        <v>3597</v>
      </c>
      <c r="K1386" s="20" t="s">
        <v>3597</v>
      </c>
      <c r="L1386" s="20" t="s">
        <v>462</v>
      </c>
      <c r="M1386" s="20">
        <v>5</v>
      </c>
      <c r="N1386" s="20" t="s">
        <v>1679</v>
      </c>
      <c r="P1386" s="20">
        <v>0</v>
      </c>
      <c r="Q1386" s="20" t="s">
        <v>545</v>
      </c>
      <c r="R1386" s="20" t="s">
        <v>698</v>
      </c>
      <c r="S1386" s="20" t="s">
        <v>221</v>
      </c>
      <c r="T1386" s="20" t="s">
        <v>3625</v>
      </c>
      <c r="U1386" s="20" t="s">
        <v>3623</v>
      </c>
      <c r="V1386" s="20">
        <v>17</v>
      </c>
      <c r="W1386" s="20">
        <v>536</v>
      </c>
      <c r="Y1386" s="20" t="s">
        <v>1684</v>
      </c>
      <c r="Z1386" s="20" t="s">
        <v>1685</v>
      </c>
      <c r="AA1386" s="20">
        <v>1.5</v>
      </c>
      <c r="AB1386" s="20">
        <v>7</v>
      </c>
      <c r="AC1386" s="20">
        <v>7</v>
      </c>
      <c r="AD1386" s="20">
        <v>7</v>
      </c>
      <c r="AK1386" s="20" t="s">
        <v>2183</v>
      </c>
      <c r="AL1386" s="20" t="s">
        <v>1686</v>
      </c>
      <c r="AT1386" s="20" t="s">
        <v>1687</v>
      </c>
      <c r="AY1386" s="20" t="s">
        <v>1835</v>
      </c>
      <c r="BD1386" s="20" t="s">
        <v>2052</v>
      </c>
      <c r="BE1386" s="20" t="s">
        <v>462</v>
      </c>
      <c r="BL1386" s="20">
        <v>480</v>
      </c>
      <c r="BM1386" s="20">
        <v>120</v>
      </c>
    </row>
    <row r="1387" spans="1:65" x14ac:dyDescent="0.25">
      <c r="A1387" s="20" t="s">
        <v>1677</v>
      </c>
      <c r="B1387" s="20" t="s">
        <v>462</v>
      </c>
      <c r="C1387" s="20" t="s">
        <v>697</v>
      </c>
      <c r="D1387" s="20" t="s">
        <v>544</v>
      </c>
      <c r="E1387" s="20" t="s">
        <v>3660</v>
      </c>
      <c r="F1387" s="20" t="s">
        <v>699</v>
      </c>
      <c r="G1387" s="20">
        <v>1.77</v>
      </c>
      <c r="H1387" s="20" t="s">
        <v>1679</v>
      </c>
      <c r="I1387" s="20" t="s">
        <v>3596</v>
      </c>
      <c r="J1387" s="20" t="s">
        <v>3597</v>
      </c>
      <c r="K1387" s="20" t="s">
        <v>3597</v>
      </c>
      <c r="L1387" s="20" t="s">
        <v>462</v>
      </c>
      <c r="M1387" s="20">
        <v>5</v>
      </c>
      <c r="N1387" s="20" t="s">
        <v>1679</v>
      </c>
      <c r="P1387" s="20">
        <v>0</v>
      </c>
      <c r="Q1387" s="20" t="s">
        <v>499</v>
      </c>
      <c r="R1387" s="20" t="s">
        <v>698</v>
      </c>
      <c r="S1387" s="20" t="s">
        <v>221</v>
      </c>
      <c r="T1387" s="20" t="s">
        <v>3622</v>
      </c>
      <c r="U1387" s="20" t="s">
        <v>3623</v>
      </c>
      <c r="V1387" s="20">
        <v>17</v>
      </c>
      <c r="W1387" s="20">
        <v>536</v>
      </c>
      <c r="Y1387" s="20" t="s">
        <v>1684</v>
      </c>
      <c r="Z1387" s="20" t="s">
        <v>1685</v>
      </c>
      <c r="AA1387" s="20">
        <v>1.5</v>
      </c>
      <c r="AB1387" s="20">
        <v>7</v>
      </c>
      <c r="AC1387" s="20">
        <v>7</v>
      </c>
      <c r="AD1387" s="20">
        <v>7</v>
      </c>
      <c r="AL1387" s="20" t="s">
        <v>1686</v>
      </c>
      <c r="AT1387" s="20" t="s">
        <v>1687</v>
      </c>
      <c r="AY1387" s="20" t="s">
        <v>1835</v>
      </c>
      <c r="BD1387" s="20" t="s">
        <v>2052</v>
      </c>
      <c r="BE1387" s="20" t="s">
        <v>462</v>
      </c>
      <c r="BL1387" s="20">
        <v>177</v>
      </c>
      <c r="BM1387" s="20">
        <v>100</v>
      </c>
    </row>
    <row r="1388" spans="1:65" x14ac:dyDescent="0.25">
      <c r="A1388" s="20" t="s">
        <v>1677</v>
      </c>
      <c r="B1388" s="20" t="s">
        <v>462</v>
      </c>
      <c r="C1388" s="20" t="s">
        <v>697</v>
      </c>
      <c r="D1388" s="20" t="s">
        <v>544</v>
      </c>
      <c r="E1388" s="20" t="s">
        <v>3661</v>
      </c>
      <c r="F1388" s="20" t="s">
        <v>700</v>
      </c>
      <c r="G1388" s="20">
        <v>0.98</v>
      </c>
      <c r="H1388" s="20" t="s">
        <v>1679</v>
      </c>
      <c r="I1388" s="20" t="s">
        <v>3596</v>
      </c>
      <c r="J1388" s="20" t="s">
        <v>3597</v>
      </c>
      <c r="K1388" s="20" t="s">
        <v>3597</v>
      </c>
      <c r="L1388" s="20" t="s">
        <v>462</v>
      </c>
      <c r="M1388" s="20">
        <v>5</v>
      </c>
      <c r="N1388" s="20" t="s">
        <v>1679</v>
      </c>
      <c r="P1388" s="20">
        <v>0</v>
      </c>
      <c r="Q1388" s="20" t="s">
        <v>499</v>
      </c>
      <c r="R1388" s="20" t="s">
        <v>698</v>
      </c>
      <c r="S1388" s="20" t="s">
        <v>221</v>
      </c>
      <c r="T1388" s="20" t="s">
        <v>3622</v>
      </c>
      <c r="U1388" s="20" t="s">
        <v>3620</v>
      </c>
      <c r="V1388" s="20">
        <v>24</v>
      </c>
      <c r="W1388" s="20">
        <v>758</v>
      </c>
      <c r="Y1388" s="20" t="s">
        <v>1684</v>
      </c>
      <c r="Z1388" s="20" t="s">
        <v>1685</v>
      </c>
      <c r="AA1388" s="20">
        <v>1.5</v>
      </c>
      <c r="AB1388" s="20">
        <v>7</v>
      </c>
      <c r="AC1388" s="20">
        <v>7</v>
      </c>
      <c r="AD1388" s="20">
        <v>7</v>
      </c>
      <c r="AL1388" s="20" t="s">
        <v>1686</v>
      </c>
      <c r="AT1388" s="20" t="s">
        <v>1687</v>
      </c>
      <c r="AY1388" s="20" t="s">
        <v>1835</v>
      </c>
      <c r="BD1388" s="20" t="s">
        <v>2052</v>
      </c>
      <c r="BE1388" s="20" t="s">
        <v>462</v>
      </c>
      <c r="BL1388" s="20">
        <v>98</v>
      </c>
      <c r="BM1388" s="20">
        <v>100</v>
      </c>
    </row>
    <row r="1389" spans="1:65" x14ac:dyDescent="0.25">
      <c r="A1389" s="20" t="s">
        <v>1677</v>
      </c>
      <c r="B1389" s="20" t="s">
        <v>462</v>
      </c>
      <c r="C1389" s="20" t="s">
        <v>697</v>
      </c>
      <c r="D1389" s="20" t="s">
        <v>544</v>
      </c>
      <c r="E1389" s="20" t="s">
        <v>3662</v>
      </c>
      <c r="F1389" s="20" t="s">
        <v>596</v>
      </c>
      <c r="G1389" s="20">
        <v>2.5499999999999998</v>
      </c>
      <c r="H1389" s="20" t="s">
        <v>1679</v>
      </c>
      <c r="I1389" s="20" t="s">
        <v>3596</v>
      </c>
      <c r="J1389" s="20" t="s">
        <v>3597</v>
      </c>
      <c r="K1389" s="20" t="s">
        <v>3597</v>
      </c>
      <c r="L1389" s="20" t="s">
        <v>462</v>
      </c>
      <c r="M1389" s="20">
        <v>5</v>
      </c>
      <c r="N1389" s="20" t="s">
        <v>1679</v>
      </c>
      <c r="P1389" s="20">
        <v>0</v>
      </c>
      <c r="Q1389" s="20" t="s">
        <v>499</v>
      </c>
      <c r="R1389" s="20" t="s">
        <v>698</v>
      </c>
      <c r="S1389" s="20" t="s">
        <v>221</v>
      </c>
      <c r="T1389" s="20" t="s">
        <v>3622</v>
      </c>
      <c r="U1389" s="20" t="s">
        <v>3623</v>
      </c>
      <c r="V1389" s="20">
        <v>17</v>
      </c>
      <c r="W1389" s="20">
        <v>536</v>
      </c>
      <c r="Y1389" s="20" t="s">
        <v>1684</v>
      </c>
      <c r="Z1389" s="20" t="s">
        <v>1685</v>
      </c>
      <c r="AA1389" s="20">
        <v>1.5</v>
      </c>
      <c r="AB1389" s="20">
        <v>7</v>
      </c>
      <c r="AC1389" s="20">
        <v>7</v>
      </c>
      <c r="AD1389" s="20">
        <v>7</v>
      </c>
      <c r="AL1389" s="20" t="s">
        <v>1686</v>
      </c>
      <c r="AT1389" s="20" t="s">
        <v>1687</v>
      </c>
      <c r="AY1389" s="20" t="s">
        <v>1835</v>
      </c>
      <c r="BD1389" s="20" t="s">
        <v>2052</v>
      </c>
      <c r="BE1389" s="20" t="s">
        <v>462</v>
      </c>
      <c r="BL1389" s="20">
        <v>255</v>
      </c>
      <c r="BM1389" s="20">
        <v>100</v>
      </c>
    </row>
    <row r="1390" spans="1:65" x14ac:dyDescent="0.25">
      <c r="A1390" s="20" t="s">
        <v>1677</v>
      </c>
      <c r="B1390" s="20" t="s">
        <v>462</v>
      </c>
      <c r="C1390" s="20" t="s">
        <v>697</v>
      </c>
      <c r="D1390" s="20" t="s">
        <v>544</v>
      </c>
      <c r="E1390" s="20" t="s">
        <v>3663</v>
      </c>
      <c r="F1390" s="20" t="s">
        <v>597</v>
      </c>
      <c r="G1390" s="20">
        <v>1.27</v>
      </c>
      <c r="H1390" s="20" t="s">
        <v>1679</v>
      </c>
      <c r="I1390" s="20" t="s">
        <v>3596</v>
      </c>
      <c r="J1390" s="20" t="s">
        <v>3597</v>
      </c>
      <c r="K1390" s="20" t="s">
        <v>3597</v>
      </c>
      <c r="L1390" s="20" t="s">
        <v>462</v>
      </c>
      <c r="M1390" s="20">
        <v>5</v>
      </c>
      <c r="N1390" s="20" t="s">
        <v>1679</v>
      </c>
      <c r="P1390" s="20">
        <v>0</v>
      </c>
      <c r="Q1390" s="20" t="s">
        <v>499</v>
      </c>
      <c r="R1390" s="20" t="s">
        <v>698</v>
      </c>
      <c r="S1390" s="20" t="s">
        <v>221</v>
      </c>
      <c r="T1390" s="20" t="s">
        <v>3622</v>
      </c>
      <c r="U1390" s="20" t="s">
        <v>3623</v>
      </c>
      <c r="V1390" s="20">
        <v>17</v>
      </c>
      <c r="W1390" s="20">
        <v>536</v>
      </c>
      <c r="Y1390" s="20" t="s">
        <v>1684</v>
      </c>
      <c r="Z1390" s="20" t="s">
        <v>1685</v>
      </c>
      <c r="AA1390" s="20">
        <v>1.5</v>
      </c>
      <c r="AB1390" s="20">
        <v>7</v>
      </c>
      <c r="AC1390" s="20">
        <v>7</v>
      </c>
      <c r="AD1390" s="20">
        <v>7</v>
      </c>
      <c r="AL1390" s="20" t="s">
        <v>1686</v>
      </c>
      <c r="AT1390" s="20" t="s">
        <v>1687</v>
      </c>
      <c r="AY1390" s="20" t="s">
        <v>1835</v>
      </c>
      <c r="BD1390" s="20" t="s">
        <v>2052</v>
      </c>
      <c r="BE1390" s="20" t="s">
        <v>462</v>
      </c>
      <c r="BL1390" s="20">
        <v>127</v>
      </c>
      <c r="BM1390" s="20">
        <v>100</v>
      </c>
    </row>
    <row r="1391" spans="1:65" x14ac:dyDescent="0.25">
      <c r="A1391" s="20" t="s">
        <v>1677</v>
      </c>
      <c r="B1391" s="20" t="s">
        <v>462</v>
      </c>
      <c r="C1391" s="20" t="s">
        <v>697</v>
      </c>
      <c r="D1391" s="20" t="s">
        <v>544</v>
      </c>
      <c r="E1391" s="20" t="s">
        <v>3664</v>
      </c>
      <c r="F1391" s="20" t="s">
        <v>598</v>
      </c>
      <c r="G1391" s="20">
        <v>2.76</v>
      </c>
      <c r="H1391" s="20" t="s">
        <v>1679</v>
      </c>
      <c r="I1391" s="20" t="s">
        <v>3596</v>
      </c>
      <c r="J1391" s="20" t="s">
        <v>3597</v>
      </c>
      <c r="K1391" s="20" t="s">
        <v>3597</v>
      </c>
      <c r="L1391" s="20" t="s">
        <v>462</v>
      </c>
      <c r="M1391" s="20">
        <v>5</v>
      </c>
      <c r="N1391" s="20" t="s">
        <v>1679</v>
      </c>
      <c r="P1391" s="20">
        <v>0</v>
      </c>
      <c r="Q1391" s="20" t="s">
        <v>499</v>
      </c>
      <c r="R1391" s="20" t="s">
        <v>701</v>
      </c>
      <c r="S1391" s="20" t="s">
        <v>221</v>
      </c>
      <c r="T1391" s="20" t="s">
        <v>3622</v>
      </c>
      <c r="U1391" s="20" t="s">
        <v>3665</v>
      </c>
      <c r="V1391" s="20">
        <v>25</v>
      </c>
      <c r="W1391" s="20">
        <v>785</v>
      </c>
      <c r="Y1391" s="20" t="s">
        <v>1684</v>
      </c>
      <c r="Z1391" s="20" t="s">
        <v>1685</v>
      </c>
      <c r="AA1391" s="20">
        <v>1.5</v>
      </c>
      <c r="AB1391" s="20">
        <v>7</v>
      </c>
      <c r="AC1391" s="20">
        <v>7</v>
      </c>
      <c r="AD1391" s="20">
        <v>7</v>
      </c>
      <c r="AL1391" s="20" t="s">
        <v>1686</v>
      </c>
      <c r="AT1391" s="20" t="s">
        <v>1687</v>
      </c>
      <c r="AY1391" s="20" t="s">
        <v>1835</v>
      </c>
      <c r="BD1391" s="20" t="s">
        <v>2052</v>
      </c>
      <c r="BE1391" s="20" t="s">
        <v>462</v>
      </c>
      <c r="BL1391" s="20">
        <v>276</v>
      </c>
      <c r="BM1391" s="20">
        <v>100</v>
      </c>
    </row>
    <row r="1392" spans="1:65" x14ac:dyDescent="0.25">
      <c r="A1392" s="20" t="s">
        <v>1677</v>
      </c>
      <c r="B1392" s="20" t="s">
        <v>462</v>
      </c>
      <c r="C1392" s="20" t="s">
        <v>697</v>
      </c>
      <c r="D1392" s="20" t="s">
        <v>544</v>
      </c>
      <c r="E1392" s="20" t="s">
        <v>3666</v>
      </c>
      <c r="F1392" s="20" t="s">
        <v>3667</v>
      </c>
      <c r="G1392" s="20">
        <v>8.14</v>
      </c>
      <c r="H1392" s="20" t="s">
        <v>1679</v>
      </c>
      <c r="I1392" s="20" t="s">
        <v>3596</v>
      </c>
      <c r="J1392" s="20" t="s">
        <v>3597</v>
      </c>
      <c r="K1392" s="20" t="s">
        <v>3597</v>
      </c>
      <c r="L1392" s="20" t="s">
        <v>462</v>
      </c>
      <c r="M1392" s="20">
        <v>1</v>
      </c>
      <c r="N1392" s="20" t="s">
        <v>1679</v>
      </c>
      <c r="P1392" s="20">
        <v>0</v>
      </c>
      <c r="Q1392" s="20" t="s">
        <v>2468</v>
      </c>
      <c r="S1392" s="20" t="s">
        <v>221</v>
      </c>
      <c r="Y1392" s="20" t="s">
        <v>1804</v>
      </c>
      <c r="Z1392" s="20" t="s">
        <v>1685</v>
      </c>
      <c r="AA1392" s="20">
        <v>3</v>
      </c>
      <c r="AB1392" s="20">
        <v>7</v>
      </c>
      <c r="AC1392" s="20">
        <v>7</v>
      </c>
      <c r="AD1392" s="20">
        <v>7</v>
      </c>
      <c r="AG1392" s="20" t="s">
        <v>2989</v>
      </c>
      <c r="AK1392" s="20" t="s">
        <v>2183</v>
      </c>
      <c r="AL1392" s="20" t="s">
        <v>1686</v>
      </c>
      <c r="AN1392" s="20" t="s">
        <v>3599</v>
      </c>
      <c r="AT1392" s="20" t="s">
        <v>1687</v>
      </c>
      <c r="BE1392" s="20" t="s">
        <v>462</v>
      </c>
    </row>
    <row r="1393" spans="1:65" x14ac:dyDescent="0.25">
      <c r="A1393" s="20" t="s">
        <v>1677</v>
      </c>
      <c r="B1393" s="20" t="s">
        <v>462</v>
      </c>
      <c r="C1393" s="20" t="s">
        <v>697</v>
      </c>
      <c r="D1393" s="20" t="s">
        <v>544</v>
      </c>
      <c r="E1393" s="20" t="s">
        <v>3668</v>
      </c>
      <c r="F1393" s="20" t="s">
        <v>3669</v>
      </c>
      <c r="G1393" s="20">
        <v>1.23</v>
      </c>
      <c r="H1393" s="20" t="s">
        <v>1679</v>
      </c>
      <c r="I1393" s="20" t="s">
        <v>3596</v>
      </c>
      <c r="J1393" s="20" t="s">
        <v>3597</v>
      </c>
      <c r="K1393" s="20" t="s">
        <v>3597</v>
      </c>
      <c r="L1393" s="20" t="s">
        <v>462</v>
      </c>
      <c r="M1393" s="20">
        <v>1</v>
      </c>
      <c r="N1393" s="20" t="s">
        <v>1679</v>
      </c>
      <c r="P1393" s="20">
        <v>0</v>
      </c>
      <c r="Q1393" s="20" t="s">
        <v>2468</v>
      </c>
      <c r="S1393" s="20" t="s">
        <v>221</v>
      </c>
      <c r="Y1393" s="20" t="s">
        <v>1804</v>
      </c>
      <c r="Z1393" s="20" t="s">
        <v>1685</v>
      </c>
      <c r="AA1393" s="20">
        <v>3</v>
      </c>
      <c r="AB1393" s="20">
        <v>7</v>
      </c>
      <c r="AC1393" s="20">
        <v>7</v>
      </c>
      <c r="AD1393" s="20">
        <v>7</v>
      </c>
      <c r="AG1393" s="20" t="s">
        <v>2989</v>
      </c>
      <c r="AK1393" s="20" t="s">
        <v>2183</v>
      </c>
      <c r="AL1393" s="20" t="s">
        <v>1686</v>
      </c>
      <c r="AN1393" s="20" t="s">
        <v>3599</v>
      </c>
      <c r="AT1393" s="20" t="s">
        <v>1687</v>
      </c>
      <c r="BE1393" s="20" t="s">
        <v>462</v>
      </c>
    </row>
    <row r="1394" spans="1:65" x14ac:dyDescent="0.25">
      <c r="A1394" s="20" t="s">
        <v>1677</v>
      </c>
      <c r="B1394" s="20" t="s">
        <v>462</v>
      </c>
      <c r="C1394" s="20" t="s">
        <v>697</v>
      </c>
      <c r="D1394" s="20" t="s">
        <v>544</v>
      </c>
      <c r="E1394" s="20" t="s">
        <v>3670</v>
      </c>
      <c r="F1394" s="20" t="s">
        <v>3671</v>
      </c>
      <c r="G1394" s="20">
        <v>1.72</v>
      </c>
      <c r="H1394" s="20" t="s">
        <v>1679</v>
      </c>
      <c r="I1394" s="20" t="s">
        <v>3596</v>
      </c>
      <c r="J1394" s="20" t="s">
        <v>3597</v>
      </c>
      <c r="K1394" s="20" t="s">
        <v>3597</v>
      </c>
      <c r="L1394" s="20" t="s">
        <v>462</v>
      </c>
      <c r="M1394" s="20">
        <v>1</v>
      </c>
      <c r="N1394" s="20" t="s">
        <v>1679</v>
      </c>
      <c r="P1394" s="20">
        <v>0</v>
      </c>
      <c r="Q1394" s="20" t="s">
        <v>2468</v>
      </c>
      <c r="S1394" s="20" t="s">
        <v>221</v>
      </c>
      <c r="Y1394" s="20" t="s">
        <v>1804</v>
      </c>
      <c r="Z1394" s="20" t="s">
        <v>1685</v>
      </c>
      <c r="AA1394" s="20">
        <v>3</v>
      </c>
      <c r="AB1394" s="20">
        <v>7</v>
      </c>
      <c r="AC1394" s="20">
        <v>7</v>
      </c>
      <c r="AD1394" s="20">
        <v>7</v>
      </c>
      <c r="AG1394" s="20" t="s">
        <v>2989</v>
      </c>
      <c r="AK1394" s="20" t="s">
        <v>2183</v>
      </c>
      <c r="AL1394" s="20" t="s">
        <v>1686</v>
      </c>
      <c r="AN1394" s="20" t="s">
        <v>3599</v>
      </c>
      <c r="AT1394" s="20" t="s">
        <v>1687</v>
      </c>
      <c r="BE1394" s="20" t="s">
        <v>462</v>
      </c>
    </row>
    <row r="1395" spans="1:65" x14ac:dyDescent="0.25">
      <c r="A1395" s="20" t="s">
        <v>1677</v>
      </c>
      <c r="B1395" s="20" t="s">
        <v>462</v>
      </c>
      <c r="C1395" s="20" t="s">
        <v>58</v>
      </c>
      <c r="D1395" s="20" t="s">
        <v>464</v>
      </c>
      <c r="E1395" s="20" t="s">
        <v>3672</v>
      </c>
      <c r="F1395" s="20" t="s">
        <v>3673</v>
      </c>
      <c r="G1395" s="20">
        <v>1</v>
      </c>
      <c r="H1395" s="20" t="s">
        <v>1679</v>
      </c>
      <c r="I1395" s="20" t="s">
        <v>3674</v>
      </c>
      <c r="J1395" s="20" t="s">
        <v>3540</v>
      </c>
      <c r="K1395" s="20" t="s">
        <v>3540</v>
      </c>
      <c r="L1395" s="20" t="s">
        <v>462</v>
      </c>
      <c r="M1395" s="20">
        <v>3</v>
      </c>
      <c r="N1395" s="20" t="s">
        <v>1679</v>
      </c>
      <c r="P1395" s="20">
        <v>0</v>
      </c>
      <c r="Q1395" s="20" t="s">
        <v>2829</v>
      </c>
      <c r="S1395" s="20" t="s">
        <v>221</v>
      </c>
      <c r="Y1395" s="20" t="s">
        <v>2824</v>
      </c>
      <c r="Z1395" s="20" t="s">
        <v>1685</v>
      </c>
      <c r="AA1395" s="20">
        <v>1.5</v>
      </c>
      <c r="AL1395" s="20" t="s">
        <v>1686</v>
      </c>
      <c r="AT1395" s="20" t="s">
        <v>1687</v>
      </c>
    </row>
    <row r="1396" spans="1:65" x14ac:dyDescent="0.25">
      <c r="A1396" s="20" t="s">
        <v>1677</v>
      </c>
      <c r="B1396" s="20" t="s">
        <v>462</v>
      </c>
      <c r="C1396" s="20" t="s">
        <v>58</v>
      </c>
      <c r="D1396" s="20" t="s">
        <v>464</v>
      </c>
      <c r="E1396" s="20" t="s">
        <v>3675</v>
      </c>
      <c r="F1396" s="20" t="s">
        <v>3676</v>
      </c>
      <c r="G1396" s="20">
        <v>1</v>
      </c>
      <c r="H1396" s="20" t="s">
        <v>1679</v>
      </c>
      <c r="I1396" s="20" t="s">
        <v>3674</v>
      </c>
      <c r="J1396" s="20" t="s">
        <v>3540</v>
      </c>
      <c r="K1396" s="20" t="s">
        <v>3540</v>
      </c>
      <c r="L1396" s="20" t="s">
        <v>462</v>
      </c>
      <c r="M1396" s="20">
        <v>3</v>
      </c>
      <c r="N1396" s="20" t="s">
        <v>1679</v>
      </c>
      <c r="P1396" s="20">
        <v>0</v>
      </c>
      <c r="S1396" s="20" t="s">
        <v>221</v>
      </c>
      <c r="Y1396" s="20" t="s">
        <v>2824</v>
      </c>
      <c r="Z1396" s="20" t="s">
        <v>1685</v>
      </c>
      <c r="AA1396" s="20">
        <v>1.5</v>
      </c>
      <c r="AL1396" s="20" t="s">
        <v>1686</v>
      </c>
    </row>
    <row r="1397" spans="1:65" x14ac:dyDescent="0.25">
      <c r="A1397" s="20" t="s">
        <v>1677</v>
      </c>
      <c r="B1397" s="20" t="s">
        <v>462</v>
      </c>
      <c r="C1397" s="20" t="s">
        <v>58</v>
      </c>
      <c r="D1397" s="20" t="s">
        <v>464</v>
      </c>
      <c r="E1397" s="20" t="s">
        <v>3677</v>
      </c>
      <c r="F1397" s="20" t="s">
        <v>3678</v>
      </c>
      <c r="G1397" s="20">
        <v>1</v>
      </c>
      <c r="H1397" s="20" t="s">
        <v>1679</v>
      </c>
      <c r="I1397" s="20" t="s">
        <v>3674</v>
      </c>
      <c r="J1397" s="20" t="s">
        <v>3540</v>
      </c>
      <c r="K1397" s="20" t="s">
        <v>3540</v>
      </c>
      <c r="L1397" s="20" t="s">
        <v>462</v>
      </c>
      <c r="M1397" s="20">
        <v>3</v>
      </c>
      <c r="N1397" s="20" t="s">
        <v>1679</v>
      </c>
      <c r="P1397" s="20">
        <v>0</v>
      </c>
      <c r="S1397" s="20" t="s">
        <v>221</v>
      </c>
      <c r="Y1397" s="20" t="s">
        <v>2824</v>
      </c>
      <c r="Z1397" s="20" t="s">
        <v>1685</v>
      </c>
      <c r="AA1397" s="20">
        <v>1.5</v>
      </c>
      <c r="AL1397" s="20" t="s">
        <v>1686</v>
      </c>
      <c r="AM1397" s="20" t="s">
        <v>1647</v>
      </c>
      <c r="AT1397" s="20" t="s">
        <v>1687</v>
      </c>
    </row>
    <row r="1398" spans="1:65" x14ac:dyDescent="0.25">
      <c r="A1398" s="20" t="s">
        <v>1677</v>
      </c>
      <c r="B1398" s="20" t="s">
        <v>462</v>
      </c>
      <c r="C1398" s="20" t="s">
        <v>58</v>
      </c>
      <c r="D1398" s="20" t="s">
        <v>464</v>
      </c>
      <c r="E1398" s="20" t="s">
        <v>3679</v>
      </c>
      <c r="F1398" s="20" t="s">
        <v>3680</v>
      </c>
      <c r="G1398" s="20">
        <v>1</v>
      </c>
      <c r="H1398" s="20" t="s">
        <v>1679</v>
      </c>
      <c r="I1398" s="20" t="s">
        <v>3674</v>
      </c>
      <c r="J1398" s="20" t="s">
        <v>3540</v>
      </c>
      <c r="K1398" s="20" t="s">
        <v>3540</v>
      </c>
      <c r="L1398" s="20" t="s">
        <v>462</v>
      </c>
      <c r="M1398" s="20">
        <v>3</v>
      </c>
      <c r="N1398" s="20" t="s">
        <v>1679</v>
      </c>
      <c r="P1398" s="20">
        <v>0</v>
      </c>
      <c r="S1398" s="20" t="s">
        <v>221</v>
      </c>
      <c r="Y1398" s="20" t="s">
        <v>2824</v>
      </c>
      <c r="Z1398" s="20" t="s">
        <v>1685</v>
      </c>
      <c r="AA1398" s="20">
        <v>0</v>
      </c>
      <c r="AL1398" s="20" t="s">
        <v>1686</v>
      </c>
    </row>
    <row r="1399" spans="1:65" x14ac:dyDescent="0.25">
      <c r="A1399" s="20" t="s">
        <v>1677</v>
      </c>
      <c r="B1399" s="20" t="s">
        <v>462</v>
      </c>
      <c r="C1399" s="20" t="s">
        <v>58</v>
      </c>
      <c r="D1399" s="20" t="s">
        <v>464</v>
      </c>
      <c r="E1399" s="20" t="s">
        <v>3681</v>
      </c>
      <c r="F1399" s="20" t="s">
        <v>3682</v>
      </c>
      <c r="G1399" s="20">
        <v>1</v>
      </c>
      <c r="H1399" s="20" t="s">
        <v>1679</v>
      </c>
      <c r="I1399" s="20" t="s">
        <v>3674</v>
      </c>
      <c r="J1399" s="20" t="s">
        <v>3540</v>
      </c>
      <c r="K1399" s="20" t="s">
        <v>3540</v>
      </c>
      <c r="L1399" s="20" t="s">
        <v>462</v>
      </c>
      <c r="M1399" s="20">
        <v>3</v>
      </c>
      <c r="N1399" s="20" t="s">
        <v>1679</v>
      </c>
      <c r="P1399" s="20">
        <v>0</v>
      </c>
      <c r="S1399" s="20" t="s">
        <v>221</v>
      </c>
      <c r="Y1399" s="20" t="s">
        <v>2824</v>
      </c>
      <c r="Z1399" s="20" t="s">
        <v>1685</v>
      </c>
      <c r="AA1399" s="20">
        <v>0</v>
      </c>
      <c r="AL1399" s="20" t="s">
        <v>1686</v>
      </c>
    </row>
    <row r="1400" spans="1:65" x14ac:dyDescent="0.25">
      <c r="A1400" s="20" t="s">
        <v>1677</v>
      </c>
      <c r="B1400" s="20" t="s">
        <v>462</v>
      </c>
      <c r="C1400" s="20" t="s">
        <v>58</v>
      </c>
      <c r="D1400" s="20" t="s">
        <v>464</v>
      </c>
      <c r="E1400" s="20" t="s">
        <v>3683</v>
      </c>
      <c r="F1400" s="20" t="s">
        <v>474</v>
      </c>
      <c r="G1400" s="20">
        <v>1</v>
      </c>
      <c r="H1400" s="20" t="s">
        <v>1679</v>
      </c>
      <c r="I1400" s="20" t="s">
        <v>3674</v>
      </c>
      <c r="J1400" s="20" t="s">
        <v>3540</v>
      </c>
      <c r="K1400" s="20" t="s">
        <v>3540</v>
      </c>
      <c r="L1400" s="20" t="s">
        <v>462</v>
      </c>
      <c r="M1400" s="20">
        <v>3</v>
      </c>
      <c r="N1400" s="20" t="s">
        <v>1679</v>
      </c>
      <c r="P1400" s="20">
        <v>0</v>
      </c>
      <c r="S1400" s="20" t="s">
        <v>221</v>
      </c>
      <c r="Y1400" s="20" t="s">
        <v>2824</v>
      </c>
      <c r="Z1400" s="20" t="s">
        <v>1685</v>
      </c>
      <c r="AA1400" s="20">
        <v>0</v>
      </c>
      <c r="AL1400" s="20" t="s">
        <v>1686</v>
      </c>
    </row>
    <row r="1401" spans="1:65" x14ac:dyDescent="0.25">
      <c r="A1401" s="20" t="s">
        <v>1677</v>
      </c>
      <c r="B1401" s="20" t="s">
        <v>462</v>
      </c>
      <c r="C1401" s="20" t="s">
        <v>58</v>
      </c>
      <c r="D1401" s="20" t="s">
        <v>464</v>
      </c>
      <c r="E1401" s="20" t="s">
        <v>3684</v>
      </c>
      <c r="F1401" s="20" t="s">
        <v>3685</v>
      </c>
      <c r="G1401" s="20">
        <v>1</v>
      </c>
      <c r="H1401" s="20" t="s">
        <v>1679</v>
      </c>
      <c r="I1401" s="20" t="s">
        <v>3674</v>
      </c>
      <c r="J1401" s="20" t="s">
        <v>3540</v>
      </c>
      <c r="K1401" s="20" t="s">
        <v>3540</v>
      </c>
      <c r="L1401" s="20" t="s">
        <v>462</v>
      </c>
      <c r="M1401" s="20">
        <v>3</v>
      </c>
      <c r="N1401" s="20" t="s">
        <v>1679</v>
      </c>
      <c r="P1401" s="20">
        <v>0</v>
      </c>
      <c r="Q1401" s="20" t="s">
        <v>2829</v>
      </c>
      <c r="S1401" s="20" t="s">
        <v>221</v>
      </c>
      <c r="Y1401" s="20" t="s">
        <v>2824</v>
      </c>
      <c r="Z1401" s="20" t="s">
        <v>1685</v>
      </c>
      <c r="AA1401" s="20">
        <v>0</v>
      </c>
      <c r="AL1401" s="20" t="s">
        <v>1686</v>
      </c>
      <c r="AT1401" s="20" t="s">
        <v>1687</v>
      </c>
    </row>
    <row r="1402" spans="1:65" x14ac:dyDescent="0.25">
      <c r="A1402" s="20" t="s">
        <v>1677</v>
      </c>
      <c r="B1402" s="20" t="s">
        <v>462</v>
      </c>
      <c r="C1402" s="20" t="s">
        <v>58</v>
      </c>
      <c r="D1402" s="20" t="s">
        <v>464</v>
      </c>
      <c r="E1402" s="20" t="s">
        <v>3686</v>
      </c>
      <c r="F1402" s="20" t="s">
        <v>3687</v>
      </c>
      <c r="G1402" s="20">
        <v>3.75</v>
      </c>
      <c r="H1402" s="20" t="s">
        <v>1679</v>
      </c>
      <c r="I1402" s="20" t="s">
        <v>3674</v>
      </c>
      <c r="J1402" s="20" t="s">
        <v>3540</v>
      </c>
      <c r="K1402" s="20" t="s">
        <v>3540</v>
      </c>
      <c r="L1402" s="20" t="s">
        <v>462</v>
      </c>
      <c r="M1402" s="20">
        <v>3</v>
      </c>
      <c r="N1402" s="20" t="s">
        <v>1679</v>
      </c>
      <c r="P1402" s="20">
        <v>0</v>
      </c>
      <c r="Q1402" s="20" t="s">
        <v>2829</v>
      </c>
      <c r="S1402" s="20" t="s">
        <v>221</v>
      </c>
      <c r="Y1402" s="20" t="s">
        <v>2824</v>
      </c>
      <c r="Z1402" s="20" t="s">
        <v>1685</v>
      </c>
      <c r="AL1402" s="20" t="s">
        <v>1686</v>
      </c>
      <c r="AT1402" s="20" t="s">
        <v>1687</v>
      </c>
    </row>
    <row r="1403" spans="1:65" x14ac:dyDescent="0.25">
      <c r="A1403" s="20" t="s">
        <v>1677</v>
      </c>
      <c r="B1403" s="20" t="s">
        <v>462</v>
      </c>
      <c r="C1403" s="20" t="s">
        <v>58</v>
      </c>
      <c r="D1403" s="20" t="s">
        <v>464</v>
      </c>
      <c r="E1403" s="20" t="s">
        <v>3688</v>
      </c>
      <c r="F1403" s="20" t="s">
        <v>3689</v>
      </c>
      <c r="G1403" s="20">
        <v>1.2</v>
      </c>
      <c r="H1403" s="20" t="s">
        <v>1679</v>
      </c>
      <c r="I1403" s="20" t="s">
        <v>3674</v>
      </c>
      <c r="J1403" s="20" t="s">
        <v>3540</v>
      </c>
      <c r="K1403" s="20" t="s">
        <v>3540</v>
      </c>
      <c r="L1403" s="20" t="s">
        <v>462</v>
      </c>
      <c r="M1403" s="20">
        <v>3</v>
      </c>
      <c r="N1403" s="20" t="s">
        <v>1679</v>
      </c>
      <c r="P1403" s="20">
        <v>0</v>
      </c>
      <c r="Q1403" s="20" t="s">
        <v>2829</v>
      </c>
      <c r="S1403" s="20" t="s">
        <v>221</v>
      </c>
      <c r="Y1403" s="20" t="s">
        <v>2824</v>
      </c>
      <c r="Z1403" s="20" t="s">
        <v>1685</v>
      </c>
      <c r="AL1403" s="20" t="s">
        <v>1686</v>
      </c>
      <c r="AT1403" s="20" t="s">
        <v>1687</v>
      </c>
    </row>
    <row r="1404" spans="1:65" x14ac:dyDescent="0.25">
      <c r="A1404" s="20" t="s">
        <v>1677</v>
      </c>
      <c r="B1404" s="20" t="s">
        <v>462</v>
      </c>
      <c r="C1404" s="20" t="s">
        <v>58</v>
      </c>
      <c r="D1404" s="20" t="s">
        <v>464</v>
      </c>
      <c r="E1404" s="20" t="s">
        <v>3690</v>
      </c>
      <c r="F1404" s="20" t="s">
        <v>3691</v>
      </c>
      <c r="G1404" s="20">
        <v>1</v>
      </c>
      <c r="H1404" s="20" t="s">
        <v>1679</v>
      </c>
      <c r="I1404" s="20" t="s">
        <v>3674</v>
      </c>
      <c r="J1404" s="20" t="s">
        <v>3540</v>
      </c>
      <c r="K1404" s="20" t="s">
        <v>3540</v>
      </c>
      <c r="L1404" s="20" t="s">
        <v>462</v>
      </c>
      <c r="M1404" s="20">
        <v>3</v>
      </c>
      <c r="N1404" s="20" t="s">
        <v>1679</v>
      </c>
      <c r="P1404" s="20">
        <v>0</v>
      </c>
      <c r="Q1404" s="20" t="s">
        <v>2829</v>
      </c>
      <c r="S1404" s="20" t="s">
        <v>221</v>
      </c>
      <c r="Y1404" s="20" t="s">
        <v>2824</v>
      </c>
      <c r="Z1404" s="20" t="s">
        <v>1685</v>
      </c>
      <c r="AA1404" s="20">
        <v>1</v>
      </c>
      <c r="AL1404" s="20" t="s">
        <v>1686</v>
      </c>
      <c r="AT1404" s="20" t="s">
        <v>1687</v>
      </c>
    </row>
    <row r="1405" spans="1:65" x14ac:dyDescent="0.25">
      <c r="A1405" s="20" t="s">
        <v>1677</v>
      </c>
      <c r="B1405" s="20" t="s">
        <v>462</v>
      </c>
      <c r="C1405" s="20" t="s">
        <v>702</v>
      </c>
      <c r="D1405" s="20" t="s">
        <v>703</v>
      </c>
      <c r="E1405" s="20" t="s">
        <v>3692</v>
      </c>
      <c r="F1405" s="20" t="s">
        <v>477</v>
      </c>
      <c r="G1405" s="20">
        <v>9.4600000000000009</v>
      </c>
      <c r="H1405" s="20" t="s">
        <v>1679</v>
      </c>
      <c r="I1405" s="20" t="s">
        <v>3693</v>
      </c>
      <c r="J1405" s="20" t="s">
        <v>3282</v>
      </c>
      <c r="K1405" s="20" t="s">
        <v>3282</v>
      </c>
      <c r="L1405" s="20" t="s">
        <v>462</v>
      </c>
      <c r="M1405" s="20">
        <v>4</v>
      </c>
      <c r="N1405" s="20" t="s">
        <v>1679</v>
      </c>
      <c r="P1405" s="20">
        <v>0</v>
      </c>
      <c r="Q1405" s="20" t="s">
        <v>499</v>
      </c>
      <c r="R1405" s="20" t="s">
        <v>488</v>
      </c>
      <c r="S1405" s="20" t="s">
        <v>221</v>
      </c>
      <c r="T1405" s="20" t="s">
        <v>3694</v>
      </c>
      <c r="U1405" s="20" t="s">
        <v>3695</v>
      </c>
      <c r="V1405" s="20">
        <v>20</v>
      </c>
      <c r="W1405" s="20">
        <v>632</v>
      </c>
      <c r="Y1405" s="20" t="s">
        <v>1684</v>
      </c>
      <c r="Z1405" s="20" t="s">
        <v>1685</v>
      </c>
      <c r="AA1405" s="20">
        <v>1.5</v>
      </c>
      <c r="AB1405" s="20">
        <v>13</v>
      </c>
      <c r="AC1405" s="20">
        <v>13</v>
      </c>
      <c r="AD1405" s="20">
        <v>13</v>
      </c>
      <c r="AL1405" s="20" t="s">
        <v>1686</v>
      </c>
      <c r="AT1405" s="20" t="s">
        <v>1687</v>
      </c>
      <c r="AY1405" s="20" t="s">
        <v>1719</v>
      </c>
      <c r="BD1405" s="20" t="s">
        <v>3696</v>
      </c>
      <c r="BE1405" s="20" t="s">
        <v>1749</v>
      </c>
      <c r="BL1405" s="20">
        <v>851.4</v>
      </c>
      <c r="BM1405" s="20">
        <v>90</v>
      </c>
    </row>
    <row r="1406" spans="1:65" x14ac:dyDescent="0.25">
      <c r="A1406" s="20" t="s">
        <v>1677</v>
      </c>
      <c r="B1406" s="20" t="s">
        <v>462</v>
      </c>
      <c r="C1406" s="20" t="s">
        <v>702</v>
      </c>
      <c r="D1406" s="20" t="s">
        <v>703</v>
      </c>
      <c r="E1406" s="20" t="s">
        <v>3697</v>
      </c>
      <c r="F1406" s="20" t="s">
        <v>478</v>
      </c>
      <c r="G1406" s="20">
        <v>3.32</v>
      </c>
      <c r="H1406" s="20" t="s">
        <v>1679</v>
      </c>
      <c r="I1406" s="20" t="s">
        <v>3693</v>
      </c>
      <c r="J1406" s="20" t="s">
        <v>3282</v>
      </c>
      <c r="K1406" s="20" t="s">
        <v>3282</v>
      </c>
      <c r="L1406" s="20" t="s">
        <v>462</v>
      </c>
      <c r="M1406" s="20">
        <v>4</v>
      </c>
      <c r="N1406" s="20" t="s">
        <v>1679</v>
      </c>
      <c r="P1406" s="20">
        <v>0</v>
      </c>
      <c r="Q1406" s="20" t="s">
        <v>499</v>
      </c>
      <c r="R1406" s="20" t="s">
        <v>488</v>
      </c>
      <c r="S1406" s="20" t="s">
        <v>221</v>
      </c>
      <c r="T1406" s="20" t="s">
        <v>3694</v>
      </c>
      <c r="U1406" s="20" t="s">
        <v>3695</v>
      </c>
      <c r="V1406" s="20">
        <v>20</v>
      </c>
      <c r="W1406" s="20">
        <v>632</v>
      </c>
      <c r="Y1406" s="20" t="s">
        <v>1684</v>
      </c>
      <c r="Z1406" s="20" t="s">
        <v>1685</v>
      </c>
      <c r="AA1406" s="20">
        <v>1.5</v>
      </c>
      <c r="AB1406" s="20">
        <v>13</v>
      </c>
      <c r="AC1406" s="20">
        <v>13</v>
      </c>
      <c r="AD1406" s="20">
        <v>13</v>
      </c>
      <c r="AL1406" s="20" t="s">
        <v>1686</v>
      </c>
      <c r="AT1406" s="20" t="s">
        <v>1687</v>
      </c>
      <c r="AY1406" s="20" t="s">
        <v>1719</v>
      </c>
      <c r="BD1406" s="20" t="s">
        <v>3696</v>
      </c>
      <c r="BE1406" s="20" t="s">
        <v>1749</v>
      </c>
      <c r="BL1406" s="20">
        <v>298.8</v>
      </c>
      <c r="BM1406" s="20">
        <v>90</v>
      </c>
    </row>
    <row r="1407" spans="1:65" x14ac:dyDescent="0.25">
      <c r="A1407" s="20" t="s">
        <v>1677</v>
      </c>
      <c r="B1407" s="20" t="s">
        <v>462</v>
      </c>
      <c r="C1407" s="20" t="s">
        <v>702</v>
      </c>
      <c r="D1407" s="20" t="s">
        <v>703</v>
      </c>
      <c r="E1407" s="20" t="s">
        <v>3698</v>
      </c>
      <c r="F1407" s="20" t="s">
        <v>480</v>
      </c>
      <c r="G1407" s="20">
        <v>1.51</v>
      </c>
      <c r="H1407" s="20" t="s">
        <v>1679</v>
      </c>
      <c r="I1407" s="20" t="s">
        <v>3693</v>
      </c>
      <c r="J1407" s="20" t="s">
        <v>3282</v>
      </c>
      <c r="K1407" s="20" t="s">
        <v>3282</v>
      </c>
      <c r="L1407" s="20" t="s">
        <v>462</v>
      </c>
      <c r="M1407" s="20">
        <v>4</v>
      </c>
      <c r="N1407" s="20" t="s">
        <v>1679</v>
      </c>
      <c r="P1407" s="20">
        <v>0</v>
      </c>
      <c r="Q1407" s="20" t="s">
        <v>499</v>
      </c>
      <c r="R1407" s="20" t="s">
        <v>488</v>
      </c>
      <c r="S1407" s="20" t="s">
        <v>221</v>
      </c>
      <c r="T1407" s="20" t="s">
        <v>3694</v>
      </c>
      <c r="U1407" s="20" t="s">
        <v>3695</v>
      </c>
      <c r="V1407" s="20">
        <v>20</v>
      </c>
      <c r="W1407" s="20">
        <v>632</v>
      </c>
      <c r="Y1407" s="20" t="s">
        <v>1684</v>
      </c>
      <c r="Z1407" s="20" t="s">
        <v>1685</v>
      </c>
      <c r="AA1407" s="20">
        <v>1.5</v>
      </c>
      <c r="AB1407" s="20">
        <v>13</v>
      </c>
      <c r="AC1407" s="20">
        <v>13</v>
      </c>
      <c r="AD1407" s="20">
        <v>13</v>
      </c>
      <c r="AL1407" s="20" t="s">
        <v>1686</v>
      </c>
      <c r="AT1407" s="20" t="s">
        <v>1687</v>
      </c>
      <c r="AY1407" s="20" t="s">
        <v>1719</v>
      </c>
      <c r="BD1407" s="20" t="s">
        <v>3696</v>
      </c>
      <c r="BE1407" s="20" t="s">
        <v>1749</v>
      </c>
      <c r="BL1407" s="20">
        <v>135.9</v>
      </c>
      <c r="BM1407" s="20">
        <v>90</v>
      </c>
    </row>
    <row r="1408" spans="1:65" x14ac:dyDescent="0.25">
      <c r="A1408" s="20" t="s">
        <v>1677</v>
      </c>
      <c r="B1408" s="20" t="s">
        <v>462</v>
      </c>
      <c r="C1408" s="20" t="s">
        <v>702</v>
      </c>
      <c r="D1408" s="20" t="s">
        <v>703</v>
      </c>
      <c r="E1408" s="20" t="s">
        <v>3699</v>
      </c>
      <c r="F1408" s="20" t="s">
        <v>481</v>
      </c>
      <c r="G1408" s="20">
        <v>14.36</v>
      </c>
      <c r="H1408" s="20" t="s">
        <v>1679</v>
      </c>
      <c r="I1408" s="20" t="s">
        <v>3693</v>
      </c>
      <c r="J1408" s="20" t="s">
        <v>3282</v>
      </c>
      <c r="K1408" s="20" t="s">
        <v>3282</v>
      </c>
      <c r="L1408" s="20" t="s">
        <v>462</v>
      </c>
      <c r="M1408" s="20">
        <v>4</v>
      </c>
      <c r="N1408" s="20" t="s">
        <v>1679</v>
      </c>
      <c r="P1408" s="20">
        <v>0</v>
      </c>
      <c r="Q1408" s="20" t="s">
        <v>499</v>
      </c>
      <c r="R1408" s="20" t="s">
        <v>488</v>
      </c>
      <c r="S1408" s="20" t="s">
        <v>221</v>
      </c>
      <c r="T1408" s="20" t="s">
        <v>3694</v>
      </c>
      <c r="U1408" s="20" t="s">
        <v>3695</v>
      </c>
      <c r="V1408" s="20">
        <v>20</v>
      </c>
      <c r="W1408" s="20">
        <v>632</v>
      </c>
      <c r="Y1408" s="20" t="s">
        <v>1684</v>
      </c>
      <c r="Z1408" s="20" t="s">
        <v>1685</v>
      </c>
      <c r="AA1408" s="20">
        <v>1.5</v>
      </c>
      <c r="AB1408" s="20">
        <v>13</v>
      </c>
      <c r="AC1408" s="20">
        <v>13</v>
      </c>
      <c r="AD1408" s="20">
        <v>13</v>
      </c>
      <c r="AL1408" s="20" t="s">
        <v>1686</v>
      </c>
      <c r="AT1408" s="20" t="s">
        <v>1687</v>
      </c>
      <c r="AY1408" s="20" t="s">
        <v>1719</v>
      </c>
      <c r="BD1408" s="20" t="s">
        <v>3696</v>
      </c>
      <c r="BE1408" s="20" t="s">
        <v>1749</v>
      </c>
      <c r="BL1408" s="20">
        <v>1292.4000000000001</v>
      </c>
      <c r="BM1408" s="20">
        <v>90</v>
      </c>
    </row>
    <row r="1409" spans="1:65" x14ac:dyDescent="0.25">
      <c r="A1409" s="20" t="s">
        <v>1677</v>
      </c>
      <c r="B1409" s="20" t="s">
        <v>462</v>
      </c>
      <c r="C1409" s="20" t="s">
        <v>702</v>
      </c>
      <c r="D1409" s="20" t="s">
        <v>703</v>
      </c>
      <c r="E1409" s="20" t="s">
        <v>3700</v>
      </c>
      <c r="F1409" s="20" t="s">
        <v>482</v>
      </c>
      <c r="G1409" s="20">
        <v>4.67</v>
      </c>
      <c r="H1409" s="20" t="s">
        <v>1679</v>
      </c>
      <c r="I1409" s="20" t="s">
        <v>3693</v>
      </c>
      <c r="J1409" s="20" t="s">
        <v>3282</v>
      </c>
      <c r="K1409" s="20" t="s">
        <v>3282</v>
      </c>
      <c r="L1409" s="20" t="s">
        <v>462</v>
      </c>
      <c r="M1409" s="20">
        <v>4</v>
      </c>
      <c r="N1409" s="20" t="s">
        <v>1679</v>
      </c>
      <c r="P1409" s="20">
        <v>0</v>
      </c>
      <c r="Q1409" s="20" t="s">
        <v>499</v>
      </c>
      <c r="R1409" s="20" t="s">
        <v>488</v>
      </c>
      <c r="S1409" s="20" t="s">
        <v>221</v>
      </c>
      <c r="T1409" s="20" t="s">
        <v>3694</v>
      </c>
      <c r="U1409" s="20" t="s">
        <v>3701</v>
      </c>
      <c r="V1409" s="20">
        <v>20</v>
      </c>
      <c r="W1409" s="20">
        <v>632</v>
      </c>
      <c r="Y1409" s="20" t="s">
        <v>1684</v>
      </c>
      <c r="Z1409" s="20" t="s">
        <v>1685</v>
      </c>
      <c r="AA1409" s="20">
        <v>1.5</v>
      </c>
      <c r="AB1409" s="20">
        <v>13</v>
      </c>
      <c r="AC1409" s="20">
        <v>13</v>
      </c>
      <c r="AD1409" s="20">
        <v>13</v>
      </c>
      <c r="AL1409" s="20" t="s">
        <v>1686</v>
      </c>
      <c r="AT1409" s="20" t="s">
        <v>1687</v>
      </c>
      <c r="AY1409" s="20" t="s">
        <v>1719</v>
      </c>
      <c r="BD1409" s="20" t="s">
        <v>3696</v>
      </c>
      <c r="BE1409" s="20" t="s">
        <v>1749</v>
      </c>
      <c r="BL1409" s="20">
        <v>420.3</v>
      </c>
      <c r="BM1409" s="20">
        <v>90</v>
      </c>
    </row>
    <row r="1410" spans="1:65" x14ac:dyDescent="0.25">
      <c r="A1410" s="20" t="s">
        <v>1677</v>
      </c>
      <c r="B1410" s="20" t="s">
        <v>462</v>
      </c>
      <c r="C1410" s="20" t="s">
        <v>702</v>
      </c>
      <c r="D1410" s="20" t="s">
        <v>703</v>
      </c>
      <c r="E1410" s="20" t="s">
        <v>3702</v>
      </c>
      <c r="F1410" s="20" t="s">
        <v>483</v>
      </c>
      <c r="G1410" s="20">
        <v>4.29</v>
      </c>
      <c r="H1410" s="20" t="s">
        <v>1679</v>
      </c>
      <c r="I1410" s="20" t="s">
        <v>3693</v>
      </c>
      <c r="J1410" s="20" t="s">
        <v>3282</v>
      </c>
      <c r="K1410" s="20" t="s">
        <v>3282</v>
      </c>
      <c r="L1410" s="20" t="s">
        <v>462</v>
      </c>
      <c r="M1410" s="20">
        <v>4</v>
      </c>
      <c r="N1410" s="20" t="s">
        <v>1679</v>
      </c>
      <c r="P1410" s="20">
        <v>0</v>
      </c>
      <c r="Q1410" s="20" t="s">
        <v>499</v>
      </c>
      <c r="R1410" s="20" t="s">
        <v>488</v>
      </c>
      <c r="S1410" s="20" t="s">
        <v>221</v>
      </c>
      <c r="T1410" s="20" t="s">
        <v>3694</v>
      </c>
      <c r="U1410" s="20" t="s">
        <v>3701</v>
      </c>
      <c r="V1410" s="20">
        <v>20</v>
      </c>
      <c r="W1410" s="20">
        <v>632</v>
      </c>
      <c r="Y1410" s="20" t="s">
        <v>1684</v>
      </c>
      <c r="Z1410" s="20" t="s">
        <v>1685</v>
      </c>
      <c r="AA1410" s="20">
        <v>1.5</v>
      </c>
      <c r="AB1410" s="20">
        <v>13</v>
      </c>
      <c r="AC1410" s="20">
        <v>13</v>
      </c>
      <c r="AD1410" s="20">
        <v>13</v>
      </c>
      <c r="AL1410" s="20" t="s">
        <v>1686</v>
      </c>
      <c r="AT1410" s="20" t="s">
        <v>1687</v>
      </c>
      <c r="AY1410" s="20" t="s">
        <v>1719</v>
      </c>
      <c r="BD1410" s="20" t="s">
        <v>3696</v>
      </c>
      <c r="BE1410" s="20" t="s">
        <v>1749</v>
      </c>
      <c r="BL1410" s="20">
        <v>386.1</v>
      </c>
      <c r="BM1410" s="20">
        <v>90</v>
      </c>
    </row>
    <row r="1411" spans="1:65" x14ac:dyDescent="0.25">
      <c r="A1411" s="20" t="s">
        <v>1677</v>
      </c>
      <c r="B1411" s="20" t="s">
        <v>462</v>
      </c>
      <c r="C1411" s="20" t="s">
        <v>702</v>
      </c>
      <c r="D1411" s="20" t="s">
        <v>703</v>
      </c>
      <c r="E1411" s="20" t="s">
        <v>3703</v>
      </c>
      <c r="F1411" s="20" t="s">
        <v>484</v>
      </c>
      <c r="G1411" s="20">
        <v>2.13</v>
      </c>
      <c r="H1411" s="20" t="s">
        <v>1679</v>
      </c>
      <c r="I1411" s="20" t="s">
        <v>3693</v>
      </c>
      <c r="J1411" s="20" t="s">
        <v>3282</v>
      </c>
      <c r="K1411" s="20" t="s">
        <v>3282</v>
      </c>
      <c r="L1411" s="20" t="s">
        <v>462</v>
      </c>
      <c r="M1411" s="20">
        <v>4</v>
      </c>
      <c r="N1411" s="20" t="s">
        <v>1679</v>
      </c>
      <c r="P1411" s="20">
        <v>0</v>
      </c>
      <c r="Q1411" s="20" t="s">
        <v>499</v>
      </c>
      <c r="R1411" s="20" t="s">
        <v>488</v>
      </c>
      <c r="S1411" s="20" t="s">
        <v>221</v>
      </c>
      <c r="T1411" s="20" t="s">
        <v>3694</v>
      </c>
      <c r="U1411" s="20" t="s">
        <v>3701</v>
      </c>
      <c r="V1411" s="20">
        <v>20</v>
      </c>
      <c r="W1411" s="20">
        <v>632</v>
      </c>
      <c r="Y1411" s="20" t="s">
        <v>1684</v>
      </c>
      <c r="Z1411" s="20" t="s">
        <v>1685</v>
      </c>
      <c r="AA1411" s="20">
        <v>1.5</v>
      </c>
      <c r="AB1411" s="20">
        <v>13</v>
      </c>
      <c r="AC1411" s="20">
        <v>13</v>
      </c>
      <c r="AD1411" s="20">
        <v>13</v>
      </c>
      <c r="AL1411" s="20" t="s">
        <v>1686</v>
      </c>
      <c r="AT1411" s="20" t="s">
        <v>1687</v>
      </c>
      <c r="AY1411" s="20" t="s">
        <v>1719</v>
      </c>
      <c r="BD1411" s="20" t="s">
        <v>3696</v>
      </c>
      <c r="BE1411" s="20" t="s">
        <v>1749</v>
      </c>
      <c r="BL1411" s="20">
        <v>191.7</v>
      </c>
      <c r="BM1411" s="20">
        <v>90</v>
      </c>
    </row>
    <row r="1412" spans="1:65" x14ac:dyDescent="0.25">
      <c r="A1412" s="20" t="s">
        <v>1677</v>
      </c>
      <c r="B1412" s="20" t="s">
        <v>462</v>
      </c>
      <c r="C1412" s="20" t="s">
        <v>702</v>
      </c>
      <c r="D1412" s="20" t="s">
        <v>703</v>
      </c>
      <c r="E1412" s="20" t="s">
        <v>3704</v>
      </c>
      <c r="F1412" s="20" t="s">
        <v>485</v>
      </c>
      <c r="G1412" s="20">
        <v>9.19</v>
      </c>
      <c r="H1412" s="20" t="s">
        <v>1679</v>
      </c>
      <c r="I1412" s="20" t="s">
        <v>3693</v>
      </c>
      <c r="J1412" s="20" t="s">
        <v>3282</v>
      </c>
      <c r="K1412" s="20" t="s">
        <v>3282</v>
      </c>
      <c r="L1412" s="20" t="s">
        <v>462</v>
      </c>
      <c r="M1412" s="20">
        <v>4</v>
      </c>
      <c r="N1412" s="20" t="s">
        <v>1679</v>
      </c>
      <c r="P1412" s="20">
        <v>0</v>
      </c>
      <c r="Q1412" s="20" t="s">
        <v>499</v>
      </c>
      <c r="R1412" s="20" t="s">
        <v>488</v>
      </c>
      <c r="S1412" s="20" t="s">
        <v>221</v>
      </c>
      <c r="T1412" s="20" t="s">
        <v>3694</v>
      </c>
      <c r="U1412" s="20" t="s">
        <v>3701</v>
      </c>
      <c r="V1412" s="20">
        <v>20</v>
      </c>
      <c r="W1412" s="20">
        <v>632</v>
      </c>
      <c r="Y1412" s="20" t="s">
        <v>1684</v>
      </c>
      <c r="Z1412" s="20" t="s">
        <v>1685</v>
      </c>
      <c r="AA1412" s="20">
        <v>1.5</v>
      </c>
      <c r="AB1412" s="20">
        <v>13</v>
      </c>
      <c r="AC1412" s="20">
        <v>13</v>
      </c>
      <c r="AD1412" s="20">
        <v>13</v>
      </c>
      <c r="AL1412" s="20" t="s">
        <v>1686</v>
      </c>
      <c r="AT1412" s="20" t="s">
        <v>1687</v>
      </c>
      <c r="AY1412" s="20" t="s">
        <v>1719</v>
      </c>
      <c r="BD1412" s="20" t="s">
        <v>3696</v>
      </c>
      <c r="BE1412" s="20" t="s">
        <v>1749</v>
      </c>
      <c r="BL1412" s="20">
        <v>827.1</v>
      </c>
      <c r="BM1412" s="20">
        <v>90</v>
      </c>
    </row>
    <row r="1413" spans="1:65" x14ac:dyDescent="0.25">
      <c r="A1413" s="20" t="s">
        <v>1677</v>
      </c>
      <c r="B1413" s="20" t="s">
        <v>462</v>
      </c>
      <c r="C1413" s="20" t="s">
        <v>702</v>
      </c>
      <c r="D1413" s="20" t="s">
        <v>703</v>
      </c>
      <c r="E1413" s="20" t="s">
        <v>3705</v>
      </c>
      <c r="F1413" s="20" t="s">
        <v>486</v>
      </c>
      <c r="G1413" s="20">
        <v>3.83</v>
      </c>
      <c r="H1413" s="20" t="s">
        <v>1679</v>
      </c>
      <c r="I1413" s="20" t="s">
        <v>3693</v>
      </c>
      <c r="J1413" s="20" t="s">
        <v>3282</v>
      </c>
      <c r="K1413" s="20" t="s">
        <v>3282</v>
      </c>
      <c r="L1413" s="20" t="s">
        <v>462</v>
      </c>
      <c r="M1413" s="20">
        <v>4</v>
      </c>
      <c r="N1413" s="20" t="s">
        <v>1679</v>
      </c>
      <c r="P1413" s="20">
        <v>0</v>
      </c>
      <c r="Q1413" s="20" t="s">
        <v>499</v>
      </c>
      <c r="R1413" s="20" t="s">
        <v>488</v>
      </c>
      <c r="S1413" s="20" t="s">
        <v>221</v>
      </c>
      <c r="T1413" s="20" t="s">
        <v>3694</v>
      </c>
      <c r="U1413" s="20" t="s">
        <v>3701</v>
      </c>
      <c r="V1413" s="20">
        <v>20</v>
      </c>
      <c r="W1413" s="20">
        <v>632</v>
      </c>
      <c r="Y1413" s="20" t="s">
        <v>1684</v>
      </c>
      <c r="Z1413" s="20" t="s">
        <v>1685</v>
      </c>
      <c r="AA1413" s="20">
        <v>1.5</v>
      </c>
      <c r="AB1413" s="20">
        <v>13</v>
      </c>
      <c r="AC1413" s="20">
        <v>13</v>
      </c>
      <c r="AD1413" s="20">
        <v>13</v>
      </c>
      <c r="AL1413" s="20" t="s">
        <v>1686</v>
      </c>
      <c r="AT1413" s="20" t="s">
        <v>1687</v>
      </c>
      <c r="AY1413" s="20" t="s">
        <v>1719</v>
      </c>
      <c r="BD1413" s="20" t="s">
        <v>3696</v>
      </c>
      <c r="BE1413" s="20" t="s">
        <v>1749</v>
      </c>
      <c r="BL1413" s="20">
        <v>344.7</v>
      </c>
      <c r="BM1413" s="20">
        <v>90</v>
      </c>
    </row>
    <row r="1414" spans="1:65" x14ac:dyDescent="0.25">
      <c r="A1414" s="20" t="s">
        <v>1677</v>
      </c>
      <c r="B1414" s="20" t="s">
        <v>462</v>
      </c>
      <c r="C1414" s="20" t="s">
        <v>702</v>
      </c>
      <c r="D1414" s="20" t="s">
        <v>703</v>
      </c>
      <c r="E1414" s="20" t="s">
        <v>3706</v>
      </c>
      <c r="F1414" s="20" t="s">
        <v>489</v>
      </c>
      <c r="G1414" s="20">
        <v>3.81</v>
      </c>
      <c r="H1414" s="20" t="s">
        <v>1679</v>
      </c>
      <c r="I1414" s="20" t="s">
        <v>3693</v>
      </c>
      <c r="J1414" s="20" t="s">
        <v>3282</v>
      </c>
      <c r="K1414" s="20" t="s">
        <v>3282</v>
      </c>
      <c r="L1414" s="20" t="s">
        <v>462</v>
      </c>
      <c r="M1414" s="20">
        <v>4</v>
      </c>
      <c r="N1414" s="20" t="s">
        <v>1679</v>
      </c>
      <c r="P1414" s="20">
        <v>0</v>
      </c>
      <c r="Q1414" s="20" t="s">
        <v>499</v>
      </c>
      <c r="R1414" s="20" t="s">
        <v>488</v>
      </c>
      <c r="S1414" s="20" t="s">
        <v>221</v>
      </c>
      <c r="T1414" s="20" t="s">
        <v>3694</v>
      </c>
      <c r="U1414" s="20" t="s">
        <v>3701</v>
      </c>
      <c r="V1414" s="20">
        <v>20</v>
      </c>
      <c r="W1414" s="20">
        <v>632</v>
      </c>
      <c r="Y1414" s="20" t="s">
        <v>1684</v>
      </c>
      <c r="Z1414" s="20" t="s">
        <v>1685</v>
      </c>
      <c r="AA1414" s="20">
        <v>1.5</v>
      </c>
      <c r="AB1414" s="20">
        <v>13</v>
      </c>
      <c r="AC1414" s="20">
        <v>13</v>
      </c>
      <c r="AD1414" s="20">
        <v>13</v>
      </c>
      <c r="AL1414" s="20" t="s">
        <v>1686</v>
      </c>
      <c r="AT1414" s="20" t="s">
        <v>1687</v>
      </c>
      <c r="AY1414" s="20" t="s">
        <v>1719</v>
      </c>
      <c r="BD1414" s="20" t="s">
        <v>3696</v>
      </c>
      <c r="BE1414" s="20" t="s">
        <v>1749</v>
      </c>
      <c r="BL1414" s="20">
        <v>342.9</v>
      </c>
      <c r="BM1414" s="20">
        <v>90</v>
      </c>
    </row>
    <row r="1415" spans="1:65" x14ac:dyDescent="0.25">
      <c r="A1415" s="20" t="s">
        <v>1677</v>
      </c>
      <c r="B1415" s="20" t="s">
        <v>462</v>
      </c>
      <c r="C1415" s="20" t="s">
        <v>702</v>
      </c>
      <c r="D1415" s="20" t="s">
        <v>703</v>
      </c>
      <c r="E1415" s="20" t="s">
        <v>3707</v>
      </c>
      <c r="F1415" s="20" t="s">
        <v>490</v>
      </c>
      <c r="G1415" s="20">
        <v>9.18</v>
      </c>
      <c r="H1415" s="20" t="s">
        <v>1679</v>
      </c>
      <c r="I1415" s="20" t="s">
        <v>3693</v>
      </c>
      <c r="J1415" s="20" t="s">
        <v>3282</v>
      </c>
      <c r="K1415" s="20" t="s">
        <v>3282</v>
      </c>
      <c r="L1415" s="20" t="s">
        <v>462</v>
      </c>
      <c r="M1415" s="20">
        <v>4</v>
      </c>
      <c r="N1415" s="20" t="s">
        <v>1679</v>
      </c>
      <c r="P1415" s="20">
        <v>0</v>
      </c>
      <c r="Q1415" s="20" t="s">
        <v>499</v>
      </c>
      <c r="R1415" s="20" t="s">
        <v>488</v>
      </c>
      <c r="S1415" s="20" t="s">
        <v>221</v>
      </c>
      <c r="T1415" s="20" t="s">
        <v>3694</v>
      </c>
      <c r="U1415" s="20" t="s">
        <v>3701</v>
      </c>
      <c r="V1415" s="20">
        <v>20</v>
      </c>
      <c r="W1415" s="20">
        <v>632</v>
      </c>
      <c r="Y1415" s="20" t="s">
        <v>1684</v>
      </c>
      <c r="Z1415" s="20" t="s">
        <v>1685</v>
      </c>
      <c r="AA1415" s="20">
        <v>1.5</v>
      </c>
      <c r="AB1415" s="20">
        <v>13</v>
      </c>
      <c r="AC1415" s="20">
        <v>13</v>
      </c>
      <c r="AD1415" s="20">
        <v>13</v>
      </c>
      <c r="AL1415" s="20" t="s">
        <v>1686</v>
      </c>
      <c r="AT1415" s="20" t="s">
        <v>1687</v>
      </c>
      <c r="AY1415" s="20" t="s">
        <v>1719</v>
      </c>
      <c r="BD1415" s="20" t="s">
        <v>3696</v>
      </c>
      <c r="BE1415" s="20" t="s">
        <v>1749</v>
      </c>
      <c r="BL1415" s="20">
        <v>826.2</v>
      </c>
      <c r="BM1415" s="20">
        <v>90</v>
      </c>
    </row>
    <row r="1416" spans="1:65" x14ac:dyDescent="0.25">
      <c r="A1416" s="20" t="s">
        <v>1677</v>
      </c>
      <c r="B1416" s="20" t="s">
        <v>462</v>
      </c>
      <c r="C1416" s="20" t="s">
        <v>702</v>
      </c>
      <c r="D1416" s="20" t="s">
        <v>703</v>
      </c>
      <c r="E1416" s="20" t="s">
        <v>3708</v>
      </c>
      <c r="F1416" s="20" t="s">
        <v>491</v>
      </c>
      <c r="G1416" s="20">
        <v>4.8499999999999996</v>
      </c>
      <c r="H1416" s="20" t="s">
        <v>1679</v>
      </c>
      <c r="I1416" s="20" t="s">
        <v>3693</v>
      </c>
      <c r="J1416" s="20" t="s">
        <v>3282</v>
      </c>
      <c r="K1416" s="20" t="s">
        <v>3282</v>
      </c>
      <c r="L1416" s="20" t="s">
        <v>462</v>
      </c>
      <c r="M1416" s="20">
        <v>4</v>
      </c>
      <c r="N1416" s="20" t="s">
        <v>1679</v>
      </c>
      <c r="P1416" s="20">
        <v>0</v>
      </c>
      <c r="Q1416" s="20" t="s">
        <v>499</v>
      </c>
      <c r="R1416" s="20" t="s">
        <v>488</v>
      </c>
      <c r="S1416" s="20" t="s">
        <v>221</v>
      </c>
      <c r="T1416" s="20" t="s">
        <v>3694</v>
      </c>
      <c r="U1416" s="20" t="s">
        <v>3701</v>
      </c>
      <c r="V1416" s="20">
        <v>20</v>
      </c>
      <c r="W1416" s="20">
        <v>632</v>
      </c>
      <c r="Y1416" s="20" t="s">
        <v>1684</v>
      </c>
      <c r="Z1416" s="20" t="s">
        <v>1685</v>
      </c>
      <c r="AA1416" s="20">
        <v>1.5</v>
      </c>
      <c r="AB1416" s="20">
        <v>13</v>
      </c>
      <c r="AC1416" s="20">
        <v>13</v>
      </c>
      <c r="AD1416" s="20">
        <v>13</v>
      </c>
      <c r="AL1416" s="20" t="s">
        <v>1686</v>
      </c>
      <c r="AT1416" s="20" t="s">
        <v>1687</v>
      </c>
      <c r="AY1416" s="20" t="s">
        <v>1719</v>
      </c>
      <c r="BD1416" s="20" t="s">
        <v>3696</v>
      </c>
      <c r="BE1416" s="20" t="s">
        <v>1749</v>
      </c>
      <c r="BL1416" s="20">
        <v>436.5</v>
      </c>
      <c r="BM1416" s="20">
        <v>90</v>
      </c>
    </row>
    <row r="1417" spans="1:65" x14ac:dyDescent="0.25">
      <c r="A1417" s="20" t="s">
        <v>1677</v>
      </c>
      <c r="B1417" s="20" t="s">
        <v>462</v>
      </c>
      <c r="C1417" s="20" t="s">
        <v>702</v>
      </c>
      <c r="D1417" s="20" t="s">
        <v>703</v>
      </c>
      <c r="E1417" s="20" t="s">
        <v>3709</v>
      </c>
      <c r="F1417" s="20" t="s">
        <v>492</v>
      </c>
      <c r="G1417" s="20">
        <v>10.43</v>
      </c>
      <c r="H1417" s="20" t="s">
        <v>1679</v>
      </c>
      <c r="I1417" s="20" t="s">
        <v>3693</v>
      </c>
      <c r="J1417" s="20" t="s">
        <v>3282</v>
      </c>
      <c r="K1417" s="20" t="s">
        <v>3282</v>
      </c>
      <c r="L1417" s="20" t="s">
        <v>462</v>
      </c>
      <c r="M1417" s="20">
        <v>4</v>
      </c>
      <c r="N1417" s="20" t="s">
        <v>1679</v>
      </c>
      <c r="P1417" s="20">
        <v>0</v>
      </c>
      <c r="Q1417" s="20" t="s">
        <v>499</v>
      </c>
      <c r="R1417" s="20" t="s">
        <v>488</v>
      </c>
      <c r="S1417" s="20" t="s">
        <v>221</v>
      </c>
      <c r="T1417" s="20" t="s">
        <v>3694</v>
      </c>
      <c r="U1417" s="20" t="s">
        <v>3701</v>
      </c>
      <c r="V1417" s="20">
        <v>20</v>
      </c>
      <c r="W1417" s="20">
        <v>632</v>
      </c>
      <c r="Y1417" s="20" t="s">
        <v>1684</v>
      </c>
      <c r="Z1417" s="20" t="s">
        <v>1685</v>
      </c>
      <c r="AA1417" s="20">
        <v>1.5</v>
      </c>
      <c r="AB1417" s="20">
        <v>13</v>
      </c>
      <c r="AC1417" s="20">
        <v>13</v>
      </c>
      <c r="AD1417" s="20">
        <v>13</v>
      </c>
      <c r="AL1417" s="20" t="s">
        <v>1686</v>
      </c>
      <c r="AT1417" s="20" t="s">
        <v>1687</v>
      </c>
      <c r="AY1417" s="20" t="s">
        <v>1719</v>
      </c>
      <c r="BD1417" s="20" t="s">
        <v>3696</v>
      </c>
      <c r="BE1417" s="20" t="s">
        <v>1749</v>
      </c>
      <c r="BL1417" s="20">
        <v>938.7</v>
      </c>
      <c r="BM1417" s="20">
        <v>90</v>
      </c>
    </row>
    <row r="1418" spans="1:65" x14ac:dyDescent="0.25">
      <c r="A1418" s="20" t="s">
        <v>1677</v>
      </c>
      <c r="B1418" s="20" t="s">
        <v>462</v>
      </c>
      <c r="C1418" s="20" t="s">
        <v>702</v>
      </c>
      <c r="D1418" s="20" t="s">
        <v>703</v>
      </c>
      <c r="E1418" s="20" t="s">
        <v>3710</v>
      </c>
      <c r="F1418" s="20" t="s">
        <v>493</v>
      </c>
      <c r="G1418" s="20">
        <v>5.74</v>
      </c>
      <c r="H1418" s="20" t="s">
        <v>1679</v>
      </c>
      <c r="I1418" s="20" t="s">
        <v>3693</v>
      </c>
      <c r="J1418" s="20" t="s">
        <v>3282</v>
      </c>
      <c r="K1418" s="20" t="s">
        <v>3282</v>
      </c>
      <c r="L1418" s="20" t="s">
        <v>462</v>
      </c>
      <c r="M1418" s="20">
        <v>4</v>
      </c>
      <c r="N1418" s="20" t="s">
        <v>1679</v>
      </c>
      <c r="P1418" s="20">
        <v>0</v>
      </c>
      <c r="Q1418" s="20" t="s">
        <v>499</v>
      </c>
      <c r="R1418" s="20" t="s">
        <v>488</v>
      </c>
      <c r="S1418" s="20" t="s">
        <v>221</v>
      </c>
      <c r="T1418" s="20" t="s">
        <v>3694</v>
      </c>
      <c r="U1418" s="20" t="s">
        <v>3701</v>
      </c>
      <c r="V1418" s="20">
        <v>20</v>
      </c>
      <c r="W1418" s="20">
        <v>632</v>
      </c>
      <c r="Y1418" s="20" t="s">
        <v>1684</v>
      </c>
      <c r="Z1418" s="20" t="s">
        <v>1685</v>
      </c>
      <c r="AA1418" s="20">
        <v>1.5</v>
      </c>
      <c r="AB1418" s="20">
        <v>13</v>
      </c>
      <c r="AC1418" s="20">
        <v>13</v>
      </c>
      <c r="AD1418" s="20">
        <v>13</v>
      </c>
      <c r="AL1418" s="20" t="s">
        <v>1686</v>
      </c>
      <c r="AT1418" s="20" t="s">
        <v>1687</v>
      </c>
      <c r="AY1418" s="20" t="s">
        <v>1719</v>
      </c>
      <c r="BD1418" s="20" t="s">
        <v>3696</v>
      </c>
      <c r="BE1418" s="20" t="s">
        <v>1749</v>
      </c>
      <c r="BL1418" s="20">
        <v>516.6</v>
      </c>
      <c r="BM1418" s="20">
        <v>90</v>
      </c>
    </row>
    <row r="1419" spans="1:65" x14ac:dyDescent="0.25">
      <c r="A1419" s="20" t="s">
        <v>1677</v>
      </c>
      <c r="B1419" s="20" t="s">
        <v>462</v>
      </c>
      <c r="C1419" s="20" t="s">
        <v>702</v>
      </c>
      <c r="D1419" s="20" t="s">
        <v>703</v>
      </c>
      <c r="E1419" s="20" t="s">
        <v>3711</v>
      </c>
      <c r="F1419" s="20" t="s">
        <v>494</v>
      </c>
      <c r="G1419" s="20">
        <v>20.96</v>
      </c>
      <c r="H1419" s="20" t="s">
        <v>1679</v>
      </c>
      <c r="I1419" s="20" t="s">
        <v>3693</v>
      </c>
      <c r="J1419" s="20" t="s">
        <v>3282</v>
      </c>
      <c r="K1419" s="20" t="s">
        <v>3282</v>
      </c>
      <c r="L1419" s="20" t="s">
        <v>462</v>
      </c>
      <c r="M1419" s="20">
        <v>4</v>
      </c>
      <c r="N1419" s="20" t="s">
        <v>1679</v>
      </c>
      <c r="P1419" s="20">
        <v>0</v>
      </c>
      <c r="Q1419" s="20" t="s">
        <v>499</v>
      </c>
      <c r="R1419" s="20" t="s">
        <v>488</v>
      </c>
      <c r="S1419" s="20" t="s">
        <v>221</v>
      </c>
      <c r="T1419" s="20" t="s">
        <v>3694</v>
      </c>
      <c r="U1419" s="20" t="s">
        <v>3701</v>
      </c>
      <c r="V1419" s="20">
        <v>20</v>
      </c>
      <c r="W1419" s="20">
        <v>632</v>
      </c>
      <c r="Y1419" s="20" t="s">
        <v>1684</v>
      </c>
      <c r="Z1419" s="20" t="s">
        <v>1685</v>
      </c>
      <c r="AA1419" s="20">
        <v>1.5</v>
      </c>
      <c r="AB1419" s="20">
        <v>13</v>
      </c>
      <c r="AC1419" s="20">
        <v>13</v>
      </c>
      <c r="AD1419" s="20">
        <v>13</v>
      </c>
      <c r="AL1419" s="20" t="s">
        <v>1686</v>
      </c>
      <c r="AT1419" s="20" t="s">
        <v>1687</v>
      </c>
      <c r="AY1419" s="20" t="s">
        <v>1719</v>
      </c>
      <c r="BD1419" s="20" t="s">
        <v>3696</v>
      </c>
      <c r="BE1419" s="20" t="s">
        <v>1749</v>
      </c>
      <c r="BL1419" s="20">
        <v>1886.4</v>
      </c>
      <c r="BM1419" s="20">
        <v>90</v>
      </c>
    </row>
    <row r="1420" spans="1:65" x14ac:dyDescent="0.25">
      <c r="A1420" s="20" t="s">
        <v>1677</v>
      </c>
      <c r="B1420" s="20" t="s">
        <v>462</v>
      </c>
      <c r="C1420" s="20" t="s">
        <v>702</v>
      </c>
      <c r="D1420" s="20" t="s">
        <v>703</v>
      </c>
      <c r="E1420" s="20" t="s">
        <v>3712</v>
      </c>
      <c r="F1420" s="20" t="s">
        <v>519</v>
      </c>
      <c r="G1420" s="20">
        <v>3.2</v>
      </c>
      <c r="H1420" s="20" t="s">
        <v>1679</v>
      </c>
      <c r="I1420" s="20" t="s">
        <v>3693</v>
      </c>
      <c r="J1420" s="20" t="s">
        <v>3282</v>
      </c>
      <c r="K1420" s="20" t="s">
        <v>3282</v>
      </c>
      <c r="L1420" s="20" t="s">
        <v>462</v>
      </c>
      <c r="M1420" s="20">
        <v>4</v>
      </c>
      <c r="N1420" s="20" t="s">
        <v>1679</v>
      </c>
      <c r="P1420" s="20">
        <v>0</v>
      </c>
      <c r="Q1420" s="20" t="s">
        <v>499</v>
      </c>
      <c r="R1420" s="20" t="s">
        <v>488</v>
      </c>
      <c r="S1420" s="20" t="s">
        <v>221</v>
      </c>
      <c r="T1420" s="20" t="s">
        <v>3694</v>
      </c>
      <c r="U1420" s="20" t="s">
        <v>3701</v>
      </c>
      <c r="V1420" s="20">
        <v>20</v>
      </c>
      <c r="W1420" s="20">
        <v>632</v>
      </c>
      <c r="Y1420" s="20" t="s">
        <v>1684</v>
      </c>
      <c r="Z1420" s="20" t="s">
        <v>1685</v>
      </c>
      <c r="AA1420" s="20">
        <v>1.5</v>
      </c>
      <c r="AB1420" s="20">
        <v>13</v>
      </c>
      <c r="AC1420" s="20">
        <v>13</v>
      </c>
      <c r="AD1420" s="20">
        <v>13</v>
      </c>
      <c r="AL1420" s="20" t="s">
        <v>1686</v>
      </c>
      <c r="AT1420" s="20" t="s">
        <v>1687</v>
      </c>
      <c r="AY1420" s="20" t="s">
        <v>1719</v>
      </c>
      <c r="BD1420" s="20" t="s">
        <v>3696</v>
      </c>
      <c r="BE1420" s="20" t="s">
        <v>1749</v>
      </c>
      <c r="BL1420" s="20">
        <v>288</v>
      </c>
      <c r="BM1420" s="20">
        <v>90</v>
      </c>
    </row>
    <row r="1421" spans="1:65" x14ac:dyDescent="0.25">
      <c r="A1421" s="20" t="s">
        <v>1677</v>
      </c>
      <c r="B1421" s="20" t="s">
        <v>462</v>
      </c>
      <c r="C1421" s="20" t="s">
        <v>702</v>
      </c>
      <c r="D1421" s="20" t="s">
        <v>703</v>
      </c>
      <c r="E1421" s="20" t="s">
        <v>3713</v>
      </c>
      <c r="F1421" s="20" t="s">
        <v>520</v>
      </c>
      <c r="G1421" s="20">
        <v>4.41</v>
      </c>
      <c r="H1421" s="20" t="s">
        <v>1679</v>
      </c>
      <c r="I1421" s="20" t="s">
        <v>3693</v>
      </c>
      <c r="J1421" s="20" t="s">
        <v>3282</v>
      </c>
      <c r="K1421" s="20" t="s">
        <v>3282</v>
      </c>
      <c r="L1421" s="20" t="s">
        <v>462</v>
      </c>
      <c r="M1421" s="20">
        <v>4</v>
      </c>
      <c r="N1421" s="20" t="s">
        <v>1679</v>
      </c>
      <c r="P1421" s="20">
        <v>0</v>
      </c>
      <c r="Q1421" s="20" t="s">
        <v>499</v>
      </c>
      <c r="R1421" s="20" t="s">
        <v>488</v>
      </c>
      <c r="S1421" s="20" t="s">
        <v>221</v>
      </c>
      <c r="T1421" s="20" t="s">
        <v>3694</v>
      </c>
      <c r="U1421" s="20" t="s">
        <v>3701</v>
      </c>
      <c r="V1421" s="20">
        <v>20</v>
      </c>
      <c r="W1421" s="20">
        <v>632</v>
      </c>
      <c r="Y1421" s="20" t="s">
        <v>1684</v>
      </c>
      <c r="Z1421" s="20" t="s">
        <v>1685</v>
      </c>
      <c r="AA1421" s="20">
        <v>1.5</v>
      </c>
      <c r="AB1421" s="20">
        <v>13</v>
      </c>
      <c r="AC1421" s="20">
        <v>13</v>
      </c>
      <c r="AD1421" s="20">
        <v>13</v>
      </c>
      <c r="AL1421" s="20" t="s">
        <v>1686</v>
      </c>
      <c r="AT1421" s="20" t="s">
        <v>1687</v>
      </c>
      <c r="AY1421" s="20" t="s">
        <v>1719</v>
      </c>
      <c r="BD1421" s="20" t="s">
        <v>3696</v>
      </c>
      <c r="BE1421" s="20" t="s">
        <v>1749</v>
      </c>
      <c r="BL1421" s="20">
        <v>396.9</v>
      </c>
      <c r="BM1421" s="20">
        <v>90</v>
      </c>
    </row>
    <row r="1422" spans="1:65" x14ac:dyDescent="0.25">
      <c r="A1422" s="20" t="s">
        <v>1677</v>
      </c>
      <c r="B1422" s="20" t="s">
        <v>462</v>
      </c>
      <c r="C1422" s="20" t="s">
        <v>702</v>
      </c>
      <c r="D1422" s="20" t="s">
        <v>703</v>
      </c>
      <c r="E1422" s="20" t="s">
        <v>3714</v>
      </c>
      <c r="F1422" s="20" t="s">
        <v>521</v>
      </c>
      <c r="G1422" s="20">
        <v>1.91</v>
      </c>
      <c r="H1422" s="20" t="s">
        <v>1679</v>
      </c>
      <c r="I1422" s="20" t="s">
        <v>3693</v>
      </c>
      <c r="J1422" s="20" t="s">
        <v>3282</v>
      </c>
      <c r="K1422" s="20" t="s">
        <v>3282</v>
      </c>
      <c r="L1422" s="20" t="s">
        <v>462</v>
      </c>
      <c r="M1422" s="20">
        <v>4</v>
      </c>
      <c r="N1422" s="20" t="s">
        <v>1679</v>
      </c>
      <c r="P1422" s="20">
        <v>0</v>
      </c>
      <c r="Q1422" s="20" t="s">
        <v>499</v>
      </c>
      <c r="R1422" s="20" t="s">
        <v>488</v>
      </c>
      <c r="S1422" s="20" t="s">
        <v>221</v>
      </c>
      <c r="T1422" s="20" t="s">
        <v>3694</v>
      </c>
      <c r="U1422" s="20" t="s">
        <v>3715</v>
      </c>
      <c r="V1422" s="20">
        <v>20</v>
      </c>
      <c r="W1422" s="20">
        <v>632</v>
      </c>
      <c r="Y1422" s="20" t="s">
        <v>1684</v>
      </c>
      <c r="Z1422" s="20" t="s">
        <v>1685</v>
      </c>
      <c r="AA1422" s="20">
        <v>1.5</v>
      </c>
      <c r="AB1422" s="20">
        <v>13</v>
      </c>
      <c r="AC1422" s="20">
        <v>13</v>
      </c>
      <c r="AD1422" s="20">
        <v>13</v>
      </c>
      <c r="AL1422" s="20" t="s">
        <v>1686</v>
      </c>
      <c r="AT1422" s="20" t="s">
        <v>1687</v>
      </c>
      <c r="AY1422" s="20" t="s">
        <v>1719</v>
      </c>
      <c r="BD1422" s="20" t="s">
        <v>3696</v>
      </c>
      <c r="BE1422" s="20" t="s">
        <v>1749</v>
      </c>
      <c r="BL1422" s="20">
        <v>171.9</v>
      </c>
      <c r="BM1422" s="20">
        <v>90</v>
      </c>
    </row>
    <row r="1423" spans="1:65" x14ac:dyDescent="0.25">
      <c r="A1423" s="20" t="s">
        <v>1677</v>
      </c>
      <c r="B1423" s="20" t="s">
        <v>462</v>
      </c>
      <c r="C1423" s="20" t="s">
        <v>702</v>
      </c>
      <c r="D1423" s="20" t="s">
        <v>703</v>
      </c>
      <c r="E1423" s="20" t="s">
        <v>3716</v>
      </c>
      <c r="F1423" s="20" t="s">
        <v>522</v>
      </c>
      <c r="G1423" s="20">
        <v>4.5599999999999996</v>
      </c>
      <c r="H1423" s="20" t="s">
        <v>1679</v>
      </c>
      <c r="I1423" s="20" t="s">
        <v>3693</v>
      </c>
      <c r="J1423" s="20" t="s">
        <v>3282</v>
      </c>
      <c r="K1423" s="20" t="s">
        <v>3282</v>
      </c>
      <c r="L1423" s="20" t="s">
        <v>462</v>
      </c>
      <c r="M1423" s="20">
        <v>4</v>
      </c>
      <c r="N1423" s="20" t="s">
        <v>1679</v>
      </c>
      <c r="P1423" s="20">
        <v>0</v>
      </c>
      <c r="Q1423" s="20" t="s">
        <v>495</v>
      </c>
      <c r="R1423" s="20" t="s">
        <v>488</v>
      </c>
      <c r="S1423" s="20" t="s">
        <v>221</v>
      </c>
      <c r="T1423" s="20" t="s">
        <v>3717</v>
      </c>
      <c r="U1423" s="20" t="s">
        <v>3715</v>
      </c>
      <c r="V1423" s="20">
        <v>20</v>
      </c>
      <c r="W1423" s="20">
        <v>632</v>
      </c>
      <c r="Y1423" s="20" t="s">
        <v>1684</v>
      </c>
      <c r="Z1423" s="20" t="s">
        <v>1685</v>
      </c>
      <c r="AA1423" s="20">
        <v>1.5</v>
      </c>
      <c r="AB1423" s="20">
        <v>13</v>
      </c>
      <c r="AC1423" s="20">
        <v>13</v>
      </c>
      <c r="AD1423" s="20">
        <v>13</v>
      </c>
      <c r="AL1423" s="20" t="s">
        <v>1686</v>
      </c>
      <c r="AT1423" s="20" t="s">
        <v>1687</v>
      </c>
      <c r="AY1423" s="20" t="s">
        <v>1719</v>
      </c>
      <c r="BD1423" s="20" t="s">
        <v>3696</v>
      </c>
      <c r="BE1423" s="20" t="s">
        <v>1749</v>
      </c>
      <c r="BL1423" s="20">
        <v>364.8</v>
      </c>
      <c r="BM1423" s="20">
        <v>80</v>
      </c>
    </row>
    <row r="1424" spans="1:65" x14ac:dyDescent="0.25">
      <c r="A1424" s="20" t="s">
        <v>1677</v>
      </c>
      <c r="B1424" s="20" t="s">
        <v>462</v>
      </c>
      <c r="C1424" s="20" t="s">
        <v>702</v>
      </c>
      <c r="D1424" s="20" t="s">
        <v>703</v>
      </c>
      <c r="E1424" s="20" t="s">
        <v>3718</v>
      </c>
      <c r="F1424" s="20" t="s">
        <v>523</v>
      </c>
      <c r="G1424" s="20">
        <v>3.88</v>
      </c>
      <c r="H1424" s="20" t="s">
        <v>1679</v>
      </c>
      <c r="I1424" s="20" t="s">
        <v>3693</v>
      </c>
      <c r="J1424" s="20" t="s">
        <v>3282</v>
      </c>
      <c r="K1424" s="20" t="s">
        <v>3282</v>
      </c>
      <c r="L1424" s="20" t="s">
        <v>462</v>
      </c>
      <c r="M1424" s="20">
        <v>4</v>
      </c>
      <c r="N1424" s="20" t="s">
        <v>1679</v>
      </c>
      <c r="P1424" s="20">
        <v>0</v>
      </c>
      <c r="Q1424" s="20" t="s">
        <v>495</v>
      </c>
      <c r="R1424" s="20" t="s">
        <v>488</v>
      </c>
      <c r="S1424" s="20" t="s">
        <v>221</v>
      </c>
      <c r="T1424" s="20" t="s">
        <v>3717</v>
      </c>
      <c r="U1424" s="20" t="s">
        <v>3715</v>
      </c>
      <c r="V1424" s="20">
        <v>20</v>
      </c>
      <c r="W1424" s="20">
        <v>632</v>
      </c>
      <c r="Y1424" s="20" t="s">
        <v>1684</v>
      </c>
      <c r="Z1424" s="20" t="s">
        <v>1685</v>
      </c>
      <c r="AA1424" s="20">
        <v>1.5</v>
      </c>
      <c r="AB1424" s="20">
        <v>13</v>
      </c>
      <c r="AC1424" s="20">
        <v>13</v>
      </c>
      <c r="AD1424" s="20">
        <v>13</v>
      </c>
      <c r="AL1424" s="20" t="s">
        <v>1686</v>
      </c>
      <c r="AT1424" s="20" t="s">
        <v>1687</v>
      </c>
      <c r="AY1424" s="20" t="s">
        <v>1719</v>
      </c>
      <c r="BD1424" s="20" t="s">
        <v>3696</v>
      </c>
      <c r="BE1424" s="20" t="s">
        <v>1749</v>
      </c>
      <c r="BL1424" s="20">
        <v>310.39999999999998</v>
      </c>
      <c r="BM1424" s="20">
        <v>80</v>
      </c>
    </row>
    <row r="1425" spans="1:65" x14ac:dyDescent="0.25">
      <c r="A1425" s="20" t="s">
        <v>1677</v>
      </c>
      <c r="B1425" s="20" t="s">
        <v>462</v>
      </c>
      <c r="C1425" s="20" t="s">
        <v>702</v>
      </c>
      <c r="D1425" s="20" t="s">
        <v>703</v>
      </c>
      <c r="E1425" s="20" t="s">
        <v>3719</v>
      </c>
      <c r="F1425" s="20" t="s">
        <v>525</v>
      </c>
      <c r="G1425" s="20">
        <v>7.79</v>
      </c>
      <c r="H1425" s="20" t="s">
        <v>1679</v>
      </c>
      <c r="I1425" s="20" t="s">
        <v>3693</v>
      </c>
      <c r="J1425" s="20" t="s">
        <v>3282</v>
      </c>
      <c r="K1425" s="20" t="s">
        <v>3282</v>
      </c>
      <c r="L1425" s="20" t="s">
        <v>462</v>
      </c>
      <c r="M1425" s="20">
        <v>4</v>
      </c>
      <c r="N1425" s="20" t="s">
        <v>1679</v>
      </c>
      <c r="P1425" s="20">
        <v>0</v>
      </c>
      <c r="Q1425" s="20" t="s">
        <v>499</v>
      </c>
      <c r="R1425" s="20" t="s">
        <v>488</v>
      </c>
      <c r="S1425" s="20" t="s">
        <v>221</v>
      </c>
      <c r="T1425" s="20" t="s">
        <v>3694</v>
      </c>
      <c r="U1425" s="20" t="s">
        <v>3715</v>
      </c>
      <c r="V1425" s="20">
        <v>20</v>
      </c>
      <c r="W1425" s="20">
        <v>632</v>
      </c>
      <c r="Y1425" s="20" t="s">
        <v>1684</v>
      </c>
      <c r="Z1425" s="20" t="s">
        <v>1685</v>
      </c>
      <c r="AA1425" s="20">
        <v>1.5</v>
      </c>
      <c r="AB1425" s="20">
        <v>13</v>
      </c>
      <c r="AC1425" s="20">
        <v>13</v>
      </c>
      <c r="AD1425" s="20">
        <v>13</v>
      </c>
      <c r="AL1425" s="20" t="s">
        <v>1686</v>
      </c>
      <c r="AT1425" s="20" t="s">
        <v>1687</v>
      </c>
      <c r="AY1425" s="20" t="s">
        <v>1719</v>
      </c>
      <c r="BD1425" s="20" t="s">
        <v>3696</v>
      </c>
      <c r="BE1425" s="20" t="s">
        <v>1749</v>
      </c>
      <c r="BL1425" s="20">
        <v>701.1</v>
      </c>
      <c r="BM1425" s="20">
        <v>90</v>
      </c>
    </row>
    <row r="1426" spans="1:65" x14ac:dyDescent="0.25">
      <c r="A1426" s="20" t="s">
        <v>1677</v>
      </c>
      <c r="B1426" s="20" t="s">
        <v>462</v>
      </c>
      <c r="C1426" s="20" t="s">
        <v>702</v>
      </c>
      <c r="D1426" s="20" t="s">
        <v>703</v>
      </c>
      <c r="E1426" s="20" t="s">
        <v>3720</v>
      </c>
      <c r="F1426" s="20" t="s">
        <v>526</v>
      </c>
      <c r="G1426" s="20">
        <v>2.78</v>
      </c>
      <c r="H1426" s="20" t="s">
        <v>1679</v>
      </c>
      <c r="I1426" s="20" t="s">
        <v>3693</v>
      </c>
      <c r="J1426" s="20" t="s">
        <v>3282</v>
      </c>
      <c r="K1426" s="20" t="s">
        <v>3282</v>
      </c>
      <c r="L1426" s="20" t="s">
        <v>462</v>
      </c>
      <c r="M1426" s="20">
        <v>4</v>
      </c>
      <c r="N1426" s="20" t="s">
        <v>1679</v>
      </c>
      <c r="P1426" s="20">
        <v>0</v>
      </c>
      <c r="Q1426" s="20" t="s">
        <v>499</v>
      </c>
      <c r="R1426" s="20" t="s">
        <v>488</v>
      </c>
      <c r="S1426" s="20" t="s">
        <v>221</v>
      </c>
      <c r="T1426" s="20" t="s">
        <v>3694</v>
      </c>
      <c r="U1426" s="20" t="s">
        <v>3715</v>
      </c>
      <c r="V1426" s="20">
        <v>20</v>
      </c>
      <c r="W1426" s="20">
        <v>632</v>
      </c>
      <c r="Y1426" s="20" t="s">
        <v>1684</v>
      </c>
      <c r="Z1426" s="20" t="s">
        <v>1685</v>
      </c>
      <c r="AA1426" s="20">
        <v>1.5</v>
      </c>
      <c r="AB1426" s="20">
        <v>13</v>
      </c>
      <c r="AC1426" s="20">
        <v>13</v>
      </c>
      <c r="AD1426" s="20">
        <v>13</v>
      </c>
      <c r="AL1426" s="20" t="s">
        <v>1686</v>
      </c>
      <c r="AT1426" s="20" t="s">
        <v>1687</v>
      </c>
      <c r="AY1426" s="20" t="s">
        <v>1719</v>
      </c>
      <c r="BD1426" s="20" t="s">
        <v>3696</v>
      </c>
      <c r="BE1426" s="20" t="s">
        <v>1749</v>
      </c>
      <c r="BL1426" s="20">
        <v>250.2</v>
      </c>
      <c r="BM1426" s="20">
        <v>90</v>
      </c>
    </row>
    <row r="1427" spans="1:65" x14ac:dyDescent="0.25">
      <c r="A1427" s="20" t="s">
        <v>1677</v>
      </c>
      <c r="B1427" s="20" t="s">
        <v>462</v>
      </c>
      <c r="C1427" s="20" t="s">
        <v>702</v>
      </c>
      <c r="D1427" s="20" t="s">
        <v>703</v>
      </c>
      <c r="E1427" s="20" t="s">
        <v>3721</v>
      </c>
      <c r="F1427" s="20" t="s">
        <v>527</v>
      </c>
      <c r="G1427" s="20">
        <v>12.15</v>
      </c>
      <c r="H1427" s="20" t="s">
        <v>1679</v>
      </c>
      <c r="I1427" s="20" t="s">
        <v>3693</v>
      </c>
      <c r="J1427" s="20" t="s">
        <v>3282</v>
      </c>
      <c r="K1427" s="20" t="s">
        <v>3282</v>
      </c>
      <c r="L1427" s="20" t="s">
        <v>462</v>
      </c>
      <c r="M1427" s="20">
        <v>4</v>
      </c>
      <c r="N1427" s="20" t="s">
        <v>1679</v>
      </c>
      <c r="P1427" s="20">
        <v>0</v>
      </c>
      <c r="Q1427" s="20" t="s">
        <v>499</v>
      </c>
      <c r="R1427" s="20" t="s">
        <v>488</v>
      </c>
      <c r="S1427" s="20" t="s">
        <v>221</v>
      </c>
      <c r="T1427" s="20" t="s">
        <v>3694</v>
      </c>
      <c r="U1427" s="20" t="s">
        <v>3715</v>
      </c>
      <c r="V1427" s="20">
        <v>20</v>
      </c>
      <c r="W1427" s="20">
        <v>632</v>
      </c>
      <c r="Y1427" s="20" t="s">
        <v>1684</v>
      </c>
      <c r="Z1427" s="20" t="s">
        <v>1685</v>
      </c>
      <c r="AA1427" s="20">
        <v>1.5</v>
      </c>
      <c r="AB1427" s="20">
        <v>13</v>
      </c>
      <c r="AC1427" s="20">
        <v>13</v>
      </c>
      <c r="AD1427" s="20">
        <v>13</v>
      </c>
      <c r="AL1427" s="20" t="s">
        <v>1686</v>
      </c>
      <c r="AT1427" s="20" t="s">
        <v>1687</v>
      </c>
      <c r="AY1427" s="20" t="s">
        <v>1719</v>
      </c>
      <c r="BD1427" s="20" t="s">
        <v>3696</v>
      </c>
      <c r="BE1427" s="20" t="s">
        <v>1749</v>
      </c>
      <c r="BL1427" s="20">
        <v>1093.5</v>
      </c>
      <c r="BM1427" s="20">
        <v>90</v>
      </c>
    </row>
    <row r="1428" spans="1:65" x14ac:dyDescent="0.25">
      <c r="A1428" s="20" t="s">
        <v>1677</v>
      </c>
      <c r="B1428" s="20" t="s">
        <v>462</v>
      </c>
      <c r="C1428" s="20" t="s">
        <v>702</v>
      </c>
      <c r="D1428" s="20" t="s">
        <v>703</v>
      </c>
      <c r="E1428" s="20" t="s">
        <v>3722</v>
      </c>
      <c r="F1428" s="20" t="s">
        <v>528</v>
      </c>
      <c r="G1428" s="20">
        <v>6.77</v>
      </c>
      <c r="H1428" s="20" t="s">
        <v>1679</v>
      </c>
      <c r="I1428" s="20" t="s">
        <v>3693</v>
      </c>
      <c r="J1428" s="20" t="s">
        <v>3282</v>
      </c>
      <c r="K1428" s="20" t="s">
        <v>3282</v>
      </c>
      <c r="L1428" s="20" t="s">
        <v>462</v>
      </c>
      <c r="M1428" s="20">
        <v>4</v>
      </c>
      <c r="N1428" s="20" t="s">
        <v>1679</v>
      </c>
      <c r="P1428" s="20">
        <v>0</v>
      </c>
      <c r="Q1428" s="20" t="s">
        <v>499</v>
      </c>
      <c r="R1428" s="20" t="s">
        <v>488</v>
      </c>
      <c r="S1428" s="20" t="s">
        <v>221</v>
      </c>
      <c r="T1428" s="20" t="s">
        <v>3694</v>
      </c>
      <c r="U1428" s="20" t="s">
        <v>3715</v>
      </c>
      <c r="V1428" s="20">
        <v>20</v>
      </c>
      <c r="W1428" s="20">
        <v>632</v>
      </c>
      <c r="Y1428" s="20" t="s">
        <v>1684</v>
      </c>
      <c r="Z1428" s="20" t="s">
        <v>1685</v>
      </c>
      <c r="AA1428" s="20">
        <v>1.5</v>
      </c>
      <c r="AB1428" s="20">
        <v>13</v>
      </c>
      <c r="AC1428" s="20">
        <v>13</v>
      </c>
      <c r="AD1428" s="20">
        <v>13</v>
      </c>
      <c r="AL1428" s="20" t="s">
        <v>1686</v>
      </c>
      <c r="AT1428" s="20" t="s">
        <v>1687</v>
      </c>
      <c r="AY1428" s="20" t="s">
        <v>1719</v>
      </c>
      <c r="BD1428" s="20" t="s">
        <v>3696</v>
      </c>
      <c r="BE1428" s="20" t="s">
        <v>1749</v>
      </c>
      <c r="BL1428" s="20">
        <v>609.29999999999995</v>
      </c>
      <c r="BM1428" s="20">
        <v>90</v>
      </c>
    </row>
    <row r="1429" spans="1:65" x14ac:dyDescent="0.25">
      <c r="A1429" s="20" t="s">
        <v>1677</v>
      </c>
      <c r="B1429" s="20" t="s">
        <v>462</v>
      </c>
      <c r="C1429" s="20" t="s">
        <v>702</v>
      </c>
      <c r="D1429" s="20" t="s">
        <v>703</v>
      </c>
      <c r="E1429" s="20" t="s">
        <v>3723</v>
      </c>
      <c r="F1429" s="20" t="s">
        <v>529</v>
      </c>
      <c r="G1429" s="20">
        <v>7.52</v>
      </c>
      <c r="H1429" s="20" t="s">
        <v>1679</v>
      </c>
      <c r="I1429" s="20" t="s">
        <v>3693</v>
      </c>
      <c r="J1429" s="20" t="s">
        <v>3282</v>
      </c>
      <c r="K1429" s="20" t="s">
        <v>3282</v>
      </c>
      <c r="L1429" s="20" t="s">
        <v>462</v>
      </c>
      <c r="M1429" s="20">
        <v>4</v>
      </c>
      <c r="N1429" s="20" t="s">
        <v>1679</v>
      </c>
      <c r="P1429" s="20">
        <v>0</v>
      </c>
      <c r="Q1429" s="20" t="s">
        <v>499</v>
      </c>
      <c r="R1429" s="20" t="s">
        <v>488</v>
      </c>
      <c r="S1429" s="20" t="s">
        <v>221</v>
      </c>
      <c r="T1429" s="20" t="s">
        <v>3694</v>
      </c>
      <c r="U1429" s="20" t="s">
        <v>3715</v>
      </c>
      <c r="V1429" s="20">
        <v>20</v>
      </c>
      <c r="W1429" s="20">
        <v>632</v>
      </c>
      <c r="Y1429" s="20" t="s">
        <v>1684</v>
      </c>
      <c r="Z1429" s="20" t="s">
        <v>1685</v>
      </c>
      <c r="AA1429" s="20">
        <v>1.5</v>
      </c>
      <c r="AB1429" s="20">
        <v>13</v>
      </c>
      <c r="AC1429" s="20">
        <v>13</v>
      </c>
      <c r="AD1429" s="20">
        <v>13</v>
      </c>
      <c r="AL1429" s="20" t="s">
        <v>1686</v>
      </c>
      <c r="AT1429" s="20" t="s">
        <v>1687</v>
      </c>
      <c r="AY1429" s="20" t="s">
        <v>1719</v>
      </c>
      <c r="BD1429" s="20" t="s">
        <v>3696</v>
      </c>
      <c r="BE1429" s="20" t="s">
        <v>1749</v>
      </c>
      <c r="BL1429" s="20">
        <v>676.8</v>
      </c>
      <c r="BM1429" s="20">
        <v>90</v>
      </c>
    </row>
    <row r="1430" spans="1:65" x14ac:dyDescent="0.25">
      <c r="A1430" s="20" t="s">
        <v>1677</v>
      </c>
      <c r="B1430" s="20" t="s">
        <v>462</v>
      </c>
      <c r="C1430" s="20" t="s">
        <v>702</v>
      </c>
      <c r="D1430" s="20" t="s">
        <v>703</v>
      </c>
      <c r="E1430" s="20" t="s">
        <v>3724</v>
      </c>
      <c r="F1430" s="20" t="s">
        <v>530</v>
      </c>
      <c r="G1430" s="20">
        <v>3.65</v>
      </c>
      <c r="H1430" s="20" t="s">
        <v>1679</v>
      </c>
      <c r="I1430" s="20" t="s">
        <v>3693</v>
      </c>
      <c r="J1430" s="20" t="s">
        <v>3282</v>
      </c>
      <c r="K1430" s="20" t="s">
        <v>3282</v>
      </c>
      <c r="L1430" s="20" t="s">
        <v>462</v>
      </c>
      <c r="M1430" s="20">
        <v>4</v>
      </c>
      <c r="N1430" s="20" t="s">
        <v>1679</v>
      </c>
      <c r="P1430" s="20">
        <v>0</v>
      </c>
      <c r="Q1430" s="20" t="s">
        <v>499</v>
      </c>
      <c r="R1430" s="20" t="s">
        <v>488</v>
      </c>
      <c r="S1430" s="20" t="s">
        <v>221</v>
      </c>
      <c r="T1430" s="20" t="s">
        <v>3694</v>
      </c>
      <c r="U1430" s="20" t="s">
        <v>3715</v>
      </c>
      <c r="V1430" s="20">
        <v>20</v>
      </c>
      <c r="W1430" s="20">
        <v>632</v>
      </c>
      <c r="Y1430" s="20" t="s">
        <v>1684</v>
      </c>
      <c r="Z1430" s="20" t="s">
        <v>1685</v>
      </c>
      <c r="AA1430" s="20">
        <v>1.5</v>
      </c>
      <c r="AB1430" s="20">
        <v>13</v>
      </c>
      <c r="AC1430" s="20">
        <v>13</v>
      </c>
      <c r="AD1430" s="20">
        <v>13</v>
      </c>
      <c r="AL1430" s="20" t="s">
        <v>1686</v>
      </c>
      <c r="AT1430" s="20" t="s">
        <v>1687</v>
      </c>
      <c r="AY1430" s="20" t="s">
        <v>1719</v>
      </c>
      <c r="BD1430" s="20" t="s">
        <v>3696</v>
      </c>
      <c r="BE1430" s="20" t="s">
        <v>1749</v>
      </c>
      <c r="BL1430" s="20">
        <v>328.5</v>
      </c>
      <c r="BM1430" s="20">
        <v>90</v>
      </c>
    </row>
    <row r="1431" spans="1:65" x14ac:dyDescent="0.25">
      <c r="A1431" s="20" t="s">
        <v>1677</v>
      </c>
      <c r="B1431" s="20" t="s">
        <v>462</v>
      </c>
      <c r="C1431" s="20" t="s">
        <v>702</v>
      </c>
      <c r="D1431" s="20" t="s">
        <v>703</v>
      </c>
      <c r="E1431" s="20" t="s">
        <v>3725</v>
      </c>
      <c r="F1431" s="20" t="s">
        <v>531</v>
      </c>
      <c r="G1431" s="20">
        <v>4.84</v>
      </c>
      <c r="H1431" s="20" t="s">
        <v>1679</v>
      </c>
      <c r="I1431" s="20" t="s">
        <v>3693</v>
      </c>
      <c r="J1431" s="20" t="s">
        <v>3282</v>
      </c>
      <c r="K1431" s="20" t="s">
        <v>3282</v>
      </c>
      <c r="L1431" s="20" t="s">
        <v>462</v>
      </c>
      <c r="M1431" s="20">
        <v>4</v>
      </c>
      <c r="N1431" s="20" t="s">
        <v>1679</v>
      </c>
      <c r="P1431" s="20">
        <v>0</v>
      </c>
      <c r="Q1431" s="20" t="s">
        <v>499</v>
      </c>
      <c r="R1431" s="20" t="s">
        <v>488</v>
      </c>
      <c r="S1431" s="20" t="s">
        <v>221</v>
      </c>
      <c r="T1431" s="20" t="s">
        <v>3694</v>
      </c>
      <c r="U1431" s="20" t="s">
        <v>3726</v>
      </c>
      <c r="V1431" s="20">
        <v>20</v>
      </c>
      <c r="W1431" s="20">
        <v>632</v>
      </c>
      <c r="Y1431" s="20" t="s">
        <v>1684</v>
      </c>
      <c r="Z1431" s="20" t="s">
        <v>1685</v>
      </c>
      <c r="AA1431" s="20">
        <v>1.5</v>
      </c>
      <c r="AB1431" s="20">
        <v>13</v>
      </c>
      <c r="AC1431" s="20">
        <v>13</v>
      </c>
      <c r="AD1431" s="20">
        <v>13</v>
      </c>
      <c r="AL1431" s="20" t="s">
        <v>1686</v>
      </c>
      <c r="AT1431" s="20" t="s">
        <v>1687</v>
      </c>
      <c r="AY1431" s="20" t="s">
        <v>1719</v>
      </c>
      <c r="BD1431" s="20" t="s">
        <v>3696</v>
      </c>
      <c r="BE1431" s="20" t="s">
        <v>1749</v>
      </c>
      <c r="BL1431" s="20">
        <v>435.6</v>
      </c>
      <c r="BM1431" s="20">
        <v>90</v>
      </c>
    </row>
    <row r="1432" spans="1:65" x14ac:dyDescent="0.25">
      <c r="A1432" s="20" t="s">
        <v>1677</v>
      </c>
      <c r="B1432" s="20" t="s">
        <v>462</v>
      </c>
      <c r="C1432" s="20" t="s">
        <v>702</v>
      </c>
      <c r="D1432" s="20" t="s">
        <v>703</v>
      </c>
      <c r="E1432" s="20" t="s">
        <v>3727</v>
      </c>
      <c r="F1432" s="20" t="s">
        <v>532</v>
      </c>
      <c r="G1432" s="20">
        <v>3.76</v>
      </c>
      <c r="H1432" s="20" t="s">
        <v>1679</v>
      </c>
      <c r="I1432" s="20" t="s">
        <v>3693</v>
      </c>
      <c r="J1432" s="20" t="s">
        <v>3282</v>
      </c>
      <c r="K1432" s="20" t="s">
        <v>3282</v>
      </c>
      <c r="L1432" s="20" t="s">
        <v>462</v>
      </c>
      <c r="M1432" s="20">
        <v>4</v>
      </c>
      <c r="N1432" s="20" t="s">
        <v>1679</v>
      </c>
      <c r="P1432" s="20">
        <v>0</v>
      </c>
      <c r="Q1432" s="20" t="s">
        <v>495</v>
      </c>
      <c r="R1432" s="20" t="s">
        <v>488</v>
      </c>
      <c r="S1432" s="20" t="s">
        <v>221</v>
      </c>
      <c r="T1432" s="20" t="s">
        <v>3694</v>
      </c>
      <c r="U1432" s="20" t="s">
        <v>3728</v>
      </c>
      <c r="V1432" s="20">
        <v>12</v>
      </c>
      <c r="W1432" s="20">
        <v>389</v>
      </c>
      <c r="Y1432" s="20" t="s">
        <v>1684</v>
      </c>
      <c r="Z1432" s="20" t="s">
        <v>1685</v>
      </c>
      <c r="AA1432" s="20">
        <v>1.5</v>
      </c>
      <c r="AB1432" s="20">
        <v>13</v>
      </c>
      <c r="AC1432" s="20">
        <v>13</v>
      </c>
      <c r="AD1432" s="20">
        <v>13</v>
      </c>
      <c r="AL1432" s="20" t="s">
        <v>1686</v>
      </c>
      <c r="AT1432" s="20" t="s">
        <v>1687</v>
      </c>
      <c r="AY1432" s="20" t="s">
        <v>1719</v>
      </c>
      <c r="BD1432" s="20" t="s">
        <v>3696</v>
      </c>
      <c r="BE1432" s="20" t="s">
        <v>1749</v>
      </c>
      <c r="BL1432" s="20">
        <v>300.8</v>
      </c>
      <c r="BM1432" s="20">
        <v>80</v>
      </c>
    </row>
    <row r="1433" spans="1:65" x14ac:dyDescent="0.25">
      <c r="A1433" s="20" t="s">
        <v>1677</v>
      </c>
      <c r="B1433" s="20" t="s">
        <v>462</v>
      </c>
      <c r="C1433" s="20" t="s">
        <v>702</v>
      </c>
      <c r="D1433" s="20" t="s">
        <v>703</v>
      </c>
      <c r="E1433" s="20" t="s">
        <v>3729</v>
      </c>
      <c r="F1433" s="20" t="s">
        <v>533</v>
      </c>
      <c r="G1433" s="20">
        <v>8.68</v>
      </c>
      <c r="H1433" s="20" t="s">
        <v>1679</v>
      </c>
      <c r="I1433" s="20" t="s">
        <v>3693</v>
      </c>
      <c r="J1433" s="20" t="s">
        <v>3282</v>
      </c>
      <c r="K1433" s="20" t="s">
        <v>3282</v>
      </c>
      <c r="L1433" s="20" t="s">
        <v>462</v>
      </c>
      <c r="M1433" s="20">
        <v>4</v>
      </c>
      <c r="N1433" s="20" t="s">
        <v>1679</v>
      </c>
      <c r="P1433" s="20">
        <v>0</v>
      </c>
      <c r="Q1433" s="20" t="s">
        <v>495</v>
      </c>
      <c r="R1433" s="20" t="s">
        <v>488</v>
      </c>
      <c r="S1433" s="20" t="s">
        <v>221</v>
      </c>
      <c r="T1433" s="20" t="s">
        <v>3694</v>
      </c>
      <c r="U1433" s="20" t="s">
        <v>3730</v>
      </c>
      <c r="V1433" s="20">
        <v>13</v>
      </c>
      <c r="W1433" s="20">
        <v>399</v>
      </c>
      <c r="Y1433" s="20" t="s">
        <v>1684</v>
      </c>
      <c r="Z1433" s="20" t="s">
        <v>1685</v>
      </c>
      <c r="AA1433" s="20">
        <v>1.5</v>
      </c>
      <c r="AB1433" s="20">
        <v>13</v>
      </c>
      <c r="AC1433" s="20">
        <v>13</v>
      </c>
      <c r="AD1433" s="20">
        <v>13</v>
      </c>
      <c r="AL1433" s="20" t="s">
        <v>1686</v>
      </c>
      <c r="AT1433" s="20" t="s">
        <v>1687</v>
      </c>
      <c r="AY1433" s="20" t="s">
        <v>1719</v>
      </c>
      <c r="BD1433" s="20" t="s">
        <v>3696</v>
      </c>
      <c r="BE1433" s="20" t="s">
        <v>1749</v>
      </c>
      <c r="BL1433" s="20">
        <v>694.4</v>
      </c>
      <c r="BM1433" s="20">
        <v>80</v>
      </c>
    </row>
    <row r="1434" spans="1:65" x14ac:dyDescent="0.25">
      <c r="A1434" s="20" t="s">
        <v>1677</v>
      </c>
      <c r="B1434" s="20" t="s">
        <v>462</v>
      </c>
      <c r="C1434" s="20" t="s">
        <v>702</v>
      </c>
      <c r="D1434" s="20" t="s">
        <v>703</v>
      </c>
      <c r="E1434" s="20" t="s">
        <v>3731</v>
      </c>
      <c r="F1434" s="20" t="s">
        <v>534</v>
      </c>
      <c r="G1434" s="20">
        <v>6.11</v>
      </c>
      <c r="H1434" s="20" t="s">
        <v>1679</v>
      </c>
      <c r="I1434" s="20" t="s">
        <v>3693</v>
      </c>
      <c r="J1434" s="20" t="s">
        <v>3282</v>
      </c>
      <c r="K1434" s="20" t="s">
        <v>3282</v>
      </c>
      <c r="L1434" s="20" t="s">
        <v>462</v>
      </c>
      <c r="M1434" s="20">
        <v>4</v>
      </c>
      <c r="N1434" s="20" t="s">
        <v>1679</v>
      </c>
      <c r="P1434" s="20">
        <v>0</v>
      </c>
      <c r="Q1434" s="20" t="s">
        <v>495</v>
      </c>
      <c r="R1434" s="20" t="s">
        <v>488</v>
      </c>
      <c r="S1434" s="20" t="s">
        <v>221</v>
      </c>
      <c r="T1434" s="20" t="s">
        <v>3694</v>
      </c>
      <c r="U1434" s="20" t="s">
        <v>3728</v>
      </c>
      <c r="V1434" s="20">
        <v>12</v>
      </c>
      <c r="W1434" s="20">
        <v>389</v>
      </c>
      <c r="Y1434" s="20" t="s">
        <v>1684</v>
      </c>
      <c r="Z1434" s="20" t="s">
        <v>1685</v>
      </c>
      <c r="AA1434" s="20">
        <v>1.5</v>
      </c>
      <c r="AB1434" s="20">
        <v>13</v>
      </c>
      <c r="AC1434" s="20">
        <v>13</v>
      </c>
      <c r="AD1434" s="20">
        <v>13</v>
      </c>
      <c r="AL1434" s="20" t="s">
        <v>1686</v>
      </c>
      <c r="AT1434" s="20" t="s">
        <v>1687</v>
      </c>
      <c r="AY1434" s="20" t="s">
        <v>1719</v>
      </c>
      <c r="BD1434" s="20" t="s">
        <v>3696</v>
      </c>
      <c r="BE1434" s="20" t="s">
        <v>1749</v>
      </c>
      <c r="BL1434" s="20">
        <v>488.8</v>
      </c>
      <c r="BM1434" s="20">
        <v>80</v>
      </c>
    </row>
    <row r="1435" spans="1:65" x14ac:dyDescent="0.25">
      <c r="A1435" s="20" t="s">
        <v>1677</v>
      </c>
      <c r="B1435" s="20" t="s">
        <v>462</v>
      </c>
      <c r="C1435" s="20" t="s">
        <v>702</v>
      </c>
      <c r="D1435" s="20" t="s">
        <v>703</v>
      </c>
      <c r="E1435" s="20" t="s">
        <v>3732</v>
      </c>
      <c r="F1435" s="20" t="s">
        <v>535</v>
      </c>
      <c r="G1435" s="20">
        <v>1.41</v>
      </c>
      <c r="H1435" s="20" t="s">
        <v>1679</v>
      </c>
      <c r="I1435" s="20" t="s">
        <v>3693</v>
      </c>
      <c r="J1435" s="20" t="s">
        <v>3282</v>
      </c>
      <c r="K1435" s="20" t="s">
        <v>3282</v>
      </c>
      <c r="L1435" s="20" t="s">
        <v>462</v>
      </c>
      <c r="M1435" s="20">
        <v>4</v>
      </c>
      <c r="N1435" s="20" t="s">
        <v>1679</v>
      </c>
      <c r="P1435" s="20">
        <v>0</v>
      </c>
      <c r="Q1435" s="20" t="s">
        <v>495</v>
      </c>
      <c r="R1435" s="20" t="s">
        <v>488</v>
      </c>
      <c r="S1435" s="20" t="s">
        <v>221</v>
      </c>
      <c r="T1435" s="20" t="s">
        <v>3694</v>
      </c>
      <c r="U1435" s="20" t="s">
        <v>3728</v>
      </c>
      <c r="V1435" s="20">
        <v>12</v>
      </c>
      <c r="W1435" s="20">
        <v>389</v>
      </c>
      <c r="Y1435" s="20" t="s">
        <v>1684</v>
      </c>
      <c r="Z1435" s="20" t="s">
        <v>1685</v>
      </c>
      <c r="AA1435" s="20">
        <v>1.5</v>
      </c>
      <c r="AB1435" s="20">
        <v>13</v>
      </c>
      <c r="AC1435" s="20">
        <v>13</v>
      </c>
      <c r="AD1435" s="20">
        <v>13</v>
      </c>
      <c r="AL1435" s="20" t="s">
        <v>1686</v>
      </c>
      <c r="AT1435" s="20" t="s">
        <v>1687</v>
      </c>
      <c r="AY1435" s="20" t="s">
        <v>1719</v>
      </c>
      <c r="BD1435" s="20" t="s">
        <v>3696</v>
      </c>
      <c r="BE1435" s="20" t="s">
        <v>1749</v>
      </c>
      <c r="BL1435" s="20">
        <v>112.8</v>
      </c>
      <c r="BM1435" s="20">
        <v>80</v>
      </c>
    </row>
    <row r="1436" spans="1:65" x14ac:dyDescent="0.25">
      <c r="A1436" s="20" t="s">
        <v>1677</v>
      </c>
      <c r="B1436" s="20" t="s">
        <v>462</v>
      </c>
      <c r="C1436" s="20" t="s">
        <v>702</v>
      </c>
      <c r="D1436" s="20" t="s">
        <v>703</v>
      </c>
      <c r="E1436" s="20" t="s">
        <v>3733</v>
      </c>
      <c r="F1436" s="20" t="s">
        <v>536</v>
      </c>
      <c r="G1436" s="20">
        <v>3.62</v>
      </c>
      <c r="H1436" s="20" t="s">
        <v>1679</v>
      </c>
      <c r="I1436" s="20" t="s">
        <v>3693</v>
      </c>
      <c r="J1436" s="20" t="s">
        <v>3282</v>
      </c>
      <c r="K1436" s="20" t="s">
        <v>3282</v>
      </c>
      <c r="L1436" s="20" t="s">
        <v>462</v>
      </c>
      <c r="M1436" s="20">
        <v>4</v>
      </c>
      <c r="N1436" s="20" t="s">
        <v>1679</v>
      </c>
      <c r="P1436" s="20">
        <v>0</v>
      </c>
      <c r="Q1436" s="20" t="s">
        <v>495</v>
      </c>
      <c r="R1436" s="20" t="s">
        <v>488</v>
      </c>
      <c r="S1436" s="20" t="s">
        <v>221</v>
      </c>
      <c r="T1436" s="20" t="s">
        <v>3694</v>
      </c>
      <c r="U1436" s="20" t="s">
        <v>3728</v>
      </c>
      <c r="V1436" s="20">
        <v>12</v>
      </c>
      <c r="W1436" s="20">
        <v>389</v>
      </c>
      <c r="Y1436" s="20" t="s">
        <v>1684</v>
      </c>
      <c r="Z1436" s="20" t="s">
        <v>1685</v>
      </c>
      <c r="AA1436" s="20">
        <v>1.5</v>
      </c>
      <c r="AB1436" s="20">
        <v>13</v>
      </c>
      <c r="AC1436" s="20">
        <v>13</v>
      </c>
      <c r="AD1436" s="20">
        <v>13</v>
      </c>
      <c r="AL1436" s="20" t="s">
        <v>1686</v>
      </c>
      <c r="AT1436" s="20" t="s">
        <v>1687</v>
      </c>
      <c r="AY1436" s="20" t="s">
        <v>1719</v>
      </c>
      <c r="BD1436" s="20" t="s">
        <v>3696</v>
      </c>
      <c r="BE1436" s="20" t="s">
        <v>1749</v>
      </c>
      <c r="BL1436" s="20">
        <v>289.60000000000002</v>
      </c>
      <c r="BM1436" s="20">
        <v>80</v>
      </c>
    </row>
    <row r="1437" spans="1:65" x14ac:dyDescent="0.25">
      <c r="A1437" s="20" t="s">
        <v>1677</v>
      </c>
      <c r="B1437" s="20" t="s">
        <v>462</v>
      </c>
      <c r="C1437" s="20" t="s">
        <v>702</v>
      </c>
      <c r="D1437" s="20" t="s">
        <v>703</v>
      </c>
      <c r="E1437" s="20" t="s">
        <v>3734</v>
      </c>
      <c r="F1437" s="20" t="s">
        <v>537</v>
      </c>
      <c r="G1437" s="20">
        <v>3.62</v>
      </c>
      <c r="H1437" s="20" t="s">
        <v>1679</v>
      </c>
      <c r="I1437" s="20" t="s">
        <v>3693</v>
      </c>
      <c r="J1437" s="20" t="s">
        <v>3282</v>
      </c>
      <c r="K1437" s="20" t="s">
        <v>3282</v>
      </c>
      <c r="L1437" s="20" t="s">
        <v>462</v>
      </c>
      <c r="M1437" s="20">
        <v>4</v>
      </c>
      <c r="N1437" s="20" t="s">
        <v>1679</v>
      </c>
      <c r="P1437" s="20">
        <v>0</v>
      </c>
      <c r="Q1437" s="20" t="s">
        <v>495</v>
      </c>
      <c r="R1437" s="20" t="s">
        <v>488</v>
      </c>
      <c r="S1437" s="20" t="s">
        <v>221</v>
      </c>
      <c r="T1437" s="20" t="s">
        <v>3694</v>
      </c>
      <c r="U1437" s="20" t="s">
        <v>3728</v>
      </c>
      <c r="V1437" s="20">
        <v>12</v>
      </c>
      <c r="W1437" s="20">
        <v>389</v>
      </c>
      <c r="Y1437" s="20" t="s">
        <v>1684</v>
      </c>
      <c r="Z1437" s="20" t="s">
        <v>1685</v>
      </c>
      <c r="AA1437" s="20">
        <v>1.5</v>
      </c>
      <c r="AB1437" s="20">
        <v>13</v>
      </c>
      <c r="AC1437" s="20">
        <v>13</v>
      </c>
      <c r="AD1437" s="20">
        <v>13</v>
      </c>
      <c r="AL1437" s="20" t="s">
        <v>1686</v>
      </c>
      <c r="AT1437" s="20" t="s">
        <v>1687</v>
      </c>
      <c r="AY1437" s="20" t="s">
        <v>1719</v>
      </c>
      <c r="BD1437" s="20" t="s">
        <v>3696</v>
      </c>
      <c r="BE1437" s="20" t="s">
        <v>1749</v>
      </c>
      <c r="BL1437" s="20">
        <v>289.60000000000002</v>
      </c>
      <c r="BM1437" s="20">
        <v>80</v>
      </c>
    </row>
    <row r="1438" spans="1:65" x14ac:dyDescent="0.25">
      <c r="A1438" s="20" t="s">
        <v>1677</v>
      </c>
      <c r="B1438" s="20" t="s">
        <v>462</v>
      </c>
      <c r="C1438" s="20" t="s">
        <v>702</v>
      </c>
      <c r="D1438" s="20" t="s">
        <v>703</v>
      </c>
      <c r="E1438" s="20" t="s">
        <v>3735</v>
      </c>
      <c r="F1438" s="20" t="s">
        <v>538</v>
      </c>
      <c r="G1438" s="20">
        <v>10.83</v>
      </c>
      <c r="H1438" s="20" t="s">
        <v>1679</v>
      </c>
      <c r="I1438" s="20" t="s">
        <v>3693</v>
      </c>
      <c r="J1438" s="20" t="s">
        <v>3282</v>
      </c>
      <c r="K1438" s="20" t="s">
        <v>3282</v>
      </c>
      <c r="L1438" s="20" t="s">
        <v>462</v>
      </c>
      <c r="M1438" s="20">
        <v>4</v>
      </c>
      <c r="N1438" s="20" t="s">
        <v>1679</v>
      </c>
      <c r="P1438" s="20">
        <v>0</v>
      </c>
      <c r="Q1438" s="20" t="s">
        <v>495</v>
      </c>
      <c r="R1438" s="20" t="s">
        <v>488</v>
      </c>
      <c r="S1438" s="20" t="s">
        <v>221</v>
      </c>
      <c r="T1438" s="20" t="s">
        <v>3717</v>
      </c>
      <c r="U1438" s="20" t="s">
        <v>3726</v>
      </c>
      <c r="V1438" s="20">
        <v>20</v>
      </c>
      <c r="W1438" s="20">
        <v>632</v>
      </c>
      <c r="Y1438" s="20" t="s">
        <v>1684</v>
      </c>
      <c r="Z1438" s="20" t="s">
        <v>1685</v>
      </c>
      <c r="AA1438" s="20">
        <v>1.5</v>
      </c>
      <c r="AB1438" s="20">
        <v>13</v>
      </c>
      <c r="AC1438" s="20">
        <v>13</v>
      </c>
      <c r="AD1438" s="20">
        <v>13</v>
      </c>
      <c r="AL1438" s="20" t="s">
        <v>1686</v>
      </c>
      <c r="AT1438" s="20" t="s">
        <v>1687</v>
      </c>
      <c r="AY1438" s="20" t="s">
        <v>1719</v>
      </c>
      <c r="BD1438" s="20" t="s">
        <v>3696</v>
      </c>
      <c r="BE1438" s="20" t="s">
        <v>1749</v>
      </c>
      <c r="BL1438" s="20">
        <v>866.4</v>
      </c>
      <c r="BM1438" s="20">
        <v>80</v>
      </c>
    </row>
    <row r="1439" spans="1:65" x14ac:dyDescent="0.25">
      <c r="A1439" s="20" t="s">
        <v>1677</v>
      </c>
      <c r="B1439" s="20" t="s">
        <v>462</v>
      </c>
      <c r="C1439" s="20" t="s">
        <v>702</v>
      </c>
      <c r="D1439" s="20" t="s">
        <v>703</v>
      </c>
      <c r="E1439" s="20" t="s">
        <v>3736</v>
      </c>
      <c r="F1439" s="20" t="s">
        <v>539</v>
      </c>
      <c r="G1439" s="20">
        <v>14.29</v>
      </c>
      <c r="H1439" s="20" t="s">
        <v>1679</v>
      </c>
      <c r="I1439" s="20" t="s">
        <v>3693</v>
      </c>
      <c r="J1439" s="20" t="s">
        <v>3282</v>
      </c>
      <c r="K1439" s="20" t="s">
        <v>3282</v>
      </c>
      <c r="L1439" s="20" t="s">
        <v>462</v>
      </c>
      <c r="M1439" s="20">
        <v>4</v>
      </c>
      <c r="N1439" s="20" t="s">
        <v>1679</v>
      </c>
      <c r="P1439" s="20">
        <v>0</v>
      </c>
      <c r="Q1439" s="20" t="s">
        <v>495</v>
      </c>
      <c r="R1439" s="20" t="s">
        <v>488</v>
      </c>
      <c r="S1439" s="20" t="s">
        <v>221</v>
      </c>
      <c r="T1439" s="20" t="s">
        <v>3717</v>
      </c>
      <c r="U1439" s="20" t="s">
        <v>3726</v>
      </c>
      <c r="V1439" s="20">
        <v>20</v>
      </c>
      <c r="W1439" s="20">
        <v>632</v>
      </c>
      <c r="Y1439" s="20" t="s">
        <v>1684</v>
      </c>
      <c r="Z1439" s="20" t="s">
        <v>1685</v>
      </c>
      <c r="AA1439" s="20">
        <v>1.5</v>
      </c>
      <c r="AB1439" s="20">
        <v>13</v>
      </c>
      <c r="AC1439" s="20">
        <v>13</v>
      </c>
      <c r="AD1439" s="20">
        <v>13</v>
      </c>
      <c r="AL1439" s="20" t="s">
        <v>1686</v>
      </c>
      <c r="AT1439" s="20" t="s">
        <v>1687</v>
      </c>
      <c r="AY1439" s="20" t="s">
        <v>1719</v>
      </c>
      <c r="BD1439" s="20" t="s">
        <v>3696</v>
      </c>
      <c r="BE1439" s="20" t="s">
        <v>1749</v>
      </c>
      <c r="BL1439" s="20">
        <v>1143.2</v>
      </c>
      <c r="BM1439" s="20">
        <v>80</v>
      </c>
    </row>
    <row r="1440" spans="1:65" x14ac:dyDescent="0.25">
      <c r="A1440" s="20" t="s">
        <v>1677</v>
      </c>
      <c r="B1440" s="20" t="s">
        <v>462</v>
      </c>
      <c r="C1440" s="20" t="s">
        <v>702</v>
      </c>
      <c r="D1440" s="20" t="s">
        <v>703</v>
      </c>
      <c r="E1440" s="20" t="s">
        <v>3737</v>
      </c>
      <c r="F1440" s="20" t="s">
        <v>682</v>
      </c>
      <c r="G1440" s="20">
        <v>4.4800000000000004</v>
      </c>
      <c r="H1440" s="20" t="s">
        <v>1679</v>
      </c>
      <c r="I1440" s="20" t="s">
        <v>3693</v>
      </c>
      <c r="J1440" s="20" t="s">
        <v>3282</v>
      </c>
      <c r="K1440" s="20" t="s">
        <v>3282</v>
      </c>
      <c r="L1440" s="20" t="s">
        <v>462</v>
      </c>
      <c r="M1440" s="20">
        <v>4</v>
      </c>
      <c r="N1440" s="20" t="s">
        <v>1679</v>
      </c>
      <c r="P1440" s="20">
        <v>0</v>
      </c>
      <c r="Q1440" s="20" t="s">
        <v>495</v>
      </c>
      <c r="R1440" s="20" t="s">
        <v>488</v>
      </c>
      <c r="S1440" s="20" t="s">
        <v>221</v>
      </c>
      <c r="T1440" s="20" t="s">
        <v>3717</v>
      </c>
      <c r="U1440" s="20" t="s">
        <v>3726</v>
      </c>
      <c r="V1440" s="20">
        <v>20</v>
      </c>
      <c r="W1440" s="20">
        <v>632</v>
      </c>
      <c r="Y1440" s="20" t="s">
        <v>1684</v>
      </c>
      <c r="Z1440" s="20" t="s">
        <v>1685</v>
      </c>
      <c r="AA1440" s="20">
        <v>1.5</v>
      </c>
      <c r="AB1440" s="20">
        <v>13</v>
      </c>
      <c r="AC1440" s="20">
        <v>13</v>
      </c>
      <c r="AD1440" s="20">
        <v>13</v>
      </c>
      <c r="AL1440" s="20" t="s">
        <v>1686</v>
      </c>
      <c r="AT1440" s="20" t="s">
        <v>1687</v>
      </c>
      <c r="AY1440" s="20" t="s">
        <v>1719</v>
      </c>
      <c r="BD1440" s="20" t="s">
        <v>3696</v>
      </c>
      <c r="BE1440" s="20" t="s">
        <v>1749</v>
      </c>
      <c r="BL1440" s="20">
        <v>358.4</v>
      </c>
      <c r="BM1440" s="20">
        <v>80</v>
      </c>
    </row>
    <row r="1441" spans="1:68" x14ac:dyDescent="0.25">
      <c r="A1441" s="20" t="s">
        <v>1677</v>
      </c>
      <c r="B1441" s="20" t="s">
        <v>462</v>
      </c>
      <c r="C1441" s="20" t="s">
        <v>702</v>
      </c>
      <c r="D1441" s="20" t="s">
        <v>703</v>
      </c>
      <c r="E1441" s="20" t="s">
        <v>3738</v>
      </c>
      <c r="F1441" s="20" t="s">
        <v>683</v>
      </c>
      <c r="G1441" s="20">
        <v>0.93</v>
      </c>
      <c r="H1441" s="20" t="s">
        <v>1679</v>
      </c>
      <c r="I1441" s="20" t="s">
        <v>3693</v>
      </c>
      <c r="J1441" s="20" t="s">
        <v>3282</v>
      </c>
      <c r="K1441" s="20" t="s">
        <v>3282</v>
      </c>
      <c r="L1441" s="20" t="s">
        <v>462</v>
      </c>
      <c r="M1441" s="20">
        <v>4</v>
      </c>
      <c r="N1441" s="20" t="s">
        <v>1679</v>
      </c>
      <c r="P1441" s="20">
        <v>0</v>
      </c>
      <c r="Q1441" s="20" t="s">
        <v>495</v>
      </c>
      <c r="R1441" s="20" t="s">
        <v>488</v>
      </c>
      <c r="S1441" s="20" t="s">
        <v>221</v>
      </c>
      <c r="T1441" s="20" t="s">
        <v>3717</v>
      </c>
      <c r="U1441" s="20" t="s">
        <v>3726</v>
      </c>
      <c r="V1441" s="20">
        <v>20</v>
      </c>
      <c r="W1441" s="20">
        <v>632</v>
      </c>
      <c r="Y1441" s="20" t="s">
        <v>1684</v>
      </c>
      <c r="Z1441" s="20" t="s">
        <v>1685</v>
      </c>
      <c r="AA1441" s="20">
        <v>1.5</v>
      </c>
      <c r="AB1441" s="20">
        <v>13</v>
      </c>
      <c r="AC1441" s="20">
        <v>13</v>
      </c>
      <c r="AD1441" s="20">
        <v>13</v>
      </c>
      <c r="AL1441" s="20" t="s">
        <v>1686</v>
      </c>
      <c r="AT1441" s="20" t="s">
        <v>1687</v>
      </c>
      <c r="AY1441" s="20" t="s">
        <v>1719</v>
      </c>
      <c r="BD1441" s="20" t="s">
        <v>3696</v>
      </c>
      <c r="BE1441" s="20" t="s">
        <v>1749</v>
      </c>
      <c r="BL1441" s="20">
        <v>74.400000000000006</v>
      </c>
      <c r="BM1441" s="20">
        <v>80</v>
      </c>
    </row>
    <row r="1442" spans="1:68" x14ac:dyDescent="0.25">
      <c r="A1442" s="20" t="s">
        <v>1677</v>
      </c>
      <c r="B1442" s="20" t="s">
        <v>462</v>
      </c>
      <c r="C1442" s="20" t="s">
        <v>702</v>
      </c>
      <c r="D1442" s="20" t="s">
        <v>703</v>
      </c>
      <c r="E1442" s="20" t="s">
        <v>3739</v>
      </c>
      <c r="F1442" s="20" t="s">
        <v>587</v>
      </c>
      <c r="G1442" s="20">
        <v>5.68</v>
      </c>
      <c r="H1442" s="20" t="s">
        <v>1679</v>
      </c>
      <c r="I1442" s="20" t="s">
        <v>3693</v>
      </c>
      <c r="J1442" s="20" t="s">
        <v>3282</v>
      </c>
      <c r="K1442" s="20" t="s">
        <v>3282</v>
      </c>
      <c r="L1442" s="20" t="s">
        <v>462</v>
      </c>
      <c r="M1442" s="20">
        <v>8</v>
      </c>
      <c r="N1442" s="20" t="s">
        <v>1679</v>
      </c>
      <c r="P1442" s="20">
        <v>0</v>
      </c>
      <c r="Q1442" s="20" t="s">
        <v>499</v>
      </c>
      <c r="R1442" s="20" t="s">
        <v>488</v>
      </c>
      <c r="S1442" s="20" t="s">
        <v>221</v>
      </c>
      <c r="T1442" s="20" t="s">
        <v>3694</v>
      </c>
      <c r="U1442" s="20" t="s">
        <v>3740</v>
      </c>
      <c r="V1442" s="20">
        <v>26</v>
      </c>
      <c r="W1442" s="20">
        <v>809</v>
      </c>
      <c r="Y1442" s="20" t="s">
        <v>1684</v>
      </c>
      <c r="Z1442" s="20" t="s">
        <v>1685</v>
      </c>
      <c r="AA1442" s="20">
        <v>1.5</v>
      </c>
      <c r="AB1442" s="20">
        <v>13</v>
      </c>
      <c r="AC1442" s="20">
        <v>13</v>
      </c>
      <c r="AD1442" s="20">
        <v>13</v>
      </c>
      <c r="AL1442" s="20" t="s">
        <v>1686</v>
      </c>
      <c r="AT1442" s="20" t="s">
        <v>1687</v>
      </c>
      <c r="AY1442" s="20" t="s">
        <v>2127</v>
      </c>
      <c r="BD1442" s="20" t="s">
        <v>3696</v>
      </c>
      <c r="BE1442" s="20" t="s">
        <v>1749</v>
      </c>
      <c r="BL1442" s="20">
        <v>511.2</v>
      </c>
      <c r="BM1442" s="20">
        <v>90</v>
      </c>
      <c r="BN1442" s="20">
        <v>695.84500000000003</v>
      </c>
      <c r="BO1442" s="20">
        <v>5.68</v>
      </c>
      <c r="BP1442" s="20">
        <v>122.51</v>
      </c>
    </row>
    <row r="1443" spans="1:68" x14ac:dyDescent="0.25">
      <c r="A1443" s="20" t="s">
        <v>1677</v>
      </c>
      <c r="B1443" s="20" t="s">
        <v>462</v>
      </c>
      <c r="C1443" s="20" t="s">
        <v>702</v>
      </c>
      <c r="D1443" s="20" t="s">
        <v>703</v>
      </c>
      <c r="E1443" s="20" t="s">
        <v>3741</v>
      </c>
      <c r="F1443" s="20" t="s">
        <v>588</v>
      </c>
      <c r="G1443" s="20">
        <v>1.87</v>
      </c>
      <c r="H1443" s="20" t="s">
        <v>1679</v>
      </c>
      <c r="I1443" s="20" t="s">
        <v>3693</v>
      </c>
      <c r="J1443" s="20" t="s">
        <v>3282</v>
      </c>
      <c r="K1443" s="20" t="s">
        <v>3282</v>
      </c>
      <c r="L1443" s="20" t="s">
        <v>462</v>
      </c>
      <c r="M1443" s="20">
        <v>7</v>
      </c>
      <c r="N1443" s="20" t="s">
        <v>1679</v>
      </c>
      <c r="P1443" s="20">
        <v>0</v>
      </c>
      <c r="Q1443" s="20" t="s">
        <v>499</v>
      </c>
      <c r="R1443" s="20" t="s">
        <v>488</v>
      </c>
      <c r="S1443" s="20" t="s">
        <v>221</v>
      </c>
      <c r="T1443" s="20" t="s">
        <v>3694</v>
      </c>
      <c r="U1443" s="20" t="s">
        <v>3726</v>
      </c>
      <c r="V1443" s="20">
        <v>20</v>
      </c>
      <c r="W1443" s="20">
        <v>632</v>
      </c>
      <c r="Y1443" s="20" t="s">
        <v>1684</v>
      </c>
      <c r="Z1443" s="20" t="s">
        <v>1685</v>
      </c>
      <c r="AA1443" s="20">
        <v>1.5</v>
      </c>
      <c r="AB1443" s="20">
        <v>13</v>
      </c>
      <c r="AC1443" s="20">
        <v>13</v>
      </c>
      <c r="AD1443" s="20">
        <v>13</v>
      </c>
      <c r="AL1443" s="20" t="s">
        <v>1686</v>
      </c>
      <c r="AT1443" s="20" t="s">
        <v>1687</v>
      </c>
      <c r="AY1443" s="20" t="s">
        <v>2127</v>
      </c>
      <c r="BD1443" s="20" t="s">
        <v>3696</v>
      </c>
      <c r="BE1443" s="20" t="s">
        <v>1749</v>
      </c>
      <c r="BL1443" s="20">
        <v>168.3</v>
      </c>
      <c r="BM1443" s="20">
        <v>90</v>
      </c>
      <c r="BN1443" s="20">
        <v>55.784999999999997</v>
      </c>
      <c r="BO1443" s="20">
        <v>0.5</v>
      </c>
      <c r="BP1443" s="20">
        <v>111.57</v>
      </c>
    </row>
    <row r="1444" spans="1:68" x14ac:dyDescent="0.25">
      <c r="A1444" s="20" t="s">
        <v>1677</v>
      </c>
      <c r="B1444" s="20" t="s">
        <v>462</v>
      </c>
      <c r="C1444" s="20" t="s">
        <v>702</v>
      </c>
      <c r="D1444" s="20" t="s">
        <v>703</v>
      </c>
      <c r="E1444" s="20" t="s">
        <v>3742</v>
      </c>
      <c r="F1444" s="20" t="s">
        <v>589</v>
      </c>
      <c r="G1444" s="20">
        <v>1.63</v>
      </c>
      <c r="H1444" s="20" t="s">
        <v>1679</v>
      </c>
      <c r="I1444" s="20" t="s">
        <v>3693</v>
      </c>
      <c r="J1444" s="20" t="s">
        <v>3282</v>
      </c>
      <c r="K1444" s="20" t="s">
        <v>3282</v>
      </c>
      <c r="L1444" s="20" t="s">
        <v>462</v>
      </c>
      <c r="M1444" s="20">
        <v>6</v>
      </c>
      <c r="N1444" s="20" t="s">
        <v>1679</v>
      </c>
      <c r="P1444" s="20">
        <v>0</v>
      </c>
      <c r="Q1444" s="20" t="s">
        <v>499</v>
      </c>
      <c r="R1444" s="20" t="s">
        <v>488</v>
      </c>
      <c r="S1444" s="20" t="s">
        <v>221</v>
      </c>
      <c r="T1444" s="20" t="s">
        <v>3694</v>
      </c>
      <c r="U1444" s="20" t="s">
        <v>3726</v>
      </c>
      <c r="V1444" s="20">
        <v>20</v>
      </c>
      <c r="W1444" s="20">
        <v>632</v>
      </c>
      <c r="Y1444" s="20" t="s">
        <v>1684</v>
      </c>
      <c r="Z1444" s="20" t="s">
        <v>1685</v>
      </c>
      <c r="AA1444" s="20">
        <v>1.5</v>
      </c>
      <c r="AB1444" s="20">
        <v>13</v>
      </c>
      <c r="AC1444" s="20">
        <v>13</v>
      </c>
      <c r="AD1444" s="20">
        <v>13</v>
      </c>
      <c r="AL1444" s="20" t="s">
        <v>1686</v>
      </c>
      <c r="AT1444" s="20" t="s">
        <v>1687</v>
      </c>
      <c r="AY1444" s="20" t="s">
        <v>2127</v>
      </c>
      <c r="BD1444" s="20" t="s">
        <v>3696</v>
      </c>
      <c r="BE1444" s="20" t="s">
        <v>1749</v>
      </c>
      <c r="BL1444" s="20">
        <v>146.69999999999999</v>
      </c>
      <c r="BM1444" s="20">
        <v>90</v>
      </c>
    </row>
    <row r="1445" spans="1:68" x14ac:dyDescent="0.25">
      <c r="A1445" s="20" t="s">
        <v>1677</v>
      </c>
      <c r="B1445" s="20" t="s">
        <v>462</v>
      </c>
      <c r="C1445" s="20" t="s">
        <v>702</v>
      </c>
      <c r="D1445" s="20" t="s">
        <v>703</v>
      </c>
      <c r="E1445" s="20" t="s">
        <v>3743</v>
      </c>
      <c r="F1445" s="20" t="s">
        <v>590</v>
      </c>
      <c r="G1445" s="20">
        <v>2.68</v>
      </c>
      <c r="H1445" s="20" t="s">
        <v>1679</v>
      </c>
      <c r="I1445" s="20" t="s">
        <v>3693</v>
      </c>
      <c r="J1445" s="20" t="s">
        <v>3282</v>
      </c>
      <c r="K1445" s="20" t="s">
        <v>3282</v>
      </c>
      <c r="L1445" s="20" t="s">
        <v>462</v>
      </c>
      <c r="M1445" s="20">
        <v>6</v>
      </c>
      <c r="N1445" s="20" t="s">
        <v>1679</v>
      </c>
      <c r="P1445" s="20">
        <v>0</v>
      </c>
      <c r="Q1445" s="20" t="s">
        <v>499</v>
      </c>
      <c r="R1445" s="20" t="s">
        <v>488</v>
      </c>
      <c r="S1445" s="20" t="s">
        <v>221</v>
      </c>
      <c r="T1445" s="20" t="s">
        <v>3694</v>
      </c>
      <c r="U1445" s="20" t="s">
        <v>3726</v>
      </c>
      <c r="V1445" s="20">
        <v>20</v>
      </c>
      <c r="W1445" s="20">
        <v>632</v>
      </c>
      <c r="Y1445" s="20" t="s">
        <v>1684</v>
      </c>
      <c r="Z1445" s="20" t="s">
        <v>1685</v>
      </c>
      <c r="AA1445" s="20">
        <v>1.5</v>
      </c>
      <c r="AB1445" s="20">
        <v>13</v>
      </c>
      <c r="AC1445" s="20">
        <v>13</v>
      </c>
      <c r="AD1445" s="20">
        <v>13</v>
      </c>
      <c r="AL1445" s="20" t="s">
        <v>1686</v>
      </c>
      <c r="AT1445" s="20" t="s">
        <v>1687</v>
      </c>
      <c r="AY1445" s="20" t="s">
        <v>2127</v>
      </c>
      <c r="BD1445" s="20" t="s">
        <v>3696</v>
      </c>
      <c r="BE1445" s="20" t="s">
        <v>1749</v>
      </c>
      <c r="BL1445" s="20">
        <v>241.2</v>
      </c>
      <c r="BM1445" s="20">
        <v>90</v>
      </c>
    </row>
    <row r="1446" spans="1:68" x14ac:dyDescent="0.25">
      <c r="A1446" s="20" t="s">
        <v>1677</v>
      </c>
      <c r="B1446" s="20" t="s">
        <v>462</v>
      </c>
      <c r="C1446" s="20" t="s">
        <v>702</v>
      </c>
      <c r="D1446" s="20" t="s">
        <v>703</v>
      </c>
      <c r="E1446" s="20" t="s">
        <v>3744</v>
      </c>
      <c r="F1446" s="20" t="s">
        <v>591</v>
      </c>
      <c r="G1446" s="20">
        <v>5.03</v>
      </c>
      <c r="H1446" s="20" t="s">
        <v>1679</v>
      </c>
      <c r="I1446" s="20" t="s">
        <v>3693</v>
      </c>
      <c r="J1446" s="20" t="s">
        <v>3282</v>
      </c>
      <c r="K1446" s="20" t="s">
        <v>3282</v>
      </c>
      <c r="L1446" s="20" t="s">
        <v>462</v>
      </c>
      <c r="M1446" s="20">
        <v>6</v>
      </c>
      <c r="N1446" s="20" t="s">
        <v>1679</v>
      </c>
      <c r="P1446" s="20">
        <v>0</v>
      </c>
      <c r="Q1446" s="20" t="s">
        <v>499</v>
      </c>
      <c r="R1446" s="20" t="s">
        <v>488</v>
      </c>
      <c r="S1446" s="20" t="s">
        <v>221</v>
      </c>
      <c r="T1446" s="20" t="s">
        <v>3694</v>
      </c>
      <c r="U1446" s="20" t="s">
        <v>3726</v>
      </c>
      <c r="V1446" s="20">
        <v>20</v>
      </c>
      <c r="W1446" s="20">
        <v>632</v>
      </c>
      <c r="Y1446" s="20" t="s">
        <v>1684</v>
      </c>
      <c r="Z1446" s="20" t="s">
        <v>1685</v>
      </c>
      <c r="AA1446" s="20">
        <v>1.5</v>
      </c>
      <c r="AB1446" s="20">
        <v>13</v>
      </c>
      <c r="AC1446" s="20">
        <v>13</v>
      </c>
      <c r="AD1446" s="20">
        <v>13</v>
      </c>
      <c r="AL1446" s="20" t="s">
        <v>1686</v>
      </c>
      <c r="AT1446" s="20" t="s">
        <v>1687</v>
      </c>
      <c r="AY1446" s="20" t="s">
        <v>2127</v>
      </c>
      <c r="BD1446" s="20" t="s">
        <v>3696</v>
      </c>
      <c r="BE1446" s="20" t="s">
        <v>1749</v>
      </c>
      <c r="BL1446" s="20">
        <v>452.7</v>
      </c>
      <c r="BM1446" s="20">
        <v>90</v>
      </c>
    </row>
    <row r="1447" spans="1:68" x14ac:dyDescent="0.25">
      <c r="A1447" s="20" t="s">
        <v>1677</v>
      </c>
      <c r="B1447" s="20" t="s">
        <v>462</v>
      </c>
      <c r="C1447" s="20" t="s">
        <v>702</v>
      </c>
      <c r="D1447" s="20" t="s">
        <v>703</v>
      </c>
      <c r="E1447" s="20" t="s">
        <v>3745</v>
      </c>
      <c r="F1447" s="20" t="s">
        <v>592</v>
      </c>
      <c r="G1447" s="20">
        <v>3.23</v>
      </c>
      <c r="H1447" s="20" t="s">
        <v>1679</v>
      </c>
      <c r="I1447" s="20" t="s">
        <v>3693</v>
      </c>
      <c r="J1447" s="20" t="s">
        <v>3282</v>
      </c>
      <c r="K1447" s="20" t="s">
        <v>3282</v>
      </c>
      <c r="L1447" s="20" t="s">
        <v>462</v>
      </c>
      <c r="M1447" s="20">
        <v>4</v>
      </c>
      <c r="N1447" s="20" t="s">
        <v>1679</v>
      </c>
      <c r="P1447" s="20">
        <v>0</v>
      </c>
      <c r="Q1447" s="20" t="s">
        <v>499</v>
      </c>
      <c r="R1447" s="20" t="s">
        <v>488</v>
      </c>
      <c r="S1447" s="20" t="s">
        <v>221</v>
      </c>
      <c r="T1447" s="20" t="s">
        <v>3694</v>
      </c>
      <c r="U1447" s="20" t="s">
        <v>3726</v>
      </c>
      <c r="V1447" s="20">
        <v>20</v>
      </c>
      <c r="W1447" s="20">
        <v>632</v>
      </c>
      <c r="Y1447" s="20" t="s">
        <v>1684</v>
      </c>
      <c r="Z1447" s="20" t="s">
        <v>1685</v>
      </c>
      <c r="AA1447" s="20">
        <v>1.5</v>
      </c>
      <c r="AB1447" s="20">
        <v>13</v>
      </c>
      <c r="AC1447" s="20">
        <v>13</v>
      </c>
      <c r="AD1447" s="20">
        <v>13</v>
      </c>
      <c r="AL1447" s="20" t="s">
        <v>1686</v>
      </c>
      <c r="AT1447" s="20" t="s">
        <v>1687</v>
      </c>
      <c r="AY1447" s="20" t="s">
        <v>1719</v>
      </c>
      <c r="BD1447" s="20" t="s">
        <v>3696</v>
      </c>
      <c r="BE1447" s="20" t="s">
        <v>1749</v>
      </c>
      <c r="BL1447" s="20">
        <v>290.7</v>
      </c>
      <c r="BM1447" s="20">
        <v>90</v>
      </c>
    </row>
    <row r="1448" spans="1:68" x14ac:dyDescent="0.25">
      <c r="A1448" s="20" t="s">
        <v>1677</v>
      </c>
      <c r="B1448" s="20" t="s">
        <v>462</v>
      </c>
      <c r="C1448" s="20" t="s">
        <v>702</v>
      </c>
      <c r="D1448" s="20" t="s">
        <v>703</v>
      </c>
      <c r="E1448" s="20" t="s">
        <v>3746</v>
      </c>
      <c r="F1448" s="20" t="s">
        <v>593</v>
      </c>
      <c r="G1448" s="20">
        <v>3.29</v>
      </c>
      <c r="H1448" s="20" t="s">
        <v>1679</v>
      </c>
      <c r="I1448" s="20" t="s">
        <v>3693</v>
      </c>
      <c r="J1448" s="20" t="s">
        <v>3282</v>
      </c>
      <c r="K1448" s="20" t="s">
        <v>3282</v>
      </c>
      <c r="L1448" s="20" t="s">
        <v>462</v>
      </c>
      <c r="M1448" s="20">
        <v>4</v>
      </c>
      <c r="N1448" s="20" t="s">
        <v>1679</v>
      </c>
      <c r="P1448" s="20">
        <v>0</v>
      </c>
      <c r="Q1448" s="20" t="s">
        <v>499</v>
      </c>
      <c r="R1448" s="20" t="s">
        <v>488</v>
      </c>
      <c r="S1448" s="20" t="s">
        <v>221</v>
      </c>
      <c r="T1448" s="20" t="s">
        <v>3694</v>
      </c>
      <c r="U1448" s="20" t="s">
        <v>3726</v>
      </c>
      <c r="V1448" s="20">
        <v>20</v>
      </c>
      <c r="W1448" s="20">
        <v>632</v>
      </c>
      <c r="Y1448" s="20" t="s">
        <v>1684</v>
      </c>
      <c r="Z1448" s="20" t="s">
        <v>1685</v>
      </c>
      <c r="AA1448" s="20">
        <v>1.5</v>
      </c>
      <c r="AB1448" s="20">
        <v>13</v>
      </c>
      <c r="AC1448" s="20">
        <v>13</v>
      </c>
      <c r="AD1448" s="20">
        <v>13</v>
      </c>
      <c r="AL1448" s="20" t="s">
        <v>1686</v>
      </c>
      <c r="AT1448" s="20" t="s">
        <v>1687</v>
      </c>
      <c r="AY1448" s="20" t="s">
        <v>1719</v>
      </c>
      <c r="BD1448" s="20" t="s">
        <v>3696</v>
      </c>
      <c r="BE1448" s="20" t="s">
        <v>1749</v>
      </c>
      <c r="BL1448" s="20">
        <v>296.10000000000002</v>
      </c>
      <c r="BM1448" s="20">
        <v>90</v>
      </c>
    </row>
    <row r="1449" spans="1:68" x14ac:dyDescent="0.25">
      <c r="A1449" s="20" t="s">
        <v>1677</v>
      </c>
      <c r="B1449" s="20" t="s">
        <v>462</v>
      </c>
      <c r="C1449" s="20" t="s">
        <v>702</v>
      </c>
      <c r="D1449" s="20" t="s">
        <v>703</v>
      </c>
      <c r="E1449" s="20" t="s">
        <v>3747</v>
      </c>
      <c r="F1449" s="20" t="s">
        <v>594</v>
      </c>
      <c r="G1449" s="20">
        <v>8.18</v>
      </c>
      <c r="H1449" s="20" t="s">
        <v>1679</v>
      </c>
      <c r="I1449" s="20" t="s">
        <v>3693</v>
      </c>
      <c r="J1449" s="20" t="s">
        <v>3282</v>
      </c>
      <c r="K1449" s="20" t="s">
        <v>3282</v>
      </c>
      <c r="L1449" s="20" t="s">
        <v>462</v>
      </c>
      <c r="M1449" s="20">
        <v>4</v>
      </c>
      <c r="N1449" s="20" t="s">
        <v>1679</v>
      </c>
      <c r="P1449" s="20">
        <v>0</v>
      </c>
      <c r="Q1449" s="20" t="s">
        <v>495</v>
      </c>
      <c r="R1449" s="20" t="s">
        <v>488</v>
      </c>
      <c r="S1449" s="20" t="s">
        <v>221</v>
      </c>
      <c r="T1449" s="20" t="s">
        <v>3717</v>
      </c>
      <c r="U1449" s="20" t="s">
        <v>3748</v>
      </c>
      <c r="V1449" s="20">
        <v>20</v>
      </c>
      <c r="W1449" s="20">
        <v>632</v>
      </c>
      <c r="Y1449" s="20" t="s">
        <v>1684</v>
      </c>
      <c r="Z1449" s="20" t="s">
        <v>1685</v>
      </c>
      <c r="AA1449" s="20">
        <v>1.5</v>
      </c>
      <c r="AB1449" s="20">
        <v>13</v>
      </c>
      <c r="AC1449" s="20">
        <v>13</v>
      </c>
      <c r="AD1449" s="20">
        <v>13</v>
      </c>
      <c r="AL1449" s="20" t="s">
        <v>1686</v>
      </c>
      <c r="AT1449" s="20" t="s">
        <v>1687</v>
      </c>
      <c r="AY1449" s="20" t="s">
        <v>1719</v>
      </c>
      <c r="BD1449" s="20" t="s">
        <v>3696</v>
      </c>
      <c r="BE1449" s="20" t="s">
        <v>1749</v>
      </c>
      <c r="BL1449" s="20">
        <v>654.4</v>
      </c>
      <c r="BM1449" s="20">
        <v>80</v>
      </c>
    </row>
    <row r="1450" spans="1:68" x14ac:dyDescent="0.25">
      <c r="A1450" s="20" t="s">
        <v>1677</v>
      </c>
      <c r="B1450" s="20" t="s">
        <v>462</v>
      </c>
      <c r="C1450" s="20" t="s">
        <v>702</v>
      </c>
      <c r="D1450" s="20" t="s">
        <v>703</v>
      </c>
      <c r="E1450" s="20" t="s">
        <v>3749</v>
      </c>
      <c r="F1450" s="20" t="s">
        <v>595</v>
      </c>
      <c r="G1450" s="20">
        <v>0.75</v>
      </c>
      <c r="H1450" s="20" t="s">
        <v>1679</v>
      </c>
      <c r="I1450" s="20" t="s">
        <v>3693</v>
      </c>
      <c r="J1450" s="20" t="s">
        <v>3282</v>
      </c>
      <c r="K1450" s="20" t="s">
        <v>3282</v>
      </c>
      <c r="L1450" s="20" t="s">
        <v>462</v>
      </c>
      <c r="M1450" s="20">
        <v>4</v>
      </c>
      <c r="N1450" s="20" t="s">
        <v>1679</v>
      </c>
      <c r="P1450" s="20">
        <v>0</v>
      </c>
      <c r="Q1450" s="20" t="s">
        <v>499</v>
      </c>
      <c r="R1450" s="20" t="s">
        <v>488</v>
      </c>
      <c r="S1450" s="20" t="s">
        <v>221</v>
      </c>
      <c r="T1450" s="20" t="s">
        <v>3694</v>
      </c>
      <c r="U1450" s="20" t="s">
        <v>3695</v>
      </c>
      <c r="V1450" s="20">
        <v>20</v>
      </c>
      <c r="W1450" s="20">
        <v>632</v>
      </c>
      <c r="Y1450" s="20" t="s">
        <v>1684</v>
      </c>
      <c r="Z1450" s="20" t="s">
        <v>1685</v>
      </c>
      <c r="AA1450" s="20">
        <v>1.5</v>
      </c>
      <c r="AB1450" s="20">
        <v>13</v>
      </c>
      <c r="AC1450" s="20">
        <v>13</v>
      </c>
      <c r="AD1450" s="20">
        <v>13</v>
      </c>
      <c r="AL1450" s="20" t="s">
        <v>1686</v>
      </c>
      <c r="AT1450" s="20" t="s">
        <v>1687</v>
      </c>
      <c r="AY1450" s="20" t="s">
        <v>1719</v>
      </c>
      <c r="BD1450" s="20" t="s">
        <v>3696</v>
      </c>
      <c r="BE1450" s="20" t="s">
        <v>1749</v>
      </c>
      <c r="BL1450" s="20">
        <v>67.5</v>
      </c>
      <c r="BM1450" s="20">
        <v>90</v>
      </c>
    </row>
    <row r="1451" spans="1:68" x14ac:dyDescent="0.25">
      <c r="A1451" s="20" t="s">
        <v>1677</v>
      </c>
      <c r="B1451" s="20" t="s">
        <v>462</v>
      </c>
      <c r="C1451" s="20" t="s">
        <v>702</v>
      </c>
      <c r="D1451" s="20" t="s">
        <v>703</v>
      </c>
      <c r="E1451" s="20" t="s">
        <v>3750</v>
      </c>
      <c r="F1451" s="20" t="s">
        <v>704</v>
      </c>
      <c r="G1451" s="20">
        <v>5.29</v>
      </c>
      <c r="H1451" s="20" t="s">
        <v>1679</v>
      </c>
      <c r="I1451" s="20" t="s">
        <v>3693</v>
      </c>
      <c r="J1451" s="20" t="s">
        <v>3282</v>
      </c>
      <c r="K1451" s="20" t="s">
        <v>3282</v>
      </c>
      <c r="L1451" s="20" t="s">
        <v>462</v>
      </c>
      <c r="M1451" s="20">
        <v>4</v>
      </c>
      <c r="N1451" s="20" t="s">
        <v>1679</v>
      </c>
      <c r="P1451" s="20">
        <v>0</v>
      </c>
      <c r="Q1451" s="20" t="s">
        <v>499</v>
      </c>
      <c r="R1451" s="20" t="s">
        <v>488</v>
      </c>
      <c r="S1451" s="20" t="s">
        <v>221</v>
      </c>
      <c r="T1451" s="20" t="s">
        <v>3694</v>
      </c>
      <c r="U1451" s="20" t="s">
        <v>3748</v>
      </c>
      <c r="V1451" s="20">
        <v>20</v>
      </c>
      <c r="W1451" s="20">
        <v>632</v>
      </c>
      <c r="Y1451" s="20" t="s">
        <v>1684</v>
      </c>
      <c r="Z1451" s="20" t="s">
        <v>1685</v>
      </c>
      <c r="AA1451" s="20">
        <v>1.5</v>
      </c>
      <c r="AB1451" s="20">
        <v>13</v>
      </c>
      <c r="AC1451" s="20">
        <v>13</v>
      </c>
      <c r="AD1451" s="20">
        <v>13</v>
      </c>
      <c r="AL1451" s="20" t="s">
        <v>1686</v>
      </c>
      <c r="AT1451" s="20" t="s">
        <v>1687</v>
      </c>
      <c r="AY1451" s="20" t="s">
        <v>1719</v>
      </c>
      <c r="BD1451" s="20" t="s">
        <v>3696</v>
      </c>
      <c r="BE1451" s="20" t="s">
        <v>1749</v>
      </c>
      <c r="BL1451" s="20">
        <v>476.1</v>
      </c>
      <c r="BM1451" s="20">
        <v>90</v>
      </c>
    </row>
    <row r="1452" spans="1:68" x14ac:dyDescent="0.25">
      <c r="A1452" s="20" t="s">
        <v>1677</v>
      </c>
      <c r="B1452" s="20" t="s">
        <v>462</v>
      </c>
      <c r="C1452" s="20" t="s">
        <v>702</v>
      </c>
      <c r="D1452" s="20" t="s">
        <v>703</v>
      </c>
      <c r="E1452" s="20" t="s">
        <v>3751</v>
      </c>
      <c r="F1452" s="20" t="s">
        <v>699</v>
      </c>
      <c r="G1452" s="20">
        <v>5.65</v>
      </c>
      <c r="H1452" s="20" t="s">
        <v>1679</v>
      </c>
      <c r="I1452" s="20" t="s">
        <v>3693</v>
      </c>
      <c r="J1452" s="20" t="s">
        <v>3282</v>
      </c>
      <c r="K1452" s="20" t="s">
        <v>3282</v>
      </c>
      <c r="L1452" s="20" t="s">
        <v>462</v>
      </c>
      <c r="M1452" s="20">
        <v>4</v>
      </c>
      <c r="N1452" s="20" t="s">
        <v>1679</v>
      </c>
      <c r="P1452" s="20">
        <v>0</v>
      </c>
      <c r="Q1452" s="20" t="s">
        <v>499</v>
      </c>
      <c r="R1452" s="20" t="s">
        <v>488</v>
      </c>
      <c r="S1452" s="20" t="s">
        <v>221</v>
      </c>
      <c r="T1452" s="20" t="s">
        <v>3694</v>
      </c>
      <c r="U1452" s="20" t="s">
        <v>3748</v>
      </c>
      <c r="V1452" s="20">
        <v>20</v>
      </c>
      <c r="W1452" s="20">
        <v>632</v>
      </c>
      <c r="Y1452" s="20" t="s">
        <v>1684</v>
      </c>
      <c r="Z1452" s="20" t="s">
        <v>1685</v>
      </c>
      <c r="AA1452" s="20">
        <v>1.5</v>
      </c>
      <c r="AB1452" s="20">
        <v>13</v>
      </c>
      <c r="AC1452" s="20">
        <v>13</v>
      </c>
      <c r="AD1452" s="20">
        <v>13</v>
      </c>
      <c r="AL1452" s="20" t="s">
        <v>1686</v>
      </c>
      <c r="AT1452" s="20" t="s">
        <v>1687</v>
      </c>
      <c r="AY1452" s="20" t="s">
        <v>1719</v>
      </c>
      <c r="BD1452" s="20" t="s">
        <v>3696</v>
      </c>
      <c r="BE1452" s="20" t="s">
        <v>1749</v>
      </c>
      <c r="BL1452" s="20">
        <v>508.5</v>
      </c>
      <c r="BM1452" s="20">
        <v>90</v>
      </c>
    </row>
    <row r="1453" spans="1:68" x14ac:dyDescent="0.25">
      <c r="A1453" s="20" t="s">
        <v>1677</v>
      </c>
      <c r="B1453" s="20" t="s">
        <v>462</v>
      </c>
      <c r="C1453" s="20" t="s">
        <v>702</v>
      </c>
      <c r="D1453" s="20" t="s">
        <v>703</v>
      </c>
      <c r="E1453" s="20" t="s">
        <v>3752</v>
      </c>
      <c r="F1453" s="20" t="s">
        <v>700</v>
      </c>
      <c r="G1453" s="20">
        <v>0.5</v>
      </c>
      <c r="H1453" s="20" t="s">
        <v>1679</v>
      </c>
      <c r="I1453" s="20" t="s">
        <v>3693</v>
      </c>
      <c r="J1453" s="20" t="s">
        <v>3282</v>
      </c>
      <c r="K1453" s="20" t="s">
        <v>3282</v>
      </c>
      <c r="L1453" s="20" t="s">
        <v>462</v>
      </c>
      <c r="M1453" s="20">
        <v>4</v>
      </c>
      <c r="N1453" s="20" t="s">
        <v>1679</v>
      </c>
      <c r="P1453" s="20">
        <v>0</v>
      </c>
      <c r="Q1453" s="20" t="s">
        <v>499</v>
      </c>
      <c r="R1453" s="20" t="s">
        <v>488</v>
      </c>
      <c r="S1453" s="20" t="s">
        <v>221</v>
      </c>
      <c r="T1453" s="20" t="s">
        <v>3694</v>
      </c>
      <c r="U1453" s="20" t="s">
        <v>3748</v>
      </c>
      <c r="V1453" s="20">
        <v>20</v>
      </c>
      <c r="W1453" s="20">
        <v>632</v>
      </c>
      <c r="Y1453" s="20" t="s">
        <v>1684</v>
      </c>
      <c r="Z1453" s="20" t="s">
        <v>1685</v>
      </c>
      <c r="AA1453" s="20">
        <v>1.5</v>
      </c>
      <c r="AB1453" s="20">
        <v>13</v>
      </c>
      <c r="AC1453" s="20">
        <v>13</v>
      </c>
      <c r="AD1453" s="20">
        <v>13</v>
      </c>
      <c r="AL1453" s="20" t="s">
        <v>1686</v>
      </c>
      <c r="AT1453" s="20" t="s">
        <v>1687</v>
      </c>
      <c r="AY1453" s="20" t="s">
        <v>1719</v>
      </c>
      <c r="BD1453" s="20" t="s">
        <v>3696</v>
      </c>
      <c r="BE1453" s="20" t="s">
        <v>1749</v>
      </c>
      <c r="BL1453" s="20">
        <v>45</v>
      </c>
      <c r="BM1453" s="20">
        <v>90</v>
      </c>
    </row>
    <row r="1454" spans="1:68" x14ac:dyDescent="0.25">
      <c r="A1454" s="20" t="s">
        <v>1677</v>
      </c>
      <c r="B1454" s="20" t="s">
        <v>462</v>
      </c>
      <c r="C1454" s="20" t="s">
        <v>702</v>
      </c>
      <c r="D1454" s="20" t="s">
        <v>703</v>
      </c>
      <c r="E1454" s="20" t="s">
        <v>3753</v>
      </c>
      <c r="F1454" s="20" t="s">
        <v>596</v>
      </c>
      <c r="G1454" s="20">
        <v>10.49</v>
      </c>
      <c r="H1454" s="20" t="s">
        <v>1679</v>
      </c>
      <c r="I1454" s="20" t="s">
        <v>3693</v>
      </c>
      <c r="J1454" s="20" t="s">
        <v>3282</v>
      </c>
      <c r="K1454" s="20" t="s">
        <v>3282</v>
      </c>
      <c r="L1454" s="20" t="s">
        <v>462</v>
      </c>
      <c r="M1454" s="20">
        <v>4</v>
      </c>
      <c r="N1454" s="20" t="s">
        <v>1679</v>
      </c>
      <c r="P1454" s="20">
        <v>0</v>
      </c>
      <c r="Q1454" s="20" t="s">
        <v>499</v>
      </c>
      <c r="R1454" s="20" t="s">
        <v>488</v>
      </c>
      <c r="S1454" s="20" t="s">
        <v>221</v>
      </c>
      <c r="T1454" s="20" t="s">
        <v>3694</v>
      </c>
      <c r="U1454" s="20" t="s">
        <v>3748</v>
      </c>
      <c r="V1454" s="20">
        <v>20</v>
      </c>
      <c r="W1454" s="20">
        <v>632</v>
      </c>
      <c r="Y1454" s="20" t="s">
        <v>1684</v>
      </c>
      <c r="Z1454" s="20" t="s">
        <v>1685</v>
      </c>
      <c r="AA1454" s="20">
        <v>1.5</v>
      </c>
      <c r="AB1454" s="20">
        <v>13</v>
      </c>
      <c r="AC1454" s="20">
        <v>13</v>
      </c>
      <c r="AD1454" s="20">
        <v>13</v>
      </c>
      <c r="AL1454" s="20" t="s">
        <v>1686</v>
      </c>
      <c r="AT1454" s="20" t="s">
        <v>1687</v>
      </c>
      <c r="AY1454" s="20" t="s">
        <v>1719</v>
      </c>
      <c r="BD1454" s="20" t="s">
        <v>3696</v>
      </c>
      <c r="BE1454" s="20" t="s">
        <v>1749</v>
      </c>
      <c r="BL1454" s="20">
        <v>944.1</v>
      </c>
      <c r="BM1454" s="20">
        <v>90</v>
      </c>
    </row>
    <row r="1455" spans="1:68" x14ac:dyDescent="0.25">
      <c r="A1455" s="20" t="s">
        <v>1677</v>
      </c>
      <c r="B1455" s="20" t="s">
        <v>462</v>
      </c>
      <c r="C1455" s="20" t="s">
        <v>702</v>
      </c>
      <c r="D1455" s="20" t="s">
        <v>703</v>
      </c>
      <c r="E1455" s="20" t="s">
        <v>3754</v>
      </c>
      <c r="F1455" s="20" t="s">
        <v>597</v>
      </c>
      <c r="G1455" s="20">
        <v>6.86</v>
      </c>
      <c r="H1455" s="20" t="s">
        <v>1679</v>
      </c>
      <c r="I1455" s="20" t="s">
        <v>3693</v>
      </c>
      <c r="J1455" s="20" t="s">
        <v>3282</v>
      </c>
      <c r="K1455" s="20" t="s">
        <v>3282</v>
      </c>
      <c r="L1455" s="20" t="s">
        <v>462</v>
      </c>
      <c r="M1455" s="20">
        <v>4</v>
      </c>
      <c r="N1455" s="20" t="s">
        <v>1679</v>
      </c>
      <c r="P1455" s="20">
        <v>0</v>
      </c>
      <c r="Q1455" s="20" t="s">
        <v>499</v>
      </c>
      <c r="R1455" s="20" t="s">
        <v>488</v>
      </c>
      <c r="S1455" s="20" t="s">
        <v>221</v>
      </c>
      <c r="T1455" s="20" t="s">
        <v>3694</v>
      </c>
      <c r="U1455" s="20" t="s">
        <v>3748</v>
      </c>
      <c r="V1455" s="20">
        <v>20</v>
      </c>
      <c r="W1455" s="20">
        <v>632</v>
      </c>
      <c r="Y1455" s="20" t="s">
        <v>1684</v>
      </c>
      <c r="Z1455" s="20" t="s">
        <v>1685</v>
      </c>
      <c r="AA1455" s="20">
        <v>1.5</v>
      </c>
      <c r="AB1455" s="20">
        <v>13</v>
      </c>
      <c r="AC1455" s="20">
        <v>13</v>
      </c>
      <c r="AD1455" s="20">
        <v>13</v>
      </c>
      <c r="AL1455" s="20" t="s">
        <v>1686</v>
      </c>
      <c r="AT1455" s="20" t="s">
        <v>1687</v>
      </c>
      <c r="AY1455" s="20" t="s">
        <v>1719</v>
      </c>
      <c r="BD1455" s="20" t="s">
        <v>3696</v>
      </c>
      <c r="BE1455" s="20" t="s">
        <v>1749</v>
      </c>
      <c r="BL1455" s="20">
        <v>617.4</v>
      </c>
      <c r="BM1455" s="20">
        <v>90</v>
      </c>
    </row>
    <row r="1456" spans="1:68" x14ac:dyDescent="0.25">
      <c r="A1456" s="20" t="s">
        <v>1677</v>
      </c>
      <c r="B1456" s="20" t="s">
        <v>462</v>
      </c>
      <c r="C1456" s="20" t="s">
        <v>702</v>
      </c>
      <c r="D1456" s="20" t="s">
        <v>703</v>
      </c>
      <c r="E1456" s="20" t="s">
        <v>3755</v>
      </c>
      <c r="F1456" s="20" t="s">
        <v>598</v>
      </c>
      <c r="G1456" s="20">
        <v>6.34</v>
      </c>
      <c r="H1456" s="20" t="s">
        <v>1679</v>
      </c>
      <c r="I1456" s="20" t="s">
        <v>3693</v>
      </c>
      <c r="J1456" s="20" t="s">
        <v>3282</v>
      </c>
      <c r="K1456" s="20" t="s">
        <v>3282</v>
      </c>
      <c r="L1456" s="20" t="s">
        <v>462</v>
      </c>
      <c r="M1456" s="20">
        <v>4</v>
      </c>
      <c r="N1456" s="20" t="s">
        <v>1679</v>
      </c>
      <c r="P1456" s="20">
        <v>0</v>
      </c>
      <c r="Q1456" s="20" t="s">
        <v>499</v>
      </c>
      <c r="R1456" s="20" t="s">
        <v>488</v>
      </c>
      <c r="S1456" s="20" t="s">
        <v>221</v>
      </c>
      <c r="T1456" s="20" t="s">
        <v>3694</v>
      </c>
      <c r="U1456" s="20" t="s">
        <v>3748</v>
      </c>
      <c r="V1456" s="20">
        <v>20</v>
      </c>
      <c r="W1456" s="20">
        <v>632</v>
      </c>
      <c r="Y1456" s="20" t="s">
        <v>1684</v>
      </c>
      <c r="Z1456" s="20" t="s">
        <v>1685</v>
      </c>
      <c r="AA1456" s="20">
        <v>1.5</v>
      </c>
      <c r="AB1456" s="20">
        <v>13</v>
      </c>
      <c r="AC1456" s="20">
        <v>13</v>
      </c>
      <c r="AD1456" s="20">
        <v>13</v>
      </c>
      <c r="AL1456" s="20" t="s">
        <v>1686</v>
      </c>
      <c r="AT1456" s="20" t="s">
        <v>1687</v>
      </c>
      <c r="AY1456" s="20" t="s">
        <v>1719</v>
      </c>
      <c r="BD1456" s="20" t="s">
        <v>3696</v>
      </c>
      <c r="BE1456" s="20" t="s">
        <v>1749</v>
      </c>
      <c r="BL1456" s="20">
        <v>570.6</v>
      </c>
      <c r="BM1456" s="20">
        <v>90</v>
      </c>
    </row>
    <row r="1457" spans="1:68" x14ac:dyDescent="0.25">
      <c r="A1457" s="20" t="s">
        <v>1677</v>
      </c>
      <c r="B1457" s="20" t="s">
        <v>462</v>
      </c>
      <c r="C1457" s="20" t="s">
        <v>702</v>
      </c>
      <c r="D1457" s="20" t="s">
        <v>703</v>
      </c>
      <c r="E1457" s="20" t="s">
        <v>3756</v>
      </c>
      <c r="F1457" s="20" t="s">
        <v>599</v>
      </c>
      <c r="G1457" s="20">
        <v>2.1800000000000002</v>
      </c>
      <c r="H1457" s="20" t="s">
        <v>1679</v>
      </c>
      <c r="I1457" s="20" t="s">
        <v>3693</v>
      </c>
      <c r="J1457" s="20" t="s">
        <v>3282</v>
      </c>
      <c r="K1457" s="20" t="s">
        <v>3282</v>
      </c>
      <c r="L1457" s="20" t="s">
        <v>462</v>
      </c>
      <c r="M1457" s="20">
        <v>4</v>
      </c>
      <c r="N1457" s="20" t="s">
        <v>1679</v>
      </c>
      <c r="P1457" s="20">
        <v>0</v>
      </c>
      <c r="Q1457" s="20" t="s">
        <v>499</v>
      </c>
      <c r="R1457" s="20" t="s">
        <v>488</v>
      </c>
      <c r="S1457" s="20" t="s">
        <v>221</v>
      </c>
      <c r="T1457" s="20" t="s">
        <v>3694</v>
      </c>
      <c r="U1457" s="20" t="s">
        <v>3748</v>
      </c>
      <c r="V1457" s="20">
        <v>20</v>
      </c>
      <c r="W1457" s="20">
        <v>632</v>
      </c>
      <c r="Y1457" s="20" t="s">
        <v>1684</v>
      </c>
      <c r="Z1457" s="20" t="s">
        <v>1685</v>
      </c>
      <c r="AA1457" s="20">
        <v>1.5</v>
      </c>
      <c r="AB1457" s="20">
        <v>13</v>
      </c>
      <c r="AC1457" s="20">
        <v>13</v>
      </c>
      <c r="AD1457" s="20">
        <v>13</v>
      </c>
      <c r="AL1457" s="20" t="s">
        <v>1686</v>
      </c>
      <c r="AT1457" s="20" t="s">
        <v>1687</v>
      </c>
      <c r="AY1457" s="20" t="s">
        <v>1719</v>
      </c>
      <c r="BD1457" s="20" t="s">
        <v>3696</v>
      </c>
      <c r="BE1457" s="20" t="s">
        <v>1749</v>
      </c>
      <c r="BL1457" s="20">
        <v>196.2</v>
      </c>
      <c r="BM1457" s="20">
        <v>90</v>
      </c>
    </row>
    <row r="1458" spans="1:68" x14ac:dyDescent="0.25">
      <c r="A1458" s="20" t="s">
        <v>1677</v>
      </c>
      <c r="B1458" s="20" t="s">
        <v>462</v>
      </c>
      <c r="C1458" s="20" t="s">
        <v>702</v>
      </c>
      <c r="D1458" s="20" t="s">
        <v>703</v>
      </c>
      <c r="E1458" s="20" t="s">
        <v>3757</v>
      </c>
      <c r="F1458" s="20" t="s">
        <v>601</v>
      </c>
      <c r="G1458" s="20">
        <v>9.5</v>
      </c>
      <c r="H1458" s="20" t="s">
        <v>1679</v>
      </c>
      <c r="I1458" s="20" t="s">
        <v>3693</v>
      </c>
      <c r="J1458" s="20" t="s">
        <v>3282</v>
      </c>
      <c r="K1458" s="20" t="s">
        <v>3282</v>
      </c>
      <c r="L1458" s="20" t="s">
        <v>462</v>
      </c>
      <c r="M1458" s="20">
        <v>8</v>
      </c>
      <c r="N1458" s="20" t="s">
        <v>1679</v>
      </c>
      <c r="P1458" s="20">
        <v>0</v>
      </c>
      <c r="Q1458" s="20" t="s">
        <v>499</v>
      </c>
      <c r="R1458" s="20" t="s">
        <v>488</v>
      </c>
      <c r="S1458" s="20" t="s">
        <v>221</v>
      </c>
      <c r="T1458" s="20" t="s">
        <v>3694</v>
      </c>
      <c r="U1458" s="20" t="s">
        <v>3740</v>
      </c>
      <c r="V1458" s="20">
        <v>26</v>
      </c>
      <c r="W1458" s="20">
        <v>809</v>
      </c>
      <c r="Y1458" s="20" t="s">
        <v>1684</v>
      </c>
      <c r="Z1458" s="20" t="s">
        <v>1685</v>
      </c>
      <c r="AA1458" s="20">
        <v>1.5</v>
      </c>
      <c r="AB1458" s="20">
        <v>13</v>
      </c>
      <c r="AC1458" s="20">
        <v>13</v>
      </c>
      <c r="AD1458" s="20">
        <v>13</v>
      </c>
      <c r="AL1458" s="20" t="s">
        <v>1686</v>
      </c>
      <c r="AT1458" s="20" t="s">
        <v>1687</v>
      </c>
      <c r="AY1458" s="20" t="s">
        <v>2127</v>
      </c>
      <c r="BD1458" s="20" t="s">
        <v>3696</v>
      </c>
      <c r="BE1458" s="20" t="s">
        <v>1749</v>
      </c>
      <c r="BL1458" s="20">
        <v>855</v>
      </c>
      <c r="BM1458" s="20">
        <v>90</v>
      </c>
      <c r="BN1458" s="20">
        <v>1163.82</v>
      </c>
      <c r="BO1458" s="20">
        <v>9.5</v>
      </c>
      <c r="BP1458" s="20">
        <v>122.51</v>
      </c>
    </row>
    <row r="1459" spans="1:68" x14ac:dyDescent="0.25">
      <c r="A1459" s="20" t="s">
        <v>1677</v>
      </c>
      <c r="B1459" s="20" t="s">
        <v>462</v>
      </c>
      <c r="C1459" s="20" t="s">
        <v>702</v>
      </c>
      <c r="D1459" s="20" t="s">
        <v>703</v>
      </c>
      <c r="E1459" s="20" t="s">
        <v>3758</v>
      </c>
      <c r="F1459" s="20" t="s">
        <v>602</v>
      </c>
      <c r="G1459" s="20">
        <v>3.72</v>
      </c>
      <c r="H1459" s="20" t="s">
        <v>1679</v>
      </c>
      <c r="I1459" s="20" t="s">
        <v>3693</v>
      </c>
      <c r="J1459" s="20" t="s">
        <v>3282</v>
      </c>
      <c r="K1459" s="20" t="s">
        <v>3282</v>
      </c>
      <c r="L1459" s="20" t="s">
        <v>462</v>
      </c>
      <c r="M1459" s="20">
        <v>8</v>
      </c>
      <c r="N1459" s="20" t="s">
        <v>1679</v>
      </c>
      <c r="P1459" s="20">
        <v>0</v>
      </c>
      <c r="Q1459" s="20" t="s">
        <v>499</v>
      </c>
      <c r="R1459" s="20" t="s">
        <v>488</v>
      </c>
      <c r="S1459" s="20" t="s">
        <v>221</v>
      </c>
      <c r="T1459" s="20" t="s">
        <v>3694</v>
      </c>
      <c r="U1459" s="20" t="s">
        <v>3740</v>
      </c>
      <c r="V1459" s="20">
        <v>26</v>
      </c>
      <c r="W1459" s="20">
        <v>809</v>
      </c>
      <c r="Y1459" s="20" t="s">
        <v>1684</v>
      </c>
      <c r="Z1459" s="20" t="s">
        <v>1685</v>
      </c>
      <c r="AA1459" s="20">
        <v>1.5</v>
      </c>
      <c r="AB1459" s="20">
        <v>13</v>
      </c>
      <c r="AC1459" s="20">
        <v>13</v>
      </c>
      <c r="AD1459" s="20">
        <v>13</v>
      </c>
      <c r="AL1459" s="20" t="s">
        <v>1686</v>
      </c>
      <c r="AT1459" s="20" t="s">
        <v>1687</v>
      </c>
      <c r="AY1459" s="20" t="s">
        <v>2127</v>
      </c>
      <c r="BD1459" s="20" t="s">
        <v>3696</v>
      </c>
      <c r="BE1459" s="20" t="s">
        <v>1749</v>
      </c>
      <c r="BL1459" s="20">
        <v>334.8</v>
      </c>
      <c r="BM1459" s="20">
        <v>90</v>
      </c>
      <c r="BN1459" s="20">
        <v>455.73599999999999</v>
      </c>
      <c r="BO1459" s="20">
        <v>3.72</v>
      </c>
      <c r="BP1459" s="20">
        <v>122.51</v>
      </c>
    </row>
    <row r="1460" spans="1:68" x14ac:dyDescent="0.25">
      <c r="A1460" s="20" t="s">
        <v>1677</v>
      </c>
      <c r="B1460" s="20" t="s">
        <v>462</v>
      </c>
      <c r="C1460" s="20" t="s">
        <v>702</v>
      </c>
      <c r="D1460" s="20" t="s">
        <v>703</v>
      </c>
      <c r="E1460" s="20" t="s">
        <v>3759</v>
      </c>
      <c r="F1460" s="20" t="s">
        <v>603</v>
      </c>
      <c r="G1460" s="20">
        <v>10.08</v>
      </c>
      <c r="H1460" s="20" t="s">
        <v>1679</v>
      </c>
      <c r="I1460" s="20" t="s">
        <v>3693</v>
      </c>
      <c r="J1460" s="20" t="s">
        <v>3282</v>
      </c>
      <c r="K1460" s="20" t="s">
        <v>3282</v>
      </c>
      <c r="L1460" s="20" t="s">
        <v>462</v>
      </c>
      <c r="M1460" s="20">
        <v>8</v>
      </c>
      <c r="N1460" s="20" t="s">
        <v>1679</v>
      </c>
      <c r="P1460" s="20">
        <v>0</v>
      </c>
      <c r="Q1460" s="20" t="s">
        <v>499</v>
      </c>
      <c r="R1460" s="20" t="s">
        <v>488</v>
      </c>
      <c r="S1460" s="20" t="s">
        <v>221</v>
      </c>
      <c r="T1460" s="20" t="s">
        <v>3694</v>
      </c>
      <c r="U1460" s="20" t="s">
        <v>3740</v>
      </c>
      <c r="V1460" s="20">
        <v>26</v>
      </c>
      <c r="W1460" s="20">
        <v>809</v>
      </c>
      <c r="Y1460" s="20" t="s">
        <v>1684</v>
      </c>
      <c r="Z1460" s="20" t="s">
        <v>1685</v>
      </c>
      <c r="AA1460" s="20">
        <v>1.5</v>
      </c>
      <c r="AB1460" s="20">
        <v>13</v>
      </c>
      <c r="AC1460" s="20">
        <v>13</v>
      </c>
      <c r="AD1460" s="20">
        <v>13</v>
      </c>
      <c r="AL1460" s="20" t="s">
        <v>1686</v>
      </c>
      <c r="AT1460" s="20" t="s">
        <v>1687</v>
      </c>
      <c r="AY1460" s="20" t="s">
        <v>2127</v>
      </c>
      <c r="BD1460" s="20" t="s">
        <v>3696</v>
      </c>
      <c r="BE1460" s="20" t="s">
        <v>1749</v>
      </c>
      <c r="BL1460" s="20">
        <v>907.2</v>
      </c>
      <c r="BM1460" s="20">
        <v>90</v>
      </c>
      <c r="BN1460" s="20">
        <v>1234.8820000000001</v>
      </c>
      <c r="BO1460" s="20">
        <v>10.08</v>
      </c>
      <c r="BP1460" s="20">
        <v>122.51</v>
      </c>
    </row>
    <row r="1461" spans="1:68" x14ac:dyDescent="0.25">
      <c r="A1461" s="20" t="s">
        <v>1677</v>
      </c>
      <c r="B1461" s="20" t="s">
        <v>462</v>
      </c>
      <c r="C1461" s="20" t="s">
        <v>702</v>
      </c>
      <c r="D1461" s="20" t="s">
        <v>703</v>
      </c>
      <c r="E1461" s="20" t="s">
        <v>3760</v>
      </c>
      <c r="F1461" s="20" t="s">
        <v>604</v>
      </c>
      <c r="G1461" s="20">
        <v>7.81</v>
      </c>
      <c r="H1461" s="20" t="s">
        <v>1679</v>
      </c>
      <c r="I1461" s="20" t="s">
        <v>3693</v>
      </c>
      <c r="J1461" s="20" t="s">
        <v>3282</v>
      </c>
      <c r="K1461" s="20" t="s">
        <v>3282</v>
      </c>
      <c r="L1461" s="20" t="s">
        <v>462</v>
      </c>
      <c r="M1461" s="20">
        <v>8</v>
      </c>
      <c r="N1461" s="20" t="s">
        <v>1679</v>
      </c>
      <c r="P1461" s="20">
        <v>0</v>
      </c>
      <c r="Q1461" s="20" t="s">
        <v>499</v>
      </c>
      <c r="R1461" s="20" t="s">
        <v>488</v>
      </c>
      <c r="S1461" s="20" t="s">
        <v>221</v>
      </c>
      <c r="T1461" s="20" t="s">
        <v>3694</v>
      </c>
      <c r="U1461" s="20" t="s">
        <v>3740</v>
      </c>
      <c r="V1461" s="20">
        <v>26</v>
      </c>
      <c r="W1461" s="20">
        <v>809</v>
      </c>
      <c r="Y1461" s="20" t="s">
        <v>1684</v>
      </c>
      <c r="Z1461" s="20" t="s">
        <v>1685</v>
      </c>
      <c r="AA1461" s="20">
        <v>1.5</v>
      </c>
      <c r="AB1461" s="20">
        <v>13</v>
      </c>
      <c r="AC1461" s="20">
        <v>13</v>
      </c>
      <c r="AD1461" s="20">
        <v>13</v>
      </c>
      <c r="AL1461" s="20" t="s">
        <v>1686</v>
      </c>
      <c r="AT1461" s="20" t="s">
        <v>1687</v>
      </c>
      <c r="AY1461" s="20" t="s">
        <v>2127</v>
      </c>
      <c r="BD1461" s="20" t="s">
        <v>3696</v>
      </c>
      <c r="BE1461" s="20" t="s">
        <v>1749</v>
      </c>
      <c r="BL1461" s="20">
        <v>702.9</v>
      </c>
      <c r="BM1461" s="20">
        <v>90</v>
      </c>
      <c r="BN1461" s="20">
        <v>956.79700000000003</v>
      </c>
      <c r="BO1461" s="20">
        <v>7.81</v>
      </c>
      <c r="BP1461" s="20">
        <v>122.51</v>
      </c>
    </row>
    <row r="1462" spans="1:68" x14ac:dyDescent="0.25">
      <c r="A1462" s="20" t="s">
        <v>1677</v>
      </c>
      <c r="B1462" s="20" t="s">
        <v>462</v>
      </c>
      <c r="C1462" s="20" t="s">
        <v>702</v>
      </c>
      <c r="D1462" s="20" t="s">
        <v>703</v>
      </c>
      <c r="E1462" s="20" t="s">
        <v>3761</v>
      </c>
      <c r="F1462" s="20" t="s">
        <v>2397</v>
      </c>
      <c r="G1462" s="20">
        <v>17.77</v>
      </c>
      <c r="H1462" s="20" t="s">
        <v>1679</v>
      </c>
      <c r="I1462" s="20" t="s">
        <v>3693</v>
      </c>
      <c r="J1462" s="20" t="s">
        <v>3282</v>
      </c>
      <c r="K1462" s="20" t="s">
        <v>3282</v>
      </c>
      <c r="L1462" s="20" t="s">
        <v>462</v>
      </c>
      <c r="M1462" s="20">
        <v>4</v>
      </c>
      <c r="N1462" s="20" t="s">
        <v>1679</v>
      </c>
      <c r="P1462" s="20">
        <v>0</v>
      </c>
      <c r="Q1462" s="20" t="s">
        <v>545</v>
      </c>
      <c r="R1462" s="20" t="s">
        <v>556</v>
      </c>
      <c r="S1462" s="20" t="s">
        <v>221</v>
      </c>
      <c r="T1462" s="20" t="s">
        <v>3762</v>
      </c>
      <c r="U1462" s="20" t="s">
        <v>3763</v>
      </c>
      <c r="V1462" s="20">
        <v>20</v>
      </c>
      <c r="W1462" s="20">
        <v>632</v>
      </c>
      <c r="Y1462" s="20" t="s">
        <v>1684</v>
      </c>
      <c r="Z1462" s="20" t="s">
        <v>1685</v>
      </c>
      <c r="AA1462" s="20">
        <v>1.5</v>
      </c>
      <c r="AB1462" s="20">
        <v>13</v>
      </c>
      <c r="AC1462" s="20">
        <v>13</v>
      </c>
      <c r="AD1462" s="20">
        <v>13</v>
      </c>
      <c r="AL1462" s="20" t="s">
        <v>1686</v>
      </c>
      <c r="AT1462" s="20" t="s">
        <v>1687</v>
      </c>
      <c r="AY1462" s="20" t="s">
        <v>1719</v>
      </c>
      <c r="BD1462" s="20" t="s">
        <v>3696</v>
      </c>
      <c r="BE1462" s="20" t="s">
        <v>1749</v>
      </c>
      <c r="BL1462" s="20">
        <v>1777</v>
      </c>
      <c r="BM1462" s="20">
        <v>100</v>
      </c>
    </row>
    <row r="1463" spans="1:68" x14ac:dyDescent="0.25">
      <c r="A1463" s="20" t="s">
        <v>1677</v>
      </c>
      <c r="B1463" s="20" t="s">
        <v>462</v>
      </c>
      <c r="C1463" s="20" t="s">
        <v>702</v>
      </c>
      <c r="D1463" s="20" t="s">
        <v>703</v>
      </c>
      <c r="E1463" s="20" t="s">
        <v>3764</v>
      </c>
      <c r="F1463" s="20" t="s">
        <v>2399</v>
      </c>
      <c r="G1463" s="20">
        <v>14.25</v>
      </c>
      <c r="H1463" s="20" t="s">
        <v>1679</v>
      </c>
      <c r="I1463" s="20" t="s">
        <v>3693</v>
      </c>
      <c r="J1463" s="20" t="s">
        <v>3282</v>
      </c>
      <c r="K1463" s="20" t="s">
        <v>3282</v>
      </c>
      <c r="L1463" s="20" t="s">
        <v>462</v>
      </c>
      <c r="M1463" s="20">
        <v>4</v>
      </c>
      <c r="N1463" s="20" t="s">
        <v>1679</v>
      </c>
      <c r="P1463" s="20">
        <v>0</v>
      </c>
      <c r="Q1463" s="20" t="s">
        <v>545</v>
      </c>
      <c r="R1463" s="20" t="s">
        <v>556</v>
      </c>
      <c r="S1463" s="20" t="s">
        <v>221</v>
      </c>
      <c r="T1463" s="20" t="s">
        <v>3765</v>
      </c>
      <c r="U1463" s="20" t="s">
        <v>3766</v>
      </c>
      <c r="V1463" s="20">
        <v>20</v>
      </c>
      <c r="W1463" s="20">
        <v>632</v>
      </c>
      <c r="Y1463" s="20" t="s">
        <v>1684</v>
      </c>
      <c r="Z1463" s="20" t="s">
        <v>1685</v>
      </c>
      <c r="AA1463" s="20">
        <v>1.5</v>
      </c>
      <c r="AB1463" s="20">
        <v>13</v>
      </c>
      <c r="AC1463" s="20">
        <v>13</v>
      </c>
      <c r="AD1463" s="20">
        <v>13</v>
      </c>
      <c r="AL1463" s="20" t="s">
        <v>1686</v>
      </c>
      <c r="AT1463" s="20" t="s">
        <v>1687</v>
      </c>
      <c r="AY1463" s="20" t="s">
        <v>1719</v>
      </c>
      <c r="BD1463" s="20" t="s">
        <v>3696</v>
      </c>
      <c r="BE1463" s="20" t="s">
        <v>1749</v>
      </c>
      <c r="BL1463" s="20">
        <v>1425</v>
      </c>
      <c r="BM1463" s="20">
        <v>100</v>
      </c>
    </row>
    <row r="1464" spans="1:68" x14ac:dyDescent="0.25">
      <c r="A1464" s="20" t="s">
        <v>1677</v>
      </c>
      <c r="B1464" s="20" t="s">
        <v>462</v>
      </c>
      <c r="C1464" s="20" t="s">
        <v>702</v>
      </c>
      <c r="D1464" s="20" t="s">
        <v>703</v>
      </c>
      <c r="E1464" s="20" t="s">
        <v>3767</v>
      </c>
      <c r="F1464" s="20" t="s">
        <v>2403</v>
      </c>
      <c r="G1464" s="20">
        <v>3.95</v>
      </c>
      <c r="H1464" s="20" t="s">
        <v>1679</v>
      </c>
      <c r="I1464" s="20" t="s">
        <v>3693</v>
      </c>
      <c r="J1464" s="20" t="s">
        <v>3282</v>
      </c>
      <c r="K1464" s="20" t="s">
        <v>3282</v>
      </c>
      <c r="L1464" s="20" t="s">
        <v>462</v>
      </c>
      <c r="M1464" s="20">
        <v>4</v>
      </c>
      <c r="N1464" s="20" t="s">
        <v>1679</v>
      </c>
      <c r="P1464" s="20">
        <v>0</v>
      </c>
      <c r="Q1464" s="20" t="s">
        <v>509</v>
      </c>
      <c r="R1464" s="20" t="s">
        <v>524</v>
      </c>
      <c r="S1464" s="20" t="s">
        <v>221</v>
      </c>
      <c r="T1464" s="20" t="s">
        <v>3768</v>
      </c>
      <c r="V1464" s="20">
        <v>15</v>
      </c>
      <c r="W1464" s="20">
        <v>480</v>
      </c>
      <c r="Y1464" s="20" t="s">
        <v>1684</v>
      </c>
      <c r="Z1464" s="20" t="s">
        <v>1685</v>
      </c>
      <c r="AA1464" s="20">
        <v>1.5</v>
      </c>
      <c r="AB1464" s="20">
        <v>13</v>
      </c>
      <c r="AC1464" s="20">
        <v>13</v>
      </c>
      <c r="AD1464" s="20">
        <v>13</v>
      </c>
      <c r="AK1464" s="20" t="s">
        <v>2183</v>
      </c>
      <c r="AL1464" s="20" t="s">
        <v>1686</v>
      </c>
      <c r="AM1464" s="20" t="s">
        <v>1647</v>
      </c>
      <c r="AT1464" s="20" t="s">
        <v>1687</v>
      </c>
      <c r="AY1464" s="20" t="s">
        <v>1719</v>
      </c>
      <c r="BD1464" s="20" t="s">
        <v>3696</v>
      </c>
      <c r="BE1464" s="20" t="s">
        <v>1749</v>
      </c>
      <c r="BL1464" s="20">
        <v>513.5</v>
      </c>
      <c r="BM1464" s="20">
        <v>130</v>
      </c>
    </row>
    <row r="1465" spans="1:68" x14ac:dyDescent="0.25">
      <c r="A1465" s="20" t="s">
        <v>1677</v>
      </c>
      <c r="B1465" s="20" t="s">
        <v>462</v>
      </c>
      <c r="C1465" s="20" t="s">
        <v>702</v>
      </c>
      <c r="D1465" s="20" t="s">
        <v>703</v>
      </c>
      <c r="E1465" s="20" t="s">
        <v>3769</v>
      </c>
      <c r="F1465" s="20" t="s">
        <v>2405</v>
      </c>
      <c r="G1465" s="20">
        <v>7.62</v>
      </c>
      <c r="H1465" s="20" t="s">
        <v>1679</v>
      </c>
      <c r="I1465" s="20" t="s">
        <v>3693</v>
      </c>
      <c r="J1465" s="20" t="s">
        <v>3282</v>
      </c>
      <c r="K1465" s="20" t="s">
        <v>3282</v>
      </c>
      <c r="L1465" s="20" t="s">
        <v>462</v>
      </c>
      <c r="M1465" s="20">
        <v>4</v>
      </c>
      <c r="N1465" s="20" t="s">
        <v>1679</v>
      </c>
      <c r="P1465" s="20">
        <v>0</v>
      </c>
      <c r="Q1465" s="20" t="s">
        <v>509</v>
      </c>
      <c r="R1465" s="20" t="s">
        <v>524</v>
      </c>
      <c r="S1465" s="20" t="s">
        <v>221</v>
      </c>
      <c r="T1465" s="20" t="s">
        <v>3770</v>
      </c>
      <c r="V1465" s="20">
        <v>3</v>
      </c>
      <c r="W1465" s="20">
        <v>115</v>
      </c>
      <c r="Y1465" s="20" t="s">
        <v>1684</v>
      </c>
      <c r="Z1465" s="20" t="s">
        <v>1685</v>
      </c>
      <c r="AA1465" s="20">
        <v>1.5</v>
      </c>
      <c r="AB1465" s="20">
        <v>13</v>
      </c>
      <c r="AC1465" s="20">
        <v>13</v>
      </c>
      <c r="AD1465" s="20">
        <v>13</v>
      </c>
      <c r="AK1465" s="20" t="s">
        <v>2183</v>
      </c>
      <c r="AL1465" s="20" t="s">
        <v>1686</v>
      </c>
      <c r="AM1465" s="20" t="s">
        <v>1647</v>
      </c>
      <c r="AT1465" s="20" t="s">
        <v>1687</v>
      </c>
      <c r="AY1465" s="20" t="s">
        <v>1719</v>
      </c>
      <c r="BD1465" s="20" t="s">
        <v>3696</v>
      </c>
      <c r="BE1465" s="20" t="s">
        <v>1749</v>
      </c>
      <c r="BL1465" s="20">
        <v>990.6</v>
      </c>
      <c r="BM1465" s="20">
        <v>130</v>
      </c>
    </row>
    <row r="1466" spans="1:68" x14ac:dyDescent="0.25">
      <c r="A1466" s="20" t="s">
        <v>1677</v>
      </c>
      <c r="B1466" s="20" t="s">
        <v>462</v>
      </c>
      <c r="C1466" s="20" t="s">
        <v>702</v>
      </c>
      <c r="D1466" s="20" t="s">
        <v>703</v>
      </c>
      <c r="E1466" s="20" t="s">
        <v>3771</v>
      </c>
      <c r="F1466" s="20" t="s">
        <v>2407</v>
      </c>
      <c r="G1466" s="20">
        <v>1.74</v>
      </c>
      <c r="H1466" s="20" t="s">
        <v>1679</v>
      </c>
      <c r="I1466" s="20" t="s">
        <v>3693</v>
      </c>
      <c r="J1466" s="20" t="s">
        <v>3282</v>
      </c>
      <c r="K1466" s="20" t="s">
        <v>3282</v>
      </c>
      <c r="L1466" s="20" t="s">
        <v>462</v>
      </c>
      <c r="M1466" s="20">
        <v>4</v>
      </c>
      <c r="N1466" s="20" t="s">
        <v>1679</v>
      </c>
      <c r="P1466" s="20">
        <v>0</v>
      </c>
      <c r="Q1466" s="20" t="s">
        <v>509</v>
      </c>
      <c r="R1466" s="20" t="s">
        <v>524</v>
      </c>
      <c r="S1466" s="20" t="s">
        <v>221</v>
      </c>
      <c r="T1466" s="20" t="s">
        <v>3772</v>
      </c>
      <c r="V1466" s="20">
        <v>16</v>
      </c>
      <c r="W1466" s="20">
        <v>495</v>
      </c>
      <c r="Y1466" s="20" t="s">
        <v>1684</v>
      </c>
      <c r="Z1466" s="20" t="s">
        <v>1685</v>
      </c>
      <c r="AA1466" s="20">
        <v>1.5</v>
      </c>
      <c r="AB1466" s="20">
        <v>13</v>
      </c>
      <c r="AC1466" s="20">
        <v>13</v>
      </c>
      <c r="AD1466" s="20">
        <v>13</v>
      </c>
      <c r="AK1466" s="20" t="s">
        <v>2183</v>
      </c>
      <c r="AL1466" s="20" t="s">
        <v>1686</v>
      </c>
      <c r="AT1466" s="20" t="s">
        <v>1687</v>
      </c>
      <c r="AY1466" s="20" t="s">
        <v>1719</v>
      </c>
      <c r="BD1466" s="20" t="s">
        <v>3696</v>
      </c>
      <c r="BE1466" s="20" t="s">
        <v>1749</v>
      </c>
      <c r="BL1466" s="20">
        <v>226.2</v>
      </c>
      <c r="BM1466" s="20">
        <v>130</v>
      </c>
    </row>
    <row r="1467" spans="1:68" x14ac:dyDescent="0.25">
      <c r="A1467" s="20" t="s">
        <v>1677</v>
      </c>
      <c r="B1467" s="20" t="s">
        <v>462</v>
      </c>
      <c r="C1467" s="20" t="s">
        <v>702</v>
      </c>
      <c r="D1467" s="20" t="s">
        <v>703</v>
      </c>
      <c r="E1467" s="20" t="s">
        <v>3773</v>
      </c>
      <c r="F1467" s="20" t="s">
        <v>605</v>
      </c>
      <c r="G1467" s="20">
        <v>10.78</v>
      </c>
      <c r="H1467" s="20" t="s">
        <v>1679</v>
      </c>
      <c r="I1467" s="20" t="s">
        <v>3693</v>
      </c>
      <c r="J1467" s="20" t="s">
        <v>3282</v>
      </c>
      <c r="K1467" s="20" t="s">
        <v>3282</v>
      </c>
      <c r="L1467" s="20" t="s">
        <v>462</v>
      </c>
      <c r="M1467" s="20">
        <v>4</v>
      </c>
      <c r="N1467" s="20" t="s">
        <v>1679</v>
      </c>
      <c r="P1467" s="20">
        <v>0</v>
      </c>
      <c r="Q1467" s="20" t="s">
        <v>509</v>
      </c>
      <c r="R1467" s="20" t="s">
        <v>524</v>
      </c>
      <c r="S1467" s="20" t="s">
        <v>221</v>
      </c>
      <c r="T1467" s="20" t="s">
        <v>1870</v>
      </c>
      <c r="V1467" s="20">
        <v>16</v>
      </c>
      <c r="W1467" s="20">
        <v>494</v>
      </c>
      <c r="Y1467" s="20" t="s">
        <v>1684</v>
      </c>
      <c r="Z1467" s="20" t="s">
        <v>1685</v>
      </c>
      <c r="AA1467" s="20">
        <v>1.5</v>
      </c>
      <c r="AB1467" s="20">
        <v>13</v>
      </c>
      <c r="AC1467" s="20">
        <v>13</v>
      </c>
      <c r="AD1467" s="20">
        <v>13</v>
      </c>
      <c r="AK1467" s="20" t="s">
        <v>2183</v>
      </c>
      <c r="AL1467" s="20" t="s">
        <v>1686</v>
      </c>
      <c r="AT1467" s="20" t="s">
        <v>1687</v>
      </c>
      <c r="AY1467" s="20" t="s">
        <v>1719</v>
      </c>
      <c r="BD1467" s="20" t="s">
        <v>3696</v>
      </c>
      <c r="BE1467" s="20" t="s">
        <v>1749</v>
      </c>
      <c r="BL1467" s="20">
        <v>1329.9</v>
      </c>
      <c r="BM1467" s="20">
        <v>130</v>
      </c>
    </row>
    <row r="1468" spans="1:68" x14ac:dyDescent="0.25">
      <c r="A1468" s="20" t="s">
        <v>1677</v>
      </c>
      <c r="B1468" s="20" t="s">
        <v>462</v>
      </c>
      <c r="C1468" s="20" t="s">
        <v>702</v>
      </c>
      <c r="D1468" s="20" t="s">
        <v>703</v>
      </c>
      <c r="E1468" s="20" t="s">
        <v>3774</v>
      </c>
      <c r="F1468" s="20" t="s">
        <v>2412</v>
      </c>
      <c r="G1468" s="20">
        <v>10.88</v>
      </c>
      <c r="H1468" s="20" t="s">
        <v>1679</v>
      </c>
      <c r="I1468" s="20" t="s">
        <v>3693</v>
      </c>
      <c r="J1468" s="20" t="s">
        <v>3282</v>
      </c>
      <c r="K1468" s="20" t="s">
        <v>3282</v>
      </c>
      <c r="L1468" s="20" t="s">
        <v>462</v>
      </c>
      <c r="M1468" s="20">
        <v>6</v>
      </c>
      <c r="N1468" s="20" t="s">
        <v>1679</v>
      </c>
      <c r="P1468" s="20">
        <v>0</v>
      </c>
      <c r="Q1468" s="20" t="s">
        <v>509</v>
      </c>
      <c r="R1468" s="20" t="s">
        <v>524</v>
      </c>
      <c r="S1468" s="20" t="s">
        <v>221</v>
      </c>
      <c r="T1468" s="20" t="s">
        <v>1870</v>
      </c>
      <c r="V1468" s="20">
        <v>16</v>
      </c>
      <c r="W1468" s="20">
        <v>494</v>
      </c>
      <c r="Y1468" s="20" t="s">
        <v>1684</v>
      </c>
      <c r="Z1468" s="20" t="s">
        <v>1685</v>
      </c>
      <c r="AA1468" s="20">
        <v>1.5</v>
      </c>
      <c r="AB1468" s="20">
        <v>13</v>
      </c>
      <c r="AC1468" s="20">
        <v>13</v>
      </c>
      <c r="AD1468" s="20">
        <v>13</v>
      </c>
      <c r="AK1468" s="20" t="s">
        <v>2183</v>
      </c>
      <c r="AL1468" s="20" t="s">
        <v>1686</v>
      </c>
      <c r="AT1468" s="20" t="s">
        <v>1687</v>
      </c>
      <c r="AY1468" s="20" t="s">
        <v>2127</v>
      </c>
      <c r="BD1468" s="20" t="s">
        <v>3696</v>
      </c>
      <c r="BE1468" s="20" t="s">
        <v>1749</v>
      </c>
      <c r="BL1468" s="20">
        <v>1414.4</v>
      </c>
      <c r="BM1468" s="20">
        <v>130</v>
      </c>
    </row>
    <row r="1469" spans="1:68" x14ac:dyDescent="0.25">
      <c r="A1469" s="20" t="s">
        <v>1677</v>
      </c>
      <c r="B1469" s="20" t="s">
        <v>462</v>
      </c>
      <c r="C1469" s="20" t="s">
        <v>702</v>
      </c>
      <c r="D1469" s="20" t="s">
        <v>703</v>
      </c>
      <c r="E1469" s="20" t="s">
        <v>3775</v>
      </c>
      <c r="F1469" s="20" t="s">
        <v>2414</v>
      </c>
      <c r="G1469" s="20">
        <v>8.43</v>
      </c>
      <c r="H1469" s="20" t="s">
        <v>1679</v>
      </c>
      <c r="I1469" s="20" t="s">
        <v>3693</v>
      </c>
      <c r="J1469" s="20" t="s">
        <v>3282</v>
      </c>
      <c r="K1469" s="20" t="s">
        <v>3282</v>
      </c>
      <c r="L1469" s="20" t="s">
        <v>462</v>
      </c>
      <c r="M1469" s="20">
        <v>6</v>
      </c>
      <c r="N1469" s="20" t="s">
        <v>1679</v>
      </c>
      <c r="P1469" s="20">
        <v>0</v>
      </c>
      <c r="Q1469" s="20" t="s">
        <v>509</v>
      </c>
      <c r="R1469" s="20" t="s">
        <v>524</v>
      </c>
      <c r="S1469" s="20" t="s">
        <v>221</v>
      </c>
      <c r="T1469" s="20" t="s">
        <v>1870</v>
      </c>
      <c r="V1469" s="20">
        <v>16</v>
      </c>
      <c r="W1469" s="20">
        <v>494</v>
      </c>
      <c r="Y1469" s="20" t="s">
        <v>1684</v>
      </c>
      <c r="Z1469" s="20" t="s">
        <v>1685</v>
      </c>
      <c r="AA1469" s="20">
        <v>1.5</v>
      </c>
      <c r="AB1469" s="20">
        <v>13</v>
      </c>
      <c r="AC1469" s="20">
        <v>13</v>
      </c>
      <c r="AD1469" s="20">
        <v>13</v>
      </c>
      <c r="AK1469" s="20" t="s">
        <v>2183</v>
      </c>
      <c r="AL1469" s="20" t="s">
        <v>1686</v>
      </c>
      <c r="AT1469" s="20" t="s">
        <v>1687</v>
      </c>
      <c r="AY1469" s="20" t="s">
        <v>2127</v>
      </c>
      <c r="BD1469" s="20" t="s">
        <v>3696</v>
      </c>
      <c r="BE1469" s="20" t="s">
        <v>1749</v>
      </c>
      <c r="BL1469" s="20">
        <v>1095.9000000000001</v>
      </c>
      <c r="BM1469" s="20">
        <v>130</v>
      </c>
    </row>
    <row r="1470" spans="1:68" x14ac:dyDescent="0.25">
      <c r="A1470" s="20" t="s">
        <v>1677</v>
      </c>
      <c r="B1470" s="20" t="s">
        <v>462</v>
      </c>
      <c r="C1470" s="20" t="s">
        <v>702</v>
      </c>
      <c r="D1470" s="20" t="s">
        <v>703</v>
      </c>
      <c r="E1470" s="20" t="s">
        <v>3776</v>
      </c>
      <c r="F1470" s="20" t="s">
        <v>606</v>
      </c>
      <c r="G1470" s="20">
        <v>7.37</v>
      </c>
      <c r="H1470" s="20" t="s">
        <v>1679</v>
      </c>
      <c r="I1470" s="20" t="s">
        <v>3693</v>
      </c>
      <c r="J1470" s="20" t="s">
        <v>3282</v>
      </c>
      <c r="K1470" s="20" t="s">
        <v>3282</v>
      </c>
      <c r="L1470" s="20" t="s">
        <v>462</v>
      </c>
      <c r="M1470" s="20">
        <v>8</v>
      </c>
      <c r="N1470" s="20" t="s">
        <v>1679</v>
      </c>
      <c r="P1470" s="20">
        <v>0</v>
      </c>
      <c r="Q1470" s="20" t="s">
        <v>509</v>
      </c>
      <c r="R1470" s="20" t="s">
        <v>524</v>
      </c>
      <c r="S1470" s="20" t="s">
        <v>221</v>
      </c>
      <c r="T1470" s="20" t="s">
        <v>1870</v>
      </c>
      <c r="V1470" s="20">
        <v>16</v>
      </c>
      <c r="W1470" s="20">
        <v>494</v>
      </c>
      <c r="Y1470" s="20" t="s">
        <v>1684</v>
      </c>
      <c r="Z1470" s="20" t="s">
        <v>1685</v>
      </c>
      <c r="AA1470" s="20">
        <v>1.5</v>
      </c>
      <c r="AB1470" s="20">
        <v>13</v>
      </c>
      <c r="AC1470" s="20">
        <v>13</v>
      </c>
      <c r="AD1470" s="20">
        <v>13</v>
      </c>
      <c r="AK1470" s="20" t="s">
        <v>2183</v>
      </c>
      <c r="AL1470" s="20" t="s">
        <v>1686</v>
      </c>
      <c r="AT1470" s="20" t="s">
        <v>1687</v>
      </c>
      <c r="AY1470" s="20" t="s">
        <v>2127</v>
      </c>
      <c r="BD1470" s="20" t="s">
        <v>3696</v>
      </c>
      <c r="BE1470" s="20" t="s">
        <v>1749</v>
      </c>
      <c r="BL1470" s="20">
        <v>958.1</v>
      </c>
      <c r="BM1470" s="20">
        <v>130</v>
      </c>
      <c r="BN1470" s="20">
        <v>1187.828</v>
      </c>
      <c r="BO1470" s="20">
        <v>7.37</v>
      </c>
      <c r="BP1470" s="20">
        <v>161.16999999999999</v>
      </c>
    </row>
    <row r="1471" spans="1:68" x14ac:dyDescent="0.25">
      <c r="A1471" s="20" t="s">
        <v>1677</v>
      </c>
      <c r="B1471" s="20" t="s">
        <v>462</v>
      </c>
      <c r="C1471" s="20" t="s">
        <v>702</v>
      </c>
      <c r="D1471" s="20" t="s">
        <v>703</v>
      </c>
      <c r="E1471" s="20" t="s">
        <v>3777</v>
      </c>
      <c r="F1471" s="20" t="s">
        <v>607</v>
      </c>
      <c r="G1471" s="20">
        <v>9.52</v>
      </c>
      <c r="H1471" s="20" t="s">
        <v>1679</v>
      </c>
      <c r="I1471" s="20" t="s">
        <v>3693</v>
      </c>
      <c r="J1471" s="20" t="s">
        <v>3282</v>
      </c>
      <c r="K1471" s="20" t="s">
        <v>3282</v>
      </c>
      <c r="L1471" s="20" t="s">
        <v>462</v>
      </c>
      <c r="M1471" s="20">
        <v>8</v>
      </c>
      <c r="N1471" s="20" t="s">
        <v>1679</v>
      </c>
      <c r="P1471" s="20">
        <v>0</v>
      </c>
      <c r="Q1471" s="20" t="s">
        <v>509</v>
      </c>
      <c r="R1471" s="20" t="s">
        <v>524</v>
      </c>
      <c r="S1471" s="20" t="s">
        <v>221</v>
      </c>
      <c r="T1471" s="20" t="s">
        <v>1870</v>
      </c>
      <c r="V1471" s="20">
        <v>16</v>
      </c>
      <c r="W1471" s="20">
        <v>494</v>
      </c>
      <c r="Y1471" s="20" t="s">
        <v>1684</v>
      </c>
      <c r="Z1471" s="20" t="s">
        <v>1685</v>
      </c>
      <c r="AA1471" s="20">
        <v>1.5</v>
      </c>
      <c r="AB1471" s="20">
        <v>13</v>
      </c>
      <c r="AC1471" s="20">
        <v>13</v>
      </c>
      <c r="AD1471" s="20">
        <v>13</v>
      </c>
      <c r="AK1471" s="20" t="s">
        <v>2183</v>
      </c>
      <c r="AL1471" s="20" t="s">
        <v>1686</v>
      </c>
      <c r="AY1471" s="20" t="s">
        <v>2127</v>
      </c>
      <c r="BD1471" s="20" t="s">
        <v>3696</v>
      </c>
      <c r="BE1471" s="20" t="s">
        <v>1749</v>
      </c>
      <c r="BL1471" s="20">
        <v>1237.5999999999999</v>
      </c>
      <c r="BM1471" s="20">
        <v>130</v>
      </c>
      <c r="BN1471" s="20">
        <v>1534.3340000000001</v>
      </c>
      <c r="BO1471" s="20">
        <v>9.52</v>
      </c>
      <c r="BP1471" s="20">
        <v>161.16999999999999</v>
      </c>
    </row>
    <row r="1472" spans="1:68" x14ac:dyDescent="0.25">
      <c r="A1472" s="20" t="s">
        <v>1677</v>
      </c>
      <c r="B1472" s="20" t="s">
        <v>462</v>
      </c>
      <c r="C1472" s="20" t="s">
        <v>702</v>
      </c>
      <c r="D1472" s="20" t="s">
        <v>703</v>
      </c>
      <c r="E1472" s="20" t="s">
        <v>3778</v>
      </c>
      <c r="F1472" s="20" t="s">
        <v>608</v>
      </c>
      <c r="G1472" s="20">
        <v>8.43</v>
      </c>
      <c r="H1472" s="20" t="s">
        <v>1679</v>
      </c>
      <c r="I1472" s="20" t="s">
        <v>3693</v>
      </c>
      <c r="J1472" s="20" t="s">
        <v>3282</v>
      </c>
      <c r="K1472" s="20" t="s">
        <v>3282</v>
      </c>
      <c r="L1472" s="20" t="s">
        <v>462</v>
      </c>
      <c r="M1472" s="20">
        <v>8</v>
      </c>
      <c r="N1472" s="20" t="s">
        <v>1679</v>
      </c>
      <c r="P1472" s="20">
        <v>0</v>
      </c>
      <c r="Q1472" s="20" t="s">
        <v>509</v>
      </c>
      <c r="R1472" s="20" t="s">
        <v>524</v>
      </c>
      <c r="S1472" s="20" t="s">
        <v>221</v>
      </c>
      <c r="T1472" s="20" t="s">
        <v>3772</v>
      </c>
      <c r="V1472" s="20">
        <v>16</v>
      </c>
      <c r="W1472" s="20">
        <v>495</v>
      </c>
      <c r="Y1472" s="20" t="s">
        <v>1684</v>
      </c>
      <c r="Z1472" s="20" t="s">
        <v>1685</v>
      </c>
      <c r="AA1472" s="20">
        <v>1.5</v>
      </c>
      <c r="AB1472" s="20">
        <v>13</v>
      </c>
      <c r="AC1472" s="20">
        <v>13</v>
      </c>
      <c r="AD1472" s="20">
        <v>13</v>
      </c>
      <c r="AK1472" s="20" t="s">
        <v>2183</v>
      </c>
      <c r="AL1472" s="20" t="s">
        <v>1686</v>
      </c>
      <c r="AY1472" s="20" t="s">
        <v>2127</v>
      </c>
      <c r="BD1472" s="20" t="s">
        <v>2716</v>
      </c>
      <c r="BE1472" s="20" t="s">
        <v>1749</v>
      </c>
      <c r="BL1472" s="20">
        <v>1095.9000000000001</v>
      </c>
      <c r="BM1472" s="20">
        <v>130</v>
      </c>
      <c r="BN1472" s="20">
        <v>1358.663</v>
      </c>
      <c r="BO1472" s="20">
        <v>8.43</v>
      </c>
      <c r="BP1472" s="20">
        <v>161.16999999999999</v>
      </c>
    </row>
    <row r="1473" spans="1:66" x14ac:dyDescent="0.25">
      <c r="A1473" s="20" t="s">
        <v>1677</v>
      </c>
      <c r="B1473" s="20" t="s">
        <v>462</v>
      </c>
      <c r="C1473" s="20" t="s">
        <v>702</v>
      </c>
      <c r="D1473" s="20" t="s">
        <v>679</v>
      </c>
      <c r="E1473" s="20" t="s">
        <v>3779</v>
      </c>
      <c r="F1473" s="20" t="s">
        <v>465</v>
      </c>
      <c r="G1473" s="20">
        <v>18.38</v>
      </c>
      <c r="H1473" s="20" t="s">
        <v>1679</v>
      </c>
      <c r="I1473" s="20" t="s">
        <v>3693</v>
      </c>
      <c r="J1473" s="20" t="s">
        <v>3282</v>
      </c>
      <c r="K1473" s="20" t="s">
        <v>3282</v>
      </c>
      <c r="L1473" s="20" t="s">
        <v>462</v>
      </c>
      <c r="M1473" s="20">
        <v>4</v>
      </c>
      <c r="N1473" s="20" t="s">
        <v>1679</v>
      </c>
      <c r="P1473" s="20">
        <v>0</v>
      </c>
      <c r="Q1473" s="20" t="s">
        <v>509</v>
      </c>
      <c r="R1473" s="20" t="s">
        <v>500</v>
      </c>
      <c r="S1473" s="20" t="s">
        <v>221</v>
      </c>
      <c r="T1473" s="20" t="s">
        <v>3780</v>
      </c>
      <c r="V1473" s="20">
        <v>18</v>
      </c>
      <c r="W1473" s="20">
        <v>564</v>
      </c>
      <c r="Y1473" s="20" t="s">
        <v>1684</v>
      </c>
      <c r="Z1473" s="20" t="s">
        <v>1685</v>
      </c>
      <c r="AA1473" s="20">
        <v>1.5</v>
      </c>
      <c r="AB1473" s="20">
        <v>13</v>
      </c>
      <c r="AC1473" s="20">
        <v>13</v>
      </c>
      <c r="AD1473" s="20">
        <v>13</v>
      </c>
      <c r="AL1473" s="20" t="s">
        <v>1686</v>
      </c>
      <c r="AT1473" s="20" t="s">
        <v>1687</v>
      </c>
      <c r="AY1473" s="20" t="s">
        <v>1719</v>
      </c>
      <c r="BD1473" s="20" t="s">
        <v>2716</v>
      </c>
      <c r="BE1473" s="20" t="s">
        <v>1749</v>
      </c>
      <c r="BL1473" s="20">
        <v>2389.4</v>
      </c>
      <c r="BM1473" s="20">
        <v>130</v>
      </c>
    </row>
    <row r="1474" spans="1:66" x14ac:dyDescent="0.25">
      <c r="A1474" s="20" t="s">
        <v>1677</v>
      </c>
      <c r="B1474" s="20" t="s">
        <v>462</v>
      </c>
      <c r="C1474" s="20" t="s">
        <v>702</v>
      </c>
      <c r="D1474" s="20" t="s">
        <v>679</v>
      </c>
      <c r="E1474" s="20" t="s">
        <v>3781</v>
      </c>
      <c r="F1474" s="20" t="s">
        <v>468</v>
      </c>
      <c r="G1474" s="20">
        <v>12.74</v>
      </c>
      <c r="H1474" s="20" t="s">
        <v>1679</v>
      </c>
      <c r="I1474" s="20" t="s">
        <v>3693</v>
      </c>
      <c r="J1474" s="20" t="s">
        <v>3282</v>
      </c>
      <c r="K1474" s="20" t="s">
        <v>3282</v>
      </c>
      <c r="L1474" s="20" t="s">
        <v>462</v>
      </c>
      <c r="M1474" s="20">
        <v>4</v>
      </c>
      <c r="N1474" s="20" t="s">
        <v>1679</v>
      </c>
      <c r="P1474" s="20">
        <v>0</v>
      </c>
      <c r="Q1474" s="20" t="s">
        <v>509</v>
      </c>
      <c r="R1474" s="20" t="s">
        <v>500</v>
      </c>
      <c r="S1474" s="20" t="s">
        <v>221</v>
      </c>
      <c r="T1474" s="20" t="s">
        <v>3780</v>
      </c>
      <c r="V1474" s="20">
        <v>18</v>
      </c>
      <c r="W1474" s="20">
        <v>564</v>
      </c>
      <c r="Y1474" s="20" t="s">
        <v>1684</v>
      </c>
      <c r="Z1474" s="20" t="s">
        <v>1685</v>
      </c>
      <c r="AA1474" s="20">
        <v>1.5</v>
      </c>
      <c r="AB1474" s="20">
        <v>13</v>
      </c>
      <c r="AC1474" s="20">
        <v>13</v>
      </c>
      <c r="AD1474" s="20">
        <v>13</v>
      </c>
      <c r="AL1474" s="20" t="s">
        <v>1686</v>
      </c>
      <c r="AT1474" s="20" t="s">
        <v>1687</v>
      </c>
      <c r="AY1474" s="20" t="s">
        <v>1719</v>
      </c>
      <c r="BD1474" s="20" t="s">
        <v>2716</v>
      </c>
      <c r="BE1474" s="20" t="s">
        <v>1749</v>
      </c>
      <c r="BL1474" s="20">
        <v>1656.2</v>
      </c>
      <c r="BM1474" s="20">
        <v>130</v>
      </c>
    </row>
    <row r="1475" spans="1:66" x14ac:dyDescent="0.25">
      <c r="A1475" s="20" t="s">
        <v>1677</v>
      </c>
      <c r="B1475" s="20" t="s">
        <v>462</v>
      </c>
      <c r="C1475" s="20" t="s">
        <v>702</v>
      </c>
      <c r="D1475" s="20" t="s">
        <v>679</v>
      </c>
      <c r="E1475" s="20" t="s">
        <v>3782</v>
      </c>
      <c r="F1475" s="20" t="s">
        <v>470</v>
      </c>
      <c r="G1475" s="20">
        <v>2.98</v>
      </c>
      <c r="H1475" s="20" t="s">
        <v>1679</v>
      </c>
      <c r="I1475" s="20" t="s">
        <v>3693</v>
      </c>
      <c r="J1475" s="20" t="s">
        <v>3282</v>
      </c>
      <c r="K1475" s="20" t="s">
        <v>3282</v>
      </c>
      <c r="L1475" s="20" t="s">
        <v>462</v>
      </c>
      <c r="M1475" s="20">
        <v>4</v>
      </c>
      <c r="N1475" s="20" t="s">
        <v>1679</v>
      </c>
      <c r="P1475" s="20">
        <v>0</v>
      </c>
      <c r="Q1475" s="20" t="s">
        <v>509</v>
      </c>
      <c r="R1475" s="20" t="s">
        <v>500</v>
      </c>
      <c r="S1475" s="20" t="s">
        <v>221</v>
      </c>
      <c r="T1475" s="20" t="s">
        <v>3780</v>
      </c>
      <c r="V1475" s="20">
        <v>18</v>
      </c>
      <c r="W1475" s="20">
        <v>564</v>
      </c>
      <c r="Y1475" s="20" t="s">
        <v>1684</v>
      </c>
      <c r="Z1475" s="20" t="s">
        <v>1685</v>
      </c>
      <c r="AA1475" s="20">
        <v>1.5</v>
      </c>
      <c r="AB1475" s="20">
        <v>13</v>
      </c>
      <c r="AC1475" s="20">
        <v>13</v>
      </c>
      <c r="AD1475" s="20">
        <v>13</v>
      </c>
      <c r="AL1475" s="20" t="s">
        <v>1686</v>
      </c>
      <c r="AT1475" s="20" t="s">
        <v>1687</v>
      </c>
      <c r="AY1475" s="20" t="s">
        <v>1719</v>
      </c>
      <c r="BD1475" s="20" t="s">
        <v>2716</v>
      </c>
      <c r="BE1475" s="20" t="s">
        <v>1749</v>
      </c>
      <c r="BL1475" s="20">
        <v>387.4</v>
      </c>
      <c r="BM1475" s="20">
        <v>130</v>
      </c>
    </row>
    <row r="1476" spans="1:66" x14ac:dyDescent="0.25">
      <c r="A1476" s="20" t="s">
        <v>1677</v>
      </c>
      <c r="B1476" s="20" t="s">
        <v>462</v>
      </c>
      <c r="C1476" s="20" t="s">
        <v>702</v>
      </c>
      <c r="D1476" s="20" t="s">
        <v>679</v>
      </c>
      <c r="E1476" s="20" t="s">
        <v>3783</v>
      </c>
      <c r="F1476" s="20" t="s">
        <v>471</v>
      </c>
      <c r="G1476" s="20">
        <v>1.07</v>
      </c>
      <c r="H1476" s="20" t="s">
        <v>1679</v>
      </c>
      <c r="I1476" s="20" t="s">
        <v>3693</v>
      </c>
      <c r="J1476" s="20" t="s">
        <v>3282</v>
      </c>
      <c r="K1476" s="20" t="s">
        <v>3282</v>
      </c>
      <c r="L1476" s="20" t="s">
        <v>462</v>
      </c>
      <c r="M1476" s="20">
        <v>4</v>
      </c>
      <c r="N1476" s="20" t="s">
        <v>1679</v>
      </c>
      <c r="P1476" s="20">
        <v>0</v>
      </c>
      <c r="Q1476" s="20" t="s">
        <v>509</v>
      </c>
      <c r="R1476" s="20" t="s">
        <v>500</v>
      </c>
      <c r="S1476" s="20" t="s">
        <v>221</v>
      </c>
      <c r="T1476" s="20" t="s">
        <v>3780</v>
      </c>
      <c r="V1476" s="20">
        <v>18</v>
      </c>
      <c r="W1476" s="20">
        <v>564</v>
      </c>
      <c r="Y1476" s="20" t="s">
        <v>1684</v>
      </c>
      <c r="Z1476" s="20" t="s">
        <v>1685</v>
      </c>
      <c r="AA1476" s="20">
        <v>1.5</v>
      </c>
      <c r="AB1476" s="20">
        <v>13</v>
      </c>
      <c r="AC1476" s="20">
        <v>13</v>
      </c>
      <c r="AD1476" s="20">
        <v>13</v>
      </c>
      <c r="AL1476" s="20" t="s">
        <v>1686</v>
      </c>
      <c r="AT1476" s="20" t="s">
        <v>1687</v>
      </c>
      <c r="AY1476" s="20" t="s">
        <v>1719</v>
      </c>
      <c r="BD1476" s="20" t="s">
        <v>2716</v>
      </c>
      <c r="BE1476" s="20" t="s">
        <v>1749</v>
      </c>
      <c r="BL1476" s="20">
        <v>139.1</v>
      </c>
      <c r="BM1476" s="20">
        <v>130</v>
      </c>
    </row>
    <row r="1477" spans="1:66" x14ac:dyDescent="0.25">
      <c r="A1477" s="20" t="s">
        <v>1677</v>
      </c>
      <c r="B1477" s="20" t="s">
        <v>462</v>
      </c>
      <c r="C1477" s="20" t="s">
        <v>702</v>
      </c>
      <c r="D1477" s="20" t="s">
        <v>679</v>
      </c>
      <c r="E1477" s="20" t="s">
        <v>3784</v>
      </c>
      <c r="F1477" s="20" t="s">
        <v>472</v>
      </c>
      <c r="G1477" s="20">
        <v>4.3899999999999997</v>
      </c>
      <c r="H1477" s="20" t="s">
        <v>1679</v>
      </c>
      <c r="I1477" s="20" t="s">
        <v>3693</v>
      </c>
      <c r="J1477" s="20" t="s">
        <v>3282</v>
      </c>
      <c r="K1477" s="20" t="s">
        <v>3282</v>
      </c>
      <c r="L1477" s="20" t="s">
        <v>462</v>
      </c>
      <c r="M1477" s="20">
        <v>4</v>
      </c>
      <c r="N1477" s="20" t="s">
        <v>1679</v>
      </c>
      <c r="P1477" s="20">
        <v>0</v>
      </c>
      <c r="Q1477" s="20" t="s">
        <v>509</v>
      </c>
      <c r="R1477" s="20" t="s">
        <v>500</v>
      </c>
      <c r="S1477" s="20" t="s">
        <v>221</v>
      </c>
      <c r="T1477" s="20" t="s">
        <v>3780</v>
      </c>
      <c r="V1477" s="20">
        <v>18</v>
      </c>
      <c r="W1477" s="20">
        <v>564</v>
      </c>
      <c r="Y1477" s="20" t="s">
        <v>1684</v>
      </c>
      <c r="Z1477" s="20" t="s">
        <v>1685</v>
      </c>
      <c r="AA1477" s="20">
        <v>1.5</v>
      </c>
      <c r="AB1477" s="20">
        <v>13</v>
      </c>
      <c r="AC1477" s="20">
        <v>13</v>
      </c>
      <c r="AD1477" s="20">
        <v>13</v>
      </c>
      <c r="AL1477" s="20" t="s">
        <v>1686</v>
      </c>
      <c r="AT1477" s="20" t="s">
        <v>1687</v>
      </c>
      <c r="AY1477" s="20" t="s">
        <v>1719</v>
      </c>
      <c r="BD1477" s="20" t="s">
        <v>2716</v>
      </c>
      <c r="BE1477" s="20" t="s">
        <v>1749</v>
      </c>
      <c r="BL1477" s="20">
        <v>570.70000000000005</v>
      </c>
      <c r="BM1477" s="20">
        <v>130</v>
      </c>
    </row>
    <row r="1478" spans="1:66" x14ac:dyDescent="0.25">
      <c r="A1478" s="20" t="s">
        <v>1677</v>
      </c>
      <c r="B1478" s="20" t="s">
        <v>462</v>
      </c>
      <c r="C1478" s="20" t="s">
        <v>702</v>
      </c>
      <c r="D1478" s="20" t="s">
        <v>679</v>
      </c>
      <c r="E1478" s="20" t="s">
        <v>3785</v>
      </c>
      <c r="F1478" s="20" t="s">
        <v>473</v>
      </c>
      <c r="G1478" s="20">
        <v>10.07</v>
      </c>
      <c r="H1478" s="20" t="s">
        <v>1679</v>
      </c>
      <c r="I1478" s="20" t="s">
        <v>3693</v>
      </c>
      <c r="J1478" s="20" t="s">
        <v>3282</v>
      </c>
      <c r="K1478" s="20" t="s">
        <v>3282</v>
      </c>
      <c r="L1478" s="20" t="s">
        <v>462</v>
      </c>
      <c r="M1478" s="20">
        <v>4</v>
      </c>
      <c r="N1478" s="20" t="s">
        <v>1679</v>
      </c>
      <c r="P1478" s="20">
        <v>0</v>
      </c>
      <c r="Q1478" s="20" t="s">
        <v>509</v>
      </c>
      <c r="R1478" s="20" t="s">
        <v>500</v>
      </c>
      <c r="S1478" s="20" t="s">
        <v>221</v>
      </c>
      <c r="T1478" s="20" t="s">
        <v>3780</v>
      </c>
      <c r="V1478" s="20">
        <v>18</v>
      </c>
      <c r="W1478" s="20">
        <v>564</v>
      </c>
      <c r="Y1478" s="20" t="s">
        <v>1684</v>
      </c>
      <c r="Z1478" s="20" t="s">
        <v>1685</v>
      </c>
      <c r="AA1478" s="20">
        <v>1.5</v>
      </c>
      <c r="AB1478" s="20">
        <v>13</v>
      </c>
      <c r="AC1478" s="20">
        <v>13</v>
      </c>
      <c r="AD1478" s="20">
        <v>13</v>
      </c>
      <c r="AL1478" s="20" t="s">
        <v>1686</v>
      </c>
      <c r="AT1478" s="20" t="s">
        <v>1687</v>
      </c>
      <c r="AY1478" s="20" t="s">
        <v>1719</v>
      </c>
      <c r="BD1478" s="20" t="s">
        <v>2716</v>
      </c>
      <c r="BE1478" s="20" t="s">
        <v>1749</v>
      </c>
      <c r="BL1478" s="20">
        <v>1309.0999999999999</v>
      </c>
      <c r="BM1478" s="20">
        <v>130</v>
      </c>
    </row>
    <row r="1479" spans="1:66" x14ac:dyDescent="0.25">
      <c r="A1479" s="20" t="s">
        <v>1677</v>
      </c>
      <c r="B1479" s="20" t="s">
        <v>462</v>
      </c>
      <c r="C1479" s="20" t="s">
        <v>705</v>
      </c>
      <c r="D1479" s="20" t="s">
        <v>638</v>
      </c>
      <c r="E1479" s="20" t="s">
        <v>3786</v>
      </c>
      <c r="F1479" s="20" t="s">
        <v>465</v>
      </c>
      <c r="G1479" s="20">
        <v>17.309999999999999</v>
      </c>
      <c r="H1479" s="20" t="s">
        <v>1679</v>
      </c>
      <c r="I1479" s="20" t="s">
        <v>3787</v>
      </c>
      <c r="J1479" s="20" t="s">
        <v>2124</v>
      </c>
      <c r="K1479" s="20" t="s">
        <v>2124</v>
      </c>
      <c r="L1479" s="20" t="s">
        <v>462</v>
      </c>
      <c r="M1479" s="20">
        <v>6</v>
      </c>
      <c r="N1479" s="20" t="s">
        <v>1679</v>
      </c>
      <c r="P1479" s="20">
        <v>0</v>
      </c>
      <c r="Q1479" s="20" t="s">
        <v>499</v>
      </c>
      <c r="R1479" s="20" t="s">
        <v>488</v>
      </c>
      <c r="S1479" s="20" t="s">
        <v>221</v>
      </c>
      <c r="T1479" s="20" t="s">
        <v>3788</v>
      </c>
      <c r="U1479" s="20" t="s">
        <v>3789</v>
      </c>
      <c r="V1479" s="20">
        <v>18</v>
      </c>
      <c r="W1479" s="20">
        <v>561</v>
      </c>
      <c r="Y1479" s="20" t="s">
        <v>1684</v>
      </c>
      <c r="Z1479" s="20" t="s">
        <v>1685</v>
      </c>
      <c r="AA1479" s="20">
        <v>1.5</v>
      </c>
      <c r="AB1479" s="20">
        <v>55</v>
      </c>
      <c r="AC1479" s="20">
        <v>55</v>
      </c>
      <c r="AD1479" s="20">
        <v>55</v>
      </c>
      <c r="AJ1479" s="20" t="s">
        <v>1815</v>
      </c>
      <c r="AL1479" s="20" t="s">
        <v>1686</v>
      </c>
      <c r="AT1479" s="20" t="s">
        <v>1687</v>
      </c>
      <c r="AY1479" s="20" t="s">
        <v>2127</v>
      </c>
      <c r="BD1479" s="20" t="s">
        <v>2065</v>
      </c>
      <c r="BE1479" s="20" t="s">
        <v>462</v>
      </c>
      <c r="BL1479" s="20">
        <v>1557.9</v>
      </c>
      <c r="BM1479" s="20">
        <v>90</v>
      </c>
      <c r="BN1479" s="20">
        <v>1869.0139999999999</v>
      </c>
    </row>
    <row r="1480" spans="1:66" x14ac:dyDescent="0.25">
      <c r="A1480" s="20" t="s">
        <v>1677</v>
      </c>
      <c r="B1480" s="20" t="s">
        <v>462</v>
      </c>
      <c r="C1480" s="20" t="s">
        <v>705</v>
      </c>
      <c r="D1480" s="20" t="s">
        <v>638</v>
      </c>
      <c r="E1480" s="20" t="s">
        <v>3790</v>
      </c>
      <c r="F1480" s="20" t="s">
        <v>468</v>
      </c>
      <c r="G1480" s="20">
        <v>4.54</v>
      </c>
      <c r="H1480" s="20" t="s">
        <v>1679</v>
      </c>
      <c r="I1480" s="20" t="s">
        <v>3787</v>
      </c>
      <c r="J1480" s="20" t="s">
        <v>2124</v>
      </c>
      <c r="K1480" s="20" t="s">
        <v>2124</v>
      </c>
      <c r="L1480" s="20" t="s">
        <v>462</v>
      </c>
      <c r="M1480" s="20">
        <v>6</v>
      </c>
      <c r="N1480" s="20" t="s">
        <v>1679</v>
      </c>
      <c r="P1480" s="20">
        <v>0</v>
      </c>
      <c r="Q1480" s="20" t="s">
        <v>495</v>
      </c>
      <c r="R1480" s="20" t="s">
        <v>488</v>
      </c>
      <c r="S1480" s="20" t="s">
        <v>221</v>
      </c>
      <c r="T1480" s="20" t="s">
        <v>3788</v>
      </c>
      <c r="U1480" s="20" t="s">
        <v>3791</v>
      </c>
      <c r="V1480" s="20">
        <v>4</v>
      </c>
      <c r="W1480" s="20">
        <v>138</v>
      </c>
      <c r="Y1480" s="20" t="s">
        <v>1684</v>
      </c>
      <c r="Z1480" s="20" t="s">
        <v>1685</v>
      </c>
      <c r="AA1480" s="20">
        <v>1.5</v>
      </c>
      <c r="AB1480" s="20">
        <v>55</v>
      </c>
      <c r="AC1480" s="20">
        <v>55</v>
      </c>
      <c r="AD1480" s="20">
        <v>55</v>
      </c>
      <c r="AJ1480" s="20" t="s">
        <v>1815</v>
      </c>
      <c r="AL1480" s="20" t="s">
        <v>1686</v>
      </c>
      <c r="AT1480" s="20" t="s">
        <v>1687</v>
      </c>
      <c r="AY1480" s="20" t="s">
        <v>2127</v>
      </c>
      <c r="BD1480" s="20" t="s">
        <v>2065</v>
      </c>
      <c r="BE1480" s="20" t="s">
        <v>462</v>
      </c>
      <c r="BL1480" s="20">
        <v>408.6</v>
      </c>
      <c r="BM1480" s="20">
        <v>90</v>
      </c>
      <c r="BN1480" s="20">
        <v>490.18700000000001</v>
      </c>
    </row>
    <row r="1481" spans="1:66" x14ac:dyDescent="0.25">
      <c r="A1481" s="20" t="s">
        <v>1677</v>
      </c>
      <c r="B1481" s="20" t="s">
        <v>462</v>
      </c>
      <c r="C1481" s="20" t="s">
        <v>705</v>
      </c>
      <c r="D1481" s="20" t="s">
        <v>638</v>
      </c>
      <c r="E1481" s="20" t="s">
        <v>3792</v>
      </c>
      <c r="F1481" s="20" t="s">
        <v>470</v>
      </c>
      <c r="G1481" s="20">
        <v>2.97</v>
      </c>
      <c r="H1481" s="20" t="s">
        <v>1679</v>
      </c>
      <c r="I1481" s="20" t="s">
        <v>3787</v>
      </c>
      <c r="J1481" s="20" t="s">
        <v>2124</v>
      </c>
      <c r="K1481" s="20" t="s">
        <v>2124</v>
      </c>
      <c r="L1481" s="20" t="s">
        <v>462</v>
      </c>
      <c r="M1481" s="20">
        <v>6</v>
      </c>
      <c r="N1481" s="20" t="s">
        <v>1679</v>
      </c>
      <c r="P1481" s="20">
        <v>0</v>
      </c>
      <c r="Q1481" s="20" t="s">
        <v>499</v>
      </c>
      <c r="R1481" s="20" t="s">
        <v>488</v>
      </c>
      <c r="S1481" s="20" t="s">
        <v>221</v>
      </c>
      <c r="T1481" s="20" t="s">
        <v>3788</v>
      </c>
      <c r="U1481" s="20" t="s">
        <v>3789</v>
      </c>
      <c r="V1481" s="20">
        <v>18</v>
      </c>
      <c r="W1481" s="20">
        <v>561</v>
      </c>
      <c r="Y1481" s="20" t="s">
        <v>1684</v>
      </c>
      <c r="Z1481" s="20" t="s">
        <v>1685</v>
      </c>
      <c r="AA1481" s="20">
        <v>1.5</v>
      </c>
      <c r="AB1481" s="20">
        <v>55</v>
      </c>
      <c r="AC1481" s="20">
        <v>55</v>
      </c>
      <c r="AD1481" s="20">
        <v>55</v>
      </c>
      <c r="AJ1481" s="20" t="s">
        <v>1815</v>
      </c>
      <c r="AL1481" s="20" t="s">
        <v>1686</v>
      </c>
      <c r="AT1481" s="20" t="s">
        <v>1687</v>
      </c>
      <c r="AY1481" s="20" t="s">
        <v>2127</v>
      </c>
      <c r="BD1481" s="20" t="s">
        <v>2065</v>
      </c>
      <c r="BE1481" s="20" t="s">
        <v>462</v>
      </c>
      <c r="BL1481" s="20">
        <v>267.3</v>
      </c>
      <c r="BM1481" s="20">
        <v>90</v>
      </c>
      <c r="BN1481" s="20">
        <v>320.68200000000002</v>
      </c>
    </row>
    <row r="1482" spans="1:66" x14ac:dyDescent="0.25">
      <c r="A1482" s="20" t="s">
        <v>1677</v>
      </c>
      <c r="B1482" s="20" t="s">
        <v>462</v>
      </c>
      <c r="C1482" s="20" t="s">
        <v>705</v>
      </c>
      <c r="D1482" s="20" t="s">
        <v>638</v>
      </c>
      <c r="E1482" s="20" t="s">
        <v>3793</v>
      </c>
      <c r="F1482" s="20" t="s">
        <v>471</v>
      </c>
      <c r="G1482" s="20">
        <v>4.4000000000000004</v>
      </c>
      <c r="H1482" s="20" t="s">
        <v>1679</v>
      </c>
      <c r="I1482" s="20" t="s">
        <v>3787</v>
      </c>
      <c r="J1482" s="20" t="s">
        <v>2124</v>
      </c>
      <c r="K1482" s="20" t="s">
        <v>2124</v>
      </c>
      <c r="L1482" s="20" t="s">
        <v>462</v>
      </c>
      <c r="M1482" s="20">
        <v>6</v>
      </c>
      <c r="N1482" s="20" t="s">
        <v>1679</v>
      </c>
      <c r="P1482" s="20">
        <v>0</v>
      </c>
      <c r="Q1482" s="20" t="s">
        <v>495</v>
      </c>
      <c r="R1482" s="20" t="s">
        <v>488</v>
      </c>
      <c r="S1482" s="20" t="s">
        <v>221</v>
      </c>
      <c r="T1482" s="20" t="s">
        <v>3788</v>
      </c>
      <c r="U1482" s="20" t="s">
        <v>3794</v>
      </c>
      <c r="V1482" s="20">
        <v>4</v>
      </c>
      <c r="W1482" s="20">
        <v>128</v>
      </c>
      <c r="Y1482" s="20" t="s">
        <v>1684</v>
      </c>
      <c r="Z1482" s="20" t="s">
        <v>1685</v>
      </c>
      <c r="AA1482" s="20">
        <v>1.5</v>
      </c>
      <c r="AB1482" s="20">
        <v>55</v>
      </c>
      <c r="AC1482" s="20">
        <v>55</v>
      </c>
      <c r="AD1482" s="20">
        <v>55</v>
      </c>
      <c r="AJ1482" s="20" t="s">
        <v>1815</v>
      </c>
      <c r="AL1482" s="20" t="s">
        <v>1686</v>
      </c>
      <c r="AT1482" s="20" t="s">
        <v>1687</v>
      </c>
      <c r="BD1482" s="20" t="s">
        <v>2065</v>
      </c>
      <c r="BE1482" s="20" t="s">
        <v>462</v>
      </c>
      <c r="BL1482" s="20">
        <v>264</v>
      </c>
      <c r="BM1482" s="20">
        <v>60</v>
      </c>
      <c r="BN1482" s="20">
        <v>316.73700000000002</v>
      </c>
    </row>
    <row r="1483" spans="1:66" x14ac:dyDescent="0.25">
      <c r="A1483" s="20" t="s">
        <v>1677</v>
      </c>
      <c r="B1483" s="20" t="s">
        <v>462</v>
      </c>
      <c r="C1483" s="20" t="s">
        <v>705</v>
      </c>
      <c r="D1483" s="20" t="s">
        <v>638</v>
      </c>
      <c r="E1483" s="20" t="s">
        <v>3795</v>
      </c>
      <c r="F1483" s="20" t="s">
        <v>472</v>
      </c>
      <c r="G1483" s="20">
        <v>4.97</v>
      </c>
      <c r="H1483" s="20" t="s">
        <v>1679</v>
      </c>
      <c r="I1483" s="20" t="s">
        <v>3787</v>
      </c>
      <c r="J1483" s="20" t="s">
        <v>2124</v>
      </c>
      <c r="K1483" s="20" t="s">
        <v>2124</v>
      </c>
      <c r="L1483" s="20" t="s">
        <v>462</v>
      </c>
      <c r="M1483" s="20">
        <v>6</v>
      </c>
      <c r="N1483" s="20" t="s">
        <v>1679</v>
      </c>
      <c r="P1483" s="20">
        <v>0</v>
      </c>
      <c r="Q1483" s="20" t="s">
        <v>499</v>
      </c>
      <c r="R1483" s="20" t="s">
        <v>706</v>
      </c>
      <c r="S1483" s="20" t="s">
        <v>221</v>
      </c>
      <c r="T1483" s="20" t="s">
        <v>3796</v>
      </c>
      <c r="U1483" s="20" t="s">
        <v>3789</v>
      </c>
      <c r="V1483" s="20">
        <v>18</v>
      </c>
      <c r="W1483" s="20">
        <v>561</v>
      </c>
      <c r="Y1483" s="20" t="s">
        <v>1684</v>
      </c>
      <c r="Z1483" s="20" t="s">
        <v>1685</v>
      </c>
      <c r="AA1483" s="20">
        <v>1.5</v>
      </c>
      <c r="AB1483" s="20">
        <v>55</v>
      </c>
      <c r="AC1483" s="20">
        <v>55</v>
      </c>
      <c r="AD1483" s="20">
        <v>55</v>
      </c>
      <c r="AJ1483" s="20" t="s">
        <v>1815</v>
      </c>
      <c r="AL1483" s="20" t="s">
        <v>1686</v>
      </c>
      <c r="AT1483" s="20" t="s">
        <v>1687</v>
      </c>
      <c r="AY1483" s="20" t="s">
        <v>2127</v>
      </c>
      <c r="BD1483" s="20" t="s">
        <v>2065</v>
      </c>
      <c r="BE1483" s="20" t="s">
        <v>462</v>
      </c>
      <c r="BL1483" s="20">
        <v>447.3</v>
      </c>
      <c r="BM1483" s="20">
        <v>90</v>
      </c>
      <c r="BN1483" s="20">
        <v>536.62300000000005</v>
      </c>
    </row>
    <row r="1484" spans="1:66" x14ac:dyDescent="0.25">
      <c r="A1484" s="20" t="s">
        <v>1677</v>
      </c>
      <c r="B1484" s="20" t="s">
        <v>462</v>
      </c>
      <c r="C1484" s="20" t="s">
        <v>705</v>
      </c>
      <c r="D1484" s="20" t="s">
        <v>638</v>
      </c>
      <c r="E1484" s="20" t="s">
        <v>3797</v>
      </c>
      <c r="F1484" s="20" t="s">
        <v>473</v>
      </c>
      <c r="G1484" s="20">
        <v>0.42</v>
      </c>
      <c r="H1484" s="20" t="s">
        <v>1679</v>
      </c>
      <c r="I1484" s="20" t="s">
        <v>3787</v>
      </c>
      <c r="J1484" s="20" t="s">
        <v>2124</v>
      </c>
      <c r="K1484" s="20" t="s">
        <v>2124</v>
      </c>
      <c r="L1484" s="20" t="s">
        <v>462</v>
      </c>
      <c r="M1484" s="20">
        <v>6</v>
      </c>
      <c r="N1484" s="20" t="s">
        <v>1679</v>
      </c>
      <c r="P1484" s="20">
        <v>0</v>
      </c>
      <c r="Q1484" s="20" t="s">
        <v>499</v>
      </c>
      <c r="R1484" s="20" t="s">
        <v>488</v>
      </c>
      <c r="S1484" s="20" t="s">
        <v>221</v>
      </c>
      <c r="T1484" s="20" t="s">
        <v>3796</v>
      </c>
      <c r="U1484" s="20" t="s">
        <v>3789</v>
      </c>
      <c r="V1484" s="20">
        <v>18</v>
      </c>
      <c r="W1484" s="20">
        <v>561</v>
      </c>
      <c r="Y1484" s="20" t="s">
        <v>1684</v>
      </c>
      <c r="Z1484" s="20" t="s">
        <v>1685</v>
      </c>
      <c r="AA1484" s="20">
        <v>1.5</v>
      </c>
      <c r="AB1484" s="20">
        <v>55</v>
      </c>
      <c r="AC1484" s="20">
        <v>55</v>
      </c>
      <c r="AD1484" s="20">
        <v>55</v>
      </c>
      <c r="AJ1484" s="20" t="s">
        <v>1815</v>
      </c>
      <c r="AL1484" s="20" t="s">
        <v>1686</v>
      </c>
      <c r="AT1484" s="20" t="s">
        <v>1687</v>
      </c>
      <c r="AY1484" s="20" t="s">
        <v>2127</v>
      </c>
      <c r="BD1484" s="20" t="s">
        <v>2065</v>
      </c>
      <c r="BE1484" s="20" t="s">
        <v>462</v>
      </c>
      <c r="BL1484" s="20">
        <v>37.799999999999997</v>
      </c>
      <c r="BM1484" s="20">
        <v>90</v>
      </c>
      <c r="BN1484" s="20">
        <v>45.338000000000001</v>
      </c>
    </row>
    <row r="1485" spans="1:66" x14ac:dyDescent="0.25">
      <c r="A1485" s="20" t="s">
        <v>1677</v>
      </c>
      <c r="B1485" s="20" t="s">
        <v>462</v>
      </c>
      <c r="C1485" s="20" t="s">
        <v>705</v>
      </c>
      <c r="D1485" s="20" t="s">
        <v>638</v>
      </c>
      <c r="E1485" s="20" t="s">
        <v>3798</v>
      </c>
      <c r="F1485" s="20" t="s">
        <v>474</v>
      </c>
      <c r="G1485" s="20">
        <v>8.73</v>
      </c>
      <c r="H1485" s="20" t="s">
        <v>1679</v>
      </c>
      <c r="I1485" s="20" t="s">
        <v>3787</v>
      </c>
      <c r="J1485" s="20" t="s">
        <v>2124</v>
      </c>
      <c r="K1485" s="20" t="s">
        <v>2124</v>
      </c>
      <c r="L1485" s="20" t="s">
        <v>462</v>
      </c>
      <c r="M1485" s="20">
        <v>6</v>
      </c>
      <c r="N1485" s="20" t="s">
        <v>1679</v>
      </c>
      <c r="P1485" s="20">
        <v>0</v>
      </c>
      <c r="Q1485" s="20" t="s">
        <v>499</v>
      </c>
      <c r="R1485" s="20" t="s">
        <v>488</v>
      </c>
      <c r="S1485" s="20" t="s">
        <v>221</v>
      </c>
      <c r="T1485" s="20" t="s">
        <v>3796</v>
      </c>
      <c r="U1485" s="20" t="s">
        <v>3789</v>
      </c>
      <c r="V1485" s="20">
        <v>18</v>
      </c>
      <c r="W1485" s="20">
        <v>561</v>
      </c>
      <c r="Y1485" s="20" t="s">
        <v>1684</v>
      </c>
      <c r="Z1485" s="20" t="s">
        <v>1685</v>
      </c>
      <c r="AA1485" s="20">
        <v>1.5</v>
      </c>
      <c r="AB1485" s="20">
        <v>55</v>
      </c>
      <c r="AC1485" s="20">
        <v>55</v>
      </c>
      <c r="AD1485" s="20">
        <v>55</v>
      </c>
      <c r="AJ1485" s="20" t="s">
        <v>1815</v>
      </c>
      <c r="AL1485" s="20" t="s">
        <v>1686</v>
      </c>
      <c r="AT1485" s="20" t="s">
        <v>1687</v>
      </c>
      <c r="AY1485" s="20" t="s">
        <v>2127</v>
      </c>
      <c r="BD1485" s="20" t="s">
        <v>2065</v>
      </c>
      <c r="BE1485" s="20" t="s">
        <v>462</v>
      </c>
      <c r="BL1485" s="20">
        <v>785.7</v>
      </c>
      <c r="BM1485" s="20">
        <v>90</v>
      </c>
      <c r="BN1485" s="20">
        <v>942.62</v>
      </c>
    </row>
    <row r="1486" spans="1:66" x14ac:dyDescent="0.25">
      <c r="A1486" s="20" t="s">
        <v>1677</v>
      </c>
      <c r="B1486" s="20" t="s">
        <v>462</v>
      </c>
      <c r="C1486" s="20" t="s">
        <v>705</v>
      </c>
      <c r="D1486" s="20" t="s">
        <v>638</v>
      </c>
      <c r="E1486" s="20" t="s">
        <v>3799</v>
      </c>
      <c r="F1486" s="20" t="s">
        <v>475</v>
      </c>
      <c r="G1486" s="20">
        <v>3.47</v>
      </c>
      <c r="H1486" s="20" t="s">
        <v>1679</v>
      </c>
      <c r="I1486" s="20" t="s">
        <v>3787</v>
      </c>
      <c r="J1486" s="20" t="s">
        <v>2124</v>
      </c>
      <c r="K1486" s="20" t="s">
        <v>2124</v>
      </c>
      <c r="L1486" s="20" t="s">
        <v>462</v>
      </c>
      <c r="M1486" s="20">
        <v>6</v>
      </c>
      <c r="N1486" s="20" t="s">
        <v>1679</v>
      </c>
      <c r="P1486" s="20">
        <v>0</v>
      </c>
      <c r="Q1486" s="20" t="s">
        <v>499</v>
      </c>
      <c r="R1486" s="20" t="s">
        <v>488</v>
      </c>
      <c r="S1486" s="20" t="s">
        <v>221</v>
      </c>
      <c r="T1486" s="20" t="s">
        <v>3796</v>
      </c>
      <c r="U1486" s="20" t="s">
        <v>3789</v>
      </c>
      <c r="V1486" s="20">
        <v>18</v>
      </c>
      <c r="W1486" s="20">
        <v>561</v>
      </c>
      <c r="Y1486" s="20" t="s">
        <v>1684</v>
      </c>
      <c r="Z1486" s="20" t="s">
        <v>1685</v>
      </c>
      <c r="AA1486" s="20">
        <v>1.5</v>
      </c>
      <c r="AB1486" s="20">
        <v>55</v>
      </c>
      <c r="AC1486" s="20">
        <v>55</v>
      </c>
      <c r="AD1486" s="20">
        <v>55</v>
      </c>
      <c r="AJ1486" s="20" t="s">
        <v>1815</v>
      </c>
      <c r="AL1486" s="20" t="s">
        <v>1686</v>
      </c>
      <c r="AT1486" s="20" t="s">
        <v>1687</v>
      </c>
      <c r="AY1486" s="20" t="s">
        <v>2127</v>
      </c>
      <c r="BD1486" s="20" t="s">
        <v>2065</v>
      </c>
      <c r="BE1486" s="20" t="s">
        <v>462</v>
      </c>
      <c r="BL1486" s="20">
        <v>312.3</v>
      </c>
      <c r="BM1486" s="20">
        <v>90</v>
      </c>
      <c r="BN1486" s="20">
        <v>374.66300000000001</v>
      </c>
    </row>
    <row r="1487" spans="1:66" x14ac:dyDescent="0.25">
      <c r="A1487" s="20" t="s">
        <v>1677</v>
      </c>
      <c r="B1487" s="20" t="s">
        <v>462</v>
      </c>
      <c r="C1487" s="20" t="s">
        <v>705</v>
      </c>
      <c r="D1487" s="20" t="s">
        <v>638</v>
      </c>
      <c r="E1487" s="20" t="s">
        <v>3800</v>
      </c>
      <c r="F1487" s="20" t="s">
        <v>476</v>
      </c>
      <c r="G1487" s="20">
        <v>26.42</v>
      </c>
      <c r="H1487" s="20" t="s">
        <v>1679</v>
      </c>
      <c r="I1487" s="20" t="s">
        <v>3787</v>
      </c>
      <c r="J1487" s="20" t="s">
        <v>2124</v>
      </c>
      <c r="K1487" s="20" t="s">
        <v>2124</v>
      </c>
      <c r="L1487" s="20" t="s">
        <v>462</v>
      </c>
      <c r="M1487" s="20">
        <v>6</v>
      </c>
      <c r="N1487" s="20" t="s">
        <v>1679</v>
      </c>
      <c r="P1487" s="20">
        <v>0</v>
      </c>
      <c r="Q1487" s="20" t="s">
        <v>499</v>
      </c>
      <c r="R1487" s="20" t="s">
        <v>488</v>
      </c>
      <c r="S1487" s="20" t="s">
        <v>221</v>
      </c>
      <c r="T1487" s="20" t="s">
        <v>3796</v>
      </c>
      <c r="U1487" s="20" t="s">
        <v>3789</v>
      </c>
      <c r="V1487" s="20">
        <v>18</v>
      </c>
      <c r="W1487" s="20">
        <v>561</v>
      </c>
      <c r="Y1487" s="20" t="s">
        <v>1684</v>
      </c>
      <c r="Z1487" s="20" t="s">
        <v>1685</v>
      </c>
      <c r="AA1487" s="20">
        <v>1.5</v>
      </c>
      <c r="AB1487" s="20">
        <v>55</v>
      </c>
      <c r="AC1487" s="20">
        <v>55</v>
      </c>
      <c r="AD1487" s="20">
        <v>55</v>
      </c>
      <c r="AJ1487" s="20" t="s">
        <v>1815</v>
      </c>
      <c r="AL1487" s="20" t="s">
        <v>1686</v>
      </c>
      <c r="AT1487" s="20" t="s">
        <v>1687</v>
      </c>
      <c r="AY1487" s="20" t="s">
        <v>2127</v>
      </c>
      <c r="BD1487" s="20" t="s">
        <v>2065</v>
      </c>
      <c r="BE1487" s="20" t="s">
        <v>462</v>
      </c>
      <c r="BL1487" s="20">
        <v>2377.8000000000002</v>
      </c>
      <c r="BM1487" s="20">
        <v>90</v>
      </c>
      <c r="BN1487" s="20">
        <v>2852.6779999999999</v>
      </c>
    </row>
    <row r="1488" spans="1:66" x14ac:dyDescent="0.25">
      <c r="A1488" s="20" t="s">
        <v>1677</v>
      </c>
      <c r="B1488" s="20" t="s">
        <v>462</v>
      </c>
      <c r="C1488" s="20" t="s">
        <v>705</v>
      </c>
      <c r="D1488" s="20" t="s">
        <v>638</v>
      </c>
      <c r="E1488" s="20" t="s">
        <v>3801</v>
      </c>
      <c r="F1488" s="20" t="s">
        <v>477</v>
      </c>
      <c r="G1488" s="20">
        <v>15.27</v>
      </c>
      <c r="H1488" s="20" t="s">
        <v>1679</v>
      </c>
      <c r="I1488" s="20" t="s">
        <v>3787</v>
      </c>
      <c r="J1488" s="20" t="s">
        <v>2124</v>
      </c>
      <c r="K1488" s="20" t="s">
        <v>2124</v>
      </c>
      <c r="L1488" s="20" t="s">
        <v>462</v>
      </c>
      <c r="M1488" s="20">
        <v>6</v>
      </c>
      <c r="N1488" s="20" t="s">
        <v>1679</v>
      </c>
      <c r="P1488" s="20">
        <v>0</v>
      </c>
      <c r="Q1488" s="20" t="s">
        <v>499</v>
      </c>
      <c r="R1488" s="20" t="s">
        <v>488</v>
      </c>
      <c r="S1488" s="20" t="s">
        <v>221</v>
      </c>
      <c r="T1488" s="20" t="s">
        <v>3796</v>
      </c>
      <c r="U1488" s="20" t="s">
        <v>3789</v>
      </c>
      <c r="V1488" s="20">
        <v>18</v>
      </c>
      <c r="W1488" s="20">
        <v>561</v>
      </c>
      <c r="Y1488" s="20" t="s">
        <v>1684</v>
      </c>
      <c r="Z1488" s="20" t="s">
        <v>1685</v>
      </c>
      <c r="AA1488" s="20">
        <v>1.5</v>
      </c>
      <c r="AB1488" s="20">
        <v>55</v>
      </c>
      <c r="AC1488" s="20">
        <v>55</v>
      </c>
      <c r="AD1488" s="20">
        <v>55</v>
      </c>
      <c r="AJ1488" s="20" t="s">
        <v>1815</v>
      </c>
      <c r="AL1488" s="20" t="s">
        <v>1686</v>
      </c>
      <c r="AT1488" s="20" t="s">
        <v>1687</v>
      </c>
      <c r="AY1488" s="20" t="s">
        <v>2127</v>
      </c>
      <c r="BD1488" s="20" t="s">
        <v>2065</v>
      </c>
      <c r="BE1488" s="20" t="s">
        <v>462</v>
      </c>
      <c r="BL1488" s="20">
        <v>1374.3</v>
      </c>
      <c r="BM1488" s="20">
        <v>90</v>
      </c>
      <c r="BN1488" s="20">
        <v>1648.7719999999999</v>
      </c>
    </row>
    <row r="1489" spans="1:68" x14ac:dyDescent="0.25">
      <c r="A1489" s="20" t="s">
        <v>1677</v>
      </c>
      <c r="B1489" s="20" t="s">
        <v>462</v>
      </c>
      <c r="C1489" s="20" t="s">
        <v>705</v>
      </c>
      <c r="D1489" s="20" t="s">
        <v>638</v>
      </c>
      <c r="E1489" s="20" t="s">
        <v>3802</v>
      </c>
      <c r="F1489" s="20" t="s">
        <v>478</v>
      </c>
      <c r="G1489" s="20">
        <v>39.86</v>
      </c>
      <c r="H1489" s="20" t="s">
        <v>1679</v>
      </c>
      <c r="I1489" s="20" t="s">
        <v>3787</v>
      </c>
      <c r="J1489" s="20" t="s">
        <v>2124</v>
      </c>
      <c r="K1489" s="20" t="s">
        <v>2124</v>
      </c>
      <c r="L1489" s="20" t="s">
        <v>462</v>
      </c>
      <c r="M1489" s="20">
        <v>6</v>
      </c>
      <c r="N1489" s="20" t="s">
        <v>1679</v>
      </c>
      <c r="P1489" s="20">
        <v>0</v>
      </c>
      <c r="Q1489" s="20" t="s">
        <v>499</v>
      </c>
      <c r="R1489" s="20" t="s">
        <v>488</v>
      </c>
      <c r="S1489" s="20" t="s">
        <v>221</v>
      </c>
      <c r="T1489" s="20" t="s">
        <v>3796</v>
      </c>
      <c r="U1489" s="20" t="s">
        <v>3789</v>
      </c>
      <c r="V1489" s="20">
        <v>18</v>
      </c>
      <c r="W1489" s="20">
        <v>561</v>
      </c>
      <c r="Y1489" s="20" t="s">
        <v>1684</v>
      </c>
      <c r="Z1489" s="20" t="s">
        <v>1685</v>
      </c>
      <c r="AA1489" s="20">
        <v>1.5</v>
      </c>
      <c r="AB1489" s="20">
        <v>55</v>
      </c>
      <c r="AC1489" s="20">
        <v>55</v>
      </c>
      <c r="AD1489" s="20">
        <v>55</v>
      </c>
      <c r="AJ1489" s="20" t="s">
        <v>1815</v>
      </c>
      <c r="AL1489" s="20" t="s">
        <v>1686</v>
      </c>
      <c r="AT1489" s="20" t="s">
        <v>1687</v>
      </c>
      <c r="AY1489" s="20" t="s">
        <v>2127</v>
      </c>
      <c r="BD1489" s="20" t="s">
        <v>2065</v>
      </c>
      <c r="BE1489" s="20" t="s">
        <v>462</v>
      </c>
      <c r="BL1489" s="20">
        <v>3587.4</v>
      </c>
      <c r="BM1489" s="20">
        <v>90</v>
      </c>
      <c r="BN1489" s="20">
        <v>4303.8379999999997</v>
      </c>
    </row>
    <row r="1490" spans="1:68" x14ac:dyDescent="0.25">
      <c r="A1490" s="20" t="s">
        <v>1677</v>
      </c>
      <c r="B1490" s="20" t="s">
        <v>462</v>
      </c>
      <c r="C1490" s="20" t="s">
        <v>705</v>
      </c>
      <c r="D1490" s="20" t="s">
        <v>638</v>
      </c>
      <c r="E1490" s="20" t="s">
        <v>3803</v>
      </c>
      <c r="F1490" s="20" t="s">
        <v>479</v>
      </c>
      <c r="G1490" s="20">
        <v>22.72</v>
      </c>
      <c r="H1490" s="20" t="s">
        <v>1679</v>
      </c>
      <c r="I1490" s="20" t="s">
        <v>3787</v>
      </c>
      <c r="J1490" s="20" t="s">
        <v>2124</v>
      </c>
      <c r="K1490" s="20" t="s">
        <v>2124</v>
      </c>
      <c r="L1490" s="20" t="s">
        <v>462</v>
      </c>
      <c r="M1490" s="20">
        <v>6</v>
      </c>
      <c r="N1490" s="20" t="s">
        <v>1679</v>
      </c>
      <c r="P1490" s="20">
        <v>0</v>
      </c>
      <c r="Q1490" s="20" t="s">
        <v>499</v>
      </c>
      <c r="R1490" s="20" t="s">
        <v>488</v>
      </c>
      <c r="S1490" s="20" t="s">
        <v>221</v>
      </c>
      <c r="T1490" s="20" t="s">
        <v>3796</v>
      </c>
      <c r="U1490" s="20" t="s">
        <v>3789</v>
      </c>
      <c r="V1490" s="20">
        <v>18</v>
      </c>
      <c r="W1490" s="20">
        <v>561</v>
      </c>
      <c r="Y1490" s="20" t="s">
        <v>1684</v>
      </c>
      <c r="Z1490" s="20" t="s">
        <v>1685</v>
      </c>
      <c r="AA1490" s="20">
        <v>1.5</v>
      </c>
      <c r="AB1490" s="20">
        <v>55</v>
      </c>
      <c r="AC1490" s="20">
        <v>55</v>
      </c>
      <c r="AD1490" s="20">
        <v>55</v>
      </c>
      <c r="AJ1490" s="20" t="s">
        <v>1815</v>
      </c>
      <c r="AL1490" s="20" t="s">
        <v>1686</v>
      </c>
      <c r="AT1490" s="20" t="s">
        <v>1687</v>
      </c>
      <c r="AY1490" s="20" t="s">
        <v>2127</v>
      </c>
      <c r="BD1490" s="20" t="s">
        <v>2065</v>
      </c>
      <c r="BE1490" s="20" t="s">
        <v>462</v>
      </c>
      <c r="BL1490" s="20">
        <v>2044.8</v>
      </c>
      <c r="BM1490" s="20">
        <v>90</v>
      </c>
      <c r="BN1490" s="20">
        <v>2453.1619999999998</v>
      </c>
    </row>
    <row r="1491" spans="1:68" x14ac:dyDescent="0.25">
      <c r="A1491" s="20" t="s">
        <v>1677</v>
      </c>
      <c r="B1491" s="20" t="s">
        <v>462</v>
      </c>
      <c r="C1491" s="20" t="s">
        <v>705</v>
      </c>
      <c r="D1491" s="20" t="s">
        <v>638</v>
      </c>
      <c r="E1491" s="20" t="s">
        <v>3804</v>
      </c>
      <c r="F1491" s="20" t="s">
        <v>480</v>
      </c>
      <c r="G1491" s="20">
        <v>18.850000000000001</v>
      </c>
      <c r="H1491" s="20" t="s">
        <v>1679</v>
      </c>
      <c r="I1491" s="20" t="s">
        <v>3787</v>
      </c>
      <c r="J1491" s="20" t="s">
        <v>2124</v>
      </c>
      <c r="K1491" s="20" t="s">
        <v>2124</v>
      </c>
      <c r="L1491" s="20" t="s">
        <v>462</v>
      </c>
      <c r="M1491" s="20">
        <v>6</v>
      </c>
      <c r="N1491" s="20" t="s">
        <v>1679</v>
      </c>
      <c r="P1491" s="20">
        <v>0</v>
      </c>
      <c r="Q1491" s="20" t="s">
        <v>499</v>
      </c>
      <c r="R1491" s="20" t="s">
        <v>488</v>
      </c>
      <c r="S1491" s="20" t="s">
        <v>221</v>
      </c>
      <c r="T1491" s="20" t="s">
        <v>3796</v>
      </c>
      <c r="U1491" s="20" t="s">
        <v>3789</v>
      </c>
      <c r="V1491" s="20">
        <v>18</v>
      </c>
      <c r="W1491" s="20">
        <v>561</v>
      </c>
      <c r="Y1491" s="20" t="s">
        <v>1684</v>
      </c>
      <c r="Z1491" s="20" t="s">
        <v>1685</v>
      </c>
      <c r="AA1491" s="20">
        <v>1.5</v>
      </c>
      <c r="AB1491" s="20">
        <v>55</v>
      </c>
      <c r="AC1491" s="20">
        <v>55</v>
      </c>
      <c r="AD1491" s="20">
        <v>55</v>
      </c>
      <c r="AJ1491" s="20" t="s">
        <v>1815</v>
      </c>
      <c r="AL1491" s="20" t="s">
        <v>1686</v>
      </c>
      <c r="AT1491" s="20" t="s">
        <v>1687</v>
      </c>
      <c r="AY1491" s="20" t="s">
        <v>2127</v>
      </c>
      <c r="BD1491" s="20" t="s">
        <v>2065</v>
      </c>
      <c r="BE1491" s="20" t="s">
        <v>462</v>
      </c>
      <c r="BL1491" s="20">
        <v>1696.5</v>
      </c>
      <c r="BM1491" s="20">
        <v>90</v>
      </c>
      <c r="BN1491" s="20">
        <v>2035.307</v>
      </c>
    </row>
    <row r="1492" spans="1:68" x14ac:dyDescent="0.25">
      <c r="A1492" s="20" t="s">
        <v>1677</v>
      </c>
      <c r="B1492" s="20" t="s">
        <v>462</v>
      </c>
      <c r="C1492" s="20" t="s">
        <v>705</v>
      </c>
      <c r="D1492" s="20" t="s">
        <v>638</v>
      </c>
      <c r="E1492" s="20" t="s">
        <v>3805</v>
      </c>
      <c r="F1492" s="20" t="s">
        <v>481</v>
      </c>
      <c r="G1492" s="20">
        <v>4.05</v>
      </c>
      <c r="H1492" s="20" t="s">
        <v>1679</v>
      </c>
      <c r="I1492" s="20" t="s">
        <v>3787</v>
      </c>
      <c r="J1492" s="20" t="s">
        <v>2124</v>
      </c>
      <c r="K1492" s="20" t="s">
        <v>2124</v>
      </c>
      <c r="L1492" s="20" t="s">
        <v>462</v>
      </c>
      <c r="M1492" s="20">
        <v>6</v>
      </c>
      <c r="N1492" s="20" t="s">
        <v>1679</v>
      </c>
      <c r="P1492" s="20">
        <v>0</v>
      </c>
      <c r="Q1492" s="20" t="s">
        <v>499</v>
      </c>
      <c r="R1492" s="20" t="s">
        <v>488</v>
      </c>
      <c r="S1492" s="20" t="s">
        <v>221</v>
      </c>
      <c r="T1492" s="20" t="s">
        <v>3123</v>
      </c>
      <c r="U1492" s="20" t="s">
        <v>3789</v>
      </c>
      <c r="V1492" s="20">
        <v>18</v>
      </c>
      <c r="W1492" s="20">
        <v>561</v>
      </c>
      <c r="Y1492" s="20" t="s">
        <v>1684</v>
      </c>
      <c r="Z1492" s="20" t="s">
        <v>1685</v>
      </c>
      <c r="AA1492" s="20">
        <v>1.5</v>
      </c>
      <c r="AB1492" s="20">
        <v>55</v>
      </c>
      <c r="AC1492" s="20">
        <v>55</v>
      </c>
      <c r="AD1492" s="20">
        <v>55</v>
      </c>
      <c r="AJ1492" s="20" t="s">
        <v>1815</v>
      </c>
      <c r="AL1492" s="20" t="s">
        <v>1686</v>
      </c>
      <c r="AT1492" s="20" t="s">
        <v>1687</v>
      </c>
      <c r="AY1492" s="20" t="s">
        <v>2127</v>
      </c>
      <c r="BD1492" s="20" t="s">
        <v>2065</v>
      </c>
      <c r="BE1492" s="20" t="s">
        <v>462</v>
      </c>
      <c r="BL1492" s="20">
        <v>364.5</v>
      </c>
      <c r="BM1492" s="20">
        <v>90</v>
      </c>
      <c r="BN1492" s="20">
        <v>437.30399999999997</v>
      </c>
    </row>
    <row r="1493" spans="1:68" x14ac:dyDescent="0.25">
      <c r="A1493" s="20" t="s">
        <v>1677</v>
      </c>
      <c r="B1493" s="20" t="s">
        <v>462</v>
      </c>
      <c r="C1493" s="20" t="s">
        <v>705</v>
      </c>
      <c r="D1493" s="20" t="s">
        <v>638</v>
      </c>
      <c r="E1493" s="20" t="s">
        <v>3806</v>
      </c>
      <c r="F1493" s="20" t="s">
        <v>482</v>
      </c>
      <c r="G1493" s="20">
        <v>1.08</v>
      </c>
      <c r="H1493" s="20" t="s">
        <v>1679</v>
      </c>
      <c r="I1493" s="20" t="s">
        <v>3787</v>
      </c>
      <c r="J1493" s="20" t="s">
        <v>2124</v>
      </c>
      <c r="K1493" s="20" t="s">
        <v>2124</v>
      </c>
      <c r="L1493" s="20" t="s">
        <v>462</v>
      </c>
      <c r="M1493" s="20">
        <v>6</v>
      </c>
      <c r="N1493" s="20" t="s">
        <v>1679</v>
      </c>
      <c r="P1493" s="20">
        <v>0</v>
      </c>
      <c r="Q1493" s="20" t="s">
        <v>499</v>
      </c>
      <c r="R1493" s="20" t="s">
        <v>488</v>
      </c>
      <c r="S1493" s="20" t="s">
        <v>221</v>
      </c>
      <c r="T1493" s="20" t="s">
        <v>3123</v>
      </c>
      <c r="U1493" s="20" t="s">
        <v>3789</v>
      </c>
      <c r="V1493" s="20">
        <v>18</v>
      </c>
      <c r="W1493" s="20">
        <v>561</v>
      </c>
      <c r="Y1493" s="20" t="s">
        <v>1684</v>
      </c>
      <c r="Z1493" s="20" t="s">
        <v>1685</v>
      </c>
      <c r="AA1493" s="20">
        <v>1.5</v>
      </c>
      <c r="AB1493" s="20">
        <v>55</v>
      </c>
      <c r="AC1493" s="20">
        <v>55</v>
      </c>
      <c r="AD1493" s="20">
        <v>55</v>
      </c>
      <c r="AJ1493" s="20" t="s">
        <v>1815</v>
      </c>
      <c r="AL1493" s="20" t="s">
        <v>1686</v>
      </c>
      <c r="AT1493" s="20" t="s">
        <v>1687</v>
      </c>
      <c r="AY1493" s="20" t="s">
        <v>2127</v>
      </c>
      <c r="BD1493" s="20" t="s">
        <v>2065</v>
      </c>
      <c r="BE1493" s="20" t="s">
        <v>462</v>
      </c>
      <c r="BL1493" s="20">
        <v>97.2</v>
      </c>
      <c r="BM1493" s="20">
        <v>90</v>
      </c>
      <c r="BN1493" s="20">
        <v>116.617</v>
      </c>
    </row>
    <row r="1494" spans="1:68" x14ac:dyDescent="0.25">
      <c r="A1494" s="20" t="s">
        <v>1677</v>
      </c>
      <c r="B1494" s="20" t="s">
        <v>462</v>
      </c>
      <c r="C1494" s="20" t="s">
        <v>705</v>
      </c>
      <c r="D1494" s="20" t="s">
        <v>638</v>
      </c>
      <c r="E1494" s="20" t="s">
        <v>3807</v>
      </c>
      <c r="F1494" s="20" t="s">
        <v>483</v>
      </c>
      <c r="G1494" s="20">
        <v>5.52</v>
      </c>
      <c r="H1494" s="20" t="s">
        <v>1679</v>
      </c>
      <c r="I1494" s="20" t="s">
        <v>3787</v>
      </c>
      <c r="J1494" s="20" t="s">
        <v>2124</v>
      </c>
      <c r="K1494" s="20" t="s">
        <v>2124</v>
      </c>
      <c r="L1494" s="20" t="s">
        <v>462</v>
      </c>
      <c r="M1494" s="20">
        <v>6</v>
      </c>
      <c r="N1494" s="20" t="s">
        <v>1679</v>
      </c>
      <c r="P1494" s="20">
        <v>0</v>
      </c>
      <c r="Q1494" s="20" t="s">
        <v>499</v>
      </c>
      <c r="R1494" s="20" t="s">
        <v>707</v>
      </c>
      <c r="S1494" s="20" t="s">
        <v>221</v>
      </c>
      <c r="T1494" s="20" t="s">
        <v>3796</v>
      </c>
      <c r="U1494" s="20" t="s">
        <v>3789</v>
      </c>
      <c r="V1494" s="20">
        <v>18</v>
      </c>
      <c r="W1494" s="20">
        <v>561</v>
      </c>
      <c r="Y1494" s="20" t="s">
        <v>1684</v>
      </c>
      <c r="Z1494" s="20" t="s">
        <v>1685</v>
      </c>
      <c r="AA1494" s="20">
        <v>1.5</v>
      </c>
      <c r="AB1494" s="20">
        <v>55</v>
      </c>
      <c r="AC1494" s="20">
        <v>55</v>
      </c>
      <c r="AD1494" s="20">
        <v>55</v>
      </c>
      <c r="AJ1494" s="20" t="s">
        <v>1815</v>
      </c>
      <c r="AL1494" s="20" t="s">
        <v>1686</v>
      </c>
      <c r="AT1494" s="20" t="s">
        <v>1687</v>
      </c>
      <c r="AY1494" s="20" t="s">
        <v>2127</v>
      </c>
      <c r="BD1494" s="20" t="s">
        <v>2065</v>
      </c>
      <c r="BE1494" s="20" t="s">
        <v>462</v>
      </c>
      <c r="BL1494" s="20">
        <v>496.8</v>
      </c>
      <c r="BM1494" s="20">
        <v>90</v>
      </c>
      <c r="BN1494" s="20">
        <v>596.00199999999995</v>
      </c>
    </row>
    <row r="1495" spans="1:68" x14ac:dyDescent="0.25">
      <c r="A1495" s="20" t="s">
        <v>1677</v>
      </c>
      <c r="B1495" s="20" t="s">
        <v>462</v>
      </c>
      <c r="C1495" s="20" t="s">
        <v>705</v>
      </c>
      <c r="D1495" s="20" t="s">
        <v>638</v>
      </c>
      <c r="E1495" s="20" t="s">
        <v>3808</v>
      </c>
      <c r="F1495" s="20" t="s">
        <v>484</v>
      </c>
      <c r="G1495" s="20">
        <v>28.08</v>
      </c>
      <c r="H1495" s="20" t="s">
        <v>1679</v>
      </c>
      <c r="I1495" s="20" t="s">
        <v>3787</v>
      </c>
      <c r="J1495" s="20" t="s">
        <v>2124</v>
      </c>
      <c r="K1495" s="20" t="s">
        <v>2124</v>
      </c>
      <c r="L1495" s="20" t="s">
        <v>462</v>
      </c>
      <c r="M1495" s="20">
        <v>6</v>
      </c>
      <c r="N1495" s="20" t="s">
        <v>1679</v>
      </c>
      <c r="P1495" s="20">
        <v>0</v>
      </c>
      <c r="Q1495" s="20" t="s">
        <v>499</v>
      </c>
      <c r="R1495" s="20" t="s">
        <v>707</v>
      </c>
      <c r="S1495" s="20" t="s">
        <v>221</v>
      </c>
      <c r="T1495" s="20" t="s">
        <v>3796</v>
      </c>
      <c r="U1495" s="20" t="s">
        <v>3789</v>
      </c>
      <c r="V1495" s="20">
        <v>18</v>
      </c>
      <c r="W1495" s="20">
        <v>561</v>
      </c>
      <c r="Y1495" s="20" t="s">
        <v>1684</v>
      </c>
      <c r="Z1495" s="20" t="s">
        <v>1685</v>
      </c>
      <c r="AA1495" s="20">
        <v>1.5</v>
      </c>
      <c r="AB1495" s="20">
        <v>55</v>
      </c>
      <c r="AC1495" s="20">
        <v>55</v>
      </c>
      <c r="AD1495" s="20">
        <v>55</v>
      </c>
      <c r="AJ1495" s="20" t="s">
        <v>1815</v>
      </c>
      <c r="AL1495" s="20" t="s">
        <v>1686</v>
      </c>
      <c r="AT1495" s="20" t="s">
        <v>1687</v>
      </c>
      <c r="AY1495" s="20" t="s">
        <v>2127</v>
      </c>
      <c r="BD1495" s="20" t="s">
        <v>2065</v>
      </c>
      <c r="BE1495" s="20" t="s">
        <v>462</v>
      </c>
      <c r="BL1495" s="20">
        <v>2527.1999999999998</v>
      </c>
      <c r="BM1495" s="20">
        <v>90</v>
      </c>
      <c r="BN1495" s="20">
        <v>3031.8939999999998</v>
      </c>
    </row>
    <row r="1496" spans="1:68" x14ac:dyDescent="0.25">
      <c r="A1496" s="20" t="s">
        <v>1677</v>
      </c>
      <c r="B1496" s="20" t="s">
        <v>462</v>
      </c>
      <c r="C1496" s="20" t="s">
        <v>705</v>
      </c>
      <c r="D1496" s="20" t="s">
        <v>638</v>
      </c>
      <c r="E1496" s="20" t="s">
        <v>3809</v>
      </c>
      <c r="F1496" s="20" t="s">
        <v>485</v>
      </c>
      <c r="G1496" s="20">
        <v>24.86</v>
      </c>
      <c r="H1496" s="20" t="s">
        <v>1679</v>
      </c>
      <c r="I1496" s="20" t="s">
        <v>3787</v>
      </c>
      <c r="J1496" s="20" t="s">
        <v>2124</v>
      </c>
      <c r="K1496" s="20" t="s">
        <v>2124</v>
      </c>
      <c r="L1496" s="20" t="s">
        <v>462</v>
      </c>
      <c r="M1496" s="20">
        <v>6</v>
      </c>
      <c r="N1496" s="20" t="s">
        <v>1679</v>
      </c>
      <c r="P1496" s="20">
        <v>0</v>
      </c>
      <c r="Q1496" s="20" t="s">
        <v>499</v>
      </c>
      <c r="R1496" s="20" t="s">
        <v>707</v>
      </c>
      <c r="S1496" s="20" t="s">
        <v>221</v>
      </c>
      <c r="T1496" s="20" t="s">
        <v>3796</v>
      </c>
      <c r="U1496" s="20" t="s">
        <v>3789</v>
      </c>
      <c r="V1496" s="20">
        <v>18</v>
      </c>
      <c r="W1496" s="20">
        <v>561</v>
      </c>
      <c r="Y1496" s="20" t="s">
        <v>1684</v>
      </c>
      <c r="Z1496" s="20" t="s">
        <v>1685</v>
      </c>
      <c r="AA1496" s="20">
        <v>1.5</v>
      </c>
      <c r="AB1496" s="20">
        <v>55</v>
      </c>
      <c r="AC1496" s="20">
        <v>55</v>
      </c>
      <c r="AD1496" s="20">
        <v>55</v>
      </c>
      <c r="AJ1496" s="20" t="s">
        <v>1815</v>
      </c>
      <c r="AL1496" s="20" t="s">
        <v>1686</v>
      </c>
      <c r="AT1496" s="20" t="s">
        <v>1687</v>
      </c>
      <c r="AY1496" s="20" t="s">
        <v>2127</v>
      </c>
      <c r="BD1496" s="20" t="s">
        <v>2065</v>
      </c>
      <c r="BE1496" s="20" t="s">
        <v>462</v>
      </c>
      <c r="BL1496" s="20">
        <v>2237.4</v>
      </c>
      <c r="BM1496" s="20">
        <v>90</v>
      </c>
      <c r="BN1496" s="20">
        <v>2684.2820000000002</v>
      </c>
    </row>
    <row r="1497" spans="1:68" x14ac:dyDescent="0.25">
      <c r="A1497" s="20" t="s">
        <v>1677</v>
      </c>
      <c r="B1497" s="20" t="s">
        <v>462</v>
      </c>
      <c r="C1497" s="20" t="s">
        <v>708</v>
      </c>
      <c r="D1497" s="20" t="s">
        <v>709</v>
      </c>
      <c r="E1497" s="20" t="s">
        <v>3810</v>
      </c>
      <c r="F1497" s="20" t="s">
        <v>465</v>
      </c>
      <c r="G1497" s="20">
        <v>19.09</v>
      </c>
      <c r="H1497" s="20" t="s">
        <v>1679</v>
      </c>
      <c r="I1497" s="20" t="s">
        <v>3811</v>
      </c>
      <c r="J1497" s="20" t="s">
        <v>3812</v>
      </c>
      <c r="K1497" s="20" t="s">
        <v>3812</v>
      </c>
      <c r="L1497" s="20" t="s">
        <v>462</v>
      </c>
      <c r="M1497" s="20">
        <v>8</v>
      </c>
      <c r="N1497" s="20" t="s">
        <v>1679</v>
      </c>
      <c r="P1497" s="20">
        <v>0</v>
      </c>
      <c r="Q1497" s="20" t="s">
        <v>499</v>
      </c>
      <c r="R1497" s="20" t="s">
        <v>488</v>
      </c>
      <c r="S1497" s="20" t="s">
        <v>221</v>
      </c>
      <c r="T1497" s="20" t="s">
        <v>3813</v>
      </c>
      <c r="U1497" s="20" t="s">
        <v>3814</v>
      </c>
      <c r="V1497" s="20">
        <v>8</v>
      </c>
      <c r="W1497" s="20">
        <v>264</v>
      </c>
      <c r="Y1497" s="20" t="s">
        <v>1684</v>
      </c>
      <c r="Z1497" s="20" t="s">
        <v>1685</v>
      </c>
      <c r="AA1497" s="20">
        <v>1.5</v>
      </c>
      <c r="AB1497" s="20">
        <v>62</v>
      </c>
      <c r="AC1497" s="20">
        <v>62</v>
      </c>
      <c r="AD1497" s="20">
        <v>62</v>
      </c>
      <c r="AJ1497" s="20" t="s">
        <v>1815</v>
      </c>
      <c r="AL1497" s="20" t="s">
        <v>1686</v>
      </c>
      <c r="AY1497" s="20" t="s">
        <v>3815</v>
      </c>
      <c r="BD1497" s="20" t="s">
        <v>1888</v>
      </c>
      <c r="BE1497" s="20" t="s">
        <v>1749</v>
      </c>
      <c r="BL1497" s="20">
        <v>1718.1</v>
      </c>
      <c r="BM1497" s="20">
        <v>90</v>
      </c>
      <c r="BN1497" s="20">
        <v>1762.93</v>
      </c>
      <c r="BO1497" s="20">
        <v>19.09</v>
      </c>
      <c r="BP1497" s="20">
        <v>92.35</v>
      </c>
    </row>
    <row r="1498" spans="1:68" x14ac:dyDescent="0.25">
      <c r="A1498" s="20" t="s">
        <v>1677</v>
      </c>
      <c r="B1498" s="20" t="s">
        <v>462</v>
      </c>
      <c r="C1498" s="20" t="s">
        <v>708</v>
      </c>
      <c r="D1498" s="20" t="s">
        <v>709</v>
      </c>
      <c r="E1498" s="20" t="s">
        <v>3816</v>
      </c>
      <c r="F1498" s="20" t="s">
        <v>468</v>
      </c>
      <c r="G1498" s="20">
        <v>17.48</v>
      </c>
      <c r="H1498" s="20" t="s">
        <v>1679</v>
      </c>
      <c r="I1498" s="20" t="s">
        <v>3811</v>
      </c>
      <c r="J1498" s="20" t="s">
        <v>3812</v>
      </c>
      <c r="K1498" s="20" t="s">
        <v>3812</v>
      </c>
      <c r="L1498" s="20" t="s">
        <v>462</v>
      </c>
      <c r="M1498" s="20">
        <v>8</v>
      </c>
      <c r="N1498" s="20" t="s">
        <v>1679</v>
      </c>
      <c r="P1498" s="20">
        <v>0</v>
      </c>
      <c r="Q1498" s="20" t="s">
        <v>499</v>
      </c>
      <c r="R1498" s="20" t="s">
        <v>488</v>
      </c>
      <c r="S1498" s="20" t="s">
        <v>221</v>
      </c>
      <c r="T1498" s="20" t="s">
        <v>3813</v>
      </c>
      <c r="U1498" s="20" t="s">
        <v>3814</v>
      </c>
      <c r="V1498" s="20">
        <v>8</v>
      </c>
      <c r="W1498" s="20">
        <v>264</v>
      </c>
      <c r="Y1498" s="20" t="s">
        <v>1684</v>
      </c>
      <c r="Z1498" s="20" t="s">
        <v>1685</v>
      </c>
      <c r="AA1498" s="20">
        <v>1.5</v>
      </c>
      <c r="AB1498" s="20">
        <v>62</v>
      </c>
      <c r="AC1498" s="20">
        <v>62</v>
      </c>
      <c r="AD1498" s="20">
        <v>62</v>
      </c>
      <c r="AJ1498" s="20" t="s">
        <v>1815</v>
      </c>
      <c r="AL1498" s="20" t="s">
        <v>1686</v>
      </c>
      <c r="AY1498" s="20" t="s">
        <v>3815</v>
      </c>
      <c r="BD1498" s="20" t="s">
        <v>1888</v>
      </c>
      <c r="BE1498" s="20" t="s">
        <v>1749</v>
      </c>
      <c r="BL1498" s="20">
        <v>1573.2</v>
      </c>
      <c r="BM1498" s="20">
        <v>90</v>
      </c>
      <c r="BN1498" s="20">
        <v>1614.2560000000001</v>
      </c>
      <c r="BO1498" s="20">
        <v>17.48</v>
      </c>
      <c r="BP1498" s="20">
        <v>92.35</v>
      </c>
    </row>
    <row r="1499" spans="1:68" x14ac:dyDescent="0.25">
      <c r="A1499" s="20" t="s">
        <v>1677</v>
      </c>
      <c r="B1499" s="20" t="s">
        <v>462</v>
      </c>
      <c r="C1499" s="20" t="s">
        <v>708</v>
      </c>
      <c r="D1499" s="20" t="s">
        <v>709</v>
      </c>
      <c r="E1499" s="20" t="s">
        <v>3817</v>
      </c>
      <c r="F1499" s="20" t="s">
        <v>470</v>
      </c>
      <c r="G1499" s="20">
        <v>12.72</v>
      </c>
      <c r="H1499" s="20" t="s">
        <v>1679</v>
      </c>
      <c r="I1499" s="20" t="s">
        <v>3811</v>
      </c>
      <c r="J1499" s="20" t="s">
        <v>3812</v>
      </c>
      <c r="K1499" s="20" t="s">
        <v>3812</v>
      </c>
      <c r="L1499" s="20" t="s">
        <v>462</v>
      </c>
      <c r="M1499" s="20">
        <v>8</v>
      </c>
      <c r="N1499" s="20" t="s">
        <v>1679</v>
      </c>
      <c r="P1499" s="20">
        <v>0</v>
      </c>
      <c r="Q1499" s="20" t="s">
        <v>499</v>
      </c>
      <c r="R1499" s="20" t="s">
        <v>488</v>
      </c>
      <c r="S1499" s="20" t="s">
        <v>221</v>
      </c>
      <c r="T1499" s="20" t="s">
        <v>3813</v>
      </c>
      <c r="U1499" s="20" t="s">
        <v>3814</v>
      </c>
      <c r="V1499" s="20">
        <v>8</v>
      </c>
      <c r="W1499" s="20">
        <v>264</v>
      </c>
      <c r="Y1499" s="20" t="s">
        <v>1684</v>
      </c>
      <c r="Z1499" s="20" t="s">
        <v>1685</v>
      </c>
      <c r="AA1499" s="20">
        <v>1.5</v>
      </c>
      <c r="AB1499" s="20">
        <v>62</v>
      </c>
      <c r="AC1499" s="20">
        <v>62</v>
      </c>
      <c r="AD1499" s="20">
        <v>62</v>
      </c>
      <c r="AJ1499" s="20" t="s">
        <v>1815</v>
      </c>
      <c r="AL1499" s="20" t="s">
        <v>1686</v>
      </c>
      <c r="AY1499" s="20" t="s">
        <v>3815</v>
      </c>
      <c r="BD1499" s="20" t="s">
        <v>1888</v>
      </c>
      <c r="BE1499" s="20" t="s">
        <v>1749</v>
      </c>
      <c r="BL1499" s="20">
        <v>1144.8</v>
      </c>
      <c r="BM1499" s="20">
        <v>90</v>
      </c>
      <c r="BN1499" s="20">
        <v>1174.6679999999999</v>
      </c>
      <c r="BO1499" s="20">
        <v>12.72</v>
      </c>
      <c r="BP1499" s="20">
        <v>92.35</v>
      </c>
    </row>
    <row r="1500" spans="1:68" x14ac:dyDescent="0.25">
      <c r="A1500" s="20" t="s">
        <v>1677</v>
      </c>
      <c r="B1500" s="20" t="s">
        <v>462</v>
      </c>
      <c r="C1500" s="20" t="s">
        <v>708</v>
      </c>
      <c r="D1500" s="20" t="s">
        <v>709</v>
      </c>
      <c r="E1500" s="20" t="s">
        <v>3818</v>
      </c>
      <c r="F1500" s="20" t="s">
        <v>471</v>
      </c>
      <c r="G1500" s="20">
        <v>9.51</v>
      </c>
      <c r="H1500" s="20" t="s">
        <v>1679</v>
      </c>
      <c r="I1500" s="20" t="s">
        <v>3811</v>
      </c>
      <c r="J1500" s="20" t="s">
        <v>3812</v>
      </c>
      <c r="K1500" s="20" t="s">
        <v>3812</v>
      </c>
      <c r="L1500" s="20" t="s">
        <v>462</v>
      </c>
      <c r="M1500" s="20">
        <v>8</v>
      </c>
      <c r="N1500" s="20" t="s">
        <v>1679</v>
      </c>
      <c r="P1500" s="20">
        <v>0</v>
      </c>
      <c r="Q1500" s="20" t="s">
        <v>499</v>
      </c>
      <c r="R1500" s="20" t="s">
        <v>488</v>
      </c>
      <c r="S1500" s="20" t="s">
        <v>221</v>
      </c>
      <c r="T1500" s="20" t="s">
        <v>3813</v>
      </c>
      <c r="U1500" s="20" t="s">
        <v>3814</v>
      </c>
      <c r="V1500" s="20">
        <v>8</v>
      </c>
      <c r="W1500" s="20">
        <v>264</v>
      </c>
      <c r="Y1500" s="20" t="s">
        <v>1684</v>
      </c>
      <c r="Z1500" s="20" t="s">
        <v>1685</v>
      </c>
      <c r="AA1500" s="20">
        <v>1.5</v>
      </c>
      <c r="AB1500" s="20">
        <v>62</v>
      </c>
      <c r="AC1500" s="20">
        <v>62</v>
      </c>
      <c r="AD1500" s="20">
        <v>62</v>
      </c>
      <c r="AJ1500" s="20" t="s">
        <v>1815</v>
      </c>
      <c r="AL1500" s="20" t="s">
        <v>1686</v>
      </c>
      <c r="AY1500" s="20" t="s">
        <v>3815</v>
      </c>
      <c r="BD1500" s="20" t="s">
        <v>1888</v>
      </c>
      <c r="BE1500" s="20" t="s">
        <v>1749</v>
      </c>
      <c r="BL1500" s="20">
        <v>855.9</v>
      </c>
      <c r="BM1500" s="20">
        <v>90</v>
      </c>
      <c r="BN1500" s="20">
        <v>878.24599999999998</v>
      </c>
      <c r="BO1500" s="20">
        <v>9.51</v>
      </c>
      <c r="BP1500" s="20">
        <v>92.35</v>
      </c>
    </row>
    <row r="1501" spans="1:68" x14ac:dyDescent="0.25">
      <c r="A1501" s="20" t="s">
        <v>1677</v>
      </c>
      <c r="B1501" s="20" t="s">
        <v>462</v>
      </c>
      <c r="C1501" s="20" t="s">
        <v>708</v>
      </c>
      <c r="D1501" s="20" t="s">
        <v>709</v>
      </c>
      <c r="E1501" s="20" t="s">
        <v>3819</v>
      </c>
      <c r="F1501" s="20" t="s">
        <v>472</v>
      </c>
      <c r="G1501" s="20">
        <v>6.95</v>
      </c>
      <c r="H1501" s="20" t="s">
        <v>1679</v>
      </c>
      <c r="I1501" s="20" t="s">
        <v>3811</v>
      </c>
      <c r="J1501" s="20" t="s">
        <v>3812</v>
      </c>
      <c r="K1501" s="20" t="s">
        <v>3812</v>
      </c>
      <c r="L1501" s="20" t="s">
        <v>462</v>
      </c>
      <c r="M1501" s="20">
        <v>4</v>
      </c>
      <c r="N1501" s="20" t="s">
        <v>1679</v>
      </c>
      <c r="P1501" s="20">
        <v>0</v>
      </c>
      <c r="Q1501" s="20" t="s">
        <v>495</v>
      </c>
      <c r="R1501" s="20" t="s">
        <v>488</v>
      </c>
      <c r="S1501" s="20" t="s">
        <v>221</v>
      </c>
      <c r="T1501" s="20" t="s">
        <v>3813</v>
      </c>
      <c r="U1501" s="20" t="s">
        <v>3820</v>
      </c>
      <c r="V1501" s="20">
        <v>7</v>
      </c>
      <c r="W1501" s="20">
        <v>227</v>
      </c>
      <c r="Y1501" s="20" t="s">
        <v>1684</v>
      </c>
      <c r="Z1501" s="20" t="s">
        <v>1685</v>
      </c>
      <c r="AA1501" s="20">
        <v>1.5</v>
      </c>
      <c r="AB1501" s="20">
        <v>62</v>
      </c>
      <c r="AC1501" s="20">
        <v>62</v>
      </c>
      <c r="AD1501" s="20">
        <v>62</v>
      </c>
      <c r="AL1501" s="20" t="s">
        <v>1686</v>
      </c>
      <c r="BE1501" s="20" t="s">
        <v>1749</v>
      </c>
      <c r="BL1501" s="20">
        <v>417</v>
      </c>
      <c r="BM1501" s="20">
        <v>60</v>
      </c>
    </row>
    <row r="1502" spans="1:68" x14ac:dyDescent="0.25">
      <c r="A1502" s="20" t="s">
        <v>1677</v>
      </c>
      <c r="B1502" s="20" t="s">
        <v>462</v>
      </c>
      <c r="C1502" s="20" t="s">
        <v>708</v>
      </c>
      <c r="D1502" s="20" t="s">
        <v>709</v>
      </c>
      <c r="E1502" s="20" t="s">
        <v>3821</v>
      </c>
      <c r="F1502" s="20" t="s">
        <v>473</v>
      </c>
      <c r="G1502" s="20">
        <v>12.42</v>
      </c>
      <c r="H1502" s="20" t="s">
        <v>1679</v>
      </c>
      <c r="I1502" s="20" t="s">
        <v>3811</v>
      </c>
      <c r="J1502" s="20" t="s">
        <v>3812</v>
      </c>
      <c r="K1502" s="20" t="s">
        <v>3812</v>
      </c>
      <c r="L1502" s="20" t="s">
        <v>462</v>
      </c>
      <c r="M1502" s="20">
        <v>4</v>
      </c>
      <c r="N1502" s="20" t="s">
        <v>1679</v>
      </c>
      <c r="P1502" s="20">
        <v>0</v>
      </c>
      <c r="Q1502" s="20" t="s">
        <v>495</v>
      </c>
      <c r="R1502" s="20" t="s">
        <v>488</v>
      </c>
      <c r="S1502" s="20" t="s">
        <v>221</v>
      </c>
      <c r="T1502" s="20" t="s">
        <v>3813</v>
      </c>
      <c r="U1502" s="20" t="s">
        <v>3820</v>
      </c>
      <c r="V1502" s="20">
        <v>7</v>
      </c>
      <c r="W1502" s="20">
        <v>227</v>
      </c>
      <c r="Y1502" s="20" t="s">
        <v>1684</v>
      </c>
      <c r="Z1502" s="20" t="s">
        <v>1685</v>
      </c>
      <c r="AA1502" s="20">
        <v>1.5</v>
      </c>
      <c r="AB1502" s="20">
        <v>62</v>
      </c>
      <c r="AC1502" s="20">
        <v>62</v>
      </c>
      <c r="AD1502" s="20">
        <v>62</v>
      </c>
      <c r="AL1502" s="20" t="s">
        <v>1686</v>
      </c>
      <c r="BE1502" s="20" t="s">
        <v>1749</v>
      </c>
      <c r="BL1502" s="20">
        <v>605.4</v>
      </c>
      <c r="BM1502" s="20">
        <v>60</v>
      </c>
    </row>
    <row r="1503" spans="1:68" x14ac:dyDescent="0.25">
      <c r="A1503" s="20" t="s">
        <v>1677</v>
      </c>
      <c r="B1503" s="20" t="s">
        <v>462</v>
      </c>
      <c r="C1503" s="20" t="s">
        <v>708</v>
      </c>
      <c r="D1503" s="20" t="s">
        <v>709</v>
      </c>
      <c r="E1503" s="20" t="s">
        <v>3822</v>
      </c>
      <c r="F1503" s="20" t="s">
        <v>474</v>
      </c>
      <c r="G1503" s="20">
        <v>14.04</v>
      </c>
      <c r="H1503" s="20" t="s">
        <v>1679</v>
      </c>
      <c r="I1503" s="20" t="s">
        <v>3811</v>
      </c>
      <c r="J1503" s="20" t="s">
        <v>3812</v>
      </c>
      <c r="K1503" s="20" t="s">
        <v>3812</v>
      </c>
      <c r="L1503" s="20" t="s">
        <v>462</v>
      </c>
      <c r="M1503" s="20">
        <v>4</v>
      </c>
      <c r="N1503" s="20" t="s">
        <v>1679</v>
      </c>
      <c r="P1503" s="20">
        <v>0</v>
      </c>
      <c r="Q1503" s="20" t="s">
        <v>495</v>
      </c>
      <c r="R1503" s="20" t="s">
        <v>488</v>
      </c>
      <c r="S1503" s="20" t="s">
        <v>221</v>
      </c>
      <c r="T1503" s="20" t="s">
        <v>3813</v>
      </c>
      <c r="U1503" s="20" t="s">
        <v>3820</v>
      </c>
      <c r="V1503" s="20">
        <v>7</v>
      </c>
      <c r="W1503" s="20">
        <v>227</v>
      </c>
      <c r="Y1503" s="20" t="s">
        <v>1684</v>
      </c>
      <c r="Z1503" s="20" t="s">
        <v>1685</v>
      </c>
      <c r="AA1503" s="20">
        <v>1.5</v>
      </c>
      <c r="AB1503" s="20">
        <v>62</v>
      </c>
      <c r="AC1503" s="20">
        <v>62</v>
      </c>
      <c r="AD1503" s="20">
        <v>62</v>
      </c>
      <c r="AL1503" s="20" t="s">
        <v>1686</v>
      </c>
      <c r="BE1503" s="20" t="s">
        <v>1749</v>
      </c>
      <c r="BL1503" s="20">
        <v>842.4</v>
      </c>
      <c r="BM1503" s="20">
        <v>60</v>
      </c>
    </row>
    <row r="1504" spans="1:68" x14ac:dyDescent="0.25">
      <c r="A1504" s="20" t="s">
        <v>1677</v>
      </c>
      <c r="B1504" s="20" t="s">
        <v>462</v>
      </c>
      <c r="C1504" s="20" t="s">
        <v>708</v>
      </c>
      <c r="D1504" s="20" t="s">
        <v>709</v>
      </c>
      <c r="E1504" s="20" t="s">
        <v>3823</v>
      </c>
      <c r="F1504" s="20" t="s">
        <v>475</v>
      </c>
      <c r="G1504" s="20">
        <v>9.4</v>
      </c>
      <c r="H1504" s="20" t="s">
        <v>1679</v>
      </c>
      <c r="I1504" s="20" t="s">
        <v>3811</v>
      </c>
      <c r="J1504" s="20" t="s">
        <v>3812</v>
      </c>
      <c r="K1504" s="20" t="s">
        <v>3812</v>
      </c>
      <c r="L1504" s="20" t="s">
        <v>462</v>
      </c>
      <c r="M1504" s="20">
        <v>4</v>
      </c>
      <c r="N1504" s="20" t="s">
        <v>1679</v>
      </c>
      <c r="P1504" s="20">
        <v>0</v>
      </c>
      <c r="Q1504" s="20" t="s">
        <v>495</v>
      </c>
      <c r="R1504" s="20" t="s">
        <v>488</v>
      </c>
      <c r="S1504" s="20" t="s">
        <v>221</v>
      </c>
      <c r="T1504" s="20" t="s">
        <v>3813</v>
      </c>
      <c r="U1504" s="20" t="s">
        <v>3820</v>
      </c>
      <c r="V1504" s="20">
        <v>7</v>
      </c>
      <c r="W1504" s="20">
        <v>227</v>
      </c>
      <c r="Y1504" s="20" t="s">
        <v>1684</v>
      </c>
      <c r="Z1504" s="20" t="s">
        <v>1685</v>
      </c>
      <c r="AA1504" s="20">
        <v>1.5</v>
      </c>
      <c r="AB1504" s="20">
        <v>62</v>
      </c>
      <c r="AC1504" s="20">
        <v>62</v>
      </c>
      <c r="AD1504" s="20">
        <v>62</v>
      </c>
      <c r="AL1504" s="20" t="s">
        <v>1686</v>
      </c>
      <c r="BE1504" s="20" t="s">
        <v>1749</v>
      </c>
      <c r="BL1504" s="20">
        <v>564</v>
      </c>
      <c r="BM1504" s="20">
        <v>60</v>
      </c>
    </row>
    <row r="1505" spans="1:68" x14ac:dyDescent="0.25">
      <c r="A1505" s="20" t="s">
        <v>1677</v>
      </c>
      <c r="B1505" s="20" t="s">
        <v>462</v>
      </c>
      <c r="C1505" s="20" t="s">
        <v>708</v>
      </c>
      <c r="D1505" s="20" t="s">
        <v>709</v>
      </c>
      <c r="E1505" s="20" t="s">
        <v>3824</v>
      </c>
      <c r="F1505" s="20" t="s">
        <v>476</v>
      </c>
      <c r="G1505" s="20">
        <v>9.86</v>
      </c>
      <c r="H1505" s="20" t="s">
        <v>1679</v>
      </c>
      <c r="I1505" s="20" t="s">
        <v>3811</v>
      </c>
      <c r="J1505" s="20" t="s">
        <v>3812</v>
      </c>
      <c r="K1505" s="20" t="s">
        <v>3812</v>
      </c>
      <c r="L1505" s="20" t="s">
        <v>462</v>
      </c>
      <c r="M1505" s="20">
        <v>4</v>
      </c>
      <c r="N1505" s="20" t="s">
        <v>1679</v>
      </c>
      <c r="P1505" s="20">
        <v>0</v>
      </c>
      <c r="Q1505" s="20" t="s">
        <v>495</v>
      </c>
      <c r="R1505" s="20" t="s">
        <v>488</v>
      </c>
      <c r="S1505" s="20" t="s">
        <v>221</v>
      </c>
      <c r="T1505" s="20" t="s">
        <v>3813</v>
      </c>
      <c r="U1505" s="20" t="s">
        <v>3820</v>
      </c>
      <c r="V1505" s="20">
        <v>7</v>
      </c>
      <c r="W1505" s="20">
        <v>227</v>
      </c>
      <c r="Y1505" s="20" t="s">
        <v>1684</v>
      </c>
      <c r="Z1505" s="20" t="s">
        <v>1685</v>
      </c>
      <c r="AA1505" s="20">
        <v>1.5</v>
      </c>
      <c r="AB1505" s="20">
        <v>62</v>
      </c>
      <c r="AC1505" s="20">
        <v>62</v>
      </c>
      <c r="AD1505" s="20">
        <v>62</v>
      </c>
      <c r="AL1505" s="20" t="s">
        <v>1686</v>
      </c>
      <c r="BE1505" s="20" t="s">
        <v>1749</v>
      </c>
      <c r="BL1505" s="20">
        <v>591.6</v>
      </c>
      <c r="BM1505" s="20">
        <v>60</v>
      </c>
    </row>
    <row r="1506" spans="1:68" x14ac:dyDescent="0.25">
      <c r="A1506" s="20" t="s">
        <v>1677</v>
      </c>
      <c r="B1506" s="20" t="s">
        <v>462</v>
      </c>
      <c r="C1506" s="20" t="s">
        <v>710</v>
      </c>
      <c r="D1506" s="20" t="s">
        <v>711</v>
      </c>
      <c r="E1506" s="20" t="s">
        <v>3825</v>
      </c>
      <c r="F1506" s="20" t="s">
        <v>465</v>
      </c>
      <c r="G1506" s="20">
        <v>4.84</v>
      </c>
      <c r="H1506" s="20" t="s">
        <v>1679</v>
      </c>
      <c r="I1506" s="20" t="s">
        <v>3826</v>
      </c>
      <c r="J1506" s="20" t="s">
        <v>1930</v>
      </c>
      <c r="K1506" s="20" t="s">
        <v>1930</v>
      </c>
      <c r="L1506" s="20" t="s">
        <v>462</v>
      </c>
      <c r="M1506" s="20">
        <v>8</v>
      </c>
      <c r="N1506" s="20" t="s">
        <v>1679</v>
      </c>
      <c r="P1506" s="20">
        <v>0</v>
      </c>
      <c r="Q1506" s="20" t="s">
        <v>545</v>
      </c>
      <c r="R1506" s="20" t="s">
        <v>524</v>
      </c>
      <c r="S1506" s="20" t="s">
        <v>221</v>
      </c>
      <c r="T1506" s="20" t="s">
        <v>3827</v>
      </c>
      <c r="U1506" s="20" t="s">
        <v>3828</v>
      </c>
      <c r="V1506" s="20">
        <v>12</v>
      </c>
      <c r="W1506" s="20">
        <v>395</v>
      </c>
      <c r="Y1506" s="20" t="s">
        <v>1684</v>
      </c>
      <c r="Z1506" s="20" t="s">
        <v>1685</v>
      </c>
      <c r="AA1506" s="20">
        <v>1.5</v>
      </c>
      <c r="AB1506" s="20">
        <v>14</v>
      </c>
      <c r="AC1506" s="20">
        <v>14</v>
      </c>
      <c r="AD1506" s="20">
        <v>14</v>
      </c>
      <c r="AL1506" s="20" t="s">
        <v>1686</v>
      </c>
      <c r="AT1506" s="20" t="s">
        <v>1687</v>
      </c>
      <c r="AY1506" s="20" t="s">
        <v>1719</v>
      </c>
      <c r="BD1506" s="20" t="s">
        <v>2065</v>
      </c>
      <c r="BE1506" s="20" t="s">
        <v>462</v>
      </c>
      <c r="BL1506" s="20">
        <v>387.2</v>
      </c>
      <c r="BM1506" s="20">
        <v>80</v>
      </c>
      <c r="BN1506" s="20">
        <v>374.15600000000001</v>
      </c>
      <c r="BO1506" s="20">
        <v>4.84</v>
      </c>
      <c r="BP1506" s="20">
        <v>77.3</v>
      </c>
    </row>
    <row r="1507" spans="1:68" x14ac:dyDescent="0.25">
      <c r="A1507" s="20" t="s">
        <v>1677</v>
      </c>
      <c r="B1507" s="20" t="s">
        <v>462</v>
      </c>
      <c r="C1507" s="20" t="s">
        <v>710</v>
      </c>
      <c r="D1507" s="20" t="s">
        <v>711</v>
      </c>
      <c r="E1507" s="20" t="s">
        <v>3829</v>
      </c>
      <c r="F1507" s="20" t="s">
        <v>468</v>
      </c>
      <c r="G1507" s="20">
        <v>17.309999999999999</v>
      </c>
      <c r="H1507" s="20" t="s">
        <v>1679</v>
      </c>
      <c r="I1507" s="20" t="s">
        <v>3826</v>
      </c>
      <c r="J1507" s="20" t="s">
        <v>1930</v>
      </c>
      <c r="K1507" s="20" t="s">
        <v>1930</v>
      </c>
      <c r="L1507" s="20" t="s">
        <v>462</v>
      </c>
      <c r="M1507" s="20">
        <v>8</v>
      </c>
      <c r="N1507" s="20" t="s">
        <v>1679</v>
      </c>
      <c r="P1507" s="20">
        <v>0</v>
      </c>
      <c r="Q1507" s="20" t="s">
        <v>545</v>
      </c>
      <c r="R1507" s="20" t="s">
        <v>524</v>
      </c>
      <c r="S1507" s="20" t="s">
        <v>221</v>
      </c>
      <c r="T1507" s="20" t="s">
        <v>3827</v>
      </c>
      <c r="U1507" s="20" t="s">
        <v>3828</v>
      </c>
      <c r="V1507" s="20">
        <v>12</v>
      </c>
      <c r="W1507" s="20">
        <v>395</v>
      </c>
      <c r="Y1507" s="20" t="s">
        <v>1684</v>
      </c>
      <c r="Z1507" s="20" t="s">
        <v>1685</v>
      </c>
      <c r="AA1507" s="20">
        <v>1.5</v>
      </c>
      <c r="AB1507" s="20">
        <v>14</v>
      </c>
      <c r="AC1507" s="20">
        <v>14</v>
      </c>
      <c r="AD1507" s="20">
        <v>14</v>
      </c>
      <c r="AL1507" s="20" t="s">
        <v>1686</v>
      </c>
      <c r="AT1507" s="20" t="s">
        <v>1687</v>
      </c>
      <c r="AY1507" s="20" t="s">
        <v>1719</v>
      </c>
      <c r="BD1507" s="20" t="s">
        <v>2065</v>
      </c>
      <c r="BE1507" s="20" t="s">
        <v>462</v>
      </c>
      <c r="BL1507" s="20">
        <v>1384.8</v>
      </c>
      <c r="BM1507" s="20">
        <v>80</v>
      </c>
      <c r="BN1507" s="20">
        <v>1338.2</v>
      </c>
      <c r="BO1507" s="20">
        <v>17.309999999999999</v>
      </c>
      <c r="BP1507" s="20">
        <v>77.31</v>
      </c>
    </row>
    <row r="1508" spans="1:68" x14ac:dyDescent="0.25">
      <c r="A1508" s="20" t="s">
        <v>1677</v>
      </c>
      <c r="B1508" s="20" t="s">
        <v>462</v>
      </c>
      <c r="C1508" s="20" t="s">
        <v>710</v>
      </c>
      <c r="D1508" s="20" t="s">
        <v>711</v>
      </c>
      <c r="E1508" s="20" t="s">
        <v>3830</v>
      </c>
      <c r="F1508" s="20" t="s">
        <v>470</v>
      </c>
      <c r="G1508" s="20">
        <v>11.14</v>
      </c>
      <c r="H1508" s="20" t="s">
        <v>1679</v>
      </c>
      <c r="I1508" s="20" t="s">
        <v>3826</v>
      </c>
      <c r="J1508" s="20" t="s">
        <v>1930</v>
      </c>
      <c r="K1508" s="20" t="s">
        <v>1930</v>
      </c>
      <c r="L1508" s="20" t="s">
        <v>462</v>
      </c>
      <c r="M1508" s="20">
        <v>8</v>
      </c>
      <c r="N1508" s="20" t="s">
        <v>1679</v>
      </c>
      <c r="P1508" s="20">
        <v>0</v>
      </c>
      <c r="Q1508" s="20" t="s">
        <v>545</v>
      </c>
      <c r="R1508" s="20" t="s">
        <v>524</v>
      </c>
      <c r="S1508" s="20" t="s">
        <v>221</v>
      </c>
      <c r="T1508" s="20" t="s">
        <v>3827</v>
      </c>
      <c r="U1508" s="20" t="s">
        <v>3828</v>
      </c>
      <c r="V1508" s="20">
        <v>12</v>
      </c>
      <c r="W1508" s="20">
        <v>395</v>
      </c>
      <c r="Y1508" s="20" t="s">
        <v>1684</v>
      </c>
      <c r="Z1508" s="20" t="s">
        <v>1685</v>
      </c>
      <c r="AA1508" s="20">
        <v>1.5</v>
      </c>
      <c r="AB1508" s="20">
        <v>14</v>
      </c>
      <c r="AC1508" s="20">
        <v>14</v>
      </c>
      <c r="AD1508" s="20">
        <v>14</v>
      </c>
      <c r="AL1508" s="20" t="s">
        <v>1686</v>
      </c>
      <c r="AT1508" s="20" t="s">
        <v>1687</v>
      </c>
      <c r="AY1508" s="20" t="s">
        <v>1719</v>
      </c>
      <c r="BD1508" s="20" t="s">
        <v>2065</v>
      </c>
      <c r="BE1508" s="20" t="s">
        <v>462</v>
      </c>
      <c r="BL1508" s="20">
        <v>891.2</v>
      </c>
      <c r="BM1508" s="20">
        <v>80</v>
      </c>
      <c r="BN1508" s="20">
        <v>861.226</v>
      </c>
      <c r="BO1508" s="20">
        <v>11.14</v>
      </c>
      <c r="BP1508" s="20">
        <v>77.31</v>
      </c>
    </row>
    <row r="1509" spans="1:68" x14ac:dyDescent="0.25">
      <c r="A1509" s="20" t="s">
        <v>1677</v>
      </c>
      <c r="B1509" s="20" t="s">
        <v>462</v>
      </c>
      <c r="C1509" s="20" t="s">
        <v>710</v>
      </c>
      <c r="D1509" s="20" t="s">
        <v>711</v>
      </c>
      <c r="E1509" s="20" t="s">
        <v>3831</v>
      </c>
      <c r="F1509" s="20" t="s">
        <v>471</v>
      </c>
      <c r="G1509" s="20">
        <v>0.05</v>
      </c>
      <c r="H1509" s="20" t="s">
        <v>1679</v>
      </c>
      <c r="I1509" s="20" t="s">
        <v>3826</v>
      </c>
      <c r="J1509" s="20" t="s">
        <v>1930</v>
      </c>
      <c r="K1509" s="20" t="s">
        <v>1930</v>
      </c>
      <c r="L1509" s="20" t="s">
        <v>462</v>
      </c>
      <c r="M1509" s="20">
        <v>8</v>
      </c>
      <c r="N1509" s="20" t="s">
        <v>1679</v>
      </c>
      <c r="P1509" s="20">
        <v>0</v>
      </c>
      <c r="Q1509" s="20" t="s">
        <v>545</v>
      </c>
      <c r="R1509" s="20" t="s">
        <v>524</v>
      </c>
      <c r="S1509" s="20" t="s">
        <v>221</v>
      </c>
      <c r="T1509" s="20" t="s">
        <v>3827</v>
      </c>
      <c r="U1509" s="20" t="s">
        <v>3828</v>
      </c>
      <c r="V1509" s="20">
        <v>12</v>
      </c>
      <c r="W1509" s="20">
        <v>395</v>
      </c>
      <c r="Y1509" s="20" t="s">
        <v>1684</v>
      </c>
      <c r="Z1509" s="20" t="s">
        <v>1685</v>
      </c>
      <c r="AA1509" s="20">
        <v>1.5</v>
      </c>
      <c r="AB1509" s="20">
        <v>14</v>
      </c>
      <c r="AC1509" s="20">
        <v>14</v>
      </c>
      <c r="AD1509" s="20">
        <v>14</v>
      </c>
      <c r="AL1509" s="20" t="s">
        <v>1686</v>
      </c>
      <c r="AT1509" s="20" t="s">
        <v>1687</v>
      </c>
      <c r="AY1509" s="20" t="s">
        <v>1719</v>
      </c>
      <c r="BD1509" s="20" t="s">
        <v>2065</v>
      </c>
      <c r="BE1509" s="20" t="s">
        <v>462</v>
      </c>
      <c r="BL1509" s="20">
        <v>4</v>
      </c>
      <c r="BM1509" s="20">
        <v>80</v>
      </c>
      <c r="BN1509" s="20">
        <v>3.8610000000000002</v>
      </c>
      <c r="BO1509" s="20">
        <v>0.05</v>
      </c>
      <c r="BP1509" s="20">
        <v>77.22</v>
      </c>
    </row>
    <row r="1510" spans="1:68" x14ac:dyDescent="0.25">
      <c r="A1510" s="20" t="s">
        <v>1677</v>
      </c>
      <c r="B1510" s="20" t="s">
        <v>462</v>
      </c>
      <c r="C1510" s="20" t="s">
        <v>710</v>
      </c>
      <c r="D1510" s="20" t="s">
        <v>711</v>
      </c>
      <c r="E1510" s="20" t="s">
        <v>3832</v>
      </c>
      <c r="F1510" s="20" t="s">
        <v>472</v>
      </c>
      <c r="G1510" s="20">
        <v>5.4</v>
      </c>
      <c r="H1510" s="20" t="s">
        <v>1679</v>
      </c>
      <c r="I1510" s="20" t="s">
        <v>3826</v>
      </c>
      <c r="J1510" s="20" t="s">
        <v>1930</v>
      </c>
      <c r="K1510" s="20" t="s">
        <v>1930</v>
      </c>
      <c r="L1510" s="20" t="s">
        <v>462</v>
      </c>
      <c r="M1510" s="20">
        <v>8</v>
      </c>
      <c r="N1510" s="20" t="s">
        <v>1679</v>
      </c>
      <c r="P1510" s="20">
        <v>0</v>
      </c>
      <c r="Q1510" s="20" t="s">
        <v>545</v>
      </c>
      <c r="R1510" s="20" t="s">
        <v>524</v>
      </c>
      <c r="S1510" s="20" t="s">
        <v>221</v>
      </c>
      <c r="T1510" s="20" t="s">
        <v>3827</v>
      </c>
      <c r="U1510" s="20" t="s">
        <v>3828</v>
      </c>
      <c r="V1510" s="20">
        <v>12</v>
      </c>
      <c r="W1510" s="20">
        <v>395</v>
      </c>
      <c r="Y1510" s="20" t="s">
        <v>1684</v>
      </c>
      <c r="Z1510" s="20" t="s">
        <v>1685</v>
      </c>
      <c r="AA1510" s="20">
        <v>1.5</v>
      </c>
      <c r="AB1510" s="20">
        <v>14</v>
      </c>
      <c r="AC1510" s="20">
        <v>14</v>
      </c>
      <c r="AD1510" s="20">
        <v>14</v>
      </c>
      <c r="AL1510" s="20" t="s">
        <v>1686</v>
      </c>
      <c r="AT1510" s="20" t="s">
        <v>1687</v>
      </c>
      <c r="AY1510" s="20" t="s">
        <v>1719</v>
      </c>
      <c r="BD1510" s="20" t="s">
        <v>2065</v>
      </c>
      <c r="BE1510" s="20" t="s">
        <v>462</v>
      </c>
      <c r="BL1510" s="20">
        <v>432</v>
      </c>
      <c r="BM1510" s="20">
        <v>80</v>
      </c>
      <c r="BN1510" s="20">
        <v>417.46800000000002</v>
      </c>
      <c r="BO1510" s="20">
        <v>5.4</v>
      </c>
      <c r="BP1510" s="20">
        <v>77.31</v>
      </c>
    </row>
    <row r="1511" spans="1:68" x14ac:dyDescent="0.25">
      <c r="A1511" s="20" t="s">
        <v>1677</v>
      </c>
      <c r="B1511" s="20" t="s">
        <v>462</v>
      </c>
      <c r="C1511" s="20" t="s">
        <v>710</v>
      </c>
      <c r="D1511" s="20" t="s">
        <v>711</v>
      </c>
      <c r="E1511" s="20" t="s">
        <v>3833</v>
      </c>
      <c r="F1511" s="20" t="s">
        <v>473</v>
      </c>
      <c r="G1511" s="20">
        <v>8.1</v>
      </c>
      <c r="H1511" s="20" t="s">
        <v>1679</v>
      </c>
      <c r="I1511" s="20" t="s">
        <v>3826</v>
      </c>
      <c r="J1511" s="20" t="s">
        <v>1930</v>
      </c>
      <c r="K1511" s="20" t="s">
        <v>1930</v>
      </c>
      <c r="L1511" s="20" t="s">
        <v>462</v>
      </c>
      <c r="M1511" s="20">
        <v>8</v>
      </c>
      <c r="N1511" s="20" t="s">
        <v>1679</v>
      </c>
      <c r="P1511" s="20">
        <v>0</v>
      </c>
      <c r="Q1511" s="20" t="s">
        <v>545</v>
      </c>
      <c r="R1511" s="20" t="s">
        <v>524</v>
      </c>
      <c r="S1511" s="20" t="s">
        <v>221</v>
      </c>
      <c r="T1511" s="20" t="s">
        <v>3827</v>
      </c>
      <c r="U1511" s="20" t="s">
        <v>3834</v>
      </c>
      <c r="V1511" s="20">
        <v>12</v>
      </c>
      <c r="W1511" s="20">
        <v>395</v>
      </c>
      <c r="Y1511" s="20" t="s">
        <v>1684</v>
      </c>
      <c r="Z1511" s="20" t="s">
        <v>1685</v>
      </c>
      <c r="AA1511" s="20">
        <v>1.5</v>
      </c>
      <c r="AB1511" s="20">
        <v>14</v>
      </c>
      <c r="AC1511" s="20">
        <v>14</v>
      </c>
      <c r="AD1511" s="20">
        <v>14</v>
      </c>
      <c r="AL1511" s="20" t="s">
        <v>1686</v>
      </c>
      <c r="AT1511" s="20" t="s">
        <v>1687</v>
      </c>
      <c r="AY1511" s="20" t="s">
        <v>1719</v>
      </c>
      <c r="BD1511" s="20" t="s">
        <v>2065</v>
      </c>
      <c r="BE1511" s="20" t="s">
        <v>462</v>
      </c>
      <c r="BL1511" s="20">
        <v>648</v>
      </c>
      <c r="BM1511" s="20">
        <v>80</v>
      </c>
      <c r="BN1511" s="20">
        <v>626.20500000000004</v>
      </c>
      <c r="BO1511" s="20">
        <v>8.1</v>
      </c>
      <c r="BP1511" s="20">
        <v>77.31</v>
      </c>
    </row>
    <row r="1512" spans="1:68" x14ac:dyDescent="0.25">
      <c r="A1512" s="20" t="s">
        <v>1677</v>
      </c>
      <c r="B1512" s="20" t="s">
        <v>462</v>
      </c>
      <c r="C1512" s="20" t="s">
        <v>710</v>
      </c>
      <c r="D1512" s="20" t="s">
        <v>711</v>
      </c>
      <c r="E1512" s="20" t="s">
        <v>3835</v>
      </c>
      <c r="F1512" s="20" t="s">
        <v>474</v>
      </c>
      <c r="G1512" s="20">
        <v>6.71</v>
      </c>
      <c r="H1512" s="20" t="s">
        <v>1679</v>
      </c>
      <c r="I1512" s="20" t="s">
        <v>3826</v>
      </c>
      <c r="J1512" s="20" t="s">
        <v>1930</v>
      </c>
      <c r="K1512" s="20" t="s">
        <v>1930</v>
      </c>
      <c r="L1512" s="20" t="s">
        <v>462</v>
      </c>
      <c r="M1512" s="20">
        <v>8</v>
      </c>
      <c r="N1512" s="20" t="s">
        <v>1679</v>
      </c>
      <c r="P1512" s="20">
        <v>0</v>
      </c>
      <c r="Q1512" s="20" t="s">
        <v>545</v>
      </c>
      <c r="R1512" s="20" t="s">
        <v>524</v>
      </c>
      <c r="S1512" s="20" t="s">
        <v>221</v>
      </c>
      <c r="T1512" s="20" t="s">
        <v>3827</v>
      </c>
      <c r="U1512" s="20" t="s">
        <v>3834</v>
      </c>
      <c r="V1512" s="20">
        <v>12</v>
      </c>
      <c r="W1512" s="20">
        <v>395</v>
      </c>
      <c r="Y1512" s="20" t="s">
        <v>1684</v>
      </c>
      <c r="Z1512" s="20" t="s">
        <v>1685</v>
      </c>
      <c r="AA1512" s="20">
        <v>1.5</v>
      </c>
      <c r="AB1512" s="20">
        <v>14</v>
      </c>
      <c r="AC1512" s="20">
        <v>14</v>
      </c>
      <c r="AD1512" s="20">
        <v>14</v>
      </c>
      <c r="AL1512" s="20" t="s">
        <v>1686</v>
      </c>
      <c r="AT1512" s="20" t="s">
        <v>1687</v>
      </c>
      <c r="AY1512" s="20" t="s">
        <v>1719</v>
      </c>
      <c r="BD1512" s="20" t="s">
        <v>2065</v>
      </c>
      <c r="BE1512" s="20" t="s">
        <v>462</v>
      </c>
      <c r="BL1512" s="20">
        <v>536.79999999999995</v>
      </c>
      <c r="BM1512" s="20">
        <v>80</v>
      </c>
      <c r="BN1512" s="20">
        <v>518.74199999999996</v>
      </c>
      <c r="BO1512" s="20">
        <v>6.71</v>
      </c>
      <c r="BP1512" s="20">
        <v>77.31</v>
      </c>
    </row>
    <row r="1513" spans="1:68" x14ac:dyDescent="0.25">
      <c r="A1513" s="20" t="s">
        <v>1677</v>
      </c>
      <c r="B1513" s="20" t="s">
        <v>462</v>
      </c>
      <c r="C1513" s="20" t="s">
        <v>710</v>
      </c>
      <c r="D1513" s="20" t="s">
        <v>711</v>
      </c>
      <c r="E1513" s="20" t="s">
        <v>3836</v>
      </c>
      <c r="F1513" s="20" t="s">
        <v>475</v>
      </c>
      <c r="G1513" s="20">
        <v>3.65</v>
      </c>
      <c r="H1513" s="20" t="s">
        <v>1679</v>
      </c>
      <c r="I1513" s="20" t="s">
        <v>3826</v>
      </c>
      <c r="J1513" s="20" t="s">
        <v>1930</v>
      </c>
      <c r="K1513" s="20" t="s">
        <v>1930</v>
      </c>
      <c r="L1513" s="20" t="s">
        <v>462</v>
      </c>
      <c r="M1513" s="20">
        <v>8</v>
      </c>
      <c r="N1513" s="20" t="s">
        <v>1679</v>
      </c>
      <c r="P1513" s="20">
        <v>0</v>
      </c>
      <c r="Q1513" s="20" t="s">
        <v>545</v>
      </c>
      <c r="R1513" s="20" t="s">
        <v>524</v>
      </c>
      <c r="S1513" s="20" t="s">
        <v>221</v>
      </c>
      <c r="T1513" s="20" t="s">
        <v>3827</v>
      </c>
      <c r="U1513" s="20" t="s">
        <v>3834</v>
      </c>
      <c r="V1513" s="20">
        <v>12</v>
      </c>
      <c r="W1513" s="20">
        <v>395</v>
      </c>
      <c r="Y1513" s="20" t="s">
        <v>1684</v>
      </c>
      <c r="Z1513" s="20" t="s">
        <v>1685</v>
      </c>
      <c r="AA1513" s="20">
        <v>1.5</v>
      </c>
      <c r="AB1513" s="20">
        <v>14</v>
      </c>
      <c r="AC1513" s="20">
        <v>14</v>
      </c>
      <c r="AD1513" s="20">
        <v>14</v>
      </c>
      <c r="AL1513" s="20" t="s">
        <v>1686</v>
      </c>
      <c r="AT1513" s="20" t="s">
        <v>1687</v>
      </c>
      <c r="AY1513" s="20" t="s">
        <v>1719</v>
      </c>
      <c r="BD1513" s="20" t="s">
        <v>2065</v>
      </c>
      <c r="BE1513" s="20" t="s">
        <v>462</v>
      </c>
      <c r="BL1513" s="20">
        <v>292</v>
      </c>
      <c r="BM1513" s="20">
        <v>80</v>
      </c>
      <c r="BN1513" s="20">
        <v>282.17399999999998</v>
      </c>
      <c r="BO1513" s="20">
        <v>3.65</v>
      </c>
      <c r="BP1513" s="20">
        <v>77.31</v>
      </c>
    </row>
    <row r="1514" spans="1:68" x14ac:dyDescent="0.25">
      <c r="A1514" s="20" t="s">
        <v>1677</v>
      </c>
      <c r="B1514" s="20" t="s">
        <v>462</v>
      </c>
      <c r="C1514" s="20" t="s">
        <v>710</v>
      </c>
      <c r="D1514" s="20" t="s">
        <v>711</v>
      </c>
      <c r="E1514" s="20" t="s">
        <v>3837</v>
      </c>
      <c r="F1514" s="20" t="s">
        <v>476</v>
      </c>
      <c r="G1514" s="20">
        <v>1.47</v>
      </c>
      <c r="H1514" s="20" t="s">
        <v>1679</v>
      </c>
      <c r="I1514" s="20" t="s">
        <v>3826</v>
      </c>
      <c r="J1514" s="20" t="s">
        <v>1930</v>
      </c>
      <c r="K1514" s="20" t="s">
        <v>1930</v>
      </c>
      <c r="L1514" s="20" t="s">
        <v>462</v>
      </c>
      <c r="M1514" s="20">
        <v>8</v>
      </c>
      <c r="N1514" s="20" t="s">
        <v>1679</v>
      </c>
      <c r="P1514" s="20">
        <v>0</v>
      </c>
      <c r="Q1514" s="20" t="s">
        <v>545</v>
      </c>
      <c r="R1514" s="20" t="s">
        <v>524</v>
      </c>
      <c r="S1514" s="20" t="s">
        <v>221</v>
      </c>
      <c r="T1514" s="20" t="s">
        <v>3827</v>
      </c>
      <c r="U1514" s="20" t="s">
        <v>3834</v>
      </c>
      <c r="V1514" s="20">
        <v>12</v>
      </c>
      <c r="W1514" s="20">
        <v>395</v>
      </c>
      <c r="Y1514" s="20" t="s">
        <v>1684</v>
      </c>
      <c r="Z1514" s="20" t="s">
        <v>1685</v>
      </c>
      <c r="AA1514" s="20">
        <v>1.5</v>
      </c>
      <c r="AB1514" s="20">
        <v>14</v>
      </c>
      <c r="AC1514" s="20">
        <v>14</v>
      </c>
      <c r="AD1514" s="20">
        <v>14</v>
      </c>
      <c r="AL1514" s="20" t="s">
        <v>1686</v>
      </c>
      <c r="AT1514" s="20" t="s">
        <v>1687</v>
      </c>
      <c r="AY1514" s="20" t="s">
        <v>1719</v>
      </c>
      <c r="BD1514" s="20" t="s">
        <v>2065</v>
      </c>
      <c r="BE1514" s="20" t="s">
        <v>462</v>
      </c>
      <c r="BL1514" s="20">
        <v>117.6</v>
      </c>
      <c r="BM1514" s="20">
        <v>80</v>
      </c>
      <c r="BN1514" s="20">
        <v>113.642</v>
      </c>
      <c r="BO1514" s="20">
        <v>1.47</v>
      </c>
      <c r="BP1514" s="20">
        <v>77.31</v>
      </c>
    </row>
    <row r="1515" spans="1:68" x14ac:dyDescent="0.25">
      <c r="A1515" s="20" t="s">
        <v>1677</v>
      </c>
      <c r="B1515" s="20" t="s">
        <v>462</v>
      </c>
      <c r="C1515" s="20" t="s">
        <v>710</v>
      </c>
      <c r="D1515" s="20" t="s">
        <v>711</v>
      </c>
      <c r="E1515" s="20" t="s">
        <v>3838</v>
      </c>
      <c r="F1515" s="20" t="s">
        <v>477</v>
      </c>
      <c r="G1515" s="20">
        <v>1.73</v>
      </c>
      <c r="H1515" s="20" t="s">
        <v>1679</v>
      </c>
      <c r="I1515" s="20" t="s">
        <v>3826</v>
      </c>
      <c r="J1515" s="20" t="s">
        <v>1930</v>
      </c>
      <c r="K1515" s="20" t="s">
        <v>1930</v>
      </c>
      <c r="L1515" s="20" t="s">
        <v>462</v>
      </c>
      <c r="M1515" s="20">
        <v>8</v>
      </c>
      <c r="N1515" s="20" t="s">
        <v>1679</v>
      </c>
      <c r="P1515" s="20">
        <v>0</v>
      </c>
      <c r="Q1515" s="20" t="s">
        <v>545</v>
      </c>
      <c r="R1515" s="20" t="s">
        <v>524</v>
      </c>
      <c r="S1515" s="20" t="s">
        <v>221</v>
      </c>
      <c r="T1515" s="20" t="s">
        <v>3827</v>
      </c>
      <c r="U1515" s="20" t="s">
        <v>3834</v>
      </c>
      <c r="V1515" s="20">
        <v>12</v>
      </c>
      <c r="W1515" s="20">
        <v>395</v>
      </c>
      <c r="Y1515" s="20" t="s">
        <v>1684</v>
      </c>
      <c r="Z1515" s="20" t="s">
        <v>1685</v>
      </c>
      <c r="AA1515" s="20">
        <v>1.5</v>
      </c>
      <c r="AB1515" s="20">
        <v>14</v>
      </c>
      <c r="AC1515" s="20">
        <v>14</v>
      </c>
      <c r="AD1515" s="20">
        <v>14</v>
      </c>
      <c r="AL1515" s="20" t="s">
        <v>1686</v>
      </c>
      <c r="AT1515" s="20" t="s">
        <v>1687</v>
      </c>
      <c r="AY1515" s="20" t="s">
        <v>1719</v>
      </c>
      <c r="BD1515" s="20" t="s">
        <v>2065</v>
      </c>
      <c r="BE1515" s="20" t="s">
        <v>462</v>
      </c>
      <c r="BL1515" s="20">
        <v>138.4</v>
      </c>
      <c r="BM1515" s="20">
        <v>80</v>
      </c>
      <c r="BN1515" s="20">
        <v>133.74799999999999</v>
      </c>
      <c r="BO1515" s="20">
        <v>1.73</v>
      </c>
      <c r="BP1515" s="20">
        <v>77.31</v>
      </c>
    </row>
    <row r="1516" spans="1:68" x14ac:dyDescent="0.25">
      <c r="A1516" s="20" t="s">
        <v>1677</v>
      </c>
      <c r="B1516" s="20" t="s">
        <v>462</v>
      </c>
      <c r="C1516" s="20" t="s">
        <v>710</v>
      </c>
      <c r="D1516" s="20" t="s">
        <v>711</v>
      </c>
      <c r="E1516" s="20" t="s">
        <v>3839</v>
      </c>
      <c r="F1516" s="20" t="s">
        <v>478</v>
      </c>
      <c r="G1516" s="20">
        <v>10.16</v>
      </c>
      <c r="H1516" s="20" t="s">
        <v>1679</v>
      </c>
      <c r="I1516" s="20" t="s">
        <v>3826</v>
      </c>
      <c r="J1516" s="20" t="s">
        <v>1930</v>
      </c>
      <c r="K1516" s="20" t="s">
        <v>1930</v>
      </c>
      <c r="L1516" s="20" t="s">
        <v>462</v>
      </c>
      <c r="M1516" s="20">
        <v>8</v>
      </c>
      <c r="N1516" s="20" t="s">
        <v>1679</v>
      </c>
      <c r="P1516" s="20">
        <v>0</v>
      </c>
      <c r="Q1516" s="20" t="s">
        <v>545</v>
      </c>
      <c r="R1516" s="20" t="s">
        <v>524</v>
      </c>
      <c r="S1516" s="20" t="s">
        <v>221</v>
      </c>
      <c r="T1516" s="20" t="s">
        <v>3827</v>
      </c>
      <c r="U1516" s="20" t="s">
        <v>3834</v>
      </c>
      <c r="V1516" s="20">
        <v>12</v>
      </c>
      <c r="W1516" s="20">
        <v>395</v>
      </c>
      <c r="Y1516" s="20" t="s">
        <v>1684</v>
      </c>
      <c r="Z1516" s="20" t="s">
        <v>1685</v>
      </c>
      <c r="AA1516" s="20">
        <v>1.5</v>
      </c>
      <c r="AB1516" s="20">
        <v>14</v>
      </c>
      <c r="AC1516" s="20">
        <v>14</v>
      </c>
      <c r="AD1516" s="20">
        <v>14</v>
      </c>
      <c r="AL1516" s="20" t="s">
        <v>1686</v>
      </c>
      <c r="AT1516" s="20" t="s">
        <v>1687</v>
      </c>
      <c r="AY1516" s="20" t="s">
        <v>1719</v>
      </c>
      <c r="BD1516" s="20" t="s">
        <v>2065</v>
      </c>
      <c r="BE1516" s="20" t="s">
        <v>462</v>
      </c>
      <c r="BL1516" s="20">
        <v>812.8</v>
      </c>
      <c r="BM1516" s="20">
        <v>80</v>
      </c>
      <c r="BN1516" s="20">
        <v>785.44899999999996</v>
      </c>
      <c r="BO1516" s="20">
        <v>10.16</v>
      </c>
      <c r="BP1516" s="20">
        <v>77.31</v>
      </c>
    </row>
    <row r="1517" spans="1:68" x14ac:dyDescent="0.25">
      <c r="A1517" s="20" t="s">
        <v>1677</v>
      </c>
      <c r="B1517" s="20" t="s">
        <v>462</v>
      </c>
      <c r="C1517" s="20" t="s">
        <v>710</v>
      </c>
      <c r="D1517" s="20" t="s">
        <v>711</v>
      </c>
      <c r="E1517" s="20" t="s">
        <v>3840</v>
      </c>
      <c r="F1517" s="20" t="s">
        <v>479</v>
      </c>
      <c r="G1517" s="20">
        <v>2.04</v>
      </c>
      <c r="H1517" s="20" t="s">
        <v>1679</v>
      </c>
      <c r="I1517" s="20" t="s">
        <v>3826</v>
      </c>
      <c r="J1517" s="20" t="s">
        <v>1930</v>
      </c>
      <c r="K1517" s="20" t="s">
        <v>1930</v>
      </c>
      <c r="L1517" s="20" t="s">
        <v>462</v>
      </c>
      <c r="M1517" s="20">
        <v>8</v>
      </c>
      <c r="N1517" s="20" t="s">
        <v>1679</v>
      </c>
      <c r="P1517" s="20">
        <v>0</v>
      </c>
      <c r="Q1517" s="20" t="s">
        <v>545</v>
      </c>
      <c r="R1517" s="20" t="s">
        <v>524</v>
      </c>
      <c r="S1517" s="20" t="s">
        <v>221</v>
      </c>
      <c r="T1517" s="20" t="s">
        <v>3827</v>
      </c>
      <c r="U1517" s="20" t="s">
        <v>3834</v>
      </c>
      <c r="V1517" s="20">
        <v>12</v>
      </c>
      <c r="W1517" s="20">
        <v>395</v>
      </c>
      <c r="Y1517" s="20" t="s">
        <v>1684</v>
      </c>
      <c r="Z1517" s="20" t="s">
        <v>1685</v>
      </c>
      <c r="AA1517" s="20">
        <v>1.5</v>
      </c>
      <c r="AB1517" s="20">
        <v>14</v>
      </c>
      <c r="AC1517" s="20">
        <v>14</v>
      </c>
      <c r="AD1517" s="20">
        <v>14</v>
      </c>
      <c r="AL1517" s="20" t="s">
        <v>1686</v>
      </c>
      <c r="AT1517" s="20" t="s">
        <v>1687</v>
      </c>
      <c r="AY1517" s="20" t="s">
        <v>1719</v>
      </c>
      <c r="BD1517" s="20" t="s">
        <v>2065</v>
      </c>
      <c r="BE1517" s="20" t="s">
        <v>462</v>
      </c>
      <c r="BL1517" s="20">
        <v>163.19999999999999</v>
      </c>
      <c r="BM1517" s="20">
        <v>80</v>
      </c>
      <c r="BN1517" s="20">
        <v>157.72</v>
      </c>
      <c r="BO1517" s="20">
        <v>2.04</v>
      </c>
      <c r="BP1517" s="20">
        <v>77.31</v>
      </c>
    </row>
    <row r="1518" spans="1:68" x14ac:dyDescent="0.25">
      <c r="A1518" s="20" t="s">
        <v>1677</v>
      </c>
      <c r="B1518" s="20" t="s">
        <v>462</v>
      </c>
      <c r="C1518" s="20" t="s">
        <v>710</v>
      </c>
      <c r="D1518" s="20" t="s">
        <v>711</v>
      </c>
      <c r="E1518" s="20" t="s">
        <v>3841</v>
      </c>
      <c r="F1518" s="20" t="s">
        <v>480</v>
      </c>
      <c r="G1518" s="20">
        <v>5.73</v>
      </c>
      <c r="H1518" s="20" t="s">
        <v>1679</v>
      </c>
      <c r="I1518" s="20" t="s">
        <v>3826</v>
      </c>
      <c r="J1518" s="20" t="s">
        <v>1930</v>
      </c>
      <c r="K1518" s="20" t="s">
        <v>1930</v>
      </c>
      <c r="L1518" s="20" t="s">
        <v>462</v>
      </c>
      <c r="M1518" s="20">
        <v>8</v>
      </c>
      <c r="N1518" s="20" t="s">
        <v>1679</v>
      </c>
      <c r="P1518" s="20">
        <v>0</v>
      </c>
      <c r="Q1518" s="20" t="s">
        <v>545</v>
      </c>
      <c r="R1518" s="20" t="s">
        <v>524</v>
      </c>
      <c r="S1518" s="20" t="s">
        <v>221</v>
      </c>
      <c r="T1518" s="20" t="s">
        <v>3827</v>
      </c>
      <c r="U1518" s="20" t="s">
        <v>3834</v>
      </c>
      <c r="V1518" s="20">
        <v>12</v>
      </c>
      <c r="W1518" s="20">
        <v>395</v>
      </c>
      <c r="Y1518" s="20" t="s">
        <v>1684</v>
      </c>
      <c r="Z1518" s="20" t="s">
        <v>1685</v>
      </c>
      <c r="AA1518" s="20">
        <v>1.5</v>
      </c>
      <c r="AB1518" s="20">
        <v>14</v>
      </c>
      <c r="AC1518" s="20">
        <v>14</v>
      </c>
      <c r="AD1518" s="20">
        <v>14</v>
      </c>
      <c r="AL1518" s="20" t="s">
        <v>1686</v>
      </c>
      <c r="AT1518" s="20" t="s">
        <v>1687</v>
      </c>
      <c r="AY1518" s="20" t="s">
        <v>1719</v>
      </c>
      <c r="BD1518" s="20" t="s">
        <v>2065</v>
      </c>
      <c r="BE1518" s="20" t="s">
        <v>462</v>
      </c>
      <c r="BL1518" s="20">
        <v>458.4</v>
      </c>
      <c r="BM1518" s="20">
        <v>80</v>
      </c>
      <c r="BN1518" s="20">
        <v>442.98099999999999</v>
      </c>
      <c r="BO1518" s="20">
        <v>5.73</v>
      </c>
      <c r="BP1518" s="20">
        <v>77.31</v>
      </c>
    </row>
    <row r="1519" spans="1:68" x14ac:dyDescent="0.25">
      <c r="A1519" s="20" t="s">
        <v>1677</v>
      </c>
      <c r="B1519" s="20" t="s">
        <v>462</v>
      </c>
      <c r="C1519" s="20" t="s">
        <v>710</v>
      </c>
      <c r="D1519" s="20" t="s">
        <v>711</v>
      </c>
      <c r="E1519" s="20" t="s">
        <v>3842</v>
      </c>
      <c r="F1519" s="20" t="s">
        <v>481</v>
      </c>
      <c r="G1519" s="20">
        <v>6.27</v>
      </c>
      <c r="H1519" s="20" t="s">
        <v>1679</v>
      </c>
      <c r="I1519" s="20" t="s">
        <v>3826</v>
      </c>
      <c r="J1519" s="20" t="s">
        <v>1930</v>
      </c>
      <c r="K1519" s="20" t="s">
        <v>1930</v>
      </c>
      <c r="L1519" s="20" t="s">
        <v>462</v>
      </c>
      <c r="M1519" s="20">
        <v>8</v>
      </c>
      <c r="N1519" s="20" t="s">
        <v>1679</v>
      </c>
      <c r="P1519" s="20">
        <v>0</v>
      </c>
      <c r="Q1519" s="20" t="s">
        <v>545</v>
      </c>
      <c r="R1519" s="20" t="s">
        <v>524</v>
      </c>
      <c r="S1519" s="20" t="s">
        <v>221</v>
      </c>
      <c r="T1519" s="20" t="s">
        <v>3827</v>
      </c>
      <c r="U1519" s="20" t="s">
        <v>3834</v>
      </c>
      <c r="V1519" s="20">
        <v>12</v>
      </c>
      <c r="W1519" s="20">
        <v>395</v>
      </c>
      <c r="Y1519" s="20" t="s">
        <v>1684</v>
      </c>
      <c r="Z1519" s="20" t="s">
        <v>1685</v>
      </c>
      <c r="AA1519" s="20">
        <v>1.5</v>
      </c>
      <c r="AB1519" s="20">
        <v>14</v>
      </c>
      <c r="AC1519" s="20">
        <v>14</v>
      </c>
      <c r="AD1519" s="20">
        <v>14</v>
      </c>
      <c r="AL1519" s="20" t="s">
        <v>1686</v>
      </c>
      <c r="AT1519" s="20" t="s">
        <v>1687</v>
      </c>
      <c r="AY1519" s="20" t="s">
        <v>1719</v>
      </c>
      <c r="BD1519" s="20" t="s">
        <v>2065</v>
      </c>
      <c r="BE1519" s="20" t="s">
        <v>462</v>
      </c>
      <c r="BL1519" s="20">
        <v>501.6</v>
      </c>
      <c r="BM1519" s="20">
        <v>80</v>
      </c>
      <c r="BN1519" s="20">
        <v>484.70800000000003</v>
      </c>
      <c r="BO1519" s="20">
        <v>6.27</v>
      </c>
      <c r="BP1519" s="20">
        <v>77.31</v>
      </c>
    </row>
    <row r="1520" spans="1:68" x14ac:dyDescent="0.25">
      <c r="A1520" s="20" t="s">
        <v>1677</v>
      </c>
      <c r="B1520" s="20" t="s">
        <v>462</v>
      </c>
      <c r="C1520" s="20" t="s">
        <v>712</v>
      </c>
      <c r="D1520" s="20" t="s">
        <v>654</v>
      </c>
      <c r="E1520" s="20" t="s">
        <v>3843</v>
      </c>
      <c r="F1520" s="20" t="s">
        <v>465</v>
      </c>
      <c r="G1520" s="20">
        <v>9.69</v>
      </c>
      <c r="H1520" s="20" t="s">
        <v>1679</v>
      </c>
      <c r="I1520" s="20" t="s">
        <v>3844</v>
      </c>
      <c r="J1520" s="20" t="s">
        <v>2900</v>
      </c>
      <c r="K1520" s="20" t="s">
        <v>2900</v>
      </c>
      <c r="L1520" s="20" t="s">
        <v>462</v>
      </c>
      <c r="M1520" s="20">
        <v>6</v>
      </c>
      <c r="N1520" s="20" t="s">
        <v>1679</v>
      </c>
      <c r="P1520" s="20">
        <v>0</v>
      </c>
      <c r="Q1520" s="20" t="s">
        <v>487</v>
      </c>
      <c r="R1520" s="20" t="s">
        <v>556</v>
      </c>
      <c r="S1520" s="20" t="s">
        <v>221</v>
      </c>
      <c r="T1520" s="20" t="s">
        <v>3845</v>
      </c>
      <c r="U1520" s="20" t="s">
        <v>3846</v>
      </c>
      <c r="V1520" s="20">
        <v>13</v>
      </c>
      <c r="W1520" s="20">
        <v>413</v>
      </c>
      <c r="Y1520" s="20" t="s">
        <v>1684</v>
      </c>
      <c r="Z1520" s="20" t="s">
        <v>1685</v>
      </c>
      <c r="AA1520" s="20">
        <v>1.5</v>
      </c>
      <c r="AB1520" s="20">
        <v>10</v>
      </c>
      <c r="AC1520" s="20">
        <v>10</v>
      </c>
      <c r="AD1520" s="20">
        <v>10</v>
      </c>
      <c r="AK1520" s="20" t="s">
        <v>2183</v>
      </c>
      <c r="AL1520" s="20" t="s">
        <v>1686</v>
      </c>
      <c r="AT1520" s="20" t="s">
        <v>1687</v>
      </c>
      <c r="AY1520" s="20" t="s">
        <v>1719</v>
      </c>
      <c r="BD1520" s="20" t="s">
        <v>1720</v>
      </c>
      <c r="BE1520" s="20" t="s">
        <v>462</v>
      </c>
      <c r="BL1520" s="20">
        <v>532.95000000000005</v>
      </c>
      <c r="BM1520" s="20">
        <v>55</v>
      </c>
      <c r="BN1520" s="20">
        <v>467.51499999999999</v>
      </c>
    </row>
    <row r="1521" spans="1:66" x14ac:dyDescent="0.25">
      <c r="A1521" s="20" t="s">
        <v>1677</v>
      </c>
      <c r="B1521" s="20" t="s">
        <v>462</v>
      </c>
      <c r="C1521" s="20" t="s">
        <v>712</v>
      </c>
      <c r="D1521" s="20" t="s">
        <v>654</v>
      </c>
      <c r="E1521" s="20" t="s">
        <v>3847</v>
      </c>
      <c r="F1521" s="20" t="s">
        <v>468</v>
      </c>
      <c r="G1521" s="20">
        <v>3.97</v>
      </c>
      <c r="H1521" s="20" t="s">
        <v>1679</v>
      </c>
      <c r="I1521" s="20" t="s">
        <v>3844</v>
      </c>
      <c r="J1521" s="20" t="s">
        <v>2900</v>
      </c>
      <c r="K1521" s="20" t="s">
        <v>2900</v>
      </c>
      <c r="L1521" s="20" t="s">
        <v>462</v>
      </c>
      <c r="M1521" s="20">
        <v>6</v>
      </c>
      <c r="N1521" s="20" t="s">
        <v>1679</v>
      </c>
      <c r="P1521" s="20">
        <v>0</v>
      </c>
      <c r="Q1521" s="20" t="s">
        <v>495</v>
      </c>
      <c r="R1521" s="20" t="s">
        <v>488</v>
      </c>
      <c r="S1521" s="20" t="s">
        <v>221</v>
      </c>
      <c r="T1521" s="20" t="s">
        <v>3845</v>
      </c>
      <c r="U1521" s="20" t="s">
        <v>3848</v>
      </c>
      <c r="V1521" s="20">
        <v>13</v>
      </c>
      <c r="W1521" s="20">
        <v>413</v>
      </c>
      <c r="Y1521" s="20" t="s">
        <v>1684</v>
      </c>
      <c r="Z1521" s="20" t="s">
        <v>1685</v>
      </c>
      <c r="AA1521" s="20">
        <v>1.5</v>
      </c>
      <c r="AB1521" s="20">
        <v>10</v>
      </c>
      <c r="AC1521" s="20">
        <v>10</v>
      </c>
      <c r="AD1521" s="20">
        <v>10</v>
      </c>
      <c r="AK1521" s="20" t="s">
        <v>2183</v>
      </c>
      <c r="AL1521" s="20" t="s">
        <v>1686</v>
      </c>
      <c r="AT1521" s="20" t="s">
        <v>1687</v>
      </c>
      <c r="AY1521" s="20" t="s">
        <v>1719</v>
      </c>
      <c r="BD1521" s="20" t="s">
        <v>1720</v>
      </c>
      <c r="BE1521" s="20" t="s">
        <v>462</v>
      </c>
      <c r="BL1521" s="20">
        <v>238.2</v>
      </c>
      <c r="BM1521" s="20">
        <v>60</v>
      </c>
      <c r="BN1521" s="20">
        <v>208.952</v>
      </c>
    </row>
    <row r="1522" spans="1:66" x14ac:dyDescent="0.25">
      <c r="A1522" s="20" t="s">
        <v>1677</v>
      </c>
      <c r="B1522" s="20" t="s">
        <v>462</v>
      </c>
      <c r="C1522" s="20" t="s">
        <v>712</v>
      </c>
      <c r="D1522" s="20" t="s">
        <v>654</v>
      </c>
      <c r="E1522" s="20" t="s">
        <v>3849</v>
      </c>
      <c r="F1522" s="20" t="s">
        <v>470</v>
      </c>
      <c r="G1522" s="20">
        <v>5.85</v>
      </c>
      <c r="H1522" s="20" t="s">
        <v>1679</v>
      </c>
      <c r="I1522" s="20" t="s">
        <v>3844</v>
      </c>
      <c r="J1522" s="20" t="s">
        <v>2900</v>
      </c>
      <c r="K1522" s="20" t="s">
        <v>2900</v>
      </c>
      <c r="L1522" s="20" t="s">
        <v>462</v>
      </c>
      <c r="M1522" s="20">
        <v>6</v>
      </c>
      <c r="N1522" s="20" t="s">
        <v>1679</v>
      </c>
      <c r="P1522" s="20">
        <v>0</v>
      </c>
      <c r="Q1522" s="20" t="s">
        <v>487</v>
      </c>
      <c r="R1522" s="20" t="s">
        <v>488</v>
      </c>
      <c r="S1522" s="20" t="s">
        <v>221</v>
      </c>
      <c r="T1522" s="20" t="s">
        <v>3845</v>
      </c>
      <c r="U1522" s="20" t="s">
        <v>3848</v>
      </c>
      <c r="V1522" s="20">
        <v>13</v>
      </c>
      <c r="W1522" s="20">
        <v>413</v>
      </c>
      <c r="Y1522" s="20" t="s">
        <v>1684</v>
      </c>
      <c r="Z1522" s="20" t="s">
        <v>1685</v>
      </c>
      <c r="AA1522" s="20">
        <v>1.5</v>
      </c>
      <c r="AB1522" s="20">
        <v>10</v>
      </c>
      <c r="AC1522" s="20">
        <v>10</v>
      </c>
      <c r="AD1522" s="20">
        <v>10</v>
      </c>
      <c r="AK1522" s="20" t="s">
        <v>2183</v>
      </c>
      <c r="AL1522" s="20" t="s">
        <v>1686</v>
      </c>
      <c r="AT1522" s="20" t="s">
        <v>1687</v>
      </c>
      <c r="AY1522" s="20" t="s">
        <v>1719</v>
      </c>
      <c r="BD1522" s="20" t="s">
        <v>1720</v>
      </c>
      <c r="BE1522" s="20" t="s">
        <v>462</v>
      </c>
      <c r="BL1522" s="20">
        <v>321.75</v>
      </c>
      <c r="BM1522" s="20">
        <v>55</v>
      </c>
      <c r="BN1522" s="20">
        <v>282.24099999999999</v>
      </c>
    </row>
    <row r="1523" spans="1:66" x14ac:dyDescent="0.25">
      <c r="A1523" s="20" t="s">
        <v>1677</v>
      </c>
      <c r="B1523" s="20" t="s">
        <v>462</v>
      </c>
      <c r="C1523" s="20" t="s">
        <v>712</v>
      </c>
      <c r="D1523" s="20" t="s">
        <v>654</v>
      </c>
      <c r="E1523" s="20" t="s">
        <v>3850</v>
      </c>
      <c r="F1523" s="20" t="s">
        <v>471</v>
      </c>
      <c r="G1523" s="20">
        <v>5.1100000000000003</v>
      </c>
      <c r="H1523" s="20" t="s">
        <v>1679</v>
      </c>
      <c r="I1523" s="20" t="s">
        <v>3844</v>
      </c>
      <c r="J1523" s="20" t="s">
        <v>2900</v>
      </c>
      <c r="K1523" s="20" t="s">
        <v>2900</v>
      </c>
      <c r="L1523" s="20" t="s">
        <v>462</v>
      </c>
      <c r="M1523" s="20">
        <v>6</v>
      </c>
      <c r="N1523" s="20" t="s">
        <v>1679</v>
      </c>
      <c r="P1523" s="20">
        <v>0</v>
      </c>
      <c r="Q1523" s="20" t="s">
        <v>487</v>
      </c>
      <c r="R1523" s="20" t="s">
        <v>488</v>
      </c>
      <c r="S1523" s="20" t="s">
        <v>221</v>
      </c>
      <c r="T1523" s="20" t="s">
        <v>3845</v>
      </c>
      <c r="U1523" s="20" t="s">
        <v>3848</v>
      </c>
      <c r="V1523" s="20">
        <v>13</v>
      </c>
      <c r="W1523" s="20">
        <v>413</v>
      </c>
      <c r="Y1523" s="20" t="s">
        <v>1684</v>
      </c>
      <c r="Z1523" s="20" t="s">
        <v>1685</v>
      </c>
      <c r="AA1523" s="20">
        <v>1.5</v>
      </c>
      <c r="AB1523" s="20">
        <v>10</v>
      </c>
      <c r="AC1523" s="20">
        <v>10</v>
      </c>
      <c r="AD1523" s="20">
        <v>10</v>
      </c>
      <c r="AK1523" s="20" t="s">
        <v>2183</v>
      </c>
      <c r="AL1523" s="20" t="s">
        <v>1686</v>
      </c>
      <c r="AT1523" s="20" t="s">
        <v>1687</v>
      </c>
      <c r="AY1523" s="20" t="s">
        <v>1719</v>
      </c>
      <c r="BD1523" s="20" t="s">
        <v>1720</v>
      </c>
      <c r="BE1523" s="20" t="s">
        <v>462</v>
      </c>
      <c r="BL1523" s="20">
        <v>281.05</v>
      </c>
      <c r="BM1523" s="20">
        <v>55</v>
      </c>
      <c r="BN1523" s="20">
        <v>246.53100000000001</v>
      </c>
    </row>
    <row r="1524" spans="1:66" x14ac:dyDescent="0.25">
      <c r="A1524" s="20" t="s">
        <v>1677</v>
      </c>
      <c r="B1524" s="20" t="s">
        <v>462</v>
      </c>
      <c r="C1524" s="20" t="s">
        <v>712</v>
      </c>
      <c r="D1524" s="20" t="s">
        <v>654</v>
      </c>
      <c r="E1524" s="20" t="s">
        <v>3851</v>
      </c>
      <c r="F1524" s="20" t="s">
        <v>473</v>
      </c>
      <c r="G1524" s="20">
        <v>5.74</v>
      </c>
      <c r="H1524" s="20" t="s">
        <v>1679</v>
      </c>
      <c r="I1524" s="20" t="s">
        <v>3844</v>
      </c>
      <c r="J1524" s="20" t="s">
        <v>2900</v>
      </c>
      <c r="K1524" s="20" t="s">
        <v>2900</v>
      </c>
      <c r="L1524" s="20" t="s">
        <v>462</v>
      </c>
      <c r="M1524" s="20">
        <v>6</v>
      </c>
      <c r="N1524" s="20" t="s">
        <v>1679</v>
      </c>
      <c r="P1524" s="20">
        <v>0</v>
      </c>
      <c r="Q1524" s="20" t="s">
        <v>495</v>
      </c>
      <c r="R1524" s="20" t="s">
        <v>488</v>
      </c>
      <c r="S1524" s="20" t="s">
        <v>221</v>
      </c>
      <c r="T1524" s="20" t="s">
        <v>3845</v>
      </c>
      <c r="U1524" s="20" t="s">
        <v>3848</v>
      </c>
      <c r="V1524" s="20">
        <v>13</v>
      </c>
      <c r="W1524" s="20">
        <v>413</v>
      </c>
      <c r="Y1524" s="20" t="s">
        <v>1684</v>
      </c>
      <c r="Z1524" s="20" t="s">
        <v>1685</v>
      </c>
      <c r="AA1524" s="20">
        <v>1.5</v>
      </c>
      <c r="AB1524" s="20">
        <v>10</v>
      </c>
      <c r="AC1524" s="20">
        <v>10</v>
      </c>
      <c r="AD1524" s="20">
        <v>10</v>
      </c>
      <c r="AK1524" s="20" t="s">
        <v>2183</v>
      </c>
      <c r="AL1524" s="20" t="s">
        <v>1686</v>
      </c>
      <c r="AT1524" s="20" t="s">
        <v>1687</v>
      </c>
      <c r="AY1524" s="20" t="s">
        <v>1719</v>
      </c>
      <c r="BD1524" s="20" t="s">
        <v>1720</v>
      </c>
      <c r="BE1524" s="20" t="s">
        <v>462</v>
      </c>
      <c r="BL1524" s="20">
        <v>344.4</v>
      </c>
      <c r="BM1524" s="20">
        <v>60</v>
      </c>
      <c r="BN1524" s="20">
        <v>302.09399999999999</v>
      </c>
    </row>
    <row r="1525" spans="1:66" x14ac:dyDescent="0.25">
      <c r="A1525" s="20" t="s">
        <v>1677</v>
      </c>
      <c r="B1525" s="20" t="s">
        <v>462</v>
      </c>
      <c r="C1525" s="20" t="s">
        <v>712</v>
      </c>
      <c r="D1525" s="20" t="s">
        <v>654</v>
      </c>
      <c r="E1525" s="20" t="s">
        <v>3852</v>
      </c>
      <c r="F1525" s="20" t="s">
        <v>474</v>
      </c>
      <c r="G1525" s="20">
        <v>1.85</v>
      </c>
      <c r="H1525" s="20" t="s">
        <v>1679</v>
      </c>
      <c r="I1525" s="20" t="s">
        <v>3844</v>
      </c>
      <c r="J1525" s="20" t="s">
        <v>2900</v>
      </c>
      <c r="K1525" s="20" t="s">
        <v>2900</v>
      </c>
      <c r="L1525" s="20" t="s">
        <v>462</v>
      </c>
      <c r="M1525" s="20">
        <v>6</v>
      </c>
      <c r="N1525" s="20" t="s">
        <v>1679</v>
      </c>
      <c r="P1525" s="20">
        <v>0</v>
      </c>
      <c r="Q1525" s="20" t="s">
        <v>495</v>
      </c>
      <c r="R1525" s="20" t="s">
        <v>488</v>
      </c>
      <c r="S1525" s="20" t="s">
        <v>221</v>
      </c>
      <c r="T1525" s="20" t="s">
        <v>3845</v>
      </c>
      <c r="U1525" s="20" t="s">
        <v>3848</v>
      </c>
      <c r="V1525" s="20">
        <v>13</v>
      </c>
      <c r="W1525" s="20">
        <v>413</v>
      </c>
      <c r="Y1525" s="20" t="s">
        <v>1684</v>
      </c>
      <c r="Z1525" s="20" t="s">
        <v>1685</v>
      </c>
      <c r="AA1525" s="20">
        <v>1.5</v>
      </c>
      <c r="AB1525" s="20">
        <v>10</v>
      </c>
      <c r="AC1525" s="20">
        <v>10</v>
      </c>
      <c r="AD1525" s="20">
        <v>10</v>
      </c>
      <c r="AK1525" s="20" t="s">
        <v>2183</v>
      </c>
      <c r="AL1525" s="20" t="s">
        <v>1686</v>
      </c>
      <c r="AT1525" s="20" t="s">
        <v>1687</v>
      </c>
      <c r="AY1525" s="20" t="s">
        <v>1719</v>
      </c>
      <c r="BD1525" s="20" t="s">
        <v>1720</v>
      </c>
      <c r="BE1525" s="20" t="s">
        <v>462</v>
      </c>
      <c r="BL1525" s="20">
        <v>111</v>
      </c>
      <c r="BM1525" s="20">
        <v>60</v>
      </c>
      <c r="BN1525" s="20">
        <v>97.38</v>
      </c>
    </row>
    <row r="1526" spans="1:66" x14ac:dyDescent="0.25">
      <c r="A1526" s="20" t="s">
        <v>1677</v>
      </c>
      <c r="B1526" s="20" t="s">
        <v>462</v>
      </c>
      <c r="C1526" s="20" t="s">
        <v>712</v>
      </c>
      <c r="D1526" s="20" t="s">
        <v>654</v>
      </c>
      <c r="E1526" s="20" t="s">
        <v>3853</v>
      </c>
      <c r="F1526" s="20" t="s">
        <v>475</v>
      </c>
      <c r="G1526" s="20">
        <v>4.25</v>
      </c>
      <c r="H1526" s="20" t="s">
        <v>1679</v>
      </c>
      <c r="I1526" s="20" t="s">
        <v>3844</v>
      </c>
      <c r="J1526" s="20" t="s">
        <v>2900</v>
      </c>
      <c r="K1526" s="20" t="s">
        <v>2900</v>
      </c>
      <c r="L1526" s="20" t="s">
        <v>462</v>
      </c>
      <c r="M1526" s="20">
        <v>6</v>
      </c>
      <c r="N1526" s="20" t="s">
        <v>1679</v>
      </c>
      <c r="P1526" s="20">
        <v>0</v>
      </c>
      <c r="Q1526" s="20" t="s">
        <v>495</v>
      </c>
      <c r="R1526" s="20" t="s">
        <v>488</v>
      </c>
      <c r="S1526" s="20" t="s">
        <v>221</v>
      </c>
      <c r="T1526" s="20" t="s">
        <v>3845</v>
      </c>
      <c r="U1526" s="20" t="s">
        <v>3848</v>
      </c>
      <c r="V1526" s="20">
        <v>13</v>
      </c>
      <c r="W1526" s="20">
        <v>413</v>
      </c>
      <c r="Y1526" s="20" t="s">
        <v>1684</v>
      </c>
      <c r="Z1526" s="20" t="s">
        <v>1685</v>
      </c>
      <c r="AA1526" s="20">
        <v>1.5</v>
      </c>
      <c r="AB1526" s="20">
        <v>10</v>
      </c>
      <c r="AC1526" s="20">
        <v>10</v>
      </c>
      <c r="AD1526" s="20">
        <v>10</v>
      </c>
      <c r="AK1526" s="20" t="s">
        <v>2183</v>
      </c>
      <c r="AL1526" s="20" t="s">
        <v>1686</v>
      </c>
      <c r="AT1526" s="20" t="s">
        <v>1687</v>
      </c>
      <c r="AY1526" s="20" t="s">
        <v>1719</v>
      </c>
      <c r="BD1526" s="20" t="s">
        <v>1720</v>
      </c>
      <c r="BE1526" s="20" t="s">
        <v>462</v>
      </c>
      <c r="BL1526" s="20">
        <v>255</v>
      </c>
      <c r="BM1526" s="20">
        <v>60</v>
      </c>
      <c r="BN1526" s="20">
        <v>223.68</v>
      </c>
    </row>
    <row r="1527" spans="1:66" x14ac:dyDescent="0.25">
      <c r="A1527" s="20" t="s">
        <v>1677</v>
      </c>
      <c r="B1527" s="20" t="s">
        <v>462</v>
      </c>
      <c r="C1527" s="20" t="s">
        <v>712</v>
      </c>
      <c r="D1527" s="20" t="s">
        <v>654</v>
      </c>
      <c r="E1527" s="20" t="s">
        <v>3854</v>
      </c>
      <c r="F1527" s="20" t="s">
        <v>476</v>
      </c>
      <c r="G1527" s="20">
        <v>10.75</v>
      </c>
      <c r="H1527" s="20" t="s">
        <v>1679</v>
      </c>
      <c r="I1527" s="20" t="s">
        <v>3844</v>
      </c>
      <c r="J1527" s="20" t="s">
        <v>2900</v>
      </c>
      <c r="K1527" s="20" t="s">
        <v>2900</v>
      </c>
      <c r="L1527" s="20" t="s">
        <v>462</v>
      </c>
      <c r="M1527" s="20">
        <v>6</v>
      </c>
      <c r="N1527" s="20" t="s">
        <v>1679</v>
      </c>
      <c r="P1527" s="20">
        <v>0</v>
      </c>
      <c r="Q1527" s="20" t="s">
        <v>495</v>
      </c>
      <c r="R1527" s="20" t="s">
        <v>488</v>
      </c>
      <c r="S1527" s="20" t="s">
        <v>221</v>
      </c>
      <c r="T1527" s="20" t="s">
        <v>3845</v>
      </c>
      <c r="U1527" s="20" t="s">
        <v>3848</v>
      </c>
      <c r="V1527" s="20">
        <v>13</v>
      </c>
      <c r="W1527" s="20">
        <v>413</v>
      </c>
      <c r="Y1527" s="20" t="s">
        <v>1684</v>
      </c>
      <c r="Z1527" s="20" t="s">
        <v>1685</v>
      </c>
      <c r="AA1527" s="20">
        <v>1.5</v>
      </c>
      <c r="AB1527" s="20">
        <v>10</v>
      </c>
      <c r="AC1527" s="20">
        <v>10</v>
      </c>
      <c r="AD1527" s="20">
        <v>10</v>
      </c>
      <c r="AK1527" s="20" t="s">
        <v>2183</v>
      </c>
      <c r="AL1527" s="20" t="s">
        <v>1686</v>
      </c>
      <c r="AT1527" s="20" t="s">
        <v>1687</v>
      </c>
      <c r="AY1527" s="20" t="s">
        <v>1719</v>
      </c>
      <c r="BD1527" s="20" t="s">
        <v>1720</v>
      </c>
      <c r="BE1527" s="20" t="s">
        <v>462</v>
      </c>
      <c r="BL1527" s="20">
        <v>645</v>
      </c>
      <c r="BM1527" s="20">
        <v>60</v>
      </c>
      <c r="BN1527" s="20">
        <v>565.77700000000004</v>
      </c>
    </row>
    <row r="1528" spans="1:66" x14ac:dyDescent="0.25">
      <c r="A1528" s="20" t="s">
        <v>1677</v>
      </c>
      <c r="B1528" s="20" t="s">
        <v>462</v>
      </c>
      <c r="C1528" s="20" t="s">
        <v>712</v>
      </c>
      <c r="D1528" s="20" t="s">
        <v>654</v>
      </c>
      <c r="E1528" s="20" t="s">
        <v>3855</v>
      </c>
      <c r="F1528" s="20" t="s">
        <v>477</v>
      </c>
      <c r="G1528" s="20">
        <v>3.85</v>
      </c>
      <c r="H1528" s="20" t="s">
        <v>1679</v>
      </c>
      <c r="I1528" s="20" t="s">
        <v>3844</v>
      </c>
      <c r="J1528" s="20" t="s">
        <v>2900</v>
      </c>
      <c r="K1528" s="20" t="s">
        <v>2900</v>
      </c>
      <c r="L1528" s="20" t="s">
        <v>462</v>
      </c>
      <c r="M1528" s="20">
        <v>6</v>
      </c>
      <c r="N1528" s="20" t="s">
        <v>1679</v>
      </c>
      <c r="P1528" s="20">
        <v>0</v>
      </c>
      <c r="Q1528" s="20" t="s">
        <v>495</v>
      </c>
      <c r="R1528" s="20" t="s">
        <v>488</v>
      </c>
      <c r="S1528" s="20" t="s">
        <v>221</v>
      </c>
      <c r="T1528" s="20" t="s">
        <v>3845</v>
      </c>
      <c r="U1528" s="20" t="s">
        <v>3848</v>
      </c>
      <c r="V1528" s="20">
        <v>13</v>
      </c>
      <c r="W1528" s="20">
        <v>413</v>
      </c>
      <c r="Y1528" s="20" t="s">
        <v>1684</v>
      </c>
      <c r="Z1528" s="20" t="s">
        <v>1685</v>
      </c>
      <c r="AA1528" s="20">
        <v>1.5</v>
      </c>
      <c r="AB1528" s="20">
        <v>10</v>
      </c>
      <c r="AC1528" s="20">
        <v>10</v>
      </c>
      <c r="AD1528" s="20">
        <v>10</v>
      </c>
      <c r="AK1528" s="20" t="s">
        <v>2183</v>
      </c>
      <c r="AL1528" s="20" t="s">
        <v>1686</v>
      </c>
      <c r="AT1528" s="20" t="s">
        <v>1687</v>
      </c>
      <c r="AY1528" s="20" t="s">
        <v>1719</v>
      </c>
      <c r="BD1528" s="20" t="s">
        <v>1720</v>
      </c>
      <c r="BE1528" s="20" t="s">
        <v>462</v>
      </c>
      <c r="BL1528" s="20">
        <v>231</v>
      </c>
      <c r="BM1528" s="20">
        <v>60</v>
      </c>
      <c r="BN1528" s="20">
        <v>202.63200000000001</v>
      </c>
    </row>
    <row r="1529" spans="1:66" x14ac:dyDescent="0.25">
      <c r="A1529" s="20" t="s">
        <v>1677</v>
      </c>
      <c r="B1529" s="20" t="s">
        <v>462</v>
      </c>
      <c r="C1529" s="20" t="s">
        <v>712</v>
      </c>
      <c r="D1529" s="20" t="s">
        <v>654</v>
      </c>
      <c r="E1529" s="20" t="s">
        <v>3856</v>
      </c>
      <c r="F1529" s="20" t="s">
        <v>478</v>
      </c>
      <c r="G1529" s="20">
        <v>5.28</v>
      </c>
      <c r="H1529" s="20" t="s">
        <v>1679</v>
      </c>
      <c r="I1529" s="20" t="s">
        <v>3844</v>
      </c>
      <c r="J1529" s="20" t="s">
        <v>2900</v>
      </c>
      <c r="K1529" s="20" t="s">
        <v>2900</v>
      </c>
      <c r="L1529" s="20" t="s">
        <v>462</v>
      </c>
      <c r="M1529" s="20">
        <v>6</v>
      </c>
      <c r="N1529" s="20" t="s">
        <v>1679</v>
      </c>
      <c r="P1529" s="20">
        <v>0</v>
      </c>
      <c r="Q1529" s="20" t="s">
        <v>495</v>
      </c>
      <c r="R1529" s="20" t="s">
        <v>488</v>
      </c>
      <c r="S1529" s="20" t="s">
        <v>221</v>
      </c>
      <c r="T1529" s="20" t="s">
        <v>3845</v>
      </c>
      <c r="U1529" s="20" t="s">
        <v>3848</v>
      </c>
      <c r="V1529" s="20">
        <v>13</v>
      </c>
      <c r="W1529" s="20">
        <v>413</v>
      </c>
      <c r="Y1529" s="20" t="s">
        <v>1684</v>
      </c>
      <c r="Z1529" s="20" t="s">
        <v>1685</v>
      </c>
      <c r="AA1529" s="20">
        <v>1.5</v>
      </c>
      <c r="AB1529" s="20">
        <v>10</v>
      </c>
      <c r="AC1529" s="20">
        <v>10</v>
      </c>
      <c r="AD1529" s="20">
        <v>10</v>
      </c>
      <c r="AK1529" s="20" t="s">
        <v>2183</v>
      </c>
      <c r="AL1529" s="20" t="s">
        <v>1686</v>
      </c>
      <c r="AT1529" s="20" t="s">
        <v>1687</v>
      </c>
      <c r="AY1529" s="20" t="s">
        <v>1719</v>
      </c>
      <c r="BD1529" s="20" t="s">
        <v>1720</v>
      </c>
      <c r="BE1529" s="20" t="s">
        <v>462</v>
      </c>
      <c r="BL1529" s="20">
        <v>316.8</v>
      </c>
      <c r="BM1529" s="20">
        <v>60</v>
      </c>
      <c r="BN1529" s="20">
        <v>277.90800000000002</v>
      </c>
    </row>
    <row r="1530" spans="1:66" x14ac:dyDescent="0.25">
      <c r="A1530" s="20" t="s">
        <v>1677</v>
      </c>
      <c r="B1530" s="20" t="s">
        <v>462</v>
      </c>
      <c r="C1530" s="20" t="s">
        <v>712</v>
      </c>
      <c r="D1530" s="20" t="s">
        <v>654</v>
      </c>
      <c r="E1530" s="20" t="s">
        <v>3857</v>
      </c>
      <c r="F1530" s="20" t="s">
        <v>479</v>
      </c>
      <c r="G1530" s="20">
        <v>4.4400000000000004</v>
      </c>
      <c r="H1530" s="20" t="s">
        <v>1679</v>
      </c>
      <c r="I1530" s="20" t="s">
        <v>3844</v>
      </c>
      <c r="J1530" s="20" t="s">
        <v>2900</v>
      </c>
      <c r="K1530" s="20" t="s">
        <v>2900</v>
      </c>
      <c r="L1530" s="20" t="s">
        <v>462</v>
      </c>
      <c r="M1530" s="20">
        <v>6</v>
      </c>
      <c r="N1530" s="20" t="s">
        <v>1679</v>
      </c>
      <c r="P1530" s="20">
        <v>0</v>
      </c>
      <c r="Q1530" s="20" t="s">
        <v>495</v>
      </c>
      <c r="R1530" s="20" t="s">
        <v>488</v>
      </c>
      <c r="S1530" s="20" t="s">
        <v>221</v>
      </c>
      <c r="T1530" s="20" t="s">
        <v>3845</v>
      </c>
      <c r="U1530" s="20" t="s">
        <v>3848</v>
      </c>
      <c r="V1530" s="20">
        <v>13</v>
      </c>
      <c r="W1530" s="20">
        <v>413</v>
      </c>
      <c r="Y1530" s="20" t="s">
        <v>1684</v>
      </c>
      <c r="Z1530" s="20" t="s">
        <v>1685</v>
      </c>
      <c r="AA1530" s="20">
        <v>1.5</v>
      </c>
      <c r="AB1530" s="20">
        <v>10</v>
      </c>
      <c r="AC1530" s="20">
        <v>10</v>
      </c>
      <c r="AD1530" s="20">
        <v>10</v>
      </c>
      <c r="AK1530" s="20" t="s">
        <v>2183</v>
      </c>
      <c r="AL1530" s="20" t="s">
        <v>1686</v>
      </c>
      <c r="AT1530" s="20" t="s">
        <v>1687</v>
      </c>
      <c r="AY1530" s="20" t="s">
        <v>1719</v>
      </c>
      <c r="BD1530" s="20" t="s">
        <v>1720</v>
      </c>
      <c r="BE1530" s="20" t="s">
        <v>462</v>
      </c>
      <c r="BL1530" s="20">
        <v>266.39999999999998</v>
      </c>
      <c r="BM1530" s="20">
        <v>60</v>
      </c>
      <c r="BN1530" s="20">
        <v>233.67699999999999</v>
      </c>
    </row>
    <row r="1531" spans="1:66" x14ac:dyDescent="0.25">
      <c r="A1531" s="20" t="s">
        <v>1677</v>
      </c>
      <c r="B1531" s="20" t="s">
        <v>462</v>
      </c>
      <c r="C1531" s="20" t="s">
        <v>712</v>
      </c>
      <c r="D1531" s="20" t="s">
        <v>654</v>
      </c>
      <c r="E1531" s="20" t="s">
        <v>3858</v>
      </c>
      <c r="F1531" s="20" t="s">
        <v>480</v>
      </c>
      <c r="G1531" s="20">
        <v>3.36</v>
      </c>
      <c r="H1531" s="20" t="s">
        <v>1679</v>
      </c>
      <c r="I1531" s="20" t="s">
        <v>3844</v>
      </c>
      <c r="J1531" s="20" t="s">
        <v>2900</v>
      </c>
      <c r="K1531" s="20" t="s">
        <v>2900</v>
      </c>
      <c r="L1531" s="20" t="s">
        <v>462</v>
      </c>
      <c r="M1531" s="20">
        <v>6</v>
      </c>
      <c r="N1531" s="20" t="s">
        <v>1679</v>
      </c>
      <c r="P1531" s="20">
        <v>0</v>
      </c>
      <c r="Q1531" s="20" t="s">
        <v>495</v>
      </c>
      <c r="R1531" s="20" t="s">
        <v>488</v>
      </c>
      <c r="S1531" s="20" t="s">
        <v>221</v>
      </c>
      <c r="T1531" s="20" t="s">
        <v>3845</v>
      </c>
      <c r="U1531" s="20" t="s">
        <v>3848</v>
      </c>
      <c r="V1531" s="20">
        <v>13</v>
      </c>
      <c r="W1531" s="20">
        <v>413</v>
      </c>
      <c r="Y1531" s="20" t="s">
        <v>1684</v>
      </c>
      <c r="Z1531" s="20" t="s">
        <v>1685</v>
      </c>
      <c r="AA1531" s="20">
        <v>1.5</v>
      </c>
      <c r="AB1531" s="20">
        <v>10</v>
      </c>
      <c r="AC1531" s="20">
        <v>10</v>
      </c>
      <c r="AD1531" s="20">
        <v>10</v>
      </c>
      <c r="AK1531" s="20" t="s">
        <v>2183</v>
      </c>
      <c r="AL1531" s="20" t="s">
        <v>1686</v>
      </c>
      <c r="AT1531" s="20" t="s">
        <v>1687</v>
      </c>
      <c r="AY1531" s="20" t="s">
        <v>1719</v>
      </c>
      <c r="BD1531" s="20" t="s">
        <v>1720</v>
      </c>
      <c r="BE1531" s="20" t="s">
        <v>462</v>
      </c>
      <c r="BL1531" s="20">
        <v>201.6</v>
      </c>
      <c r="BM1531" s="20">
        <v>60</v>
      </c>
      <c r="BN1531" s="20">
        <v>176.85</v>
      </c>
    </row>
    <row r="1532" spans="1:66" x14ac:dyDescent="0.25">
      <c r="A1532" s="20" t="s">
        <v>1677</v>
      </c>
      <c r="B1532" s="20" t="s">
        <v>462</v>
      </c>
      <c r="C1532" s="20" t="s">
        <v>712</v>
      </c>
      <c r="D1532" s="20" t="s">
        <v>654</v>
      </c>
      <c r="E1532" s="20" t="s">
        <v>3859</v>
      </c>
      <c r="F1532" s="20" t="s">
        <v>481</v>
      </c>
      <c r="G1532" s="20">
        <v>3.92</v>
      </c>
      <c r="H1532" s="20" t="s">
        <v>1679</v>
      </c>
      <c r="I1532" s="20" t="s">
        <v>3844</v>
      </c>
      <c r="J1532" s="20" t="s">
        <v>2900</v>
      </c>
      <c r="K1532" s="20" t="s">
        <v>2900</v>
      </c>
      <c r="L1532" s="20" t="s">
        <v>462</v>
      </c>
      <c r="M1532" s="20">
        <v>6</v>
      </c>
      <c r="N1532" s="20" t="s">
        <v>1679</v>
      </c>
      <c r="P1532" s="20">
        <v>0</v>
      </c>
      <c r="Q1532" s="20" t="s">
        <v>495</v>
      </c>
      <c r="R1532" s="20" t="s">
        <v>488</v>
      </c>
      <c r="S1532" s="20" t="s">
        <v>221</v>
      </c>
      <c r="T1532" s="20" t="s">
        <v>3845</v>
      </c>
      <c r="U1532" s="20" t="s">
        <v>3848</v>
      </c>
      <c r="V1532" s="20">
        <v>13</v>
      </c>
      <c r="W1532" s="20">
        <v>413</v>
      </c>
      <c r="Y1532" s="20" t="s">
        <v>1684</v>
      </c>
      <c r="Z1532" s="20" t="s">
        <v>1685</v>
      </c>
      <c r="AA1532" s="20">
        <v>1.5</v>
      </c>
      <c r="AB1532" s="20">
        <v>10</v>
      </c>
      <c r="AC1532" s="20">
        <v>10</v>
      </c>
      <c r="AD1532" s="20">
        <v>10</v>
      </c>
      <c r="AK1532" s="20" t="s">
        <v>2183</v>
      </c>
      <c r="AL1532" s="20" t="s">
        <v>1686</v>
      </c>
      <c r="AT1532" s="20" t="s">
        <v>1687</v>
      </c>
      <c r="AY1532" s="20" t="s">
        <v>1719</v>
      </c>
      <c r="BD1532" s="20" t="s">
        <v>1720</v>
      </c>
      <c r="BE1532" s="20" t="s">
        <v>462</v>
      </c>
      <c r="BL1532" s="20">
        <v>235.2</v>
      </c>
      <c r="BM1532" s="20">
        <v>60</v>
      </c>
      <c r="BN1532" s="20">
        <v>206.31200000000001</v>
      </c>
    </row>
    <row r="1533" spans="1:66" x14ac:dyDescent="0.25">
      <c r="A1533" s="20" t="s">
        <v>1677</v>
      </c>
      <c r="B1533" s="20" t="s">
        <v>462</v>
      </c>
      <c r="C1533" s="20" t="s">
        <v>712</v>
      </c>
      <c r="D1533" s="20" t="s">
        <v>654</v>
      </c>
      <c r="E1533" s="20" t="s">
        <v>3860</v>
      </c>
      <c r="F1533" s="20" t="s">
        <v>482</v>
      </c>
      <c r="G1533" s="20">
        <v>5.38</v>
      </c>
      <c r="H1533" s="20" t="s">
        <v>1679</v>
      </c>
      <c r="I1533" s="20" t="s">
        <v>3844</v>
      </c>
      <c r="J1533" s="20" t="s">
        <v>2900</v>
      </c>
      <c r="K1533" s="20" t="s">
        <v>2900</v>
      </c>
      <c r="L1533" s="20" t="s">
        <v>462</v>
      </c>
      <c r="M1533" s="20">
        <v>6</v>
      </c>
      <c r="N1533" s="20" t="s">
        <v>1679</v>
      </c>
      <c r="P1533" s="20">
        <v>0</v>
      </c>
      <c r="Q1533" s="20" t="s">
        <v>495</v>
      </c>
      <c r="R1533" s="20" t="s">
        <v>488</v>
      </c>
      <c r="S1533" s="20" t="s">
        <v>221</v>
      </c>
      <c r="T1533" s="20" t="s">
        <v>3845</v>
      </c>
      <c r="U1533" s="20" t="s">
        <v>3848</v>
      </c>
      <c r="V1533" s="20">
        <v>13</v>
      </c>
      <c r="W1533" s="20">
        <v>413</v>
      </c>
      <c r="Y1533" s="20" t="s">
        <v>1684</v>
      </c>
      <c r="Z1533" s="20" t="s">
        <v>1685</v>
      </c>
      <c r="AA1533" s="20">
        <v>1.5</v>
      </c>
      <c r="AB1533" s="20">
        <v>10</v>
      </c>
      <c r="AC1533" s="20">
        <v>10</v>
      </c>
      <c r="AD1533" s="20">
        <v>10</v>
      </c>
      <c r="AK1533" s="20" t="s">
        <v>2183</v>
      </c>
      <c r="AL1533" s="20" t="s">
        <v>1686</v>
      </c>
      <c r="AT1533" s="20" t="s">
        <v>1687</v>
      </c>
      <c r="AY1533" s="20" t="s">
        <v>1719</v>
      </c>
      <c r="BD1533" s="20" t="s">
        <v>1720</v>
      </c>
      <c r="BE1533" s="20" t="s">
        <v>462</v>
      </c>
      <c r="BL1533" s="20">
        <v>322.8</v>
      </c>
      <c r="BM1533" s="20">
        <v>60</v>
      </c>
      <c r="BN1533" s="20">
        <v>283.15499999999997</v>
      </c>
    </row>
    <row r="1534" spans="1:66" x14ac:dyDescent="0.25">
      <c r="A1534" s="20" t="s">
        <v>1677</v>
      </c>
      <c r="B1534" s="20" t="s">
        <v>462</v>
      </c>
      <c r="C1534" s="20" t="s">
        <v>712</v>
      </c>
      <c r="D1534" s="20" t="s">
        <v>654</v>
      </c>
      <c r="E1534" s="20" t="s">
        <v>3861</v>
      </c>
      <c r="F1534" s="20" t="s">
        <v>483</v>
      </c>
      <c r="G1534" s="20">
        <v>18.75</v>
      </c>
      <c r="H1534" s="20" t="s">
        <v>1679</v>
      </c>
      <c r="I1534" s="20" t="s">
        <v>3844</v>
      </c>
      <c r="J1534" s="20" t="s">
        <v>2900</v>
      </c>
      <c r="K1534" s="20" t="s">
        <v>2900</v>
      </c>
      <c r="L1534" s="20" t="s">
        <v>462</v>
      </c>
      <c r="M1534" s="20">
        <v>6</v>
      </c>
      <c r="N1534" s="20" t="s">
        <v>1679</v>
      </c>
      <c r="P1534" s="20">
        <v>0</v>
      </c>
      <c r="Q1534" s="20" t="s">
        <v>499</v>
      </c>
      <c r="R1534" s="20" t="s">
        <v>488</v>
      </c>
      <c r="S1534" s="20" t="s">
        <v>221</v>
      </c>
      <c r="T1534" s="20" t="s">
        <v>3845</v>
      </c>
      <c r="U1534" s="20" t="s">
        <v>3848</v>
      </c>
      <c r="V1534" s="20">
        <v>13</v>
      </c>
      <c r="W1534" s="20">
        <v>413</v>
      </c>
      <c r="Y1534" s="20" t="s">
        <v>1684</v>
      </c>
      <c r="Z1534" s="20" t="s">
        <v>1685</v>
      </c>
      <c r="AA1534" s="20">
        <v>1.5</v>
      </c>
      <c r="AB1534" s="20">
        <v>10</v>
      </c>
      <c r="AC1534" s="20">
        <v>10</v>
      </c>
      <c r="AD1534" s="20">
        <v>10</v>
      </c>
      <c r="AK1534" s="20" t="s">
        <v>2183</v>
      </c>
      <c r="AL1534" s="20" t="s">
        <v>1686</v>
      </c>
      <c r="AT1534" s="20" t="s">
        <v>1687</v>
      </c>
      <c r="AY1534" s="20" t="s">
        <v>1719</v>
      </c>
      <c r="BD1534" s="20" t="s">
        <v>1720</v>
      </c>
      <c r="BE1534" s="20" t="s">
        <v>462</v>
      </c>
      <c r="BL1534" s="20">
        <v>1312.5</v>
      </c>
      <c r="BM1534" s="20">
        <v>70</v>
      </c>
      <c r="BN1534" s="20">
        <v>1151.319</v>
      </c>
    </row>
    <row r="1535" spans="1:66" x14ac:dyDescent="0.25">
      <c r="A1535" s="20" t="s">
        <v>1677</v>
      </c>
      <c r="B1535" s="20" t="s">
        <v>462</v>
      </c>
      <c r="C1535" s="20" t="s">
        <v>712</v>
      </c>
      <c r="D1535" s="20" t="s">
        <v>654</v>
      </c>
      <c r="E1535" s="20" t="s">
        <v>3862</v>
      </c>
      <c r="F1535" s="20" t="s">
        <v>484</v>
      </c>
      <c r="G1535" s="20">
        <v>10.85</v>
      </c>
      <c r="H1535" s="20" t="s">
        <v>1679</v>
      </c>
      <c r="I1535" s="20" t="s">
        <v>3844</v>
      </c>
      <c r="J1535" s="20" t="s">
        <v>2900</v>
      </c>
      <c r="K1535" s="20" t="s">
        <v>2900</v>
      </c>
      <c r="L1535" s="20" t="s">
        <v>462</v>
      </c>
      <c r="M1535" s="20">
        <v>6</v>
      </c>
      <c r="N1535" s="20" t="s">
        <v>1679</v>
      </c>
      <c r="P1535" s="20">
        <v>0</v>
      </c>
      <c r="Q1535" s="20" t="s">
        <v>499</v>
      </c>
      <c r="R1535" s="20" t="s">
        <v>488</v>
      </c>
      <c r="S1535" s="20" t="s">
        <v>221</v>
      </c>
      <c r="T1535" s="20" t="s">
        <v>3845</v>
      </c>
      <c r="U1535" s="20" t="s">
        <v>3848</v>
      </c>
      <c r="V1535" s="20">
        <v>13</v>
      </c>
      <c r="W1535" s="20">
        <v>413</v>
      </c>
      <c r="Y1535" s="20" t="s">
        <v>1684</v>
      </c>
      <c r="Z1535" s="20" t="s">
        <v>1685</v>
      </c>
      <c r="AA1535" s="20">
        <v>1.5</v>
      </c>
      <c r="AB1535" s="20">
        <v>10</v>
      </c>
      <c r="AC1535" s="20">
        <v>10</v>
      </c>
      <c r="AD1535" s="20">
        <v>10</v>
      </c>
      <c r="AK1535" s="20" t="s">
        <v>2183</v>
      </c>
      <c r="AL1535" s="20" t="s">
        <v>1686</v>
      </c>
      <c r="AT1535" s="20" t="s">
        <v>1687</v>
      </c>
      <c r="AY1535" s="20" t="s">
        <v>1719</v>
      </c>
      <c r="BD1535" s="20" t="s">
        <v>1720</v>
      </c>
      <c r="BE1535" s="20" t="s">
        <v>462</v>
      </c>
      <c r="BL1535" s="20">
        <v>759.5</v>
      </c>
      <c r="BM1535" s="20">
        <v>70</v>
      </c>
      <c r="BN1535" s="20">
        <v>666.23599999999999</v>
      </c>
    </row>
    <row r="1536" spans="1:66" x14ac:dyDescent="0.25">
      <c r="A1536" s="20" t="s">
        <v>1677</v>
      </c>
      <c r="B1536" s="20" t="s">
        <v>462</v>
      </c>
      <c r="C1536" s="20" t="s">
        <v>712</v>
      </c>
      <c r="D1536" s="20" t="s">
        <v>654</v>
      </c>
      <c r="E1536" s="20" t="s">
        <v>3863</v>
      </c>
      <c r="F1536" s="20" t="s">
        <v>485</v>
      </c>
      <c r="G1536" s="20">
        <v>4.62</v>
      </c>
      <c r="H1536" s="20" t="s">
        <v>1679</v>
      </c>
      <c r="I1536" s="20" t="s">
        <v>3844</v>
      </c>
      <c r="J1536" s="20" t="s">
        <v>2900</v>
      </c>
      <c r="K1536" s="20" t="s">
        <v>2900</v>
      </c>
      <c r="L1536" s="20" t="s">
        <v>462</v>
      </c>
      <c r="M1536" s="20">
        <v>6</v>
      </c>
      <c r="N1536" s="20" t="s">
        <v>1679</v>
      </c>
      <c r="P1536" s="20">
        <v>0</v>
      </c>
      <c r="Q1536" s="20" t="s">
        <v>499</v>
      </c>
      <c r="R1536" s="20" t="s">
        <v>488</v>
      </c>
      <c r="S1536" s="20" t="s">
        <v>221</v>
      </c>
      <c r="T1536" s="20" t="s">
        <v>3845</v>
      </c>
      <c r="U1536" s="20" t="s">
        <v>3846</v>
      </c>
      <c r="V1536" s="20">
        <v>13</v>
      </c>
      <c r="W1536" s="20">
        <v>413</v>
      </c>
      <c r="Y1536" s="20" t="s">
        <v>1684</v>
      </c>
      <c r="Z1536" s="20" t="s">
        <v>1685</v>
      </c>
      <c r="AA1536" s="20">
        <v>1.5</v>
      </c>
      <c r="AB1536" s="20">
        <v>10</v>
      </c>
      <c r="AC1536" s="20">
        <v>10</v>
      </c>
      <c r="AD1536" s="20">
        <v>10</v>
      </c>
      <c r="AK1536" s="20" t="s">
        <v>2183</v>
      </c>
      <c r="AL1536" s="20" t="s">
        <v>1686</v>
      </c>
      <c r="AT1536" s="20" t="s">
        <v>1687</v>
      </c>
      <c r="AY1536" s="20" t="s">
        <v>1719</v>
      </c>
      <c r="BD1536" s="20" t="s">
        <v>1720</v>
      </c>
      <c r="BE1536" s="20" t="s">
        <v>462</v>
      </c>
      <c r="BL1536" s="20">
        <v>323.39999999999998</v>
      </c>
      <c r="BM1536" s="20">
        <v>70</v>
      </c>
      <c r="BN1536" s="20">
        <v>283.69</v>
      </c>
    </row>
    <row r="1537" spans="1:66" x14ac:dyDescent="0.25">
      <c r="A1537" s="20" t="s">
        <v>1677</v>
      </c>
      <c r="B1537" s="20" t="s">
        <v>462</v>
      </c>
      <c r="C1537" s="20" t="s">
        <v>712</v>
      </c>
      <c r="D1537" s="20" t="s">
        <v>654</v>
      </c>
      <c r="E1537" s="20" t="s">
        <v>3864</v>
      </c>
      <c r="F1537" s="20" t="s">
        <v>486</v>
      </c>
      <c r="G1537" s="20">
        <v>5.75</v>
      </c>
      <c r="H1537" s="20" t="s">
        <v>1679</v>
      </c>
      <c r="I1537" s="20" t="s">
        <v>3844</v>
      </c>
      <c r="J1537" s="20" t="s">
        <v>2900</v>
      </c>
      <c r="K1537" s="20" t="s">
        <v>2900</v>
      </c>
      <c r="L1537" s="20" t="s">
        <v>462</v>
      </c>
      <c r="M1537" s="20">
        <v>6</v>
      </c>
      <c r="N1537" s="20" t="s">
        <v>1679</v>
      </c>
      <c r="P1537" s="20">
        <v>0</v>
      </c>
      <c r="Q1537" s="20" t="s">
        <v>495</v>
      </c>
      <c r="R1537" s="20" t="s">
        <v>488</v>
      </c>
      <c r="S1537" s="20" t="s">
        <v>221</v>
      </c>
      <c r="T1537" s="20" t="s">
        <v>3845</v>
      </c>
      <c r="U1537" s="20" t="s">
        <v>3846</v>
      </c>
      <c r="V1537" s="20">
        <v>13</v>
      </c>
      <c r="W1537" s="20">
        <v>413</v>
      </c>
      <c r="Y1537" s="20" t="s">
        <v>1684</v>
      </c>
      <c r="Z1537" s="20" t="s">
        <v>1685</v>
      </c>
      <c r="AA1537" s="20">
        <v>1.5</v>
      </c>
      <c r="AB1537" s="20">
        <v>10</v>
      </c>
      <c r="AC1537" s="20">
        <v>10</v>
      </c>
      <c r="AD1537" s="20">
        <v>10</v>
      </c>
      <c r="AK1537" s="20" t="s">
        <v>2183</v>
      </c>
      <c r="AL1537" s="20" t="s">
        <v>1686</v>
      </c>
      <c r="AT1537" s="20" t="s">
        <v>1687</v>
      </c>
      <c r="AY1537" s="20" t="s">
        <v>1719</v>
      </c>
      <c r="BD1537" s="20" t="s">
        <v>1720</v>
      </c>
      <c r="BE1537" s="20" t="s">
        <v>462</v>
      </c>
      <c r="BL1537" s="20">
        <v>345</v>
      </c>
      <c r="BM1537" s="20">
        <v>60</v>
      </c>
      <c r="BN1537" s="20">
        <v>302.63499999999999</v>
      </c>
    </row>
    <row r="1538" spans="1:66" x14ac:dyDescent="0.25">
      <c r="A1538" s="20" t="s">
        <v>1677</v>
      </c>
      <c r="B1538" s="20" t="s">
        <v>462</v>
      </c>
      <c r="C1538" s="20" t="s">
        <v>712</v>
      </c>
      <c r="D1538" s="20" t="s">
        <v>654</v>
      </c>
      <c r="E1538" s="20" t="s">
        <v>3865</v>
      </c>
      <c r="F1538" s="20" t="s">
        <v>489</v>
      </c>
      <c r="G1538" s="20">
        <v>4.6900000000000004</v>
      </c>
      <c r="H1538" s="20" t="s">
        <v>1679</v>
      </c>
      <c r="I1538" s="20" t="s">
        <v>3844</v>
      </c>
      <c r="J1538" s="20" t="s">
        <v>2900</v>
      </c>
      <c r="K1538" s="20" t="s">
        <v>2900</v>
      </c>
      <c r="L1538" s="20" t="s">
        <v>462</v>
      </c>
      <c r="M1538" s="20">
        <v>6</v>
      </c>
      <c r="N1538" s="20" t="s">
        <v>1679</v>
      </c>
      <c r="P1538" s="20">
        <v>0</v>
      </c>
      <c r="Q1538" s="20" t="s">
        <v>495</v>
      </c>
      <c r="R1538" s="20" t="s">
        <v>488</v>
      </c>
      <c r="S1538" s="20" t="s">
        <v>221</v>
      </c>
      <c r="T1538" s="20" t="s">
        <v>3845</v>
      </c>
      <c r="U1538" s="20" t="s">
        <v>3846</v>
      </c>
      <c r="V1538" s="20">
        <v>13</v>
      </c>
      <c r="W1538" s="20">
        <v>413</v>
      </c>
      <c r="Y1538" s="20" t="s">
        <v>1684</v>
      </c>
      <c r="Z1538" s="20" t="s">
        <v>1685</v>
      </c>
      <c r="AA1538" s="20">
        <v>1.5</v>
      </c>
      <c r="AB1538" s="20">
        <v>10</v>
      </c>
      <c r="AC1538" s="20">
        <v>10</v>
      </c>
      <c r="AD1538" s="20">
        <v>10</v>
      </c>
      <c r="AK1538" s="20" t="s">
        <v>2183</v>
      </c>
      <c r="AL1538" s="20" t="s">
        <v>1686</v>
      </c>
      <c r="AT1538" s="20" t="s">
        <v>1687</v>
      </c>
      <c r="AY1538" s="20" t="s">
        <v>1719</v>
      </c>
      <c r="BD1538" s="20" t="s">
        <v>1720</v>
      </c>
      <c r="BE1538" s="20" t="s">
        <v>462</v>
      </c>
      <c r="BL1538" s="20">
        <v>281.39999999999998</v>
      </c>
      <c r="BM1538" s="20">
        <v>60</v>
      </c>
      <c r="BN1538" s="20">
        <v>246.84299999999999</v>
      </c>
    </row>
    <row r="1539" spans="1:66" x14ac:dyDescent="0.25">
      <c r="A1539" s="20" t="s">
        <v>1677</v>
      </c>
      <c r="B1539" s="20" t="s">
        <v>462</v>
      </c>
      <c r="C1539" s="20" t="s">
        <v>712</v>
      </c>
      <c r="D1539" s="20" t="s">
        <v>654</v>
      </c>
      <c r="E1539" s="20" t="s">
        <v>3866</v>
      </c>
      <c r="F1539" s="20" t="s">
        <v>490</v>
      </c>
      <c r="G1539" s="20">
        <v>4.9400000000000004</v>
      </c>
      <c r="H1539" s="20" t="s">
        <v>1679</v>
      </c>
      <c r="I1539" s="20" t="s">
        <v>3844</v>
      </c>
      <c r="J1539" s="20" t="s">
        <v>2900</v>
      </c>
      <c r="K1539" s="20" t="s">
        <v>2900</v>
      </c>
      <c r="L1539" s="20" t="s">
        <v>462</v>
      </c>
      <c r="M1539" s="20">
        <v>6</v>
      </c>
      <c r="N1539" s="20" t="s">
        <v>1679</v>
      </c>
      <c r="P1539" s="20">
        <v>0</v>
      </c>
      <c r="Q1539" s="20" t="s">
        <v>495</v>
      </c>
      <c r="R1539" s="20" t="s">
        <v>488</v>
      </c>
      <c r="S1539" s="20" t="s">
        <v>221</v>
      </c>
      <c r="T1539" s="20" t="s">
        <v>3845</v>
      </c>
      <c r="U1539" s="20" t="s">
        <v>3846</v>
      </c>
      <c r="V1539" s="20">
        <v>13</v>
      </c>
      <c r="W1539" s="20">
        <v>413</v>
      </c>
      <c r="Y1539" s="20" t="s">
        <v>1684</v>
      </c>
      <c r="Z1539" s="20" t="s">
        <v>1685</v>
      </c>
      <c r="AA1539" s="20">
        <v>1.5</v>
      </c>
      <c r="AB1539" s="20">
        <v>10</v>
      </c>
      <c r="AC1539" s="20">
        <v>10</v>
      </c>
      <c r="AD1539" s="20">
        <v>10</v>
      </c>
      <c r="AK1539" s="20" t="s">
        <v>2183</v>
      </c>
      <c r="AL1539" s="20" t="s">
        <v>1686</v>
      </c>
      <c r="AT1539" s="20" t="s">
        <v>1687</v>
      </c>
      <c r="AY1539" s="20" t="s">
        <v>1719</v>
      </c>
      <c r="BD1539" s="20" t="s">
        <v>1720</v>
      </c>
      <c r="BE1539" s="20" t="s">
        <v>462</v>
      </c>
      <c r="BL1539" s="20">
        <v>296.39999999999998</v>
      </c>
      <c r="BM1539" s="20">
        <v>60</v>
      </c>
      <c r="BN1539" s="20">
        <v>260</v>
      </c>
    </row>
    <row r="1540" spans="1:66" x14ac:dyDescent="0.25">
      <c r="A1540" s="20" t="s">
        <v>1677</v>
      </c>
      <c r="B1540" s="20" t="s">
        <v>462</v>
      </c>
      <c r="C1540" s="20" t="s">
        <v>712</v>
      </c>
      <c r="D1540" s="20" t="s">
        <v>654</v>
      </c>
      <c r="E1540" s="20" t="s">
        <v>3867</v>
      </c>
      <c r="F1540" s="20" t="s">
        <v>491</v>
      </c>
      <c r="G1540" s="20">
        <v>11.73</v>
      </c>
      <c r="H1540" s="20" t="s">
        <v>1679</v>
      </c>
      <c r="I1540" s="20" t="s">
        <v>3844</v>
      </c>
      <c r="J1540" s="20" t="s">
        <v>2900</v>
      </c>
      <c r="K1540" s="20" t="s">
        <v>2900</v>
      </c>
      <c r="L1540" s="20" t="s">
        <v>462</v>
      </c>
      <c r="M1540" s="20">
        <v>6</v>
      </c>
      <c r="N1540" s="20" t="s">
        <v>1679</v>
      </c>
      <c r="P1540" s="20">
        <v>0</v>
      </c>
      <c r="Q1540" s="20" t="s">
        <v>487</v>
      </c>
      <c r="R1540" s="20" t="s">
        <v>488</v>
      </c>
      <c r="S1540" s="20" t="s">
        <v>221</v>
      </c>
      <c r="T1540" s="20" t="s">
        <v>3845</v>
      </c>
      <c r="U1540" s="20" t="s">
        <v>3846</v>
      </c>
      <c r="V1540" s="20">
        <v>13</v>
      </c>
      <c r="W1540" s="20">
        <v>413</v>
      </c>
      <c r="Y1540" s="20" t="s">
        <v>1684</v>
      </c>
      <c r="Z1540" s="20" t="s">
        <v>1685</v>
      </c>
      <c r="AA1540" s="20">
        <v>1.5</v>
      </c>
      <c r="AB1540" s="20">
        <v>10</v>
      </c>
      <c r="AC1540" s="20">
        <v>10</v>
      </c>
      <c r="AD1540" s="20">
        <v>10</v>
      </c>
      <c r="AK1540" s="20" t="s">
        <v>2183</v>
      </c>
      <c r="AL1540" s="20" t="s">
        <v>1686</v>
      </c>
      <c r="AT1540" s="20" t="s">
        <v>1687</v>
      </c>
      <c r="AY1540" s="20" t="s">
        <v>1719</v>
      </c>
      <c r="BD1540" s="20" t="s">
        <v>1720</v>
      </c>
      <c r="BE1540" s="20" t="s">
        <v>462</v>
      </c>
      <c r="BL1540" s="20">
        <v>645.15</v>
      </c>
      <c r="BM1540" s="20">
        <v>55</v>
      </c>
      <c r="BN1540" s="20">
        <v>565.93299999999999</v>
      </c>
    </row>
    <row r="1541" spans="1:66" x14ac:dyDescent="0.25">
      <c r="A1541" s="20" t="s">
        <v>1677</v>
      </c>
      <c r="B1541" s="20" t="s">
        <v>462</v>
      </c>
      <c r="C1541" s="20" t="s">
        <v>712</v>
      </c>
      <c r="D1541" s="20" t="s">
        <v>654</v>
      </c>
      <c r="E1541" s="20" t="s">
        <v>3868</v>
      </c>
      <c r="F1541" s="20" t="s">
        <v>492</v>
      </c>
      <c r="G1541" s="20">
        <v>9.07</v>
      </c>
      <c r="H1541" s="20" t="s">
        <v>1679</v>
      </c>
      <c r="I1541" s="20" t="s">
        <v>3844</v>
      </c>
      <c r="J1541" s="20" t="s">
        <v>2900</v>
      </c>
      <c r="K1541" s="20" t="s">
        <v>2900</v>
      </c>
      <c r="L1541" s="20" t="s">
        <v>462</v>
      </c>
      <c r="M1541" s="20">
        <v>6</v>
      </c>
      <c r="N1541" s="20" t="s">
        <v>1679</v>
      </c>
      <c r="P1541" s="20">
        <v>0</v>
      </c>
      <c r="Q1541" s="20" t="s">
        <v>487</v>
      </c>
      <c r="R1541" s="20" t="s">
        <v>488</v>
      </c>
      <c r="S1541" s="20" t="s">
        <v>221</v>
      </c>
      <c r="T1541" s="20" t="s">
        <v>3845</v>
      </c>
      <c r="U1541" s="20" t="s">
        <v>3846</v>
      </c>
      <c r="V1541" s="20">
        <v>13</v>
      </c>
      <c r="W1541" s="20">
        <v>413</v>
      </c>
      <c r="Y1541" s="20" t="s">
        <v>1684</v>
      </c>
      <c r="Z1541" s="20" t="s">
        <v>1685</v>
      </c>
      <c r="AA1541" s="20">
        <v>1.5</v>
      </c>
      <c r="AB1541" s="20">
        <v>10</v>
      </c>
      <c r="AC1541" s="20">
        <v>10</v>
      </c>
      <c r="AD1541" s="20">
        <v>10</v>
      </c>
      <c r="AK1541" s="20" t="s">
        <v>2183</v>
      </c>
      <c r="AL1541" s="20" t="s">
        <v>1686</v>
      </c>
      <c r="AT1541" s="20" t="s">
        <v>1687</v>
      </c>
      <c r="AY1541" s="20" t="s">
        <v>1719</v>
      </c>
      <c r="BD1541" s="20" t="s">
        <v>1720</v>
      </c>
      <c r="BE1541" s="20" t="s">
        <v>462</v>
      </c>
      <c r="BL1541" s="20">
        <v>498.85</v>
      </c>
      <c r="BM1541" s="20">
        <v>55</v>
      </c>
      <c r="BN1541" s="20">
        <v>437.58699999999999</v>
      </c>
    </row>
    <row r="1542" spans="1:66" x14ac:dyDescent="0.25">
      <c r="A1542" s="20" t="s">
        <v>1677</v>
      </c>
      <c r="B1542" s="20" t="s">
        <v>462</v>
      </c>
      <c r="C1542" s="20" t="s">
        <v>712</v>
      </c>
      <c r="D1542" s="20" t="s">
        <v>654</v>
      </c>
      <c r="E1542" s="20" t="s">
        <v>3869</v>
      </c>
      <c r="F1542" s="20" t="s">
        <v>493</v>
      </c>
      <c r="G1542" s="20">
        <v>5.72</v>
      </c>
      <c r="H1542" s="20" t="s">
        <v>1679</v>
      </c>
      <c r="I1542" s="20" t="s">
        <v>3844</v>
      </c>
      <c r="J1542" s="20" t="s">
        <v>2900</v>
      </c>
      <c r="K1542" s="20" t="s">
        <v>2900</v>
      </c>
      <c r="L1542" s="20" t="s">
        <v>462</v>
      </c>
      <c r="M1542" s="20">
        <v>6</v>
      </c>
      <c r="N1542" s="20" t="s">
        <v>1679</v>
      </c>
      <c r="P1542" s="20">
        <v>0</v>
      </c>
      <c r="Q1542" s="20" t="s">
        <v>487</v>
      </c>
      <c r="R1542" s="20" t="s">
        <v>488</v>
      </c>
      <c r="S1542" s="20" t="s">
        <v>221</v>
      </c>
      <c r="T1542" s="20" t="s">
        <v>3845</v>
      </c>
      <c r="U1542" s="20" t="s">
        <v>3846</v>
      </c>
      <c r="V1542" s="20">
        <v>13</v>
      </c>
      <c r="W1542" s="20">
        <v>413</v>
      </c>
      <c r="Y1542" s="20" t="s">
        <v>1684</v>
      </c>
      <c r="Z1542" s="20" t="s">
        <v>1685</v>
      </c>
      <c r="AA1542" s="20">
        <v>1.5</v>
      </c>
      <c r="AB1542" s="20">
        <v>10</v>
      </c>
      <c r="AC1542" s="20">
        <v>10</v>
      </c>
      <c r="AD1542" s="20">
        <v>10</v>
      </c>
      <c r="AL1542" s="20" t="s">
        <v>1686</v>
      </c>
      <c r="AN1542" s="20" t="s">
        <v>3599</v>
      </c>
      <c r="AT1542" s="20" t="s">
        <v>1687</v>
      </c>
      <c r="AY1542" s="20" t="s">
        <v>1719</v>
      </c>
      <c r="BD1542" s="20" t="s">
        <v>1720</v>
      </c>
      <c r="BE1542" s="20" t="s">
        <v>462</v>
      </c>
      <c r="BL1542" s="20">
        <v>314.60000000000002</v>
      </c>
      <c r="BM1542" s="20">
        <v>55</v>
      </c>
      <c r="BN1542" s="20">
        <v>275.96300000000002</v>
      </c>
    </row>
    <row r="1543" spans="1:66" x14ac:dyDescent="0.25">
      <c r="A1543" s="20" t="s">
        <v>1677</v>
      </c>
      <c r="B1543" s="20" t="s">
        <v>462</v>
      </c>
      <c r="C1543" s="20" t="s">
        <v>712</v>
      </c>
      <c r="D1543" s="20" t="s">
        <v>654</v>
      </c>
      <c r="E1543" s="20" t="s">
        <v>3870</v>
      </c>
      <c r="F1543" s="20" t="s">
        <v>494</v>
      </c>
      <c r="G1543" s="20">
        <v>8.68</v>
      </c>
      <c r="H1543" s="20" t="s">
        <v>1679</v>
      </c>
      <c r="I1543" s="20" t="s">
        <v>3844</v>
      </c>
      <c r="J1543" s="20" t="s">
        <v>2900</v>
      </c>
      <c r="K1543" s="20" t="s">
        <v>2900</v>
      </c>
      <c r="L1543" s="20" t="s">
        <v>462</v>
      </c>
      <c r="M1543" s="20">
        <v>6</v>
      </c>
      <c r="N1543" s="20" t="s">
        <v>1679</v>
      </c>
      <c r="P1543" s="20">
        <v>0</v>
      </c>
      <c r="Q1543" s="20" t="s">
        <v>487</v>
      </c>
      <c r="R1543" s="20" t="s">
        <v>488</v>
      </c>
      <c r="S1543" s="20" t="s">
        <v>221</v>
      </c>
      <c r="T1543" s="20" t="s">
        <v>3845</v>
      </c>
      <c r="U1543" s="20" t="s">
        <v>3846</v>
      </c>
      <c r="V1543" s="20">
        <v>13</v>
      </c>
      <c r="W1543" s="20">
        <v>413</v>
      </c>
      <c r="Y1543" s="20" t="s">
        <v>1684</v>
      </c>
      <c r="Z1543" s="20" t="s">
        <v>1685</v>
      </c>
      <c r="AA1543" s="20">
        <v>1.5</v>
      </c>
      <c r="AB1543" s="20">
        <v>10</v>
      </c>
      <c r="AC1543" s="20">
        <v>10</v>
      </c>
      <c r="AD1543" s="20">
        <v>10</v>
      </c>
      <c r="AL1543" s="20" t="s">
        <v>1686</v>
      </c>
      <c r="AN1543" s="20" t="s">
        <v>3599</v>
      </c>
      <c r="AT1543" s="20" t="s">
        <v>1687</v>
      </c>
      <c r="AY1543" s="20" t="s">
        <v>1719</v>
      </c>
      <c r="BD1543" s="20" t="s">
        <v>1720</v>
      </c>
      <c r="BE1543" s="20" t="s">
        <v>462</v>
      </c>
      <c r="BL1543" s="20">
        <v>477.4</v>
      </c>
      <c r="BM1543" s="20">
        <v>55</v>
      </c>
      <c r="BN1543" s="20">
        <v>418.77600000000001</v>
      </c>
    </row>
    <row r="1544" spans="1:66" x14ac:dyDescent="0.25">
      <c r="A1544" s="20" t="s">
        <v>1677</v>
      </c>
      <c r="B1544" s="20" t="s">
        <v>462</v>
      </c>
      <c r="C1544" s="20" t="s">
        <v>712</v>
      </c>
      <c r="D1544" s="20" t="s">
        <v>654</v>
      </c>
      <c r="E1544" s="20" t="s">
        <v>3871</v>
      </c>
      <c r="F1544" s="20" t="s">
        <v>497</v>
      </c>
      <c r="G1544" s="20">
        <v>0.82</v>
      </c>
      <c r="H1544" s="20" t="s">
        <v>1679</v>
      </c>
      <c r="I1544" s="20" t="s">
        <v>3844</v>
      </c>
      <c r="J1544" s="20" t="s">
        <v>2900</v>
      </c>
      <c r="K1544" s="20" t="s">
        <v>2900</v>
      </c>
      <c r="L1544" s="20" t="s">
        <v>462</v>
      </c>
      <c r="M1544" s="20">
        <v>6</v>
      </c>
      <c r="N1544" s="20" t="s">
        <v>1679</v>
      </c>
      <c r="P1544" s="20">
        <v>0</v>
      </c>
      <c r="Q1544" s="20" t="s">
        <v>495</v>
      </c>
      <c r="R1544" s="20" t="s">
        <v>488</v>
      </c>
      <c r="S1544" s="20" t="s">
        <v>221</v>
      </c>
      <c r="T1544" s="20" t="s">
        <v>3845</v>
      </c>
      <c r="U1544" s="20" t="s">
        <v>3846</v>
      </c>
      <c r="V1544" s="20">
        <v>13</v>
      </c>
      <c r="W1544" s="20">
        <v>413</v>
      </c>
      <c r="Y1544" s="20" t="s">
        <v>1684</v>
      </c>
      <c r="Z1544" s="20" t="s">
        <v>1685</v>
      </c>
      <c r="AA1544" s="20">
        <v>1.5</v>
      </c>
      <c r="AB1544" s="20">
        <v>10</v>
      </c>
      <c r="AC1544" s="20">
        <v>10</v>
      </c>
      <c r="AD1544" s="20">
        <v>10</v>
      </c>
      <c r="AL1544" s="20" t="s">
        <v>1686</v>
      </c>
      <c r="AN1544" s="20" t="s">
        <v>3599</v>
      </c>
      <c r="AT1544" s="20" t="s">
        <v>1687</v>
      </c>
      <c r="AY1544" s="20" t="s">
        <v>1719</v>
      </c>
      <c r="BD1544" s="20" t="s">
        <v>1720</v>
      </c>
      <c r="BE1544" s="20" t="s">
        <v>462</v>
      </c>
      <c r="BL1544" s="20">
        <v>49.2</v>
      </c>
      <c r="BM1544" s="20">
        <v>60</v>
      </c>
      <c r="BN1544" s="20">
        <v>43.155999999999999</v>
      </c>
    </row>
    <row r="1545" spans="1:66" x14ac:dyDescent="0.25">
      <c r="A1545" s="20" t="s">
        <v>1677</v>
      </c>
      <c r="B1545" s="20" t="s">
        <v>462</v>
      </c>
      <c r="C1545" s="20" t="s">
        <v>712</v>
      </c>
      <c r="D1545" s="20" t="s">
        <v>654</v>
      </c>
      <c r="E1545" s="20" t="s">
        <v>3872</v>
      </c>
      <c r="F1545" s="20" t="s">
        <v>519</v>
      </c>
      <c r="G1545" s="20">
        <v>0.87</v>
      </c>
      <c r="H1545" s="20" t="s">
        <v>1679</v>
      </c>
      <c r="I1545" s="20" t="s">
        <v>3844</v>
      </c>
      <c r="J1545" s="20" t="s">
        <v>2900</v>
      </c>
      <c r="K1545" s="20" t="s">
        <v>2900</v>
      </c>
      <c r="L1545" s="20" t="s">
        <v>462</v>
      </c>
      <c r="M1545" s="20">
        <v>6</v>
      </c>
      <c r="N1545" s="20" t="s">
        <v>1679</v>
      </c>
      <c r="P1545" s="20">
        <v>0</v>
      </c>
      <c r="Q1545" s="20" t="s">
        <v>495</v>
      </c>
      <c r="R1545" s="20" t="s">
        <v>488</v>
      </c>
      <c r="S1545" s="20" t="s">
        <v>221</v>
      </c>
      <c r="T1545" s="20" t="s">
        <v>3845</v>
      </c>
      <c r="U1545" s="20" t="s">
        <v>3846</v>
      </c>
      <c r="V1545" s="20">
        <v>13</v>
      </c>
      <c r="W1545" s="20">
        <v>413</v>
      </c>
      <c r="Y1545" s="20" t="s">
        <v>1684</v>
      </c>
      <c r="Z1545" s="20" t="s">
        <v>1685</v>
      </c>
      <c r="AA1545" s="20">
        <v>1.5</v>
      </c>
      <c r="AB1545" s="20">
        <v>10</v>
      </c>
      <c r="AC1545" s="20">
        <v>10</v>
      </c>
      <c r="AD1545" s="20">
        <v>10</v>
      </c>
      <c r="AL1545" s="20" t="s">
        <v>1686</v>
      </c>
      <c r="AN1545" s="20" t="s">
        <v>3599</v>
      </c>
      <c r="AT1545" s="20" t="s">
        <v>1687</v>
      </c>
      <c r="AY1545" s="20" t="s">
        <v>1719</v>
      </c>
      <c r="BD1545" s="20" t="s">
        <v>1720</v>
      </c>
      <c r="BE1545" s="20" t="s">
        <v>462</v>
      </c>
      <c r="BL1545" s="20">
        <v>52.2</v>
      </c>
      <c r="BM1545" s="20">
        <v>60</v>
      </c>
      <c r="BN1545" s="20">
        <v>45.792999999999999</v>
      </c>
    </row>
    <row r="1546" spans="1:66" x14ac:dyDescent="0.25">
      <c r="A1546" s="20" t="s">
        <v>1677</v>
      </c>
      <c r="B1546" s="20" t="s">
        <v>462</v>
      </c>
      <c r="C1546" s="20" t="s">
        <v>712</v>
      </c>
      <c r="D1546" s="20" t="s">
        <v>654</v>
      </c>
      <c r="E1546" s="20" t="s">
        <v>3873</v>
      </c>
      <c r="F1546" s="20" t="s">
        <v>520</v>
      </c>
      <c r="G1546" s="20">
        <v>1.63</v>
      </c>
      <c r="H1546" s="20" t="s">
        <v>1679</v>
      </c>
      <c r="I1546" s="20" t="s">
        <v>3844</v>
      </c>
      <c r="J1546" s="20" t="s">
        <v>2900</v>
      </c>
      <c r="K1546" s="20" t="s">
        <v>2900</v>
      </c>
      <c r="L1546" s="20" t="s">
        <v>462</v>
      </c>
      <c r="M1546" s="20">
        <v>6</v>
      </c>
      <c r="N1546" s="20" t="s">
        <v>1679</v>
      </c>
      <c r="P1546" s="20">
        <v>0</v>
      </c>
      <c r="Q1546" s="20" t="s">
        <v>495</v>
      </c>
      <c r="R1546" s="20" t="s">
        <v>488</v>
      </c>
      <c r="S1546" s="20" t="s">
        <v>221</v>
      </c>
      <c r="T1546" s="20" t="s">
        <v>3039</v>
      </c>
      <c r="U1546" s="20" t="s">
        <v>3846</v>
      </c>
      <c r="V1546" s="20">
        <v>13</v>
      </c>
      <c r="W1546" s="20">
        <v>413</v>
      </c>
      <c r="Y1546" s="20" t="s">
        <v>1684</v>
      </c>
      <c r="Z1546" s="20" t="s">
        <v>1685</v>
      </c>
      <c r="AA1546" s="20">
        <v>1.5</v>
      </c>
      <c r="AB1546" s="20">
        <v>10</v>
      </c>
      <c r="AC1546" s="20">
        <v>10</v>
      </c>
      <c r="AD1546" s="20">
        <v>10</v>
      </c>
      <c r="AL1546" s="20" t="s">
        <v>1686</v>
      </c>
      <c r="AN1546" s="20" t="s">
        <v>3599</v>
      </c>
      <c r="AT1546" s="20" t="s">
        <v>1687</v>
      </c>
      <c r="AY1546" s="20" t="s">
        <v>1719</v>
      </c>
      <c r="BD1546" s="20" t="s">
        <v>1720</v>
      </c>
      <c r="BE1546" s="20" t="s">
        <v>462</v>
      </c>
      <c r="BL1546" s="20">
        <v>97.8</v>
      </c>
      <c r="BM1546" s="20">
        <v>60</v>
      </c>
      <c r="BN1546" s="20">
        <v>85.784999999999997</v>
      </c>
    </row>
    <row r="1547" spans="1:66" x14ac:dyDescent="0.25">
      <c r="A1547" s="20" t="s">
        <v>1677</v>
      </c>
      <c r="B1547" s="20" t="s">
        <v>462</v>
      </c>
      <c r="C1547" s="20" t="s">
        <v>712</v>
      </c>
      <c r="D1547" s="20" t="s">
        <v>654</v>
      </c>
      <c r="E1547" s="20" t="s">
        <v>3874</v>
      </c>
      <c r="F1547" s="20" t="s">
        <v>521</v>
      </c>
      <c r="G1547" s="20">
        <v>0.2</v>
      </c>
      <c r="H1547" s="20" t="s">
        <v>1679</v>
      </c>
      <c r="I1547" s="20" t="s">
        <v>3844</v>
      </c>
      <c r="J1547" s="20" t="s">
        <v>2900</v>
      </c>
      <c r="K1547" s="20" t="s">
        <v>2900</v>
      </c>
      <c r="L1547" s="20" t="s">
        <v>462</v>
      </c>
      <c r="M1547" s="20">
        <v>6</v>
      </c>
      <c r="N1547" s="20" t="s">
        <v>1679</v>
      </c>
      <c r="P1547" s="20">
        <v>0</v>
      </c>
      <c r="Q1547" s="20" t="s">
        <v>509</v>
      </c>
      <c r="R1547" s="20" t="s">
        <v>550</v>
      </c>
      <c r="S1547" s="20" t="s">
        <v>221</v>
      </c>
      <c r="T1547" s="20" t="s">
        <v>2561</v>
      </c>
      <c r="V1547" s="20">
        <v>10</v>
      </c>
      <c r="W1547" s="20">
        <v>313</v>
      </c>
      <c r="Y1547" s="20" t="s">
        <v>1684</v>
      </c>
      <c r="Z1547" s="20" t="s">
        <v>1685</v>
      </c>
      <c r="AA1547" s="20">
        <v>0</v>
      </c>
      <c r="AB1547" s="20">
        <v>10</v>
      </c>
      <c r="AC1547" s="20">
        <v>10</v>
      </c>
      <c r="AD1547" s="20">
        <v>10</v>
      </c>
      <c r="AL1547" s="20" t="s">
        <v>1686</v>
      </c>
      <c r="AN1547" s="20" t="s">
        <v>3599</v>
      </c>
      <c r="AT1547" s="20" t="s">
        <v>1687</v>
      </c>
      <c r="AY1547" s="20" t="s">
        <v>1719</v>
      </c>
      <c r="BD1547" s="20" t="s">
        <v>1720</v>
      </c>
      <c r="BE1547" s="20" t="s">
        <v>462</v>
      </c>
      <c r="BL1547" s="20">
        <v>21</v>
      </c>
      <c r="BM1547" s="20">
        <v>105</v>
      </c>
      <c r="BN1547" s="20">
        <v>18.417999999999999</v>
      </c>
    </row>
    <row r="1548" spans="1:66" x14ac:dyDescent="0.25">
      <c r="A1548" s="20" t="s">
        <v>1677</v>
      </c>
      <c r="B1548" s="20" t="s">
        <v>462</v>
      </c>
      <c r="C1548" s="20" t="s">
        <v>712</v>
      </c>
      <c r="D1548" s="20" t="s">
        <v>654</v>
      </c>
      <c r="E1548" s="20" t="s">
        <v>3875</v>
      </c>
      <c r="F1548" s="20" t="s">
        <v>522</v>
      </c>
      <c r="G1548" s="20">
        <v>1.85</v>
      </c>
      <c r="H1548" s="20" t="s">
        <v>1679</v>
      </c>
      <c r="I1548" s="20" t="s">
        <v>3844</v>
      </c>
      <c r="J1548" s="20" t="s">
        <v>2900</v>
      </c>
      <c r="K1548" s="20" t="s">
        <v>2900</v>
      </c>
      <c r="L1548" s="20" t="s">
        <v>462</v>
      </c>
      <c r="M1548" s="20">
        <v>6</v>
      </c>
      <c r="N1548" s="20" t="s">
        <v>1679</v>
      </c>
      <c r="P1548" s="20">
        <v>0</v>
      </c>
      <c r="Q1548" s="20" t="s">
        <v>509</v>
      </c>
      <c r="R1548" s="20" t="s">
        <v>550</v>
      </c>
      <c r="S1548" s="20" t="s">
        <v>221</v>
      </c>
      <c r="T1548" s="20" t="s">
        <v>2561</v>
      </c>
      <c r="V1548" s="20">
        <v>10</v>
      </c>
      <c r="W1548" s="20">
        <v>313</v>
      </c>
      <c r="Y1548" s="20" t="s">
        <v>1684</v>
      </c>
      <c r="Z1548" s="20" t="s">
        <v>1685</v>
      </c>
      <c r="AA1548" s="20">
        <v>0</v>
      </c>
      <c r="AB1548" s="20">
        <v>10</v>
      </c>
      <c r="AC1548" s="20">
        <v>10</v>
      </c>
      <c r="AD1548" s="20">
        <v>10</v>
      </c>
      <c r="AL1548" s="20" t="s">
        <v>1686</v>
      </c>
      <c r="AN1548" s="20" t="s">
        <v>3599</v>
      </c>
      <c r="AT1548" s="20" t="s">
        <v>1687</v>
      </c>
      <c r="AY1548" s="20" t="s">
        <v>1719</v>
      </c>
      <c r="BD1548" s="20" t="s">
        <v>1720</v>
      </c>
      <c r="BE1548" s="20" t="s">
        <v>462</v>
      </c>
      <c r="BL1548" s="20">
        <v>194.25</v>
      </c>
      <c r="BM1548" s="20">
        <v>105</v>
      </c>
      <c r="BN1548" s="20">
        <v>170.40199999999999</v>
      </c>
    </row>
    <row r="1549" spans="1:66" x14ac:dyDescent="0.25">
      <c r="A1549" s="20" t="s">
        <v>1677</v>
      </c>
      <c r="B1549" s="20" t="s">
        <v>462</v>
      </c>
      <c r="C1549" s="20" t="s">
        <v>712</v>
      </c>
      <c r="D1549" s="20" t="s">
        <v>654</v>
      </c>
      <c r="E1549" s="20" t="s">
        <v>3876</v>
      </c>
      <c r="F1549" s="20" t="s">
        <v>523</v>
      </c>
      <c r="G1549" s="20">
        <v>5.29</v>
      </c>
      <c r="H1549" s="20" t="s">
        <v>1679</v>
      </c>
      <c r="I1549" s="20" t="s">
        <v>3844</v>
      </c>
      <c r="J1549" s="20" t="s">
        <v>2900</v>
      </c>
      <c r="K1549" s="20" t="s">
        <v>2900</v>
      </c>
      <c r="L1549" s="20" t="s">
        <v>462</v>
      </c>
      <c r="M1549" s="20">
        <v>1</v>
      </c>
      <c r="N1549" s="20" t="s">
        <v>1679</v>
      </c>
      <c r="P1549" s="20">
        <v>0</v>
      </c>
      <c r="Q1549" s="20" t="s">
        <v>2468</v>
      </c>
      <c r="S1549" s="20" t="s">
        <v>221</v>
      </c>
      <c r="Y1549" s="20" t="s">
        <v>1804</v>
      </c>
      <c r="Z1549" s="20" t="s">
        <v>1685</v>
      </c>
      <c r="AA1549" s="20">
        <v>3</v>
      </c>
      <c r="AB1549" s="20">
        <v>10</v>
      </c>
      <c r="AC1549" s="20">
        <v>10</v>
      </c>
      <c r="AD1549" s="20">
        <v>10</v>
      </c>
      <c r="AG1549" s="20" t="s">
        <v>1785</v>
      </c>
      <c r="AL1549" s="20" t="s">
        <v>1686</v>
      </c>
      <c r="AN1549" s="20" t="s">
        <v>3599</v>
      </c>
      <c r="AT1549" s="20" t="s">
        <v>1687</v>
      </c>
      <c r="BE1549" s="20" t="s">
        <v>462</v>
      </c>
      <c r="BJ1549" s="20" t="s">
        <v>3877</v>
      </c>
    </row>
    <row r="1550" spans="1:66" x14ac:dyDescent="0.25">
      <c r="A1550" s="20" t="s">
        <v>1677</v>
      </c>
      <c r="B1550" s="20" t="s">
        <v>462</v>
      </c>
      <c r="C1550" s="20" t="s">
        <v>713</v>
      </c>
      <c r="D1550" s="20" t="s">
        <v>714</v>
      </c>
      <c r="E1550" s="20" t="s">
        <v>3878</v>
      </c>
      <c r="F1550" s="20" t="s">
        <v>465</v>
      </c>
      <c r="G1550" s="20">
        <v>10.75</v>
      </c>
      <c r="H1550" s="20" t="s">
        <v>1679</v>
      </c>
      <c r="I1550" s="20" t="s">
        <v>3879</v>
      </c>
      <c r="J1550" s="20" t="s">
        <v>2180</v>
      </c>
      <c r="K1550" s="20" t="s">
        <v>2180</v>
      </c>
      <c r="L1550" s="20" t="s">
        <v>462</v>
      </c>
      <c r="M1550" s="20">
        <v>4</v>
      </c>
      <c r="N1550" s="20" t="s">
        <v>1679</v>
      </c>
      <c r="P1550" s="20">
        <v>0</v>
      </c>
      <c r="Q1550" s="20" t="s">
        <v>509</v>
      </c>
      <c r="R1550" s="20" t="s">
        <v>550</v>
      </c>
      <c r="S1550" s="20" t="s">
        <v>221</v>
      </c>
      <c r="T1550" s="20" t="s">
        <v>3880</v>
      </c>
      <c r="V1550" s="20">
        <v>13</v>
      </c>
      <c r="W1550" s="20">
        <v>406</v>
      </c>
      <c r="Y1550" s="20" t="s">
        <v>1684</v>
      </c>
      <c r="Z1550" s="20" t="s">
        <v>1685</v>
      </c>
      <c r="AA1550" s="20">
        <v>1.5</v>
      </c>
      <c r="AB1550" s="20">
        <v>55</v>
      </c>
      <c r="AC1550" s="20">
        <v>55</v>
      </c>
      <c r="AD1550" s="20">
        <v>55</v>
      </c>
      <c r="AL1550" s="20" t="s">
        <v>1686</v>
      </c>
      <c r="BE1550" s="20" t="s">
        <v>462</v>
      </c>
      <c r="BL1550" s="20">
        <v>1128.75</v>
      </c>
      <c r="BM1550" s="20">
        <v>105</v>
      </c>
    </row>
    <row r="1551" spans="1:66" x14ac:dyDescent="0.25">
      <c r="A1551" s="20" t="s">
        <v>1677</v>
      </c>
      <c r="B1551" s="20" t="s">
        <v>462</v>
      </c>
      <c r="C1551" s="20" t="s">
        <v>713</v>
      </c>
      <c r="D1551" s="20" t="s">
        <v>714</v>
      </c>
      <c r="E1551" s="20" t="s">
        <v>3881</v>
      </c>
      <c r="F1551" s="20" t="s">
        <v>468</v>
      </c>
      <c r="G1551" s="20">
        <v>17.39</v>
      </c>
      <c r="H1551" s="20" t="s">
        <v>1679</v>
      </c>
      <c r="I1551" s="20" t="s">
        <v>3879</v>
      </c>
      <c r="J1551" s="20" t="s">
        <v>2180</v>
      </c>
      <c r="K1551" s="20" t="s">
        <v>2180</v>
      </c>
      <c r="L1551" s="20" t="s">
        <v>462</v>
      </c>
      <c r="M1551" s="20">
        <v>4</v>
      </c>
      <c r="N1551" s="20" t="s">
        <v>1679</v>
      </c>
      <c r="P1551" s="20">
        <v>0</v>
      </c>
      <c r="Q1551" s="20" t="s">
        <v>509</v>
      </c>
      <c r="R1551" s="20" t="s">
        <v>550</v>
      </c>
      <c r="S1551" s="20" t="s">
        <v>221</v>
      </c>
      <c r="T1551" s="20" t="s">
        <v>3880</v>
      </c>
      <c r="V1551" s="20">
        <v>13</v>
      </c>
      <c r="W1551" s="20">
        <v>406</v>
      </c>
      <c r="Y1551" s="20" t="s">
        <v>1684</v>
      </c>
      <c r="Z1551" s="20" t="s">
        <v>1685</v>
      </c>
      <c r="AA1551" s="20">
        <v>0</v>
      </c>
      <c r="AB1551" s="20">
        <v>55</v>
      </c>
      <c r="AC1551" s="20">
        <v>55</v>
      </c>
      <c r="AD1551" s="20">
        <v>55</v>
      </c>
      <c r="AL1551" s="20" t="s">
        <v>1686</v>
      </c>
      <c r="BE1551" s="20" t="s">
        <v>462</v>
      </c>
      <c r="BL1551" s="20">
        <v>1775.55</v>
      </c>
      <c r="BM1551" s="20">
        <v>105</v>
      </c>
    </row>
    <row r="1552" spans="1:66" x14ac:dyDescent="0.25">
      <c r="A1552" s="20" t="s">
        <v>1677</v>
      </c>
      <c r="B1552" s="20" t="s">
        <v>462</v>
      </c>
      <c r="C1552" s="20" t="s">
        <v>713</v>
      </c>
      <c r="D1552" s="20" t="s">
        <v>714</v>
      </c>
      <c r="E1552" s="20" t="s">
        <v>3882</v>
      </c>
      <c r="F1552" s="20" t="s">
        <v>470</v>
      </c>
      <c r="G1552" s="20">
        <v>18.309999999999999</v>
      </c>
      <c r="H1552" s="20" t="s">
        <v>1679</v>
      </c>
      <c r="I1552" s="20" t="s">
        <v>3879</v>
      </c>
      <c r="J1552" s="20" t="s">
        <v>2180</v>
      </c>
      <c r="K1552" s="20" t="s">
        <v>2180</v>
      </c>
      <c r="L1552" s="20" t="s">
        <v>462</v>
      </c>
      <c r="M1552" s="20">
        <v>4</v>
      </c>
      <c r="N1552" s="20" t="s">
        <v>1679</v>
      </c>
      <c r="P1552" s="20">
        <v>0</v>
      </c>
      <c r="Q1552" s="20" t="s">
        <v>509</v>
      </c>
      <c r="R1552" s="20" t="s">
        <v>550</v>
      </c>
      <c r="S1552" s="20" t="s">
        <v>221</v>
      </c>
      <c r="T1552" s="20" t="s">
        <v>3883</v>
      </c>
      <c r="V1552" s="20">
        <v>13</v>
      </c>
      <c r="W1552" s="20">
        <v>398</v>
      </c>
      <c r="Y1552" s="20" t="s">
        <v>1684</v>
      </c>
      <c r="Z1552" s="20" t="s">
        <v>1685</v>
      </c>
      <c r="AA1552" s="20">
        <v>1.5</v>
      </c>
      <c r="AB1552" s="20">
        <v>55</v>
      </c>
      <c r="AC1552" s="20">
        <v>55</v>
      </c>
      <c r="AD1552" s="20">
        <v>55</v>
      </c>
      <c r="AL1552" s="20" t="s">
        <v>1686</v>
      </c>
      <c r="BE1552" s="20" t="s">
        <v>462</v>
      </c>
      <c r="BL1552" s="20">
        <v>1922.55</v>
      </c>
      <c r="BM1552" s="20">
        <v>105</v>
      </c>
    </row>
    <row r="1553" spans="1:65" x14ac:dyDescent="0.25">
      <c r="A1553" s="20" t="s">
        <v>1677</v>
      </c>
      <c r="B1553" s="20" t="s">
        <v>462</v>
      </c>
      <c r="C1553" s="20" t="s">
        <v>713</v>
      </c>
      <c r="D1553" s="20" t="s">
        <v>714</v>
      </c>
      <c r="E1553" s="20" t="s">
        <v>3884</v>
      </c>
      <c r="F1553" s="20" t="s">
        <v>471</v>
      </c>
      <c r="G1553" s="20">
        <v>23.42</v>
      </c>
      <c r="H1553" s="20" t="s">
        <v>1679</v>
      </c>
      <c r="I1553" s="20" t="s">
        <v>3879</v>
      </c>
      <c r="J1553" s="20" t="s">
        <v>2180</v>
      </c>
      <c r="K1553" s="20" t="s">
        <v>2180</v>
      </c>
      <c r="L1553" s="20" t="s">
        <v>462</v>
      </c>
      <c r="M1553" s="20">
        <v>4</v>
      </c>
      <c r="N1553" s="20" t="s">
        <v>1679</v>
      </c>
      <c r="P1553" s="20">
        <v>0</v>
      </c>
      <c r="Q1553" s="20" t="s">
        <v>509</v>
      </c>
      <c r="R1553" s="20" t="s">
        <v>550</v>
      </c>
      <c r="S1553" s="20" t="s">
        <v>221</v>
      </c>
      <c r="T1553" s="20" t="s">
        <v>3885</v>
      </c>
      <c r="V1553" s="20">
        <v>13</v>
      </c>
      <c r="W1553" s="20">
        <v>397</v>
      </c>
      <c r="Y1553" s="20" t="s">
        <v>1684</v>
      </c>
      <c r="Z1553" s="20" t="s">
        <v>1685</v>
      </c>
      <c r="AA1553" s="20">
        <v>0</v>
      </c>
      <c r="AB1553" s="20">
        <v>55</v>
      </c>
      <c r="AC1553" s="20">
        <v>55</v>
      </c>
      <c r="AD1553" s="20">
        <v>55</v>
      </c>
      <c r="AL1553" s="20" t="s">
        <v>1686</v>
      </c>
      <c r="BE1553" s="20" t="s">
        <v>462</v>
      </c>
      <c r="BL1553" s="20">
        <v>2459.1</v>
      </c>
      <c r="BM1553" s="20">
        <v>105</v>
      </c>
    </row>
    <row r="1554" spans="1:65" x14ac:dyDescent="0.25">
      <c r="A1554" s="20" t="s">
        <v>1677</v>
      </c>
      <c r="B1554" s="20" t="s">
        <v>462</v>
      </c>
      <c r="C1554" s="20" t="s">
        <v>713</v>
      </c>
      <c r="D1554" s="20" t="s">
        <v>714</v>
      </c>
      <c r="E1554" s="20" t="s">
        <v>3886</v>
      </c>
      <c r="F1554" s="20" t="s">
        <v>472</v>
      </c>
      <c r="G1554" s="20">
        <v>32.479999999999997</v>
      </c>
      <c r="H1554" s="20" t="s">
        <v>1679</v>
      </c>
      <c r="I1554" s="20" t="s">
        <v>3879</v>
      </c>
      <c r="J1554" s="20" t="s">
        <v>2180</v>
      </c>
      <c r="K1554" s="20" t="s">
        <v>2180</v>
      </c>
      <c r="L1554" s="20" t="s">
        <v>462</v>
      </c>
      <c r="M1554" s="20">
        <v>4</v>
      </c>
      <c r="N1554" s="20" t="s">
        <v>1679</v>
      </c>
      <c r="P1554" s="20">
        <v>0</v>
      </c>
      <c r="Q1554" s="20" t="s">
        <v>509</v>
      </c>
      <c r="R1554" s="20" t="s">
        <v>488</v>
      </c>
      <c r="S1554" s="20" t="s">
        <v>221</v>
      </c>
      <c r="T1554" s="20" t="s">
        <v>3887</v>
      </c>
      <c r="V1554" s="20">
        <v>13</v>
      </c>
      <c r="W1554" s="20">
        <v>396</v>
      </c>
      <c r="Y1554" s="20" t="s">
        <v>1684</v>
      </c>
      <c r="Z1554" s="20" t="s">
        <v>1685</v>
      </c>
      <c r="AA1554" s="20">
        <v>0</v>
      </c>
      <c r="AB1554" s="20">
        <v>55</v>
      </c>
      <c r="AC1554" s="20">
        <v>55</v>
      </c>
      <c r="AD1554" s="20">
        <v>55</v>
      </c>
      <c r="AL1554" s="20" t="s">
        <v>1686</v>
      </c>
      <c r="BE1554" s="20" t="s">
        <v>462</v>
      </c>
      <c r="BL1554" s="20">
        <v>3410.4</v>
      </c>
      <c r="BM1554" s="20">
        <v>105</v>
      </c>
    </row>
    <row r="1555" spans="1:65" x14ac:dyDescent="0.25">
      <c r="A1555" s="20" t="s">
        <v>1677</v>
      </c>
      <c r="B1555" s="20" t="s">
        <v>462</v>
      </c>
      <c r="C1555" s="20" t="s">
        <v>713</v>
      </c>
      <c r="D1555" s="20" t="s">
        <v>714</v>
      </c>
      <c r="E1555" s="20" t="s">
        <v>3888</v>
      </c>
      <c r="F1555" s="20" t="s">
        <v>473</v>
      </c>
      <c r="G1555" s="20">
        <v>11.31</v>
      </c>
      <c r="H1555" s="20" t="s">
        <v>1679</v>
      </c>
      <c r="I1555" s="20" t="s">
        <v>3879</v>
      </c>
      <c r="J1555" s="20" t="s">
        <v>2180</v>
      </c>
      <c r="K1555" s="20" t="s">
        <v>2180</v>
      </c>
      <c r="L1555" s="20" t="s">
        <v>462</v>
      </c>
      <c r="M1555" s="20">
        <v>1</v>
      </c>
      <c r="N1555" s="20" t="s">
        <v>1679</v>
      </c>
      <c r="P1555" s="20">
        <v>0</v>
      </c>
      <c r="Q1555" s="20" t="s">
        <v>509</v>
      </c>
      <c r="R1555" s="20" t="s">
        <v>550</v>
      </c>
      <c r="S1555" s="20" t="s">
        <v>221</v>
      </c>
      <c r="T1555" s="20" t="s">
        <v>3883</v>
      </c>
      <c r="V1555" s="20">
        <v>13</v>
      </c>
      <c r="W1555" s="20">
        <v>398</v>
      </c>
      <c r="Y1555" s="20" t="s">
        <v>1684</v>
      </c>
      <c r="Z1555" s="20" t="s">
        <v>1685</v>
      </c>
      <c r="AA1555" s="20">
        <v>1.5</v>
      </c>
      <c r="AB1555" s="20">
        <v>55</v>
      </c>
      <c r="AC1555" s="20">
        <v>55</v>
      </c>
      <c r="AD1555" s="20">
        <v>55</v>
      </c>
      <c r="AL1555" s="20" t="s">
        <v>1686</v>
      </c>
      <c r="BE1555" s="20" t="s">
        <v>462</v>
      </c>
      <c r="BL1555" s="20">
        <v>1131.9000000000001</v>
      </c>
      <c r="BM1555" s="20">
        <v>105</v>
      </c>
    </row>
    <row r="1556" spans="1:65" x14ac:dyDescent="0.25">
      <c r="A1556" s="20" t="s">
        <v>1677</v>
      </c>
      <c r="B1556" s="20" t="s">
        <v>462</v>
      </c>
      <c r="C1556" s="20" t="s">
        <v>713</v>
      </c>
      <c r="D1556" s="20" t="s">
        <v>714</v>
      </c>
      <c r="E1556" s="20" t="s">
        <v>3889</v>
      </c>
      <c r="F1556" s="20" t="s">
        <v>474</v>
      </c>
      <c r="G1556" s="20">
        <v>19.52</v>
      </c>
      <c r="H1556" s="20" t="s">
        <v>1679</v>
      </c>
      <c r="I1556" s="20" t="s">
        <v>3879</v>
      </c>
      <c r="J1556" s="20" t="s">
        <v>2180</v>
      </c>
      <c r="K1556" s="20" t="s">
        <v>2180</v>
      </c>
      <c r="L1556" s="20" t="s">
        <v>462</v>
      </c>
      <c r="M1556" s="20">
        <v>4</v>
      </c>
      <c r="N1556" s="20" t="s">
        <v>1679</v>
      </c>
      <c r="P1556" s="20">
        <v>0</v>
      </c>
      <c r="Q1556" s="20" t="s">
        <v>509</v>
      </c>
      <c r="R1556" s="20" t="s">
        <v>550</v>
      </c>
      <c r="S1556" s="20" t="s">
        <v>221</v>
      </c>
      <c r="T1556" s="20" t="s">
        <v>3883</v>
      </c>
      <c r="V1556" s="20">
        <v>13</v>
      </c>
      <c r="W1556" s="20">
        <v>398</v>
      </c>
      <c r="Y1556" s="20" t="s">
        <v>1684</v>
      </c>
      <c r="Z1556" s="20" t="s">
        <v>1685</v>
      </c>
      <c r="AA1556" s="20">
        <v>0</v>
      </c>
      <c r="AB1556" s="20">
        <v>55</v>
      </c>
      <c r="AC1556" s="20">
        <v>55</v>
      </c>
      <c r="AD1556" s="20">
        <v>55</v>
      </c>
      <c r="AL1556" s="20" t="s">
        <v>1686</v>
      </c>
      <c r="BE1556" s="20" t="s">
        <v>462</v>
      </c>
      <c r="BL1556" s="20">
        <v>2049.6</v>
      </c>
      <c r="BM1556" s="20">
        <v>105</v>
      </c>
    </row>
    <row r="1557" spans="1:65" x14ac:dyDescent="0.25">
      <c r="A1557" s="20" t="s">
        <v>1677</v>
      </c>
      <c r="B1557" s="20" t="s">
        <v>462</v>
      </c>
      <c r="C1557" s="20" t="s">
        <v>713</v>
      </c>
      <c r="D1557" s="20" t="s">
        <v>714</v>
      </c>
      <c r="E1557" s="20" t="s">
        <v>3890</v>
      </c>
      <c r="F1557" s="20" t="s">
        <v>475</v>
      </c>
      <c r="G1557" s="20">
        <v>14.49</v>
      </c>
      <c r="H1557" s="20" t="s">
        <v>1679</v>
      </c>
      <c r="I1557" s="20" t="s">
        <v>3879</v>
      </c>
      <c r="J1557" s="20" t="s">
        <v>2180</v>
      </c>
      <c r="K1557" s="20" t="s">
        <v>2180</v>
      </c>
      <c r="L1557" s="20" t="s">
        <v>462</v>
      </c>
      <c r="M1557" s="20">
        <v>4</v>
      </c>
      <c r="N1557" s="20" t="s">
        <v>1679</v>
      </c>
      <c r="P1557" s="20">
        <v>0</v>
      </c>
      <c r="Q1557" s="20" t="s">
        <v>509</v>
      </c>
      <c r="R1557" s="20" t="s">
        <v>556</v>
      </c>
      <c r="S1557" s="20" t="s">
        <v>221</v>
      </c>
      <c r="T1557" s="20" t="s">
        <v>3891</v>
      </c>
      <c r="V1557" s="20">
        <v>12</v>
      </c>
      <c r="W1557" s="20">
        <v>394</v>
      </c>
      <c r="Y1557" s="20" t="s">
        <v>1684</v>
      </c>
      <c r="Z1557" s="20" t="s">
        <v>1685</v>
      </c>
      <c r="AA1557" s="20">
        <v>1.5</v>
      </c>
      <c r="AB1557" s="20">
        <v>55</v>
      </c>
      <c r="AC1557" s="20">
        <v>55</v>
      </c>
      <c r="AD1557" s="20">
        <v>55</v>
      </c>
      <c r="AL1557" s="20" t="s">
        <v>1686</v>
      </c>
      <c r="BE1557" s="20" t="s">
        <v>462</v>
      </c>
      <c r="BL1557" s="20">
        <v>1521.45</v>
      </c>
      <c r="BM1557" s="20">
        <v>105</v>
      </c>
    </row>
    <row r="1558" spans="1:65" x14ac:dyDescent="0.25">
      <c r="A1558" s="20" t="s">
        <v>1677</v>
      </c>
      <c r="B1558" s="20" t="s">
        <v>462</v>
      </c>
      <c r="C1558" s="20" t="s">
        <v>713</v>
      </c>
      <c r="D1558" s="20" t="s">
        <v>714</v>
      </c>
      <c r="E1558" s="20" t="s">
        <v>3892</v>
      </c>
      <c r="F1558" s="20" t="s">
        <v>476</v>
      </c>
      <c r="G1558" s="20">
        <v>12.48</v>
      </c>
      <c r="H1558" s="20" t="s">
        <v>1679</v>
      </c>
      <c r="I1558" s="20" t="s">
        <v>3879</v>
      </c>
      <c r="J1558" s="20" t="s">
        <v>2180</v>
      </c>
      <c r="K1558" s="20" t="s">
        <v>2180</v>
      </c>
      <c r="L1558" s="20" t="s">
        <v>462</v>
      </c>
      <c r="M1558" s="20">
        <v>4</v>
      </c>
      <c r="N1558" s="20" t="s">
        <v>1679</v>
      </c>
      <c r="P1558" s="20">
        <v>0</v>
      </c>
      <c r="Q1558" s="20" t="s">
        <v>509</v>
      </c>
      <c r="R1558" s="20" t="s">
        <v>488</v>
      </c>
      <c r="S1558" s="20" t="s">
        <v>221</v>
      </c>
      <c r="T1558" s="20" t="s">
        <v>3887</v>
      </c>
      <c r="V1558" s="20">
        <v>13</v>
      </c>
      <c r="W1558" s="20">
        <v>396</v>
      </c>
      <c r="Y1558" s="20" t="s">
        <v>1684</v>
      </c>
      <c r="Z1558" s="20" t="s">
        <v>1685</v>
      </c>
      <c r="AA1558" s="20">
        <v>0</v>
      </c>
      <c r="AB1558" s="20">
        <v>55</v>
      </c>
      <c r="AC1558" s="20">
        <v>55</v>
      </c>
      <c r="AD1558" s="20">
        <v>55</v>
      </c>
      <c r="AL1558" s="20" t="s">
        <v>1686</v>
      </c>
      <c r="BE1558" s="20" t="s">
        <v>462</v>
      </c>
      <c r="BL1558" s="20">
        <v>1310.4000000000001</v>
      </c>
      <c r="BM1558" s="20">
        <v>105</v>
      </c>
    </row>
    <row r="1559" spans="1:65" x14ac:dyDescent="0.25">
      <c r="A1559" s="20" t="s">
        <v>1677</v>
      </c>
      <c r="B1559" s="20" t="s">
        <v>462</v>
      </c>
      <c r="C1559" s="20" t="s">
        <v>713</v>
      </c>
      <c r="D1559" s="20" t="s">
        <v>714</v>
      </c>
      <c r="E1559" s="20" t="s">
        <v>3893</v>
      </c>
      <c r="F1559" s="20" t="s">
        <v>477</v>
      </c>
      <c r="G1559" s="20">
        <v>1.2</v>
      </c>
      <c r="H1559" s="20" t="s">
        <v>1679</v>
      </c>
      <c r="I1559" s="20" t="s">
        <v>3879</v>
      </c>
      <c r="J1559" s="20" t="s">
        <v>2180</v>
      </c>
      <c r="K1559" s="20" t="s">
        <v>2180</v>
      </c>
      <c r="L1559" s="20" t="s">
        <v>462</v>
      </c>
      <c r="M1559" s="20">
        <v>4</v>
      </c>
      <c r="N1559" s="20" t="s">
        <v>1679</v>
      </c>
      <c r="P1559" s="20">
        <v>0</v>
      </c>
      <c r="Q1559" s="20" t="s">
        <v>509</v>
      </c>
      <c r="R1559" s="20" t="s">
        <v>556</v>
      </c>
      <c r="S1559" s="20" t="s">
        <v>221</v>
      </c>
      <c r="T1559" s="20" t="s">
        <v>3894</v>
      </c>
      <c r="V1559" s="20">
        <v>12</v>
      </c>
      <c r="W1559" s="20">
        <v>395</v>
      </c>
      <c r="Y1559" s="20" t="s">
        <v>1684</v>
      </c>
      <c r="Z1559" s="20" t="s">
        <v>1685</v>
      </c>
      <c r="AA1559" s="20">
        <v>0</v>
      </c>
      <c r="AB1559" s="20">
        <v>55</v>
      </c>
      <c r="AC1559" s="20">
        <v>55</v>
      </c>
      <c r="AD1559" s="20">
        <v>55</v>
      </c>
      <c r="AL1559" s="20" t="s">
        <v>1686</v>
      </c>
      <c r="BE1559" s="20" t="s">
        <v>462</v>
      </c>
      <c r="BL1559" s="20">
        <v>126</v>
      </c>
      <c r="BM1559" s="20">
        <v>105</v>
      </c>
    </row>
    <row r="1560" spans="1:65" x14ac:dyDescent="0.25">
      <c r="A1560" s="20" t="s">
        <v>1677</v>
      </c>
      <c r="B1560" s="20" t="s">
        <v>462</v>
      </c>
      <c r="C1560" s="20" t="s">
        <v>713</v>
      </c>
      <c r="D1560" s="20" t="s">
        <v>714</v>
      </c>
      <c r="E1560" s="20" t="s">
        <v>3895</v>
      </c>
      <c r="F1560" s="20" t="s">
        <v>478</v>
      </c>
      <c r="G1560" s="20">
        <v>1.1299999999999999</v>
      </c>
      <c r="H1560" s="20" t="s">
        <v>1679</v>
      </c>
      <c r="I1560" s="20" t="s">
        <v>3879</v>
      </c>
      <c r="J1560" s="20" t="s">
        <v>2180</v>
      </c>
      <c r="K1560" s="20" t="s">
        <v>2180</v>
      </c>
      <c r="L1560" s="20" t="s">
        <v>462</v>
      </c>
      <c r="M1560" s="20">
        <v>4</v>
      </c>
      <c r="N1560" s="20" t="s">
        <v>1679</v>
      </c>
      <c r="P1560" s="20">
        <v>0</v>
      </c>
      <c r="Q1560" s="20" t="s">
        <v>509</v>
      </c>
      <c r="R1560" s="20" t="s">
        <v>556</v>
      </c>
      <c r="S1560" s="20" t="s">
        <v>221</v>
      </c>
      <c r="T1560" s="20" t="s">
        <v>3894</v>
      </c>
      <c r="V1560" s="20">
        <v>12</v>
      </c>
      <c r="W1560" s="20">
        <v>395</v>
      </c>
      <c r="Y1560" s="20" t="s">
        <v>1684</v>
      </c>
      <c r="Z1560" s="20" t="s">
        <v>1685</v>
      </c>
      <c r="AA1560" s="20">
        <v>0</v>
      </c>
      <c r="AB1560" s="20">
        <v>55</v>
      </c>
      <c r="AC1560" s="20">
        <v>55</v>
      </c>
      <c r="AD1560" s="20">
        <v>55</v>
      </c>
      <c r="AL1560" s="20" t="s">
        <v>1686</v>
      </c>
      <c r="BE1560" s="20" t="s">
        <v>462</v>
      </c>
      <c r="BL1560" s="20">
        <v>118.65</v>
      </c>
      <c r="BM1560" s="20">
        <v>105</v>
      </c>
    </row>
    <row r="1561" spans="1:65" x14ac:dyDescent="0.25">
      <c r="A1561" s="20" t="s">
        <v>1677</v>
      </c>
      <c r="B1561" s="20" t="s">
        <v>462</v>
      </c>
      <c r="C1561" s="20" t="s">
        <v>713</v>
      </c>
      <c r="D1561" s="20" t="s">
        <v>714</v>
      </c>
      <c r="E1561" s="20" t="s">
        <v>3896</v>
      </c>
      <c r="F1561" s="20" t="s">
        <v>479</v>
      </c>
      <c r="G1561" s="20">
        <v>3.77</v>
      </c>
      <c r="H1561" s="20" t="s">
        <v>1679</v>
      </c>
      <c r="I1561" s="20" t="s">
        <v>3879</v>
      </c>
      <c r="J1561" s="20" t="s">
        <v>2180</v>
      </c>
      <c r="K1561" s="20" t="s">
        <v>2180</v>
      </c>
      <c r="L1561" s="20" t="s">
        <v>462</v>
      </c>
      <c r="M1561" s="20">
        <v>4</v>
      </c>
      <c r="N1561" s="20" t="s">
        <v>1679</v>
      </c>
      <c r="P1561" s="20">
        <v>0</v>
      </c>
      <c r="Q1561" s="20" t="s">
        <v>509</v>
      </c>
      <c r="R1561" s="20" t="s">
        <v>556</v>
      </c>
      <c r="S1561" s="20" t="s">
        <v>221</v>
      </c>
      <c r="T1561" s="20" t="s">
        <v>3894</v>
      </c>
      <c r="V1561" s="20">
        <v>12</v>
      </c>
      <c r="W1561" s="20">
        <v>395</v>
      </c>
      <c r="Y1561" s="20" t="s">
        <v>1684</v>
      </c>
      <c r="Z1561" s="20" t="s">
        <v>1685</v>
      </c>
      <c r="AA1561" s="20">
        <v>1.5</v>
      </c>
      <c r="AB1561" s="20">
        <v>55</v>
      </c>
      <c r="AC1561" s="20">
        <v>55</v>
      </c>
      <c r="AD1561" s="20">
        <v>55</v>
      </c>
      <c r="AL1561" s="20" t="s">
        <v>1686</v>
      </c>
      <c r="BE1561" s="20" t="s">
        <v>462</v>
      </c>
      <c r="BL1561" s="20">
        <v>395.85</v>
      </c>
      <c r="BM1561" s="20">
        <v>105</v>
      </c>
    </row>
    <row r="1562" spans="1:65" x14ac:dyDescent="0.25">
      <c r="A1562" s="20" t="s">
        <v>1677</v>
      </c>
      <c r="B1562" s="20" t="s">
        <v>462</v>
      </c>
      <c r="C1562" s="20" t="s">
        <v>713</v>
      </c>
      <c r="D1562" s="20" t="s">
        <v>714</v>
      </c>
      <c r="E1562" s="20" t="s">
        <v>3897</v>
      </c>
      <c r="F1562" s="20" t="s">
        <v>480</v>
      </c>
      <c r="G1562" s="20">
        <v>1.88</v>
      </c>
      <c r="H1562" s="20" t="s">
        <v>1679</v>
      </c>
      <c r="I1562" s="20" t="s">
        <v>3879</v>
      </c>
      <c r="J1562" s="20" t="s">
        <v>2180</v>
      </c>
      <c r="K1562" s="20" t="s">
        <v>2180</v>
      </c>
      <c r="L1562" s="20" t="s">
        <v>462</v>
      </c>
      <c r="M1562" s="20">
        <v>4</v>
      </c>
      <c r="N1562" s="20" t="s">
        <v>1679</v>
      </c>
      <c r="P1562" s="20">
        <v>0</v>
      </c>
      <c r="Q1562" s="20" t="s">
        <v>509</v>
      </c>
      <c r="R1562" s="20" t="s">
        <v>556</v>
      </c>
      <c r="S1562" s="20" t="s">
        <v>221</v>
      </c>
      <c r="T1562" s="20" t="s">
        <v>3894</v>
      </c>
      <c r="V1562" s="20">
        <v>12</v>
      </c>
      <c r="W1562" s="20">
        <v>395</v>
      </c>
      <c r="Y1562" s="20" t="s">
        <v>1684</v>
      </c>
      <c r="Z1562" s="20" t="s">
        <v>1685</v>
      </c>
      <c r="AA1562" s="20">
        <v>0</v>
      </c>
      <c r="AB1562" s="20">
        <v>55</v>
      </c>
      <c r="AC1562" s="20">
        <v>55</v>
      </c>
      <c r="AD1562" s="20">
        <v>55</v>
      </c>
      <c r="AL1562" s="20" t="s">
        <v>1686</v>
      </c>
      <c r="BE1562" s="20" t="s">
        <v>462</v>
      </c>
      <c r="BL1562" s="20">
        <v>197.4</v>
      </c>
      <c r="BM1562" s="20">
        <v>105</v>
      </c>
    </row>
    <row r="1563" spans="1:65" x14ac:dyDescent="0.25">
      <c r="A1563" s="20" t="s">
        <v>1677</v>
      </c>
      <c r="B1563" s="20" t="s">
        <v>462</v>
      </c>
      <c r="C1563" s="20" t="s">
        <v>713</v>
      </c>
      <c r="D1563" s="20" t="s">
        <v>714</v>
      </c>
      <c r="E1563" s="20" t="s">
        <v>3898</v>
      </c>
      <c r="F1563" s="20" t="s">
        <v>481</v>
      </c>
      <c r="G1563" s="20">
        <v>0.75</v>
      </c>
      <c r="H1563" s="20" t="s">
        <v>1679</v>
      </c>
      <c r="I1563" s="20" t="s">
        <v>3879</v>
      </c>
      <c r="J1563" s="20" t="s">
        <v>2180</v>
      </c>
      <c r="K1563" s="20" t="s">
        <v>2180</v>
      </c>
      <c r="L1563" s="20" t="s">
        <v>462</v>
      </c>
      <c r="M1563" s="20">
        <v>4</v>
      </c>
      <c r="N1563" s="20" t="s">
        <v>1679</v>
      </c>
      <c r="P1563" s="20">
        <v>0</v>
      </c>
      <c r="Q1563" s="20" t="s">
        <v>509</v>
      </c>
      <c r="R1563" s="20" t="s">
        <v>556</v>
      </c>
      <c r="S1563" s="20" t="s">
        <v>221</v>
      </c>
      <c r="T1563" s="20" t="s">
        <v>3894</v>
      </c>
      <c r="V1563" s="20">
        <v>12</v>
      </c>
      <c r="W1563" s="20">
        <v>395</v>
      </c>
      <c r="Y1563" s="20" t="s">
        <v>1684</v>
      </c>
      <c r="Z1563" s="20" t="s">
        <v>1685</v>
      </c>
      <c r="AA1563" s="20">
        <v>0</v>
      </c>
      <c r="AB1563" s="20">
        <v>55</v>
      </c>
      <c r="AC1563" s="20">
        <v>55</v>
      </c>
      <c r="AD1563" s="20">
        <v>55</v>
      </c>
      <c r="AL1563" s="20" t="s">
        <v>1686</v>
      </c>
      <c r="BE1563" s="20" t="s">
        <v>462</v>
      </c>
      <c r="BL1563" s="20">
        <v>78.75</v>
      </c>
      <c r="BM1563" s="20">
        <v>105</v>
      </c>
    </row>
    <row r="1564" spans="1:65" x14ac:dyDescent="0.25">
      <c r="A1564" s="20" t="s">
        <v>1677</v>
      </c>
      <c r="B1564" s="20" t="s">
        <v>462</v>
      </c>
      <c r="C1564" s="20" t="s">
        <v>713</v>
      </c>
      <c r="D1564" s="20" t="s">
        <v>714</v>
      </c>
      <c r="E1564" s="20" t="s">
        <v>3899</v>
      </c>
      <c r="F1564" s="20" t="s">
        <v>482</v>
      </c>
      <c r="G1564" s="20">
        <v>11.48</v>
      </c>
      <c r="H1564" s="20" t="s">
        <v>1679</v>
      </c>
      <c r="I1564" s="20" t="s">
        <v>3879</v>
      </c>
      <c r="J1564" s="20" t="s">
        <v>2180</v>
      </c>
      <c r="K1564" s="20" t="s">
        <v>2180</v>
      </c>
      <c r="L1564" s="20" t="s">
        <v>462</v>
      </c>
      <c r="M1564" s="20">
        <v>4</v>
      </c>
      <c r="N1564" s="20" t="s">
        <v>1679</v>
      </c>
      <c r="P1564" s="20">
        <v>0</v>
      </c>
      <c r="Q1564" s="20" t="s">
        <v>509</v>
      </c>
      <c r="R1564" s="20" t="s">
        <v>556</v>
      </c>
      <c r="S1564" s="20" t="s">
        <v>221</v>
      </c>
      <c r="T1564" s="20" t="s">
        <v>3900</v>
      </c>
      <c r="V1564" s="20">
        <v>12</v>
      </c>
      <c r="W1564" s="20">
        <v>392</v>
      </c>
      <c r="Y1564" s="20" t="s">
        <v>1684</v>
      </c>
      <c r="Z1564" s="20" t="s">
        <v>1685</v>
      </c>
      <c r="AA1564" s="20">
        <v>1.5</v>
      </c>
      <c r="AB1564" s="20">
        <v>55</v>
      </c>
      <c r="AC1564" s="20">
        <v>55</v>
      </c>
      <c r="AD1564" s="20">
        <v>55</v>
      </c>
      <c r="AL1564" s="20" t="s">
        <v>1686</v>
      </c>
      <c r="BE1564" s="20" t="s">
        <v>462</v>
      </c>
      <c r="BL1564" s="20">
        <v>1205.4000000000001</v>
      </c>
      <c r="BM1564" s="20">
        <v>105</v>
      </c>
    </row>
    <row r="1565" spans="1:65" x14ac:dyDescent="0.25">
      <c r="A1565" s="20" t="s">
        <v>1677</v>
      </c>
      <c r="B1565" s="20" t="s">
        <v>462</v>
      </c>
      <c r="C1565" s="20" t="s">
        <v>713</v>
      </c>
      <c r="D1565" s="20" t="s">
        <v>714</v>
      </c>
      <c r="E1565" s="20" t="s">
        <v>3901</v>
      </c>
      <c r="F1565" s="20" t="s">
        <v>483</v>
      </c>
      <c r="G1565" s="20">
        <v>6.54</v>
      </c>
      <c r="H1565" s="20" t="s">
        <v>1679</v>
      </c>
      <c r="I1565" s="20" t="s">
        <v>3879</v>
      </c>
      <c r="J1565" s="20" t="s">
        <v>2180</v>
      </c>
      <c r="K1565" s="20" t="s">
        <v>2180</v>
      </c>
      <c r="L1565" s="20" t="s">
        <v>462</v>
      </c>
      <c r="M1565" s="20">
        <v>4</v>
      </c>
      <c r="N1565" s="20" t="s">
        <v>1679</v>
      </c>
      <c r="P1565" s="20">
        <v>0</v>
      </c>
      <c r="Q1565" s="20" t="s">
        <v>509</v>
      </c>
      <c r="R1565" s="20" t="s">
        <v>556</v>
      </c>
      <c r="S1565" s="20" t="s">
        <v>221</v>
      </c>
      <c r="T1565" s="20" t="s">
        <v>3900</v>
      </c>
      <c r="V1565" s="20">
        <v>12</v>
      </c>
      <c r="W1565" s="20">
        <v>392</v>
      </c>
      <c r="Y1565" s="20" t="s">
        <v>1684</v>
      </c>
      <c r="Z1565" s="20" t="s">
        <v>1685</v>
      </c>
      <c r="AA1565" s="20">
        <v>0</v>
      </c>
      <c r="AB1565" s="20">
        <v>55</v>
      </c>
      <c r="AC1565" s="20">
        <v>55</v>
      </c>
      <c r="AD1565" s="20">
        <v>55</v>
      </c>
      <c r="AL1565" s="20" t="s">
        <v>1686</v>
      </c>
      <c r="BE1565" s="20" t="s">
        <v>462</v>
      </c>
      <c r="BL1565" s="20">
        <v>686.7</v>
      </c>
      <c r="BM1565" s="20">
        <v>105</v>
      </c>
    </row>
    <row r="1566" spans="1:65" x14ac:dyDescent="0.25">
      <c r="A1566" s="20" t="s">
        <v>1677</v>
      </c>
      <c r="B1566" s="20" t="s">
        <v>462</v>
      </c>
      <c r="C1566" s="20" t="s">
        <v>713</v>
      </c>
      <c r="D1566" s="20" t="s">
        <v>714</v>
      </c>
      <c r="E1566" s="20" t="s">
        <v>3902</v>
      </c>
      <c r="F1566" s="20" t="s">
        <v>484</v>
      </c>
      <c r="G1566" s="20">
        <v>0.67</v>
      </c>
      <c r="H1566" s="20" t="s">
        <v>1679</v>
      </c>
      <c r="I1566" s="20" t="s">
        <v>3879</v>
      </c>
      <c r="J1566" s="20" t="s">
        <v>2180</v>
      </c>
      <c r="K1566" s="20" t="s">
        <v>2180</v>
      </c>
      <c r="L1566" s="20" t="s">
        <v>462</v>
      </c>
      <c r="M1566" s="20">
        <v>4</v>
      </c>
      <c r="N1566" s="20" t="s">
        <v>1679</v>
      </c>
      <c r="P1566" s="20">
        <v>0</v>
      </c>
      <c r="Q1566" s="20" t="s">
        <v>509</v>
      </c>
      <c r="S1566" s="20" t="s">
        <v>221</v>
      </c>
      <c r="Y1566" s="20" t="s">
        <v>1684</v>
      </c>
      <c r="Z1566" s="20" t="s">
        <v>1685</v>
      </c>
      <c r="AA1566" s="20">
        <v>1.5</v>
      </c>
      <c r="AB1566" s="20">
        <v>55</v>
      </c>
      <c r="AC1566" s="20">
        <v>55</v>
      </c>
      <c r="AD1566" s="20">
        <v>55</v>
      </c>
      <c r="AL1566" s="20" t="s">
        <v>1686</v>
      </c>
      <c r="BE1566" s="20" t="s">
        <v>462</v>
      </c>
    </row>
    <row r="1567" spans="1:65" x14ac:dyDescent="0.25">
      <c r="A1567" s="20" t="s">
        <v>1677</v>
      </c>
      <c r="B1567" s="20" t="s">
        <v>462</v>
      </c>
      <c r="C1567" s="20" t="s">
        <v>713</v>
      </c>
      <c r="D1567" s="20" t="s">
        <v>714</v>
      </c>
      <c r="E1567" s="20" t="s">
        <v>3903</v>
      </c>
      <c r="F1567" s="20" t="s">
        <v>485</v>
      </c>
      <c r="G1567" s="20">
        <v>16.149999999999999</v>
      </c>
      <c r="H1567" s="20" t="s">
        <v>1679</v>
      </c>
      <c r="I1567" s="20" t="s">
        <v>3879</v>
      </c>
      <c r="J1567" s="20" t="s">
        <v>2180</v>
      </c>
      <c r="K1567" s="20" t="s">
        <v>2180</v>
      </c>
      <c r="L1567" s="20" t="s">
        <v>462</v>
      </c>
      <c r="M1567" s="20">
        <v>4</v>
      </c>
      <c r="N1567" s="20" t="s">
        <v>1679</v>
      </c>
      <c r="P1567" s="20">
        <v>0</v>
      </c>
      <c r="Q1567" s="20" t="s">
        <v>509</v>
      </c>
      <c r="R1567" s="20" t="s">
        <v>556</v>
      </c>
      <c r="S1567" s="20" t="s">
        <v>221</v>
      </c>
      <c r="T1567" s="20" t="s">
        <v>3904</v>
      </c>
      <c r="V1567" s="20">
        <v>12</v>
      </c>
      <c r="W1567" s="20">
        <v>391</v>
      </c>
      <c r="Y1567" s="20" t="s">
        <v>1684</v>
      </c>
      <c r="Z1567" s="20" t="s">
        <v>1685</v>
      </c>
      <c r="AA1567" s="20">
        <v>1.5</v>
      </c>
      <c r="AB1567" s="20">
        <v>55</v>
      </c>
      <c r="AC1567" s="20">
        <v>55</v>
      </c>
      <c r="AD1567" s="20">
        <v>55</v>
      </c>
      <c r="AL1567" s="20" t="s">
        <v>1686</v>
      </c>
      <c r="BE1567" s="20" t="s">
        <v>462</v>
      </c>
      <c r="BL1567" s="20">
        <v>1695.75</v>
      </c>
      <c r="BM1567" s="20">
        <v>105</v>
      </c>
    </row>
    <row r="1568" spans="1:65" x14ac:dyDescent="0.25">
      <c r="A1568" s="20" t="s">
        <v>1677</v>
      </c>
      <c r="B1568" s="20" t="s">
        <v>462</v>
      </c>
      <c r="C1568" s="20" t="s">
        <v>713</v>
      </c>
      <c r="D1568" s="20" t="s">
        <v>714</v>
      </c>
      <c r="E1568" s="20" t="s">
        <v>3905</v>
      </c>
      <c r="F1568" s="20" t="s">
        <v>486</v>
      </c>
      <c r="G1568" s="20">
        <v>18.2</v>
      </c>
      <c r="H1568" s="20" t="s">
        <v>1679</v>
      </c>
      <c r="I1568" s="20" t="s">
        <v>3879</v>
      </c>
      <c r="J1568" s="20" t="s">
        <v>2180</v>
      </c>
      <c r="K1568" s="20" t="s">
        <v>2180</v>
      </c>
      <c r="L1568" s="20" t="s">
        <v>462</v>
      </c>
      <c r="M1568" s="20">
        <v>1</v>
      </c>
      <c r="N1568" s="20" t="s">
        <v>1679</v>
      </c>
      <c r="P1568" s="20">
        <v>0</v>
      </c>
      <c r="Q1568" s="20" t="s">
        <v>509</v>
      </c>
      <c r="R1568" s="20" t="s">
        <v>556</v>
      </c>
      <c r="S1568" s="20" t="s">
        <v>221</v>
      </c>
      <c r="T1568" s="20" t="s">
        <v>3904</v>
      </c>
      <c r="V1568" s="20">
        <v>12</v>
      </c>
      <c r="W1568" s="20">
        <v>391</v>
      </c>
      <c r="Y1568" s="20" t="s">
        <v>1684</v>
      </c>
      <c r="Z1568" s="20" t="s">
        <v>1685</v>
      </c>
      <c r="AA1568" s="20">
        <v>1.5</v>
      </c>
      <c r="AB1568" s="20">
        <v>55</v>
      </c>
      <c r="AC1568" s="20">
        <v>55</v>
      </c>
      <c r="AD1568" s="20">
        <v>55</v>
      </c>
      <c r="AL1568" s="20" t="s">
        <v>1686</v>
      </c>
      <c r="BE1568" s="20" t="s">
        <v>462</v>
      </c>
      <c r="BL1568" s="20">
        <v>1885.8</v>
      </c>
      <c r="BM1568" s="20">
        <v>105</v>
      </c>
    </row>
    <row r="1569" spans="1:65" x14ac:dyDescent="0.25">
      <c r="A1569" s="20" t="s">
        <v>1677</v>
      </c>
      <c r="B1569" s="20" t="s">
        <v>462</v>
      </c>
      <c r="C1569" s="20" t="s">
        <v>713</v>
      </c>
      <c r="D1569" s="20" t="s">
        <v>714</v>
      </c>
      <c r="E1569" s="20" t="s">
        <v>3906</v>
      </c>
      <c r="F1569" s="20" t="s">
        <v>489</v>
      </c>
      <c r="G1569" s="20">
        <v>25.64</v>
      </c>
      <c r="H1569" s="20" t="s">
        <v>1679</v>
      </c>
      <c r="I1569" s="20" t="s">
        <v>3879</v>
      </c>
      <c r="J1569" s="20" t="s">
        <v>2180</v>
      </c>
      <c r="K1569" s="20" t="s">
        <v>2180</v>
      </c>
      <c r="L1569" s="20" t="s">
        <v>462</v>
      </c>
      <c r="M1569" s="20">
        <v>4</v>
      </c>
      <c r="N1569" s="20" t="s">
        <v>1679</v>
      </c>
      <c r="P1569" s="20">
        <v>0</v>
      </c>
      <c r="Q1569" s="20" t="s">
        <v>509</v>
      </c>
      <c r="R1569" s="20" t="s">
        <v>556</v>
      </c>
      <c r="S1569" s="20" t="s">
        <v>221</v>
      </c>
      <c r="T1569" s="20" t="s">
        <v>3907</v>
      </c>
      <c r="V1569" s="20">
        <v>12</v>
      </c>
      <c r="W1569" s="20">
        <v>371</v>
      </c>
      <c r="Y1569" s="20" t="s">
        <v>1684</v>
      </c>
      <c r="Z1569" s="20" t="s">
        <v>1685</v>
      </c>
      <c r="AA1569" s="20">
        <v>1.5</v>
      </c>
      <c r="AB1569" s="20">
        <v>55</v>
      </c>
      <c r="AC1569" s="20">
        <v>55</v>
      </c>
      <c r="AD1569" s="20">
        <v>55</v>
      </c>
      <c r="AL1569" s="20" t="s">
        <v>1686</v>
      </c>
      <c r="BE1569" s="20" t="s">
        <v>462</v>
      </c>
      <c r="BL1569" s="20">
        <v>2692.2</v>
      </c>
      <c r="BM1569" s="20">
        <v>105</v>
      </c>
    </row>
    <row r="1570" spans="1:65" x14ac:dyDescent="0.25">
      <c r="A1570" s="20" t="s">
        <v>1677</v>
      </c>
      <c r="B1570" s="20" t="s">
        <v>462</v>
      </c>
      <c r="C1570" s="20" t="s">
        <v>713</v>
      </c>
      <c r="D1570" s="20" t="s">
        <v>714</v>
      </c>
      <c r="E1570" s="20" t="s">
        <v>3908</v>
      </c>
      <c r="F1570" s="20" t="s">
        <v>490</v>
      </c>
      <c r="G1570" s="20">
        <v>8.85</v>
      </c>
      <c r="H1570" s="20" t="s">
        <v>1679</v>
      </c>
      <c r="I1570" s="20" t="s">
        <v>3879</v>
      </c>
      <c r="J1570" s="20" t="s">
        <v>2180</v>
      </c>
      <c r="K1570" s="20" t="s">
        <v>2180</v>
      </c>
      <c r="L1570" s="20" t="s">
        <v>462</v>
      </c>
      <c r="M1570" s="20">
        <v>4</v>
      </c>
      <c r="N1570" s="20" t="s">
        <v>1679</v>
      </c>
      <c r="P1570" s="20">
        <v>0</v>
      </c>
      <c r="Q1570" s="20" t="s">
        <v>509</v>
      </c>
      <c r="R1570" s="20" t="s">
        <v>556</v>
      </c>
      <c r="S1570" s="20" t="s">
        <v>221</v>
      </c>
      <c r="T1570" s="20" t="s">
        <v>3909</v>
      </c>
      <c r="V1570" s="20">
        <v>12</v>
      </c>
      <c r="W1570" s="20">
        <v>393</v>
      </c>
      <c r="Y1570" s="20" t="s">
        <v>1684</v>
      </c>
      <c r="Z1570" s="20" t="s">
        <v>1685</v>
      </c>
      <c r="AA1570" s="20">
        <v>1.5</v>
      </c>
      <c r="AB1570" s="20">
        <v>55</v>
      </c>
      <c r="AC1570" s="20">
        <v>55</v>
      </c>
      <c r="AD1570" s="20">
        <v>55</v>
      </c>
      <c r="AL1570" s="20" t="s">
        <v>1686</v>
      </c>
      <c r="BE1570" s="20" t="s">
        <v>462</v>
      </c>
      <c r="BL1570" s="20">
        <v>929.25</v>
      </c>
      <c r="BM1570" s="20">
        <v>105</v>
      </c>
    </row>
    <row r="1571" spans="1:65" x14ac:dyDescent="0.25">
      <c r="A1571" s="20" t="s">
        <v>1677</v>
      </c>
      <c r="B1571" s="20" t="s">
        <v>462</v>
      </c>
      <c r="C1571" s="20" t="s">
        <v>713</v>
      </c>
      <c r="D1571" s="20" t="s">
        <v>714</v>
      </c>
      <c r="E1571" s="20" t="s">
        <v>3910</v>
      </c>
      <c r="F1571" s="20" t="s">
        <v>491</v>
      </c>
      <c r="G1571" s="20">
        <v>6.13</v>
      </c>
      <c r="H1571" s="20" t="s">
        <v>1679</v>
      </c>
      <c r="I1571" s="20" t="s">
        <v>3879</v>
      </c>
      <c r="J1571" s="20" t="s">
        <v>2180</v>
      </c>
      <c r="K1571" s="20" t="s">
        <v>2180</v>
      </c>
      <c r="L1571" s="20" t="s">
        <v>462</v>
      </c>
      <c r="M1571" s="20">
        <v>4</v>
      </c>
      <c r="N1571" s="20" t="s">
        <v>1679</v>
      </c>
      <c r="P1571" s="20">
        <v>0</v>
      </c>
      <c r="Q1571" s="20" t="s">
        <v>509</v>
      </c>
      <c r="R1571" s="20" t="s">
        <v>556</v>
      </c>
      <c r="S1571" s="20" t="s">
        <v>221</v>
      </c>
      <c r="T1571" s="20" t="s">
        <v>3909</v>
      </c>
      <c r="V1571" s="20">
        <v>12</v>
      </c>
      <c r="W1571" s="20">
        <v>393</v>
      </c>
      <c r="Y1571" s="20" t="s">
        <v>1684</v>
      </c>
      <c r="Z1571" s="20" t="s">
        <v>1685</v>
      </c>
      <c r="AA1571" s="20">
        <v>1.5</v>
      </c>
      <c r="AB1571" s="20">
        <v>55</v>
      </c>
      <c r="AC1571" s="20">
        <v>55</v>
      </c>
      <c r="AD1571" s="20">
        <v>55</v>
      </c>
      <c r="AL1571" s="20" t="s">
        <v>1686</v>
      </c>
      <c r="BE1571" s="20" t="s">
        <v>462</v>
      </c>
      <c r="BL1571" s="20">
        <v>643.65</v>
      </c>
      <c r="BM1571" s="20">
        <v>105</v>
      </c>
    </row>
    <row r="1572" spans="1:65" x14ac:dyDescent="0.25">
      <c r="A1572" s="20" t="s">
        <v>1677</v>
      </c>
      <c r="B1572" s="20" t="s">
        <v>462</v>
      </c>
      <c r="C1572" s="20" t="s">
        <v>713</v>
      </c>
      <c r="D1572" s="20" t="s">
        <v>714</v>
      </c>
      <c r="E1572" s="20" t="s">
        <v>3911</v>
      </c>
      <c r="F1572" s="20" t="s">
        <v>492</v>
      </c>
      <c r="G1572" s="20">
        <v>14.77</v>
      </c>
      <c r="H1572" s="20" t="s">
        <v>1679</v>
      </c>
      <c r="I1572" s="20" t="s">
        <v>3879</v>
      </c>
      <c r="J1572" s="20" t="s">
        <v>2180</v>
      </c>
      <c r="K1572" s="20" t="s">
        <v>2180</v>
      </c>
      <c r="L1572" s="20" t="s">
        <v>462</v>
      </c>
      <c r="M1572" s="20">
        <v>4</v>
      </c>
      <c r="N1572" s="20" t="s">
        <v>1679</v>
      </c>
      <c r="P1572" s="20">
        <v>0</v>
      </c>
      <c r="Q1572" s="20" t="s">
        <v>509</v>
      </c>
      <c r="R1572" s="20" t="s">
        <v>556</v>
      </c>
      <c r="S1572" s="20" t="s">
        <v>221</v>
      </c>
      <c r="T1572" s="20" t="s">
        <v>3907</v>
      </c>
      <c r="V1572" s="20">
        <v>12</v>
      </c>
      <c r="W1572" s="20">
        <v>371</v>
      </c>
      <c r="Y1572" s="20" t="s">
        <v>1684</v>
      </c>
      <c r="Z1572" s="20" t="s">
        <v>1685</v>
      </c>
      <c r="AA1572" s="20">
        <v>1.5</v>
      </c>
      <c r="AB1572" s="20">
        <v>55</v>
      </c>
      <c r="AC1572" s="20">
        <v>55</v>
      </c>
      <c r="AD1572" s="20">
        <v>55</v>
      </c>
      <c r="AL1572" s="20" t="s">
        <v>1686</v>
      </c>
      <c r="BE1572" s="20" t="s">
        <v>462</v>
      </c>
      <c r="BL1572" s="20">
        <v>1550.85</v>
      </c>
      <c r="BM1572" s="20">
        <v>105</v>
      </c>
    </row>
    <row r="1573" spans="1:65" x14ac:dyDescent="0.25">
      <c r="A1573" s="20" t="s">
        <v>1677</v>
      </c>
      <c r="B1573" s="20" t="s">
        <v>462</v>
      </c>
      <c r="C1573" s="20" t="s">
        <v>713</v>
      </c>
      <c r="D1573" s="20" t="s">
        <v>714</v>
      </c>
      <c r="E1573" s="20" t="s">
        <v>3912</v>
      </c>
      <c r="F1573" s="20" t="s">
        <v>493</v>
      </c>
      <c r="G1573" s="20">
        <v>2</v>
      </c>
      <c r="H1573" s="20" t="s">
        <v>1679</v>
      </c>
      <c r="I1573" s="20" t="s">
        <v>3879</v>
      </c>
      <c r="J1573" s="20" t="s">
        <v>2180</v>
      </c>
      <c r="K1573" s="20" t="s">
        <v>2180</v>
      </c>
      <c r="L1573" s="20" t="s">
        <v>462</v>
      </c>
      <c r="M1573" s="20">
        <v>4</v>
      </c>
      <c r="N1573" s="20" t="s">
        <v>1679</v>
      </c>
      <c r="P1573" s="20">
        <v>0</v>
      </c>
      <c r="Q1573" s="20" t="s">
        <v>509</v>
      </c>
      <c r="R1573" s="20" t="s">
        <v>556</v>
      </c>
      <c r="S1573" s="20" t="s">
        <v>221</v>
      </c>
      <c r="T1573" s="20" t="s">
        <v>3891</v>
      </c>
      <c r="V1573" s="20">
        <v>12</v>
      </c>
      <c r="W1573" s="20">
        <v>394</v>
      </c>
      <c r="Y1573" s="20" t="s">
        <v>1684</v>
      </c>
      <c r="Z1573" s="20" t="s">
        <v>1685</v>
      </c>
      <c r="AA1573" s="20">
        <v>1.5</v>
      </c>
      <c r="AB1573" s="20">
        <v>55</v>
      </c>
      <c r="AC1573" s="20">
        <v>55</v>
      </c>
      <c r="AD1573" s="20">
        <v>55</v>
      </c>
      <c r="AL1573" s="20" t="s">
        <v>1686</v>
      </c>
      <c r="BE1573" s="20" t="s">
        <v>462</v>
      </c>
      <c r="BL1573" s="20">
        <v>210</v>
      </c>
      <c r="BM1573" s="20">
        <v>105</v>
      </c>
    </row>
    <row r="1574" spans="1:65" x14ac:dyDescent="0.25">
      <c r="A1574" s="20" t="s">
        <v>1677</v>
      </c>
      <c r="B1574" s="20" t="s">
        <v>462</v>
      </c>
      <c r="C1574" s="20" t="s">
        <v>713</v>
      </c>
      <c r="D1574" s="20" t="s">
        <v>714</v>
      </c>
      <c r="E1574" s="20" t="s">
        <v>3913</v>
      </c>
      <c r="F1574" s="20" t="s">
        <v>3914</v>
      </c>
      <c r="G1574" s="20">
        <v>111</v>
      </c>
      <c r="H1574" s="20" t="s">
        <v>1679</v>
      </c>
      <c r="I1574" s="20" t="s">
        <v>3879</v>
      </c>
      <c r="J1574" s="20" t="s">
        <v>2180</v>
      </c>
      <c r="K1574" s="20" t="s">
        <v>2180</v>
      </c>
      <c r="L1574" s="20" t="s">
        <v>462</v>
      </c>
      <c r="M1574" s="20">
        <v>3</v>
      </c>
      <c r="N1574" s="20" t="s">
        <v>1679</v>
      </c>
      <c r="P1574" s="20">
        <v>0</v>
      </c>
      <c r="Q1574" s="20" t="s">
        <v>2090</v>
      </c>
      <c r="S1574" s="20" t="s">
        <v>221</v>
      </c>
      <c r="T1574" s="20" t="s">
        <v>3915</v>
      </c>
      <c r="V1574" s="20">
        <v>146</v>
      </c>
      <c r="W1574" s="20">
        <v>4454</v>
      </c>
      <c r="Y1574" s="20" t="s">
        <v>2092</v>
      </c>
      <c r="Z1574" s="20" t="s">
        <v>1685</v>
      </c>
      <c r="AA1574" s="20">
        <v>0</v>
      </c>
      <c r="AB1574" s="20">
        <v>55</v>
      </c>
      <c r="AC1574" s="20">
        <v>55</v>
      </c>
      <c r="AD1574" s="20">
        <v>55</v>
      </c>
      <c r="AL1574" s="20" t="s">
        <v>1686</v>
      </c>
      <c r="BE1574" s="20" t="s">
        <v>462</v>
      </c>
    </row>
    <row r="1575" spans="1:65" x14ac:dyDescent="0.25">
      <c r="A1575" s="20" t="s">
        <v>1677</v>
      </c>
      <c r="B1575" s="20" t="s">
        <v>462</v>
      </c>
      <c r="C1575" s="20" t="s">
        <v>715</v>
      </c>
      <c r="D1575" s="20" t="s">
        <v>716</v>
      </c>
      <c r="E1575" s="20" t="s">
        <v>3916</v>
      </c>
      <c r="F1575" s="20" t="s">
        <v>465</v>
      </c>
      <c r="G1575" s="20">
        <v>12.95</v>
      </c>
      <c r="H1575" s="20" t="s">
        <v>1679</v>
      </c>
      <c r="I1575" s="20" t="s">
        <v>3917</v>
      </c>
      <c r="J1575" s="20" t="s">
        <v>3918</v>
      </c>
      <c r="K1575" s="20" t="s">
        <v>3918</v>
      </c>
      <c r="L1575" s="20" t="s">
        <v>462</v>
      </c>
      <c r="M1575" s="20">
        <v>4</v>
      </c>
      <c r="N1575" s="20" t="s">
        <v>1679</v>
      </c>
      <c r="P1575" s="20">
        <v>0</v>
      </c>
      <c r="Q1575" s="20" t="s">
        <v>487</v>
      </c>
      <c r="R1575" s="20" t="s">
        <v>488</v>
      </c>
      <c r="S1575" s="20" t="s">
        <v>221</v>
      </c>
      <c r="T1575" s="20" t="s">
        <v>3919</v>
      </c>
      <c r="U1575" s="20" t="s">
        <v>3920</v>
      </c>
      <c r="V1575" s="20">
        <v>17</v>
      </c>
      <c r="W1575" s="20">
        <v>530</v>
      </c>
      <c r="Y1575" s="20" t="s">
        <v>1684</v>
      </c>
      <c r="Z1575" s="20" t="s">
        <v>1685</v>
      </c>
      <c r="AA1575" s="20">
        <v>1.5</v>
      </c>
      <c r="AB1575" s="20">
        <v>12</v>
      </c>
      <c r="AC1575" s="20">
        <v>12</v>
      </c>
      <c r="AD1575" s="20">
        <v>12</v>
      </c>
      <c r="AJ1575" s="20" t="s">
        <v>1815</v>
      </c>
      <c r="AL1575" s="20" t="s">
        <v>1686</v>
      </c>
      <c r="AT1575" s="20" t="s">
        <v>1687</v>
      </c>
      <c r="AY1575" s="20" t="s">
        <v>1835</v>
      </c>
      <c r="BD1575" s="20" t="s">
        <v>2005</v>
      </c>
      <c r="BE1575" s="20" t="s">
        <v>462</v>
      </c>
      <c r="BL1575" s="20">
        <v>1036</v>
      </c>
      <c r="BM1575" s="20">
        <v>80</v>
      </c>
    </row>
    <row r="1576" spans="1:65" x14ac:dyDescent="0.25">
      <c r="A1576" s="20" t="s">
        <v>1677</v>
      </c>
      <c r="B1576" s="20" t="s">
        <v>462</v>
      </c>
      <c r="C1576" s="20" t="s">
        <v>715</v>
      </c>
      <c r="D1576" s="20" t="s">
        <v>716</v>
      </c>
      <c r="E1576" s="20" t="s">
        <v>3921</v>
      </c>
      <c r="F1576" s="20" t="s">
        <v>468</v>
      </c>
      <c r="G1576" s="20">
        <v>8.91</v>
      </c>
      <c r="H1576" s="20" t="s">
        <v>1679</v>
      </c>
      <c r="I1576" s="20" t="s">
        <v>3917</v>
      </c>
      <c r="J1576" s="20" t="s">
        <v>3918</v>
      </c>
      <c r="K1576" s="20" t="s">
        <v>3918</v>
      </c>
      <c r="L1576" s="20" t="s">
        <v>462</v>
      </c>
      <c r="M1576" s="20">
        <v>4</v>
      </c>
      <c r="N1576" s="20" t="s">
        <v>1679</v>
      </c>
      <c r="P1576" s="20">
        <v>0</v>
      </c>
      <c r="Q1576" s="20" t="s">
        <v>487</v>
      </c>
      <c r="R1576" s="20" t="s">
        <v>488</v>
      </c>
      <c r="S1576" s="20" t="s">
        <v>221</v>
      </c>
      <c r="T1576" s="20" t="s">
        <v>3919</v>
      </c>
      <c r="U1576" s="20" t="s">
        <v>3920</v>
      </c>
      <c r="V1576" s="20">
        <v>17</v>
      </c>
      <c r="W1576" s="20">
        <v>530</v>
      </c>
      <c r="Y1576" s="20" t="s">
        <v>1684</v>
      </c>
      <c r="Z1576" s="20" t="s">
        <v>1685</v>
      </c>
      <c r="AA1576" s="20">
        <v>1.5</v>
      </c>
      <c r="AB1576" s="20">
        <v>12</v>
      </c>
      <c r="AC1576" s="20">
        <v>12</v>
      </c>
      <c r="AD1576" s="20">
        <v>12</v>
      </c>
      <c r="AJ1576" s="20" t="s">
        <v>1815</v>
      </c>
      <c r="AL1576" s="20" t="s">
        <v>1686</v>
      </c>
      <c r="AT1576" s="20" t="s">
        <v>1687</v>
      </c>
      <c r="AY1576" s="20" t="s">
        <v>1835</v>
      </c>
      <c r="BD1576" s="20" t="s">
        <v>2005</v>
      </c>
      <c r="BE1576" s="20" t="s">
        <v>462</v>
      </c>
      <c r="BL1576" s="20">
        <v>712.8</v>
      </c>
      <c r="BM1576" s="20">
        <v>80</v>
      </c>
    </row>
    <row r="1577" spans="1:65" x14ac:dyDescent="0.25">
      <c r="A1577" s="20" t="s">
        <v>1677</v>
      </c>
      <c r="B1577" s="20" t="s">
        <v>462</v>
      </c>
      <c r="C1577" s="20" t="s">
        <v>715</v>
      </c>
      <c r="D1577" s="20" t="s">
        <v>716</v>
      </c>
      <c r="E1577" s="20" t="s">
        <v>3922</v>
      </c>
      <c r="F1577" s="20" t="s">
        <v>470</v>
      </c>
      <c r="G1577" s="20">
        <v>4.92</v>
      </c>
      <c r="H1577" s="20" t="s">
        <v>1679</v>
      </c>
      <c r="I1577" s="20" t="s">
        <v>3917</v>
      </c>
      <c r="J1577" s="20" t="s">
        <v>3918</v>
      </c>
      <c r="K1577" s="20" t="s">
        <v>3918</v>
      </c>
      <c r="L1577" s="20" t="s">
        <v>462</v>
      </c>
      <c r="M1577" s="20">
        <v>4</v>
      </c>
      <c r="N1577" s="20" t="s">
        <v>1679</v>
      </c>
      <c r="P1577" s="20">
        <v>0</v>
      </c>
      <c r="Q1577" s="20" t="s">
        <v>487</v>
      </c>
      <c r="R1577" s="20" t="s">
        <v>488</v>
      </c>
      <c r="S1577" s="20" t="s">
        <v>221</v>
      </c>
      <c r="T1577" s="20" t="s">
        <v>3919</v>
      </c>
      <c r="U1577" s="20" t="s">
        <v>3920</v>
      </c>
      <c r="V1577" s="20">
        <v>17</v>
      </c>
      <c r="W1577" s="20">
        <v>530</v>
      </c>
      <c r="Y1577" s="20" t="s">
        <v>1684</v>
      </c>
      <c r="Z1577" s="20" t="s">
        <v>1685</v>
      </c>
      <c r="AA1577" s="20">
        <v>1.5</v>
      </c>
      <c r="AB1577" s="20">
        <v>12</v>
      </c>
      <c r="AC1577" s="20">
        <v>12</v>
      </c>
      <c r="AD1577" s="20">
        <v>12</v>
      </c>
      <c r="AJ1577" s="20" t="s">
        <v>1815</v>
      </c>
      <c r="AL1577" s="20" t="s">
        <v>1686</v>
      </c>
      <c r="AT1577" s="20" t="s">
        <v>1687</v>
      </c>
      <c r="AY1577" s="20" t="s">
        <v>1835</v>
      </c>
      <c r="BD1577" s="20" t="s">
        <v>2005</v>
      </c>
      <c r="BE1577" s="20" t="s">
        <v>462</v>
      </c>
      <c r="BL1577" s="20">
        <v>393.6</v>
      </c>
      <c r="BM1577" s="20">
        <v>80</v>
      </c>
    </row>
    <row r="1578" spans="1:65" x14ac:dyDescent="0.25">
      <c r="A1578" s="20" t="s">
        <v>1677</v>
      </c>
      <c r="B1578" s="20" t="s">
        <v>462</v>
      </c>
      <c r="C1578" s="20" t="s">
        <v>715</v>
      </c>
      <c r="D1578" s="20" t="s">
        <v>716</v>
      </c>
      <c r="E1578" s="20" t="s">
        <v>3923</v>
      </c>
      <c r="F1578" s="20" t="s">
        <v>471</v>
      </c>
      <c r="G1578" s="20">
        <v>1.62</v>
      </c>
      <c r="H1578" s="20" t="s">
        <v>1679</v>
      </c>
      <c r="I1578" s="20" t="s">
        <v>3917</v>
      </c>
      <c r="J1578" s="20" t="s">
        <v>3918</v>
      </c>
      <c r="K1578" s="20" t="s">
        <v>3918</v>
      </c>
      <c r="L1578" s="20" t="s">
        <v>462</v>
      </c>
      <c r="M1578" s="20">
        <v>4</v>
      </c>
      <c r="N1578" s="20" t="s">
        <v>1679</v>
      </c>
      <c r="P1578" s="20">
        <v>0</v>
      </c>
      <c r="Q1578" s="20" t="s">
        <v>487</v>
      </c>
      <c r="R1578" s="20" t="s">
        <v>488</v>
      </c>
      <c r="S1578" s="20" t="s">
        <v>221</v>
      </c>
      <c r="T1578" s="20" t="s">
        <v>3919</v>
      </c>
      <c r="U1578" s="20" t="s">
        <v>3920</v>
      </c>
      <c r="V1578" s="20">
        <v>17</v>
      </c>
      <c r="W1578" s="20">
        <v>530</v>
      </c>
      <c r="Y1578" s="20" t="s">
        <v>1684</v>
      </c>
      <c r="Z1578" s="20" t="s">
        <v>1685</v>
      </c>
      <c r="AA1578" s="20">
        <v>1.5</v>
      </c>
      <c r="AB1578" s="20">
        <v>12</v>
      </c>
      <c r="AC1578" s="20">
        <v>12</v>
      </c>
      <c r="AD1578" s="20">
        <v>12</v>
      </c>
      <c r="AJ1578" s="20" t="s">
        <v>1815</v>
      </c>
      <c r="AL1578" s="20" t="s">
        <v>1686</v>
      </c>
      <c r="AT1578" s="20" t="s">
        <v>1687</v>
      </c>
      <c r="AY1578" s="20" t="s">
        <v>1835</v>
      </c>
      <c r="BD1578" s="20" t="s">
        <v>2005</v>
      </c>
      <c r="BE1578" s="20" t="s">
        <v>462</v>
      </c>
      <c r="BL1578" s="20">
        <v>129.6</v>
      </c>
      <c r="BM1578" s="20">
        <v>80</v>
      </c>
    </row>
    <row r="1579" spans="1:65" x14ac:dyDescent="0.25">
      <c r="A1579" s="20" t="s">
        <v>1677</v>
      </c>
      <c r="B1579" s="20" t="s">
        <v>462</v>
      </c>
      <c r="C1579" s="20" t="s">
        <v>715</v>
      </c>
      <c r="D1579" s="20" t="s">
        <v>716</v>
      </c>
      <c r="E1579" s="20" t="s">
        <v>3924</v>
      </c>
      <c r="F1579" s="20" t="s">
        <v>472</v>
      </c>
      <c r="G1579" s="20">
        <v>16.68</v>
      </c>
      <c r="H1579" s="20" t="s">
        <v>1679</v>
      </c>
      <c r="I1579" s="20" t="s">
        <v>3917</v>
      </c>
      <c r="J1579" s="20" t="s">
        <v>3918</v>
      </c>
      <c r="K1579" s="20" t="s">
        <v>3918</v>
      </c>
      <c r="L1579" s="20" t="s">
        <v>462</v>
      </c>
      <c r="M1579" s="20">
        <v>4</v>
      </c>
      <c r="N1579" s="20" t="s">
        <v>1679</v>
      </c>
      <c r="P1579" s="20">
        <v>0</v>
      </c>
      <c r="Q1579" s="20" t="s">
        <v>487</v>
      </c>
      <c r="R1579" s="20" t="s">
        <v>508</v>
      </c>
      <c r="S1579" s="20" t="s">
        <v>221</v>
      </c>
      <c r="T1579" s="20" t="s">
        <v>3919</v>
      </c>
      <c r="U1579" s="20" t="s">
        <v>3920</v>
      </c>
      <c r="V1579" s="20">
        <v>17</v>
      </c>
      <c r="W1579" s="20">
        <v>530</v>
      </c>
      <c r="Y1579" s="20" t="s">
        <v>1684</v>
      </c>
      <c r="Z1579" s="20" t="s">
        <v>1685</v>
      </c>
      <c r="AA1579" s="20">
        <v>1.5</v>
      </c>
      <c r="AB1579" s="20">
        <v>12</v>
      </c>
      <c r="AC1579" s="20">
        <v>12</v>
      </c>
      <c r="AD1579" s="20">
        <v>12</v>
      </c>
      <c r="AJ1579" s="20" t="s">
        <v>1815</v>
      </c>
      <c r="AL1579" s="20" t="s">
        <v>1686</v>
      </c>
      <c r="AT1579" s="20" t="s">
        <v>1687</v>
      </c>
      <c r="AY1579" s="20" t="s">
        <v>1835</v>
      </c>
      <c r="BD1579" s="20" t="s">
        <v>2005</v>
      </c>
      <c r="BE1579" s="20" t="s">
        <v>462</v>
      </c>
      <c r="BL1579" s="20">
        <v>1334.4</v>
      </c>
      <c r="BM1579" s="20">
        <v>80</v>
      </c>
    </row>
    <row r="1580" spans="1:65" x14ac:dyDescent="0.25">
      <c r="A1580" s="20" t="s">
        <v>1677</v>
      </c>
      <c r="B1580" s="20" t="s">
        <v>462</v>
      </c>
      <c r="C1580" s="20" t="s">
        <v>715</v>
      </c>
      <c r="D1580" s="20" t="s">
        <v>716</v>
      </c>
      <c r="E1580" s="20" t="s">
        <v>3925</v>
      </c>
      <c r="F1580" s="20" t="s">
        <v>473</v>
      </c>
      <c r="G1580" s="20">
        <v>7.28</v>
      </c>
      <c r="H1580" s="20" t="s">
        <v>1679</v>
      </c>
      <c r="I1580" s="20" t="s">
        <v>3917</v>
      </c>
      <c r="J1580" s="20" t="s">
        <v>3918</v>
      </c>
      <c r="K1580" s="20" t="s">
        <v>3918</v>
      </c>
      <c r="L1580" s="20" t="s">
        <v>462</v>
      </c>
      <c r="M1580" s="20">
        <v>4</v>
      </c>
      <c r="N1580" s="20" t="s">
        <v>1679</v>
      </c>
      <c r="P1580" s="20">
        <v>0</v>
      </c>
      <c r="Q1580" s="20" t="s">
        <v>487</v>
      </c>
      <c r="R1580" s="20" t="s">
        <v>488</v>
      </c>
      <c r="S1580" s="20" t="s">
        <v>221</v>
      </c>
      <c r="T1580" s="20" t="s">
        <v>3919</v>
      </c>
      <c r="U1580" s="20" t="s">
        <v>3920</v>
      </c>
      <c r="V1580" s="20">
        <v>17</v>
      </c>
      <c r="W1580" s="20">
        <v>530</v>
      </c>
      <c r="Y1580" s="20" t="s">
        <v>1684</v>
      </c>
      <c r="Z1580" s="20" t="s">
        <v>1685</v>
      </c>
      <c r="AA1580" s="20">
        <v>1.5</v>
      </c>
      <c r="AB1580" s="20">
        <v>12</v>
      </c>
      <c r="AC1580" s="20">
        <v>12</v>
      </c>
      <c r="AD1580" s="20">
        <v>12</v>
      </c>
      <c r="AJ1580" s="20" t="s">
        <v>1815</v>
      </c>
      <c r="AL1580" s="20" t="s">
        <v>1686</v>
      </c>
      <c r="AT1580" s="20" t="s">
        <v>1687</v>
      </c>
      <c r="AY1580" s="20" t="s">
        <v>1835</v>
      </c>
      <c r="BD1580" s="20" t="s">
        <v>2005</v>
      </c>
      <c r="BE1580" s="20" t="s">
        <v>462</v>
      </c>
      <c r="BL1580" s="20">
        <v>582.4</v>
      </c>
      <c r="BM1580" s="20">
        <v>80</v>
      </c>
    </row>
    <row r="1581" spans="1:65" x14ac:dyDescent="0.25">
      <c r="A1581" s="20" t="s">
        <v>1677</v>
      </c>
      <c r="B1581" s="20" t="s">
        <v>462</v>
      </c>
      <c r="C1581" s="20" t="s">
        <v>715</v>
      </c>
      <c r="D1581" s="20" t="s">
        <v>716</v>
      </c>
      <c r="E1581" s="20" t="s">
        <v>3926</v>
      </c>
      <c r="F1581" s="20" t="s">
        <v>474</v>
      </c>
      <c r="G1581" s="20">
        <v>6.56</v>
      </c>
      <c r="H1581" s="20" t="s">
        <v>1679</v>
      </c>
      <c r="I1581" s="20" t="s">
        <v>3917</v>
      </c>
      <c r="J1581" s="20" t="s">
        <v>3918</v>
      </c>
      <c r="K1581" s="20" t="s">
        <v>3918</v>
      </c>
      <c r="L1581" s="20" t="s">
        <v>462</v>
      </c>
      <c r="M1581" s="20">
        <v>4</v>
      </c>
      <c r="N1581" s="20" t="s">
        <v>1679</v>
      </c>
      <c r="P1581" s="20">
        <v>0</v>
      </c>
      <c r="Q1581" s="20" t="s">
        <v>487</v>
      </c>
      <c r="R1581" s="20" t="s">
        <v>488</v>
      </c>
      <c r="S1581" s="20" t="s">
        <v>221</v>
      </c>
      <c r="T1581" s="20" t="s">
        <v>3919</v>
      </c>
      <c r="U1581" s="20" t="s">
        <v>3920</v>
      </c>
      <c r="V1581" s="20">
        <v>17</v>
      </c>
      <c r="W1581" s="20">
        <v>530</v>
      </c>
      <c r="Y1581" s="20" t="s">
        <v>1684</v>
      </c>
      <c r="Z1581" s="20" t="s">
        <v>1685</v>
      </c>
      <c r="AA1581" s="20">
        <v>1.5</v>
      </c>
      <c r="AB1581" s="20">
        <v>12</v>
      </c>
      <c r="AC1581" s="20">
        <v>12</v>
      </c>
      <c r="AD1581" s="20">
        <v>12</v>
      </c>
      <c r="AJ1581" s="20" t="s">
        <v>1815</v>
      </c>
      <c r="AL1581" s="20" t="s">
        <v>1686</v>
      </c>
      <c r="AT1581" s="20" t="s">
        <v>1687</v>
      </c>
      <c r="AY1581" s="20" t="s">
        <v>1835</v>
      </c>
      <c r="BD1581" s="20" t="s">
        <v>2005</v>
      </c>
      <c r="BE1581" s="20" t="s">
        <v>462</v>
      </c>
      <c r="BL1581" s="20">
        <v>524.79999999999995</v>
      </c>
      <c r="BM1581" s="20">
        <v>80</v>
      </c>
    </row>
    <row r="1582" spans="1:65" x14ac:dyDescent="0.25">
      <c r="A1582" s="20" t="s">
        <v>1677</v>
      </c>
      <c r="B1582" s="20" t="s">
        <v>462</v>
      </c>
      <c r="C1582" s="20" t="s">
        <v>715</v>
      </c>
      <c r="D1582" s="20" t="s">
        <v>716</v>
      </c>
      <c r="E1582" s="20" t="s">
        <v>3927</v>
      </c>
      <c r="F1582" s="20" t="s">
        <v>475</v>
      </c>
      <c r="G1582" s="20">
        <v>6.63</v>
      </c>
      <c r="H1582" s="20" t="s">
        <v>1679</v>
      </c>
      <c r="I1582" s="20" t="s">
        <v>3917</v>
      </c>
      <c r="J1582" s="20" t="s">
        <v>3918</v>
      </c>
      <c r="K1582" s="20" t="s">
        <v>3918</v>
      </c>
      <c r="L1582" s="20" t="s">
        <v>462</v>
      </c>
      <c r="M1582" s="20">
        <v>4</v>
      </c>
      <c r="N1582" s="20" t="s">
        <v>1679</v>
      </c>
      <c r="P1582" s="20">
        <v>0</v>
      </c>
      <c r="Q1582" s="20" t="s">
        <v>504</v>
      </c>
      <c r="R1582" s="20" t="s">
        <v>488</v>
      </c>
      <c r="S1582" s="20" t="s">
        <v>221</v>
      </c>
      <c r="T1582" s="20" t="s">
        <v>3928</v>
      </c>
      <c r="U1582" s="20" t="s">
        <v>3920</v>
      </c>
      <c r="V1582" s="20">
        <v>17</v>
      </c>
      <c r="W1582" s="20">
        <v>530</v>
      </c>
      <c r="Y1582" s="20" t="s">
        <v>1684</v>
      </c>
      <c r="Z1582" s="20" t="s">
        <v>1685</v>
      </c>
      <c r="AA1582" s="20">
        <v>1.5</v>
      </c>
      <c r="AB1582" s="20">
        <v>12</v>
      </c>
      <c r="AC1582" s="20">
        <v>12</v>
      </c>
      <c r="AD1582" s="20">
        <v>12</v>
      </c>
      <c r="AJ1582" s="20" t="s">
        <v>1815</v>
      </c>
      <c r="AL1582" s="20" t="s">
        <v>1686</v>
      </c>
      <c r="AT1582" s="20" t="s">
        <v>1687</v>
      </c>
      <c r="AY1582" s="20" t="s">
        <v>1835</v>
      </c>
      <c r="BD1582" s="20" t="s">
        <v>2005</v>
      </c>
      <c r="BE1582" s="20" t="s">
        <v>462</v>
      </c>
      <c r="BL1582" s="20">
        <v>464.1</v>
      </c>
      <c r="BM1582" s="20">
        <v>70</v>
      </c>
    </row>
    <row r="1583" spans="1:65" x14ac:dyDescent="0.25">
      <c r="A1583" s="20" t="s">
        <v>1677</v>
      </c>
      <c r="B1583" s="20" t="s">
        <v>462</v>
      </c>
      <c r="C1583" s="20" t="s">
        <v>715</v>
      </c>
      <c r="D1583" s="20" t="s">
        <v>716</v>
      </c>
      <c r="E1583" s="20" t="s">
        <v>3929</v>
      </c>
      <c r="F1583" s="20" t="s">
        <v>476</v>
      </c>
      <c r="G1583" s="20">
        <v>7.4</v>
      </c>
      <c r="H1583" s="20" t="s">
        <v>1679</v>
      </c>
      <c r="I1583" s="20" t="s">
        <v>3917</v>
      </c>
      <c r="J1583" s="20" t="s">
        <v>3918</v>
      </c>
      <c r="K1583" s="20" t="s">
        <v>3918</v>
      </c>
      <c r="L1583" s="20" t="s">
        <v>462</v>
      </c>
      <c r="M1583" s="20">
        <v>4</v>
      </c>
      <c r="N1583" s="20" t="s">
        <v>1679</v>
      </c>
      <c r="P1583" s="20">
        <v>0</v>
      </c>
      <c r="Q1583" s="20" t="s">
        <v>504</v>
      </c>
      <c r="R1583" s="20" t="s">
        <v>488</v>
      </c>
      <c r="S1583" s="20" t="s">
        <v>221</v>
      </c>
      <c r="T1583" s="20" t="s">
        <v>3928</v>
      </c>
      <c r="U1583" s="20" t="s">
        <v>3920</v>
      </c>
      <c r="V1583" s="20">
        <v>17</v>
      </c>
      <c r="W1583" s="20">
        <v>530</v>
      </c>
      <c r="Y1583" s="20" t="s">
        <v>1684</v>
      </c>
      <c r="Z1583" s="20" t="s">
        <v>1685</v>
      </c>
      <c r="AA1583" s="20">
        <v>1.5</v>
      </c>
      <c r="AB1583" s="20">
        <v>12</v>
      </c>
      <c r="AC1583" s="20">
        <v>12</v>
      </c>
      <c r="AD1583" s="20">
        <v>12</v>
      </c>
      <c r="AJ1583" s="20" t="s">
        <v>1815</v>
      </c>
      <c r="AL1583" s="20" t="s">
        <v>1686</v>
      </c>
      <c r="AT1583" s="20" t="s">
        <v>1687</v>
      </c>
      <c r="AY1583" s="20" t="s">
        <v>1835</v>
      </c>
      <c r="BD1583" s="20" t="s">
        <v>2005</v>
      </c>
      <c r="BE1583" s="20" t="s">
        <v>462</v>
      </c>
      <c r="BL1583" s="20">
        <v>518</v>
      </c>
      <c r="BM1583" s="20">
        <v>70</v>
      </c>
    </row>
    <row r="1584" spans="1:65" x14ac:dyDescent="0.25">
      <c r="A1584" s="20" t="s">
        <v>1677</v>
      </c>
      <c r="B1584" s="20" t="s">
        <v>462</v>
      </c>
      <c r="C1584" s="20" t="s">
        <v>715</v>
      </c>
      <c r="D1584" s="20" t="s">
        <v>716</v>
      </c>
      <c r="E1584" s="20" t="s">
        <v>3930</v>
      </c>
      <c r="F1584" s="20" t="s">
        <v>477</v>
      </c>
      <c r="G1584" s="20">
        <v>14.74</v>
      </c>
      <c r="H1584" s="20" t="s">
        <v>1679</v>
      </c>
      <c r="I1584" s="20" t="s">
        <v>3917</v>
      </c>
      <c r="J1584" s="20" t="s">
        <v>3918</v>
      </c>
      <c r="K1584" s="20" t="s">
        <v>3918</v>
      </c>
      <c r="L1584" s="20" t="s">
        <v>462</v>
      </c>
      <c r="M1584" s="20">
        <v>4</v>
      </c>
      <c r="N1584" s="20" t="s">
        <v>1679</v>
      </c>
      <c r="P1584" s="20">
        <v>0</v>
      </c>
      <c r="Q1584" s="20" t="s">
        <v>487</v>
      </c>
      <c r="R1584" s="20" t="s">
        <v>488</v>
      </c>
      <c r="S1584" s="20" t="s">
        <v>221</v>
      </c>
      <c r="T1584" s="20" t="s">
        <v>3919</v>
      </c>
      <c r="U1584" s="20" t="s">
        <v>3920</v>
      </c>
      <c r="V1584" s="20">
        <v>17</v>
      </c>
      <c r="W1584" s="20">
        <v>530</v>
      </c>
      <c r="Y1584" s="20" t="s">
        <v>1684</v>
      </c>
      <c r="Z1584" s="20" t="s">
        <v>1685</v>
      </c>
      <c r="AA1584" s="20">
        <v>1.5</v>
      </c>
      <c r="AB1584" s="20">
        <v>12</v>
      </c>
      <c r="AC1584" s="20">
        <v>12</v>
      </c>
      <c r="AD1584" s="20">
        <v>12</v>
      </c>
      <c r="AJ1584" s="20" t="s">
        <v>1815</v>
      </c>
      <c r="AL1584" s="20" t="s">
        <v>1686</v>
      </c>
      <c r="AT1584" s="20" t="s">
        <v>1687</v>
      </c>
      <c r="AY1584" s="20" t="s">
        <v>1835</v>
      </c>
      <c r="BD1584" s="20" t="s">
        <v>2005</v>
      </c>
      <c r="BE1584" s="20" t="s">
        <v>462</v>
      </c>
      <c r="BL1584" s="20">
        <v>1179.2</v>
      </c>
      <c r="BM1584" s="20">
        <v>80</v>
      </c>
    </row>
    <row r="1585" spans="1:65" x14ac:dyDescent="0.25">
      <c r="A1585" s="20" t="s">
        <v>1677</v>
      </c>
      <c r="B1585" s="20" t="s">
        <v>462</v>
      </c>
      <c r="C1585" s="20" t="s">
        <v>715</v>
      </c>
      <c r="D1585" s="20" t="s">
        <v>716</v>
      </c>
      <c r="E1585" s="20" t="s">
        <v>3931</v>
      </c>
      <c r="F1585" s="20" t="s">
        <v>478</v>
      </c>
      <c r="G1585" s="20">
        <v>16.93</v>
      </c>
      <c r="H1585" s="20" t="s">
        <v>1679</v>
      </c>
      <c r="I1585" s="20" t="s">
        <v>3917</v>
      </c>
      <c r="J1585" s="20" t="s">
        <v>3918</v>
      </c>
      <c r="K1585" s="20" t="s">
        <v>3918</v>
      </c>
      <c r="L1585" s="20" t="s">
        <v>462</v>
      </c>
      <c r="M1585" s="20">
        <v>4</v>
      </c>
      <c r="N1585" s="20" t="s">
        <v>1679</v>
      </c>
      <c r="P1585" s="20">
        <v>0</v>
      </c>
      <c r="Q1585" s="20" t="s">
        <v>487</v>
      </c>
      <c r="R1585" s="20" t="s">
        <v>488</v>
      </c>
      <c r="S1585" s="20" t="s">
        <v>221</v>
      </c>
      <c r="T1585" s="20" t="s">
        <v>3919</v>
      </c>
      <c r="U1585" s="20" t="s">
        <v>3920</v>
      </c>
      <c r="V1585" s="20">
        <v>17</v>
      </c>
      <c r="W1585" s="20">
        <v>530</v>
      </c>
      <c r="Y1585" s="20" t="s">
        <v>1684</v>
      </c>
      <c r="Z1585" s="20" t="s">
        <v>1685</v>
      </c>
      <c r="AA1585" s="20">
        <v>1.5</v>
      </c>
      <c r="AB1585" s="20">
        <v>12</v>
      </c>
      <c r="AC1585" s="20">
        <v>12</v>
      </c>
      <c r="AD1585" s="20">
        <v>12</v>
      </c>
      <c r="AJ1585" s="20" t="s">
        <v>1815</v>
      </c>
      <c r="AL1585" s="20" t="s">
        <v>1686</v>
      </c>
      <c r="AT1585" s="20" t="s">
        <v>1687</v>
      </c>
      <c r="AY1585" s="20" t="s">
        <v>1835</v>
      </c>
      <c r="BD1585" s="20" t="s">
        <v>2005</v>
      </c>
      <c r="BE1585" s="20" t="s">
        <v>462</v>
      </c>
      <c r="BL1585" s="20">
        <v>1354.4</v>
      </c>
      <c r="BM1585" s="20">
        <v>80</v>
      </c>
    </row>
    <row r="1586" spans="1:65" x14ac:dyDescent="0.25">
      <c r="A1586" s="20" t="s">
        <v>1677</v>
      </c>
      <c r="B1586" s="20" t="s">
        <v>462</v>
      </c>
      <c r="C1586" s="20" t="s">
        <v>715</v>
      </c>
      <c r="D1586" s="20" t="s">
        <v>716</v>
      </c>
      <c r="E1586" s="20" t="s">
        <v>3932</v>
      </c>
      <c r="F1586" s="20" t="s">
        <v>479</v>
      </c>
      <c r="G1586" s="20">
        <v>4.16</v>
      </c>
      <c r="H1586" s="20" t="s">
        <v>1679</v>
      </c>
      <c r="I1586" s="20" t="s">
        <v>3917</v>
      </c>
      <c r="J1586" s="20" t="s">
        <v>3918</v>
      </c>
      <c r="K1586" s="20" t="s">
        <v>3918</v>
      </c>
      <c r="L1586" s="20" t="s">
        <v>462</v>
      </c>
      <c r="M1586" s="20">
        <v>4</v>
      </c>
      <c r="N1586" s="20" t="s">
        <v>1679</v>
      </c>
      <c r="P1586" s="20">
        <v>0</v>
      </c>
      <c r="Q1586" s="20" t="s">
        <v>487</v>
      </c>
      <c r="R1586" s="20" t="s">
        <v>488</v>
      </c>
      <c r="S1586" s="20" t="s">
        <v>221</v>
      </c>
      <c r="T1586" s="20" t="s">
        <v>3919</v>
      </c>
      <c r="U1586" s="20" t="s">
        <v>3920</v>
      </c>
      <c r="V1586" s="20">
        <v>17</v>
      </c>
      <c r="W1586" s="20">
        <v>530</v>
      </c>
      <c r="Y1586" s="20" t="s">
        <v>1684</v>
      </c>
      <c r="Z1586" s="20" t="s">
        <v>1685</v>
      </c>
      <c r="AA1586" s="20">
        <v>1.5</v>
      </c>
      <c r="AB1586" s="20">
        <v>12</v>
      </c>
      <c r="AC1586" s="20">
        <v>12</v>
      </c>
      <c r="AD1586" s="20">
        <v>12</v>
      </c>
      <c r="AJ1586" s="20" t="s">
        <v>1815</v>
      </c>
      <c r="AL1586" s="20" t="s">
        <v>1686</v>
      </c>
      <c r="AT1586" s="20" t="s">
        <v>1687</v>
      </c>
      <c r="AY1586" s="20" t="s">
        <v>1835</v>
      </c>
      <c r="BD1586" s="20" t="s">
        <v>2005</v>
      </c>
      <c r="BE1586" s="20" t="s">
        <v>462</v>
      </c>
      <c r="BL1586" s="20">
        <v>332.8</v>
      </c>
      <c r="BM1586" s="20">
        <v>80</v>
      </c>
    </row>
    <row r="1587" spans="1:65" x14ac:dyDescent="0.25">
      <c r="A1587" s="20" t="s">
        <v>1677</v>
      </c>
      <c r="B1587" s="20" t="s">
        <v>462</v>
      </c>
      <c r="C1587" s="20" t="s">
        <v>715</v>
      </c>
      <c r="D1587" s="20" t="s">
        <v>716</v>
      </c>
      <c r="E1587" s="20" t="s">
        <v>3933</v>
      </c>
      <c r="F1587" s="20" t="s">
        <v>480</v>
      </c>
      <c r="G1587" s="20">
        <v>8.1</v>
      </c>
      <c r="H1587" s="20" t="s">
        <v>1679</v>
      </c>
      <c r="I1587" s="20" t="s">
        <v>3917</v>
      </c>
      <c r="J1587" s="20" t="s">
        <v>3918</v>
      </c>
      <c r="K1587" s="20" t="s">
        <v>3918</v>
      </c>
      <c r="L1587" s="20" t="s">
        <v>462</v>
      </c>
      <c r="M1587" s="20">
        <v>4</v>
      </c>
      <c r="N1587" s="20" t="s">
        <v>1679</v>
      </c>
      <c r="P1587" s="20">
        <v>0</v>
      </c>
      <c r="Q1587" s="20" t="s">
        <v>487</v>
      </c>
      <c r="R1587" s="20" t="s">
        <v>508</v>
      </c>
      <c r="S1587" s="20" t="s">
        <v>221</v>
      </c>
      <c r="T1587" s="20" t="s">
        <v>3919</v>
      </c>
      <c r="U1587" s="20" t="s">
        <v>3920</v>
      </c>
      <c r="V1587" s="20">
        <v>17</v>
      </c>
      <c r="W1587" s="20">
        <v>530</v>
      </c>
      <c r="Y1587" s="20" t="s">
        <v>1684</v>
      </c>
      <c r="Z1587" s="20" t="s">
        <v>1685</v>
      </c>
      <c r="AA1587" s="20">
        <v>1.5</v>
      </c>
      <c r="AB1587" s="20">
        <v>12</v>
      </c>
      <c r="AC1587" s="20">
        <v>12</v>
      </c>
      <c r="AD1587" s="20">
        <v>12</v>
      </c>
      <c r="AJ1587" s="20" t="s">
        <v>1815</v>
      </c>
      <c r="AL1587" s="20" t="s">
        <v>1686</v>
      </c>
      <c r="AT1587" s="20" t="s">
        <v>1687</v>
      </c>
      <c r="AY1587" s="20" t="s">
        <v>1835</v>
      </c>
      <c r="BD1587" s="20" t="s">
        <v>2005</v>
      </c>
      <c r="BE1587" s="20" t="s">
        <v>462</v>
      </c>
      <c r="BL1587" s="20">
        <v>648</v>
      </c>
      <c r="BM1587" s="20">
        <v>80</v>
      </c>
    </row>
    <row r="1588" spans="1:65" x14ac:dyDescent="0.25">
      <c r="A1588" s="20" t="s">
        <v>1677</v>
      </c>
      <c r="B1588" s="20" t="s">
        <v>462</v>
      </c>
      <c r="C1588" s="20" t="s">
        <v>715</v>
      </c>
      <c r="D1588" s="20" t="s">
        <v>716</v>
      </c>
      <c r="E1588" s="20" t="s">
        <v>3934</v>
      </c>
      <c r="F1588" s="20" t="s">
        <v>481</v>
      </c>
      <c r="G1588" s="20">
        <v>5.16</v>
      </c>
      <c r="H1588" s="20" t="s">
        <v>1679</v>
      </c>
      <c r="I1588" s="20" t="s">
        <v>3917</v>
      </c>
      <c r="J1588" s="20" t="s">
        <v>3918</v>
      </c>
      <c r="K1588" s="20" t="s">
        <v>3918</v>
      </c>
      <c r="L1588" s="20" t="s">
        <v>462</v>
      </c>
      <c r="M1588" s="20">
        <v>4</v>
      </c>
      <c r="N1588" s="20" t="s">
        <v>1679</v>
      </c>
      <c r="P1588" s="20">
        <v>0</v>
      </c>
      <c r="Q1588" s="20" t="s">
        <v>487</v>
      </c>
      <c r="R1588" s="20" t="s">
        <v>488</v>
      </c>
      <c r="S1588" s="20" t="s">
        <v>221</v>
      </c>
      <c r="T1588" s="20" t="s">
        <v>3919</v>
      </c>
      <c r="U1588" s="20" t="s">
        <v>3920</v>
      </c>
      <c r="V1588" s="20">
        <v>17</v>
      </c>
      <c r="W1588" s="20">
        <v>530</v>
      </c>
      <c r="Y1588" s="20" t="s">
        <v>1684</v>
      </c>
      <c r="Z1588" s="20" t="s">
        <v>1685</v>
      </c>
      <c r="AA1588" s="20">
        <v>1.5</v>
      </c>
      <c r="AB1588" s="20">
        <v>12</v>
      </c>
      <c r="AC1588" s="20">
        <v>12</v>
      </c>
      <c r="AD1588" s="20">
        <v>12</v>
      </c>
      <c r="AJ1588" s="20" t="s">
        <v>1815</v>
      </c>
      <c r="AL1588" s="20" t="s">
        <v>1686</v>
      </c>
      <c r="AT1588" s="20" t="s">
        <v>1687</v>
      </c>
      <c r="AY1588" s="20" t="s">
        <v>1835</v>
      </c>
      <c r="BD1588" s="20" t="s">
        <v>2005</v>
      </c>
      <c r="BE1588" s="20" t="s">
        <v>462</v>
      </c>
      <c r="BL1588" s="20">
        <v>412.8</v>
      </c>
      <c r="BM1588" s="20">
        <v>80</v>
      </c>
    </row>
    <row r="1589" spans="1:65" x14ac:dyDescent="0.25">
      <c r="A1589" s="20" t="s">
        <v>1677</v>
      </c>
      <c r="B1589" s="20" t="s">
        <v>462</v>
      </c>
      <c r="C1589" s="20" t="s">
        <v>715</v>
      </c>
      <c r="D1589" s="20" t="s">
        <v>716</v>
      </c>
      <c r="E1589" s="20" t="s">
        <v>3935</v>
      </c>
      <c r="F1589" s="20" t="s">
        <v>482</v>
      </c>
      <c r="G1589" s="20">
        <v>0.85</v>
      </c>
      <c r="H1589" s="20" t="s">
        <v>1679</v>
      </c>
      <c r="I1589" s="20" t="s">
        <v>3917</v>
      </c>
      <c r="J1589" s="20" t="s">
        <v>3918</v>
      </c>
      <c r="K1589" s="20" t="s">
        <v>3918</v>
      </c>
      <c r="L1589" s="20" t="s">
        <v>462</v>
      </c>
      <c r="M1589" s="20">
        <v>4</v>
      </c>
      <c r="N1589" s="20" t="s">
        <v>1679</v>
      </c>
      <c r="P1589" s="20">
        <v>0</v>
      </c>
      <c r="Q1589" s="20" t="s">
        <v>487</v>
      </c>
      <c r="R1589" s="20" t="s">
        <v>488</v>
      </c>
      <c r="S1589" s="20" t="s">
        <v>221</v>
      </c>
      <c r="T1589" s="20" t="s">
        <v>3919</v>
      </c>
      <c r="U1589" s="20" t="s">
        <v>3920</v>
      </c>
      <c r="V1589" s="20">
        <v>17</v>
      </c>
      <c r="W1589" s="20">
        <v>530</v>
      </c>
      <c r="Y1589" s="20" t="s">
        <v>1684</v>
      </c>
      <c r="Z1589" s="20" t="s">
        <v>1685</v>
      </c>
      <c r="AA1589" s="20">
        <v>1.5</v>
      </c>
      <c r="AB1589" s="20">
        <v>12</v>
      </c>
      <c r="AC1589" s="20">
        <v>12</v>
      </c>
      <c r="AD1589" s="20">
        <v>12</v>
      </c>
      <c r="AJ1589" s="20" t="s">
        <v>1815</v>
      </c>
      <c r="AL1589" s="20" t="s">
        <v>1686</v>
      </c>
      <c r="AT1589" s="20" t="s">
        <v>1687</v>
      </c>
      <c r="AY1589" s="20" t="s">
        <v>1835</v>
      </c>
      <c r="BD1589" s="20" t="s">
        <v>2005</v>
      </c>
      <c r="BE1589" s="20" t="s">
        <v>462</v>
      </c>
      <c r="BL1589" s="20">
        <v>68</v>
      </c>
      <c r="BM1589" s="20">
        <v>80</v>
      </c>
    </row>
    <row r="1590" spans="1:65" x14ac:dyDescent="0.25">
      <c r="A1590" s="20" t="s">
        <v>1677</v>
      </c>
      <c r="B1590" s="20" t="s">
        <v>462</v>
      </c>
      <c r="C1590" s="20" t="s">
        <v>715</v>
      </c>
      <c r="D1590" s="20" t="s">
        <v>716</v>
      </c>
      <c r="E1590" s="20" t="s">
        <v>3936</v>
      </c>
      <c r="F1590" s="20" t="s">
        <v>483</v>
      </c>
      <c r="G1590" s="20">
        <v>3.87</v>
      </c>
      <c r="H1590" s="20" t="s">
        <v>1679</v>
      </c>
      <c r="I1590" s="20" t="s">
        <v>3917</v>
      </c>
      <c r="J1590" s="20" t="s">
        <v>3918</v>
      </c>
      <c r="K1590" s="20" t="s">
        <v>3918</v>
      </c>
      <c r="L1590" s="20" t="s">
        <v>462</v>
      </c>
      <c r="M1590" s="20">
        <v>4</v>
      </c>
      <c r="N1590" s="20" t="s">
        <v>1679</v>
      </c>
      <c r="P1590" s="20">
        <v>0</v>
      </c>
      <c r="Q1590" s="20" t="s">
        <v>504</v>
      </c>
      <c r="R1590" s="20" t="s">
        <v>488</v>
      </c>
      <c r="S1590" s="20" t="s">
        <v>221</v>
      </c>
      <c r="T1590" s="20" t="s">
        <v>3928</v>
      </c>
      <c r="U1590" s="20" t="s">
        <v>3920</v>
      </c>
      <c r="V1590" s="20">
        <v>17</v>
      </c>
      <c r="W1590" s="20">
        <v>530</v>
      </c>
      <c r="Y1590" s="20" t="s">
        <v>1684</v>
      </c>
      <c r="Z1590" s="20" t="s">
        <v>1685</v>
      </c>
      <c r="AA1590" s="20">
        <v>1.5</v>
      </c>
      <c r="AB1590" s="20">
        <v>12</v>
      </c>
      <c r="AC1590" s="20">
        <v>12</v>
      </c>
      <c r="AD1590" s="20">
        <v>12</v>
      </c>
      <c r="AJ1590" s="20" t="s">
        <v>1815</v>
      </c>
      <c r="AL1590" s="20" t="s">
        <v>1686</v>
      </c>
      <c r="AT1590" s="20" t="s">
        <v>1687</v>
      </c>
      <c r="AY1590" s="20" t="s">
        <v>1835</v>
      </c>
      <c r="BD1590" s="20" t="s">
        <v>2005</v>
      </c>
      <c r="BE1590" s="20" t="s">
        <v>462</v>
      </c>
      <c r="BL1590" s="20">
        <v>270.89999999999998</v>
      </c>
      <c r="BM1590" s="20">
        <v>70</v>
      </c>
    </row>
    <row r="1591" spans="1:65" x14ac:dyDescent="0.25">
      <c r="A1591" s="20" t="s">
        <v>1677</v>
      </c>
      <c r="B1591" s="20" t="s">
        <v>462</v>
      </c>
      <c r="C1591" s="20" t="s">
        <v>715</v>
      </c>
      <c r="D1591" s="20" t="s">
        <v>716</v>
      </c>
      <c r="E1591" s="20" t="s">
        <v>3937</v>
      </c>
      <c r="F1591" s="20" t="s">
        <v>484</v>
      </c>
      <c r="G1591" s="20">
        <v>4.9000000000000004</v>
      </c>
      <c r="H1591" s="20" t="s">
        <v>1679</v>
      </c>
      <c r="I1591" s="20" t="s">
        <v>3917</v>
      </c>
      <c r="J1591" s="20" t="s">
        <v>3918</v>
      </c>
      <c r="K1591" s="20" t="s">
        <v>3918</v>
      </c>
      <c r="L1591" s="20" t="s">
        <v>462</v>
      </c>
      <c r="M1591" s="20">
        <v>4</v>
      </c>
      <c r="N1591" s="20" t="s">
        <v>1679</v>
      </c>
      <c r="P1591" s="20">
        <v>0</v>
      </c>
      <c r="Q1591" s="20" t="s">
        <v>504</v>
      </c>
      <c r="R1591" s="20" t="s">
        <v>488</v>
      </c>
      <c r="S1591" s="20" t="s">
        <v>221</v>
      </c>
      <c r="T1591" s="20" t="s">
        <v>3928</v>
      </c>
      <c r="U1591" s="20" t="s">
        <v>3920</v>
      </c>
      <c r="V1591" s="20">
        <v>17</v>
      </c>
      <c r="W1591" s="20">
        <v>530</v>
      </c>
      <c r="Y1591" s="20" t="s">
        <v>1684</v>
      </c>
      <c r="Z1591" s="20" t="s">
        <v>1685</v>
      </c>
      <c r="AA1591" s="20">
        <v>1.5</v>
      </c>
      <c r="AB1591" s="20">
        <v>12</v>
      </c>
      <c r="AC1591" s="20">
        <v>12</v>
      </c>
      <c r="AD1591" s="20">
        <v>12</v>
      </c>
      <c r="AJ1591" s="20" t="s">
        <v>1815</v>
      </c>
      <c r="AL1591" s="20" t="s">
        <v>1686</v>
      </c>
      <c r="AT1591" s="20" t="s">
        <v>1687</v>
      </c>
      <c r="AY1591" s="20" t="s">
        <v>1835</v>
      </c>
      <c r="BD1591" s="20" t="s">
        <v>2005</v>
      </c>
      <c r="BE1591" s="20" t="s">
        <v>462</v>
      </c>
      <c r="BL1591" s="20">
        <v>343</v>
      </c>
      <c r="BM1591" s="20">
        <v>70</v>
      </c>
    </row>
    <row r="1592" spans="1:65" x14ac:dyDescent="0.25">
      <c r="A1592" s="20" t="s">
        <v>1677</v>
      </c>
      <c r="B1592" s="20" t="s">
        <v>462</v>
      </c>
      <c r="C1592" s="20" t="s">
        <v>715</v>
      </c>
      <c r="D1592" s="20" t="s">
        <v>716</v>
      </c>
      <c r="E1592" s="20" t="s">
        <v>3938</v>
      </c>
      <c r="F1592" s="20" t="s">
        <v>485</v>
      </c>
      <c r="G1592" s="20">
        <v>6.46</v>
      </c>
      <c r="H1592" s="20" t="s">
        <v>1679</v>
      </c>
      <c r="I1592" s="20" t="s">
        <v>3917</v>
      </c>
      <c r="J1592" s="20" t="s">
        <v>3918</v>
      </c>
      <c r="K1592" s="20" t="s">
        <v>3918</v>
      </c>
      <c r="L1592" s="20" t="s">
        <v>462</v>
      </c>
      <c r="M1592" s="20">
        <v>4</v>
      </c>
      <c r="N1592" s="20" t="s">
        <v>1679</v>
      </c>
      <c r="P1592" s="20">
        <v>0</v>
      </c>
      <c r="Q1592" s="20" t="s">
        <v>487</v>
      </c>
      <c r="R1592" s="20" t="s">
        <v>488</v>
      </c>
      <c r="S1592" s="20" t="s">
        <v>221</v>
      </c>
      <c r="T1592" s="20" t="s">
        <v>3919</v>
      </c>
      <c r="U1592" s="20" t="s">
        <v>3920</v>
      </c>
      <c r="V1592" s="20">
        <v>17</v>
      </c>
      <c r="W1592" s="20">
        <v>530</v>
      </c>
      <c r="Y1592" s="20" t="s">
        <v>1684</v>
      </c>
      <c r="Z1592" s="20" t="s">
        <v>1685</v>
      </c>
      <c r="AA1592" s="20">
        <v>1.5</v>
      </c>
      <c r="AB1592" s="20">
        <v>12</v>
      </c>
      <c r="AC1592" s="20">
        <v>12</v>
      </c>
      <c r="AD1592" s="20">
        <v>12</v>
      </c>
      <c r="AJ1592" s="20" t="s">
        <v>1815</v>
      </c>
      <c r="AL1592" s="20" t="s">
        <v>1686</v>
      </c>
      <c r="AT1592" s="20" t="s">
        <v>1687</v>
      </c>
      <c r="AY1592" s="20" t="s">
        <v>1835</v>
      </c>
      <c r="BD1592" s="20" t="s">
        <v>2005</v>
      </c>
      <c r="BE1592" s="20" t="s">
        <v>462</v>
      </c>
      <c r="BL1592" s="20">
        <v>516.79999999999995</v>
      </c>
      <c r="BM1592" s="20">
        <v>80</v>
      </c>
    </row>
    <row r="1593" spans="1:65" x14ac:dyDescent="0.25">
      <c r="A1593" s="20" t="s">
        <v>1677</v>
      </c>
      <c r="B1593" s="20" t="s">
        <v>462</v>
      </c>
      <c r="C1593" s="20" t="s">
        <v>715</v>
      </c>
      <c r="D1593" s="20" t="s">
        <v>716</v>
      </c>
      <c r="E1593" s="20" t="s">
        <v>3939</v>
      </c>
      <c r="F1593" s="20" t="s">
        <v>486</v>
      </c>
      <c r="G1593" s="20">
        <v>6.01</v>
      </c>
      <c r="H1593" s="20" t="s">
        <v>1679</v>
      </c>
      <c r="I1593" s="20" t="s">
        <v>3917</v>
      </c>
      <c r="J1593" s="20" t="s">
        <v>3918</v>
      </c>
      <c r="K1593" s="20" t="s">
        <v>3918</v>
      </c>
      <c r="L1593" s="20" t="s">
        <v>462</v>
      </c>
      <c r="M1593" s="20">
        <v>4</v>
      </c>
      <c r="N1593" s="20" t="s">
        <v>1679</v>
      </c>
      <c r="P1593" s="20">
        <v>0</v>
      </c>
      <c r="Q1593" s="20" t="s">
        <v>487</v>
      </c>
      <c r="R1593" s="20" t="s">
        <v>488</v>
      </c>
      <c r="S1593" s="20" t="s">
        <v>221</v>
      </c>
      <c r="T1593" s="20" t="s">
        <v>3919</v>
      </c>
      <c r="U1593" s="20" t="s">
        <v>3920</v>
      </c>
      <c r="V1593" s="20">
        <v>17</v>
      </c>
      <c r="W1593" s="20">
        <v>530</v>
      </c>
      <c r="Y1593" s="20" t="s">
        <v>1684</v>
      </c>
      <c r="Z1593" s="20" t="s">
        <v>1685</v>
      </c>
      <c r="AA1593" s="20">
        <v>1.5</v>
      </c>
      <c r="AB1593" s="20">
        <v>12</v>
      </c>
      <c r="AC1593" s="20">
        <v>12</v>
      </c>
      <c r="AD1593" s="20">
        <v>12</v>
      </c>
      <c r="AJ1593" s="20" t="s">
        <v>1815</v>
      </c>
      <c r="AL1593" s="20" t="s">
        <v>1686</v>
      </c>
      <c r="AT1593" s="20" t="s">
        <v>1687</v>
      </c>
      <c r="AY1593" s="20" t="s">
        <v>1835</v>
      </c>
      <c r="BD1593" s="20" t="s">
        <v>2005</v>
      </c>
      <c r="BE1593" s="20" t="s">
        <v>462</v>
      </c>
      <c r="BL1593" s="20">
        <v>480.8</v>
      </c>
      <c r="BM1593" s="20">
        <v>80</v>
      </c>
    </row>
    <row r="1594" spans="1:65" x14ac:dyDescent="0.25">
      <c r="A1594" s="20" t="s">
        <v>1677</v>
      </c>
      <c r="B1594" s="20" t="s">
        <v>462</v>
      </c>
      <c r="C1594" s="20" t="s">
        <v>715</v>
      </c>
      <c r="D1594" s="20" t="s">
        <v>716</v>
      </c>
      <c r="E1594" s="20" t="s">
        <v>3940</v>
      </c>
      <c r="F1594" s="20" t="s">
        <v>489</v>
      </c>
      <c r="G1594" s="20">
        <v>16.670000000000002</v>
      </c>
      <c r="H1594" s="20" t="s">
        <v>1679</v>
      </c>
      <c r="I1594" s="20" t="s">
        <v>3917</v>
      </c>
      <c r="J1594" s="20" t="s">
        <v>3918</v>
      </c>
      <c r="K1594" s="20" t="s">
        <v>3918</v>
      </c>
      <c r="L1594" s="20" t="s">
        <v>462</v>
      </c>
      <c r="M1594" s="20">
        <v>4</v>
      </c>
      <c r="N1594" s="20" t="s">
        <v>1679</v>
      </c>
      <c r="P1594" s="20">
        <v>0</v>
      </c>
      <c r="Q1594" s="20" t="s">
        <v>487</v>
      </c>
      <c r="R1594" s="20" t="s">
        <v>508</v>
      </c>
      <c r="S1594" s="20" t="s">
        <v>221</v>
      </c>
      <c r="T1594" s="20" t="s">
        <v>3919</v>
      </c>
      <c r="U1594" s="20" t="s">
        <v>3920</v>
      </c>
      <c r="V1594" s="20">
        <v>17</v>
      </c>
      <c r="W1594" s="20">
        <v>530</v>
      </c>
      <c r="Y1594" s="20" t="s">
        <v>1684</v>
      </c>
      <c r="Z1594" s="20" t="s">
        <v>1685</v>
      </c>
      <c r="AA1594" s="20">
        <v>1.5</v>
      </c>
      <c r="AB1594" s="20">
        <v>12</v>
      </c>
      <c r="AC1594" s="20">
        <v>12</v>
      </c>
      <c r="AD1594" s="20">
        <v>12</v>
      </c>
      <c r="AJ1594" s="20" t="s">
        <v>1815</v>
      </c>
      <c r="AL1594" s="20" t="s">
        <v>1686</v>
      </c>
      <c r="AT1594" s="20" t="s">
        <v>1687</v>
      </c>
      <c r="AY1594" s="20" t="s">
        <v>1835</v>
      </c>
      <c r="BD1594" s="20" t="s">
        <v>2005</v>
      </c>
      <c r="BE1594" s="20" t="s">
        <v>462</v>
      </c>
      <c r="BL1594" s="20">
        <v>1333.6</v>
      </c>
      <c r="BM1594" s="20">
        <v>80</v>
      </c>
    </row>
    <row r="1595" spans="1:65" x14ac:dyDescent="0.25">
      <c r="A1595" s="20" t="s">
        <v>1677</v>
      </c>
      <c r="B1595" s="20" t="s">
        <v>462</v>
      </c>
      <c r="C1595" s="20" t="s">
        <v>715</v>
      </c>
      <c r="D1595" s="20" t="s">
        <v>716</v>
      </c>
      <c r="E1595" s="20" t="s">
        <v>3941</v>
      </c>
      <c r="F1595" s="20" t="s">
        <v>490</v>
      </c>
      <c r="G1595" s="20">
        <v>16.84</v>
      </c>
      <c r="H1595" s="20" t="s">
        <v>1679</v>
      </c>
      <c r="I1595" s="20" t="s">
        <v>3917</v>
      </c>
      <c r="J1595" s="20" t="s">
        <v>3918</v>
      </c>
      <c r="K1595" s="20" t="s">
        <v>3918</v>
      </c>
      <c r="L1595" s="20" t="s">
        <v>462</v>
      </c>
      <c r="M1595" s="20">
        <v>4</v>
      </c>
      <c r="N1595" s="20" t="s">
        <v>1679</v>
      </c>
      <c r="P1595" s="20">
        <v>0</v>
      </c>
      <c r="Q1595" s="20" t="s">
        <v>487</v>
      </c>
      <c r="R1595" s="20" t="s">
        <v>488</v>
      </c>
      <c r="S1595" s="20" t="s">
        <v>221</v>
      </c>
      <c r="T1595" s="20" t="s">
        <v>3919</v>
      </c>
      <c r="U1595" s="20" t="s">
        <v>3920</v>
      </c>
      <c r="V1595" s="20">
        <v>17</v>
      </c>
      <c r="W1595" s="20">
        <v>530</v>
      </c>
      <c r="Y1595" s="20" t="s">
        <v>1684</v>
      </c>
      <c r="Z1595" s="20" t="s">
        <v>1685</v>
      </c>
      <c r="AA1595" s="20">
        <v>1.5</v>
      </c>
      <c r="AB1595" s="20">
        <v>12</v>
      </c>
      <c r="AC1595" s="20">
        <v>12</v>
      </c>
      <c r="AD1595" s="20">
        <v>12</v>
      </c>
      <c r="AJ1595" s="20" t="s">
        <v>1815</v>
      </c>
      <c r="AL1595" s="20" t="s">
        <v>1686</v>
      </c>
      <c r="AT1595" s="20" t="s">
        <v>1687</v>
      </c>
      <c r="AY1595" s="20" t="s">
        <v>1835</v>
      </c>
      <c r="BD1595" s="20" t="s">
        <v>2005</v>
      </c>
      <c r="BE1595" s="20" t="s">
        <v>462</v>
      </c>
      <c r="BL1595" s="20">
        <v>1347.2</v>
      </c>
      <c r="BM1595" s="20">
        <v>80</v>
      </c>
    </row>
    <row r="1596" spans="1:65" x14ac:dyDescent="0.25">
      <c r="A1596" s="20" t="s">
        <v>1677</v>
      </c>
      <c r="B1596" s="20" t="s">
        <v>462</v>
      </c>
      <c r="C1596" s="20" t="s">
        <v>715</v>
      </c>
      <c r="D1596" s="20" t="s">
        <v>716</v>
      </c>
      <c r="E1596" s="20" t="s">
        <v>3942</v>
      </c>
      <c r="F1596" s="20" t="s">
        <v>491</v>
      </c>
      <c r="G1596" s="20">
        <v>18.37</v>
      </c>
      <c r="H1596" s="20" t="s">
        <v>1679</v>
      </c>
      <c r="I1596" s="20" t="s">
        <v>3917</v>
      </c>
      <c r="J1596" s="20" t="s">
        <v>3918</v>
      </c>
      <c r="K1596" s="20" t="s">
        <v>3918</v>
      </c>
      <c r="L1596" s="20" t="s">
        <v>462</v>
      </c>
      <c r="M1596" s="20">
        <v>4</v>
      </c>
      <c r="N1596" s="20" t="s">
        <v>1679</v>
      </c>
      <c r="P1596" s="20">
        <v>0</v>
      </c>
      <c r="Q1596" s="20" t="s">
        <v>487</v>
      </c>
      <c r="R1596" s="20" t="s">
        <v>488</v>
      </c>
      <c r="S1596" s="20" t="s">
        <v>221</v>
      </c>
      <c r="T1596" s="20" t="s">
        <v>3919</v>
      </c>
      <c r="U1596" s="20" t="s">
        <v>3920</v>
      </c>
      <c r="V1596" s="20">
        <v>17</v>
      </c>
      <c r="W1596" s="20">
        <v>530</v>
      </c>
      <c r="Y1596" s="20" t="s">
        <v>1684</v>
      </c>
      <c r="Z1596" s="20" t="s">
        <v>1685</v>
      </c>
      <c r="AA1596" s="20">
        <v>1.5</v>
      </c>
      <c r="AB1596" s="20">
        <v>12</v>
      </c>
      <c r="AC1596" s="20">
        <v>12</v>
      </c>
      <c r="AD1596" s="20">
        <v>12</v>
      </c>
      <c r="AJ1596" s="20" t="s">
        <v>1815</v>
      </c>
      <c r="AL1596" s="20" t="s">
        <v>1686</v>
      </c>
      <c r="AT1596" s="20" t="s">
        <v>1687</v>
      </c>
      <c r="AY1596" s="20" t="s">
        <v>1835</v>
      </c>
      <c r="BD1596" s="20" t="s">
        <v>2005</v>
      </c>
      <c r="BE1596" s="20" t="s">
        <v>462</v>
      </c>
      <c r="BL1596" s="20">
        <v>1469.6</v>
      </c>
      <c r="BM1596" s="20">
        <v>80</v>
      </c>
    </row>
    <row r="1597" spans="1:65" x14ac:dyDescent="0.25">
      <c r="A1597" s="20" t="s">
        <v>1677</v>
      </c>
      <c r="B1597" s="20" t="s">
        <v>462</v>
      </c>
      <c r="C1597" s="20" t="s">
        <v>715</v>
      </c>
      <c r="D1597" s="20" t="s">
        <v>716</v>
      </c>
      <c r="E1597" s="20" t="s">
        <v>3943</v>
      </c>
      <c r="F1597" s="20" t="s">
        <v>492</v>
      </c>
      <c r="G1597" s="20">
        <v>11.22</v>
      </c>
      <c r="H1597" s="20" t="s">
        <v>1679</v>
      </c>
      <c r="I1597" s="20" t="s">
        <v>3917</v>
      </c>
      <c r="J1597" s="20" t="s">
        <v>3918</v>
      </c>
      <c r="K1597" s="20" t="s">
        <v>3918</v>
      </c>
      <c r="L1597" s="20" t="s">
        <v>462</v>
      </c>
      <c r="M1597" s="20">
        <v>4</v>
      </c>
      <c r="N1597" s="20" t="s">
        <v>1679</v>
      </c>
      <c r="P1597" s="20">
        <v>0</v>
      </c>
      <c r="Q1597" s="20" t="s">
        <v>487</v>
      </c>
      <c r="R1597" s="20" t="s">
        <v>488</v>
      </c>
      <c r="S1597" s="20" t="s">
        <v>221</v>
      </c>
      <c r="T1597" s="20" t="s">
        <v>3919</v>
      </c>
      <c r="U1597" s="20" t="s">
        <v>3920</v>
      </c>
      <c r="V1597" s="20">
        <v>17</v>
      </c>
      <c r="W1597" s="20">
        <v>530</v>
      </c>
      <c r="Y1597" s="20" t="s">
        <v>1684</v>
      </c>
      <c r="Z1597" s="20" t="s">
        <v>1685</v>
      </c>
      <c r="AA1597" s="20">
        <v>1.5</v>
      </c>
      <c r="AB1597" s="20">
        <v>12</v>
      </c>
      <c r="AC1597" s="20">
        <v>12</v>
      </c>
      <c r="AD1597" s="20">
        <v>12</v>
      </c>
      <c r="AJ1597" s="20" t="s">
        <v>1815</v>
      </c>
      <c r="AL1597" s="20" t="s">
        <v>1686</v>
      </c>
      <c r="AT1597" s="20" t="s">
        <v>1687</v>
      </c>
      <c r="AY1597" s="20" t="s">
        <v>1835</v>
      </c>
      <c r="BD1597" s="20" t="s">
        <v>2005</v>
      </c>
      <c r="BE1597" s="20" t="s">
        <v>462</v>
      </c>
      <c r="BL1597" s="20">
        <v>897.6</v>
      </c>
      <c r="BM1597" s="20">
        <v>80</v>
      </c>
    </row>
    <row r="1598" spans="1:65" x14ac:dyDescent="0.25">
      <c r="A1598" s="20" t="s">
        <v>1677</v>
      </c>
      <c r="B1598" s="20" t="s">
        <v>462</v>
      </c>
      <c r="C1598" s="20" t="s">
        <v>715</v>
      </c>
      <c r="D1598" s="20" t="s">
        <v>716</v>
      </c>
      <c r="E1598" s="20" t="s">
        <v>3944</v>
      </c>
      <c r="F1598" s="20" t="s">
        <v>493</v>
      </c>
      <c r="G1598" s="20">
        <v>16.600000000000001</v>
      </c>
      <c r="H1598" s="20" t="s">
        <v>1679</v>
      </c>
      <c r="I1598" s="20" t="s">
        <v>3917</v>
      </c>
      <c r="J1598" s="20" t="s">
        <v>3918</v>
      </c>
      <c r="K1598" s="20" t="s">
        <v>3918</v>
      </c>
      <c r="L1598" s="20" t="s">
        <v>462</v>
      </c>
      <c r="M1598" s="20">
        <v>4</v>
      </c>
      <c r="N1598" s="20" t="s">
        <v>1679</v>
      </c>
      <c r="P1598" s="20">
        <v>0</v>
      </c>
      <c r="Q1598" s="20" t="s">
        <v>487</v>
      </c>
      <c r="R1598" s="20" t="s">
        <v>488</v>
      </c>
      <c r="S1598" s="20" t="s">
        <v>221</v>
      </c>
      <c r="T1598" s="20" t="s">
        <v>3919</v>
      </c>
      <c r="U1598" s="20" t="s">
        <v>3920</v>
      </c>
      <c r="V1598" s="20">
        <v>17</v>
      </c>
      <c r="W1598" s="20">
        <v>530</v>
      </c>
      <c r="Y1598" s="20" t="s">
        <v>1684</v>
      </c>
      <c r="Z1598" s="20" t="s">
        <v>1685</v>
      </c>
      <c r="AA1598" s="20">
        <v>1.5</v>
      </c>
      <c r="AB1598" s="20">
        <v>12</v>
      </c>
      <c r="AC1598" s="20">
        <v>12</v>
      </c>
      <c r="AD1598" s="20">
        <v>12</v>
      </c>
      <c r="AJ1598" s="20" t="s">
        <v>1815</v>
      </c>
      <c r="AL1598" s="20" t="s">
        <v>1686</v>
      </c>
      <c r="AT1598" s="20" t="s">
        <v>1687</v>
      </c>
      <c r="AY1598" s="20" t="s">
        <v>1835</v>
      </c>
      <c r="BD1598" s="20" t="s">
        <v>2005</v>
      </c>
      <c r="BE1598" s="20" t="s">
        <v>462</v>
      </c>
      <c r="BL1598" s="20">
        <v>1328</v>
      </c>
      <c r="BM1598" s="20">
        <v>80</v>
      </c>
    </row>
    <row r="1599" spans="1:65" x14ac:dyDescent="0.25">
      <c r="A1599" s="20" t="s">
        <v>1677</v>
      </c>
      <c r="B1599" s="20" t="s">
        <v>462</v>
      </c>
      <c r="C1599" s="20" t="s">
        <v>715</v>
      </c>
      <c r="D1599" s="20" t="s">
        <v>716</v>
      </c>
      <c r="E1599" s="20" t="s">
        <v>3945</v>
      </c>
      <c r="F1599" s="20" t="s">
        <v>494</v>
      </c>
      <c r="G1599" s="20">
        <v>16.63</v>
      </c>
      <c r="H1599" s="20" t="s">
        <v>1679</v>
      </c>
      <c r="I1599" s="20" t="s">
        <v>3917</v>
      </c>
      <c r="J1599" s="20" t="s">
        <v>3918</v>
      </c>
      <c r="K1599" s="20" t="s">
        <v>3918</v>
      </c>
      <c r="L1599" s="20" t="s">
        <v>462</v>
      </c>
      <c r="M1599" s="20">
        <v>5</v>
      </c>
      <c r="N1599" s="20" t="s">
        <v>1679</v>
      </c>
      <c r="P1599" s="20">
        <v>0</v>
      </c>
      <c r="Q1599" s="20" t="s">
        <v>487</v>
      </c>
      <c r="R1599" s="20" t="s">
        <v>508</v>
      </c>
      <c r="S1599" s="20" t="s">
        <v>221</v>
      </c>
      <c r="T1599" s="20" t="s">
        <v>3919</v>
      </c>
      <c r="U1599" s="20" t="s">
        <v>3920</v>
      </c>
      <c r="V1599" s="20">
        <v>17</v>
      </c>
      <c r="W1599" s="20">
        <v>530</v>
      </c>
      <c r="Y1599" s="20" t="s">
        <v>1684</v>
      </c>
      <c r="Z1599" s="20" t="s">
        <v>1685</v>
      </c>
      <c r="AA1599" s="20">
        <v>1.5</v>
      </c>
      <c r="AB1599" s="20">
        <v>12</v>
      </c>
      <c r="AC1599" s="20">
        <v>12</v>
      </c>
      <c r="AD1599" s="20">
        <v>12</v>
      </c>
      <c r="AJ1599" s="20" t="s">
        <v>1815</v>
      </c>
      <c r="AL1599" s="20" t="s">
        <v>1686</v>
      </c>
      <c r="AT1599" s="20" t="s">
        <v>1687</v>
      </c>
      <c r="AY1599" s="20" t="s">
        <v>1835</v>
      </c>
      <c r="BD1599" s="20" t="s">
        <v>2005</v>
      </c>
      <c r="BE1599" s="20" t="s">
        <v>462</v>
      </c>
      <c r="BL1599" s="20">
        <v>1330.4</v>
      </c>
      <c r="BM1599" s="20">
        <v>80</v>
      </c>
    </row>
    <row r="1600" spans="1:65" x14ac:dyDescent="0.25">
      <c r="A1600" s="20" t="s">
        <v>1677</v>
      </c>
      <c r="B1600" s="20" t="s">
        <v>462</v>
      </c>
      <c r="C1600" s="20" t="s">
        <v>715</v>
      </c>
      <c r="D1600" s="20" t="s">
        <v>716</v>
      </c>
      <c r="E1600" s="20" t="s">
        <v>3946</v>
      </c>
      <c r="F1600" s="20" t="s">
        <v>497</v>
      </c>
      <c r="G1600" s="20">
        <v>3.13</v>
      </c>
      <c r="H1600" s="20" t="s">
        <v>1679</v>
      </c>
      <c r="I1600" s="20" t="s">
        <v>3917</v>
      </c>
      <c r="J1600" s="20" t="s">
        <v>3918</v>
      </c>
      <c r="K1600" s="20" t="s">
        <v>3918</v>
      </c>
      <c r="L1600" s="20" t="s">
        <v>462</v>
      </c>
      <c r="M1600" s="20">
        <v>5</v>
      </c>
      <c r="N1600" s="20" t="s">
        <v>1679</v>
      </c>
      <c r="P1600" s="20">
        <v>0</v>
      </c>
      <c r="Q1600" s="20" t="s">
        <v>487</v>
      </c>
      <c r="R1600" s="20" t="s">
        <v>488</v>
      </c>
      <c r="S1600" s="20" t="s">
        <v>221</v>
      </c>
      <c r="T1600" s="20" t="s">
        <v>3919</v>
      </c>
      <c r="U1600" s="20" t="s">
        <v>3947</v>
      </c>
      <c r="V1600" s="20">
        <v>17</v>
      </c>
      <c r="W1600" s="20">
        <v>530</v>
      </c>
      <c r="Y1600" s="20" t="s">
        <v>1684</v>
      </c>
      <c r="Z1600" s="20" t="s">
        <v>1685</v>
      </c>
      <c r="AA1600" s="20">
        <v>1.5</v>
      </c>
      <c r="AB1600" s="20">
        <v>12</v>
      </c>
      <c r="AC1600" s="20">
        <v>12</v>
      </c>
      <c r="AD1600" s="20">
        <v>12</v>
      </c>
      <c r="AJ1600" s="20" t="s">
        <v>1815</v>
      </c>
      <c r="AL1600" s="20" t="s">
        <v>1686</v>
      </c>
      <c r="AT1600" s="20" t="s">
        <v>1687</v>
      </c>
      <c r="AY1600" s="20" t="s">
        <v>1835</v>
      </c>
      <c r="BD1600" s="20" t="s">
        <v>2005</v>
      </c>
      <c r="BE1600" s="20" t="s">
        <v>462</v>
      </c>
      <c r="BL1600" s="20">
        <v>250.4</v>
      </c>
      <c r="BM1600" s="20">
        <v>80</v>
      </c>
    </row>
    <row r="1601" spans="1:65" x14ac:dyDescent="0.25">
      <c r="A1601" s="20" t="s">
        <v>1677</v>
      </c>
      <c r="B1601" s="20" t="s">
        <v>462</v>
      </c>
      <c r="C1601" s="20" t="s">
        <v>715</v>
      </c>
      <c r="D1601" s="20" t="s">
        <v>716</v>
      </c>
      <c r="E1601" s="20" t="s">
        <v>3948</v>
      </c>
      <c r="F1601" s="20" t="s">
        <v>519</v>
      </c>
      <c r="G1601" s="20">
        <v>3.96</v>
      </c>
      <c r="H1601" s="20" t="s">
        <v>1679</v>
      </c>
      <c r="I1601" s="20" t="s">
        <v>3917</v>
      </c>
      <c r="J1601" s="20" t="s">
        <v>3918</v>
      </c>
      <c r="K1601" s="20" t="s">
        <v>3918</v>
      </c>
      <c r="L1601" s="20" t="s">
        <v>462</v>
      </c>
      <c r="M1601" s="20">
        <v>5</v>
      </c>
      <c r="N1601" s="20" t="s">
        <v>1679</v>
      </c>
      <c r="P1601" s="20">
        <v>0</v>
      </c>
      <c r="Q1601" s="20" t="s">
        <v>487</v>
      </c>
      <c r="R1601" s="20" t="s">
        <v>488</v>
      </c>
      <c r="S1601" s="20" t="s">
        <v>221</v>
      </c>
      <c r="T1601" s="20" t="s">
        <v>3919</v>
      </c>
      <c r="U1601" s="20" t="s">
        <v>3947</v>
      </c>
      <c r="V1601" s="20">
        <v>17</v>
      </c>
      <c r="W1601" s="20">
        <v>530</v>
      </c>
      <c r="Y1601" s="20" t="s">
        <v>1684</v>
      </c>
      <c r="Z1601" s="20" t="s">
        <v>1685</v>
      </c>
      <c r="AA1601" s="20">
        <v>1.5</v>
      </c>
      <c r="AB1601" s="20">
        <v>12</v>
      </c>
      <c r="AC1601" s="20">
        <v>12</v>
      </c>
      <c r="AD1601" s="20">
        <v>12</v>
      </c>
      <c r="AJ1601" s="20" t="s">
        <v>1815</v>
      </c>
      <c r="AL1601" s="20" t="s">
        <v>1686</v>
      </c>
      <c r="AT1601" s="20" t="s">
        <v>1687</v>
      </c>
      <c r="AY1601" s="20" t="s">
        <v>1835</v>
      </c>
      <c r="BD1601" s="20" t="s">
        <v>2005</v>
      </c>
      <c r="BE1601" s="20" t="s">
        <v>462</v>
      </c>
      <c r="BL1601" s="20">
        <v>316.8</v>
      </c>
      <c r="BM1601" s="20">
        <v>80</v>
      </c>
    </row>
    <row r="1602" spans="1:65" x14ac:dyDescent="0.25">
      <c r="A1602" s="20" t="s">
        <v>1677</v>
      </c>
      <c r="B1602" s="20" t="s">
        <v>462</v>
      </c>
      <c r="C1602" s="20" t="s">
        <v>715</v>
      </c>
      <c r="D1602" s="20" t="s">
        <v>716</v>
      </c>
      <c r="E1602" s="20" t="s">
        <v>3949</v>
      </c>
      <c r="F1602" s="20" t="s">
        <v>520</v>
      </c>
      <c r="G1602" s="20">
        <v>2</v>
      </c>
      <c r="H1602" s="20" t="s">
        <v>1679</v>
      </c>
      <c r="I1602" s="20" t="s">
        <v>3917</v>
      </c>
      <c r="J1602" s="20" t="s">
        <v>3918</v>
      </c>
      <c r="K1602" s="20" t="s">
        <v>3918</v>
      </c>
      <c r="L1602" s="20" t="s">
        <v>462</v>
      </c>
      <c r="M1602" s="20">
        <v>5</v>
      </c>
      <c r="N1602" s="20" t="s">
        <v>1679</v>
      </c>
      <c r="P1602" s="20">
        <v>0</v>
      </c>
      <c r="Q1602" s="20" t="s">
        <v>487</v>
      </c>
      <c r="R1602" s="20" t="s">
        <v>488</v>
      </c>
      <c r="S1602" s="20" t="s">
        <v>221</v>
      </c>
      <c r="T1602" s="20" t="s">
        <v>3919</v>
      </c>
      <c r="U1602" s="20" t="s">
        <v>3947</v>
      </c>
      <c r="V1602" s="20">
        <v>17</v>
      </c>
      <c r="W1602" s="20">
        <v>530</v>
      </c>
      <c r="Y1602" s="20" t="s">
        <v>1684</v>
      </c>
      <c r="Z1602" s="20" t="s">
        <v>1685</v>
      </c>
      <c r="AA1602" s="20">
        <v>1.5</v>
      </c>
      <c r="AB1602" s="20">
        <v>12</v>
      </c>
      <c r="AC1602" s="20">
        <v>12</v>
      </c>
      <c r="AD1602" s="20">
        <v>12</v>
      </c>
      <c r="AJ1602" s="20" t="s">
        <v>1815</v>
      </c>
      <c r="AL1602" s="20" t="s">
        <v>1686</v>
      </c>
      <c r="AT1602" s="20" t="s">
        <v>1687</v>
      </c>
      <c r="AY1602" s="20" t="s">
        <v>1835</v>
      </c>
      <c r="BD1602" s="20" t="s">
        <v>2005</v>
      </c>
      <c r="BE1602" s="20" t="s">
        <v>462</v>
      </c>
      <c r="BL1602" s="20">
        <v>160</v>
      </c>
      <c r="BM1602" s="20">
        <v>80</v>
      </c>
    </row>
    <row r="1603" spans="1:65" x14ac:dyDescent="0.25">
      <c r="A1603" s="20" t="s">
        <v>1677</v>
      </c>
      <c r="B1603" s="20" t="s">
        <v>462</v>
      </c>
      <c r="C1603" s="20" t="s">
        <v>715</v>
      </c>
      <c r="D1603" s="20" t="s">
        <v>716</v>
      </c>
      <c r="E1603" s="20" t="s">
        <v>3950</v>
      </c>
      <c r="F1603" s="20" t="s">
        <v>521</v>
      </c>
      <c r="G1603" s="20">
        <v>7.48</v>
      </c>
      <c r="H1603" s="20" t="s">
        <v>1679</v>
      </c>
      <c r="I1603" s="20" t="s">
        <v>3917</v>
      </c>
      <c r="J1603" s="20" t="s">
        <v>3918</v>
      </c>
      <c r="K1603" s="20" t="s">
        <v>3918</v>
      </c>
      <c r="L1603" s="20" t="s">
        <v>462</v>
      </c>
      <c r="M1603" s="20">
        <v>5</v>
      </c>
      <c r="N1603" s="20" t="s">
        <v>1679</v>
      </c>
      <c r="P1603" s="20">
        <v>0</v>
      </c>
      <c r="Q1603" s="20" t="s">
        <v>487</v>
      </c>
      <c r="R1603" s="20" t="s">
        <v>508</v>
      </c>
      <c r="S1603" s="20" t="s">
        <v>221</v>
      </c>
      <c r="T1603" s="20" t="s">
        <v>3919</v>
      </c>
      <c r="U1603" s="20" t="s">
        <v>3947</v>
      </c>
      <c r="V1603" s="20">
        <v>17</v>
      </c>
      <c r="W1603" s="20">
        <v>530</v>
      </c>
      <c r="Y1603" s="20" t="s">
        <v>1684</v>
      </c>
      <c r="Z1603" s="20" t="s">
        <v>1685</v>
      </c>
      <c r="AA1603" s="20">
        <v>1.5</v>
      </c>
      <c r="AB1603" s="20">
        <v>12</v>
      </c>
      <c r="AC1603" s="20">
        <v>12</v>
      </c>
      <c r="AD1603" s="20">
        <v>12</v>
      </c>
      <c r="AJ1603" s="20" t="s">
        <v>1815</v>
      </c>
      <c r="AL1603" s="20" t="s">
        <v>1686</v>
      </c>
      <c r="AT1603" s="20" t="s">
        <v>1687</v>
      </c>
      <c r="AY1603" s="20" t="s">
        <v>1835</v>
      </c>
      <c r="BD1603" s="20" t="s">
        <v>2005</v>
      </c>
      <c r="BE1603" s="20" t="s">
        <v>462</v>
      </c>
      <c r="BL1603" s="20">
        <v>598.4</v>
      </c>
      <c r="BM1603" s="20">
        <v>80</v>
      </c>
    </row>
    <row r="1604" spans="1:65" x14ac:dyDescent="0.25">
      <c r="A1604" s="20" t="s">
        <v>1677</v>
      </c>
      <c r="B1604" s="20" t="s">
        <v>462</v>
      </c>
      <c r="C1604" s="20" t="s">
        <v>715</v>
      </c>
      <c r="D1604" s="20" t="s">
        <v>716</v>
      </c>
      <c r="E1604" s="20" t="s">
        <v>3951</v>
      </c>
      <c r="F1604" s="20" t="s">
        <v>522</v>
      </c>
      <c r="G1604" s="20">
        <v>5.23</v>
      </c>
      <c r="H1604" s="20" t="s">
        <v>1679</v>
      </c>
      <c r="I1604" s="20" t="s">
        <v>3917</v>
      </c>
      <c r="J1604" s="20" t="s">
        <v>3918</v>
      </c>
      <c r="K1604" s="20" t="s">
        <v>3918</v>
      </c>
      <c r="L1604" s="20" t="s">
        <v>462</v>
      </c>
      <c r="M1604" s="20">
        <v>5</v>
      </c>
      <c r="N1604" s="20" t="s">
        <v>1679</v>
      </c>
      <c r="P1604" s="20">
        <v>0</v>
      </c>
      <c r="Q1604" s="20" t="s">
        <v>487</v>
      </c>
      <c r="R1604" s="20" t="s">
        <v>488</v>
      </c>
      <c r="S1604" s="20" t="s">
        <v>221</v>
      </c>
      <c r="T1604" s="20" t="s">
        <v>3919</v>
      </c>
      <c r="U1604" s="20" t="s">
        <v>3947</v>
      </c>
      <c r="V1604" s="20">
        <v>17</v>
      </c>
      <c r="W1604" s="20">
        <v>530</v>
      </c>
      <c r="Y1604" s="20" t="s">
        <v>1684</v>
      </c>
      <c r="Z1604" s="20" t="s">
        <v>1685</v>
      </c>
      <c r="AA1604" s="20">
        <v>1.5</v>
      </c>
      <c r="AB1604" s="20">
        <v>12</v>
      </c>
      <c r="AC1604" s="20">
        <v>12</v>
      </c>
      <c r="AD1604" s="20">
        <v>12</v>
      </c>
      <c r="AJ1604" s="20" t="s">
        <v>1815</v>
      </c>
      <c r="AL1604" s="20" t="s">
        <v>1686</v>
      </c>
      <c r="AT1604" s="20" t="s">
        <v>1687</v>
      </c>
      <c r="AY1604" s="20" t="s">
        <v>1835</v>
      </c>
      <c r="BD1604" s="20" t="s">
        <v>2005</v>
      </c>
      <c r="BE1604" s="20" t="s">
        <v>462</v>
      </c>
      <c r="BL1604" s="20">
        <v>418.4</v>
      </c>
      <c r="BM1604" s="20">
        <v>80</v>
      </c>
    </row>
    <row r="1605" spans="1:65" x14ac:dyDescent="0.25">
      <c r="A1605" s="20" t="s">
        <v>1677</v>
      </c>
      <c r="B1605" s="20" t="s">
        <v>462</v>
      </c>
      <c r="C1605" s="20" t="s">
        <v>715</v>
      </c>
      <c r="D1605" s="20" t="s">
        <v>716</v>
      </c>
      <c r="E1605" s="20" t="s">
        <v>3952</v>
      </c>
      <c r="F1605" s="20" t="s">
        <v>523</v>
      </c>
      <c r="G1605" s="20">
        <v>4.37</v>
      </c>
      <c r="H1605" s="20" t="s">
        <v>1679</v>
      </c>
      <c r="I1605" s="20" t="s">
        <v>3917</v>
      </c>
      <c r="J1605" s="20" t="s">
        <v>3918</v>
      </c>
      <c r="K1605" s="20" t="s">
        <v>3918</v>
      </c>
      <c r="L1605" s="20" t="s">
        <v>462</v>
      </c>
      <c r="M1605" s="20">
        <v>5</v>
      </c>
      <c r="N1605" s="20" t="s">
        <v>1679</v>
      </c>
      <c r="P1605" s="20">
        <v>0</v>
      </c>
      <c r="Q1605" s="20" t="s">
        <v>487</v>
      </c>
      <c r="R1605" s="20" t="s">
        <v>488</v>
      </c>
      <c r="S1605" s="20" t="s">
        <v>221</v>
      </c>
      <c r="T1605" s="20" t="s">
        <v>3919</v>
      </c>
      <c r="U1605" s="20" t="s">
        <v>3947</v>
      </c>
      <c r="V1605" s="20">
        <v>17</v>
      </c>
      <c r="W1605" s="20">
        <v>530</v>
      </c>
      <c r="Y1605" s="20" t="s">
        <v>1684</v>
      </c>
      <c r="Z1605" s="20" t="s">
        <v>1685</v>
      </c>
      <c r="AA1605" s="20">
        <v>1.5</v>
      </c>
      <c r="AB1605" s="20">
        <v>12</v>
      </c>
      <c r="AC1605" s="20">
        <v>12</v>
      </c>
      <c r="AD1605" s="20">
        <v>12</v>
      </c>
      <c r="AJ1605" s="20" t="s">
        <v>1815</v>
      </c>
      <c r="AL1605" s="20" t="s">
        <v>1686</v>
      </c>
      <c r="AT1605" s="20" t="s">
        <v>1687</v>
      </c>
      <c r="AY1605" s="20" t="s">
        <v>1835</v>
      </c>
      <c r="BD1605" s="20" t="s">
        <v>2005</v>
      </c>
      <c r="BE1605" s="20" t="s">
        <v>462</v>
      </c>
      <c r="BL1605" s="20">
        <v>349.6</v>
      </c>
      <c r="BM1605" s="20">
        <v>80</v>
      </c>
    </row>
    <row r="1606" spans="1:65" x14ac:dyDescent="0.25">
      <c r="A1606" s="20" t="s">
        <v>1677</v>
      </c>
      <c r="B1606" s="20" t="s">
        <v>462</v>
      </c>
      <c r="C1606" s="20" t="s">
        <v>715</v>
      </c>
      <c r="D1606" s="20" t="s">
        <v>716</v>
      </c>
      <c r="E1606" s="20" t="s">
        <v>3953</v>
      </c>
      <c r="F1606" s="20" t="s">
        <v>525</v>
      </c>
      <c r="G1606" s="20">
        <v>5.99</v>
      </c>
      <c r="H1606" s="20" t="s">
        <v>1679</v>
      </c>
      <c r="I1606" s="20" t="s">
        <v>3917</v>
      </c>
      <c r="J1606" s="20" t="s">
        <v>3918</v>
      </c>
      <c r="K1606" s="20" t="s">
        <v>3918</v>
      </c>
      <c r="L1606" s="20" t="s">
        <v>462</v>
      </c>
      <c r="M1606" s="20">
        <v>5</v>
      </c>
      <c r="N1606" s="20" t="s">
        <v>1679</v>
      </c>
      <c r="P1606" s="20">
        <v>0</v>
      </c>
      <c r="Q1606" s="20" t="s">
        <v>487</v>
      </c>
      <c r="R1606" s="20" t="s">
        <v>673</v>
      </c>
      <c r="S1606" s="20" t="s">
        <v>221</v>
      </c>
      <c r="T1606" s="20" t="s">
        <v>3919</v>
      </c>
      <c r="U1606" s="20" t="s">
        <v>3947</v>
      </c>
      <c r="V1606" s="20">
        <v>17</v>
      </c>
      <c r="W1606" s="20">
        <v>530</v>
      </c>
      <c r="Y1606" s="20" t="s">
        <v>1684</v>
      </c>
      <c r="Z1606" s="20" t="s">
        <v>1685</v>
      </c>
      <c r="AA1606" s="20">
        <v>1.5</v>
      </c>
      <c r="AB1606" s="20">
        <v>12</v>
      </c>
      <c r="AC1606" s="20">
        <v>12</v>
      </c>
      <c r="AD1606" s="20">
        <v>12</v>
      </c>
      <c r="AJ1606" s="20" t="s">
        <v>1815</v>
      </c>
      <c r="AL1606" s="20" t="s">
        <v>1686</v>
      </c>
      <c r="AT1606" s="20" t="s">
        <v>1687</v>
      </c>
      <c r="AY1606" s="20" t="s">
        <v>1835</v>
      </c>
      <c r="BD1606" s="20" t="s">
        <v>2005</v>
      </c>
      <c r="BE1606" s="20" t="s">
        <v>462</v>
      </c>
      <c r="BL1606" s="20">
        <v>479.2</v>
      </c>
      <c r="BM1606" s="20">
        <v>80</v>
      </c>
    </row>
    <row r="1607" spans="1:65" x14ac:dyDescent="0.25">
      <c r="A1607" s="20" t="s">
        <v>1677</v>
      </c>
      <c r="B1607" s="20" t="s">
        <v>462</v>
      </c>
      <c r="C1607" s="20" t="s">
        <v>715</v>
      </c>
      <c r="D1607" s="20" t="s">
        <v>716</v>
      </c>
      <c r="E1607" s="20" t="s">
        <v>3954</v>
      </c>
      <c r="F1607" s="20" t="s">
        <v>526</v>
      </c>
      <c r="G1607" s="20">
        <v>4.57</v>
      </c>
      <c r="H1607" s="20" t="s">
        <v>1679</v>
      </c>
      <c r="I1607" s="20" t="s">
        <v>3917</v>
      </c>
      <c r="J1607" s="20" t="s">
        <v>3918</v>
      </c>
      <c r="K1607" s="20" t="s">
        <v>3918</v>
      </c>
      <c r="L1607" s="20" t="s">
        <v>462</v>
      </c>
      <c r="M1607" s="20">
        <v>5</v>
      </c>
      <c r="N1607" s="20" t="s">
        <v>1679</v>
      </c>
      <c r="P1607" s="20">
        <v>0</v>
      </c>
      <c r="Q1607" s="20" t="s">
        <v>487</v>
      </c>
      <c r="R1607" s="20" t="s">
        <v>717</v>
      </c>
      <c r="S1607" s="20" t="s">
        <v>221</v>
      </c>
      <c r="T1607" s="20" t="s">
        <v>3919</v>
      </c>
      <c r="U1607" s="20" t="s">
        <v>3947</v>
      </c>
      <c r="V1607" s="20">
        <v>17</v>
      </c>
      <c r="W1607" s="20">
        <v>530</v>
      </c>
      <c r="Y1607" s="20" t="s">
        <v>1684</v>
      </c>
      <c r="Z1607" s="20" t="s">
        <v>1685</v>
      </c>
      <c r="AA1607" s="20">
        <v>1.5</v>
      </c>
      <c r="AB1607" s="20">
        <v>12</v>
      </c>
      <c r="AC1607" s="20">
        <v>12</v>
      </c>
      <c r="AD1607" s="20">
        <v>12</v>
      </c>
      <c r="AJ1607" s="20" t="s">
        <v>1815</v>
      </c>
      <c r="AL1607" s="20" t="s">
        <v>1686</v>
      </c>
      <c r="AT1607" s="20" t="s">
        <v>1687</v>
      </c>
      <c r="AY1607" s="20" t="s">
        <v>1835</v>
      </c>
      <c r="BD1607" s="20" t="s">
        <v>2005</v>
      </c>
      <c r="BE1607" s="20" t="s">
        <v>462</v>
      </c>
      <c r="BL1607" s="20">
        <v>365.6</v>
      </c>
      <c r="BM1607" s="20">
        <v>80</v>
      </c>
    </row>
    <row r="1608" spans="1:65" x14ac:dyDescent="0.25">
      <c r="A1608" s="20" t="s">
        <v>1677</v>
      </c>
      <c r="B1608" s="20" t="s">
        <v>462</v>
      </c>
      <c r="C1608" s="20" t="s">
        <v>715</v>
      </c>
      <c r="D1608" s="20" t="s">
        <v>716</v>
      </c>
      <c r="E1608" s="20" t="s">
        <v>3955</v>
      </c>
      <c r="F1608" s="20" t="s">
        <v>527</v>
      </c>
      <c r="G1608" s="20">
        <v>6.18</v>
      </c>
      <c r="H1608" s="20" t="s">
        <v>1679</v>
      </c>
      <c r="I1608" s="20" t="s">
        <v>3917</v>
      </c>
      <c r="J1608" s="20" t="s">
        <v>3918</v>
      </c>
      <c r="K1608" s="20" t="s">
        <v>3918</v>
      </c>
      <c r="L1608" s="20" t="s">
        <v>462</v>
      </c>
      <c r="M1608" s="20">
        <v>5</v>
      </c>
      <c r="N1608" s="20" t="s">
        <v>1679</v>
      </c>
      <c r="P1608" s="20">
        <v>0</v>
      </c>
      <c r="Q1608" s="20" t="s">
        <v>495</v>
      </c>
      <c r="R1608" s="20" t="s">
        <v>488</v>
      </c>
      <c r="S1608" s="20" t="s">
        <v>221</v>
      </c>
      <c r="T1608" s="20" t="s">
        <v>3919</v>
      </c>
      <c r="U1608" s="20" t="s">
        <v>3956</v>
      </c>
      <c r="V1608" s="20">
        <v>20</v>
      </c>
      <c r="W1608" s="20">
        <v>619</v>
      </c>
      <c r="Y1608" s="20" t="s">
        <v>1684</v>
      </c>
      <c r="Z1608" s="20" t="s">
        <v>1685</v>
      </c>
      <c r="AA1608" s="20">
        <v>1.5</v>
      </c>
      <c r="AB1608" s="20">
        <v>12</v>
      </c>
      <c r="AC1608" s="20">
        <v>12</v>
      </c>
      <c r="AD1608" s="20">
        <v>12</v>
      </c>
      <c r="AJ1608" s="20" t="s">
        <v>1815</v>
      </c>
      <c r="AL1608" s="20" t="s">
        <v>1686</v>
      </c>
      <c r="AT1608" s="20" t="s">
        <v>1687</v>
      </c>
      <c r="AY1608" s="20" t="s">
        <v>1835</v>
      </c>
      <c r="BD1608" s="20" t="s">
        <v>2005</v>
      </c>
      <c r="BE1608" s="20" t="s">
        <v>462</v>
      </c>
      <c r="BL1608" s="20">
        <v>525.29999999999995</v>
      </c>
      <c r="BM1608" s="20">
        <v>85</v>
      </c>
    </row>
    <row r="1609" spans="1:65" x14ac:dyDescent="0.25">
      <c r="A1609" s="20" t="s">
        <v>1677</v>
      </c>
      <c r="B1609" s="20" t="s">
        <v>462</v>
      </c>
      <c r="C1609" s="20" t="s">
        <v>715</v>
      </c>
      <c r="D1609" s="20" t="s">
        <v>716</v>
      </c>
      <c r="E1609" s="20" t="s">
        <v>3957</v>
      </c>
      <c r="F1609" s="20" t="s">
        <v>528</v>
      </c>
      <c r="G1609" s="20">
        <v>0.39</v>
      </c>
      <c r="H1609" s="20" t="s">
        <v>1679</v>
      </c>
      <c r="I1609" s="20" t="s">
        <v>3917</v>
      </c>
      <c r="J1609" s="20" t="s">
        <v>3918</v>
      </c>
      <c r="K1609" s="20" t="s">
        <v>3918</v>
      </c>
      <c r="L1609" s="20" t="s">
        <v>462</v>
      </c>
      <c r="M1609" s="20">
        <v>5</v>
      </c>
      <c r="N1609" s="20" t="s">
        <v>1679</v>
      </c>
      <c r="P1609" s="20">
        <v>0</v>
      </c>
      <c r="Q1609" s="20" t="s">
        <v>495</v>
      </c>
      <c r="R1609" s="20" t="s">
        <v>488</v>
      </c>
      <c r="S1609" s="20" t="s">
        <v>221</v>
      </c>
      <c r="T1609" s="20" t="s">
        <v>3919</v>
      </c>
      <c r="U1609" s="20" t="s">
        <v>3956</v>
      </c>
      <c r="V1609" s="20">
        <v>20</v>
      </c>
      <c r="W1609" s="20">
        <v>619</v>
      </c>
      <c r="Y1609" s="20" t="s">
        <v>1684</v>
      </c>
      <c r="Z1609" s="20" t="s">
        <v>1685</v>
      </c>
      <c r="AA1609" s="20">
        <v>1.5</v>
      </c>
      <c r="AB1609" s="20">
        <v>12</v>
      </c>
      <c r="AC1609" s="20">
        <v>12</v>
      </c>
      <c r="AD1609" s="20">
        <v>12</v>
      </c>
      <c r="AJ1609" s="20" t="s">
        <v>1815</v>
      </c>
      <c r="AL1609" s="20" t="s">
        <v>1686</v>
      </c>
      <c r="AT1609" s="20" t="s">
        <v>1687</v>
      </c>
      <c r="AY1609" s="20" t="s">
        <v>1835</v>
      </c>
      <c r="BD1609" s="20" t="s">
        <v>2005</v>
      </c>
      <c r="BE1609" s="20" t="s">
        <v>462</v>
      </c>
      <c r="BL1609" s="20">
        <v>33.15</v>
      </c>
      <c r="BM1609" s="20">
        <v>85</v>
      </c>
    </row>
    <row r="1610" spans="1:65" x14ac:dyDescent="0.25">
      <c r="A1610" s="20" t="s">
        <v>1677</v>
      </c>
      <c r="B1610" s="20" t="s">
        <v>462</v>
      </c>
      <c r="C1610" s="20" t="s">
        <v>715</v>
      </c>
      <c r="D1610" s="20" t="s">
        <v>716</v>
      </c>
      <c r="E1610" s="20" t="s">
        <v>3958</v>
      </c>
      <c r="F1610" s="20" t="s">
        <v>529</v>
      </c>
      <c r="G1610" s="20">
        <v>0.44</v>
      </c>
      <c r="H1610" s="20" t="s">
        <v>1679</v>
      </c>
      <c r="I1610" s="20" t="s">
        <v>3917</v>
      </c>
      <c r="J1610" s="20" t="s">
        <v>3918</v>
      </c>
      <c r="K1610" s="20" t="s">
        <v>3918</v>
      </c>
      <c r="L1610" s="20" t="s">
        <v>462</v>
      </c>
      <c r="M1610" s="20">
        <v>5</v>
      </c>
      <c r="N1610" s="20" t="s">
        <v>1679</v>
      </c>
      <c r="P1610" s="20">
        <v>0</v>
      </c>
      <c r="Q1610" s="20" t="s">
        <v>495</v>
      </c>
      <c r="R1610" s="20" t="s">
        <v>488</v>
      </c>
      <c r="S1610" s="20" t="s">
        <v>221</v>
      </c>
      <c r="T1610" s="20" t="s">
        <v>3959</v>
      </c>
      <c r="U1610" s="20" t="s">
        <v>3956</v>
      </c>
      <c r="V1610" s="20">
        <v>20</v>
      </c>
      <c r="W1610" s="20">
        <v>619</v>
      </c>
      <c r="Y1610" s="20" t="s">
        <v>1684</v>
      </c>
      <c r="Z1610" s="20" t="s">
        <v>1685</v>
      </c>
      <c r="AA1610" s="20">
        <v>1.5</v>
      </c>
      <c r="AB1610" s="20">
        <v>12</v>
      </c>
      <c r="AC1610" s="20">
        <v>12</v>
      </c>
      <c r="AD1610" s="20">
        <v>12</v>
      </c>
      <c r="AJ1610" s="20" t="s">
        <v>1815</v>
      </c>
      <c r="AL1610" s="20" t="s">
        <v>1686</v>
      </c>
      <c r="AT1610" s="20" t="s">
        <v>1687</v>
      </c>
      <c r="AY1610" s="20" t="s">
        <v>1835</v>
      </c>
      <c r="BD1610" s="20" t="s">
        <v>2005</v>
      </c>
      <c r="BE1610" s="20" t="s">
        <v>462</v>
      </c>
      <c r="BL1610" s="20">
        <v>37.4</v>
      </c>
      <c r="BM1610" s="20">
        <v>85</v>
      </c>
    </row>
    <row r="1611" spans="1:65" x14ac:dyDescent="0.25">
      <c r="A1611" s="20" t="s">
        <v>1677</v>
      </c>
      <c r="B1611" s="20" t="s">
        <v>462</v>
      </c>
      <c r="C1611" s="20" t="s">
        <v>715</v>
      </c>
      <c r="D1611" s="20" t="s">
        <v>716</v>
      </c>
      <c r="E1611" s="20" t="s">
        <v>3960</v>
      </c>
      <c r="F1611" s="20" t="s">
        <v>530</v>
      </c>
      <c r="G1611" s="20">
        <v>6.71</v>
      </c>
      <c r="H1611" s="20" t="s">
        <v>1679</v>
      </c>
      <c r="I1611" s="20" t="s">
        <v>3917</v>
      </c>
      <c r="J1611" s="20" t="s">
        <v>3918</v>
      </c>
      <c r="K1611" s="20" t="s">
        <v>3918</v>
      </c>
      <c r="L1611" s="20" t="s">
        <v>462</v>
      </c>
      <c r="M1611" s="20">
        <v>5</v>
      </c>
      <c r="N1611" s="20" t="s">
        <v>1679</v>
      </c>
      <c r="P1611" s="20">
        <v>0</v>
      </c>
      <c r="Q1611" s="20" t="s">
        <v>495</v>
      </c>
      <c r="R1611" s="20" t="s">
        <v>488</v>
      </c>
      <c r="S1611" s="20" t="s">
        <v>221</v>
      </c>
      <c r="T1611" s="20" t="s">
        <v>3919</v>
      </c>
      <c r="U1611" s="20" t="s">
        <v>3956</v>
      </c>
      <c r="V1611" s="20">
        <v>20</v>
      </c>
      <c r="W1611" s="20">
        <v>619</v>
      </c>
      <c r="Y1611" s="20" t="s">
        <v>1684</v>
      </c>
      <c r="Z1611" s="20" t="s">
        <v>1685</v>
      </c>
      <c r="AA1611" s="20">
        <v>1.5</v>
      </c>
      <c r="AB1611" s="20">
        <v>12</v>
      </c>
      <c r="AC1611" s="20">
        <v>12</v>
      </c>
      <c r="AD1611" s="20">
        <v>12</v>
      </c>
      <c r="AJ1611" s="20" t="s">
        <v>1815</v>
      </c>
      <c r="AL1611" s="20" t="s">
        <v>1686</v>
      </c>
      <c r="AT1611" s="20" t="s">
        <v>1687</v>
      </c>
      <c r="AY1611" s="20" t="s">
        <v>1835</v>
      </c>
      <c r="BD1611" s="20" t="s">
        <v>2005</v>
      </c>
      <c r="BE1611" s="20" t="s">
        <v>462</v>
      </c>
      <c r="BL1611" s="20">
        <v>570.35</v>
      </c>
      <c r="BM1611" s="20">
        <v>85</v>
      </c>
    </row>
    <row r="1612" spans="1:65" x14ac:dyDescent="0.25">
      <c r="A1612" s="20" t="s">
        <v>1677</v>
      </c>
      <c r="B1612" s="20" t="s">
        <v>462</v>
      </c>
      <c r="C1612" s="20" t="s">
        <v>715</v>
      </c>
      <c r="D1612" s="20" t="s">
        <v>716</v>
      </c>
      <c r="E1612" s="20" t="s">
        <v>3961</v>
      </c>
      <c r="F1612" s="20" t="s">
        <v>531</v>
      </c>
      <c r="G1612" s="20">
        <v>0.48</v>
      </c>
      <c r="H1612" s="20" t="s">
        <v>1679</v>
      </c>
      <c r="I1612" s="20" t="s">
        <v>3917</v>
      </c>
      <c r="J1612" s="20" t="s">
        <v>3918</v>
      </c>
      <c r="K1612" s="20" t="s">
        <v>3918</v>
      </c>
      <c r="L1612" s="20" t="s">
        <v>462</v>
      </c>
      <c r="M1612" s="20">
        <v>5</v>
      </c>
      <c r="N1612" s="20" t="s">
        <v>1679</v>
      </c>
      <c r="P1612" s="20">
        <v>0</v>
      </c>
      <c r="Q1612" s="20" t="s">
        <v>495</v>
      </c>
      <c r="R1612" s="20" t="s">
        <v>488</v>
      </c>
      <c r="S1612" s="20" t="s">
        <v>221</v>
      </c>
      <c r="T1612" s="20" t="s">
        <v>3919</v>
      </c>
      <c r="U1612" s="20" t="s">
        <v>3956</v>
      </c>
      <c r="V1612" s="20">
        <v>20</v>
      </c>
      <c r="W1612" s="20">
        <v>619</v>
      </c>
      <c r="Y1612" s="20" t="s">
        <v>1684</v>
      </c>
      <c r="Z1612" s="20" t="s">
        <v>1685</v>
      </c>
      <c r="AA1612" s="20">
        <v>1.5</v>
      </c>
      <c r="AB1612" s="20">
        <v>12</v>
      </c>
      <c r="AC1612" s="20">
        <v>12</v>
      </c>
      <c r="AD1612" s="20">
        <v>12</v>
      </c>
      <c r="AJ1612" s="20" t="s">
        <v>1815</v>
      </c>
      <c r="AL1612" s="20" t="s">
        <v>1686</v>
      </c>
      <c r="AT1612" s="20" t="s">
        <v>1687</v>
      </c>
      <c r="AY1612" s="20" t="s">
        <v>1835</v>
      </c>
      <c r="BD1612" s="20" t="s">
        <v>2005</v>
      </c>
      <c r="BE1612" s="20" t="s">
        <v>462</v>
      </c>
      <c r="BL1612" s="20">
        <v>40.799999999999997</v>
      </c>
      <c r="BM1612" s="20">
        <v>85</v>
      </c>
    </row>
    <row r="1613" spans="1:65" x14ac:dyDescent="0.25">
      <c r="A1613" s="20" t="s">
        <v>1677</v>
      </c>
      <c r="B1613" s="20" t="s">
        <v>462</v>
      </c>
      <c r="C1613" s="20" t="s">
        <v>715</v>
      </c>
      <c r="D1613" s="20" t="s">
        <v>716</v>
      </c>
      <c r="E1613" s="20" t="s">
        <v>3962</v>
      </c>
      <c r="F1613" s="20" t="s">
        <v>532</v>
      </c>
      <c r="G1613" s="20">
        <v>9.83</v>
      </c>
      <c r="H1613" s="20" t="s">
        <v>1679</v>
      </c>
      <c r="I1613" s="20" t="s">
        <v>3917</v>
      </c>
      <c r="J1613" s="20" t="s">
        <v>3918</v>
      </c>
      <c r="K1613" s="20" t="s">
        <v>3918</v>
      </c>
      <c r="L1613" s="20" t="s">
        <v>462</v>
      </c>
      <c r="M1613" s="20">
        <v>5</v>
      </c>
      <c r="N1613" s="20" t="s">
        <v>1679</v>
      </c>
      <c r="P1613" s="20">
        <v>0</v>
      </c>
      <c r="Q1613" s="20" t="s">
        <v>495</v>
      </c>
      <c r="R1613" s="20" t="s">
        <v>488</v>
      </c>
      <c r="S1613" s="20" t="s">
        <v>221</v>
      </c>
      <c r="T1613" s="20" t="s">
        <v>3919</v>
      </c>
      <c r="U1613" s="20" t="s">
        <v>3956</v>
      </c>
      <c r="V1613" s="20">
        <v>20</v>
      </c>
      <c r="W1613" s="20">
        <v>619</v>
      </c>
      <c r="Y1613" s="20" t="s">
        <v>1684</v>
      </c>
      <c r="Z1613" s="20" t="s">
        <v>1685</v>
      </c>
      <c r="AA1613" s="20">
        <v>1.5</v>
      </c>
      <c r="AB1613" s="20">
        <v>12</v>
      </c>
      <c r="AC1613" s="20">
        <v>12</v>
      </c>
      <c r="AD1613" s="20">
        <v>12</v>
      </c>
      <c r="AJ1613" s="20" t="s">
        <v>1815</v>
      </c>
      <c r="AL1613" s="20" t="s">
        <v>1686</v>
      </c>
      <c r="AT1613" s="20" t="s">
        <v>1687</v>
      </c>
      <c r="AY1613" s="20" t="s">
        <v>1835</v>
      </c>
      <c r="BD1613" s="20" t="s">
        <v>2005</v>
      </c>
      <c r="BE1613" s="20" t="s">
        <v>462</v>
      </c>
      <c r="BL1613" s="20">
        <v>835.55</v>
      </c>
      <c r="BM1613" s="20">
        <v>85</v>
      </c>
    </row>
    <row r="1614" spans="1:65" x14ac:dyDescent="0.25">
      <c r="A1614" s="20" t="s">
        <v>1677</v>
      </c>
      <c r="B1614" s="20" t="s">
        <v>462</v>
      </c>
      <c r="C1614" s="20" t="s">
        <v>715</v>
      </c>
      <c r="D1614" s="20" t="s">
        <v>716</v>
      </c>
      <c r="E1614" s="20" t="s">
        <v>3963</v>
      </c>
      <c r="F1614" s="20" t="s">
        <v>533</v>
      </c>
      <c r="G1614" s="20">
        <v>0.76</v>
      </c>
      <c r="H1614" s="20" t="s">
        <v>1679</v>
      </c>
      <c r="I1614" s="20" t="s">
        <v>3917</v>
      </c>
      <c r="J1614" s="20" t="s">
        <v>3918</v>
      </c>
      <c r="K1614" s="20" t="s">
        <v>3918</v>
      </c>
      <c r="L1614" s="20" t="s">
        <v>462</v>
      </c>
      <c r="M1614" s="20">
        <v>5</v>
      </c>
      <c r="N1614" s="20" t="s">
        <v>1679</v>
      </c>
      <c r="P1614" s="20">
        <v>0</v>
      </c>
      <c r="Q1614" s="20" t="s">
        <v>495</v>
      </c>
      <c r="R1614" s="20" t="s">
        <v>488</v>
      </c>
      <c r="S1614" s="20" t="s">
        <v>221</v>
      </c>
      <c r="T1614" s="20" t="s">
        <v>3919</v>
      </c>
      <c r="U1614" s="20" t="s">
        <v>3956</v>
      </c>
      <c r="V1614" s="20">
        <v>20</v>
      </c>
      <c r="W1614" s="20">
        <v>619</v>
      </c>
      <c r="Y1614" s="20" t="s">
        <v>1684</v>
      </c>
      <c r="Z1614" s="20" t="s">
        <v>1685</v>
      </c>
      <c r="AA1614" s="20">
        <v>1.5</v>
      </c>
      <c r="AB1614" s="20">
        <v>12</v>
      </c>
      <c r="AC1614" s="20">
        <v>12</v>
      </c>
      <c r="AD1614" s="20">
        <v>12</v>
      </c>
      <c r="AJ1614" s="20" t="s">
        <v>1815</v>
      </c>
      <c r="AL1614" s="20" t="s">
        <v>1686</v>
      </c>
      <c r="AT1614" s="20" t="s">
        <v>1687</v>
      </c>
      <c r="AY1614" s="20" t="s">
        <v>1835</v>
      </c>
      <c r="BD1614" s="20" t="s">
        <v>2005</v>
      </c>
      <c r="BE1614" s="20" t="s">
        <v>462</v>
      </c>
      <c r="BL1614" s="20">
        <v>64.599999999999994</v>
      </c>
      <c r="BM1614" s="20">
        <v>85</v>
      </c>
    </row>
    <row r="1615" spans="1:65" x14ac:dyDescent="0.25">
      <c r="A1615" s="20" t="s">
        <v>1677</v>
      </c>
      <c r="B1615" s="20" t="s">
        <v>462</v>
      </c>
      <c r="C1615" s="20" t="s">
        <v>715</v>
      </c>
      <c r="D1615" s="20" t="s">
        <v>716</v>
      </c>
      <c r="E1615" s="20" t="s">
        <v>3964</v>
      </c>
      <c r="F1615" s="20" t="s">
        <v>534</v>
      </c>
      <c r="G1615" s="20">
        <v>5.51</v>
      </c>
      <c r="H1615" s="20" t="s">
        <v>1679</v>
      </c>
      <c r="I1615" s="20" t="s">
        <v>3917</v>
      </c>
      <c r="J1615" s="20" t="s">
        <v>3918</v>
      </c>
      <c r="K1615" s="20" t="s">
        <v>3918</v>
      </c>
      <c r="L1615" s="20" t="s">
        <v>462</v>
      </c>
      <c r="M1615" s="20">
        <v>5</v>
      </c>
      <c r="N1615" s="20" t="s">
        <v>1679</v>
      </c>
      <c r="P1615" s="20">
        <v>0</v>
      </c>
      <c r="Q1615" s="20" t="s">
        <v>487</v>
      </c>
      <c r="R1615" s="20" t="s">
        <v>488</v>
      </c>
      <c r="S1615" s="20" t="s">
        <v>221</v>
      </c>
      <c r="T1615" s="20" t="s">
        <v>3928</v>
      </c>
      <c r="U1615" s="20" t="s">
        <v>3956</v>
      </c>
      <c r="V1615" s="20">
        <v>20</v>
      </c>
      <c r="W1615" s="20">
        <v>619</v>
      </c>
      <c r="Y1615" s="20" t="s">
        <v>1684</v>
      </c>
      <c r="Z1615" s="20" t="s">
        <v>1685</v>
      </c>
      <c r="AA1615" s="20">
        <v>1.5</v>
      </c>
      <c r="AB1615" s="20">
        <v>12</v>
      </c>
      <c r="AC1615" s="20">
        <v>12</v>
      </c>
      <c r="AD1615" s="20">
        <v>12</v>
      </c>
      <c r="AJ1615" s="20" t="s">
        <v>1815</v>
      </c>
      <c r="AL1615" s="20" t="s">
        <v>1686</v>
      </c>
      <c r="AT1615" s="20" t="s">
        <v>1687</v>
      </c>
      <c r="AY1615" s="20" t="s">
        <v>1835</v>
      </c>
      <c r="BD1615" s="20" t="s">
        <v>2005</v>
      </c>
      <c r="BE1615" s="20" t="s">
        <v>462</v>
      </c>
      <c r="BL1615" s="20">
        <v>440.8</v>
      </c>
      <c r="BM1615" s="20">
        <v>80</v>
      </c>
    </row>
    <row r="1616" spans="1:65" x14ac:dyDescent="0.25">
      <c r="A1616" s="20" t="s">
        <v>1677</v>
      </c>
      <c r="B1616" s="20" t="s">
        <v>462</v>
      </c>
      <c r="C1616" s="20" t="s">
        <v>715</v>
      </c>
      <c r="D1616" s="20" t="s">
        <v>716</v>
      </c>
      <c r="E1616" s="20" t="s">
        <v>3965</v>
      </c>
      <c r="F1616" s="20" t="s">
        <v>535</v>
      </c>
      <c r="G1616" s="20">
        <v>2.09</v>
      </c>
      <c r="H1616" s="20" t="s">
        <v>1679</v>
      </c>
      <c r="I1616" s="20" t="s">
        <v>3917</v>
      </c>
      <c r="J1616" s="20" t="s">
        <v>3918</v>
      </c>
      <c r="K1616" s="20" t="s">
        <v>3918</v>
      </c>
      <c r="L1616" s="20" t="s">
        <v>462</v>
      </c>
      <c r="M1616" s="20">
        <v>5</v>
      </c>
      <c r="N1616" s="20" t="s">
        <v>1679</v>
      </c>
      <c r="P1616" s="20">
        <v>0</v>
      </c>
      <c r="Q1616" s="20" t="s">
        <v>487</v>
      </c>
      <c r="R1616" s="20" t="s">
        <v>488</v>
      </c>
      <c r="S1616" s="20" t="s">
        <v>221</v>
      </c>
      <c r="T1616" s="20" t="s">
        <v>3928</v>
      </c>
      <c r="U1616" s="20" t="s">
        <v>3956</v>
      </c>
      <c r="V1616" s="20">
        <v>20</v>
      </c>
      <c r="W1616" s="20">
        <v>619</v>
      </c>
      <c r="Y1616" s="20" t="s">
        <v>1684</v>
      </c>
      <c r="Z1616" s="20" t="s">
        <v>1685</v>
      </c>
      <c r="AA1616" s="20">
        <v>1.5</v>
      </c>
      <c r="AB1616" s="20">
        <v>12</v>
      </c>
      <c r="AC1616" s="20">
        <v>12</v>
      </c>
      <c r="AD1616" s="20">
        <v>12</v>
      </c>
      <c r="AJ1616" s="20" t="s">
        <v>1815</v>
      </c>
      <c r="AL1616" s="20" t="s">
        <v>1686</v>
      </c>
      <c r="AT1616" s="20" t="s">
        <v>1687</v>
      </c>
      <c r="AY1616" s="20" t="s">
        <v>1835</v>
      </c>
      <c r="BD1616" s="20" t="s">
        <v>2005</v>
      </c>
      <c r="BE1616" s="20" t="s">
        <v>462</v>
      </c>
      <c r="BL1616" s="20">
        <v>167.2</v>
      </c>
      <c r="BM1616" s="20">
        <v>80</v>
      </c>
    </row>
    <row r="1617" spans="1:65" x14ac:dyDescent="0.25">
      <c r="A1617" s="20" t="s">
        <v>1677</v>
      </c>
      <c r="B1617" s="20" t="s">
        <v>462</v>
      </c>
      <c r="C1617" s="20" t="s">
        <v>715</v>
      </c>
      <c r="D1617" s="20" t="s">
        <v>716</v>
      </c>
      <c r="E1617" s="20" t="s">
        <v>3966</v>
      </c>
      <c r="F1617" s="20" t="s">
        <v>536</v>
      </c>
      <c r="G1617" s="20">
        <v>2.1800000000000002</v>
      </c>
      <c r="H1617" s="20" t="s">
        <v>1679</v>
      </c>
      <c r="I1617" s="20" t="s">
        <v>3917</v>
      </c>
      <c r="J1617" s="20" t="s">
        <v>3918</v>
      </c>
      <c r="K1617" s="20" t="s">
        <v>3918</v>
      </c>
      <c r="L1617" s="20" t="s">
        <v>462</v>
      </c>
      <c r="M1617" s="20">
        <v>5</v>
      </c>
      <c r="N1617" s="20" t="s">
        <v>1679</v>
      </c>
      <c r="P1617" s="20">
        <v>0</v>
      </c>
      <c r="Q1617" s="20" t="s">
        <v>487</v>
      </c>
      <c r="R1617" s="20" t="s">
        <v>488</v>
      </c>
      <c r="S1617" s="20" t="s">
        <v>221</v>
      </c>
      <c r="T1617" s="20" t="s">
        <v>3928</v>
      </c>
      <c r="U1617" s="20" t="s">
        <v>3956</v>
      </c>
      <c r="V1617" s="20">
        <v>20</v>
      </c>
      <c r="W1617" s="20">
        <v>619</v>
      </c>
      <c r="Y1617" s="20" t="s">
        <v>1684</v>
      </c>
      <c r="Z1617" s="20" t="s">
        <v>1685</v>
      </c>
      <c r="AA1617" s="20">
        <v>1.5</v>
      </c>
      <c r="AB1617" s="20">
        <v>12</v>
      </c>
      <c r="AC1617" s="20">
        <v>12</v>
      </c>
      <c r="AD1617" s="20">
        <v>12</v>
      </c>
      <c r="AJ1617" s="20" t="s">
        <v>1815</v>
      </c>
      <c r="AL1617" s="20" t="s">
        <v>1686</v>
      </c>
      <c r="AT1617" s="20" t="s">
        <v>1687</v>
      </c>
      <c r="AY1617" s="20" t="s">
        <v>1835</v>
      </c>
      <c r="BD1617" s="20" t="s">
        <v>2005</v>
      </c>
      <c r="BE1617" s="20" t="s">
        <v>462</v>
      </c>
      <c r="BL1617" s="20">
        <v>174.4</v>
      </c>
      <c r="BM1617" s="20">
        <v>80</v>
      </c>
    </row>
    <row r="1618" spans="1:65" x14ac:dyDescent="0.25">
      <c r="A1618" s="20" t="s">
        <v>1677</v>
      </c>
      <c r="B1618" s="20" t="s">
        <v>462</v>
      </c>
      <c r="C1618" s="20" t="s">
        <v>715</v>
      </c>
      <c r="D1618" s="20" t="s">
        <v>716</v>
      </c>
      <c r="E1618" s="20" t="s">
        <v>3967</v>
      </c>
      <c r="F1618" s="20" t="s">
        <v>537</v>
      </c>
      <c r="G1618" s="20">
        <v>3.66</v>
      </c>
      <c r="H1618" s="20" t="s">
        <v>1679</v>
      </c>
      <c r="I1618" s="20" t="s">
        <v>3917</v>
      </c>
      <c r="J1618" s="20" t="s">
        <v>3918</v>
      </c>
      <c r="K1618" s="20" t="s">
        <v>3918</v>
      </c>
      <c r="L1618" s="20" t="s">
        <v>462</v>
      </c>
      <c r="M1618" s="20">
        <v>5</v>
      </c>
      <c r="N1618" s="20" t="s">
        <v>1679</v>
      </c>
      <c r="P1618" s="20">
        <v>0</v>
      </c>
      <c r="Q1618" s="20" t="s">
        <v>487</v>
      </c>
      <c r="R1618" s="20" t="s">
        <v>488</v>
      </c>
      <c r="S1618" s="20" t="s">
        <v>221</v>
      </c>
      <c r="T1618" s="20" t="s">
        <v>3928</v>
      </c>
      <c r="U1618" s="20" t="s">
        <v>3956</v>
      </c>
      <c r="V1618" s="20">
        <v>20</v>
      </c>
      <c r="W1618" s="20">
        <v>619</v>
      </c>
      <c r="Y1618" s="20" t="s">
        <v>1684</v>
      </c>
      <c r="Z1618" s="20" t="s">
        <v>1685</v>
      </c>
      <c r="AA1618" s="20">
        <v>1.5</v>
      </c>
      <c r="AB1618" s="20">
        <v>12</v>
      </c>
      <c r="AC1618" s="20">
        <v>12</v>
      </c>
      <c r="AD1618" s="20">
        <v>12</v>
      </c>
      <c r="AJ1618" s="20" t="s">
        <v>1815</v>
      </c>
      <c r="AL1618" s="20" t="s">
        <v>1686</v>
      </c>
      <c r="AT1618" s="20" t="s">
        <v>1687</v>
      </c>
      <c r="AY1618" s="20" t="s">
        <v>1835</v>
      </c>
      <c r="BD1618" s="20" t="s">
        <v>2005</v>
      </c>
      <c r="BE1618" s="20" t="s">
        <v>462</v>
      </c>
      <c r="BL1618" s="20">
        <v>292.8</v>
      </c>
      <c r="BM1618" s="20">
        <v>80</v>
      </c>
    </row>
    <row r="1619" spans="1:65" x14ac:dyDescent="0.25">
      <c r="A1619" s="20" t="s">
        <v>1677</v>
      </c>
      <c r="B1619" s="20" t="s">
        <v>462</v>
      </c>
      <c r="C1619" s="20" t="s">
        <v>715</v>
      </c>
      <c r="D1619" s="20" t="s">
        <v>716</v>
      </c>
      <c r="E1619" s="20" t="s">
        <v>3968</v>
      </c>
      <c r="F1619" s="20" t="s">
        <v>586</v>
      </c>
      <c r="G1619" s="20">
        <v>2.54</v>
      </c>
      <c r="H1619" s="20" t="s">
        <v>1679</v>
      </c>
      <c r="I1619" s="20" t="s">
        <v>3917</v>
      </c>
      <c r="J1619" s="20" t="s">
        <v>3918</v>
      </c>
      <c r="K1619" s="20" t="s">
        <v>3918</v>
      </c>
      <c r="L1619" s="20" t="s">
        <v>462</v>
      </c>
      <c r="M1619" s="20">
        <v>5</v>
      </c>
      <c r="N1619" s="20" t="s">
        <v>1679</v>
      </c>
      <c r="P1619" s="20">
        <v>0</v>
      </c>
      <c r="Q1619" s="20" t="s">
        <v>487</v>
      </c>
      <c r="R1619" s="20" t="s">
        <v>488</v>
      </c>
      <c r="S1619" s="20" t="s">
        <v>221</v>
      </c>
      <c r="T1619" s="20" t="s">
        <v>3919</v>
      </c>
      <c r="U1619" s="20" t="s">
        <v>3947</v>
      </c>
      <c r="V1619" s="20">
        <v>17</v>
      </c>
      <c r="W1619" s="20">
        <v>530</v>
      </c>
      <c r="Y1619" s="20" t="s">
        <v>1684</v>
      </c>
      <c r="Z1619" s="20" t="s">
        <v>1685</v>
      </c>
      <c r="AA1619" s="20">
        <v>1.5</v>
      </c>
      <c r="AB1619" s="20">
        <v>12</v>
      </c>
      <c r="AC1619" s="20">
        <v>12</v>
      </c>
      <c r="AD1619" s="20">
        <v>12</v>
      </c>
      <c r="AJ1619" s="20" t="s">
        <v>1815</v>
      </c>
      <c r="AL1619" s="20" t="s">
        <v>1686</v>
      </c>
      <c r="AT1619" s="20" t="s">
        <v>1687</v>
      </c>
      <c r="AY1619" s="20" t="s">
        <v>1835</v>
      </c>
      <c r="BD1619" s="20" t="s">
        <v>2005</v>
      </c>
      <c r="BE1619" s="20" t="s">
        <v>462</v>
      </c>
      <c r="BL1619" s="20">
        <v>203.2</v>
      </c>
      <c r="BM1619" s="20">
        <v>80</v>
      </c>
    </row>
    <row r="1620" spans="1:65" x14ac:dyDescent="0.25">
      <c r="A1620" s="20" t="s">
        <v>1677</v>
      </c>
      <c r="B1620" s="20" t="s">
        <v>462</v>
      </c>
      <c r="C1620" s="20" t="s">
        <v>715</v>
      </c>
      <c r="D1620" s="20" t="s">
        <v>716</v>
      </c>
      <c r="E1620" s="20" t="s">
        <v>3969</v>
      </c>
      <c r="F1620" s="20" t="s">
        <v>538</v>
      </c>
      <c r="G1620" s="20">
        <v>3.72</v>
      </c>
      <c r="H1620" s="20" t="s">
        <v>1679</v>
      </c>
      <c r="I1620" s="20" t="s">
        <v>3917</v>
      </c>
      <c r="J1620" s="20" t="s">
        <v>3918</v>
      </c>
      <c r="K1620" s="20" t="s">
        <v>3918</v>
      </c>
      <c r="L1620" s="20" t="s">
        <v>462</v>
      </c>
      <c r="M1620" s="20">
        <v>5</v>
      </c>
      <c r="N1620" s="20" t="s">
        <v>1679</v>
      </c>
      <c r="P1620" s="20">
        <v>0</v>
      </c>
      <c r="Q1620" s="20" t="s">
        <v>487</v>
      </c>
      <c r="R1620" s="20" t="s">
        <v>488</v>
      </c>
      <c r="S1620" s="20" t="s">
        <v>221</v>
      </c>
      <c r="T1620" s="20" t="s">
        <v>3919</v>
      </c>
      <c r="U1620" s="20" t="s">
        <v>3947</v>
      </c>
      <c r="V1620" s="20">
        <v>17</v>
      </c>
      <c r="W1620" s="20">
        <v>530</v>
      </c>
      <c r="Y1620" s="20" t="s">
        <v>1684</v>
      </c>
      <c r="Z1620" s="20" t="s">
        <v>1685</v>
      </c>
      <c r="AA1620" s="20">
        <v>1.5</v>
      </c>
      <c r="AB1620" s="20">
        <v>12</v>
      </c>
      <c r="AC1620" s="20">
        <v>12</v>
      </c>
      <c r="AD1620" s="20">
        <v>12</v>
      </c>
      <c r="AJ1620" s="20" t="s">
        <v>1815</v>
      </c>
      <c r="AL1620" s="20" t="s">
        <v>1686</v>
      </c>
      <c r="AT1620" s="20" t="s">
        <v>1687</v>
      </c>
      <c r="AY1620" s="20" t="s">
        <v>1835</v>
      </c>
      <c r="BD1620" s="20" t="s">
        <v>2005</v>
      </c>
      <c r="BE1620" s="20" t="s">
        <v>462</v>
      </c>
      <c r="BL1620" s="20">
        <v>297.60000000000002</v>
      </c>
      <c r="BM1620" s="20">
        <v>80</v>
      </c>
    </row>
    <row r="1621" spans="1:65" x14ac:dyDescent="0.25">
      <c r="A1621" s="20" t="s">
        <v>1677</v>
      </c>
      <c r="B1621" s="20" t="s">
        <v>462</v>
      </c>
      <c r="C1621" s="20" t="s">
        <v>715</v>
      </c>
      <c r="D1621" s="20" t="s">
        <v>716</v>
      </c>
      <c r="E1621" s="20" t="s">
        <v>3970</v>
      </c>
      <c r="F1621" s="20" t="s">
        <v>539</v>
      </c>
      <c r="G1621" s="20">
        <v>1.19</v>
      </c>
      <c r="H1621" s="20" t="s">
        <v>1679</v>
      </c>
      <c r="I1621" s="20" t="s">
        <v>3917</v>
      </c>
      <c r="J1621" s="20" t="s">
        <v>3918</v>
      </c>
      <c r="K1621" s="20" t="s">
        <v>3918</v>
      </c>
      <c r="L1621" s="20" t="s">
        <v>462</v>
      </c>
      <c r="M1621" s="20">
        <v>5</v>
      </c>
      <c r="N1621" s="20" t="s">
        <v>1679</v>
      </c>
      <c r="P1621" s="20">
        <v>0</v>
      </c>
      <c r="Q1621" s="20" t="s">
        <v>487</v>
      </c>
      <c r="R1621" s="20" t="s">
        <v>488</v>
      </c>
      <c r="S1621" s="20" t="s">
        <v>221</v>
      </c>
      <c r="T1621" s="20" t="s">
        <v>3919</v>
      </c>
      <c r="U1621" s="20" t="s">
        <v>3947</v>
      </c>
      <c r="V1621" s="20">
        <v>17</v>
      </c>
      <c r="W1621" s="20">
        <v>530</v>
      </c>
      <c r="Y1621" s="20" t="s">
        <v>1684</v>
      </c>
      <c r="Z1621" s="20" t="s">
        <v>1685</v>
      </c>
      <c r="AA1621" s="20">
        <v>1.5</v>
      </c>
      <c r="AB1621" s="20">
        <v>12</v>
      </c>
      <c r="AC1621" s="20">
        <v>12</v>
      </c>
      <c r="AD1621" s="20">
        <v>12</v>
      </c>
      <c r="AJ1621" s="20" t="s">
        <v>1815</v>
      </c>
      <c r="AL1621" s="20" t="s">
        <v>1686</v>
      </c>
      <c r="AT1621" s="20" t="s">
        <v>1687</v>
      </c>
      <c r="AY1621" s="20" t="s">
        <v>1835</v>
      </c>
      <c r="BD1621" s="20" t="s">
        <v>2005</v>
      </c>
      <c r="BE1621" s="20" t="s">
        <v>462</v>
      </c>
      <c r="BL1621" s="20">
        <v>95.2</v>
      </c>
      <c r="BM1621" s="20">
        <v>80</v>
      </c>
    </row>
    <row r="1622" spans="1:65" x14ac:dyDescent="0.25">
      <c r="A1622" s="20" t="s">
        <v>1677</v>
      </c>
      <c r="B1622" s="20" t="s">
        <v>462</v>
      </c>
      <c r="C1622" s="20" t="s">
        <v>715</v>
      </c>
      <c r="D1622" s="20" t="s">
        <v>716</v>
      </c>
      <c r="E1622" s="20" t="s">
        <v>3971</v>
      </c>
      <c r="F1622" s="20" t="s">
        <v>682</v>
      </c>
      <c r="G1622" s="20">
        <v>7.15</v>
      </c>
      <c r="H1622" s="20" t="s">
        <v>1679</v>
      </c>
      <c r="I1622" s="20" t="s">
        <v>3917</v>
      </c>
      <c r="J1622" s="20" t="s">
        <v>3918</v>
      </c>
      <c r="K1622" s="20" t="s">
        <v>3918</v>
      </c>
      <c r="L1622" s="20" t="s">
        <v>462</v>
      </c>
      <c r="M1622" s="20">
        <v>5</v>
      </c>
      <c r="N1622" s="20" t="s">
        <v>1679</v>
      </c>
      <c r="P1622" s="20">
        <v>0</v>
      </c>
      <c r="Q1622" s="20" t="s">
        <v>487</v>
      </c>
      <c r="R1622" s="20" t="s">
        <v>488</v>
      </c>
      <c r="S1622" s="20" t="s">
        <v>221</v>
      </c>
      <c r="T1622" s="20" t="s">
        <v>3919</v>
      </c>
      <c r="U1622" s="20" t="s">
        <v>3947</v>
      </c>
      <c r="V1622" s="20">
        <v>17</v>
      </c>
      <c r="W1622" s="20">
        <v>530</v>
      </c>
      <c r="Y1622" s="20" t="s">
        <v>1684</v>
      </c>
      <c r="Z1622" s="20" t="s">
        <v>1685</v>
      </c>
      <c r="AA1622" s="20">
        <v>1.5</v>
      </c>
      <c r="AB1622" s="20">
        <v>12</v>
      </c>
      <c r="AC1622" s="20">
        <v>12</v>
      </c>
      <c r="AD1622" s="20">
        <v>12</v>
      </c>
      <c r="AJ1622" s="20" t="s">
        <v>1815</v>
      </c>
      <c r="AL1622" s="20" t="s">
        <v>1686</v>
      </c>
      <c r="AT1622" s="20" t="s">
        <v>1687</v>
      </c>
      <c r="AY1622" s="20" t="s">
        <v>1835</v>
      </c>
      <c r="BD1622" s="20" t="s">
        <v>2005</v>
      </c>
      <c r="BE1622" s="20" t="s">
        <v>462</v>
      </c>
      <c r="BL1622" s="20">
        <v>572</v>
      </c>
      <c r="BM1622" s="20">
        <v>80</v>
      </c>
    </row>
    <row r="1623" spans="1:65" x14ac:dyDescent="0.25">
      <c r="A1623" s="20" t="s">
        <v>1677</v>
      </c>
      <c r="B1623" s="20" t="s">
        <v>462</v>
      </c>
      <c r="C1623" s="20" t="s">
        <v>715</v>
      </c>
      <c r="D1623" s="20" t="s">
        <v>716</v>
      </c>
      <c r="E1623" s="20" t="s">
        <v>3972</v>
      </c>
      <c r="F1623" s="20" t="s">
        <v>683</v>
      </c>
      <c r="G1623" s="20">
        <v>8.64</v>
      </c>
      <c r="H1623" s="20" t="s">
        <v>1679</v>
      </c>
      <c r="I1623" s="20" t="s">
        <v>3917</v>
      </c>
      <c r="J1623" s="20" t="s">
        <v>3918</v>
      </c>
      <c r="K1623" s="20" t="s">
        <v>3918</v>
      </c>
      <c r="L1623" s="20" t="s">
        <v>462</v>
      </c>
      <c r="M1623" s="20">
        <v>5</v>
      </c>
      <c r="N1623" s="20" t="s">
        <v>1679</v>
      </c>
      <c r="P1623" s="20">
        <v>0</v>
      </c>
      <c r="Q1623" s="20" t="s">
        <v>487</v>
      </c>
      <c r="R1623" s="20" t="s">
        <v>488</v>
      </c>
      <c r="S1623" s="20" t="s">
        <v>221</v>
      </c>
      <c r="T1623" s="20" t="s">
        <v>3919</v>
      </c>
      <c r="U1623" s="20" t="s">
        <v>3947</v>
      </c>
      <c r="V1623" s="20">
        <v>17</v>
      </c>
      <c r="W1623" s="20">
        <v>530</v>
      </c>
      <c r="Y1623" s="20" t="s">
        <v>1684</v>
      </c>
      <c r="Z1623" s="20" t="s">
        <v>1685</v>
      </c>
      <c r="AA1623" s="20">
        <v>1.5</v>
      </c>
      <c r="AB1623" s="20">
        <v>12</v>
      </c>
      <c r="AC1623" s="20">
        <v>12</v>
      </c>
      <c r="AD1623" s="20">
        <v>12</v>
      </c>
      <c r="AJ1623" s="20" t="s">
        <v>1815</v>
      </c>
      <c r="AL1623" s="20" t="s">
        <v>1686</v>
      </c>
      <c r="AT1623" s="20" t="s">
        <v>1687</v>
      </c>
      <c r="AY1623" s="20" t="s">
        <v>1835</v>
      </c>
      <c r="BD1623" s="20" t="s">
        <v>2005</v>
      </c>
      <c r="BE1623" s="20" t="s">
        <v>462</v>
      </c>
      <c r="BL1623" s="20">
        <v>691.2</v>
      </c>
      <c r="BM1623" s="20">
        <v>80</v>
      </c>
    </row>
    <row r="1624" spans="1:65" x14ac:dyDescent="0.25">
      <c r="A1624" s="20" t="s">
        <v>1677</v>
      </c>
      <c r="B1624" s="20" t="s">
        <v>462</v>
      </c>
      <c r="C1624" s="20" t="s">
        <v>715</v>
      </c>
      <c r="D1624" s="20" t="s">
        <v>716</v>
      </c>
      <c r="E1624" s="20" t="s">
        <v>3973</v>
      </c>
      <c r="F1624" s="20" t="s">
        <v>589</v>
      </c>
      <c r="G1624" s="20">
        <v>2.0499999999999998</v>
      </c>
      <c r="H1624" s="20" t="s">
        <v>1679</v>
      </c>
      <c r="I1624" s="20" t="s">
        <v>3917</v>
      </c>
      <c r="J1624" s="20" t="s">
        <v>3918</v>
      </c>
      <c r="K1624" s="20" t="s">
        <v>3918</v>
      </c>
      <c r="L1624" s="20" t="s">
        <v>462</v>
      </c>
      <c r="M1624" s="20">
        <v>5</v>
      </c>
      <c r="N1624" s="20" t="s">
        <v>1679</v>
      </c>
      <c r="P1624" s="20">
        <v>0</v>
      </c>
      <c r="Q1624" s="20" t="s">
        <v>504</v>
      </c>
      <c r="R1624" s="20" t="s">
        <v>508</v>
      </c>
      <c r="S1624" s="20" t="s">
        <v>221</v>
      </c>
      <c r="T1624" s="20" t="s">
        <v>3974</v>
      </c>
      <c r="U1624" s="20" t="s">
        <v>3947</v>
      </c>
      <c r="V1624" s="20">
        <v>17</v>
      </c>
      <c r="W1624" s="20">
        <v>530</v>
      </c>
      <c r="Y1624" s="20" t="s">
        <v>1684</v>
      </c>
      <c r="Z1624" s="20" t="s">
        <v>1685</v>
      </c>
      <c r="AA1624" s="20">
        <v>1.5</v>
      </c>
      <c r="AB1624" s="20">
        <v>12</v>
      </c>
      <c r="AC1624" s="20">
        <v>12</v>
      </c>
      <c r="AD1624" s="20">
        <v>12</v>
      </c>
      <c r="AJ1624" s="20" t="s">
        <v>1815</v>
      </c>
      <c r="AL1624" s="20" t="s">
        <v>1686</v>
      </c>
      <c r="AT1624" s="20" t="s">
        <v>1687</v>
      </c>
      <c r="AY1624" s="20" t="s">
        <v>1835</v>
      </c>
      <c r="BD1624" s="20" t="s">
        <v>2005</v>
      </c>
      <c r="BE1624" s="20" t="s">
        <v>462</v>
      </c>
      <c r="BL1624" s="20">
        <v>143.5</v>
      </c>
      <c r="BM1624" s="20">
        <v>70</v>
      </c>
    </row>
    <row r="1625" spans="1:65" x14ac:dyDescent="0.25">
      <c r="A1625" s="20" t="s">
        <v>1677</v>
      </c>
      <c r="B1625" s="20" t="s">
        <v>462</v>
      </c>
      <c r="C1625" s="20" t="s">
        <v>715</v>
      </c>
      <c r="D1625" s="20" t="s">
        <v>716</v>
      </c>
      <c r="E1625" s="20" t="s">
        <v>3975</v>
      </c>
      <c r="F1625" s="20" t="s">
        <v>590</v>
      </c>
      <c r="G1625" s="20">
        <v>8.7100000000000009</v>
      </c>
      <c r="H1625" s="20" t="s">
        <v>1679</v>
      </c>
      <c r="I1625" s="20" t="s">
        <v>3917</v>
      </c>
      <c r="J1625" s="20" t="s">
        <v>3918</v>
      </c>
      <c r="K1625" s="20" t="s">
        <v>3918</v>
      </c>
      <c r="L1625" s="20" t="s">
        <v>462</v>
      </c>
      <c r="M1625" s="20">
        <v>5</v>
      </c>
      <c r="N1625" s="20" t="s">
        <v>1679</v>
      </c>
      <c r="P1625" s="20">
        <v>0</v>
      </c>
      <c r="Q1625" s="20" t="s">
        <v>504</v>
      </c>
      <c r="R1625" s="20" t="s">
        <v>508</v>
      </c>
      <c r="S1625" s="20" t="s">
        <v>221</v>
      </c>
      <c r="T1625" s="20" t="s">
        <v>3974</v>
      </c>
      <c r="U1625" s="20" t="s">
        <v>3947</v>
      </c>
      <c r="V1625" s="20">
        <v>17</v>
      </c>
      <c r="W1625" s="20">
        <v>530</v>
      </c>
      <c r="Y1625" s="20" t="s">
        <v>1684</v>
      </c>
      <c r="Z1625" s="20" t="s">
        <v>1685</v>
      </c>
      <c r="AA1625" s="20">
        <v>1.5</v>
      </c>
      <c r="AB1625" s="20">
        <v>12</v>
      </c>
      <c r="AC1625" s="20">
        <v>12</v>
      </c>
      <c r="AD1625" s="20">
        <v>12</v>
      </c>
      <c r="AJ1625" s="20" t="s">
        <v>1815</v>
      </c>
      <c r="AL1625" s="20" t="s">
        <v>1686</v>
      </c>
      <c r="AT1625" s="20" t="s">
        <v>1687</v>
      </c>
      <c r="AY1625" s="20" t="s">
        <v>1835</v>
      </c>
      <c r="BD1625" s="20" t="s">
        <v>2005</v>
      </c>
      <c r="BE1625" s="20" t="s">
        <v>462</v>
      </c>
      <c r="BL1625" s="20">
        <v>609.70000000000005</v>
      </c>
      <c r="BM1625" s="20">
        <v>70</v>
      </c>
    </row>
    <row r="1626" spans="1:65" x14ac:dyDescent="0.25">
      <c r="A1626" s="20" t="s">
        <v>1677</v>
      </c>
      <c r="B1626" s="20" t="s">
        <v>462</v>
      </c>
      <c r="C1626" s="20" t="s">
        <v>715</v>
      </c>
      <c r="D1626" s="20" t="s">
        <v>716</v>
      </c>
      <c r="E1626" s="20" t="s">
        <v>3976</v>
      </c>
      <c r="F1626" s="20" t="s">
        <v>591</v>
      </c>
      <c r="G1626" s="20">
        <v>3.26</v>
      </c>
      <c r="H1626" s="20" t="s">
        <v>1679</v>
      </c>
      <c r="I1626" s="20" t="s">
        <v>3917</v>
      </c>
      <c r="J1626" s="20" t="s">
        <v>3918</v>
      </c>
      <c r="K1626" s="20" t="s">
        <v>3918</v>
      </c>
      <c r="L1626" s="20" t="s">
        <v>462</v>
      </c>
      <c r="M1626" s="20">
        <v>5</v>
      </c>
      <c r="N1626" s="20" t="s">
        <v>1679</v>
      </c>
      <c r="P1626" s="20">
        <v>0</v>
      </c>
      <c r="Q1626" s="20" t="s">
        <v>504</v>
      </c>
      <c r="R1626" s="20" t="s">
        <v>508</v>
      </c>
      <c r="S1626" s="20" t="s">
        <v>221</v>
      </c>
      <c r="T1626" s="20" t="s">
        <v>3974</v>
      </c>
      <c r="U1626" s="20" t="s">
        <v>3947</v>
      </c>
      <c r="V1626" s="20">
        <v>17</v>
      </c>
      <c r="W1626" s="20">
        <v>530</v>
      </c>
      <c r="Y1626" s="20" t="s">
        <v>1684</v>
      </c>
      <c r="Z1626" s="20" t="s">
        <v>1685</v>
      </c>
      <c r="AA1626" s="20">
        <v>1.5</v>
      </c>
      <c r="AB1626" s="20">
        <v>12</v>
      </c>
      <c r="AC1626" s="20">
        <v>12</v>
      </c>
      <c r="AD1626" s="20">
        <v>12</v>
      </c>
      <c r="AJ1626" s="20" t="s">
        <v>1815</v>
      </c>
      <c r="AL1626" s="20" t="s">
        <v>1686</v>
      </c>
      <c r="AT1626" s="20" t="s">
        <v>1687</v>
      </c>
      <c r="AY1626" s="20" t="s">
        <v>1835</v>
      </c>
      <c r="BD1626" s="20" t="s">
        <v>2005</v>
      </c>
      <c r="BE1626" s="20" t="s">
        <v>462</v>
      </c>
      <c r="BL1626" s="20">
        <v>228.2</v>
      </c>
      <c r="BM1626" s="20">
        <v>70</v>
      </c>
    </row>
    <row r="1627" spans="1:65" x14ac:dyDescent="0.25">
      <c r="A1627" s="20" t="s">
        <v>1677</v>
      </c>
      <c r="B1627" s="20" t="s">
        <v>462</v>
      </c>
      <c r="C1627" s="20" t="s">
        <v>715</v>
      </c>
      <c r="D1627" s="20" t="s">
        <v>716</v>
      </c>
      <c r="E1627" s="20" t="s">
        <v>3977</v>
      </c>
      <c r="F1627" s="20" t="s">
        <v>592</v>
      </c>
      <c r="G1627" s="20">
        <v>1.19</v>
      </c>
      <c r="H1627" s="20" t="s">
        <v>1679</v>
      </c>
      <c r="I1627" s="20" t="s">
        <v>3917</v>
      </c>
      <c r="J1627" s="20" t="s">
        <v>3918</v>
      </c>
      <c r="K1627" s="20" t="s">
        <v>3918</v>
      </c>
      <c r="L1627" s="20" t="s">
        <v>462</v>
      </c>
      <c r="M1627" s="20">
        <v>5</v>
      </c>
      <c r="N1627" s="20" t="s">
        <v>1679</v>
      </c>
      <c r="P1627" s="20">
        <v>0</v>
      </c>
      <c r="Q1627" s="20" t="s">
        <v>504</v>
      </c>
      <c r="R1627" s="20" t="s">
        <v>508</v>
      </c>
      <c r="S1627" s="20" t="s">
        <v>221</v>
      </c>
      <c r="T1627" s="20" t="s">
        <v>3974</v>
      </c>
      <c r="U1627" s="20" t="s">
        <v>3947</v>
      </c>
      <c r="V1627" s="20">
        <v>17</v>
      </c>
      <c r="W1627" s="20">
        <v>530</v>
      </c>
      <c r="Y1627" s="20" t="s">
        <v>1684</v>
      </c>
      <c r="Z1627" s="20" t="s">
        <v>1685</v>
      </c>
      <c r="AA1627" s="20">
        <v>1.5</v>
      </c>
      <c r="AB1627" s="20">
        <v>12</v>
      </c>
      <c r="AC1627" s="20">
        <v>12</v>
      </c>
      <c r="AD1627" s="20">
        <v>12</v>
      </c>
      <c r="AJ1627" s="20" t="s">
        <v>1815</v>
      </c>
      <c r="AL1627" s="20" t="s">
        <v>1686</v>
      </c>
      <c r="AT1627" s="20" t="s">
        <v>1687</v>
      </c>
      <c r="AY1627" s="20" t="s">
        <v>1835</v>
      </c>
      <c r="BD1627" s="20" t="s">
        <v>2005</v>
      </c>
      <c r="BE1627" s="20" t="s">
        <v>462</v>
      </c>
      <c r="BL1627" s="20">
        <v>83.3</v>
      </c>
      <c r="BM1627" s="20">
        <v>70</v>
      </c>
    </row>
    <row r="1628" spans="1:65" x14ac:dyDescent="0.25">
      <c r="A1628" s="20" t="s">
        <v>1677</v>
      </c>
      <c r="B1628" s="20" t="s">
        <v>462</v>
      </c>
      <c r="C1628" s="20" t="s">
        <v>715</v>
      </c>
      <c r="D1628" s="20" t="s">
        <v>716</v>
      </c>
      <c r="E1628" s="20" t="s">
        <v>3978</v>
      </c>
      <c r="F1628" s="20" t="s">
        <v>593</v>
      </c>
      <c r="G1628" s="20">
        <v>1.62</v>
      </c>
      <c r="H1628" s="20" t="s">
        <v>1679</v>
      </c>
      <c r="I1628" s="20" t="s">
        <v>3917</v>
      </c>
      <c r="J1628" s="20" t="s">
        <v>3918</v>
      </c>
      <c r="K1628" s="20" t="s">
        <v>3918</v>
      </c>
      <c r="L1628" s="20" t="s">
        <v>462</v>
      </c>
      <c r="M1628" s="20">
        <v>5</v>
      </c>
      <c r="N1628" s="20" t="s">
        <v>1679</v>
      </c>
      <c r="P1628" s="20">
        <v>0</v>
      </c>
      <c r="Q1628" s="20" t="s">
        <v>504</v>
      </c>
      <c r="R1628" s="20" t="s">
        <v>508</v>
      </c>
      <c r="S1628" s="20" t="s">
        <v>221</v>
      </c>
      <c r="T1628" s="20" t="s">
        <v>3974</v>
      </c>
      <c r="U1628" s="20" t="s">
        <v>3947</v>
      </c>
      <c r="V1628" s="20">
        <v>17</v>
      </c>
      <c r="W1628" s="20">
        <v>530</v>
      </c>
      <c r="Y1628" s="20" t="s">
        <v>1684</v>
      </c>
      <c r="Z1628" s="20" t="s">
        <v>1685</v>
      </c>
      <c r="AA1628" s="20">
        <v>1.5</v>
      </c>
      <c r="AB1628" s="20">
        <v>12</v>
      </c>
      <c r="AC1628" s="20">
        <v>12</v>
      </c>
      <c r="AD1628" s="20">
        <v>12</v>
      </c>
      <c r="AJ1628" s="20" t="s">
        <v>1815</v>
      </c>
      <c r="AL1628" s="20" t="s">
        <v>1686</v>
      </c>
      <c r="AT1628" s="20" t="s">
        <v>1687</v>
      </c>
      <c r="AY1628" s="20" t="s">
        <v>1835</v>
      </c>
      <c r="BD1628" s="20" t="s">
        <v>2005</v>
      </c>
      <c r="BE1628" s="20" t="s">
        <v>462</v>
      </c>
      <c r="BL1628" s="20">
        <v>113.4</v>
      </c>
      <c r="BM1628" s="20">
        <v>70</v>
      </c>
    </row>
    <row r="1629" spans="1:65" x14ac:dyDescent="0.25">
      <c r="A1629" s="20" t="s">
        <v>1677</v>
      </c>
      <c r="B1629" s="20" t="s">
        <v>462</v>
      </c>
      <c r="C1629" s="20" t="s">
        <v>715</v>
      </c>
      <c r="D1629" s="20" t="s">
        <v>716</v>
      </c>
      <c r="E1629" s="20" t="s">
        <v>3979</v>
      </c>
      <c r="F1629" s="20" t="s">
        <v>594</v>
      </c>
      <c r="G1629" s="20">
        <v>2.12</v>
      </c>
      <c r="H1629" s="20" t="s">
        <v>1679</v>
      </c>
      <c r="I1629" s="20" t="s">
        <v>3917</v>
      </c>
      <c r="J1629" s="20" t="s">
        <v>3918</v>
      </c>
      <c r="K1629" s="20" t="s">
        <v>3918</v>
      </c>
      <c r="L1629" s="20" t="s">
        <v>462</v>
      </c>
      <c r="M1629" s="20">
        <v>5</v>
      </c>
      <c r="N1629" s="20" t="s">
        <v>1679</v>
      </c>
      <c r="P1629" s="20">
        <v>0</v>
      </c>
      <c r="Q1629" s="20" t="s">
        <v>504</v>
      </c>
      <c r="R1629" s="20" t="s">
        <v>508</v>
      </c>
      <c r="S1629" s="20" t="s">
        <v>221</v>
      </c>
      <c r="T1629" s="20" t="s">
        <v>3974</v>
      </c>
      <c r="U1629" s="20" t="s">
        <v>3947</v>
      </c>
      <c r="V1629" s="20">
        <v>17</v>
      </c>
      <c r="W1629" s="20">
        <v>530</v>
      </c>
      <c r="Y1629" s="20" t="s">
        <v>1684</v>
      </c>
      <c r="Z1629" s="20" t="s">
        <v>1685</v>
      </c>
      <c r="AA1629" s="20">
        <v>1.5</v>
      </c>
      <c r="AB1629" s="20">
        <v>12</v>
      </c>
      <c r="AC1629" s="20">
        <v>12</v>
      </c>
      <c r="AD1629" s="20">
        <v>12</v>
      </c>
      <c r="AJ1629" s="20" t="s">
        <v>1815</v>
      </c>
      <c r="AL1629" s="20" t="s">
        <v>1686</v>
      </c>
      <c r="AT1629" s="20" t="s">
        <v>1687</v>
      </c>
      <c r="AY1629" s="20" t="s">
        <v>1835</v>
      </c>
      <c r="BD1629" s="20" t="s">
        <v>2005</v>
      </c>
      <c r="BE1629" s="20" t="s">
        <v>462</v>
      </c>
      <c r="BL1629" s="20">
        <v>148.4</v>
      </c>
      <c r="BM1629" s="20">
        <v>70</v>
      </c>
    </row>
    <row r="1630" spans="1:65" x14ac:dyDescent="0.25">
      <c r="A1630" s="20" t="s">
        <v>1677</v>
      </c>
      <c r="B1630" s="20" t="s">
        <v>462</v>
      </c>
      <c r="C1630" s="20" t="s">
        <v>715</v>
      </c>
      <c r="D1630" s="20" t="s">
        <v>716</v>
      </c>
      <c r="E1630" s="20" t="s">
        <v>3980</v>
      </c>
      <c r="F1630" s="20" t="s">
        <v>595</v>
      </c>
      <c r="G1630" s="20">
        <v>2.4900000000000002</v>
      </c>
      <c r="H1630" s="20" t="s">
        <v>1679</v>
      </c>
      <c r="I1630" s="20" t="s">
        <v>3917</v>
      </c>
      <c r="J1630" s="20" t="s">
        <v>3918</v>
      </c>
      <c r="K1630" s="20" t="s">
        <v>3918</v>
      </c>
      <c r="L1630" s="20" t="s">
        <v>462</v>
      </c>
      <c r="M1630" s="20">
        <v>5</v>
      </c>
      <c r="N1630" s="20" t="s">
        <v>1679</v>
      </c>
      <c r="P1630" s="20">
        <v>0</v>
      </c>
      <c r="Q1630" s="20" t="s">
        <v>504</v>
      </c>
      <c r="R1630" s="20" t="s">
        <v>508</v>
      </c>
      <c r="S1630" s="20" t="s">
        <v>221</v>
      </c>
      <c r="T1630" s="20" t="s">
        <v>3974</v>
      </c>
      <c r="U1630" s="20" t="s">
        <v>3947</v>
      </c>
      <c r="V1630" s="20">
        <v>17</v>
      </c>
      <c r="W1630" s="20">
        <v>530</v>
      </c>
      <c r="Y1630" s="20" t="s">
        <v>1684</v>
      </c>
      <c r="Z1630" s="20" t="s">
        <v>1685</v>
      </c>
      <c r="AA1630" s="20">
        <v>1.5</v>
      </c>
      <c r="AB1630" s="20">
        <v>12</v>
      </c>
      <c r="AC1630" s="20">
        <v>12</v>
      </c>
      <c r="AD1630" s="20">
        <v>12</v>
      </c>
      <c r="AJ1630" s="20" t="s">
        <v>1815</v>
      </c>
      <c r="AL1630" s="20" t="s">
        <v>1686</v>
      </c>
      <c r="AT1630" s="20" t="s">
        <v>1687</v>
      </c>
      <c r="AY1630" s="20" t="s">
        <v>1835</v>
      </c>
      <c r="BD1630" s="20" t="s">
        <v>2005</v>
      </c>
      <c r="BE1630" s="20" t="s">
        <v>462</v>
      </c>
      <c r="BL1630" s="20">
        <v>174.3</v>
      </c>
      <c r="BM1630" s="20">
        <v>70</v>
      </c>
    </row>
    <row r="1631" spans="1:65" x14ac:dyDescent="0.25">
      <c r="A1631" s="20" t="s">
        <v>1677</v>
      </c>
      <c r="B1631" s="20" t="s">
        <v>462</v>
      </c>
      <c r="C1631" s="20" t="s">
        <v>715</v>
      </c>
      <c r="D1631" s="20" t="s">
        <v>716</v>
      </c>
      <c r="E1631" s="20" t="s">
        <v>3981</v>
      </c>
      <c r="F1631" s="20" t="s">
        <v>704</v>
      </c>
      <c r="G1631" s="20">
        <v>3.11</v>
      </c>
      <c r="H1631" s="20" t="s">
        <v>1679</v>
      </c>
      <c r="I1631" s="20" t="s">
        <v>3917</v>
      </c>
      <c r="J1631" s="20" t="s">
        <v>3918</v>
      </c>
      <c r="K1631" s="20" t="s">
        <v>3918</v>
      </c>
      <c r="L1631" s="20" t="s">
        <v>462</v>
      </c>
      <c r="M1631" s="20">
        <v>5</v>
      </c>
      <c r="N1631" s="20" t="s">
        <v>1679</v>
      </c>
      <c r="P1631" s="20">
        <v>0</v>
      </c>
      <c r="Q1631" s="20" t="s">
        <v>504</v>
      </c>
      <c r="R1631" s="20" t="s">
        <v>508</v>
      </c>
      <c r="S1631" s="20" t="s">
        <v>221</v>
      </c>
      <c r="T1631" s="20" t="s">
        <v>3974</v>
      </c>
      <c r="U1631" s="20" t="s">
        <v>3947</v>
      </c>
      <c r="V1631" s="20">
        <v>17</v>
      </c>
      <c r="W1631" s="20">
        <v>530</v>
      </c>
      <c r="Y1631" s="20" t="s">
        <v>1684</v>
      </c>
      <c r="Z1631" s="20" t="s">
        <v>1685</v>
      </c>
      <c r="AA1631" s="20">
        <v>1.5</v>
      </c>
      <c r="AB1631" s="20">
        <v>12</v>
      </c>
      <c r="AC1631" s="20">
        <v>12</v>
      </c>
      <c r="AD1631" s="20">
        <v>12</v>
      </c>
      <c r="AJ1631" s="20" t="s">
        <v>1815</v>
      </c>
      <c r="AL1631" s="20" t="s">
        <v>1686</v>
      </c>
      <c r="AT1631" s="20" t="s">
        <v>1687</v>
      </c>
      <c r="AY1631" s="20" t="s">
        <v>1835</v>
      </c>
      <c r="BD1631" s="20" t="s">
        <v>2005</v>
      </c>
      <c r="BE1631" s="20" t="s">
        <v>462</v>
      </c>
      <c r="BL1631" s="20">
        <v>217.7</v>
      </c>
      <c r="BM1631" s="20">
        <v>70</v>
      </c>
    </row>
    <row r="1632" spans="1:65" x14ac:dyDescent="0.25">
      <c r="A1632" s="20" t="s">
        <v>1677</v>
      </c>
      <c r="B1632" s="20" t="s">
        <v>462</v>
      </c>
      <c r="C1632" s="20" t="s">
        <v>715</v>
      </c>
      <c r="D1632" s="20" t="s">
        <v>716</v>
      </c>
      <c r="E1632" s="20" t="s">
        <v>3982</v>
      </c>
      <c r="F1632" s="20" t="s">
        <v>699</v>
      </c>
      <c r="G1632" s="20">
        <v>1.1200000000000001</v>
      </c>
      <c r="H1632" s="20" t="s">
        <v>1679</v>
      </c>
      <c r="I1632" s="20" t="s">
        <v>3917</v>
      </c>
      <c r="J1632" s="20" t="s">
        <v>3918</v>
      </c>
      <c r="K1632" s="20" t="s">
        <v>3918</v>
      </c>
      <c r="L1632" s="20" t="s">
        <v>462</v>
      </c>
      <c r="M1632" s="20">
        <v>5</v>
      </c>
      <c r="N1632" s="20" t="s">
        <v>1679</v>
      </c>
      <c r="P1632" s="20">
        <v>0</v>
      </c>
      <c r="Q1632" s="20" t="s">
        <v>504</v>
      </c>
      <c r="R1632" s="20" t="s">
        <v>508</v>
      </c>
      <c r="S1632" s="20" t="s">
        <v>221</v>
      </c>
      <c r="T1632" s="20" t="s">
        <v>3974</v>
      </c>
      <c r="U1632" s="20" t="s">
        <v>3947</v>
      </c>
      <c r="V1632" s="20">
        <v>17</v>
      </c>
      <c r="W1632" s="20">
        <v>530</v>
      </c>
      <c r="Y1632" s="20" t="s">
        <v>1684</v>
      </c>
      <c r="Z1632" s="20" t="s">
        <v>1685</v>
      </c>
      <c r="AA1632" s="20">
        <v>1.5</v>
      </c>
      <c r="AB1632" s="20">
        <v>12</v>
      </c>
      <c r="AC1632" s="20">
        <v>12</v>
      </c>
      <c r="AD1632" s="20">
        <v>12</v>
      </c>
      <c r="AJ1632" s="20" t="s">
        <v>1815</v>
      </c>
      <c r="AL1632" s="20" t="s">
        <v>1686</v>
      </c>
      <c r="AT1632" s="20" t="s">
        <v>1687</v>
      </c>
      <c r="AY1632" s="20" t="s">
        <v>1835</v>
      </c>
      <c r="BD1632" s="20" t="s">
        <v>2005</v>
      </c>
      <c r="BE1632" s="20" t="s">
        <v>462</v>
      </c>
      <c r="BL1632" s="20">
        <v>78.400000000000006</v>
      </c>
      <c r="BM1632" s="20">
        <v>70</v>
      </c>
    </row>
    <row r="1633" spans="1:65" x14ac:dyDescent="0.25">
      <c r="A1633" s="20" t="s">
        <v>1677</v>
      </c>
      <c r="B1633" s="20" t="s">
        <v>462</v>
      </c>
      <c r="C1633" s="20" t="s">
        <v>715</v>
      </c>
      <c r="D1633" s="20" t="s">
        <v>716</v>
      </c>
      <c r="E1633" s="20" t="s">
        <v>3983</v>
      </c>
      <c r="F1633" s="20" t="s">
        <v>700</v>
      </c>
      <c r="G1633" s="20">
        <v>6.26</v>
      </c>
      <c r="H1633" s="20" t="s">
        <v>1679</v>
      </c>
      <c r="I1633" s="20" t="s">
        <v>3917</v>
      </c>
      <c r="J1633" s="20" t="s">
        <v>3918</v>
      </c>
      <c r="K1633" s="20" t="s">
        <v>3918</v>
      </c>
      <c r="L1633" s="20" t="s">
        <v>462</v>
      </c>
      <c r="M1633" s="20">
        <v>5</v>
      </c>
      <c r="N1633" s="20" t="s">
        <v>1679</v>
      </c>
      <c r="P1633" s="20">
        <v>0</v>
      </c>
      <c r="Q1633" s="20" t="s">
        <v>487</v>
      </c>
      <c r="R1633" s="20" t="s">
        <v>508</v>
      </c>
      <c r="S1633" s="20" t="s">
        <v>221</v>
      </c>
      <c r="T1633" s="20" t="s">
        <v>3974</v>
      </c>
      <c r="U1633" s="20" t="s">
        <v>3984</v>
      </c>
      <c r="V1633" s="20">
        <v>17</v>
      </c>
      <c r="W1633" s="20">
        <v>530</v>
      </c>
      <c r="Y1633" s="20" t="s">
        <v>1684</v>
      </c>
      <c r="Z1633" s="20" t="s">
        <v>1685</v>
      </c>
      <c r="AA1633" s="20">
        <v>1.5</v>
      </c>
      <c r="AB1633" s="20">
        <v>12</v>
      </c>
      <c r="AC1633" s="20">
        <v>12</v>
      </c>
      <c r="AD1633" s="20">
        <v>12</v>
      </c>
      <c r="AJ1633" s="20" t="s">
        <v>1815</v>
      </c>
      <c r="AL1633" s="20" t="s">
        <v>1686</v>
      </c>
      <c r="AT1633" s="20" t="s">
        <v>1687</v>
      </c>
      <c r="AY1633" s="20" t="s">
        <v>1835</v>
      </c>
      <c r="BD1633" s="20" t="s">
        <v>2005</v>
      </c>
      <c r="BE1633" s="20" t="s">
        <v>462</v>
      </c>
      <c r="BL1633" s="20">
        <v>500.8</v>
      </c>
      <c r="BM1633" s="20">
        <v>80</v>
      </c>
    </row>
    <row r="1634" spans="1:65" x14ac:dyDescent="0.25">
      <c r="A1634" s="20" t="s">
        <v>1677</v>
      </c>
      <c r="B1634" s="20" t="s">
        <v>462</v>
      </c>
      <c r="C1634" s="20" t="s">
        <v>715</v>
      </c>
      <c r="D1634" s="20" t="s">
        <v>716</v>
      </c>
      <c r="E1634" s="20" t="s">
        <v>3985</v>
      </c>
      <c r="F1634" s="20" t="s">
        <v>596</v>
      </c>
      <c r="G1634" s="20">
        <v>7.03</v>
      </c>
      <c r="H1634" s="20" t="s">
        <v>1679</v>
      </c>
      <c r="I1634" s="20" t="s">
        <v>3917</v>
      </c>
      <c r="J1634" s="20" t="s">
        <v>3918</v>
      </c>
      <c r="K1634" s="20" t="s">
        <v>3918</v>
      </c>
      <c r="L1634" s="20" t="s">
        <v>462</v>
      </c>
      <c r="M1634" s="20">
        <v>5</v>
      </c>
      <c r="N1634" s="20" t="s">
        <v>1679</v>
      </c>
      <c r="P1634" s="20">
        <v>0</v>
      </c>
      <c r="Q1634" s="20" t="s">
        <v>487</v>
      </c>
      <c r="R1634" s="20" t="s">
        <v>508</v>
      </c>
      <c r="S1634" s="20" t="s">
        <v>221</v>
      </c>
      <c r="T1634" s="20" t="s">
        <v>3974</v>
      </c>
      <c r="U1634" s="20" t="s">
        <v>3984</v>
      </c>
      <c r="V1634" s="20">
        <v>17</v>
      </c>
      <c r="W1634" s="20">
        <v>530</v>
      </c>
      <c r="Y1634" s="20" t="s">
        <v>1684</v>
      </c>
      <c r="Z1634" s="20" t="s">
        <v>1685</v>
      </c>
      <c r="AA1634" s="20">
        <v>1.5</v>
      </c>
      <c r="AB1634" s="20">
        <v>12</v>
      </c>
      <c r="AC1634" s="20">
        <v>12</v>
      </c>
      <c r="AD1634" s="20">
        <v>12</v>
      </c>
      <c r="AJ1634" s="20" t="s">
        <v>1815</v>
      </c>
      <c r="AL1634" s="20" t="s">
        <v>1686</v>
      </c>
      <c r="AT1634" s="20" t="s">
        <v>1687</v>
      </c>
      <c r="AY1634" s="20" t="s">
        <v>1835</v>
      </c>
      <c r="BD1634" s="20" t="s">
        <v>2005</v>
      </c>
      <c r="BE1634" s="20" t="s">
        <v>462</v>
      </c>
      <c r="BL1634" s="20">
        <v>562.4</v>
      </c>
      <c r="BM1634" s="20">
        <v>80</v>
      </c>
    </row>
    <row r="1635" spans="1:65" x14ac:dyDescent="0.25">
      <c r="A1635" s="20" t="s">
        <v>1677</v>
      </c>
      <c r="B1635" s="20" t="s">
        <v>462</v>
      </c>
      <c r="C1635" s="20" t="s">
        <v>715</v>
      </c>
      <c r="D1635" s="20" t="s">
        <v>716</v>
      </c>
      <c r="E1635" s="20" t="s">
        <v>3986</v>
      </c>
      <c r="F1635" s="20" t="s">
        <v>597</v>
      </c>
      <c r="G1635" s="20">
        <v>4.54</v>
      </c>
      <c r="H1635" s="20" t="s">
        <v>1679</v>
      </c>
      <c r="I1635" s="20" t="s">
        <v>3917</v>
      </c>
      <c r="J1635" s="20" t="s">
        <v>3918</v>
      </c>
      <c r="K1635" s="20" t="s">
        <v>3918</v>
      </c>
      <c r="L1635" s="20" t="s">
        <v>462</v>
      </c>
      <c r="M1635" s="20">
        <v>5</v>
      </c>
      <c r="N1635" s="20" t="s">
        <v>1679</v>
      </c>
      <c r="P1635" s="20">
        <v>0</v>
      </c>
      <c r="Q1635" s="20" t="s">
        <v>504</v>
      </c>
      <c r="R1635" s="20" t="s">
        <v>508</v>
      </c>
      <c r="S1635" s="20" t="s">
        <v>221</v>
      </c>
      <c r="T1635" s="20" t="s">
        <v>3974</v>
      </c>
      <c r="U1635" s="20" t="s">
        <v>3920</v>
      </c>
      <c r="V1635" s="20">
        <v>17</v>
      </c>
      <c r="W1635" s="20">
        <v>530</v>
      </c>
      <c r="Y1635" s="20" t="s">
        <v>1684</v>
      </c>
      <c r="Z1635" s="20" t="s">
        <v>1685</v>
      </c>
      <c r="AA1635" s="20">
        <v>1.5</v>
      </c>
      <c r="AB1635" s="20">
        <v>12</v>
      </c>
      <c r="AC1635" s="20">
        <v>12</v>
      </c>
      <c r="AD1635" s="20">
        <v>12</v>
      </c>
      <c r="AJ1635" s="20" t="s">
        <v>1815</v>
      </c>
      <c r="AL1635" s="20" t="s">
        <v>1686</v>
      </c>
      <c r="AT1635" s="20" t="s">
        <v>1687</v>
      </c>
      <c r="AY1635" s="20" t="s">
        <v>1835</v>
      </c>
      <c r="BD1635" s="20" t="s">
        <v>2005</v>
      </c>
      <c r="BE1635" s="20" t="s">
        <v>462</v>
      </c>
      <c r="BL1635" s="20">
        <v>317.8</v>
      </c>
      <c r="BM1635" s="20">
        <v>70</v>
      </c>
    </row>
    <row r="1636" spans="1:65" x14ac:dyDescent="0.25">
      <c r="A1636" s="20" t="s">
        <v>1677</v>
      </c>
      <c r="B1636" s="20" t="s">
        <v>462</v>
      </c>
      <c r="C1636" s="20" t="s">
        <v>715</v>
      </c>
      <c r="D1636" s="20" t="s">
        <v>716</v>
      </c>
      <c r="E1636" s="20" t="s">
        <v>3987</v>
      </c>
      <c r="F1636" s="20" t="s">
        <v>598</v>
      </c>
      <c r="G1636" s="20">
        <v>5.16</v>
      </c>
      <c r="H1636" s="20" t="s">
        <v>1679</v>
      </c>
      <c r="I1636" s="20" t="s">
        <v>3917</v>
      </c>
      <c r="J1636" s="20" t="s">
        <v>3918</v>
      </c>
      <c r="K1636" s="20" t="s">
        <v>3918</v>
      </c>
      <c r="L1636" s="20" t="s">
        <v>462</v>
      </c>
      <c r="M1636" s="20">
        <v>5</v>
      </c>
      <c r="N1636" s="20" t="s">
        <v>1679</v>
      </c>
      <c r="P1636" s="20">
        <v>0</v>
      </c>
      <c r="Q1636" s="20" t="s">
        <v>504</v>
      </c>
      <c r="R1636" s="20" t="s">
        <v>508</v>
      </c>
      <c r="S1636" s="20" t="s">
        <v>221</v>
      </c>
      <c r="T1636" s="20" t="s">
        <v>3974</v>
      </c>
      <c r="U1636" s="20" t="s">
        <v>3947</v>
      </c>
      <c r="V1636" s="20">
        <v>17</v>
      </c>
      <c r="W1636" s="20">
        <v>530</v>
      </c>
      <c r="Y1636" s="20" t="s">
        <v>1684</v>
      </c>
      <c r="Z1636" s="20" t="s">
        <v>1685</v>
      </c>
      <c r="AA1636" s="20">
        <v>1.5</v>
      </c>
      <c r="AB1636" s="20">
        <v>12</v>
      </c>
      <c r="AC1636" s="20">
        <v>12</v>
      </c>
      <c r="AD1636" s="20">
        <v>12</v>
      </c>
      <c r="AJ1636" s="20" t="s">
        <v>1815</v>
      </c>
      <c r="AL1636" s="20" t="s">
        <v>1686</v>
      </c>
      <c r="AT1636" s="20" t="s">
        <v>1687</v>
      </c>
      <c r="AY1636" s="20" t="s">
        <v>1835</v>
      </c>
      <c r="BD1636" s="20" t="s">
        <v>2005</v>
      </c>
      <c r="BE1636" s="20" t="s">
        <v>462</v>
      </c>
      <c r="BL1636" s="20">
        <v>361.2</v>
      </c>
      <c r="BM1636" s="20">
        <v>70</v>
      </c>
    </row>
    <row r="1637" spans="1:65" x14ac:dyDescent="0.25">
      <c r="A1637" s="20" t="s">
        <v>1677</v>
      </c>
      <c r="B1637" s="20" t="s">
        <v>462</v>
      </c>
      <c r="C1637" s="20" t="s">
        <v>715</v>
      </c>
      <c r="D1637" s="20" t="s">
        <v>716</v>
      </c>
      <c r="E1637" s="20" t="s">
        <v>3988</v>
      </c>
      <c r="F1637" s="20" t="s">
        <v>599</v>
      </c>
      <c r="G1637" s="20">
        <v>3.06</v>
      </c>
      <c r="H1637" s="20" t="s">
        <v>1679</v>
      </c>
      <c r="I1637" s="20" t="s">
        <v>3917</v>
      </c>
      <c r="J1637" s="20" t="s">
        <v>3918</v>
      </c>
      <c r="K1637" s="20" t="s">
        <v>3918</v>
      </c>
      <c r="L1637" s="20" t="s">
        <v>462</v>
      </c>
      <c r="M1637" s="20">
        <v>5</v>
      </c>
      <c r="N1637" s="20" t="s">
        <v>1679</v>
      </c>
      <c r="P1637" s="20">
        <v>0</v>
      </c>
      <c r="Q1637" s="20" t="s">
        <v>504</v>
      </c>
      <c r="R1637" s="20" t="s">
        <v>508</v>
      </c>
      <c r="S1637" s="20" t="s">
        <v>221</v>
      </c>
      <c r="T1637" s="20" t="s">
        <v>3974</v>
      </c>
      <c r="U1637" s="20" t="s">
        <v>3947</v>
      </c>
      <c r="V1637" s="20">
        <v>17</v>
      </c>
      <c r="W1637" s="20">
        <v>530</v>
      </c>
      <c r="Y1637" s="20" t="s">
        <v>1684</v>
      </c>
      <c r="Z1637" s="20" t="s">
        <v>1685</v>
      </c>
      <c r="AA1637" s="20">
        <v>1.5</v>
      </c>
      <c r="AB1637" s="20">
        <v>12</v>
      </c>
      <c r="AC1637" s="20">
        <v>12</v>
      </c>
      <c r="AD1637" s="20">
        <v>12</v>
      </c>
      <c r="AJ1637" s="20" t="s">
        <v>1815</v>
      </c>
      <c r="AL1637" s="20" t="s">
        <v>1686</v>
      </c>
      <c r="AT1637" s="20" t="s">
        <v>1687</v>
      </c>
      <c r="AY1637" s="20" t="s">
        <v>1835</v>
      </c>
      <c r="BD1637" s="20" t="s">
        <v>2005</v>
      </c>
      <c r="BE1637" s="20" t="s">
        <v>462</v>
      </c>
      <c r="BL1637" s="20">
        <v>214.2</v>
      </c>
      <c r="BM1637" s="20">
        <v>70</v>
      </c>
    </row>
    <row r="1638" spans="1:65" x14ac:dyDescent="0.25">
      <c r="A1638" s="20" t="s">
        <v>1677</v>
      </c>
      <c r="B1638" s="20" t="s">
        <v>462</v>
      </c>
      <c r="C1638" s="20" t="s">
        <v>715</v>
      </c>
      <c r="D1638" s="20" t="s">
        <v>716</v>
      </c>
      <c r="E1638" s="20" t="s">
        <v>3989</v>
      </c>
      <c r="F1638" s="20" t="s">
        <v>600</v>
      </c>
      <c r="G1638" s="20">
        <v>0.63</v>
      </c>
      <c r="H1638" s="20" t="s">
        <v>1679</v>
      </c>
      <c r="I1638" s="20" t="s">
        <v>3917</v>
      </c>
      <c r="J1638" s="20" t="s">
        <v>3918</v>
      </c>
      <c r="K1638" s="20" t="s">
        <v>3918</v>
      </c>
      <c r="L1638" s="20" t="s">
        <v>462</v>
      </c>
      <c r="M1638" s="20">
        <v>5</v>
      </c>
      <c r="N1638" s="20" t="s">
        <v>1679</v>
      </c>
      <c r="P1638" s="20">
        <v>0</v>
      </c>
      <c r="Q1638" s="20" t="s">
        <v>504</v>
      </c>
      <c r="R1638" s="20" t="s">
        <v>508</v>
      </c>
      <c r="S1638" s="20" t="s">
        <v>221</v>
      </c>
      <c r="T1638" s="20" t="s">
        <v>3974</v>
      </c>
      <c r="U1638" s="20" t="s">
        <v>3947</v>
      </c>
      <c r="V1638" s="20">
        <v>17</v>
      </c>
      <c r="W1638" s="20">
        <v>530</v>
      </c>
      <c r="Y1638" s="20" t="s">
        <v>1684</v>
      </c>
      <c r="Z1638" s="20" t="s">
        <v>1685</v>
      </c>
      <c r="AA1638" s="20">
        <v>1.5</v>
      </c>
      <c r="AB1638" s="20">
        <v>12</v>
      </c>
      <c r="AC1638" s="20">
        <v>12</v>
      </c>
      <c r="AD1638" s="20">
        <v>12</v>
      </c>
      <c r="AJ1638" s="20" t="s">
        <v>1815</v>
      </c>
      <c r="AL1638" s="20" t="s">
        <v>1686</v>
      </c>
      <c r="AT1638" s="20" t="s">
        <v>1687</v>
      </c>
      <c r="AY1638" s="20" t="s">
        <v>1835</v>
      </c>
      <c r="BD1638" s="20" t="s">
        <v>2005</v>
      </c>
      <c r="BE1638" s="20" t="s">
        <v>462</v>
      </c>
      <c r="BL1638" s="20">
        <v>44.1</v>
      </c>
      <c r="BM1638" s="20">
        <v>70</v>
      </c>
    </row>
    <row r="1639" spans="1:65" x14ac:dyDescent="0.25">
      <c r="A1639" s="20" t="s">
        <v>1677</v>
      </c>
      <c r="B1639" s="20" t="s">
        <v>462</v>
      </c>
      <c r="C1639" s="20" t="s">
        <v>715</v>
      </c>
      <c r="D1639" s="20" t="s">
        <v>716</v>
      </c>
      <c r="E1639" s="20" t="s">
        <v>3990</v>
      </c>
      <c r="F1639" s="20" t="s">
        <v>601</v>
      </c>
      <c r="G1639" s="20">
        <v>15.29</v>
      </c>
      <c r="H1639" s="20" t="s">
        <v>1679</v>
      </c>
      <c r="I1639" s="20" t="s">
        <v>3917</v>
      </c>
      <c r="J1639" s="20" t="s">
        <v>3918</v>
      </c>
      <c r="K1639" s="20" t="s">
        <v>3918</v>
      </c>
      <c r="L1639" s="20" t="s">
        <v>462</v>
      </c>
      <c r="M1639" s="20">
        <v>5</v>
      </c>
      <c r="N1639" s="20" t="s">
        <v>1679</v>
      </c>
      <c r="P1639" s="20">
        <v>0</v>
      </c>
      <c r="Q1639" s="20" t="s">
        <v>487</v>
      </c>
      <c r="R1639" s="20" t="s">
        <v>517</v>
      </c>
      <c r="S1639" s="20" t="s">
        <v>221</v>
      </c>
      <c r="T1639" s="20" t="s">
        <v>3974</v>
      </c>
      <c r="U1639" s="20" t="s">
        <v>3984</v>
      </c>
      <c r="V1639" s="20">
        <v>17</v>
      </c>
      <c r="W1639" s="20">
        <v>530</v>
      </c>
      <c r="Y1639" s="20" t="s">
        <v>1684</v>
      </c>
      <c r="Z1639" s="20" t="s">
        <v>1685</v>
      </c>
      <c r="AA1639" s="20">
        <v>1.5</v>
      </c>
      <c r="AB1639" s="20">
        <v>12</v>
      </c>
      <c r="AC1639" s="20">
        <v>12</v>
      </c>
      <c r="AD1639" s="20">
        <v>12</v>
      </c>
      <c r="AJ1639" s="20" t="s">
        <v>1815</v>
      </c>
      <c r="AL1639" s="20" t="s">
        <v>1686</v>
      </c>
      <c r="AT1639" s="20" t="s">
        <v>1687</v>
      </c>
      <c r="AY1639" s="20" t="s">
        <v>1835</v>
      </c>
      <c r="BD1639" s="20" t="s">
        <v>2005</v>
      </c>
      <c r="BE1639" s="20" t="s">
        <v>462</v>
      </c>
      <c r="BL1639" s="20">
        <v>1223.2</v>
      </c>
      <c r="BM1639" s="20">
        <v>80</v>
      </c>
    </row>
    <row r="1640" spans="1:65" x14ac:dyDescent="0.25">
      <c r="A1640" s="20" t="s">
        <v>1677</v>
      </c>
      <c r="B1640" s="20" t="s">
        <v>462</v>
      </c>
      <c r="C1640" s="20" t="s">
        <v>715</v>
      </c>
      <c r="D1640" s="20" t="s">
        <v>716</v>
      </c>
      <c r="E1640" s="20" t="s">
        <v>3991</v>
      </c>
      <c r="F1640" s="20" t="s">
        <v>602</v>
      </c>
      <c r="G1640" s="20">
        <v>0.31</v>
      </c>
      <c r="H1640" s="20" t="s">
        <v>1679</v>
      </c>
      <c r="I1640" s="20" t="s">
        <v>3917</v>
      </c>
      <c r="J1640" s="20" t="s">
        <v>3918</v>
      </c>
      <c r="K1640" s="20" t="s">
        <v>3918</v>
      </c>
      <c r="L1640" s="20" t="s">
        <v>462</v>
      </c>
      <c r="M1640" s="20">
        <v>5</v>
      </c>
      <c r="N1640" s="20" t="s">
        <v>1679</v>
      </c>
      <c r="P1640" s="20">
        <v>0</v>
      </c>
      <c r="Q1640" s="20" t="s">
        <v>504</v>
      </c>
      <c r="R1640" s="20" t="s">
        <v>508</v>
      </c>
      <c r="S1640" s="20" t="s">
        <v>221</v>
      </c>
      <c r="T1640" s="20" t="s">
        <v>3974</v>
      </c>
      <c r="U1640" s="20" t="s">
        <v>3992</v>
      </c>
      <c r="V1640" s="20">
        <v>20</v>
      </c>
      <c r="W1640" s="20">
        <v>619</v>
      </c>
      <c r="Y1640" s="20" t="s">
        <v>1684</v>
      </c>
      <c r="Z1640" s="20" t="s">
        <v>1685</v>
      </c>
      <c r="AA1640" s="20">
        <v>1.5</v>
      </c>
      <c r="AB1640" s="20">
        <v>12</v>
      </c>
      <c r="AC1640" s="20">
        <v>12</v>
      </c>
      <c r="AD1640" s="20">
        <v>12</v>
      </c>
      <c r="AJ1640" s="20" t="s">
        <v>1815</v>
      </c>
      <c r="AL1640" s="20" t="s">
        <v>1686</v>
      </c>
      <c r="AT1640" s="20" t="s">
        <v>1687</v>
      </c>
      <c r="AY1640" s="20" t="s">
        <v>1835</v>
      </c>
      <c r="BD1640" s="20" t="s">
        <v>2005</v>
      </c>
      <c r="BE1640" s="20" t="s">
        <v>462</v>
      </c>
      <c r="BL1640" s="20">
        <v>21.7</v>
      </c>
      <c r="BM1640" s="20">
        <v>70</v>
      </c>
    </row>
    <row r="1641" spans="1:65" x14ac:dyDescent="0.25">
      <c r="A1641" s="20" t="s">
        <v>1677</v>
      </c>
      <c r="B1641" s="20" t="s">
        <v>462</v>
      </c>
      <c r="C1641" s="20" t="s">
        <v>715</v>
      </c>
      <c r="D1641" s="20" t="s">
        <v>716</v>
      </c>
      <c r="E1641" s="20" t="s">
        <v>3993</v>
      </c>
      <c r="F1641" s="20" t="s">
        <v>603</v>
      </c>
      <c r="G1641" s="20">
        <v>1.1599999999999999</v>
      </c>
      <c r="H1641" s="20" t="s">
        <v>1679</v>
      </c>
      <c r="I1641" s="20" t="s">
        <v>3917</v>
      </c>
      <c r="J1641" s="20" t="s">
        <v>3918</v>
      </c>
      <c r="K1641" s="20" t="s">
        <v>3918</v>
      </c>
      <c r="L1641" s="20" t="s">
        <v>462</v>
      </c>
      <c r="M1641" s="20">
        <v>5</v>
      </c>
      <c r="N1641" s="20" t="s">
        <v>1679</v>
      </c>
      <c r="P1641" s="20">
        <v>0</v>
      </c>
      <c r="Q1641" s="20" t="s">
        <v>504</v>
      </c>
      <c r="R1641" s="20" t="s">
        <v>508</v>
      </c>
      <c r="S1641" s="20" t="s">
        <v>221</v>
      </c>
      <c r="T1641" s="20" t="s">
        <v>3974</v>
      </c>
      <c r="U1641" s="20" t="s">
        <v>3994</v>
      </c>
      <c r="V1641" s="20">
        <v>20</v>
      </c>
      <c r="W1641" s="20">
        <v>619</v>
      </c>
      <c r="Y1641" s="20" t="s">
        <v>1684</v>
      </c>
      <c r="Z1641" s="20" t="s">
        <v>1685</v>
      </c>
      <c r="AA1641" s="20">
        <v>1.5</v>
      </c>
      <c r="AB1641" s="20">
        <v>12</v>
      </c>
      <c r="AC1641" s="20">
        <v>12</v>
      </c>
      <c r="AD1641" s="20">
        <v>12</v>
      </c>
      <c r="AJ1641" s="20" t="s">
        <v>1815</v>
      </c>
      <c r="AL1641" s="20" t="s">
        <v>1686</v>
      </c>
      <c r="AT1641" s="20" t="s">
        <v>1687</v>
      </c>
      <c r="AY1641" s="20" t="s">
        <v>1835</v>
      </c>
      <c r="BD1641" s="20" t="s">
        <v>2005</v>
      </c>
      <c r="BE1641" s="20" t="s">
        <v>462</v>
      </c>
      <c r="BL1641" s="20">
        <v>81.2</v>
      </c>
      <c r="BM1641" s="20">
        <v>70</v>
      </c>
    </row>
    <row r="1642" spans="1:65" x14ac:dyDescent="0.25">
      <c r="A1642" s="20" t="s">
        <v>1677</v>
      </c>
      <c r="B1642" s="20" t="s">
        <v>462</v>
      </c>
      <c r="C1642" s="20" t="s">
        <v>715</v>
      </c>
      <c r="D1642" s="20" t="s">
        <v>716</v>
      </c>
      <c r="E1642" s="20" t="s">
        <v>3995</v>
      </c>
      <c r="F1642" s="20" t="s">
        <v>605</v>
      </c>
      <c r="G1642" s="20">
        <v>4.82</v>
      </c>
      <c r="H1642" s="20" t="s">
        <v>1679</v>
      </c>
      <c r="I1642" s="20" t="s">
        <v>3917</v>
      </c>
      <c r="J1642" s="20" t="s">
        <v>3918</v>
      </c>
      <c r="K1642" s="20" t="s">
        <v>3918</v>
      </c>
      <c r="L1642" s="20" t="s">
        <v>462</v>
      </c>
      <c r="M1642" s="20">
        <v>5</v>
      </c>
      <c r="N1642" s="20" t="s">
        <v>1679</v>
      </c>
      <c r="P1642" s="20">
        <v>0</v>
      </c>
      <c r="Q1642" s="20" t="s">
        <v>504</v>
      </c>
      <c r="R1642" s="20" t="s">
        <v>488</v>
      </c>
      <c r="S1642" s="20" t="s">
        <v>221</v>
      </c>
      <c r="T1642" s="20" t="s">
        <v>3928</v>
      </c>
      <c r="U1642" s="20" t="s">
        <v>3947</v>
      </c>
      <c r="V1642" s="20">
        <v>17</v>
      </c>
      <c r="W1642" s="20">
        <v>530</v>
      </c>
      <c r="Y1642" s="20" t="s">
        <v>1684</v>
      </c>
      <c r="Z1642" s="20" t="s">
        <v>1685</v>
      </c>
      <c r="AA1642" s="20">
        <v>1.5</v>
      </c>
      <c r="AB1642" s="20">
        <v>12</v>
      </c>
      <c r="AC1642" s="20">
        <v>12</v>
      </c>
      <c r="AD1642" s="20">
        <v>12</v>
      </c>
      <c r="AJ1642" s="20" t="s">
        <v>1815</v>
      </c>
      <c r="AL1642" s="20" t="s">
        <v>1686</v>
      </c>
      <c r="AT1642" s="20" t="s">
        <v>1687</v>
      </c>
      <c r="AY1642" s="20" t="s">
        <v>1835</v>
      </c>
      <c r="BD1642" s="20" t="s">
        <v>2005</v>
      </c>
      <c r="BE1642" s="20" t="s">
        <v>462</v>
      </c>
      <c r="BL1642" s="20">
        <v>337.4</v>
      </c>
      <c r="BM1642" s="20">
        <v>70</v>
      </c>
    </row>
    <row r="1643" spans="1:65" x14ac:dyDescent="0.25">
      <c r="A1643" s="20" t="s">
        <v>1677</v>
      </c>
      <c r="B1643" s="20" t="s">
        <v>462</v>
      </c>
      <c r="C1643" s="20" t="s">
        <v>715</v>
      </c>
      <c r="D1643" s="20" t="s">
        <v>716</v>
      </c>
      <c r="E1643" s="20" t="s">
        <v>3996</v>
      </c>
      <c r="F1643" s="20" t="s">
        <v>609</v>
      </c>
      <c r="G1643" s="20">
        <v>14.3</v>
      </c>
      <c r="H1643" s="20" t="s">
        <v>1679</v>
      </c>
      <c r="I1643" s="20" t="s">
        <v>3917</v>
      </c>
      <c r="J1643" s="20" t="s">
        <v>3918</v>
      </c>
      <c r="K1643" s="20" t="s">
        <v>3918</v>
      </c>
      <c r="L1643" s="20" t="s">
        <v>462</v>
      </c>
      <c r="M1643" s="20">
        <v>5</v>
      </c>
      <c r="N1643" s="20" t="s">
        <v>1679</v>
      </c>
      <c r="P1643" s="20">
        <v>0</v>
      </c>
      <c r="Q1643" s="20" t="s">
        <v>487</v>
      </c>
      <c r="R1643" s="20" t="s">
        <v>508</v>
      </c>
      <c r="S1643" s="20" t="s">
        <v>221</v>
      </c>
      <c r="T1643" s="20" t="s">
        <v>3974</v>
      </c>
      <c r="U1643" s="20" t="s">
        <v>3984</v>
      </c>
      <c r="V1643" s="20">
        <v>17</v>
      </c>
      <c r="W1643" s="20">
        <v>530</v>
      </c>
      <c r="Y1643" s="20" t="s">
        <v>1684</v>
      </c>
      <c r="Z1643" s="20" t="s">
        <v>1685</v>
      </c>
      <c r="AA1643" s="20">
        <v>1.5</v>
      </c>
      <c r="AB1643" s="20">
        <v>12</v>
      </c>
      <c r="AC1643" s="20">
        <v>12</v>
      </c>
      <c r="AD1643" s="20">
        <v>12</v>
      </c>
      <c r="AJ1643" s="20" t="s">
        <v>1815</v>
      </c>
      <c r="AL1643" s="20" t="s">
        <v>1686</v>
      </c>
      <c r="AT1643" s="20" t="s">
        <v>1687</v>
      </c>
      <c r="AY1643" s="20" t="s">
        <v>1835</v>
      </c>
      <c r="BD1643" s="20" t="s">
        <v>2005</v>
      </c>
      <c r="BE1643" s="20" t="s">
        <v>462</v>
      </c>
      <c r="BL1643" s="20">
        <v>1144</v>
      </c>
      <c r="BM1643" s="20">
        <v>80</v>
      </c>
    </row>
    <row r="1644" spans="1:65" x14ac:dyDescent="0.25">
      <c r="A1644" s="20" t="s">
        <v>1677</v>
      </c>
      <c r="B1644" s="20" t="s">
        <v>462</v>
      </c>
      <c r="C1644" s="20" t="s">
        <v>715</v>
      </c>
      <c r="D1644" s="20" t="s">
        <v>716</v>
      </c>
      <c r="E1644" s="20" t="s">
        <v>3997</v>
      </c>
      <c r="F1644" s="20" t="s">
        <v>610</v>
      </c>
      <c r="G1644" s="20">
        <v>7.49</v>
      </c>
      <c r="H1644" s="20" t="s">
        <v>1679</v>
      </c>
      <c r="I1644" s="20" t="s">
        <v>3917</v>
      </c>
      <c r="J1644" s="20" t="s">
        <v>3918</v>
      </c>
      <c r="K1644" s="20" t="s">
        <v>3918</v>
      </c>
      <c r="L1644" s="20" t="s">
        <v>462</v>
      </c>
      <c r="M1644" s="20">
        <v>5</v>
      </c>
      <c r="N1644" s="20" t="s">
        <v>1679</v>
      </c>
      <c r="P1644" s="20">
        <v>0</v>
      </c>
      <c r="Q1644" s="20" t="s">
        <v>504</v>
      </c>
      <c r="R1644" s="20" t="s">
        <v>508</v>
      </c>
      <c r="S1644" s="20" t="s">
        <v>221</v>
      </c>
      <c r="T1644" s="20" t="s">
        <v>3974</v>
      </c>
      <c r="U1644" s="20" t="s">
        <v>3947</v>
      </c>
      <c r="V1644" s="20">
        <v>17</v>
      </c>
      <c r="W1644" s="20">
        <v>530</v>
      </c>
      <c r="Y1644" s="20" t="s">
        <v>1684</v>
      </c>
      <c r="Z1644" s="20" t="s">
        <v>1685</v>
      </c>
      <c r="AA1644" s="20">
        <v>1.5</v>
      </c>
      <c r="AB1644" s="20">
        <v>12</v>
      </c>
      <c r="AC1644" s="20">
        <v>12</v>
      </c>
      <c r="AD1644" s="20">
        <v>12</v>
      </c>
      <c r="AJ1644" s="20" t="s">
        <v>1815</v>
      </c>
      <c r="AL1644" s="20" t="s">
        <v>1686</v>
      </c>
      <c r="AT1644" s="20" t="s">
        <v>1687</v>
      </c>
      <c r="AY1644" s="20" t="s">
        <v>1835</v>
      </c>
      <c r="BD1644" s="20" t="s">
        <v>2005</v>
      </c>
      <c r="BE1644" s="20" t="s">
        <v>462</v>
      </c>
      <c r="BL1644" s="20">
        <v>524.29999999999995</v>
      </c>
      <c r="BM1644" s="20">
        <v>70</v>
      </c>
    </row>
    <row r="1645" spans="1:65" x14ac:dyDescent="0.25">
      <c r="A1645" s="20" t="s">
        <v>1677</v>
      </c>
      <c r="B1645" s="20" t="s">
        <v>462</v>
      </c>
      <c r="C1645" s="20" t="s">
        <v>715</v>
      </c>
      <c r="D1645" s="20" t="s">
        <v>716</v>
      </c>
      <c r="E1645" s="20" t="s">
        <v>3998</v>
      </c>
      <c r="F1645" s="20" t="s">
        <v>627</v>
      </c>
      <c r="G1645" s="20">
        <v>2.31</v>
      </c>
      <c r="H1645" s="20" t="s">
        <v>1679</v>
      </c>
      <c r="I1645" s="20" t="s">
        <v>3917</v>
      </c>
      <c r="J1645" s="20" t="s">
        <v>3918</v>
      </c>
      <c r="K1645" s="20" t="s">
        <v>3918</v>
      </c>
      <c r="L1645" s="20" t="s">
        <v>462</v>
      </c>
      <c r="M1645" s="20">
        <v>5</v>
      </c>
      <c r="N1645" s="20" t="s">
        <v>1679</v>
      </c>
      <c r="P1645" s="20">
        <v>0</v>
      </c>
      <c r="Q1645" s="20" t="s">
        <v>487</v>
      </c>
      <c r="R1645" s="20" t="s">
        <v>488</v>
      </c>
      <c r="S1645" s="20" t="s">
        <v>221</v>
      </c>
      <c r="T1645" s="20" t="s">
        <v>3928</v>
      </c>
      <c r="U1645" s="20" t="s">
        <v>3956</v>
      </c>
      <c r="V1645" s="20">
        <v>20</v>
      </c>
      <c r="W1645" s="20">
        <v>619</v>
      </c>
      <c r="Y1645" s="20" t="s">
        <v>1684</v>
      </c>
      <c r="Z1645" s="20" t="s">
        <v>1685</v>
      </c>
      <c r="AA1645" s="20">
        <v>1.5</v>
      </c>
      <c r="AB1645" s="20">
        <v>12</v>
      </c>
      <c r="AC1645" s="20">
        <v>12</v>
      </c>
      <c r="AD1645" s="20">
        <v>12</v>
      </c>
      <c r="AJ1645" s="20" t="s">
        <v>1815</v>
      </c>
      <c r="AL1645" s="20" t="s">
        <v>1686</v>
      </c>
      <c r="AT1645" s="20" t="s">
        <v>1687</v>
      </c>
      <c r="AY1645" s="20" t="s">
        <v>1835</v>
      </c>
      <c r="BD1645" s="20" t="s">
        <v>2005</v>
      </c>
      <c r="BE1645" s="20" t="s">
        <v>462</v>
      </c>
      <c r="BL1645" s="20">
        <v>184.8</v>
      </c>
      <c r="BM1645" s="20">
        <v>80</v>
      </c>
    </row>
    <row r="1646" spans="1:65" x14ac:dyDescent="0.25">
      <c r="A1646" s="20" t="s">
        <v>1677</v>
      </c>
      <c r="B1646" s="20" t="s">
        <v>462</v>
      </c>
      <c r="C1646" s="20" t="s">
        <v>715</v>
      </c>
      <c r="D1646" s="20" t="s">
        <v>716</v>
      </c>
      <c r="E1646" s="20" t="s">
        <v>3999</v>
      </c>
      <c r="F1646" s="20" t="s">
        <v>628</v>
      </c>
      <c r="G1646" s="20">
        <v>25.31</v>
      </c>
      <c r="H1646" s="20" t="s">
        <v>1679</v>
      </c>
      <c r="I1646" s="20" t="s">
        <v>3917</v>
      </c>
      <c r="J1646" s="20" t="s">
        <v>3918</v>
      </c>
      <c r="K1646" s="20" t="s">
        <v>3918</v>
      </c>
      <c r="L1646" s="20" t="s">
        <v>462</v>
      </c>
      <c r="M1646" s="20">
        <v>1</v>
      </c>
      <c r="N1646" s="20" t="s">
        <v>1679</v>
      </c>
      <c r="P1646" s="20">
        <v>0</v>
      </c>
      <c r="Q1646" s="20" t="s">
        <v>2468</v>
      </c>
      <c r="S1646" s="20" t="s">
        <v>221</v>
      </c>
      <c r="Y1646" s="20" t="s">
        <v>1804</v>
      </c>
      <c r="Z1646" s="20" t="s">
        <v>1685</v>
      </c>
      <c r="AA1646" s="20">
        <v>2.5</v>
      </c>
      <c r="AL1646" s="20" t="s">
        <v>1686</v>
      </c>
      <c r="AM1646" s="20" t="s">
        <v>1647</v>
      </c>
      <c r="AT1646" s="20" t="s">
        <v>1687</v>
      </c>
      <c r="BE1646" s="20" t="s">
        <v>462</v>
      </c>
    </row>
    <row r="1647" spans="1:65" x14ac:dyDescent="0.25">
      <c r="A1647" s="20" t="s">
        <v>1677</v>
      </c>
      <c r="B1647" s="20" t="s">
        <v>462</v>
      </c>
      <c r="C1647" s="20" t="s">
        <v>715</v>
      </c>
      <c r="D1647" s="20" t="s">
        <v>716</v>
      </c>
      <c r="E1647" s="20" t="s">
        <v>4000</v>
      </c>
      <c r="F1647" s="20" t="s">
        <v>1802</v>
      </c>
      <c r="G1647" s="20">
        <v>46.7</v>
      </c>
      <c r="H1647" s="20" t="s">
        <v>1679</v>
      </c>
      <c r="I1647" s="20" t="s">
        <v>3917</v>
      </c>
      <c r="J1647" s="20" t="s">
        <v>3918</v>
      </c>
      <c r="K1647" s="20" t="s">
        <v>3918</v>
      </c>
      <c r="L1647" s="20" t="s">
        <v>462</v>
      </c>
      <c r="M1647" s="20">
        <v>1</v>
      </c>
      <c r="N1647" s="20" t="s">
        <v>1679</v>
      </c>
      <c r="P1647" s="20">
        <v>0</v>
      </c>
      <c r="S1647" s="20" t="s">
        <v>221</v>
      </c>
      <c r="Y1647" s="20" t="s">
        <v>1804</v>
      </c>
      <c r="Z1647" s="20" t="s">
        <v>1685</v>
      </c>
      <c r="AA1647" s="20">
        <v>2.5</v>
      </c>
      <c r="AL1647" s="20" t="s">
        <v>1686</v>
      </c>
      <c r="AT1647" s="20" t="s">
        <v>1687</v>
      </c>
    </row>
    <row r="1648" spans="1:65" x14ac:dyDescent="0.25">
      <c r="A1648" s="20" t="s">
        <v>1677</v>
      </c>
      <c r="B1648" s="20" t="s">
        <v>462</v>
      </c>
      <c r="C1648" s="20" t="s">
        <v>718</v>
      </c>
      <c r="D1648" s="20" t="s">
        <v>516</v>
      </c>
      <c r="E1648" s="20" t="s">
        <v>4001</v>
      </c>
      <c r="F1648" s="20" t="s">
        <v>465</v>
      </c>
      <c r="G1648" s="20">
        <v>38.159999999999997</v>
      </c>
      <c r="H1648" s="20" t="s">
        <v>1679</v>
      </c>
      <c r="I1648" s="20" t="s">
        <v>4002</v>
      </c>
      <c r="J1648" s="20" t="s">
        <v>1832</v>
      </c>
      <c r="K1648" s="20" t="s">
        <v>1832</v>
      </c>
      <c r="L1648" s="20" t="s">
        <v>462</v>
      </c>
      <c r="M1648" s="20">
        <v>4</v>
      </c>
      <c r="N1648" s="20" t="s">
        <v>1679</v>
      </c>
      <c r="P1648" s="20">
        <v>0</v>
      </c>
      <c r="Q1648" s="20" t="s">
        <v>499</v>
      </c>
      <c r="R1648" s="20" t="s">
        <v>508</v>
      </c>
      <c r="S1648" s="20" t="s">
        <v>221</v>
      </c>
      <c r="T1648" s="20" t="s">
        <v>4003</v>
      </c>
      <c r="U1648" s="20" t="s">
        <v>4004</v>
      </c>
      <c r="V1648" s="20">
        <v>11</v>
      </c>
      <c r="W1648" s="20">
        <v>340</v>
      </c>
      <c r="Y1648" s="20" t="s">
        <v>1684</v>
      </c>
      <c r="Z1648" s="20" t="s">
        <v>1685</v>
      </c>
      <c r="AA1648" s="20">
        <v>1.5</v>
      </c>
      <c r="AB1648" s="20">
        <v>15</v>
      </c>
      <c r="AC1648" s="20">
        <v>15</v>
      </c>
      <c r="AD1648" s="20">
        <v>15</v>
      </c>
      <c r="AL1648" s="20" t="s">
        <v>1686</v>
      </c>
      <c r="AT1648" s="20" t="s">
        <v>1687</v>
      </c>
      <c r="AY1648" s="20" t="s">
        <v>1835</v>
      </c>
      <c r="BD1648" s="20" t="s">
        <v>1836</v>
      </c>
      <c r="BE1648" s="20" t="s">
        <v>462</v>
      </c>
      <c r="BL1648" s="20">
        <v>2671.2</v>
      </c>
      <c r="BM1648" s="20">
        <v>70</v>
      </c>
    </row>
    <row r="1649" spans="1:65" x14ac:dyDescent="0.25">
      <c r="A1649" s="20" t="s">
        <v>1677</v>
      </c>
      <c r="B1649" s="20" t="s">
        <v>462</v>
      </c>
      <c r="C1649" s="20" t="s">
        <v>718</v>
      </c>
      <c r="D1649" s="20" t="s">
        <v>516</v>
      </c>
      <c r="E1649" s="20" t="s">
        <v>4005</v>
      </c>
      <c r="F1649" s="20" t="s">
        <v>468</v>
      </c>
      <c r="G1649" s="20">
        <v>17.18</v>
      </c>
      <c r="H1649" s="20" t="s">
        <v>1679</v>
      </c>
      <c r="I1649" s="20" t="s">
        <v>4002</v>
      </c>
      <c r="J1649" s="20" t="s">
        <v>1832</v>
      </c>
      <c r="K1649" s="20" t="s">
        <v>1832</v>
      </c>
      <c r="L1649" s="20" t="s">
        <v>462</v>
      </c>
      <c r="M1649" s="20">
        <v>4</v>
      </c>
      <c r="N1649" s="20" t="s">
        <v>1679</v>
      </c>
      <c r="P1649" s="20">
        <v>0</v>
      </c>
      <c r="Q1649" s="20" t="s">
        <v>499</v>
      </c>
      <c r="R1649" s="20" t="s">
        <v>508</v>
      </c>
      <c r="S1649" s="20" t="s">
        <v>221</v>
      </c>
      <c r="T1649" s="20" t="s">
        <v>4006</v>
      </c>
      <c r="U1649" s="20" t="s">
        <v>4004</v>
      </c>
      <c r="V1649" s="20">
        <v>11</v>
      </c>
      <c r="W1649" s="20">
        <v>340</v>
      </c>
      <c r="Y1649" s="20" t="s">
        <v>1684</v>
      </c>
      <c r="Z1649" s="20" t="s">
        <v>1685</v>
      </c>
      <c r="AA1649" s="20">
        <v>1.5</v>
      </c>
      <c r="AB1649" s="20">
        <v>15</v>
      </c>
      <c r="AC1649" s="20">
        <v>15</v>
      </c>
      <c r="AD1649" s="20">
        <v>15</v>
      </c>
      <c r="AL1649" s="20" t="s">
        <v>1686</v>
      </c>
      <c r="AT1649" s="20" t="s">
        <v>1687</v>
      </c>
      <c r="AY1649" s="20" t="s">
        <v>1835</v>
      </c>
      <c r="BD1649" s="20" t="s">
        <v>1836</v>
      </c>
      <c r="BE1649" s="20" t="s">
        <v>462</v>
      </c>
      <c r="BL1649" s="20">
        <v>1202.5999999999999</v>
      </c>
      <c r="BM1649" s="20">
        <v>70</v>
      </c>
    </row>
    <row r="1650" spans="1:65" x14ac:dyDescent="0.25">
      <c r="A1650" s="20" t="s">
        <v>1677</v>
      </c>
      <c r="B1650" s="20" t="s">
        <v>462</v>
      </c>
      <c r="C1650" s="20" t="s">
        <v>718</v>
      </c>
      <c r="D1650" s="20" t="s">
        <v>516</v>
      </c>
      <c r="E1650" s="20" t="s">
        <v>4007</v>
      </c>
      <c r="F1650" s="20" t="s">
        <v>470</v>
      </c>
      <c r="G1650" s="20">
        <v>9.34</v>
      </c>
      <c r="H1650" s="20" t="s">
        <v>1679</v>
      </c>
      <c r="I1650" s="20" t="s">
        <v>4002</v>
      </c>
      <c r="J1650" s="20" t="s">
        <v>1832</v>
      </c>
      <c r="K1650" s="20" t="s">
        <v>1832</v>
      </c>
      <c r="L1650" s="20" t="s">
        <v>462</v>
      </c>
      <c r="M1650" s="20">
        <v>4</v>
      </c>
      <c r="N1650" s="20" t="s">
        <v>1679</v>
      </c>
      <c r="P1650" s="20">
        <v>0</v>
      </c>
      <c r="Q1650" s="20" t="s">
        <v>499</v>
      </c>
      <c r="R1650" s="20" t="s">
        <v>508</v>
      </c>
      <c r="S1650" s="20" t="s">
        <v>221</v>
      </c>
      <c r="T1650" s="20" t="s">
        <v>4008</v>
      </c>
      <c r="U1650" s="20" t="s">
        <v>4004</v>
      </c>
      <c r="V1650" s="20">
        <v>11</v>
      </c>
      <c r="W1650" s="20">
        <v>340</v>
      </c>
      <c r="Y1650" s="20" t="s">
        <v>1684</v>
      </c>
      <c r="Z1650" s="20" t="s">
        <v>1685</v>
      </c>
      <c r="AA1650" s="20">
        <v>1.5</v>
      </c>
      <c r="AB1650" s="20">
        <v>15</v>
      </c>
      <c r="AC1650" s="20">
        <v>15</v>
      </c>
      <c r="AD1650" s="20">
        <v>15</v>
      </c>
      <c r="AL1650" s="20" t="s">
        <v>1686</v>
      </c>
      <c r="AT1650" s="20" t="s">
        <v>1687</v>
      </c>
      <c r="AY1650" s="20" t="s">
        <v>1835</v>
      </c>
      <c r="BD1650" s="20" t="s">
        <v>1836</v>
      </c>
      <c r="BE1650" s="20" t="s">
        <v>462</v>
      </c>
      <c r="BL1650" s="20">
        <v>653.79999999999995</v>
      </c>
      <c r="BM1650" s="20">
        <v>70</v>
      </c>
    </row>
    <row r="1651" spans="1:65" x14ac:dyDescent="0.25">
      <c r="A1651" s="20" t="s">
        <v>1677</v>
      </c>
      <c r="B1651" s="20" t="s">
        <v>462</v>
      </c>
      <c r="C1651" s="20" t="s">
        <v>718</v>
      </c>
      <c r="D1651" s="20" t="s">
        <v>516</v>
      </c>
      <c r="E1651" s="20" t="s">
        <v>4009</v>
      </c>
      <c r="F1651" s="20" t="s">
        <v>471</v>
      </c>
      <c r="G1651" s="20">
        <v>37.82</v>
      </c>
      <c r="H1651" s="20" t="s">
        <v>1679</v>
      </c>
      <c r="I1651" s="20" t="s">
        <v>4002</v>
      </c>
      <c r="J1651" s="20" t="s">
        <v>1832</v>
      </c>
      <c r="K1651" s="20" t="s">
        <v>1832</v>
      </c>
      <c r="L1651" s="20" t="s">
        <v>462</v>
      </c>
      <c r="M1651" s="20">
        <v>4</v>
      </c>
      <c r="N1651" s="20" t="s">
        <v>1679</v>
      </c>
      <c r="P1651" s="20">
        <v>0</v>
      </c>
      <c r="Q1651" s="20" t="s">
        <v>499</v>
      </c>
      <c r="R1651" s="20" t="s">
        <v>508</v>
      </c>
      <c r="S1651" s="20" t="s">
        <v>221</v>
      </c>
      <c r="T1651" s="20" t="s">
        <v>4008</v>
      </c>
      <c r="U1651" s="20" t="s">
        <v>4004</v>
      </c>
      <c r="V1651" s="20">
        <v>11</v>
      </c>
      <c r="W1651" s="20">
        <v>340</v>
      </c>
      <c r="Y1651" s="20" t="s">
        <v>1684</v>
      </c>
      <c r="Z1651" s="20" t="s">
        <v>1685</v>
      </c>
      <c r="AA1651" s="20">
        <v>1.5</v>
      </c>
      <c r="AB1651" s="20">
        <v>15</v>
      </c>
      <c r="AC1651" s="20">
        <v>15</v>
      </c>
      <c r="AD1651" s="20">
        <v>15</v>
      </c>
      <c r="AL1651" s="20" t="s">
        <v>1686</v>
      </c>
      <c r="AT1651" s="20" t="s">
        <v>1687</v>
      </c>
      <c r="AY1651" s="20" t="s">
        <v>1835</v>
      </c>
      <c r="BD1651" s="20" t="s">
        <v>1836</v>
      </c>
      <c r="BE1651" s="20" t="s">
        <v>462</v>
      </c>
      <c r="BL1651" s="20">
        <v>2647.4</v>
      </c>
      <c r="BM1651" s="20">
        <v>70</v>
      </c>
    </row>
    <row r="1652" spans="1:65" x14ac:dyDescent="0.25">
      <c r="A1652" s="20" t="s">
        <v>1677</v>
      </c>
      <c r="B1652" s="20" t="s">
        <v>462</v>
      </c>
      <c r="C1652" s="20" t="s">
        <v>718</v>
      </c>
      <c r="D1652" s="20" t="s">
        <v>516</v>
      </c>
      <c r="E1652" s="20" t="s">
        <v>4010</v>
      </c>
      <c r="F1652" s="20" t="s">
        <v>472</v>
      </c>
      <c r="G1652" s="20">
        <v>0.63</v>
      </c>
      <c r="H1652" s="20" t="s">
        <v>1679</v>
      </c>
      <c r="I1652" s="20" t="s">
        <v>4002</v>
      </c>
      <c r="J1652" s="20" t="s">
        <v>1832</v>
      </c>
      <c r="K1652" s="20" t="s">
        <v>1832</v>
      </c>
      <c r="L1652" s="20" t="s">
        <v>462</v>
      </c>
      <c r="M1652" s="20">
        <v>4</v>
      </c>
      <c r="N1652" s="20" t="s">
        <v>1679</v>
      </c>
      <c r="P1652" s="20">
        <v>0</v>
      </c>
      <c r="Q1652" s="20" t="s">
        <v>499</v>
      </c>
      <c r="R1652" s="20" t="s">
        <v>508</v>
      </c>
      <c r="S1652" s="20" t="s">
        <v>221</v>
      </c>
      <c r="T1652" s="20" t="s">
        <v>4008</v>
      </c>
      <c r="U1652" s="20" t="s">
        <v>4004</v>
      </c>
      <c r="V1652" s="20">
        <v>11</v>
      </c>
      <c r="W1652" s="20">
        <v>340</v>
      </c>
      <c r="Y1652" s="20" t="s">
        <v>1684</v>
      </c>
      <c r="Z1652" s="20" t="s">
        <v>1685</v>
      </c>
      <c r="AA1652" s="20">
        <v>1.5</v>
      </c>
      <c r="AB1652" s="20">
        <v>15</v>
      </c>
      <c r="AC1652" s="20">
        <v>15</v>
      </c>
      <c r="AD1652" s="20">
        <v>15</v>
      </c>
      <c r="AL1652" s="20" t="s">
        <v>1686</v>
      </c>
      <c r="AT1652" s="20" t="s">
        <v>1687</v>
      </c>
      <c r="AY1652" s="20" t="s">
        <v>1835</v>
      </c>
      <c r="BD1652" s="20" t="s">
        <v>1836</v>
      </c>
      <c r="BE1652" s="20" t="s">
        <v>462</v>
      </c>
      <c r="BL1652" s="20">
        <v>44.1</v>
      </c>
      <c r="BM1652" s="20">
        <v>70</v>
      </c>
    </row>
    <row r="1653" spans="1:65" x14ac:dyDescent="0.25">
      <c r="A1653" s="20" t="s">
        <v>1677</v>
      </c>
      <c r="B1653" s="20" t="s">
        <v>462</v>
      </c>
      <c r="C1653" s="20" t="s">
        <v>719</v>
      </c>
      <c r="D1653" s="20" t="s">
        <v>464</v>
      </c>
      <c r="E1653" s="20" t="s">
        <v>4011</v>
      </c>
      <c r="F1653" s="20" t="s">
        <v>465</v>
      </c>
      <c r="G1653" s="20">
        <v>7.13</v>
      </c>
      <c r="H1653" s="20" t="s">
        <v>1679</v>
      </c>
      <c r="I1653" s="20" t="s">
        <v>4012</v>
      </c>
      <c r="J1653" s="20" t="s">
        <v>1681</v>
      </c>
      <c r="K1653" s="20" t="s">
        <v>1681</v>
      </c>
      <c r="L1653" s="20" t="s">
        <v>462</v>
      </c>
      <c r="M1653" s="20">
        <v>4</v>
      </c>
      <c r="N1653" s="20" t="s">
        <v>1679</v>
      </c>
      <c r="P1653" s="20">
        <v>0</v>
      </c>
      <c r="Q1653" s="20" t="s">
        <v>504</v>
      </c>
      <c r="R1653" s="20" t="s">
        <v>566</v>
      </c>
      <c r="S1653" s="20" t="s">
        <v>221</v>
      </c>
      <c r="T1653" s="20" t="s">
        <v>4013</v>
      </c>
      <c r="U1653" s="20" t="s">
        <v>4014</v>
      </c>
      <c r="V1653" s="20">
        <v>12</v>
      </c>
      <c r="W1653" s="20">
        <v>371</v>
      </c>
      <c r="Y1653" s="20" t="s">
        <v>1684</v>
      </c>
      <c r="Z1653" s="20" t="s">
        <v>1685</v>
      </c>
      <c r="AA1653" s="20">
        <v>1.5</v>
      </c>
      <c r="AB1653" s="20">
        <v>8</v>
      </c>
      <c r="AC1653" s="20">
        <v>8</v>
      </c>
      <c r="AD1653" s="20">
        <v>8</v>
      </c>
      <c r="AL1653" s="20" t="s">
        <v>1686</v>
      </c>
      <c r="AT1653" s="20" t="s">
        <v>1687</v>
      </c>
      <c r="BE1653" s="20" t="s">
        <v>462</v>
      </c>
      <c r="BL1653" s="20">
        <v>356.5</v>
      </c>
      <c r="BM1653" s="20">
        <v>50</v>
      </c>
    </row>
    <row r="1654" spans="1:65" x14ac:dyDescent="0.25">
      <c r="A1654" s="20" t="s">
        <v>1677</v>
      </c>
      <c r="B1654" s="20" t="s">
        <v>462</v>
      </c>
      <c r="C1654" s="20" t="s">
        <v>719</v>
      </c>
      <c r="D1654" s="20" t="s">
        <v>464</v>
      </c>
      <c r="E1654" s="20" t="s">
        <v>4015</v>
      </c>
      <c r="F1654" s="20" t="s">
        <v>468</v>
      </c>
      <c r="G1654" s="20">
        <v>4.4000000000000004</v>
      </c>
      <c r="H1654" s="20" t="s">
        <v>1679</v>
      </c>
      <c r="I1654" s="20" t="s">
        <v>4012</v>
      </c>
      <c r="J1654" s="20" t="s">
        <v>1681</v>
      </c>
      <c r="K1654" s="20" t="s">
        <v>1681</v>
      </c>
      <c r="L1654" s="20" t="s">
        <v>462</v>
      </c>
      <c r="M1654" s="20">
        <v>4</v>
      </c>
      <c r="N1654" s="20" t="s">
        <v>1679</v>
      </c>
      <c r="P1654" s="20">
        <v>0</v>
      </c>
      <c r="Q1654" s="20" t="s">
        <v>504</v>
      </c>
      <c r="R1654" s="20" t="s">
        <v>566</v>
      </c>
      <c r="S1654" s="20" t="s">
        <v>221</v>
      </c>
      <c r="T1654" s="20" t="s">
        <v>4013</v>
      </c>
      <c r="U1654" s="20" t="s">
        <v>4014</v>
      </c>
      <c r="V1654" s="20">
        <v>12</v>
      </c>
      <c r="W1654" s="20">
        <v>371</v>
      </c>
      <c r="Y1654" s="20" t="s">
        <v>1684</v>
      </c>
      <c r="Z1654" s="20" t="s">
        <v>1685</v>
      </c>
      <c r="AA1654" s="20">
        <v>1.5</v>
      </c>
      <c r="AB1654" s="20">
        <v>8</v>
      </c>
      <c r="AC1654" s="20">
        <v>8</v>
      </c>
      <c r="AD1654" s="20">
        <v>8</v>
      </c>
      <c r="AL1654" s="20" t="s">
        <v>1686</v>
      </c>
      <c r="AT1654" s="20" t="s">
        <v>1687</v>
      </c>
      <c r="BE1654" s="20" t="s">
        <v>462</v>
      </c>
      <c r="BL1654" s="20">
        <v>220</v>
      </c>
      <c r="BM1654" s="20">
        <v>50</v>
      </c>
    </row>
    <row r="1655" spans="1:65" x14ac:dyDescent="0.25">
      <c r="A1655" s="20" t="s">
        <v>1677</v>
      </c>
      <c r="B1655" s="20" t="s">
        <v>462</v>
      </c>
      <c r="C1655" s="20" t="s">
        <v>719</v>
      </c>
      <c r="D1655" s="20" t="s">
        <v>464</v>
      </c>
      <c r="E1655" s="20" t="s">
        <v>4016</v>
      </c>
      <c r="F1655" s="20" t="s">
        <v>470</v>
      </c>
      <c r="G1655" s="20">
        <v>5.21</v>
      </c>
      <c r="H1655" s="20" t="s">
        <v>1679</v>
      </c>
      <c r="I1655" s="20" t="s">
        <v>4012</v>
      </c>
      <c r="J1655" s="20" t="s">
        <v>1681</v>
      </c>
      <c r="K1655" s="20" t="s">
        <v>1681</v>
      </c>
      <c r="L1655" s="20" t="s">
        <v>462</v>
      </c>
      <c r="M1655" s="20">
        <v>4</v>
      </c>
      <c r="N1655" s="20" t="s">
        <v>1679</v>
      </c>
      <c r="P1655" s="20">
        <v>0</v>
      </c>
      <c r="Q1655" s="20" t="s">
        <v>507</v>
      </c>
      <c r="R1655" s="20" t="s">
        <v>566</v>
      </c>
      <c r="S1655" s="20" t="s">
        <v>221</v>
      </c>
      <c r="T1655" s="20" t="s">
        <v>3257</v>
      </c>
      <c r="U1655" s="20" t="s">
        <v>4014</v>
      </c>
      <c r="V1655" s="20">
        <v>12</v>
      </c>
      <c r="W1655" s="20">
        <v>371</v>
      </c>
      <c r="Y1655" s="20" t="s">
        <v>1684</v>
      </c>
      <c r="Z1655" s="20" t="s">
        <v>1685</v>
      </c>
      <c r="AA1655" s="20">
        <v>1.5</v>
      </c>
      <c r="AB1655" s="20">
        <v>8</v>
      </c>
      <c r="AC1655" s="20">
        <v>8</v>
      </c>
      <c r="AD1655" s="20">
        <v>8</v>
      </c>
      <c r="AL1655" s="20" t="s">
        <v>1686</v>
      </c>
      <c r="AT1655" s="20" t="s">
        <v>1687</v>
      </c>
      <c r="AW1655" s="20" t="s">
        <v>1657</v>
      </c>
      <c r="BE1655" s="20" t="s">
        <v>462</v>
      </c>
      <c r="BL1655" s="20">
        <v>260.5</v>
      </c>
      <c r="BM1655" s="20">
        <v>50</v>
      </c>
    </row>
    <row r="1656" spans="1:65" x14ac:dyDescent="0.25">
      <c r="A1656" s="20" t="s">
        <v>1677</v>
      </c>
      <c r="B1656" s="20" t="s">
        <v>462</v>
      </c>
      <c r="C1656" s="20" t="s">
        <v>719</v>
      </c>
      <c r="D1656" s="20" t="s">
        <v>464</v>
      </c>
      <c r="E1656" s="20" t="s">
        <v>4017</v>
      </c>
      <c r="F1656" s="20" t="s">
        <v>471</v>
      </c>
      <c r="G1656" s="20">
        <v>0.82</v>
      </c>
      <c r="H1656" s="20" t="s">
        <v>1679</v>
      </c>
      <c r="I1656" s="20" t="s">
        <v>4012</v>
      </c>
      <c r="J1656" s="20" t="s">
        <v>1681</v>
      </c>
      <c r="K1656" s="20" t="s">
        <v>1681</v>
      </c>
      <c r="L1656" s="20" t="s">
        <v>462</v>
      </c>
      <c r="M1656" s="20">
        <v>4</v>
      </c>
      <c r="N1656" s="20" t="s">
        <v>1679</v>
      </c>
      <c r="P1656" s="20">
        <v>0</v>
      </c>
      <c r="Q1656" s="20" t="s">
        <v>507</v>
      </c>
      <c r="R1656" s="20" t="s">
        <v>566</v>
      </c>
      <c r="S1656" s="20" t="s">
        <v>221</v>
      </c>
      <c r="T1656" s="20" t="s">
        <v>3257</v>
      </c>
      <c r="U1656" s="20" t="s">
        <v>4014</v>
      </c>
      <c r="V1656" s="20">
        <v>12</v>
      </c>
      <c r="W1656" s="20">
        <v>371</v>
      </c>
      <c r="Y1656" s="20" t="s">
        <v>1684</v>
      </c>
      <c r="Z1656" s="20" t="s">
        <v>1685</v>
      </c>
      <c r="AA1656" s="20">
        <v>1.5</v>
      </c>
      <c r="AB1656" s="20">
        <v>8</v>
      </c>
      <c r="AC1656" s="20">
        <v>8</v>
      </c>
      <c r="AD1656" s="20">
        <v>8</v>
      </c>
      <c r="AL1656" s="20" t="s">
        <v>1686</v>
      </c>
      <c r="AT1656" s="20" t="s">
        <v>1687</v>
      </c>
      <c r="AW1656" s="20" t="s">
        <v>1657</v>
      </c>
      <c r="BE1656" s="20" t="s">
        <v>462</v>
      </c>
      <c r="BL1656" s="20">
        <v>41</v>
      </c>
      <c r="BM1656" s="20">
        <v>50</v>
      </c>
    </row>
    <row r="1657" spans="1:65" x14ac:dyDescent="0.25">
      <c r="A1657" s="20" t="s">
        <v>1677</v>
      </c>
      <c r="B1657" s="20" t="s">
        <v>462</v>
      </c>
      <c r="C1657" s="20" t="s">
        <v>719</v>
      </c>
      <c r="D1657" s="20" t="s">
        <v>464</v>
      </c>
      <c r="E1657" s="20" t="s">
        <v>4018</v>
      </c>
      <c r="F1657" s="20" t="s">
        <v>472</v>
      </c>
      <c r="G1657" s="20">
        <v>2.44</v>
      </c>
      <c r="H1657" s="20" t="s">
        <v>1679</v>
      </c>
      <c r="I1657" s="20" t="s">
        <v>4012</v>
      </c>
      <c r="J1657" s="20" t="s">
        <v>1681</v>
      </c>
      <c r="K1657" s="20" t="s">
        <v>1681</v>
      </c>
      <c r="L1657" s="20" t="s">
        <v>462</v>
      </c>
      <c r="M1657" s="20">
        <v>4</v>
      </c>
      <c r="N1657" s="20" t="s">
        <v>1679</v>
      </c>
      <c r="P1657" s="20">
        <v>0</v>
      </c>
      <c r="Q1657" s="20" t="s">
        <v>499</v>
      </c>
      <c r="R1657" s="20" t="s">
        <v>559</v>
      </c>
      <c r="S1657" s="20" t="s">
        <v>221</v>
      </c>
      <c r="T1657" s="20" t="s">
        <v>3298</v>
      </c>
      <c r="U1657" s="20" t="s">
        <v>4019</v>
      </c>
      <c r="V1657" s="20">
        <v>10</v>
      </c>
      <c r="W1657" s="20">
        <v>330</v>
      </c>
      <c r="Y1657" s="20" t="s">
        <v>1684</v>
      </c>
      <c r="Z1657" s="20" t="s">
        <v>1685</v>
      </c>
      <c r="AA1657" s="20">
        <v>1.5</v>
      </c>
      <c r="AB1657" s="20">
        <v>8</v>
      </c>
      <c r="AC1657" s="20">
        <v>8</v>
      </c>
      <c r="AD1657" s="20">
        <v>8</v>
      </c>
      <c r="AL1657" s="20" t="s">
        <v>1686</v>
      </c>
      <c r="AT1657" s="20" t="s">
        <v>1687</v>
      </c>
      <c r="AZ1657" s="20" t="s">
        <v>1660</v>
      </c>
      <c r="BE1657" s="20" t="s">
        <v>462</v>
      </c>
      <c r="BL1657" s="20">
        <v>170.8</v>
      </c>
      <c r="BM1657" s="20">
        <v>70</v>
      </c>
    </row>
    <row r="1658" spans="1:65" x14ac:dyDescent="0.25">
      <c r="A1658" s="20" t="s">
        <v>1677</v>
      </c>
      <c r="B1658" s="20" t="s">
        <v>462</v>
      </c>
      <c r="C1658" s="20" t="s">
        <v>719</v>
      </c>
      <c r="D1658" s="20" t="s">
        <v>464</v>
      </c>
      <c r="E1658" s="20" t="s">
        <v>4020</v>
      </c>
      <c r="F1658" s="20" t="s">
        <v>473</v>
      </c>
      <c r="G1658" s="20">
        <v>1.89</v>
      </c>
      <c r="H1658" s="20" t="s">
        <v>1679</v>
      </c>
      <c r="I1658" s="20" t="s">
        <v>4012</v>
      </c>
      <c r="J1658" s="20" t="s">
        <v>1681</v>
      </c>
      <c r="K1658" s="20" t="s">
        <v>1681</v>
      </c>
      <c r="L1658" s="20" t="s">
        <v>462</v>
      </c>
      <c r="M1658" s="20">
        <v>4</v>
      </c>
      <c r="N1658" s="20" t="s">
        <v>1679</v>
      </c>
      <c r="P1658" s="20">
        <v>0</v>
      </c>
      <c r="Q1658" s="20" t="s">
        <v>499</v>
      </c>
      <c r="R1658" s="20" t="s">
        <v>559</v>
      </c>
      <c r="S1658" s="20" t="s">
        <v>221</v>
      </c>
      <c r="T1658" s="20" t="s">
        <v>3298</v>
      </c>
      <c r="U1658" s="20" t="s">
        <v>4019</v>
      </c>
      <c r="V1658" s="20">
        <v>10</v>
      </c>
      <c r="W1658" s="20">
        <v>330</v>
      </c>
      <c r="Y1658" s="20" t="s">
        <v>1684</v>
      </c>
      <c r="Z1658" s="20" t="s">
        <v>1685</v>
      </c>
      <c r="AA1658" s="20">
        <v>1.5</v>
      </c>
      <c r="AB1658" s="20">
        <v>8</v>
      </c>
      <c r="AC1658" s="20">
        <v>8</v>
      </c>
      <c r="AD1658" s="20">
        <v>8</v>
      </c>
      <c r="AL1658" s="20" t="s">
        <v>1686</v>
      </c>
      <c r="AT1658" s="20" t="s">
        <v>1687</v>
      </c>
      <c r="AZ1658" s="20" t="s">
        <v>1660</v>
      </c>
      <c r="BE1658" s="20" t="s">
        <v>462</v>
      </c>
      <c r="BL1658" s="20">
        <v>132.30000000000001</v>
      </c>
      <c r="BM1658" s="20">
        <v>70</v>
      </c>
    </row>
    <row r="1659" spans="1:65" x14ac:dyDescent="0.25">
      <c r="A1659" s="20" t="s">
        <v>1677</v>
      </c>
      <c r="B1659" s="20" t="s">
        <v>462</v>
      </c>
      <c r="C1659" s="20" t="s">
        <v>719</v>
      </c>
      <c r="D1659" s="20" t="s">
        <v>464</v>
      </c>
      <c r="E1659" s="20" t="s">
        <v>4021</v>
      </c>
      <c r="F1659" s="20" t="s">
        <v>474</v>
      </c>
      <c r="G1659" s="20">
        <v>2.08</v>
      </c>
      <c r="H1659" s="20" t="s">
        <v>1679</v>
      </c>
      <c r="I1659" s="20" t="s">
        <v>4012</v>
      </c>
      <c r="J1659" s="20" t="s">
        <v>1681</v>
      </c>
      <c r="K1659" s="20" t="s">
        <v>1681</v>
      </c>
      <c r="L1659" s="20" t="s">
        <v>462</v>
      </c>
      <c r="M1659" s="20">
        <v>4</v>
      </c>
      <c r="N1659" s="20" t="s">
        <v>1679</v>
      </c>
      <c r="P1659" s="20">
        <v>0</v>
      </c>
      <c r="Q1659" s="20" t="s">
        <v>499</v>
      </c>
      <c r="R1659" s="20" t="s">
        <v>559</v>
      </c>
      <c r="S1659" s="20" t="s">
        <v>221</v>
      </c>
      <c r="T1659" s="20" t="s">
        <v>3298</v>
      </c>
      <c r="U1659" s="20" t="s">
        <v>4019</v>
      </c>
      <c r="V1659" s="20">
        <v>10</v>
      </c>
      <c r="W1659" s="20">
        <v>330</v>
      </c>
      <c r="Y1659" s="20" t="s">
        <v>1684</v>
      </c>
      <c r="Z1659" s="20" t="s">
        <v>1685</v>
      </c>
      <c r="AA1659" s="20">
        <v>1.5</v>
      </c>
      <c r="AB1659" s="20">
        <v>8</v>
      </c>
      <c r="AC1659" s="20">
        <v>8</v>
      </c>
      <c r="AD1659" s="20">
        <v>8</v>
      </c>
      <c r="AL1659" s="20" t="s">
        <v>1686</v>
      </c>
      <c r="AT1659" s="20" t="s">
        <v>1687</v>
      </c>
      <c r="AZ1659" s="20" t="s">
        <v>1660</v>
      </c>
      <c r="BE1659" s="20" t="s">
        <v>462</v>
      </c>
      <c r="BL1659" s="20">
        <v>145.6</v>
      </c>
      <c r="BM1659" s="20">
        <v>70</v>
      </c>
    </row>
    <row r="1660" spans="1:65" x14ac:dyDescent="0.25">
      <c r="A1660" s="20" t="s">
        <v>1677</v>
      </c>
      <c r="B1660" s="20" t="s">
        <v>462</v>
      </c>
      <c r="C1660" s="20" t="s">
        <v>719</v>
      </c>
      <c r="D1660" s="20" t="s">
        <v>464</v>
      </c>
      <c r="E1660" s="20" t="s">
        <v>4022</v>
      </c>
      <c r="F1660" s="20" t="s">
        <v>475</v>
      </c>
      <c r="G1660" s="20">
        <v>0.74</v>
      </c>
      <c r="H1660" s="20" t="s">
        <v>1679</v>
      </c>
      <c r="I1660" s="20" t="s">
        <v>4012</v>
      </c>
      <c r="J1660" s="20" t="s">
        <v>1681</v>
      </c>
      <c r="K1660" s="20" t="s">
        <v>1681</v>
      </c>
      <c r="L1660" s="20" t="s">
        <v>462</v>
      </c>
      <c r="M1660" s="20">
        <v>4</v>
      </c>
      <c r="N1660" s="20" t="s">
        <v>1679</v>
      </c>
      <c r="P1660" s="20">
        <v>0</v>
      </c>
      <c r="Q1660" s="20" t="s">
        <v>495</v>
      </c>
      <c r="R1660" s="20" t="s">
        <v>559</v>
      </c>
      <c r="S1660" s="20" t="s">
        <v>221</v>
      </c>
      <c r="T1660" s="20" t="s">
        <v>3298</v>
      </c>
      <c r="U1660" s="20" t="s">
        <v>4023</v>
      </c>
      <c r="V1660" s="20">
        <v>7</v>
      </c>
      <c r="W1660" s="20">
        <v>220</v>
      </c>
      <c r="Y1660" s="20" t="s">
        <v>1684</v>
      </c>
      <c r="Z1660" s="20" t="s">
        <v>1685</v>
      </c>
      <c r="AA1660" s="20">
        <v>1.5</v>
      </c>
      <c r="AB1660" s="20">
        <v>8</v>
      </c>
      <c r="AC1660" s="20">
        <v>8</v>
      </c>
      <c r="AD1660" s="20">
        <v>8</v>
      </c>
      <c r="AL1660" s="20" t="s">
        <v>1686</v>
      </c>
      <c r="AT1660" s="20" t="s">
        <v>1687</v>
      </c>
      <c r="AZ1660" s="20" t="s">
        <v>1660</v>
      </c>
      <c r="BE1660" s="20" t="s">
        <v>462</v>
      </c>
      <c r="BL1660" s="20">
        <v>44.4</v>
      </c>
      <c r="BM1660" s="20">
        <v>60</v>
      </c>
    </row>
    <row r="1661" spans="1:65" x14ac:dyDescent="0.25">
      <c r="A1661" s="20" t="s">
        <v>1677</v>
      </c>
      <c r="B1661" s="20" t="s">
        <v>462</v>
      </c>
      <c r="C1661" s="20" t="s">
        <v>719</v>
      </c>
      <c r="D1661" s="20" t="s">
        <v>464</v>
      </c>
      <c r="E1661" s="20" t="s">
        <v>4024</v>
      </c>
      <c r="F1661" s="20" t="s">
        <v>476</v>
      </c>
      <c r="G1661" s="20">
        <v>1.92</v>
      </c>
      <c r="H1661" s="20" t="s">
        <v>1679</v>
      </c>
      <c r="I1661" s="20" t="s">
        <v>4012</v>
      </c>
      <c r="J1661" s="20" t="s">
        <v>1681</v>
      </c>
      <c r="K1661" s="20" t="s">
        <v>1681</v>
      </c>
      <c r="L1661" s="20" t="s">
        <v>462</v>
      </c>
      <c r="M1661" s="20">
        <v>4</v>
      </c>
      <c r="N1661" s="20" t="s">
        <v>1679</v>
      </c>
      <c r="P1661" s="20">
        <v>0</v>
      </c>
      <c r="Q1661" s="20" t="s">
        <v>495</v>
      </c>
      <c r="R1661" s="20" t="s">
        <v>559</v>
      </c>
      <c r="S1661" s="20" t="s">
        <v>221</v>
      </c>
      <c r="T1661" s="20" t="s">
        <v>3298</v>
      </c>
      <c r="U1661" s="20" t="s">
        <v>4023</v>
      </c>
      <c r="V1661" s="20">
        <v>7</v>
      </c>
      <c r="W1661" s="20">
        <v>220</v>
      </c>
      <c r="Y1661" s="20" t="s">
        <v>1684</v>
      </c>
      <c r="Z1661" s="20" t="s">
        <v>1685</v>
      </c>
      <c r="AA1661" s="20">
        <v>1.5</v>
      </c>
      <c r="AB1661" s="20">
        <v>8</v>
      </c>
      <c r="AC1661" s="20">
        <v>8</v>
      </c>
      <c r="AD1661" s="20">
        <v>8</v>
      </c>
      <c r="AL1661" s="20" t="s">
        <v>1686</v>
      </c>
      <c r="AT1661" s="20" t="s">
        <v>1687</v>
      </c>
      <c r="AZ1661" s="20" t="s">
        <v>1660</v>
      </c>
      <c r="BE1661" s="20" t="s">
        <v>462</v>
      </c>
      <c r="BL1661" s="20">
        <v>115.2</v>
      </c>
      <c r="BM1661" s="20">
        <v>60</v>
      </c>
    </row>
    <row r="1662" spans="1:65" x14ac:dyDescent="0.25">
      <c r="A1662" s="20" t="s">
        <v>1677</v>
      </c>
      <c r="B1662" s="20" t="s">
        <v>462</v>
      </c>
      <c r="C1662" s="20" t="s">
        <v>719</v>
      </c>
      <c r="D1662" s="20" t="s">
        <v>464</v>
      </c>
      <c r="E1662" s="20" t="s">
        <v>4025</v>
      </c>
      <c r="F1662" s="20" t="s">
        <v>477</v>
      </c>
      <c r="G1662" s="20">
        <v>5.84</v>
      </c>
      <c r="H1662" s="20" t="s">
        <v>1679</v>
      </c>
      <c r="I1662" s="20" t="s">
        <v>4012</v>
      </c>
      <c r="J1662" s="20" t="s">
        <v>1681</v>
      </c>
      <c r="K1662" s="20" t="s">
        <v>1681</v>
      </c>
      <c r="L1662" s="20" t="s">
        <v>462</v>
      </c>
      <c r="M1662" s="20">
        <v>4</v>
      </c>
      <c r="N1662" s="20" t="s">
        <v>1679</v>
      </c>
      <c r="P1662" s="20">
        <v>0</v>
      </c>
      <c r="Q1662" s="20" t="s">
        <v>495</v>
      </c>
      <c r="R1662" s="20" t="s">
        <v>559</v>
      </c>
      <c r="S1662" s="20" t="s">
        <v>221</v>
      </c>
      <c r="T1662" s="20" t="s">
        <v>3298</v>
      </c>
      <c r="U1662" s="20" t="s">
        <v>4026</v>
      </c>
      <c r="V1662" s="20">
        <v>13</v>
      </c>
      <c r="W1662" s="20">
        <v>425</v>
      </c>
      <c r="Y1662" s="20" t="s">
        <v>1684</v>
      </c>
      <c r="Z1662" s="20" t="s">
        <v>1685</v>
      </c>
      <c r="AA1662" s="20">
        <v>1.5</v>
      </c>
      <c r="AB1662" s="20">
        <v>8</v>
      </c>
      <c r="AC1662" s="20">
        <v>8</v>
      </c>
      <c r="AD1662" s="20">
        <v>8</v>
      </c>
      <c r="AT1662" s="20" t="s">
        <v>1687</v>
      </c>
      <c r="AZ1662" s="20" t="s">
        <v>1660</v>
      </c>
      <c r="BE1662" s="20" t="s">
        <v>462</v>
      </c>
      <c r="BL1662" s="20">
        <v>350.4</v>
      </c>
      <c r="BM1662" s="20">
        <v>60</v>
      </c>
    </row>
    <row r="1663" spans="1:65" x14ac:dyDescent="0.25">
      <c r="A1663" s="20" t="s">
        <v>1677</v>
      </c>
      <c r="B1663" s="20" t="s">
        <v>462</v>
      </c>
      <c r="C1663" s="20" t="s">
        <v>719</v>
      </c>
      <c r="D1663" s="20" t="s">
        <v>464</v>
      </c>
      <c r="E1663" s="20" t="s">
        <v>4027</v>
      </c>
      <c r="F1663" s="20" t="s">
        <v>478</v>
      </c>
      <c r="G1663" s="20">
        <v>9.1199999999999992</v>
      </c>
      <c r="H1663" s="20" t="s">
        <v>1679</v>
      </c>
      <c r="I1663" s="20" t="s">
        <v>4012</v>
      </c>
      <c r="J1663" s="20" t="s">
        <v>1681</v>
      </c>
      <c r="K1663" s="20" t="s">
        <v>1681</v>
      </c>
      <c r="L1663" s="20" t="s">
        <v>462</v>
      </c>
      <c r="M1663" s="20">
        <v>4</v>
      </c>
      <c r="N1663" s="20" t="s">
        <v>1679</v>
      </c>
      <c r="P1663" s="20">
        <v>0</v>
      </c>
      <c r="Q1663" s="20" t="s">
        <v>495</v>
      </c>
      <c r="R1663" s="20" t="s">
        <v>566</v>
      </c>
      <c r="S1663" s="20" t="s">
        <v>221</v>
      </c>
      <c r="T1663" s="20" t="s">
        <v>3298</v>
      </c>
      <c r="U1663" s="20" t="s">
        <v>4028</v>
      </c>
      <c r="V1663" s="20">
        <v>11</v>
      </c>
      <c r="W1663" s="20">
        <v>340</v>
      </c>
      <c r="Y1663" s="20" t="s">
        <v>1684</v>
      </c>
      <c r="Z1663" s="20" t="s">
        <v>1685</v>
      </c>
      <c r="AA1663" s="20">
        <v>1.5</v>
      </c>
      <c r="AB1663" s="20">
        <v>8</v>
      </c>
      <c r="AC1663" s="20">
        <v>8</v>
      </c>
      <c r="AD1663" s="20">
        <v>8</v>
      </c>
      <c r="AL1663" s="20" t="s">
        <v>1686</v>
      </c>
      <c r="AT1663" s="20" t="s">
        <v>1687</v>
      </c>
      <c r="AZ1663" s="20" t="s">
        <v>1660</v>
      </c>
      <c r="BE1663" s="20" t="s">
        <v>462</v>
      </c>
      <c r="BL1663" s="20">
        <v>547.20000000000005</v>
      </c>
      <c r="BM1663" s="20">
        <v>60</v>
      </c>
    </row>
    <row r="1664" spans="1:65" x14ac:dyDescent="0.25">
      <c r="A1664" s="20" t="s">
        <v>1677</v>
      </c>
      <c r="B1664" s="20" t="s">
        <v>462</v>
      </c>
      <c r="C1664" s="20" t="s">
        <v>719</v>
      </c>
      <c r="D1664" s="20" t="s">
        <v>464</v>
      </c>
      <c r="E1664" s="20" t="s">
        <v>4029</v>
      </c>
      <c r="F1664" s="20" t="s">
        <v>479</v>
      </c>
      <c r="G1664" s="20">
        <v>8.61</v>
      </c>
      <c r="H1664" s="20" t="s">
        <v>1679</v>
      </c>
      <c r="I1664" s="20" t="s">
        <v>4012</v>
      </c>
      <c r="J1664" s="20" t="s">
        <v>1681</v>
      </c>
      <c r="K1664" s="20" t="s">
        <v>1681</v>
      </c>
      <c r="L1664" s="20" t="s">
        <v>462</v>
      </c>
      <c r="M1664" s="20">
        <v>4</v>
      </c>
      <c r="N1664" s="20" t="s">
        <v>1679</v>
      </c>
      <c r="P1664" s="20">
        <v>0</v>
      </c>
      <c r="Q1664" s="20" t="s">
        <v>495</v>
      </c>
      <c r="R1664" s="20" t="s">
        <v>566</v>
      </c>
      <c r="S1664" s="20" t="s">
        <v>221</v>
      </c>
      <c r="T1664" s="20" t="s">
        <v>3298</v>
      </c>
      <c r="U1664" s="20" t="s">
        <v>4023</v>
      </c>
      <c r="V1664" s="20">
        <v>7</v>
      </c>
      <c r="W1664" s="20">
        <v>220</v>
      </c>
      <c r="Y1664" s="20" t="s">
        <v>1684</v>
      </c>
      <c r="Z1664" s="20" t="s">
        <v>1685</v>
      </c>
      <c r="AA1664" s="20">
        <v>1.5</v>
      </c>
      <c r="AB1664" s="20">
        <v>8</v>
      </c>
      <c r="AC1664" s="20">
        <v>8</v>
      </c>
      <c r="AD1664" s="20">
        <v>8</v>
      </c>
      <c r="AL1664" s="20" t="s">
        <v>1686</v>
      </c>
      <c r="AT1664" s="20" t="s">
        <v>1687</v>
      </c>
      <c r="AZ1664" s="20" t="s">
        <v>1660</v>
      </c>
      <c r="BE1664" s="20" t="s">
        <v>462</v>
      </c>
      <c r="BL1664" s="20">
        <v>516.6</v>
      </c>
      <c r="BM1664" s="20">
        <v>60</v>
      </c>
    </row>
    <row r="1665" spans="1:65" x14ac:dyDescent="0.25">
      <c r="A1665" s="20" t="s">
        <v>1677</v>
      </c>
      <c r="B1665" s="20" t="s">
        <v>462</v>
      </c>
      <c r="C1665" s="20" t="s">
        <v>719</v>
      </c>
      <c r="D1665" s="20" t="s">
        <v>464</v>
      </c>
      <c r="E1665" s="20" t="s">
        <v>4030</v>
      </c>
      <c r="F1665" s="20" t="s">
        <v>480</v>
      </c>
      <c r="G1665" s="20">
        <v>3.45</v>
      </c>
      <c r="H1665" s="20" t="s">
        <v>1679</v>
      </c>
      <c r="I1665" s="20" t="s">
        <v>4012</v>
      </c>
      <c r="J1665" s="20" t="s">
        <v>1681</v>
      </c>
      <c r="K1665" s="20" t="s">
        <v>1681</v>
      </c>
      <c r="L1665" s="20" t="s">
        <v>462</v>
      </c>
      <c r="M1665" s="20">
        <v>4</v>
      </c>
      <c r="N1665" s="20" t="s">
        <v>1679</v>
      </c>
      <c r="P1665" s="20">
        <v>0</v>
      </c>
      <c r="Q1665" s="20" t="s">
        <v>495</v>
      </c>
      <c r="R1665" s="20" t="s">
        <v>559</v>
      </c>
      <c r="S1665" s="20" t="s">
        <v>221</v>
      </c>
      <c r="T1665" s="20" t="s">
        <v>3298</v>
      </c>
      <c r="U1665" s="20" t="s">
        <v>4026</v>
      </c>
      <c r="V1665" s="20">
        <v>13</v>
      </c>
      <c r="W1665" s="20">
        <v>425</v>
      </c>
      <c r="Y1665" s="20" t="s">
        <v>1684</v>
      </c>
      <c r="Z1665" s="20" t="s">
        <v>1685</v>
      </c>
      <c r="AA1665" s="20">
        <v>1.5</v>
      </c>
      <c r="AB1665" s="20">
        <v>8</v>
      </c>
      <c r="AC1665" s="20">
        <v>8</v>
      </c>
      <c r="AD1665" s="20">
        <v>8</v>
      </c>
      <c r="AT1665" s="20" t="s">
        <v>1687</v>
      </c>
      <c r="AZ1665" s="20" t="s">
        <v>1660</v>
      </c>
      <c r="BE1665" s="20" t="s">
        <v>462</v>
      </c>
      <c r="BL1665" s="20">
        <v>207</v>
      </c>
      <c r="BM1665" s="20">
        <v>60</v>
      </c>
    </row>
    <row r="1666" spans="1:65" x14ac:dyDescent="0.25">
      <c r="A1666" s="20" t="s">
        <v>1677</v>
      </c>
      <c r="B1666" s="20" t="s">
        <v>462</v>
      </c>
      <c r="C1666" s="20" t="s">
        <v>719</v>
      </c>
      <c r="D1666" s="20" t="s">
        <v>464</v>
      </c>
      <c r="E1666" s="20" t="s">
        <v>4031</v>
      </c>
      <c r="F1666" s="20" t="s">
        <v>481</v>
      </c>
      <c r="G1666" s="20">
        <v>4.8</v>
      </c>
      <c r="H1666" s="20" t="s">
        <v>1679</v>
      </c>
      <c r="I1666" s="20" t="s">
        <v>4012</v>
      </c>
      <c r="J1666" s="20" t="s">
        <v>1681</v>
      </c>
      <c r="K1666" s="20" t="s">
        <v>1681</v>
      </c>
      <c r="L1666" s="20" t="s">
        <v>462</v>
      </c>
      <c r="M1666" s="20">
        <v>4</v>
      </c>
      <c r="N1666" s="20" t="s">
        <v>1679</v>
      </c>
      <c r="P1666" s="20">
        <v>0</v>
      </c>
      <c r="Q1666" s="20" t="s">
        <v>499</v>
      </c>
      <c r="R1666" s="20" t="s">
        <v>566</v>
      </c>
      <c r="S1666" s="20" t="s">
        <v>221</v>
      </c>
      <c r="T1666" s="20" t="s">
        <v>3298</v>
      </c>
      <c r="U1666" s="20" t="s">
        <v>4023</v>
      </c>
      <c r="V1666" s="20">
        <v>7</v>
      </c>
      <c r="W1666" s="20">
        <v>220</v>
      </c>
      <c r="Y1666" s="20" t="s">
        <v>1684</v>
      </c>
      <c r="Z1666" s="20" t="s">
        <v>1685</v>
      </c>
      <c r="AA1666" s="20">
        <v>1.5</v>
      </c>
      <c r="AB1666" s="20">
        <v>8</v>
      </c>
      <c r="AC1666" s="20">
        <v>8</v>
      </c>
      <c r="AD1666" s="20">
        <v>8</v>
      </c>
      <c r="AL1666" s="20" t="s">
        <v>1686</v>
      </c>
      <c r="AT1666" s="20" t="s">
        <v>1687</v>
      </c>
      <c r="AZ1666" s="20" t="s">
        <v>1660</v>
      </c>
      <c r="BE1666" s="20" t="s">
        <v>462</v>
      </c>
      <c r="BL1666" s="20">
        <v>336</v>
      </c>
      <c r="BM1666" s="20">
        <v>70</v>
      </c>
    </row>
    <row r="1667" spans="1:65" x14ac:dyDescent="0.25">
      <c r="A1667" s="20" t="s">
        <v>1677</v>
      </c>
      <c r="B1667" s="20" t="s">
        <v>462</v>
      </c>
      <c r="C1667" s="20" t="s">
        <v>719</v>
      </c>
      <c r="D1667" s="20" t="s">
        <v>464</v>
      </c>
      <c r="E1667" s="20" t="s">
        <v>4032</v>
      </c>
      <c r="F1667" s="20" t="s">
        <v>482</v>
      </c>
      <c r="G1667" s="20">
        <v>6.88</v>
      </c>
      <c r="H1667" s="20" t="s">
        <v>1679</v>
      </c>
      <c r="I1667" s="20" t="s">
        <v>4012</v>
      </c>
      <c r="J1667" s="20" t="s">
        <v>1681</v>
      </c>
      <c r="K1667" s="20" t="s">
        <v>1681</v>
      </c>
      <c r="L1667" s="20" t="s">
        <v>462</v>
      </c>
      <c r="M1667" s="20">
        <v>4</v>
      </c>
      <c r="N1667" s="20" t="s">
        <v>1679</v>
      </c>
      <c r="P1667" s="20">
        <v>0</v>
      </c>
      <c r="Q1667" s="20" t="s">
        <v>495</v>
      </c>
      <c r="R1667" s="20" t="s">
        <v>566</v>
      </c>
      <c r="S1667" s="20" t="s">
        <v>221</v>
      </c>
      <c r="T1667" s="20" t="s">
        <v>3298</v>
      </c>
      <c r="U1667" s="20" t="s">
        <v>4023</v>
      </c>
      <c r="V1667" s="20">
        <v>7</v>
      </c>
      <c r="W1667" s="20">
        <v>220</v>
      </c>
      <c r="Y1667" s="20" t="s">
        <v>1684</v>
      </c>
      <c r="Z1667" s="20" t="s">
        <v>1685</v>
      </c>
      <c r="AA1667" s="20">
        <v>1.5</v>
      </c>
      <c r="AB1667" s="20">
        <v>8</v>
      </c>
      <c r="AC1667" s="20">
        <v>8</v>
      </c>
      <c r="AD1667" s="20">
        <v>8</v>
      </c>
      <c r="AL1667" s="20" t="s">
        <v>1686</v>
      </c>
      <c r="AT1667" s="20" t="s">
        <v>1687</v>
      </c>
      <c r="AZ1667" s="20" t="s">
        <v>1660</v>
      </c>
      <c r="BE1667" s="20" t="s">
        <v>462</v>
      </c>
      <c r="BL1667" s="20">
        <v>412.8</v>
      </c>
      <c r="BM1667" s="20">
        <v>60</v>
      </c>
    </row>
    <row r="1668" spans="1:65" x14ac:dyDescent="0.25">
      <c r="A1668" s="20" t="s">
        <v>1677</v>
      </c>
      <c r="B1668" s="20" t="s">
        <v>462</v>
      </c>
      <c r="C1668" s="20" t="s">
        <v>719</v>
      </c>
      <c r="D1668" s="20" t="s">
        <v>464</v>
      </c>
      <c r="E1668" s="20" t="s">
        <v>4033</v>
      </c>
      <c r="F1668" s="20" t="s">
        <v>483</v>
      </c>
      <c r="G1668" s="20">
        <v>6.37</v>
      </c>
      <c r="H1668" s="20" t="s">
        <v>1679</v>
      </c>
      <c r="I1668" s="20" t="s">
        <v>4012</v>
      </c>
      <c r="J1668" s="20" t="s">
        <v>1681</v>
      </c>
      <c r="K1668" s="20" t="s">
        <v>1681</v>
      </c>
      <c r="L1668" s="20" t="s">
        <v>462</v>
      </c>
      <c r="M1668" s="20">
        <v>4</v>
      </c>
      <c r="N1668" s="20" t="s">
        <v>1679</v>
      </c>
      <c r="P1668" s="20">
        <v>0</v>
      </c>
      <c r="Q1668" s="20" t="s">
        <v>499</v>
      </c>
      <c r="R1668" s="20" t="s">
        <v>566</v>
      </c>
      <c r="S1668" s="20" t="s">
        <v>221</v>
      </c>
      <c r="T1668" s="20" t="s">
        <v>3298</v>
      </c>
      <c r="U1668" s="20" t="s">
        <v>4023</v>
      </c>
      <c r="V1668" s="20">
        <v>7</v>
      </c>
      <c r="W1668" s="20">
        <v>220</v>
      </c>
      <c r="Y1668" s="20" t="s">
        <v>1684</v>
      </c>
      <c r="Z1668" s="20" t="s">
        <v>1685</v>
      </c>
      <c r="AA1668" s="20">
        <v>1.5</v>
      </c>
      <c r="AB1668" s="20">
        <v>8</v>
      </c>
      <c r="AC1668" s="20">
        <v>8</v>
      </c>
      <c r="AD1668" s="20">
        <v>8</v>
      </c>
      <c r="AL1668" s="20" t="s">
        <v>1686</v>
      </c>
      <c r="AT1668" s="20" t="s">
        <v>1687</v>
      </c>
      <c r="AZ1668" s="20" t="s">
        <v>1660</v>
      </c>
      <c r="BE1668" s="20" t="s">
        <v>462</v>
      </c>
      <c r="BL1668" s="20">
        <v>445.9</v>
      </c>
      <c r="BM1668" s="20">
        <v>70</v>
      </c>
    </row>
    <row r="1669" spans="1:65" x14ac:dyDescent="0.25">
      <c r="A1669" s="20" t="s">
        <v>1677</v>
      </c>
      <c r="B1669" s="20" t="s">
        <v>462</v>
      </c>
      <c r="C1669" s="20" t="s">
        <v>719</v>
      </c>
      <c r="D1669" s="20" t="s">
        <v>464</v>
      </c>
      <c r="E1669" s="20" t="s">
        <v>4034</v>
      </c>
      <c r="F1669" s="20" t="s">
        <v>484</v>
      </c>
      <c r="G1669" s="20">
        <v>5.08</v>
      </c>
      <c r="H1669" s="20" t="s">
        <v>1679</v>
      </c>
      <c r="I1669" s="20" t="s">
        <v>4012</v>
      </c>
      <c r="J1669" s="20" t="s">
        <v>1681</v>
      </c>
      <c r="K1669" s="20" t="s">
        <v>1681</v>
      </c>
      <c r="L1669" s="20" t="s">
        <v>462</v>
      </c>
      <c r="M1669" s="20">
        <v>4</v>
      </c>
      <c r="N1669" s="20" t="s">
        <v>1679</v>
      </c>
      <c r="P1669" s="20">
        <v>0</v>
      </c>
      <c r="Q1669" s="20" t="s">
        <v>495</v>
      </c>
      <c r="R1669" s="20" t="s">
        <v>566</v>
      </c>
      <c r="S1669" s="20" t="s">
        <v>221</v>
      </c>
      <c r="T1669" s="20" t="s">
        <v>3298</v>
      </c>
      <c r="U1669" s="20" t="s">
        <v>4023</v>
      </c>
      <c r="V1669" s="20">
        <v>7</v>
      </c>
      <c r="W1669" s="20">
        <v>220</v>
      </c>
      <c r="Y1669" s="20" t="s">
        <v>1684</v>
      </c>
      <c r="Z1669" s="20" t="s">
        <v>1685</v>
      </c>
      <c r="AA1669" s="20">
        <v>1.5</v>
      </c>
      <c r="AB1669" s="20">
        <v>8</v>
      </c>
      <c r="AC1669" s="20">
        <v>8</v>
      </c>
      <c r="AD1669" s="20">
        <v>8</v>
      </c>
      <c r="AL1669" s="20" t="s">
        <v>1686</v>
      </c>
      <c r="AT1669" s="20" t="s">
        <v>1687</v>
      </c>
      <c r="AZ1669" s="20" t="s">
        <v>1660</v>
      </c>
      <c r="BE1669" s="20" t="s">
        <v>462</v>
      </c>
      <c r="BL1669" s="20">
        <v>304.8</v>
      </c>
      <c r="BM1669" s="20">
        <v>60</v>
      </c>
    </row>
    <row r="1670" spans="1:65" x14ac:dyDescent="0.25">
      <c r="A1670" s="20" t="s">
        <v>1677</v>
      </c>
      <c r="B1670" s="20" t="s">
        <v>462</v>
      </c>
      <c r="C1670" s="20" t="s">
        <v>719</v>
      </c>
      <c r="D1670" s="20" t="s">
        <v>464</v>
      </c>
      <c r="E1670" s="20" t="s">
        <v>4035</v>
      </c>
      <c r="F1670" s="20" t="s">
        <v>485</v>
      </c>
      <c r="G1670" s="20">
        <v>4</v>
      </c>
      <c r="H1670" s="20" t="s">
        <v>1679</v>
      </c>
      <c r="I1670" s="20" t="s">
        <v>4012</v>
      </c>
      <c r="J1670" s="20" t="s">
        <v>1681</v>
      </c>
      <c r="K1670" s="20" t="s">
        <v>1681</v>
      </c>
      <c r="L1670" s="20" t="s">
        <v>462</v>
      </c>
      <c r="M1670" s="20">
        <v>4</v>
      </c>
      <c r="N1670" s="20" t="s">
        <v>1679</v>
      </c>
      <c r="P1670" s="20">
        <v>0</v>
      </c>
      <c r="Q1670" s="20" t="s">
        <v>495</v>
      </c>
      <c r="R1670" s="20" t="s">
        <v>566</v>
      </c>
      <c r="S1670" s="20" t="s">
        <v>221</v>
      </c>
      <c r="T1670" s="20" t="s">
        <v>3298</v>
      </c>
      <c r="U1670" s="20" t="s">
        <v>4023</v>
      </c>
      <c r="V1670" s="20">
        <v>7</v>
      </c>
      <c r="W1670" s="20">
        <v>220</v>
      </c>
      <c r="Y1670" s="20" t="s">
        <v>1684</v>
      </c>
      <c r="Z1670" s="20" t="s">
        <v>1685</v>
      </c>
      <c r="AA1670" s="20">
        <v>1.5</v>
      </c>
      <c r="AB1670" s="20">
        <v>8</v>
      </c>
      <c r="AC1670" s="20">
        <v>8</v>
      </c>
      <c r="AD1670" s="20">
        <v>8</v>
      </c>
      <c r="AL1670" s="20" t="s">
        <v>1686</v>
      </c>
      <c r="AT1670" s="20" t="s">
        <v>1687</v>
      </c>
      <c r="AZ1670" s="20" t="s">
        <v>1660</v>
      </c>
      <c r="BE1670" s="20" t="s">
        <v>462</v>
      </c>
      <c r="BL1670" s="20">
        <v>240</v>
      </c>
      <c r="BM1670" s="20">
        <v>60</v>
      </c>
    </row>
    <row r="1671" spans="1:65" x14ac:dyDescent="0.25">
      <c r="A1671" s="20" t="s">
        <v>1677</v>
      </c>
      <c r="B1671" s="20" t="s">
        <v>462</v>
      </c>
      <c r="C1671" s="20" t="s">
        <v>719</v>
      </c>
      <c r="D1671" s="20" t="s">
        <v>464</v>
      </c>
      <c r="E1671" s="20" t="s">
        <v>4036</v>
      </c>
      <c r="F1671" s="20" t="s">
        <v>486</v>
      </c>
      <c r="G1671" s="20">
        <v>4.41</v>
      </c>
      <c r="H1671" s="20" t="s">
        <v>1679</v>
      </c>
      <c r="I1671" s="20" t="s">
        <v>4012</v>
      </c>
      <c r="J1671" s="20" t="s">
        <v>1681</v>
      </c>
      <c r="K1671" s="20" t="s">
        <v>1681</v>
      </c>
      <c r="L1671" s="20" t="s">
        <v>462</v>
      </c>
      <c r="M1671" s="20">
        <v>4</v>
      </c>
      <c r="N1671" s="20" t="s">
        <v>1679</v>
      </c>
      <c r="P1671" s="20">
        <v>0</v>
      </c>
      <c r="Q1671" s="20" t="s">
        <v>499</v>
      </c>
      <c r="R1671" s="20" t="s">
        <v>559</v>
      </c>
      <c r="S1671" s="20" t="s">
        <v>221</v>
      </c>
      <c r="T1671" s="20" t="s">
        <v>4037</v>
      </c>
      <c r="U1671" s="20" t="s">
        <v>4023</v>
      </c>
      <c r="V1671" s="20">
        <v>7</v>
      </c>
      <c r="W1671" s="20">
        <v>220</v>
      </c>
      <c r="Y1671" s="20" t="s">
        <v>1684</v>
      </c>
      <c r="Z1671" s="20" t="s">
        <v>1685</v>
      </c>
      <c r="AA1671" s="20">
        <v>1.5</v>
      </c>
      <c r="AB1671" s="20">
        <v>8</v>
      </c>
      <c r="AC1671" s="20">
        <v>8</v>
      </c>
      <c r="AD1671" s="20">
        <v>8</v>
      </c>
      <c r="AL1671" s="20" t="s">
        <v>1686</v>
      </c>
      <c r="AT1671" s="20" t="s">
        <v>1687</v>
      </c>
      <c r="BE1671" s="20" t="s">
        <v>462</v>
      </c>
      <c r="BL1671" s="20">
        <v>308.7</v>
      </c>
      <c r="BM1671" s="20">
        <v>70</v>
      </c>
    </row>
    <row r="1672" spans="1:65" x14ac:dyDescent="0.25">
      <c r="A1672" s="20" t="s">
        <v>1677</v>
      </c>
      <c r="B1672" s="20" t="s">
        <v>462</v>
      </c>
      <c r="C1672" s="20" t="s">
        <v>719</v>
      </c>
      <c r="D1672" s="20" t="s">
        <v>464</v>
      </c>
      <c r="E1672" s="20" t="s">
        <v>4038</v>
      </c>
      <c r="F1672" s="20" t="s">
        <v>489</v>
      </c>
      <c r="G1672" s="20">
        <v>2.67</v>
      </c>
      <c r="H1672" s="20" t="s">
        <v>1679</v>
      </c>
      <c r="I1672" s="20" t="s">
        <v>4012</v>
      </c>
      <c r="J1672" s="20" t="s">
        <v>1681</v>
      </c>
      <c r="K1672" s="20" t="s">
        <v>1681</v>
      </c>
      <c r="L1672" s="20" t="s">
        <v>462</v>
      </c>
      <c r="M1672" s="20">
        <v>1</v>
      </c>
      <c r="N1672" s="20" t="s">
        <v>1679</v>
      </c>
      <c r="P1672" s="20">
        <v>0</v>
      </c>
      <c r="Q1672" s="20" t="s">
        <v>2882</v>
      </c>
      <c r="S1672" s="20" t="s">
        <v>221</v>
      </c>
      <c r="Y1672" s="20" t="s">
        <v>1684</v>
      </c>
      <c r="Z1672" s="20" t="s">
        <v>1685</v>
      </c>
      <c r="AA1672" s="20">
        <v>1.5</v>
      </c>
      <c r="AB1672" s="20">
        <v>8</v>
      </c>
      <c r="AC1672" s="20">
        <v>8</v>
      </c>
      <c r="AD1672" s="20">
        <v>8</v>
      </c>
      <c r="AK1672" s="20" t="s">
        <v>2183</v>
      </c>
      <c r="AL1672" s="20" t="s">
        <v>1686</v>
      </c>
      <c r="AT1672" s="20" t="s">
        <v>1687</v>
      </c>
      <c r="BE1672" s="20" t="s">
        <v>462</v>
      </c>
    </row>
    <row r="1673" spans="1:65" x14ac:dyDescent="0.25">
      <c r="A1673" s="20" t="s">
        <v>1677</v>
      </c>
      <c r="B1673" s="20" t="s">
        <v>462</v>
      </c>
      <c r="C1673" s="20" t="s">
        <v>719</v>
      </c>
      <c r="D1673" s="20" t="s">
        <v>464</v>
      </c>
      <c r="E1673" s="20" t="s">
        <v>4039</v>
      </c>
      <c r="F1673" s="20" t="s">
        <v>490</v>
      </c>
      <c r="G1673" s="20">
        <v>6.12</v>
      </c>
      <c r="H1673" s="20" t="s">
        <v>1679</v>
      </c>
      <c r="I1673" s="20" t="s">
        <v>4012</v>
      </c>
      <c r="J1673" s="20" t="s">
        <v>1681</v>
      </c>
      <c r="K1673" s="20" t="s">
        <v>1681</v>
      </c>
      <c r="L1673" s="20" t="s">
        <v>462</v>
      </c>
      <c r="M1673" s="20">
        <v>1</v>
      </c>
      <c r="N1673" s="20" t="s">
        <v>1679</v>
      </c>
      <c r="P1673" s="20">
        <v>0</v>
      </c>
      <c r="Q1673" s="20" t="s">
        <v>2882</v>
      </c>
      <c r="S1673" s="20" t="s">
        <v>221</v>
      </c>
      <c r="Y1673" s="20" t="s">
        <v>1684</v>
      </c>
      <c r="Z1673" s="20" t="s">
        <v>1685</v>
      </c>
      <c r="AA1673" s="20">
        <v>1.5</v>
      </c>
      <c r="AB1673" s="20">
        <v>8</v>
      </c>
      <c r="AC1673" s="20">
        <v>8</v>
      </c>
      <c r="AD1673" s="20">
        <v>8</v>
      </c>
      <c r="AK1673" s="20" t="s">
        <v>2183</v>
      </c>
      <c r="AL1673" s="20" t="s">
        <v>1686</v>
      </c>
      <c r="AT1673" s="20" t="s">
        <v>1687</v>
      </c>
      <c r="BE1673" s="20" t="s">
        <v>462</v>
      </c>
    </row>
    <row r="1674" spans="1:65" x14ac:dyDescent="0.25">
      <c r="A1674" s="20" t="s">
        <v>1677</v>
      </c>
      <c r="B1674" s="20" t="s">
        <v>462</v>
      </c>
      <c r="C1674" s="20" t="s">
        <v>719</v>
      </c>
      <c r="D1674" s="20" t="s">
        <v>464</v>
      </c>
      <c r="E1674" s="20" t="s">
        <v>4040</v>
      </c>
      <c r="F1674" s="20" t="s">
        <v>491</v>
      </c>
      <c r="G1674" s="20">
        <v>2.96</v>
      </c>
      <c r="H1674" s="20" t="s">
        <v>1679</v>
      </c>
      <c r="I1674" s="20" t="s">
        <v>4012</v>
      </c>
      <c r="J1674" s="20" t="s">
        <v>1681</v>
      </c>
      <c r="K1674" s="20" t="s">
        <v>1681</v>
      </c>
      <c r="L1674" s="20" t="s">
        <v>462</v>
      </c>
      <c r="M1674" s="20">
        <v>1</v>
      </c>
      <c r="N1674" s="20" t="s">
        <v>1679</v>
      </c>
      <c r="P1674" s="20">
        <v>0</v>
      </c>
      <c r="Q1674" s="20" t="s">
        <v>2882</v>
      </c>
      <c r="S1674" s="20" t="s">
        <v>221</v>
      </c>
      <c r="Y1674" s="20" t="s">
        <v>1684</v>
      </c>
      <c r="Z1674" s="20" t="s">
        <v>1685</v>
      </c>
      <c r="AA1674" s="20">
        <v>1.5</v>
      </c>
      <c r="AB1674" s="20">
        <v>8</v>
      </c>
      <c r="AC1674" s="20">
        <v>8</v>
      </c>
      <c r="AD1674" s="20">
        <v>8</v>
      </c>
      <c r="AK1674" s="20" t="s">
        <v>2183</v>
      </c>
      <c r="AL1674" s="20" t="s">
        <v>1686</v>
      </c>
      <c r="AT1674" s="20" t="s">
        <v>1687</v>
      </c>
      <c r="BE1674" s="20" t="s">
        <v>462</v>
      </c>
    </row>
    <row r="1675" spans="1:65" x14ac:dyDescent="0.25">
      <c r="A1675" s="20" t="s">
        <v>1677</v>
      </c>
      <c r="B1675" s="20" t="s">
        <v>462</v>
      </c>
      <c r="C1675" s="20" t="s">
        <v>719</v>
      </c>
      <c r="D1675" s="20" t="s">
        <v>464</v>
      </c>
      <c r="E1675" s="20" t="s">
        <v>4041</v>
      </c>
      <c r="F1675" s="20" t="s">
        <v>492</v>
      </c>
      <c r="G1675" s="20">
        <v>3.08</v>
      </c>
      <c r="H1675" s="20" t="s">
        <v>1679</v>
      </c>
      <c r="I1675" s="20" t="s">
        <v>4012</v>
      </c>
      <c r="J1675" s="20" t="s">
        <v>1681</v>
      </c>
      <c r="K1675" s="20" t="s">
        <v>1681</v>
      </c>
      <c r="L1675" s="20" t="s">
        <v>462</v>
      </c>
      <c r="M1675" s="20">
        <v>4</v>
      </c>
      <c r="N1675" s="20" t="s">
        <v>1679</v>
      </c>
      <c r="P1675" s="20">
        <v>0</v>
      </c>
      <c r="Q1675" s="20" t="s">
        <v>504</v>
      </c>
      <c r="R1675" s="20" t="s">
        <v>488</v>
      </c>
      <c r="S1675" s="20" t="s">
        <v>221</v>
      </c>
      <c r="T1675" s="20" t="s">
        <v>2923</v>
      </c>
      <c r="U1675" s="20" t="s">
        <v>4023</v>
      </c>
      <c r="V1675" s="20">
        <v>7</v>
      </c>
      <c r="W1675" s="20">
        <v>220</v>
      </c>
      <c r="Y1675" s="20" t="s">
        <v>1684</v>
      </c>
      <c r="Z1675" s="20" t="s">
        <v>1685</v>
      </c>
      <c r="AA1675" s="20">
        <v>1.5</v>
      </c>
      <c r="AB1675" s="20">
        <v>8</v>
      </c>
      <c r="AC1675" s="20">
        <v>8</v>
      </c>
      <c r="AD1675" s="20">
        <v>8</v>
      </c>
      <c r="AL1675" s="20" t="s">
        <v>1686</v>
      </c>
      <c r="AT1675" s="20" t="s">
        <v>1687</v>
      </c>
      <c r="BE1675" s="20" t="s">
        <v>462</v>
      </c>
      <c r="BL1675" s="20">
        <v>154</v>
      </c>
      <c r="BM1675" s="20">
        <v>50</v>
      </c>
    </row>
    <row r="1676" spans="1:65" x14ac:dyDescent="0.25">
      <c r="A1676" s="20" t="s">
        <v>1677</v>
      </c>
      <c r="B1676" s="20" t="s">
        <v>462</v>
      </c>
      <c r="C1676" s="20" t="s">
        <v>719</v>
      </c>
      <c r="D1676" s="20" t="s">
        <v>464</v>
      </c>
      <c r="E1676" s="20" t="s">
        <v>4042</v>
      </c>
      <c r="F1676" s="20" t="s">
        <v>493</v>
      </c>
      <c r="G1676" s="20">
        <v>2.13</v>
      </c>
      <c r="H1676" s="20" t="s">
        <v>1679</v>
      </c>
      <c r="I1676" s="20" t="s">
        <v>4012</v>
      </c>
      <c r="J1676" s="20" t="s">
        <v>1681</v>
      </c>
      <c r="K1676" s="20" t="s">
        <v>1681</v>
      </c>
      <c r="L1676" s="20" t="s">
        <v>462</v>
      </c>
      <c r="M1676" s="20">
        <v>4</v>
      </c>
      <c r="N1676" s="20" t="s">
        <v>1679</v>
      </c>
      <c r="P1676" s="20">
        <v>0</v>
      </c>
      <c r="Q1676" s="20" t="s">
        <v>504</v>
      </c>
      <c r="R1676" s="20" t="s">
        <v>488</v>
      </c>
      <c r="S1676" s="20" t="s">
        <v>221</v>
      </c>
      <c r="T1676" s="20" t="s">
        <v>2923</v>
      </c>
      <c r="U1676" s="20" t="s">
        <v>4023</v>
      </c>
      <c r="V1676" s="20">
        <v>7</v>
      </c>
      <c r="W1676" s="20">
        <v>220</v>
      </c>
      <c r="Y1676" s="20" t="s">
        <v>1684</v>
      </c>
      <c r="Z1676" s="20" t="s">
        <v>1685</v>
      </c>
      <c r="AA1676" s="20">
        <v>1.5</v>
      </c>
      <c r="AB1676" s="20">
        <v>8</v>
      </c>
      <c r="AC1676" s="20">
        <v>8</v>
      </c>
      <c r="AD1676" s="20">
        <v>8</v>
      </c>
      <c r="AL1676" s="20" t="s">
        <v>1686</v>
      </c>
      <c r="AT1676" s="20" t="s">
        <v>1687</v>
      </c>
      <c r="BE1676" s="20" t="s">
        <v>462</v>
      </c>
      <c r="BL1676" s="20">
        <v>106.5</v>
      </c>
      <c r="BM1676" s="20">
        <v>50</v>
      </c>
    </row>
    <row r="1677" spans="1:65" x14ac:dyDescent="0.25">
      <c r="A1677" s="20" t="s">
        <v>1677</v>
      </c>
      <c r="B1677" s="20" t="s">
        <v>462</v>
      </c>
      <c r="C1677" s="20" t="s">
        <v>719</v>
      </c>
      <c r="D1677" s="20" t="s">
        <v>464</v>
      </c>
      <c r="E1677" s="20" t="s">
        <v>4043</v>
      </c>
      <c r="F1677" s="20" t="s">
        <v>494</v>
      </c>
      <c r="G1677" s="20">
        <v>6.56</v>
      </c>
      <c r="H1677" s="20" t="s">
        <v>1679</v>
      </c>
      <c r="I1677" s="20" t="s">
        <v>4012</v>
      </c>
      <c r="J1677" s="20" t="s">
        <v>1681</v>
      </c>
      <c r="K1677" s="20" t="s">
        <v>1681</v>
      </c>
      <c r="L1677" s="20" t="s">
        <v>462</v>
      </c>
      <c r="M1677" s="20">
        <v>4</v>
      </c>
      <c r="N1677" s="20" t="s">
        <v>1679</v>
      </c>
      <c r="P1677" s="20">
        <v>0</v>
      </c>
      <c r="Q1677" s="20" t="s">
        <v>499</v>
      </c>
      <c r="R1677" s="20" t="s">
        <v>559</v>
      </c>
      <c r="S1677" s="20" t="s">
        <v>221</v>
      </c>
      <c r="T1677" s="20" t="s">
        <v>3298</v>
      </c>
      <c r="U1677" s="20" t="s">
        <v>4023</v>
      </c>
      <c r="V1677" s="20">
        <v>7</v>
      </c>
      <c r="W1677" s="20">
        <v>220</v>
      </c>
      <c r="Y1677" s="20" t="s">
        <v>1684</v>
      </c>
      <c r="Z1677" s="20" t="s">
        <v>1685</v>
      </c>
      <c r="AA1677" s="20">
        <v>1.5</v>
      </c>
      <c r="AB1677" s="20">
        <v>8</v>
      </c>
      <c r="AC1677" s="20">
        <v>8</v>
      </c>
      <c r="AD1677" s="20">
        <v>8</v>
      </c>
      <c r="AL1677" s="20" t="s">
        <v>1686</v>
      </c>
      <c r="AT1677" s="20" t="s">
        <v>1687</v>
      </c>
      <c r="BE1677" s="20" t="s">
        <v>462</v>
      </c>
      <c r="BL1677" s="20">
        <v>459.2</v>
      </c>
      <c r="BM1677" s="20">
        <v>70</v>
      </c>
    </row>
    <row r="1678" spans="1:65" x14ac:dyDescent="0.25">
      <c r="A1678" s="20" t="s">
        <v>1677</v>
      </c>
      <c r="B1678" s="20" t="s">
        <v>462</v>
      </c>
      <c r="C1678" s="20" t="s">
        <v>719</v>
      </c>
      <c r="D1678" s="20" t="s">
        <v>464</v>
      </c>
      <c r="E1678" s="20" t="s">
        <v>4044</v>
      </c>
      <c r="F1678" s="20" t="s">
        <v>497</v>
      </c>
      <c r="G1678" s="20">
        <v>3.97</v>
      </c>
      <c r="H1678" s="20" t="s">
        <v>1679</v>
      </c>
      <c r="I1678" s="20" t="s">
        <v>4012</v>
      </c>
      <c r="J1678" s="20" t="s">
        <v>1681</v>
      </c>
      <c r="K1678" s="20" t="s">
        <v>1681</v>
      </c>
      <c r="L1678" s="20" t="s">
        <v>462</v>
      </c>
      <c r="M1678" s="20">
        <v>4</v>
      </c>
      <c r="N1678" s="20" t="s">
        <v>1679</v>
      </c>
      <c r="P1678" s="20">
        <v>0</v>
      </c>
      <c r="Q1678" s="20" t="s">
        <v>499</v>
      </c>
      <c r="R1678" s="20" t="s">
        <v>488</v>
      </c>
      <c r="S1678" s="20" t="s">
        <v>221</v>
      </c>
      <c r="T1678" s="20" t="s">
        <v>4037</v>
      </c>
      <c r="U1678" s="20" t="s">
        <v>4023</v>
      </c>
      <c r="V1678" s="20">
        <v>7</v>
      </c>
      <c r="W1678" s="20">
        <v>220</v>
      </c>
      <c r="Y1678" s="20" t="s">
        <v>1684</v>
      </c>
      <c r="Z1678" s="20" t="s">
        <v>1685</v>
      </c>
      <c r="AA1678" s="20">
        <v>1.5</v>
      </c>
      <c r="AB1678" s="20">
        <v>8</v>
      </c>
      <c r="AC1678" s="20">
        <v>8</v>
      </c>
      <c r="AD1678" s="20">
        <v>8</v>
      </c>
      <c r="AL1678" s="20" t="s">
        <v>1686</v>
      </c>
      <c r="AT1678" s="20" t="s">
        <v>1687</v>
      </c>
      <c r="BE1678" s="20" t="s">
        <v>462</v>
      </c>
      <c r="BL1678" s="20">
        <v>277.89999999999998</v>
      </c>
      <c r="BM1678" s="20">
        <v>70</v>
      </c>
    </row>
    <row r="1679" spans="1:65" x14ac:dyDescent="0.25">
      <c r="A1679" s="20" t="s">
        <v>1677</v>
      </c>
      <c r="B1679" s="20" t="s">
        <v>462</v>
      </c>
      <c r="C1679" s="20" t="s">
        <v>719</v>
      </c>
      <c r="D1679" s="20" t="s">
        <v>464</v>
      </c>
      <c r="E1679" s="20" t="s">
        <v>4045</v>
      </c>
      <c r="F1679" s="20" t="s">
        <v>519</v>
      </c>
      <c r="G1679" s="20">
        <v>9.0399999999999991</v>
      </c>
      <c r="H1679" s="20" t="s">
        <v>1679</v>
      </c>
      <c r="I1679" s="20" t="s">
        <v>4012</v>
      </c>
      <c r="J1679" s="20" t="s">
        <v>1681</v>
      </c>
      <c r="K1679" s="20" t="s">
        <v>1681</v>
      </c>
      <c r="L1679" s="20" t="s">
        <v>462</v>
      </c>
      <c r="M1679" s="20">
        <v>4</v>
      </c>
      <c r="N1679" s="20" t="s">
        <v>1679</v>
      </c>
      <c r="P1679" s="20">
        <v>0</v>
      </c>
      <c r="Q1679" s="20" t="s">
        <v>499</v>
      </c>
      <c r="R1679" s="20" t="s">
        <v>488</v>
      </c>
      <c r="S1679" s="20" t="s">
        <v>221</v>
      </c>
      <c r="T1679" s="20" t="s">
        <v>4037</v>
      </c>
      <c r="U1679" s="20" t="s">
        <v>4023</v>
      </c>
      <c r="V1679" s="20">
        <v>7</v>
      </c>
      <c r="W1679" s="20">
        <v>220</v>
      </c>
      <c r="Y1679" s="20" t="s">
        <v>1684</v>
      </c>
      <c r="Z1679" s="20" t="s">
        <v>1685</v>
      </c>
      <c r="AA1679" s="20">
        <v>1.5</v>
      </c>
      <c r="AB1679" s="20">
        <v>8</v>
      </c>
      <c r="AC1679" s="20">
        <v>8</v>
      </c>
      <c r="AD1679" s="20">
        <v>8</v>
      </c>
      <c r="AL1679" s="20" t="s">
        <v>1686</v>
      </c>
      <c r="AT1679" s="20" t="s">
        <v>1687</v>
      </c>
      <c r="BE1679" s="20" t="s">
        <v>462</v>
      </c>
      <c r="BL1679" s="20">
        <v>632.79999999999995</v>
      </c>
      <c r="BM1679" s="20">
        <v>70</v>
      </c>
    </row>
    <row r="1680" spans="1:65" x14ac:dyDescent="0.25">
      <c r="A1680" s="20" t="s">
        <v>1677</v>
      </c>
      <c r="B1680" s="20" t="s">
        <v>462</v>
      </c>
      <c r="C1680" s="20" t="s">
        <v>719</v>
      </c>
      <c r="D1680" s="20" t="s">
        <v>464</v>
      </c>
      <c r="E1680" s="20" t="s">
        <v>4046</v>
      </c>
      <c r="F1680" s="20" t="s">
        <v>520</v>
      </c>
      <c r="G1680" s="20">
        <v>3.42</v>
      </c>
      <c r="H1680" s="20" t="s">
        <v>1679</v>
      </c>
      <c r="I1680" s="20" t="s">
        <v>4012</v>
      </c>
      <c r="J1680" s="20" t="s">
        <v>1681</v>
      </c>
      <c r="K1680" s="20" t="s">
        <v>1681</v>
      </c>
      <c r="L1680" s="20" t="s">
        <v>462</v>
      </c>
      <c r="M1680" s="20">
        <v>4</v>
      </c>
      <c r="N1680" s="20" t="s">
        <v>1679</v>
      </c>
      <c r="P1680" s="20">
        <v>0</v>
      </c>
      <c r="Q1680" s="20" t="s">
        <v>507</v>
      </c>
      <c r="R1680" s="20" t="s">
        <v>566</v>
      </c>
      <c r="S1680" s="20" t="s">
        <v>221</v>
      </c>
      <c r="T1680" s="20" t="s">
        <v>3257</v>
      </c>
      <c r="U1680" s="20" t="s">
        <v>4014</v>
      </c>
      <c r="V1680" s="20">
        <v>12</v>
      </c>
      <c r="W1680" s="20">
        <v>371</v>
      </c>
      <c r="Y1680" s="20" t="s">
        <v>1684</v>
      </c>
      <c r="Z1680" s="20" t="s">
        <v>1685</v>
      </c>
      <c r="AA1680" s="20">
        <v>1.5</v>
      </c>
      <c r="AB1680" s="20">
        <v>8</v>
      </c>
      <c r="AC1680" s="20">
        <v>8</v>
      </c>
      <c r="AD1680" s="20">
        <v>8</v>
      </c>
      <c r="AL1680" s="20" t="s">
        <v>1686</v>
      </c>
      <c r="AT1680" s="20" t="s">
        <v>1687</v>
      </c>
      <c r="AW1680" s="20" t="s">
        <v>1657</v>
      </c>
      <c r="BE1680" s="20" t="s">
        <v>462</v>
      </c>
      <c r="BL1680" s="20">
        <v>171</v>
      </c>
      <c r="BM1680" s="20">
        <v>50</v>
      </c>
    </row>
    <row r="1681" spans="1:65" x14ac:dyDescent="0.25">
      <c r="A1681" s="20" t="s">
        <v>1677</v>
      </c>
      <c r="B1681" s="20" t="s">
        <v>462</v>
      </c>
      <c r="C1681" s="20" t="s">
        <v>719</v>
      </c>
      <c r="D1681" s="20" t="s">
        <v>464</v>
      </c>
      <c r="E1681" s="20" t="s">
        <v>4047</v>
      </c>
      <c r="F1681" s="20" t="s">
        <v>521</v>
      </c>
      <c r="G1681" s="20">
        <v>5.28</v>
      </c>
      <c r="H1681" s="20" t="s">
        <v>1679</v>
      </c>
      <c r="I1681" s="20" t="s">
        <v>4012</v>
      </c>
      <c r="J1681" s="20" t="s">
        <v>1681</v>
      </c>
      <c r="K1681" s="20" t="s">
        <v>1681</v>
      </c>
      <c r="L1681" s="20" t="s">
        <v>462</v>
      </c>
      <c r="M1681" s="20">
        <v>4</v>
      </c>
      <c r="N1681" s="20" t="s">
        <v>1679</v>
      </c>
      <c r="P1681" s="20">
        <v>0</v>
      </c>
      <c r="Q1681" s="20" t="s">
        <v>507</v>
      </c>
      <c r="R1681" s="20" t="s">
        <v>566</v>
      </c>
      <c r="S1681" s="20" t="s">
        <v>221</v>
      </c>
      <c r="T1681" s="20" t="s">
        <v>3257</v>
      </c>
      <c r="U1681" s="20" t="s">
        <v>4048</v>
      </c>
      <c r="V1681" s="20">
        <v>12</v>
      </c>
      <c r="W1681" s="20">
        <v>371</v>
      </c>
      <c r="Y1681" s="20" t="s">
        <v>1684</v>
      </c>
      <c r="Z1681" s="20" t="s">
        <v>1685</v>
      </c>
      <c r="AA1681" s="20">
        <v>1.5</v>
      </c>
      <c r="AB1681" s="20">
        <v>8</v>
      </c>
      <c r="AC1681" s="20">
        <v>8</v>
      </c>
      <c r="AD1681" s="20">
        <v>8</v>
      </c>
      <c r="AL1681" s="20" t="s">
        <v>1686</v>
      </c>
      <c r="AT1681" s="20" t="s">
        <v>1687</v>
      </c>
      <c r="AW1681" s="20" t="s">
        <v>1657</v>
      </c>
      <c r="BE1681" s="20" t="s">
        <v>462</v>
      </c>
      <c r="BL1681" s="20">
        <v>264</v>
      </c>
      <c r="BM1681" s="20">
        <v>50</v>
      </c>
    </row>
    <row r="1682" spans="1:65" x14ac:dyDescent="0.25">
      <c r="A1682" s="20" t="s">
        <v>1677</v>
      </c>
      <c r="B1682" s="20" t="s">
        <v>462</v>
      </c>
      <c r="C1682" s="20" t="s">
        <v>719</v>
      </c>
      <c r="D1682" s="20" t="s">
        <v>464</v>
      </c>
      <c r="E1682" s="20" t="s">
        <v>4049</v>
      </c>
      <c r="F1682" s="20" t="s">
        <v>522</v>
      </c>
      <c r="G1682" s="20">
        <v>5.55</v>
      </c>
      <c r="H1682" s="20" t="s">
        <v>1679</v>
      </c>
      <c r="I1682" s="20" t="s">
        <v>4012</v>
      </c>
      <c r="J1682" s="20" t="s">
        <v>1681</v>
      </c>
      <c r="K1682" s="20" t="s">
        <v>1681</v>
      </c>
      <c r="L1682" s="20" t="s">
        <v>462</v>
      </c>
      <c r="M1682" s="20">
        <v>4</v>
      </c>
      <c r="N1682" s="20" t="s">
        <v>1679</v>
      </c>
      <c r="P1682" s="20">
        <v>0</v>
      </c>
      <c r="Q1682" s="20" t="s">
        <v>507</v>
      </c>
      <c r="R1682" s="20" t="s">
        <v>566</v>
      </c>
      <c r="S1682" s="20" t="s">
        <v>221</v>
      </c>
      <c r="T1682" s="20" t="s">
        <v>3257</v>
      </c>
      <c r="U1682" s="20" t="s">
        <v>4048</v>
      </c>
      <c r="V1682" s="20">
        <v>12</v>
      </c>
      <c r="W1682" s="20">
        <v>371</v>
      </c>
      <c r="Y1682" s="20" t="s">
        <v>1684</v>
      </c>
      <c r="Z1682" s="20" t="s">
        <v>1685</v>
      </c>
      <c r="AA1682" s="20">
        <v>1.5</v>
      </c>
      <c r="AB1682" s="20">
        <v>8</v>
      </c>
      <c r="AC1682" s="20">
        <v>8</v>
      </c>
      <c r="AD1682" s="20">
        <v>8</v>
      </c>
      <c r="AL1682" s="20" t="s">
        <v>1686</v>
      </c>
      <c r="AT1682" s="20" t="s">
        <v>1687</v>
      </c>
      <c r="AW1682" s="20" t="s">
        <v>1657</v>
      </c>
      <c r="BE1682" s="20" t="s">
        <v>462</v>
      </c>
      <c r="BL1682" s="20">
        <v>277.5</v>
      </c>
      <c r="BM1682" s="20">
        <v>50</v>
      </c>
    </row>
    <row r="1683" spans="1:65" x14ac:dyDescent="0.25">
      <c r="A1683" s="20" t="s">
        <v>1677</v>
      </c>
      <c r="B1683" s="20" t="s">
        <v>462</v>
      </c>
      <c r="C1683" s="20" t="s">
        <v>719</v>
      </c>
      <c r="D1683" s="20" t="s">
        <v>464</v>
      </c>
      <c r="E1683" s="20" t="s">
        <v>4050</v>
      </c>
      <c r="F1683" s="20" t="s">
        <v>523</v>
      </c>
      <c r="G1683" s="20">
        <v>5.0599999999999996</v>
      </c>
      <c r="H1683" s="20" t="s">
        <v>1679</v>
      </c>
      <c r="I1683" s="20" t="s">
        <v>4012</v>
      </c>
      <c r="J1683" s="20" t="s">
        <v>1681</v>
      </c>
      <c r="K1683" s="20" t="s">
        <v>1681</v>
      </c>
      <c r="L1683" s="20" t="s">
        <v>462</v>
      </c>
      <c r="M1683" s="20">
        <v>4</v>
      </c>
      <c r="N1683" s="20" t="s">
        <v>1679</v>
      </c>
      <c r="P1683" s="20">
        <v>0</v>
      </c>
      <c r="Q1683" s="20" t="s">
        <v>507</v>
      </c>
      <c r="R1683" s="20" t="s">
        <v>566</v>
      </c>
      <c r="S1683" s="20" t="s">
        <v>221</v>
      </c>
      <c r="T1683" s="20" t="s">
        <v>4013</v>
      </c>
      <c r="U1683" s="20" t="s">
        <v>4048</v>
      </c>
      <c r="V1683" s="20">
        <v>12</v>
      </c>
      <c r="W1683" s="20">
        <v>371</v>
      </c>
      <c r="Y1683" s="20" t="s">
        <v>1684</v>
      </c>
      <c r="Z1683" s="20" t="s">
        <v>1685</v>
      </c>
      <c r="AA1683" s="20">
        <v>1.5</v>
      </c>
      <c r="AB1683" s="20">
        <v>8</v>
      </c>
      <c r="AC1683" s="20">
        <v>8</v>
      </c>
      <c r="AD1683" s="20">
        <v>8</v>
      </c>
      <c r="AL1683" s="20" t="s">
        <v>1686</v>
      </c>
      <c r="AT1683" s="20" t="s">
        <v>1687</v>
      </c>
      <c r="AW1683" s="20" t="s">
        <v>1657</v>
      </c>
      <c r="BE1683" s="20" t="s">
        <v>462</v>
      </c>
      <c r="BL1683" s="20">
        <v>253</v>
      </c>
      <c r="BM1683" s="20">
        <v>50</v>
      </c>
    </row>
    <row r="1684" spans="1:65" x14ac:dyDescent="0.25">
      <c r="A1684" s="20" t="s">
        <v>1677</v>
      </c>
      <c r="B1684" s="20" t="s">
        <v>462</v>
      </c>
      <c r="C1684" s="20" t="s">
        <v>719</v>
      </c>
      <c r="D1684" s="20" t="s">
        <v>464</v>
      </c>
      <c r="E1684" s="20" t="s">
        <v>4051</v>
      </c>
      <c r="F1684" s="20" t="s">
        <v>525</v>
      </c>
      <c r="G1684" s="20">
        <v>1.54</v>
      </c>
      <c r="H1684" s="20" t="s">
        <v>1679</v>
      </c>
      <c r="I1684" s="20" t="s">
        <v>4012</v>
      </c>
      <c r="J1684" s="20" t="s">
        <v>1681</v>
      </c>
      <c r="K1684" s="20" t="s">
        <v>1681</v>
      </c>
      <c r="L1684" s="20" t="s">
        <v>462</v>
      </c>
      <c r="M1684" s="20">
        <v>4</v>
      </c>
      <c r="N1684" s="20" t="s">
        <v>1679</v>
      </c>
      <c r="P1684" s="20">
        <v>0</v>
      </c>
      <c r="Q1684" s="20" t="s">
        <v>504</v>
      </c>
      <c r="R1684" s="20" t="s">
        <v>566</v>
      </c>
      <c r="S1684" s="20" t="s">
        <v>221</v>
      </c>
      <c r="T1684" s="20" t="s">
        <v>4013</v>
      </c>
      <c r="U1684" s="20" t="s">
        <v>4048</v>
      </c>
      <c r="V1684" s="20">
        <v>12</v>
      </c>
      <c r="W1684" s="20">
        <v>371</v>
      </c>
      <c r="Y1684" s="20" t="s">
        <v>1684</v>
      </c>
      <c r="Z1684" s="20" t="s">
        <v>1685</v>
      </c>
      <c r="AA1684" s="20">
        <v>1.5</v>
      </c>
      <c r="AB1684" s="20">
        <v>8</v>
      </c>
      <c r="AC1684" s="20">
        <v>8</v>
      </c>
      <c r="AD1684" s="20">
        <v>8</v>
      </c>
      <c r="AL1684" s="20" t="s">
        <v>1686</v>
      </c>
      <c r="AT1684" s="20" t="s">
        <v>1687</v>
      </c>
      <c r="BE1684" s="20" t="s">
        <v>462</v>
      </c>
      <c r="BL1684" s="20">
        <v>77</v>
      </c>
      <c r="BM1684" s="20">
        <v>50</v>
      </c>
    </row>
    <row r="1685" spans="1:65" x14ac:dyDescent="0.25">
      <c r="A1685" s="20" t="s">
        <v>1677</v>
      </c>
      <c r="B1685" s="20" t="s">
        <v>462</v>
      </c>
      <c r="C1685" s="20" t="s">
        <v>719</v>
      </c>
      <c r="D1685" s="20" t="s">
        <v>464</v>
      </c>
      <c r="E1685" s="20" t="s">
        <v>4052</v>
      </c>
      <c r="F1685" s="20" t="s">
        <v>526</v>
      </c>
      <c r="G1685" s="20">
        <v>2.93</v>
      </c>
      <c r="H1685" s="20" t="s">
        <v>1679</v>
      </c>
      <c r="I1685" s="20" t="s">
        <v>4012</v>
      </c>
      <c r="J1685" s="20" t="s">
        <v>1681</v>
      </c>
      <c r="K1685" s="20" t="s">
        <v>1681</v>
      </c>
      <c r="L1685" s="20" t="s">
        <v>462</v>
      </c>
      <c r="M1685" s="20">
        <v>4</v>
      </c>
      <c r="N1685" s="20" t="s">
        <v>1679</v>
      </c>
      <c r="P1685" s="20">
        <v>0</v>
      </c>
      <c r="Q1685" s="20" t="s">
        <v>504</v>
      </c>
      <c r="R1685" s="20" t="s">
        <v>566</v>
      </c>
      <c r="S1685" s="20" t="s">
        <v>221</v>
      </c>
      <c r="T1685" s="20" t="s">
        <v>4013</v>
      </c>
      <c r="U1685" s="20" t="s">
        <v>4048</v>
      </c>
      <c r="V1685" s="20">
        <v>12</v>
      </c>
      <c r="W1685" s="20">
        <v>371</v>
      </c>
      <c r="Y1685" s="20" t="s">
        <v>1684</v>
      </c>
      <c r="Z1685" s="20" t="s">
        <v>1685</v>
      </c>
      <c r="AA1685" s="20">
        <v>1.5</v>
      </c>
      <c r="AB1685" s="20">
        <v>8</v>
      </c>
      <c r="AC1685" s="20">
        <v>8</v>
      </c>
      <c r="AD1685" s="20">
        <v>8</v>
      </c>
      <c r="AL1685" s="20" t="s">
        <v>1686</v>
      </c>
      <c r="AT1685" s="20" t="s">
        <v>1687</v>
      </c>
      <c r="BE1685" s="20" t="s">
        <v>462</v>
      </c>
      <c r="BL1685" s="20">
        <v>146.5</v>
      </c>
      <c r="BM1685" s="20">
        <v>50</v>
      </c>
    </row>
    <row r="1686" spans="1:65" x14ac:dyDescent="0.25">
      <c r="A1686" s="20" t="s">
        <v>1677</v>
      </c>
      <c r="B1686" s="20" t="s">
        <v>462</v>
      </c>
      <c r="C1686" s="20" t="s">
        <v>719</v>
      </c>
      <c r="D1686" s="20" t="s">
        <v>464</v>
      </c>
      <c r="E1686" s="20" t="s">
        <v>4053</v>
      </c>
      <c r="F1686" s="20" t="s">
        <v>527</v>
      </c>
      <c r="G1686" s="20">
        <v>9.27</v>
      </c>
      <c r="H1686" s="20" t="s">
        <v>1679</v>
      </c>
      <c r="I1686" s="20" t="s">
        <v>4012</v>
      </c>
      <c r="J1686" s="20" t="s">
        <v>1681</v>
      </c>
      <c r="K1686" s="20" t="s">
        <v>1681</v>
      </c>
      <c r="L1686" s="20" t="s">
        <v>462</v>
      </c>
      <c r="M1686" s="20">
        <v>4</v>
      </c>
      <c r="N1686" s="20" t="s">
        <v>1679</v>
      </c>
      <c r="P1686" s="20">
        <v>0</v>
      </c>
      <c r="Q1686" s="20" t="s">
        <v>499</v>
      </c>
      <c r="R1686" s="20" t="s">
        <v>488</v>
      </c>
      <c r="S1686" s="20" t="s">
        <v>221</v>
      </c>
      <c r="T1686" s="20" t="s">
        <v>4037</v>
      </c>
      <c r="U1686" s="20" t="s">
        <v>4023</v>
      </c>
      <c r="V1686" s="20">
        <v>7</v>
      </c>
      <c r="W1686" s="20">
        <v>220</v>
      </c>
      <c r="Y1686" s="20" t="s">
        <v>1684</v>
      </c>
      <c r="Z1686" s="20" t="s">
        <v>1685</v>
      </c>
      <c r="AA1686" s="20">
        <v>1.5</v>
      </c>
      <c r="AB1686" s="20">
        <v>8</v>
      </c>
      <c r="AC1686" s="20">
        <v>8</v>
      </c>
      <c r="AD1686" s="20">
        <v>8</v>
      </c>
      <c r="AL1686" s="20" t="s">
        <v>1686</v>
      </c>
      <c r="AT1686" s="20" t="s">
        <v>1687</v>
      </c>
      <c r="BE1686" s="20" t="s">
        <v>462</v>
      </c>
      <c r="BL1686" s="20">
        <v>648.9</v>
      </c>
      <c r="BM1686" s="20">
        <v>70</v>
      </c>
    </row>
    <row r="1687" spans="1:65" x14ac:dyDescent="0.25">
      <c r="A1687" s="20" t="s">
        <v>1677</v>
      </c>
      <c r="B1687" s="20" t="s">
        <v>462</v>
      </c>
      <c r="C1687" s="20" t="s">
        <v>719</v>
      </c>
      <c r="D1687" s="20" t="s">
        <v>464</v>
      </c>
      <c r="E1687" s="20" t="s">
        <v>4054</v>
      </c>
      <c r="F1687" s="20" t="s">
        <v>1802</v>
      </c>
      <c r="G1687" s="20">
        <v>3.32</v>
      </c>
      <c r="H1687" s="20" t="s">
        <v>1679</v>
      </c>
      <c r="I1687" s="20" t="s">
        <v>4012</v>
      </c>
      <c r="J1687" s="20" t="s">
        <v>1681</v>
      </c>
      <c r="K1687" s="20" t="s">
        <v>1681</v>
      </c>
      <c r="L1687" s="20" t="s">
        <v>462</v>
      </c>
      <c r="M1687" s="20">
        <v>1</v>
      </c>
      <c r="N1687" s="20" t="s">
        <v>1679</v>
      </c>
      <c r="P1687" s="20">
        <v>0</v>
      </c>
      <c r="Q1687" s="20" t="s">
        <v>2468</v>
      </c>
      <c r="S1687" s="20" t="s">
        <v>221</v>
      </c>
      <c r="Y1687" s="20" t="s">
        <v>1804</v>
      </c>
      <c r="Z1687" s="20" t="s">
        <v>1685</v>
      </c>
      <c r="AA1687" s="20">
        <v>2.5</v>
      </c>
      <c r="AL1687" s="20" t="s">
        <v>1686</v>
      </c>
    </row>
    <row r="1688" spans="1:65" x14ac:dyDescent="0.25">
      <c r="A1688" s="20" t="s">
        <v>1677</v>
      </c>
      <c r="B1688" s="20" t="s">
        <v>462</v>
      </c>
      <c r="C1688" s="20" t="s">
        <v>720</v>
      </c>
      <c r="D1688" s="20" t="s">
        <v>502</v>
      </c>
      <c r="E1688" s="20" t="s">
        <v>4055</v>
      </c>
      <c r="F1688" s="20" t="s">
        <v>465</v>
      </c>
      <c r="G1688" s="20">
        <v>11.67</v>
      </c>
      <c r="H1688" s="20" t="s">
        <v>1679</v>
      </c>
      <c r="I1688" s="20" t="s">
        <v>4056</v>
      </c>
      <c r="J1688" s="20" t="s">
        <v>1746</v>
      </c>
      <c r="K1688" s="20" t="s">
        <v>1746</v>
      </c>
      <c r="L1688" s="20" t="s">
        <v>462</v>
      </c>
      <c r="M1688" s="20">
        <v>4</v>
      </c>
      <c r="N1688" s="20" t="s">
        <v>1679</v>
      </c>
      <c r="P1688" s="20">
        <v>0</v>
      </c>
      <c r="Q1688" s="20" t="s">
        <v>495</v>
      </c>
      <c r="R1688" s="20" t="s">
        <v>488</v>
      </c>
      <c r="S1688" s="20" t="s">
        <v>221</v>
      </c>
      <c r="T1688" s="20" t="s">
        <v>3845</v>
      </c>
      <c r="U1688" s="20" t="s">
        <v>4057</v>
      </c>
      <c r="V1688" s="20">
        <v>12</v>
      </c>
      <c r="W1688" s="20">
        <v>393</v>
      </c>
      <c r="Y1688" s="20" t="s">
        <v>1684</v>
      </c>
      <c r="Z1688" s="20" t="s">
        <v>1685</v>
      </c>
      <c r="AA1688" s="20">
        <v>1.5</v>
      </c>
      <c r="AB1688" s="20">
        <v>28</v>
      </c>
      <c r="AC1688" s="20">
        <v>28</v>
      </c>
      <c r="AD1688" s="20">
        <v>28</v>
      </c>
      <c r="AL1688" s="20" t="s">
        <v>1686</v>
      </c>
      <c r="AT1688" s="20" t="s">
        <v>1687</v>
      </c>
      <c r="BE1688" s="20" t="s">
        <v>1749</v>
      </c>
      <c r="BL1688" s="20">
        <v>700.2</v>
      </c>
      <c r="BM1688" s="20">
        <v>60</v>
      </c>
    </row>
    <row r="1689" spans="1:65" x14ac:dyDescent="0.25">
      <c r="A1689" s="20" t="s">
        <v>1677</v>
      </c>
      <c r="B1689" s="20" t="s">
        <v>462</v>
      </c>
      <c r="C1689" s="20" t="s">
        <v>720</v>
      </c>
      <c r="D1689" s="20" t="s">
        <v>502</v>
      </c>
      <c r="E1689" s="20" t="s">
        <v>4058</v>
      </c>
      <c r="F1689" s="20" t="s">
        <v>468</v>
      </c>
      <c r="G1689" s="20">
        <v>9.65</v>
      </c>
      <c r="H1689" s="20" t="s">
        <v>1679</v>
      </c>
      <c r="I1689" s="20" t="s">
        <v>4056</v>
      </c>
      <c r="J1689" s="20" t="s">
        <v>1746</v>
      </c>
      <c r="K1689" s="20" t="s">
        <v>1746</v>
      </c>
      <c r="L1689" s="20" t="s">
        <v>462</v>
      </c>
      <c r="M1689" s="20">
        <v>4</v>
      </c>
      <c r="N1689" s="20" t="s">
        <v>1679</v>
      </c>
      <c r="P1689" s="20">
        <v>0</v>
      </c>
      <c r="Q1689" s="20" t="s">
        <v>495</v>
      </c>
      <c r="R1689" s="20" t="s">
        <v>488</v>
      </c>
      <c r="S1689" s="20" t="s">
        <v>221</v>
      </c>
      <c r="T1689" s="20" t="s">
        <v>3845</v>
      </c>
      <c r="U1689" s="20" t="s">
        <v>4057</v>
      </c>
      <c r="V1689" s="20">
        <v>12</v>
      </c>
      <c r="W1689" s="20">
        <v>393</v>
      </c>
      <c r="Y1689" s="20" t="s">
        <v>1684</v>
      </c>
      <c r="Z1689" s="20" t="s">
        <v>1685</v>
      </c>
      <c r="AA1689" s="20">
        <v>1.5</v>
      </c>
      <c r="AB1689" s="20">
        <v>28</v>
      </c>
      <c r="AC1689" s="20">
        <v>28</v>
      </c>
      <c r="AD1689" s="20">
        <v>28</v>
      </c>
      <c r="AL1689" s="20" t="s">
        <v>1686</v>
      </c>
      <c r="AT1689" s="20" t="s">
        <v>1687</v>
      </c>
      <c r="BE1689" s="20" t="s">
        <v>1749</v>
      </c>
      <c r="BL1689" s="20">
        <v>579</v>
      </c>
      <c r="BM1689" s="20">
        <v>60</v>
      </c>
    </row>
    <row r="1690" spans="1:65" x14ac:dyDescent="0.25">
      <c r="A1690" s="20" t="s">
        <v>1677</v>
      </c>
      <c r="B1690" s="20" t="s">
        <v>462</v>
      </c>
      <c r="C1690" s="20" t="s">
        <v>720</v>
      </c>
      <c r="D1690" s="20" t="s">
        <v>502</v>
      </c>
      <c r="E1690" s="20" t="s">
        <v>4059</v>
      </c>
      <c r="F1690" s="20" t="s">
        <v>470</v>
      </c>
      <c r="G1690" s="20">
        <v>17.14</v>
      </c>
      <c r="H1690" s="20" t="s">
        <v>1679</v>
      </c>
      <c r="I1690" s="20" t="s">
        <v>4056</v>
      </c>
      <c r="J1690" s="20" t="s">
        <v>1746</v>
      </c>
      <c r="K1690" s="20" t="s">
        <v>1746</v>
      </c>
      <c r="L1690" s="20" t="s">
        <v>462</v>
      </c>
      <c r="M1690" s="20">
        <v>4</v>
      </c>
      <c r="N1690" s="20" t="s">
        <v>1679</v>
      </c>
      <c r="P1690" s="20">
        <v>0</v>
      </c>
      <c r="Q1690" s="20" t="s">
        <v>495</v>
      </c>
      <c r="R1690" s="20" t="s">
        <v>488</v>
      </c>
      <c r="S1690" s="20" t="s">
        <v>221</v>
      </c>
      <c r="T1690" s="20" t="s">
        <v>3845</v>
      </c>
      <c r="U1690" s="20" t="s">
        <v>4057</v>
      </c>
      <c r="V1690" s="20">
        <v>12</v>
      </c>
      <c r="W1690" s="20">
        <v>393</v>
      </c>
      <c r="Y1690" s="20" t="s">
        <v>1684</v>
      </c>
      <c r="Z1690" s="20" t="s">
        <v>1685</v>
      </c>
      <c r="AA1690" s="20">
        <v>1.5</v>
      </c>
      <c r="AB1690" s="20">
        <v>28</v>
      </c>
      <c r="AC1690" s="20">
        <v>28</v>
      </c>
      <c r="AD1690" s="20">
        <v>28</v>
      </c>
      <c r="AL1690" s="20" t="s">
        <v>1686</v>
      </c>
      <c r="AT1690" s="20" t="s">
        <v>1687</v>
      </c>
      <c r="BE1690" s="20" t="s">
        <v>1749</v>
      </c>
      <c r="BL1690" s="20">
        <v>1028.4000000000001</v>
      </c>
      <c r="BM1690" s="20">
        <v>60</v>
      </c>
    </row>
    <row r="1691" spans="1:65" x14ac:dyDescent="0.25">
      <c r="A1691" s="20" t="s">
        <v>1677</v>
      </c>
      <c r="B1691" s="20" t="s">
        <v>462</v>
      </c>
      <c r="C1691" s="20" t="s">
        <v>720</v>
      </c>
      <c r="D1691" s="20" t="s">
        <v>502</v>
      </c>
      <c r="E1691" s="20" t="s">
        <v>4060</v>
      </c>
      <c r="F1691" s="20" t="s">
        <v>471</v>
      </c>
      <c r="G1691" s="20">
        <v>9.15</v>
      </c>
      <c r="H1691" s="20" t="s">
        <v>1679</v>
      </c>
      <c r="I1691" s="20" t="s">
        <v>4056</v>
      </c>
      <c r="J1691" s="20" t="s">
        <v>1746</v>
      </c>
      <c r="K1691" s="20" t="s">
        <v>1746</v>
      </c>
      <c r="L1691" s="20" t="s">
        <v>462</v>
      </c>
      <c r="M1691" s="20">
        <v>4</v>
      </c>
      <c r="N1691" s="20" t="s">
        <v>1679</v>
      </c>
      <c r="P1691" s="20">
        <v>0</v>
      </c>
      <c r="Q1691" s="20" t="s">
        <v>495</v>
      </c>
      <c r="R1691" s="20" t="s">
        <v>488</v>
      </c>
      <c r="S1691" s="20" t="s">
        <v>221</v>
      </c>
      <c r="T1691" s="20" t="s">
        <v>3845</v>
      </c>
      <c r="U1691" s="20" t="s">
        <v>4057</v>
      </c>
      <c r="V1691" s="20">
        <v>12</v>
      </c>
      <c r="W1691" s="20">
        <v>393</v>
      </c>
      <c r="Y1691" s="20" t="s">
        <v>1684</v>
      </c>
      <c r="Z1691" s="20" t="s">
        <v>1685</v>
      </c>
      <c r="AA1691" s="20">
        <v>1.5</v>
      </c>
      <c r="AB1691" s="20">
        <v>28</v>
      </c>
      <c r="AC1691" s="20">
        <v>28</v>
      </c>
      <c r="AD1691" s="20">
        <v>28</v>
      </c>
      <c r="AL1691" s="20" t="s">
        <v>1686</v>
      </c>
      <c r="AT1691" s="20" t="s">
        <v>1687</v>
      </c>
      <c r="BE1691" s="20" t="s">
        <v>1749</v>
      </c>
      <c r="BL1691" s="20">
        <v>549</v>
      </c>
      <c r="BM1691" s="20">
        <v>60</v>
      </c>
    </row>
    <row r="1692" spans="1:65" x14ac:dyDescent="0.25">
      <c r="A1692" s="20" t="s">
        <v>1677</v>
      </c>
      <c r="B1692" s="20" t="s">
        <v>462</v>
      </c>
      <c r="C1692" s="20" t="s">
        <v>720</v>
      </c>
      <c r="D1692" s="20" t="s">
        <v>502</v>
      </c>
      <c r="E1692" s="20" t="s">
        <v>4061</v>
      </c>
      <c r="F1692" s="20" t="s">
        <v>472</v>
      </c>
      <c r="G1692" s="20">
        <v>7.26</v>
      </c>
      <c r="H1692" s="20" t="s">
        <v>1679</v>
      </c>
      <c r="I1692" s="20" t="s">
        <v>4056</v>
      </c>
      <c r="J1692" s="20" t="s">
        <v>1746</v>
      </c>
      <c r="K1692" s="20" t="s">
        <v>1746</v>
      </c>
      <c r="L1692" s="20" t="s">
        <v>462</v>
      </c>
      <c r="M1692" s="20">
        <v>4</v>
      </c>
      <c r="N1692" s="20" t="s">
        <v>1679</v>
      </c>
      <c r="P1692" s="20">
        <v>0</v>
      </c>
      <c r="Q1692" s="20" t="s">
        <v>495</v>
      </c>
      <c r="R1692" s="20" t="s">
        <v>488</v>
      </c>
      <c r="S1692" s="20" t="s">
        <v>221</v>
      </c>
      <c r="T1692" s="20" t="s">
        <v>3845</v>
      </c>
      <c r="U1692" s="20" t="s">
        <v>4057</v>
      </c>
      <c r="V1692" s="20">
        <v>12</v>
      </c>
      <c r="W1692" s="20">
        <v>393</v>
      </c>
      <c r="Y1692" s="20" t="s">
        <v>1684</v>
      </c>
      <c r="Z1692" s="20" t="s">
        <v>1685</v>
      </c>
      <c r="AA1692" s="20">
        <v>1.5</v>
      </c>
      <c r="AB1692" s="20">
        <v>28</v>
      </c>
      <c r="AC1692" s="20">
        <v>28</v>
      </c>
      <c r="AD1692" s="20">
        <v>28</v>
      </c>
      <c r="AL1692" s="20" t="s">
        <v>1686</v>
      </c>
      <c r="AT1692" s="20" t="s">
        <v>1687</v>
      </c>
      <c r="BE1692" s="20" t="s">
        <v>1749</v>
      </c>
      <c r="BL1692" s="20">
        <v>435.6</v>
      </c>
      <c r="BM1692" s="20">
        <v>60</v>
      </c>
    </row>
    <row r="1693" spans="1:65" x14ac:dyDescent="0.25">
      <c r="A1693" s="20" t="s">
        <v>1677</v>
      </c>
      <c r="B1693" s="20" t="s">
        <v>462</v>
      </c>
      <c r="C1693" s="20" t="s">
        <v>720</v>
      </c>
      <c r="D1693" s="20" t="s">
        <v>502</v>
      </c>
      <c r="E1693" s="20" t="s">
        <v>4062</v>
      </c>
      <c r="F1693" s="20" t="s">
        <v>473</v>
      </c>
      <c r="G1693" s="20">
        <v>2.0299999999999998</v>
      </c>
      <c r="H1693" s="20" t="s">
        <v>1679</v>
      </c>
      <c r="I1693" s="20" t="s">
        <v>4056</v>
      </c>
      <c r="J1693" s="20" t="s">
        <v>1746</v>
      </c>
      <c r="K1693" s="20" t="s">
        <v>1746</v>
      </c>
      <c r="L1693" s="20" t="s">
        <v>462</v>
      </c>
      <c r="M1693" s="20">
        <v>4</v>
      </c>
      <c r="N1693" s="20" t="s">
        <v>1679</v>
      </c>
      <c r="P1693" s="20">
        <v>0</v>
      </c>
      <c r="Q1693" s="20" t="s">
        <v>495</v>
      </c>
      <c r="R1693" s="20" t="s">
        <v>488</v>
      </c>
      <c r="S1693" s="20" t="s">
        <v>221</v>
      </c>
      <c r="T1693" s="20" t="s">
        <v>3845</v>
      </c>
      <c r="U1693" s="20" t="s">
        <v>4057</v>
      </c>
      <c r="V1693" s="20">
        <v>12</v>
      </c>
      <c r="W1693" s="20">
        <v>393</v>
      </c>
      <c r="Y1693" s="20" t="s">
        <v>1684</v>
      </c>
      <c r="Z1693" s="20" t="s">
        <v>1685</v>
      </c>
      <c r="AA1693" s="20">
        <v>1.5</v>
      </c>
      <c r="AB1693" s="20">
        <v>28</v>
      </c>
      <c r="AC1693" s="20">
        <v>28</v>
      </c>
      <c r="AD1693" s="20">
        <v>28</v>
      </c>
      <c r="AL1693" s="20" t="s">
        <v>1686</v>
      </c>
      <c r="AT1693" s="20" t="s">
        <v>1687</v>
      </c>
      <c r="BE1693" s="20" t="s">
        <v>1749</v>
      </c>
      <c r="BL1693" s="20">
        <v>121.8</v>
      </c>
      <c r="BM1693" s="20">
        <v>60</v>
      </c>
    </row>
    <row r="1694" spans="1:65" x14ac:dyDescent="0.25">
      <c r="A1694" s="20" t="s">
        <v>1677</v>
      </c>
      <c r="B1694" s="20" t="s">
        <v>462</v>
      </c>
      <c r="C1694" s="20" t="s">
        <v>720</v>
      </c>
      <c r="D1694" s="20" t="s">
        <v>502</v>
      </c>
      <c r="E1694" s="20" t="s">
        <v>4063</v>
      </c>
      <c r="F1694" s="20" t="s">
        <v>474</v>
      </c>
      <c r="G1694" s="20">
        <v>4.66</v>
      </c>
      <c r="H1694" s="20" t="s">
        <v>1679</v>
      </c>
      <c r="I1694" s="20" t="s">
        <v>4056</v>
      </c>
      <c r="J1694" s="20" t="s">
        <v>1746</v>
      </c>
      <c r="K1694" s="20" t="s">
        <v>1746</v>
      </c>
      <c r="L1694" s="20" t="s">
        <v>462</v>
      </c>
      <c r="M1694" s="20">
        <v>4</v>
      </c>
      <c r="N1694" s="20" t="s">
        <v>1679</v>
      </c>
      <c r="P1694" s="20">
        <v>0</v>
      </c>
      <c r="Q1694" s="20" t="s">
        <v>495</v>
      </c>
      <c r="R1694" s="20" t="s">
        <v>488</v>
      </c>
      <c r="S1694" s="20" t="s">
        <v>221</v>
      </c>
      <c r="T1694" s="20" t="s">
        <v>3845</v>
      </c>
      <c r="U1694" s="20" t="s">
        <v>4057</v>
      </c>
      <c r="V1694" s="20">
        <v>12</v>
      </c>
      <c r="W1694" s="20">
        <v>393</v>
      </c>
      <c r="Y1694" s="20" t="s">
        <v>1684</v>
      </c>
      <c r="Z1694" s="20" t="s">
        <v>1685</v>
      </c>
      <c r="AA1694" s="20">
        <v>1.5</v>
      </c>
      <c r="AB1694" s="20">
        <v>28</v>
      </c>
      <c r="AC1694" s="20">
        <v>28</v>
      </c>
      <c r="AD1694" s="20">
        <v>28</v>
      </c>
      <c r="AL1694" s="20" t="s">
        <v>1686</v>
      </c>
      <c r="AT1694" s="20" t="s">
        <v>1687</v>
      </c>
      <c r="BE1694" s="20" t="s">
        <v>1749</v>
      </c>
      <c r="BL1694" s="20">
        <v>279.60000000000002</v>
      </c>
      <c r="BM1694" s="20">
        <v>60</v>
      </c>
    </row>
    <row r="1695" spans="1:65" x14ac:dyDescent="0.25">
      <c r="A1695" s="20" t="s">
        <v>1677</v>
      </c>
      <c r="B1695" s="20" t="s">
        <v>462</v>
      </c>
      <c r="C1695" s="20" t="s">
        <v>720</v>
      </c>
      <c r="D1695" s="20" t="s">
        <v>502</v>
      </c>
      <c r="E1695" s="20" t="s">
        <v>4064</v>
      </c>
      <c r="F1695" s="20" t="s">
        <v>475</v>
      </c>
      <c r="G1695" s="20">
        <v>1.33</v>
      </c>
      <c r="H1695" s="20" t="s">
        <v>1679</v>
      </c>
      <c r="I1695" s="20" t="s">
        <v>4056</v>
      </c>
      <c r="J1695" s="20" t="s">
        <v>1746</v>
      </c>
      <c r="K1695" s="20" t="s">
        <v>1746</v>
      </c>
      <c r="L1695" s="20" t="s">
        <v>462</v>
      </c>
      <c r="M1695" s="20">
        <v>4</v>
      </c>
      <c r="N1695" s="20" t="s">
        <v>1679</v>
      </c>
      <c r="P1695" s="20">
        <v>0</v>
      </c>
      <c r="Q1695" s="20" t="s">
        <v>495</v>
      </c>
      <c r="R1695" s="20" t="s">
        <v>488</v>
      </c>
      <c r="S1695" s="20" t="s">
        <v>221</v>
      </c>
      <c r="T1695" s="20" t="s">
        <v>3845</v>
      </c>
      <c r="U1695" s="20" t="s">
        <v>4057</v>
      </c>
      <c r="V1695" s="20">
        <v>12</v>
      </c>
      <c r="W1695" s="20">
        <v>393</v>
      </c>
      <c r="Y1695" s="20" t="s">
        <v>1684</v>
      </c>
      <c r="Z1695" s="20" t="s">
        <v>1685</v>
      </c>
      <c r="AA1695" s="20">
        <v>1.5</v>
      </c>
      <c r="AB1695" s="20">
        <v>28</v>
      </c>
      <c r="AC1695" s="20">
        <v>28</v>
      </c>
      <c r="AD1695" s="20">
        <v>28</v>
      </c>
      <c r="AL1695" s="20" t="s">
        <v>1686</v>
      </c>
      <c r="AT1695" s="20" t="s">
        <v>1687</v>
      </c>
      <c r="BE1695" s="20" t="s">
        <v>1749</v>
      </c>
      <c r="BL1695" s="20">
        <v>79.8</v>
      </c>
      <c r="BM1695" s="20">
        <v>60</v>
      </c>
    </row>
    <row r="1696" spans="1:65" x14ac:dyDescent="0.25">
      <c r="A1696" s="20" t="s">
        <v>1677</v>
      </c>
      <c r="B1696" s="20" t="s">
        <v>462</v>
      </c>
      <c r="C1696" s="20" t="s">
        <v>720</v>
      </c>
      <c r="D1696" s="20" t="s">
        <v>502</v>
      </c>
      <c r="E1696" s="20" t="s">
        <v>4065</v>
      </c>
      <c r="F1696" s="20" t="s">
        <v>476</v>
      </c>
      <c r="G1696" s="20">
        <v>1.52</v>
      </c>
      <c r="H1696" s="20" t="s">
        <v>1679</v>
      </c>
      <c r="I1696" s="20" t="s">
        <v>4056</v>
      </c>
      <c r="J1696" s="20" t="s">
        <v>1746</v>
      </c>
      <c r="K1696" s="20" t="s">
        <v>1746</v>
      </c>
      <c r="L1696" s="20" t="s">
        <v>462</v>
      </c>
      <c r="M1696" s="20">
        <v>4</v>
      </c>
      <c r="N1696" s="20" t="s">
        <v>1679</v>
      </c>
      <c r="P1696" s="20">
        <v>0</v>
      </c>
      <c r="Q1696" s="20" t="s">
        <v>495</v>
      </c>
      <c r="R1696" s="20" t="s">
        <v>488</v>
      </c>
      <c r="S1696" s="20" t="s">
        <v>221</v>
      </c>
      <c r="T1696" s="20" t="s">
        <v>3845</v>
      </c>
      <c r="U1696" s="20" t="s">
        <v>4057</v>
      </c>
      <c r="V1696" s="20">
        <v>12</v>
      </c>
      <c r="W1696" s="20">
        <v>393</v>
      </c>
      <c r="Y1696" s="20" t="s">
        <v>1684</v>
      </c>
      <c r="Z1696" s="20" t="s">
        <v>1685</v>
      </c>
      <c r="AA1696" s="20">
        <v>1.5</v>
      </c>
      <c r="AB1696" s="20">
        <v>28</v>
      </c>
      <c r="AC1696" s="20">
        <v>28</v>
      </c>
      <c r="AD1696" s="20">
        <v>28</v>
      </c>
      <c r="AL1696" s="20" t="s">
        <v>1686</v>
      </c>
      <c r="AT1696" s="20" t="s">
        <v>1687</v>
      </c>
      <c r="BE1696" s="20" t="s">
        <v>1749</v>
      </c>
      <c r="BL1696" s="20">
        <v>91.2</v>
      </c>
      <c r="BM1696" s="20">
        <v>60</v>
      </c>
    </row>
    <row r="1697" spans="1:65" x14ac:dyDescent="0.25">
      <c r="A1697" s="20" t="s">
        <v>1677</v>
      </c>
      <c r="B1697" s="20" t="s">
        <v>462</v>
      </c>
      <c r="C1697" s="20" t="s">
        <v>720</v>
      </c>
      <c r="D1697" s="20" t="s">
        <v>502</v>
      </c>
      <c r="E1697" s="20" t="s">
        <v>4066</v>
      </c>
      <c r="F1697" s="20" t="s">
        <v>477</v>
      </c>
      <c r="G1697" s="20">
        <v>7.81</v>
      </c>
      <c r="H1697" s="20" t="s">
        <v>1679</v>
      </c>
      <c r="I1697" s="20" t="s">
        <v>4056</v>
      </c>
      <c r="J1697" s="20" t="s">
        <v>1746</v>
      </c>
      <c r="K1697" s="20" t="s">
        <v>1746</v>
      </c>
      <c r="L1697" s="20" t="s">
        <v>462</v>
      </c>
      <c r="M1697" s="20">
        <v>4</v>
      </c>
      <c r="N1697" s="20" t="s">
        <v>1679</v>
      </c>
      <c r="P1697" s="20">
        <v>0</v>
      </c>
      <c r="Q1697" s="20" t="s">
        <v>495</v>
      </c>
      <c r="R1697" s="20" t="s">
        <v>488</v>
      </c>
      <c r="S1697" s="20" t="s">
        <v>221</v>
      </c>
      <c r="T1697" s="20" t="s">
        <v>3845</v>
      </c>
      <c r="U1697" s="20" t="s">
        <v>4057</v>
      </c>
      <c r="V1697" s="20">
        <v>12</v>
      </c>
      <c r="W1697" s="20">
        <v>393</v>
      </c>
      <c r="Y1697" s="20" t="s">
        <v>1684</v>
      </c>
      <c r="Z1697" s="20" t="s">
        <v>1685</v>
      </c>
      <c r="AA1697" s="20">
        <v>1.5</v>
      </c>
      <c r="AB1697" s="20">
        <v>28</v>
      </c>
      <c r="AC1697" s="20">
        <v>28</v>
      </c>
      <c r="AD1697" s="20">
        <v>28</v>
      </c>
      <c r="AL1697" s="20" t="s">
        <v>1686</v>
      </c>
      <c r="AT1697" s="20" t="s">
        <v>1687</v>
      </c>
      <c r="BE1697" s="20" t="s">
        <v>1749</v>
      </c>
      <c r="BL1697" s="20">
        <v>468.6</v>
      </c>
      <c r="BM1697" s="20">
        <v>60</v>
      </c>
    </row>
    <row r="1698" spans="1:65" x14ac:dyDescent="0.25">
      <c r="A1698" s="20" t="s">
        <v>1677</v>
      </c>
      <c r="B1698" s="20" t="s">
        <v>462</v>
      </c>
      <c r="C1698" s="20" t="s">
        <v>720</v>
      </c>
      <c r="D1698" s="20" t="s">
        <v>502</v>
      </c>
      <c r="E1698" s="20" t="s">
        <v>4067</v>
      </c>
      <c r="F1698" s="20" t="s">
        <v>478</v>
      </c>
      <c r="G1698" s="20">
        <v>0.17</v>
      </c>
      <c r="H1698" s="20" t="s">
        <v>1679</v>
      </c>
      <c r="I1698" s="20" t="s">
        <v>4056</v>
      </c>
      <c r="J1698" s="20" t="s">
        <v>1746</v>
      </c>
      <c r="K1698" s="20" t="s">
        <v>1746</v>
      </c>
      <c r="L1698" s="20" t="s">
        <v>462</v>
      </c>
      <c r="M1698" s="20">
        <v>4</v>
      </c>
      <c r="N1698" s="20" t="s">
        <v>1679</v>
      </c>
      <c r="P1698" s="20">
        <v>0</v>
      </c>
      <c r="Q1698" s="20" t="s">
        <v>495</v>
      </c>
      <c r="R1698" s="20" t="s">
        <v>488</v>
      </c>
      <c r="S1698" s="20" t="s">
        <v>221</v>
      </c>
      <c r="T1698" s="20" t="s">
        <v>3845</v>
      </c>
      <c r="U1698" s="20" t="s">
        <v>4057</v>
      </c>
      <c r="V1698" s="20">
        <v>12</v>
      </c>
      <c r="W1698" s="20">
        <v>393</v>
      </c>
      <c r="Y1698" s="20" t="s">
        <v>1684</v>
      </c>
      <c r="Z1698" s="20" t="s">
        <v>1685</v>
      </c>
      <c r="AA1698" s="20">
        <v>1.5</v>
      </c>
      <c r="AB1698" s="20">
        <v>28</v>
      </c>
      <c r="AC1698" s="20">
        <v>28</v>
      </c>
      <c r="AD1698" s="20">
        <v>28</v>
      </c>
      <c r="AL1698" s="20" t="s">
        <v>1686</v>
      </c>
      <c r="AT1698" s="20" t="s">
        <v>1687</v>
      </c>
      <c r="BE1698" s="20" t="s">
        <v>1749</v>
      </c>
      <c r="BL1698" s="20">
        <v>10.199999999999999</v>
      </c>
      <c r="BM1698" s="20">
        <v>60</v>
      </c>
    </row>
    <row r="1699" spans="1:65" x14ac:dyDescent="0.25">
      <c r="A1699" s="20" t="s">
        <v>1677</v>
      </c>
      <c r="B1699" s="20" t="s">
        <v>462</v>
      </c>
      <c r="C1699" s="20" t="s">
        <v>720</v>
      </c>
      <c r="D1699" s="20" t="s">
        <v>502</v>
      </c>
      <c r="E1699" s="20" t="s">
        <v>4068</v>
      </c>
      <c r="F1699" s="20" t="s">
        <v>479</v>
      </c>
      <c r="G1699" s="20">
        <v>5.45</v>
      </c>
      <c r="H1699" s="20" t="s">
        <v>1679</v>
      </c>
      <c r="I1699" s="20" t="s">
        <v>4056</v>
      </c>
      <c r="J1699" s="20" t="s">
        <v>1746</v>
      </c>
      <c r="K1699" s="20" t="s">
        <v>1746</v>
      </c>
      <c r="L1699" s="20" t="s">
        <v>462</v>
      </c>
      <c r="M1699" s="20">
        <v>4</v>
      </c>
      <c r="N1699" s="20" t="s">
        <v>1679</v>
      </c>
      <c r="P1699" s="20">
        <v>0</v>
      </c>
      <c r="Q1699" s="20" t="s">
        <v>487</v>
      </c>
      <c r="R1699" s="20" t="s">
        <v>488</v>
      </c>
      <c r="S1699" s="20" t="s">
        <v>221</v>
      </c>
      <c r="T1699" s="20" t="s">
        <v>3845</v>
      </c>
      <c r="U1699" s="20" t="s">
        <v>4057</v>
      </c>
      <c r="V1699" s="20">
        <v>12</v>
      </c>
      <c r="W1699" s="20">
        <v>393</v>
      </c>
      <c r="Y1699" s="20" t="s">
        <v>1684</v>
      </c>
      <c r="Z1699" s="20" t="s">
        <v>1685</v>
      </c>
      <c r="AA1699" s="20">
        <v>1.5</v>
      </c>
      <c r="AB1699" s="20">
        <v>28</v>
      </c>
      <c r="AC1699" s="20">
        <v>28</v>
      </c>
      <c r="AD1699" s="20">
        <v>28</v>
      </c>
      <c r="AL1699" s="20" t="s">
        <v>1686</v>
      </c>
      <c r="AT1699" s="20" t="s">
        <v>1687</v>
      </c>
      <c r="BE1699" s="20" t="s">
        <v>1749</v>
      </c>
      <c r="BL1699" s="20">
        <v>299.75</v>
      </c>
      <c r="BM1699" s="20">
        <v>55</v>
      </c>
    </row>
    <row r="1700" spans="1:65" x14ac:dyDescent="0.25">
      <c r="A1700" s="20" t="s">
        <v>1677</v>
      </c>
      <c r="B1700" s="20" t="s">
        <v>462</v>
      </c>
      <c r="C1700" s="20" t="s">
        <v>720</v>
      </c>
      <c r="D1700" s="20" t="s">
        <v>502</v>
      </c>
      <c r="E1700" s="20" t="s">
        <v>4069</v>
      </c>
      <c r="F1700" s="20" t="s">
        <v>480</v>
      </c>
      <c r="G1700" s="20">
        <v>8.61</v>
      </c>
      <c r="H1700" s="20" t="s">
        <v>1679</v>
      </c>
      <c r="I1700" s="20" t="s">
        <v>4056</v>
      </c>
      <c r="J1700" s="20" t="s">
        <v>1746</v>
      </c>
      <c r="K1700" s="20" t="s">
        <v>1746</v>
      </c>
      <c r="L1700" s="20" t="s">
        <v>462</v>
      </c>
      <c r="M1700" s="20">
        <v>4</v>
      </c>
      <c r="N1700" s="20" t="s">
        <v>1679</v>
      </c>
      <c r="P1700" s="20">
        <v>0</v>
      </c>
      <c r="Q1700" s="20" t="s">
        <v>487</v>
      </c>
      <c r="R1700" s="20" t="s">
        <v>488</v>
      </c>
      <c r="S1700" s="20" t="s">
        <v>221</v>
      </c>
      <c r="T1700" s="20" t="s">
        <v>3845</v>
      </c>
      <c r="U1700" s="20" t="s">
        <v>4070</v>
      </c>
      <c r="V1700" s="20">
        <v>12</v>
      </c>
      <c r="W1700" s="20">
        <v>393</v>
      </c>
      <c r="Y1700" s="20" t="s">
        <v>1684</v>
      </c>
      <c r="Z1700" s="20" t="s">
        <v>1685</v>
      </c>
      <c r="AA1700" s="20">
        <v>1.5</v>
      </c>
      <c r="AB1700" s="20">
        <v>28</v>
      </c>
      <c r="AC1700" s="20">
        <v>28</v>
      </c>
      <c r="AD1700" s="20">
        <v>28</v>
      </c>
      <c r="AL1700" s="20" t="s">
        <v>1686</v>
      </c>
      <c r="AT1700" s="20" t="s">
        <v>1687</v>
      </c>
      <c r="BE1700" s="20" t="s">
        <v>1749</v>
      </c>
      <c r="BL1700" s="20">
        <v>473.55</v>
      </c>
      <c r="BM1700" s="20">
        <v>55</v>
      </c>
    </row>
    <row r="1701" spans="1:65" x14ac:dyDescent="0.25">
      <c r="A1701" s="20" t="s">
        <v>1677</v>
      </c>
      <c r="B1701" s="20" t="s">
        <v>462</v>
      </c>
      <c r="C1701" s="20" t="s">
        <v>720</v>
      </c>
      <c r="D1701" s="20" t="s">
        <v>502</v>
      </c>
      <c r="E1701" s="20" t="s">
        <v>4071</v>
      </c>
      <c r="F1701" s="20" t="s">
        <v>481</v>
      </c>
      <c r="G1701" s="20">
        <v>2.64</v>
      </c>
      <c r="H1701" s="20" t="s">
        <v>1679</v>
      </c>
      <c r="I1701" s="20" t="s">
        <v>4056</v>
      </c>
      <c r="J1701" s="20" t="s">
        <v>1746</v>
      </c>
      <c r="K1701" s="20" t="s">
        <v>1746</v>
      </c>
      <c r="L1701" s="20" t="s">
        <v>462</v>
      </c>
      <c r="M1701" s="20">
        <v>4</v>
      </c>
      <c r="N1701" s="20" t="s">
        <v>1679</v>
      </c>
      <c r="P1701" s="20">
        <v>0</v>
      </c>
      <c r="Q1701" s="20" t="s">
        <v>495</v>
      </c>
      <c r="R1701" s="20" t="s">
        <v>488</v>
      </c>
      <c r="S1701" s="20" t="s">
        <v>221</v>
      </c>
      <c r="T1701" s="20" t="s">
        <v>3845</v>
      </c>
      <c r="U1701" s="20" t="s">
        <v>4070</v>
      </c>
      <c r="V1701" s="20">
        <v>12</v>
      </c>
      <c r="W1701" s="20">
        <v>393</v>
      </c>
      <c r="Y1701" s="20" t="s">
        <v>1684</v>
      </c>
      <c r="Z1701" s="20" t="s">
        <v>1685</v>
      </c>
      <c r="AA1701" s="20">
        <v>1.5</v>
      </c>
      <c r="AB1701" s="20">
        <v>28</v>
      </c>
      <c r="AC1701" s="20">
        <v>28</v>
      </c>
      <c r="AD1701" s="20">
        <v>28</v>
      </c>
      <c r="AL1701" s="20" t="s">
        <v>1686</v>
      </c>
      <c r="AT1701" s="20" t="s">
        <v>1687</v>
      </c>
      <c r="BE1701" s="20" t="s">
        <v>1749</v>
      </c>
      <c r="BL1701" s="20">
        <v>158.4</v>
      </c>
      <c r="BM1701" s="20">
        <v>60</v>
      </c>
    </row>
    <row r="1702" spans="1:65" x14ac:dyDescent="0.25">
      <c r="A1702" s="20" t="s">
        <v>1677</v>
      </c>
      <c r="B1702" s="20" t="s">
        <v>462</v>
      </c>
      <c r="C1702" s="20" t="s">
        <v>720</v>
      </c>
      <c r="D1702" s="20" t="s">
        <v>502</v>
      </c>
      <c r="E1702" s="20" t="s">
        <v>4072</v>
      </c>
      <c r="F1702" s="20" t="s">
        <v>482</v>
      </c>
      <c r="G1702" s="20">
        <v>4.8899999999999997</v>
      </c>
      <c r="H1702" s="20" t="s">
        <v>1679</v>
      </c>
      <c r="I1702" s="20" t="s">
        <v>4056</v>
      </c>
      <c r="J1702" s="20" t="s">
        <v>1746</v>
      </c>
      <c r="K1702" s="20" t="s">
        <v>1746</v>
      </c>
      <c r="L1702" s="20" t="s">
        <v>462</v>
      </c>
      <c r="M1702" s="20">
        <v>4</v>
      </c>
      <c r="N1702" s="20" t="s">
        <v>1679</v>
      </c>
      <c r="P1702" s="20">
        <v>0</v>
      </c>
      <c r="Q1702" s="20" t="s">
        <v>487</v>
      </c>
      <c r="R1702" s="20" t="s">
        <v>488</v>
      </c>
      <c r="S1702" s="20" t="s">
        <v>221</v>
      </c>
      <c r="T1702" s="20" t="s">
        <v>3845</v>
      </c>
      <c r="U1702" s="20" t="s">
        <v>4070</v>
      </c>
      <c r="V1702" s="20">
        <v>12</v>
      </c>
      <c r="W1702" s="20">
        <v>393</v>
      </c>
      <c r="Y1702" s="20" t="s">
        <v>1684</v>
      </c>
      <c r="Z1702" s="20" t="s">
        <v>1685</v>
      </c>
      <c r="AA1702" s="20">
        <v>1.5</v>
      </c>
      <c r="AB1702" s="20">
        <v>28</v>
      </c>
      <c r="AC1702" s="20">
        <v>28</v>
      </c>
      <c r="AD1702" s="20">
        <v>28</v>
      </c>
      <c r="AL1702" s="20" t="s">
        <v>1686</v>
      </c>
      <c r="AT1702" s="20" t="s">
        <v>1687</v>
      </c>
      <c r="BE1702" s="20" t="s">
        <v>1749</v>
      </c>
      <c r="BL1702" s="20">
        <v>268.95</v>
      </c>
      <c r="BM1702" s="20">
        <v>55</v>
      </c>
    </row>
    <row r="1703" spans="1:65" x14ac:dyDescent="0.25">
      <c r="A1703" s="20" t="s">
        <v>1677</v>
      </c>
      <c r="B1703" s="20" t="s">
        <v>462</v>
      </c>
      <c r="C1703" s="20" t="s">
        <v>720</v>
      </c>
      <c r="D1703" s="20" t="s">
        <v>502</v>
      </c>
      <c r="E1703" s="20" t="s">
        <v>4073</v>
      </c>
      <c r="F1703" s="20" t="s">
        <v>483</v>
      </c>
      <c r="G1703" s="20">
        <v>4.57</v>
      </c>
      <c r="H1703" s="20" t="s">
        <v>1679</v>
      </c>
      <c r="I1703" s="20" t="s">
        <v>4056</v>
      </c>
      <c r="J1703" s="20" t="s">
        <v>1746</v>
      </c>
      <c r="K1703" s="20" t="s">
        <v>1746</v>
      </c>
      <c r="L1703" s="20" t="s">
        <v>462</v>
      </c>
      <c r="M1703" s="20">
        <v>4</v>
      </c>
      <c r="N1703" s="20" t="s">
        <v>1679</v>
      </c>
      <c r="P1703" s="20">
        <v>0</v>
      </c>
      <c r="Q1703" s="20" t="s">
        <v>487</v>
      </c>
      <c r="R1703" s="20" t="s">
        <v>488</v>
      </c>
      <c r="S1703" s="20" t="s">
        <v>221</v>
      </c>
      <c r="T1703" s="20" t="s">
        <v>3845</v>
      </c>
      <c r="U1703" s="20" t="s">
        <v>4070</v>
      </c>
      <c r="V1703" s="20">
        <v>12</v>
      </c>
      <c r="W1703" s="20">
        <v>393</v>
      </c>
      <c r="Y1703" s="20" t="s">
        <v>1684</v>
      </c>
      <c r="Z1703" s="20" t="s">
        <v>1685</v>
      </c>
      <c r="AA1703" s="20">
        <v>1.5</v>
      </c>
      <c r="AB1703" s="20">
        <v>28</v>
      </c>
      <c r="AC1703" s="20">
        <v>28</v>
      </c>
      <c r="AD1703" s="20">
        <v>28</v>
      </c>
      <c r="AL1703" s="20" t="s">
        <v>1686</v>
      </c>
      <c r="AT1703" s="20" t="s">
        <v>1687</v>
      </c>
      <c r="BE1703" s="20" t="s">
        <v>1749</v>
      </c>
      <c r="BL1703" s="20">
        <v>251.35</v>
      </c>
      <c r="BM1703" s="20">
        <v>55</v>
      </c>
    </row>
    <row r="1704" spans="1:65" x14ac:dyDescent="0.25">
      <c r="A1704" s="20" t="s">
        <v>1677</v>
      </c>
      <c r="B1704" s="20" t="s">
        <v>462</v>
      </c>
      <c r="C1704" s="20" t="s">
        <v>720</v>
      </c>
      <c r="D1704" s="20" t="s">
        <v>502</v>
      </c>
      <c r="E1704" s="20" t="s">
        <v>4074</v>
      </c>
      <c r="F1704" s="20" t="s">
        <v>484</v>
      </c>
      <c r="G1704" s="20">
        <v>4.8</v>
      </c>
      <c r="H1704" s="20" t="s">
        <v>1679</v>
      </c>
      <c r="I1704" s="20" t="s">
        <v>4056</v>
      </c>
      <c r="J1704" s="20" t="s">
        <v>1746</v>
      </c>
      <c r="K1704" s="20" t="s">
        <v>1746</v>
      </c>
      <c r="L1704" s="20" t="s">
        <v>462</v>
      </c>
      <c r="M1704" s="20">
        <v>4</v>
      </c>
      <c r="N1704" s="20" t="s">
        <v>1679</v>
      </c>
      <c r="P1704" s="20">
        <v>0</v>
      </c>
      <c r="Q1704" s="20" t="s">
        <v>487</v>
      </c>
      <c r="R1704" s="20" t="s">
        <v>488</v>
      </c>
      <c r="S1704" s="20" t="s">
        <v>221</v>
      </c>
      <c r="T1704" s="20" t="s">
        <v>3845</v>
      </c>
      <c r="U1704" s="20" t="s">
        <v>4070</v>
      </c>
      <c r="V1704" s="20">
        <v>12</v>
      </c>
      <c r="W1704" s="20">
        <v>393</v>
      </c>
      <c r="Y1704" s="20" t="s">
        <v>1684</v>
      </c>
      <c r="Z1704" s="20" t="s">
        <v>1685</v>
      </c>
      <c r="AA1704" s="20">
        <v>1.5</v>
      </c>
      <c r="AB1704" s="20">
        <v>28</v>
      </c>
      <c r="AC1704" s="20">
        <v>28</v>
      </c>
      <c r="AD1704" s="20">
        <v>28</v>
      </c>
      <c r="AL1704" s="20" t="s">
        <v>1686</v>
      </c>
      <c r="AT1704" s="20" t="s">
        <v>1687</v>
      </c>
      <c r="BE1704" s="20" t="s">
        <v>1749</v>
      </c>
      <c r="BL1704" s="20">
        <v>264</v>
      </c>
      <c r="BM1704" s="20">
        <v>55</v>
      </c>
    </row>
    <row r="1705" spans="1:65" x14ac:dyDescent="0.25">
      <c r="A1705" s="20" t="s">
        <v>1677</v>
      </c>
      <c r="B1705" s="20" t="s">
        <v>462</v>
      </c>
      <c r="C1705" s="20" t="s">
        <v>720</v>
      </c>
      <c r="D1705" s="20" t="s">
        <v>502</v>
      </c>
      <c r="E1705" s="20" t="s">
        <v>4075</v>
      </c>
      <c r="F1705" s="20" t="s">
        <v>485</v>
      </c>
      <c r="G1705" s="20">
        <v>4</v>
      </c>
      <c r="H1705" s="20" t="s">
        <v>1679</v>
      </c>
      <c r="I1705" s="20" t="s">
        <v>4056</v>
      </c>
      <c r="J1705" s="20" t="s">
        <v>1746</v>
      </c>
      <c r="K1705" s="20" t="s">
        <v>1746</v>
      </c>
      <c r="L1705" s="20" t="s">
        <v>462</v>
      </c>
      <c r="M1705" s="20">
        <v>4</v>
      </c>
      <c r="N1705" s="20" t="s">
        <v>1679</v>
      </c>
      <c r="P1705" s="20">
        <v>0</v>
      </c>
      <c r="Q1705" s="20" t="s">
        <v>487</v>
      </c>
      <c r="R1705" s="20" t="s">
        <v>488</v>
      </c>
      <c r="S1705" s="20" t="s">
        <v>221</v>
      </c>
      <c r="T1705" s="20" t="s">
        <v>3845</v>
      </c>
      <c r="U1705" s="20" t="s">
        <v>4070</v>
      </c>
      <c r="V1705" s="20">
        <v>12</v>
      </c>
      <c r="W1705" s="20">
        <v>393</v>
      </c>
      <c r="Y1705" s="20" t="s">
        <v>1684</v>
      </c>
      <c r="Z1705" s="20" t="s">
        <v>1685</v>
      </c>
      <c r="AA1705" s="20">
        <v>1.5</v>
      </c>
      <c r="AB1705" s="20">
        <v>28</v>
      </c>
      <c r="AC1705" s="20">
        <v>28</v>
      </c>
      <c r="AD1705" s="20">
        <v>28</v>
      </c>
      <c r="AL1705" s="20" t="s">
        <v>1686</v>
      </c>
      <c r="AT1705" s="20" t="s">
        <v>1687</v>
      </c>
      <c r="BE1705" s="20" t="s">
        <v>1749</v>
      </c>
      <c r="BL1705" s="20">
        <v>220</v>
      </c>
      <c r="BM1705" s="20">
        <v>55</v>
      </c>
    </row>
    <row r="1706" spans="1:65" x14ac:dyDescent="0.25">
      <c r="A1706" s="20" t="s">
        <v>1677</v>
      </c>
      <c r="B1706" s="20" t="s">
        <v>462</v>
      </c>
      <c r="C1706" s="20" t="s">
        <v>720</v>
      </c>
      <c r="D1706" s="20" t="s">
        <v>502</v>
      </c>
      <c r="E1706" s="20" t="s">
        <v>4076</v>
      </c>
      <c r="F1706" s="20" t="s">
        <v>486</v>
      </c>
      <c r="G1706" s="20">
        <v>2.59</v>
      </c>
      <c r="H1706" s="20" t="s">
        <v>1679</v>
      </c>
      <c r="I1706" s="20" t="s">
        <v>4056</v>
      </c>
      <c r="J1706" s="20" t="s">
        <v>1746</v>
      </c>
      <c r="K1706" s="20" t="s">
        <v>1746</v>
      </c>
      <c r="L1706" s="20" t="s">
        <v>462</v>
      </c>
      <c r="M1706" s="20">
        <v>4</v>
      </c>
      <c r="N1706" s="20" t="s">
        <v>1679</v>
      </c>
      <c r="P1706" s="20">
        <v>0</v>
      </c>
      <c r="Q1706" s="20" t="s">
        <v>495</v>
      </c>
      <c r="R1706" s="20" t="s">
        <v>488</v>
      </c>
      <c r="S1706" s="20" t="s">
        <v>221</v>
      </c>
      <c r="T1706" s="20" t="s">
        <v>3845</v>
      </c>
      <c r="U1706" s="20" t="s">
        <v>4077</v>
      </c>
      <c r="V1706" s="20">
        <v>12</v>
      </c>
      <c r="W1706" s="20">
        <v>393</v>
      </c>
      <c r="Y1706" s="20" t="s">
        <v>1684</v>
      </c>
      <c r="Z1706" s="20" t="s">
        <v>1685</v>
      </c>
      <c r="AA1706" s="20">
        <v>1.5</v>
      </c>
      <c r="AB1706" s="20">
        <v>28</v>
      </c>
      <c r="AC1706" s="20">
        <v>28</v>
      </c>
      <c r="AD1706" s="20">
        <v>28</v>
      </c>
      <c r="AL1706" s="20" t="s">
        <v>1686</v>
      </c>
      <c r="AT1706" s="20" t="s">
        <v>1687</v>
      </c>
      <c r="BE1706" s="20" t="s">
        <v>1749</v>
      </c>
      <c r="BL1706" s="20">
        <v>155.4</v>
      </c>
      <c r="BM1706" s="20">
        <v>60</v>
      </c>
    </row>
    <row r="1707" spans="1:65" x14ac:dyDescent="0.25">
      <c r="A1707" s="20" t="s">
        <v>1677</v>
      </c>
      <c r="B1707" s="20" t="s">
        <v>462</v>
      </c>
      <c r="C1707" s="20" t="s">
        <v>720</v>
      </c>
      <c r="D1707" s="20" t="s">
        <v>502</v>
      </c>
      <c r="E1707" s="20" t="s">
        <v>4078</v>
      </c>
      <c r="F1707" s="20" t="s">
        <v>489</v>
      </c>
      <c r="G1707" s="20">
        <v>2.99</v>
      </c>
      <c r="H1707" s="20" t="s">
        <v>1679</v>
      </c>
      <c r="I1707" s="20" t="s">
        <v>4056</v>
      </c>
      <c r="J1707" s="20" t="s">
        <v>1746</v>
      </c>
      <c r="K1707" s="20" t="s">
        <v>1746</v>
      </c>
      <c r="L1707" s="20" t="s">
        <v>462</v>
      </c>
      <c r="M1707" s="20">
        <v>4</v>
      </c>
      <c r="N1707" s="20" t="s">
        <v>1679</v>
      </c>
      <c r="P1707" s="20">
        <v>0</v>
      </c>
      <c r="Q1707" s="20" t="s">
        <v>495</v>
      </c>
      <c r="R1707" s="20" t="s">
        <v>488</v>
      </c>
      <c r="S1707" s="20" t="s">
        <v>221</v>
      </c>
      <c r="T1707" s="20" t="s">
        <v>3845</v>
      </c>
      <c r="U1707" s="20" t="s">
        <v>4077</v>
      </c>
      <c r="V1707" s="20">
        <v>12</v>
      </c>
      <c r="W1707" s="20">
        <v>393</v>
      </c>
      <c r="Y1707" s="20" t="s">
        <v>1684</v>
      </c>
      <c r="Z1707" s="20" t="s">
        <v>1685</v>
      </c>
      <c r="AA1707" s="20">
        <v>1.5</v>
      </c>
      <c r="AB1707" s="20">
        <v>28</v>
      </c>
      <c r="AC1707" s="20">
        <v>28</v>
      </c>
      <c r="AD1707" s="20">
        <v>28</v>
      </c>
      <c r="AL1707" s="20" t="s">
        <v>1686</v>
      </c>
      <c r="AT1707" s="20" t="s">
        <v>1687</v>
      </c>
      <c r="BE1707" s="20" t="s">
        <v>1749</v>
      </c>
      <c r="BL1707" s="20">
        <v>179.4</v>
      </c>
      <c r="BM1707" s="20">
        <v>60</v>
      </c>
    </row>
    <row r="1708" spans="1:65" x14ac:dyDescent="0.25">
      <c r="A1708" s="20" t="s">
        <v>1677</v>
      </c>
      <c r="B1708" s="20" t="s">
        <v>462</v>
      </c>
      <c r="C1708" s="20" t="s">
        <v>720</v>
      </c>
      <c r="D1708" s="20" t="s">
        <v>502</v>
      </c>
      <c r="E1708" s="20" t="s">
        <v>4079</v>
      </c>
      <c r="F1708" s="20" t="s">
        <v>490</v>
      </c>
      <c r="G1708" s="20">
        <v>5.76</v>
      </c>
      <c r="H1708" s="20" t="s">
        <v>1679</v>
      </c>
      <c r="I1708" s="20" t="s">
        <v>4056</v>
      </c>
      <c r="J1708" s="20" t="s">
        <v>1746</v>
      </c>
      <c r="K1708" s="20" t="s">
        <v>1746</v>
      </c>
      <c r="L1708" s="20" t="s">
        <v>462</v>
      </c>
      <c r="M1708" s="20">
        <v>4</v>
      </c>
      <c r="N1708" s="20" t="s">
        <v>1679</v>
      </c>
      <c r="P1708" s="20">
        <v>0</v>
      </c>
      <c r="Q1708" s="20" t="s">
        <v>495</v>
      </c>
      <c r="R1708" s="20" t="s">
        <v>488</v>
      </c>
      <c r="S1708" s="20" t="s">
        <v>221</v>
      </c>
      <c r="T1708" s="20" t="s">
        <v>3845</v>
      </c>
      <c r="U1708" s="20" t="s">
        <v>4077</v>
      </c>
      <c r="V1708" s="20">
        <v>12</v>
      </c>
      <c r="W1708" s="20">
        <v>393</v>
      </c>
      <c r="Y1708" s="20" t="s">
        <v>1684</v>
      </c>
      <c r="Z1708" s="20" t="s">
        <v>1685</v>
      </c>
      <c r="AA1708" s="20">
        <v>1.5</v>
      </c>
      <c r="AB1708" s="20">
        <v>28</v>
      </c>
      <c r="AC1708" s="20">
        <v>28</v>
      </c>
      <c r="AD1708" s="20">
        <v>28</v>
      </c>
      <c r="AL1708" s="20" t="s">
        <v>1686</v>
      </c>
      <c r="AT1708" s="20" t="s">
        <v>1687</v>
      </c>
      <c r="BE1708" s="20" t="s">
        <v>1749</v>
      </c>
      <c r="BL1708" s="20">
        <v>345.6</v>
      </c>
      <c r="BM1708" s="20">
        <v>60</v>
      </c>
    </row>
    <row r="1709" spans="1:65" x14ac:dyDescent="0.25">
      <c r="A1709" s="20" t="s">
        <v>1677</v>
      </c>
      <c r="B1709" s="20" t="s">
        <v>462</v>
      </c>
      <c r="C1709" s="20" t="s">
        <v>720</v>
      </c>
      <c r="D1709" s="20" t="s">
        <v>502</v>
      </c>
      <c r="E1709" s="20" t="s">
        <v>4080</v>
      </c>
      <c r="F1709" s="20" t="s">
        <v>491</v>
      </c>
      <c r="G1709" s="20">
        <v>2.78</v>
      </c>
      <c r="H1709" s="20" t="s">
        <v>1679</v>
      </c>
      <c r="I1709" s="20" t="s">
        <v>4056</v>
      </c>
      <c r="J1709" s="20" t="s">
        <v>1746</v>
      </c>
      <c r="K1709" s="20" t="s">
        <v>1746</v>
      </c>
      <c r="L1709" s="20" t="s">
        <v>462</v>
      </c>
      <c r="M1709" s="20">
        <v>4</v>
      </c>
      <c r="N1709" s="20" t="s">
        <v>1679</v>
      </c>
      <c r="P1709" s="20">
        <v>0</v>
      </c>
      <c r="Q1709" s="20" t="s">
        <v>495</v>
      </c>
      <c r="R1709" s="20" t="s">
        <v>488</v>
      </c>
      <c r="S1709" s="20" t="s">
        <v>221</v>
      </c>
      <c r="T1709" s="20" t="s">
        <v>3845</v>
      </c>
      <c r="U1709" s="20" t="s">
        <v>4077</v>
      </c>
      <c r="V1709" s="20">
        <v>12</v>
      </c>
      <c r="W1709" s="20">
        <v>393</v>
      </c>
      <c r="Y1709" s="20" t="s">
        <v>1684</v>
      </c>
      <c r="Z1709" s="20" t="s">
        <v>1685</v>
      </c>
      <c r="AA1709" s="20">
        <v>1.5</v>
      </c>
      <c r="AB1709" s="20">
        <v>28</v>
      </c>
      <c r="AC1709" s="20">
        <v>28</v>
      </c>
      <c r="AD1709" s="20">
        <v>28</v>
      </c>
      <c r="AL1709" s="20" t="s">
        <v>1686</v>
      </c>
      <c r="AT1709" s="20" t="s">
        <v>1687</v>
      </c>
      <c r="BE1709" s="20" t="s">
        <v>1749</v>
      </c>
      <c r="BL1709" s="20">
        <v>166.8</v>
      </c>
      <c r="BM1709" s="20">
        <v>60</v>
      </c>
    </row>
    <row r="1710" spans="1:65" x14ac:dyDescent="0.25">
      <c r="A1710" s="20" t="s">
        <v>1677</v>
      </c>
      <c r="B1710" s="20" t="s">
        <v>462</v>
      </c>
      <c r="C1710" s="20" t="s">
        <v>720</v>
      </c>
      <c r="D1710" s="20" t="s">
        <v>502</v>
      </c>
      <c r="E1710" s="20" t="s">
        <v>4081</v>
      </c>
      <c r="F1710" s="20" t="s">
        <v>492</v>
      </c>
      <c r="G1710" s="20">
        <v>1.1299999999999999</v>
      </c>
      <c r="H1710" s="20" t="s">
        <v>1679</v>
      </c>
      <c r="I1710" s="20" t="s">
        <v>4056</v>
      </c>
      <c r="J1710" s="20" t="s">
        <v>1746</v>
      </c>
      <c r="K1710" s="20" t="s">
        <v>1746</v>
      </c>
      <c r="L1710" s="20" t="s">
        <v>462</v>
      </c>
      <c r="M1710" s="20">
        <v>4</v>
      </c>
      <c r="N1710" s="20" t="s">
        <v>1679</v>
      </c>
      <c r="P1710" s="20">
        <v>0</v>
      </c>
      <c r="Q1710" s="20" t="s">
        <v>495</v>
      </c>
      <c r="R1710" s="20" t="s">
        <v>488</v>
      </c>
      <c r="S1710" s="20" t="s">
        <v>221</v>
      </c>
      <c r="T1710" s="20" t="s">
        <v>3845</v>
      </c>
      <c r="U1710" s="20" t="s">
        <v>4077</v>
      </c>
      <c r="V1710" s="20">
        <v>12</v>
      </c>
      <c r="W1710" s="20">
        <v>393</v>
      </c>
      <c r="Y1710" s="20" t="s">
        <v>1684</v>
      </c>
      <c r="Z1710" s="20" t="s">
        <v>1685</v>
      </c>
      <c r="AA1710" s="20">
        <v>1.5</v>
      </c>
      <c r="AB1710" s="20">
        <v>28</v>
      </c>
      <c r="AC1710" s="20">
        <v>28</v>
      </c>
      <c r="AD1710" s="20">
        <v>28</v>
      </c>
      <c r="AL1710" s="20" t="s">
        <v>1686</v>
      </c>
      <c r="AT1710" s="20" t="s">
        <v>1687</v>
      </c>
      <c r="BE1710" s="20" t="s">
        <v>1749</v>
      </c>
      <c r="BL1710" s="20">
        <v>67.8</v>
      </c>
      <c r="BM1710" s="20">
        <v>60</v>
      </c>
    </row>
    <row r="1711" spans="1:65" x14ac:dyDescent="0.25">
      <c r="A1711" s="20" t="s">
        <v>1677</v>
      </c>
      <c r="B1711" s="20" t="s">
        <v>462</v>
      </c>
      <c r="C1711" s="20" t="s">
        <v>720</v>
      </c>
      <c r="D1711" s="20" t="s">
        <v>502</v>
      </c>
      <c r="E1711" s="20" t="s">
        <v>4082</v>
      </c>
      <c r="F1711" s="20" t="s">
        <v>493</v>
      </c>
      <c r="G1711" s="20">
        <v>2.82</v>
      </c>
      <c r="H1711" s="20" t="s">
        <v>1679</v>
      </c>
      <c r="I1711" s="20" t="s">
        <v>4056</v>
      </c>
      <c r="J1711" s="20" t="s">
        <v>1746</v>
      </c>
      <c r="K1711" s="20" t="s">
        <v>1746</v>
      </c>
      <c r="L1711" s="20" t="s">
        <v>462</v>
      </c>
      <c r="M1711" s="20">
        <v>4</v>
      </c>
      <c r="N1711" s="20" t="s">
        <v>1679</v>
      </c>
      <c r="P1711" s="20">
        <v>0</v>
      </c>
      <c r="Q1711" s="20" t="s">
        <v>495</v>
      </c>
      <c r="R1711" s="20" t="s">
        <v>488</v>
      </c>
      <c r="S1711" s="20" t="s">
        <v>221</v>
      </c>
      <c r="T1711" s="20" t="s">
        <v>3845</v>
      </c>
      <c r="U1711" s="20" t="s">
        <v>4077</v>
      </c>
      <c r="V1711" s="20">
        <v>12</v>
      </c>
      <c r="W1711" s="20">
        <v>393</v>
      </c>
      <c r="Y1711" s="20" t="s">
        <v>1684</v>
      </c>
      <c r="Z1711" s="20" t="s">
        <v>1685</v>
      </c>
      <c r="AA1711" s="20">
        <v>1.5</v>
      </c>
      <c r="AB1711" s="20">
        <v>28</v>
      </c>
      <c r="AC1711" s="20">
        <v>28</v>
      </c>
      <c r="AD1711" s="20">
        <v>28</v>
      </c>
      <c r="AL1711" s="20" t="s">
        <v>1686</v>
      </c>
      <c r="AT1711" s="20" t="s">
        <v>1687</v>
      </c>
      <c r="BE1711" s="20" t="s">
        <v>1749</v>
      </c>
      <c r="BL1711" s="20">
        <v>169.2</v>
      </c>
      <c r="BM1711" s="20">
        <v>60</v>
      </c>
    </row>
    <row r="1712" spans="1:65" x14ac:dyDescent="0.25">
      <c r="A1712" s="20" t="s">
        <v>1677</v>
      </c>
      <c r="B1712" s="20" t="s">
        <v>462</v>
      </c>
      <c r="C1712" s="20" t="s">
        <v>720</v>
      </c>
      <c r="D1712" s="20" t="s">
        <v>502</v>
      </c>
      <c r="E1712" s="20" t="s">
        <v>4083</v>
      </c>
      <c r="F1712" s="20" t="s">
        <v>494</v>
      </c>
      <c r="G1712" s="20">
        <v>0.8</v>
      </c>
      <c r="H1712" s="20" t="s">
        <v>1679</v>
      </c>
      <c r="I1712" s="20" t="s">
        <v>4056</v>
      </c>
      <c r="J1712" s="20" t="s">
        <v>1746</v>
      </c>
      <c r="K1712" s="20" t="s">
        <v>1746</v>
      </c>
      <c r="L1712" s="20" t="s">
        <v>462</v>
      </c>
      <c r="M1712" s="20">
        <v>4</v>
      </c>
      <c r="N1712" s="20" t="s">
        <v>1679</v>
      </c>
      <c r="P1712" s="20">
        <v>0</v>
      </c>
      <c r="Q1712" s="20" t="s">
        <v>495</v>
      </c>
      <c r="R1712" s="20" t="s">
        <v>488</v>
      </c>
      <c r="S1712" s="20" t="s">
        <v>221</v>
      </c>
      <c r="T1712" s="20" t="s">
        <v>3845</v>
      </c>
      <c r="U1712" s="20" t="s">
        <v>4077</v>
      </c>
      <c r="V1712" s="20">
        <v>12</v>
      </c>
      <c r="W1712" s="20">
        <v>393</v>
      </c>
      <c r="Y1712" s="20" t="s">
        <v>1684</v>
      </c>
      <c r="Z1712" s="20" t="s">
        <v>1685</v>
      </c>
      <c r="AA1712" s="20">
        <v>1.5</v>
      </c>
      <c r="AB1712" s="20">
        <v>28</v>
      </c>
      <c r="AC1712" s="20">
        <v>28</v>
      </c>
      <c r="AD1712" s="20">
        <v>28</v>
      </c>
      <c r="AL1712" s="20" t="s">
        <v>1686</v>
      </c>
      <c r="AT1712" s="20" t="s">
        <v>1687</v>
      </c>
      <c r="BE1712" s="20" t="s">
        <v>1749</v>
      </c>
      <c r="BL1712" s="20">
        <v>48</v>
      </c>
      <c r="BM1712" s="20">
        <v>60</v>
      </c>
    </row>
    <row r="1713" spans="1:65" x14ac:dyDescent="0.25">
      <c r="A1713" s="20" t="s">
        <v>1677</v>
      </c>
      <c r="B1713" s="20" t="s">
        <v>462</v>
      </c>
      <c r="C1713" s="20" t="s">
        <v>720</v>
      </c>
      <c r="D1713" s="20" t="s">
        <v>502</v>
      </c>
      <c r="E1713" s="20" t="s">
        <v>4084</v>
      </c>
      <c r="F1713" s="20" t="s">
        <v>497</v>
      </c>
      <c r="G1713" s="20">
        <v>2.5099999999999998</v>
      </c>
      <c r="H1713" s="20" t="s">
        <v>1679</v>
      </c>
      <c r="I1713" s="20" t="s">
        <v>4056</v>
      </c>
      <c r="J1713" s="20" t="s">
        <v>1746</v>
      </c>
      <c r="K1713" s="20" t="s">
        <v>1746</v>
      </c>
      <c r="L1713" s="20" t="s">
        <v>462</v>
      </c>
      <c r="M1713" s="20">
        <v>4</v>
      </c>
      <c r="N1713" s="20" t="s">
        <v>1679</v>
      </c>
      <c r="P1713" s="20">
        <v>0</v>
      </c>
      <c r="Q1713" s="20" t="s">
        <v>495</v>
      </c>
      <c r="R1713" s="20" t="s">
        <v>488</v>
      </c>
      <c r="S1713" s="20" t="s">
        <v>221</v>
      </c>
      <c r="T1713" s="20" t="s">
        <v>3845</v>
      </c>
      <c r="U1713" s="20" t="s">
        <v>4077</v>
      </c>
      <c r="V1713" s="20">
        <v>12</v>
      </c>
      <c r="W1713" s="20">
        <v>393</v>
      </c>
      <c r="Y1713" s="20" t="s">
        <v>1684</v>
      </c>
      <c r="Z1713" s="20" t="s">
        <v>1685</v>
      </c>
      <c r="AA1713" s="20">
        <v>1.5</v>
      </c>
      <c r="AB1713" s="20">
        <v>28</v>
      </c>
      <c r="AC1713" s="20">
        <v>28</v>
      </c>
      <c r="AD1713" s="20">
        <v>28</v>
      </c>
      <c r="AL1713" s="20" t="s">
        <v>1686</v>
      </c>
      <c r="AT1713" s="20" t="s">
        <v>1687</v>
      </c>
      <c r="BE1713" s="20" t="s">
        <v>1749</v>
      </c>
      <c r="BL1713" s="20">
        <v>150.6</v>
      </c>
      <c r="BM1713" s="20">
        <v>60</v>
      </c>
    </row>
    <row r="1714" spans="1:65" x14ac:dyDescent="0.25">
      <c r="A1714" s="20" t="s">
        <v>1677</v>
      </c>
      <c r="B1714" s="20" t="s">
        <v>462</v>
      </c>
      <c r="C1714" s="20" t="s">
        <v>720</v>
      </c>
      <c r="D1714" s="20" t="s">
        <v>502</v>
      </c>
      <c r="E1714" s="20" t="s">
        <v>4085</v>
      </c>
      <c r="F1714" s="20" t="s">
        <v>519</v>
      </c>
      <c r="G1714" s="20">
        <v>3.82</v>
      </c>
      <c r="H1714" s="20" t="s">
        <v>1679</v>
      </c>
      <c r="I1714" s="20" t="s">
        <v>4056</v>
      </c>
      <c r="J1714" s="20" t="s">
        <v>1746</v>
      </c>
      <c r="K1714" s="20" t="s">
        <v>1746</v>
      </c>
      <c r="L1714" s="20" t="s">
        <v>462</v>
      </c>
      <c r="M1714" s="20">
        <v>4</v>
      </c>
      <c r="N1714" s="20" t="s">
        <v>1679</v>
      </c>
      <c r="P1714" s="20">
        <v>0</v>
      </c>
      <c r="Q1714" s="20" t="s">
        <v>495</v>
      </c>
      <c r="R1714" s="20" t="s">
        <v>488</v>
      </c>
      <c r="S1714" s="20" t="s">
        <v>221</v>
      </c>
      <c r="T1714" s="20" t="s">
        <v>3845</v>
      </c>
      <c r="U1714" s="20" t="s">
        <v>4077</v>
      </c>
      <c r="V1714" s="20">
        <v>12</v>
      </c>
      <c r="W1714" s="20">
        <v>393</v>
      </c>
      <c r="Y1714" s="20" t="s">
        <v>1684</v>
      </c>
      <c r="Z1714" s="20" t="s">
        <v>1685</v>
      </c>
      <c r="AA1714" s="20">
        <v>1.5</v>
      </c>
      <c r="AB1714" s="20">
        <v>28</v>
      </c>
      <c r="AC1714" s="20">
        <v>28</v>
      </c>
      <c r="AD1714" s="20">
        <v>28</v>
      </c>
      <c r="AL1714" s="20" t="s">
        <v>1686</v>
      </c>
      <c r="AT1714" s="20" t="s">
        <v>1687</v>
      </c>
      <c r="BE1714" s="20" t="s">
        <v>1749</v>
      </c>
      <c r="BL1714" s="20">
        <v>229.2</v>
      </c>
      <c r="BM1714" s="20">
        <v>60</v>
      </c>
    </row>
    <row r="1715" spans="1:65" x14ac:dyDescent="0.25">
      <c r="A1715" s="20" t="s">
        <v>1677</v>
      </c>
      <c r="B1715" s="20" t="s">
        <v>462</v>
      </c>
      <c r="C1715" s="20" t="s">
        <v>720</v>
      </c>
      <c r="D1715" s="20" t="s">
        <v>502</v>
      </c>
      <c r="E1715" s="20" t="s">
        <v>4086</v>
      </c>
      <c r="F1715" s="20" t="s">
        <v>520</v>
      </c>
      <c r="G1715" s="20">
        <v>4.87</v>
      </c>
      <c r="H1715" s="20" t="s">
        <v>1679</v>
      </c>
      <c r="I1715" s="20" t="s">
        <v>4056</v>
      </c>
      <c r="J1715" s="20" t="s">
        <v>1746</v>
      </c>
      <c r="K1715" s="20" t="s">
        <v>1746</v>
      </c>
      <c r="L1715" s="20" t="s">
        <v>462</v>
      </c>
      <c r="M1715" s="20">
        <v>4</v>
      </c>
      <c r="N1715" s="20" t="s">
        <v>1679</v>
      </c>
      <c r="P1715" s="20">
        <v>0</v>
      </c>
      <c r="Q1715" s="20" t="s">
        <v>495</v>
      </c>
      <c r="R1715" s="20" t="s">
        <v>488</v>
      </c>
      <c r="S1715" s="20" t="s">
        <v>221</v>
      </c>
      <c r="T1715" s="20" t="s">
        <v>3845</v>
      </c>
      <c r="U1715" s="20" t="s">
        <v>4077</v>
      </c>
      <c r="V1715" s="20">
        <v>12</v>
      </c>
      <c r="W1715" s="20">
        <v>393</v>
      </c>
      <c r="Y1715" s="20" t="s">
        <v>1684</v>
      </c>
      <c r="Z1715" s="20" t="s">
        <v>1685</v>
      </c>
      <c r="AA1715" s="20">
        <v>1.5</v>
      </c>
      <c r="AB1715" s="20">
        <v>28</v>
      </c>
      <c r="AC1715" s="20">
        <v>28</v>
      </c>
      <c r="AD1715" s="20">
        <v>28</v>
      </c>
      <c r="AL1715" s="20" t="s">
        <v>1686</v>
      </c>
      <c r="AT1715" s="20" t="s">
        <v>1687</v>
      </c>
      <c r="BE1715" s="20" t="s">
        <v>1749</v>
      </c>
      <c r="BL1715" s="20">
        <v>292.2</v>
      </c>
      <c r="BM1715" s="20">
        <v>60</v>
      </c>
    </row>
    <row r="1716" spans="1:65" x14ac:dyDescent="0.25">
      <c r="A1716" s="20" t="s">
        <v>1677</v>
      </c>
      <c r="B1716" s="20" t="s">
        <v>462</v>
      </c>
      <c r="C1716" s="20" t="s">
        <v>720</v>
      </c>
      <c r="D1716" s="20" t="s">
        <v>502</v>
      </c>
      <c r="E1716" s="20" t="s">
        <v>4087</v>
      </c>
      <c r="F1716" s="20" t="s">
        <v>521</v>
      </c>
      <c r="G1716" s="20">
        <v>7.02</v>
      </c>
      <c r="H1716" s="20" t="s">
        <v>1679</v>
      </c>
      <c r="I1716" s="20" t="s">
        <v>4056</v>
      </c>
      <c r="J1716" s="20" t="s">
        <v>1746</v>
      </c>
      <c r="K1716" s="20" t="s">
        <v>1746</v>
      </c>
      <c r="L1716" s="20" t="s">
        <v>462</v>
      </c>
      <c r="M1716" s="20">
        <v>4</v>
      </c>
      <c r="N1716" s="20" t="s">
        <v>1679</v>
      </c>
      <c r="P1716" s="20">
        <v>0</v>
      </c>
      <c r="Q1716" s="20" t="s">
        <v>495</v>
      </c>
      <c r="R1716" s="20" t="s">
        <v>488</v>
      </c>
      <c r="S1716" s="20" t="s">
        <v>221</v>
      </c>
      <c r="T1716" s="20" t="s">
        <v>3845</v>
      </c>
      <c r="U1716" s="20" t="s">
        <v>4057</v>
      </c>
      <c r="V1716" s="20">
        <v>12</v>
      </c>
      <c r="W1716" s="20">
        <v>393</v>
      </c>
      <c r="Y1716" s="20" t="s">
        <v>1684</v>
      </c>
      <c r="Z1716" s="20" t="s">
        <v>1685</v>
      </c>
      <c r="AA1716" s="20">
        <v>1.5</v>
      </c>
      <c r="AB1716" s="20">
        <v>28</v>
      </c>
      <c r="AC1716" s="20">
        <v>28</v>
      </c>
      <c r="AD1716" s="20">
        <v>28</v>
      </c>
      <c r="AL1716" s="20" t="s">
        <v>1686</v>
      </c>
      <c r="AT1716" s="20" t="s">
        <v>1687</v>
      </c>
      <c r="BE1716" s="20" t="s">
        <v>1749</v>
      </c>
      <c r="BL1716" s="20">
        <v>421.2</v>
      </c>
      <c r="BM1716" s="20">
        <v>60</v>
      </c>
    </row>
    <row r="1717" spans="1:65" x14ac:dyDescent="0.25">
      <c r="A1717" s="20" t="s">
        <v>1677</v>
      </c>
      <c r="B1717" s="20" t="s">
        <v>462</v>
      </c>
      <c r="C1717" s="20" t="s">
        <v>720</v>
      </c>
      <c r="D1717" s="20" t="s">
        <v>502</v>
      </c>
      <c r="E1717" s="20" t="s">
        <v>4088</v>
      </c>
      <c r="F1717" s="20" t="s">
        <v>522</v>
      </c>
      <c r="G1717" s="20">
        <v>2.13</v>
      </c>
      <c r="H1717" s="20" t="s">
        <v>1679</v>
      </c>
      <c r="I1717" s="20" t="s">
        <v>4056</v>
      </c>
      <c r="J1717" s="20" t="s">
        <v>1746</v>
      </c>
      <c r="K1717" s="20" t="s">
        <v>1746</v>
      </c>
      <c r="L1717" s="20" t="s">
        <v>462</v>
      </c>
      <c r="M1717" s="20">
        <v>4</v>
      </c>
      <c r="N1717" s="20" t="s">
        <v>1679</v>
      </c>
      <c r="P1717" s="20">
        <v>0</v>
      </c>
      <c r="Q1717" s="20" t="s">
        <v>495</v>
      </c>
      <c r="R1717" s="20" t="s">
        <v>488</v>
      </c>
      <c r="S1717" s="20" t="s">
        <v>221</v>
      </c>
      <c r="T1717" s="20" t="s">
        <v>3845</v>
      </c>
      <c r="U1717" s="20" t="s">
        <v>4057</v>
      </c>
      <c r="V1717" s="20">
        <v>12</v>
      </c>
      <c r="W1717" s="20">
        <v>393</v>
      </c>
      <c r="Y1717" s="20" t="s">
        <v>1684</v>
      </c>
      <c r="Z1717" s="20" t="s">
        <v>1685</v>
      </c>
      <c r="AA1717" s="20">
        <v>1.5</v>
      </c>
      <c r="AB1717" s="20">
        <v>28</v>
      </c>
      <c r="AC1717" s="20">
        <v>28</v>
      </c>
      <c r="AD1717" s="20">
        <v>28</v>
      </c>
      <c r="AL1717" s="20" t="s">
        <v>1686</v>
      </c>
      <c r="AT1717" s="20" t="s">
        <v>1687</v>
      </c>
      <c r="BE1717" s="20" t="s">
        <v>1749</v>
      </c>
      <c r="BL1717" s="20">
        <v>127.8</v>
      </c>
      <c r="BM1717" s="20">
        <v>60</v>
      </c>
    </row>
    <row r="1718" spans="1:65" x14ac:dyDescent="0.25">
      <c r="A1718" s="20" t="s">
        <v>1677</v>
      </c>
      <c r="B1718" s="20" t="s">
        <v>462</v>
      </c>
      <c r="C1718" s="20" t="s">
        <v>720</v>
      </c>
      <c r="D1718" s="20" t="s">
        <v>502</v>
      </c>
      <c r="E1718" s="20" t="s">
        <v>4089</v>
      </c>
      <c r="F1718" s="20" t="s">
        <v>523</v>
      </c>
      <c r="G1718" s="20">
        <v>5.52</v>
      </c>
      <c r="H1718" s="20" t="s">
        <v>1679</v>
      </c>
      <c r="I1718" s="20" t="s">
        <v>4056</v>
      </c>
      <c r="J1718" s="20" t="s">
        <v>1746</v>
      </c>
      <c r="K1718" s="20" t="s">
        <v>1746</v>
      </c>
      <c r="L1718" s="20" t="s">
        <v>462</v>
      </c>
      <c r="M1718" s="20">
        <v>4</v>
      </c>
      <c r="N1718" s="20" t="s">
        <v>1679</v>
      </c>
      <c r="P1718" s="20">
        <v>0</v>
      </c>
      <c r="Q1718" s="20" t="s">
        <v>495</v>
      </c>
      <c r="R1718" s="20" t="s">
        <v>488</v>
      </c>
      <c r="S1718" s="20" t="s">
        <v>221</v>
      </c>
      <c r="T1718" s="20" t="s">
        <v>3845</v>
      </c>
      <c r="U1718" s="20" t="s">
        <v>4057</v>
      </c>
      <c r="V1718" s="20">
        <v>12</v>
      </c>
      <c r="W1718" s="20">
        <v>393</v>
      </c>
      <c r="Y1718" s="20" t="s">
        <v>1684</v>
      </c>
      <c r="Z1718" s="20" t="s">
        <v>1685</v>
      </c>
      <c r="AA1718" s="20">
        <v>1.5</v>
      </c>
      <c r="AB1718" s="20">
        <v>28</v>
      </c>
      <c r="AC1718" s="20">
        <v>28</v>
      </c>
      <c r="AD1718" s="20">
        <v>28</v>
      </c>
      <c r="AL1718" s="20" t="s">
        <v>1686</v>
      </c>
      <c r="AT1718" s="20" t="s">
        <v>1687</v>
      </c>
      <c r="BE1718" s="20" t="s">
        <v>1749</v>
      </c>
      <c r="BL1718" s="20">
        <v>331.2</v>
      </c>
      <c r="BM1718" s="20">
        <v>60</v>
      </c>
    </row>
    <row r="1719" spans="1:65" x14ac:dyDescent="0.25">
      <c r="A1719" s="20" t="s">
        <v>1677</v>
      </c>
      <c r="B1719" s="20" t="s">
        <v>462</v>
      </c>
      <c r="C1719" s="20" t="s">
        <v>720</v>
      </c>
      <c r="D1719" s="20" t="s">
        <v>502</v>
      </c>
      <c r="E1719" s="20" t="s">
        <v>4090</v>
      </c>
      <c r="F1719" s="20" t="s">
        <v>526</v>
      </c>
      <c r="G1719" s="20">
        <v>7.47</v>
      </c>
      <c r="H1719" s="20" t="s">
        <v>1679</v>
      </c>
      <c r="I1719" s="20" t="s">
        <v>4056</v>
      </c>
      <c r="J1719" s="20" t="s">
        <v>1746</v>
      </c>
      <c r="K1719" s="20" t="s">
        <v>1746</v>
      </c>
      <c r="L1719" s="20" t="s">
        <v>462</v>
      </c>
      <c r="M1719" s="20">
        <v>4</v>
      </c>
      <c r="N1719" s="20" t="s">
        <v>1679</v>
      </c>
      <c r="P1719" s="20">
        <v>0</v>
      </c>
      <c r="Q1719" s="20" t="s">
        <v>495</v>
      </c>
      <c r="R1719" s="20" t="s">
        <v>488</v>
      </c>
      <c r="S1719" s="20" t="s">
        <v>221</v>
      </c>
      <c r="T1719" s="20" t="s">
        <v>4091</v>
      </c>
      <c r="U1719" s="20" t="s">
        <v>4092</v>
      </c>
      <c r="V1719" s="20">
        <v>12</v>
      </c>
      <c r="W1719" s="20">
        <v>395</v>
      </c>
      <c r="Y1719" s="20" t="s">
        <v>1684</v>
      </c>
      <c r="Z1719" s="20" t="s">
        <v>1685</v>
      </c>
      <c r="AA1719" s="20">
        <v>1.5</v>
      </c>
      <c r="AB1719" s="20">
        <v>28</v>
      </c>
      <c r="AC1719" s="20">
        <v>28</v>
      </c>
      <c r="AD1719" s="20">
        <v>28</v>
      </c>
      <c r="AL1719" s="20" t="s">
        <v>1686</v>
      </c>
      <c r="AT1719" s="20" t="s">
        <v>1687</v>
      </c>
      <c r="BE1719" s="20" t="s">
        <v>1749</v>
      </c>
      <c r="BL1719" s="20">
        <v>448.2</v>
      </c>
      <c r="BM1719" s="20">
        <v>60</v>
      </c>
    </row>
    <row r="1720" spans="1:65" x14ac:dyDescent="0.25">
      <c r="A1720" s="20" t="s">
        <v>1677</v>
      </c>
      <c r="B1720" s="20" t="s">
        <v>462</v>
      </c>
      <c r="C1720" s="20" t="s">
        <v>720</v>
      </c>
      <c r="D1720" s="20" t="s">
        <v>502</v>
      </c>
      <c r="E1720" s="20" t="s">
        <v>4093</v>
      </c>
      <c r="F1720" s="20" t="s">
        <v>527</v>
      </c>
      <c r="G1720" s="20">
        <v>2.92</v>
      </c>
      <c r="H1720" s="20" t="s">
        <v>1679</v>
      </c>
      <c r="I1720" s="20" t="s">
        <v>4056</v>
      </c>
      <c r="J1720" s="20" t="s">
        <v>1746</v>
      </c>
      <c r="K1720" s="20" t="s">
        <v>1746</v>
      </c>
      <c r="L1720" s="20" t="s">
        <v>462</v>
      </c>
      <c r="M1720" s="20">
        <v>4</v>
      </c>
      <c r="N1720" s="20" t="s">
        <v>1679</v>
      </c>
      <c r="P1720" s="20">
        <v>0</v>
      </c>
      <c r="Q1720" s="20" t="s">
        <v>495</v>
      </c>
      <c r="R1720" s="20" t="s">
        <v>488</v>
      </c>
      <c r="S1720" s="20" t="s">
        <v>221</v>
      </c>
      <c r="T1720" s="20" t="s">
        <v>4091</v>
      </c>
      <c r="U1720" s="20" t="s">
        <v>4092</v>
      </c>
      <c r="V1720" s="20">
        <v>12</v>
      </c>
      <c r="W1720" s="20">
        <v>395</v>
      </c>
      <c r="Y1720" s="20" t="s">
        <v>1684</v>
      </c>
      <c r="Z1720" s="20" t="s">
        <v>1685</v>
      </c>
      <c r="AA1720" s="20">
        <v>1.5</v>
      </c>
      <c r="AB1720" s="20">
        <v>28</v>
      </c>
      <c r="AC1720" s="20">
        <v>28</v>
      </c>
      <c r="AD1720" s="20">
        <v>28</v>
      </c>
      <c r="AL1720" s="20" t="s">
        <v>1686</v>
      </c>
      <c r="AT1720" s="20" t="s">
        <v>1687</v>
      </c>
      <c r="BE1720" s="20" t="s">
        <v>1749</v>
      </c>
      <c r="BL1720" s="20">
        <v>175.2</v>
      </c>
      <c r="BM1720" s="20">
        <v>60</v>
      </c>
    </row>
    <row r="1721" spans="1:65" x14ac:dyDescent="0.25">
      <c r="A1721" s="20" t="s">
        <v>1677</v>
      </c>
      <c r="B1721" s="20" t="s">
        <v>462</v>
      </c>
      <c r="C1721" s="20" t="s">
        <v>720</v>
      </c>
      <c r="D1721" s="20" t="s">
        <v>502</v>
      </c>
      <c r="E1721" s="20" t="s">
        <v>4094</v>
      </c>
      <c r="F1721" s="20" t="s">
        <v>528</v>
      </c>
      <c r="G1721" s="20">
        <v>14.03</v>
      </c>
      <c r="H1721" s="20" t="s">
        <v>1679</v>
      </c>
      <c r="I1721" s="20" t="s">
        <v>4056</v>
      </c>
      <c r="J1721" s="20" t="s">
        <v>1746</v>
      </c>
      <c r="K1721" s="20" t="s">
        <v>1746</v>
      </c>
      <c r="L1721" s="20" t="s">
        <v>462</v>
      </c>
      <c r="M1721" s="20">
        <v>4</v>
      </c>
      <c r="N1721" s="20" t="s">
        <v>1679</v>
      </c>
      <c r="P1721" s="20">
        <v>0</v>
      </c>
      <c r="Q1721" s="20" t="s">
        <v>512</v>
      </c>
      <c r="R1721" s="20" t="s">
        <v>500</v>
      </c>
      <c r="S1721" s="20" t="s">
        <v>221</v>
      </c>
      <c r="T1721" s="20" t="s">
        <v>4095</v>
      </c>
      <c r="V1721" s="20">
        <v>21</v>
      </c>
      <c r="W1721" s="20">
        <v>659</v>
      </c>
      <c r="Y1721" s="20" t="s">
        <v>1684</v>
      </c>
      <c r="Z1721" s="20" t="s">
        <v>1685</v>
      </c>
      <c r="AA1721" s="20">
        <v>1.5</v>
      </c>
      <c r="AB1721" s="20">
        <v>28</v>
      </c>
      <c r="AC1721" s="20">
        <v>28</v>
      </c>
      <c r="AD1721" s="20">
        <v>28</v>
      </c>
      <c r="AL1721" s="20" t="s">
        <v>1686</v>
      </c>
      <c r="AT1721" s="20" t="s">
        <v>1687</v>
      </c>
      <c r="BE1721" s="20" t="s">
        <v>1749</v>
      </c>
      <c r="BL1721" s="20">
        <v>1262.7</v>
      </c>
      <c r="BM1721" s="20">
        <v>90</v>
      </c>
    </row>
    <row r="1722" spans="1:65" x14ac:dyDescent="0.25">
      <c r="A1722" s="20" t="s">
        <v>1677</v>
      </c>
      <c r="B1722" s="20" t="s">
        <v>462</v>
      </c>
      <c r="C1722" s="20" t="s">
        <v>720</v>
      </c>
      <c r="D1722" s="20" t="s">
        <v>502</v>
      </c>
      <c r="E1722" s="20" t="s">
        <v>4096</v>
      </c>
      <c r="F1722" s="20" t="s">
        <v>529</v>
      </c>
      <c r="G1722" s="20">
        <v>21.49</v>
      </c>
      <c r="H1722" s="20" t="s">
        <v>1679</v>
      </c>
      <c r="I1722" s="20" t="s">
        <v>4056</v>
      </c>
      <c r="J1722" s="20" t="s">
        <v>1746</v>
      </c>
      <c r="K1722" s="20" t="s">
        <v>1746</v>
      </c>
      <c r="L1722" s="20" t="s">
        <v>462</v>
      </c>
      <c r="M1722" s="20">
        <v>4</v>
      </c>
      <c r="N1722" s="20" t="s">
        <v>1679</v>
      </c>
      <c r="P1722" s="20">
        <v>0</v>
      </c>
      <c r="Q1722" s="20" t="s">
        <v>512</v>
      </c>
      <c r="R1722" s="20" t="s">
        <v>500</v>
      </c>
      <c r="S1722" s="20" t="s">
        <v>221</v>
      </c>
      <c r="T1722" s="20" t="s">
        <v>4095</v>
      </c>
      <c r="V1722" s="20">
        <v>21</v>
      </c>
      <c r="W1722" s="20">
        <v>659</v>
      </c>
      <c r="Y1722" s="20" t="s">
        <v>1684</v>
      </c>
      <c r="Z1722" s="20" t="s">
        <v>1685</v>
      </c>
      <c r="AA1722" s="20">
        <v>1.5</v>
      </c>
      <c r="AB1722" s="20">
        <v>28</v>
      </c>
      <c r="AC1722" s="20">
        <v>28</v>
      </c>
      <c r="AD1722" s="20">
        <v>28</v>
      </c>
      <c r="AL1722" s="20" t="s">
        <v>1686</v>
      </c>
      <c r="AT1722" s="20" t="s">
        <v>1687</v>
      </c>
      <c r="BE1722" s="20" t="s">
        <v>1749</v>
      </c>
      <c r="BL1722" s="20">
        <v>1934.1</v>
      </c>
      <c r="BM1722" s="20">
        <v>90</v>
      </c>
    </row>
    <row r="1723" spans="1:65" x14ac:dyDescent="0.25">
      <c r="A1723" s="20" t="s">
        <v>1677</v>
      </c>
      <c r="B1723" s="20" t="s">
        <v>462</v>
      </c>
      <c r="C1723" s="20" t="s">
        <v>721</v>
      </c>
      <c r="D1723" s="20" t="s">
        <v>464</v>
      </c>
      <c r="E1723" s="20" t="s">
        <v>4097</v>
      </c>
      <c r="F1723" s="20" t="s">
        <v>465</v>
      </c>
      <c r="G1723" s="20">
        <v>8.9700000000000006</v>
      </c>
      <c r="H1723" s="20" t="s">
        <v>1679</v>
      </c>
      <c r="I1723" s="20" t="s">
        <v>4098</v>
      </c>
      <c r="J1723" s="20" t="s">
        <v>1681</v>
      </c>
      <c r="K1723" s="20" t="s">
        <v>1681</v>
      </c>
      <c r="L1723" s="20" t="s">
        <v>462</v>
      </c>
      <c r="M1723" s="20">
        <v>4</v>
      </c>
      <c r="N1723" s="20" t="s">
        <v>1679</v>
      </c>
      <c r="P1723" s="20">
        <v>0</v>
      </c>
      <c r="Q1723" s="20" t="s">
        <v>504</v>
      </c>
      <c r="R1723" s="20" t="s">
        <v>557</v>
      </c>
      <c r="S1723" s="20" t="s">
        <v>221</v>
      </c>
      <c r="T1723" s="20" t="s">
        <v>2030</v>
      </c>
      <c r="U1723" s="20" t="s">
        <v>4099</v>
      </c>
      <c r="V1723" s="20">
        <v>11</v>
      </c>
      <c r="W1723" s="20">
        <v>362</v>
      </c>
      <c r="Y1723" s="20" t="s">
        <v>1684</v>
      </c>
      <c r="Z1723" s="20" t="s">
        <v>1685</v>
      </c>
      <c r="AA1723" s="20">
        <v>1.5</v>
      </c>
      <c r="AB1723" s="20">
        <v>4</v>
      </c>
      <c r="AC1723" s="20">
        <v>4</v>
      </c>
      <c r="AD1723" s="20">
        <v>4</v>
      </c>
      <c r="AG1723" s="20" t="s">
        <v>2260</v>
      </c>
      <c r="AL1723" s="20" t="s">
        <v>1686</v>
      </c>
      <c r="AT1723" s="20" t="s">
        <v>1687</v>
      </c>
      <c r="AZ1723" s="20" t="s">
        <v>1660</v>
      </c>
      <c r="BE1723" s="20" t="s">
        <v>462</v>
      </c>
      <c r="BL1723" s="20">
        <v>448.5</v>
      </c>
      <c r="BM1723" s="20">
        <v>50</v>
      </c>
    </row>
    <row r="1724" spans="1:65" x14ac:dyDescent="0.25">
      <c r="A1724" s="20" t="s">
        <v>1677</v>
      </c>
      <c r="B1724" s="20" t="s">
        <v>462</v>
      </c>
      <c r="C1724" s="20" t="s">
        <v>721</v>
      </c>
      <c r="D1724" s="20" t="s">
        <v>464</v>
      </c>
      <c r="E1724" s="20" t="s">
        <v>4100</v>
      </c>
      <c r="F1724" s="20" t="s">
        <v>468</v>
      </c>
      <c r="G1724" s="20">
        <v>12.47</v>
      </c>
      <c r="H1724" s="20" t="s">
        <v>1679</v>
      </c>
      <c r="I1724" s="20" t="s">
        <v>4098</v>
      </c>
      <c r="J1724" s="20" t="s">
        <v>1681</v>
      </c>
      <c r="K1724" s="20" t="s">
        <v>1681</v>
      </c>
      <c r="L1724" s="20" t="s">
        <v>462</v>
      </c>
      <c r="M1724" s="20">
        <v>4</v>
      </c>
      <c r="N1724" s="20" t="s">
        <v>1679</v>
      </c>
      <c r="P1724" s="20">
        <v>0</v>
      </c>
      <c r="Q1724" s="20" t="s">
        <v>504</v>
      </c>
      <c r="R1724" s="20" t="s">
        <v>557</v>
      </c>
      <c r="S1724" s="20" t="s">
        <v>221</v>
      </c>
      <c r="T1724" s="20" t="s">
        <v>2030</v>
      </c>
      <c r="U1724" s="20" t="s">
        <v>4099</v>
      </c>
      <c r="V1724" s="20">
        <v>11</v>
      </c>
      <c r="W1724" s="20">
        <v>362</v>
      </c>
      <c r="Y1724" s="20" t="s">
        <v>1684</v>
      </c>
      <c r="Z1724" s="20" t="s">
        <v>1685</v>
      </c>
      <c r="AA1724" s="20">
        <v>1.5</v>
      </c>
      <c r="AB1724" s="20">
        <v>4</v>
      </c>
      <c r="AC1724" s="20">
        <v>4</v>
      </c>
      <c r="AD1724" s="20">
        <v>4</v>
      </c>
      <c r="AG1724" s="20" t="s">
        <v>2260</v>
      </c>
      <c r="AL1724" s="20" t="s">
        <v>1686</v>
      </c>
      <c r="AT1724" s="20" t="s">
        <v>1687</v>
      </c>
      <c r="AZ1724" s="20" t="s">
        <v>1660</v>
      </c>
      <c r="BE1724" s="20" t="s">
        <v>462</v>
      </c>
      <c r="BL1724" s="20">
        <v>623.5</v>
      </c>
      <c r="BM1724" s="20">
        <v>50</v>
      </c>
    </row>
    <row r="1725" spans="1:65" x14ac:dyDescent="0.25">
      <c r="A1725" s="20" t="s">
        <v>1677</v>
      </c>
      <c r="B1725" s="20" t="s">
        <v>462</v>
      </c>
      <c r="C1725" s="20" t="s">
        <v>721</v>
      </c>
      <c r="D1725" s="20" t="s">
        <v>464</v>
      </c>
      <c r="E1725" s="20" t="s">
        <v>4101</v>
      </c>
      <c r="F1725" s="20" t="s">
        <v>470</v>
      </c>
      <c r="G1725" s="20">
        <v>3.07</v>
      </c>
      <c r="H1725" s="20" t="s">
        <v>1679</v>
      </c>
      <c r="I1725" s="20" t="s">
        <v>4098</v>
      </c>
      <c r="J1725" s="20" t="s">
        <v>1681</v>
      </c>
      <c r="K1725" s="20" t="s">
        <v>1681</v>
      </c>
      <c r="L1725" s="20" t="s">
        <v>462</v>
      </c>
      <c r="M1725" s="20">
        <v>4</v>
      </c>
      <c r="N1725" s="20" t="s">
        <v>1679</v>
      </c>
      <c r="P1725" s="20">
        <v>0</v>
      </c>
      <c r="Q1725" s="20" t="s">
        <v>504</v>
      </c>
      <c r="R1725" s="20" t="s">
        <v>557</v>
      </c>
      <c r="S1725" s="20" t="s">
        <v>221</v>
      </c>
      <c r="T1725" s="20" t="s">
        <v>2030</v>
      </c>
      <c r="U1725" s="20" t="s">
        <v>4099</v>
      </c>
      <c r="V1725" s="20">
        <v>11</v>
      </c>
      <c r="W1725" s="20">
        <v>362</v>
      </c>
      <c r="Y1725" s="20" t="s">
        <v>1684</v>
      </c>
      <c r="Z1725" s="20" t="s">
        <v>1685</v>
      </c>
      <c r="AA1725" s="20">
        <v>1.5</v>
      </c>
      <c r="AB1725" s="20">
        <v>4</v>
      </c>
      <c r="AC1725" s="20">
        <v>4</v>
      </c>
      <c r="AD1725" s="20">
        <v>4</v>
      </c>
      <c r="AG1725" s="20" t="s">
        <v>2260</v>
      </c>
      <c r="AL1725" s="20" t="s">
        <v>1686</v>
      </c>
      <c r="AT1725" s="20" t="s">
        <v>1687</v>
      </c>
      <c r="AZ1725" s="20" t="s">
        <v>1660</v>
      </c>
      <c r="BE1725" s="20" t="s">
        <v>462</v>
      </c>
      <c r="BL1725" s="20">
        <v>153.5</v>
      </c>
      <c r="BM1725" s="20">
        <v>50</v>
      </c>
    </row>
    <row r="1726" spans="1:65" x14ac:dyDescent="0.25">
      <c r="A1726" s="20" t="s">
        <v>1677</v>
      </c>
      <c r="B1726" s="20" t="s">
        <v>462</v>
      </c>
      <c r="C1726" s="20" t="s">
        <v>721</v>
      </c>
      <c r="D1726" s="20" t="s">
        <v>464</v>
      </c>
      <c r="E1726" s="20" t="s">
        <v>4102</v>
      </c>
      <c r="F1726" s="20" t="s">
        <v>471</v>
      </c>
      <c r="G1726" s="20">
        <v>6.51</v>
      </c>
      <c r="H1726" s="20" t="s">
        <v>1679</v>
      </c>
      <c r="I1726" s="20" t="s">
        <v>4098</v>
      </c>
      <c r="J1726" s="20" t="s">
        <v>1681</v>
      </c>
      <c r="K1726" s="20" t="s">
        <v>1681</v>
      </c>
      <c r="L1726" s="20" t="s">
        <v>462</v>
      </c>
      <c r="M1726" s="20">
        <v>4</v>
      </c>
      <c r="N1726" s="20" t="s">
        <v>1679</v>
      </c>
      <c r="P1726" s="20">
        <v>0</v>
      </c>
      <c r="Q1726" s="20" t="s">
        <v>504</v>
      </c>
      <c r="R1726" s="20" t="s">
        <v>557</v>
      </c>
      <c r="S1726" s="20" t="s">
        <v>221</v>
      </c>
      <c r="T1726" s="20" t="s">
        <v>2030</v>
      </c>
      <c r="U1726" s="20" t="s">
        <v>4099</v>
      </c>
      <c r="V1726" s="20">
        <v>11</v>
      </c>
      <c r="W1726" s="20">
        <v>362</v>
      </c>
      <c r="Y1726" s="20" t="s">
        <v>1684</v>
      </c>
      <c r="Z1726" s="20" t="s">
        <v>1685</v>
      </c>
      <c r="AA1726" s="20">
        <v>1.5</v>
      </c>
      <c r="AB1726" s="20">
        <v>4</v>
      </c>
      <c r="AC1726" s="20">
        <v>4</v>
      </c>
      <c r="AD1726" s="20">
        <v>4</v>
      </c>
      <c r="AG1726" s="20" t="s">
        <v>2260</v>
      </c>
      <c r="AL1726" s="20" t="s">
        <v>1686</v>
      </c>
      <c r="AT1726" s="20" t="s">
        <v>1687</v>
      </c>
      <c r="AZ1726" s="20" t="s">
        <v>1660</v>
      </c>
      <c r="BE1726" s="20" t="s">
        <v>462</v>
      </c>
      <c r="BL1726" s="20">
        <v>325.5</v>
      </c>
      <c r="BM1726" s="20">
        <v>50</v>
      </c>
    </row>
    <row r="1727" spans="1:65" x14ac:dyDescent="0.25">
      <c r="A1727" s="20" t="s">
        <v>1677</v>
      </c>
      <c r="B1727" s="20" t="s">
        <v>462</v>
      </c>
      <c r="C1727" s="20" t="s">
        <v>721</v>
      </c>
      <c r="D1727" s="20" t="s">
        <v>464</v>
      </c>
      <c r="E1727" s="20" t="s">
        <v>4103</v>
      </c>
      <c r="F1727" s="20" t="s">
        <v>472</v>
      </c>
      <c r="G1727" s="20">
        <v>2.81</v>
      </c>
      <c r="H1727" s="20" t="s">
        <v>1679</v>
      </c>
      <c r="I1727" s="20" t="s">
        <v>4098</v>
      </c>
      <c r="J1727" s="20" t="s">
        <v>1681</v>
      </c>
      <c r="K1727" s="20" t="s">
        <v>1681</v>
      </c>
      <c r="L1727" s="20" t="s">
        <v>462</v>
      </c>
      <c r="M1727" s="20">
        <v>4</v>
      </c>
      <c r="N1727" s="20" t="s">
        <v>1679</v>
      </c>
      <c r="P1727" s="20">
        <v>0</v>
      </c>
      <c r="Q1727" s="20" t="s">
        <v>504</v>
      </c>
      <c r="R1727" s="20" t="s">
        <v>557</v>
      </c>
      <c r="S1727" s="20" t="s">
        <v>221</v>
      </c>
      <c r="T1727" s="20" t="s">
        <v>2030</v>
      </c>
      <c r="U1727" s="20" t="s">
        <v>4099</v>
      </c>
      <c r="V1727" s="20">
        <v>11</v>
      </c>
      <c r="W1727" s="20">
        <v>362</v>
      </c>
      <c r="Y1727" s="20" t="s">
        <v>1684</v>
      </c>
      <c r="Z1727" s="20" t="s">
        <v>1685</v>
      </c>
      <c r="AA1727" s="20">
        <v>1.5</v>
      </c>
      <c r="AB1727" s="20">
        <v>4</v>
      </c>
      <c r="AC1727" s="20">
        <v>4</v>
      </c>
      <c r="AD1727" s="20">
        <v>4</v>
      </c>
      <c r="AG1727" s="20" t="s">
        <v>2260</v>
      </c>
      <c r="AL1727" s="20" t="s">
        <v>1686</v>
      </c>
      <c r="AT1727" s="20" t="s">
        <v>1687</v>
      </c>
      <c r="AZ1727" s="20" t="s">
        <v>1660</v>
      </c>
      <c r="BE1727" s="20" t="s">
        <v>462</v>
      </c>
      <c r="BL1727" s="20">
        <v>140.5</v>
      </c>
      <c r="BM1727" s="20">
        <v>50</v>
      </c>
    </row>
    <row r="1728" spans="1:65" x14ac:dyDescent="0.25">
      <c r="A1728" s="20" t="s">
        <v>1677</v>
      </c>
      <c r="B1728" s="20" t="s">
        <v>462</v>
      </c>
      <c r="C1728" s="20" t="s">
        <v>721</v>
      </c>
      <c r="D1728" s="20" t="s">
        <v>464</v>
      </c>
      <c r="E1728" s="20" t="s">
        <v>4104</v>
      </c>
      <c r="F1728" s="20" t="s">
        <v>473</v>
      </c>
      <c r="G1728" s="20">
        <v>0.66</v>
      </c>
      <c r="H1728" s="20" t="s">
        <v>1679</v>
      </c>
      <c r="I1728" s="20" t="s">
        <v>4098</v>
      </c>
      <c r="J1728" s="20" t="s">
        <v>1681</v>
      </c>
      <c r="K1728" s="20" t="s">
        <v>1681</v>
      </c>
      <c r="L1728" s="20" t="s">
        <v>462</v>
      </c>
      <c r="M1728" s="20">
        <v>4</v>
      </c>
      <c r="N1728" s="20" t="s">
        <v>1679</v>
      </c>
      <c r="P1728" s="20">
        <v>0</v>
      </c>
      <c r="Q1728" s="20" t="s">
        <v>504</v>
      </c>
      <c r="R1728" s="20" t="s">
        <v>557</v>
      </c>
      <c r="S1728" s="20" t="s">
        <v>221</v>
      </c>
      <c r="T1728" s="20" t="s">
        <v>2030</v>
      </c>
      <c r="U1728" s="20" t="s">
        <v>4099</v>
      </c>
      <c r="V1728" s="20">
        <v>11</v>
      </c>
      <c r="W1728" s="20">
        <v>362</v>
      </c>
      <c r="Y1728" s="20" t="s">
        <v>1684</v>
      </c>
      <c r="Z1728" s="20" t="s">
        <v>1685</v>
      </c>
      <c r="AA1728" s="20">
        <v>1.5</v>
      </c>
      <c r="AB1728" s="20">
        <v>4</v>
      </c>
      <c r="AC1728" s="20">
        <v>4</v>
      </c>
      <c r="AD1728" s="20">
        <v>4</v>
      </c>
      <c r="AG1728" s="20" t="s">
        <v>2260</v>
      </c>
      <c r="AL1728" s="20" t="s">
        <v>1686</v>
      </c>
      <c r="AT1728" s="20" t="s">
        <v>1687</v>
      </c>
      <c r="AZ1728" s="20" t="s">
        <v>1660</v>
      </c>
      <c r="BE1728" s="20" t="s">
        <v>462</v>
      </c>
      <c r="BL1728" s="20">
        <v>33</v>
      </c>
      <c r="BM1728" s="20">
        <v>50</v>
      </c>
    </row>
    <row r="1729" spans="1:65" x14ac:dyDescent="0.25">
      <c r="A1729" s="20" t="s">
        <v>1677</v>
      </c>
      <c r="B1729" s="20" t="s">
        <v>462</v>
      </c>
      <c r="C1729" s="20" t="s">
        <v>721</v>
      </c>
      <c r="D1729" s="20" t="s">
        <v>464</v>
      </c>
      <c r="E1729" s="20" t="s">
        <v>4105</v>
      </c>
      <c r="F1729" s="20" t="s">
        <v>474</v>
      </c>
      <c r="G1729" s="20">
        <v>1.01</v>
      </c>
      <c r="H1729" s="20" t="s">
        <v>1679</v>
      </c>
      <c r="I1729" s="20" t="s">
        <v>4098</v>
      </c>
      <c r="J1729" s="20" t="s">
        <v>1681</v>
      </c>
      <c r="K1729" s="20" t="s">
        <v>1681</v>
      </c>
      <c r="L1729" s="20" t="s">
        <v>462</v>
      </c>
      <c r="M1729" s="20">
        <v>4</v>
      </c>
      <c r="N1729" s="20" t="s">
        <v>1679</v>
      </c>
      <c r="P1729" s="20">
        <v>0</v>
      </c>
      <c r="Q1729" s="20" t="s">
        <v>504</v>
      </c>
      <c r="R1729" s="20" t="s">
        <v>557</v>
      </c>
      <c r="S1729" s="20" t="s">
        <v>221</v>
      </c>
      <c r="T1729" s="20" t="s">
        <v>2030</v>
      </c>
      <c r="U1729" s="20" t="s">
        <v>4099</v>
      </c>
      <c r="V1729" s="20">
        <v>11</v>
      </c>
      <c r="W1729" s="20">
        <v>362</v>
      </c>
      <c r="Y1729" s="20" t="s">
        <v>1684</v>
      </c>
      <c r="Z1729" s="20" t="s">
        <v>1685</v>
      </c>
      <c r="AA1729" s="20">
        <v>1.5</v>
      </c>
      <c r="AB1729" s="20">
        <v>4</v>
      </c>
      <c r="AC1729" s="20">
        <v>4</v>
      </c>
      <c r="AD1729" s="20">
        <v>4</v>
      </c>
      <c r="AG1729" s="20" t="s">
        <v>2260</v>
      </c>
      <c r="AL1729" s="20" t="s">
        <v>1686</v>
      </c>
      <c r="AT1729" s="20" t="s">
        <v>1687</v>
      </c>
      <c r="AZ1729" s="20" t="s">
        <v>1660</v>
      </c>
      <c r="BE1729" s="20" t="s">
        <v>462</v>
      </c>
      <c r="BL1729" s="20">
        <v>50.5</v>
      </c>
      <c r="BM1729" s="20">
        <v>50</v>
      </c>
    </row>
    <row r="1730" spans="1:65" x14ac:dyDescent="0.25">
      <c r="A1730" s="20" t="s">
        <v>1677</v>
      </c>
      <c r="B1730" s="20" t="s">
        <v>462</v>
      </c>
      <c r="C1730" s="20" t="s">
        <v>722</v>
      </c>
      <c r="D1730" s="20" t="s">
        <v>502</v>
      </c>
      <c r="E1730" s="20" t="s">
        <v>4106</v>
      </c>
      <c r="F1730" s="20" t="s">
        <v>465</v>
      </c>
      <c r="G1730" s="20">
        <v>24.67</v>
      </c>
      <c r="H1730" s="20" t="s">
        <v>1679</v>
      </c>
      <c r="I1730" s="20" t="s">
        <v>4107</v>
      </c>
      <c r="J1730" s="20" t="s">
        <v>1746</v>
      </c>
      <c r="K1730" s="20" t="s">
        <v>1746</v>
      </c>
      <c r="L1730" s="20" t="s">
        <v>462</v>
      </c>
      <c r="M1730" s="20">
        <v>4</v>
      </c>
      <c r="N1730" s="20" t="s">
        <v>1679</v>
      </c>
      <c r="P1730" s="20">
        <v>0</v>
      </c>
      <c r="Q1730" s="20" t="s">
        <v>495</v>
      </c>
      <c r="R1730" s="20" t="s">
        <v>488</v>
      </c>
      <c r="S1730" s="20" t="s">
        <v>221</v>
      </c>
      <c r="T1730" s="20" t="s">
        <v>2063</v>
      </c>
      <c r="U1730" s="20" t="s">
        <v>4108</v>
      </c>
      <c r="V1730" s="20">
        <v>12</v>
      </c>
      <c r="W1730" s="20">
        <v>389</v>
      </c>
      <c r="Y1730" s="20" t="s">
        <v>1684</v>
      </c>
      <c r="Z1730" s="20" t="s">
        <v>1685</v>
      </c>
      <c r="AA1730" s="20">
        <v>1.5</v>
      </c>
      <c r="AB1730" s="20">
        <v>28</v>
      </c>
      <c r="AC1730" s="20">
        <v>28</v>
      </c>
      <c r="AD1730" s="20">
        <v>28</v>
      </c>
      <c r="AL1730" s="20" t="s">
        <v>1686</v>
      </c>
      <c r="AT1730" s="20" t="s">
        <v>1687</v>
      </c>
      <c r="BE1730" s="20" t="s">
        <v>1749</v>
      </c>
      <c r="BL1730" s="20">
        <v>1480.2</v>
      </c>
      <c r="BM1730" s="20">
        <v>60</v>
      </c>
    </row>
    <row r="1731" spans="1:65" x14ac:dyDescent="0.25">
      <c r="A1731" s="20" t="s">
        <v>1677</v>
      </c>
      <c r="B1731" s="20" t="s">
        <v>462</v>
      </c>
      <c r="C1731" s="20" t="s">
        <v>722</v>
      </c>
      <c r="D1731" s="20" t="s">
        <v>502</v>
      </c>
      <c r="E1731" s="20" t="s">
        <v>4109</v>
      </c>
      <c r="F1731" s="20" t="s">
        <v>468</v>
      </c>
      <c r="G1731" s="20">
        <v>3.38</v>
      </c>
      <c r="H1731" s="20" t="s">
        <v>1679</v>
      </c>
      <c r="I1731" s="20" t="s">
        <v>4107</v>
      </c>
      <c r="J1731" s="20" t="s">
        <v>1746</v>
      </c>
      <c r="K1731" s="20" t="s">
        <v>1746</v>
      </c>
      <c r="L1731" s="20" t="s">
        <v>462</v>
      </c>
      <c r="M1731" s="20">
        <v>4</v>
      </c>
      <c r="N1731" s="20" t="s">
        <v>1679</v>
      </c>
      <c r="P1731" s="20">
        <v>0</v>
      </c>
      <c r="Q1731" s="20" t="s">
        <v>495</v>
      </c>
      <c r="R1731" s="20" t="s">
        <v>488</v>
      </c>
      <c r="S1731" s="20" t="s">
        <v>221</v>
      </c>
      <c r="T1731" s="20" t="s">
        <v>2063</v>
      </c>
      <c r="U1731" s="20" t="s">
        <v>4108</v>
      </c>
      <c r="V1731" s="20">
        <v>12</v>
      </c>
      <c r="W1731" s="20">
        <v>389</v>
      </c>
      <c r="Y1731" s="20" t="s">
        <v>1684</v>
      </c>
      <c r="Z1731" s="20" t="s">
        <v>1685</v>
      </c>
      <c r="AA1731" s="20">
        <v>1.5</v>
      </c>
      <c r="AB1731" s="20">
        <v>28</v>
      </c>
      <c r="AC1731" s="20">
        <v>28</v>
      </c>
      <c r="AD1731" s="20">
        <v>28</v>
      </c>
      <c r="AL1731" s="20" t="s">
        <v>1686</v>
      </c>
      <c r="AT1731" s="20" t="s">
        <v>1687</v>
      </c>
      <c r="BE1731" s="20" t="s">
        <v>1749</v>
      </c>
      <c r="BL1731" s="20">
        <v>202.8</v>
      </c>
      <c r="BM1731" s="20">
        <v>60</v>
      </c>
    </row>
    <row r="1732" spans="1:65" x14ac:dyDescent="0.25">
      <c r="A1732" s="20" t="s">
        <v>1677</v>
      </c>
      <c r="B1732" s="20" t="s">
        <v>462</v>
      </c>
      <c r="C1732" s="20" t="s">
        <v>722</v>
      </c>
      <c r="D1732" s="20" t="s">
        <v>502</v>
      </c>
      <c r="E1732" s="20" t="s">
        <v>4110</v>
      </c>
      <c r="F1732" s="20" t="s">
        <v>470</v>
      </c>
      <c r="G1732" s="20">
        <v>9.86</v>
      </c>
      <c r="H1732" s="20" t="s">
        <v>1679</v>
      </c>
      <c r="I1732" s="20" t="s">
        <v>4107</v>
      </c>
      <c r="J1732" s="20" t="s">
        <v>1746</v>
      </c>
      <c r="K1732" s="20" t="s">
        <v>1746</v>
      </c>
      <c r="L1732" s="20" t="s">
        <v>462</v>
      </c>
      <c r="M1732" s="20">
        <v>4</v>
      </c>
      <c r="N1732" s="20" t="s">
        <v>1679</v>
      </c>
      <c r="P1732" s="20">
        <v>0</v>
      </c>
      <c r="Q1732" s="20" t="s">
        <v>495</v>
      </c>
      <c r="R1732" s="20" t="s">
        <v>488</v>
      </c>
      <c r="S1732" s="20" t="s">
        <v>221</v>
      </c>
      <c r="T1732" s="20" t="s">
        <v>2063</v>
      </c>
      <c r="U1732" s="20" t="s">
        <v>4108</v>
      </c>
      <c r="V1732" s="20">
        <v>12</v>
      </c>
      <c r="W1732" s="20">
        <v>389</v>
      </c>
      <c r="Y1732" s="20" t="s">
        <v>1684</v>
      </c>
      <c r="Z1732" s="20" t="s">
        <v>1685</v>
      </c>
      <c r="AA1732" s="20">
        <v>1.5</v>
      </c>
      <c r="AB1732" s="20">
        <v>28</v>
      </c>
      <c r="AC1732" s="20">
        <v>28</v>
      </c>
      <c r="AD1732" s="20">
        <v>28</v>
      </c>
      <c r="AL1732" s="20" t="s">
        <v>1686</v>
      </c>
      <c r="AT1732" s="20" t="s">
        <v>1687</v>
      </c>
      <c r="BE1732" s="20" t="s">
        <v>1749</v>
      </c>
      <c r="BL1732" s="20">
        <v>591.6</v>
      </c>
      <c r="BM1732" s="20">
        <v>60</v>
      </c>
    </row>
    <row r="1733" spans="1:65" x14ac:dyDescent="0.25">
      <c r="A1733" s="20" t="s">
        <v>1677</v>
      </c>
      <c r="B1733" s="20" t="s">
        <v>462</v>
      </c>
      <c r="C1733" s="20" t="s">
        <v>722</v>
      </c>
      <c r="D1733" s="20" t="s">
        <v>502</v>
      </c>
      <c r="E1733" s="20" t="s">
        <v>4111</v>
      </c>
      <c r="F1733" s="20" t="s">
        <v>471</v>
      </c>
      <c r="G1733" s="20">
        <v>14.4</v>
      </c>
      <c r="H1733" s="20" t="s">
        <v>1679</v>
      </c>
      <c r="I1733" s="20" t="s">
        <v>4107</v>
      </c>
      <c r="J1733" s="20" t="s">
        <v>1746</v>
      </c>
      <c r="K1733" s="20" t="s">
        <v>1746</v>
      </c>
      <c r="L1733" s="20" t="s">
        <v>462</v>
      </c>
      <c r="M1733" s="20">
        <v>4</v>
      </c>
      <c r="N1733" s="20" t="s">
        <v>1679</v>
      </c>
      <c r="P1733" s="20">
        <v>0</v>
      </c>
      <c r="Q1733" s="20" t="s">
        <v>495</v>
      </c>
      <c r="R1733" s="20" t="s">
        <v>488</v>
      </c>
      <c r="S1733" s="20" t="s">
        <v>221</v>
      </c>
      <c r="T1733" s="20" t="s">
        <v>2063</v>
      </c>
      <c r="U1733" s="20" t="s">
        <v>4108</v>
      </c>
      <c r="V1733" s="20">
        <v>12</v>
      </c>
      <c r="W1733" s="20">
        <v>389</v>
      </c>
      <c r="Y1733" s="20" t="s">
        <v>1684</v>
      </c>
      <c r="Z1733" s="20" t="s">
        <v>1685</v>
      </c>
      <c r="AA1733" s="20">
        <v>1.5</v>
      </c>
      <c r="AB1733" s="20">
        <v>28</v>
      </c>
      <c r="AC1733" s="20">
        <v>28</v>
      </c>
      <c r="AD1733" s="20">
        <v>28</v>
      </c>
      <c r="AL1733" s="20" t="s">
        <v>1686</v>
      </c>
      <c r="AT1733" s="20" t="s">
        <v>1687</v>
      </c>
      <c r="BE1733" s="20" t="s">
        <v>1749</v>
      </c>
      <c r="BL1733" s="20">
        <v>864</v>
      </c>
      <c r="BM1733" s="20">
        <v>60</v>
      </c>
    </row>
    <row r="1734" spans="1:65" x14ac:dyDescent="0.25">
      <c r="A1734" s="20" t="s">
        <v>1677</v>
      </c>
      <c r="B1734" s="20" t="s">
        <v>462</v>
      </c>
      <c r="C1734" s="20" t="s">
        <v>722</v>
      </c>
      <c r="D1734" s="20" t="s">
        <v>502</v>
      </c>
      <c r="E1734" s="20" t="s">
        <v>4112</v>
      </c>
      <c r="F1734" s="20" t="s">
        <v>472</v>
      </c>
      <c r="G1734" s="20">
        <v>2.0299999999999998</v>
      </c>
      <c r="H1734" s="20" t="s">
        <v>1679</v>
      </c>
      <c r="I1734" s="20" t="s">
        <v>4107</v>
      </c>
      <c r="J1734" s="20" t="s">
        <v>1746</v>
      </c>
      <c r="K1734" s="20" t="s">
        <v>1746</v>
      </c>
      <c r="L1734" s="20" t="s">
        <v>462</v>
      </c>
      <c r="M1734" s="20">
        <v>4</v>
      </c>
      <c r="N1734" s="20" t="s">
        <v>1679</v>
      </c>
      <c r="P1734" s="20">
        <v>0</v>
      </c>
      <c r="Q1734" s="20" t="s">
        <v>495</v>
      </c>
      <c r="R1734" s="20" t="s">
        <v>488</v>
      </c>
      <c r="S1734" s="20" t="s">
        <v>221</v>
      </c>
      <c r="T1734" s="20" t="s">
        <v>2063</v>
      </c>
      <c r="U1734" s="20" t="s">
        <v>4108</v>
      </c>
      <c r="V1734" s="20">
        <v>12</v>
      </c>
      <c r="W1734" s="20">
        <v>389</v>
      </c>
      <c r="Y1734" s="20" t="s">
        <v>1684</v>
      </c>
      <c r="Z1734" s="20" t="s">
        <v>1685</v>
      </c>
      <c r="AA1734" s="20">
        <v>1.5</v>
      </c>
      <c r="AB1734" s="20">
        <v>28</v>
      </c>
      <c r="AC1734" s="20">
        <v>28</v>
      </c>
      <c r="AD1734" s="20">
        <v>28</v>
      </c>
      <c r="AL1734" s="20" t="s">
        <v>1686</v>
      </c>
      <c r="AT1734" s="20" t="s">
        <v>1687</v>
      </c>
      <c r="BE1734" s="20" t="s">
        <v>1749</v>
      </c>
      <c r="BL1734" s="20">
        <v>121.8</v>
      </c>
      <c r="BM1734" s="20">
        <v>60</v>
      </c>
    </row>
    <row r="1735" spans="1:65" x14ac:dyDescent="0.25">
      <c r="A1735" s="20" t="s">
        <v>1677</v>
      </c>
      <c r="B1735" s="20" t="s">
        <v>462</v>
      </c>
      <c r="C1735" s="20" t="s">
        <v>722</v>
      </c>
      <c r="D1735" s="20" t="s">
        <v>502</v>
      </c>
      <c r="E1735" s="20" t="s">
        <v>4113</v>
      </c>
      <c r="F1735" s="20" t="s">
        <v>473</v>
      </c>
      <c r="G1735" s="20">
        <v>5.36</v>
      </c>
      <c r="H1735" s="20" t="s">
        <v>1679</v>
      </c>
      <c r="I1735" s="20" t="s">
        <v>4107</v>
      </c>
      <c r="J1735" s="20" t="s">
        <v>1746</v>
      </c>
      <c r="K1735" s="20" t="s">
        <v>1746</v>
      </c>
      <c r="L1735" s="20" t="s">
        <v>462</v>
      </c>
      <c r="M1735" s="20">
        <v>4</v>
      </c>
      <c r="N1735" s="20" t="s">
        <v>1679</v>
      </c>
      <c r="P1735" s="20">
        <v>0</v>
      </c>
      <c r="Q1735" s="20" t="s">
        <v>495</v>
      </c>
      <c r="R1735" s="20" t="s">
        <v>488</v>
      </c>
      <c r="S1735" s="20" t="s">
        <v>221</v>
      </c>
      <c r="T1735" s="20" t="s">
        <v>2063</v>
      </c>
      <c r="U1735" s="20" t="s">
        <v>4108</v>
      </c>
      <c r="V1735" s="20">
        <v>12</v>
      </c>
      <c r="W1735" s="20">
        <v>389</v>
      </c>
      <c r="Y1735" s="20" t="s">
        <v>1684</v>
      </c>
      <c r="Z1735" s="20" t="s">
        <v>1685</v>
      </c>
      <c r="AA1735" s="20">
        <v>1.5</v>
      </c>
      <c r="AB1735" s="20">
        <v>28</v>
      </c>
      <c r="AC1735" s="20">
        <v>28</v>
      </c>
      <c r="AD1735" s="20">
        <v>28</v>
      </c>
      <c r="AL1735" s="20" t="s">
        <v>1686</v>
      </c>
      <c r="AT1735" s="20" t="s">
        <v>1687</v>
      </c>
      <c r="BE1735" s="20" t="s">
        <v>1749</v>
      </c>
      <c r="BL1735" s="20">
        <v>321.60000000000002</v>
      </c>
      <c r="BM1735" s="20">
        <v>60</v>
      </c>
    </row>
    <row r="1736" spans="1:65" x14ac:dyDescent="0.25">
      <c r="A1736" s="20" t="s">
        <v>1677</v>
      </c>
      <c r="B1736" s="20" t="s">
        <v>462</v>
      </c>
      <c r="C1736" s="20" t="s">
        <v>722</v>
      </c>
      <c r="D1736" s="20" t="s">
        <v>502</v>
      </c>
      <c r="E1736" s="20" t="s">
        <v>4114</v>
      </c>
      <c r="F1736" s="20" t="s">
        <v>474</v>
      </c>
      <c r="G1736" s="20">
        <v>10.9</v>
      </c>
      <c r="H1736" s="20" t="s">
        <v>1679</v>
      </c>
      <c r="I1736" s="20" t="s">
        <v>4107</v>
      </c>
      <c r="J1736" s="20" t="s">
        <v>1746</v>
      </c>
      <c r="K1736" s="20" t="s">
        <v>1746</v>
      </c>
      <c r="L1736" s="20" t="s">
        <v>462</v>
      </c>
      <c r="M1736" s="20">
        <v>4</v>
      </c>
      <c r="N1736" s="20" t="s">
        <v>1679</v>
      </c>
      <c r="P1736" s="20">
        <v>0</v>
      </c>
      <c r="Q1736" s="20" t="s">
        <v>495</v>
      </c>
      <c r="R1736" s="20" t="s">
        <v>488</v>
      </c>
      <c r="S1736" s="20" t="s">
        <v>221</v>
      </c>
      <c r="T1736" s="20" t="s">
        <v>2063</v>
      </c>
      <c r="U1736" s="20" t="s">
        <v>4108</v>
      </c>
      <c r="V1736" s="20">
        <v>12</v>
      </c>
      <c r="W1736" s="20">
        <v>389</v>
      </c>
      <c r="Y1736" s="20" t="s">
        <v>1684</v>
      </c>
      <c r="Z1736" s="20" t="s">
        <v>1685</v>
      </c>
      <c r="AA1736" s="20">
        <v>1.5</v>
      </c>
      <c r="AB1736" s="20">
        <v>28</v>
      </c>
      <c r="AC1736" s="20">
        <v>28</v>
      </c>
      <c r="AD1736" s="20">
        <v>28</v>
      </c>
      <c r="AL1736" s="20" t="s">
        <v>1686</v>
      </c>
      <c r="AT1736" s="20" t="s">
        <v>1687</v>
      </c>
      <c r="BE1736" s="20" t="s">
        <v>1749</v>
      </c>
      <c r="BL1736" s="20">
        <v>654</v>
      </c>
      <c r="BM1736" s="20">
        <v>60</v>
      </c>
    </row>
    <row r="1737" spans="1:65" x14ac:dyDescent="0.25">
      <c r="A1737" s="20" t="s">
        <v>1677</v>
      </c>
      <c r="B1737" s="20" t="s">
        <v>462</v>
      </c>
      <c r="C1737" s="20" t="s">
        <v>722</v>
      </c>
      <c r="D1737" s="20" t="s">
        <v>502</v>
      </c>
      <c r="E1737" s="20" t="s">
        <v>4115</v>
      </c>
      <c r="F1737" s="20" t="s">
        <v>475</v>
      </c>
      <c r="G1737" s="20">
        <v>6.8</v>
      </c>
      <c r="H1737" s="20" t="s">
        <v>1679</v>
      </c>
      <c r="I1737" s="20" t="s">
        <v>4107</v>
      </c>
      <c r="J1737" s="20" t="s">
        <v>1746</v>
      </c>
      <c r="K1737" s="20" t="s">
        <v>1746</v>
      </c>
      <c r="L1737" s="20" t="s">
        <v>462</v>
      </c>
      <c r="M1737" s="20">
        <v>4</v>
      </c>
      <c r="N1737" s="20" t="s">
        <v>1679</v>
      </c>
      <c r="P1737" s="20">
        <v>0</v>
      </c>
      <c r="Q1737" s="20" t="s">
        <v>495</v>
      </c>
      <c r="R1737" s="20" t="s">
        <v>488</v>
      </c>
      <c r="S1737" s="20" t="s">
        <v>221</v>
      </c>
      <c r="T1737" s="20" t="s">
        <v>2063</v>
      </c>
      <c r="U1737" s="20" t="s">
        <v>4108</v>
      </c>
      <c r="V1737" s="20">
        <v>12</v>
      </c>
      <c r="W1737" s="20">
        <v>389</v>
      </c>
      <c r="Y1737" s="20" t="s">
        <v>1684</v>
      </c>
      <c r="Z1737" s="20" t="s">
        <v>1685</v>
      </c>
      <c r="AA1737" s="20">
        <v>1.5</v>
      </c>
      <c r="AB1737" s="20">
        <v>28</v>
      </c>
      <c r="AC1737" s="20">
        <v>28</v>
      </c>
      <c r="AD1737" s="20">
        <v>28</v>
      </c>
      <c r="AL1737" s="20" t="s">
        <v>1686</v>
      </c>
      <c r="AT1737" s="20" t="s">
        <v>1687</v>
      </c>
      <c r="BE1737" s="20" t="s">
        <v>1749</v>
      </c>
      <c r="BL1737" s="20">
        <v>408</v>
      </c>
      <c r="BM1737" s="20">
        <v>60</v>
      </c>
    </row>
    <row r="1738" spans="1:65" x14ac:dyDescent="0.25">
      <c r="A1738" s="20" t="s">
        <v>1677</v>
      </c>
      <c r="B1738" s="20" t="s">
        <v>462</v>
      </c>
      <c r="C1738" s="20" t="s">
        <v>722</v>
      </c>
      <c r="D1738" s="20" t="s">
        <v>502</v>
      </c>
      <c r="E1738" s="20" t="s">
        <v>4116</v>
      </c>
      <c r="F1738" s="20" t="s">
        <v>476</v>
      </c>
      <c r="G1738" s="20">
        <v>9.89</v>
      </c>
      <c r="H1738" s="20" t="s">
        <v>1679</v>
      </c>
      <c r="I1738" s="20" t="s">
        <v>4107</v>
      </c>
      <c r="J1738" s="20" t="s">
        <v>1746</v>
      </c>
      <c r="K1738" s="20" t="s">
        <v>1746</v>
      </c>
      <c r="L1738" s="20" t="s">
        <v>462</v>
      </c>
      <c r="M1738" s="20">
        <v>4</v>
      </c>
      <c r="N1738" s="20" t="s">
        <v>1679</v>
      </c>
      <c r="P1738" s="20">
        <v>0</v>
      </c>
      <c r="Q1738" s="20" t="s">
        <v>495</v>
      </c>
      <c r="R1738" s="20" t="s">
        <v>488</v>
      </c>
      <c r="S1738" s="20" t="s">
        <v>221</v>
      </c>
      <c r="T1738" s="20" t="s">
        <v>2063</v>
      </c>
      <c r="U1738" s="20" t="s">
        <v>4108</v>
      </c>
      <c r="V1738" s="20">
        <v>12</v>
      </c>
      <c r="W1738" s="20">
        <v>389</v>
      </c>
      <c r="Y1738" s="20" t="s">
        <v>1684</v>
      </c>
      <c r="Z1738" s="20" t="s">
        <v>1685</v>
      </c>
      <c r="AA1738" s="20">
        <v>1.5</v>
      </c>
      <c r="AB1738" s="20">
        <v>28</v>
      </c>
      <c r="AC1738" s="20">
        <v>28</v>
      </c>
      <c r="AD1738" s="20">
        <v>28</v>
      </c>
      <c r="AL1738" s="20" t="s">
        <v>1686</v>
      </c>
      <c r="AT1738" s="20" t="s">
        <v>1687</v>
      </c>
      <c r="BE1738" s="20" t="s">
        <v>1749</v>
      </c>
      <c r="BL1738" s="20">
        <v>593.4</v>
      </c>
      <c r="BM1738" s="20">
        <v>60</v>
      </c>
    </row>
    <row r="1739" spans="1:65" x14ac:dyDescent="0.25">
      <c r="A1739" s="20" t="s">
        <v>1677</v>
      </c>
      <c r="B1739" s="20" t="s">
        <v>462</v>
      </c>
      <c r="C1739" s="20" t="s">
        <v>722</v>
      </c>
      <c r="D1739" s="20" t="s">
        <v>502</v>
      </c>
      <c r="E1739" s="20" t="s">
        <v>4117</v>
      </c>
      <c r="F1739" s="20" t="s">
        <v>477</v>
      </c>
      <c r="G1739" s="20">
        <v>4.08</v>
      </c>
      <c r="H1739" s="20" t="s">
        <v>1679</v>
      </c>
      <c r="I1739" s="20" t="s">
        <v>4107</v>
      </c>
      <c r="J1739" s="20" t="s">
        <v>1746</v>
      </c>
      <c r="K1739" s="20" t="s">
        <v>1746</v>
      </c>
      <c r="L1739" s="20" t="s">
        <v>462</v>
      </c>
      <c r="M1739" s="20">
        <v>4</v>
      </c>
      <c r="N1739" s="20" t="s">
        <v>1679</v>
      </c>
      <c r="P1739" s="20">
        <v>0</v>
      </c>
      <c r="Q1739" s="20" t="s">
        <v>495</v>
      </c>
      <c r="R1739" s="20" t="s">
        <v>488</v>
      </c>
      <c r="S1739" s="20" t="s">
        <v>221</v>
      </c>
      <c r="T1739" s="20" t="s">
        <v>2063</v>
      </c>
      <c r="U1739" s="20" t="s">
        <v>4108</v>
      </c>
      <c r="V1739" s="20">
        <v>12</v>
      </c>
      <c r="W1739" s="20">
        <v>389</v>
      </c>
      <c r="Y1739" s="20" t="s">
        <v>1684</v>
      </c>
      <c r="Z1739" s="20" t="s">
        <v>1685</v>
      </c>
      <c r="AA1739" s="20">
        <v>1.5</v>
      </c>
      <c r="AB1739" s="20">
        <v>28</v>
      </c>
      <c r="AC1739" s="20">
        <v>28</v>
      </c>
      <c r="AD1739" s="20">
        <v>28</v>
      </c>
      <c r="AL1739" s="20" t="s">
        <v>1686</v>
      </c>
      <c r="AT1739" s="20" t="s">
        <v>1687</v>
      </c>
      <c r="BE1739" s="20" t="s">
        <v>1749</v>
      </c>
      <c r="BL1739" s="20">
        <v>244.8</v>
      </c>
      <c r="BM1739" s="20">
        <v>60</v>
      </c>
    </row>
    <row r="1740" spans="1:65" x14ac:dyDescent="0.25">
      <c r="A1740" s="20" t="s">
        <v>1677</v>
      </c>
      <c r="B1740" s="20" t="s">
        <v>462</v>
      </c>
      <c r="C1740" s="20" t="s">
        <v>722</v>
      </c>
      <c r="D1740" s="20" t="s">
        <v>502</v>
      </c>
      <c r="E1740" s="20" t="s">
        <v>4118</v>
      </c>
      <c r="F1740" s="20" t="s">
        <v>478</v>
      </c>
      <c r="G1740" s="20">
        <v>6.83</v>
      </c>
      <c r="H1740" s="20" t="s">
        <v>1679</v>
      </c>
      <c r="I1740" s="20" t="s">
        <v>4107</v>
      </c>
      <c r="J1740" s="20" t="s">
        <v>1746</v>
      </c>
      <c r="K1740" s="20" t="s">
        <v>1746</v>
      </c>
      <c r="L1740" s="20" t="s">
        <v>462</v>
      </c>
      <c r="M1740" s="20">
        <v>4</v>
      </c>
      <c r="N1740" s="20" t="s">
        <v>1679</v>
      </c>
      <c r="P1740" s="20">
        <v>0</v>
      </c>
      <c r="Q1740" s="20" t="s">
        <v>495</v>
      </c>
      <c r="R1740" s="20" t="s">
        <v>488</v>
      </c>
      <c r="S1740" s="20" t="s">
        <v>221</v>
      </c>
      <c r="T1740" s="20" t="s">
        <v>2063</v>
      </c>
      <c r="U1740" s="20" t="s">
        <v>4108</v>
      </c>
      <c r="V1740" s="20">
        <v>12</v>
      </c>
      <c r="W1740" s="20">
        <v>389</v>
      </c>
      <c r="Y1740" s="20" t="s">
        <v>1684</v>
      </c>
      <c r="Z1740" s="20" t="s">
        <v>1685</v>
      </c>
      <c r="AA1740" s="20">
        <v>1.5</v>
      </c>
      <c r="AB1740" s="20">
        <v>28</v>
      </c>
      <c r="AC1740" s="20">
        <v>28</v>
      </c>
      <c r="AD1740" s="20">
        <v>28</v>
      </c>
      <c r="AL1740" s="20" t="s">
        <v>1686</v>
      </c>
      <c r="AT1740" s="20" t="s">
        <v>1687</v>
      </c>
      <c r="BE1740" s="20" t="s">
        <v>1749</v>
      </c>
      <c r="BL1740" s="20">
        <v>409.8</v>
      </c>
      <c r="BM1740" s="20">
        <v>60</v>
      </c>
    </row>
    <row r="1741" spans="1:65" x14ac:dyDescent="0.25">
      <c r="A1741" s="20" t="s">
        <v>1677</v>
      </c>
      <c r="B1741" s="20" t="s">
        <v>462</v>
      </c>
      <c r="C1741" s="20" t="s">
        <v>722</v>
      </c>
      <c r="D1741" s="20" t="s">
        <v>502</v>
      </c>
      <c r="E1741" s="20" t="s">
        <v>4119</v>
      </c>
      <c r="F1741" s="20" t="s">
        <v>479</v>
      </c>
      <c r="G1741" s="20">
        <v>11.36</v>
      </c>
      <c r="H1741" s="20" t="s">
        <v>1679</v>
      </c>
      <c r="I1741" s="20" t="s">
        <v>4107</v>
      </c>
      <c r="J1741" s="20" t="s">
        <v>1746</v>
      </c>
      <c r="K1741" s="20" t="s">
        <v>1746</v>
      </c>
      <c r="L1741" s="20" t="s">
        <v>462</v>
      </c>
      <c r="M1741" s="20">
        <v>4</v>
      </c>
      <c r="N1741" s="20" t="s">
        <v>1679</v>
      </c>
      <c r="P1741" s="20">
        <v>0</v>
      </c>
      <c r="Q1741" s="20" t="s">
        <v>495</v>
      </c>
      <c r="R1741" s="20" t="s">
        <v>488</v>
      </c>
      <c r="S1741" s="20" t="s">
        <v>221</v>
      </c>
      <c r="T1741" s="20" t="s">
        <v>2063</v>
      </c>
      <c r="U1741" s="20" t="s">
        <v>4108</v>
      </c>
      <c r="V1741" s="20">
        <v>12</v>
      </c>
      <c r="W1741" s="20">
        <v>389</v>
      </c>
      <c r="Y1741" s="20" t="s">
        <v>1684</v>
      </c>
      <c r="Z1741" s="20" t="s">
        <v>1685</v>
      </c>
      <c r="AA1741" s="20">
        <v>1.5</v>
      </c>
      <c r="AB1741" s="20">
        <v>28</v>
      </c>
      <c r="AC1741" s="20">
        <v>28</v>
      </c>
      <c r="AD1741" s="20">
        <v>28</v>
      </c>
      <c r="AL1741" s="20" t="s">
        <v>1686</v>
      </c>
      <c r="AT1741" s="20" t="s">
        <v>1687</v>
      </c>
      <c r="BE1741" s="20" t="s">
        <v>1749</v>
      </c>
      <c r="BL1741" s="20">
        <v>681.6</v>
      </c>
      <c r="BM1741" s="20">
        <v>60</v>
      </c>
    </row>
    <row r="1742" spans="1:65" x14ac:dyDescent="0.25">
      <c r="A1742" s="20" t="s">
        <v>1677</v>
      </c>
      <c r="B1742" s="20" t="s">
        <v>462</v>
      </c>
      <c r="C1742" s="20" t="s">
        <v>722</v>
      </c>
      <c r="D1742" s="20" t="s">
        <v>502</v>
      </c>
      <c r="E1742" s="20" t="s">
        <v>4120</v>
      </c>
      <c r="F1742" s="20" t="s">
        <v>480</v>
      </c>
      <c r="G1742" s="20">
        <v>10.63</v>
      </c>
      <c r="H1742" s="20" t="s">
        <v>1679</v>
      </c>
      <c r="I1742" s="20" t="s">
        <v>4107</v>
      </c>
      <c r="J1742" s="20" t="s">
        <v>1746</v>
      </c>
      <c r="K1742" s="20" t="s">
        <v>1746</v>
      </c>
      <c r="L1742" s="20" t="s">
        <v>462</v>
      </c>
      <c r="M1742" s="20">
        <v>4</v>
      </c>
      <c r="N1742" s="20" t="s">
        <v>1679</v>
      </c>
      <c r="P1742" s="20">
        <v>0</v>
      </c>
      <c r="Q1742" s="20" t="s">
        <v>495</v>
      </c>
      <c r="R1742" s="20" t="s">
        <v>488</v>
      </c>
      <c r="S1742" s="20" t="s">
        <v>221</v>
      </c>
      <c r="T1742" s="20" t="s">
        <v>2063</v>
      </c>
      <c r="U1742" s="20" t="s">
        <v>4108</v>
      </c>
      <c r="V1742" s="20">
        <v>12</v>
      </c>
      <c r="W1742" s="20">
        <v>389</v>
      </c>
      <c r="Y1742" s="20" t="s">
        <v>1684</v>
      </c>
      <c r="Z1742" s="20" t="s">
        <v>1685</v>
      </c>
      <c r="AA1742" s="20">
        <v>1.5</v>
      </c>
      <c r="AB1742" s="20">
        <v>28</v>
      </c>
      <c r="AC1742" s="20">
        <v>28</v>
      </c>
      <c r="AD1742" s="20">
        <v>28</v>
      </c>
      <c r="AL1742" s="20" t="s">
        <v>1686</v>
      </c>
      <c r="AT1742" s="20" t="s">
        <v>1687</v>
      </c>
      <c r="BE1742" s="20" t="s">
        <v>1749</v>
      </c>
      <c r="BL1742" s="20">
        <v>637.79999999999995</v>
      </c>
      <c r="BM1742" s="20">
        <v>60</v>
      </c>
    </row>
    <row r="1743" spans="1:65" x14ac:dyDescent="0.25">
      <c r="A1743" s="20" t="s">
        <v>1677</v>
      </c>
      <c r="B1743" s="20" t="s">
        <v>462</v>
      </c>
      <c r="C1743" s="20" t="s">
        <v>722</v>
      </c>
      <c r="D1743" s="20" t="s">
        <v>502</v>
      </c>
      <c r="E1743" s="20" t="s">
        <v>4121</v>
      </c>
      <c r="F1743" s="20" t="s">
        <v>481</v>
      </c>
      <c r="G1743" s="20">
        <v>8.7100000000000009</v>
      </c>
      <c r="H1743" s="20" t="s">
        <v>1679</v>
      </c>
      <c r="I1743" s="20" t="s">
        <v>4107</v>
      </c>
      <c r="J1743" s="20" t="s">
        <v>1746</v>
      </c>
      <c r="K1743" s="20" t="s">
        <v>1746</v>
      </c>
      <c r="L1743" s="20" t="s">
        <v>462</v>
      </c>
      <c r="M1743" s="20">
        <v>4</v>
      </c>
      <c r="N1743" s="20" t="s">
        <v>1679</v>
      </c>
      <c r="P1743" s="20">
        <v>0</v>
      </c>
      <c r="Q1743" s="20" t="s">
        <v>495</v>
      </c>
      <c r="R1743" s="20" t="s">
        <v>488</v>
      </c>
      <c r="S1743" s="20" t="s">
        <v>221</v>
      </c>
      <c r="T1743" s="20" t="s">
        <v>2063</v>
      </c>
      <c r="U1743" s="20" t="s">
        <v>4108</v>
      </c>
      <c r="V1743" s="20">
        <v>12</v>
      </c>
      <c r="W1743" s="20">
        <v>389</v>
      </c>
      <c r="Y1743" s="20" t="s">
        <v>1684</v>
      </c>
      <c r="Z1743" s="20" t="s">
        <v>1685</v>
      </c>
      <c r="AA1743" s="20">
        <v>1.5</v>
      </c>
      <c r="AB1743" s="20">
        <v>28</v>
      </c>
      <c r="AC1743" s="20">
        <v>28</v>
      </c>
      <c r="AD1743" s="20">
        <v>28</v>
      </c>
      <c r="AL1743" s="20" t="s">
        <v>1686</v>
      </c>
      <c r="AT1743" s="20" t="s">
        <v>1687</v>
      </c>
      <c r="BE1743" s="20" t="s">
        <v>1749</v>
      </c>
      <c r="BL1743" s="20">
        <v>522.6</v>
      </c>
      <c r="BM1743" s="20">
        <v>60</v>
      </c>
    </row>
    <row r="1744" spans="1:65" x14ac:dyDescent="0.25">
      <c r="A1744" s="20" t="s">
        <v>1677</v>
      </c>
      <c r="B1744" s="20" t="s">
        <v>462</v>
      </c>
      <c r="C1744" s="20" t="s">
        <v>722</v>
      </c>
      <c r="D1744" s="20" t="s">
        <v>502</v>
      </c>
      <c r="E1744" s="20" t="s">
        <v>4122</v>
      </c>
      <c r="F1744" s="20" t="s">
        <v>482</v>
      </c>
      <c r="G1744" s="20">
        <v>6.48</v>
      </c>
      <c r="H1744" s="20" t="s">
        <v>1679</v>
      </c>
      <c r="I1744" s="20" t="s">
        <v>4107</v>
      </c>
      <c r="J1744" s="20" t="s">
        <v>1746</v>
      </c>
      <c r="K1744" s="20" t="s">
        <v>1746</v>
      </c>
      <c r="L1744" s="20" t="s">
        <v>462</v>
      </c>
      <c r="M1744" s="20">
        <v>4</v>
      </c>
      <c r="N1744" s="20" t="s">
        <v>1679</v>
      </c>
      <c r="P1744" s="20">
        <v>0</v>
      </c>
      <c r="Q1744" s="20" t="s">
        <v>495</v>
      </c>
      <c r="R1744" s="20" t="s">
        <v>488</v>
      </c>
      <c r="S1744" s="20" t="s">
        <v>221</v>
      </c>
      <c r="T1744" s="20" t="s">
        <v>2063</v>
      </c>
      <c r="U1744" s="20" t="s">
        <v>4108</v>
      </c>
      <c r="V1744" s="20">
        <v>12</v>
      </c>
      <c r="W1744" s="20">
        <v>389</v>
      </c>
      <c r="Y1744" s="20" t="s">
        <v>1684</v>
      </c>
      <c r="Z1744" s="20" t="s">
        <v>1685</v>
      </c>
      <c r="AA1744" s="20">
        <v>1.5</v>
      </c>
      <c r="AB1744" s="20">
        <v>28</v>
      </c>
      <c r="AC1744" s="20">
        <v>28</v>
      </c>
      <c r="AD1744" s="20">
        <v>28</v>
      </c>
      <c r="AL1744" s="20" t="s">
        <v>1686</v>
      </c>
      <c r="AT1744" s="20" t="s">
        <v>1687</v>
      </c>
      <c r="BE1744" s="20" t="s">
        <v>1749</v>
      </c>
      <c r="BL1744" s="20">
        <v>388.8</v>
      </c>
      <c r="BM1744" s="20">
        <v>60</v>
      </c>
    </row>
    <row r="1745" spans="1:65" x14ac:dyDescent="0.25">
      <c r="A1745" s="20" t="s">
        <v>1677</v>
      </c>
      <c r="B1745" s="20" t="s">
        <v>462</v>
      </c>
      <c r="C1745" s="20" t="s">
        <v>722</v>
      </c>
      <c r="D1745" s="20" t="s">
        <v>502</v>
      </c>
      <c r="E1745" s="20" t="s">
        <v>4123</v>
      </c>
      <c r="F1745" s="20" t="s">
        <v>483</v>
      </c>
      <c r="G1745" s="20">
        <v>5.84</v>
      </c>
      <c r="H1745" s="20" t="s">
        <v>1679</v>
      </c>
      <c r="I1745" s="20" t="s">
        <v>4107</v>
      </c>
      <c r="J1745" s="20" t="s">
        <v>1746</v>
      </c>
      <c r="K1745" s="20" t="s">
        <v>1746</v>
      </c>
      <c r="L1745" s="20" t="s">
        <v>462</v>
      </c>
      <c r="M1745" s="20">
        <v>4</v>
      </c>
      <c r="N1745" s="20" t="s">
        <v>1679</v>
      </c>
      <c r="P1745" s="20">
        <v>0</v>
      </c>
      <c r="Q1745" s="20" t="s">
        <v>495</v>
      </c>
      <c r="R1745" s="20" t="s">
        <v>488</v>
      </c>
      <c r="S1745" s="20" t="s">
        <v>221</v>
      </c>
      <c r="T1745" s="20" t="s">
        <v>2063</v>
      </c>
      <c r="U1745" s="20" t="s">
        <v>4108</v>
      </c>
      <c r="V1745" s="20">
        <v>12</v>
      </c>
      <c r="W1745" s="20">
        <v>389</v>
      </c>
      <c r="Y1745" s="20" t="s">
        <v>1684</v>
      </c>
      <c r="Z1745" s="20" t="s">
        <v>1685</v>
      </c>
      <c r="AA1745" s="20">
        <v>1.5</v>
      </c>
      <c r="AB1745" s="20">
        <v>28</v>
      </c>
      <c r="AC1745" s="20">
        <v>28</v>
      </c>
      <c r="AD1745" s="20">
        <v>28</v>
      </c>
      <c r="AL1745" s="20" t="s">
        <v>1686</v>
      </c>
      <c r="AT1745" s="20" t="s">
        <v>1687</v>
      </c>
      <c r="BE1745" s="20" t="s">
        <v>1749</v>
      </c>
      <c r="BL1745" s="20">
        <v>350.4</v>
      </c>
      <c r="BM1745" s="20">
        <v>60</v>
      </c>
    </row>
    <row r="1746" spans="1:65" x14ac:dyDescent="0.25">
      <c r="A1746" s="20" t="s">
        <v>1677</v>
      </c>
      <c r="B1746" s="20" t="s">
        <v>462</v>
      </c>
      <c r="C1746" s="20" t="s">
        <v>722</v>
      </c>
      <c r="D1746" s="20" t="s">
        <v>502</v>
      </c>
      <c r="E1746" s="20" t="s">
        <v>4124</v>
      </c>
      <c r="F1746" s="20" t="s">
        <v>484</v>
      </c>
      <c r="G1746" s="20">
        <v>4.3499999999999996</v>
      </c>
      <c r="H1746" s="20" t="s">
        <v>1679</v>
      </c>
      <c r="I1746" s="20" t="s">
        <v>4107</v>
      </c>
      <c r="J1746" s="20" t="s">
        <v>1746</v>
      </c>
      <c r="K1746" s="20" t="s">
        <v>1746</v>
      </c>
      <c r="L1746" s="20" t="s">
        <v>462</v>
      </c>
      <c r="M1746" s="20">
        <v>4</v>
      </c>
      <c r="N1746" s="20" t="s">
        <v>1679</v>
      </c>
      <c r="P1746" s="20">
        <v>0</v>
      </c>
      <c r="Q1746" s="20" t="s">
        <v>495</v>
      </c>
      <c r="R1746" s="20" t="s">
        <v>488</v>
      </c>
      <c r="S1746" s="20" t="s">
        <v>221</v>
      </c>
      <c r="T1746" s="20" t="s">
        <v>2063</v>
      </c>
      <c r="U1746" s="20" t="s">
        <v>4108</v>
      </c>
      <c r="V1746" s="20">
        <v>12</v>
      </c>
      <c r="W1746" s="20">
        <v>389</v>
      </c>
      <c r="Y1746" s="20" t="s">
        <v>1684</v>
      </c>
      <c r="Z1746" s="20" t="s">
        <v>1685</v>
      </c>
      <c r="AA1746" s="20">
        <v>1.5</v>
      </c>
      <c r="AB1746" s="20">
        <v>28</v>
      </c>
      <c r="AC1746" s="20">
        <v>28</v>
      </c>
      <c r="AD1746" s="20">
        <v>28</v>
      </c>
      <c r="AL1746" s="20" t="s">
        <v>1686</v>
      </c>
      <c r="AT1746" s="20" t="s">
        <v>1687</v>
      </c>
      <c r="BE1746" s="20" t="s">
        <v>1749</v>
      </c>
      <c r="BL1746" s="20">
        <v>261</v>
      </c>
      <c r="BM1746" s="20">
        <v>60</v>
      </c>
    </row>
    <row r="1747" spans="1:65" x14ac:dyDescent="0.25">
      <c r="A1747" s="20" t="s">
        <v>1677</v>
      </c>
      <c r="B1747" s="20" t="s">
        <v>462</v>
      </c>
      <c r="C1747" s="20" t="s">
        <v>722</v>
      </c>
      <c r="D1747" s="20" t="s">
        <v>502</v>
      </c>
      <c r="E1747" s="20" t="s">
        <v>4125</v>
      </c>
      <c r="F1747" s="20" t="s">
        <v>485</v>
      </c>
      <c r="G1747" s="20">
        <v>5.34</v>
      </c>
      <c r="H1747" s="20" t="s">
        <v>1679</v>
      </c>
      <c r="I1747" s="20" t="s">
        <v>4107</v>
      </c>
      <c r="J1747" s="20" t="s">
        <v>1746</v>
      </c>
      <c r="K1747" s="20" t="s">
        <v>1746</v>
      </c>
      <c r="L1747" s="20" t="s">
        <v>462</v>
      </c>
      <c r="M1747" s="20">
        <v>4</v>
      </c>
      <c r="N1747" s="20" t="s">
        <v>1679</v>
      </c>
      <c r="P1747" s="20">
        <v>0</v>
      </c>
      <c r="Q1747" s="20" t="s">
        <v>495</v>
      </c>
      <c r="R1747" s="20" t="s">
        <v>488</v>
      </c>
      <c r="S1747" s="20" t="s">
        <v>221</v>
      </c>
      <c r="T1747" s="20" t="s">
        <v>2063</v>
      </c>
      <c r="U1747" s="20" t="s">
        <v>4108</v>
      </c>
      <c r="V1747" s="20">
        <v>12</v>
      </c>
      <c r="W1747" s="20">
        <v>389</v>
      </c>
      <c r="Y1747" s="20" t="s">
        <v>1684</v>
      </c>
      <c r="Z1747" s="20" t="s">
        <v>1685</v>
      </c>
      <c r="AA1747" s="20">
        <v>1.5</v>
      </c>
      <c r="AB1747" s="20">
        <v>28</v>
      </c>
      <c r="AC1747" s="20">
        <v>28</v>
      </c>
      <c r="AD1747" s="20">
        <v>28</v>
      </c>
      <c r="AL1747" s="20" t="s">
        <v>1686</v>
      </c>
      <c r="AT1747" s="20" t="s">
        <v>1687</v>
      </c>
      <c r="BE1747" s="20" t="s">
        <v>1749</v>
      </c>
      <c r="BL1747" s="20">
        <v>320.39999999999998</v>
      </c>
      <c r="BM1747" s="20">
        <v>60</v>
      </c>
    </row>
    <row r="1748" spans="1:65" x14ac:dyDescent="0.25">
      <c r="A1748" s="20" t="s">
        <v>1677</v>
      </c>
      <c r="B1748" s="20" t="s">
        <v>462</v>
      </c>
      <c r="C1748" s="20" t="s">
        <v>722</v>
      </c>
      <c r="D1748" s="20" t="s">
        <v>502</v>
      </c>
      <c r="E1748" s="20" t="s">
        <v>4126</v>
      </c>
      <c r="F1748" s="20" t="s">
        <v>486</v>
      </c>
      <c r="G1748" s="20">
        <v>4.74</v>
      </c>
      <c r="H1748" s="20" t="s">
        <v>1679</v>
      </c>
      <c r="I1748" s="20" t="s">
        <v>4107</v>
      </c>
      <c r="J1748" s="20" t="s">
        <v>1746</v>
      </c>
      <c r="K1748" s="20" t="s">
        <v>1746</v>
      </c>
      <c r="L1748" s="20" t="s">
        <v>462</v>
      </c>
      <c r="M1748" s="20">
        <v>4</v>
      </c>
      <c r="N1748" s="20" t="s">
        <v>1679</v>
      </c>
      <c r="P1748" s="20">
        <v>0</v>
      </c>
      <c r="Q1748" s="20" t="s">
        <v>495</v>
      </c>
      <c r="R1748" s="20" t="s">
        <v>488</v>
      </c>
      <c r="S1748" s="20" t="s">
        <v>221</v>
      </c>
      <c r="T1748" s="20" t="s">
        <v>2063</v>
      </c>
      <c r="U1748" s="20" t="s">
        <v>4108</v>
      </c>
      <c r="V1748" s="20">
        <v>12</v>
      </c>
      <c r="W1748" s="20">
        <v>389</v>
      </c>
      <c r="Y1748" s="20" t="s">
        <v>1684</v>
      </c>
      <c r="Z1748" s="20" t="s">
        <v>1685</v>
      </c>
      <c r="AA1748" s="20">
        <v>1.5</v>
      </c>
      <c r="AB1748" s="20">
        <v>28</v>
      </c>
      <c r="AC1748" s="20">
        <v>28</v>
      </c>
      <c r="AD1748" s="20">
        <v>28</v>
      </c>
      <c r="AL1748" s="20" t="s">
        <v>1686</v>
      </c>
      <c r="AT1748" s="20" t="s">
        <v>1687</v>
      </c>
      <c r="BE1748" s="20" t="s">
        <v>1749</v>
      </c>
      <c r="BL1748" s="20">
        <v>284.39999999999998</v>
      </c>
      <c r="BM1748" s="20">
        <v>60</v>
      </c>
    </row>
    <row r="1749" spans="1:65" x14ac:dyDescent="0.25">
      <c r="A1749" s="20" t="s">
        <v>1677</v>
      </c>
      <c r="B1749" s="20" t="s">
        <v>462</v>
      </c>
      <c r="C1749" s="20" t="s">
        <v>722</v>
      </c>
      <c r="D1749" s="20" t="s">
        <v>502</v>
      </c>
      <c r="E1749" s="20" t="s">
        <v>4127</v>
      </c>
      <c r="F1749" s="20" t="s">
        <v>489</v>
      </c>
      <c r="G1749" s="20">
        <v>2.93</v>
      </c>
      <c r="H1749" s="20" t="s">
        <v>1679</v>
      </c>
      <c r="I1749" s="20" t="s">
        <v>4107</v>
      </c>
      <c r="J1749" s="20" t="s">
        <v>1746</v>
      </c>
      <c r="K1749" s="20" t="s">
        <v>1746</v>
      </c>
      <c r="L1749" s="20" t="s">
        <v>462</v>
      </c>
      <c r="M1749" s="20">
        <v>4</v>
      </c>
      <c r="N1749" s="20" t="s">
        <v>1679</v>
      </c>
      <c r="P1749" s="20">
        <v>0</v>
      </c>
      <c r="Q1749" s="20" t="s">
        <v>495</v>
      </c>
      <c r="R1749" s="20" t="s">
        <v>488</v>
      </c>
      <c r="S1749" s="20" t="s">
        <v>221</v>
      </c>
      <c r="T1749" s="20" t="s">
        <v>2063</v>
      </c>
      <c r="U1749" s="20" t="s">
        <v>4108</v>
      </c>
      <c r="V1749" s="20">
        <v>12</v>
      </c>
      <c r="W1749" s="20">
        <v>389</v>
      </c>
      <c r="Y1749" s="20" t="s">
        <v>1684</v>
      </c>
      <c r="Z1749" s="20" t="s">
        <v>1685</v>
      </c>
      <c r="AA1749" s="20">
        <v>1.5</v>
      </c>
      <c r="AB1749" s="20">
        <v>28</v>
      </c>
      <c r="AC1749" s="20">
        <v>28</v>
      </c>
      <c r="AD1749" s="20">
        <v>28</v>
      </c>
      <c r="AL1749" s="20" t="s">
        <v>1686</v>
      </c>
      <c r="AT1749" s="20" t="s">
        <v>1687</v>
      </c>
      <c r="BE1749" s="20" t="s">
        <v>1749</v>
      </c>
      <c r="BL1749" s="20">
        <v>175.8</v>
      </c>
      <c r="BM1749" s="20">
        <v>60</v>
      </c>
    </row>
    <row r="1750" spans="1:65" x14ac:dyDescent="0.25">
      <c r="A1750" s="20" t="s">
        <v>1677</v>
      </c>
      <c r="B1750" s="20" t="s">
        <v>462</v>
      </c>
      <c r="C1750" s="20" t="s">
        <v>722</v>
      </c>
      <c r="D1750" s="20" t="s">
        <v>502</v>
      </c>
      <c r="E1750" s="20" t="s">
        <v>4128</v>
      </c>
      <c r="F1750" s="20" t="s">
        <v>490</v>
      </c>
      <c r="G1750" s="20">
        <v>9.09</v>
      </c>
      <c r="H1750" s="20" t="s">
        <v>1679</v>
      </c>
      <c r="I1750" s="20" t="s">
        <v>4107</v>
      </c>
      <c r="J1750" s="20" t="s">
        <v>1746</v>
      </c>
      <c r="K1750" s="20" t="s">
        <v>1746</v>
      </c>
      <c r="L1750" s="20" t="s">
        <v>462</v>
      </c>
      <c r="M1750" s="20">
        <v>4</v>
      </c>
      <c r="N1750" s="20" t="s">
        <v>1679</v>
      </c>
      <c r="P1750" s="20">
        <v>0</v>
      </c>
      <c r="Q1750" s="20" t="s">
        <v>495</v>
      </c>
      <c r="R1750" s="20" t="s">
        <v>488</v>
      </c>
      <c r="S1750" s="20" t="s">
        <v>221</v>
      </c>
      <c r="T1750" s="20" t="s">
        <v>2063</v>
      </c>
      <c r="U1750" s="20" t="s">
        <v>4108</v>
      </c>
      <c r="V1750" s="20">
        <v>12</v>
      </c>
      <c r="W1750" s="20">
        <v>389</v>
      </c>
      <c r="Y1750" s="20" t="s">
        <v>1684</v>
      </c>
      <c r="Z1750" s="20" t="s">
        <v>1685</v>
      </c>
      <c r="AA1750" s="20">
        <v>1.5</v>
      </c>
      <c r="AB1750" s="20">
        <v>28</v>
      </c>
      <c r="AC1750" s="20">
        <v>28</v>
      </c>
      <c r="AD1750" s="20">
        <v>28</v>
      </c>
      <c r="AL1750" s="20" t="s">
        <v>1686</v>
      </c>
      <c r="AT1750" s="20" t="s">
        <v>1687</v>
      </c>
      <c r="BE1750" s="20" t="s">
        <v>1749</v>
      </c>
      <c r="BL1750" s="20">
        <v>545.4</v>
      </c>
      <c r="BM1750" s="20">
        <v>60</v>
      </c>
    </row>
    <row r="1751" spans="1:65" x14ac:dyDescent="0.25">
      <c r="A1751" s="20" t="s">
        <v>1677</v>
      </c>
      <c r="B1751" s="20" t="s">
        <v>462</v>
      </c>
      <c r="C1751" s="20" t="s">
        <v>722</v>
      </c>
      <c r="D1751" s="20" t="s">
        <v>502</v>
      </c>
      <c r="E1751" s="20" t="s">
        <v>4129</v>
      </c>
      <c r="F1751" s="20" t="s">
        <v>491</v>
      </c>
      <c r="G1751" s="20">
        <v>1.39</v>
      </c>
      <c r="H1751" s="20" t="s">
        <v>1679</v>
      </c>
      <c r="I1751" s="20" t="s">
        <v>4107</v>
      </c>
      <c r="J1751" s="20" t="s">
        <v>1746</v>
      </c>
      <c r="K1751" s="20" t="s">
        <v>1746</v>
      </c>
      <c r="L1751" s="20" t="s">
        <v>462</v>
      </c>
      <c r="M1751" s="20">
        <v>4</v>
      </c>
      <c r="N1751" s="20" t="s">
        <v>1679</v>
      </c>
      <c r="P1751" s="20">
        <v>0</v>
      </c>
      <c r="Q1751" s="20" t="s">
        <v>495</v>
      </c>
      <c r="R1751" s="20" t="s">
        <v>488</v>
      </c>
      <c r="S1751" s="20" t="s">
        <v>221</v>
      </c>
      <c r="T1751" s="20" t="s">
        <v>2063</v>
      </c>
      <c r="U1751" s="20" t="s">
        <v>4108</v>
      </c>
      <c r="V1751" s="20">
        <v>12</v>
      </c>
      <c r="W1751" s="20">
        <v>389</v>
      </c>
      <c r="Y1751" s="20" t="s">
        <v>1684</v>
      </c>
      <c r="Z1751" s="20" t="s">
        <v>1685</v>
      </c>
      <c r="AA1751" s="20">
        <v>1.5</v>
      </c>
      <c r="AB1751" s="20">
        <v>28</v>
      </c>
      <c r="AC1751" s="20">
        <v>28</v>
      </c>
      <c r="AD1751" s="20">
        <v>28</v>
      </c>
      <c r="AL1751" s="20" t="s">
        <v>1686</v>
      </c>
      <c r="AT1751" s="20" t="s">
        <v>1687</v>
      </c>
      <c r="BE1751" s="20" t="s">
        <v>1749</v>
      </c>
      <c r="BL1751" s="20">
        <v>83.4</v>
      </c>
      <c r="BM1751" s="20">
        <v>60</v>
      </c>
    </row>
    <row r="1752" spans="1:65" x14ac:dyDescent="0.25">
      <c r="A1752" s="20" t="s">
        <v>1677</v>
      </c>
      <c r="B1752" s="20" t="s">
        <v>462</v>
      </c>
      <c r="C1752" s="20" t="s">
        <v>722</v>
      </c>
      <c r="D1752" s="20" t="s">
        <v>502</v>
      </c>
      <c r="E1752" s="20" t="s">
        <v>4130</v>
      </c>
      <c r="F1752" s="20" t="s">
        <v>492</v>
      </c>
      <c r="G1752" s="20">
        <v>4.26</v>
      </c>
      <c r="H1752" s="20" t="s">
        <v>1679</v>
      </c>
      <c r="I1752" s="20" t="s">
        <v>4107</v>
      </c>
      <c r="J1752" s="20" t="s">
        <v>1746</v>
      </c>
      <c r="K1752" s="20" t="s">
        <v>1746</v>
      </c>
      <c r="L1752" s="20" t="s">
        <v>462</v>
      </c>
      <c r="M1752" s="20">
        <v>4</v>
      </c>
      <c r="N1752" s="20" t="s">
        <v>1679</v>
      </c>
      <c r="P1752" s="20">
        <v>0</v>
      </c>
      <c r="Q1752" s="20" t="s">
        <v>495</v>
      </c>
      <c r="R1752" s="20" t="s">
        <v>488</v>
      </c>
      <c r="S1752" s="20" t="s">
        <v>221</v>
      </c>
      <c r="T1752" s="20" t="s">
        <v>2063</v>
      </c>
      <c r="U1752" s="20" t="s">
        <v>4108</v>
      </c>
      <c r="V1752" s="20">
        <v>12</v>
      </c>
      <c r="W1752" s="20">
        <v>389</v>
      </c>
      <c r="Y1752" s="20" t="s">
        <v>1684</v>
      </c>
      <c r="Z1752" s="20" t="s">
        <v>1685</v>
      </c>
      <c r="AA1752" s="20">
        <v>1.5</v>
      </c>
      <c r="AB1752" s="20">
        <v>28</v>
      </c>
      <c r="AC1752" s="20">
        <v>28</v>
      </c>
      <c r="AD1752" s="20">
        <v>28</v>
      </c>
      <c r="AL1752" s="20" t="s">
        <v>1686</v>
      </c>
      <c r="AT1752" s="20" t="s">
        <v>1687</v>
      </c>
      <c r="BE1752" s="20" t="s">
        <v>1749</v>
      </c>
      <c r="BL1752" s="20">
        <v>255.6</v>
      </c>
      <c r="BM1752" s="20">
        <v>60</v>
      </c>
    </row>
    <row r="1753" spans="1:65" x14ac:dyDescent="0.25">
      <c r="A1753" s="20" t="s">
        <v>1677</v>
      </c>
      <c r="B1753" s="20" t="s">
        <v>462</v>
      </c>
      <c r="C1753" s="20" t="s">
        <v>722</v>
      </c>
      <c r="D1753" s="20" t="s">
        <v>502</v>
      </c>
      <c r="E1753" s="20" t="s">
        <v>4131</v>
      </c>
      <c r="F1753" s="20" t="s">
        <v>493</v>
      </c>
      <c r="G1753" s="20">
        <v>1.37</v>
      </c>
      <c r="H1753" s="20" t="s">
        <v>1679</v>
      </c>
      <c r="I1753" s="20" t="s">
        <v>4107</v>
      </c>
      <c r="J1753" s="20" t="s">
        <v>1746</v>
      </c>
      <c r="K1753" s="20" t="s">
        <v>1746</v>
      </c>
      <c r="L1753" s="20" t="s">
        <v>462</v>
      </c>
      <c r="M1753" s="20">
        <v>4</v>
      </c>
      <c r="N1753" s="20" t="s">
        <v>1679</v>
      </c>
      <c r="P1753" s="20">
        <v>0</v>
      </c>
      <c r="Q1753" s="20" t="s">
        <v>495</v>
      </c>
      <c r="R1753" s="20" t="s">
        <v>488</v>
      </c>
      <c r="S1753" s="20" t="s">
        <v>221</v>
      </c>
      <c r="T1753" s="20" t="s">
        <v>2063</v>
      </c>
      <c r="U1753" s="20" t="s">
        <v>4108</v>
      </c>
      <c r="V1753" s="20">
        <v>12</v>
      </c>
      <c r="W1753" s="20">
        <v>389</v>
      </c>
      <c r="Y1753" s="20" t="s">
        <v>1684</v>
      </c>
      <c r="Z1753" s="20" t="s">
        <v>1685</v>
      </c>
      <c r="AA1753" s="20">
        <v>1.5</v>
      </c>
      <c r="AB1753" s="20">
        <v>28</v>
      </c>
      <c r="AC1753" s="20">
        <v>28</v>
      </c>
      <c r="AD1753" s="20">
        <v>28</v>
      </c>
      <c r="AL1753" s="20" t="s">
        <v>1686</v>
      </c>
      <c r="AT1753" s="20" t="s">
        <v>1687</v>
      </c>
      <c r="BE1753" s="20" t="s">
        <v>1749</v>
      </c>
      <c r="BL1753" s="20">
        <v>82.2</v>
      </c>
      <c r="BM1753" s="20">
        <v>60</v>
      </c>
    </row>
    <row r="1754" spans="1:65" x14ac:dyDescent="0.25">
      <c r="A1754" s="20" t="s">
        <v>1677</v>
      </c>
      <c r="B1754" s="20" t="s">
        <v>462</v>
      </c>
      <c r="C1754" s="20" t="s">
        <v>722</v>
      </c>
      <c r="D1754" s="20" t="s">
        <v>502</v>
      </c>
      <c r="E1754" s="20" t="s">
        <v>4132</v>
      </c>
      <c r="F1754" s="20" t="s">
        <v>494</v>
      </c>
      <c r="G1754" s="20">
        <v>6.52</v>
      </c>
      <c r="H1754" s="20" t="s">
        <v>1679</v>
      </c>
      <c r="I1754" s="20" t="s">
        <v>4107</v>
      </c>
      <c r="J1754" s="20" t="s">
        <v>1746</v>
      </c>
      <c r="K1754" s="20" t="s">
        <v>1746</v>
      </c>
      <c r="L1754" s="20" t="s">
        <v>462</v>
      </c>
      <c r="M1754" s="20">
        <v>4</v>
      </c>
      <c r="N1754" s="20" t="s">
        <v>1679</v>
      </c>
      <c r="P1754" s="20">
        <v>0</v>
      </c>
      <c r="Q1754" s="20" t="s">
        <v>495</v>
      </c>
      <c r="R1754" s="20" t="s">
        <v>488</v>
      </c>
      <c r="S1754" s="20" t="s">
        <v>221</v>
      </c>
      <c r="T1754" s="20" t="s">
        <v>2063</v>
      </c>
      <c r="U1754" s="20" t="s">
        <v>4108</v>
      </c>
      <c r="V1754" s="20">
        <v>12</v>
      </c>
      <c r="W1754" s="20">
        <v>389</v>
      </c>
      <c r="Y1754" s="20" t="s">
        <v>1684</v>
      </c>
      <c r="Z1754" s="20" t="s">
        <v>1685</v>
      </c>
      <c r="AA1754" s="20">
        <v>1.5</v>
      </c>
      <c r="AB1754" s="20">
        <v>28</v>
      </c>
      <c r="AC1754" s="20">
        <v>28</v>
      </c>
      <c r="AD1754" s="20">
        <v>28</v>
      </c>
      <c r="AL1754" s="20" t="s">
        <v>1686</v>
      </c>
      <c r="AT1754" s="20" t="s">
        <v>1687</v>
      </c>
      <c r="BE1754" s="20" t="s">
        <v>1749</v>
      </c>
      <c r="BL1754" s="20">
        <v>391.2</v>
      </c>
      <c r="BM1754" s="20">
        <v>60</v>
      </c>
    </row>
    <row r="1755" spans="1:65" x14ac:dyDescent="0.25">
      <c r="A1755" s="20" t="s">
        <v>1677</v>
      </c>
      <c r="B1755" s="20" t="s">
        <v>462</v>
      </c>
      <c r="C1755" s="20" t="s">
        <v>722</v>
      </c>
      <c r="D1755" s="20" t="s">
        <v>502</v>
      </c>
      <c r="E1755" s="20" t="s">
        <v>4133</v>
      </c>
      <c r="F1755" s="20" t="s">
        <v>497</v>
      </c>
      <c r="G1755" s="20">
        <v>9.89</v>
      </c>
      <c r="H1755" s="20" t="s">
        <v>1679</v>
      </c>
      <c r="I1755" s="20" t="s">
        <v>4107</v>
      </c>
      <c r="J1755" s="20" t="s">
        <v>1746</v>
      </c>
      <c r="K1755" s="20" t="s">
        <v>1746</v>
      </c>
      <c r="L1755" s="20" t="s">
        <v>462</v>
      </c>
      <c r="M1755" s="20">
        <v>4</v>
      </c>
      <c r="N1755" s="20" t="s">
        <v>1679</v>
      </c>
      <c r="P1755" s="20">
        <v>0</v>
      </c>
      <c r="Q1755" s="20" t="s">
        <v>495</v>
      </c>
      <c r="R1755" s="20" t="s">
        <v>488</v>
      </c>
      <c r="S1755" s="20" t="s">
        <v>221</v>
      </c>
      <c r="T1755" s="20" t="s">
        <v>2063</v>
      </c>
      <c r="U1755" s="20" t="s">
        <v>4108</v>
      </c>
      <c r="V1755" s="20">
        <v>12</v>
      </c>
      <c r="W1755" s="20">
        <v>389</v>
      </c>
      <c r="Y1755" s="20" t="s">
        <v>1684</v>
      </c>
      <c r="Z1755" s="20" t="s">
        <v>1685</v>
      </c>
      <c r="AA1755" s="20">
        <v>1.5</v>
      </c>
      <c r="AB1755" s="20">
        <v>28</v>
      </c>
      <c r="AC1755" s="20">
        <v>28</v>
      </c>
      <c r="AD1755" s="20">
        <v>28</v>
      </c>
      <c r="AL1755" s="20" t="s">
        <v>1686</v>
      </c>
      <c r="AT1755" s="20" t="s">
        <v>1687</v>
      </c>
      <c r="BE1755" s="20" t="s">
        <v>1749</v>
      </c>
      <c r="BL1755" s="20">
        <v>593.4</v>
      </c>
      <c r="BM1755" s="20">
        <v>60</v>
      </c>
    </row>
    <row r="1756" spans="1:65" x14ac:dyDescent="0.25">
      <c r="A1756" s="20" t="s">
        <v>1677</v>
      </c>
      <c r="B1756" s="20" t="s">
        <v>462</v>
      </c>
      <c r="C1756" s="20" t="s">
        <v>722</v>
      </c>
      <c r="D1756" s="20" t="s">
        <v>502</v>
      </c>
      <c r="E1756" s="20" t="s">
        <v>4134</v>
      </c>
      <c r="F1756" s="20" t="s">
        <v>519</v>
      </c>
      <c r="G1756" s="20">
        <v>2.23</v>
      </c>
      <c r="H1756" s="20" t="s">
        <v>1679</v>
      </c>
      <c r="I1756" s="20" t="s">
        <v>4107</v>
      </c>
      <c r="J1756" s="20" t="s">
        <v>1746</v>
      </c>
      <c r="K1756" s="20" t="s">
        <v>1746</v>
      </c>
      <c r="L1756" s="20" t="s">
        <v>462</v>
      </c>
      <c r="M1756" s="20">
        <v>4</v>
      </c>
      <c r="N1756" s="20" t="s">
        <v>1679</v>
      </c>
      <c r="P1756" s="20">
        <v>0</v>
      </c>
      <c r="Q1756" s="20" t="s">
        <v>495</v>
      </c>
      <c r="R1756" s="20" t="s">
        <v>488</v>
      </c>
      <c r="S1756" s="20" t="s">
        <v>221</v>
      </c>
      <c r="T1756" s="20" t="s">
        <v>2063</v>
      </c>
      <c r="U1756" s="20" t="s">
        <v>4108</v>
      </c>
      <c r="V1756" s="20">
        <v>12</v>
      </c>
      <c r="W1756" s="20">
        <v>389</v>
      </c>
      <c r="Y1756" s="20" t="s">
        <v>1684</v>
      </c>
      <c r="Z1756" s="20" t="s">
        <v>1685</v>
      </c>
      <c r="AA1756" s="20">
        <v>1.5</v>
      </c>
      <c r="AB1756" s="20">
        <v>34</v>
      </c>
      <c r="AC1756" s="20">
        <v>34</v>
      </c>
      <c r="AD1756" s="20">
        <v>34</v>
      </c>
      <c r="AL1756" s="20" t="s">
        <v>1686</v>
      </c>
      <c r="AT1756" s="20" t="s">
        <v>1687</v>
      </c>
      <c r="BE1756" s="20" t="s">
        <v>1749</v>
      </c>
      <c r="BL1756" s="20">
        <v>133.80000000000001</v>
      </c>
      <c r="BM1756" s="20">
        <v>60</v>
      </c>
    </row>
    <row r="1757" spans="1:65" x14ac:dyDescent="0.25">
      <c r="A1757" s="20" t="s">
        <v>1677</v>
      </c>
      <c r="B1757" s="20" t="s">
        <v>462</v>
      </c>
      <c r="C1757" s="20" t="s">
        <v>722</v>
      </c>
      <c r="D1757" s="20" t="s">
        <v>502</v>
      </c>
      <c r="E1757" s="20" t="s">
        <v>4135</v>
      </c>
      <c r="F1757" s="20" t="s">
        <v>520</v>
      </c>
      <c r="G1757" s="20">
        <v>2.3199999999999998</v>
      </c>
      <c r="H1757" s="20" t="s">
        <v>1679</v>
      </c>
      <c r="I1757" s="20" t="s">
        <v>4107</v>
      </c>
      <c r="J1757" s="20" t="s">
        <v>1746</v>
      </c>
      <c r="K1757" s="20" t="s">
        <v>1746</v>
      </c>
      <c r="L1757" s="20" t="s">
        <v>462</v>
      </c>
      <c r="M1757" s="20">
        <v>4</v>
      </c>
      <c r="N1757" s="20" t="s">
        <v>1679</v>
      </c>
      <c r="P1757" s="20">
        <v>0</v>
      </c>
      <c r="Q1757" s="20" t="s">
        <v>495</v>
      </c>
      <c r="R1757" s="20" t="s">
        <v>488</v>
      </c>
      <c r="S1757" s="20" t="s">
        <v>221</v>
      </c>
      <c r="T1757" s="20" t="s">
        <v>2063</v>
      </c>
      <c r="U1757" s="20" t="s">
        <v>4108</v>
      </c>
      <c r="V1757" s="20">
        <v>12</v>
      </c>
      <c r="W1757" s="20">
        <v>389</v>
      </c>
      <c r="Y1757" s="20" t="s">
        <v>1684</v>
      </c>
      <c r="Z1757" s="20" t="s">
        <v>1685</v>
      </c>
      <c r="AA1757" s="20">
        <v>1.5</v>
      </c>
      <c r="AB1757" s="20">
        <v>34</v>
      </c>
      <c r="AC1757" s="20">
        <v>34</v>
      </c>
      <c r="AD1757" s="20">
        <v>34</v>
      </c>
      <c r="AL1757" s="20" t="s">
        <v>1686</v>
      </c>
      <c r="AT1757" s="20" t="s">
        <v>1687</v>
      </c>
      <c r="BE1757" s="20" t="s">
        <v>1749</v>
      </c>
      <c r="BL1757" s="20">
        <v>139.19999999999999</v>
      </c>
      <c r="BM1757" s="20">
        <v>60</v>
      </c>
    </row>
    <row r="1758" spans="1:65" x14ac:dyDescent="0.25">
      <c r="A1758" s="20" t="s">
        <v>1677</v>
      </c>
      <c r="B1758" s="20" t="s">
        <v>462</v>
      </c>
      <c r="C1758" s="20" t="s">
        <v>722</v>
      </c>
      <c r="D1758" s="20" t="s">
        <v>502</v>
      </c>
      <c r="E1758" s="20" t="s">
        <v>4136</v>
      </c>
      <c r="F1758" s="20" t="s">
        <v>521</v>
      </c>
      <c r="G1758" s="20">
        <v>5.43</v>
      </c>
      <c r="H1758" s="20" t="s">
        <v>1679</v>
      </c>
      <c r="I1758" s="20" t="s">
        <v>4107</v>
      </c>
      <c r="J1758" s="20" t="s">
        <v>1746</v>
      </c>
      <c r="K1758" s="20" t="s">
        <v>1746</v>
      </c>
      <c r="L1758" s="20" t="s">
        <v>462</v>
      </c>
      <c r="M1758" s="20">
        <v>4</v>
      </c>
      <c r="N1758" s="20" t="s">
        <v>1679</v>
      </c>
      <c r="P1758" s="20">
        <v>0</v>
      </c>
      <c r="Q1758" s="20" t="s">
        <v>495</v>
      </c>
      <c r="R1758" s="20" t="s">
        <v>488</v>
      </c>
      <c r="S1758" s="20" t="s">
        <v>221</v>
      </c>
      <c r="T1758" s="20" t="s">
        <v>2063</v>
      </c>
      <c r="U1758" s="20" t="s">
        <v>4108</v>
      </c>
      <c r="V1758" s="20">
        <v>12</v>
      </c>
      <c r="W1758" s="20">
        <v>389</v>
      </c>
      <c r="Y1758" s="20" t="s">
        <v>1684</v>
      </c>
      <c r="Z1758" s="20" t="s">
        <v>1685</v>
      </c>
      <c r="AA1758" s="20">
        <v>1.5</v>
      </c>
      <c r="AB1758" s="20">
        <v>34</v>
      </c>
      <c r="AC1758" s="20">
        <v>34</v>
      </c>
      <c r="AD1758" s="20">
        <v>34</v>
      </c>
      <c r="AL1758" s="20" t="s">
        <v>1686</v>
      </c>
      <c r="AT1758" s="20" t="s">
        <v>1687</v>
      </c>
      <c r="BE1758" s="20" t="s">
        <v>1749</v>
      </c>
      <c r="BL1758" s="20">
        <v>325.8</v>
      </c>
      <c r="BM1758" s="20">
        <v>60</v>
      </c>
    </row>
    <row r="1759" spans="1:65" x14ac:dyDescent="0.25">
      <c r="A1759" s="20" t="s">
        <v>1677</v>
      </c>
      <c r="B1759" s="20" t="s">
        <v>462</v>
      </c>
      <c r="C1759" s="20" t="s">
        <v>722</v>
      </c>
      <c r="D1759" s="20" t="s">
        <v>502</v>
      </c>
      <c r="E1759" s="20" t="s">
        <v>4137</v>
      </c>
      <c r="F1759" s="20" t="s">
        <v>522</v>
      </c>
      <c r="G1759" s="20">
        <v>6.82</v>
      </c>
      <c r="H1759" s="20" t="s">
        <v>1679</v>
      </c>
      <c r="I1759" s="20" t="s">
        <v>4107</v>
      </c>
      <c r="J1759" s="20" t="s">
        <v>1746</v>
      </c>
      <c r="K1759" s="20" t="s">
        <v>1746</v>
      </c>
      <c r="L1759" s="20" t="s">
        <v>462</v>
      </c>
      <c r="M1759" s="20">
        <v>4</v>
      </c>
      <c r="N1759" s="20" t="s">
        <v>1679</v>
      </c>
      <c r="P1759" s="20">
        <v>0</v>
      </c>
      <c r="Q1759" s="20" t="s">
        <v>495</v>
      </c>
      <c r="R1759" s="20" t="s">
        <v>488</v>
      </c>
      <c r="S1759" s="20" t="s">
        <v>221</v>
      </c>
      <c r="T1759" s="20" t="s">
        <v>2063</v>
      </c>
      <c r="U1759" s="20" t="s">
        <v>4108</v>
      </c>
      <c r="V1759" s="20">
        <v>12</v>
      </c>
      <c r="W1759" s="20">
        <v>389</v>
      </c>
      <c r="Y1759" s="20" t="s">
        <v>1684</v>
      </c>
      <c r="Z1759" s="20" t="s">
        <v>1685</v>
      </c>
      <c r="AA1759" s="20">
        <v>1.5</v>
      </c>
      <c r="AB1759" s="20">
        <v>34</v>
      </c>
      <c r="AC1759" s="20">
        <v>34</v>
      </c>
      <c r="AD1759" s="20">
        <v>34</v>
      </c>
      <c r="AL1759" s="20" t="s">
        <v>1686</v>
      </c>
      <c r="AT1759" s="20" t="s">
        <v>1687</v>
      </c>
      <c r="BE1759" s="20" t="s">
        <v>1749</v>
      </c>
      <c r="BL1759" s="20">
        <v>409.2</v>
      </c>
      <c r="BM1759" s="20">
        <v>60</v>
      </c>
    </row>
    <row r="1760" spans="1:65" x14ac:dyDescent="0.25">
      <c r="A1760" s="20" t="s">
        <v>1677</v>
      </c>
      <c r="B1760" s="20" t="s">
        <v>462</v>
      </c>
      <c r="C1760" s="20" t="s">
        <v>722</v>
      </c>
      <c r="D1760" s="20" t="s">
        <v>502</v>
      </c>
      <c r="E1760" s="20" t="s">
        <v>4138</v>
      </c>
      <c r="F1760" s="20" t="s">
        <v>523</v>
      </c>
      <c r="G1760" s="20">
        <v>3.55</v>
      </c>
      <c r="H1760" s="20" t="s">
        <v>1679</v>
      </c>
      <c r="I1760" s="20" t="s">
        <v>4107</v>
      </c>
      <c r="J1760" s="20" t="s">
        <v>1746</v>
      </c>
      <c r="K1760" s="20" t="s">
        <v>1746</v>
      </c>
      <c r="L1760" s="20" t="s">
        <v>462</v>
      </c>
      <c r="M1760" s="20">
        <v>4</v>
      </c>
      <c r="N1760" s="20" t="s">
        <v>1679</v>
      </c>
      <c r="P1760" s="20">
        <v>0</v>
      </c>
      <c r="Q1760" s="20" t="s">
        <v>495</v>
      </c>
      <c r="R1760" s="20" t="s">
        <v>488</v>
      </c>
      <c r="S1760" s="20" t="s">
        <v>221</v>
      </c>
      <c r="T1760" s="20" t="s">
        <v>2063</v>
      </c>
      <c r="U1760" s="20" t="s">
        <v>4108</v>
      </c>
      <c r="V1760" s="20">
        <v>12</v>
      </c>
      <c r="W1760" s="20">
        <v>389</v>
      </c>
      <c r="Y1760" s="20" t="s">
        <v>1684</v>
      </c>
      <c r="Z1760" s="20" t="s">
        <v>1685</v>
      </c>
      <c r="AA1760" s="20">
        <v>1.5</v>
      </c>
      <c r="AB1760" s="20">
        <v>34</v>
      </c>
      <c r="AC1760" s="20">
        <v>34</v>
      </c>
      <c r="AD1760" s="20">
        <v>34</v>
      </c>
      <c r="AL1760" s="20" t="s">
        <v>1686</v>
      </c>
      <c r="AT1760" s="20" t="s">
        <v>1687</v>
      </c>
      <c r="BE1760" s="20" t="s">
        <v>1749</v>
      </c>
      <c r="BL1760" s="20">
        <v>213</v>
      </c>
      <c r="BM1760" s="20">
        <v>60</v>
      </c>
    </row>
    <row r="1761" spans="1:65" x14ac:dyDescent="0.25">
      <c r="A1761" s="20" t="s">
        <v>1677</v>
      </c>
      <c r="B1761" s="20" t="s">
        <v>462</v>
      </c>
      <c r="C1761" s="20" t="s">
        <v>722</v>
      </c>
      <c r="D1761" s="20" t="s">
        <v>502</v>
      </c>
      <c r="E1761" s="20" t="s">
        <v>4139</v>
      </c>
      <c r="F1761" s="20" t="s">
        <v>525</v>
      </c>
      <c r="G1761" s="20">
        <v>7.41</v>
      </c>
      <c r="H1761" s="20" t="s">
        <v>1679</v>
      </c>
      <c r="I1761" s="20" t="s">
        <v>4107</v>
      </c>
      <c r="J1761" s="20" t="s">
        <v>1746</v>
      </c>
      <c r="K1761" s="20" t="s">
        <v>1746</v>
      </c>
      <c r="L1761" s="20" t="s">
        <v>462</v>
      </c>
      <c r="M1761" s="20">
        <v>4</v>
      </c>
      <c r="N1761" s="20" t="s">
        <v>1679</v>
      </c>
      <c r="P1761" s="20">
        <v>0</v>
      </c>
      <c r="Q1761" s="20" t="s">
        <v>495</v>
      </c>
      <c r="R1761" s="20" t="s">
        <v>488</v>
      </c>
      <c r="S1761" s="20" t="s">
        <v>221</v>
      </c>
      <c r="T1761" s="20" t="s">
        <v>2063</v>
      </c>
      <c r="U1761" s="20" t="s">
        <v>4108</v>
      </c>
      <c r="V1761" s="20">
        <v>12</v>
      </c>
      <c r="W1761" s="20">
        <v>389</v>
      </c>
      <c r="Y1761" s="20" t="s">
        <v>1684</v>
      </c>
      <c r="Z1761" s="20" t="s">
        <v>1685</v>
      </c>
      <c r="AA1761" s="20">
        <v>1.5</v>
      </c>
      <c r="AB1761" s="20">
        <v>34</v>
      </c>
      <c r="AC1761" s="20">
        <v>34</v>
      </c>
      <c r="AD1761" s="20">
        <v>34</v>
      </c>
      <c r="AL1761" s="20" t="s">
        <v>1686</v>
      </c>
      <c r="AT1761" s="20" t="s">
        <v>1687</v>
      </c>
      <c r="BE1761" s="20" t="s">
        <v>1749</v>
      </c>
      <c r="BL1761" s="20">
        <v>444.6</v>
      </c>
      <c r="BM1761" s="20">
        <v>60</v>
      </c>
    </row>
    <row r="1762" spans="1:65" x14ac:dyDescent="0.25">
      <c r="A1762" s="20" t="s">
        <v>1677</v>
      </c>
      <c r="B1762" s="20" t="s">
        <v>462</v>
      </c>
      <c r="C1762" s="20" t="s">
        <v>722</v>
      </c>
      <c r="D1762" s="20" t="s">
        <v>502</v>
      </c>
      <c r="E1762" s="20" t="s">
        <v>4140</v>
      </c>
      <c r="F1762" s="20" t="s">
        <v>526</v>
      </c>
      <c r="G1762" s="20">
        <v>3.39</v>
      </c>
      <c r="H1762" s="20" t="s">
        <v>1679</v>
      </c>
      <c r="I1762" s="20" t="s">
        <v>4107</v>
      </c>
      <c r="J1762" s="20" t="s">
        <v>1746</v>
      </c>
      <c r="K1762" s="20" t="s">
        <v>1746</v>
      </c>
      <c r="L1762" s="20" t="s">
        <v>462</v>
      </c>
      <c r="M1762" s="20">
        <v>4</v>
      </c>
      <c r="N1762" s="20" t="s">
        <v>1679</v>
      </c>
      <c r="P1762" s="20">
        <v>0</v>
      </c>
      <c r="Q1762" s="20" t="s">
        <v>495</v>
      </c>
      <c r="R1762" s="20" t="s">
        <v>488</v>
      </c>
      <c r="S1762" s="20" t="s">
        <v>221</v>
      </c>
      <c r="T1762" s="20" t="s">
        <v>2063</v>
      </c>
      <c r="U1762" s="20" t="s">
        <v>4108</v>
      </c>
      <c r="V1762" s="20">
        <v>12</v>
      </c>
      <c r="W1762" s="20">
        <v>389</v>
      </c>
      <c r="Y1762" s="20" t="s">
        <v>1684</v>
      </c>
      <c r="Z1762" s="20" t="s">
        <v>1685</v>
      </c>
      <c r="AA1762" s="20">
        <v>1.5</v>
      </c>
      <c r="AB1762" s="20">
        <v>28</v>
      </c>
      <c r="AC1762" s="20">
        <v>28</v>
      </c>
      <c r="AD1762" s="20">
        <v>28</v>
      </c>
      <c r="AL1762" s="20" t="s">
        <v>1686</v>
      </c>
      <c r="AT1762" s="20" t="s">
        <v>1687</v>
      </c>
      <c r="BE1762" s="20" t="s">
        <v>1749</v>
      </c>
      <c r="BL1762" s="20">
        <v>203.4</v>
      </c>
      <c r="BM1762" s="20">
        <v>60</v>
      </c>
    </row>
    <row r="1763" spans="1:65" x14ac:dyDescent="0.25">
      <c r="A1763" s="20" t="s">
        <v>1677</v>
      </c>
      <c r="B1763" s="20" t="s">
        <v>462</v>
      </c>
      <c r="C1763" s="20" t="s">
        <v>722</v>
      </c>
      <c r="D1763" s="20" t="s">
        <v>502</v>
      </c>
      <c r="E1763" s="20" t="s">
        <v>4141</v>
      </c>
      <c r="F1763" s="20" t="s">
        <v>527</v>
      </c>
      <c r="G1763" s="20">
        <v>2.88</v>
      </c>
      <c r="H1763" s="20" t="s">
        <v>1679</v>
      </c>
      <c r="I1763" s="20" t="s">
        <v>4107</v>
      </c>
      <c r="J1763" s="20" t="s">
        <v>1746</v>
      </c>
      <c r="K1763" s="20" t="s">
        <v>1746</v>
      </c>
      <c r="L1763" s="20" t="s">
        <v>462</v>
      </c>
      <c r="M1763" s="20">
        <v>4</v>
      </c>
      <c r="N1763" s="20" t="s">
        <v>1679</v>
      </c>
      <c r="P1763" s="20">
        <v>0</v>
      </c>
      <c r="Q1763" s="20" t="s">
        <v>495</v>
      </c>
      <c r="R1763" s="20" t="s">
        <v>488</v>
      </c>
      <c r="S1763" s="20" t="s">
        <v>221</v>
      </c>
      <c r="T1763" s="20" t="s">
        <v>2063</v>
      </c>
      <c r="U1763" s="20" t="s">
        <v>4108</v>
      </c>
      <c r="V1763" s="20">
        <v>12</v>
      </c>
      <c r="W1763" s="20">
        <v>389</v>
      </c>
      <c r="Y1763" s="20" t="s">
        <v>1684</v>
      </c>
      <c r="Z1763" s="20" t="s">
        <v>1685</v>
      </c>
      <c r="AA1763" s="20">
        <v>1.5</v>
      </c>
      <c r="AB1763" s="20">
        <v>28</v>
      </c>
      <c r="AC1763" s="20">
        <v>28</v>
      </c>
      <c r="AD1763" s="20">
        <v>28</v>
      </c>
      <c r="AL1763" s="20" t="s">
        <v>1686</v>
      </c>
      <c r="AT1763" s="20" t="s">
        <v>1687</v>
      </c>
      <c r="BE1763" s="20" t="s">
        <v>1749</v>
      </c>
      <c r="BL1763" s="20">
        <v>172.8</v>
      </c>
      <c r="BM1763" s="20">
        <v>60</v>
      </c>
    </row>
    <row r="1764" spans="1:65" x14ac:dyDescent="0.25">
      <c r="A1764" s="20" t="s">
        <v>1677</v>
      </c>
      <c r="B1764" s="20" t="s">
        <v>462</v>
      </c>
      <c r="C1764" s="20" t="s">
        <v>722</v>
      </c>
      <c r="D1764" s="20" t="s">
        <v>502</v>
      </c>
      <c r="E1764" s="20" t="s">
        <v>4142</v>
      </c>
      <c r="F1764" s="20" t="s">
        <v>528</v>
      </c>
      <c r="G1764" s="20">
        <v>3.82</v>
      </c>
      <c r="H1764" s="20" t="s">
        <v>1679</v>
      </c>
      <c r="I1764" s="20" t="s">
        <v>4107</v>
      </c>
      <c r="J1764" s="20" t="s">
        <v>1746</v>
      </c>
      <c r="K1764" s="20" t="s">
        <v>1746</v>
      </c>
      <c r="L1764" s="20" t="s">
        <v>462</v>
      </c>
      <c r="M1764" s="20">
        <v>4</v>
      </c>
      <c r="N1764" s="20" t="s">
        <v>1679</v>
      </c>
      <c r="P1764" s="20">
        <v>0</v>
      </c>
      <c r="Q1764" s="20" t="s">
        <v>495</v>
      </c>
      <c r="R1764" s="20" t="s">
        <v>488</v>
      </c>
      <c r="S1764" s="20" t="s">
        <v>221</v>
      </c>
      <c r="T1764" s="20" t="s">
        <v>2063</v>
      </c>
      <c r="U1764" s="20" t="s">
        <v>4108</v>
      </c>
      <c r="V1764" s="20">
        <v>12</v>
      </c>
      <c r="W1764" s="20">
        <v>389</v>
      </c>
      <c r="Y1764" s="20" t="s">
        <v>1684</v>
      </c>
      <c r="Z1764" s="20" t="s">
        <v>1685</v>
      </c>
      <c r="AA1764" s="20">
        <v>1.5</v>
      </c>
      <c r="AB1764" s="20">
        <v>28</v>
      </c>
      <c r="AC1764" s="20">
        <v>28</v>
      </c>
      <c r="AD1764" s="20">
        <v>28</v>
      </c>
      <c r="AL1764" s="20" t="s">
        <v>1686</v>
      </c>
      <c r="AT1764" s="20" t="s">
        <v>1687</v>
      </c>
      <c r="BE1764" s="20" t="s">
        <v>1749</v>
      </c>
      <c r="BL1764" s="20">
        <v>229.2</v>
      </c>
      <c r="BM1764" s="20">
        <v>60</v>
      </c>
    </row>
    <row r="1765" spans="1:65" x14ac:dyDescent="0.25">
      <c r="A1765" s="20" t="s">
        <v>1677</v>
      </c>
      <c r="B1765" s="20" t="s">
        <v>462</v>
      </c>
      <c r="C1765" s="20" t="s">
        <v>722</v>
      </c>
      <c r="D1765" s="20" t="s">
        <v>502</v>
      </c>
      <c r="E1765" s="20" t="s">
        <v>4143</v>
      </c>
      <c r="F1765" s="20" t="s">
        <v>529</v>
      </c>
      <c r="G1765" s="20">
        <v>13.13</v>
      </c>
      <c r="H1765" s="20" t="s">
        <v>1679</v>
      </c>
      <c r="I1765" s="20" t="s">
        <v>4107</v>
      </c>
      <c r="J1765" s="20" t="s">
        <v>1746</v>
      </c>
      <c r="K1765" s="20" t="s">
        <v>1746</v>
      </c>
      <c r="L1765" s="20" t="s">
        <v>462</v>
      </c>
      <c r="M1765" s="20">
        <v>4</v>
      </c>
      <c r="N1765" s="20" t="s">
        <v>1679</v>
      </c>
      <c r="P1765" s="20">
        <v>0</v>
      </c>
      <c r="Q1765" s="20" t="s">
        <v>545</v>
      </c>
      <c r="R1765" s="20" t="s">
        <v>542</v>
      </c>
      <c r="S1765" s="20" t="s">
        <v>221</v>
      </c>
      <c r="T1765" s="20" t="s">
        <v>4144</v>
      </c>
      <c r="U1765" s="20" t="s">
        <v>4145</v>
      </c>
      <c r="V1765" s="20">
        <v>8</v>
      </c>
      <c r="W1765" s="20">
        <v>246</v>
      </c>
      <c r="Y1765" s="20" t="s">
        <v>1684</v>
      </c>
      <c r="Z1765" s="20" t="s">
        <v>1685</v>
      </c>
      <c r="AA1765" s="20">
        <v>1.5</v>
      </c>
      <c r="AB1765" s="20">
        <v>28</v>
      </c>
      <c r="AC1765" s="20">
        <v>28</v>
      </c>
      <c r="AD1765" s="20">
        <v>28</v>
      </c>
      <c r="AK1765" s="20" t="s">
        <v>2183</v>
      </c>
      <c r="AL1765" s="20" t="s">
        <v>1686</v>
      </c>
      <c r="AU1765" s="20" t="s">
        <v>3141</v>
      </c>
      <c r="BE1765" s="20" t="s">
        <v>1749</v>
      </c>
      <c r="BL1765" s="20">
        <v>1050.4000000000001</v>
      </c>
      <c r="BM1765" s="20">
        <v>80</v>
      </c>
    </row>
    <row r="1766" spans="1:65" x14ac:dyDescent="0.25">
      <c r="A1766" s="20" t="s">
        <v>1677</v>
      </c>
      <c r="B1766" s="20" t="s">
        <v>462</v>
      </c>
      <c r="C1766" s="20" t="s">
        <v>722</v>
      </c>
      <c r="D1766" s="20" t="s">
        <v>502</v>
      </c>
      <c r="E1766" s="20" t="s">
        <v>4146</v>
      </c>
      <c r="F1766" s="20" t="s">
        <v>530</v>
      </c>
      <c r="G1766" s="20">
        <v>26.13</v>
      </c>
      <c r="H1766" s="20" t="s">
        <v>1679</v>
      </c>
      <c r="I1766" s="20" t="s">
        <v>4107</v>
      </c>
      <c r="J1766" s="20" t="s">
        <v>1746</v>
      </c>
      <c r="K1766" s="20" t="s">
        <v>1746</v>
      </c>
      <c r="L1766" s="20" t="s">
        <v>462</v>
      </c>
      <c r="M1766" s="20">
        <v>4</v>
      </c>
      <c r="N1766" s="20" t="s">
        <v>1679</v>
      </c>
      <c r="P1766" s="20">
        <v>0</v>
      </c>
      <c r="Q1766" s="20" t="s">
        <v>512</v>
      </c>
      <c r="R1766" s="20" t="s">
        <v>542</v>
      </c>
      <c r="S1766" s="20" t="s">
        <v>221</v>
      </c>
      <c r="T1766" s="20" t="s">
        <v>4147</v>
      </c>
      <c r="V1766" s="20">
        <v>18</v>
      </c>
      <c r="W1766" s="20">
        <v>547</v>
      </c>
      <c r="Y1766" s="20" t="s">
        <v>1684</v>
      </c>
      <c r="Z1766" s="20" t="s">
        <v>1685</v>
      </c>
      <c r="AA1766" s="20">
        <v>1.5</v>
      </c>
      <c r="AB1766" s="20">
        <v>28</v>
      </c>
      <c r="AC1766" s="20">
        <v>28</v>
      </c>
      <c r="AD1766" s="20">
        <v>28</v>
      </c>
      <c r="AK1766" s="20" t="s">
        <v>2183</v>
      </c>
      <c r="AL1766" s="20" t="s">
        <v>1686</v>
      </c>
      <c r="AU1766" s="20" t="s">
        <v>3141</v>
      </c>
      <c r="BE1766" s="20" t="s">
        <v>1749</v>
      </c>
      <c r="BL1766" s="20">
        <v>2351.6999999999998</v>
      </c>
      <c r="BM1766" s="20">
        <v>90</v>
      </c>
    </row>
    <row r="1767" spans="1:65" x14ac:dyDescent="0.25">
      <c r="A1767" s="20" t="s">
        <v>1677</v>
      </c>
      <c r="B1767" s="20" t="s">
        <v>462</v>
      </c>
      <c r="C1767" s="20" t="s">
        <v>722</v>
      </c>
      <c r="D1767" s="20" t="s">
        <v>502</v>
      </c>
      <c r="E1767" s="20" t="s">
        <v>4148</v>
      </c>
      <c r="F1767" s="20" t="s">
        <v>531</v>
      </c>
      <c r="G1767" s="20">
        <v>3.95</v>
      </c>
      <c r="H1767" s="20" t="s">
        <v>1679</v>
      </c>
      <c r="I1767" s="20" t="s">
        <v>4107</v>
      </c>
      <c r="J1767" s="20" t="s">
        <v>1746</v>
      </c>
      <c r="K1767" s="20" t="s">
        <v>1746</v>
      </c>
      <c r="L1767" s="20" t="s">
        <v>462</v>
      </c>
      <c r="M1767" s="20">
        <v>4</v>
      </c>
      <c r="N1767" s="20" t="s">
        <v>1679</v>
      </c>
      <c r="P1767" s="20">
        <v>0</v>
      </c>
      <c r="Q1767" s="20" t="s">
        <v>545</v>
      </c>
      <c r="R1767" s="20" t="s">
        <v>542</v>
      </c>
      <c r="S1767" s="20" t="s">
        <v>221</v>
      </c>
      <c r="T1767" s="20" t="s">
        <v>4144</v>
      </c>
      <c r="U1767" s="20" t="s">
        <v>4145</v>
      </c>
      <c r="V1767" s="20">
        <v>8</v>
      </c>
      <c r="W1767" s="20">
        <v>246</v>
      </c>
      <c r="Y1767" s="20" t="s">
        <v>1684</v>
      </c>
      <c r="Z1767" s="20" t="s">
        <v>1685</v>
      </c>
      <c r="AA1767" s="20">
        <v>1.5</v>
      </c>
      <c r="AB1767" s="20">
        <v>28</v>
      </c>
      <c r="AC1767" s="20">
        <v>28</v>
      </c>
      <c r="AD1767" s="20">
        <v>28</v>
      </c>
      <c r="AK1767" s="20" t="s">
        <v>2183</v>
      </c>
      <c r="AL1767" s="20" t="s">
        <v>1686</v>
      </c>
      <c r="AU1767" s="20" t="s">
        <v>3141</v>
      </c>
      <c r="BE1767" s="20" t="s">
        <v>1749</v>
      </c>
      <c r="BL1767" s="20">
        <v>316</v>
      </c>
      <c r="BM1767" s="20">
        <v>80</v>
      </c>
    </row>
    <row r="1768" spans="1:65" x14ac:dyDescent="0.25">
      <c r="A1768" s="20" t="s">
        <v>1677</v>
      </c>
      <c r="B1768" s="20" t="s">
        <v>462</v>
      </c>
      <c r="C1768" s="20" t="s">
        <v>722</v>
      </c>
      <c r="D1768" s="20" t="s">
        <v>502</v>
      </c>
      <c r="E1768" s="20" t="s">
        <v>4149</v>
      </c>
      <c r="F1768" s="20" t="s">
        <v>532</v>
      </c>
      <c r="G1768" s="20">
        <v>10.210000000000001</v>
      </c>
      <c r="H1768" s="20" t="s">
        <v>1679</v>
      </c>
      <c r="I1768" s="20" t="s">
        <v>4107</v>
      </c>
      <c r="J1768" s="20" t="s">
        <v>1746</v>
      </c>
      <c r="K1768" s="20" t="s">
        <v>1746</v>
      </c>
      <c r="L1768" s="20" t="s">
        <v>462</v>
      </c>
      <c r="M1768" s="20">
        <v>4</v>
      </c>
      <c r="N1768" s="20" t="s">
        <v>1679</v>
      </c>
      <c r="P1768" s="20">
        <v>0</v>
      </c>
      <c r="Q1768" s="20" t="s">
        <v>545</v>
      </c>
      <c r="R1768" s="20" t="s">
        <v>542</v>
      </c>
      <c r="S1768" s="20" t="s">
        <v>221</v>
      </c>
      <c r="T1768" s="20" t="s">
        <v>4144</v>
      </c>
      <c r="U1768" s="20" t="s">
        <v>4145</v>
      </c>
      <c r="V1768" s="20">
        <v>8</v>
      </c>
      <c r="W1768" s="20">
        <v>246</v>
      </c>
      <c r="Y1768" s="20" t="s">
        <v>1684</v>
      </c>
      <c r="Z1768" s="20" t="s">
        <v>1685</v>
      </c>
      <c r="AA1768" s="20">
        <v>1.5</v>
      </c>
      <c r="AB1768" s="20">
        <v>28</v>
      </c>
      <c r="AC1768" s="20">
        <v>28</v>
      </c>
      <c r="AD1768" s="20">
        <v>28</v>
      </c>
      <c r="AK1768" s="20" t="s">
        <v>2183</v>
      </c>
      <c r="AL1768" s="20" t="s">
        <v>1686</v>
      </c>
      <c r="AU1768" s="20" t="s">
        <v>3141</v>
      </c>
      <c r="BE1768" s="20" t="s">
        <v>1749</v>
      </c>
      <c r="BL1768" s="20">
        <v>816.8</v>
      </c>
      <c r="BM1768" s="20">
        <v>80</v>
      </c>
    </row>
    <row r="1769" spans="1:65" x14ac:dyDescent="0.25">
      <c r="A1769" s="20" t="s">
        <v>1677</v>
      </c>
      <c r="B1769" s="20" t="s">
        <v>462</v>
      </c>
      <c r="C1769" s="20" t="s">
        <v>722</v>
      </c>
      <c r="D1769" s="20" t="s">
        <v>502</v>
      </c>
      <c r="E1769" s="20" t="s">
        <v>4150</v>
      </c>
      <c r="F1769" s="20" t="s">
        <v>533</v>
      </c>
      <c r="G1769" s="20">
        <v>5.99</v>
      </c>
      <c r="H1769" s="20" t="s">
        <v>1679</v>
      </c>
      <c r="I1769" s="20" t="s">
        <v>4107</v>
      </c>
      <c r="J1769" s="20" t="s">
        <v>1746</v>
      </c>
      <c r="K1769" s="20" t="s">
        <v>1746</v>
      </c>
      <c r="L1769" s="20" t="s">
        <v>462</v>
      </c>
      <c r="M1769" s="20">
        <v>4</v>
      </c>
      <c r="N1769" s="20" t="s">
        <v>1679</v>
      </c>
      <c r="P1769" s="20">
        <v>0</v>
      </c>
      <c r="Q1769" s="20" t="s">
        <v>509</v>
      </c>
      <c r="R1769" s="20" t="s">
        <v>542</v>
      </c>
      <c r="S1769" s="20" t="s">
        <v>221</v>
      </c>
      <c r="T1769" s="20" t="s">
        <v>4151</v>
      </c>
      <c r="V1769" s="20">
        <v>11</v>
      </c>
      <c r="W1769" s="20">
        <v>349</v>
      </c>
      <c r="Y1769" s="20" t="s">
        <v>1684</v>
      </c>
      <c r="Z1769" s="20" t="s">
        <v>1685</v>
      </c>
      <c r="AA1769" s="20">
        <v>1.5</v>
      </c>
      <c r="AB1769" s="20">
        <v>28</v>
      </c>
      <c r="AC1769" s="20">
        <v>28</v>
      </c>
      <c r="AD1769" s="20">
        <v>28</v>
      </c>
      <c r="AK1769" s="20" t="s">
        <v>2183</v>
      </c>
      <c r="AL1769" s="20" t="s">
        <v>1686</v>
      </c>
      <c r="AU1769" s="20" t="s">
        <v>3141</v>
      </c>
      <c r="BE1769" s="20" t="s">
        <v>1749</v>
      </c>
      <c r="BL1769" s="20">
        <v>628.95000000000005</v>
      </c>
      <c r="BM1769" s="20">
        <v>105</v>
      </c>
    </row>
    <row r="1770" spans="1:65" x14ac:dyDescent="0.25">
      <c r="A1770" s="20" t="s">
        <v>1677</v>
      </c>
      <c r="B1770" s="20" t="s">
        <v>462</v>
      </c>
      <c r="C1770" s="20" t="s">
        <v>722</v>
      </c>
      <c r="D1770" s="20" t="s">
        <v>502</v>
      </c>
      <c r="E1770" s="20" t="s">
        <v>4152</v>
      </c>
      <c r="F1770" s="20" t="s">
        <v>534</v>
      </c>
      <c r="G1770" s="20">
        <v>12.47</v>
      </c>
      <c r="H1770" s="20" t="s">
        <v>1679</v>
      </c>
      <c r="I1770" s="20" t="s">
        <v>4107</v>
      </c>
      <c r="J1770" s="20" t="s">
        <v>1746</v>
      </c>
      <c r="K1770" s="20" t="s">
        <v>1746</v>
      </c>
      <c r="L1770" s="20" t="s">
        <v>462</v>
      </c>
      <c r="M1770" s="20">
        <v>4</v>
      </c>
      <c r="N1770" s="20" t="s">
        <v>1679</v>
      </c>
      <c r="P1770" s="20">
        <v>0</v>
      </c>
      <c r="Q1770" s="20" t="s">
        <v>509</v>
      </c>
      <c r="R1770" s="20" t="s">
        <v>542</v>
      </c>
      <c r="S1770" s="20" t="s">
        <v>221</v>
      </c>
      <c r="T1770" s="20" t="s">
        <v>4153</v>
      </c>
      <c r="V1770" s="20">
        <v>11</v>
      </c>
      <c r="W1770" s="20">
        <v>348</v>
      </c>
      <c r="Y1770" s="20" t="s">
        <v>1684</v>
      </c>
      <c r="Z1770" s="20" t="s">
        <v>1685</v>
      </c>
      <c r="AA1770" s="20">
        <v>1.5</v>
      </c>
      <c r="AB1770" s="20">
        <v>28</v>
      </c>
      <c r="AC1770" s="20">
        <v>28</v>
      </c>
      <c r="AD1770" s="20">
        <v>28</v>
      </c>
      <c r="AK1770" s="20" t="s">
        <v>2183</v>
      </c>
      <c r="AL1770" s="20" t="s">
        <v>1686</v>
      </c>
      <c r="AU1770" s="20" t="s">
        <v>3141</v>
      </c>
      <c r="BE1770" s="20" t="s">
        <v>1749</v>
      </c>
      <c r="BL1770" s="20">
        <v>1309.3499999999999</v>
      </c>
      <c r="BM1770" s="20">
        <v>105</v>
      </c>
    </row>
    <row r="1771" spans="1:65" x14ac:dyDescent="0.25">
      <c r="A1771" s="20" t="s">
        <v>1677</v>
      </c>
      <c r="B1771" s="20" t="s">
        <v>462</v>
      </c>
      <c r="C1771" s="20" t="s">
        <v>722</v>
      </c>
      <c r="D1771" s="20" t="s">
        <v>502</v>
      </c>
      <c r="E1771" s="20" t="s">
        <v>4154</v>
      </c>
      <c r="F1771" s="20" t="s">
        <v>535</v>
      </c>
      <c r="G1771" s="20">
        <v>7.92</v>
      </c>
      <c r="H1771" s="20" t="s">
        <v>1679</v>
      </c>
      <c r="I1771" s="20" t="s">
        <v>4107</v>
      </c>
      <c r="J1771" s="20" t="s">
        <v>1746</v>
      </c>
      <c r="K1771" s="20" t="s">
        <v>1746</v>
      </c>
      <c r="L1771" s="20" t="s">
        <v>462</v>
      </c>
      <c r="M1771" s="20">
        <v>4</v>
      </c>
      <c r="N1771" s="20" t="s">
        <v>1679</v>
      </c>
      <c r="P1771" s="20">
        <v>0</v>
      </c>
      <c r="Q1771" s="20" t="s">
        <v>509</v>
      </c>
      <c r="R1771" s="20" t="s">
        <v>542</v>
      </c>
      <c r="S1771" s="20" t="s">
        <v>221</v>
      </c>
      <c r="T1771" s="20" t="s">
        <v>4155</v>
      </c>
      <c r="V1771" s="20">
        <v>11</v>
      </c>
      <c r="W1771" s="20">
        <v>350</v>
      </c>
      <c r="Y1771" s="20" t="s">
        <v>1684</v>
      </c>
      <c r="Z1771" s="20" t="s">
        <v>1685</v>
      </c>
      <c r="AA1771" s="20">
        <v>0</v>
      </c>
      <c r="AB1771" s="20">
        <v>28</v>
      </c>
      <c r="AC1771" s="20">
        <v>28</v>
      </c>
      <c r="AD1771" s="20">
        <v>28</v>
      </c>
      <c r="AK1771" s="20" t="s">
        <v>2183</v>
      </c>
      <c r="AL1771" s="20" t="s">
        <v>1686</v>
      </c>
      <c r="AU1771" s="20" t="s">
        <v>3141</v>
      </c>
      <c r="BE1771" s="20" t="s">
        <v>1749</v>
      </c>
      <c r="BL1771" s="20">
        <v>831.6</v>
      </c>
      <c r="BM1771" s="20">
        <v>105</v>
      </c>
    </row>
    <row r="1772" spans="1:65" x14ac:dyDescent="0.25">
      <c r="A1772" s="20" t="s">
        <v>1677</v>
      </c>
      <c r="B1772" s="20" t="s">
        <v>462</v>
      </c>
      <c r="C1772" s="20" t="s">
        <v>722</v>
      </c>
      <c r="D1772" s="20" t="s">
        <v>502</v>
      </c>
      <c r="E1772" s="20" t="s">
        <v>4156</v>
      </c>
      <c r="F1772" s="20" t="s">
        <v>536</v>
      </c>
      <c r="G1772" s="20">
        <v>7.93</v>
      </c>
      <c r="H1772" s="20" t="s">
        <v>1679</v>
      </c>
      <c r="I1772" s="20" t="s">
        <v>4107</v>
      </c>
      <c r="J1772" s="20" t="s">
        <v>1746</v>
      </c>
      <c r="K1772" s="20" t="s">
        <v>1746</v>
      </c>
      <c r="L1772" s="20" t="s">
        <v>462</v>
      </c>
      <c r="M1772" s="20">
        <v>4</v>
      </c>
      <c r="N1772" s="20" t="s">
        <v>1679</v>
      </c>
      <c r="P1772" s="20">
        <v>0</v>
      </c>
      <c r="Q1772" s="20" t="s">
        <v>509</v>
      </c>
      <c r="R1772" s="20" t="s">
        <v>542</v>
      </c>
      <c r="S1772" s="20" t="s">
        <v>221</v>
      </c>
      <c r="T1772" s="20" t="s">
        <v>4157</v>
      </c>
      <c r="V1772" s="20">
        <v>11</v>
      </c>
      <c r="W1772" s="20">
        <v>351</v>
      </c>
      <c r="Y1772" s="20" t="s">
        <v>1684</v>
      </c>
      <c r="Z1772" s="20" t="s">
        <v>1685</v>
      </c>
      <c r="AA1772" s="20">
        <v>0</v>
      </c>
      <c r="AB1772" s="20">
        <v>28</v>
      </c>
      <c r="AC1772" s="20">
        <v>28</v>
      </c>
      <c r="AD1772" s="20">
        <v>28</v>
      </c>
      <c r="AK1772" s="20" t="s">
        <v>2183</v>
      </c>
      <c r="AL1772" s="20" t="s">
        <v>1686</v>
      </c>
      <c r="AU1772" s="20" t="s">
        <v>3141</v>
      </c>
      <c r="BE1772" s="20" t="s">
        <v>1749</v>
      </c>
      <c r="BL1772" s="20">
        <v>832.65</v>
      </c>
      <c r="BM1772" s="20">
        <v>105</v>
      </c>
    </row>
    <row r="1773" spans="1:65" x14ac:dyDescent="0.25">
      <c r="A1773" s="20" t="s">
        <v>1677</v>
      </c>
      <c r="B1773" s="20" t="s">
        <v>462</v>
      </c>
      <c r="C1773" s="20" t="s">
        <v>722</v>
      </c>
      <c r="D1773" s="20" t="s">
        <v>502</v>
      </c>
      <c r="E1773" s="20" t="s">
        <v>4158</v>
      </c>
      <c r="F1773" s="20" t="s">
        <v>537</v>
      </c>
      <c r="G1773" s="20">
        <v>1.92</v>
      </c>
      <c r="H1773" s="20" t="s">
        <v>1679</v>
      </c>
      <c r="I1773" s="20" t="s">
        <v>4107</v>
      </c>
      <c r="J1773" s="20" t="s">
        <v>1746</v>
      </c>
      <c r="K1773" s="20" t="s">
        <v>1746</v>
      </c>
      <c r="L1773" s="20" t="s">
        <v>462</v>
      </c>
      <c r="M1773" s="20">
        <v>4</v>
      </c>
      <c r="N1773" s="20" t="s">
        <v>1679</v>
      </c>
      <c r="P1773" s="20">
        <v>0</v>
      </c>
      <c r="Q1773" s="20" t="s">
        <v>509</v>
      </c>
      <c r="R1773" s="20" t="s">
        <v>542</v>
      </c>
      <c r="S1773" s="20" t="s">
        <v>221</v>
      </c>
      <c r="T1773" s="20" t="s">
        <v>4159</v>
      </c>
      <c r="V1773" s="20">
        <v>11</v>
      </c>
      <c r="W1773" s="20">
        <v>353</v>
      </c>
      <c r="Y1773" s="20" t="s">
        <v>1684</v>
      </c>
      <c r="Z1773" s="20" t="s">
        <v>1685</v>
      </c>
      <c r="AA1773" s="20">
        <v>0</v>
      </c>
      <c r="AB1773" s="20">
        <v>28</v>
      </c>
      <c r="AC1773" s="20">
        <v>28</v>
      </c>
      <c r="AD1773" s="20">
        <v>28</v>
      </c>
      <c r="AK1773" s="20" t="s">
        <v>2183</v>
      </c>
      <c r="AL1773" s="20" t="s">
        <v>1686</v>
      </c>
      <c r="AU1773" s="20" t="s">
        <v>3141</v>
      </c>
      <c r="BE1773" s="20" t="s">
        <v>1749</v>
      </c>
      <c r="BL1773" s="20">
        <v>201.6</v>
      </c>
      <c r="BM1773" s="20">
        <v>105</v>
      </c>
    </row>
    <row r="1774" spans="1:65" x14ac:dyDescent="0.25">
      <c r="A1774" s="20" t="s">
        <v>1677</v>
      </c>
      <c r="B1774" s="20" t="s">
        <v>462</v>
      </c>
      <c r="C1774" s="20" t="s">
        <v>722</v>
      </c>
      <c r="D1774" s="20" t="s">
        <v>502</v>
      </c>
      <c r="E1774" s="20" t="s">
        <v>4160</v>
      </c>
      <c r="F1774" s="20" t="s">
        <v>586</v>
      </c>
      <c r="G1774" s="20">
        <v>5.97</v>
      </c>
      <c r="H1774" s="20" t="s">
        <v>1679</v>
      </c>
      <c r="I1774" s="20" t="s">
        <v>4107</v>
      </c>
      <c r="J1774" s="20" t="s">
        <v>1746</v>
      </c>
      <c r="K1774" s="20" t="s">
        <v>1746</v>
      </c>
      <c r="L1774" s="20" t="s">
        <v>462</v>
      </c>
      <c r="M1774" s="20">
        <v>4</v>
      </c>
      <c r="N1774" s="20" t="s">
        <v>1679</v>
      </c>
      <c r="P1774" s="20">
        <v>0</v>
      </c>
      <c r="Q1774" s="20" t="s">
        <v>509</v>
      </c>
      <c r="R1774" s="20" t="s">
        <v>542</v>
      </c>
      <c r="S1774" s="20" t="s">
        <v>221</v>
      </c>
      <c r="T1774" s="20" t="s">
        <v>4161</v>
      </c>
      <c r="V1774" s="20">
        <v>11</v>
      </c>
      <c r="W1774" s="20">
        <v>352</v>
      </c>
      <c r="Y1774" s="20" t="s">
        <v>1684</v>
      </c>
      <c r="Z1774" s="20" t="s">
        <v>1685</v>
      </c>
      <c r="AA1774" s="20">
        <v>1.5</v>
      </c>
      <c r="AB1774" s="20">
        <v>28</v>
      </c>
      <c r="AC1774" s="20">
        <v>28</v>
      </c>
      <c r="AD1774" s="20">
        <v>28</v>
      </c>
      <c r="AL1774" s="20" t="s">
        <v>1686</v>
      </c>
      <c r="AU1774" s="20" t="s">
        <v>3141</v>
      </c>
      <c r="BE1774" s="20" t="s">
        <v>1749</v>
      </c>
      <c r="BL1774" s="20">
        <v>626.85</v>
      </c>
      <c r="BM1774" s="20">
        <v>105</v>
      </c>
    </row>
    <row r="1775" spans="1:65" x14ac:dyDescent="0.25">
      <c r="A1775" s="20" t="s">
        <v>1677</v>
      </c>
      <c r="B1775" s="20" t="s">
        <v>462</v>
      </c>
      <c r="C1775" s="20" t="s">
        <v>723</v>
      </c>
      <c r="D1775" s="20" t="s">
        <v>547</v>
      </c>
      <c r="E1775" s="20" t="s">
        <v>4162</v>
      </c>
      <c r="F1775" s="20" t="s">
        <v>465</v>
      </c>
      <c r="G1775" s="20">
        <v>1.29</v>
      </c>
      <c r="H1775" s="20" t="s">
        <v>1679</v>
      </c>
      <c r="I1775" s="20" t="s">
        <v>4163</v>
      </c>
      <c r="J1775" s="20" t="s">
        <v>1930</v>
      </c>
      <c r="K1775" s="20" t="s">
        <v>1930</v>
      </c>
      <c r="L1775" s="20" t="s">
        <v>462</v>
      </c>
      <c r="M1775" s="20">
        <v>4</v>
      </c>
      <c r="N1775" s="20" t="s">
        <v>1679</v>
      </c>
      <c r="P1775" s="20">
        <v>0</v>
      </c>
      <c r="Q1775" s="20" t="s">
        <v>545</v>
      </c>
      <c r="R1775" s="20" t="s">
        <v>488</v>
      </c>
      <c r="S1775" s="20" t="s">
        <v>221</v>
      </c>
      <c r="T1775" s="20" t="s">
        <v>4164</v>
      </c>
      <c r="U1775" s="20" t="s">
        <v>4165</v>
      </c>
      <c r="V1775" s="20">
        <v>12</v>
      </c>
      <c r="W1775" s="20">
        <v>390</v>
      </c>
      <c r="Y1775" s="20" t="s">
        <v>1684</v>
      </c>
      <c r="Z1775" s="20" t="s">
        <v>1685</v>
      </c>
      <c r="AA1775" s="20">
        <v>1.5</v>
      </c>
      <c r="AB1775" s="20">
        <v>17</v>
      </c>
      <c r="AC1775" s="20">
        <v>17</v>
      </c>
      <c r="AD1775" s="20">
        <v>17</v>
      </c>
      <c r="AL1775" s="20" t="s">
        <v>1686</v>
      </c>
      <c r="AT1775" s="20" t="s">
        <v>1687</v>
      </c>
      <c r="BE1775" s="20" t="s">
        <v>462</v>
      </c>
      <c r="BL1775" s="20">
        <v>103.2</v>
      </c>
      <c r="BM1775" s="20">
        <v>80</v>
      </c>
    </row>
    <row r="1776" spans="1:65" x14ac:dyDescent="0.25">
      <c r="A1776" s="20" t="s">
        <v>1677</v>
      </c>
      <c r="B1776" s="20" t="s">
        <v>462</v>
      </c>
      <c r="C1776" s="20" t="s">
        <v>723</v>
      </c>
      <c r="D1776" s="20" t="s">
        <v>547</v>
      </c>
      <c r="E1776" s="20" t="s">
        <v>4166</v>
      </c>
      <c r="F1776" s="20" t="s">
        <v>468</v>
      </c>
      <c r="G1776" s="20">
        <v>24.57</v>
      </c>
      <c r="H1776" s="20" t="s">
        <v>1679</v>
      </c>
      <c r="I1776" s="20" t="s">
        <v>4163</v>
      </c>
      <c r="J1776" s="20" t="s">
        <v>1930</v>
      </c>
      <c r="K1776" s="20" t="s">
        <v>1930</v>
      </c>
      <c r="L1776" s="20" t="s">
        <v>462</v>
      </c>
      <c r="M1776" s="20">
        <v>4</v>
      </c>
      <c r="N1776" s="20" t="s">
        <v>1679</v>
      </c>
      <c r="P1776" s="20">
        <v>0</v>
      </c>
      <c r="Q1776" s="20" t="s">
        <v>545</v>
      </c>
      <c r="R1776" s="20" t="s">
        <v>488</v>
      </c>
      <c r="S1776" s="20" t="s">
        <v>221</v>
      </c>
      <c r="T1776" s="20" t="s">
        <v>4167</v>
      </c>
      <c r="U1776" s="20" t="s">
        <v>4168</v>
      </c>
      <c r="V1776" s="20">
        <v>12</v>
      </c>
      <c r="W1776" s="20">
        <v>390</v>
      </c>
      <c r="Y1776" s="20" t="s">
        <v>1684</v>
      </c>
      <c r="Z1776" s="20" t="s">
        <v>1685</v>
      </c>
      <c r="AA1776" s="20">
        <v>1.5</v>
      </c>
      <c r="AB1776" s="20">
        <v>17</v>
      </c>
      <c r="AC1776" s="20">
        <v>17</v>
      </c>
      <c r="AD1776" s="20">
        <v>17</v>
      </c>
      <c r="AL1776" s="20" t="s">
        <v>1686</v>
      </c>
      <c r="AT1776" s="20" t="s">
        <v>1687</v>
      </c>
      <c r="BE1776" s="20" t="s">
        <v>462</v>
      </c>
      <c r="BL1776" s="20">
        <v>1965.6</v>
      </c>
      <c r="BM1776" s="20">
        <v>80</v>
      </c>
    </row>
    <row r="1777" spans="1:68" x14ac:dyDescent="0.25">
      <c r="A1777" s="20" t="s">
        <v>1677</v>
      </c>
      <c r="B1777" s="20" t="s">
        <v>462</v>
      </c>
      <c r="C1777" s="20" t="s">
        <v>723</v>
      </c>
      <c r="D1777" s="20" t="s">
        <v>547</v>
      </c>
      <c r="E1777" s="20" t="s">
        <v>4169</v>
      </c>
      <c r="F1777" s="20" t="s">
        <v>470</v>
      </c>
      <c r="G1777" s="20">
        <v>5.73</v>
      </c>
      <c r="H1777" s="20" t="s">
        <v>1679</v>
      </c>
      <c r="I1777" s="20" t="s">
        <v>4163</v>
      </c>
      <c r="J1777" s="20" t="s">
        <v>1930</v>
      </c>
      <c r="K1777" s="20" t="s">
        <v>1930</v>
      </c>
      <c r="L1777" s="20" t="s">
        <v>462</v>
      </c>
      <c r="M1777" s="20">
        <v>4</v>
      </c>
      <c r="N1777" s="20" t="s">
        <v>1679</v>
      </c>
      <c r="P1777" s="20">
        <v>0</v>
      </c>
      <c r="Q1777" s="20" t="s">
        <v>545</v>
      </c>
      <c r="R1777" s="20" t="s">
        <v>488</v>
      </c>
      <c r="S1777" s="20" t="s">
        <v>221</v>
      </c>
      <c r="T1777" s="20" t="s">
        <v>4167</v>
      </c>
      <c r="U1777" s="20" t="s">
        <v>4168</v>
      </c>
      <c r="V1777" s="20">
        <v>12</v>
      </c>
      <c r="W1777" s="20">
        <v>390</v>
      </c>
      <c r="Y1777" s="20" t="s">
        <v>1684</v>
      </c>
      <c r="Z1777" s="20" t="s">
        <v>1685</v>
      </c>
      <c r="AA1777" s="20">
        <v>1.5</v>
      </c>
      <c r="AB1777" s="20">
        <v>17</v>
      </c>
      <c r="AC1777" s="20">
        <v>17</v>
      </c>
      <c r="AD1777" s="20">
        <v>17</v>
      </c>
      <c r="AL1777" s="20" t="s">
        <v>1686</v>
      </c>
      <c r="AT1777" s="20" t="s">
        <v>1687</v>
      </c>
      <c r="BE1777" s="20" t="s">
        <v>462</v>
      </c>
      <c r="BL1777" s="20">
        <v>458.4</v>
      </c>
      <c r="BM1777" s="20">
        <v>80</v>
      </c>
    </row>
    <row r="1778" spans="1:68" x14ac:dyDescent="0.25">
      <c r="A1778" s="20" t="s">
        <v>1677</v>
      </c>
      <c r="B1778" s="20" t="s">
        <v>462</v>
      </c>
      <c r="C1778" s="20" t="s">
        <v>723</v>
      </c>
      <c r="D1778" s="20" t="s">
        <v>547</v>
      </c>
      <c r="E1778" s="20" t="s">
        <v>4170</v>
      </c>
      <c r="F1778" s="20" t="s">
        <v>471</v>
      </c>
      <c r="G1778" s="20">
        <v>4.95</v>
      </c>
      <c r="H1778" s="20" t="s">
        <v>1679</v>
      </c>
      <c r="I1778" s="20" t="s">
        <v>4163</v>
      </c>
      <c r="J1778" s="20" t="s">
        <v>1930</v>
      </c>
      <c r="K1778" s="20" t="s">
        <v>1930</v>
      </c>
      <c r="L1778" s="20" t="s">
        <v>462</v>
      </c>
      <c r="M1778" s="20">
        <v>4</v>
      </c>
      <c r="N1778" s="20" t="s">
        <v>1679</v>
      </c>
      <c r="P1778" s="20">
        <v>0</v>
      </c>
      <c r="Q1778" s="20" t="s">
        <v>545</v>
      </c>
      <c r="R1778" s="20" t="s">
        <v>488</v>
      </c>
      <c r="S1778" s="20" t="s">
        <v>221</v>
      </c>
      <c r="T1778" s="20" t="s">
        <v>4164</v>
      </c>
      <c r="U1778" s="20" t="s">
        <v>4168</v>
      </c>
      <c r="V1778" s="20">
        <v>12</v>
      </c>
      <c r="W1778" s="20">
        <v>390</v>
      </c>
      <c r="Y1778" s="20" t="s">
        <v>1684</v>
      </c>
      <c r="Z1778" s="20" t="s">
        <v>1685</v>
      </c>
      <c r="AA1778" s="20">
        <v>1.5</v>
      </c>
      <c r="AB1778" s="20">
        <v>17</v>
      </c>
      <c r="AC1778" s="20">
        <v>17</v>
      </c>
      <c r="AD1778" s="20">
        <v>17</v>
      </c>
      <c r="AL1778" s="20" t="s">
        <v>1686</v>
      </c>
      <c r="AT1778" s="20" t="s">
        <v>1687</v>
      </c>
      <c r="BE1778" s="20" t="s">
        <v>462</v>
      </c>
      <c r="BL1778" s="20">
        <v>396</v>
      </c>
      <c r="BM1778" s="20">
        <v>80</v>
      </c>
    </row>
    <row r="1779" spans="1:68" x14ac:dyDescent="0.25">
      <c r="A1779" s="20" t="s">
        <v>1677</v>
      </c>
      <c r="B1779" s="20" t="s">
        <v>462</v>
      </c>
      <c r="C1779" s="20" t="s">
        <v>724</v>
      </c>
      <c r="D1779" s="20" t="s">
        <v>654</v>
      </c>
      <c r="E1779" s="20" t="s">
        <v>4171</v>
      </c>
      <c r="F1779" s="20" t="s">
        <v>465</v>
      </c>
      <c r="G1779" s="20">
        <v>1.1499999999999999</v>
      </c>
      <c r="H1779" s="20" t="s">
        <v>1679</v>
      </c>
      <c r="I1779" s="20" t="s">
        <v>4172</v>
      </c>
      <c r="J1779" s="20" t="s">
        <v>2900</v>
      </c>
      <c r="K1779" s="20" t="s">
        <v>2900</v>
      </c>
      <c r="L1779" s="20" t="s">
        <v>462</v>
      </c>
      <c r="M1779" s="20">
        <v>8</v>
      </c>
      <c r="N1779" s="20" t="s">
        <v>1679</v>
      </c>
      <c r="P1779" s="20">
        <v>0</v>
      </c>
      <c r="Q1779" s="20" t="s">
        <v>495</v>
      </c>
      <c r="R1779" s="20" t="s">
        <v>556</v>
      </c>
      <c r="S1779" s="20" t="s">
        <v>221</v>
      </c>
      <c r="T1779" s="20" t="s">
        <v>4173</v>
      </c>
      <c r="U1779" s="20" t="s">
        <v>4174</v>
      </c>
      <c r="V1779" s="20">
        <v>17</v>
      </c>
      <c r="W1779" s="20">
        <v>535</v>
      </c>
      <c r="Y1779" s="20" t="s">
        <v>1684</v>
      </c>
      <c r="Z1779" s="20" t="s">
        <v>1685</v>
      </c>
      <c r="AA1779" s="20">
        <v>1.5</v>
      </c>
      <c r="AB1779" s="20">
        <v>12</v>
      </c>
      <c r="AC1779" s="20">
        <v>12</v>
      </c>
      <c r="AD1779" s="20">
        <v>12</v>
      </c>
      <c r="AL1779" s="20" t="s">
        <v>1686</v>
      </c>
      <c r="AT1779" s="20" t="s">
        <v>1687</v>
      </c>
      <c r="BD1779" s="20" t="s">
        <v>1720</v>
      </c>
      <c r="BE1779" s="20" t="s">
        <v>1749</v>
      </c>
      <c r="BL1779" s="20">
        <v>69</v>
      </c>
      <c r="BM1779" s="20">
        <v>60</v>
      </c>
      <c r="BN1779" s="20">
        <v>73.590999999999994</v>
      </c>
      <c r="BO1779" s="20">
        <v>1.1499999999999999</v>
      </c>
      <c r="BP1779" s="20">
        <v>63.99</v>
      </c>
    </row>
    <row r="1780" spans="1:68" x14ac:dyDescent="0.25">
      <c r="A1780" s="20" t="s">
        <v>1677</v>
      </c>
      <c r="B1780" s="20" t="s">
        <v>462</v>
      </c>
      <c r="C1780" s="20" t="s">
        <v>724</v>
      </c>
      <c r="D1780" s="20" t="s">
        <v>654</v>
      </c>
      <c r="E1780" s="20" t="s">
        <v>4175</v>
      </c>
      <c r="F1780" s="20" t="s">
        <v>468</v>
      </c>
      <c r="G1780" s="20">
        <v>15.64</v>
      </c>
      <c r="H1780" s="20" t="s">
        <v>1679</v>
      </c>
      <c r="I1780" s="20" t="s">
        <v>4172</v>
      </c>
      <c r="J1780" s="20" t="s">
        <v>2900</v>
      </c>
      <c r="K1780" s="20" t="s">
        <v>2900</v>
      </c>
      <c r="L1780" s="20" t="s">
        <v>462</v>
      </c>
      <c r="M1780" s="20">
        <v>8</v>
      </c>
      <c r="N1780" s="20" t="s">
        <v>1679</v>
      </c>
      <c r="P1780" s="20">
        <v>0</v>
      </c>
      <c r="Q1780" s="20" t="s">
        <v>495</v>
      </c>
      <c r="R1780" s="20" t="s">
        <v>556</v>
      </c>
      <c r="S1780" s="20" t="s">
        <v>221</v>
      </c>
      <c r="T1780" s="20" t="s">
        <v>4173</v>
      </c>
      <c r="U1780" s="20" t="s">
        <v>4174</v>
      </c>
      <c r="V1780" s="20">
        <v>17</v>
      </c>
      <c r="W1780" s="20">
        <v>535</v>
      </c>
      <c r="Y1780" s="20" t="s">
        <v>1684</v>
      </c>
      <c r="Z1780" s="20" t="s">
        <v>1685</v>
      </c>
      <c r="AA1780" s="20">
        <v>1.5</v>
      </c>
      <c r="AB1780" s="20">
        <v>12</v>
      </c>
      <c r="AC1780" s="20">
        <v>12</v>
      </c>
      <c r="AD1780" s="20">
        <v>12</v>
      </c>
      <c r="AL1780" s="20" t="s">
        <v>1686</v>
      </c>
      <c r="AT1780" s="20" t="s">
        <v>1687</v>
      </c>
      <c r="BD1780" s="20" t="s">
        <v>1720</v>
      </c>
      <c r="BE1780" s="20" t="s">
        <v>1749</v>
      </c>
      <c r="BL1780" s="20">
        <v>938.4</v>
      </c>
      <c r="BM1780" s="20">
        <v>60</v>
      </c>
      <c r="BN1780" s="20">
        <v>1000.723</v>
      </c>
      <c r="BO1780" s="20">
        <v>15.64</v>
      </c>
      <c r="BP1780" s="20">
        <v>63.98</v>
      </c>
    </row>
    <row r="1781" spans="1:68" x14ac:dyDescent="0.25">
      <c r="A1781" s="20" t="s">
        <v>1677</v>
      </c>
      <c r="B1781" s="20" t="s">
        <v>462</v>
      </c>
      <c r="C1781" s="20" t="s">
        <v>724</v>
      </c>
      <c r="D1781" s="20" t="s">
        <v>654</v>
      </c>
      <c r="E1781" s="20" t="s">
        <v>4176</v>
      </c>
      <c r="F1781" s="20" t="s">
        <v>470</v>
      </c>
      <c r="G1781" s="20">
        <v>14.42</v>
      </c>
      <c r="H1781" s="20" t="s">
        <v>1679</v>
      </c>
      <c r="I1781" s="20" t="s">
        <v>4172</v>
      </c>
      <c r="J1781" s="20" t="s">
        <v>2900</v>
      </c>
      <c r="K1781" s="20" t="s">
        <v>2900</v>
      </c>
      <c r="L1781" s="20" t="s">
        <v>462</v>
      </c>
      <c r="M1781" s="20">
        <v>8</v>
      </c>
      <c r="N1781" s="20" t="s">
        <v>1679</v>
      </c>
      <c r="P1781" s="20">
        <v>0</v>
      </c>
      <c r="Q1781" s="20" t="s">
        <v>495</v>
      </c>
      <c r="R1781" s="20" t="s">
        <v>556</v>
      </c>
      <c r="S1781" s="20" t="s">
        <v>221</v>
      </c>
      <c r="T1781" s="20" t="s">
        <v>4173</v>
      </c>
      <c r="U1781" s="20" t="s">
        <v>4174</v>
      </c>
      <c r="V1781" s="20">
        <v>17</v>
      </c>
      <c r="W1781" s="20">
        <v>535</v>
      </c>
      <c r="Y1781" s="20" t="s">
        <v>1684</v>
      </c>
      <c r="Z1781" s="20" t="s">
        <v>1685</v>
      </c>
      <c r="AA1781" s="20">
        <v>1.5</v>
      </c>
      <c r="AB1781" s="20">
        <v>12</v>
      </c>
      <c r="AC1781" s="20">
        <v>12</v>
      </c>
      <c r="AD1781" s="20">
        <v>12</v>
      </c>
      <c r="AL1781" s="20" t="s">
        <v>1686</v>
      </c>
      <c r="AT1781" s="20" t="s">
        <v>1687</v>
      </c>
      <c r="BD1781" s="20" t="s">
        <v>1720</v>
      </c>
      <c r="BE1781" s="20" t="s">
        <v>1749</v>
      </c>
      <c r="BL1781" s="20">
        <v>865.2</v>
      </c>
      <c r="BM1781" s="20">
        <v>60</v>
      </c>
      <c r="BN1781" s="20">
        <v>922.66800000000001</v>
      </c>
      <c r="BO1781" s="20">
        <v>14.42</v>
      </c>
      <c r="BP1781" s="20">
        <v>63.99</v>
      </c>
    </row>
    <row r="1782" spans="1:68" x14ac:dyDescent="0.25">
      <c r="A1782" s="20" t="s">
        <v>1677</v>
      </c>
      <c r="B1782" s="20" t="s">
        <v>462</v>
      </c>
      <c r="C1782" s="20" t="s">
        <v>724</v>
      </c>
      <c r="D1782" s="20" t="s">
        <v>654</v>
      </c>
      <c r="E1782" s="20" t="s">
        <v>4177</v>
      </c>
      <c r="F1782" s="20" t="s">
        <v>471</v>
      </c>
      <c r="G1782" s="20">
        <v>5.32</v>
      </c>
      <c r="H1782" s="20" t="s">
        <v>1679</v>
      </c>
      <c r="I1782" s="20" t="s">
        <v>4172</v>
      </c>
      <c r="J1782" s="20" t="s">
        <v>2900</v>
      </c>
      <c r="K1782" s="20" t="s">
        <v>2900</v>
      </c>
      <c r="L1782" s="20" t="s">
        <v>462</v>
      </c>
      <c r="M1782" s="20">
        <v>8</v>
      </c>
      <c r="N1782" s="20" t="s">
        <v>1679</v>
      </c>
      <c r="P1782" s="20">
        <v>0</v>
      </c>
      <c r="Q1782" s="20" t="s">
        <v>499</v>
      </c>
      <c r="R1782" s="20" t="s">
        <v>556</v>
      </c>
      <c r="S1782" s="20" t="s">
        <v>221</v>
      </c>
      <c r="T1782" s="20" t="s">
        <v>4173</v>
      </c>
      <c r="U1782" s="20" t="s">
        <v>4174</v>
      </c>
      <c r="V1782" s="20">
        <v>17</v>
      </c>
      <c r="W1782" s="20">
        <v>535</v>
      </c>
      <c r="Y1782" s="20" t="s">
        <v>1684</v>
      </c>
      <c r="Z1782" s="20" t="s">
        <v>1685</v>
      </c>
      <c r="AA1782" s="20">
        <v>1.5</v>
      </c>
      <c r="AB1782" s="20">
        <v>11.4</v>
      </c>
      <c r="AC1782" s="20">
        <v>11.6</v>
      </c>
      <c r="AD1782" s="20">
        <v>11.5</v>
      </c>
      <c r="AL1782" s="20" t="s">
        <v>1686</v>
      </c>
      <c r="AT1782" s="20" t="s">
        <v>1687</v>
      </c>
      <c r="BD1782" s="20" t="s">
        <v>1720</v>
      </c>
      <c r="BE1782" s="20" t="s">
        <v>1749</v>
      </c>
      <c r="BL1782" s="20">
        <v>372.4</v>
      </c>
      <c r="BM1782" s="20">
        <v>70</v>
      </c>
      <c r="BN1782" s="20">
        <v>397.12900000000002</v>
      </c>
      <c r="BO1782" s="20">
        <v>5.32</v>
      </c>
      <c r="BP1782" s="20">
        <v>74.650000000000006</v>
      </c>
    </row>
    <row r="1783" spans="1:68" x14ac:dyDescent="0.25">
      <c r="A1783" s="20" t="s">
        <v>1677</v>
      </c>
      <c r="B1783" s="20" t="s">
        <v>462</v>
      </c>
      <c r="C1783" s="20" t="s">
        <v>724</v>
      </c>
      <c r="D1783" s="20" t="s">
        <v>654</v>
      </c>
      <c r="E1783" s="20" t="s">
        <v>4178</v>
      </c>
      <c r="F1783" s="20" t="s">
        <v>472</v>
      </c>
      <c r="G1783" s="20">
        <v>1.79</v>
      </c>
      <c r="H1783" s="20" t="s">
        <v>1679</v>
      </c>
      <c r="I1783" s="20" t="s">
        <v>4172</v>
      </c>
      <c r="J1783" s="20" t="s">
        <v>2900</v>
      </c>
      <c r="K1783" s="20" t="s">
        <v>2900</v>
      </c>
      <c r="L1783" s="20" t="s">
        <v>462</v>
      </c>
      <c r="M1783" s="20">
        <v>8</v>
      </c>
      <c r="N1783" s="20" t="s">
        <v>1679</v>
      </c>
      <c r="P1783" s="20">
        <v>0</v>
      </c>
      <c r="Q1783" s="20" t="s">
        <v>499</v>
      </c>
      <c r="R1783" s="20" t="s">
        <v>556</v>
      </c>
      <c r="S1783" s="20" t="s">
        <v>221</v>
      </c>
      <c r="T1783" s="20" t="s">
        <v>4173</v>
      </c>
      <c r="U1783" s="20" t="s">
        <v>4174</v>
      </c>
      <c r="V1783" s="20">
        <v>17</v>
      </c>
      <c r="W1783" s="20">
        <v>535</v>
      </c>
      <c r="Y1783" s="20" t="s">
        <v>1684</v>
      </c>
      <c r="Z1783" s="20" t="s">
        <v>1685</v>
      </c>
      <c r="AA1783" s="20">
        <v>1.5</v>
      </c>
      <c r="AB1783" s="20">
        <v>11.4</v>
      </c>
      <c r="AC1783" s="20">
        <v>11.6</v>
      </c>
      <c r="AD1783" s="20">
        <v>11.5</v>
      </c>
      <c r="AL1783" s="20" t="s">
        <v>1686</v>
      </c>
      <c r="AT1783" s="20" t="s">
        <v>1687</v>
      </c>
      <c r="BD1783" s="20" t="s">
        <v>1720</v>
      </c>
      <c r="BE1783" s="20" t="s">
        <v>1749</v>
      </c>
      <c r="BL1783" s="20">
        <v>125.3</v>
      </c>
      <c r="BM1783" s="20">
        <v>70</v>
      </c>
      <c r="BN1783" s="20">
        <v>133.624</v>
      </c>
      <c r="BO1783" s="20">
        <v>1.79</v>
      </c>
      <c r="BP1783" s="20">
        <v>74.650000000000006</v>
      </c>
    </row>
    <row r="1784" spans="1:68" x14ac:dyDescent="0.25">
      <c r="A1784" s="20" t="s">
        <v>1677</v>
      </c>
      <c r="B1784" s="20" t="s">
        <v>462</v>
      </c>
      <c r="C1784" s="20" t="s">
        <v>724</v>
      </c>
      <c r="D1784" s="20" t="s">
        <v>654</v>
      </c>
      <c r="E1784" s="20" t="s">
        <v>4179</v>
      </c>
      <c r="F1784" s="20" t="s">
        <v>473</v>
      </c>
      <c r="G1784" s="20">
        <v>2.65</v>
      </c>
      <c r="H1784" s="20" t="s">
        <v>1679</v>
      </c>
      <c r="I1784" s="20" t="s">
        <v>4172</v>
      </c>
      <c r="J1784" s="20" t="s">
        <v>2900</v>
      </c>
      <c r="K1784" s="20" t="s">
        <v>2900</v>
      </c>
      <c r="L1784" s="20" t="s">
        <v>462</v>
      </c>
      <c r="M1784" s="20">
        <v>8</v>
      </c>
      <c r="N1784" s="20" t="s">
        <v>1679</v>
      </c>
      <c r="P1784" s="20">
        <v>0</v>
      </c>
      <c r="Q1784" s="20" t="s">
        <v>495</v>
      </c>
      <c r="R1784" s="20" t="s">
        <v>556</v>
      </c>
      <c r="S1784" s="20" t="s">
        <v>221</v>
      </c>
      <c r="T1784" s="20" t="s">
        <v>4173</v>
      </c>
      <c r="U1784" s="20" t="s">
        <v>4174</v>
      </c>
      <c r="V1784" s="20">
        <v>17</v>
      </c>
      <c r="W1784" s="20">
        <v>535</v>
      </c>
      <c r="Y1784" s="20" t="s">
        <v>1684</v>
      </c>
      <c r="Z1784" s="20" t="s">
        <v>1685</v>
      </c>
      <c r="AA1784" s="20">
        <v>1.5</v>
      </c>
      <c r="AB1784" s="20">
        <v>12</v>
      </c>
      <c r="AC1784" s="20">
        <v>12</v>
      </c>
      <c r="AD1784" s="20">
        <v>12</v>
      </c>
      <c r="AL1784" s="20" t="s">
        <v>1686</v>
      </c>
      <c r="AT1784" s="20" t="s">
        <v>1687</v>
      </c>
      <c r="BD1784" s="20" t="s">
        <v>1720</v>
      </c>
      <c r="BE1784" s="20" t="s">
        <v>1749</v>
      </c>
      <c r="BL1784" s="20">
        <v>159</v>
      </c>
      <c r="BM1784" s="20">
        <v>60</v>
      </c>
      <c r="BN1784" s="20">
        <v>169.56399999999999</v>
      </c>
      <c r="BO1784" s="20">
        <v>2.65</v>
      </c>
      <c r="BP1784" s="20">
        <v>63.99</v>
      </c>
    </row>
    <row r="1785" spans="1:68" x14ac:dyDescent="0.25">
      <c r="A1785" s="20" t="s">
        <v>1677</v>
      </c>
      <c r="B1785" s="20" t="s">
        <v>462</v>
      </c>
      <c r="C1785" s="20" t="s">
        <v>724</v>
      </c>
      <c r="D1785" s="20" t="s">
        <v>654</v>
      </c>
      <c r="E1785" s="20" t="s">
        <v>4180</v>
      </c>
      <c r="F1785" s="20" t="s">
        <v>474</v>
      </c>
      <c r="G1785" s="20">
        <v>15.21</v>
      </c>
      <c r="H1785" s="20" t="s">
        <v>1679</v>
      </c>
      <c r="I1785" s="20" t="s">
        <v>4172</v>
      </c>
      <c r="J1785" s="20" t="s">
        <v>2900</v>
      </c>
      <c r="K1785" s="20" t="s">
        <v>2900</v>
      </c>
      <c r="L1785" s="20" t="s">
        <v>462</v>
      </c>
      <c r="M1785" s="20">
        <v>8</v>
      </c>
      <c r="N1785" s="20" t="s">
        <v>1679</v>
      </c>
      <c r="P1785" s="20">
        <v>0</v>
      </c>
      <c r="Q1785" s="20" t="s">
        <v>495</v>
      </c>
      <c r="R1785" s="20" t="s">
        <v>556</v>
      </c>
      <c r="S1785" s="20" t="s">
        <v>221</v>
      </c>
      <c r="T1785" s="20" t="s">
        <v>4173</v>
      </c>
      <c r="U1785" s="20" t="s">
        <v>4174</v>
      </c>
      <c r="V1785" s="20">
        <v>17</v>
      </c>
      <c r="W1785" s="20">
        <v>535</v>
      </c>
      <c r="Y1785" s="20" t="s">
        <v>1684</v>
      </c>
      <c r="Z1785" s="20" t="s">
        <v>1685</v>
      </c>
      <c r="AA1785" s="20">
        <v>1.5</v>
      </c>
      <c r="AB1785" s="20">
        <v>12</v>
      </c>
      <c r="AC1785" s="20">
        <v>12</v>
      </c>
      <c r="AD1785" s="20">
        <v>12</v>
      </c>
      <c r="AL1785" s="20" t="s">
        <v>1686</v>
      </c>
      <c r="AT1785" s="20" t="s">
        <v>1687</v>
      </c>
      <c r="BD1785" s="20" t="s">
        <v>1720</v>
      </c>
      <c r="BE1785" s="20" t="s">
        <v>1749</v>
      </c>
      <c r="BL1785" s="20">
        <v>912.6</v>
      </c>
      <c r="BM1785" s="20">
        <v>60</v>
      </c>
      <c r="BN1785" s="20">
        <v>973.20699999999999</v>
      </c>
      <c r="BO1785" s="20">
        <v>15.21</v>
      </c>
      <c r="BP1785" s="20">
        <v>63.98</v>
      </c>
    </row>
    <row r="1786" spans="1:68" x14ac:dyDescent="0.25">
      <c r="A1786" s="20" t="s">
        <v>1677</v>
      </c>
      <c r="B1786" s="20" t="s">
        <v>462</v>
      </c>
      <c r="C1786" s="20" t="s">
        <v>724</v>
      </c>
      <c r="D1786" s="20" t="s">
        <v>654</v>
      </c>
      <c r="E1786" s="20" t="s">
        <v>4181</v>
      </c>
      <c r="F1786" s="20" t="s">
        <v>475</v>
      </c>
      <c r="G1786" s="20">
        <v>5.88</v>
      </c>
      <c r="H1786" s="20" t="s">
        <v>1679</v>
      </c>
      <c r="I1786" s="20" t="s">
        <v>4172</v>
      </c>
      <c r="J1786" s="20" t="s">
        <v>2900</v>
      </c>
      <c r="K1786" s="20" t="s">
        <v>2900</v>
      </c>
      <c r="L1786" s="20" t="s">
        <v>462</v>
      </c>
      <c r="M1786" s="20">
        <v>8</v>
      </c>
      <c r="N1786" s="20" t="s">
        <v>1679</v>
      </c>
      <c r="P1786" s="20">
        <v>0</v>
      </c>
      <c r="Q1786" s="20" t="s">
        <v>495</v>
      </c>
      <c r="R1786" s="20" t="s">
        <v>556</v>
      </c>
      <c r="S1786" s="20" t="s">
        <v>221</v>
      </c>
      <c r="T1786" s="20" t="s">
        <v>4173</v>
      </c>
      <c r="U1786" s="20" t="s">
        <v>4174</v>
      </c>
      <c r="V1786" s="20">
        <v>17</v>
      </c>
      <c r="W1786" s="20">
        <v>535</v>
      </c>
      <c r="Y1786" s="20" t="s">
        <v>1684</v>
      </c>
      <c r="Z1786" s="20" t="s">
        <v>1685</v>
      </c>
      <c r="AA1786" s="20">
        <v>1.5</v>
      </c>
      <c r="AB1786" s="20">
        <v>12</v>
      </c>
      <c r="AC1786" s="20">
        <v>12</v>
      </c>
      <c r="AD1786" s="20">
        <v>12</v>
      </c>
      <c r="AL1786" s="20" t="s">
        <v>1686</v>
      </c>
      <c r="AT1786" s="20" t="s">
        <v>1687</v>
      </c>
      <c r="BD1786" s="20" t="s">
        <v>1720</v>
      </c>
      <c r="BE1786" s="20" t="s">
        <v>1749</v>
      </c>
      <c r="BL1786" s="20">
        <v>352.8</v>
      </c>
      <c r="BM1786" s="20">
        <v>60</v>
      </c>
      <c r="BN1786" s="20">
        <v>376.22699999999998</v>
      </c>
      <c r="BO1786" s="20">
        <v>5.88</v>
      </c>
      <c r="BP1786" s="20">
        <v>63.98</v>
      </c>
    </row>
    <row r="1787" spans="1:68" x14ac:dyDescent="0.25">
      <c r="A1787" s="20" t="s">
        <v>1677</v>
      </c>
      <c r="B1787" s="20" t="s">
        <v>462</v>
      </c>
      <c r="C1787" s="20" t="s">
        <v>724</v>
      </c>
      <c r="D1787" s="20" t="s">
        <v>654</v>
      </c>
      <c r="E1787" s="20" t="s">
        <v>4182</v>
      </c>
      <c r="F1787" s="20" t="s">
        <v>476</v>
      </c>
      <c r="G1787" s="20">
        <v>4.3899999999999997</v>
      </c>
      <c r="H1787" s="20" t="s">
        <v>1679</v>
      </c>
      <c r="I1787" s="20" t="s">
        <v>4172</v>
      </c>
      <c r="J1787" s="20" t="s">
        <v>2900</v>
      </c>
      <c r="K1787" s="20" t="s">
        <v>2900</v>
      </c>
      <c r="L1787" s="20" t="s">
        <v>462</v>
      </c>
      <c r="M1787" s="20">
        <v>8</v>
      </c>
      <c r="N1787" s="20" t="s">
        <v>1679</v>
      </c>
      <c r="P1787" s="20">
        <v>0</v>
      </c>
      <c r="Q1787" s="20" t="s">
        <v>495</v>
      </c>
      <c r="R1787" s="20" t="s">
        <v>556</v>
      </c>
      <c r="S1787" s="20" t="s">
        <v>221</v>
      </c>
      <c r="T1787" s="20" t="s">
        <v>4173</v>
      </c>
      <c r="U1787" s="20" t="s">
        <v>4174</v>
      </c>
      <c r="V1787" s="20">
        <v>17</v>
      </c>
      <c r="W1787" s="20">
        <v>535</v>
      </c>
      <c r="Y1787" s="20" t="s">
        <v>1684</v>
      </c>
      <c r="Z1787" s="20" t="s">
        <v>1685</v>
      </c>
      <c r="AA1787" s="20">
        <v>1.5</v>
      </c>
      <c r="AB1787" s="20">
        <v>12</v>
      </c>
      <c r="AC1787" s="20">
        <v>12</v>
      </c>
      <c r="AD1787" s="20">
        <v>12</v>
      </c>
      <c r="AL1787" s="20" t="s">
        <v>1686</v>
      </c>
      <c r="AT1787" s="20" t="s">
        <v>1687</v>
      </c>
      <c r="BD1787" s="20" t="s">
        <v>1720</v>
      </c>
      <c r="BE1787" s="20" t="s">
        <v>1749</v>
      </c>
      <c r="BL1787" s="20">
        <v>263.39999999999998</v>
      </c>
      <c r="BM1787" s="20">
        <v>60</v>
      </c>
      <c r="BN1787" s="20">
        <v>280.87900000000002</v>
      </c>
      <c r="BO1787" s="20">
        <v>4.3899999999999997</v>
      </c>
      <c r="BP1787" s="20">
        <v>63.98</v>
      </c>
    </row>
    <row r="1788" spans="1:68" x14ac:dyDescent="0.25">
      <c r="A1788" s="20" t="s">
        <v>1677</v>
      </c>
      <c r="B1788" s="20" t="s">
        <v>462</v>
      </c>
      <c r="C1788" s="20" t="s">
        <v>724</v>
      </c>
      <c r="D1788" s="20" t="s">
        <v>654</v>
      </c>
      <c r="E1788" s="20" t="s">
        <v>4183</v>
      </c>
      <c r="F1788" s="20" t="s">
        <v>477</v>
      </c>
      <c r="G1788" s="20">
        <v>5.8</v>
      </c>
      <c r="H1788" s="20" t="s">
        <v>1679</v>
      </c>
      <c r="I1788" s="20" t="s">
        <v>4172</v>
      </c>
      <c r="J1788" s="20" t="s">
        <v>2900</v>
      </c>
      <c r="K1788" s="20" t="s">
        <v>2900</v>
      </c>
      <c r="L1788" s="20" t="s">
        <v>462</v>
      </c>
      <c r="M1788" s="20">
        <v>8</v>
      </c>
      <c r="N1788" s="20" t="s">
        <v>1679</v>
      </c>
      <c r="P1788" s="20">
        <v>0</v>
      </c>
      <c r="Q1788" s="20" t="s">
        <v>495</v>
      </c>
      <c r="R1788" s="20" t="s">
        <v>556</v>
      </c>
      <c r="S1788" s="20" t="s">
        <v>221</v>
      </c>
      <c r="T1788" s="20" t="s">
        <v>4173</v>
      </c>
      <c r="U1788" s="20" t="s">
        <v>4184</v>
      </c>
      <c r="V1788" s="20">
        <v>17</v>
      </c>
      <c r="W1788" s="20">
        <v>535</v>
      </c>
      <c r="Y1788" s="20" t="s">
        <v>1684</v>
      </c>
      <c r="Z1788" s="20" t="s">
        <v>1685</v>
      </c>
      <c r="AA1788" s="20">
        <v>1.5</v>
      </c>
      <c r="AB1788" s="20">
        <v>12</v>
      </c>
      <c r="AC1788" s="20">
        <v>12</v>
      </c>
      <c r="AD1788" s="20">
        <v>12</v>
      </c>
      <c r="AL1788" s="20" t="s">
        <v>1686</v>
      </c>
      <c r="AT1788" s="20" t="s">
        <v>1687</v>
      </c>
      <c r="BD1788" s="20" t="s">
        <v>1720</v>
      </c>
      <c r="BE1788" s="20" t="s">
        <v>1749</v>
      </c>
      <c r="BL1788" s="20">
        <v>348</v>
      </c>
      <c r="BM1788" s="20">
        <v>60</v>
      </c>
      <c r="BN1788" s="20">
        <v>371.10700000000003</v>
      </c>
      <c r="BO1788" s="20">
        <v>5.8</v>
      </c>
      <c r="BP1788" s="20">
        <v>63.98</v>
      </c>
    </row>
    <row r="1789" spans="1:68" x14ac:dyDescent="0.25">
      <c r="A1789" s="20" t="s">
        <v>1677</v>
      </c>
      <c r="B1789" s="20" t="s">
        <v>462</v>
      </c>
      <c r="C1789" s="20" t="s">
        <v>724</v>
      </c>
      <c r="D1789" s="20" t="s">
        <v>654</v>
      </c>
      <c r="E1789" s="20" t="s">
        <v>4185</v>
      </c>
      <c r="F1789" s="20" t="s">
        <v>478</v>
      </c>
      <c r="G1789" s="20">
        <v>8.4</v>
      </c>
      <c r="H1789" s="20" t="s">
        <v>1679</v>
      </c>
      <c r="I1789" s="20" t="s">
        <v>4172</v>
      </c>
      <c r="J1789" s="20" t="s">
        <v>2900</v>
      </c>
      <c r="K1789" s="20" t="s">
        <v>2900</v>
      </c>
      <c r="L1789" s="20" t="s">
        <v>462</v>
      </c>
      <c r="M1789" s="20">
        <v>8</v>
      </c>
      <c r="N1789" s="20" t="s">
        <v>1679</v>
      </c>
      <c r="P1789" s="20">
        <v>0</v>
      </c>
      <c r="Q1789" s="20" t="s">
        <v>495</v>
      </c>
      <c r="R1789" s="20" t="s">
        <v>556</v>
      </c>
      <c r="S1789" s="20" t="s">
        <v>221</v>
      </c>
      <c r="T1789" s="20" t="s">
        <v>4173</v>
      </c>
      <c r="U1789" s="20" t="s">
        <v>4184</v>
      </c>
      <c r="V1789" s="20">
        <v>17</v>
      </c>
      <c r="W1789" s="20">
        <v>535</v>
      </c>
      <c r="Y1789" s="20" t="s">
        <v>1684</v>
      </c>
      <c r="Z1789" s="20" t="s">
        <v>1685</v>
      </c>
      <c r="AA1789" s="20">
        <v>1.5</v>
      </c>
      <c r="AB1789" s="20">
        <v>12</v>
      </c>
      <c r="AC1789" s="20">
        <v>12</v>
      </c>
      <c r="AD1789" s="20">
        <v>12</v>
      </c>
      <c r="AL1789" s="20" t="s">
        <v>1686</v>
      </c>
      <c r="AT1789" s="20" t="s">
        <v>1687</v>
      </c>
      <c r="BD1789" s="20" t="s">
        <v>1720</v>
      </c>
      <c r="BE1789" s="20" t="s">
        <v>1749</v>
      </c>
      <c r="BL1789" s="20">
        <v>504</v>
      </c>
      <c r="BM1789" s="20">
        <v>60</v>
      </c>
      <c r="BN1789" s="20">
        <v>537.47500000000002</v>
      </c>
      <c r="BO1789" s="20">
        <v>8.4</v>
      </c>
      <c r="BP1789" s="20">
        <v>63.99</v>
      </c>
    </row>
    <row r="1790" spans="1:68" x14ac:dyDescent="0.25">
      <c r="A1790" s="20" t="s">
        <v>1677</v>
      </c>
      <c r="B1790" s="20" t="s">
        <v>462</v>
      </c>
      <c r="C1790" s="20" t="s">
        <v>724</v>
      </c>
      <c r="D1790" s="20" t="s">
        <v>654</v>
      </c>
      <c r="E1790" s="20" t="s">
        <v>4186</v>
      </c>
      <c r="F1790" s="20" t="s">
        <v>479</v>
      </c>
      <c r="G1790" s="20">
        <v>7.48</v>
      </c>
      <c r="H1790" s="20" t="s">
        <v>1679</v>
      </c>
      <c r="I1790" s="20" t="s">
        <v>4172</v>
      </c>
      <c r="J1790" s="20" t="s">
        <v>2900</v>
      </c>
      <c r="K1790" s="20" t="s">
        <v>2900</v>
      </c>
      <c r="L1790" s="20" t="s">
        <v>462</v>
      </c>
      <c r="M1790" s="20">
        <v>8</v>
      </c>
      <c r="N1790" s="20" t="s">
        <v>1679</v>
      </c>
      <c r="P1790" s="20">
        <v>0</v>
      </c>
      <c r="Q1790" s="20" t="s">
        <v>495</v>
      </c>
      <c r="R1790" s="20" t="s">
        <v>556</v>
      </c>
      <c r="S1790" s="20" t="s">
        <v>221</v>
      </c>
      <c r="T1790" s="20" t="s">
        <v>4173</v>
      </c>
      <c r="U1790" s="20" t="s">
        <v>4184</v>
      </c>
      <c r="V1790" s="20">
        <v>17</v>
      </c>
      <c r="W1790" s="20">
        <v>535</v>
      </c>
      <c r="Y1790" s="20" t="s">
        <v>1684</v>
      </c>
      <c r="Z1790" s="20" t="s">
        <v>1685</v>
      </c>
      <c r="AA1790" s="20">
        <v>1.5</v>
      </c>
      <c r="AB1790" s="20">
        <v>12</v>
      </c>
      <c r="AC1790" s="20">
        <v>12</v>
      </c>
      <c r="AD1790" s="20">
        <v>12</v>
      </c>
      <c r="AL1790" s="20" t="s">
        <v>1686</v>
      </c>
      <c r="AT1790" s="20" t="s">
        <v>1687</v>
      </c>
      <c r="BD1790" s="20" t="s">
        <v>1720</v>
      </c>
      <c r="BE1790" s="20" t="s">
        <v>1749</v>
      </c>
      <c r="BL1790" s="20">
        <v>448.8</v>
      </c>
      <c r="BM1790" s="20">
        <v>60</v>
      </c>
      <c r="BN1790" s="20">
        <v>478.60899999999998</v>
      </c>
      <c r="BO1790" s="20">
        <v>7.48</v>
      </c>
      <c r="BP1790" s="20">
        <v>63.99</v>
      </c>
    </row>
    <row r="1791" spans="1:68" x14ac:dyDescent="0.25">
      <c r="A1791" s="20" t="s">
        <v>1677</v>
      </c>
      <c r="B1791" s="20" t="s">
        <v>462</v>
      </c>
      <c r="C1791" s="20" t="s">
        <v>724</v>
      </c>
      <c r="D1791" s="20" t="s">
        <v>654</v>
      </c>
      <c r="E1791" s="20" t="s">
        <v>4187</v>
      </c>
      <c r="F1791" s="20" t="s">
        <v>480</v>
      </c>
      <c r="G1791" s="20">
        <v>7.9</v>
      </c>
      <c r="H1791" s="20" t="s">
        <v>1679</v>
      </c>
      <c r="I1791" s="20" t="s">
        <v>4172</v>
      </c>
      <c r="J1791" s="20" t="s">
        <v>2900</v>
      </c>
      <c r="K1791" s="20" t="s">
        <v>2900</v>
      </c>
      <c r="L1791" s="20" t="s">
        <v>462</v>
      </c>
      <c r="M1791" s="20">
        <v>6</v>
      </c>
      <c r="N1791" s="20" t="s">
        <v>1679</v>
      </c>
      <c r="P1791" s="20">
        <v>0</v>
      </c>
      <c r="Q1791" s="20" t="s">
        <v>495</v>
      </c>
      <c r="R1791" s="20" t="s">
        <v>557</v>
      </c>
      <c r="S1791" s="20" t="s">
        <v>221</v>
      </c>
      <c r="T1791" s="20" t="s">
        <v>4173</v>
      </c>
      <c r="U1791" s="20" t="s">
        <v>2902</v>
      </c>
      <c r="V1791" s="20">
        <v>13</v>
      </c>
      <c r="W1791" s="20">
        <v>410</v>
      </c>
      <c r="Y1791" s="20" t="s">
        <v>1684</v>
      </c>
      <c r="Z1791" s="20" t="s">
        <v>1685</v>
      </c>
      <c r="AA1791" s="20">
        <v>1.5</v>
      </c>
      <c r="AB1791" s="20">
        <v>12</v>
      </c>
      <c r="AC1791" s="20">
        <v>12</v>
      </c>
      <c r="AD1791" s="20">
        <v>12</v>
      </c>
      <c r="AL1791" s="20" t="s">
        <v>1686</v>
      </c>
      <c r="AT1791" s="20" t="s">
        <v>1687</v>
      </c>
      <c r="BD1791" s="20" t="s">
        <v>1720</v>
      </c>
      <c r="BE1791" s="20" t="s">
        <v>1749</v>
      </c>
      <c r="BL1791" s="20">
        <v>474</v>
      </c>
      <c r="BM1791" s="20">
        <v>60</v>
      </c>
      <c r="BN1791" s="20">
        <v>505.47300000000001</v>
      </c>
      <c r="BO1791" s="20">
        <v>7.9</v>
      </c>
      <c r="BP1791" s="20">
        <v>63.98</v>
      </c>
    </row>
    <row r="1792" spans="1:68" x14ac:dyDescent="0.25">
      <c r="A1792" s="20" t="s">
        <v>1677</v>
      </c>
      <c r="B1792" s="20" t="s">
        <v>462</v>
      </c>
      <c r="C1792" s="20" t="s">
        <v>724</v>
      </c>
      <c r="D1792" s="20" t="s">
        <v>654</v>
      </c>
      <c r="E1792" s="20" t="s">
        <v>4188</v>
      </c>
      <c r="F1792" s="20" t="s">
        <v>481</v>
      </c>
      <c r="G1792" s="20">
        <v>6.86</v>
      </c>
      <c r="H1792" s="20" t="s">
        <v>1679</v>
      </c>
      <c r="I1792" s="20" t="s">
        <v>4172</v>
      </c>
      <c r="J1792" s="20" t="s">
        <v>2900</v>
      </c>
      <c r="K1792" s="20" t="s">
        <v>2900</v>
      </c>
      <c r="L1792" s="20" t="s">
        <v>462</v>
      </c>
      <c r="M1792" s="20">
        <v>8</v>
      </c>
      <c r="N1792" s="20" t="s">
        <v>1679</v>
      </c>
      <c r="P1792" s="20">
        <v>0</v>
      </c>
      <c r="Q1792" s="20" t="s">
        <v>495</v>
      </c>
      <c r="R1792" s="20" t="s">
        <v>557</v>
      </c>
      <c r="S1792" s="20" t="s">
        <v>221</v>
      </c>
      <c r="T1792" s="20" t="s">
        <v>4173</v>
      </c>
      <c r="U1792" s="20" t="s">
        <v>2902</v>
      </c>
      <c r="V1792" s="20">
        <v>13</v>
      </c>
      <c r="W1792" s="20">
        <v>410</v>
      </c>
      <c r="Y1792" s="20" t="s">
        <v>1684</v>
      </c>
      <c r="Z1792" s="20" t="s">
        <v>1685</v>
      </c>
      <c r="AA1792" s="20">
        <v>1.5</v>
      </c>
      <c r="AB1792" s="20">
        <v>12</v>
      </c>
      <c r="AC1792" s="20">
        <v>12</v>
      </c>
      <c r="AD1792" s="20">
        <v>12</v>
      </c>
      <c r="AL1792" s="20" t="s">
        <v>1686</v>
      </c>
      <c r="AT1792" s="20" t="s">
        <v>1687</v>
      </c>
      <c r="BD1792" s="20" t="s">
        <v>1720</v>
      </c>
      <c r="BE1792" s="20" t="s">
        <v>1749</v>
      </c>
      <c r="BL1792" s="20">
        <v>411.6</v>
      </c>
      <c r="BM1792" s="20">
        <v>60</v>
      </c>
      <c r="BN1792" s="20">
        <v>438.91399999999999</v>
      </c>
      <c r="BO1792" s="20">
        <v>6.86</v>
      </c>
      <c r="BP1792" s="20">
        <v>63.98</v>
      </c>
    </row>
    <row r="1793" spans="1:67" x14ac:dyDescent="0.25">
      <c r="A1793" s="20" t="s">
        <v>1677</v>
      </c>
      <c r="B1793" s="20" t="s">
        <v>462</v>
      </c>
      <c r="C1793" s="20" t="s">
        <v>724</v>
      </c>
      <c r="D1793" s="20" t="s">
        <v>654</v>
      </c>
      <c r="E1793" s="20" t="s">
        <v>4189</v>
      </c>
      <c r="F1793" s="20" t="s">
        <v>482</v>
      </c>
      <c r="G1793" s="20">
        <v>3.47</v>
      </c>
      <c r="H1793" s="20" t="s">
        <v>1679</v>
      </c>
      <c r="I1793" s="20" t="s">
        <v>4172</v>
      </c>
      <c r="J1793" s="20" t="s">
        <v>2900</v>
      </c>
      <c r="K1793" s="20" t="s">
        <v>2900</v>
      </c>
      <c r="L1793" s="20" t="s">
        <v>462</v>
      </c>
      <c r="M1793" s="20">
        <v>6</v>
      </c>
      <c r="N1793" s="20" t="s">
        <v>1679</v>
      </c>
      <c r="P1793" s="20">
        <v>0</v>
      </c>
      <c r="Q1793" s="20" t="s">
        <v>499</v>
      </c>
      <c r="R1793" s="20" t="s">
        <v>566</v>
      </c>
      <c r="S1793" s="20" t="s">
        <v>221</v>
      </c>
      <c r="T1793" s="20" t="s">
        <v>4190</v>
      </c>
      <c r="U1793" s="20" t="s">
        <v>4191</v>
      </c>
      <c r="V1793" s="20">
        <v>17</v>
      </c>
      <c r="W1793" s="20">
        <v>536</v>
      </c>
      <c r="Y1793" s="20" t="s">
        <v>1684</v>
      </c>
      <c r="Z1793" s="20" t="s">
        <v>1685</v>
      </c>
      <c r="AA1793" s="20">
        <v>1.5</v>
      </c>
      <c r="AB1793" s="20">
        <v>12</v>
      </c>
      <c r="AC1793" s="20">
        <v>12</v>
      </c>
      <c r="AD1793" s="20">
        <v>12</v>
      </c>
      <c r="AL1793" s="20" t="s">
        <v>1686</v>
      </c>
      <c r="AT1793" s="20" t="s">
        <v>1687</v>
      </c>
      <c r="BD1793" s="20" t="s">
        <v>1720</v>
      </c>
      <c r="BE1793" s="20" t="s">
        <v>1749</v>
      </c>
      <c r="BL1793" s="20">
        <v>242.9</v>
      </c>
      <c r="BM1793" s="20">
        <v>70</v>
      </c>
      <c r="BO1793" s="20">
        <v>3.47</v>
      </c>
    </row>
    <row r="1794" spans="1:67" x14ac:dyDescent="0.25">
      <c r="A1794" s="20" t="s">
        <v>1677</v>
      </c>
      <c r="B1794" s="20" t="s">
        <v>462</v>
      </c>
      <c r="C1794" s="20" t="s">
        <v>724</v>
      </c>
      <c r="D1794" s="20" t="s">
        <v>654</v>
      </c>
      <c r="E1794" s="20" t="s">
        <v>4192</v>
      </c>
      <c r="F1794" s="20" t="s">
        <v>483</v>
      </c>
      <c r="G1794" s="20">
        <v>2.66</v>
      </c>
      <c r="H1794" s="20" t="s">
        <v>1679</v>
      </c>
      <c r="I1794" s="20" t="s">
        <v>4172</v>
      </c>
      <c r="J1794" s="20" t="s">
        <v>2900</v>
      </c>
      <c r="K1794" s="20" t="s">
        <v>2900</v>
      </c>
      <c r="L1794" s="20" t="s">
        <v>462</v>
      </c>
      <c r="M1794" s="20">
        <v>6</v>
      </c>
      <c r="N1794" s="20" t="s">
        <v>1679</v>
      </c>
      <c r="P1794" s="20">
        <v>0</v>
      </c>
      <c r="Q1794" s="20" t="s">
        <v>499</v>
      </c>
      <c r="R1794" s="20" t="s">
        <v>566</v>
      </c>
      <c r="S1794" s="20" t="s">
        <v>221</v>
      </c>
      <c r="T1794" s="20" t="s">
        <v>4190</v>
      </c>
      <c r="U1794" s="20" t="s">
        <v>4191</v>
      </c>
      <c r="V1794" s="20">
        <v>17</v>
      </c>
      <c r="W1794" s="20">
        <v>536</v>
      </c>
      <c r="Y1794" s="20" t="s">
        <v>1684</v>
      </c>
      <c r="Z1794" s="20" t="s">
        <v>1685</v>
      </c>
      <c r="AA1794" s="20">
        <v>1.5</v>
      </c>
      <c r="AB1794" s="20">
        <v>12</v>
      </c>
      <c r="AC1794" s="20">
        <v>12</v>
      </c>
      <c r="AD1794" s="20">
        <v>12</v>
      </c>
      <c r="AL1794" s="20" t="s">
        <v>1686</v>
      </c>
      <c r="AT1794" s="20" t="s">
        <v>1687</v>
      </c>
      <c r="BD1794" s="20" t="s">
        <v>1720</v>
      </c>
      <c r="BE1794" s="20" t="s">
        <v>1749</v>
      </c>
      <c r="BL1794" s="20">
        <v>186.2</v>
      </c>
      <c r="BM1794" s="20">
        <v>70</v>
      </c>
      <c r="BO1794" s="20">
        <v>2.66</v>
      </c>
    </row>
    <row r="1795" spans="1:67" x14ac:dyDescent="0.25">
      <c r="A1795" s="20" t="s">
        <v>1677</v>
      </c>
      <c r="B1795" s="20" t="s">
        <v>462</v>
      </c>
      <c r="C1795" s="20" t="s">
        <v>724</v>
      </c>
      <c r="D1795" s="20" t="s">
        <v>654</v>
      </c>
      <c r="E1795" s="20" t="s">
        <v>4193</v>
      </c>
      <c r="F1795" s="20" t="s">
        <v>484</v>
      </c>
      <c r="G1795" s="20">
        <v>0.61</v>
      </c>
      <c r="H1795" s="20" t="s">
        <v>1679</v>
      </c>
      <c r="I1795" s="20" t="s">
        <v>4172</v>
      </c>
      <c r="J1795" s="20" t="s">
        <v>2900</v>
      </c>
      <c r="K1795" s="20" t="s">
        <v>2900</v>
      </c>
      <c r="L1795" s="20" t="s">
        <v>462</v>
      </c>
      <c r="M1795" s="20">
        <v>6</v>
      </c>
      <c r="N1795" s="20" t="s">
        <v>1679</v>
      </c>
      <c r="P1795" s="20">
        <v>0</v>
      </c>
      <c r="Q1795" s="20" t="s">
        <v>499</v>
      </c>
      <c r="R1795" s="20" t="s">
        <v>566</v>
      </c>
      <c r="S1795" s="20" t="s">
        <v>221</v>
      </c>
      <c r="T1795" s="20" t="s">
        <v>4190</v>
      </c>
      <c r="U1795" s="20" t="s">
        <v>4191</v>
      </c>
      <c r="V1795" s="20">
        <v>17</v>
      </c>
      <c r="W1795" s="20">
        <v>536</v>
      </c>
      <c r="Y1795" s="20" t="s">
        <v>1684</v>
      </c>
      <c r="Z1795" s="20" t="s">
        <v>1685</v>
      </c>
      <c r="AA1795" s="20">
        <v>1.5</v>
      </c>
      <c r="AB1795" s="20">
        <v>12</v>
      </c>
      <c r="AC1795" s="20">
        <v>12</v>
      </c>
      <c r="AD1795" s="20">
        <v>12</v>
      </c>
      <c r="AL1795" s="20" t="s">
        <v>1686</v>
      </c>
      <c r="AT1795" s="20" t="s">
        <v>1687</v>
      </c>
      <c r="BD1795" s="20" t="s">
        <v>1720</v>
      </c>
      <c r="BE1795" s="20" t="s">
        <v>1749</v>
      </c>
      <c r="BL1795" s="20">
        <v>42.7</v>
      </c>
      <c r="BM1795" s="20">
        <v>70</v>
      </c>
      <c r="BO1795" s="20">
        <v>0.61</v>
      </c>
    </row>
    <row r="1796" spans="1:67" x14ac:dyDescent="0.25">
      <c r="A1796" s="20" t="s">
        <v>1677</v>
      </c>
      <c r="B1796" s="20" t="s">
        <v>462</v>
      </c>
      <c r="C1796" s="20" t="s">
        <v>724</v>
      </c>
      <c r="D1796" s="20" t="s">
        <v>654</v>
      </c>
      <c r="E1796" s="20" t="s">
        <v>4194</v>
      </c>
      <c r="F1796" s="20" t="s">
        <v>485</v>
      </c>
      <c r="G1796" s="20">
        <v>6.02</v>
      </c>
      <c r="H1796" s="20" t="s">
        <v>1679</v>
      </c>
      <c r="I1796" s="20" t="s">
        <v>4172</v>
      </c>
      <c r="J1796" s="20" t="s">
        <v>2900</v>
      </c>
      <c r="K1796" s="20" t="s">
        <v>2900</v>
      </c>
      <c r="L1796" s="20" t="s">
        <v>462</v>
      </c>
      <c r="M1796" s="20">
        <v>6</v>
      </c>
      <c r="N1796" s="20" t="s">
        <v>1679</v>
      </c>
      <c r="P1796" s="20">
        <v>0</v>
      </c>
      <c r="Q1796" s="20" t="s">
        <v>499</v>
      </c>
      <c r="R1796" s="20" t="s">
        <v>566</v>
      </c>
      <c r="S1796" s="20" t="s">
        <v>221</v>
      </c>
      <c r="T1796" s="20" t="s">
        <v>4190</v>
      </c>
      <c r="U1796" s="20" t="s">
        <v>4191</v>
      </c>
      <c r="V1796" s="20">
        <v>17</v>
      </c>
      <c r="W1796" s="20">
        <v>536</v>
      </c>
      <c r="Y1796" s="20" t="s">
        <v>1684</v>
      </c>
      <c r="Z1796" s="20" t="s">
        <v>1685</v>
      </c>
      <c r="AA1796" s="20">
        <v>1.5</v>
      </c>
      <c r="AB1796" s="20">
        <v>12</v>
      </c>
      <c r="AC1796" s="20">
        <v>12</v>
      </c>
      <c r="AD1796" s="20">
        <v>12</v>
      </c>
      <c r="AL1796" s="20" t="s">
        <v>1686</v>
      </c>
      <c r="AT1796" s="20" t="s">
        <v>1687</v>
      </c>
      <c r="BD1796" s="20" t="s">
        <v>1720</v>
      </c>
      <c r="BE1796" s="20" t="s">
        <v>1749</v>
      </c>
      <c r="BL1796" s="20">
        <v>421.4</v>
      </c>
      <c r="BM1796" s="20">
        <v>70</v>
      </c>
      <c r="BO1796" s="20">
        <v>6.02</v>
      </c>
    </row>
    <row r="1797" spans="1:67" x14ac:dyDescent="0.25">
      <c r="A1797" s="20" t="s">
        <v>1677</v>
      </c>
      <c r="B1797" s="20" t="s">
        <v>462</v>
      </c>
      <c r="C1797" s="20" t="s">
        <v>724</v>
      </c>
      <c r="D1797" s="20" t="s">
        <v>654</v>
      </c>
      <c r="E1797" s="20" t="s">
        <v>4195</v>
      </c>
      <c r="F1797" s="20" t="s">
        <v>486</v>
      </c>
      <c r="G1797" s="20">
        <v>5.24</v>
      </c>
      <c r="H1797" s="20" t="s">
        <v>1679</v>
      </c>
      <c r="I1797" s="20" t="s">
        <v>4172</v>
      </c>
      <c r="J1797" s="20" t="s">
        <v>2900</v>
      </c>
      <c r="K1797" s="20" t="s">
        <v>2900</v>
      </c>
      <c r="L1797" s="20" t="s">
        <v>462</v>
      </c>
      <c r="M1797" s="20">
        <v>6</v>
      </c>
      <c r="N1797" s="20" t="s">
        <v>1679</v>
      </c>
      <c r="P1797" s="20">
        <v>0</v>
      </c>
      <c r="Q1797" s="20" t="s">
        <v>499</v>
      </c>
      <c r="R1797" s="20" t="s">
        <v>566</v>
      </c>
      <c r="S1797" s="20" t="s">
        <v>221</v>
      </c>
      <c r="T1797" s="20" t="s">
        <v>4190</v>
      </c>
      <c r="U1797" s="20" t="s">
        <v>4191</v>
      </c>
      <c r="V1797" s="20">
        <v>17</v>
      </c>
      <c r="W1797" s="20">
        <v>536</v>
      </c>
      <c r="Y1797" s="20" t="s">
        <v>1684</v>
      </c>
      <c r="Z1797" s="20" t="s">
        <v>1685</v>
      </c>
      <c r="AA1797" s="20">
        <v>1.5</v>
      </c>
      <c r="AB1797" s="20">
        <v>12</v>
      </c>
      <c r="AC1797" s="20">
        <v>12</v>
      </c>
      <c r="AD1797" s="20">
        <v>12</v>
      </c>
      <c r="AL1797" s="20" t="s">
        <v>1686</v>
      </c>
      <c r="AT1797" s="20" t="s">
        <v>1687</v>
      </c>
      <c r="BD1797" s="20" t="s">
        <v>1720</v>
      </c>
      <c r="BE1797" s="20" t="s">
        <v>1749</v>
      </c>
      <c r="BL1797" s="20">
        <v>366.8</v>
      </c>
      <c r="BM1797" s="20">
        <v>70</v>
      </c>
      <c r="BO1797" s="20">
        <v>5.24</v>
      </c>
    </row>
    <row r="1798" spans="1:67" x14ac:dyDescent="0.25">
      <c r="A1798" s="20" t="s">
        <v>1677</v>
      </c>
      <c r="B1798" s="20" t="s">
        <v>462</v>
      </c>
      <c r="C1798" s="20" t="s">
        <v>724</v>
      </c>
      <c r="D1798" s="20" t="s">
        <v>654</v>
      </c>
      <c r="E1798" s="20" t="s">
        <v>4196</v>
      </c>
      <c r="F1798" s="20" t="s">
        <v>489</v>
      </c>
      <c r="G1798" s="20">
        <v>0.47</v>
      </c>
      <c r="H1798" s="20" t="s">
        <v>1679</v>
      </c>
      <c r="I1798" s="20" t="s">
        <v>4172</v>
      </c>
      <c r="J1798" s="20" t="s">
        <v>2900</v>
      </c>
      <c r="K1798" s="20" t="s">
        <v>2900</v>
      </c>
      <c r="L1798" s="20" t="s">
        <v>462</v>
      </c>
      <c r="M1798" s="20">
        <v>6</v>
      </c>
      <c r="N1798" s="20" t="s">
        <v>1679</v>
      </c>
      <c r="P1798" s="20">
        <v>0</v>
      </c>
      <c r="Q1798" s="20" t="s">
        <v>499</v>
      </c>
      <c r="R1798" s="20" t="s">
        <v>566</v>
      </c>
      <c r="S1798" s="20" t="s">
        <v>221</v>
      </c>
      <c r="T1798" s="20" t="s">
        <v>4190</v>
      </c>
      <c r="U1798" s="20" t="s">
        <v>4191</v>
      </c>
      <c r="V1798" s="20">
        <v>17</v>
      </c>
      <c r="W1798" s="20">
        <v>536</v>
      </c>
      <c r="Y1798" s="20" t="s">
        <v>1684</v>
      </c>
      <c r="Z1798" s="20" t="s">
        <v>1685</v>
      </c>
      <c r="AA1798" s="20">
        <v>1.5</v>
      </c>
      <c r="AB1798" s="20">
        <v>12</v>
      </c>
      <c r="AC1798" s="20">
        <v>12</v>
      </c>
      <c r="AD1798" s="20">
        <v>12</v>
      </c>
      <c r="AL1798" s="20" t="s">
        <v>1686</v>
      </c>
      <c r="AT1798" s="20" t="s">
        <v>1687</v>
      </c>
      <c r="BD1798" s="20" t="s">
        <v>1720</v>
      </c>
      <c r="BE1798" s="20" t="s">
        <v>1749</v>
      </c>
      <c r="BL1798" s="20">
        <v>32.9</v>
      </c>
      <c r="BM1798" s="20">
        <v>70</v>
      </c>
      <c r="BO1798" s="20">
        <v>0.47</v>
      </c>
    </row>
    <row r="1799" spans="1:67" x14ac:dyDescent="0.25">
      <c r="A1799" s="20" t="s">
        <v>1677</v>
      </c>
      <c r="B1799" s="20" t="s">
        <v>462</v>
      </c>
      <c r="C1799" s="20" t="s">
        <v>724</v>
      </c>
      <c r="D1799" s="20" t="s">
        <v>654</v>
      </c>
      <c r="E1799" s="20" t="s">
        <v>4197</v>
      </c>
      <c r="F1799" s="20" t="s">
        <v>490</v>
      </c>
      <c r="G1799" s="20">
        <v>0.61</v>
      </c>
      <c r="H1799" s="20" t="s">
        <v>1679</v>
      </c>
      <c r="I1799" s="20" t="s">
        <v>4172</v>
      </c>
      <c r="J1799" s="20" t="s">
        <v>2900</v>
      </c>
      <c r="K1799" s="20" t="s">
        <v>2900</v>
      </c>
      <c r="L1799" s="20" t="s">
        <v>462</v>
      </c>
      <c r="M1799" s="20">
        <v>6</v>
      </c>
      <c r="N1799" s="20" t="s">
        <v>1679</v>
      </c>
      <c r="P1799" s="20">
        <v>0</v>
      </c>
      <c r="Q1799" s="20" t="s">
        <v>499</v>
      </c>
      <c r="R1799" s="20" t="s">
        <v>566</v>
      </c>
      <c r="S1799" s="20" t="s">
        <v>221</v>
      </c>
      <c r="T1799" s="20" t="s">
        <v>4190</v>
      </c>
      <c r="U1799" s="20" t="s">
        <v>4191</v>
      </c>
      <c r="V1799" s="20">
        <v>17</v>
      </c>
      <c r="W1799" s="20">
        <v>536</v>
      </c>
      <c r="Y1799" s="20" t="s">
        <v>1684</v>
      </c>
      <c r="Z1799" s="20" t="s">
        <v>1685</v>
      </c>
      <c r="AA1799" s="20">
        <v>1.5</v>
      </c>
      <c r="AB1799" s="20">
        <v>12</v>
      </c>
      <c r="AC1799" s="20">
        <v>12</v>
      </c>
      <c r="AD1799" s="20">
        <v>12</v>
      </c>
      <c r="AL1799" s="20" t="s">
        <v>1686</v>
      </c>
      <c r="AT1799" s="20" t="s">
        <v>1687</v>
      </c>
      <c r="BD1799" s="20" t="s">
        <v>1720</v>
      </c>
      <c r="BE1799" s="20" t="s">
        <v>1749</v>
      </c>
      <c r="BL1799" s="20">
        <v>42.7</v>
      </c>
      <c r="BM1799" s="20">
        <v>70</v>
      </c>
      <c r="BO1799" s="20">
        <v>0.61</v>
      </c>
    </row>
    <row r="1800" spans="1:67" x14ac:dyDescent="0.25">
      <c r="A1800" s="20" t="s">
        <v>1677</v>
      </c>
      <c r="B1800" s="20" t="s">
        <v>462</v>
      </c>
      <c r="C1800" s="20" t="s">
        <v>724</v>
      </c>
      <c r="D1800" s="20" t="s">
        <v>654</v>
      </c>
      <c r="E1800" s="20" t="s">
        <v>4198</v>
      </c>
      <c r="F1800" s="20" t="s">
        <v>491</v>
      </c>
      <c r="G1800" s="20">
        <v>3.14</v>
      </c>
      <c r="H1800" s="20" t="s">
        <v>1679</v>
      </c>
      <c r="I1800" s="20" t="s">
        <v>4172</v>
      </c>
      <c r="J1800" s="20" t="s">
        <v>2900</v>
      </c>
      <c r="K1800" s="20" t="s">
        <v>2900</v>
      </c>
      <c r="L1800" s="20" t="s">
        <v>462</v>
      </c>
      <c r="M1800" s="20">
        <v>6</v>
      </c>
      <c r="N1800" s="20" t="s">
        <v>1679</v>
      </c>
      <c r="P1800" s="20">
        <v>0</v>
      </c>
      <c r="Q1800" s="20" t="s">
        <v>499</v>
      </c>
      <c r="R1800" s="20" t="s">
        <v>566</v>
      </c>
      <c r="S1800" s="20" t="s">
        <v>221</v>
      </c>
      <c r="T1800" s="20" t="s">
        <v>4190</v>
      </c>
      <c r="U1800" s="20" t="s">
        <v>4191</v>
      </c>
      <c r="V1800" s="20">
        <v>17</v>
      </c>
      <c r="W1800" s="20">
        <v>536</v>
      </c>
      <c r="Y1800" s="20" t="s">
        <v>1684</v>
      </c>
      <c r="Z1800" s="20" t="s">
        <v>1685</v>
      </c>
      <c r="AA1800" s="20">
        <v>1.5</v>
      </c>
      <c r="AB1800" s="20">
        <v>12</v>
      </c>
      <c r="AC1800" s="20">
        <v>12</v>
      </c>
      <c r="AD1800" s="20">
        <v>12</v>
      </c>
      <c r="AL1800" s="20" t="s">
        <v>1686</v>
      </c>
      <c r="AT1800" s="20" t="s">
        <v>1687</v>
      </c>
      <c r="BD1800" s="20" t="s">
        <v>1720</v>
      </c>
      <c r="BE1800" s="20" t="s">
        <v>1749</v>
      </c>
      <c r="BL1800" s="20">
        <v>219.8</v>
      </c>
      <c r="BM1800" s="20">
        <v>70</v>
      </c>
      <c r="BO1800" s="20">
        <v>3.14</v>
      </c>
    </row>
    <row r="1801" spans="1:67" x14ac:dyDescent="0.25">
      <c r="A1801" s="20" t="s">
        <v>1677</v>
      </c>
      <c r="B1801" s="20" t="s">
        <v>462</v>
      </c>
      <c r="C1801" s="20" t="s">
        <v>724</v>
      </c>
      <c r="D1801" s="20" t="s">
        <v>654</v>
      </c>
      <c r="E1801" s="20" t="s">
        <v>4199</v>
      </c>
      <c r="F1801" s="20" t="s">
        <v>492</v>
      </c>
      <c r="G1801" s="20">
        <v>6.95</v>
      </c>
      <c r="H1801" s="20" t="s">
        <v>1679</v>
      </c>
      <c r="I1801" s="20" t="s">
        <v>4172</v>
      </c>
      <c r="J1801" s="20" t="s">
        <v>2900</v>
      </c>
      <c r="K1801" s="20" t="s">
        <v>2900</v>
      </c>
      <c r="L1801" s="20" t="s">
        <v>462</v>
      </c>
      <c r="M1801" s="20">
        <v>6</v>
      </c>
      <c r="N1801" s="20" t="s">
        <v>1679</v>
      </c>
      <c r="P1801" s="20">
        <v>0</v>
      </c>
      <c r="Q1801" s="20" t="s">
        <v>499</v>
      </c>
      <c r="R1801" s="20" t="s">
        <v>566</v>
      </c>
      <c r="S1801" s="20" t="s">
        <v>221</v>
      </c>
      <c r="T1801" s="20" t="s">
        <v>4190</v>
      </c>
      <c r="U1801" s="20" t="s">
        <v>4191</v>
      </c>
      <c r="V1801" s="20">
        <v>17</v>
      </c>
      <c r="W1801" s="20">
        <v>536</v>
      </c>
      <c r="Y1801" s="20" t="s">
        <v>1684</v>
      </c>
      <c r="Z1801" s="20" t="s">
        <v>1685</v>
      </c>
      <c r="AA1801" s="20">
        <v>1.5</v>
      </c>
      <c r="AB1801" s="20">
        <v>12</v>
      </c>
      <c r="AC1801" s="20">
        <v>12</v>
      </c>
      <c r="AD1801" s="20">
        <v>12</v>
      </c>
      <c r="AL1801" s="20" t="s">
        <v>1686</v>
      </c>
      <c r="AT1801" s="20" t="s">
        <v>1687</v>
      </c>
      <c r="BD1801" s="20" t="s">
        <v>1720</v>
      </c>
      <c r="BE1801" s="20" t="s">
        <v>1749</v>
      </c>
      <c r="BL1801" s="20">
        <v>486.5</v>
      </c>
      <c r="BM1801" s="20">
        <v>70</v>
      </c>
      <c r="BO1801" s="20">
        <v>6.95</v>
      </c>
    </row>
    <row r="1802" spans="1:67" x14ac:dyDescent="0.25">
      <c r="A1802" s="20" t="s">
        <v>1677</v>
      </c>
      <c r="B1802" s="20" t="s">
        <v>462</v>
      </c>
      <c r="C1802" s="20" t="s">
        <v>724</v>
      </c>
      <c r="D1802" s="20" t="s">
        <v>654</v>
      </c>
      <c r="E1802" s="20" t="s">
        <v>4200</v>
      </c>
      <c r="F1802" s="20" t="s">
        <v>493</v>
      </c>
      <c r="G1802" s="20">
        <v>0.33</v>
      </c>
      <c r="H1802" s="20" t="s">
        <v>1679</v>
      </c>
      <c r="I1802" s="20" t="s">
        <v>4172</v>
      </c>
      <c r="J1802" s="20" t="s">
        <v>2900</v>
      </c>
      <c r="K1802" s="20" t="s">
        <v>2900</v>
      </c>
      <c r="L1802" s="20" t="s">
        <v>462</v>
      </c>
      <c r="M1802" s="20">
        <v>6</v>
      </c>
      <c r="N1802" s="20" t="s">
        <v>1679</v>
      </c>
      <c r="P1802" s="20">
        <v>0</v>
      </c>
      <c r="Q1802" s="20" t="s">
        <v>499</v>
      </c>
      <c r="R1802" s="20" t="s">
        <v>566</v>
      </c>
      <c r="S1802" s="20" t="s">
        <v>221</v>
      </c>
      <c r="T1802" s="20" t="s">
        <v>4190</v>
      </c>
      <c r="U1802" s="20" t="s">
        <v>4191</v>
      </c>
      <c r="V1802" s="20">
        <v>17</v>
      </c>
      <c r="W1802" s="20">
        <v>536</v>
      </c>
      <c r="Y1802" s="20" t="s">
        <v>1684</v>
      </c>
      <c r="Z1802" s="20" t="s">
        <v>1685</v>
      </c>
      <c r="AA1802" s="20">
        <v>1.5</v>
      </c>
      <c r="AB1802" s="20">
        <v>12</v>
      </c>
      <c r="AC1802" s="20">
        <v>12</v>
      </c>
      <c r="AD1802" s="20">
        <v>12</v>
      </c>
      <c r="AL1802" s="20" t="s">
        <v>1686</v>
      </c>
      <c r="AT1802" s="20" t="s">
        <v>1687</v>
      </c>
      <c r="BD1802" s="20" t="s">
        <v>1720</v>
      </c>
      <c r="BE1802" s="20" t="s">
        <v>1749</v>
      </c>
      <c r="BL1802" s="20">
        <v>23.1</v>
      </c>
      <c r="BM1802" s="20">
        <v>70</v>
      </c>
      <c r="BO1802" s="20">
        <v>0.33</v>
      </c>
    </row>
    <row r="1803" spans="1:67" x14ac:dyDescent="0.25">
      <c r="A1803" s="20" t="s">
        <v>1677</v>
      </c>
      <c r="B1803" s="20" t="s">
        <v>462</v>
      </c>
      <c r="C1803" s="20" t="s">
        <v>724</v>
      </c>
      <c r="D1803" s="20" t="s">
        <v>654</v>
      </c>
      <c r="E1803" s="20" t="s">
        <v>4201</v>
      </c>
      <c r="F1803" s="20" t="s">
        <v>494</v>
      </c>
      <c r="G1803" s="20">
        <v>0.34</v>
      </c>
      <c r="H1803" s="20" t="s">
        <v>1679</v>
      </c>
      <c r="I1803" s="20" t="s">
        <v>4172</v>
      </c>
      <c r="J1803" s="20" t="s">
        <v>2900</v>
      </c>
      <c r="K1803" s="20" t="s">
        <v>2900</v>
      </c>
      <c r="L1803" s="20" t="s">
        <v>462</v>
      </c>
      <c r="M1803" s="20">
        <v>4</v>
      </c>
      <c r="N1803" s="20" t="s">
        <v>1679</v>
      </c>
      <c r="P1803" s="20">
        <v>0</v>
      </c>
      <c r="Q1803" s="20" t="s">
        <v>499</v>
      </c>
      <c r="R1803" s="20" t="s">
        <v>566</v>
      </c>
      <c r="S1803" s="20" t="s">
        <v>221</v>
      </c>
      <c r="T1803" s="20" t="s">
        <v>4190</v>
      </c>
      <c r="U1803" s="20" t="s">
        <v>4191</v>
      </c>
      <c r="V1803" s="20">
        <v>17</v>
      </c>
      <c r="W1803" s="20">
        <v>536</v>
      </c>
      <c r="Y1803" s="20" t="s">
        <v>1684</v>
      </c>
      <c r="Z1803" s="20" t="s">
        <v>1685</v>
      </c>
      <c r="AA1803" s="20">
        <v>1.5</v>
      </c>
      <c r="AB1803" s="20">
        <v>12</v>
      </c>
      <c r="AC1803" s="20">
        <v>12</v>
      </c>
      <c r="AD1803" s="20">
        <v>12</v>
      </c>
      <c r="AL1803" s="20" t="s">
        <v>1686</v>
      </c>
      <c r="AT1803" s="20" t="s">
        <v>1687</v>
      </c>
      <c r="BD1803" s="20" t="s">
        <v>1720</v>
      </c>
      <c r="BE1803" s="20" t="s">
        <v>1749</v>
      </c>
      <c r="BL1803" s="20">
        <v>23.8</v>
      </c>
      <c r="BM1803" s="20">
        <v>70</v>
      </c>
      <c r="BO1803" s="20">
        <v>0.34</v>
      </c>
    </row>
    <row r="1804" spans="1:67" x14ac:dyDescent="0.25">
      <c r="A1804" s="20" t="s">
        <v>1677</v>
      </c>
      <c r="B1804" s="20" t="s">
        <v>462</v>
      </c>
      <c r="C1804" s="20" t="s">
        <v>725</v>
      </c>
      <c r="D1804" s="20" t="s">
        <v>464</v>
      </c>
      <c r="E1804" s="20" t="s">
        <v>4202</v>
      </c>
      <c r="F1804" s="20" t="s">
        <v>465</v>
      </c>
      <c r="G1804" s="20">
        <v>7.02</v>
      </c>
      <c r="H1804" s="20" t="s">
        <v>1679</v>
      </c>
      <c r="I1804" s="20" t="s">
        <v>4203</v>
      </c>
      <c r="J1804" s="20" t="s">
        <v>1681</v>
      </c>
      <c r="K1804" s="20" t="s">
        <v>1681</v>
      </c>
      <c r="L1804" s="20" t="s">
        <v>462</v>
      </c>
      <c r="M1804" s="20">
        <v>4</v>
      </c>
      <c r="N1804" s="20" t="s">
        <v>1679</v>
      </c>
      <c r="P1804" s="20">
        <v>0</v>
      </c>
      <c r="Q1804" s="20" t="s">
        <v>499</v>
      </c>
      <c r="R1804" s="20" t="s">
        <v>488</v>
      </c>
      <c r="S1804" s="20" t="s">
        <v>221</v>
      </c>
      <c r="T1804" s="20" t="s">
        <v>4204</v>
      </c>
      <c r="U1804" s="20" t="s">
        <v>4205</v>
      </c>
      <c r="V1804" s="20">
        <v>9</v>
      </c>
      <c r="W1804" s="20">
        <v>296</v>
      </c>
      <c r="Y1804" s="20" t="s">
        <v>1684</v>
      </c>
      <c r="Z1804" s="20" t="s">
        <v>1685</v>
      </c>
      <c r="AA1804" s="20">
        <v>1.5</v>
      </c>
      <c r="AB1804" s="20">
        <v>4</v>
      </c>
      <c r="AC1804" s="20">
        <v>4</v>
      </c>
      <c r="AD1804" s="20">
        <v>4</v>
      </c>
      <c r="AL1804" s="20" t="s">
        <v>1686</v>
      </c>
      <c r="AT1804" s="20" t="s">
        <v>1687</v>
      </c>
      <c r="AZ1804" s="20" t="s">
        <v>1660</v>
      </c>
      <c r="BE1804" s="20" t="s">
        <v>1749</v>
      </c>
      <c r="BK1804" s="20" t="s">
        <v>1671</v>
      </c>
      <c r="BL1804" s="20">
        <v>491.4</v>
      </c>
      <c r="BM1804" s="20">
        <v>70</v>
      </c>
    </row>
    <row r="1805" spans="1:67" x14ac:dyDescent="0.25">
      <c r="A1805" s="20" t="s">
        <v>1677</v>
      </c>
      <c r="B1805" s="20" t="s">
        <v>462</v>
      </c>
      <c r="C1805" s="20" t="s">
        <v>725</v>
      </c>
      <c r="D1805" s="20" t="s">
        <v>464</v>
      </c>
      <c r="E1805" s="20" t="s">
        <v>4206</v>
      </c>
      <c r="F1805" s="20" t="s">
        <v>468</v>
      </c>
      <c r="G1805" s="20">
        <v>4.2699999999999996</v>
      </c>
      <c r="H1805" s="20" t="s">
        <v>1679</v>
      </c>
      <c r="I1805" s="20" t="s">
        <v>4203</v>
      </c>
      <c r="J1805" s="20" t="s">
        <v>1681</v>
      </c>
      <c r="K1805" s="20" t="s">
        <v>1681</v>
      </c>
      <c r="L1805" s="20" t="s">
        <v>462</v>
      </c>
      <c r="M1805" s="20">
        <v>4</v>
      </c>
      <c r="N1805" s="20" t="s">
        <v>1679</v>
      </c>
      <c r="P1805" s="20">
        <v>0</v>
      </c>
      <c r="Q1805" s="20" t="s">
        <v>499</v>
      </c>
      <c r="R1805" s="20" t="s">
        <v>542</v>
      </c>
      <c r="S1805" s="20" t="s">
        <v>221</v>
      </c>
      <c r="T1805" s="20" t="s">
        <v>4207</v>
      </c>
      <c r="U1805" s="20" t="s">
        <v>4205</v>
      </c>
      <c r="V1805" s="20">
        <v>9</v>
      </c>
      <c r="W1805" s="20">
        <v>296</v>
      </c>
      <c r="Y1805" s="20" t="s">
        <v>1684</v>
      </c>
      <c r="Z1805" s="20" t="s">
        <v>1685</v>
      </c>
      <c r="AA1805" s="20">
        <v>1.5</v>
      </c>
      <c r="AB1805" s="20">
        <v>4</v>
      </c>
      <c r="AC1805" s="20">
        <v>4</v>
      </c>
      <c r="AD1805" s="20">
        <v>4</v>
      </c>
      <c r="AL1805" s="20" t="s">
        <v>1686</v>
      </c>
      <c r="AT1805" s="20" t="s">
        <v>1687</v>
      </c>
      <c r="AZ1805" s="20" t="s">
        <v>1660</v>
      </c>
      <c r="BE1805" s="20" t="s">
        <v>1749</v>
      </c>
      <c r="BK1805" s="20" t="s">
        <v>1671</v>
      </c>
      <c r="BL1805" s="20">
        <v>298.89999999999998</v>
      </c>
      <c r="BM1805" s="20">
        <v>70</v>
      </c>
    </row>
    <row r="1806" spans="1:67" x14ac:dyDescent="0.25">
      <c r="A1806" s="20" t="s">
        <v>1677</v>
      </c>
      <c r="B1806" s="20" t="s">
        <v>462</v>
      </c>
      <c r="C1806" s="20" t="s">
        <v>725</v>
      </c>
      <c r="D1806" s="20" t="s">
        <v>464</v>
      </c>
      <c r="E1806" s="20" t="s">
        <v>4208</v>
      </c>
      <c r="F1806" s="20" t="s">
        <v>470</v>
      </c>
      <c r="G1806" s="20">
        <v>0.53</v>
      </c>
      <c r="H1806" s="20" t="s">
        <v>1679</v>
      </c>
      <c r="I1806" s="20" t="s">
        <v>4203</v>
      </c>
      <c r="J1806" s="20" t="s">
        <v>1681</v>
      </c>
      <c r="K1806" s="20" t="s">
        <v>1681</v>
      </c>
      <c r="L1806" s="20" t="s">
        <v>462</v>
      </c>
      <c r="M1806" s="20">
        <v>4</v>
      </c>
      <c r="N1806" s="20" t="s">
        <v>1679</v>
      </c>
      <c r="P1806" s="20">
        <v>0</v>
      </c>
      <c r="Q1806" s="20" t="s">
        <v>499</v>
      </c>
      <c r="R1806" s="20" t="s">
        <v>542</v>
      </c>
      <c r="S1806" s="20" t="s">
        <v>221</v>
      </c>
      <c r="T1806" s="20" t="s">
        <v>4207</v>
      </c>
      <c r="U1806" s="20" t="s">
        <v>4205</v>
      </c>
      <c r="V1806" s="20">
        <v>9</v>
      </c>
      <c r="W1806" s="20">
        <v>296</v>
      </c>
      <c r="Y1806" s="20" t="s">
        <v>1684</v>
      </c>
      <c r="Z1806" s="20" t="s">
        <v>1685</v>
      </c>
      <c r="AA1806" s="20">
        <v>1.5</v>
      </c>
      <c r="AB1806" s="20">
        <v>4</v>
      </c>
      <c r="AC1806" s="20">
        <v>4</v>
      </c>
      <c r="AD1806" s="20">
        <v>4</v>
      </c>
      <c r="AL1806" s="20" t="s">
        <v>1686</v>
      </c>
      <c r="AT1806" s="20" t="s">
        <v>1687</v>
      </c>
      <c r="AZ1806" s="20" t="s">
        <v>1660</v>
      </c>
      <c r="BE1806" s="20" t="s">
        <v>1749</v>
      </c>
      <c r="BK1806" s="20" t="s">
        <v>1671</v>
      </c>
      <c r="BL1806" s="20">
        <v>37.1</v>
      </c>
      <c r="BM1806" s="20">
        <v>70</v>
      </c>
    </row>
    <row r="1807" spans="1:67" x14ac:dyDescent="0.25">
      <c r="A1807" s="20" t="s">
        <v>1677</v>
      </c>
      <c r="B1807" s="20" t="s">
        <v>462</v>
      </c>
      <c r="C1807" s="20" t="s">
        <v>725</v>
      </c>
      <c r="D1807" s="20" t="s">
        <v>464</v>
      </c>
      <c r="E1807" s="20" t="s">
        <v>4209</v>
      </c>
      <c r="F1807" s="20" t="s">
        <v>471</v>
      </c>
      <c r="G1807" s="20">
        <v>0.89</v>
      </c>
      <c r="H1807" s="20" t="s">
        <v>1679</v>
      </c>
      <c r="I1807" s="20" t="s">
        <v>4203</v>
      </c>
      <c r="J1807" s="20" t="s">
        <v>1681</v>
      </c>
      <c r="K1807" s="20" t="s">
        <v>1681</v>
      </c>
      <c r="L1807" s="20" t="s">
        <v>462</v>
      </c>
      <c r="M1807" s="20">
        <v>4</v>
      </c>
      <c r="N1807" s="20" t="s">
        <v>1679</v>
      </c>
      <c r="P1807" s="20">
        <v>0</v>
      </c>
      <c r="Q1807" s="20" t="s">
        <v>499</v>
      </c>
      <c r="R1807" s="20" t="s">
        <v>542</v>
      </c>
      <c r="S1807" s="20" t="s">
        <v>221</v>
      </c>
      <c r="T1807" s="20" t="s">
        <v>4207</v>
      </c>
      <c r="U1807" s="20" t="s">
        <v>4205</v>
      </c>
      <c r="V1807" s="20">
        <v>9</v>
      </c>
      <c r="W1807" s="20">
        <v>296</v>
      </c>
      <c r="Y1807" s="20" t="s">
        <v>1684</v>
      </c>
      <c r="Z1807" s="20" t="s">
        <v>1685</v>
      </c>
      <c r="AA1807" s="20">
        <v>1.5</v>
      </c>
      <c r="AB1807" s="20">
        <v>4</v>
      </c>
      <c r="AC1807" s="20">
        <v>4</v>
      </c>
      <c r="AD1807" s="20">
        <v>4</v>
      </c>
      <c r="AL1807" s="20" t="s">
        <v>1686</v>
      </c>
      <c r="AT1807" s="20" t="s">
        <v>1687</v>
      </c>
      <c r="AZ1807" s="20" t="s">
        <v>1660</v>
      </c>
      <c r="BE1807" s="20" t="s">
        <v>1749</v>
      </c>
      <c r="BK1807" s="20" t="s">
        <v>1671</v>
      </c>
      <c r="BL1807" s="20">
        <v>62.3</v>
      </c>
      <c r="BM1807" s="20">
        <v>70</v>
      </c>
    </row>
    <row r="1808" spans="1:67" x14ac:dyDescent="0.25">
      <c r="A1808" s="20" t="s">
        <v>1677</v>
      </c>
      <c r="B1808" s="20" t="s">
        <v>462</v>
      </c>
      <c r="C1808" s="20" t="s">
        <v>725</v>
      </c>
      <c r="D1808" s="20" t="s">
        <v>464</v>
      </c>
      <c r="E1808" s="20" t="s">
        <v>4210</v>
      </c>
      <c r="F1808" s="20" t="s">
        <v>472</v>
      </c>
      <c r="G1808" s="20">
        <v>3.94</v>
      </c>
      <c r="H1808" s="20" t="s">
        <v>1679</v>
      </c>
      <c r="I1808" s="20" t="s">
        <v>4203</v>
      </c>
      <c r="J1808" s="20" t="s">
        <v>1681</v>
      </c>
      <c r="K1808" s="20" t="s">
        <v>1681</v>
      </c>
      <c r="L1808" s="20" t="s">
        <v>462</v>
      </c>
      <c r="M1808" s="20">
        <v>4</v>
      </c>
      <c r="N1808" s="20" t="s">
        <v>1679</v>
      </c>
      <c r="P1808" s="20">
        <v>0</v>
      </c>
      <c r="Q1808" s="20" t="s">
        <v>499</v>
      </c>
      <c r="R1808" s="20" t="s">
        <v>542</v>
      </c>
      <c r="S1808" s="20" t="s">
        <v>221</v>
      </c>
      <c r="T1808" s="20" t="s">
        <v>4207</v>
      </c>
      <c r="U1808" s="20" t="s">
        <v>4205</v>
      </c>
      <c r="V1808" s="20">
        <v>9</v>
      </c>
      <c r="W1808" s="20">
        <v>296</v>
      </c>
      <c r="Y1808" s="20" t="s">
        <v>1684</v>
      </c>
      <c r="Z1808" s="20" t="s">
        <v>1685</v>
      </c>
      <c r="AA1808" s="20">
        <v>1.5</v>
      </c>
      <c r="AB1808" s="20">
        <v>4</v>
      </c>
      <c r="AC1808" s="20">
        <v>4</v>
      </c>
      <c r="AD1808" s="20">
        <v>4</v>
      </c>
      <c r="AL1808" s="20" t="s">
        <v>1686</v>
      </c>
      <c r="AT1808" s="20" t="s">
        <v>1687</v>
      </c>
      <c r="AZ1808" s="20" t="s">
        <v>1660</v>
      </c>
      <c r="BE1808" s="20" t="s">
        <v>1749</v>
      </c>
      <c r="BK1808" s="20" t="s">
        <v>1671</v>
      </c>
      <c r="BL1808" s="20">
        <v>275.8</v>
      </c>
      <c r="BM1808" s="20">
        <v>70</v>
      </c>
    </row>
    <row r="1809" spans="1:68" x14ac:dyDescent="0.25">
      <c r="A1809" s="20" t="s">
        <v>1677</v>
      </c>
      <c r="B1809" s="20" t="s">
        <v>462</v>
      </c>
      <c r="C1809" s="20" t="s">
        <v>725</v>
      </c>
      <c r="D1809" s="20" t="s">
        <v>464</v>
      </c>
      <c r="E1809" s="20" t="s">
        <v>4211</v>
      </c>
      <c r="F1809" s="20" t="s">
        <v>473</v>
      </c>
      <c r="G1809" s="20">
        <v>3.9</v>
      </c>
      <c r="H1809" s="20" t="s">
        <v>1679</v>
      </c>
      <c r="I1809" s="20" t="s">
        <v>4203</v>
      </c>
      <c r="J1809" s="20" t="s">
        <v>1681</v>
      </c>
      <c r="K1809" s="20" t="s">
        <v>1681</v>
      </c>
      <c r="L1809" s="20" t="s">
        <v>462</v>
      </c>
      <c r="M1809" s="20">
        <v>4</v>
      </c>
      <c r="N1809" s="20" t="s">
        <v>1679</v>
      </c>
      <c r="P1809" s="20">
        <v>0</v>
      </c>
      <c r="Q1809" s="20" t="s">
        <v>499</v>
      </c>
      <c r="R1809" s="20" t="s">
        <v>542</v>
      </c>
      <c r="S1809" s="20" t="s">
        <v>221</v>
      </c>
      <c r="T1809" s="20" t="s">
        <v>4207</v>
      </c>
      <c r="U1809" s="20" t="s">
        <v>4205</v>
      </c>
      <c r="V1809" s="20">
        <v>9</v>
      </c>
      <c r="W1809" s="20">
        <v>296</v>
      </c>
      <c r="Y1809" s="20" t="s">
        <v>1684</v>
      </c>
      <c r="Z1809" s="20" t="s">
        <v>1685</v>
      </c>
      <c r="AA1809" s="20">
        <v>1.5</v>
      </c>
      <c r="AB1809" s="20">
        <v>4</v>
      </c>
      <c r="AC1809" s="20">
        <v>4</v>
      </c>
      <c r="AD1809" s="20">
        <v>4</v>
      </c>
      <c r="AL1809" s="20" t="s">
        <v>1686</v>
      </c>
      <c r="AT1809" s="20" t="s">
        <v>1687</v>
      </c>
      <c r="AZ1809" s="20" t="s">
        <v>1660</v>
      </c>
      <c r="BE1809" s="20" t="s">
        <v>1749</v>
      </c>
      <c r="BK1809" s="20" t="s">
        <v>1671</v>
      </c>
      <c r="BL1809" s="20">
        <v>273</v>
      </c>
      <c r="BM1809" s="20">
        <v>70</v>
      </c>
    </row>
    <row r="1810" spans="1:68" x14ac:dyDescent="0.25">
      <c r="A1810" s="20" t="s">
        <v>1677</v>
      </c>
      <c r="B1810" s="20" t="s">
        <v>462</v>
      </c>
      <c r="C1810" s="20" t="s">
        <v>725</v>
      </c>
      <c r="D1810" s="20" t="s">
        <v>464</v>
      </c>
      <c r="E1810" s="20" t="s">
        <v>4212</v>
      </c>
      <c r="F1810" s="20" t="s">
        <v>474</v>
      </c>
      <c r="G1810" s="20">
        <v>8.5500000000000007</v>
      </c>
      <c r="H1810" s="20" t="s">
        <v>1679</v>
      </c>
      <c r="I1810" s="20" t="s">
        <v>4203</v>
      </c>
      <c r="J1810" s="20" t="s">
        <v>1681</v>
      </c>
      <c r="K1810" s="20" t="s">
        <v>1681</v>
      </c>
      <c r="L1810" s="20" t="s">
        <v>462</v>
      </c>
      <c r="M1810" s="20">
        <v>4</v>
      </c>
      <c r="N1810" s="20" t="s">
        <v>1679</v>
      </c>
      <c r="P1810" s="20">
        <v>0</v>
      </c>
      <c r="Q1810" s="20" t="s">
        <v>499</v>
      </c>
      <c r="R1810" s="20" t="s">
        <v>542</v>
      </c>
      <c r="S1810" s="20" t="s">
        <v>221</v>
      </c>
      <c r="T1810" s="20" t="s">
        <v>4213</v>
      </c>
      <c r="U1810" s="20" t="s">
        <v>4205</v>
      </c>
      <c r="V1810" s="20">
        <v>9</v>
      </c>
      <c r="W1810" s="20">
        <v>296</v>
      </c>
      <c r="Y1810" s="20" t="s">
        <v>1684</v>
      </c>
      <c r="Z1810" s="20" t="s">
        <v>1685</v>
      </c>
      <c r="AA1810" s="20">
        <v>1.5</v>
      </c>
      <c r="AB1810" s="20">
        <v>4</v>
      </c>
      <c r="AC1810" s="20">
        <v>4</v>
      </c>
      <c r="AD1810" s="20">
        <v>4</v>
      </c>
      <c r="AL1810" s="20" t="s">
        <v>1686</v>
      </c>
      <c r="AT1810" s="20" t="s">
        <v>1687</v>
      </c>
      <c r="AZ1810" s="20" t="s">
        <v>1660</v>
      </c>
      <c r="BE1810" s="20" t="s">
        <v>1749</v>
      </c>
      <c r="BK1810" s="20" t="s">
        <v>1671</v>
      </c>
      <c r="BL1810" s="20">
        <v>598.5</v>
      </c>
      <c r="BM1810" s="20">
        <v>70</v>
      </c>
    </row>
    <row r="1811" spans="1:68" x14ac:dyDescent="0.25">
      <c r="A1811" s="20" t="s">
        <v>1677</v>
      </c>
      <c r="B1811" s="20" t="s">
        <v>462</v>
      </c>
      <c r="C1811" s="20" t="s">
        <v>725</v>
      </c>
      <c r="D1811" s="20" t="s">
        <v>464</v>
      </c>
      <c r="E1811" s="20" t="s">
        <v>4214</v>
      </c>
      <c r="F1811" s="20" t="s">
        <v>475</v>
      </c>
      <c r="G1811" s="20">
        <v>4.17</v>
      </c>
      <c r="H1811" s="20" t="s">
        <v>1679</v>
      </c>
      <c r="I1811" s="20" t="s">
        <v>4203</v>
      </c>
      <c r="J1811" s="20" t="s">
        <v>1681</v>
      </c>
      <c r="K1811" s="20" t="s">
        <v>1681</v>
      </c>
      <c r="L1811" s="20" t="s">
        <v>462</v>
      </c>
      <c r="M1811" s="20">
        <v>4</v>
      </c>
      <c r="N1811" s="20" t="s">
        <v>1679</v>
      </c>
      <c r="P1811" s="20">
        <v>0</v>
      </c>
      <c r="Q1811" s="20" t="s">
        <v>499</v>
      </c>
      <c r="R1811" s="20" t="s">
        <v>488</v>
      </c>
      <c r="S1811" s="20" t="s">
        <v>221</v>
      </c>
      <c r="T1811" s="20" t="s">
        <v>4204</v>
      </c>
      <c r="U1811" s="20" t="s">
        <v>4205</v>
      </c>
      <c r="V1811" s="20">
        <v>9</v>
      </c>
      <c r="W1811" s="20">
        <v>296</v>
      </c>
      <c r="Y1811" s="20" t="s">
        <v>1684</v>
      </c>
      <c r="Z1811" s="20" t="s">
        <v>1685</v>
      </c>
      <c r="AA1811" s="20">
        <v>1.5</v>
      </c>
      <c r="AB1811" s="20">
        <v>4</v>
      </c>
      <c r="AC1811" s="20">
        <v>4</v>
      </c>
      <c r="AD1811" s="20">
        <v>4</v>
      </c>
      <c r="AL1811" s="20" t="s">
        <v>1686</v>
      </c>
      <c r="AT1811" s="20" t="s">
        <v>1687</v>
      </c>
      <c r="AZ1811" s="20" t="s">
        <v>1660</v>
      </c>
      <c r="BE1811" s="20" t="s">
        <v>1749</v>
      </c>
      <c r="BK1811" s="20" t="s">
        <v>1671</v>
      </c>
      <c r="BL1811" s="20">
        <v>291.89999999999998</v>
      </c>
      <c r="BM1811" s="20">
        <v>70</v>
      </c>
    </row>
    <row r="1812" spans="1:68" x14ac:dyDescent="0.25">
      <c r="A1812" s="20" t="s">
        <v>1677</v>
      </c>
      <c r="B1812" s="20" t="s">
        <v>462</v>
      </c>
      <c r="C1812" s="20" t="s">
        <v>725</v>
      </c>
      <c r="D1812" s="20" t="s">
        <v>464</v>
      </c>
      <c r="E1812" s="20" t="s">
        <v>4215</v>
      </c>
      <c r="F1812" s="20" t="s">
        <v>476</v>
      </c>
      <c r="G1812" s="20">
        <v>15.87</v>
      </c>
      <c r="H1812" s="20" t="s">
        <v>1679</v>
      </c>
      <c r="I1812" s="20" t="s">
        <v>4203</v>
      </c>
      <c r="J1812" s="20" t="s">
        <v>1681</v>
      </c>
      <c r="K1812" s="20" t="s">
        <v>1681</v>
      </c>
      <c r="L1812" s="20" t="s">
        <v>462</v>
      </c>
      <c r="M1812" s="20">
        <v>4</v>
      </c>
      <c r="N1812" s="20" t="s">
        <v>1679</v>
      </c>
      <c r="P1812" s="20">
        <v>0</v>
      </c>
      <c r="Q1812" s="20" t="s">
        <v>499</v>
      </c>
      <c r="R1812" s="20" t="s">
        <v>488</v>
      </c>
      <c r="S1812" s="20" t="s">
        <v>221</v>
      </c>
      <c r="T1812" s="20" t="s">
        <v>4216</v>
      </c>
      <c r="U1812" s="20" t="s">
        <v>4205</v>
      </c>
      <c r="V1812" s="20">
        <v>9</v>
      </c>
      <c r="W1812" s="20">
        <v>296</v>
      </c>
      <c r="Y1812" s="20" t="s">
        <v>1684</v>
      </c>
      <c r="Z1812" s="20" t="s">
        <v>1685</v>
      </c>
      <c r="AA1812" s="20">
        <v>1.5</v>
      </c>
      <c r="AB1812" s="20">
        <v>4</v>
      </c>
      <c r="AC1812" s="20">
        <v>4</v>
      </c>
      <c r="AD1812" s="20">
        <v>4</v>
      </c>
      <c r="AL1812" s="20" t="s">
        <v>1686</v>
      </c>
      <c r="AT1812" s="20" t="s">
        <v>1687</v>
      </c>
      <c r="AZ1812" s="20" t="s">
        <v>1660</v>
      </c>
      <c r="BE1812" s="20" t="s">
        <v>1749</v>
      </c>
      <c r="BK1812" s="20" t="s">
        <v>1671</v>
      </c>
      <c r="BL1812" s="20">
        <v>1110.9000000000001</v>
      </c>
      <c r="BM1812" s="20">
        <v>70</v>
      </c>
    </row>
    <row r="1813" spans="1:68" x14ac:dyDescent="0.25">
      <c r="A1813" s="20" t="s">
        <v>1677</v>
      </c>
      <c r="B1813" s="20" t="s">
        <v>462</v>
      </c>
      <c r="C1813" s="20" t="s">
        <v>725</v>
      </c>
      <c r="D1813" s="20" t="s">
        <v>464</v>
      </c>
      <c r="E1813" s="20" t="s">
        <v>4217</v>
      </c>
      <c r="F1813" s="20" t="s">
        <v>477</v>
      </c>
      <c r="G1813" s="20">
        <v>16.75</v>
      </c>
      <c r="H1813" s="20" t="s">
        <v>1679</v>
      </c>
      <c r="I1813" s="20" t="s">
        <v>4203</v>
      </c>
      <c r="J1813" s="20" t="s">
        <v>1681</v>
      </c>
      <c r="K1813" s="20" t="s">
        <v>1681</v>
      </c>
      <c r="L1813" s="20" t="s">
        <v>462</v>
      </c>
      <c r="M1813" s="20">
        <v>4</v>
      </c>
      <c r="N1813" s="20" t="s">
        <v>1679</v>
      </c>
      <c r="P1813" s="20">
        <v>0</v>
      </c>
      <c r="Q1813" s="20" t="s">
        <v>499</v>
      </c>
      <c r="R1813" s="20" t="s">
        <v>488</v>
      </c>
      <c r="S1813" s="20" t="s">
        <v>221</v>
      </c>
      <c r="T1813" s="20" t="s">
        <v>4218</v>
      </c>
      <c r="U1813" s="20" t="s">
        <v>4205</v>
      </c>
      <c r="V1813" s="20">
        <v>9</v>
      </c>
      <c r="W1813" s="20">
        <v>296</v>
      </c>
      <c r="Y1813" s="20" t="s">
        <v>1684</v>
      </c>
      <c r="Z1813" s="20" t="s">
        <v>1685</v>
      </c>
      <c r="AA1813" s="20">
        <v>1.5</v>
      </c>
      <c r="AB1813" s="20">
        <v>4</v>
      </c>
      <c r="AC1813" s="20">
        <v>4</v>
      </c>
      <c r="AD1813" s="20">
        <v>4</v>
      </c>
      <c r="AL1813" s="20" t="s">
        <v>1686</v>
      </c>
      <c r="AT1813" s="20" t="s">
        <v>1687</v>
      </c>
      <c r="AZ1813" s="20" t="s">
        <v>1660</v>
      </c>
      <c r="BE1813" s="20" t="s">
        <v>1749</v>
      </c>
      <c r="BK1813" s="20" t="s">
        <v>1671</v>
      </c>
      <c r="BL1813" s="20">
        <v>692.3</v>
      </c>
      <c r="BM1813" s="20">
        <v>70</v>
      </c>
    </row>
    <row r="1814" spans="1:68" x14ac:dyDescent="0.25">
      <c r="A1814" s="20" t="s">
        <v>1677</v>
      </c>
      <c r="B1814" s="20" t="s">
        <v>462</v>
      </c>
      <c r="C1814" s="20" t="s">
        <v>725</v>
      </c>
      <c r="D1814" s="20" t="s">
        <v>464</v>
      </c>
      <c r="E1814" s="20" t="s">
        <v>4219</v>
      </c>
      <c r="F1814" s="20" t="s">
        <v>478</v>
      </c>
      <c r="G1814" s="20">
        <v>16.75</v>
      </c>
      <c r="H1814" s="20" t="s">
        <v>1679</v>
      </c>
      <c r="I1814" s="20" t="s">
        <v>4203</v>
      </c>
      <c r="J1814" s="20" t="s">
        <v>1681</v>
      </c>
      <c r="K1814" s="20" t="s">
        <v>1681</v>
      </c>
      <c r="L1814" s="20" t="s">
        <v>462</v>
      </c>
      <c r="M1814" s="20">
        <v>4</v>
      </c>
      <c r="N1814" s="20" t="s">
        <v>1679</v>
      </c>
      <c r="P1814" s="20">
        <v>0</v>
      </c>
      <c r="Q1814" s="20" t="s">
        <v>499</v>
      </c>
      <c r="R1814" s="20" t="s">
        <v>542</v>
      </c>
      <c r="S1814" s="20" t="s">
        <v>221</v>
      </c>
      <c r="T1814" s="20" t="s">
        <v>4213</v>
      </c>
      <c r="U1814" s="20" t="s">
        <v>4205</v>
      </c>
      <c r="V1814" s="20">
        <v>9</v>
      </c>
      <c r="W1814" s="20">
        <v>296</v>
      </c>
      <c r="Y1814" s="20" t="s">
        <v>1684</v>
      </c>
      <c r="Z1814" s="20" t="s">
        <v>1685</v>
      </c>
      <c r="AA1814" s="20">
        <v>1.5</v>
      </c>
      <c r="AB1814" s="20">
        <v>4</v>
      </c>
      <c r="AC1814" s="20">
        <v>4</v>
      </c>
      <c r="AD1814" s="20">
        <v>4</v>
      </c>
      <c r="AL1814" s="20" t="s">
        <v>1686</v>
      </c>
      <c r="AT1814" s="20" t="s">
        <v>1687</v>
      </c>
      <c r="AZ1814" s="20" t="s">
        <v>1660</v>
      </c>
      <c r="BE1814" s="20" t="s">
        <v>1749</v>
      </c>
      <c r="BK1814" s="20" t="s">
        <v>1671</v>
      </c>
      <c r="BL1814" s="20">
        <v>1172.5</v>
      </c>
      <c r="BM1814" s="20">
        <v>70</v>
      </c>
    </row>
    <row r="1815" spans="1:68" x14ac:dyDescent="0.25">
      <c r="A1815" s="20" t="s">
        <v>1677</v>
      </c>
      <c r="B1815" s="20" t="s">
        <v>462</v>
      </c>
      <c r="C1815" s="20" t="s">
        <v>725</v>
      </c>
      <c r="D1815" s="20" t="s">
        <v>464</v>
      </c>
      <c r="E1815" s="20" t="s">
        <v>4220</v>
      </c>
      <c r="F1815" s="20" t="s">
        <v>479</v>
      </c>
      <c r="G1815" s="20">
        <v>17.190000000000001</v>
      </c>
      <c r="H1815" s="20" t="s">
        <v>1679</v>
      </c>
      <c r="I1815" s="20" t="s">
        <v>4203</v>
      </c>
      <c r="J1815" s="20" t="s">
        <v>1681</v>
      </c>
      <c r="K1815" s="20" t="s">
        <v>1681</v>
      </c>
      <c r="L1815" s="20" t="s">
        <v>462</v>
      </c>
      <c r="M1815" s="20">
        <v>4</v>
      </c>
      <c r="N1815" s="20" t="s">
        <v>1679</v>
      </c>
      <c r="P1815" s="20">
        <v>0</v>
      </c>
      <c r="Q1815" s="20" t="s">
        <v>499</v>
      </c>
      <c r="R1815" s="20" t="s">
        <v>542</v>
      </c>
      <c r="S1815" s="20" t="s">
        <v>221</v>
      </c>
      <c r="T1815" s="20" t="s">
        <v>4221</v>
      </c>
      <c r="U1815" s="20" t="s">
        <v>4205</v>
      </c>
      <c r="V1815" s="20">
        <v>9</v>
      </c>
      <c r="W1815" s="20">
        <v>296</v>
      </c>
      <c r="Y1815" s="20" t="s">
        <v>1684</v>
      </c>
      <c r="Z1815" s="20" t="s">
        <v>1685</v>
      </c>
      <c r="AA1815" s="20">
        <v>1.5</v>
      </c>
      <c r="AB1815" s="20">
        <v>4</v>
      </c>
      <c r="AC1815" s="20">
        <v>4</v>
      </c>
      <c r="AD1815" s="20">
        <v>4</v>
      </c>
      <c r="AL1815" s="20" t="s">
        <v>1686</v>
      </c>
      <c r="AT1815" s="20" t="s">
        <v>1687</v>
      </c>
      <c r="AZ1815" s="20" t="s">
        <v>1660</v>
      </c>
      <c r="BE1815" s="20" t="s">
        <v>1749</v>
      </c>
      <c r="BK1815" s="20" t="s">
        <v>1671</v>
      </c>
      <c r="BL1815" s="20">
        <v>1203.3</v>
      </c>
      <c r="BM1815" s="20">
        <v>70</v>
      </c>
    </row>
    <row r="1816" spans="1:68" x14ac:dyDescent="0.25">
      <c r="A1816" s="20" t="s">
        <v>1677</v>
      </c>
      <c r="B1816" s="20" t="s">
        <v>462</v>
      </c>
      <c r="C1816" s="20" t="s">
        <v>725</v>
      </c>
      <c r="D1816" s="20" t="s">
        <v>464</v>
      </c>
      <c r="E1816" s="20" t="s">
        <v>4222</v>
      </c>
      <c r="F1816" s="20" t="s">
        <v>480</v>
      </c>
      <c r="G1816" s="20">
        <v>15.2</v>
      </c>
      <c r="H1816" s="20" t="s">
        <v>1679</v>
      </c>
      <c r="I1816" s="20" t="s">
        <v>4203</v>
      </c>
      <c r="J1816" s="20" t="s">
        <v>1681</v>
      </c>
      <c r="K1816" s="20" t="s">
        <v>1681</v>
      </c>
      <c r="L1816" s="20" t="s">
        <v>462</v>
      </c>
      <c r="M1816" s="20">
        <v>4</v>
      </c>
      <c r="N1816" s="20" t="s">
        <v>1679</v>
      </c>
      <c r="P1816" s="20">
        <v>0</v>
      </c>
      <c r="Q1816" s="20" t="s">
        <v>499</v>
      </c>
      <c r="R1816" s="20" t="s">
        <v>542</v>
      </c>
      <c r="S1816" s="20" t="s">
        <v>221</v>
      </c>
      <c r="T1816" s="20" t="s">
        <v>4223</v>
      </c>
      <c r="U1816" s="20" t="s">
        <v>4205</v>
      </c>
      <c r="V1816" s="20">
        <v>9</v>
      </c>
      <c r="W1816" s="20">
        <v>296</v>
      </c>
      <c r="Y1816" s="20" t="s">
        <v>1684</v>
      </c>
      <c r="Z1816" s="20" t="s">
        <v>1685</v>
      </c>
      <c r="AA1816" s="20">
        <v>1.5</v>
      </c>
      <c r="AB1816" s="20">
        <v>4</v>
      </c>
      <c r="AC1816" s="20">
        <v>4</v>
      </c>
      <c r="AD1816" s="20">
        <v>4</v>
      </c>
      <c r="AL1816" s="20" t="s">
        <v>1686</v>
      </c>
      <c r="AT1816" s="20" t="s">
        <v>1687</v>
      </c>
      <c r="AZ1816" s="20" t="s">
        <v>1660</v>
      </c>
      <c r="BE1816" s="20" t="s">
        <v>1749</v>
      </c>
      <c r="BK1816" s="20" t="s">
        <v>1671</v>
      </c>
      <c r="BL1816" s="20">
        <v>1064</v>
      </c>
      <c r="BM1816" s="20">
        <v>70</v>
      </c>
    </row>
    <row r="1817" spans="1:68" x14ac:dyDescent="0.25">
      <c r="A1817" s="20" t="s">
        <v>1677</v>
      </c>
      <c r="B1817" s="20" t="s">
        <v>462</v>
      </c>
      <c r="C1817" s="20" t="s">
        <v>725</v>
      </c>
      <c r="D1817" s="20" t="s">
        <v>464</v>
      </c>
      <c r="E1817" s="20" t="s">
        <v>4224</v>
      </c>
      <c r="F1817" s="20" t="s">
        <v>481</v>
      </c>
      <c r="G1817" s="20">
        <v>3.38</v>
      </c>
      <c r="H1817" s="20" t="s">
        <v>1679</v>
      </c>
      <c r="I1817" s="20" t="s">
        <v>4203</v>
      </c>
      <c r="J1817" s="20" t="s">
        <v>1681</v>
      </c>
      <c r="K1817" s="20" t="s">
        <v>1681</v>
      </c>
      <c r="L1817" s="20" t="s">
        <v>462</v>
      </c>
      <c r="M1817" s="20">
        <v>4</v>
      </c>
      <c r="N1817" s="20" t="s">
        <v>1679</v>
      </c>
      <c r="P1817" s="20">
        <v>0</v>
      </c>
      <c r="Q1817" s="20" t="s">
        <v>499</v>
      </c>
      <c r="R1817" s="20" t="s">
        <v>542</v>
      </c>
      <c r="S1817" s="20" t="s">
        <v>221</v>
      </c>
      <c r="T1817" s="20" t="s">
        <v>4221</v>
      </c>
      <c r="U1817" s="20" t="s">
        <v>4205</v>
      </c>
      <c r="V1817" s="20">
        <v>9</v>
      </c>
      <c r="W1817" s="20">
        <v>296</v>
      </c>
      <c r="Y1817" s="20" t="s">
        <v>1684</v>
      </c>
      <c r="Z1817" s="20" t="s">
        <v>1685</v>
      </c>
      <c r="AA1817" s="20">
        <v>1.5</v>
      </c>
      <c r="AB1817" s="20">
        <v>4</v>
      </c>
      <c r="AC1817" s="20">
        <v>4</v>
      </c>
      <c r="AD1817" s="20">
        <v>4</v>
      </c>
      <c r="AL1817" s="20" t="s">
        <v>1686</v>
      </c>
      <c r="AT1817" s="20" t="s">
        <v>1687</v>
      </c>
      <c r="AZ1817" s="20" t="s">
        <v>1660</v>
      </c>
      <c r="BE1817" s="20" t="s">
        <v>1749</v>
      </c>
      <c r="BK1817" s="20" t="s">
        <v>1671</v>
      </c>
      <c r="BL1817" s="20">
        <v>236.6</v>
      </c>
      <c r="BM1817" s="20">
        <v>70</v>
      </c>
    </row>
    <row r="1818" spans="1:68" x14ac:dyDescent="0.25">
      <c r="A1818" s="20" t="s">
        <v>1677</v>
      </c>
      <c r="B1818" s="20" t="s">
        <v>462</v>
      </c>
      <c r="C1818" s="20" t="s">
        <v>725</v>
      </c>
      <c r="D1818" s="20" t="s">
        <v>464</v>
      </c>
      <c r="E1818" s="20" t="s">
        <v>4225</v>
      </c>
      <c r="F1818" s="20" t="s">
        <v>482</v>
      </c>
      <c r="G1818" s="20">
        <v>4.51</v>
      </c>
      <c r="H1818" s="20" t="s">
        <v>1679</v>
      </c>
      <c r="I1818" s="20" t="s">
        <v>4203</v>
      </c>
      <c r="J1818" s="20" t="s">
        <v>1681</v>
      </c>
      <c r="K1818" s="20" t="s">
        <v>1681</v>
      </c>
      <c r="L1818" s="20" t="s">
        <v>462</v>
      </c>
      <c r="M1818" s="20">
        <v>4</v>
      </c>
      <c r="N1818" s="20" t="s">
        <v>1679</v>
      </c>
      <c r="P1818" s="20">
        <v>0</v>
      </c>
      <c r="Q1818" s="20" t="s">
        <v>499</v>
      </c>
      <c r="R1818" s="20" t="s">
        <v>542</v>
      </c>
      <c r="S1818" s="20" t="s">
        <v>221</v>
      </c>
      <c r="T1818" s="20" t="s">
        <v>4223</v>
      </c>
      <c r="U1818" s="20" t="s">
        <v>4205</v>
      </c>
      <c r="V1818" s="20">
        <v>9</v>
      </c>
      <c r="W1818" s="20">
        <v>296</v>
      </c>
      <c r="Y1818" s="20" t="s">
        <v>1684</v>
      </c>
      <c r="Z1818" s="20" t="s">
        <v>1685</v>
      </c>
      <c r="AA1818" s="20">
        <v>1.5</v>
      </c>
      <c r="AB1818" s="20">
        <v>4</v>
      </c>
      <c r="AC1818" s="20">
        <v>4</v>
      </c>
      <c r="AD1818" s="20">
        <v>4</v>
      </c>
      <c r="AL1818" s="20" t="s">
        <v>1686</v>
      </c>
      <c r="AT1818" s="20" t="s">
        <v>1687</v>
      </c>
      <c r="AZ1818" s="20" t="s">
        <v>1660</v>
      </c>
      <c r="BE1818" s="20" t="s">
        <v>1749</v>
      </c>
      <c r="BK1818" s="20" t="s">
        <v>1671</v>
      </c>
      <c r="BL1818" s="20">
        <v>315.7</v>
      </c>
      <c r="BM1818" s="20">
        <v>70</v>
      </c>
    </row>
    <row r="1819" spans="1:68" x14ac:dyDescent="0.25">
      <c r="A1819" s="20" t="s">
        <v>1677</v>
      </c>
      <c r="B1819" s="20" t="s">
        <v>462</v>
      </c>
      <c r="C1819" s="20" t="s">
        <v>725</v>
      </c>
      <c r="D1819" s="20" t="s">
        <v>464</v>
      </c>
      <c r="E1819" s="20" t="s">
        <v>4226</v>
      </c>
      <c r="F1819" s="20" t="s">
        <v>483</v>
      </c>
      <c r="G1819" s="20">
        <v>3.58</v>
      </c>
      <c r="H1819" s="20" t="s">
        <v>1679</v>
      </c>
      <c r="I1819" s="20" t="s">
        <v>4203</v>
      </c>
      <c r="J1819" s="20" t="s">
        <v>1681</v>
      </c>
      <c r="K1819" s="20" t="s">
        <v>1681</v>
      </c>
      <c r="L1819" s="20" t="s">
        <v>462</v>
      </c>
      <c r="M1819" s="20">
        <v>4</v>
      </c>
      <c r="N1819" s="20" t="s">
        <v>1679</v>
      </c>
      <c r="P1819" s="20">
        <v>0</v>
      </c>
      <c r="Q1819" s="20" t="s">
        <v>499</v>
      </c>
      <c r="R1819" s="20" t="s">
        <v>542</v>
      </c>
      <c r="S1819" s="20" t="s">
        <v>221</v>
      </c>
      <c r="T1819" s="20" t="s">
        <v>4227</v>
      </c>
      <c r="U1819" s="20" t="s">
        <v>4205</v>
      </c>
      <c r="V1819" s="20">
        <v>9</v>
      </c>
      <c r="W1819" s="20">
        <v>296</v>
      </c>
      <c r="Y1819" s="20" t="s">
        <v>1684</v>
      </c>
      <c r="Z1819" s="20" t="s">
        <v>1685</v>
      </c>
      <c r="AA1819" s="20">
        <v>1.5</v>
      </c>
      <c r="AB1819" s="20">
        <v>4</v>
      </c>
      <c r="AC1819" s="20">
        <v>4</v>
      </c>
      <c r="AD1819" s="20">
        <v>4</v>
      </c>
      <c r="AL1819" s="20" t="s">
        <v>1686</v>
      </c>
      <c r="AT1819" s="20" t="s">
        <v>1687</v>
      </c>
      <c r="AZ1819" s="20" t="s">
        <v>1660</v>
      </c>
      <c r="BE1819" s="20" t="s">
        <v>1749</v>
      </c>
      <c r="BK1819" s="20" t="s">
        <v>1671</v>
      </c>
      <c r="BL1819" s="20">
        <v>250.6</v>
      </c>
      <c r="BM1819" s="20">
        <v>70</v>
      </c>
    </row>
    <row r="1820" spans="1:68" x14ac:dyDescent="0.25">
      <c r="A1820" s="20" t="s">
        <v>1677</v>
      </c>
      <c r="B1820" s="20" t="s">
        <v>462</v>
      </c>
      <c r="C1820" s="20" t="s">
        <v>725</v>
      </c>
      <c r="D1820" s="20" t="s">
        <v>464</v>
      </c>
      <c r="E1820" s="20" t="s">
        <v>4228</v>
      </c>
      <c r="F1820" s="20" t="s">
        <v>484</v>
      </c>
      <c r="G1820" s="20">
        <v>3.66</v>
      </c>
      <c r="H1820" s="20" t="s">
        <v>1679</v>
      </c>
      <c r="I1820" s="20" t="s">
        <v>4203</v>
      </c>
      <c r="J1820" s="20" t="s">
        <v>1681</v>
      </c>
      <c r="K1820" s="20" t="s">
        <v>1681</v>
      </c>
      <c r="L1820" s="20" t="s">
        <v>462</v>
      </c>
      <c r="M1820" s="20">
        <v>4</v>
      </c>
      <c r="N1820" s="20" t="s">
        <v>1679</v>
      </c>
      <c r="P1820" s="20">
        <v>0</v>
      </c>
      <c r="Q1820" s="20" t="s">
        <v>499</v>
      </c>
      <c r="R1820" s="20" t="s">
        <v>542</v>
      </c>
      <c r="S1820" s="20" t="s">
        <v>221</v>
      </c>
      <c r="T1820" s="20" t="s">
        <v>4227</v>
      </c>
      <c r="U1820" s="20" t="s">
        <v>4205</v>
      </c>
      <c r="V1820" s="20">
        <v>9</v>
      </c>
      <c r="W1820" s="20">
        <v>296</v>
      </c>
      <c r="Y1820" s="20" t="s">
        <v>1684</v>
      </c>
      <c r="Z1820" s="20" t="s">
        <v>1685</v>
      </c>
      <c r="AA1820" s="20">
        <v>1.5</v>
      </c>
      <c r="AB1820" s="20">
        <v>4</v>
      </c>
      <c r="AC1820" s="20">
        <v>4</v>
      </c>
      <c r="AD1820" s="20">
        <v>4</v>
      </c>
      <c r="AL1820" s="20" t="s">
        <v>1686</v>
      </c>
      <c r="AT1820" s="20" t="s">
        <v>1687</v>
      </c>
      <c r="AZ1820" s="20" t="s">
        <v>1660</v>
      </c>
      <c r="BE1820" s="20" t="s">
        <v>1749</v>
      </c>
      <c r="BK1820" s="20" t="s">
        <v>1671</v>
      </c>
      <c r="BL1820" s="20">
        <v>256.2</v>
      </c>
      <c r="BM1820" s="20">
        <v>70</v>
      </c>
    </row>
    <row r="1821" spans="1:68" x14ac:dyDescent="0.25">
      <c r="A1821" s="20" t="s">
        <v>1677</v>
      </c>
      <c r="B1821" s="20" t="s">
        <v>462</v>
      </c>
      <c r="C1821" s="20" t="s">
        <v>725</v>
      </c>
      <c r="D1821" s="20" t="s">
        <v>464</v>
      </c>
      <c r="E1821" s="20" t="s">
        <v>4229</v>
      </c>
      <c r="F1821" s="20" t="s">
        <v>485</v>
      </c>
      <c r="G1821" s="20">
        <v>11.23</v>
      </c>
      <c r="H1821" s="20" t="s">
        <v>1679</v>
      </c>
      <c r="I1821" s="20" t="s">
        <v>4203</v>
      </c>
      <c r="J1821" s="20" t="s">
        <v>1681</v>
      </c>
      <c r="K1821" s="20" t="s">
        <v>1681</v>
      </c>
      <c r="L1821" s="20" t="s">
        <v>462</v>
      </c>
      <c r="M1821" s="20">
        <v>4</v>
      </c>
      <c r="N1821" s="20" t="s">
        <v>1679</v>
      </c>
      <c r="P1821" s="20">
        <v>0</v>
      </c>
      <c r="Q1821" s="20" t="s">
        <v>499</v>
      </c>
      <c r="R1821" s="20" t="s">
        <v>542</v>
      </c>
      <c r="S1821" s="20" t="s">
        <v>221</v>
      </c>
      <c r="T1821" s="20" t="s">
        <v>4227</v>
      </c>
      <c r="U1821" s="20" t="s">
        <v>4205</v>
      </c>
      <c r="V1821" s="20">
        <v>9</v>
      </c>
      <c r="W1821" s="20">
        <v>296</v>
      </c>
      <c r="Y1821" s="20" t="s">
        <v>1684</v>
      </c>
      <c r="Z1821" s="20" t="s">
        <v>1685</v>
      </c>
      <c r="AA1821" s="20">
        <v>1.5</v>
      </c>
      <c r="AB1821" s="20">
        <v>4</v>
      </c>
      <c r="AC1821" s="20">
        <v>4</v>
      </c>
      <c r="AD1821" s="20">
        <v>4</v>
      </c>
      <c r="AL1821" s="20" t="s">
        <v>1686</v>
      </c>
      <c r="AT1821" s="20" t="s">
        <v>1687</v>
      </c>
      <c r="AZ1821" s="20" t="s">
        <v>1660</v>
      </c>
      <c r="BE1821" s="20" t="s">
        <v>1749</v>
      </c>
      <c r="BK1821" s="20" t="s">
        <v>1671</v>
      </c>
      <c r="BL1821" s="20">
        <v>786.1</v>
      </c>
      <c r="BM1821" s="20">
        <v>70</v>
      </c>
    </row>
    <row r="1822" spans="1:68" x14ac:dyDescent="0.25">
      <c r="A1822" s="20" t="s">
        <v>1677</v>
      </c>
      <c r="B1822" s="20" t="s">
        <v>462</v>
      </c>
      <c r="C1822" s="20" t="s">
        <v>725</v>
      </c>
      <c r="D1822" s="20" t="s">
        <v>464</v>
      </c>
      <c r="E1822" s="20" t="s">
        <v>4230</v>
      </c>
      <c r="F1822" s="20" t="s">
        <v>486</v>
      </c>
      <c r="G1822" s="20">
        <v>13.7</v>
      </c>
      <c r="H1822" s="20" t="s">
        <v>1679</v>
      </c>
      <c r="I1822" s="20" t="s">
        <v>4203</v>
      </c>
      <c r="J1822" s="20" t="s">
        <v>1681</v>
      </c>
      <c r="K1822" s="20" t="s">
        <v>1681</v>
      </c>
      <c r="L1822" s="20" t="s">
        <v>462</v>
      </c>
      <c r="M1822" s="20">
        <v>4</v>
      </c>
      <c r="N1822" s="20" t="s">
        <v>1679</v>
      </c>
      <c r="P1822" s="20">
        <v>0</v>
      </c>
      <c r="Q1822" s="20" t="s">
        <v>499</v>
      </c>
      <c r="R1822" s="20" t="s">
        <v>542</v>
      </c>
      <c r="S1822" s="20" t="s">
        <v>221</v>
      </c>
      <c r="T1822" s="20" t="s">
        <v>4231</v>
      </c>
      <c r="U1822" s="20" t="s">
        <v>4205</v>
      </c>
      <c r="V1822" s="20">
        <v>9</v>
      </c>
      <c r="W1822" s="20">
        <v>296</v>
      </c>
      <c r="Y1822" s="20" t="s">
        <v>1684</v>
      </c>
      <c r="Z1822" s="20" t="s">
        <v>1685</v>
      </c>
      <c r="AA1822" s="20">
        <v>1.5</v>
      </c>
      <c r="AB1822" s="20">
        <v>4</v>
      </c>
      <c r="AC1822" s="20">
        <v>4</v>
      </c>
      <c r="AD1822" s="20">
        <v>4</v>
      </c>
      <c r="AL1822" s="20" t="s">
        <v>1686</v>
      </c>
      <c r="AT1822" s="20" t="s">
        <v>1687</v>
      </c>
      <c r="AZ1822" s="20" t="s">
        <v>1660</v>
      </c>
      <c r="BE1822" s="20" t="s">
        <v>1749</v>
      </c>
      <c r="BK1822" s="20" t="s">
        <v>1671</v>
      </c>
      <c r="BL1822" s="20">
        <v>959</v>
      </c>
      <c r="BM1822" s="20">
        <v>70</v>
      </c>
    </row>
    <row r="1823" spans="1:68" x14ac:dyDescent="0.25">
      <c r="A1823" s="20" t="s">
        <v>1677</v>
      </c>
      <c r="B1823" s="20" t="s">
        <v>462</v>
      </c>
      <c r="C1823" s="20" t="s">
        <v>725</v>
      </c>
      <c r="D1823" s="20" t="s">
        <v>464</v>
      </c>
      <c r="E1823" s="20" t="s">
        <v>4232</v>
      </c>
      <c r="F1823" s="20" t="s">
        <v>489</v>
      </c>
      <c r="G1823" s="20">
        <v>9.06</v>
      </c>
      <c r="H1823" s="20" t="s">
        <v>1679</v>
      </c>
      <c r="I1823" s="20" t="s">
        <v>4203</v>
      </c>
      <c r="J1823" s="20" t="s">
        <v>1681</v>
      </c>
      <c r="K1823" s="20" t="s">
        <v>1681</v>
      </c>
      <c r="L1823" s="20" t="s">
        <v>462</v>
      </c>
      <c r="M1823" s="20">
        <v>4</v>
      </c>
      <c r="N1823" s="20" t="s">
        <v>1679</v>
      </c>
      <c r="P1823" s="20">
        <v>0</v>
      </c>
      <c r="Q1823" s="20" t="s">
        <v>499</v>
      </c>
      <c r="R1823" s="20" t="s">
        <v>488</v>
      </c>
      <c r="S1823" s="20" t="s">
        <v>221</v>
      </c>
      <c r="T1823" s="20" t="s">
        <v>4233</v>
      </c>
      <c r="U1823" s="20" t="s">
        <v>4205</v>
      </c>
      <c r="V1823" s="20">
        <v>9</v>
      </c>
      <c r="W1823" s="20">
        <v>296</v>
      </c>
      <c r="Y1823" s="20" t="s">
        <v>1684</v>
      </c>
      <c r="Z1823" s="20" t="s">
        <v>1685</v>
      </c>
      <c r="AA1823" s="20">
        <v>1.5</v>
      </c>
      <c r="AB1823" s="20">
        <v>4</v>
      </c>
      <c r="AC1823" s="20">
        <v>4</v>
      </c>
      <c r="AD1823" s="20">
        <v>4</v>
      </c>
      <c r="AL1823" s="20" t="s">
        <v>1686</v>
      </c>
      <c r="AT1823" s="20" t="s">
        <v>1687</v>
      </c>
      <c r="AZ1823" s="20" t="s">
        <v>1660</v>
      </c>
      <c r="BE1823" s="20" t="s">
        <v>1749</v>
      </c>
      <c r="BK1823" s="20" t="s">
        <v>1671</v>
      </c>
      <c r="BL1823" s="20">
        <v>634.20000000000005</v>
      </c>
      <c r="BM1823" s="20">
        <v>70</v>
      </c>
    </row>
    <row r="1824" spans="1:68" x14ac:dyDescent="0.25">
      <c r="A1824" s="20" t="s">
        <v>1677</v>
      </c>
      <c r="B1824" s="20" t="s">
        <v>462</v>
      </c>
      <c r="C1824" s="20" t="s">
        <v>725</v>
      </c>
      <c r="D1824" s="20" t="s">
        <v>464</v>
      </c>
      <c r="E1824" s="20" t="s">
        <v>4234</v>
      </c>
      <c r="F1824" s="20" t="s">
        <v>490</v>
      </c>
      <c r="G1824" s="20">
        <v>15.28</v>
      </c>
      <c r="H1824" s="20" t="s">
        <v>1679</v>
      </c>
      <c r="I1824" s="20" t="s">
        <v>4203</v>
      </c>
      <c r="J1824" s="20" t="s">
        <v>1681</v>
      </c>
      <c r="K1824" s="20" t="s">
        <v>1681</v>
      </c>
      <c r="L1824" s="20" t="s">
        <v>462</v>
      </c>
      <c r="M1824" s="20">
        <v>8</v>
      </c>
      <c r="N1824" s="20" t="s">
        <v>1679</v>
      </c>
      <c r="P1824" s="20">
        <v>0</v>
      </c>
      <c r="Q1824" s="20" t="s">
        <v>545</v>
      </c>
      <c r="R1824" s="20" t="s">
        <v>542</v>
      </c>
      <c r="S1824" s="20" t="s">
        <v>221</v>
      </c>
      <c r="T1824" s="20" t="s">
        <v>4231</v>
      </c>
      <c r="U1824" s="20" t="s">
        <v>4235</v>
      </c>
      <c r="V1824" s="20">
        <v>18</v>
      </c>
      <c r="W1824" s="20">
        <v>551</v>
      </c>
      <c r="Y1824" s="20" t="s">
        <v>1684</v>
      </c>
      <c r="Z1824" s="20" t="s">
        <v>1685</v>
      </c>
      <c r="AA1824" s="20">
        <v>1.5</v>
      </c>
      <c r="AB1824" s="20">
        <v>4</v>
      </c>
      <c r="AC1824" s="20">
        <v>4</v>
      </c>
      <c r="AD1824" s="20">
        <v>4</v>
      </c>
      <c r="AL1824" s="20" t="s">
        <v>1686</v>
      </c>
      <c r="AT1824" s="20" t="s">
        <v>1687</v>
      </c>
      <c r="AY1824" s="20" t="s">
        <v>1719</v>
      </c>
      <c r="AZ1824" s="20" t="s">
        <v>1660</v>
      </c>
      <c r="BE1824" s="20" t="s">
        <v>1749</v>
      </c>
      <c r="BK1824" s="20" t="s">
        <v>1671</v>
      </c>
      <c r="BL1824" s="20">
        <v>1222.4000000000001</v>
      </c>
      <c r="BM1824" s="20">
        <v>80</v>
      </c>
      <c r="BN1824" s="20">
        <v>2772.36</v>
      </c>
      <c r="BO1824" s="20">
        <v>15.28</v>
      </c>
      <c r="BP1824" s="20">
        <v>181.44</v>
      </c>
    </row>
    <row r="1825" spans="1:68" x14ac:dyDescent="0.25">
      <c r="A1825" s="20" t="s">
        <v>1677</v>
      </c>
      <c r="B1825" s="20" t="s">
        <v>462</v>
      </c>
      <c r="C1825" s="20" t="s">
        <v>725</v>
      </c>
      <c r="D1825" s="20" t="s">
        <v>464</v>
      </c>
      <c r="E1825" s="20" t="s">
        <v>4236</v>
      </c>
      <c r="F1825" s="20" t="s">
        <v>491</v>
      </c>
      <c r="G1825" s="20">
        <v>13.85</v>
      </c>
      <c r="H1825" s="20" t="s">
        <v>1679</v>
      </c>
      <c r="I1825" s="20" t="s">
        <v>4203</v>
      </c>
      <c r="J1825" s="20" t="s">
        <v>1681</v>
      </c>
      <c r="K1825" s="20" t="s">
        <v>1681</v>
      </c>
      <c r="L1825" s="20" t="s">
        <v>462</v>
      </c>
      <c r="M1825" s="20">
        <v>8</v>
      </c>
      <c r="N1825" s="20" t="s">
        <v>1679</v>
      </c>
      <c r="P1825" s="20">
        <v>0</v>
      </c>
      <c r="Q1825" s="20" t="s">
        <v>545</v>
      </c>
      <c r="R1825" s="20" t="s">
        <v>542</v>
      </c>
      <c r="S1825" s="20" t="s">
        <v>221</v>
      </c>
      <c r="T1825" s="20" t="s">
        <v>4237</v>
      </c>
      <c r="U1825" s="20" t="s">
        <v>4235</v>
      </c>
      <c r="V1825" s="20">
        <v>18</v>
      </c>
      <c r="W1825" s="20">
        <v>551</v>
      </c>
      <c r="Y1825" s="20" t="s">
        <v>1684</v>
      </c>
      <c r="Z1825" s="20" t="s">
        <v>1685</v>
      </c>
      <c r="AA1825" s="20">
        <v>1.5</v>
      </c>
      <c r="AB1825" s="20">
        <v>4</v>
      </c>
      <c r="AC1825" s="20">
        <v>4</v>
      </c>
      <c r="AD1825" s="20">
        <v>4</v>
      </c>
      <c r="AL1825" s="20" t="s">
        <v>1686</v>
      </c>
      <c r="AT1825" s="20" t="s">
        <v>1687</v>
      </c>
      <c r="AY1825" s="20" t="s">
        <v>1719</v>
      </c>
      <c r="AZ1825" s="20" t="s">
        <v>1660</v>
      </c>
      <c r="BE1825" s="20" t="s">
        <v>1749</v>
      </c>
      <c r="BK1825" s="20" t="s">
        <v>1671</v>
      </c>
      <c r="BL1825" s="20">
        <v>1108</v>
      </c>
      <c r="BM1825" s="20">
        <v>80</v>
      </c>
      <c r="BN1825" s="20">
        <v>2512.8829999999998</v>
      </c>
      <c r="BO1825" s="20">
        <v>13.85</v>
      </c>
      <c r="BP1825" s="20">
        <v>181.44</v>
      </c>
    </row>
    <row r="1826" spans="1:68" x14ac:dyDescent="0.25">
      <c r="A1826" s="20" t="s">
        <v>1677</v>
      </c>
      <c r="B1826" s="20" t="s">
        <v>462</v>
      </c>
      <c r="C1826" s="20" t="s">
        <v>725</v>
      </c>
      <c r="D1826" s="20" t="s">
        <v>464</v>
      </c>
      <c r="E1826" s="20" t="s">
        <v>4238</v>
      </c>
      <c r="F1826" s="20" t="s">
        <v>492</v>
      </c>
      <c r="G1826" s="20">
        <v>11.05</v>
      </c>
      <c r="H1826" s="20" t="s">
        <v>1679</v>
      </c>
      <c r="I1826" s="20" t="s">
        <v>4203</v>
      </c>
      <c r="J1826" s="20" t="s">
        <v>1681</v>
      </c>
      <c r="K1826" s="20" t="s">
        <v>1681</v>
      </c>
      <c r="L1826" s="20" t="s">
        <v>462</v>
      </c>
      <c r="M1826" s="20">
        <v>8</v>
      </c>
      <c r="N1826" s="20" t="s">
        <v>1679</v>
      </c>
      <c r="P1826" s="20">
        <v>0</v>
      </c>
      <c r="Q1826" s="20" t="s">
        <v>499</v>
      </c>
      <c r="R1826" s="20" t="s">
        <v>542</v>
      </c>
      <c r="S1826" s="20" t="s">
        <v>221</v>
      </c>
      <c r="T1826" s="20" t="s">
        <v>4237</v>
      </c>
      <c r="U1826" s="20" t="s">
        <v>4239</v>
      </c>
      <c r="V1826" s="20">
        <v>9</v>
      </c>
      <c r="W1826" s="20">
        <v>303</v>
      </c>
      <c r="Y1826" s="20" t="s">
        <v>1684</v>
      </c>
      <c r="Z1826" s="20" t="s">
        <v>1685</v>
      </c>
      <c r="AA1826" s="20">
        <v>1.5</v>
      </c>
      <c r="AB1826" s="20">
        <v>4</v>
      </c>
      <c r="AC1826" s="20">
        <v>4</v>
      </c>
      <c r="AD1826" s="20">
        <v>4</v>
      </c>
      <c r="AL1826" s="20" t="s">
        <v>1686</v>
      </c>
      <c r="AT1826" s="20" t="s">
        <v>1687</v>
      </c>
      <c r="AY1826" s="20" t="s">
        <v>1719</v>
      </c>
      <c r="AZ1826" s="20" t="s">
        <v>1660</v>
      </c>
      <c r="BE1826" s="20" t="s">
        <v>1749</v>
      </c>
      <c r="BK1826" s="20" t="s">
        <v>1671</v>
      </c>
      <c r="BL1826" s="20">
        <v>773.5</v>
      </c>
      <c r="BM1826" s="20">
        <v>70</v>
      </c>
      <c r="BN1826" s="20">
        <v>1724.7660000000001</v>
      </c>
      <c r="BO1826" s="20">
        <v>11.05</v>
      </c>
      <c r="BP1826" s="20">
        <v>156.09</v>
      </c>
    </row>
    <row r="1827" spans="1:68" x14ac:dyDescent="0.25">
      <c r="A1827" s="20" t="s">
        <v>1677</v>
      </c>
      <c r="B1827" s="20" t="s">
        <v>462</v>
      </c>
      <c r="C1827" s="20" t="s">
        <v>725</v>
      </c>
      <c r="D1827" s="20" t="s">
        <v>464</v>
      </c>
      <c r="E1827" s="20" t="s">
        <v>4240</v>
      </c>
      <c r="F1827" s="20" t="s">
        <v>493</v>
      </c>
      <c r="G1827" s="20">
        <v>0.92</v>
      </c>
      <c r="H1827" s="20" t="s">
        <v>1679</v>
      </c>
      <c r="I1827" s="20" t="s">
        <v>4203</v>
      </c>
      <c r="J1827" s="20" t="s">
        <v>1681</v>
      </c>
      <c r="K1827" s="20" t="s">
        <v>1681</v>
      </c>
      <c r="L1827" s="20" t="s">
        <v>462</v>
      </c>
      <c r="M1827" s="20">
        <v>8</v>
      </c>
      <c r="N1827" s="20" t="s">
        <v>1679</v>
      </c>
      <c r="P1827" s="20">
        <v>0</v>
      </c>
      <c r="Q1827" s="20" t="s">
        <v>499</v>
      </c>
      <c r="R1827" s="20" t="s">
        <v>542</v>
      </c>
      <c r="S1827" s="20" t="s">
        <v>221</v>
      </c>
      <c r="T1827" s="20" t="s">
        <v>4241</v>
      </c>
      <c r="U1827" s="20" t="s">
        <v>4239</v>
      </c>
      <c r="V1827" s="20">
        <v>9</v>
      </c>
      <c r="W1827" s="20">
        <v>303</v>
      </c>
      <c r="Y1827" s="20" t="s">
        <v>1684</v>
      </c>
      <c r="Z1827" s="20" t="s">
        <v>1685</v>
      </c>
      <c r="AA1827" s="20">
        <v>1.5</v>
      </c>
      <c r="AB1827" s="20">
        <v>4</v>
      </c>
      <c r="AC1827" s="20">
        <v>4</v>
      </c>
      <c r="AD1827" s="20">
        <v>4</v>
      </c>
      <c r="AL1827" s="20" t="s">
        <v>1686</v>
      </c>
      <c r="AT1827" s="20" t="s">
        <v>1687</v>
      </c>
      <c r="AY1827" s="20" t="s">
        <v>1719</v>
      </c>
      <c r="AZ1827" s="20" t="s">
        <v>1660</v>
      </c>
      <c r="BE1827" s="20" t="s">
        <v>1749</v>
      </c>
      <c r="BK1827" s="20" t="s">
        <v>1671</v>
      </c>
      <c r="BL1827" s="20">
        <v>64.400000000000006</v>
      </c>
      <c r="BM1827" s="20">
        <v>70</v>
      </c>
      <c r="BN1827" s="20">
        <v>143.58500000000001</v>
      </c>
      <c r="BO1827" s="20">
        <v>0.92</v>
      </c>
      <c r="BP1827" s="20">
        <v>156.07</v>
      </c>
    </row>
    <row r="1828" spans="1:68" x14ac:dyDescent="0.25">
      <c r="A1828" s="20" t="s">
        <v>1677</v>
      </c>
      <c r="B1828" s="20" t="s">
        <v>462</v>
      </c>
      <c r="C1828" s="20" t="s">
        <v>725</v>
      </c>
      <c r="D1828" s="20" t="s">
        <v>464</v>
      </c>
      <c r="E1828" s="20" t="s">
        <v>4242</v>
      </c>
      <c r="F1828" s="20" t="s">
        <v>494</v>
      </c>
      <c r="G1828" s="20">
        <v>5.53</v>
      </c>
      <c r="H1828" s="20" t="s">
        <v>1679</v>
      </c>
      <c r="I1828" s="20" t="s">
        <v>4203</v>
      </c>
      <c r="J1828" s="20" t="s">
        <v>1681</v>
      </c>
      <c r="K1828" s="20" t="s">
        <v>1681</v>
      </c>
      <c r="L1828" s="20" t="s">
        <v>462</v>
      </c>
      <c r="M1828" s="20">
        <v>8</v>
      </c>
      <c r="N1828" s="20" t="s">
        <v>1679</v>
      </c>
      <c r="P1828" s="20">
        <v>0</v>
      </c>
      <c r="Q1828" s="20" t="s">
        <v>499</v>
      </c>
      <c r="R1828" s="20" t="s">
        <v>542</v>
      </c>
      <c r="S1828" s="20" t="s">
        <v>221</v>
      </c>
      <c r="T1828" s="20" t="s">
        <v>4241</v>
      </c>
      <c r="U1828" s="20" t="s">
        <v>4239</v>
      </c>
      <c r="V1828" s="20">
        <v>9</v>
      </c>
      <c r="W1828" s="20">
        <v>303</v>
      </c>
      <c r="Y1828" s="20" t="s">
        <v>1684</v>
      </c>
      <c r="Z1828" s="20" t="s">
        <v>1685</v>
      </c>
      <c r="AA1828" s="20">
        <v>1.5</v>
      </c>
      <c r="AB1828" s="20">
        <v>4</v>
      </c>
      <c r="AC1828" s="20">
        <v>4</v>
      </c>
      <c r="AD1828" s="20">
        <v>4</v>
      </c>
      <c r="AL1828" s="20" t="s">
        <v>1686</v>
      </c>
      <c r="AT1828" s="20" t="s">
        <v>1687</v>
      </c>
      <c r="AY1828" s="20" t="s">
        <v>1719</v>
      </c>
      <c r="AZ1828" s="20" t="s">
        <v>1660</v>
      </c>
      <c r="BE1828" s="20" t="s">
        <v>1749</v>
      </c>
      <c r="BK1828" s="20" t="s">
        <v>1671</v>
      </c>
      <c r="BL1828" s="20">
        <v>387.1</v>
      </c>
      <c r="BM1828" s="20">
        <v>70</v>
      </c>
      <c r="BN1828" s="20">
        <v>863.16899999999998</v>
      </c>
      <c r="BO1828" s="20">
        <v>5.53</v>
      </c>
      <c r="BP1828" s="20">
        <v>156.09</v>
      </c>
    </row>
    <row r="1829" spans="1:68" x14ac:dyDescent="0.25">
      <c r="A1829" s="20" t="s">
        <v>1677</v>
      </c>
      <c r="B1829" s="20" t="s">
        <v>462</v>
      </c>
      <c r="C1829" s="20" t="s">
        <v>725</v>
      </c>
      <c r="D1829" s="20" t="s">
        <v>464</v>
      </c>
      <c r="E1829" s="20" t="s">
        <v>4243</v>
      </c>
      <c r="F1829" s="20" t="s">
        <v>497</v>
      </c>
      <c r="G1829" s="20">
        <v>10.02</v>
      </c>
      <c r="H1829" s="20" t="s">
        <v>1679</v>
      </c>
      <c r="I1829" s="20" t="s">
        <v>4203</v>
      </c>
      <c r="J1829" s="20" t="s">
        <v>1681</v>
      </c>
      <c r="K1829" s="20" t="s">
        <v>1681</v>
      </c>
      <c r="L1829" s="20" t="s">
        <v>462</v>
      </c>
      <c r="M1829" s="20">
        <v>8</v>
      </c>
      <c r="N1829" s="20" t="s">
        <v>1679</v>
      </c>
      <c r="P1829" s="20">
        <v>0</v>
      </c>
      <c r="Q1829" s="20" t="s">
        <v>499</v>
      </c>
      <c r="R1829" s="20" t="s">
        <v>542</v>
      </c>
      <c r="S1829" s="20" t="s">
        <v>221</v>
      </c>
      <c r="T1829" s="20" t="s">
        <v>4241</v>
      </c>
      <c r="U1829" s="20" t="s">
        <v>4239</v>
      </c>
      <c r="V1829" s="20">
        <v>9</v>
      </c>
      <c r="W1829" s="20">
        <v>303</v>
      </c>
      <c r="Y1829" s="20" t="s">
        <v>1684</v>
      </c>
      <c r="Z1829" s="20" t="s">
        <v>1685</v>
      </c>
      <c r="AA1829" s="20">
        <v>1.5</v>
      </c>
      <c r="AB1829" s="20">
        <v>4</v>
      </c>
      <c r="AC1829" s="20">
        <v>4</v>
      </c>
      <c r="AD1829" s="20">
        <v>4</v>
      </c>
      <c r="AL1829" s="20" t="s">
        <v>1686</v>
      </c>
      <c r="AT1829" s="20" t="s">
        <v>1687</v>
      </c>
      <c r="AY1829" s="20" t="s">
        <v>1719</v>
      </c>
      <c r="AZ1829" s="20" t="s">
        <v>1660</v>
      </c>
      <c r="BE1829" s="20" t="s">
        <v>1749</v>
      </c>
      <c r="BK1829" s="20" t="s">
        <v>1671</v>
      </c>
      <c r="BL1829" s="20">
        <v>701.4</v>
      </c>
      <c r="BM1829" s="20">
        <v>70</v>
      </c>
      <c r="BN1829" s="20">
        <v>1563.9960000000001</v>
      </c>
      <c r="BO1829" s="20">
        <v>10.02</v>
      </c>
      <c r="BP1829" s="20">
        <v>156.09</v>
      </c>
    </row>
    <row r="1830" spans="1:68" x14ac:dyDescent="0.25">
      <c r="A1830" s="20" t="s">
        <v>1677</v>
      </c>
      <c r="B1830" s="20" t="s">
        <v>462</v>
      </c>
      <c r="C1830" s="20" t="s">
        <v>725</v>
      </c>
      <c r="D1830" s="20" t="s">
        <v>464</v>
      </c>
      <c r="E1830" s="20" t="s">
        <v>4244</v>
      </c>
      <c r="F1830" s="20" t="s">
        <v>519</v>
      </c>
      <c r="G1830" s="20">
        <v>16.45</v>
      </c>
      <c r="H1830" s="20" t="s">
        <v>1679</v>
      </c>
      <c r="I1830" s="20" t="s">
        <v>4203</v>
      </c>
      <c r="J1830" s="20" t="s">
        <v>1681</v>
      </c>
      <c r="K1830" s="20" t="s">
        <v>1681</v>
      </c>
      <c r="L1830" s="20" t="s">
        <v>462</v>
      </c>
      <c r="M1830" s="20">
        <v>8</v>
      </c>
      <c r="N1830" s="20" t="s">
        <v>1679</v>
      </c>
      <c r="P1830" s="20">
        <v>0</v>
      </c>
      <c r="Q1830" s="20" t="s">
        <v>499</v>
      </c>
      <c r="R1830" s="20" t="s">
        <v>542</v>
      </c>
      <c r="S1830" s="20" t="s">
        <v>221</v>
      </c>
      <c r="T1830" s="20" t="s">
        <v>4245</v>
      </c>
      <c r="U1830" s="20" t="s">
        <v>4239</v>
      </c>
      <c r="V1830" s="20">
        <v>9</v>
      </c>
      <c r="W1830" s="20">
        <v>303</v>
      </c>
      <c r="Y1830" s="20" t="s">
        <v>1684</v>
      </c>
      <c r="Z1830" s="20" t="s">
        <v>1685</v>
      </c>
      <c r="AA1830" s="20">
        <v>1.5</v>
      </c>
      <c r="AB1830" s="20">
        <v>4</v>
      </c>
      <c r="AC1830" s="20">
        <v>4</v>
      </c>
      <c r="AD1830" s="20">
        <v>4</v>
      </c>
      <c r="AL1830" s="20" t="s">
        <v>1686</v>
      </c>
      <c r="AT1830" s="20" t="s">
        <v>1687</v>
      </c>
      <c r="AY1830" s="20" t="s">
        <v>1719</v>
      </c>
      <c r="AZ1830" s="20" t="s">
        <v>1660</v>
      </c>
      <c r="BE1830" s="20" t="s">
        <v>1749</v>
      </c>
      <c r="BK1830" s="20" t="s">
        <v>1671</v>
      </c>
      <c r="BL1830" s="20">
        <v>1151.5</v>
      </c>
      <c r="BM1830" s="20">
        <v>70</v>
      </c>
      <c r="BN1830" s="20">
        <v>2567.6350000000002</v>
      </c>
      <c r="BO1830" s="20">
        <v>16.45</v>
      </c>
      <c r="BP1830" s="20">
        <v>156.09</v>
      </c>
    </row>
    <row r="1831" spans="1:68" x14ac:dyDescent="0.25">
      <c r="A1831" s="20" t="s">
        <v>1677</v>
      </c>
      <c r="B1831" s="20" t="s">
        <v>462</v>
      </c>
      <c r="C1831" s="20" t="s">
        <v>725</v>
      </c>
      <c r="D1831" s="20" t="s">
        <v>464</v>
      </c>
      <c r="E1831" s="20" t="s">
        <v>4246</v>
      </c>
      <c r="F1831" s="20" t="s">
        <v>520</v>
      </c>
      <c r="G1831" s="20">
        <v>13.76</v>
      </c>
      <c r="H1831" s="20" t="s">
        <v>1679</v>
      </c>
      <c r="I1831" s="20" t="s">
        <v>4203</v>
      </c>
      <c r="J1831" s="20" t="s">
        <v>1681</v>
      </c>
      <c r="K1831" s="20" t="s">
        <v>1681</v>
      </c>
      <c r="L1831" s="20" t="s">
        <v>462</v>
      </c>
      <c r="M1831" s="20">
        <v>8</v>
      </c>
      <c r="N1831" s="20" t="s">
        <v>1679</v>
      </c>
      <c r="P1831" s="20">
        <v>0</v>
      </c>
      <c r="Q1831" s="20" t="s">
        <v>499</v>
      </c>
      <c r="R1831" s="20" t="s">
        <v>542</v>
      </c>
      <c r="S1831" s="20" t="s">
        <v>221</v>
      </c>
      <c r="T1831" s="20" t="s">
        <v>4247</v>
      </c>
      <c r="U1831" s="20" t="s">
        <v>4239</v>
      </c>
      <c r="V1831" s="20">
        <v>9</v>
      </c>
      <c r="W1831" s="20">
        <v>303</v>
      </c>
      <c r="Y1831" s="20" t="s">
        <v>1684</v>
      </c>
      <c r="Z1831" s="20" t="s">
        <v>1685</v>
      </c>
      <c r="AA1831" s="20">
        <v>1.5</v>
      </c>
      <c r="AB1831" s="20">
        <v>4</v>
      </c>
      <c r="AC1831" s="20">
        <v>4</v>
      </c>
      <c r="AD1831" s="20">
        <v>4</v>
      </c>
      <c r="AL1831" s="20" t="s">
        <v>1686</v>
      </c>
      <c r="AT1831" s="20" t="s">
        <v>1687</v>
      </c>
      <c r="AY1831" s="20" t="s">
        <v>1719</v>
      </c>
      <c r="AZ1831" s="20" t="s">
        <v>1660</v>
      </c>
      <c r="BE1831" s="20" t="s">
        <v>1749</v>
      </c>
      <c r="BK1831" s="20" t="s">
        <v>1671</v>
      </c>
      <c r="BL1831" s="20">
        <v>963.2</v>
      </c>
      <c r="BM1831" s="20">
        <v>70</v>
      </c>
      <c r="BN1831" s="20">
        <v>2184.5720000000001</v>
      </c>
      <c r="BO1831" s="20">
        <v>13.76</v>
      </c>
      <c r="BP1831" s="20">
        <v>158.76</v>
      </c>
    </row>
    <row r="1832" spans="1:68" x14ac:dyDescent="0.25">
      <c r="A1832" s="20" t="s">
        <v>1677</v>
      </c>
      <c r="B1832" s="20" t="s">
        <v>462</v>
      </c>
      <c r="C1832" s="20" t="s">
        <v>725</v>
      </c>
      <c r="D1832" s="20" t="s">
        <v>464</v>
      </c>
      <c r="E1832" s="20" t="s">
        <v>4248</v>
      </c>
      <c r="F1832" s="20" t="s">
        <v>521</v>
      </c>
      <c r="G1832" s="20">
        <v>13.38</v>
      </c>
      <c r="H1832" s="20" t="s">
        <v>1679</v>
      </c>
      <c r="I1832" s="20" t="s">
        <v>4203</v>
      </c>
      <c r="J1832" s="20" t="s">
        <v>1681</v>
      </c>
      <c r="K1832" s="20" t="s">
        <v>1681</v>
      </c>
      <c r="L1832" s="20" t="s">
        <v>462</v>
      </c>
      <c r="M1832" s="20">
        <v>8</v>
      </c>
      <c r="N1832" s="20" t="s">
        <v>1679</v>
      </c>
      <c r="P1832" s="20">
        <v>0</v>
      </c>
      <c r="Q1832" s="20" t="s">
        <v>499</v>
      </c>
      <c r="R1832" s="20" t="s">
        <v>542</v>
      </c>
      <c r="S1832" s="20" t="s">
        <v>221</v>
      </c>
      <c r="T1832" s="20" t="s">
        <v>4249</v>
      </c>
      <c r="U1832" s="20" t="s">
        <v>4239</v>
      </c>
      <c r="V1832" s="20">
        <v>9</v>
      </c>
      <c r="W1832" s="20">
        <v>303</v>
      </c>
      <c r="Y1832" s="20" t="s">
        <v>1684</v>
      </c>
      <c r="Z1832" s="20" t="s">
        <v>1685</v>
      </c>
      <c r="AA1832" s="20">
        <v>1.5</v>
      </c>
      <c r="AB1832" s="20">
        <v>4</v>
      </c>
      <c r="AC1832" s="20">
        <v>4</v>
      </c>
      <c r="AD1832" s="20">
        <v>4</v>
      </c>
      <c r="AL1832" s="20" t="s">
        <v>1686</v>
      </c>
      <c r="AT1832" s="20" t="s">
        <v>1687</v>
      </c>
      <c r="AY1832" s="20" t="s">
        <v>1719</v>
      </c>
      <c r="AZ1832" s="20" t="s">
        <v>1660</v>
      </c>
      <c r="BE1832" s="20" t="s">
        <v>1749</v>
      </c>
      <c r="BK1832" s="20" t="s">
        <v>1671</v>
      </c>
      <c r="BL1832" s="20">
        <v>936.6</v>
      </c>
      <c r="BM1832" s="20">
        <v>70</v>
      </c>
      <c r="BN1832" s="20">
        <v>2124.1750000000002</v>
      </c>
      <c r="BO1832" s="20">
        <v>13.38</v>
      </c>
      <c r="BP1832" s="20">
        <v>158.76</v>
      </c>
    </row>
    <row r="1833" spans="1:68" x14ac:dyDescent="0.25">
      <c r="A1833" s="20" t="s">
        <v>1677</v>
      </c>
      <c r="B1833" s="20" t="s">
        <v>462</v>
      </c>
      <c r="C1833" s="20" t="s">
        <v>725</v>
      </c>
      <c r="D1833" s="20" t="s">
        <v>464</v>
      </c>
      <c r="E1833" s="20" t="s">
        <v>4250</v>
      </c>
      <c r="F1833" s="20" t="s">
        <v>522</v>
      </c>
      <c r="G1833" s="20">
        <v>7.65</v>
      </c>
      <c r="H1833" s="20" t="s">
        <v>1679</v>
      </c>
      <c r="I1833" s="20" t="s">
        <v>4203</v>
      </c>
      <c r="J1833" s="20" t="s">
        <v>1681</v>
      </c>
      <c r="K1833" s="20" t="s">
        <v>1681</v>
      </c>
      <c r="L1833" s="20" t="s">
        <v>462</v>
      </c>
      <c r="M1833" s="20">
        <v>8</v>
      </c>
      <c r="N1833" s="20" t="s">
        <v>1679</v>
      </c>
      <c r="P1833" s="20">
        <v>0</v>
      </c>
      <c r="Q1833" s="20" t="s">
        <v>499</v>
      </c>
      <c r="R1833" s="20" t="s">
        <v>542</v>
      </c>
      <c r="S1833" s="20" t="s">
        <v>221</v>
      </c>
      <c r="T1833" s="20" t="s">
        <v>4247</v>
      </c>
      <c r="U1833" s="20" t="s">
        <v>4239</v>
      </c>
      <c r="V1833" s="20">
        <v>9</v>
      </c>
      <c r="W1833" s="20">
        <v>303</v>
      </c>
      <c r="Y1833" s="20" t="s">
        <v>1684</v>
      </c>
      <c r="Z1833" s="20" t="s">
        <v>1685</v>
      </c>
      <c r="AA1833" s="20">
        <v>1.5</v>
      </c>
      <c r="AB1833" s="20">
        <v>4</v>
      </c>
      <c r="AC1833" s="20">
        <v>4</v>
      </c>
      <c r="AD1833" s="20">
        <v>4</v>
      </c>
      <c r="AL1833" s="20" t="s">
        <v>1686</v>
      </c>
      <c r="AT1833" s="20" t="s">
        <v>1687</v>
      </c>
      <c r="AY1833" s="20" t="s">
        <v>1719</v>
      </c>
      <c r="AZ1833" s="20" t="s">
        <v>1660</v>
      </c>
      <c r="BE1833" s="20" t="s">
        <v>1749</v>
      </c>
      <c r="BK1833" s="20" t="s">
        <v>1671</v>
      </c>
      <c r="BL1833" s="20">
        <v>535.5</v>
      </c>
      <c r="BM1833" s="20">
        <v>70</v>
      </c>
      <c r="BN1833" s="20">
        <v>1194.077</v>
      </c>
      <c r="BO1833" s="20">
        <v>7.65</v>
      </c>
      <c r="BP1833" s="20">
        <v>156.09</v>
      </c>
    </row>
    <row r="1834" spans="1:68" x14ac:dyDescent="0.25">
      <c r="A1834" s="20" t="s">
        <v>1677</v>
      </c>
      <c r="B1834" s="20" t="s">
        <v>462</v>
      </c>
      <c r="C1834" s="20" t="s">
        <v>725</v>
      </c>
      <c r="D1834" s="20" t="s">
        <v>464</v>
      </c>
      <c r="E1834" s="20" t="s">
        <v>4251</v>
      </c>
      <c r="F1834" s="20" t="s">
        <v>523</v>
      </c>
      <c r="G1834" s="20">
        <v>6.57</v>
      </c>
      <c r="H1834" s="20" t="s">
        <v>1679</v>
      </c>
      <c r="I1834" s="20" t="s">
        <v>4203</v>
      </c>
      <c r="J1834" s="20" t="s">
        <v>1681</v>
      </c>
      <c r="K1834" s="20" t="s">
        <v>1681</v>
      </c>
      <c r="L1834" s="20" t="s">
        <v>462</v>
      </c>
      <c r="M1834" s="20">
        <v>8</v>
      </c>
      <c r="N1834" s="20" t="s">
        <v>1679</v>
      </c>
      <c r="P1834" s="20">
        <v>0</v>
      </c>
      <c r="Q1834" s="20" t="s">
        <v>499</v>
      </c>
      <c r="R1834" s="20" t="s">
        <v>542</v>
      </c>
      <c r="S1834" s="20" t="s">
        <v>221</v>
      </c>
      <c r="T1834" s="20" t="s">
        <v>4252</v>
      </c>
      <c r="U1834" s="20" t="s">
        <v>4239</v>
      </c>
      <c r="V1834" s="20">
        <v>9</v>
      </c>
      <c r="W1834" s="20">
        <v>303</v>
      </c>
      <c r="Y1834" s="20" t="s">
        <v>1684</v>
      </c>
      <c r="Z1834" s="20" t="s">
        <v>1685</v>
      </c>
      <c r="AA1834" s="20">
        <v>1.5</v>
      </c>
      <c r="AB1834" s="20">
        <v>4</v>
      </c>
      <c r="AC1834" s="20">
        <v>4</v>
      </c>
      <c r="AD1834" s="20">
        <v>4</v>
      </c>
      <c r="AL1834" s="20" t="s">
        <v>1686</v>
      </c>
      <c r="AT1834" s="20" t="s">
        <v>1687</v>
      </c>
      <c r="AY1834" s="20" t="s">
        <v>1719</v>
      </c>
      <c r="AZ1834" s="20" t="s">
        <v>1660</v>
      </c>
      <c r="BE1834" s="20" t="s">
        <v>1749</v>
      </c>
      <c r="BK1834" s="20" t="s">
        <v>1671</v>
      </c>
      <c r="BL1834" s="20">
        <v>459.9</v>
      </c>
      <c r="BM1834" s="20">
        <v>70</v>
      </c>
      <c r="BN1834" s="20">
        <v>1025.4659999999999</v>
      </c>
      <c r="BO1834" s="20">
        <v>6.57</v>
      </c>
      <c r="BP1834" s="20">
        <v>156.08000000000001</v>
      </c>
    </row>
    <row r="1835" spans="1:68" x14ac:dyDescent="0.25">
      <c r="A1835" s="20" t="s">
        <v>1677</v>
      </c>
      <c r="B1835" s="20" t="s">
        <v>462</v>
      </c>
      <c r="C1835" s="20" t="s">
        <v>725</v>
      </c>
      <c r="D1835" s="20" t="s">
        <v>464</v>
      </c>
      <c r="E1835" s="20" t="s">
        <v>4253</v>
      </c>
      <c r="F1835" s="20" t="s">
        <v>525</v>
      </c>
      <c r="G1835" s="20">
        <v>7.6</v>
      </c>
      <c r="H1835" s="20" t="s">
        <v>1679</v>
      </c>
      <c r="I1835" s="20" t="s">
        <v>4203</v>
      </c>
      <c r="J1835" s="20" t="s">
        <v>1681</v>
      </c>
      <c r="K1835" s="20" t="s">
        <v>1681</v>
      </c>
      <c r="L1835" s="20" t="s">
        <v>462</v>
      </c>
      <c r="M1835" s="20">
        <v>8</v>
      </c>
      <c r="N1835" s="20" t="s">
        <v>1679</v>
      </c>
      <c r="P1835" s="20">
        <v>0</v>
      </c>
      <c r="Q1835" s="20" t="s">
        <v>499</v>
      </c>
      <c r="R1835" s="20" t="s">
        <v>542</v>
      </c>
      <c r="S1835" s="20" t="s">
        <v>221</v>
      </c>
      <c r="T1835" s="20" t="s">
        <v>4249</v>
      </c>
      <c r="U1835" s="20" t="s">
        <v>4239</v>
      </c>
      <c r="V1835" s="20">
        <v>9</v>
      </c>
      <c r="W1835" s="20">
        <v>303</v>
      </c>
      <c r="Y1835" s="20" t="s">
        <v>1684</v>
      </c>
      <c r="Z1835" s="20" t="s">
        <v>1685</v>
      </c>
      <c r="AA1835" s="20">
        <v>1.5</v>
      </c>
      <c r="AB1835" s="20">
        <v>4</v>
      </c>
      <c r="AC1835" s="20">
        <v>4</v>
      </c>
      <c r="AD1835" s="20">
        <v>4</v>
      </c>
      <c r="AL1835" s="20" t="s">
        <v>1686</v>
      </c>
      <c r="AT1835" s="20" t="s">
        <v>1687</v>
      </c>
      <c r="AY1835" s="20" t="s">
        <v>1719</v>
      </c>
      <c r="AZ1835" s="20" t="s">
        <v>1660</v>
      </c>
      <c r="BE1835" s="20" t="s">
        <v>1749</v>
      </c>
      <c r="BK1835" s="20" t="s">
        <v>1671</v>
      </c>
      <c r="BL1835" s="20">
        <v>532</v>
      </c>
      <c r="BM1835" s="20">
        <v>70</v>
      </c>
      <c r="BN1835" s="20">
        <v>1186.271</v>
      </c>
      <c r="BO1835" s="20">
        <v>7.6</v>
      </c>
      <c r="BP1835" s="20">
        <v>156.09</v>
      </c>
    </row>
    <row r="1836" spans="1:68" x14ac:dyDescent="0.25">
      <c r="A1836" s="20" t="s">
        <v>1677</v>
      </c>
      <c r="B1836" s="20" t="s">
        <v>462</v>
      </c>
      <c r="C1836" s="20" t="s">
        <v>725</v>
      </c>
      <c r="D1836" s="20" t="s">
        <v>464</v>
      </c>
      <c r="E1836" s="20" t="s">
        <v>4254</v>
      </c>
      <c r="F1836" s="20" t="s">
        <v>526</v>
      </c>
      <c r="G1836" s="20">
        <v>2.81</v>
      </c>
      <c r="H1836" s="20" t="s">
        <v>1679</v>
      </c>
      <c r="I1836" s="20" t="s">
        <v>4203</v>
      </c>
      <c r="J1836" s="20" t="s">
        <v>1681</v>
      </c>
      <c r="K1836" s="20" t="s">
        <v>1681</v>
      </c>
      <c r="L1836" s="20" t="s">
        <v>462</v>
      </c>
      <c r="M1836" s="20">
        <v>8</v>
      </c>
      <c r="N1836" s="20" t="s">
        <v>1679</v>
      </c>
      <c r="P1836" s="20">
        <v>0</v>
      </c>
      <c r="Q1836" s="20" t="s">
        <v>499</v>
      </c>
      <c r="R1836" s="20" t="s">
        <v>542</v>
      </c>
      <c r="S1836" s="20" t="s">
        <v>221</v>
      </c>
      <c r="T1836" s="20" t="s">
        <v>4252</v>
      </c>
      <c r="U1836" s="20" t="s">
        <v>4239</v>
      </c>
      <c r="V1836" s="20">
        <v>9</v>
      </c>
      <c r="W1836" s="20">
        <v>303</v>
      </c>
      <c r="Y1836" s="20" t="s">
        <v>1684</v>
      </c>
      <c r="Z1836" s="20" t="s">
        <v>1685</v>
      </c>
      <c r="AA1836" s="20">
        <v>1.5</v>
      </c>
      <c r="AB1836" s="20">
        <v>4</v>
      </c>
      <c r="AC1836" s="20">
        <v>4</v>
      </c>
      <c r="AD1836" s="20">
        <v>4</v>
      </c>
      <c r="AL1836" s="20" t="s">
        <v>1686</v>
      </c>
      <c r="AT1836" s="20" t="s">
        <v>1687</v>
      </c>
      <c r="AY1836" s="20" t="s">
        <v>1719</v>
      </c>
      <c r="AZ1836" s="20" t="s">
        <v>1660</v>
      </c>
      <c r="BE1836" s="20" t="s">
        <v>1749</v>
      </c>
      <c r="BK1836" s="20" t="s">
        <v>1671</v>
      </c>
      <c r="BL1836" s="20">
        <v>196.7</v>
      </c>
      <c r="BM1836" s="20">
        <v>70</v>
      </c>
      <c r="BN1836" s="20">
        <v>438.59399999999999</v>
      </c>
      <c r="BO1836" s="20">
        <v>2.81</v>
      </c>
      <c r="BP1836" s="20">
        <v>156.08000000000001</v>
      </c>
    </row>
    <row r="1837" spans="1:68" x14ac:dyDescent="0.25">
      <c r="A1837" s="20" t="s">
        <v>1677</v>
      </c>
      <c r="B1837" s="20" t="s">
        <v>462</v>
      </c>
      <c r="C1837" s="20" t="s">
        <v>725</v>
      </c>
      <c r="D1837" s="20" t="s">
        <v>464</v>
      </c>
      <c r="E1837" s="20" t="s">
        <v>4255</v>
      </c>
      <c r="F1837" s="20" t="s">
        <v>527</v>
      </c>
      <c r="G1837" s="20">
        <v>4.3099999999999996</v>
      </c>
      <c r="H1837" s="20" t="s">
        <v>1679</v>
      </c>
      <c r="I1837" s="20" t="s">
        <v>4203</v>
      </c>
      <c r="J1837" s="20" t="s">
        <v>1681</v>
      </c>
      <c r="K1837" s="20" t="s">
        <v>1681</v>
      </c>
      <c r="L1837" s="20" t="s">
        <v>462</v>
      </c>
      <c r="M1837" s="20">
        <v>8</v>
      </c>
      <c r="N1837" s="20" t="s">
        <v>1679</v>
      </c>
      <c r="P1837" s="20">
        <v>0</v>
      </c>
      <c r="Q1837" s="20" t="s">
        <v>499</v>
      </c>
      <c r="R1837" s="20" t="s">
        <v>542</v>
      </c>
      <c r="S1837" s="20" t="s">
        <v>221</v>
      </c>
      <c r="T1837" s="20" t="s">
        <v>4252</v>
      </c>
      <c r="U1837" s="20" t="s">
        <v>4239</v>
      </c>
      <c r="V1837" s="20">
        <v>9</v>
      </c>
      <c r="W1837" s="20">
        <v>303</v>
      </c>
      <c r="Y1837" s="20" t="s">
        <v>1684</v>
      </c>
      <c r="Z1837" s="20" t="s">
        <v>1685</v>
      </c>
      <c r="AA1837" s="20">
        <v>1.5</v>
      </c>
      <c r="AB1837" s="20">
        <v>4</v>
      </c>
      <c r="AC1837" s="20">
        <v>4</v>
      </c>
      <c r="AD1837" s="20">
        <v>4</v>
      </c>
      <c r="AL1837" s="20" t="s">
        <v>1686</v>
      </c>
      <c r="AT1837" s="20" t="s">
        <v>1687</v>
      </c>
      <c r="AY1837" s="20" t="s">
        <v>1719</v>
      </c>
      <c r="AZ1837" s="20" t="s">
        <v>1660</v>
      </c>
      <c r="BE1837" s="20" t="s">
        <v>1749</v>
      </c>
      <c r="BK1837" s="20" t="s">
        <v>1671</v>
      </c>
      <c r="BL1837" s="20">
        <v>301.7</v>
      </c>
      <c r="BM1837" s="20">
        <v>70</v>
      </c>
      <c r="BN1837" s="20">
        <v>672.72500000000002</v>
      </c>
      <c r="BO1837" s="20">
        <v>4.3099999999999996</v>
      </c>
      <c r="BP1837" s="20">
        <v>156.08000000000001</v>
      </c>
    </row>
    <row r="1838" spans="1:68" x14ac:dyDescent="0.25">
      <c r="A1838" s="20" t="s">
        <v>1677</v>
      </c>
      <c r="B1838" s="20" t="s">
        <v>462</v>
      </c>
      <c r="C1838" s="20" t="s">
        <v>725</v>
      </c>
      <c r="D1838" s="20" t="s">
        <v>464</v>
      </c>
      <c r="E1838" s="20" t="s">
        <v>4256</v>
      </c>
      <c r="F1838" s="20" t="s">
        <v>528</v>
      </c>
      <c r="G1838" s="20">
        <v>7.25</v>
      </c>
      <c r="H1838" s="20" t="s">
        <v>1679</v>
      </c>
      <c r="I1838" s="20" t="s">
        <v>4203</v>
      </c>
      <c r="J1838" s="20" t="s">
        <v>1681</v>
      </c>
      <c r="K1838" s="20" t="s">
        <v>1681</v>
      </c>
      <c r="L1838" s="20" t="s">
        <v>462</v>
      </c>
      <c r="M1838" s="20">
        <v>8</v>
      </c>
      <c r="N1838" s="20" t="s">
        <v>1679</v>
      </c>
      <c r="P1838" s="20">
        <v>0</v>
      </c>
      <c r="Q1838" s="20" t="s">
        <v>499</v>
      </c>
      <c r="R1838" s="20" t="s">
        <v>542</v>
      </c>
      <c r="S1838" s="20" t="s">
        <v>221</v>
      </c>
      <c r="T1838" s="20" t="s">
        <v>4252</v>
      </c>
      <c r="U1838" s="20" t="s">
        <v>4257</v>
      </c>
      <c r="V1838" s="20">
        <v>12</v>
      </c>
      <c r="W1838" s="20">
        <v>378</v>
      </c>
      <c r="Y1838" s="20" t="s">
        <v>1684</v>
      </c>
      <c r="Z1838" s="20" t="s">
        <v>1685</v>
      </c>
      <c r="AA1838" s="20">
        <v>1.5</v>
      </c>
      <c r="AB1838" s="20">
        <v>4</v>
      </c>
      <c r="AC1838" s="20">
        <v>4</v>
      </c>
      <c r="AD1838" s="20">
        <v>4</v>
      </c>
      <c r="AL1838" s="20" t="s">
        <v>1686</v>
      </c>
      <c r="AT1838" s="20" t="s">
        <v>1687</v>
      </c>
      <c r="AY1838" s="20" t="s">
        <v>1719</v>
      </c>
      <c r="AZ1838" s="20" t="s">
        <v>1660</v>
      </c>
      <c r="BE1838" s="20" t="s">
        <v>1749</v>
      </c>
      <c r="BK1838" s="20" t="s">
        <v>1671</v>
      </c>
      <c r="BL1838" s="20">
        <v>507.5</v>
      </c>
      <c r="BM1838" s="20">
        <v>70</v>
      </c>
      <c r="BN1838" s="20">
        <v>1131.634</v>
      </c>
      <c r="BO1838" s="20">
        <v>7.25</v>
      </c>
      <c r="BP1838" s="20">
        <v>156.09</v>
      </c>
    </row>
    <row r="1839" spans="1:68" x14ac:dyDescent="0.25">
      <c r="A1839" s="20" t="s">
        <v>1677</v>
      </c>
      <c r="B1839" s="20" t="s">
        <v>462</v>
      </c>
      <c r="C1839" s="20" t="s">
        <v>725</v>
      </c>
      <c r="D1839" s="20" t="s">
        <v>464</v>
      </c>
      <c r="E1839" s="20" t="s">
        <v>4258</v>
      </c>
      <c r="F1839" s="20" t="s">
        <v>529</v>
      </c>
      <c r="G1839" s="20">
        <v>1.9</v>
      </c>
      <c r="H1839" s="20" t="s">
        <v>1679</v>
      </c>
      <c r="I1839" s="20" t="s">
        <v>4203</v>
      </c>
      <c r="J1839" s="20" t="s">
        <v>1681</v>
      </c>
      <c r="K1839" s="20" t="s">
        <v>1681</v>
      </c>
      <c r="L1839" s="20" t="s">
        <v>462</v>
      </c>
      <c r="M1839" s="20">
        <v>8</v>
      </c>
      <c r="N1839" s="20" t="s">
        <v>1679</v>
      </c>
      <c r="P1839" s="20">
        <v>0</v>
      </c>
      <c r="Q1839" s="20" t="s">
        <v>499</v>
      </c>
      <c r="R1839" s="20" t="s">
        <v>488</v>
      </c>
      <c r="S1839" s="20" t="s">
        <v>221</v>
      </c>
      <c r="T1839" s="20" t="s">
        <v>4259</v>
      </c>
      <c r="U1839" s="20" t="s">
        <v>4239</v>
      </c>
      <c r="V1839" s="20">
        <v>9</v>
      </c>
      <c r="W1839" s="20">
        <v>303</v>
      </c>
      <c r="Y1839" s="20" t="s">
        <v>1684</v>
      </c>
      <c r="Z1839" s="20" t="s">
        <v>1685</v>
      </c>
      <c r="AA1839" s="20">
        <v>1.5</v>
      </c>
      <c r="AB1839" s="20">
        <v>4</v>
      </c>
      <c r="AC1839" s="20">
        <v>4</v>
      </c>
      <c r="AD1839" s="20">
        <v>4</v>
      </c>
      <c r="AL1839" s="20" t="s">
        <v>1686</v>
      </c>
      <c r="AT1839" s="20" t="s">
        <v>1687</v>
      </c>
      <c r="AY1839" s="20" t="s">
        <v>1719</v>
      </c>
      <c r="AZ1839" s="20" t="s">
        <v>1660</v>
      </c>
      <c r="BE1839" s="20" t="s">
        <v>1749</v>
      </c>
      <c r="BK1839" s="20" t="s">
        <v>1671</v>
      </c>
      <c r="BL1839" s="20">
        <v>133</v>
      </c>
      <c r="BM1839" s="20">
        <v>70</v>
      </c>
      <c r="BN1839" s="20">
        <v>296.55900000000003</v>
      </c>
      <c r="BO1839" s="20">
        <v>1.9</v>
      </c>
      <c r="BP1839" s="20">
        <v>156.08000000000001</v>
      </c>
    </row>
    <row r="1840" spans="1:68" x14ac:dyDescent="0.25">
      <c r="A1840" s="20" t="s">
        <v>1677</v>
      </c>
      <c r="B1840" s="20" t="s">
        <v>462</v>
      </c>
      <c r="C1840" s="20" t="s">
        <v>725</v>
      </c>
      <c r="D1840" s="20" t="s">
        <v>464</v>
      </c>
      <c r="E1840" s="20" t="s">
        <v>4260</v>
      </c>
      <c r="F1840" s="20" t="s">
        <v>530</v>
      </c>
      <c r="G1840" s="20">
        <v>1.63</v>
      </c>
      <c r="H1840" s="20" t="s">
        <v>1679</v>
      </c>
      <c r="I1840" s="20" t="s">
        <v>4203</v>
      </c>
      <c r="J1840" s="20" t="s">
        <v>1681</v>
      </c>
      <c r="K1840" s="20" t="s">
        <v>1681</v>
      </c>
      <c r="L1840" s="20" t="s">
        <v>462</v>
      </c>
      <c r="M1840" s="20">
        <v>8</v>
      </c>
      <c r="N1840" s="20" t="s">
        <v>1679</v>
      </c>
      <c r="P1840" s="20">
        <v>0</v>
      </c>
      <c r="Q1840" s="20" t="s">
        <v>499</v>
      </c>
      <c r="R1840" s="20" t="s">
        <v>488</v>
      </c>
      <c r="S1840" s="20" t="s">
        <v>221</v>
      </c>
      <c r="T1840" s="20" t="s">
        <v>4259</v>
      </c>
      <c r="U1840" s="20" t="s">
        <v>4239</v>
      </c>
      <c r="V1840" s="20">
        <v>9</v>
      </c>
      <c r="W1840" s="20">
        <v>303</v>
      </c>
      <c r="Y1840" s="20" t="s">
        <v>1684</v>
      </c>
      <c r="Z1840" s="20" t="s">
        <v>1685</v>
      </c>
      <c r="AA1840" s="20">
        <v>1.5</v>
      </c>
      <c r="AB1840" s="20">
        <v>4</v>
      </c>
      <c r="AC1840" s="20">
        <v>4</v>
      </c>
      <c r="AD1840" s="20">
        <v>4</v>
      </c>
      <c r="AL1840" s="20" t="s">
        <v>1686</v>
      </c>
      <c r="AT1840" s="20" t="s">
        <v>1687</v>
      </c>
      <c r="AY1840" s="20" t="s">
        <v>1719</v>
      </c>
      <c r="AZ1840" s="20" t="s">
        <v>1660</v>
      </c>
      <c r="BE1840" s="20" t="s">
        <v>1749</v>
      </c>
      <c r="BK1840" s="20" t="s">
        <v>1671</v>
      </c>
      <c r="BL1840" s="20">
        <v>114.1</v>
      </c>
      <c r="BM1840" s="20">
        <v>70</v>
      </c>
      <c r="BN1840" s="20">
        <v>254.423</v>
      </c>
      <c r="BO1840" s="20">
        <v>1.63</v>
      </c>
      <c r="BP1840" s="20">
        <v>156.09</v>
      </c>
    </row>
    <row r="1841" spans="1:66" x14ac:dyDescent="0.25">
      <c r="A1841" s="20" t="s">
        <v>1677</v>
      </c>
      <c r="B1841" s="20" t="s">
        <v>462</v>
      </c>
      <c r="C1841" s="20" t="s">
        <v>725</v>
      </c>
      <c r="D1841" s="20" t="s">
        <v>464</v>
      </c>
      <c r="E1841" s="20" t="s">
        <v>4261</v>
      </c>
      <c r="F1841" s="20" t="s">
        <v>531</v>
      </c>
      <c r="G1841" s="20">
        <v>1.59</v>
      </c>
      <c r="H1841" s="20" t="s">
        <v>1679</v>
      </c>
      <c r="I1841" s="20" t="s">
        <v>4203</v>
      </c>
      <c r="J1841" s="20" t="s">
        <v>1681</v>
      </c>
      <c r="K1841" s="20" t="s">
        <v>1681</v>
      </c>
      <c r="L1841" s="20" t="s">
        <v>462</v>
      </c>
      <c r="M1841" s="20">
        <v>4</v>
      </c>
      <c r="N1841" s="20" t="s">
        <v>1679</v>
      </c>
      <c r="P1841" s="20">
        <v>0</v>
      </c>
      <c r="Q1841" s="20" t="s">
        <v>499</v>
      </c>
      <c r="R1841" s="20" t="s">
        <v>488</v>
      </c>
      <c r="S1841" s="20" t="s">
        <v>221</v>
      </c>
      <c r="T1841" s="20" t="s">
        <v>4262</v>
      </c>
      <c r="U1841" s="20" t="s">
        <v>4239</v>
      </c>
      <c r="V1841" s="20">
        <v>9</v>
      </c>
      <c r="W1841" s="20">
        <v>303</v>
      </c>
      <c r="Y1841" s="20" t="s">
        <v>1684</v>
      </c>
      <c r="Z1841" s="20" t="s">
        <v>1685</v>
      </c>
      <c r="AA1841" s="20">
        <v>1.5</v>
      </c>
      <c r="AB1841" s="20">
        <v>4</v>
      </c>
      <c r="AC1841" s="20">
        <v>4</v>
      </c>
      <c r="AD1841" s="20">
        <v>4</v>
      </c>
      <c r="AL1841" s="20" t="s">
        <v>1686</v>
      </c>
      <c r="AT1841" s="20" t="s">
        <v>1687</v>
      </c>
      <c r="AZ1841" s="20" t="s">
        <v>1660</v>
      </c>
      <c r="BE1841" s="20" t="s">
        <v>1749</v>
      </c>
      <c r="BK1841" s="20" t="s">
        <v>1671</v>
      </c>
      <c r="BL1841" s="20">
        <v>111.3</v>
      </c>
      <c r="BM1841" s="20">
        <v>70</v>
      </c>
    </row>
    <row r="1842" spans="1:66" x14ac:dyDescent="0.25">
      <c r="A1842" s="20" t="s">
        <v>1677</v>
      </c>
      <c r="B1842" s="20" t="s">
        <v>462</v>
      </c>
      <c r="C1842" s="20" t="s">
        <v>725</v>
      </c>
      <c r="D1842" s="20" t="s">
        <v>464</v>
      </c>
      <c r="E1842" s="20" t="s">
        <v>4263</v>
      </c>
      <c r="F1842" s="20" t="s">
        <v>532</v>
      </c>
      <c r="G1842" s="20">
        <v>4.0599999999999996</v>
      </c>
      <c r="H1842" s="20" t="s">
        <v>1679</v>
      </c>
      <c r="I1842" s="20" t="s">
        <v>4203</v>
      </c>
      <c r="J1842" s="20" t="s">
        <v>1681</v>
      </c>
      <c r="K1842" s="20" t="s">
        <v>1681</v>
      </c>
      <c r="L1842" s="20" t="s">
        <v>462</v>
      </c>
      <c r="M1842" s="20">
        <v>4</v>
      </c>
      <c r="N1842" s="20" t="s">
        <v>1679</v>
      </c>
      <c r="P1842" s="20">
        <v>0</v>
      </c>
      <c r="Q1842" s="20" t="s">
        <v>499</v>
      </c>
      <c r="R1842" s="20" t="s">
        <v>488</v>
      </c>
      <c r="S1842" s="20" t="s">
        <v>221</v>
      </c>
      <c r="T1842" s="20" t="s">
        <v>4264</v>
      </c>
      <c r="U1842" s="20" t="s">
        <v>4239</v>
      </c>
      <c r="V1842" s="20">
        <v>9</v>
      </c>
      <c r="W1842" s="20">
        <v>303</v>
      </c>
      <c r="Y1842" s="20" t="s">
        <v>1684</v>
      </c>
      <c r="Z1842" s="20" t="s">
        <v>1685</v>
      </c>
      <c r="AA1842" s="20">
        <v>1.5</v>
      </c>
      <c r="AB1842" s="20">
        <v>4</v>
      </c>
      <c r="AC1842" s="20">
        <v>4</v>
      </c>
      <c r="AD1842" s="20">
        <v>4</v>
      </c>
      <c r="AL1842" s="20" t="s">
        <v>1686</v>
      </c>
      <c r="AT1842" s="20" t="s">
        <v>1687</v>
      </c>
      <c r="AZ1842" s="20" t="s">
        <v>1660</v>
      </c>
      <c r="BE1842" s="20" t="s">
        <v>1749</v>
      </c>
      <c r="BK1842" s="20" t="s">
        <v>1671</v>
      </c>
      <c r="BL1842" s="20">
        <v>284.2</v>
      </c>
      <c r="BM1842" s="20">
        <v>70</v>
      </c>
    </row>
    <row r="1843" spans="1:66" x14ac:dyDescent="0.25">
      <c r="A1843" s="20" t="s">
        <v>1677</v>
      </c>
      <c r="B1843" s="20" t="s">
        <v>462</v>
      </c>
      <c r="C1843" s="20" t="s">
        <v>726</v>
      </c>
      <c r="D1843" s="20" t="s">
        <v>727</v>
      </c>
      <c r="E1843" s="20" t="s">
        <v>4265</v>
      </c>
      <c r="F1843" s="20" t="s">
        <v>465</v>
      </c>
      <c r="G1843" s="20">
        <v>18.12</v>
      </c>
      <c r="H1843" s="20" t="s">
        <v>1679</v>
      </c>
      <c r="I1843" s="20" t="s">
        <v>4266</v>
      </c>
      <c r="J1843" s="20" t="s">
        <v>1681</v>
      </c>
      <c r="K1843" s="20" t="s">
        <v>1681</v>
      </c>
      <c r="L1843" s="20" t="s">
        <v>462</v>
      </c>
      <c r="M1843" s="20">
        <v>6</v>
      </c>
      <c r="N1843" s="20" t="s">
        <v>1679</v>
      </c>
      <c r="P1843" s="20">
        <v>0</v>
      </c>
      <c r="Q1843" s="20" t="s">
        <v>499</v>
      </c>
      <c r="R1843" s="20" t="s">
        <v>518</v>
      </c>
      <c r="S1843" s="20" t="s">
        <v>221</v>
      </c>
      <c r="T1843" s="20" t="s">
        <v>4267</v>
      </c>
      <c r="U1843" s="20" t="s">
        <v>4268</v>
      </c>
      <c r="V1843" s="20">
        <v>10</v>
      </c>
      <c r="W1843" s="20">
        <v>315</v>
      </c>
      <c r="Y1843" s="20" t="s">
        <v>1684</v>
      </c>
      <c r="Z1843" s="20" t="s">
        <v>1685</v>
      </c>
      <c r="AA1843" s="20">
        <v>1.5</v>
      </c>
      <c r="AB1843" s="20">
        <v>10</v>
      </c>
      <c r="AC1843" s="20">
        <v>10</v>
      </c>
      <c r="AD1843" s="20">
        <v>10</v>
      </c>
      <c r="AL1843" s="20" t="s">
        <v>1686</v>
      </c>
      <c r="AT1843" s="20" t="s">
        <v>1687</v>
      </c>
      <c r="AY1843" s="20" t="s">
        <v>1835</v>
      </c>
      <c r="BE1843" s="20" t="s">
        <v>1749</v>
      </c>
      <c r="BL1843" s="20">
        <v>1268.4000000000001</v>
      </c>
      <c r="BM1843" s="20">
        <v>70</v>
      </c>
      <c r="BN1843" s="20">
        <v>30.456</v>
      </c>
    </row>
    <row r="1844" spans="1:66" x14ac:dyDescent="0.25">
      <c r="A1844" s="20" t="s">
        <v>1677</v>
      </c>
      <c r="B1844" s="20" t="s">
        <v>462</v>
      </c>
      <c r="C1844" s="20" t="s">
        <v>726</v>
      </c>
      <c r="D1844" s="20" t="s">
        <v>727</v>
      </c>
      <c r="E1844" s="20" t="s">
        <v>4269</v>
      </c>
      <c r="F1844" s="20" t="s">
        <v>468</v>
      </c>
      <c r="G1844" s="20">
        <v>16.52</v>
      </c>
      <c r="H1844" s="20" t="s">
        <v>1679</v>
      </c>
      <c r="I1844" s="20" t="s">
        <v>4266</v>
      </c>
      <c r="J1844" s="20" t="s">
        <v>1681</v>
      </c>
      <c r="K1844" s="20" t="s">
        <v>1681</v>
      </c>
      <c r="L1844" s="20" t="s">
        <v>462</v>
      </c>
      <c r="M1844" s="20">
        <v>6</v>
      </c>
      <c r="N1844" s="20" t="s">
        <v>1679</v>
      </c>
      <c r="P1844" s="20">
        <v>0</v>
      </c>
      <c r="Q1844" s="20" t="s">
        <v>499</v>
      </c>
      <c r="R1844" s="20" t="s">
        <v>518</v>
      </c>
      <c r="S1844" s="20" t="s">
        <v>221</v>
      </c>
      <c r="T1844" s="20" t="s">
        <v>4267</v>
      </c>
      <c r="U1844" s="20" t="s">
        <v>4268</v>
      </c>
      <c r="V1844" s="20">
        <v>10</v>
      </c>
      <c r="W1844" s="20">
        <v>315</v>
      </c>
      <c r="Y1844" s="20" t="s">
        <v>1684</v>
      </c>
      <c r="Z1844" s="20" t="s">
        <v>1685</v>
      </c>
      <c r="AA1844" s="20">
        <v>1.5</v>
      </c>
      <c r="AB1844" s="20">
        <v>10</v>
      </c>
      <c r="AC1844" s="20">
        <v>10</v>
      </c>
      <c r="AD1844" s="20">
        <v>10</v>
      </c>
      <c r="AL1844" s="20" t="s">
        <v>1686</v>
      </c>
      <c r="AT1844" s="20" t="s">
        <v>1687</v>
      </c>
      <c r="AY1844" s="20" t="s">
        <v>1835</v>
      </c>
      <c r="BE1844" s="20" t="s">
        <v>1749</v>
      </c>
      <c r="BL1844" s="20">
        <v>1156.4000000000001</v>
      </c>
      <c r="BM1844" s="20">
        <v>70</v>
      </c>
      <c r="BN1844" s="20">
        <v>27.766999999999999</v>
      </c>
    </row>
    <row r="1845" spans="1:66" x14ac:dyDescent="0.25">
      <c r="A1845" s="20" t="s">
        <v>1677</v>
      </c>
      <c r="B1845" s="20" t="s">
        <v>462</v>
      </c>
      <c r="C1845" s="20" t="s">
        <v>726</v>
      </c>
      <c r="D1845" s="20" t="s">
        <v>727</v>
      </c>
      <c r="E1845" s="20" t="s">
        <v>4270</v>
      </c>
      <c r="F1845" s="20" t="s">
        <v>470</v>
      </c>
      <c r="G1845" s="20">
        <v>9.3800000000000008</v>
      </c>
      <c r="H1845" s="20" t="s">
        <v>1679</v>
      </c>
      <c r="I1845" s="20" t="s">
        <v>4266</v>
      </c>
      <c r="J1845" s="20" t="s">
        <v>1681</v>
      </c>
      <c r="K1845" s="20" t="s">
        <v>1681</v>
      </c>
      <c r="L1845" s="20" t="s">
        <v>462</v>
      </c>
      <c r="M1845" s="20">
        <v>6</v>
      </c>
      <c r="N1845" s="20" t="s">
        <v>1679</v>
      </c>
      <c r="P1845" s="20">
        <v>0</v>
      </c>
      <c r="Q1845" s="20" t="s">
        <v>499</v>
      </c>
      <c r="R1845" s="20" t="s">
        <v>518</v>
      </c>
      <c r="S1845" s="20" t="s">
        <v>221</v>
      </c>
      <c r="T1845" s="20" t="s">
        <v>4267</v>
      </c>
      <c r="U1845" s="20" t="s">
        <v>4268</v>
      </c>
      <c r="V1845" s="20">
        <v>10</v>
      </c>
      <c r="W1845" s="20">
        <v>315</v>
      </c>
      <c r="Y1845" s="20" t="s">
        <v>1684</v>
      </c>
      <c r="Z1845" s="20" t="s">
        <v>1685</v>
      </c>
      <c r="AA1845" s="20">
        <v>1.5</v>
      </c>
      <c r="AB1845" s="20">
        <v>10</v>
      </c>
      <c r="AC1845" s="20">
        <v>10</v>
      </c>
      <c r="AD1845" s="20">
        <v>10</v>
      </c>
      <c r="AL1845" s="20" t="s">
        <v>1686</v>
      </c>
      <c r="AT1845" s="20" t="s">
        <v>1687</v>
      </c>
      <c r="AY1845" s="20" t="s">
        <v>1835</v>
      </c>
      <c r="BE1845" s="20" t="s">
        <v>1749</v>
      </c>
      <c r="BL1845" s="20">
        <v>656.6</v>
      </c>
      <c r="BM1845" s="20">
        <v>70</v>
      </c>
      <c r="BN1845" s="20">
        <v>15.766999999999999</v>
      </c>
    </row>
    <row r="1846" spans="1:66" x14ac:dyDescent="0.25">
      <c r="A1846" s="20" t="s">
        <v>1677</v>
      </c>
      <c r="B1846" s="20" t="s">
        <v>462</v>
      </c>
      <c r="C1846" s="20" t="s">
        <v>726</v>
      </c>
      <c r="D1846" s="20" t="s">
        <v>727</v>
      </c>
      <c r="E1846" s="20" t="s">
        <v>4271</v>
      </c>
      <c r="F1846" s="20" t="s">
        <v>471</v>
      </c>
      <c r="G1846" s="20">
        <v>10.71</v>
      </c>
      <c r="H1846" s="20" t="s">
        <v>1679</v>
      </c>
      <c r="I1846" s="20" t="s">
        <v>4266</v>
      </c>
      <c r="J1846" s="20" t="s">
        <v>1681</v>
      </c>
      <c r="K1846" s="20" t="s">
        <v>1681</v>
      </c>
      <c r="L1846" s="20" t="s">
        <v>462</v>
      </c>
      <c r="M1846" s="20">
        <v>6</v>
      </c>
      <c r="N1846" s="20" t="s">
        <v>1679</v>
      </c>
      <c r="P1846" s="20">
        <v>0</v>
      </c>
      <c r="Q1846" s="20" t="s">
        <v>499</v>
      </c>
      <c r="R1846" s="20" t="s">
        <v>488</v>
      </c>
      <c r="S1846" s="20" t="s">
        <v>221</v>
      </c>
      <c r="T1846" s="20" t="s">
        <v>4267</v>
      </c>
      <c r="U1846" s="20" t="s">
        <v>4268</v>
      </c>
      <c r="V1846" s="20">
        <v>10</v>
      </c>
      <c r="W1846" s="20">
        <v>315</v>
      </c>
      <c r="Y1846" s="20" t="s">
        <v>1684</v>
      </c>
      <c r="Z1846" s="20" t="s">
        <v>1685</v>
      </c>
      <c r="AA1846" s="20">
        <v>1.5</v>
      </c>
      <c r="AB1846" s="20">
        <v>10</v>
      </c>
      <c r="AC1846" s="20">
        <v>10</v>
      </c>
      <c r="AD1846" s="20">
        <v>10</v>
      </c>
      <c r="AL1846" s="20" t="s">
        <v>1686</v>
      </c>
      <c r="AT1846" s="20" t="s">
        <v>1687</v>
      </c>
      <c r="AY1846" s="20" t="s">
        <v>1835</v>
      </c>
      <c r="BE1846" s="20" t="s">
        <v>1749</v>
      </c>
      <c r="BL1846" s="20">
        <v>749.7</v>
      </c>
      <c r="BM1846" s="20">
        <v>70</v>
      </c>
      <c r="BN1846" s="20">
        <v>18.001000000000001</v>
      </c>
    </row>
    <row r="1847" spans="1:66" x14ac:dyDescent="0.25">
      <c r="A1847" s="20" t="s">
        <v>1677</v>
      </c>
      <c r="B1847" s="20" t="s">
        <v>462</v>
      </c>
      <c r="C1847" s="20" t="s">
        <v>726</v>
      </c>
      <c r="D1847" s="20" t="s">
        <v>727</v>
      </c>
      <c r="E1847" s="20" t="s">
        <v>4272</v>
      </c>
      <c r="F1847" s="20" t="s">
        <v>472</v>
      </c>
      <c r="G1847" s="20">
        <v>5.78</v>
      </c>
      <c r="H1847" s="20" t="s">
        <v>1679</v>
      </c>
      <c r="I1847" s="20" t="s">
        <v>4266</v>
      </c>
      <c r="J1847" s="20" t="s">
        <v>1681</v>
      </c>
      <c r="K1847" s="20" t="s">
        <v>1681</v>
      </c>
      <c r="L1847" s="20" t="s">
        <v>462</v>
      </c>
      <c r="M1847" s="20">
        <v>6</v>
      </c>
      <c r="N1847" s="20" t="s">
        <v>1679</v>
      </c>
      <c r="P1847" s="20">
        <v>0</v>
      </c>
      <c r="Q1847" s="20" t="s">
        <v>499</v>
      </c>
      <c r="R1847" s="20" t="s">
        <v>518</v>
      </c>
      <c r="S1847" s="20" t="s">
        <v>221</v>
      </c>
      <c r="T1847" s="20" t="s">
        <v>4267</v>
      </c>
      <c r="U1847" s="20" t="s">
        <v>4268</v>
      </c>
      <c r="V1847" s="20">
        <v>10</v>
      </c>
      <c r="W1847" s="20">
        <v>315</v>
      </c>
      <c r="Y1847" s="20" t="s">
        <v>1684</v>
      </c>
      <c r="Z1847" s="20" t="s">
        <v>1685</v>
      </c>
      <c r="AA1847" s="20">
        <v>1.5</v>
      </c>
      <c r="AB1847" s="20">
        <v>10</v>
      </c>
      <c r="AC1847" s="20">
        <v>10</v>
      </c>
      <c r="AD1847" s="20">
        <v>10</v>
      </c>
      <c r="AL1847" s="20" t="s">
        <v>1686</v>
      </c>
      <c r="AT1847" s="20" t="s">
        <v>1687</v>
      </c>
      <c r="AY1847" s="20" t="s">
        <v>1835</v>
      </c>
      <c r="BE1847" s="20" t="s">
        <v>1749</v>
      </c>
      <c r="BL1847" s="20">
        <v>404.6</v>
      </c>
      <c r="BM1847" s="20">
        <v>70</v>
      </c>
      <c r="BN1847" s="20">
        <v>9.7129999999999992</v>
      </c>
    </row>
    <row r="1848" spans="1:66" x14ac:dyDescent="0.25">
      <c r="A1848" s="20" t="s">
        <v>1677</v>
      </c>
      <c r="B1848" s="20" t="s">
        <v>462</v>
      </c>
      <c r="C1848" s="20" t="s">
        <v>726</v>
      </c>
      <c r="D1848" s="20" t="s">
        <v>727</v>
      </c>
      <c r="E1848" s="20" t="s">
        <v>4273</v>
      </c>
      <c r="F1848" s="20" t="s">
        <v>473</v>
      </c>
      <c r="G1848" s="20">
        <v>5.96</v>
      </c>
      <c r="H1848" s="20" t="s">
        <v>1679</v>
      </c>
      <c r="I1848" s="20" t="s">
        <v>4266</v>
      </c>
      <c r="J1848" s="20" t="s">
        <v>1681</v>
      </c>
      <c r="K1848" s="20" t="s">
        <v>1681</v>
      </c>
      <c r="L1848" s="20" t="s">
        <v>462</v>
      </c>
      <c r="M1848" s="20">
        <v>6</v>
      </c>
      <c r="N1848" s="20" t="s">
        <v>1679</v>
      </c>
      <c r="P1848" s="20">
        <v>0</v>
      </c>
      <c r="Q1848" s="20" t="s">
        <v>499</v>
      </c>
      <c r="R1848" s="20" t="s">
        <v>518</v>
      </c>
      <c r="S1848" s="20" t="s">
        <v>221</v>
      </c>
      <c r="T1848" s="20" t="s">
        <v>4267</v>
      </c>
      <c r="U1848" s="20" t="s">
        <v>4268</v>
      </c>
      <c r="V1848" s="20">
        <v>10</v>
      </c>
      <c r="W1848" s="20">
        <v>315</v>
      </c>
      <c r="Y1848" s="20" t="s">
        <v>1684</v>
      </c>
      <c r="Z1848" s="20" t="s">
        <v>1685</v>
      </c>
      <c r="AA1848" s="20">
        <v>1.5</v>
      </c>
      <c r="AB1848" s="20">
        <v>10</v>
      </c>
      <c r="AC1848" s="20">
        <v>10</v>
      </c>
      <c r="AD1848" s="20">
        <v>10</v>
      </c>
      <c r="AL1848" s="20" t="s">
        <v>1686</v>
      </c>
      <c r="AT1848" s="20" t="s">
        <v>1687</v>
      </c>
      <c r="AY1848" s="20" t="s">
        <v>1835</v>
      </c>
      <c r="BE1848" s="20" t="s">
        <v>1749</v>
      </c>
      <c r="BL1848" s="20">
        <v>417.2</v>
      </c>
      <c r="BM1848" s="20">
        <v>70</v>
      </c>
      <c r="BN1848" s="20">
        <v>10.018000000000001</v>
      </c>
    </row>
    <row r="1849" spans="1:66" x14ac:dyDescent="0.25">
      <c r="A1849" s="20" t="s">
        <v>1677</v>
      </c>
      <c r="B1849" s="20" t="s">
        <v>462</v>
      </c>
      <c r="C1849" s="20" t="s">
        <v>726</v>
      </c>
      <c r="D1849" s="20" t="s">
        <v>727</v>
      </c>
      <c r="E1849" s="20" t="s">
        <v>4274</v>
      </c>
      <c r="F1849" s="20" t="s">
        <v>474</v>
      </c>
      <c r="G1849" s="20">
        <v>7.64</v>
      </c>
      <c r="H1849" s="20" t="s">
        <v>1679</v>
      </c>
      <c r="I1849" s="20" t="s">
        <v>4266</v>
      </c>
      <c r="J1849" s="20" t="s">
        <v>1681</v>
      </c>
      <c r="K1849" s="20" t="s">
        <v>1681</v>
      </c>
      <c r="L1849" s="20" t="s">
        <v>462</v>
      </c>
      <c r="M1849" s="20">
        <v>6</v>
      </c>
      <c r="N1849" s="20" t="s">
        <v>1679</v>
      </c>
      <c r="P1849" s="20">
        <v>0</v>
      </c>
      <c r="Q1849" s="20" t="s">
        <v>499</v>
      </c>
      <c r="R1849" s="20" t="s">
        <v>517</v>
      </c>
      <c r="S1849" s="20" t="s">
        <v>221</v>
      </c>
      <c r="T1849" s="20" t="s">
        <v>4267</v>
      </c>
      <c r="U1849" s="20" t="s">
        <v>4268</v>
      </c>
      <c r="V1849" s="20">
        <v>10</v>
      </c>
      <c r="W1849" s="20">
        <v>315</v>
      </c>
      <c r="Y1849" s="20" t="s">
        <v>1684</v>
      </c>
      <c r="Z1849" s="20" t="s">
        <v>1685</v>
      </c>
      <c r="AA1849" s="20">
        <v>1.5</v>
      </c>
      <c r="AB1849" s="20">
        <v>10</v>
      </c>
      <c r="AC1849" s="20">
        <v>10</v>
      </c>
      <c r="AD1849" s="20">
        <v>10</v>
      </c>
      <c r="AL1849" s="20" t="s">
        <v>1686</v>
      </c>
      <c r="AT1849" s="20" t="s">
        <v>1687</v>
      </c>
      <c r="AY1849" s="20" t="s">
        <v>1835</v>
      </c>
      <c r="BE1849" s="20" t="s">
        <v>1749</v>
      </c>
      <c r="BL1849" s="20">
        <v>534.79999999999995</v>
      </c>
      <c r="BM1849" s="20">
        <v>70</v>
      </c>
      <c r="BN1849" s="20">
        <v>12.842000000000001</v>
      </c>
    </row>
    <row r="1850" spans="1:66" x14ac:dyDescent="0.25">
      <c r="A1850" s="20" t="s">
        <v>1677</v>
      </c>
      <c r="B1850" s="20" t="s">
        <v>462</v>
      </c>
      <c r="C1850" s="20" t="s">
        <v>726</v>
      </c>
      <c r="D1850" s="20" t="s">
        <v>727</v>
      </c>
      <c r="E1850" s="20" t="s">
        <v>4275</v>
      </c>
      <c r="F1850" s="20" t="s">
        <v>475</v>
      </c>
      <c r="G1850" s="20">
        <v>10.36</v>
      </c>
      <c r="H1850" s="20" t="s">
        <v>1679</v>
      </c>
      <c r="I1850" s="20" t="s">
        <v>4266</v>
      </c>
      <c r="J1850" s="20" t="s">
        <v>1681</v>
      </c>
      <c r="K1850" s="20" t="s">
        <v>1681</v>
      </c>
      <c r="L1850" s="20" t="s">
        <v>462</v>
      </c>
      <c r="M1850" s="20">
        <v>6</v>
      </c>
      <c r="N1850" s="20" t="s">
        <v>1679</v>
      </c>
      <c r="P1850" s="20">
        <v>0</v>
      </c>
      <c r="Q1850" s="20" t="s">
        <v>499</v>
      </c>
      <c r="R1850" s="20" t="s">
        <v>573</v>
      </c>
      <c r="S1850" s="20" t="s">
        <v>221</v>
      </c>
      <c r="T1850" s="20" t="s">
        <v>4267</v>
      </c>
      <c r="U1850" s="20" t="s">
        <v>4268</v>
      </c>
      <c r="V1850" s="20">
        <v>10</v>
      </c>
      <c r="W1850" s="20">
        <v>315</v>
      </c>
      <c r="Y1850" s="20" t="s">
        <v>1684</v>
      </c>
      <c r="Z1850" s="20" t="s">
        <v>1685</v>
      </c>
      <c r="AA1850" s="20">
        <v>1.5</v>
      </c>
      <c r="AB1850" s="20">
        <v>10</v>
      </c>
      <c r="AC1850" s="20">
        <v>10</v>
      </c>
      <c r="AD1850" s="20">
        <v>10</v>
      </c>
      <c r="AL1850" s="20" t="s">
        <v>1686</v>
      </c>
      <c r="AT1850" s="20" t="s">
        <v>1687</v>
      </c>
      <c r="AY1850" s="20" t="s">
        <v>1835</v>
      </c>
      <c r="BE1850" s="20" t="s">
        <v>1749</v>
      </c>
      <c r="BL1850" s="20">
        <v>725.2</v>
      </c>
      <c r="BM1850" s="20">
        <v>70</v>
      </c>
      <c r="BN1850" s="20">
        <v>17.414999999999999</v>
      </c>
    </row>
    <row r="1851" spans="1:66" x14ac:dyDescent="0.25">
      <c r="A1851" s="20" t="s">
        <v>1677</v>
      </c>
      <c r="B1851" s="20" t="s">
        <v>462</v>
      </c>
      <c r="C1851" s="20" t="s">
        <v>726</v>
      </c>
      <c r="D1851" s="20" t="s">
        <v>727</v>
      </c>
      <c r="E1851" s="20" t="s">
        <v>4276</v>
      </c>
      <c r="F1851" s="20" t="s">
        <v>476</v>
      </c>
      <c r="G1851" s="20">
        <v>5.89</v>
      </c>
      <c r="H1851" s="20" t="s">
        <v>1679</v>
      </c>
      <c r="I1851" s="20" t="s">
        <v>4266</v>
      </c>
      <c r="J1851" s="20" t="s">
        <v>1681</v>
      </c>
      <c r="K1851" s="20" t="s">
        <v>1681</v>
      </c>
      <c r="L1851" s="20" t="s">
        <v>462</v>
      </c>
      <c r="M1851" s="20">
        <v>6</v>
      </c>
      <c r="N1851" s="20" t="s">
        <v>1679</v>
      </c>
      <c r="P1851" s="20">
        <v>0</v>
      </c>
      <c r="Q1851" s="20" t="s">
        <v>499</v>
      </c>
      <c r="R1851" s="20" t="s">
        <v>573</v>
      </c>
      <c r="S1851" s="20" t="s">
        <v>221</v>
      </c>
      <c r="T1851" s="20" t="s">
        <v>4267</v>
      </c>
      <c r="U1851" s="20" t="s">
        <v>4268</v>
      </c>
      <c r="V1851" s="20">
        <v>10</v>
      </c>
      <c r="W1851" s="20">
        <v>315</v>
      </c>
      <c r="Y1851" s="20" t="s">
        <v>1684</v>
      </c>
      <c r="Z1851" s="20" t="s">
        <v>1685</v>
      </c>
      <c r="AA1851" s="20">
        <v>1.5</v>
      </c>
      <c r="AB1851" s="20">
        <v>10</v>
      </c>
      <c r="AC1851" s="20">
        <v>10</v>
      </c>
      <c r="AD1851" s="20">
        <v>10</v>
      </c>
      <c r="AL1851" s="20" t="s">
        <v>1686</v>
      </c>
      <c r="AT1851" s="20" t="s">
        <v>1687</v>
      </c>
      <c r="AY1851" s="20" t="s">
        <v>1835</v>
      </c>
      <c r="BE1851" s="20" t="s">
        <v>1749</v>
      </c>
      <c r="BL1851" s="20">
        <v>412.3</v>
      </c>
      <c r="BM1851" s="20">
        <v>70</v>
      </c>
      <c r="BN1851" s="20">
        <v>9.9030000000000005</v>
      </c>
    </row>
    <row r="1852" spans="1:66" x14ac:dyDescent="0.25">
      <c r="A1852" s="20" t="s">
        <v>1677</v>
      </c>
      <c r="B1852" s="20" t="s">
        <v>462</v>
      </c>
      <c r="C1852" s="20" t="s">
        <v>726</v>
      </c>
      <c r="D1852" s="20" t="s">
        <v>727</v>
      </c>
      <c r="E1852" s="20" t="s">
        <v>4277</v>
      </c>
      <c r="F1852" s="20" t="s">
        <v>477</v>
      </c>
      <c r="G1852" s="20">
        <v>4.83</v>
      </c>
      <c r="H1852" s="20" t="s">
        <v>1679</v>
      </c>
      <c r="I1852" s="20" t="s">
        <v>4266</v>
      </c>
      <c r="J1852" s="20" t="s">
        <v>1681</v>
      </c>
      <c r="K1852" s="20" t="s">
        <v>1681</v>
      </c>
      <c r="L1852" s="20" t="s">
        <v>462</v>
      </c>
      <c r="M1852" s="20">
        <v>6</v>
      </c>
      <c r="N1852" s="20" t="s">
        <v>1679</v>
      </c>
      <c r="P1852" s="20">
        <v>0</v>
      </c>
      <c r="Q1852" s="20" t="s">
        <v>499</v>
      </c>
      <c r="R1852" s="20" t="s">
        <v>573</v>
      </c>
      <c r="S1852" s="20" t="s">
        <v>221</v>
      </c>
      <c r="T1852" s="20" t="s">
        <v>4267</v>
      </c>
      <c r="U1852" s="20" t="s">
        <v>4268</v>
      </c>
      <c r="V1852" s="20">
        <v>10</v>
      </c>
      <c r="W1852" s="20">
        <v>315</v>
      </c>
      <c r="Y1852" s="20" t="s">
        <v>1684</v>
      </c>
      <c r="Z1852" s="20" t="s">
        <v>1685</v>
      </c>
      <c r="AA1852" s="20">
        <v>1.5</v>
      </c>
      <c r="AB1852" s="20">
        <v>10</v>
      </c>
      <c r="AC1852" s="20">
        <v>10</v>
      </c>
      <c r="AD1852" s="20">
        <v>10</v>
      </c>
      <c r="AL1852" s="20" t="s">
        <v>1686</v>
      </c>
      <c r="AT1852" s="20" t="s">
        <v>1687</v>
      </c>
      <c r="AY1852" s="20" t="s">
        <v>1835</v>
      </c>
      <c r="BE1852" s="20" t="s">
        <v>1749</v>
      </c>
      <c r="BL1852" s="20">
        <v>338.1</v>
      </c>
      <c r="BM1852" s="20">
        <v>70</v>
      </c>
      <c r="BN1852" s="20">
        <v>8.1199999999999992</v>
      </c>
    </row>
    <row r="1853" spans="1:66" x14ac:dyDescent="0.25">
      <c r="A1853" s="20" t="s">
        <v>1677</v>
      </c>
      <c r="B1853" s="20" t="s">
        <v>462</v>
      </c>
      <c r="C1853" s="20" t="s">
        <v>726</v>
      </c>
      <c r="D1853" s="20" t="s">
        <v>727</v>
      </c>
      <c r="E1853" s="20" t="s">
        <v>4278</v>
      </c>
      <c r="F1853" s="20" t="s">
        <v>478</v>
      </c>
      <c r="G1853" s="20">
        <v>18.82</v>
      </c>
      <c r="H1853" s="20" t="s">
        <v>1679</v>
      </c>
      <c r="I1853" s="20" t="s">
        <v>4266</v>
      </c>
      <c r="J1853" s="20" t="s">
        <v>1681</v>
      </c>
      <c r="K1853" s="20" t="s">
        <v>1681</v>
      </c>
      <c r="L1853" s="20" t="s">
        <v>462</v>
      </c>
      <c r="M1853" s="20">
        <v>6</v>
      </c>
      <c r="N1853" s="20" t="s">
        <v>1679</v>
      </c>
      <c r="P1853" s="20">
        <v>0</v>
      </c>
      <c r="Q1853" s="20" t="s">
        <v>499</v>
      </c>
      <c r="R1853" s="20" t="s">
        <v>573</v>
      </c>
      <c r="S1853" s="20" t="s">
        <v>221</v>
      </c>
      <c r="T1853" s="20" t="s">
        <v>4267</v>
      </c>
      <c r="U1853" s="20" t="s">
        <v>4268</v>
      </c>
      <c r="V1853" s="20">
        <v>10</v>
      </c>
      <c r="W1853" s="20">
        <v>315</v>
      </c>
      <c r="Y1853" s="20" t="s">
        <v>1684</v>
      </c>
      <c r="Z1853" s="20" t="s">
        <v>1685</v>
      </c>
      <c r="AA1853" s="20">
        <v>1.5</v>
      </c>
      <c r="AB1853" s="20">
        <v>10</v>
      </c>
      <c r="AC1853" s="20">
        <v>10</v>
      </c>
      <c r="AD1853" s="20">
        <v>10</v>
      </c>
      <c r="AL1853" s="20" t="s">
        <v>1686</v>
      </c>
      <c r="AT1853" s="20" t="s">
        <v>1687</v>
      </c>
      <c r="AY1853" s="20" t="s">
        <v>1835</v>
      </c>
      <c r="BE1853" s="20" t="s">
        <v>1749</v>
      </c>
      <c r="BL1853" s="20">
        <v>1317.4</v>
      </c>
      <c r="BM1853" s="20">
        <v>70</v>
      </c>
      <c r="BN1853" s="20">
        <v>31.635000000000002</v>
      </c>
    </row>
    <row r="1854" spans="1:66" x14ac:dyDescent="0.25">
      <c r="A1854" s="20" t="s">
        <v>1677</v>
      </c>
      <c r="B1854" s="20" t="s">
        <v>462</v>
      </c>
      <c r="C1854" s="20" t="s">
        <v>726</v>
      </c>
      <c r="D1854" s="20" t="s">
        <v>727</v>
      </c>
      <c r="E1854" s="20" t="s">
        <v>4279</v>
      </c>
      <c r="F1854" s="20" t="s">
        <v>479</v>
      </c>
      <c r="G1854" s="20">
        <v>15.08</v>
      </c>
      <c r="H1854" s="20" t="s">
        <v>1679</v>
      </c>
      <c r="I1854" s="20" t="s">
        <v>4266</v>
      </c>
      <c r="J1854" s="20" t="s">
        <v>1681</v>
      </c>
      <c r="K1854" s="20" t="s">
        <v>1681</v>
      </c>
      <c r="L1854" s="20" t="s">
        <v>462</v>
      </c>
      <c r="M1854" s="20">
        <v>6</v>
      </c>
      <c r="N1854" s="20" t="s">
        <v>1679</v>
      </c>
      <c r="P1854" s="20">
        <v>0</v>
      </c>
      <c r="Q1854" s="20" t="s">
        <v>499</v>
      </c>
      <c r="R1854" s="20" t="s">
        <v>573</v>
      </c>
      <c r="S1854" s="20" t="s">
        <v>221</v>
      </c>
      <c r="T1854" s="20" t="s">
        <v>4267</v>
      </c>
      <c r="U1854" s="20" t="s">
        <v>4268</v>
      </c>
      <c r="V1854" s="20">
        <v>10</v>
      </c>
      <c r="W1854" s="20">
        <v>315</v>
      </c>
      <c r="Y1854" s="20" t="s">
        <v>1684</v>
      </c>
      <c r="Z1854" s="20" t="s">
        <v>1685</v>
      </c>
      <c r="AA1854" s="20">
        <v>1.5</v>
      </c>
      <c r="AB1854" s="20">
        <v>10</v>
      </c>
      <c r="AC1854" s="20">
        <v>10</v>
      </c>
      <c r="AD1854" s="20">
        <v>10</v>
      </c>
      <c r="AL1854" s="20" t="s">
        <v>1686</v>
      </c>
      <c r="AT1854" s="20" t="s">
        <v>1687</v>
      </c>
      <c r="AY1854" s="20" t="s">
        <v>1835</v>
      </c>
      <c r="BE1854" s="20" t="s">
        <v>1749</v>
      </c>
      <c r="BL1854" s="20">
        <v>1055.5999999999999</v>
      </c>
      <c r="BM1854" s="20">
        <v>70</v>
      </c>
      <c r="BN1854" s="20">
        <v>25.347999999999999</v>
      </c>
    </row>
    <row r="1855" spans="1:66" x14ac:dyDescent="0.25">
      <c r="A1855" s="20" t="s">
        <v>1677</v>
      </c>
      <c r="B1855" s="20" t="s">
        <v>462</v>
      </c>
      <c r="C1855" s="20" t="s">
        <v>726</v>
      </c>
      <c r="D1855" s="20" t="s">
        <v>727</v>
      </c>
      <c r="E1855" s="20" t="s">
        <v>4280</v>
      </c>
      <c r="F1855" s="20" t="s">
        <v>480</v>
      </c>
      <c r="G1855" s="20">
        <v>1.74</v>
      </c>
      <c r="H1855" s="20" t="s">
        <v>1679</v>
      </c>
      <c r="I1855" s="20" t="s">
        <v>4266</v>
      </c>
      <c r="J1855" s="20" t="s">
        <v>1681</v>
      </c>
      <c r="K1855" s="20" t="s">
        <v>1681</v>
      </c>
      <c r="L1855" s="20" t="s">
        <v>462</v>
      </c>
      <c r="M1855" s="20">
        <v>6</v>
      </c>
      <c r="N1855" s="20" t="s">
        <v>1679</v>
      </c>
      <c r="P1855" s="20">
        <v>0</v>
      </c>
      <c r="Q1855" s="20" t="s">
        <v>499</v>
      </c>
      <c r="R1855" s="20" t="s">
        <v>541</v>
      </c>
      <c r="S1855" s="20" t="s">
        <v>221</v>
      </c>
      <c r="T1855" s="20" t="s">
        <v>4267</v>
      </c>
      <c r="U1855" s="20" t="s">
        <v>4268</v>
      </c>
      <c r="V1855" s="20">
        <v>10</v>
      </c>
      <c r="W1855" s="20">
        <v>315</v>
      </c>
      <c r="Y1855" s="20" t="s">
        <v>1684</v>
      </c>
      <c r="Z1855" s="20" t="s">
        <v>1685</v>
      </c>
      <c r="AA1855" s="20">
        <v>1.5</v>
      </c>
      <c r="AB1855" s="20">
        <v>10</v>
      </c>
      <c r="AC1855" s="20">
        <v>10</v>
      </c>
      <c r="AD1855" s="20">
        <v>10</v>
      </c>
      <c r="AL1855" s="20" t="s">
        <v>1686</v>
      </c>
      <c r="AT1855" s="20" t="s">
        <v>1687</v>
      </c>
      <c r="AY1855" s="20" t="s">
        <v>1835</v>
      </c>
      <c r="BE1855" s="20" t="s">
        <v>1749</v>
      </c>
      <c r="BL1855" s="20">
        <v>121.8</v>
      </c>
      <c r="BM1855" s="20">
        <v>70</v>
      </c>
      <c r="BN1855" s="20">
        <v>2.9260000000000002</v>
      </c>
    </row>
    <row r="1856" spans="1:66" x14ac:dyDescent="0.25">
      <c r="A1856" s="20" t="s">
        <v>1677</v>
      </c>
      <c r="B1856" s="20" t="s">
        <v>462</v>
      </c>
      <c r="C1856" s="20" t="s">
        <v>726</v>
      </c>
      <c r="D1856" s="20" t="s">
        <v>727</v>
      </c>
      <c r="E1856" s="20" t="s">
        <v>4281</v>
      </c>
      <c r="F1856" s="20" t="s">
        <v>481</v>
      </c>
      <c r="G1856" s="20">
        <v>10.45</v>
      </c>
      <c r="H1856" s="20" t="s">
        <v>1679</v>
      </c>
      <c r="I1856" s="20" t="s">
        <v>4266</v>
      </c>
      <c r="J1856" s="20" t="s">
        <v>1681</v>
      </c>
      <c r="K1856" s="20" t="s">
        <v>1681</v>
      </c>
      <c r="L1856" s="20" t="s">
        <v>462</v>
      </c>
      <c r="M1856" s="20">
        <v>6</v>
      </c>
      <c r="N1856" s="20" t="s">
        <v>1679</v>
      </c>
      <c r="P1856" s="20">
        <v>0</v>
      </c>
      <c r="Q1856" s="20" t="s">
        <v>499</v>
      </c>
      <c r="R1856" s="20" t="s">
        <v>508</v>
      </c>
      <c r="S1856" s="20" t="s">
        <v>221</v>
      </c>
      <c r="T1856" s="20" t="s">
        <v>4267</v>
      </c>
      <c r="U1856" s="20" t="s">
        <v>4268</v>
      </c>
      <c r="V1856" s="20">
        <v>10</v>
      </c>
      <c r="W1856" s="20">
        <v>315</v>
      </c>
      <c r="Y1856" s="20" t="s">
        <v>1684</v>
      </c>
      <c r="Z1856" s="20" t="s">
        <v>1685</v>
      </c>
      <c r="AA1856" s="20">
        <v>1.5</v>
      </c>
      <c r="AB1856" s="20">
        <v>10</v>
      </c>
      <c r="AC1856" s="20">
        <v>10</v>
      </c>
      <c r="AD1856" s="20">
        <v>10</v>
      </c>
      <c r="AL1856" s="20" t="s">
        <v>1686</v>
      </c>
      <c r="AT1856" s="20" t="s">
        <v>1687</v>
      </c>
      <c r="AY1856" s="20" t="s">
        <v>1835</v>
      </c>
      <c r="BE1856" s="20" t="s">
        <v>1749</v>
      </c>
      <c r="BL1856" s="20">
        <v>731.5</v>
      </c>
      <c r="BM1856" s="20">
        <v>70</v>
      </c>
      <c r="BN1856" s="20">
        <v>17.565999999999999</v>
      </c>
    </row>
    <row r="1857" spans="1:66" x14ac:dyDescent="0.25">
      <c r="A1857" s="20" t="s">
        <v>1677</v>
      </c>
      <c r="B1857" s="20" t="s">
        <v>462</v>
      </c>
      <c r="C1857" s="20" t="s">
        <v>726</v>
      </c>
      <c r="D1857" s="20" t="s">
        <v>727</v>
      </c>
      <c r="E1857" s="20" t="s">
        <v>4282</v>
      </c>
      <c r="F1857" s="20" t="s">
        <v>482</v>
      </c>
      <c r="G1857" s="20">
        <v>5.62</v>
      </c>
      <c r="H1857" s="20" t="s">
        <v>1679</v>
      </c>
      <c r="I1857" s="20" t="s">
        <v>4266</v>
      </c>
      <c r="J1857" s="20" t="s">
        <v>1681</v>
      </c>
      <c r="K1857" s="20" t="s">
        <v>1681</v>
      </c>
      <c r="L1857" s="20" t="s">
        <v>462</v>
      </c>
      <c r="M1857" s="20">
        <v>6</v>
      </c>
      <c r="N1857" s="20" t="s">
        <v>1679</v>
      </c>
      <c r="P1857" s="20">
        <v>0</v>
      </c>
      <c r="Q1857" s="20" t="s">
        <v>499</v>
      </c>
      <c r="R1857" s="20" t="s">
        <v>508</v>
      </c>
      <c r="S1857" s="20" t="s">
        <v>221</v>
      </c>
      <c r="T1857" s="20" t="s">
        <v>4267</v>
      </c>
      <c r="U1857" s="20" t="s">
        <v>4268</v>
      </c>
      <c r="V1857" s="20">
        <v>10</v>
      </c>
      <c r="W1857" s="20">
        <v>315</v>
      </c>
      <c r="Y1857" s="20" t="s">
        <v>1684</v>
      </c>
      <c r="Z1857" s="20" t="s">
        <v>1685</v>
      </c>
      <c r="AA1857" s="20">
        <v>1.5</v>
      </c>
      <c r="AB1857" s="20">
        <v>10</v>
      </c>
      <c r="AC1857" s="20">
        <v>10</v>
      </c>
      <c r="AD1857" s="20">
        <v>10</v>
      </c>
      <c r="AL1857" s="20" t="s">
        <v>1686</v>
      </c>
      <c r="AT1857" s="20" t="s">
        <v>1687</v>
      </c>
      <c r="AY1857" s="20" t="s">
        <v>1835</v>
      </c>
      <c r="BE1857" s="20" t="s">
        <v>1749</v>
      </c>
      <c r="BL1857" s="20">
        <v>393.4</v>
      </c>
      <c r="BM1857" s="20">
        <v>70</v>
      </c>
      <c r="BN1857" s="20">
        <v>9.4459999999999997</v>
      </c>
    </row>
    <row r="1858" spans="1:66" x14ac:dyDescent="0.25">
      <c r="A1858" s="20" t="s">
        <v>1677</v>
      </c>
      <c r="B1858" s="20" t="s">
        <v>462</v>
      </c>
      <c r="C1858" s="20" t="s">
        <v>726</v>
      </c>
      <c r="D1858" s="20" t="s">
        <v>727</v>
      </c>
      <c r="E1858" s="20" t="s">
        <v>4283</v>
      </c>
      <c r="F1858" s="20" t="s">
        <v>483</v>
      </c>
      <c r="G1858" s="20">
        <v>3.71</v>
      </c>
      <c r="H1858" s="20" t="s">
        <v>1679</v>
      </c>
      <c r="I1858" s="20" t="s">
        <v>4266</v>
      </c>
      <c r="J1858" s="20" t="s">
        <v>1681</v>
      </c>
      <c r="K1858" s="20" t="s">
        <v>1681</v>
      </c>
      <c r="L1858" s="20" t="s">
        <v>462</v>
      </c>
      <c r="M1858" s="20">
        <v>6</v>
      </c>
      <c r="N1858" s="20" t="s">
        <v>1679</v>
      </c>
      <c r="P1858" s="20">
        <v>0</v>
      </c>
      <c r="Q1858" s="20" t="s">
        <v>499</v>
      </c>
      <c r="R1858" s="20" t="s">
        <v>508</v>
      </c>
      <c r="S1858" s="20" t="s">
        <v>221</v>
      </c>
      <c r="T1858" s="20" t="s">
        <v>4267</v>
      </c>
      <c r="U1858" s="20" t="s">
        <v>4268</v>
      </c>
      <c r="V1858" s="20">
        <v>10</v>
      </c>
      <c r="W1858" s="20">
        <v>315</v>
      </c>
      <c r="Y1858" s="20" t="s">
        <v>1684</v>
      </c>
      <c r="Z1858" s="20" t="s">
        <v>1685</v>
      </c>
      <c r="AA1858" s="20">
        <v>1.5</v>
      </c>
      <c r="AB1858" s="20">
        <v>10</v>
      </c>
      <c r="AC1858" s="20">
        <v>10</v>
      </c>
      <c r="AD1858" s="20">
        <v>10</v>
      </c>
      <c r="AL1858" s="20" t="s">
        <v>1686</v>
      </c>
      <c r="AT1858" s="20" t="s">
        <v>1687</v>
      </c>
      <c r="AY1858" s="20" t="s">
        <v>1835</v>
      </c>
      <c r="BE1858" s="20" t="s">
        <v>1749</v>
      </c>
      <c r="BL1858" s="20">
        <v>259.7</v>
      </c>
      <c r="BM1858" s="20">
        <v>70</v>
      </c>
      <c r="BN1858" s="20">
        <v>6.2359999999999998</v>
      </c>
    </row>
    <row r="1859" spans="1:66" x14ac:dyDescent="0.25">
      <c r="A1859" s="20" t="s">
        <v>1677</v>
      </c>
      <c r="B1859" s="20" t="s">
        <v>462</v>
      </c>
      <c r="C1859" s="20" t="s">
        <v>726</v>
      </c>
      <c r="D1859" s="20" t="s">
        <v>727</v>
      </c>
      <c r="E1859" s="20" t="s">
        <v>4284</v>
      </c>
      <c r="F1859" s="20" t="s">
        <v>484</v>
      </c>
      <c r="G1859" s="20">
        <v>5.78</v>
      </c>
      <c r="H1859" s="20" t="s">
        <v>1679</v>
      </c>
      <c r="I1859" s="20" t="s">
        <v>4266</v>
      </c>
      <c r="J1859" s="20" t="s">
        <v>1681</v>
      </c>
      <c r="K1859" s="20" t="s">
        <v>1681</v>
      </c>
      <c r="L1859" s="20" t="s">
        <v>462</v>
      </c>
      <c r="M1859" s="20">
        <v>6</v>
      </c>
      <c r="N1859" s="20" t="s">
        <v>1679</v>
      </c>
      <c r="P1859" s="20">
        <v>0</v>
      </c>
      <c r="Q1859" s="20" t="s">
        <v>499</v>
      </c>
      <c r="R1859" s="20" t="s">
        <v>508</v>
      </c>
      <c r="S1859" s="20" t="s">
        <v>221</v>
      </c>
      <c r="T1859" s="20" t="s">
        <v>4267</v>
      </c>
      <c r="U1859" s="20" t="s">
        <v>4268</v>
      </c>
      <c r="V1859" s="20">
        <v>10</v>
      </c>
      <c r="W1859" s="20">
        <v>315</v>
      </c>
      <c r="Y1859" s="20" t="s">
        <v>1684</v>
      </c>
      <c r="Z1859" s="20" t="s">
        <v>1685</v>
      </c>
      <c r="AA1859" s="20">
        <v>1.5</v>
      </c>
      <c r="AB1859" s="20">
        <v>10</v>
      </c>
      <c r="AC1859" s="20">
        <v>10</v>
      </c>
      <c r="AD1859" s="20">
        <v>10</v>
      </c>
      <c r="AL1859" s="20" t="s">
        <v>1686</v>
      </c>
      <c r="AT1859" s="20" t="s">
        <v>1687</v>
      </c>
      <c r="AY1859" s="20" t="s">
        <v>1835</v>
      </c>
      <c r="BE1859" s="20" t="s">
        <v>1749</v>
      </c>
      <c r="BL1859" s="20">
        <v>404.6</v>
      </c>
      <c r="BM1859" s="20">
        <v>70</v>
      </c>
      <c r="BN1859" s="20">
        <v>9.7129999999999992</v>
      </c>
    </row>
    <row r="1860" spans="1:66" x14ac:dyDescent="0.25">
      <c r="A1860" s="20" t="s">
        <v>1677</v>
      </c>
      <c r="B1860" s="20" t="s">
        <v>462</v>
      </c>
      <c r="C1860" s="20" t="s">
        <v>726</v>
      </c>
      <c r="D1860" s="20" t="s">
        <v>727</v>
      </c>
      <c r="E1860" s="20" t="s">
        <v>4285</v>
      </c>
      <c r="F1860" s="20" t="s">
        <v>485</v>
      </c>
      <c r="G1860" s="20">
        <v>12.17</v>
      </c>
      <c r="H1860" s="20" t="s">
        <v>1679</v>
      </c>
      <c r="I1860" s="20" t="s">
        <v>4266</v>
      </c>
      <c r="J1860" s="20" t="s">
        <v>1681</v>
      </c>
      <c r="K1860" s="20" t="s">
        <v>1681</v>
      </c>
      <c r="L1860" s="20" t="s">
        <v>462</v>
      </c>
      <c r="M1860" s="20">
        <v>6</v>
      </c>
      <c r="N1860" s="20" t="s">
        <v>1679</v>
      </c>
      <c r="P1860" s="20">
        <v>0</v>
      </c>
      <c r="Q1860" s="20" t="s">
        <v>499</v>
      </c>
      <c r="R1860" s="20" t="s">
        <v>508</v>
      </c>
      <c r="S1860" s="20" t="s">
        <v>221</v>
      </c>
      <c r="T1860" s="20" t="s">
        <v>4267</v>
      </c>
      <c r="U1860" s="20" t="s">
        <v>4268</v>
      </c>
      <c r="V1860" s="20">
        <v>10</v>
      </c>
      <c r="W1860" s="20">
        <v>315</v>
      </c>
      <c r="Y1860" s="20" t="s">
        <v>1684</v>
      </c>
      <c r="Z1860" s="20" t="s">
        <v>1685</v>
      </c>
      <c r="AA1860" s="20">
        <v>1.5</v>
      </c>
      <c r="AB1860" s="20">
        <v>10</v>
      </c>
      <c r="AC1860" s="20">
        <v>10</v>
      </c>
      <c r="AD1860" s="20">
        <v>10</v>
      </c>
      <c r="AL1860" s="20" t="s">
        <v>1686</v>
      </c>
      <c r="AT1860" s="20" t="s">
        <v>1687</v>
      </c>
      <c r="AY1860" s="20" t="s">
        <v>1835</v>
      </c>
      <c r="BE1860" s="20" t="s">
        <v>1749</v>
      </c>
      <c r="BL1860" s="20">
        <v>851.9</v>
      </c>
      <c r="BM1860" s="20">
        <v>70</v>
      </c>
      <c r="BN1860" s="20">
        <v>20.454000000000001</v>
      </c>
    </row>
    <row r="1861" spans="1:66" x14ac:dyDescent="0.25">
      <c r="A1861" s="20" t="s">
        <v>1677</v>
      </c>
      <c r="B1861" s="20" t="s">
        <v>462</v>
      </c>
      <c r="C1861" s="20" t="s">
        <v>726</v>
      </c>
      <c r="D1861" s="20" t="s">
        <v>727</v>
      </c>
      <c r="E1861" s="20" t="s">
        <v>4286</v>
      </c>
      <c r="F1861" s="20" t="s">
        <v>486</v>
      </c>
      <c r="G1861" s="20">
        <v>4.9000000000000004</v>
      </c>
      <c r="H1861" s="20" t="s">
        <v>1679</v>
      </c>
      <c r="I1861" s="20" t="s">
        <v>4266</v>
      </c>
      <c r="J1861" s="20" t="s">
        <v>1681</v>
      </c>
      <c r="K1861" s="20" t="s">
        <v>1681</v>
      </c>
      <c r="L1861" s="20" t="s">
        <v>462</v>
      </c>
      <c r="M1861" s="20">
        <v>6</v>
      </c>
      <c r="N1861" s="20" t="s">
        <v>1679</v>
      </c>
      <c r="P1861" s="20">
        <v>0</v>
      </c>
      <c r="Q1861" s="20" t="s">
        <v>499</v>
      </c>
      <c r="R1861" s="20" t="s">
        <v>508</v>
      </c>
      <c r="S1861" s="20" t="s">
        <v>221</v>
      </c>
      <c r="T1861" s="20" t="s">
        <v>4267</v>
      </c>
      <c r="U1861" s="20" t="s">
        <v>4268</v>
      </c>
      <c r="V1861" s="20">
        <v>10</v>
      </c>
      <c r="W1861" s="20">
        <v>315</v>
      </c>
      <c r="Y1861" s="20" t="s">
        <v>1684</v>
      </c>
      <c r="Z1861" s="20" t="s">
        <v>1685</v>
      </c>
      <c r="AA1861" s="20">
        <v>1.5</v>
      </c>
      <c r="AB1861" s="20">
        <v>10</v>
      </c>
      <c r="AC1861" s="20">
        <v>10</v>
      </c>
      <c r="AD1861" s="20">
        <v>10</v>
      </c>
      <c r="AL1861" s="20" t="s">
        <v>1686</v>
      </c>
      <c r="AT1861" s="20" t="s">
        <v>1687</v>
      </c>
      <c r="AY1861" s="20" t="s">
        <v>1835</v>
      </c>
      <c r="BE1861" s="20" t="s">
        <v>1749</v>
      </c>
      <c r="BL1861" s="20">
        <v>343</v>
      </c>
      <c r="BM1861" s="20">
        <v>70</v>
      </c>
      <c r="BN1861" s="20">
        <v>8.234</v>
      </c>
    </row>
    <row r="1862" spans="1:66" x14ac:dyDescent="0.25">
      <c r="A1862" s="20" t="s">
        <v>1677</v>
      </c>
      <c r="B1862" s="20" t="s">
        <v>462</v>
      </c>
      <c r="C1862" s="20" t="s">
        <v>726</v>
      </c>
      <c r="D1862" s="20" t="s">
        <v>727</v>
      </c>
      <c r="E1862" s="20" t="s">
        <v>4287</v>
      </c>
      <c r="F1862" s="20" t="s">
        <v>489</v>
      </c>
      <c r="G1862" s="20">
        <v>7.02</v>
      </c>
      <c r="H1862" s="20" t="s">
        <v>1679</v>
      </c>
      <c r="I1862" s="20" t="s">
        <v>4266</v>
      </c>
      <c r="J1862" s="20" t="s">
        <v>1681</v>
      </c>
      <c r="K1862" s="20" t="s">
        <v>1681</v>
      </c>
      <c r="L1862" s="20" t="s">
        <v>462</v>
      </c>
      <c r="M1862" s="20">
        <v>6</v>
      </c>
      <c r="N1862" s="20" t="s">
        <v>1679</v>
      </c>
      <c r="P1862" s="20">
        <v>0</v>
      </c>
      <c r="Q1862" s="20" t="s">
        <v>499</v>
      </c>
      <c r="R1862" s="20" t="s">
        <v>508</v>
      </c>
      <c r="S1862" s="20" t="s">
        <v>221</v>
      </c>
      <c r="T1862" s="20" t="s">
        <v>4267</v>
      </c>
      <c r="U1862" s="20" t="s">
        <v>4268</v>
      </c>
      <c r="V1862" s="20">
        <v>10</v>
      </c>
      <c r="W1862" s="20">
        <v>315</v>
      </c>
      <c r="Y1862" s="20" t="s">
        <v>1684</v>
      </c>
      <c r="Z1862" s="20" t="s">
        <v>1685</v>
      </c>
      <c r="AA1862" s="20">
        <v>1.5</v>
      </c>
      <c r="AB1862" s="20">
        <v>10</v>
      </c>
      <c r="AC1862" s="20">
        <v>10</v>
      </c>
      <c r="AD1862" s="20">
        <v>10</v>
      </c>
      <c r="AL1862" s="20" t="s">
        <v>1686</v>
      </c>
      <c r="AN1862" s="20" t="s">
        <v>3599</v>
      </c>
      <c r="AT1862" s="20" t="s">
        <v>1687</v>
      </c>
      <c r="AY1862" s="20" t="s">
        <v>1835</v>
      </c>
      <c r="BE1862" s="20" t="s">
        <v>1749</v>
      </c>
      <c r="BL1862" s="20">
        <v>491.4</v>
      </c>
      <c r="BM1862" s="20">
        <v>70</v>
      </c>
      <c r="BN1862" s="20">
        <v>11.8</v>
      </c>
    </row>
    <row r="1863" spans="1:66" x14ac:dyDescent="0.25">
      <c r="A1863" s="20" t="s">
        <v>1677</v>
      </c>
      <c r="B1863" s="20" t="s">
        <v>462</v>
      </c>
      <c r="C1863" s="20" t="s">
        <v>726</v>
      </c>
      <c r="D1863" s="20" t="s">
        <v>727</v>
      </c>
      <c r="E1863" s="20" t="s">
        <v>4288</v>
      </c>
      <c r="F1863" s="20" t="s">
        <v>490</v>
      </c>
      <c r="G1863" s="20">
        <v>4.79</v>
      </c>
      <c r="H1863" s="20" t="s">
        <v>1679</v>
      </c>
      <c r="I1863" s="20" t="s">
        <v>4266</v>
      </c>
      <c r="J1863" s="20" t="s">
        <v>1681</v>
      </c>
      <c r="K1863" s="20" t="s">
        <v>1681</v>
      </c>
      <c r="L1863" s="20" t="s">
        <v>462</v>
      </c>
      <c r="M1863" s="20">
        <v>6</v>
      </c>
      <c r="N1863" s="20" t="s">
        <v>1679</v>
      </c>
      <c r="P1863" s="20">
        <v>0</v>
      </c>
      <c r="Q1863" s="20" t="s">
        <v>499</v>
      </c>
      <c r="R1863" s="20" t="s">
        <v>508</v>
      </c>
      <c r="S1863" s="20" t="s">
        <v>221</v>
      </c>
      <c r="T1863" s="20" t="s">
        <v>4267</v>
      </c>
      <c r="U1863" s="20" t="s">
        <v>4268</v>
      </c>
      <c r="V1863" s="20">
        <v>10</v>
      </c>
      <c r="W1863" s="20">
        <v>315</v>
      </c>
      <c r="Y1863" s="20" t="s">
        <v>1684</v>
      </c>
      <c r="Z1863" s="20" t="s">
        <v>1685</v>
      </c>
      <c r="AA1863" s="20">
        <v>1.5</v>
      </c>
      <c r="AB1863" s="20">
        <v>10</v>
      </c>
      <c r="AC1863" s="20">
        <v>10</v>
      </c>
      <c r="AD1863" s="20">
        <v>10</v>
      </c>
      <c r="AL1863" s="20" t="s">
        <v>1686</v>
      </c>
      <c r="AN1863" s="20" t="s">
        <v>3599</v>
      </c>
      <c r="AT1863" s="20" t="s">
        <v>1687</v>
      </c>
      <c r="AY1863" s="20" t="s">
        <v>1835</v>
      </c>
      <c r="BE1863" s="20" t="s">
        <v>1749</v>
      </c>
      <c r="BL1863" s="20">
        <v>335.3</v>
      </c>
      <c r="BM1863" s="20">
        <v>70</v>
      </c>
      <c r="BN1863" s="20">
        <v>8.0519999999999996</v>
      </c>
    </row>
    <row r="1864" spans="1:66" x14ac:dyDescent="0.25">
      <c r="A1864" s="20" t="s">
        <v>1677</v>
      </c>
      <c r="B1864" s="20" t="s">
        <v>462</v>
      </c>
      <c r="C1864" s="20" t="s">
        <v>726</v>
      </c>
      <c r="D1864" s="20" t="s">
        <v>727</v>
      </c>
      <c r="E1864" s="20" t="s">
        <v>4289</v>
      </c>
      <c r="F1864" s="20" t="s">
        <v>491</v>
      </c>
      <c r="G1864" s="20">
        <v>3</v>
      </c>
      <c r="H1864" s="20" t="s">
        <v>1679</v>
      </c>
      <c r="I1864" s="20" t="s">
        <v>4266</v>
      </c>
      <c r="J1864" s="20" t="s">
        <v>1681</v>
      </c>
      <c r="K1864" s="20" t="s">
        <v>1681</v>
      </c>
      <c r="L1864" s="20" t="s">
        <v>462</v>
      </c>
      <c r="M1864" s="20">
        <v>6</v>
      </c>
      <c r="N1864" s="20" t="s">
        <v>1679</v>
      </c>
      <c r="P1864" s="20">
        <v>0</v>
      </c>
      <c r="Q1864" s="20" t="s">
        <v>499</v>
      </c>
      <c r="R1864" s="20" t="s">
        <v>517</v>
      </c>
      <c r="S1864" s="20" t="s">
        <v>221</v>
      </c>
      <c r="T1864" s="20" t="s">
        <v>4267</v>
      </c>
      <c r="U1864" s="20" t="s">
        <v>4268</v>
      </c>
      <c r="V1864" s="20">
        <v>10</v>
      </c>
      <c r="W1864" s="20">
        <v>315</v>
      </c>
      <c r="Y1864" s="20" t="s">
        <v>1684</v>
      </c>
      <c r="Z1864" s="20" t="s">
        <v>1685</v>
      </c>
      <c r="AA1864" s="20">
        <v>1.5</v>
      </c>
      <c r="AB1864" s="20">
        <v>10</v>
      </c>
      <c r="AC1864" s="20">
        <v>10</v>
      </c>
      <c r="AD1864" s="20">
        <v>10</v>
      </c>
      <c r="AL1864" s="20" t="s">
        <v>1686</v>
      </c>
      <c r="AN1864" s="20" t="s">
        <v>3599</v>
      </c>
      <c r="AT1864" s="20" t="s">
        <v>1687</v>
      </c>
      <c r="AY1864" s="20" t="s">
        <v>1835</v>
      </c>
      <c r="BE1864" s="20" t="s">
        <v>1749</v>
      </c>
      <c r="BL1864" s="20">
        <v>210</v>
      </c>
      <c r="BM1864" s="20">
        <v>70</v>
      </c>
      <c r="BN1864" s="20">
        <v>5.0430000000000001</v>
      </c>
    </row>
    <row r="1865" spans="1:66" x14ac:dyDescent="0.25">
      <c r="A1865" s="20" t="s">
        <v>1677</v>
      </c>
      <c r="B1865" s="20" t="s">
        <v>462</v>
      </c>
      <c r="C1865" s="20" t="s">
        <v>726</v>
      </c>
      <c r="D1865" s="20" t="s">
        <v>727</v>
      </c>
      <c r="E1865" s="20" t="s">
        <v>4290</v>
      </c>
      <c r="F1865" s="20" t="s">
        <v>492</v>
      </c>
      <c r="G1865" s="20">
        <v>17.690000000000001</v>
      </c>
      <c r="H1865" s="20" t="s">
        <v>1679</v>
      </c>
      <c r="I1865" s="20" t="s">
        <v>4266</v>
      </c>
      <c r="J1865" s="20" t="s">
        <v>1681</v>
      </c>
      <c r="K1865" s="20" t="s">
        <v>1681</v>
      </c>
      <c r="L1865" s="20" t="s">
        <v>462</v>
      </c>
      <c r="M1865" s="20">
        <v>6</v>
      </c>
      <c r="N1865" s="20" t="s">
        <v>1679</v>
      </c>
      <c r="P1865" s="20">
        <v>0</v>
      </c>
      <c r="Q1865" s="20" t="s">
        <v>499</v>
      </c>
      <c r="R1865" s="20" t="s">
        <v>517</v>
      </c>
      <c r="S1865" s="20" t="s">
        <v>221</v>
      </c>
      <c r="T1865" s="20" t="s">
        <v>4267</v>
      </c>
      <c r="U1865" s="20" t="s">
        <v>4268</v>
      </c>
      <c r="V1865" s="20">
        <v>10</v>
      </c>
      <c r="W1865" s="20">
        <v>315</v>
      </c>
      <c r="Y1865" s="20" t="s">
        <v>1684</v>
      </c>
      <c r="Z1865" s="20" t="s">
        <v>1685</v>
      </c>
      <c r="AA1865" s="20">
        <v>1.5</v>
      </c>
      <c r="AB1865" s="20">
        <v>10</v>
      </c>
      <c r="AC1865" s="20">
        <v>10</v>
      </c>
      <c r="AD1865" s="20">
        <v>10</v>
      </c>
      <c r="AL1865" s="20" t="s">
        <v>1686</v>
      </c>
      <c r="AN1865" s="20" t="s">
        <v>3599</v>
      </c>
      <c r="AT1865" s="20" t="s">
        <v>1687</v>
      </c>
      <c r="AY1865" s="20" t="s">
        <v>1835</v>
      </c>
      <c r="BE1865" s="20" t="s">
        <v>1749</v>
      </c>
      <c r="BL1865" s="20">
        <v>1238.3</v>
      </c>
      <c r="BM1865" s="20">
        <v>70</v>
      </c>
      <c r="BN1865" s="20">
        <v>29.734999999999999</v>
      </c>
    </row>
    <row r="1866" spans="1:66" x14ac:dyDescent="0.25">
      <c r="A1866" s="20" t="s">
        <v>1677</v>
      </c>
      <c r="B1866" s="20" t="s">
        <v>462</v>
      </c>
      <c r="C1866" s="20" t="s">
        <v>726</v>
      </c>
      <c r="D1866" s="20" t="s">
        <v>727</v>
      </c>
      <c r="E1866" s="20" t="s">
        <v>4291</v>
      </c>
      <c r="F1866" s="20" t="s">
        <v>493</v>
      </c>
      <c r="G1866" s="20">
        <v>22.98</v>
      </c>
      <c r="H1866" s="20" t="s">
        <v>1679</v>
      </c>
      <c r="I1866" s="20" t="s">
        <v>4266</v>
      </c>
      <c r="J1866" s="20" t="s">
        <v>1681</v>
      </c>
      <c r="K1866" s="20" t="s">
        <v>1681</v>
      </c>
      <c r="L1866" s="20" t="s">
        <v>462</v>
      </c>
      <c r="M1866" s="20">
        <v>6</v>
      </c>
      <c r="N1866" s="20" t="s">
        <v>1679</v>
      </c>
      <c r="P1866" s="20">
        <v>0</v>
      </c>
      <c r="Q1866" s="20" t="s">
        <v>499</v>
      </c>
      <c r="R1866" s="20" t="s">
        <v>517</v>
      </c>
      <c r="S1866" s="20" t="s">
        <v>221</v>
      </c>
      <c r="T1866" s="20" t="s">
        <v>4267</v>
      </c>
      <c r="U1866" s="20" t="s">
        <v>4268</v>
      </c>
      <c r="V1866" s="20">
        <v>10</v>
      </c>
      <c r="W1866" s="20">
        <v>315</v>
      </c>
      <c r="Y1866" s="20" t="s">
        <v>1684</v>
      </c>
      <c r="Z1866" s="20" t="s">
        <v>1685</v>
      </c>
      <c r="AA1866" s="20">
        <v>1.5</v>
      </c>
      <c r="AB1866" s="20">
        <v>10</v>
      </c>
      <c r="AC1866" s="20">
        <v>10</v>
      </c>
      <c r="AD1866" s="20">
        <v>10</v>
      </c>
      <c r="AL1866" s="20" t="s">
        <v>1686</v>
      </c>
      <c r="AN1866" s="20" t="s">
        <v>3599</v>
      </c>
      <c r="AT1866" s="20" t="s">
        <v>1687</v>
      </c>
      <c r="AY1866" s="20" t="s">
        <v>1835</v>
      </c>
      <c r="BE1866" s="20" t="s">
        <v>1749</v>
      </c>
      <c r="BL1866" s="20">
        <v>1608.6</v>
      </c>
      <c r="BM1866" s="20">
        <v>70</v>
      </c>
      <c r="BN1866" s="20">
        <v>38.627000000000002</v>
      </c>
    </row>
    <row r="1867" spans="1:66" x14ac:dyDescent="0.25">
      <c r="A1867" s="20" t="s">
        <v>1677</v>
      </c>
      <c r="B1867" s="20" t="s">
        <v>462</v>
      </c>
      <c r="C1867" s="20" t="s">
        <v>726</v>
      </c>
      <c r="D1867" s="20" t="s">
        <v>727</v>
      </c>
      <c r="E1867" s="20" t="s">
        <v>4292</v>
      </c>
      <c r="F1867" s="20" t="s">
        <v>494</v>
      </c>
      <c r="G1867" s="20">
        <v>8.08</v>
      </c>
      <c r="H1867" s="20" t="s">
        <v>1679</v>
      </c>
      <c r="I1867" s="20" t="s">
        <v>4266</v>
      </c>
      <c r="J1867" s="20" t="s">
        <v>1681</v>
      </c>
      <c r="K1867" s="20" t="s">
        <v>1681</v>
      </c>
      <c r="L1867" s="20" t="s">
        <v>462</v>
      </c>
      <c r="M1867" s="20">
        <v>6</v>
      </c>
      <c r="N1867" s="20" t="s">
        <v>1679</v>
      </c>
      <c r="P1867" s="20">
        <v>0</v>
      </c>
      <c r="Q1867" s="20" t="s">
        <v>499</v>
      </c>
      <c r="R1867" s="20" t="s">
        <v>517</v>
      </c>
      <c r="S1867" s="20" t="s">
        <v>221</v>
      </c>
      <c r="T1867" s="20" t="s">
        <v>4267</v>
      </c>
      <c r="U1867" s="20" t="s">
        <v>4268</v>
      </c>
      <c r="V1867" s="20">
        <v>10</v>
      </c>
      <c r="W1867" s="20">
        <v>315</v>
      </c>
      <c r="Y1867" s="20" t="s">
        <v>1684</v>
      </c>
      <c r="Z1867" s="20" t="s">
        <v>1685</v>
      </c>
      <c r="AA1867" s="20">
        <v>1.5</v>
      </c>
      <c r="AB1867" s="20">
        <v>10</v>
      </c>
      <c r="AC1867" s="20">
        <v>10</v>
      </c>
      <c r="AD1867" s="20">
        <v>10</v>
      </c>
      <c r="AL1867" s="20" t="s">
        <v>1686</v>
      </c>
      <c r="AN1867" s="20" t="s">
        <v>3599</v>
      </c>
      <c r="AT1867" s="20" t="s">
        <v>1687</v>
      </c>
      <c r="AY1867" s="20" t="s">
        <v>1835</v>
      </c>
      <c r="BE1867" s="20" t="s">
        <v>1749</v>
      </c>
      <c r="BL1867" s="20">
        <v>565.6</v>
      </c>
      <c r="BM1867" s="20">
        <v>70</v>
      </c>
      <c r="BN1867" s="20">
        <v>13.58</v>
      </c>
    </row>
    <row r="1868" spans="1:66" x14ac:dyDescent="0.25">
      <c r="A1868" s="20" t="s">
        <v>1677</v>
      </c>
      <c r="B1868" s="20" t="s">
        <v>462</v>
      </c>
      <c r="C1868" s="20" t="s">
        <v>726</v>
      </c>
      <c r="D1868" s="20" t="s">
        <v>727</v>
      </c>
      <c r="E1868" s="20" t="s">
        <v>4293</v>
      </c>
      <c r="F1868" s="20" t="s">
        <v>497</v>
      </c>
      <c r="G1868" s="20">
        <v>4.1100000000000003</v>
      </c>
      <c r="H1868" s="20" t="s">
        <v>1679</v>
      </c>
      <c r="I1868" s="20" t="s">
        <v>4266</v>
      </c>
      <c r="J1868" s="20" t="s">
        <v>1681</v>
      </c>
      <c r="K1868" s="20" t="s">
        <v>1681</v>
      </c>
      <c r="L1868" s="20" t="s">
        <v>462</v>
      </c>
      <c r="M1868" s="20">
        <v>6</v>
      </c>
      <c r="N1868" s="20" t="s">
        <v>1679</v>
      </c>
      <c r="P1868" s="20">
        <v>0</v>
      </c>
      <c r="Q1868" s="20" t="s">
        <v>499</v>
      </c>
      <c r="R1868" s="20" t="s">
        <v>508</v>
      </c>
      <c r="S1868" s="20" t="s">
        <v>221</v>
      </c>
      <c r="T1868" s="20" t="s">
        <v>4267</v>
      </c>
      <c r="U1868" s="20" t="s">
        <v>4268</v>
      </c>
      <c r="V1868" s="20">
        <v>10</v>
      </c>
      <c r="W1868" s="20">
        <v>315</v>
      </c>
      <c r="Y1868" s="20" t="s">
        <v>1684</v>
      </c>
      <c r="Z1868" s="20" t="s">
        <v>1685</v>
      </c>
      <c r="AA1868" s="20">
        <v>1.5</v>
      </c>
      <c r="AB1868" s="20">
        <v>10</v>
      </c>
      <c r="AC1868" s="20">
        <v>10</v>
      </c>
      <c r="AD1868" s="20">
        <v>10</v>
      </c>
      <c r="AL1868" s="20" t="s">
        <v>1686</v>
      </c>
      <c r="AN1868" s="20" t="s">
        <v>3599</v>
      </c>
      <c r="AT1868" s="20" t="s">
        <v>1687</v>
      </c>
      <c r="AY1868" s="20" t="s">
        <v>1835</v>
      </c>
      <c r="BE1868" s="20" t="s">
        <v>1749</v>
      </c>
      <c r="BL1868" s="20">
        <v>287.7</v>
      </c>
      <c r="BM1868" s="20">
        <v>70</v>
      </c>
      <c r="BN1868" s="20">
        <v>6.9109999999999996</v>
      </c>
    </row>
    <row r="1869" spans="1:66" x14ac:dyDescent="0.25">
      <c r="A1869" s="20" t="s">
        <v>1677</v>
      </c>
      <c r="B1869" s="20" t="s">
        <v>462</v>
      </c>
      <c r="C1869" s="20" t="s">
        <v>726</v>
      </c>
      <c r="D1869" s="20" t="s">
        <v>727</v>
      </c>
      <c r="E1869" s="20" t="s">
        <v>4294</v>
      </c>
      <c r="F1869" s="20" t="s">
        <v>519</v>
      </c>
      <c r="G1869" s="20">
        <v>7.24</v>
      </c>
      <c r="H1869" s="20" t="s">
        <v>1679</v>
      </c>
      <c r="I1869" s="20" t="s">
        <v>4266</v>
      </c>
      <c r="J1869" s="20" t="s">
        <v>1681</v>
      </c>
      <c r="K1869" s="20" t="s">
        <v>1681</v>
      </c>
      <c r="L1869" s="20" t="s">
        <v>462</v>
      </c>
      <c r="M1869" s="20">
        <v>6</v>
      </c>
      <c r="N1869" s="20" t="s">
        <v>1679</v>
      </c>
      <c r="P1869" s="20">
        <v>0</v>
      </c>
      <c r="Q1869" s="20" t="s">
        <v>499</v>
      </c>
      <c r="R1869" s="20" t="s">
        <v>508</v>
      </c>
      <c r="S1869" s="20" t="s">
        <v>221</v>
      </c>
      <c r="T1869" s="20" t="s">
        <v>4267</v>
      </c>
      <c r="U1869" s="20" t="s">
        <v>4268</v>
      </c>
      <c r="V1869" s="20">
        <v>10</v>
      </c>
      <c r="W1869" s="20">
        <v>315</v>
      </c>
      <c r="Y1869" s="20" t="s">
        <v>1684</v>
      </c>
      <c r="Z1869" s="20" t="s">
        <v>1685</v>
      </c>
      <c r="AA1869" s="20">
        <v>1.5</v>
      </c>
      <c r="AB1869" s="20">
        <v>10</v>
      </c>
      <c r="AC1869" s="20">
        <v>10</v>
      </c>
      <c r="AD1869" s="20">
        <v>10</v>
      </c>
      <c r="AL1869" s="20" t="s">
        <v>1686</v>
      </c>
      <c r="AN1869" s="20" t="s">
        <v>3599</v>
      </c>
      <c r="AT1869" s="20" t="s">
        <v>1687</v>
      </c>
      <c r="AY1869" s="20" t="s">
        <v>1835</v>
      </c>
      <c r="BE1869" s="20" t="s">
        <v>1749</v>
      </c>
      <c r="BL1869" s="20">
        <v>506.8</v>
      </c>
      <c r="BM1869" s="20">
        <v>70</v>
      </c>
      <c r="BN1869" s="20">
        <v>12.167999999999999</v>
      </c>
    </row>
    <row r="1870" spans="1:66" x14ac:dyDescent="0.25">
      <c r="A1870" s="20" t="s">
        <v>1677</v>
      </c>
      <c r="B1870" s="20" t="s">
        <v>462</v>
      </c>
      <c r="C1870" s="20" t="s">
        <v>726</v>
      </c>
      <c r="D1870" s="20" t="s">
        <v>727</v>
      </c>
      <c r="E1870" s="20" t="s">
        <v>4295</v>
      </c>
      <c r="F1870" s="20" t="s">
        <v>520</v>
      </c>
      <c r="G1870" s="20">
        <v>5.95</v>
      </c>
      <c r="H1870" s="20" t="s">
        <v>1679</v>
      </c>
      <c r="I1870" s="20" t="s">
        <v>4266</v>
      </c>
      <c r="J1870" s="20" t="s">
        <v>1681</v>
      </c>
      <c r="K1870" s="20" t="s">
        <v>1681</v>
      </c>
      <c r="L1870" s="20" t="s">
        <v>462</v>
      </c>
      <c r="M1870" s="20">
        <v>6</v>
      </c>
      <c r="N1870" s="20" t="s">
        <v>1679</v>
      </c>
      <c r="P1870" s="20">
        <v>0</v>
      </c>
      <c r="Q1870" s="20" t="s">
        <v>499</v>
      </c>
      <c r="R1870" s="20" t="s">
        <v>508</v>
      </c>
      <c r="S1870" s="20" t="s">
        <v>221</v>
      </c>
      <c r="T1870" s="20" t="s">
        <v>4267</v>
      </c>
      <c r="U1870" s="20" t="s">
        <v>4268</v>
      </c>
      <c r="V1870" s="20">
        <v>10</v>
      </c>
      <c r="W1870" s="20">
        <v>315</v>
      </c>
      <c r="Y1870" s="20" t="s">
        <v>1684</v>
      </c>
      <c r="Z1870" s="20" t="s">
        <v>1685</v>
      </c>
      <c r="AA1870" s="20">
        <v>1.5</v>
      </c>
      <c r="AB1870" s="20">
        <v>10</v>
      </c>
      <c r="AC1870" s="20">
        <v>10</v>
      </c>
      <c r="AD1870" s="20">
        <v>10</v>
      </c>
      <c r="AL1870" s="20" t="s">
        <v>1686</v>
      </c>
      <c r="AN1870" s="20" t="s">
        <v>3599</v>
      </c>
      <c r="AT1870" s="20" t="s">
        <v>1687</v>
      </c>
      <c r="AY1870" s="20" t="s">
        <v>1835</v>
      </c>
      <c r="BE1870" s="20" t="s">
        <v>1749</v>
      </c>
      <c r="BL1870" s="20">
        <v>416.5</v>
      </c>
      <c r="BM1870" s="20">
        <v>70</v>
      </c>
      <c r="BN1870" s="20">
        <v>10.002000000000001</v>
      </c>
    </row>
    <row r="1871" spans="1:66" x14ac:dyDescent="0.25">
      <c r="A1871" s="20" t="s">
        <v>1677</v>
      </c>
      <c r="B1871" s="20" t="s">
        <v>462</v>
      </c>
      <c r="C1871" s="20" t="s">
        <v>726</v>
      </c>
      <c r="D1871" s="20" t="s">
        <v>727</v>
      </c>
      <c r="E1871" s="20" t="s">
        <v>4296</v>
      </c>
      <c r="F1871" s="20" t="s">
        <v>521</v>
      </c>
      <c r="G1871" s="20">
        <v>9.08</v>
      </c>
      <c r="H1871" s="20" t="s">
        <v>1679</v>
      </c>
      <c r="I1871" s="20" t="s">
        <v>4266</v>
      </c>
      <c r="J1871" s="20" t="s">
        <v>1681</v>
      </c>
      <c r="K1871" s="20" t="s">
        <v>1681</v>
      </c>
      <c r="L1871" s="20" t="s">
        <v>462</v>
      </c>
      <c r="M1871" s="20">
        <v>6</v>
      </c>
      <c r="N1871" s="20" t="s">
        <v>1679</v>
      </c>
      <c r="P1871" s="20">
        <v>0</v>
      </c>
      <c r="Q1871" s="20" t="s">
        <v>499</v>
      </c>
      <c r="R1871" s="20" t="s">
        <v>508</v>
      </c>
      <c r="S1871" s="20" t="s">
        <v>221</v>
      </c>
      <c r="T1871" s="20" t="s">
        <v>4267</v>
      </c>
      <c r="U1871" s="20" t="s">
        <v>4268</v>
      </c>
      <c r="V1871" s="20">
        <v>10</v>
      </c>
      <c r="W1871" s="20">
        <v>315</v>
      </c>
      <c r="Y1871" s="20" t="s">
        <v>1684</v>
      </c>
      <c r="Z1871" s="20" t="s">
        <v>1685</v>
      </c>
      <c r="AA1871" s="20">
        <v>1.5</v>
      </c>
      <c r="AB1871" s="20">
        <v>10</v>
      </c>
      <c r="AC1871" s="20">
        <v>10</v>
      </c>
      <c r="AD1871" s="20">
        <v>10</v>
      </c>
      <c r="AL1871" s="20" t="s">
        <v>1686</v>
      </c>
      <c r="AN1871" s="20" t="s">
        <v>3599</v>
      </c>
      <c r="AT1871" s="20" t="s">
        <v>1687</v>
      </c>
      <c r="AY1871" s="20" t="s">
        <v>1835</v>
      </c>
      <c r="BE1871" s="20" t="s">
        <v>1749</v>
      </c>
      <c r="BL1871" s="20">
        <v>635.6</v>
      </c>
      <c r="BM1871" s="20">
        <v>70</v>
      </c>
      <c r="BN1871" s="20">
        <v>15.265000000000001</v>
      </c>
    </row>
    <row r="1872" spans="1:66" x14ac:dyDescent="0.25">
      <c r="A1872" s="20" t="s">
        <v>1677</v>
      </c>
      <c r="B1872" s="20" t="s">
        <v>462</v>
      </c>
      <c r="C1872" s="20" t="s">
        <v>726</v>
      </c>
      <c r="D1872" s="20" t="s">
        <v>727</v>
      </c>
      <c r="E1872" s="20" t="s">
        <v>4297</v>
      </c>
      <c r="F1872" s="20" t="s">
        <v>522</v>
      </c>
      <c r="G1872" s="20">
        <v>4.9800000000000004</v>
      </c>
      <c r="H1872" s="20" t="s">
        <v>1679</v>
      </c>
      <c r="I1872" s="20" t="s">
        <v>4266</v>
      </c>
      <c r="J1872" s="20" t="s">
        <v>1681</v>
      </c>
      <c r="K1872" s="20" t="s">
        <v>1681</v>
      </c>
      <c r="L1872" s="20" t="s">
        <v>462</v>
      </c>
      <c r="M1872" s="20">
        <v>6</v>
      </c>
      <c r="N1872" s="20" t="s">
        <v>1679</v>
      </c>
      <c r="P1872" s="20">
        <v>0</v>
      </c>
      <c r="Q1872" s="20" t="s">
        <v>499</v>
      </c>
      <c r="R1872" s="20" t="s">
        <v>508</v>
      </c>
      <c r="S1872" s="20" t="s">
        <v>221</v>
      </c>
      <c r="T1872" s="20" t="s">
        <v>4267</v>
      </c>
      <c r="U1872" s="20" t="s">
        <v>4268</v>
      </c>
      <c r="V1872" s="20">
        <v>10</v>
      </c>
      <c r="W1872" s="20">
        <v>315</v>
      </c>
      <c r="Y1872" s="20" t="s">
        <v>1684</v>
      </c>
      <c r="Z1872" s="20" t="s">
        <v>1685</v>
      </c>
      <c r="AA1872" s="20">
        <v>1.5</v>
      </c>
      <c r="AB1872" s="20">
        <v>10</v>
      </c>
      <c r="AC1872" s="20">
        <v>10</v>
      </c>
      <c r="AD1872" s="20">
        <v>10</v>
      </c>
      <c r="AL1872" s="20" t="s">
        <v>1686</v>
      </c>
      <c r="AT1872" s="20" t="s">
        <v>1687</v>
      </c>
      <c r="AY1872" s="20" t="s">
        <v>1835</v>
      </c>
      <c r="BE1872" s="20" t="s">
        <v>1749</v>
      </c>
      <c r="BL1872" s="20">
        <v>348.6</v>
      </c>
      <c r="BM1872" s="20">
        <v>70</v>
      </c>
      <c r="BN1872" s="20">
        <v>8.3680000000000003</v>
      </c>
    </row>
    <row r="1873" spans="1:66" x14ac:dyDescent="0.25">
      <c r="A1873" s="20" t="s">
        <v>1677</v>
      </c>
      <c r="B1873" s="20" t="s">
        <v>462</v>
      </c>
      <c r="C1873" s="20" t="s">
        <v>726</v>
      </c>
      <c r="D1873" s="20" t="s">
        <v>727</v>
      </c>
      <c r="E1873" s="20" t="s">
        <v>4298</v>
      </c>
      <c r="F1873" s="20" t="s">
        <v>523</v>
      </c>
      <c r="G1873" s="20">
        <v>7.09</v>
      </c>
      <c r="H1873" s="20" t="s">
        <v>1679</v>
      </c>
      <c r="I1873" s="20" t="s">
        <v>4266</v>
      </c>
      <c r="J1873" s="20" t="s">
        <v>1681</v>
      </c>
      <c r="K1873" s="20" t="s">
        <v>1681</v>
      </c>
      <c r="L1873" s="20" t="s">
        <v>462</v>
      </c>
      <c r="M1873" s="20">
        <v>6</v>
      </c>
      <c r="N1873" s="20" t="s">
        <v>1679</v>
      </c>
      <c r="P1873" s="20">
        <v>0</v>
      </c>
      <c r="Q1873" s="20" t="s">
        <v>499</v>
      </c>
      <c r="R1873" s="20" t="s">
        <v>508</v>
      </c>
      <c r="S1873" s="20" t="s">
        <v>221</v>
      </c>
      <c r="T1873" s="20" t="s">
        <v>4267</v>
      </c>
      <c r="U1873" s="20" t="s">
        <v>4268</v>
      </c>
      <c r="V1873" s="20">
        <v>10</v>
      </c>
      <c r="W1873" s="20">
        <v>315</v>
      </c>
      <c r="Y1873" s="20" t="s">
        <v>1684</v>
      </c>
      <c r="Z1873" s="20" t="s">
        <v>1685</v>
      </c>
      <c r="AA1873" s="20">
        <v>1.5</v>
      </c>
      <c r="AB1873" s="20">
        <v>10</v>
      </c>
      <c r="AC1873" s="20">
        <v>10</v>
      </c>
      <c r="AD1873" s="20">
        <v>10</v>
      </c>
      <c r="AL1873" s="20" t="s">
        <v>1686</v>
      </c>
      <c r="AT1873" s="20" t="s">
        <v>1687</v>
      </c>
      <c r="AY1873" s="20" t="s">
        <v>1835</v>
      </c>
      <c r="BE1873" s="20" t="s">
        <v>1749</v>
      </c>
      <c r="BL1873" s="20">
        <v>496.3</v>
      </c>
      <c r="BM1873" s="20">
        <v>70</v>
      </c>
      <c r="BN1873" s="20">
        <v>11.917999999999999</v>
      </c>
    </row>
    <row r="1874" spans="1:66" x14ac:dyDescent="0.25">
      <c r="A1874" s="20" t="s">
        <v>1677</v>
      </c>
      <c r="B1874" s="20" t="s">
        <v>462</v>
      </c>
      <c r="C1874" s="20" t="s">
        <v>726</v>
      </c>
      <c r="D1874" s="20" t="s">
        <v>727</v>
      </c>
      <c r="E1874" s="20" t="s">
        <v>4299</v>
      </c>
      <c r="F1874" s="20" t="s">
        <v>525</v>
      </c>
      <c r="G1874" s="20">
        <v>3.3</v>
      </c>
      <c r="H1874" s="20" t="s">
        <v>1679</v>
      </c>
      <c r="I1874" s="20" t="s">
        <v>4266</v>
      </c>
      <c r="J1874" s="20" t="s">
        <v>1681</v>
      </c>
      <c r="K1874" s="20" t="s">
        <v>1681</v>
      </c>
      <c r="L1874" s="20" t="s">
        <v>462</v>
      </c>
      <c r="M1874" s="20">
        <v>6</v>
      </c>
      <c r="N1874" s="20" t="s">
        <v>1679</v>
      </c>
      <c r="P1874" s="20">
        <v>0</v>
      </c>
      <c r="Q1874" s="20" t="s">
        <v>499</v>
      </c>
      <c r="R1874" s="20" t="s">
        <v>508</v>
      </c>
      <c r="S1874" s="20" t="s">
        <v>221</v>
      </c>
      <c r="T1874" s="20" t="s">
        <v>4267</v>
      </c>
      <c r="U1874" s="20" t="s">
        <v>4268</v>
      </c>
      <c r="V1874" s="20">
        <v>10</v>
      </c>
      <c r="W1874" s="20">
        <v>315</v>
      </c>
      <c r="Y1874" s="20" t="s">
        <v>1684</v>
      </c>
      <c r="Z1874" s="20" t="s">
        <v>1685</v>
      </c>
      <c r="AA1874" s="20">
        <v>1.5</v>
      </c>
      <c r="AB1874" s="20">
        <v>10</v>
      </c>
      <c r="AC1874" s="20">
        <v>10</v>
      </c>
      <c r="AD1874" s="20">
        <v>10</v>
      </c>
      <c r="AL1874" s="20" t="s">
        <v>1686</v>
      </c>
      <c r="AT1874" s="20" t="s">
        <v>1687</v>
      </c>
      <c r="AY1874" s="20" t="s">
        <v>1835</v>
      </c>
      <c r="BE1874" s="20" t="s">
        <v>1749</v>
      </c>
      <c r="BL1874" s="20">
        <v>231</v>
      </c>
      <c r="BM1874" s="20">
        <v>70</v>
      </c>
      <c r="BN1874" s="20">
        <v>5.5510000000000002</v>
      </c>
    </row>
    <row r="1875" spans="1:66" x14ac:dyDescent="0.25">
      <c r="A1875" s="20" t="s">
        <v>1677</v>
      </c>
      <c r="B1875" s="20" t="s">
        <v>462</v>
      </c>
      <c r="C1875" s="20" t="s">
        <v>728</v>
      </c>
      <c r="D1875" s="20" t="s">
        <v>502</v>
      </c>
      <c r="E1875" s="20" t="s">
        <v>4300</v>
      </c>
      <c r="F1875" s="20" t="s">
        <v>465</v>
      </c>
      <c r="G1875" s="20">
        <v>3.11</v>
      </c>
      <c r="H1875" s="20" t="s">
        <v>1679</v>
      </c>
      <c r="I1875" s="20" t="s">
        <v>4301</v>
      </c>
      <c r="J1875" s="20" t="s">
        <v>1746</v>
      </c>
      <c r="K1875" s="20" t="s">
        <v>1746</v>
      </c>
      <c r="L1875" s="20" t="s">
        <v>462</v>
      </c>
      <c r="M1875" s="20">
        <v>4</v>
      </c>
      <c r="N1875" s="20" t="s">
        <v>1679</v>
      </c>
      <c r="P1875" s="20">
        <v>0</v>
      </c>
      <c r="Q1875" s="20" t="s">
        <v>487</v>
      </c>
      <c r="R1875" s="20" t="s">
        <v>488</v>
      </c>
      <c r="S1875" s="20" t="s">
        <v>221</v>
      </c>
      <c r="T1875" s="20" t="s">
        <v>4302</v>
      </c>
      <c r="U1875" s="20" t="s">
        <v>4303</v>
      </c>
      <c r="V1875" s="20">
        <v>12</v>
      </c>
      <c r="W1875" s="20">
        <v>376</v>
      </c>
      <c r="Y1875" s="20" t="s">
        <v>1684</v>
      </c>
      <c r="Z1875" s="20" t="s">
        <v>1685</v>
      </c>
      <c r="AA1875" s="20">
        <v>1.5</v>
      </c>
      <c r="AB1875" s="20">
        <v>27</v>
      </c>
      <c r="AC1875" s="20">
        <v>27</v>
      </c>
      <c r="AD1875" s="20">
        <v>27</v>
      </c>
      <c r="AL1875" s="20" t="s">
        <v>1686</v>
      </c>
      <c r="AT1875" s="20" t="s">
        <v>1687</v>
      </c>
      <c r="BE1875" s="20" t="s">
        <v>462</v>
      </c>
      <c r="BL1875" s="20">
        <v>171.05</v>
      </c>
      <c r="BM1875" s="20">
        <v>55</v>
      </c>
    </row>
    <row r="1876" spans="1:66" x14ac:dyDescent="0.25">
      <c r="A1876" s="20" t="s">
        <v>1677</v>
      </c>
      <c r="B1876" s="20" t="s">
        <v>462</v>
      </c>
      <c r="C1876" s="20" t="s">
        <v>728</v>
      </c>
      <c r="D1876" s="20" t="s">
        <v>502</v>
      </c>
      <c r="E1876" s="20" t="s">
        <v>4304</v>
      </c>
      <c r="F1876" s="20" t="s">
        <v>468</v>
      </c>
      <c r="G1876" s="20">
        <v>1.47</v>
      </c>
      <c r="H1876" s="20" t="s">
        <v>1679</v>
      </c>
      <c r="I1876" s="20" t="s">
        <v>4301</v>
      </c>
      <c r="J1876" s="20" t="s">
        <v>1746</v>
      </c>
      <c r="K1876" s="20" t="s">
        <v>1746</v>
      </c>
      <c r="L1876" s="20" t="s">
        <v>462</v>
      </c>
      <c r="M1876" s="20">
        <v>4</v>
      </c>
      <c r="N1876" s="20" t="s">
        <v>1679</v>
      </c>
      <c r="P1876" s="20">
        <v>0</v>
      </c>
      <c r="Q1876" s="20" t="s">
        <v>499</v>
      </c>
      <c r="R1876" s="20" t="s">
        <v>488</v>
      </c>
      <c r="S1876" s="20" t="s">
        <v>221</v>
      </c>
      <c r="T1876" s="20" t="s">
        <v>4302</v>
      </c>
      <c r="U1876" s="20" t="s">
        <v>4305</v>
      </c>
      <c r="V1876" s="20">
        <v>13</v>
      </c>
      <c r="W1876" s="20">
        <v>425</v>
      </c>
      <c r="Y1876" s="20" t="s">
        <v>1684</v>
      </c>
      <c r="Z1876" s="20" t="s">
        <v>1685</v>
      </c>
      <c r="AA1876" s="20">
        <v>1.5</v>
      </c>
      <c r="AB1876" s="20">
        <v>27</v>
      </c>
      <c r="AC1876" s="20">
        <v>27</v>
      </c>
      <c r="AD1876" s="20">
        <v>27</v>
      </c>
      <c r="AT1876" s="20" t="s">
        <v>1687</v>
      </c>
      <c r="BE1876" s="20" t="s">
        <v>462</v>
      </c>
      <c r="BL1876" s="20">
        <v>102.9</v>
      </c>
      <c r="BM1876" s="20">
        <v>70</v>
      </c>
    </row>
    <row r="1877" spans="1:66" x14ac:dyDescent="0.25">
      <c r="A1877" s="20" t="s">
        <v>1677</v>
      </c>
      <c r="B1877" s="20" t="s">
        <v>462</v>
      </c>
      <c r="C1877" s="20" t="s">
        <v>728</v>
      </c>
      <c r="D1877" s="20" t="s">
        <v>502</v>
      </c>
      <c r="E1877" s="20" t="s">
        <v>4306</v>
      </c>
      <c r="F1877" s="20" t="s">
        <v>471</v>
      </c>
      <c r="G1877" s="20">
        <v>14.79</v>
      </c>
      <c r="H1877" s="20" t="s">
        <v>1679</v>
      </c>
      <c r="I1877" s="20" t="s">
        <v>4301</v>
      </c>
      <c r="J1877" s="20" t="s">
        <v>1746</v>
      </c>
      <c r="K1877" s="20" t="s">
        <v>1746</v>
      </c>
      <c r="L1877" s="20" t="s">
        <v>462</v>
      </c>
      <c r="M1877" s="20">
        <v>4</v>
      </c>
      <c r="N1877" s="20" t="s">
        <v>1679</v>
      </c>
      <c r="P1877" s="20">
        <v>0</v>
      </c>
      <c r="Q1877" s="20" t="s">
        <v>504</v>
      </c>
      <c r="R1877" s="20" t="s">
        <v>488</v>
      </c>
      <c r="S1877" s="20" t="s">
        <v>221</v>
      </c>
      <c r="T1877" s="20" t="s">
        <v>4307</v>
      </c>
      <c r="U1877" s="20" t="s">
        <v>4305</v>
      </c>
      <c r="V1877" s="20">
        <v>13</v>
      </c>
      <c r="W1877" s="20">
        <v>425</v>
      </c>
      <c r="Y1877" s="20" t="s">
        <v>1684</v>
      </c>
      <c r="Z1877" s="20" t="s">
        <v>1685</v>
      </c>
      <c r="AA1877" s="20">
        <v>1.5</v>
      </c>
      <c r="AB1877" s="20">
        <v>27</v>
      </c>
      <c r="AC1877" s="20">
        <v>27</v>
      </c>
      <c r="AD1877" s="20">
        <v>27</v>
      </c>
      <c r="AT1877" s="20" t="s">
        <v>1687</v>
      </c>
      <c r="AW1877" s="20" t="s">
        <v>1657</v>
      </c>
      <c r="BE1877" s="20" t="s">
        <v>462</v>
      </c>
      <c r="BL1877" s="20">
        <v>739.5</v>
      </c>
      <c r="BM1877" s="20">
        <v>50</v>
      </c>
    </row>
    <row r="1878" spans="1:66" x14ac:dyDescent="0.25">
      <c r="A1878" s="20" t="s">
        <v>1677</v>
      </c>
      <c r="B1878" s="20" t="s">
        <v>462</v>
      </c>
      <c r="C1878" s="20" t="s">
        <v>728</v>
      </c>
      <c r="D1878" s="20" t="s">
        <v>502</v>
      </c>
      <c r="E1878" s="20" t="s">
        <v>4308</v>
      </c>
      <c r="F1878" s="20" t="s">
        <v>472</v>
      </c>
      <c r="G1878" s="20">
        <v>5.79</v>
      </c>
      <c r="H1878" s="20" t="s">
        <v>1679</v>
      </c>
      <c r="I1878" s="20" t="s">
        <v>4301</v>
      </c>
      <c r="J1878" s="20" t="s">
        <v>1746</v>
      </c>
      <c r="K1878" s="20" t="s">
        <v>1746</v>
      </c>
      <c r="L1878" s="20" t="s">
        <v>462</v>
      </c>
      <c r="M1878" s="20">
        <v>4</v>
      </c>
      <c r="N1878" s="20" t="s">
        <v>1679</v>
      </c>
      <c r="P1878" s="20">
        <v>0</v>
      </c>
      <c r="Q1878" s="20" t="s">
        <v>504</v>
      </c>
      <c r="R1878" s="20" t="s">
        <v>488</v>
      </c>
      <c r="S1878" s="20" t="s">
        <v>221</v>
      </c>
      <c r="T1878" s="20" t="s">
        <v>4307</v>
      </c>
      <c r="U1878" s="20" t="s">
        <v>4305</v>
      </c>
      <c r="V1878" s="20">
        <v>13</v>
      </c>
      <c r="W1878" s="20">
        <v>425</v>
      </c>
      <c r="Y1878" s="20" t="s">
        <v>1684</v>
      </c>
      <c r="Z1878" s="20" t="s">
        <v>1685</v>
      </c>
      <c r="AA1878" s="20">
        <v>1.5</v>
      </c>
      <c r="AB1878" s="20">
        <v>27</v>
      </c>
      <c r="AC1878" s="20">
        <v>27</v>
      </c>
      <c r="AD1878" s="20">
        <v>27</v>
      </c>
      <c r="AT1878" s="20" t="s">
        <v>1687</v>
      </c>
      <c r="AW1878" s="20" t="s">
        <v>1657</v>
      </c>
      <c r="BE1878" s="20" t="s">
        <v>462</v>
      </c>
      <c r="BL1878" s="20">
        <v>289.5</v>
      </c>
      <c r="BM1878" s="20">
        <v>50</v>
      </c>
    </row>
    <row r="1879" spans="1:66" x14ac:dyDescent="0.25">
      <c r="A1879" s="20" t="s">
        <v>1677</v>
      </c>
      <c r="B1879" s="20" t="s">
        <v>462</v>
      </c>
      <c r="C1879" s="20" t="s">
        <v>728</v>
      </c>
      <c r="D1879" s="20" t="s">
        <v>502</v>
      </c>
      <c r="E1879" s="20" t="s">
        <v>4309</v>
      </c>
      <c r="F1879" s="20" t="s">
        <v>473</v>
      </c>
      <c r="G1879" s="20">
        <v>4.5199999999999996</v>
      </c>
      <c r="H1879" s="20" t="s">
        <v>1679</v>
      </c>
      <c r="I1879" s="20" t="s">
        <v>4301</v>
      </c>
      <c r="J1879" s="20" t="s">
        <v>1746</v>
      </c>
      <c r="K1879" s="20" t="s">
        <v>1746</v>
      </c>
      <c r="L1879" s="20" t="s">
        <v>462</v>
      </c>
      <c r="M1879" s="20">
        <v>4</v>
      </c>
      <c r="N1879" s="20" t="s">
        <v>1679</v>
      </c>
      <c r="P1879" s="20">
        <v>0</v>
      </c>
      <c r="Q1879" s="20" t="s">
        <v>504</v>
      </c>
      <c r="R1879" s="20" t="s">
        <v>488</v>
      </c>
      <c r="S1879" s="20" t="s">
        <v>221</v>
      </c>
      <c r="T1879" s="20" t="s">
        <v>4307</v>
      </c>
      <c r="U1879" s="20" t="s">
        <v>2301</v>
      </c>
      <c r="V1879" s="20">
        <v>12</v>
      </c>
      <c r="W1879" s="20">
        <v>368</v>
      </c>
      <c r="Y1879" s="20" t="s">
        <v>1684</v>
      </c>
      <c r="Z1879" s="20" t="s">
        <v>1685</v>
      </c>
      <c r="AA1879" s="20">
        <v>1.5</v>
      </c>
      <c r="AB1879" s="20">
        <v>27</v>
      </c>
      <c r="AC1879" s="20">
        <v>27</v>
      </c>
      <c r="AD1879" s="20">
        <v>27</v>
      </c>
      <c r="AL1879" s="20" t="s">
        <v>1686</v>
      </c>
      <c r="AT1879" s="20" t="s">
        <v>1687</v>
      </c>
      <c r="AW1879" s="20" t="s">
        <v>1657</v>
      </c>
      <c r="BE1879" s="20" t="s">
        <v>462</v>
      </c>
      <c r="BL1879" s="20">
        <v>226</v>
      </c>
      <c r="BM1879" s="20">
        <v>50</v>
      </c>
    </row>
    <row r="1880" spans="1:66" x14ac:dyDescent="0.25">
      <c r="A1880" s="20" t="s">
        <v>1677</v>
      </c>
      <c r="B1880" s="20" t="s">
        <v>462</v>
      </c>
      <c r="C1880" s="20" t="s">
        <v>728</v>
      </c>
      <c r="D1880" s="20" t="s">
        <v>502</v>
      </c>
      <c r="E1880" s="20" t="s">
        <v>4310</v>
      </c>
      <c r="F1880" s="20" t="s">
        <v>474</v>
      </c>
      <c r="G1880" s="20">
        <v>11.97</v>
      </c>
      <c r="H1880" s="20" t="s">
        <v>1679</v>
      </c>
      <c r="I1880" s="20" t="s">
        <v>4301</v>
      </c>
      <c r="J1880" s="20" t="s">
        <v>1746</v>
      </c>
      <c r="K1880" s="20" t="s">
        <v>1746</v>
      </c>
      <c r="L1880" s="20" t="s">
        <v>462</v>
      </c>
      <c r="M1880" s="20">
        <v>4</v>
      </c>
      <c r="N1880" s="20" t="s">
        <v>1679</v>
      </c>
      <c r="P1880" s="20">
        <v>0</v>
      </c>
      <c r="Q1880" s="20" t="s">
        <v>487</v>
      </c>
      <c r="R1880" s="20" t="s">
        <v>488</v>
      </c>
      <c r="S1880" s="20" t="s">
        <v>221</v>
      </c>
      <c r="T1880" s="20" t="s">
        <v>4307</v>
      </c>
      <c r="U1880" s="20" t="s">
        <v>4305</v>
      </c>
      <c r="V1880" s="20">
        <v>13</v>
      </c>
      <c r="W1880" s="20">
        <v>425</v>
      </c>
      <c r="Y1880" s="20" t="s">
        <v>1684</v>
      </c>
      <c r="Z1880" s="20" t="s">
        <v>1685</v>
      </c>
      <c r="AA1880" s="20">
        <v>1.5</v>
      </c>
      <c r="AB1880" s="20">
        <v>27</v>
      </c>
      <c r="AC1880" s="20">
        <v>27</v>
      </c>
      <c r="AD1880" s="20">
        <v>27</v>
      </c>
      <c r="AT1880" s="20" t="s">
        <v>1687</v>
      </c>
      <c r="BE1880" s="20" t="s">
        <v>462</v>
      </c>
      <c r="BL1880" s="20">
        <v>658.35</v>
      </c>
      <c r="BM1880" s="20">
        <v>55</v>
      </c>
    </row>
    <row r="1881" spans="1:66" x14ac:dyDescent="0.25">
      <c r="A1881" s="20" t="s">
        <v>1677</v>
      </c>
      <c r="B1881" s="20" t="s">
        <v>462</v>
      </c>
      <c r="C1881" s="20" t="s">
        <v>728</v>
      </c>
      <c r="D1881" s="20" t="s">
        <v>502</v>
      </c>
      <c r="E1881" s="20" t="s">
        <v>4311</v>
      </c>
      <c r="F1881" s="20" t="s">
        <v>478</v>
      </c>
      <c r="G1881" s="20">
        <v>0.97</v>
      </c>
      <c r="H1881" s="20" t="s">
        <v>1679</v>
      </c>
      <c r="I1881" s="20" t="s">
        <v>4301</v>
      </c>
      <c r="J1881" s="20" t="s">
        <v>1746</v>
      </c>
      <c r="K1881" s="20" t="s">
        <v>1746</v>
      </c>
      <c r="L1881" s="20" t="s">
        <v>462</v>
      </c>
      <c r="M1881" s="20">
        <v>4</v>
      </c>
      <c r="N1881" s="20" t="s">
        <v>1679</v>
      </c>
      <c r="P1881" s="20">
        <v>0</v>
      </c>
      <c r="Q1881" s="20" t="s">
        <v>487</v>
      </c>
      <c r="R1881" s="20" t="s">
        <v>488</v>
      </c>
      <c r="S1881" s="20" t="s">
        <v>221</v>
      </c>
      <c r="T1881" s="20" t="s">
        <v>4302</v>
      </c>
      <c r="U1881" s="20" t="s">
        <v>4305</v>
      </c>
      <c r="V1881" s="20">
        <v>13</v>
      </c>
      <c r="W1881" s="20">
        <v>425</v>
      </c>
      <c r="Y1881" s="20" t="s">
        <v>1684</v>
      </c>
      <c r="Z1881" s="20" t="s">
        <v>1685</v>
      </c>
      <c r="AA1881" s="20">
        <v>1.5</v>
      </c>
      <c r="AB1881" s="20">
        <v>27</v>
      </c>
      <c r="AC1881" s="20">
        <v>27</v>
      </c>
      <c r="AD1881" s="20">
        <v>27</v>
      </c>
      <c r="AT1881" s="20" t="s">
        <v>1687</v>
      </c>
      <c r="BE1881" s="20" t="s">
        <v>462</v>
      </c>
      <c r="BL1881" s="20">
        <v>53.35</v>
      </c>
      <c r="BM1881" s="20">
        <v>55</v>
      </c>
    </row>
    <row r="1882" spans="1:66" x14ac:dyDescent="0.25">
      <c r="A1882" s="20" t="s">
        <v>1677</v>
      </c>
      <c r="B1882" s="20" t="s">
        <v>462</v>
      </c>
      <c r="C1882" s="20" t="s">
        <v>728</v>
      </c>
      <c r="D1882" s="20" t="s">
        <v>502</v>
      </c>
      <c r="E1882" s="20" t="s">
        <v>4312</v>
      </c>
      <c r="F1882" s="20" t="s">
        <v>479</v>
      </c>
      <c r="G1882" s="20">
        <v>5.65</v>
      </c>
      <c r="H1882" s="20" t="s">
        <v>1679</v>
      </c>
      <c r="I1882" s="20" t="s">
        <v>4301</v>
      </c>
      <c r="J1882" s="20" t="s">
        <v>1746</v>
      </c>
      <c r="K1882" s="20" t="s">
        <v>1746</v>
      </c>
      <c r="L1882" s="20" t="s">
        <v>462</v>
      </c>
      <c r="M1882" s="20">
        <v>4</v>
      </c>
      <c r="N1882" s="20" t="s">
        <v>1679</v>
      </c>
      <c r="P1882" s="20">
        <v>0</v>
      </c>
      <c r="Q1882" s="20" t="s">
        <v>487</v>
      </c>
      <c r="R1882" s="20" t="s">
        <v>488</v>
      </c>
      <c r="S1882" s="20" t="s">
        <v>221</v>
      </c>
      <c r="T1882" s="20" t="s">
        <v>4302</v>
      </c>
      <c r="U1882" s="20" t="s">
        <v>4305</v>
      </c>
      <c r="V1882" s="20">
        <v>13</v>
      </c>
      <c r="W1882" s="20">
        <v>425</v>
      </c>
      <c r="Y1882" s="20" t="s">
        <v>1684</v>
      </c>
      <c r="Z1882" s="20" t="s">
        <v>1685</v>
      </c>
      <c r="AA1882" s="20">
        <v>1.5</v>
      </c>
      <c r="AB1882" s="20">
        <v>27</v>
      </c>
      <c r="AC1882" s="20">
        <v>27</v>
      </c>
      <c r="AD1882" s="20">
        <v>27</v>
      </c>
      <c r="AT1882" s="20" t="s">
        <v>1687</v>
      </c>
      <c r="BE1882" s="20" t="s">
        <v>462</v>
      </c>
      <c r="BL1882" s="20">
        <v>310.75</v>
      </c>
      <c r="BM1882" s="20">
        <v>55</v>
      </c>
    </row>
    <row r="1883" spans="1:66" x14ac:dyDescent="0.25">
      <c r="A1883" s="20" t="s">
        <v>1677</v>
      </c>
      <c r="B1883" s="20" t="s">
        <v>462</v>
      </c>
      <c r="C1883" s="20" t="s">
        <v>728</v>
      </c>
      <c r="D1883" s="20" t="s">
        <v>502</v>
      </c>
      <c r="E1883" s="20" t="s">
        <v>4313</v>
      </c>
      <c r="F1883" s="20" t="s">
        <v>480</v>
      </c>
      <c r="G1883" s="20">
        <v>3.48</v>
      </c>
      <c r="H1883" s="20" t="s">
        <v>1679</v>
      </c>
      <c r="I1883" s="20" t="s">
        <v>4301</v>
      </c>
      <c r="J1883" s="20" t="s">
        <v>1746</v>
      </c>
      <c r="K1883" s="20" t="s">
        <v>1746</v>
      </c>
      <c r="L1883" s="20" t="s">
        <v>462</v>
      </c>
      <c r="M1883" s="20">
        <v>4</v>
      </c>
      <c r="N1883" s="20" t="s">
        <v>1679</v>
      </c>
      <c r="P1883" s="20">
        <v>0</v>
      </c>
      <c r="Q1883" s="20" t="s">
        <v>487</v>
      </c>
      <c r="R1883" s="20" t="s">
        <v>488</v>
      </c>
      <c r="S1883" s="20" t="s">
        <v>221</v>
      </c>
      <c r="T1883" s="20" t="s">
        <v>4302</v>
      </c>
      <c r="U1883" s="20" t="s">
        <v>4305</v>
      </c>
      <c r="V1883" s="20">
        <v>13</v>
      </c>
      <c r="W1883" s="20">
        <v>425</v>
      </c>
      <c r="Y1883" s="20" t="s">
        <v>1684</v>
      </c>
      <c r="Z1883" s="20" t="s">
        <v>1685</v>
      </c>
      <c r="AA1883" s="20">
        <v>1.5</v>
      </c>
      <c r="AB1883" s="20">
        <v>27</v>
      </c>
      <c r="AC1883" s="20">
        <v>27</v>
      </c>
      <c r="AD1883" s="20">
        <v>27</v>
      </c>
      <c r="AT1883" s="20" t="s">
        <v>1687</v>
      </c>
      <c r="BE1883" s="20" t="s">
        <v>462</v>
      </c>
      <c r="BL1883" s="20">
        <v>191.4</v>
      </c>
      <c r="BM1883" s="20">
        <v>55</v>
      </c>
    </row>
    <row r="1884" spans="1:66" x14ac:dyDescent="0.25">
      <c r="A1884" s="20" t="s">
        <v>1677</v>
      </c>
      <c r="B1884" s="20" t="s">
        <v>462</v>
      </c>
      <c r="C1884" s="20" t="s">
        <v>728</v>
      </c>
      <c r="D1884" s="20" t="s">
        <v>502</v>
      </c>
      <c r="E1884" s="20" t="s">
        <v>4314</v>
      </c>
      <c r="F1884" s="20" t="s">
        <v>481</v>
      </c>
      <c r="G1884" s="20">
        <v>2.31</v>
      </c>
      <c r="H1884" s="20" t="s">
        <v>1679</v>
      </c>
      <c r="I1884" s="20" t="s">
        <v>4301</v>
      </c>
      <c r="J1884" s="20" t="s">
        <v>1746</v>
      </c>
      <c r="K1884" s="20" t="s">
        <v>1746</v>
      </c>
      <c r="L1884" s="20" t="s">
        <v>462</v>
      </c>
      <c r="M1884" s="20">
        <v>4</v>
      </c>
      <c r="N1884" s="20" t="s">
        <v>1679</v>
      </c>
      <c r="P1884" s="20">
        <v>0</v>
      </c>
      <c r="Q1884" s="20" t="s">
        <v>487</v>
      </c>
      <c r="R1884" s="20" t="s">
        <v>488</v>
      </c>
      <c r="S1884" s="20" t="s">
        <v>221</v>
      </c>
      <c r="T1884" s="20" t="s">
        <v>4302</v>
      </c>
      <c r="U1884" s="20" t="s">
        <v>4305</v>
      </c>
      <c r="V1884" s="20">
        <v>13</v>
      </c>
      <c r="W1884" s="20">
        <v>425</v>
      </c>
      <c r="Y1884" s="20" t="s">
        <v>1684</v>
      </c>
      <c r="Z1884" s="20" t="s">
        <v>1685</v>
      </c>
      <c r="AA1884" s="20">
        <v>1.5</v>
      </c>
      <c r="AB1884" s="20">
        <v>27</v>
      </c>
      <c r="AC1884" s="20">
        <v>27</v>
      </c>
      <c r="AD1884" s="20">
        <v>27</v>
      </c>
      <c r="AT1884" s="20" t="s">
        <v>1687</v>
      </c>
      <c r="BE1884" s="20" t="s">
        <v>462</v>
      </c>
      <c r="BL1884" s="20">
        <v>127.05</v>
      </c>
      <c r="BM1884" s="20">
        <v>55</v>
      </c>
    </row>
    <row r="1885" spans="1:66" x14ac:dyDescent="0.25">
      <c r="A1885" s="20" t="s">
        <v>1677</v>
      </c>
      <c r="B1885" s="20" t="s">
        <v>462</v>
      </c>
      <c r="C1885" s="20" t="s">
        <v>728</v>
      </c>
      <c r="D1885" s="20" t="s">
        <v>502</v>
      </c>
      <c r="E1885" s="20" t="s">
        <v>4315</v>
      </c>
      <c r="F1885" s="20" t="s">
        <v>482</v>
      </c>
      <c r="G1885" s="20">
        <v>33.99</v>
      </c>
      <c r="H1885" s="20" t="s">
        <v>1679</v>
      </c>
      <c r="I1885" s="20" t="s">
        <v>4301</v>
      </c>
      <c r="J1885" s="20" t="s">
        <v>1746</v>
      </c>
      <c r="K1885" s="20" t="s">
        <v>1746</v>
      </c>
      <c r="L1885" s="20" t="s">
        <v>462</v>
      </c>
      <c r="M1885" s="20">
        <v>4</v>
      </c>
      <c r="N1885" s="20" t="s">
        <v>1679</v>
      </c>
      <c r="P1885" s="20">
        <v>0</v>
      </c>
      <c r="Q1885" s="20" t="s">
        <v>499</v>
      </c>
      <c r="R1885" s="20" t="s">
        <v>488</v>
      </c>
      <c r="S1885" s="20" t="s">
        <v>221</v>
      </c>
      <c r="T1885" s="20" t="s">
        <v>4316</v>
      </c>
      <c r="U1885" s="20" t="s">
        <v>4305</v>
      </c>
      <c r="V1885" s="20">
        <v>13</v>
      </c>
      <c r="W1885" s="20">
        <v>425</v>
      </c>
      <c r="Y1885" s="20" t="s">
        <v>1684</v>
      </c>
      <c r="Z1885" s="20" t="s">
        <v>1685</v>
      </c>
      <c r="AA1885" s="20">
        <v>1.5</v>
      </c>
      <c r="AB1885" s="20">
        <v>27</v>
      </c>
      <c r="AC1885" s="20">
        <v>27</v>
      </c>
      <c r="AD1885" s="20">
        <v>27</v>
      </c>
      <c r="AT1885" s="20" t="s">
        <v>1687</v>
      </c>
      <c r="BE1885" s="20" t="s">
        <v>462</v>
      </c>
      <c r="BL1885" s="20">
        <v>2379.3000000000002</v>
      </c>
      <c r="BM1885" s="20">
        <v>70</v>
      </c>
    </row>
    <row r="1886" spans="1:66" x14ac:dyDescent="0.25">
      <c r="A1886" s="20" t="s">
        <v>1677</v>
      </c>
      <c r="B1886" s="20" t="s">
        <v>462</v>
      </c>
      <c r="C1886" s="20" t="s">
        <v>728</v>
      </c>
      <c r="D1886" s="20" t="s">
        <v>502</v>
      </c>
      <c r="E1886" s="20" t="s">
        <v>4317</v>
      </c>
      <c r="F1886" s="20" t="s">
        <v>483</v>
      </c>
      <c r="G1886" s="20">
        <v>3.25</v>
      </c>
      <c r="H1886" s="20" t="s">
        <v>1679</v>
      </c>
      <c r="I1886" s="20" t="s">
        <v>4301</v>
      </c>
      <c r="J1886" s="20" t="s">
        <v>1746</v>
      </c>
      <c r="K1886" s="20" t="s">
        <v>1746</v>
      </c>
      <c r="L1886" s="20" t="s">
        <v>462</v>
      </c>
      <c r="M1886" s="20">
        <v>4</v>
      </c>
      <c r="N1886" s="20" t="s">
        <v>1679</v>
      </c>
      <c r="P1886" s="20">
        <v>0</v>
      </c>
      <c r="Q1886" s="20" t="s">
        <v>499</v>
      </c>
      <c r="R1886" s="20" t="s">
        <v>488</v>
      </c>
      <c r="S1886" s="20" t="s">
        <v>221</v>
      </c>
      <c r="T1886" s="20" t="s">
        <v>4316</v>
      </c>
      <c r="U1886" s="20" t="s">
        <v>4305</v>
      </c>
      <c r="V1886" s="20">
        <v>13</v>
      </c>
      <c r="W1886" s="20">
        <v>425</v>
      </c>
      <c r="Y1886" s="20" t="s">
        <v>1684</v>
      </c>
      <c r="Z1886" s="20" t="s">
        <v>1685</v>
      </c>
      <c r="AA1886" s="20">
        <v>1.5</v>
      </c>
      <c r="AB1886" s="20">
        <v>27</v>
      </c>
      <c r="AC1886" s="20">
        <v>27</v>
      </c>
      <c r="AD1886" s="20">
        <v>27</v>
      </c>
      <c r="AL1886" s="20" t="s">
        <v>1686</v>
      </c>
      <c r="AT1886" s="20" t="s">
        <v>1687</v>
      </c>
      <c r="BE1886" s="20" t="s">
        <v>462</v>
      </c>
      <c r="BL1886" s="20">
        <v>227.5</v>
      </c>
      <c r="BM1886" s="20">
        <v>70</v>
      </c>
    </row>
    <row r="1887" spans="1:66" x14ac:dyDescent="0.25">
      <c r="A1887" s="20" t="s">
        <v>1677</v>
      </c>
      <c r="B1887" s="20" t="s">
        <v>462</v>
      </c>
      <c r="C1887" s="20" t="s">
        <v>728</v>
      </c>
      <c r="D1887" s="20" t="s">
        <v>502</v>
      </c>
      <c r="E1887" s="20" t="s">
        <v>4318</v>
      </c>
      <c r="F1887" s="20" t="s">
        <v>484</v>
      </c>
      <c r="G1887" s="20">
        <v>1.31</v>
      </c>
      <c r="H1887" s="20" t="s">
        <v>1679</v>
      </c>
      <c r="I1887" s="20" t="s">
        <v>4301</v>
      </c>
      <c r="J1887" s="20" t="s">
        <v>1746</v>
      </c>
      <c r="K1887" s="20" t="s">
        <v>1746</v>
      </c>
      <c r="L1887" s="20" t="s">
        <v>462</v>
      </c>
      <c r="M1887" s="20">
        <v>4</v>
      </c>
      <c r="N1887" s="20" t="s">
        <v>1679</v>
      </c>
      <c r="P1887" s="20">
        <v>0</v>
      </c>
      <c r="Q1887" s="20" t="s">
        <v>499</v>
      </c>
      <c r="R1887" s="20" t="s">
        <v>488</v>
      </c>
      <c r="S1887" s="20" t="s">
        <v>221</v>
      </c>
      <c r="T1887" s="20" t="s">
        <v>4316</v>
      </c>
      <c r="U1887" s="20" t="s">
        <v>4303</v>
      </c>
      <c r="V1887" s="20">
        <v>12</v>
      </c>
      <c r="W1887" s="20">
        <v>376</v>
      </c>
      <c r="Y1887" s="20" t="s">
        <v>1684</v>
      </c>
      <c r="Z1887" s="20" t="s">
        <v>1685</v>
      </c>
      <c r="AA1887" s="20">
        <v>1.5</v>
      </c>
      <c r="AB1887" s="20">
        <v>27</v>
      </c>
      <c r="AC1887" s="20">
        <v>27</v>
      </c>
      <c r="AD1887" s="20">
        <v>27</v>
      </c>
      <c r="AL1887" s="20" t="s">
        <v>1686</v>
      </c>
      <c r="AT1887" s="20" t="s">
        <v>1687</v>
      </c>
      <c r="BE1887" s="20" t="s">
        <v>462</v>
      </c>
      <c r="BL1887" s="20">
        <v>91.7</v>
      </c>
      <c r="BM1887" s="20">
        <v>70</v>
      </c>
    </row>
    <row r="1888" spans="1:66" x14ac:dyDescent="0.25">
      <c r="A1888" s="20" t="s">
        <v>1677</v>
      </c>
      <c r="B1888" s="20" t="s">
        <v>462</v>
      </c>
      <c r="C1888" s="20" t="s">
        <v>728</v>
      </c>
      <c r="D1888" s="20" t="s">
        <v>502</v>
      </c>
      <c r="E1888" s="20" t="s">
        <v>4319</v>
      </c>
      <c r="F1888" s="20" t="s">
        <v>485</v>
      </c>
      <c r="G1888" s="20">
        <v>1.46</v>
      </c>
      <c r="H1888" s="20" t="s">
        <v>1679</v>
      </c>
      <c r="I1888" s="20" t="s">
        <v>4301</v>
      </c>
      <c r="J1888" s="20" t="s">
        <v>1746</v>
      </c>
      <c r="K1888" s="20" t="s">
        <v>1746</v>
      </c>
      <c r="L1888" s="20" t="s">
        <v>462</v>
      </c>
      <c r="M1888" s="20">
        <v>4</v>
      </c>
      <c r="N1888" s="20" t="s">
        <v>1679</v>
      </c>
      <c r="P1888" s="20">
        <v>0</v>
      </c>
      <c r="Q1888" s="20" t="s">
        <v>499</v>
      </c>
      <c r="R1888" s="20" t="s">
        <v>488</v>
      </c>
      <c r="S1888" s="20" t="s">
        <v>221</v>
      </c>
      <c r="T1888" s="20" t="s">
        <v>4316</v>
      </c>
      <c r="U1888" s="20" t="s">
        <v>4303</v>
      </c>
      <c r="V1888" s="20">
        <v>12</v>
      </c>
      <c r="W1888" s="20">
        <v>376</v>
      </c>
      <c r="Y1888" s="20" t="s">
        <v>1684</v>
      </c>
      <c r="Z1888" s="20" t="s">
        <v>1685</v>
      </c>
      <c r="AA1888" s="20">
        <v>1.5</v>
      </c>
      <c r="AB1888" s="20">
        <v>27</v>
      </c>
      <c r="AC1888" s="20">
        <v>27</v>
      </c>
      <c r="AD1888" s="20">
        <v>27</v>
      </c>
      <c r="AL1888" s="20" t="s">
        <v>1686</v>
      </c>
      <c r="AT1888" s="20" t="s">
        <v>1687</v>
      </c>
      <c r="BE1888" s="20" t="s">
        <v>462</v>
      </c>
      <c r="BL1888" s="20">
        <v>102.2</v>
      </c>
      <c r="BM1888" s="20">
        <v>70</v>
      </c>
    </row>
    <row r="1889" spans="1:65" x14ac:dyDescent="0.25">
      <c r="A1889" s="20" t="s">
        <v>1677</v>
      </c>
      <c r="B1889" s="20" t="s">
        <v>462</v>
      </c>
      <c r="C1889" s="20" t="s">
        <v>728</v>
      </c>
      <c r="D1889" s="20" t="s">
        <v>502</v>
      </c>
      <c r="E1889" s="20" t="s">
        <v>4320</v>
      </c>
      <c r="F1889" s="20" t="s">
        <v>486</v>
      </c>
      <c r="G1889" s="20">
        <v>1.65</v>
      </c>
      <c r="H1889" s="20" t="s">
        <v>1679</v>
      </c>
      <c r="I1889" s="20" t="s">
        <v>4301</v>
      </c>
      <c r="J1889" s="20" t="s">
        <v>1746</v>
      </c>
      <c r="K1889" s="20" t="s">
        <v>1746</v>
      </c>
      <c r="L1889" s="20" t="s">
        <v>462</v>
      </c>
      <c r="M1889" s="20">
        <v>4</v>
      </c>
      <c r="N1889" s="20" t="s">
        <v>1679</v>
      </c>
      <c r="P1889" s="20">
        <v>0</v>
      </c>
      <c r="Q1889" s="20" t="s">
        <v>499</v>
      </c>
      <c r="R1889" s="20" t="s">
        <v>488</v>
      </c>
      <c r="S1889" s="20" t="s">
        <v>221</v>
      </c>
      <c r="T1889" s="20" t="s">
        <v>4316</v>
      </c>
      <c r="U1889" s="20" t="s">
        <v>4303</v>
      </c>
      <c r="V1889" s="20">
        <v>12</v>
      </c>
      <c r="W1889" s="20">
        <v>376</v>
      </c>
      <c r="Y1889" s="20" t="s">
        <v>1684</v>
      </c>
      <c r="Z1889" s="20" t="s">
        <v>1685</v>
      </c>
      <c r="AA1889" s="20">
        <v>1.5</v>
      </c>
      <c r="AB1889" s="20">
        <v>27</v>
      </c>
      <c r="AC1889" s="20">
        <v>27</v>
      </c>
      <c r="AD1889" s="20">
        <v>27</v>
      </c>
      <c r="AL1889" s="20" t="s">
        <v>1686</v>
      </c>
      <c r="AT1889" s="20" t="s">
        <v>1687</v>
      </c>
      <c r="BE1889" s="20" t="s">
        <v>462</v>
      </c>
      <c r="BL1889" s="20">
        <v>115.5</v>
      </c>
      <c r="BM1889" s="20">
        <v>70</v>
      </c>
    </row>
    <row r="1890" spans="1:65" x14ac:dyDescent="0.25">
      <c r="A1890" s="20" t="s">
        <v>1677</v>
      </c>
      <c r="B1890" s="20" t="s">
        <v>462</v>
      </c>
      <c r="C1890" s="20" t="s">
        <v>728</v>
      </c>
      <c r="D1890" s="20" t="s">
        <v>502</v>
      </c>
      <c r="E1890" s="20" t="s">
        <v>4321</v>
      </c>
      <c r="F1890" s="20" t="s">
        <v>489</v>
      </c>
      <c r="G1890" s="20">
        <v>1.84</v>
      </c>
      <c r="H1890" s="20" t="s">
        <v>1679</v>
      </c>
      <c r="I1890" s="20" t="s">
        <v>4301</v>
      </c>
      <c r="J1890" s="20" t="s">
        <v>1746</v>
      </c>
      <c r="K1890" s="20" t="s">
        <v>1746</v>
      </c>
      <c r="L1890" s="20" t="s">
        <v>462</v>
      </c>
      <c r="M1890" s="20">
        <v>4</v>
      </c>
      <c r="N1890" s="20" t="s">
        <v>1679</v>
      </c>
      <c r="P1890" s="20">
        <v>0</v>
      </c>
      <c r="Q1890" s="20" t="s">
        <v>499</v>
      </c>
      <c r="R1890" s="20" t="s">
        <v>488</v>
      </c>
      <c r="S1890" s="20" t="s">
        <v>221</v>
      </c>
      <c r="T1890" s="20" t="s">
        <v>4316</v>
      </c>
      <c r="U1890" s="20" t="s">
        <v>4303</v>
      </c>
      <c r="V1890" s="20">
        <v>12</v>
      </c>
      <c r="W1890" s="20">
        <v>376</v>
      </c>
      <c r="Y1890" s="20" t="s">
        <v>1684</v>
      </c>
      <c r="Z1890" s="20" t="s">
        <v>1685</v>
      </c>
      <c r="AA1890" s="20">
        <v>1.5</v>
      </c>
      <c r="AB1890" s="20">
        <v>27</v>
      </c>
      <c r="AC1890" s="20">
        <v>27</v>
      </c>
      <c r="AD1890" s="20">
        <v>27</v>
      </c>
      <c r="AL1890" s="20" t="s">
        <v>1686</v>
      </c>
      <c r="AT1890" s="20" t="s">
        <v>1687</v>
      </c>
      <c r="BE1890" s="20" t="s">
        <v>462</v>
      </c>
      <c r="BL1890" s="20">
        <v>128.80000000000001</v>
      </c>
      <c r="BM1890" s="20">
        <v>70</v>
      </c>
    </row>
    <row r="1891" spans="1:65" x14ac:dyDescent="0.25">
      <c r="A1891" s="20" t="s">
        <v>1677</v>
      </c>
      <c r="B1891" s="20" t="s">
        <v>462</v>
      </c>
      <c r="C1891" s="20" t="s">
        <v>728</v>
      </c>
      <c r="D1891" s="20" t="s">
        <v>502</v>
      </c>
      <c r="E1891" s="20" t="s">
        <v>4322</v>
      </c>
      <c r="F1891" s="20" t="s">
        <v>490</v>
      </c>
      <c r="G1891" s="20">
        <v>0.6</v>
      </c>
      <c r="H1891" s="20" t="s">
        <v>1679</v>
      </c>
      <c r="I1891" s="20" t="s">
        <v>4301</v>
      </c>
      <c r="J1891" s="20" t="s">
        <v>1746</v>
      </c>
      <c r="K1891" s="20" t="s">
        <v>1746</v>
      </c>
      <c r="L1891" s="20" t="s">
        <v>462</v>
      </c>
      <c r="M1891" s="20">
        <v>4</v>
      </c>
      <c r="N1891" s="20" t="s">
        <v>1679</v>
      </c>
      <c r="P1891" s="20">
        <v>0</v>
      </c>
      <c r="Q1891" s="20" t="s">
        <v>499</v>
      </c>
      <c r="R1891" s="20" t="s">
        <v>488</v>
      </c>
      <c r="S1891" s="20" t="s">
        <v>221</v>
      </c>
      <c r="T1891" s="20" t="s">
        <v>4316</v>
      </c>
      <c r="U1891" s="20" t="s">
        <v>4303</v>
      </c>
      <c r="V1891" s="20">
        <v>12</v>
      </c>
      <c r="W1891" s="20">
        <v>376</v>
      </c>
      <c r="Y1891" s="20" t="s">
        <v>1684</v>
      </c>
      <c r="Z1891" s="20" t="s">
        <v>1685</v>
      </c>
      <c r="AA1891" s="20">
        <v>1.5</v>
      </c>
      <c r="AB1891" s="20">
        <v>27</v>
      </c>
      <c r="AC1891" s="20">
        <v>27</v>
      </c>
      <c r="AD1891" s="20">
        <v>27</v>
      </c>
      <c r="AL1891" s="20" t="s">
        <v>1686</v>
      </c>
      <c r="AT1891" s="20" t="s">
        <v>1687</v>
      </c>
      <c r="BE1891" s="20" t="s">
        <v>462</v>
      </c>
      <c r="BL1891" s="20">
        <v>42</v>
      </c>
      <c r="BM1891" s="20">
        <v>70</v>
      </c>
    </row>
    <row r="1892" spans="1:65" x14ac:dyDescent="0.25">
      <c r="A1892" s="20" t="s">
        <v>1677</v>
      </c>
      <c r="B1892" s="20" t="s">
        <v>462</v>
      </c>
      <c r="C1892" s="20" t="s">
        <v>728</v>
      </c>
      <c r="D1892" s="20" t="s">
        <v>502</v>
      </c>
      <c r="E1892" s="20" t="s">
        <v>4323</v>
      </c>
      <c r="F1892" s="20" t="s">
        <v>491</v>
      </c>
      <c r="G1892" s="20">
        <v>19.239999999999998</v>
      </c>
      <c r="H1892" s="20" t="s">
        <v>1679</v>
      </c>
      <c r="I1892" s="20" t="s">
        <v>4301</v>
      </c>
      <c r="J1892" s="20" t="s">
        <v>1746</v>
      </c>
      <c r="K1892" s="20" t="s">
        <v>1746</v>
      </c>
      <c r="L1892" s="20" t="s">
        <v>462</v>
      </c>
      <c r="M1892" s="20">
        <v>4</v>
      </c>
      <c r="N1892" s="20" t="s">
        <v>1679</v>
      </c>
      <c r="P1892" s="20">
        <v>0</v>
      </c>
      <c r="Q1892" s="20" t="s">
        <v>499</v>
      </c>
      <c r="R1892" s="20" t="s">
        <v>488</v>
      </c>
      <c r="S1892" s="20" t="s">
        <v>221</v>
      </c>
      <c r="T1892" s="20" t="s">
        <v>4316</v>
      </c>
      <c r="U1892" s="20" t="s">
        <v>4303</v>
      </c>
      <c r="V1892" s="20">
        <v>12</v>
      </c>
      <c r="W1892" s="20">
        <v>376</v>
      </c>
      <c r="Y1892" s="20" t="s">
        <v>1684</v>
      </c>
      <c r="Z1892" s="20" t="s">
        <v>1685</v>
      </c>
      <c r="AA1892" s="20">
        <v>1.5</v>
      </c>
      <c r="AB1892" s="20">
        <v>27</v>
      </c>
      <c r="AC1892" s="20">
        <v>27</v>
      </c>
      <c r="AD1892" s="20">
        <v>27</v>
      </c>
      <c r="AL1892" s="20" t="s">
        <v>1686</v>
      </c>
      <c r="AT1892" s="20" t="s">
        <v>1687</v>
      </c>
      <c r="BE1892" s="20" t="s">
        <v>462</v>
      </c>
      <c r="BL1892" s="20">
        <v>1346.8</v>
      </c>
      <c r="BM1892" s="20">
        <v>70</v>
      </c>
    </row>
    <row r="1893" spans="1:65" x14ac:dyDescent="0.25">
      <c r="A1893" s="20" t="s">
        <v>1677</v>
      </c>
      <c r="B1893" s="20" t="s">
        <v>462</v>
      </c>
      <c r="C1893" s="20" t="s">
        <v>728</v>
      </c>
      <c r="D1893" s="20" t="s">
        <v>502</v>
      </c>
      <c r="E1893" s="20" t="s">
        <v>4324</v>
      </c>
      <c r="F1893" s="20" t="s">
        <v>492</v>
      </c>
      <c r="G1893" s="20">
        <v>17.350000000000001</v>
      </c>
      <c r="H1893" s="20" t="s">
        <v>1679</v>
      </c>
      <c r="I1893" s="20" t="s">
        <v>4301</v>
      </c>
      <c r="J1893" s="20" t="s">
        <v>1746</v>
      </c>
      <c r="K1893" s="20" t="s">
        <v>1746</v>
      </c>
      <c r="L1893" s="20" t="s">
        <v>462</v>
      </c>
      <c r="M1893" s="20">
        <v>4</v>
      </c>
      <c r="N1893" s="20" t="s">
        <v>1679</v>
      </c>
      <c r="P1893" s="20">
        <v>0</v>
      </c>
      <c r="Q1893" s="20" t="s">
        <v>499</v>
      </c>
      <c r="R1893" s="20" t="s">
        <v>488</v>
      </c>
      <c r="S1893" s="20" t="s">
        <v>221</v>
      </c>
      <c r="T1893" s="20" t="s">
        <v>4316</v>
      </c>
      <c r="U1893" s="20" t="s">
        <v>4303</v>
      </c>
      <c r="V1893" s="20">
        <v>12</v>
      </c>
      <c r="W1893" s="20">
        <v>376</v>
      </c>
      <c r="Y1893" s="20" t="s">
        <v>1684</v>
      </c>
      <c r="Z1893" s="20" t="s">
        <v>1685</v>
      </c>
      <c r="AA1893" s="20">
        <v>1.5</v>
      </c>
      <c r="AB1893" s="20">
        <v>27</v>
      </c>
      <c r="AC1893" s="20">
        <v>27</v>
      </c>
      <c r="AD1893" s="20">
        <v>27</v>
      </c>
      <c r="AL1893" s="20" t="s">
        <v>1686</v>
      </c>
      <c r="AT1893" s="20" t="s">
        <v>1687</v>
      </c>
      <c r="BE1893" s="20" t="s">
        <v>462</v>
      </c>
      <c r="BL1893" s="20">
        <v>1214.5</v>
      </c>
      <c r="BM1893" s="20">
        <v>70</v>
      </c>
    </row>
    <row r="1894" spans="1:65" x14ac:dyDescent="0.25">
      <c r="A1894" s="20" t="s">
        <v>1677</v>
      </c>
      <c r="B1894" s="20" t="s">
        <v>462</v>
      </c>
      <c r="C1894" s="20" t="s">
        <v>728</v>
      </c>
      <c r="D1894" s="20" t="s">
        <v>502</v>
      </c>
      <c r="E1894" s="20" t="s">
        <v>4325</v>
      </c>
      <c r="F1894" s="20" t="s">
        <v>493</v>
      </c>
      <c r="G1894" s="20">
        <v>13.15</v>
      </c>
      <c r="H1894" s="20" t="s">
        <v>1679</v>
      </c>
      <c r="I1894" s="20" t="s">
        <v>4301</v>
      </c>
      <c r="J1894" s="20" t="s">
        <v>1746</v>
      </c>
      <c r="K1894" s="20" t="s">
        <v>1746</v>
      </c>
      <c r="L1894" s="20" t="s">
        <v>462</v>
      </c>
      <c r="M1894" s="20">
        <v>4</v>
      </c>
      <c r="N1894" s="20" t="s">
        <v>1679</v>
      </c>
      <c r="P1894" s="20">
        <v>0</v>
      </c>
      <c r="Q1894" s="20" t="s">
        <v>487</v>
      </c>
      <c r="R1894" s="20" t="s">
        <v>488</v>
      </c>
      <c r="S1894" s="20" t="s">
        <v>221</v>
      </c>
      <c r="T1894" s="20" t="s">
        <v>4307</v>
      </c>
      <c r="U1894" s="20" t="s">
        <v>4303</v>
      </c>
      <c r="V1894" s="20">
        <v>12</v>
      </c>
      <c r="W1894" s="20">
        <v>376</v>
      </c>
      <c r="Y1894" s="20" t="s">
        <v>1684</v>
      </c>
      <c r="Z1894" s="20" t="s">
        <v>1685</v>
      </c>
      <c r="AA1894" s="20">
        <v>1.5</v>
      </c>
      <c r="AB1894" s="20">
        <v>27</v>
      </c>
      <c r="AC1894" s="20">
        <v>27</v>
      </c>
      <c r="AD1894" s="20">
        <v>27</v>
      </c>
      <c r="AL1894" s="20" t="s">
        <v>1686</v>
      </c>
      <c r="AT1894" s="20" t="s">
        <v>1687</v>
      </c>
      <c r="BE1894" s="20" t="s">
        <v>462</v>
      </c>
      <c r="BL1894" s="20">
        <v>723.25</v>
      </c>
      <c r="BM1894" s="20">
        <v>55</v>
      </c>
    </row>
    <row r="1895" spans="1:65" x14ac:dyDescent="0.25">
      <c r="A1895" s="20" t="s">
        <v>1677</v>
      </c>
      <c r="B1895" s="20" t="s">
        <v>462</v>
      </c>
      <c r="C1895" s="20" t="s">
        <v>728</v>
      </c>
      <c r="D1895" s="20" t="s">
        <v>502</v>
      </c>
      <c r="E1895" s="20" t="s">
        <v>4326</v>
      </c>
      <c r="F1895" s="20" t="s">
        <v>494</v>
      </c>
      <c r="G1895" s="20">
        <v>3.17</v>
      </c>
      <c r="H1895" s="20" t="s">
        <v>1679</v>
      </c>
      <c r="I1895" s="20" t="s">
        <v>4301</v>
      </c>
      <c r="J1895" s="20" t="s">
        <v>1746</v>
      </c>
      <c r="K1895" s="20" t="s">
        <v>1746</v>
      </c>
      <c r="L1895" s="20" t="s">
        <v>462</v>
      </c>
      <c r="M1895" s="20">
        <v>4</v>
      </c>
      <c r="N1895" s="20" t="s">
        <v>1679</v>
      </c>
      <c r="P1895" s="20">
        <v>0</v>
      </c>
      <c r="Q1895" s="20" t="s">
        <v>487</v>
      </c>
      <c r="R1895" s="20" t="s">
        <v>488</v>
      </c>
      <c r="S1895" s="20" t="s">
        <v>221</v>
      </c>
      <c r="T1895" s="20" t="s">
        <v>4307</v>
      </c>
      <c r="U1895" s="20" t="s">
        <v>4303</v>
      </c>
      <c r="V1895" s="20">
        <v>12</v>
      </c>
      <c r="W1895" s="20">
        <v>376</v>
      </c>
      <c r="Y1895" s="20" t="s">
        <v>1684</v>
      </c>
      <c r="Z1895" s="20" t="s">
        <v>1685</v>
      </c>
      <c r="AA1895" s="20">
        <v>1.5</v>
      </c>
      <c r="AB1895" s="20">
        <v>27</v>
      </c>
      <c r="AC1895" s="20">
        <v>27</v>
      </c>
      <c r="AD1895" s="20">
        <v>27</v>
      </c>
      <c r="AL1895" s="20" t="s">
        <v>1686</v>
      </c>
      <c r="AT1895" s="20" t="s">
        <v>1687</v>
      </c>
      <c r="BE1895" s="20" t="s">
        <v>462</v>
      </c>
      <c r="BL1895" s="20">
        <v>174.35</v>
      </c>
      <c r="BM1895" s="20">
        <v>55</v>
      </c>
    </row>
    <row r="1896" spans="1:65" x14ac:dyDescent="0.25">
      <c r="A1896" s="20" t="s">
        <v>1677</v>
      </c>
      <c r="B1896" s="20" t="s">
        <v>462</v>
      </c>
      <c r="C1896" s="20" t="s">
        <v>728</v>
      </c>
      <c r="D1896" s="20" t="s">
        <v>502</v>
      </c>
      <c r="E1896" s="20" t="s">
        <v>4327</v>
      </c>
      <c r="F1896" s="20" t="s">
        <v>497</v>
      </c>
      <c r="G1896" s="20">
        <v>0.5</v>
      </c>
      <c r="H1896" s="20" t="s">
        <v>1679</v>
      </c>
      <c r="I1896" s="20" t="s">
        <v>4301</v>
      </c>
      <c r="J1896" s="20" t="s">
        <v>1746</v>
      </c>
      <c r="K1896" s="20" t="s">
        <v>1746</v>
      </c>
      <c r="L1896" s="20" t="s">
        <v>462</v>
      </c>
      <c r="M1896" s="20">
        <v>4</v>
      </c>
      <c r="N1896" s="20" t="s">
        <v>1679</v>
      </c>
      <c r="P1896" s="20">
        <v>0</v>
      </c>
      <c r="Q1896" s="20" t="s">
        <v>487</v>
      </c>
      <c r="R1896" s="20" t="s">
        <v>488</v>
      </c>
      <c r="S1896" s="20" t="s">
        <v>221</v>
      </c>
      <c r="T1896" s="20" t="s">
        <v>4302</v>
      </c>
      <c r="U1896" s="20" t="s">
        <v>4305</v>
      </c>
      <c r="V1896" s="20">
        <v>13</v>
      </c>
      <c r="W1896" s="20">
        <v>425</v>
      </c>
      <c r="Y1896" s="20" t="s">
        <v>1684</v>
      </c>
      <c r="Z1896" s="20" t="s">
        <v>1685</v>
      </c>
      <c r="AA1896" s="20">
        <v>1.5</v>
      </c>
      <c r="AB1896" s="20">
        <v>27</v>
      </c>
      <c r="AC1896" s="20">
        <v>27</v>
      </c>
      <c r="AD1896" s="20">
        <v>27</v>
      </c>
      <c r="AT1896" s="20" t="s">
        <v>1687</v>
      </c>
      <c r="BE1896" s="20" t="s">
        <v>462</v>
      </c>
      <c r="BL1896" s="20">
        <v>27.5</v>
      </c>
      <c r="BM1896" s="20">
        <v>55</v>
      </c>
    </row>
    <row r="1897" spans="1:65" x14ac:dyDescent="0.25">
      <c r="A1897" s="20" t="s">
        <v>1677</v>
      </c>
      <c r="B1897" s="20" t="s">
        <v>462</v>
      </c>
      <c r="C1897" s="20" t="s">
        <v>728</v>
      </c>
      <c r="D1897" s="20" t="s">
        <v>502</v>
      </c>
      <c r="E1897" s="20" t="s">
        <v>4328</v>
      </c>
      <c r="F1897" s="20" t="s">
        <v>519</v>
      </c>
      <c r="G1897" s="20">
        <v>10.09</v>
      </c>
      <c r="H1897" s="20" t="s">
        <v>1679</v>
      </c>
      <c r="I1897" s="20" t="s">
        <v>4301</v>
      </c>
      <c r="J1897" s="20" t="s">
        <v>1746</v>
      </c>
      <c r="K1897" s="20" t="s">
        <v>1746</v>
      </c>
      <c r="L1897" s="20" t="s">
        <v>462</v>
      </c>
      <c r="M1897" s="20">
        <v>4</v>
      </c>
      <c r="N1897" s="20" t="s">
        <v>1679</v>
      </c>
      <c r="P1897" s="20">
        <v>0</v>
      </c>
      <c r="Q1897" s="20" t="s">
        <v>487</v>
      </c>
      <c r="R1897" s="20" t="s">
        <v>488</v>
      </c>
      <c r="S1897" s="20" t="s">
        <v>221</v>
      </c>
      <c r="T1897" s="20" t="s">
        <v>4307</v>
      </c>
      <c r="U1897" s="20" t="s">
        <v>4303</v>
      </c>
      <c r="V1897" s="20">
        <v>12</v>
      </c>
      <c r="W1897" s="20">
        <v>376</v>
      </c>
      <c r="Y1897" s="20" t="s">
        <v>1684</v>
      </c>
      <c r="Z1897" s="20" t="s">
        <v>1685</v>
      </c>
      <c r="AA1897" s="20">
        <v>1.5</v>
      </c>
      <c r="AB1897" s="20">
        <v>27</v>
      </c>
      <c r="AC1897" s="20">
        <v>27</v>
      </c>
      <c r="AD1897" s="20">
        <v>27</v>
      </c>
      <c r="AL1897" s="20" t="s">
        <v>1686</v>
      </c>
      <c r="AT1897" s="20" t="s">
        <v>1687</v>
      </c>
      <c r="BE1897" s="20" t="s">
        <v>462</v>
      </c>
      <c r="BL1897" s="20">
        <v>554.95000000000005</v>
      </c>
      <c r="BM1897" s="20">
        <v>55</v>
      </c>
    </row>
    <row r="1898" spans="1:65" x14ac:dyDescent="0.25">
      <c r="A1898" s="20" t="s">
        <v>1677</v>
      </c>
      <c r="B1898" s="20" t="s">
        <v>462</v>
      </c>
      <c r="C1898" s="20" t="s">
        <v>728</v>
      </c>
      <c r="D1898" s="20" t="s">
        <v>502</v>
      </c>
      <c r="E1898" s="20" t="s">
        <v>4329</v>
      </c>
      <c r="F1898" s="20" t="s">
        <v>520</v>
      </c>
      <c r="G1898" s="20">
        <v>9.56</v>
      </c>
      <c r="H1898" s="20" t="s">
        <v>1679</v>
      </c>
      <c r="I1898" s="20" t="s">
        <v>4301</v>
      </c>
      <c r="J1898" s="20" t="s">
        <v>1746</v>
      </c>
      <c r="K1898" s="20" t="s">
        <v>1746</v>
      </c>
      <c r="L1898" s="20" t="s">
        <v>462</v>
      </c>
      <c r="M1898" s="20">
        <v>4</v>
      </c>
      <c r="N1898" s="20" t="s">
        <v>1679</v>
      </c>
      <c r="P1898" s="20">
        <v>0</v>
      </c>
      <c r="Q1898" s="20" t="s">
        <v>487</v>
      </c>
      <c r="R1898" s="20" t="s">
        <v>488</v>
      </c>
      <c r="S1898" s="20" t="s">
        <v>221</v>
      </c>
      <c r="T1898" s="20" t="s">
        <v>4307</v>
      </c>
      <c r="U1898" s="20" t="s">
        <v>4303</v>
      </c>
      <c r="V1898" s="20">
        <v>12</v>
      </c>
      <c r="W1898" s="20">
        <v>376</v>
      </c>
      <c r="Y1898" s="20" t="s">
        <v>1684</v>
      </c>
      <c r="Z1898" s="20" t="s">
        <v>1685</v>
      </c>
      <c r="AA1898" s="20">
        <v>1.5</v>
      </c>
      <c r="AB1898" s="20">
        <v>27</v>
      </c>
      <c r="AC1898" s="20">
        <v>27</v>
      </c>
      <c r="AD1898" s="20">
        <v>27</v>
      </c>
      <c r="AL1898" s="20" t="s">
        <v>1686</v>
      </c>
      <c r="AT1898" s="20" t="s">
        <v>1687</v>
      </c>
      <c r="BE1898" s="20" t="s">
        <v>462</v>
      </c>
      <c r="BL1898" s="20">
        <v>525.79999999999995</v>
      </c>
      <c r="BM1898" s="20">
        <v>55</v>
      </c>
    </row>
    <row r="1899" spans="1:65" x14ac:dyDescent="0.25">
      <c r="A1899" s="20" t="s">
        <v>1677</v>
      </c>
      <c r="B1899" s="20" t="s">
        <v>462</v>
      </c>
      <c r="C1899" s="20" t="s">
        <v>728</v>
      </c>
      <c r="D1899" s="20" t="s">
        <v>502</v>
      </c>
      <c r="E1899" s="20" t="s">
        <v>4330</v>
      </c>
      <c r="F1899" s="20" t="s">
        <v>521</v>
      </c>
      <c r="G1899" s="20">
        <v>3.18</v>
      </c>
      <c r="H1899" s="20" t="s">
        <v>1679</v>
      </c>
      <c r="I1899" s="20" t="s">
        <v>4301</v>
      </c>
      <c r="J1899" s="20" t="s">
        <v>1746</v>
      </c>
      <c r="K1899" s="20" t="s">
        <v>1746</v>
      </c>
      <c r="L1899" s="20" t="s">
        <v>462</v>
      </c>
      <c r="M1899" s="20">
        <v>4</v>
      </c>
      <c r="N1899" s="20" t="s">
        <v>1679</v>
      </c>
      <c r="P1899" s="20">
        <v>0</v>
      </c>
      <c r="Q1899" s="20" t="s">
        <v>487</v>
      </c>
      <c r="R1899" s="20" t="s">
        <v>488</v>
      </c>
      <c r="S1899" s="20" t="s">
        <v>221</v>
      </c>
      <c r="T1899" s="20" t="s">
        <v>4302</v>
      </c>
      <c r="U1899" s="20" t="s">
        <v>4305</v>
      </c>
      <c r="V1899" s="20">
        <v>13</v>
      </c>
      <c r="W1899" s="20">
        <v>425</v>
      </c>
      <c r="Y1899" s="20" t="s">
        <v>1684</v>
      </c>
      <c r="Z1899" s="20" t="s">
        <v>1685</v>
      </c>
      <c r="AA1899" s="20">
        <v>1.5</v>
      </c>
      <c r="AB1899" s="20">
        <v>27</v>
      </c>
      <c r="AC1899" s="20">
        <v>27</v>
      </c>
      <c r="AD1899" s="20">
        <v>27</v>
      </c>
      <c r="AT1899" s="20" t="s">
        <v>1687</v>
      </c>
      <c r="BE1899" s="20" t="s">
        <v>462</v>
      </c>
      <c r="BL1899" s="20">
        <v>174.9</v>
      </c>
      <c r="BM1899" s="20">
        <v>55</v>
      </c>
    </row>
    <row r="1900" spans="1:65" x14ac:dyDescent="0.25">
      <c r="A1900" s="20" t="s">
        <v>1677</v>
      </c>
      <c r="B1900" s="20" t="s">
        <v>462</v>
      </c>
      <c r="C1900" s="20" t="s">
        <v>728</v>
      </c>
      <c r="D1900" s="20" t="s">
        <v>502</v>
      </c>
      <c r="E1900" s="20" t="s">
        <v>4331</v>
      </c>
      <c r="F1900" s="20" t="s">
        <v>522</v>
      </c>
      <c r="G1900" s="20">
        <v>6.65</v>
      </c>
      <c r="H1900" s="20" t="s">
        <v>1679</v>
      </c>
      <c r="I1900" s="20" t="s">
        <v>4301</v>
      </c>
      <c r="J1900" s="20" t="s">
        <v>1746</v>
      </c>
      <c r="K1900" s="20" t="s">
        <v>1746</v>
      </c>
      <c r="L1900" s="20" t="s">
        <v>462</v>
      </c>
      <c r="M1900" s="20">
        <v>4</v>
      </c>
      <c r="N1900" s="20" t="s">
        <v>1679</v>
      </c>
      <c r="P1900" s="20">
        <v>0</v>
      </c>
      <c r="Q1900" s="20" t="s">
        <v>487</v>
      </c>
      <c r="R1900" s="20" t="s">
        <v>488</v>
      </c>
      <c r="S1900" s="20" t="s">
        <v>221</v>
      </c>
      <c r="T1900" s="20" t="s">
        <v>4307</v>
      </c>
      <c r="U1900" s="20" t="s">
        <v>4303</v>
      </c>
      <c r="V1900" s="20">
        <v>12</v>
      </c>
      <c r="W1900" s="20">
        <v>376</v>
      </c>
      <c r="Y1900" s="20" t="s">
        <v>1684</v>
      </c>
      <c r="Z1900" s="20" t="s">
        <v>1685</v>
      </c>
      <c r="AA1900" s="20">
        <v>1.5</v>
      </c>
      <c r="AB1900" s="20">
        <v>27</v>
      </c>
      <c r="AC1900" s="20">
        <v>27</v>
      </c>
      <c r="AD1900" s="20">
        <v>27</v>
      </c>
      <c r="AL1900" s="20" t="s">
        <v>1686</v>
      </c>
      <c r="AT1900" s="20" t="s">
        <v>1687</v>
      </c>
      <c r="BE1900" s="20" t="s">
        <v>462</v>
      </c>
      <c r="BL1900" s="20">
        <v>365.75</v>
      </c>
      <c r="BM1900" s="20">
        <v>55</v>
      </c>
    </row>
    <row r="1901" spans="1:65" x14ac:dyDescent="0.25">
      <c r="A1901" s="20" t="s">
        <v>1677</v>
      </c>
      <c r="B1901" s="20" t="s">
        <v>462</v>
      </c>
      <c r="C1901" s="20" t="s">
        <v>728</v>
      </c>
      <c r="D1901" s="20" t="s">
        <v>502</v>
      </c>
      <c r="E1901" s="20" t="s">
        <v>4332</v>
      </c>
      <c r="F1901" s="20" t="s">
        <v>523</v>
      </c>
      <c r="G1901" s="20">
        <v>3.18</v>
      </c>
      <c r="H1901" s="20" t="s">
        <v>1679</v>
      </c>
      <c r="I1901" s="20" t="s">
        <v>4301</v>
      </c>
      <c r="J1901" s="20" t="s">
        <v>1746</v>
      </c>
      <c r="K1901" s="20" t="s">
        <v>1746</v>
      </c>
      <c r="L1901" s="20" t="s">
        <v>462</v>
      </c>
      <c r="M1901" s="20">
        <v>4</v>
      </c>
      <c r="N1901" s="20" t="s">
        <v>1679</v>
      </c>
      <c r="P1901" s="20">
        <v>0</v>
      </c>
      <c r="Q1901" s="20" t="s">
        <v>487</v>
      </c>
      <c r="R1901" s="20" t="s">
        <v>488</v>
      </c>
      <c r="S1901" s="20" t="s">
        <v>221</v>
      </c>
      <c r="T1901" s="20" t="s">
        <v>4307</v>
      </c>
      <c r="U1901" s="20" t="s">
        <v>4303</v>
      </c>
      <c r="V1901" s="20">
        <v>12</v>
      </c>
      <c r="W1901" s="20">
        <v>376</v>
      </c>
      <c r="Y1901" s="20" t="s">
        <v>1684</v>
      </c>
      <c r="Z1901" s="20" t="s">
        <v>1685</v>
      </c>
      <c r="AA1901" s="20">
        <v>1.5</v>
      </c>
      <c r="AB1901" s="20">
        <v>27</v>
      </c>
      <c r="AC1901" s="20">
        <v>27</v>
      </c>
      <c r="AD1901" s="20">
        <v>27</v>
      </c>
      <c r="AL1901" s="20" t="s">
        <v>1686</v>
      </c>
      <c r="AT1901" s="20" t="s">
        <v>1687</v>
      </c>
      <c r="BE1901" s="20" t="s">
        <v>462</v>
      </c>
      <c r="BL1901" s="20">
        <v>174.9</v>
      </c>
      <c r="BM1901" s="20">
        <v>55</v>
      </c>
    </row>
    <row r="1902" spans="1:65" x14ac:dyDescent="0.25">
      <c r="A1902" s="20" t="s">
        <v>1677</v>
      </c>
      <c r="B1902" s="20" t="s">
        <v>462</v>
      </c>
      <c r="C1902" s="20" t="s">
        <v>728</v>
      </c>
      <c r="D1902" s="20" t="s">
        <v>502</v>
      </c>
      <c r="E1902" s="20" t="s">
        <v>4333</v>
      </c>
      <c r="F1902" s="20" t="s">
        <v>525</v>
      </c>
      <c r="G1902" s="20">
        <v>3.74</v>
      </c>
      <c r="H1902" s="20" t="s">
        <v>1679</v>
      </c>
      <c r="I1902" s="20" t="s">
        <v>4301</v>
      </c>
      <c r="J1902" s="20" t="s">
        <v>1746</v>
      </c>
      <c r="K1902" s="20" t="s">
        <v>1746</v>
      </c>
      <c r="L1902" s="20" t="s">
        <v>462</v>
      </c>
      <c r="M1902" s="20">
        <v>4</v>
      </c>
      <c r="N1902" s="20" t="s">
        <v>1679</v>
      </c>
      <c r="P1902" s="20">
        <v>0</v>
      </c>
      <c r="Q1902" s="20" t="s">
        <v>487</v>
      </c>
      <c r="R1902" s="20" t="s">
        <v>488</v>
      </c>
      <c r="S1902" s="20" t="s">
        <v>221</v>
      </c>
      <c r="T1902" s="20" t="s">
        <v>4302</v>
      </c>
      <c r="U1902" s="20" t="s">
        <v>4303</v>
      </c>
      <c r="V1902" s="20">
        <v>12</v>
      </c>
      <c r="W1902" s="20">
        <v>376</v>
      </c>
      <c r="Y1902" s="20" t="s">
        <v>1684</v>
      </c>
      <c r="Z1902" s="20" t="s">
        <v>1685</v>
      </c>
      <c r="AA1902" s="20">
        <v>1.5</v>
      </c>
      <c r="AB1902" s="20">
        <v>27</v>
      </c>
      <c r="AC1902" s="20">
        <v>27</v>
      </c>
      <c r="AD1902" s="20">
        <v>27</v>
      </c>
      <c r="AL1902" s="20" t="s">
        <v>1686</v>
      </c>
      <c r="AT1902" s="20" t="s">
        <v>1687</v>
      </c>
      <c r="BE1902" s="20" t="s">
        <v>462</v>
      </c>
      <c r="BL1902" s="20">
        <v>205.7</v>
      </c>
      <c r="BM1902" s="20">
        <v>55</v>
      </c>
    </row>
    <row r="1903" spans="1:65" x14ac:dyDescent="0.25">
      <c r="A1903" s="20" t="s">
        <v>1677</v>
      </c>
      <c r="B1903" s="20" t="s">
        <v>462</v>
      </c>
      <c r="C1903" s="20" t="s">
        <v>728</v>
      </c>
      <c r="D1903" s="20" t="s">
        <v>502</v>
      </c>
      <c r="E1903" s="20" t="s">
        <v>4334</v>
      </c>
      <c r="F1903" s="20" t="s">
        <v>526</v>
      </c>
      <c r="G1903" s="20">
        <v>5.16</v>
      </c>
      <c r="H1903" s="20" t="s">
        <v>1679</v>
      </c>
      <c r="I1903" s="20" t="s">
        <v>4301</v>
      </c>
      <c r="J1903" s="20" t="s">
        <v>1746</v>
      </c>
      <c r="K1903" s="20" t="s">
        <v>1746</v>
      </c>
      <c r="L1903" s="20" t="s">
        <v>462</v>
      </c>
      <c r="M1903" s="20">
        <v>4</v>
      </c>
      <c r="N1903" s="20" t="s">
        <v>1679</v>
      </c>
      <c r="P1903" s="20">
        <v>0</v>
      </c>
      <c r="Q1903" s="20" t="s">
        <v>487</v>
      </c>
      <c r="R1903" s="20" t="s">
        <v>488</v>
      </c>
      <c r="S1903" s="20" t="s">
        <v>221</v>
      </c>
      <c r="T1903" s="20" t="s">
        <v>4302</v>
      </c>
      <c r="U1903" s="20" t="s">
        <v>4303</v>
      </c>
      <c r="V1903" s="20">
        <v>12</v>
      </c>
      <c r="W1903" s="20">
        <v>376</v>
      </c>
      <c r="Y1903" s="20" t="s">
        <v>1684</v>
      </c>
      <c r="Z1903" s="20" t="s">
        <v>1685</v>
      </c>
      <c r="AA1903" s="20">
        <v>1.5</v>
      </c>
      <c r="AB1903" s="20">
        <v>27</v>
      </c>
      <c r="AC1903" s="20">
        <v>27</v>
      </c>
      <c r="AD1903" s="20">
        <v>27</v>
      </c>
      <c r="AL1903" s="20" t="s">
        <v>1686</v>
      </c>
      <c r="AT1903" s="20" t="s">
        <v>1687</v>
      </c>
      <c r="BE1903" s="20" t="s">
        <v>462</v>
      </c>
      <c r="BL1903" s="20">
        <v>283.8</v>
      </c>
      <c r="BM1903" s="20">
        <v>55</v>
      </c>
    </row>
    <row r="1904" spans="1:65" x14ac:dyDescent="0.25">
      <c r="A1904" s="20" t="s">
        <v>1677</v>
      </c>
      <c r="B1904" s="20" t="s">
        <v>462</v>
      </c>
      <c r="C1904" s="20" t="s">
        <v>728</v>
      </c>
      <c r="D1904" s="20" t="s">
        <v>502</v>
      </c>
      <c r="E1904" s="20" t="s">
        <v>4335</v>
      </c>
      <c r="F1904" s="20" t="s">
        <v>527</v>
      </c>
      <c r="G1904" s="20">
        <v>0.76</v>
      </c>
      <c r="H1904" s="20" t="s">
        <v>1679</v>
      </c>
      <c r="I1904" s="20" t="s">
        <v>4301</v>
      </c>
      <c r="J1904" s="20" t="s">
        <v>1746</v>
      </c>
      <c r="K1904" s="20" t="s">
        <v>1746</v>
      </c>
      <c r="L1904" s="20" t="s">
        <v>462</v>
      </c>
      <c r="M1904" s="20">
        <v>4</v>
      </c>
      <c r="N1904" s="20" t="s">
        <v>1679</v>
      </c>
      <c r="P1904" s="20">
        <v>0</v>
      </c>
      <c r="Q1904" s="20" t="s">
        <v>487</v>
      </c>
      <c r="R1904" s="20" t="s">
        <v>488</v>
      </c>
      <c r="S1904" s="20" t="s">
        <v>221</v>
      </c>
      <c r="T1904" s="20" t="s">
        <v>4307</v>
      </c>
      <c r="U1904" s="20" t="s">
        <v>4303</v>
      </c>
      <c r="V1904" s="20">
        <v>12</v>
      </c>
      <c r="W1904" s="20">
        <v>376</v>
      </c>
      <c r="Y1904" s="20" t="s">
        <v>1684</v>
      </c>
      <c r="Z1904" s="20" t="s">
        <v>1685</v>
      </c>
      <c r="AA1904" s="20">
        <v>1.5</v>
      </c>
      <c r="AB1904" s="20">
        <v>27</v>
      </c>
      <c r="AC1904" s="20">
        <v>27</v>
      </c>
      <c r="AD1904" s="20">
        <v>27</v>
      </c>
      <c r="AL1904" s="20" t="s">
        <v>1686</v>
      </c>
      <c r="AT1904" s="20" t="s">
        <v>1687</v>
      </c>
      <c r="BE1904" s="20" t="s">
        <v>462</v>
      </c>
      <c r="BL1904" s="20">
        <v>41.8</v>
      </c>
      <c r="BM1904" s="20">
        <v>55</v>
      </c>
    </row>
    <row r="1905" spans="1:65" x14ac:dyDescent="0.25">
      <c r="A1905" s="20" t="s">
        <v>1677</v>
      </c>
      <c r="B1905" s="20" t="s">
        <v>462</v>
      </c>
      <c r="C1905" s="20" t="s">
        <v>728</v>
      </c>
      <c r="D1905" s="20" t="s">
        <v>502</v>
      </c>
      <c r="E1905" s="20" t="s">
        <v>4336</v>
      </c>
      <c r="F1905" s="20" t="s">
        <v>528</v>
      </c>
      <c r="G1905" s="20">
        <v>0.57999999999999996</v>
      </c>
      <c r="H1905" s="20" t="s">
        <v>1679</v>
      </c>
      <c r="I1905" s="20" t="s">
        <v>4301</v>
      </c>
      <c r="J1905" s="20" t="s">
        <v>1746</v>
      </c>
      <c r="K1905" s="20" t="s">
        <v>1746</v>
      </c>
      <c r="L1905" s="20" t="s">
        <v>462</v>
      </c>
      <c r="M1905" s="20">
        <v>4</v>
      </c>
      <c r="N1905" s="20" t="s">
        <v>1679</v>
      </c>
      <c r="P1905" s="20">
        <v>0</v>
      </c>
      <c r="Q1905" s="20" t="s">
        <v>487</v>
      </c>
      <c r="R1905" s="20" t="s">
        <v>488</v>
      </c>
      <c r="S1905" s="20" t="s">
        <v>221</v>
      </c>
      <c r="T1905" s="20" t="s">
        <v>4307</v>
      </c>
      <c r="U1905" s="20" t="s">
        <v>4303</v>
      </c>
      <c r="V1905" s="20">
        <v>12</v>
      </c>
      <c r="W1905" s="20">
        <v>376</v>
      </c>
      <c r="Y1905" s="20" t="s">
        <v>1684</v>
      </c>
      <c r="Z1905" s="20" t="s">
        <v>1685</v>
      </c>
      <c r="AA1905" s="20">
        <v>1.5</v>
      </c>
      <c r="AB1905" s="20">
        <v>27</v>
      </c>
      <c r="AC1905" s="20">
        <v>27</v>
      </c>
      <c r="AD1905" s="20">
        <v>27</v>
      </c>
      <c r="AL1905" s="20" t="s">
        <v>1686</v>
      </c>
      <c r="AT1905" s="20" t="s">
        <v>1687</v>
      </c>
      <c r="BE1905" s="20" t="s">
        <v>462</v>
      </c>
      <c r="BL1905" s="20">
        <v>31.9</v>
      </c>
      <c r="BM1905" s="20">
        <v>55</v>
      </c>
    </row>
    <row r="1906" spans="1:65" x14ac:dyDescent="0.25">
      <c r="A1906" s="20" t="s">
        <v>1677</v>
      </c>
      <c r="B1906" s="20" t="s">
        <v>462</v>
      </c>
      <c r="C1906" s="20" t="s">
        <v>728</v>
      </c>
      <c r="D1906" s="20" t="s">
        <v>502</v>
      </c>
      <c r="E1906" s="20" t="s">
        <v>4337</v>
      </c>
      <c r="F1906" s="20" t="s">
        <v>533</v>
      </c>
      <c r="G1906" s="20">
        <v>16.64</v>
      </c>
      <c r="H1906" s="20" t="s">
        <v>1679</v>
      </c>
      <c r="I1906" s="20" t="s">
        <v>4301</v>
      </c>
      <c r="J1906" s="20" t="s">
        <v>1746</v>
      </c>
      <c r="K1906" s="20" t="s">
        <v>1746</v>
      </c>
      <c r="L1906" s="20" t="s">
        <v>462</v>
      </c>
      <c r="M1906" s="20">
        <v>4</v>
      </c>
      <c r="N1906" s="20" t="s">
        <v>1679</v>
      </c>
      <c r="P1906" s="20">
        <v>0</v>
      </c>
      <c r="Q1906" s="20" t="s">
        <v>499</v>
      </c>
      <c r="R1906" s="20" t="s">
        <v>488</v>
      </c>
      <c r="S1906" s="20" t="s">
        <v>221</v>
      </c>
      <c r="T1906" s="20" t="s">
        <v>4316</v>
      </c>
      <c r="U1906" s="20" t="s">
        <v>4303</v>
      </c>
      <c r="V1906" s="20">
        <v>12</v>
      </c>
      <c r="W1906" s="20">
        <v>376</v>
      </c>
      <c r="Y1906" s="20" t="s">
        <v>1684</v>
      </c>
      <c r="Z1906" s="20" t="s">
        <v>1685</v>
      </c>
      <c r="AA1906" s="20">
        <v>1.5</v>
      </c>
      <c r="AB1906" s="20">
        <v>27</v>
      </c>
      <c r="AC1906" s="20">
        <v>27</v>
      </c>
      <c r="AD1906" s="20">
        <v>27</v>
      </c>
      <c r="AL1906" s="20" t="s">
        <v>1686</v>
      </c>
      <c r="AT1906" s="20" t="s">
        <v>1687</v>
      </c>
      <c r="BE1906" s="20" t="s">
        <v>462</v>
      </c>
      <c r="BL1906" s="20">
        <v>1164.8</v>
      </c>
      <c r="BM1906" s="20">
        <v>70</v>
      </c>
    </row>
    <row r="1907" spans="1:65" x14ac:dyDescent="0.25">
      <c r="A1907" s="20" t="s">
        <v>1677</v>
      </c>
      <c r="B1907" s="20" t="s">
        <v>462</v>
      </c>
      <c r="C1907" s="20" t="s">
        <v>728</v>
      </c>
      <c r="D1907" s="20" t="s">
        <v>502</v>
      </c>
      <c r="E1907" s="20" t="s">
        <v>4338</v>
      </c>
      <c r="F1907" s="20" t="s">
        <v>534</v>
      </c>
      <c r="G1907" s="20">
        <v>0.21</v>
      </c>
      <c r="H1907" s="20" t="s">
        <v>1679</v>
      </c>
      <c r="I1907" s="20" t="s">
        <v>4301</v>
      </c>
      <c r="J1907" s="20" t="s">
        <v>1746</v>
      </c>
      <c r="K1907" s="20" t="s">
        <v>1746</v>
      </c>
      <c r="L1907" s="20" t="s">
        <v>462</v>
      </c>
      <c r="M1907" s="20">
        <v>4</v>
      </c>
      <c r="N1907" s="20" t="s">
        <v>1679</v>
      </c>
      <c r="P1907" s="20">
        <v>0</v>
      </c>
      <c r="Q1907" s="20" t="s">
        <v>499</v>
      </c>
      <c r="R1907" s="20" t="s">
        <v>488</v>
      </c>
      <c r="S1907" s="20" t="s">
        <v>221</v>
      </c>
      <c r="T1907" s="20" t="s">
        <v>4316</v>
      </c>
      <c r="U1907" s="20" t="s">
        <v>4303</v>
      </c>
      <c r="V1907" s="20">
        <v>12</v>
      </c>
      <c r="W1907" s="20">
        <v>376</v>
      </c>
      <c r="Y1907" s="20" t="s">
        <v>1684</v>
      </c>
      <c r="Z1907" s="20" t="s">
        <v>1685</v>
      </c>
      <c r="AA1907" s="20">
        <v>1.5</v>
      </c>
      <c r="AB1907" s="20">
        <v>27</v>
      </c>
      <c r="AC1907" s="20">
        <v>27</v>
      </c>
      <c r="AD1907" s="20">
        <v>27</v>
      </c>
      <c r="AL1907" s="20" t="s">
        <v>1686</v>
      </c>
      <c r="AT1907" s="20" t="s">
        <v>1687</v>
      </c>
      <c r="BE1907" s="20" t="s">
        <v>462</v>
      </c>
      <c r="BL1907" s="20">
        <v>14.7</v>
      </c>
      <c r="BM1907" s="20">
        <v>70</v>
      </c>
    </row>
    <row r="1908" spans="1:65" x14ac:dyDescent="0.25">
      <c r="A1908" s="20" t="s">
        <v>1677</v>
      </c>
      <c r="B1908" s="20" t="s">
        <v>462</v>
      </c>
      <c r="C1908" s="20" t="s">
        <v>728</v>
      </c>
      <c r="D1908" s="20" t="s">
        <v>502</v>
      </c>
      <c r="E1908" s="20" t="s">
        <v>4339</v>
      </c>
      <c r="F1908" s="20" t="s">
        <v>535</v>
      </c>
      <c r="G1908" s="20">
        <v>0.75</v>
      </c>
      <c r="H1908" s="20" t="s">
        <v>1679</v>
      </c>
      <c r="I1908" s="20" t="s">
        <v>4301</v>
      </c>
      <c r="J1908" s="20" t="s">
        <v>1746</v>
      </c>
      <c r="K1908" s="20" t="s">
        <v>1746</v>
      </c>
      <c r="L1908" s="20" t="s">
        <v>462</v>
      </c>
      <c r="M1908" s="20">
        <v>4</v>
      </c>
      <c r="N1908" s="20" t="s">
        <v>1679</v>
      </c>
      <c r="P1908" s="20">
        <v>0</v>
      </c>
      <c r="Q1908" s="20" t="s">
        <v>499</v>
      </c>
      <c r="R1908" s="20" t="s">
        <v>488</v>
      </c>
      <c r="S1908" s="20" t="s">
        <v>221</v>
      </c>
      <c r="T1908" s="20" t="s">
        <v>4316</v>
      </c>
      <c r="U1908" s="20" t="s">
        <v>4303</v>
      </c>
      <c r="V1908" s="20">
        <v>12</v>
      </c>
      <c r="W1908" s="20">
        <v>376</v>
      </c>
      <c r="Y1908" s="20" t="s">
        <v>1684</v>
      </c>
      <c r="Z1908" s="20" t="s">
        <v>1685</v>
      </c>
      <c r="AA1908" s="20">
        <v>1.5</v>
      </c>
      <c r="AB1908" s="20">
        <v>27</v>
      </c>
      <c r="AC1908" s="20">
        <v>27</v>
      </c>
      <c r="AD1908" s="20">
        <v>27</v>
      </c>
      <c r="AL1908" s="20" t="s">
        <v>1686</v>
      </c>
      <c r="AT1908" s="20" t="s">
        <v>1687</v>
      </c>
      <c r="BE1908" s="20" t="s">
        <v>462</v>
      </c>
      <c r="BL1908" s="20">
        <v>52.5</v>
      </c>
      <c r="BM1908" s="20">
        <v>70</v>
      </c>
    </row>
    <row r="1909" spans="1:65" x14ac:dyDescent="0.25">
      <c r="A1909" s="20" t="s">
        <v>1677</v>
      </c>
      <c r="B1909" s="20" t="s">
        <v>462</v>
      </c>
      <c r="C1909" s="20" t="s">
        <v>728</v>
      </c>
      <c r="D1909" s="20" t="s">
        <v>502</v>
      </c>
      <c r="E1909" s="20" t="s">
        <v>4340</v>
      </c>
      <c r="F1909" s="20" t="s">
        <v>536</v>
      </c>
      <c r="G1909" s="20">
        <v>1.79</v>
      </c>
      <c r="H1909" s="20" t="s">
        <v>1679</v>
      </c>
      <c r="I1909" s="20" t="s">
        <v>4301</v>
      </c>
      <c r="J1909" s="20" t="s">
        <v>1746</v>
      </c>
      <c r="K1909" s="20" t="s">
        <v>1746</v>
      </c>
      <c r="L1909" s="20" t="s">
        <v>462</v>
      </c>
      <c r="M1909" s="20">
        <v>4</v>
      </c>
      <c r="N1909" s="20" t="s">
        <v>1679</v>
      </c>
      <c r="P1909" s="20">
        <v>0</v>
      </c>
      <c r="Q1909" s="20" t="s">
        <v>499</v>
      </c>
      <c r="R1909" s="20" t="s">
        <v>488</v>
      </c>
      <c r="S1909" s="20" t="s">
        <v>221</v>
      </c>
      <c r="T1909" s="20" t="s">
        <v>4316</v>
      </c>
      <c r="U1909" s="20" t="s">
        <v>4303</v>
      </c>
      <c r="V1909" s="20">
        <v>12</v>
      </c>
      <c r="W1909" s="20">
        <v>376</v>
      </c>
      <c r="Y1909" s="20" t="s">
        <v>1684</v>
      </c>
      <c r="Z1909" s="20" t="s">
        <v>1685</v>
      </c>
      <c r="AA1909" s="20">
        <v>1.5</v>
      </c>
      <c r="AB1909" s="20">
        <v>27</v>
      </c>
      <c r="AC1909" s="20">
        <v>27</v>
      </c>
      <c r="AD1909" s="20">
        <v>27</v>
      </c>
      <c r="AL1909" s="20" t="s">
        <v>1686</v>
      </c>
      <c r="AT1909" s="20" t="s">
        <v>1687</v>
      </c>
      <c r="BE1909" s="20" t="s">
        <v>462</v>
      </c>
      <c r="BL1909" s="20">
        <v>125.3</v>
      </c>
      <c r="BM1909" s="20">
        <v>70</v>
      </c>
    </row>
    <row r="1910" spans="1:65" x14ac:dyDescent="0.25">
      <c r="A1910" s="20" t="s">
        <v>1677</v>
      </c>
      <c r="B1910" s="20" t="s">
        <v>462</v>
      </c>
      <c r="C1910" s="20" t="s">
        <v>728</v>
      </c>
      <c r="D1910" s="20" t="s">
        <v>502</v>
      </c>
      <c r="E1910" s="20" t="s">
        <v>4341</v>
      </c>
      <c r="F1910" s="20" t="s">
        <v>537</v>
      </c>
      <c r="G1910" s="20">
        <v>31.58</v>
      </c>
      <c r="H1910" s="20" t="s">
        <v>1679</v>
      </c>
      <c r="I1910" s="20" t="s">
        <v>4301</v>
      </c>
      <c r="J1910" s="20" t="s">
        <v>1746</v>
      </c>
      <c r="K1910" s="20" t="s">
        <v>1746</v>
      </c>
      <c r="L1910" s="20" t="s">
        <v>462</v>
      </c>
      <c r="M1910" s="20">
        <v>4</v>
      </c>
      <c r="N1910" s="20" t="s">
        <v>1679</v>
      </c>
      <c r="P1910" s="20">
        <v>0</v>
      </c>
      <c r="Q1910" s="20" t="s">
        <v>499</v>
      </c>
      <c r="R1910" s="20" t="s">
        <v>488</v>
      </c>
      <c r="S1910" s="20" t="s">
        <v>221</v>
      </c>
      <c r="T1910" s="20" t="s">
        <v>4316</v>
      </c>
      <c r="U1910" s="20" t="s">
        <v>4303</v>
      </c>
      <c r="V1910" s="20">
        <v>12</v>
      </c>
      <c r="W1910" s="20">
        <v>376</v>
      </c>
      <c r="Y1910" s="20" t="s">
        <v>1684</v>
      </c>
      <c r="Z1910" s="20" t="s">
        <v>1685</v>
      </c>
      <c r="AA1910" s="20">
        <v>1.5</v>
      </c>
      <c r="AB1910" s="20">
        <v>27</v>
      </c>
      <c r="AC1910" s="20">
        <v>27</v>
      </c>
      <c r="AD1910" s="20">
        <v>27</v>
      </c>
      <c r="AL1910" s="20" t="s">
        <v>1686</v>
      </c>
      <c r="AT1910" s="20" t="s">
        <v>1687</v>
      </c>
      <c r="BE1910" s="20" t="s">
        <v>462</v>
      </c>
      <c r="BL1910" s="20">
        <v>2210.6</v>
      </c>
      <c r="BM1910" s="20">
        <v>70</v>
      </c>
    </row>
    <row r="1911" spans="1:65" x14ac:dyDescent="0.25">
      <c r="A1911" s="20" t="s">
        <v>1677</v>
      </c>
      <c r="B1911" s="20" t="s">
        <v>462</v>
      </c>
      <c r="C1911" s="20" t="s">
        <v>728</v>
      </c>
      <c r="D1911" s="20" t="s">
        <v>502</v>
      </c>
      <c r="E1911" s="20" t="s">
        <v>4342</v>
      </c>
      <c r="F1911" s="20" t="s">
        <v>539</v>
      </c>
      <c r="G1911" s="20">
        <v>16.62</v>
      </c>
      <c r="H1911" s="20" t="s">
        <v>1679</v>
      </c>
      <c r="I1911" s="20" t="s">
        <v>4301</v>
      </c>
      <c r="J1911" s="20" t="s">
        <v>1746</v>
      </c>
      <c r="K1911" s="20" t="s">
        <v>1746</v>
      </c>
      <c r="L1911" s="20" t="s">
        <v>462</v>
      </c>
      <c r="M1911" s="20">
        <v>4</v>
      </c>
      <c r="N1911" s="20" t="s">
        <v>1679</v>
      </c>
      <c r="P1911" s="20">
        <v>0</v>
      </c>
      <c r="Q1911" s="20" t="s">
        <v>499</v>
      </c>
      <c r="R1911" s="20" t="s">
        <v>488</v>
      </c>
      <c r="S1911" s="20" t="s">
        <v>221</v>
      </c>
      <c r="T1911" s="20" t="s">
        <v>4316</v>
      </c>
      <c r="U1911" s="20" t="s">
        <v>4303</v>
      </c>
      <c r="V1911" s="20">
        <v>12</v>
      </c>
      <c r="W1911" s="20">
        <v>376</v>
      </c>
      <c r="Y1911" s="20" t="s">
        <v>1684</v>
      </c>
      <c r="Z1911" s="20" t="s">
        <v>1685</v>
      </c>
      <c r="AA1911" s="20">
        <v>1.5</v>
      </c>
      <c r="AB1911" s="20">
        <v>27</v>
      </c>
      <c r="AC1911" s="20">
        <v>27</v>
      </c>
      <c r="AD1911" s="20">
        <v>27</v>
      </c>
      <c r="AL1911" s="20" t="s">
        <v>1686</v>
      </c>
      <c r="AT1911" s="20" t="s">
        <v>1687</v>
      </c>
      <c r="BE1911" s="20" t="s">
        <v>462</v>
      </c>
      <c r="BL1911" s="20">
        <v>1163.4000000000001</v>
      </c>
      <c r="BM1911" s="20">
        <v>70</v>
      </c>
    </row>
    <row r="1912" spans="1:65" x14ac:dyDescent="0.25">
      <c r="A1912" s="20" t="s">
        <v>1677</v>
      </c>
      <c r="B1912" s="20" t="s">
        <v>462</v>
      </c>
      <c r="C1912" s="20" t="s">
        <v>728</v>
      </c>
      <c r="D1912" s="20" t="s">
        <v>502</v>
      </c>
      <c r="E1912" s="20" t="s">
        <v>4343</v>
      </c>
      <c r="F1912" s="20" t="s">
        <v>682</v>
      </c>
      <c r="G1912" s="20">
        <v>25.17</v>
      </c>
      <c r="H1912" s="20" t="s">
        <v>1679</v>
      </c>
      <c r="I1912" s="20" t="s">
        <v>4301</v>
      </c>
      <c r="J1912" s="20" t="s">
        <v>1746</v>
      </c>
      <c r="K1912" s="20" t="s">
        <v>1746</v>
      </c>
      <c r="L1912" s="20" t="s">
        <v>462</v>
      </c>
      <c r="M1912" s="20">
        <v>4</v>
      </c>
      <c r="N1912" s="20" t="s">
        <v>1679</v>
      </c>
      <c r="P1912" s="20">
        <v>0</v>
      </c>
      <c r="Q1912" s="20" t="s">
        <v>499</v>
      </c>
      <c r="R1912" s="20" t="s">
        <v>488</v>
      </c>
      <c r="S1912" s="20" t="s">
        <v>221</v>
      </c>
      <c r="T1912" s="20" t="s">
        <v>4316</v>
      </c>
      <c r="U1912" s="20" t="s">
        <v>4303</v>
      </c>
      <c r="V1912" s="20">
        <v>12</v>
      </c>
      <c r="W1912" s="20">
        <v>376</v>
      </c>
      <c r="Y1912" s="20" t="s">
        <v>1684</v>
      </c>
      <c r="Z1912" s="20" t="s">
        <v>1685</v>
      </c>
      <c r="AA1912" s="20">
        <v>1.5</v>
      </c>
      <c r="AB1912" s="20">
        <v>27</v>
      </c>
      <c r="AC1912" s="20">
        <v>27</v>
      </c>
      <c r="AD1912" s="20">
        <v>27</v>
      </c>
      <c r="AL1912" s="20" t="s">
        <v>1686</v>
      </c>
      <c r="AT1912" s="20" t="s">
        <v>1687</v>
      </c>
      <c r="BE1912" s="20" t="s">
        <v>462</v>
      </c>
      <c r="BL1912" s="20">
        <v>1761.9</v>
      </c>
      <c r="BM1912" s="20">
        <v>70</v>
      </c>
    </row>
    <row r="1913" spans="1:65" x14ac:dyDescent="0.25">
      <c r="A1913" s="20" t="s">
        <v>1677</v>
      </c>
      <c r="B1913" s="20" t="s">
        <v>462</v>
      </c>
      <c r="C1913" s="20" t="s">
        <v>728</v>
      </c>
      <c r="D1913" s="20" t="s">
        <v>502</v>
      </c>
      <c r="E1913" s="20" t="s">
        <v>4344</v>
      </c>
      <c r="F1913" s="20" t="s">
        <v>683</v>
      </c>
      <c r="G1913" s="20">
        <v>1.8</v>
      </c>
      <c r="H1913" s="20" t="s">
        <v>1679</v>
      </c>
      <c r="I1913" s="20" t="s">
        <v>4301</v>
      </c>
      <c r="J1913" s="20" t="s">
        <v>1746</v>
      </c>
      <c r="K1913" s="20" t="s">
        <v>1746</v>
      </c>
      <c r="L1913" s="20" t="s">
        <v>462</v>
      </c>
      <c r="M1913" s="20">
        <v>4</v>
      </c>
      <c r="N1913" s="20" t="s">
        <v>1679</v>
      </c>
      <c r="P1913" s="20">
        <v>0</v>
      </c>
      <c r="Q1913" s="20" t="s">
        <v>499</v>
      </c>
      <c r="R1913" s="20" t="s">
        <v>488</v>
      </c>
      <c r="S1913" s="20" t="s">
        <v>221</v>
      </c>
      <c r="T1913" s="20" t="s">
        <v>4316</v>
      </c>
      <c r="U1913" s="20" t="s">
        <v>4303</v>
      </c>
      <c r="V1913" s="20">
        <v>12</v>
      </c>
      <c r="W1913" s="20">
        <v>376</v>
      </c>
      <c r="Y1913" s="20" t="s">
        <v>1684</v>
      </c>
      <c r="Z1913" s="20" t="s">
        <v>1685</v>
      </c>
      <c r="AA1913" s="20">
        <v>1.5</v>
      </c>
      <c r="AB1913" s="20">
        <v>27</v>
      </c>
      <c r="AC1913" s="20">
        <v>27</v>
      </c>
      <c r="AD1913" s="20">
        <v>27</v>
      </c>
      <c r="AL1913" s="20" t="s">
        <v>1686</v>
      </c>
      <c r="AT1913" s="20" t="s">
        <v>1687</v>
      </c>
      <c r="BE1913" s="20" t="s">
        <v>462</v>
      </c>
      <c r="BL1913" s="20">
        <v>126</v>
      </c>
      <c r="BM1913" s="20">
        <v>70</v>
      </c>
    </row>
    <row r="1914" spans="1:65" x14ac:dyDescent="0.25">
      <c r="A1914" s="20" t="s">
        <v>1677</v>
      </c>
      <c r="B1914" s="20" t="s">
        <v>462</v>
      </c>
      <c r="C1914" s="20" t="s">
        <v>728</v>
      </c>
      <c r="D1914" s="20" t="s">
        <v>502</v>
      </c>
      <c r="E1914" s="20" t="s">
        <v>4345</v>
      </c>
      <c r="F1914" s="20" t="s">
        <v>2376</v>
      </c>
      <c r="G1914" s="20">
        <v>0.56999999999999995</v>
      </c>
      <c r="H1914" s="20" t="s">
        <v>1679</v>
      </c>
      <c r="I1914" s="20" t="s">
        <v>4301</v>
      </c>
      <c r="J1914" s="20" t="s">
        <v>1746</v>
      </c>
      <c r="K1914" s="20" t="s">
        <v>1746</v>
      </c>
      <c r="L1914" s="20" t="s">
        <v>462</v>
      </c>
      <c r="M1914" s="20">
        <v>4</v>
      </c>
      <c r="N1914" s="20" t="s">
        <v>1679</v>
      </c>
      <c r="P1914" s="20">
        <v>0</v>
      </c>
      <c r="Q1914" s="20" t="s">
        <v>499</v>
      </c>
      <c r="R1914" s="20" t="s">
        <v>488</v>
      </c>
      <c r="S1914" s="20" t="s">
        <v>221</v>
      </c>
      <c r="T1914" s="20" t="s">
        <v>4316</v>
      </c>
      <c r="U1914" s="20" t="s">
        <v>4303</v>
      </c>
      <c r="V1914" s="20">
        <v>12</v>
      </c>
      <c r="W1914" s="20">
        <v>376</v>
      </c>
      <c r="Y1914" s="20" t="s">
        <v>1684</v>
      </c>
      <c r="Z1914" s="20" t="s">
        <v>1685</v>
      </c>
      <c r="AA1914" s="20">
        <v>1.5</v>
      </c>
      <c r="AB1914" s="20">
        <v>27</v>
      </c>
      <c r="AC1914" s="20">
        <v>27</v>
      </c>
      <c r="AD1914" s="20">
        <v>27</v>
      </c>
      <c r="AL1914" s="20" t="s">
        <v>1686</v>
      </c>
      <c r="AT1914" s="20" t="s">
        <v>1687</v>
      </c>
      <c r="BE1914" s="20" t="s">
        <v>462</v>
      </c>
      <c r="BL1914" s="20">
        <v>39.9</v>
      </c>
      <c r="BM1914" s="20">
        <v>70</v>
      </c>
    </row>
    <row r="1915" spans="1:65" x14ac:dyDescent="0.25">
      <c r="A1915" s="20" t="s">
        <v>1677</v>
      </c>
      <c r="B1915" s="20" t="s">
        <v>462</v>
      </c>
      <c r="C1915" s="20" t="s">
        <v>728</v>
      </c>
      <c r="D1915" s="20" t="s">
        <v>502</v>
      </c>
      <c r="E1915" s="20" t="s">
        <v>4346</v>
      </c>
      <c r="F1915" s="20" t="s">
        <v>587</v>
      </c>
      <c r="G1915" s="20">
        <v>0.73</v>
      </c>
      <c r="H1915" s="20" t="s">
        <v>1679</v>
      </c>
      <c r="I1915" s="20" t="s">
        <v>4301</v>
      </c>
      <c r="J1915" s="20" t="s">
        <v>1746</v>
      </c>
      <c r="K1915" s="20" t="s">
        <v>1746</v>
      </c>
      <c r="L1915" s="20" t="s">
        <v>462</v>
      </c>
      <c r="M1915" s="20">
        <v>4</v>
      </c>
      <c r="N1915" s="20" t="s">
        <v>1679</v>
      </c>
      <c r="P1915" s="20">
        <v>0</v>
      </c>
      <c r="Q1915" s="20" t="s">
        <v>499</v>
      </c>
      <c r="R1915" s="20" t="s">
        <v>488</v>
      </c>
      <c r="S1915" s="20" t="s">
        <v>221</v>
      </c>
      <c r="T1915" s="20" t="s">
        <v>4316</v>
      </c>
      <c r="U1915" s="20" t="s">
        <v>4303</v>
      </c>
      <c r="V1915" s="20">
        <v>12</v>
      </c>
      <c r="W1915" s="20">
        <v>376</v>
      </c>
      <c r="Y1915" s="20" t="s">
        <v>1684</v>
      </c>
      <c r="Z1915" s="20" t="s">
        <v>1685</v>
      </c>
      <c r="AA1915" s="20">
        <v>1.5</v>
      </c>
      <c r="AB1915" s="20">
        <v>27</v>
      </c>
      <c r="AC1915" s="20">
        <v>27</v>
      </c>
      <c r="AD1915" s="20">
        <v>27</v>
      </c>
      <c r="AL1915" s="20" t="s">
        <v>1686</v>
      </c>
      <c r="AT1915" s="20" t="s">
        <v>1687</v>
      </c>
      <c r="BE1915" s="20" t="s">
        <v>462</v>
      </c>
      <c r="BL1915" s="20">
        <v>51.1</v>
      </c>
      <c r="BM1915" s="20">
        <v>70</v>
      </c>
    </row>
    <row r="1916" spans="1:65" x14ac:dyDescent="0.25">
      <c r="A1916" s="20" t="s">
        <v>1677</v>
      </c>
      <c r="B1916" s="20" t="s">
        <v>462</v>
      </c>
      <c r="C1916" s="20" t="s">
        <v>728</v>
      </c>
      <c r="D1916" s="20" t="s">
        <v>502</v>
      </c>
      <c r="E1916" s="20" t="s">
        <v>4347</v>
      </c>
      <c r="F1916" s="20" t="s">
        <v>588</v>
      </c>
      <c r="G1916" s="20">
        <v>12.72</v>
      </c>
      <c r="H1916" s="20" t="s">
        <v>1679</v>
      </c>
      <c r="I1916" s="20" t="s">
        <v>4301</v>
      </c>
      <c r="J1916" s="20" t="s">
        <v>1746</v>
      </c>
      <c r="K1916" s="20" t="s">
        <v>1746</v>
      </c>
      <c r="L1916" s="20" t="s">
        <v>462</v>
      </c>
      <c r="M1916" s="20">
        <v>4</v>
      </c>
      <c r="N1916" s="20" t="s">
        <v>1679</v>
      </c>
      <c r="P1916" s="20">
        <v>0</v>
      </c>
      <c r="Q1916" s="20" t="s">
        <v>499</v>
      </c>
      <c r="R1916" s="20" t="s">
        <v>488</v>
      </c>
      <c r="S1916" s="20" t="s">
        <v>221</v>
      </c>
      <c r="T1916" s="20" t="s">
        <v>4316</v>
      </c>
      <c r="U1916" s="20" t="s">
        <v>4305</v>
      </c>
      <c r="V1916" s="20">
        <v>13</v>
      </c>
      <c r="W1916" s="20">
        <v>425</v>
      </c>
      <c r="Y1916" s="20" t="s">
        <v>1684</v>
      </c>
      <c r="Z1916" s="20" t="s">
        <v>1685</v>
      </c>
      <c r="AA1916" s="20">
        <v>1.5</v>
      </c>
      <c r="AB1916" s="20">
        <v>27</v>
      </c>
      <c r="AC1916" s="20">
        <v>27</v>
      </c>
      <c r="AD1916" s="20">
        <v>27</v>
      </c>
      <c r="AT1916" s="20" t="s">
        <v>1687</v>
      </c>
      <c r="BE1916" s="20" t="s">
        <v>462</v>
      </c>
      <c r="BL1916" s="20">
        <v>890.4</v>
      </c>
      <c r="BM1916" s="20">
        <v>70</v>
      </c>
    </row>
    <row r="1917" spans="1:65" x14ac:dyDescent="0.25">
      <c r="A1917" s="20" t="s">
        <v>1677</v>
      </c>
      <c r="B1917" s="20" t="s">
        <v>462</v>
      </c>
      <c r="C1917" s="20" t="s">
        <v>728</v>
      </c>
      <c r="D1917" s="20" t="s">
        <v>502</v>
      </c>
      <c r="E1917" s="20" t="s">
        <v>4348</v>
      </c>
      <c r="F1917" s="20" t="s">
        <v>589</v>
      </c>
      <c r="G1917" s="20">
        <v>22.8</v>
      </c>
      <c r="H1917" s="20" t="s">
        <v>1679</v>
      </c>
      <c r="I1917" s="20" t="s">
        <v>4301</v>
      </c>
      <c r="J1917" s="20" t="s">
        <v>1746</v>
      </c>
      <c r="K1917" s="20" t="s">
        <v>1746</v>
      </c>
      <c r="L1917" s="20" t="s">
        <v>462</v>
      </c>
      <c r="M1917" s="20">
        <v>4</v>
      </c>
      <c r="N1917" s="20" t="s">
        <v>1679</v>
      </c>
      <c r="P1917" s="20">
        <v>0</v>
      </c>
      <c r="Q1917" s="20" t="s">
        <v>499</v>
      </c>
      <c r="R1917" s="20" t="s">
        <v>488</v>
      </c>
      <c r="S1917" s="20" t="s">
        <v>221</v>
      </c>
      <c r="T1917" s="20" t="s">
        <v>4316</v>
      </c>
      <c r="U1917" s="20" t="s">
        <v>4303</v>
      </c>
      <c r="V1917" s="20">
        <v>12</v>
      </c>
      <c r="W1917" s="20">
        <v>376</v>
      </c>
      <c r="Y1917" s="20" t="s">
        <v>1684</v>
      </c>
      <c r="Z1917" s="20" t="s">
        <v>1685</v>
      </c>
      <c r="AA1917" s="20">
        <v>1.5</v>
      </c>
      <c r="AB1917" s="20">
        <v>27</v>
      </c>
      <c r="AC1917" s="20">
        <v>27</v>
      </c>
      <c r="AD1917" s="20">
        <v>27</v>
      </c>
      <c r="AL1917" s="20" t="s">
        <v>1686</v>
      </c>
      <c r="AT1917" s="20" t="s">
        <v>1687</v>
      </c>
      <c r="BE1917" s="20" t="s">
        <v>462</v>
      </c>
      <c r="BL1917" s="20">
        <v>1596</v>
      </c>
      <c r="BM1917" s="20">
        <v>70</v>
      </c>
    </row>
    <row r="1918" spans="1:65" x14ac:dyDescent="0.25">
      <c r="A1918" s="20" t="s">
        <v>1677</v>
      </c>
      <c r="B1918" s="20" t="s">
        <v>462</v>
      </c>
      <c r="C1918" s="20" t="s">
        <v>728</v>
      </c>
      <c r="D1918" s="20" t="s">
        <v>502</v>
      </c>
      <c r="E1918" s="20" t="s">
        <v>4349</v>
      </c>
      <c r="F1918" s="20" t="s">
        <v>590</v>
      </c>
      <c r="G1918" s="20">
        <v>2.6</v>
      </c>
      <c r="H1918" s="20" t="s">
        <v>1679</v>
      </c>
      <c r="I1918" s="20" t="s">
        <v>4301</v>
      </c>
      <c r="J1918" s="20" t="s">
        <v>1746</v>
      </c>
      <c r="K1918" s="20" t="s">
        <v>1746</v>
      </c>
      <c r="L1918" s="20" t="s">
        <v>462</v>
      </c>
      <c r="M1918" s="20">
        <v>4</v>
      </c>
      <c r="N1918" s="20" t="s">
        <v>1679</v>
      </c>
      <c r="P1918" s="20">
        <v>0</v>
      </c>
      <c r="Q1918" s="20" t="s">
        <v>499</v>
      </c>
      <c r="R1918" s="20" t="s">
        <v>488</v>
      </c>
      <c r="S1918" s="20" t="s">
        <v>221</v>
      </c>
      <c r="T1918" s="20" t="s">
        <v>4316</v>
      </c>
      <c r="U1918" s="20" t="s">
        <v>4303</v>
      </c>
      <c r="V1918" s="20">
        <v>12</v>
      </c>
      <c r="W1918" s="20">
        <v>376</v>
      </c>
      <c r="Y1918" s="20" t="s">
        <v>1684</v>
      </c>
      <c r="Z1918" s="20" t="s">
        <v>1685</v>
      </c>
      <c r="AA1918" s="20">
        <v>1.5</v>
      </c>
      <c r="AB1918" s="20">
        <v>27</v>
      </c>
      <c r="AC1918" s="20">
        <v>27</v>
      </c>
      <c r="AD1918" s="20">
        <v>27</v>
      </c>
      <c r="AL1918" s="20" t="s">
        <v>1686</v>
      </c>
      <c r="AT1918" s="20" t="s">
        <v>1687</v>
      </c>
      <c r="BE1918" s="20" t="s">
        <v>462</v>
      </c>
      <c r="BL1918" s="20">
        <v>182</v>
      </c>
      <c r="BM1918" s="20">
        <v>70</v>
      </c>
    </row>
    <row r="1919" spans="1:65" x14ac:dyDescent="0.25">
      <c r="A1919" s="20" t="s">
        <v>1677</v>
      </c>
      <c r="B1919" s="20" t="s">
        <v>462</v>
      </c>
      <c r="C1919" s="20" t="s">
        <v>728</v>
      </c>
      <c r="D1919" s="20" t="s">
        <v>502</v>
      </c>
      <c r="E1919" s="20" t="s">
        <v>4350</v>
      </c>
      <c r="F1919" s="20" t="s">
        <v>591</v>
      </c>
      <c r="G1919" s="20">
        <v>1.1200000000000001</v>
      </c>
      <c r="H1919" s="20" t="s">
        <v>1679</v>
      </c>
      <c r="I1919" s="20" t="s">
        <v>4301</v>
      </c>
      <c r="J1919" s="20" t="s">
        <v>1746</v>
      </c>
      <c r="K1919" s="20" t="s">
        <v>1746</v>
      </c>
      <c r="L1919" s="20" t="s">
        <v>462</v>
      </c>
      <c r="M1919" s="20">
        <v>4</v>
      </c>
      <c r="N1919" s="20" t="s">
        <v>1679</v>
      </c>
      <c r="P1919" s="20">
        <v>0</v>
      </c>
      <c r="Q1919" s="20" t="s">
        <v>499</v>
      </c>
      <c r="R1919" s="20" t="s">
        <v>488</v>
      </c>
      <c r="S1919" s="20" t="s">
        <v>221</v>
      </c>
      <c r="T1919" s="20" t="s">
        <v>4316</v>
      </c>
      <c r="U1919" s="20" t="s">
        <v>4303</v>
      </c>
      <c r="V1919" s="20">
        <v>12</v>
      </c>
      <c r="W1919" s="20">
        <v>376</v>
      </c>
      <c r="Y1919" s="20" t="s">
        <v>1684</v>
      </c>
      <c r="Z1919" s="20" t="s">
        <v>1685</v>
      </c>
      <c r="AA1919" s="20">
        <v>1.5</v>
      </c>
      <c r="AB1919" s="20">
        <v>27</v>
      </c>
      <c r="AC1919" s="20">
        <v>27</v>
      </c>
      <c r="AD1919" s="20">
        <v>27</v>
      </c>
      <c r="AL1919" s="20" t="s">
        <v>1686</v>
      </c>
      <c r="AT1919" s="20" t="s">
        <v>1687</v>
      </c>
      <c r="BE1919" s="20" t="s">
        <v>462</v>
      </c>
      <c r="BL1919" s="20">
        <v>78.400000000000006</v>
      </c>
      <c r="BM1919" s="20">
        <v>70</v>
      </c>
    </row>
    <row r="1920" spans="1:65" x14ac:dyDescent="0.25">
      <c r="A1920" s="20" t="s">
        <v>1677</v>
      </c>
      <c r="B1920" s="20" t="s">
        <v>462</v>
      </c>
      <c r="C1920" s="20" t="s">
        <v>728</v>
      </c>
      <c r="D1920" s="20" t="s">
        <v>502</v>
      </c>
      <c r="E1920" s="20" t="s">
        <v>4351</v>
      </c>
      <c r="F1920" s="20" t="s">
        <v>592</v>
      </c>
      <c r="G1920" s="20">
        <v>11.77</v>
      </c>
      <c r="H1920" s="20" t="s">
        <v>1679</v>
      </c>
      <c r="I1920" s="20" t="s">
        <v>4301</v>
      </c>
      <c r="J1920" s="20" t="s">
        <v>1746</v>
      </c>
      <c r="K1920" s="20" t="s">
        <v>1746</v>
      </c>
      <c r="L1920" s="20" t="s">
        <v>462</v>
      </c>
      <c r="M1920" s="20">
        <v>4</v>
      </c>
      <c r="N1920" s="20" t="s">
        <v>1679</v>
      </c>
      <c r="P1920" s="20">
        <v>0</v>
      </c>
      <c r="Q1920" s="20" t="s">
        <v>499</v>
      </c>
      <c r="R1920" s="20" t="s">
        <v>488</v>
      </c>
      <c r="S1920" s="20" t="s">
        <v>221</v>
      </c>
      <c r="T1920" s="20" t="s">
        <v>4316</v>
      </c>
      <c r="U1920" s="20" t="s">
        <v>4305</v>
      </c>
      <c r="V1920" s="20">
        <v>13</v>
      </c>
      <c r="W1920" s="20">
        <v>425</v>
      </c>
      <c r="Y1920" s="20" t="s">
        <v>1684</v>
      </c>
      <c r="Z1920" s="20" t="s">
        <v>1685</v>
      </c>
      <c r="AA1920" s="20">
        <v>1.5</v>
      </c>
      <c r="AB1920" s="20">
        <v>27</v>
      </c>
      <c r="AC1920" s="20">
        <v>27</v>
      </c>
      <c r="AD1920" s="20">
        <v>27</v>
      </c>
      <c r="AL1920" s="20" t="s">
        <v>1686</v>
      </c>
      <c r="AT1920" s="20" t="s">
        <v>1687</v>
      </c>
      <c r="BE1920" s="20" t="s">
        <v>462</v>
      </c>
      <c r="BL1920" s="20">
        <v>823.9</v>
      </c>
      <c r="BM1920" s="20">
        <v>70</v>
      </c>
    </row>
    <row r="1921" spans="1:65" x14ac:dyDescent="0.25">
      <c r="A1921" s="20" t="s">
        <v>1677</v>
      </c>
      <c r="B1921" s="20" t="s">
        <v>462</v>
      </c>
      <c r="C1921" s="20" t="s">
        <v>728</v>
      </c>
      <c r="D1921" s="20" t="s">
        <v>502</v>
      </c>
      <c r="E1921" s="20" t="s">
        <v>4352</v>
      </c>
      <c r="F1921" s="20" t="s">
        <v>593</v>
      </c>
      <c r="G1921" s="20">
        <v>12.53</v>
      </c>
      <c r="H1921" s="20" t="s">
        <v>1679</v>
      </c>
      <c r="I1921" s="20" t="s">
        <v>4301</v>
      </c>
      <c r="J1921" s="20" t="s">
        <v>1746</v>
      </c>
      <c r="K1921" s="20" t="s">
        <v>1746</v>
      </c>
      <c r="L1921" s="20" t="s">
        <v>462</v>
      </c>
      <c r="M1921" s="20">
        <v>4</v>
      </c>
      <c r="N1921" s="20" t="s">
        <v>1679</v>
      </c>
      <c r="P1921" s="20">
        <v>0</v>
      </c>
      <c r="Q1921" s="20" t="s">
        <v>499</v>
      </c>
      <c r="R1921" s="20" t="s">
        <v>488</v>
      </c>
      <c r="S1921" s="20" t="s">
        <v>221</v>
      </c>
      <c r="T1921" s="20" t="s">
        <v>4316</v>
      </c>
      <c r="U1921" s="20" t="s">
        <v>4305</v>
      </c>
      <c r="V1921" s="20">
        <v>13</v>
      </c>
      <c r="W1921" s="20">
        <v>425</v>
      </c>
      <c r="Y1921" s="20" t="s">
        <v>1684</v>
      </c>
      <c r="Z1921" s="20" t="s">
        <v>1685</v>
      </c>
      <c r="AA1921" s="20">
        <v>1.5</v>
      </c>
      <c r="AB1921" s="20">
        <v>27</v>
      </c>
      <c r="AC1921" s="20">
        <v>27</v>
      </c>
      <c r="AD1921" s="20">
        <v>27</v>
      </c>
      <c r="AT1921" s="20" t="s">
        <v>1687</v>
      </c>
      <c r="BE1921" s="20" t="s">
        <v>462</v>
      </c>
      <c r="BL1921" s="20">
        <v>877.1</v>
      </c>
      <c r="BM1921" s="20">
        <v>70</v>
      </c>
    </row>
    <row r="1922" spans="1:65" x14ac:dyDescent="0.25">
      <c r="A1922" s="20" t="s">
        <v>1677</v>
      </c>
      <c r="B1922" s="20" t="s">
        <v>462</v>
      </c>
      <c r="C1922" s="20" t="s">
        <v>728</v>
      </c>
      <c r="D1922" s="20" t="s">
        <v>502</v>
      </c>
      <c r="E1922" s="20" t="s">
        <v>4353</v>
      </c>
      <c r="F1922" s="20" t="s">
        <v>594</v>
      </c>
      <c r="G1922" s="20">
        <v>5</v>
      </c>
      <c r="H1922" s="20" t="s">
        <v>1679</v>
      </c>
      <c r="I1922" s="20" t="s">
        <v>4301</v>
      </c>
      <c r="J1922" s="20" t="s">
        <v>1746</v>
      </c>
      <c r="K1922" s="20" t="s">
        <v>1746</v>
      </c>
      <c r="L1922" s="20" t="s">
        <v>462</v>
      </c>
      <c r="M1922" s="20">
        <v>4</v>
      </c>
      <c r="N1922" s="20" t="s">
        <v>1679</v>
      </c>
      <c r="P1922" s="20">
        <v>0</v>
      </c>
      <c r="Q1922" s="20" t="s">
        <v>499</v>
      </c>
      <c r="R1922" s="20" t="s">
        <v>488</v>
      </c>
      <c r="S1922" s="20" t="s">
        <v>221</v>
      </c>
      <c r="T1922" s="20" t="s">
        <v>4316</v>
      </c>
      <c r="U1922" s="20" t="s">
        <v>4305</v>
      </c>
      <c r="V1922" s="20">
        <v>13</v>
      </c>
      <c r="W1922" s="20">
        <v>425</v>
      </c>
      <c r="Y1922" s="20" t="s">
        <v>1684</v>
      </c>
      <c r="Z1922" s="20" t="s">
        <v>1685</v>
      </c>
      <c r="AA1922" s="20">
        <v>1.5</v>
      </c>
      <c r="AB1922" s="20">
        <v>27</v>
      </c>
      <c r="AC1922" s="20">
        <v>27</v>
      </c>
      <c r="AD1922" s="20">
        <v>27</v>
      </c>
      <c r="AT1922" s="20" t="s">
        <v>1687</v>
      </c>
      <c r="BE1922" s="20" t="s">
        <v>462</v>
      </c>
      <c r="BL1922" s="20">
        <v>350</v>
      </c>
      <c r="BM1922" s="20">
        <v>70</v>
      </c>
    </row>
    <row r="1923" spans="1:65" x14ac:dyDescent="0.25">
      <c r="A1923" s="20" t="s">
        <v>1677</v>
      </c>
      <c r="B1923" s="20" t="s">
        <v>462</v>
      </c>
      <c r="C1923" s="20" t="s">
        <v>728</v>
      </c>
      <c r="D1923" s="20" t="s">
        <v>502</v>
      </c>
      <c r="E1923" s="20" t="s">
        <v>4354</v>
      </c>
      <c r="F1923" s="20" t="s">
        <v>595</v>
      </c>
      <c r="G1923" s="20">
        <v>8.06</v>
      </c>
      <c r="H1923" s="20" t="s">
        <v>1679</v>
      </c>
      <c r="I1923" s="20" t="s">
        <v>4301</v>
      </c>
      <c r="J1923" s="20" t="s">
        <v>1746</v>
      </c>
      <c r="K1923" s="20" t="s">
        <v>1746</v>
      </c>
      <c r="L1923" s="20" t="s">
        <v>462</v>
      </c>
      <c r="M1923" s="20">
        <v>4</v>
      </c>
      <c r="N1923" s="20" t="s">
        <v>1679</v>
      </c>
      <c r="P1923" s="20">
        <v>0</v>
      </c>
      <c r="Q1923" s="20" t="s">
        <v>499</v>
      </c>
      <c r="R1923" s="20" t="s">
        <v>488</v>
      </c>
      <c r="S1923" s="20" t="s">
        <v>221</v>
      </c>
      <c r="T1923" s="20" t="s">
        <v>4316</v>
      </c>
      <c r="U1923" s="20" t="s">
        <v>4305</v>
      </c>
      <c r="V1923" s="20">
        <v>13</v>
      </c>
      <c r="W1923" s="20">
        <v>425</v>
      </c>
      <c r="Y1923" s="20" t="s">
        <v>1684</v>
      </c>
      <c r="Z1923" s="20" t="s">
        <v>1685</v>
      </c>
      <c r="AA1923" s="20">
        <v>1.5</v>
      </c>
      <c r="AB1923" s="20">
        <v>27</v>
      </c>
      <c r="AC1923" s="20">
        <v>27</v>
      </c>
      <c r="AD1923" s="20">
        <v>27</v>
      </c>
      <c r="AT1923" s="20" t="s">
        <v>1687</v>
      </c>
      <c r="BE1923" s="20" t="s">
        <v>462</v>
      </c>
      <c r="BL1923" s="20">
        <v>564.20000000000005</v>
      </c>
      <c r="BM1923" s="20">
        <v>70</v>
      </c>
    </row>
    <row r="1924" spans="1:65" x14ac:dyDescent="0.25">
      <c r="A1924" s="20" t="s">
        <v>1677</v>
      </c>
      <c r="B1924" s="20" t="s">
        <v>462</v>
      </c>
      <c r="C1924" s="20" t="s">
        <v>728</v>
      </c>
      <c r="D1924" s="20" t="s">
        <v>502</v>
      </c>
      <c r="E1924" s="20" t="s">
        <v>4355</v>
      </c>
      <c r="F1924" s="20" t="s">
        <v>704</v>
      </c>
      <c r="G1924" s="20">
        <v>0.8</v>
      </c>
      <c r="H1924" s="20" t="s">
        <v>1679</v>
      </c>
      <c r="I1924" s="20" t="s">
        <v>4301</v>
      </c>
      <c r="J1924" s="20" t="s">
        <v>1746</v>
      </c>
      <c r="K1924" s="20" t="s">
        <v>1746</v>
      </c>
      <c r="L1924" s="20" t="s">
        <v>462</v>
      </c>
      <c r="M1924" s="20">
        <v>4</v>
      </c>
      <c r="N1924" s="20" t="s">
        <v>1679</v>
      </c>
      <c r="P1924" s="20">
        <v>0</v>
      </c>
      <c r="Q1924" s="20" t="s">
        <v>499</v>
      </c>
      <c r="R1924" s="20" t="s">
        <v>488</v>
      </c>
      <c r="S1924" s="20" t="s">
        <v>221</v>
      </c>
      <c r="T1924" s="20" t="s">
        <v>4316</v>
      </c>
      <c r="U1924" s="20" t="s">
        <v>4305</v>
      </c>
      <c r="V1924" s="20">
        <v>13</v>
      </c>
      <c r="W1924" s="20">
        <v>425</v>
      </c>
      <c r="Y1924" s="20" t="s">
        <v>1684</v>
      </c>
      <c r="Z1924" s="20" t="s">
        <v>1685</v>
      </c>
      <c r="AA1924" s="20">
        <v>1.5</v>
      </c>
      <c r="AB1924" s="20">
        <v>27</v>
      </c>
      <c r="AC1924" s="20">
        <v>27</v>
      </c>
      <c r="AD1924" s="20">
        <v>27</v>
      </c>
      <c r="AT1924" s="20" t="s">
        <v>1687</v>
      </c>
      <c r="BE1924" s="20" t="s">
        <v>462</v>
      </c>
      <c r="BL1924" s="20">
        <v>56</v>
      </c>
      <c r="BM1924" s="20">
        <v>70</v>
      </c>
    </row>
    <row r="1925" spans="1:65" x14ac:dyDescent="0.25">
      <c r="A1925" s="20" t="s">
        <v>1677</v>
      </c>
      <c r="B1925" s="20" t="s">
        <v>462</v>
      </c>
      <c r="C1925" s="20" t="s">
        <v>728</v>
      </c>
      <c r="D1925" s="20" t="s">
        <v>502</v>
      </c>
      <c r="E1925" s="20" t="s">
        <v>4356</v>
      </c>
      <c r="F1925" s="20" t="s">
        <v>699</v>
      </c>
      <c r="G1925" s="20">
        <v>2.48</v>
      </c>
      <c r="H1925" s="20" t="s">
        <v>1679</v>
      </c>
      <c r="I1925" s="20" t="s">
        <v>4301</v>
      </c>
      <c r="J1925" s="20" t="s">
        <v>1746</v>
      </c>
      <c r="K1925" s="20" t="s">
        <v>1746</v>
      </c>
      <c r="L1925" s="20" t="s">
        <v>462</v>
      </c>
      <c r="M1925" s="20">
        <v>4</v>
      </c>
      <c r="N1925" s="20" t="s">
        <v>1679</v>
      </c>
      <c r="P1925" s="20">
        <v>0</v>
      </c>
      <c r="Q1925" s="20" t="s">
        <v>487</v>
      </c>
      <c r="R1925" s="20" t="s">
        <v>488</v>
      </c>
      <c r="S1925" s="20" t="s">
        <v>221</v>
      </c>
      <c r="T1925" s="20" t="s">
        <v>4307</v>
      </c>
      <c r="U1925" s="20" t="s">
        <v>4303</v>
      </c>
      <c r="V1925" s="20">
        <v>12</v>
      </c>
      <c r="W1925" s="20">
        <v>376</v>
      </c>
      <c r="Y1925" s="20" t="s">
        <v>1684</v>
      </c>
      <c r="Z1925" s="20" t="s">
        <v>1685</v>
      </c>
      <c r="AA1925" s="20">
        <v>1.5</v>
      </c>
      <c r="AB1925" s="20">
        <v>27</v>
      </c>
      <c r="AC1925" s="20">
        <v>27</v>
      </c>
      <c r="AD1925" s="20">
        <v>27</v>
      </c>
      <c r="AL1925" s="20" t="s">
        <v>1686</v>
      </c>
      <c r="AT1925" s="20" t="s">
        <v>1687</v>
      </c>
      <c r="BE1925" s="20" t="s">
        <v>462</v>
      </c>
      <c r="BL1925" s="20">
        <v>136.4</v>
      </c>
      <c r="BM1925" s="20">
        <v>55</v>
      </c>
    </row>
    <row r="1926" spans="1:65" x14ac:dyDescent="0.25">
      <c r="A1926" s="20" t="s">
        <v>1677</v>
      </c>
      <c r="B1926" s="20" t="s">
        <v>462</v>
      </c>
      <c r="C1926" s="20" t="s">
        <v>728</v>
      </c>
      <c r="D1926" s="20" t="s">
        <v>502</v>
      </c>
      <c r="E1926" s="20" t="s">
        <v>4357</v>
      </c>
      <c r="F1926" s="20" t="s">
        <v>700</v>
      </c>
      <c r="G1926" s="20">
        <v>0.8</v>
      </c>
      <c r="H1926" s="20" t="s">
        <v>1679</v>
      </c>
      <c r="I1926" s="20" t="s">
        <v>4301</v>
      </c>
      <c r="J1926" s="20" t="s">
        <v>1746</v>
      </c>
      <c r="K1926" s="20" t="s">
        <v>1746</v>
      </c>
      <c r="L1926" s="20" t="s">
        <v>462</v>
      </c>
      <c r="M1926" s="20">
        <v>4</v>
      </c>
      <c r="N1926" s="20" t="s">
        <v>1679</v>
      </c>
      <c r="P1926" s="20">
        <v>0</v>
      </c>
      <c r="Q1926" s="20" t="s">
        <v>487</v>
      </c>
      <c r="R1926" s="20" t="s">
        <v>488</v>
      </c>
      <c r="S1926" s="20" t="s">
        <v>221</v>
      </c>
      <c r="T1926" s="20" t="s">
        <v>4307</v>
      </c>
      <c r="U1926" s="20" t="s">
        <v>4303</v>
      </c>
      <c r="V1926" s="20">
        <v>12</v>
      </c>
      <c r="W1926" s="20">
        <v>376</v>
      </c>
      <c r="Y1926" s="20" t="s">
        <v>1684</v>
      </c>
      <c r="Z1926" s="20" t="s">
        <v>1685</v>
      </c>
      <c r="AA1926" s="20">
        <v>1.5</v>
      </c>
      <c r="AB1926" s="20">
        <v>27</v>
      </c>
      <c r="AC1926" s="20">
        <v>27</v>
      </c>
      <c r="AD1926" s="20">
        <v>27</v>
      </c>
      <c r="AL1926" s="20" t="s">
        <v>1686</v>
      </c>
      <c r="AT1926" s="20" t="s">
        <v>1687</v>
      </c>
      <c r="BE1926" s="20" t="s">
        <v>462</v>
      </c>
      <c r="BL1926" s="20">
        <v>44</v>
      </c>
      <c r="BM1926" s="20">
        <v>55</v>
      </c>
    </row>
    <row r="1927" spans="1:65" x14ac:dyDescent="0.25">
      <c r="A1927" s="20" t="s">
        <v>1677</v>
      </c>
      <c r="B1927" s="20" t="s">
        <v>462</v>
      </c>
      <c r="C1927" s="20" t="s">
        <v>728</v>
      </c>
      <c r="D1927" s="20" t="s">
        <v>502</v>
      </c>
      <c r="E1927" s="20" t="s">
        <v>4358</v>
      </c>
      <c r="F1927" s="20" t="s">
        <v>596</v>
      </c>
      <c r="G1927" s="20">
        <v>10.73</v>
      </c>
      <c r="H1927" s="20" t="s">
        <v>1679</v>
      </c>
      <c r="I1927" s="20" t="s">
        <v>4301</v>
      </c>
      <c r="J1927" s="20" t="s">
        <v>1746</v>
      </c>
      <c r="K1927" s="20" t="s">
        <v>1746</v>
      </c>
      <c r="L1927" s="20" t="s">
        <v>462</v>
      </c>
      <c r="M1927" s="20">
        <v>4</v>
      </c>
      <c r="N1927" s="20" t="s">
        <v>1679</v>
      </c>
      <c r="P1927" s="20">
        <v>0</v>
      </c>
      <c r="Q1927" s="20" t="s">
        <v>487</v>
      </c>
      <c r="R1927" s="20" t="s">
        <v>488</v>
      </c>
      <c r="S1927" s="20" t="s">
        <v>221</v>
      </c>
      <c r="T1927" s="20" t="s">
        <v>4307</v>
      </c>
      <c r="U1927" s="20" t="s">
        <v>4305</v>
      </c>
      <c r="V1927" s="20">
        <v>13</v>
      </c>
      <c r="W1927" s="20">
        <v>425</v>
      </c>
      <c r="Y1927" s="20" t="s">
        <v>1684</v>
      </c>
      <c r="Z1927" s="20" t="s">
        <v>1685</v>
      </c>
      <c r="AA1927" s="20">
        <v>1.5</v>
      </c>
      <c r="AB1927" s="20">
        <v>27</v>
      </c>
      <c r="AC1927" s="20">
        <v>27</v>
      </c>
      <c r="AD1927" s="20">
        <v>27</v>
      </c>
      <c r="AT1927" s="20" t="s">
        <v>1687</v>
      </c>
      <c r="BE1927" s="20" t="s">
        <v>462</v>
      </c>
      <c r="BL1927" s="20">
        <v>590.15</v>
      </c>
      <c r="BM1927" s="20">
        <v>55</v>
      </c>
    </row>
    <row r="1928" spans="1:65" x14ac:dyDescent="0.25">
      <c r="A1928" s="20" t="s">
        <v>1677</v>
      </c>
      <c r="B1928" s="20" t="s">
        <v>462</v>
      </c>
      <c r="C1928" s="20" t="s">
        <v>728</v>
      </c>
      <c r="D1928" s="20" t="s">
        <v>502</v>
      </c>
      <c r="E1928" s="20" t="s">
        <v>4359</v>
      </c>
      <c r="F1928" s="20" t="s">
        <v>597</v>
      </c>
      <c r="G1928" s="20">
        <v>10.81</v>
      </c>
      <c r="H1928" s="20" t="s">
        <v>1679</v>
      </c>
      <c r="I1928" s="20" t="s">
        <v>4301</v>
      </c>
      <c r="J1928" s="20" t="s">
        <v>1746</v>
      </c>
      <c r="K1928" s="20" t="s">
        <v>1746</v>
      </c>
      <c r="L1928" s="20" t="s">
        <v>462</v>
      </c>
      <c r="M1928" s="20">
        <v>4</v>
      </c>
      <c r="N1928" s="20" t="s">
        <v>1679</v>
      </c>
      <c r="P1928" s="20">
        <v>0</v>
      </c>
      <c r="Q1928" s="20" t="s">
        <v>487</v>
      </c>
      <c r="R1928" s="20" t="s">
        <v>488</v>
      </c>
      <c r="S1928" s="20" t="s">
        <v>221</v>
      </c>
      <c r="T1928" s="20" t="s">
        <v>4307</v>
      </c>
      <c r="U1928" s="20" t="s">
        <v>4305</v>
      </c>
      <c r="V1928" s="20">
        <v>13</v>
      </c>
      <c r="W1928" s="20">
        <v>425</v>
      </c>
      <c r="Y1928" s="20" t="s">
        <v>1684</v>
      </c>
      <c r="Z1928" s="20" t="s">
        <v>1685</v>
      </c>
      <c r="AA1928" s="20">
        <v>1.5</v>
      </c>
      <c r="AB1928" s="20">
        <v>27</v>
      </c>
      <c r="AC1928" s="20">
        <v>27</v>
      </c>
      <c r="AD1928" s="20">
        <v>27</v>
      </c>
      <c r="AT1928" s="20" t="s">
        <v>1687</v>
      </c>
      <c r="BE1928" s="20" t="s">
        <v>462</v>
      </c>
      <c r="BL1928" s="20">
        <v>594.54999999999995</v>
      </c>
      <c r="BM1928" s="20">
        <v>55</v>
      </c>
    </row>
    <row r="1929" spans="1:65" x14ac:dyDescent="0.25">
      <c r="A1929" s="20" t="s">
        <v>1677</v>
      </c>
      <c r="B1929" s="20" t="s">
        <v>462</v>
      </c>
      <c r="C1929" s="20" t="s">
        <v>728</v>
      </c>
      <c r="D1929" s="20" t="s">
        <v>502</v>
      </c>
      <c r="E1929" s="20" t="s">
        <v>4360</v>
      </c>
      <c r="F1929" s="20" t="s">
        <v>598</v>
      </c>
      <c r="G1929" s="20">
        <v>1.1499999999999999</v>
      </c>
      <c r="H1929" s="20" t="s">
        <v>1679</v>
      </c>
      <c r="I1929" s="20" t="s">
        <v>4301</v>
      </c>
      <c r="J1929" s="20" t="s">
        <v>1746</v>
      </c>
      <c r="K1929" s="20" t="s">
        <v>1746</v>
      </c>
      <c r="L1929" s="20" t="s">
        <v>462</v>
      </c>
      <c r="M1929" s="20">
        <v>4</v>
      </c>
      <c r="N1929" s="20" t="s">
        <v>1679</v>
      </c>
      <c r="P1929" s="20">
        <v>0</v>
      </c>
      <c r="Q1929" s="20" t="s">
        <v>487</v>
      </c>
      <c r="R1929" s="20" t="s">
        <v>488</v>
      </c>
      <c r="S1929" s="20" t="s">
        <v>221</v>
      </c>
      <c r="T1929" s="20" t="s">
        <v>4302</v>
      </c>
      <c r="U1929" s="20" t="s">
        <v>4303</v>
      </c>
      <c r="V1929" s="20">
        <v>12</v>
      </c>
      <c r="W1929" s="20">
        <v>376</v>
      </c>
      <c r="Y1929" s="20" t="s">
        <v>1684</v>
      </c>
      <c r="Z1929" s="20" t="s">
        <v>1685</v>
      </c>
      <c r="AA1929" s="20">
        <v>1.5</v>
      </c>
      <c r="AB1929" s="20">
        <v>27</v>
      </c>
      <c r="AC1929" s="20">
        <v>27</v>
      </c>
      <c r="AD1929" s="20">
        <v>27</v>
      </c>
      <c r="AL1929" s="20" t="s">
        <v>1686</v>
      </c>
      <c r="AT1929" s="20" t="s">
        <v>1687</v>
      </c>
      <c r="BE1929" s="20" t="s">
        <v>462</v>
      </c>
      <c r="BL1929" s="20">
        <v>63.25</v>
      </c>
      <c r="BM1929" s="20">
        <v>55</v>
      </c>
    </row>
    <row r="1930" spans="1:65" x14ac:dyDescent="0.25">
      <c r="A1930" s="20" t="s">
        <v>1677</v>
      </c>
      <c r="B1930" s="20" t="s">
        <v>462</v>
      </c>
      <c r="C1930" s="20" t="s">
        <v>728</v>
      </c>
      <c r="D1930" s="20" t="s">
        <v>502</v>
      </c>
      <c r="E1930" s="20" t="s">
        <v>4361</v>
      </c>
      <c r="F1930" s="20" t="s">
        <v>600</v>
      </c>
      <c r="G1930" s="20">
        <v>0.74</v>
      </c>
      <c r="H1930" s="20" t="s">
        <v>1679</v>
      </c>
      <c r="I1930" s="20" t="s">
        <v>4301</v>
      </c>
      <c r="J1930" s="20" t="s">
        <v>1746</v>
      </c>
      <c r="K1930" s="20" t="s">
        <v>1746</v>
      </c>
      <c r="L1930" s="20" t="s">
        <v>462</v>
      </c>
      <c r="M1930" s="20">
        <v>4</v>
      </c>
      <c r="N1930" s="20" t="s">
        <v>1679</v>
      </c>
      <c r="P1930" s="20">
        <v>0</v>
      </c>
      <c r="Q1930" s="20" t="s">
        <v>487</v>
      </c>
      <c r="R1930" s="20" t="s">
        <v>488</v>
      </c>
      <c r="S1930" s="20" t="s">
        <v>221</v>
      </c>
      <c r="T1930" s="20" t="s">
        <v>4307</v>
      </c>
      <c r="U1930" s="20" t="s">
        <v>4303</v>
      </c>
      <c r="V1930" s="20">
        <v>12</v>
      </c>
      <c r="W1930" s="20">
        <v>376</v>
      </c>
      <c r="Y1930" s="20" t="s">
        <v>1684</v>
      </c>
      <c r="Z1930" s="20" t="s">
        <v>1685</v>
      </c>
      <c r="AA1930" s="20">
        <v>1.5</v>
      </c>
      <c r="AB1930" s="20">
        <v>27</v>
      </c>
      <c r="AC1930" s="20">
        <v>27</v>
      </c>
      <c r="AD1930" s="20">
        <v>27</v>
      </c>
      <c r="AL1930" s="20" t="s">
        <v>1686</v>
      </c>
      <c r="AT1930" s="20" t="s">
        <v>1687</v>
      </c>
      <c r="BE1930" s="20" t="s">
        <v>462</v>
      </c>
      <c r="BL1930" s="20">
        <v>40.700000000000003</v>
      </c>
      <c r="BM1930" s="20">
        <v>55</v>
      </c>
    </row>
    <row r="1931" spans="1:65" x14ac:dyDescent="0.25">
      <c r="A1931" s="20" t="s">
        <v>1677</v>
      </c>
      <c r="B1931" s="20" t="s">
        <v>462</v>
      </c>
      <c r="C1931" s="20" t="s">
        <v>728</v>
      </c>
      <c r="D1931" s="20" t="s">
        <v>502</v>
      </c>
      <c r="E1931" s="20" t="s">
        <v>4362</v>
      </c>
      <c r="F1931" s="20" t="s">
        <v>601</v>
      </c>
      <c r="G1931" s="20">
        <v>0.87</v>
      </c>
      <c r="H1931" s="20" t="s">
        <v>1679</v>
      </c>
      <c r="I1931" s="20" t="s">
        <v>4301</v>
      </c>
      <c r="J1931" s="20" t="s">
        <v>1746</v>
      </c>
      <c r="K1931" s="20" t="s">
        <v>1746</v>
      </c>
      <c r="L1931" s="20" t="s">
        <v>462</v>
      </c>
      <c r="M1931" s="20">
        <v>4</v>
      </c>
      <c r="N1931" s="20" t="s">
        <v>1679</v>
      </c>
      <c r="P1931" s="20">
        <v>0</v>
      </c>
      <c r="Q1931" s="20" t="s">
        <v>487</v>
      </c>
      <c r="R1931" s="20" t="s">
        <v>488</v>
      </c>
      <c r="S1931" s="20" t="s">
        <v>221</v>
      </c>
      <c r="T1931" s="20" t="s">
        <v>4307</v>
      </c>
      <c r="U1931" s="20" t="s">
        <v>4303</v>
      </c>
      <c r="V1931" s="20">
        <v>12</v>
      </c>
      <c r="W1931" s="20">
        <v>376</v>
      </c>
      <c r="Y1931" s="20" t="s">
        <v>1684</v>
      </c>
      <c r="Z1931" s="20" t="s">
        <v>1685</v>
      </c>
      <c r="AA1931" s="20">
        <v>1.5</v>
      </c>
      <c r="AB1931" s="20">
        <v>27</v>
      </c>
      <c r="AC1931" s="20">
        <v>27</v>
      </c>
      <c r="AD1931" s="20">
        <v>27</v>
      </c>
      <c r="AL1931" s="20" t="s">
        <v>1686</v>
      </c>
      <c r="AT1931" s="20" t="s">
        <v>1687</v>
      </c>
      <c r="BE1931" s="20" t="s">
        <v>462</v>
      </c>
      <c r="BL1931" s="20">
        <v>47.85</v>
      </c>
      <c r="BM1931" s="20">
        <v>55</v>
      </c>
    </row>
    <row r="1932" spans="1:65" x14ac:dyDescent="0.25">
      <c r="A1932" s="20" t="s">
        <v>1677</v>
      </c>
      <c r="B1932" s="20" t="s">
        <v>462</v>
      </c>
      <c r="C1932" s="20" t="s">
        <v>728</v>
      </c>
      <c r="D1932" s="20" t="s">
        <v>502</v>
      </c>
      <c r="E1932" s="20" t="s">
        <v>4363</v>
      </c>
      <c r="F1932" s="20" t="s">
        <v>602</v>
      </c>
      <c r="G1932" s="20">
        <v>1.57</v>
      </c>
      <c r="H1932" s="20" t="s">
        <v>1679</v>
      </c>
      <c r="I1932" s="20" t="s">
        <v>4301</v>
      </c>
      <c r="J1932" s="20" t="s">
        <v>1746</v>
      </c>
      <c r="K1932" s="20" t="s">
        <v>1746</v>
      </c>
      <c r="L1932" s="20" t="s">
        <v>462</v>
      </c>
      <c r="M1932" s="20">
        <v>4</v>
      </c>
      <c r="N1932" s="20" t="s">
        <v>1679</v>
      </c>
      <c r="P1932" s="20">
        <v>0</v>
      </c>
      <c r="Q1932" s="20" t="s">
        <v>487</v>
      </c>
      <c r="R1932" s="20" t="s">
        <v>488</v>
      </c>
      <c r="S1932" s="20" t="s">
        <v>221</v>
      </c>
      <c r="T1932" s="20" t="s">
        <v>4307</v>
      </c>
      <c r="U1932" s="20" t="s">
        <v>4303</v>
      </c>
      <c r="V1932" s="20">
        <v>12</v>
      </c>
      <c r="W1932" s="20">
        <v>376</v>
      </c>
      <c r="Y1932" s="20" t="s">
        <v>1684</v>
      </c>
      <c r="Z1932" s="20" t="s">
        <v>1685</v>
      </c>
      <c r="AA1932" s="20">
        <v>1.5</v>
      </c>
      <c r="AB1932" s="20">
        <v>27</v>
      </c>
      <c r="AC1932" s="20">
        <v>27</v>
      </c>
      <c r="AD1932" s="20">
        <v>27</v>
      </c>
      <c r="AL1932" s="20" t="s">
        <v>1686</v>
      </c>
      <c r="AT1932" s="20" t="s">
        <v>1687</v>
      </c>
      <c r="BE1932" s="20" t="s">
        <v>462</v>
      </c>
      <c r="BL1932" s="20">
        <v>86.35</v>
      </c>
      <c r="BM1932" s="20">
        <v>55</v>
      </c>
    </row>
    <row r="1933" spans="1:65" x14ac:dyDescent="0.25">
      <c r="A1933" s="20" t="s">
        <v>1677</v>
      </c>
      <c r="B1933" s="20" t="s">
        <v>462</v>
      </c>
      <c r="C1933" s="20" t="s">
        <v>728</v>
      </c>
      <c r="D1933" s="20" t="s">
        <v>502</v>
      </c>
      <c r="E1933" s="20" t="s">
        <v>4364</v>
      </c>
      <c r="F1933" s="20" t="s">
        <v>603</v>
      </c>
      <c r="G1933" s="20">
        <v>2.46</v>
      </c>
      <c r="H1933" s="20" t="s">
        <v>1679</v>
      </c>
      <c r="I1933" s="20" t="s">
        <v>4301</v>
      </c>
      <c r="J1933" s="20" t="s">
        <v>1746</v>
      </c>
      <c r="K1933" s="20" t="s">
        <v>1746</v>
      </c>
      <c r="L1933" s="20" t="s">
        <v>462</v>
      </c>
      <c r="M1933" s="20">
        <v>4</v>
      </c>
      <c r="N1933" s="20" t="s">
        <v>1679</v>
      </c>
      <c r="P1933" s="20">
        <v>0</v>
      </c>
      <c r="Q1933" s="20" t="s">
        <v>487</v>
      </c>
      <c r="R1933" s="20" t="s">
        <v>488</v>
      </c>
      <c r="S1933" s="20" t="s">
        <v>221</v>
      </c>
      <c r="T1933" s="20" t="s">
        <v>4307</v>
      </c>
      <c r="U1933" s="20" t="s">
        <v>4303</v>
      </c>
      <c r="V1933" s="20">
        <v>12</v>
      </c>
      <c r="W1933" s="20">
        <v>376</v>
      </c>
      <c r="Y1933" s="20" t="s">
        <v>1684</v>
      </c>
      <c r="Z1933" s="20" t="s">
        <v>1685</v>
      </c>
      <c r="AA1933" s="20">
        <v>1.5</v>
      </c>
      <c r="AB1933" s="20">
        <v>27</v>
      </c>
      <c r="AC1933" s="20">
        <v>27</v>
      </c>
      <c r="AD1933" s="20">
        <v>27</v>
      </c>
      <c r="AL1933" s="20" t="s">
        <v>1686</v>
      </c>
      <c r="AT1933" s="20" t="s">
        <v>1687</v>
      </c>
      <c r="BE1933" s="20" t="s">
        <v>462</v>
      </c>
      <c r="BL1933" s="20">
        <v>135.30000000000001</v>
      </c>
      <c r="BM1933" s="20">
        <v>55</v>
      </c>
    </row>
    <row r="1934" spans="1:65" x14ac:dyDescent="0.25">
      <c r="A1934" s="20" t="s">
        <v>1677</v>
      </c>
      <c r="B1934" s="20" t="s">
        <v>462</v>
      </c>
      <c r="C1934" s="20" t="s">
        <v>728</v>
      </c>
      <c r="D1934" s="20" t="s">
        <v>502</v>
      </c>
      <c r="E1934" s="20" t="s">
        <v>4365</v>
      </c>
      <c r="F1934" s="20" t="s">
        <v>604</v>
      </c>
      <c r="G1934" s="20">
        <v>5.6</v>
      </c>
      <c r="H1934" s="20" t="s">
        <v>1679</v>
      </c>
      <c r="I1934" s="20" t="s">
        <v>4301</v>
      </c>
      <c r="J1934" s="20" t="s">
        <v>1746</v>
      </c>
      <c r="K1934" s="20" t="s">
        <v>1746</v>
      </c>
      <c r="L1934" s="20" t="s">
        <v>462</v>
      </c>
      <c r="M1934" s="20">
        <v>4</v>
      </c>
      <c r="N1934" s="20" t="s">
        <v>1679</v>
      </c>
      <c r="P1934" s="20">
        <v>0</v>
      </c>
      <c r="Q1934" s="20" t="s">
        <v>487</v>
      </c>
      <c r="R1934" s="20" t="s">
        <v>488</v>
      </c>
      <c r="S1934" s="20" t="s">
        <v>221</v>
      </c>
      <c r="T1934" s="20" t="s">
        <v>4307</v>
      </c>
      <c r="U1934" s="20" t="s">
        <v>4303</v>
      </c>
      <c r="V1934" s="20">
        <v>12</v>
      </c>
      <c r="W1934" s="20">
        <v>376</v>
      </c>
      <c r="Y1934" s="20" t="s">
        <v>1684</v>
      </c>
      <c r="Z1934" s="20" t="s">
        <v>1685</v>
      </c>
      <c r="AA1934" s="20">
        <v>1.5</v>
      </c>
      <c r="AB1934" s="20">
        <v>27</v>
      </c>
      <c r="AC1934" s="20">
        <v>27</v>
      </c>
      <c r="AD1934" s="20">
        <v>27</v>
      </c>
      <c r="AL1934" s="20" t="s">
        <v>1686</v>
      </c>
      <c r="AT1934" s="20" t="s">
        <v>1687</v>
      </c>
      <c r="BE1934" s="20" t="s">
        <v>462</v>
      </c>
      <c r="BL1934" s="20">
        <v>308</v>
      </c>
      <c r="BM1934" s="20">
        <v>55</v>
      </c>
    </row>
    <row r="1935" spans="1:65" x14ac:dyDescent="0.25">
      <c r="A1935" s="20" t="s">
        <v>1677</v>
      </c>
      <c r="B1935" s="20" t="s">
        <v>462</v>
      </c>
      <c r="C1935" s="20" t="s">
        <v>728</v>
      </c>
      <c r="D1935" s="20" t="s">
        <v>502</v>
      </c>
      <c r="E1935" s="20" t="s">
        <v>4366</v>
      </c>
      <c r="F1935" s="20" t="s">
        <v>2397</v>
      </c>
      <c r="G1935" s="20">
        <v>9.02</v>
      </c>
      <c r="H1935" s="20" t="s">
        <v>1679</v>
      </c>
      <c r="I1935" s="20" t="s">
        <v>4301</v>
      </c>
      <c r="J1935" s="20" t="s">
        <v>1746</v>
      </c>
      <c r="K1935" s="20" t="s">
        <v>1746</v>
      </c>
      <c r="L1935" s="20" t="s">
        <v>462</v>
      </c>
      <c r="M1935" s="20">
        <v>4</v>
      </c>
      <c r="N1935" s="20" t="s">
        <v>1679</v>
      </c>
      <c r="P1935" s="20">
        <v>0</v>
      </c>
      <c r="Q1935" s="20" t="s">
        <v>487</v>
      </c>
      <c r="R1935" s="20" t="s">
        <v>488</v>
      </c>
      <c r="S1935" s="20" t="s">
        <v>221</v>
      </c>
      <c r="T1935" s="20" t="s">
        <v>4307</v>
      </c>
      <c r="U1935" s="20" t="s">
        <v>4303</v>
      </c>
      <c r="V1935" s="20">
        <v>12</v>
      </c>
      <c r="W1935" s="20">
        <v>376</v>
      </c>
      <c r="Y1935" s="20" t="s">
        <v>1684</v>
      </c>
      <c r="Z1935" s="20" t="s">
        <v>1685</v>
      </c>
      <c r="AA1935" s="20">
        <v>1.5</v>
      </c>
      <c r="AB1935" s="20">
        <v>27</v>
      </c>
      <c r="AC1935" s="20">
        <v>27</v>
      </c>
      <c r="AD1935" s="20">
        <v>27</v>
      </c>
      <c r="AL1935" s="20" t="s">
        <v>1686</v>
      </c>
      <c r="AT1935" s="20" t="s">
        <v>1687</v>
      </c>
      <c r="BE1935" s="20" t="s">
        <v>462</v>
      </c>
      <c r="BL1935" s="20">
        <v>496.1</v>
      </c>
      <c r="BM1935" s="20">
        <v>55</v>
      </c>
    </row>
    <row r="1936" spans="1:65" x14ac:dyDescent="0.25">
      <c r="A1936" s="20" t="s">
        <v>1677</v>
      </c>
      <c r="B1936" s="20" t="s">
        <v>462</v>
      </c>
      <c r="C1936" s="20" t="s">
        <v>728</v>
      </c>
      <c r="D1936" s="20" t="s">
        <v>502</v>
      </c>
      <c r="E1936" s="20" t="s">
        <v>4367</v>
      </c>
      <c r="F1936" s="20" t="s">
        <v>2399</v>
      </c>
      <c r="G1936" s="20">
        <v>1.32</v>
      </c>
      <c r="H1936" s="20" t="s">
        <v>1679</v>
      </c>
      <c r="I1936" s="20" t="s">
        <v>4301</v>
      </c>
      <c r="J1936" s="20" t="s">
        <v>1746</v>
      </c>
      <c r="K1936" s="20" t="s">
        <v>1746</v>
      </c>
      <c r="L1936" s="20" t="s">
        <v>462</v>
      </c>
      <c r="M1936" s="20">
        <v>4</v>
      </c>
      <c r="N1936" s="20" t="s">
        <v>1679</v>
      </c>
      <c r="P1936" s="20">
        <v>0</v>
      </c>
      <c r="Q1936" s="20" t="s">
        <v>487</v>
      </c>
      <c r="R1936" s="20" t="s">
        <v>488</v>
      </c>
      <c r="S1936" s="20" t="s">
        <v>221</v>
      </c>
      <c r="T1936" s="20" t="s">
        <v>4307</v>
      </c>
      <c r="U1936" s="20" t="s">
        <v>4303</v>
      </c>
      <c r="V1936" s="20">
        <v>12</v>
      </c>
      <c r="W1936" s="20">
        <v>376</v>
      </c>
      <c r="Y1936" s="20" t="s">
        <v>1684</v>
      </c>
      <c r="Z1936" s="20" t="s">
        <v>1685</v>
      </c>
      <c r="AA1936" s="20">
        <v>1.5</v>
      </c>
      <c r="AB1936" s="20">
        <v>27</v>
      </c>
      <c r="AC1936" s="20">
        <v>27</v>
      </c>
      <c r="AD1936" s="20">
        <v>27</v>
      </c>
      <c r="AL1936" s="20" t="s">
        <v>1686</v>
      </c>
      <c r="AT1936" s="20" t="s">
        <v>1687</v>
      </c>
      <c r="BE1936" s="20" t="s">
        <v>462</v>
      </c>
      <c r="BL1936" s="20">
        <v>72.599999999999994</v>
      </c>
      <c r="BM1936" s="20">
        <v>55</v>
      </c>
    </row>
    <row r="1937" spans="1:65" x14ac:dyDescent="0.25">
      <c r="A1937" s="20" t="s">
        <v>1677</v>
      </c>
      <c r="B1937" s="20" t="s">
        <v>462</v>
      </c>
      <c r="C1937" s="20" t="s">
        <v>728</v>
      </c>
      <c r="D1937" s="20" t="s">
        <v>502</v>
      </c>
      <c r="E1937" s="20" t="s">
        <v>4368</v>
      </c>
      <c r="F1937" s="20" t="s">
        <v>2401</v>
      </c>
      <c r="G1937" s="20">
        <v>5.6</v>
      </c>
      <c r="H1937" s="20" t="s">
        <v>1679</v>
      </c>
      <c r="I1937" s="20" t="s">
        <v>4301</v>
      </c>
      <c r="J1937" s="20" t="s">
        <v>1746</v>
      </c>
      <c r="K1937" s="20" t="s">
        <v>1746</v>
      </c>
      <c r="L1937" s="20" t="s">
        <v>462</v>
      </c>
      <c r="M1937" s="20">
        <v>4</v>
      </c>
      <c r="N1937" s="20" t="s">
        <v>1679</v>
      </c>
      <c r="P1937" s="20">
        <v>0</v>
      </c>
      <c r="Q1937" s="20" t="s">
        <v>499</v>
      </c>
      <c r="R1937" s="20" t="s">
        <v>488</v>
      </c>
      <c r="S1937" s="20" t="s">
        <v>221</v>
      </c>
      <c r="T1937" s="20" t="s">
        <v>4316</v>
      </c>
      <c r="U1937" s="20" t="s">
        <v>4305</v>
      </c>
      <c r="V1937" s="20">
        <v>13</v>
      </c>
      <c r="W1937" s="20">
        <v>425</v>
      </c>
      <c r="Y1937" s="20" t="s">
        <v>1684</v>
      </c>
      <c r="Z1937" s="20" t="s">
        <v>1685</v>
      </c>
      <c r="AA1937" s="20">
        <v>1.5</v>
      </c>
      <c r="AB1937" s="20">
        <v>27</v>
      </c>
      <c r="AC1937" s="20">
        <v>27</v>
      </c>
      <c r="AD1937" s="20">
        <v>27</v>
      </c>
      <c r="AT1937" s="20" t="s">
        <v>1687</v>
      </c>
      <c r="BE1937" s="20" t="s">
        <v>462</v>
      </c>
      <c r="BL1937" s="20">
        <v>392</v>
      </c>
      <c r="BM1937" s="20">
        <v>70</v>
      </c>
    </row>
    <row r="1938" spans="1:65" x14ac:dyDescent="0.25">
      <c r="A1938" s="20" t="s">
        <v>1677</v>
      </c>
      <c r="B1938" s="20" t="s">
        <v>462</v>
      </c>
      <c r="C1938" s="20" t="s">
        <v>728</v>
      </c>
      <c r="D1938" s="20" t="s">
        <v>502</v>
      </c>
      <c r="E1938" s="20" t="s">
        <v>4369</v>
      </c>
      <c r="F1938" s="20" t="s">
        <v>2403</v>
      </c>
      <c r="G1938" s="20">
        <v>4.4800000000000004</v>
      </c>
      <c r="H1938" s="20" t="s">
        <v>1679</v>
      </c>
      <c r="I1938" s="20" t="s">
        <v>4301</v>
      </c>
      <c r="J1938" s="20" t="s">
        <v>1746</v>
      </c>
      <c r="K1938" s="20" t="s">
        <v>1746</v>
      </c>
      <c r="L1938" s="20" t="s">
        <v>462</v>
      </c>
      <c r="M1938" s="20">
        <v>4</v>
      </c>
      <c r="N1938" s="20" t="s">
        <v>1679</v>
      </c>
      <c r="P1938" s="20">
        <v>0</v>
      </c>
      <c r="Q1938" s="20" t="s">
        <v>499</v>
      </c>
      <c r="R1938" s="20" t="s">
        <v>488</v>
      </c>
      <c r="S1938" s="20" t="s">
        <v>221</v>
      </c>
      <c r="T1938" s="20" t="s">
        <v>4316</v>
      </c>
      <c r="U1938" s="20" t="s">
        <v>4305</v>
      </c>
      <c r="V1938" s="20">
        <v>13</v>
      </c>
      <c r="W1938" s="20">
        <v>425</v>
      </c>
      <c r="Y1938" s="20" t="s">
        <v>1684</v>
      </c>
      <c r="Z1938" s="20" t="s">
        <v>1685</v>
      </c>
      <c r="AA1938" s="20">
        <v>1.5</v>
      </c>
      <c r="AB1938" s="20">
        <v>27</v>
      </c>
      <c r="AC1938" s="20">
        <v>27</v>
      </c>
      <c r="AD1938" s="20">
        <v>27</v>
      </c>
      <c r="AT1938" s="20" t="s">
        <v>1687</v>
      </c>
      <c r="BE1938" s="20" t="s">
        <v>462</v>
      </c>
      <c r="BL1938" s="20">
        <v>313.60000000000002</v>
      </c>
      <c r="BM1938" s="20">
        <v>70</v>
      </c>
    </row>
    <row r="1939" spans="1:65" x14ac:dyDescent="0.25">
      <c r="A1939" s="20" t="s">
        <v>1677</v>
      </c>
      <c r="B1939" s="20" t="s">
        <v>462</v>
      </c>
      <c r="C1939" s="20" t="s">
        <v>728</v>
      </c>
      <c r="D1939" s="20" t="s">
        <v>502</v>
      </c>
      <c r="E1939" s="20" t="s">
        <v>4370</v>
      </c>
      <c r="F1939" s="20" t="s">
        <v>2405</v>
      </c>
      <c r="G1939" s="20">
        <v>1.37</v>
      </c>
      <c r="H1939" s="20" t="s">
        <v>1679</v>
      </c>
      <c r="I1939" s="20" t="s">
        <v>4301</v>
      </c>
      <c r="J1939" s="20" t="s">
        <v>1746</v>
      </c>
      <c r="K1939" s="20" t="s">
        <v>1746</v>
      </c>
      <c r="L1939" s="20" t="s">
        <v>462</v>
      </c>
      <c r="M1939" s="20">
        <v>4</v>
      </c>
      <c r="N1939" s="20" t="s">
        <v>1679</v>
      </c>
      <c r="P1939" s="20">
        <v>0</v>
      </c>
      <c r="Q1939" s="20" t="s">
        <v>499</v>
      </c>
      <c r="R1939" s="20" t="s">
        <v>488</v>
      </c>
      <c r="S1939" s="20" t="s">
        <v>221</v>
      </c>
      <c r="T1939" s="20" t="s">
        <v>4316</v>
      </c>
      <c r="U1939" s="20" t="s">
        <v>4303</v>
      </c>
      <c r="V1939" s="20">
        <v>12</v>
      </c>
      <c r="W1939" s="20">
        <v>376</v>
      </c>
      <c r="Y1939" s="20" t="s">
        <v>1684</v>
      </c>
      <c r="Z1939" s="20" t="s">
        <v>1685</v>
      </c>
      <c r="AA1939" s="20">
        <v>1.5</v>
      </c>
      <c r="AB1939" s="20">
        <v>27</v>
      </c>
      <c r="AC1939" s="20">
        <v>27</v>
      </c>
      <c r="AD1939" s="20">
        <v>27</v>
      </c>
      <c r="AL1939" s="20" t="s">
        <v>1686</v>
      </c>
      <c r="AT1939" s="20" t="s">
        <v>1687</v>
      </c>
      <c r="BE1939" s="20" t="s">
        <v>462</v>
      </c>
      <c r="BL1939" s="20">
        <v>95.9</v>
      </c>
      <c r="BM1939" s="20">
        <v>70</v>
      </c>
    </row>
    <row r="1940" spans="1:65" x14ac:dyDescent="0.25">
      <c r="A1940" s="20" t="s">
        <v>1677</v>
      </c>
      <c r="B1940" s="20" t="s">
        <v>462</v>
      </c>
      <c r="C1940" s="20" t="s">
        <v>728</v>
      </c>
      <c r="D1940" s="20" t="s">
        <v>502</v>
      </c>
      <c r="E1940" s="20" t="s">
        <v>4371</v>
      </c>
      <c r="F1940" s="20" t="s">
        <v>607</v>
      </c>
      <c r="G1940" s="20">
        <v>17.989999999999998</v>
      </c>
      <c r="H1940" s="20" t="s">
        <v>1679</v>
      </c>
      <c r="I1940" s="20" t="s">
        <v>4301</v>
      </c>
      <c r="J1940" s="20" t="s">
        <v>1746</v>
      </c>
      <c r="K1940" s="20" t="s">
        <v>1746</v>
      </c>
      <c r="L1940" s="20" t="s">
        <v>462</v>
      </c>
      <c r="M1940" s="20">
        <v>4</v>
      </c>
      <c r="N1940" s="20" t="s">
        <v>1679</v>
      </c>
      <c r="P1940" s="20">
        <v>0</v>
      </c>
      <c r="Q1940" s="20" t="s">
        <v>506</v>
      </c>
      <c r="R1940" s="20" t="s">
        <v>488</v>
      </c>
      <c r="S1940" s="20" t="s">
        <v>221</v>
      </c>
      <c r="T1940" s="20" t="s">
        <v>4372</v>
      </c>
      <c r="U1940" s="20" t="s">
        <v>4303</v>
      </c>
      <c r="V1940" s="20">
        <v>12</v>
      </c>
      <c r="W1940" s="20">
        <v>376</v>
      </c>
      <c r="Y1940" s="20" t="s">
        <v>1684</v>
      </c>
      <c r="Z1940" s="20" t="s">
        <v>1685</v>
      </c>
      <c r="AA1940" s="20">
        <v>1.5</v>
      </c>
      <c r="AB1940" s="20">
        <v>27</v>
      </c>
      <c r="AC1940" s="20">
        <v>27</v>
      </c>
      <c r="AD1940" s="20">
        <v>27</v>
      </c>
      <c r="AL1940" s="20" t="s">
        <v>1686</v>
      </c>
      <c r="AT1940" s="20" t="s">
        <v>1687</v>
      </c>
      <c r="AW1940" s="20" t="s">
        <v>1657</v>
      </c>
      <c r="BE1940" s="20" t="s">
        <v>462</v>
      </c>
      <c r="BL1940" s="20">
        <v>899.5</v>
      </c>
      <c r="BM1940" s="20">
        <v>50</v>
      </c>
    </row>
    <row r="1941" spans="1:65" x14ac:dyDescent="0.25">
      <c r="A1941" s="20" t="s">
        <v>1677</v>
      </c>
      <c r="B1941" s="20" t="s">
        <v>462</v>
      </c>
      <c r="C1941" s="20" t="s">
        <v>728</v>
      </c>
      <c r="D1941" s="20" t="s">
        <v>502</v>
      </c>
      <c r="E1941" s="20" t="s">
        <v>4373</v>
      </c>
      <c r="F1941" s="20" t="s">
        <v>608</v>
      </c>
      <c r="G1941" s="20">
        <v>24.49</v>
      </c>
      <c r="H1941" s="20" t="s">
        <v>1679</v>
      </c>
      <c r="I1941" s="20" t="s">
        <v>4301</v>
      </c>
      <c r="J1941" s="20" t="s">
        <v>1746</v>
      </c>
      <c r="K1941" s="20" t="s">
        <v>1746</v>
      </c>
      <c r="L1941" s="20" t="s">
        <v>462</v>
      </c>
      <c r="M1941" s="20">
        <v>4</v>
      </c>
      <c r="N1941" s="20" t="s">
        <v>1679</v>
      </c>
      <c r="P1941" s="20">
        <v>0</v>
      </c>
      <c r="Q1941" s="20" t="s">
        <v>506</v>
      </c>
      <c r="R1941" s="20" t="s">
        <v>488</v>
      </c>
      <c r="S1941" s="20" t="s">
        <v>221</v>
      </c>
      <c r="T1941" s="20" t="s">
        <v>4372</v>
      </c>
      <c r="U1941" s="20" t="s">
        <v>4303</v>
      </c>
      <c r="V1941" s="20">
        <v>12</v>
      </c>
      <c r="W1941" s="20">
        <v>376</v>
      </c>
      <c r="Y1941" s="20" t="s">
        <v>1684</v>
      </c>
      <c r="Z1941" s="20" t="s">
        <v>1685</v>
      </c>
      <c r="AA1941" s="20">
        <v>1.5</v>
      </c>
      <c r="AB1941" s="20">
        <v>27</v>
      </c>
      <c r="AC1941" s="20">
        <v>27</v>
      </c>
      <c r="AD1941" s="20">
        <v>27</v>
      </c>
      <c r="AL1941" s="20" t="s">
        <v>1686</v>
      </c>
      <c r="AT1941" s="20" t="s">
        <v>1687</v>
      </c>
      <c r="AW1941" s="20" t="s">
        <v>1657</v>
      </c>
      <c r="BE1941" s="20" t="s">
        <v>462</v>
      </c>
      <c r="BL1941" s="20">
        <v>1224.5</v>
      </c>
      <c r="BM1941" s="20">
        <v>50</v>
      </c>
    </row>
    <row r="1942" spans="1:65" x14ac:dyDescent="0.25">
      <c r="A1942" s="20" t="s">
        <v>1677</v>
      </c>
      <c r="B1942" s="20" t="s">
        <v>462</v>
      </c>
      <c r="C1942" s="20" t="s">
        <v>728</v>
      </c>
      <c r="D1942" s="20" t="s">
        <v>502</v>
      </c>
      <c r="E1942" s="20" t="s">
        <v>4374</v>
      </c>
      <c r="F1942" s="20" t="s">
        <v>609</v>
      </c>
      <c r="G1942" s="20">
        <v>1.92</v>
      </c>
      <c r="H1942" s="20" t="s">
        <v>1679</v>
      </c>
      <c r="I1942" s="20" t="s">
        <v>4301</v>
      </c>
      <c r="J1942" s="20" t="s">
        <v>1746</v>
      </c>
      <c r="K1942" s="20" t="s">
        <v>1746</v>
      </c>
      <c r="L1942" s="20" t="s">
        <v>462</v>
      </c>
      <c r="M1942" s="20">
        <v>4</v>
      </c>
      <c r="N1942" s="20" t="s">
        <v>1679</v>
      </c>
      <c r="P1942" s="20">
        <v>0</v>
      </c>
      <c r="Q1942" s="20" t="s">
        <v>506</v>
      </c>
      <c r="R1942" s="20" t="s">
        <v>488</v>
      </c>
      <c r="S1942" s="20" t="s">
        <v>221</v>
      </c>
      <c r="T1942" s="20" t="s">
        <v>4372</v>
      </c>
      <c r="U1942" s="20" t="s">
        <v>4303</v>
      </c>
      <c r="V1942" s="20">
        <v>12</v>
      </c>
      <c r="W1942" s="20">
        <v>376</v>
      </c>
      <c r="Y1942" s="20" t="s">
        <v>1684</v>
      </c>
      <c r="Z1942" s="20" t="s">
        <v>1685</v>
      </c>
      <c r="AA1942" s="20">
        <v>1.5</v>
      </c>
      <c r="AB1942" s="20">
        <v>27</v>
      </c>
      <c r="AC1942" s="20">
        <v>27</v>
      </c>
      <c r="AD1942" s="20">
        <v>27</v>
      </c>
      <c r="AL1942" s="20" t="s">
        <v>1686</v>
      </c>
      <c r="AT1942" s="20" t="s">
        <v>1687</v>
      </c>
      <c r="AW1942" s="20" t="s">
        <v>1657</v>
      </c>
      <c r="BE1942" s="20" t="s">
        <v>462</v>
      </c>
      <c r="BL1942" s="20">
        <v>96</v>
      </c>
      <c r="BM1942" s="20">
        <v>50</v>
      </c>
    </row>
    <row r="1943" spans="1:65" x14ac:dyDescent="0.25">
      <c r="A1943" s="20" t="s">
        <v>1677</v>
      </c>
      <c r="B1943" s="20" t="s">
        <v>462</v>
      </c>
      <c r="C1943" s="20" t="s">
        <v>728</v>
      </c>
      <c r="D1943" s="20" t="s">
        <v>502</v>
      </c>
      <c r="E1943" s="20" t="s">
        <v>4375</v>
      </c>
      <c r="F1943" s="20" t="s">
        <v>610</v>
      </c>
      <c r="G1943" s="20">
        <v>1.95</v>
      </c>
      <c r="H1943" s="20" t="s">
        <v>1679</v>
      </c>
      <c r="I1943" s="20" t="s">
        <v>4301</v>
      </c>
      <c r="J1943" s="20" t="s">
        <v>1746</v>
      </c>
      <c r="K1943" s="20" t="s">
        <v>1746</v>
      </c>
      <c r="L1943" s="20" t="s">
        <v>462</v>
      </c>
      <c r="M1943" s="20">
        <v>4</v>
      </c>
      <c r="N1943" s="20" t="s">
        <v>1679</v>
      </c>
      <c r="P1943" s="20">
        <v>0</v>
      </c>
      <c r="Q1943" s="20" t="s">
        <v>506</v>
      </c>
      <c r="R1943" s="20" t="s">
        <v>488</v>
      </c>
      <c r="S1943" s="20" t="s">
        <v>221</v>
      </c>
      <c r="T1943" s="20" t="s">
        <v>4372</v>
      </c>
      <c r="U1943" s="20" t="s">
        <v>4303</v>
      </c>
      <c r="V1943" s="20">
        <v>12</v>
      </c>
      <c r="W1943" s="20">
        <v>376</v>
      </c>
      <c r="Y1943" s="20" t="s">
        <v>1684</v>
      </c>
      <c r="Z1943" s="20" t="s">
        <v>1685</v>
      </c>
      <c r="AA1943" s="20">
        <v>1.5</v>
      </c>
      <c r="AB1943" s="20">
        <v>27</v>
      </c>
      <c r="AC1943" s="20">
        <v>27</v>
      </c>
      <c r="AD1943" s="20">
        <v>27</v>
      </c>
      <c r="AL1943" s="20" t="s">
        <v>1686</v>
      </c>
      <c r="AT1943" s="20" t="s">
        <v>1687</v>
      </c>
      <c r="AW1943" s="20" t="s">
        <v>1657</v>
      </c>
      <c r="BE1943" s="20" t="s">
        <v>462</v>
      </c>
      <c r="BL1943" s="20">
        <v>97.5</v>
      </c>
      <c r="BM1943" s="20">
        <v>50</v>
      </c>
    </row>
    <row r="1944" spans="1:65" x14ac:dyDescent="0.25">
      <c r="A1944" s="20" t="s">
        <v>1677</v>
      </c>
      <c r="B1944" s="20" t="s">
        <v>462</v>
      </c>
      <c r="C1944" s="20" t="s">
        <v>728</v>
      </c>
      <c r="D1944" s="20" t="s">
        <v>502</v>
      </c>
      <c r="E1944" s="20" t="s">
        <v>4376</v>
      </c>
      <c r="F1944" s="20" t="s">
        <v>627</v>
      </c>
      <c r="G1944" s="20">
        <v>5.26</v>
      </c>
      <c r="H1944" s="20" t="s">
        <v>1679</v>
      </c>
      <c r="I1944" s="20" t="s">
        <v>4301</v>
      </c>
      <c r="J1944" s="20" t="s">
        <v>1746</v>
      </c>
      <c r="K1944" s="20" t="s">
        <v>1746</v>
      </c>
      <c r="L1944" s="20" t="s">
        <v>462</v>
      </c>
      <c r="M1944" s="20">
        <v>4</v>
      </c>
      <c r="N1944" s="20" t="s">
        <v>1679</v>
      </c>
      <c r="P1944" s="20">
        <v>0</v>
      </c>
      <c r="Q1944" s="20" t="s">
        <v>506</v>
      </c>
      <c r="R1944" s="20" t="s">
        <v>488</v>
      </c>
      <c r="S1944" s="20" t="s">
        <v>221</v>
      </c>
      <c r="T1944" s="20" t="s">
        <v>4372</v>
      </c>
      <c r="U1944" s="20" t="s">
        <v>4303</v>
      </c>
      <c r="V1944" s="20">
        <v>12</v>
      </c>
      <c r="W1944" s="20">
        <v>376</v>
      </c>
      <c r="Y1944" s="20" t="s">
        <v>1684</v>
      </c>
      <c r="Z1944" s="20" t="s">
        <v>1685</v>
      </c>
      <c r="AA1944" s="20">
        <v>1.5</v>
      </c>
      <c r="AB1944" s="20">
        <v>27</v>
      </c>
      <c r="AC1944" s="20">
        <v>27</v>
      </c>
      <c r="AD1944" s="20">
        <v>27</v>
      </c>
      <c r="AL1944" s="20" t="s">
        <v>1686</v>
      </c>
      <c r="AT1944" s="20" t="s">
        <v>1687</v>
      </c>
      <c r="AW1944" s="20" t="s">
        <v>1657</v>
      </c>
      <c r="BE1944" s="20" t="s">
        <v>462</v>
      </c>
      <c r="BL1944" s="20">
        <v>263</v>
      </c>
      <c r="BM1944" s="20">
        <v>50</v>
      </c>
    </row>
    <row r="1945" spans="1:65" x14ac:dyDescent="0.25">
      <c r="A1945" s="20" t="s">
        <v>1677</v>
      </c>
      <c r="B1945" s="20" t="s">
        <v>462</v>
      </c>
      <c r="C1945" s="20" t="s">
        <v>728</v>
      </c>
      <c r="D1945" s="20" t="s">
        <v>502</v>
      </c>
      <c r="E1945" s="20" t="s">
        <v>4377</v>
      </c>
      <c r="F1945" s="20" t="s">
        <v>628</v>
      </c>
      <c r="G1945" s="20">
        <v>16.23</v>
      </c>
      <c r="H1945" s="20" t="s">
        <v>1679</v>
      </c>
      <c r="I1945" s="20" t="s">
        <v>4301</v>
      </c>
      <c r="J1945" s="20" t="s">
        <v>1746</v>
      </c>
      <c r="K1945" s="20" t="s">
        <v>1746</v>
      </c>
      <c r="L1945" s="20" t="s">
        <v>462</v>
      </c>
      <c r="M1945" s="20">
        <v>4</v>
      </c>
      <c r="N1945" s="20" t="s">
        <v>1679</v>
      </c>
      <c r="P1945" s="20">
        <v>0</v>
      </c>
      <c r="Q1945" s="20" t="s">
        <v>509</v>
      </c>
      <c r="R1945" s="20" t="s">
        <v>508</v>
      </c>
      <c r="S1945" s="20" t="s">
        <v>221</v>
      </c>
      <c r="T1945" s="20" t="s">
        <v>4378</v>
      </c>
      <c r="V1945" s="20">
        <v>10</v>
      </c>
      <c r="W1945" s="20">
        <v>315</v>
      </c>
      <c r="Y1945" s="20" t="s">
        <v>1684</v>
      </c>
      <c r="Z1945" s="20" t="s">
        <v>1685</v>
      </c>
      <c r="AA1945" s="20">
        <v>1.5</v>
      </c>
      <c r="AB1945" s="20">
        <v>27</v>
      </c>
      <c r="AC1945" s="20">
        <v>27</v>
      </c>
      <c r="AD1945" s="20">
        <v>27</v>
      </c>
      <c r="AL1945" s="20" t="s">
        <v>1686</v>
      </c>
      <c r="AM1945" s="20" t="s">
        <v>1647</v>
      </c>
      <c r="AT1945" s="20" t="s">
        <v>1687</v>
      </c>
      <c r="AU1945" s="20" t="s">
        <v>1786</v>
      </c>
      <c r="BE1945" s="20" t="s">
        <v>462</v>
      </c>
      <c r="BL1945" s="20">
        <v>1704.15</v>
      </c>
      <c r="BM1945" s="20">
        <v>105</v>
      </c>
    </row>
    <row r="1946" spans="1:65" x14ac:dyDescent="0.25">
      <c r="A1946" s="20" t="s">
        <v>1677</v>
      </c>
      <c r="B1946" s="20" t="s">
        <v>462</v>
      </c>
      <c r="C1946" s="20" t="s">
        <v>728</v>
      </c>
      <c r="D1946" s="20" t="s">
        <v>502</v>
      </c>
      <c r="E1946" s="20" t="s">
        <v>4379</v>
      </c>
      <c r="F1946" s="20" t="s">
        <v>611</v>
      </c>
      <c r="G1946" s="20">
        <v>13.94</v>
      </c>
      <c r="H1946" s="20" t="s">
        <v>1679</v>
      </c>
      <c r="I1946" s="20" t="s">
        <v>4301</v>
      </c>
      <c r="J1946" s="20" t="s">
        <v>1746</v>
      </c>
      <c r="K1946" s="20" t="s">
        <v>1746</v>
      </c>
      <c r="L1946" s="20" t="s">
        <v>462</v>
      </c>
      <c r="M1946" s="20">
        <v>4</v>
      </c>
      <c r="N1946" s="20" t="s">
        <v>1679</v>
      </c>
      <c r="P1946" s="20">
        <v>0</v>
      </c>
      <c r="Q1946" s="20" t="s">
        <v>509</v>
      </c>
      <c r="R1946" s="20" t="s">
        <v>508</v>
      </c>
      <c r="S1946" s="20" t="s">
        <v>221</v>
      </c>
      <c r="T1946" s="20" t="s">
        <v>4380</v>
      </c>
      <c r="V1946" s="20">
        <v>10</v>
      </c>
      <c r="W1946" s="20">
        <v>316</v>
      </c>
      <c r="Y1946" s="20" t="s">
        <v>1684</v>
      </c>
      <c r="Z1946" s="20" t="s">
        <v>1685</v>
      </c>
      <c r="AA1946" s="20">
        <v>1.5</v>
      </c>
      <c r="AB1946" s="20">
        <v>27</v>
      </c>
      <c r="AC1946" s="20">
        <v>27</v>
      </c>
      <c r="AD1946" s="20">
        <v>27</v>
      </c>
      <c r="AL1946" s="20" t="s">
        <v>1686</v>
      </c>
      <c r="AM1946" s="20" t="s">
        <v>1647</v>
      </c>
      <c r="AT1946" s="20" t="s">
        <v>1687</v>
      </c>
      <c r="AU1946" s="20" t="s">
        <v>1786</v>
      </c>
      <c r="BE1946" s="20" t="s">
        <v>462</v>
      </c>
      <c r="BL1946" s="20">
        <v>1463.7</v>
      </c>
      <c r="BM1946" s="20">
        <v>105</v>
      </c>
    </row>
    <row r="1947" spans="1:65" x14ac:dyDescent="0.25">
      <c r="A1947" s="20" t="s">
        <v>1677</v>
      </c>
      <c r="B1947" s="20" t="s">
        <v>462</v>
      </c>
      <c r="C1947" s="20" t="s">
        <v>728</v>
      </c>
      <c r="D1947" s="20" t="s">
        <v>502</v>
      </c>
      <c r="E1947" s="20" t="s">
        <v>4381</v>
      </c>
      <c r="F1947" s="20" t="s">
        <v>612</v>
      </c>
      <c r="G1947" s="20">
        <v>23.17</v>
      </c>
      <c r="H1947" s="20" t="s">
        <v>1679</v>
      </c>
      <c r="I1947" s="20" t="s">
        <v>4301</v>
      </c>
      <c r="J1947" s="20" t="s">
        <v>1746</v>
      </c>
      <c r="K1947" s="20" t="s">
        <v>1746</v>
      </c>
      <c r="L1947" s="20" t="s">
        <v>462</v>
      </c>
      <c r="M1947" s="20">
        <v>4</v>
      </c>
      <c r="N1947" s="20" t="s">
        <v>1679</v>
      </c>
      <c r="P1947" s="20">
        <v>0</v>
      </c>
      <c r="Q1947" s="20" t="s">
        <v>509</v>
      </c>
      <c r="R1947" s="20" t="s">
        <v>488</v>
      </c>
      <c r="S1947" s="20" t="s">
        <v>221</v>
      </c>
      <c r="T1947" s="20" t="s">
        <v>4382</v>
      </c>
      <c r="V1947" s="20">
        <v>10</v>
      </c>
      <c r="W1947" s="20">
        <v>318</v>
      </c>
      <c r="Y1947" s="20" t="s">
        <v>1684</v>
      </c>
      <c r="Z1947" s="20" t="s">
        <v>1685</v>
      </c>
      <c r="AA1947" s="20">
        <v>1.5</v>
      </c>
      <c r="AB1947" s="20">
        <v>27</v>
      </c>
      <c r="AC1947" s="20">
        <v>27</v>
      </c>
      <c r="AD1947" s="20">
        <v>27</v>
      </c>
      <c r="AL1947" s="20" t="s">
        <v>1686</v>
      </c>
      <c r="AM1947" s="20" t="s">
        <v>1647</v>
      </c>
      <c r="AT1947" s="20" t="s">
        <v>1687</v>
      </c>
      <c r="AU1947" s="20" t="s">
        <v>1786</v>
      </c>
      <c r="BE1947" s="20" t="s">
        <v>462</v>
      </c>
      <c r="BL1947" s="20">
        <v>2432.85</v>
      </c>
      <c r="BM1947" s="20">
        <v>105</v>
      </c>
    </row>
    <row r="1948" spans="1:65" x14ac:dyDescent="0.25">
      <c r="A1948" s="20" t="s">
        <v>1677</v>
      </c>
      <c r="B1948" s="20" t="s">
        <v>462</v>
      </c>
      <c r="C1948" s="20" t="s">
        <v>728</v>
      </c>
      <c r="D1948" s="20" t="s">
        <v>502</v>
      </c>
      <c r="E1948" s="20" t="s">
        <v>4383</v>
      </c>
      <c r="F1948" s="20" t="s">
        <v>2423</v>
      </c>
      <c r="G1948" s="20">
        <v>2.85</v>
      </c>
      <c r="H1948" s="20" t="s">
        <v>1679</v>
      </c>
      <c r="I1948" s="20" t="s">
        <v>4301</v>
      </c>
      <c r="J1948" s="20" t="s">
        <v>1746</v>
      </c>
      <c r="K1948" s="20" t="s">
        <v>1746</v>
      </c>
      <c r="L1948" s="20" t="s">
        <v>462</v>
      </c>
      <c r="M1948" s="20">
        <v>4</v>
      </c>
      <c r="N1948" s="20" t="s">
        <v>1679</v>
      </c>
      <c r="P1948" s="20">
        <v>0</v>
      </c>
      <c r="Q1948" s="20" t="s">
        <v>487</v>
      </c>
      <c r="R1948" s="20" t="s">
        <v>488</v>
      </c>
      <c r="S1948" s="20" t="s">
        <v>221</v>
      </c>
      <c r="T1948" s="20" t="s">
        <v>4307</v>
      </c>
      <c r="U1948" s="20" t="s">
        <v>4303</v>
      </c>
      <c r="V1948" s="20">
        <v>12</v>
      </c>
      <c r="W1948" s="20">
        <v>376</v>
      </c>
      <c r="Y1948" s="20" t="s">
        <v>1684</v>
      </c>
      <c r="Z1948" s="20" t="s">
        <v>1685</v>
      </c>
      <c r="AA1948" s="20">
        <v>1.5</v>
      </c>
      <c r="AB1948" s="20">
        <v>27</v>
      </c>
      <c r="AC1948" s="20">
        <v>27</v>
      </c>
      <c r="AD1948" s="20">
        <v>27</v>
      </c>
      <c r="AL1948" s="20" t="s">
        <v>1686</v>
      </c>
      <c r="AT1948" s="20" t="s">
        <v>1687</v>
      </c>
      <c r="BE1948" s="20" t="s">
        <v>462</v>
      </c>
      <c r="BL1948" s="20">
        <v>156.75</v>
      </c>
      <c r="BM1948" s="20">
        <v>55</v>
      </c>
    </row>
    <row r="1949" spans="1:65" x14ac:dyDescent="0.25">
      <c r="A1949" s="20" t="s">
        <v>1677</v>
      </c>
      <c r="B1949" s="20" t="s">
        <v>462</v>
      </c>
      <c r="C1949" s="20" t="s">
        <v>728</v>
      </c>
      <c r="D1949" s="20" t="s">
        <v>502</v>
      </c>
      <c r="E1949" s="20" t="s">
        <v>4384</v>
      </c>
      <c r="F1949" s="20" t="s">
        <v>613</v>
      </c>
      <c r="G1949" s="20">
        <v>0.57999999999999996</v>
      </c>
      <c r="H1949" s="20" t="s">
        <v>1679</v>
      </c>
      <c r="I1949" s="20" t="s">
        <v>4301</v>
      </c>
      <c r="J1949" s="20" t="s">
        <v>1746</v>
      </c>
      <c r="K1949" s="20" t="s">
        <v>1746</v>
      </c>
      <c r="L1949" s="20" t="s">
        <v>462</v>
      </c>
      <c r="M1949" s="20">
        <v>4</v>
      </c>
      <c r="N1949" s="20" t="s">
        <v>1679</v>
      </c>
      <c r="P1949" s="20">
        <v>0</v>
      </c>
      <c r="Q1949" s="20" t="s">
        <v>512</v>
      </c>
      <c r="R1949" s="20" t="s">
        <v>500</v>
      </c>
      <c r="S1949" s="20" t="s">
        <v>221</v>
      </c>
      <c r="T1949" s="20" t="s">
        <v>4385</v>
      </c>
      <c r="V1949" s="20">
        <v>21</v>
      </c>
      <c r="W1949" s="20">
        <v>663</v>
      </c>
      <c r="Y1949" s="20" t="s">
        <v>1684</v>
      </c>
      <c r="Z1949" s="20" t="s">
        <v>1685</v>
      </c>
      <c r="AA1949" s="20">
        <v>1.5</v>
      </c>
      <c r="AB1949" s="20">
        <v>27</v>
      </c>
      <c r="AC1949" s="20">
        <v>27</v>
      </c>
      <c r="AD1949" s="20">
        <v>27</v>
      </c>
      <c r="AL1949" s="20" t="s">
        <v>1686</v>
      </c>
      <c r="AT1949" s="20" t="s">
        <v>1687</v>
      </c>
      <c r="BE1949" s="20" t="s">
        <v>462</v>
      </c>
      <c r="BL1949" s="20">
        <v>52.2</v>
      </c>
      <c r="BM1949" s="20">
        <v>90</v>
      </c>
    </row>
    <row r="1950" spans="1:65" x14ac:dyDescent="0.25">
      <c r="A1950" s="20" t="s">
        <v>1677</v>
      </c>
      <c r="B1950" s="20" t="s">
        <v>462</v>
      </c>
      <c r="C1950" s="20" t="s">
        <v>728</v>
      </c>
      <c r="D1950" s="20" t="s">
        <v>502</v>
      </c>
      <c r="E1950" s="20" t="s">
        <v>4386</v>
      </c>
      <c r="F1950" s="20" t="s">
        <v>2426</v>
      </c>
      <c r="G1950" s="20">
        <v>13.11</v>
      </c>
      <c r="H1950" s="20" t="s">
        <v>1679</v>
      </c>
      <c r="I1950" s="20" t="s">
        <v>4301</v>
      </c>
      <c r="J1950" s="20" t="s">
        <v>1746</v>
      </c>
      <c r="K1950" s="20" t="s">
        <v>1746</v>
      </c>
      <c r="L1950" s="20" t="s">
        <v>462</v>
      </c>
      <c r="M1950" s="20">
        <v>4</v>
      </c>
      <c r="N1950" s="20" t="s">
        <v>1679</v>
      </c>
      <c r="P1950" s="20">
        <v>0</v>
      </c>
      <c r="Q1950" s="20" t="s">
        <v>512</v>
      </c>
      <c r="R1950" s="20" t="s">
        <v>500</v>
      </c>
      <c r="S1950" s="20" t="s">
        <v>221</v>
      </c>
      <c r="T1950" s="20" t="s">
        <v>4385</v>
      </c>
      <c r="V1950" s="20">
        <v>21</v>
      </c>
      <c r="W1950" s="20">
        <v>663</v>
      </c>
      <c r="Y1950" s="20" t="s">
        <v>1684</v>
      </c>
      <c r="Z1950" s="20" t="s">
        <v>1685</v>
      </c>
      <c r="AA1950" s="20">
        <v>1.5</v>
      </c>
      <c r="AB1950" s="20">
        <v>27</v>
      </c>
      <c r="AC1950" s="20">
        <v>27</v>
      </c>
      <c r="AD1950" s="20">
        <v>27</v>
      </c>
      <c r="AL1950" s="20" t="s">
        <v>1686</v>
      </c>
      <c r="AT1950" s="20" t="s">
        <v>1687</v>
      </c>
      <c r="BE1950" s="20" t="s">
        <v>462</v>
      </c>
      <c r="BL1950" s="20">
        <v>1179.9000000000001</v>
      </c>
      <c r="BM1950" s="20">
        <v>90</v>
      </c>
    </row>
    <row r="1951" spans="1:65" x14ac:dyDescent="0.25">
      <c r="A1951" s="20" t="s">
        <v>1677</v>
      </c>
      <c r="B1951" s="20" t="s">
        <v>462</v>
      </c>
      <c r="C1951" s="20" t="s">
        <v>728</v>
      </c>
      <c r="D1951" s="20" t="s">
        <v>502</v>
      </c>
      <c r="E1951" s="20" t="s">
        <v>4387</v>
      </c>
      <c r="F1951" s="20" t="s">
        <v>614</v>
      </c>
      <c r="G1951" s="20">
        <v>44.53</v>
      </c>
      <c r="H1951" s="20" t="s">
        <v>1679</v>
      </c>
      <c r="I1951" s="20" t="s">
        <v>4301</v>
      </c>
      <c r="J1951" s="20" t="s">
        <v>1746</v>
      </c>
      <c r="K1951" s="20" t="s">
        <v>1746</v>
      </c>
      <c r="L1951" s="20" t="s">
        <v>462</v>
      </c>
      <c r="M1951" s="20">
        <v>4</v>
      </c>
      <c r="N1951" s="20" t="s">
        <v>1679</v>
      </c>
      <c r="P1951" s="20">
        <v>0</v>
      </c>
      <c r="Q1951" s="20" t="s">
        <v>512</v>
      </c>
      <c r="R1951" s="20" t="s">
        <v>500</v>
      </c>
      <c r="S1951" s="20" t="s">
        <v>221</v>
      </c>
      <c r="T1951" s="20" t="s">
        <v>4385</v>
      </c>
      <c r="V1951" s="20">
        <v>21</v>
      </c>
      <c r="W1951" s="20">
        <v>663</v>
      </c>
      <c r="Y1951" s="20" t="s">
        <v>1684</v>
      </c>
      <c r="Z1951" s="20" t="s">
        <v>1685</v>
      </c>
      <c r="AA1951" s="20">
        <v>1.5</v>
      </c>
      <c r="AB1951" s="20">
        <v>27</v>
      </c>
      <c r="AC1951" s="20">
        <v>27</v>
      </c>
      <c r="AD1951" s="20">
        <v>27</v>
      </c>
      <c r="AL1951" s="20" t="s">
        <v>1686</v>
      </c>
      <c r="AT1951" s="20" t="s">
        <v>1687</v>
      </c>
      <c r="BE1951" s="20" t="s">
        <v>462</v>
      </c>
      <c r="BL1951" s="20">
        <v>4007.7</v>
      </c>
      <c r="BM1951" s="20">
        <v>90</v>
      </c>
    </row>
    <row r="1952" spans="1:65" x14ac:dyDescent="0.25">
      <c r="A1952" s="20" t="s">
        <v>1677</v>
      </c>
      <c r="B1952" s="20" t="s">
        <v>462</v>
      </c>
      <c r="C1952" s="20" t="s">
        <v>728</v>
      </c>
      <c r="D1952" s="20" t="s">
        <v>502</v>
      </c>
      <c r="E1952" s="20" t="s">
        <v>4388</v>
      </c>
      <c r="F1952" s="20" t="s">
        <v>2429</v>
      </c>
      <c r="G1952" s="20">
        <v>2.4300000000000002</v>
      </c>
      <c r="H1952" s="20" t="s">
        <v>1679</v>
      </c>
      <c r="I1952" s="20" t="s">
        <v>4301</v>
      </c>
      <c r="J1952" s="20" t="s">
        <v>1746</v>
      </c>
      <c r="K1952" s="20" t="s">
        <v>1746</v>
      </c>
      <c r="L1952" s="20" t="s">
        <v>462</v>
      </c>
      <c r="M1952" s="20">
        <v>4</v>
      </c>
      <c r="N1952" s="20" t="s">
        <v>1679</v>
      </c>
      <c r="P1952" s="20">
        <v>0</v>
      </c>
      <c r="Q1952" s="20" t="s">
        <v>512</v>
      </c>
      <c r="R1952" s="20" t="s">
        <v>500</v>
      </c>
      <c r="S1952" s="20" t="s">
        <v>221</v>
      </c>
      <c r="T1952" s="20" t="s">
        <v>4385</v>
      </c>
      <c r="V1952" s="20">
        <v>21</v>
      </c>
      <c r="W1952" s="20">
        <v>663</v>
      </c>
      <c r="Y1952" s="20" t="s">
        <v>1684</v>
      </c>
      <c r="Z1952" s="20" t="s">
        <v>1685</v>
      </c>
      <c r="AA1952" s="20">
        <v>1.5</v>
      </c>
      <c r="AB1952" s="20">
        <v>27</v>
      </c>
      <c r="AC1952" s="20">
        <v>27</v>
      </c>
      <c r="AD1952" s="20">
        <v>27</v>
      </c>
      <c r="AL1952" s="20" t="s">
        <v>1686</v>
      </c>
      <c r="AT1952" s="20" t="s">
        <v>1687</v>
      </c>
      <c r="BE1952" s="20" t="s">
        <v>462</v>
      </c>
      <c r="BL1952" s="20">
        <v>218.7</v>
      </c>
      <c r="BM1952" s="20">
        <v>90</v>
      </c>
    </row>
    <row r="1953" spans="1:65" x14ac:dyDescent="0.25">
      <c r="A1953" s="20" t="s">
        <v>1677</v>
      </c>
      <c r="B1953" s="20" t="s">
        <v>462</v>
      </c>
      <c r="C1953" s="20" t="s">
        <v>729</v>
      </c>
      <c r="D1953" s="20" t="s">
        <v>727</v>
      </c>
      <c r="E1953" s="20" t="s">
        <v>4389</v>
      </c>
      <c r="F1953" s="20" t="s">
        <v>465</v>
      </c>
      <c r="G1953" s="20">
        <v>1.73</v>
      </c>
      <c r="H1953" s="20" t="s">
        <v>1679</v>
      </c>
      <c r="I1953" s="20" t="s">
        <v>4390</v>
      </c>
      <c r="J1953" s="20" t="s">
        <v>1681</v>
      </c>
      <c r="K1953" s="20" t="s">
        <v>1681</v>
      </c>
      <c r="L1953" s="20" t="s">
        <v>462</v>
      </c>
      <c r="M1953" s="20">
        <v>4</v>
      </c>
      <c r="N1953" s="20" t="s">
        <v>1679</v>
      </c>
      <c r="P1953" s="20">
        <v>0</v>
      </c>
      <c r="Q1953" s="20" t="s">
        <v>545</v>
      </c>
      <c r="R1953" s="20" t="s">
        <v>488</v>
      </c>
      <c r="S1953" s="20" t="s">
        <v>221</v>
      </c>
      <c r="T1953" s="20" t="s">
        <v>4391</v>
      </c>
      <c r="U1953" s="20" t="s">
        <v>4392</v>
      </c>
      <c r="V1953" s="20">
        <v>9</v>
      </c>
      <c r="W1953" s="20">
        <v>278</v>
      </c>
      <c r="Y1953" s="20" t="s">
        <v>1684</v>
      </c>
      <c r="Z1953" s="20" t="s">
        <v>1685</v>
      </c>
      <c r="AA1953" s="20">
        <v>1.5</v>
      </c>
      <c r="AB1953" s="20">
        <v>8</v>
      </c>
      <c r="AC1953" s="20">
        <v>8</v>
      </c>
      <c r="AD1953" s="20">
        <v>8</v>
      </c>
      <c r="AL1953" s="20" t="s">
        <v>1686</v>
      </c>
      <c r="AT1953" s="20" t="s">
        <v>1687</v>
      </c>
      <c r="AU1953" s="20" t="s">
        <v>1786</v>
      </c>
      <c r="AZ1953" s="20" t="s">
        <v>1660</v>
      </c>
      <c r="BE1953" s="20" t="s">
        <v>1749</v>
      </c>
      <c r="BL1953" s="20">
        <v>138.4</v>
      </c>
      <c r="BM1953" s="20">
        <v>80</v>
      </c>
    </row>
    <row r="1954" spans="1:65" x14ac:dyDescent="0.25">
      <c r="A1954" s="20" t="s">
        <v>1677</v>
      </c>
      <c r="B1954" s="20" t="s">
        <v>462</v>
      </c>
      <c r="C1954" s="20" t="s">
        <v>729</v>
      </c>
      <c r="D1954" s="20" t="s">
        <v>727</v>
      </c>
      <c r="E1954" s="20" t="s">
        <v>4393</v>
      </c>
      <c r="F1954" s="20" t="s">
        <v>468</v>
      </c>
      <c r="G1954" s="20">
        <v>5.73</v>
      </c>
      <c r="H1954" s="20" t="s">
        <v>1679</v>
      </c>
      <c r="I1954" s="20" t="s">
        <v>4390</v>
      </c>
      <c r="J1954" s="20" t="s">
        <v>1681</v>
      </c>
      <c r="K1954" s="20" t="s">
        <v>1681</v>
      </c>
      <c r="L1954" s="20" t="s">
        <v>462</v>
      </c>
      <c r="M1954" s="20">
        <v>4</v>
      </c>
      <c r="N1954" s="20" t="s">
        <v>1679</v>
      </c>
      <c r="P1954" s="20">
        <v>0</v>
      </c>
      <c r="Q1954" s="20" t="s">
        <v>545</v>
      </c>
      <c r="R1954" s="20" t="s">
        <v>701</v>
      </c>
      <c r="S1954" s="20" t="s">
        <v>221</v>
      </c>
      <c r="T1954" s="20" t="s">
        <v>4394</v>
      </c>
      <c r="U1954" s="20" t="s">
        <v>4392</v>
      </c>
      <c r="V1954" s="20">
        <v>9</v>
      </c>
      <c r="W1954" s="20">
        <v>278</v>
      </c>
      <c r="Y1954" s="20" t="s">
        <v>1684</v>
      </c>
      <c r="Z1954" s="20" t="s">
        <v>1685</v>
      </c>
      <c r="AA1954" s="20">
        <v>1.5</v>
      </c>
      <c r="AB1954" s="20">
        <v>8</v>
      </c>
      <c r="AC1954" s="20">
        <v>8</v>
      </c>
      <c r="AD1954" s="20">
        <v>8</v>
      </c>
      <c r="AL1954" s="20" t="s">
        <v>1686</v>
      </c>
      <c r="AT1954" s="20" t="s">
        <v>1687</v>
      </c>
      <c r="AU1954" s="20" t="s">
        <v>1786</v>
      </c>
      <c r="AZ1954" s="20" t="s">
        <v>1660</v>
      </c>
      <c r="BE1954" s="20" t="s">
        <v>1749</v>
      </c>
      <c r="BL1954" s="20">
        <v>458.4</v>
      </c>
      <c r="BM1954" s="20">
        <v>80</v>
      </c>
    </row>
    <row r="1955" spans="1:65" x14ac:dyDescent="0.25">
      <c r="A1955" s="20" t="s">
        <v>1677</v>
      </c>
      <c r="B1955" s="20" t="s">
        <v>462</v>
      </c>
      <c r="C1955" s="20" t="s">
        <v>729</v>
      </c>
      <c r="D1955" s="20" t="s">
        <v>727</v>
      </c>
      <c r="E1955" s="20" t="s">
        <v>4395</v>
      </c>
      <c r="F1955" s="20" t="s">
        <v>470</v>
      </c>
      <c r="G1955" s="20">
        <v>6.07</v>
      </c>
      <c r="H1955" s="20" t="s">
        <v>1679</v>
      </c>
      <c r="I1955" s="20" t="s">
        <v>4390</v>
      </c>
      <c r="J1955" s="20" t="s">
        <v>1681</v>
      </c>
      <c r="K1955" s="20" t="s">
        <v>1681</v>
      </c>
      <c r="L1955" s="20" t="s">
        <v>462</v>
      </c>
      <c r="M1955" s="20">
        <v>4</v>
      </c>
      <c r="N1955" s="20" t="s">
        <v>1679</v>
      </c>
      <c r="P1955" s="20">
        <v>0</v>
      </c>
      <c r="Q1955" s="20" t="s">
        <v>545</v>
      </c>
      <c r="R1955" s="20" t="s">
        <v>701</v>
      </c>
      <c r="S1955" s="20" t="s">
        <v>221</v>
      </c>
      <c r="T1955" s="20" t="s">
        <v>4394</v>
      </c>
      <c r="U1955" s="20" t="s">
        <v>4392</v>
      </c>
      <c r="V1955" s="20">
        <v>9</v>
      </c>
      <c r="W1955" s="20">
        <v>278</v>
      </c>
      <c r="Y1955" s="20" t="s">
        <v>1684</v>
      </c>
      <c r="Z1955" s="20" t="s">
        <v>1685</v>
      </c>
      <c r="AA1955" s="20">
        <v>1.5</v>
      </c>
      <c r="AB1955" s="20">
        <v>8</v>
      </c>
      <c r="AC1955" s="20">
        <v>8</v>
      </c>
      <c r="AD1955" s="20">
        <v>8</v>
      </c>
      <c r="AL1955" s="20" t="s">
        <v>1686</v>
      </c>
      <c r="AT1955" s="20" t="s">
        <v>1687</v>
      </c>
      <c r="AU1955" s="20" t="s">
        <v>1786</v>
      </c>
      <c r="AZ1955" s="20" t="s">
        <v>1660</v>
      </c>
      <c r="BE1955" s="20" t="s">
        <v>1749</v>
      </c>
      <c r="BL1955" s="20">
        <v>485.6</v>
      </c>
      <c r="BM1955" s="20">
        <v>80</v>
      </c>
    </row>
    <row r="1956" spans="1:65" x14ac:dyDescent="0.25">
      <c r="A1956" s="20" t="s">
        <v>1677</v>
      </c>
      <c r="B1956" s="20" t="s">
        <v>462</v>
      </c>
      <c r="C1956" s="20" t="s">
        <v>729</v>
      </c>
      <c r="D1956" s="20" t="s">
        <v>727</v>
      </c>
      <c r="E1956" s="20" t="s">
        <v>4396</v>
      </c>
      <c r="F1956" s="20" t="s">
        <v>471</v>
      </c>
      <c r="G1956" s="20">
        <v>20.76</v>
      </c>
      <c r="H1956" s="20" t="s">
        <v>1679</v>
      </c>
      <c r="I1956" s="20" t="s">
        <v>4390</v>
      </c>
      <c r="J1956" s="20" t="s">
        <v>1681</v>
      </c>
      <c r="K1956" s="20" t="s">
        <v>1681</v>
      </c>
      <c r="L1956" s="20" t="s">
        <v>462</v>
      </c>
      <c r="M1956" s="20">
        <v>4</v>
      </c>
      <c r="N1956" s="20" t="s">
        <v>1679</v>
      </c>
      <c r="P1956" s="20">
        <v>0</v>
      </c>
      <c r="Q1956" s="20" t="s">
        <v>545</v>
      </c>
      <c r="R1956" s="20" t="s">
        <v>488</v>
      </c>
      <c r="S1956" s="20" t="s">
        <v>221</v>
      </c>
      <c r="T1956" s="20" t="s">
        <v>4397</v>
      </c>
      <c r="U1956" s="20" t="s">
        <v>4392</v>
      </c>
      <c r="V1956" s="20">
        <v>9</v>
      </c>
      <c r="W1956" s="20">
        <v>278</v>
      </c>
      <c r="Y1956" s="20" t="s">
        <v>1684</v>
      </c>
      <c r="Z1956" s="20" t="s">
        <v>1685</v>
      </c>
      <c r="AA1956" s="20">
        <v>1.5</v>
      </c>
      <c r="AB1956" s="20">
        <v>8</v>
      </c>
      <c r="AC1956" s="20">
        <v>8</v>
      </c>
      <c r="AD1956" s="20">
        <v>8</v>
      </c>
      <c r="AL1956" s="20" t="s">
        <v>1686</v>
      </c>
      <c r="AT1956" s="20" t="s">
        <v>1687</v>
      </c>
      <c r="AU1956" s="20" t="s">
        <v>1786</v>
      </c>
      <c r="AZ1956" s="20" t="s">
        <v>1660</v>
      </c>
      <c r="BE1956" s="20" t="s">
        <v>1749</v>
      </c>
      <c r="BL1956" s="20">
        <v>1660.8</v>
      </c>
      <c r="BM1956" s="20">
        <v>80</v>
      </c>
    </row>
    <row r="1957" spans="1:65" x14ac:dyDescent="0.25">
      <c r="A1957" s="20" t="s">
        <v>1677</v>
      </c>
      <c r="B1957" s="20" t="s">
        <v>462</v>
      </c>
      <c r="C1957" s="20" t="s">
        <v>729</v>
      </c>
      <c r="D1957" s="20" t="s">
        <v>727</v>
      </c>
      <c r="E1957" s="20" t="s">
        <v>4398</v>
      </c>
      <c r="F1957" s="20" t="s">
        <v>472</v>
      </c>
      <c r="G1957" s="20">
        <v>15.64</v>
      </c>
      <c r="H1957" s="20" t="s">
        <v>1679</v>
      </c>
      <c r="I1957" s="20" t="s">
        <v>4390</v>
      </c>
      <c r="J1957" s="20" t="s">
        <v>1681</v>
      </c>
      <c r="K1957" s="20" t="s">
        <v>1681</v>
      </c>
      <c r="L1957" s="20" t="s">
        <v>462</v>
      </c>
      <c r="M1957" s="20">
        <v>4</v>
      </c>
      <c r="N1957" s="20" t="s">
        <v>1679</v>
      </c>
      <c r="P1957" s="20">
        <v>0</v>
      </c>
      <c r="Q1957" s="20" t="s">
        <v>545</v>
      </c>
      <c r="R1957" s="20" t="s">
        <v>488</v>
      </c>
      <c r="S1957" s="20" t="s">
        <v>221</v>
      </c>
      <c r="T1957" s="20" t="s">
        <v>4397</v>
      </c>
      <c r="U1957" s="20" t="s">
        <v>4392</v>
      </c>
      <c r="V1957" s="20">
        <v>9</v>
      </c>
      <c r="W1957" s="20">
        <v>278</v>
      </c>
      <c r="Y1957" s="20" t="s">
        <v>1684</v>
      </c>
      <c r="Z1957" s="20" t="s">
        <v>1685</v>
      </c>
      <c r="AA1957" s="20">
        <v>1.5</v>
      </c>
      <c r="AB1957" s="20">
        <v>8</v>
      </c>
      <c r="AC1957" s="20">
        <v>8</v>
      </c>
      <c r="AD1957" s="20">
        <v>8</v>
      </c>
      <c r="AL1957" s="20" t="s">
        <v>1686</v>
      </c>
      <c r="AT1957" s="20" t="s">
        <v>1687</v>
      </c>
      <c r="AU1957" s="20" t="s">
        <v>1786</v>
      </c>
      <c r="AZ1957" s="20" t="s">
        <v>1660</v>
      </c>
      <c r="BE1957" s="20" t="s">
        <v>1749</v>
      </c>
      <c r="BL1957" s="20">
        <v>1251.2</v>
      </c>
      <c r="BM1957" s="20">
        <v>80</v>
      </c>
    </row>
    <row r="1958" spans="1:65" x14ac:dyDescent="0.25">
      <c r="A1958" s="20" t="s">
        <v>1677</v>
      </c>
      <c r="B1958" s="20" t="s">
        <v>462</v>
      </c>
      <c r="C1958" s="20" t="s">
        <v>729</v>
      </c>
      <c r="D1958" s="20" t="s">
        <v>727</v>
      </c>
      <c r="E1958" s="20" t="s">
        <v>4399</v>
      </c>
      <c r="F1958" s="20" t="s">
        <v>473</v>
      </c>
      <c r="G1958" s="20">
        <v>5.48</v>
      </c>
      <c r="H1958" s="20" t="s">
        <v>1679</v>
      </c>
      <c r="I1958" s="20" t="s">
        <v>4390</v>
      </c>
      <c r="J1958" s="20" t="s">
        <v>1681</v>
      </c>
      <c r="K1958" s="20" t="s">
        <v>1681</v>
      </c>
      <c r="L1958" s="20" t="s">
        <v>462</v>
      </c>
      <c r="M1958" s="20">
        <v>4</v>
      </c>
      <c r="N1958" s="20" t="s">
        <v>1679</v>
      </c>
      <c r="P1958" s="20">
        <v>0</v>
      </c>
      <c r="Q1958" s="20" t="s">
        <v>545</v>
      </c>
      <c r="R1958" s="20" t="s">
        <v>488</v>
      </c>
      <c r="S1958" s="20" t="s">
        <v>221</v>
      </c>
      <c r="T1958" s="20" t="s">
        <v>4397</v>
      </c>
      <c r="U1958" s="20" t="s">
        <v>4392</v>
      </c>
      <c r="V1958" s="20">
        <v>9</v>
      </c>
      <c r="W1958" s="20">
        <v>278</v>
      </c>
      <c r="Y1958" s="20" t="s">
        <v>1684</v>
      </c>
      <c r="Z1958" s="20" t="s">
        <v>1685</v>
      </c>
      <c r="AA1958" s="20">
        <v>1.5</v>
      </c>
      <c r="AB1958" s="20">
        <v>8</v>
      </c>
      <c r="AC1958" s="20">
        <v>8</v>
      </c>
      <c r="AD1958" s="20">
        <v>8</v>
      </c>
      <c r="AL1958" s="20" t="s">
        <v>1686</v>
      </c>
      <c r="AT1958" s="20" t="s">
        <v>1687</v>
      </c>
      <c r="AU1958" s="20" t="s">
        <v>1786</v>
      </c>
      <c r="AZ1958" s="20" t="s">
        <v>1660</v>
      </c>
      <c r="BE1958" s="20" t="s">
        <v>1749</v>
      </c>
      <c r="BL1958" s="20">
        <v>438.4</v>
      </c>
      <c r="BM1958" s="20">
        <v>80</v>
      </c>
    </row>
    <row r="1959" spans="1:65" x14ac:dyDescent="0.25">
      <c r="A1959" s="20" t="s">
        <v>1677</v>
      </c>
      <c r="B1959" s="20" t="s">
        <v>462</v>
      </c>
      <c r="C1959" s="20" t="s">
        <v>729</v>
      </c>
      <c r="D1959" s="20" t="s">
        <v>727</v>
      </c>
      <c r="E1959" s="20" t="s">
        <v>4400</v>
      </c>
      <c r="F1959" s="20" t="s">
        <v>474</v>
      </c>
      <c r="G1959" s="20">
        <v>15.09</v>
      </c>
      <c r="H1959" s="20" t="s">
        <v>1679</v>
      </c>
      <c r="I1959" s="20" t="s">
        <v>4390</v>
      </c>
      <c r="J1959" s="20" t="s">
        <v>1681</v>
      </c>
      <c r="K1959" s="20" t="s">
        <v>1681</v>
      </c>
      <c r="L1959" s="20" t="s">
        <v>462</v>
      </c>
      <c r="M1959" s="20">
        <v>4</v>
      </c>
      <c r="N1959" s="20" t="s">
        <v>1679</v>
      </c>
      <c r="P1959" s="20">
        <v>0</v>
      </c>
      <c r="Q1959" s="20" t="s">
        <v>545</v>
      </c>
      <c r="R1959" s="20" t="s">
        <v>488</v>
      </c>
      <c r="S1959" s="20" t="s">
        <v>221</v>
      </c>
      <c r="T1959" s="20" t="s">
        <v>4394</v>
      </c>
      <c r="U1959" s="20" t="s">
        <v>4392</v>
      </c>
      <c r="V1959" s="20">
        <v>9</v>
      </c>
      <c r="W1959" s="20">
        <v>278</v>
      </c>
      <c r="Y1959" s="20" t="s">
        <v>1684</v>
      </c>
      <c r="Z1959" s="20" t="s">
        <v>1685</v>
      </c>
      <c r="AA1959" s="20">
        <v>1.5</v>
      </c>
      <c r="AB1959" s="20">
        <v>8</v>
      </c>
      <c r="AC1959" s="20">
        <v>8</v>
      </c>
      <c r="AD1959" s="20">
        <v>8</v>
      </c>
      <c r="AL1959" s="20" t="s">
        <v>1686</v>
      </c>
      <c r="AT1959" s="20" t="s">
        <v>1687</v>
      </c>
      <c r="AU1959" s="20" t="s">
        <v>1786</v>
      </c>
      <c r="AZ1959" s="20" t="s">
        <v>1660</v>
      </c>
      <c r="BE1959" s="20" t="s">
        <v>1749</v>
      </c>
      <c r="BL1959" s="20">
        <v>1207.2</v>
      </c>
      <c r="BM1959" s="20">
        <v>80</v>
      </c>
    </row>
    <row r="1960" spans="1:65" x14ac:dyDescent="0.25">
      <c r="A1960" s="20" t="s">
        <v>1677</v>
      </c>
      <c r="B1960" s="20" t="s">
        <v>462</v>
      </c>
      <c r="C1960" s="20" t="s">
        <v>729</v>
      </c>
      <c r="D1960" s="20" t="s">
        <v>727</v>
      </c>
      <c r="E1960" s="20" t="s">
        <v>4401</v>
      </c>
      <c r="F1960" s="20" t="s">
        <v>475</v>
      </c>
      <c r="G1960" s="20">
        <v>1.77</v>
      </c>
      <c r="H1960" s="20" t="s">
        <v>1679</v>
      </c>
      <c r="I1960" s="20" t="s">
        <v>4390</v>
      </c>
      <c r="J1960" s="20" t="s">
        <v>1681</v>
      </c>
      <c r="K1960" s="20" t="s">
        <v>1681</v>
      </c>
      <c r="L1960" s="20" t="s">
        <v>462</v>
      </c>
      <c r="M1960" s="20">
        <v>4</v>
      </c>
      <c r="N1960" s="20" t="s">
        <v>1679</v>
      </c>
      <c r="P1960" s="20">
        <v>0</v>
      </c>
      <c r="Q1960" s="20" t="s">
        <v>545</v>
      </c>
      <c r="R1960" s="20" t="s">
        <v>488</v>
      </c>
      <c r="S1960" s="20" t="s">
        <v>221</v>
      </c>
      <c r="T1960" s="20" t="s">
        <v>4394</v>
      </c>
      <c r="U1960" s="20" t="s">
        <v>4392</v>
      </c>
      <c r="V1960" s="20">
        <v>9</v>
      </c>
      <c r="W1960" s="20">
        <v>278</v>
      </c>
      <c r="Y1960" s="20" t="s">
        <v>1684</v>
      </c>
      <c r="Z1960" s="20" t="s">
        <v>1685</v>
      </c>
      <c r="AA1960" s="20">
        <v>1.5</v>
      </c>
      <c r="AB1960" s="20">
        <v>8</v>
      </c>
      <c r="AC1960" s="20">
        <v>8</v>
      </c>
      <c r="AD1960" s="20">
        <v>8</v>
      </c>
      <c r="AL1960" s="20" t="s">
        <v>1686</v>
      </c>
      <c r="AT1960" s="20" t="s">
        <v>1687</v>
      </c>
      <c r="AU1960" s="20" t="s">
        <v>1786</v>
      </c>
      <c r="AZ1960" s="20" t="s">
        <v>1660</v>
      </c>
      <c r="BE1960" s="20" t="s">
        <v>1749</v>
      </c>
      <c r="BL1960" s="20">
        <v>141.6</v>
      </c>
      <c r="BM1960" s="20">
        <v>80</v>
      </c>
    </row>
    <row r="1961" spans="1:65" x14ac:dyDescent="0.25">
      <c r="A1961" s="20" t="s">
        <v>1677</v>
      </c>
      <c r="B1961" s="20" t="s">
        <v>462</v>
      </c>
      <c r="C1961" s="20" t="s">
        <v>729</v>
      </c>
      <c r="D1961" s="20" t="s">
        <v>727</v>
      </c>
      <c r="E1961" s="20" t="s">
        <v>4402</v>
      </c>
      <c r="F1961" s="20" t="s">
        <v>476</v>
      </c>
      <c r="G1961" s="20">
        <v>5.97</v>
      </c>
      <c r="H1961" s="20" t="s">
        <v>1679</v>
      </c>
      <c r="I1961" s="20" t="s">
        <v>4390</v>
      </c>
      <c r="J1961" s="20" t="s">
        <v>1681</v>
      </c>
      <c r="K1961" s="20" t="s">
        <v>1681</v>
      </c>
      <c r="L1961" s="20" t="s">
        <v>462</v>
      </c>
      <c r="M1961" s="20">
        <v>4</v>
      </c>
      <c r="N1961" s="20" t="s">
        <v>1679</v>
      </c>
      <c r="P1961" s="20">
        <v>0</v>
      </c>
      <c r="Q1961" s="20" t="s">
        <v>545</v>
      </c>
      <c r="R1961" s="20" t="s">
        <v>488</v>
      </c>
      <c r="S1961" s="20" t="s">
        <v>221</v>
      </c>
      <c r="T1961" s="20" t="s">
        <v>4394</v>
      </c>
      <c r="U1961" s="20" t="s">
        <v>4392</v>
      </c>
      <c r="V1961" s="20">
        <v>9</v>
      </c>
      <c r="W1961" s="20">
        <v>278</v>
      </c>
      <c r="Y1961" s="20" t="s">
        <v>1684</v>
      </c>
      <c r="Z1961" s="20" t="s">
        <v>1685</v>
      </c>
      <c r="AA1961" s="20">
        <v>1.5</v>
      </c>
      <c r="AB1961" s="20">
        <v>8</v>
      </c>
      <c r="AC1961" s="20">
        <v>8</v>
      </c>
      <c r="AD1961" s="20">
        <v>8</v>
      </c>
      <c r="AL1961" s="20" t="s">
        <v>1686</v>
      </c>
      <c r="AT1961" s="20" t="s">
        <v>1687</v>
      </c>
      <c r="AU1961" s="20" t="s">
        <v>1786</v>
      </c>
      <c r="AZ1961" s="20" t="s">
        <v>1660</v>
      </c>
      <c r="BE1961" s="20" t="s">
        <v>1749</v>
      </c>
      <c r="BL1961" s="20">
        <v>477.6</v>
      </c>
      <c r="BM1961" s="20">
        <v>80</v>
      </c>
    </row>
    <row r="1962" spans="1:65" x14ac:dyDescent="0.25">
      <c r="A1962" s="20" t="s">
        <v>1677</v>
      </c>
      <c r="B1962" s="20" t="s">
        <v>462</v>
      </c>
      <c r="C1962" s="20" t="s">
        <v>729</v>
      </c>
      <c r="D1962" s="20" t="s">
        <v>727</v>
      </c>
      <c r="E1962" s="20" t="s">
        <v>4403</v>
      </c>
      <c r="F1962" s="20" t="s">
        <v>477</v>
      </c>
      <c r="G1962" s="20">
        <v>0.6</v>
      </c>
      <c r="H1962" s="20" t="s">
        <v>1679</v>
      </c>
      <c r="I1962" s="20" t="s">
        <v>4390</v>
      </c>
      <c r="J1962" s="20" t="s">
        <v>1681</v>
      </c>
      <c r="K1962" s="20" t="s">
        <v>1681</v>
      </c>
      <c r="L1962" s="20" t="s">
        <v>462</v>
      </c>
      <c r="M1962" s="20">
        <v>4</v>
      </c>
      <c r="N1962" s="20" t="s">
        <v>1679</v>
      </c>
      <c r="P1962" s="20">
        <v>0</v>
      </c>
      <c r="Q1962" s="20" t="s">
        <v>545</v>
      </c>
      <c r="R1962" s="20" t="s">
        <v>488</v>
      </c>
      <c r="S1962" s="20" t="s">
        <v>221</v>
      </c>
      <c r="T1962" s="20" t="s">
        <v>4394</v>
      </c>
      <c r="U1962" s="20" t="s">
        <v>4392</v>
      </c>
      <c r="V1962" s="20">
        <v>9</v>
      </c>
      <c r="W1962" s="20">
        <v>278</v>
      </c>
      <c r="Y1962" s="20" t="s">
        <v>1684</v>
      </c>
      <c r="Z1962" s="20" t="s">
        <v>1685</v>
      </c>
      <c r="AA1962" s="20">
        <v>1.5</v>
      </c>
      <c r="AB1962" s="20">
        <v>8</v>
      </c>
      <c r="AC1962" s="20">
        <v>8</v>
      </c>
      <c r="AD1962" s="20">
        <v>8</v>
      </c>
      <c r="AL1962" s="20" t="s">
        <v>1686</v>
      </c>
      <c r="AT1962" s="20" t="s">
        <v>1687</v>
      </c>
      <c r="AU1962" s="20" t="s">
        <v>1786</v>
      </c>
      <c r="AZ1962" s="20" t="s">
        <v>1660</v>
      </c>
      <c r="BE1962" s="20" t="s">
        <v>1749</v>
      </c>
      <c r="BL1962" s="20">
        <v>48</v>
      </c>
      <c r="BM1962" s="20">
        <v>80</v>
      </c>
    </row>
    <row r="1963" spans="1:65" x14ac:dyDescent="0.25">
      <c r="A1963" s="20" t="s">
        <v>1677</v>
      </c>
      <c r="B1963" s="20" t="s">
        <v>462</v>
      </c>
      <c r="C1963" s="20" t="s">
        <v>729</v>
      </c>
      <c r="D1963" s="20" t="s">
        <v>727</v>
      </c>
      <c r="E1963" s="20" t="s">
        <v>4404</v>
      </c>
      <c r="F1963" s="20" t="s">
        <v>478</v>
      </c>
      <c r="G1963" s="20">
        <v>3.53</v>
      </c>
      <c r="H1963" s="20" t="s">
        <v>1679</v>
      </c>
      <c r="I1963" s="20" t="s">
        <v>4390</v>
      </c>
      <c r="J1963" s="20" t="s">
        <v>1681</v>
      </c>
      <c r="K1963" s="20" t="s">
        <v>1681</v>
      </c>
      <c r="L1963" s="20" t="s">
        <v>462</v>
      </c>
      <c r="M1963" s="20">
        <v>4</v>
      </c>
      <c r="N1963" s="20" t="s">
        <v>1679</v>
      </c>
      <c r="P1963" s="20">
        <v>0</v>
      </c>
      <c r="Q1963" s="20" t="s">
        <v>545</v>
      </c>
      <c r="R1963" s="20" t="s">
        <v>701</v>
      </c>
      <c r="S1963" s="20" t="s">
        <v>221</v>
      </c>
      <c r="T1963" s="20" t="s">
        <v>4394</v>
      </c>
      <c r="U1963" s="20" t="s">
        <v>4392</v>
      </c>
      <c r="V1963" s="20">
        <v>9</v>
      </c>
      <c r="W1963" s="20">
        <v>278</v>
      </c>
      <c r="Y1963" s="20" t="s">
        <v>1684</v>
      </c>
      <c r="Z1963" s="20" t="s">
        <v>1685</v>
      </c>
      <c r="AA1963" s="20">
        <v>1.5</v>
      </c>
      <c r="AB1963" s="20">
        <v>8</v>
      </c>
      <c r="AC1963" s="20">
        <v>8</v>
      </c>
      <c r="AD1963" s="20">
        <v>8</v>
      </c>
      <c r="AL1963" s="20" t="s">
        <v>1686</v>
      </c>
      <c r="AT1963" s="20" t="s">
        <v>1687</v>
      </c>
      <c r="AU1963" s="20" t="s">
        <v>1786</v>
      </c>
      <c r="AZ1963" s="20" t="s">
        <v>1660</v>
      </c>
      <c r="BE1963" s="20" t="s">
        <v>1749</v>
      </c>
      <c r="BL1963" s="20">
        <v>282.39999999999998</v>
      </c>
      <c r="BM1963" s="20">
        <v>80</v>
      </c>
    </row>
    <row r="1964" spans="1:65" x14ac:dyDescent="0.25">
      <c r="A1964" s="20" t="s">
        <v>1677</v>
      </c>
      <c r="B1964" s="20" t="s">
        <v>462</v>
      </c>
      <c r="C1964" s="20" t="s">
        <v>729</v>
      </c>
      <c r="D1964" s="20" t="s">
        <v>727</v>
      </c>
      <c r="E1964" s="20" t="s">
        <v>4405</v>
      </c>
      <c r="F1964" s="20" t="s">
        <v>479</v>
      </c>
      <c r="G1964" s="20">
        <v>6.66</v>
      </c>
      <c r="H1964" s="20" t="s">
        <v>1679</v>
      </c>
      <c r="I1964" s="20" t="s">
        <v>4390</v>
      </c>
      <c r="J1964" s="20" t="s">
        <v>1681</v>
      </c>
      <c r="K1964" s="20" t="s">
        <v>1681</v>
      </c>
      <c r="L1964" s="20" t="s">
        <v>462</v>
      </c>
      <c r="M1964" s="20">
        <v>4</v>
      </c>
      <c r="N1964" s="20" t="s">
        <v>1679</v>
      </c>
      <c r="P1964" s="20">
        <v>0</v>
      </c>
      <c r="Q1964" s="20" t="s">
        <v>545</v>
      </c>
      <c r="R1964" s="20" t="s">
        <v>701</v>
      </c>
      <c r="S1964" s="20" t="s">
        <v>221</v>
      </c>
      <c r="T1964" s="20" t="s">
        <v>4394</v>
      </c>
      <c r="U1964" s="20" t="s">
        <v>4392</v>
      </c>
      <c r="V1964" s="20">
        <v>9</v>
      </c>
      <c r="W1964" s="20">
        <v>278</v>
      </c>
      <c r="Y1964" s="20" t="s">
        <v>1684</v>
      </c>
      <c r="Z1964" s="20" t="s">
        <v>1685</v>
      </c>
      <c r="AA1964" s="20">
        <v>1.5</v>
      </c>
      <c r="AB1964" s="20">
        <v>8</v>
      </c>
      <c r="AC1964" s="20">
        <v>8</v>
      </c>
      <c r="AD1964" s="20">
        <v>8</v>
      </c>
      <c r="AL1964" s="20" t="s">
        <v>1686</v>
      </c>
      <c r="AT1964" s="20" t="s">
        <v>1687</v>
      </c>
      <c r="AU1964" s="20" t="s">
        <v>1786</v>
      </c>
      <c r="AZ1964" s="20" t="s">
        <v>1660</v>
      </c>
      <c r="BE1964" s="20" t="s">
        <v>1749</v>
      </c>
      <c r="BL1964" s="20">
        <v>532.79999999999995</v>
      </c>
      <c r="BM1964" s="20">
        <v>80</v>
      </c>
    </row>
    <row r="1965" spans="1:65" x14ac:dyDescent="0.25">
      <c r="A1965" s="20" t="s">
        <v>1677</v>
      </c>
      <c r="B1965" s="20" t="s">
        <v>462</v>
      </c>
      <c r="C1965" s="20" t="s">
        <v>729</v>
      </c>
      <c r="D1965" s="20" t="s">
        <v>727</v>
      </c>
      <c r="E1965" s="20" t="s">
        <v>4406</v>
      </c>
      <c r="F1965" s="20" t="s">
        <v>480</v>
      </c>
      <c r="G1965" s="20">
        <v>8.73</v>
      </c>
      <c r="H1965" s="20" t="s">
        <v>1679</v>
      </c>
      <c r="I1965" s="20" t="s">
        <v>4390</v>
      </c>
      <c r="J1965" s="20" t="s">
        <v>1681</v>
      </c>
      <c r="K1965" s="20" t="s">
        <v>1681</v>
      </c>
      <c r="L1965" s="20" t="s">
        <v>462</v>
      </c>
      <c r="M1965" s="20">
        <v>4</v>
      </c>
      <c r="N1965" s="20" t="s">
        <v>1679</v>
      </c>
      <c r="P1965" s="20">
        <v>0</v>
      </c>
      <c r="Q1965" s="20" t="s">
        <v>545</v>
      </c>
      <c r="R1965" s="20" t="s">
        <v>701</v>
      </c>
      <c r="S1965" s="20" t="s">
        <v>221</v>
      </c>
      <c r="T1965" s="20" t="s">
        <v>4394</v>
      </c>
      <c r="U1965" s="20" t="s">
        <v>4392</v>
      </c>
      <c r="V1965" s="20">
        <v>9</v>
      </c>
      <c r="W1965" s="20">
        <v>278</v>
      </c>
      <c r="Y1965" s="20" t="s">
        <v>1684</v>
      </c>
      <c r="Z1965" s="20" t="s">
        <v>1685</v>
      </c>
      <c r="AA1965" s="20">
        <v>1.5</v>
      </c>
      <c r="AB1965" s="20">
        <v>8</v>
      </c>
      <c r="AC1965" s="20">
        <v>8</v>
      </c>
      <c r="AD1965" s="20">
        <v>8</v>
      </c>
      <c r="AL1965" s="20" t="s">
        <v>1686</v>
      </c>
      <c r="AT1965" s="20" t="s">
        <v>1687</v>
      </c>
      <c r="AU1965" s="20" t="s">
        <v>1786</v>
      </c>
      <c r="AZ1965" s="20" t="s">
        <v>1660</v>
      </c>
      <c r="BE1965" s="20" t="s">
        <v>1749</v>
      </c>
      <c r="BL1965" s="20">
        <v>698.4</v>
      </c>
      <c r="BM1965" s="20">
        <v>80</v>
      </c>
    </row>
    <row r="1966" spans="1:65" x14ac:dyDescent="0.25">
      <c r="A1966" s="20" t="s">
        <v>1677</v>
      </c>
      <c r="B1966" s="20" t="s">
        <v>462</v>
      </c>
      <c r="C1966" s="20" t="s">
        <v>729</v>
      </c>
      <c r="D1966" s="20" t="s">
        <v>727</v>
      </c>
      <c r="E1966" s="20" t="s">
        <v>4407</v>
      </c>
      <c r="F1966" s="20" t="s">
        <v>481</v>
      </c>
      <c r="G1966" s="20">
        <v>2.63</v>
      </c>
      <c r="H1966" s="20" t="s">
        <v>1679</v>
      </c>
      <c r="I1966" s="20" t="s">
        <v>4390</v>
      </c>
      <c r="J1966" s="20" t="s">
        <v>1681</v>
      </c>
      <c r="K1966" s="20" t="s">
        <v>1681</v>
      </c>
      <c r="L1966" s="20" t="s">
        <v>462</v>
      </c>
      <c r="M1966" s="20">
        <v>4</v>
      </c>
      <c r="N1966" s="20" t="s">
        <v>1679</v>
      </c>
      <c r="P1966" s="20">
        <v>0</v>
      </c>
      <c r="Q1966" s="20" t="s">
        <v>545</v>
      </c>
      <c r="R1966" s="20" t="s">
        <v>488</v>
      </c>
      <c r="S1966" s="20" t="s">
        <v>221</v>
      </c>
      <c r="T1966" s="20" t="s">
        <v>4394</v>
      </c>
      <c r="U1966" s="20" t="s">
        <v>4392</v>
      </c>
      <c r="V1966" s="20">
        <v>9</v>
      </c>
      <c r="W1966" s="20">
        <v>278</v>
      </c>
      <c r="Y1966" s="20" t="s">
        <v>1684</v>
      </c>
      <c r="Z1966" s="20" t="s">
        <v>1685</v>
      </c>
      <c r="AA1966" s="20">
        <v>1.5</v>
      </c>
      <c r="AB1966" s="20">
        <v>8</v>
      </c>
      <c r="AC1966" s="20">
        <v>8</v>
      </c>
      <c r="AD1966" s="20">
        <v>8</v>
      </c>
      <c r="AL1966" s="20" t="s">
        <v>1686</v>
      </c>
      <c r="AT1966" s="20" t="s">
        <v>1687</v>
      </c>
      <c r="AU1966" s="20" t="s">
        <v>1786</v>
      </c>
      <c r="AZ1966" s="20" t="s">
        <v>1660</v>
      </c>
      <c r="BE1966" s="20" t="s">
        <v>1749</v>
      </c>
      <c r="BL1966" s="20">
        <v>210.4</v>
      </c>
      <c r="BM1966" s="20">
        <v>80</v>
      </c>
    </row>
    <row r="1967" spans="1:65" x14ac:dyDescent="0.25">
      <c r="A1967" s="20" t="s">
        <v>1677</v>
      </c>
      <c r="B1967" s="20" t="s">
        <v>462</v>
      </c>
      <c r="C1967" s="20" t="s">
        <v>729</v>
      </c>
      <c r="D1967" s="20" t="s">
        <v>727</v>
      </c>
      <c r="E1967" s="20" t="s">
        <v>4408</v>
      </c>
      <c r="F1967" s="20" t="s">
        <v>482</v>
      </c>
      <c r="G1967" s="20">
        <v>5.62</v>
      </c>
      <c r="H1967" s="20" t="s">
        <v>1679</v>
      </c>
      <c r="I1967" s="20" t="s">
        <v>4390</v>
      </c>
      <c r="J1967" s="20" t="s">
        <v>1681</v>
      </c>
      <c r="K1967" s="20" t="s">
        <v>1681</v>
      </c>
      <c r="L1967" s="20" t="s">
        <v>462</v>
      </c>
      <c r="M1967" s="20">
        <v>4</v>
      </c>
      <c r="N1967" s="20" t="s">
        <v>1679</v>
      </c>
      <c r="P1967" s="20">
        <v>0</v>
      </c>
      <c r="Q1967" s="20" t="s">
        <v>545</v>
      </c>
      <c r="R1967" s="20" t="s">
        <v>488</v>
      </c>
      <c r="S1967" s="20" t="s">
        <v>221</v>
      </c>
      <c r="T1967" s="20" t="s">
        <v>4394</v>
      </c>
      <c r="U1967" s="20" t="s">
        <v>4392</v>
      </c>
      <c r="V1967" s="20">
        <v>9</v>
      </c>
      <c r="W1967" s="20">
        <v>278</v>
      </c>
      <c r="Y1967" s="20" t="s">
        <v>1684</v>
      </c>
      <c r="Z1967" s="20" t="s">
        <v>1685</v>
      </c>
      <c r="AA1967" s="20">
        <v>1.5</v>
      </c>
      <c r="AB1967" s="20">
        <v>8</v>
      </c>
      <c r="AC1967" s="20">
        <v>8</v>
      </c>
      <c r="AD1967" s="20">
        <v>8</v>
      </c>
      <c r="AL1967" s="20" t="s">
        <v>1686</v>
      </c>
      <c r="AT1967" s="20" t="s">
        <v>1687</v>
      </c>
      <c r="AU1967" s="20" t="s">
        <v>1786</v>
      </c>
      <c r="AZ1967" s="20" t="s">
        <v>1660</v>
      </c>
      <c r="BE1967" s="20" t="s">
        <v>1749</v>
      </c>
      <c r="BL1967" s="20">
        <v>449.6</v>
      </c>
      <c r="BM1967" s="20">
        <v>80</v>
      </c>
    </row>
    <row r="1968" spans="1:65" x14ac:dyDescent="0.25">
      <c r="A1968" s="20" t="s">
        <v>1677</v>
      </c>
      <c r="B1968" s="20" t="s">
        <v>462</v>
      </c>
      <c r="C1968" s="20" t="s">
        <v>729</v>
      </c>
      <c r="D1968" s="20" t="s">
        <v>727</v>
      </c>
      <c r="E1968" s="20" t="s">
        <v>4409</v>
      </c>
      <c r="F1968" s="20" t="s">
        <v>483</v>
      </c>
      <c r="G1968" s="20">
        <v>5.35</v>
      </c>
      <c r="H1968" s="20" t="s">
        <v>1679</v>
      </c>
      <c r="I1968" s="20" t="s">
        <v>4390</v>
      </c>
      <c r="J1968" s="20" t="s">
        <v>1681</v>
      </c>
      <c r="K1968" s="20" t="s">
        <v>1681</v>
      </c>
      <c r="L1968" s="20" t="s">
        <v>462</v>
      </c>
      <c r="M1968" s="20">
        <v>4</v>
      </c>
      <c r="N1968" s="20" t="s">
        <v>1679</v>
      </c>
      <c r="P1968" s="20">
        <v>0</v>
      </c>
      <c r="Q1968" s="20" t="s">
        <v>545</v>
      </c>
      <c r="R1968" s="20" t="s">
        <v>488</v>
      </c>
      <c r="S1968" s="20" t="s">
        <v>221</v>
      </c>
      <c r="T1968" s="20" t="s">
        <v>4394</v>
      </c>
      <c r="U1968" s="20" t="s">
        <v>4392</v>
      </c>
      <c r="V1968" s="20">
        <v>9</v>
      </c>
      <c r="W1968" s="20">
        <v>278</v>
      </c>
      <c r="Y1968" s="20" t="s">
        <v>1684</v>
      </c>
      <c r="Z1968" s="20" t="s">
        <v>1685</v>
      </c>
      <c r="AA1968" s="20">
        <v>1.5</v>
      </c>
      <c r="AB1968" s="20">
        <v>8</v>
      </c>
      <c r="AC1968" s="20">
        <v>8</v>
      </c>
      <c r="AD1968" s="20">
        <v>8</v>
      </c>
      <c r="AL1968" s="20" t="s">
        <v>1686</v>
      </c>
      <c r="AT1968" s="20" t="s">
        <v>1687</v>
      </c>
      <c r="AU1968" s="20" t="s">
        <v>1786</v>
      </c>
      <c r="AZ1968" s="20" t="s">
        <v>1660</v>
      </c>
      <c r="BE1968" s="20" t="s">
        <v>1749</v>
      </c>
      <c r="BL1968" s="20">
        <v>428</v>
      </c>
      <c r="BM1968" s="20">
        <v>80</v>
      </c>
    </row>
    <row r="1969" spans="1:65" x14ac:dyDescent="0.25">
      <c r="A1969" s="20" t="s">
        <v>1677</v>
      </c>
      <c r="B1969" s="20" t="s">
        <v>462</v>
      </c>
      <c r="C1969" s="20" t="s">
        <v>729</v>
      </c>
      <c r="D1969" s="20" t="s">
        <v>727</v>
      </c>
      <c r="E1969" s="20" t="s">
        <v>4410</v>
      </c>
      <c r="F1969" s="20" t="s">
        <v>484</v>
      </c>
      <c r="G1969" s="20">
        <v>3.43</v>
      </c>
      <c r="H1969" s="20" t="s">
        <v>1679</v>
      </c>
      <c r="I1969" s="20" t="s">
        <v>4390</v>
      </c>
      <c r="J1969" s="20" t="s">
        <v>1681</v>
      </c>
      <c r="K1969" s="20" t="s">
        <v>1681</v>
      </c>
      <c r="L1969" s="20" t="s">
        <v>462</v>
      </c>
      <c r="M1969" s="20">
        <v>4</v>
      </c>
      <c r="N1969" s="20" t="s">
        <v>1679</v>
      </c>
      <c r="P1969" s="20">
        <v>0</v>
      </c>
      <c r="Q1969" s="20" t="s">
        <v>545</v>
      </c>
      <c r="R1969" s="20" t="s">
        <v>488</v>
      </c>
      <c r="S1969" s="20" t="s">
        <v>221</v>
      </c>
      <c r="T1969" s="20" t="s">
        <v>4394</v>
      </c>
      <c r="U1969" s="20" t="s">
        <v>4392</v>
      </c>
      <c r="V1969" s="20">
        <v>9</v>
      </c>
      <c r="W1969" s="20">
        <v>278</v>
      </c>
      <c r="Y1969" s="20" t="s">
        <v>1684</v>
      </c>
      <c r="Z1969" s="20" t="s">
        <v>1685</v>
      </c>
      <c r="AA1969" s="20">
        <v>1.5</v>
      </c>
      <c r="AB1969" s="20">
        <v>8</v>
      </c>
      <c r="AC1969" s="20">
        <v>8</v>
      </c>
      <c r="AD1969" s="20">
        <v>8</v>
      </c>
      <c r="AL1969" s="20" t="s">
        <v>1686</v>
      </c>
      <c r="AT1969" s="20" t="s">
        <v>1687</v>
      </c>
      <c r="AU1969" s="20" t="s">
        <v>1786</v>
      </c>
      <c r="AZ1969" s="20" t="s">
        <v>1660</v>
      </c>
      <c r="BE1969" s="20" t="s">
        <v>1749</v>
      </c>
      <c r="BL1969" s="20">
        <v>274.39999999999998</v>
      </c>
      <c r="BM1969" s="20">
        <v>80</v>
      </c>
    </row>
    <row r="1970" spans="1:65" x14ac:dyDescent="0.25">
      <c r="A1970" s="20" t="s">
        <v>1677</v>
      </c>
      <c r="B1970" s="20" t="s">
        <v>462</v>
      </c>
      <c r="C1970" s="20" t="s">
        <v>729</v>
      </c>
      <c r="D1970" s="20" t="s">
        <v>727</v>
      </c>
      <c r="E1970" s="20" t="s">
        <v>4411</v>
      </c>
      <c r="F1970" s="20" t="s">
        <v>485</v>
      </c>
      <c r="G1970" s="20">
        <v>0.88</v>
      </c>
      <c r="H1970" s="20" t="s">
        <v>1679</v>
      </c>
      <c r="I1970" s="20" t="s">
        <v>4390</v>
      </c>
      <c r="J1970" s="20" t="s">
        <v>1681</v>
      </c>
      <c r="K1970" s="20" t="s">
        <v>1681</v>
      </c>
      <c r="L1970" s="20" t="s">
        <v>462</v>
      </c>
      <c r="M1970" s="20">
        <v>4</v>
      </c>
      <c r="N1970" s="20" t="s">
        <v>1679</v>
      </c>
      <c r="P1970" s="20">
        <v>0</v>
      </c>
      <c r="Q1970" s="20" t="s">
        <v>545</v>
      </c>
      <c r="R1970" s="20" t="s">
        <v>488</v>
      </c>
      <c r="S1970" s="20" t="s">
        <v>221</v>
      </c>
      <c r="T1970" s="20" t="s">
        <v>4394</v>
      </c>
      <c r="U1970" s="20" t="s">
        <v>4392</v>
      </c>
      <c r="V1970" s="20">
        <v>9</v>
      </c>
      <c r="W1970" s="20">
        <v>278</v>
      </c>
      <c r="Y1970" s="20" t="s">
        <v>1684</v>
      </c>
      <c r="Z1970" s="20" t="s">
        <v>1685</v>
      </c>
      <c r="AA1970" s="20">
        <v>1.5</v>
      </c>
      <c r="AB1970" s="20">
        <v>8</v>
      </c>
      <c r="AC1970" s="20">
        <v>8</v>
      </c>
      <c r="AD1970" s="20">
        <v>8</v>
      </c>
      <c r="AL1970" s="20" t="s">
        <v>1686</v>
      </c>
      <c r="AT1970" s="20" t="s">
        <v>1687</v>
      </c>
      <c r="AU1970" s="20" t="s">
        <v>1786</v>
      </c>
      <c r="AZ1970" s="20" t="s">
        <v>1660</v>
      </c>
      <c r="BE1970" s="20" t="s">
        <v>1749</v>
      </c>
      <c r="BL1970" s="20">
        <v>70.400000000000006</v>
      </c>
      <c r="BM1970" s="20">
        <v>80</v>
      </c>
    </row>
    <row r="1971" spans="1:65" x14ac:dyDescent="0.25">
      <c r="A1971" s="20" t="s">
        <v>1677</v>
      </c>
      <c r="B1971" s="20" t="s">
        <v>462</v>
      </c>
      <c r="C1971" s="20" t="s">
        <v>729</v>
      </c>
      <c r="D1971" s="20" t="s">
        <v>727</v>
      </c>
      <c r="E1971" s="20" t="s">
        <v>4412</v>
      </c>
      <c r="F1971" s="20" t="s">
        <v>486</v>
      </c>
      <c r="G1971" s="20">
        <v>3.04</v>
      </c>
      <c r="H1971" s="20" t="s">
        <v>1679</v>
      </c>
      <c r="I1971" s="20" t="s">
        <v>4390</v>
      </c>
      <c r="J1971" s="20" t="s">
        <v>1681</v>
      </c>
      <c r="K1971" s="20" t="s">
        <v>1681</v>
      </c>
      <c r="L1971" s="20" t="s">
        <v>462</v>
      </c>
      <c r="M1971" s="20">
        <v>4</v>
      </c>
      <c r="N1971" s="20" t="s">
        <v>1679</v>
      </c>
      <c r="P1971" s="20">
        <v>0</v>
      </c>
      <c r="Q1971" s="20" t="s">
        <v>545</v>
      </c>
      <c r="R1971" s="20" t="s">
        <v>488</v>
      </c>
      <c r="S1971" s="20" t="s">
        <v>221</v>
      </c>
      <c r="T1971" s="20" t="s">
        <v>4394</v>
      </c>
      <c r="U1971" s="20" t="s">
        <v>4392</v>
      </c>
      <c r="V1971" s="20">
        <v>9</v>
      </c>
      <c r="W1971" s="20">
        <v>278</v>
      </c>
      <c r="Y1971" s="20" t="s">
        <v>1684</v>
      </c>
      <c r="Z1971" s="20" t="s">
        <v>1685</v>
      </c>
      <c r="AA1971" s="20">
        <v>1.5</v>
      </c>
      <c r="AB1971" s="20">
        <v>8</v>
      </c>
      <c r="AC1971" s="20">
        <v>8</v>
      </c>
      <c r="AD1971" s="20">
        <v>8</v>
      </c>
      <c r="AL1971" s="20" t="s">
        <v>1686</v>
      </c>
      <c r="AT1971" s="20" t="s">
        <v>1687</v>
      </c>
      <c r="AU1971" s="20" t="s">
        <v>1786</v>
      </c>
      <c r="AZ1971" s="20" t="s">
        <v>1660</v>
      </c>
      <c r="BE1971" s="20" t="s">
        <v>1749</v>
      </c>
      <c r="BL1971" s="20">
        <v>243.2</v>
      </c>
      <c r="BM1971" s="20">
        <v>80</v>
      </c>
    </row>
    <row r="1972" spans="1:65" x14ac:dyDescent="0.25">
      <c r="A1972" s="20" t="s">
        <v>1677</v>
      </c>
      <c r="B1972" s="20" t="s">
        <v>462</v>
      </c>
      <c r="C1972" s="20" t="s">
        <v>729</v>
      </c>
      <c r="D1972" s="20" t="s">
        <v>727</v>
      </c>
      <c r="E1972" s="20" t="s">
        <v>4413</v>
      </c>
      <c r="F1972" s="20" t="s">
        <v>489</v>
      </c>
      <c r="G1972" s="20">
        <v>2.1800000000000002</v>
      </c>
      <c r="H1972" s="20" t="s">
        <v>1679</v>
      </c>
      <c r="I1972" s="20" t="s">
        <v>4390</v>
      </c>
      <c r="J1972" s="20" t="s">
        <v>1681</v>
      </c>
      <c r="K1972" s="20" t="s">
        <v>1681</v>
      </c>
      <c r="L1972" s="20" t="s">
        <v>462</v>
      </c>
      <c r="M1972" s="20">
        <v>4</v>
      </c>
      <c r="N1972" s="20" t="s">
        <v>1679</v>
      </c>
      <c r="P1972" s="20">
        <v>0</v>
      </c>
      <c r="Q1972" s="20" t="s">
        <v>545</v>
      </c>
      <c r="R1972" s="20" t="s">
        <v>488</v>
      </c>
      <c r="S1972" s="20" t="s">
        <v>221</v>
      </c>
      <c r="T1972" s="20" t="s">
        <v>4394</v>
      </c>
      <c r="U1972" s="20" t="s">
        <v>4392</v>
      </c>
      <c r="V1972" s="20">
        <v>9</v>
      </c>
      <c r="W1972" s="20">
        <v>278</v>
      </c>
      <c r="Y1972" s="20" t="s">
        <v>1684</v>
      </c>
      <c r="Z1972" s="20" t="s">
        <v>1685</v>
      </c>
      <c r="AA1972" s="20">
        <v>1.5</v>
      </c>
      <c r="AB1972" s="20">
        <v>8</v>
      </c>
      <c r="AC1972" s="20">
        <v>8</v>
      </c>
      <c r="AD1972" s="20">
        <v>8</v>
      </c>
      <c r="AL1972" s="20" t="s">
        <v>1686</v>
      </c>
      <c r="AT1972" s="20" t="s">
        <v>1687</v>
      </c>
      <c r="AU1972" s="20" t="s">
        <v>1786</v>
      </c>
      <c r="AZ1972" s="20" t="s">
        <v>1660</v>
      </c>
      <c r="BE1972" s="20" t="s">
        <v>1749</v>
      </c>
      <c r="BL1972" s="20">
        <v>174.4</v>
      </c>
      <c r="BM1972" s="20">
        <v>80</v>
      </c>
    </row>
    <row r="1973" spans="1:65" x14ac:dyDescent="0.25">
      <c r="A1973" s="20" t="s">
        <v>1677</v>
      </c>
      <c r="B1973" s="20" t="s">
        <v>462</v>
      </c>
      <c r="C1973" s="20" t="s">
        <v>729</v>
      </c>
      <c r="D1973" s="20" t="s">
        <v>727</v>
      </c>
      <c r="E1973" s="20" t="s">
        <v>4414</v>
      </c>
      <c r="F1973" s="20" t="s">
        <v>490</v>
      </c>
      <c r="G1973" s="20">
        <v>2.5</v>
      </c>
      <c r="H1973" s="20" t="s">
        <v>1679</v>
      </c>
      <c r="I1973" s="20" t="s">
        <v>4390</v>
      </c>
      <c r="J1973" s="20" t="s">
        <v>1681</v>
      </c>
      <c r="K1973" s="20" t="s">
        <v>1681</v>
      </c>
      <c r="L1973" s="20" t="s">
        <v>462</v>
      </c>
      <c r="M1973" s="20">
        <v>4</v>
      </c>
      <c r="N1973" s="20" t="s">
        <v>1679</v>
      </c>
      <c r="P1973" s="20">
        <v>0</v>
      </c>
      <c r="Q1973" s="20" t="s">
        <v>545</v>
      </c>
      <c r="R1973" s="20" t="s">
        <v>488</v>
      </c>
      <c r="S1973" s="20" t="s">
        <v>221</v>
      </c>
      <c r="T1973" s="20" t="s">
        <v>4394</v>
      </c>
      <c r="U1973" s="20" t="s">
        <v>4392</v>
      </c>
      <c r="V1973" s="20">
        <v>9</v>
      </c>
      <c r="W1973" s="20">
        <v>278</v>
      </c>
      <c r="Y1973" s="20" t="s">
        <v>1684</v>
      </c>
      <c r="Z1973" s="20" t="s">
        <v>1685</v>
      </c>
      <c r="AA1973" s="20">
        <v>1.5</v>
      </c>
      <c r="AB1973" s="20">
        <v>8</v>
      </c>
      <c r="AC1973" s="20">
        <v>8</v>
      </c>
      <c r="AD1973" s="20">
        <v>8</v>
      </c>
      <c r="AL1973" s="20" t="s">
        <v>1686</v>
      </c>
      <c r="AT1973" s="20" t="s">
        <v>1687</v>
      </c>
      <c r="AU1973" s="20" t="s">
        <v>1786</v>
      </c>
      <c r="AZ1973" s="20" t="s">
        <v>1660</v>
      </c>
      <c r="BE1973" s="20" t="s">
        <v>1749</v>
      </c>
      <c r="BL1973" s="20">
        <v>200</v>
      </c>
      <c r="BM1973" s="20">
        <v>80</v>
      </c>
    </row>
    <row r="1974" spans="1:65" x14ac:dyDescent="0.25">
      <c r="A1974" s="20" t="s">
        <v>1677</v>
      </c>
      <c r="B1974" s="20" t="s">
        <v>462</v>
      </c>
      <c r="C1974" s="20" t="s">
        <v>730</v>
      </c>
      <c r="D1974" s="20" t="s">
        <v>711</v>
      </c>
      <c r="E1974" s="20" t="s">
        <v>4415</v>
      </c>
      <c r="F1974" s="20" t="s">
        <v>465</v>
      </c>
      <c r="G1974" s="20">
        <v>10.62</v>
      </c>
      <c r="H1974" s="20" t="s">
        <v>1679</v>
      </c>
      <c r="I1974" s="20" t="s">
        <v>4416</v>
      </c>
      <c r="J1974" s="20" t="s">
        <v>1930</v>
      </c>
      <c r="K1974" s="20" t="s">
        <v>1930</v>
      </c>
      <c r="L1974" s="20" t="s">
        <v>462</v>
      </c>
      <c r="M1974" s="20">
        <v>4</v>
      </c>
      <c r="N1974" s="20" t="s">
        <v>1679</v>
      </c>
      <c r="P1974" s="20">
        <v>0</v>
      </c>
      <c r="Q1974" s="20" t="s">
        <v>545</v>
      </c>
      <c r="R1974" s="20" t="s">
        <v>488</v>
      </c>
      <c r="S1974" s="20" t="s">
        <v>221</v>
      </c>
      <c r="T1974" s="20" t="s">
        <v>4417</v>
      </c>
      <c r="U1974" s="20" t="s">
        <v>4418</v>
      </c>
      <c r="V1974" s="20">
        <v>18</v>
      </c>
      <c r="W1974" s="20">
        <v>572</v>
      </c>
      <c r="Y1974" s="20" t="s">
        <v>1684</v>
      </c>
      <c r="Z1974" s="20" t="s">
        <v>1685</v>
      </c>
      <c r="AA1974" s="20">
        <v>1.5</v>
      </c>
      <c r="AB1974" s="20">
        <v>15</v>
      </c>
      <c r="AC1974" s="20">
        <v>15</v>
      </c>
      <c r="AD1974" s="20">
        <v>15</v>
      </c>
      <c r="AL1974" s="20" t="s">
        <v>1686</v>
      </c>
      <c r="AT1974" s="20" t="s">
        <v>1687</v>
      </c>
      <c r="AY1974" s="20" t="s">
        <v>1719</v>
      </c>
      <c r="BD1974" s="20" t="s">
        <v>1720</v>
      </c>
      <c r="BE1974" s="20" t="s">
        <v>1749</v>
      </c>
      <c r="BL1974" s="20">
        <v>849.6</v>
      </c>
      <c r="BM1974" s="20">
        <v>80</v>
      </c>
    </row>
    <row r="1975" spans="1:65" x14ac:dyDescent="0.25">
      <c r="A1975" s="20" t="s">
        <v>1677</v>
      </c>
      <c r="B1975" s="20" t="s">
        <v>462</v>
      </c>
      <c r="C1975" s="20" t="s">
        <v>730</v>
      </c>
      <c r="D1975" s="20" t="s">
        <v>711</v>
      </c>
      <c r="E1975" s="20" t="s">
        <v>4419</v>
      </c>
      <c r="F1975" s="20" t="s">
        <v>468</v>
      </c>
      <c r="G1975" s="20">
        <v>3.65</v>
      </c>
      <c r="H1975" s="20" t="s">
        <v>1679</v>
      </c>
      <c r="I1975" s="20" t="s">
        <v>4416</v>
      </c>
      <c r="J1975" s="20" t="s">
        <v>1930</v>
      </c>
      <c r="K1975" s="20" t="s">
        <v>1930</v>
      </c>
      <c r="L1975" s="20" t="s">
        <v>462</v>
      </c>
      <c r="M1975" s="20">
        <v>4</v>
      </c>
      <c r="N1975" s="20" t="s">
        <v>1679</v>
      </c>
      <c r="P1975" s="20">
        <v>0</v>
      </c>
      <c r="Q1975" s="20" t="s">
        <v>545</v>
      </c>
      <c r="R1975" s="20" t="s">
        <v>488</v>
      </c>
      <c r="S1975" s="20" t="s">
        <v>221</v>
      </c>
      <c r="T1975" s="20" t="s">
        <v>4420</v>
      </c>
      <c r="U1975" s="20" t="s">
        <v>4418</v>
      </c>
      <c r="V1975" s="20">
        <v>18</v>
      </c>
      <c r="W1975" s="20">
        <v>572</v>
      </c>
      <c r="Y1975" s="20" t="s">
        <v>1684</v>
      </c>
      <c r="Z1975" s="20" t="s">
        <v>1685</v>
      </c>
      <c r="AA1975" s="20">
        <v>1.5</v>
      </c>
      <c r="AB1975" s="20">
        <v>15</v>
      </c>
      <c r="AC1975" s="20">
        <v>15</v>
      </c>
      <c r="AD1975" s="20">
        <v>15</v>
      </c>
      <c r="AL1975" s="20" t="s">
        <v>1686</v>
      </c>
      <c r="AT1975" s="20" t="s">
        <v>1687</v>
      </c>
      <c r="AY1975" s="20" t="s">
        <v>1719</v>
      </c>
      <c r="BD1975" s="20" t="s">
        <v>1720</v>
      </c>
      <c r="BE1975" s="20" t="s">
        <v>1749</v>
      </c>
      <c r="BL1975" s="20">
        <v>292</v>
      </c>
      <c r="BM1975" s="20">
        <v>80</v>
      </c>
    </row>
    <row r="1976" spans="1:65" x14ac:dyDescent="0.25">
      <c r="A1976" s="20" t="s">
        <v>1677</v>
      </c>
      <c r="B1976" s="20" t="s">
        <v>462</v>
      </c>
      <c r="C1976" s="20" t="s">
        <v>730</v>
      </c>
      <c r="D1976" s="20" t="s">
        <v>711</v>
      </c>
      <c r="E1976" s="20" t="s">
        <v>4421</v>
      </c>
      <c r="F1976" s="20" t="s">
        <v>470</v>
      </c>
      <c r="G1976" s="20">
        <v>5.74</v>
      </c>
      <c r="H1976" s="20" t="s">
        <v>1679</v>
      </c>
      <c r="I1976" s="20" t="s">
        <v>4416</v>
      </c>
      <c r="J1976" s="20" t="s">
        <v>1930</v>
      </c>
      <c r="K1976" s="20" t="s">
        <v>1930</v>
      </c>
      <c r="L1976" s="20" t="s">
        <v>462</v>
      </c>
      <c r="M1976" s="20">
        <v>4</v>
      </c>
      <c r="N1976" s="20" t="s">
        <v>1679</v>
      </c>
      <c r="P1976" s="20">
        <v>0</v>
      </c>
      <c r="Q1976" s="20" t="s">
        <v>545</v>
      </c>
      <c r="R1976" s="20" t="s">
        <v>488</v>
      </c>
      <c r="S1976" s="20" t="s">
        <v>221</v>
      </c>
      <c r="T1976" s="20" t="s">
        <v>4420</v>
      </c>
      <c r="U1976" s="20" t="s">
        <v>4418</v>
      </c>
      <c r="V1976" s="20">
        <v>18</v>
      </c>
      <c r="W1976" s="20">
        <v>572</v>
      </c>
      <c r="Y1976" s="20" t="s">
        <v>1684</v>
      </c>
      <c r="Z1976" s="20" t="s">
        <v>1685</v>
      </c>
      <c r="AA1976" s="20">
        <v>1.5</v>
      </c>
      <c r="AB1976" s="20">
        <v>15</v>
      </c>
      <c r="AC1976" s="20">
        <v>15</v>
      </c>
      <c r="AD1976" s="20">
        <v>15</v>
      </c>
      <c r="AL1976" s="20" t="s">
        <v>1686</v>
      </c>
      <c r="AT1976" s="20" t="s">
        <v>1687</v>
      </c>
      <c r="AY1976" s="20" t="s">
        <v>1719</v>
      </c>
      <c r="BD1976" s="20" t="s">
        <v>1720</v>
      </c>
      <c r="BE1976" s="20" t="s">
        <v>1749</v>
      </c>
      <c r="BL1976" s="20">
        <v>459.2</v>
      </c>
      <c r="BM1976" s="20">
        <v>80</v>
      </c>
    </row>
    <row r="1977" spans="1:65" x14ac:dyDescent="0.25">
      <c r="A1977" s="20" t="s">
        <v>1677</v>
      </c>
      <c r="B1977" s="20" t="s">
        <v>462</v>
      </c>
      <c r="C1977" s="20" t="s">
        <v>730</v>
      </c>
      <c r="D1977" s="20" t="s">
        <v>711</v>
      </c>
      <c r="E1977" s="20" t="s">
        <v>4422</v>
      </c>
      <c r="F1977" s="20" t="s">
        <v>471</v>
      </c>
      <c r="G1977" s="20">
        <v>13.74</v>
      </c>
      <c r="H1977" s="20" t="s">
        <v>1679</v>
      </c>
      <c r="I1977" s="20" t="s">
        <v>4416</v>
      </c>
      <c r="J1977" s="20" t="s">
        <v>1930</v>
      </c>
      <c r="K1977" s="20" t="s">
        <v>1930</v>
      </c>
      <c r="L1977" s="20" t="s">
        <v>462</v>
      </c>
      <c r="M1977" s="20">
        <v>4</v>
      </c>
      <c r="N1977" s="20" t="s">
        <v>1679</v>
      </c>
      <c r="P1977" s="20">
        <v>0</v>
      </c>
      <c r="Q1977" s="20" t="s">
        <v>545</v>
      </c>
      <c r="R1977" s="20" t="s">
        <v>488</v>
      </c>
      <c r="S1977" s="20" t="s">
        <v>221</v>
      </c>
      <c r="T1977" s="20" t="s">
        <v>4420</v>
      </c>
      <c r="U1977" s="20" t="s">
        <v>4418</v>
      </c>
      <c r="V1977" s="20">
        <v>18</v>
      </c>
      <c r="W1977" s="20">
        <v>572</v>
      </c>
      <c r="Y1977" s="20" t="s">
        <v>1684</v>
      </c>
      <c r="Z1977" s="20" t="s">
        <v>1685</v>
      </c>
      <c r="AA1977" s="20">
        <v>1.5</v>
      </c>
      <c r="AB1977" s="20">
        <v>15</v>
      </c>
      <c r="AC1977" s="20">
        <v>15</v>
      </c>
      <c r="AD1977" s="20">
        <v>15</v>
      </c>
      <c r="AL1977" s="20" t="s">
        <v>1686</v>
      </c>
      <c r="AT1977" s="20" t="s">
        <v>1687</v>
      </c>
      <c r="AY1977" s="20" t="s">
        <v>1719</v>
      </c>
      <c r="BD1977" s="20" t="s">
        <v>1720</v>
      </c>
      <c r="BE1977" s="20" t="s">
        <v>1749</v>
      </c>
      <c r="BL1977" s="20">
        <v>1099.2</v>
      </c>
      <c r="BM1977" s="20">
        <v>80</v>
      </c>
    </row>
    <row r="1978" spans="1:65" x14ac:dyDescent="0.25">
      <c r="A1978" s="20" t="s">
        <v>1677</v>
      </c>
      <c r="B1978" s="20" t="s">
        <v>462</v>
      </c>
      <c r="C1978" s="20" t="s">
        <v>730</v>
      </c>
      <c r="D1978" s="20" t="s">
        <v>711</v>
      </c>
      <c r="E1978" s="20" t="s">
        <v>4423</v>
      </c>
      <c r="F1978" s="20" t="s">
        <v>472</v>
      </c>
      <c r="G1978" s="20">
        <v>1.32</v>
      </c>
      <c r="H1978" s="20" t="s">
        <v>1679</v>
      </c>
      <c r="I1978" s="20" t="s">
        <v>4416</v>
      </c>
      <c r="J1978" s="20" t="s">
        <v>1930</v>
      </c>
      <c r="K1978" s="20" t="s">
        <v>1930</v>
      </c>
      <c r="L1978" s="20" t="s">
        <v>462</v>
      </c>
      <c r="M1978" s="20">
        <v>4</v>
      </c>
      <c r="N1978" s="20" t="s">
        <v>1679</v>
      </c>
      <c r="P1978" s="20">
        <v>0</v>
      </c>
      <c r="Q1978" s="20" t="s">
        <v>545</v>
      </c>
      <c r="R1978" s="20" t="s">
        <v>488</v>
      </c>
      <c r="S1978" s="20" t="s">
        <v>221</v>
      </c>
      <c r="T1978" s="20" t="s">
        <v>2015</v>
      </c>
      <c r="U1978" s="20" t="s">
        <v>4424</v>
      </c>
      <c r="V1978" s="20">
        <v>17</v>
      </c>
      <c r="W1978" s="20">
        <v>537</v>
      </c>
      <c r="Y1978" s="20" t="s">
        <v>1684</v>
      </c>
      <c r="Z1978" s="20" t="s">
        <v>1685</v>
      </c>
      <c r="AA1978" s="20">
        <v>1.5</v>
      </c>
      <c r="AB1978" s="20">
        <v>15</v>
      </c>
      <c r="AC1978" s="20">
        <v>15</v>
      </c>
      <c r="AD1978" s="20">
        <v>15</v>
      </c>
      <c r="AL1978" s="20" t="s">
        <v>1686</v>
      </c>
      <c r="AT1978" s="20" t="s">
        <v>1687</v>
      </c>
      <c r="AY1978" s="20" t="s">
        <v>1719</v>
      </c>
      <c r="BD1978" s="20" t="s">
        <v>1720</v>
      </c>
      <c r="BE1978" s="20" t="s">
        <v>1749</v>
      </c>
      <c r="BL1978" s="20">
        <v>105.6</v>
      </c>
      <c r="BM1978" s="20">
        <v>80</v>
      </c>
    </row>
    <row r="1979" spans="1:65" x14ac:dyDescent="0.25">
      <c r="A1979" s="20" t="s">
        <v>1677</v>
      </c>
      <c r="B1979" s="20" t="s">
        <v>462</v>
      </c>
      <c r="C1979" s="20" t="s">
        <v>730</v>
      </c>
      <c r="D1979" s="20" t="s">
        <v>711</v>
      </c>
      <c r="E1979" s="20" t="s">
        <v>4425</v>
      </c>
      <c r="F1979" s="20" t="s">
        <v>473</v>
      </c>
      <c r="G1979" s="20">
        <v>1.2</v>
      </c>
      <c r="H1979" s="20" t="s">
        <v>1679</v>
      </c>
      <c r="I1979" s="20" t="s">
        <v>4416</v>
      </c>
      <c r="J1979" s="20" t="s">
        <v>1930</v>
      </c>
      <c r="K1979" s="20" t="s">
        <v>1930</v>
      </c>
      <c r="L1979" s="20" t="s">
        <v>462</v>
      </c>
      <c r="M1979" s="20">
        <v>5</v>
      </c>
      <c r="N1979" s="20" t="s">
        <v>1679</v>
      </c>
      <c r="P1979" s="20">
        <v>0</v>
      </c>
      <c r="Q1979" s="20" t="s">
        <v>545</v>
      </c>
      <c r="R1979" s="20" t="s">
        <v>488</v>
      </c>
      <c r="S1979" s="20" t="s">
        <v>221</v>
      </c>
      <c r="T1979" s="20" t="s">
        <v>2015</v>
      </c>
      <c r="U1979" s="20" t="s">
        <v>4424</v>
      </c>
      <c r="V1979" s="20">
        <v>17</v>
      </c>
      <c r="W1979" s="20">
        <v>537</v>
      </c>
      <c r="Y1979" s="20" t="s">
        <v>1684</v>
      </c>
      <c r="Z1979" s="20" t="s">
        <v>1685</v>
      </c>
      <c r="AA1979" s="20">
        <v>1.5</v>
      </c>
      <c r="AB1979" s="20">
        <v>15</v>
      </c>
      <c r="AC1979" s="20">
        <v>15</v>
      </c>
      <c r="AD1979" s="20">
        <v>15</v>
      </c>
      <c r="AL1979" s="20" t="s">
        <v>1686</v>
      </c>
      <c r="AT1979" s="20" t="s">
        <v>1687</v>
      </c>
      <c r="AY1979" s="20" t="s">
        <v>1719</v>
      </c>
      <c r="BD1979" s="20" t="s">
        <v>1720</v>
      </c>
      <c r="BE1979" s="20" t="s">
        <v>1749</v>
      </c>
      <c r="BL1979" s="20">
        <v>96</v>
      </c>
      <c r="BM1979" s="20">
        <v>80</v>
      </c>
    </row>
    <row r="1980" spans="1:65" x14ac:dyDescent="0.25">
      <c r="A1980" s="20" t="s">
        <v>1677</v>
      </c>
      <c r="B1980" s="20" t="s">
        <v>462</v>
      </c>
      <c r="C1980" s="20" t="s">
        <v>730</v>
      </c>
      <c r="D1980" s="20" t="s">
        <v>711</v>
      </c>
      <c r="E1980" s="20" t="s">
        <v>4426</v>
      </c>
      <c r="F1980" s="20" t="s">
        <v>474</v>
      </c>
      <c r="G1980" s="20">
        <v>52.86</v>
      </c>
      <c r="H1980" s="20" t="s">
        <v>1679</v>
      </c>
      <c r="I1980" s="20" t="s">
        <v>4416</v>
      </c>
      <c r="J1980" s="20" t="s">
        <v>1930</v>
      </c>
      <c r="K1980" s="20" t="s">
        <v>1930</v>
      </c>
      <c r="L1980" s="20" t="s">
        <v>462</v>
      </c>
      <c r="M1980" s="20">
        <v>5</v>
      </c>
      <c r="N1980" s="20" t="s">
        <v>1679</v>
      </c>
      <c r="P1980" s="20">
        <v>0</v>
      </c>
      <c r="Q1980" s="20" t="s">
        <v>545</v>
      </c>
      <c r="R1980" s="20" t="s">
        <v>488</v>
      </c>
      <c r="S1980" s="20" t="s">
        <v>221</v>
      </c>
      <c r="T1980" s="20" t="s">
        <v>4427</v>
      </c>
      <c r="U1980" s="20" t="s">
        <v>4424</v>
      </c>
      <c r="V1980" s="20">
        <v>17</v>
      </c>
      <c r="W1980" s="20">
        <v>537</v>
      </c>
      <c r="Y1980" s="20" t="s">
        <v>1684</v>
      </c>
      <c r="Z1980" s="20" t="s">
        <v>1685</v>
      </c>
      <c r="AA1980" s="20">
        <v>1.5</v>
      </c>
      <c r="AB1980" s="20">
        <v>15</v>
      </c>
      <c r="AC1980" s="20">
        <v>15</v>
      </c>
      <c r="AD1980" s="20">
        <v>15</v>
      </c>
      <c r="AL1980" s="20" t="s">
        <v>1686</v>
      </c>
      <c r="AT1980" s="20" t="s">
        <v>1687</v>
      </c>
      <c r="AY1980" s="20" t="s">
        <v>1719</v>
      </c>
      <c r="BD1980" s="20" t="s">
        <v>1720</v>
      </c>
      <c r="BE1980" s="20" t="s">
        <v>1749</v>
      </c>
      <c r="BL1980" s="20">
        <v>4228.8</v>
      </c>
      <c r="BM1980" s="20">
        <v>80</v>
      </c>
    </row>
    <row r="1981" spans="1:65" x14ac:dyDescent="0.25">
      <c r="A1981" s="20" t="s">
        <v>1677</v>
      </c>
      <c r="B1981" s="20" t="s">
        <v>462</v>
      </c>
      <c r="C1981" s="20" t="s">
        <v>730</v>
      </c>
      <c r="D1981" s="20" t="s">
        <v>711</v>
      </c>
      <c r="E1981" s="20" t="s">
        <v>4428</v>
      </c>
      <c r="F1981" s="20" t="s">
        <v>475</v>
      </c>
      <c r="G1981" s="20">
        <v>22.79</v>
      </c>
      <c r="H1981" s="20" t="s">
        <v>1679</v>
      </c>
      <c r="I1981" s="20" t="s">
        <v>4416</v>
      </c>
      <c r="J1981" s="20" t="s">
        <v>1930</v>
      </c>
      <c r="K1981" s="20" t="s">
        <v>1930</v>
      </c>
      <c r="L1981" s="20" t="s">
        <v>462</v>
      </c>
      <c r="M1981" s="20">
        <v>5</v>
      </c>
      <c r="N1981" s="20" t="s">
        <v>1679</v>
      </c>
      <c r="P1981" s="20">
        <v>0</v>
      </c>
      <c r="Q1981" s="20" t="s">
        <v>545</v>
      </c>
      <c r="R1981" s="20" t="s">
        <v>488</v>
      </c>
      <c r="S1981" s="20" t="s">
        <v>221</v>
      </c>
      <c r="T1981" s="20" t="s">
        <v>4429</v>
      </c>
      <c r="U1981" s="20" t="s">
        <v>4424</v>
      </c>
      <c r="V1981" s="20">
        <v>17</v>
      </c>
      <c r="W1981" s="20">
        <v>537</v>
      </c>
      <c r="Y1981" s="20" t="s">
        <v>1684</v>
      </c>
      <c r="Z1981" s="20" t="s">
        <v>1685</v>
      </c>
      <c r="AA1981" s="20">
        <v>1.5</v>
      </c>
      <c r="AB1981" s="20">
        <v>15</v>
      </c>
      <c r="AC1981" s="20">
        <v>15</v>
      </c>
      <c r="AD1981" s="20">
        <v>15</v>
      </c>
      <c r="AL1981" s="20" t="s">
        <v>1686</v>
      </c>
      <c r="AT1981" s="20" t="s">
        <v>1687</v>
      </c>
      <c r="AY1981" s="20" t="s">
        <v>1719</v>
      </c>
      <c r="BD1981" s="20" t="s">
        <v>1720</v>
      </c>
      <c r="BE1981" s="20" t="s">
        <v>1749</v>
      </c>
      <c r="BL1981" s="20">
        <v>1823.2</v>
      </c>
      <c r="BM1981" s="20">
        <v>80</v>
      </c>
    </row>
    <row r="1982" spans="1:65" x14ac:dyDescent="0.25">
      <c r="A1982" s="20" t="s">
        <v>1677</v>
      </c>
      <c r="B1982" s="20" t="s">
        <v>462</v>
      </c>
      <c r="C1982" s="20" t="s">
        <v>730</v>
      </c>
      <c r="D1982" s="20" t="s">
        <v>711</v>
      </c>
      <c r="E1982" s="20" t="s">
        <v>4430</v>
      </c>
      <c r="F1982" s="20" t="s">
        <v>476</v>
      </c>
      <c r="G1982" s="20">
        <v>1.18</v>
      </c>
      <c r="H1982" s="20" t="s">
        <v>1679</v>
      </c>
      <c r="I1982" s="20" t="s">
        <v>4416</v>
      </c>
      <c r="J1982" s="20" t="s">
        <v>1930</v>
      </c>
      <c r="K1982" s="20" t="s">
        <v>1930</v>
      </c>
      <c r="L1982" s="20" t="s">
        <v>462</v>
      </c>
      <c r="M1982" s="20">
        <v>5</v>
      </c>
      <c r="N1982" s="20" t="s">
        <v>1679</v>
      </c>
      <c r="P1982" s="20">
        <v>0</v>
      </c>
      <c r="Q1982" s="20" t="s">
        <v>545</v>
      </c>
      <c r="R1982" s="20" t="s">
        <v>488</v>
      </c>
      <c r="S1982" s="20" t="s">
        <v>221</v>
      </c>
      <c r="T1982" s="20" t="s">
        <v>4431</v>
      </c>
      <c r="U1982" s="20" t="s">
        <v>4424</v>
      </c>
      <c r="V1982" s="20">
        <v>17</v>
      </c>
      <c r="W1982" s="20">
        <v>537</v>
      </c>
      <c r="Y1982" s="20" t="s">
        <v>1684</v>
      </c>
      <c r="Z1982" s="20" t="s">
        <v>1685</v>
      </c>
      <c r="AA1982" s="20">
        <v>1.5</v>
      </c>
      <c r="AB1982" s="20">
        <v>15</v>
      </c>
      <c r="AC1982" s="20">
        <v>15</v>
      </c>
      <c r="AD1982" s="20">
        <v>15</v>
      </c>
      <c r="AL1982" s="20" t="s">
        <v>1686</v>
      </c>
      <c r="AT1982" s="20" t="s">
        <v>1687</v>
      </c>
      <c r="AY1982" s="20" t="s">
        <v>1719</v>
      </c>
      <c r="BD1982" s="20" t="s">
        <v>1720</v>
      </c>
      <c r="BE1982" s="20" t="s">
        <v>1749</v>
      </c>
      <c r="BL1982" s="20">
        <v>94.4</v>
      </c>
      <c r="BM1982" s="20">
        <v>80</v>
      </c>
    </row>
    <row r="1983" spans="1:65" x14ac:dyDescent="0.25">
      <c r="A1983" s="20" t="s">
        <v>1677</v>
      </c>
      <c r="B1983" s="20" t="s">
        <v>462</v>
      </c>
      <c r="C1983" s="20" t="s">
        <v>730</v>
      </c>
      <c r="D1983" s="20" t="s">
        <v>711</v>
      </c>
      <c r="E1983" s="20" t="s">
        <v>4432</v>
      </c>
      <c r="F1983" s="20" t="s">
        <v>477</v>
      </c>
      <c r="G1983" s="20">
        <v>90.29</v>
      </c>
      <c r="H1983" s="20" t="s">
        <v>1679</v>
      </c>
      <c r="I1983" s="20" t="s">
        <v>4416</v>
      </c>
      <c r="J1983" s="20" t="s">
        <v>1930</v>
      </c>
      <c r="K1983" s="20" t="s">
        <v>1930</v>
      </c>
      <c r="L1983" s="20" t="s">
        <v>462</v>
      </c>
      <c r="M1983" s="20">
        <v>5</v>
      </c>
      <c r="N1983" s="20" t="s">
        <v>1679</v>
      </c>
      <c r="P1983" s="20">
        <v>0</v>
      </c>
      <c r="Q1983" s="20" t="s">
        <v>499</v>
      </c>
      <c r="R1983" s="20" t="s">
        <v>488</v>
      </c>
      <c r="S1983" s="20" t="s">
        <v>221</v>
      </c>
      <c r="T1983" s="20" t="s">
        <v>4433</v>
      </c>
      <c r="U1983" s="20" t="s">
        <v>4434</v>
      </c>
      <c r="V1983" s="20">
        <v>8</v>
      </c>
      <c r="W1983" s="20">
        <v>264</v>
      </c>
      <c r="Y1983" s="20" t="s">
        <v>1684</v>
      </c>
      <c r="Z1983" s="20" t="s">
        <v>1685</v>
      </c>
      <c r="AA1983" s="20">
        <v>1.5</v>
      </c>
      <c r="AB1983" s="20">
        <v>15</v>
      </c>
      <c r="AC1983" s="20">
        <v>15</v>
      </c>
      <c r="AD1983" s="20">
        <v>15</v>
      </c>
      <c r="AL1983" s="20" t="s">
        <v>1686</v>
      </c>
      <c r="AT1983" s="20" t="s">
        <v>1687</v>
      </c>
      <c r="AY1983" s="20" t="s">
        <v>1719</v>
      </c>
      <c r="BE1983" s="20" t="s">
        <v>1749</v>
      </c>
      <c r="BL1983" s="20">
        <v>6320.3</v>
      </c>
      <c r="BM1983" s="20">
        <v>70</v>
      </c>
    </row>
    <row r="1984" spans="1:65" x14ac:dyDescent="0.25">
      <c r="A1984" s="20" t="s">
        <v>1677</v>
      </c>
      <c r="B1984" s="20" t="s">
        <v>462</v>
      </c>
      <c r="C1984" s="20" t="s">
        <v>730</v>
      </c>
      <c r="D1984" s="20" t="s">
        <v>711</v>
      </c>
      <c r="E1984" s="20" t="s">
        <v>4435</v>
      </c>
      <c r="F1984" s="20" t="s">
        <v>478</v>
      </c>
      <c r="G1984" s="20">
        <v>2.59</v>
      </c>
      <c r="H1984" s="20" t="s">
        <v>1679</v>
      </c>
      <c r="I1984" s="20" t="s">
        <v>4416</v>
      </c>
      <c r="J1984" s="20" t="s">
        <v>1930</v>
      </c>
      <c r="K1984" s="20" t="s">
        <v>1930</v>
      </c>
      <c r="L1984" s="20" t="s">
        <v>462</v>
      </c>
      <c r="M1984" s="20">
        <v>5</v>
      </c>
      <c r="N1984" s="20" t="s">
        <v>1679</v>
      </c>
      <c r="P1984" s="20">
        <v>0</v>
      </c>
      <c r="Q1984" s="20" t="s">
        <v>545</v>
      </c>
      <c r="R1984" s="20" t="s">
        <v>488</v>
      </c>
      <c r="S1984" s="20" t="s">
        <v>221</v>
      </c>
      <c r="T1984" s="20" t="s">
        <v>2015</v>
      </c>
      <c r="U1984" s="20" t="s">
        <v>4424</v>
      </c>
      <c r="V1984" s="20">
        <v>17</v>
      </c>
      <c r="W1984" s="20">
        <v>537</v>
      </c>
      <c r="Y1984" s="20" t="s">
        <v>1684</v>
      </c>
      <c r="Z1984" s="20" t="s">
        <v>1685</v>
      </c>
      <c r="AA1984" s="20">
        <v>1.5</v>
      </c>
      <c r="AB1984" s="20">
        <v>15</v>
      </c>
      <c r="AC1984" s="20">
        <v>15</v>
      </c>
      <c r="AD1984" s="20">
        <v>15</v>
      </c>
      <c r="AL1984" s="20" t="s">
        <v>1686</v>
      </c>
      <c r="AT1984" s="20" t="s">
        <v>1687</v>
      </c>
      <c r="AY1984" s="20" t="s">
        <v>1719</v>
      </c>
      <c r="BD1984" s="20" t="s">
        <v>1720</v>
      </c>
      <c r="BE1984" s="20" t="s">
        <v>1749</v>
      </c>
      <c r="BL1984" s="20">
        <v>207.2</v>
      </c>
      <c r="BM1984" s="20">
        <v>80</v>
      </c>
    </row>
    <row r="1985" spans="1:65" x14ac:dyDescent="0.25">
      <c r="A1985" s="20" t="s">
        <v>1677</v>
      </c>
      <c r="B1985" s="20" t="s">
        <v>462</v>
      </c>
      <c r="C1985" s="20" t="s">
        <v>730</v>
      </c>
      <c r="D1985" s="20" t="s">
        <v>711</v>
      </c>
      <c r="E1985" s="20" t="s">
        <v>4436</v>
      </c>
      <c r="F1985" s="20" t="s">
        <v>479</v>
      </c>
      <c r="G1985" s="20">
        <v>14.59</v>
      </c>
      <c r="H1985" s="20" t="s">
        <v>1679</v>
      </c>
      <c r="I1985" s="20" t="s">
        <v>4416</v>
      </c>
      <c r="J1985" s="20" t="s">
        <v>1930</v>
      </c>
      <c r="K1985" s="20" t="s">
        <v>1930</v>
      </c>
      <c r="L1985" s="20" t="s">
        <v>462</v>
      </c>
      <c r="M1985" s="20">
        <v>5</v>
      </c>
      <c r="N1985" s="20" t="s">
        <v>1679</v>
      </c>
      <c r="P1985" s="20">
        <v>0</v>
      </c>
      <c r="Q1985" s="20" t="s">
        <v>499</v>
      </c>
      <c r="R1985" s="20" t="s">
        <v>488</v>
      </c>
      <c r="S1985" s="20" t="s">
        <v>221</v>
      </c>
      <c r="T1985" s="20" t="s">
        <v>4437</v>
      </c>
      <c r="U1985" s="20" t="s">
        <v>4438</v>
      </c>
      <c r="V1985" s="20">
        <v>4</v>
      </c>
      <c r="W1985" s="20">
        <v>128</v>
      </c>
      <c r="Y1985" s="20" t="s">
        <v>1684</v>
      </c>
      <c r="Z1985" s="20" t="s">
        <v>1685</v>
      </c>
      <c r="AA1985" s="20">
        <v>1.5</v>
      </c>
      <c r="AB1985" s="20">
        <v>15</v>
      </c>
      <c r="AC1985" s="20">
        <v>15</v>
      </c>
      <c r="AD1985" s="20">
        <v>15</v>
      </c>
      <c r="AL1985" s="20" t="s">
        <v>1686</v>
      </c>
      <c r="AT1985" s="20" t="s">
        <v>1687</v>
      </c>
      <c r="AY1985" s="20" t="s">
        <v>1719</v>
      </c>
      <c r="BD1985" s="20" t="s">
        <v>1720</v>
      </c>
      <c r="BE1985" s="20" t="s">
        <v>1749</v>
      </c>
      <c r="BL1985" s="20">
        <v>1021.3</v>
      </c>
      <c r="BM1985" s="20">
        <v>70</v>
      </c>
    </row>
    <row r="1986" spans="1:65" x14ac:dyDescent="0.25">
      <c r="A1986" s="20" t="s">
        <v>1677</v>
      </c>
      <c r="B1986" s="20" t="s">
        <v>462</v>
      </c>
      <c r="C1986" s="20" t="s">
        <v>730</v>
      </c>
      <c r="D1986" s="20" t="s">
        <v>711</v>
      </c>
      <c r="E1986" s="20" t="s">
        <v>4439</v>
      </c>
      <c r="F1986" s="20" t="s">
        <v>480</v>
      </c>
      <c r="G1986" s="20">
        <v>11.51</v>
      </c>
      <c r="H1986" s="20" t="s">
        <v>1679</v>
      </c>
      <c r="I1986" s="20" t="s">
        <v>4416</v>
      </c>
      <c r="J1986" s="20" t="s">
        <v>1930</v>
      </c>
      <c r="K1986" s="20" t="s">
        <v>1930</v>
      </c>
      <c r="L1986" s="20" t="s">
        <v>462</v>
      </c>
      <c r="M1986" s="20">
        <v>5</v>
      </c>
      <c r="N1986" s="20" t="s">
        <v>1679</v>
      </c>
      <c r="P1986" s="20">
        <v>0</v>
      </c>
      <c r="Q1986" s="20" t="s">
        <v>545</v>
      </c>
      <c r="R1986" s="20" t="s">
        <v>488</v>
      </c>
      <c r="S1986" s="20" t="s">
        <v>221</v>
      </c>
      <c r="T1986" s="20" t="s">
        <v>4431</v>
      </c>
      <c r="U1986" s="20" t="s">
        <v>4424</v>
      </c>
      <c r="V1986" s="20">
        <v>17</v>
      </c>
      <c r="W1986" s="20">
        <v>537</v>
      </c>
      <c r="Y1986" s="20" t="s">
        <v>1684</v>
      </c>
      <c r="Z1986" s="20" t="s">
        <v>1685</v>
      </c>
      <c r="AA1986" s="20">
        <v>1.5</v>
      </c>
      <c r="AB1986" s="20">
        <v>15</v>
      </c>
      <c r="AC1986" s="20">
        <v>15</v>
      </c>
      <c r="AD1986" s="20">
        <v>15</v>
      </c>
      <c r="AL1986" s="20" t="s">
        <v>1686</v>
      </c>
      <c r="AT1986" s="20" t="s">
        <v>1687</v>
      </c>
      <c r="AY1986" s="20" t="s">
        <v>1719</v>
      </c>
      <c r="BD1986" s="20" t="s">
        <v>1720</v>
      </c>
      <c r="BE1986" s="20" t="s">
        <v>1749</v>
      </c>
      <c r="BL1986" s="20">
        <v>920.8</v>
      </c>
      <c r="BM1986" s="20">
        <v>80</v>
      </c>
    </row>
    <row r="1987" spans="1:65" x14ac:dyDescent="0.25">
      <c r="A1987" s="20" t="s">
        <v>1677</v>
      </c>
      <c r="B1987" s="20" t="s">
        <v>462</v>
      </c>
      <c r="C1987" s="20" t="s">
        <v>730</v>
      </c>
      <c r="D1987" s="20" t="s">
        <v>711</v>
      </c>
      <c r="E1987" s="20" t="s">
        <v>4440</v>
      </c>
      <c r="F1987" s="20" t="s">
        <v>481</v>
      </c>
      <c r="G1987" s="20">
        <v>8.7100000000000009</v>
      </c>
      <c r="H1987" s="20" t="s">
        <v>1679</v>
      </c>
      <c r="I1987" s="20" t="s">
        <v>4416</v>
      </c>
      <c r="J1987" s="20" t="s">
        <v>1930</v>
      </c>
      <c r="K1987" s="20" t="s">
        <v>1930</v>
      </c>
      <c r="L1987" s="20" t="s">
        <v>462</v>
      </c>
      <c r="M1987" s="20">
        <v>5</v>
      </c>
      <c r="N1987" s="20" t="s">
        <v>1679</v>
      </c>
      <c r="P1987" s="20">
        <v>0</v>
      </c>
      <c r="Q1987" s="20" t="s">
        <v>499</v>
      </c>
      <c r="R1987" s="20" t="s">
        <v>488</v>
      </c>
      <c r="S1987" s="20" t="s">
        <v>221</v>
      </c>
      <c r="T1987" s="20" t="s">
        <v>4431</v>
      </c>
      <c r="U1987" s="20" t="s">
        <v>4441</v>
      </c>
      <c r="V1987" s="20">
        <v>10</v>
      </c>
      <c r="W1987" s="20">
        <v>329</v>
      </c>
      <c r="Y1987" s="20" t="s">
        <v>1684</v>
      </c>
      <c r="Z1987" s="20" t="s">
        <v>1685</v>
      </c>
      <c r="AA1987" s="20">
        <v>1.5</v>
      </c>
      <c r="AB1987" s="20">
        <v>15</v>
      </c>
      <c r="AC1987" s="20">
        <v>15</v>
      </c>
      <c r="AD1987" s="20">
        <v>15</v>
      </c>
      <c r="AL1987" s="20" t="s">
        <v>1686</v>
      </c>
      <c r="AT1987" s="20" t="s">
        <v>1687</v>
      </c>
      <c r="AY1987" s="20" t="s">
        <v>1719</v>
      </c>
      <c r="BD1987" s="20" t="s">
        <v>1720</v>
      </c>
      <c r="BE1987" s="20" t="s">
        <v>1749</v>
      </c>
      <c r="BL1987" s="20">
        <v>609.70000000000005</v>
      </c>
      <c r="BM1987" s="20">
        <v>70</v>
      </c>
    </row>
    <row r="1988" spans="1:65" x14ac:dyDescent="0.25">
      <c r="A1988" s="20" t="s">
        <v>1677</v>
      </c>
      <c r="B1988" s="20" t="s">
        <v>462</v>
      </c>
      <c r="C1988" s="20" t="s">
        <v>730</v>
      </c>
      <c r="D1988" s="20" t="s">
        <v>711</v>
      </c>
      <c r="E1988" s="20" t="s">
        <v>4442</v>
      </c>
      <c r="F1988" s="20" t="s">
        <v>482</v>
      </c>
      <c r="G1988" s="20">
        <v>2.58</v>
      </c>
      <c r="H1988" s="20" t="s">
        <v>1679</v>
      </c>
      <c r="I1988" s="20" t="s">
        <v>4416</v>
      </c>
      <c r="J1988" s="20" t="s">
        <v>1930</v>
      </c>
      <c r="K1988" s="20" t="s">
        <v>1930</v>
      </c>
      <c r="L1988" s="20" t="s">
        <v>462</v>
      </c>
      <c r="M1988" s="20">
        <v>5</v>
      </c>
      <c r="N1988" s="20" t="s">
        <v>1679</v>
      </c>
      <c r="P1988" s="20">
        <v>0</v>
      </c>
      <c r="Q1988" s="20" t="s">
        <v>499</v>
      </c>
      <c r="R1988" s="20" t="s">
        <v>488</v>
      </c>
      <c r="S1988" s="20" t="s">
        <v>221</v>
      </c>
      <c r="T1988" s="20" t="s">
        <v>4431</v>
      </c>
      <c r="U1988" s="20" t="s">
        <v>4434</v>
      </c>
      <c r="V1988" s="20">
        <v>8</v>
      </c>
      <c r="W1988" s="20">
        <v>264</v>
      </c>
      <c r="Y1988" s="20" t="s">
        <v>1684</v>
      </c>
      <c r="Z1988" s="20" t="s">
        <v>1685</v>
      </c>
      <c r="AA1988" s="20">
        <v>1.5</v>
      </c>
      <c r="AB1988" s="20">
        <v>15</v>
      </c>
      <c r="AC1988" s="20">
        <v>15</v>
      </c>
      <c r="AD1988" s="20">
        <v>15</v>
      </c>
      <c r="AL1988" s="20" t="s">
        <v>1686</v>
      </c>
      <c r="AT1988" s="20" t="s">
        <v>1687</v>
      </c>
      <c r="AY1988" s="20" t="s">
        <v>1719</v>
      </c>
      <c r="BD1988" s="20" t="s">
        <v>1720</v>
      </c>
      <c r="BE1988" s="20" t="s">
        <v>1749</v>
      </c>
      <c r="BL1988" s="20">
        <v>180.6</v>
      </c>
      <c r="BM1988" s="20">
        <v>70</v>
      </c>
    </row>
    <row r="1989" spans="1:65" x14ac:dyDescent="0.25">
      <c r="A1989" s="20" t="s">
        <v>1677</v>
      </c>
      <c r="B1989" s="20" t="s">
        <v>462</v>
      </c>
      <c r="C1989" s="20" t="s">
        <v>730</v>
      </c>
      <c r="D1989" s="20" t="s">
        <v>711</v>
      </c>
      <c r="E1989" s="20" t="s">
        <v>4443</v>
      </c>
      <c r="F1989" s="20" t="s">
        <v>483</v>
      </c>
      <c r="G1989" s="20">
        <v>1.76</v>
      </c>
      <c r="H1989" s="20" t="s">
        <v>1679</v>
      </c>
      <c r="I1989" s="20" t="s">
        <v>4416</v>
      </c>
      <c r="J1989" s="20" t="s">
        <v>1930</v>
      </c>
      <c r="K1989" s="20" t="s">
        <v>1930</v>
      </c>
      <c r="L1989" s="20" t="s">
        <v>462</v>
      </c>
      <c r="M1989" s="20">
        <v>5</v>
      </c>
      <c r="N1989" s="20" t="s">
        <v>1679</v>
      </c>
      <c r="P1989" s="20">
        <v>0</v>
      </c>
      <c r="Q1989" s="20" t="s">
        <v>545</v>
      </c>
      <c r="R1989" s="20" t="s">
        <v>524</v>
      </c>
      <c r="S1989" s="20" t="s">
        <v>221</v>
      </c>
      <c r="T1989" s="20" t="s">
        <v>4444</v>
      </c>
      <c r="U1989" s="20" t="s">
        <v>4424</v>
      </c>
      <c r="V1989" s="20">
        <v>17</v>
      </c>
      <c r="W1989" s="20">
        <v>537</v>
      </c>
      <c r="Y1989" s="20" t="s">
        <v>1684</v>
      </c>
      <c r="Z1989" s="20" t="s">
        <v>1685</v>
      </c>
      <c r="AA1989" s="20">
        <v>1.5</v>
      </c>
      <c r="AB1989" s="20">
        <v>15</v>
      </c>
      <c r="AC1989" s="20">
        <v>15</v>
      </c>
      <c r="AD1989" s="20">
        <v>15</v>
      </c>
      <c r="AL1989" s="20" t="s">
        <v>1686</v>
      </c>
      <c r="AT1989" s="20" t="s">
        <v>1687</v>
      </c>
      <c r="AY1989" s="20" t="s">
        <v>1719</v>
      </c>
      <c r="BD1989" s="20" t="s">
        <v>1720</v>
      </c>
      <c r="BE1989" s="20" t="s">
        <v>1749</v>
      </c>
      <c r="BL1989" s="20">
        <v>140.80000000000001</v>
      </c>
      <c r="BM1989" s="20">
        <v>80</v>
      </c>
    </row>
    <row r="1990" spans="1:65" x14ac:dyDescent="0.25">
      <c r="A1990" s="20" t="s">
        <v>1677</v>
      </c>
      <c r="B1990" s="20" t="s">
        <v>462</v>
      </c>
      <c r="C1990" s="20" t="s">
        <v>730</v>
      </c>
      <c r="D1990" s="20" t="s">
        <v>711</v>
      </c>
      <c r="E1990" s="20" t="s">
        <v>4445</v>
      </c>
      <c r="F1990" s="20" t="s">
        <v>484</v>
      </c>
      <c r="G1990" s="20">
        <v>0.65</v>
      </c>
      <c r="H1990" s="20" t="s">
        <v>1679</v>
      </c>
      <c r="I1990" s="20" t="s">
        <v>4416</v>
      </c>
      <c r="J1990" s="20" t="s">
        <v>1930</v>
      </c>
      <c r="K1990" s="20" t="s">
        <v>1930</v>
      </c>
      <c r="L1990" s="20" t="s">
        <v>462</v>
      </c>
      <c r="M1990" s="20">
        <v>5</v>
      </c>
      <c r="N1990" s="20" t="s">
        <v>1679</v>
      </c>
      <c r="P1990" s="20">
        <v>0</v>
      </c>
      <c r="Q1990" s="20" t="s">
        <v>545</v>
      </c>
      <c r="R1990" s="20" t="s">
        <v>524</v>
      </c>
      <c r="S1990" s="20" t="s">
        <v>221</v>
      </c>
      <c r="T1990" s="20" t="s">
        <v>4444</v>
      </c>
      <c r="U1990" s="20" t="s">
        <v>4424</v>
      </c>
      <c r="V1990" s="20">
        <v>17</v>
      </c>
      <c r="W1990" s="20">
        <v>537</v>
      </c>
      <c r="Y1990" s="20" t="s">
        <v>1684</v>
      </c>
      <c r="Z1990" s="20" t="s">
        <v>1685</v>
      </c>
      <c r="AA1990" s="20">
        <v>1.5</v>
      </c>
      <c r="AB1990" s="20">
        <v>15</v>
      </c>
      <c r="AC1990" s="20">
        <v>15</v>
      </c>
      <c r="AD1990" s="20">
        <v>15</v>
      </c>
      <c r="AL1990" s="20" t="s">
        <v>1686</v>
      </c>
      <c r="AT1990" s="20" t="s">
        <v>1687</v>
      </c>
      <c r="AY1990" s="20" t="s">
        <v>1719</v>
      </c>
      <c r="BD1990" s="20" t="s">
        <v>1720</v>
      </c>
      <c r="BE1990" s="20" t="s">
        <v>1749</v>
      </c>
      <c r="BL1990" s="20">
        <v>52</v>
      </c>
      <c r="BM1990" s="20">
        <v>80</v>
      </c>
    </row>
    <row r="1991" spans="1:65" x14ac:dyDescent="0.25">
      <c r="A1991" s="20" t="s">
        <v>1677</v>
      </c>
      <c r="B1991" s="20" t="s">
        <v>462</v>
      </c>
      <c r="C1991" s="20" t="s">
        <v>730</v>
      </c>
      <c r="D1991" s="20" t="s">
        <v>711</v>
      </c>
      <c r="E1991" s="20" t="s">
        <v>4446</v>
      </c>
      <c r="F1991" s="20" t="s">
        <v>485</v>
      </c>
      <c r="G1991" s="20">
        <v>0.98</v>
      </c>
      <c r="H1991" s="20" t="s">
        <v>1679</v>
      </c>
      <c r="I1991" s="20" t="s">
        <v>4416</v>
      </c>
      <c r="J1991" s="20" t="s">
        <v>1930</v>
      </c>
      <c r="K1991" s="20" t="s">
        <v>1930</v>
      </c>
      <c r="L1991" s="20" t="s">
        <v>462</v>
      </c>
      <c r="M1991" s="20">
        <v>5</v>
      </c>
      <c r="N1991" s="20" t="s">
        <v>1679</v>
      </c>
      <c r="P1991" s="20">
        <v>0</v>
      </c>
      <c r="Q1991" s="20" t="s">
        <v>545</v>
      </c>
      <c r="R1991" s="20" t="s">
        <v>524</v>
      </c>
      <c r="S1991" s="20" t="s">
        <v>221</v>
      </c>
      <c r="T1991" s="20" t="s">
        <v>4444</v>
      </c>
      <c r="U1991" s="20" t="s">
        <v>4424</v>
      </c>
      <c r="V1991" s="20">
        <v>17</v>
      </c>
      <c r="W1991" s="20">
        <v>537</v>
      </c>
      <c r="Y1991" s="20" t="s">
        <v>1684</v>
      </c>
      <c r="Z1991" s="20" t="s">
        <v>1685</v>
      </c>
      <c r="AA1991" s="20">
        <v>1.5</v>
      </c>
      <c r="AB1991" s="20">
        <v>15</v>
      </c>
      <c r="AC1991" s="20">
        <v>15</v>
      </c>
      <c r="AD1991" s="20">
        <v>15</v>
      </c>
      <c r="AL1991" s="20" t="s">
        <v>1686</v>
      </c>
      <c r="AT1991" s="20" t="s">
        <v>1687</v>
      </c>
      <c r="AY1991" s="20" t="s">
        <v>1719</v>
      </c>
      <c r="BD1991" s="20" t="s">
        <v>1720</v>
      </c>
      <c r="BE1991" s="20" t="s">
        <v>1749</v>
      </c>
      <c r="BL1991" s="20">
        <v>78.400000000000006</v>
      </c>
      <c r="BM1991" s="20">
        <v>80</v>
      </c>
    </row>
    <row r="1992" spans="1:65" x14ac:dyDescent="0.25">
      <c r="A1992" s="20" t="s">
        <v>1677</v>
      </c>
      <c r="B1992" s="20" t="s">
        <v>462</v>
      </c>
      <c r="C1992" s="20" t="s">
        <v>730</v>
      </c>
      <c r="D1992" s="20" t="s">
        <v>711</v>
      </c>
      <c r="E1992" s="20" t="s">
        <v>4447</v>
      </c>
      <c r="F1992" s="20" t="s">
        <v>486</v>
      </c>
      <c r="G1992" s="20">
        <v>2.17</v>
      </c>
      <c r="H1992" s="20" t="s">
        <v>1679</v>
      </c>
      <c r="I1992" s="20" t="s">
        <v>4416</v>
      </c>
      <c r="J1992" s="20" t="s">
        <v>1930</v>
      </c>
      <c r="K1992" s="20" t="s">
        <v>1930</v>
      </c>
      <c r="L1992" s="20" t="s">
        <v>462</v>
      </c>
      <c r="M1992" s="20">
        <v>5</v>
      </c>
      <c r="N1992" s="20" t="s">
        <v>1679</v>
      </c>
      <c r="P1992" s="20">
        <v>0</v>
      </c>
      <c r="Q1992" s="20" t="s">
        <v>545</v>
      </c>
      <c r="R1992" s="20" t="s">
        <v>524</v>
      </c>
      <c r="S1992" s="20" t="s">
        <v>221</v>
      </c>
      <c r="T1992" s="20" t="s">
        <v>4444</v>
      </c>
      <c r="U1992" s="20" t="s">
        <v>4424</v>
      </c>
      <c r="V1992" s="20">
        <v>17</v>
      </c>
      <c r="W1992" s="20">
        <v>537</v>
      </c>
      <c r="Y1992" s="20" t="s">
        <v>1684</v>
      </c>
      <c r="Z1992" s="20" t="s">
        <v>1685</v>
      </c>
      <c r="AA1992" s="20">
        <v>1.5</v>
      </c>
      <c r="AB1992" s="20">
        <v>15</v>
      </c>
      <c r="AC1992" s="20">
        <v>15</v>
      </c>
      <c r="AD1992" s="20">
        <v>15</v>
      </c>
      <c r="AL1992" s="20" t="s">
        <v>1686</v>
      </c>
      <c r="AT1992" s="20" t="s">
        <v>1687</v>
      </c>
      <c r="AY1992" s="20" t="s">
        <v>1719</v>
      </c>
      <c r="BD1992" s="20" t="s">
        <v>1720</v>
      </c>
      <c r="BE1992" s="20" t="s">
        <v>1749</v>
      </c>
      <c r="BL1992" s="20">
        <v>173.6</v>
      </c>
      <c r="BM1992" s="20">
        <v>80</v>
      </c>
    </row>
    <row r="1993" spans="1:65" x14ac:dyDescent="0.25">
      <c r="A1993" s="20" t="s">
        <v>1677</v>
      </c>
      <c r="B1993" s="20" t="s">
        <v>462</v>
      </c>
      <c r="C1993" s="20" t="s">
        <v>730</v>
      </c>
      <c r="D1993" s="20" t="s">
        <v>711</v>
      </c>
      <c r="E1993" s="20" t="s">
        <v>4448</v>
      </c>
      <c r="F1993" s="20" t="s">
        <v>489</v>
      </c>
      <c r="G1993" s="20">
        <v>1.96</v>
      </c>
      <c r="H1993" s="20" t="s">
        <v>1679</v>
      </c>
      <c r="I1993" s="20" t="s">
        <v>4416</v>
      </c>
      <c r="J1993" s="20" t="s">
        <v>1930</v>
      </c>
      <c r="K1993" s="20" t="s">
        <v>1930</v>
      </c>
      <c r="L1993" s="20" t="s">
        <v>462</v>
      </c>
      <c r="M1993" s="20">
        <v>5</v>
      </c>
      <c r="N1993" s="20" t="s">
        <v>1679</v>
      </c>
      <c r="P1993" s="20">
        <v>0</v>
      </c>
      <c r="Q1993" s="20" t="s">
        <v>545</v>
      </c>
      <c r="R1993" s="20" t="s">
        <v>524</v>
      </c>
      <c r="S1993" s="20" t="s">
        <v>221</v>
      </c>
      <c r="T1993" s="20" t="s">
        <v>4444</v>
      </c>
      <c r="U1993" s="20" t="s">
        <v>4424</v>
      </c>
      <c r="V1993" s="20">
        <v>17</v>
      </c>
      <c r="W1993" s="20">
        <v>537</v>
      </c>
      <c r="Y1993" s="20" t="s">
        <v>1684</v>
      </c>
      <c r="Z1993" s="20" t="s">
        <v>1685</v>
      </c>
      <c r="AA1993" s="20">
        <v>1.5</v>
      </c>
      <c r="AB1993" s="20">
        <v>15</v>
      </c>
      <c r="AC1993" s="20">
        <v>15</v>
      </c>
      <c r="AD1993" s="20">
        <v>15</v>
      </c>
      <c r="AL1993" s="20" t="s">
        <v>1686</v>
      </c>
      <c r="AT1993" s="20" t="s">
        <v>1687</v>
      </c>
      <c r="AY1993" s="20" t="s">
        <v>1719</v>
      </c>
      <c r="BD1993" s="20" t="s">
        <v>1720</v>
      </c>
      <c r="BE1993" s="20" t="s">
        <v>1749</v>
      </c>
      <c r="BL1993" s="20">
        <v>156.80000000000001</v>
      </c>
      <c r="BM1993" s="20">
        <v>80</v>
      </c>
    </row>
    <row r="1994" spans="1:65" x14ac:dyDescent="0.25">
      <c r="A1994" s="20" t="s">
        <v>1677</v>
      </c>
      <c r="B1994" s="20" t="s">
        <v>462</v>
      </c>
      <c r="C1994" s="20" t="s">
        <v>730</v>
      </c>
      <c r="D1994" s="20" t="s">
        <v>711</v>
      </c>
      <c r="E1994" s="20" t="s">
        <v>4449</v>
      </c>
      <c r="F1994" s="20" t="s">
        <v>490</v>
      </c>
      <c r="G1994" s="20">
        <v>2.4900000000000002</v>
      </c>
      <c r="H1994" s="20" t="s">
        <v>1679</v>
      </c>
      <c r="I1994" s="20" t="s">
        <v>4416</v>
      </c>
      <c r="J1994" s="20" t="s">
        <v>1930</v>
      </c>
      <c r="K1994" s="20" t="s">
        <v>1930</v>
      </c>
      <c r="L1994" s="20" t="s">
        <v>462</v>
      </c>
      <c r="M1994" s="20">
        <v>5</v>
      </c>
      <c r="N1994" s="20" t="s">
        <v>1679</v>
      </c>
      <c r="P1994" s="20">
        <v>0</v>
      </c>
      <c r="Q1994" s="20" t="s">
        <v>545</v>
      </c>
      <c r="R1994" s="20" t="s">
        <v>524</v>
      </c>
      <c r="S1994" s="20" t="s">
        <v>221</v>
      </c>
      <c r="T1994" s="20" t="s">
        <v>4444</v>
      </c>
      <c r="U1994" s="20" t="s">
        <v>4424</v>
      </c>
      <c r="V1994" s="20">
        <v>17</v>
      </c>
      <c r="W1994" s="20">
        <v>537</v>
      </c>
      <c r="Y1994" s="20" t="s">
        <v>1684</v>
      </c>
      <c r="Z1994" s="20" t="s">
        <v>1685</v>
      </c>
      <c r="AA1994" s="20">
        <v>1.5</v>
      </c>
      <c r="AB1994" s="20">
        <v>15</v>
      </c>
      <c r="AC1994" s="20">
        <v>15</v>
      </c>
      <c r="AD1994" s="20">
        <v>15</v>
      </c>
      <c r="AL1994" s="20" t="s">
        <v>1686</v>
      </c>
      <c r="AT1994" s="20" t="s">
        <v>1687</v>
      </c>
      <c r="AY1994" s="20" t="s">
        <v>1719</v>
      </c>
      <c r="BD1994" s="20" t="s">
        <v>1720</v>
      </c>
      <c r="BE1994" s="20" t="s">
        <v>1749</v>
      </c>
      <c r="BL1994" s="20">
        <v>199.2</v>
      </c>
      <c r="BM1994" s="20">
        <v>80</v>
      </c>
    </row>
    <row r="1995" spans="1:65" x14ac:dyDescent="0.25">
      <c r="A1995" s="20" t="s">
        <v>1677</v>
      </c>
      <c r="B1995" s="20" t="s">
        <v>462</v>
      </c>
      <c r="C1995" s="20" t="s">
        <v>730</v>
      </c>
      <c r="D1995" s="20" t="s">
        <v>711</v>
      </c>
      <c r="E1995" s="20" t="s">
        <v>4450</v>
      </c>
      <c r="F1995" s="20" t="s">
        <v>491</v>
      </c>
      <c r="G1995" s="20">
        <v>4.78</v>
      </c>
      <c r="H1995" s="20" t="s">
        <v>1679</v>
      </c>
      <c r="I1995" s="20" t="s">
        <v>4416</v>
      </c>
      <c r="J1995" s="20" t="s">
        <v>1930</v>
      </c>
      <c r="K1995" s="20" t="s">
        <v>1930</v>
      </c>
      <c r="L1995" s="20" t="s">
        <v>462</v>
      </c>
      <c r="M1995" s="20">
        <v>5</v>
      </c>
      <c r="N1995" s="20" t="s">
        <v>1679</v>
      </c>
      <c r="P1995" s="20">
        <v>0</v>
      </c>
      <c r="Q1995" s="20" t="s">
        <v>545</v>
      </c>
      <c r="R1995" s="20" t="s">
        <v>524</v>
      </c>
      <c r="S1995" s="20" t="s">
        <v>221</v>
      </c>
      <c r="T1995" s="20" t="s">
        <v>4444</v>
      </c>
      <c r="U1995" s="20" t="s">
        <v>4451</v>
      </c>
      <c r="V1995" s="20">
        <v>18</v>
      </c>
      <c r="W1995" s="20">
        <v>551</v>
      </c>
      <c r="Y1995" s="20" t="s">
        <v>1684</v>
      </c>
      <c r="Z1995" s="20" t="s">
        <v>1685</v>
      </c>
      <c r="AA1995" s="20">
        <v>1.5</v>
      </c>
      <c r="AB1995" s="20">
        <v>15</v>
      </c>
      <c r="AC1995" s="20">
        <v>15</v>
      </c>
      <c r="AD1995" s="20">
        <v>15</v>
      </c>
      <c r="AL1995" s="20" t="s">
        <v>1686</v>
      </c>
      <c r="AT1995" s="20" t="s">
        <v>1687</v>
      </c>
      <c r="AY1995" s="20" t="s">
        <v>1719</v>
      </c>
      <c r="BD1995" s="20" t="s">
        <v>1720</v>
      </c>
      <c r="BE1995" s="20" t="s">
        <v>1749</v>
      </c>
      <c r="BL1995" s="20">
        <v>382.4</v>
      </c>
      <c r="BM1995" s="20">
        <v>80</v>
      </c>
    </row>
    <row r="1996" spans="1:65" x14ac:dyDescent="0.25">
      <c r="A1996" s="20" t="s">
        <v>1677</v>
      </c>
      <c r="B1996" s="20" t="s">
        <v>462</v>
      </c>
      <c r="C1996" s="20" t="s">
        <v>730</v>
      </c>
      <c r="D1996" s="20" t="s">
        <v>711</v>
      </c>
      <c r="E1996" s="20" t="s">
        <v>4452</v>
      </c>
      <c r="F1996" s="20" t="s">
        <v>492</v>
      </c>
      <c r="G1996" s="20">
        <v>6.06</v>
      </c>
      <c r="H1996" s="20" t="s">
        <v>1679</v>
      </c>
      <c r="I1996" s="20" t="s">
        <v>4416</v>
      </c>
      <c r="J1996" s="20" t="s">
        <v>1930</v>
      </c>
      <c r="K1996" s="20" t="s">
        <v>1930</v>
      </c>
      <c r="L1996" s="20" t="s">
        <v>462</v>
      </c>
      <c r="M1996" s="20">
        <v>5</v>
      </c>
      <c r="N1996" s="20" t="s">
        <v>1679</v>
      </c>
      <c r="P1996" s="20">
        <v>0</v>
      </c>
      <c r="Q1996" s="20" t="s">
        <v>545</v>
      </c>
      <c r="R1996" s="20" t="s">
        <v>524</v>
      </c>
      <c r="S1996" s="20" t="s">
        <v>221</v>
      </c>
      <c r="T1996" s="20" t="s">
        <v>4444</v>
      </c>
      <c r="U1996" s="20" t="s">
        <v>4451</v>
      </c>
      <c r="V1996" s="20">
        <v>18</v>
      </c>
      <c r="W1996" s="20">
        <v>551</v>
      </c>
      <c r="Y1996" s="20" t="s">
        <v>1684</v>
      </c>
      <c r="Z1996" s="20" t="s">
        <v>1685</v>
      </c>
      <c r="AA1996" s="20">
        <v>1.5</v>
      </c>
      <c r="AB1996" s="20">
        <v>15</v>
      </c>
      <c r="AC1996" s="20">
        <v>15</v>
      </c>
      <c r="AD1996" s="20">
        <v>15</v>
      </c>
      <c r="AL1996" s="20" t="s">
        <v>1686</v>
      </c>
      <c r="AT1996" s="20" t="s">
        <v>1687</v>
      </c>
      <c r="AY1996" s="20" t="s">
        <v>1719</v>
      </c>
      <c r="BD1996" s="20" t="s">
        <v>1720</v>
      </c>
      <c r="BE1996" s="20" t="s">
        <v>1749</v>
      </c>
      <c r="BL1996" s="20">
        <v>484.8</v>
      </c>
      <c r="BM1996" s="20">
        <v>80</v>
      </c>
    </row>
    <row r="1997" spans="1:65" x14ac:dyDescent="0.25">
      <c r="A1997" s="20" t="s">
        <v>1677</v>
      </c>
      <c r="B1997" s="20" t="s">
        <v>462</v>
      </c>
      <c r="C1997" s="20" t="s">
        <v>730</v>
      </c>
      <c r="D1997" s="20" t="s">
        <v>711</v>
      </c>
      <c r="E1997" s="20" t="s">
        <v>4453</v>
      </c>
      <c r="F1997" s="20" t="s">
        <v>493</v>
      </c>
      <c r="G1997" s="20">
        <v>10.88</v>
      </c>
      <c r="H1997" s="20" t="s">
        <v>1679</v>
      </c>
      <c r="I1997" s="20" t="s">
        <v>4416</v>
      </c>
      <c r="J1997" s="20" t="s">
        <v>1930</v>
      </c>
      <c r="K1997" s="20" t="s">
        <v>1930</v>
      </c>
      <c r="L1997" s="20" t="s">
        <v>462</v>
      </c>
      <c r="M1997" s="20">
        <v>5</v>
      </c>
      <c r="N1997" s="20" t="s">
        <v>1679</v>
      </c>
      <c r="P1997" s="20">
        <v>0</v>
      </c>
      <c r="Q1997" s="20" t="s">
        <v>545</v>
      </c>
      <c r="R1997" s="20" t="s">
        <v>524</v>
      </c>
      <c r="S1997" s="20" t="s">
        <v>221</v>
      </c>
      <c r="T1997" s="20" t="s">
        <v>4444</v>
      </c>
      <c r="U1997" s="20" t="s">
        <v>4451</v>
      </c>
      <c r="V1997" s="20">
        <v>18</v>
      </c>
      <c r="W1997" s="20">
        <v>551</v>
      </c>
      <c r="Y1997" s="20" t="s">
        <v>1684</v>
      </c>
      <c r="Z1997" s="20" t="s">
        <v>1685</v>
      </c>
      <c r="AA1997" s="20">
        <v>1.5</v>
      </c>
      <c r="AB1997" s="20">
        <v>15</v>
      </c>
      <c r="AC1997" s="20">
        <v>15</v>
      </c>
      <c r="AD1997" s="20">
        <v>15</v>
      </c>
      <c r="AL1997" s="20" t="s">
        <v>1686</v>
      </c>
      <c r="AT1997" s="20" t="s">
        <v>1687</v>
      </c>
      <c r="AY1997" s="20" t="s">
        <v>1719</v>
      </c>
      <c r="BD1997" s="20" t="s">
        <v>1720</v>
      </c>
      <c r="BE1997" s="20" t="s">
        <v>1749</v>
      </c>
      <c r="BL1997" s="20">
        <v>870.4</v>
      </c>
      <c r="BM1997" s="20">
        <v>80</v>
      </c>
    </row>
    <row r="1998" spans="1:65" x14ac:dyDescent="0.25">
      <c r="A1998" s="20" t="s">
        <v>1677</v>
      </c>
      <c r="B1998" s="20" t="s">
        <v>462</v>
      </c>
      <c r="C1998" s="20" t="s">
        <v>730</v>
      </c>
      <c r="D1998" s="20" t="s">
        <v>711</v>
      </c>
      <c r="E1998" s="20" t="s">
        <v>4454</v>
      </c>
      <c r="F1998" s="20" t="s">
        <v>494</v>
      </c>
      <c r="G1998" s="20">
        <v>15.82</v>
      </c>
      <c r="H1998" s="20" t="s">
        <v>1679</v>
      </c>
      <c r="I1998" s="20" t="s">
        <v>4416</v>
      </c>
      <c r="J1998" s="20" t="s">
        <v>1930</v>
      </c>
      <c r="K1998" s="20" t="s">
        <v>1930</v>
      </c>
      <c r="L1998" s="20" t="s">
        <v>462</v>
      </c>
      <c r="M1998" s="20">
        <v>5</v>
      </c>
      <c r="N1998" s="20" t="s">
        <v>1679</v>
      </c>
      <c r="P1998" s="20">
        <v>0</v>
      </c>
      <c r="Q1998" s="20" t="s">
        <v>545</v>
      </c>
      <c r="R1998" s="20" t="s">
        <v>488</v>
      </c>
      <c r="S1998" s="20" t="s">
        <v>221</v>
      </c>
      <c r="T1998" s="20" t="s">
        <v>4444</v>
      </c>
      <c r="U1998" s="20" t="s">
        <v>4455</v>
      </c>
      <c r="V1998" s="20">
        <v>17</v>
      </c>
      <c r="W1998" s="20">
        <v>537</v>
      </c>
      <c r="Y1998" s="20" t="s">
        <v>1684</v>
      </c>
      <c r="Z1998" s="20" t="s">
        <v>1685</v>
      </c>
      <c r="AA1998" s="20">
        <v>1.5</v>
      </c>
      <c r="AB1998" s="20">
        <v>15</v>
      </c>
      <c r="AC1998" s="20">
        <v>15</v>
      </c>
      <c r="AD1998" s="20">
        <v>15</v>
      </c>
      <c r="AL1998" s="20" t="s">
        <v>1686</v>
      </c>
      <c r="AT1998" s="20" t="s">
        <v>1687</v>
      </c>
      <c r="AY1998" s="20" t="s">
        <v>1719</v>
      </c>
      <c r="BD1998" s="20" t="s">
        <v>1720</v>
      </c>
      <c r="BE1998" s="20" t="s">
        <v>1749</v>
      </c>
      <c r="BL1998" s="20">
        <v>1265.5999999999999</v>
      </c>
      <c r="BM1998" s="20">
        <v>80</v>
      </c>
    </row>
    <row r="1999" spans="1:65" x14ac:dyDescent="0.25">
      <c r="A1999" s="20" t="s">
        <v>1677</v>
      </c>
      <c r="B1999" s="20" t="s">
        <v>462</v>
      </c>
      <c r="C1999" s="20" t="s">
        <v>730</v>
      </c>
      <c r="D1999" s="20" t="s">
        <v>711</v>
      </c>
      <c r="E1999" s="20" t="s">
        <v>4456</v>
      </c>
      <c r="F1999" s="20" t="s">
        <v>497</v>
      </c>
      <c r="G1999" s="20">
        <v>6.62</v>
      </c>
      <c r="H1999" s="20" t="s">
        <v>1679</v>
      </c>
      <c r="I1999" s="20" t="s">
        <v>4416</v>
      </c>
      <c r="J1999" s="20" t="s">
        <v>1930</v>
      </c>
      <c r="K1999" s="20" t="s">
        <v>1930</v>
      </c>
      <c r="L1999" s="20" t="s">
        <v>462</v>
      </c>
      <c r="M1999" s="20">
        <v>5</v>
      </c>
      <c r="N1999" s="20" t="s">
        <v>1679</v>
      </c>
      <c r="P1999" s="20">
        <v>0</v>
      </c>
      <c r="Q1999" s="20" t="s">
        <v>545</v>
      </c>
      <c r="R1999" s="20" t="s">
        <v>524</v>
      </c>
      <c r="S1999" s="20" t="s">
        <v>221</v>
      </c>
      <c r="T1999" s="20" t="s">
        <v>4444</v>
      </c>
      <c r="U1999" s="20" t="s">
        <v>4455</v>
      </c>
      <c r="V1999" s="20">
        <v>17</v>
      </c>
      <c r="W1999" s="20">
        <v>537</v>
      </c>
      <c r="Y1999" s="20" t="s">
        <v>1684</v>
      </c>
      <c r="Z1999" s="20" t="s">
        <v>1685</v>
      </c>
      <c r="AA1999" s="20">
        <v>1.5</v>
      </c>
      <c r="AB1999" s="20">
        <v>15</v>
      </c>
      <c r="AC1999" s="20">
        <v>15</v>
      </c>
      <c r="AD1999" s="20">
        <v>15</v>
      </c>
      <c r="AL1999" s="20" t="s">
        <v>1686</v>
      </c>
      <c r="AT1999" s="20" t="s">
        <v>1687</v>
      </c>
      <c r="AY1999" s="20" t="s">
        <v>1719</v>
      </c>
      <c r="BD1999" s="20" t="s">
        <v>1720</v>
      </c>
      <c r="BE1999" s="20" t="s">
        <v>1749</v>
      </c>
      <c r="BL1999" s="20">
        <v>529.6</v>
      </c>
      <c r="BM1999" s="20">
        <v>80</v>
      </c>
    </row>
    <row r="2000" spans="1:65" x14ac:dyDescent="0.25">
      <c r="A2000" s="20" t="s">
        <v>1677</v>
      </c>
      <c r="B2000" s="20" t="s">
        <v>462</v>
      </c>
      <c r="C2000" s="20" t="s">
        <v>730</v>
      </c>
      <c r="D2000" s="20" t="s">
        <v>711</v>
      </c>
      <c r="E2000" s="20" t="s">
        <v>4457</v>
      </c>
      <c r="F2000" s="20" t="s">
        <v>519</v>
      </c>
      <c r="G2000" s="20">
        <v>18.899999999999999</v>
      </c>
      <c r="H2000" s="20" t="s">
        <v>1679</v>
      </c>
      <c r="I2000" s="20" t="s">
        <v>4416</v>
      </c>
      <c r="J2000" s="20" t="s">
        <v>1930</v>
      </c>
      <c r="K2000" s="20" t="s">
        <v>1930</v>
      </c>
      <c r="L2000" s="20" t="s">
        <v>462</v>
      </c>
      <c r="M2000" s="20">
        <v>5</v>
      </c>
      <c r="N2000" s="20" t="s">
        <v>1679</v>
      </c>
      <c r="P2000" s="20">
        <v>0</v>
      </c>
      <c r="Q2000" s="20" t="s">
        <v>545</v>
      </c>
      <c r="R2000" s="20" t="s">
        <v>524</v>
      </c>
      <c r="S2000" s="20" t="s">
        <v>221</v>
      </c>
      <c r="T2000" s="20" t="s">
        <v>4444</v>
      </c>
      <c r="U2000" s="20" t="s">
        <v>4458</v>
      </c>
      <c r="V2000" s="20">
        <v>17</v>
      </c>
      <c r="W2000" s="20">
        <v>544</v>
      </c>
      <c r="Y2000" s="20" t="s">
        <v>1684</v>
      </c>
      <c r="Z2000" s="20" t="s">
        <v>1685</v>
      </c>
      <c r="AA2000" s="20">
        <v>1.5</v>
      </c>
      <c r="AB2000" s="20">
        <v>15</v>
      </c>
      <c r="AC2000" s="20">
        <v>15</v>
      </c>
      <c r="AD2000" s="20">
        <v>15</v>
      </c>
      <c r="AL2000" s="20" t="s">
        <v>1686</v>
      </c>
      <c r="AT2000" s="20" t="s">
        <v>1687</v>
      </c>
      <c r="AY2000" s="20" t="s">
        <v>1719</v>
      </c>
      <c r="BD2000" s="20" t="s">
        <v>1720</v>
      </c>
      <c r="BE2000" s="20" t="s">
        <v>1749</v>
      </c>
      <c r="BL2000" s="20">
        <v>1512</v>
      </c>
      <c r="BM2000" s="20">
        <v>80</v>
      </c>
    </row>
    <row r="2001" spans="1:65" x14ac:dyDescent="0.25">
      <c r="A2001" s="20" t="s">
        <v>1677</v>
      </c>
      <c r="B2001" s="20" t="s">
        <v>462</v>
      </c>
      <c r="C2001" s="20" t="s">
        <v>730</v>
      </c>
      <c r="D2001" s="20" t="s">
        <v>711</v>
      </c>
      <c r="E2001" s="20" t="s">
        <v>4459</v>
      </c>
      <c r="F2001" s="20" t="s">
        <v>520</v>
      </c>
      <c r="G2001" s="20">
        <v>1.93</v>
      </c>
      <c r="H2001" s="20" t="s">
        <v>1679</v>
      </c>
      <c r="I2001" s="20" t="s">
        <v>4416</v>
      </c>
      <c r="J2001" s="20" t="s">
        <v>1930</v>
      </c>
      <c r="K2001" s="20" t="s">
        <v>1930</v>
      </c>
      <c r="L2001" s="20" t="s">
        <v>462</v>
      </c>
      <c r="M2001" s="20">
        <v>5</v>
      </c>
      <c r="N2001" s="20" t="s">
        <v>1679</v>
      </c>
      <c r="P2001" s="20">
        <v>0</v>
      </c>
      <c r="Q2001" s="20" t="s">
        <v>545</v>
      </c>
      <c r="R2001" s="20" t="s">
        <v>524</v>
      </c>
      <c r="S2001" s="20" t="s">
        <v>221</v>
      </c>
      <c r="T2001" s="20" t="s">
        <v>4444</v>
      </c>
      <c r="U2001" s="20" t="s">
        <v>4455</v>
      </c>
      <c r="V2001" s="20">
        <v>17</v>
      </c>
      <c r="W2001" s="20">
        <v>537</v>
      </c>
      <c r="Y2001" s="20" t="s">
        <v>1684</v>
      </c>
      <c r="Z2001" s="20" t="s">
        <v>1685</v>
      </c>
      <c r="AA2001" s="20">
        <v>1.5</v>
      </c>
      <c r="AB2001" s="20">
        <v>15</v>
      </c>
      <c r="AC2001" s="20">
        <v>15</v>
      </c>
      <c r="AD2001" s="20">
        <v>15</v>
      </c>
      <c r="AL2001" s="20" t="s">
        <v>1686</v>
      </c>
      <c r="AT2001" s="20" t="s">
        <v>1687</v>
      </c>
      <c r="AY2001" s="20" t="s">
        <v>1719</v>
      </c>
      <c r="BD2001" s="20" t="s">
        <v>1720</v>
      </c>
      <c r="BE2001" s="20" t="s">
        <v>1749</v>
      </c>
      <c r="BL2001" s="20">
        <v>154.4</v>
      </c>
      <c r="BM2001" s="20">
        <v>80</v>
      </c>
    </row>
    <row r="2002" spans="1:65" x14ac:dyDescent="0.25">
      <c r="A2002" s="20" t="s">
        <v>1677</v>
      </c>
      <c r="B2002" s="20" t="s">
        <v>462</v>
      </c>
      <c r="C2002" s="20" t="s">
        <v>730</v>
      </c>
      <c r="D2002" s="20" t="s">
        <v>711</v>
      </c>
      <c r="E2002" s="20" t="s">
        <v>4460</v>
      </c>
      <c r="F2002" s="20" t="s">
        <v>521</v>
      </c>
      <c r="G2002" s="20">
        <v>6.18</v>
      </c>
      <c r="H2002" s="20" t="s">
        <v>1679</v>
      </c>
      <c r="I2002" s="20" t="s">
        <v>4416</v>
      </c>
      <c r="J2002" s="20" t="s">
        <v>1930</v>
      </c>
      <c r="K2002" s="20" t="s">
        <v>1930</v>
      </c>
      <c r="L2002" s="20" t="s">
        <v>462</v>
      </c>
      <c r="M2002" s="20">
        <v>5</v>
      </c>
      <c r="N2002" s="20" t="s">
        <v>1679</v>
      </c>
      <c r="P2002" s="20">
        <v>0</v>
      </c>
      <c r="Q2002" s="20" t="s">
        <v>545</v>
      </c>
      <c r="R2002" s="20" t="s">
        <v>524</v>
      </c>
      <c r="S2002" s="20" t="s">
        <v>221</v>
      </c>
      <c r="T2002" s="20" t="s">
        <v>4444</v>
      </c>
      <c r="U2002" s="20" t="s">
        <v>4455</v>
      </c>
      <c r="V2002" s="20">
        <v>17</v>
      </c>
      <c r="W2002" s="20">
        <v>537</v>
      </c>
      <c r="Y2002" s="20" t="s">
        <v>1684</v>
      </c>
      <c r="Z2002" s="20" t="s">
        <v>1685</v>
      </c>
      <c r="AA2002" s="20">
        <v>1.5</v>
      </c>
      <c r="AB2002" s="20">
        <v>15</v>
      </c>
      <c r="AC2002" s="20">
        <v>15</v>
      </c>
      <c r="AD2002" s="20">
        <v>15</v>
      </c>
      <c r="AL2002" s="20" t="s">
        <v>1686</v>
      </c>
      <c r="AT2002" s="20" t="s">
        <v>1687</v>
      </c>
      <c r="AY2002" s="20" t="s">
        <v>1719</v>
      </c>
      <c r="BD2002" s="20" t="s">
        <v>1720</v>
      </c>
      <c r="BE2002" s="20" t="s">
        <v>1749</v>
      </c>
      <c r="BL2002" s="20">
        <v>494.4</v>
      </c>
      <c r="BM2002" s="20">
        <v>80</v>
      </c>
    </row>
    <row r="2003" spans="1:65" x14ac:dyDescent="0.25">
      <c r="A2003" s="20" t="s">
        <v>1677</v>
      </c>
      <c r="B2003" s="20" t="s">
        <v>462</v>
      </c>
      <c r="C2003" s="20" t="s">
        <v>730</v>
      </c>
      <c r="D2003" s="20" t="s">
        <v>711</v>
      </c>
      <c r="E2003" s="20" t="s">
        <v>4461</v>
      </c>
      <c r="F2003" s="20" t="s">
        <v>522</v>
      </c>
      <c r="G2003" s="20">
        <v>67.3</v>
      </c>
      <c r="H2003" s="20" t="s">
        <v>1679</v>
      </c>
      <c r="I2003" s="20" t="s">
        <v>4416</v>
      </c>
      <c r="J2003" s="20" t="s">
        <v>1930</v>
      </c>
      <c r="K2003" s="20" t="s">
        <v>1930</v>
      </c>
      <c r="L2003" s="20" t="s">
        <v>462</v>
      </c>
      <c r="M2003" s="20">
        <v>5</v>
      </c>
      <c r="N2003" s="20" t="s">
        <v>1679</v>
      </c>
      <c r="P2003" s="20">
        <v>0</v>
      </c>
      <c r="Q2003" s="20" t="s">
        <v>499</v>
      </c>
      <c r="R2003" s="20" t="s">
        <v>488</v>
      </c>
      <c r="S2003" s="20" t="s">
        <v>221</v>
      </c>
      <c r="T2003" s="20" t="s">
        <v>4462</v>
      </c>
      <c r="U2003" s="20" t="s">
        <v>4438</v>
      </c>
      <c r="V2003" s="20">
        <v>4</v>
      </c>
      <c r="W2003" s="20">
        <v>128</v>
      </c>
      <c r="Y2003" s="20" t="s">
        <v>1684</v>
      </c>
      <c r="Z2003" s="20" t="s">
        <v>1685</v>
      </c>
      <c r="AA2003" s="20">
        <v>1.5</v>
      </c>
      <c r="AB2003" s="20">
        <v>15</v>
      </c>
      <c r="AC2003" s="20">
        <v>15</v>
      </c>
      <c r="AD2003" s="20">
        <v>15</v>
      </c>
      <c r="AL2003" s="20" t="s">
        <v>1686</v>
      </c>
      <c r="AT2003" s="20" t="s">
        <v>1687</v>
      </c>
      <c r="AY2003" s="20" t="s">
        <v>1719</v>
      </c>
      <c r="BD2003" s="20" t="s">
        <v>1720</v>
      </c>
      <c r="BE2003" s="20" t="s">
        <v>1749</v>
      </c>
      <c r="BL2003" s="20">
        <v>4711</v>
      </c>
      <c r="BM2003" s="20">
        <v>70</v>
      </c>
    </row>
    <row r="2004" spans="1:65" x14ac:dyDescent="0.25">
      <c r="A2004" s="20" t="s">
        <v>1677</v>
      </c>
      <c r="B2004" s="20" t="s">
        <v>462</v>
      </c>
      <c r="C2004" s="20" t="s">
        <v>731</v>
      </c>
      <c r="D2004" s="20" t="s">
        <v>464</v>
      </c>
      <c r="E2004" s="20" t="s">
        <v>4463</v>
      </c>
      <c r="F2004" s="20" t="s">
        <v>465</v>
      </c>
      <c r="G2004" s="20">
        <v>7.11</v>
      </c>
      <c r="H2004" s="20" t="s">
        <v>1679</v>
      </c>
      <c r="I2004" s="20" t="s">
        <v>4464</v>
      </c>
      <c r="J2004" s="20" t="s">
        <v>1681</v>
      </c>
      <c r="K2004" s="20" t="s">
        <v>1681</v>
      </c>
      <c r="L2004" s="20" t="s">
        <v>462</v>
      </c>
      <c r="M2004" s="20">
        <v>4</v>
      </c>
      <c r="N2004" s="20" t="s">
        <v>1679</v>
      </c>
      <c r="P2004" s="20">
        <v>0</v>
      </c>
      <c r="Q2004" s="20" t="s">
        <v>495</v>
      </c>
      <c r="R2004" s="20" t="s">
        <v>557</v>
      </c>
      <c r="S2004" s="20" t="s">
        <v>221</v>
      </c>
      <c r="T2004" s="20" t="s">
        <v>2731</v>
      </c>
      <c r="U2004" s="20" t="s">
        <v>4465</v>
      </c>
      <c r="V2004" s="20">
        <v>11</v>
      </c>
      <c r="W2004" s="20">
        <v>361</v>
      </c>
      <c r="Y2004" s="20" t="s">
        <v>1684</v>
      </c>
      <c r="Z2004" s="20" t="s">
        <v>1685</v>
      </c>
      <c r="AA2004" s="20">
        <v>1.5</v>
      </c>
      <c r="AB2004" s="20">
        <v>4</v>
      </c>
      <c r="AC2004" s="20">
        <v>4</v>
      </c>
      <c r="AD2004" s="20">
        <v>4</v>
      </c>
      <c r="AG2004" s="20" t="s">
        <v>2260</v>
      </c>
      <c r="AL2004" s="20" t="s">
        <v>1686</v>
      </c>
      <c r="AT2004" s="20" t="s">
        <v>1687</v>
      </c>
      <c r="AZ2004" s="20" t="s">
        <v>1660</v>
      </c>
      <c r="BE2004" s="20" t="s">
        <v>462</v>
      </c>
      <c r="BL2004" s="20">
        <v>426.6</v>
      </c>
      <c r="BM2004" s="20">
        <v>60</v>
      </c>
    </row>
    <row r="2005" spans="1:65" x14ac:dyDescent="0.25">
      <c r="A2005" s="20" t="s">
        <v>1677</v>
      </c>
      <c r="B2005" s="20" t="s">
        <v>462</v>
      </c>
      <c r="C2005" s="20" t="s">
        <v>731</v>
      </c>
      <c r="D2005" s="20" t="s">
        <v>464</v>
      </c>
      <c r="E2005" s="20" t="s">
        <v>4466</v>
      </c>
      <c r="F2005" s="20" t="s">
        <v>468</v>
      </c>
      <c r="G2005" s="20">
        <v>22.47</v>
      </c>
      <c r="H2005" s="20" t="s">
        <v>1679</v>
      </c>
      <c r="I2005" s="20" t="s">
        <v>4464</v>
      </c>
      <c r="J2005" s="20" t="s">
        <v>1681</v>
      </c>
      <c r="K2005" s="20" t="s">
        <v>1681</v>
      </c>
      <c r="L2005" s="20" t="s">
        <v>462</v>
      </c>
      <c r="M2005" s="20">
        <v>4</v>
      </c>
      <c r="N2005" s="20" t="s">
        <v>1679</v>
      </c>
      <c r="P2005" s="20">
        <v>0</v>
      </c>
      <c r="Q2005" s="20" t="s">
        <v>487</v>
      </c>
      <c r="R2005" s="20" t="s">
        <v>557</v>
      </c>
      <c r="S2005" s="20" t="s">
        <v>221</v>
      </c>
      <c r="T2005" s="20" t="s">
        <v>2731</v>
      </c>
      <c r="U2005" s="20" t="s">
        <v>4465</v>
      </c>
      <c r="V2005" s="20">
        <v>11</v>
      </c>
      <c r="W2005" s="20">
        <v>361</v>
      </c>
      <c r="Y2005" s="20" t="s">
        <v>1684</v>
      </c>
      <c r="Z2005" s="20" t="s">
        <v>1685</v>
      </c>
      <c r="AA2005" s="20">
        <v>1.5</v>
      </c>
      <c r="AB2005" s="20">
        <v>4</v>
      </c>
      <c r="AC2005" s="20">
        <v>4</v>
      </c>
      <c r="AD2005" s="20">
        <v>4</v>
      </c>
      <c r="AG2005" s="20" t="s">
        <v>2260</v>
      </c>
      <c r="AL2005" s="20" t="s">
        <v>1686</v>
      </c>
      <c r="AT2005" s="20" t="s">
        <v>1687</v>
      </c>
      <c r="AZ2005" s="20" t="s">
        <v>1660</v>
      </c>
      <c r="BE2005" s="20" t="s">
        <v>462</v>
      </c>
      <c r="BL2005" s="20">
        <v>1235.8499999999999</v>
      </c>
      <c r="BM2005" s="20">
        <v>55</v>
      </c>
    </row>
    <row r="2006" spans="1:65" x14ac:dyDescent="0.25">
      <c r="A2006" s="20" t="s">
        <v>1677</v>
      </c>
      <c r="B2006" s="20" t="s">
        <v>462</v>
      </c>
      <c r="C2006" s="20" t="s">
        <v>731</v>
      </c>
      <c r="D2006" s="20" t="s">
        <v>464</v>
      </c>
      <c r="E2006" s="20" t="s">
        <v>4467</v>
      </c>
      <c r="F2006" s="20" t="s">
        <v>470</v>
      </c>
      <c r="G2006" s="20">
        <v>5.7</v>
      </c>
      <c r="H2006" s="20" t="s">
        <v>1679</v>
      </c>
      <c r="I2006" s="20" t="s">
        <v>4464</v>
      </c>
      <c r="J2006" s="20" t="s">
        <v>1681</v>
      </c>
      <c r="K2006" s="20" t="s">
        <v>1681</v>
      </c>
      <c r="L2006" s="20" t="s">
        <v>462</v>
      </c>
      <c r="M2006" s="20">
        <v>4</v>
      </c>
      <c r="N2006" s="20" t="s">
        <v>1679</v>
      </c>
      <c r="P2006" s="20">
        <v>0</v>
      </c>
      <c r="Q2006" s="20" t="s">
        <v>487</v>
      </c>
      <c r="R2006" s="20" t="s">
        <v>557</v>
      </c>
      <c r="S2006" s="20" t="s">
        <v>221</v>
      </c>
      <c r="T2006" s="20" t="s">
        <v>2731</v>
      </c>
      <c r="U2006" s="20" t="s">
        <v>4465</v>
      </c>
      <c r="V2006" s="20">
        <v>11</v>
      </c>
      <c r="W2006" s="20">
        <v>361</v>
      </c>
      <c r="Y2006" s="20" t="s">
        <v>1684</v>
      </c>
      <c r="Z2006" s="20" t="s">
        <v>1685</v>
      </c>
      <c r="AA2006" s="20">
        <v>1.5</v>
      </c>
      <c r="AB2006" s="20">
        <v>4</v>
      </c>
      <c r="AC2006" s="20">
        <v>4</v>
      </c>
      <c r="AD2006" s="20">
        <v>4</v>
      </c>
      <c r="AG2006" s="20" t="s">
        <v>2260</v>
      </c>
      <c r="AL2006" s="20" t="s">
        <v>1686</v>
      </c>
      <c r="AT2006" s="20" t="s">
        <v>1687</v>
      </c>
      <c r="AZ2006" s="20" t="s">
        <v>1660</v>
      </c>
      <c r="BE2006" s="20" t="s">
        <v>462</v>
      </c>
      <c r="BL2006" s="20">
        <v>313.5</v>
      </c>
      <c r="BM2006" s="20">
        <v>55</v>
      </c>
    </row>
    <row r="2007" spans="1:65" x14ac:dyDescent="0.25">
      <c r="A2007" s="20" t="s">
        <v>1677</v>
      </c>
      <c r="B2007" s="20" t="s">
        <v>462</v>
      </c>
      <c r="C2007" s="20" t="s">
        <v>731</v>
      </c>
      <c r="D2007" s="20" t="s">
        <v>464</v>
      </c>
      <c r="E2007" s="20" t="s">
        <v>4468</v>
      </c>
      <c r="F2007" s="20" t="s">
        <v>471</v>
      </c>
      <c r="G2007" s="20">
        <v>6.26</v>
      </c>
      <c r="H2007" s="20" t="s">
        <v>1679</v>
      </c>
      <c r="I2007" s="20" t="s">
        <v>4464</v>
      </c>
      <c r="J2007" s="20" t="s">
        <v>1681</v>
      </c>
      <c r="K2007" s="20" t="s">
        <v>1681</v>
      </c>
      <c r="L2007" s="20" t="s">
        <v>462</v>
      </c>
      <c r="M2007" s="20">
        <v>4</v>
      </c>
      <c r="N2007" s="20" t="s">
        <v>1679</v>
      </c>
      <c r="P2007" s="20">
        <v>0</v>
      </c>
      <c r="Q2007" s="20" t="s">
        <v>487</v>
      </c>
      <c r="R2007" s="20" t="s">
        <v>557</v>
      </c>
      <c r="S2007" s="20" t="s">
        <v>221</v>
      </c>
      <c r="T2007" s="20" t="s">
        <v>2731</v>
      </c>
      <c r="U2007" s="20" t="s">
        <v>4465</v>
      </c>
      <c r="V2007" s="20">
        <v>11</v>
      </c>
      <c r="W2007" s="20">
        <v>361</v>
      </c>
      <c r="Y2007" s="20" t="s">
        <v>1684</v>
      </c>
      <c r="Z2007" s="20" t="s">
        <v>1685</v>
      </c>
      <c r="AA2007" s="20">
        <v>1.5</v>
      </c>
      <c r="AB2007" s="20">
        <v>4</v>
      </c>
      <c r="AC2007" s="20">
        <v>4</v>
      </c>
      <c r="AD2007" s="20">
        <v>4</v>
      </c>
      <c r="AG2007" s="20" t="s">
        <v>2260</v>
      </c>
      <c r="AL2007" s="20" t="s">
        <v>1686</v>
      </c>
      <c r="AT2007" s="20" t="s">
        <v>1687</v>
      </c>
      <c r="AZ2007" s="20" t="s">
        <v>1660</v>
      </c>
      <c r="BE2007" s="20" t="s">
        <v>462</v>
      </c>
      <c r="BL2007" s="20">
        <v>344.3</v>
      </c>
      <c r="BM2007" s="20">
        <v>55</v>
      </c>
    </row>
    <row r="2008" spans="1:65" x14ac:dyDescent="0.25">
      <c r="A2008" s="20" t="s">
        <v>1677</v>
      </c>
      <c r="B2008" s="20" t="s">
        <v>462</v>
      </c>
      <c r="C2008" s="20" t="s">
        <v>731</v>
      </c>
      <c r="D2008" s="20" t="s">
        <v>464</v>
      </c>
      <c r="E2008" s="20" t="s">
        <v>4469</v>
      </c>
      <c r="F2008" s="20" t="s">
        <v>472</v>
      </c>
      <c r="G2008" s="20">
        <v>2.0099999999999998</v>
      </c>
      <c r="H2008" s="20" t="s">
        <v>1679</v>
      </c>
      <c r="I2008" s="20" t="s">
        <v>4464</v>
      </c>
      <c r="J2008" s="20" t="s">
        <v>1681</v>
      </c>
      <c r="K2008" s="20" t="s">
        <v>1681</v>
      </c>
      <c r="L2008" s="20" t="s">
        <v>462</v>
      </c>
      <c r="M2008" s="20">
        <v>4</v>
      </c>
      <c r="N2008" s="20" t="s">
        <v>1679</v>
      </c>
      <c r="P2008" s="20">
        <v>0</v>
      </c>
      <c r="Q2008" s="20" t="s">
        <v>487</v>
      </c>
      <c r="R2008" s="20" t="s">
        <v>557</v>
      </c>
      <c r="S2008" s="20" t="s">
        <v>221</v>
      </c>
      <c r="T2008" s="20" t="s">
        <v>2731</v>
      </c>
      <c r="U2008" s="20" t="s">
        <v>4470</v>
      </c>
      <c r="V2008" s="20">
        <v>11</v>
      </c>
      <c r="W2008" s="20">
        <v>361</v>
      </c>
      <c r="Y2008" s="20" t="s">
        <v>1684</v>
      </c>
      <c r="Z2008" s="20" t="s">
        <v>1685</v>
      </c>
      <c r="AA2008" s="20">
        <v>1.5</v>
      </c>
      <c r="AB2008" s="20">
        <v>4</v>
      </c>
      <c r="AC2008" s="20">
        <v>4</v>
      </c>
      <c r="AD2008" s="20">
        <v>4</v>
      </c>
      <c r="AG2008" s="20" t="s">
        <v>2260</v>
      </c>
      <c r="AL2008" s="20" t="s">
        <v>1686</v>
      </c>
      <c r="AT2008" s="20" t="s">
        <v>1687</v>
      </c>
      <c r="AZ2008" s="20" t="s">
        <v>1660</v>
      </c>
      <c r="BE2008" s="20" t="s">
        <v>462</v>
      </c>
      <c r="BL2008" s="20">
        <v>110.55</v>
      </c>
      <c r="BM2008" s="20">
        <v>55</v>
      </c>
    </row>
    <row r="2009" spans="1:65" x14ac:dyDescent="0.25">
      <c r="A2009" s="20" t="s">
        <v>1677</v>
      </c>
      <c r="B2009" s="20" t="s">
        <v>462</v>
      </c>
      <c r="C2009" s="20" t="s">
        <v>731</v>
      </c>
      <c r="D2009" s="20" t="s">
        <v>464</v>
      </c>
      <c r="E2009" s="20" t="s">
        <v>4471</v>
      </c>
      <c r="F2009" s="20" t="s">
        <v>473</v>
      </c>
      <c r="G2009" s="20">
        <v>0.47</v>
      </c>
      <c r="H2009" s="20" t="s">
        <v>1679</v>
      </c>
      <c r="I2009" s="20" t="s">
        <v>4464</v>
      </c>
      <c r="J2009" s="20" t="s">
        <v>1681</v>
      </c>
      <c r="K2009" s="20" t="s">
        <v>1681</v>
      </c>
      <c r="L2009" s="20" t="s">
        <v>462</v>
      </c>
      <c r="M2009" s="20">
        <v>4</v>
      </c>
      <c r="N2009" s="20" t="s">
        <v>1679</v>
      </c>
      <c r="P2009" s="20">
        <v>0</v>
      </c>
      <c r="Q2009" s="20" t="s">
        <v>487</v>
      </c>
      <c r="R2009" s="20" t="s">
        <v>557</v>
      </c>
      <c r="S2009" s="20" t="s">
        <v>221</v>
      </c>
      <c r="T2009" s="20" t="s">
        <v>2731</v>
      </c>
      <c r="U2009" s="20" t="s">
        <v>4470</v>
      </c>
      <c r="V2009" s="20">
        <v>11</v>
      </c>
      <c r="W2009" s="20">
        <v>361</v>
      </c>
      <c r="Y2009" s="20" t="s">
        <v>1684</v>
      </c>
      <c r="Z2009" s="20" t="s">
        <v>1685</v>
      </c>
      <c r="AA2009" s="20">
        <v>1.5</v>
      </c>
      <c r="AB2009" s="20">
        <v>4</v>
      </c>
      <c r="AC2009" s="20">
        <v>4</v>
      </c>
      <c r="AD2009" s="20">
        <v>4</v>
      </c>
      <c r="AG2009" s="20" t="s">
        <v>2260</v>
      </c>
      <c r="AL2009" s="20" t="s">
        <v>1686</v>
      </c>
      <c r="AT2009" s="20" t="s">
        <v>1687</v>
      </c>
      <c r="AZ2009" s="20" t="s">
        <v>1660</v>
      </c>
      <c r="BE2009" s="20" t="s">
        <v>462</v>
      </c>
      <c r="BL2009" s="20">
        <v>25.85</v>
      </c>
      <c r="BM2009" s="20">
        <v>55</v>
      </c>
    </row>
    <row r="2010" spans="1:65" x14ac:dyDescent="0.25">
      <c r="A2010" s="20" t="s">
        <v>1677</v>
      </c>
      <c r="B2010" s="20" t="s">
        <v>462</v>
      </c>
      <c r="C2010" s="20" t="s">
        <v>732</v>
      </c>
      <c r="D2010" s="20" t="s">
        <v>727</v>
      </c>
      <c r="E2010" s="20" t="s">
        <v>4472</v>
      </c>
      <c r="F2010" s="20" t="s">
        <v>465</v>
      </c>
      <c r="G2010" s="20">
        <v>3.64</v>
      </c>
      <c r="H2010" s="20" t="s">
        <v>1679</v>
      </c>
      <c r="I2010" s="20" t="s">
        <v>4473</v>
      </c>
      <c r="J2010" s="20" t="s">
        <v>1681</v>
      </c>
      <c r="K2010" s="20" t="s">
        <v>1681</v>
      </c>
      <c r="L2010" s="20" t="s">
        <v>462</v>
      </c>
      <c r="M2010" s="20">
        <v>4</v>
      </c>
      <c r="N2010" s="20" t="s">
        <v>1679</v>
      </c>
      <c r="P2010" s="20">
        <v>0</v>
      </c>
      <c r="Q2010" s="20" t="s">
        <v>499</v>
      </c>
      <c r="R2010" s="20" t="s">
        <v>488</v>
      </c>
      <c r="S2010" s="20" t="s">
        <v>221</v>
      </c>
      <c r="T2010" s="20" t="s">
        <v>3423</v>
      </c>
      <c r="U2010" s="20" t="s">
        <v>4474</v>
      </c>
      <c r="V2010" s="20">
        <v>11</v>
      </c>
      <c r="W2010" s="20">
        <v>353</v>
      </c>
      <c r="Y2010" s="20" t="s">
        <v>1684</v>
      </c>
      <c r="Z2010" s="20" t="s">
        <v>1685</v>
      </c>
      <c r="AA2010" s="20">
        <v>1.5</v>
      </c>
      <c r="AB2010" s="20">
        <v>8</v>
      </c>
      <c r="AC2010" s="20">
        <v>8</v>
      </c>
      <c r="AD2010" s="20">
        <v>8</v>
      </c>
      <c r="AL2010" s="20" t="s">
        <v>1686</v>
      </c>
      <c r="AT2010" s="20" t="s">
        <v>1687</v>
      </c>
      <c r="AY2010" s="20" t="s">
        <v>1835</v>
      </c>
      <c r="AZ2010" s="20" t="s">
        <v>1660</v>
      </c>
      <c r="BD2010" s="20" t="s">
        <v>2716</v>
      </c>
      <c r="BE2010" s="20" t="s">
        <v>1749</v>
      </c>
      <c r="BL2010" s="20">
        <v>254.8</v>
      </c>
      <c r="BM2010" s="20">
        <v>70</v>
      </c>
    </row>
    <row r="2011" spans="1:65" x14ac:dyDescent="0.25">
      <c r="A2011" s="20" t="s">
        <v>1677</v>
      </c>
      <c r="B2011" s="20" t="s">
        <v>462</v>
      </c>
      <c r="C2011" s="20" t="s">
        <v>732</v>
      </c>
      <c r="D2011" s="20" t="s">
        <v>727</v>
      </c>
      <c r="E2011" s="20" t="s">
        <v>4475</v>
      </c>
      <c r="F2011" s="20" t="s">
        <v>468</v>
      </c>
      <c r="G2011" s="20">
        <v>4.0599999999999996</v>
      </c>
      <c r="H2011" s="20" t="s">
        <v>1679</v>
      </c>
      <c r="I2011" s="20" t="s">
        <v>4473</v>
      </c>
      <c r="J2011" s="20" t="s">
        <v>1681</v>
      </c>
      <c r="K2011" s="20" t="s">
        <v>1681</v>
      </c>
      <c r="L2011" s="20" t="s">
        <v>462</v>
      </c>
      <c r="M2011" s="20">
        <v>4</v>
      </c>
      <c r="N2011" s="20" t="s">
        <v>1679</v>
      </c>
      <c r="P2011" s="20">
        <v>0</v>
      </c>
      <c r="Q2011" s="20" t="s">
        <v>499</v>
      </c>
      <c r="R2011" s="20" t="s">
        <v>573</v>
      </c>
      <c r="S2011" s="20" t="s">
        <v>221</v>
      </c>
      <c r="T2011" s="20" t="s">
        <v>3423</v>
      </c>
      <c r="U2011" s="20" t="s">
        <v>4476</v>
      </c>
      <c r="V2011" s="20">
        <v>11</v>
      </c>
      <c r="W2011" s="20">
        <v>347</v>
      </c>
      <c r="Y2011" s="20" t="s">
        <v>1684</v>
      </c>
      <c r="Z2011" s="20" t="s">
        <v>1685</v>
      </c>
      <c r="AA2011" s="20">
        <v>1.5</v>
      </c>
      <c r="AB2011" s="20">
        <v>8</v>
      </c>
      <c r="AC2011" s="20">
        <v>8</v>
      </c>
      <c r="AD2011" s="20">
        <v>8</v>
      </c>
      <c r="AL2011" s="20" t="s">
        <v>1686</v>
      </c>
      <c r="AT2011" s="20" t="s">
        <v>1687</v>
      </c>
      <c r="AY2011" s="20" t="s">
        <v>1835</v>
      </c>
      <c r="AZ2011" s="20" t="s">
        <v>1660</v>
      </c>
      <c r="BD2011" s="20" t="s">
        <v>2716</v>
      </c>
      <c r="BE2011" s="20" t="s">
        <v>1749</v>
      </c>
      <c r="BL2011" s="20">
        <v>284.2</v>
      </c>
      <c r="BM2011" s="20">
        <v>70</v>
      </c>
    </row>
    <row r="2012" spans="1:65" x14ac:dyDescent="0.25">
      <c r="A2012" s="20" t="s">
        <v>1677</v>
      </c>
      <c r="B2012" s="20" t="s">
        <v>462</v>
      </c>
      <c r="C2012" s="20" t="s">
        <v>732</v>
      </c>
      <c r="D2012" s="20" t="s">
        <v>727</v>
      </c>
      <c r="E2012" s="20" t="s">
        <v>4477</v>
      </c>
      <c r="F2012" s="20" t="s">
        <v>470</v>
      </c>
      <c r="G2012" s="20">
        <v>13.91</v>
      </c>
      <c r="H2012" s="20" t="s">
        <v>1679</v>
      </c>
      <c r="I2012" s="20" t="s">
        <v>4473</v>
      </c>
      <c r="J2012" s="20" t="s">
        <v>1681</v>
      </c>
      <c r="K2012" s="20" t="s">
        <v>1681</v>
      </c>
      <c r="L2012" s="20" t="s">
        <v>462</v>
      </c>
      <c r="M2012" s="20">
        <v>4</v>
      </c>
      <c r="N2012" s="20" t="s">
        <v>1679</v>
      </c>
      <c r="P2012" s="20">
        <v>0</v>
      </c>
      <c r="Q2012" s="20" t="s">
        <v>499</v>
      </c>
      <c r="R2012" s="20" t="s">
        <v>541</v>
      </c>
      <c r="S2012" s="20" t="s">
        <v>221</v>
      </c>
      <c r="T2012" s="20" t="s">
        <v>3423</v>
      </c>
      <c r="U2012" s="20" t="s">
        <v>4476</v>
      </c>
      <c r="V2012" s="20">
        <v>11</v>
      </c>
      <c r="W2012" s="20">
        <v>347</v>
      </c>
      <c r="Y2012" s="20" t="s">
        <v>1684</v>
      </c>
      <c r="Z2012" s="20" t="s">
        <v>1685</v>
      </c>
      <c r="AA2012" s="20">
        <v>1.5</v>
      </c>
      <c r="AB2012" s="20">
        <v>8</v>
      </c>
      <c r="AC2012" s="20">
        <v>8</v>
      </c>
      <c r="AD2012" s="20">
        <v>8</v>
      </c>
      <c r="AL2012" s="20" t="s">
        <v>1686</v>
      </c>
      <c r="AT2012" s="20" t="s">
        <v>1687</v>
      </c>
      <c r="AY2012" s="20" t="s">
        <v>1835</v>
      </c>
      <c r="AZ2012" s="20" t="s">
        <v>1660</v>
      </c>
      <c r="BD2012" s="20" t="s">
        <v>2716</v>
      </c>
      <c r="BE2012" s="20" t="s">
        <v>1749</v>
      </c>
      <c r="BL2012" s="20">
        <v>973.7</v>
      </c>
      <c r="BM2012" s="20">
        <v>70</v>
      </c>
    </row>
    <row r="2013" spans="1:65" x14ac:dyDescent="0.25">
      <c r="A2013" s="20" t="s">
        <v>1677</v>
      </c>
      <c r="B2013" s="20" t="s">
        <v>462</v>
      </c>
      <c r="C2013" s="20" t="s">
        <v>732</v>
      </c>
      <c r="D2013" s="20" t="s">
        <v>727</v>
      </c>
      <c r="E2013" s="20" t="s">
        <v>4478</v>
      </c>
      <c r="F2013" s="20" t="s">
        <v>471</v>
      </c>
      <c r="G2013" s="20">
        <v>12.43</v>
      </c>
      <c r="H2013" s="20" t="s">
        <v>1679</v>
      </c>
      <c r="I2013" s="20" t="s">
        <v>4473</v>
      </c>
      <c r="J2013" s="20" t="s">
        <v>1681</v>
      </c>
      <c r="K2013" s="20" t="s">
        <v>1681</v>
      </c>
      <c r="L2013" s="20" t="s">
        <v>462</v>
      </c>
      <c r="M2013" s="20">
        <v>4</v>
      </c>
      <c r="N2013" s="20" t="s">
        <v>1679</v>
      </c>
      <c r="P2013" s="20">
        <v>0</v>
      </c>
      <c r="Q2013" s="20" t="s">
        <v>499</v>
      </c>
      <c r="R2013" s="20" t="s">
        <v>541</v>
      </c>
      <c r="S2013" s="20" t="s">
        <v>221</v>
      </c>
      <c r="T2013" s="20" t="s">
        <v>3423</v>
      </c>
      <c r="U2013" s="20" t="s">
        <v>4479</v>
      </c>
      <c r="V2013" s="20">
        <v>11</v>
      </c>
      <c r="W2013" s="20">
        <v>347</v>
      </c>
      <c r="Y2013" s="20" t="s">
        <v>1684</v>
      </c>
      <c r="Z2013" s="20" t="s">
        <v>1685</v>
      </c>
      <c r="AA2013" s="20">
        <v>1.5</v>
      </c>
      <c r="AB2013" s="20">
        <v>8</v>
      </c>
      <c r="AC2013" s="20">
        <v>8</v>
      </c>
      <c r="AD2013" s="20">
        <v>8</v>
      </c>
      <c r="AL2013" s="20" t="s">
        <v>1686</v>
      </c>
      <c r="AT2013" s="20" t="s">
        <v>1687</v>
      </c>
      <c r="AY2013" s="20" t="s">
        <v>1835</v>
      </c>
      <c r="AZ2013" s="20" t="s">
        <v>1660</v>
      </c>
      <c r="BD2013" s="20" t="s">
        <v>2716</v>
      </c>
      <c r="BE2013" s="20" t="s">
        <v>1749</v>
      </c>
      <c r="BL2013" s="20">
        <v>870.1</v>
      </c>
      <c r="BM2013" s="20">
        <v>70</v>
      </c>
    </row>
    <row r="2014" spans="1:65" x14ac:dyDescent="0.25">
      <c r="A2014" s="20" t="s">
        <v>1677</v>
      </c>
      <c r="B2014" s="20" t="s">
        <v>462</v>
      </c>
      <c r="C2014" s="20" t="s">
        <v>732</v>
      </c>
      <c r="D2014" s="20" t="s">
        <v>727</v>
      </c>
      <c r="E2014" s="20" t="s">
        <v>4480</v>
      </c>
      <c r="F2014" s="20" t="s">
        <v>472</v>
      </c>
      <c r="G2014" s="20">
        <v>5.05</v>
      </c>
      <c r="H2014" s="20" t="s">
        <v>1679</v>
      </c>
      <c r="I2014" s="20" t="s">
        <v>4473</v>
      </c>
      <c r="J2014" s="20" t="s">
        <v>1681</v>
      </c>
      <c r="K2014" s="20" t="s">
        <v>1681</v>
      </c>
      <c r="L2014" s="20" t="s">
        <v>462</v>
      </c>
      <c r="M2014" s="20">
        <v>4</v>
      </c>
      <c r="N2014" s="20" t="s">
        <v>1679</v>
      </c>
      <c r="P2014" s="20">
        <v>0</v>
      </c>
      <c r="Q2014" s="20" t="s">
        <v>499</v>
      </c>
      <c r="R2014" s="20" t="s">
        <v>541</v>
      </c>
      <c r="S2014" s="20" t="s">
        <v>221</v>
      </c>
      <c r="T2014" s="20" t="s">
        <v>3423</v>
      </c>
      <c r="U2014" s="20" t="s">
        <v>4476</v>
      </c>
      <c r="V2014" s="20">
        <v>11</v>
      </c>
      <c r="W2014" s="20">
        <v>347</v>
      </c>
      <c r="Y2014" s="20" t="s">
        <v>1684</v>
      </c>
      <c r="Z2014" s="20" t="s">
        <v>1685</v>
      </c>
      <c r="AA2014" s="20">
        <v>1.5</v>
      </c>
      <c r="AB2014" s="20">
        <v>8</v>
      </c>
      <c r="AC2014" s="20">
        <v>8</v>
      </c>
      <c r="AD2014" s="20">
        <v>8</v>
      </c>
      <c r="AL2014" s="20" t="s">
        <v>1686</v>
      </c>
      <c r="AT2014" s="20" t="s">
        <v>1687</v>
      </c>
      <c r="AY2014" s="20" t="s">
        <v>1835</v>
      </c>
      <c r="AZ2014" s="20" t="s">
        <v>1660</v>
      </c>
      <c r="BD2014" s="20" t="s">
        <v>2716</v>
      </c>
      <c r="BE2014" s="20" t="s">
        <v>1749</v>
      </c>
      <c r="BL2014" s="20">
        <v>353.5</v>
      </c>
      <c r="BM2014" s="20">
        <v>70</v>
      </c>
    </row>
    <row r="2015" spans="1:65" x14ac:dyDescent="0.25">
      <c r="A2015" s="20" t="s">
        <v>1677</v>
      </c>
      <c r="B2015" s="20" t="s">
        <v>462</v>
      </c>
      <c r="C2015" s="20" t="s">
        <v>732</v>
      </c>
      <c r="D2015" s="20" t="s">
        <v>727</v>
      </c>
      <c r="E2015" s="20" t="s">
        <v>4481</v>
      </c>
      <c r="F2015" s="20" t="s">
        <v>473</v>
      </c>
      <c r="G2015" s="20">
        <v>9.42</v>
      </c>
      <c r="H2015" s="20" t="s">
        <v>1679</v>
      </c>
      <c r="I2015" s="20" t="s">
        <v>4473</v>
      </c>
      <c r="J2015" s="20" t="s">
        <v>1681</v>
      </c>
      <c r="K2015" s="20" t="s">
        <v>1681</v>
      </c>
      <c r="L2015" s="20" t="s">
        <v>462</v>
      </c>
      <c r="M2015" s="20">
        <v>4</v>
      </c>
      <c r="N2015" s="20" t="s">
        <v>1679</v>
      </c>
      <c r="P2015" s="20">
        <v>0</v>
      </c>
      <c r="Q2015" s="20" t="s">
        <v>499</v>
      </c>
      <c r="R2015" s="20" t="s">
        <v>541</v>
      </c>
      <c r="S2015" s="20" t="s">
        <v>221</v>
      </c>
      <c r="T2015" s="20" t="s">
        <v>3423</v>
      </c>
      <c r="U2015" s="20" t="s">
        <v>4476</v>
      </c>
      <c r="V2015" s="20">
        <v>11</v>
      </c>
      <c r="W2015" s="20">
        <v>347</v>
      </c>
      <c r="Y2015" s="20" t="s">
        <v>1684</v>
      </c>
      <c r="Z2015" s="20" t="s">
        <v>1685</v>
      </c>
      <c r="AA2015" s="20">
        <v>1.5</v>
      </c>
      <c r="AB2015" s="20">
        <v>8</v>
      </c>
      <c r="AC2015" s="20">
        <v>8</v>
      </c>
      <c r="AD2015" s="20">
        <v>8</v>
      </c>
      <c r="AL2015" s="20" t="s">
        <v>1686</v>
      </c>
      <c r="AT2015" s="20" t="s">
        <v>1687</v>
      </c>
      <c r="AY2015" s="20" t="s">
        <v>1835</v>
      </c>
      <c r="AZ2015" s="20" t="s">
        <v>1660</v>
      </c>
      <c r="BD2015" s="20" t="s">
        <v>2716</v>
      </c>
      <c r="BE2015" s="20" t="s">
        <v>1749</v>
      </c>
      <c r="BL2015" s="20">
        <v>659.4</v>
      </c>
      <c r="BM2015" s="20">
        <v>70</v>
      </c>
    </row>
    <row r="2016" spans="1:65" x14ac:dyDescent="0.25">
      <c r="A2016" s="20" t="s">
        <v>1677</v>
      </c>
      <c r="B2016" s="20" t="s">
        <v>462</v>
      </c>
      <c r="C2016" s="20" t="s">
        <v>732</v>
      </c>
      <c r="D2016" s="20" t="s">
        <v>727</v>
      </c>
      <c r="E2016" s="20" t="s">
        <v>4482</v>
      </c>
      <c r="F2016" s="20" t="s">
        <v>474</v>
      </c>
      <c r="G2016" s="20">
        <v>21.47</v>
      </c>
      <c r="H2016" s="20" t="s">
        <v>1679</v>
      </c>
      <c r="I2016" s="20" t="s">
        <v>4473</v>
      </c>
      <c r="J2016" s="20" t="s">
        <v>1681</v>
      </c>
      <c r="K2016" s="20" t="s">
        <v>1681</v>
      </c>
      <c r="L2016" s="20" t="s">
        <v>462</v>
      </c>
      <c r="M2016" s="20">
        <v>4</v>
      </c>
      <c r="N2016" s="20" t="s">
        <v>1679</v>
      </c>
      <c r="P2016" s="20">
        <v>0</v>
      </c>
      <c r="Q2016" s="20" t="s">
        <v>499</v>
      </c>
      <c r="R2016" s="20" t="s">
        <v>541</v>
      </c>
      <c r="S2016" s="20" t="s">
        <v>221</v>
      </c>
      <c r="T2016" s="20" t="s">
        <v>3423</v>
      </c>
      <c r="U2016" s="20" t="s">
        <v>4483</v>
      </c>
      <c r="V2016" s="20">
        <v>11</v>
      </c>
      <c r="W2016" s="20">
        <v>347</v>
      </c>
      <c r="Y2016" s="20" t="s">
        <v>1684</v>
      </c>
      <c r="Z2016" s="20" t="s">
        <v>1685</v>
      </c>
      <c r="AA2016" s="20">
        <v>1.5</v>
      </c>
      <c r="AB2016" s="20">
        <v>8</v>
      </c>
      <c r="AC2016" s="20">
        <v>8</v>
      </c>
      <c r="AD2016" s="20">
        <v>8</v>
      </c>
      <c r="AL2016" s="20" t="s">
        <v>1686</v>
      </c>
      <c r="AT2016" s="20" t="s">
        <v>1687</v>
      </c>
      <c r="AY2016" s="20" t="s">
        <v>1835</v>
      </c>
      <c r="AZ2016" s="20" t="s">
        <v>1660</v>
      </c>
      <c r="BD2016" s="20" t="s">
        <v>2716</v>
      </c>
      <c r="BE2016" s="20" t="s">
        <v>1749</v>
      </c>
      <c r="BL2016" s="20">
        <v>1502.9</v>
      </c>
      <c r="BM2016" s="20">
        <v>70</v>
      </c>
    </row>
    <row r="2017" spans="1:65" x14ac:dyDescent="0.25">
      <c r="A2017" s="20" t="s">
        <v>1677</v>
      </c>
      <c r="B2017" s="20" t="s">
        <v>462</v>
      </c>
      <c r="C2017" s="20" t="s">
        <v>732</v>
      </c>
      <c r="D2017" s="20" t="s">
        <v>727</v>
      </c>
      <c r="E2017" s="20" t="s">
        <v>4484</v>
      </c>
      <c r="F2017" s="20" t="s">
        <v>475</v>
      </c>
      <c r="G2017" s="20">
        <v>27.66</v>
      </c>
      <c r="H2017" s="20" t="s">
        <v>1679</v>
      </c>
      <c r="I2017" s="20" t="s">
        <v>4473</v>
      </c>
      <c r="J2017" s="20" t="s">
        <v>1681</v>
      </c>
      <c r="K2017" s="20" t="s">
        <v>1681</v>
      </c>
      <c r="L2017" s="20" t="s">
        <v>462</v>
      </c>
      <c r="M2017" s="20">
        <v>4</v>
      </c>
      <c r="N2017" s="20" t="s">
        <v>1679</v>
      </c>
      <c r="P2017" s="20">
        <v>0</v>
      </c>
      <c r="Q2017" s="20" t="s">
        <v>499</v>
      </c>
      <c r="R2017" s="20" t="s">
        <v>541</v>
      </c>
      <c r="S2017" s="20" t="s">
        <v>221</v>
      </c>
      <c r="T2017" s="20" t="s">
        <v>3423</v>
      </c>
      <c r="U2017" s="20" t="s">
        <v>4476</v>
      </c>
      <c r="V2017" s="20">
        <v>11</v>
      </c>
      <c r="W2017" s="20">
        <v>347</v>
      </c>
      <c r="Y2017" s="20" t="s">
        <v>1684</v>
      </c>
      <c r="Z2017" s="20" t="s">
        <v>1685</v>
      </c>
      <c r="AA2017" s="20">
        <v>1.5</v>
      </c>
      <c r="AB2017" s="20">
        <v>8</v>
      </c>
      <c r="AC2017" s="20">
        <v>8</v>
      </c>
      <c r="AD2017" s="20">
        <v>8</v>
      </c>
      <c r="AL2017" s="20" t="s">
        <v>1686</v>
      </c>
      <c r="AT2017" s="20" t="s">
        <v>1687</v>
      </c>
      <c r="AY2017" s="20" t="s">
        <v>1835</v>
      </c>
      <c r="AZ2017" s="20" t="s">
        <v>1660</v>
      </c>
      <c r="BD2017" s="20" t="s">
        <v>2716</v>
      </c>
      <c r="BE2017" s="20" t="s">
        <v>1749</v>
      </c>
      <c r="BL2017" s="20">
        <v>1936.2</v>
      </c>
      <c r="BM2017" s="20">
        <v>70</v>
      </c>
    </row>
    <row r="2018" spans="1:65" x14ac:dyDescent="0.25">
      <c r="A2018" s="20" t="s">
        <v>1677</v>
      </c>
      <c r="B2018" s="20" t="s">
        <v>462</v>
      </c>
      <c r="C2018" s="20" t="s">
        <v>732</v>
      </c>
      <c r="D2018" s="20" t="s">
        <v>727</v>
      </c>
      <c r="E2018" s="20" t="s">
        <v>4485</v>
      </c>
      <c r="F2018" s="20" t="s">
        <v>476</v>
      </c>
      <c r="G2018" s="20">
        <v>13.82</v>
      </c>
      <c r="H2018" s="20" t="s">
        <v>1679</v>
      </c>
      <c r="I2018" s="20" t="s">
        <v>4473</v>
      </c>
      <c r="J2018" s="20" t="s">
        <v>1681</v>
      </c>
      <c r="K2018" s="20" t="s">
        <v>1681</v>
      </c>
      <c r="L2018" s="20" t="s">
        <v>462</v>
      </c>
      <c r="M2018" s="20">
        <v>4</v>
      </c>
      <c r="N2018" s="20" t="s">
        <v>1679</v>
      </c>
      <c r="P2018" s="20">
        <v>0</v>
      </c>
      <c r="Q2018" s="20" t="s">
        <v>499</v>
      </c>
      <c r="R2018" s="20" t="s">
        <v>541</v>
      </c>
      <c r="S2018" s="20" t="s">
        <v>221</v>
      </c>
      <c r="T2018" s="20" t="s">
        <v>3423</v>
      </c>
      <c r="U2018" s="20" t="s">
        <v>4474</v>
      </c>
      <c r="V2018" s="20">
        <v>11</v>
      </c>
      <c r="W2018" s="20">
        <v>353</v>
      </c>
      <c r="Y2018" s="20" t="s">
        <v>1684</v>
      </c>
      <c r="Z2018" s="20" t="s">
        <v>1685</v>
      </c>
      <c r="AA2018" s="20">
        <v>1.5</v>
      </c>
      <c r="AB2018" s="20">
        <v>8</v>
      </c>
      <c r="AC2018" s="20">
        <v>8</v>
      </c>
      <c r="AD2018" s="20">
        <v>8</v>
      </c>
      <c r="AL2018" s="20" t="s">
        <v>1686</v>
      </c>
      <c r="AT2018" s="20" t="s">
        <v>1687</v>
      </c>
      <c r="AY2018" s="20" t="s">
        <v>1835</v>
      </c>
      <c r="AZ2018" s="20" t="s">
        <v>1660</v>
      </c>
      <c r="BD2018" s="20" t="s">
        <v>2716</v>
      </c>
      <c r="BE2018" s="20" t="s">
        <v>1749</v>
      </c>
      <c r="BL2018" s="20">
        <v>967.4</v>
      </c>
      <c r="BM2018" s="20">
        <v>70</v>
      </c>
    </row>
    <row r="2019" spans="1:65" x14ac:dyDescent="0.25">
      <c r="A2019" s="20" t="s">
        <v>1677</v>
      </c>
      <c r="B2019" s="20" t="s">
        <v>462</v>
      </c>
      <c r="C2019" s="20" t="s">
        <v>732</v>
      </c>
      <c r="D2019" s="20" t="s">
        <v>727</v>
      </c>
      <c r="E2019" s="20" t="s">
        <v>4486</v>
      </c>
      <c r="F2019" s="20" t="s">
        <v>477</v>
      </c>
      <c r="G2019" s="20">
        <v>18.899999999999999</v>
      </c>
      <c r="H2019" s="20" t="s">
        <v>1679</v>
      </c>
      <c r="I2019" s="20" t="s">
        <v>4473</v>
      </c>
      <c r="J2019" s="20" t="s">
        <v>1681</v>
      </c>
      <c r="K2019" s="20" t="s">
        <v>1681</v>
      </c>
      <c r="L2019" s="20" t="s">
        <v>462</v>
      </c>
      <c r="M2019" s="20">
        <v>4</v>
      </c>
      <c r="N2019" s="20" t="s">
        <v>1679</v>
      </c>
      <c r="P2019" s="20">
        <v>0</v>
      </c>
      <c r="Q2019" s="20" t="s">
        <v>499</v>
      </c>
      <c r="R2019" s="20" t="s">
        <v>541</v>
      </c>
      <c r="S2019" s="20" t="s">
        <v>221</v>
      </c>
      <c r="T2019" s="20" t="s">
        <v>3423</v>
      </c>
      <c r="U2019" s="20" t="s">
        <v>4476</v>
      </c>
      <c r="V2019" s="20">
        <v>11</v>
      </c>
      <c r="W2019" s="20">
        <v>347</v>
      </c>
      <c r="Y2019" s="20" t="s">
        <v>1684</v>
      </c>
      <c r="Z2019" s="20" t="s">
        <v>1685</v>
      </c>
      <c r="AA2019" s="20">
        <v>1.5</v>
      </c>
      <c r="AB2019" s="20">
        <v>8</v>
      </c>
      <c r="AC2019" s="20">
        <v>8</v>
      </c>
      <c r="AD2019" s="20">
        <v>8</v>
      </c>
      <c r="AL2019" s="20" t="s">
        <v>1686</v>
      </c>
      <c r="AT2019" s="20" t="s">
        <v>1687</v>
      </c>
      <c r="AY2019" s="20" t="s">
        <v>1835</v>
      </c>
      <c r="AZ2019" s="20" t="s">
        <v>1660</v>
      </c>
      <c r="BD2019" s="20" t="s">
        <v>2716</v>
      </c>
      <c r="BE2019" s="20" t="s">
        <v>1749</v>
      </c>
      <c r="BL2019" s="20">
        <v>1323</v>
      </c>
      <c r="BM2019" s="20">
        <v>70</v>
      </c>
    </row>
    <row r="2020" spans="1:65" x14ac:dyDescent="0.25">
      <c r="A2020" s="20" t="s">
        <v>1677</v>
      </c>
      <c r="B2020" s="20" t="s">
        <v>462</v>
      </c>
      <c r="C2020" s="20" t="s">
        <v>732</v>
      </c>
      <c r="D2020" s="20" t="s">
        <v>727</v>
      </c>
      <c r="E2020" s="20" t="s">
        <v>4487</v>
      </c>
      <c r="F2020" s="20" t="s">
        <v>478</v>
      </c>
      <c r="G2020" s="20">
        <v>2.99</v>
      </c>
      <c r="H2020" s="20" t="s">
        <v>1679</v>
      </c>
      <c r="I2020" s="20" t="s">
        <v>4473</v>
      </c>
      <c r="J2020" s="20" t="s">
        <v>1681</v>
      </c>
      <c r="K2020" s="20" t="s">
        <v>1681</v>
      </c>
      <c r="L2020" s="20" t="s">
        <v>462</v>
      </c>
      <c r="M2020" s="20">
        <v>4</v>
      </c>
      <c r="N2020" s="20" t="s">
        <v>1679</v>
      </c>
      <c r="P2020" s="20">
        <v>0</v>
      </c>
      <c r="Q2020" s="20" t="s">
        <v>499</v>
      </c>
      <c r="R2020" s="20" t="s">
        <v>541</v>
      </c>
      <c r="S2020" s="20" t="s">
        <v>221</v>
      </c>
      <c r="T2020" s="20" t="s">
        <v>3423</v>
      </c>
      <c r="U2020" s="20" t="s">
        <v>4483</v>
      </c>
      <c r="V2020" s="20">
        <v>11</v>
      </c>
      <c r="W2020" s="20">
        <v>347</v>
      </c>
      <c r="Y2020" s="20" t="s">
        <v>1684</v>
      </c>
      <c r="Z2020" s="20" t="s">
        <v>1685</v>
      </c>
      <c r="AA2020" s="20">
        <v>1.5</v>
      </c>
      <c r="AB2020" s="20">
        <v>8</v>
      </c>
      <c r="AC2020" s="20">
        <v>8</v>
      </c>
      <c r="AD2020" s="20">
        <v>8</v>
      </c>
      <c r="AL2020" s="20" t="s">
        <v>1686</v>
      </c>
      <c r="AT2020" s="20" t="s">
        <v>1687</v>
      </c>
      <c r="AY2020" s="20" t="s">
        <v>1835</v>
      </c>
      <c r="AZ2020" s="20" t="s">
        <v>1660</v>
      </c>
      <c r="BD2020" s="20" t="s">
        <v>2716</v>
      </c>
      <c r="BE2020" s="20" t="s">
        <v>1749</v>
      </c>
      <c r="BL2020" s="20">
        <v>209.3</v>
      </c>
      <c r="BM2020" s="20">
        <v>70</v>
      </c>
    </row>
    <row r="2021" spans="1:65" x14ac:dyDescent="0.25">
      <c r="A2021" s="20" t="s">
        <v>1677</v>
      </c>
      <c r="B2021" s="20" t="s">
        <v>462</v>
      </c>
      <c r="C2021" s="20" t="s">
        <v>732</v>
      </c>
      <c r="D2021" s="20" t="s">
        <v>727</v>
      </c>
      <c r="E2021" s="20" t="s">
        <v>4488</v>
      </c>
      <c r="F2021" s="20" t="s">
        <v>479</v>
      </c>
      <c r="G2021" s="20">
        <v>6.56</v>
      </c>
      <c r="H2021" s="20" t="s">
        <v>1679</v>
      </c>
      <c r="I2021" s="20" t="s">
        <v>4473</v>
      </c>
      <c r="J2021" s="20" t="s">
        <v>1681</v>
      </c>
      <c r="K2021" s="20" t="s">
        <v>1681</v>
      </c>
      <c r="L2021" s="20" t="s">
        <v>462</v>
      </c>
      <c r="M2021" s="20">
        <v>4</v>
      </c>
      <c r="N2021" s="20" t="s">
        <v>1679</v>
      </c>
      <c r="P2021" s="20">
        <v>0</v>
      </c>
      <c r="Q2021" s="20" t="s">
        <v>499</v>
      </c>
      <c r="R2021" s="20" t="s">
        <v>541</v>
      </c>
      <c r="S2021" s="20" t="s">
        <v>221</v>
      </c>
      <c r="T2021" s="20" t="s">
        <v>3423</v>
      </c>
      <c r="U2021" s="20" t="s">
        <v>4476</v>
      </c>
      <c r="V2021" s="20">
        <v>11</v>
      </c>
      <c r="W2021" s="20">
        <v>347</v>
      </c>
      <c r="Y2021" s="20" t="s">
        <v>1684</v>
      </c>
      <c r="Z2021" s="20" t="s">
        <v>1685</v>
      </c>
      <c r="AA2021" s="20">
        <v>1.5</v>
      </c>
      <c r="AB2021" s="20">
        <v>8</v>
      </c>
      <c r="AC2021" s="20">
        <v>8</v>
      </c>
      <c r="AD2021" s="20">
        <v>8</v>
      </c>
      <c r="AL2021" s="20" t="s">
        <v>1686</v>
      </c>
      <c r="AT2021" s="20" t="s">
        <v>1687</v>
      </c>
      <c r="AY2021" s="20" t="s">
        <v>1835</v>
      </c>
      <c r="AZ2021" s="20" t="s">
        <v>1660</v>
      </c>
      <c r="BD2021" s="20" t="s">
        <v>2716</v>
      </c>
      <c r="BE2021" s="20" t="s">
        <v>1749</v>
      </c>
      <c r="BL2021" s="20">
        <v>459.2</v>
      </c>
      <c r="BM2021" s="20">
        <v>70</v>
      </c>
    </row>
    <row r="2022" spans="1:65" x14ac:dyDescent="0.25">
      <c r="A2022" s="20" t="s">
        <v>1677</v>
      </c>
      <c r="B2022" s="20" t="s">
        <v>462</v>
      </c>
      <c r="C2022" s="20" t="s">
        <v>732</v>
      </c>
      <c r="D2022" s="20" t="s">
        <v>727</v>
      </c>
      <c r="E2022" s="20" t="s">
        <v>4489</v>
      </c>
      <c r="F2022" s="20" t="s">
        <v>480</v>
      </c>
      <c r="G2022" s="20">
        <v>8.85</v>
      </c>
      <c r="H2022" s="20" t="s">
        <v>1679</v>
      </c>
      <c r="I2022" s="20" t="s">
        <v>4473</v>
      </c>
      <c r="J2022" s="20" t="s">
        <v>1681</v>
      </c>
      <c r="K2022" s="20" t="s">
        <v>1681</v>
      </c>
      <c r="L2022" s="20" t="s">
        <v>462</v>
      </c>
      <c r="M2022" s="20">
        <v>4</v>
      </c>
      <c r="N2022" s="20" t="s">
        <v>1679</v>
      </c>
      <c r="P2022" s="20">
        <v>0</v>
      </c>
      <c r="Q2022" s="20" t="s">
        <v>499</v>
      </c>
      <c r="R2022" s="20" t="s">
        <v>541</v>
      </c>
      <c r="S2022" s="20" t="s">
        <v>221</v>
      </c>
      <c r="T2022" s="20" t="s">
        <v>3423</v>
      </c>
      <c r="U2022" s="20" t="s">
        <v>4476</v>
      </c>
      <c r="V2022" s="20">
        <v>11</v>
      </c>
      <c r="W2022" s="20">
        <v>347</v>
      </c>
      <c r="Y2022" s="20" t="s">
        <v>1684</v>
      </c>
      <c r="Z2022" s="20" t="s">
        <v>1685</v>
      </c>
      <c r="AA2022" s="20">
        <v>1.5</v>
      </c>
      <c r="AB2022" s="20">
        <v>8</v>
      </c>
      <c r="AC2022" s="20">
        <v>8</v>
      </c>
      <c r="AD2022" s="20">
        <v>8</v>
      </c>
      <c r="AL2022" s="20" t="s">
        <v>1686</v>
      </c>
      <c r="AT2022" s="20" t="s">
        <v>1687</v>
      </c>
      <c r="AY2022" s="20" t="s">
        <v>1835</v>
      </c>
      <c r="AZ2022" s="20" t="s">
        <v>1660</v>
      </c>
      <c r="BD2022" s="20" t="s">
        <v>2716</v>
      </c>
      <c r="BE2022" s="20" t="s">
        <v>1749</v>
      </c>
      <c r="BL2022" s="20">
        <v>619.5</v>
      </c>
      <c r="BM2022" s="20">
        <v>70</v>
      </c>
    </row>
    <row r="2023" spans="1:65" x14ac:dyDescent="0.25">
      <c r="A2023" s="20" t="s">
        <v>1677</v>
      </c>
      <c r="B2023" s="20" t="s">
        <v>462</v>
      </c>
      <c r="C2023" s="20" t="s">
        <v>732</v>
      </c>
      <c r="D2023" s="20" t="s">
        <v>727</v>
      </c>
      <c r="E2023" s="20" t="s">
        <v>4490</v>
      </c>
      <c r="F2023" s="20" t="s">
        <v>481</v>
      </c>
      <c r="G2023" s="20">
        <v>8.75</v>
      </c>
      <c r="H2023" s="20" t="s">
        <v>1679</v>
      </c>
      <c r="I2023" s="20" t="s">
        <v>4473</v>
      </c>
      <c r="J2023" s="20" t="s">
        <v>1681</v>
      </c>
      <c r="K2023" s="20" t="s">
        <v>1681</v>
      </c>
      <c r="L2023" s="20" t="s">
        <v>462</v>
      </c>
      <c r="M2023" s="20">
        <v>4</v>
      </c>
      <c r="N2023" s="20" t="s">
        <v>1679</v>
      </c>
      <c r="P2023" s="20">
        <v>0</v>
      </c>
      <c r="Q2023" s="20" t="s">
        <v>499</v>
      </c>
      <c r="R2023" s="20" t="s">
        <v>541</v>
      </c>
      <c r="S2023" s="20" t="s">
        <v>221</v>
      </c>
      <c r="T2023" s="20" t="s">
        <v>3423</v>
      </c>
      <c r="U2023" s="20" t="s">
        <v>4491</v>
      </c>
      <c r="V2023" s="20">
        <v>9</v>
      </c>
      <c r="W2023" s="20">
        <v>282</v>
      </c>
      <c r="Y2023" s="20" t="s">
        <v>1684</v>
      </c>
      <c r="Z2023" s="20" t="s">
        <v>1685</v>
      </c>
      <c r="AA2023" s="20">
        <v>1.5</v>
      </c>
      <c r="AB2023" s="20">
        <v>8</v>
      </c>
      <c r="AC2023" s="20">
        <v>8</v>
      </c>
      <c r="AD2023" s="20">
        <v>8</v>
      </c>
      <c r="AL2023" s="20" t="s">
        <v>1686</v>
      </c>
      <c r="AT2023" s="20" t="s">
        <v>1687</v>
      </c>
      <c r="AY2023" s="20" t="s">
        <v>1835</v>
      </c>
      <c r="AZ2023" s="20" t="s">
        <v>1660</v>
      </c>
      <c r="BD2023" s="20" t="s">
        <v>2716</v>
      </c>
      <c r="BE2023" s="20" t="s">
        <v>1749</v>
      </c>
      <c r="BL2023" s="20">
        <v>612.5</v>
      </c>
      <c r="BM2023" s="20">
        <v>70</v>
      </c>
    </row>
    <row r="2024" spans="1:65" x14ac:dyDescent="0.25">
      <c r="A2024" s="20" t="s">
        <v>1677</v>
      </c>
      <c r="B2024" s="20" t="s">
        <v>462</v>
      </c>
      <c r="C2024" s="20" t="s">
        <v>732</v>
      </c>
      <c r="D2024" s="20" t="s">
        <v>727</v>
      </c>
      <c r="E2024" s="20" t="s">
        <v>4492</v>
      </c>
      <c r="F2024" s="20" t="s">
        <v>482</v>
      </c>
      <c r="G2024" s="20">
        <v>1.1200000000000001</v>
      </c>
      <c r="H2024" s="20" t="s">
        <v>1679</v>
      </c>
      <c r="I2024" s="20" t="s">
        <v>4473</v>
      </c>
      <c r="J2024" s="20" t="s">
        <v>1681</v>
      </c>
      <c r="K2024" s="20" t="s">
        <v>1681</v>
      </c>
      <c r="L2024" s="20" t="s">
        <v>462</v>
      </c>
      <c r="M2024" s="20">
        <v>4</v>
      </c>
      <c r="N2024" s="20" t="s">
        <v>1679</v>
      </c>
      <c r="P2024" s="20">
        <v>0</v>
      </c>
      <c r="Q2024" s="20" t="s">
        <v>499</v>
      </c>
      <c r="R2024" s="20" t="s">
        <v>541</v>
      </c>
      <c r="S2024" s="20" t="s">
        <v>221</v>
      </c>
      <c r="T2024" s="20" t="s">
        <v>3423</v>
      </c>
      <c r="U2024" s="20" t="s">
        <v>4483</v>
      </c>
      <c r="V2024" s="20">
        <v>11</v>
      </c>
      <c r="W2024" s="20">
        <v>347</v>
      </c>
      <c r="Y2024" s="20" t="s">
        <v>1684</v>
      </c>
      <c r="Z2024" s="20" t="s">
        <v>1685</v>
      </c>
      <c r="AA2024" s="20">
        <v>1.5</v>
      </c>
      <c r="AB2024" s="20">
        <v>8</v>
      </c>
      <c r="AC2024" s="20">
        <v>8</v>
      </c>
      <c r="AD2024" s="20">
        <v>8</v>
      </c>
      <c r="AL2024" s="20" t="s">
        <v>1686</v>
      </c>
      <c r="AT2024" s="20" t="s">
        <v>1687</v>
      </c>
      <c r="AY2024" s="20" t="s">
        <v>1835</v>
      </c>
      <c r="AZ2024" s="20" t="s">
        <v>1660</v>
      </c>
      <c r="BD2024" s="20" t="s">
        <v>2716</v>
      </c>
      <c r="BE2024" s="20" t="s">
        <v>1749</v>
      </c>
      <c r="BL2024" s="20">
        <v>78.400000000000006</v>
      </c>
      <c r="BM2024" s="20">
        <v>70</v>
      </c>
    </row>
    <row r="2025" spans="1:65" x14ac:dyDescent="0.25">
      <c r="A2025" s="20" t="s">
        <v>1677</v>
      </c>
      <c r="B2025" s="20" t="s">
        <v>462</v>
      </c>
      <c r="C2025" s="20" t="s">
        <v>732</v>
      </c>
      <c r="D2025" s="20" t="s">
        <v>727</v>
      </c>
      <c r="E2025" s="20" t="s">
        <v>4493</v>
      </c>
      <c r="F2025" s="20" t="s">
        <v>483</v>
      </c>
      <c r="G2025" s="20">
        <v>8.06</v>
      </c>
      <c r="H2025" s="20" t="s">
        <v>1679</v>
      </c>
      <c r="I2025" s="20" t="s">
        <v>4473</v>
      </c>
      <c r="J2025" s="20" t="s">
        <v>1681</v>
      </c>
      <c r="K2025" s="20" t="s">
        <v>1681</v>
      </c>
      <c r="L2025" s="20" t="s">
        <v>462</v>
      </c>
      <c r="M2025" s="20">
        <v>4</v>
      </c>
      <c r="N2025" s="20" t="s">
        <v>1679</v>
      </c>
      <c r="P2025" s="20">
        <v>0</v>
      </c>
      <c r="Q2025" s="20" t="s">
        <v>499</v>
      </c>
      <c r="R2025" s="20" t="s">
        <v>541</v>
      </c>
      <c r="S2025" s="20" t="s">
        <v>221</v>
      </c>
      <c r="T2025" s="20" t="s">
        <v>3423</v>
      </c>
      <c r="U2025" s="20" t="s">
        <v>4483</v>
      </c>
      <c r="V2025" s="20">
        <v>11</v>
      </c>
      <c r="W2025" s="20">
        <v>347</v>
      </c>
      <c r="Y2025" s="20" t="s">
        <v>1684</v>
      </c>
      <c r="Z2025" s="20" t="s">
        <v>1685</v>
      </c>
      <c r="AA2025" s="20">
        <v>1.5</v>
      </c>
      <c r="AB2025" s="20">
        <v>8</v>
      </c>
      <c r="AC2025" s="20">
        <v>8</v>
      </c>
      <c r="AD2025" s="20">
        <v>8</v>
      </c>
      <c r="AL2025" s="20" t="s">
        <v>1686</v>
      </c>
      <c r="AT2025" s="20" t="s">
        <v>1687</v>
      </c>
      <c r="AY2025" s="20" t="s">
        <v>1835</v>
      </c>
      <c r="AZ2025" s="20" t="s">
        <v>1660</v>
      </c>
      <c r="BD2025" s="20" t="s">
        <v>2716</v>
      </c>
      <c r="BE2025" s="20" t="s">
        <v>1749</v>
      </c>
      <c r="BL2025" s="20">
        <v>564.20000000000005</v>
      </c>
      <c r="BM2025" s="20">
        <v>70</v>
      </c>
    </row>
    <row r="2026" spans="1:65" x14ac:dyDescent="0.25">
      <c r="A2026" s="20" t="s">
        <v>1677</v>
      </c>
      <c r="B2026" s="20" t="s">
        <v>462</v>
      </c>
      <c r="C2026" s="20" t="s">
        <v>732</v>
      </c>
      <c r="D2026" s="20" t="s">
        <v>727</v>
      </c>
      <c r="E2026" s="20" t="s">
        <v>4494</v>
      </c>
      <c r="F2026" s="20" t="s">
        <v>484</v>
      </c>
      <c r="G2026" s="20">
        <v>3.23</v>
      </c>
      <c r="H2026" s="20" t="s">
        <v>1679</v>
      </c>
      <c r="I2026" s="20" t="s">
        <v>4473</v>
      </c>
      <c r="J2026" s="20" t="s">
        <v>1681</v>
      </c>
      <c r="K2026" s="20" t="s">
        <v>1681</v>
      </c>
      <c r="L2026" s="20" t="s">
        <v>462</v>
      </c>
      <c r="M2026" s="20">
        <v>4</v>
      </c>
      <c r="N2026" s="20" t="s">
        <v>1679</v>
      </c>
      <c r="P2026" s="20">
        <v>0</v>
      </c>
      <c r="Q2026" s="20" t="s">
        <v>499</v>
      </c>
      <c r="R2026" s="20" t="s">
        <v>541</v>
      </c>
      <c r="S2026" s="20" t="s">
        <v>221</v>
      </c>
      <c r="T2026" s="20" t="s">
        <v>3423</v>
      </c>
      <c r="U2026" s="20" t="s">
        <v>4476</v>
      </c>
      <c r="V2026" s="20">
        <v>11</v>
      </c>
      <c r="W2026" s="20">
        <v>347</v>
      </c>
      <c r="Y2026" s="20" t="s">
        <v>1684</v>
      </c>
      <c r="Z2026" s="20" t="s">
        <v>1685</v>
      </c>
      <c r="AA2026" s="20">
        <v>1.5</v>
      </c>
      <c r="AB2026" s="20">
        <v>8</v>
      </c>
      <c r="AC2026" s="20">
        <v>8</v>
      </c>
      <c r="AD2026" s="20">
        <v>8</v>
      </c>
      <c r="AL2026" s="20" t="s">
        <v>1686</v>
      </c>
      <c r="AT2026" s="20" t="s">
        <v>1687</v>
      </c>
      <c r="AY2026" s="20" t="s">
        <v>1835</v>
      </c>
      <c r="AZ2026" s="20" t="s">
        <v>1660</v>
      </c>
      <c r="BD2026" s="20" t="s">
        <v>2716</v>
      </c>
      <c r="BE2026" s="20" t="s">
        <v>1749</v>
      </c>
      <c r="BL2026" s="20">
        <v>226.1</v>
      </c>
      <c r="BM2026" s="20">
        <v>70</v>
      </c>
    </row>
    <row r="2027" spans="1:65" x14ac:dyDescent="0.25">
      <c r="A2027" s="20" t="s">
        <v>1677</v>
      </c>
      <c r="B2027" s="20" t="s">
        <v>462</v>
      </c>
      <c r="C2027" s="20" t="s">
        <v>732</v>
      </c>
      <c r="D2027" s="20" t="s">
        <v>727</v>
      </c>
      <c r="E2027" s="20" t="s">
        <v>4495</v>
      </c>
      <c r="F2027" s="20" t="s">
        <v>485</v>
      </c>
      <c r="G2027" s="20">
        <v>6.91</v>
      </c>
      <c r="H2027" s="20" t="s">
        <v>1679</v>
      </c>
      <c r="I2027" s="20" t="s">
        <v>4473</v>
      </c>
      <c r="J2027" s="20" t="s">
        <v>1681</v>
      </c>
      <c r="K2027" s="20" t="s">
        <v>1681</v>
      </c>
      <c r="L2027" s="20" t="s">
        <v>462</v>
      </c>
      <c r="M2027" s="20">
        <v>4</v>
      </c>
      <c r="N2027" s="20" t="s">
        <v>1679</v>
      </c>
      <c r="P2027" s="20">
        <v>0</v>
      </c>
      <c r="Q2027" s="20" t="s">
        <v>499</v>
      </c>
      <c r="R2027" s="20" t="s">
        <v>541</v>
      </c>
      <c r="S2027" s="20" t="s">
        <v>221</v>
      </c>
      <c r="T2027" s="20" t="s">
        <v>3423</v>
      </c>
      <c r="U2027" s="20" t="s">
        <v>4476</v>
      </c>
      <c r="V2027" s="20">
        <v>11</v>
      </c>
      <c r="W2027" s="20">
        <v>347</v>
      </c>
      <c r="Y2027" s="20" t="s">
        <v>1684</v>
      </c>
      <c r="Z2027" s="20" t="s">
        <v>1685</v>
      </c>
      <c r="AA2027" s="20">
        <v>1.5</v>
      </c>
      <c r="AB2027" s="20">
        <v>8</v>
      </c>
      <c r="AC2027" s="20">
        <v>8</v>
      </c>
      <c r="AD2027" s="20">
        <v>8</v>
      </c>
      <c r="AL2027" s="20" t="s">
        <v>1686</v>
      </c>
      <c r="AT2027" s="20" t="s">
        <v>1687</v>
      </c>
      <c r="AY2027" s="20" t="s">
        <v>1835</v>
      </c>
      <c r="AZ2027" s="20" t="s">
        <v>1660</v>
      </c>
      <c r="BD2027" s="20" t="s">
        <v>2716</v>
      </c>
      <c r="BE2027" s="20" t="s">
        <v>1749</v>
      </c>
      <c r="BL2027" s="20">
        <v>483.7</v>
      </c>
      <c r="BM2027" s="20">
        <v>70</v>
      </c>
    </row>
    <row r="2028" spans="1:65" x14ac:dyDescent="0.25">
      <c r="A2028" s="20" t="s">
        <v>1677</v>
      </c>
      <c r="B2028" s="20" t="s">
        <v>462</v>
      </c>
      <c r="C2028" s="20" t="s">
        <v>732</v>
      </c>
      <c r="D2028" s="20" t="s">
        <v>727</v>
      </c>
      <c r="E2028" s="20" t="s">
        <v>4496</v>
      </c>
      <c r="F2028" s="20" t="s">
        <v>486</v>
      </c>
      <c r="G2028" s="20">
        <v>8.84</v>
      </c>
      <c r="H2028" s="20" t="s">
        <v>1679</v>
      </c>
      <c r="I2028" s="20" t="s">
        <v>4473</v>
      </c>
      <c r="J2028" s="20" t="s">
        <v>1681</v>
      </c>
      <c r="K2028" s="20" t="s">
        <v>1681</v>
      </c>
      <c r="L2028" s="20" t="s">
        <v>462</v>
      </c>
      <c r="M2028" s="20">
        <v>4</v>
      </c>
      <c r="N2028" s="20" t="s">
        <v>1679</v>
      </c>
      <c r="P2028" s="20">
        <v>0</v>
      </c>
      <c r="Q2028" s="20" t="s">
        <v>499</v>
      </c>
      <c r="R2028" s="20" t="s">
        <v>573</v>
      </c>
      <c r="S2028" s="20" t="s">
        <v>221</v>
      </c>
      <c r="T2028" s="20" t="s">
        <v>3423</v>
      </c>
      <c r="U2028" s="20" t="s">
        <v>4483</v>
      </c>
      <c r="V2028" s="20">
        <v>11</v>
      </c>
      <c r="W2028" s="20">
        <v>347</v>
      </c>
      <c r="Y2028" s="20" t="s">
        <v>1684</v>
      </c>
      <c r="Z2028" s="20" t="s">
        <v>1685</v>
      </c>
      <c r="AA2028" s="20">
        <v>1.5</v>
      </c>
      <c r="AB2028" s="20">
        <v>8</v>
      </c>
      <c r="AC2028" s="20">
        <v>8</v>
      </c>
      <c r="AD2028" s="20">
        <v>8</v>
      </c>
      <c r="AL2028" s="20" t="s">
        <v>1686</v>
      </c>
      <c r="AT2028" s="20" t="s">
        <v>1687</v>
      </c>
      <c r="AY2028" s="20" t="s">
        <v>1835</v>
      </c>
      <c r="AZ2028" s="20" t="s">
        <v>1660</v>
      </c>
      <c r="BD2028" s="20" t="s">
        <v>2716</v>
      </c>
      <c r="BE2028" s="20" t="s">
        <v>1749</v>
      </c>
      <c r="BL2028" s="20">
        <v>618.79999999999995</v>
      </c>
      <c r="BM2028" s="20">
        <v>70</v>
      </c>
    </row>
    <row r="2029" spans="1:65" x14ac:dyDescent="0.25">
      <c r="A2029" s="20" t="s">
        <v>1677</v>
      </c>
      <c r="B2029" s="20" t="s">
        <v>462</v>
      </c>
      <c r="C2029" s="20" t="s">
        <v>732</v>
      </c>
      <c r="D2029" s="20" t="s">
        <v>727</v>
      </c>
      <c r="E2029" s="20" t="s">
        <v>4497</v>
      </c>
      <c r="F2029" s="20" t="s">
        <v>489</v>
      </c>
      <c r="G2029" s="20">
        <v>19.09</v>
      </c>
      <c r="H2029" s="20" t="s">
        <v>1679</v>
      </c>
      <c r="I2029" s="20" t="s">
        <v>4473</v>
      </c>
      <c r="J2029" s="20" t="s">
        <v>1681</v>
      </c>
      <c r="K2029" s="20" t="s">
        <v>1681</v>
      </c>
      <c r="L2029" s="20" t="s">
        <v>462</v>
      </c>
      <c r="M2029" s="20">
        <v>4</v>
      </c>
      <c r="N2029" s="20" t="s">
        <v>1679</v>
      </c>
      <c r="P2029" s="20">
        <v>0</v>
      </c>
      <c r="Q2029" s="20" t="s">
        <v>499</v>
      </c>
      <c r="R2029" s="20" t="s">
        <v>573</v>
      </c>
      <c r="S2029" s="20" t="s">
        <v>221</v>
      </c>
      <c r="T2029" s="20" t="s">
        <v>3423</v>
      </c>
      <c r="U2029" s="20" t="s">
        <v>4483</v>
      </c>
      <c r="V2029" s="20">
        <v>11</v>
      </c>
      <c r="W2029" s="20">
        <v>347</v>
      </c>
      <c r="Y2029" s="20" t="s">
        <v>1684</v>
      </c>
      <c r="Z2029" s="20" t="s">
        <v>1685</v>
      </c>
      <c r="AA2029" s="20">
        <v>1.5</v>
      </c>
      <c r="AB2029" s="20">
        <v>8</v>
      </c>
      <c r="AC2029" s="20">
        <v>8</v>
      </c>
      <c r="AD2029" s="20">
        <v>8</v>
      </c>
      <c r="AL2029" s="20" t="s">
        <v>1686</v>
      </c>
      <c r="AT2029" s="20" t="s">
        <v>1687</v>
      </c>
      <c r="AY2029" s="20" t="s">
        <v>1835</v>
      </c>
      <c r="AZ2029" s="20" t="s">
        <v>1660</v>
      </c>
      <c r="BD2029" s="20" t="s">
        <v>2716</v>
      </c>
      <c r="BE2029" s="20" t="s">
        <v>1749</v>
      </c>
      <c r="BL2029" s="20">
        <v>1336.3</v>
      </c>
      <c r="BM2029" s="20">
        <v>70</v>
      </c>
    </row>
    <row r="2030" spans="1:65" x14ac:dyDescent="0.25">
      <c r="A2030" s="20" t="s">
        <v>1677</v>
      </c>
      <c r="B2030" s="20" t="s">
        <v>462</v>
      </c>
      <c r="C2030" s="20" t="s">
        <v>732</v>
      </c>
      <c r="D2030" s="20" t="s">
        <v>727</v>
      </c>
      <c r="E2030" s="20" t="s">
        <v>4498</v>
      </c>
      <c r="F2030" s="20" t="s">
        <v>490</v>
      </c>
      <c r="G2030" s="20">
        <v>18.600000000000001</v>
      </c>
      <c r="H2030" s="20" t="s">
        <v>1679</v>
      </c>
      <c r="I2030" s="20" t="s">
        <v>4473</v>
      </c>
      <c r="J2030" s="20" t="s">
        <v>1681</v>
      </c>
      <c r="K2030" s="20" t="s">
        <v>1681</v>
      </c>
      <c r="L2030" s="20" t="s">
        <v>462</v>
      </c>
      <c r="M2030" s="20">
        <v>4</v>
      </c>
      <c r="N2030" s="20" t="s">
        <v>1679</v>
      </c>
      <c r="P2030" s="20">
        <v>0</v>
      </c>
      <c r="Q2030" s="20" t="s">
        <v>499</v>
      </c>
      <c r="R2030" s="20" t="s">
        <v>573</v>
      </c>
      <c r="S2030" s="20" t="s">
        <v>221</v>
      </c>
      <c r="T2030" s="20" t="s">
        <v>3423</v>
      </c>
      <c r="U2030" s="20" t="s">
        <v>4476</v>
      </c>
      <c r="V2030" s="20">
        <v>11</v>
      </c>
      <c r="W2030" s="20">
        <v>347</v>
      </c>
      <c r="Y2030" s="20" t="s">
        <v>1684</v>
      </c>
      <c r="Z2030" s="20" t="s">
        <v>1685</v>
      </c>
      <c r="AA2030" s="20">
        <v>1.5</v>
      </c>
      <c r="AB2030" s="20">
        <v>8</v>
      </c>
      <c r="AC2030" s="20">
        <v>8</v>
      </c>
      <c r="AD2030" s="20">
        <v>8</v>
      </c>
      <c r="AL2030" s="20" t="s">
        <v>1686</v>
      </c>
      <c r="AT2030" s="20" t="s">
        <v>1687</v>
      </c>
      <c r="AY2030" s="20" t="s">
        <v>1835</v>
      </c>
      <c r="AZ2030" s="20" t="s">
        <v>1660</v>
      </c>
      <c r="BD2030" s="20" t="s">
        <v>2716</v>
      </c>
      <c r="BE2030" s="20" t="s">
        <v>1749</v>
      </c>
      <c r="BL2030" s="20">
        <v>1302</v>
      </c>
      <c r="BM2030" s="20">
        <v>70</v>
      </c>
    </row>
    <row r="2031" spans="1:65" x14ac:dyDescent="0.25">
      <c r="A2031" s="20" t="s">
        <v>1677</v>
      </c>
      <c r="B2031" s="20" t="s">
        <v>462</v>
      </c>
      <c r="C2031" s="20" t="s">
        <v>732</v>
      </c>
      <c r="D2031" s="20" t="s">
        <v>727</v>
      </c>
      <c r="E2031" s="20" t="s">
        <v>4499</v>
      </c>
      <c r="F2031" s="20" t="s">
        <v>491</v>
      </c>
      <c r="G2031" s="20">
        <v>6.39</v>
      </c>
      <c r="H2031" s="20" t="s">
        <v>1679</v>
      </c>
      <c r="I2031" s="20" t="s">
        <v>4473</v>
      </c>
      <c r="J2031" s="20" t="s">
        <v>1681</v>
      </c>
      <c r="K2031" s="20" t="s">
        <v>1681</v>
      </c>
      <c r="L2031" s="20" t="s">
        <v>462</v>
      </c>
      <c r="M2031" s="20">
        <v>4</v>
      </c>
      <c r="N2031" s="20" t="s">
        <v>1679</v>
      </c>
      <c r="P2031" s="20">
        <v>0</v>
      </c>
      <c r="Q2031" s="20" t="s">
        <v>499</v>
      </c>
      <c r="R2031" s="20" t="s">
        <v>541</v>
      </c>
      <c r="S2031" s="20" t="s">
        <v>221</v>
      </c>
      <c r="T2031" s="20" t="s">
        <v>3423</v>
      </c>
      <c r="U2031" s="20" t="s">
        <v>4500</v>
      </c>
      <c r="V2031" s="20">
        <v>11</v>
      </c>
      <c r="W2031" s="20">
        <v>347</v>
      </c>
      <c r="Y2031" s="20" t="s">
        <v>1684</v>
      </c>
      <c r="Z2031" s="20" t="s">
        <v>1685</v>
      </c>
      <c r="AA2031" s="20">
        <v>1.5</v>
      </c>
      <c r="AB2031" s="20">
        <v>8</v>
      </c>
      <c r="AC2031" s="20">
        <v>8</v>
      </c>
      <c r="AD2031" s="20">
        <v>8</v>
      </c>
      <c r="AL2031" s="20" t="s">
        <v>1686</v>
      </c>
      <c r="AT2031" s="20" t="s">
        <v>1687</v>
      </c>
      <c r="AY2031" s="20" t="s">
        <v>1835</v>
      </c>
      <c r="AZ2031" s="20" t="s">
        <v>1660</v>
      </c>
      <c r="BD2031" s="20" t="s">
        <v>2716</v>
      </c>
      <c r="BE2031" s="20" t="s">
        <v>1749</v>
      </c>
      <c r="BL2031" s="20">
        <v>447.3</v>
      </c>
      <c r="BM2031" s="20">
        <v>70</v>
      </c>
    </row>
    <row r="2032" spans="1:65" x14ac:dyDescent="0.25">
      <c r="A2032" s="20" t="s">
        <v>1677</v>
      </c>
      <c r="B2032" s="20" t="s">
        <v>462</v>
      </c>
      <c r="C2032" s="20" t="s">
        <v>732</v>
      </c>
      <c r="D2032" s="20" t="s">
        <v>727</v>
      </c>
      <c r="E2032" s="20" t="s">
        <v>4501</v>
      </c>
      <c r="F2032" s="20" t="s">
        <v>492</v>
      </c>
      <c r="G2032" s="20">
        <v>7.08</v>
      </c>
      <c r="H2032" s="20" t="s">
        <v>1679</v>
      </c>
      <c r="I2032" s="20" t="s">
        <v>4473</v>
      </c>
      <c r="J2032" s="20" t="s">
        <v>1681</v>
      </c>
      <c r="K2032" s="20" t="s">
        <v>1681</v>
      </c>
      <c r="L2032" s="20" t="s">
        <v>462</v>
      </c>
      <c r="M2032" s="20">
        <v>4</v>
      </c>
      <c r="N2032" s="20" t="s">
        <v>1679</v>
      </c>
      <c r="P2032" s="20">
        <v>0</v>
      </c>
      <c r="Q2032" s="20" t="s">
        <v>499</v>
      </c>
      <c r="R2032" s="20" t="s">
        <v>733</v>
      </c>
      <c r="S2032" s="20" t="s">
        <v>221</v>
      </c>
      <c r="T2032" s="20" t="s">
        <v>3423</v>
      </c>
      <c r="U2032" s="20" t="s">
        <v>4500</v>
      </c>
      <c r="V2032" s="20">
        <v>11</v>
      </c>
      <c r="W2032" s="20">
        <v>347</v>
      </c>
      <c r="Y2032" s="20" t="s">
        <v>1684</v>
      </c>
      <c r="Z2032" s="20" t="s">
        <v>1685</v>
      </c>
      <c r="AA2032" s="20">
        <v>1.5</v>
      </c>
      <c r="AB2032" s="20">
        <v>8</v>
      </c>
      <c r="AC2032" s="20">
        <v>8</v>
      </c>
      <c r="AD2032" s="20">
        <v>8</v>
      </c>
      <c r="AL2032" s="20" t="s">
        <v>1686</v>
      </c>
      <c r="AT2032" s="20" t="s">
        <v>1687</v>
      </c>
      <c r="AY2032" s="20" t="s">
        <v>1835</v>
      </c>
      <c r="AZ2032" s="20" t="s">
        <v>1660</v>
      </c>
      <c r="BD2032" s="20" t="s">
        <v>2716</v>
      </c>
      <c r="BE2032" s="20" t="s">
        <v>1749</v>
      </c>
      <c r="BL2032" s="20">
        <v>495.6</v>
      </c>
      <c r="BM2032" s="20">
        <v>70</v>
      </c>
    </row>
    <row r="2033" spans="1:65" x14ac:dyDescent="0.25">
      <c r="A2033" s="20" t="s">
        <v>1677</v>
      </c>
      <c r="B2033" s="20" t="s">
        <v>462</v>
      </c>
      <c r="C2033" s="20" t="s">
        <v>732</v>
      </c>
      <c r="D2033" s="20" t="s">
        <v>727</v>
      </c>
      <c r="E2033" s="20" t="s">
        <v>4502</v>
      </c>
      <c r="F2033" s="20" t="s">
        <v>493</v>
      </c>
      <c r="G2033" s="20">
        <v>4.9800000000000004</v>
      </c>
      <c r="H2033" s="20" t="s">
        <v>1679</v>
      </c>
      <c r="I2033" s="20" t="s">
        <v>4473</v>
      </c>
      <c r="J2033" s="20" t="s">
        <v>1681</v>
      </c>
      <c r="K2033" s="20" t="s">
        <v>1681</v>
      </c>
      <c r="L2033" s="20" t="s">
        <v>462</v>
      </c>
      <c r="M2033" s="20">
        <v>4</v>
      </c>
      <c r="N2033" s="20" t="s">
        <v>1679</v>
      </c>
      <c r="P2033" s="20">
        <v>0</v>
      </c>
      <c r="Q2033" s="20" t="s">
        <v>499</v>
      </c>
      <c r="R2033" s="20" t="s">
        <v>541</v>
      </c>
      <c r="S2033" s="20" t="s">
        <v>221</v>
      </c>
      <c r="T2033" s="20" t="s">
        <v>3423</v>
      </c>
      <c r="U2033" s="20" t="s">
        <v>4500</v>
      </c>
      <c r="V2033" s="20">
        <v>11</v>
      </c>
      <c r="W2033" s="20">
        <v>347</v>
      </c>
      <c r="Y2033" s="20" t="s">
        <v>1684</v>
      </c>
      <c r="Z2033" s="20" t="s">
        <v>1685</v>
      </c>
      <c r="AA2033" s="20">
        <v>1.5</v>
      </c>
      <c r="AB2033" s="20">
        <v>8</v>
      </c>
      <c r="AC2033" s="20">
        <v>8</v>
      </c>
      <c r="AD2033" s="20">
        <v>8</v>
      </c>
      <c r="AL2033" s="20" t="s">
        <v>1686</v>
      </c>
      <c r="AT2033" s="20" t="s">
        <v>1687</v>
      </c>
      <c r="AY2033" s="20" t="s">
        <v>1835</v>
      </c>
      <c r="AZ2033" s="20" t="s">
        <v>1660</v>
      </c>
      <c r="BD2033" s="20" t="s">
        <v>2716</v>
      </c>
      <c r="BE2033" s="20" t="s">
        <v>1749</v>
      </c>
      <c r="BL2033" s="20">
        <v>348.6</v>
      </c>
      <c r="BM2033" s="20">
        <v>70</v>
      </c>
    </row>
    <row r="2034" spans="1:65" x14ac:dyDescent="0.25">
      <c r="A2034" s="20" t="s">
        <v>1677</v>
      </c>
      <c r="B2034" s="20" t="s">
        <v>462</v>
      </c>
      <c r="C2034" s="20" t="s">
        <v>732</v>
      </c>
      <c r="D2034" s="20" t="s">
        <v>727</v>
      </c>
      <c r="E2034" s="20" t="s">
        <v>4503</v>
      </c>
      <c r="F2034" s="20" t="s">
        <v>494</v>
      </c>
      <c r="G2034" s="20">
        <v>12.48</v>
      </c>
      <c r="H2034" s="20" t="s">
        <v>1679</v>
      </c>
      <c r="I2034" s="20" t="s">
        <v>4473</v>
      </c>
      <c r="J2034" s="20" t="s">
        <v>1681</v>
      </c>
      <c r="K2034" s="20" t="s">
        <v>1681</v>
      </c>
      <c r="L2034" s="20" t="s">
        <v>462</v>
      </c>
      <c r="M2034" s="20">
        <v>4</v>
      </c>
      <c r="N2034" s="20" t="s">
        <v>1679</v>
      </c>
      <c r="P2034" s="20">
        <v>0</v>
      </c>
      <c r="Q2034" s="20" t="s">
        <v>499</v>
      </c>
      <c r="R2034" s="20" t="s">
        <v>573</v>
      </c>
      <c r="S2034" s="20" t="s">
        <v>221</v>
      </c>
      <c r="T2034" s="20" t="s">
        <v>3423</v>
      </c>
      <c r="U2034" s="20" t="s">
        <v>4500</v>
      </c>
      <c r="V2034" s="20">
        <v>11</v>
      </c>
      <c r="W2034" s="20">
        <v>347</v>
      </c>
      <c r="Y2034" s="20" t="s">
        <v>1684</v>
      </c>
      <c r="Z2034" s="20" t="s">
        <v>1685</v>
      </c>
      <c r="AA2034" s="20">
        <v>1.5</v>
      </c>
      <c r="AB2034" s="20">
        <v>8</v>
      </c>
      <c r="AC2034" s="20">
        <v>8</v>
      </c>
      <c r="AD2034" s="20">
        <v>8</v>
      </c>
      <c r="AL2034" s="20" t="s">
        <v>1686</v>
      </c>
      <c r="AT2034" s="20" t="s">
        <v>1687</v>
      </c>
      <c r="AY2034" s="20" t="s">
        <v>1835</v>
      </c>
      <c r="AZ2034" s="20" t="s">
        <v>1660</v>
      </c>
      <c r="BD2034" s="20" t="s">
        <v>2716</v>
      </c>
      <c r="BE2034" s="20" t="s">
        <v>1749</v>
      </c>
      <c r="BL2034" s="20">
        <v>873.6</v>
      </c>
      <c r="BM2034" s="20">
        <v>70</v>
      </c>
    </row>
    <row r="2035" spans="1:65" x14ac:dyDescent="0.25">
      <c r="A2035" s="20" t="s">
        <v>1677</v>
      </c>
      <c r="B2035" s="20" t="s">
        <v>462</v>
      </c>
      <c r="C2035" s="20" t="s">
        <v>732</v>
      </c>
      <c r="D2035" s="20" t="s">
        <v>727</v>
      </c>
      <c r="E2035" s="20" t="s">
        <v>4504</v>
      </c>
      <c r="F2035" s="20" t="s">
        <v>497</v>
      </c>
      <c r="G2035" s="20">
        <v>2.19</v>
      </c>
      <c r="H2035" s="20" t="s">
        <v>1679</v>
      </c>
      <c r="I2035" s="20" t="s">
        <v>4473</v>
      </c>
      <c r="J2035" s="20" t="s">
        <v>1681</v>
      </c>
      <c r="K2035" s="20" t="s">
        <v>1681</v>
      </c>
      <c r="L2035" s="20" t="s">
        <v>462</v>
      </c>
      <c r="M2035" s="20">
        <v>4</v>
      </c>
      <c r="N2035" s="20" t="s">
        <v>1679</v>
      </c>
      <c r="P2035" s="20">
        <v>0</v>
      </c>
      <c r="Q2035" s="20" t="s">
        <v>499</v>
      </c>
      <c r="R2035" s="20" t="s">
        <v>573</v>
      </c>
      <c r="S2035" s="20" t="s">
        <v>221</v>
      </c>
      <c r="T2035" s="20" t="s">
        <v>3423</v>
      </c>
      <c r="U2035" s="20" t="s">
        <v>4500</v>
      </c>
      <c r="V2035" s="20">
        <v>11</v>
      </c>
      <c r="W2035" s="20">
        <v>347</v>
      </c>
      <c r="Y2035" s="20" t="s">
        <v>1684</v>
      </c>
      <c r="Z2035" s="20" t="s">
        <v>1685</v>
      </c>
      <c r="AA2035" s="20">
        <v>1.5</v>
      </c>
      <c r="AB2035" s="20">
        <v>8</v>
      </c>
      <c r="AC2035" s="20">
        <v>8</v>
      </c>
      <c r="AD2035" s="20">
        <v>8</v>
      </c>
      <c r="AL2035" s="20" t="s">
        <v>1686</v>
      </c>
      <c r="AT2035" s="20" t="s">
        <v>1687</v>
      </c>
      <c r="AY2035" s="20" t="s">
        <v>1835</v>
      </c>
      <c r="AZ2035" s="20" t="s">
        <v>1660</v>
      </c>
      <c r="BD2035" s="20" t="s">
        <v>2716</v>
      </c>
      <c r="BE2035" s="20" t="s">
        <v>1749</v>
      </c>
      <c r="BL2035" s="20">
        <v>153.30000000000001</v>
      </c>
      <c r="BM2035" s="20">
        <v>70</v>
      </c>
    </row>
    <row r="2036" spans="1:65" x14ac:dyDescent="0.25">
      <c r="A2036" s="20" t="s">
        <v>1677</v>
      </c>
      <c r="B2036" s="20" t="s">
        <v>462</v>
      </c>
      <c r="C2036" s="20" t="s">
        <v>732</v>
      </c>
      <c r="D2036" s="20" t="s">
        <v>727</v>
      </c>
      <c r="E2036" s="20" t="s">
        <v>4505</v>
      </c>
      <c r="F2036" s="20" t="s">
        <v>519</v>
      </c>
      <c r="G2036" s="20">
        <v>3.58</v>
      </c>
      <c r="H2036" s="20" t="s">
        <v>1679</v>
      </c>
      <c r="I2036" s="20" t="s">
        <v>4473</v>
      </c>
      <c r="J2036" s="20" t="s">
        <v>1681</v>
      </c>
      <c r="K2036" s="20" t="s">
        <v>1681</v>
      </c>
      <c r="L2036" s="20" t="s">
        <v>462</v>
      </c>
      <c r="M2036" s="20">
        <v>4</v>
      </c>
      <c r="N2036" s="20" t="s">
        <v>1679</v>
      </c>
      <c r="P2036" s="20">
        <v>0</v>
      </c>
      <c r="Q2036" s="20" t="s">
        <v>499</v>
      </c>
      <c r="R2036" s="20" t="s">
        <v>541</v>
      </c>
      <c r="S2036" s="20" t="s">
        <v>221</v>
      </c>
      <c r="T2036" s="20" t="s">
        <v>3423</v>
      </c>
      <c r="U2036" s="20" t="s">
        <v>4476</v>
      </c>
      <c r="V2036" s="20">
        <v>11</v>
      </c>
      <c r="W2036" s="20">
        <v>347</v>
      </c>
      <c r="Y2036" s="20" t="s">
        <v>1684</v>
      </c>
      <c r="Z2036" s="20" t="s">
        <v>1685</v>
      </c>
      <c r="AA2036" s="20">
        <v>1.5</v>
      </c>
      <c r="AB2036" s="20">
        <v>8</v>
      </c>
      <c r="AC2036" s="20">
        <v>8</v>
      </c>
      <c r="AD2036" s="20">
        <v>8</v>
      </c>
      <c r="AL2036" s="20" t="s">
        <v>1686</v>
      </c>
      <c r="AT2036" s="20" t="s">
        <v>1687</v>
      </c>
      <c r="AY2036" s="20" t="s">
        <v>1835</v>
      </c>
      <c r="AZ2036" s="20" t="s">
        <v>1660</v>
      </c>
      <c r="BD2036" s="20" t="s">
        <v>2716</v>
      </c>
      <c r="BE2036" s="20" t="s">
        <v>1749</v>
      </c>
      <c r="BL2036" s="20">
        <v>250.6</v>
      </c>
      <c r="BM2036" s="20">
        <v>70</v>
      </c>
    </row>
    <row r="2037" spans="1:65" x14ac:dyDescent="0.25">
      <c r="A2037" s="20" t="s">
        <v>1677</v>
      </c>
      <c r="B2037" s="20" t="s">
        <v>462</v>
      </c>
      <c r="C2037" s="20" t="s">
        <v>732</v>
      </c>
      <c r="D2037" s="20" t="s">
        <v>727</v>
      </c>
      <c r="E2037" s="20" t="s">
        <v>4506</v>
      </c>
      <c r="F2037" s="20" t="s">
        <v>520</v>
      </c>
      <c r="G2037" s="20">
        <v>6.45</v>
      </c>
      <c r="H2037" s="20" t="s">
        <v>1679</v>
      </c>
      <c r="I2037" s="20" t="s">
        <v>4473</v>
      </c>
      <c r="J2037" s="20" t="s">
        <v>1681</v>
      </c>
      <c r="K2037" s="20" t="s">
        <v>1681</v>
      </c>
      <c r="L2037" s="20" t="s">
        <v>462</v>
      </c>
      <c r="M2037" s="20">
        <v>4</v>
      </c>
      <c r="N2037" s="20" t="s">
        <v>1679</v>
      </c>
      <c r="P2037" s="20">
        <v>0</v>
      </c>
      <c r="Q2037" s="20" t="s">
        <v>499</v>
      </c>
      <c r="R2037" s="20" t="s">
        <v>573</v>
      </c>
      <c r="S2037" s="20" t="s">
        <v>221</v>
      </c>
      <c r="T2037" s="20" t="s">
        <v>3423</v>
      </c>
      <c r="U2037" s="20" t="s">
        <v>4474</v>
      </c>
      <c r="V2037" s="20">
        <v>11</v>
      </c>
      <c r="W2037" s="20">
        <v>353</v>
      </c>
      <c r="Y2037" s="20" t="s">
        <v>1684</v>
      </c>
      <c r="Z2037" s="20" t="s">
        <v>1685</v>
      </c>
      <c r="AA2037" s="20">
        <v>1.5</v>
      </c>
      <c r="AB2037" s="20">
        <v>8</v>
      </c>
      <c r="AC2037" s="20">
        <v>8</v>
      </c>
      <c r="AD2037" s="20">
        <v>8</v>
      </c>
      <c r="AL2037" s="20" t="s">
        <v>1686</v>
      </c>
      <c r="AT2037" s="20" t="s">
        <v>1687</v>
      </c>
      <c r="AY2037" s="20" t="s">
        <v>1835</v>
      </c>
      <c r="AZ2037" s="20" t="s">
        <v>1660</v>
      </c>
      <c r="BD2037" s="20" t="s">
        <v>2716</v>
      </c>
      <c r="BE2037" s="20" t="s">
        <v>1749</v>
      </c>
      <c r="BL2037" s="20">
        <v>451.5</v>
      </c>
      <c r="BM2037" s="20">
        <v>70</v>
      </c>
    </row>
    <row r="2038" spans="1:65" x14ac:dyDescent="0.25">
      <c r="A2038" s="20" t="s">
        <v>1677</v>
      </c>
      <c r="B2038" s="20" t="s">
        <v>462</v>
      </c>
      <c r="C2038" s="20" t="s">
        <v>732</v>
      </c>
      <c r="D2038" s="20" t="s">
        <v>727</v>
      </c>
      <c r="E2038" s="20" t="s">
        <v>4507</v>
      </c>
      <c r="F2038" s="20" t="s">
        <v>521</v>
      </c>
      <c r="G2038" s="20">
        <v>2.52</v>
      </c>
      <c r="H2038" s="20" t="s">
        <v>1679</v>
      </c>
      <c r="I2038" s="20" t="s">
        <v>4473</v>
      </c>
      <c r="J2038" s="20" t="s">
        <v>1681</v>
      </c>
      <c r="K2038" s="20" t="s">
        <v>1681</v>
      </c>
      <c r="L2038" s="20" t="s">
        <v>462</v>
      </c>
      <c r="M2038" s="20">
        <v>4</v>
      </c>
      <c r="N2038" s="20" t="s">
        <v>1679</v>
      </c>
      <c r="P2038" s="20">
        <v>0</v>
      </c>
      <c r="Q2038" s="20" t="s">
        <v>499</v>
      </c>
      <c r="R2038" s="20" t="s">
        <v>541</v>
      </c>
      <c r="S2038" s="20" t="s">
        <v>221</v>
      </c>
      <c r="T2038" s="20" t="s">
        <v>3423</v>
      </c>
      <c r="U2038" s="20" t="s">
        <v>4474</v>
      </c>
      <c r="V2038" s="20">
        <v>11</v>
      </c>
      <c r="W2038" s="20">
        <v>353</v>
      </c>
      <c r="Y2038" s="20" t="s">
        <v>1684</v>
      </c>
      <c r="Z2038" s="20" t="s">
        <v>1685</v>
      </c>
      <c r="AA2038" s="20">
        <v>1.5</v>
      </c>
      <c r="AB2038" s="20">
        <v>8</v>
      </c>
      <c r="AC2038" s="20">
        <v>8</v>
      </c>
      <c r="AD2038" s="20">
        <v>8</v>
      </c>
      <c r="AL2038" s="20" t="s">
        <v>1686</v>
      </c>
      <c r="AT2038" s="20" t="s">
        <v>1687</v>
      </c>
      <c r="AY2038" s="20" t="s">
        <v>1835</v>
      </c>
      <c r="AZ2038" s="20" t="s">
        <v>1660</v>
      </c>
      <c r="BD2038" s="20" t="s">
        <v>2716</v>
      </c>
      <c r="BE2038" s="20" t="s">
        <v>1749</v>
      </c>
      <c r="BL2038" s="20">
        <v>176.4</v>
      </c>
      <c r="BM2038" s="20">
        <v>70</v>
      </c>
    </row>
    <row r="2039" spans="1:65" x14ac:dyDescent="0.25">
      <c r="A2039" s="20" t="s">
        <v>1677</v>
      </c>
      <c r="B2039" s="20" t="s">
        <v>462</v>
      </c>
      <c r="C2039" s="20" t="s">
        <v>732</v>
      </c>
      <c r="D2039" s="20" t="s">
        <v>727</v>
      </c>
      <c r="E2039" s="20" t="s">
        <v>4508</v>
      </c>
      <c r="F2039" s="20" t="s">
        <v>586</v>
      </c>
      <c r="G2039" s="20">
        <v>13.13</v>
      </c>
      <c r="H2039" s="20" t="s">
        <v>1679</v>
      </c>
      <c r="I2039" s="20" t="s">
        <v>4473</v>
      </c>
      <c r="J2039" s="20" t="s">
        <v>1681</v>
      </c>
      <c r="K2039" s="20" t="s">
        <v>1681</v>
      </c>
      <c r="L2039" s="20" t="s">
        <v>462</v>
      </c>
      <c r="M2039" s="20">
        <v>4</v>
      </c>
      <c r="N2039" s="20" t="s">
        <v>1679</v>
      </c>
      <c r="P2039" s="20">
        <v>0</v>
      </c>
      <c r="Q2039" s="20" t="s">
        <v>487</v>
      </c>
      <c r="R2039" s="20" t="s">
        <v>557</v>
      </c>
      <c r="S2039" s="20" t="s">
        <v>221</v>
      </c>
      <c r="T2039" s="20" t="s">
        <v>4509</v>
      </c>
      <c r="U2039" s="20" t="s">
        <v>4510</v>
      </c>
      <c r="V2039" s="20">
        <v>13</v>
      </c>
      <c r="W2039" s="20">
        <v>417</v>
      </c>
      <c r="Y2039" s="20" t="s">
        <v>1684</v>
      </c>
      <c r="Z2039" s="20" t="s">
        <v>1685</v>
      </c>
      <c r="AA2039" s="20">
        <v>1.5</v>
      </c>
      <c r="AB2039" s="20">
        <v>8</v>
      </c>
      <c r="AC2039" s="20">
        <v>8</v>
      </c>
      <c r="AD2039" s="20">
        <v>8</v>
      </c>
      <c r="AL2039" s="20" t="s">
        <v>1686</v>
      </c>
      <c r="AT2039" s="20" t="s">
        <v>1687</v>
      </c>
      <c r="AY2039" s="20" t="s">
        <v>1835</v>
      </c>
      <c r="AZ2039" s="20" t="s">
        <v>1660</v>
      </c>
      <c r="BD2039" s="20" t="s">
        <v>2716</v>
      </c>
      <c r="BE2039" s="20" t="s">
        <v>1749</v>
      </c>
      <c r="BL2039" s="20">
        <v>722.15</v>
      </c>
      <c r="BM2039" s="20">
        <v>55</v>
      </c>
    </row>
    <row r="2040" spans="1:65" x14ac:dyDescent="0.25">
      <c r="A2040" s="20" t="s">
        <v>1677</v>
      </c>
      <c r="B2040" s="20" t="s">
        <v>462</v>
      </c>
      <c r="C2040" s="20" t="s">
        <v>732</v>
      </c>
      <c r="D2040" s="20" t="s">
        <v>727</v>
      </c>
      <c r="E2040" s="20" t="s">
        <v>4511</v>
      </c>
      <c r="F2040" s="20" t="s">
        <v>538</v>
      </c>
      <c r="G2040" s="20">
        <v>7.43</v>
      </c>
      <c r="H2040" s="20" t="s">
        <v>1679</v>
      </c>
      <c r="I2040" s="20" t="s">
        <v>4473</v>
      </c>
      <c r="J2040" s="20" t="s">
        <v>1681</v>
      </c>
      <c r="K2040" s="20" t="s">
        <v>1681</v>
      </c>
      <c r="L2040" s="20" t="s">
        <v>462</v>
      </c>
      <c r="M2040" s="20">
        <v>4</v>
      </c>
      <c r="N2040" s="20" t="s">
        <v>1679</v>
      </c>
      <c r="P2040" s="20">
        <v>0</v>
      </c>
      <c r="Q2040" s="20" t="s">
        <v>487</v>
      </c>
      <c r="R2040" s="20" t="s">
        <v>557</v>
      </c>
      <c r="S2040" s="20" t="s">
        <v>221</v>
      </c>
      <c r="T2040" s="20" t="s">
        <v>4509</v>
      </c>
      <c r="U2040" s="20" t="s">
        <v>4510</v>
      </c>
      <c r="V2040" s="20">
        <v>13</v>
      </c>
      <c r="W2040" s="20">
        <v>417</v>
      </c>
      <c r="Y2040" s="20" t="s">
        <v>1684</v>
      </c>
      <c r="Z2040" s="20" t="s">
        <v>1685</v>
      </c>
      <c r="AA2040" s="20">
        <v>1.5</v>
      </c>
      <c r="AB2040" s="20">
        <v>8</v>
      </c>
      <c r="AC2040" s="20">
        <v>8</v>
      </c>
      <c r="AD2040" s="20">
        <v>8</v>
      </c>
      <c r="AL2040" s="20" t="s">
        <v>1686</v>
      </c>
      <c r="AT2040" s="20" t="s">
        <v>1687</v>
      </c>
      <c r="AY2040" s="20" t="s">
        <v>1835</v>
      </c>
      <c r="AZ2040" s="20" t="s">
        <v>1660</v>
      </c>
      <c r="BD2040" s="20" t="s">
        <v>2716</v>
      </c>
      <c r="BE2040" s="20" t="s">
        <v>1749</v>
      </c>
      <c r="BL2040" s="20">
        <v>408.65</v>
      </c>
      <c r="BM2040" s="20">
        <v>55</v>
      </c>
    </row>
    <row r="2041" spans="1:65" x14ac:dyDescent="0.25">
      <c r="A2041" s="20" t="s">
        <v>1677</v>
      </c>
      <c r="B2041" s="20" t="s">
        <v>462</v>
      </c>
      <c r="C2041" s="20" t="s">
        <v>732</v>
      </c>
      <c r="D2041" s="20" t="s">
        <v>727</v>
      </c>
      <c r="E2041" s="20" t="s">
        <v>4512</v>
      </c>
      <c r="F2041" s="20" t="s">
        <v>539</v>
      </c>
      <c r="G2041" s="20">
        <v>0.1</v>
      </c>
      <c r="H2041" s="20" t="s">
        <v>1679</v>
      </c>
      <c r="I2041" s="20" t="s">
        <v>4473</v>
      </c>
      <c r="J2041" s="20" t="s">
        <v>1681</v>
      </c>
      <c r="K2041" s="20" t="s">
        <v>1681</v>
      </c>
      <c r="L2041" s="20" t="s">
        <v>462</v>
      </c>
      <c r="M2041" s="20">
        <v>4</v>
      </c>
      <c r="N2041" s="20" t="s">
        <v>1679</v>
      </c>
      <c r="P2041" s="20">
        <v>0</v>
      </c>
      <c r="Q2041" s="20" t="s">
        <v>487</v>
      </c>
      <c r="R2041" s="20" t="s">
        <v>557</v>
      </c>
      <c r="S2041" s="20" t="s">
        <v>221</v>
      </c>
      <c r="T2041" s="20" t="s">
        <v>4509</v>
      </c>
      <c r="U2041" s="20" t="s">
        <v>4510</v>
      </c>
      <c r="V2041" s="20">
        <v>13</v>
      </c>
      <c r="W2041" s="20">
        <v>417</v>
      </c>
      <c r="Y2041" s="20" t="s">
        <v>1684</v>
      </c>
      <c r="Z2041" s="20" t="s">
        <v>1685</v>
      </c>
      <c r="AA2041" s="20">
        <v>1.5</v>
      </c>
      <c r="AB2041" s="20">
        <v>8</v>
      </c>
      <c r="AC2041" s="20">
        <v>8</v>
      </c>
      <c r="AD2041" s="20">
        <v>8</v>
      </c>
      <c r="AL2041" s="20" t="s">
        <v>1686</v>
      </c>
      <c r="AT2041" s="20" t="s">
        <v>1687</v>
      </c>
      <c r="AY2041" s="20" t="s">
        <v>1835</v>
      </c>
      <c r="AZ2041" s="20" t="s">
        <v>1660</v>
      </c>
      <c r="BD2041" s="20" t="s">
        <v>2716</v>
      </c>
      <c r="BE2041" s="20" t="s">
        <v>1749</v>
      </c>
      <c r="BL2041" s="20">
        <v>5.5</v>
      </c>
      <c r="BM2041" s="20">
        <v>55</v>
      </c>
    </row>
    <row r="2042" spans="1:65" x14ac:dyDescent="0.25">
      <c r="A2042" s="20" t="s">
        <v>1677</v>
      </c>
      <c r="B2042" s="20" t="s">
        <v>462</v>
      </c>
      <c r="C2042" s="20" t="s">
        <v>732</v>
      </c>
      <c r="D2042" s="20" t="s">
        <v>727</v>
      </c>
      <c r="E2042" s="20" t="s">
        <v>4513</v>
      </c>
      <c r="F2042" s="20" t="s">
        <v>682</v>
      </c>
      <c r="G2042" s="20">
        <v>8.24</v>
      </c>
      <c r="H2042" s="20" t="s">
        <v>1679</v>
      </c>
      <c r="I2042" s="20" t="s">
        <v>4473</v>
      </c>
      <c r="J2042" s="20" t="s">
        <v>1681</v>
      </c>
      <c r="K2042" s="20" t="s">
        <v>1681</v>
      </c>
      <c r="L2042" s="20" t="s">
        <v>462</v>
      </c>
      <c r="M2042" s="20">
        <v>4</v>
      </c>
      <c r="N2042" s="20" t="s">
        <v>1679</v>
      </c>
      <c r="P2042" s="20">
        <v>0</v>
      </c>
      <c r="Q2042" s="20" t="s">
        <v>487</v>
      </c>
      <c r="R2042" s="20" t="s">
        <v>557</v>
      </c>
      <c r="S2042" s="20" t="s">
        <v>221</v>
      </c>
      <c r="T2042" s="20" t="s">
        <v>4509</v>
      </c>
      <c r="U2042" s="20" t="s">
        <v>4510</v>
      </c>
      <c r="V2042" s="20">
        <v>13</v>
      </c>
      <c r="W2042" s="20">
        <v>417</v>
      </c>
      <c r="Y2042" s="20" t="s">
        <v>1684</v>
      </c>
      <c r="Z2042" s="20" t="s">
        <v>1685</v>
      </c>
      <c r="AA2042" s="20">
        <v>1.5</v>
      </c>
      <c r="AB2042" s="20">
        <v>8</v>
      </c>
      <c r="AC2042" s="20">
        <v>8</v>
      </c>
      <c r="AD2042" s="20">
        <v>8</v>
      </c>
      <c r="AL2042" s="20" t="s">
        <v>1686</v>
      </c>
      <c r="AT2042" s="20" t="s">
        <v>1687</v>
      </c>
      <c r="AY2042" s="20" t="s">
        <v>1835</v>
      </c>
      <c r="AZ2042" s="20" t="s">
        <v>1660</v>
      </c>
      <c r="BD2042" s="20" t="s">
        <v>2716</v>
      </c>
      <c r="BE2042" s="20" t="s">
        <v>1749</v>
      </c>
      <c r="BL2042" s="20">
        <v>453.2</v>
      </c>
      <c r="BM2042" s="20">
        <v>55</v>
      </c>
    </row>
    <row r="2043" spans="1:65" x14ac:dyDescent="0.25">
      <c r="A2043" s="20" t="s">
        <v>1677</v>
      </c>
      <c r="B2043" s="20" t="s">
        <v>462</v>
      </c>
      <c r="C2043" s="20" t="s">
        <v>732</v>
      </c>
      <c r="D2043" s="20" t="s">
        <v>727</v>
      </c>
      <c r="E2043" s="20" t="s">
        <v>4514</v>
      </c>
      <c r="F2043" s="20" t="s">
        <v>683</v>
      </c>
      <c r="G2043" s="20">
        <v>0.34</v>
      </c>
      <c r="H2043" s="20" t="s">
        <v>1679</v>
      </c>
      <c r="I2043" s="20" t="s">
        <v>4473</v>
      </c>
      <c r="J2043" s="20" t="s">
        <v>1681</v>
      </c>
      <c r="K2043" s="20" t="s">
        <v>1681</v>
      </c>
      <c r="L2043" s="20" t="s">
        <v>462</v>
      </c>
      <c r="M2043" s="20">
        <v>4</v>
      </c>
      <c r="N2043" s="20" t="s">
        <v>1679</v>
      </c>
      <c r="P2043" s="20">
        <v>0</v>
      </c>
      <c r="Q2043" s="20" t="s">
        <v>487</v>
      </c>
      <c r="R2043" s="20" t="s">
        <v>557</v>
      </c>
      <c r="S2043" s="20" t="s">
        <v>221</v>
      </c>
      <c r="T2043" s="20" t="s">
        <v>4509</v>
      </c>
      <c r="U2043" s="20" t="s">
        <v>4510</v>
      </c>
      <c r="V2043" s="20">
        <v>13</v>
      </c>
      <c r="W2043" s="20">
        <v>417</v>
      </c>
      <c r="Y2043" s="20" t="s">
        <v>1684</v>
      </c>
      <c r="Z2043" s="20" t="s">
        <v>1685</v>
      </c>
      <c r="AA2043" s="20">
        <v>1.5</v>
      </c>
      <c r="AB2043" s="20">
        <v>8</v>
      </c>
      <c r="AC2043" s="20">
        <v>8</v>
      </c>
      <c r="AD2043" s="20">
        <v>8</v>
      </c>
      <c r="AL2043" s="20" t="s">
        <v>1686</v>
      </c>
      <c r="AT2043" s="20" t="s">
        <v>1687</v>
      </c>
      <c r="AZ2043" s="20" t="s">
        <v>1660</v>
      </c>
      <c r="BD2043" s="20" t="s">
        <v>2716</v>
      </c>
      <c r="BE2043" s="20" t="s">
        <v>1749</v>
      </c>
      <c r="BL2043" s="20">
        <v>18.7</v>
      </c>
      <c r="BM2043" s="20">
        <v>55</v>
      </c>
    </row>
    <row r="2044" spans="1:65" x14ac:dyDescent="0.25">
      <c r="A2044" s="20" t="s">
        <v>1677</v>
      </c>
      <c r="B2044" s="20" t="s">
        <v>462</v>
      </c>
      <c r="C2044" s="20" t="s">
        <v>732</v>
      </c>
      <c r="D2044" s="20" t="s">
        <v>727</v>
      </c>
      <c r="E2044" s="20" t="s">
        <v>4515</v>
      </c>
      <c r="F2044" s="20" t="s">
        <v>2376</v>
      </c>
      <c r="G2044" s="20">
        <v>16.079999999999998</v>
      </c>
      <c r="H2044" s="20" t="s">
        <v>1679</v>
      </c>
      <c r="I2044" s="20" t="s">
        <v>4473</v>
      </c>
      <c r="J2044" s="20" t="s">
        <v>1681</v>
      </c>
      <c r="K2044" s="20" t="s">
        <v>1681</v>
      </c>
      <c r="L2044" s="20" t="s">
        <v>462</v>
      </c>
      <c r="M2044" s="20">
        <v>4</v>
      </c>
      <c r="N2044" s="20" t="s">
        <v>1679</v>
      </c>
      <c r="P2044" s="20">
        <v>0</v>
      </c>
      <c r="Q2044" s="20" t="s">
        <v>487</v>
      </c>
      <c r="R2044" s="20" t="s">
        <v>557</v>
      </c>
      <c r="S2044" s="20" t="s">
        <v>221</v>
      </c>
      <c r="T2044" s="20" t="s">
        <v>4509</v>
      </c>
      <c r="U2044" s="20" t="s">
        <v>4510</v>
      </c>
      <c r="V2044" s="20">
        <v>13</v>
      </c>
      <c r="W2044" s="20">
        <v>417</v>
      </c>
      <c r="Y2044" s="20" t="s">
        <v>1684</v>
      </c>
      <c r="Z2044" s="20" t="s">
        <v>1685</v>
      </c>
      <c r="AA2044" s="20">
        <v>1.5</v>
      </c>
      <c r="AB2044" s="20">
        <v>8</v>
      </c>
      <c r="AC2044" s="20">
        <v>8</v>
      </c>
      <c r="AD2044" s="20">
        <v>8</v>
      </c>
      <c r="AL2044" s="20" t="s">
        <v>1686</v>
      </c>
      <c r="AT2044" s="20" t="s">
        <v>1687</v>
      </c>
      <c r="AZ2044" s="20" t="s">
        <v>1660</v>
      </c>
      <c r="BD2044" s="20" t="s">
        <v>2716</v>
      </c>
      <c r="BE2044" s="20" t="s">
        <v>1749</v>
      </c>
      <c r="BL2044" s="20">
        <v>884.4</v>
      </c>
      <c r="BM2044" s="20">
        <v>55</v>
      </c>
    </row>
    <row r="2045" spans="1:65" x14ac:dyDescent="0.25">
      <c r="A2045" s="20" t="s">
        <v>1677</v>
      </c>
      <c r="B2045" s="20" t="s">
        <v>462</v>
      </c>
      <c r="C2045" s="20" t="s">
        <v>732</v>
      </c>
      <c r="D2045" s="20" t="s">
        <v>727</v>
      </c>
      <c r="E2045" s="20" t="s">
        <v>4516</v>
      </c>
      <c r="F2045" s="20" t="s">
        <v>587</v>
      </c>
      <c r="G2045" s="20">
        <v>19.239999999999998</v>
      </c>
      <c r="H2045" s="20" t="s">
        <v>1679</v>
      </c>
      <c r="I2045" s="20" t="s">
        <v>4473</v>
      </c>
      <c r="J2045" s="20" t="s">
        <v>1681</v>
      </c>
      <c r="K2045" s="20" t="s">
        <v>1681</v>
      </c>
      <c r="L2045" s="20" t="s">
        <v>462</v>
      </c>
      <c r="M2045" s="20">
        <v>4</v>
      </c>
      <c r="N2045" s="20" t="s">
        <v>1679</v>
      </c>
      <c r="P2045" s="20">
        <v>0</v>
      </c>
      <c r="Q2045" s="20" t="s">
        <v>487</v>
      </c>
      <c r="R2045" s="20" t="s">
        <v>557</v>
      </c>
      <c r="S2045" s="20" t="s">
        <v>221</v>
      </c>
      <c r="T2045" s="20" t="s">
        <v>4509</v>
      </c>
      <c r="U2045" s="20" t="s">
        <v>4510</v>
      </c>
      <c r="V2045" s="20">
        <v>13</v>
      </c>
      <c r="W2045" s="20">
        <v>417</v>
      </c>
      <c r="Y2045" s="20" t="s">
        <v>1684</v>
      </c>
      <c r="Z2045" s="20" t="s">
        <v>1685</v>
      </c>
      <c r="AA2045" s="20">
        <v>1.5</v>
      </c>
      <c r="AB2045" s="20">
        <v>8</v>
      </c>
      <c r="AC2045" s="20">
        <v>8</v>
      </c>
      <c r="AD2045" s="20">
        <v>8</v>
      </c>
      <c r="AL2045" s="20" t="s">
        <v>1686</v>
      </c>
      <c r="AT2045" s="20" t="s">
        <v>1687</v>
      </c>
      <c r="AZ2045" s="20" t="s">
        <v>1660</v>
      </c>
      <c r="BD2045" s="20" t="s">
        <v>2716</v>
      </c>
      <c r="BE2045" s="20" t="s">
        <v>1749</v>
      </c>
      <c r="BL2045" s="20">
        <v>1058.2</v>
      </c>
      <c r="BM2045" s="20">
        <v>55</v>
      </c>
    </row>
    <row r="2046" spans="1:65" x14ac:dyDescent="0.25">
      <c r="A2046" s="20" t="s">
        <v>1677</v>
      </c>
      <c r="B2046" s="20" t="s">
        <v>462</v>
      </c>
      <c r="C2046" s="20" t="s">
        <v>732</v>
      </c>
      <c r="D2046" s="20" t="s">
        <v>727</v>
      </c>
      <c r="E2046" s="20" t="s">
        <v>4517</v>
      </c>
      <c r="F2046" s="20" t="s">
        <v>588</v>
      </c>
      <c r="G2046" s="20">
        <v>11.49</v>
      </c>
      <c r="H2046" s="20" t="s">
        <v>1679</v>
      </c>
      <c r="I2046" s="20" t="s">
        <v>4473</v>
      </c>
      <c r="J2046" s="20" t="s">
        <v>1681</v>
      </c>
      <c r="K2046" s="20" t="s">
        <v>1681</v>
      </c>
      <c r="L2046" s="20" t="s">
        <v>462</v>
      </c>
      <c r="M2046" s="20">
        <v>4</v>
      </c>
      <c r="N2046" s="20" t="s">
        <v>1679</v>
      </c>
      <c r="P2046" s="20">
        <v>0</v>
      </c>
      <c r="Q2046" s="20" t="s">
        <v>487</v>
      </c>
      <c r="R2046" s="20" t="s">
        <v>556</v>
      </c>
      <c r="S2046" s="20" t="s">
        <v>221</v>
      </c>
      <c r="T2046" s="20" t="s">
        <v>4509</v>
      </c>
      <c r="U2046" s="20" t="s">
        <v>4510</v>
      </c>
      <c r="V2046" s="20">
        <v>13</v>
      </c>
      <c r="W2046" s="20">
        <v>417</v>
      </c>
      <c r="Y2046" s="20" t="s">
        <v>1684</v>
      </c>
      <c r="Z2046" s="20" t="s">
        <v>1685</v>
      </c>
      <c r="AA2046" s="20">
        <v>1.5</v>
      </c>
      <c r="AB2046" s="20">
        <v>8</v>
      </c>
      <c r="AC2046" s="20">
        <v>8</v>
      </c>
      <c r="AD2046" s="20">
        <v>8</v>
      </c>
      <c r="AL2046" s="20" t="s">
        <v>1686</v>
      </c>
      <c r="AT2046" s="20" t="s">
        <v>1687</v>
      </c>
      <c r="AZ2046" s="20" t="s">
        <v>1660</v>
      </c>
      <c r="BD2046" s="20" t="s">
        <v>2716</v>
      </c>
      <c r="BE2046" s="20" t="s">
        <v>1749</v>
      </c>
      <c r="BL2046" s="20">
        <v>631.95000000000005</v>
      </c>
      <c r="BM2046" s="20">
        <v>55</v>
      </c>
    </row>
    <row r="2047" spans="1:65" x14ac:dyDescent="0.25">
      <c r="A2047" s="20" t="s">
        <v>1677</v>
      </c>
      <c r="B2047" s="20" t="s">
        <v>462</v>
      </c>
      <c r="C2047" s="20" t="s">
        <v>732</v>
      </c>
      <c r="D2047" s="20" t="s">
        <v>727</v>
      </c>
      <c r="E2047" s="20" t="s">
        <v>4518</v>
      </c>
      <c r="F2047" s="20" t="s">
        <v>589</v>
      </c>
      <c r="G2047" s="20">
        <v>13.25</v>
      </c>
      <c r="H2047" s="20" t="s">
        <v>1679</v>
      </c>
      <c r="I2047" s="20" t="s">
        <v>4473</v>
      </c>
      <c r="J2047" s="20" t="s">
        <v>1681</v>
      </c>
      <c r="K2047" s="20" t="s">
        <v>1681</v>
      </c>
      <c r="L2047" s="20" t="s">
        <v>462</v>
      </c>
      <c r="M2047" s="20">
        <v>4</v>
      </c>
      <c r="N2047" s="20" t="s">
        <v>1679</v>
      </c>
      <c r="P2047" s="20">
        <v>0</v>
      </c>
      <c r="Q2047" s="20" t="s">
        <v>487</v>
      </c>
      <c r="R2047" s="20" t="s">
        <v>557</v>
      </c>
      <c r="S2047" s="20" t="s">
        <v>221</v>
      </c>
      <c r="T2047" s="20" t="s">
        <v>4509</v>
      </c>
      <c r="U2047" s="20" t="s">
        <v>4510</v>
      </c>
      <c r="V2047" s="20">
        <v>13</v>
      </c>
      <c r="W2047" s="20">
        <v>417</v>
      </c>
      <c r="Y2047" s="20" t="s">
        <v>1684</v>
      </c>
      <c r="Z2047" s="20" t="s">
        <v>1685</v>
      </c>
      <c r="AA2047" s="20">
        <v>1.5</v>
      </c>
      <c r="AB2047" s="20">
        <v>8</v>
      </c>
      <c r="AC2047" s="20">
        <v>8</v>
      </c>
      <c r="AD2047" s="20">
        <v>8</v>
      </c>
      <c r="AL2047" s="20" t="s">
        <v>1686</v>
      </c>
      <c r="AT2047" s="20" t="s">
        <v>1687</v>
      </c>
      <c r="AZ2047" s="20" t="s">
        <v>1660</v>
      </c>
      <c r="BD2047" s="20" t="s">
        <v>2716</v>
      </c>
      <c r="BE2047" s="20" t="s">
        <v>1749</v>
      </c>
      <c r="BL2047" s="20">
        <v>728.75</v>
      </c>
      <c r="BM2047" s="20">
        <v>55</v>
      </c>
    </row>
    <row r="2048" spans="1:65" x14ac:dyDescent="0.25">
      <c r="A2048" s="20" t="s">
        <v>1677</v>
      </c>
      <c r="B2048" s="20" t="s">
        <v>462</v>
      </c>
      <c r="C2048" s="20" t="s">
        <v>732</v>
      </c>
      <c r="D2048" s="20" t="s">
        <v>727</v>
      </c>
      <c r="E2048" s="20" t="s">
        <v>4519</v>
      </c>
      <c r="F2048" s="20" t="s">
        <v>590</v>
      </c>
      <c r="G2048" s="20">
        <v>5.27</v>
      </c>
      <c r="H2048" s="20" t="s">
        <v>1679</v>
      </c>
      <c r="I2048" s="20" t="s">
        <v>4473</v>
      </c>
      <c r="J2048" s="20" t="s">
        <v>1681</v>
      </c>
      <c r="K2048" s="20" t="s">
        <v>1681</v>
      </c>
      <c r="L2048" s="20" t="s">
        <v>462</v>
      </c>
      <c r="M2048" s="20">
        <v>4</v>
      </c>
      <c r="N2048" s="20" t="s">
        <v>1679</v>
      </c>
      <c r="P2048" s="20">
        <v>0</v>
      </c>
      <c r="Q2048" s="20" t="s">
        <v>487</v>
      </c>
      <c r="R2048" s="20" t="s">
        <v>557</v>
      </c>
      <c r="S2048" s="20" t="s">
        <v>221</v>
      </c>
      <c r="T2048" s="20" t="s">
        <v>4509</v>
      </c>
      <c r="U2048" s="20" t="s">
        <v>4510</v>
      </c>
      <c r="V2048" s="20">
        <v>13</v>
      </c>
      <c r="W2048" s="20">
        <v>417</v>
      </c>
      <c r="Y2048" s="20" t="s">
        <v>1684</v>
      </c>
      <c r="Z2048" s="20" t="s">
        <v>1685</v>
      </c>
      <c r="AA2048" s="20">
        <v>1.5</v>
      </c>
      <c r="AB2048" s="20">
        <v>8</v>
      </c>
      <c r="AC2048" s="20">
        <v>8</v>
      </c>
      <c r="AD2048" s="20">
        <v>8</v>
      </c>
      <c r="AL2048" s="20" t="s">
        <v>1686</v>
      </c>
      <c r="AT2048" s="20" t="s">
        <v>1687</v>
      </c>
      <c r="AZ2048" s="20" t="s">
        <v>1660</v>
      </c>
      <c r="BD2048" s="20" t="s">
        <v>2716</v>
      </c>
      <c r="BE2048" s="20" t="s">
        <v>1749</v>
      </c>
      <c r="BL2048" s="20">
        <v>289.85000000000002</v>
      </c>
      <c r="BM2048" s="20">
        <v>55</v>
      </c>
    </row>
    <row r="2049" spans="1:65" x14ac:dyDescent="0.25">
      <c r="A2049" s="20" t="s">
        <v>1677</v>
      </c>
      <c r="B2049" s="20" t="s">
        <v>462</v>
      </c>
      <c r="C2049" s="20" t="s">
        <v>732</v>
      </c>
      <c r="D2049" s="20" t="s">
        <v>727</v>
      </c>
      <c r="E2049" s="20" t="s">
        <v>4520</v>
      </c>
      <c r="F2049" s="20" t="s">
        <v>591</v>
      </c>
      <c r="G2049" s="20">
        <v>1.54</v>
      </c>
      <c r="H2049" s="20" t="s">
        <v>1679</v>
      </c>
      <c r="I2049" s="20" t="s">
        <v>4473</v>
      </c>
      <c r="J2049" s="20" t="s">
        <v>1681</v>
      </c>
      <c r="K2049" s="20" t="s">
        <v>1681</v>
      </c>
      <c r="L2049" s="20" t="s">
        <v>462</v>
      </c>
      <c r="M2049" s="20">
        <v>4</v>
      </c>
      <c r="N2049" s="20" t="s">
        <v>1679</v>
      </c>
      <c r="P2049" s="20">
        <v>0</v>
      </c>
      <c r="Q2049" s="20" t="s">
        <v>487</v>
      </c>
      <c r="R2049" s="20" t="s">
        <v>557</v>
      </c>
      <c r="S2049" s="20" t="s">
        <v>221</v>
      </c>
      <c r="T2049" s="20" t="s">
        <v>4509</v>
      </c>
      <c r="U2049" s="20" t="s">
        <v>4510</v>
      </c>
      <c r="V2049" s="20">
        <v>13</v>
      </c>
      <c r="W2049" s="20">
        <v>417</v>
      </c>
      <c r="Y2049" s="20" t="s">
        <v>1684</v>
      </c>
      <c r="Z2049" s="20" t="s">
        <v>1685</v>
      </c>
      <c r="AA2049" s="20">
        <v>1.5</v>
      </c>
      <c r="AB2049" s="20">
        <v>8</v>
      </c>
      <c r="AC2049" s="20">
        <v>8</v>
      </c>
      <c r="AD2049" s="20">
        <v>8</v>
      </c>
      <c r="AL2049" s="20" t="s">
        <v>1686</v>
      </c>
      <c r="AT2049" s="20" t="s">
        <v>1687</v>
      </c>
      <c r="AZ2049" s="20" t="s">
        <v>1660</v>
      </c>
      <c r="BD2049" s="20" t="s">
        <v>2716</v>
      </c>
      <c r="BE2049" s="20" t="s">
        <v>1749</v>
      </c>
      <c r="BL2049" s="20">
        <v>84.7</v>
      </c>
      <c r="BM2049" s="20">
        <v>55</v>
      </c>
    </row>
    <row r="2050" spans="1:65" x14ac:dyDescent="0.25">
      <c r="A2050" s="20" t="s">
        <v>1677</v>
      </c>
      <c r="B2050" s="20" t="s">
        <v>462</v>
      </c>
      <c r="C2050" s="20" t="s">
        <v>732</v>
      </c>
      <c r="D2050" s="20" t="s">
        <v>727</v>
      </c>
      <c r="E2050" s="20" t="s">
        <v>4521</v>
      </c>
      <c r="F2050" s="20" t="s">
        <v>592</v>
      </c>
      <c r="G2050" s="20">
        <v>23.16</v>
      </c>
      <c r="H2050" s="20" t="s">
        <v>1679</v>
      </c>
      <c r="I2050" s="20" t="s">
        <v>4473</v>
      </c>
      <c r="J2050" s="20" t="s">
        <v>1681</v>
      </c>
      <c r="K2050" s="20" t="s">
        <v>1681</v>
      </c>
      <c r="L2050" s="20" t="s">
        <v>462</v>
      </c>
      <c r="M2050" s="20">
        <v>4</v>
      </c>
      <c r="N2050" s="20" t="s">
        <v>1679</v>
      </c>
      <c r="P2050" s="20">
        <v>0</v>
      </c>
      <c r="Q2050" s="20" t="s">
        <v>487</v>
      </c>
      <c r="R2050" s="20" t="s">
        <v>557</v>
      </c>
      <c r="S2050" s="20" t="s">
        <v>221</v>
      </c>
      <c r="T2050" s="20" t="s">
        <v>4509</v>
      </c>
      <c r="U2050" s="20" t="s">
        <v>4510</v>
      </c>
      <c r="V2050" s="20">
        <v>13</v>
      </c>
      <c r="W2050" s="20">
        <v>417</v>
      </c>
      <c r="Y2050" s="20" t="s">
        <v>1684</v>
      </c>
      <c r="Z2050" s="20" t="s">
        <v>1685</v>
      </c>
      <c r="AA2050" s="20">
        <v>1.5</v>
      </c>
      <c r="AB2050" s="20">
        <v>8</v>
      </c>
      <c r="AC2050" s="20">
        <v>8</v>
      </c>
      <c r="AD2050" s="20">
        <v>8</v>
      </c>
      <c r="AL2050" s="20" t="s">
        <v>1686</v>
      </c>
      <c r="AT2050" s="20" t="s">
        <v>1687</v>
      </c>
      <c r="AZ2050" s="20" t="s">
        <v>1660</v>
      </c>
      <c r="BD2050" s="20" t="s">
        <v>2716</v>
      </c>
      <c r="BE2050" s="20" t="s">
        <v>1749</v>
      </c>
      <c r="BL2050" s="20">
        <v>1273.8</v>
      </c>
      <c r="BM2050" s="20">
        <v>55</v>
      </c>
    </row>
    <row r="2051" spans="1:65" x14ac:dyDescent="0.25">
      <c r="A2051" s="20" t="s">
        <v>1677</v>
      </c>
      <c r="B2051" s="20" t="s">
        <v>462</v>
      </c>
      <c r="C2051" s="20" t="s">
        <v>732</v>
      </c>
      <c r="D2051" s="20" t="s">
        <v>727</v>
      </c>
      <c r="E2051" s="20" t="s">
        <v>4522</v>
      </c>
      <c r="F2051" s="20" t="s">
        <v>593</v>
      </c>
      <c r="G2051" s="20">
        <v>18.989999999999998</v>
      </c>
      <c r="H2051" s="20" t="s">
        <v>1679</v>
      </c>
      <c r="I2051" s="20" t="s">
        <v>4473</v>
      </c>
      <c r="J2051" s="20" t="s">
        <v>1681</v>
      </c>
      <c r="K2051" s="20" t="s">
        <v>1681</v>
      </c>
      <c r="L2051" s="20" t="s">
        <v>462</v>
      </c>
      <c r="M2051" s="20">
        <v>4</v>
      </c>
      <c r="N2051" s="20" t="s">
        <v>1679</v>
      </c>
      <c r="P2051" s="20">
        <v>0</v>
      </c>
      <c r="Q2051" s="20" t="s">
        <v>487</v>
      </c>
      <c r="R2051" s="20" t="s">
        <v>556</v>
      </c>
      <c r="S2051" s="20" t="s">
        <v>221</v>
      </c>
      <c r="T2051" s="20" t="s">
        <v>4509</v>
      </c>
      <c r="U2051" s="20" t="s">
        <v>4510</v>
      </c>
      <c r="V2051" s="20">
        <v>13</v>
      </c>
      <c r="W2051" s="20">
        <v>417</v>
      </c>
      <c r="Y2051" s="20" t="s">
        <v>1684</v>
      </c>
      <c r="Z2051" s="20" t="s">
        <v>1685</v>
      </c>
      <c r="AA2051" s="20">
        <v>1.5</v>
      </c>
      <c r="AB2051" s="20">
        <v>8</v>
      </c>
      <c r="AC2051" s="20">
        <v>8</v>
      </c>
      <c r="AD2051" s="20">
        <v>8</v>
      </c>
      <c r="AL2051" s="20" t="s">
        <v>1686</v>
      </c>
      <c r="AT2051" s="20" t="s">
        <v>1687</v>
      </c>
      <c r="AZ2051" s="20" t="s">
        <v>1660</v>
      </c>
      <c r="BD2051" s="20" t="s">
        <v>2716</v>
      </c>
      <c r="BE2051" s="20" t="s">
        <v>1749</v>
      </c>
      <c r="BL2051" s="20">
        <v>1044.45</v>
      </c>
      <c r="BM2051" s="20">
        <v>55</v>
      </c>
    </row>
    <row r="2052" spans="1:65" x14ac:dyDescent="0.25">
      <c r="A2052" s="20" t="s">
        <v>1677</v>
      </c>
      <c r="B2052" s="20" t="s">
        <v>462</v>
      </c>
      <c r="C2052" s="20" t="s">
        <v>732</v>
      </c>
      <c r="D2052" s="20" t="s">
        <v>727</v>
      </c>
      <c r="E2052" s="20" t="s">
        <v>4523</v>
      </c>
      <c r="F2052" s="20" t="s">
        <v>594</v>
      </c>
      <c r="G2052" s="20">
        <v>18.57</v>
      </c>
      <c r="H2052" s="20" t="s">
        <v>1679</v>
      </c>
      <c r="I2052" s="20" t="s">
        <v>4473</v>
      </c>
      <c r="J2052" s="20" t="s">
        <v>1681</v>
      </c>
      <c r="K2052" s="20" t="s">
        <v>1681</v>
      </c>
      <c r="L2052" s="20" t="s">
        <v>462</v>
      </c>
      <c r="M2052" s="20">
        <v>4</v>
      </c>
      <c r="N2052" s="20" t="s">
        <v>1679</v>
      </c>
      <c r="P2052" s="20">
        <v>0</v>
      </c>
      <c r="Q2052" s="20" t="s">
        <v>487</v>
      </c>
      <c r="R2052" s="20" t="s">
        <v>556</v>
      </c>
      <c r="S2052" s="20" t="s">
        <v>221</v>
      </c>
      <c r="T2052" s="20" t="s">
        <v>4509</v>
      </c>
      <c r="U2052" s="20" t="s">
        <v>4510</v>
      </c>
      <c r="V2052" s="20">
        <v>13</v>
      </c>
      <c r="W2052" s="20">
        <v>417</v>
      </c>
      <c r="Y2052" s="20" t="s">
        <v>1684</v>
      </c>
      <c r="Z2052" s="20" t="s">
        <v>1685</v>
      </c>
      <c r="AA2052" s="20">
        <v>1.5</v>
      </c>
      <c r="AB2052" s="20">
        <v>8</v>
      </c>
      <c r="AC2052" s="20">
        <v>8</v>
      </c>
      <c r="AD2052" s="20">
        <v>8</v>
      </c>
      <c r="AL2052" s="20" t="s">
        <v>1686</v>
      </c>
      <c r="AT2052" s="20" t="s">
        <v>1687</v>
      </c>
      <c r="AZ2052" s="20" t="s">
        <v>1660</v>
      </c>
      <c r="BD2052" s="20" t="s">
        <v>2716</v>
      </c>
      <c r="BE2052" s="20" t="s">
        <v>1749</v>
      </c>
      <c r="BL2052" s="20">
        <v>1021.35</v>
      </c>
      <c r="BM2052" s="20">
        <v>55</v>
      </c>
    </row>
    <row r="2053" spans="1:65" x14ac:dyDescent="0.25">
      <c r="A2053" s="20" t="s">
        <v>1677</v>
      </c>
      <c r="B2053" s="20" t="s">
        <v>462</v>
      </c>
      <c r="C2053" s="20" t="s">
        <v>732</v>
      </c>
      <c r="D2053" s="20" t="s">
        <v>727</v>
      </c>
      <c r="E2053" s="20" t="s">
        <v>4524</v>
      </c>
      <c r="F2053" s="20" t="s">
        <v>595</v>
      </c>
      <c r="G2053" s="20">
        <v>10.3</v>
      </c>
      <c r="H2053" s="20" t="s">
        <v>1679</v>
      </c>
      <c r="I2053" s="20" t="s">
        <v>4473</v>
      </c>
      <c r="J2053" s="20" t="s">
        <v>1681</v>
      </c>
      <c r="K2053" s="20" t="s">
        <v>1681</v>
      </c>
      <c r="L2053" s="20" t="s">
        <v>462</v>
      </c>
      <c r="M2053" s="20">
        <v>4</v>
      </c>
      <c r="N2053" s="20" t="s">
        <v>1679</v>
      </c>
      <c r="P2053" s="20">
        <v>0</v>
      </c>
      <c r="Q2053" s="20" t="s">
        <v>487</v>
      </c>
      <c r="R2053" s="20" t="s">
        <v>556</v>
      </c>
      <c r="S2053" s="20" t="s">
        <v>221</v>
      </c>
      <c r="T2053" s="20" t="s">
        <v>4509</v>
      </c>
      <c r="U2053" s="20" t="s">
        <v>4510</v>
      </c>
      <c r="V2053" s="20">
        <v>13</v>
      </c>
      <c r="W2053" s="20">
        <v>417</v>
      </c>
      <c r="Y2053" s="20" t="s">
        <v>1684</v>
      </c>
      <c r="Z2053" s="20" t="s">
        <v>1685</v>
      </c>
      <c r="AA2053" s="20">
        <v>1.5</v>
      </c>
      <c r="AB2053" s="20">
        <v>8</v>
      </c>
      <c r="AC2053" s="20">
        <v>8</v>
      </c>
      <c r="AD2053" s="20">
        <v>8</v>
      </c>
      <c r="AL2053" s="20" t="s">
        <v>1686</v>
      </c>
      <c r="AT2053" s="20" t="s">
        <v>1687</v>
      </c>
      <c r="AZ2053" s="20" t="s">
        <v>1660</v>
      </c>
      <c r="BD2053" s="20" t="s">
        <v>2716</v>
      </c>
      <c r="BE2053" s="20" t="s">
        <v>1749</v>
      </c>
      <c r="BL2053" s="20">
        <v>566.5</v>
      </c>
      <c r="BM2053" s="20">
        <v>55</v>
      </c>
    </row>
    <row r="2054" spans="1:65" x14ac:dyDescent="0.25">
      <c r="A2054" s="20" t="s">
        <v>1677</v>
      </c>
      <c r="B2054" s="20" t="s">
        <v>462</v>
      </c>
      <c r="C2054" s="20" t="s">
        <v>732</v>
      </c>
      <c r="D2054" s="20" t="s">
        <v>727</v>
      </c>
      <c r="E2054" s="20" t="s">
        <v>4525</v>
      </c>
      <c r="F2054" s="20" t="s">
        <v>704</v>
      </c>
      <c r="G2054" s="20">
        <v>0.78</v>
      </c>
      <c r="H2054" s="20" t="s">
        <v>1679</v>
      </c>
      <c r="I2054" s="20" t="s">
        <v>4473</v>
      </c>
      <c r="J2054" s="20" t="s">
        <v>1681</v>
      </c>
      <c r="K2054" s="20" t="s">
        <v>1681</v>
      </c>
      <c r="L2054" s="20" t="s">
        <v>462</v>
      </c>
      <c r="M2054" s="20">
        <v>4</v>
      </c>
      <c r="N2054" s="20" t="s">
        <v>1679</v>
      </c>
      <c r="P2054" s="20">
        <v>0</v>
      </c>
      <c r="Q2054" s="20" t="s">
        <v>487</v>
      </c>
      <c r="R2054" s="20" t="s">
        <v>557</v>
      </c>
      <c r="S2054" s="20" t="s">
        <v>221</v>
      </c>
      <c r="T2054" s="20" t="s">
        <v>4509</v>
      </c>
      <c r="U2054" s="20" t="s">
        <v>4510</v>
      </c>
      <c r="V2054" s="20">
        <v>13</v>
      </c>
      <c r="W2054" s="20">
        <v>417</v>
      </c>
      <c r="Y2054" s="20" t="s">
        <v>1684</v>
      </c>
      <c r="Z2054" s="20" t="s">
        <v>1685</v>
      </c>
      <c r="AA2054" s="20">
        <v>1.5</v>
      </c>
      <c r="AB2054" s="20">
        <v>8</v>
      </c>
      <c r="AC2054" s="20">
        <v>8</v>
      </c>
      <c r="AD2054" s="20">
        <v>8</v>
      </c>
      <c r="AL2054" s="20" t="s">
        <v>1686</v>
      </c>
      <c r="AT2054" s="20" t="s">
        <v>1687</v>
      </c>
      <c r="AZ2054" s="20" t="s">
        <v>1660</v>
      </c>
      <c r="BD2054" s="20" t="s">
        <v>2716</v>
      </c>
      <c r="BE2054" s="20" t="s">
        <v>1749</v>
      </c>
      <c r="BL2054" s="20">
        <v>42.9</v>
      </c>
      <c r="BM2054" s="20">
        <v>55</v>
      </c>
    </row>
    <row r="2055" spans="1:65" x14ac:dyDescent="0.25">
      <c r="A2055" s="20" t="s">
        <v>1677</v>
      </c>
      <c r="B2055" s="20" t="s">
        <v>462</v>
      </c>
      <c r="C2055" s="20" t="s">
        <v>732</v>
      </c>
      <c r="D2055" s="20" t="s">
        <v>727</v>
      </c>
      <c r="E2055" s="20" t="s">
        <v>4526</v>
      </c>
      <c r="F2055" s="20" t="s">
        <v>699</v>
      </c>
      <c r="G2055" s="20">
        <v>8.99</v>
      </c>
      <c r="H2055" s="20" t="s">
        <v>1679</v>
      </c>
      <c r="I2055" s="20" t="s">
        <v>4473</v>
      </c>
      <c r="J2055" s="20" t="s">
        <v>1681</v>
      </c>
      <c r="K2055" s="20" t="s">
        <v>1681</v>
      </c>
      <c r="L2055" s="20" t="s">
        <v>462</v>
      </c>
      <c r="M2055" s="20">
        <v>4</v>
      </c>
      <c r="N2055" s="20" t="s">
        <v>1679</v>
      </c>
      <c r="P2055" s="20">
        <v>0</v>
      </c>
      <c r="Q2055" s="20" t="s">
        <v>487</v>
      </c>
      <c r="R2055" s="20" t="s">
        <v>557</v>
      </c>
      <c r="S2055" s="20" t="s">
        <v>221</v>
      </c>
      <c r="T2055" s="20" t="s">
        <v>4509</v>
      </c>
      <c r="U2055" s="20" t="s">
        <v>4510</v>
      </c>
      <c r="V2055" s="20">
        <v>13</v>
      </c>
      <c r="W2055" s="20">
        <v>417</v>
      </c>
      <c r="Y2055" s="20" t="s">
        <v>1684</v>
      </c>
      <c r="Z2055" s="20" t="s">
        <v>1685</v>
      </c>
      <c r="AA2055" s="20">
        <v>1.5</v>
      </c>
      <c r="AB2055" s="20">
        <v>8</v>
      </c>
      <c r="AC2055" s="20">
        <v>8</v>
      </c>
      <c r="AD2055" s="20">
        <v>8</v>
      </c>
      <c r="AL2055" s="20" t="s">
        <v>1686</v>
      </c>
      <c r="AT2055" s="20" t="s">
        <v>1687</v>
      </c>
      <c r="AZ2055" s="20" t="s">
        <v>1660</v>
      </c>
      <c r="BD2055" s="20" t="s">
        <v>2716</v>
      </c>
      <c r="BE2055" s="20" t="s">
        <v>1749</v>
      </c>
      <c r="BL2055" s="20">
        <v>494.45</v>
      </c>
      <c r="BM2055" s="20">
        <v>55</v>
      </c>
    </row>
    <row r="2056" spans="1:65" x14ac:dyDescent="0.25">
      <c r="A2056" s="20" t="s">
        <v>1677</v>
      </c>
      <c r="B2056" s="20" t="s">
        <v>462</v>
      </c>
      <c r="C2056" s="20" t="s">
        <v>734</v>
      </c>
      <c r="D2056" s="20" t="s">
        <v>727</v>
      </c>
      <c r="E2056" s="20" t="s">
        <v>4527</v>
      </c>
      <c r="F2056" s="20" t="s">
        <v>465</v>
      </c>
      <c r="G2056" s="20">
        <v>19.43</v>
      </c>
      <c r="H2056" s="20" t="s">
        <v>1679</v>
      </c>
      <c r="I2056" s="20" t="s">
        <v>4528</v>
      </c>
      <c r="J2056" s="20" t="s">
        <v>1681</v>
      </c>
      <c r="K2056" s="20" t="s">
        <v>1681</v>
      </c>
      <c r="L2056" s="20" t="s">
        <v>462</v>
      </c>
      <c r="M2056" s="20">
        <v>4</v>
      </c>
      <c r="N2056" s="20" t="s">
        <v>1679</v>
      </c>
      <c r="P2056" s="20">
        <v>0</v>
      </c>
      <c r="Q2056" s="20" t="s">
        <v>545</v>
      </c>
      <c r="R2056" s="20" t="s">
        <v>488</v>
      </c>
      <c r="S2056" s="20" t="s">
        <v>221</v>
      </c>
      <c r="T2056" s="20" t="s">
        <v>4529</v>
      </c>
      <c r="U2056" s="20" t="s">
        <v>4530</v>
      </c>
      <c r="V2056" s="20">
        <v>8</v>
      </c>
      <c r="W2056" s="20">
        <v>259</v>
      </c>
      <c r="Y2056" s="20" t="s">
        <v>1684</v>
      </c>
      <c r="Z2056" s="20" t="s">
        <v>1685</v>
      </c>
      <c r="AA2056" s="20">
        <v>1.5</v>
      </c>
      <c r="AB2056" s="20">
        <v>10</v>
      </c>
      <c r="AC2056" s="20">
        <v>10</v>
      </c>
      <c r="AD2056" s="20">
        <v>10</v>
      </c>
      <c r="AL2056" s="20" t="s">
        <v>1686</v>
      </c>
      <c r="AM2056" s="20" t="s">
        <v>1647</v>
      </c>
      <c r="AT2056" s="20" t="s">
        <v>1687</v>
      </c>
      <c r="AU2056" s="20" t="s">
        <v>1786</v>
      </c>
      <c r="AZ2056" s="20" t="s">
        <v>1660</v>
      </c>
      <c r="BE2056" s="20" t="s">
        <v>1749</v>
      </c>
      <c r="BL2056" s="20">
        <v>1554.4</v>
      </c>
      <c r="BM2056" s="20">
        <v>80</v>
      </c>
    </row>
    <row r="2057" spans="1:65" x14ac:dyDescent="0.25">
      <c r="A2057" s="20" t="s">
        <v>1677</v>
      </c>
      <c r="B2057" s="20" t="s">
        <v>462</v>
      </c>
      <c r="C2057" s="20" t="s">
        <v>734</v>
      </c>
      <c r="D2057" s="20" t="s">
        <v>727</v>
      </c>
      <c r="E2057" s="20" t="s">
        <v>4531</v>
      </c>
      <c r="F2057" s="20" t="s">
        <v>468</v>
      </c>
      <c r="G2057" s="20">
        <v>13</v>
      </c>
      <c r="H2057" s="20" t="s">
        <v>1679</v>
      </c>
      <c r="I2057" s="20" t="s">
        <v>4528</v>
      </c>
      <c r="J2057" s="20" t="s">
        <v>1681</v>
      </c>
      <c r="K2057" s="20" t="s">
        <v>1681</v>
      </c>
      <c r="L2057" s="20" t="s">
        <v>462</v>
      </c>
      <c r="M2057" s="20">
        <v>4</v>
      </c>
      <c r="N2057" s="20" t="s">
        <v>1679</v>
      </c>
      <c r="P2057" s="20">
        <v>0</v>
      </c>
      <c r="Q2057" s="20" t="s">
        <v>545</v>
      </c>
      <c r="R2057" s="20" t="s">
        <v>488</v>
      </c>
      <c r="S2057" s="20" t="s">
        <v>221</v>
      </c>
      <c r="T2057" s="20" t="s">
        <v>1743</v>
      </c>
      <c r="U2057" s="20" t="s">
        <v>4530</v>
      </c>
      <c r="V2057" s="20">
        <v>8</v>
      </c>
      <c r="W2057" s="20">
        <v>259</v>
      </c>
      <c r="Y2057" s="20" t="s">
        <v>1684</v>
      </c>
      <c r="Z2057" s="20" t="s">
        <v>1685</v>
      </c>
      <c r="AA2057" s="20">
        <v>1.5</v>
      </c>
      <c r="AB2057" s="20">
        <v>10</v>
      </c>
      <c r="AC2057" s="20">
        <v>10</v>
      </c>
      <c r="AD2057" s="20">
        <v>10</v>
      </c>
      <c r="AL2057" s="20" t="s">
        <v>1686</v>
      </c>
      <c r="AM2057" s="20" t="s">
        <v>1647</v>
      </c>
      <c r="AT2057" s="20" t="s">
        <v>1687</v>
      </c>
      <c r="AU2057" s="20" t="s">
        <v>1786</v>
      </c>
      <c r="AZ2057" s="20" t="s">
        <v>1660</v>
      </c>
      <c r="BE2057" s="20" t="s">
        <v>1749</v>
      </c>
      <c r="BL2057" s="20">
        <v>1040</v>
      </c>
      <c r="BM2057" s="20">
        <v>80</v>
      </c>
    </row>
    <row r="2058" spans="1:65" x14ac:dyDescent="0.25">
      <c r="A2058" s="20" t="s">
        <v>1677</v>
      </c>
      <c r="B2058" s="20" t="s">
        <v>462</v>
      </c>
      <c r="C2058" s="20" t="s">
        <v>734</v>
      </c>
      <c r="D2058" s="20" t="s">
        <v>727</v>
      </c>
      <c r="E2058" s="20" t="s">
        <v>4532</v>
      </c>
      <c r="F2058" s="20" t="s">
        <v>470</v>
      </c>
      <c r="G2058" s="20">
        <v>13.23</v>
      </c>
      <c r="H2058" s="20" t="s">
        <v>1679</v>
      </c>
      <c r="I2058" s="20" t="s">
        <v>4528</v>
      </c>
      <c r="J2058" s="20" t="s">
        <v>1681</v>
      </c>
      <c r="K2058" s="20" t="s">
        <v>1681</v>
      </c>
      <c r="L2058" s="20" t="s">
        <v>462</v>
      </c>
      <c r="M2058" s="20">
        <v>4</v>
      </c>
      <c r="N2058" s="20" t="s">
        <v>1679</v>
      </c>
      <c r="P2058" s="20">
        <v>0</v>
      </c>
      <c r="Q2058" s="20" t="s">
        <v>545</v>
      </c>
      <c r="R2058" s="20" t="s">
        <v>488</v>
      </c>
      <c r="S2058" s="20" t="s">
        <v>221</v>
      </c>
      <c r="T2058" s="20" t="s">
        <v>4533</v>
      </c>
      <c r="U2058" s="20" t="s">
        <v>4530</v>
      </c>
      <c r="V2058" s="20">
        <v>8</v>
      </c>
      <c r="W2058" s="20">
        <v>259</v>
      </c>
      <c r="Y2058" s="20" t="s">
        <v>1684</v>
      </c>
      <c r="Z2058" s="20" t="s">
        <v>1685</v>
      </c>
      <c r="AA2058" s="20">
        <v>1.5</v>
      </c>
      <c r="AB2058" s="20">
        <v>10</v>
      </c>
      <c r="AC2058" s="20">
        <v>10</v>
      </c>
      <c r="AD2058" s="20">
        <v>10</v>
      </c>
      <c r="AL2058" s="20" t="s">
        <v>1686</v>
      </c>
      <c r="AM2058" s="20" t="s">
        <v>1647</v>
      </c>
      <c r="AT2058" s="20" t="s">
        <v>1687</v>
      </c>
      <c r="AU2058" s="20" t="s">
        <v>1786</v>
      </c>
      <c r="AZ2058" s="20" t="s">
        <v>1660</v>
      </c>
      <c r="BE2058" s="20" t="s">
        <v>1749</v>
      </c>
      <c r="BL2058" s="20">
        <v>1058.4000000000001</v>
      </c>
      <c r="BM2058" s="20">
        <v>80</v>
      </c>
    </row>
    <row r="2059" spans="1:65" x14ac:dyDescent="0.25">
      <c r="A2059" s="20" t="s">
        <v>1677</v>
      </c>
      <c r="B2059" s="20" t="s">
        <v>462</v>
      </c>
      <c r="C2059" s="20" t="s">
        <v>734</v>
      </c>
      <c r="D2059" s="20" t="s">
        <v>727</v>
      </c>
      <c r="E2059" s="20" t="s">
        <v>4534</v>
      </c>
      <c r="F2059" s="20" t="s">
        <v>471</v>
      </c>
      <c r="G2059" s="20">
        <v>11.29</v>
      </c>
      <c r="H2059" s="20" t="s">
        <v>1679</v>
      </c>
      <c r="I2059" s="20" t="s">
        <v>4528</v>
      </c>
      <c r="J2059" s="20" t="s">
        <v>1681</v>
      </c>
      <c r="K2059" s="20" t="s">
        <v>1681</v>
      </c>
      <c r="L2059" s="20" t="s">
        <v>462</v>
      </c>
      <c r="M2059" s="20">
        <v>4</v>
      </c>
      <c r="N2059" s="20" t="s">
        <v>1679</v>
      </c>
      <c r="P2059" s="20">
        <v>0</v>
      </c>
      <c r="Q2059" s="20" t="s">
        <v>545</v>
      </c>
      <c r="R2059" s="20" t="s">
        <v>488</v>
      </c>
      <c r="S2059" s="20" t="s">
        <v>221</v>
      </c>
      <c r="T2059" s="20" t="s">
        <v>4529</v>
      </c>
      <c r="U2059" s="20" t="s">
        <v>4530</v>
      </c>
      <c r="V2059" s="20">
        <v>8</v>
      </c>
      <c r="W2059" s="20">
        <v>259</v>
      </c>
      <c r="Y2059" s="20" t="s">
        <v>1684</v>
      </c>
      <c r="Z2059" s="20" t="s">
        <v>1685</v>
      </c>
      <c r="AA2059" s="20">
        <v>1.5</v>
      </c>
      <c r="AB2059" s="20">
        <v>10</v>
      </c>
      <c r="AC2059" s="20">
        <v>10</v>
      </c>
      <c r="AD2059" s="20">
        <v>10</v>
      </c>
      <c r="AL2059" s="20" t="s">
        <v>1686</v>
      </c>
      <c r="AM2059" s="20" t="s">
        <v>1647</v>
      </c>
      <c r="AT2059" s="20" t="s">
        <v>1687</v>
      </c>
      <c r="AU2059" s="20" t="s">
        <v>1786</v>
      </c>
      <c r="AZ2059" s="20" t="s">
        <v>1660</v>
      </c>
      <c r="BE2059" s="20" t="s">
        <v>1749</v>
      </c>
      <c r="BL2059" s="20">
        <v>903.2</v>
      </c>
      <c r="BM2059" s="20">
        <v>80</v>
      </c>
    </row>
    <row r="2060" spans="1:65" x14ac:dyDescent="0.25">
      <c r="A2060" s="20" t="s">
        <v>1677</v>
      </c>
      <c r="B2060" s="20" t="s">
        <v>462</v>
      </c>
      <c r="C2060" s="20" t="s">
        <v>734</v>
      </c>
      <c r="D2060" s="20" t="s">
        <v>727</v>
      </c>
      <c r="E2060" s="20" t="s">
        <v>4535</v>
      </c>
      <c r="F2060" s="20" t="s">
        <v>472</v>
      </c>
      <c r="G2060" s="20">
        <v>11.3</v>
      </c>
      <c r="H2060" s="20" t="s">
        <v>1679</v>
      </c>
      <c r="I2060" s="20" t="s">
        <v>4528</v>
      </c>
      <c r="J2060" s="20" t="s">
        <v>1681</v>
      </c>
      <c r="K2060" s="20" t="s">
        <v>1681</v>
      </c>
      <c r="L2060" s="20" t="s">
        <v>462</v>
      </c>
      <c r="M2060" s="20">
        <v>4</v>
      </c>
      <c r="N2060" s="20" t="s">
        <v>1679</v>
      </c>
      <c r="P2060" s="20">
        <v>0</v>
      </c>
      <c r="Q2060" s="20" t="s">
        <v>545</v>
      </c>
      <c r="R2060" s="20" t="s">
        <v>488</v>
      </c>
      <c r="S2060" s="20" t="s">
        <v>221</v>
      </c>
      <c r="T2060" s="20" t="s">
        <v>4529</v>
      </c>
      <c r="U2060" s="20" t="s">
        <v>4530</v>
      </c>
      <c r="V2060" s="20">
        <v>8</v>
      </c>
      <c r="W2060" s="20">
        <v>259</v>
      </c>
      <c r="Y2060" s="20" t="s">
        <v>1684</v>
      </c>
      <c r="Z2060" s="20" t="s">
        <v>1685</v>
      </c>
      <c r="AA2060" s="20">
        <v>1.5</v>
      </c>
      <c r="AB2060" s="20">
        <v>10</v>
      </c>
      <c r="AC2060" s="20">
        <v>10</v>
      </c>
      <c r="AD2060" s="20">
        <v>10</v>
      </c>
      <c r="AL2060" s="20" t="s">
        <v>1686</v>
      </c>
      <c r="AM2060" s="20" t="s">
        <v>1647</v>
      </c>
      <c r="AT2060" s="20" t="s">
        <v>1687</v>
      </c>
      <c r="AU2060" s="20" t="s">
        <v>1786</v>
      </c>
      <c r="AZ2060" s="20" t="s">
        <v>1660</v>
      </c>
      <c r="BE2060" s="20" t="s">
        <v>1749</v>
      </c>
      <c r="BL2060" s="20">
        <v>880.8</v>
      </c>
      <c r="BM2060" s="20">
        <v>80</v>
      </c>
    </row>
    <row r="2061" spans="1:65" x14ac:dyDescent="0.25">
      <c r="A2061" s="20" t="s">
        <v>1677</v>
      </c>
      <c r="B2061" s="20" t="s">
        <v>462</v>
      </c>
      <c r="C2061" s="20" t="s">
        <v>734</v>
      </c>
      <c r="D2061" s="20" t="s">
        <v>727</v>
      </c>
      <c r="E2061" s="20" t="s">
        <v>4536</v>
      </c>
      <c r="F2061" s="20" t="s">
        <v>473</v>
      </c>
      <c r="G2061" s="20">
        <v>4.3099999999999996</v>
      </c>
      <c r="H2061" s="20" t="s">
        <v>1679</v>
      </c>
      <c r="I2061" s="20" t="s">
        <v>4528</v>
      </c>
      <c r="J2061" s="20" t="s">
        <v>1681</v>
      </c>
      <c r="K2061" s="20" t="s">
        <v>1681</v>
      </c>
      <c r="L2061" s="20" t="s">
        <v>462</v>
      </c>
      <c r="M2061" s="20">
        <v>4</v>
      </c>
      <c r="N2061" s="20" t="s">
        <v>1679</v>
      </c>
      <c r="P2061" s="20">
        <v>0</v>
      </c>
      <c r="Q2061" s="20" t="s">
        <v>545</v>
      </c>
      <c r="R2061" s="20" t="s">
        <v>488</v>
      </c>
      <c r="S2061" s="20" t="s">
        <v>221</v>
      </c>
      <c r="T2061" s="20" t="s">
        <v>4537</v>
      </c>
      <c r="U2061" s="20" t="s">
        <v>4530</v>
      </c>
      <c r="V2061" s="20">
        <v>8</v>
      </c>
      <c r="W2061" s="20">
        <v>259</v>
      </c>
      <c r="Y2061" s="20" t="s">
        <v>1684</v>
      </c>
      <c r="Z2061" s="20" t="s">
        <v>1685</v>
      </c>
      <c r="AA2061" s="20">
        <v>1.5</v>
      </c>
      <c r="AB2061" s="20">
        <v>10</v>
      </c>
      <c r="AC2061" s="20">
        <v>10</v>
      </c>
      <c r="AD2061" s="20">
        <v>10</v>
      </c>
      <c r="AL2061" s="20" t="s">
        <v>1686</v>
      </c>
      <c r="AM2061" s="20" t="s">
        <v>1647</v>
      </c>
      <c r="AT2061" s="20" t="s">
        <v>1687</v>
      </c>
      <c r="AU2061" s="20" t="s">
        <v>1786</v>
      </c>
      <c r="AZ2061" s="20" t="s">
        <v>1660</v>
      </c>
      <c r="BE2061" s="20" t="s">
        <v>1749</v>
      </c>
      <c r="BL2061" s="20">
        <v>344.8</v>
      </c>
      <c r="BM2061" s="20">
        <v>80</v>
      </c>
    </row>
    <row r="2062" spans="1:65" x14ac:dyDescent="0.25">
      <c r="A2062" s="20" t="s">
        <v>1677</v>
      </c>
      <c r="B2062" s="20" t="s">
        <v>462</v>
      </c>
      <c r="C2062" s="20" t="s">
        <v>734</v>
      </c>
      <c r="D2062" s="20" t="s">
        <v>727</v>
      </c>
      <c r="E2062" s="20" t="s">
        <v>4538</v>
      </c>
      <c r="F2062" s="20" t="s">
        <v>474</v>
      </c>
      <c r="G2062" s="20">
        <v>15.76</v>
      </c>
      <c r="H2062" s="20" t="s">
        <v>1679</v>
      </c>
      <c r="I2062" s="20" t="s">
        <v>4528</v>
      </c>
      <c r="J2062" s="20" t="s">
        <v>1681</v>
      </c>
      <c r="K2062" s="20" t="s">
        <v>1681</v>
      </c>
      <c r="L2062" s="20" t="s">
        <v>462</v>
      </c>
      <c r="M2062" s="20">
        <v>4</v>
      </c>
      <c r="N2062" s="20" t="s">
        <v>1679</v>
      </c>
      <c r="P2062" s="20">
        <v>0</v>
      </c>
      <c r="Q2062" s="20" t="s">
        <v>545</v>
      </c>
      <c r="R2062" s="20" t="s">
        <v>488</v>
      </c>
      <c r="S2062" s="20" t="s">
        <v>221</v>
      </c>
      <c r="T2062" s="20" t="s">
        <v>4537</v>
      </c>
      <c r="U2062" s="20" t="s">
        <v>4530</v>
      </c>
      <c r="V2062" s="20">
        <v>8</v>
      </c>
      <c r="W2062" s="20">
        <v>259</v>
      </c>
      <c r="Y2062" s="20" t="s">
        <v>1684</v>
      </c>
      <c r="Z2062" s="20" t="s">
        <v>1685</v>
      </c>
      <c r="AA2062" s="20">
        <v>1.5</v>
      </c>
      <c r="AB2062" s="20">
        <v>10</v>
      </c>
      <c r="AC2062" s="20">
        <v>10</v>
      </c>
      <c r="AD2062" s="20">
        <v>10</v>
      </c>
      <c r="AL2062" s="20" t="s">
        <v>1686</v>
      </c>
      <c r="AM2062" s="20" t="s">
        <v>1647</v>
      </c>
      <c r="AT2062" s="20" t="s">
        <v>1687</v>
      </c>
      <c r="AU2062" s="20" t="s">
        <v>1786</v>
      </c>
      <c r="AZ2062" s="20" t="s">
        <v>1660</v>
      </c>
      <c r="BE2062" s="20" t="s">
        <v>1749</v>
      </c>
      <c r="BL2062" s="20">
        <v>1260.8</v>
      </c>
      <c r="BM2062" s="20">
        <v>80</v>
      </c>
    </row>
    <row r="2063" spans="1:65" x14ac:dyDescent="0.25">
      <c r="A2063" s="20" t="s">
        <v>1677</v>
      </c>
      <c r="B2063" s="20" t="s">
        <v>462</v>
      </c>
      <c r="C2063" s="20" t="s">
        <v>734</v>
      </c>
      <c r="D2063" s="20" t="s">
        <v>727</v>
      </c>
      <c r="E2063" s="20" t="s">
        <v>4539</v>
      </c>
      <c r="F2063" s="20" t="s">
        <v>475</v>
      </c>
      <c r="G2063" s="20">
        <v>17.73</v>
      </c>
      <c r="H2063" s="20" t="s">
        <v>1679</v>
      </c>
      <c r="I2063" s="20" t="s">
        <v>4528</v>
      </c>
      <c r="J2063" s="20" t="s">
        <v>1681</v>
      </c>
      <c r="K2063" s="20" t="s">
        <v>1681</v>
      </c>
      <c r="L2063" s="20" t="s">
        <v>462</v>
      </c>
      <c r="M2063" s="20">
        <v>4</v>
      </c>
      <c r="N2063" s="20" t="s">
        <v>1679</v>
      </c>
      <c r="P2063" s="20">
        <v>0</v>
      </c>
      <c r="Q2063" s="20" t="s">
        <v>545</v>
      </c>
      <c r="R2063" s="20" t="s">
        <v>488</v>
      </c>
      <c r="S2063" s="20" t="s">
        <v>221</v>
      </c>
      <c r="T2063" s="20" t="s">
        <v>4540</v>
      </c>
      <c r="U2063" s="20" t="s">
        <v>4530</v>
      </c>
      <c r="V2063" s="20">
        <v>8</v>
      </c>
      <c r="W2063" s="20">
        <v>259</v>
      </c>
      <c r="Y2063" s="20" t="s">
        <v>1684</v>
      </c>
      <c r="Z2063" s="20" t="s">
        <v>1685</v>
      </c>
      <c r="AA2063" s="20">
        <v>1.5</v>
      </c>
      <c r="AB2063" s="20">
        <v>10</v>
      </c>
      <c r="AC2063" s="20">
        <v>10</v>
      </c>
      <c r="AD2063" s="20">
        <v>10</v>
      </c>
      <c r="AL2063" s="20" t="s">
        <v>1686</v>
      </c>
      <c r="AM2063" s="20" t="s">
        <v>1647</v>
      </c>
      <c r="AT2063" s="20" t="s">
        <v>1687</v>
      </c>
      <c r="AU2063" s="20" t="s">
        <v>1786</v>
      </c>
      <c r="AZ2063" s="20" t="s">
        <v>1660</v>
      </c>
      <c r="BE2063" s="20" t="s">
        <v>1749</v>
      </c>
      <c r="BL2063" s="20">
        <v>1418.4</v>
      </c>
      <c r="BM2063" s="20">
        <v>80</v>
      </c>
    </row>
    <row r="2064" spans="1:65" x14ac:dyDescent="0.25">
      <c r="A2064" s="20" t="s">
        <v>1677</v>
      </c>
      <c r="B2064" s="20" t="s">
        <v>462</v>
      </c>
      <c r="C2064" s="20" t="s">
        <v>734</v>
      </c>
      <c r="D2064" s="20" t="s">
        <v>727</v>
      </c>
      <c r="E2064" s="20" t="s">
        <v>4541</v>
      </c>
      <c r="F2064" s="20" t="s">
        <v>476</v>
      </c>
      <c r="G2064" s="20">
        <v>22.36</v>
      </c>
      <c r="H2064" s="20" t="s">
        <v>1679</v>
      </c>
      <c r="I2064" s="20" t="s">
        <v>4528</v>
      </c>
      <c r="J2064" s="20" t="s">
        <v>1681</v>
      </c>
      <c r="K2064" s="20" t="s">
        <v>1681</v>
      </c>
      <c r="L2064" s="20" t="s">
        <v>462</v>
      </c>
      <c r="M2064" s="20">
        <v>4</v>
      </c>
      <c r="N2064" s="20" t="s">
        <v>1679</v>
      </c>
      <c r="P2064" s="20">
        <v>0</v>
      </c>
      <c r="Q2064" s="20" t="s">
        <v>545</v>
      </c>
      <c r="R2064" s="20" t="s">
        <v>488</v>
      </c>
      <c r="S2064" s="20" t="s">
        <v>221</v>
      </c>
      <c r="T2064" s="20" t="s">
        <v>4542</v>
      </c>
      <c r="U2064" s="20" t="s">
        <v>4530</v>
      </c>
      <c r="V2064" s="20">
        <v>8</v>
      </c>
      <c r="W2064" s="20">
        <v>259</v>
      </c>
      <c r="Y2064" s="20" t="s">
        <v>1684</v>
      </c>
      <c r="Z2064" s="20" t="s">
        <v>1685</v>
      </c>
      <c r="AA2064" s="20">
        <v>1.5</v>
      </c>
      <c r="AB2064" s="20">
        <v>10</v>
      </c>
      <c r="AC2064" s="20">
        <v>10</v>
      </c>
      <c r="AD2064" s="20">
        <v>10</v>
      </c>
      <c r="AL2064" s="20" t="s">
        <v>1686</v>
      </c>
      <c r="AM2064" s="20" t="s">
        <v>1647</v>
      </c>
      <c r="AT2064" s="20" t="s">
        <v>1687</v>
      </c>
      <c r="AU2064" s="20" t="s">
        <v>1786</v>
      </c>
      <c r="AZ2064" s="20" t="s">
        <v>1660</v>
      </c>
      <c r="BE2064" s="20" t="s">
        <v>1749</v>
      </c>
      <c r="BL2064" s="20">
        <v>1788.8</v>
      </c>
      <c r="BM2064" s="20">
        <v>80</v>
      </c>
    </row>
    <row r="2065" spans="1:65" x14ac:dyDescent="0.25">
      <c r="A2065" s="20" t="s">
        <v>1677</v>
      </c>
      <c r="B2065" s="20" t="s">
        <v>462</v>
      </c>
      <c r="C2065" s="20" t="s">
        <v>734</v>
      </c>
      <c r="D2065" s="20" t="s">
        <v>727</v>
      </c>
      <c r="E2065" s="20" t="s">
        <v>4543</v>
      </c>
      <c r="F2065" s="20" t="s">
        <v>477</v>
      </c>
      <c r="G2065" s="20">
        <v>2.82</v>
      </c>
      <c r="H2065" s="20" t="s">
        <v>1679</v>
      </c>
      <c r="I2065" s="20" t="s">
        <v>4528</v>
      </c>
      <c r="J2065" s="20" t="s">
        <v>1681</v>
      </c>
      <c r="K2065" s="20" t="s">
        <v>1681</v>
      </c>
      <c r="L2065" s="20" t="s">
        <v>462</v>
      </c>
      <c r="M2065" s="20">
        <v>4</v>
      </c>
      <c r="N2065" s="20" t="s">
        <v>1679</v>
      </c>
      <c r="P2065" s="20">
        <v>0</v>
      </c>
      <c r="Q2065" s="20" t="s">
        <v>545</v>
      </c>
      <c r="R2065" s="20" t="s">
        <v>488</v>
      </c>
      <c r="S2065" s="20" t="s">
        <v>221</v>
      </c>
      <c r="T2065" s="20" t="s">
        <v>4533</v>
      </c>
      <c r="U2065" s="20" t="s">
        <v>4530</v>
      </c>
      <c r="V2065" s="20">
        <v>8</v>
      </c>
      <c r="W2065" s="20">
        <v>259</v>
      </c>
      <c r="Y2065" s="20" t="s">
        <v>1684</v>
      </c>
      <c r="Z2065" s="20" t="s">
        <v>1685</v>
      </c>
      <c r="AA2065" s="20">
        <v>1.5</v>
      </c>
      <c r="AB2065" s="20">
        <v>10</v>
      </c>
      <c r="AC2065" s="20">
        <v>10</v>
      </c>
      <c r="AD2065" s="20">
        <v>10</v>
      </c>
      <c r="AL2065" s="20" t="s">
        <v>1686</v>
      </c>
      <c r="AM2065" s="20" t="s">
        <v>1647</v>
      </c>
      <c r="AT2065" s="20" t="s">
        <v>1687</v>
      </c>
      <c r="AU2065" s="20" t="s">
        <v>1786</v>
      </c>
      <c r="AZ2065" s="20" t="s">
        <v>1660</v>
      </c>
      <c r="BE2065" s="20" t="s">
        <v>1749</v>
      </c>
      <c r="BL2065" s="20">
        <v>225.6</v>
      </c>
      <c r="BM2065" s="20">
        <v>80</v>
      </c>
    </row>
    <row r="2066" spans="1:65" x14ac:dyDescent="0.25">
      <c r="A2066" s="20" t="s">
        <v>1677</v>
      </c>
      <c r="B2066" s="20" t="s">
        <v>462</v>
      </c>
      <c r="C2066" s="20" t="s">
        <v>734</v>
      </c>
      <c r="D2066" s="20" t="s">
        <v>727</v>
      </c>
      <c r="E2066" s="20" t="s">
        <v>4544</v>
      </c>
      <c r="F2066" s="20" t="s">
        <v>478</v>
      </c>
      <c r="G2066" s="20">
        <v>8.07</v>
      </c>
      <c r="H2066" s="20" t="s">
        <v>1679</v>
      </c>
      <c r="I2066" s="20" t="s">
        <v>4528</v>
      </c>
      <c r="J2066" s="20" t="s">
        <v>1681</v>
      </c>
      <c r="K2066" s="20" t="s">
        <v>1681</v>
      </c>
      <c r="L2066" s="20" t="s">
        <v>462</v>
      </c>
      <c r="M2066" s="20">
        <v>4</v>
      </c>
      <c r="N2066" s="20" t="s">
        <v>1679</v>
      </c>
      <c r="P2066" s="20">
        <v>0</v>
      </c>
      <c r="Q2066" s="20" t="s">
        <v>545</v>
      </c>
      <c r="R2066" s="20" t="s">
        <v>488</v>
      </c>
      <c r="S2066" s="20" t="s">
        <v>221</v>
      </c>
      <c r="T2066" s="20" t="s">
        <v>4537</v>
      </c>
      <c r="U2066" s="20" t="s">
        <v>4530</v>
      </c>
      <c r="V2066" s="20">
        <v>8</v>
      </c>
      <c r="W2066" s="20">
        <v>259</v>
      </c>
      <c r="Y2066" s="20" t="s">
        <v>1684</v>
      </c>
      <c r="Z2066" s="20" t="s">
        <v>1685</v>
      </c>
      <c r="AA2066" s="20">
        <v>1.5</v>
      </c>
      <c r="AB2066" s="20">
        <v>10</v>
      </c>
      <c r="AC2066" s="20">
        <v>10</v>
      </c>
      <c r="AD2066" s="20">
        <v>10</v>
      </c>
      <c r="AL2066" s="20" t="s">
        <v>1686</v>
      </c>
      <c r="AM2066" s="20" t="s">
        <v>1647</v>
      </c>
      <c r="AT2066" s="20" t="s">
        <v>1687</v>
      </c>
      <c r="AU2066" s="20" t="s">
        <v>1786</v>
      </c>
      <c r="AZ2066" s="20" t="s">
        <v>1660</v>
      </c>
      <c r="BE2066" s="20" t="s">
        <v>1749</v>
      </c>
      <c r="BL2066" s="20">
        <v>645.6</v>
      </c>
      <c r="BM2066" s="20">
        <v>80</v>
      </c>
    </row>
    <row r="2067" spans="1:65" x14ac:dyDescent="0.25">
      <c r="A2067" s="20" t="s">
        <v>1677</v>
      </c>
      <c r="B2067" s="20" t="s">
        <v>462</v>
      </c>
      <c r="C2067" s="20" t="s">
        <v>734</v>
      </c>
      <c r="D2067" s="20" t="s">
        <v>727</v>
      </c>
      <c r="E2067" s="20" t="s">
        <v>4545</v>
      </c>
      <c r="F2067" s="20" t="s">
        <v>479</v>
      </c>
      <c r="G2067" s="20">
        <v>14.65</v>
      </c>
      <c r="H2067" s="20" t="s">
        <v>1679</v>
      </c>
      <c r="I2067" s="20" t="s">
        <v>4528</v>
      </c>
      <c r="J2067" s="20" t="s">
        <v>1681</v>
      </c>
      <c r="K2067" s="20" t="s">
        <v>1681</v>
      </c>
      <c r="L2067" s="20" t="s">
        <v>462</v>
      </c>
      <c r="M2067" s="20">
        <v>4</v>
      </c>
      <c r="N2067" s="20" t="s">
        <v>1679</v>
      </c>
      <c r="P2067" s="20">
        <v>0</v>
      </c>
      <c r="Q2067" s="20" t="s">
        <v>545</v>
      </c>
      <c r="R2067" s="20" t="s">
        <v>488</v>
      </c>
      <c r="S2067" s="20" t="s">
        <v>221</v>
      </c>
      <c r="T2067" s="20" t="s">
        <v>4537</v>
      </c>
      <c r="U2067" s="20" t="s">
        <v>4530</v>
      </c>
      <c r="V2067" s="20">
        <v>8</v>
      </c>
      <c r="W2067" s="20">
        <v>259</v>
      </c>
      <c r="Y2067" s="20" t="s">
        <v>1684</v>
      </c>
      <c r="Z2067" s="20" t="s">
        <v>1685</v>
      </c>
      <c r="AA2067" s="20">
        <v>1.5</v>
      </c>
      <c r="AB2067" s="20">
        <v>10</v>
      </c>
      <c r="AC2067" s="20">
        <v>10</v>
      </c>
      <c r="AD2067" s="20">
        <v>10</v>
      </c>
      <c r="AL2067" s="20" t="s">
        <v>1686</v>
      </c>
      <c r="AM2067" s="20" t="s">
        <v>1647</v>
      </c>
      <c r="AT2067" s="20" t="s">
        <v>1687</v>
      </c>
      <c r="AU2067" s="20" t="s">
        <v>1786</v>
      </c>
      <c r="AZ2067" s="20" t="s">
        <v>1660</v>
      </c>
      <c r="BE2067" s="20" t="s">
        <v>1749</v>
      </c>
      <c r="BL2067" s="20">
        <v>1172</v>
      </c>
      <c r="BM2067" s="20">
        <v>80</v>
      </c>
    </row>
    <row r="2068" spans="1:65" x14ac:dyDescent="0.25">
      <c r="A2068" s="20" t="s">
        <v>1677</v>
      </c>
      <c r="B2068" s="20" t="s">
        <v>462</v>
      </c>
      <c r="C2068" s="20" t="s">
        <v>734</v>
      </c>
      <c r="D2068" s="20" t="s">
        <v>727</v>
      </c>
      <c r="E2068" s="20" t="s">
        <v>4546</v>
      </c>
      <c r="F2068" s="20" t="s">
        <v>480</v>
      </c>
      <c r="G2068" s="20">
        <v>2.52</v>
      </c>
      <c r="H2068" s="20" t="s">
        <v>1679</v>
      </c>
      <c r="I2068" s="20" t="s">
        <v>4528</v>
      </c>
      <c r="J2068" s="20" t="s">
        <v>1681</v>
      </c>
      <c r="K2068" s="20" t="s">
        <v>1681</v>
      </c>
      <c r="L2068" s="20" t="s">
        <v>462</v>
      </c>
      <c r="M2068" s="20">
        <v>4</v>
      </c>
      <c r="N2068" s="20" t="s">
        <v>1679</v>
      </c>
      <c r="P2068" s="20">
        <v>0</v>
      </c>
      <c r="Q2068" s="20" t="s">
        <v>545</v>
      </c>
      <c r="R2068" s="20" t="s">
        <v>488</v>
      </c>
      <c r="S2068" s="20" t="s">
        <v>221</v>
      </c>
      <c r="T2068" s="20" t="s">
        <v>4529</v>
      </c>
      <c r="U2068" s="20" t="s">
        <v>4530</v>
      </c>
      <c r="V2068" s="20">
        <v>8</v>
      </c>
      <c r="W2068" s="20">
        <v>259</v>
      </c>
      <c r="Y2068" s="20" t="s">
        <v>1684</v>
      </c>
      <c r="Z2068" s="20" t="s">
        <v>1685</v>
      </c>
      <c r="AA2068" s="20">
        <v>1.5</v>
      </c>
      <c r="AB2068" s="20">
        <v>10</v>
      </c>
      <c r="AC2068" s="20">
        <v>10</v>
      </c>
      <c r="AD2068" s="20">
        <v>10</v>
      </c>
      <c r="AL2068" s="20" t="s">
        <v>1686</v>
      </c>
      <c r="AM2068" s="20" t="s">
        <v>1647</v>
      </c>
      <c r="AT2068" s="20" t="s">
        <v>1687</v>
      </c>
      <c r="AU2068" s="20" t="s">
        <v>1786</v>
      </c>
      <c r="AZ2068" s="20" t="s">
        <v>1660</v>
      </c>
      <c r="BE2068" s="20" t="s">
        <v>1749</v>
      </c>
      <c r="BL2068" s="20">
        <v>201.6</v>
      </c>
      <c r="BM2068" s="20">
        <v>80</v>
      </c>
    </row>
    <row r="2069" spans="1:65" x14ac:dyDescent="0.25">
      <c r="A2069" s="20" t="s">
        <v>1677</v>
      </c>
      <c r="B2069" s="20" t="s">
        <v>462</v>
      </c>
      <c r="C2069" s="20" t="s">
        <v>734</v>
      </c>
      <c r="D2069" s="20" t="s">
        <v>727</v>
      </c>
      <c r="E2069" s="20" t="s">
        <v>4547</v>
      </c>
      <c r="F2069" s="20" t="s">
        <v>481</v>
      </c>
      <c r="G2069" s="20">
        <v>1.05</v>
      </c>
      <c r="H2069" s="20" t="s">
        <v>1679</v>
      </c>
      <c r="I2069" s="20" t="s">
        <v>4528</v>
      </c>
      <c r="J2069" s="20" t="s">
        <v>1681</v>
      </c>
      <c r="K2069" s="20" t="s">
        <v>1681</v>
      </c>
      <c r="L2069" s="20" t="s">
        <v>462</v>
      </c>
      <c r="M2069" s="20">
        <v>4</v>
      </c>
      <c r="N2069" s="20" t="s">
        <v>1679</v>
      </c>
      <c r="P2069" s="20">
        <v>0</v>
      </c>
      <c r="Q2069" s="20" t="s">
        <v>545</v>
      </c>
      <c r="R2069" s="20" t="s">
        <v>488</v>
      </c>
      <c r="S2069" s="20" t="s">
        <v>221</v>
      </c>
      <c r="T2069" s="20" t="s">
        <v>4529</v>
      </c>
      <c r="U2069" s="20" t="s">
        <v>4530</v>
      </c>
      <c r="V2069" s="20">
        <v>8</v>
      </c>
      <c r="W2069" s="20">
        <v>259</v>
      </c>
      <c r="Y2069" s="20" t="s">
        <v>1684</v>
      </c>
      <c r="Z2069" s="20" t="s">
        <v>1685</v>
      </c>
      <c r="AA2069" s="20">
        <v>1.5</v>
      </c>
      <c r="AB2069" s="20">
        <v>10</v>
      </c>
      <c r="AC2069" s="20">
        <v>10</v>
      </c>
      <c r="AD2069" s="20">
        <v>10</v>
      </c>
      <c r="AL2069" s="20" t="s">
        <v>1686</v>
      </c>
      <c r="AM2069" s="20" t="s">
        <v>1647</v>
      </c>
      <c r="AT2069" s="20" t="s">
        <v>1687</v>
      </c>
      <c r="AU2069" s="20" t="s">
        <v>1786</v>
      </c>
      <c r="AZ2069" s="20" t="s">
        <v>1660</v>
      </c>
      <c r="BE2069" s="20" t="s">
        <v>1749</v>
      </c>
      <c r="BL2069" s="20">
        <v>81.599999999999994</v>
      </c>
      <c r="BM2069" s="20">
        <v>80</v>
      </c>
    </row>
    <row r="2070" spans="1:65" x14ac:dyDescent="0.25">
      <c r="A2070" s="20" t="s">
        <v>1677</v>
      </c>
      <c r="B2070" s="20" t="s">
        <v>462</v>
      </c>
      <c r="C2070" s="20" t="s">
        <v>734</v>
      </c>
      <c r="D2070" s="20" t="s">
        <v>727</v>
      </c>
      <c r="E2070" s="20" t="s">
        <v>4548</v>
      </c>
      <c r="F2070" s="20" t="s">
        <v>482</v>
      </c>
      <c r="G2070" s="20">
        <v>13.56</v>
      </c>
      <c r="H2070" s="20" t="s">
        <v>1679</v>
      </c>
      <c r="I2070" s="20" t="s">
        <v>4528</v>
      </c>
      <c r="J2070" s="20" t="s">
        <v>1681</v>
      </c>
      <c r="K2070" s="20" t="s">
        <v>1681</v>
      </c>
      <c r="L2070" s="20" t="s">
        <v>462</v>
      </c>
      <c r="M2070" s="20">
        <v>4</v>
      </c>
      <c r="N2070" s="20" t="s">
        <v>1679</v>
      </c>
      <c r="P2070" s="20">
        <v>0</v>
      </c>
      <c r="Q2070" s="20" t="s">
        <v>545</v>
      </c>
      <c r="R2070" s="20" t="s">
        <v>488</v>
      </c>
      <c r="S2070" s="20" t="s">
        <v>221</v>
      </c>
      <c r="T2070" s="20" t="s">
        <v>4529</v>
      </c>
      <c r="U2070" s="20" t="s">
        <v>4530</v>
      </c>
      <c r="V2070" s="20">
        <v>8</v>
      </c>
      <c r="W2070" s="20">
        <v>259</v>
      </c>
      <c r="Y2070" s="20" t="s">
        <v>1684</v>
      </c>
      <c r="Z2070" s="20" t="s">
        <v>1685</v>
      </c>
      <c r="AA2070" s="20">
        <v>1.5</v>
      </c>
      <c r="AB2070" s="20">
        <v>10</v>
      </c>
      <c r="AC2070" s="20">
        <v>10</v>
      </c>
      <c r="AD2070" s="20">
        <v>10</v>
      </c>
      <c r="AL2070" s="20" t="s">
        <v>1686</v>
      </c>
      <c r="AM2070" s="20" t="s">
        <v>1647</v>
      </c>
      <c r="AT2070" s="20" t="s">
        <v>1687</v>
      </c>
      <c r="AU2070" s="20" t="s">
        <v>1786</v>
      </c>
      <c r="AZ2070" s="20" t="s">
        <v>1660</v>
      </c>
      <c r="BE2070" s="20" t="s">
        <v>1749</v>
      </c>
      <c r="BL2070" s="20">
        <v>1084.8</v>
      </c>
      <c r="BM2070" s="20">
        <v>80</v>
      </c>
    </row>
    <row r="2071" spans="1:65" x14ac:dyDescent="0.25">
      <c r="A2071" s="20" t="s">
        <v>1677</v>
      </c>
      <c r="B2071" s="20" t="s">
        <v>462</v>
      </c>
      <c r="C2071" s="20" t="s">
        <v>734</v>
      </c>
      <c r="D2071" s="20" t="s">
        <v>727</v>
      </c>
      <c r="E2071" s="20" t="s">
        <v>4549</v>
      </c>
      <c r="F2071" s="20" t="s">
        <v>483</v>
      </c>
      <c r="G2071" s="20">
        <v>12.38</v>
      </c>
      <c r="H2071" s="20" t="s">
        <v>1679</v>
      </c>
      <c r="I2071" s="20" t="s">
        <v>4528</v>
      </c>
      <c r="J2071" s="20" t="s">
        <v>1681</v>
      </c>
      <c r="K2071" s="20" t="s">
        <v>1681</v>
      </c>
      <c r="L2071" s="20" t="s">
        <v>462</v>
      </c>
      <c r="M2071" s="20">
        <v>4</v>
      </c>
      <c r="N2071" s="20" t="s">
        <v>1679</v>
      </c>
      <c r="P2071" s="20">
        <v>0</v>
      </c>
      <c r="Q2071" s="20" t="s">
        <v>545</v>
      </c>
      <c r="R2071" s="20" t="s">
        <v>488</v>
      </c>
      <c r="S2071" s="20" t="s">
        <v>221</v>
      </c>
      <c r="T2071" s="20" t="s">
        <v>4540</v>
      </c>
      <c r="U2071" s="20" t="s">
        <v>4530</v>
      </c>
      <c r="V2071" s="20">
        <v>8</v>
      </c>
      <c r="W2071" s="20">
        <v>259</v>
      </c>
      <c r="Y2071" s="20" t="s">
        <v>1684</v>
      </c>
      <c r="Z2071" s="20" t="s">
        <v>1685</v>
      </c>
      <c r="AA2071" s="20">
        <v>1.5</v>
      </c>
      <c r="AB2071" s="20">
        <v>10</v>
      </c>
      <c r="AC2071" s="20">
        <v>10</v>
      </c>
      <c r="AD2071" s="20">
        <v>10</v>
      </c>
      <c r="AL2071" s="20" t="s">
        <v>1686</v>
      </c>
      <c r="AM2071" s="20" t="s">
        <v>1647</v>
      </c>
      <c r="AT2071" s="20" t="s">
        <v>1687</v>
      </c>
      <c r="AU2071" s="20" t="s">
        <v>1786</v>
      </c>
      <c r="AZ2071" s="20" t="s">
        <v>1660</v>
      </c>
      <c r="BE2071" s="20" t="s">
        <v>1749</v>
      </c>
      <c r="BL2071" s="20">
        <v>990.4</v>
      </c>
      <c r="BM2071" s="20">
        <v>80</v>
      </c>
    </row>
    <row r="2072" spans="1:65" x14ac:dyDescent="0.25">
      <c r="A2072" s="20" t="s">
        <v>1677</v>
      </c>
      <c r="B2072" s="20" t="s">
        <v>462</v>
      </c>
      <c r="C2072" s="20" t="s">
        <v>734</v>
      </c>
      <c r="D2072" s="20" t="s">
        <v>727</v>
      </c>
      <c r="E2072" s="20" t="s">
        <v>4550</v>
      </c>
      <c r="F2072" s="20" t="s">
        <v>484</v>
      </c>
      <c r="G2072" s="20">
        <v>12.25</v>
      </c>
      <c r="H2072" s="20" t="s">
        <v>1679</v>
      </c>
      <c r="I2072" s="20" t="s">
        <v>4528</v>
      </c>
      <c r="J2072" s="20" t="s">
        <v>1681</v>
      </c>
      <c r="K2072" s="20" t="s">
        <v>1681</v>
      </c>
      <c r="L2072" s="20" t="s">
        <v>462</v>
      </c>
      <c r="M2072" s="20">
        <v>4</v>
      </c>
      <c r="N2072" s="20" t="s">
        <v>1679</v>
      </c>
      <c r="P2072" s="20">
        <v>0</v>
      </c>
      <c r="Q2072" s="20" t="s">
        <v>545</v>
      </c>
      <c r="R2072" s="20" t="s">
        <v>488</v>
      </c>
      <c r="S2072" s="20" t="s">
        <v>221</v>
      </c>
      <c r="T2072" s="20" t="s">
        <v>4540</v>
      </c>
      <c r="U2072" s="20" t="s">
        <v>4530</v>
      </c>
      <c r="V2072" s="20">
        <v>8</v>
      </c>
      <c r="W2072" s="20">
        <v>259</v>
      </c>
      <c r="Y2072" s="20" t="s">
        <v>1684</v>
      </c>
      <c r="Z2072" s="20" t="s">
        <v>1685</v>
      </c>
      <c r="AA2072" s="20">
        <v>1.5</v>
      </c>
      <c r="AB2072" s="20">
        <v>10</v>
      </c>
      <c r="AC2072" s="20">
        <v>10</v>
      </c>
      <c r="AD2072" s="20">
        <v>10</v>
      </c>
      <c r="AL2072" s="20" t="s">
        <v>1686</v>
      </c>
      <c r="AM2072" s="20" t="s">
        <v>1647</v>
      </c>
      <c r="AT2072" s="20" t="s">
        <v>1687</v>
      </c>
      <c r="AU2072" s="20" t="s">
        <v>1786</v>
      </c>
      <c r="AZ2072" s="20" t="s">
        <v>1660</v>
      </c>
      <c r="BE2072" s="20" t="s">
        <v>1749</v>
      </c>
      <c r="BL2072" s="20">
        <v>980</v>
      </c>
      <c r="BM2072" s="20">
        <v>80</v>
      </c>
    </row>
    <row r="2073" spans="1:65" x14ac:dyDescent="0.25">
      <c r="A2073" s="20" t="s">
        <v>1677</v>
      </c>
      <c r="B2073" s="20" t="s">
        <v>462</v>
      </c>
      <c r="C2073" s="20" t="s">
        <v>734</v>
      </c>
      <c r="D2073" s="20" t="s">
        <v>727</v>
      </c>
      <c r="E2073" s="20" t="s">
        <v>4551</v>
      </c>
      <c r="F2073" s="20" t="s">
        <v>485</v>
      </c>
      <c r="G2073" s="20">
        <v>2.2799999999999998</v>
      </c>
      <c r="H2073" s="20" t="s">
        <v>1679</v>
      </c>
      <c r="I2073" s="20" t="s">
        <v>4528</v>
      </c>
      <c r="J2073" s="20" t="s">
        <v>1681</v>
      </c>
      <c r="K2073" s="20" t="s">
        <v>1681</v>
      </c>
      <c r="L2073" s="20" t="s">
        <v>462</v>
      </c>
      <c r="M2073" s="20">
        <v>4</v>
      </c>
      <c r="N2073" s="20" t="s">
        <v>1679</v>
      </c>
      <c r="P2073" s="20">
        <v>0</v>
      </c>
      <c r="Q2073" s="20" t="s">
        <v>545</v>
      </c>
      <c r="R2073" s="20" t="s">
        <v>488</v>
      </c>
      <c r="S2073" s="20" t="s">
        <v>221</v>
      </c>
      <c r="T2073" s="20" t="s">
        <v>4540</v>
      </c>
      <c r="U2073" s="20" t="s">
        <v>4530</v>
      </c>
      <c r="V2073" s="20">
        <v>8</v>
      </c>
      <c r="W2073" s="20">
        <v>259</v>
      </c>
      <c r="Y2073" s="20" t="s">
        <v>1684</v>
      </c>
      <c r="Z2073" s="20" t="s">
        <v>1685</v>
      </c>
      <c r="AA2073" s="20">
        <v>1.5</v>
      </c>
      <c r="AB2073" s="20">
        <v>10</v>
      </c>
      <c r="AC2073" s="20">
        <v>10</v>
      </c>
      <c r="AD2073" s="20">
        <v>10</v>
      </c>
      <c r="AL2073" s="20" t="s">
        <v>1686</v>
      </c>
      <c r="BE2073" s="20" t="s">
        <v>1749</v>
      </c>
      <c r="BL2073" s="20">
        <v>182.4</v>
      </c>
      <c r="BM2073" s="20">
        <v>80</v>
      </c>
    </row>
    <row r="2074" spans="1:65" x14ac:dyDescent="0.25">
      <c r="A2074" s="20" t="s">
        <v>1677</v>
      </c>
      <c r="B2074" s="20" t="s">
        <v>462</v>
      </c>
      <c r="C2074" s="20" t="s">
        <v>734</v>
      </c>
      <c r="D2074" s="20" t="s">
        <v>727</v>
      </c>
      <c r="E2074" s="20" t="s">
        <v>4552</v>
      </c>
      <c r="F2074" s="20" t="s">
        <v>522</v>
      </c>
      <c r="G2074" s="20">
        <v>6.89</v>
      </c>
      <c r="H2074" s="20" t="s">
        <v>1679</v>
      </c>
      <c r="I2074" s="20" t="s">
        <v>4528</v>
      </c>
      <c r="J2074" s="20" t="s">
        <v>1681</v>
      </c>
      <c r="K2074" s="20" t="s">
        <v>1681</v>
      </c>
      <c r="L2074" s="20" t="s">
        <v>462</v>
      </c>
      <c r="M2074" s="20">
        <v>4</v>
      </c>
      <c r="N2074" s="20" t="s">
        <v>1679</v>
      </c>
      <c r="P2074" s="20">
        <v>0</v>
      </c>
      <c r="Q2074" s="20" t="s">
        <v>487</v>
      </c>
      <c r="R2074" s="20" t="s">
        <v>488</v>
      </c>
      <c r="S2074" s="20" t="s">
        <v>221</v>
      </c>
      <c r="T2074" s="20" t="s">
        <v>2050</v>
      </c>
      <c r="U2074" s="20" t="s">
        <v>4530</v>
      </c>
      <c r="V2074" s="20">
        <v>8</v>
      </c>
      <c r="W2074" s="20">
        <v>259</v>
      </c>
      <c r="Y2074" s="20" t="s">
        <v>1684</v>
      </c>
      <c r="Z2074" s="20" t="s">
        <v>1685</v>
      </c>
      <c r="AA2074" s="20">
        <v>1.5</v>
      </c>
      <c r="AB2074" s="20">
        <v>10</v>
      </c>
      <c r="AC2074" s="20">
        <v>10</v>
      </c>
      <c r="AD2074" s="20">
        <v>10</v>
      </c>
      <c r="AG2074" s="20" t="s">
        <v>2469</v>
      </c>
      <c r="AL2074" s="20" t="s">
        <v>1686</v>
      </c>
      <c r="AT2074" s="20" t="s">
        <v>1687</v>
      </c>
      <c r="AZ2074" s="20" t="s">
        <v>1660</v>
      </c>
      <c r="BE2074" s="20" t="s">
        <v>1749</v>
      </c>
      <c r="BJ2074" s="20" t="s">
        <v>1787</v>
      </c>
      <c r="BL2074" s="20">
        <v>378.95</v>
      </c>
      <c r="BM2074" s="20">
        <v>55</v>
      </c>
    </row>
    <row r="2075" spans="1:65" x14ac:dyDescent="0.25">
      <c r="A2075" s="20" t="s">
        <v>1677</v>
      </c>
      <c r="B2075" s="20" t="s">
        <v>462</v>
      </c>
      <c r="C2075" s="20" t="s">
        <v>734</v>
      </c>
      <c r="D2075" s="20" t="s">
        <v>727</v>
      </c>
      <c r="E2075" s="20" t="s">
        <v>4553</v>
      </c>
      <c r="F2075" s="20" t="s">
        <v>523</v>
      </c>
      <c r="G2075" s="20">
        <v>3.61</v>
      </c>
      <c r="H2075" s="20" t="s">
        <v>1679</v>
      </c>
      <c r="I2075" s="20" t="s">
        <v>4528</v>
      </c>
      <c r="J2075" s="20" t="s">
        <v>1681</v>
      </c>
      <c r="K2075" s="20" t="s">
        <v>1681</v>
      </c>
      <c r="L2075" s="20" t="s">
        <v>462</v>
      </c>
      <c r="M2075" s="20">
        <v>4</v>
      </c>
      <c r="N2075" s="20" t="s">
        <v>1679</v>
      </c>
      <c r="P2075" s="20">
        <v>0</v>
      </c>
      <c r="Q2075" s="20" t="s">
        <v>487</v>
      </c>
      <c r="R2075" s="20" t="s">
        <v>488</v>
      </c>
      <c r="S2075" s="20" t="s">
        <v>221</v>
      </c>
      <c r="T2075" s="20" t="s">
        <v>2050</v>
      </c>
      <c r="U2075" s="20" t="s">
        <v>4530</v>
      </c>
      <c r="V2075" s="20">
        <v>8</v>
      </c>
      <c r="W2075" s="20">
        <v>259</v>
      </c>
      <c r="Y2075" s="20" t="s">
        <v>1684</v>
      </c>
      <c r="Z2075" s="20" t="s">
        <v>1685</v>
      </c>
      <c r="AA2075" s="20">
        <v>1.5</v>
      </c>
      <c r="AB2075" s="20">
        <v>10</v>
      </c>
      <c r="AC2075" s="20">
        <v>10</v>
      </c>
      <c r="AD2075" s="20">
        <v>10</v>
      </c>
      <c r="AG2075" s="20" t="s">
        <v>2469</v>
      </c>
      <c r="AL2075" s="20" t="s">
        <v>1686</v>
      </c>
      <c r="AT2075" s="20" t="s">
        <v>1687</v>
      </c>
      <c r="AZ2075" s="20" t="s">
        <v>1660</v>
      </c>
      <c r="BE2075" s="20" t="s">
        <v>1749</v>
      </c>
      <c r="BJ2075" s="20" t="s">
        <v>1787</v>
      </c>
      <c r="BL2075" s="20">
        <v>198.55</v>
      </c>
      <c r="BM2075" s="20">
        <v>55</v>
      </c>
    </row>
    <row r="2076" spans="1:65" x14ac:dyDescent="0.25">
      <c r="A2076" s="20" t="s">
        <v>1677</v>
      </c>
      <c r="B2076" s="20" t="s">
        <v>462</v>
      </c>
      <c r="C2076" s="20" t="s">
        <v>734</v>
      </c>
      <c r="D2076" s="20" t="s">
        <v>727</v>
      </c>
      <c r="E2076" s="20" t="s">
        <v>4554</v>
      </c>
      <c r="F2076" s="20" t="s">
        <v>525</v>
      </c>
      <c r="G2076" s="20">
        <v>2.93</v>
      </c>
      <c r="H2076" s="20" t="s">
        <v>1679</v>
      </c>
      <c r="I2076" s="20" t="s">
        <v>4528</v>
      </c>
      <c r="J2076" s="20" t="s">
        <v>1681</v>
      </c>
      <c r="K2076" s="20" t="s">
        <v>1681</v>
      </c>
      <c r="L2076" s="20" t="s">
        <v>462</v>
      </c>
      <c r="M2076" s="20">
        <v>4</v>
      </c>
      <c r="N2076" s="20" t="s">
        <v>1679</v>
      </c>
      <c r="P2076" s="20">
        <v>0</v>
      </c>
      <c r="Q2076" s="20" t="s">
        <v>487</v>
      </c>
      <c r="R2076" s="20" t="s">
        <v>488</v>
      </c>
      <c r="S2076" s="20" t="s">
        <v>221</v>
      </c>
      <c r="T2076" s="20" t="s">
        <v>2050</v>
      </c>
      <c r="U2076" s="20" t="s">
        <v>4530</v>
      </c>
      <c r="V2076" s="20">
        <v>8</v>
      </c>
      <c r="W2076" s="20">
        <v>259</v>
      </c>
      <c r="Y2076" s="20" t="s">
        <v>1684</v>
      </c>
      <c r="Z2076" s="20" t="s">
        <v>1685</v>
      </c>
      <c r="AA2076" s="20">
        <v>1.5</v>
      </c>
      <c r="AB2076" s="20">
        <v>10</v>
      </c>
      <c r="AC2076" s="20">
        <v>10</v>
      </c>
      <c r="AD2076" s="20">
        <v>10</v>
      </c>
      <c r="AG2076" s="20" t="s">
        <v>2469</v>
      </c>
      <c r="AL2076" s="20" t="s">
        <v>1686</v>
      </c>
      <c r="AT2076" s="20" t="s">
        <v>1687</v>
      </c>
      <c r="AZ2076" s="20" t="s">
        <v>1660</v>
      </c>
      <c r="BE2076" s="20" t="s">
        <v>1749</v>
      </c>
      <c r="BJ2076" s="20" t="s">
        <v>1787</v>
      </c>
      <c r="BL2076" s="20">
        <v>161.15</v>
      </c>
      <c r="BM2076" s="20">
        <v>55</v>
      </c>
    </row>
    <row r="2077" spans="1:65" x14ac:dyDescent="0.25">
      <c r="A2077" s="20" t="s">
        <v>1677</v>
      </c>
      <c r="B2077" s="20" t="s">
        <v>462</v>
      </c>
      <c r="C2077" s="20" t="s">
        <v>734</v>
      </c>
      <c r="D2077" s="20" t="s">
        <v>727</v>
      </c>
      <c r="E2077" s="20" t="s">
        <v>4555</v>
      </c>
      <c r="F2077" s="20" t="s">
        <v>526</v>
      </c>
      <c r="G2077" s="20">
        <v>3.7</v>
      </c>
      <c r="H2077" s="20" t="s">
        <v>1679</v>
      </c>
      <c r="I2077" s="20" t="s">
        <v>4528</v>
      </c>
      <c r="J2077" s="20" t="s">
        <v>1681</v>
      </c>
      <c r="K2077" s="20" t="s">
        <v>1681</v>
      </c>
      <c r="L2077" s="20" t="s">
        <v>462</v>
      </c>
      <c r="M2077" s="20">
        <v>4</v>
      </c>
      <c r="N2077" s="20" t="s">
        <v>1679</v>
      </c>
      <c r="P2077" s="20">
        <v>0</v>
      </c>
      <c r="Q2077" s="20" t="s">
        <v>487</v>
      </c>
      <c r="R2077" s="20" t="s">
        <v>488</v>
      </c>
      <c r="S2077" s="20" t="s">
        <v>221</v>
      </c>
      <c r="T2077" s="20" t="s">
        <v>2050</v>
      </c>
      <c r="U2077" s="20" t="s">
        <v>4530</v>
      </c>
      <c r="V2077" s="20">
        <v>8</v>
      </c>
      <c r="W2077" s="20">
        <v>259</v>
      </c>
      <c r="Y2077" s="20" t="s">
        <v>1684</v>
      </c>
      <c r="Z2077" s="20" t="s">
        <v>1685</v>
      </c>
      <c r="AA2077" s="20">
        <v>1.5</v>
      </c>
      <c r="AB2077" s="20">
        <v>10</v>
      </c>
      <c r="AC2077" s="20">
        <v>10</v>
      </c>
      <c r="AD2077" s="20">
        <v>10</v>
      </c>
      <c r="AG2077" s="20" t="s">
        <v>2469</v>
      </c>
      <c r="AL2077" s="20" t="s">
        <v>1686</v>
      </c>
      <c r="AT2077" s="20" t="s">
        <v>1687</v>
      </c>
      <c r="AZ2077" s="20" t="s">
        <v>1660</v>
      </c>
      <c r="BE2077" s="20" t="s">
        <v>1749</v>
      </c>
      <c r="BJ2077" s="20" t="s">
        <v>1787</v>
      </c>
      <c r="BL2077" s="20">
        <v>203.5</v>
      </c>
      <c r="BM2077" s="20">
        <v>55</v>
      </c>
    </row>
    <row r="2078" spans="1:65" x14ac:dyDescent="0.25">
      <c r="A2078" s="20" t="s">
        <v>1677</v>
      </c>
      <c r="B2078" s="20" t="s">
        <v>462</v>
      </c>
      <c r="C2078" s="20" t="s">
        <v>734</v>
      </c>
      <c r="D2078" s="20" t="s">
        <v>727</v>
      </c>
      <c r="E2078" s="20" t="s">
        <v>4556</v>
      </c>
      <c r="F2078" s="20" t="s">
        <v>527</v>
      </c>
      <c r="G2078" s="20">
        <v>2.9</v>
      </c>
      <c r="H2078" s="20" t="s">
        <v>1679</v>
      </c>
      <c r="I2078" s="20" t="s">
        <v>4528</v>
      </c>
      <c r="J2078" s="20" t="s">
        <v>1681</v>
      </c>
      <c r="K2078" s="20" t="s">
        <v>1681</v>
      </c>
      <c r="L2078" s="20" t="s">
        <v>462</v>
      </c>
      <c r="M2078" s="20">
        <v>4</v>
      </c>
      <c r="N2078" s="20" t="s">
        <v>1679</v>
      </c>
      <c r="P2078" s="20">
        <v>0</v>
      </c>
      <c r="Q2078" s="20" t="s">
        <v>487</v>
      </c>
      <c r="R2078" s="20" t="s">
        <v>488</v>
      </c>
      <c r="S2078" s="20" t="s">
        <v>221</v>
      </c>
      <c r="T2078" s="20" t="s">
        <v>2050</v>
      </c>
      <c r="U2078" s="20" t="s">
        <v>4530</v>
      </c>
      <c r="V2078" s="20">
        <v>8</v>
      </c>
      <c r="W2078" s="20">
        <v>259</v>
      </c>
      <c r="Y2078" s="20" t="s">
        <v>1684</v>
      </c>
      <c r="Z2078" s="20" t="s">
        <v>1685</v>
      </c>
      <c r="AA2078" s="20">
        <v>1.5</v>
      </c>
      <c r="AB2078" s="20">
        <v>10</v>
      </c>
      <c r="AC2078" s="20">
        <v>10</v>
      </c>
      <c r="AD2078" s="20">
        <v>10</v>
      </c>
      <c r="AG2078" s="20" t="s">
        <v>2469</v>
      </c>
      <c r="AL2078" s="20" t="s">
        <v>1686</v>
      </c>
      <c r="AT2078" s="20" t="s">
        <v>1687</v>
      </c>
      <c r="AZ2078" s="20" t="s">
        <v>1660</v>
      </c>
      <c r="BE2078" s="20" t="s">
        <v>1749</v>
      </c>
      <c r="BJ2078" s="20" t="s">
        <v>1787</v>
      </c>
      <c r="BL2078" s="20">
        <v>159.5</v>
      </c>
      <c r="BM2078" s="20">
        <v>55</v>
      </c>
    </row>
    <row r="2079" spans="1:65" x14ac:dyDescent="0.25">
      <c r="A2079" s="20" t="s">
        <v>1677</v>
      </c>
      <c r="B2079" s="20" t="s">
        <v>462</v>
      </c>
      <c r="C2079" s="20" t="s">
        <v>734</v>
      </c>
      <c r="D2079" s="20" t="s">
        <v>727</v>
      </c>
      <c r="E2079" s="20" t="s">
        <v>4557</v>
      </c>
      <c r="F2079" s="20" t="s">
        <v>528</v>
      </c>
      <c r="G2079" s="20">
        <v>4.34</v>
      </c>
      <c r="H2079" s="20" t="s">
        <v>1679</v>
      </c>
      <c r="I2079" s="20" t="s">
        <v>4528</v>
      </c>
      <c r="J2079" s="20" t="s">
        <v>1681</v>
      </c>
      <c r="K2079" s="20" t="s">
        <v>1681</v>
      </c>
      <c r="L2079" s="20" t="s">
        <v>462</v>
      </c>
      <c r="M2079" s="20">
        <v>4</v>
      </c>
      <c r="N2079" s="20" t="s">
        <v>1679</v>
      </c>
      <c r="P2079" s="20">
        <v>0</v>
      </c>
      <c r="Q2079" s="20" t="s">
        <v>487</v>
      </c>
      <c r="R2079" s="20" t="s">
        <v>488</v>
      </c>
      <c r="S2079" s="20" t="s">
        <v>221</v>
      </c>
      <c r="T2079" s="20" t="s">
        <v>2050</v>
      </c>
      <c r="U2079" s="20" t="s">
        <v>4530</v>
      </c>
      <c r="V2079" s="20">
        <v>8</v>
      </c>
      <c r="W2079" s="20">
        <v>259</v>
      </c>
      <c r="Y2079" s="20" t="s">
        <v>1684</v>
      </c>
      <c r="Z2079" s="20" t="s">
        <v>1685</v>
      </c>
      <c r="AA2079" s="20">
        <v>1.5</v>
      </c>
      <c r="AB2079" s="20">
        <v>10</v>
      </c>
      <c r="AC2079" s="20">
        <v>10</v>
      </c>
      <c r="AD2079" s="20">
        <v>10</v>
      </c>
      <c r="AG2079" s="20" t="s">
        <v>2469</v>
      </c>
      <c r="AL2079" s="20" t="s">
        <v>1686</v>
      </c>
      <c r="AT2079" s="20" t="s">
        <v>1687</v>
      </c>
      <c r="AZ2079" s="20" t="s">
        <v>1660</v>
      </c>
      <c r="BE2079" s="20" t="s">
        <v>1749</v>
      </c>
      <c r="BL2079" s="20">
        <v>238.7</v>
      </c>
      <c r="BM2079" s="20">
        <v>55</v>
      </c>
    </row>
    <row r="2080" spans="1:65" x14ac:dyDescent="0.25">
      <c r="A2080" s="20" t="s">
        <v>1677</v>
      </c>
      <c r="B2080" s="20" t="s">
        <v>462</v>
      </c>
      <c r="C2080" s="20" t="s">
        <v>734</v>
      </c>
      <c r="D2080" s="20" t="s">
        <v>727</v>
      </c>
      <c r="E2080" s="20" t="s">
        <v>4558</v>
      </c>
      <c r="F2080" s="20" t="s">
        <v>529</v>
      </c>
      <c r="G2080" s="20">
        <v>1.1200000000000001</v>
      </c>
      <c r="H2080" s="20" t="s">
        <v>1679</v>
      </c>
      <c r="I2080" s="20" t="s">
        <v>4528</v>
      </c>
      <c r="J2080" s="20" t="s">
        <v>1681</v>
      </c>
      <c r="K2080" s="20" t="s">
        <v>1681</v>
      </c>
      <c r="L2080" s="20" t="s">
        <v>462</v>
      </c>
      <c r="M2080" s="20">
        <v>4</v>
      </c>
      <c r="N2080" s="20" t="s">
        <v>1679</v>
      </c>
      <c r="P2080" s="20">
        <v>0</v>
      </c>
      <c r="Q2080" s="20" t="s">
        <v>487</v>
      </c>
      <c r="R2080" s="20" t="s">
        <v>488</v>
      </c>
      <c r="S2080" s="20" t="s">
        <v>221</v>
      </c>
      <c r="T2080" s="20" t="s">
        <v>2050</v>
      </c>
      <c r="U2080" s="20" t="s">
        <v>4530</v>
      </c>
      <c r="V2080" s="20">
        <v>8</v>
      </c>
      <c r="W2080" s="20">
        <v>259</v>
      </c>
      <c r="Y2080" s="20" t="s">
        <v>1684</v>
      </c>
      <c r="Z2080" s="20" t="s">
        <v>1685</v>
      </c>
      <c r="AA2080" s="20">
        <v>1.5</v>
      </c>
      <c r="AB2080" s="20">
        <v>10</v>
      </c>
      <c r="AC2080" s="20">
        <v>10</v>
      </c>
      <c r="AD2080" s="20">
        <v>10</v>
      </c>
      <c r="AG2080" s="20" t="s">
        <v>2469</v>
      </c>
      <c r="AL2080" s="20" t="s">
        <v>1686</v>
      </c>
      <c r="AT2080" s="20" t="s">
        <v>1687</v>
      </c>
      <c r="AZ2080" s="20" t="s">
        <v>1660</v>
      </c>
      <c r="BE2080" s="20" t="s">
        <v>1749</v>
      </c>
      <c r="BL2080" s="20">
        <v>61.6</v>
      </c>
      <c r="BM2080" s="20">
        <v>55</v>
      </c>
    </row>
    <row r="2081" spans="1:66" x14ac:dyDescent="0.25">
      <c r="A2081" s="20" t="s">
        <v>1677</v>
      </c>
      <c r="B2081" s="20" t="s">
        <v>462</v>
      </c>
      <c r="C2081" s="20" t="s">
        <v>734</v>
      </c>
      <c r="D2081" s="20" t="s">
        <v>727</v>
      </c>
      <c r="E2081" s="20" t="s">
        <v>4559</v>
      </c>
      <c r="F2081" s="20" t="s">
        <v>530</v>
      </c>
      <c r="G2081" s="20">
        <v>0.98</v>
      </c>
      <c r="H2081" s="20" t="s">
        <v>1679</v>
      </c>
      <c r="I2081" s="20" t="s">
        <v>4528</v>
      </c>
      <c r="J2081" s="20" t="s">
        <v>1681</v>
      </c>
      <c r="K2081" s="20" t="s">
        <v>1681</v>
      </c>
      <c r="L2081" s="20" t="s">
        <v>462</v>
      </c>
      <c r="M2081" s="20">
        <v>4</v>
      </c>
      <c r="N2081" s="20" t="s">
        <v>1679</v>
      </c>
      <c r="P2081" s="20">
        <v>0</v>
      </c>
      <c r="Q2081" s="20" t="s">
        <v>487</v>
      </c>
      <c r="R2081" s="20" t="s">
        <v>488</v>
      </c>
      <c r="S2081" s="20" t="s">
        <v>221</v>
      </c>
      <c r="T2081" s="20" t="s">
        <v>2050</v>
      </c>
      <c r="U2081" s="20" t="s">
        <v>4530</v>
      </c>
      <c r="V2081" s="20">
        <v>8</v>
      </c>
      <c r="W2081" s="20">
        <v>259</v>
      </c>
      <c r="Y2081" s="20" t="s">
        <v>1684</v>
      </c>
      <c r="Z2081" s="20" t="s">
        <v>1685</v>
      </c>
      <c r="AA2081" s="20">
        <v>1.5</v>
      </c>
      <c r="AB2081" s="20">
        <v>10</v>
      </c>
      <c r="AC2081" s="20">
        <v>10</v>
      </c>
      <c r="AD2081" s="20">
        <v>10</v>
      </c>
      <c r="AG2081" s="20" t="s">
        <v>2469</v>
      </c>
      <c r="AL2081" s="20" t="s">
        <v>1686</v>
      </c>
      <c r="AT2081" s="20" t="s">
        <v>1687</v>
      </c>
      <c r="AZ2081" s="20" t="s">
        <v>1660</v>
      </c>
      <c r="BE2081" s="20" t="s">
        <v>1749</v>
      </c>
      <c r="BJ2081" s="20" t="s">
        <v>1787</v>
      </c>
      <c r="BL2081" s="20">
        <v>53.9</v>
      </c>
      <c r="BM2081" s="20">
        <v>55</v>
      </c>
    </row>
    <row r="2082" spans="1:66" x14ac:dyDescent="0.25">
      <c r="A2082" s="20" t="s">
        <v>1677</v>
      </c>
      <c r="B2082" s="20" t="s">
        <v>462</v>
      </c>
      <c r="C2082" s="20" t="s">
        <v>734</v>
      </c>
      <c r="D2082" s="20" t="s">
        <v>727</v>
      </c>
      <c r="E2082" s="20" t="s">
        <v>4560</v>
      </c>
      <c r="F2082" s="20" t="s">
        <v>531</v>
      </c>
      <c r="G2082" s="20">
        <v>7.21</v>
      </c>
      <c r="H2082" s="20" t="s">
        <v>1679</v>
      </c>
      <c r="I2082" s="20" t="s">
        <v>4528</v>
      </c>
      <c r="J2082" s="20" t="s">
        <v>1681</v>
      </c>
      <c r="K2082" s="20" t="s">
        <v>1681</v>
      </c>
      <c r="L2082" s="20" t="s">
        <v>462</v>
      </c>
      <c r="M2082" s="20">
        <v>4</v>
      </c>
      <c r="N2082" s="20" t="s">
        <v>1679</v>
      </c>
      <c r="P2082" s="20">
        <v>0</v>
      </c>
      <c r="Q2082" s="20" t="s">
        <v>487</v>
      </c>
      <c r="R2082" s="20" t="s">
        <v>488</v>
      </c>
      <c r="S2082" s="20" t="s">
        <v>221</v>
      </c>
      <c r="T2082" s="20" t="s">
        <v>2050</v>
      </c>
      <c r="U2082" s="20" t="s">
        <v>4530</v>
      </c>
      <c r="V2082" s="20">
        <v>8</v>
      </c>
      <c r="W2082" s="20">
        <v>259</v>
      </c>
      <c r="Y2082" s="20" t="s">
        <v>1684</v>
      </c>
      <c r="Z2082" s="20" t="s">
        <v>1685</v>
      </c>
      <c r="AA2082" s="20">
        <v>1.5</v>
      </c>
      <c r="AB2082" s="20">
        <v>10</v>
      </c>
      <c r="AC2082" s="20">
        <v>10</v>
      </c>
      <c r="AD2082" s="20">
        <v>10</v>
      </c>
      <c r="AG2082" s="20" t="s">
        <v>2469</v>
      </c>
      <c r="AL2082" s="20" t="s">
        <v>1686</v>
      </c>
      <c r="AT2082" s="20" t="s">
        <v>1687</v>
      </c>
      <c r="AZ2082" s="20" t="s">
        <v>1660</v>
      </c>
      <c r="BE2082" s="20" t="s">
        <v>1749</v>
      </c>
      <c r="BJ2082" s="20" t="s">
        <v>1787</v>
      </c>
      <c r="BL2082" s="20">
        <v>396.55</v>
      </c>
      <c r="BM2082" s="20">
        <v>55</v>
      </c>
    </row>
    <row r="2083" spans="1:66" x14ac:dyDescent="0.25">
      <c r="A2083" s="20" t="s">
        <v>1677</v>
      </c>
      <c r="B2083" s="20" t="s">
        <v>462</v>
      </c>
      <c r="C2083" s="20" t="s">
        <v>734</v>
      </c>
      <c r="D2083" s="20" t="s">
        <v>727</v>
      </c>
      <c r="E2083" s="20" t="s">
        <v>4561</v>
      </c>
      <c r="F2083" s="20" t="s">
        <v>532</v>
      </c>
      <c r="G2083" s="20">
        <v>0.98</v>
      </c>
      <c r="H2083" s="20" t="s">
        <v>1679</v>
      </c>
      <c r="I2083" s="20" t="s">
        <v>4528</v>
      </c>
      <c r="J2083" s="20" t="s">
        <v>1681</v>
      </c>
      <c r="K2083" s="20" t="s">
        <v>1681</v>
      </c>
      <c r="L2083" s="20" t="s">
        <v>462</v>
      </c>
      <c r="M2083" s="20">
        <v>4</v>
      </c>
      <c r="N2083" s="20" t="s">
        <v>1679</v>
      </c>
      <c r="P2083" s="20">
        <v>0</v>
      </c>
      <c r="Q2083" s="20" t="s">
        <v>487</v>
      </c>
      <c r="R2083" s="20" t="s">
        <v>488</v>
      </c>
      <c r="S2083" s="20" t="s">
        <v>221</v>
      </c>
      <c r="T2083" s="20" t="s">
        <v>2050</v>
      </c>
      <c r="U2083" s="20" t="s">
        <v>4530</v>
      </c>
      <c r="V2083" s="20">
        <v>8</v>
      </c>
      <c r="W2083" s="20">
        <v>259</v>
      </c>
      <c r="Y2083" s="20" t="s">
        <v>1684</v>
      </c>
      <c r="Z2083" s="20" t="s">
        <v>1685</v>
      </c>
      <c r="AA2083" s="20">
        <v>1.5</v>
      </c>
      <c r="AB2083" s="20">
        <v>10</v>
      </c>
      <c r="AC2083" s="20">
        <v>10</v>
      </c>
      <c r="AD2083" s="20">
        <v>10</v>
      </c>
      <c r="AG2083" s="20" t="s">
        <v>2469</v>
      </c>
      <c r="AL2083" s="20" t="s">
        <v>1686</v>
      </c>
      <c r="AT2083" s="20" t="s">
        <v>1687</v>
      </c>
      <c r="AZ2083" s="20" t="s">
        <v>1660</v>
      </c>
      <c r="BE2083" s="20" t="s">
        <v>1749</v>
      </c>
      <c r="BJ2083" s="20" t="s">
        <v>1787</v>
      </c>
      <c r="BL2083" s="20">
        <v>53.9</v>
      </c>
      <c r="BM2083" s="20">
        <v>55</v>
      </c>
    </row>
    <row r="2084" spans="1:66" x14ac:dyDescent="0.25">
      <c r="A2084" s="20" t="s">
        <v>1677</v>
      </c>
      <c r="B2084" s="20" t="s">
        <v>462</v>
      </c>
      <c r="C2084" s="20" t="s">
        <v>734</v>
      </c>
      <c r="D2084" s="20" t="s">
        <v>727</v>
      </c>
      <c r="E2084" s="20" t="s">
        <v>4562</v>
      </c>
      <c r="F2084" s="20" t="s">
        <v>533</v>
      </c>
      <c r="G2084" s="20">
        <v>3.65</v>
      </c>
      <c r="H2084" s="20" t="s">
        <v>1679</v>
      </c>
      <c r="I2084" s="20" t="s">
        <v>4528</v>
      </c>
      <c r="J2084" s="20" t="s">
        <v>1681</v>
      </c>
      <c r="K2084" s="20" t="s">
        <v>1681</v>
      </c>
      <c r="L2084" s="20" t="s">
        <v>462</v>
      </c>
      <c r="M2084" s="20">
        <v>4</v>
      </c>
      <c r="N2084" s="20" t="s">
        <v>1679</v>
      </c>
      <c r="P2084" s="20">
        <v>0</v>
      </c>
      <c r="Q2084" s="20" t="s">
        <v>487</v>
      </c>
      <c r="R2084" s="20" t="s">
        <v>488</v>
      </c>
      <c r="S2084" s="20" t="s">
        <v>221</v>
      </c>
      <c r="T2084" s="20" t="s">
        <v>2050</v>
      </c>
      <c r="U2084" s="20" t="s">
        <v>4530</v>
      </c>
      <c r="V2084" s="20">
        <v>8</v>
      </c>
      <c r="W2084" s="20">
        <v>259</v>
      </c>
      <c r="Y2084" s="20" t="s">
        <v>1684</v>
      </c>
      <c r="Z2084" s="20" t="s">
        <v>1685</v>
      </c>
      <c r="AA2084" s="20">
        <v>1.5</v>
      </c>
      <c r="AB2084" s="20">
        <v>10</v>
      </c>
      <c r="AC2084" s="20">
        <v>10</v>
      </c>
      <c r="AD2084" s="20">
        <v>10</v>
      </c>
      <c r="AG2084" s="20" t="s">
        <v>2469</v>
      </c>
      <c r="AL2084" s="20" t="s">
        <v>1686</v>
      </c>
      <c r="AT2084" s="20" t="s">
        <v>1687</v>
      </c>
      <c r="AZ2084" s="20" t="s">
        <v>1660</v>
      </c>
      <c r="BE2084" s="20" t="s">
        <v>1749</v>
      </c>
      <c r="BJ2084" s="20" t="s">
        <v>1787</v>
      </c>
      <c r="BL2084" s="20">
        <v>200.75</v>
      </c>
      <c r="BM2084" s="20">
        <v>55</v>
      </c>
    </row>
    <row r="2085" spans="1:66" x14ac:dyDescent="0.25">
      <c r="A2085" s="20" t="s">
        <v>1677</v>
      </c>
      <c r="B2085" s="20" t="s">
        <v>462</v>
      </c>
      <c r="C2085" s="20" t="s">
        <v>734</v>
      </c>
      <c r="D2085" s="20" t="s">
        <v>727</v>
      </c>
      <c r="E2085" s="20" t="s">
        <v>4563</v>
      </c>
      <c r="F2085" s="20" t="s">
        <v>534</v>
      </c>
      <c r="G2085" s="20">
        <v>3.8</v>
      </c>
      <c r="H2085" s="20" t="s">
        <v>1679</v>
      </c>
      <c r="I2085" s="20" t="s">
        <v>4528</v>
      </c>
      <c r="J2085" s="20" t="s">
        <v>1681</v>
      </c>
      <c r="K2085" s="20" t="s">
        <v>1681</v>
      </c>
      <c r="L2085" s="20" t="s">
        <v>462</v>
      </c>
      <c r="M2085" s="20">
        <v>4</v>
      </c>
      <c r="N2085" s="20" t="s">
        <v>1679</v>
      </c>
      <c r="P2085" s="20">
        <v>0</v>
      </c>
      <c r="Q2085" s="20" t="s">
        <v>487</v>
      </c>
      <c r="R2085" s="20" t="s">
        <v>488</v>
      </c>
      <c r="S2085" s="20" t="s">
        <v>221</v>
      </c>
      <c r="T2085" s="20" t="s">
        <v>2050</v>
      </c>
      <c r="U2085" s="20" t="s">
        <v>4530</v>
      </c>
      <c r="V2085" s="20">
        <v>8</v>
      </c>
      <c r="W2085" s="20">
        <v>259</v>
      </c>
      <c r="Y2085" s="20" t="s">
        <v>1684</v>
      </c>
      <c r="Z2085" s="20" t="s">
        <v>1685</v>
      </c>
      <c r="AA2085" s="20">
        <v>1.5</v>
      </c>
      <c r="AB2085" s="20">
        <v>10</v>
      </c>
      <c r="AC2085" s="20">
        <v>10</v>
      </c>
      <c r="AD2085" s="20">
        <v>10</v>
      </c>
      <c r="AG2085" s="20" t="s">
        <v>2469</v>
      </c>
      <c r="AL2085" s="20" t="s">
        <v>1686</v>
      </c>
      <c r="AT2085" s="20" t="s">
        <v>1687</v>
      </c>
      <c r="AZ2085" s="20" t="s">
        <v>1660</v>
      </c>
      <c r="BE2085" s="20" t="s">
        <v>1749</v>
      </c>
      <c r="BJ2085" s="20" t="s">
        <v>1787</v>
      </c>
      <c r="BL2085" s="20">
        <v>209</v>
      </c>
      <c r="BM2085" s="20">
        <v>55</v>
      </c>
    </row>
    <row r="2086" spans="1:66" x14ac:dyDescent="0.25">
      <c r="A2086" s="20" t="s">
        <v>1677</v>
      </c>
      <c r="B2086" s="20" t="s">
        <v>462</v>
      </c>
      <c r="C2086" s="20" t="s">
        <v>734</v>
      </c>
      <c r="D2086" s="20" t="s">
        <v>727</v>
      </c>
      <c r="E2086" s="20" t="s">
        <v>4564</v>
      </c>
      <c r="F2086" s="20" t="s">
        <v>535</v>
      </c>
      <c r="G2086" s="20">
        <v>0.27</v>
      </c>
      <c r="H2086" s="20" t="s">
        <v>1679</v>
      </c>
      <c r="I2086" s="20" t="s">
        <v>4528</v>
      </c>
      <c r="J2086" s="20" t="s">
        <v>1681</v>
      </c>
      <c r="K2086" s="20" t="s">
        <v>1681</v>
      </c>
      <c r="L2086" s="20" t="s">
        <v>462</v>
      </c>
      <c r="M2086" s="20">
        <v>4</v>
      </c>
      <c r="N2086" s="20" t="s">
        <v>1679</v>
      </c>
      <c r="P2086" s="20">
        <v>0</v>
      </c>
      <c r="Q2086" s="20" t="s">
        <v>487</v>
      </c>
      <c r="R2086" s="20" t="s">
        <v>488</v>
      </c>
      <c r="S2086" s="20" t="s">
        <v>221</v>
      </c>
      <c r="T2086" s="20" t="s">
        <v>2050</v>
      </c>
      <c r="U2086" s="20" t="s">
        <v>4530</v>
      </c>
      <c r="V2086" s="20">
        <v>8</v>
      </c>
      <c r="W2086" s="20">
        <v>259</v>
      </c>
      <c r="Y2086" s="20" t="s">
        <v>1684</v>
      </c>
      <c r="Z2086" s="20" t="s">
        <v>1685</v>
      </c>
      <c r="AA2086" s="20">
        <v>1.5</v>
      </c>
      <c r="AB2086" s="20">
        <v>10</v>
      </c>
      <c r="AC2086" s="20">
        <v>10</v>
      </c>
      <c r="AD2086" s="20">
        <v>10</v>
      </c>
      <c r="AG2086" s="20" t="s">
        <v>2469</v>
      </c>
      <c r="AL2086" s="20" t="s">
        <v>1686</v>
      </c>
      <c r="AT2086" s="20" t="s">
        <v>1687</v>
      </c>
      <c r="AZ2086" s="20" t="s">
        <v>1660</v>
      </c>
      <c r="BE2086" s="20" t="s">
        <v>1749</v>
      </c>
      <c r="BJ2086" s="20" t="s">
        <v>1787</v>
      </c>
      <c r="BL2086" s="20">
        <v>14.85</v>
      </c>
      <c r="BM2086" s="20">
        <v>55</v>
      </c>
    </row>
    <row r="2087" spans="1:66" x14ac:dyDescent="0.25">
      <c r="A2087" s="20" t="s">
        <v>1677</v>
      </c>
      <c r="B2087" s="20" t="s">
        <v>462</v>
      </c>
      <c r="C2087" s="20" t="s">
        <v>734</v>
      </c>
      <c r="D2087" s="20" t="s">
        <v>727</v>
      </c>
      <c r="E2087" s="20" t="s">
        <v>4565</v>
      </c>
      <c r="F2087" s="20" t="s">
        <v>536</v>
      </c>
      <c r="G2087" s="20">
        <v>1.24</v>
      </c>
      <c r="H2087" s="20" t="s">
        <v>1679</v>
      </c>
      <c r="I2087" s="20" t="s">
        <v>4528</v>
      </c>
      <c r="J2087" s="20" t="s">
        <v>1681</v>
      </c>
      <c r="K2087" s="20" t="s">
        <v>1681</v>
      </c>
      <c r="L2087" s="20" t="s">
        <v>462</v>
      </c>
      <c r="M2087" s="20">
        <v>4</v>
      </c>
      <c r="N2087" s="20" t="s">
        <v>1679</v>
      </c>
      <c r="P2087" s="20">
        <v>0</v>
      </c>
      <c r="Q2087" s="20" t="s">
        <v>487</v>
      </c>
      <c r="R2087" s="20" t="s">
        <v>488</v>
      </c>
      <c r="S2087" s="20" t="s">
        <v>221</v>
      </c>
      <c r="T2087" s="20" t="s">
        <v>2050</v>
      </c>
      <c r="U2087" s="20" t="s">
        <v>4530</v>
      </c>
      <c r="V2087" s="20">
        <v>8</v>
      </c>
      <c r="W2087" s="20">
        <v>259</v>
      </c>
      <c r="Y2087" s="20" t="s">
        <v>1684</v>
      </c>
      <c r="Z2087" s="20" t="s">
        <v>1685</v>
      </c>
      <c r="AA2087" s="20">
        <v>1.5</v>
      </c>
      <c r="AB2087" s="20">
        <v>10</v>
      </c>
      <c r="AC2087" s="20">
        <v>10</v>
      </c>
      <c r="AD2087" s="20">
        <v>10</v>
      </c>
      <c r="AG2087" s="20" t="s">
        <v>2469</v>
      </c>
      <c r="AL2087" s="20" t="s">
        <v>1686</v>
      </c>
      <c r="AT2087" s="20" t="s">
        <v>1687</v>
      </c>
      <c r="AZ2087" s="20" t="s">
        <v>1660</v>
      </c>
      <c r="BE2087" s="20" t="s">
        <v>1749</v>
      </c>
      <c r="BJ2087" s="20" t="s">
        <v>1787</v>
      </c>
      <c r="BL2087" s="20">
        <v>68.2</v>
      </c>
      <c r="BM2087" s="20">
        <v>55</v>
      </c>
    </row>
    <row r="2088" spans="1:66" x14ac:dyDescent="0.25">
      <c r="A2088" s="20" t="s">
        <v>1677</v>
      </c>
      <c r="B2088" s="20" t="s">
        <v>462</v>
      </c>
      <c r="C2088" s="20" t="s">
        <v>734</v>
      </c>
      <c r="D2088" s="20" t="s">
        <v>727</v>
      </c>
      <c r="E2088" s="20" t="s">
        <v>4566</v>
      </c>
      <c r="F2088" s="20" t="s">
        <v>537</v>
      </c>
      <c r="G2088" s="20">
        <v>11.79</v>
      </c>
      <c r="H2088" s="20" t="s">
        <v>1679</v>
      </c>
      <c r="I2088" s="20" t="s">
        <v>4528</v>
      </c>
      <c r="J2088" s="20" t="s">
        <v>1681</v>
      </c>
      <c r="K2088" s="20" t="s">
        <v>1681</v>
      </c>
      <c r="L2088" s="20" t="s">
        <v>462</v>
      </c>
      <c r="M2088" s="20">
        <v>4</v>
      </c>
      <c r="N2088" s="20" t="s">
        <v>1679</v>
      </c>
      <c r="P2088" s="20">
        <v>0</v>
      </c>
      <c r="Q2088" s="20" t="s">
        <v>487</v>
      </c>
      <c r="R2088" s="20" t="s">
        <v>488</v>
      </c>
      <c r="S2088" s="20" t="s">
        <v>221</v>
      </c>
      <c r="T2088" s="20" t="s">
        <v>2050</v>
      </c>
      <c r="U2088" s="20" t="s">
        <v>4530</v>
      </c>
      <c r="V2088" s="20">
        <v>8</v>
      </c>
      <c r="W2088" s="20">
        <v>259</v>
      </c>
      <c r="Y2088" s="20" t="s">
        <v>1684</v>
      </c>
      <c r="Z2088" s="20" t="s">
        <v>1685</v>
      </c>
      <c r="AA2088" s="20">
        <v>1.5</v>
      </c>
      <c r="AB2088" s="20">
        <v>10</v>
      </c>
      <c r="AC2088" s="20">
        <v>10</v>
      </c>
      <c r="AD2088" s="20">
        <v>10</v>
      </c>
      <c r="AG2088" s="20" t="s">
        <v>2469</v>
      </c>
      <c r="AL2088" s="20" t="s">
        <v>1686</v>
      </c>
      <c r="AT2088" s="20" t="s">
        <v>1687</v>
      </c>
      <c r="AZ2088" s="20" t="s">
        <v>1660</v>
      </c>
      <c r="BE2088" s="20" t="s">
        <v>1749</v>
      </c>
      <c r="BJ2088" s="20" t="s">
        <v>1787</v>
      </c>
      <c r="BL2088" s="20">
        <v>648.45000000000005</v>
      </c>
      <c r="BM2088" s="20">
        <v>55</v>
      </c>
    </row>
    <row r="2089" spans="1:66" x14ac:dyDescent="0.25">
      <c r="A2089" s="20" t="s">
        <v>1677</v>
      </c>
      <c r="B2089" s="20" t="s">
        <v>462</v>
      </c>
      <c r="C2089" s="20" t="s">
        <v>734</v>
      </c>
      <c r="D2089" s="20" t="s">
        <v>727</v>
      </c>
      <c r="E2089" s="20" t="s">
        <v>4567</v>
      </c>
      <c r="F2089" s="20" t="s">
        <v>586</v>
      </c>
      <c r="G2089" s="20">
        <v>1.6</v>
      </c>
      <c r="H2089" s="20" t="s">
        <v>1679</v>
      </c>
      <c r="I2089" s="20" t="s">
        <v>4528</v>
      </c>
      <c r="J2089" s="20" t="s">
        <v>1681</v>
      </c>
      <c r="K2089" s="20" t="s">
        <v>1681</v>
      </c>
      <c r="L2089" s="20" t="s">
        <v>462</v>
      </c>
      <c r="M2089" s="20">
        <v>4</v>
      </c>
      <c r="N2089" s="20" t="s">
        <v>1679</v>
      </c>
      <c r="P2089" s="20">
        <v>0</v>
      </c>
      <c r="Q2089" s="20" t="s">
        <v>487</v>
      </c>
      <c r="R2089" s="20" t="s">
        <v>488</v>
      </c>
      <c r="S2089" s="20" t="s">
        <v>221</v>
      </c>
      <c r="T2089" s="20" t="s">
        <v>2050</v>
      </c>
      <c r="U2089" s="20" t="s">
        <v>4530</v>
      </c>
      <c r="V2089" s="20">
        <v>8</v>
      </c>
      <c r="W2089" s="20">
        <v>259</v>
      </c>
      <c r="Y2089" s="20" t="s">
        <v>1684</v>
      </c>
      <c r="Z2089" s="20" t="s">
        <v>1685</v>
      </c>
      <c r="AA2089" s="20">
        <v>1.5</v>
      </c>
      <c r="AB2089" s="20">
        <v>10</v>
      </c>
      <c r="AC2089" s="20">
        <v>10</v>
      </c>
      <c r="AD2089" s="20">
        <v>10</v>
      </c>
      <c r="AG2089" s="20" t="s">
        <v>2469</v>
      </c>
      <c r="AL2089" s="20" t="s">
        <v>1686</v>
      </c>
      <c r="AT2089" s="20" t="s">
        <v>1687</v>
      </c>
      <c r="AZ2089" s="20" t="s">
        <v>1660</v>
      </c>
      <c r="BE2089" s="20" t="s">
        <v>1749</v>
      </c>
      <c r="BJ2089" s="20" t="s">
        <v>1787</v>
      </c>
      <c r="BL2089" s="20">
        <v>88</v>
      </c>
      <c r="BM2089" s="20">
        <v>55</v>
      </c>
    </row>
    <row r="2090" spans="1:66" x14ac:dyDescent="0.25">
      <c r="A2090" s="20" t="s">
        <v>1677</v>
      </c>
      <c r="B2090" s="20" t="s">
        <v>462</v>
      </c>
      <c r="C2090" s="20" t="s">
        <v>734</v>
      </c>
      <c r="D2090" s="20" t="s">
        <v>727</v>
      </c>
      <c r="E2090" s="20" t="s">
        <v>4568</v>
      </c>
      <c r="F2090" s="20" t="s">
        <v>538</v>
      </c>
      <c r="G2090" s="20">
        <v>5.01</v>
      </c>
      <c r="H2090" s="20" t="s">
        <v>1679</v>
      </c>
      <c r="I2090" s="20" t="s">
        <v>4528</v>
      </c>
      <c r="J2090" s="20" t="s">
        <v>1681</v>
      </c>
      <c r="K2090" s="20" t="s">
        <v>1681</v>
      </c>
      <c r="L2090" s="20" t="s">
        <v>462</v>
      </c>
      <c r="M2090" s="20">
        <v>4</v>
      </c>
      <c r="N2090" s="20" t="s">
        <v>1679</v>
      </c>
      <c r="P2090" s="20">
        <v>0</v>
      </c>
      <c r="Q2090" s="20" t="s">
        <v>487</v>
      </c>
      <c r="R2090" s="20" t="s">
        <v>488</v>
      </c>
      <c r="S2090" s="20" t="s">
        <v>221</v>
      </c>
      <c r="T2090" s="20" t="s">
        <v>2050</v>
      </c>
      <c r="U2090" s="20" t="s">
        <v>4530</v>
      </c>
      <c r="V2090" s="20">
        <v>8</v>
      </c>
      <c r="W2090" s="20">
        <v>259</v>
      </c>
      <c r="Y2090" s="20" t="s">
        <v>1684</v>
      </c>
      <c r="Z2090" s="20" t="s">
        <v>1685</v>
      </c>
      <c r="AA2090" s="20">
        <v>1.5</v>
      </c>
      <c r="AB2090" s="20">
        <v>10</v>
      </c>
      <c r="AC2090" s="20">
        <v>10</v>
      </c>
      <c r="AD2090" s="20">
        <v>10</v>
      </c>
      <c r="AG2090" s="20" t="s">
        <v>2469</v>
      </c>
      <c r="AL2090" s="20" t="s">
        <v>1686</v>
      </c>
      <c r="AT2090" s="20" t="s">
        <v>1687</v>
      </c>
      <c r="AZ2090" s="20" t="s">
        <v>1660</v>
      </c>
      <c r="BE2090" s="20" t="s">
        <v>1749</v>
      </c>
      <c r="BJ2090" s="20" t="s">
        <v>1787</v>
      </c>
      <c r="BL2090" s="20">
        <v>275.55</v>
      </c>
      <c r="BM2090" s="20">
        <v>55</v>
      </c>
    </row>
    <row r="2091" spans="1:66" x14ac:dyDescent="0.25">
      <c r="A2091" s="20" t="s">
        <v>1677</v>
      </c>
      <c r="B2091" s="20" t="s">
        <v>462</v>
      </c>
      <c r="C2091" s="20" t="s">
        <v>735</v>
      </c>
      <c r="D2091" s="20" t="s">
        <v>727</v>
      </c>
      <c r="E2091" s="20" t="s">
        <v>4569</v>
      </c>
      <c r="F2091" s="20" t="s">
        <v>465</v>
      </c>
      <c r="G2091" s="20">
        <v>0.8</v>
      </c>
      <c r="H2091" s="20" t="s">
        <v>1679</v>
      </c>
      <c r="I2091" s="20" t="s">
        <v>4570</v>
      </c>
      <c r="J2091" s="20" t="s">
        <v>1681</v>
      </c>
      <c r="K2091" s="20" t="s">
        <v>1681</v>
      </c>
      <c r="L2091" s="20" t="s">
        <v>462</v>
      </c>
      <c r="M2091" s="20">
        <v>6</v>
      </c>
      <c r="N2091" s="20" t="s">
        <v>1679</v>
      </c>
      <c r="P2091" s="20">
        <v>0</v>
      </c>
      <c r="Q2091" s="20" t="s">
        <v>509</v>
      </c>
      <c r="R2091" s="20" t="s">
        <v>673</v>
      </c>
      <c r="S2091" s="20" t="s">
        <v>221</v>
      </c>
      <c r="T2091" s="20" t="s">
        <v>4571</v>
      </c>
      <c r="U2091" s="20" t="s">
        <v>1937</v>
      </c>
      <c r="V2091" s="20">
        <v>6</v>
      </c>
      <c r="W2091" s="20">
        <v>210</v>
      </c>
      <c r="Y2091" s="20" t="s">
        <v>1684</v>
      </c>
      <c r="Z2091" s="20" t="s">
        <v>1685</v>
      </c>
      <c r="AA2091" s="20">
        <v>1.5</v>
      </c>
      <c r="AB2091" s="20">
        <v>10</v>
      </c>
      <c r="AC2091" s="20">
        <v>10</v>
      </c>
      <c r="AD2091" s="20">
        <v>10</v>
      </c>
      <c r="AJ2091" s="20" t="s">
        <v>1815</v>
      </c>
      <c r="AL2091" s="20" t="s">
        <v>1686</v>
      </c>
      <c r="AM2091" s="20" t="s">
        <v>1647</v>
      </c>
      <c r="AT2091" s="20" t="s">
        <v>1687</v>
      </c>
      <c r="AU2091" s="20" t="s">
        <v>1786</v>
      </c>
      <c r="AY2091" s="20" t="s">
        <v>1835</v>
      </c>
      <c r="BE2091" s="20" t="s">
        <v>1749</v>
      </c>
      <c r="BL2091" s="20">
        <v>84</v>
      </c>
      <c r="BM2091" s="20">
        <v>105</v>
      </c>
      <c r="BN2091" s="20">
        <v>76.025000000000006</v>
      </c>
    </row>
    <row r="2092" spans="1:66" x14ac:dyDescent="0.25">
      <c r="A2092" s="20" t="s">
        <v>1677</v>
      </c>
      <c r="B2092" s="20" t="s">
        <v>462</v>
      </c>
      <c r="C2092" s="20" t="s">
        <v>735</v>
      </c>
      <c r="D2092" s="20" t="s">
        <v>727</v>
      </c>
      <c r="E2092" s="20" t="s">
        <v>4572</v>
      </c>
      <c r="F2092" s="20" t="s">
        <v>468</v>
      </c>
      <c r="G2092" s="20">
        <v>10.42</v>
      </c>
      <c r="H2092" s="20" t="s">
        <v>1679</v>
      </c>
      <c r="I2092" s="20" t="s">
        <v>4570</v>
      </c>
      <c r="J2092" s="20" t="s">
        <v>1681</v>
      </c>
      <c r="K2092" s="20" t="s">
        <v>1681</v>
      </c>
      <c r="L2092" s="20" t="s">
        <v>462</v>
      </c>
      <c r="M2092" s="20">
        <v>6</v>
      </c>
      <c r="N2092" s="20" t="s">
        <v>1679</v>
      </c>
      <c r="P2092" s="20">
        <v>0</v>
      </c>
      <c r="Q2092" s="20" t="s">
        <v>509</v>
      </c>
      <c r="R2092" s="20" t="s">
        <v>673</v>
      </c>
      <c r="S2092" s="20" t="s">
        <v>221</v>
      </c>
      <c r="T2092" s="20" t="s">
        <v>4571</v>
      </c>
      <c r="U2092" s="20" t="s">
        <v>1937</v>
      </c>
      <c r="V2092" s="20">
        <v>6</v>
      </c>
      <c r="W2092" s="20">
        <v>210</v>
      </c>
      <c r="Y2092" s="20" t="s">
        <v>1684</v>
      </c>
      <c r="Z2092" s="20" t="s">
        <v>1685</v>
      </c>
      <c r="AA2092" s="20">
        <v>1.5</v>
      </c>
      <c r="AB2092" s="20">
        <v>10</v>
      </c>
      <c r="AC2092" s="20">
        <v>10</v>
      </c>
      <c r="AD2092" s="20">
        <v>10</v>
      </c>
      <c r="AJ2092" s="20" t="s">
        <v>1815</v>
      </c>
      <c r="AL2092" s="20" t="s">
        <v>1686</v>
      </c>
      <c r="AM2092" s="20" t="s">
        <v>1647</v>
      </c>
      <c r="AT2092" s="20" t="s">
        <v>1687</v>
      </c>
      <c r="AU2092" s="20" t="s">
        <v>1786</v>
      </c>
      <c r="AY2092" s="20" t="s">
        <v>1835</v>
      </c>
      <c r="BE2092" s="20" t="s">
        <v>1749</v>
      </c>
      <c r="BL2092" s="20">
        <v>1094.0999999999999</v>
      </c>
      <c r="BM2092" s="20">
        <v>105</v>
      </c>
      <c r="BN2092" s="20">
        <v>990.24400000000003</v>
      </c>
    </row>
    <row r="2093" spans="1:66" x14ac:dyDescent="0.25">
      <c r="A2093" s="20" t="s">
        <v>1677</v>
      </c>
      <c r="B2093" s="20" t="s">
        <v>462</v>
      </c>
      <c r="C2093" s="20" t="s">
        <v>735</v>
      </c>
      <c r="D2093" s="20" t="s">
        <v>727</v>
      </c>
      <c r="E2093" s="20" t="s">
        <v>4573</v>
      </c>
      <c r="F2093" s="20" t="s">
        <v>470</v>
      </c>
      <c r="G2093" s="20">
        <v>7.5</v>
      </c>
      <c r="H2093" s="20" t="s">
        <v>1679</v>
      </c>
      <c r="I2093" s="20" t="s">
        <v>4570</v>
      </c>
      <c r="J2093" s="20" t="s">
        <v>1681</v>
      </c>
      <c r="K2093" s="20" t="s">
        <v>1681</v>
      </c>
      <c r="L2093" s="20" t="s">
        <v>462</v>
      </c>
      <c r="M2093" s="20">
        <v>6</v>
      </c>
      <c r="N2093" s="20" t="s">
        <v>1679</v>
      </c>
      <c r="P2093" s="20">
        <v>0</v>
      </c>
      <c r="Q2093" s="20" t="s">
        <v>509</v>
      </c>
      <c r="R2093" s="20" t="s">
        <v>673</v>
      </c>
      <c r="S2093" s="20" t="s">
        <v>221</v>
      </c>
      <c r="T2093" s="20" t="s">
        <v>4571</v>
      </c>
      <c r="U2093" s="20" t="s">
        <v>1937</v>
      </c>
      <c r="V2093" s="20">
        <v>6</v>
      </c>
      <c r="W2093" s="20">
        <v>210</v>
      </c>
      <c r="Y2093" s="20" t="s">
        <v>1684</v>
      </c>
      <c r="Z2093" s="20" t="s">
        <v>1685</v>
      </c>
      <c r="AA2093" s="20">
        <v>1.5</v>
      </c>
      <c r="AB2093" s="20">
        <v>10</v>
      </c>
      <c r="AC2093" s="20">
        <v>10</v>
      </c>
      <c r="AD2093" s="20">
        <v>10</v>
      </c>
      <c r="AJ2093" s="20" t="s">
        <v>1815</v>
      </c>
      <c r="AL2093" s="20" t="s">
        <v>1686</v>
      </c>
      <c r="AM2093" s="20" t="s">
        <v>1647</v>
      </c>
      <c r="AT2093" s="20" t="s">
        <v>1687</v>
      </c>
      <c r="AU2093" s="20" t="s">
        <v>1786</v>
      </c>
      <c r="AY2093" s="20" t="s">
        <v>1835</v>
      </c>
      <c r="BE2093" s="20" t="s">
        <v>1749</v>
      </c>
      <c r="BL2093" s="20">
        <v>787.5</v>
      </c>
      <c r="BM2093" s="20">
        <v>105</v>
      </c>
      <c r="BN2093" s="20">
        <v>712.74900000000002</v>
      </c>
    </row>
    <row r="2094" spans="1:66" x14ac:dyDescent="0.25">
      <c r="A2094" s="20" t="s">
        <v>1677</v>
      </c>
      <c r="B2094" s="20" t="s">
        <v>462</v>
      </c>
      <c r="C2094" s="20" t="s">
        <v>735</v>
      </c>
      <c r="D2094" s="20" t="s">
        <v>727</v>
      </c>
      <c r="E2094" s="20" t="s">
        <v>4574</v>
      </c>
      <c r="F2094" s="20" t="s">
        <v>471</v>
      </c>
      <c r="G2094" s="20">
        <v>15.02</v>
      </c>
      <c r="H2094" s="20" t="s">
        <v>1679</v>
      </c>
      <c r="I2094" s="20" t="s">
        <v>4570</v>
      </c>
      <c r="J2094" s="20" t="s">
        <v>1681</v>
      </c>
      <c r="K2094" s="20" t="s">
        <v>1681</v>
      </c>
      <c r="L2094" s="20" t="s">
        <v>462</v>
      </c>
      <c r="M2094" s="20">
        <v>6</v>
      </c>
      <c r="N2094" s="20" t="s">
        <v>1679</v>
      </c>
      <c r="P2094" s="20">
        <v>0</v>
      </c>
      <c r="Q2094" s="20" t="s">
        <v>509</v>
      </c>
      <c r="R2094" s="20" t="s">
        <v>673</v>
      </c>
      <c r="S2094" s="20" t="s">
        <v>221</v>
      </c>
      <c r="T2094" s="20" t="s">
        <v>4571</v>
      </c>
      <c r="U2094" s="20" t="s">
        <v>1937</v>
      </c>
      <c r="V2094" s="20">
        <v>6</v>
      </c>
      <c r="W2094" s="20">
        <v>210</v>
      </c>
      <c r="Y2094" s="20" t="s">
        <v>1684</v>
      </c>
      <c r="Z2094" s="20" t="s">
        <v>1685</v>
      </c>
      <c r="AA2094" s="20">
        <v>1.5</v>
      </c>
      <c r="AB2094" s="20">
        <v>10</v>
      </c>
      <c r="AC2094" s="20">
        <v>10</v>
      </c>
      <c r="AD2094" s="20">
        <v>10</v>
      </c>
      <c r="AJ2094" s="20" t="s">
        <v>1815</v>
      </c>
      <c r="AL2094" s="20" t="s">
        <v>1686</v>
      </c>
      <c r="AM2094" s="20" t="s">
        <v>1647</v>
      </c>
      <c r="AT2094" s="20" t="s">
        <v>1687</v>
      </c>
      <c r="AU2094" s="20" t="s">
        <v>1786</v>
      </c>
      <c r="AY2094" s="20" t="s">
        <v>1835</v>
      </c>
      <c r="BE2094" s="20" t="s">
        <v>1749</v>
      </c>
      <c r="BL2094" s="20">
        <v>1577.1</v>
      </c>
      <c r="BM2094" s="20">
        <v>105</v>
      </c>
      <c r="BN2094" s="20">
        <v>1427.3920000000001</v>
      </c>
    </row>
    <row r="2095" spans="1:66" x14ac:dyDescent="0.25">
      <c r="A2095" s="20" t="s">
        <v>1677</v>
      </c>
      <c r="B2095" s="20" t="s">
        <v>462</v>
      </c>
      <c r="C2095" s="20" t="s">
        <v>735</v>
      </c>
      <c r="D2095" s="20" t="s">
        <v>727</v>
      </c>
      <c r="E2095" s="20" t="s">
        <v>4575</v>
      </c>
      <c r="F2095" s="20" t="s">
        <v>472</v>
      </c>
      <c r="G2095" s="20">
        <v>7.57</v>
      </c>
      <c r="H2095" s="20" t="s">
        <v>1679</v>
      </c>
      <c r="I2095" s="20" t="s">
        <v>4570</v>
      </c>
      <c r="J2095" s="20" t="s">
        <v>1681</v>
      </c>
      <c r="K2095" s="20" t="s">
        <v>1681</v>
      </c>
      <c r="L2095" s="20" t="s">
        <v>462</v>
      </c>
      <c r="M2095" s="20">
        <v>4</v>
      </c>
      <c r="N2095" s="20" t="s">
        <v>1679</v>
      </c>
      <c r="P2095" s="20">
        <v>0</v>
      </c>
      <c r="Q2095" s="20" t="s">
        <v>545</v>
      </c>
      <c r="R2095" s="20" t="s">
        <v>488</v>
      </c>
      <c r="S2095" s="20" t="s">
        <v>221</v>
      </c>
      <c r="T2095" s="20" t="s">
        <v>4576</v>
      </c>
      <c r="U2095" s="20" t="s">
        <v>4577</v>
      </c>
      <c r="V2095" s="20">
        <v>6</v>
      </c>
      <c r="W2095" s="20">
        <v>210</v>
      </c>
      <c r="Y2095" s="20" t="s">
        <v>1684</v>
      </c>
      <c r="Z2095" s="20" t="s">
        <v>1685</v>
      </c>
      <c r="AA2095" s="20">
        <v>1.5</v>
      </c>
      <c r="AB2095" s="20">
        <v>10</v>
      </c>
      <c r="AC2095" s="20">
        <v>10</v>
      </c>
      <c r="AD2095" s="20">
        <v>10</v>
      </c>
      <c r="AL2095" s="20" t="s">
        <v>1686</v>
      </c>
      <c r="AM2095" s="20" t="s">
        <v>1647</v>
      </c>
      <c r="AT2095" s="20" t="s">
        <v>1687</v>
      </c>
      <c r="AU2095" s="20" t="s">
        <v>1786</v>
      </c>
      <c r="BE2095" s="20" t="s">
        <v>1749</v>
      </c>
      <c r="BL2095" s="20">
        <v>605.6</v>
      </c>
      <c r="BM2095" s="20">
        <v>80</v>
      </c>
    </row>
    <row r="2096" spans="1:66" x14ac:dyDescent="0.25">
      <c r="A2096" s="20" t="s">
        <v>1677</v>
      </c>
      <c r="B2096" s="20" t="s">
        <v>462</v>
      </c>
      <c r="C2096" s="20" t="s">
        <v>735</v>
      </c>
      <c r="D2096" s="20" t="s">
        <v>727</v>
      </c>
      <c r="E2096" s="20" t="s">
        <v>4578</v>
      </c>
      <c r="F2096" s="20" t="s">
        <v>473</v>
      </c>
      <c r="G2096" s="20">
        <v>5.7</v>
      </c>
      <c r="H2096" s="20" t="s">
        <v>1679</v>
      </c>
      <c r="I2096" s="20" t="s">
        <v>4570</v>
      </c>
      <c r="J2096" s="20" t="s">
        <v>1681</v>
      </c>
      <c r="K2096" s="20" t="s">
        <v>1681</v>
      </c>
      <c r="L2096" s="20" t="s">
        <v>462</v>
      </c>
      <c r="M2096" s="20">
        <v>4</v>
      </c>
      <c r="N2096" s="20" t="s">
        <v>1679</v>
      </c>
      <c r="P2096" s="20">
        <v>0</v>
      </c>
      <c r="Q2096" s="20" t="s">
        <v>499</v>
      </c>
      <c r="R2096" s="20" t="s">
        <v>542</v>
      </c>
      <c r="S2096" s="20" t="s">
        <v>221</v>
      </c>
      <c r="T2096" s="20" t="s">
        <v>4579</v>
      </c>
      <c r="U2096" s="20" t="s">
        <v>4577</v>
      </c>
      <c r="V2096" s="20">
        <v>6</v>
      </c>
      <c r="W2096" s="20">
        <v>210</v>
      </c>
      <c r="Y2096" s="20" t="s">
        <v>1684</v>
      </c>
      <c r="Z2096" s="20" t="s">
        <v>1685</v>
      </c>
      <c r="AA2096" s="20">
        <v>1.5</v>
      </c>
      <c r="AB2096" s="20">
        <v>10</v>
      </c>
      <c r="AC2096" s="20">
        <v>10</v>
      </c>
      <c r="AD2096" s="20">
        <v>10</v>
      </c>
      <c r="AL2096" s="20" t="s">
        <v>1686</v>
      </c>
      <c r="AT2096" s="20" t="s">
        <v>1687</v>
      </c>
      <c r="AU2096" s="20" t="s">
        <v>1786</v>
      </c>
      <c r="BE2096" s="20" t="s">
        <v>1749</v>
      </c>
      <c r="BL2096" s="20">
        <v>399</v>
      </c>
      <c r="BM2096" s="20">
        <v>70</v>
      </c>
    </row>
    <row r="2097" spans="1:65" x14ac:dyDescent="0.25">
      <c r="A2097" s="20" t="s">
        <v>1677</v>
      </c>
      <c r="B2097" s="20" t="s">
        <v>462</v>
      </c>
      <c r="C2097" s="20" t="s">
        <v>735</v>
      </c>
      <c r="D2097" s="20" t="s">
        <v>727</v>
      </c>
      <c r="E2097" s="20" t="s">
        <v>4580</v>
      </c>
      <c r="F2097" s="20" t="s">
        <v>474</v>
      </c>
      <c r="G2097" s="20">
        <v>21.54</v>
      </c>
      <c r="H2097" s="20" t="s">
        <v>1679</v>
      </c>
      <c r="I2097" s="20" t="s">
        <v>4570</v>
      </c>
      <c r="J2097" s="20" t="s">
        <v>1681</v>
      </c>
      <c r="K2097" s="20" t="s">
        <v>1681</v>
      </c>
      <c r="L2097" s="20" t="s">
        <v>462</v>
      </c>
      <c r="M2097" s="20">
        <v>4</v>
      </c>
      <c r="N2097" s="20" t="s">
        <v>1679</v>
      </c>
      <c r="P2097" s="20">
        <v>0</v>
      </c>
      <c r="Q2097" s="20" t="s">
        <v>499</v>
      </c>
      <c r="R2097" s="20" t="s">
        <v>542</v>
      </c>
      <c r="S2097" s="20" t="s">
        <v>221</v>
      </c>
      <c r="T2097" s="20" t="s">
        <v>4579</v>
      </c>
      <c r="U2097" s="20" t="s">
        <v>4577</v>
      </c>
      <c r="V2097" s="20">
        <v>6</v>
      </c>
      <c r="W2097" s="20">
        <v>210</v>
      </c>
      <c r="Y2097" s="20" t="s">
        <v>1684</v>
      </c>
      <c r="Z2097" s="20" t="s">
        <v>1685</v>
      </c>
      <c r="AA2097" s="20">
        <v>1.5</v>
      </c>
      <c r="AB2097" s="20">
        <v>10</v>
      </c>
      <c r="AC2097" s="20">
        <v>10</v>
      </c>
      <c r="AD2097" s="20">
        <v>10</v>
      </c>
      <c r="AL2097" s="20" t="s">
        <v>1686</v>
      </c>
      <c r="AM2097" s="20" t="s">
        <v>1647</v>
      </c>
      <c r="AT2097" s="20" t="s">
        <v>1687</v>
      </c>
      <c r="AU2097" s="20" t="s">
        <v>1786</v>
      </c>
      <c r="BE2097" s="20" t="s">
        <v>1749</v>
      </c>
      <c r="BL2097" s="20">
        <v>1507.8</v>
      </c>
      <c r="BM2097" s="20">
        <v>70</v>
      </c>
    </row>
    <row r="2098" spans="1:65" x14ac:dyDescent="0.25">
      <c r="A2098" s="20" t="s">
        <v>1677</v>
      </c>
      <c r="B2098" s="20" t="s">
        <v>462</v>
      </c>
      <c r="C2098" s="20" t="s">
        <v>735</v>
      </c>
      <c r="D2098" s="20" t="s">
        <v>727</v>
      </c>
      <c r="E2098" s="20" t="s">
        <v>4581</v>
      </c>
      <c r="F2098" s="20" t="s">
        <v>475</v>
      </c>
      <c r="G2098" s="20">
        <v>27.56</v>
      </c>
      <c r="H2098" s="20" t="s">
        <v>1679</v>
      </c>
      <c r="I2098" s="20" t="s">
        <v>4570</v>
      </c>
      <c r="J2098" s="20" t="s">
        <v>1681</v>
      </c>
      <c r="K2098" s="20" t="s">
        <v>1681</v>
      </c>
      <c r="L2098" s="20" t="s">
        <v>462</v>
      </c>
      <c r="M2098" s="20">
        <v>4</v>
      </c>
      <c r="N2098" s="20" t="s">
        <v>1679</v>
      </c>
      <c r="P2098" s="20">
        <v>0</v>
      </c>
      <c r="Q2098" s="20" t="s">
        <v>545</v>
      </c>
      <c r="R2098" s="20" t="s">
        <v>488</v>
      </c>
      <c r="S2098" s="20" t="s">
        <v>221</v>
      </c>
      <c r="T2098" s="20" t="s">
        <v>4576</v>
      </c>
      <c r="U2098" s="20" t="s">
        <v>4577</v>
      </c>
      <c r="V2098" s="20">
        <v>6</v>
      </c>
      <c r="W2098" s="20">
        <v>210</v>
      </c>
      <c r="Y2098" s="20" t="s">
        <v>1684</v>
      </c>
      <c r="Z2098" s="20" t="s">
        <v>1685</v>
      </c>
      <c r="AA2098" s="20">
        <v>1.5</v>
      </c>
      <c r="AB2098" s="20">
        <v>10</v>
      </c>
      <c r="AC2098" s="20">
        <v>10</v>
      </c>
      <c r="AD2098" s="20">
        <v>10</v>
      </c>
      <c r="AL2098" s="20" t="s">
        <v>1686</v>
      </c>
      <c r="AM2098" s="20" t="s">
        <v>1647</v>
      </c>
      <c r="AT2098" s="20" t="s">
        <v>1687</v>
      </c>
      <c r="AU2098" s="20" t="s">
        <v>1786</v>
      </c>
      <c r="BE2098" s="20" t="s">
        <v>1749</v>
      </c>
      <c r="BL2098" s="20">
        <v>2204.8000000000002</v>
      </c>
      <c r="BM2098" s="20">
        <v>80</v>
      </c>
    </row>
    <row r="2099" spans="1:65" x14ac:dyDescent="0.25">
      <c r="A2099" s="20" t="s">
        <v>1677</v>
      </c>
      <c r="B2099" s="20" t="s">
        <v>462</v>
      </c>
      <c r="C2099" s="20" t="s">
        <v>735</v>
      </c>
      <c r="D2099" s="20" t="s">
        <v>727</v>
      </c>
      <c r="E2099" s="20" t="s">
        <v>4582</v>
      </c>
      <c r="F2099" s="20" t="s">
        <v>476</v>
      </c>
      <c r="G2099" s="20">
        <v>3.85</v>
      </c>
      <c r="H2099" s="20" t="s">
        <v>1679</v>
      </c>
      <c r="I2099" s="20" t="s">
        <v>4570</v>
      </c>
      <c r="J2099" s="20" t="s">
        <v>1681</v>
      </c>
      <c r="K2099" s="20" t="s">
        <v>1681</v>
      </c>
      <c r="L2099" s="20" t="s">
        <v>462</v>
      </c>
      <c r="M2099" s="20">
        <v>4</v>
      </c>
      <c r="N2099" s="20" t="s">
        <v>1679</v>
      </c>
      <c r="P2099" s="20">
        <v>0</v>
      </c>
      <c r="Q2099" s="20" t="s">
        <v>545</v>
      </c>
      <c r="R2099" s="20" t="s">
        <v>488</v>
      </c>
      <c r="S2099" s="20" t="s">
        <v>221</v>
      </c>
      <c r="T2099" s="20" t="s">
        <v>4576</v>
      </c>
      <c r="U2099" s="20" t="s">
        <v>4577</v>
      </c>
      <c r="V2099" s="20">
        <v>6</v>
      </c>
      <c r="W2099" s="20">
        <v>210</v>
      </c>
      <c r="Y2099" s="20" t="s">
        <v>1684</v>
      </c>
      <c r="Z2099" s="20" t="s">
        <v>1685</v>
      </c>
      <c r="AA2099" s="20">
        <v>1.5</v>
      </c>
      <c r="AB2099" s="20">
        <v>10</v>
      </c>
      <c r="AC2099" s="20">
        <v>10</v>
      </c>
      <c r="AD2099" s="20">
        <v>10</v>
      </c>
      <c r="AL2099" s="20" t="s">
        <v>1686</v>
      </c>
      <c r="AM2099" s="20" t="s">
        <v>1647</v>
      </c>
      <c r="AT2099" s="20" t="s">
        <v>1687</v>
      </c>
      <c r="AU2099" s="20" t="s">
        <v>1786</v>
      </c>
      <c r="BE2099" s="20" t="s">
        <v>1749</v>
      </c>
      <c r="BL2099" s="20">
        <v>308</v>
      </c>
      <c r="BM2099" s="20">
        <v>80</v>
      </c>
    </row>
    <row r="2100" spans="1:65" x14ac:dyDescent="0.25">
      <c r="A2100" s="20" t="s">
        <v>1677</v>
      </c>
      <c r="B2100" s="20" t="s">
        <v>462</v>
      </c>
      <c r="C2100" s="20" t="s">
        <v>735</v>
      </c>
      <c r="D2100" s="20" t="s">
        <v>727</v>
      </c>
      <c r="E2100" s="20" t="s">
        <v>4583</v>
      </c>
      <c r="F2100" s="20" t="s">
        <v>477</v>
      </c>
      <c r="G2100" s="20">
        <v>7.85</v>
      </c>
      <c r="H2100" s="20" t="s">
        <v>1679</v>
      </c>
      <c r="I2100" s="20" t="s">
        <v>4570</v>
      </c>
      <c r="J2100" s="20" t="s">
        <v>1681</v>
      </c>
      <c r="K2100" s="20" t="s">
        <v>1681</v>
      </c>
      <c r="L2100" s="20" t="s">
        <v>462</v>
      </c>
      <c r="M2100" s="20">
        <v>4</v>
      </c>
      <c r="N2100" s="20" t="s">
        <v>1679</v>
      </c>
      <c r="P2100" s="20">
        <v>0</v>
      </c>
      <c r="Q2100" s="20" t="s">
        <v>545</v>
      </c>
      <c r="R2100" s="20" t="s">
        <v>488</v>
      </c>
      <c r="S2100" s="20" t="s">
        <v>221</v>
      </c>
      <c r="T2100" s="20" t="s">
        <v>4576</v>
      </c>
      <c r="U2100" s="20" t="s">
        <v>4577</v>
      </c>
      <c r="V2100" s="20">
        <v>6</v>
      </c>
      <c r="W2100" s="20">
        <v>210</v>
      </c>
      <c r="Y2100" s="20" t="s">
        <v>1684</v>
      </c>
      <c r="Z2100" s="20" t="s">
        <v>1685</v>
      </c>
      <c r="AA2100" s="20">
        <v>1.5</v>
      </c>
      <c r="AB2100" s="20">
        <v>10</v>
      </c>
      <c r="AC2100" s="20">
        <v>10</v>
      </c>
      <c r="AD2100" s="20">
        <v>10</v>
      </c>
      <c r="AL2100" s="20" t="s">
        <v>1686</v>
      </c>
      <c r="AM2100" s="20" t="s">
        <v>1647</v>
      </c>
      <c r="AT2100" s="20" t="s">
        <v>1687</v>
      </c>
      <c r="AU2100" s="20" t="s">
        <v>1786</v>
      </c>
      <c r="BE2100" s="20" t="s">
        <v>1749</v>
      </c>
      <c r="BL2100" s="20">
        <v>628</v>
      </c>
      <c r="BM2100" s="20">
        <v>80</v>
      </c>
    </row>
    <row r="2101" spans="1:65" x14ac:dyDescent="0.25">
      <c r="A2101" s="20" t="s">
        <v>1677</v>
      </c>
      <c r="B2101" s="20" t="s">
        <v>462</v>
      </c>
      <c r="C2101" s="20" t="s">
        <v>735</v>
      </c>
      <c r="D2101" s="20" t="s">
        <v>727</v>
      </c>
      <c r="E2101" s="20" t="s">
        <v>4584</v>
      </c>
      <c r="F2101" s="20" t="s">
        <v>478</v>
      </c>
      <c r="G2101" s="20">
        <v>15.09</v>
      </c>
      <c r="H2101" s="20" t="s">
        <v>1679</v>
      </c>
      <c r="I2101" s="20" t="s">
        <v>4570</v>
      </c>
      <c r="J2101" s="20" t="s">
        <v>1681</v>
      </c>
      <c r="K2101" s="20" t="s">
        <v>1681</v>
      </c>
      <c r="L2101" s="20" t="s">
        <v>462</v>
      </c>
      <c r="M2101" s="20">
        <v>4</v>
      </c>
      <c r="N2101" s="20" t="s">
        <v>1679</v>
      </c>
      <c r="P2101" s="20">
        <v>0</v>
      </c>
      <c r="Q2101" s="20" t="s">
        <v>545</v>
      </c>
      <c r="R2101" s="20" t="s">
        <v>488</v>
      </c>
      <c r="S2101" s="20" t="s">
        <v>221</v>
      </c>
      <c r="T2101" s="20" t="s">
        <v>4576</v>
      </c>
      <c r="U2101" s="20" t="s">
        <v>4577</v>
      </c>
      <c r="V2101" s="20">
        <v>6</v>
      </c>
      <c r="W2101" s="20">
        <v>210</v>
      </c>
      <c r="Y2101" s="20" t="s">
        <v>1684</v>
      </c>
      <c r="Z2101" s="20" t="s">
        <v>1685</v>
      </c>
      <c r="AA2101" s="20">
        <v>1.5</v>
      </c>
      <c r="AB2101" s="20">
        <v>10</v>
      </c>
      <c r="AC2101" s="20">
        <v>10</v>
      </c>
      <c r="AD2101" s="20">
        <v>10</v>
      </c>
      <c r="AL2101" s="20" t="s">
        <v>1686</v>
      </c>
      <c r="AM2101" s="20" t="s">
        <v>1647</v>
      </c>
      <c r="AT2101" s="20" t="s">
        <v>1687</v>
      </c>
      <c r="AU2101" s="20" t="s">
        <v>1786</v>
      </c>
      <c r="BE2101" s="20" t="s">
        <v>1749</v>
      </c>
      <c r="BL2101" s="20">
        <v>1207.2</v>
      </c>
      <c r="BM2101" s="20">
        <v>80</v>
      </c>
    </row>
    <row r="2102" spans="1:65" x14ac:dyDescent="0.25">
      <c r="A2102" s="20" t="s">
        <v>1677</v>
      </c>
      <c r="B2102" s="20" t="s">
        <v>462</v>
      </c>
      <c r="C2102" s="20" t="s">
        <v>735</v>
      </c>
      <c r="D2102" s="20" t="s">
        <v>727</v>
      </c>
      <c r="E2102" s="20" t="s">
        <v>4585</v>
      </c>
      <c r="F2102" s="20" t="s">
        <v>479</v>
      </c>
      <c r="G2102" s="20">
        <v>6.77</v>
      </c>
      <c r="H2102" s="20" t="s">
        <v>1679</v>
      </c>
      <c r="I2102" s="20" t="s">
        <v>4570</v>
      </c>
      <c r="J2102" s="20" t="s">
        <v>1681</v>
      </c>
      <c r="K2102" s="20" t="s">
        <v>1681</v>
      </c>
      <c r="L2102" s="20" t="s">
        <v>462</v>
      </c>
      <c r="M2102" s="20">
        <v>4</v>
      </c>
      <c r="N2102" s="20" t="s">
        <v>1679</v>
      </c>
      <c r="P2102" s="20">
        <v>0</v>
      </c>
      <c r="Q2102" s="20" t="s">
        <v>545</v>
      </c>
      <c r="R2102" s="20" t="s">
        <v>542</v>
      </c>
      <c r="S2102" s="20" t="s">
        <v>221</v>
      </c>
      <c r="T2102" s="20" t="s">
        <v>4586</v>
      </c>
      <c r="U2102" s="20" t="s">
        <v>4577</v>
      </c>
      <c r="V2102" s="20">
        <v>6</v>
      </c>
      <c r="W2102" s="20">
        <v>210</v>
      </c>
      <c r="Y2102" s="20" t="s">
        <v>1684</v>
      </c>
      <c r="Z2102" s="20" t="s">
        <v>1685</v>
      </c>
      <c r="AA2102" s="20">
        <v>1.5</v>
      </c>
      <c r="AB2102" s="20">
        <v>10</v>
      </c>
      <c r="AC2102" s="20">
        <v>10</v>
      </c>
      <c r="AD2102" s="20">
        <v>10</v>
      </c>
      <c r="AL2102" s="20" t="s">
        <v>1686</v>
      </c>
      <c r="AM2102" s="20" t="s">
        <v>1647</v>
      </c>
      <c r="AT2102" s="20" t="s">
        <v>1687</v>
      </c>
      <c r="AU2102" s="20" t="s">
        <v>1786</v>
      </c>
      <c r="BE2102" s="20" t="s">
        <v>1749</v>
      </c>
      <c r="BL2102" s="20">
        <v>541.6</v>
      </c>
      <c r="BM2102" s="20">
        <v>80</v>
      </c>
    </row>
    <row r="2103" spans="1:65" x14ac:dyDescent="0.25">
      <c r="A2103" s="20" t="s">
        <v>1677</v>
      </c>
      <c r="B2103" s="20" t="s">
        <v>462</v>
      </c>
      <c r="C2103" s="20" t="s">
        <v>735</v>
      </c>
      <c r="D2103" s="20" t="s">
        <v>727</v>
      </c>
      <c r="E2103" s="20" t="s">
        <v>4587</v>
      </c>
      <c r="F2103" s="20" t="s">
        <v>480</v>
      </c>
      <c r="G2103" s="20">
        <v>9.75</v>
      </c>
      <c r="H2103" s="20" t="s">
        <v>1679</v>
      </c>
      <c r="I2103" s="20" t="s">
        <v>4570</v>
      </c>
      <c r="J2103" s="20" t="s">
        <v>1681</v>
      </c>
      <c r="K2103" s="20" t="s">
        <v>1681</v>
      </c>
      <c r="L2103" s="20" t="s">
        <v>462</v>
      </c>
      <c r="M2103" s="20">
        <v>4</v>
      </c>
      <c r="N2103" s="20" t="s">
        <v>1679</v>
      </c>
      <c r="P2103" s="20">
        <v>0</v>
      </c>
      <c r="Q2103" s="20" t="s">
        <v>545</v>
      </c>
      <c r="R2103" s="20" t="s">
        <v>542</v>
      </c>
      <c r="S2103" s="20" t="s">
        <v>221</v>
      </c>
      <c r="T2103" s="20" t="s">
        <v>4586</v>
      </c>
      <c r="U2103" s="20" t="s">
        <v>4577</v>
      </c>
      <c r="V2103" s="20">
        <v>6</v>
      </c>
      <c r="W2103" s="20">
        <v>210</v>
      </c>
      <c r="Y2103" s="20" t="s">
        <v>1684</v>
      </c>
      <c r="Z2103" s="20" t="s">
        <v>1685</v>
      </c>
      <c r="AA2103" s="20">
        <v>1.5</v>
      </c>
      <c r="AB2103" s="20">
        <v>10</v>
      </c>
      <c r="AC2103" s="20">
        <v>10</v>
      </c>
      <c r="AD2103" s="20">
        <v>10</v>
      </c>
      <c r="AL2103" s="20" t="s">
        <v>1686</v>
      </c>
      <c r="AM2103" s="20" t="s">
        <v>1647</v>
      </c>
      <c r="AT2103" s="20" t="s">
        <v>1687</v>
      </c>
      <c r="AU2103" s="20" t="s">
        <v>1786</v>
      </c>
      <c r="BE2103" s="20" t="s">
        <v>1749</v>
      </c>
      <c r="BL2103" s="20">
        <v>780</v>
      </c>
      <c r="BM2103" s="20">
        <v>80</v>
      </c>
    </row>
    <row r="2104" spans="1:65" x14ac:dyDescent="0.25">
      <c r="A2104" s="20" t="s">
        <v>1677</v>
      </c>
      <c r="B2104" s="20" t="s">
        <v>462</v>
      </c>
      <c r="C2104" s="20" t="s">
        <v>735</v>
      </c>
      <c r="D2104" s="20" t="s">
        <v>727</v>
      </c>
      <c r="E2104" s="20" t="s">
        <v>4588</v>
      </c>
      <c r="F2104" s="20" t="s">
        <v>481</v>
      </c>
      <c r="G2104" s="20">
        <v>3.88</v>
      </c>
      <c r="H2104" s="20" t="s">
        <v>1679</v>
      </c>
      <c r="I2104" s="20" t="s">
        <v>4570</v>
      </c>
      <c r="J2104" s="20" t="s">
        <v>1681</v>
      </c>
      <c r="K2104" s="20" t="s">
        <v>1681</v>
      </c>
      <c r="L2104" s="20" t="s">
        <v>462</v>
      </c>
      <c r="M2104" s="20">
        <v>4</v>
      </c>
      <c r="N2104" s="20" t="s">
        <v>1679</v>
      </c>
      <c r="P2104" s="20">
        <v>0</v>
      </c>
      <c r="Q2104" s="20" t="s">
        <v>545</v>
      </c>
      <c r="R2104" s="20" t="s">
        <v>542</v>
      </c>
      <c r="S2104" s="20" t="s">
        <v>221</v>
      </c>
      <c r="T2104" s="20" t="s">
        <v>4586</v>
      </c>
      <c r="U2104" s="20" t="s">
        <v>4577</v>
      </c>
      <c r="V2104" s="20">
        <v>6</v>
      </c>
      <c r="W2104" s="20">
        <v>210</v>
      </c>
      <c r="Y2104" s="20" t="s">
        <v>1684</v>
      </c>
      <c r="Z2104" s="20" t="s">
        <v>1685</v>
      </c>
      <c r="AA2104" s="20">
        <v>1.5</v>
      </c>
      <c r="AB2104" s="20">
        <v>10</v>
      </c>
      <c r="AC2104" s="20">
        <v>10</v>
      </c>
      <c r="AD2104" s="20">
        <v>10</v>
      </c>
      <c r="AL2104" s="20" t="s">
        <v>1686</v>
      </c>
      <c r="AM2104" s="20" t="s">
        <v>1647</v>
      </c>
      <c r="AT2104" s="20" t="s">
        <v>1687</v>
      </c>
      <c r="AU2104" s="20" t="s">
        <v>1786</v>
      </c>
      <c r="BE2104" s="20" t="s">
        <v>1749</v>
      </c>
      <c r="BL2104" s="20">
        <v>310.39999999999998</v>
      </c>
      <c r="BM2104" s="20">
        <v>80</v>
      </c>
    </row>
    <row r="2105" spans="1:65" x14ac:dyDescent="0.25">
      <c r="A2105" s="20" t="s">
        <v>1677</v>
      </c>
      <c r="B2105" s="20" t="s">
        <v>462</v>
      </c>
      <c r="C2105" s="20" t="s">
        <v>735</v>
      </c>
      <c r="D2105" s="20" t="s">
        <v>727</v>
      </c>
      <c r="E2105" s="20" t="s">
        <v>4589</v>
      </c>
      <c r="F2105" s="20" t="s">
        <v>482</v>
      </c>
      <c r="G2105" s="20">
        <v>6.62</v>
      </c>
      <c r="H2105" s="20" t="s">
        <v>1679</v>
      </c>
      <c r="I2105" s="20" t="s">
        <v>4570</v>
      </c>
      <c r="J2105" s="20" t="s">
        <v>1681</v>
      </c>
      <c r="K2105" s="20" t="s">
        <v>1681</v>
      </c>
      <c r="L2105" s="20" t="s">
        <v>462</v>
      </c>
      <c r="M2105" s="20">
        <v>4</v>
      </c>
      <c r="N2105" s="20" t="s">
        <v>1679</v>
      </c>
      <c r="P2105" s="20">
        <v>0</v>
      </c>
      <c r="Q2105" s="20" t="s">
        <v>545</v>
      </c>
      <c r="R2105" s="20" t="s">
        <v>488</v>
      </c>
      <c r="S2105" s="20" t="s">
        <v>221</v>
      </c>
      <c r="T2105" s="20" t="s">
        <v>4576</v>
      </c>
      <c r="U2105" s="20" t="s">
        <v>4577</v>
      </c>
      <c r="V2105" s="20">
        <v>6</v>
      </c>
      <c r="W2105" s="20">
        <v>210</v>
      </c>
      <c r="Y2105" s="20" t="s">
        <v>1684</v>
      </c>
      <c r="Z2105" s="20" t="s">
        <v>1685</v>
      </c>
      <c r="AA2105" s="20">
        <v>1.5</v>
      </c>
      <c r="AB2105" s="20">
        <v>10</v>
      </c>
      <c r="AC2105" s="20">
        <v>10</v>
      </c>
      <c r="AD2105" s="20">
        <v>10</v>
      </c>
      <c r="AL2105" s="20" t="s">
        <v>1686</v>
      </c>
      <c r="AM2105" s="20" t="s">
        <v>1647</v>
      </c>
      <c r="AT2105" s="20" t="s">
        <v>1687</v>
      </c>
      <c r="AU2105" s="20" t="s">
        <v>1786</v>
      </c>
      <c r="BE2105" s="20" t="s">
        <v>1749</v>
      </c>
      <c r="BL2105" s="20">
        <v>529.6</v>
      </c>
      <c r="BM2105" s="20">
        <v>80</v>
      </c>
    </row>
    <row r="2106" spans="1:65" x14ac:dyDescent="0.25">
      <c r="A2106" s="20" t="s">
        <v>1677</v>
      </c>
      <c r="B2106" s="20" t="s">
        <v>462</v>
      </c>
      <c r="C2106" s="20" t="s">
        <v>735</v>
      </c>
      <c r="D2106" s="20" t="s">
        <v>727</v>
      </c>
      <c r="E2106" s="20" t="s">
        <v>4590</v>
      </c>
      <c r="F2106" s="20" t="s">
        <v>483</v>
      </c>
      <c r="G2106" s="20">
        <v>4.7</v>
      </c>
      <c r="H2106" s="20" t="s">
        <v>1679</v>
      </c>
      <c r="I2106" s="20" t="s">
        <v>4570</v>
      </c>
      <c r="J2106" s="20" t="s">
        <v>1681</v>
      </c>
      <c r="K2106" s="20" t="s">
        <v>1681</v>
      </c>
      <c r="L2106" s="20" t="s">
        <v>462</v>
      </c>
      <c r="M2106" s="20">
        <v>4</v>
      </c>
      <c r="N2106" s="20" t="s">
        <v>1679</v>
      </c>
      <c r="P2106" s="20">
        <v>0</v>
      </c>
      <c r="Q2106" s="20" t="s">
        <v>545</v>
      </c>
      <c r="R2106" s="20" t="s">
        <v>488</v>
      </c>
      <c r="S2106" s="20" t="s">
        <v>221</v>
      </c>
      <c r="T2106" s="20" t="s">
        <v>4576</v>
      </c>
      <c r="U2106" s="20" t="s">
        <v>4577</v>
      </c>
      <c r="V2106" s="20">
        <v>6</v>
      </c>
      <c r="W2106" s="20">
        <v>210</v>
      </c>
      <c r="Y2106" s="20" t="s">
        <v>1684</v>
      </c>
      <c r="Z2106" s="20" t="s">
        <v>1685</v>
      </c>
      <c r="AA2106" s="20">
        <v>1.5</v>
      </c>
      <c r="AB2106" s="20">
        <v>10</v>
      </c>
      <c r="AC2106" s="20">
        <v>10</v>
      </c>
      <c r="AD2106" s="20">
        <v>10</v>
      </c>
      <c r="AL2106" s="20" t="s">
        <v>1686</v>
      </c>
      <c r="AM2106" s="20" t="s">
        <v>1647</v>
      </c>
      <c r="AT2106" s="20" t="s">
        <v>1687</v>
      </c>
      <c r="AU2106" s="20" t="s">
        <v>1786</v>
      </c>
      <c r="BE2106" s="20" t="s">
        <v>1749</v>
      </c>
      <c r="BL2106" s="20">
        <v>376</v>
      </c>
      <c r="BM2106" s="20">
        <v>80</v>
      </c>
    </row>
    <row r="2107" spans="1:65" x14ac:dyDescent="0.25">
      <c r="A2107" s="20" t="s">
        <v>1677</v>
      </c>
      <c r="B2107" s="20" t="s">
        <v>462</v>
      </c>
      <c r="C2107" s="20" t="s">
        <v>735</v>
      </c>
      <c r="D2107" s="20" t="s">
        <v>727</v>
      </c>
      <c r="E2107" s="20" t="s">
        <v>4591</v>
      </c>
      <c r="F2107" s="20" t="s">
        <v>484</v>
      </c>
      <c r="G2107" s="20">
        <v>1.56</v>
      </c>
      <c r="H2107" s="20" t="s">
        <v>1679</v>
      </c>
      <c r="I2107" s="20" t="s">
        <v>4570</v>
      </c>
      <c r="J2107" s="20" t="s">
        <v>1681</v>
      </c>
      <c r="K2107" s="20" t="s">
        <v>1681</v>
      </c>
      <c r="L2107" s="20" t="s">
        <v>462</v>
      </c>
      <c r="M2107" s="20">
        <v>4</v>
      </c>
      <c r="N2107" s="20" t="s">
        <v>1679</v>
      </c>
      <c r="P2107" s="20">
        <v>0</v>
      </c>
      <c r="Q2107" s="20" t="s">
        <v>545</v>
      </c>
      <c r="R2107" s="20" t="s">
        <v>542</v>
      </c>
      <c r="S2107" s="20" t="s">
        <v>221</v>
      </c>
      <c r="T2107" s="20" t="s">
        <v>4586</v>
      </c>
      <c r="U2107" s="20" t="s">
        <v>4577</v>
      </c>
      <c r="V2107" s="20">
        <v>6</v>
      </c>
      <c r="W2107" s="20">
        <v>210</v>
      </c>
      <c r="Y2107" s="20" t="s">
        <v>1684</v>
      </c>
      <c r="Z2107" s="20" t="s">
        <v>1685</v>
      </c>
      <c r="AA2107" s="20">
        <v>1.5</v>
      </c>
      <c r="AB2107" s="20">
        <v>10</v>
      </c>
      <c r="AC2107" s="20">
        <v>10</v>
      </c>
      <c r="AD2107" s="20">
        <v>10</v>
      </c>
      <c r="AL2107" s="20" t="s">
        <v>1686</v>
      </c>
      <c r="AM2107" s="20" t="s">
        <v>1647</v>
      </c>
      <c r="AT2107" s="20" t="s">
        <v>1687</v>
      </c>
      <c r="AU2107" s="20" t="s">
        <v>1786</v>
      </c>
      <c r="BE2107" s="20" t="s">
        <v>1749</v>
      </c>
      <c r="BL2107" s="20">
        <v>124.8</v>
      </c>
      <c r="BM2107" s="20">
        <v>80</v>
      </c>
    </row>
    <row r="2108" spans="1:65" x14ac:dyDescent="0.25">
      <c r="A2108" s="20" t="s">
        <v>1677</v>
      </c>
      <c r="B2108" s="20" t="s">
        <v>462</v>
      </c>
      <c r="C2108" s="20" t="s">
        <v>735</v>
      </c>
      <c r="D2108" s="20" t="s">
        <v>727</v>
      </c>
      <c r="E2108" s="20" t="s">
        <v>4592</v>
      </c>
      <c r="F2108" s="20" t="s">
        <v>489</v>
      </c>
      <c r="G2108" s="20">
        <v>4.09</v>
      </c>
      <c r="H2108" s="20" t="s">
        <v>1679</v>
      </c>
      <c r="I2108" s="20" t="s">
        <v>4570</v>
      </c>
      <c r="J2108" s="20" t="s">
        <v>1681</v>
      </c>
      <c r="K2108" s="20" t="s">
        <v>1681</v>
      </c>
      <c r="L2108" s="20" t="s">
        <v>462</v>
      </c>
      <c r="M2108" s="20">
        <v>4</v>
      </c>
      <c r="N2108" s="20" t="s">
        <v>1679</v>
      </c>
      <c r="P2108" s="20">
        <v>0</v>
      </c>
      <c r="Q2108" s="20" t="s">
        <v>487</v>
      </c>
      <c r="R2108" s="20" t="s">
        <v>488</v>
      </c>
      <c r="S2108" s="20" t="s">
        <v>221</v>
      </c>
      <c r="T2108" s="20" t="s">
        <v>4593</v>
      </c>
      <c r="U2108" s="20" t="s">
        <v>4577</v>
      </c>
      <c r="V2108" s="20">
        <v>6</v>
      </c>
      <c r="W2108" s="20">
        <v>210</v>
      </c>
      <c r="Y2108" s="20" t="s">
        <v>1684</v>
      </c>
      <c r="Z2108" s="20" t="s">
        <v>1685</v>
      </c>
      <c r="AA2108" s="20">
        <v>1.5</v>
      </c>
      <c r="AB2108" s="20">
        <v>10</v>
      </c>
      <c r="AC2108" s="20">
        <v>10</v>
      </c>
      <c r="AD2108" s="20">
        <v>10</v>
      </c>
      <c r="AL2108" s="20" t="s">
        <v>1686</v>
      </c>
      <c r="AT2108" s="20" t="s">
        <v>1687</v>
      </c>
      <c r="AU2108" s="20" t="s">
        <v>1786</v>
      </c>
      <c r="BE2108" s="20" t="s">
        <v>1749</v>
      </c>
      <c r="BL2108" s="20">
        <v>224.95</v>
      </c>
      <c r="BM2108" s="20">
        <v>55</v>
      </c>
    </row>
    <row r="2109" spans="1:65" x14ac:dyDescent="0.25">
      <c r="A2109" s="20" t="s">
        <v>1677</v>
      </c>
      <c r="B2109" s="20" t="s">
        <v>462</v>
      </c>
      <c r="C2109" s="20" t="s">
        <v>735</v>
      </c>
      <c r="D2109" s="20" t="s">
        <v>727</v>
      </c>
      <c r="E2109" s="20" t="s">
        <v>4594</v>
      </c>
      <c r="F2109" s="20" t="s">
        <v>490</v>
      </c>
      <c r="G2109" s="20">
        <v>11.14</v>
      </c>
      <c r="H2109" s="20" t="s">
        <v>1679</v>
      </c>
      <c r="I2109" s="20" t="s">
        <v>4570</v>
      </c>
      <c r="J2109" s="20" t="s">
        <v>1681</v>
      </c>
      <c r="K2109" s="20" t="s">
        <v>1681</v>
      </c>
      <c r="L2109" s="20" t="s">
        <v>462</v>
      </c>
      <c r="M2109" s="20">
        <v>4</v>
      </c>
      <c r="N2109" s="20" t="s">
        <v>1679</v>
      </c>
      <c r="P2109" s="20">
        <v>0</v>
      </c>
      <c r="Q2109" s="20" t="s">
        <v>487</v>
      </c>
      <c r="R2109" s="20" t="s">
        <v>488</v>
      </c>
      <c r="S2109" s="20" t="s">
        <v>221</v>
      </c>
      <c r="T2109" s="20" t="s">
        <v>4593</v>
      </c>
      <c r="U2109" s="20" t="s">
        <v>4577</v>
      </c>
      <c r="V2109" s="20">
        <v>6</v>
      </c>
      <c r="W2109" s="20">
        <v>210</v>
      </c>
      <c r="Y2109" s="20" t="s">
        <v>1684</v>
      </c>
      <c r="Z2109" s="20" t="s">
        <v>1685</v>
      </c>
      <c r="AA2109" s="20">
        <v>1.5</v>
      </c>
      <c r="AB2109" s="20">
        <v>10</v>
      </c>
      <c r="AC2109" s="20">
        <v>10</v>
      </c>
      <c r="AD2109" s="20">
        <v>10</v>
      </c>
      <c r="AL2109" s="20" t="s">
        <v>1686</v>
      </c>
      <c r="AT2109" s="20" t="s">
        <v>1687</v>
      </c>
      <c r="AU2109" s="20" t="s">
        <v>1786</v>
      </c>
      <c r="BE2109" s="20" t="s">
        <v>1749</v>
      </c>
      <c r="BL2109" s="20">
        <v>612.70000000000005</v>
      </c>
      <c r="BM2109" s="20">
        <v>55</v>
      </c>
    </row>
    <row r="2110" spans="1:65" x14ac:dyDescent="0.25">
      <c r="A2110" s="20" t="s">
        <v>1677</v>
      </c>
      <c r="B2110" s="20" t="s">
        <v>462</v>
      </c>
      <c r="C2110" s="20" t="s">
        <v>736</v>
      </c>
      <c r="D2110" s="20" t="s">
        <v>727</v>
      </c>
      <c r="E2110" s="20" t="s">
        <v>4595</v>
      </c>
      <c r="F2110" s="20" t="s">
        <v>465</v>
      </c>
      <c r="G2110" s="20">
        <v>2.83</v>
      </c>
      <c r="H2110" s="20" t="s">
        <v>1679</v>
      </c>
      <c r="I2110" s="20" t="s">
        <v>4596</v>
      </c>
      <c r="J2110" s="20" t="s">
        <v>1681</v>
      </c>
      <c r="K2110" s="20" t="s">
        <v>1681</v>
      </c>
      <c r="L2110" s="20" t="s">
        <v>462</v>
      </c>
      <c r="M2110" s="20">
        <v>4</v>
      </c>
      <c r="N2110" s="20" t="s">
        <v>1679</v>
      </c>
      <c r="P2110" s="20">
        <v>0</v>
      </c>
      <c r="Q2110" s="20" t="s">
        <v>509</v>
      </c>
      <c r="R2110" s="20" t="s">
        <v>737</v>
      </c>
      <c r="S2110" s="20" t="s">
        <v>221</v>
      </c>
      <c r="T2110" s="20" t="s">
        <v>4597</v>
      </c>
      <c r="U2110" s="20" t="s">
        <v>4598</v>
      </c>
      <c r="V2110" s="20">
        <v>7</v>
      </c>
      <c r="W2110" s="20">
        <v>215</v>
      </c>
      <c r="Y2110" s="20" t="s">
        <v>1684</v>
      </c>
      <c r="Z2110" s="20" t="s">
        <v>1685</v>
      </c>
      <c r="AA2110" s="20">
        <v>1.5</v>
      </c>
      <c r="AB2110" s="20">
        <v>10</v>
      </c>
      <c r="AC2110" s="20">
        <v>10</v>
      </c>
      <c r="AD2110" s="20">
        <v>10</v>
      </c>
      <c r="AL2110" s="20" t="s">
        <v>1686</v>
      </c>
      <c r="AT2110" s="20" t="s">
        <v>1687</v>
      </c>
      <c r="AU2110" s="20" t="s">
        <v>1786</v>
      </c>
      <c r="AY2110" s="20" t="s">
        <v>1835</v>
      </c>
      <c r="BE2110" s="20" t="s">
        <v>1749</v>
      </c>
      <c r="BL2110" s="20">
        <v>297.14999999999998</v>
      </c>
      <c r="BM2110" s="20">
        <v>105</v>
      </c>
    </row>
    <row r="2111" spans="1:65" x14ac:dyDescent="0.25">
      <c r="A2111" s="20" t="s">
        <v>1677</v>
      </c>
      <c r="B2111" s="20" t="s">
        <v>462</v>
      </c>
      <c r="C2111" s="20" t="s">
        <v>736</v>
      </c>
      <c r="D2111" s="20" t="s">
        <v>727</v>
      </c>
      <c r="E2111" s="20" t="s">
        <v>4599</v>
      </c>
      <c r="F2111" s="20" t="s">
        <v>468</v>
      </c>
      <c r="G2111" s="20">
        <v>4.07</v>
      </c>
      <c r="H2111" s="20" t="s">
        <v>1679</v>
      </c>
      <c r="I2111" s="20" t="s">
        <v>4596</v>
      </c>
      <c r="J2111" s="20" t="s">
        <v>1681</v>
      </c>
      <c r="K2111" s="20" t="s">
        <v>1681</v>
      </c>
      <c r="L2111" s="20" t="s">
        <v>462</v>
      </c>
      <c r="M2111" s="20">
        <v>4</v>
      </c>
      <c r="N2111" s="20" t="s">
        <v>1679</v>
      </c>
      <c r="P2111" s="20">
        <v>0</v>
      </c>
      <c r="Q2111" s="20" t="s">
        <v>545</v>
      </c>
      <c r="R2111" s="20" t="s">
        <v>488</v>
      </c>
      <c r="S2111" s="20" t="s">
        <v>221</v>
      </c>
      <c r="T2111" s="20" t="s">
        <v>4600</v>
      </c>
      <c r="U2111" s="20" t="s">
        <v>4601</v>
      </c>
      <c r="V2111" s="20">
        <v>7</v>
      </c>
      <c r="W2111" s="20">
        <v>215</v>
      </c>
      <c r="Y2111" s="20" t="s">
        <v>1684</v>
      </c>
      <c r="Z2111" s="20" t="s">
        <v>1685</v>
      </c>
      <c r="AA2111" s="20">
        <v>1.5</v>
      </c>
      <c r="AB2111" s="20">
        <v>10</v>
      </c>
      <c r="AC2111" s="20">
        <v>10</v>
      </c>
      <c r="AD2111" s="20">
        <v>10</v>
      </c>
      <c r="AL2111" s="20" t="s">
        <v>1686</v>
      </c>
      <c r="AT2111" s="20" t="s">
        <v>1687</v>
      </c>
      <c r="AU2111" s="20" t="s">
        <v>1786</v>
      </c>
      <c r="BE2111" s="20" t="s">
        <v>1749</v>
      </c>
      <c r="BL2111" s="20">
        <v>325.60000000000002</v>
      </c>
      <c r="BM2111" s="20">
        <v>80</v>
      </c>
    </row>
    <row r="2112" spans="1:65" x14ac:dyDescent="0.25">
      <c r="A2112" s="20" t="s">
        <v>1677</v>
      </c>
      <c r="B2112" s="20" t="s">
        <v>462</v>
      </c>
      <c r="C2112" s="20" t="s">
        <v>736</v>
      </c>
      <c r="D2112" s="20" t="s">
        <v>727</v>
      </c>
      <c r="E2112" s="20" t="s">
        <v>4602</v>
      </c>
      <c r="F2112" s="20" t="s">
        <v>470</v>
      </c>
      <c r="G2112" s="20">
        <v>14.32</v>
      </c>
      <c r="H2112" s="20" t="s">
        <v>1679</v>
      </c>
      <c r="I2112" s="20" t="s">
        <v>4596</v>
      </c>
      <c r="J2112" s="20" t="s">
        <v>1681</v>
      </c>
      <c r="K2112" s="20" t="s">
        <v>1681</v>
      </c>
      <c r="L2112" s="20" t="s">
        <v>462</v>
      </c>
      <c r="M2112" s="20">
        <v>4</v>
      </c>
      <c r="N2112" s="20" t="s">
        <v>1679</v>
      </c>
      <c r="P2112" s="20">
        <v>0</v>
      </c>
      <c r="Q2112" s="20" t="s">
        <v>545</v>
      </c>
      <c r="R2112" s="20" t="s">
        <v>488</v>
      </c>
      <c r="S2112" s="20" t="s">
        <v>221</v>
      </c>
      <c r="T2112" s="20" t="s">
        <v>4600</v>
      </c>
      <c r="U2112" s="20" t="s">
        <v>4601</v>
      </c>
      <c r="V2112" s="20">
        <v>7</v>
      </c>
      <c r="W2112" s="20">
        <v>215</v>
      </c>
      <c r="Y2112" s="20" t="s">
        <v>1684</v>
      </c>
      <c r="Z2112" s="20" t="s">
        <v>1685</v>
      </c>
      <c r="AA2112" s="20">
        <v>1.5</v>
      </c>
      <c r="AB2112" s="20">
        <v>10</v>
      </c>
      <c r="AC2112" s="20">
        <v>10</v>
      </c>
      <c r="AD2112" s="20">
        <v>10</v>
      </c>
      <c r="AL2112" s="20" t="s">
        <v>1686</v>
      </c>
      <c r="AT2112" s="20" t="s">
        <v>1687</v>
      </c>
      <c r="AU2112" s="20" t="s">
        <v>1786</v>
      </c>
      <c r="BE2112" s="20" t="s">
        <v>1749</v>
      </c>
      <c r="BL2112" s="20">
        <v>1145.5999999999999</v>
      </c>
      <c r="BM2112" s="20">
        <v>80</v>
      </c>
    </row>
    <row r="2113" spans="1:65" x14ac:dyDescent="0.25">
      <c r="A2113" s="20" t="s">
        <v>1677</v>
      </c>
      <c r="B2113" s="20" t="s">
        <v>462</v>
      </c>
      <c r="C2113" s="20" t="s">
        <v>736</v>
      </c>
      <c r="D2113" s="20" t="s">
        <v>727</v>
      </c>
      <c r="E2113" s="20" t="s">
        <v>4603</v>
      </c>
      <c r="F2113" s="20" t="s">
        <v>471</v>
      </c>
      <c r="G2113" s="20">
        <v>20.079999999999998</v>
      </c>
      <c r="H2113" s="20" t="s">
        <v>1679</v>
      </c>
      <c r="I2113" s="20" t="s">
        <v>4596</v>
      </c>
      <c r="J2113" s="20" t="s">
        <v>1681</v>
      </c>
      <c r="K2113" s="20" t="s">
        <v>1681</v>
      </c>
      <c r="L2113" s="20" t="s">
        <v>462</v>
      </c>
      <c r="M2113" s="20">
        <v>4</v>
      </c>
      <c r="N2113" s="20" t="s">
        <v>1679</v>
      </c>
      <c r="P2113" s="20">
        <v>0</v>
      </c>
      <c r="Q2113" s="20" t="s">
        <v>545</v>
      </c>
      <c r="R2113" s="20" t="s">
        <v>488</v>
      </c>
      <c r="S2113" s="20" t="s">
        <v>221</v>
      </c>
      <c r="T2113" s="20" t="s">
        <v>4600</v>
      </c>
      <c r="U2113" s="20" t="s">
        <v>4601</v>
      </c>
      <c r="V2113" s="20">
        <v>7</v>
      </c>
      <c r="W2113" s="20">
        <v>215</v>
      </c>
      <c r="Y2113" s="20" t="s">
        <v>1684</v>
      </c>
      <c r="Z2113" s="20" t="s">
        <v>1685</v>
      </c>
      <c r="AA2113" s="20">
        <v>1.5</v>
      </c>
      <c r="AB2113" s="20">
        <v>10</v>
      </c>
      <c r="AC2113" s="20">
        <v>10</v>
      </c>
      <c r="AD2113" s="20">
        <v>10</v>
      </c>
      <c r="AL2113" s="20" t="s">
        <v>1686</v>
      </c>
      <c r="AT2113" s="20" t="s">
        <v>1687</v>
      </c>
      <c r="AU2113" s="20" t="s">
        <v>1786</v>
      </c>
      <c r="BE2113" s="20" t="s">
        <v>1749</v>
      </c>
      <c r="BL2113" s="20">
        <v>1606.4</v>
      </c>
      <c r="BM2113" s="20">
        <v>80</v>
      </c>
    </row>
    <row r="2114" spans="1:65" x14ac:dyDescent="0.25">
      <c r="A2114" s="20" t="s">
        <v>1677</v>
      </c>
      <c r="B2114" s="20" t="s">
        <v>462</v>
      </c>
      <c r="C2114" s="20" t="s">
        <v>736</v>
      </c>
      <c r="D2114" s="20" t="s">
        <v>727</v>
      </c>
      <c r="E2114" s="20" t="s">
        <v>4604</v>
      </c>
      <c r="F2114" s="20" t="s">
        <v>472</v>
      </c>
      <c r="G2114" s="20">
        <v>17.670000000000002</v>
      </c>
      <c r="H2114" s="20" t="s">
        <v>1679</v>
      </c>
      <c r="I2114" s="20" t="s">
        <v>4596</v>
      </c>
      <c r="J2114" s="20" t="s">
        <v>1681</v>
      </c>
      <c r="K2114" s="20" t="s">
        <v>1681</v>
      </c>
      <c r="L2114" s="20" t="s">
        <v>462</v>
      </c>
      <c r="M2114" s="20">
        <v>4</v>
      </c>
      <c r="N2114" s="20" t="s">
        <v>1679</v>
      </c>
      <c r="P2114" s="20">
        <v>0</v>
      </c>
      <c r="Q2114" s="20" t="s">
        <v>545</v>
      </c>
      <c r="R2114" s="20" t="s">
        <v>642</v>
      </c>
      <c r="S2114" s="20" t="s">
        <v>221</v>
      </c>
      <c r="T2114" s="20" t="s">
        <v>4605</v>
      </c>
      <c r="U2114" s="20" t="s">
        <v>4601</v>
      </c>
      <c r="V2114" s="20">
        <v>7</v>
      </c>
      <c r="W2114" s="20">
        <v>215</v>
      </c>
      <c r="Y2114" s="20" t="s">
        <v>1684</v>
      </c>
      <c r="Z2114" s="20" t="s">
        <v>1685</v>
      </c>
      <c r="AA2114" s="20">
        <v>1.5</v>
      </c>
      <c r="AB2114" s="20">
        <v>10</v>
      </c>
      <c r="AC2114" s="20">
        <v>10</v>
      </c>
      <c r="AD2114" s="20">
        <v>10</v>
      </c>
      <c r="AL2114" s="20" t="s">
        <v>1686</v>
      </c>
      <c r="AM2114" s="20" t="s">
        <v>1647</v>
      </c>
      <c r="AT2114" s="20" t="s">
        <v>1687</v>
      </c>
      <c r="AU2114" s="20" t="s">
        <v>1786</v>
      </c>
      <c r="BE2114" s="20" t="s">
        <v>1749</v>
      </c>
      <c r="BL2114" s="20">
        <v>1413.6</v>
      </c>
      <c r="BM2114" s="20">
        <v>80</v>
      </c>
    </row>
    <row r="2115" spans="1:65" x14ac:dyDescent="0.25">
      <c r="A2115" s="20" t="s">
        <v>1677</v>
      </c>
      <c r="B2115" s="20" t="s">
        <v>462</v>
      </c>
      <c r="C2115" s="20" t="s">
        <v>736</v>
      </c>
      <c r="D2115" s="20" t="s">
        <v>727</v>
      </c>
      <c r="E2115" s="20" t="s">
        <v>4606</v>
      </c>
      <c r="F2115" s="20" t="s">
        <v>473</v>
      </c>
      <c r="G2115" s="20">
        <v>7.57</v>
      </c>
      <c r="H2115" s="20" t="s">
        <v>1679</v>
      </c>
      <c r="I2115" s="20" t="s">
        <v>4596</v>
      </c>
      <c r="J2115" s="20" t="s">
        <v>1681</v>
      </c>
      <c r="K2115" s="20" t="s">
        <v>1681</v>
      </c>
      <c r="L2115" s="20" t="s">
        <v>462</v>
      </c>
      <c r="M2115" s="20">
        <v>4</v>
      </c>
      <c r="N2115" s="20" t="s">
        <v>1679</v>
      </c>
      <c r="P2115" s="20">
        <v>0</v>
      </c>
      <c r="Q2115" s="20" t="s">
        <v>545</v>
      </c>
      <c r="R2115" s="20" t="s">
        <v>642</v>
      </c>
      <c r="S2115" s="20" t="s">
        <v>221</v>
      </c>
      <c r="T2115" s="20" t="s">
        <v>4600</v>
      </c>
      <c r="U2115" s="20" t="s">
        <v>4601</v>
      </c>
      <c r="V2115" s="20">
        <v>7</v>
      </c>
      <c r="W2115" s="20">
        <v>215</v>
      </c>
      <c r="Y2115" s="20" t="s">
        <v>1684</v>
      </c>
      <c r="Z2115" s="20" t="s">
        <v>1685</v>
      </c>
      <c r="AA2115" s="20">
        <v>1.5</v>
      </c>
      <c r="AB2115" s="20">
        <v>10</v>
      </c>
      <c r="AC2115" s="20">
        <v>10</v>
      </c>
      <c r="AD2115" s="20">
        <v>10</v>
      </c>
      <c r="AL2115" s="20" t="s">
        <v>1686</v>
      </c>
      <c r="AT2115" s="20" t="s">
        <v>1687</v>
      </c>
      <c r="AU2115" s="20" t="s">
        <v>1786</v>
      </c>
      <c r="BE2115" s="20" t="s">
        <v>1749</v>
      </c>
      <c r="BL2115" s="20">
        <v>605.6</v>
      </c>
      <c r="BM2115" s="20">
        <v>80</v>
      </c>
    </row>
    <row r="2116" spans="1:65" x14ac:dyDescent="0.25">
      <c r="A2116" s="20" t="s">
        <v>1677</v>
      </c>
      <c r="B2116" s="20" t="s">
        <v>462</v>
      </c>
      <c r="C2116" s="20" t="s">
        <v>736</v>
      </c>
      <c r="D2116" s="20" t="s">
        <v>727</v>
      </c>
      <c r="E2116" s="20" t="s">
        <v>4607</v>
      </c>
      <c r="F2116" s="20" t="s">
        <v>474</v>
      </c>
      <c r="G2116" s="20">
        <v>2.9</v>
      </c>
      <c r="H2116" s="20" t="s">
        <v>1679</v>
      </c>
      <c r="I2116" s="20" t="s">
        <v>4596</v>
      </c>
      <c r="J2116" s="20" t="s">
        <v>1681</v>
      </c>
      <c r="K2116" s="20" t="s">
        <v>1681</v>
      </c>
      <c r="L2116" s="20" t="s">
        <v>462</v>
      </c>
      <c r="M2116" s="20">
        <v>4</v>
      </c>
      <c r="N2116" s="20" t="s">
        <v>1679</v>
      </c>
      <c r="P2116" s="20">
        <v>0</v>
      </c>
      <c r="Q2116" s="20" t="s">
        <v>545</v>
      </c>
      <c r="R2116" s="20" t="s">
        <v>488</v>
      </c>
      <c r="S2116" s="20" t="s">
        <v>221</v>
      </c>
      <c r="T2116" s="20" t="s">
        <v>4600</v>
      </c>
      <c r="U2116" s="20" t="s">
        <v>4601</v>
      </c>
      <c r="V2116" s="20">
        <v>7</v>
      </c>
      <c r="W2116" s="20">
        <v>215</v>
      </c>
      <c r="Y2116" s="20" t="s">
        <v>1684</v>
      </c>
      <c r="Z2116" s="20" t="s">
        <v>1685</v>
      </c>
      <c r="AA2116" s="20">
        <v>1.5</v>
      </c>
      <c r="AB2116" s="20">
        <v>10</v>
      </c>
      <c r="AC2116" s="20">
        <v>10</v>
      </c>
      <c r="AD2116" s="20">
        <v>10</v>
      </c>
      <c r="AL2116" s="20" t="s">
        <v>1686</v>
      </c>
      <c r="AT2116" s="20" t="s">
        <v>1687</v>
      </c>
      <c r="AU2116" s="20" t="s">
        <v>1786</v>
      </c>
      <c r="BE2116" s="20" t="s">
        <v>1749</v>
      </c>
      <c r="BL2116" s="20">
        <v>232</v>
      </c>
      <c r="BM2116" s="20">
        <v>80</v>
      </c>
    </row>
    <row r="2117" spans="1:65" x14ac:dyDescent="0.25">
      <c r="A2117" s="20" t="s">
        <v>1677</v>
      </c>
      <c r="B2117" s="20" t="s">
        <v>462</v>
      </c>
      <c r="C2117" s="20" t="s">
        <v>736</v>
      </c>
      <c r="D2117" s="20" t="s">
        <v>727</v>
      </c>
      <c r="E2117" s="20" t="s">
        <v>4608</v>
      </c>
      <c r="F2117" s="20" t="s">
        <v>475</v>
      </c>
      <c r="G2117" s="20">
        <v>6.99</v>
      </c>
      <c r="H2117" s="20" t="s">
        <v>1679</v>
      </c>
      <c r="I2117" s="20" t="s">
        <v>4596</v>
      </c>
      <c r="J2117" s="20" t="s">
        <v>1681</v>
      </c>
      <c r="K2117" s="20" t="s">
        <v>1681</v>
      </c>
      <c r="L2117" s="20" t="s">
        <v>462</v>
      </c>
      <c r="M2117" s="20">
        <v>4</v>
      </c>
      <c r="N2117" s="20" t="s">
        <v>1679</v>
      </c>
      <c r="P2117" s="20">
        <v>0</v>
      </c>
      <c r="Q2117" s="20" t="s">
        <v>545</v>
      </c>
      <c r="R2117" s="20" t="s">
        <v>488</v>
      </c>
      <c r="S2117" s="20" t="s">
        <v>221</v>
      </c>
      <c r="T2117" s="20" t="s">
        <v>4600</v>
      </c>
      <c r="U2117" s="20" t="s">
        <v>4601</v>
      </c>
      <c r="V2117" s="20">
        <v>7</v>
      </c>
      <c r="W2117" s="20">
        <v>215</v>
      </c>
      <c r="Y2117" s="20" t="s">
        <v>1684</v>
      </c>
      <c r="Z2117" s="20" t="s">
        <v>1685</v>
      </c>
      <c r="AA2117" s="20">
        <v>1.5</v>
      </c>
      <c r="AB2117" s="20">
        <v>10</v>
      </c>
      <c r="AC2117" s="20">
        <v>10</v>
      </c>
      <c r="AD2117" s="20">
        <v>10</v>
      </c>
      <c r="AL2117" s="20" t="s">
        <v>1686</v>
      </c>
      <c r="AT2117" s="20" t="s">
        <v>1687</v>
      </c>
      <c r="AU2117" s="20" t="s">
        <v>1786</v>
      </c>
      <c r="BE2117" s="20" t="s">
        <v>1749</v>
      </c>
      <c r="BL2117" s="20">
        <v>559.20000000000005</v>
      </c>
      <c r="BM2117" s="20">
        <v>80</v>
      </c>
    </row>
    <row r="2118" spans="1:65" x14ac:dyDescent="0.25">
      <c r="A2118" s="20" t="s">
        <v>1677</v>
      </c>
      <c r="B2118" s="20" t="s">
        <v>462</v>
      </c>
      <c r="C2118" s="20" t="s">
        <v>736</v>
      </c>
      <c r="D2118" s="20" t="s">
        <v>727</v>
      </c>
      <c r="E2118" s="20" t="s">
        <v>4609</v>
      </c>
      <c r="F2118" s="20" t="s">
        <v>476</v>
      </c>
      <c r="G2118" s="20">
        <v>13.43</v>
      </c>
      <c r="H2118" s="20" t="s">
        <v>1679</v>
      </c>
      <c r="I2118" s="20" t="s">
        <v>4596</v>
      </c>
      <c r="J2118" s="20" t="s">
        <v>1681</v>
      </c>
      <c r="K2118" s="20" t="s">
        <v>1681</v>
      </c>
      <c r="L2118" s="20" t="s">
        <v>462</v>
      </c>
      <c r="M2118" s="20">
        <v>4</v>
      </c>
      <c r="N2118" s="20" t="s">
        <v>1679</v>
      </c>
      <c r="P2118" s="20">
        <v>0</v>
      </c>
      <c r="Q2118" s="20" t="s">
        <v>545</v>
      </c>
      <c r="R2118" s="20" t="s">
        <v>642</v>
      </c>
      <c r="S2118" s="20" t="s">
        <v>221</v>
      </c>
      <c r="T2118" s="20" t="s">
        <v>4600</v>
      </c>
      <c r="U2118" s="20" t="s">
        <v>4601</v>
      </c>
      <c r="V2118" s="20">
        <v>7</v>
      </c>
      <c r="W2118" s="20">
        <v>215</v>
      </c>
      <c r="Y2118" s="20" t="s">
        <v>1684</v>
      </c>
      <c r="Z2118" s="20" t="s">
        <v>1685</v>
      </c>
      <c r="AA2118" s="20">
        <v>1.5</v>
      </c>
      <c r="AB2118" s="20">
        <v>10</v>
      </c>
      <c r="AC2118" s="20">
        <v>10</v>
      </c>
      <c r="AD2118" s="20">
        <v>10</v>
      </c>
      <c r="AL2118" s="20" t="s">
        <v>1686</v>
      </c>
      <c r="AT2118" s="20" t="s">
        <v>1687</v>
      </c>
      <c r="AU2118" s="20" t="s">
        <v>1786</v>
      </c>
      <c r="BE2118" s="20" t="s">
        <v>1749</v>
      </c>
      <c r="BL2118" s="20">
        <v>1074.4000000000001</v>
      </c>
      <c r="BM2118" s="20">
        <v>80</v>
      </c>
    </row>
    <row r="2119" spans="1:65" x14ac:dyDescent="0.25">
      <c r="A2119" s="20" t="s">
        <v>1677</v>
      </c>
      <c r="B2119" s="20" t="s">
        <v>462</v>
      </c>
      <c r="C2119" s="20" t="s">
        <v>736</v>
      </c>
      <c r="D2119" s="20" t="s">
        <v>727</v>
      </c>
      <c r="E2119" s="20" t="s">
        <v>4610</v>
      </c>
      <c r="F2119" s="20" t="s">
        <v>477</v>
      </c>
      <c r="G2119" s="20">
        <v>11.97</v>
      </c>
      <c r="H2119" s="20" t="s">
        <v>1679</v>
      </c>
      <c r="I2119" s="20" t="s">
        <v>4596</v>
      </c>
      <c r="J2119" s="20" t="s">
        <v>1681</v>
      </c>
      <c r="K2119" s="20" t="s">
        <v>1681</v>
      </c>
      <c r="L2119" s="20" t="s">
        <v>462</v>
      </c>
      <c r="M2119" s="20">
        <v>4</v>
      </c>
      <c r="N2119" s="20" t="s">
        <v>1679</v>
      </c>
      <c r="P2119" s="20">
        <v>0</v>
      </c>
      <c r="Q2119" s="20" t="s">
        <v>545</v>
      </c>
      <c r="R2119" s="20" t="s">
        <v>642</v>
      </c>
      <c r="S2119" s="20" t="s">
        <v>221</v>
      </c>
      <c r="T2119" s="20" t="s">
        <v>4605</v>
      </c>
      <c r="U2119" s="20" t="s">
        <v>4601</v>
      </c>
      <c r="V2119" s="20">
        <v>7</v>
      </c>
      <c r="W2119" s="20">
        <v>215</v>
      </c>
      <c r="Y2119" s="20" t="s">
        <v>1684</v>
      </c>
      <c r="Z2119" s="20" t="s">
        <v>1685</v>
      </c>
      <c r="AA2119" s="20">
        <v>1.5</v>
      </c>
      <c r="AB2119" s="20">
        <v>10</v>
      </c>
      <c r="AC2119" s="20">
        <v>10</v>
      </c>
      <c r="AD2119" s="20">
        <v>10</v>
      </c>
      <c r="AL2119" s="20" t="s">
        <v>1686</v>
      </c>
      <c r="AM2119" s="20" t="s">
        <v>1647</v>
      </c>
      <c r="AT2119" s="20" t="s">
        <v>1687</v>
      </c>
      <c r="AU2119" s="20" t="s">
        <v>1786</v>
      </c>
      <c r="BE2119" s="20" t="s">
        <v>1749</v>
      </c>
      <c r="BL2119" s="20">
        <v>957.6</v>
      </c>
      <c r="BM2119" s="20">
        <v>80</v>
      </c>
    </row>
    <row r="2120" spans="1:65" x14ac:dyDescent="0.25">
      <c r="A2120" s="20" t="s">
        <v>1677</v>
      </c>
      <c r="B2120" s="20" t="s">
        <v>462</v>
      </c>
      <c r="C2120" s="20" t="s">
        <v>736</v>
      </c>
      <c r="D2120" s="20" t="s">
        <v>727</v>
      </c>
      <c r="E2120" s="20" t="s">
        <v>4611</v>
      </c>
      <c r="F2120" s="20" t="s">
        <v>478</v>
      </c>
      <c r="G2120" s="20">
        <v>7.25</v>
      </c>
      <c r="H2120" s="20" t="s">
        <v>1679</v>
      </c>
      <c r="I2120" s="20" t="s">
        <v>4596</v>
      </c>
      <c r="J2120" s="20" t="s">
        <v>1681</v>
      </c>
      <c r="K2120" s="20" t="s">
        <v>1681</v>
      </c>
      <c r="L2120" s="20" t="s">
        <v>462</v>
      </c>
      <c r="M2120" s="20">
        <v>4</v>
      </c>
      <c r="N2120" s="20" t="s">
        <v>1679</v>
      </c>
      <c r="P2120" s="20">
        <v>0</v>
      </c>
      <c r="Q2120" s="20" t="s">
        <v>545</v>
      </c>
      <c r="R2120" s="20" t="s">
        <v>642</v>
      </c>
      <c r="S2120" s="20" t="s">
        <v>221</v>
      </c>
      <c r="T2120" s="20" t="s">
        <v>4600</v>
      </c>
      <c r="U2120" s="20" t="s">
        <v>4601</v>
      </c>
      <c r="V2120" s="20">
        <v>7</v>
      </c>
      <c r="W2120" s="20">
        <v>215</v>
      </c>
      <c r="Y2120" s="20" t="s">
        <v>1684</v>
      </c>
      <c r="Z2120" s="20" t="s">
        <v>1685</v>
      </c>
      <c r="AA2120" s="20">
        <v>1.5</v>
      </c>
      <c r="AB2120" s="20">
        <v>10</v>
      </c>
      <c r="AC2120" s="20">
        <v>10</v>
      </c>
      <c r="AD2120" s="20">
        <v>10</v>
      </c>
      <c r="AL2120" s="20" t="s">
        <v>1686</v>
      </c>
      <c r="AT2120" s="20" t="s">
        <v>1687</v>
      </c>
      <c r="AU2120" s="20" t="s">
        <v>1786</v>
      </c>
      <c r="BE2120" s="20" t="s">
        <v>1749</v>
      </c>
      <c r="BL2120" s="20">
        <v>580</v>
      </c>
      <c r="BM2120" s="20">
        <v>80</v>
      </c>
    </row>
    <row r="2121" spans="1:65" x14ac:dyDescent="0.25">
      <c r="A2121" s="20" t="s">
        <v>1677</v>
      </c>
      <c r="B2121" s="20" t="s">
        <v>462</v>
      </c>
      <c r="C2121" s="20" t="s">
        <v>736</v>
      </c>
      <c r="D2121" s="20" t="s">
        <v>727</v>
      </c>
      <c r="E2121" s="20" t="s">
        <v>4612</v>
      </c>
      <c r="F2121" s="20" t="s">
        <v>479</v>
      </c>
      <c r="G2121" s="20">
        <v>6.86</v>
      </c>
      <c r="H2121" s="20" t="s">
        <v>1679</v>
      </c>
      <c r="I2121" s="20" t="s">
        <v>4596</v>
      </c>
      <c r="J2121" s="20" t="s">
        <v>1681</v>
      </c>
      <c r="K2121" s="20" t="s">
        <v>1681</v>
      </c>
      <c r="L2121" s="20" t="s">
        <v>462</v>
      </c>
      <c r="M2121" s="20">
        <v>4</v>
      </c>
      <c r="N2121" s="20" t="s">
        <v>1679</v>
      </c>
      <c r="P2121" s="20">
        <v>0</v>
      </c>
      <c r="Q2121" s="20" t="s">
        <v>545</v>
      </c>
      <c r="R2121" s="20" t="s">
        <v>642</v>
      </c>
      <c r="S2121" s="20" t="s">
        <v>221</v>
      </c>
      <c r="T2121" s="20" t="s">
        <v>4600</v>
      </c>
      <c r="U2121" s="20" t="s">
        <v>4601</v>
      </c>
      <c r="V2121" s="20">
        <v>7</v>
      </c>
      <c r="W2121" s="20">
        <v>215</v>
      </c>
      <c r="Y2121" s="20" t="s">
        <v>1684</v>
      </c>
      <c r="Z2121" s="20" t="s">
        <v>1685</v>
      </c>
      <c r="AA2121" s="20">
        <v>1.5</v>
      </c>
      <c r="AB2121" s="20">
        <v>10</v>
      </c>
      <c r="AC2121" s="20">
        <v>10</v>
      </c>
      <c r="AD2121" s="20">
        <v>10</v>
      </c>
      <c r="AL2121" s="20" t="s">
        <v>1686</v>
      </c>
      <c r="AT2121" s="20" t="s">
        <v>1687</v>
      </c>
      <c r="AU2121" s="20" t="s">
        <v>1786</v>
      </c>
      <c r="BE2121" s="20" t="s">
        <v>1749</v>
      </c>
      <c r="BL2121" s="20">
        <v>548.79999999999995</v>
      </c>
      <c r="BM2121" s="20">
        <v>80</v>
      </c>
    </row>
    <row r="2122" spans="1:65" x14ac:dyDescent="0.25">
      <c r="A2122" s="20" t="s">
        <v>1677</v>
      </c>
      <c r="B2122" s="20" t="s">
        <v>462</v>
      </c>
      <c r="C2122" s="20" t="s">
        <v>736</v>
      </c>
      <c r="D2122" s="20" t="s">
        <v>727</v>
      </c>
      <c r="E2122" s="20" t="s">
        <v>4613</v>
      </c>
      <c r="F2122" s="20" t="s">
        <v>480</v>
      </c>
      <c r="G2122" s="20">
        <v>3.31</v>
      </c>
      <c r="H2122" s="20" t="s">
        <v>1679</v>
      </c>
      <c r="I2122" s="20" t="s">
        <v>4596</v>
      </c>
      <c r="J2122" s="20" t="s">
        <v>1681</v>
      </c>
      <c r="K2122" s="20" t="s">
        <v>1681</v>
      </c>
      <c r="L2122" s="20" t="s">
        <v>462</v>
      </c>
      <c r="M2122" s="20">
        <v>4</v>
      </c>
      <c r="N2122" s="20" t="s">
        <v>1679</v>
      </c>
      <c r="P2122" s="20">
        <v>0</v>
      </c>
      <c r="Q2122" s="20" t="s">
        <v>509</v>
      </c>
      <c r="R2122" s="20" t="s">
        <v>642</v>
      </c>
      <c r="S2122" s="20" t="s">
        <v>221</v>
      </c>
      <c r="T2122" s="20" t="s">
        <v>4600</v>
      </c>
      <c r="U2122" s="20" t="s">
        <v>4614</v>
      </c>
      <c r="V2122" s="20">
        <v>35</v>
      </c>
      <c r="W2122" s="20">
        <v>1071</v>
      </c>
      <c r="Y2122" s="20" t="s">
        <v>1684</v>
      </c>
      <c r="Z2122" s="20" t="s">
        <v>1685</v>
      </c>
      <c r="AA2122" s="20">
        <v>1.5</v>
      </c>
      <c r="AB2122" s="20">
        <v>10</v>
      </c>
      <c r="AC2122" s="20">
        <v>10</v>
      </c>
      <c r="AD2122" s="20">
        <v>10</v>
      </c>
      <c r="AM2122" s="20" t="s">
        <v>1647</v>
      </c>
      <c r="AT2122" s="20" t="s">
        <v>1687</v>
      </c>
      <c r="AU2122" s="20" t="s">
        <v>1786</v>
      </c>
      <c r="BE2122" s="20" t="s">
        <v>1749</v>
      </c>
      <c r="BL2122" s="20">
        <v>347.55</v>
      </c>
      <c r="BM2122" s="20">
        <v>105</v>
      </c>
    </row>
    <row r="2123" spans="1:65" x14ac:dyDescent="0.25">
      <c r="A2123" s="20" t="s">
        <v>1677</v>
      </c>
      <c r="B2123" s="20" t="s">
        <v>462</v>
      </c>
      <c r="C2123" s="20" t="s">
        <v>736</v>
      </c>
      <c r="D2123" s="20" t="s">
        <v>727</v>
      </c>
      <c r="E2123" s="20" t="s">
        <v>4615</v>
      </c>
      <c r="F2123" s="20" t="s">
        <v>481</v>
      </c>
      <c r="G2123" s="20">
        <v>7.36</v>
      </c>
      <c r="H2123" s="20" t="s">
        <v>1679</v>
      </c>
      <c r="I2123" s="20" t="s">
        <v>4596</v>
      </c>
      <c r="J2123" s="20" t="s">
        <v>1681</v>
      </c>
      <c r="K2123" s="20" t="s">
        <v>1681</v>
      </c>
      <c r="L2123" s="20" t="s">
        <v>462</v>
      </c>
      <c r="M2123" s="20">
        <v>4</v>
      </c>
      <c r="N2123" s="20" t="s">
        <v>1679</v>
      </c>
      <c r="P2123" s="20">
        <v>0</v>
      </c>
      <c r="Q2123" s="20" t="s">
        <v>545</v>
      </c>
      <c r="R2123" s="20" t="s">
        <v>642</v>
      </c>
      <c r="S2123" s="20" t="s">
        <v>221</v>
      </c>
      <c r="T2123" s="20" t="s">
        <v>4605</v>
      </c>
      <c r="U2123" s="20" t="s">
        <v>4601</v>
      </c>
      <c r="V2123" s="20">
        <v>7</v>
      </c>
      <c r="W2123" s="20">
        <v>215</v>
      </c>
      <c r="Y2123" s="20" t="s">
        <v>1684</v>
      </c>
      <c r="Z2123" s="20" t="s">
        <v>1685</v>
      </c>
      <c r="AA2123" s="20">
        <v>1.5</v>
      </c>
      <c r="AB2123" s="20">
        <v>10</v>
      </c>
      <c r="AC2123" s="20">
        <v>10</v>
      </c>
      <c r="AD2123" s="20">
        <v>10</v>
      </c>
      <c r="AL2123" s="20" t="s">
        <v>1686</v>
      </c>
      <c r="AM2123" s="20" t="s">
        <v>1647</v>
      </c>
      <c r="AT2123" s="20" t="s">
        <v>1687</v>
      </c>
      <c r="AU2123" s="20" t="s">
        <v>1786</v>
      </c>
      <c r="BE2123" s="20" t="s">
        <v>1749</v>
      </c>
      <c r="BL2123" s="20">
        <v>588.79999999999995</v>
      </c>
      <c r="BM2123" s="20">
        <v>80</v>
      </c>
    </row>
    <row r="2124" spans="1:65" x14ac:dyDescent="0.25">
      <c r="A2124" s="20" t="s">
        <v>1677</v>
      </c>
      <c r="B2124" s="20" t="s">
        <v>462</v>
      </c>
      <c r="C2124" s="20" t="s">
        <v>736</v>
      </c>
      <c r="D2124" s="20" t="s">
        <v>727</v>
      </c>
      <c r="E2124" s="20" t="s">
        <v>4616</v>
      </c>
      <c r="F2124" s="20" t="s">
        <v>482</v>
      </c>
      <c r="G2124" s="20">
        <v>4.24</v>
      </c>
      <c r="H2124" s="20" t="s">
        <v>1679</v>
      </c>
      <c r="I2124" s="20" t="s">
        <v>4596</v>
      </c>
      <c r="J2124" s="20" t="s">
        <v>1681</v>
      </c>
      <c r="K2124" s="20" t="s">
        <v>1681</v>
      </c>
      <c r="L2124" s="20" t="s">
        <v>462</v>
      </c>
      <c r="M2124" s="20">
        <v>4</v>
      </c>
      <c r="N2124" s="20" t="s">
        <v>1679</v>
      </c>
      <c r="P2124" s="20">
        <v>0</v>
      </c>
      <c r="Q2124" s="20" t="s">
        <v>487</v>
      </c>
      <c r="R2124" s="20" t="s">
        <v>488</v>
      </c>
      <c r="S2124" s="20" t="s">
        <v>221</v>
      </c>
      <c r="T2124" s="20" t="s">
        <v>4617</v>
      </c>
      <c r="U2124" s="20" t="s">
        <v>4601</v>
      </c>
      <c r="V2124" s="20">
        <v>7</v>
      </c>
      <c r="W2124" s="20">
        <v>215</v>
      </c>
      <c r="Y2124" s="20" t="s">
        <v>1684</v>
      </c>
      <c r="Z2124" s="20" t="s">
        <v>1685</v>
      </c>
      <c r="AA2124" s="20">
        <v>1.5</v>
      </c>
      <c r="AB2124" s="20">
        <v>10</v>
      </c>
      <c r="AC2124" s="20">
        <v>10</v>
      </c>
      <c r="AD2124" s="20">
        <v>10</v>
      </c>
      <c r="AL2124" s="20" t="s">
        <v>1686</v>
      </c>
      <c r="AT2124" s="20" t="s">
        <v>1687</v>
      </c>
      <c r="AU2124" s="20" t="s">
        <v>1786</v>
      </c>
      <c r="BE2124" s="20" t="s">
        <v>1749</v>
      </c>
      <c r="BL2124" s="20">
        <v>233.2</v>
      </c>
      <c r="BM2124" s="20">
        <v>55</v>
      </c>
    </row>
    <row r="2125" spans="1:65" x14ac:dyDescent="0.25">
      <c r="A2125" s="20" t="s">
        <v>1677</v>
      </c>
      <c r="B2125" s="20" t="s">
        <v>462</v>
      </c>
      <c r="C2125" s="20" t="s">
        <v>736</v>
      </c>
      <c r="D2125" s="20" t="s">
        <v>727</v>
      </c>
      <c r="E2125" s="20" t="s">
        <v>4618</v>
      </c>
      <c r="F2125" s="20" t="s">
        <v>483</v>
      </c>
      <c r="G2125" s="20">
        <v>8.65</v>
      </c>
      <c r="H2125" s="20" t="s">
        <v>1679</v>
      </c>
      <c r="I2125" s="20" t="s">
        <v>4596</v>
      </c>
      <c r="J2125" s="20" t="s">
        <v>1681</v>
      </c>
      <c r="K2125" s="20" t="s">
        <v>1681</v>
      </c>
      <c r="L2125" s="20" t="s">
        <v>462</v>
      </c>
      <c r="M2125" s="20">
        <v>4</v>
      </c>
      <c r="N2125" s="20" t="s">
        <v>1679</v>
      </c>
      <c r="P2125" s="20">
        <v>0</v>
      </c>
      <c r="Q2125" s="20" t="s">
        <v>487</v>
      </c>
      <c r="R2125" s="20" t="s">
        <v>488</v>
      </c>
      <c r="S2125" s="20" t="s">
        <v>221</v>
      </c>
      <c r="T2125" s="20" t="s">
        <v>4617</v>
      </c>
      <c r="U2125" s="20" t="s">
        <v>4601</v>
      </c>
      <c r="V2125" s="20">
        <v>7</v>
      </c>
      <c r="W2125" s="20">
        <v>215</v>
      </c>
      <c r="Y2125" s="20" t="s">
        <v>1684</v>
      </c>
      <c r="Z2125" s="20" t="s">
        <v>1685</v>
      </c>
      <c r="AA2125" s="20">
        <v>1.5</v>
      </c>
      <c r="AB2125" s="20">
        <v>10</v>
      </c>
      <c r="AC2125" s="20">
        <v>10</v>
      </c>
      <c r="AD2125" s="20">
        <v>10</v>
      </c>
      <c r="AL2125" s="20" t="s">
        <v>1686</v>
      </c>
      <c r="AT2125" s="20" t="s">
        <v>1687</v>
      </c>
      <c r="AU2125" s="20" t="s">
        <v>1786</v>
      </c>
      <c r="BE2125" s="20" t="s">
        <v>1749</v>
      </c>
      <c r="BL2125" s="20">
        <v>475.75</v>
      </c>
      <c r="BM2125" s="20">
        <v>55</v>
      </c>
    </row>
    <row r="2126" spans="1:65" x14ac:dyDescent="0.25">
      <c r="A2126" s="20" t="s">
        <v>1677</v>
      </c>
      <c r="B2126" s="20" t="s">
        <v>462</v>
      </c>
      <c r="C2126" s="20" t="s">
        <v>736</v>
      </c>
      <c r="D2126" s="20" t="s">
        <v>727</v>
      </c>
      <c r="E2126" s="20" t="s">
        <v>4619</v>
      </c>
      <c r="F2126" s="20" t="s">
        <v>484</v>
      </c>
      <c r="G2126" s="20">
        <v>4.21</v>
      </c>
      <c r="H2126" s="20" t="s">
        <v>1679</v>
      </c>
      <c r="I2126" s="20" t="s">
        <v>4596</v>
      </c>
      <c r="J2126" s="20" t="s">
        <v>1681</v>
      </c>
      <c r="K2126" s="20" t="s">
        <v>1681</v>
      </c>
      <c r="L2126" s="20" t="s">
        <v>462</v>
      </c>
      <c r="M2126" s="20">
        <v>4</v>
      </c>
      <c r="N2126" s="20" t="s">
        <v>1679</v>
      </c>
      <c r="P2126" s="20">
        <v>0</v>
      </c>
      <c r="Q2126" s="20" t="s">
        <v>487</v>
      </c>
      <c r="R2126" s="20" t="s">
        <v>488</v>
      </c>
      <c r="S2126" s="20" t="s">
        <v>221</v>
      </c>
      <c r="T2126" s="20" t="s">
        <v>4617</v>
      </c>
      <c r="U2126" s="20" t="s">
        <v>4601</v>
      </c>
      <c r="V2126" s="20">
        <v>7</v>
      </c>
      <c r="W2126" s="20">
        <v>215</v>
      </c>
      <c r="Y2126" s="20" t="s">
        <v>1684</v>
      </c>
      <c r="Z2126" s="20" t="s">
        <v>1685</v>
      </c>
      <c r="AA2126" s="20">
        <v>1.5</v>
      </c>
      <c r="AB2126" s="20">
        <v>10</v>
      </c>
      <c r="AC2126" s="20">
        <v>10</v>
      </c>
      <c r="AD2126" s="20">
        <v>10</v>
      </c>
      <c r="AL2126" s="20" t="s">
        <v>1686</v>
      </c>
      <c r="AT2126" s="20" t="s">
        <v>1687</v>
      </c>
      <c r="AU2126" s="20" t="s">
        <v>1786</v>
      </c>
      <c r="BE2126" s="20" t="s">
        <v>1749</v>
      </c>
      <c r="BL2126" s="20">
        <v>231.55</v>
      </c>
      <c r="BM2126" s="20">
        <v>55</v>
      </c>
    </row>
    <row r="2127" spans="1:65" x14ac:dyDescent="0.25">
      <c r="A2127" s="20" t="s">
        <v>1677</v>
      </c>
      <c r="B2127" s="20" t="s">
        <v>462</v>
      </c>
      <c r="C2127" s="20" t="s">
        <v>736</v>
      </c>
      <c r="D2127" s="20" t="s">
        <v>727</v>
      </c>
      <c r="E2127" s="20" t="s">
        <v>4620</v>
      </c>
      <c r="F2127" s="20" t="s">
        <v>485</v>
      </c>
      <c r="G2127" s="20">
        <v>6.83</v>
      </c>
      <c r="H2127" s="20" t="s">
        <v>1679</v>
      </c>
      <c r="I2127" s="20" t="s">
        <v>4596</v>
      </c>
      <c r="J2127" s="20" t="s">
        <v>1681</v>
      </c>
      <c r="K2127" s="20" t="s">
        <v>1681</v>
      </c>
      <c r="L2127" s="20" t="s">
        <v>462</v>
      </c>
      <c r="M2127" s="20">
        <v>4</v>
      </c>
      <c r="N2127" s="20" t="s">
        <v>1679</v>
      </c>
      <c r="P2127" s="20">
        <v>0</v>
      </c>
      <c r="Q2127" s="20" t="s">
        <v>487</v>
      </c>
      <c r="R2127" s="20" t="s">
        <v>488</v>
      </c>
      <c r="S2127" s="20" t="s">
        <v>221</v>
      </c>
      <c r="T2127" s="20" t="s">
        <v>4617</v>
      </c>
      <c r="U2127" s="20" t="s">
        <v>4601</v>
      </c>
      <c r="V2127" s="20">
        <v>7</v>
      </c>
      <c r="W2127" s="20">
        <v>215</v>
      </c>
      <c r="Y2127" s="20" t="s">
        <v>1684</v>
      </c>
      <c r="Z2127" s="20" t="s">
        <v>1685</v>
      </c>
      <c r="AA2127" s="20">
        <v>1.5</v>
      </c>
      <c r="AB2127" s="20">
        <v>10</v>
      </c>
      <c r="AC2127" s="20">
        <v>10</v>
      </c>
      <c r="AD2127" s="20">
        <v>10</v>
      </c>
      <c r="AL2127" s="20" t="s">
        <v>1686</v>
      </c>
      <c r="AT2127" s="20" t="s">
        <v>1687</v>
      </c>
      <c r="AU2127" s="20" t="s">
        <v>1786</v>
      </c>
      <c r="BE2127" s="20" t="s">
        <v>1749</v>
      </c>
      <c r="BL2127" s="20">
        <v>375.65</v>
      </c>
      <c r="BM2127" s="20">
        <v>55</v>
      </c>
    </row>
    <row r="2128" spans="1:65" x14ac:dyDescent="0.25">
      <c r="A2128" s="20" t="s">
        <v>1677</v>
      </c>
      <c r="B2128" s="20" t="s">
        <v>462</v>
      </c>
      <c r="C2128" s="20" t="s">
        <v>736</v>
      </c>
      <c r="D2128" s="20" t="s">
        <v>727</v>
      </c>
      <c r="E2128" s="20" t="s">
        <v>4621</v>
      </c>
      <c r="F2128" s="20" t="s">
        <v>486</v>
      </c>
      <c r="G2128" s="20">
        <v>3.25</v>
      </c>
      <c r="H2128" s="20" t="s">
        <v>1679</v>
      </c>
      <c r="I2128" s="20" t="s">
        <v>4596</v>
      </c>
      <c r="J2128" s="20" t="s">
        <v>1681</v>
      </c>
      <c r="K2128" s="20" t="s">
        <v>1681</v>
      </c>
      <c r="L2128" s="20" t="s">
        <v>462</v>
      </c>
      <c r="M2128" s="20">
        <v>4</v>
      </c>
      <c r="N2128" s="20" t="s">
        <v>1679</v>
      </c>
      <c r="P2128" s="20">
        <v>0</v>
      </c>
      <c r="Q2128" s="20" t="s">
        <v>495</v>
      </c>
      <c r="R2128" s="20" t="s">
        <v>642</v>
      </c>
      <c r="S2128" s="20" t="s">
        <v>221</v>
      </c>
      <c r="T2128" s="20" t="s">
        <v>4600</v>
      </c>
      <c r="U2128" s="20" t="s">
        <v>4601</v>
      </c>
      <c r="V2128" s="20">
        <v>7</v>
      </c>
      <c r="W2128" s="20">
        <v>215</v>
      </c>
      <c r="Y2128" s="20" t="s">
        <v>1684</v>
      </c>
      <c r="Z2128" s="20" t="s">
        <v>1685</v>
      </c>
      <c r="AA2128" s="20">
        <v>0</v>
      </c>
      <c r="AB2128" s="20">
        <v>10</v>
      </c>
      <c r="AC2128" s="20">
        <v>10</v>
      </c>
      <c r="AD2128" s="20">
        <v>10</v>
      </c>
      <c r="AL2128" s="20" t="s">
        <v>1686</v>
      </c>
      <c r="AT2128" s="20" t="s">
        <v>1687</v>
      </c>
      <c r="AU2128" s="20" t="s">
        <v>1786</v>
      </c>
      <c r="BE2128" s="20" t="s">
        <v>1749</v>
      </c>
      <c r="BL2128" s="20">
        <v>195</v>
      </c>
      <c r="BM2128" s="20">
        <v>60</v>
      </c>
    </row>
    <row r="2129" spans="1:65" x14ac:dyDescent="0.25">
      <c r="A2129" s="20" t="s">
        <v>1677</v>
      </c>
      <c r="B2129" s="20" t="s">
        <v>462</v>
      </c>
      <c r="C2129" s="20" t="s">
        <v>736</v>
      </c>
      <c r="D2129" s="20" t="s">
        <v>727</v>
      </c>
      <c r="E2129" s="20" t="s">
        <v>4622</v>
      </c>
      <c r="F2129" s="20" t="s">
        <v>489</v>
      </c>
      <c r="G2129" s="20">
        <v>9.84</v>
      </c>
      <c r="H2129" s="20" t="s">
        <v>1679</v>
      </c>
      <c r="I2129" s="20" t="s">
        <v>4596</v>
      </c>
      <c r="J2129" s="20" t="s">
        <v>1681</v>
      </c>
      <c r="K2129" s="20" t="s">
        <v>1681</v>
      </c>
      <c r="L2129" s="20" t="s">
        <v>462</v>
      </c>
      <c r="M2129" s="20">
        <v>4</v>
      </c>
      <c r="N2129" s="20" t="s">
        <v>1679</v>
      </c>
      <c r="P2129" s="20">
        <v>0</v>
      </c>
      <c r="Q2129" s="20" t="s">
        <v>545</v>
      </c>
      <c r="R2129" s="20" t="s">
        <v>642</v>
      </c>
      <c r="S2129" s="20" t="s">
        <v>221</v>
      </c>
      <c r="T2129" s="20" t="s">
        <v>4600</v>
      </c>
      <c r="U2129" s="20" t="s">
        <v>4601</v>
      </c>
      <c r="V2129" s="20">
        <v>7</v>
      </c>
      <c r="W2129" s="20">
        <v>215</v>
      </c>
      <c r="Y2129" s="20" t="s">
        <v>1684</v>
      </c>
      <c r="Z2129" s="20" t="s">
        <v>1685</v>
      </c>
      <c r="AA2129" s="20">
        <v>0</v>
      </c>
      <c r="AB2129" s="20">
        <v>10</v>
      </c>
      <c r="AC2129" s="20">
        <v>10</v>
      </c>
      <c r="AD2129" s="20">
        <v>10</v>
      </c>
      <c r="AL2129" s="20" t="s">
        <v>1686</v>
      </c>
      <c r="AT2129" s="20" t="s">
        <v>1687</v>
      </c>
      <c r="AU2129" s="20" t="s">
        <v>1786</v>
      </c>
      <c r="BE2129" s="20" t="s">
        <v>1749</v>
      </c>
      <c r="BL2129" s="20">
        <v>787.2</v>
      </c>
      <c r="BM2129" s="20">
        <v>80</v>
      </c>
    </row>
    <row r="2130" spans="1:65" x14ac:dyDescent="0.25">
      <c r="A2130" s="20" t="s">
        <v>1677</v>
      </c>
      <c r="B2130" s="20" t="s">
        <v>462</v>
      </c>
      <c r="C2130" s="20" t="s">
        <v>736</v>
      </c>
      <c r="D2130" s="20" t="s">
        <v>727</v>
      </c>
      <c r="E2130" s="20" t="s">
        <v>4623</v>
      </c>
      <c r="F2130" s="20" t="s">
        <v>491</v>
      </c>
      <c r="G2130" s="20">
        <v>10.210000000000001</v>
      </c>
      <c r="H2130" s="20" t="s">
        <v>1679</v>
      </c>
      <c r="I2130" s="20" t="s">
        <v>4596</v>
      </c>
      <c r="J2130" s="20" t="s">
        <v>1681</v>
      </c>
      <c r="K2130" s="20" t="s">
        <v>1681</v>
      </c>
      <c r="L2130" s="20" t="s">
        <v>462</v>
      </c>
      <c r="M2130" s="20">
        <v>4</v>
      </c>
      <c r="N2130" s="20" t="s">
        <v>1679</v>
      </c>
      <c r="P2130" s="20">
        <v>0</v>
      </c>
      <c r="Q2130" s="20" t="s">
        <v>495</v>
      </c>
      <c r="R2130" s="20" t="s">
        <v>642</v>
      </c>
      <c r="S2130" s="20" t="s">
        <v>221</v>
      </c>
      <c r="T2130" s="20" t="s">
        <v>4600</v>
      </c>
      <c r="U2130" s="20" t="s">
        <v>4601</v>
      </c>
      <c r="V2130" s="20">
        <v>7</v>
      </c>
      <c r="W2130" s="20">
        <v>215</v>
      </c>
      <c r="Y2130" s="20" t="s">
        <v>1684</v>
      </c>
      <c r="Z2130" s="20" t="s">
        <v>1685</v>
      </c>
      <c r="AA2130" s="20">
        <v>0</v>
      </c>
      <c r="AB2130" s="20">
        <v>10</v>
      </c>
      <c r="AC2130" s="20">
        <v>10</v>
      </c>
      <c r="AD2130" s="20">
        <v>10</v>
      </c>
      <c r="AL2130" s="20" t="s">
        <v>1686</v>
      </c>
      <c r="AT2130" s="20" t="s">
        <v>1687</v>
      </c>
      <c r="AU2130" s="20" t="s">
        <v>1786</v>
      </c>
      <c r="BE2130" s="20" t="s">
        <v>1749</v>
      </c>
      <c r="BL2130" s="20">
        <v>612.6</v>
      </c>
      <c r="BM2130" s="20">
        <v>60</v>
      </c>
    </row>
    <row r="2131" spans="1:65" x14ac:dyDescent="0.25">
      <c r="A2131" s="20" t="s">
        <v>1677</v>
      </c>
      <c r="B2131" s="20" t="s">
        <v>462</v>
      </c>
      <c r="C2131" s="20" t="s">
        <v>736</v>
      </c>
      <c r="D2131" s="20" t="s">
        <v>727</v>
      </c>
      <c r="E2131" s="20" t="s">
        <v>4624</v>
      </c>
      <c r="F2131" s="20" t="s">
        <v>492</v>
      </c>
      <c r="G2131" s="20">
        <v>10.71</v>
      </c>
      <c r="H2131" s="20" t="s">
        <v>1679</v>
      </c>
      <c r="I2131" s="20" t="s">
        <v>4596</v>
      </c>
      <c r="J2131" s="20" t="s">
        <v>1681</v>
      </c>
      <c r="K2131" s="20" t="s">
        <v>1681</v>
      </c>
      <c r="L2131" s="20" t="s">
        <v>462</v>
      </c>
      <c r="M2131" s="20">
        <v>4</v>
      </c>
      <c r="N2131" s="20" t="s">
        <v>1679</v>
      </c>
      <c r="P2131" s="20">
        <v>0</v>
      </c>
      <c r="Q2131" s="20" t="s">
        <v>495</v>
      </c>
      <c r="R2131" s="20" t="s">
        <v>642</v>
      </c>
      <c r="S2131" s="20" t="s">
        <v>221</v>
      </c>
      <c r="T2131" s="20" t="s">
        <v>4600</v>
      </c>
      <c r="U2131" s="20" t="s">
        <v>4601</v>
      </c>
      <c r="V2131" s="20">
        <v>7</v>
      </c>
      <c r="W2131" s="20">
        <v>215</v>
      </c>
      <c r="Y2131" s="20" t="s">
        <v>1684</v>
      </c>
      <c r="Z2131" s="20" t="s">
        <v>1685</v>
      </c>
      <c r="AA2131" s="20">
        <v>0</v>
      </c>
      <c r="AB2131" s="20">
        <v>10</v>
      </c>
      <c r="AC2131" s="20">
        <v>10</v>
      </c>
      <c r="AD2131" s="20">
        <v>10</v>
      </c>
      <c r="AL2131" s="20" t="s">
        <v>1686</v>
      </c>
      <c r="AT2131" s="20" t="s">
        <v>1687</v>
      </c>
      <c r="AU2131" s="20" t="s">
        <v>1786</v>
      </c>
      <c r="BE2131" s="20" t="s">
        <v>1749</v>
      </c>
      <c r="BL2131" s="20">
        <v>642.6</v>
      </c>
      <c r="BM2131" s="20">
        <v>60</v>
      </c>
    </row>
    <row r="2132" spans="1:65" x14ac:dyDescent="0.25">
      <c r="A2132" s="20" t="s">
        <v>1677</v>
      </c>
      <c r="B2132" s="20" t="s">
        <v>462</v>
      </c>
      <c r="C2132" s="20" t="s">
        <v>736</v>
      </c>
      <c r="D2132" s="20" t="s">
        <v>727</v>
      </c>
      <c r="E2132" s="20" t="s">
        <v>4625</v>
      </c>
      <c r="F2132" s="20" t="s">
        <v>2376</v>
      </c>
      <c r="G2132" s="20">
        <v>1.1399999999999999</v>
      </c>
      <c r="H2132" s="20" t="s">
        <v>1679</v>
      </c>
      <c r="I2132" s="20" t="s">
        <v>4596</v>
      </c>
      <c r="J2132" s="20" t="s">
        <v>1681</v>
      </c>
      <c r="K2132" s="20" t="s">
        <v>1681</v>
      </c>
      <c r="L2132" s="20" t="s">
        <v>462</v>
      </c>
      <c r="M2132" s="20">
        <v>4</v>
      </c>
      <c r="N2132" s="20" t="s">
        <v>1679</v>
      </c>
      <c r="P2132" s="20">
        <v>0</v>
      </c>
      <c r="Q2132" s="20" t="s">
        <v>509</v>
      </c>
      <c r="R2132" s="20" t="s">
        <v>550</v>
      </c>
      <c r="S2132" s="20" t="s">
        <v>221</v>
      </c>
      <c r="T2132" s="20" t="s">
        <v>4626</v>
      </c>
      <c r="V2132" s="20">
        <v>10</v>
      </c>
      <c r="W2132" s="20">
        <v>311</v>
      </c>
      <c r="Y2132" s="20" t="s">
        <v>1684</v>
      </c>
      <c r="Z2132" s="20" t="s">
        <v>1685</v>
      </c>
      <c r="AA2132" s="20">
        <v>1.5</v>
      </c>
      <c r="AB2132" s="20">
        <v>10</v>
      </c>
      <c r="AC2132" s="20">
        <v>10</v>
      </c>
      <c r="AD2132" s="20">
        <v>10</v>
      </c>
      <c r="AT2132" s="20" t="s">
        <v>1687</v>
      </c>
      <c r="BE2132" s="20" t="s">
        <v>1749</v>
      </c>
      <c r="BL2132" s="20">
        <v>119.7</v>
      </c>
      <c r="BM2132" s="20">
        <v>105</v>
      </c>
    </row>
    <row r="2133" spans="1:65" x14ac:dyDescent="0.25">
      <c r="A2133" s="20" t="s">
        <v>1677</v>
      </c>
      <c r="B2133" s="20" t="s">
        <v>462</v>
      </c>
      <c r="C2133" s="20" t="s">
        <v>736</v>
      </c>
      <c r="D2133" s="20" t="s">
        <v>727</v>
      </c>
      <c r="E2133" s="20" t="s">
        <v>4627</v>
      </c>
      <c r="F2133" s="20" t="s">
        <v>588</v>
      </c>
      <c r="G2133" s="20">
        <v>5.99</v>
      </c>
      <c r="H2133" s="20" t="s">
        <v>1679</v>
      </c>
      <c r="I2133" s="20" t="s">
        <v>4596</v>
      </c>
      <c r="J2133" s="20" t="s">
        <v>1681</v>
      </c>
      <c r="K2133" s="20" t="s">
        <v>1681</v>
      </c>
      <c r="L2133" s="20" t="s">
        <v>462</v>
      </c>
      <c r="M2133" s="20">
        <v>5</v>
      </c>
      <c r="N2133" s="20" t="s">
        <v>1679</v>
      </c>
      <c r="P2133" s="20">
        <v>0</v>
      </c>
      <c r="Q2133" s="20" t="s">
        <v>509</v>
      </c>
      <c r="R2133" s="20" t="s">
        <v>550</v>
      </c>
      <c r="S2133" s="20" t="s">
        <v>221</v>
      </c>
      <c r="T2133" s="20" t="s">
        <v>4628</v>
      </c>
      <c r="V2133" s="20">
        <v>10</v>
      </c>
      <c r="W2133" s="20">
        <v>311</v>
      </c>
      <c r="Y2133" s="20" t="s">
        <v>1684</v>
      </c>
      <c r="Z2133" s="20" t="s">
        <v>1685</v>
      </c>
      <c r="AA2133" s="20">
        <v>1.5</v>
      </c>
      <c r="AB2133" s="20">
        <v>10</v>
      </c>
      <c r="AC2133" s="20">
        <v>10</v>
      </c>
      <c r="AD2133" s="20">
        <v>10</v>
      </c>
      <c r="AT2133" s="20" t="s">
        <v>1687</v>
      </c>
      <c r="BE2133" s="20" t="s">
        <v>1749</v>
      </c>
    </row>
    <row r="2134" spans="1:65" x14ac:dyDescent="0.25">
      <c r="A2134" s="20" t="s">
        <v>1677</v>
      </c>
      <c r="B2134" s="20" t="s">
        <v>462</v>
      </c>
      <c r="C2134" s="20" t="s">
        <v>736</v>
      </c>
      <c r="D2134" s="20" t="s">
        <v>727</v>
      </c>
      <c r="E2134" s="20" t="s">
        <v>4629</v>
      </c>
      <c r="F2134" s="20" t="s">
        <v>589</v>
      </c>
      <c r="G2134" s="20">
        <v>5.95</v>
      </c>
      <c r="H2134" s="20" t="s">
        <v>1679</v>
      </c>
      <c r="I2134" s="20" t="s">
        <v>4596</v>
      </c>
      <c r="J2134" s="20" t="s">
        <v>1681</v>
      </c>
      <c r="K2134" s="20" t="s">
        <v>1681</v>
      </c>
      <c r="L2134" s="20" t="s">
        <v>462</v>
      </c>
      <c r="M2134" s="20">
        <v>5</v>
      </c>
      <c r="N2134" s="20" t="s">
        <v>1679</v>
      </c>
      <c r="P2134" s="20">
        <v>0</v>
      </c>
      <c r="Q2134" s="20" t="s">
        <v>509</v>
      </c>
      <c r="R2134" s="20" t="s">
        <v>550</v>
      </c>
      <c r="S2134" s="20" t="s">
        <v>221</v>
      </c>
      <c r="T2134" s="20" t="s">
        <v>4628</v>
      </c>
      <c r="V2134" s="20">
        <v>10</v>
      </c>
      <c r="W2134" s="20">
        <v>311</v>
      </c>
      <c r="Y2134" s="20" t="s">
        <v>1684</v>
      </c>
      <c r="Z2134" s="20" t="s">
        <v>1685</v>
      </c>
      <c r="AA2134" s="20">
        <v>1.5</v>
      </c>
      <c r="AB2134" s="20">
        <v>10</v>
      </c>
      <c r="AC2134" s="20">
        <v>10</v>
      </c>
      <c r="AD2134" s="20">
        <v>10</v>
      </c>
      <c r="AT2134" s="20" t="s">
        <v>1687</v>
      </c>
      <c r="BE2134" s="20" t="s">
        <v>1749</v>
      </c>
    </row>
    <row r="2135" spans="1:65" x14ac:dyDescent="0.25">
      <c r="A2135" s="20" t="s">
        <v>1677</v>
      </c>
      <c r="B2135" s="20" t="s">
        <v>462</v>
      </c>
      <c r="C2135" s="20" t="s">
        <v>736</v>
      </c>
      <c r="D2135" s="20" t="s">
        <v>727</v>
      </c>
      <c r="E2135" s="20" t="s">
        <v>4630</v>
      </c>
      <c r="F2135" s="20" t="s">
        <v>590</v>
      </c>
      <c r="G2135" s="20">
        <v>0.64</v>
      </c>
      <c r="H2135" s="20" t="s">
        <v>1679</v>
      </c>
      <c r="I2135" s="20" t="s">
        <v>4596</v>
      </c>
      <c r="J2135" s="20" t="s">
        <v>1681</v>
      </c>
      <c r="K2135" s="20" t="s">
        <v>1681</v>
      </c>
      <c r="L2135" s="20" t="s">
        <v>462</v>
      </c>
      <c r="M2135" s="20">
        <v>5</v>
      </c>
      <c r="N2135" s="20" t="s">
        <v>1679</v>
      </c>
      <c r="P2135" s="20">
        <v>0</v>
      </c>
      <c r="Q2135" s="20" t="s">
        <v>509</v>
      </c>
      <c r="R2135" s="20" t="s">
        <v>550</v>
      </c>
      <c r="S2135" s="20" t="s">
        <v>221</v>
      </c>
      <c r="T2135" s="20" t="s">
        <v>4626</v>
      </c>
      <c r="V2135" s="20">
        <v>10</v>
      </c>
      <c r="W2135" s="20">
        <v>311</v>
      </c>
      <c r="Y2135" s="20" t="s">
        <v>1684</v>
      </c>
      <c r="Z2135" s="20" t="s">
        <v>1685</v>
      </c>
      <c r="AA2135" s="20">
        <v>1.5</v>
      </c>
      <c r="AB2135" s="20">
        <v>10</v>
      </c>
      <c r="AC2135" s="20">
        <v>10</v>
      </c>
      <c r="AD2135" s="20">
        <v>10</v>
      </c>
      <c r="AT2135" s="20" t="s">
        <v>1687</v>
      </c>
      <c r="BE2135" s="20" t="s">
        <v>1749</v>
      </c>
    </row>
    <row r="2136" spans="1:65" x14ac:dyDescent="0.25">
      <c r="A2136" s="20" t="s">
        <v>1677</v>
      </c>
      <c r="B2136" s="20" t="s">
        <v>462</v>
      </c>
      <c r="C2136" s="20" t="s">
        <v>736</v>
      </c>
      <c r="D2136" s="20" t="s">
        <v>727</v>
      </c>
      <c r="E2136" s="20" t="s">
        <v>4631</v>
      </c>
      <c r="F2136" s="20" t="s">
        <v>591</v>
      </c>
      <c r="G2136" s="20">
        <v>4.62</v>
      </c>
      <c r="H2136" s="20" t="s">
        <v>1679</v>
      </c>
      <c r="I2136" s="20" t="s">
        <v>4596</v>
      </c>
      <c r="J2136" s="20" t="s">
        <v>1681</v>
      </c>
      <c r="K2136" s="20" t="s">
        <v>1681</v>
      </c>
      <c r="L2136" s="20" t="s">
        <v>462</v>
      </c>
      <c r="M2136" s="20">
        <v>5</v>
      </c>
      <c r="N2136" s="20" t="s">
        <v>1679</v>
      </c>
      <c r="P2136" s="20">
        <v>0</v>
      </c>
      <c r="Q2136" s="20" t="s">
        <v>509</v>
      </c>
      <c r="R2136" s="20" t="s">
        <v>550</v>
      </c>
      <c r="S2136" s="20" t="s">
        <v>221</v>
      </c>
      <c r="T2136" s="20" t="s">
        <v>4626</v>
      </c>
      <c r="V2136" s="20">
        <v>10</v>
      </c>
      <c r="W2136" s="20">
        <v>311</v>
      </c>
      <c r="Y2136" s="20" t="s">
        <v>1684</v>
      </c>
      <c r="Z2136" s="20" t="s">
        <v>1685</v>
      </c>
      <c r="AA2136" s="20">
        <v>1.5</v>
      </c>
      <c r="AB2136" s="20">
        <v>10</v>
      </c>
      <c r="AC2136" s="20">
        <v>10</v>
      </c>
      <c r="AD2136" s="20">
        <v>10</v>
      </c>
      <c r="AT2136" s="20" t="s">
        <v>1687</v>
      </c>
      <c r="BE2136" s="20" t="s">
        <v>1749</v>
      </c>
    </row>
    <row r="2137" spans="1:65" x14ac:dyDescent="0.25">
      <c r="A2137" s="20" t="s">
        <v>1677</v>
      </c>
      <c r="B2137" s="20" t="s">
        <v>462</v>
      </c>
      <c r="C2137" s="20" t="s">
        <v>736</v>
      </c>
      <c r="D2137" s="20" t="s">
        <v>727</v>
      </c>
      <c r="E2137" s="20" t="s">
        <v>4632</v>
      </c>
      <c r="F2137" s="20" t="s">
        <v>592</v>
      </c>
      <c r="G2137" s="20">
        <v>1.31</v>
      </c>
      <c r="H2137" s="20" t="s">
        <v>1679</v>
      </c>
      <c r="I2137" s="20" t="s">
        <v>4596</v>
      </c>
      <c r="J2137" s="20" t="s">
        <v>1681</v>
      </c>
      <c r="K2137" s="20" t="s">
        <v>1681</v>
      </c>
      <c r="L2137" s="20" t="s">
        <v>462</v>
      </c>
      <c r="M2137" s="20">
        <v>5</v>
      </c>
      <c r="N2137" s="20" t="s">
        <v>1679</v>
      </c>
      <c r="P2137" s="20">
        <v>0</v>
      </c>
      <c r="Q2137" s="20" t="s">
        <v>509</v>
      </c>
      <c r="R2137" s="20" t="s">
        <v>550</v>
      </c>
      <c r="S2137" s="20" t="s">
        <v>221</v>
      </c>
      <c r="T2137" s="20" t="s">
        <v>4626</v>
      </c>
      <c r="V2137" s="20">
        <v>10</v>
      </c>
      <c r="W2137" s="20">
        <v>311</v>
      </c>
      <c r="Y2137" s="20" t="s">
        <v>1684</v>
      </c>
      <c r="Z2137" s="20" t="s">
        <v>1685</v>
      </c>
      <c r="AA2137" s="20">
        <v>1.5</v>
      </c>
      <c r="AB2137" s="20">
        <v>10</v>
      </c>
      <c r="AC2137" s="20">
        <v>10</v>
      </c>
      <c r="AD2137" s="20">
        <v>10</v>
      </c>
      <c r="AT2137" s="20" t="s">
        <v>1687</v>
      </c>
      <c r="BE2137" s="20" t="s">
        <v>1749</v>
      </c>
    </row>
    <row r="2138" spans="1:65" x14ac:dyDescent="0.25">
      <c r="A2138" s="20" t="s">
        <v>1677</v>
      </c>
      <c r="B2138" s="20" t="s">
        <v>462</v>
      </c>
      <c r="C2138" s="20" t="s">
        <v>738</v>
      </c>
      <c r="D2138" s="20" t="s">
        <v>727</v>
      </c>
      <c r="E2138" s="20" t="s">
        <v>4633</v>
      </c>
      <c r="F2138" s="20" t="s">
        <v>465</v>
      </c>
      <c r="G2138" s="20">
        <v>13.13</v>
      </c>
      <c r="H2138" s="20" t="s">
        <v>1679</v>
      </c>
      <c r="I2138" s="20" t="s">
        <v>4634</v>
      </c>
      <c r="J2138" s="20" t="s">
        <v>1681</v>
      </c>
      <c r="K2138" s="20" t="s">
        <v>1681</v>
      </c>
      <c r="L2138" s="20" t="s">
        <v>462</v>
      </c>
      <c r="M2138" s="20">
        <v>6</v>
      </c>
      <c r="N2138" s="20" t="s">
        <v>1679</v>
      </c>
      <c r="P2138" s="20">
        <v>0</v>
      </c>
      <c r="Q2138" s="20" t="s">
        <v>545</v>
      </c>
      <c r="R2138" s="20" t="s">
        <v>556</v>
      </c>
      <c r="S2138" s="20" t="s">
        <v>221</v>
      </c>
      <c r="T2138" s="20" t="s">
        <v>4635</v>
      </c>
      <c r="U2138" s="20" t="s">
        <v>4636</v>
      </c>
      <c r="V2138" s="20">
        <v>10</v>
      </c>
      <c r="W2138" s="20">
        <v>322</v>
      </c>
      <c r="Y2138" s="20" t="s">
        <v>1684</v>
      </c>
      <c r="Z2138" s="20" t="s">
        <v>1685</v>
      </c>
      <c r="AA2138" s="20">
        <v>1.5</v>
      </c>
      <c r="AB2138" s="20">
        <v>10</v>
      </c>
      <c r="AC2138" s="20">
        <v>10</v>
      </c>
      <c r="AD2138" s="20">
        <v>10</v>
      </c>
      <c r="AL2138" s="20" t="s">
        <v>1686</v>
      </c>
      <c r="AT2138" s="20" t="s">
        <v>1687</v>
      </c>
      <c r="AZ2138" s="20" t="s">
        <v>1660</v>
      </c>
      <c r="BE2138" s="20" t="s">
        <v>1749</v>
      </c>
      <c r="BL2138" s="20">
        <v>1050.4000000000001</v>
      </c>
      <c r="BM2138" s="20">
        <v>80</v>
      </c>
    </row>
    <row r="2139" spans="1:65" x14ac:dyDescent="0.25">
      <c r="A2139" s="20" t="s">
        <v>1677</v>
      </c>
      <c r="B2139" s="20" t="s">
        <v>462</v>
      </c>
      <c r="C2139" s="20" t="s">
        <v>738</v>
      </c>
      <c r="D2139" s="20" t="s">
        <v>727</v>
      </c>
      <c r="E2139" s="20" t="s">
        <v>4637</v>
      </c>
      <c r="F2139" s="20" t="s">
        <v>468</v>
      </c>
      <c r="G2139" s="20">
        <v>22.56</v>
      </c>
      <c r="H2139" s="20" t="s">
        <v>1679</v>
      </c>
      <c r="I2139" s="20" t="s">
        <v>4634</v>
      </c>
      <c r="J2139" s="20" t="s">
        <v>1681</v>
      </c>
      <c r="K2139" s="20" t="s">
        <v>1681</v>
      </c>
      <c r="L2139" s="20" t="s">
        <v>462</v>
      </c>
      <c r="M2139" s="20">
        <v>6</v>
      </c>
      <c r="N2139" s="20" t="s">
        <v>1679</v>
      </c>
      <c r="P2139" s="20">
        <v>0</v>
      </c>
      <c r="Q2139" s="20" t="s">
        <v>545</v>
      </c>
      <c r="R2139" s="20" t="s">
        <v>556</v>
      </c>
      <c r="S2139" s="20" t="s">
        <v>221</v>
      </c>
      <c r="T2139" s="20" t="s">
        <v>4635</v>
      </c>
      <c r="U2139" s="20" t="s">
        <v>4636</v>
      </c>
      <c r="V2139" s="20">
        <v>10</v>
      </c>
      <c r="W2139" s="20">
        <v>322</v>
      </c>
      <c r="Y2139" s="20" t="s">
        <v>1684</v>
      </c>
      <c r="Z2139" s="20" t="s">
        <v>1685</v>
      </c>
      <c r="AA2139" s="20">
        <v>1.5</v>
      </c>
      <c r="AB2139" s="20">
        <v>10</v>
      </c>
      <c r="AC2139" s="20">
        <v>10</v>
      </c>
      <c r="AD2139" s="20">
        <v>10</v>
      </c>
      <c r="AL2139" s="20" t="s">
        <v>1686</v>
      </c>
      <c r="AT2139" s="20" t="s">
        <v>1687</v>
      </c>
      <c r="AZ2139" s="20" t="s">
        <v>1660</v>
      </c>
      <c r="BE2139" s="20" t="s">
        <v>1749</v>
      </c>
      <c r="BL2139" s="20">
        <v>1804.8</v>
      </c>
      <c r="BM2139" s="20">
        <v>80</v>
      </c>
    </row>
    <row r="2140" spans="1:65" x14ac:dyDescent="0.25">
      <c r="A2140" s="20" t="s">
        <v>1677</v>
      </c>
      <c r="B2140" s="20" t="s">
        <v>462</v>
      </c>
      <c r="C2140" s="20" t="s">
        <v>738</v>
      </c>
      <c r="D2140" s="20" t="s">
        <v>727</v>
      </c>
      <c r="E2140" s="20" t="s">
        <v>4638</v>
      </c>
      <c r="F2140" s="20" t="s">
        <v>470</v>
      </c>
      <c r="G2140" s="20">
        <v>7.65</v>
      </c>
      <c r="H2140" s="20" t="s">
        <v>1679</v>
      </c>
      <c r="I2140" s="20" t="s">
        <v>4634</v>
      </c>
      <c r="J2140" s="20" t="s">
        <v>1681</v>
      </c>
      <c r="K2140" s="20" t="s">
        <v>1681</v>
      </c>
      <c r="L2140" s="20" t="s">
        <v>462</v>
      </c>
      <c r="M2140" s="20">
        <v>6</v>
      </c>
      <c r="N2140" s="20" t="s">
        <v>1679</v>
      </c>
      <c r="P2140" s="20">
        <v>0</v>
      </c>
      <c r="Q2140" s="20" t="s">
        <v>545</v>
      </c>
      <c r="R2140" s="20" t="s">
        <v>556</v>
      </c>
      <c r="S2140" s="20" t="s">
        <v>221</v>
      </c>
      <c r="T2140" s="20" t="s">
        <v>4639</v>
      </c>
      <c r="U2140" s="20" t="s">
        <v>4636</v>
      </c>
      <c r="V2140" s="20">
        <v>10</v>
      </c>
      <c r="W2140" s="20">
        <v>322</v>
      </c>
      <c r="Y2140" s="20" t="s">
        <v>1684</v>
      </c>
      <c r="Z2140" s="20" t="s">
        <v>1685</v>
      </c>
      <c r="AA2140" s="20">
        <v>1.5</v>
      </c>
      <c r="AB2140" s="20">
        <v>10</v>
      </c>
      <c r="AC2140" s="20">
        <v>10</v>
      </c>
      <c r="AD2140" s="20">
        <v>10</v>
      </c>
      <c r="AL2140" s="20" t="s">
        <v>1686</v>
      </c>
      <c r="AT2140" s="20" t="s">
        <v>1687</v>
      </c>
      <c r="AZ2140" s="20" t="s">
        <v>1660</v>
      </c>
      <c r="BE2140" s="20" t="s">
        <v>1749</v>
      </c>
      <c r="BL2140" s="20">
        <v>612</v>
      </c>
      <c r="BM2140" s="20">
        <v>80</v>
      </c>
    </row>
    <row r="2141" spans="1:65" x14ac:dyDescent="0.25">
      <c r="A2141" s="20" t="s">
        <v>1677</v>
      </c>
      <c r="B2141" s="20" t="s">
        <v>462</v>
      </c>
      <c r="C2141" s="20" t="s">
        <v>738</v>
      </c>
      <c r="D2141" s="20" t="s">
        <v>727</v>
      </c>
      <c r="E2141" s="20" t="s">
        <v>4640</v>
      </c>
      <c r="F2141" s="20" t="s">
        <v>471</v>
      </c>
      <c r="G2141" s="20">
        <v>8.81</v>
      </c>
      <c r="H2141" s="20" t="s">
        <v>1679</v>
      </c>
      <c r="I2141" s="20" t="s">
        <v>4634</v>
      </c>
      <c r="J2141" s="20" t="s">
        <v>1681</v>
      </c>
      <c r="K2141" s="20" t="s">
        <v>1681</v>
      </c>
      <c r="L2141" s="20" t="s">
        <v>462</v>
      </c>
      <c r="M2141" s="20">
        <v>6</v>
      </c>
      <c r="N2141" s="20" t="s">
        <v>1679</v>
      </c>
      <c r="P2141" s="20">
        <v>0</v>
      </c>
      <c r="Q2141" s="20" t="s">
        <v>545</v>
      </c>
      <c r="R2141" s="20" t="s">
        <v>556</v>
      </c>
      <c r="S2141" s="20" t="s">
        <v>221</v>
      </c>
      <c r="T2141" s="20" t="s">
        <v>4639</v>
      </c>
      <c r="U2141" s="20" t="s">
        <v>4636</v>
      </c>
      <c r="V2141" s="20">
        <v>10</v>
      </c>
      <c r="W2141" s="20">
        <v>322</v>
      </c>
      <c r="Y2141" s="20" t="s">
        <v>1684</v>
      </c>
      <c r="Z2141" s="20" t="s">
        <v>1685</v>
      </c>
      <c r="AA2141" s="20">
        <v>1.5</v>
      </c>
      <c r="AB2141" s="20">
        <v>10</v>
      </c>
      <c r="AC2141" s="20">
        <v>10</v>
      </c>
      <c r="AD2141" s="20">
        <v>10</v>
      </c>
      <c r="AL2141" s="20" t="s">
        <v>1686</v>
      </c>
      <c r="AT2141" s="20" t="s">
        <v>1687</v>
      </c>
      <c r="AZ2141" s="20" t="s">
        <v>1660</v>
      </c>
      <c r="BE2141" s="20" t="s">
        <v>1749</v>
      </c>
      <c r="BL2141" s="20">
        <v>704.8</v>
      </c>
      <c r="BM2141" s="20">
        <v>80</v>
      </c>
    </row>
    <row r="2142" spans="1:65" x14ac:dyDescent="0.25">
      <c r="A2142" s="20" t="s">
        <v>1677</v>
      </c>
      <c r="B2142" s="20" t="s">
        <v>462</v>
      </c>
      <c r="C2142" s="20" t="s">
        <v>738</v>
      </c>
      <c r="D2142" s="20" t="s">
        <v>727</v>
      </c>
      <c r="E2142" s="20" t="s">
        <v>4641</v>
      </c>
      <c r="F2142" s="20" t="s">
        <v>472</v>
      </c>
      <c r="G2142" s="20">
        <v>3.29</v>
      </c>
      <c r="H2142" s="20" t="s">
        <v>1679</v>
      </c>
      <c r="I2142" s="20" t="s">
        <v>4634</v>
      </c>
      <c r="J2142" s="20" t="s">
        <v>1681</v>
      </c>
      <c r="K2142" s="20" t="s">
        <v>1681</v>
      </c>
      <c r="L2142" s="20" t="s">
        <v>462</v>
      </c>
      <c r="M2142" s="20">
        <v>6</v>
      </c>
      <c r="N2142" s="20" t="s">
        <v>1679</v>
      </c>
      <c r="P2142" s="20">
        <v>0</v>
      </c>
      <c r="Q2142" s="20" t="s">
        <v>545</v>
      </c>
      <c r="R2142" s="20" t="s">
        <v>556</v>
      </c>
      <c r="S2142" s="20" t="s">
        <v>221</v>
      </c>
      <c r="T2142" s="20" t="s">
        <v>4642</v>
      </c>
      <c r="U2142" s="20" t="s">
        <v>4636</v>
      </c>
      <c r="V2142" s="20">
        <v>10</v>
      </c>
      <c r="W2142" s="20">
        <v>322</v>
      </c>
      <c r="Y2142" s="20" t="s">
        <v>1684</v>
      </c>
      <c r="Z2142" s="20" t="s">
        <v>1685</v>
      </c>
      <c r="AA2142" s="20">
        <v>1.5</v>
      </c>
      <c r="AB2142" s="20">
        <v>10</v>
      </c>
      <c r="AC2142" s="20">
        <v>10</v>
      </c>
      <c r="AD2142" s="20">
        <v>10</v>
      </c>
      <c r="AL2142" s="20" t="s">
        <v>1686</v>
      </c>
      <c r="AT2142" s="20" t="s">
        <v>1687</v>
      </c>
      <c r="AZ2142" s="20" t="s">
        <v>1660</v>
      </c>
      <c r="BE2142" s="20" t="s">
        <v>1749</v>
      </c>
      <c r="BL2142" s="20">
        <v>263.2</v>
      </c>
      <c r="BM2142" s="20">
        <v>80</v>
      </c>
    </row>
    <row r="2143" spans="1:65" x14ac:dyDescent="0.25">
      <c r="A2143" s="20" t="s">
        <v>1677</v>
      </c>
      <c r="B2143" s="20" t="s">
        <v>462</v>
      </c>
      <c r="C2143" s="20" t="s">
        <v>738</v>
      </c>
      <c r="D2143" s="20" t="s">
        <v>727</v>
      </c>
      <c r="E2143" s="20" t="s">
        <v>4643</v>
      </c>
      <c r="F2143" s="20" t="s">
        <v>473</v>
      </c>
      <c r="G2143" s="20">
        <v>6.58</v>
      </c>
      <c r="H2143" s="20" t="s">
        <v>1679</v>
      </c>
      <c r="I2143" s="20" t="s">
        <v>4634</v>
      </c>
      <c r="J2143" s="20" t="s">
        <v>1681</v>
      </c>
      <c r="K2143" s="20" t="s">
        <v>1681</v>
      </c>
      <c r="L2143" s="20" t="s">
        <v>462</v>
      </c>
      <c r="M2143" s="20">
        <v>6</v>
      </c>
      <c r="N2143" s="20" t="s">
        <v>1679</v>
      </c>
      <c r="P2143" s="20">
        <v>0</v>
      </c>
      <c r="Q2143" s="20" t="s">
        <v>545</v>
      </c>
      <c r="R2143" s="20" t="s">
        <v>556</v>
      </c>
      <c r="S2143" s="20" t="s">
        <v>221</v>
      </c>
      <c r="T2143" s="20" t="s">
        <v>4642</v>
      </c>
      <c r="U2143" s="20" t="s">
        <v>4636</v>
      </c>
      <c r="V2143" s="20">
        <v>10</v>
      </c>
      <c r="W2143" s="20">
        <v>322</v>
      </c>
      <c r="Y2143" s="20" t="s">
        <v>1684</v>
      </c>
      <c r="Z2143" s="20" t="s">
        <v>1685</v>
      </c>
      <c r="AA2143" s="20">
        <v>1.5</v>
      </c>
      <c r="AB2143" s="20">
        <v>10</v>
      </c>
      <c r="AC2143" s="20">
        <v>10</v>
      </c>
      <c r="AD2143" s="20">
        <v>10</v>
      </c>
      <c r="AL2143" s="20" t="s">
        <v>1686</v>
      </c>
      <c r="AT2143" s="20" t="s">
        <v>1687</v>
      </c>
      <c r="AZ2143" s="20" t="s">
        <v>1660</v>
      </c>
      <c r="BE2143" s="20" t="s">
        <v>1749</v>
      </c>
      <c r="BL2143" s="20">
        <v>526.4</v>
      </c>
      <c r="BM2143" s="20">
        <v>80</v>
      </c>
    </row>
    <row r="2144" spans="1:65" x14ac:dyDescent="0.25">
      <c r="A2144" s="20" t="s">
        <v>1677</v>
      </c>
      <c r="B2144" s="20" t="s">
        <v>462</v>
      </c>
      <c r="C2144" s="20" t="s">
        <v>738</v>
      </c>
      <c r="D2144" s="20" t="s">
        <v>727</v>
      </c>
      <c r="E2144" s="20" t="s">
        <v>4644</v>
      </c>
      <c r="F2144" s="20" t="s">
        <v>474</v>
      </c>
      <c r="G2144" s="20">
        <v>14.12</v>
      </c>
      <c r="H2144" s="20" t="s">
        <v>1679</v>
      </c>
      <c r="I2144" s="20" t="s">
        <v>4634</v>
      </c>
      <c r="J2144" s="20" t="s">
        <v>1681</v>
      </c>
      <c r="K2144" s="20" t="s">
        <v>1681</v>
      </c>
      <c r="L2144" s="20" t="s">
        <v>462</v>
      </c>
      <c r="M2144" s="20">
        <v>6</v>
      </c>
      <c r="N2144" s="20" t="s">
        <v>1679</v>
      </c>
      <c r="P2144" s="20">
        <v>0</v>
      </c>
      <c r="Q2144" s="20" t="s">
        <v>545</v>
      </c>
      <c r="R2144" s="20" t="s">
        <v>556</v>
      </c>
      <c r="S2144" s="20" t="s">
        <v>221</v>
      </c>
      <c r="T2144" s="20" t="s">
        <v>4645</v>
      </c>
      <c r="U2144" s="20" t="s">
        <v>4636</v>
      </c>
      <c r="V2144" s="20">
        <v>10</v>
      </c>
      <c r="W2144" s="20">
        <v>322</v>
      </c>
      <c r="Y2144" s="20" t="s">
        <v>1684</v>
      </c>
      <c r="Z2144" s="20" t="s">
        <v>1685</v>
      </c>
      <c r="AA2144" s="20">
        <v>1.5</v>
      </c>
      <c r="AB2144" s="20">
        <v>10</v>
      </c>
      <c r="AC2144" s="20">
        <v>10</v>
      </c>
      <c r="AD2144" s="20">
        <v>10</v>
      </c>
      <c r="AL2144" s="20" t="s">
        <v>1686</v>
      </c>
      <c r="AT2144" s="20" t="s">
        <v>1687</v>
      </c>
      <c r="AZ2144" s="20" t="s">
        <v>1660</v>
      </c>
      <c r="BE2144" s="20" t="s">
        <v>1749</v>
      </c>
      <c r="BL2144" s="20">
        <v>1129.5999999999999</v>
      </c>
      <c r="BM2144" s="20">
        <v>80</v>
      </c>
    </row>
    <row r="2145" spans="1:68" x14ac:dyDescent="0.25">
      <c r="A2145" s="20" t="s">
        <v>1677</v>
      </c>
      <c r="B2145" s="20" t="s">
        <v>462</v>
      </c>
      <c r="C2145" s="20" t="s">
        <v>738</v>
      </c>
      <c r="D2145" s="20" t="s">
        <v>727</v>
      </c>
      <c r="E2145" s="20" t="s">
        <v>4646</v>
      </c>
      <c r="F2145" s="20" t="s">
        <v>475</v>
      </c>
      <c r="G2145" s="20">
        <v>1.74</v>
      </c>
      <c r="H2145" s="20" t="s">
        <v>1679</v>
      </c>
      <c r="I2145" s="20" t="s">
        <v>4634</v>
      </c>
      <c r="J2145" s="20" t="s">
        <v>1681</v>
      </c>
      <c r="K2145" s="20" t="s">
        <v>1681</v>
      </c>
      <c r="L2145" s="20" t="s">
        <v>462</v>
      </c>
      <c r="M2145" s="20">
        <v>6</v>
      </c>
      <c r="N2145" s="20" t="s">
        <v>1679</v>
      </c>
      <c r="P2145" s="20">
        <v>0</v>
      </c>
      <c r="Q2145" s="20" t="s">
        <v>545</v>
      </c>
      <c r="R2145" s="20" t="s">
        <v>556</v>
      </c>
      <c r="S2145" s="20" t="s">
        <v>221</v>
      </c>
      <c r="T2145" s="20" t="s">
        <v>4639</v>
      </c>
      <c r="U2145" s="20" t="s">
        <v>4636</v>
      </c>
      <c r="V2145" s="20">
        <v>10</v>
      </c>
      <c r="W2145" s="20">
        <v>322</v>
      </c>
      <c r="Y2145" s="20" t="s">
        <v>1684</v>
      </c>
      <c r="Z2145" s="20" t="s">
        <v>1685</v>
      </c>
      <c r="AA2145" s="20">
        <v>1.5</v>
      </c>
      <c r="AB2145" s="20">
        <v>10</v>
      </c>
      <c r="AC2145" s="20">
        <v>10</v>
      </c>
      <c r="AD2145" s="20">
        <v>10</v>
      </c>
      <c r="AL2145" s="20" t="s">
        <v>1686</v>
      </c>
      <c r="AT2145" s="20" t="s">
        <v>1687</v>
      </c>
      <c r="AZ2145" s="20" t="s">
        <v>1660</v>
      </c>
      <c r="BE2145" s="20" t="s">
        <v>1749</v>
      </c>
      <c r="BL2145" s="20">
        <v>139.19999999999999</v>
      </c>
      <c r="BM2145" s="20">
        <v>80</v>
      </c>
    </row>
    <row r="2146" spans="1:68" x14ac:dyDescent="0.25">
      <c r="A2146" s="20" t="s">
        <v>1677</v>
      </c>
      <c r="B2146" s="20" t="s">
        <v>462</v>
      </c>
      <c r="C2146" s="20" t="s">
        <v>738</v>
      </c>
      <c r="D2146" s="20" t="s">
        <v>727</v>
      </c>
      <c r="E2146" s="20" t="s">
        <v>4647</v>
      </c>
      <c r="F2146" s="20" t="s">
        <v>476</v>
      </c>
      <c r="G2146" s="20">
        <v>16.649999999999999</v>
      </c>
      <c r="H2146" s="20" t="s">
        <v>1679</v>
      </c>
      <c r="I2146" s="20" t="s">
        <v>4634</v>
      </c>
      <c r="J2146" s="20" t="s">
        <v>1681</v>
      </c>
      <c r="K2146" s="20" t="s">
        <v>1681</v>
      </c>
      <c r="L2146" s="20" t="s">
        <v>462</v>
      </c>
      <c r="M2146" s="20">
        <v>1</v>
      </c>
      <c r="N2146" s="20" t="s">
        <v>1679</v>
      </c>
      <c r="P2146" s="20">
        <v>0</v>
      </c>
      <c r="Q2146" s="20" t="s">
        <v>509</v>
      </c>
      <c r="R2146" s="20" t="s">
        <v>510</v>
      </c>
      <c r="S2146" s="20" t="s">
        <v>221</v>
      </c>
      <c r="T2146" s="20" t="s">
        <v>4648</v>
      </c>
      <c r="U2146" s="20" t="s">
        <v>4649</v>
      </c>
      <c r="V2146" s="20">
        <v>6</v>
      </c>
      <c r="W2146" s="20">
        <v>204</v>
      </c>
      <c r="Y2146" s="20" t="s">
        <v>1684</v>
      </c>
      <c r="Z2146" s="20" t="s">
        <v>1685</v>
      </c>
      <c r="AA2146" s="20">
        <v>1.5</v>
      </c>
      <c r="AB2146" s="20">
        <v>10</v>
      </c>
      <c r="AC2146" s="20">
        <v>10</v>
      </c>
      <c r="AD2146" s="20">
        <v>10</v>
      </c>
      <c r="AT2146" s="20" t="s">
        <v>1687</v>
      </c>
      <c r="AZ2146" s="20" t="s">
        <v>1660</v>
      </c>
      <c r="BE2146" s="20" t="s">
        <v>1749</v>
      </c>
      <c r="BL2146" s="20">
        <v>1260</v>
      </c>
      <c r="BM2146" s="20">
        <v>105</v>
      </c>
      <c r="BN2146" s="20">
        <v>168.99199999999999</v>
      </c>
    </row>
    <row r="2147" spans="1:68" x14ac:dyDescent="0.25">
      <c r="A2147" s="20" t="s">
        <v>1677</v>
      </c>
      <c r="B2147" s="20" t="s">
        <v>462</v>
      </c>
      <c r="C2147" s="20" t="s">
        <v>738</v>
      </c>
      <c r="D2147" s="20" t="s">
        <v>727</v>
      </c>
      <c r="E2147" s="20" t="s">
        <v>4650</v>
      </c>
      <c r="F2147" s="20" t="s">
        <v>477</v>
      </c>
      <c r="G2147" s="20">
        <v>14.92</v>
      </c>
      <c r="H2147" s="20" t="s">
        <v>1679</v>
      </c>
      <c r="I2147" s="20" t="s">
        <v>4634</v>
      </c>
      <c r="J2147" s="20" t="s">
        <v>1681</v>
      </c>
      <c r="K2147" s="20" t="s">
        <v>1681</v>
      </c>
      <c r="L2147" s="20" t="s">
        <v>462</v>
      </c>
      <c r="M2147" s="20">
        <v>6</v>
      </c>
      <c r="N2147" s="20" t="s">
        <v>1679</v>
      </c>
      <c r="P2147" s="20">
        <v>0</v>
      </c>
      <c r="Q2147" s="20" t="s">
        <v>509</v>
      </c>
      <c r="R2147" s="20" t="s">
        <v>500</v>
      </c>
      <c r="S2147" s="20" t="s">
        <v>221</v>
      </c>
      <c r="T2147" s="20" t="s">
        <v>4651</v>
      </c>
      <c r="V2147" s="20">
        <v>16</v>
      </c>
      <c r="W2147" s="20">
        <v>509</v>
      </c>
      <c r="Y2147" s="20" t="s">
        <v>1684</v>
      </c>
      <c r="Z2147" s="20" t="s">
        <v>1685</v>
      </c>
      <c r="AA2147" s="20">
        <v>1.5</v>
      </c>
      <c r="AB2147" s="20">
        <v>10</v>
      </c>
      <c r="AC2147" s="20">
        <v>10</v>
      </c>
      <c r="AD2147" s="20">
        <v>10</v>
      </c>
      <c r="AT2147" s="20" t="s">
        <v>1687</v>
      </c>
      <c r="AY2147" s="20" t="s">
        <v>1835</v>
      </c>
      <c r="AZ2147" s="20" t="s">
        <v>1660</v>
      </c>
      <c r="BD2147" s="20" t="s">
        <v>2005</v>
      </c>
      <c r="BE2147" s="20" t="s">
        <v>1749</v>
      </c>
      <c r="BL2147" s="20">
        <v>1566.6</v>
      </c>
      <c r="BM2147" s="20">
        <v>105</v>
      </c>
      <c r="BN2147" s="20">
        <v>210.10599999999999</v>
      </c>
    </row>
    <row r="2148" spans="1:68" x14ac:dyDescent="0.25">
      <c r="A2148" s="20" t="s">
        <v>1677</v>
      </c>
      <c r="B2148" s="20" t="s">
        <v>462</v>
      </c>
      <c r="C2148" s="20" t="s">
        <v>738</v>
      </c>
      <c r="D2148" s="20" t="s">
        <v>727</v>
      </c>
      <c r="E2148" s="20" t="s">
        <v>4652</v>
      </c>
      <c r="F2148" s="20" t="s">
        <v>478</v>
      </c>
      <c r="G2148" s="20">
        <v>7.51</v>
      </c>
      <c r="H2148" s="20" t="s">
        <v>1679</v>
      </c>
      <c r="I2148" s="20" t="s">
        <v>4634</v>
      </c>
      <c r="J2148" s="20" t="s">
        <v>1681</v>
      </c>
      <c r="K2148" s="20" t="s">
        <v>1681</v>
      </c>
      <c r="L2148" s="20" t="s">
        <v>462</v>
      </c>
      <c r="M2148" s="20">
        <v>6</v>
      </c>
      <c r="N2148" s="20" t="s">
        <v>1679</v>
      </c>
      <c r="P2148" s="20">
        <v>0</v>
      </c>
      <c r="Q2148" s="20" t="s">
        <v>545</v>
      </c>
      <c r="R2148" s="20" t="s">
        <v>556</v>
      </c>
      <c r="S2148" s="20" t="s">
        <v>221</v>
      </c>
      <c r="T2148" s="20" t="s">
        <v>4639</v>
      </c>
      <c r="U2148" s="20" t="s">
        <v>4636</v>
      </c>
      <c r="V2148" s="20">
        <v>10</v>
      </c>
      <c r="W2148" s="20">
        <v>322</v>
      </c>
      <c r="Y2148" s="20" t="s">
        <v>1684</v>
      </c>
      <c r="Z2148" s="20" t="s">
        <v>1685</v>
      </c>
      <c r="AA2148" s="20">
        <v>1.5</v>
      </c>
      <c r="AB2148" s="20">
        <v>10</v>
      </c>
      <c r="AC2148" s="20">
        <v>10</v>
      </c>
      <c r="AD2148" s="20">
        <v>10</v>
      </c>
      <c r="AL2148" s="20" t="s">
        <v>1686</v>
      </c>
      <c r="AT2148" s="20" t="s">
        <v>1687</v>
      </c>
      <c r="AZ2148" s="20" t="s">
        <v>1660</v>
      </c>
      <c r="BE2148" s="20" t="s">
        <v>1749</v>
      </c>
      <c r="BL2148" s="20">
        <v>600.79999999999995</v>
      </c>
      <c r="BM2148" s="20">
        <v>80</v>
      </c>
    </row>
    <row r="2149" spans="1:68" x14ac:dyDescent="0.25">
      <c r="A2149" s="20" t="s">
        <v>1677</v>
      </c>
      <c r="B2149" s="20" t="s">
        <v>462</v>
      </c>
      <c r="C2149" s="20" t="s">
        <v>738</v>
      </c>
      <c r="D2149" s="20" t="s">
        <v>727</v>
      </c>
      <c r="E2149" s="20" t="s">
        <v>4653</v>
      </c>
      <c r="F2149" s="20" t="s">
        <v>479</v>
      </c>
      <c r="G2149" s="20">
        <v>3.05</v>
      </c>
      <c r="H2149" s="20" t="s">
        <v>1679</v>
      </c>
      <c r="I2149" s="20" t="s">
        <v>4634</v>
      </c>
      <c r="J2149" s="20" t="s">
        <v>1681</v>
      </c>
      <c r="K2149" s="20" t="s">
        <v>1681</v>
      </c>
      <c r="L2149" s="20" t="s">
        <v>462</v>
      </c>
      <c r="M2149" s="20">
        <v>6</v>
      </c>
      <c r="N2149" s="20" t="s">
        <v>1679</v>
      </c>
      <c r="P2149" s="20">
        <v>0</v>
      </c>
      <c r="Q2149" s="20" t="s">
        <v>545</v>
      </c>
      <c r="R2149" s="20" t="s">
        <v>556</v>
      </c>
      <c r="S2149" s="20" t="s">
        <v>221</v>
      </c>
      <c r="T2149" s="20" t="s">
        <v>4645</v>
      </c>
      <c r="U2149" s="20" t="s">
        <v>4636</v>
      </c>
      <c r="V2149" s="20">
        <v>10</v>
      </c>
      <c r="W2149" s="20">
        <v>322</v>
      </c>
      <c r="Y2149" s="20" t="s">
        <v>1684</v>
      </c>
      <c r="Z2149" s="20" t="s">
        <v>1685</v>
      </c>
      <c r="AA2149" s="20">
        <v>1.5</v>
      </c>
      <c r="AB2149" s="20">
        <v>10</v>
      </c>
      <c r="AC2149" s="20">
        <v>10</v>
      </c>
      <c r="AD2149" s="20">
        <v>10</v>
      </c>
      <c r="AL2149" s="20" t="s">
        <v>1686</v>
      </c>
      <c r="AT2149" s="20" t="s">
        <v>1687</v>
      </c>
      <c r="AZ2149" s="20" t="s">
        <v>1660</v>
      </c>
      <c r="BE2149" s="20" t="s">
        <v>1749</v>
      </c>
      <c r="BL2149" s="20">
        <v>244</v>
      </c>
      <c r="BM2149" s="20">
        <v>80</v>
      </c>
    </row>
    <row r="2150" spans="1:68" x14ac:dyDescent="0.25">
      <c r="A2150" s="20" t="s">
        <v>1677</v>
      </c>
      <c r="B2150" s="20" t="s">
        <v>462</v>
      </c>
      <c r="C2150" s="20" t="s">
        <v>738</v>
      </c>
      <c r="D2150" s="20" t="s">
        <v>727</v>
      </c>
      <c r="E2150" s="20" t="s">
        <v>4654</v>
      </c>
      <c r="F2150" s="20" t="s">
        <v>480</v>
      </c>
      <c r="G2150" s="20">
        <v>28.21</v>
      </c>
      <c r="H2150" s="20" t="s">
        <v>1679</v>
      </c>
      <c r="I2150" s="20" t="s">
        <v>4634</v>
      </c>
      <c r="J2150" s="20" t="s">
        <v>1681</v>
      </c>
      <c r="K2150" s="20" t="s">
        <v>1681</v>
      </c>
      <c r="L2150" s="20" t="s">
        <v>462</v>
      </c>
      <c r="M2150" s="20">
        <v>6</v>
      </c>
      <c r="N2150" s="20" t="s">
        <v>1679</v>
      </c>
      <c r="P2150" s="20">
        <v>0</v>
      </c>
      <c r="Q2150" s="20" t="s">
        <v>545</v>
      </c>
      <c r="R2150" s="20" t="s">
        <v>556</v>
      </c>
      <c r="S2150" s="20" t="s">
        <v>221</v>
      </c>
      <c r="T2150" s="20" t="s">
        <v>4655</v>
      </c>
      <c r="U2150" s="20" t="s">
        <v>4636</v>
      </c>
      <c r="V2150" s="20">
        <v>10</v>
      </c>
      <c r="W2150" s="20">
        <v>322</v>
      </c>
      <c r="Y2150" s="20" t="s">
        <v>1684</v>
      </c>
      <c r="Z2150" s="20" t="s">
        <v>1685</v>
      </c>
      <c r="AA2150" s="20">
        <v>1.5</v>
      </c>
      <c r="AB2150" s="20">
        <v>10</v>
      </c>
      <c r="AC2150" s="20">
        <v>10</v>
      </c>
      <c r="AD2150" s="20">
        <v>10</v>
      </c>
      <c r="AL2150" s="20" t="s">
        <v>1686</v>
      </c>
      <c r="AT2150" s="20" t="s">
        <v>1687</v>
      </c>
      <c r="AZ2150" s="20" t="s">
        <v>1660</v>
      </c>
      <c r="BE2150" s="20" t="s">
        <v>1749</v>
      </c>
      <c r="BL2150" s="20">
        <v>2256.8000000000002</v>
      </c>
      <c r="BM2150" s="20">
        <v>80</v>
      </c>
    </row>
    <row r="2151" spans="1:68" x14ac:dyDescent="0.25">
      <c r="A2151" s="20" t="s">
        <v>1677</v>
      </c>
      <c r="B2151" s="20" t="s">
        <v>462</v>
      </c>
      <c r="C2151" s="20" t="s">
        <v>738</v>
      </c>
      <c r="D2151" s="20" t="s">
        <v>727</v>
      </c>
      <c r="E2151" s="20" t="s">
        <v>4656</v>
      </c>
      <c r="F2151" s="20" t="s">
        <v>481</v>
      </c>
      <c r="G2151" s="20">
        <v>29.66</v>
      </c>
      <c r="H2151" s="20" t="s">
        <v>1679</v>
      </c>
      <c r="I2151" s="20" t="s">
        <v>4634</v>
      </c>
      <c r="J2151" s="20" t="s">
        <v>1681</v>
      </c>
      <c r="K2151" s="20" t="s">
        <v>1681</v>
      </c>
      <c r="L2151" s="20" t="s">
        <v>462</v>
      </c>
      <c r="M2151" s="20">
        <v>6</v>
      </c>
      <c r="N2151" s="20" t="s">
        <v>1679</v>
      </c>
      <c r="P2151" s="20">
        <v>0</v>
      </c>
      <c r="Q2151" s="20" t="s">
        <v>545</v>
      </c>
      <c r="R2151" s="20" t="s">
        <v>488</v>
      </c>
      <c r="S2151" s="20" t="s">
        <v>221</v>
      </c>
      <c r="T2151" s="20" t="s">
        <v>4657</v>
      </c>
      <c r="U2151" s="20" t="s">
        <v>4636</v>
      </c>
      <c r="V2151" s="20">
        <v>10</v>
      </c>
      <c r="W2151" s="20">
        <v>322</v>
      </c>
      <c r="Y2151" s="20" t="s">
        <v>1684</v>
      </c>
      <c r="Z2151" s="20" t="s">
        <v>1685</v>
      </c>
      <c r="AA2151" s="20">
        <v>1.5</v>
      </c>
      <c r="AB2151" s="20">
        <v>10</v>
      </c>
      <c r="AC2151" s="20">
        <v>10</v>
      </c>
      <c r="AD2151" s="20">
        <v>10</v>
      </c>
      <c r="AL2151" s="20" t="s">
        <v>1686</v>
      </c>
      <c r="AT2151" s="20" t="s">
        <v>1687</v>
      </c>
      <c r="AZ2151" s="20" t="s">
        <v>1660</v>
      </c>
      <c r="BE2151" s="20" t="s">
        <v>1749</v>
      </c>
      <c r="BL2151" s="20">
        <v>2372.8000000000002</v>
      </c>
      <c r="BM2151" s="20">
        <v>80</v>
      </c>
    </row>
    <row r="2152" spans="1:68" x14ac:dyDescent="0.25">
      <c r="A2152" s="20" t="s">
        <v>1677</v>
      </c>
      <c r="B2152" s="20" t="s">
        <v>462</v>
      </c>
      <c r="C2152" s="20" t="s">
        <v>738</v>
      </c>
      <c r="D2152" s="20" t="s">
        <v>727</v>
      </c>
      <c r="E2152" s="20" t="s">
        <v>4658</v>
      </c>
      <c r="F2152" s="20" t="s">
        <v>482</v>
      </c>
      <c r="G2152" s="20">
        <v>14.82</v>
      </c>
      <c r="H2152" s="20" t="s">
        <v>1679</v>
      </c>
      <c r="I2152" s="20" t="s">
        <v>4634</v>
      </c>
      <c r="J2152" s="20" t="s">
        <v>1681</v>
      </c>
      <c r="K2152" s="20" t="s">
        <v>1681</v>
      </c>
      <c r="L2152" s="20" t="s">
        <v>462</v>
      </c>
      <c r="M2152" s="20">
        <v>8</v>
      </c>
      <c r="N2152" s="20" t="s">
        <v>1679</v>
      </c>
      <c r="P2152" s="20">
        <v>0</v>
      </c>
      <c r="Q2152" s="20" t="s">
        <v>545</v>
      </c>
      <c r="R2152" s="20" t="s">
        <v>556</v>
      </c>
      <c r="S2152" s="20" t="s">
        <v>221</v>
      </c>
      <c r="T2152" s="20" t="s">
        <v>4659</v>
      </c>
      <c r="U2152" s="20" t="s">
        <v>4660</v>
      </c>
      <c r="V2152" s="20">
        <v>10</v>
      </c>
      <c r="W2152" s="20">
        <v>327</v>
      </c>
      <c r="Y2152" s="20" t="s">
        <v>1684</v>
      </c>
      <c r="Z2152" s="20" t="s">
        <v>1685</v>
      </c>
      <c r="AA2152" s="20">
        <v>1.5</v>
      </c>
      <c r="AB2152" s="20">
        <v>10</v>
      </c>
      <c r="AC2152" s="20">
        <v>10</v>
      </c>
      <c r="AD2152" s="20">
        <v>10</v>
      </c>
      <c r="AK2152" s="20" t="s">
        <v>2183</v>
      </c>
      <c r="AL2152" s="20" t="s">
        <v>1686</v>
      </c>
      <c r="AT2152" s="20" t="s">
        <v>1687</v>
      </c>
      <c r="AY2152" s="20" t="s">
        <v>1835</v>
      </c>
      <c r="AZ2152" s="20" t="s">
        <v>1660</v>
      </c>
      <c r="BD2152" s="20" t="s">
        <v>2005</v>
      </c>
      <c r="BE2152" s="20" t="s">
        <v>1749</v>
      </c>
      <c r="BL2152" s="20">
        <v>1185.5999999999999</v>
      </c>
      <c r="BM2152" s="20">
        <v>80</v>
      </c>
      <c r="BN2152" s="20">
        <v>1221.902</v>
      </c>
      <c r="BO2152" s="20">
        <v>14.82</v>
      </c>
      <c r="BP2152" s="20">
        <v>82.45</v>
      </c>
    </row>
    <row r="2153" spans="1:68" x14ac:dyDescent="0.25">
      <c r="A2153" s="20" t="s">
        <v>1677</v>
      </c>
      <c r="B2153" s="20" t="s">
        <v>462</v>
      </c>
      <c r="C2153" s="20" t="s">
        <v>738</v>
      </c>
      <c r="D2153" s="20" t="s">
        <v>727</v>
      </c>
      <c r="E2153" s="20" t="s">
        <v>4661</v>
      </c>
      <c r="F2153" s="20" t="s">
        <v>483</v>
      </c>
      <c r="G2153" s="20">
        <v>17.7</v>
      </c>
      <c r="H2153" s="20" t="s">
        <v>1679</v>
      </c>
      <c r="I2153" s="20" t="s">
        <v>4634</v>
      </c>
      <c r="J2153" s="20" t="s">
        <v>1681</v>
      </c>
      <c r="K2153" s="20" t="s">
        <v>1681</v>
      </c>
      <c r="L2153" s="20" t="s">
        <v>462</v>
      </c>
      <c r="M2153" s="20">
        <v>8</v>
      </c>
      <c r="N2153" s="20" t="s">
        <v>1679</v>
      </c>
      <c r="P2153" s="20">
        <v>0</v>
      </c>
      <c r="Q2153" s="20" t="s">
        <v>545</v>
      </c>
      <c r="R2153" s="20" t="s">
        <v>556</v>
      </c>
      <c r="S2153" s="20" t="s">
        <v>221</v>
      </c>
      <c r="T2153" s="20" t="s">
        <v>4662</v>
      </c>
      <c r="U2153" s="20" t="s">
        <v>4660</v>
      </c>
      <c r="V2153" s="20">
        <v>10</v>
      </c>
      <c r="W2153" s="20">
        <v>327</v>
      </c>
      <c r="Y2153" s="20" t="s">
        <v>1684</v>
      </c>
      <c r="Z2153" s="20" t="s">
        <v>1685</v>
      </c>
      <c r="AA2153" s="20">
        <v>1.5</v>
      </c>
      <c r="AB2153" s="20">
        <v>10</v>
      </c>
      <c r="AC2153" s="20">
        <v>10</v>
      </c>
      <c r="AD2153" s="20">
        <v>10</v>
      </c>
      <c r="AK2153" s="20" t="s">
        <v>2183</v>
      </c>
      <c r="AL2153" s="20" t="s">
        <v>1686</v>
      </c>
      <c r="AT2153" s="20" t="s">
        <v>1687</v>
      </c>
      <c r="AY2153" s="20" t="s">
        <v>1835</v>
      </c>
      <c r="AZ2153" s="20" t="s">
        <v>1660</v>
      </c>
      <c r="BD2153" s="20" t="s">
        <v>2005</v>
      </c>
      <c r="BE2153" s="20" t="s">
        <v>1749</v>
      </c>
      <c r="BL2153" s="20">
        <v>1416</v>
      </c>
      <c r="BM2153" s="20">
        <v>80</v>
      </c>
      <c r="BN2153" s="20">
        <v>1459.3579999999999</v>
      </c>
      <c r="BO2153" s="20">
        <v>17.7</v>
      </c>
      <c r="BP2153" s="20">
        <v>82.45</v>
      </c>
    </row>
    <row r="2154" spans="1:68" x14ac:dyDescent="0.25">
      <c r="A2154" s="20" t="s">
        <v>1677</v>
      </c>
      <c r="B2154" s="20" t="s">
        <v>462</v>
      </c>
      <c r="C2154" s="20" t="s">
        <v>738</v>
      </c>
      <c r="D2154" s="20" t="s">
        <v>727</v>
      </c>
      <c r="E2154" s="20" t="s">
        <v>4663</v>
      </c>
      <c r="F2154" s="20" t="s">
        <v>484</v>
      </c>
      <c r="G2154" s="20">
        <v>22.46</v>
      </c>
      <c r="H2154" s="20" t="s">
        <v>1679</v>
      </c>
      <c r="I2154" s="20" t="s">
        <v>4634</v>
      </c>
      <c r="J2154" s="20" t="s">
        <v>1681</v>
      </c>
      <c r="K2154" s="20" t="s">
        <v>1681</v>
      </c>
      <c r="L2154" s="20" t="s">
        <v>462</v>
      </c>
      <c r="M2154" s="20">
        <v>8</v>
      </c>
      <c r="N2154" s="20" t="s">
        <v>1679</v>
      </c>
      <c r="P2154" s="20">
        <v>0</v>
      </c>
      <c r="Q2154" s="20" t="s">
        <v>545</v>
      </c>
      <c r="R2154" s="20" t="s">
        <v>556</v>
      </c>
      <c r="S2154" s="20" t="s">
        <v>221</v>
      </c>
      <c r="T2154" s="20" t="s">
        <v>4664</v>
      </c>
      <c r="U2154" s="20" t="s">
        <v>4636</v>
      </c>
      <c r="V2154" s="20">
        <v>10</v>
      </c>
      <c r="W2154" s="20">
        <v>322</v>
      </c>
      <c r="Y2154" s="20" t="s">
        <v>1684</v>
      </c>
      <c r="Z2154" s="20" t="s">
        <v>1685</v>
      </c>
      <c r="AA2154" s="20">
        <v>1.5</v>
      </c>
      <c r="AB2154" s="20">
        <v>10</v>
      </c>
      <c r="AC2154" s="20">
        <v>10</v>
      </c>
      <c r="AD2154" s="20">
        <v>10</v>
      </c>
      <c r="AK2154" s="20" t="s">
        <v>2183</v>
      </c>
      <c r="AL2154" s="20" t="s">
        <v>1686</v>
      </c>
      <c r="AT2154" s="20" t="s">
        <v>1687</v>
      </c>
      <c r="AY2154" s="20" t="s">
        <v>1835</v>
      </c>
      <c r="AZ2154" s="20" t="s">
        <v>1660</v>
      </c>
      <c r="BD2154" s="20" t="s">
        <v>2005</v>
      </c>
      <c r="BE2154" s="20" t="s">
        <v>1749</v>
      </c>
      <c r="BL2154" s="20">
        <v>1796.8</v>
      </c>
      <c r="BM2154" s="20">
        <v>80</v>
      </c>
      <c r="BN2154" s="20">
        <v>1851.8119999999999</v>
      </c>
      <c r="BO2154" s="20">
        <v>22.46</v>
      </c>
      <c r="BP2154" s="20">
        <v>82.45</v>
      </c>
    </row>
    <row r="2155" spans="1:68" x14ac:dyDescent="0.25">
      <c r="A2155" s="20" t="s">
        <v>1677</v>
      </c>
      <c r="B2155" s="20" t="s">
        <v>462</v>
      </c>
      <c r="C2155" s="20" t="s">
        <v>738</v>
      </c>
      <c r="D2155" s="20" t="s">
        <v>727</v>
      </c>
      <c r="E2155" s="20" t="s">
        <v>4665</v>
      </c>
      <c r="F2155" s="20" t="s">
        <v>485</v>
      </c>
      <c r="G2155" s="20">
        <v>20.76</v>
      </c>
      <c r="H2155" s="20" t="s">
        <v>1679</v>
      </c>
      <c r="I2155" s="20" t="s">
        <v>4634</v>
      </c>
      <c r="J2155" s="20" t="s">
        <v>1681</v>
      </c>
      <c r="K2155" s="20" t="s">
        <v>1681</v>
      </c>
      <c r="L2155" s="20" t="s">
        <v>462</v>
      </c>
      <c r="M2155" s="20">
        <v>8</v>
      </c>
      <c r="N2155" s="20" t="s">
        <v>1679</v>
      </c>
      <c r="P2155" s="20">
        <v>0</v>
      </c>
      <c r="Q2155" s="20" t="s">
        <v>545</v>
      </c>
      <c r="R2155" s="20" t="s">
        <v>556</v>
      </c>
      <c r="S2155" s="20" t="s">
        <v>221</v>
      </c>
      <c r="T2155" s="20" t="s">
        <v>4666</v>
      </c>
      <c r="U2155" s="20" t="s">
        <v>4636</v>
      </c>
      <c r="V2155" s="20">
        <v>10</v>
      </c>
      <c r="W2155" s="20">
        <v>322</v>
      </c>
      <c r="Y2155" s="20" t="s">
        <v>1684</v>
      </c>
      <c r="Z2155" s="20" t="s">
        <v>1685</v>
      </c>
      <c r="AA2155" s="20">
        <v>1.5</v>
      </c>
      <c r="AB2155" s="20">
        <v>10</v>
      </c>
      <c r="AC2155" s="20">
        <v>10</v>
      </c>
      <c r="AD2155" s="20">
        <v>10</v>
      </c>
      <c r="AK2155" s="20" t="s">
        <v>2183</v>
      </c>
      <c r="AL2155" s="20" t="s">
        <v>1686</v>
      </c>
      <c r="AT2155" s="20" t="s">
        <v>1687</v>
      </c>
      <c r="AY2155" s="20" t="s">
        <v>1835</v>
      </c>
      <c r="AZ2155" s="20" t="s">
        <v>1660</v>
      </c>
      <c r="BD2155" s="20" t="s">
        <v>2005</v>
      </c>
      <c r="BE2155" s="20" t="s">
        <v>1749</v>
      </c>
      <c r="BL2155" s="20">
        <v>1660.8</v>
      </c>
      <c r="BM2155" s="20">
        <v>80</v>
      </c>
      <c r="BN2155" s="20">
        <v>1711.646</v>
      </c>
      <c r="BO2155" s="20">
        <v>20.76</v>
      </c>
      <c r="BP2155" s="20">
        <v>82.45</v>
      </c>
    </row>
    <row r="2156" spans="1:68" x14ac:dyDescent="0.25">
      <c r="A2156" s="20" t="s">
        <v>1677</v>
      </c>
      <c r="B2156" s="20" t="s">
        <v>462</v>
      </c>
      <c r="C2156" s="20" t="s">
        <v>738</v>
      </c>
      <c r="D2156" s="20" t="s">
        <v>727</v>
      </c>
      <c r="E2156" s="20" t="s">
        <v>4667</v>
      </c>
      <c r="F2156" s="20" t="s">
        <v>486</v>
      </c>
      <c r="G2156" s="20">
        <v>18.36</v>
      </c>
      <c r="H2156" s="20" t="s">
        <v>1679</v>
      </c>
      <c r="I2156" s="20" t="s">
        <v>4634</v>
      </c>
      <c r="J2156" s="20" t="s">
        <v>1681</v>
      </c>
      <c r="K2156" s="20" t="s">
        <v>1681</v>
      </c>
      <c r="L2156" s="20" t="s">
        <v>462</v>
      </c>
      <c r="M2156" s="20">
        <v>8</v>
      </c>
      <c r="N2156" s="20" t="s">
        <v>1679</v>
      </c>
      <c r="P2156" s="20">
        <v>0</v>
      </c>
      <c r="Q2156" s="20" t="s">
        <v>545</v>
      </c>
      <c r="R2156" s="20" t="s">
        <v>556</v>
      </c>
      <c r="S2156" s="20" t="s">
        <v>221</v>
      </c>
      <c r="T2156" s="20" t="s">
        <v>4668</v>
      </c>
      <c r="U2156" s="20" t="s">
        <v>4636</v>
      </c>
      <c r="V2156" s="20">
        <v>10</v>
      </c>
      <c r="W2156" s="20">
        <v>322</v>
      </c>
      <c r="Y2156" s="20" t="s">
        <v>1684</v>
      </c>
      <c r="Z2156" s="20" t="s">
        <v>1685</v>
      </c>
      <c r="AA2156" s="20">
        <v>1.5</v>
      </c>
      <c r="AB2156" s="20">
        <v>10</v>
      </c>
      <c r="AC2156" s="20">
        <v>10</v>
      </c>
      <c r="AD2156" s="20">
        <v>10</v>
      </c>
      <c r="AK2156" s="20" t="s">
        <v>2183</v>
      </c>
      <c r="AL2156" s="20" t="s">
        <v>1686</v>
      </c>
      <c r="AT2156" s="20" t="s">
        <v>1687</v>
      </c>
      <c r="AY2156" s="20" t="s">
        <v>1835</v>
      </c>
      <c r="AZ2156" s="20" t="s">
        <v>1660</v>
      </c>
      <c r="BD2156" s="20" t="s">
        <v>2005</v>
      </c>
      <c r="BE2156" s="20" t="s">
        <v>1749</v>
      </c>
      <c r="BL2156" s="20">
        <v>1468.8</v>
      </c>
      <c r="BM2156" s="20">
        <v>80</v>
      </c>
      <c r="BN2156" s="20">
        <v>1513.7619999999999</v>
      </c>
      <c r="BO2156" s="20">
        <v>18.36</v>
      </c>
      <c r="BP2156" s="20">
        <v>82.45</v>
      </c>
    </row>
    <row r="2157" spans="1:68" x14ac:dyDescent="0.25">
      <c r="A2157" s="20" t="s">
        <v>1677</v>
      </c>
      <c r="B2157" s="20" t="s">
        <v>462</v>
      </c>
      <c r="C2157" s="20" t="s">
        <v>738</v>
      </c>
      <c r="D2157" s="20" t="s">
        <v>727</v>
      </c>
      <c r="E2157" s="20" t="s">
        <v>4669</v>
      </c>
      <c r="F2157" s="20" t="s">
        <v>489</v>
      </c>
      <c r="G2157" s="20">
        <v>9.4600000000000009</v>
      </c>
      <c r="H2157" s="20" t="s">
        <v>1679</v>
      </c>
      <c r="I2157" s="20" t="s">
        <v>4634</v>
      </c>
      <c r="J2157" s="20" t="s">
        <v>1681</v>
      </c>
      <c r="K2157" s="20" t="s">
        <v>1681</v>
      </c>
      <c r="L2157" s="20" t="s">
        <v>462</v>
      </c>
      <c r="M2157" s="20">
        <v>6</v>
      </c>
      <c r="N2157" s="20" t="s">
        <v>1679</v>
      </c>
      <c r="P2157" s="20">
        <v>0</v>
      </c>
      <c r="Q2157" s="20" t="s">
        <v>512</v>
      </c>
      <c r="R2157" s="20" t="s">
        <v>500</v>
      </c>
      <c r="S2157" s="20" t="s">
        <v>221</v>
      </c>
      <c r="T2157" s="20" t="s">
        <v>4670</v>
      </c>
      <c r="V2157" s="20">
        <v>9</v>
      </c>
      <c r="W2157" s="20">
        <v>290</v>
      </c>
      <c r="Y2157" s="20" t="s">
        <v>1684</v>
      </c>
      <c r="Z2157" s="20" t="s">
        <v>1685</v>
      </c>
      <c r="AA2157" s="20">
        <v>1.5</v>
      </c>
      <c r="AB2157" s="20">
        <v>10</v>
      </c>
      <c r="AC2157" s="20">
        <v>10</v>
      </c>
      <c r="AD2157" s="20">
        <v>10</v>
      </c>
      <c r="AL2157" s="20" t="s">
        <v>1686</v>
      </c>
      <c r="AT2157" s="20" t="s">
        <v>1687</v>
      </c>
      <c r="AY2157" s="20" t="s">
        <v>1835</v>
      </c>
      <c r="AZ2157" s="20" t="s">
        <v>1660</v>
      </c>
      <c r="BD2157" s="20" t="s">
        <v>2005</v>
      </c>
      <c r="BE2157" s="20" t="s">
        <v>1749</v>
      </c>
      <c r="BL2157" s="20">
        <v>851.4</v>
      </c>
      <c r="BM2157" s="20">
        <v>90</v>
      </c>
      <c r="BN2157" s="20">
        <v>114.185</v>
      </c>
    </row>
    <row r="2158" spans="1:68" x14ac:dyDescent="0.25">
      <c r="A2158" s="20" t="s">
        <v>1677</v>
      </c>
      <c r="B2158" s="20" t="s">
        <v>462</v>
      </c>
      <c r="C2158" s="20" t="s">
        <v>738</v>
      </c>
      <c r="D2158" s="20" t="s">
        <v>727</v>
      </c>
      <c r="E2158" s="20" t="s">
        <v>4671</v>
      </c>
      <c r="F2158" s="20" t="s">
        <v>490</v>
      </c>
      <c r="G2158" s="20">
        <v>1.1599999999999999</v>
      </c>
      <c r="H2158" s="20" t="s">
        <v>1679</v>
      </c>
      <c r="I2158" s="20" t="s">
        <v>4634</v>
      </c>
      <c r="J2158" s="20" t="s">
        <v>1681</v>
      </c>
      <c r="K2158" s="20" t="s">
        <v>1681</v>
      </c>
      <c r="L2158" s="20" t="s">
        <v>462</v>
      </c>
      <c r="M2158" s="20">
        <v>6</v>
      </c>
      <c r="N2158" s="20" t="s">
        <v>1679</v>
      </c>
      <c r="P2158" s="20">
        <v>0</v>
      </c>
      <c r="Q2158" s="20" t="s">
        <v>512</v>
      </c>
      <c r="R2158" s="20" t="s">
        <v>500</v>
      </c>
      <c r="S2158" s="20" t="s">
        <v>221</v>
      </c>
      <c r="T2158" s="20" t="s">
        <v>4672</v>
      </c>
      <c r="V2158" s="20">
        <v>10</v>
      </c>
      <c r="W2158" s="20">
        <v>311</v>
      </c>
      <c r="Y2158" s="20" t="s">
        <v>1684</v>
      </c>
      <c r="Z2158" s="20" t="s">
        <v>1685</v>
      </c>
      <c r="AA2158" s="20">
        <v>1.5</v>
      </c>
      <c r="AB2158" s="20">
        <v>10</v>
      </c>
      <c r="AC2158" s="20">
        <v>10</v>
      </c>
      <c r="AD2158" s="20">
        <v>10</v>
      </c>
      <c r="AL2158" s="20" t="s">
        <v>1686</v>
      </c>
      <c r="AT2158" s="20" t="s">
        <v>1687</v>
      </c>
      <c r="AY2158" s="20" t="s">
        <v>1835</v>
      </c>
      <c r="AZ2158" s="20" t="s">
        <v>1660</v>
      </c>
      <c r="BD2158" s="20" t="s">
        <v>2005</v>
      </c>
      <c r="BE2158" s="20" t="s">
        <v>1749</v>
      </c>
      <c r="BL2158" s="20">
        <v>104.4</v>
      </c>
      <c r="BM2158" s="20">
        <v>90</v>
      </c>
      <c r="BN2158" s="20">
        <v>13.999000000000001</v>
      </c>
    </row>
    <row r="2159" spans="1:68" x14ac:dyDescent="0.25">
      <c r="A2159" s="20" t="s">
        <v>1677</v>
      </c>
      <c r="B2159" s="20" t="s">
        <v>462</v>
      </c>
      <c r="C2159" s="20" t="s">
        <v>738</v>
      </c>
      <c r="D2159" s="20" t="s">
        <v>727</v>
      </c>
      <c r="E2159" s="20" t="s">
        <v>4673</v>
      </c>
      <c r="F2159" s="20" t="s">
        <v>491</v>
      </c>
      <c r="G2159" s="20">
        <v>5.83</v>
      </c>
      <c r="H2159" s="20" t="s">
        <v>1679</v>
      </c>
      <c r="I2159" s="20" t="s">
        <v>4634</v>
      </c>
      <c r="J2159" s="20" t="s">
        <v>1681</v>
      </c>
      <c r="K2159" s="20" t="s">
        <v>1681</v>
      </c>
      <c r="L2159" s="20" t="s">
        <v>462</v>
      </c>
      <c r="M2159" s="20">
        <v>6</v>
      </c>
      <c r="N2159" s="20" t="s">
        <v>1679</v>
      </c>
      <c r="P2159" s="20">
        <v>0</v>
      </c>
      <c r="Q2159" s="20" t="s">
        <v>512</v>
      </c>
      <c r="R2159" s="20" t="s">
        <v>500</v>
      </c>
      <c r="S2159" s="20" t="s">
        <v>221</v>
      </c>
      <c r="T2159" s="20" t="s">
        <v>4672</v>
      </c>
      <c r="V2159" s="20">
        <v>10</v>
      </c>
      <c r="W2159" s="20">
        <v>311</v>
      </c>
      <c r="Y2159" s="20" t="s">
        <v>1684</v>
      </c>
      <c r="Z2159" s="20" t="s">
        <v>1685</v>
      </c>
      <c r="AA2159" s="20">
        <v>1.5</v>
      </c>
      <c r="AB2159" s="20">
        <v>10</v>
      </c>
      <c r="AC2159" s="20">
        <v>10</v>
      </c>
      <c r="AD2159" s="20">
        <v>10</v>
      </c>
      <c r="AL2159" s="20" t="s">
        <v>1686</v>
      </c>
      <c r="AT2159" s="20" t="s">
        <v>1687</v>
      </c>
      <c r="AY2159" s="20" t="s">
        <v>1835</v>
      </c>
      <c r="AZ2159" s="20" t="s">
        <v>1660</v>
      </c>
      <c r="BD2159" s="20" t="s">
        <v>2005</v>
      </c>
      <c r="BE2159" s="20" t="s">
        <v>1749</v>
      </c>
      <c r="BL2159" s="20">
        <v>524.70000000000005</v>
      </c>
      <c r="BM2159" s="20">
        <v>90</v>
      </c>
    </row>
    <row r="2160" spans="1:68" x14ac:dyDescent="0.25">
      <c r="A2160" s="20" t="s">
        <v>1677</v>
      </c>
      <c r="B2160" s="20" t="s">
        <v>462</v>
      </c>
      <c r="C2160" s="20" t="s">
        <v>738</v>
      </c>
      <c r="D2160" s="20" t="s">
        <v>727</v>
      </c>
      <c r="E2160" s="20" t="s">
        <v>4674</v>
      </c>
      <c r="F2160" s="20" t="s">
        <v>492</v>
      </c>
      <c r="G2160" s="20">
        <v>4.2699999999999996</v>
      </c>
      <c r="H2160" s="20" t="s">
        <v>1679</v>
      </c>
      <c r="I2160" s="20" t="s">
        <v>4634</v>
      </c>
      <c r="J2160" s="20" t="s">
        <v>1681</v>
      </c>
      <c r="K2160" s="20" t="s">
        <v>1681</v>
      </c>
      <c r="L2160" s="20" t="s">
        <v>462</v>
      </c>
      <c r="M2160" s="20">
        <v>6</v>
      </c>
      <c r="N2160" s="20" t="s">
        <v>1679</v>
      </c>
      <c r="P2160" s="20">
        <v>0</v>
      </c>
      <c r="Q2160" s="20" t="s">
        <v>512</v>
      </c>
      <c r="R2160" s="20" t="s">
        <v>500</v>
      </c>
      <c r="S2160" s="20" t="s">
        <v>221</v>
      </c>
      <c r="T2160" s="20" t="s">
        <v>4672</v>
      </c>
      <c r="V2160" s="20">
        <v>10</v>
      </c>
      <c r="W2160" s="20">
        <v>311</v>
      </c>
      <c r="Y2160" s="20" t="s">
        <v>1684</v>
      </c>
      <c r="Z2160" s="20" t="s">
        <v>1685</v>
      </c>
      <c r="AA2160" s="20">
        <v>1.5</v>
      </c>
      <c r="AB2160" s="20">
        <v>10</v>
      </c>
      <c r="AC2160" s="20">
        <v>10</v>
      </c>
      <c r="AD2160" s="20">
        <v>10</v>
      </c>
      <c r="AL2160" s="20" t="s">
        <v>1686</v>
      </c>
      <c r="AT2160" s="20" t="s">
        <v>1687</v>
      </c>
      <c r="AY2160" s="20" t="s">
        <v>1835</v>
      </c>
      <c r="AZ2160" s="20" t="s">
        <v>1660</v>
      </c>
      <c r="BD2160" s="20" t="s">
        <v>2005</v>
      </c>
      <c r="BE2160" s="20" t="s">
        <v>1749</v>
      </c>
      <c r="BL2160" s="20">
        <v>384.3</v>
      </c>
      <c r="BM2160" s="20">
        <v>90</v>
      </c>
      <c r="BN2160" s="20">
        <v>51.542000000000002</v>
      </c>
    </row>
    <row r="2161" spans="1:68" x14ac:dyDescent="0.25">
      <c r="A2161" s="20" t="s">
        <v>1677</v>
      </c>
      <c r="B2161" s="20" t="s">
        <v>462</v>
      </c>
      <c r="C2161" s="20" t="s">
        <v>738</v>
      </c>
      <c r="D2161" s="20" t="s">
        <v>727</v>
      </c>
      <c r="E2161" s="20" t="s">
        <v>4675</v>
      </c>
      <c r="F2161" s="20" t="s">
        <v>493</v>
      </c>
      <c r="G2161" s="20">
        <v>4.03</v>
      </c>
      <c r="H2161" s="20" t="s">
        <v>1679</v>
      </c>
      <c r="I2161" s="20" t="s">
        <v>4634</v>
      </c>
      <c r="J2161" s="20" t="s">
        <v>1681</v>
      </c>
      <c r="K2161" s="20" t="s">
        <v>1681</v>
      </c>
      <c r="L2161" s="20" t="s">
        <v>462</v>
      </c>
      <c r="M2161" s="20">
        <v>1</v>
      </c>
      <c r="N2161" s="20" t="s">
        <v>1679</v>
      </c>
      <c r="P2161" s="20">
        <v>0</v>
      </c>
      <c r="Q2161" s="20" t="s">
        <v>512</v>
      </c>
      <c r="R2161" s="20" t="s">
        <v>500</v>
      </c>
      <c r="S2161" s="20" t="s">
        <v>221</v>
      </c>
      <c r="T2161" s="20" t="s">
        <v>4672</v>
      </c>
      <c r="V2161" s="20">
        <v>10</v>
      </c>
      <c r="W2161" s="20">
        <v>311</v>
      </c>
      <c r="Y2161" s="20" t="s">
        <v>1684</v>
      </c>
      <c r="Z2161" s="20" t="s">
        <v>1685</v>
      </c>
      <c r="AA2161" s="20">
        <v>1.5</v>
      </c>
      <c r="AB2161" s="20">
        <v>10</v>
      </c>
      <c r="AC2161" s="20">
        <v>10</v>
      </c>
      <c r="AD2161" s="20">
        <v>10</v>
      </c>
      <c r="AL2161" s="20" t="s">
        <v>1686</v>
      </c>
      <c r="AT2161" s="20" t="s">
        <v>1687</v>
      </c>
      <c r="AY2161" s="20" t="s">
        <v>1835</v>
      </c>
      <c r="AZ2161" s="20" t="s">
        <v>1660</v>
      </c>
      <c r="BD2161" s="20" t="s">
        <v>2005</v>
      </c>
      <c r="BE2161" s="20" t="s">
        <v>1749</v>
      </c>
      <c r="BL2161" s="20">
        <v>360</v>
      </c>
      <c r="BM2161" s="20">
        <v>90</v>
      </c>
      <c r="BN2161" s="20">
        <v>48.283000000000001</v>
      </c>
    </row>
    <row r="2162" spans="1:68" x14ac:dyDescent="0.25">
      <c r="A2162" s="20" t="s">
        <v>1677</v>
      </c>
      <c r="B2162" s="20" t="s">
        <v>462</v>
      </c>
      <c r="C2162" s="20" t="s">
        <v>738</v>
      </c>
      <c r="D2162" s="20" t="s">
        <v>727</v>
      </c>
      <c r="E2162" s="20" t="s">
        <v>4676</v>
      </c>
      <c r="F2162" s="20" t="s">
        <v>525</v>
      </c>
      <c r="G2162" s="20">
        <v>7.38</v>
      </c>
      <c r="H2162" s="20" t="s">
        <v>1679</v>
      </c>
      <c r="I2162" s="20" t="s">
        <v>4634</v>
      </c>
      <c r="J2162" s="20" t="s">
        <v>1681</v>
      </c>
      <c r="K2162" s="20" t="s">
        <v>1681</v>
      </c>
      <c r="L2162" s="20" t="s">
        <v>462</v>
      </c>
      <c r="M2162" s="20">
        <v>8</v>
      </c>
      <c r="N2162" s="20" t="s">
        <v>1679</v>
      </c>
      <c r="P2162" s="20">
        <v>0</v>
      </c>
      <c r="Q2162" s="20" t="s">
        <v>545</v>
      </c>
      <c r="R2162" s="20" t="s">
        <v>556</v>
      </c>
      <c r="S2162" s="20" t="s">
        <v>221</v>
      </c>
      <c r="T2162" s="20" t="s">
        <v>4677</v>
      </c>
      <c r="U2162" s="20" t="s">
        <v>4636</v>
      </c>
      <c r="V2162" s="20">
        <v>10</v>
      </c>
      <c r="W2162" s="20">
        <v>322</v>
      </c>
      <c r="Y2162" s="20" t="s">
        <v>1684</v>
      </c>
      <c r="Z2162" s="20" t="s">
        <v>1685</v>
      </c>
      <c r="AA2162" s="20">
        <v>1.5</v>
      </c>
      <c r="AB2162" s="20">
        <v>10</v>
      </c>
      <c r="AC2162" s="20">
        <v>10</v>
      </c>
      <c r="AD2162" s="20">
        <v>10</v>
      </c>
      <c r="AK2162" s="20" t="s">
        <v>2183</v>
      </c>
      <c r="AL2162" s="20" t="s">
        <v>1686</v>
      </c>
      <c r="AT2162" s="20" t="s">
        <v>1687</v>
      </c>
      <c r="AY2162" s="20" t="s">
        <v>1835</v>
      </c>
      <c r="AZ2162" s="20" t="s">
        <v>1660</v>
      </c>
      <c r="BD2162" s="20" t="s">
        <v>2005</v>
      </c>
      <c r="BE2162" s="20" t="s">
        <v>1749</v>
      </c>
      <c r="BL2162" s="20">
        <v>590.4</v>
      </c>
      <c r="BM2162" s="20">
        <v>80</v>
      </c>
      <c r="BN2162" s="20">
        <v>608.47799999999995</v>
      </c>
      <c r="BO2162" s="20">
        <v>7.38</v>
      </c>
      <c r="BP2162" s="20">
        <v>82.45</v>
      </c>
    </row>
    <row r="2163" spans="1:68" x14ac:dyDescent="0.25">
      <c r="A2163" s="20" t="s">
        <v>1677</v>
      </c>
      <c r="B2163" s="20" t="s">
        <v>462</v>
      </c>
      <c r="C2163" s="20" t="s">
        <v>738</v>
      </c>
      <c r="D2163" s="20" t="s">
        <v>727</v>
      </c>
      <c r="E2163" s="20" t="s">
        <v>4678</v>
      </c>
      <c r="F2163" s="20" t="s">
        <v>526</v>
      </c>
      <c r="G2163" s="20">
        <v>14.82</v>
      </c>
      <c r="H2163" s="20" t="s">
        <v>1679</v>
      </c>
      <c r="I2163" s="20" t="s">
        <v>4634</v>
      </c>
      <c r="J2163" s="20" t="s">
        <v>1681</v>
      </c>
      <c r="K2163" s="20" t="s">
        <v>1681</v>
      </c>
      <c r="L2163" s="20" t="s">
        <v>462</v>
      </c>
      <c r="M2163" s="20">
        <v>8</v>
      </c>
      <c r="N2163" s="20" t="s">
        <v>1679</v>
      </c>
      <c r="P2163" s="20">
        <v>0</v>
      </c>
      <c r="Q2163" s="20" t="s">
        <v>545</v>
      </c>
      <c r="R2163" s="20" t="s">
        <v>556</v>
      </c>
      <c r="S2163" s="20" t="s">
        <v>221</v>
      </c>
      <c r="T2163" s="20" t="s">
        <v>4679</v>
      </c>
      <c r="U2163" s="20" t="s">
        <v>4636</v>
      </c>
      <c r="V2163" s="20">
        <v>10</v>
      </c>
      <c r="W2163" s="20">
        <v>322</v>
      </c>
      <c r="Y2163" s="20" t="s">
        <v>1684</v>
      </c>
      <c r="Z2163" s="20" t="s">
        <v>1685</v>
      </c>
      <c r="AA2163" s="20">
        <v>1.5</v>
      </c>
      <c r="AB2163" s="20">
        <v>10</v>
      </c>
      <c r="AC2163" s="20">
        <v>10</v>
      </c>
      <c r="AD2163" s="20">
        <v>10</v>
      </c>
      <c r="AK2163" s="20" t="s">
        <v>2183</v>
      </c>
      <c r="AL2163" s="20" t="s">
        <v>1686</v>
      </c>
      <c r="AT2163" s="20" t="s">
        <v>1687</v>
      </c>
      <c r="AY2163" s="20" t="s">
        <v>1835</v>
      </c>
      <c r="AZ2163" s="20" t="s">
        <v>1660</v>
      </c>
      <c r="BD2163" s="20" t="s">
        <v>2005</v>
      </c>
      <c r="BE2163" s="20" t="s">
        <v>1749</v>
      </c>
      <c r="BL2163" s="20">
        <v>1185.5999999999999</v>
      </c>
      <c r="BM2163" s="20">
        <v>80</v>
      </c>
      <c r="BN2163" s="20">
        <v>1221.902</v>
      </c>
      <c r="BO2163" s="20">
        <v>14.82</v>
      </c>
      <c r="BP2163" s="20">
        <v>82.45</v>
      </c>
    </row>
    <row r="2164" spans="1:68" x14ac:dyDescent="0.25">
      <c r="A2164" s="20" t="s">
        <v>1677</v>
      </c>
      <c r="B2164" s="20" t="s">
        <v>462</v>
      </c>
      <c r="C2164" s="20" t="s">
        <v>738</v>
      </c>
      <c r="D2164" s="20" t="s">
        <v>727</v>
      </c>
      <c r="E2164" s="20" t="s">
        <v>4680</v>
      </c>
      <c r="F2164" s="20" t="s">
        <v>527</v>
      </c>
      <c r="G2164" s="20">
        <v>14.55</v>
      </c>
      <c r="H2164" s="20" t="s">
        <v>1679</v>
      </c>
      <c r="I2164" s="20" t="s">
        <v>4634</v>
      </c>
      <c r="J2164" s="20" t="s">
        <v>1681</v>
      </c>
      <c r="K2164" s="20" t="s">
        <v>1681</v>
      </c>
      <c r="L2164" s="20" t="s">
        <v>462</v>
      </c>
      <c r="M2164" s="20">
        <v>8</v>
      </c>
      <c r="N2164" s="20" t="s">
        <v>1679</v>
      </c>
      <c r="P2164" s="20">
        <v>0</v>
      </c>
      <c r="Q2164" s="20" t="s">
        <v>545</v>
      </c>
      <c r="R2164" s="20" t="s">
        <v>556</v>
      </c>
      <c r="S2164" s="20" t="s">
        <v>221</v>
      </c>
      <c r="T2164" s="20" t="s">
        <v>4681</v>
      </c>
      <c r="U2164" s="20" t="s">
        <v>4636</v>
      </c>
      <c r="V2164" s="20">
        <v>10</v>
      </c>
      <c r="W2164" s="20">
        <v>322</v>
      </c>
      <c r="Y2164" s="20" t="s">
        <v>1684</v>
      </c>
      <c r="Z2164" s="20" t="s">
        <v>1685</v>
      </c>
      <c r="AA2164" s="20">
        <v>1.5</v>
      </c>
      <c r="AB2164" s="20">
        <v>10</v>
      </c>
      <c r="AC2164" s="20">
        <v>10</v>
      </c>
      <c r="AD2164" s="20">
        <v>10</v>
      </c>
      <c r="AK2164" s="20" t="s">
        <v>2183</v>
      </c>
      <c r="AL2164" s="20" t="s">
        <v>1686</v>
      </c>
      <c r="AT2164" s="20" t="s">
        <v>1687</v>
      </c>
      <c r="AY2164" s="20" t="s">
        <v>1835</v>
      </c>
      <c r="AZ2164" s="20" t="s">
        <v>1660</v>
      </c>
      <c r="BD2164" s="20" t="s">
        <v>2005</v>
      </c>
      <c r="BE2164" s="20" t="s">
        <v>1749</v>
      </c>
      <c r="BL2164" s="20">
        <v>1164</v>
      </c>
      <c r="BM2164" s="20">
        <v>80</v>
      </c>
      <c r="BN2164" s="20">
        <v>1199.634</v>
      </c>
      <c r="BO2164" s="20">
        <v>14.55</v>
      </c>
      <c r="BP2164" s="20">
        <v>82.45</v>
      </c>
    </row>
    <row r="2165" spans="1:68" x14ac:dyDescent="0.25">
      <c r="A2165" s="20" t="s">
        <v>1677</v>
      </c>
      <c r="B2165" s="20" t="s">
        <v>462</v>
      </c>
      <c r="C2165" s="20" t="s">
        <v>738</v>
      </c>
      <c r="D2165" s="20" t="s">
        <v>727</v>
      </c>
      <c r="E2165" s="20" t="s">
        <v>4682</v>
      </c>
      <c r="F2165" s="20" t="s">
        <v>528</v>
      </c>
      <c r="G2165" s="20">
        <v>5.59</v>
      </c>
      <c r="H2165" s="20" t="s">
        <v>1679</v>
      </c>
      <c r="I2165" s="20" t="s">
        <v>4634</v>
      </c>
      <c r="J2165" s="20" t="s">
        <v>1681</v>
      </c>
      <c r="K2165" s="20" t="s">
        <v>1681</v>
      </c>
      <c r="L2165" s="20" t="s">
        <v>462</v>
      </c>
      <c r="M2165" s="20">
        <v>8</v>
      </c>
      <c r="N2165" s="20" t="s">
        <v>1679</v>
      </c>
      <c r="P2165" s="20">
        <v>0</v>
      </c>
      <c r="Q2165" s="20" t="s">
        <v>545</v>
      </c>
      <c r="R2165" s="20" t="s">
        <v>556</v>
      </c>
      <c r="S2165" s="20" t="s">
        <v>221</v>
      </c>
      <c r="T2165" s="20" t="s">
        <v>4677</v>
      </c>
      <c r="U2165" s="20" t="s">
        <v>4636</v>
      </c>
      <c r="V2165" s="20">
        <v>10</v>
      </c>
      <c r="W2165" s="20">
        <v>322</v>
      </c>
      <c r="Y2165" s="20" t="s">
        <v>1684</v>
      </c>
      <c r="Z2165" s="20" t="s">
        <v>1685</v>
      </c>
      <c r="AA2165" s="20">
        <v>1.5</v>
      </c>
      <c r="AB2165" s="20">
        <v>10</v>
      </c>
      <c r="AC2165" s="20">
        <v>10</v>
      </c>
      <c r="AD2165" s="20">
        <v>10</v>
      </c>
      <c r="AK2165" s="20" t="s">
        <v>2183</v>
      </c>
      <c r="AL2165" s="20" t="s">
        <v>1686</v>
      </c>
      <c r="AM2165" s="20" t="s">
        <v>1647</v>
      </c>
      <c r="AT2165" s="20" t="s">
        <v>1687</v>
      </c>
      <c r="AU2165" s="20" t="s">
        <v>1786</v>
      </c>
      <c r="AY2165" s="20" t="s">
        <v>1835</v>
      </c>
      <c r="AZ2165" s="20" t="s">
        <v>1660</v>
      </c>
      <c r="BD2165" s="20" t="s">
        <v>2005</v>
      </c>
      <c r="BE2165" s="20" t="s">
        <v>1749</v>
      </c>
      <c r="BL2165" s="20">
        <v>447.2</v>
      </c>
      <c r="BM2165" s="20">
        <v>80</v>
      </c>
      <c r="BN2165" s="20">
        <v>460.88600000000002</v>
      </c>
      <c r="BO2165" s="20">
        <v>5.59</v>
      </c>
      <c r="BP2165" s="20">
        <v>82.45</v>
      </c>
    </row>
    <row r="2166" spans="1:68" x14ac:dyDescent="0.25">
      <c r="A2166" s="20" t="s">
        <v>1677</v>
      </c>
      <c r="B2166" s="20" t="s">
        <v>462</v>
      </c>
      <c r="C2166" s="20" t="s">
        <v>738</v>
      </c>
      <c r="D2166" s="20" t="s">
        <v>727</v>
      </c>
      <c r="E2166" s="20" t="s">
        <v>4683</v>
      </c>
      <c r="F2166" s="20" t="s">
        <v>529</v>
      </c>
      <c r="G2166" s="20">
        <v>5.12</v>
      </c>
      <c r="H2166" s="20" t="s">
        <v>1679</v>
      </c>
      <c r="I2166" s="20" t="s">
        <v>4634</v>
      </c>
      <c r="J2166" s="20" t="s">
        <v>1681</v>
      </c>
      <c r="K2166" s="20" t="s">
        <v>1681</v>
      </c>
      <c r="L2166" s="20" t="s">
        <v>462</v>
      </c>
      <c r="M2166" s="20">
        <v>6</v>
      </c>
      <c r="N2166" s="20" t="s">
        <v>1679</v>
      </c>
      <c r="P2166" s="20">
        <v>0</v>
      </c>
      <c r="Q2166" s="20" t="s">
        <v>509</v>
      </c>
      <c r="R2166" s="20" t="s">
        <v>500</v>
      </c>
      <c r="S2166" s="20" t="s">
        <v>221</v>
      </c>
      <c r="T2166" s="20" t="s">
        <v>4651</v>
      </c>
      <c r="V2166" s="20">
        <v>16</v>
      </c>
      <c r="W2166" s="20">
        <v>509</v>
      </c>
      <c r="Y2166" s="20" t="s">
        <v>1684</v>
      </c>
      <c r="Z2166" s="20" t="s">
        <v>1685</v>
      </c>
      <c r="AA2166" s="20">
        <v>1.5</v>
      </c>
      <c r="AB2166" s="20">
        <v>10</v>
      </c>
      <c r="AC2166" s="20">
        <v>10</v>
      </c>
      <c r="AD2166" s="20">
        <v>10</v>
      </c>
      <c r="AT2166" s="20" t="s">
        <v>1687</v>
      </c>
      <c r="AY2166" s="20" t="s">
        <v>1835</v>
      </c>
      <c r="AZ2166" s="20" t="s">
        <v>1660</v>
      </c>
      <c r="BD2166" s="20" t="s">
        <v>2005</v>
      </c>
      <c r="BE2166" s="20" t="s">
        <v>1749</v>
      </c>
      <c r="BL2166" s="20">
        <v>537.6</v>
      </c>
      <c r="BM2166" s="20">
        <v>105</v>
      </c>
      <c r="BN2166" s="20">
        <v>72.097999999999999</v>
      </c>
    </row>
    <row r="2167" spans="1:68" x14ac:dyDescent="0.25">
      <c r="A2167" s="20" t="s">
        <v>1677</v>
      </c>
      <c r="B2167" s="20" t="s">
        <v>462</v>
      </c>
      <c r="C2167" s="20" t="s">
        <v>738</v>
      </c>
      <c r="D2167" s="20" t="s">
        <v>727</v>
      </c>
      <c r="E2167" s="20" t="s">
        <v>4684</v>
      </c>
      <c r="F2167" s="20" t="s">
        <v>530</v>
      </c>
      <c r="G2167" s="20">
        <v>14.7</v>
      </c>
      <c r="H2167" s="20" t="s">
        <v>1679</v>
      </c>
      <c r="I2167" s="20" t="s">
        <v>4634</v>
      </c>
      <c r="J2167" s="20" t="s">
        <v>1681</v>
      </c>
      <c r="K2167" s="20" t="s">
        <v>1681</v>
      </c>
      <c r="L2167" s="20" t="s">
        <v>462</v>
      </c>
      <c r="M2167" s="20">
        <v>6</v>
      </c>
      <c r="N2167" s="20" t="s">
        <v>1679</v>
      </c>
      <c r="P2167" s="20">
        <v>0</v>
      </c>
      <c r="Q2167" s="20" t="s">
        <v>509</v>
      </c>
      <c r="R2167" s="20" t="s">
        <v>500</v>
      </c>
      <c r="S2167" s="20" t="s">
        <v>221</v>
      </c>
      <c r="T2167" s="20" t="s">
        <v>4651</v>
      </c>
      <c r="V2167" s="20">
        <v>16</v>
      </c>
      <c r="W2167" s="20">
        <v>509</v>
      </c>
      <c r="Y2167" s="20" t="s">
        <v>1684</v>
      </c>
      <c r="Z2167" s="20" t="s">
        <v>1685</v>
      </c>
      <c r="AA2167" s="20">
        <v>1.5</v>
      </c>
      <c r="AB2167" s="20">
        <v>10</v>
      </c>
      <c r="AC2167" s="20">
        <v>10</v>
      </c>
      <c r="AD2167" s="20">
        <v>10</v>
      </c>
      <c r="AT2167" s="20" t="s">
        <v>1687</v>
      </c>
      <c r="AY2167" s="20" t="s">
        <v>1835</v>
      </c>
      <c r="AZ2167" s="20" t="s">
        <v>1660</v>
      </c>
      <c r="BD2167" s="20" t="s">
        <v>2005</v>
      </c>
      <c r="BE2167" s="20" t="s">
        <v>1749</v>
      </c>
      <c r="BL2167" s="20">
        <v>1543.5</v>
      </c>
      <c r="BM2167" s="20">
        <v>105</v>
      </c>
      <c r="BN2167" s="20">
        <v>207.00800000000001</v>
      </c>
    </row>
    <row r="2168" spans="1:68" x14ac:dyDescent="0.25">
      <c r="A2168" s="20" t="s">
        <v>1677</v>
      </c>
      <c r="B2168" s="20" t="s">
        <v>462</v>
      </c>
      <c r="C2168" s="20" t="s">
        <v>738</v>
      </c>
      <c r="D2168" s="20" t="s">
        <v>727</v>
      </c>
      <c r="E2168" s="20" t="s">
        <v>4685</v>
      </c>
      <c r="F2168" s="20" t="s">
        <v>531</v>
      </c>
      <c r="G2168" s="20">
        <v>23.59</v>
      </c>
      <c r="H2168" s="20" t="s">
        <v>1679</v>
      </c>
      <c r="I2168" s="20" t="s">
        <v>4634</v>
      </c>
      <c r="J2168" s="20" t="s">
        <v>1681</v>
      </c>
      <c r="K2168" s="20" t="s">
        <v>1681</v>
      </c>
      <c r="L2168" s="20" t="s">
        <v>462</v>
      </c>
      <c r="M2168" s="20">
        <v>6</v>
      </c>
      <c r="N2168" s="20" t="s">
        <v>1679</v>
      </c>
      <c r="P2168" s="20">
        <v>0</v>
      </c>
      <c r="Q2168" s="20" t="s">
        <v>509</v>
      </c>
      <c r="R2168" s="20" t="s">
        <v>500</v>
      </c>
      <c r="S2168" s="20" t="s">
        <v>221</v>
      </c>
      <c r="T2168" s="20" t="s">
        <v>4651</v>
      </c>
      <c r="V2168" s="20">
        <v>16</v>
      </c>
      <c r="W2168" s="20">
        <v>509</v>
      </c>
      <c r="Y2168" s="20" t="s">
        <v>1684</v>
      </c>
      <c r="Z2168" s="20" t="s">
        <v>1685</v>
      </c>
      <c r="AA2168" s="20">
        <v>1.5</v>
      </c>
      <c r="AB2168" s="20">
        <v>10</v>
      </c>
      <c r="AC2168" s="20">
        <v>10</v>
      </c>
      <c r="AD2168" s="20">
        <v>10</v>
      </c>
      <c r="AT2168" s="20" t="s">
        <v>1687</v>
      </c>
      <c r="AY2168" s="20" t="s">
        <v>1835</v>
      </c>
      <c r="AZ2168" s="20" t="s">
        <v>1660</v>
      </c>
      <c r="BD2168" s="20" t="s">
        <v>2005</v>
      </c>
      <c r="BE2168" s="20" t="s">
        <v>1749</v>
      </c>
      <c r="BL2168" s="20">
        <v>2476.9499999999998</v>
      </c>
      <c r="BM2168" s="20">
        <v>105</v>
      </c>
      <c r="BN2168" s="20">
        <v>332.197</v>
      </c>
    </row>
    <row r="2169" spans="1:68" x14ac:dyDescent="0.25">
      <c r="A2169" s="20" t="s">
        <v>1677</v>
      </c>
      <c r="B2169" s="20" t="s">
        <v>462</v>
      </c>
      <c r="C2169" s="20" t="s">
        <v>738</v>
      </c>
      <c r="D2169" s="20" t="s">
        <v>727</v>
      </c>
      <c r="E2169" s="20" t="s">
        <v>4686</v>
      </c>
      <c r="F2169" s="20" t="s">
        <v>532</v>
      </c>
      <c r="G2169" s="20">
        <v>4.9800000000000004</v>
      </c>
      <c r="H2169" s="20" t="s">
        <v>1679</v>
      </c>
      <c r="I2169" s="20" t="s">
        <v>4634</v>
      </c>
      <c r="J2169" s="20" t="s">
        <v>1681</v>
      </c>
      <c r="K2169" s="20" t="s">
        <v>1681</v>
      </c>
      <c r="L2169" s="20" t="s">
        <v>462</v>
      </c>
      <c r="M2169" s="20">
        <v>6</v>
      </c>
      <c r="N2169" s="20" t="s">
        <v>1679</v>
      </c>
      <c r="P2169" s="20">
        <v>0</v>
      </c>
      <c r="Q2169" s="20" t="s">
        <v>495</v>
      </c>
      <c r="R2169" s="20" t="s">
        <v>488</v>
      </c>
      <c r="S2169" s="20" t="s">
        <v>221</v>
      </c>
      <c r="T2169" s="20" t="s">
        <v>4316</v>
      </c>
      <c r="U2169" s="20" t="s">
        <v>4660</v>
      </c>
      <c r="V2169" s="20">
        <v>10</v>
      </c>
      <c r="W2169" s="20">
        <v>327</v>
      </c>
      <c r="Y2169" s="20" t="s">
        <v>1684</v>
      </c>
      <c r="Z2169" s="20" t="s">
        <v>1685</v>
      </c>
      <c r="AA2169" s="20">
        <v>1.5</v>
      </c>
      <c r="AB2169" s="20">
        <v>10</v>
      </c>
      <c r="AC2169" s="20">
        <v>10</v>
      </c>
      <c r="AD2169" s="20">
        <v>10</v>
      </c>
      <c r="AL2169" s="20" t="s">
        <v>1686</v>
      </c>
      <c r="AT2169" s="20" t="s">
        <v>1687</v>
      </c>
      <c r="AZ2169" s="20" t="s">
        <v>1660</v>
      </c>
      <c r="BE2169" s="20" t="s">
        <v>1749</v>
      </c>
      <c r="BL2169" s="20">
        <v>298.8</v>
      </c>
      <c r="BM2169" s="20">
        <v>60</v>
      </c>
    </row>
    <row r="2170" spans="1:68" x14ac:dyDescent="0.25">
      <c r="A2170" s="20" t="s">
        <v>1677</v>
      </c>
      <c r="B2170" s="20" t="s">
        <v>462</v>
      </c>
      <c r="C2170" s="20" t="s">
        <v>738</v>
      </c>
      <c r="D2170" s="20" t="s">
        <v>727</v>
      </c>
      <c r="E2170" s="20" t="s">
        <v>4687</v>
      </c>
      <c r="F2170" s="20" t="s">
        <v>533</v>
      </c>
      <c r="G2170" s="20">
        <v>17.28</v>
      </c>
      <c r="H2170" s="20" t="s">
        <v>1679</v>
      </c>
      <c r="I2170" s="20" t="s">
        <v>4634</v>
      </c>
      <c r="J2170" s="20" t="s">
        <v>1681</v>
      </c>
      <c r="K2170" s="20" t="s">
        <v>1681</v>
      </c>
      <c r="L2170" s="20" t="s">
        <v>462</v>
      </c>
      <c r="M2170" s="20">
        <v>6</v>
      </c>
      <c r="N2170" s="20" t="s">
        <v>1679</v>
      </c>
      <c r="P2170" s="20">
        <v>0</v>
      </c>
      <c r="Q2170" s="20" t="s">
        <v>495</v>
      </c>
      <c r="R2170" s="20" t="s">
        <v>488</v>
      </c>
      <c r="S2170" s="20" t="s">
        <v>221</v>
      </c>
      <c r="T2170" s="20" t="s">
        <v>4316</v>
      </c>
      <c r="U2170" s="20" t="s">
        <v>4660</v>
      </c>
      <c r="V2170" s="20">
        <v>10</v>
      </c>
      <c r="W2170" s="20">
        <v>327</v>
      </c>
      <c r="Y2170" s="20" t="s">
        <v>1684</v>
      </c>
      <c r="Z2170" s="20" t="s">
        <v>1685</v>
      </c>
      <c r="AA2170" s="20">
        <v>1.5</v>
      </c>
      <c r="AB2170" s="20">
        <v>10</v>
      </c>
      <c r="AC2170" s="20">
        <v>10</v>
      </c>
      <c r="AD2170" s="20">
        <v>10</v>
      </c>
      <c r="AL2170" s="20" t="s">
        <v>1686</v>
      </c>
      <c r="AT2170" s="20" t="s">
        <v>1687</v>
      </c>
      <c r="AZ2170" s="20" t="s">
        <v>1660</v>
      </c>
      <c r="BE2170" s="20" t="s">
        <v>1749</v>
      </c>
      <c r="BL2170" s="20">
        <v>1036.8</v>
      </c>
      <c r="BM2170" s="20">
        <v>60</v>
      </c>
    </row>
    <row r="2171" spans="1:68" x14ac:dyDescent="0.25">
      <c r="A2171" s="20" t="s">
        <v>1677</v>
      </c>
      <c r="B2171" s="20" t="s">
        <v>462</v>
      </c>
      <c r="C2171" s="20" t="s">
        <v>738</v>
      </c>
      <c r="D2171" s="20" t="s">
        <v>727</v>
      </c>
      <c r="E2171" s="20" t="s">
        <v>4688</v>
      </c>
      <c r="F2171" s="20" t="s">
        <v>534</v>
      </c>
      <c r="G2171" s="20">
        <v>3.03</v>
      </c>
      <c r="H2171" s="20" t="s">
        <v>1679</v>
      </c>
      <c r="I2171" s="20" t="s">
        <v>4634</v>
      </c>
      <c r="J2171" s="20" t="s">
        <v>1681</v>
      </c>
      <c r="K2171" s="20" t="s">
        <v>1681</v>
      </c>
      <c r="L2171" s="20" t="s">
        <v>462</v>
      </c>
      <c r="M2171" s="20">
        <v>6</v>
      </c>
      <c r="N2171" s="20" t="s">
        <v>1679</v>
      </c>
      <c r="P2171" s="20">
        <v>0</v>
      </c>
      <c r="Q2171" s="20" t="s">
        <v>495</v>
      </c>
      <c r="R2171" s="20" t="s">
        <v>488</v>
      </c>
      <c r="S2171" s="20" t="s">
        <v>221</v>
      </c>
      <c r="T2171" s="20" t="s">
        <v>4316</v>
      </c>
      <c r="U2171" s="20" t="s">
        <v>4636</v>
      </c>
      <c r="V2171" s="20">
        <v>10</v>
      </c>
      <c r="W2171" s="20">
        <v>322</v>
      </c>
      <c r="Y2171" s="20" t="s">
        <v>1684</v>
      </c>
      <c r="Z2171" s="20" t="s">
        <v>1685</v>
      </c>
      <c r="AA2171" s="20">
        <v>1.5</v>
      </c>
      <c r="AB2171" s="20">
        <v>10</v>
      </c>
      <c r="AC2171" s="20">
        <v>10</v>
      </c>
      <c r="AD2171" s="20">
        <v>10</v>
      </c>
      <c r="AL2171" s="20" t="s">
        <v>1686</v>
      </c>
      <c r="AT2171" s="20" t="s">
        <v>1687</v>
      </c>
      <c r="AZ2171" s="20" t="s">
        <v>1660</v>
      </c>
      <c r="BE2171" s="20" t="s">
        <v>1749</v>
      </c>
      <c r="BL2171" s="20">
        <v>181.8</v>
      </c>
      <c r="BM2171" s="20">
        <v>60</v>
      </c>
    </row>
    <row r="2172" spans="1:68" x14ac:dyDescent="0.25">
      <c r="A2172" s="20" t="s">
        <v>1677</v>
      </c>
      <c r="B2172" s="20" t="s">
        <v>462</v>
      </c>
      <c r="C2172" s="20" t="s">
        <v>738</v>
      </c>
      <c r="D2172" s="20" t="s">
        <v>727</v>
      </c>
      <c r="E2172" s="20" t="s">
        <v>4689</v>
      </c>
      <c r="F2172" s="20" t="s">
        <v>535</v>
      </c>
      <c r="G2172" s="20">
        <v>10.41</v>
      </c>
      <c r="H2172" s="20" t="s">
        <v>1679</v>
      </c>
      <c r="I2172" s="20" t="s">
        <v>4634</v>
      </c>
      <c r="J2172" s="20" t="s">
        <v>1681</v>
      </c>
      <c r="K2172" s="20" t="s">
        <v>1681</v>
      </c>
      <c r="L2172" s="20" t="s">
        <v>462</v>
      </c>
      <c r="M2172" s="20">
        <v>6</v>
      </c>
      <c r="N2172" s="20" t="s">
        <v>1679</v>
      </c>
      <c r="P2172" s="20">
        <v>0</v>
      </c>
      <c r="Q2172" s="20" t="s">
        <v>495</v>
      </c>
      <c r="R2172" s="20" t="s">
        <v>488</v>
      </c>
      <c r="S2172" s="20" t="s">
        <v>221</v>
      </c>
      <c r="T2172" s="20" t="s">
        <v>4316</v>
      </c>
      <c r="U2172" s="20" t="s">
        <v>4636</v>
      </c>
      <c r="V2172" s="20">
        <v>10</v>
      </c>
      <c r="W2172" s="20">
        <v>322</v>
      </c>
      <c r="Y2172" s="20" t="s">
        <v>1684</v>
      </c>
      <c r="Z2172" s="20" t="s">
        <v>1685</v>
      </c>
      <c r="AA2172" s="20">
        <v>1.5</v>
      </c>
      <c r="AB2172" s="20">
        <v>10</v>
      </c>
      <c r="AC2172" s="20">
        <v>10</v>
      </c>
      <c r="AD2172" s="20">
        <v>10</v>
      </c>
      <c r="AL2172" s="20" t="s">
        <v>1686</v>
      </c>
      <c r="AT2172" s="20" t="s">
        <v>1687</v>
      </c>
      <c r="AZ2172" s="20" t="s">
        <v>1660</v>
      </c>
      <c r="BE2172" s="20" t="s">
        <v>1749</v>
      </c>
      <c r="BL2172" s="20">
        <v>624.6</v>
      </c>
      <c r="BM2172" s="20">
        <v>60</v>
      </c>
    </row>
    <row r="2173" spans="1:68" x14ac:dyDescent="0.25">
      <c r="A2173" s="20" t="s">
        <v>1677</v>
      </c>
      <c r="B2173" s="20" t="s">
        <v>462</v>
      </c>
      <c r="C2173" s="20" t="s">
        <v>738</v>
      </c>
      <c r="D2173" s="20" t="s">
        <v>727</v>
      </c>
      <c r="E2173" s="20" t="s">
        <v>4690</v>
      </c>
      <c r="F2173" s="20" t="s">
        <v>536</v>
      </c>
      <c r="G2173" s="20">
        <v>10.51</v>
      </c>
      <c r="H2173" s="20" t="s">
        <v>1679</v>
      </c>
      <c r="I2173" s="20" t="s">
        <v>4634</v>
      </c>
      <c r="J2173" s="20" t="s">
        <v>1681</v>
      </c>
      <c r="K2173" s="20" t="s">
        <v>1681</v>
      </c>
      <c r="L2173" s="20" t="s">
        <v>462</v>
      </c>
      <c r="M2173" s="20">
        <v>6</v>
      </c>
      <c r="N2173" s="20" t="s">
        <v>1679</v>
      </c>
      <c r="P2173" s="20">
        <v>0</v>
      </c>
      <c r="Q2173" s="20" t="s">
        <v>495</v>
      </c>
      <c r="R2173" s="20" t="s">
        <v>579</v>
      </c>
      <c r="S2173" s="20" t="s">
        <v>221</v>
      </c>
      <c r="T2173" s="20" t="s">
        <v>4316</v>
      </c>
      <c r="U2173" s="20" t="s">
        <v>4691</v>
      </c>
      <c r="V2173" s="20">
        <v>5</v>
      </c>
      <c r="W2173" s="20">
        <v>176</v>
      </c>
      <c r="Y2173" s="20" t="s">
        <v>1684</v>
      </c>
      <c r="Z2173" s="20" t="s">
        <v>1685</v>
      </c>
      <c r="AA2173" s="20">
        <v>1.5</v>
      </c>
      <c r="AB2173" s="20">
        <v>10</v>
      </c>
      <c r="AC2173" s="20">
        <v>10</v>
      </c>
      <c r="AD2173" s="20">
        <v>10</v>
      </c>
      <c r="AL2173" s="20" t="s">
        <v>1686</v>
      </c>
      <c r="AT2173" s="20" t="s">
        <v>1687</v>
      </c>
      <c r="AZ2173" s="20" t="s">
        <v>1660</v>
      </c>
      <c r="BE2173" s="20" t="s">
        <v>1749</v>
      </c>
      <c r="BL2173" s="20">
        <v>630.6</v>
      </c>
      <c r="BM2173" s="20">
        <v>60</v>
      </c>
    </row>
    <row r="2174" spans="1:68" x14ac:dyDescent="0.25">
      <c r="A2174" s="20" t="s">
        <v>1677</v>
      </c>
      <c r="B2174" s="20" t="s">
        <v>462</v>
      </c>
      <c r="C2174" s="20" t="s">
        <v>738</v>
      </c>
      <c r="D2174" s="20" t="s">
        <v>727</v>
      </c>
      <c r="E2174" s="20" t="s">
        <v>4692</v>
      </c>
      <c r="F2174" s="20" t="s">
        <v>537</v>
      </c>
      <c r="G2174" s="20">
        <v>13.78</v>
      </c>
      <c r="H2174" s="20" t="s">
        <v>1679</v>
      </c>
      <c r="I2174" s="20" t="s">
        <v>4634</v>
      </c>
      <c r="J2174" s="20" t="s">
        <v>1681</v>
      </c>
      <c r="K2174" s="20" t="s">
        <v>1681</v>
      </c>
      <c r="L2174" s="20" t="s">
        <v>462</v>
      </c>
      <c r="M2174" s="20">
        <v>6</v>
      </c>
      <c r="N2174" s="20" t="s">
        <v>1679</v>
      </c>
      <c r="P2174" s="20">
        <v>0</v>
      </c>
      <c r="Q2174" s="20" t="s">
        <v>495</v>
      </c>
      <c r="R2174" s="20" t="s">
        <v>733</v>
      </c>
      <c r="S2174" s="20" t="s">
        <v>221</v>
      </c>
      <c r="T2174" s="20" t="s">
        <v>4316</v>
      </c>
      <c r="U2174" s="20" t="s">
        <v>4691</v>
      </c>
      <c r="V2174" s="20">
        <v>5</v>
      </c>
      <c r="W2174" s="20">
        <v>176</v>
      </c>
      <c r="Y2174" s="20" t="s">
        <v>1684</v>
      </c>
      <c r="Z2174" s="20" t="s">
        <v>1685</v>
      </c>
      <c r="AA2174" s="20">
        <v>1.5</v>
      </c>
      <c r="AB2174" s="20">
        <v>10</v>
      </c>
      <c r="AC2174" s="20">
        <v>10</v>
      </c>
      <c r="AD2174" s="20">
        <v>10</v>
      </c>
      <c r="AL2174" s="20" t="s">
        <v>1686</v>
      </c>
      <c r="AT2174" s="20" t="s">
        <v>1687</v>
      </c>
      <c r="AZ2174" s="20" t="s">
        <v>1660</v>
      </c>
      <c r="BE2174" s="20" t="s">
        <v>1749</v>
      </c>
      <c r="BL2174" s="20">
        <v>826.8</v>
      </c>
      <c r="BM2174" s="20">
        <v>60</v>
      </c>
    </row>
    <row r="2175" spans="1:68" x14ac:dyDescent="0.25">
      <c r="A2175" s="20" t="s">
        <v>1677</v>
      </c>
      <c r="B2175" s="20" t="s">
        <v>462</v>
      </c>
      <c r="C2175" s="20" t="s">
        <v>738</v>
      </c>
      <c r="D2175" s="20" t="s">
        <v>727</v>
      </c>
      <c r="E2175" s="20" t="s">
        <v>4693</v>
      </c>
      <c r="F2175" s="20" t="s">
        <v>586</v>
      </c>
      <c r="G2175" s="20">
        <v>5.17</v>
      </c>
      <c r="H2175" s="20" t="s">
        <v>1679</v>
      </c>
      <c r="I2175" s="20" t="s">
        <v>4634</v>
      </c>
      <c r="J2175" s="20" t="s">
        <v>1681</v>
      </c>
      <c r="K2175" s="20" t="s">
        <v>1681</v>
      </c>
      <c r="L2175" s="20" t="s">
        <v>462</v>
      </c>
      <c r="M2175" s="20">
        <v>6</v>
      </c>
      <c r="N2175" s="20" t="s">
        <v>1679</v>
      </c>
      <c r="P2175" s="20">
        <v>0</v>
      </c>
      <c r="Q2175" s="20" t="s">
        <v>495</v>
      </c>
      <c r="R2175" s="20" t="s">
        <v>556</v>
      </c>
      <c r="S2175" s="20" t="s">
        <v>221</v>
      </c>
      <c r="T2175" s="20" t="s">
        <v>4316</v>
      </c>
      <c r="U2175" s="20" t="s">
        <v>4691</v>
      </c>
      <c r="V2175" s="20">
        <v>5</v>
      </c>
      <c r="W2175" s="20">
        <v>176</v>
      </c>
      <c r="Y2175" s="20" t="s">
        <v>1684</v>
      </c>
      <c r="Z2175" s="20" t="s">
        <v>1685</v>
      </c>
      <c r="AA2175" s="20">
        <v>1.5</v>
      </c>
      <c r="AB2175" s="20">
        <v>10</v>
      </c>
      <c r="AC2175" s="20">
        <v>10</v>
      </c>
      <c r="AD2175" s="20">
        <v>10</v>
      </c>
      <c r="AL2175" s="20" t="s">
        <v>1686</v>
      </c>
      <c r="AT2175" s="20" t="s">
        <v>1687</v>
      </c>
      <c r="AZ2175" s="20" t="s">
        <v>1660</v>
      </c>
      <c r="BE2175" s="20" t="s">
        <v>1749</v>
      </c>
      <c r="BL2175" s="20">
        <v>310.2</v>
      </c>
      <c r="BM2175" s="20">
        <v>60</v>
      </c>
    </row>
    <row r="2176" spans="1:68" x14ac:dyDescent="0.25">
      <c r="A2176" s="20" t="s">
        <v>1677</v>
      </c>
      <c r="B2176" s="20" t="s">
        <v>462</v>
      </c>
      <c r="C2176" s="20" t="s">
        <v>738</v>
      </c>
      <c r="D2176" s="20" t="s">
        <v>727</v>
      </c>
      <c r="E2176" s="20" t="s">
        <v>4694</v>
      </c>
      <c r="F2176" s="20" t="s">
        <v>538</v>
      </c>
      <c r="G2176" s="20">
        <v>1.54</v>
      </c>
      <c r="H2176" s="20" t="s">
        <v>1679</v>
      </c>
      <c r="I2176" s="20" t="s">
        <v>4634</v>
      </c>
      <c r="J2176" s="20" t="s">
        <v>1681</v>
      </c>
      <c r="K2176" s="20" t="s">
        <v>1681</v>
      </c>
      <c r="L2176" s="20" t="s">
        <v>462</v>
      </c>
      <c r="M2176" s="20">
        <v>6</v>
      </c>
      <c r="N2176" s="20" t="s">
        <v>1679</v>
      </c>
      <c r="P2176" s="20">
        <v>0</v>
      </c>
      <c r="Q2176" s="20" t="s">
        <v>495</v>
      </c>
      <c r="R2176" s="20" t="s">
        <v>556</v>
      </c>
      <c r="S2176" s="20" t="s">
        <v>221</v>
      </c>
      <c r="T2176" s="20" t="s">
        <v>4316</v>
      </c>
      <c r="U2176" s="20" t="s">
        <v>2635</v>
      </c>
      <c r="V2176" s="20">
        <v>5</v>
      </c>
      <c r="W2176" s="20">
        <v>172</v>
      </c>
      <c r="Y2176" s="20" t="s">
        <v>1684</v>
      </c>
      <c r="Z2176" s="20" t="s">
        <v>1685</v>
      </c>
      <c r="AA2176" s="20">
        <v>1.5</v>
      </c>
      <c r="AB2176" s="20">
        <v>10</v>
      </c>
      <c r="AC2176" s="20">
        <v>10</v>
      </c>
      <c r="AD2176" s="20">
        <v>10</v>
      </c>
      <c r="AL2176" s="20" t="s">
        <v>1686</v>
      </c>
      <c r="AT2176" s="20" t="s">
        <v>1687</v>
      </c>
      <c r="AZ2176" s="20" t="s">
        <v>1660</v>
      </c>
      <c r="BE2176" s="20" t="s">
        <v>1749</v>
      </c>
      <c r="BL2176" s="20">
        <v>92.4</v>
      </c>
      <c r="BM2176" s="20">
        <v>60</v>
      </c>
    </row>
    <row r="2177" spans="1:65" x14ac:dyDescent="0.25">
      <c r="A2177" s="20" t="s">
        <v>1677</v>
      </c>
      <c r="B2177" s="20" t="s">
        <v>462</v>
      </c>
      <c r="C2177" s="20" t="s">
        <v>738</v>
      </c>
      <c r="D2177" s="20" t="s">
        <v>727</v>
      </c>
      <c r="E2177" s="20" t="s">
        <v>4695</v>
      </c>
      <c r="F2177" s="20" t="s">
        <v>539</v>
      </c>
      <c r="G2177" s="20">
        <v>7.15</v>
      </c>
      <c r="H2177" s="20" t="s">
        <v>1679</v>
      </c>
      <c r="I2177" s="20" t="s">
        <v>4634</v>
      </c>
      <c r="J2177" s="20" t="s">
        <v>1681</v>
      </c>
      <c r="K2177" s="20" t="s">
        <v>1681</v>
      </c>
      <c r="L2177" s="20" t="s">
        <v>462</v>
      </c>
      <c r="M2177" s="20">
        <v>6</v>
      </c>
      <c r="N2177" s="20" t="s">
        <v>1679</v>
      </c>
      <c r="P2177" s="20">
        <v>0</v>
      </c>
      <c r="Q2177" s="20" t="s">
        <v>499</v>
      </c>
      <c r="R2177" s="20" t="s">
        <v>556</v>
      </c>
      <c r="S2177" s="20" t="s">
        <v>221</v>
      </c>
      <c r="T2177" s="20" t="s">
        <v>4316</v>
      </c>
      <c r="U2177" s="20" t="s">
        <v>4696</v>
      </c>
      <c r="V2177" s="20">
        <v>18</v>
      </c>
      <c r="W2177" s="20">
        <v>561</v>
      </c>
      <c r="Y2177" s="20" t="s">
        <v>1684</v>
      </c>
      <c r="Z2177" s="20" t="s">
        <v>1685</v>
      </c>
      <c r="AA2177" s="20">
        <v>1.5</v>
      </c>
      <c r="AB2177" s="20">
        <v>10</v>
      </c>
      <c r="AC2177" s="20">
        <v>10</v>
      </c>
      <c r="AD2177" s="20">
        <v>10</v>
      </c>
      <c r="AJ2177" s="20" t="s">
        <v>1815</v>
      </c>
      <c r="AL2177" s="20" t="s">
        <v>1686</v>
      </c>
      <c r="AT2177" s="20" t="s">
        <v>1687</v>
      </c>
      <c r="AY2177" s="20" t="s">
        <v>1835</v>
      </c>
      <c r="AZ2177" s="20" t="s">
        <v>1660</v>
      </c>
      <c r="BD2177" s="20" t="s">
        <v>2005</v>
      </c>
      <c r="BE2177" s="20" t="s">
        <v>1749</v>
      </c>
      <c r="BL2177" s="20">
        <v>500.5</v>
      </c>
      <c r="BM2177" s="20">
        <v>70</v>
      </c>
    </row>
    <row r="2178" spans="1:65" x14ac:dyDescent="0.25">
      <c r="A2178" s="20" t="s">
        <v>1677</v>
      </c>
      <c r="B2178" s="20" t="s">
        <v>462</v>
      </c>
      <c r="C2178" s="20" t="s">
        <v>738</v>
      </c>
      <c r="D2178" s="20" t="s">
        <v>727</v>
      </c>
      <c r="E2178" s="20" t="s">
        <v>4697</v>
      </c>
      <c r="F2178" s="20" t="s">
        <v>682</v>
      </c>
      <c r="G2178" s="20">
        <v>21.15</v>
      </c>
      <c r="H2178" s="20" t="s">
        <v>1679</v>
      </c>
      <c r="I2178" s="20" t="s">
        <v>4634</v>
      </c>
      <c r="J2178" s="20" t="s">
        <v>1681</v>
      </c>
      <c r="K2178" s="20" t="s">
        <v>1681</v>
      </c>
      <c r="L2178" s="20" t="s">
        <v>462</v>
      </c>
      <c r="M2178" s="20">
        <v>6</v>
      </c>
      <c r="N2178" s="20" t="s">
        <v>1679</v>
      </c>
      <c r="P2178" s="20">
        <v>0</v>
      </c>
      <c r="Q2178" s="20" t="s">
        <v>495</v>
      </c>
      <c r="R2178" s="20" t="s">
        <v>488</v>
      </c>
      <c r="S2178" s="20" t="s">
        <v>221</v>
      </c>
      <c r="T2178" s="20" t="s">
        <v>4316</v>
      </c>
      <c r="U2178" s="20" t="s">
        <v>4691</v>
      </c>
      <c r="V2178" s="20">
        <v>5</v>
      </c>
      <c r="W2178" s="20">
        <v>176</v>
      </c>
      <c r="Y2178" s="20" t="s">
        <v>1684</v>
      </c>
      <c r="Z2178" s="20" t="s">
        <v>1685</v>
      </c>
      <c r="AA2178" s="20">
        <v>1.5</v>
      </c>
      <c r="AB2178" s="20">
        <v>10</v>
      </c>
      <c r="AC2178" s="20">
        <v>10</v>
      </c>
      <c r="AD2178" s="20">
        <v>10</v>
      </c>
      <c r="AL2178" s="20" t="s">
        <v>1686</v>
      </c>
      <c r="AT2178" s="20" t="s">
        <v>1687</v>
      </c>
      <c r="AZ2178" s="20" t="s">
        <v>1660</v>
      </c>
      <c r="BE2178" s="20" t="s">
        <v>1749</v>
      </c>
      <c r="BL2178" s="20">
        <v>1269</v>
      </c>
      <c r="BM2178" s="20">
        <v>60</v>
      </c>
    </row>
    <row r="2179" spans="1:65" x14ac:dyDescent="0.25">
      <c r="A2179" s="20" t="s">
        <v>1677</v>
      </c>
      <c r="B2179" s="20" t="s">
        <v>462</v>
      </c>
      <c r="C2179" s="20" t="s">
        <v>738</v>
      </c>
      <c r="D2179" s="20" t="s">
        <v>727</v>
      </c>
      <c r="E2179" s="20" t="s">
        <v>4698</v>
      </c>
      <c r="F2179" s="20" t="s">
        <v>683</v>
      </c>
      <c r="G2179" s="20">
        <v>14.2</v>
      </c>
      <c r="H2179" s="20" t="s">
        <v>1679</v>
      </c>
      <c r="I2179" s="20" t="s">
        <v>4634</v>
      </c>
      <c r="J2179" s="20" t="s">
        <v>1681</v>
      </c>
      <c r="K2179" s="20" t="s">
        <v>1681</v>
      </c>
      <c r="L2179" s="20" t="s">
        <v>462</v>
      </c>
      <c r="M2179" s="20">
        <v>6</v>
      </c>
      <c r="N2179" s="20" t="s">
        <v>1679</v>
      </c>
      <c r="P2179" s="20">
        <v>0</v>
      </c>
      <c r="Q2179" s="20" t="s">
        <v>495</v>
      </c>
      <c r="R2179" s="20" t="s">
        <v>488</v>
      </c>
      <c r="S2179" s="20" t="s">
        <v>221</v>
      </c>
      <c r="T2179" s="20" t="s">
        <v>4316</v>
      </c>
      <c r="U2179" s="20" t="s">
        <v>4691</v>
      </c>
      <c r="V2179" s="20">
        <v>5</v>
      </c>
      <c r="W2179" s="20">
        <v>176</v>
      </c>
      <c r="Y2179" s="20" t="s">
        <v>1684</v>
      </c>
      <c r="Z2179" s="20" t="s">
        <v>1685</v>
      </c>
      <c r="AA2179" s="20">
        <v>1.5</v>
      </c>
      <c r="AB2179" s="20">
        <v>10</v>
      </c>
      <c r="AC2179" s="20">
        <v>10</v>
      </c>
      <c r="AD2179" s="20">
        <v>10</v>
      </c>
      <c r="AL2179" s="20" t="s">
        <v>1686</v>
      </c>
      <c r="AT2179" s="20" t="s">
        <v>1687</v>
      </c>
      <c r="AZ2179" s="20" t="s">
        <v>1660</v>
      </c>
      <c r="BE2179" s="20" t="s">
        <v>1749</v>
      </c>
      <c r="BL2179" s="20">
        <v>852</v>
      </c>
      <c r="BM2179" s="20">
        <v>60</v>
      </c>
    </row>
    <row r="2180" spans="1:65" x14ac:dyDescent="0.25">
      <c r="A2180" s="20" t="s">
        <v>1677</v>
      </c>
      <c r="B2180" s="20" t="s">
        <v>462</v>
      </c>
      <c r="C2180" s="20" t="s">
        <v>738</v>
      </c>
      <c r="D2180" s="20" t="s">
        <v>727</v>
      </c>
      <c r="E2180" s="20" t="s">
        <v>4699</v>
      </c>
      <c r="F2180" s="20" t="s">
        <v>2376</v>
      </c>
      <c r="G2180" s="20">
        <v>15.55</v>
      </c>
      <c r="H2180" s="20" t="s">
        <v>1679</v>
      </c>
      <c r="I2180" s="20" t="s">
        <v>4634</v>
      </c>
      <c r="J2180" s="20" t="s">
        <v>1681</v>
      </c>
      <c r="K2180" s="20" t="s">
        <v>1681</v>
      </c>
      <c r="L2180" s="20" t="s">
        <v>462</v>
      </c>
      <c r="M2180" s="20">
        <v>6</v>
      </c>
      <c r="N2180" s="20" t="s">
        <v>1679</v>
      </c>
      <c r="P2180" s="20">
        <v>0</v>
      </c>
      <c r="Q2180" s="20" t="s">
        <v>495</v>
      </c>
      <c r="R2180" s="20" t="s">
        <v>556</v>
      </c>
      <c r="S2180" s="20" t="s">
        <v>221</v>
      </c>
      <c r="T2180" s="20" t="s">
        <v>4316</v>
      </c>
      <c r="U2180" s="20" t="s">
        <v>4691</v>
      </c>
      <c r="V2180" s="20">
        <v>5</v>
      </c>
      <c r="W2180" s="20">
        <v>176</v>
      </c>
      <c r="Y2180" s="20" t="s">
        <v>1684</v>
      </c>
      <c r="Z2180" s="20" t="s">
        <v>1685</v>
      </c>
      <c r="AA2180" s="20">
        <v>1.5</v>
      </c>
      <c r="AB2180" s="20">
        <v>10</v>
      </c>
      <c r="AC2180" s="20">
        <v>10</v>
      </c>
      <c r="AD2180" s="20">
        <v>10</v>
      </c>
      <c r="AL2180" s="20" t="s">
        <v>1686</v>
      </c>
      <c r="AT2180" s="20" t="s">
        <v>1687</v>
      </c>
      <c r="AZ2180" s="20" t="s">
        <v>1660</v>
      </c>
      <c r="BE2180" s="20" t="s">
        <v>1749</v>
      </c>
      <c r="BL2180" s="20">
        <v>933</v>
      </c>
      <c r="BM2180" s="20">
        <v>60</v>
      </c>
    </row>
    <row r="2181" spans="1:65" x14ac:dyDescent="0.25">
      <c r="A2181" s="20" t="s">
        <v>1677</v>
      </c>
      <c r="B2181" s="20" t="s">
        <v>462</v>
      </c>
      <c r="C2181" s="20" t="s">
        <v>738</v>
      </c>
      <c r="D2181" s="20" t="s">
        <v>727</v>
      </c>
      <c r="E2181" s="20" t="s">
        <v>4700</v>
      </c>
      <c r="F2181" s="20" t="s">
        <v>587</v>
      </c>
      <c r="G2181" s="20">
        <v>1.63</v>
      </c>
      <c r="H2181" s="20" t="s">
        <v>1679</v>
      </c>
      <c r="I2181" s="20" t="s">
        <v>4634</v>
      </c>
      <c r="J2181" s="20" t="s">
        <v>1681</v>
      </c>
      <c r="K2181" s="20" t="s">
        <v>1681</v>
      </c>
      <c r="L2181" s="20" t="s">
        <v>462</v>
      </c>
      <c r="M2181" s="20">
        <v>6</v>
      </c>
      <c r="N2181" s="20" t="s">
        <v>1679</v>
      </c>
      <c r="P2181" s="20">
        <v>0</v>
      </c>
      <c r="Q2181" s="20" t="s">
        <v>499</v>
      </c>
      <c r="R2181" s="20" t="s">
        <v>556</v>
      </c>
      <c r="S2181" s="20" t="s">
        <v>221</v>
      </c>
      <c r="T2181" s="20" t="s">
        <v>4316</v>
      </c>
      <c r="U2181" s="20" t="s">
        <v>4696</v>
      </c>
      <c r="V2181" s="20">
        <v>18</v>
      </c>
      <c r="W2181" s="20">
        <v>561</v>
      </c>
      <c r="Y2181" s="20" t="s">
        <v>1684</v>
      </c>
      <c r="Z2181" s="20" t="s">
        <v>1685</v>
      </c>
      <c r="AA2181" s="20">
        <v>1.5</v>
      </c>
      <c r="AB2181" s="20">
        <v>10</v>
      </c>
      <c r="AC2181" s="20">
        <v>10</v>
      </c>
      <c r="AD2181" s="20">
        <v>10</v>
      </c>
      <c r="AJ2181" s="20" t="s">
        <v>1815</v>
      </c>
      <c r="AL2181" s="20" t="s">
        <v>1686</v>
      </c>
      <c r="AT2181" s="20" t="s">
        <v>1687</v>
      </c>
      <c r="AY2181" s="20" t="s">
        <v>1835</v>
      </c>
      <c r="AZ2181" s="20" t="s">
        <v>1660</v>
      </c>
      <c r="BD2181" s="20" t="s">
        <v>2005</v>
      </c>
      <c r="BE2181" s="20" t="s">
        <v>1749</v>
      </c>
      <c r="BL2181" s="20">
        <v>114.1</v>
      </c>
      <c r="BM2181" s="20">
        <v>70</v>
      </c>
    </row>
    <row r="2182" spans="1:65" x14ac:dyDescent="0.25">
      <c r="A2182" s="20" t="s">
        <v>1677</v>
      </c>
      <c r="B2182" s="20" t="s">
        <v>462</v>
      </c>
      <c r="C2182" s="20" t="s">
        <v>738</v>
      </c>
      <c r="D2182" s="20" t="s">
        <v>727</v>
      </c>
      <c r="E2182" s="20" t="s">
        <v>4701</v>
      </c>
      <c r="F2182" s="20" t="s">
        <v>588</v>
      </c>
      <c r="G2182" s="20">
        <v>1.51</v>
      </c>
      <c r="H2182" s="20" t="s">
        <v>1679</v>
      </c>
      <c r="I2182" s="20" t="s">
        <v>4634</v>
      </c>
      <c r="J2182" s="20" t="s">
        <v>1681</v>
      </c>
      <c r="K2182" s="20" t="s">
        <v>1681</v>
      </c>
      <c r="L2182" s="20" t="s">
        <v>462</v>
      </c>
      <c r="M2182" s="20">
        <v>6</v>
      </c>
      <c r="N2182" s="20" t="s">
        <v>1679</v>
      </c>
      <c r="P2182" s="20">
        <v>0</v>
      </c>
      <c r="Q2182" s="20" t="s">
        <v>499</v>
      </c>
      <c r="R2182" s="20" t="s">
        <v>556</v>
      </c>
      <c r="S2182" s="20" t="s">
        <v>221</v>
      </c>
      <c r="T2182" s="20" t="s">
        <v>4316</v>
      </c>
      <c r="U2182" s="20" t="s">
        <v>4702</v>
      </c>
      <c r="V2182" s="20">
        <v>20</v>
      </c>
      <c r="W2182" s="20">
        <v>614</v>
      </c>
      <c r="Y2182" s="20" t="s">
        <v>1684</v>
      </c>
      <c r="Z2182" s="20" t="s">
        <v>1685</v>
      </c>
      <c r="AA2182" s="20">
        <v>1.5</v>
      </c>
      <c r="AB2182" s="20">
        <v>10</v>
      </c>
      <c r="AC2182" s="20">
        <v>10</v>
      </c>
      <c r="AD2182" s="20">
        <v>10</v>
      </c>
      <c r="AJ2182" s="20" t="s">
        <v>1815</v>
      </c>
      <c r="AL2182" s="20" t="s">
        <v>1686</v>
      </c>
      <c r="AT2182" s="20" t="s">
        <v>1687</v>
      </c>
      <c r="AY2182" s="20" t="s">
        <v>1835</v>
      </c>
      <c r="AZ2182" s="20" t="s">
        <v>1660</v>
      </c>
      <c r="BD2182" s="20" t="s">
        <v>2005</v>
      </c>
      <c r="BE2182" s="20" t="s">
        <v>1749</v>
      </c>
      <c r="BL2182" s="20">
        <v>105.7</v>
      </c>
      <c r="BM2182" s="20">
        <v>70</v>
      </c>
    </row>
    <row r="2183" spans="1:65" x14ac:dyDescent="0.25">
      <c r="A2183" s="20" t="s">
        <v>1677</v>
      </c>
      <c r="B2183" s="20" t="s">
        <v>462</v>
      </c>
      <c r="C2183" s="20" t="s">
        <v>738</v>
      </c>
      <c r="D2183" s="20" t="s">
        <v>727</v>
      </c>
      <c r="E2183" s="20" t="s">
        <v>4703</v>
      </c>
      <c r="F2183" s="20" t="s">
        <v>589</v>
      </c>
      <c r="G2183" s="20">
        <v>5.42</v>
      </c>
      <c r="H2183" s="20" t="s">
        <v>1679</v>
      </c>
      <c r="I2183" s="20" t="s">
        <v>4634</v>
      </c>
      <c r="J2183" s="20" t="s">
        <v>1681</v>
      </c>
      <c r="K2183" s="20" t="s">
        <v>1681</v>
      </c>
      <c r="L2183" s="20" t="s">
        <v>462</v>
      </c>
      <c r="M2183" s="20">
        <v>6</v>
      </c>
      <c r="N2183" s="20" t="s">
        <v>1679</v>
      </c>
      <c r="P2183" s="20">
        <v>0</v>
      </c>
      <c r="Q2183" s="20" t="s">
        <v>499</v>
      </c>
      <c r="R2183" s="20" t="s">
        <v>556</v>
      </c>
      <c r="S2183" s="20" t="s">
        <v>221</v>
      </c>
      <c r="T2183" s="20" t="s">
        <v>4316</v>
      </c>
      <c r="U2183" s="20" t="s">
        <v>4702</v>
      </c>
      <c r="V2183" s="20">
        <v>20</v>
      </c>
      <c r="W2183" s="20">
        <v>614</v>
      </c>
      <c r="Y2183" s="20" t="s">
        <v>1684</v>
      </c>
      <c r="Z2183" s="20" t="s">
        <v>1685</v>
      </c>
      <c r="AA2183" s="20">
        <v>1.5</v>
      </c>
      <c r="AB2183" s="20">
        <v>10</v>
      </c>
      <c r="AC2183" s="20">
        <v>10</v>
      </c>
      <c r="AD2183" s="20">
        <v>10</v>
      </c>
      <c r="AJ2183" s="20" t="s">
        <v>1815</v>
      </c>
      <c r="AL2183" s="20" t="s">
        <v>1686</v>
      </c>
      <c r="AT2183" s="20" t="s">
        <v>1687</v>
      </c>
      <c r="AY2183" s="20" t="s">
        <v>1835</v>
      </c>
      <c r="AZ2183" s="20" t="s">
        <v>1660</v>
      </c>
      <c r="BD2183" s="20" t="s">
        <v>2005</v>
      </c>
      <c r="BE2183" s="20" t="s">
        <v>1749</v>
      </c>
      <c r="BL2183" s="20">
        <v>379.4</v>
      </c>
      <c r="BM2183" s="20">
        <v>70</v>
      </c>
    </row>
    <row r="2184" spans="1:65" x14ac:dyDescent="0.25">
      <c r="A2184" s="20" t="s">
        <v>1677</v>
      </c>
      <c r="B2184" s="20" t="s">
        <v>462</v>
      </c>
      <c r="C2184" s="20" t="s">
        <v>738</v>
      </c>
      <c r="D2184" s="20" t="s">
        <v>727</v>
      </c>
      <c r="E2184" s="20" t="s">
        <v>4704</v>
      </c>
      <c r="F2184" s="20" t="s">
        <v>590</v>
      </c>
      <c r="G2184" s="20">
        <v>29.21</v>
      </c>
      <c r="H2184" s="20" t="s">
        <v>1679</v>
      </c>
      <c r="I2184" s="20" t="s">
        <v>4634</v>
      </c>
      <c r="J2184" s="20" t="s">
        <v>1681</v>
      </c>
      <c r="K2184" s="20" t="s">
        <v>1681</v>
      </c>
      <c r="L2184" s="20" t="s">
        <v>462</v>
      </c>
      <c r="M2184" s="20">
        <v>6</v>
      </c>
      <c r="N2184" s="20" t="s">
        <v>1679</v>
      </c>
      <c r="P2184" s="20">
        <v>0</v>
      </c>
      <c r="Q2184" s="20" t="s">
        <v>499</v>
      </c>
      <c r="R2184" s="20" t="s">
        <v>556</v>
      </c>
      <c r="S2184" s="20" t="s">
        <v>221</v>
      </c>
      <c r="T2184" s="20" t="s">
        <v>4316</v>
      </c>
      <c r="U2184" s="20" t="s">
        <v>4702</v>
      </c>
      <c r="V2184" s="20">
        <v>20</v>
      </c>
      <c r="W2184" s="20">
        <v>614</v>
      </c>
      <c r="Y2184" s="20" t="s">
        <v>1684</v>
      </c>
      <c r="Z2184" s="20" t="s">
        <v>1685</v>
      </c>
      <c r="AA2184" s="20">
        <v>1.5</v>
      </c>
      <c r="AB2184" s="20">
        <v>10</v>
      </c>
      <c r="AC2184" s="20">
        <v>10</v>
      </c>
      <c r="AD2184" s="20">
        <v>10</v>
      </c>
      <c r="AJ2184" s="20" t="s">
        <v>1815</v>
      </c>
      <c r="AL2184" s="20" t="s">
        <v>1686</v>
      </c>
      <c r="AT2184" s="20" t="s">
        <v>1687</v>
      </c>
      <c r="AY2184" s="20" t="s">
        <v>1835</v>
      </c>
      <c r="AZ2184" s="20" t="s">
        <v>1660</v>
      </c>
      <c r="BD2184" s="20" t="s">
        <v>2005</v>
      </c>
      <c r="BE2184" s="20" t="s">
        <v>1749</v>
      </c>
      <c r="BL2184" s="20">
        <v>2044.7</v>
      </c>
      <c r="BM2184" s="20">
        <v>70</v>
      </c>
    </row>
    <row r="2185" spans="1:65" x14ac:dyDescent="0.25">
      <c r="A2185" s="20" t="s">
        <v>1677</v>
      </c>
      <c r="B2185" s="20" t="s">
        <v>462</v>
      </c>
      <c r="C2185" s="20" t="s">
        <v>738</v>
      </c>
      <c r="D2185" s="20" t="s">
        <v>727</v>
      </c>
      <c r="E2185" s="20" t="s">
        <v>4705</v>
      </c>
      <c r="F2185" s="20" t="s">
        <v>591</v>
      </c>
      <c r="G2185" s="20">
        <v>18.21</v>
      </c>
      <c r="H2185" s="20" t="s">
        <v>1679</v>
      </c>
      <c r="I2185" s="20" t="s">
        <v>4634</v>
      </c>
      <c r="J2185" s="20" t="s">
        <v>1681</v>
      </c>
      <c r="K2185" s="20" t="s">
        <v>1681</v>
      </c>
      <c r="L2185" s="20" t="s">
        <v>462</v>
      </c>
      <c r="M2185" s="20">
        <v>6</v>
      </c>
      <c r="N2185" s="20" t="s">
        <v>1679</v>
      </c>
      <c r="P2185" s="20">
        <v>0</v>
      </c>
      <c r="Q2185" s="20" t="s">
        <v>499</v>
      </c>
      <c r="R2185" s="20" t="s">
        <v>488</v>
      </c>
      <c r="S2185" s="20" t="s">
        <v>221</v>
      </c>
      <c r="T2185" s="20" t="s">
        <v>4316</v>
      </c>
      <c r="U2185" s="20" t="s">
        <v>4702</v>
      </c>
      <c r="V2185" s="20">
        <v>20</v>
      </c>
      <c r="W2185" s="20">
        <v>614</v>
      </c>
      <c r="Y2185" s="20" t="s">
        <v>1684</v>
      </c>
      <c r="Z2185" s="20" t="s">
        <v>1685</v>
      </c>
      <c r="AA2185" s="20">
        <v>1.5</v>
      </c>
      <c r="AB2185" s="20">
        <v>10</v>
      </c>
      <c r="AC2185" s="20">
        <v>10</v>
      </c>
      <c r="AD2185" s="20">
        <v>10</v>
      </c>
      <c r="AJ2185" s="20" t="s">
        <v>1815</v>
      </c>
      <c r="AL2185" s="20" t="s">
        <v>1686</v>
      </c>
      <c r="AT2185" s="20" t="s">
        <v>1687</v>
      </c>
      <c r="AY2185" s="20" t="s">
        <v>1835</v>
      </c>
      <c r="AZ2185" s="20" t="s">
        <v>1660</v>
      </c>
      <c r="BD2185" s="20" t="s">
        <v>2005</v>
      </c>
      <c r="BE2185" s="20" t="s">
        <v>1749</v>
      </c>
      <c r="BL2185" s="20">
        <v>1274.7</v>
      </c>
      <c r="BM2185" s="20">
        <v>70</v>
      </c>
    </row>
    <row r="2186" spans="1:65" x14ac:dyDescent="0.25">
      <c r="A2186" s="20" t="s">
        <v>1677</v>
      </c>
      <c r="B2186" s="20" t="s">
        <v>462</v>
      </c>
      <c r="C2186" s="20" t="s">
        <v>738</v>
      </c>
      <c r="D2186" s="20" t="s">
        <v>727</v>
      </c>
      <c r="E2186" s="20" t="s">
        <v>4706</v>
      </c>
      <c r="F2186" s="20" t="s">
        <v>592</v>
      </c>
      <c r="G2186" s="20">
        <v>9.69</v>
      </c>
      <c r="H2186" s="20" t="s">
        <v>1679</v>
      </c>
      <c r="I2186" s="20" t="s">
        <v>4634</v>
      </c>
      <c r="J2186" s="20" t="s">
        <v>1681</v>
      </c>
      <c r="K2186" s="20" t="s">
        <v>1681</v>
      </c>
      <c r="L2186" s="20" t="s">
        <v>462</v>
      </c>
      <c r="M2186" s="20">
        <v>6</v>
      </c>
      <c r="N2186" s="20" t="s">
        <v>1679</v>
      </c>
      <c r="P2186" s="20">
        <v>0</v>
      </c>
      <c r="Q2186" s="20" t="s">
        <v>499</v>
      </c>
      <c r="R2186" s="20" t="s">
        <v>488</v>
      </c>
      <c r="S2186" s="20" t="s">
        <v>221</v>
      </c>
      <c r="T2186" s="20" t="s">
        <v>4316</v>
      </c>
      <c r="U2186" s="20" t="s">
        <v>4707</v>
      </c>
      <c r="V2186" s="20">
        <v>18</v>
      </c>
      <c r="W2186" s="20">
        <v>565</v>
      </c>
      <c r="Y2186" s="20" t="s">
        <v>1684</v>
      </c>
      <c r="Z2186" s="20" t="s">
        <v>1685</v>
      </c>
      <c r="AA2186" s="20">
        <v>1.5</v>
      </c>
      <c r="AB2186" s="20">
        <v>10</v>
      </c>
      <c r="AC2186" s="20">
        <v>10</v>
      </c>
      <c r="AD2186" s="20">
        <v>10</v>
      </c>
      <c r="AJ2186" s="20" t="s">
        <v>1815</v>
      </c>
      <c r="AL2186" s="20" t="s">
        <v>1686</v>
      </c>
      <c r="AT2186" s="20" t="s">
        <v>1687</v>
      </c>
      <c r="AY2186" s="20" t="s">
        <v>1835</v>
      </c>
      <c r="AZ2186" s="20" t="s">
        <v>1660</v>
      </c>
      <c r="BD2186" s="20" t="s">
        <v>2005</v>
      </c>
      <c r="BE2186" s="20" t="s">
        <v>1749</v>
      </c>
      <c r="BL2186" s="20">
        <v>678.3</v>
      </c>
      <c r="BM2186" s="20">
        <v>70</v>
      </c>
    </row>
    <row r="2187" spans="1:65" x14ac:dyDescent="0.25">
      <c r="A2187" s="20" t="s">
        <v>1677</v>
      </c>
      <c r="B2187" s="20" t="s">
        <v>462</v>
      </c>
      <c r="C2187" s="20" t="s">
        <v>738</v>
      </c>
      <c r="D2187" s="20" t="s">
        <v>727</v>
      </c>
      <c r="E2187" s="20" t="s">
        <v>4708</v>
      </c>
      <c r="F2187" s="20" t="s">
        <v>593</v>
      </c>
      <c r="G2187" s="20">
        <v>2.72</v>
      </c>
      <c r="H2187" s="20" t="s">
        <v>1679</v>
      </c>
      <c r="I2187" s="20" t="s">
        <v>4634</v>
      </c>
      <c r="J2187" s="20" t="s">
        <v>1681</v>
      </c>
      <c r="K2187" s="20" t="s">
        <v>1681</v>
      </c>
      <c r="L2187" s="20" t="s">
        <v>462</v>
      </c>
      <c r="M2187" s="20">
        <v>6</v>
      </c>
      <c r="N2187" s="20" t="s">
        <v>1679</v>
      </c>
      <c r="P2187" s="20">
        <v>0</v>
      </c>
      <c r="Q2187" s="20" t="s">
        <v>499</v>
      </c>
      <c r="R2187" s="20" t="s">
        <v>556</v>
      </c>
      <c r="S2187" s="20" t="s">
        <v>221</v>
      </c>
      <c r="T2187" s="20" t="s">
        <v>4316</v>
      </c>
      <c r="U2187" s="20" t="s">
        <v>4707</v>
      </c>
      <c r="V2187" s="20">
        <v>18</v>
      </c>
      <c r="W2187" s="20">
        <v>565</v>
      </c>
      <c r="Y2187" s="20" t="s">
        <v>1684</v>
      </c>
      <c r="Z2187" s="20" t="s">
        <v>1685</v>
      </c>
      <c r="AA2187" s="20">
        <v>1.5</v>
      </c>
      <c r="AB2187" s="20">
        <v>10</v>
      </c>
      <c r="AC2187" s="20">
        <v>10</v>
      </c>
      <c r="AD2187" s="20">
        <v>10</v>
      </c>
      <c r="AJ2187" s="20" t="s">
        <v>1815</v>
      </c>
      <c r="AL2187" s="20" t="s">
        <v>1686</v>
      </c>
      <c r="AT2187" s="20" t="s">
        <v>1687</v>
      </c>
      <c r="AY2187" s="20" t="s">
        <v>1835</v>
      </c>
      <c r="AZ2187" s="20" t="s">
        <v>1660</v>
      </c>
      <c r="BD2187" s="20" t="s">
        <v>2005</v>
      </c>
      <c r="BE2187" s="20" t="s">
        <v>1749</v>
      </c>
      <c r="BL2187" s="20">
        <v>190.4</v>
      </c>
      <c r="BM2187" s="20">
        <v>70</v>
      </c>
    </row>
    <row r="2188" spans="1:65" x14ac:dyDescent="0.25">
      <c r="A2188" s="20" t="s">
        <v>1677</v>
      </c>
      <c r="B2188" s="20" t="s">
        <v>462</v>
      </c>
      <c r="C2188" s="20" t="s">
        <v>738</v>
      </c>
      <c r="D2188" s="20" t="s">
        <v>727</v>
      </c>
      <c r="E2188" s="20" t="s">
        <v>4709</v>
      </c>
      <c r="F2188" s="20" t="s">
        <v>594</v>
      </c>
      <c r="G2188" s="20">
        <v>2.91</v>
      </c>
      <c r="H2188" s="20" t="s">
        <v>1679</v>
      </c>
      <c r="I2188" s="20" t="s">
        <v>4634</v>
      </c>
      <c r="J2188" s="20" t="s">
        <v>1681</v>
      </c>
      <c r="K2188" s="20" t="s">
        <v>1681</v>
      </c>
      <c r="L2188" s="20" t="s">
        <v>462</v>
      </c>
      <c r="M2188" s="20">
        <v>6</v>
      </c>
      <c r="N2188" s="20" t="s">
        <v>1679</v>
      </c>
      <c r="P2188" s="20">
        <v>0</v>
      </c>
      <c r="Q2188" s="20" t="s">
        <v>499</v>
      </c>
      <c r="R2188" s="20" t="s">
        <v>488</v>
      </c>
      <c r="S2188" s="20" t="s">
        <v>221</v>
      </c>
      <c r="T2188" s="20" t="s">
        <v>4316</v>
      </c>
      <c r="U2188" s="20" t="s">
        <v>4707</v>
      </c>
      <c r="V2188" s="20">
        <v>18</v>
      </c>
      <c r="W2188" s="20">
        <v>565</v>
      </c>
      <c r="Y2188" s="20" t="s">
        <v>1684</v>
      </c>
      <c r="Z2188" s="20" t="s">
        <v>1685</v>
      </c>
      <c r="AA2188" s="20">
        <v>1.5</v>
      </c>
      <c r="AB2188" s="20">
        <v>10</v>
      </c>
      <c r="AC2188" s="20">
        <v>10</v>
      </c>
      <c r="AD2188" s="20">
        <v>10</v>
      </c>
      <c r="AJ2188" s="20" t="s">
        <v>1815</v>
      </c>
      <c r="AL2188" s="20" t="s">
        <v>1686</v>
      </c>
      <c r="AT2188" s="20" t="s">
        <v>1687</v>
      </c>
      <c r="AY2188" s="20" t="s">
        <v>1835</v>
      </c>
      <c r="AZ2188" s="20" t="s">
        <v>1660</v>
      </c>
      <c r="BD2188" s="20" t="s">
        <v>2005</v>
      </c>
      <c r="BE2188" s="20" t="s">
        <v>1749</v>
      </c>
      <c r="BL2188" s="20">
        <v>203.7</v>
      </c>
      <c r="BM2188" s="20">
        <v>70</v>
      </c>
    </row>
    <row r="2189" spans="1:65" x14ac:dyDescent="0.25">
      <c r="A2189" s="20" t="s">
        <v>1677</v>
      </c>
      <c r="B2189" s="20" t="s">
        <v>462</v>
      </c>
      <c r="C2189" s="20" t="s">
        <v>738</v>
      </c>
      <c r="D2189" s="20" t="s">
        <v>727</v>
      </c>
      <c r="E2189" s="20" t="s">
        <v>4710</v>
      </c>
      <c r="F2189" s="20" t="s">
        <v>595</v>
      </c>
      <c r="G2189" s="20">
        <v>8.32</v>
      </c>
      <c r="H2189" s="20" t="s">
        <v>1679</v>
      </c>
      <c r="I2189" s="20" t="s">
        <v>4634</v>
      </c>
      <c r="J2189" s="20" t="s">
        <v>1681</v>
      </c>
      <c r="K2189" s="20" t="s">
        <v>1681</v>
      </c>
      <c r="L2189" s="20" t="s">
        <v>462</v>
      </c>
      <c r="M2189" s="20">
        <v>6</v>
      </c>
      <c r="N2189" s="20" t="s">
        <v>1679</v>
      </c>
      <c r="P2189" s="20">
        <v>0</v>
      </c>
      <c r="Q2189" s="20" t="s">
        <v>499</v>
      </c>
      <c r="R2189" s="20" t="s">
        <v>556</v>
      </c>
      <c r="S2189" s="20" t="s">
        <v>221</v>
      </c>
      <c r="T2189" s="20" t="s">
        <v>4316</v>
      </c>
      <c r="U2189" s="20" t="s">
        <v>4707</v>
      </c>
      <c r="V2189" s="20">
        <v>18</v>
      </c>
      <c r="W2189" s="20">
        <v>565</v>
      </c>
      <c r="Y2189" s="20" t="s">
        <v>1684</v>
      </c>
      <c r="Z2189" s="20" t="s">
        <v>1685</v>
      </c>
      <c r="AA2189" s="20">
        <v>1.5</v>
      </c>
      <c r="AB2189" s="20">
        <v>10</v>
      </c>
      <c r="AC2189" s="20">
        <v>10</v>
      </c>
      <c r="AD2189" s="20">
        <v>10</v>
      </c>
      <c r="AJ2189" s="20" t="s">
        <v>1815</v>
      </c>
      <c r="AL2189" s="20" t="s">
        <v>1686</v>
      </c>
      <c r="AT2189" s="20" t="s">
        <v>1687</v>
      </c>
      <c r="AY2189" s="20" t="s">
        <v>1835</v>
      </c>
      <c r="AZ2189" s="20" t="s">
        <v>1660</v>
      </c>
      <c r="BD2189" s="20" t="s">
        <v>2005</v>
      </c>
      <c r="BE2189" s="20" t="s">
        <v>1749</v>
      </c>
      <c r="BL2189" s="20">
        <v>582.4</v>
      </c>
      <c r="BM2189" s="20">
        <v>70</v>
      </c>
    </row>
    <row r="2190" spans="1:65" x14ac:dyDescent="0.25">
      <c r="A2190" s="20" t="s">
        <v>1677</v>
      </c>
      <c r="B2190" s="20" t="s">
        <v>462</v>
      </c>
      <c r="C2190" s="20" t="s">
        <v>738</v>
      </c>
      <c r="D2190" s="20" t="s">
        <v>727</v>
      </c>
      <c r="E2190" s="20" t="s">
        <v>4711</v>
      </c>
      <c r="F2190" s="20" t="s">
        <v>704</v>
      </c>
      <c r="G2190" s="20">
        <v>2.83</v>
      </c>
      <c r="H2190" s="20" t="s">
        <v>1679</v>
      </c>
      <c r="I2190" s="20" t="s">
        <v>4634</v>
      </c>
      <c r="J2190" s="20" t="s">
        <v>1681</v>
      </c>
      <c r="K2190" s="20" t="s">
        <v>1681</v>
      </c>
      <c r="L2190" s="20" t="s">
        <v>462</v>
      </c>
      <c r="M2190" s="20">
        <v>6</v>
      </c>
      <c r="N2190" s="20" t="s">
        <v>1679</v>
      </c>
      <c r="P2190" s="20">
        <v>0</v>
      </c>
      <c r="Q2190" s="20" t="s">
        <v>499</v>
      </c>
      <c r="R2190" s="20" t="s">
        <v>556</v>
      </c>
      <c r="S2190" s="20" t="s">
        <v>221</v>
      </c>
      <c r="T2190" s="20" t="s">
        <v>4316</v>
      </c>
      <c r="U2190" s="20" t="s">
        <v>4707</v>
      </c>
      <c r="V2190" s="20">
        <v>18</v>
      </c>
      <c r="W2190" s="20">
        <v>565</v>
      </c>
      <c r="Y2190" s="20" t="s">
        <v>1684</v>
      </c>
      <c r="Z2190" s="20" t="s">
        <v>1685</v>
      </c>
      <c r="AA2190" s="20">
        <v>1.5</v>
      </c>
      <c r="AB2190" s="20">
        <v>10</v>
      </c>
      <c r="AC2190" s="20">
        <v>10</v>
      </c>
      <c r="AD2190" s="20">
        <v>10</v>
      </c>
      <c r="AJ2190" s="20" t="s">
        <v>1815</v>
      </c>
      <c r="AL2190" s="20" t="s">
        <v>1686</v>
      </c>
      <c r="AT2190" s="20" t="s">
        <v>1687</v>
      </c>
      <c r="AY2190" s="20" t="s">
        <v>1835</v>
      </c>
      <c r="AZ2190" s="20" t="s">
        <v>1660</v>
      </c>
      <c r="BD2190" s="20" t="s">
        <v>2005</v>
      </c>
      <c r="BE2190" s="20" t="s">
        <v>1749</v>
      </c>
      <c r="BL2190" s="20">
        <v>198.1</v>
      </c>
      <c r="BM2190" s="20">
        <v>70</v>
      </c>
    </row>
    <row r="2191" spans="1:65" x14ac:dyDescent="0.25">
      <c r="A2191" s="20" t="s">
        <v>1677</v>
      </c>
      <c r="B2191" s="20" t="s">
        <v>462</v>
      </c>
      <c r="C2191" s="20" t="s">
        <v>738</v>
      </c>
      <c r="D2191" s="20" t="s">
        <v>727</v>
      </c>
      <c r="E2191" s="20" t="s">
        <v>4712</v>
      </c>
      <c r="F2191" s="20" t="s">
        <v>601</v>
      </c>
      <c r="G2191" s="20">
        <v>5.0999999999999996</v>
      </c>
      <c r="H2191" s="20" t="s">
        <v>1679</v>
      </c>
      <c r="I2191" s="20" t="s">
        <v>4634</v>
      </c>
      <c r="J2191" s="20" t="s">
        <v>1681</v>
      </c>
      <c r="K2191" s="20" t="s">
        <v>1681</v>
      </c>
      <c r="L2191" s="20" t="s">
        <v>462</v>
      </c>
      <c r="M2191" s="20">
        <v>6</v>
      </c>
      <c r="N2191" s="20" t="s">
        <v>1679</v>
      </c>
      <c r="P2191" s="20">
        <v>0</v>
      </c>
      <c r="Q2191" s="20" t="s">
        <v>487</v>
      </c>
      <c r="R2191" s="20" t="s">
        <v>557</v>
      </c>
      <c r="S2191" s="20" t="s">
        <v>221</v>
      </c>
      <c r="T2191" s="20" t="s">
        <v>1833</v>
      </c>
      <c r="U2191" s="20" t="s">
        <v>4660</v>
      </c>
      <c r="V2191" s="20">
        <v>10</v>
      </c>
      <c r="W2191" s="20">
        <v>327</v>
      </c>
      <c r="Y2191" s="20" t="s">
        <v>1684</v>
      </c>
      <c r="Z2191" s="20" t="s">
        <v>1685</v>
      </c>
      <c r="AA2191" s="20">
        <v>1.5</v>
      </c>
      <c r="AB2191" s="20">
        <v>10</v>
      </c>
      <c r="AC2191" s="20">
        <v>10</v>
      </c>
      <c r="AD2191" s="20">
        <v>10</v>
      </c>
      <c r="AL2191" s="20" t="s">
        <v>1686</v>
      </c>
      <c r="AT2191" s="20" t="s">
        <v>1687</v>
      </c>
      <c r="AZ2191" s="20" t="s">
        <v>1660</v>
      </c>
      <c r="BE2191" s="20" t="s">
        <v>1749</v>
      </c>
      <c r="BL2191" s="20">
        <v>280.5</v>
      </c>
      <c r="BM2191" s="20">
        <v>55</v>
      </c>
    </row>
    <row r="2192" spans="1:65" x14ac:dyDescent="0.25">
      <c r="A2192" s="20" t="s">
        <v>1677</v>
      </c>
      <c r="B2192" s="20" t="s">
        <v>462</v>
      </c>
      <c r="C2192" s="20" t="s">
        <v>738</v>
      </c>
      <c r="D2192" s="20" t="s">
        <v>727</v>
      </c>
      <c r="E2192" s="20" t="s">
        <v>4713</v>
      </c>
      <c r="F2192" s="20" t="s">
        <v>602</v>
      </c>
      <c r="G2192" s="20">
        <v>11.41</v>
      </c>
      <c r="H2192" s="20" t="s">
        <v>1679</v>
      </c>
      <c r="I2192" s="20" t="s">
        <v>4634</v>
      </c>
      <c r="J2192" s="20" t="s">
        <v>1681</v>
      </c>
      <c r="K2192" s="20" t="s">
        <v>1681</v>
      </c>
      <c r="L2192" s="20" t="s">
        <v>462</v>
      </c>
      <c r="M2192" s="20">
        <v>6</v>
      </c>
      <c r="N2192" s="20" t="s">
        <v>1679</v>
      </c>
      <c r="P2192" s="20">
        <v>0</v>
      </c>
      <c r="Q2192" s="20" t="s">
        <v>487</v>
      </c>
      <c r="R2192" s="20" t="s">
        <v>557</v>
      </c>
      <c r="S2192" s="20" t="s">
        <v>221</v>
      </c>
      <c r="T2192" s="20" t="s">
        <v>1833</v>
      </c>
      <c r="U2192" s="20" t="s">
        <v>4660</v>
      </c>
      <c r="V2192" s="20">
        <v>10</v>
      </c>
      <c r="W2192" s="20">
        <v>327</v>
      </c>
      <c r="Y2192" s="20" t="s">
        <v>1684</v>
      </c>
      <c r="Z2192" s="20" t="s">
        <v>1685</v>
      </c>
      <c r="AA2192" s="20">
        <v>1.5</v>
      </c>
      <c r="AB2192" s="20">
        <v>10</v>
      </c>
      <c r="AC2192" s="20">
        <v>10</v>
      </c>
      <c r="AD2192" s="20">
        <v>10</v>
      </c>
      <c r="AG2192" s="20" t="s">
        <v>2260</v>
      </c>
      <c r="AL2192" s="20" t="s">
        <v>1686</v>
      </c>
      <c r="AT2192" s="20" t="s">
        <v>1687</v>
      </c>
      <c r="AZ2192" s="20" t="s">
        <v>1660</v>
      </c>
      <c r="BE2192" s="20" t="s">
        <v>1749</v>
      </c>
      <c r="BL2192" s="20">
        <v>627.54999999999995</v>
      </c>
      <c r="BM2192" s="20">
        <v>55</v>
      </c>
    </row>
    <row r="2193" spans="1:68" x14ac:dyDescent="0.25">
      <c r="A2193" s="20" t="s">
        <v>1677</v>
      </c>
      <c r="B2193" s="20" t="s">
        <v>462</v>
      </c>
      <c r="C2193" s="20" t="s">
        <v>739</v>
      </c>
      <c r="D2193" s="20" t="s">
        <v>727</v>
      </c>
      <c r="E2193" s="20" t="s">
        <v>4714</v>
      </c>
      <c r="F2193" s="20" t="s">
        <v>465</v>
      </c>
      <c r="G2193" s="20">
        <v>15.01</v>
      </c>
      <c r="H2193" s="20" t="s">
        <v>1679</v>
      </c>
      <c r="I2193" s="20" t="s">
        <v>4715</v>
      </c>
      <c r="J2193" s="20" t="s">
        <v>1681</v>
      </c>
      <c r="K2193" s="20" t="s">
        <v>1681</v>
      </c>
      <c r="L2193" s="20" t="s">
        <v>462</v>
      </c>
      <c r="M2193" s="20">
        <v>3</v>
      </c>
      <c r="N2193" s="20" t="s">
        <v>1679</v>
      </c>
      <c r="P2193" s="20">
        <v>0</v>
      </c>
      <c r="Q2193" s="20" t="s">
        <v>545</v>
      </c>
      <c r="R2193" s="20" t="s">
        <v>550</v>
      </c>
      <c r="S2193" s="20" t="s">
        <v>221</v>
      </c>
      <c r="T2193" s="20" t="s">
        <v>4716</v>
      </c>
      <c r="U2193" s="20" t="s">
        <v>4717</v>
      </c>
      <c r="V2193" s="20">
        <v>4</v>
      </c>
      <c r="W2193" s="20">
        <v>150</v>
      </c>
      <c r="Y2193" s="20" t="s">
        <v>1684</v>
      </c>
      <c r="Z2193" s="20" t="s">
        <v>1685</v>
      </c>
      <c r="AA2193" s="20">
        <v>1.5</v>
      </c>
      <c r="AB2193" s="20">
        <v>10</v>
      </c>
      <c r="AC2193" s="20">
        <v>10</v>
      </c>
      <c r="AD2193" s="20">
        <v>10</v>
      </c>
      <c r="AL2193" s="20" t="s">
        <v>1686</v>
      </c>
      <c r="AT2193" s="20" t="s">
        <v>1687</v>
      </c>
      <c r="AY2193" s="20" t="s">
        <v>1835</v>
      </c>
      <c r="AZ2193" s="20" t="s">
        <v>1660</v>
      </c>
      <c r="BE2193" s="20" t="s">
        <v>1749</v>
      </c>
      <c r="BI2193" s="20" t="s">
        <v>1669</v>
      </c>
    </row>
    <row r="2194" spans="1:68" x14ac:dyDescent="0.25">
      <c r="A2194" s="20" t="s">
        <v>1677</v>
      </c>
      <c r="B2194" s="20" t="s">
        <v>462</v>
      </c>
      <c r="C2194" s="20" t="s">
        <v>739</v>
      </c>
      <c r="D2194" s="20" t="s">
        <v>727</v>
      </c>
      <c r="E2194" s="20" t="s">
        <v>4718</v>
      </c>
      <c r="F2194" s="20" t="s">
        <v>468</v>
      </c>
      <c r="G2194" s="20">
        <v>7.47</v>
      </c>
      <c r="H2194" s="20" t="s">
        <v>1679</v>
      </c>
      <c r="I2194" s="20" t="s">
        <v>4715</v>
      </c>
      <c r="J2194" s="20" t="s">
        <v>1681</v>
      </c>
      <c r="K2194" s="20" t="s">
        <v>1681</v>
      </c>
      <c r="L2194" s="20" t="s">
        <v>462</v>
      </c>
      <c r="M2194" s="20">
        <v>3</v>
      </c>
      <c r="N2194" s="20" t="s">
        <v>1679</v>
      </c>
      <c r="P2194" s="20">
        <v>0</v>
      </c>
      <c r="Q2194" s="20" t="s">
        <v>545</v>
      </c>
      <c r="R2194" s="20" t="s">
        <v>550</v>
      </c>
      <c r="S2194" s="20" t="s">
        <v>221</v>
      </c>
      <c r="T2194" s="20" t="s">
        <v>4719</v>
      </c>
      <c r="U2194" s="20" t="s">
        <v>4717</v>
      </c>
      <c r="V2194" s="20">
        <v>4</v>
      </c>
      <c r="W2194" s="20">
        <v>150</v>
      </c>
      <c r="Y2194" s="20" t="s">
        <v>1684</v>
      </c>
      <c r="Z2194" s="20" t="s">
        <v>1685</v>
      </c>
      <c r="AA2194" s="20">
        <v>1.5</v>
      </c>
      <c r="AB2194" s="20">
        <v>10</v>
      </c>
      <c r="AC2194" s="20">
        <v>10</v>
      </c>
      <c r="AD2194" s="20">
        <v>10</v>
      </c>
      <c r="AL2194" s="20" t="s">
        <v>1686</v>
      </c>
      <c r="AT2194" s="20" t="s">
        <v>1687</v>
      </c>
      <c r="AY2194" s="20" t="s">
        <v>1835</v>
      </c>
      <c r="AZ2194" s="20" t="s">
        <v>1660</v>
      </c>
      <c r="BE2194" s="20" t="s">
        <v>1749</v>
      </c>
      <c r="BI2194" s="20" t="s">
        <v>1669</v>
      </c>
    </row>
    <row r="2195" spans="1:68" x14ac:dyDescent="0.25">
      <c r="A2195" s="20" t="s">
        <v>1677</v>
      </c>
      <c r="B2195" s="20" t="s">
        <v>462</v>
      </c>
      <c r="C2195" s="20" t="s">
        <v>739</v>
      </c>
      <c r="D2195" s="20" t="s">
        <v>727</v>
      </c>
      <c r="E2195" s="20" t="s">
        <v>4720</v>
      </c>
      <c r="F2195" s="20" t="s">
        <v>470</v>
      </c>
      <c r="G2195" s="20">
        <v>5.12</v>
      </c>
      <c r="H2195" s="20" t="s">
        <v>1679</v>
      </c>
      <c r="I2195" s="20" t="s">
        <v>4715</v>
      </c>
      <c r="J2195" s="20" t="s">
        <v>1681</v>
      </c>
      <c r="K2195" s="20" t="s">
        <v>1681</v>
      </c>
      <c r="L2195" s="20" t="s">
        <v>462</v>
      </c>
      <c r="M2195" s="20">
        <v>3</v>
      </c>
      <c r="N2195" s="20" t="s">
        <v>1679</v>
      </c>
      <c r="P2195" s="20">
        <v>0</v>
      </c>
      <c r="Q2195" s="20" t="s">
        <v>545</v>
      </c>
      <c r="R2195" s="20" t="s">
        <v>550</v>
      </c>
      <c r="S2195" s="20" t="s">
        <v>221</v>
      </c>
      <c r="T2195" s="20" t="s">
        <v>4719</v>
      </c>
      <c r="U2195" s="20" t="s">
        <v>4717</v>
      </c>
      <c r="V2195" s="20">
        <v>4</v>
      </c>
      <c r="W2195" s="20">
        <v>150</v>
      </c>
      <c r="Y2195" s="20" t="s">
        <v>1684</v>
      </c>
      <c r="Z2195" s="20" t="s">
        <v>1685</v>
      </c>
      <c r="AA2195" s="20">
        <v>1.5</v>
      </c>
      <c r="AB2195" s="20">
        <v>10</v>
      </c>
      <c r="AC2195" s="20">
        <v>10</v>
      </c>
      <c r="AD2195" s="20">
        <v>10</v>
      </c>
      <c r="AL2195" s="20" t="s">
        <v>1686</v>
      </c>
      <c r="AT2195" s="20" t="s">
        <v>1687</v>
      </c>
      <c r="AY2195" s="20" t="s">
        <v>1835</v>
      </c>
      <c r="AZ2195" s="20" t="s">
        <v>1660</v>
      </c>
      <c r="BE2195" s="20" t="s">
        <v>1749</v>
      </c>
      <c r="BI2195" s="20" t="s">
        <v>1669</v>
      </c>
    </row>
    <row r="2196" spans="1:68" x14ac:dyDescent="0.25">
      <c r="A2196" s="20" t="s">
        <v>1677</v>
      </c>
      <c r="B2196" s="20" t="s">
        <v>462</v>
      </c>
      <c r="C2196" s="20" t="s">
        <v>739</v>
      </c>
      <c r="D2196" s="20" t="s">
        <v>727</v>
      </c>
      <c r="E2196" s="20" t="s">
        <v>4721</v>
      </c>
      <c r="F2196" s="20" t="s">
        <v>471</v>
      </c>
      <c r="G2196" s="20">
        <v>5.13</v>
      </c>
      <c r="H2196" s="20" t="s">
        <v>1679</v>
      </c>
      <c r="I2196" s="20" t="s">
        <v>4715</v>
      </c>
      <c r="J2196" s="20" t="s">
        <v>1681</v>
      </c>
      <c r="K2196" s="20" t="s">
        <v>1681</v>
      </c>
      <c r="L2196" s="20" t="s">
        <v>462</v>
      </c>
      <c r="M2196" s="20">
        <v>3</v>
      </c>
      <c r="N2196" s="20" t="s">
        <v>1679</v>
      </c>
      <c r="P2196" s="20">
        <v>0</v>
      </c>
      <c r="Q2196" s="20" t="s">
        <v>545</v>
      </c>
      <c r="R2196" s="20" t="s">
        <v>550</v>
      </c>
      <c r="S2196" s="20" t="s">
        <v>221</v>
      </c>
      <c r="T2196" s="20" t="s">
        <v>4716</v>
      </c>
      <c r="U2196" s="20" t="s">
        <v>4717</v>
      </c>
      <c r="V2196" s="20">
        <v>4</v>
      </c>
      <c r="W2196" s="20">
        <v>150</v>
      </c>
      <c r="Y2196" s="20" t="s">
        <v>1684</v>
      </c>
      <c r="Z2196" s="20" t="s">
        <v>1685</v>
      </c>
      <c r="AA2196" s="20">
        <v>1.5</v>
      </c>
      <c r="AB2196" s="20">
        <v>10</v>
      </c>
      <c r="AC2196" s="20">
        <v>10</v>
      </c>
      <c r="AD2196" s="20">
        <v>10</v>
      </c>
      <c r="AL2196" s="20" t="s">
        <v>1686</v>
      </c>
      <c r="AT2196" s="20" t="s">
        <v>1687</v>
      </c>
      <c r="AY2196" s="20" t="s">
        <v>1835</v>
      </c>
      <c r="AZ2196" s="20" t="s">
        <v>1660</v>
      </c>
      <c r="BE2196" s="20" t="s">
        <v>1749</v>
      </c>
      <c r="BI2196" s="20" t="s">
        <v>1669</v>
      </c>
    </row>
    <row r="2197" spans="1:68" x14ac:dyDescent="0.25">
      <c r="A2197" s="20" t="s">
        <v>1677</v>
      </c>
      <c r="B2197" s="20" t="s">
        <v>462</v>
      </c>
      <c r="C2197" s="20" t="s">
        <v>739</v>
      </c>
      <c r="D2197" s="20" t="s">
        <v>727</v>
      </c>
      <c r="E2197" s="20" t="s">
        <v>4722</v>
      </c>
      <c r="F2197" s="20" t="s">
        <v>472</v>
      </c>
      <c r="G2197" s="20">
        <v>5.49</v>
      </c>
      <c r="H2197" s="20" t="s">
        <v>1679</v>
      </c>
      <c r="I2197" s="20" t="s">
        <v>4715</v>
      </c>
      <c r="J2197" s="20" t="s">
        <v>1681</v>
      </c>
      <c r="K2197" s="20" t="s">
        <v>1681</v>
      </c>
      <c r="L2197" s="20" t="s">
        <v>462</v>
      </c>
      <c r="M2197" s="20">
        <v>3</v>
      </c>
      <c r="N2197" s="20" t="s">
        <v>1679</v>
      </c>
      <c r="P2197" s="20">
        <v>0</v>
      </c>
      <c r="Q2197" s="20" t="s">
        <v>545</v>
      </c>
      <c r="R2197" s="20" t="s">
        <v>542</v>
      </c>
      <c r="S2197" s="20" t="s">
        <v>221</v>
      </c>
      <c r="T2197" s="20" t="s">
        <v>4716</v>
      </c>
      <c r="U2197" s="20" t="s">
        <v>4717</v>
      </c>
      <c r="V2197" s="20">
        <v>4</v>
      </c>
      <c r="W2197" s="20">
        <v>150</v>
      </c>
      <c r="Y2197" s="20" t="s">
        <v>1684</v>
      </c>
      <c r="Z2197" s="20" t="s">
        <v>1685</v>
      </c>
      <c r="AA2197" s="20">
        <v>1.5</v>
      </c>
      <c r="AB2197" s="20">
        <v>10</v>
      </c>
      <c r="AC2197" s="20">
        <v>10</v>
      </c>
      <c r="AD2197" s="20">
        <v>10</v>
      </c>
      <c r="AL2197" s="20" t="s">
        <v>1686</v>
      </c>
      <c r="AT2197" s="20" t="s">
        <v>1687</v>
      </c>
      <c r="AY2197" s="20" t="s">
        <v>1835</v>
      </c>
      <c r="AZ2197" s="20" t="s">
        <v>1660</v>
      </c>
      <c r="BE2197" s="20" t="s">
        <v>1749</v>
      </c>
      <c r="BI2197" s="20" t="s">
        <v>1669</v>
      </c>
    </row>
    <row r="2198" spans="1:68" x14ac:dyDescent="0.25">
      <c r="A2198" s="20" t="s">
        <v>1677</v>
      </c>
      <c r="B2198" s="20" t="s">
        <v>462</v>
      </c>
      <c r="C2198" s="20" t="s">
        <v>739</v>
      </c>
      <c r="D2198" s="20" t="s">
        <v>727</v>
      </c>
      <c r="E2198" s="20" t="s">
        <v>4723</v>
      </c>
      <c r="F2198" s="20" t="s">
        <v>473</v>
      </c>
      <c r="G2198" s="20">
        <v>18.97</v>
      </c>
      <c r="H2198" s="20" t="s">
        <v>1679</v>
      </c>
      <c r="I2198" s="20" t="s">
        <v>4715</v>
      </c>
      <c r="J2198" s="20" t="s">
        <v>1681</v>
      </c>
      <c r="K2198" s="20" t="s">
        <v>1681</v>
      </c>
      <c r="L2198" s="20" t="s">
        <v>462</v>
      </c>
      <c r="M2198" s="20">
        <v>3</v>
      </c>
      <c r="N2198" s="20" t="s">
        <v>1679</v>
      </c>
      <c r="P2198" s="20">
        <v>0</v>
      </c>
      <c r="Q2198" s="20" t="s">
        <v>545</v>
      </c>
      <c r="R2198" s="20" t="s">
        <v>542</v>
      </c>
      <c r="S2198" s="20" t="s">
        <v>221</v>
      </c>
      <c r="T2198" s="20" t="s">
        <v>4716</v>
      </c>
      <c r="U2198" s="20" t="s">
        <v>4717</v>
      </c>
      <c r="V2198" s="20">
        <v>4</v>
      </c>
      <c r="W2198" s="20">
        <v>150</v>
      </c>
      <c r="Y2198" s="20" t="s">
        <v>1684</v>
      </c>
      <c r="Z2198" s="20" t="s">
        <v>1685</v>
      </c>
      <c r="AA2198" s="20">
        <v>1.5</v>
      </c>
      <c r="AB2198" s="20">
        <v>10</v>
      </c>
      <c r="AC2198" s="20">
        <v>10</v>
      </c>
      <c r="AD2198" s="20">
        <v>10</v>
      </c>
      <c r="AL2198" s="20" t="s">
        <v>1686</v>
      </c>
      <c r="AT2198" s="20" t="s">
        <v>1687</v>
      </c>
      <c r="AY2198" s="20" t="s">
        <v>1835</v>
      </c>
      <c r="AZ2198" s="20" t="s">
        <v>1660</v>
      </c>
      <c r="BE2198" s="20" t="s">
        <v>1749</v>
      </c>
      <c r="BI2198" s="20" t="s">
        <v>1669</v>
      </c>
    </row>
    <row r="2199" spans="1:68" x14ac:dyDescent="0.25">
      <c r="A2199" s="20" t="s">
        <v>1677</v>
      </c>
      <c r="B2199" s="20" t="s">
        <v>462</v>
      </c>
      <c r="C2199" s="20" t="s">
        <v>739</v>
      </c>
      <c r="D2199" s="20" t="s">
        <v>727</v>
      </c>
      <c r="E2199" s="20" t="s">
        <v>4724</v>
      </c>
      <c r="F2199" s="20" t="s">
        <v>474</v>
      </c>
      <c r="G2199" s="20">
        <v>20.170000000000002</v>
      </c>
      <c r="H2199" s="20" t="s">
        <v>1679</v>
      </c>
      <c r="I2199" s="20" t="s">
        <v>4715</v>
      </c>
      <c r="J2199" s="20" t="s">
        <v>1681</v>
      </c>
      <c r="K2199" s="20" t="s">
        <v>1681</v>
      </c>
      <c r="L2199" s="20" t="s">
        <v>462</v>
      </c>
      <c r="M2199" s="20">
        <v>3</v>
      </c>
      <c r="N2199" s="20" t="s">
        <v>1679</v>
      </c>
      <c r="P2199" s="20">
        <v>0</v>
      </c>
      <c r="Q2199" s="20" t="s">
        <v>545</v>
      </c>
      <c r="R2199" s="20" t="s">
        <v>550</v>
      </c>
      <c r="S2199" s="20" t="s">
        <v>221</v>
      </c>
      <c r="T2199" s="20" t="s">
        <v>4716</v>
      </c>
      <c r="U2199" s="20" t="s">
        <v>4717</v>
      </c>
      <c r="V2199" s="20">
        <v>4</v>
      </c>
      <c r="W2199" s="20">
        <v>150</v>
      </c>
      <c r="Y2199" s="20" t="s">
        <v>1684</v>
      </c>
      <c r="Z2199" s="20" t="s">
        <v>1685</v>
      </c>
      <c r="AA2199" s="20">
        <v>1.5</v>
      </c>
      <c r="AB2199" s="20">
        <v>10</v>
      </c>
      <c r="AC2199" s="20">
        <v>10</v>
      </c>
      <c r="AD2199" s="20">
        <v>10</v>
      </c>
      <c r="AL2199" s="20" t="s">
        <v>1686</v>
      </c>
      <c r="AT2199" s="20" t="s">
        <v>1687</v>
      </c>
      <c r="AY2199" s="20" t="s">
        <v>1835</v>
      </c>
      <c r="AZ2199" s="20" t="s">
        <v>1660</v>
      </c>
      <c r="BE2199" s="20" t="s">
        <v>1749</v>
      </c>
      <c r="BI2199" s="20" t="s">
        <v>1669</v>
      </c>
    </row>
    <row r="2200" spans="1:68" x14ac:dyDescent="0.25">
      <c r="A2200" s="20" t="s">
        <v>1677</v>
      </c>
      <c r="B2200" s="20" t="s">
        <v>462</v>
      </c>
      <c r="C2200" s="20" t="s">
        <v>739</v>
      </c>
      <c r="D2200" s="20" t="s">
        <v>727</v>
      </c>
      <c r="E2200" s="20" t="s">
        <v>4725</v>
      </c>
      <c r="F2200" s="20" t="s">
        <v>475</v>
      </c>
      <c r="G2200" s="20">
        <v>35.72</v>
      </c>
      <c r="H2200" s="20" t="s">
        <v>1679</v>
      </c>
      <c r="I2200" s="20" t="s">
        <v>4715</v>
      </c>
      <c r="J2200" s="20" t="s">
        <v>1681</v>
      </c>
      <c r="K2200" s="20" t="s">
        <v>1681</v>
      </c>
      <c r="L2200" s="20" t="s">
        <v>462</v>
      </c>
      <c r="M2200" s="20">
        <v>3</v>
      </c>
      <c r="N2200" s="20" t="s">
        <v>1679</v>
      </c>
      <c r="P2200" s="20">
        <v>0</v>
      </c>
      <c r="Q2200" s="20" t="s">
        <v>545</v>
      </c>
      <c r="R2200" s="20" t="s">
        <v>550</v>
      </c>
      <c r="S2200" s="20" t="s">
        <v>221</v>
      </c>
      <c r="T2200" s="20" t="s">
        <v>4716</v>
      </c>
      <c r="U2200" s="20" t="s">
        <v>4717</v>
      </c>
      <c r="V2200" s="20">
        <v>4</v>
      </c>
      <c r="W2200" s="20">
        <v>150</v>
      </c>
      <c r="Y2200" s="20" t="s">
        <v>1684</v>
      </c>
      <c r="Z2200" s="20" t="s">
        <v>1685</v>
      </c>
      <c r="AA2200" s="20">
        <v>1.5</v>
      </c>
      <c r="AB2200" s="20">
        <v>10</v>
      </c>
      <c r="AC2200" s="20">
        <v>10</v>
      </c>
      <c r="AD2200" s="20">
        <v>10</v>
      </c>
      <c r="AL2200" s="20" t="s">
        <v>1686</v>
      </c>
      <c r="AT2200" s="20" t="s">
        <v>1687</v>
      </c>
      <c r="AY2200" s="20" t="s">
        <v>1835</v>
      </c>
      <c r="AZ2200" s="20" t="s">
        <v>1660</v>
      </c>
      <c r="BE2200" s="20" t="s">
        <v>1749</v>
      </c>
      <c r="BI2200" s="20" t="s">
        <v>1669</v>
      </c>
    </row>
    <row r="2201" spans="1:68" x14ac:dyDescent="0.25">
      <c r="A2201" s="20" t="s">
        <v>1677</v>
      </c>
      <c r="B2201" s="20" t="s">
        <v>462</v>
      </c>
      <c r="C2201" s="20" t="s">
        <v>739</v>
      </c>
      <c r="D2201" s="20" t="s">
        <v>727</v>
      </c>
      <c r="E2201" s="20" t="s">
        <v>4726</v>
      </c>
      <c r="F2201" s="20" t="s">
        <v>476</v>
      </c>
      <c r="G2201" s="20">
        <v>10.24</v>
      </c>
      <c r="H2201" s="20" t="s">
        <v>1679</v>
      </c>
      <c r="I2201" s="20" t="s">
        <v>4715</v>
      </c>
      <c r="J2201" s="20" t="s">
        <v>1681</v>
      </c>
      <c r="K2201" s="20" t="s">
        <v>1681</v>
      </c>
      <c r="L2201" s="20" t="s">
        <v>462</v>
      </c>
      <c r="M2201" s="20">
        <v>8</v>
      </c>
      <c r="N2201" s="20" t="s">
        <v>1679</v>
      </c>
      <c r="P2201" s="20">
        <v>0</v>
      </c>
      <c r="Q2201" s="20" t="s">
        <v>512</v>
      </c>
      <c r="R2201" s="20" t="s">
        <v>550</v>
      </c>
      <c r="S2201" s="20" t="s">
        <v>221</v>
      </c>
      <c r="T2201" s="20" t="s">
        <v>4719</v>
      </c>
      <c r="U2201" s="20" t="s">
        <v>4727</v>
      </c>
      <c r="V2201" s="20">
        <v>4</v>
      </c>
      <c r="W2201" s="20">
        <v>150</v>
      </c>
      <c r="Y2201" s="20" t="s">
        <v>1684</v>
      </c>
      <c r="Z2201" s="20" t="s">
        <v>1685</v>
      </c>
      <c r="AA2201" s="20">
        <v>1.5</v>
      </c>
      <c r="AB2201" s="20">
        <v>10</v>
      </c>
      <c r="AC2201" s="20">
        <v>10</v>
      </c>
      <c r="AD2201" s="20">
        <v>10</v>
      </c>
      <c r="AJ2201" s="20" t="s">
        <v>1815</v>
      </c>
      <c r="AL2201" s="20" t="s">
        <v>1686</v>
      </c>
      <c r="AT2201" s="20" t="s">
        <v>1687</v>
      </c>
      <c r="AY2201" s="20" t="s">
        <v>1835</v>
      </c>
      <c r="AZ2201" s="20" t="s">
        <v>1660</v>
      </c>
      <c r="BD2201" s="20" t="s">
        <v>2005</v>
      </c>
      <c r="BE2201" s="20" t="s">
        <v>1749</v>
      </c>
      <c r="BI2201" s="20" t="s">
        <v>1669</v>
      </c>
      <c r="BL2201" s="20">
        <v>1228.8</v>
      </c>
      <c r="BM2201" s="20">
        <v>120</v>
      </c>
      <c r="BN2201" s="20">
        <v>1794.558</v>
      </c>
      <c r="BO2201" s="20">
        <v>10.24</v>
      </c>
      <c r="BP2201" s="20">
        <v>175.25</v>
      </c>
    </row>
    <row r="2202" spans="1:68" x14ac:dyDescent="0.25">
      <c r="A2202" s="20" t="s">
        <v>1677</v>
      </c>
      <c r="B2202" s="20" t="s">
        <v>462</v>
      </c>
      <c r="C2202" s="20" t="s">
        <v>739</v>
      </c>
      <c r="D2202" s="20" t="s">
        <v>727</v>
      </c>
      <c r="E2202" s="20" t="s">
        <v>4728</v>
      </c>
      <c r="F2202" s="20" t="s">
        <v>477</v>
      </c>
      <c r="G2202" s="20">
        <v>12.98</v>
      </c>
      <c r="H2202" s="20" t="s">
        <v>1679</v>
      </c>
      <c r="I2202" s="20" t="s">
        <v>4715</v>
      </c>
      <c r="J2202" s="20" t="s">
        <v>1681</v>
      </c>
      <c r="K2202" s="20" t="s">
        <v>1681</v>
      </c>
      <c r="L2202" s="20" t="s">
        <v>462</v>
      </c>
      <c r="M2202" s="20">
        <v>8</v>
      </c>
      <c r="N2202" s="20" t="s">
        <v>1679</v>
      </c>
      <c r="P2202" s="20">
        <v>0</v>
      </c>
      <c r="Q2202" s="20" t="s">
        <v>512</v>
      </c>
      <c r="R2202" s="20" t="s">
        <v>550</v>
      </c>
      <c r="S2202" s="20" t="s">
        <v>221</v>
      </c>
      <c r="T2202" s="20" t="s">
        <v>4729</v>
      </c>
      <c r="U2202" s="20" t="s">
        <v>4727</v>
      </c>
      <c r="V2202" s="20">
        <v>4</v>
      </c>
      <c r="W2202" s="20">
        <v>150</v>
      </c>
      <c r="Y2202" s="20" t="s">
        <v>1684</v>
      </c>
      <c r="Z2202" s="20" t="s">
        <v>1685</v>
      </c>
      <c r="AA2202" s="20">
        <v>1.5</v>
      </c>
      <c r="AB2202" s="20">
        <v>10</v>
      </c>
      <c r="AC2202" s="20">
        <v>10</v>
      </c>
      <c r="AD2202" s="20">
        <v>10</v>
      </c>
      <c r="AJ2202" s="20" t="s">
        <v>1815</v>
      </c>
      <c r="AL2202" s="20" t="s">
        <v>1686</v>
      </c>
      <c r="AT2202" s="20" t="s">
        <v>1687</v>
      </c>
      <c r="AY2202" s="20" t="s">
        <v>1835</v>
      </c>
      <c r="AZ2202" s="20" t="s">
        <v>1660</v>
      </c>
      <c r="BD2202" s="20" t="s">
        <v>2005</v>
      </c>
      <c r="BE2202" s="20" t="s">
        <v>1749</v>
      </c>
      <c r="BI2202" s="20" t="s">
        <v>1669</v>
      </c>
      <c r="BL2202" s="20">
        <v>1557.6</v>
      </c>
      <c r="BM2202" s="20">
        <v>120</v>
      </c>
      <c r="BN2202" s="20">
        <v>2274.7310000000002</v>
      </c>
      <c r="BO2202" s="20">
        <v>12.98</v>
      </c>
      <c r="BP2202" s="20">
        <v>175.25</v>
      </c>
    </row>
    <row r="2203" spans="1:68" x14ac:dyDescent="0.25">
      <c r="A2203" s="20" t="s">
        <v>1677</v>
      </c>
      <c r="B2203" s="20" t="s">
        <v>462</v>
      </c>
      <c r="C2203" s="20" t="s">
        <v>739</v>
      </c>
      <c r="D2203" s="20" t="s">
        <v>727</v>
      </c>
      <c r="E2203" s="20" t="s">
        <v>4730</v>
      </c>
      <c r="F2203" s="20" t="s">
        <v>478</v>
      </c>
      <c r="G2203" s="20">
        <v>27.4</v>
      </c>
      <c r="H2203" s="20" t="s">
        <v>1679</v>
      </c>
      <c r="I2203" s="20" t="s">
        <v>4715</v>
      </c>
      <c r="J2203" s="20" t="s">
        <v>1681</v>
      </c>
      <c r="K2203" s="20" t="s">
        <v>1681</v>
      </c>
      <c r="L2203" s="20" t="s">
        <v>462</v>
      </c>
      <c r="M2203" s="20">
        <v>8</v>
      </c>
      <c r="N2203" s="20" t="s">
        <v>1679</v>
      </c>
      <c r="P2203" s="20">
        <v>0</v>
      </c>
      <c r="Q2203" s="20" t="s">
        <v>512</v>
      </c>
      <c r="R2203" s="20" t="s">
        <v>550</v>
      </c>
      <c r="S2203" s="20" t="s">
        <v>221</v>
      </c>
      <c r="T2203" s="20" t="s">
        <v>4716</v>
      </c>
      <c r="U2203" s="20" t="s">
        <v>4731</v>
      </c>
      <c r="V2203" s="20">
        <v>5</v>
      </c>
      <c r="W2203" s="20">
        <v>157</v>
      </c>
      <c r="Y2203" s="20" t="s">
        <v>1684</v>
      </c>
      <c r="Z2203" s="20" t="s">
        <v>1685</v>
      </c>
      <c r="AA2203" s="20">
        <v>1.5</v>
      </c>
      <c r="AB2203" s="20">
        <v>10</v>
      </c>
      <c r="AC2203" s="20">
        <v>10</v>
      </c>
      <c r="AD2203" s="20">
        <v>10</v>
      </c>
      <c r="AJ2203" s="20" t="s">
        <v>1815</v>
      </c>
      <c r="AL2203" s="20" t="s">
        <v>1686</v>
      </c>
      <c r="AT2203" s="20" t="s">
        <v>1687</v>
      </c>
      <c r="AY2203" s="20" t="s">
        <v>1835</v>
      </c>
      <c r="AZ2203" s="20" t="s">
        <v>1660</v>
      </c>
      <c r="BD2203" s="20" t="s">
        <v>2005</v>
      </c>
      <c r="BE2203" s="20" t="s">
        <v>1749</v>
      </c>
      <c r="BI2203" s="20" t="s">
        <v>1669</v>
      </c>
      <c r="BL2203" s="20">
        <v>3288</v>
      </c>
      <c r="BM2203" s="20">
        <v>120</v>
      </c>
      <c r="BN2203" s="20">
        <v>4801.8270000000002</v>
      </c>
      <c r="BO2203" s="20">
        <v>27.4</v>
      </c>
      <c r="BP2203" s="20">
        <v>175.25</v>
      </c>
    </row>
    <row r="2204" spans="1:68" x14ac:dyDescent="0.25">
      <c r="A2204" s="20" t="s">
        <v>1677</v>
      </c>
      <c r="B2204" s="20" t="s">
        <v>462</v>
      </c>
      <c r="C2204" s="20" t="s">
        <v>739</v>
      </c>
      <c r="D2204" s="20" t="s">
        <v>727</v>
      </c>
      <c r="E2204" s="20" t="s">
        <v>4732</v>
      </c>
      <c r="F2204" s="20" t="s">
        <v>479</v>
      </c>
      <c r="G2204" s="20">
        <v>4.34</v>
      </c>
      <c r="H2204" s="20" t="s">
        <v>1679</v>
      </c>
      <c r="I2204" s="20" t="s">
        <v>4715</v>
      </c>
      <c r="J2204" s="20" t="s">
        <v>1681</v>
      </c>
      <c r="K2204" s="20" t="s">
        <v>1681</v>
      </c>
      <c r="L2204" s="20" t="s">
        <v>462</v>
      </c>
      <c r="M2204" s="20">
        <v>8</v>
      </c>
      <c r="N2204" s="20" t="s">
        <v>1679</v>
      </c>
      <c r="P2204" s="20">
        <v>0</v>
      </c>
      <c r="Q2204" s="20" t="s">
        <v>512</v>
      </c>
      <c r="R2204" s="20" t="s">
        <v>542</v>
      </c>
      <c r="S2204" s="20" t="s">
        <v>221</v>
      </c>
      <c r="T2204" s="20" t="s">
        <v>4716</v>
      </c>
      <c r="U2204" s="20" t="s">
        <v>4731</v>
      </c>
      <c r="V2204" s="20">
        <v>5</v>
      </c>
      <c r="W2204" s="20">
        <v>157</v>
      </c>
      <c r="Y2204" s="20" t="s">
        <v>1684</v>
      </c>
      <c r="Z2204" s="20" t="s">
        <v>1685</v>
      </c>
      <c r="AA2204" s="20">
        <v>1.5</v>
      </c>
      <c r="AB2204" s="20">
        <v>10</v>
      </c>
      <c r="AC2204" s="20">
        <v>10</v>
      </c>
      <c r="AD2204" s="20">
        <v>10</v>
      </c>
      <c r="AJ2204" s="20" t="s">
        <v>1815</v>
      </c>
      <c r="AL2204" s="20" t="s">
        <v>1686</v>
      </c>
      <c r="AT2204" s="20" t="s">
        <v>1687</v>
      </c>
      <c r="AY2204" s="20" t="s">
        <v>1835</v>
      </c>
      <c r="AZ2204" s="20" t="s">
        <v>1660</v>
      </c>
      <c r="BD2204" s="20" t="s">
        <v>2005</v>
      </c>
      <c r="BE2204" s="20" t="s">
        <v>1749</v>
      </c>
      <c r="BI2204" s="20" t="s">
        <v>1669</v>
      </c>
      <c r="BL2204" s="20">
        <v>520.79999999999995</v>
      </c>
      <c r="BM2204" s="20">
        <v>120</v>
      </c>
      <c r="BN2204" s="20">
        <v>760.55799999999999</v>
      </c>
      <c r="BO2204" s="20">
        <v>4.34</v>
      </c>
      <c r="BP2204" s="20">
        <v>175.24</v>
      </c>
    </row>
    <row r="2205" spans="1:68" x14ac:dyDescent="0.25">
      <c r="A2205" s="20" t="s">
        <v>1677</v>
      </c>
      <c r="B2205" s="20" t="s">
        <v>462</v>
      </c>
      <c r="C2205" s="20" t="s">
        <v>739</v>
      </c>
      <c r="D2205" s="20" t="s">
        <v>727</v>
      </c>
      <c r="E2205" s="20" t="s">
        <v>4733</v>
      </c>
      <c r="F2205" s="20" t="s">
        <v>480</v>
      </c>
      <c r="G2205" s="20">
        <v>6.96</v>
      </c>
      <c r="H2205" s="20" t="s">
        <v>1679</v>
      </c>
      <c r="I2205" s="20" t="s">
        <v>4715</v>
      </c>
      <c r="J2205" s="20" t="s">
        <v>1681</v>
      </c>
      <c r="K2205" s="20" t="s">
        <v>1681</v>
      </c>
      <c r="L2205" s="20" t="s">
        <v>462</v>
      </c>
      <c r="M2205" s="20">
        <v>8</v>
      </c>
      <c r="N2205" s="20" t="s">
        <v>1679</v>
      </c>
      <c r="P2205" s="20">
        <v>0</v>
      </c>
      <c r="Q2205" s="20" t="s">
        <v>512</v>
      </c>
      <c r="R2205" s="20" t="s">
        <v>542</v>
      </c>
      <c r="S2205" s="20" t="s">
        <v>221</v>
      </c>
      <c r="T2205" s="20" t="s">
        <v>4716</v>
      </c>
      <c r="U2205" s="20" t="s">
        <v>4731</v>
      </c>
      <c r="V2205" s="20">
        <v>5</v>
      </c>
      <c r="W2205" s="20">
        <v>157</v>
      </c>
      <c r="Y2205" s="20" t="s">
        <v>1684</v>
      </c>
      <c r="Z2205" s="20" t="s">
        <v>1685</v>
      </c>
      <c r="AA2205" s="20">
        <v>1.5</v>
      </c>
      <c r="AB2205" s="20">
        <v>10</v>
      </c>
      <c r="AC2205" s="20">
        <v>10</v>
      </c>
      <c r="AD2205" s="20">
        <v>10</v>
      </c>
      <c r="AJ2205" s="20" t="s">
        <v>1815</v>
      </c>
      <c r="AL2205" s="20" t="s">
        <v>1686</v>
      </c>
      <c r="AT2205" s="20" t="s">
        <v>1687</v>
      </c>
      <c r="AY2205" s="20" t="s">
        <v>1835</v>
      </c>
      <c r="AZ2205" s="20" t="s">
        <v>1660</v>
      </c>
      <c r="BD2205" s="20" t="s">
        <v>2005</v>
      </c>
      <c r="BE2205" s="20" t="s">
        <v>1749</v>
      </c>
      <c r="BI2205" s="20" t="s">
        <v>1669</v>
      </c>
      <c r="BL2205" s="20">
        <v>835.2</v>
      </c>
      <c r="BM2205" s="20">
        <v>120</v>
      </c>
      <c r="BN2205" s="20">
        <v>1219.7339999999999</v>
      </c>
      <c r="BO2205" s="20">
        <v>6.96</v>
      </c>
      <c r="BP2205" s="20">
        <v>175.25</v>
      </c>
    </row>
    <row r="2206" spans="1:68" x14ac:dyDescent="0.25">
      <c r="A2206" s="20" t="s">
        <v>1677</v>
      </c>
      <c r="B2206" s="20" t="s">
        <v>462</v>
      </c>
      <c r="C2206" s="20" t="s">
        <v>739</v>
      </c>
      <c r="D2206" s="20" t="s">
        <v>727</v>
      </c>
      <c r="E2206" s="20" t="s">
        <v>4734</v>
      </c>
      <c r="F2206" s="20" t="s">
        <v>481</v>
      </c>
      <c r="G2206" s="20">
        <v>7.02</v>
      </c>
      <c r="H2206" s="20" t="s">
        <v>1679</v>
      </c>
      <c r="I2206" s="20" t="s">
        <v>4715</v>
      </c>
      <c r="J2206" s="20" t="s">
        <v>1681</v>
      </c>
      <c r="K2206" s="20" t="s">
        <v>1681</v>
      </c>
      <c r="L2206" s="20" t="s">
        <v>462</v>
      </c>
      <c r="M2206" s="20">
        <v>8</v>
      </c>
      <c r="N2206" s="20" t="s">
        <v>1679</v>
      </c>
      <c r="P2206" s="20">
        <v>0</v>
      </c>
      <c r="Q2206" s="20" t="s">
        <v>512</v>
      </c>
      <c r="R2206" s="20" t="s">
        <v>542</v>
      </c>
      <c r="S2206" s="20" t="s">
        <v>221</v>
      </c>
      <c r="T2206" s="20" t="s">
        <v>4716</v>
      </c>
      <c r="U2206" s="20" t="s">
        <v>4731</v>
      </c>
      <c r="V2206" s="20">
        <v>5</v>
      </c>
      <c r="W2206" s="20">
        <v>157</v>
      </c>
      <c r="Y2206" s="20" t="s">
        <v>1684</v>
      </c>
      <c r="Z2206" s="20" t="s">
        <v>1685</v>
      </c>
      <c r="AA2206" s="20">
        <v>1.5</v>
      </c>
      <c r="AB2206" s="20">
        <v>10</v>
      </c>
      <c r="AC2206" s="20">
        <v>10</v>
      </c>
      <c r="AD2206" s="20">
        <v>10</v>
      </c>
      <c r="AJ2206" s="20" t="s">
        <v>1815</v>
      </c>
      <c r="AL2206" s="20" t="s">
        <v>1686</v>
      </c>
      <c r="AT2206" s="20" t="s">
        <v>1687</v>
      </c>
      <c r="AY2206" s="20" t="s">
        <v>1835</v>
      </c>
      <c r="AZ2206" s="20" t="s">
        <v>1660</v>
      </c>
      <c r="BD2206" s="20" t="s">
        <v>2005</v>
      </c>
      <c r="BE2206" s="20" t="s">
        <v>1749</v>
      </c>
      <c r="BI2206" s="20" t="s">
        <v>1669</v>
      </c>
      <c r="BL2206" s="20">
        <v>842.4</v>
      </c>
      <c r="BM2206" s="20">
        <v>120</v>
      </c>
      <c r="BN2206" s="20">
        <v>1230.258</v>
      </c>
      <c r="BO2206" s="20">
        <v>7.02</v>
      </c>
      <c r="BP2206" s="20">
        <v>175.25</v>
      </c>
    </row>
    <row r="2207" spans="1:68" x14ac:dyDescent="0.25">
      <c r="A2207" s="20" t="s">
        <v>1677</v>
      </c>
      <c r="B2207" s="20" t="s">
        <v>462</v>
      </c>
      <c r="C2207" s="20" t="s">
        <v>739</v>
      </c>
      <c r="D2207" s="20" t="s">
        <v>727</v>
      </c>
      <c r="E2207" s="20" t="s">
        <v>4735</v>
      </c>
      <c r="F2207" s="20" t="s">
        <v>482</v>
      </c>
      <c r="G2207" s="20">
        <v>7.21</v>
      </c>
      <c r="H2207" s="20" t="s">
        <v>1679</v>
      </c>
      <c r="I2207" s="20" t="s">
        <v>4715</v>
      </c>
      <c r="J2207" s="20" t="s">
        <v>1681</v>
      </c>
      <c r="K2207" s="20" t="s">
        <v>1681</v>
      </c>
      <c r="L2207" s="20" t="s">
        <v>462</v>
      </c>
      <c r="M2207" s="20">
        <v>8</v>
      </c>
      <c r="N2207" s="20" t="s">
        <v>1679</v>
      </c>
      <c r="P2207" s="20">
        <v>0</v>
      </c>
      <c r="Q2207" s="20" t="s">
        <v>512</v>
      </c>
      <c r="R2207" s="20" t="s">
        <v>542</v>
      </c>
      <c r="S2207" s="20" t="s">
        <v>221</v>
      </c>
      <c r="T2207" s="20" t="s">
        <v>4729</v>
      </c>
      <c r="U2207" s="20" t="s">
        <v>4736</v>
      </c>
      <c r="V2207" s="20">
        <v>30</v>
      </c>
      <c r="W2207" s="20">
        <v>925</v>
      </c>
      <c r="Y2207" s="20" t="s">
        <v>1684</v>
      </c>
      <c r="Z2207" s="20" t="s">
        <v>1685</v>
      </c>
      <c r="AA2207" s="20">
        <v>1.5</v>
      </c>
      <c r="AB2207" s="20">
        <v>10</v>
      </c>
      <c r="AC2207" s="20">
        <v>10</v>
      </c>
      <c r="AD2207" s="20">
        <v>10</v>
      </c>
      <c r="AJ2207" s="20" t="s">
        <v>1815</v>
      </c>
      <c r="AL2207" s="20" t="s">
        <v>1686</v>
      </c>
      <c r="AT2207" s="20" t="s">
        <v>1687</v>
      </c>
      <c r="AY2207" s="20" t="s">
        <v>1835</v>
      </c>
      <c r="AZ2207" s="20" t="s">
        <v>1660</v>
      </c>
      <c r="BD2207" s="20" t="s">
        <v>2005</v>
      </c>
      <c r="BE2207" s="20" t="s">
        <v>1749</v>
      </c>
      <c r="BI2207" s="20" t="s">
        <v>1669</v>
      </c>
      <c r="BL2207" s="20">
        <v>865.2</v>
      </c>
      <c r="BM2207" s="20">
        <v>120</v>
      </c>
      <c r="BN2207" s="20">
        <v>1263.5419999999999</v>
      </c>
      <c r="BO2207" s="20">
        <v>7.21</v>
      </c>
      <c r="BP2207" s="20">
        <v>175.25</v>
      </c>
    </row>
    <row r="2208" spans="1:68" x14ac:dyDescent="0.25">
      <c r="A2208" s="20" t="s">
        <v>1677</v>
      </c>
      <c r="B2208" s="20" t="s">
        <v>462</v>
      </c>
      <c r="C2208" s="20" t="s">
        <v>739</v>
      </c>
      <c r="D2208" s="20" t="s">
        <v>727</v>
      </c>
      <c r="E2208" s="20" t="s">
        <v>4737</v>
      </c>
      <c r="F2208" s="20" t="s">
        <v>483</v>
      </c>
      <c r="G2208" s="20">
        <v>4.83</v>
      </c>
      <c r="H2208" s="20" t="s">
        <v>1679</v>
      </c>
      <c r="I2208" s="20" t="s">
        <v>4715</v>
      </c>
      <c r="J2208" s="20" t="s">
        <v>1681</v>
      </c>
      <c r="K2208" s="20" t="s">
        <v>1681</v>
      </c>
      <c r="L2208" s="20" t="s">
        <v>462</v>
      </c>
      <c r="M2208" s="20">
        <v>8</v>
      </c>
      <c r="N2208" s="20" t="s">
        <v>1679</v>
      </c>
      <c r="P2208" s="20">
        <v>0</v>
      </c>
      <c r="Q2208" s="20" t="s">
        <v>512</v>
      </c>
      <c r="R2208" s="20" t="s">
        <v>542</v>
      </c>
      <c r="S2208" s="20" t="s">
        <v>221</v>
      </c>
      <c r="T2208" s="20" t="s">
        <v>4729</v>
      </c>
      <c r="U2208" s="20" t="s">
        <v>4736</v>
      </c>
      <c r="V2208" s="20">
        <v>30</v>
      </c>
      <c r="W2208" s="20">
        <v>925</v>
      </c>
      <c r="Y2208" s="20" t="s">
        <v>1684</v>
      </c>
      <c r="Z2208" s="20" t="s">
        <v>1685</v>
      </c>
      <c r="AA2208" s="20">
        <v>1.5</v>
      </c>
      <c r="AB2208" s="20">
        <v>10</v>
      </c>
      <c r="AC2208" s="20">
        <v>10</v>
      </c>
      <c r="AD2208" s="20">
        <v>10</v>
      </c>
      <c r="AJ2208" s="20" t="s">
        <v>1815</v>
      </c>
      <c r="AL2208" s="20" t="s">
        <v>1686</v>
      </c>
      <c r="AT2208" s="20" t="s">
        <v>1687</v>
      </c>
      <c r="AY2208" s="20" t="s">
        <v>1835</v>
      </c>
      <c r="AZ2208" s="20" t="s">
        <v>1660</v>
      </c>
      <c r="BD2208" s="20" t="s">
        <v>2005</v>
      </c>
      <c r="BE2208" s="20" t="s">
        <v>1749</v>
      </c>
      <c r="BI2208" s="20" t="s">
        <v>1669</v>
      </c>
      <c r="BL2208" s="20">
        <v>579.6</v>
      </c>
      <c r="BM2208" s="20">
        <v>120</v>
      </c>
      <c r="BN2208" s="20">
        <v>846.50699999999995</v>
      </c>
      <c r="BO2208" s="20">
        <v>4.83</v>
      </c>
      <c r="BP2208" s="20">
        <v>175.26</v>
      </c>
    </row>
    <row r="2209" spans="1:68" x14ac:dyDescent="0.25">
      <c r="A2209" s="20" t="s">
        <v>1677</v>
      </c>
      <c r="B2209" s="20" t="s">
        <v>462</v>
      </c>
      <c r="C2209" s="20" t="s">
        <v>739</v>
      </c>
      <c r="D2209" s="20" t="s">
        <v>727</v>
      </c>
      <c r="E2209" s="20" t="s">
        <v>4738</v>
      </c>
      <c r="F2209" s="20" t="s">
        <v>484</v>
      </c>
      <c r="G2209" s="20">
        <v>3.6</v>
      </c>
      <c r="H2209" s="20" t="s">
        <v>1679</v>
      </c>
      <c r="I2209" s="20" t="s">
        <v>4715</v>
      </c>
      <c r="J2209" s="20" t="s">
        <v>1681</v>
      </c>
      <c r="K2209" s="20" t="s">
        <v>1681</v>
      </c>
      <c r="L2209" s="20" t="s">
        <v>462</v>
      </c>
      <c r="M2209" s="20">
        <v>8</v>
      </c>
      <c r="N2209" s="20" t="s">
        <v>1679</v>
      </c>
      <c r="P2209" s="20">
        <v>0</v>
      </c>
      <c r="Q2209" s="20" t="s">
        <v>512</v>
      </c>
      <c r="R2209" s="20" t="s">
        <v>542</v>
      </c>
      <c r="S2209" s="20" t="s">
        <v>221</v>
      </c>
      <c r="T2209" s="20" t="s">
        <v>4729</v>
      </c>
      <c r="U2209" s="20" t="s">
        <v>4736</v>
      </c>
      <c r="V2209" s="20">
        <v>30</v>
      </c>
      <c r="W2209" s="20">
        <v>925</v>
      </c>
      <c r="Y2209" s="20" t="s">
        <v>1684</v>
      </c>
      <c r="Z2209" s="20" t="s">
        <v>1685</v>
      </c>
      <c r="AA2209" s="20">
        <v>1.5</v>
      </c>
      <c r="AB2209" s="20">
        <v>10</v>
      </c>
      <c r="AC2209" s="20">
        <v>10</v>
      </c>
      <c r="AD2209" s="20">
        <v>10</v>
      </c>
      <c r="AJ2209" s="20" t="s">
        <v>1815</v>
      </c>
      <c r="AL2209" s="20" t="s">
        <v>1686</v>
      </c>
      <c r="AT2209" s="20" t="s">
        <v>1687</v>
      </c>
      <c r="AY2209" s="20" t="s">
        <v>1835</v>
      </c>
      <c r="AZ2209" s="20" t="s">
        <v>1660</v>
      </c>
      <c r="BD2209" s="20" t="s">
        <v>2005</v>
      </c>
      <c r="BE2209" s="20" t="s">
        <v>1749</v>
      </c>
      <c r="BI2209" s="20" t="s">
        <v>1669</v>
      </c>
      <c r="BL2209" s="20">
        <v>432</v>
      </c>
      <c r="BM2209" s="20">
        <v>120</v>
      </c>
      <c r="BN2209" s="20">
        <v>630.88499999999999</v>
      </c>
      <c r="BO2209" s="20">
        <v>3.6</v>
      </c>
      <c r="BP2209" s="20">
        <v>175.25</v>
      </c>
    </row>
    <row r="2210" spans="1:68" x14ac:dyDescent="0.25">
      <c r="A2210" s="20" t="s">
        <v>1677</v>
      </c>
      <c r="B2210" s="20" t="s">
        <v>462</v>
      </c>
      <c r="C2210" s="20" t="s">
        <v>739</v>
      </c>
      <c r="D2210" s="20" t="s">
        <v>727</v>
      </c>
      <c r="E2210" s="20" t="s">
        <v>4739</v>
      </c>
      <c r="F2210" s="20" t="s">
        <v>485</v>
      </c>
      <c r="G2210" s="20">
        <v>10.130000000000001</v>
      </c>
      <c r="H2210" s="20" t="s">
        <v>1679</v>
      </c>
      <c r="I2210" s="20" t="s">
        <v>4715</v>
      </c>
      <c r="J2210" s="20" t="s">
        <v>1681</v>
      </c>
      <c r="K2210" s="20" t="s">
        <v>1681</v>
      </c>
      <c r="L2210" s="20" t="s">
        <v>462</v>
      </c>
      <c r="M2210" s="20">
        <v>8</v>
      </c>
      <c r="N2210" s="20" t="s">
        <v>1679</v>
      </c>
      <c r="P2210" s="20">
        <v>0</v>
      </c>
      <c r="Q2210" s="20" t="s">
        <v>512</v>
      </c>
      <c r="R2210" s="20" t="s">
        <v>542</v>
      </c>
      <c r="S2210" s="20" t="s">
        <v>221</v>
      </c>
      <c r="T2210" s="20" t="s">
        <v>4716</v>
      </c>
      <c r="U2210" s="20" t="s">
        <v>4731</v>
      </c>
      <c r="V2210" s="20">
        <v>5</v>
      </c>
      <c r="W2210" s="20">
        <v>157</v>
      </c>
      <c r="Y2210" s="20" t="s">
        <v>1684</v>
      </c>
      <c r="Z2210" s="20" t="s">
        <v>1685</v>
      </c>
      <c r="AA2210" s="20">
        <v>1.5</v>
      </c>
      <c r="AB2210" s="20">
        <v>10</v>
      </c>
      <c r="AC2210" s="20">
        <v>10</v>
      </c>
      <c r="AD2210" s="20">
        <v>10</v>
      </c>
      <c r="AJ2210" s="20" t="s">
        <v>1815</v>
      </c>
      <c r="AL2210" s="20" t="s">
        <v>1686</v>
      </c>
      <c r="AT2210" s="20" t="s">
        <v>1687</v>
      </c>
      <c r="AY2210" s="20" t="s">
        <v>1835</v>
      </c>
      <c r="AZ2210" s="20" t="s">
        <v>1660</v>
      </c>
      <c r="BD2210" s="20" t="s">
        <v>2005</v>
      </c>
      <c r="BE2210" s="20" t="s">
        <v>1749</v>
      </c>
      <c r="BI2210" s="20" t="s">
        <v>1669</v>
      </c>
      <c r="BL2210" s="20">
        <v>1215.5999999999999</v>
      </c>
      <c r="BM2210" s="20">
        <v>120</v>
      </c>
      <c r="BN2210" s="20">
        <v>1775.2570000000001</v>
      </c>
      <c r="BO2210" s="20">
        <v>10.130000000000001</v>
      </c>
      <c r="BP2210" s="20">
        <v>175.25</v>
      </c>
    </row>
    <row r="2211" spans="1:68" x14ac:dyDescent="0.25">
      <c r="A2211" s="20" t="s">
        <v>1677</v>
      </c>
      <c r="B2211" s="20" t="s">
        <v>462</v>
      </c>
      <c r="C2211" s="20" t="s">
        <v>739</v>
      </c>
      <c r="D2211" s="20" t="s">
        <v>727</v>
      </c>
      <c r="E2211" s="20" t="s">
        <v>4740</v>
      </c>
      <c r="F2211" s="20" t="s">
        <v>486</v>
      </c>
      <c r="G2211" s="20">
        <v>2.56</v>
      </c>
      <c r="H2211" s="20" t="s">
        <v>1679</v>
      </c>
      <c r="I2211" s="20" t="s">
        <v>4715</v>
      </c>
      <c r="J2211" s="20" t="s">
        <v>1681</v>
      </c>
      <c r="K2211" s="20" t="s">
        <v>1681</v>
      </c>
      <c r="L2211" s="20" t="s">
        <v>462</v>
      </c>
      <c r="M2211" s="20">
        <v>8</v>
      </c>
      <c r="N2211" s="20" t="s">
        <v>1679</v>
      </c>
      <c r="P2211" s="20">
        <v>0</v>
      </c>
      <c r="Q2211" s="20" t="s">
        <v>512</v>
      </c>
      <c r="R2211" s="20" t="s">
        <v>542</v>
      </c>
      <c r="S2211" s="20" t="s">
        <v>221</v>
      </c>
      <c r="T2211" s="20" t="s">
        <v>4716</v>
      </c>
      <c r="U2211" s="20" t="s">
        <v>4731</v>
      </c>
      <c r="V2211" s="20">
        <v>5</v>
      </c>
      <c r="W2211" s="20">
        <v>157</v>
      </c>
      <c r="Y2211" s="20" t="s">
        <v>1684</v>
      </c>
      <c r="Z2211" s="20" t="s">
        <v>1685</v>
      </c>
      <c r="AA2211" s="20">
        <v>1.5</v>
      </c>
      <c r="AB2211" s="20">
        <v>10</v>
      </c>
      <c r="AC2211" s="20">
        <v>10</v>
      </c>
      <c r="AD2211" s="20">
        <v>10</v>
      </c>
      <c r="AJ2211" s="20" t="s">
        <v>1815</v>
      </c>
      <c r="AL2211" s="20" t="s">
        <v>1686</v>
      </c>
      <c r="AT2211" s="20" t="s">
        <v>1687</v>
      </c>
      <c r="AY2211" s="20" t="s">
        <v>1835</v>
      </c>
      <c r="AZ2211" s="20" t="s">
        <v>1660</v>
      </c>
      <c r="BD2211" s="20" t="s">
        <v>2005</v>
      </c>
      <c r="BE2211" s="20" t="s">
        <v>1749</v>
      </c>
      <c r="BI2211" s="20" t="s">
        <v>1669</v>
      </c>
      <c r="BL2211" s="20">
        <v>307.2</v>
      </c>
      <c r="BM2211" s="20">
        <v>120</v>
      </c>
      <c r="BN2211" s="20">
        <v>448.63600000000002</v>
      </c>
      <c r="BO2211" s="20">
        <v>2.56</v>
      </c>
      <c r="BP2211" s="20">
        <v>175.25</v>
      </c>
    </row>
    <row r="2212" spans="1:68" x14ac:dyDescent="0.25">
      <c r="A2212" s="20" t="s">
        <v>1677</v>
      </c>
      <c r="B2212" s="20" t="s">
        <v>462</v>
      </c>
      <c r="C2212" s="20" t="s">
        <v>739</v>
      </c>
      <c r="D2212" s="20" t="s">
        <v>727</v>
      </c>
      <c r="E2212" s="20" t="s">
        <v>4741</v>
      </c>
      <c r="F2212" s="20" t="s">
        <v>489</v>
      </c>
      <c r="G2212" s="20">
        <v>2.85</v>
      </c>
      <c r="H2212" s="20" t="s">
        <v>1679</v>
      </c>
      <c r="I2212" s="20" t="s">
        <v>4715</v>
      </c>
      <c r="J2212" s="20" t="s">
        <v>1681</v>
      </c>
      <c r="K2212" s="20" t="s">
        <v>1681</v>
      </c>
      <c r="L2212" s="20" t="s">
        <v>462</v>
      </c>
      <c r="M2212" s="20">
        <v>8</v>
      </c>
      <c r="N2212" s="20" t="s">
        <v>1679</v>
      </c>
      <c r="P2212" s="20">
        <v>0</v>
      </c>
      <c r="Q2212" s="20" t="s">
        <v>512</v>
      </c>
      <c r="R2212" s="20" t="s">
        <v>542</v>
      </c>
      <c r="S2212" s="20" t="s">
        <v>221</v>
      </c>
      <c r="T2212" s="20" t="s">
        <v>4716</v>
      </c>
      <c r="U2212" s="20" t="s">
        <v>4731</v>
      </c>
      <c r="V2212" s="20">
        <v>5</v>
      </c>
      <c r="W2212" s="20">
        <v>157</v>
      </c>
      <c r="Y2212" s="20" t="s">
        <v>1684</v>
      </c>
      <c r="Z2212" s="20" t="s">
        <v>1685</v>
      </c>
      <c r="AA2212" s="20">
        <v>1.5</v>
      </c>
      <c r="AB2212" s="20">
        <v>10</v>
      </c>
      <c r="AC2212" s="20">
        <v>10</v>
      </c>
      <c r="AD2212" s="20">
        <v>10</v>
      </c>
      <c r="AJ2212" s="20" t="s">
        <v>1815</v>
      </c>
      <c r="AL2212" s="20" t="s">
        <v>1686</v>
      </c>
      <c r="AT2212" s="20" t="s">
        <v>1687</v>
      </c>
      <c r="AY2212" s="20" t="s">
        <v>1835</v>
      </c>
      <c r="AZ2212" s="20" t="s">
        <v>1660</v>
      </c>
      <c r="BD2212" s="20" t="s">
        <v>2005</v>
      </c>
      <c r="BE2212" s="20" t="s">
        <v>1749</v>
      </c>
      <c r="BI2212" s="20" t="s">
        <v>1669</v>
      </c>
      <c r="BL2212" s="20">
        <v>342</v>
      </c>
      <c r="BM2212" s="20">
        <v>120</v>
      </c>
      <c r="BN2212" s="20">
        <v>499.447</v>
      </c>
      <c r="BO2212" s="20">
        <v>2.85</v>
      </c>
      <c r="BP2212" s="20">
        <v>175.24</v>
      </c>
    </row>
    <row r="2213" spans="1:68" x14ac:dyDescent="0.25">
      <c r="A2213" s="20" t="s">
        <v>1677</v>
      </c>
      <c r="B2213" s="20" t="s">
        <v>462</v>
      </c>
      <c r="C2213" s="20" t="s">
        <v>739</v>
      </c>
      <c r="D2213" s="20" t="s">
        <v>727</v>
      </c>
      <c r="E2213" s="20" t="s">
        <v>4742</v>
      </c>
      <c r="F2213" s="20" t="s">
        <v>490</v>
      </c>
      <c r="G2213" s="20">
        <v>4.26</v>
      </c>
      <c r="H2213" s="20" t="s">
        <v>1679</v>
      </c>
      <c r="I2213" s="20" t="s">
        <v>4715</v>
      </c>
      <c r="J2213" s="20" t="s">
        <v>1681</v>
      </c>
      <c r="K2213" s="20" t="s">
        <v>1681</v>
      </c>
      <c r="L2213" s="20" t="s">
        <v>462</v>
      </c>
      <c r="M2213" s="20">
        <v>8</v>
      </c>
      <c r="N2213" s="20" t="s">
        <v>1679</v>
      </c>
      <c r="P2213" s="20">
        <v>0</v>
      </c>
      <c r="Q2213" s="20" t="s">
        <v>512</v>
      </c>
      <c r="R2213" s="20" t="s">
        <v>542</v>
      </c>
      <c r="S2213" s="20" t="s">
        <v>221</v>
      </c>
      <c r="T2213" s="20" t="s">
        <v>4716</v>
      </c>
      <c r="U2213" s="20" t="s">
        <v>4731</v>
      </c>
      <c r="V2213" s="20">
        <v>5</v>
      </c>
      <c r="W2213" s="20">
        <v>157</v>
      </c>
      <c r="Y2213" s="20" t="s">
        <v>1684</v>
      </c>
      <c r="Z2213" s="20" t="s">
        <v>1685</v>
      </c>
      <c r="AA2213" s="20">
        <v>1.5</v>
      </c>
      <c r="AB2213" s="20">
        <v>10</v>
      </c>
      <c r="AC2213" s="20">
        <v>10</v>
      </c>
      <c r="AD2213" s="20">
        <v>10</v>
      </c>
      <c r="AJ2213" s="20" t="s">
        <v>1815</v>
      </c>
      <c r="AL2213" s="20" t="s">
        <v>1686</v>
      </c>
      <c r="AT2213" s="20" t="s">
        <v>1687</v>
      </c>
      <c r="AY2213" s="20" t="s">
        <v>1835</v>
      </c>
      <c r="AZ2213" s="20" t="s">
        <v>1660</v>
      </c>
      <c r="BD2213" s="20" t="s">
        <v>2005</v>
      </c>
      <c r="BE2213" s="20" t="s">
        <v>1749</v>
      </c>
      <c r="BI2213" s="20" t="s">
        <v>1669</v>
      </c>
      <c r="BL2213" s="20">
        <v>511.2</v>
      </c>
      <c r="BM2213" s="20">
        <v>120</v>
      </c>
      <c r="BN2213" s="20">
        <v>746.55600000000004</v>
      </c>
      <c r="BO2213" s="20">
        <v>4.26</v>
      </c>
      <c r="BP2213" s="20">
        <v>175.25</v>
      </c>
    </row>
    <row r="2214" spans="1:68" x14ac:dyDescent="0.25">
      <c r="A2214" s="20" t="s">
        <v>1677</v>
      </c>
      <c r="B2214" s="20" t="s">
        <v>462</v>
      </c>
      <c r="C2214" s="20" t="s">
        <v>739</v>
      </c>
      <c r="D2214" s="20" t="s">
        <v>727</v>
      </c>
      <c r="E2214" s="20" t="s">
        <v>4743</v>
      </c>
      <c r="F2214" s="20" t="s">
        <v>491</v>
      </c>
      <c r="G2214" s="20">
        <v>5.39</v>
      </c>
      <c r="H2214" s="20" t="s">
        <v>1679</v>
      </c>
      <c r="I2214" s="20" t="s">
        <v>4715</v>
      </c>
      <c r="J2214" s="20" t="s">
        <v>1681</v>
      </c>
      <c r="K2214" s="20" t="s">
        <v>1681</v>
      </c>
      <c r="L2214" s="20" t="s">
        <v>462</v>
      </c>
      <c r="M2214" s="20">
        <v>8</v>
      </c>
      <c r="N2214" s="20" t="s">
        <v>1679</v>
      </c>
      <c r="P2214" s="20">
        <v>0</v>
      </c>
      <c r="Q2214" s="20" t="s">
        <v>512</v>
      </c>
      <c r="R2214" s="20" t="s">
        <v>542</v>
      </c>
      <c r="S2214" s="20" t="s">
        <v>221</v>
      </c>
      <c r="T2214" s="20" t="s">
        <v>4716</v>
      </c>
      <c r="U2214" s="20" t="s">
        <v>4731</v>
      </c>
      <c r="V2214" s="20">
        <v>5</v>
      </c>
      <c r="W2214" s="20">
        <v>157</v>
      </c>
      <c r="Y2214" s="20" t="s">
        <v>1684</v>
      </c>
      <c r="Z2214" s="20" t="s">
        <v>1685</v>
      </c>
      <c r="AA2214" s="20">
        <v>1.5</v>
      </c>
      <c r="AB2214" s="20">
        <v>10</v>
      </c>
      <c r="AC2214" s="20">
        <v>10</v>
      </c>
      <c r="AD2214" s="20">
        <v>10</v>
      </c>
      <c r="AJ2214" s="20" t="s">
        <v>1815</v>
      </c>
      <c r="AL2214" s="20" t="s">
        <v>1686</v>
      </c>
      <c r="AT2214" s="20" t="s">
        <v>1687</v>
      </c>
      <c r="AY2214" s="20" t="s">
        <v>1835</v>
      </c>
      <c r="AZ2214" s="20" t="s">
        <v>1660</v>
      </c>
      <c r="BD2214" s="20" t="s">
        <v>2005</v>
      </c>
      <c r="BE2214" s="20" t="s">
        <v>1749</v>
      </c>
      <c r="BI2214" s="20" t="s">
        <v>1669</v>
      </c>
      <c r="BL2214" s="20">
        <v>646.79999999999995</v>
      </c>
      <c r="BM2214" s="20">
        <v>120</v>
      </c>
      <c r="BN2214" s="20">
        <v>944.57899999999995</v>
      </c>
      <c r="BO2214" s="20">
        <v>5.39</v>
      </c>
      <c r="BP2214" s="20">
        <v>175.25</v>
      </c>
    </row>
    <row r="2215" spans="1:68" x14ac:dyDescent="0.25">
      <c r="A2215" s="20" t="s">
        <v>1677</v>
      </c>
      <c r="B2215" s="20" t="s">
        <v>462</v>
      </c>
      <c r="C2215" s="20" t="s">
        <v>739</v>
      </c>
      <c r="D2215" s="20" t="s">
        <v>727</v>
      </c>
      <c r="E2215" s="20" t="s">
        <v>4744</v>
      </c>
      <c r="F2215" s="20" t="s">
        <v>492</v>
      </c>
      <c r="G2215" s="20">
        <v>5.95</v>
      </c>
      <c r="H2215" s="20" t="s">
        <v>1679</v>
      </c>
      <c r="I2215" s="20" t="s">
        <v>4715</v>
      </c>
      <c r="J2215" s="20" t="s">
        <v>1681</v>
      </c>
      <c r="K2215" s="20" t="s">
        <v>1681</v>
      </c>
      <c r="L2215" s="20" t="s">
        <v>462</v>
      </c>
      <c r="M2215" s="20">
        <v>8</v>
      </c>
      <c r="N2215" s="20" t="s">
        <v>1679</v>
      </c>
      <c r="P2215" s="20">
        <v>0</v>
      </c>
      <c r="Q2215" s="20" t="s">
        <v>512</v>
      </c>
      <c r="R2215" s="20" t="s">
        <v>542</v>
      </c>
      <c r="S2215" s="20" t="s">
        <v>221</v>
      </c>
      <c r="T2215" s="20" t="s">
        <v>4729</v>
      </c>
      <c r="U2215" s="20" t="s">
        <v>4736</v>
      </c>
      <c r="V2215" s="20">
        <v>30</v>
      </c>
      <c r="W2215" s="20">
        <v>925</v>
      </c>
      <c r="Y2215" s="20" t="s">
        <v>1684</v>
      </c>
      <c r="Z2215" s="20" t="s">
        <v>1685</v>
      </c>
      <c r="AA2215" s="20">
        <v>1.5</v>
      </c>
      <c r="AB2215" s="20">
        <v>10</v>
      </c>
      <c r="AC2215" s="20">
        <v>10</v>
      </c>
      <c r="AD2215" s="20">
        <v>10</v>
      </c>
      <c r="AJ2215" s="20" t="s">
        <v>1815</v>
      </c>
      <c r="AL2215" s="20" t="s">
        <v>1686</v>
      </c>
      <c r="AT2215" s="20" t="s">
        <v>1687</v>
      </c>
      <c r="AY2215" s="20" t="s">
        <v>1835</v>
      </c>
      <c r="AZ2215" s="20" t="s">
        <v>1660</v>
      </c>
      <c r="BD2215" s="20" t="s">
        <v>2005</v>
      </c>
      <c r="BE2215" s="20" t="s">
        <v>1749</v>
      </c>
      <c r="BI2215" s="20" t="s">
        <v>1669</v>
      </c>
      <c r="BL2215" s="20">
        <v>714</v>
      </c>
      <c r="BM2215" s="20">
        <v>120</v>
      </c>
      <c r="BN2215" s="20">
        <v>1042.76</v>
      </c>
      <c r="BO2215" s="20">
        <v>5.95</v>
      </c>
      <c r="BP2215" s="20">
        <v>175.25</v>
      </c>
    </row>
    <row r="2216" spans="1:68" x14ac:dyDescent="0.25">
      <c r="A2216" s="20" t="s">
        <v>1677</v>
      </c>
      <c r="B2216" s="20" t="s">
        <v>462</v>
      </c>
      <c r="C2216" s="20" t="s">
        <v>739</v>
      </c>
      <c r="D2216" s="20" t="s">
        <v>727</v>
      </c>
      <c r="E2216" s="20" t="s">
        <v>4745</v>
      </c>
      <c r="F2216" s="20" t="s">
        <v>493</v>
      </c>
      <c r="G2216" s="20">
        <v>4.2699999999999996</v>
      </c>
      <c r="H2216" s="20" t="s">
        <v>1679</v>
      </c>
      <c r="I2216" s="20" t="s">
        <v>4715</v>
      </c>
      <c r="J2216" s="20" t="s">
        <v>1681</v>
      </c>
      <c r="K2216" s="20" t="s">
        <v>1681</v>
      </c>
      <c r="L2216" s="20" t="s">
        <v>462</v>
      </c>
      <c r="M2216" s="20">
        <v>8</v>
      </c>
      <c r="N2216" s="20" t="s">
        <v>1679</v>
      </c>
      <c r="P2216" s="20">
        <v>0</v>
      </c>
      <c r="Q2216" s="20" t="s">
        <v>512</v>
      </c>
      <c r="R2216" s="20" t="s">
        <v>542</v>
      </c>
      <c r="S2216" s="20" t="s">
        <v>221</v>
      </c>
      <c r="T2216" s="20" t="s">
        <v>4729</v>
      </c>
      <c r="U2216" s="20" t="s">
        <v>4746</v>
      </c>
      <c r="V2216" s="20">
        <v>30</v>
      </c>
      <c r="W2216" s="20">
        <v>932</v>
      </c>
      <c r="Y2216" s="20" t="s">
        <v>1684</v>
      </c>
      <c r="Z2216" s="20" t="s">
        <v>1685</v>
      </c>
      <c r="AA2216" s="20">
        <v>1.5</v>
      </c>
      <c r="AB2216" s="20">
        <v>10</v>
      </c>
      <c r="AC2216" s="20">
        <v>10</v>
      </c>
      <c r="AD2216" s="20">
        <v>10</v>
      </c>
      <c r="AJ2216" s="20" t="s">
        <v>1815</v>
      </c>
      <c r="AL2216" s="20" t="s">
        <v>1686</v>
      </c>
      <c r="AT2216" s="20" t="s">
        <v>1687</v>
      </c>
      <c r="AY2216" s="20" t="s">
        <v>1835</v>
      </c>
      <c r="AZ2216" s="20" t="s">
        <v>1660</v>
      </c>
      <c r="BD2216" s="20" t="s">
        <v>2005</v>
      </c>
      <c r="BE2216" s="20" t="s">
        <v>1749</v>
      </c>
      <c r="BI2216" s="20" t="s">
        <v>1669</v>
      </c>
      <c r="BL2216" s="20">
        <v>512.4</v>
      </c>
      <c r="BM2216" s="20">
        <v>120</v>
      </c>
      <c r="BN2216" s="20">
        <v>748.303</v>
      </c>
      <c r="BO2216" s="20">
        <v>4.2699999999999996</v>
      </c>
      <c r="BP2216" s="20">
        <v>175.25</v>
      </c>
    </row>
    <row r="2217" spans="1:68" x14ac:dyDescent="0.25">
      <c r="A2217" s="20" t="s">
        <v>1677</v>
      </c>
      <c r="B2217" s="20" t="s">
        <v>462</v>
      </c>
      <c r="C2217" s="20" t="s">
        <v>739</v>
      </c>
      <c r="D2217" s="20" t="s">
        <v>727</v>
      </c>
      <c r="E2217" s="20" t="s">
        <v>4747</v>
      </c>
      <c r="F2217" s="20" t="s">
        <v>494</v>
      </c>
      <c r="G2217" s="20">
        <v>3.87</v>
      </c>
      <c r="H2217" s="20" t="s">
        <v>1679</v>
      </c>
      <c r="I2217" s="20" t="s">
        <v>4715</v>
      </c>
      <c r="J2217" s="20" t="s">
        <v>1681</v>
      </c>
      <c r="K2217" s="20" t="s">
        <v>1681</v>
      </c>
      <c r="L2217" s="20" t="s">
        <v>462</v>
      </c>
      <c r="M2217" s="20">
        <v>8</v>
      </c>
      <c r="N2217" s="20" t="s">
        <v>1679</v>
      </c>
      <c r="P2217" s="20">
        <v>0</v>
      </c>
      <c r="Q2217" s="20" t="s">
        <v>545</v>
      </c>
      <c r="R2217" s="20" t="s">
        <v>542</v>
      </c>
      <c r="S2217" s="20" t="s">
        <v>221</v>
      </c>
      <c r="T2217" s="20" t="s">
        <v>4716</v>
      </c>
      <c r="U2217" s="20" t="s">
        <v>4748</v>
      </c>
      <c r="V2217" s="20">
        <v>5</v>
      </c>
      <c r="W2217" s="20">
        <v>157</v>
      </c>
      <c r="Y2217" s="20" t="s">
        <v>1684</v>
      </c>
      <c r="Z2217" s="20" t="s">
        <v>1685</v>
      </c>
      <c r="AA2217" s="20">
        <v>1.5</v>
      </c>
      <c r="AB2217" s="20">
        <v>10</v>
      </c>
      <c r="AC2217" s="20">
        <v>10</v>
      </c>
      <c r="AD2217" s="20">
        <v>10</v>
      </c>
      <c r="AJ2217" s="20" t="s">
        <v>1815</v>
      </c>
      <c r="AL2217" s="20" t="s">
        <v>1686</v>
      </c>
      <c r="AT2217" s="20" t="s">
        <v>1687</v>
      </c>
      <c r="AY2217" s="20" t="s">
        <v>1835</v>
      </c>
      <c r="AZ2217" s="20" t="s">
        <v>1660</v>
      </c>
      <c r="BD2217" s="20" t="s">
        <v>2005</v>
      </c>
      <c r="BE2217" s="20" t="s">
        <v>1749</v>
      </c>
      <c r="BI2217" s="20" t="s">
        <v>1669</v>
      </c>
      <c r="BL2217" s="20">
        <v>348.3</v>
      </c>
      <c r="BM2217" s="20">
        <v>90</v>
      </c>
      <c r="BN2217" s="20">
        <v>508.67899999999997</v>
      </c>
      <c r="BO2217" s="20">
        <v>3.87</v>
      </c>
      <c r="BP2217" s="20">
        <v>131.44</v>
      </c>
    </row>
    <row r="2218" spans="1:68" x14ac:dyDescent="0.25">
      <c r="A2218" s="20" t="s">
        <v>1677</v>
      </c>
      <c r="B2218" s="20" t="s">
        <v>462</v>
      </c>
      <c r="C2218" s="20" t="s">
        <v>739</v>
      </c>
      <c r="D2218" s="20" t="s">
        <v>727</v>
      </c>
      <c r="E2218" s="20" t="s">
        <v>4749</v>
      </c>
      <c r="F2218" s="20" t="s">
        <v>497</v>
      </c>
      <c r="G2218" s="20">
        <v>1.1599999999999999</v>
      </c>
      <c r="H2218" s="20" t="s">
        <v>1679</v>
      </c>
      <c r="I2218" s="20" t="s">
        <v>4715</v>
      </c>
      <c r="J2218" s="20" t="s">
        <v>1681</v>
      </c>
      <c r="K2218" s="20" t="s">
        <v>1681</v>
      </c>
      <c r="L2218" s="20" t="s">
        <v>462</v>
      </c>
      <c r="M2218" s="20">
        <v>8</v>
      </c>
      <c r="N2218" s="20" t="s">
        <v>1679</v>
      </c>
      <c r="P2218" s="20">
        <v>0</v>
      </c>
      <c r="Q2218" s="20" t="s">
        <v>512</v>
      </c>
      <c r="R2218" s="20" t="s">
        <v>542</v>
      </c>
      <c r="S2218" s="20" t="s">
        <v>221</v>
      </c>
      <c r="T2218" s="20" t="s">
        <v>4716</v>
      </c>
      <c r="U2218" s="20" t="s">
        <v>4731</v>
      </c>
      <c r="V2218" s="20">
        <v>5</v>
      </c>
      <c r="W2218" s="20">
        <v>157</v>
      </c>
      <c r="Y2218" s="20" t="s">
        <v>1684</v>
      </c>
      <c r="Z2218" s="20" t="s">
        <v>1685</v>
      </c>
      <c r="AA2218" s="20">
        <v>1.5</v>
      </c>
      <c r="AB2218" s="20">
        <v>10</v>
      </c>
      <c r="AC2218" s="20">
        <v>10</v>
      </c>
      <c r="AD2218" s="20">
        <v>10</v>
      </c>
      <c r="AJ2218" s="20" t="s">
        <v>1815</v>
      </c>
      <c r="AL2218" s="20" t="s">
        <v>1686</v>
      </c>
      <c r="AT2218" s="20" t="s">
        <v>1687</v>
      </c>
      <c r="AY2218" s="20" t="s">
        <v>1835</v>
      </c>
      <c r="AZ2218" s="20" t="s">
        <v>1660</v>
      </c>
      <c r="BD2218" s="20" t="s">
        <v>2005</v>
      </c>
      <c r="BE2218" s="20" t="s">
        <v>1749</v>
      </c>
      <c r="BI2218" s="20" t="s">
        <v>1669</v>
      </c>
      <c r="BL2218" s="20">
        <v>139.19999999999999</v>
      </c>
      <c r="BM2218" s="20">
        <v>120</v>
      </c>
      <c r="BN2218" s="20">
        <v>203.292</v>
      </c>
      <c r="BO2218" s="20">
        <v>1.1599999999999999</v>
      </c>
      <c r="BP2218" s="20">
        <v>175.25</v>
      </c>
    </row>
    <row r="2219" spans="1:68" x14ac:dyDescent="0.25">
      <c r="A2219" s="20" t="s">
        <v>1677</v>
      </c>
      <c r="B2219" s="20" t="s">
        <v>462</v>
      </c>
      <c r="C2219" s="20" t="s">
        <v>739</v>
      </c>
      <c r="D2219" s="20" t="s">
        <v>727</v>
      </c>
      <c r="E2219" s="20" t="s">
        <v>4750</v>
      </c>
      <c r="F2219" s="20" t="s">
        <v>519</v>
      </c>
      <c r="G2219" s="20">
        <v>9.61</v>
      </c>
      <c r="H2219" s="20" t="s">
        <v>1679</v>
      </c>
      <c r="I2219" s="20" t="s">
        <v>4715</v>
      </c>
      <c r="J2219" s="20" t="s">
        <v>1681</v>
      </c>
      <c r="K2219" s="20" t="s">
        <v>1681</v>
      </c>
      <c r="L2219" s="20" t="s">
        <v>462</v>
      </c>
      <c r="M2219" s="20">
        <v>8</v>
      </c>
      <c r="N2219" s="20" t="s">
        <v>1679</v>
      </c>
      <c r="P2219" s="20">
        <v>0</v>
      </c>
      <c r="Q2219" s="20" t="s">
        <v>512</v>
      </c>
      <c r="R2219" s="20" t="s">
        <v>542</v>
      </c>
      <c r="S2219" s="20" t="s">
        <v>221</v>
      </c>
      <c r="T2219" s="20" t="s">
        <v>4716</v>
      </c>
      <c r="U2219" s="20" t="s">
        <v>4731</v>
      </c>
      <c r="V2219" s="20">
        <v>5</v>
      </c>
      <c r="W2219" s="20">
        <v>157</v>
      </c>
      <c r="Y2219" s="20" t="s">
        <v>1684</v>
      </c>
      <c r="Z2219" s="20" t="s">
        <v>1685</v>
      </c>
      <c r="AA2219" s="20">
        <v>1.5</v>
      </c>
      <c r="AB2219" s="20">
        <v>10</v>
      </c>
      <c r="AC2219" s="20">
        <v>10</v>
      </c>
      <c r="AD2219" s="20">
        <v>10</v>
      </c>
      <c r="AJ2219" s="20" t="s">
        <v>1815</v>
      </c>
      <c r="AL2219" s="20" t="s">
        <v>1686</v>
      </c>
      <c r="AT2219" s="20" t="s">
        <v>1687</v>
      </c>
      <c r="AY2219" s="20" t="s">
        <v>1835</v>
      </c>
      <c r="AZ2219" s="20" t="s">
        <v>1660</v>
      </c>
      <c r="BD2219" s="20" t="s">
        <v>2005</v>
      </c>
      <c r="BE2219" s="20" t="s">
        <v>1749</v>
      </c>
      <c r="BI2219" s="20" t="s">
        <v>1669</v>
      </c>
      <c r="BL2219" s="20">
        <v>1153.2</v>
      </c>
      <c r="BM2219" s="20">
        <v>120</v>
      </c>
      <c r="BN2219" s="20">
        <v>1684.1189999999999</v>
      </c>
      <c r="BO2219" s="20">
        <v>9.61</v>
      </c>
      <c r="BP2219" s="20">
        <v>175.25</v>
      </c>
    </row>
    <row r="2220" spans="1:68" x14ac:dyDescent="0.25">
      <c r="A2220" s="20" t="s">
        <v>1677</v>
      </c>
      <c r="B2220" s="20" t="s">
        <v>462</v>
      </c>
      <c r="C2220" s="20" t="s">
        <v>739</v>
      </c>
      <c r="D2220" s="20" t="s">
        <v>727</v>
      </c>
      <c r="E2220" s="20" t="s">
        <v>4751</v>
      </c>
      <c r="F2220" s="20" t="s">
        <v>520</v>
      </c>
      <c r="G2220" s="20">
        <v>1.59</v>
      </c>
      <c r="H2220" s="20" t="s">
        <v>1679</v>
      </c>
      <c r="I2220" s="20" t="s">
        <v>4715</v>
      </c>
      <c r="J2220" s="20" t="s">
        <v>1681</v>
      </c>
      <c r="K2220" s="20" t="s">
        <v>1681</v>
      </c>
      <c r="L2220" s="20" t="s">
        <v>462</v>
      </c>
      <c r="M2220" s="20">
        <v>8</v>
      </c>
      <c r="N2220" s="20" t="s">
        <v>1679</v>
      </c>
      <c r="P2220" s="20">
        <v>0</v>
      </c>
      <c r="Q2220" s="20" t="s">
        <v>512</v>
      </c>
      <c r="R2220" s="20" t="s">
        <v>542</v>
      </c>
      <c r="S2220" s="20" t="s">
        <v>221</v>
      </c>
      <c r="T2220" s="20" t="s">
        <v>4716</v>
      </c>
      <c r="U2220" s="20" t="s">
        <v>4731</v>
      </c>
      <c r="V2220" s="20">
        <v>5</v>
      </c>
      <c r="W2220" s="20">
        <v>157</v>
      </c>
      <c r="Y2220" s="20" t="s">
        <v>1684</v>
      </c>
      <c r="Z2220" s="20" t="s">
        <v>1685</v>
      </c>
      <c r="AA2220" s="20">
        <v>1.5</v>
      </c>
      <c r="AB2220" s="20">
        <v>10</v>
      </c>
      <c r="AC2220" s="20">
        <v>10</v>
      </c>
      <c r="AD2220" s="20">
        <v>10</v>
      </c>
      <c r="AJ2220" s="20" t="s">
        <v>1815</v>
      </c>
      <c r="AL2220" s="20" t="s">
        <v>1686</v>
      </c>
      <c r="AT2220" s="20" t="s">
        <v>1687</v>
      </c>
      <c r="AY2220" s="20" t="s">
        <v>1835</v>
      </c>
      <c r="AZ2220" s="20" t="s">
        <v>1660</v>
      </c>
      <c r="BD2220" s="20" t="s">
        <v>2005</v>
      </c>
      <c r="BE2220" s="20" t="s">
        <v>1749</v>
      </c>
      <c r="BI2220" s="20" t="s">
        <v>1669</v>
      </c>
      <c r="BL2220" s="20">
        <v>190.8</v>
      </c>
      <c r="BM2220" s="20">
        <v>120</v>
      </c>
      <c r="BN2220" s="20">
        <v>278.66000000000003</v>
      </c>
      <c r="BO2220" s="20">
        <v>1.59</v>
      </c>
      <c r="BP2220" s="20">
        <v>175.26</v>
      </c>
    </row>
    <row r="2221" spans="1:68" x14ac:dyDescent="0.25">
      <c r="A2221" s="20" t="s">
        <v>1677</v>
      </c>
      <c r="B2221" s="20" t="s">
        <v>462</v>
      </c>
      <c r="C2221" s="20" t="s">
        <v>739</v>
      </c>
      <c r="D2221" s="20" t="s">
        <v>727</v>
      </c>
      <c r="E2221" s="20" t="s">
        <v>4752</v>
      </c>
      <c r="F2221" s="20" t="s">
        <v>521</v>
      </c>
      <c r="G2221" s="20">
        <v>0.42</v>
      </c>
      <c r="H2221" s="20" t="s">
        <v>1679</v>
      </c>
      <c r="I2221" s="20" t="s">
        <v>4715</v>
      </c>
      <c r="J2221" s="20" t="s">
        <v>1681</v>
      </c>
      <c r="K2221" s="20" t="s">
        <v>1681</v>
      </c>
      <c r="L2221" s="20" t="s">
        <v>462</v>
      </c>
      <c r="M2221" s="20">
        <v>8</v>
      </c>
      <c r="N2221" s="20" t="s">
        <v>1679</v>
      </c>
      <c r="P2221" s="20">
        <v>0</v>
      </c>
      <c r="Q2221" s="20" t="s">
        <v>512</v>
      </c>
      <c r="R2221" s="20" t="s">
        <v>542</v>
      </c>
      <c r="S2221" s="20" t="s">
        <v>221</v>
      </c>
      <c r="T2221" s="20" t="s">
        <v>4716</v>
      </c>
      <c r="U2221" s="20" t="s">
        <v>4731</v>
      </c>
      <c r="V2221" s="20">
        <v>5</v>
      </c>
      <c r="W2221" s="20">
        <v>157</v>
      </c>
      <c r="Y2221" s="20" t="s">
        <v>1684</v>
      </c>
      <c r="Z2221" s="20" t="s">
        <v>1685</v>
      </c>
      <c r="AA2221" s="20">
        <v>1.5</v>
      </c>
      <c r="AB2221" s="20">
        <v>10</v>
      </c>
      <c r="AC2221" s="20">
        <v>10</v>
      </c>
      <c r="AD2221" s="20">
        <v>10</v>
      </c>
      <c r="AJ2221" s="20" t="s">
        <v>1815</v>
      </c>
      <c r="AL2221" s="20" t="s">
        <v>1686</v>
      </c>
      <c r="AT2221" s="20" t="s">
        <v>1687</v>
      </c>
      <c r="AY2221" s="20" t="s">
        <v>1835</v>
      </c>
      <c r="AZ2221" s="20" t="s">
        <v>1660</v>
      </c>
      <c r="BD2221" s="20" t="s">
        <v>2005</v>
      </c>
      <c r="BE2221" s="20" t="s">
        <v>1749</v>
      </c>
      <c r="BI2221" s="20" t="s">
        <v>1669</v>
      </c>
      <c r="BL2221" s="20">
        <v>50.4</v>
      </c>
      <c r="BM2221" s="20">
        <v>120</v>
      </c>
      <c r="BN2221" s="20">
        <v>73.590999999999994</v>
      </c>
      <c r="BO2221" s="20">
        <v>0.42</v>
      </c>
      <c r="BP2221" s="20">
        <v>175.22</v>
      </c>
    </row>
    <row r="2222" spans="1:68" x14ac:dyDescent="0.25">
      <c r="A2222" s="20" t="s">
        <v>1677</v>
      </c>
      <c r="B2222" s="20" t="s">
        <v>462</v>
      </c>
      <c r="C2222" s="20" t="s">
        <v>739</v>
      </c>
      <c r="D2222" s="20" t="s">
        <v>727</v>
      </c>
      <c r="E2222" s="20" t="s">
        <v>4753</v>
      </c>
      <c r="F2222" s="20" t="s">
        <v>522</v>
      </c>
      <c r="G2222" s="20">
        <v>15.46</v>
      </c>
      <c r="H2222" s="20" t="s">
        <v>1679</v>
      </c>
      <c r="I2222" s="20" t="s">
        <v>4715</v>
      </c>
      <c r="J2222" s="20" t="s">
        <v>1681</v>
      </c>
      <c r="K2222" s="20" t="s">
        <v>1681</v>
      </c>
      <c r="L2222" s="20" t="s">
        <v>462</v>
      </c>
      <c r="M2222" s="20">
        <v>8</v>
      </c>
      <c r="N2222" s="20" t="s">
        <v>1679</v>
      </c>
      <c r="P2222" s="20">
        <v>0</v>
      </c>
      <c r="Q2222" s="20" t="s">
        <v>512</v>
      </c>
      <c r="R2222" s="20" t="s">
        <v>542</v>
      </c>
      <c r="S2222" s="20" t="s">
        <v>221</v>
      </c>
      <c r="T2222" s="20" t="s">
        <v>4716</v>
      </c>
      <c r="U2222" s="20" t="s">
        <v>4731</v>
      </c>
      <c r="V2222" s="20">
        <v>5</v>
      </c>
      <c r="W2222" s="20">
        <v>157</v>
      </c>
      <c r="Y2222" s="20" t="s">
        <v>1684</v>
      </c>
      <c r="Z2222" s="20" t="s">
        <v>1685</v>
      </c>
      <c r="AA2222" s="20">
        <v>1.5</v>
      </c>
      <c r="AB2222" s="20">
        <v>10</v>
      </c>
      <c r="AC2222" s="20">
        <v>10</v>
      </c>
      <c r="AD2222" s="20">
        <v>10</v>
      </c>
      <c r="AJ2222" s="20" t="s">
        <v>1815</v>
      </c>
      <c r="AL2222" s="20" t="s">
        <v>1686</v>
      </c>
      <c r="AT2222" s="20" t="s">
        <v>1687</v>
      </c>
      <c r="AY2222" s="20" t="s">
        <v>1835</v>
      </c>
      <c r="AZ2222" s="20" t="s">
        <v>1660</v>
      </c>
      <c r="BD2222" s="20" t="s">
        <v>2005</v>
      </c>
      <c r="BE2222" s="20" t="s">
        <v>1749</v>
      </c>
      <c r="BI2222" s="20" t="s">
        <v>1669</v>
      </c>
      <c r="BL2222" s="20">
        <v>1855.2</v>
      </c>
      <c r="BM2222" s="20">
        <v>120</v>
      </c>
      <c r="BN2222" s="20">
        <v>2709.3470000000002</v>
      </c>
      <c r="BO2222" s="20">
        <v>15.46</v>
      </c>
      <c r="BP2222" s="20">
        <v>175.25</v>
      </c>
    </row>
    <row r="2223" spans="1:68" x14ac:dyDescent="0.25">
      <c r="A2223" s="20" t="s">
        <v>1677</v>
      </c>
      <c r="B2223" s="20" t="s">
        <v>462</v>
      </c>
      <c r="C2223" s="20" t="s">
        <v>739</v>
      </c>
      <c r="D2223" s="20" t="s">
        <v>727</v>
      </c>
      <c r="E2223" s="20" t="s">
        <v>4754</v>
      </c>
      <c r="F2223" s="20" t="s">
        <v>523</v>
      </c>
      <c r="G2223" s="20">
        <v>14.1</v>
      </c>
      <c r="H2223" s="20" t="s">
        <v>1679</v>
      </c>
      <c r="I2223" s="20" t="s">
        <v>4715</v>
      </c>
      <c r="J2223" s="20" t="s">
        <v>1681</v>
      </c>
      <c r="K2223" s="20" t="s">
        <v>1681</v>
      </c>
      <c r="L2223" s="20" t="s">
        <v>462</v>
      </c>
      <c r="M2223" s="20">
        <v>8</v>
      </c>
      <c r="N2223" s="20" t="s">
        <v>1679</v>
      </c>
      <c r="P2223" s="20">
        <v>0</v>
      </c>
      <c r="Q2223" s="20" t="s">
        <v>512</v>
      </c>
      <c r="R2223" s="20" t="s">
        <v>542</v>
      </c>
      <c r="S2223" s="20" t="s">
        <v>221</v>
      </c>
      <c r="T2223" s="20" t="s">
        <v>4716</v>
      </c>
      <c r="U2223" s="20" t="s">
        <v>4731</v>
      </c>
      <c r="V2223" s="20">
        <v>5</v>
      </c>
      <c r="W2223" s="20">
        <v>157</v>
      </c>
      <c r="Y2223" s="20" t="s">
        <v>1684</v>
      </c>
      <c r="Z2223" s="20" t="s">
        <v>1685</v>
      </c>
      <c r="AA2223" s="20">
        <v>1.5</v>
      </c>
      <c r="AB2223" s="20">
        <v>10</v>
      </c>
      <c r="AC2223" s="20">
        <v>10</v>
      </c>
      <c r="AD2223" s="20">
        <v>10</v>
      </c>
      <c r="AJ2223" s="20" t="s">
        <v>1815</v>
      </c>
      <c r="AL2223" s="20" t="s">
        <v>1686</v>
      </c>
      <c r="AT2223" s="20" t="s">
        <v>1687</v>
      </c>
      <c r="AY2223" s="20" t="s">
        <v>1835</v>
      </c>
      <c r="AZ2223" s="20" t="s">
        <v>1660</v>
      </c>
      <c r="BD2223" s="20" t="s">
        <v>2005</v>
      </c>
      <c r="BE2223" s="20" t="s">
        <v>1749</v>
      </c>
      <c r="BI2223" s="20" t="s">
        <v>1669</v>
      </c>
      <c r="BL2223" s="20">
        <v>1692</v>
      </c>
      <c r="BM2223" s="20">
        <v>120</v>
      </c>
      <c r="BN2223" s="20">
        <v>2471.096</v>
      </c>
      <c r="BO2223" s="20">
        <v>14.1</v>
      </c>
      <c r="BP2223" s="20">
        <v>175.26</v>
      </c>
    </row>
    <row r="2224" spans="1:68" x14ac:dyDescent="0.25">
      <c r="A2224" s="20" t="s">
        <v>1677</v>
      </c>
      <c r="B2224" s="20" t="s">
        <v>462</v>
      </c>
      <c r="C2224" s="20" t="s">
        <v>739</v>
      </c>
      <c r="D2224" s="20" t="s">
        <v>727</v>
      </c>
      <c r="E2224" s="20" t="s">
        <v>4755</v>
      </c>
      <c r="F2224" s="20" t="s">
        <v>525</v>
      </c>
      <c r="G2224" s="20">
        <v>13.93</v>
      </c>
      <c r="H2224" s="20" t="s">
        <v>1679</v>
      </c>
      <c r="I2224" s="20" t="s">
        <v>4715</v>
      </c>
      <c r="J2224" s="20" t="s">
        <v>1681</v>
      </c>
      <c r="K2224" s="20" t="s">
        <v>1681</v>
      </c>
      <c r="L2224" s="20" t="s">
        <v>462</v>
      </c>
      <c r="M2224" s="20">
        <v>8</v>
      </c>
      <c r="N2224" s="20" t="s">
        <v>1679</v>
      </c>
      <c r="P2224" s="20">
        <v>0</v>
      </c>
      <c r="Q2224" s="20" t="s">
        <v>512</v>
      </c>
      <c r="R2224" s="20" t="s">
        <v>550</v>
      </c>
      <c r="S2224" s="20" t="s">
        <v>221</v>
      </c>
      <c r="T2224" s="20" t="s">
        <v>4716</v>
      </c>
      <c r="U2224" s="20" t="s">
        <v>4731</v>
      </c>
      <c r="V2224" s="20">
        <v>5</v>
      </c>
      <c r="W2224" s="20">
        <v>157</v>
      </c>
      <c r="Y2224" s="20" t="s">
        <v>1684</v>
      </c>
      <c r="Z2224" s="20" t="s">
        <v>1685</v>
      </c>
      <c r="AA2224" s="20">
        <v>1.5</v>
      </c>
      <c r="AB2224" s="20">
        <v>10</v>
      </c>
      <c r="AC2224" s="20">
        <v>10</v>
      </c>
      <c r="AD2224" s="20">
        <v>10</v>
      </c>
      <c r="AJ2224" s="20" t="s">
        <v>1815</v>
      </c>
      <c r="AL2224" s="20" t="s">
        <v>1686</v>
      </c>
      <c r="AT2224" s="20" t="s">
        <v>1687</v>
      </c>
      <c r="AY2224" s="20" t="s">
        <v>1835</v>
      </c>
      <c r="AZ2224" s="20" t="s">
        <v>1660</v>
      </c>
      <c r="BD2224" s="20" t="s">
        <v>2005</v>
      </c>
      <c r="BE2224" s="20" t="s">
        <v>1749</v>
      </c>
      <c r="BI2224" s="20" t="s">
        <v>1669</v>
      </c>
      <c r="BL2224" s="20">
        <v>1671.6</v>
      </c>
      <c r="BM2224" s="20">
        <v>120</v>
      </c>
      <c r="BN2224" s="20">
        <v>2441.223</v>
      </c>
      <c r="BO2224" s="20">
        <v>13.93</v>
      </c>
      <c r="BP2224" s="20">
        <v>175.25</v>
      </c>
    </row>
    <row r="2225" spans="1:68" x14ac:dyDescent="0.25">
      <c r="A2225" s="20" t="s">
        <v>1677</v>
      </c>
      <c r="B2225" s="20" t="s">
        <v>462</v>
      </c>
      <c r="C2225" s="20" t="s">
        <v>739</v>
      </c>
      <c r="D2225" s="20" t="s">
        <v>727</v>
      </c>
      <c r="E2225" s="20" t="s">
        <v>4756</v>
      </c>
      <c r="F2225" s="20" t="s">
        <v>527</v>
      </c>
      <c r="G2225" s="20">
        <v>1</v>
      </c>
      <c r="H2225" s="20" t="s">
        <v>1679</v>
      </c>
      <c r="I2225" s="20" t="s">
        <v>4715</v>
      </c>
      <c r="J2225" s="20" t="s">
        <v>1681</v>
      </c>
      <c r="K2225" s="20" t="s">
        <v>1681</v>
      </c>
      <c r="L2225" s="20" t="s">
        <v>462</v>
      </c>
      <c r="M2225" s="20">
        <v>8</v>
      </c>
      <c r="N2225" s="20" t="s">
        <v>1679</v>
      </c>
      <c r="P2225" s="20">
        <v>0</v>
      </c>
      <c r="Q2225" s="20" t="s">
        <v>545</v>
      </c>
      <c r="R2225" s="20" t="s">
        <v>556</v>
      </c>
      <c r="S2225" s="20" t="s">
        <v>221</v>
      </c>
      <c r="T2225" s="20" t="s">
        <v>4757</v>
      </c>
      <c r="U2225" s="20" t="s">
        <v>4731</v>
      </c>
      <c r="V2225" s="20">
        <v>5</v>
      </c>
      <c r="W2225" s="20">
        <v>157</v>
      </c>
      <c r="Y2225" s="20" t="s">
        <v>1684</v>
      </c>
      <c r="Z2225" s="20" t="s">
        <v>1685</v>
      </c>
      <c r="AA2225" s="20">
        <v>1.5</v>
      </c>
      <c r="AB2225" s="20">
        <v>10</v>
      </c>
      <c r="AC2225" s="20">
        <v>10</v>
      </c>
      <c r="AD2225" s="20">
        <v>10</v>
      </c>
      <c r="AJ2225" s="20" t="s">
        <v>1815</v>
      </c>
      <c r="AL2225" s="20" t="s">
        <v>1686</v>
      </c>
      <c r="AT2225" s="20" t="s">
        <v>1687</v>
      </c>
      <c r="AY2225" s="20" t="s">
        <v>1835</v>
      </c>
      <c r="AZ2225" s="20" t="s">
        <v>1660</v>
      </c>
      <c r="BD2225" s="20" t="s">
        <v>2005</v>
      </c>
      <c r="BE2225" s="20" t="s">
        <v>1749</v>
      </c>
      <c r="BI2225" s="20" t="s">
        <v>1669</v>
      </c>
      <c r="BL2225" s="20">
        <v>90</v>
      </c>
      <c r="BM2225" s="20">
        <v>90</v>
      </c>
      <c r="BN2225" s="20">
        <v>131.428</v>
      </c>
      <c r="BO2225" s="20">
        <v>1</v>
      </c>
      <c r="BP2225" s="20">
        <v>131.43</v>
      </c>
    </row>
    <row r="2226" spans="1:68" x14ac:dyDescent="0.25">
      <c r="A2226" s="20" t="s">
        <v>1677</v>
      </c>
      <c r="B2226" s="20" t="s">
        <v>462</v>
      </c>
      <c r="C2226" s="20" t="s">
        <v>739</v>
      </c>
      <c r="D2226" s="20" t="s">
        <v>727</v>
      </c>
      <c r="E2226" s="20" t="s">
        <v>4758</v>
      </c>
      <c r="F2226" s="20" t="s">
        <v>530</v>
      </c>
      <c r="G2226" s="20">
        <v>92.19</v>
      </c>
      <c r="H2226" s="20" t="s">
        <v>1679</v>
      </c>
      <c r="I2226" s="20" t="s">
        <v>4715</v>
      </c>
      <c r="J2226" s="20" t="s">
        <v>1681</v>
      </c>
      <c r="K2226" s="20" t="s">
        <v>1681</v>
      </c>
      <c r="L2226" s="20" t="s">
        <v>462</v>
      </c>
      <c r="M2226" s="20">
        <v>8</v>
      </c>
      <c r="N2226" s="20" t="s">
        <v>1679</v>
      </c>
      <c r="P2226" s="20">
        <v>0</v>
      </c>
      <c r="Q2226" s="20" t="s">
        <v>545</v>
      </c>
      <c r="R2226" s="20" t="s">
        <v>556</v>
      </c>
      <c r="S2226" s="20" t="s">
        <v>221</v>
      </c>
      <c r="T2226" s="20" t="s">
        <v>4759</v>
      </c>
      <c r="U2226" s="20" t="s">
        <v>4731</v>
      </c>
      <c r="V2226" s="20">
        <v>5</v>
      </c>
      <c r="W2226" s="20">
        <v>157</v>
      </c>
      <c r="Y2226" s="20" t="s">
        <v>1684</v>
      </c>
      <c r="Z2226" s="20" t="s">
        <v>1685</v>
      </c>
      <c r="AA2226" s="20">
        <v>1.5</v>
      </c>
      <c r="AB2226" s="20">
        <v>10</v>
      </c>
      <c r="AC2226" s="20">
        <v>10</v>
      </c>
      <c r="AD2226" s="20">
        <v>10</v>
      </c>
      <c r="AJ2226" s="20" t="s">
        <v>1815</v>
      </c>
      <c r="AL2226" s="20" t="s">
        <v>1686</v>
      </c>
      <c r="AT2226" s="20" t="s">
        <v>1687</v>
      </c>
      <c r="AU2226" s="20" t="s">
        <v>1786</v>
      </c>
      <c r="AY2226" s="20" t="s">
        <v>1835</v>
      </c>
      <c r="AZ2226" s="20" t="s">
        <v>1660</v>
      </c>
      <c r="BD2226" s="20" t="s">
        <v>2005</v>
      </c>
      <c r="BE2226" s="20" t="s">
        <v>1749</v>
      </c>
      <c r="BI2226" s="20" t="s">
        <v>1669</v>
      </c>
      <c r="BL2226" s="20">
        <v>8297.1</v>
      </c>
      <c r="BM2226" s="20">
        <v>90</v>
      </c>
      <c r="BN2226" s="20">
        <v>12117.163</v>
      </c>
      <c r="BO2226" s="20">
        <v>92.19</v>
      </c>
      <c r="BP2226" s="20">
        <v>131.44</v>
      </c>
    </row>
    <row r="2227" spans="1:68" x14ac:dyDescent="0.25">
      <c r="A2227" s="20" t="s">
        <v>1677</v>
      </c>
      <c r="B2227" s="20" t="s">
        <v>462</v>
      </c>
      <c r="C2227" s="20" t="s">
        <v>739</v>
      </c>
      <c r="D2227" s="20" t="s">
        <v>727</v>
      </c>
      <c r="E2227" s="20" t="s">
        <v>4760</v>
      </c>
      <c r="F2227" s="20" t="s">
        <v>532</v>
      </c>
      <c r="G2227" s="20">
        <v>1.88</v>
      </c>
      <c r="H2227" s="20" t="s">
        <v>1679</v>
      </c>
      <c r="I2227" s="20" t="s">
        <v>4715</v>
      </c>
      <c r="J2227" s="20" t="s">
        <v>1681</v>
      </c>
      <c r="K2227" s="20" t="s">
        <v>1681</v>
      </c>
      <c r="L2227" s="20" t="s">
        <v>462</v>
      </c>
      <c r="M2227" s="20">
        <v>8</v>
      </c>
      <c r="N2227" s="20" t="s">
        <v>1679</v>
      </c>
      <c r="P2227" s="20">
        <v>0</v>
      </c>
      <c r="Q2227" s="20" t="s">
        <v>545</v>
      </c>
      <c r="R2227" s="20" t="s">
        <v>556</v>
      </c>
      <c r="S2227" s="20" t="s">
        <v>221</v>
      </c>
      <c r="T2227" s="20" t="s">
        <v>4757</v>
      </c>
      <c r="U2227" s="20" t="s">
        <v>4731</v>
      </c>
      <c r="V2227" s="20">
        <v>5</v>
      </c>
      <c r="W2227" s="20">
        <v>157</v>
      </c>
      <c r="Y2227" s="20" t="s">
        <v>1684</v>
      </c>
      <c r="Z2227" s="20" t="s">
        <v>1685</v>
      </c>
      <c r="AA2227" s="20">
        <v>1.5</v>
      </c>
      <c r="AB2227" s="20">
        <v>10</v>
      </c>
      <c r="AC2227" s="20">
        <v>10</v>
      </c>
      <c r="AD2227" s="20">
        <v>10</v>
      </c>
      <c r="AJ2227" s="20" t="s">
        <v>1815</v>
      </c>
      <c r="AL2227" s="20" t="s">
        <v>1686</v>
      </c>
      <c r="AT2227" s="20" t="s">
        <v>1687</v>
      </c>
      <c r="AY2227" s="20" t="s">
        <v>1835</v>
      </c>
      <c r="AZ2227" s="20" t="s">
        <v>1660</v>
      </c>
      <c r="BD2227" s="20" t="s">
        <v>2005</v>
      </c>
      <c r="BE2227" s="20" t="s">
        <v>1749</v>
      </c>
      <c r="BI2227" s="20" t="s">
        <v>1669</v>
      </c>
      <c r="BL2227" s="20">
        <v>169.2</v>
      </c>
      <c r="BM2227" s="20">
        <v>90</v>
      </c>
      <c r="BN2227" s="20">
        <v>247.08600000000001</v>
      </c>
      <c r="BO2227" s="20">
        <v>1.88</v>
      </c>
      <c r="BP2227" s="20">
        <v>131.43</v>
      </c>
    </row>
    <row r="2228" spans="1:68" x14ac:dyDescent="0.25">
      <c r="A2228" s="20" t="s">
        <v>1677</v>
      </c>
      <c r="B2228" s="20" t="s">
        <v>462</v>
      </c>
      <c r="C2228" s="20" t="s">
        <v>739</v>
      </c>
      <c r="D2228" s="20" t="s">
        <v>727</v>
      </c>
      <c r="E2228" s="20" t="s">
        <v>4761</v>
      </c>
      <c r="F2228" s="20" t="s">
        <v>535</v>
      </c>
      <c r="G2228" s="20">
        <v>0.54</v>
      </c>
      <c r="H2228" s="20" t="s">
        <v>1679</v>
      </c>
      <c r="I2228" s="20" t="s">
        <v>4715</v>
      </c>
      <c r="J2228" s="20" t="s">
        <v>1681</v>
      </c>
      <c r="K2228" s="20" t="s">
        <v>1681</v>
      </c>
      <c r="L2228" s="20" t="s">
        <v>462</v>
      </c>
      <c r="M2228" s="20">
        <v>8</v>
      </c>
      <c r="N2228" s="20" t="s">
        <v>1679</v>
      </c>
      <c r="P2228" s="20">
        <v>0</v>
      </c>
      <c r="Q2228" s="20" t="s">
        <v>545</v>
      </c>
      <c r="R2228" s="20" t="s">
        <v>556</v>
      </c>
      <c r="S2228" s="20" t="s">
        <v>221</v>
      </c>
      <c r="T2228" s="20" t="s">
        <v>4757</v>
      </c>
      <c r="U2228" s="20" t="s">
        <v>4731</v>
      </c>
      <c r="V2228" s="20">
        <v>5</v>
      </c>
      <c r="W2228" s="20">
        <v>157</v>
      </c>
      <c r="Y2228" s="20" t="s">
        <v>1684</v>
      </c>
      <c r="Z2228" s="20" t="s">
        <v>1685</v>
      </c>
      <c r="AA2228" s="20">
        <v>1.5</v>
      </c>
      <c r="AB2228" s="20">
        <v>10</v>
      </c>
      <c r="AC2228" s="20">
        <v>10</v>
      </c>
      <c r="AD2228" s="20">
        <v>10</v>
      </c>
      <c r="AJ2228" s="20" t="s">
        <v>1815</v>
      </c>
      <c r="AL2228" s="20" t="s">
        <v>1686</v>
      </c>
      <c r="AT2228" s="20" t="s">
        <v>1687</v>
      </c>
      <c r="AY2228" s="20" t="s">
        <v>1835</v>
      </c>
      <c r="AZ2228" s="20" t="s">
        <v>1660</v>
      </c>
      <c r="BD2228" s="20" t="s">
        <v>2005</v>
      </c>
      <c r="BE2228" s="20" t="s">
        <v>1749</v>
      </c>
      <c r="BI2228" s="20" t="s">
        <v>1669</v>
      </c>
      <c r="BL2228" s="20">
        <v>48.6</v>
      </c>
      <c r="BM2228" s="20">
        <v>90</v>
      </c>
      <c r="BN2228" s="20">
        <v>70.938000000000002</v>
      </c>
      <c r="BO2228" s="20">
        <v>0.54</v>
      </c>
      <c r="BP2228" s="20">
        <v>131.37</v>
      </c>
    </row>
    <row r="2229" spans="1:68" x14ac:dyDescent="0.25">
      <c r="A2229" s="20" t="s">
        <v>1677</v>
      </c>
      <c r="B2229" s="20" t="s">
        <v>462</v>
      </c>
      <c r="C2229" s="20" t="s">
        <v>740</v>
      </c>
      <c r="D2229" s="20" t="s">
        <v>741</v>
      </c>
      <c r="E2229" s="20" t="s">
        <v>4762</v>
      </c>
      <c r="F2229" s="20" t="s">
        <v>465</v>
      </c>
      <c r="G2229" s="20">
        <v>15.17</v>
      </c>
      <c r="H2229" s="20" t="s">
        <v>1679</v>
      </c>
      <c r="I2229" s="20" t="s">
        <v>4763</v>
      </c>
      <c r="J2229" s="20" t="s">
        <v>3282</v>
      </c>
      <c r="K2229" s="20" t="s">
        <v>3282</v>
      </c>
      <c r="L2229" s="20" t="s">
        <v>462</v>
      </c>
      <c r="M2229" s="20">
        <v>4</v>
      </c>
      <c r="N2229" s="20" t="s">
        <v>1679</v>
      </c>
      <c r="P2229" s="20">
        <v>0</v>
      </c>
      <c r="Q2229" s="20" t="s">
        <v>545</v>
      </c>
      <c r="R2229" s="20" t="s">
        <v>488</v>
      </c>
      <c r="S2229" s="20" t="s">
        <v>221</v>
      </c>
      <c r="T2229" s="20" t="s">
        <v>4764</v>
      </c>
      <c r="U2229" s="20" t="s">
        <v>4765</v>
      </c>
      <c r="V2229" s="20">
        <v>10</v>
      </c>
      <c r="W2229" s="20">
        <v>307</v>
      </c>
      <c r="Y2229" s="20" t="s">
        <v>1684</v>
      </c>
      <c r="Z2229" s="20" t="s">
        <v>1685</v>
      </c>
      <c r="AA2229" s="20">
        <v>1.5</v>
      </c>
      <c r="AB2229" s="20">
        <v>21</v>
      </c>
      <c r="AC2229" s="20">
        <v>21</v>
      </c>
      <c r="AD2229" s="20">
        <v>21</v>
      </c>
      <c r="AL2229" s="20" t="s">
        <v>1686</v>
      </c>
      <c r="AT2229" s="20" t="s">
        <v>1687</v>
      </c>
      <c r="BE2229" s="20" t="s">
        <v>1749</v>
      </c>
      <c r="BL2229" s="20">
        <v>1213.5999999999999</v>
      </c>
      <c r="BM2229" s="20">
        <v>80</v>
      </c>
    </row>
    <row r="2230" spans="1:68" x14ac:dyDescent="0.25">
      <c r="A2230" s="20" t="s">
        <v>1677</v>
      </c>
      <c r="B2230" s="20" t="s">
        <v>462</v>
      </c>
      <c r="C2230" s="20" t="s">
        <v>740</v>
      </c>
      <c r="D2230" s="20" t="s">
        <v>741</v>
      </c>
      <c r="E2230" s="20" t="s">
        <v>4766</v>
      </c>
      <c r="F2230" s="20" t="s">
        <v>468</v>
      </c>
      <c r="G2230" s="20">
        <v>1.76</v>
      </c>
      <c r="H2230" s="20" t="s">
        <v>1679</v>
      </c>
      <c r="I2230" s="20" t="s">
        <v>4763</v>
      </c>
      <c r="J2230" s="20" t="s">
        <v>3282</v>
      </c>
      <c r="K2230" s="20" t="s">
        <v>3282</v>
      </c>
      <c r="L2230" s="20" t="s">
        <v>462</v>
      </c>
      <c r="M2230" s="20">
        <v>4</v>
      </c>
      <c r="N2230" s="20" t="s">
        <v>1679</v>
      </c>
      <c r="P2230" s="20">
        <v>0</v>
      </c>
      <c r="Q2230" s="20" t="s">
        <v>545</v>
      </c>
      <c r="R2230" s="20" t="s">
        <v>488</v>
      </c>
      <c r="S2230" s="20" t="s">
        <v>221</v>
      </c>
      <c r="T2230" s="20" t="s">
        <v>4764</v>
      </c>
      <c r="U2230" s="20" t="s">
        <v>4765</v>
      </c>
      <c r="V2230" s="20">
        <v>10</v>
      </c>
      <c r="W2230" s="20">
        <v>307</v>
      </c>
      <c r="Y2230" s="20" t="s">
        <v>1684</v>
      </c>
      <c r="Z2230" s="20" t="s">
        <v>1685</v>
      </c>
      <c r="AA2230" s="20">
        <v>1.5</v>
      </c>
      <c r="AB2230" s="20">
        <v>21</v>
      </c>
      <c r="AC2230" s="20">
        <v>21</v>
      </c>
      <c r="AD2230" s="20">
        <v>21</v>
      </c>
      <c r="AL2230" s="20" t="s">
        <v>1686</v>
      </c>
      <c r="AT2230" s="20" t="s">
        <v>1687</v>
      </c>
      <c r="BE2230" s="20" t="s">
        <v>1749</v>
      </c>
      <c r="BL2230" s="20">
        <v>140.80000000000001</v>
      </c>
      <c r="BM2230" s="20">
        <v>80</v>
      </c>
    </row>
    <row r="2231" spans="1:68" x14ac:dyDescent="0.25">
      <c r="A2231" s="20" t="s">
        <v>1677</v>
      </c>
      <c r="B2231" s="20" t="s">
        <v>462</v>
      </c>
      <c r="C2231" s="20" t="s">
        <v>740</v>
      </c>
      <c r="D2231" s="20" t="s">
        <v>741</v>
      </c>
      <c r="E2231" s="20" t="s">
        <v>4767</v>
      </c>
      <c r="F2231" s="20" t="s">
        <v>470</v>
      </c>
      <c r="G2231" s="20">
        <v>2.61</v>
      </c>
      <c r="H2231" s="20" t="s">
        <v>1679</v>
      </c>
      <c r="I2231" s="20" t="s">
        <v>4763</v>
      </c>
      <c r="J2231" s="20" t="s">
        <v>3282</v>
      </c>
      <c r="K2231" s="20" t="s">
        <v>3282</v>
      </c>
      <c r="L2231" s="20" t="s">
        <v>462</v>
      </c>
      <c r="M2231" s="20">
        <v>4</v>
      </c>
      <c r="N2231" s="20" t="s">
        <v>1679</v>
      </c>
      <c r="P2231" s="20">
        <v>0</v>
      </c>
      <c r="Q2231" s="20" t="s">
        <v>545</v>
      </c>
      <c r="R2231" s="20" t="s">
        <v>488</v>
      </c>
      <c r="S2231" s="20" t="s">
        <v>221</v>
      </c>
      <c r="T2231" s="20" t="s">
        <v>4764</v>
      </c>
      <c r="U2231" s="20" t="s">
        <v>4765</v>
      </c>
      <c r="V2231" s="20">
        <v>10</v>
      </c>
      <c r="W2231" s="20">
        <v>307</v>
      </c>
      <c r="Y2231" s="20" t="s">
        <v>1684</v>
      </c>
      <c r="Z2231" s="20" t="s">
        <v>1685</v>
      </c>
      <c r="AA2231" s="20">
        <v>1.5</v>
      </c>
      <c r="AB2231" s="20">
        <v>21</v>
      </c>
      <c r="AC2231" s="20">
        <v>21</v>
      </c>
      <c r="AD2231" s="20">
        <v>21</v>
      </c>
      <c r="AL2231" s="20" t="s">
        <v>1686</v>
      </c>
      <c r="AT2231" s="20" t="s">
        <v>1687</v>
      </c>
      <c r="BE2231" s="20" t="s">
        <v>1749</v>
      </c>
      <c r="BL2231" s="20">
        <v>208.8</v>
      </c>
      <c r="BM2231" s="20">
        <v>80</v>
      </c>
    </row>
    <row r="2232" spans="1:68" x14ac:dyDescent="0.25">
      <c r="A2232" s="20" t="s">
        <v>1677</v>
      </c>
      <c r="B2232" s="20" t="s">
        <v>462</v>
      </c>
      <c r="C2232" s="20" t="s">
        <v>740</v>
      </c>
      <c r="D2232" s="20" t="s">
        <v>741</v>
      </c>
      <c r="E2232" s="20" t="s">
        <v>4768</v>
      </c>
      <c r="F2232" s="20" t="s">
        <v>471</v>
      </c>
      <c r="G2232" s="20">
        <v>3.51</v>
      </c>
      <c r="H2232" s="20" t="s">
        <v>1679</v>
      </c>
      <c r="I2232" s="20" t="s">
        <v>4763</v>
      </c>
      <c r="J2232" s="20" t="s">
        <v>3282</v>
      </c>
      <c r="K2232" s="20" t="s">
        <v>3282</v>
      </c>
      <c r="L2232" s="20" t="s">
        <v>462</v>
      </c>
      <c r="M2232" s="20">
        <v>4</v>
      </c>
      <c r="N2232" s="20" t="s">
        <v>1679</v>
      </c>
      <c r="P2232" s="20">
        <v>0</v>
      </c>
      <c r="Q2232" s="20" t="s">
        <v>545</v>
      </c>
      <c r="R2232" s="20" t="s">
        <v>488</v>
      </c>
      <c r="S2232" s="20" t="s">
        <v>221</v>
      </c>
      <c r="T2232" s="20" t="s">
        <v>4764</v>
      </c>
      <c r="U2232" s="20" t="s">
        <v>4765</v>
      </c>
      <c r="V2232" s="20">
        <v>10</v>
      </c>
      <c r="W2232" s="20">
        <v>307</v>
      </c>
      <c r="Y2232" s="20" t="s">
        <v>1684</v>
      </c>
      <c r="Z2232" s="20" t="s">
        <v>1685</v>
      </c>
      <c r="AA2232" s="20">
        <v>1.5</v>
      </c>
      <c r="AB2232" s="20">
        <v>21</v>
      </c>
      <c r="AC2232" s="20">
        <v>21</v>
      </c>
      <c r="AD2232" s="20">
        <v>21</v>
      </c>
      <c r="AL2232" s="20" t="s">
        <v>1686</v>
      </c>
      <c r="AT2232" s="20" t="s">
        <v>1687</v>
      </c>
      <c r="BE2232" s="20" t="s">
        <v>1749</v>
      </c>
      <c r="BL2232" s="20">
        <v>280.8</v>
      </c>
      <c r="BM2232" s="20">
        <v>80</v>
      </c>
    </row>
    <row r="2233" spans="1:68" x14ac:dyDescent="0.25">
      <c r="A2233" s="20" t="s">
        <v>1677</v>
      </c>
      <c r="B2233" s="20" t="s">
        <v>462</v>
      </c>
      <c r="C2233" s="20" t="s">
        <v>740</v>
      </c>
      <c r="D2233" s="20" t="s">
        <v>741</v>
      </c>
      <c r="E2233" s="20" t="s">
        <v>4769</v>
      </c>
      <c r="F2233" s="20" t="s">
        <v>472</v>
      </c>
      <c r="G2233" s="20">
        <v>6.26</v>
      </c>
      <c r="H2233" s="20" t="s">
        <v>1679</v>
      </c>
      <c r="I2233" s="20" t="s">
        <v>4763</v>
      </c>
      <c r="J2233" s="20" t="s">
        <v>3282</v>
      </c>
      <c r="K2233" s="20" t="s">
        <v>3282</v>
      </c>
      <c r="L2233" s="20" t="s">
        <v>462</v>
      </c>
      <c r="M2233" s="20">
        <v>4</v>
      </c>
      <c r="N2233" s="20" t="s">
        <v>1679</v>
      </c>
      <c r="P2233" s="20">
        <v>0</v>
      </c>
      <c r="Q2233" s="20" t="s">
        <v>545</v>
      </c>
      <c r="R2233" s="20" t="s">
        <v>488</v>
      </c>
      <c r="S2233" s="20" t="s">
        <v>221</v>
      </c>
      <c r="T2233" s="20" t="s">
        <v>4764</v>
      </c>
      <c r="U2233" s="20" t="s">
        <v>4765</v>
      </c>
      <c r="V2233" s="20">
        <v>10</v>
      </c>
      <c r="W2233" s="20">
        <v>307</v>
      </c>
      <c r="Y2233" s="20" t="s">
        <v>1684</v>
      </c>
      <c r="Z2233" s="20" t="s">
        <v>1685</v>
      </c>
      <c r="AA2233" s="20">
        <v>1.5</v>
      </c>
      <c r="AB2233" s="20">
        <v>21</v>
      </c>
      <c r="AC2233" s="20">
        <v>21</v>
      </c>
      <c r="AD2233" s="20">
        <v>21</v>
      </c>
      <c r="AL2233" s="20" t="s">
        <v>1686</v>
      </c>
      <c r="AT2233" s="20" t="s">
        <v>1687</v>
      </c>
      <c r="BE2233" s="20" t="s">
        <v>1749</v>
      </c>
      <c r="BL2233" s="20">
        <v>500.8</v>
      </c>
      <c r="BM2233" s="20">
        <v>80</v>
      </c>
    </row>
    <row r="2234" spans="1:68" x14ac:dyDescent="0.25">
      <c r="A2234" s="20" t="s">
        <v>1677</v>
      </c>
      <c r="B2234" s="20" t="s">
        <v>462</v>
      </c>
      <c r="C2234" s="20" t="s">
        <v>740</v>
      </c>
      <c r="D2234" s="20" t="s">
        <v>741</v>
      </c>
      <c r="E2234" s="20" t="s">
        <v>4770</v>
      </c>
      <c r="F2234" s="20" t="s">
        <v>473</v>
      </c>
      <c r="G2234" s="20">
        <v>21.56</v>
      </c>
      <c r="H2234" s="20" t="s">
        <v>1679</v>
      </c>
      <c r="I2234" s="20" t="s">
        <v>4763</v>
      </c>
      <c r="J2234" s="20" t="s">
        <v>3282</v>
      </c>
      <c r="K2234" s="20" t="s">
        <v>3282</v>
      </c>
      <c r="L2234" s="20" t="s">
        <v>462</v>
      </c>
      <c r="M2234" s="20">
        <v>4</v>
      </c>
      <c r="N2234" s="20" t="s">
        <v>1679</v>
      </c>
      <c r="P2234" s="20">
        <v>0</v>
      </c>
      <c r="Q2234" s="20" t="s">
        <v>545</v>
      </c>
      <c r="R2234" s="20" t="s">
        <v>488</v>
      </c>
      <c r="S2234" s="20" t="s">
        <v>221</v>
      </c>
      <c r="T2234" s="20" t="s">
        <v>4764</v>
      </c>
      <c r="U2234" s="20" t="s">
        <v>4765</v>
      </c>
      <c r="V2234" s="20">
        <v>10</v>
      </c>
      <c r="W2234" s="20">
        <v>307</v>
      </c>
      <c r="Y2234" s="20" t="s">
        <v>1684</v>
      </c>
      <c r="Z2234" s="20" t="s">
        <v>1685</v>
      </c>
      <c r="AA2234" s="20">
        <v>1.5</v>
      </c>
      <c r="AB2234" s="20">
        <v>21</v>
      </c>
      <c r="AC2234" s="20">
        <v>21</v>
      </c>
      <c r="AD2234" s="20">
        <v>21</v>
      </c>
      <c r="AL2234" s="20" t="s">
        <v>1686</v>
      </c>
      <c r="AT2234" s="20" t="s">
        <v>1687</v>
      </c>
      <c r="BE2234" s="20" t="s">
        <v>1749</v>
      </c>
      <c r="BL2234" s="20">
        <v>1724.8</v>
      </c>
      <c r="BM2234" s="20">
        <v>80</v>
      </c>
    </row>
    <row r="2235" spans="1:68" x14ac:dyDescent="0.25">
      <c r="A2235" s="20" t="s">
        <v>1677</v>
      </c>
      <c r="B2235" s="20" t="s">
        <v>462</v>
      </c>
      <c r="C2235" s="20" t="s">
        <v>740</v>
      </c>
      <c r="D2235" s="20" t="s">
        <v>741</v>
      </c>
      <c r="E2235" s="20" t="s">
        <v>4771</v>
      </c>
      <c r="F2235" s="20" t="s">
        <v>474</v>
      </c>
      <c r="G2235" s="20">
        <v>23.03</v>
      </c>
      <c r="H2235" s="20" t="s">
        <v>1679</v>
      </c>
      <c r="I2235" s="20" t="s">
        <v>4763</v>
      </c>
      <c r="J2235" s="20" t="s">
        <v>3282</v>
      </c>
      <c r="K2235" s="20" t="s">
        <v>3282</v>
      </c>
      <c r="L2235" s="20" t="s">
        <v>462</v>
      </c>
      <c r="M2235" s="20">
        <v>4</v>
      </c>
      <c r="N2235" s="20" t="s">
        <v>1679</v>
      </c>
      <c r="P2235" s="20">
        <v>0</v>
      </c>
      <c r="Q2235" s="20" t="s">
        <v>545</v>
      </c>
      <c r="R2235" s="20" t="s">
        <v>488</v>
      </c>
      <c r="S2235" s="20" t="s">
        <v>221</v>
      </c>
      <c r="T2235" s="20" t="s">
        <v>4764</v>
      </c>
      <c r="U2235" s="20" t="s">
        <v>4765</v>
      </c>
      <c r="V2235" s="20">
        <v>10</v>
      </c>
      <c r="W2235" s="20">
        <v>307</v>
      </c>
      <c r="Y2235" s="20" t="s">
        <v>1684</v>
      </c>
      <c r="Z2235" s="20" t="s">
        <v>1685</v>
      </c>
      <c r="AA2235" s="20">
        <v>1.5</v>
      </c>
      <c r="AB2235" s="20">
        <v>21</v>
      </c>
      <c r="AC2235" s="20">
        <v>21</v>
      </c>
      <c r="AD2235" s="20">
        <v>21</v>
      </c>
      <c r="AL2235" s="20" t="s">
        <v>1686</v>
      </c>
      <c r="AT2235" s="20" t="s">
        <v>1687</v>
      </c>
      <c r="BE2235" s="20" t="s">
        <v>1749</v>
      </c>
      <c r="BL2235" s="20">
        <v>1842.4</v>
      </c>
      <c r="BM2235" s="20">
        <v>80</v>
      </c>
    </row>
    <row r="2236" spans="1:68" x14ac:dyDescent="0.25">
      <c r="A2236" s="20" t="s">
        <v>1677</v>
      </c>
      <c r="B2236" s="20" t="s">
        <v>462</v>
      </c>
      <c r="C2236" s="20" t="s">
        <v>740</v>
      </c>
      <c r="D2236" s="20" t="s">
        <v>741</v>
      </c>
      <c r="E2236" s="20" t="s">
        <v>4772</v>
      </c>
      <c r="F2236" s="20" t="s">
        <v>475</v>
      </c>
      <c r="G2236" s="20">
        <v>17.309999999999999</v>
      </c>
      <c r="H2236" s="20" t="s">
        <v>1679</v>
      </c>
      <c r="I2236" s="20" t="s">
        <v>4763</v>
      </c>
      <c r="J2236" s="20" t="s">
        <v>3282</v>
      </c>
      <c r="K2236" s="20" t="s">
        <v>3282</v>
      </c>
      <c r="L2236" s="20" t="s">
        <v>462</v>
      </c>
      <c r="M2236" s="20">
        <v>4</v>
      </c>
      <c r="N2236" s="20" t="s">
        <v>1679</v>
      </c>
      <c r="P2236" s="20">
        <v>0</v>
      </c>
      <c r="Q2236" s="20" t="s">
        <v>545</v>
      </c>
      <c r="R2236" s="20" t="s">
        <v>488</v>
      </c>
      <c r="S2236" s="20" t="s">
        <v>221</v>
      </c>
      <c r="T2236" s="20" t="s">
        <v>4764</v>
      </c>
      <c r="U2236" s="20" t="s">
        <v>4765</v>
      </c>
      <c r="V2236" s="20">
        <v>10</v>
      </c>
      <c r="W2236" s="20">
        <v>307</v>
      </c>
      <c r="Y2236" s="20" t="s">
        <v>1684</v>
      </c>
      <c r="Z2236" s="20" t="s">
        <v>1685</v>
      </c>
      <c r="AA2236" s="20">
        <v>1.5</v>
      </c>
      <c r="AB2236" s="20">
        <v>21</v>
      </c>
      <c r="AC2236" s="20">
        <v>21</v>
      </c>
      <c r="AD2236" s="20">
        <v>21</v>
      </c>
      <c r="AL2236" s="20" t="s">
        <v>1686</v>
      </c>
      <c r="AT2236" s="20" t="s">
        <v>1687</v>
      </c>
      <c r="BE2236" s="20" t="s">
        <v>1749</v>
      </c>
      <c r="BL2236" s="20">
        <v>1384.8</v>
      </c>
      <c r="BM2236" s="20">
        <v>80</v>
      </c>
    </row>
    <row r="2237" spans="1:68" x14ac:dyDescent="0.25">
      <c r="A2237" s="20" t="s">
        <v>1677</v>
      </c>
      <c r="B2237" s="20" t="s">
        <v>462</v>
      </c>
      <c r="C2237" s="20" t="s">
        <v>740</v>
      </c>
      <c r="D2237" s="20" t="s">
        <v>741</v>
      </c>
      <c r="E2237" s="20" t="s">
        <v>4773</v>
      </c>
      <c r="F2237" s="20" t="s">
        <v>476</v>
      </c>
      <c r="G2237" s="20">
        <v>32.43</v>
      </c>
      <c r="H2237" s="20" t="s">
        <v>1679</v>
      </c>
      <c r="I2237" s="20" t="s">
        <v>4763</v>
      </c>
      <c r="J2237" s="20" t="s">
        <v>3282</v>
      </c>
      <c r="K2237" s="20" t="s">
        <v>3282</v>
      </c>
      <c r="L2237" s="20" t="s">
        <v>462</v>
      </c>
      <c r="M2237" s="20">
        <v>4</v>
      </c>
      <c r="N2237" s="20" t="s">
        <v>1679</v>
      </c>
      <c r="P2237" s="20">
        <v>0</v>
      </c>
      <c r="Q2237" s="20" t="s">
        <v>545</v>
      </c>
      <c r="R2237" s="20" t="s">
        <v>488</v>
      </c>
      <c r="S2237" s="20" t="s">
        <v>221</v>
      </c>
      <c r="T2237" s="20" t="s">
        <v>4764</v>
      </c>
      <c r="U2237" s="20" t="s">
        <v>4765</v>
      </c>
      <c r="V2237" s="20">
        <v>10</v>
      </c>
      <c r="W2237" s="20">
        <v>307</v>
      </c>
      <c r="Y2237" s="20" t="s">
        <v>1684</v>
      </c>
      <c r="Z2237" s="20" t="s">
        <v>1685</v>
      </c>
      <c r="AA2237" s="20">
        <v>1.5</v>
      </c>
      <c r="AB2237" s="20">
        <v>21</v>
      </c>
      <c r="AC2237" s="20">
        <v>21</v>
      </c>
      <c r="AD2237" s="20">
        <v>21</v>
      </c>
      <c r="AL2237" s="20" t="s">
        <v>1686</v>
      </c>
      <c r="AT2237" s="20" t="s">
        <v>1687</v>
      </c>
      <c r="BE2237" s="20" t="s">
        <v>1749</v>
      </c>
      <c r="BL2237" s="20">
        <v>2594.4</v>
      </c>
      <c r="BM2237" s="20">
        <v>80</v>
      </c>
    </row>
    <row r="2238" spans="1:68" x14ac:dyDescent="0.25">
      <c r="A2238" s="20" t="s">
        <v>1677</v>
      </c>
      <c r="B2238" s="20" t="s">
        <v>462</v>
      </c>
      <c r="C2238" s="20" t="s">
        <v>740</v>
      </c>
      <c r="D2238" s="20" t="s">
        <v>741</v>
      </c>
      <c r="E2238" s="20" t="s">
        <v>4774</v>
      </c>
      <c r="F2238" s="20" t="s">
        <v>477</v>
      </c>
      <c r="G2238" s="20">
        <v>5</v>
      </c>
      <c r="H2238" s="20" t="s">
        <v>1679</v>
      </c>
      <c r="I2238" s="20" t="s">
        <v>4763</v>
      </c>
      <c r="J2238" s="20" t="s">
        <v>3282</v>
      </c>
      <c r="K2238" s="20" t="s">
        <v>3282</v>
      </c>
      <c r="L2238" s="20" t="s">
        <v>462</v>
      </c>
      <c r="M2238" s="20">
        <v>4</v>
      </c>
      <c r="N2238" s="20" t="s">
        <v>1679</v>
      </c>
      <c r="P2238" s="20">
        <v>0</v>
      </c>
      <c r="Q2238" s="20" t="s">
        <v>545</v>
      </c>
      <c r="R2238" s="20" t="s">
        <v>488</v>
      </c>
      <c r="S2238" s="20" t="s">
        <v>221</v>
      </c>
      <c r="T2238" s="20" t="s">
        <v>4764</v>
      </c>
      <c r="U2238" s="20" t="s">
        <v>4765</v>
      </c>
      <c r="V2238" s="20">
        <v>10</v>
      </c>
      <c r="W2238" s="20">
        <v>307</v>
      </c>
      <c r="Y2238" s="20" t="s">
        <v>1684</v>
      </c>
      <c r="Z2238" s="20" t="s">
        <v>1685</v>
      </c>
      <c r="AA2238" s="20">
        <v>1.5</v>
      </c>
      <c r="AB2238" s="20">
        <v>21</v>
      </c>
      <c r="AC2238" s="20">
        <v>21</v>
      </c>
      <c r="AD2238" s="20">
        <v>21</v>
      </c>
      <c r="AL2238" s="20" t="s">
        <v>1686</v>
      </c>
      <c r="AT2238" s="20" t="s">
        <v>1687</v>
      </c>
      <c r="BE2238" s="20" t="s">
        <v>1749</v>
      </c>
      <c r="BL2238" s="20">
        <v>400</v>
      </c>
      <c r="BM2238" s="20">
        <v>80</v>
      </c>
    </row>
    <row r="2239" spans="1:68" x14ac:dyDescent="0.25">
      <c r="A2239" s="20" t="s">
        <v>1677</v>
      </c>
      <c r="B2239" s="20" t="s">
        <v>462</v>
      </c>
      <c r="C2239" s="20" t="s">
        <v>740</v>
      </c>
      <c r="D2239" s="20" t="s">
        <v>741</v>
      </c>
      <c r="E2239" s="20" t="s">
        <v>4775</v>
      </c>
      <c r="F2239" s="20" t="s">
        <v>478</v>
      </c>
      <c r="G2239" s="20">
        <v>4.1900000000000004</v>
      </c>
      <c r="H2239" s="20" t="s">
        <v>1679</v>
      </c>
      <c r="I2239" s="20" t="s">
        <v>4763</v>
      </c>
      <c r="J2239" s="20" t="s">
        <v>3282</v>
      </c>
      <c r="K2239" s="20" t="s">
        <v>3282</v>
      </c>
      <c r="L2239" s="20" t="s">
        <v>462</v>
      </c>
      <c r="M2239" s="20">
        <v>4</v>
      </c>
      <c r="N2239" s="20" t="s">
        <v>1679</v>
      </c>
      <c r="P2239" s="20">
        <v>0</v>
      </c>
      <c r="Q2239" s="20" t="s">
        <v>545</v>
      </c>
      <c r="R2239" s="20" t="s">
        <v>488</v>
      </c>
      <c r="S2239" s="20" t="s">
        <v>221</v>
      </c>
      <c r="T2239" s="20" t="s">
        <v>4764</v>
      </c>
      <c r="U2239" s="20" t="s">
        <v>4765</v>
      </c>
      <c r="V2239" s="20">
        <v>10</v>
      </c>
      <c r="W2239" s="20">
        <v>307</v>
      </c>
      <c r="Y2239" s="20" t="s">
        <v>1684</v>
      </c>
      <c r="Z2239" s="20" t="s">
        <v>1685</v>
      </c>
      <c r="AA2239" s="20">
        <v>1.5</v>
      </c>
      <c r="AB2239" s="20">
        <v>21</v>
      </c>
      <c r="AC2239" s="20">
        <v>21</v>
      </c>
      <c r="AD2239" s="20">
        <v>21</v>
      </c>
      <c r="AL2239" s="20" t="s">
        <v>1686</v>
      </c>
      <c r="AT2239" s="20" t="s">
        <v>1687</v>
      </c>
      <c r="BE2239" s="20" t="s">
        <v>1749</v>
      </c>
      <c r="BL2239" s="20">
        <v>335.2</v>
      </c>
      <c r="BM2239" s="20">
        <v>80</v>
      </c>
    </row>
    <row r="2240" spans="1:68" x14ac:dyDescent="0.25">
      <c r="A2240" s="20" t="s">
        <v>1677</v>
      </c>
      <c r="B2240" s="20" t="s">
        <v>462</v>
      </c>
      <c r="C2240" s="20" t="s">
        <v>740</v>
      </c>
      <c r="D2240" s="20" t="s">
        <v>741</v>
      </c>
      <c r="E2240" s="20" t="s">
        <v>4776</v>
      </c>
      <c r="F2240" s="20" t="s">
        <v>479</v>
      </c>
      <c r="G2240" s="20">
        <v>6.71</v>
      </c>
      <c r="H2240" s="20" t="s">
        <v>1679</v>
      </c>
      <c r="I2240" s="20" t="s">
        <v>4763</v>
      </c>
      <c r="J2240" s="20" t="s">
        <v>3282</v>
      </c>
      <c r="K2240" s="20" t="s">
        <v>3282</v>
      </c>
      <c r="L2240" s="20" t="s">
        <v>462</v>
      </c>
      <c r="M2240" s="20">
        <v>4</v>
      </c>
      <c r="N2240" s="20" t="s">
        <v>1679</v>
      </c>
      <c r="P2240" s="20">
        <v>0</v>
      </c>
      <c r="Q2240" s="20" t="s">
        <v>545</v>
      </c>
      <c r="R2240" s="20" t="s">
        <v>488</v>
      </c>
      <c r="S2240" s="20" t="s">
        <v>221</v>
      </c>
      <c r="T2240" s="20" t="s">
        <v>4764</v>
      </c>
      <c r="U2240" s="20" t="s">
        <v>4765</v>
      </c>
      <c r="V2240" s="20">
        <v>10</v>
      </c>
      <c r="W2240" s="20">
        <v>307</v>
      </c>
      <c r="Y2240" s="20" t="s">
        <v>1684</v>
      </c>
      <c r="Z2240" s="20" t="s">
        <v>1685</v>
      </c>
      <c r="AA2240" s="20">
        <v>1.5</v>
      </c>
      <c r="AB2240" s="20">
        <v>21</v>
      </c>
      <c r="AC2240" s="20">
        <v>21</v>
      </c>
      <c r="AD2240" s="20">
        <v>21</v>
      </c>
      <c r="AL2240" s="20" t="s">
        <v>1686</v>
      </c>
      <c r="AT2240" s="20" t="s">
        <v>1687</v>
      </c>
      <c r="BE2240" s="20" t="s">
        <v>1749</v>
      </c>
      <c r="BL2240" s="20">
        <v>536.79999999999995</v>
      </c>
      <c r="BM2240" s="20">
        <v>80</v>
      </c>
    </row>
    <row r="2241" spans="1:65" x14ac:dyDescent="0.25">
      <c r="A2241" s="20" t="s">
        <v>1677</v>
      </c>
      <c r="B2241" s="20" t="s">
        <v>462</v>
      </c>
      <c r="C2241" s="20" t="s">
        <v>740</v>
      </c>
      <c r="D2241" s="20" t="s">
        <v>741</v>
      </c>
      <c r="E2241" s="20" t="s">
        <v>4777</v>
      </c>
      <c r="F2241" s="20" t="s">
        <v>480</v>
      </c>
      <c r="G2241" s="20">
        <v>21.45</v>
      </c>
      <c r="H2241" s="20" t="s">
        <v>1679</v>
      </c>
      <c r="I2241" s="20" t="s">
        <v>4763</v>
      </c>
      <c r="J2241" s="20" t="s">
        <v>3282</v>
      </c>
      <c r="K2241" s="20" t="s">
        <v>3282</v>
      </c>
      <c r="L2241" s="20" t="s">
        <v>462</v>
      </c>
      <c r="M2241" s="20">
        <v>4</v>
      </c>
      <c r="N2241" s="20" t="s">
        <v>1679</v>
      </c>
      <c r="P2241" s="20">
        <v>0</v>
      </c>
      <c r="Q2241" s="20" t="s">
        <v>545</v>
      </c>
      <c r="R2241" s="20" t="s">
        <v>488</v>
      </c>
      <c r="S2241" s="20" t="s">
        <v>221</v>
      </c>
      <c r="T2241" s="20" t="s">
        <v>4764</v>
      </c>
      <c r="U2241" s="20" t="s">
        <v>4765</v>
      </c>
      <c r="V2241" s="20">
        <v>10</v>
      </c>
      <c r="W2241" s="20">
        <v>307</v>
      </c>
      <c r="Y2241" s="20" t="s">
        <v>1684</v>
      </c>
      <c r="Z2241" s="20" t="s">
        <v>1685</v>
      </c>
      <c r="AA2241" s="20">
        <v>1.5</v>
      </c>
      <c r="AB2241" s="20">
        <v>21</v>
      </c>
      <c r="AC2241" s="20">
        <v>21</v>
      </c>
      <c r="AD2241" s="20">
        <v>21</v>
      </c>
      <c r="AL2241" s="20" t="s">
        <v>1686</v>
      </c>
      <c r="AT2241" s="20" t="s">
        <v>1687</v>
      </c>
      <c r="BE2241" s="20" t="s">
        <v>1749</v>
      </c>
      <c r="BL2241" s="20">
        <v>1716</v>
      </c>
      <c r="BM2241" s="20">
        <v>80</v>
      </c>
    </row>
    <row r="2242" spans="1:65" x14ac:dyDescent="0.25">
      <c r="A2242" s="20" t="s">
        <v>1677</v>
      </c>
      <c r="B2242" s="20" t="s">
        <v>462</v>
      </c>
      <c r="C2242" s="20" t="s">
        <v>740</v>
      </c>
      <c r="D2242" s="20" t="s">
        <v>741</v>
      </c>
      <c r="E2242" s="20" t="s">
        <v>4778</v>
      </c>
      <c r="F2242" s="20" t="s">
        <v>481</v>
      </c>
      <c r="G2242" s="20">
        <v>13.83</v>
      </c>
      <c r="H2242" s="20" t="s">
        <v>1679</v>
      </c>
      <c r="I2242" s="20" t="s">
        <v>4763</v>
      </c>
      <c r="J2242" s="20" t="s">
        <v>3282</v>
      </c>
      <c r="K2242" s="20" t="s">
        <v>3282</v>
      </c>
      <c r="L2242" s="20" t="s">
        <v>462</v>
      </c>
      <c r="M2242" s="20">
        <v>4</v>
      </c>
      <c r="N2242" s="20" t="s">
        <v>1679</v>
      </c>
      <c r="P2242" s="20">
        <v>0</v>
      </c>
      <c r="Q2242" s="20" t="s">
        <v>545</v>
      </c>
      <c r="R2242" s="20" t="s">
        <v>488</v>
      </c>
      <c r="S2242" s="20" t="s">
        <v>221</v>
      </c>
      <c r="T2242" s="20" t="s">
        <v>4764</v>
      </c>
      <c r="U2242" s="20" t="s">
        <v>4765</v>
      </c>
      <c r="V2242" s="20">
        <v>10</v>
      </c>
      <c r="W2242" s="20">
        <v>307</v>
      </c>
      <c r="Y2242" s="20" t="s">
        <v>1684</v>
      </c>
      <c r="Z2242" s="20" t="s">
        <v>1685</v>
      </c>
      <c r="AA2242" s="20">
        <v>1.5</v>
      </c>
      <c r="AB2242" s="20">
        <v>21</v>
      </c>
      <c r="AC2242" s="20">
        <v>21</v>
      </c>
      <c r="AD2242" s="20">
        <v>21</v>
      </c>
      <c r="AL2242" s="20" t="s">
        <v>1686</v>
      </c>
      <c r="AT2242" s="20" t="s">
        <v>1687</v>
      </c>
      <c r="BE2242" s="20" t="s">
        <v>1749</v>
      </c>
      <c r="BL2242" s="20">
        <v>1106.4000000000001</v>
      </c>
      <c r="BM2242" s="20">
        <v>80</v>
      </c>
    </row>
    <row r="2243" spans="1:65" x14ac:dyDescent="0.25">
      <c r="A2243" s="20" t="s">
        <v>1677</v>
      </c>
      <c r="B2243" s="20" t="s">
        <v>462</v>
      </c>
      <c r="C2243" s="20" t="s">
        <v>740</v>
      </c>
      <c r="D2243" s="20" t="s">
        <v>741</v>
      </c>
      <c r="E2243" s="20" t="s">
        <v>4779</v>
      </c>
      <c r="F2243" s="20" t="s">
        <v>482</v>
      </c>
      <c r="G2243" s="20">
        <v>27.9</v>
      </c>
      <c r="H2243" s="20" t="s">
        <v>1679</v>
      </c>
      <c r="I2243" s="20" t="s">
        <v>4763</v>
      </c>
      <c r="J2243" s="20" t="s">
        <v>3282</v>
      </c>
      <c r="K2243" s="20" t="s">
        <v>3282</v>
      </c>
      <c r="L2243" s="20" t="s">
        <v>462</v>
      </c>
      <c r="M2243" s="20">
        <v>4</v>
      </c>
      <c r="N2243" s="20" t="s">
        <v>1679</v>
      </c>
      <c r="P2243" s="20">
        <v>0</v>
      </c>
      <c r="Q2243" s="20" t="s">
        <v>545</v>
      </c>
      <c r="R2243" s="20" t="s">
        <v>488</v>
      </c>
      <c r="S2243" s="20" t="s">
        <v>221</v>
      </c>
      <c r="T2243" s="20" t="s">
        <v>4764</v>
      </c>
      <c r="U2243" s="20" t="s">
        <v>4765</v>
      </c>
      <c r="V2243" s="20">
        <v>10</v>
      </c>
      <c r="W2243" s="20">
        <v>307</v>
      </c>
      <c r="Y2243" s="20" t="s">
        <v>1684</v>
      </c>
      <c r="Z2243" s="20" t="s">
        <v>1685</v>
      </c>
      <c r="AA2243" s="20">
        <v>1.5</v>
      </c>
      <c r="AB2243" s="20">
        <v>21</v>
      </c>
      <c r="AC2243" s="20">
        <v>21</v>
      </c>
      <c r="AD2243" s="20">
        <v>21</v>
      </c>
      <c r="AL2243" s="20" t="s">
        <v>1686</v>
      </c>
      <c r="AT2243" s="20" t="s">
        <v>1687</v>
      </c>
      <c r="BE2243" s="20" t="s">
        <v>1749</v>
      </c>
      <c r="BL2243" s="20">
        <v>2232</v>
      </c>
      <c r="BM2243" s="20">
        <v>80</v>
      </c>
    </row>
    <row r="2244" spans="1:65" x14ac:dyDescent="0.25">
      <c r="A2244" s="20" t="s">
        <v>1677</v>
      </c>
      <c r="B2244" s="20" t="s">
        <v>462</v>
      </c>
      <c r="C2244" s="20" t="s">
        <v>740</v>
      </c>
      <c r="D2244" s="20" t="s">
        <v>741</v>
      </c>
      <c r="E2244" s="20" t="s">
        <v>4780</v>
      </c>
      <c r="F2244" s="20" t="s">
        <v>483</v>
      </c>
      <c r="G2244" s="20">
        <v>22.29</v>
      </c>
      <c r="H2244" s="20" t="s">
        <v>1679</v>
      </c>
      <c r="I2244" s="20" t="s">
        <v>4763</v>
      </c>
      <c r="J2244" s="20" t="s">
        <v>3282</v>
      </c>
      <c r="K2244" s="20" t="s">
        <v>3282</v>
      </c>
      <c r="L2244" s="20" t="s">
        <v>462</v>
      </c>
      <c r="M2244" s="20">
        <v>4</v>
      </c>
      <c r="N2244" s="20" t="s">
        <v>1679</v>
      </c>
      <c r="P2244" s="20">
        <v>0</v>
      </c>
      <c r="Q2244" s="20" t="s">
        <v>545</v>
      </c>
      <c r="R2244" s="20" t="s">
        <v>488</v>
      </c>
      <c r="S2244" s="20" t="s">
        <v>221</v>
      </c>
      <c r="T2244" s="20" t="s">
        <v>4764</v>
      </c>
      <c r="U2244" s="20" t="s">
        <v>4765</v>
      </c>
      <c r="V2244" s="20">
        <v>10</v>
      </c>
      <c r="W2244" s="20">
        <v>307</v>
      </c>
      <c r="Y2244" s="20" t="s">
        <v>1684</v>
      </c>
      <c r="Z2244" s="20" t="s">
        <v>1685</v>
      </c>
      <c r="AA2244" s="20">
        <v>1.5</v>
      </c>
      <c r="AB2244" s="20">
        <v>21</v>
      </c>
      <c r="AC2244" s="20">
        <v>21</v>
      </c>
      <c r="AD2244" s="20">
        <v>21</v>
      </c>
      <c r="AL2244" s="20" t="s">
        <v>1686</v>
      </c>
      <c r="AT2244" s="20" t="s">
        <v>1687</v>
      </c>
      <c r="BE2244" s="20" t="s">
        <v>1749</v>
      </c>
      <c r="BL2244" s="20">
        <v>1783.2</v>
      </c>
      <c r="BM2244" s="20">
        <v>80</v>
      </c>
    </row>
    <row r="2245" spans="1:65" x14ac:dyDescent="0.25">
      <c r="A2245" s="20" t="s">
        <v>1677</v>
      </c>
      <c r="B2245" s="20" t="s">
        <v>462</v>
      </c>
      <c r="C2245" s="20" t="s">
        <v>740</v>
      </c>
      <c r="D2245" s="20" t="s">
        <v>741</v>
      </c>
      <c r="E2245" s="20" t="s">
        <v>4781</v>
      </c>
      <c r="F2245" s="20" t="s">
        <v>484</v>
      </c>
      <c r="G2245" s="20">
        <v>1.39</v>
      </c>
      <c r="H2245" s="20" t="s">
        <v>1679</v>
      </c>
      <c r="I2245" s="20" t="s">
        <v>4763</v>
      </c>
      <c r="J2245" s="20" t="s">
        <v>3282</v>
      </c>
      <c r="K2245" s="20" t="s">
        <v>3282</v>
      </c>
      <c r="L2245" s="20" t="s">
        <v>462</v>
      </c>
      <c r="M2245" s="20">
        <v>4</v>
      </c>
      <c r="N2245" s="20" t="s">
        <v>1679</v>
      </c>
      <c r="P2245" s="20">
        <v>0</v>
      </c>
      <c r="Q2245" s="20" t="s">
        <v>545</v>
      </c>
      <c r="R2245" s="20" t="s">
        <v>488</v>
      </c>
      <c r="S2245" s="20" t="s">
        <v>221</v>
      </c>
      <c r="T2245" s="20" t="s">
        <v>4764</v>
      </c>
      <c r="U2245" s="20" t="s">
        <v>4765</v>
      </c>
      <c r="V2245" s="20">
        <v>10</v>
      </c>
      <c r="W2245" s="20">
        <v>307</v>
      </c>
      <c r="Y2245" s="20" t="s">
        <v>1684</v>
      </c>
      <c r="Z2245" s="20" t="s">
        <v>1685</v>
      </c>
      <c r="AA2245" s="20">
        <v>1.5</v>
      </c>
      <c r="AB2245" s="20">
        <v>21</v>
      </c>
      <c r="AC2245" s="20">
        <v>21</v>
      </c>
      <c r="AD2245" s="20">
        <v>21</v>
      </c>
      <c r="AL2245" s="20" t="s">
        <v>1686</v>
      </c>
      <c r="AT2245" s="20" t="s">
        <v>1687</v>
      </c>
      <c r="BE2245" s="20" t="s">
        <v>1749</v>
      </c>
      <c r="BL2245" s="20">
        <v>111.2</v>
      </c>
      <c r="BM2245" s="20">
        <v>80</v>
      </c>
    </row>
    <row r="2246" spans="1:65" x14ac:dyDescent="0.25">
      <c r="A2246" s="20" t="s">
        <v>1677</v>
      </c>
      <c r="B2246" s="20" t="s">
        <v>462</v>
      </c>
      <c r="C2246" s="20" t="s">
        <v>740</v>
      </c>
      <c r="D2246" s="20" t="s">
        <v>741</v>
      </c>
      <c r="E2246" s="20" t="s">
        <v>4782</v>
      </c>
      <c r="F2246" s="20" t="s">
        <v>485</v>
      </c>
      <c r="G2246" s="20">
        <v>11.98</v>
      </c>
      <c r="H2246" s="20" t="s">
        <v>1679</v>
      </c>
      <c r="I2246" s="20" t="s">
        <v>4763</v>
      </c>
      <c r="J2246" s="20" t="s">
        <v>3282</v>
      </c>
      <c r="K2246" s="20" t="s">
        <v>3282</v>
      </c>
      <c r="L2246" s="20" t="s">
        <v>462</v>
      </c>
      <c r="M2246" s="20">
        <v>4</v>
      </c>
      <c r="N2246" s="20" t="s">
        <v>1679</v>
      </c>
      <c r="P2246" s="20">
        <v>0</v>
      </c>
      <c r="Q2246" s="20" t="s">
        <v>545</v>
      </c>
      <c r="R2246" s="20" t="s">
        <v>488</v>
      </c>
      <c r="S2246" s="20" t="s">
        <v>221</v>
      </c>
      <c r="T2246" s="20" t="s">
        <v>4764</v>
      </c>
      <c r="U2246" s="20" t="s">
        <v>4765</v>
      </c>
      <c r="V2246" s="20">
        <v>10</v>
      </c>
      <c r="W2246" s="20">
        <v>307</v>
      </c>
      <c r="Y2246" s="20" t="s">
        <v>1684</v>
      </c>
      <c r="Z2246" s="20" t="s">
        <v>1685</v>
      </c>
      <c r="AA2246" s="20">
        <v>1.5</v>
      </c>
      <c r="AB2246" s="20">
        <v>21</v>
      </c>
      <c r="AC2246" s="20">
        <v>21</v>
      </c>
      <c r="AD2246" s="20">
        <v>21</v>
      </c>
      <c r="AL2246" s="20" t="s">
        <v>1686</v>
      </c>
      <c r="AT2246" s="20" t="s">
        <v>1687</v>
      </c>
      <c r="BE2246" s="20" t="s">
        <v>1749</v>
      </c>
      <c r="BL2246" s="20">
        <v>958.4</v>
      </c>
      <c r="BM2246" s="20">
        <v>80</v>
      </c>
    </row>
    <row r="2247" spans="1:65" x14ac:dyDescent="0.25">
      <c r="A2247" s="20" t="s">
        <v>1677</v>
      </c>
      <c r="B2247" s="20" t="s">
        <v>462</v>
      </c>
      <c r="C2247" s="20" t="s">
        <v>740</v>
      </c>
      <c r="D2247" s="20" t="s">
        <v>741</v>
      </c>
      <c r="E2247" s="20" t="s">
        <v>4783</v>
      </c>
      <c r="F2247" s="20" t="s">
        <v>486</v>
      </c>
      <c r="G2247" s="20">
        <v>14.19</v>
      </c>
      <c r="H2247" s="20" t="s">
        <v>1679</v>
      </c>
      <c r="I2247" s="20" t="s">
        <v>4763</v>
      </c>
      <c r="J2247" s="20" t="s">
        <v>3282</v>
      </c>
      <c r="K2247" s="20" t="s">
        <v>3282</v>
      </c>
      <c r="L2247" s="20" t="s">
        <v>462</v>
      </c>
      <c r="M2247" s="20">
        <v>4</v>
      </c>
      <c r="N2247" s="20" t="s">
        <v>1679</v>
      </c>
      <c r="P2247" s="20">
        <v>0</v>
      </c>
      <c r="Q2247" s="20" t="s">
        <v>545</v>
      </c>
      <c r="R2247" s="20" t="s">
        <v>488</v>
      </c>
      <c r="S2247" s="20" t="s">
        <v>221</v>
      </c>
      <c r="T2247" s="20" t="s">
        <v>4764</v>
      </c>
      <c r="U2247" s="20" t="s">
        <v>4765</v>
      </c>
      <c r="V2247" s="20">
        <v>10</v>
      </c>
      <c r="W2247" s="20">
        <v>307</v>
      </c>
      <c r="Y2247" s="20" t="s">
        <v>1684</v>
      </c>
      <c r="Z2247" s="20" t="s">
        <v>1685</v>
      </c>
      <c r="AA2247" s="20">
        <v>1.5</v>
      </c>
      <c r="AB2247" s="20">
        <v>21</v>
      </c>
      <c r="AC2247" s="20">
        <v>21</v>
      </c>
      <c r="AD2247" s="20">
        <v>21</v>
      </c>
      <c r="AL2247" s="20" t="s">
        <v>1686</v>
      </c>
      <c r="AT2247" s="20" t="s">
        <v>1687</v>
      </c>
      <c r="BE2247" s="20" t="s">
        <v>1749</v>
      </c>
      <c r="BL2247" s="20">
        <v>1135.2</v>
      </c>
      <c r="BM2247" s="20">
        <v>80</v>
      </c>
    </row>
    <row r="2248" spans="1:65" x14ac:dyDescent="0.25">
      <c r="A2248" s="20" t="s">
        <v>1677</v>
      </c>
      <c r="B2248" s="20" t="s">
        <v>462</v>
      </c>
      <c r="C2248" s="20" t="s">
        <v>740</v>
      </c>
      <c r="D2248" s="20" t="s">
        <v>741</v>
      </c>
      <c r="E2248" s="20" t="s">
        <v>4784</v>
      </c>
      <c r="F2248" s="20" t="s">
        <v>489</v>
      </c>
      <c r="G2248" s="20">
        <v>26.9</v>
      </c>
      <c r="H2248" s="20" t="s">
        <v>1679</v>
      </c>
      <c r="I2248" s="20" t="s">
        <v>4763</v>
      </c>
      <c r="J2248" s="20" t="s">
        <v>3282</v>
      </c>
      <c r="K2248" s="20" t="s">
        <v>3282</v>
      </c>
      <c r="L2248" s="20" t="s">
        <v>462</v>
      </c>
      <c r="M2248" s="20">
        <v>4</v>
      </c>
      <c r="N2248" s="20" t="s">
        <v>1679</v>
      </c>
      <c r="P2248" s="20">
        <v>0</v>
      </c>
      <c r="Q2248" s="20" t="s">
        <v>545</v>
      </c>
      <c r="R2248" s="20" t="s">
        <v>488</v>
      </c>
      <c r="S2248" s="20" t="s">
        <v>221</v>
      </c>
      <c r="T2248" s="20" t="s">
        <v>4764</v>
      </c>
      <c r="U2248" s="20" t="s">
        <v>4765</v>
      </c>
      <c r="V2248" s="20">
        <v>10</v>
      </c>
      <c r="W2248" s="20">
        <v>307</v>
      </c>
      <c r="Y2248" s="20" t="s">
        <v>1684</v>
      </c>
      <c r="Z2248" s="20" t="s">
        <v>1685</v>
      </c>
      <c r="AA2248" s="20">
        <v>1.5</v>
      </c>
      <c r="AB2248" s="20">
        <v>21</v>
      </c>
      <c r="AC2248" s="20">
        <v>21</v>
      </c>
      <c r="AD2248" s="20">
        <v>21</v>
      </c>
      <c r="AL2248" s="20" t="s">
        <v>1686</v>
      </c>
      <c r="AT2248" s="20" t="s">
        <v>1687</v>
      </c>
      <c r="BE2248" s="20" t="s">
        <v>1749</v>
      </c>
      <c r="BL2248" s="20">
        <v>2152</v>
      </c>
      <c r="BM2248" s="20">
        <v>80</v>
      </c>
    </row>
    <row r="2249" spans="1:65" x14ac:dyDescent="0.25">
      <c r="A2249" s="20" t="s">
        <v>1677</v>
      </c>
      <c r="B2249" s="20" t="s">
        <v>462</v>
      </c>
      <c r="C2249" s="20" t="s">
        <v>740</v>
      </c>
      <c r="D2249" s="20" t="s">
        <v>741</v>
      </c>
      <c r="E2249" s="20" t="s">
        <v>4785</v>
      </c>
      <c r="F2249" s="20" t="s">
        <v>490</v>
      </c>
      <c r="G2249" s="20">
        <v>18.46</v>
      </c>
      <c r="H2249" s="20" t="s">
        <v>1679</v>
      </c>
      <c r="I2249" s="20" t="s">
        <v>4763</v>
      </c>
      <c r="J2249" s="20" t="s">
        <v>3282</v>
      </c>
      <c r="K2249" s="20" t="s">
        <v>3282</v>
      </c>
      <c r="L2249" s="20" t="s">
        <v>462</v>
      </c>
      <c r="M2249" s="20">
        <v>4</v>
      </c>
      <c r="N2249" s="20" t="s">
        <v>1679</v>
      </c>
      <c r="P2249" s="20">
        <v>0</v>
      </c>
      <c r="Q2249" s="20" t="s">
        <v>545</v>
      </c>
      <c r="R2249" s="20" t="s">
        <v>488</v>
      </c>
      <c r="S2249" s="20" t="s">
        <v>221</v>
      </c>
      <c r="T2249" s="20" t="s">
        <v>4764</v>
      </c>
      <c r="U2249" s="20" t="s">
        <v>4765</v>
      </c>
      <c r="V2249" s="20">
        <v>10</v>
      </c>
      <c r="W2249" s="20">
        <v>307</v>
      </c>
      <c r="Y2249" s="20" t="s">
        <v>1684</v>
      </c>
      <c r="Z2249" s="20" t="s">
        <v>1685</v>
      </c>
      <c r="AA2249" s="20">
        <v>1.5</v>
      </c>
      <c r="AB2249" s="20">
        <v>21</v>
      </c>
      <c r="AC2249" s="20">
        <v>21</v>
      </c>
      <c r="AD2249" s="20">
        <v>21</v>
      </c>
      <c r="AL2249" s="20" t="s">
        <v>1686</v>
      </c>
      <c r="AT2249" s="20" t="s">
        <v>1687</v>
      </c>
      <c r="BE2249" s="20" t="s">
        <v>1749</v>
      </c>
      <c r="BL2249" s="20">
        <v>1476.8</v>
      </c>
      <c r="BM2249" s="20">
        <v>80</v>
      </c>
    </row>
    <row r="2250" spans="1:65" x14ac:dyDescent="0.25">
      <c r="A2250" s="20" t="s">
        <v>1677</v>
      </c>
      <c r="B2250" s="20" t="s">
        <v>462</v>
      </c>
      <c r="C2250" s="20" t="s">
        <v>740</v>
      </c>
      <c r="D2250" s="20" t="s">
        <v>741</v>
      </c>
      <c r="E2250" s="20" t="s">
        <v>4786</v>
      </c>
      <c r="F2250" s="20" t="s">
        <v>491</v>
      </c>
      <c r="G2250" s="20">
        <v>8.3800000000000008</v>
      </c>
      <c r="H2250" s="20" t="s">
        <v>1679</v>
      </c>
      <c r="I2250" s="20" t="s">
        <v>4763</v>
      </c>
      <c r="J2250" s="20" t="s">
        <v>3282</v>
      </c>
      <c r="K2250" s="20" t="s">
        <v>3282</v>
      </c>
      <c r="L2250" s="20" t="s">
        <v>462</v>
      </c>
      <c r="M2250" s="20">
        <v>4</v>
      </c>
      <c r="N2250" s="20" t="s">
        <v>1679</v>
      </c>
      <c r="P2250" s="20">
        <v>0</v>
      </c>
      <c r="Q2250" s="20" t="s">
        <v>545</v>
      </c>
      <c r="R2250" s="20" t="s">
        <v>488</v>
      </c>
      <c r="S2250" s="20" t="s">
        <v>221</v>
      </c>
      <c r="T2250" s="20" t="s">
        <v>4764</v>
      </c>
      <c r="U2250" s="20" t="s">
        <v>4765</v>
      </c>
      <c r="V2250" s="20">
        <v>10</v>
      </c>
      <c r="W2250" s="20">
        <v>307</v>
      </c>
      <c r="Y2250" s="20" t="s">
        <v>1684</v>
      </c>
      <c r="Z2250" s="20" t="s">
        <v>1685</v>
      </c>
      <c r="AA2250" s="20">
        <v>1.5</v>
      </c>
      <c r="AB2250" s="20">
        <v>21</v>
      </c>
      <c r="AC2250" s="20">
        <v>21</v>
      </c>
      <c r="AD2250" s="20">
        <v>21</v>
      </c>
      <c r="AL2250" s="20" t="s">
        <v>1686</v>
      </c>
      <c r="AT2250" s="20" t="s">
        <v>1687</v>
      </c>
      <c r="BE2250" s="20" t="s">
        <v>1749</v>
      </c>
      <c r="BL2250" s="20">
        <v>670.4</v>
      </c>
      <c r="BM2250" s="20">
        <v>80</v>
      </c>
    </row>
    <row r="2251" spans="1:65" x14ac:dyDescent="0.25">
      <c r="A2251" s="20" t="s">
        <v>1677</v>
      </c>
      <c r="B2251" s="20" t="s">
        <v>462</v>
      </c>
      <c r="C2251" s="20" t="s">
        <v>740</v>
      </c>
      <c r="D2251" s="20" t="s">
        <v>741</v>
      </c>
      <c r="E2251" s="20" t="s">
        <v>4787</v>
      </c>
      <c r="F2251" s="20" t="s">
        <v>492</v>
      </c>
      <c r="G2251" s="20">
        <v>6.82</v>
      </c>
      <c r="H2251" s="20" t="s">
        <v>1679</v>
      </c>
      <c r="I2251" s="20" t="s">
        <v>4763</v>
      </c>
      <c r="J2251" s="20" t="s">
        <v>3282</v>
      </c>
      <c r="K2251" s="20" t="s">
        <v>3282</v>
      </c>
      <c r="L2251" s="20" t="s">
        <v>462</v>
      </c>
      <c r="M2251" s="20">
        <v>4</v>
      </c>
      <c r="N2251" s="20" t="s">
        <v>1679</v>
      </c>
      <c r="P2251" s="20">
        <v>0</v>
      </c>
      <c r="Q2251" s="20" t="s">
        <v>545</v>
      </c>
      <c r="R2251" s="20" t="s">
        <v>488</v>
      </c>
      <c r="S2251" s="20" t="s">
        <v>221</v>
      </c>
      <c r="T2251" s="20" t="s">
        <v>4764</v>
      </c>
      <c r="U2251" s="20" t="s">
        <v>4765</v>
      </c>
      <c r="V2251" s="20">
        <v>10</v>
      </c>
      <c r="W2251" s="20">
        <v>307</v>
      </c>
      <c r="Y2251" s="20" t="s">
        <v>1684</v>
      </c>
      <c r="Z2251" s="20" t="s">
        <v>1685</v>
      </c>
      <c r="AA2251" s="20">
        <v>1.5</v>
      </c>
      <c r="AB2251" s="20">
        <v>21</v>
      </c>
      <c r="AC2251" s="20">
        <v>21</v>
      </c>
      <c r="AD2251" s="20">
        <v>21</v>
      </c>
      <c r="AL2251" s="20" t="s">
        <v>1686</v>
      </c>
      <c r="AT2251" s="20" t="s">
        <v>1687</v>
      </c>
      <c r="BE2251" s="20" t="s">
        <v>1749</v>
      </c>
      <c r="BL2251" s="20">
        <v>545.6</v>
      </c>
      <c r="BM2251" s="20">
        <v>80</v>
      </c>
    </row>
    <row r="2252" spans="1:65" x14ac:dyDescent="0.25">
      <c r="A2252" s="20" t="s">
        <v>1677</v>
      </c>
      <c r="B2252" s="20" t="s">
        <v>462</v>
      </c>
      <c r="C2252" s="20" t="s">
        <v>740</v>
      </c>
      <c r="D2252" s="20" t="s">
        <v>741</v>
      </c>
      <c r="E2252" s="20" t="s">
        <v>4788</v>
      </c>
      <c r="F2252" s="20" t="s">
        <v>493</v>
      </c>
      <c r="G2252" s="20">
        <v>2.2200000000000002</v>
      </c>
      <c r="H2252" s="20" t="s">
        <v>1679</v>
      </c>
      <c r="I2252" s="20" t="s">
        <v>4763</v>
      </c>
      <c r="J2252" s="20" t="s">
        <v>3282</v>
      </c>
      <c r="K2252" s="20" t="s">
        <v>3282</v>
      </c>
      <c r="L2252" s="20" t="s">
        <v>462</v>
      </c>
      <c r="M2252" s="20">
        <v>4</v>
      </c>
      <c r="N2252" s="20" t="s">
        <v>1679</v>
      </c>
      <c r="P2252" s="20">
        <v>0</v>
      </c>
      <c r="Q2252" s="20" t="s">
        <v>545</v>
      </c>
      <c r="R2252" s="20" t="s">
        <v>488</v>
      </c>
      <c r="S2252" s="20" t="s">
        <v>221</v>
      </c>
      <c r="T2252" s="20" t="s">
        <v>4764</v>
      </c>
      <c r="U2252" s="20" t="s">
        <v>4765</v>
      </c>
      <c r="V2252" s="20">
        <v>10</v>
      </c>
      <c r="W2252" s="20">
        <v>307</v>
      </c>
      <c r="Y2252" s="20" t="s">
        <v>1684</v>
      </c>
      <c r="Z2252" s="20" t="s">
        <v>1685</v>
      </c>
      <c r="AA2252" s="20">
        <v>1.5</v>
      </c>
      <c r="AB2252" s="20">
        <v>21</v>
      </c>
      <c r="AC2252" s="20">
        <v>21</v>
      </c>
      <c r="AD2252" s="20">
        <v>21</v>
      </c>
      <c r="AL2252" s="20" t="s">
        <v>1686</v>
      </c>
      <c r="AT2252" s="20" t="s">
        <v>1687</v>
      </c>
      <c r="BE2252" s="20" t="s">
        <v>1749</v>
      </c>
      <c r="BL2252" s="20">
        <v>177.6</v>
      </c>
      <c r="BM2252" s="20">
        <v>80</v>
      </c>
    </row>
    <row r="2253" spans="1:65" x14ac:dyDescent="0.25">
      <c r="A2253" s="20" t="s">
        <v>1677</v>
      </c>
      <c r="B2253" s="20" t="s">
        <v>462</v>
      </c>
      <c r="C2253" s="20" t="s">
        <v>740</v>
      </c>
      <c r="D2253" s="20" t="s">
        <v>741</v>
      </c>
      <c r="E2253" s="20" t="s">
        <v>4789</v>
      </c>
      <c r="F2253" s="20" t="s">
        <v>494</v>
      </c>
      <c r="G2253" s="20">
        <v>18.64</v>
      </c>
      <c r="H2253" s="20" t="s">
        <v>1679</v>
      </c>
      <c r="I2253" s="20" t="s">
        <v>4763</v>
      </c>
      <c r="J2253" s="20" t="s">
        <v>3282</v>
      </c>
      <c r="K2253" s="20" t="s">
        <v>3282</v>
      </c>
      <c r="L2253" s="20" t="s">
        <v>462</v>
      </c>
      <c r="M2253" s="20">
        <v>4</v>
      </c>
      <c r="N2253" s="20" t="s">
        <v>1679</v>
      </c>
      <c r="P2253" s="20">
        <v>0</v>
      </c>
      <c r="Q2253" s="20" t="s">
        <v>545</v>
      </c>
      <c r="R2253" s="20" t="s">
        <v>488</v>
      </c>
      <c r="S2253" s="20" t="s">
        <v>221</v>
      </c>
      <c r="T2253" s="20" t="s">
        <v>4764</v>
      </c>
      <c r="U2253" s="20" t="s">
        <v>4765</v>
      </c>
      <c r="V2253" s="20">
        <v>10</v>
      </c>
      <c r="W2253" s="20">
        <v>307</v>
      </c>
      <c r="Y2253" s="20" t="s">
        <v>1684</v>
      </c>
      <c r="Z2253" s="20" t="s">
        <v>1685</v>
      </c>
      <c r="AA2253" s="20">
        <v>1.5</v>
      </c>
      <c r="AB2253" s="20">
        <v>21</v>
      </c>
      <c r="AC2253" s="20">
        <v>21</v>
      </c>
      <c r="AD2253" s="20">
        <v>21</v>
      </c>
      <c r="AL2253" s="20" t="s">
        <v>1686</v>
      </c>
      <c r="AT2253" s="20" t="s">
        <v>1687</v>
      </c>
      <c r="BE2253" s="20" t="s">
        <v>1749</v>
      </c>
      <c r="BL2253" s="20">
        <v>1491.2</v>
      </c>
      <c r="BM2253" s="20">
        <v>80</v>
      </c>
    </row>
    <row r="2254" spans="1:65" x14ac:dyDescent="0.25">
      <c r="A2254" s="20" t="s">
        <v>1677</v>
      </c>
      <c r="B2254" s="20" t="s">
        <v>462</v>
      </c>
      <c r="C2254" s="20" t="s">
        <v>740</v>
      </c>
      <c r="D2254" s="20" t="s">
        <v>741</v>
      </c>
      <c r="E2254" s="20" t="s">
        <v>4790</v>
      </c>
      <c r="F2254" s="20" t="s">
        <v>497</v>
      </c>
      <c r="G2254" s="20">
        <v>20.34</v>
      </c>
      <c r="H2254" s="20" t="s">
        <v>1679</v>
      </c>
      <c r="I2254" s="20" t="s">
        <v>4763</v>
      </c>
      <c r="J2254" s="20" t="s">
        <v>3282</v>
      </c>
      <c r="K2254" s="20" t="s">
        <v>3282</v>
      </c>
      <c r="L2254" s="20" t="s">
        <v>462</v>
      </c>
      <c r="M2254" s="20">
        <v>4</v>
      </c>
      <c r="N2254" s="20" t="s">
        <v>1679</v>
      </c>
      <c r="P2254" s="20">
        <v>0</v>
      </c>
      <c r="Q2254" s="20" t="s">
        <v>545</v>
      </c>
      <c r="R2254" s="20" t="s">
        <v>488</v>
      </c>
      <c r="S2254" s="20" t="s">
        <v>221</v>
      </c>
      <c r="T2254" s="20" t="s">
        <v>4764</v>
      </c>
      <c r="U2254" s="20" t="s">
        <v>4765</v>
      </c>
      <c r="V2254" s="20">
        <v>10</v>
      </c>
      <c r="W2254" s="20">
        <v>307</v>
      </c>
      <c r="Y2254" s="20" t="s">
        <v>1684</v>
      </c>
      <c r="Z2254" s="20" t="s">
        <v>1685</v>
      </c>
      <c r="AA2254" s="20">
        <v>1.5</v>
      </c>
      <c r="AB2254" s="20">
        <v>21</v>
      </c>
      <c r="AC2254" s="20">
        <v>21</v>
      </c>
      <c r="AD2254" s="20">
        <v>21</v>
      </c>
      <c r="AL2254" s="20" t="s">
        <v>1686</v>
      </c>
      <c r="AT2254" s="20" t="s">
        <v>1687</v>
      </c>
      <c r="BE2254" s="20" t="s">
        <v>1749</v>
      </c>
      <c r="BK2254" s="20" t="s">
        <v>1671</v>
      </c>
      <c r="BL2254" s="20">
        <v>1627.2</v>
      </c>
      <c r="BM2254" s="20">
        <v>80</v>
      </c>
    </row>
    <row r="2255" spans="1:65" x14ac:dyDescent="0.25">
      <c r="A2255" s="20" t="s">
        <v>1677</v>
      </c>
      <c r="B2255" s="20" t="s">
        <v>462</v>
      </c>
      <c r="C2255" s="20" t="s">
        <v>740</v>
      </c>
      <c r="D2255" s="20" t="s">
        <v>741</v>
      </c>
      <c r="E2255" s="20" t="s">
        <v>4791</v>
      </c>
      <c r="F2255" s="20" t="s">
        <v>519</v>
      </c>
      <c r="G2255" s="20">
        <v>3.31</v>
      </c>
      <c r="H2255" s="20" t="s">
        <v>1679</v>
      </c>
      <c r="I2255" s="20" t="s">
        <v>4763</v>
      </c>
      <c r="J2255" s="20" t="s">
        <v>3282</v>
      </c>
      <c r="K2255" s="20" t="s">
        <v>3282</v>
      </c>
      <c r="L2255" s="20" t="s">
        <v>462</v>
      </c>
      <c r="M2255" s="20">
        <v>4</v>
      </c>
      <c r="N2255" s="20" t="s">
        <v>1679</v>
      </c>
      <c r="P2255" s="20">
        <v>0</v>
      </c>
      <c r="Q2255" s="20" t="s">
        <v>545</v>
      </c>
      <c r="R2255" s="20" t="s">
        <v>488</v>
      </c>
      <c r="S2255" s="20" t="s">
        <v>221</v>
      </c>
      <c r="T2255" s="20" t="s">
        <v>4764</v>
      </c>
      <c r="U2255" s="20" t="s">
        <v>4765</v>
      </c>
      <c r="V2255" s="20">
        <v>10</v>
      </c>
      <c r="W2255" s="20">
        <v>307</v>
      </c>
      <c r="Y2255" s="20" t="s">
        <v>1684</v>
      </c>
      <c r="Z2255" s="20" t="s">
        <v>1685</v>
      </c>
      <c r="AA2255" s="20">
        <v>1.5</v>
      </c>
      <c r="AB2255" s="20">
        <v>21</v>
      </c>
      <c r="AC2255" s="20">
        <v>21</v>
      </c>
      <c r="AD2255" s="20">
        <v>21</v>
      </c>
      <c r="AL2255" s="20" t="s">
        <v>1686</v>
      </c>
      <c r="AT2255" s="20" t="s">
        <v>1687</v>
      </c>
      <c r="BE2255" s="20" t="s">
        <v>1749</v>
      </c>
      <c r="BK2255" s="20" t="s">
        <v>1671</v>
      </c>
      <c r="BL2255" s="20">
        <v>264.8</v>
      </c>
      <c r="BM2255" s="20">
        <v>80</v>
      </c>
    </row>
    <row r="2256" spans="1:65" x14ac:dyDescent="0.25">
      <c r="A2256" s="20" t="s">
        <v>1677</v>
      </c>
      <c r="B2256" s="20" t="s">
        <v>462</v>
      </c>
      <c r="C2256" s="20" t="s">
        <v>740</v>
      </c>
      <c r="D2256" s="20" t="s">
        <v>741</v>
      </c>
      <c r="E2256" s="20" t="s">
        <v>4792</v>
      </c>
      <c r="F2256" s="20" t="s">
        <v>520</v>
      </c>
      <c r="G2256" s="20">
        <v>11.28</v>
      </c>
      <c r="H2256" s="20" t="s">
        <v>1679</v>
      </c>
      <c r="I2256" s="20" t="s">
        <v>4763</v>
      </c>
      <c r="J2256" s="20" t="s">
        <v>3282</v>
      </c>
      <c r="K2256" s="20" t="s">
        <v>3282</v>
      </c>
      <c r="L2256" s="20" t="s">
        <v>462</v>
      </c>
      <c r="M2256" s="20">
        <v>4</v>
      </c>
      <c r="N2256" s="20" t="s">
        <v>1679</v>
      </c>
      <c r="P2256" s="20">
        <v>0</v>
      </c>
      <c r="Q2256" s="20" t="s">
        <v>545</v>
      </c>
      <c r="R2256" s="20" t="s">
        <v>488</v>
      </c>
      <c r="S2256" s="20" t="s">
        <v>221</v>
      </c>
      <c r="T2256" s="20" t="s">
        <v>4764</v>
      </c>
      <c r="U2256" s="20" t="s">
        <v>4765</v>
      </c>
      <c r="V2256" s="20">
        <v>10</v>
      </c>
      <c r="W2256" s="20">
        <v>307</v>
      </c>
      <c r="Y2256" s="20" t="s">
        <v>1684</v>
      </c>
      <c r="Z2256" s="20" t="s">
        <v>1685</v>
      </c>
      <c r="AA2256" s="20">
        <v>1.5</v>
      </c>
      <c r="AB2256" s="20">
        <v>21</v>
      </c>
      <c r="AC2256" s="20">
        <v>21</v>
      </c>
      <c r="AD2256" s="20">
        <v>21</v>
      </c>
      <c r="AL2256" s="20" t="s">
        <v>1686</v>
      </c>
      <c r="AT2256" s="20" t="s">
        <v>1687</v>
      </c>
      <c r="BE2256" s="20" t="s">
        <v>1749</v>
      </c>
      <c r="BK2256" s="20" t="s">
        <v>1671</v>
      </c>
      <c r="BL2256" s="20">
        <v>902.4</v>
      </c>
      <c r="BM2256" s="20">
        <v>80</v>
      </c>
    </row>
    <row r="2257" spans="1:65" x14ac:dyDescent="0.25">
      <c r="A2257" s="20" t="s">
        <v>1677</v>
      </c>
      <c r="B2257" s="20" t="s">
        <v>462</v>
      </c>
      <c r="C2257" s="20" t="s">
        <v>740</v>
      </c>
      <c r="D2257" s="20" t="s">
        <v>741</v>
      </c>
      <c r="E2257" s="20" t="s">
        <v>4793</v>
      </c>
      <c r="F2257" s="20" t="s">
        <v>521</v>
      </c>
      <c r="G2257" s="20">
        <v>6.45</v>
      </c>
      <c r="H2257" s="20" t="s">
        <v>1679</v>
      </c>
      <c r="I2257" s="20" t="s">
        <v>4763</v>
      </c>
      <c r="J2257" s="20" t="s">
        <v>3282</v>
      </c>
      <c r="K2257" s="20" t="s">
        <v>3282</v>
      </c>
      <c r="L2257" s="20" t="s">
        <v>462</v>
      </c>
      <c r="M2257" s="20">
        <v>4</v>
      </c>
      <c r="N2257" s="20" t="s">
        <v>1679</v>
      </c>
      <c r="P2257" s="20">
        <v>0</v>
      </c>
      <c r="Q2257" s="20" t="s">
        <v>545</v>
      </c>
      <c r="R2257" s="20" t="s">
        <v>488</v>
      </c>
      <c r="S2257" s="20" t="s">
        <v>221</v>
      </c>
      <c r="T2257" s="20" t="s">
        <v>4764</v>
      </c>
      <c r="U2257" s="20" t="s">
        <v>4765</v>
      </c>
      <c r="V2257" s="20">
        <v>10</v>
      </c>
      <c r="W2257" s="20">
        <v>307</v>
      </c>
      <c r="Y2257" s="20" t="s">
        <v>1684</v>
      </c>
      <c r="Z2257" s="20" t="s">
        <v>1685</v>
      </c>
      <c r="AA2257" s="20">
        <v>1.5</v>
      </c>
      <c r="AB2257" s="20">
        <v>21</v>
      </c>
      <c r="AC2257" s="20">
        <v>21</v>
      </c>
      <c r="AD2257" s="20">
        <v>21</v>
      </c>
      <c r="AL2257" s="20" t="s">
        <v>1686</v>
      </c>
      <c r="AT2257" s="20" t="s">
        <v>1687</v>
      </c>
      <c r="BE2257" s="20" t="s">
        <v>1749</v>
      </c>
      <c r="BK2257" s="20" t="s">
        <v>1671</v>
      </c>
      <c r="BL2257" s="20">
        <v>516</v>
      </c>
      <c r="BM2257" s="20">
        <v>80</v>
      </c>
    </row>
    <row r="2258" spans="1:65" x14ac:dyDescent="0.25">
      <c r="A2258" s="20" t="s">
        <v>1677</v>
      </c>
      <c r="B2258" s="20" t="s">
        <v>462</v>
      </c>
      <c r="C2258" s="20" t="s">
        <v>740</v>
      </c>
      <c r="D2258" s="20" t="s">
        <v>741</v>
      </c>
      <c r="E2258" s="20" t="s">
        <v>4794</v>
      </c>
      <c r="F2258" s="20" t="s">
        <v>522</v>
      </c>
      <c r="G2258" s="20">
        <v>16</v>
      </c>
      <c r="H2258" s="20" t="s">
        <v>1679</v>
      </c>
      <c r="I2258" s="20" t="s">
        <v>4763</v>
      </c>
      <c r="J2258" s="20" t="s">
        <v>3282</v>
      </c>
      <c r="K2258" s="20" t="s">
        <v>3282</v>
      </c>
      <c r="L2258" s="20" t="s">
        <v>462</v>
      </c>
      <c r="M2258" s="20">
        <v>4</v>
      </c>
      <c r="N2258" s="20" t="s">
        <v>1679</v>
      </c>
      <c r="P2258" s="20">
        <v>0</v>
      </c>
      <c r="Q2258" s="20" t="s">
        <v>545</v>
      </c>
      <c r="R2258" s="20" t="s">
        <v>488</v>
      </c>
      <c r="S2258" s="20" t="s">
        <v>221</v>
      </c>
      <c r="T2258" s="20" t="s">
        <v>4764</v>
      </c>
      <c r="U2258" s="20" t="s">
        <v>4765</v>
      </c>
      <c r="V2258" s="20">
        <v>10</v>
      </c>
      <c r="W2258" s="20">
        <v>307</v>
      </c>
      <c r="Y2258" s="20" t="s">
        <v>1684</v>
      </c>
      <c r="Z2258" s="20" t="s">
        <v>1685</v>
      </c>
      <c r="AA2258" s="20">
        <v>1.5</v>
      </c>
      <c r="AB2258" s="20">
        <v>21</v>
      </c>
      <c r="AC2258" s="20">
        <v>21</v>
      </c>
      <c r="AD2258" s="20">
        <v>21</v>
      </c>
      <c r="AL2258" s="20" t="s">
        <v>1686</v>
      </c>
      <c r="AT2258" s="20" t="s">
        <v>1687</v>
      </c>
      <c r="BE2258" s="20" t="s">
        <v>1749</v>
      </c>
      <c r="BK2258" s="20" t="s">
        <v>1671</v>
      </c>
      <c r="BL2258" s="20">
        <v>1280</v>
      </c>
      <c r="BM2258" s="20">
        <v>80</v>
      </c>
    </row>
    <row r="2259" spans="1:65" x14ac:dyDescent="0.25">
      <c r="A2259" s="20" t="s">
        <v>1677</v>
      </c>
      <c r="B2259" s="20" t="s">
        <v>462</v>
      </c>
      <c r="C2259" s="20" t="s">
        <v>740</v>
      </c>
      <c r="D2259" s="20" t="s">
        <v>741</v>
      </c>
      <c r="E2259" s="20" t="s">
        <v>4795</v>
      </c>
      <c r="F2259" s="20" t="s">
        <v>523</v>
      </c>
      <c r="G2259" s="20">
        <v>4.46</v>
      </c>
      <c r="H2259" s="20" t="s">
        <v>1679</v>
      </c>
      <c r="I2259" s="20" t="s">
        <v>4763</v>
      </c>
      <c r="J2259" s="20" t="s">
        <v>3282</v>
      </c>
      <c r="K2259" s="20" t="s">
        <v>3282</v>
      </c>
      <c r="L2259" s="20" t="s">
        <v>462</v>
      </c>
      <c r="M2259" s="20">
        <v>4</v>
      </c>
      <c r="N2259" s="20" t="s">
        <v>1679</v>
      </c>
      <c r="P2259" s="20">
        <v>0</v>
      </c>
      <c r="Q2259" s="20" t="s">
        <v>545</v>
      </c>
      <c r="R2259" s="20" t="s">
        <v>488</v>
      </c>
      <c r="S2259" s="20" t="s">
        <v>221</v>
      </c>
      <c r="T2259" s="20" t="s">
        <v>4764</v>
      </c>
      <c r="U2259" s="20" t="s">
        <v>4765</v>
      </c>
      <c r="V2259" s="20">
        <v>10</v>
      </c>
      <c r="W2259" s="20">
        <v>307</v>
      </c>
      <c r="Y2259" s="20" t="s">
        <v>1684</v>
      </c>
      <c r="Z2259" s="20" t="s">
        <v>1685</v>
      </c>
      <c r="AA2259" s="20">
        <v>1.5</v>
      </c>
      <c r="AB2259" s="20">
        <v>21</v>
      </c>
      <c r="AC2259" s="20">
        <v>21</v>
      </c>
      <c r="AD2259" s="20">
        <v>21</v>
      </c>
      <c r="AL2259" s="20" t="s">
        <v>1686</v>
      </c>
      <c r="AT2259" s="20" t="s">
        <v>1687</v>
      </c>
      <c r="BE2259" s="20" t="s">
        <v>1749</v>
      </c>
      <c r="BK2259" s="20" t="s">
        <v>1671</v>
      </c>
      <c r="BL2259" s="20">
        <v>356.8</v>
      </c>
      <c r="BM2259" s="20">
        <v>80</v>
      </c>
    </row>
    <row r="2260" spans="1:65" x14ac:dyDescent="0.25">
      <c r="A2260" s="20" t="s">
        <v>1677</v>
      </c>
      <c r="B2260" s="20" t="s">
        <v>462</v>
      </c>
      <c r="C2260" s="20" t="s">
        <v>740</v>
      </c>
      <c r="D2260" s="20" t="s">
        <v>741</v>
      </c>
      <c r="E2260" s="20" t="s">
        <v>4796</v>
      </c>
      <c r="F2260" s="20" t="s">
        <v>525</v>
      </c>
      <c r="G2260" s="20">
        <v>6.36</v>
      </c>
      <c r="H2260" s="20" t="s">
        <v>1679</v>
      </c>
      <c r="I2260" s="20" t="s">
        <v>4763</v>
      </c>
      <c r="J2260" s="20" t="s">
        <v>3282</v>
      </c>
      <c r="K2260" s="20" t="s">
        <v>3282</v>
      </c>
      <c r="L2260" s="20" t="s">
        <v>462</v>
      </c>
      <c r="M2260" s="20">
        <v>4</v>
      </c>
      <c r="N2260" s="20" t="s">
        <v>1679</v>
      </c>
      <c r="P2260" s="20">
        <v>0</v>
      </c>
      <c r="Q2260" s="20" t="s">
        <v>545</v>
      </c>
      <c r="R2260" s="20" t="s">
        <v>488</v>
      </c>
      <c r="S2260" s="20" t="s">
        <v>221</v>
      </c>
      <c r="T2260" s="20" t="s">
        <v>4764</v>
      </c>
      <c r="U2260" s="20" t="s">
        <v>4765</v>
      </c>
      <c r="V2260" s="20">
        <v>10</v>
      </c>
      <c r="W2260" s="20">
        <v>307</v>
      </c>
      <c r="Y2260" s="20" t="s">
        <v>1684</v>
      </c>
      <c r="Z2260" s="20" t="s">
        <v>1685</v>
      </c>
      <c r="AA2260" s="20">
        <v>1.5</v>
      </c>
      <c r="AB2260" s="20">
        <v>21</v>
      </c>
      <c r="AC2260" s="20">
        <v>21</v>
      </c>
      <c r="AD2260" s="20">
        <v>21</v>
      </c>
      <c r="AL2260" s="20" t="s">
        <v>1686</v>
      </c>
      <c r="AT2260" s="20" t="s">
        <v>1687</v>
      </c>
      <c r="BE2260" s="20" t="s">
        <v>1749</v>
      </c>
      <c r="BK2260" s="20" t="s">
        <v>1671</v>
      </c>
      <c r="BL2260" s="20">
        <v>508.8</v>
      </c>
      <c r="BM2260" s="20">
        <v>80</v>
      </c>
    </row>
    <row r="2261" spans="1:65" x14ac:dyDescent="0.25">
      <c r="A2261" s="20" t="s">
        <v>1677</v>
      </c>
      <c r="B2261" s="20" t="s">
        <v>462</v>
      </c>
      <c r="C2261" s="20" t="s">
        <v>740</v>
      </c>
      <c r="D2261" s="20" t="s">
        <v>741</v>
      </c>
      <c r="E2261" s="20" t="s">
        <v>4797</v>
      </c>
      <c r="F2261" s="20" t="s">
        <v>526</v>
      </c>
      <c r="G2261" s="20">
        <v>25.1</v>
      </c>
      <c r="H2261" s="20" t="s">
        <v>1679</v>
      </c>
      <c r="I2261" s="20" t="s">
        <v>4763</v>
      </c>
      <c r="J2261" s="20" t="s">
        <v>3282</v>
      </c>
      <c r="K2261" s="20" t="s">
        <v>3282</v>
      </c>
      <c r="L2261" s="20" t="s">
        <v>462</v>
      </c>
      <c r="M2261" s="20">
        <v>4</v>
      </c>
      <c r="N2261" s="20" t="s">
        <v>1679</v>
      </c>
      <c r="P2261" s="20">
        <v>0</v>
      </c>
      <c r="Q2261" s="20" t="s">
        <v>545</v>
      </c>
      <c r="R2261" s="20" t="s">
        <v>488</v>
      </c>
      <c r="S2261" s="20" t="s">
        <v>221</v>
      </c>
      <c r="T2261" s="20" t="s">
        <v>4798</v>
      </c>
      <c r="U2261" s="20" t="s">
        <v>4799</v>
      </c>
      <c r="V2261" s="20">
        <v>20</v>
      </c>
      <c r="W2261" s="20">
        <v>610</v>
      </c>
      <c r="Y2261" s="20" t="s">
        <v>1684</v>
      </c>
      <c r="Z2261" s="20" t="s">
        <v>1685</v>
      </c>
      <c r="AA2261" s="20">
        <v>1.5</v>
      </c>
      <c r="AB2261" s="20">
        <v>21</v>
      </c>
      <c r="AC2261" s="20">
        <v>21</v>
      </c>
      <c r="AD2261" s="20">
        <v>21</v>
      </c>
      <c r="AL2261" s="20" t="s">
        <v>1686</v>
      </c>
      <c r="AT2261" s="20" t="s">
        <v>1687</v>
      </c>
      <c r="AU2261" s="20" t="s">
        <v>1786</v>
      </c>
      <c r="BE2261" s="20" t="s">
        <v>1749</v>
      </c>
      <c r="BK2261" s="20" t="s">
        <v>1671</v>
      </c>
      <c r="BL2261" s="20">
        <v>2008</v>
      </c>
      <c r="BM2261" s="20">
        <v>80</v>
      </c>
    </row>
    <row r="2262" spans="1:65" x14ac:dyDescent="0.25">
      <c r="A2262" s="20" t="s">
        <v>1677</v>
      </c>
      <c r="B2262" s="20" t="s">
        <v>462</v>
      </c>
      <c r="C2262" s="20" t="s">
        <v>740</v>
      </c>
      <c r="D2262" s="20" t="s">
        <v>741</v>
      </c>
      <c r="E2262" s="20" t="s">
        <v>4800</v>
      </c>
      <c r="F2262" s="20" t="s">
        <v>527</v>
      </c>
      <c r="G2262" s="20">
        <v>13.94</v>
      </c>
      <c r="H2262" s="20" t="s">
        <v>1679</v>
      </c>
      <c r="I2262" s="20" t="s">
        <v>4763</v>
      </c>
      <c r="J2262" s="20" t="s">
        <v>3282</v>
      </c>
      <c r="K2262" s="20" t="s">
        <v>3282</v>
      </c>
      <c r="L2262" s="20" t="s">
        <v>462</v>
      </c>
      <c r="M2262" s="20">
        <v>4</v>
      </c>
      <c r="N2262" s="20" t="s">
        <v>1679</v>
      </c>
      <c r="P2262" s="20">
        <v>0</v>
      </c>
      <c r="Q2262" s="20" t="s">
        <v>545</v>
      </c>
      <c r="R2262" s="20" t="s">
        <v>488</v>
      </c>
      <c r="S2262" s="20" t="s">
        <v>221</v>
      </c>
      <c r="T2262" s="20" t="s">
        <v>4801</v>
      </c>
      <c r="U2262" s="20" t="s">
        <v>4799</v>
      </c>
      <c r="V2262" s="20">
        <v>20</v>
      </c>
      <c r="W2262" s="20">
        <v>610</v>
      </c>
      <c r="Y2262" s="20" t="s">
        <v>1684</v>
      </c>
      <c r="Z2262" s="20" t="s">
        <v>1685</v>
      </c>
      <c r="AA2262" s="20">
        <v>1.5</v>
      </c>
      <c r="AB2262" s="20">
        <v>21</v>
      </c>
      <c r="AC2262" s="20">
        <v>21</v>
      </c>
      <c r="AD2262" s="20">
        <v>21</v>
      </c>
      <c r="AL2262" s="20" t="s">
        <v>1686</v>
      </c>
      <c r="AT2262" s="20" t="s">
        <v>1687</v>
      </c>
      <c r="AU2262" s="20" t="s">
        <v>1786</v>
      </c>
      <c r="BE2262" s="20" t="s">
        <v>1749</v>
      </c>
      <c r="BK2262" s="20" t="s">
        <v>1671</v>
      </c>
      <c r="BL2262" s="20">
        <v>1115.2</v>
      </c>
      <c r="BM2262" s="20">
        <v>80</v>
      </c>
    </row>
    <row r="2263" spans="1:65" x14ac:dyDescent="0.25">
      <c r="A2263" s="20" t="s">
        <v>1677</v>
      </c>
      <c r="B2263" s="20" t="s">
        <v>462</v>
      </c>
      <c r="C2263" s="20" t="s">
        <v>740</v>
      </c>
      <c r="D2263" s="20" t="s">
        <v>741</v>
      </c>
      <c r="E2263" s="20" t="s">
        <v>4802</v>
      </c>
      <c r="F2263" s="20" t="s">
        <v>528</v>
      </c>
      <c r="G2263" s="20">
        <v>5.55</v>
      </c>
      <c r="H2263" s="20" t="s">
        <v>1679</v>
      </c>
      <c r="I2263" s="20" t="s">
        <v>4763</v>
      </c>
      <c r="J2263" s="20" t="s">
        <v>3282</v>
      </c>
      <c r="K2263" s="20" t="s">
        <v>3282</v>
      </c>
      <c r="L2263" s="20" t="s">
        <v>462</v>
      </c>
      <c r="M2263" s="20">
        <v>4</v>
      </c>
      <c r="N2263" s="20" t="s">
        <v>1679</v>
      </c>
      <c r="P2263" s="20">
        <v>0</v>
      </c>
      <c r="Q2263" s="20" t="s">
        <v>636</v>
      </c>
      <c r="R2263" s="20" t="s">
        <v>488</v>
      </c>
      <c r="S2263" s="20" t="s">
        <v>221</v>
      </c>
      <c r="T2263" s="20" t="s">
        <v>2755</v>
      </c>
      <c r="U2263" s="20" t="s">
        <v>4765</v>
      </c>
      <c r="V2263" s="20">
        <v>10</v>
      </c>
      <c r="W2263" s="20">
        <v>307</v>
      </c>
      <c r="Y2263" s="20" t="s">
        <v>1684</v>
      </c>
      <c r="Z2263" s="20" t="s">
        <v>1685</v>
      </c>
      <c r="AA2263" s="20">
        <v>1.5</v>
      </c>
      <c r="AB2263" s="20">
        <v>21</v>
      </c>
      <c r="AC2263" s="20">
        <v>21</v>
      </c>
      <c r="AD2263" s="20">
        <v>21</v>
      </c>
      <c r="AL2263" s="20" t="s">
        <v>1686</v>
      </c>
      <c r="AM2263" s="20" t="s">
        <v>1647</v>
      </c>
      <c r="AT2263" s="20" t="s">
        <v>1687</v>
      </c>
      <c r="BE2263" s="20" t="s">
        <v>1749</v>
      </c>
      <c r="BK2263" s="20" t="s">
        <v>1671</v>
      </c>
      <c r="BL2263" s="20">
        <v>527.25</v>
      </c>
      <c r="BM2263" s="20">
        <v>95</v>
      </c>
    </row>
    <row r="2264" spans="1:65" x14ac:dyDescent="0.25">
      <c r="A2264" s="20" t="s">
        <v>1677</v>
      </c>
      <c r="B2264" s="20" t="s">
        <v>462</v>
      </c>
      <c r="C2264" s="20" t="s">
        <v>740</v>
      </c>
      <c r="D2264" s="20" t="s">
        <v>741</v>
      </c>
      <c r="E2264" s="20" t="s">
        <v>4803</v>
      </c>
      <c r="F2264" s="20" t="s">
        <v>529</v>
      </c>
      <c r="G2264" s="20">
        <v>30.32</v>
      </c>
      <c r="H2264" s="20" t="s">
        <v>1679</v>
      </c>
      <c r="I2264" s="20" t="s">
        <v>4763</v>
      </c>
      <c r="J2264" s="20" t="s">
        <v>3282</v>
      </c>
      <c r="K2264" s="20" t="s">
        <v>3282</v>
      </c>
      <c r="L2264" s="20" t="s">
        <v>462</v>
      </c>
      <c r="M2264" s="20">
        <v>4</v>
      </c>
      <c r="N2264" s="20" t="s">
        <v>1679</v>
      </c>
      <c r="P2264" s="20">
        <v>0</v>
      </c>
      <c r="Q2264" s="20" t="s">
        <v>636</v>
      </c>
      <c r="R2264" s="20" t="s">
        <v>488</v>
      </c>
      <c r="S2264" s="20" t="s">
        <v>221</v>
      </c>
      <c r="T2264" s="20" t="s">
        <v>4804</v>
      </c>
      <c r="U2264" s="20" t="s">
        <v>4765</v>
      </c>
      <c r="V2264" s="20">
        <v>10</v>
      </c>
      <c r="W2264" s="20">
        <v>307</v>
      </c>
      <c r="Y2264" s="20" t="s">
        <v>1684</v>
      </c>
      <c r="Z2264" s="20" t="s">
        <v>1685</v>
      </c>
      <c r="AA2264" s="20">
        <v>1.5</v>
      </c>
      <c r="AB2264" s="20">
        <v>21</v>
      </c>
      <c r="AC2264" s="20">
        <v>21</v>
      </c>
      <c r="AD2264" s="20">
        <v>21</v>
      </c>
      <c r="AL2264" s="20" t="s">
        <v>1686</v>
      </c>
      <c r="AM2264" s="20" t="s">
        <v>1647</v>
      </c>
      <c r="AT2264" s="20" t="s">
        <v>1687</v>
      </c>
      <c r="BE2264" s="20" t="s">
        <v>1749</v>
      </c>
      <c r="BK2264" s="20" t="s">
        <v>1671</v>
      </c>
      <c r="BL2264" s="20">
        <v>2880.4</v>
      </c>
      <c r="BM2264" s="20">
        <v>95</v>
      </c>
    </row>
    <row r="2265" spans="1:65" x14ac:dyDescent="0.25">
      <c r="A2265" s="20" t="s">
        <v>1677</v>
      </c>
      <c r="B2265" s="20" t="s">
        <v>462</v>
      </c>
      <c r="C2265" s="20" t="s">
        <v>740</v>
      </c>
      <c r="D2265" s="20" t="s">
        <v>741</v>
      </c>
      <c r="E2265" s="20" t="s">
        <v>4805</v>
      </c>
      <c r="F2265" s="20" t="s">
        <v>530</v>
      </c>
      <c r="G2265" s="20">
        <v>3.83</v>
      </c>
      <c r="H2265" s="20" t="s">
        <v>1679</v>
      </c>
      <c r="I2265" s="20" t="s">
        <v>4763</v>
      </c>
      <c r="J2265" s="20" t="s">
        <v>3282</v>
      </c>
      <c r="K2265" s="20" t="s">
        <v>3282</v>
      </c>
      <c r="L2265" s="20" t="s">
        <v>462</v>
      </c>
      <c r="M2265" s="20">
        <v>4</v>
      </c>
      <c r="N2265" s="20" t="s">
        <v>1679</v>
      </c>
      <c r="P2265" s="20">
        <v>0</v>
      </c>
      <c r="Q2265" s="20" t="s">
        <v>499</v>
      </c>
      <c r="R2265" s="20" t="s">
        <v>488</v>
      </c>
      <c r="S2265" s="20" t="s">
        <v>221</v>
      </c>
      <c r="T2265" s="20" t="s">
        <v>4806</v>
      </c>
      <c r="U2265" s="20" t="s">
        <v>4765</v>
      </c>
      <c r="V2265" s="20">
        <v>10</v>
      </c>
      <c r="W2265" s="20">
        <v>307</v>
      </c>
      <c r="Y2265" s="20" t="s">
        <v>1684</v>
      </c>
      <c r="Z2265" s="20" t="s">
        <v>1685</v>
      </c>
      <c r="AA2265" s="20">
        <v>1.5</v>
      </c>
      <c r="AB2265" s="20">
        <v>21</v>
      </c>
      <c r="AC2265" s="20">
        <v>21</v>
      </c>
      <c r="AD2265" s="20">
        <v>21</v>
      </c>
      <c r="AL2265" s="20" t="s">
        <v>1686</v>
      </c>
      <c r="AT2265" s="20" t="s">
        <v>1687</v>
      </c>
      <c r="BE2265" s="20" t="s">
        <v>1749</v>
      </c>
      <c r="BK2265" s="20" t="s">
        <v>1671</v>
      </c>
      <c r="BL2265" s="20">
        <v>268.10000000000002</v>
      </c>
      <c r="BM2265" s="20">
        <v>70</v>
      </c>
    </row>
    <row r="2266" spans="1:65" x14ac:dyDescent="0.25">
      <c r="A2266" s="20" t="s">
        <v>1677</v>
      </c>
      <c r="B2266" s="20" t="s">
        <v>462</v>
      </c>
      <c r="C2266" s="20" t="s">
        <v>740</v>
      </c>
      <c r="D2266" s="20" t="s">
        <v>741</v>
      </c>
      <c r="E2266" s="20" t="s">
        <v>4807</v>
      </c>
      <c r="F2266" s="20" t="s">
        <v>531</v>
      </c>
      <c r="G2266" s="20">
        <v>13.23</v>
      </c>
      <c r="H2266" s="20" t="s">
        <v>1679</v>
      </c>
      <c r="I2266" s="20" t="s">
        <v>4763</v>
      </c>
      <c r="J2266" s="20" t="s">
        <v>3282</v>
      </c>
      <c r="K2266" s="20" t="s">
        <v>3282</v>
      </c>
      <c r="L2266" s="20" t="s">
        <v>462</v>
      </c>
      <c r="M2266" s="20">
        <v>4</v>
      </c>
      <c r="N2266" s="20" t="s">
        <v>1679</v>
      </c>
      <c r="P2266" s="20">
        <v>0</v>
      </c>
      <c r="Q2266" s="20" t="s">
        <v>499</v>
      </c>
      <c r="R2266" s="20" t="s">
        <v>488</v>
      </c>
      <c r="S2266" s="20" t="s">
        <v>221</v>
      </c>
      <c r="T2266" s="20" t="s">
        <v>4808</v>
      </c>
      <c r="U2266" s="20" t="s">
        <v>4765</v>
      </c>
      <c r="V2266" s="20">
        <v>10</v>
      </c>
      <c r="W2266" s="20">
        <v>307</v>
      </c>
      <c r="Y2266" s="20" t="s">
        <v>1684</v>
      </c>
      <c r="Z2266" s="20" t="s">
        <v>1685</v>
      </c>
      <c r="AA2266" s="20">
        <v>1.5</v>
      </c>
      <c r="AB2266" s="20">
        <v>21</v>
      </c>
      <c r="AC2266" s="20">
        <v>21</v>
      </c>
      <c r="AD2266" s="20">
        <v>21</v>
      </c>
      <c r="AL2266" s="20" t="s">
        <v>1686</v>
      </c>
      <c r="AT2266" s="20" t="s">
        <v>1687</v>
      </c>
      <c r="BE2266" s="20" t="s">
        <v>1749</v>
      </c>
      <c r="BK2266" s="20" t="s">
        <v>1671</v>
      </c>
      <c r="BL2266" s="20">
        <v>926.1</v>
      </c>
      <c r="BM2266" s="20">
        <v>70</v>
      </c>
    </row>
    <row r="2267" spans="1:65" x14ac:dyDescent="0.25">
      <c r="A2267" s="20" t="s">
        <v>1677</v>
      </c>
      <c r="B2267" s="20" t="s">
        <v>462</v>
      </c>
      <c r="C2267" s="20" t="s">
        <v>740</v>
      </c>
      <c r="D2267" s="20" t="s">
        <v>741</v>
      </c>
      <c r="E2267" s="20" t="s">
        <v>4809</v>
      </c>
      <c r="F2267" s="20" t="s">
        <v>532</v>
      </c>
      <c r="G2267" s="20">
        <v>3.95</v>
      </c>
      <c r="H2267" s="20" t="s">
        <v>1679</v>
      </c>
      <c r="I2267" s="20" t="s">
        <v>4763</v>
      </c>
      <c r="J2267" s="20" t="s">
        <v>3282</v>
      </c>
      <c r="K2267" s="20" t="s">
        <v>3282</v>
      </c>
      <c r="L2267" s="20" t="s">
        <v>462</v>
      </c>
      <c r="M2267" s="20">
        <v>4</v>
      </c>
      <c r="N2267" s="20" t="s">
        <v>1679</v>
      </c>
      <c r="P2267" s="20">
        <v>0</v>
      </c>
      <c r="Q2267" s="20" t="s">
        <v>636</v>
      </c>
      <c r="R2267" s="20" t="s">
        <v>488</v>
      </c>
      <c r="S2267" s="20" t="s">
        <v>221</v>
      </c>
      <c r="T2267" s="20" t="s">
        <v>4808</v>
      </c>
      <c r="U2267" s="20" t="s">
        <v>4765</v>
      </c>
      <c r="V2267" s="20">
        <v>10</v>
      </c>
      <c r="W2267" s="20">
        <v>307</v>
      </c>
      <c r="Y2267" s="20" t="s">
        <v>1684</v>
      </c>
      <c r="Z2267" s="20" t="s">
        <v>1685</v>
      </c>
      <c r="AA2267" s="20">
        <v>1.5</v>
      </c>
      <c r="AB2267" s="20">
        <v>21</v>
      </c>
      <c r="AC2267" s="20">
        <v>21</v>
      </c>
      <c r="AD2267" s="20">
        <v>21</v>
      </c>
      <c r="AL2267" s="20" t="s">
        <v>1686</v>
      </c>
      <c r="AM2267" s="20" t="s">
        <v>1647</v>
      </c>
      <c r="AT2267" s="20" t="s">
        <v>1687</v>
      </c>
      <c r="BE2267" s="20" t="s">
        <v>1749</v>
      </c>
      <c r="BK2267" s="20" t="s">
        <v>1671</v>
      </c>
      <c r="BL2267" s="20">
        <v>375.25</v>
      </c>
      <c r="BM2267" s="20">
        <v>95</v>
      </c>
    </row>
    <row r="2268" spans="1:65" x14ac:dyDescent="0.25">
      <c r="A2268" s="20" t="s">
        <v>1677</v>
      </c>
      <c r="B2268" s="20" t="s">
        <v>462</v>
      </c>
      <c r="C2268" s="20" t="s">
        <v>740</v>
      </c>
      <c r="D2268" s="20" t="s">
        <v>741</v>
      </c>
      <c r="E2268" s="20" t="s">
        <v>4810</v>
      </c>
      <c r="F2268" s="20" t="s">
        <v>533</v>
      </c>
      <c r="G2268" s="20">
        <v>1.68</v>
      </c>
      <c r="H2268" s="20" t="s">
        <v>1679</v>
      </c>
      <c r="I2268" s="20" t="s">
        <v>4763</v>
      </c>
      <c r="J2268" s="20" t="s">
        <v>3282</v>
      </c>
      <c r="K2268" s="20" t="s">
        <v>3282</v>
      </c>
      <c r="L2268" s="20" t="s">
        <v>462</v>
      </c>
      <c r="M2268" s="20">
        <v>4</v>
      </c>
      <c r="N2268" s="20" t="s">
        <v>1679</v>
      </c>
      <c r="P2268" s="20">
        <v>0</v>
      </c>
      <c r="Q2268" s="20" t="s">
        <v>545</v>
      </c>
      <c r="R2268" s="20" t="s">
        <v>673</v>
      </c>
      <c r="S2268" s="20" t="s">
        <v>221</v>
      </c>
      <c r="T2268" s="20" t="s">
        <v>2160</v>
      </c>
      <c r="U2268" s="20" t="s">
        <v>4765</v>
      </c>
      <c r="V2268" s="20">
        <v>10</v>
      </c>
      <c r="W2268" s="20">
        <v>307</v>
      </c>
      <c r="Y2268" s="20" t="s">
        <v>1684</v>
      </c>
      <c r="Z2268" s="20" t="s">
        <v>1685</v>
      </c>
      <c r="AA2268" s="20">
        <v>1.5</v>
      </c>
      <c r="AB2268" s="20">
        <v>21</v>
      </c>
      <c r="AC2268" s="20">
        <v>21</v>
      </c>
      <c r="AD2268" s="20">
        <v>21</v>
      </c>
      <c r="AL2268" s="20" t="s">
        <v>1686</v>
      </c>
      <c r="AT2268" s="20" t="s">
        <v>1687</v>
      </c>
      <c r="BE2268" s="20" t="s">
        <v>1749</v>
      </c>
      <c r="BK2268" s="20" t="s">
        <v>1671</v>
      </c>
      <c r="BL2268" s="20">
        <v>134.4</v>
      </c>
      <c r="BM2268" s="20">
        <v>80</v>
      </c>
    </row>
    <row r="2269" spans="1:65" x14ac:dyDescent="0.25">
      <c r="A2269" s="20" t="s">
        <v>1677</v>
      </c>
      <c r="B2269" s="20" t="s">
        <v>462</v>
      </c>
      <c r="C2269" s="20" t="s">
        <v>740</v>
      </c>
      <c r="D2269" s="20" t="s">
        <v>741</v>
      </c>
      <c r="E2269" s="20" t="s">
        <v>4811</v>
      </c>
      <c r="F2269" s="20" t="s">
        <v>534</v>
      </c>
      <c r="G2269" s="20">
        <v>7.22</v>
      </c>
      <c r="H2269" s="20" t="s">
        <v>1679</v>
      </c>
      <c r="I2269" s="20" t="s">
        <v>4763</v>
      </c>
      <c r="J2269" s="20" t="s">
        <v>3282</v>
      </c>
      <c r="K2269" s="20" t="s">
        <v>3282</v>
      </c>
      <c r="L2269" s="20" t="s">
        <v>462</v>
      </c>
      <c r="M2269" s="20">
        <v>4</v>
      </c>
      <c r="N2269" s="20" t="s">
        <v>1679</v>
      </c>
      <c r="P2269" s="20">
        <v>0</v>
      </c>
      <c r="Q2269" s="20" t="s">
        <v>499</v>
      </c>
      <c r="R2269" s="20" t="s">
        <v>673</v>
      </c>
      <c r="S2269" s="20" t="s">
        <v>221</v>
      </c>
      <c r="T2269" s="20" t="s">
        <v>2160</v>
      </c>
      <c r="U2269" s="20" t="s">
        <v>4765</v>
      </c>
      <c r="V2269" s="20">
        <v>10</v>
      </c>
      <c r="W2269" s="20">
        <v>307</v>
      </c>
      <c r="Y2269" s="20" t="s">
        <v>1684</v>
      </c>
      <c r="Z2269" s="20" t="s">
        <v>1685</v>
      </c>
      <c r="AA2269" s="20">
        <v>1.5</v>
      </c>
      <c r="AB2269" s="20">
        <v>21</v>
      </c>
      <c r="AC2269" s="20">
        <v>21</v>
      </c>
      <c r="AD2269" s="20">
        <v>21</v>
      </c>
      <c r="AL2269" s="20" t="s">
        <v>1686</v>
      </c>
      <c r="AT2269" s="20" t="s">
        <v>1687</v>
      </c>
      <c r="BE2269" s="20" t="s">
        <v>1749</v>
      </c>
      <c r="BK2269" s="20" t="s">
        <v>1671</v>
      </c>
      <c r="BL2269" s="20">
        <v>505.4</v>
      </c>
      <c r="BM2269" s="20">
        <v>70</v>
      </c>
    </row>
    <row r="2270" spans="1:65" x14ac:dyDescent="0.25">
      <c r="A2270" s="20" t="s">
        <v>1677</v>
      </c>
      <c r="B2270" s="20" t="s">
        <v>462</v>
      </c>
      <c r="C2270" s="20" t="s">
        <v>740</v>
      </c>
      <c r="D2270" s="20" t="s">
        <v>741</v>
      </c>
      <c r="E2270" s="20" t="s">
        <v>4812</v>
      </c>
      <c r="F2270" s="20" t="s">
        <v>535</v>
      </c>
      <c r="G2270" s="20">
        <v>15.5</v>
      </c>
      <c r="H2270" s="20" t="s">
        <v>1679</v>
      </c>
      <c r="I2270" s="20" t="s">
        <v>4763</v>
      </c>
      <c r="J2270" s="20" t="s">
        <v>3282</v>
      </c>
      <c r="K2270" s="20" t="s">
        <v>3282</v>
      </c>
      <c r="L2270" s="20" t="s">
        <v>462</v>
      </c>
      <c r="M2270" s="20">
        <v>4</v>
      </c>
      <c r="N2270" s="20" t="s">
        <v>1679</v>
      </c>
      <c r="P2270" s="20">
        <v>0</v>
      </c>
      <c r="Q2270" s="20" t="s">
        <v>545</v>
      </c>
      <c r="R2270" s="20" t="s">
        <v>488</v>
      </c>
      <c r="S2270" s="20" t="s">
        <v>221</v>
      </c>
      <c r="T2270" s="20" t="s">
        <v>4808</v>
      </c>
      <c r="U2270" s="20" t="s">
        <v>4813</v>
      </c>
      <c r="V2270" s="20">
        <v>17</v>
      </c>
      <c r="W2270" s="20">
        <v>534</v>
      </c>
      <c r="Y2270" s="20" t="s">
        <v>1684</v>
      </c>
      <c r="Z2270" s="20" t="s">
        <v>1685</v>
      </c>
      <c r="AA2270" s="20">
        <v>1.5</v>
      </c>
      <c r="AB2270" s="20">
        <v>21</v>
      </c>
      <c r="AC2270" s="20">
        <v>21</v>
      </c>
      <c r="AD2270" s="20">
        <v>21</v>
      </c>
      <c r="AL2270" s="20" t="s">
        <v>1686</v>
      </c>
      <c r="AT2270" s="20" t="s">
        <v>1687</v>
      </c>
      <c r="AU2270" s="20" t="s">
        <v>1786</v>
      </c>
      <c r="BE2270" s="20" t="s">
        <v>1749</v>
      </c>
      <c r="BK2270" s="20" t="s">
        <v>1671</v>
      </c>
      <c r="BL2270" s="20">
        <v>1240</v>
      </c>
      <c r="BM2270" s="20">
        <v>80</v>
      </c>
    </row>
    <row r="2271" spans="1:65" x14ac:dyDescent="0.25">
      <c r="A2271" s="20" t="s">
        <v>1677</v>
      </c>
      <c r="B2271" s="20" t="s">
        <v>462</v>
      </c>
      <c r="C2271" s="20" t="s">
        <v>740</v>
      </c>
      <c r="D2271" s="20" t="s">
        <v>741</v>
      </c>
      <c r="E2271" s="20" t="s">
        <v>4814</v>
      </c>
      <c r="F2271" s="20" t="s">
        <v>536</v>
      </c>
      <c r="G2271" s="20">
        <v>6.41</v>
      </c>
      <c r="H2271" s="20" t="s">
        <v>1679</v>
      </c>
      <c r="I2271" s="20" t="s">
        <v>4763</v>
      </c>
      <c r="J2271" s="20" t="s">
        <v>3282</v>
      </c>
      <c r="K2271" s="20" t="s">
        <v>3282</v>
      </c>
      <c r="L2271" s="20" t="s">
        <v>462</v>
      </c>
      <c r="M2271" s="20">
        <v>4</v>
      </c>
      <c r="N2271" s="20" t="s">
        <v>1679</v>
      </c>
      <c r="P2271" s="20">
        <v>0</v>
      </c>
      <c r="Q2271" s="20" t="s">
        <v>545</v>
      </c>
      <c r="R2271" s="20" t="s">
        <v>488</v>
      </c>
      <c r="S2271" s="20" t="s">
        <v>221</v>
      </c>
      <c r="T2271" s="20" t="s">
        <v>4815</v>
      </c>
      <c r="U2271" s="20" t="s">
        <v>4813</v>
      </c>
      <c r="V2271" s="20">
        <v>17</v>
      </c>
      <c r="W2271" s="20">
        <v>534</v>
      </c>
      <c r="Y2271" s="20" t="s">
        <v>1684</v>
      </c>
      <c r="Z2271" s="20" t="s">
        <v>1685</v>
      </c>
      <c r="AA2271" s="20">
        <v>1.5</v>
      </c>
      <c r="AB2271" s="20">
        <v>21</v>
      </c>
      <c r="AC2271" s="20">
        <v>21</v>
      </c>
      <c r="AD2271" s="20">
        <v>21</v>
      </c>
      <c r="AL2271" s="20" t="s">
        <v>1686</v>
      </c>
      <c r="AT2271" s="20" t="s">
        <v>1687</v>
      </c>
      <c r="AU2271" s="20" t="s">
        <v>1786</v>
      </c>
      <c r="BE2271" s="20" t="s">
        <v>1749</v>
      </c>
      <c r="BK2271" s="20" t="s">
        <v>1671</v>
      </c>
      <c r="BL2271" s="20">
        <v>512.79999999999995</v>
      </c>
      <c r="BM2271" s="20">
        <v>80</v>
      </c>
    </row>
    <row r="2272" spans="1:65" x14ac:dyDescent="0.25">
      <c r="A2272" s="20" t="s">
        <v>1677</v>
      </c>
      <c r="B2272" s="20" t="s">
        <v>462</v>
      </c>
      <c r="C2272" s="20" t="s">
        <v>740</v>
      </c>
      <c r="D2272" s="20" t="s">
        <v>741</v>
      </c>
      <c r="E2272" s="20" t="s">
        <v>4816</v>
      </c>
      <c r="F2272" s="20" t="s">
        <v>537</v>
      </c>
      <c r="G2272" s="20">
        <v>11.36</v>
      </c>
      <c r="H2272" s="20" t="s">
        <v>1679</v>
      </c>
      <c r="I2272" s="20" t="s">
        <v>4763</v>
      </c>
      <c r="J2272" s="20" t="s">
        <v>3282</v>
      </c>
      <c r="K2272" s="20" t="s">
        <v>3282</v>
      </c>
      <c r="L2272" s="20" t="s">
        <v>462</v>
      </c>
      <c r="M2272" s="20">
        <v>4</v>
      </c>
      <c r="N2272" s="20" t="s">
        <v>1679</v>
      </c>
      <c r="P2272" s="20">
        <v>0</v>
      </c>
      <c r="Q2272" s="20" t="s">
        <v>509</v>
      </c>
      <c r="R2272" s="20" t="s">
        <v>673</v>
      </c>
      <c r="S2272" s="20" t="s">
        <v>221</v>
      </c>
      <c r="T2272" s="20" t="s">
        <v>2655</v>
      </c>
      <c r="U2272" s="20" t="s">
        <v>4417</v>
      </c>
      <c r="V2272" s="20">
        <v>33</v>
      </c>
      <c r="W2272" s="20">
        <v>1010</v>
      </c>
      <c r="Y2272" s="20" t="s">
        <v>1684</v>
      </c>
      <c r="Z2272" s="20" t="s">
        <v>1685</v>
      </c>
      <c r="AA2272" s="20">
        <v>1.5</v>
      </c>
      <c r="AB2272" s="20">
        <v>21</v>
      </c>
      <c r="AC2272" s="20">
        <v>21</v>
      </c>
      <c r="AD2272" s="20">
        <v>21</v>
      </c>
      <c r="AL2272" s="20" t="s">
        <v>1686</v>
      </c>
      <c r="AT2272" s="20" t="s">
        <v>1687</v>
      </c>
      <c r="AU2272" s="20" t="s">
        <v>1786</v>
      </c>
      <c r="BE2272" s="20" t="s">
        <v>1749</v>
      </c>
      <c r="BK2272" s="20" t="s">
        <v>1671</v>
      </c>
      <c r="BL2272" s="20">
        <v>1192.8</v>
      </c>
      <c r="BM2272" s="20">
        <v>105</v>
      </c>
    </row>
    <row r="2273" spans="1:65" x14ac:dyDescent="0.25">
      <c r="A2273" s="20" t="s">
        <v>1677</v>
      </c>
      <c r="B2273" s="20" t="s">
        <v>462</v>
      </c>
      <c r="C2273" s="20" t="s">
        <v>740</v>
      </c>
      <c r="D2273" s="20" t="s">
        <v>741</v>
      </c>
      <c r="E2273" s="20" t="s">
        <v>4817</v>
      </c>
      <c r="F2273" s="20" t="s">
        <v>586</v>
      </c>
      <c r="G2273" s="20">
        <v>23.92</v>
      </c>
      <c r="H2273" s="20" t="s">
        <v>1679</v>
      </c>
      <c r="I2273" s="20" t="s">
        <v>4763</v>
      </c>
      <c r="J2273" s="20" t="s">
        <v>3282</v>
      </c>
      <c r="K2273" s="20" t="s">
        <v>3282</v>
      </c>
      <c r="L2273" s="20" t="s">
        <v>462</v>
      </c>
      <c r="M2273" s="20">
        <v>4</v>
      </c>
      <c r="N2273" s="20" t="s">
        <v>1679</v>
      </c>
      <c r="P2273" s="20">
        <v>0</v>
      </c>
      <c r="Q2273" s="20" t="s">
        <v>499</v>
      </c>
      <c r="R2273" s="20" t="s">
        <v>488</v>
      </c>
      <c r="S2273" s="20" t="s">
        <v>221</v>
      </c>
      <c r="T2273" s="20" t="s">
        <v>4815</v>
      </c>
      <c r="U2273" s="20" t="s">
        <v>4765</v>
      </c>
      <c r="V2273" s="20">
        <v>10</v>
      </c>
      <c r="W2273" s="20">
        <v>307</v>
      </c>
      <c r="Y2273" s="20" t="s">
        <v>1684</v>
      </c>
      <c r="Z2273" s="20" t="s">
        <v>1685</v>
      </c>
      <c r="AA2273" s="20">
        <v>1.5</v>
      </c>
      <c r="AB2273" s="20">
        <v>21</v>
      </c>
      <c r="AC2273" s="20">
        <v>21</v>
      </c>
      <c r="AD2273" s="20">
        <v>21</v>
      </c>
      <c r="AL2273" s="20" t="s">
        <v>1686</v>
      </c>
      <c r="AT2273" s="20" t="s">
        <v>1687</v>
      </c>
      <c r="BE2273" s="20" t="s">
        <v>1749</v>
      </c>
      <c r="BK2273" s="20" t="s">
        <v>1671</v>
      </c>
      <c r="BL2273" s="20">
        <v>1674.4</v>
      </c>
      <c r="BM2273" s="20">
        <v>70</v>
      </c>
    </row>
    <row r="2274" spans="1:65" x14ac:dyDescent="0.25">
      <c r="A2274" s="20" t="s">
        <v>1677</v>
      </c>
      <c r="B2274" s="20" t="s">
        <v>462</v>
      </c>
      <c r="C2274" s="20" t="s">
        <v>740</v>
      </c>
      <c r="D2274" s="20" t="s">
        <v>741</v>
      </c>
      <c r="E2274" s="20" t="s">
        <v>4818</v>
      </c>
      <c r="F2274" s="20" t="s">
        <v>538</v>
      </c>
      <c r="G2274" s="20">
        <v>26.63</v>
      </c>
      <c r="H2274" s="20" t="s">
        <v>1679</v>
      </c>
      <c r="I2274" s="20" t="s">
        <v>4763</v>
      </c>
      <c r="J2274" s="20" t="s">
        <v>3282</v>
      </c>
      <c r="K2274" s="20" t="s">
        <v>3282</v>
      </c>
      <c r="L2274" s="20" t="s">
        <v>462</v>
      </c>
      <c r="M2274" s="20">
        <v>4</v>
      </c>
      <c r="N2274" s="20" t="s">
        <v>1679</v>
      </c>
      <c r="P2274" s="20">
        <v>0</v>
      </c>
      <c r="Q2274" s="20" t="s">
        <v>499</v>
      </c>
      <c r="R2274" s="20" t="s">
        <v>488</v>
      </c>
      <c r="S2274" s="20" t="s">
        <v>221</v>
      </c>
      <c r="T2274" s="20" t="s">
        <v>4815</v>
      </c>
      <c r="U2274" s="20" t="s">
        <v>4765</v>
      </c>
      <c r="V2274" s="20">
        <v>10</v>
      </c>
      <c r="W2274" s="20">
        <v>307</v>
      </c>
      <c r="Y2274" s="20" t="s">
        <v>1684</v>
      </c>
      <c r="Z2274" s="20" t="s">
        <v>1685</v>
      </c>
      <c r="AA2274" s="20">
        <v>1.5</v>
      </c>
      <c r="AB2274" s="20">
        <v>21</v>
      </c>
      <c r="AC2274" s="20">
        <v>21</v>
      </c>
      <c r="AD2274" s="20">
        <v>21</v>
      </c>
      <c r="AL2274" s="20" t="s">
        <v>1686</v>
      </c>
      <c r="AT2274" s="20" t="s">
        <v>1687</v>
      </c>
      <c r="BE2274" s="20" t="s">
        <v>1749</v>
      </c>
      <c r="BK2274" s="20" t="s">
        <v>1671</v>
      </c>
      <c r="BL2274" s="20">
        <v>1864.1</v>
      </c>
      <c r="BM2274" s="20">
        <v>70</v>
      </c>
    </row>
    <row r="2275" spans="1:65" x14ac:dyDescent="0.25">
      <c r="A2275" s="20" t="s">
        <v>1677</v>
      </c>
      <c r="B2275" s="20" t="s">
        <v>462</v>
      </c>
      <c r="C2275" s="20" t="s">
        <v>740</v>
      </c>
      <c r="D2275" s="20" t="s">
        <v>741</v>
      </c>
      <c r="E2275" s="20" t="s">
        <v>4819</v>
      </c>
      <c r="F2275" s="20" t="s">
        <v>539</v>
      </c>
      <c r="G2275" s="20">
        <v>13.49</v>
      </c>
      <c r="H2275" s="20" t="s">
        <v>1679</v>
      </c>
      <c r="I2275" s="20" t="s">
        <v>4763</v>
      </c>
      <c r="J2275" s="20" t="s">
        <v>3282</v>
      </c>
      <c r="K2275" s="20" t="s">
        <v>3282</v>
      </c>
      <c r="L2275" s="20" t="s">
        <v>462</v>
      </c>
      <c r="M2275" s="20">
        <v>4</v>
      </c>
      <c r="N2275" s="20" t="s">
        <v>1679</v>
      </c>
      <c r="P2275" s="20">
        <v>0</v>
      </c>
      <c r="Q2275" s="20" t="s">
        <v>499</v>
      </c>
      <c r="R2275" s="20" t="s">
        <v>488</v>
      </c>
      <c r="S2275" s="20" t="s">
        <v>221</v>
      </c>
      <c r="T2275" s="20" t="s">
        <v>4820</v>
      </c>
      <c r="U2275" s="20" t="s">
        <v>4765</v>
      </c>
      <c r="V2275" s="20">
        <v>10</v>
      </c>
      <c r="W2275" s="20">
        <v>307</v>
      </c>
      <c r="Y2275" s="20" t="s">
        <v>1684</v>
      </c>
      <c r="Z2275" s="20" t="s">
        <v>1685</v>
      </c>
      <c r="AA2275" s="20">
        <v>1.5</v>
      </c>
      <c r="AB2275" s="20">
        <v>21</v>
      </c>
      <c r="AC2275" s="20">
        <v>21</v>
      </c>
      <c r="AD2275" s="20">
        <v>21</v>
      </c>
      <c r="AL2275" s="20" t="s">
        <v>1686</v>
      </c>
      <c r="AT2275" s="20" t="s">
        <v>1687</v>
      </c>
      <c r="BE2275" s="20" t="s">
        <v>1749</v>
      </c>
      <c r="BK2275" s="20" t="s">
        <v>1671</v>
      </c>
      <c r="BL2275" s="20">
        <v>944.3</v>
      </c>
      <c r="BM2275" s="20">
        <v>70</v>
      </c>
    </row>
    <row r="2276" spans="1:65" x14ac:dyDescent="0.25">
      <c r="A2276" s="20" t="s">
        <v>1677</v>
      </c>
      <c r="B2276" s="20" t="s">
        <v>462</v>
      </c>
      <c r="C2276" s="20" t="s">
        <v>740</v>
      </c>
      <c r="D2276" s="20" t="s">
        <v>741</v>
      </c>
      <c r="E2276" s="20" t="s">
        <v>4821</v>
      </c>
      <c r="F2276" s="20" t="s">
        <v>682</v>
      </c>
      <c r="G2276" s="20">
        <v>9.11</v>
      </c>
      <c r="H2276" s="20" t="s">
        <v>1679</v>
      </c>
      <c r="I2276" s="20" t="s">
        <v>4763</v>
      </c>
      <c r="J2276" s="20" t="s">
        <v>3282</v>
      </c>
      <c r="K2276" s="20" t="s">
        <v>3282</v>
      </c>
      <c r="L2276" s="20" t="s">
        <v>462</v>
      </c>
      <c r="M2276" s="20">
        <v>4</v>
      </c>
      <c r="N2276" s="20" t="s">
        <v>1679</v>
      </c>
      <c r="P2276" s="20">
        <v>0</v>
      </c>
      <c r="Q2276" s="20" t="s">
        <v>499</v>
      </c>
      <c r="R2276" s="20" t="s">
        <v>488</v>
      </c>
      <c r="S2276" s="20" t="s">
        <v>221</v>
      </c>
      <c r="T2276" s="20" t="s">
        <v>2137</v>
      </c>
      <c r="U2276" s="20" t="s">
        <v>4765</v>
      </c>
      <c r="V2276" s="20">
        <v>10</v>
      </c>
      <c r="W2276" s="20">
        <v>307</v>
      </c>
      <c r="Y2276" s="20" t="s">
        <v>1684</v>
      </c>
      <c r="Z2276" s="20" t="s">
        <v>1685</v>
      </c>
      <c r="AA2276" s="20">
        <v>1.5</v>
      </c>
      <c r="AB2276" s="20">
        <v>21</v>
      </c>
      <c r="AC2276" s="20">
        <v>21</v>
      </c>
      <c r="AD2276" s="20">
        <v>21</v>
      </c>
      <c r="AL2276" s="20" t="s">
        <v>1686</v>
      </c>
      <c r="AT2276" s="20" t="s">
        <v>1687</v>
      </c>
      <c r="BE2276" s="20" t="s">
        <v>1749</v>
      </c>
      <c r="BK2276" s="20" t="s">
        <v>1671</v>
      </c>
      <c r="BL2276" s="20">
        <v>637.70000000000005</v>
      </c>
      <c r="BM2276" s="20">
        <v>70</v>
      </c>
    </row>
    <row r="2277" spans="1:65" x14ac:dyDescent="0.25">
      <c r="A2277" s="20" t="s">
        <v>1677</v>
      </c>
      <c r="B2277" s="20" t="s">
        <v>462</v>
      </c>
      <c r="C2277" s="20" t="s">
        <v>740</v>
      </c>
      <c r="D2277" s="20" t="s">
        <v>741</v>
      </c>
      <c r="E2277" s="20" t="s">
        <v>4822</v>
      </c>
      <c r="F2277" s="20" t="s">
        <v>683</v>
      </c>
      <c r="G2277" s="20">
        <v>17.46</v>
      </c>
      <c r="H2277" s="20" t="s">
        <v>1679</v>
      </c>
      <c r="I2277" s="20" t="s">
        <v>4763</v>
      </c>
      <c r="J2277" s="20" t="s">
        <v>3282</v>
      </c>
      <c r="K2277" s="20" t="s">
        <v>3282</v>
      </c>
      <c r="L2277" s="20" t="s">
        <v>462</v>
      </c>
      <c r="M2277" s="20">
        <v>4</v>
      </c>
      <c r="N2277" s="20" t="s">
        <v>1679</v>
      </c>
      <c r="P2277" s="20">
        <v>0</v>
      </c>
      <c r="Q2277" s="20" t="s">
        <v>499</v>
      </c>
      <c r="R2277" s="20" t="s">
        <v>488</v>
      </c>
      <c r="S2277" s="20" t="s">
        <v>221</v>
      </c>
      <c r="T2277" s="20" t="s">
        <v>2140</v>
      </c>
      <c r="U2277" s="20" t="s">
        <v>4765</v>
      </c>
      <c r="V2277" s="20">
        <v>10</v>
      </c>
      <c r="W2277" s="20">
        <v>307</v>
      </c>
      <c r="Y2277" s="20" t="s">
        <v>1684</v>
      </c>
      <c r="Z2277" s="20" t="s">
        <v>1685</v>
      </c>
      <c r="AA2277" s="20">
        <v>1.5</v>
      </c>
      <c r="AB2277" s="20">
        <v>21</v>
      </c>
      <c r="AC2277" s="20">
        <v>21</v>
      </c>
      <c r="AD2277" s="20">
        <v>21</v>
      </c>
      <c r="AL2277" s="20" t="s">
        <v>1686</v>
      </c>
      <c r="AT2277" s="20" t="s">
        <v>1687</v>
      </c>
      <c r="BE2277" s="20" t="s">
        <v>1749</v>
      </c>
      <c r="BK2277" s="20" t="s">
        <v>1671</v>
      </c>
      <c r="BL2277" s="20">
        <v>1222.2</v>
      </c>
      <c r="BM2277" s="20">
        <v>70</v>
      </c>
    </row>
    <row r="2278" spans="1:65" x14ac:dyDescent="0.25">
      <c r="A2278" s="20" t="s">
        <v>1677</v>
      </c>
      <c r="B2278" s="20" t="s">
        <v>462</v>
      </c>
      <c r="C2278" s="20" t="s">
        <v>740</v>
      </c>
      <c r="D2278" s="20" t="s">
        <v>741</v>
      </c>
      <c r="E2278" s="20" t="s">
        <v>4823</v>
      </c>
      <c r="F2278" s="20" t="s">
        <v>2376</v>
      </c>
      <c r="G2278" s="20">
        <v>5.49</v>
      </c>
      <c r="H2278" s="20" t="s">
        <v>1679</v>
      </c>
      <c r="I2278" s="20" t="s">
        <v>4763</v>
      </c>
      <c r="J2278" s="20" t="s">
        <v>3282</v>
      </c>
      <c r="K2278" s="20" t="s">
        <v>3282</v>
      </c>
      <c r="L2278" s="20" t="s">
        <v>462</v>
      </c>
      <c r="M2278" s="20">
        <v>4</v>
      </c>
      <c r="N2278" s="20" t="s">
        <v>1679</v>
      </c>
      <c r="P2278" s="20">
        <v>0</v>
      </c>
      <c r="Q2278" s="20" t="s">
        <v>499</v>
      </c>
      <c r="R2278" s="20" t="s">
        <v>488</v>
      </c>
      <c r="S2278" s="20" t="s">
        <v>221</v>
      </c>
      <c r="T2278" s="20" t="s">
        <v>2160</v>
      </c>
      <c r="U2278" s="20" t="s">
        <v>4765</v>
      </c>
      <c r="V2278" s="20">
        <v>10</v>
      </c>
      <c r="W2278" s="20">
        <v>307</v>
      </c>
      <c r="Y2278" s="20" t="s">
        <v>1684</v>
      </c>
      <c r="Z2278" s="20" t="s">
        <v>1685</v>
      </c>
      <c r="AA2278" s="20">
        <v>1.5</v>
      </c>
      <c r="AB2278" s="20">
        <v>21</v>
      </c>
      <c r="AC2278" s="20">
        <v>21</v>
      </c>
      <c r="AD2278" s="20">
        <v>21</v>
      </c>
      <c r="AL2278" s="20" t="s">
        <v>1686</v>
      </c>
      <c r="AT2278" s="20" t="s">
        <v>1687</v>
      </c>
      <c r="BE2278" s="20" t="s">
        <v>1749</v>
      </c>
      <c r="BK2278" s="20" t="s">
        <v>1671</v>
      </c>
      <c r="BL2278" s="20">
        <v>384.3</v>
      </c>
      <c r="BM2278" s="20">
        <v>70</v>
      </c>
    </row>
    <row r="2279" spans="1:65" x14ac:dyDescent="0.25">
      <c r="A2279" s="20" t="s">
        <v>1677</v>
      </c>
      <c r="B2279" s="20" t="s">
        <v>462</v>
      </c>
      <c r="C2279" s="20" t="s">
        <v>740</v>
      </c>
      <c r="D2279" s="20" t="s">
        <v>741</v>
      </c>
      <c r="E2279" s="20" t="s">
        <v>4824</v>
      </c>
      <c r="F2279" s="20" t="s">
        <v>587</v>
      </c>
      <c r="G2279" s="20">
        <v>12.62</v>
      </c>
      <c r="H2279" s="20" t="s">
        <v>1679</v>
      </c>
      <c r="I2279" s="20" t="s">
        <v>4763</v>
      </c>
      <c r="J2279" s="20" t="s">
        <v>3282</v>
      </c>
      <c r="K2279" s="20" t="s">
        <v>3282</v>
      </c>
      <c r="L2279" s="20" t="s">
        <v>462</v>
      </c>
      <c r="M2279" s="20">
        <v>4</v>
      </c>
      <c r="N2279" s="20" t="s">
        <v>1679</v>
      </c>
      <c r="P2279" s="20">
        <v>0</v>
      </c>
      <c r="Q2279" s="20" t="s">
        <v>499</v>
      </c>
      <c r="R2279" s="20" t="s">
        <v>488</v>
      </c>
      <c r="S2279" s="20" t="s">
        <v>221</v>
      </c>
      <c r="T2279" s="20" t="s">
        <v>4825</v>
      </c>
      <c r="U2279" s="20" t="s">
        <v>4765</v>
      </c>
      <c r="V2279" s="20">
        <v>10</v>
      </c>
      <c r="W2279" s="20">
        <v>307</v>
      </c>
      <c r="Y2279" s="20" t="s">
        <v>1684</v>
      </c>
      <c r="Z2279" s="20" t="s">
        <v>1685</v>
      </c>
      <c r="AA2279" s="20">
        <v>1.5</v>
      </c>
      <c r="AB2279" s="20">
        <v>21</v>
      </c>
      <c r="AC2279" s="20">
        <v>21</v>
      </c>
      <c r="AD2279" s="20">
        <v>21</v>
      </c>
      <c r="AL2279" s="20" t="s">
        <v>1686</v>
      </c>
      <c r="AT2279" s="20" t="s">
        <v>1687</v>
      </c>
      <c r="BE2279" s="20" t="s">
        <v>1749</v>
      </c>
      <c r="BL2279" s="20">
        <v>883.4</v>
      </c>
      <c r="BM2279" s="20">
        <v>70</v>
      </c>
    </row>
    <row r="2280" spans="1:65" x14ac:dyDescent="0.25">
      <c r="A2280" s="20" t="s">
        <v>1677</v>
      </c>
      <c r="B2280" s="20" t="s">
        <v>462</v>
      </c>
      <c r="C2280" s="20" t="s">
        <v>740</v>
      </c>
      <c r="D2280" s="20" t="s">
        <v>741</v>
      </c>
      <c r="E2280" s="20" t="s">
        <v>4826</v>
      </c>
      <c r="F2280" s="20" t="s">
        <v>588</v>
      </c>
      <c r="G2280" s="20">
        <v>3.03</v>
      </c>
      <c r="H2280" s="20" t="s">
        <v>1679</v>
      </c>
      <c r="I2280" s="20" t="s">
        <v>4763</v>
      </c>
      <c r="J2280" s="20" t="s">
        <v>3282</v>
      </c>
      <c r="K2280" s="20" t="s">
        <v>3282</v>
      </c>
      <c r="L2280" s="20" t="s">
        <v>462</v>
      </c>
      <c r="M2280" s="20">
        <v>4</v>
      </c>
      <c r="N2280" s="20" t="s">
        <v>1679</v>
      </c>
      <c r="P2280" s="20">
        <v>0</v>
      </c>
      <c r="Q2280" s="20" t="s">
        <v>509</v>
      </c>
      <c r="R2280" s="20" t="s">
        <v>488</v>
      </c>
      <c r="S2280" s="20" t="s">
        <v>221</v>
      </c>
      <c r="T2280" s="20" t="s">
        <v>4827</v>
      </c>
      <c r="U2280" s="20" t="s">
        <v>4417</v>
      </c>
      <c r="V2280" s="20">
        <v>33</v>
      </c>
      <c r="W2280" s="20">
        <v>1010</v>
      </c>
      <c r="Y2280" s="20" t="s">
        <v>1684</v>
      </c>
      <c r="Z2280" s="20" t="s">
        <v>1685</v>
      </c>
      <c r="AA2280" s="20">
        <v>1.5</v>
      </c>
      <c r="AB2280" s="20">
        <v>21</v>
      </c>
      <c r="AC2280" s="20">
        <v>21</v>
      </c>
      <c r="AD2280" s="20">
        <v>21</v>
      </c>
      <c r="BE2280" s="20" t="s">
        <v>1749</v>
      </c>
      <c r="BL2280" s="20">
        <v>318.14999999999998</v>
      </c>
      <c r="BM2280" s="20">
        <v>105</v>
      </c>
    </row>
    <row r="2281" spans="1:65" x14ac:dyDescent="0.25">
      <c r="A2281" s="20" t="s">
        <v>1677</v>
      </c>
      <c r="B2281" s="20" t="s">
        <v>462</v>
      </c>
      <c r="C2281" s="20" t="s">
        <v>740</v>
      </c>
      <c r="D2281" s="20" t="s">
        <v>741</v>
      </c>
      <c r="E2281" s="20" t="s">
        <v>4828</v>
      </c>
      <c r="F2281" s="20" t="s">
        <v>589</v>
      </c>
      <c r="G2281" s="20">
        <v>6.52</v>
      </c>
      <c r="H2281" s="20" t="s">
        <v>1679</v>
      </c>
      <c r="I2281" s="20" t="s">
        <v>4763</v>
      </c>
      <c r="J2281" s="20" t="s">
        <v>3282</v>
      </c>
      <c r="K2281" s="20" t="s">
        <v>3282</v>
      </c>
      <c r="L2281" s="20" t="s">
        <v>462</v>
      </c>
      <c r="M2281" s="20">
        <v>4</v>
      </c>
      <c r="N2281" s="20" t="s">
        <v>1679</v>
      </c>
      <c r="P2281" s="20">
        <v>0</v>
      </c>
      <c r="Q2281" s="20" t="s">
        <v>545</v>
      </c>
      <c r="R2281" s="20" t="s">
        <v>488</v>
      </c>
      <c r="S2281" s="20" t="s">
        <v>221</v>
      </c>
      <c r="T2281" s="20" t="s">
        <v>4827</v>
      </c>
      <c r="U2281" s="20" t="s">
        <v>4829</v>
      </c>
      <c r="V2281" s="20">
        <v>9</v>
      </c>
      <c r="W2281" s="20">
        <v>296</v>
      </c>
      <c r="Y2281" s="20" t="s">
        <v>1684</v>
      </c>
      <c r="Z2281" s="20" t="s">
        <v>1685</v>
      </c>
      <c r="AA2281" s="20">
        <v>15</v>
      </c>
      <c r="AB2281" s="20">
        <v>21</v>
      </c>
      <c r="AC2281" s="20">
        <v>21</v>
      </c>
      <c r="AD2281" s="20">
        <v>21</v>
      </c>
      <c r="AL2281" s="20" t="s">
        <v>1686</v>
      </c>
      <c r="BE2281" s="20" t="s">
        <v>1749</v>
      </c>
      <c r="BL2281" s="20">
        <v>521.6</v>
      </c>
      <c r="BM2281" s="20">
        <v>80</v>
      </c>
    </row>
    <row r="2282" spans="1:65" x14ac:dyDescent="0.25">
      <c r="A2282" s="20" t="s">
        <v>1677</v>
      </c>
      <c r="B2282" s="20" t="s">
        <v>462</v>
      </c>
      <c r="C2282" s="20" t="s">
        <v>740</v>
      </c>
      <c r="D2282" s="20" t="s">
        <v>741</v>
      </c>
      <c r="E2282" s="20" t="s">
        <v>4830</v>
      </c>
      <c r="F2282" s="20" t="s">
        <v>590</v>
      </c>
      <c r="G2282" s="20">
        <v>0.82</v>
      </c>
      <c r="H2282" s="20" t="s">
        <v>1679</v>
      </c>
      <c r="I2282" s="20" t="s">
        <v>4763</v>
      </c>
      <c r="J2282" s="20" t="s">
        <v>3282</v>
      </c>
      <c r="K2282" s="20" t="s">
        <v>3282</v>
      </c>
      <c r="L2282" s="20" t="s">
        <v>462</v>
      </c>
      <c r="M2282" s="20">
        <v>4</v>
      </c>
      <c r="N2282" s="20" t="s">
        <v>1679</v>
      </c>
      <c r="P2282" s="20">
        <v>0</v>
      </c>
      <c r="Q2282" s="20" t="s">
        <v>545</v>
      </c>
      <c r="R2282" s="20" t="s">
        <v>488</v>
      </c>
      <c r="S2282" s="20" t="s">
        <v>221</v>
      </c>
      <c r="T2282" s="20" t="s">
        <v>4827</v>
      </c>
      <c r="U2282" s="20" t="s">
        <v>4829</v>
      </c>
      <c r="V2282" s="20">
        <v>9</v>
      </c>
      <c r="W2282" s="20">
        <v>296</v>
      </c>
      <c r="Y2282" s="20" t="s">
        <v>1684</v>
      </c>
      <c r="Z2282" s="20" t="s">
        <v>1685</v>
      </c>
      <c r="AA2282" s="20">
        <v>15</v>
      </c>
      <c r="AB2282" s="20">
        <v>21</v>
      </c>
      <c r="AC2282" s="20">
        <v>21</v>
      </c>
      <c r="AD2282" s="20">
        <v>21</v>
      </c>
      <c r="AL2282" s="20" t="s">
        <v>1686</v>
      </c>
      <c r="BE2282" s="20" t="s">
        <v>1749</v>
      </c>
      <c r="BL2282" s="20">
        <v>65.599999999999994</v>
      </c>
      <c r="BM2282" s="20">
        <v>80</v>
      </c>
    </row>
    <row r="2283" spans="1:65" x14ac:dyDescent="0.25">
      <c r="A2283" s="20" t="s">
        <v>1677</v>
      </c>
      <c r="B2283" s="20" t="s">
        <v>462</v>
      </c>
      <c r="C2283" s="20" t="s">
        <v>740</v>
      </c>
      <c r="D2283" s="20" t="s">
        <v>741</v>
      </c>
      <c r="E2283" s="20" t="s">
        <v>4831</v>
      </c>
      <c r="F2283" s="20" t="s">
        <v>591</v>
      </c>
      <c r="G2283" s="20">
        <v>3.59</v>
      </c>
      <c r="H2283" s="20" t="s">
        <v>1679</v>
      </c>
      <c r="I2283" s="20" t="s">
        <v>4763</v>
      </c>
      <c r="J2283" s="20" t="s">
        <v>3282</v>
      </c>
      <c r="K2283" s="20" t="s">
        <v>3282</v>
      </c>
      <c r="L2283" s="20" t="s">
        <v>462</v>
      </c>
      <c r="M2283" s="20">
        <v>4</v>
      </c>
      <c r="N2283" s="20" t="s">
        <v>1679</v>
      </c>
      <c r="P2283" s="20">
        <v>0</v>
      </c>
      <c r="Q2283" s="20" t="s">
        <v>545</v>
      </c>
      <c r="R2283" s="20" t="s">
        <v>488</v>
      </c>
      <c r="S2283" s="20" t="s">
        <v>221</v>
      </c>
      <c r="T2283" s="20" t="s">
        <v>4827</v>
      </c>
      <c r="U2283" s="20" t="s">
        <v>4829</v>
      </c>
      <c r="V2283" s="20">
        <v>9</v>
      </c>
      <c r="W2283" s="20">
        <v>296</v>
      </c>
      <c r="Y2283" s="20" t="s">
        <v>1684</v>
      </c>
      <c r="Z2283" s="20" t="s">
        <v>1685</v>
      </c>
      <c r="AA2283" s="20">
        <v>15</v>
      </c>
      <c r="AB2283" s="20">
        <v>21</v>
      </c>
      <c r="AC2283" s="20">
        <v>21</v>
      </c>
      <c r="AD2283" s="20">
        <v>21</v>
      </c>
      <c r="AL2283" s="20" t="s">
        <v>1686</v>
      </c>
      <c r="BE2283" s="20" t="s">
        <v>1749</v>
      </c>
      <c r="BL2283" s="20">
        <v>287.2</v>
      </c>
      <c r="BM2283" s="20">
        <v>80</v>
      </c>
    </row>
    <row r="2284" spans="1:65" x14ac:dyDescent="0.25">
      <c r="A2284" s="20" t="s">
        <v>1677</v>
      </c>
      <c r="B2284" s="20" t="s">
        <v>462</v>
      </c>
      <c r="C2284" s="20" t="s">
        <v>740</v>
      </c>
      <c r="D2284" s="20" t="s">
        <v>741</v>
      </c>
      <c r="E2284" s="20" t="s">
        <v>4832</v>
      </c>
      <c r="F2284" s="20" t="s">
        <v>592</v>
      </c>
      <c r="G2284" s="20">
        <v>13.89</v>
      </c>
      <c r="H2284" s="20" t="s">
        <v>1679</v>
      </c>
      <c r="I2284" s="20" t="s">
        <v>4763</v>
      </c>
      <c r="J2284" s="20" t="s">
        <v>3282</v>
      </c>
      <c r="K2284" s="20" t="s">
        <v>3282</v>
      </c>
      <c r="L2284" s="20" t="s">
        <v>462</v>
      </c>
      <c r="M2284" s="20">
        <v>4</v>
      </c>
      <c r="N2284" s="20" t="s">
        <v>1679</v>
      </c>
      <c r="P2284" s="20">
        <v>0</v>
      </c>
      <c r="Q2284" s="20" t="s">
        <v>545</v>
      </c>
      <c r="R2284" s="20" t="s">
        <v>488</v>
      </c>
      <c r="S2284" s="20" t="s">
        <v>221</v>
      </c>
      <c r="T2284" s="20" t="s">
        <v>4827</v>
      </c>
      <c r="U2284" s="20" t="s">
        <v>4829</v>
      </c>
      <c r="V2284" s="20">
        <v>9</v>
      </c>
      <c r="W2284" s="20">
        <v>296</v>
      </c>
      <c r="Y2284" s="20" t="s">
        <v>1684</v>
      </c>
      <c r="Z2284" s="20" t="s">
        <v>1685</v>
      </c>
      <c r="AA2284" s="20">
        <v>15</v>
      </c>
      <c r="AB2284" s="20">
        <v>21</v>
      </c>
      <c r="AC2284" s="20">
        <v>21</v>
      </c>
      <c r="AD2284" s="20">
        <v>21</v>
      </c>
      <c r="AL2284" s="20" t="s">
        <v>1686</v>
      </c>
      <c r="BE2284" s="20" t="s">
        <v>1749</v>
      </c>
      <c r="BL2284" s="20">
        <v>1111.2</v>
      </c>
      <c r="BM2284" s="20">
        <v>80</v>
      </c>
    </row>
    <row r="2285" spans="1:65" x14ac:dyDescent="0.25">
      <c r="A2285" s="20" t="s">
        <v>1677</v>
      </c>
      <c r="B2285" s="20" t="s">
        <v>462</v>
      </c>
      <c r="C2285" s="20" t="s">
        <v>740</v>
      </c>
      <c r="D2285" s="20" t="s">
        <v>741</v>
      </c>
      <c r="E2285" s="20" t="s">
        <v>4833</v>
      </c>
      <c r="F2285" s="20" t="s">
        <v>593</v>
      </c>
      <c r="G2285" s="20">
        <v>15.62</v>
      </c>
      <c r="H2285" s="20" t="s">
        <v>1679</v>
      </c>
      <c r="I2285" s="20" t="s">
        <v>4763</v>
      </c>
      <c r="J2285" s="20" t="s">
        <v>3282</v>
      </c>
      <c r="K2285" s="20" t="s">
        <v>3282</v>
      </c>
      <c r="L2285" s="20" t="s">
        <v>462</v>
      </c>
      <c r="M2285" s="20">
        <v>4</v>
      </c>
      <c r="N2285" s="20" t="s">
        <v>1679</v>
      </c>
      <c r="P2285" s="20">
        <v>0</v>
      </c>
      <c r="Q2285" s="20" t="s">
        <v>545</v>
      </c>
      <c r="R2285" s="20" t="s">
        <v>518</v>
      </c>
      <c r="S2285" s="20" t="s">
        <v>221</v>
      </c>
      <c r="T2285" s="20" t="s">
        <v>4827</v>
      </c>
      <c r="U2285" s="20" t="s">
        <v>4829</v>
      </c>
      <c r="V2285" s="20">
        <v>9</v>
      </c>
      <c r="W2285" s="20">
        <v>296</v>
      </c>
      <c r="Y2285" s="20" t="s">
        <v>1684</v>
      </c>
      <c r="Z2285" s="20" t="s">
        <v>1685</v>
      </c>
      <c r="AA2285" s="20">
        <v>15</v>
      </c>
      <c r="AB2285" s="20">
        <v>21</v>
      </c>
      <c r="AC2285" s="20">
        <v>21</v>
      </c>
      <c r="AD2285" s="20">
        <v>21</v>
      </c>
      <c r="AL2285" s="20" t="s">
        <v>1686</v>
      </c>
      <c r="BE2285" s="20" t="s">
        <v>1749</v>
      </c>
      <c r="BL2285" s="20">
        <v>1249.5999999999999</v>
      </c>
      <c r="BM2285" s="20">
        <v>80</v>
      </c>
    </row>
    <row r="2286" spans="1:65" x14ac:dyDescent="0.25">
      <c r="A2286" s="20" t="s">
        <v>1677</v>
      </c>
      <c r="B2286" s="20" t="s">
        <v>462</v>
      </c>
      <c r="C2286" s="20" t="s">
        <v>740</v>
      </c>
      <c r="D2286" s="20" t="s">
        <v>741</v>
      </c>
      <c r="E2286" s="20" t="s">
        <v>4834</v>
      </c>
      <c r="F2286" s="20" t="s">
        <v>594</v>
      </c>
      <c r="G2286" s="20">
        <v>8.8800000000000008</v>
      </c>
      <c r="H2286" s="20" t="s">
        <v>1679</v>
      </c>
      <c r="I2286" s="20" t="s">
        <v>4763</v>
      </c>
      <c r="J2286" s="20" t="s">
        <v>3282</v>
      </c>
      <c r="K2286" s="20" t="s">
        <v>3282</v>
      </c>
      <c r="L2286" s="20" t="s">
        <v>462</v>
      </c>
      <c r="M2286" s="20">
        <v>4</v>
      </c>
      <c r="N2286" s="20" t="s">
        <v>1679</v>
      </c>
      <c r="P2286" s="20">
        <v>0</v>
      </c>
      <c r="Q2286" s="20" t="s">
        <v>545</v>
      </c>
      <c r="R2286" s="20" t="s">
        <v>518</v>
      </c>
      <c r="S2286" s="20" t="s">
        <v>221</v>
      </c>
      <c r="T2286" s="20" t="s">
        <v>4827</v>
      </c>
      <c r="U2286" s="20" t="s">
        <v>4829</v>
      </c>
      <c r="V2286" s="20">
        <v>9</v>
      </c>
      <c r="W2286" s="20">
        <v>296</v>
      </c>
      <c r="Y2286" s="20" t="s">
        <v>1684</v>
      </c>
      <c r="Z2286" s="20" t="s">
        <v>1685</v>
      </c>
      <c r="AA2286" s="20">
        <v>15</v>
      </c>
      <c r="AB2286" s="20">
        <v>21</v>
      </c>
      <c r="AC2286" s="20">
        <v>21</v>
      </c>
      <c r="AD2286" s="20">
        <v>21</v>
      </c>
      <c r="AL2286" s="20" t="s">
        <v>1686</v>
      </c>
      <c r="BE2286" s="20" t="s">
        <v>1749</v>
      </c>
      <c r="BL2286" s="20">
        <v>710.4</v>
      </c>
      <c r="BM2286" s="20">
        <v>80</v>
      </c>
    </row>
    <row r="2287" spans="1:65" x14ac:dyDescent="0.25">
      <c r="A2287" s="20" t="s">
        <v>1677</v>
      </c>
      <c r="B2287" s="20" t="s">
        <v>462</v>
      </c>
      <c r="C2287" s="20" t="s">
        <v>740</v>
      </c>
      <c r="D2287" s="20" t="s">
        <v>741</v>
      </c>
      <c r="E2287" s="20" t="s">
        <v>4835</v>
      </c>
      <c r="F2287" s="20" t="s">
        <v>595</v>
      </c>
      <c r="G2287" s="20">
        <v>9.8699999999999992</v>
      </c>
      <c r="H2287" s="20" t="s">
        <v>1679</v>
      </c>
      <c r="I2287" s="20" t="s">
        <v>4763</v>
      </c>
      <c r="J2287" s="20" t="s">
        <v>3282</v>
      </c>
      <c r="K2287" s="20" t="s">
        <v>3282</v>
      </c>
      <c r="L2287" s="20" t="s">
        <v>462</v>
      </c>
      <c r="M2287" s="20">
        <v>4</v>
      </c>
      <c r="N2287" s="20" t="s">
        <v>1679</v>
      </c>
      <c r="P2287" s="20">
        <v>0</v>
      </c>
      <c r="Q2287" s="20" t="s">
        <v>545</v>
      </c>
      <c r="R2287" s="20" t="s">
        <v>488</v>
      </c>
      <c r="S2287" s="20" t="s">
        <v>221</v>
      </c>
      <c r="T2287" s="20" t="s">
        <v>4827</v>
      </c>
      <c r="U2287" s="20" t="s">
        <v>4829</v>
      </c>
      <c r="V2287" s="20">
        <v>9</v>
      </c>
      <c r="W2287" s="20">
        <v>296</v>
      </c>
      <c r="Y2287" s="20" t="s">
        <v>1684</v>
      </c>
      <c r="Z2287" s="20" t="s">
        <v>1685</v>
      </c>
      <c r="AA2287" s="20">
        <v>15</v>
      </c>
      <c r="AB2287" s="20">
        <v>21</v>
      </c>
      <c r="AC2287" s="20">
        <v>21</v>
      </c>
      <c r="AD2287" s="20">
        <v>21</v>
      </c>
      <c r="AL2287" s="20" t="s">
        <v>1686</v>
      </c>
      <c r="BE2287" s="20" t="s">
        <v>1749</v>
      </c>
      <c r="BL2287" s="20">
        <v>789.6</v>
      </c>
      <c r="BM2287" s="20">
        <v>80</v>
      </c>
    </row>
    <row r="2288" spans="1:65" x14ac:dyDescent="0.25">
      <c r="A2288" s="20" t="s">
        <v>1677</v>
      </c>
      <c r="B2288" s="20" t="s">
        <v>462</v>
      </c>
      <c r="C2288" s="20" t="s">
        <v>740</v>
      </c>
      <c r="D2288" s="20" t="s">
        <v>741</v>
      </c>
      <c r="E2288" s="20" t="s">
        <v>4836</v>
      </c>
      <c r="F2288" s="20" t="s">
        <v>704</v>
      </c>
      <c r="G2288" s="20">
        <v>4.04</v>
      </c>
      <c r="H2288" s="20" t="s">
        <v>1679</v>
      </c>
      <c r="I2288" s="20" t="s">
        <v>4763</v>
      </c>
      <c r="J2288" s="20" t="s">
        <v>3282</v>
      </c>
      <c r="K2288" s="20" t="s">
        <v>3282</v>
      </c>
      <c r="L2288" s="20" t="s">
        <v>462</v>
      </c>
      <c r="M2288" s="20">
        <v>4</v>
      </c>
      <c r="N2288" s="20" t="s">
        <v>1679</v>
      </c>
      <c r="P2288" s="20">
        <v>0</v>
      </c>
      <c r="Q2288" s="20" t="s">
        <v>545</v>
      </c>
      <c r="R2288" s="20" t="s">
        <v>488</v>
      </c>
      <c r="S2288" s="20" t="s">
        <v>221</v>
      </c>
      <c r="T2288" s="20" t="s">
        <v>4827</v>
      </c>
      <c r="U2288" s="20" t="s">
        <v>4829</v>
      </c>
      <c r="V2288" s="20">
        <v>9</v>
      </c>
      <c r="W2288" s="20">
        <v>296</v>
      </c>
      <c r="Y2288" s="20" t="s">
        <v>1684</v>
      </c>
      <c r="Z2288" s="20" t="s">
        <v>1685</v>
      </c>
      <c r="AA2288" s="20">
        <v>15</v>
      </c>
      <c r="AB2288" s="20">
        <v>21</v>
      </c>
      <c r="AC2288" s="20">
        <v>21</v>
      </c>
      <c r="AD2288" s="20">
        <v>21</v>
      </c>
      <c r="AL2288" s="20" t="s">
        <v>1686</v>
      </c>
      <c r="BE2288" s="20" t="s">
        <v>1749</v>
      </c>
      <c r="BL2288" s="20">
        <v>323.2</v>
      </c>
      <c r="BM2288" s="20">
        <v>80</v>
      </c>
    </row>
    <row r="2289" spans="1:68" x14ac:dyDescent="0.25">
      <c r="A2289" s="20" t="s">
        <v>1677</v>
      </c>
      <c r="B2289" s="20" t="s">
        <v>462</v>
      </c>
      <c r="C2289" s="20" t="s">
        <v>740</v>
      </c>
      <c r="D2289" s="20" t="s">
        <v>741</v>
      </c>
      <c r="E2289" s="20" t="s">
        <v>4837</v>
      </c>
      <c r="F2289" s="20" t="s">
        <v>699</v>
      </c>
      <c r="G2289" s="20">
        <v>6.3</v>
      </c>
      <c r="H2289" s="20" t="s">
        <v>1679</v>
      </c>
      <c r="I2289" s="20" t="s">
        <v>4763</v>
      </c>
      <c r="J2289" s="20" t="s">
        <v>3282</v>
      </c>
      <c r="K2289" s="20" t="s">
        <v>3282</v>
      </c>
      <c r="L2289" s="20" t="s">
        <v>462</v>
      </c>
      <c r="M2289" s="20">
        <v>4</v>
      </c>
      <c r="N2289" s="20" t="s">
        <v>1679</v>
      </c>
      <c r="P2289" s="20">
        <v>0</v>
      </c>
      <c r="Q2289" s="20" t="s">
        <v>545</v>
      </c>
      <c r="R2289" s="20" t="s">
        <v>518</v>
      </c>
      <c r="S2289" s="20" t="s">
        <v>221</v>
      </c>
      <c r="T2289" s="20" t="s">
        <v>4827</v>
      </c>
      <c r="U2289" s="20" t="s">
        <v>4829</v>
      </c>
      <c r="V2289" s="20">
        <v>9</v>
      </c>
      <c r="W2289" s="20">
        <v>296</v>
      </c>
      <c r="Y2289" s="20" t="s">
        <v>1684</v>
      </c>
      <c r="Z2289" s="20" t="s">
        <v>1685</v>
      </c>
      <c r="AA2289" s="20">
        <v>15</v>
      </c>
      <c r="AB2289" s="20">
        <v>21</v>
      </c>
      <c r="AC2289" s="20">
        <v>21</v>
      </c>
      <c r="AD2289" s="20">
        <v>21</v>
      </c>
      <c r="AL2289" s="20" t="s">
        <v>1686</v>
      </c>
      <c r="BE2289" s="20" t="s">
        <v>1749</v>
      </c>
      <c r="BL2289" s="20">
        <v>504</v>
      </c>
      <c r="BM2289" s="20">
        <v>80</v>
      </c>
    </row>
    <row r="2290" spans="1:68" x14ac:dyDescent="0.25">
      <c r="A2290" s="20" t="s">
        <v>1677</v>
      </c>
      <c r="B2290" s="20" t="s">
        <v>462</v>
      </c>
      <c r="C2290" s="20" t="s">
        <v>742</v>
      </c>
      <c r="D2290" s="20" t="s">
        <v>703</v>
      </c>
      <c r="E2290" s="20" t="s">
        <v>4838</v>
      </c>
      <c r="F2290" s="20" t="s">
        <v>465</v>
      </c>
      <c r="G2290" s="20">
        <v>6.79</v>
      </c>
      <c r="H2290" s="20" t="s">
        <v>1679</v>
      </c>
      <c r="I2290" s="20" t="s">
        <v>4839</v>
      </c>
      <c r="J2290" s="20" t="s">
        <v>1832</v>
      </c>
      <c r="K2290" s="20" t="s">
        <v>1832</v>
      </c>
      <c r="L2290" s="20" t="s">
        <v>462</v>
      </c>
      <c r="M2290" s="20">
        <v>8</v>
      </c>
      <c r="N2290" s="20" t="s">
        <v>1679</v>
      </c>
      <c r="P2290" s="20">
        <v>0</v>
      </c>
      <c r="Q2290" s="20" t="s">
        <v>499</v>
      </c>
      <c r="R2290" s="20" t="s">
        <v>488</v>
      </c>
      <c r="S2290" s="20" t="s">
        <v>221</v>
      </c>
      <c r="T2290" s="20" t="s">
        <v>4008</v>
      </c>
      <c r="U2290" s="20" t="s">
        <v>4840</v>
      </c>
      <c r="V2290" s="20">
        <v>18</v>
      </c>
      <c r="W2290" s="20">
        <v>575</v>
      </c>
      <c r="Y2290" s="20" t="s">
        <v>1684</v>
      </c>
      <c r="Z2290" s="20" t="s">
        <v>1685</v>
      </c>
      <c r="AA2290" s="20">
        <v>1.5</v>
      </c>
      <c r="AB2290" s="20">
        <v>15</v>
      </c>
      <c r="AC2290" s="20">
        <v>15</v>
      </c>
      <c r="AD2290" s="20">
        <v>15</v>
      </c>
      <c r="AJ2290" s="20" t="s">
        <v>1815</v>
      </c>
      <c r="AK2290" s="20" t="s">
        <v>2183</v>
      </c>
      <c r="AL2290" s="20" t="s">
        <v>1686</v>
      </c>
      <c r="AT2290" s="20" t="s">
        <v>1687</v>
      </c>
      <c r="AY2290" s="20" t="s">
        <v>2127</v>
      </c>
      <c r="BD2290" s="20" t="s">
        <v>1888</v>
      </c>
      <c r="BE2290" s="20" t="s">
        <v>1749</v>
      </c>
      <c r="BL2290" s="20">
        <v>475.3</v>
      </c>
      <c r="BM2290" s="20">
        <v>70</v>
      </c>
      <c r="BN2290" s="20">
        <v>530.94000000000005</v>
      </c>
      <c r="BO2290" s="20">
        <v>6.79</v>
      </c>
      <c r="BP2290" s="20">
        <v>78.19</v>
      </c>
    </row>
    <row r="2291" spans="1:68" x14ac:dyDescent="0.25">
      <c r="A2291" s="20" t="s">
        <v>1677</v>
      </c>
      <c r="B2291" s="20" t="s">
        <v>462</v>
      </c>
      <c r="C2291" s="20" t="s">
        <v>742</v>
      </c>
      <c r="D2291" s="20" t="s">
        <v>703</v>
      </c>
      <c r="E2291" s="20" t="s">
        <v>4841</v>
      </c>
      <c r="F2291" s="20" t="s">
        <v>468</v>
      </c>
      <c r="G2291" s="20">
        <v>8.18</v>
      </c>
      <c r="H2291" s="20" t="s">
        <v>1679</v>
      </c>
      <c r="I2291" s="20" t="s">
        <v>4839</v>
      </c>
      <c r="J2291" s="20" t="s">
        <v>1832</v>
      </c>
      <c r="K2291" s="20" t="s">
        <v>1832</v>
      </c>
      <c r="L2291" s="20" t="s">
        <v>462</v>
      </c>
      <c r="M2291" s="20">
        <v>8</v>
      </c>
      <c r="N2291" s="20" t="s">
        <v>1679</v>
      </c>
      <c r="P2291" s="20">
        <v>0</v>
      </c>
      <c r="Q2291" s="20" t="s">
        <v>499</v>
      </c>
      <c r="R2291" s="20" t="s">
        <v>488</v>
      </c>
      <c r="S2291" s="20" t="s">
        <v>221</v>
      </c>
      <c r="T2291" s="20" t="s">
        <v>4842</v>
      </c>
      <c r="U2291" s="20" t="s">
        <v>4840</v>
      </c>
      <c r="V2291" s="20">
        <v>18</v>
      </c>
      <c r="W2291" s="20">
        <v>575</v>
      </c>
      <c r="Y2291" s="20" t="s">
        <v>1684</v>
      </c>
      <c r="Z2291" s="20" t="s">
        <v>1685</v>
      </c>
      <c r="AA2291" s="20">
        <v>1.5</v>
      </c>
      <c r="AB2291" s="20">
        <v>15</v>
      </c>
      <c r="AC2291" s="20">
        <v>15</v>
      </c>
      <c r="AD2291" s="20">
        <v>15</v>
      </c>
      <c r="AJ2291" s="20" t="s">
        <v>1815</v>
      </c>
      <c r="AK2291" s="20" t="s">
        <v>2183</v>
      </c>
      <c r="AL2291" s="20" t="s">
        <v>1686</v>
      </c>
      <c r="AT2291" s="20" t="s">
        <v>1687</v>
      </c>
      <c r="AY2291" s="20" t="s">
        <v>2127</v>
      </c>
      <c r="BD2291" s="20" t="s">
        <v>1888</v>
      </c>
      <c r="BE2291" s="20" t="s">
        <v>1749</v>
      </c>
      <c r="BL2291" s="20">
        <v>572.6</v>
      </c>
      <c r="BM2291" s="20">
        <v>70</v>
      </c>
      <c r="BN2291" s="20">
        <v>639.65300000000002</v>
      </c>
      <c r="BO2291" s="20">
        <v>8.18</v>
      </c>
      <c r="BP2291" s="20">
        <v>78.2</v>
      </c>
    </row>
    <row r="2292" spans="1:68" x14ac:dyDescent="0.25">
      <c r="A2292" s="20" t="s">
        <v>1677</v>
      </c>
      <c r="B2292" s="20" t="s">
        <v>462</v>
      </c>
      <c r="C2292" s="20" t="s">
        <v>742</v>
      </c>
      <c r="D2292" s="20" t="s">
        <v>703</v>
      </c>
      <c r="E2292" s="20" t="s">
        <v>4843</v>
      </c>
      <c r="F2292" s="20" t="s">
        <v>470</v>
      </c>
      <c r="G2292" s="20">
        <v>15.63</v>
      </c>
      <c r="H2292" s="20" t="s">
        <v>1679</v>
      </c>
      <c r="I2292" s="20" t="s">
        <v>4839</v>
      </c>
      <c r="J2292" s="20" t="s">
        <v>1832</v>
      </c>
      <c r="K2292" s="20" t="s">
        <v>1832</v>
      </c>
      <c r="L2292" s="20" t="s">
        <v>462</v>
      </c>
      <c r="M2292" s="20">
        <v>8</v>
      </c>
      <c r="N2292" s="20" t="s">
        <v>1679</v>
      </c>
      <c r="P2292" s="20">
        <v>0</v>
      </c>
      <c r="Q2292" s="20" t="s">
        <v>499</v>
      </c>
      <c r="R2292" s="20" t="s">
        <v>488</v>
      </c>
      <c r="S2292" s="20" t="s">
        <v>221</v>
      </c>
      <c r="T2292" s="20" t="s">
        <v>4842</v>
      </c>
      <c r="U2292" s="20" t="s">
        <v>4844</v>
      </c>
      <c r="V2292" s="20">
        <v>18</v>
      </c>
      <c r="W2292" s="20">
        <v>565</v>
      </c>
      <c r="Y2292" s="20" t="s">
        <v>1684</v>
      </c>
      <c r="Z2292" s="20" t="s">
        <v>1685</v>
      </c>
      <c r="AA2292" s="20">
        <v>1.5</v>
      </c>
      <c r="AB2292" s="20">
        <v>15</v>
      </c>
      <c r="AC2292" s="20">
        <v>15</v>
      </c>
      <c r="AD2292" s="20">
        <v>15</v>
      </c>
      <c r="AJ2292" s="20" t="s">
        <v>1815</v>
      </c>
      <c r="AK2292" s="20" t="s">
        <v>2183</v>
      </c>
      <c r="AL2292" s="20" t="s">
        <v>1686</v>
      </c>
      <c r="AT2292" s="20" t="s">
        <v>1687</v>
      </c>
      <c r="AY2292" s="20" t="s">
        <v>2127</v>
      </c>
      <c r="BD2292" s="20" t="s">
        <v>1888</v>
      </c>
      <c r="BE2292" s="20" t="s">
        <v>1749</v>
      </c>
      <c r="BL2292" s="20">
        <v>1094.0999999999999</v>
      </c>
      <c r="BM2292" s="20">
        <v>70</v>
      </c>
      <c r="BN2292" s="20">
        <v>1222.2</v>
      </c>
      <c r="BO2292" s="20">
        <v>15.63</v>
      </c>
      <c r="BP2292" s="20">
        <v>78.2</v>
      </c>
    </row>
    <row r="2293" spans="1:68" x14ac:dyDescent="0.25">
      <c r="A2293" s="20" t="s">
        <v>1677</v>
      </c>
      <c r="B2293" s="20" t="s">
        <v>462</v>
      </c>
      <c r="C2293" s="20" t="s">
        <v>742</v>
      </c>
      <c r="D2293" s="20" t="s">
        <v>703</v>
      </c>
      <c r="E2293" s="20" t="s">
        <v>4845</v>
      </c>
      <c r="F2293" s="20" t="s">
        <v>471</v>
      </c>
      <c r="G2293" s="20">
        <v>9.9</v>
      </c>
      <c r="H2293" s="20" t="s">
        <v>1679</v>
      </c>
      <c r="I2293" s="20" t="s">
        <v>4839</v>
      </c>
      <c r="J2293" s="20" t="s">
        <v>1832</v>
      </c>
      <c r="K2293" s="20" t="s">
        <v>1832</v>
      </c>
      <c r="L2293" s="20" t="s">
        <v>462</v>
      </c>
      <c r="M2293" s="20">
        <v>8</v>
      </c>
      <c r="N2293" s="20" t="s">
        <v>1679</v>
      </c>
      <c r="P2293" s="20">
        <v>0</v>
      </c>
      <c r="Q2293" s="20" t="s">
        <v>499</v>
      </c>
      <c r="R2293" s="20" t="s">
        <v>488</v>
      </c>
      <c r="S2293" s="20" t="s">
        <v>221</v>
      </c>
      <c r="T2293" s="20" t="s">
        <v>4842</v>
      </c>
      <c r="U2293" s="20" t="s">
        <v>4840</v>
      </c>
      <c r="V2293" s="20">
        <v>18</v>
      </c>
      <c r="W2293" s="20">
        <v>575</v>
      </c>
      <c r="Y2293" s="20" t="s">
        <v>1684</v>
      </c>
      <c r="Z2293" s="20" t="s">
        <v>1685</v>
      </c>
      <c r="AA2293" s="20">
        <v>1.5</v>
      </c>
      <c r="AB2293" s="20">
        <v>15</v>
      </c>
      <c r="AC2293" s="20">
        <v>15</v>
      </c>
      <c r="AD2293" s="20">
        <v>15</v>
      </c>
      <c r="AJ2293" s="20" t="s">
        <v>1815</v>
      </c>
      <c r="AK2293" s="20" t="s">
        <v>2183</v>
      </c>
      <c r="AL2293" s="20" t="s">
        <v>1686</v>
      </c>
      <c r="AT2293" s="20" t="s">
        <v>1687</v>
      </c>
      <c r="AY2293" s="20" t="s">
        <v>2127</v>
      </c>
      <c r="BD2293" s="20" t="s">
        <v>1888</v>
      </c>
      <c r="BE2293" s="20" t="s">
        <v>1749</v>
      </c>
      <c r="BL2293" s="20">
        <v>693</v>
      </c>
      <c r="BM2293" s="20">
        <v>70</v>
      </c>
      <c r="BN2293" s="20">
        <v>774.154</v>
      </c>
      <c r="BO2293" s="20">
        <v>9.9</v>
      </c>
      <c r="BP2293" s="20">
        <v>78.2</v>
      </c>
    </row>
    <row r="2294" spans="1:68" x14ac:dyDescent="0.25">
      <c r="A2294" s="20" t="s">
        <v>1677</v>
      </c>
      <c r="B2294" s="20" t="s">
        <v>462</v>
      </c>
      <c r="C2294" s="20" t="s">
        <v>742</v>
      </c>
      <c r="D2294" s="20" t="s">
        <v>703</v>
      </c>
      <c r="E2294" s="20" t="s">
        <v>4846</v>
      </c>
      <c r="F2294" s="20" t="s">
        <v>472</v>
      </c>
      <c r="G2294" s="20">
        <v>15.91</v>
      </c>
      <c r="H2294" s="20" t="s">
        <v>1679</v>
      </c>
      <c r="I2294" s="20" t="s">
        <v>4839</v>
      </c>
      <c r="J2294" s="20" t="s">
        <v>1832</v>
      </c>
      <c r="K2294" s="20" t="s">
        <v>1832</v>
      </c>
      <c r="L2294" s="20" t="s">
        <v>462</v>
      </c>
      <c r="M2294" s="20">
        <v>8</v>
      </c>
      <c r="N2294" s="20" t="s">
        <v>1679</v>
      </c>
      <c r="P2294" s="20">
        <v>0</v>
      </c>
      <c r="Q2294" s="20" t="s">
        <v>545</v>
      </c>
      <c r="R2294" s="20" t="s">
        <v>488</v>
      </c>
      <c r="S2294" s="20" t="s">
        <v>221</v>
      </c>
      <c r="T2294" s="20" t="s">
        <v>4842</v>
      </c>
      <c r="U2294" s="20" t="s">
        <v>4847</v>
      </c>
      <c r="V2294" s="20">
        <v>48</v>
      </c>
      <c r="W2294" s="20">
        <v>1485</v>
      </c>
      <c r="Y2294" s="20" t="s">
        <v>1684</v>
      </c>
      <c r="Z2294" s="20" t="s">
        <v>1685</v>
      </c>
      <c r="AA2294" s="20">
        <v>1.5</v>
      </c>
      <c r="AB2294" s="20">
        <v>15</v>
      </c>
      <c r="AC2294" s="20">
        <v>15</v>
      </c>
      <c r="AD2294" s="20">
        <v>15</v>
      </c>
      <c r="AJ2294" s="20" t="s">
        <v>1815</v>
      </c>
      <c r="AK2294" s="20" t="s">
        <v>2183</v>
      </c>
      <c r="AL2294" s="20" t="s">
        <v>1686</v>
      </c>
      <c r="AT2294" s="20" t="s">
        <v>1687</v>
      </c>
      <c r="AY2294" s="20" t="s">
        <v>2127</v>
      </c>
      <c r="BD2294" s="20" t="s">
        <v>1888</v>
      </c>
      <c r="BE2294" s="20" t="s">
        <v>1749</v>
      </c>
      <c r="BL2294" s="20">
        <v>1272.8</v>
      </c>
      <c r="BM2294" s="20">
        <v>80</v>
      </c>
      <c r="BN2294" s="20">
        <v>1421.8309999999999</v>
      </c>
      <c r="BO2294" s="20">
        <v>15.91</v>
      </c>
      <c r="BP2294" s="20">
        <v>89.37</v>
      </c>
    </row>
    <row r="2295" spans="1:68" x14ac:dyDescent="0.25">
      <c r="A2295" s="20" t="s">
        <v>1677</v>
      </c>
      <c r="B2295" s="20" t="s">
        <v>462</v>
      </c>
      <c r="C2295" s="20" t="s">
        <v>742</v>
      </c>
      <c r="D2295" s="20" t="s">
        <v>703</v>
      </c>
      <c r="E2295" s="20" t="s">
        <v>4848</v>
      </c>
      <c r="F2295" s="20" t="s">
        <v>473</v>
      </c>
      <c r="G2295" s="20">
        <v>6.27</v>
      </c>
      <c r="H2295" s="20" t="s">
        <v>1679</v>
      </c>
      <c r="I2295" s="20" t="s">
        <v>4839</v>
      </c>
      <c r="J2295" s="20" t="s">
        <v>1832</v>
      </c>
      <c r="K2295" s="20" t="s">
        <v>1832</v>
      </c>
      <c r="L2295" s="20" t="s">
        <v>462</v>
      </c>
      <c r="M2295" s="20">
        <v>8</v>
      </c>
      <c r="N2295" s="20" t="s">
        <v>1679</v>
      </c>
      <c r="P2295" s="20">
        <v>0</v>
      </c>
      <c r="Q2295" s="20" t="s">
        <v>499</v>
      </c>
      <c r="R2295" s="20" t="s">
        <v>488</v>
      </c>
      <c r="S2295" s="20" t="s">
        <v>221</v>
      </c>
      <c r="T2295" s="20" t="s">
        <v>4842</v>
      </c>
      <c r="U2295" s="20" t="s">
        <v>4849</v>
      </c>
      <c r="V2295" s="20">
        <v>19</v>
      </c>
      <c r="W2295" s="20">
        <v>598</v>
      </c>
      <c r="Y2295" s="20" t="s">
        <v>1684</v>
      </c>
      <c r="Z2295" s="20" t="s">
        <v>1685</v>
      </c>
      <c r="AA2295" s="20">
        <v>1.5</v>
      </c>
      <c r="AB2295" s="20">
        <v>15</v>
      </c>
      <c r="AC2295" s="20">
        <v>15</v>
      </c>
      <c r="AD2295" s="20">
        <v>15</v>
      </c>
      <c r="AJ2295" s="20" t="s">
        <v>1815</v>
      </c>
      <c r="AK2295" s="20" t="s">
        <v>2183</v>
      </c>
      <c r="AL2295" s="20" t="s">
        <v>1686</v>
      </c>
      <c r="AT2295" s="20" t="s">
        <v>1687</v>
      </c>
      <c r="AY2295" s="20" t="s">
        <v>2127</v>
      </c>
      <c r="BD2295" s="20" t="s">
        <v>1888</v>
      </c>
      <c r="BE2295" s="20" t="s">
        <v>1749</v>
      </c>
      <c r="BL2295" s="20">
        <v>438.9</v>
      </c>
      <c r="BM2295" s="20">
        <v>70</v>
      </c>
      <c r="BN2295" s="20">
        <v>490.28100000000001</v>
      </c>
      <c r="BO2295" s="20">
        <v>6.27</v>
      </c>
      <c r="BP2295" s="20">
        <v>78.19</v>
      </c>
    </row>
    <row r="2296" spans="1:68" x14ac:dyDescent="0.25">
      <c r="A2296" s="20" t="s">
        <v>1677</v>
      </c>
      <c r="B2296" s="20" t="s">
        <v>462</v>
      </c>
      <c r="C2296" s="20" t="s">
        <v>742</v>
      </c>
      <c r="D2296" s="20" t="s">
        <v>703</v>
      </c>
      <c r="E2296" s="20" t="s">
        <v>4850</v>
      </c>
      <c r="F2296" s="20" t="s">
        <v>474</v>
      </c>
      <c r="G2296" s="20">
        <v>7.01</v>
      </c>
      <c r="H2296" s="20" t="s">
        <v>1679</v>
      </c>
      <c r="I2296" s="20" t="s">
        <v>4839</v>
      </c>
      <c r="J2296" s="20" t="s">
        <v>1832</v>
      </c>
      <c r="K2296" s="20" t="s">
        <v>1832</v>
      </c>
      <c r="L2296" s="20" t="s">
        <v>462</v>
      </c>
      <c r="M2296" s="20">
        <v>8</v>
      </c>
      <c r="N2296" s="20" t="s">
        <v>1679</v>
      </c>
      <c r="P2296" s="20">
        <v>0</v>
      </c>
      <c r="Q2296" s="20" t="s">
        <v>499</v>
      </c>
      <c r="R2296" s="20" t="s">
        <v>488</v>
      </c>
      <c r="S2296" s="20" t="s">
        <v>221</v>
      </c>
      <c r="T2296" s="20" t="s">
        <v>4842</v>
      </c>
      <c r="U2296" s="20" t="s">
        <v>4844</v>
      </c>
      <c r="V2296" s="20">
        <v>18</v>
      </c>
      <c r="W2296" s="20">
        <v>565</v>
      </c>
      <c r="Y2296" s="20" t="s">
        <v>1684</v>
      </c>
      <c r="Z2296" s="20" t="s">
        <v>1685</v>
      </c>
      <c r="AA2296" s="20">
        <v>1.5</v>
      </c>
      <c r="AB2296" s="20">
        <v>15</v>
      </c>
      <c r="AC2296" s="20">
        <v>15</v>
      </c>
      <c r="AD2296" s="20">
        <v>15</v>
      </c>
      <c r="AJ2296" s="20" t="s">
        <v>1815</v>
      </c>
      <c r="AK2296" s="20" t="s">
        <v>2183</v>
      </c>
      <c r="AL2296" s="20" t="s">
        <v>1686</v>
      </c>
      <c r="AT2296" s="20" t="s">
        <v>1687</v>
      </c>
      <c r="AY2296" s="20" t="s">
        <v>2127</v>
      </c>
      <c r="BD2296" s="20" t="s">
        <v>1888</v>
      </c>
      <c r="BE2296" s="20" t="s">
        <v>1749</v>
      </c>
      <c r="BL2296" s="20">
        <v>490.7</v>
      </c>
      <c r="BM2296" s="20">
        <v>70</v>
      </c>
      <c r="BN2296" s="20">
        <v>548.14700000000005</v>
      </c>
      <c r="BO2296" s="20">
        <v>7.01</v>
      </c>
      <c r="BP2296" s="20">
        <v>78.2</v>
      </c>
    </row>
    <row r="2297" spans="1:68" x14ac:dyDescent="0.25">
      <c r="A2297" s="20" t="s">
        <v>1677</v>
      </c>
      <c r="B2297" s="20" t="s">
        <v>462</v>
      </c>
      <c r="C2297" s="20" t="s">
        <v>742</v>
      </c>
      <c r="D2297" s="20" t="s">
        <v>703</v>
      </c>
      <c r="E2297" s="20" t="s">
        <v>4851</v>
      </c>
      <c r="F2297" s="20" t="s">
        <v>475</v>
      </c>
      <c r="G2297" s="20">
        <v>3.56</v>
      </c>
      <c r="H2297" s="20" t="s">
        <v>1679</v>
      </c>
      <c r="I2297" s="20" t="s">
        <v>4839</v>
      </c>
      <c r="J2297" s="20" t="s">
        <v>1832</v>
      </c>
      <c r="K2297" s="20" t="s">
        <v>1832</v>
      </c>
      <c r="L2297" s="20" t="s">
        <v>462</v>
      </c>
      <c r="M2297" s="20">
        <v>8</v>
      </c>
      <c r="N2297" s="20" t="s">
        <v>1679</v>
      </c>
      <c r="P2297" s="20">
        <v>0</v>
      </c>
      <c r="Q2297" s="20" t="s">
        <v>499</v>
      </c>
      <c r="R2297" s="20" t="s">
        <v>488</v>
      </c>
      <c r="S2297" s="20" t="s">
        <v>221</v>
      </c>
      <c r="T2297" s="20" t="s">
        <v>4842</v>
      </c>
      <c r="U2297" s="20" t="s">
        <v>4840</v>
      </c>
      <c r="V2297" s="20">
        <v>18</v>
      </c>
      <c r="W2297" s="20">
        <v>575</v>
      </c>
      <c r="Y2297" s="20" t="s">
        <v>1684</v>
      </c>
      <c r="Z2297" s="20" t="s">
        <v>1685</v>
      </c>
      <c r="AA2297" s="20">
        <v>1.5</v>
      </c>
      <c r="AB2297" s="20">
        <v>15</v>
      </c>
      <c r="AC2297" s="20">
        <v>15</v>
      </c>
      <c r="AD2297" s="20">
        <v>15</v>
      </c>
      <c r="AJ2297" s="20" t="s">
        <v>1815</v>
      </c>
      <c r="AK2297" s="20" t="s">
        <v>2183</v>
      </c>
      <c r="AL2297" s="20" t="s">
        <v>1686</v>
      </c>
      <c r="AT2297" s="20" t="s">
        <v>1687</v>
      </c>
      <c r="AY2297" s="20" t="s">
        <v>2127</v>
      </c>
      <c r="BD2297" s="20" t="s">
        <v>1888</v>
      </c>
      <c r="BE2297" s="20" t="s">
        <v>1749</v>
      </c>
      <c r="BL2297" s="20">
        <v>249.2</v>
      </c>
      <c r="BM2297" s="20">
        <v>70</v>
      </c>
      <c r="BN2297" s="20">
        <v>278.39299999999997</v>
      </c>
      <c r="BO2297" s="20">
        <v>3.56</v>
      </c>
      <c r="BP2297" s="20">
        <v>78.2</v>
      </c>
    </row>
    <row r="2298" spans="1:68" x14ac:dyDescent="0.25">
      <c r="A2298" s="20" t="s">
        <v>1677</v>
      </c>
      <c r="B2298" s="20" t="s">
        <v>462</v>
      </c>
      <c r="C2298" s="20" t="s">
        <v>742</v>
      </c>
      <c r="D2298" s="20" t="s">
        <v>703</v>
      </c>
      <c r="E2298" s="20" t="s">
        <v>4852</v>
      </c>
      <c r="F2298" s="20" t="s">
        <v>476</v>
      </c>
      <c r="G2298" s="20">
        <v>1.08</v>
      </c>
      <c r="H2298" s="20" t="s">
        <v>1679</v>
      </c>
      <c r="I2298" s="20" t="s">
        <v>4839</v>
      </c>
      <c r="J2298" s="20" t="s">
        <v>1832</v>
      </c>
      <c r="K2298" s="20" t="s">
        <v>1832</v>
      </c>
      <c r="L2298" s="20" t="s">
        <v>462</v>
      </c>
      <c r="M2298" s="20">
        <v>8</v>
      </c>
      <c r="N2298" s="20" t="s">
        <v>1679</v>
      </c>
      <c r="P2298" s="20">
        <v>0</v>
      </c>
      <c r="Q2298" s="20" t="s">
        <v>499</v>
      </c>
      <c r="R2298" s="20" t="s">
        <v>488</v>
      </c>
      <c r="S2298" s="20" t="s">
        <v>221</v>
      </c>
      <c r="T2298" s="20" t="s">
        <v>4842</v>
      </c>
      <c r="U2298" s="20" t="s">
        <v>4840</v>
      </c>
      <c r="V2298" s="20">
        <v>18</v>
      </c>
      <c r="W2298" s="20">
        <v>575</v>
      </c>
      <c r="Y2298" s="20" t="s">
        <v>1684</v>
      </c>
      <c r="Z2298" s="20" t="s">
        <v>1685</v>
      </c>
      <c r="AA2298" s="20">
        <v>1.5</v>
      </c>
      <c r="AB2298" s="20">
        <v>15</v>
      </c>
      <c r="AC2298" s="20">
        <v>15</v>
      </c>
      <c r="AD2298" s="20">
        <v>15</v>
      </c>
      <c r="AJ2298" s="20" t="s">
        <v>1815</v>
      </c>
      <c r="AK2298" s="20" t="s">
        <v>2183</v>
      </c>
      <c r="AL2298" s="20" t="s">
        <v>1686</v>
      </c>
      <c r="AT2298" s="20" t="s">
        <v>1687</v>
      </c>
      <c r="AY2298" s="20" t="s">
        <v>2127</v>
      </c>
      <c r="BD2298" s="20" t="s">
        <v>1888</v>
      </c>
      <c r="BE2298" s="20" t="s">
        <v>1749</v>
      </c>
      <c r="BL2298" s="20">
        <v>75.599999999999994</v>
      </c>
      <c r="BM2298" s="20">
        <v>70</v>
      </c>
      <c r="BN2298" s="20">
        <v>84.457999999999998</v>
      </c>
      <c r="BO2298" s="20">
        <v>1.08</v>
      </c>
      <c r="BP2298" s="20">
        <v>78.2</v>
      </c>
    </row>
    <row r="2299" spans="1:68" x14ac:dyDescent="0.25">
      <c r="A2299" s="20" t="s">
        <v>1677</v>
      </c>
      <c r="B2299" s="20" t="s">
        <v>462</v>
      </c>
      <c r="C2299" s="20" t="s">
        <v>742</v>
      </c>
      <c r="D2299" s="20" t="s">
        <v>703</v>
      </c>
      <c r="E2299" s="20" t="s">
        <v>4853</v>
      </c>
      <c r="F2299" s="20" t="s">
        <v>477</v>
      </c>
      <c r="G2299" s="20">
        <v>1.42</v>
      </c>
      <c r="H2299" s="20" t="s">
        <v>1679</v>
      </c>
      <c r="I2299" s="20" t="s">
        <v>4839</v>
      </c>
      <c r="J2299" s="20" t="s">
        <v>1832</v>
      </c>
      <c r="K2299" s="20" t="s">
        <v>1832</v>
      </c>
      <c r="L2299" s="20" t="s">
        <v>462</v>
      </c>
      <c r="M2299" s="20">
        <v>8</v>
      </c>
      <c r="N2299" s="20" t="s">
        <v>1679</v>
      </c>
      <c r="P2299" s="20">
        <v>0</v>
      </c>
      <c r="Q2299" s="20" t="s">
        <v>499</v>
      </c>
      <c r="R2299" s="20" t="s">
        <v>488</v>
      </c>
      <c r="S2299" s="20" t="s">
        <v>221</v>
      </c>
      <c r="T2299" s="20" t="s">
        <v>4842</v>
      </c>
      <c r="U2299" s="20" t="s">
        <v>4840</v>
      </c>
      <c r="V2299" s="20">
        <v>18</v>
      </c>
      <c r="W2299" s="20">
        <v>575</v>
      </c>
      <c r="Y2299" s="20" t="s">
        <v>1684</v>
      </c>
      <c r="Z2299" s="20" t="s">
        <v>1685</v>
      </c>
      <c r="AA2299" s="20">
        <v>1.5</v>
      </c>
      <c r="AB2299" s="20">
        <v>15</v>
      </c>
      <c r="AC2299" s="20">
        <v>15</v>
      </c>
      <c r="AD2299" s="20">
        <v>15</v>
      </c>
      <c r="AJ2299" s="20" t="s">
        <v>1815</v>
      </c>
      <c r="AK2299" s="20" t="s">
        <v>2183</v>
      </c>
      <c r="AL2299" s="20" t="s">
        <v>1686</v>
      </c>
      <c r="AT2299" s="20" t="s">
        <v>1687</v>
      </c>
      <c r="AY2299" s="20" t="s">
        <v>2127</v>
      </c>
      <c r="BD2299" s="20" t="s">
        <v>1888</v>
      </c>
      <c r="BE2299" s="20" t="s">
        <v>1749</v>
      </c>
      <c r="BL2299" s="20">
        <v>99.4</v>
      </c>
      <c r="BM2299" s="20">
        <v>70</v>
      </c>
      <c r="BN2299" s="20">
        <v>111.036</v>
      </c>
      <c r="BO2299" s="20">
        <v>1.42</v>
      </c>
      <c r="BP2299" s="20">
        <v>78.19</v>
      </c>
    </row>
    <row r="2300" spans="1:68" x14ac:dyDescent="0.25">
      <c r="A2300" s="20" t="s">
        <v>1677</v>
      </c>
      <c r="B2300" s="20" t="s">
        <v>462</v>
      </c>
      <c r="C2300" s="20" t="s">
        <v>742</v>
      </c>
      <c r="D2300" s="20" t="s">
        <v>703</v>
      </c>
      <c r="E2300" s="20" t="s">
        <v>4854</v>
      </c>
      <c r="F2300" s="20" t="s">
        <v>478</v>
      </c>
      <c r="G2300" s="20">
        <v>3.8</v>
      </c>
      <c r="H2300" s="20" t="s">
        <v>1679</v>
      </c>
      <c r="I2300" s="20" t="s">
        <v>4839</v>
      </c>
      <c r="J2300" s="20" t="s">
        <v>1832</v>
      </c>
      <c r="K2300" s="20" t="s">
        <v>1832</v>
      </c>
      <c r="L2300" s="20" t="s">
        <v>462</v>
      </c>
      <c r="M2300" s="20">
        <v>8</v>
      </c>
      <c r="N2300" s="20" t="s">
        <v>1679</v>
      </c>
      <c r="P2300" s="20">
        <v>0</v>
      </c>
      <c r="Q2300" s="20" t="s">
        <v>499</v>
      </c>
      <c r="R2300" s="20" t="s">
        <v>488</v>
      </c>
      <c r="S2300" s="20" t="s">
        <v>221</v>
      </c>
      <c r="T2300" s="20" t="s">
        <v>4842</v>
      </c>
      <c r="U2300" s="20" t="s">
        <v>4840</v>
      </c>
      <c r="V2300" s="20">
        <v>18</v>
      </c>
      <c r="W2300" s="20">
        <v>575</v>
      </c>
      <c r="Y2300" s="20" t="s">
        <v>1684</v>
      </c>
      <c r="Z2300" s="20" t="s">
        <v>1685</v>
      </c>
      <c r="AA2300" s="20">
        <v>1.5</v>
      </c>
      <c r="AB2300" s="20">
        <v>15</v>
      </c>
      <c r="AC2300" s="20">
        <v>15</v>
      </c>
      <c r="AD2300" s="20">
        <v>15</v>
      </c>
      <c r="AJ2300" s="20" t="s">
        <v>1815</v>
      </c>
      <c r="AK2300" s="20" t="s">
        <v>2183</v>
      </c>
      <c r="AL2300" s="20" t="s">
        <v>1686</v>
      </c>
      <c r="AT2300" s="20" t="s">
        <v>1687</v>
      </c>
      <c r="AY2300" s="20" t="s">
        <v>2127</v>
      </c>
      <c r="BD2300" s="20" t="s">
        <v>1888</v>
      </c>
      <c r="BE2300" s="20" t="s">
        <v>1749</v>
      </c>
      <c r="BL2300" s="20">
        <v>266</v>
      </c>
      <c r="BM2300" s="20">
        <v>70</v>
      </c>
      <c r="BN2300" s="20">
        <v>297.13799999999998</v>
      </c>
      <c r="BO2300" s="20">
        <v>3.8</v>
      </c>
      <c r="BP2300" s="20">
        <v>78.19</v>
      </c>
    </row>
    <row r="2301" spans="1:68" x14ac:dyDescent="0.25">
      <c r="A2301" s="20" t="s">
        <v>1677</v>
      </c>
      <c r="B2301" s="20" t="s">
        <v>462</v>
      </c>
      <c r="C2301" s="20" t="s">
        <v>742</v>
      </c>
      <c r="D2301" s="20" t="s">
        <v>703</v>
      </c>
      <c r="E2301" s="20" t="s">
        <v>4855</v>
      </c>
      <c r="F2301" s="20" t="s">
        <v>479</v>
      </c>
      <c r="G2301" s="20">
        <v>2.36</v>
      </c>
      <c r="H2301" s="20" t="s">
        <v>1679</v>
      </c>
      <c r="I2301" s="20" t="s">
        <v>4839</v>
      </c>
      <c r="J2301" s="20" t="s">
        <v>1832</v>
      </c>
      <c r="K2301" s="20" t="s">
        <v>1832</v>
      </c>
      <c r="L2301" s="20" t="s">
        <v>462</v>
      </c>
      <c r="M2301" s="20">
        <v>8</v>
      </c>
      <c r="N2301" s="20" t="s">
        <v>1679</v>
      </c>
      <c r="P2301" s="20">
        <v>0</v>
      </c>
      <c r="Q2301" s="20" t="s">
        <v>499</v>
      </c>
      <c r="R2301" s="20" t="s">
        <v>488</v>
      </c>
      <c r="S2301" s="20" t="s">
        <v>221</v>
      </c>
      <c r="T2301" s="20" t="s">
        <v>4842</v>
      </c>
      <c r="U2301" s="20" t="s">
        <v>4840</v>
      </c>
      <c r="V2301" s="20">
        <v>18</v>
      </c>
      <c r="W2301" s="20">
        <v>575</v>
      </c>
      <c r="Y2301" s="20" t="s">
        <v>1684</v>
      </c>
      <c r="Z2301" s="20" t="s">
        <v>1685</v>
      </c>
      <c r="AA2301" s="20">
        <v>1.5</v>
      </c>
      <c r="AB2301" s="20">
        <v>15</v>
      </c>
      <c r="AC2301" s="20">
        <v>15</v>
      </c>
      <c r="AD2301" s="20">
        <v>15</v>
      </c>
      <c r="AJ2301" s="20" t="s">
        <v>1815</v>
      </c>
      <c r="AK2301" s="20" t="s">
        <v>2183</v>
      </c>
      <c r="AL2301" s="20" t="s">
        <v>1686</v>
      </c>
      <c r="AT2301" s="20" t="s">
        <v>1687</v>
      </c>
      <c r="AY2301" s="20" t="s">
        <v>2127</v>
      </c>
      <c r="BD2301" s="20" t="s">
        <v>1888</v>
      </c>
      <c r="BE2301" s="20" t="s">
        <v>1749</v>
      </c>
      <c r="BL2301" s="20">
        <v>165.2</v>
      </c>
      <c r="BM2301" s="20">
        <v>70</v>
      </c>
      <c r="BN2301" s="20">
        <v>184.54599999999999</v>
      </c>
      <c r="BO2301" s="20">
        <v>2.36</v>
      </c>
      <c r="BP2301" s="20">
        <v>78.2</v>
      </c>
    </row>
    <row r="2302" spans="1:68" x14ac:dyDescent="0.25">
      <c r="A2302" s="20" t="s">
        <v>1677</v>
      </c>
      <c r="B2302" s="20" t="s">
        <v>462</v>
      </c>
      <c r="C2302" s="20" t="s">
        <v>742</v>
      </c>
      <c r="D2302" s="20" t="s">
        <v>703</v>
      </c>
      <c r="E2302" s="20" t="s">
        <v>4856</v>
      </c>
      <c r="F2302" s="20" t="s">
        <v>480</v>
      </c>
      <c r="G2302" s="20">
        <v>6.03</v>
      </c>
      <c r="H2302" s="20" t="s">
        <v>1679</v>
      </c>
      <c r="I2302" s="20" t="s">
        <v>4839</v>
      </c>
      <c r="J2302" s="20" t="s">
        <v>1832</v>
      </c>
      <c r="K2302" s="20" t="s">
        <v>1832</v>
      </c>
      <c r="L2302" s="20" t="s">
        <v>462</v>
      </c>
      <c r="M2302" s="20">
        <v>8</v>
      </c>
      <c r="N2302" s="20" t="s">
        <v>1679</v>
      </c>
      <c r="P2302" s="20">
        <v>0</v>
      </c>
      <c r="Q2302" s="20" t="s">
        <v>499</v>
      </c>
      <c r="R2302" s="20" t="s">
        <v>488</v>
      </c>
      <c r="S2302" s="20" t="s">
        <v>221</v>
      </c>
      <c r="T2302" s="20" t="s">
        <v>4842</v>
      </c>
      <c r="U2302" s="20" t="s">
        <v>4840</v>
      </c>
      <c r="V2302" s="20">
        <v>18</v>
      </c>
      <c r="W2302" s="20">
        <v>575</v>
      </c>
      <c r="Y2302" s="20" t="s">
        <v>1684</v>
      </c>
      <c r="Z2302" s="20" t="s">
        <v>1685</v>
      </c>
      <c r="AA2302" s="20">
        <v>1.5</v>
      </c>
      <c r="AB2302" s="20">
        <v>15</v>
      </c>
      <c r="AC2302" s="20">
        <v>15</v>
      </c>
      <c r="AD2302" s="20">
        <v>15</v>
      </c>
      <c r="AJ2302" s="20" t="s">
        <v>1815</v>
      </c>
      <c r="AK2302" s="20" t="s">
        <v>2183</v>
      </c>
      <c r="AL2302" s="20" t="s">
        <v>1686</v>
      </c>
      <c r="AT2302" s="20" t="s">
        <v>1687</v>
      </c>
      <c r="AY2302" s="20" t="s">
        <v>2127</v>
      </c>
      <c r="BD2302" s="20" t="s">
        <v>1888</v>
      </c>
      <c r="BE2302" s="20" t="s">
        <v>1749</v>
      </c>
      <c r="BL2302" s="20">
        <v>422.1</v>
      </c>
      <c r="BM2302" s="20">
        <v>70</v>
      </c>
      <c r="BN2302" s="20">
        <v>471.529</v>
      </c>
      <c r="BO2302" s="20">
        <v>6.03</v>
      </c>
      <c r="BP2302" s="20">
        <v>78.2</v>
      </c>
    </row>
    <row r="2303" spans="1:68" x14ac:dyDescent="0.25">
      <c r="A2303" s="20" t="s">
        <v>1677</v>
      </c>
      <c r="B2303" s="20" t="s">
        <v>462</v>
      </c>
      <c r="C2303" s="20" t="s">
        <v>742</v>
      </c>
      <c r="D2303" s="20" t="s">
        <v>703</v>
      </c>
      <c r="E2303" s="20" t="s">
        <v>4857</v>
      </c>
      <c r="F2303" s="20" t="s">
        <v>481</v>
      </c>
      <c r="G2303" s="20">
        <v>21.48</v>
      </c>
      <c r="H2303" s="20" t="s">
        <v>1679</v>
      </c>
      <c r="I2303" s="20" t="s">
        <v>4839</v>
      </c>
      <c r="J2303" s="20" t="s">
        <v>1832</v>
      </c>
      <c r="K2303" s="20" t="s">
        <v>1832</v>
      </c>
      <c r="L2303" s="20" t="s">
        <v>462</v>
      </c>
      <c r="M2303" s="20">
        <v>8</v>
      </c>
      <c r="N2303" s="20" t="s">
        <v>1679</v>
      </c>
      <c r="P2303" s="20">
        <v>0</v>
      </c>
      <c r="Q2303" s="20" t="s">
        <v>499</v>
      </c>
      <c r="R2303" s="20" t="s">
        <v>488</v>
      </c>
      <c r="S2303" s="20" t="s">
        <v>221</v>
      </c>
      <c r="T2303" s="20" t="s">
        <v>4842</v>
      </c>
      <c r="U2303" s="20" t="s">
        <v>4858</v>
      </c>
      <c r="V2303" s="20">
        <v>9</v>
      </c>
      <c r="W2303" s="20">
        <v>303</v>
      </c>
      <c r="Y2303" s="20" t="s">
        <v>1684</v>
      </c>
      <c r="Z2303" s="20" t="s">
        <v>1685</v>
      </c>
      <c r="AA2303" s="20">
        <v>1.5</v>
      </c>
      <c r="AB2303" s="20">
        <v>15</v>
      </c>
      <c r="AC2303" s="20">
        <v>15</v>
      </c>
      <c r="AD2303" s="20">
        <v>15</v>
      </c>
      <c r="AK2303" s="20" t="s">
        <v>2183</v>
      </c>
      <c r="AL2303" s="20" t="s">
        <v>1686</v>
      </c>
      <c r="AT2303" s="20" t="s">
        <v>1687</v>
      </c>
      <c r="AY2303" s="20" t="s">
        <v>2127</v>
      </c>
      <c r="BE2303" s="20" t="s">
        <v>1749</v>
      </c>
      <c r="BL2303" s="20">
        <v>1503.6</v>
      </c>
      <c r="BM2303" s="20">
        <v>70</v>
      </c>
      <c r="BN2303" s="20">
        <v>1679.654</v>
      </c>
      <c r="BO2303" s="20">
        <v>21.48</v>
      </c>
      <c r="BP2303" s="20">
        <v>78.2</v>
      </c>
    </row>
    <row r="2304" spans="1:68" x14ac:dyDescent="0.25">
      <c r="A2304" s="20" t="s">
        <v>1677</v>
      </c>
      <c r="B2304" s="20" t="s">
        <v>462</v>
      </c>
      <c r="C2304" s="20" t="s">
        <v>742</v>
      </c>
      <c r="D2304" s="20" t="s">
        <v>703</v>
      </c>
      <c r="E2304" s="20" t="s">
        <v>4859</v>
      </c>
      <c r="F2304" s="20" t="s">
        <v>482</v>
      </c>
      <c r="G2304" s="20">
        <v>15.44</v>
      </c>
      <c r="H2304" s="20" t="s">
        <v>1679</v>
      </c>
      <c r="I2304" s="20" t="s">
        <v>4839</v>
      </c>
      <c r="J2304" s="20" t="s">
        <v>1832</v>
      </c>
      <c r="K2304" s="20" t="s">
        <v>1832</v>
      </c>
      <c r="L2304" s="20" t="s">
        <v>462</v>
      </c>
      <c r="M2304" s="20">
        <v>8</v>
      </c>
      <c r="N2304" s="20" t="s">
        <v>1679</v>
      </c>
      <c r="P2304" s="20">
        <v>0</v>
      </c>
      <c r="Q2304" s="20" t="s">
        <v>495</v>
      </c>
      <c r="R2304" s="20" t="s">
        <v>488</v>
      </c>
      <c r="S2304" s="20" t="s">
        <v>221</v>
      </c>
      <c r="T2304" s="20" t="s">
        <v>4842</v>
      </c>
      <c r="U2304" s="20" t="s">
        <v>4858</v>
      </c>
      <c r="V2304" s="20">
        <v>9</v>
      </c>
      <c r="W2304" s="20">
        <v>303</v>
      </c>
      <c r="Y2304" s="20" t="s">
        <v>1684</v>
      </c>
      <c r="Z2304" s="20" t="s">
        <v>1685</v>
      </c>
      <c r="AA2304" s="20">
        <v>1.5</v>
      </c>
      <c r="AB2304" s="20">
        <v>15</v>
      </c>
      <c r="AC2304" s="20">
        <v>15</v>
      </c>
      <c r="AD2304" s="20">
        <v>15</v>
      </c>
      <c r="AK2304" s="20" t="s">
        <v>2183</v>
      </c>
      <c r="AL2304" s="20" t="s">
        <v>1686</v>
      </c>
      <c r="AT2304" s="20" t="s">
        <v>1687</v>
      </c>
      <c r="AY2304" s="20" t="s">
        <v>2127</v>
      </c>
      <c r="BE2304" s="20" t="s">
        <v>1749</v>
      </c>
      <c r="BL2304" s="20">
        <v>926.4</v>
      </c>
      <c r="BM2304" s="20">
        <v>60</v>
      </c>
      <c r="BN2304" s="20">
        <v>1034.867</v>
      </c>
      <c r="BO2304" s="20">
        <v>15.44</v>
      </c>
      <c r="BP2304" s="20">
        <v>67.03</v>
      </c>
    </row>
    <row r="2305" spans="1:68" x14ac:dyDescent="0.25">
      <c r="A2305" s="20" t="s">
        <v>1677</v>
      </c>
      <c r="B2305" s="20" t="s">
        <v>462</v>
      </c>
      <c r="C2305" s="20" t="s">
        <v>742</v>
      </c>
      <c r="D2305" s="20" t="s">
        <v>703</v>
      </c>
      <c r="E2305" s="20" t="s">
        <v>4860</v>
      </c>
      <c r="F2305" s="20" t="s">
        <v>483</v>
      </c>
      <c r="G2305" s="20">
        <v>18.559999999999999</v>
      </c>
      <c r="H2305" s="20" t="s">
        <v>1679</v>
      </c>
      <c r="I2305" s="20" t="s">
        <v>4839</v>
      </c>
      <c r="J2305" s="20" t="s">
        <v>1832</v>
      </c>
      <c r="K2305" s="20" t="s">
        <v>1832</v>
      </c>
      <c r="L2305" s="20" t="s">
        <v>462</v>
      </c>
      <c r="M2305" s="20">
        <v>8</v>
      </c>
      <c r="N2305" s="20" t="s">
        <v>1679</v>
      </c>
      <c r="P2305" s="20">
        <v>0</v>
      </c>
      <c r="Q2305" s="20" t="s">
        <v>499</v>
      </c>
      <c r="R2305" s="20" t="s">
        <v>488</v>
      </c>
      <c r="S2305" s="20" t="s">
        <v>221</v>
      </c>
      <c r="T2305" s="20" t="s">
        <v>4842</v>
      </c>
      <c r="U2305" s="20" t="s">
        <v>4844</v>
      </c>
      <c r="V2305" s="20">
        <v>18</v>
      </c>
      <c r="W2305" s="20">
        <v>565</v>
      </c>
      <c r="Y2305" s="20" t="s">
        <v>1684</v>
      </c>
      <c r="Z2305" s="20" t="s">
        <v>1685</v>
      </c>
      <c r="AA2305" s="20">
        <v>1.5</v>
      </c>
      <c r="AB2305" s="20">
        <v>15</v>
      </c>
      <c r="AC2305" s="20">
        <v>15</v>
      </c>
      <c r="AD2305" s="20">
        <v>15</v>
      </c>
      <c r="AJ2305" s="20" t="s">
        <v>1815</v>
      </c>
      <c r="AK2305" s="20" t="s">
        <v>2183</v>
      </c>
      <c r="AL2305" s="20" t="s">
        <v>1686</v>
      </c>
      <c r="AT2305" s="20" t="s">
        <v>1687</v>
      </c>
      <c r="AY2305" s="20" t="s">
        <v>2127</v>
      </c>
      <c r="BD2305" s="20" t="s">
        <v>1888</v>
      </c>
      <c r="BE2305" s="20" t="s">
        <v>1749</v>
      </c>
      <c r="BL2305" s="20">
        <v>1299.2</v>
      </c>
      <c r="BM2305" s="20">
        <v>70</v>
      </c>
      <c r="BN2305" s="20">
        <v>1451.3230000000001</v>
      </c>
      <c r="BO2305" s="20">
        <v>18.559999999999999</v>
      </c>
      <c r="BP2305" s="20">
        <v>78.2</v>
      </c>
    </row>
    <row r="2306" spans="1:68" x14ac:dyDescent="0.25">
      <c r="A2306" s="20" t="s">
        <v>1677</v>
      </c>
      <c r="B2306" s="20" t="s">
        <v>462</v>
      </c>
      <c r="C2306" s="20" t="s">
        <v>742</v>
      </c>
      <c r="D2306" s="20" t="s">
        <v>703</v>
      </c>
      <c r="E2306" s="20" t="s">
        <v>4861</v>
      </c>
      <c r="F2306" s="20" t="s">
        <v>484</v>
      </c>
      <c r="G2306" s="20">
        <v>15.23</v>
      </c>
      <c r="H2306" s="20" t="s">
        <v>1679</v>
      </c>
      <c r="I2306" s="20" t="s">
        <v>4839</v>
      </c>
      <c r="J2306" s="20" t="s">
        <v>1832</v>
      </c>
      <c r="K2306" s="20" t="s">
        <v>1832</v>
      </c>
      <c r="L2306" s="20" t="s">
        <v>462</v>
      </c>
      <c r="M2306" s="20">
        <v>8</v>
      </c>
      <c r="N2306" s="20" t="s">
        <v>1679</v>
      </c>
      <c r="P2306" s="20">
        <v>0</v>
      </c>
      <c r="Q2306" s="20" t="s">
        <v>499</v>
      </c>
      <c r="R2306" s="20" t="s">
        <v>488</v>
      </c>
      <c r="S2306" s="20" t="s">
        <v>221</v>
      </c>
      <c r="T2306" s="20" t="s">
        <v>4842</v>
      </c>
      <c r="U2306" s="20" t="s">
        <v>4844</v>
      </c>
      <c r="V2306" s="20">
        <v>18</v>
      </c>
      <c r="W2306" s="20">
        <v>565</v>
      </c>
      <c r="Y2306" s="20" t="s">
        <v>1684</v>
      </c>
      <c r="Z2306" s="20" t="s">
        <v>1685</v>
      </c>
      <c r="AA2306" s="20">
        <v>1.5</v>
      </c>
      <c r="AB2306" s="20">
        <v>15</v>
      </c>
      <c r="AC2306" s="20">
        <v>15</v>
      </c>
      <c r="AD2306" s="20">
        <v>15</v>
      </c>
      <c r="AJ2306" s="20" t="s">
        <v>1815</v>
      </c>
      <c r="AK2306" s="20" t="s">
        <v>2183</v>
      </c>
      <c r="AL2306" s="20" t="s">
        <v>1686</v>
      </c>
      <c r="AT2306" s="20" t="s">
        <v>1687</v>
      </c>
      <c r="AY2306" s="20" t="s">
        <v>2127</v>
      </c>
      <c r="BD2306" s="20" t="s">
        <v>1888</v>
      </c>
      <c r="BE2306" s="20" t="s">
        <v>1749</v>
      </c>
      <c r="BL2306" s="20">
        <v>1066.0999999999999</v>
      </c>
      <c r="BM2306" s="20">
        <v>70</v>
      </c>
      <c r="BN2306" s="20">
        <v>1190.931</v>
      </c>
      <c r="BO2306" s="20">
        <v>15.23</v>
      </c>
      <c r="BP2306" s="20">
        <v>78.2</v>
      </c>
    </row>
    <row r="2307" spans="1:68" x14ac:dyDescent="0.25">
      <c r="A2307" s="20" t="s">
        <v>1677</v>
      </c>
      <c r="B2307" s="20" t="s">
        <v>462</v>
      </c>
      <c r="C2307" s="20" t="s">
        <v>742</v>
      </c>
      <c r="D2307" s="20" t="s">
        <v>703</v>
      </c>
      <c r="E2307" s="20" t="s">
        <v>4862</v>
      </c>
      <c r="F2307" s="20" t="s">
        <v>485</v>
      </c>
      <c r="G2307" s="20">
        <v>22.37</v>
      </c>
      <c r="H2307" s="20" t="s">
        <v>1679</v>
      </c>
      <c r="I2307" s="20" t="s">
        <v>4839</v>
      </c>
      <c r="J2307" s="20" t="s">
        <v>1832</v>
      </c>
      <c r="K2307" s="20" t="s">
        <v>1832</v>
      </c>
      <c r="L2307" s="20" t="s">
        <v>462</v>
      </c>
      <c r="M2307" s="20">
        <v>8</v>
      </c>
      <c r="N2307" s="20" t="s">
        <v>1679</v>
      </c>
      <c r="P2307" s="20">
        <v>0</v>
      </c>
      <c r="Q2307" s="20" t="s">
        <v>495</v>
      </c>
      <c r="R2307" s="20" t="s">
        <v>488</v>
      </c>
      <c r="S2307" s="20" t="s">
        <v>221</v>
      </c>
      <c r="T2307" s="20" t="s">
        <v>4842</v>
      </c>
      <c r="U2307" s="20" t="s">
        <v>4858</v>
      </c>
      <c r="V2307" s="20">
        <v>9</v>
      </c>
      <c r="W2307" s="20">
        <v>303</v>
      </c>
      <c r="Y2307" s="20" t="s">
        <v>1684</v>
      </c>
      <c r="Z2307" s="20" t="s">
        <v>1685</v>
      </c>
      <c r="AA2307" s="20">
        <v>1.5</v>
      </c>
      <c r="AB2307" s="20">
        <v>15</v>
      </c>
      <c r="AC2307" s="20">
        <v>15</v>
      </c>
      <c r="AD2307" s="20">
        <v>15</v>
      </c>
      <c r="AK2307" s="20" t="s">
        <v>2183</v>
      </c>
      <c r="AL2307" s="20" t="s">
        <v>1686</v>
      </c>
      <c r="AT2307" s="20" t="s">
        <v>1687</v>
      </c>
      <c r="AY2307" s="20" t="s">
        <v>2127</v>
      </c>
      <c r="BE2307" s="20" t="s">
        <v>1749</v>
      </c>
      <c r="BL2307" s="20">
        <v>1342.2</v>
      </c>
      <c r="BM2307" s="20">
        <v>60</v>
      </c>
      <c r="BN2307" s="20">
        <v>1499.374</v>
      </c>
      <c r="BO2307" s="20">
        <v>22.37</v>
      </c>
      <c r="BP2307" s="20">
        <v>67.03</v>
      </c>
    </row>
    <row r="2308" spans="1:68" x14ac:dyDescent="0.25">
      <c r="A2308" s="20" t="s">
        <v>1677</v>
      </c>
      <c r="B2308" s="20" t="s">
        <v>462</v>
      </c>
      <c r="C2308" s="20" t="s">
        <v>742</v>
      </c>
      <c r="D2308" s="20" t="s">
        <v>703</v>
      </c>
      <c r="E2308" s="20" t="s">
        <v>4863</v>
      </c>
      <c r="F2308" s="20" t="s">
        <v>486</v>
      </c>
      <c r="G2308" s="20">
        <v>5.85</v>
      </c>
      <c r="H2308" s="20" t="s">
        <v>1679</v>
      </c>
      <c r="I2308" s="20" t="s">
        <v>4839</v>
      </c>
      <c r="J2308" s="20" t="s">
        <v>1832</v>
      </c>
      <c r="K2308" s="20" t="s">
        <v>1832</v>
      </c>
      <c r="L2308" s="20" t="s">
        <v>462</v>
      </c>
      <c r="M2308" s="20">
        <v>8</v>
      </c>
      <c r="N2308" s="20" t="s">
        <v>1679</v>
      </c>
      <c r="P2308" s="20">
        <v>0</v>
      </c>
      <c r="Q2308" s="20" t="s">
        <v>499</v>
      </c>
      <c r="R2308" s="20" t="s">
        <v>488</v>
      </c>
      <c r="S2308" s="20" t="s">
        <v>221</v>
      </c>
      <c r="T2308" s="20" t="s">
        <v>4842</v>
      </c>
      <c r="U2308" s="20" t="s">
        <v>4858</v>
      </c>
      <c r="V2308" s="20">
        <v>9</v>
      </c>
      <c r="W2308" s="20">
        <v>303</v>
      </c>
      <c r="Y2308" s="20" t="s">
        <v>1684</v>
      </c>
      <c r="Z2308" s="20" t="s">
        <v>1685</v>
      </c>
      <c r="AA2308" s="20">
        <v>1.5</v>
      </c>
      <c r="AB2308" s="20">
        <v>15</v>
      </c>
      <c r="AC2308" s="20">
        <v>15</v>
      </c>
      <c r="AD2308" s="20">
        <v>15</v>
      </c>
      <c r="AK2308" s="20" t="s">
        <v>2183</v>
      </c>
      <c r="AL2308" s="20" t="s">
        <v>1686</v>
      </c>
      <c r="AT2308" s="20" t="s">
        <v>1687</v>
      </c>
      <c r="AY2308" s="20" t="s">
        <v>2127</v>
      </c>
      <c r="BE2308" s="20" t="s">
        <v>1749</v>
      </c>
      <c r="BL2308" s="20">
        <v>409.5</v>
      </c>
      <c r="BM2308" s="20">
        <v>70</v>
      </c>
      <c r="BN2308" s="20">
        <v>457.43599999999998</v>
      </c>
      <c r="BO2308" s="20">
        <v>5.85</v>
      </c>
      <c r="BP2308" s="20">
        <v>78.19</v>
      </c>
    </row>
    <row r="2309" spans="1:68" x14ac:dyDescent="0.25">
      <c r="A2309" s="20" t="s">
        <v>1677</v>
      </c>
      <c r="B2309" s="20" t="s">
        <v>462</v>
      </c>
      <c r="C2309" s="20" t="s">
        <v>742</v>
      </c>
      <c r="D2309" s="20" t="s">
        <v>703</v>
      </c>
      <c r="E2309" s="20" t="s">
        <v>4864</v>
      </c>
      <c r="F2309" s="20" t="s">
        <v>489</v>
      </c>
      <c r="G2309" s="20">
        <v>4.29</v>
      </c>
      <c r="H2309" s="20" t="s">
        <v>1679</v>
      </c>
      <c r="I2309" s="20" t="s">
        <v>4839</v>
      </c>
      <c r="J2309" s="20" t="s">
        <v>1832</v>
      </c>
      <c r="K2309" s="20" t="s">
        <v>1832</v>
      </c>
      <c r="L2309" s="20" t="s">
        <v>462</v>
      </c>
      <c r="M2309" s="20">
        <v>8</v>
      </c>
      <c r="N2309" s="20" t="s">
        <v>1679</v>
      </c>
      <c r="P2309" s="20">
        <v>0</v>
      </c>
      <c r="Q2309" s="20" t="s">
        <v>499</v>
      </c>
      <c r="R2309" s="20" t="s">
        <v>488</v>
      </c>
      <c r="S2309" s="20" t="s">
        <v>221</v>
      </c>
      <c r="T2309" s="20" t="s">
        <v>4842</v>
      </c>
      <c r="U2309" s="20" t="s">
        <v>4840</v>
      </c>
      <c r="V2309" s="20">
        <v>18</v>
      </c>
      <c r="W2309" s="20">
        <v>575</v>
      </c>
      <c r="Y2309" s="20" t="s">
        <v>1684</v>
      </c>
      <c r="Z2309" s="20" t="s">
        <v>1685</v>
      </c>
      <c r="AA2309" s="20">
        <v>1.5</v>
      </c>
      <c r="AB2309" s="20">
        <v>15</v>
      </c>
      <c r="AC2309" s="20">
        <v>15</v>
      </c>
      <c r="AD2309" s="20">
        <v>15</v>
      </c>
      <c r="AJ2309" s="20" t="s">
        <v>1815</v>
      </c>
      <c r="AK2309" s="20" t="s">
        <v>2183</v>
      </c>
      <c r="AL2309" s="20" t="s">
        <v>1686</v>
      </c>
      <c r="AT2309" s="20" t="s">
        <v>1687</v>
      </c>
      <c r="AY2309" s="20" t="s">
        <v>2127</v>
      </c>
      <c r="BD2309" s="20" t="s">
        <v>1888</v>
      </c>
      <c r="BE2309" s="20" t="s">
        <v>1749</v>
      </c>
      <c r="BL2309" s="20">
        <v>300.3</v>
      </c>
      <c r="BM2309" s="20">
        <v>70</v>
      </c>
      <c r="BN2309" s="20">
        <v>335.44600000000003</v>
      </c>
      <c r="BO2309" s="20">
        <v>4.29</v>
      </c>
      <c r="BP2309" s="20">
        <v>78.19</v>
      </c>
    </row>
    <row r="2310" spans="1:68" x14ac:dyDescent="0.25">
      <c r="A2310" s="20" t="s">
        <v>1677</v>
      </c>
      <c r="B2310" s="20" t="s">
        <v>462</v>
      </c>
      <c r="C2310" s="20" t="s">
        <v>742</v>
      </c>
      <c r="D2310" s="20" t="s">
        <v>703</v>
      </c>
      <c r="E2310" s="20" t="s">
        <v>4865</v>
      </c>
      <c r="F2310" s="20" t="s">
        <v>490</v>
      </c>
      <c r="G2310" s="20">
        <v>1.85</v>
      </c>
      <c r="H2310" s="20" t="s">
        <v>1679</v>
      </c>
      <c r="I2310" s="20" t="s">
        <v>4839</v>
      </c>
      <c r="J2310" s="20" t="s">
        <v>1832</v>
      </c>
      <c r="K2310" s="20" t="s">
        <v>1832</v>
      </c>
      <c r="L2310" s="20" t="s">
        <v>462</v>
      </c>
      <c r="M2310" s="20">
        <v>8</v>
      </c>
      <c r="N2310" s="20" t="s">
        <v>1679</v>
      </c>
      <c r="P2310" s="20">
        <v>0</v>
      </c>
      <c r="Q2310" s="20" t="s">
        <v>499</v>
      </c>
      <c r="R2310" s="20" t="s">
        <v>488</v>
      </c>
      <c r="S2310" s="20" t="s">
        <v>221</v>
      </c>
      <c r="T2310" s="20" t="s">
        <v>4842</v>
      </c>
      <c r="U2310" s="20" t="s">
        <v>4840</v>
      </c>
      <c r="V2310" s="20">
        <v>18</v>
      </c>
      <c r="W2310" s="20">
        <v>575</v>
      </c>
      <c r="Y2310" s="20" t="s">
        <v>1684</v>
      </c>
      <c r="Z2310" s="20" t="s">
        <v>1685</v>
      </c>
      <c r="AA2310" s="20">
        <v>1.5</v>
      </c>
      <c r="AB2310" s="20">
        <v>15</v>
      </c>
      <c r="AC2310" s="20">
        <v>15</v>
      </c>
      <c r="AD2310" s="20">
        <v>15</v>
      </c>
      <c r="AJ2310" s="20" t="s">
        <v>1815</v>
      </c>
      <c r="AK2310" s="20" t="s">
        <v>2183</v>
      </c>
      <c r="AL2310" s="20" t="s">
        <v>1686</v>
      </c>
      <c r="AT2310" s="20" t="s">
        <v>1687</v>
      </c>
      <c r="AY2310" s="20" t="s">
        <v>2127</v>
      </c>
      <c r="BD2310" s="20" t="s">
        <v>1888</v>
      </c>
      <c r="BE2310" s="20" t="s">
        <v>1749</v>
      </c>
      <c r="BL2310" s="20">
        <v>129.5</v>
      </c>
      <c r="BM2310" s="20">
        <v>70</v>
      </c>
      <c r="BN2310" s="20">
        <v>144.71899999999999</v>
      </c>
      <c r="BO2310" s="20">
        <v>1.85</v>
      </c>
      <c r="BP2310" s="20">
        <v>78.23</v>
      </c>
    </row>
    <row r="2311" spans="1:68" x14ac:dyDescent="0.25">
      <c r="A2311" s="20" t="s">
        <v>1677</v>
      </c>
      <c r="B2311" s="20" t="s">
        <v>462</v>
      </c>
      <c r="C2311" s="20" t="s">
        <v>742</v>
      </c>
      <c r="D2311" s="20" t="s">
        <v>703</v>
      </c>
      <c r="E2311" s="20" t="s">
        <v>4866</v>
      </c>
      <c r="F2311" s="20" t="s">
        <v>491</v>
      </c>
      <c r="G2311" s="20">
        <v>2.85</v>
      </c>
      <c r="H2311" s="20" t="s">
        <v>1679</v>
      </c>
      <c r="I2311" s="20" t="s">
        <v>4839</v>
      </c>
      <c r="J2311" s="20" t="s">
        <v>1832</v>
      </c>
      <c r="K2311" s="20" t="s">
        <v>1832</v>
      </c>
      <c r="L2311" s="20" t="s">
        <v>462</v>
      </c>
      <c r="M2311" s="20">
        <v>8</v>
      </c>
      <c r="N2311" s="20" t="s">
        <v>1679</v>
      </c>
      <c r="P2311" s="20">
        <v>0</v>
      </c>
      <c r="Q2311" s="20" t="s">
        <v>495</v>
      </c>
      <c r="R2311" s="20" t="s">
        <v>488</v>
      </c>
      <c r="S2311" s="20" t="s">
        <v>221</v>
      </c>
      <c r="T2311" s="20" t="s">
        <v>4842</v>
      </c>
      <c r="U2311" s="20" t="s">
        <v>4858</v>
      </c>
      <c r="V2311" s="20">
        <v>9</v>
      </c>
      <c r="W2311" s="20">
        <v>303</v>
      </c>
      <c r="Y2311" s="20" t="s">
        <v>1684</v>
      </c>
      <c r="Z2311" s="20" t="s">
        <v>1685</v>
      </c>
      <c r="AA2311" s="20">
        <v>1.5</v>
      </c>
      <c r="AB2311" s="20">
        <v>15</v>
      </c>
      <c r="AC2311" s="20">
        <v>15</v>
      </c>
      <c r="AD2311" s="20">
        <v>15</v>
      </c>
      <c r="AK2311" s="20" t="s">
        <v>2183</v>
      </c>
      <c r="AL2311" s="20" t="s">
        <v>1686</v>
      </c>
      <c r="AT2311" s="20" t="s">
        <v>1687</v>
      </c>
      <c r="AY2311" s="20" t="s">
        <v>2127</v>
      </c>
      <c r="BE2311" s="20" t="s">
        <v>1749</v>
      </c>
      <c r="BL2311" s="20">
        <v>171</v>
      </c>
      <c r="BM2311" s="20">
        <v>60</v>
      </c>
      <c r="BN2311" s="20">
        <v>191.01499999999999</v>
      </c>
      <c r="BO2311" s="20">
        <v>2.85</v>
      </c>
      <c r="BP2311" s="20">
        <v>67.02</v>
      </c>
    </row>
    <row r="2312" spans="1:68" x14ac:dyDescent="0.25">
      <c r="A2312" s="20" t="s">
        <v>1677</v>
      </c>
      <c r="B2312" s="20" t="s">
        <v>462</v>
      </c>
      <c r="C2312" s="20" t="s">
        <v>742</v>
      </c>
      <c r="D2312" s="20" t="s">
        <v>703</v>
      </c>
      <c r="E2312" s="20" t="s">
        <v>4867</v>
      </c>
      <c r="F2312" s="20" t="s">
        <v>492</v>
      </c>
      <c r="G2312" s="20">
        <v>12.47</v>
      </c>
      <c r="H2312" s="20" t="s">
        <v>1679</v>
      </c>
      <c r="I2312" s="20" t="s">
        <v>4839</v>
      </c>
      <c r="J2312" s="20" t="s">
        <v>1832</v>
      </c>
      <c r="K2312" s="20" t="s">
        <v>1832</v>
      </c>
      <c r="L2312" s="20" t="s">
        <v>462</v>
      </c>
      <c r="M2312" s="20">
        <v>8</v>
      </c>
      <c r="N2312" s="20" t="s">
        <v>1679</v>
      </c>
      <c r="P2312" s="20">
        <v>0</v>
      </c>
      <c r="Q2312" s="20" t="s">
        <v>495</v>
      </c>
      <c r="R2312" s="20" t="s">
        <v>488</v>
      </c>
      <c r="S2312" s="20" t="s">
        <v>221</v>
      </c>
      <c r="T2312" s="20" t="s">
        <v>4842</v>
      </c>
      <c r="U2312" s="20" t="s">
        <v>4858</v>
      </c>
      <c r="V2312" s="20">
        <v>9</v>
      </c>
      <c r="W2312" s="20">
        <v>303</v>
      </c>
      <c r="Y2312" s="20" t="s">
        <v>1684</v>
      </c>
      <c r="Z2312" s="20" t="s">
        <v>1685</v>
      </c>
      <c r="AA2312" s="20">
        <v>1.5</v>
      </c>
      <c r="AB2312" s="20">
        <v>15</v>
      </c>
      <c r="AC2312" s="20">
        <v>15</v>
      </c>
      <c r="AD2312" s="20">
        <v>15</v>
      </c>
      <c r="AK2312" s="20" t="s">
        <v>2183</v>
      </c>
      <c r="AL2312" s="20" t="s">
        <v>1686</v>
      </c>
      <c r="AT2312" s="20" t="s">
        <v>1687</v>
      </c>
      <c r="AY2312" s="20" t="s">
        <v>2127</v>
      </c>
      <c r="BE2312" s="20" t="s">
        <v>1749</v>
      </c>
      <c r="BL2312" s="20">
        <v>748.2</v>
      </c>
      <c r="BM2312" s="20">
        <v>60</v>
      </c>
      <c r="BN2312" s="20">
        <v>835.803</v>
      </c>
      <c r="BO2312" s="20">
        <v>12.47</v>
      </c>
      <c r="BP2312" s="20">
        <v>67.03</v>
      </c>
    </row>
    <row r="2313" spans="1:68" x14ac:dyDescent="0.25">
      <c r="A2313" s="20" t="s">
        <v>1677</v>
      </c>
      <c r="B2313" s="20" t="s">
        <v>462</v>
      </c>
      <c r="C2313" s="20" t="s">
        <v>742</v>
      </c>
      <c r="D2313" s="20" t="s">
        <v>703</v>
      </c>
      <c r="E2313" s="20" t="s">
        <v>4868</v>
      </c>
      <c r="F2313" s="20" t="s">
        <v>493</v>
      </c>
      <c r="G2313" s="20">
        <v>1.0900000000000001</v>
      </c>
      <c r="H2313" s="20" t="s">
        <v>1679</v>
      </c>
      <c r="I2313" s="20" t="s">
        <v>4839</v>
      </c>
      <c r="J2313" s="20" t="s">
        <v>1832</v>
      </c>
      <c r="K2313" s="20" t="s">
        <v>1832</v>
      </c>
      <c r="L2313" s="20" t="s">
        <v>462</v>
      </c>
      <c r="M2313" s="20">
        <v>8</v>
      </c>
      <c r="N2313" s="20" t="s">
        <v>1679</v>
      </c>
      <c r="P2313" s="20">
        <v>0</v>
      </c>
      <c r="Q2313" s="20" t="s">
        <v>495</v>
      </c>
      <c r="R2313" s="20" t="s">
        <v>488</v>
      </c>
      <c r="S2313" s="20" t="s">
        <v>221</v>
      </c>
      <c r="T2313" s="20" t="s">
        <v>4842</v>
      </c>
      <c r="U2313" s="20" t="s">
        <v>4858</v>
      </c>
      <c r="V2313" s="20">
        <v>9</v>
      </c>
      <c r="W2313" s="20">
        <v>303</v>
      </c>
      <c r="Y2313" s="20" t="s">
        <v>1684</v>
      </c>
      <c r="Z2313" s="20" t="s">
        <v>1685</v>
      </c>
      <c r="AA2313" s="20">
        <v>1.5</v>
      </c>
      <c r="AB2313" s="20">
        <v>15</v>
      </c>
      <c r="AC2313" s="20">
        <v>15</v>
      </c>
      <c r="AD2313" s="20">
        <v>15</v>
      </c>
      <c r="AK2313" s="20" t="s">
        <v>2183</v>
      </c>
      <c r="AL2313" s="20" t="s">
        <v>1686</v>
      </c>
      <c r="AT2313" s="20" t="s">
        <v>1687</v>
      </c>
      <c r="AY2313" s="20" t="s">
        <v>2127</v>
      </c>
      <c r="BE2313" s="20" t="s">
        <v>1749</v>
      </c>
      <c r="BL2313" s="20">
        <v>65.400000000000006</v>
      </c>
      <c r="BM2313" s="20">
        <v>60</v>
      </c>
      <c r="BN2313" s="20">
        <v>73.057000000000002</v>
      </c>
      <c r="BO2313" s="20">
        <v>1.0900000000000001</v>
      </c>
      <c r="BP2313" s="20">
        <v>67.02</v>
      </c>
    </row>
    <row r="2314" spans="1:68" x14ac:dyDescent="0.25">
      <c r="A2314" s="20" t="s">
        <v>1677</v>
      </c>
      <c r="B2314" s="20" t="s">
        <v>462</v>
      </c>
      <c r="C2314" s="20" t="s">
        <v>742</v>
      </c>
      <c r="D2314" s="20" t="s">
        <v>703</v>
      </c>
      <c r="E2314" s="20" t="s">
        <v>4869</v>
      </c>
      <c r="F2314" s="20" t="s">
        <v>494</v>
      </c>
      <c r="G2314" s="20">
        <v>10.220000000000001</v>
      </c>
      <c r="H2314" s="20" t="s">
        <v>1679</v>
      </c>
      <c r="I2314" s="20" t="s">
        <v>4839</v>
      </c>
      <c r="J2314" s="20" t="s">
        <v>1832</v>
      </c>
      <c r="K2314" s="20" t="s">
        <v>1832</v>
      </c>
      <c r="L2314" s="20" t="s">
        <v>462</v>
      </c>
      <c r="M2314" s="20">
        <v>8</v>
      </c>
      <c r="N2314" s="20" t="s">
        <v>1679</v>
      </c>
      <c r="P2314" s="20">
        <v>0</v>
      </c>
      <c r="Q2314" s="20" t="s">
        <v>499</v>
      </c>
      <c r="R2314" s="20" t="s">
        <v>488</v>
      </c>
      <c r="S2314" s="20" t="s">
        <v>221</v>
      </c>
      <c r="T2314" s="20" t="s">
        <v>4842</v>
      </c>
      <c r="U2314" s="20" t="s">
        <v>4844</v>
      </c>
      <c r="V2314" s="20">
        <v>18</v>
      </c>
      <c r="W2314" s="20">
        <v>565</v>
      </c>
      <c r="Y2314" s="20" t="s">
        <v>1684</v>
      </c>
      <c r="Z2314" s="20" t="s">
        <v>1685</v>
      </c>
      <c r="AA2314" s="20">
        <v>1.5</v>
      </c>
      <c r="AB2314" s="20">
        <v>15</v>
      </c>
      <c r="AC2314" s="20">
        <v>15</v>
      </c>
      <c r="AD2314" s="20">
        <v>15</v>
      </c>
      <c r="AJ2314" s="20" t="s">
        <v>1815</v>
      </c>
      <c r="AK2314" s="20" t="s">
        <v>2183</v>
      </c>
      <c r="AL2314" s="20" t="s">
        <v>1686</v>
      </c>
      <c r="AT2314" s="20" t="s">
        <v>1687</v>
      </c>
      <c r="AY2314" s="20" t="s">
        <v>2127</v>
      </c>
      <c r="BD2314" s="20" t="s">
        <v>1888</v>
      </c>
      <c r="BE2314" s="20" t="s">
        <v>1749</v>
      </c>
      <c r="BL2314" s="20">
        <v>715.4</v>
      </c>
      <c r="BM2314" s="20">
        <v>70</v>
      </c>
      <c r="BN2314" s="20">
        <v>799.16899999999998</v>
      </c>
      <c r="BO2314" s="20">
        <v>10.220000000000001</v>
      </c>
      <c r="BP2314" s="20">
        <v>78.2</v>
      </c>
    </row>
    <row r="2315" spans="1:68" x14ac:dyDescent="0.25">
      <c r="A2315" s="20" t="s">
        <v>1677</v>
      </c>
      <c r="B2315" s="20" t="s">
        <v>462</v>
      </c>
      <c r="C2315" s="20" t="s">
        <v>742</v>
      </c>
      <c r="D2315" s="20" t="s">
        <v>703</v>
      </c>
      <c r="E2315" s="20" t="s">
        <v>4870</v>
      </c>
      <c r="F2315" s="20" t="s">
        <v>497</v>
      </c>
      <c r="G2315" s="20">
        <v>1.35</v>
      </c>
      <c r="H2315" s="20" t="s">
        <v>1679</v>
      </c>
      <c r="I2315" s="20" t="s">
        <v>4839</v>
      </c>
      <c r="J2315" s="20" t="s">
        <v>1832</v>
      </c>
      <c r="K2315" s="20" t="s">
        <v>1832</v>
      </c>
      <c r="L2315" s="20" t="s">
        <v>462</v>
      </c>
      <c r="M2315" s="20">
        <v>8</v>
      </c>
      <c r="N2315" s="20" t="s">
        <v>1679</v>
      </c>
      <c r="P2315" s="20">
        <v>0</v>
      </c>
      <c r="Q2315" s="20" t="s">
        <v>495</v>
      </c>
      <c r="R2315" s="20" t="s">
        <v>488</v>
      </c>
      <c r="S2315" s="20" t="s">
        <v>221</v>
      </c>
      <c r="T2315" s="20" t="s">
        <v>4842</v>
      </c>
      <c r="U2315" s="20" t="s">
        <v>4858</v>
      </c>
      <c r="V2315" s="20">
        <v>9</v>
      </c>
      <c r="W2315" s="20">
        <v>303</v>
      </c>
      <c r="Y2315" s="20" t="s">
        <v>1684</v>
      </c>
      <c r="Z2315" s="20" t="s">
        <v>1685</v>
      </c>
      <c r="AA2315" s="20">
        <v>1.5</v>
      </c>
      <c r="AB2315" s="20">
        <v>15</v>
      </c>
      <c r="AC2315" s="20">
        <v>15</v>
      </c>
      <c r="AD2315" s="20">
        <v>15</v>
      </c>
      <c r="AK2315" s="20" t="s">
        <v>2183</v>
      </c>
      <c r="AL2315" s="20" t="s">
        <v>1686</v>
      </c>
      <c r="AT2315" s="20" t="s">
        <v>1687</v>
      </c>
      <c r="AY2315" s="20" t="s">
        <v>2127</v>
      </c>
      <c r="BE2315" s="20" t="s">
        <v>1749</v>
      </c>
      <c r="BL2315" s="20">
        <v>81</v>
      </c>
      <c r="BM2315" s="20">
        <v>60</v>
      </c>
      <c r="BN2315" s="20">
        <v>90.478999999999999</v>
      </c>
      <c r="BO2315" s="20">
        <v>1.35</v>
      </c>
      <c r="BP2315" s="20">
        <v>67.02</v>
      </c>
    </row>
    <row r="2316" spans="1:68" x14ac:dyDescent="0.25">
      <c r="A2316" s="20" t="s">
        <v>1677</v>
      </c>
      <c r="B2316" s="20" t="s">
        <v>462</v>
      </c>
      <c r="C2316" s="20" t="s">
        <v>742</v>
      </c>
      <c r="D2316" s="20" t="s">
        <v>703</v>
      </c>
      <c r="E2316" s="20" t="s">
        <v>4871</v>
      </c>
      <c r="F2316" s="20" t="s">
        <v>519</v>
      </c>
      <c r="G2316" s="20">
        <v>7.22</v>
      </c>
      <c r="H2316" s="20" t="s">
        <v>1679</v>
      </c>
      <c r="I2316" s="20" t="s">
        <v>4839</v>
      </c>
      <c r="J2316" s="20" t="s">
        <v>1832</v>
      </c>
      <c r="K2316" s="20" t="s">
        <v>1832</v>
      </c>
      <c r="L2316" s="20" t="s">
        <v>462</v>
      </c>
      <c r="M2316" s="20">
        <v>8</v>
      </c>
      <c r="N2316" s="20" t="s">
        <v>1679</v>
      </c>
      <c r="P2316" s="20">
        <v>0</v>
      </c>
      <c r="Q2316" s="20" t="s">
        <v>499</v>
      </c>
      <c r="R2316" s="20" t="s">
        <v>488</v>
      </c>
      <c r="S2316" s="20" t="s">
        <v>221</v>
      </c>
      <c r="T2316" s="20" t="s">
        <v>4842</v>
      </c>
      <c r="U2316" s="20" t="s">
        <v>4844</v>
      </c>
      <c r="V2316" s="20">
        <v>18</v>
      </c>
      <c r="W2316" s="20">
        <v>565</v>
      </c>
      <c r="Y2316" s="20" t="s">
        <v>1684</v>
      </c>
      <c r="Z2316" s="20" t="s">
        <v>1685</v>
      </c>
      <c r="AA2316" s="20">
        <v>1.5</v>
      </c>
      <c r="AB2316" s="20">
        <v>15</v>
      </c>
      <c r="AC2316" s="20">
        <v>15</v>
      </c>
      <c r="AD2316" s="20">
        <v>15</v>
      </c>
      <c r="AJ2316" s="20" t="s">
        <v>1815</v>
      </c>
      <c r="AK2316" s="20" t="s">
        <v>2183</v>
      </c>
      <c r="AL2316" s="20" t="s">
        <v>1686</v>
      </c>
      <c r="AT2316" s="20" t="s">
        <v>1687</v>
      </c>
      <c r="AY2316" s="20" t="s">
        <v>2127</v>
      </c>
      <c r="BD2316" s="20" t="s">
        <v>1888</v>
      </c>
      <c r="BE2316" s="20" t="s">
        <v>1749</v>
      </c>
      <c r="BL2316" s="20">
        <v>505.4</v>
      </c>
      <c r="BM2316" s="20">
        <v>70</v>
      </c>
      <c r="BN2316" s="20">
        <v>564.60199999999998</v>
      </c>
      <c r="BO2316" s="20">
        <v>7.22</v>
      </c>
      <c r="BP2316" s="20">
        <v>78.2</v>
      </c>
    </row>
    <row r="2317" spans="1:68" x14ac:dyDescent="0.25">
      <c r="A2317" s="20" t="s">
        <v>1677</v>
      </c>
      <c r="B2317" s="20" t="s">
        <v>462</v>
      </c>
      <c r="C2317" s="20" t="s">
        <v>742</v>
      </c>
      <c r="D2317" s="20" t="s">
        <v>703</v>
      </c>
      <c r="E2317" s="20" t="s">
        <v>4872</v>
      </c>
      <c r="F2317" s="20" t="s">
        <v>520</v>
      </c>
      <c r="G2317" s="20">
        <v>1.98</v>
      </c>
      <c r="H2317" s="20" t="s">
        <v>1679</v>
      </c>
      <c r="I2317" s="20" t="s">
        <v>4839</v>
      </c>
      <c r="J2317" s="20" t="s">
        <v>1832</v>
      </c>
      <c r="K2317" s="20" t="s">
        <v>1832</v>
      </c>
      <c r="L2317" s="20" t="s">
        <v>462</v>
      </c>
      <c r="M2317" s="20">
        <v>3</v>
      </c>
      <c r="N2317" s="20" t="s">
        <v>1679</v>
      </c>
      <c r="P2317" s="20">
        <v>0</v>
      </c>
      <c r="Q2317" s="20" t="s">
        <v>499</v>
      </c>
      <c r="R2317" s="20" t="s">
        <v>488</v>
      </c>
      <c r="S2317" s="20" t="s">
        <v>221</v>
      </c>
      <c r="T2317" s="20" t="s">
        <v>4842</v>
      </c>
      <c r="U2317" s="20" t="s">
        <v>4858</v>
      </c>
      <c r="V2317" s="20">
        <v>9</v>
      </c>
      <c r="W2317" s="20">
        <v>303</v>
      </c>
      <c r="Y2317" s="20" t="s">
        <v>1684</v>
      </c>
      <c r="Z2317" s="20" t="s">
        <v>1685</v>
      </c>
      <c r="AA2317" s="20">
        <v>1.5</v>
      </c>
      <c r="AB2317" s="20">
        <v>15</v>
      </c>
      <c r="AC2317" s="20">
        <v>15</v>
      </c>
      <c r="AD2317" s="20">
        <v>15</v>
      </c>
      <c r="AK2317" s="20" t="s">
        <v>2183</v>
      </c>
      <c r="AL2317" s="20" t="s">
        <v>1686</v>
      </c>
      <c r="AT2317" s="20" t="s">
        <v>1687</v>
      </c>
      <c r="AY2317" s="20" t="s">
        <v>2127</v>
      </c>
      <c r="BE2317" s="20" t="s">
        <v>1749</v>
      </c>
    </row>
    <row r="2318" spans="1:68" x14ac:dyDescent="0.25">
      <c r="A2318" s="20" t="s">
        <v>1677</v>
      </c>
      <c r="B2318" s="20" t="s">
        <v>462</v>
      </c>
      <c r="C2318" s="20" t="s">
        <v>742</v>
      </c>
      <c r="D2318" s="20" t="s">
        <v>703</v>
      </c>
      <c r="E2318" s="20" t="s">
        <v>4873</v>
      </c>
      <c r="F2318" s="20" t="s">
        <v>521</v>
      </c>
      <c r="G2318" s="20">
        <v>9.2100000000000009</v>
      </c>
      <c r="H2318" s="20" t="s">
        <v>1679</v>
      </c>
      <c r="I2318" s="20" t="s">
        <v>4839</v>
      </c>
      <c r="J2318" s="20" t="s">
        <v>1832</v>
      </c>
      <c r="K2318" s="20" t="s">
        <v>1832</v>
      </c>
      <c r="L2318" s="20" t="s">
        <v>462</v>
      </c>
      <c r="M2318" s="20">
        <v>3</v>
      </c>
      <c r="N2318" s="20" t="s">
        <v>1679</v>
      </c>
      <c r="P2318" s="20">
        <v>0</v>
      </c>
      <c r="Q2318" s="20" t="s">
        <v>499</v>
      </c>
      <c r="R2318" s="20" t="s">
        <v>488</v>
      </c>
      <c r="S2318" s="20" t="s">
        <v>221</v>
      </c>
      <c r="T2318" s="20" t="s">
        <v>4842</v>
      </c>
      <c r="U2318" s="20" t="s">
        <v>4858</v>
      </c>
      <c r="V2318" s="20">
        <v>9</v>
      </c>
      <c r="W2318" s="20">
        <v>303</v>
      </c>
      <c r="Y2318" s="20" t="s">
        <v>1684</v>
      </c>
      <c r="Z2318" s="20" t="s">
        <v>1685</v>
      </c>
      <c r="AA2318" s="20">
        <v>1.5</v>
      </c>
      <c r="AB2318" s="20">
        <v>15</v>
      </c>
      <c r="AC2318" s="20">
        <v>15</v>
      </c>
      <c r="AD2318" s="20">
        <v>15</v>
      </c>
      <c r="AK2318" s="20" t="s">
        <v>2183</v>
      </c>
      <c r="AL2318" s="20" t="s">
        <v>1686</v>
      </c>
      <c r="AT2318" s="20" t="s">
        <v>1687</v>
      </c>
      <c r="AY2318" s="20" t="s">
        <v>2127</v>
      </c>
      <c r="BE2318" s="20" t="s">
        <v>1749</v>
      </c>
    </row>
    <row r="2319" spans="1:68" x14ac:dyDescent="0.25">
      <c r="A2319" s="20" t="s">
        <v>1677</v>
      </c>
      <c r="B2319" s="20" t="s">
        <v>462</v>
      </c>
      <c r="C2319" s="20" t="s">
        <v>742</v>
      </c>
      <c r="D2319" s="20" t="s">
        <v>703</v>
      </c>
      <c r="E2319" s="20" t="s">
        <v>4874</v>
      </c>
      <c r="F2319" s="20" t="s">
        <v>522</v>
      </c>
      <c r="G2319" s="20">
        <v>2.76</v>
      </c>
      <c r="H2319" s="20" t="s">
        <v>1679</v>
      </c>
      <c r="I2319" s="20" t="s">
        <v>4839</v>
      </c>
      <c r="J2319" s="20" t="s">
        <v>1832</v>
      </c>
      <c r="K2319" s="20" t="s">
        <v>1832</v>
      </c>
      <c r="L2319" s="20" t="s">
        <v>462</v>
      </c>
      <c r="M2319" s="20">
        <v>3</v>
      </c>
      <c r="N2319" s="20" t="s">
        <v>1679</v>
      </c>
      <c r="P2319" s="20">
        <v>0</v>
      </c>
      <c r="Q2319" s="20" t="s">
        <v>499</v>
      </c>
      <c r="R2319" s="20" t="s">
        <v>488</v>
      </c>
      <c r="S2319" s="20" t="s">
        <v>221</v>
      </c>
      <c r="T2319" s="20" t="s">
        <v>4842</v>
      </c>
      <c r="U2319" s="20" t="s">
        <v>4858</v>
      </c>
      <c r="V2319" s="20">
        <v>9</v>
      </c>
      <c r="W2319" s="20">
        <v>303</v>
      </c>
      <c r="Y2319" s="20" t="s">
        <v>1684</v>
      </c>
      <c r="Z2319" s="20" t="s">
        <v>1685</v>
      </c>
      <c r="AA2319" s="20">
        <v>1.5</v>
      </c>
      <c r="AB2319" s="20">
        <v>15</v>
      </c>
      <c r="AC2319" s="20">
        <v>15</v>
      </c>
      <c r="AD2319" s="20">
        <v>15</v>
      </c>
      <c r="AK2319" s="20" t="s">
        <v>2183</v>
      </c>
      <c r="AL2319" s="20" t="s">
        <v>1686</v>
      </c>
      <c r="AT2319" s="20" t="s">
        <v>1687</v>
      </c>
      <c r="AY2319" s="20" t="s">
        <v>2127</v>
      </c>
      <c r="BE2319" s="20" t="s">
        <v>1749</v>
      </c>
    </row>
    <row r="2320" spans="1:68" x14ac:dyDescent="0.25">
      <c r="A2320" s="20" t="s">
        <v>1677</v>
      </c>
      <c r="B2320" s="20" t="s">
        <v>462</v>
      </c>
      <c r="C2320" s="20" t="s">
        <v>742</v>
      </c>
      <c r="D2320" s="20" t="s">
        <v>703</v>
      </c>
      <c r="E2320" s="20" t="s">
        <v>4875</v>
      </c>
      <c r="F2320" s="20" t="s">
        <v>523</v>
      </c>
      <c r="G2320" s="20">
        <v>11.16</v>
      </c>
      <c r="H2320" s="20" t="s">
        <v>1679</v>
      </c>
      <c r="I2320" s="20" t="s">
        <v>4839</v>
      </c>
      <c r="J2320" s="20" t="s">
        <v>1832</v>
      </c>
      <c r="K2320" s="20" t="s">
        <v>1832</v>
      </c>
      <c r="L2320" s="20" t="s">
        <v>462</v>
      </c>
      <c r="M2320" s="20">
        <v>3</v>
      </c>
      <c r="N2320" s="20" t="s">
        <v>1679</v>
      </c>
      <c r="P2320" s="20">
        <v>0</v>
      </c>
      <c r="Q2320" s="20" t="s">
        <v>499</v>
      </c>
      <c r="R2320" s="20" t="s">
        <v>488</v>
      </c>
      <c r="S2320" s="20" t="s">
        <v>221</v>
      </c>
      <c r="T2320" s="20" t="s">
        <v>4842</v>
      </c>
      <c r="U2320" s="20" t="s">
        <v>4858</v>
      </c>
      <c r="V2320" s="20">
        <v>9</v>
      </c>
      <c r="W2320" s="20">
        <v>303</v>
      </c>
      <c r="Y2320" s="20" t="s">
        <v>1684</v>
      </c>
      <c r="Z2320" s="20" t="s">
        <v>1685</v>
      </c>
      <c r="AA2320" s="20">
        <v>1.5</v>
      </c>
      <c r="AB2320" s="20">
        <v>15</v>
      </c>
      <c r="AC2320" s="20">
        <v>15</v>
      </c>
      <c r="AD2320" s="20">
        <v>15</v>
      </c>
      <c r="AK2320" s="20" t="s">
        <v>2183</v>
      </c>
      <c r="AL2320" s="20" t="s">
        <v>1686</v>
      </c>
      <c r="AT2320" s="20" t="s">
        <v>1687</v>
      </c>
      <c r="AY2320" s="20" t="s">
        <v>2127</v>
      </c>
      <c r="BE2320" s="20" t="s">
        <v>1749</v>
      </c>
    </row>
    <row r="2321" spans="1:68" x14ac:dyDescent="0.25">
      <c r="A2321" s="20" t="s">
        <v>1677</v>
      </c>
      <c r="B2321" s="20" t="s">
        <v>462</v>
      </c>
      <c r="C2321" s="20" t="s">
        <v>742</v>
      </c>
      <c r="D2321" s="20" t="s">
        <v>703</v>
      </c>
      <c r="E2321" s="20" t="s">
        <v>4876</v>
      </c>
      <c r="F2321" s="20" t="s">
        <v>525</v>
      </c>
      <c r="G2321" s="20">
        <v>10.3</v>
      </c>
      <c r="H2321" s="20" t="s">
        <v>1679</v>
      </c>
      <c r="I2321" s="20" t="s">
        <v>4839</v>
      </c>
      <c r="J2321" s="20" t="s">
        <v>1832</v>
      </c>
      <c r="K2321" s="20" t="s">
        <v>1832</v>
      </c>
      <c r="L2321" s="20" t="s">
        <v>462</v>
      </c>
      <c r="M2321" s="20">
        <v>8</v>
      </c>
      <c r="N2321" s="20" t="s">
        <v>1679</v>
      </c>
      <c r="P2321" s="20">
        <v>0</v>
      </c>
      <c r="Q2321" s="20" t="s">
        <v>499</v>
      </c>
      <c r="R2321" s="20" t="s">
        <v>488</v>
      </c>
      <c r="S2321" s="20" t="s">
        <v>221</v>
      </c>
      <c r="T2321" s="20" t="s">
        <v>4842</v>
      </c>
      <c r="U2321" s="20" t="s">
        <v>4877</v>
      </c>
      <c r="V2321" s="20">
        <v>18</v>
      </c>
      <c r="W2321" s="20">
        <v>565</v>
      </c>
      <c r="Y2321" s="20" t="s">
        <v>1684</v>
      </c>
      <c r="Z2321" s="20" t="s">
        <v>1685</v>
      </c>
      <c r="AA2321" s="20">
        <v>1.5</v>
      </c>
      <c r="AB2321" s="20">
        <v>15</v>
      </c>
      <c r="AC2321" s="20">
        <v>15</v>
      </c>
      <c r="AD2321" s="20">
        <v>15</v>
      </c>
      <c r="AJ2321" s="20" t="s">
        <v>1815</v>
      </c>
      <c r="AK2321" s="20" t="s">
        <v>2183</v>
      </c>
      <c r="AL2321" s="20" t="s">
        <v>1686</v>
      </c>
      <c r="AT2321" s="20" t="s">
        <v>1687</v>
      </c>
      <c r="AY2321" s="20" t="s">
        <v>2127</v>
      </c>
      <c r="BD2321" s="20" t="s">
        <v>1888</v>
      </c>
      <c r="BE2321" s="20" t="s">
        <v>1749</v>
      </c>
      <c r="BL2321" s="20">
        <v>721</v>
      </c>
      <c r="BM2321" s="20">
        <v>70</v>
      </c>
      <c r="BN2321" s="20">
        <v>805.43700000000001</v>
      </c>
      <c r="BO2321" s="20">
        <v>10.3</v>
      </c>
      <c r="BP2321" s="20">
        <v>78.2</v>
      </c>
    </row>
    <row r="2322" spans="1:68" x14ac:dyDescent="0.25">
      <c r="A2322" s="20" t="s">
        <v>1677</v>
      </c>
      <c r="B2322" s="20" t="s">
        <v>462</v>
      </c>
      <c r="C2322" s="20" t="s">
        <v>742</v>
      </c>
      <c r="D2322" s="20" t="s">
        <v>703</v>
      </c>
      <c r="E2322" s="20" t="s">
        <v>4878</v>
      </c>
      <c r="F2322" s="20" t="s">
        <v>526</v>
      </c>
      <c r="G2322" s="20">
        <v>19.87</v>
      </c>
      <c r="H2322" s="20" t="s">
        <v>1679</v>
      </c>
      <c r="I2322" s="20" t="s">
        <v>4839</v>
      </c>
      <c r="J2322" s="20" t="s">
        <v>1832</v>
      </c>
      <c r="K2322" s="20" t="s">
        <v>1832</v>
      </c>
      <c r="L2322" s="20" t="s">
        <v>462</v>
      </c>
      <c r="M2322" s="20">
        <v>8</v>
      </c>
      <c r="N2322" s="20" t="s">
        <v>1679</v>
      </c>
      <c r="P2322" s="20">
        <v>0</v>
      </c>
      <c r="Q2322" s="20" t="s">
        <v>499</v>
      </c>
      <c r="R2322" s="20" t="s">
        <v>488</v>
      </c>
      <c r="S2322" s="20" t="s">
        <v>221</v>
      </c>
      <c r="T2322" s="20" t="s">
        <v>4842</v>
      </c>
      <c r="U2322" s="20" t="s">
        <v>4877</v>
      </c>
      <c r="V2322" s="20">
        <v>18</v>
      </c>
      <c r="W2322" s="20">
        <v>565</v>
      </c>
      <c r="Y2322" s="20" t="s">
        <v>1684</v>
      </c>
      <c r="Z2322" s="20" t="s">
        <v>1685</v>
      </c>
      <c r="AA2322" s="20">
        <v>1.5</v>
      </c>
      <c r="AB2322" s="20">
        <v>15</v>
      </c>
      <c r="AC2322" s="20">
        <v>15</v>
      </c>
      <c r="AD2322" s="20">
        <v>15</v>
      </c>
      <c r="AJ2322" s="20" t="s">
        <v>1815</v>
      </c>
      <c r="AK2322" s="20" t="s">
        <v>2183</v>
      </c>
      <c r="AL2322" s="20" t="s">
        <v>1686</v>
      </c>
      <c r="AT2322" s="20" t="s">
        <v>1687</v>
      </c>
      <c r="AY2322" s="20" t="s">
        <v>2127</v>
      </c>
      <c r="BD2322" s="20" t="s">
        <v>1888</v>
      </c>
      <c r="BE2322" s="20" t="s">
        <v>1749</v>
      </c>
      <c r="BL2322" s="20">
        <v>1390.9</v>
      </c>
      <c r="BM2322" s="20">
        <v>70</v>
      </c>
      <c r="BN2322" s="20">
        <v>1553.751</v>
      </c>
      <c r="BO2322" s="20">
        <v>19.87</v>
      </c>
      <c r="BP2322" s="20">
        <v>78.2</v>
      </c>
    </row>
    <row r="2323" spans="1:68" x14ac:dyDescent="0.25">
      <c r="A2323" s="20" t="s">
        <v>1677</v>
      </c>
      <c r="B2323" s="20" t="s">
        <v>462</v>
      </c>
      <c r="C2323" s="20" t="s">
        <v>742</v>
      </c>
      <c r="D2323" s="20" t="s">
        <v>703</v>
      </c>
      <c r="E2323" s="20" t="s">
        <v>4879</v>
      </c>
      <c r="F2323" s="20" t="s">
        <v>527</v>
      </c>
      <c r="G2323" s="20">
        <v>16.7</v>
      </c>
      <c r="H2323" s="20" t="s">
        <v>1679</v>
      </c>
      <c r="I2323" s="20" t="s">
        <v>4839</v>
      </c>
      <c r="J2323" s="20" t="s">
        <v>1832</v>
      </c>
      <c r="K2323" s="20" t="s">
        <v>1832</v>
      </c>
      <c r="L2323" s="20" t="s">
        <v>462</v>
      </c>
      <c r="M2323" s="20">
        <v>8</v>
      </c>
      <c r="N2323" s="20" t="s">
        <v>1679</v>
      </c>
      <c r="P2323" s="20">
        <v>0</v>
      </c>
      <c r="Q2323" s="20" t="s">
        <v>499</v>
      </c>
      <c r="R2323" s="20" t="s">
        <v>488</v>
      </c>
      <c r="S2323" s="20" t="s">
        <v>221</v>
      </c>
      <c r="T2323" s="20" t="s">
        <v>4842</v>
      </c>
      <c r="U2323" s="20" t="s">
        <v>4877</v>
      </c>
      <c r="V2323" s="20">
        <v>18</v>
      </c>
      <c r="W2323" s="20">
        <v>565</v>
      </c>
      <c r="Y2323" s="20" t="s">
        <v>1684</v>
      </c>
      <c r="Z2323" s="20" t="s">
        <v>1685</v>
      </c>
      <c r="AA2323" s="20">
        <v>1.5</v>
      </c>
      <c r="AB2323" s="20">
        <v>15</v>
      </c>
      <c r="AC2323" s="20">
        <v>15</v>
      </c>
      <c r="AD2323" s="20">
        <v>15</v>
      </c>
      <c r="AJ2323" s="20" t="s">
        <v>1815</v>
      </c>
      <c r="AK2323" s="20" t="s">
        <v>2183</v>
      </c>
      <c r="AL2323" s="20" t="s">
        <v>1686</v>
      </c>
      <c r="AT2323" s="20" t="s">
        <v>1687</v>
      </c>
      <c r="AY2323" s="20" t="s">
        <v>2127</v>
      </c>
      <c r="BD2323" s="20" t="s">
        <v>1888</v>
      </c>
      <c r="BE2323" s="20" t="s">
        <v>1749</v>
      </c>
      <c r="BL2323" s="20">
        <v>1169</v>
      </c>
      <c r="BM2323" s="20">
        <v>70</v>
      </c>
      <c r="BN2323" s="20">
        <v>1305.8779999999999</v>
      </c>
      <c r="BO2323" s="20">
        <v>16.7</v>
      </c>
      <c r="BP2323" s="20">
        <v>78.2</v>
      </c>
    </row>
    <row r="2324" spans="1:68" x14ac:dyDescent="0.25">
      <c r="A2324" s="20" t="s">
        <v>1677</v>
      </c>
      <c r="B2324" s="20" t="s">
        <v>462</v>
      </c>
      <c r="C2324" s="20" t="s">
        <v>742</v>
      </c>
      <c r="D2324" s="20" t="s">
        <v>703</v>
      </c>
      <c r="E2324" s="20" t="s">
        <v>4880</v>
      </c>
      <c r="F2324" s="20" t="s">
        <v>528</v>
      </c>
      <c r="G2324" s="20">
        <v>13.88</v>
      </c>
      <c r="H2324" s="20" t="s">
        <v>1679</v>
      </c>
      <c r="I2324" s="20" t="s">
        <v>4839</v>
      </c>
      <c r="J2324" s="20" t="s">
        <v>1832</v>
      </c>
      <c r="K2324" s="20" t="s">
        <v>1832</v>
      </c>
      <c r="L2324" s="20" t="s">
        <v>462</v>
      </c>
      <c r="M2324" s="20">
        <v>8</v>
      </c>
      <c r="N2324" s="20" t="s">
        <v>1679</v>
      </c>
      <c r="P2324" s="20">
        <v>0</v>
      </c>
      <c r="Q2324" s="20" t="s">
        <v>499</v>
      </c>
      <c r="R2324" s="20" t="s">
        <v>488</v>
      </c>
      <c r="S2324" s="20" t="s">
        <v>221</v>
      </c>
      <c r="T2324" s="20" t="s">
        <v>4842</v>
      </c>
      <c r="U2324" s="20" t="s">
        <v>4877</v>
      </c>
      <c r="V2324" s="20">
        <v>18</v>
      </c>
      <c r="W2324" s="20">
        <v>565</v>
      </c>
      <c r="Y2324" s="20" t="s">
        <v>1684</v>
      </c>
      <c r="Z2324" s="20" t="s">
        <v>1685</v>
      </c>
      <c r="AA2324" s="20">
        <v>1.5</v>
      </c>
      <c r="AB2324" s="20">
        <v>15</v>
      </c>
      <c r="AC2324" s="20">
        <v>15</v>
      </c>
      <c r="AD2324" s="20">
        <v>15</v>
      </c>
      <c r="AJ2324" s="20" t="s">
        <v>1815</v>
      </c>
      <c r="AK2324" s="20" t="s">
        <v>2183</v>
      </c>
      <c r="AL2324" s="20" t="s">
        <v>1686</v>
      </c>
      <c r="AT2324" s="20" t="s">
        <v>1687</v>
      </c>
      <c r="AY2324" s="20" t="s">
        <v>2127</v>
      </c>
      <c r="BD2324" s="20" t="s">
        <v>1888</v>
      </c>
      <c r="BE2324" s="20" t="s">
        <v>1749</v>
      </c>
      <c r="BL2324" s="20">
        <v>971.6</v>
      </c>
      <c r="BM2324" s="20">
        <v>70</v>
      </c>
      <c r="BN2324" s="20">
        <v>1085.3869999999999</v>
      </c>
      <c r="BO2324" s="20">
        <v>13.88</v>
      </c>
      <c r="BP2324" s="20">
        <v>78.2</v>
      </c>
    </row>
    <row r="2325" spans="1:68" x14ac:dyDescent="0.25">
      <c r="A2325" s="20" t="s">
        <v>1677</v>
      </c>
      <c r="B2325" s="20" t="s">
        <v>462</v>
      </c>
      <c r="C2325" s="20" t="s">
        <v>742</v>
      </c>
      <c r="D2325" s="20" t="s">
        <v>703</v>
      </c>
      <c r="E2325" s="20" t="s">
        <v>4881</v>
      </c>
      <c r="F2325" s="20" t="s">
        <v>529</v>
      </c>
      <c r="G2325" s="20">
        <v>7.91</v>
      </c>
      <c r="H2325" s="20" t="s">
        <v>1679</v>
      </c>
      <c r="I2325" s="20" t="s">
        <v>4839</v>
      </c>
      <c r="J2325" s="20" t="s">
        <v>1832</v>
      </c>
      <c r="K2325" s="20" t="s">
        <v>1832</v>
      </c>
      <c r="L2325" s="20" t="s">
        <v>462</v>
      </c>
      <c r="M2325" s="20">
        <v>8</v>
      </c>
      <c r="N2325" s="20" t="s">
        <v>1679</v>
      </c>
      <c r="P2325" s="20">
        <v>0</v>
      </c>
      <c r="Q2325" s="20" t="s">
        <v>499</v>
      </c>
      <c r="R2325" s="20" t="s">
        <v>488</v>
      </c>
      <c r="S2325" s="20" t="s">
        <v>221</v>
      </c>
      <c r="T2325" s="20" t="s">
        <v>4842</v>
      </c>
      <c r="U2325" s="20" t="s">
        <v>4877</v>
      </c>
      <c r="V2325" s="20">
        <v>18</v>
      </c>
      <c r="W2325" s="20">
        <v>565</v>
      </c>
      <c r="Y2325" s="20" t="s">
        <v>1684</v>
      </c>
      <c r="Z2325" s="20" t="s">
        <v>1685</v>
      </c>
      <c r="AA2325" s="20">
        <v>1.5</v>
      </c>
      <c r="AB2325" s="20">
        <v>15</v>
      </c>
      <c r="AC2325" s="20">
        <v>15</v>
      </c>
      <c r="AD2325" s="20">
        <v>15</v>
      </c>
      <c r="AJ2325" s="20" t="s">
        <v>1815</v>
      </c>
      <c r="AK2325" s="20" t="s">
        <v>2183</v>
      </c>
      <c r="AL2325" s="20" t="s">
        <v>1686</v>
      </c>
      <c r="AT2325" s="20" t="s">
        <v>1687</v>
      </c>
      <c r="AY2325" s="20" t="s">
        <v>2127</v>
      </c>
      <c r="BD2325" s="20" t="s">
        <v>1888</v>
      </c>
      <c r="BE2325" s="20" t="s">
        <v>1749</v>
      </c>
      <c r="BL2325" s="20">
        <v>553.70000000000005</v>
      </c>
      <c r="BM2325" s="20">
        <v>70</v>
      </c>
      <c r="BN2325" s="20">
        <v>618.54300000000001</v>
      </c>
      <c r="BO2325" s="20">
        <v>7.91</v>
      </c>
      <c r="BP2325" s="20">
        <v>78.2</v>
      </c>
    </row>
    <row r="2326" spans="1:68" x14ac:dyDescent="0.25">
      <c r="A2326" s="20" t="s">
        <v>1677</v>
      </c>
      <c r="B2326" s="20" t="s">
        <v>462</v>
      </c>
      <c r="C2326" s="20" t="s">
        <v>742</v>
      </c>
      <c r="D2326" s="20" t="s">
        <v>703</v>
      </c>
      <c r="E2326" s="20" t="s">
        <v>4882</v>
      </c>
      <c r="F2326" s="20" t="s">
        <v>530</v>
      </c>
      <c r="G2326" s="20">
        <v>16.87</v>
      </c>
      <c r="H2326" s="20" t="s">
        <v>1679</v>
      </c>
      <c r="I2326" s="20" t="s">
        <v>4839</v>
      </c>
      <c r="J2326" s="20" t="s">
        <v>1832</v>
      </c>
      <c r="K2326" s="20" t="s">
        <v>1832</v>
      </c>
      <c r="L2326" s="20" t="s">
        <v>462</v>
      </c>
      <c r="M2326" s="20">
        <v>8</v>
      </c>
      <c r="N2326" s="20" t="s">
        <v>1679</v>
      </c>
      <c r="P2326" s="20">
        <v>0</v>
      </c>
      <c r="Q2326" s="20" t="s">
        <v>499</v>
      </c>
      <c r="R2326" s="20" t="s">
        <v>488</v>
      </c>
      <c r="S2326" s="20" t="s">
        <v>221</v>
      </c>
      <c r="T2326" s="20" t="s">
        <v>4842</v>
      </c>
      <c r="U2326" s="20" t="s">
        <v>4877</v>
      </c>
      <c r="V2326" s="20">
        <v>18</v>
      </c>
      <c r="W2326" s="20">
        <v>565</v>
      </c>
      <c r="Y2326" s="20" t="s">
        <v>1684</v>
      </c>
      <c r="Z2326" s="20" t="s">
        <v>1685</v>
      </c>
      <c r="AA2326" s="20">
        <v>1.5</v>
      </c>
      <c r="AB2326" s="20">
        <v>15</v>
      </c>
      <c r="AC2326" s="20">
        <v>15</v>
      </c>
      <c r="AD2326" s="20">
        <v>15</v>
      </c>
      <c r="AJ2326" s="20" t="s">
        <v>1815</v>
      </c>
      <c r="AK2326" s="20" t="s">
        <v>2183</v>
      </c>
      <c r="AL2326" s="20" t="s">
        <v>1686</v>
      </c>
      <c r="AT2326" s="20" t="s">
        <v>1687</v>
      </c>
      <c r="AY2326" s="20" t="s">
        <v>2127</v>
      </c>
      <c r="BD2326" s="20" t="s">
        <v>1888</v>
      </c>
      <c r="BE2326" s="20" t="s">
        <v>1749</v>
      </c>
      <c r="BL2326" s="20">
        <v>1180.9000000000001</v>
      </c>
      <c r="BM2326" s="20">
        <v>70</v>
      </c>
      <c r="BN2326" s="20">
        <v>1319.183</v>
      </c>
      <c r="BO2326" s="20">
        <v>16.87</v>
      </c>
      <c r="BP2326" s="20">
        <v>78.2</v>
      </c>
    </row>
    <row r="2327" spans="1:68" x14ac:dyDescent="0.25">
      <c r="A2327" s="20" t="s">
        <v>1677</v>
      </c>
      <c r="B2327" s="20" t="s">
        <v>462</v>
      </c>
      <c r="C2327" s="20" t="s">
        <v>743</v>
      </c>
      <c r="D2327" s="20" t="s">
        <v>703</v>
      </c>
      <c r="E2327" s="20" t="s">
        <v>4883</v>
      </c>
      <c r="F2327" s="20" t="s">
        <v>465</v>
      </c>
      <c r="G2327" s="20">
        <v>2.89</v>
      </c>
      <c r="H2327" s="20" t="s">
        <v>1679</v>
      </c>
      <c r="I2327" s="20" t="s">
        <v>4884</v>
      </c>
      <c r="J2327" s="20" t="s">
        <v>3282</v>
      </c>
      <c r="K2327" s="20" t="s">
        <v>3282</v>
      </c>
      <c r="L2327" s="20" t="s">
        <v>462</v>
      </c>
      <c r="M2327" s="20">
        <v>8</v>
      </c>
      <c r="N2327" s="20" t="s">
        <v>1679</v>
      </c>
      <c r="P2327" s="20">
        <v>0</v>
      </c>
      <c r="Q2327" s="20" t="s">
        <v>545</v>
      </c>
      <c r="R2327" s="20" t="s">
        <v>488</v>
      </c>
      <c r="S2327" s="20" t="s">
        <v>221</v>
      </c>
      <c r="T2327" s="20" t="s">
        <v>2755</v>
      </c>
      <c r="U2327" s="20" t="s">
        <v>4885</v>
      </c>
      <c r="V2327" s="20">
        <v>20</v>
      </c>
      <c r="W2327" s="20">
        <v>623</v>
      </c>
      <c r="Y2327" s="20" t="s">
        <v>1684</v>
      </c>
      <c r="Z2327" s="20" t="s">
        <v>1685</v>
      </c>
      <c r="AA2327" s="20">
        <v>1.5</v>
      </c>
      <c r="AB2327" s="20">
        <v>15</v>
      </c>
      <c r="AC2327" s="20">
        <v>15</v>
      </c>
      <c r="AD2327" s="20">
        <v>15</v>
      </c>
      <c r="AJ2327" s="20" t="s">
        <v>1815</v>
      </c>
      <c r="AK2327" s="20" t="s">
        <v>2183</v>
      </c>
      <c r="AL2327" s="20" t="s">
        <v>1686</v>
      </c>
      <c r="AT2327" s="20" t="s">
        <v>1687</v>
      </c>
      <c r="AY2327" s="20" t="s">
        <v>2127</v>
      </c>
      <c r="BD2327" s="20" t="s">
        <v>1922</v>
      </c>
      <c r="BE2327" s="20" t="s">
        <v>1749</v>
      </c>
      <c r="BL2327" s="20">
        <v>231.2</v>
      </c>
      <c r="BM2327" s="20">
        <v>80</v>
      </c>
      <c r="BN2327" s="20">
        <v>285.74</v>
      </c>
      <c r="BO2327" s="20">
        <v>2.89</v>
      </c>
      <c r="BP2327" s="20">
        <v>98.87</v>
      </c>
    </row>
    <row r="2328" spans="1:68" x14ac:dyDescent="0.25">
      <c r="A2328" s="20" t="s">
        <v>1677</v>
      </c>
      <c r="B2328" s="20" t="s">
        <v>462</v>
      </c>
      <c r="C2328" s="20" t="s">
        <v>743</v>
      </c>
      <c r="D2328" s="20" t="s">
        <v>703</v>
      </c>
      <c r="E2328" s="20" t="s">
        <v>4886</v>
      </c>
      <c r="F2328" s="20" t="s">
        <v>468</v>
      </c>
      <c r="G2328" s="20">
        <v>2.4300000000000002</v>
      </c>
      <c r="H2328" s="20" t="s">
        <v>1679</v>
      </c>
      <c r="I2328" s="20" t="s">
        <v>4884</v>
      </c>
      <c r="J2328" s="20" t="s">
        <v>3282</v>
      </c>
      <c r="K2328" s="20" t="s">
        <v>3282</v>
      </c>
      <c r="L2328" s="20" t="s">
        <v>462</v>
      </c>
      <c r="M2328" s="20">
        <v>8</v>
      </c>
      <c r="N2328" s="20" t="s">
        <v>1679</v>
      </c>
      <c r="P2328" s="20">
        <v>0</v>
      </c>
      <c r="Q2328" s="20" t="s">
        <v>545</v>
      </c>
      <c r="R2328" s="20" t="s">
        <v>488</v>
      </c>
      <c r="S2328" s="20" t="s">
        <v>221</v>
      </c>
      <c r="T2328" s="20" t="s">
        <v>2755</v>
      </c>
      <c r="U2328" s="20" t="s">
        <v>4887</v>
      </c>
      <c r="V2328" s="20">
        <v>20</v>
      </c>
      <c r="W2328" s="20">
        <v>623</v>
      </c>
      <c r="Y2328" s="20" t="s">
        <v>1684</v>
      </c>
      <c r="Z2328" s="20" t="s">
        <v>1685</v>
      </c>
      <c r="AA2328" s="20">
        <v>1.5</v>
      </c>
      <c r="AB2328" s="20">
        <v>15</v>
      </c>
      <c r="AC2328" s="20">
        <v>15</v>
      </c>
      <c r="AD2328" s="20">
        <v>15</v>
      </c>
      <c r="AJ2328" s="20" t="s">
        <v>1815</v>
      </c>
      <c r="AK2328" s="20" t="s">
        <v>2183</v>
      </c>
      <c r="AL2328" s="20" t="s">
        <v>1686</v>
      </c>
      <c r="AT2328" s="20" t="s">
        <v>1687</v>
      </c>
      <c r="AY2328" s="20" t="s">
        <v>2127</v>
      </c>
      <c r="BD2328" s="20" t="s">
        <v>1922</v>
      </c>
      <c r="BE2328" s="20" t="s">
        <v>1749</v>
      </c>
      <c r="BL2328" s="20">
        <v>194.4</v>
      </c>
      <c r="BM2328" s="20">
        <v>80</v>
      </c>
      <c r="BN2328" s="20">
        <v>240.268</v>
      </c>
      <c r="BO2328" s="20">
        <v>2.4300000000000002</v>
      </c>
      <c r="BP2328" s="20">
        <v>98.88</v>
      </c>
    </row>
    <row r="2329" spans="1:68" x14ac:dyDescent="0.25">
      <c r="A2329" s="20" t="s">
        <v>1677</v>
      </c>
      <c r="B2329" s="20" t="s">
        <v>462</v>
      </c>
      <c r="C2329" s="20" t="s">
        <v>743</v>
      </c>
      <c r="D2329" s="20" t="s">
        <v>703</v>
      </c>
      <c r="E2329" s="20" t="s">
        <v>4888</v>
      </c>
      <c r="F2329" s="20" t="s">
        <v>470</v>
      </c>
      <c r="G2329" s="20">
        <v>7.15</v>
      </c>
      <c r="H2329" s="20" t="s">
        <v>1679</v>
      </c>
      <c r="I2329" s="20" t="s">
        <v>4884</v>
      </c>
      <c r="J2329" s="20" t="s">
        <v>3282</v>
      </c>
      <c r="K2329" s="20" t="s">
        <v>3282</v>
      </c>
      <c r="L2329" s="20" t="s">
        <v>462</v>
      </c>
      <c r="M2329" s="20">
        <v>8</v>
      </c>
      <c r="N2329" s="20" t="s">
        <v>1679</v>
      </c>
      <c r="P2329" s="20">
        <v>0</v>
      </c>
      <c r="Q2329" s="20" t="s">
        <v>545</v>
      </c>
      <c r="R2329" s="20" t="s">
        <v>488</v>
      </c>
      <c r="S2329" s="20" t="s">
        <v>221</v>
      </c>
      <c r="T2329" s="20" t="s">
        <v>2755</v>
      </c>
      <c r="U2329" s="20" t="s">
        <v>4887</v>
      </c>
      <c r="V2329" s="20">
        <v>20</v>
      </c>
      <c r="W2329" s="20">
        <v>623</v>
      </c>
      <c r="Y2329" s="20" t="s">
        <v>1684</v>
      </c>
      <c r="Z2329" s="20" t="s">
        <v>1685</v>
      </c>
      <c r="AA2329" s="20">
        <v>1.5</v>
      </c>
      <c r="AB2329" s="20">
        <v>15</v>
      </c>
      <c r="AC2329" s="20">
        <v>15</v>
      </c>
      <c r="AD2329" s="20">
        <v>15</v>
      </c>
      <c r="AJ2329" s="20" t="s">
        <v>1815</v>
      </c>
      <c r="AK2329" s="20" t="s">
        <v>2183</v>
      </c>
      <c r="AL2329" s="20" t="s">
        <v>1686</v>
      </c>
      <c r="AT2329" s="20" t="s">
        <v>1687</v>
      </c>
      <c r="AY2329" s="20" t="s">
        <v>2127</v>
      </c>
      <c r="BD2329" s="20" t="s">
        <v>1922</v>
      </c>
      <c r="BE2329" s="20" t="s">
        <v>1749</v>
      </c>
      <c r="BL2329" s="20">
        <v>562.4</v>
      </c>
      <c r="BM2329" s="20">
        <v>80</v>
      </c>
      <c r="BN2329" s="20">
        <v>695.10500000000002</v>
      </c>
      <c r="BO2329" s="20">
        <v>7.03</v>
      </c>
      <c r="BP2329" s="20">
        <v>98.88</v>
      </c>
    </row>
    <row r="2330" spans="1:68" x14ac:dyDescent="0.25">
      <c r="A2330" s="20" t="s">
        <v>1677</v>
      </c>
      <c r="B2330" s="20" t="s">
        <v>462</v>
      </c>
      <c r="C2330" s="20" t="s">
        <v>743</v>
      </c>
      <c r="D2330" s="20" t="s">
        <v>703</v>
      </c>
      <c r="E2330" s="20" t="s">
        <v>4889</v>
      </c>
      <c r="F2330" s="20" t="s">
        <v>471</v>
      </c>
      <c r="G2330" s="20">
        <v>11.82</v>
      </c>
      <c r="H2330" s="20" t="s">
        <v>1679</v>
      </c>
      <c r="I2330" s="20" t="s">
        <v>4884</v>
      </c>
      <c r="J2330" s="20" t="s">
        <v>3282</v>
      </c>
      <c r="K2330" s="20" t="s">
        <v>3282</v>
      </c>
      <c r="L2330" s="20" t="s">
        <v>462</v>
      </c>
      <c r="M2330" s="20">
        <v>8</v>
      </c>
      <c r="N2330" s="20" t="s">
        <v>1679</v>
      </c>
      <c r="P2330" s="20">
        <v>0</v>
      </c>
      <c r="Q2330" s="20" t="s">
        <v>545</v>
      </c>
      <c r="R2330" s="20" t="s">
        <v>488</v>
      </c>
      <c r="S2330" s="20" t="s">
        <v>221</v>
      </c>
      <c r="T2330" s="20" t="s">
        <v>2755</v>
      </c>
      <c r="U2330" s="20" t="s">
        <v>4887</v>
      </c>
      <c r="V2330" s="20">
        <v>20</v>
      </c>
      <c r="W2330" s="20">
        <v>623</v>
      </c>
      <c r="Y2330" s="20" t="s">
        <v>1684</v>
      </c>
      <c r="Z2330" s="20" t="s">
        <v>1685</v>
      </c>
      <c r="AA2330" s="20">
        <v>1.5</v>
      </c>
      <c r="AB2330" s="20">
        <v>15</v>
      </c>
      <c r="AC2330" s="20">
        <v>15</v>
      </c>
      <c r="AD2330" s="20">
        <v>15</v>
      </c>
      <c r="AJ2330" s="20" t="s">
        <v>1815</v>
      </c>
      <c r="AK2330" s="20" t="s">
        <v>2183</v>
      </c>
      <c r="AL2330" s="20" t="s">
        <v>1686</v>
      </c>
      <c r="AT2330" s="20" t="s">
        <v>1687</v>
      </c>
      <c r="AY2330" s="20" t="s">
        <v>2127</v>
      </c>
      <c r="BD2330" s="20" t="s">
        <v>1922</v>
      </c>
      <c r="BE2330" s="20" t="s">
        <v>1749</v>
      </c>
      <c r="BL2330" s="20">
        <v>945.6</v>
      </c>
      <c r="BM2330" s="20">
        <v>80</v>
      </c>
      <c r="BN2330" s="20">
        <v>1168.7049999999999</v>
      </c>
      <c r="BO2330" s="20">
        <v>11.82</v>
      </c>
      <c r="BP2330" s="20">
        <v>98.88</v>
      </c>
    </row>
    <row r="2331" spans="1:68" x14ac:dyDescent="0.25">
      <c r="A2331" s="20" t="s">
        <v>1677</v>
      </c>
      <c r="B2331" s="20" t="s">
        <v>462</v>
      </c>
      <c r="C2331" s="20" t="s">
        <v>743</v>
      </c>
      <c r="D2331" s="20" t="s">
        <v>703</v>
      </c>
      <c r="E2331" s="20" t="s">
        <v>4890</v>
      </c>
      <c r="F2331" s="20" t="s">
        <v>472</v>
      </c>
      <c r="G2331" s="20">
        <v>8.26</v>
      </c>
      <c r="H2331" s="20" t="s">
        <v>1679</v>
      </c>
      <c r="I2331" s="20" t="s">
        <v>4884</v>
      </c>
      <c r="J2331" s="20" t="s">
        <v>3282</v>
      </c>
      <c r="K2331" s="20" t="s">
        <v>3282</v>
      </c>
      <c r="L2331" s="20" t="s">
        <v>462</v>
      </c>
      <c r="M2331" s="20">
        <v>8</v>
      </c>
      <c r="N2331" s="20" t="s">
        <v>1679</v>
      </c>
      <c r="P2331" s="20">
        <v>0</v>
      </c>
      <c r="Q2331" s="20" t="s">
        <v>545</v>
      </c>
      <c r="R2331" s="20" t="s">
        <v>488</v>
      </c>
      <c r="S2331" s="20" t="s">
        <v>221</v>
      </c>
      <c r="T2331" s="20" t="s">
        <v>4891</v>
      </c>
      <c r="U2331" s="20" t="s">
        <v>4887</v>
      </c>
      <c r="V2331" s="20">
        <v>20</v>
      </c>
      <c r="W2331" s="20">
        <v>623</v>
      </c>
      <c r="Y2331" s="20" t="s">
        <v>1684</v>
      </c>
      <c r="Z2331" s="20" t="s">
        <v>1685</v>
      </c>
      <c r="AA2331" s="20">
        <v>1.5</v>
      </c>
      <c r="AB2331" s="20">
        <v>15</v>
      </c>
      <c r="AC2331" s="20">
        <v>15</v>
      </c>
      <c r="AD2331" s="20">
        <v>15</v>
      </c>
      <c r="AJ2331" s="20" t="s">
        <v>1815</v>
      </c>
      <c r="AK2331" s="20" t="s">
        <v>2183</v>
      </c>
      <c r="AL2331" s="20" t="s">
        <v>1686</v>
      </c>
      <c r="AT2331" s="20" t="s">
        <v>1687</v>
      </c>
      <c r="AY2331" s="20" t="s">
        <v>2127</v>
      </c>
      <c r="BD2331" s="20" t="s">
        <v>1922</v>
      </c>
      <c r="BE2331" s="20" t="s">
        <v>1749</v>
      </c>
      <c r="BL2331" s="20">
        <v>660.8</v>
      </c>
      <c r="BM2331" s="20">
        <v>80</v>
      </c>
      <c r="BN2331" s="20">
        <v>816.71100000000001</v>
      </c>
      <c r="BO2331" s="20">
        <v>8.26</v>
      </c>
      <c r="BP2331" s="20">
        <v>98.88</v>
      </c>
    </row>
    <row r="2332" spans="1:68" x14ac:dyDescent="0.25">
      <c r="A2332" s="20" t="s">
        <v>1677</v>
      </c>
      <c r="B2332" s="20" t="s">
        <v>462</v>
      </c>
      <c r="C2332" s="20" t="s">
        <v>743</v>
      </c>
      <c r="D2332" s="20" t="s">
        <v>703</v>
      </c>
      <c r="E2332" s="20" t="s">
        <v>4892</v>
      </c>
      <c r="F2332" s="20" t="s">
        <v>473</v>
      </c>
      <c r="G2332" s="20">
        <v>16.309999999999999</v>
      </c>
      <c r="H2332" s="20" t="s">
        <v>1679</v>
      </c>
      <c r="I2332" s="20" t="s">
        <v>4884</v>
      </c>
      <c r="J2332" s="20" t="s">
        <v>3282</v>
      </c>
      <c r="K2332" s="20" t="s">
        <v>3282</v>
      </c>
      <c r="L2332" s="20" t="s">
        <v>462</v>
      </c>
      <c r="M2332" s="20">
        <v>8</v>
      </c>
      <c r="N2332" s="20" t="s">
        <v>1679</v>
      </c>
      <c r="P2332" s="20">
        <v>0</v>
      </c>
      <c r="Q2332" s="20" t="s">
        <v>545</v>
      </c>
      <c r="R2332" s="20" t="s">
        <v>488</v>
      </c>
      <c r="S2332" s="20" t="s">
        <v>221</v>
      </c>
      <c r="T2332" s="20" t="s">
        <v>2755</v>
      </c>
      <c r="U2332" s="20" t="s">
        <v>4893</v>
      </c>
      <c r="V2332" s="20">
        <v>20</v>
      </c>
      <c r="W2332" s="20">
        <v>623</v>
      </c>
      <c r="Y2332" s="20" t="s">
        <v>1684</v>
      </c>
      <c r="Z2332" s="20" t="s">
        <v>1685</v>
      </c>
      <c r="AA2332" s="20">
        <v>1.5</v>
      </c>
      <c r="AB2332" s="20">
        <v>15</v>
      </c>
      <c r="AC2332" s="20">
        <v>15</v>
      </c>
      <c r="AD2332" s="20">
        <v>15</v>
      </c>
      <c r="AJ2332" s="20" t="s">
        <v>1815</v>
      </c>
      <c r="AK2332" s="20" t="s">
        <v>2183</v>
      </c>
      <c r="AL2332" s="20" t="s">
        <v>1686</v>
      </c>
      <c r="AT2332" s="20" t="s">
        <v>1687</v>
      </c>
      <c r="AY2332" s="20" t="s">
        <v>2127</v>
      </c>
      <c r="BD2332" s="20" t="s">
        <v>1922</v>
      </c>
      <c r="BE2332" s="20" t="s">
        <v>1749</v>
      </c>
      <c r="BL2332" s="20">
        <v>1304.8</v>
      </c>
      <c r="BM2332" s="20">
        <v>80</v>
      </c>
      <c r="BN2332" s="20">
        <v>1612.6510000000001</v>
      </c>
      <c r="BO2332" s="20">
        <v>16.309999999999999</v>
      </c>
      <c r="BP2332" s="20">
        <v>98.87</v>
      </c>
    </row>
    <row r="2333" spans="1:68" x14ac:dyDescent="0.25">
      <c r="A2333" s="20" t="s">
        <v>1677</v>
      </c>
      <c r="B2333" s="20" t="s">
        <v>462</v>
      </c>
      <c r="C2333" s="20" t="s">
        <v>743</v>
      </c>
      <c r="D2333" s="20" t="s">
        <v>703</v>
      </c>
      <c r="E2333" s="20" t="s">
        <v>4894</v>
      </c>
      <c r="F2333" s="20" t="s">
        <v>474</v>
      </c>
      <c r="G2333" s="20">
        <v>8.1199999999999992</v>
      </c>
      <c r="H2333" s="20" t="s">
        <v>1679</v>
      </c>
      <c r="I2333" s="20" t="s">
        <v>4884</v>
      </c>
      <c r="J2333" s="20" t="s">
        <v>3282</v>
      </c>
      <c r="K2333" s="20" t="s">
        <v>3282</v>
      </c>
      <c r="L2333" s="20" t="s">
        <v>462</v>
      </c>
      <c r="M2333" s="20">
        <v>8</v>
      </c>
      <c r="N2333" s="20" t="s">
        <v>1679</v>
      </c>
      <c r="P2333" s="20">
        <v>0</v>
      </c>
      <c r="Q2333" s="20" t="s">
        <v>545</v>
      </c>
      <c r="R2333" s="20" t="s">
        <v>488</v>
      </c>
      <c r="S2333" s="20" t="s">
        <v>221</v>
      </c>
      <c r="T2333" s="20" t="s">
        <v>2755</v>
      </c>
      <c r="U2333" s="20" t="s">
        <v>4895</v>
      </c>
      <c r="V2333" s="20">
        <v>21</v>
      </c>
      <c r="W2333" s="20">
        <v>647</v>
      </c>
      <c r="Y2333" s="20" t="s">
        <v>1684</v>
      </c>
      <c r="Z2333" s="20" t="s">
        <v>1685</v>
      </c>
      <c r="AA2333" s="20">
        <v>1.5</v>
      </c>
      <c r="AB2333" s="20">
        <v>15</v>
      </c>
      <c r="AC2333" s="20">
        <v>15</v>
      </c>
      <c r="AD2333" s="20">
        <v>15</v>
      </c>
      <c r="AJ2333" s="20" t="s">
        <v>1815</v>
      </c>
      <c r="AK2333" s="20" t="s">
        <v>2183</v>
      </c>
      <c r="AL2333" s="20" t="s">
        <v>1686</v>
      </c>
      <c r="AT2333" s="20" t="s">
        <v>1687</v>
      </c>
      <c r="AY2333" s="20" t="s">
        <v>2127</v>
      </c>
      <c r="BD2333" s="20" t="s">
        <v>1922</v>
      </c>
      <c r="BE2333" s="20" t="s">
        <v>1749</v>
      </c>
      <c r="BL2333" s="20">
        <v>649.6</v>
      </c>
      <c r="BM2333" s="20">
        <v>80</v>
      </c>
      <c r="BN2333" s="20">
        <v>802.86900000000003</v>
      </c>
      <c r="BO2333" s="20">
        <v>8.1199999999999992</v>
      </c>
      <c r="BP2333" s="20">
        <v>98.88</v>
      </c>
    </row>
    <row r="2334" spans="1:68" x14ac:dyDescent="0.25">
      <c r="A2334" s="20" t="s">
        <v>1677</v>
      </c>
      <c r="B2334" s="20" t="s">
        <v>462</v>
      </c>
      <c r="C2334" s="20" t="s">
        <v>743</v>
      </c>
      <c r="D2334" s="20" t="s">
        <v>703</v>
      </c>
      <c r="E2334" s="20" t="s">
        <v>4896</v>
      </c>
      <c r="F2334" s="20" t="s">
        <v>475</v>
      </c>
      <c r="G2334" s="20">
        <v>8.7100000000000009</v>
      </c>
      <c r="H2334" s="20" t="s">
        <v>1679</v>
      </c>
      <c r="I2334" s="20" t="s">
        <v>4884</v>
      </c>
      <c r="J2334" s="20" t="s">
        <v>3282</v>
      </c>
      <c r="K2334" s="20" t="s">
        <v>3282</v>
      </c>
      <c r="L2334" s="20" t="s">
        <v>462</v>
      </c>
      <c r="M2334" s="20">
        <v>8</v>
      </c>
      <c r="N2334" s="20" t="s">
        <v>1679</v>
      </c>
      <c r="P2334" s="20">
        <v>0</v>
      </c>
      <c r="Q2334" s="20" t="s">
        <v>545</v>
      </c>
      <c r="R2334" s="20" t="s">
        <v>488</v>
      </c>
      <c r="S2334" s="20" t="s">
        <v>221</v>
      </c>
      <c r="T2334" s="20" t="s">
        <v>2755</v>
      </c>
      <c r="U2334" s="20" t="s">
        <v>4893</v>
      </c>
      <c r="V2334" s="20">
        <v>20</v>
      </c>
      <c r="W2334" s="20">
        <v>623</v>
      </c>
      <c r="Y2334" s="20" t="s">
        <v>1684</v>
      </c>
      <c r="Z2334" s="20" t="s">
        <v>1685</v>
      </c>
      <c r="AA2334" s="20">
        <v>1.5</v>
      </c>
      <c r="AB2334" s="20">
        <v>15</v>
      </c>
      <c r="AC2334" s="20">
        <v>15</v>
      </c>
      <c r="AD2334" s="20">
        <v>15</v>
      </c>
      <c r="AJ2334" s="20" t="s">
        <v>1815</v>
      </c>
      <c r="AK2334" s="20" t="s">
        <v>2183</v>
      </c>
      <c r="AL2334" s="20" t="s">
        <v>1686</v>
      </c>
      <c r="AT2334" s="20" t="s">
        <v>1687</v>
      </c>
      <c r="AY2334" s="20" t="s">
        <v>2127</v>
      </c>
      <c r="BD2334" s="20" t="s">
        <v>1922</v>
      </c>
      <c r="BE2334" s="20" t="s">
        <v>1749</v>
      </c>
      <c r="BL2334" s="20">
        <v>696.8</v>
      </c>
      <c r="BM2334" s="20">
        <v>80</v>
      </c>
      <c r="BN2334" s="20">
        <v>861.20600000000002</v>
      </c>
      <c r="BO2334" s="20">
        <v>8.7100000000000009</v>
      </c>
      <c r="BP2334" s="20">
        <v>98.88</v>
      </c>
    </row>
    <row r="2335" spans="1:68" x14ac:dyDescent="0.25">
      <c r="A2335" s="20" t="s">
        <v>1677</v>
      </c>
      <c r="B2335" s="20" t="s">
        <v>462</v>
      </c>
      <c r="C2335" s="20" t="s">
        <v>743</v>
      </c>
      <c r="D2335" s="20" t="s">
        <v>703</v>
      </c>
      <c r="E2335" s="20" t="s">
        <v>4897</v>
      </c>
      <c r="F2335" s="20" t="s">
        <v>476</v>
      </c>
      <c r="G2335" s="20">
        <v>3.64</v>
      </c>
      <c r="H2335" s="20" t="s">
        <v>1679</v>
      </c>
      <c r="I2335" s="20" t="s">
        <v>4884</v>
      </c>
      <c r="J2335" s="20" t="s">
        <v>3282</v>
      </c>
      <c r="K2335" s="20" t="s">
        <v>3282</v>
      </c>
      <c r="L2335" s="20" t="s">
        <v>462</v>
      </c>
      <c r="M2335" s="20">
        <v>8</v>
      </c>
      <c r="N2335" s="20" t="s">
        <v>1679</v>
      </c>
      <c r="P2335" s="20">
        <v>0</v>
      </c>
      <c r="Q2335" s="20" t="s">
        <v>545</v>
      </c>
      <c r="R2335" s="20" t="s">
        <v>488</v>
      </c>
      <c r="S2335" s="20" t="s">
        <v>221</v>
      </c>
      <c r="T2335" s="20" t="s">
        <v>4898</v>
      </c>
      <c r="U2335" s="20" t="s">
        <v>4893</v>
      </c>
      <c r="V2335" s="20">
        <v>20</v>
      </c>
      <c r="W2335" s="20">
        <v>623</v>
      </c>
      <c r="Y2335" s="20" t="s">
        <v>1684</v>
      </c>
      <c r="Z2335" s="20" t="s">
        <v>1685</v>
      </c>
      <c r="AA2335" s="20">
        <v>1.5</v>
      </c>
      <c r="AB2335" s="20">
        <v>15</v>
      </c>
      <c r="AC2335" s="20">
        <v>15</v>
      </c>
      <c r="AD2335" s="20">
        <v>15</v>
      </c>
      <c r="AJ2335" s="20" t="s">
        <v>1815</v>
      </c>
      <c r="AK2335" s="20" t="s">
        <v>2183</v>
      </c>
      <c r="AL2335" s="20" t="s">
        <v>1686</v>
      </c>
      <c r="AT2335" s="20" t="s">
        <v>1687</v>
      </c>
      <c r="AY2335" s="20" t="s">
        <v>2127</v>
      </c>
      <c r="BD2335" s="20" t="s">
        <v>1922</v>
      </c>
      <c r="BE2335" s="20" t="s">
        <v>1749</v>
      </c>
      <c r="BL2335" s="20">
        <v>291.2</v>
      </c>
      <c r="BM2335" s="20">
        <v>80</v>
      </c>
      <c r="BN2335" s="20">
        <v>359.892</v>
      </c>
      <c r="BO2335" s="20">
        <v>3.64</v>
      </c>
      <c r="BP2335" s="20">
        <v>98.87</v>
      </c>
    </row>
    <row r="2336" spans="1:68" x14ac:dyDescent="0.25">
      <c r="A2336" s="20" t="s">
        <v>1677</v>
      </c>
      <c r="B2336" s="20" t="s">
        <v>462</v>
      </c>
      <c r="C2336" s="20" t="s">
        <v>743</v>
      </c>
      <c r="D2336" s="20" t="s">
        <v>703</v>
      </c>
      <c r="E2336" s="20" t="s">
        <v>4899</v>
      </c>
      <c r="F2336" s="20" t="s">
        <v>477</v>
      </c>
      <c r="G2336" s="20">
        <v>3.06</v>
      </c>
      <c r="H2336" s="20" t="s">
        <v>1679</v>
      </c>
      <c r="I2336" s="20" t="s">
        <v>4884</v>
      </c>
      <c r="J2336" s="20" t="s">
        <v>3282</v>
      </c>
      <c r="K2336" s="20" t="s">
        <v>3282</v>
      </c>
      <c r="L2336" s="20" t="s">
        <v>462</v>
      </c>
      <c r="M2336" s="20">
        <v>8</v>
      </c>
      <c r="N2336" s="20" t="s">
        <v>1679</v>
      </c>
      <c r="P2336" s="20">
        <v>0</v>
      </c>
      <c r="Q2336" s="20" t="s">
        <v>545</v>
      </c>
      <c r="R2336" s="20" t="s">
        <v>488</v>
      </c>
      <c r="S2336" s="20" t="s">
        <v>221</v>
      </c>
      <c r="T2336" s="20" t="s">
        <v>4898</v>
      </c>
      <c r="U2336" s="20" t="s">
        <v>4893</v>
      </c>
      <c r="V2336" s="20">
        <v>20</v>
      </c>
      <c r="W2336" s="20">
        <v>623</v>
      </c>
      <c r="Y2336" s="20" t="s">
        <v>1684</v>
      </c>
      <c r="Z2336" s="20" t="s">
        <v>1685</v>
      </c>
      <c r="AA2336" s="20">
        <v>1.5</v>
      </c>
      <c r="AB2336" s="20">
        <v>15</v>
      </c>
      <c r="AC2336" s="20">
        <v>15</v>
      </c>
      <c r="AD2336" s="20">
        <v>15</v>
      </c>
      <c r="AJ2336" s="20" t="s">
        <v>1815</v>
      </c>
      <c r="AK2336" s="20" t="s">
        <v>2183</v>
      </c>
      <c r="AL2336" s="20" t="s">
        <v>1686</v>
      </c>
      <c r="AT2336" s="20" t="s">
        <v>1687</v>
      </c>
      <c r="AY2336" s="20" t="s">
        <v>2127</v>
      </c>
      <c r="BD2336" s="20" t="s">
        <v>1922</v>
      </c>
      <c r="BE2336" s="20" t="s">
        <v>1749</v>
      </c>
      <c r="BL2336" s="20">
        <v>244.8</v>
      </c>
      <c r="BM2336" s="20">
        <v>80</v>
      </c>
      <c r="BN2336" s="20">
        <v>302.54199999999997</v>
      </c>
      <c r="BO2336" s="20">
        <v>3.06</v>
      </c>
      <c r="BP2336" s="20">
        <v>98.87</v>
      </c>
    </row>
    <row r="2337" spans="1:68" x14ac:dyDescent="0.25">
      <c r="A2337" s="20" t="s">
        <v>1677</v>
      </c>
      <c r="B2337" s="20" t="s">
        <v>462</v>
      </c>
      <c r="C2337" s="20" t="s">
        <v>743</v>
      </c>
      <c r="D2337" s="20" t="s">
        <v>703</v>
      </c>
      <c r="E2337" s="20" t="s">
        <v>4900</v>
      </c>
      <c r="F2337" s="20" t="s">
        <v>478</v>
      </c>
      <c r="G2337" s="20">
        <v>3.97</v>
      </c>
      <c r="H2337" s="20" t="s">
        <v>1679</v>
      </c>
      <c r="I2337" s="20" t="s">
        <v>4884</v>
      </c>
      <c r="J2337" s="20" t="s">
        <v>3282</v>
      </c>
      <c r="K2337" s="20" t="s">
        <v>3282</v>
      </c>
      <c r="L2337" s="20" t="s">
        <v>462</v>
      </c>
      <c r="M2337" s="20">
        <v>8</v>
      </c>
      <c r="N2337" s="20" t="s">
        <v>1679</v>
      </c>
      <c r="P2337" s="20">
        <v>0</v>
      </c>
      <c r="Q2337" s="20" t="s">
        <v>545</v>
      </c>
      <c r="R2337" s="20" t="s">
        <v>488</v>
      </c>
      <c r="S2337" s="20" t="s">
        <v>221</v>
      </c>
      <c r="T2337" s="20" t="s">
        <v>4898</v>
      </c>
      <c r="U2337" s="20" t="s">
        <v>4893</v>
      </c>
      <c r="V2337" s="20">
        <v>20</v>
      </c>
      <c r="W2337" s="20">
        <v>623</v>
      </c>
      <c r="Y2337" s="20" t="s">
        <v>1684</v>
      </c>
      <c r="Z2337" s="20" t="s">
        <v>1685</v>
      </c>
      <c r="AA2337" s="20">
        <v>1.5</v>
      </c>
      <c r="AB2337" s="20">
        <v>15</v>
      </c>
      <c r="AC2337" s="20">
        <v>15</v>
      </c>
      <c r="AD2337" s="20">
        <v>15</v>
      </c>
      <c r="AJ2337" s="20" t="s">
        <v>1815</v>
      </c>
      <c r="AK2337" s="20" t="s">
        <v>2183</v>
      </c>
      <c r="AL2337" s="20" t="s">
        <v>1686</v>
      </c>
      <c r="AT2337" s="20" t="s">
        <v>1687</v>
      </c>
      <c r="AY2337" s="20" t="s">
        <v>2127</v>
      </c>
      <c r="BD2337" s="20" t="s">
        <v>1922</v>
      </c>
      <c r="BE2337" s="20" t="s">
        <v>1749</v>
      </c>
      <c r="BL2337" s="20">
        <v>317.60000000000002</v>
      </c>
      <c r="BM2337" s="20">
        <v>80</v>
      </c>
      <c r="BN2337" s="20">
        <v>392.54300000000001</v>
      </c>
      <c r="BO2337" s="20">
        <v>3.97</v>
      </c>
      <c r="BP2337" s="20">
        <v>98.88</v>
      </c>
    </row>
    <row r="2338" spans="1:68" x14ac:dyDescent="0.25">
      <c r="A2338" s="20" t="s">
        <v>1677</v>
      </c>
      <c r="B2338" s="20" t="s">
        <v>462</v>
      </c>
      <c r="C2338" s="20" t="s">
        <v>743</v>
      </c>
      <c r="D2338" s="20" t="s">
        <v>703</v>
      </c>
      <c r="E2338" s="20" t="s">
        <v>4901</v>
      </c>
      <c r="F2338" s="20" t="s">
        <v>479</v>
      </c>
      <c r="G2338" s="20">
        <v>0.11</v>
      </c>
      <c r="H2338" s="20" t="s">
        <v>1679</v>
      </c>
      <c r="I2338" s="20" t="s">
        <v>4884</v>
      </c>
      <c r="J2338" s="20" t="s">
        <v>3282</v>
      </c>
      <c r="K2338" s="20" t="s">
        <v>3282</v>
      </c>
      <c r="L2338" s="20" t="s">
        <v>462</v>
      </c>
      <c r="M2338" s="20">
        <v>8</v>
      </c>
      <c r="N2338" s="20" t="s">
        <v>1679</v>
      </c>
      <c r="P2338" s="20">
        <v>0</v>
      </c>
      <c r="Q2338" s="20" t="s">
        <v>545</v>
      </c>
      <c r="R2338" s="20" t="s">
        <v>488</v>
      </c>
      <c r="S2338" s="20" t="s">
        <v>221</v>
      </c>
      <c r="T2338" s="20" t="s">
        <v>4898</v>
      </c>
      <c r="U2338" s="20" t="s">
        <v>4893</v>
      </c>
      <c r="V2338" s="20">
        <v>20</v>
      </c>
      <c r="W2338" s="20">
        <v>623</v>
      </c>
      <c r="Y2338" s="20" t="s">
        <v>1684</v>
      </c>
      <c r="Z2338" s="20" t="s">
        <v>1685</v>
      </c>
      <c r="AA2338" s="20">
        <v>1.5</v>
      </c>
      <c r="AB2338" s="20">
        <v>15</v>
      </c>
      <c r="AC2338" s="20">
        <v>15</v>
      </c>
      <c r="AD2338" s="20">
        <v>15</v>
      </c>
      <c r="AJ2338" s="20" t="s">
        <v>1815</v>
      </c>
      <c r="AK2338" s="20" t="s">
        <v>2183</v>
      </c>
      <c r="AL2338" s="20" t="s">
        <v>1686</v>
      </c>
      <c r="AT2338" s="20" t="s">
        <v>1687</v>
      </c>
      <c r="AY2338" s="20" t="s">
        <v>2127</v>
      </c>
      <c r="BD2338" s="20" t="s">
        <v>1922</v>
      </c>
      <c r="BE2338" s="20" t="s">
        <v>1749</v>
      </c>
      <c r="BL2338" s="20">
        <v>8.8000000000000007</v>
      </c>
      <c r="BM2338" s="20">
        <v>80</v>
      </c>
      <c r="BN2338" s="20">
        <v>10.862</v>
      </c>
      <c r="BO2338" s="20">
        <v>0.11</v>
      </c>
      <c r="BP2338" s="20">
        <v>98.75</v>
      </c>
    </row>
    <row r="2339" spans="1:68" x14ac:dyDescent="0.25">
      <c r="A2339" s="20" t="s">
        <v>1677</v>
      </c>
      <c r="B2339" s="20" t="s">
        <v>462</v>
      </c>
      <c r="C2339" s="20" t="s">
        <v>743</v>
      </c>
      <c r="D2339" s="20" t="s">
        <v>703</v>
      </c>
      <c r="E2339" s="20" t="s">
        <v>4902</v>
      </c>
      <c r="F2339" s="20" t="s">
        <v>480</v>
      </c>
      <c r="G2339" s="20">
        <v>10.130000000000001</v>
      </c>
      <c r="H2339" s="20" t="s">
        <v>1679</v>
      </c>
      <c r="I2339" s="20" t="s">
        <v>4884</v>
      </c>
      <c r="J2339" s="20" t="s">
        <v>3282</v>
      </c>
      <c r="K2339" s="20" t="s">
        <v>3282</v>
      </c>
      <c r="L2339" s="20" t="s">
        <v>462</v>
      </c>
      <c r="M2339" s="20">
        <v>8</v>
      </c>
      <c r="N2339" s="20" t="s">
        <v>1679</v>
      </c>
      <c r="P2339" s="20">
        <v>0</v>
      </c>
      <c r="Q2339" s="20" t="s">
        <v>545</v>
      </c>
      <c r="R2339" s="20" t="s">
        <v>488</v>
      </c>
      <c r="S2339" s="20" t="s">
        <v>221</v>
      </c>
      <c r="T2339" s="20" t="s">
        <v>4903</v>
      </c>
      <c r="U2339" s="20" t="s">
        <v>4893</v>
      </c>
      <c r="V2339" s="20">
        <v>20</v>
      </c>
      <c r="W2339" s="20">
        <v>623</v>
      </c>
      <c r="Y2339" s="20" t="s">
        <v>1684</v>
      </c>
      <c r="Z2339" s="20" t="s">
        <v>1685</v>
      </c>
      <c r="AA2339" s="20">
        <v>1.5</v>
      </c>
      <c r="AB2339" s="20">
        <v>15</v>
      </c>
      <c r="AC2339" s="20">
        <v>15</v>
      </c>
      <c r="AD2339" s="20">
        <v>15</v>
      </c>
      <c r="AJ2339" s="20" t="s">
        <v>1815</v>
      </c>
      <c r="AK2339" s="20" t="s">
        <v>2183</v>
      </c>
      <c r="AL2339" s="20" t="s">
        <v>1686</v>
      </c>
      <c r="AT2339" s="20" t="s">
        <v>1687</v>
      </c>
      <c r="AY2339" s="20" t="s">
        <v>2127</v>
      </c>
      <c r="BD2339" s="20" t="s">
        <v>1922</v>
      </c>
      <c r="BE2339" s="20" t="s">
        <v>1749</v>
      </c>
      <c r="BL2339" s="20">
        <v>810.4</v>
      </c>
      <c r="BM2339" s="20">
        <v>80</v>
      </c>
      <c r="BN2339" s="20">
        <v>1001.601</v>
      </c>
      <c r="BO2339" s="20">
        <v>10.130000000000001</v>
      </c>
      <c r="BP2339" s="20">
        <v>98.87</v>
      </c>
    </row>
    <row r="2340" spans="1:68" x14ac:dyDescent="0.25">
      <c r="A2340" s="20" t="s">
        <v>1677</v>
      </c>
      <c r="B2340" s="20" t="s">
        <v>462</v>
      </c>
      <c r="C2340" s="20" t="s">
        <v>743</v>
      </c>
      <c r="D2340" s="20" t="s">
        <v>703</v>
      </c>
      <c r="E2340" s="20" t="s">
        <v>4904</v>
      </c>
      <c r="F2340" s="20" t="s">
        <v>481</v>
      </c>
      <c r="G2340" s="20">
        <v>12.26</v>
      </c>
      <c r="H2340" s="20" t="s">
        <v>1679</v>
      </c>
      <c r="I2340" s="20" t="s">
        <v>4884</v>
      </c>
      <c r="J2340" s="20" t="s">
        <v>3282</v>
      </c>
      <c r="K2340" s="20" t="s">
        <v>3282</v>
      </c>
      <c r="L2340" s="20" t="s">
        <v>462</v>
      </c>
      <c r="M2340" s="20">
        <v>8</v>
      </c>
      <c r="N2340" s="20" t="s">
        <v>1679</v>
      </c>
      <c r="P2340" s="20">
        <v>0</v>
      </c>
      <c r="Q2340" s="20" t="s">
        <v>545</v>
      </c>
      <c r="R2340" s="20" t="s">
        <v>488</v>
      </c>
      <c r="S2340" s="20" t="s">
        <v>221</v>
      </c>
      <c r="T2340" s="20" t="s">
        <v>2755</v>
      </c>
      <c r="U2340" s="20" t="s">
        <v>4893</v>
      </c>
      <c r="V2340" s="20">
        <v>20</v>
      </c>
      <c r="W2340" s="20">
        <v>623</v>
      </c>
      <c r="Y2340" s="20" t="s">
        <v>1684</v>
      </c>
      <c r="Z2340" s="20" t="s">
        <v>1685</v>
      </c>
      <c r="AA2340" s="20">
        <v>1.5</v>
      </c>
      <c r="AB2340" s="20">
        <v>15</v>
      </c>
      <c r="AC2340" s="20">
        <v>15</v>
      </c>
      <c r="AD2340" s="20">
        <v>15</v>
      </c>
      <c r="AJ2340" s="20" t="s">
        <v>1815</v>
      </c>
      <c r="AK2340" s="20" t="s">
        <v>2183</v>
      </c>
      <c r="AL2340" s="20" t="s">
        <v>1686</v>
      </c>
      <c r="AT2340" s="20" t="s">
        <v>1687</v>
      </c>
      <c r="AY2340" s="20" t="s">
        <v>2127</v>
      </c>
      <c r="BD2340" s="20" t="s">
        <v>1922</v>
      </c>
      <c r="BE2340" s="20" t="s">
        <v>1749</v>
      </c>
      <c r="BL2340" s="20">
        <v>980.8</v>
      </c>
      <c r="BM2340" s="20">
        <v>80</v>
      </c>
      <c r="BN2340" s="20">
        <v>1212.2280000000001</v>
      </c>
      <c r="BO2340" s="20">
        <v>12.26</v>
      </c>
      <c r="BP2340" s="20">
        <v>98.88</v>
      </c>
    </row>
    <row r="2341" spans="1:68" x14ac:dyDescent="0.25">
      <c r="A2341" s="20" t="s">
        <v>1677</v>
      </c>
      <c r="B2341" s="20" t="s">
        <v>462</v>
      </c>
      <c r="C2341" s="20" t="s">
        <v>743</v>
      </c>
      <c r="D2341" s="20" t="s">
        <v>703</v>
      </c>
      <c r="E2341" s="20" t="s">
        <v>4905</v>
      </c>
      <c r="F2341" s="20" t="s">
        <v>482</v>
      </c>
      <c r="G2341" s="20">
        <v>2.84</v>
      </c>
      <c r="H2341" s="20" t="s">
        <v>1679</v>
      </c>
      <c r="I2341" s="20" t="s">
        <v>4884</v>
      </c>
      <c r="J2341" s="20" t="s">
        <v>3282</v>
      </c>
      <c r="K2341" s="20" t="s">
        <v>3282</v>
      </c>
      <c r="L2341" s="20" t="s">
        <v>462</v>
      </c>
      <c r="M2341" s="20">
        <v>8</v>
      </c>
      <c r="N2341" s="20" t="s">
        <v>1679</v>
      </c>
      <c r="P2341" s="20">
        <v>0</v>
      </c>
      <c r="Q2341" s="20" t="s">
        <v>545</v>
      </c>
      <c r="R2341" s="20" t="s">
        <v>488</v>
      </c>
      <c r="S2341" s="20" t="s">
        <v>221</v>
      </c>
      <c r="T2341" s="20" t="s">
        <v>4906</v>
      </c>
      <c r="U2341" s="20" t="s">
        <v>4893</v>
      </c>
      <c r="V2341" s="20">
        <v>20</v>
      </c>
      <c r="W2341" s="20">
        <v>623</v>
      </c>
      <c r="Y2341" s="20" t="s">
        <v>1684</v>
      </c>
      <c r="Z2341" s="20" t="s">
        <v>1685</v>
      </c>
      <c r="AA2341" s="20">
        <v>1.5</v>
      </c>
      <c r="AB2341" s="20">
        <v>15</v>
      </c>
      <c r="AC2341" s="20">
        <v>15</v>
      </c>
      <c r="AD2341" s="20">
        <v>15</v>
      </c>
      <c r="AJ2341" s="20" t="s">
        <v>1815</v>
      </c>
      <c r="AK2341" s="20" t="s">
        <v>2183</v>
      </c>
      <c r="AL2341" s="20" t="s">
        <v>1686</v>
      </c>
      <c r="AT2341" s="20" t="s">
        <v>1687</v>
      </c>
      <c r="AY2341" s="20" t="s">
        <v>2127</v>
      </c>
      <c r="BD2341" s="20" t="s">
        <v>1922</v>
      </c>
      <c r="BE2341" s="20" t="s">
        <v>1749</v>
      </c>
      <c r="BL2341" s="20">
        <v>227.2</v>
      </c>
      <c r="BM2341" s="20">
        <v>80</v>
      </c>
      <c r="BN2341" s="20">
        <v>280.83699999999999</v>
      </c>
      <c r="BO2341" s="20">
        <v>2.84</v>
      </c>
      <c r="BP2341" s="20">
        <v>98.89</v>
      </c>
    </row>
    <row r="2342" spans="1:68" x14ac:dyDescent="0.25">
      <c r="A2342" s="20" t="s">
        <v>1677</v>
      </c>
      <c r="B2342" s="20" t="s">
        <v>462</v>
      </c>
      <c r="C2342" s="20" t="s">
        <v>743</v>
      </c>
      <c r="D2342" s="20" t="s">
        <v>703</v>
      </c>
      <c r="E2342" s="20" t="s">
        <v>4907</v>
      </c>
      <c r="F2342" s="20" t="s">
        <v>483</v>
      </c>
      <c r="G2342" s="20">
        <v>15.15</v>
      </c>
      <c r="H2342" s="20" t="s">
        <v>1679</v>
      </c>
      <c r="I2342" s="20" t="s">
        <v>4884</v>
      </c>
      <c r="J2342" s="20" t="s">
        <v>3282</v>
      </c>
      <c r="K2342" s="20" t="s">
        <v>3282</v>
      </c>
      <c r="L2342" s="20" t="s">
        <v>462</v>
      </c>
      <c r="M2342" s="20">
        <v>8</v>
      </c>
      <c r="N2342" s="20" t="s">
        <v>1679</v>
      </c>
      <c r="P2342" s="20">
        <v>0</v>
      </c>
      <c r="Q2342" s="20" t="s">
        <v>545</v>
      </c>
      <c r="R2342" s="20" t="s">
        <v>488</v>
      </c>
      <c r="S2342" s="20" t="s">
        <v>221</v>
      </c>
      <c r="T2342" s="20" t="s">
        <v>4908</v>
      </c>
      <c r="U2342" s="20" t="s">
        <v>4893</v>
      </c>
      <c r="V2342" s="20">
        <v>20</v>
      </c>
      <c r="W2342" s="20">
        <v>623</v>
      </c>
      <c r="Y2342" s="20" t="s">
        <v>1684</v>
      </c>
      <c r="Z2342" s="20" t="s">
        <v>1685</v>
      </c>
      <c r="AA2342" s="20">
        <v>1.5</v>
      </c>
      <c r="AB2342" s="20">
        <v>15</v>
      </c>
      <c r="AC2342" s="20">
        <v>15</v>
      </c>
      <c r="AD2342" s="20">
        <v>15</v>
      </c>
      <c r="AJ2342" s="20" t="s">
        <v>1815</v>
      </c>
      <c r="AK2342" s="20" t="s">
        <v>2183</v>
      </c>
      <c r="AL2342" s="20" t="s">
        <v>1686</v>
      </c>
      <c r="AT2342" s="20" t="s">
        <v>1687</v>
      </c>
      <c r="AY2342" s="20" t="s">
        <v>2127</v>
      </c>
      <c r="BD2342" s="20" t="s">
        <v>1922</v>
      </c>
      <c r="BE2342" s="20" t="s">
        <v>1749</v>
      </c>
      <c r="BL2342" s="20">
        <v>1212</v>
      </c>
      <c r="BM2342" s="20">
        <v>80</v>
      </c>
      <c r="BN2342" s="20">
        <v>1483.671</v>
      </c>
      <c r="BO2342" s="20">
        <v>15.15</v>
      </c>
      <c r="BP2342" s="20">
        <v>97.93</v>
      </c>
    </row>
    <row r="2343" spans="1:68" x14ac:dyDescent="0.25">
      <c r="A2343" s="20" t="s">
        <v>1677</v>
      </c>
      <c r="B2343" s="20" t="s">
        <v>462</v>
      </c>
      <c r="C2343" s="20" t="s">
        <v>743</v>
      </c>
      <c r="D2343" s="20" t="s">
        <v>703</v>
      </c>
      <c r="E2343" s="20" t="s">
        <v>4909</v>
      </c>
      <c r="F2343" s="20" t="s">
        <v>484</v>
      </c>
      <c r="G2343" s="20">
        <v>16.600000000000001</v>
      </c>
      <c r="H2343" s="20" t="s">
        <v>1679</v>
      </c>
      <c r="I2343" s="20" t="s">
        <v>4884</v>
      </c>
      <c r="J2343" s="20" t="s">
        <v>3282</v>
      </c>
      <c r="K2343" s="20" t="s">
        <v>3282</v>
      </c>
      <c r="L2343" s="20" t="s">
        <v>462</v>
      </c>
      <c r="M2343" s="20">
        <v>8</v>
      </c>
      <c r="N2343" s="20" t="s">
        <v>1679</v>
      </c>
      <c r="P2343" s="20">
        <v>0</v>
      </c>
      <c r="Q2343" s="20" t="s">
        <v>545</v>
      </c>
      <c r="R2343" s="20" t="s">
        <v>488</v>
      </c>
      <c r="S2343" s="20" t="s">
        <v>221</v>
      </c>
      <c r="T2343" s="20" t="s">
        <v>4910</v>
      </c>
      <c r="U2343" s="20" t="s">
        <v>4893</v>
      </c>
      <c r="V2343" s="20">
        <v>20</v>
      </c>
      <c r="W2343" s="20">
        <v>623</v>
      </c>
      <c r="Y2343" s="20" t="s">
        <v>1684</v>
      </c>
      <c r="Z2343" s="20" t="s">
        <v>1685</v>
      </c>
      <c r="AA2343" s="20">
        <v>1.5</v>
      </c>
      <c r="AB2343" s="20">
        <v>15</v>
      </c>
      <c r="AC2343" s="20">
        <v>15</v>
      </c>
      <c r="AD2343" s="20">
        <v>15</v>
      </c>
      <c r="AJ2343" s="20" t="s">
        <v>1815</v>
      </c>
      <c r="AK2343" s="20" t="s">
        <v>2183</v>
      </c>
      <c r="AL2343" s="20" t="s">
        <v>1686</v>
      </c>
      <c r="AT2343" s="20" t="s">
        <v>1687</v>
      </c>
      <c r="AY2343" s="20" t="s">
        <v>2127</v>
      </c>
      <c r="BD2343" s="20" t="s">
        <v>1922</v>
      </c>
      <c r="BE2343" s="20" t="s">
        <v>1749</v>
      </c>
      <c r="BL2343" s="20">
        <v>1328</v>
      </c>
      <c r="BM2343" s="20">
        <v>80</v>
      </c>
      <c r="BN2343" s="20">
        <v>1641.328</v>
      </c>
      <c r="BO2343" s="20">
        <v>16.600000000000001</v>
      </c>
      <c r="BP2343" s="20">
        <v>98.88</v>
      </c>
    </row>
    <row r="2344" spans="1:68" x14ac:dyDescent="0.25">
      <c r="A2344" s="20" t="s">
        <v>1677</v>
      </c>
      <c r="B2344" s="20" t="s">
        <v>462</v>
      </c>
      <c r="C2344" s="20" t="s">
        <v>743</v>
      </c>
      <c r="D2344" s="20" t="s">
        <v>703</v>
      </c>
      <c r="E2344" s="20" t="s">
        <v>4911</v>
      </c>
      <c r="F2344" s="20" t="s">
        <v>485</v>
      </c>
      <c r="G2344" s="20">
        <v>8.25</v>
      </c>
      <c r="H2344" s="20" t="s">
        <v>1679</v>
      </c>
      <c r="I2344" s="20" t="s">
        <v>4884</v>
      </c>
      <c r="J2344" s="20" t="s">
        <v>3282</v>
      </c>
      <c r="K2344" s="20" t="s">
        <v>3282</v>
      </c>
      <c r="L2344" s="20" t="s">
        <v>462</v>
      </c>
      <c r="M2344" s="20">
        <v>8</v>
      </c>
      <c r="N2344" s="20" t="s">
        <v>1679</v>
      </c>
      <c r="P2344" s="20">
        <v>0</v>
      </c>
      <c r="Q2344" s="20" t="s">
        <v>545</v>
      </c>
      <c r="R2344" s="20" t="s">
        <v>488</v>
      </c>
      <c r="S2344" s="20" t="s">
        <v>221</v>
      </c>
      <c r="T2344" s="20" t="s">
        <v>4912</v>
      </c>
      <c r="U2344" s="20" t="s">
        <v>4893</v>
      </c>
      <c r="V2344" s="20">
        <v>20</v>
      </c>
      <c r="W2344" s="20">
        <v>623</v>
      </c>
      <c r="Y2344" s="20" t="s">
        <v>1684</v>
      </c>
      <c r="Z2344" s="20" t="s">
        <v>1685</v>
      </c>
      <c r="AA2344" s="20">
        <v>1.5</v>
      </c>
      <c r="AB2344" s="20">
        <v>15</v>
      </c>
      <c r="AC2344" s="20">
        <v>15</v>
      </c>
      <c r="AD2344" s="20">
        <v>15</v>
      </c>
      <c r="AJ2344" s="20" t="s">
        <v>1815</v>
      </c>
      <c r="AK2344" s="20" t="s">
        <v>2183</v>
      </c>
      <c r="AL2344" s="20" t="s">
        <v>1686</v>
      </c>
      <c r="AT2344" s="20" t="s">
        <v>1687</v>
      </c>
      <c r="AY2344" s="20" t="s">
        <v>2127</v>
      </c>
      <c r="BD2344" s="20" t="s">
        <v>1922</v>
      </c>
      <c r="BE2344" s="20" t="s">
        <v>1749</v>
      </c>
      <c r="BL2344" s="20">
        <v>660</v>
      </c>
      <c r="BM2344" s="20">
        <v>80</v>
      </c>
      <c r="BN2344" s="20">
        <v>815.71</v>
      </c>
      <c r="BO2344" s="20">
        <v>8.25</v>
      </c>
      <c r="BP2344" s="20">
        <v>98.87</v>
      </c>
    </row>
    <row r="2345" spans="1:68" x14ac:dyDescent="0.25">
      <c r="A2345" s="20" t="s">
        <v>1677</v>
      </c>
      <c r="B2345" s="20" t="s">
        <v>462</v>
      </c>
      <c r="C2345" s="20" t="s">
        <v>743</v>
      </c>
      <c r="D2345" s="20" t="s">
        <v>703</v>
      </c>
      <c r="E2345" s="20" t="s">
        <v>4913</v>
      </c>
      <c r="F2345" s="20" t="s">
        <v>486</v>
      </c>
      <c r="G2345" s="20">
        <v>15.95</v>
      </c>
      <c r="H2345" s="20" t="s">
        <v>1679</v>
      </c>
      <c r="I2345" s="20" t="s">
        <v>4884</v>
      </c>
      <c r="J2345" s="20" t="s">
        <v>3282</v>
      </c>
      <c r="K2345" s="20" t="s">
        <v>3282</v>
      </c>
      <c r="L2345" s="20" t="s">
        <v>462</v>
      </c>
      <c r="M2345" s="20">
        <v>8</v>
      </c>
      <c r="N2345" s="20" t="s">
        <v>1679</v>
      </c>
      <c r="P2345" s="20">
        <v>0</v>
      </c>
      <c r="Q2345" s="20" t="s">
        <v>545</v>
      </c>
      <c r="R2345" s="20" t="s">
        <v>488</v>
      </c>
      <c r="S2345" s="20" t="s">
        <v>221</v>
      </c>
      <c r="T2345" s="20" t="s">
        <v>2755</v>
      </c>
      <c r="U2345" s="20" t="s">
        <v>4914</v>
      </c>
      <c r="V2345" s="20">
        <v>20</v>
      </c>
      <c r="W2345" s="20">
        <v>623</v>
      </c>
      <c r="Y2345" s="20" t="s">
        <v>1684</v>
      </c>
      <c r="Z2345" s="20" t="s">
        <v>1685</v>
      </c>
      <c r="AA2345" s="20">
        <v>1.5</v>
      </c>
      <c r="AB2345" s="20">
        <v>15</v>
      </c>
      <c r="AC2345" s="20">
        <v>15</v>
      </c>
      <c r="AD2345" s="20">
        <v>15</v>
      </c>
      <c r="AJ2345" s="20" t="s">
        <v>1815</v>
      </c>
      <c r="AK2345" s="20" t="s">
        <v>2183</v>
      </c>
      <c r="AL2345" s="20" t="s">
        <v>1686</v>
      </c>
      <c r="AT2345" s="20" t="s">
        <v>1687</v>
      </c>
      <c r="AY2345" s="20" t="s">
        <v>2127</v>
      </c>
      <c r="BD2345" s="20" t="s">
        <v>1922</v>
      </c>
      <c r="BE2345" s="20" t="s">
        <v>1749</v>
      </c>
      <c r="BL2345" s="20">
        <v>1276</v>
      </c>
      <c r="BM2345" s="20">
        <v>80</v>
      </c>
      <c r="BN2345" s="20">
        <v>1577.0619999999999</v>
      </c>
      <c r="BO2345" s="20">
        <v>15.95</v>
      </c>
      <c r="BP2345" s="20">
        <v>98.88</v>
      </c>
    </row>
    <row r="2346" spans="1:68" x14ac:dyDescent="0.25">
      <c r="A2346" s="20" t="s">
        <v>1677</v>
      </c>
      <c r="B2346" s="20" t="s">
        <v>462</v>
      </c>
      <c r="C2346" s="20" t="s">
        <v>743</v>
      </c>
      <c r="D2346" s="20" t="s">
        <v>703</v>
      </c>
      <c r="E2346" s="20" t="s">
        <v>4915</v>
      </c>
      <c r="F2346" s="20" t="s">
        <v>489</v>
      </c>
      <c r="G2346" s="20">
        <v>2.91</v>
      </c>
      <c r="H2346" s="20" t="s">
        <v>1679</v>
      </c>
      <c r="I2346" s="20" t="s">
        <v>4884</v>
      </c>
      <c r="J2346" s="20" t="s">
        <v>3282</v>
      </c>
      <c r="K2346" s="20" t="s">
        <v>3282</v>
      </c>
      <c r="L2346" s="20" t="s">
        <v>462</v>
      </c>
      <c r="M2346" s="20">
        <v>8</v>
      </c>
      <c r="N2346" s="20" t="s">
        <v>1679</v>
      </c>
      <c r="P2346" s="20">
        <v>0</v>
      </c>
      <c r="Q2346" s="20" t="s">
        <v>545</v>
      </c>
      <c r="R2346" s="20" t="s">
        <v>488</v>
      </c>
      <c r="S2346" s="20" t="s">
        <v>221</v>
      </c>
      <c r="T2346" s="20" t="s">
        <v>4916</v>
      </c>
      <c r="U2346" s="20" t="s">
        <v>4914</v>
      </c>
      <c r="V2346" s="20">
        <v>20</v>
      </c>
      <c r="W2346" s="20">
        <v>623</v>
      </c>
      <c r="Y2346" s="20" t="s">
        <v>1684</v>
      </c>
      <c r="Z2346" s="20" t="s">
        <v>1685</v>
      </c>
      <c r="AA2346" s="20">
        <v>1.5</v>
      </c>
      <c r="AB2346" s="20">
        <v>15</v>
      </c>
      <c r="AC2346" s="20">
        <v>15</v>
      </c>
      <c r="AD2346" s="20">
        <v>15</v>
      </c>
      <c r="AJ2346" s="20" t="s">
        <v>1815</v>
      </c>
      <c r="AK2346" s="20" t="s">
        <v>2183</v>
      </c>
      <c r="AL2346" s="20" t="s">
        <v>1686</v>
      </c>
      <c r="AT2346" s="20" t="s">
        <v>1687</v>
      </c>
      <c r="AY2346" s="20" t="s">
        <v>2127</v>
      </c>
      <c r="BD2346" s="20" t="s">
        <v>1922</v>
      </c>
      <c r="BE2346" s="20" t="s">
        <v>1749</v>
      </c>
      <c r="BL2346" s="20">
        <v>232.8</v>
      </c>
      <c r="BM2346" s="20">
        <v>80</v>
      </c>
      <c r="BN2346" s="20">
        <v>284.96899999999999</v>
      </c>
      <c r="BO2346" s="20">
        <v>2.91</v>
      </c>
      <c r="BP2346" s="20">
        <v>97.93</v>
      </c>
    </row>
    <row r="2347" spans="1:68" x14ac:dyDescent="0.25">
      <c r="A2347" s="20" t="s">
        <v>1677</v>
      </c>
      <c r="B2347" s="20" t="s">
        <v>462</v>
      </c>
      <c r="C2347" s="20" t="s">
        <v>743</v>
      </c>
      <c r="D2347" s="20" t="s">
        <v>703</v>
      </c>
      <c r="E2347" s="20" t="s">
        <v>4917</v>
      </c>
      <c r="F2347" s="20" t="s">
        <v>490</v>
      </c>
      <c r="G2347" s="20">
        <v>2.0499999999999998</v>
      </c>
      <c r="H2347" s="20" t="s">
        <v>1679</v>
      </c>
      <c r="I2347" s="20" t="s">
        <v>4884</v>
      </c>
      <c r="J2347" s="20" t="s">
        <v>3282</v>
      </c>
      <c r="K2347" s="20" t="s">
        <v>3282</v>
      </c>
      <c r="L2347" s="20" t="s">
        <v>462</v>
      </c>
      <c r="M2347" s="20">
        <v>8</v>
      </c>
      <c r="N2347" s="20" t="s">
        <v>1679</v>
      </c>
      <c r="P2347" s="20">
        <v>0</v>
      </c>
      <c r="Q2347" s="20" t="s">
        <v>545</v>
      </c>
      <c r="R2347" s="20" t="s">
        <v>488</v>
      </c>
      <c r="S2347" s="20" t="s">
        <v>221</v>
      </c>
      <c r="T2347" s="20" t="s">
        <v>4918</v>
      </c>
      <c r="U2347" s="20" t="s">
        <v>4914</v>
      </c>
      <c r="V2347" s="20">
        <v>20</v>
      </c>
      <c r="W2347" s="20">
        <v>623</v>
      </c>
      <c r="Y2347" s="20" t="s">
        <v>1684</v>
      </c>
      <c r="Z2347" s="20" t="s">
        <v>1685</v>
      </c>
      <c r="AA2347" s="20">
        <v>1.5</v>
      </c>
      <c r="AB2347" s="20">
        <v>15</v>
      </c>
      <c r="AC2347" s="20">
        <v>15</v>
      </c>
      <c r="AD2347" s="20">
        <v>15</v>
      </c>
      <c r="AJ2347" s="20" t="s">
        <v>1815</v>
      </c>
      <c r="AK2347" s="20" t="s">
        <v>2183</v>
      </c>
      <c r="AL2347" s="20" t="s">
        <v>1686</v>
      </c>
      <c r="AT2347" s="20" t="s">
        <v>1687</v>
      </c>
      <c r="AY2347" s="20" t="s">
        <v>2127</v>
      </c>
      <c r="BD2347" s="20" t="s">
        <v>1922</v>
      </c>
      <c r="BE2347" s="20" t="s">
        <v>1749</v>
      </c>
      <c r="BL2347" s="20">
        <v>164</v>
      </c>
      <c r="BM2347" s="20">
        <v>80</v>
      </c>
      <c r="BN2347" s="20">
        <v>202.72</v>
      </c>
      <c r="BO2347" s="20">
        <v>2.0499999999999998</v>
      </c>
      <c r="BP2347" s="20">
        <v>98.89</v>
      </c>
    </row>
    <row r="2348" spans="1:68" x14ac:dyDescent="0.25">
      <c r="A2348" s="20" t="s">
        <v>1677</v>
      </c>
      <c r="B2348" s="20" t="s">
        <v>462</v>
      </c>
      <c r="C2348" s="20" t="s">
        <v>743</v>
      </c>
      <c r="D2348" s="20" t="s">
        <v>703</v>
      </c>
      <c r="E2348" s="20" t="s">
        <v>4919</v>
      </c>
      <c r="F2348" s="20" t="s">
        <v>491</v>
      </c>
      <c r="G2348" s="20">
        <v>2.85</v>
      </c>
      <c r="H2348" s="20" t="s">
        <v>1679</v>
      </c>
      <c r="I2348" s="20" t="s">
        <v>4884</v>
      </c>
      <c r="J2348" s="20" t="s">
        <v>3282</v>
      </c>
      <c r="K2348" s="20" t="s">
        <v>3282</v>
      </c>
      <c r="L2348" s="20" t="s">
        <v>462</v>
      </c>
      <c r="M2348" s="20">
        <v>8</v>
      </c>
      <c r="N2348" s="20" t="s">
        <v>1679</v>
      </c>
      <c r="P2348" s="20">
        <v>0</v>
      </c>
      <c r="Q2348" s="20" t="s">
        <v>545</v>
      </c>
      <c r="R2348" s="20" t="s">
        <v>488</v>
      </c>
      <c r="S2348" s="20" t="s">
        <v>221</v>
      </c>
      <c r="T2348" s="20" t="s">
        <v>4918</v>
      </c>
      <c r="U2348" s="20" t="s">
        <v>4914</v>
      </c>
      <c r="V2348" s="20">
        <v>20</v>
      </c>
      <c r="W2348" s="20">
        <v>623</v>
      </c>
      <c r="Y2348" s="20" t="s">
        <v>1684</v>
      </c>
      <c r="Z2348" s="20" t="s">
        <v>1685</v>
      </c>
      <c r="AA2348" s="20">
        <v>1.5</v>
      </c>
      <c r="AB2348" s="20">
        <v>15</v>
      </c>
      <c r="AC2348" s="20">
        <v>15</v>
      </c>
      <c r="AD2348" s="20">
        <v>15</v>
      </c>
      <c r="AJ2348" s="20" t="s">
        <v>1815</v>
      </c>
      <c r="AK2348" s="20" t="s">
        <v>2183</v>
      </c>
      <c r="AL2348" s="20" t="s">
        <v>1686</v>
      </c>
      <c r="AT2348" s="20" t="s">
        <v>1687</v>
      </c>
      <c r="AY2348" s="20" t="s">
        <v>2127</v>
      </c>
      <c r="BD2348" s="20" t="s">
        <v>1922</v>
      </c>
      <c r="BE2348" s="20" t="s">
        <v>1749</v>
      </c>
      <c r="BL2348" s="20">
        <v>228</v>
      </c>
      <c r="BM2348" s="20">
        <v>80</v>
      </c>
      <c r="BN2348" s="20">
        <v>281.83199999999999</v>
      </c>
      <c r="BO2348" s="20">
        <v>2.85</v>
      </c>
      <c r="BP2348" s="20">
        <v>98.89</v>
      </c>
    </row>
    <row r="2349" spans="1:68" x14ac:dyDescent="0.25">
      <c r="A2349" s="20" t="s">
        <v>1677</v>
      </c>
      <c r="B2349" s="20" t="s">
        <v>462</v>
      </c>
      <c r="C2349" s="20" t="s">
        <v>743</v>
      </c>
      <c r="D2349" s="20" t="s">
        <v>703</v>
      </c>
      <c r="E2349" s="20" t="s">
        <v>4920</v>
      </c>
      <c r="F2349" s="20" t="s">
        <v>492</v>
      </c>
      <c r="G2349" s="20">
        <v>2.64</v>
      </c>
      <c r="H2349" s="20" t="s">
        <v>1679</v>
      </c>
      <c r="I2349" s="20" t="s">
        <v>4884</v>
      </c>
      <c r="J2349" s="20" t="s">
        <v>3282</v>
      </c>
      <c r="K2349" s="20" t="s">
        <v>3282</v>
      </c>
      <c r="L2349" s="20" t="s">
        <v>462</v>
      </c>
      <c r="M2349" s="20">
        <v>8</v>
      </c>
      <c r="N2349" s="20" t="s">
        <v>1679</v>
      </c>
      <c r="P2349" s="20">
        <v>0</v>
      </c>
      <c r="Q2349" s="20" t="s">
        <v>545</v>
      </c>
      <c r="R2349" s="20" t="s">
        <v>488</v>
      </c>
      <c r="S2349" s="20" t="s">
        <v>221</v>
      </c>
      <c r="T2349" s="20" t="s">
        <v>4918</v>
      </c>
      <c r="U2349" s="20" t="s">
        <v>4914</v>
      </c>
      <c r="V2349" s="20">
        <v>20</v>
      </c>
      <c r="W2349" s="20">
        <v>623</v>
      </c>
      <c r="Y2349" s="20" t="s">
        <v>1684</v>
      </c>
      <c r="Z2349" s="20" t="s">
        <v>1685</v>
      </c>
      <c r="AA2349" s="20">
        <v>1.5</v>
      </c>
      <c r="AB2349" s="20">
        <v>15</v>
      </c>
      <c r="AC2349" s="20">
        <v>15</v>
      </c>
      <c r="AD2349" s="20">
        <v>15</v>
      </c>
      <c r="AJ2349" s="20" t="s">
        <v>1815</v>
      </c>
      <c r="AK2349" s="20" t="s">
        <v>2183</v>
      </c>
      <c r="AL2349" s="20" t="s">
        <v>1686</v>
      </c>
      <c r="AT2349" s="20" t="s">
        <v>1687</v>
      </c>
      <c r="AY2349" s="20" t="s">
        <v>2127</v>
      </c>
      <c r="BD2349" s="20" t="s">
        <v>1922</v>
      </c>
      <c r="BE2349" s="20" t="s">
        <v>1749</v>
      </c>
      <c r="BL2349" s="20">
        <v>211.2</v>
      </c>
      <c r="BM2349" s="20">
        <v>80</v>
      </c>
      <c r="BN2349" s="20">
        <v>261.03699999999998</v>
      </c>
      <c r="BO2349" s="20">
        <v>2.64</v>
      </c>
      <c r="BP2349" s="20">
        <v>98.88</v>
      </c>
    </row>
    <row r="2350" spans="1:68" x14ac:dyDescent="0.25">
      <c r="A2350" s="20" t="s">
        <v>1677</v>
      </c>
      <c r="B2350" s="20" t="s">
        <v>462</v>
      </c>
      <c r="C2350" s="20" t="s">
        <v>743</v>
      </c>
      <c r="D2350" s="20" t="s">
        <v>703</v>
      </c>
      <c r="E2350" s="20" t="s">
        <v>4921</v>
      </c>
      <c r="F2350" s="20" t="s">
        <v>493</v>
      </c>
      <c r="G2350" s="20">
        <v>2.13</v>
      </c>
      <c r="H2350" s="20" t="s">
        <v>1679</v>
      </c>
      <c r="I2350" s="20" t="s">
        <v>4884</v>
      </c>
      <c r="J2350" s="20" t="s">
        <v>3282</v>
      </c>
      <c r="K2350" s="20" t="s">
        <v>3282</v>
      </c>
      <c r="L2350" s="20" t="s">
        <v>462</v>
      </c>
      <c r="M2350" s="20">
        <v>8</v>
      </c>
      <c r="N2350" s="20" t="s">
        <v>1679</v>
      </c>
      <c r="P2350" s="20">
        <v>0</v>
      </c>
      <c r="Q2350" s="20" t="s">
        <v>545</v>
      </c>
      <c r="R2350" s="20" t="s">
        <v>488</v>
      </c>
      <c r="S2350" s="20" t="s">
        <v>221</v>
      </c>
      <c r="T2350" s="20" t="s">
        <v>4922</v>
      </c>
      <c r="U2350" s="20" t="s">
        <v>4914</v>
      </c>
      <c r="V2350" s="20">
        <v>20</v>
      </c>
      <c r="W2350" s="20">
        <v>623</v>
      </c>
      <c r="Y2350" s="20" t="s">
        <v>1684</v>
      </c>
      <c r="Z2350" s="20" t="s">
        <v>1685</v>
      </c>
      <c r="AA2350" s="20">
        <v>1.5</v>
      </c>
      <c r="AB2350" s="20">
        <v>15</v>
      </c>
      <c r="AC2350" s="20">
        <v>15</v>
      </c>
      <c r="AD2350" s="20">
        <v>15</v>
      </c>
      <c r="AJ2350" s="20" t="s">
        <v>1815</v>
      </c>
      <c r="AK2350" s="20" t="s">
        <v>2183</v>
      </c>
      <c r="AL2350" s="20" t="s">
        <v>1686</v>
      </c>
      <c r="AT2350" s="20" t="s">
        <v>1687</v>
      </c>
      <c r="AY2350" s="20" t="s">
        <v>2127</v>
      </c>
      <c r="BD2350" s="20" t="s">
        <v>1922</v>
      </c>
      <c r="BE2350" s="20" t="s">
        <v>1749</v>
      </c>
      <c r="BL2350" s="20">
        <v>170.4</v>
      </c>
      <c r="BM2350" s="20">
        <v>80</v>
      </c>
      <c r="BN2350" s="20">
        <v>210.61600000000001</v>
      </c>
      <c r="BO2350" s="20">
        <v>2.13</v>
      </c>
      <c r="BP2350" s="20">
        <v>98.88</v>
      </c>
    </row>
    <row r="2351" spans="1:68" x14ac:dyDescent="0.25">
      <c r="A2351" s="20" t="s">
        <v>1677</v>
      </c>
      <c r="B2351" s="20" t="s">
        <v>462</v>
      </c>
      <c r="C2351" s="20" t="s">
        <v>743</v>
      </c>
      <c r="D2351" s="20" t="s">
        <v>703</v>
      </c>
      <c r="E2351" s="20" t="s">
        <v>4923</v>
      </c>
      <c r="F2351" s="20" t="s">
        <v>494</v>
      </c>
      <c r="G2351" s="20">
        <v>3.48</v>
      </c>
      <c r="H2351" s="20" t="s">
        <v>1679</v>
      </c>
      <c r="I2351" s="20" t="s">
        <v>4884</v>
      </c>
      <c r="J2351" s="20" t="s">
        <v>3282</v>
      </c>
      <c r="K2351" s="20" t="s">
        <v>3282</v>
      </c>
      <c r="L2351" s="20" t="s">
        <v>462</v>
      </c>
      <c r="M2351" s="20">
        <v>8</v>
      </c>
      <c r="N2351" s="20" t="s">
        <v>1679</v>
      </c>
      <c r="P2351" s="20">
        <v>0</v>
      </c>
      <c r="Q2351" s="20" t="s">
        <v>545</v>
      </c>
      <c r="R2351" s="20" t="s">
        <v>488</v>
      </c>
      <c r="S2351" s="20" t="s">
        <v>221</v>
      </c>
      <c r="T2351" s="20" t="s">
        <v>4924</v>
      </c>
      <c r="U2351" s="20" t="s">
        <v>4914</v>
      </c>
      <c r="V2351" s="20">
        <v>20</v>
      </c>
      <c r="W2351" s="20">
        <v>623</v>
      </c>
      <c r="Y2351" s="20" t="s">
        <v>1684</v>
      </c>
      <c r="Z2351" s="20" t="s">
        <v>1685</v>
      </c>
      <c r="AA2351" s="20">
        <v>1.5</v>
      </c>
      <c r="AB2351" s="20">
        <v>15</v>
      </c>
      <c r="AC2351" s="20">
        <v>15</v>
      </c>
      <c r="AD2351" s="20">
        <v>15</v>
      </c>
      <c r="AJ2351" s="20" t="s">
        <v>1815</v>
      </c>
      <c r="AK2351" s="20" t="s">
        <v>2183</v>
      </c>
      <c r="AL2351" s="20" t="s">
        <v>1686</v>
      </c>
      <c r="AT2351" s="20" t="s">
        <v>1687</v>
      </c>
      <c r="AY2351" s="20" t="s">
        <v>2127</v>
      </c>
      <c r="BD2351" s="20" t="s">
        <v>1922</v>
      </c>
      <c r="BE2351" s="20" t="s">
        <v>1749</v>
      </c>
      <c r="BL2351" s="20">
        <v>278.39999999999998</v>
      </c>
      <c r="BM2351" s="20">
        <v>80</v>
      </c>
      <c r="BN2351" s="20">
        <v>344.10399999999998</v>
      </c>
      <c r="BO2351" s="20">
        <v>3.48</v>
      </c>
      <c r="BP2351" s="20">
        <v>98.88</v>
      </c>
    </row>
    <row r="2352" spans="1:68" x14ac:dyDescent="0.25">
      <c r="A2352" s="20" t="s">
        <v>1677</v>
      </c>
      <c r="B2352" s="20" t="s">
        <v>462</v>
      </c>
      <c r="C2352" s="20" t="s">
        <v>743</v>
      </c>
      <c r="D2352" s="20" t="s">
        <v>703</v>
      </c>
      <c r="E2352" s="20" t="s">
        <v>4925</v>
      </c>
      <c r="F2352" s="20" t="s">
        <v>497</v>
      </c>
      <c r="G2352" s="20">
        <v>3.55</v>
      </c>
      <c r="H2352" s="20" t="s">
        <v>1679</v>
      </c>
      <c r="I2352" s="20" t="s">
        <v>4884</v>
      </c>
      <c r="J2352" s="20" t="s">
        <v>3282</v>
      </c>
      <c r="K2352" s="20" t="s">
        <v>3282</v>
      </c>
      <c r="L2352" s="20" t="s">
        <v>462</v>
      </c>
      <c r="M2352" s="20">
        <v>8</v>
      </c>
      <c r="N2352" s="20" t="s">
        <v>1679</v>
      </c>
      <c r="P2352" s="20">
        <v>0</v>
      </c>
      <c r="Q2352" s="20" t="s">
        <v>545</v>
      </c>
      <c r="R2352" s="20" t="s">
        <v>488</v>
      </c>
      <c r="S2352" s="20" t="s">
        <v>221</v>
      </c>
      <c r="T2352" s="20" t="s">
        <v>4922</v>
      </c>
      <c r="U2352" s="20" t="s">
        <v>4914</v>
      </c>
      <c r="V2352" s="20">
        <v>20</v>
      </c>
      <c r="W2352" s="20">
        <v>623</v>
      </c>
      <c r="Y2352" s="20" t="s">
        <v>1684</v>
      </c>
      <c r="Z2352" s="20" t="s">
        <v>1685</v>
      </c>
      <c r="AA2352" s="20">
        <v>1.5</v>
      </c>
      <c r="AB2352" s="20">
        <v>15</v>
      </c>
      <c r="AC2352" s="20">
        <v>15</v>
      </c>
      <c r="AD2352" s="20">
        <v>15</v>
      </c>
      <c r="AJ2352" s="20" t="s">
        <v>1815</v>
      </c>
      <c r="AK2352" s="20" t="s">
        <v>2183</v>
      </c>
      <c r="AL2352" s="20" t="s">
        <v>1686</v>
      </c>
      <c r="AT2352" s="20" t="s">
        <v>1687</v>
      </c>
      <c r="AY2352" s="20" t="s">
        <v>2127</v>
      </c>
      <c r="BD2352" s="20" t="s">
        <v>1922</v>
      </c>
      <c r="BE2352" s="20" t="s">
        <v>1749</v>
      </c>
      <c r="BL2352" s="20">
        <v>284</v>
      </c>
      <c r="BM2352" s="20">
        <v>80</v>
      </c>
      <c r="BN2352" s="20">
        <v>350.98399999999998</v>
      </c>
      <c r="BO2352" s="20">
        <v>3.55</v>
      </c>
      <c r="BP2352" s="20">
        <v>98.87</v>
      </c>
    </row>
    <row r="2353" spans="1:68" x14ac:dyDescent="0.25">
      <c r="A2353" s="20" t="s">
        <v>1677</v>
      </c>
      <c r="B2353" s="20" t="s">
        <v>462</v>
      </c>
      <c r="C2353" s="20" t="s">
        <v>743</v>
      </c>
      <c r="D2353" s="20" t="s">
        <v>703</v>
      </c>
      <c r="E2353" s="20" t="s">
        <v>4926</v>
      </c>
      <c r="F2353" s="20" t="s">
        <v>519</v>
      </c>
      <c r="G2353" s="20">
        <v>2.34</v>
      </c>
      <c r="H2353" s="20" t="s">
        <v>1679</v>
      </c>
      <c r="I2353" s="20" t="s">
        <v>4884</v>
      </c>
      <c r="J2353" s="20" t="s">
        <v>3282</v>
      </c>
      <c r="K2353" s="20" t="s">
        <v>3282</v>
      </c>
      <c r="L2353" s="20" t="s">
        <v>462</v>
      </c>
      <c r="M2353" s="20">
        <v>8</v>
      </c>
      <c r="N2353" s="20" t="s">
        <v>1679</v>
      </c>
      <c r="P2353" s="20">
        <v>0</v>
      </c>
      <c r="Q2353" s="20" t="s">
        <v>545</v>
      </c>
      <c r="R2353" s="20" t="s">
        <v>488</v>
      </c>
      <c r="S2353" s="20" t="s">
        <v>221</v>
      </c>
      <c r="T2353" s="20" t="s">
        <v>4922</v>
      </c>
      <c r="U2353" s="20" t="s">
        <v>4914</v>
      </c>
      <c r="V2353" s="20">
        <v>20</v>
      </c>
      <c r="W2353" s="20">
        <v>623</v>
      </c>
      <c r="Y2353" s="20" t="s">
        <v>1684</v>
      </c>
      <c r="Z2353" s="20" t="s">
        <v>1685</v>
      </c>
      <c r="AA2353" s="20">
        <v>1.5</v>
      </c>
      <c r="AB2353" s="20">
        <v>15</v>
      </c>
      <c r="AC2353" s="20">
        <v>15</v>
      </c>
      <c r="AD2353" s="20">
        <v>15</v>
      </c>
      <c r="AJ2353" s="20" t="s">
        <v>1815</v>
      </c>
      <c r="AK2353" s="20" t="s">
        <v>2183</v>
      </c>
      <c r="AL2353" s="20" t="s">
        <v>1686</v>
      </c>
      <c r="AT2353" s="20" t="s">
        <v>1687</v>
      </c>
      <c r="AY2353" s="20" t="s">
        <v>2127</v>
      </c>
      <c r="BD2353" s="20" t="s">
        <v>1922</v>
      </c>
      <c r="BE2353" s="20" t="s">
        <v>1749</v>
      </c>
      <c r="BL2353" s="20">
        <v>187.2</v>
      </c>
      <c r="BM2353" s="20">
        <v>80</v>
      </c>
      <c r="BN2353" s="20">
        <v>229.08</v>
      </c>
      <c r="BO2353" s="20">
        <v>2.34</v>
      </c>
      <c r="BP2353" s="20">
        <v>97.9</v>
      </c>
    </row>
    <row r="2354" spans="1:68" x14ac:dyDescent="0.25">
      <c r="A2354" s="20" t="s">
        <v>1677</v>
      </c>
      <c r="B2354" s="20" t="s">
        <v>462</v>
      </c>
      <c r="C2354" s="20" t="s">
        <v>743</v>
      </c>
      <c r="D2354" s="20" t="s">
        <v>703</v>
      </c>
      <c r="E2354" s="20" t="s">
        <v>4927</v>
      </c>
      <c r="F2354" s="20" t="s">
        <v>520</v>
      </c>
      <c r="G2354" s="20">
        <v>3.38</v>
      </c>
      <c r="H2354" s="20" t="s">
        <v>1679</v>
      </c>
      <c r="I2354" s="20" t="s">
        <v>4884</v>
      </c>
      <c r="J2354" s="20" t="s">
        <v>3282</v>
      </c>
      <c r="K2354" s="20" t="s">
        <v>3282</v>
      </c>
      <c r="L2354" s="20" t="s">
        <v>462</v>
      </c>
      <c r="M2354" s="20">
        <v>8</v>
      </c>
      <c r="N2354" s="20" t="s">
        <v>1679</v>
      </c>
      <c r="P2354" s="20">
        <v>0</v>
      </c>
      <c r="Q2354" s="20" t="s">
        <v>545</v>
      </c>
      <c r="R2354" s="20" t="s">
        <v>488</v>
      </c>
      <c r="S2354" s="20" t="s">
        <v>221</v>
      </c>
      <c r="T2354" s="20" t="s">
        <v>4922</v>
      </c>
      <c r="U2354" s="20" t="s">
        <v>4914</v>
      </c>
      <c r="V2354" s="20">
        <v>20</v>
      </c>
      <c r="W2354" s="20">
        <v>623</v>
      </c>
      <c r="Y2354" s="20" t="s">
        <v>1684</v>
      </c>
      <c r="Z2354" s="20" t="s">
        <v>1685</v>
      </c>
      <c r="AA2354" s="20">
        <v>1.5</v>
      </c>
      <c r="AB2354" s="20">
        <v>15</v>
      </c>
      <c r="AC2354" s="20">
        <v>15</v>
      </c>
      <c r="AD2354" s="20">
        <v>15</v>
      </c>
      <c r="AJ2354" s="20" t="s">
        <v>1815</v>
      </c>
      <c r="AK2354" s="20" t="s">
        <v>2183</v>
      </c>
      <c r="AL2354" s="20" t="s">
        <v>1686</v>
      </c>
      <c r="AT2354" s="20" t="s">
        <v>1687</v>
      </c>
      <c r="AY2354" s="20" t="s">
        <v>2127</v>
      </c>
      <c r="BD2354" s="20" t="s">
        <v>1922</v>
      </c>
      <c r="BE2354" s="20" t="s">
        <v>1749</v>
      </c>
      <c r="BL2354" s="20">
        <v>270.39999999999998</v>
      </c>
      <c r="BM2354" s="20">
        <v>80</v>
      </c>
      <c r="BN2354" s="20">
        <v>334.18700000000001</v>
      </c>
      <c r="BO2354" s="20">
        <v>3.38</v>
      </c>
      <c r="BP2354" s="20">
        <v>98.87</v>
      </c>
    </row>
    <row r="2355" spans="1:68" x14ac:dyDescent="0.25">
      <c r="A2355" s="20" t="s">
        <v>1677</v>
      </c>
      <c r="B2355" s="20" t="s">
        <v>462</v>
      </c>
      <c r="C2355" s="20" t="s">
        <v>743</v>
      </c>
      <c r="D2355" s="20" t="s">
        <v>703</v>
      </c>
      <c r="E2355" s="20" t="s">
        <v>4928</v>
      </c>
      <c r="F2355" s="20" t="s">
        <v>521</v>
      </c>
      <c r="G2355" s="20">
        <v>6.11</v>
      </c>
      <c r="H2355" s="20" t="s">
        <v>1679</v>
      </c>
      <c r="I2355" s="20" t="s">
        <v>4884</v>
      </c>
      <c r="J2355" s="20" t="s">
        <v>3282</v>
      </c>
      <c r="K2355" s="20" t="s">
        <v>3282</v>
      </c>
      <c r="L2355" s="20" t="s">
        <v>462</v>
      </c>
      <c r="M2355" s="20">
        <v>8</v>
      </c>
      <c r="N2355" s="20" t="s">
        <v>1679</v>
      </c>
      <c r="P2355" s="20">
        <v>0</v>
      </c>
      <c r="Q2355" s="20" t="s">
        <v>545</v>
      </c>
      <c r="R2355" s="20" t="s">
        <v>488</v>
      </c>
      <c r="S2355" s="20" t="s">
        <v>221</v>
      </c>
      <c r="T2355" s="20" t="s">
        <v>4929</v>
      </c>
      <c r="U2355" s="20" t="s">
        <v>4914</v>
      </c>
      <c r="V2355" s="20">
        <v>20</v>
      </c>
      <c r="W2355" s="20">
        <v>623</v>
      </c>
      <c r="Y2355" s="20" t="s">
        <v>1684</v>
      </c>
      <c r="Z2355" s="20" t="s">
        <v>1685</v>
      </c>
      <c r="AA2355" s="20">
        <v>1.5</v>
      </c>
      <c r="AB2355" s="20">
        <v>15</v>
      </c>
      <c r="AC2355" s="20">
        <v>15</v>
      </c>
      <c r="AD2355" s="20">
        <v>15</v>
      </c>
      <c r="AJ2355" s="20" t="s">
        <v>1815</v>
      </c>
      <c r="AK2355" s="20" t="s">
        <v>2183</v>
      </c>
      <c r="AL2355" s="20" t="s">
        <v>1686</v>
      </c>
      <c r="AT2355" s="20" t="s">
        <v>1687</v>
      </c>
      <c r="AY2355" s="20" t="s">
        <v>2127</v>
      </c>
      <c r="BD2355" s="20" t="s">
        <v>1922</v>
      </c>
      <c r="BE2355" s="20" t="s">
        <v>1749</v>
      </c>
      <c r="BL2355" s="20">
        <v>488.8</v>
      </c>
      <c r="BM2355" s="20">
        <v>80</v>
      </c>
      <c r="BN2355" s="20">
        <v>604.11400000000003</v>
      </c>
      <c r="BO2355" s="20">
        <v>6.11</v>
      </c>
      <c r="BP2355" s="20">
        <v>98.87</v>
      </c>
    </row>
    <row r="2356" spans="1:68" x14ac:dyDescent="0.25">
      <c r="A2356" s="20" t="s">
        <v>1677</v>
      </c>
      <c r="B2356" s="20" t="s">
        <v>462</v>
      </c>
      <c r="C2356" s="20" t="s">
        <v>743</v>
      </c>
      <c r="D2356" s="20" t="s">
        <v>703</v>
      </c>
      <c r="E2356" s="20" t="s">
        <v>4930</v>
      </c>
      <c r="F2356" s="20" t="s">
        <v>522</v>
      </c>
      <c r="G2356" s="20">
        <v>1.49</v>
      </c>
      <c r="H2356" s="20" t="s">
        <v>1679</v>
      </c>
      <c r="I2356" s="20" t="s">
        <v>4884</v>
      </c>
      <c r="J2356" s="20" t="s">
        <v>3282</v>
      </c>
      <c r="K2356" s="20" t="s">
        <v>3282</v>
      </c>
      <c r="L2356" s="20" t="s">
        <v>462</v>
      </c>
      <c r="M2356" s="20">
        <v>8</v>
      </c>
      <c r="N2356" s="20" t="s">
        <v>1679</v>
      </c>
      <c r="P2356" s="20">
        <v>0</v>
      </c>
      <c r="Q2356" s="20" t="s">
        <v>545</v>
      </c>
      <c r="R2356" s="20" t="s">
        <v>488</v>
      </c>
      <c r="S2356" s="20" t="s">
        <v>221</v>
      </c>
      <c r="T2356" s="20" t="s">
        <v>4929</v>
      </c>
      <c r="U2356" s="20" t="s">
        <v>4931</v>
      </c>
      <c r="V2356" s="20">
        <v>20</v>
      </c>
      <c r="W2356" s="20">
        <v>623</v>
      </c>
      <c r="Y2356" s="20" t="s">
        <v>1684</v>
      </c>
      <c r="Z2356" s="20" t="s">
        <v>1685</v>
      </c>
      <c r="AA2356" s="20">
        <v>1.5</v>
      </c>
      <c r="AB2356" s="20">
        <v>15</v>
      </c>
      <c r="AC2356" s="20">
        <v>15</v>
      </c>
      <c r="AD2356" s="20">
        <v>15</v>
      </c>
      <c r="AJ2356" s="20" t="s">
        <v>1815</v>
      </c>
      <c r="AK2356" s="20" t="s">
        <v>2183</v>
      </c>
      <c r="AL2356" s="20" t="s">
        <v>1686</v>
      </c>
      <c r="AT2356" s="20" t="s">
        <v>1687</v>
      </c>
      <c r="AY2356" s="20" t="s">
        <v>2127</v>
      </c>
      <c r="BD2356" s="20" t="s">
        <v>1922</v>
      </c>
      <c r="BE2356" s="20" t="s">
        <v>1749</v>
      </c>
      <c r="BL2356" s="20">
        <v>119.2</v>
      </c>
      <c r="BM2356" s="20">
        <v>80</v>
      </c>
      <c r="BN2356" s="20">
        <v>147.352</v>
      </c>
      <c r="BO2356" s="20">
        <v>1.49</v>
      </c>
      <c r="BP2356" s="20">
        <v>98.89</v>
      </c>
    </row>
    <row r="2357" spans="1:68" x14ac:dyDescent="0.25">
      <c r="A2357" s="20" t="s">
        <v>1677</v>
      </c>
      <c r="B2357" s="20" t="s">
        <v>462</v>
      </c>
      <c r="C2357" s="20" t="s">
        <v>743</v>
      </c>
      <c r="D2357" s="20" t="s">
        <v>703</v>
      </c>
      <c r="E2357" s="20" t="s">
        <v>4932</v>
      </c>
      <c r="F2357" s="20" t="s">
        <v>523</v>
      </c>
      <c r="G2357" s="20">
        <v>18.3</v>
      </c>
      <c r="H2357" s="20" t="s">
        <v>1679</v>
      </c>
      <c r="I2357" s="20" t="s">
        <v>4884</v>
      </c>
      <c r="J2357" s="20" t="s">
        <v>3282</v>
      </c>
      <c r="K2357" s="20" t="s">
        <v>3282</v>
      </c>
      <c r="L2357" s="20" t="s">
        <v>462</v>
      </c>
      <c r="M2357" s="20">
        <v>8</v>
      </c>
      <c r="N2357" s="20" t="s">
        <v>1679</v>
      </c>
      <c r="P2357" s="20">
        <v>0</v>
      </c>
      <c r="Q2357" s="20" t="s">
        <v>545</v>
      </c>
      <c r="R2357" s="20" t="s">
        <v>488</v>
      </c>
      <c r="S2357" s="20" t="s">
        <v>221</v>
      </c>
      <c r="T2357" s="20" t="s">
        <v>4933</v>
      </c>
      <c r="U2357" s="20" t="s">
        <v>4931</v>
      </c>
      <c r="V2357" s="20">
        <v>20</v>
      </c>
      <c r="W2357" s="20">
        <v>623</v>
      </c>
      <c r="Y2357" s="20" t="s">
        <v>1684</v>
      </c>
      <c r="Z2357" s="20" t="s">
        <v>1685</v>
      </c>
      <c r="AA2357" s="20">
        <v>1.5</v>
      </c>
      <c r="AB2357" s="20">
        <v>15</v>
      </c>
      <c r="AC2357" s="20">
        <v>15</v>
      </c>
      <c r="AD2357" s="20">
        <v>15</v>
      </c>
      <c r="AJ2357" s="20" t="s">
        <v>1815</v>
      </c>
      <c r="AK2357" s="20" t="s">
        <v>2183</v>
      </c>
      <c r="AL2357" s="20" t="s">
        <v>1686</v>
      </c>
      <c r="AT2357" s="20" t="s">
        <v>1687</v>
      </c>
      <c r="AY2357" s="20" t="s">
        <v>2127</v>
      </c>
      <c r="BD2357" s="20" t="s">
        <v>1922</v>
      </c>
      <c r="BE2357" s="20" t="s">
        <v>1749</v>
      </c>
      <c r="BL2357" s="20">
        <v>1464</v>
      </c>
      <c r="BM2357" s="20">
        <v>80</v>
      </c>
      <c r="BN2357" s="20">
        <v>1809.4110000000001</v>
      </c>
      <c r="BO2357" s="20">
        <v>18.3</v>
      </c>
      <c r="BP2357" s="20">
        <v>98.87</v>
      </c>
    </row>
    <row r="2358" spans="1:68" x14ac:dyDescent="0.25">
      <c r="A2358" s="20" t="s">
        <v>1677</v>
      </c>
      <c r="B2358" s="20" t="s">
        <v>462</v>
      </c>
      <c r="C2358" s="20" t="s">
        <v>743</v>
      </c>
      <c r="D2358" s="20" t="s">
        <v>703</v>
      </c>
      <c r="E2358" s="20" t="s">
        <v>4934</v>
      </c>
      <c r="F2358" s="20" t="s">
        <v>525</v>
      </c>
      <c r="G2358" s="20">
        <v>6.57</v>
      </c>
      <c r="H2358" s="20" t="s">
        <v>1679</v>
      </c>
      <c r="I2358" s="20" t="s">
        <v>4884</v>
      </c>
      <c r="J2358" s="20" t="s">
        <v>3282</v>
      </c>
      <c r="K2358" s="20" t="s">
        <v>3282</v>
      </c>
      <c r="L2358" s="20" t="s">
        <v>462</v>
      </c>
      <c r="M2358" s="20">
        <v>8</v>
      </c>
      <c r="N2358" s="20" t="s">
        <v>1679</v>
      </c>
      <c r="P2358" s="20">
        <v>0</v>
      </c>
      <c r="Q2358" s="20" t="s">
        <v>545</v>
      </c>
      <c r="R2358" s="20" t="s">
        <v>488</v>
      </c>
      <c r="S2358" s="20" t="s">
        <v>221</v>
      </c>
      <c r="T2358" s="20" t="s">
        <v>4929</v>
      </c>
      <c r="U2358" s="20" t="s">
        <v>4931</v>
      </c>
      <c r="V2358" s="20">
        <v>20</v>
      </c>
      <c r="W2358" s="20">
        <v>623</v>
      </c>
      <c r="Y2358" s="20" t="s">
        <v>1684</v>
      </c>
      <c r="Z2358" s="20" t="s">
        <v>1685</v>
      </c>
      <c r="AA2358" s="20">
        <v>1.5</v>
      </c>
      <c r="AB2358" s="20">
        <v>15</v>
      </c>
      <c r="AC2358" s="20">
        <v>15</v>
      </c>
      <c r="AD2358" s="20">
        <v>15</v>
      </c>
      <c r="AJ2358" s="20" t="s">
        <v>1815</v>
      </c>
      <c r="AK2358" s="20" t="s">
        <v>2183</v>
      </c>
      <c r="AL2358" s="20" t="s">
        <v>1686</v>
      </c>
      <c r="AT2358" s="20" t="s">
        <v>1687</v>
      </c>
      <c r="AY2358" s="20" t="s">
        <v>2127</v>
      </c>
      <c r="BD2358" s="20" t="s">
        <v>1922</v>
      </c>
      <c r="BE2358" s="20" t="s">
        <v>1749</v>
      </c>
      <c r="BL2358" s="20">
        <v>525.6</v>
      </c>
      <c r="BM2358" s="20">
        <v>80</v>
      </c>
      <c r="BN2358" s="20">
        <v>649.59799999999996</v>
      </c>
      <c r="BO2358" s="20">
        <v>6.57</v>
      </c>
      <c r="BP2358" s="20">
        <v>98.87</v>
      </c>
    </row>
    <row r="2359" spans="1:68" x14ac:dyDescent="0.25">
      <c r="A2359" s="20" t="s">
        <v>1677</v>
      </c>
      <c r="B2359" s="20" t="s">
        <v>462</v>
      </c>
      <c r="C2359" s="20" t="s">
        <v>743</v>
      </c>
      <c r="D2359" s="20" t="s">
        <v>703</v>
      </c>
      <c r="E2359" s="20" t="s">
        <v>4935</v>
      </c>
      <c r="F2359" s="20" t="s">
        <v>526</v>
      </c>
      <c r="G2359" s="20">
        <v>4.93</v>
      </c>
      <c r="H2359" s="20" t="s">
        <v>1679</v>
      </c>
      <c r="I2359" s="20" t="s">
        <v>4884</v>
      </c>
      <c r="J2359" s="20" t="s">
        <v>3282</v>
      </c>
      <c r="K2359" s="20" t="s">
        <v>3282</v>
      </c>
      <c r="L2359" s="20" t="s">
        <v>462</v>
      </c>
      <c r="M2359" s="20">
        <v>8</v>
      </c>
      <c r="N2359" s="20" t="s">
        <v>1679</v>
      </c>
      <c r="P2359" s="20">
        <v>0</v>
      </c>
      <c r="Q2359" s="20" t="s">
        <v>545</v>
      </c>
      <c r="R2359" s="20" t="s">
        <v>488</v>
      </c>
      <c r="S2359" s="20" t="s">
        <v>221</v>
      </c>
      <c r="T2359" s="20" t="s">
        <v>4936</v>
      </c>
      <c r="U2359" s="20" t="s">
        <v>4931</v>
      </c>
      <c r="V2359" s="20">
        <v>20</v>
      </c>
      <c r="W2359" s="20">
        <v>623</v>
      </c>
      <c r="Y2359" s="20" t="s">
        <v>1684</v>
      </c>
      <c r="Z2359" s="20" t="s">
        <v>1685</v>
      </c>
      <c r="AA2359" s="20">
        <v>1.5</v>
      </c>
      <c r="AB2359" s="20">
        <v>15</v>
      </c>
      <c r="AC2359" s="20">
        <v>15</v>
      </c>
      <c r="AD2359" s="20">
        <v>15</v>
      </c>
      <c r="AJ2359" s="20" t="s">
        <v>1815</v>
      </c>
      <c r="AK2359" s="20" t="s">
        <v>2183</v>
      </c>
      <c r="AL2359" s="20" t="s">
        <v>1686</v>
      </c>
      <c r="AT2359" s="20" t="s">
        <v>1687</v>
      </c>
      <c r="AY2359" s="20" t="s">
        <v>2127</v>
      </c>
      <c r="BD2359" s="20" t="s">
        <v>1922</v>
      </c>
      <c r="BE2359" s="20" t="s">
        <v>1749</v>
      </c>
      <c r="BL2359" s="20">
        <v>394.4</v>
      </c>
      <c r="BM2359" s="20">
        <v>80</v>
      </c>
      <c r="BN2359" s="20">
        <v>487.44</v>
      </c>
      <c r="BO2359" s="20">
        <v>4.93</v>
      </c>
      <c r="BP2359" s="20">
        <v>98.87</v>
      </c>
    </row>
    <row r="2360" spans="1:68" x14ac:dyDescent="0.25">
      <c r="A2360" s="20" t="s">
        <v>1677</v>
      </c>
      <c r="B2360" s="20" t="s">
        <v>462</v>
      </c>
      <c r="C2360" s="20" t="s">
        <v>743</v>
      </c>
      <c r="D2360" s="20" t="s">
        <v>703</v>
      </c>
      <c r="E2360" s="20" t="s">
        <v>4937</v>
      </c>
      <c r="F2360" s="20" t="s">
        <v>527</v>
      </c>
      <c r="G2360" s="20">
        <v>1.35</v>
      </c>
      <c r="H2360" s="20" t="s">
        <v>1679</v>
      </c>
      <c r="I2360" s="20" t="s">
        <v>4884</v>
      </c>
      <c r="J2360" s="20" t="s">
        <v>3282</v>
      </c>
      <c r="K2360" s="20" t="s">
        <v>3282</v>
      </c>
      <c r="L2360" s="20" t="s">
        <v>462</v>
      </c>
      <c r="M2360" s="20">
        <v>8</v>
      </c>
      <c r="N2360" s="20" t="s">
        <v>1679</v>
      </c>
      <c r="P2360" s="20">
        <v>0</v>
      </c>
      <c r="Q2360" s="20" t="s">
        <v>545</v>
      </c>
      <c r="R2360" s="20" t="s">
        <v>488</v>
      </c>
      <c r="S2360" s="20" t="s">
        <v>221</v>
      </c>
      <c r="T2360" s="20" t="s">
        <v>4938</v>
      </c>
      <c r="U2360" s="20" t="s">
        <v>4931</v>
      </c>
      <c r="V2360" s="20">
        <v>20</v>
      </c>
      <c r="W2360" s="20">
        <v>623</v>
      </c>
      <c r="Y2360" s="20" t="s">
        <v>1684</v>
      </c>
      <c r="Z2360" s="20" t="s">
        <v>1685</v>
      </c>
      <c r="AA2360" s="20">
        <v>1.5</v>
      </c>
      <c r="AB2360" s="20">
        <v>15</v>
      </c>
      <c r="AC2360" s="20">
        <v>15</v>
      </c>
      <c r="AD2360" s="20">
        <v>15</v>
      </c>
      <c r="AJ2360" s="20" t="s">
        <v>1815</v>
      </c>
      <c r="AK2360" s="20" t="s">
        <v>2183</v>
      </c>
      <c r="AL2360" s="20" t="s">
        <v>1686</v>
      </c>
      <c r="AT2360" s="20" t="s">
        <v>1687</v>
      </c>
      <c r="AY2360" s="20" t="s">
        <v>2127</v>
      </c>
      <c r="BD2360" s="20" t="s">
        <v>1922</v>
      </c>
      <c r="BE2360" s="20" t="s">
        <v>1749</v>
      </c>
      <c r="BL2360" s="20">
        <v>108</v>
      </c>
      <c r="BM2360" s="20">
        <v>80</v>
      </c>
      <c r="BN2360" s="20">
        <v>133.47499999999999</v>
      </c>
      <c r="BO2360" s="20">
        <v>1.35</v>
      </c>
      <c r="BP2360" s="20">
        <v>98.87</v>
      </c>
    </row>
    <row r="2361" spans="1:68" x14ac:dyDescent="0.25">
      <c r="A2361" s="20" t="s">
        <v>1677</v>
      </c>
      <c r="B2361" s="20" t="s">
        <v>462</v>
      </c>
      <c r="C2361" s="20" t="s">
        <v>743</v>
      </c>
      <c r="D2361" s="20" t="s">
        <v>703</v>
      </c>
      <c r="E2361" s="20" t="s">
        <v>4939</v>
      </c>
      <c r="F2361" s="20" t="s">
        <v>528</v>
      </c>
      <c r="G2361" s="20">
        <v>3.86</v>
      </c>
      <c r="H2361" s="20" t="s">
        <v>1679</v>
      </c>
      <c r="I2361" s="20" t="s">
        <v>4884</v>
      </c>
      <c r="J2361" s="20" t="s">
        <v>3282</v>
      </c>
      <c r="K2361" s="20" t="s">
        <v>3282</v>
      </c>
      <c r="L2361" s="20" t="s">
        <v>462</v>
      </c>
      <c r="M2361" s="20">
        <v>8</v>
      </c>
      <c r="N2361" s="20" t="s">
        <v>1679</v>
      </c>
      <c r="P2361" s="20">
        <v>0</v>
      </c>
      <c r="Q2361" s="20" t="s">
        <v>545</v>
      </c>
      <c r="R2361" s="20" t="s">
        <v>488</v>
      </c>
      <c r="S2361" s="20" t="s">
        <v>221</v>
      </c>
      <c r="T2361" s="20" t="s">
        <v>4938</v>
      </c>
      <c r="U2361" s="20" t="s">
        <v>4931</v>
      </c>
      <c r="V2361" s="20">
        <v>20</v>
      </c>
      <c r="W2361" s="20">
        <v>623</v>
      </c>
      <c r="Y2361" s="20" t="s">
        <v>1684</v>
      </c>
      <c r="Z2361" s="20" t="s">
        <v>1685</v>
      </c>
      <c r="AA2361" s="20">
        <v>1.5</v>
      </c>
      <c r="AB2361" s="20">
        <v>15</v>
      </c>
      <c r="AC2361" s="20">
        <v>15</v>
      </c>
      <c r="AD2361" s="20">
        <v>15</v>
      </c>
      <c r="AJ2361" s="20" t="s">
        <v>1815</v>
      </c>
      <c r="AK2361" s="20" t="s">
        <v>2183</v>
      </c>
      <c r="AL2361" s="20" t="s">
        <v>1686</v>
      </c>
      <c r="AT2361" s="20" t="s">
        <v>1687</v>
      </c>
      <c r="AY2361" s="20" t="s">
        <v>2127</v>
      </c>
      <c r="BD2361" s="20" t="s">
        <v>1922</v>
      </c>
      <c r="BE2361" s="20" t="s">
        <v>1749</v>
      </c>
      <c r="BL2361" s="20">
        <v>308.8</v>
      </c>
      <c r="BM2361" s="20">
        <v>80</v>
      </c>
      <c r="BN2361" s="20">
        <v>381.65600000000001</v>
      </c>
      <c r="BO2361" s="20">
        <v>3.86</v>
      </c>
      <c r="BP2361" s="20">
        <v>98.87</v>
      </c>
    </row>
    <row r="2362" spans="1:68" x14ac:dyDescent="0.25">
      <c r="A2362" s="20" t="s">
        <v>1677</v>
      </c>
      <c r="B2362" s="20" t="s">
        <v>462</v>
      </c>
      <c r="C2362" s="20" t="s">
        <v>743</v>
      </c>
      <c r="D2362" s="20" t="s">
        <v>703</v>
      </c>
      <c r="E2362" s="20" t="s">
        <v>4940</v>
      </c>
      <c r="F2362" s="20" t="s">
        <v>529</v>
      </c>
      <c r="G2362" s="20">
        <v>12.25</v>
      </c>
      <c r="H2362" s="20" t="s">
        <v>1679</v>
      </c>
      <c r="I2362" s="20" t="s">
        <v>4884</v>
      </c>
      <c r="J2362" s="20" t="s">
        <v>3282</v>
      </c>
      <c r="K2362" s="20" t="s">
        <v>3282</v>
      </c>
      <c r="L2362" s="20" t="s">
        <v>462</v>
      </c>
      <c r="M2362" s="20">
        <v>8</v>
      </c>
      <c r="N2362" s="20" t="s">
        <v>1679</v>
      </c>
      <c r="P2362" s="20">
        <v>0</v>
      </c>
      <c r="Q2362" s="20" t="s">
        <v>545</v>
      </c>
      <c r="R2362" s="20" t="s">
        <v>488</v>
      </c>
      <c r="S2362" s="20" t="s">
        <v>221</v>
      </c>
      <c r="T2362" s="20" t="s">
        <v>4936</v>
      </c>
      <c r="U2362" s="20" t="s">
        <v>4931</v>
      </c>
      <c r="V2362" s="20">
        <v>20</v>
      </c>
      <c r="W2362" s="20">
        <v>623</v>
      </c>
      <c r="Y2362" s="20" t="s">
        <v>1684</v>
      </c>
      <c r="Z2362" s="20" t="s">
        <v>1685</v>
      </c>
      <c r="AA2362" s="20">
        <v>1.5</v>
      </c>
      <c r="AB2362" s="20">
        <v>15</v>
      </c>
      <c r="AC2362" s="20">
        <v>15</v>
      </c>
      <c r="AD2362" s="20">
        <v>15</v>
      </c>
      <c r="AJ2362" s="20" t="s">
        <v>1815</v>
      </c>
      <c r="AK2362" s="20" t="s">
        <v>2183</v>
      </c>
      <c r="AL2362" s="20" t="s">
        <v>1686</v>
      </c>
      <c r="AT2362" s="20" t="s">
        <v>1687</v>
      </c>
      <c r="AY2362" s="20" t="s">
        <v>2127</v>
      </c>
      <c r="BD2362" s="20" t="s">
        <v>1922</v>
      </c>
      <c r="BE2362" s="20" t="s">
        <v>1749</v>
      </c>
      <c r="BL2362" s="20">
        <v>980</v>
      </c>
      <c r="BM2362" s="20">
        <v>80</v>
      </c>
      <c r="BN2362" s="20">
        <v>1211.23</v>
      </c>
      <c r="BO2362" s="20">
        <v>12.25</v>
      </c>
      <c r="BP2362" s="20">
        <v>98.88</v>
      </c>
    </row>
    <row r="2363" spans="1:68" x14ac:dyDescent="0.25">
      <c r="A2363" s="20" t="s">
        <v>1677</v>
      </c>
      <c r="B2363" s="20" t="s">
        <v>462</v>
      </c>
      <c r="C2363" s="20" t="s">
        <v>743</v>
      </c>
      <c r="D2363" s="20" t="s">
        <v>703</v>
      </c>
      <c r="E2363" s="20" t="s">
        <v>4941</v>
      </c>
      <c r="F2363" s="20" t="s">
        <v>530</v>
      </c>
      <c r="G2363" s="20">
        <v>4.67</v>
      </c>
      <c r="H2363" s="20" t="s">
        <v>1679</v>
      </c>
      <c r="I2363" s="20" t="s">
        <v>4884</v>
      </c>
      <c r="J2363" s="20" t="s">
        <v>3282</v>
      </c>
      <c r="K2363" s="20" t="s">
        <v>3282</v>
      </c>
      <c r="L2363" s="20" t="s">
        <v>462</v>
      </c>
      <c r="M2363" s="20">
        <v>8</v>
      </c>
      <c r="N2363" s="20" t="s">
        <v>1679</v>
      </c>
      <c r="P2363" s="20">
        <v>0</v>
      </c>
      <c r="Q2363" s="20" t="s">
        <v>545</v>
      </c>
      <c r="R2363" s="20" t="s">
        <v>488</v>
      </c>
      <c r="S2363" s="20" t="s">
        <v>221</v>
      </c>
      <c r="T2363" s="20" t="s">
        <v>4938</v>
      </c>
      <c r="U2363" s="20" t="s">
        <v>4931</v>
      </c>
      <c r="V2363" s="20">
        <v>20</v>
      </c>
      <c r="W2363" s="20">
        <v>623</v>
      </c>
      <c r="Y2363" s="20" t="s">
        <v>1684</v>
      </c>
      <c r="Z2363" s="20" t="s">
        <v>1685</v>
      </c>
      <c r="AA2363" s="20">
        <v>1.5</v>
      </c>
      <c r="AB2363" s="20">
        <v>15</v>
      </c>
      <c r="AC2363" s="20">
        <v>15</v>
      </c>
      <c r="AD2363" s="20">
        <v>15</v>
      </c>
      <c r="AJ2363" s="20" t="s">
        <v>1815</v>
      </c>
      <c r="AK2363" s="20" t="s">
        <v>2183</v>
      </c>
      <c r="AL2363" s="20" t="s">
        <v>1686</v>
      </c>
      <c r="AT2363" s="20" t="s">
        <v>1687</v>
      </c>
      <c r="AY2363" s="20" t="s">
        <v>2127</v>
      </c>
      <c r="BD2363" s="20" t="s">
        <v>1922</v>
      </c>
      <c r="BE2363" s="20" t="s">
        <v>1749</v>
      </c>
      <c r="BL2363" s="20">
        <v>373.6</v>
      </c>
      <c r="BM2363" s="20">
        <v>80</v>
      </c>
      <c r="BN2363" s="20">
        <v>461.75299999999999</v>
      </c>
      <c r="BO2363" s="20">
        <v>4.67</v>
      </c>
      <c r="BP2363" s="20">
        <v>98.88</v>
      </c>
    </row>
    <row r="2364" spans="1:68" x14ac:dyDescent="0.25">
      <c r="A2364" s="20" t="s">
        <v>1677</v>
      </c>
      <c r="B2364" s="20" t="s">
        <v>462</v>
      </c>
      <c r="C2364" s="20" t="s">
        <v>743</v>
      </c>
      <c r="D2364" s="20" t="s">
        <v>703</v>
      </c>
      <c r="E2364" s="20" t="s">
        <v>4942</v>
      </c>
      <c r="F2364" s="20" t="s">
        <v>531</v>
      </c>
      <c r="G2364" s="20">
        <v>4.88</v>
      </c>
      <c r="H2364" s="20" t="s">
        <v>1679</v>
      </c>
      <c r="I2364" s="20" t="s">
        <v>4884</v>
      </c>
      <c r="J2364" s="20" t="s">
        <v>3282</v>
      </c>
      <c r="K2364" s="20" t="s">
        <v>3282</v>
      </c>
      <c r="L2364" s="20" t="s">
        <v>462</v>
      </c>
      <c r="M2364" s="20">
        <v>8</v>
      </c>
      <c r="N2364" s="20" t="s">
        <v>1679</v>
      </c>
      <c r="P2364" s="20">
        <v>0</v>
      </c>
      <c r="Q2364" s="20" t="s">
        <v>545</v>
      </c>
      <c r="R2364" s="20" t="s">
        <v>488</v>
      </c>
      <c r="S2364" s="20" t="s">
        <v>221</v>
      </c>
      <c r="T2364" s="20" t="s">
        <v>4938</v>
      </c>
      <c r="U2364" s="20" t="s">
        <v>4931</v>
      </c>
      <c r="V2364" s="20">
        <v>20</v>
      </c>
      <c r="W2364" s="20">
        <v>623</v>
      </c>
      <c r="Y2364" s="20" t="s">
        <v>1684</v>
      </c>
      <c r="Z2364" s="20" t="s">
        <v>1685</v>
      </c>
      <c r="AA2364" s="20">
        <v>1.5</v>
      </c>
      <c r="AB2364" s="20">
        <v>15</v>
      </c>
      <c r="AC2364" s="20">
        <v>15</v>
      </c>
      <c r="AD2364" s="20">
        <v>15</v>
      </c>
      <c r="AJ2364" s="20" t="s">
        <v>1815</v>
      </c>
      <c r="AK2364" s="20" t="s">
        <v>2183</v>
      </c>
      <c r="AL2364" s="20" t="s">
        <v>1686</v>
      </c>
      <c r="AT2364" s="20" t="s">
        <v>1687</v>
      </c>
      <c r="AY2364" s="20" t="s">
        <v>2127</v>
      </c>
      <c r="BD2364" s="20" t="s">
        <v>1922</v>
      </c>
      <c r="BE2364" s="20" t="s">
        <v>1749</v>
      </c>
      <c r="BL2364" s="20">
        <v>390.4</v>
      </c>
      <c r="BM2364" s="20">
        <v>80</v>
      </c>
      <c r="BN2364" s="20">
        <v>482.53800000000001</v>
      </c>
      <c r="BO2364" s="20">
        <v>4.88</v>
      </c>
      <c r="BP2364" s="20">
        <v>98.88</v>
      </c>
    </row>
    <row r="2365" spans="1:68" x14ac:dyDescent="0.25">
      <c r="A2365" s="20" t="s">
        <v>1677</v>
      </c>
      <c r="B2365" s="20" t="s">
        <v>462</v>
      </c>
      <c r="C2365" s="20" t="s">
        <v>743</v>
      </c>
      <c r="D2365" s="20" t="s">
        <v>703</v>
      </c>
      <c r="E2365" s="20" t="s">
        <v>4943</v>
      </c>
      <c r="F2365" s="20" t="s">
        <v>532</v>
      </c>
      <c r="G2365" s="20">
        <v>0.11</v>
      </c>
      <c r="H2365" s="20" t="s">
        <v>1679</v>
      </c>
      <c r="I2365" s="20" t="s">
        <v>4884</v>
      </c>
      <c r="J2365" s="20" t="s">
        <v>3282</v>
      </c>
      <c r="K2365" s="20" t="s">
        <v>3282</v>
      </c>
      <c r="L2365" s="20" t="s">
        <v>462</v>
      </c>
      <c r="M2365" s="20">
        <v>8</v>
      </c>
      <c r="N2365" s="20" t="s">
        <v>1679</v>
      </c>
      <c r="P2365" s="20">
        <v>0</v>
      </c>
      <c r="Q2365" s="20" t="s">
        <v>545</v>
      </c>
      <c r="R2365" s="20" t="s">
        <v>488</v>
      </c>
      <c r="S2365" s="20" t="s">
        <v>221</v>
      </c>
      <c r="T2365" s="20" t="s">
        <v>4936</v>
      </c>
      <c r="U2365" s="20" t="s">
        <v>4885</v>
      </c>
      <c r="V2365" s="20">
        <v>20</v>
      </c>
      <c r="W2365" s="20">
        <v>623</v>
      </c>
      <c r="Y2365" s="20" t="s">
        <v>1684</v>
      </c>
      <c r="Z2365" s="20" t="s">
        <v>1685</v>
      </c>
      <c r="AA2365" s="20">
        <v>1.5</v>
      </c>
      <c r="AB2365" s="20">
        <v>15</v>
      </c>
      <c r="AC2365" s="20">
        <v>15</v>
      </c>
      <c r="AD2365" s="20">
        <v>15</v>
      </c>
      <c r="AJ2365" s="20" t="s">
        <v>1815</v>
      </c>
      <c r="AK2365" s="20" t="s">
        <v>2183</v>
      </c>
      <c r="AL2365" s="20" t="s">
        <v>1686</v>
      </c>
      <c r="AT2365" s="20" t="s">
        <v>1687</v>
      </c>
      <c r="AY2365" s="20" t="s">
        <v>2127</v>
      </c>
      <c r="BD2365" s="20" t="s">
        <v>1922</v>
      </c>
      <c r="BE2365" s="20" t="s">
        <v>1749</v>
      </c>
      <c r="BL2365" s="20">
        <v>8.8000000000000007</v>
      </c>
      <c r="BM2365" s="20">
        <v>80</v>
      </c>
      <c r="BN2365" s="20">
        <v>10.862</v>
      </c>
      <c r="BO2365" s="20">
        <v>0.11</v>
      </c>
      <c r="BP2365" s="20">
        <v>98.75</v>
      </c>
    </row>
    <row r="2366" spans="1:68" x14ac:dyDescent="0.25">
      <c r="A2366" s="20" t="s">
        <v>1677</v>
      </c>
      <c r="B2366" s="20" t="s">
        <v>462</v>
      </c>
      <c r="C2366" s="20" t="s">
        <v>743</v>
      </c>
      <c r="D2366" s="20" t="s">
        <v>703</v>
      </c>
      <c r="E2366" s="20" t="s">
        <v>4944</v>
      </c>
      <c r="F2366" s="20" t="s">
        <v>533</v>
      </c>
      <c r="G2366" s="20">
        <v>11.53</v>
      </c>
      <c r="H2366" s="20" t="s">
        <v>1679</v>
      </c>
      <c r="I2366" s="20" t="s">
        <v>4884</v>
      </c>
      <c r="J2366" s="20" t="s">
        <v>3282</v>
      </c>
      <c r="K2366" s="20" t="s">
        <v>3282</v>
      </c>
      <c r="L2366" s="20" t="s">
        <v>462</v>
      </c>
      <c r="M2366" s="20">
        <v>8</v>
      </c>
      <c r="N2366" s="20" t="s">
        <v>1679</v>
      </c>
      <c r="P2366" s="20">
        <v>0</v>
      </c>
      <c r="Q2366" s="20" t="s">
        <v>545</v>
      </c>
      <c r="R2366" s="20" t="s">
        <v>488</v>
      </c>
      <c r="S2366" s="20" t="s">
        <v>221</v>
      </c>
      <c r="T2366" s="20" t="s">
        <v>4945</v>
      </c>
      <c r="U2366" s="20" t="s">
        <v>4885</v>
      </c>
      <c r="V2366" s="20">
        <v>20</v>
      </c>
      <c r="W2366" s="20">
        <v>623</v>
      </c>
      <c r="Y2366" s="20" t="s">
        <v>1684</v>
      </c>
      <c r="Z2366" s="20" t="s">
        <v>1685</v>
      </c>
      <c r="AA2366" s="20">
        <v>1.5</v>
      </c>
      <c r="AB2366" s="20">
        <v>15</v>
      </c>
      <c r="AC2366" s="20">
        <v>15</v>
      </c>
      <c r="AD2366" s="20">
        <v>15</v>
      </c>
      <c r="AJ2366" s="20" t="s">
        <v>1815</v>
      </c>
      <c r="AK2366" s="20" t="s">
        <v>2183</v>
      </c>
      <c r="AL2366" s="20" t="s">
        <v>1686</v>
      </c>
      <c r="AT2366" s="20" t="s">
        <v>1687</v>
      </c>
      <c r="AY2366" s="20" t="s">
        <v>2127</v>
      </c>
      <c r="BD2366" s="20" t="s">
        <v>1922</v>
      </c>
      <c r="BE2366" s="20" t="s">
        <v>1749</v>
      </c>
      <c r="BL2366" s="20">
        <v>922.4</v>
      </c>
      <c r="BM2366" s="20">
        <v>80</v>
      </c>
      <c r="BN2366" s="20">
        <v>1140.04</v>
      </c>
      <c r="BO2366" s="20">
        <v>11.53</v>
      </c>
      <c r="BP2366" s="20">
        <v>98.88</v>
      </c>
    </row>
    <row r="2367" spans="1:68" x14ac:dyDescent="0.25">
      <c r="A2367" s="20" t="s">
        <v>1677</v>
      </c>
      <c r="B2367" s="20" t="s">
        <v>462</v>
      </c>
      <c r="C2367" s="20" t="s">
        <v>743</v>
      </c>
      <c r="D2367" s="20" t="s">
        <v>703</v>
      </c>
      <c r="E2367" s="20" t="s">
        <v>4946</v>
      </c>
      <c r="F2367" s="20" t="s">
        <v>534</v>
      </c>
      <c r="G2367" s="20">
        <v>5.48</v>
      </c>
      <c r="H2367" s="20" t="s">
        <v>1679</v>
      </c>
      <c r="I2367" s="20" t="s">
        <v>4884</v>
      </c>
      <c r="J2367" s="20" t="s">
        <v>3282</v>
      </c>
      <c r="K2367" s="20" t="s">
        <v>3282</v>
      </c>
      <c r="L2367" s="20" t="s">
        <v>462</v>
      </c>
      <c r="M2367" s="20">
        <v>8</v>
      </c>
      <c r="N2367" s="20" t="s">
        <v>1679</v>
      </c>
      <c r="P2367" s="20">
        <v>0</v>
      </c>
      <c r="Q2367" s="20" t="s">
        <v>545</v>
      </c>
      <c r="R2367" s="20" t="s">
        <v>488</v>
      </c>
      <c r="S2367" s="20" t="s">
        <v>221</v>
      </c>
      <c r="T2367" s="20" t="s">
        <v>4945</v>
      </c>
      <c r="U2367" s="20" t="s">
        <v>4885</v>
      </c>
      <c r="V2367" s="20">
        <v>20</v>
      </c>
      <c r="W2367" s="20">
        <v>623</v>
      </c>
      <c r="Y2367" s="20" t="s">
        <v>1684</v>
      </c>
      <c r="Z2367" s="20" t="s">
        <v>1685</v>
      </c>
      <c r="AA2367" s="20">
        <v>1.5</v>
      </c>
      <c r="AB2367" s="20">
        <v>15</v>
      </c>
      <c r="AC2367" s="20">
        <v>15</v>
      </c>
      <c r="AD2367" s="20">
        <v>15</v>
      </c>
      <c r="AJ2367" s="20" t="s">
        <v>1815</v>
      </c>
      <c r="AK2367" s="20" t="s">
        <v>2183</v>
      </c>
      <c r="AL2367" s="20" t="s">
        <v>1686</v>
      </c>
      <c r="AT2367" s="20" t="s">
        <v>1687</v>
      </c>
      <c r="AY2367" s="20" t="s">
        <v>2127</v>
      </c>
      <c r="BD2367" s="20" t="s">
        <v>1922</v>
      </c>
      <c r="BE2367" s="20" t="s">
        <v>1749</v>
      </c>
      <c r="BL2367" s="20">
        <v>438.4</v>
      </c>
      <c r="BM2367" s="20">
        <v>80</v>
      </c>
      <c r="BN2367" s="20">
        <v>541.82100000000003</v>
      </c>
      <c r="BO2367" s="20">
        <v>5.48</v>
      </c>
      <c r="BP2367" s="20">
        <v>98.87</v>
      </c>
    </row>
    <row r="2368" spans="1:68" x14ac:dyDescent="0.25">
      <c r="A2368" s="20" t="s">
        <v>1677</v>
      </c>
      <c r="B2368" s="20" t="s">
        <v>462</v>
      </c>
      <c r="C2368" s="20" t="s">
        <v>743</v>
      </c>
      <c r="D2368" s="20" t="s">
        <v>703</v>
      </c>
      <c r="E2368" s="20" t="s">
        <v>4947</v>
      </c>
      <c r="F2368" s="20" t="s">
        <v>535</v>
      </c>
      <c r="G2368" s="20">
        <v>0.92</v>
      </c>
      <c r="H2368" s="20" t="s">
        <v>1679</v>
      </c>
      <c r="I2368" s="20" t="s">
        <v>4884</v>
      </c>
      <c r="J2368" s="20" t="s">
        <v>3282</v>
      </c>
      <c r="K2368" s="20" t="s">
        <v>3282</v>
      </c>
      <c r="L2368" s="20" t="s">
        <v>462</v>
      </c>
      <c r="M2368" s="20">
        <v>8</v>
      </c>
      <c r="N2368" s="20" t="s">
        <v>1679</v>
      </c>
      <c r="P2368" s="20">
        <v>0</v>
      </c>
      <c r="Q2368" s="20" t="s">
        <v>545</v>
      </c>
      <c r="R2368" s="20" t="s">
        <v>488</v>
      </c>
      <c r="S2368" s="20" t="s">
        <v>221</v>
      </c>
      <c r="T2368" s="20" t="s">
        <v>4948</v>
      </c>
      <c r="U2368" s="20" t="s">
        <v>4885</v>
      </c>
      <c r="V2368" s="20">
        <v>20</v>
      </c>
      <c r="W2368" s="20">
        <v>623</v>
      </c>
      <c r="Y2368" s="20" t="s">
        <v>1684</v>
      </c>
      <c r="Z2368" s="20" t="s">
        <v>1685</v>
      </c>
      <c r="AA2368" s="20">
        <v>1.5</v>
      </c>
      <c r="AB2368" s="20">
        <v>15</v>
      </c>
      <c r="AC2368" s="20">
        <v>15</v>
      </c>
      <c r="AD2368" s="20">
        <v>15</v>
      </c>
      <c r="AJ2368" s="20" t="s">
        <v>1815</v>
      </c>
      <c r="AK2368" s="20" t="s">
        <v>2183</v>
      </c>
      <c r="AL2368" s="20" t="s">
        <v>1686</v>
      </c>
      <c r="AT2368" s="20" t="s">
        <v>1687</v>
      </c>
      <c r="AY2368" s="20" t="s">
        <v>2127</v>
      </c>
      <c r="BD2368" s="20" t="s">
        <v>1922</v>
      </c>
      <c r="BE2368" s="20" t="s">
        <v>1749</v>
      </c>
      <c r="BL2368" s="20">
        <v>73.599999999999994</v>
      </c>
      <c r="BM2368" s="20">
        <v>80</v>
      </c>
      <c r="BN2368" s="20">
        <v>90.936000000000007</v>
      </c>
      <c r="BO2368" s="20">
        <v>0.92</v>
      </c>
      <c r="BP2368" s="20">
        <v>98.84</v>
      </c>
    </row>
    <row r="2369" spans="1:68" x14ac:dyDescent="0.25">
      <c r="A2369" s="20" t="s">
        <v>1677</v>
      </c>
      <c r="B2369" s="20" t="s">
        <v>462</v>
      </c>
      <c r="C2369" s="20" t="s">
        <v>743</v>
      </c>
      <c r="D2369" s="20" t="s">
        <v>703</v>
      </c>
      <c r="E2369" s="20" t="s">
        <v>4949</v>
      </c>
      <c r="F2369" s="20" t="s">
        <v>536</v>
      </c>
      <c r="G2369" s="20">
        <v>0.65</v>
      </c>
      <c r="H2369" s="20" t="s">
        <v>1679</v>
      </c>
      <c r="I2369" s="20" t="s">
        <v>4884</v>
      </c>
      <c r="J2369" s="20" t="s">
        <v>3282</v>
      </c>
      <c r="K2369" s="20" t="s">
        <v>3282</v>
      </c>
      <c r="L2369" s="20" t="s">
        <v>462</v>
      </c>
      <c r="M2369" s="20">
        <v>8</v>
      </c>
      <c r="N2369" s="20" t="s">
        <v>1679</v>
      </c>
      <c r="P2369" s="20">
        <v>0</v>
      </c>
      <c r="Q2369" s="20" t="s">
        <v>545</v>
      </c>
      <c r="R2369" s="20" t="s">
        <v>488</v>
      </c>
      <c r="S2369" s="20" t="s">
        <v>221</v>
      </c>
      <c r="T2369" s="20" t="s">
        <v>4948</v>
      </c>
      <c r="U2369" s="20" t="s">
        <v>4950</v>
      </c>
      <c r="V2369" s="20">
        <v>20</v>
      </c>
      <c r="W2369" s="20">
        <v>623</v>
      </c>
      <c r="Y2369" s="20" t="s">
        <v>1684</v>
      </c>
      <c r="Z2369" s="20" t="s">
        <v>1685</v>
      </c>
      <c r="AA2369" s="20">
        <v>1.5</v>
      </c>
      <c r="AB2369" s="20">
        <v>15</v>
      </c>
      <c r="AC2369" s="20">
        <v>15</v>
      </c>
      <c r="AD2369" s="20">
        <v>15</v>
      </c>
      <c r="AJ2369" s="20" t="s">
        <v>1815</v>
      </c>
      <c r="AK2369" s="20" t="s">
        <v>2183</v>
      </c>
      <c r="AL2369" s="20" t="s">
        <v>1686</v>
      </c>
      <c r="AT2369" s="20" t="s">
        <v>1687</v>
      </c>
      <c r="AY2369" s="20" t="s">
        <v>2127</v>
      </c>
      <c r="BD2369" s="20" t="s">
        <v>1922</v>
      </c>
      <c r="BE2369" s="20" t="s">
        <v>1749</v>
      </c>
      <c r="BL2369" s="20">
        <v>52</v>
      </c>
      <c r="BM2369" s="20">
        <v>80</v>
      </c>
      <c r="BN2369" s="20">
        <v>64.278000000000006</v>
      </c>
      <c r="BO2369" s="20">
        <v>0.65</v>
      </c>
      <c r="BP2369" s="20">
        <v>98.89</v>
      </c>
    </row>
    <row r="2370" spans="1:68" x14ac:dyDescent="0.25">
      <c r="A2370" s="20" t="s">
        <v>1677</v>
      </c>
      <c r="B2370" s="20" t="s">
        <v>462</v>
      </c>
      <c r="C2370" s="20" t="s">
        <v>743</v>
      </c>
      <c r="D2370" s="20" t="s">
        <v>703</v>
      </c>
      <c r="E2370" s="20" t="s">
        <v>4951</v>
      </c>
      <c r="F2370" s="20" t="s">
        <v>537</v>
      </c>
      <c r="G2370" s="20">
        <v>3.51</v>
      </c>
      <c r="H2370" s="20" t="s">
        <v>1679</v>
      </c>
      <c r="I2370" s="20" t="s">
        <v>4884</v>
      </c>
      <c r="J2370" s="20" t="s">
        <v>3282</v>
      </c>
      <c r="K2370" s="20" t="s">
        <v>3282</v>
      </c>
      <c r="L2370" s="20" t="s">
        <v>462</v>
      </c>
      <c r="M2370" s="20">
        <v>8</v>
      </c>
      <c r="N2370" s="20" t="s">
        <v>1679</v>
      </c>
      <c r="P2370" s="20">
        <v>0</v>
      </c>
      <c r="Q2370" s="20" t="s">
        <v>545</v>
      </c>
      <c r="R2370" s="20" t="s">
        <v>488</v>
      </c>
      <c r="S2370" s="20" t="s">
        <v>221</v>
      </c>
      <c r="T2370" s="20" t="s">
        <v>4945</v>
      </c>
      <c r="U2370" s="20" t="s">
        <v>4885</v>
      </c>
      <c r="V2370" s="20">
        <v>20</v>
      </c>
      <c r="W2370" s="20">
        <v>623</v>
      </c>
      <c r="Y2370" s="20" t="s">
        <v>1684</v>
      </c>
      <c r="Z2370" s="20" t="s">
        <v>1685</v>
      </c>
      <c r="AA2370" s="20">
        <v>1.5</v>
      </c>
      <c r="AB2370" s="20">
        <v>15</v>
      </c>
      <c r="AC2370" s="20">
        <v>15</v>
      </c>
      <c r="AD2370" s="20">
        <v>15</v>
      </c>
      <c r="AJ2370" s="20" t="s">
        <v>1815</v>
      </c>
      <c r="AK2370" s="20" t="s">
        <v>2183</v>
      </c>
      <c r="AL2370" s="20" t="s">
        <v>1686</v>
      </c>
      <c r="AT2370" s="20" t="s">
        <v>1687</v>
      </c>
      <c r="AY2370" s="20" t="s">
        <v>2127</v>
      </c>
      <c r="BD2370" s="20" t="s">
        <v>1922</v>
      </c>
      <c r="BE2370" s="20" t="s">
        <v>1749</v>
      </c>
      <c r="BL2370" s="20">
        <v>280.8</v>
      </c>
      <c r="BM2370" s="20">
        <v>80</v>
      </c>
      <c r="BN2370" s="20">
        <v>347.06</v>
      </c>
      <c r="BO2370" s="20">
        <v>3.51</v>
      </c>
      <c r="BP2370" s="20">
        <v>98.88</v>
      </c>
    </row>
    <row r="2371" spans="1:68" x14ac:dyDescent="0.25">
      <c r="A2371" s="20" t="s">
        <v>1677</v>
      </c>
      <c r="B2371" s="20" t="s">
        <v>462</v>
      </c>
      <c r="C2371" s="20" t="s">
        <v>743</v>
      </c>
      <c r="D2371" s="20" t="s">
        <v>703</v>
      </c>
      <c r="E2371" s="20" t="s">
        <v>4952</v>
      </c>
      <c r="F2371" s="20" t="s">
        <v>586</v>
      </c>
      <c r="G2371" s="20">
        <v>12.11</v>
      </c>
      <c r="H2371" s="20" t="s">
        <v>1679</v>
      </c>
      <c r="I2371" s="20" t="s">
        <v>4884</v>
      </c>
      <c r="J2371" s="20" t="s">
        <v>3282</v>
      </c>
      <c r="K2371" s="20" t="s">
        <v>3282</v>
      </c>
      <c r="L2371" s="20" t="s">
        <v>462</v>
      </c>
      <c r="M2371" s="20">
        <v>8</v>
      </c>
      <c r="N2371" s="20" t="s">
        <v>1679</v>
      </c>
      <c r="P2371" s="20">
        <v>0</v>
      </c>
      <c r="Q2371" s="20" t="s">
        <v>545</v>
      </c>
      <c r="R2371" s="20" t="s">
        <v>488</v>
      </c>
      <c r="S2371" s="20" t="s">
        <v>221</v>
      </c>
      <c r="T2371" s="20" t="s">
        <v>4953</v>
      </c>
      <c r="U2371" s="20" t="s">
        <v>4885</v>
      </c>
      <c r="V2371" s="20">
        <v>20</v>
      </c>
      <c r="W2371" s="20">
        <v>623</v>
      </c>
      <c r="Y2371" s="20" t="s">
        <v>1684</v>
      </c>
      <c r="Z2371" s="20" t="s">
        <v>1685</v>
      </c>
      <c r="AA2371" s="20">
        <v>1.5</v>
      </c>
      <c r="AB2371" s="20">
        <v>15</v>
      </c>
      <c r="AC2371" s="20">
        <v>15</v>
      </c>
      <c r="AD2371" s="20">
        <v>15</v>
      </c>
      <c r="AJ2371" s="20" t="s">
        <v>1815</v>
      </c>
      <c r="AK2371" s="20" t="s">
        <v>2183</v>
      </c>
      <c r="AL2371" s="20" t="s">
        <v>1686</v>
      </c>
      <c r="AT2371" s="20" t="s">
        <v>1687</v>
      </c>
      <c r="AY2371" s="20" t="s">
        <v>2127</v>
      </c>
      <c r="BD2371" s="20" t="s">
        <v>1922</v>
      </c>
      <c r="BE2371" s="20" t="s">
        <v>1749</v>
      </c>
      <c r="BL2371" s="20">
        <v>968.8</v>
      </c>
      <c r="BM2371" s="20">
        <v>80</v>
      </c>
      <c r="BN2371" s="20">
        <v>1197.3820000000001</v>
      </c>
      <c r="BO2371" s="20">
        <v>12.11</v>
      </c>
      <c r="BP2371" s="20">
        <v>98.88</v>
      </c>
    </row>
    <row r="2372" spans="1:68" x14ac:dyDescent="0.25">
      <c r="A2372" s="20" t="s">
        <v>1677</v>
      </c>
      <c r="B2372" s="20" t="s">
        <v>462</v>
      </c>
      <c r="C2372" s="20" t="s">
        <v>743</v>
      </c>
      <c r="D2372" s="20" t="s">
        <v>703</v>
      </c>
      <c r="E2372" s="20" t="s">
        <v>4954</v>
      </c>
      <c r="F2372" s="20" t="s">
        <v>538</v>
      </c>
      <c r="G2372" s="20">
        <v>3.5</v>
      </c>
      <c r="H2372" s="20" t="s">
        <v>1679</v>
      </c>
      <c r="I2372" s="20" t="s">
        <v>4884</v>
      </c>
      <c r="J2372" s="20" t="s">
        <v>3282</v>
      </c>
      <c r="K2372" s="20" t="s">
        <v>3282</v>
      </c>
      <c r="L2372" s="20" t="s">
        <v>462</v>
      </c>
      <c r="M2372" s="20">
        <v>8</v>
      </c>
      <c r="N2372" s="20" t="s">
        <v>1679</v>
      </c>
      <c r="P2372" s="20">
        <v>0</v>
      </c>
      <c r="Q2372" s="20" t="s">
        <v>545</v>
      </c>
      <c r="R2372" s="20" t="s">
        <v>488</v>
      </c>
      <c r="S2372" s="20" t="s">
        <v>221</v>
      </c>
      <c r="T2372" s="20" t="s">
        <v>4953</v>
      </c>
      <c r="U2372" s="20" t="s">
        <v>4885</v>
      </c>
      <c r="V2372" s="20">
        <v>20</v>
      </c>
      <c r="W2372" s="20">
        <v>623</v>
      </c>
      <c r="Y2372" s="20" t="s">
        <v>1684</v>
      </c>
      <c r="Z2372" s="20" t="s">
        <v>1685</v>
      </c>
      <c r="AA2372" s="20">
        <v>1.5</v>
      </c>
      <c r="AB2372" s="20">
        <v>15</v>
      </c>
      <c r="AC2372" s="20">
        <v>15</v>
      </c>
      <c r="AD2372" s="20">
        <v>15</v>
      </c>
      <c r="AJ2372" s="20" t="s">
        <v>1815</v>
      </c>
      <c r="AL2372" s="20" t="s">
        <v>1686</v>
      </c>
      <c r="AT2372" s="20" t="s">
        <v>1687</v>
      </c>
      <c r="AY2372" s="20" t="s">
        <v>2127</v>
      </c>
      <c r="BD2372" s="20" t="s">
        <v>1922</v>
      </c>
      <c r="BE2372" s="20" t="s">
        <v>1749</v>
      </c>
      <c r="BL2372" s="20">
        <v>280</v>
      </c>
      <c r="BM2372" s="20">
        <v>80</v>
      </c>
      <c r="BN2372" s="20">
        <v>346.06400000000002</v>
      </c>
      <c r="BO2372" s="20">
        <v>3.5</v>
      </c>
      <c r="BP2372" s="20">
        <v>98.88</v>
      </c>
    </row>
    <row r="2373" spans="1:68" x14ac:dyDescent="0.25">
      <c r="A2373" s="20" t="s">
        <v>1677</v>
      </c>
      <c r="B2373" s="20" t="s">
        <v>462</v>
      </c>
      <c r="C2373" s="20" t="s">
        <v>744</v>
      </c>
      <c r="D2373" s="20" t="s">
        <v>727</v>
      </c>
      <c r="E2373" s="20" t="s">
        <v>4955</v>
      </c>
      <c r="F2373" s="20" t="s">
        <v>465</v>
      </c>
      <c r="G2373" s="20">
        <v>27.33</v>
      </c>
      <c r="H2373" s="20" t="s">
        <v>1679</v>
      </c>
      <c r="I2373" s="20" t="s">
        <v>4956</v>
      </c>
      <c r="J2373" s="20" t="s">
        <v>1681</v>
      </c>
      <c r="K2373" s="20" t="s">
        <v>1681</v>
      </c>
      <c r="L2373" s="20" t="s">
        <v>462</v>
      </c>
      <c r="M2373" s="20">
        <v>4</v>
      </c>
      <c r="N2373" s="20" t="s">
        <v>1679</v>
      </c>
      <c r="P2373" s="20">
        <v>0</v>
      </c>
      <c r="Q2373" s="20" t="s">
        <v>545</v>
      </c>
      <c r="R2373" s="20" t="s">
        <v>542</v>
      </c>
      <c r="S2373" s="20" t="s">
        <v>221</v>
      </c>
      <c r="T2373" s="20" t="s">
        <v>4957</v>
      </c>
      <c r="U2373" s="20" t="s">
        <v>1953</v>
      </c>
      <c r="V2373" s="20">
        <v>17</v>
      </c>
      <c r="W2373" s="20">
        <v>540</v>
      </c>
      <c r="Y2373" s="20" t="s">
        <v>1684</v>
      </c>
      <c r="Z2373" s="20" t="s">
        <v>1685</v>
      </c>
      <c r="AA2373" s="20">
        <v>1.5</v>
      </c>
      <c r="AB2373" s="20">
        <v>10</v>
      </c>
      <c r="AC2373" s="20">
        <v>13.8</v>
      </c>
      <c r="AD2373" s="20">
        <v>11.9</v>
      </c>
      <c r="AL2373" s="20" t="s">
        <v>1686</v>
      </c>
      <c r="AT2373" s="20" t="s">
        <v>1687</v>
      </c>
      <c r="BE2373" s="20" t="s">
        <v>1749</v>
      </c>
      <c r="BL2373" s="20">
        <v>2186.4</v>
      </c>
      <c r="BM2373" s="20">
        <v>80</v>
      </c>
    </row>
    <row r="2374" spans="1:68" x14ac:dyDescent="0.25">
      <c r="A2374" s="20" t="s">
        <v>1677</v>
      </c>
      <c r="B2374" s="20" t="s">
        <v>462</v>
      </c>
      <c r="C2374" s="20" t="s">
        <v>744</v>
      </c>
      <c r="D2374" s="20" t="s">
        <v>727</v>
      </c>
      <c r="E2374" s="20" t="s">
        <v>4958</v>
      </c>
      <c r="F2374" s="20" t="s">
        <v>468</v>
      </c>
      <c r="G2374" s="20">
        <v>40.409999999999997</v>
      </c>
      <c r="H2374" s="20" t="s">
        <v>1679</v>
      </c>
      <c r="I2374" s="20" t="s">
        <v>4956</v>
      </c>
      <c r="J2374" s="20" t="s">
        <v>1681</v>
      </c>
      <c r="K2374" s="20" t="s">
        <v>1681</v>
      </c>
      <c r="L2374" s="20" t="s">
        <v>462</v>
      </c>
      <c r="M2374" s="20">
        <v>4</v>
      </c>
      <c r="N2374" s="20" t="s">
        <v>1679</v>
      </c>
      <c r="P2374" s="20">
        <v>0</v>
      </c>
      <c r="Q2374" s="20" t="s">
        <v>499</v>
      </c>
      <c r="R2374" s="20" t="s">
        <v>500</v>
      </c>
      <c r="S2374" s="20" t="s">
        <v>221</v>
      </c>
      <c r="T2374" s="20" t="s">
        <v>4957</v>
      </c>
      <c r="U2374" s="20" t="s">
        <v>4959</v>
      </c>
      <c r="V2374" s="20">
        <v>6</v>
      </c>
      <c r="W2374" s="20">
        <v>190</v>
      </c>
      <c r="Y2374" s="20" t="s">
        <v>1684</v>
      </c>
      <c r="Z2374" s="20" t="s">
        <v>1685</v>
      </c>
      <c r="AA2374" s="20">
        <v>1.5</v>
      </c>
      <c r="AB2374" s="20">
        <v>10</v>
      </c>
      <c r="AC2374" s="20">
        <v>13.8</v>
      </c>
      <c r="AD2374" s="20">
        <v>11.9</v>
      </c>
      <c r="AL2374" s="20" t="s">
        <v>1686</v>
      </c>
      <c r="AT2374" s="20" t="s">
        <v>1687</v>
      </c>
      <c r="BE2374" s="20" t="s">
        <v>1749</v>
      </c>
      <c r="BL2374" s="20">
        <v>2828.7</v>
      </c>
      <c r="BM2374" s="20">
        <v>70</v>
      </c>
    </row>
    <row r="2375" spans="1:68" x14ac:dyDescent="0.25">
      <c r="A2375" s="20" t="s">
        <v>1677</v>
      </c>
      <c r="B2375" s="20" t="s">
        <v>462</v>
      </c>
      <c r="C2375" s="20" t="s">
        <v>744</v>
      </c>
      <c r="D2375" s="20" t="s">
        <v>727</v>
      </c>
      <c r="E2375" s="20" t="s">
        <v>4960</v>
      </c>
      <c r="F2375" s="20" t="s">
        <v>470</v>
      </c>
      <c r="G2375" s="20">
        <v>29.79</v>
      </c>
      <c r="H2375" s="20" t="s">
        <v>1679</v>
      </c>
      <c r="I2375" s="20" t="s">
        <v>4956</v>
      </c>
      <c r="J2375" s="20" t="s">
        <v>1681</v>
      </c>
      <c r="K2375" s="20" t="s">
        <v>1681</v>
      </c>
      <c r="L2375" s="20" t="s">
        <v>462</v>
      </c>
      <c r="M2375" s="20">
        <v>4</v>
      </c>
      <c r="N2375" s="20" t="s">
        <v>1679</v>
      </c>
      <c r="P2375" s="20">
        <v>0</v>
      </c>
      <c r="Q2375" s="20" t="s">
        <v>499</v>
      </c>
      <c r="R2375" s="20" t="s">
        <v>578</v>
      </c>
      <c r="S2375" s="20" t="s">
        <v>221</v>
      </c>
      <c r="T2375" s="20" t="s">
        <v>4957</v>
      </c>
      <c r="U2375" s="20" t="s">
        <v>4961</v>
      </c>
      <c r="V2375" s="20">
        <v>13</v>
      </c>
      <c r="W2375" s="20">
        <v>410</v>
      </c>
      <c r="Y2375" s="20" t="s">
        <v>1684</v>
      </c>
      <c r="Z2375" s="20" t="s">
        <v>1685</v>
      </c>
      <c r="AA2375" s="20">
        <v>1.5</v>
      </c>
      <c r="AB2375" s="20">
        <v>10</v>
      </c>
      <c r="AC2375" s="20">
        <v>13.8</v>
      </c>
      <c r="AD2375" s="20">
        <v>11.9</v>
      </c>
      <c r="AL2375" s="20" t="s">
        <v>1686</v>
      </c>
      <c r="AT2375" s="20" t="s">
        <v>1687</v>
      </c>
      <c r="BE2375" s="20" t="s">
        <v>1749</v>
      </c>
      <c r="BL2375" s="20">
        <v>2085.3000000000002</v>
      </c>
      <c r="BM2375" s="20">
        <v>70</v>
      </c>
    </row>
    <row r="2376" spans="1:68" x14ac:dyDescent="0.25">
      <c r="A2376" s="20" t="s">
        <v>1677</v>
      </c>
      <c r="B2376" s="20" t="s">
        <v>462</v>
      </c>
      <c r="C2376" s="20" t="s">
        <v>744</v>
      </c>
      <c r="D2376" s="20" t="s">
        <v>727</v>
      </c>
      <c r="E2376" s="20" t="s">
        <v>4962</v>
      </c>
      <c r="F2376" s="20" t="s">
        <v>471</v>
      </c>
      <c r="G2376" s="20">
        <v>28.53</v>
      </c>
      <c r="H2376" s="20" t="s">
        <v>1679</v>
      </c>
      <c r="I2376" s="20" t="s">
        <v>4956</v>
      </c>
      <c r="J2376" s="20" t="s">
        <v>1681</v>
      </c>
      <c r="K2376" s="20" t="s">
        <v>1681</v>
      </c>
      <c r="L2376" s="20" t="s">
        <v>462</v>
      </c>
      <c r="M2376" s="20">
        <v>4</v>
      </c>
      <c r="N2376" s="20" t="s">
        <v>1679</v>
      </c>
      <c r="P2376" s="20">
        <v>0</v>
      </c>
      <c r="Q2376" s="20" t="s">
        <v>545</v>
      </c>
      <c r="R2376" s="20" t="s">
        <v>541</v>
      </c>
      <c r="S2376" s="20" t="s">
        <v>221</v>
      </c>
      <c r="T2376" s="20" t="s">
        <v>4957</v>
      </c>
      <c r="U2376" s="20" t="s">
        <v>4961</v>
      </c>
      <c r="V2376" s="20">
        <v>13</v>
      </c>
      <c r="W2376" s="20">
        <v>410</v>
      </c>
      <c r="Y2376" s="20" t="s">
        <v>1684</v>
      </c>
      <c r="Z2376" s="20" t="s">
        <v>1685</v>
      </c>
      <c r="AA2376" s="20">
        <v>1.5</v>
      </c>
      <c r="AB2376" s="20">
        <v>10</v>
      </c>
      <c r="AC2376" s="20">
        <v>13.8</v>
      </c>
      <c r="AD2376" s="20">
        <v>11.9</v>
      </c>
      <c r="AL2376" s="20" t="s">
        <v>1686</v>
      </c>
      <c r="AT2376" s="20" t="s">
        <v>1687</v>
      </c>
      <c r="BE2376" s="20" t="s">
        <v>1749</v>
      </c>
      <c r="BL2376" s="20">
        <v>2282.4</v>
      </c>
      <c r="BM2376" s="20">
        <v>80</v>
      </c>
    </row>
    <row r="2377" spans="1:68" x14ac:dyDescent="0.25">
      <c r="A2377" s="20" t="s">
        <v>1677</v>
      </c>
      <c r="B2377" s="20" t="s">
        <v>462</v>
      </c>
      <c r="C2377" s="20" t="s">
        <v>744</v>
      </c>
      <c r="D2377" s="20" t="s">
        <v>727</v>
      </c>
      <c r="E2377" s="20" t="s">
        <v>4963</v>
      </c>
      <c r="F2377" s="20" t="s">
        <v>472</v>
      </c>
      <c r="G2377" s="20">
        <v>17.21</v>
      </c>
      <c r="H2377" s="20" t="s">
        <v>1679</v>
      </c>
      <c r="I2377" s="20" t="s">
        <v>4956</v>
      </c>
      <c r="J2377" s="20" t="s">
        <v>1681</v>
      </c>
      <c r="K2377" s="20" t="s">
        <v>1681</v>
      </c>
      <c r="L2377" s="20" t="s">
        <v>462</v>
      </c>
      <c r="M2377" s="20">
        <v>4</v>
      </c>
      <c r="N2377" s="20" t="s">
        <v>1679</v>
      </c>
      <c r="P2377" s="20">
        <v>0</v>
      </c>
      <c r="Q2377" s="20" t="s">
        <v>545</v>
      </c>
      <c r="R2377" s="20" t="s">
        <v>556</v>
      </c>
      <c r="S2377" s="20" t="s">
        <v>221</v>
      </c>
      <c r="T2377" s="20" t="s">
        <v>4804</v>
      </c>
      <c r="U2377" s="20" t="s">
        <v>4961</v>
      </c>
      <c r="V2377" s="20">
        <v>13</v>
      </c>
      <c r="W2377" s="20">
        <v>410</v>
      </c>
      <c r="Y2377" s="20" t="s">
        <v>1684</v>
      </c>
      <c r="Z2377" s="20" t="s">
        <v>1685</v>
      </c>
      <c r="AA2377" s="20">
        <v>1.5</v>
      </c>
      <c r="AB2377" s="20">
        <v>10</v>
      </c>
      <c r="AC2377" s="20">
        <v>13.8</v>
      </c>
      <c r="AD2377" s="20">
        <v>11.9</v>
      </c>
      <c r="AL2377" s="20" t="s">
        <v>1686</v>
      </c>
      <c r="AT2377" s="20" t="s">
        <v>1687</v>
      </c>
      <c r="BE2377" s="20" t="s">
        <v>1749</v>
      </c>
      <c r="BL2377" s="20">
        <v>1376.8</v>
      </c>
      <c r="BM2377" s="20">
        <v>80</v>
      </c>
    </row>
    <row r="2378" spans="1:68" x14ac:dyDescent="0.25">
      <c r="A2378" s="20" t="s">
        <v>1677</v>
      </c>
      <c r="B2378" s="20" t="s">
        <v>462</v>
      </c>
      <c r="C2378" s="20" t="s">
        <v>744</v>
      </c>
      <c r="D2378" s="20" t="s">
        <v>727</v>
      </c>
      <c r="E2378" s="20" t="s">
        <v>4964</v>
      </c>
      <c r="F2378" s="20" t="s">
        <v>473</v>
      </c>
      <c r="G2378" s="20">
        <v>1.95</v>
      </c>
      <c r="H2378" s="20" t="s">
        <v>1679</v>
      </c>
      <c r="I2378" s="20" t="s">
        <v>4956</v>
      </c>
      <c r="J2378" s="20" t="s">
        <v>1681</v>
      </c>
      <c r="K2378" s="20" t="s">
        <v>1681</v>
      </c>
      <c r="L2378" s="20" t="s">
        <v>462</v>
      </c>
      <c r="M2378" s="20">
        <v>4</v>
      </c>
      <c r="N2378" s="20" t="s">
        <v>1679</v>
      </c>
      <c r="P2378" s="20">
        <v>0</v>
      </c>
      <c r="Q2378" s="20" t="s">
        <v>509</v>
      </c>
      <c r="R2378" s="20" t="s">
        <v>541</v>
      </c>
      <c r="S2378" s="20" t="s">
        <v>221</v>
      </c>
      <c r="T2378" s="20" t="s">
        <v>4957</v>
      </c>
      <c r="V2378" s="20">
        <v>38</v>
      </c>
      <c r="W2378" s="20">
        <v>1183</v>
      </c>
      <c r="Y2378" s="20" t="s">
        <v>1684</v>
      </c>
      <c r="Z2378" s="20" t="s">
        <v>1685</v>
      </c>
      <c r="AA2378" s="20">
        <v>1.5</v>
      </c>
      <c r="AB2378" s="20">
        <v>10</v>
      </c>
      <c r="AC2378" s="20">
        <v>13.8</v>
      </c>
      <c r="AD2378" s="20">
        <v>11.9</v>
      </c>
      <c r="AL2378" s="20" t="s">
        <v>1686</v>
      </c>
      <c r="AT2378" s="20" t="s">
        <v>1687</v>
      </c>
      <c r="BE2378" s="20" t="s">
        <v>1749</v>
      </c>
      <c r="BL2378" s="20">
        <v>204.75</v>
      </c>
      <c r="BM2378" s="20">
        <v>105</v>
      </c>
    </row>
    <row r="2379" spans="1:68" x14ac:dyDescent="0.25">
      <c r="A2379" s="20" t="s">
        <v>1677</v>
      </c>
      <c r="B2379" s="20" t="s">
        <v>462</v>
      </c>
      <c r="C2379" s="20" t="s">
        <v>744</v>
      </c>
      <c r="D2379" s="20" t="s">
        <v>727</v>
      </c>
      <c r="E2379" s="20" t="s">
        <v>4965</v>
      </c>
      <c r="F2379" s="20" t="s">
        <v>474</v>
      </c>
      <c r="G2379" s="20">
        <v>1.5</v>
      </c>
      <c r="H2379" s="20" t="s">
        <v>1679</v>
      </c>
      <c r="I2379" s="20" t="s">
        <v>4956</v>
      </c>
      <c r="J2379" s="20" t="s">
        <v>1681</v>
      </c>
      <c r="K2379" s="20" t="s">
        <v>1681</v>
      </c>
      <c r="L2379" s="20" t="s">
        <v>462</v>
      </c>
      <c r="M2379" s="20">
        <v>4</v>
      </c>
      <c r="N2379" s="20" t="s">
        <v>1679</v>
      </c>
      <c r="P2379" s="20">
        <v>0</v>
      </c>
      <c r="Q2379" s="20" t="s">
        <v>545</v>
      </c>
      <c r="R2379" s="20" t="s">
        <v>556</v>
      </c>
      <c r="S2379" s="20" t="s">
        <v>221</v>
      </c>
      <c r="T2379" s="20" t="s">
        <v>4804</v>
      </c>
      <c r="U2379" s="20" t="s">
        <v>4961</v>
      </c>
      <c r="V2379" s="20">
        <v>13</v>
      </c>
      <c r="W2379" s="20">
        <v>410</v>
      </c>
      <c r="Y2379" s="20" t="s">
        <v>1684</v>
      </c>
      <c r="Z2379" s="20" t="s">
        <v>1685</v>
      </c>
      <c r="AA2379" s="20">
        <v>1.5</v>
      </c>
      <c r="AB2379" s="20">
        <v>10</v>
      </c>
      <c r="AC2379" s="20">
        <v>13.8</v>
      </c>
      <c r="AD2379" s="20">
        <v>11.9</v>
      </c>
      <c r="AL2379" s="20" t="s">
        <v>1686</v>
      </c>
      <c r="AT2379" s="20" t="s">
        <v>1687</v>
      </c>
      <c r="BE2379" s="20" t="s">
        <v>1749</v>
      </c>
      <c r="BL2379" s="20">
        <v>120</v>
      </c>
      <c r="BM2379" s="20">
        <v>80</v>
      </c>
    </row>
    <row r="2380" spans="1:68" x14ac:dyDescent="0.25">
      <c r="A2380" s="20" t="s">
        <v>1677</v>
      </c>
      <c r="B2380" s="20" t="s">
        <v>462</v>
      </c>
      <c r="C2380" s="20" t="s">
        <v>744</v>
      </c>
      <c r="D2380" s="20" t="s">
        <v>727</v>
      </c>
      <c r="E2380" s="20" t="s">
        <v>4966</v>
      </c>
      <c r="F2380" s="20" t="s">
        <v>475</v>
      </c>
      <c r="G2380" s="20">
        <v>4.9000000000000004</v>
      </c>
      <c r="H2380" s="20" t="s">
        <v>1679</v>
      </c>
      <c r="I2380" s="20" t="s">
        <v>4956</v>
      </c>
      <c r="J2380" s="20" t="s">
        <v>1681</v>
      </c>
      <c r="K2380" s="20" t="s">
        <v>1681</v>
      </c>
      <c r="L2380" s="20" t="s">
        <v>462</v>
      </c>
      <c r="M2380" s="20">
        <v>4</v>
      </c>
      <c r="N2380" s="20" t="s">
        <v>1679</v>
      </c>
      <c r="P2380" s="20">
        <v>0</v>
      </c>
      <c r="Q2380" s="20" t="s">
        <v>545</v>
      </c>
      <c r="R2380" s="20" t="s">
        <v>556</v>
      </c>
      <c r="S2380" s="20" t="s">
        <v>221</v>
      </c>
      <c r="T2380" s="20" t="s">
        <v>4804</v>
      </c>
      <c r="U2380" s="20" t="s">
        <v>4961</v>
      </c>
      <c r="V2380" s="20">
        <v>13</v>
      </c>
      <c r="W2380" s="20">
        <v>410</v>
      </c>
      <c r="Y2380" s="20" t="s">
        <v>1684</v>
      </c>
      <c r="Z2380" s="20" t="s">
        <v>1685</v>
      </c>
      <c r="AA2380" s="20">
        <v>1.5</v>
      </c>
      <c r="AB2380" s="20">
        <v>10</v>
      </c>
      <c r="AC2380" s="20">
        <v>13.8</v>
      </c>
      <c r="AD2380" s="20">
        <v>11.9</v>
      </c>
      <c r="AL2380" s="20" t="s">
        <v>1686</v>
      </c>
      <c r="AT2380" s="20" t="s">
        <v>1687</v>
      </c>
      <c r="BE2380" s="20" t="s">
        <v>1749</v>
      </c>
      <c r="BL2380" s="20">
        <v>392</v>
      </c>
      <c r="BM2380" s="20">
        <v>80</v>
      </c>
    </row>
    <row r="2381" spans="1:68" x14ac:dyDescent="0.25">
      <c r="A2381" s="20" t="s">
        <v>1677</v>
      </c>
      <c r="B2381" s="20" t="s">
        <v>462</v>
      </c>
      <c r="C2381" s="20" t="s">
        <v>744</v>
      </c>
      <c r="D2381" s="20" t="s">
        <v>727</v>
      </c>
      <c r="E2381" s="20" t="s">
        <v>4967</v>
      </c>
      <c r="F2381" s="20" t="s">
        <v>476</v>
      </c>
      <c r="G2381" s="20">
        <v>0.81</v>
      </c>
      <c r="H2381" s="20" t="s">
        <v>1679</v>
      </c>
      <c r="I2381" s="20" t="s">
        <v>4956</v>
      </c>
      <c r="J2381" s="20" t="s">
        <v>1681</v>
      </c>
      <c r="K2381" s="20" t="s">
        <v>1681</v>
      </c>
      <c r="L2381" s="20" t="s">
        <v>462</v>
      </c>
      <c r="M2381" s="20">
        <v>4</v>
      </c>
      <c r="N2381" s="20" t="s">
        <v>1679</v>
      </c>
      <c r="P2381" s="20">
        <v>0</v>
      </c>
      <c r="Q2381" s="20" t="s">
        <v>545</v>
      </c>
      <c r="R2381" s="20" t="s">
        <v>673</v>
      </c>
      <c r="S2381" s="20" t="s">
        <v>221</v>
      </c>
      <c r="T2381" s="20" t="s">
        <v>4804</v>
      </c>
      <c r="U2381" s="20" t="s">
        <v>4961</v>
      </c>
      <c r="V2381" s="20">
        <v>13</v>
      </c>
      <c r="W2381" s="20">
        <v>410</v>
      </c>
      <c r="Y2381" s="20" t="s">
        <v>1684</v>
      </c>
      <c r="Z2381" s="20" t="s">
        <v>1685</v>
      </c>
      <c r="AA2381" s="20">
        <v>1.5</v>
      </c>
      <c r="AB2381" s="20">
        <v>10</v>
      </c>
      <c r="AC2381" s="20">
        <v>13.8</v>
      </c>
      <c r="AD2381" s="20">
        <v>11.9</v>
      </c>
      <c r="AL2381" s="20" t="s">
        <v>1686</v>
      </c>
      <c r="AT2381" s="20" t="s">
        <v>1687</v>
      </c>
      <c r="BE2381" s="20" t="s">
        <v>1749</v>
      </c>
      <c r="BL2381" s="20">
        <v>64.8</v>
      </c>
      <c r="BM2381" s="20">
        <v>80</v>
      </c>
    </row>
    <row r="2382" spans="1:68" x14ac:dyDescent="0.25">
      <c r="A2382" s="20" t="s">
        <v>1677</v>
      </c>
      <c r="B2382" s="20" t="s">
        <v>462</v>
      </c>
      <c r="C2382" s="20" t="s">
        <v>744</v>
      </c>
      <c r="D2382" s="20" t="s">
        <v>727</v>
      </c>
      <c r="E2382" s="20" t="s">
        <v>4968</v>
      </c>
      <c r="F2382" s="20" t="s">
        <v>477</v>
      </c>
      <c r="G2382" s="20">
        <v>1.35</v>
      </c>
      <c r="H2382" s="20" t="s">
        <v>1679</v>
      </c>
      <c r="I2382" s="20" t="s">
        <v>4956</v>
      </c>
      <c r="J2382" s="20" t="s">
        <v>1681</v>
      </c>
      <c r="K2382" s="20" t="s">
        <v>1681</v>
      </c>
      <c r="L2382" s="20" t="s">
        <v>462</v>
      </c>
      <c r="M2382" s="20">
        <v>4</v>
      </c>
      <c r="N2382" s="20" t="s">
        <v>1679</v>
      </c>
      <c r="P2382" s="20">
        <v>0</v>
      </c>
      <c r="Q2382" s="20" t="s">
        <v>545</v>
      </c>
      <c r="R2382" s="20" t="s">
        <v>673</v>
      </c>
      <c r="S2382" s="20" t="s">
        <v>221</v>
      </c>
      <c r="T2382" s="20" t="s">
        <v>4804</v>
      </c>
      <c r="U2382" s="20" t="s">
        <v>4961</v>
      </c>
      <c r="V2382" s="20">
        <v>13</v>
      </c>
      <c r="W2382" s="20">
        <v>410</v>
      </c>
      <c r="Y2382" s="20" t="s">
        <v>1684</v>
      </c>
      <c r="Z2382" s="20" t="s">
        <v>1685</v>
      </c>
      <c r="AA2382" s="20">
        <v>1.5</v>
      </c>
      <c r="AB2382" s="20">
        <v>10</v>
      </c>
      <c r="AC2382" s="20">
        <v>13.8</v>
      </c>
      <c r="AD2382" s="20">
        <v>11.9</v>
      </c>
      <c r="AL2382" s="20" t="s">
        <v>1686</v>
      </c>
      <c r="AT2382" s="20" t="s">
        <v>1687</v>
      </c>
      <c r="BE2382" s="20" t="s">
        <v>1749</v>
      </c>
      <c r="BL2382" s="20">
        <v>108</v>
      </c>
      <c r="BM2382" s="20">
        <v>80</v>
      </c>
    </row>
    <row r="2383" spans="1:68" x14ac:dyDescent="0.25">
      <c r="A2383" s="20" t="s">
        <v>1677</v>
      </c>
      <c r="B2383" s="20" t="s">
        <v>462</v>
      </c>
      <c r="C2383" s="20" t="s">
        <v>744</v>
      </c>
      <c r="D2383" s="20" t="s">
        <v>727</v>
      </c>
      <c r="E2383" s="20" t="s">
        <v>4969</v>
      </c>
      <c r="F2383" s="20" t="s">
        <v>478</v>
      </c>
      <c r="G2383" s="20">
        <v>5.99</v>
      </c>
      <c r="H2383" s="20" t="s">
        <v>1679</v>
      </c>
      <c r="I2383" s="20" t="s">
        <v>4956</v>
      </c>
      <c r="J2383" s="20" t="s">
        <v>1681</v>
      </c>
      <c r="K2383" s="20" t="s">
        <v>1681</v>
      </c>
      <c r="L2383" s="20" t="s">
        <v>462</v>
      </c>
      <c r="M2383" s="20">
        <v>4</v>
      </c>
      <c r="N2383" s="20" t="s">
        <v>1679</v>
      </c>
      <c r="P2383" s="20">
        <v>0</v>
      </c>
      <c r="Q2383" s="20" t="s">
        <v>545</v>
      </c>
      <c r="R2383" s="20" t="s">
        <v>556</v>
      </c>
      <c r="S2383" s="20" t="s">
        <v>221</v>
      </c>
      <c r="T2383" s="20" t="s">
        <v>4804</v>
      </c>
      <c r="U2383" s="20" t="s">
        <v>4961</v>
      </c>
      <c r="V2383" s="20">
        <v>13</v>
      </c>
      <c r="W2383" s="20">
        <v>410</v>
      </c>
      <c r="Y2383" s="20" t="s">
        <v>1684</v>
      </c>
      <c r="Z2383" s="20" t="s">
        <v>1685</v>
      </c>
      <c r="AA2383" s="20">
        <v>1.5</v>
      </c>
      <c r="AB2383" s="20">
        <v>10</v>
      </c>
      <c r="AC2383" s="20">
        <v>13.8</v>
      </c>
      <c r="AD2383" s="20">
        <v>11.9</v>
      </c>
      <c r="AL2383" s="20" t="s">
        <v>1686</v>
      </c>
      <c r="AT2383" s="20" t="s">
        <v>1687</v>
      </c>
      <c r="BE2383" s="20" t="s">
        <v>1749</v>
      </c>
      <c r="BL2383" s="20">
        <v>479.2</v>
      </c>
      <c r="BM2383" s="20">
        <v>80</v>
      </c>
    </row>
    <row r="2384" spans="1:68" x14ac:dyDescent="0.25">
      <c r="A2384" s="20" t="s">
        <v>1677</v>
      </c>
      <c r="B2384" s="20" t="s">
        <v>462</v>
      </c>
      <c r="C2384" s="20" t="s">
        <v>745</v>
      </c>
      <c r="D2384" s="20" t="s">
        <v>727</v>
      </c>
      <c r="E2384" s="20" t="s">
        <v>4970</v>
      </c>
      <c r="F2384" s="20" t="s">
        <v>465</v>
      </c>
      <c r="G2384" s="20">
        <v>16.62</v>
      </c>
      <c r="H2384" s="20" t="s">
        <v>1679</v>
      </c>
      <c r="I2384" s="20" t="s">
        <v>4971</v>
      </c>
      <c r="J2384" s="20" t="s">
        <v>1681</v>
      </c>
      <c r="K2384" s="20" t="s">
        <v>1681</v>
      </c>
      <c r="L2384" s="20" t="s">
        <v>462</v>
      </c>
      <c r="M2384" s="20">
        <v>8</v>
      </c>
      <c r="N2384" s="20" t="s">
        <v>1679</v>
      </c>
      <c r="P2384" s="20">
        <v>0</v>
      </c>
      <c r="Q2384" s="20" t="s">
        <v>545</v>
      </c>
      <c r="R2384" s="20" t="s">
        <v>488</v>
      </c>
      <c r="S2384" s="20" t="s">
        <v>221</v>
      </c>
      <c r="T2384" s="20" t="s">
        <v>4972</v>
      </c>
      <c r="U2384" s="20" t="s">
        <v>4973</v>
      </c>
      <c r="V2384" s="20">
        <v>8</v>
      </c>
      <c r="W2384" s="20">
        <v>264</v>
      </c>
      <c r="Y2384" s="20" t="s">
        <v>1684</v>
      </c>
      <c r="Z2384" s="20" t="s">
        <v>1685</v>
      </c>
      <c r="AA2384" s="20">
        <v>1.5</v>
      </c>
      <c r="AB2384" s="20">
        <v>13</v>
      </c>
      <c r="AC2384" s="20">
        <v>13</v>
      </c>
      <c r="AD2384" s="20">
        <v>13</v>
      </c>
      <c r="AJ2384" s="20" t="s">
        <v>1815</v>
      </c>
      <c r="AL2384" s="20" t="s">
        <v>2184</v>
      </c>
      <c r="AT2384" s="20" t="s">
        <v>1687</v>
      </c>
      <c r="AY2384" s="20" t="s">
        <v>1835</v>
      </c>
      <c r="BD2384" s="20" t="s">
        <v>1922</v>
      </c>
      <c r="BE2384" s="20" t="s">
        <v>1749</v>
      </c>
      <c r="BL2384" s="20">
        <v>1412.7</v>
      </c>
      <c r="BM2384" s="20">
        <v>85</v>
      </c>
      <c r="BN2384" s="20">
        <v>1547.617</v>
      </c>
      <c r="BO2384" s="20">
        <v>16.62</v>
      </c>
      <c r="BP2384" s="20">
        <v>93.12</v>
      </c>
    </row>
    <row r="2385" spans="1:68" x14ac:dyDescent="0.25">
      <c r="A2385" s="20" t="s">
        <v>1677</v>
      </c>
      <c r="B2385" s="20" t="s">
        <v>462</v>
      </c>
      <c r="C2385" s="20" t="s">
        <v>745</v>
      </c>
      <c r="D2385" s="20" t="s">
        <v>727</v>
      </c>
      <c r="E2385" s="20" t="s">
        <v>4974</v>
      </c>
      <c r="F2385" s="20" t="s">
        <v>468</v>
      </c>
      <c r="G2385" s="20">
        <v>4.5999999999999996</v>
      </c>
      <c r="H2385" s="20" t="s">
        <v>1679</v>
      </c>
      <c r="I2385" s="20" t="s">
        <v>4971</v>
      </c>
      <c r="J2385" s="20" t="s">
        <v>1681</v>
      </c>
      <c r="K2385" s="20" t="s">
        <v>1681</v>
      </c>
      <c r="L2385" s="20" t="s">
        <v>462</v>
      </c>
      <c r="M2385" s="20">
        <v>8</v>
      </c>
      <c r="N2385" s="20" t="s">
        <v>1679</v>
      </c>
      <c r="P2385" s="20">
        <v>0</v>
      </c>
      <c r="Q2385" s="20" t="s">
        <v>545</v>
      </c>
      <c r="R2385" s="20" t="s">
        <v>488</v>
      </c>
      <c r="S2385" s="20" t="s">
        <v>221</v>
      </c>
      <c r="T2385" s="20" t="s">
        <v>4972</v>
      </c>
      <c r="U2385" s="20" t="s">
        <v>4973</v>
      </c>
      <c r="V2385" s="20">
        <v>8</v>
      </c>
      <c r="W2385" s="20">
        <v>264</v>
      </c>
      <c r="Y2385" s="20" t="s">
        <v>1684</v>
      </c>
      <c r="Z2385" s="20" t="s">
        <v>1685</v>
      </c>
      <c r="AA2385" s="20">
        <v>1.5</v>
      </c>
      <c r="AB2385" s="20">
        <v>13</v>
      </c>
      <c r="AC2385" s="20">
        <v>13</v>
      </c>
      <c r="AD2385" s="20">
        <v>13</v>
      </c>
      <c r="AJ2385" s="20" t="s">
        <v>1815</v>
      </c>
      <c r="AL2385" s="20" t="s">
        <v>2184</v>
      </c>
      <c r="AT2385" s="20" t="s">
        <v>1687</v>
      </c>
      <c r="AY2385" s="20" t="s">
        <v>1835</v>
      </c>
      <c r="BD2385" s="20" t="s">
        <v>1922</v>
      </c>
      <c r="BE2385" s="20" t="s">
        <v>1749</v>
      </c>
      <c r="BL2385" s="20">
        <v>391</v>
      </c>
      <c r="BM2385" s="20">
        <v>85</v>
      </c>
      <c r="BN2385" s="20">
        <v>428.32799999999997</v>
      </c>
      <c r="BO2385" s="20">
        <v>4.5999999999999996</v>
      </c>
      <c r="BP2385" s="20">
        <v>93.11</v>
      </c>
    </row>
    <row r="2386" spans="1:68" x14ac:dyDescent="0.25">
      <c r="A2386" s="20" t="s">
        <v>1677</v>
      </c>
      <c r="B2386" s="20" t="s">
        <v>462</v>
      </c>
      <c r="C2386" s="20" t="s">
        <v>745</v>
      </c>
      <c r="D2386" s="20" t="s">
        <v>727</v>
      </c>
      <c r="E2386" s="20" t="s">
        <v>4975</v>
      </c>
      <c r="F2386" s="20" t="s">
        <v>470</v>
      </c>
      <c r="G2386" s="20">
        <v>10.27</v>
      </c>
      <c r="H2386" s="20" t="s">
        <v>1679</v>
      </c>
      <c r="I2386" s="20" t="s">
        <v>4971</v>
      </c>
      <c r="J2386" s="20" t="s">
        <v>1681</v>
      </c>
      <c r="K2386" s="20" t="s">
        <v>1681</v>
      </c>
      <c r="L2386" s="20" t="s">
        <v>462</v>
      </c>
      <c r="M2386" s="20">
        <v>8</v>
      </c>
      <c r="N2386" s="20" t="s">
        <v>1679</v>
      </c>
      <c r="P2386" s="20">
        <v>0</v>
      </c>
      <c r="Q2386" s="20" t="s">
        <v>545</v>
      </c>
      <c r="R2386" s="20" t="s">
        <v>488</v>
      </c>
      <c r="S2386" s="20" t="s">
        <v>221</v>
      </c>
      <c r="T2386" s="20" t="s">
        <v>4972</v>
      </c>
      <c r="U2386" s="20" t="s">
        <v>4973</v>
      </c>
      <c r="V2386" s="20">
        <v>8</v>
      </c>
      <c r="W2386" s="20">
        <v>264</v>
      </c>
      <c r="Y2386" s="20" t="s">
        <v>1684</v>
      </c>
      <c r="Z2386" s="20" t="s">
        <v>1685</v>
      </c>
      <c r="AA2386" s="20">
        <v>1.5</v>
      </c>
      <c r="AB2386" s="20">
        <v>13</v>
      </c>
      <c r="AC2386" s="20">
        <v>13</v>
      </c>
      <c r="AD2386" s="20">
        <v>13</v>
      </c>
      <c r="AJ2386" s="20" t="s">
        <v>1815</v>
      </c>
      <c r="AL2386" s="20" t="s">
        <v>1686</v>
      </c>
      <c r="AT2386" s="20" t="s">
        <v>1687</v>
      </c>
      <c r="AY2386" s="20" t="s">
        <v>1835</v>
      </c>
      <c r="BD2386" s="20" t="s">
        <v>1922</v>
      </c>
      <c r="BE2386" s="20" t="s">
        <v>1749</v>
      </c>
      <c r="BL2386" s="20">
        <v>872.95</v>
      </c>
      <c r="BM2386" s="20">
        <v>85</v>
      </c>
      <c r="BN2386" s="20">
        <v>956.3</v>
      </c>
      <c r="BO2386" s="20">
        <v>10.27</v>
      </c>
      <c r="BP2386" s="20">
        <v>93.12</v>
      </c>
    </row>
    <row r="2387" spans="1:68" x14ac:dyDescent="0.25">
      <c r="A2387" s="20" t="s">
        <v>1677</v>
      </c>
      <c r="B2387" s="20" t="s">
        <v>462</v>
      </c>
      <c r="C2387" s="20" t="s">
        <v>745</v>
      </c>
      <c r="D2387" s="20" t="s">
        <v>727</v>
      </c>
      <c r="E2387" s="20" t="s">
        <v>4976</v>
      </c>
      <c r="F2387" s="20" t="s">
        <v>471</v>
      </c>
      <c r="G2387" s="20">
        <v>6.51</v>
      </c>
      <c r="H2387" s="20" t="s">
        <v>1679</v>
      </c>
      <c r="I2387" s="20" t="s">
        <v>4971</v>
      </c>
      <c r="J2387" s="20" t="s">
        <v>1681</v>
      </c>
      <c r="K2387" s="20" t="s">
        <v>1681</v>
      </c>
      <c r="L2387" s="20" t="s">
        <v>462</v>
      </c>
      <c r="M2387" s="20">
        <v>8</v>
      </c>
      <c r="N2387" s="20" t="s">
        <v>1679</v>
      </c>
      <c r="P2387" s="20">
        <v>0</v>
      </c>
      <c r="Q2387" s="20" t="s">
        <v>545</v>
      </c>
      <c r="R2387" s="20" t="s">
        <v>488</v>
      </c>
      <c r="S2387" s="20" t="s">
        <v>221</v>
      </c>
      <c r="T2387" s="20" t="s">
        <v>4972</v>
      </c>
      <c r="U2387" s="20" t="s">
        <v>4973</v>
      </c>
      <c r="V2387" s="20">
        <v>8</v>
      </c>
      <c r="W2387" s="20">
        <v>264</v>
      </c>
      <c r="Y2387" s="20" t="s">
        <v>1684</v>
      </c>
      <c r="Z2387" s="20" t="s">
        <v>1685</v>
      </c>
      <c r="AA2387" s="20">
        <v>1.5</v>
      </c>
      <c r="AB2387" s="20">
        <v>13</v>
      </c>
      <c r="AC2387" s="20">
        <v>13</v>
      </c>
      <c r="AD2387" s="20">
        <v>13</v>
      </c>
      <c r="AJ2387" s="20" t="s">
        <v>1815</v>
      </c>
      <c r="AL2387" s="20" t="s">
        <v>1686</v>
      </c>
      <c r="AT2387" s="20" t="s">
        <v>1687</v>
      </c>
      <c r="AY2387" s="20" t="s">
        <v>1835</v>
      </c>
      <c r="BD2387" s="20" t="s">
        <v>1922</v>
      </c>
      <c r="BE2387" s="20" t="s">
        <v>1749</v>
      </c>
      <c r="BL2387" s="20">
        <v>553.35</v>
      </c>
      <c r="BM2387" s="20">
        <v>85</v>
      </c>
      <c r="BN2387" s="20">
        <v>606.19899999999996</v>
      </c>
      <c r="BO2387" s="20">
        <v>6.51</v>
      </c>
      <c r="BP2387" s="20">
        <v>93.12</v>
      </c>
    </row>
    <row r="2388" spans="1:68" x14ac:dyDescent="0.25">
      <c r="A2388" s="20" t="s">
        <v>1677</v>
      </c>
      <c r="B2388" s="20" t="s">
        <v>462</v>
      </c>
      <c r="C2388" s="20" t="s">
        <v>745</v>
      </c>
      <c r="D2388" s="20" t="s">
        <v>727</v>
      </c>
      <c r="E2388" s="20" t="s">
        <v>4977</v>
      </c>
      <c r="F2388" s="20" t="s">
        <v>472</v>
      </c>
      <c r="G2388" s="20">
        <v>2.2999999999999998</v>
      </c>
      <c r="H2388" s="20" t="s">
        <v>1679</v>
      </c>
      <c r="I2388" s="20" t="s">
        <v>4971</v>
      </c>
      <c r="J2388" s="20" t="s">
        <v>1681</v>
      </c>
      <c r="K2388" s="20" t="s">
        <v>1681</v>
      </c>
      <c r="L2388" s="20" t="s">
        <v>462</v>
      </c>
      <c r="M2388" s="20">
        <v>3</v>
      </c>
      <c r="N2388" s="20" t="s">
        <v>1679</v>
      </c>
      <c r="P2388" s="20">
        <v>0</v>
      </c>
      <c r="Q2388" s="20" t="s">
        <v>545</v>
      </c>
      <c r="R2388" s="20" t="s">
        <v>698</v>
      </c>
      <c r="S2388" s="20" t="s">
        <v>221</v>
      </c>
      <c r="T2388" s="20" t="s">
        <v>4978</v>
      </c>
      <c r="U2388" s="20" t="s">
        <v>4979</v>
      </c>
      <c r="V2388" s="20">
        <v>8</v>
      </c>
      <c r="W2388" s="20">
        <v>264</v>
      </c>
      <c r="Y2388" s="20" t="s">
        <v>1684</v>
      </c>
      <c r="Z2388" s="20" t="s">
        <v>1685</v>
      </c>
      <c r="AA2388" s="20">
        <v>0</v>
      </c>
      <c r="AB2388" s="20">
        <v>13</v>
      </c>
      <c r="AC2388" s="20">
        <v>13</v>
      </c>
      <c r="AD2388" s="20">
        <v>13</v>
      </c>
      <c r="AJ2388" s="20" t="s">
        <v>1815</v>
      </c>
      <c r="AL2388" s="20" t="s">
        <v>1686</v>
      </c>
      <c r="AT2388" s="20" t="s">
        <v>1687</v>
      </c>
      <c r="AY2388" s="20" t="s">
        <v>1835</v>
      </c>
      <c r="BD2388" s="20" t="s">
        <v>1922</v>
      </c>
      <c r="BE2388" s="20" t="s">
        <v>1749</v>
      </c>
    </row>
    <row r="2389" spans="1:68" x14ac:dyDescent="0.25">
      <c r="A2389" s="20" t="s">
        <v>1677</v>
      </c>
      <c r="B2389" s="20" t="s">
        <v>462</v>
      </c>
      <c r="C2389" s="20" t="s">
        <v>745</v>
      </c>
      <c r="D2389" s="20" t="s">
        <v>727</v>
      </c>
      <c r="E2389" s="20" t="s">
        <v>4980</v>
      </c>
      <c r="F2389" s="20" t="s">
        <v>473</v>
      </c>
      <c r="G2389" s="20">
        <v>7.04</v>
      </c>
      <c r="H2389" s="20" t="s">
        <v>1679</v>
      </c>
      <c r="I2389" s="20" t="s">
        <v>4971</v>
      </c>
      <c r="J2389" s="20" t="s">
        <v>1681</v>
      </c>
      <c r="K2389" s="20" t="s">
        <v>1681</v>
      </c>
      <c r="L2389" s="20" t="s">
        <v>462</v>
      </c>
      <c r="M2389" s="20">
        <v>3</v>
      </c>
      <c r="N2389" s="20" t="s">
        <v>1679</v>
      </c>
      <c r="P2389" s="20">
        <v>0</v>
      </c>
      <c r="Q2389" s="20" t="s">
        <v>545</v>
      </c>
      <c r="R2389" s="20" t="s">
        <v>698</v>
      </c>
      <c r="S2389" s="20" t="s">
        <v>221</v>
      </c>
      <c r="T2389" s="20" t="s">
        <v>4978</v>
      </c>
      <c r="U2389" s="20" t="s">
        <v>4979</v>
      </c>
      <c r="V2389" s="20">
        <v>8</v>
      </c>
      <c r="W2389" s="20">
        <v>264</v>
      </c>
      <c r="Y2389" s="20" t="s">
        <v>1684</v>
      </c>
      <c r="Z2389" s="20" t="s">
        <v>1685</v>
      </c>
      <c r="AA2389" s="20">
        <v>0</v>
      </c>
      <c r="AB2389" s="20">
        <v>13</v>
      </c>
      <c r="AC2389" s="20">
        <v>13</v>
      </c>
      <c r="AD2389" s="20">
        <v>13</v>
      </c>
      <c r="AJ2389" s="20" t="s">
        <v>1815</v>
      </c>
      <c r="AL2389" s="20" t="s">
        <v>1686</v>
      </c>
      <c r="AT2389" s="20" t="s">
        <v>1687</v>
      </c>
      <c r="AY2389" s="20" t="s">
        <v>1835</v>
      </c>
      <c r="BD2389" s="20" t="s">
        <v>1922</v>
      </c>
      <c r="BE2389" s="20" t="s">
        <v>1749</v>
      </c>
    </row>
    <row r="2390" spans="1:68" x14ac:dyDescent="0.25">
      <c r="A2390" s="20" t="s">
        <v>1677</v>
      </c>
      <c r="B2390" s="20" t="s">
        <v>462</v>
      </c>
      <c r="C2390" s="20" t="s">
        <v>745</v>
      </c>
      <c r="D2390" s="20" t="s">
        <v>727</v>
      </c>
      <c r="E2390" s="20" t="s">
        <v>4981</v>
      </c>
      <c r="F2390" s="20" t="s">
        <v>474</v>
      </c>
      <c r="G2390" s="20">
        <v>17.29</v>
      </c>
      <c r="H2390" s="20" t="s">
        <v>1679</v>
      </c>
      <c r="I2390" s="20" t="s">
        <v>4971</v>
      </c>
      <c r="J2390" s="20" t="s">
        <v>1681</v>
      </c>
      <c r="K2390" s="20" t="s">
        <v>1681</v>
      </c>
      <c r="L2390" s="20" t="s">
        <v>462</v>
      </c>
      <c r="M2390" s="20">
        <v>3</v>
      </c>
      <c r="N2390" s="20" t="s">
        <v>1679</v>
      </c>
      <c r="P2390" s="20">
        <v>0</v>
      </c>
      <c r="Q2390" s="20" t="s">
        <v>545</v>
      </c>
      <c r="R2390" s="20" t="s">
        <v>698</v>
      </c>
      <c r="S2390" s="20" t="s">
        <v>221</v>
      </c>
      <c r="T2390" s="20" t="s">
        <v>4978</v>
      </c>
      <c r="U2390" s="20" t="s">
        <v>4979</v>
      </c>
      <c r="V2390" s="20">
        <v>8</v>
      </c>
      <c r="W2390" s="20">
        <v>264</v>
      </c>
      <c r="Y2390" s="20" t="s">
        <v>1684</v>
      </c>
      <c r="Z2390" s="20" t="s">
        <v>1685</v>
      </c>
      <c r="AA2390" s="20">
        <v>0</v>
      </c>
      <c r="AB2390" s="20">
        <v>13</v>
      </c>
      <c r="AC2390" s="20">
        <v>13</v>
      </c>
      <c r="AD2390" s="20">
        <v>13</v>
      </c>
      <c r="AJ2390" s="20" t="s">
        <v>1815</v>
      </c>
      <c r="AL2390" s="20" t="s">
        <v>1686</v>
      </c>
      <c r="AT2390" s="20" t="s">
        <v>1687</v>
      </c>
      <c r="AY2390" s="20" t="s">
        <v>1835</v>
      </c>
      <c r="BD2390" s="20" t="s">
        <v>1922</v>
      </c>
      <c r="BE2390" s="20" t="s">
        <v>1749</v>
      </c>
    </row>
    <row r="2391" spans="1:68" x14ac:dyDescent="0.25">
      <c r="A2391" s="20" t="s">
        <v>1677</v>
      </c>
      <c r="B2391" s="20" t="s">
        <v>462</v>
      </c>
      <c r="C2391" s="20" t="s">
        <v>745</v>
      </c>
      <c r="D2391" s="20" t="s">
        <v>727</v>
      </c>
      <c r="E2391" s="20" t="s">
        <v>4982</v>
      </c>
      <c r="F2391" s="20" t="s">
        <v>475</v>
      </c>
      <c r="G2391" s="20">
        <v>4.7300000000000004</v>
      </c>
      <c r="H2391" s="20" t="s">
        <v>1679</v>
      </c>
      <c r="I2391" s="20" t="s">
        <v>4971</v>
      </c>
      <c r="J2391" s="20" t="s">
        <v>1681</v>
      </c>
      <c r="K2391" s="20" t="s">
        <v>1681</v>
      </c>
      <c r="L2391" s="20" t="s">
        <v>462</v>
      </c>
      <c r="M2391" s="20">
        <v>3</v>
      </c>
      <c r="N2391" s="20" t="s">
        <v>1679</v>
      </c>
      <c r="P2391" s="20">
        <v>0</v>
      </c>
      <c r="Q2391" s="20" t="s">
        <v>545</v>
      </c>
      <c r="R2391" s="20" t="s">
        <v>698</v>
      </c>
      <c r="S2391" s="20" t="s">
        <v>221</v>
      </c>
      <c r="T2391" s="20" t="s">
        <v>4978</v>
      </c>
      <c r="U2391" s="20" t="s">
        <v>4979</v>
      </c>
      <c r="V2391" s="20">
        <v>8</v>
      </c>
      <c r="W2391" s="20">
        <v>264</v>
      </c>
      <c r="Y2391" s="20" t="s">
        <v>1684</v>
      </c>
      <c r="Z2391" s="20" t="s">
        <v>1685</v>
      </c>
      <c r="AA2391" s="20">
        <v>0</v>
      </c>
      <c r="AB2391" s="20">
        <v>13</v>
      </c>
      <c r="AC2391" s="20">
        <v>13</v>
      </c>
      <c r="AD2391" s="20">
        <v>13</v>
      </c>
      <c r="AJ2391" s="20" t="s">
        <v>1815</v>
      </c>
      <c r="AL2391" s="20" t="s">
        <v>1686</v>
      </c>
      <c r="AT2391" s="20" t="s">
        <v>1687</v>
      </c>
      <c r="AY2391" s="20" t="s">
        <v>1835</v>
      </c>
      <c r="BD2391" s="20" t="s">
        <v>1922</v>
      </c>
      <c r="BE2391" s="20" t="s">
        <v>1749</v>
      </c>
    </row>
    <row r="2392" spans="1:68" x14ac:dyDescent="0.25">
      <c r="A2392" s="20" t="s">
        <v>1677</v>
      </c>
      <c r="B2392" s="20" t="s">
        <v>462</v>
      </c>
      <c r="C2392" s="20" t="s">
        <v>745</v>
      </c>
      <c r="D2392" s="20" t="s">
        <v>727</v>
      </c>
      <c r="E2392" s="20" t="s">
        <v>4983</v>
      </c>
      <c r="F2392" s="20" t="s">
        <v>476</v>
      </c>
      <c r="G2392" s="20">
        <v>1.19</v>
      </c>
      <c r="H2392" s="20" t="s">
        <v>1679</v>
      </c>
      <c r="I2392" s="20" t="s">
        <v>4971</v>
      </c>
      <c r="J2392" s="20" t="s">
        <v>1681</v>
      </c>
      <c r="K2392" s="20" t="s">
        <v>1681</v>
      </c>
      <c r="L2392" s="20" t="s">
        <v>462</v>
      </c>
      <c r="M2392" s="20">
        <v>6</v>
      </c>
      <c r="N2392" s="20" t="s">
        <v>1679</v>
      </c>
      <c r="P2392" s="20">
        <v>0</v>
      </c>
      <c r="Q2392" s="20" t="s">
        <v>545</v>
      </c>
      <c r="R2392" s="20" t="s">
        <v>642</v>
      </c>
      <c r="S2392" s="20" t="s">
        <v>221</v>
      </c>
      <c r="T2392" s="20" t="s">
        <v>4978</v>
      </c>
      <c r="U2392" s="20" t="s">
        <v>4984</v>
      </c>
      <c r="V2392" s="20">
        <v>8</v>
      </c>
      <c r="W2392" s="20">
        <v>262</v>
      </c>
      <c r="Y2392" s="20" t="s">
        <v>1684</v>
      </c>
      <c r="Z2392" s="20" t="s">
        <v>1685</v>
      </c>
      <c r="AA2392" s="20">
        <v>1.5</v>
      </c>
      <c r="AB2392" s="20">
        <v>13</v>
      </c>
      <c r="AC2392" s="20">
        <v>13</v>
      </c>
      <c r="AD2392" s="20">
        <v>13</v>
      </c>
      <c r="AJ2392" s="20" t="s">
        <v>1815</v>
      </c>
      <c r="AL2392" s="20" t="s">
        <v>1686</v>
      </c>
      <c r="AT2392" s="20" t="s">
        <v>1687</v>
      </c>
      <c r="AY2392" s="20" t="s">
        <v>1835</v>
      </c>
      <c r="BD2392" s="20" t="s">
        <v>1922</v>
      </c>
      <c r="BE2392" s="20" t="s">
        <v>1749</v>
      </c>
      <c r="BL2392" s="20">
        <v>142.80000000000001</v>
      </c>
      <c r="BM2392" s="20">
        <v>120</v>
      </c>
      <c r="BN2392" s="20">
        <v>154.50700000000001</v>
      </c>
      <c r="BO2392" s="20">
        <v>1.19</v>
      </c>
      <c r="BP2392" s="20">
        <v>129.84</v>
      </c>
    </row>
    <row r="2393" spans="1:68" x14ac:dyDescent="0.25">
      <c r="A2393" s="20" t="s">
        <v>1677</v>
      </c>
      <c r="B2393" s="20" t="s">
        <v>462</v>
      </c>
      <c r="C2393" s="20" t="s">
        <v>745</v>
      </c>
      <c r="D2393" s="20" t="s">
        <v>727</v>
      </c>
      <c r="E2393" s="20" t="s">
        <v>4985</v>
      </c>
      <c r="F2393" s="20" t="s">
        <v>477</v>
      </c>
      <c r="G2393" s="20">
        <v>2.74</v>
      </c>
      <c r="H2393" s="20" t="s">
        <v>1679</v>
      </c>
      <c r="I2393" s="20" t="s">
        <v>4971</v>
      </c>
      <c r="J2393" s="20" t="s">
        <v>1681</v>
      </c>
      <c r="K2393" s="20" t="s">
        <v>1681</v>
      </c>
      <c r="L2393" s="20" t="s">
        <v>462</v>
      </c>
      <c r="M2393" s="20">
        <v>8</v>
      </c>
      <c r="N2393" s="20" t="s">
        <v>1679</v>
      </c>
      <c r="P2393" s="20">
        <v>0</v>
      </c>
      <c r="Q2393" s="20" t="s">
        <v>509</v>
      </c>
      <c r="R2393" s="20" t="s">
        <v>698</v>
      </c>
      <c r="S2393" s="20" t="s">
        <v>221</v>
      </c>
      <c r="T2393" s="20" t="s">
        <v>4978</v>
      </c>
      <c r="U2393" s="20" t="s">
        <v>4986</v>
      </c>
      <c r="V2393" s="20">
        <v>8</v>
      </c>
      <c r="W2393" s="20">
        <v>262</v>
      </c>
      <c r="Y2393" s="20" t="s">
        <v>1684</v>
      </c>
      <c r="Z2393" s="20" t="s">
        <v>1685</v>
      </c>
      <c r="AA2393" s="20">
        <v>1.5</v>
      </c>
      <c r="AB2393" s="20">
        <v>13</v>
      </c>
      <c r="AC2393" s="20">
        <v>13</v>
      </c>
      <c r="AD2393" s="20">
        <v>13</v>
      </c>
      <c r="AJ2393" s="20" t="s">
        <v>1815</v>
      </c>
      <c r="AL2393" s="20" t="s">
        <v>1686</v>
      </c>
      <c r="AT2393" s="20" t="s">
        <v>1687</v>
      </c>
      <c r="AY2393" s="20" t="s">
        <v>1835</v>
      </c>
      <c r="BD2393" s="20" t="s">
        <v>1922</v>
      </c>
      <c r="BE2393" s="20" t="s">
        <v>1749</v>
      </c>
      <c r="BL2393" s="20">
        <v>328.8</v>
      </c>
      <c r="BM2393" s="20">
        <v>120</v>
      </c>
      <c r="BN2393" s="20">
        <v>355.75900000000001</v>
      </c>
      <c r="BO2393" s="20">
        <v>2.74</v>
      </c>
      <c r="BP2393" s="20">
        <v>129.84</v>
      </c>
    </row>
    <row r="2394" spans="1:68" x14ac:dyDescent="0.25">
      <c r="A2394" s="20" t="s">
        <v>1677</v>
      </c>
      <c r="B2394" s="20" t="s">
        <v>462</v>
      </c>
      <c r="C2394" s="20" t="s">
        <v>745</v>
      </c>
      <c r="D2394" s="20" t="s">
        <v>727</v>
      </c>
      <c r="E2394" s="20" t="s">
        <v>4987</v>
      </c>
      <c r="F2394" s="20" t="s">
        <v>478</v>
      </c>
      <c r="G2394" s="20">
        <v>4.09</v>
      </c>
      <c r="H2394" s="20" t="s">
        <v>1679</v>
      </c>
      <c r="I2394" s="20" t="s">
        <v>4971</v>
      </c>
      <c r="J2394" s="20" t="s">
        <v>1681</v>
      </c>
      <c r="K2394" s="20" t="s">
        <v>1681</v>
      </c>
      <c r="L2394" s="20" t="s">
        <v>462</v>
      </c>
      <c r="M2394" s="20">
        <v>8</v>
      </c>
      <c r="N2394" s="20" t="s">
        <v>1679</v>
      </c>
      <c r="P2394" s="20">
        <v>0</v>
      </c>
      <c r="Q2394" s="20" t="s">
        <v>509</v>
      </c>
      <c r="R2394" s="20" t="s">
        <v>698</v>
      </c>
      <c r="S2394" s="20" t="s">
        <v>221</v>
      </c>
      <c r="T2394" s="20" t="s">
        <v>4978</v>
      </c>
      <c r="U2394" s="20" t="s">
        <v>4986</v>
      </c>
      <c r="V2394" s="20">
        <v>8</v>
      </c>
      <c r="W2394" s="20">
        <v>262</v>
      </c>
      <c r="Y2394" s="20" t="s">
        <v>1684</v>
      </c>
      <c r="Z2394" s="20" t="s">
        <v>1685</v>
      </c>
      <c r="AA2394" s="20">
        <v>1.5</v>
      </c>
      <c r="AB2394" s="20">
        <v>13</v>
      </c>
      <c r="AC2394" s="20">
        <v>13</v>
      </c>
      <c r="AD2394" s="20">
        <v>13</v>
      </c>
      <c r="AJ2394" s="20" t="s">
        <v>1815</v>
      </c>
      <c r="AL2394" s="20" t="s">
        <v>1686</v>
      </c>
      <c r="AT2394" s="20" t="s">
        <v>1687</v>
      </c>
      <c r="AY2394" s="20" t="s">
        <v>1835</v>
      </c>
      <c r="BD2394" s="20" t="s">
        <v>1922</v>
      </c>
      <c r="BE2394" s="20" t="s">
        <v>1749</v>
      </c>
      <c r="BL2394" s="20">
        <v>490.8</v>
      </c>
      <c r="BM2394" s="20">
        <v>120</v>
      </c>
      <c r="BN2394" s="20">
        <v>531.05100000000004</v>
      </c>
      <c r="BO2394" s="20">
        <v>4.09</v>
      </c>
      <c r="BP2394" s="20">
        <v>129.84</v>
      </c>
    </row>
    <row r="2395" spans="1:68" x14ac:dyDescent="0.25">
      <c r="A2395" s="20" t="s">
        <v>1677</v>
      </c>
      <c r="B2395" s="20" t="s">
        <v>462</v>
      </c>
      <c r="C2395" s="20" t="s">
        <v>745</v>
      </c>
      <c r="D2395" s="20" t="s">
        <v>727</v>
      </c>
      <c r="E2395" s="20" t="s">
        <v>4988</v>
      </c>
      <c r="F2395" s="20" t="s">
        <v>479</v>
      </c>
      <c r="G2395" s="20">
        <v>6.89</v>
      </c>
      <c r="H2395" s="20" t="s">
        <v>1679</v>
      </c>
      <c r="I2395" s="20" t="s">
        <v>4971</v>
      </c>
      <c r="J2395" s="20" t="s">
        <v>1681</v>
      </c>
      <c r="K2395" s="20" t="s">
        <v>1681</v>
      </c>
      <c r="L2395" s="20" t="s">
        <v>462</v>
      </c>
      <c r="M2395" s="20">
        <v>8</v>
      </c>
      <c r="N2395" s="20" t="s">
        <v>1679</v>
      </c>
      <c r="P2395" s="20">
        <v>0</v>
      </c>
      <c r="Q2395" s="20" t="s">
        <v>509</v>
      </c>
      <c r="R2395" s="20" t="s">
        <v>642</v>
      </c>
      <c r="S2395" s="20" t="s">
        <v>221</v>
      </c>
      <c r="T2395" s="20" t="s">
        <v>4978</v>
      </c>
      <c r="U2395" s="20" t="s">
        <v>4986</v>
      </c>
      <c r="V2395" s="20">
        <v>8</v>
      </c>
      <c r="W2395" s="20">
        <v>262</v>
      </c>
      <c r="Y2395" s="20" t="s">
        <v>1684</v>
      </c>
      <c r="Z2395" s="20" t="s">
        <v>1685</v>
      </c>
      <c r="AA2395" s="20">
        <v>1.5</v>
      </c>
      <c r="AB2395" s="20">
        <v>13</v>
      </c>
      <c r="AC2395" s="20">
        <v>13</v>
      </c>
      <c r="AD2395" s="20">
        <v>13</v>
      </c>
      <c r="AJ2395" s="20" t="s">
        <v>1815</v>
      </c>
      <c r="AL2395" s="20" t="s">
        <v>1686</v>
      </c>
      <c r="AT2395" s="20" t="s">
        <v>1687</v>
      </c>
      <c r="AY2395" s="20" t="s">
        <v>1835</v>
      </c>
      <c r="BD2395" s="20" t="s">
        <v>1922</v>
      </c>
      <c r="BE2395" s="20" t="s">
        <v>1749</v>
      </c>
      <c r="BL2395" s="20">
        <v>826.8</v>
      </c>
      <c r="BM2395" s="20">
        <v>120</v>
      </c>
      <c r="BN2395" s="20">
        <v>894.60599999999999</v>
      </c>
      <c r="BO2395" s="20">
        <v>6.89</v>
      </c>
      <c r="BP2395" s="20">
        <v>129.84</v>
      </c>
    </row>
    <row r="2396" spans="1:68" x14ac:dyDescent="0.25">
      <c r="A2396" s="20" t="s">
        <v>1677</v>
      </c>
      <c r="B2396" s="20" t="s">
        <v>462</v>
      </c>
      <c r="C2396" s="20" t="s">
        <v>745</v>
      </c>
      <c r="D2396" s="20" t="s">
        <v>727</v>
      </c>
      <c r="E2396" s="20" t="s">
        <v>4989</v>
      </c>
      <c r="F2396" s="20" t="s">
        <v>480</v>
      </c>
      <c r="G2396" s="20">
        <v>6.89</v>
      </c>
      <c r="H2396" s="20" t="s">
        <v>1679</v>
      </c>
      <c r="I2396" s="20" t="s">
        <v>4971</v>
      </c>
      <c r="J2396" s="20" t="s">
        <v>1681</v>
      </c>
      <c r="K2396" s="20" t="s">
        <v>1681</v>
      </c>
      <c r="L2396" s="20" t="s">
        <v>462</v>
      </c>
      <c r="M2396" s="20">
        <v>8</v>
      </c>
      <c r="N2396" s="20" t="s">
        <v>1679</v>
      </c>
      <c r="P2396" s="20">
        <v>0</v>
      </c>
      <c r="Q2396" s="20" t="s">
        <v>509</v>
      </c>
      <c r="R2396" s="20" t="s">
        <v>698</v>
      </c>
      <c r="S2396" s="20" t="s">
        <v>221</v>
      </c>
      <c r="T2396" s="20" t="s">
        <v>4978</v>
      </c>
      <c r="U2396" s="20" t="s">
        <v>4986</v>
      </c>
      <c r="V2396" s="20">
        <v>8</v>
      </c>
      <c r="W2396" s="20">
        <v>262</v>
      </c>
      <c r="Y2396" s="20" t="s">
        <v>1684</v>
      </c>
      <c r="Z2396" s="20" t="s">
        <v>1685</v>
      </c>
      <c r="AA2396" s="20">
        <v>1.5</v>
      </c>
      <c r="AB2396" s="20">
        <v>13</v>
      </c>
      <c r="AC2396" s="20">
        <v>13</v>
      </c>
      <c r="AD2396" s="20">
        <v>13</v>
      </c>
      <c r="AJ2396" s="20" t="s">
        <v>1815</v>
      </c>
      <c r="AL2396" s="20" t="s">
        <v>1686</v>
      </c>
      <c r="AT2396" s="20" t="s">
        <v>1687</v>
      </c>
      <c r="AY2396" s="20" t="s">
        <v>1835</v>
      </c>
      <c r="BD2396" s="20" t="s">
        <v>1922</v>
      </c>
      <c r="BE2396" s="20" t="s">
        <v>1749</v>
      </c>
      <c r="BL2396" s="20">
        <v>551.20000000000005</v>
      </c>
      <c r="BM2396" s="20">
        <v>80</v>
      </c>
      <c r="BN2396" s="20">
        <v>596.44799999999998</v>
      </c>
      <c r="BO2396" s="20">
        <v>6.89</v>
      </c>
      <c r="BP2396" s="20">
        <v>86.57</v>
      </c>
    </row>
    <row r="2397" spans="1:68" x14ac:dyDescent="0.25">
      <c r="A2397" s="20" t="s">
        <v>1677</v>
      </c>
      <c r="B2397" s="20" t="s">
        <v>462</v>
      </c>
      <c r="C2397" s="20" t="s">
        <v>745</v>
      </c>
      <c r="D2397" s="20" t="s">
        <v>727</v>
      </c>
      <c r="E2397" s="20" t="s">
        <v>4990</v>
      </c>
      <c r="F2397" s="20" t="s">
        <v>481</v>
      </c>
      <c r="G2397" s="20">
        <v>5.0999999999999996</v>
      </c>
      <c r="H2397" s="20" t="s">
        <v>1679</v>
      </c>
      <c r="I2397" s="20" t="s">
        <v>4971</v>
      </c>
      <c r="J2397" s="20" t="s">
        <v>1681</v>
      </c>
      <c r="K2397" s="20" t="s">
        <v>1681</v>
      </c>
      <c r="L2397" s="20" t="s">
        <v>462</v>
      </c>
      <c r="M2397" s="20">
        <v>8</v>
      </c>
      <c r="N2397" s="20" t="s">
        <v>1679</v>
      </c>
      <c r="P2397" s="20">
        <v>0</v>
      </c>
      <c r="Q2397" s="20" t="s">
        <v>509</v>
      </c>
      <c r="R2397" s="20" t="s">
        <v>698</v>
      </c>
      <c r="S2397" s="20" t="s">
        <v>221</v>
      </c>
      <c r="T2397" s="20" t="s">
        <v>4978</v>
      </c>
      <c r="U2397" s="20" t="s">
        <v>4973</v>
      </c>
      <c r="V2397" s="20">
        <v>8</v>
      </c>
      <c r="W2397" s="20">
        <v>264</v>
      </c>
      <c r="Y2397" s="20" t="s">
        <v>1684</v>
      </c>
      <c r="Z2397" s="20" t="s">
        <v>1685</v>
      </c>
      <c r="AA2397" s="20">
        <v>1.5</v>
      </c>
      <c r="AB2397" s="20">
        <v>13</v>
      </c>
      <c r="AC2397" s="20">
        <v>13</v>
      </c>
      <c r="AD2397" s="20">
        <v>13</v>
      </c>
      <c r="AJ2397" s="20" t="s">
        <v>1815</v>
      </c>
      <c r="AL2397" s="20" t="s">
        <v>1686</v>
      </c>
      <c r="AT2397" s="20" t="s">
        <v>1687</v>
      </c>
      <c r="AY2397" s="20" t="s">
        <v>1835</v>
      </c>
      <c r="BD2397" s="20" t="s">
        <v>1922</v>
      </c>
      <c r="BE2397" s="20" t="s">
        <v>1749</v>
      </c>
      <c r="BL2397" s="20">
        <v>612</v>
      </c>
      <c r="BM2397" s="20">
        <v>120</v>
      </c>
      <c r="BN2397" s="20">
        <v>670.43499999999995</v>
      </c>
      <c r="BO2397" s="20">
        <v>5.0999999999999996</v>
      </c>
      <c r="BP2397" s="20">
        <v>131.46</v>
      </c>
    </row>
    <row r="2398" spans="1:68" x14ac:dyDescent="0.25">
      <c r="A2398" s="20" t="s">
        <v>1677</v>
      </c>
      <c r="B2398" s="20" t="s">
        <v>462</v>
      </c>
      <c r="C2398" s="20" t="s">
        <v>745</v>
      </c>
      <c r="D2398" s="20" t="s">
        <v>727</v>
      </c>
      <c r="E2398" s="20" t="s">
        <v>4991</v>
      </c>
      <c r="F2398" s="20" t="s">
        <v>482</v>
      </c>
      <c r="G2398" s="20">
        <v>8.76</v>
      </c>
      <c r="H2398" s="20" t="s">
        <v>1679</v>
      </c>
      <c r="I2398" s="20" t="s">
        <v>4971</v>
      </c>
      <c r="J2398" s="20" t="s">
        <v>1681</v>
      </c>
      <c r="K2398" s="20" t="s">
        <v>1681</v>
      </c>
      <c r="L2398" s="20" t="s">
        <v>462</v>
      </c>
      <c r="M2398" s="20">
        <v>8</v>
      </c>
      <c r="N2398" s="20" t="s">
        <v>1679</v>
      </c>
      <c r="P2398" s="20">
        <v>0</v>
      </c>
      <c r="Q2398" s="20" t="s">
        <v>509</v>
      </c>
      <c r="R2398" s="20" t="s">
        <v>698</v>
      </c>
      <c r="S2398" s="20" t="s">
        <v>221</v>
      </c>
      <c r="T2398" s="20" t="s">
        <v>4978</v>
      </c>
      <c r="U2398" s="20" t="s">
        <v>4973</v>
      </c>
      <c r="V2398" s="20">
        <v>8</v>
      </c>
      <c r="W2398" s="20">
        <v>264</v>
      </c>
      <c r="Y2398" s="20" t="s">
        <v>1684</v>
      </c>
      <c r="Z2398" s="20" t="s">
        <v>1685</v>
      </c>
      <c r="AA2398" s="20">
        <v>1.5</v>
      </c>
      <c r="AB2398" s="20">
        <v>13</v>
      </c>
      <c r="AC2398" s="20">
        <v>13</v>
      </c>
      <c r="AD2398" s="20">
        <v>13</v>
      </c>
      <c r="AJ2398" s="20" t="s">
        <v>1815</v>
      </c>
      <c r="AL2398" s="20" t="s">
        <v>1686</v>
      </c>
      <c r="AT2398" s="20" t="s">
        <v>1687</v>
      </c>
      <c r="AY2398" s="20" t="s">
        <v>1835</v>
      </c>
      <c r="BD2398" s="20" t="s">
        <v>1922</v>
      </c>
      <c r="BE2398" s="20" t="s">
        <v>1749</v>
      </c>
      <c r="BL2398" s="20">
        <v>1051.2</v>
      </c>
      <c r="BM2398" s="20">
        <v>120</v>
      </c>
      <c r="BN2398" s="20">
        <v>1151.578</v>
      </c>
      <c r="BO2398" s="20">
        <v>8.76</v>
      </c>
      <c r="BP2398" s="20">
        <v>131.46</v>
      </c>
    </row>
    <row r="2399" spans="1:68" x14ac:dyDescent="0.25">
      <c r="A2399" s="20" t="s">
        <v>1677</v>
      </c>
      <c r="B2399" s="20" t="s">
        <v>462</v>
      </c>
      <c r="C2399" s="20" t="s">
        <v>745</v>
      </c>
      <c r="D2399" s="20" t="s">
        <v>727</v>
      </c>
      <c r="E2399" s="20" t="s">
        <v>4992</v>
      </c>
      <c r="F2399" s="20" t="s">
        <v>483</v>
      </c>
      <c r="G2399" s="20">
        <v>6.05</v>
      </c>
      <c r="H2399" s="20" t="s">
        <v>1679</v>
      </c>
      <c r="I2399" s="20" t="s">
        <v>4971</v>
      </c>
      <c r="J2399" s="20" t="s">
        <v>1681</v>
      </c>
      <c r="K2399" s="20" t="s">
        <v>1681</v>
      </c>
      <c r="L2399" s="20" t="s">
        <v>462</v>
      </c>
      <c r="M2399" s="20">
        <v>8</v>
      </c>
      <c r="N2399" s="20" t="s">
        <v>1679</v>
      </c>
      <c r="P2399" s="20">
        <v>0</v>
      </c>
      <c r="Q2399" s="20" t="s">
        <v>509</v>
      </c>
      <c r="R2399" s="20" t="s">
        <v>698</v>
      </c>
      <c r="S2399" s="20" t="s">
        <v>221</v>
      </c>
      <c r="T2399" s="20" t="s">
        <v>4978</v>
      </c>
      <c r="U2399" s="20" t="s">
        <v>4973</v>
      </c>
      <c r="V2399" s="20">
        <v>8</v>
      </c>
      <c r="W2399" s="20">
        <v>264</v>
      </c>
      <c r="Y2399" s="20" t="s">
        <v>1684</v>
      </c>
      <c r="Z2399" s="20" t="s">
        <v>1685</v>
      </c>
      <c r="AA2399" s="20">
        <v>1.5</v>
      </c>
      <c r="AB2399" s="20">
        <v>13</v>
      </c>
      <c r="AC2399" s="20">
        <v>13</v>
      </c>
      <c r="AD2399" s="20">
        <v>13</v>
      </c>
      <c r="AJ2399" s="20" t="s">
        <v>1815</v>
      </c>
      <c r="AL2399" s="20" t="s">
        <v>1686</v>
      </c>
      <c r="AT2399" s="20" t="s">
        <v>1687</v>
      </c>
      <c r="AY2399" s="20" t="s">
        <v>1835</v>
      </c>
      <c r="BD2399" s="20" t="s">
        <v>1922</v>
      </c>
      <c r="BE2399" s="20" t="s">
        <v>1749</v>
      </c>
      <c r="BL2399" s="20">
        <v>726</v>
      </c>
      <c r="BM2399" s="20">
        <v>120</v>
      </c>
      <c r="BN2399" s="20">
        <v>795.30399999999997</v>
      </c>
      <c r="BO2399" s="20">
        <v>6.05</v>
      </c>
      <c r="BP2399" s="20">
        <v>131.46</v>
      </c>
    </row>
    <row r="2400" spans="1:68" x14ac:dyDescent="0.25">
      <c r="A2400" s="20" t="s">
        <v>1677</v>
      </c>
      <c r="B2400" s="20" t="s">
        <v>462</v>
      </c>
      <c r="C2400" s="20" t="s">
        <v>745</v>
      </c>
      <c r="D2400" s="20" t="s">
        <v>727</v>
      </c>
      <c r="E2400" s="20" t="s">
        <v>4993</v>
      </c>
      <c r="F2400" s="20" t="s">
        <v>484</v>
      </c>
      <c r="G2400" s="20">
        <v>1.73</v>
      </c>
      <c r="H2400" s="20" t="s">
        <v>1679</v>
      </c>
      <c r="I2400" s="20" t="s">
        <v>4971</v>
      </c>
      <c r="J2400" s="20" t="s">
        <v>1681</v>
      </c>
      <c r="K2400" s="20" t="s">
        <v>1681</v>
      </c>
      <c r="L2400" s="20" t="s">
        <v>462</v>
      </c>
      <c r="M2400" s="20">
        <v>8</v>
      </c>
      <c r="N2400" s="20" t="s">
        <v>1679</v>
      </c>
      <c r="P2400" s="20">
        <v>0</v>
      </c>
      <c r="Q2400" s="20" t="s">
        <v>509</v>
      </c>
      <c r="R2400" s="20" t="s">
        <v>698</v>
      </c>
      <c r="S2400" s="20" t="s">
        <v>221</v>
      </c>
      <c r="T2400" s="20" t="s">
        <v>4978</v>
      </c>
      <c r="U2400" s="20" t="s">
        <v>4973</v>
      </c>
      <c r="V2400" s="20">
        <v>8</v>
      </c>
      <c r="W2400" s="20">
        <v>264</v>
      </c>
      <c r="Y2400" s="20" t="s">
        <v>1684</v>
      </c>
      <c r="Z2400" s="20" t="s">
        <v>1685</v>
      </c>
      <c r="AA2400" s="20">
        <v>1.5</v>
      </c>
      <c r="AB2400" s="20">
        <v>13</v>
      </c>
      <c r="AC2400" s="20">
        <v>13</v>
      </c>
      <c r="AD2400" s="20">
        <v>13</v>
      </c>
      <c r="AJ2400" s="20" t="s">
        <v>1815</v>
      </c>
      <c r="AL2400" s="20" t="s">
        <v>1686</v>
      </c>
      <c r="AT2400" s="20" t="s">
        <v>1687</v>
      </c>
      <c r="AY2400" s="20" t="s">
        <v>1835</v>
      </c>
      <c r="BD2400" s="20" t="s">
        <v>1922</v>
      </c>
      <c r="BE2400" s="20" t="s">
        <v>1749</v>
      </c>
      <c r="BL2400" s="20">
        <v>207.6</v>
      </c>
      <c r="BM2400" s="20">
        <v>120</v>
      </c>
      <c r="BN2400" s="20">
        <v>227.44200000000001</v>
      </c>
      <c r="BO2400" s="20">
        <v>1.73</v>
      </c>
      <c r="BP2400" s="20">
        <v>131.47</v>
      </c>
    </row>
    <row r="2401" spans="1:68" x14ac:dyDescent="0.25">
      <c r="A2401" s="20" t="s">
        <v>1677</v>
      </c>
      <c r="B2401" s="20" t="s">
        <v>462</v>
      </c>
      <c r="C2401" s="20" t="s">
        <v>745</v>
      </c>
      <c r="D2401" s="20" t="s">
        <v>727</v>
      </c>
      <c r="E2401" s="20" t="s">
        <v>4994</v>
      </c>
      <c r="F2401" s="20" t="s">
        <v>485</v>
      </c>
      <c r="G2401" s="20">
        <v>2.87</v>
      </c>
      <c r="H2401" s="20" t="s">
        <v>1679</v>
      </c>
      <c r="I2401" s="20" t="s">
        <v>4971</v>
      </c>
      <c r="J2401" s="20" t="s">
        <v>1681</v>
      </c>
      <c r="K2401" s="20" t="s">
        <v>1681</v>
      </c>
      <c r="L2401" s="20" t="s">
        <v>462</v>
      </c>
      <c r="M2401" s="20">
        <v>8</v>
      </c>
      <c r="N2401" s="20" t="s">
        <v>1679</v>
      </c>
      <c r="P2401" s="20">
        <v>0</v>
      </c>
      <c r="Q2401" s="20" t="s">
        <v>509</v>
      </c>
      <c r="R2401" s="20" t="s">
        <v>698</v>
      </c>
      <c r="S2401" s="20" t="s">
        <v>221</v>
      </c>
      <c r="T2401" s="20" t="s">
        <v>4978</v>
      </c>
      <c r="U2401" s="20" t="s">
        <v>4973</v>
      </c>
      <c r="V2401" s="20">
        <v>8</v>
      </c>
      <c r="W2401" s="20">
        <v>264</v>
      </c>
      <c r="Y2401" s="20" t="s">
        <v>1684</v>
      </c>
      <c r="Z2401" s="20" t="s">
        <v>1685</v>
      </c>
      <c r="AA2401" s="20">
        <v>1.5</v>
      </c>
      <c r="AB2401" s="20">
        <v>13</v>
      </c>
      <c r="AC2401" s="20">
        <v>13</v>
      </c>
      <c r="AD2401" s="20">
        <v>13</v>
      </c>
      <c r="AJ2401" s="20" t="s">
        <v>1815</v>
      </c>
      <c r="AL2401" s="20" t="s">
        <v>1686</v>
      </c>
      <c r="AT2401" s="20" t="s">
        <v>1687</v>
      </c>
      <c r="AY2401" s="20" t="s">
        <v>1835</v>
      </c>
      <c r="BD2401" s="20" t="s">
        <v>1922</v>
      </c>
      <c r="BE2401" s="20" t="s">
        <v>1749</v>
      </c>
      <c r="BL2401" s="20">
        <v>344.4</v>
      </c>
      <c r="BM2401" s="20">
        <v>120</v>
      </c>
      <c r="BN2401" s="20">
        <v>377.27699999999999</v>
      </c>
      <c r="BO2401" s="20">
        <v>2.87</v>
      </c>
      <c r="BP2401" s="20">
        <v>131.46</v>
      </c>
    </row>
    <row r="2402" spans="1:68" x14ac:dyDescent="0.25">
      <c r="A2402" s="20" t="s">
        <v>1677</v>
      </c>
      <c r="B2402" s="20" t="s">
        <v>462</v>
      </c>
      <c r="C2402" s="20" t="s">
        <v>745</v>
      </c>
      <c r="D2402" s="20" t="s">
        <v>727</v>
      </c>
      <c r="E2402" s="20" t="s">
        <v>4995</v>
      </c>
      <c r="F2402" s="20" t="s">
        <v>486</v>
      </c>
      <c r="G2402" s="20">
        <v>8.25</v>
      </c>
      <c r="H2402" s="20" t="s">
        <v>1679</v>
      </c>
      <c r="I2402" s="20" t="s">
        <v>4971</v>
      </c>
      <c r="J2402" s="20" t="s">
        <v>1681</v>
      </c>
      <c r="K2402" s="20" t="s">
        <v>1681</v>
      </c>
      <c r="L2402" s="20" t="s">
        <v>462</v>
      </c>
      <c r="M2402" s="20">
        <v>8</v>
      </c>
      <c r="N2402" s="20" t="s">
        <v>1679</v>
      </c>
      <c r="P2402" s="20">
        <v>0</v>
      </c>
      <c r="Q2402" s="20" t="s">
        <v>509</v>
      </c>
      <c r="R2402" s="20" t="s">
        <v>698</v>
      </c>
      <c r="S2402" s="20" t="s">
        <v>221</v>
      </c>
      <c r="T2402" s="20" t="s">
        <v>4978</v>
      </c>
      <c r="U2402" s="20" t="s">
        <v>4973</v>
      </c>
      <c r="V2402" s="20">
        <v>8</v>
      </c>
      <c r="W2402" s="20">
        <v>264</v>
      </c>
      <c r="Y2402" s="20" t="s">
        <v>1684</v>
      </c>
      <c r="Z2402" s="20" t="s">
        <v>1685</v>
      </c>
      <c r="AA2402" s="20">
        <v>1.5</v>
      </c>
      <c r="AB2402" s="20">
        <v>13</v>
      </c>
      <c r="AC2402" s="20">
        <v>13</v>
      </c>
      <c r="AD2402" s="20">
        <v>13</v>
      </c>
      <c r="AJ2402" s="20" t="s">
        <v>1815</v>
      </c>
      <c r="AL2402" s="20" t="s">
        <v>1686</v>
      </c>
      <c r="AT2402" s="20" t="s">
        <v>1687</v>
      </c>
      <c r="AY2402" s="20" t="s">
        <v>1835</v>
      </c>
      <c r="BD2402" s="20" t="s">
        <v>1922</v>
      </c>
      <c r="BE2402" s="20" t="s">
        <v>1749</v>
      </c>
      <c r="BL2402" s="20">
        <v>990</v>
      </c>
      <c r="BM2402" s="20">
        <v>120</v>
      </c>
      <c r="BN2402" s="20">
        <v>1084.521</v>
      </c>
      <c r="BO2402" s="20">
        <v>8.25</v>
      </c>
      <c r="BP2402" s="20">
        <v>131.46</v>
      </c>
    </row>
    <row r="2403" spans="1:68" x14ac:dyDescent="0.25">
      <c r="A2403" s="20" t="s">
        <v>1677</v>
      </c>
      <c r="B2403" s="20" t="s">
        <v>462</v>
      </c>
      <c r="C2403" s="20" t="s">
        <v>745</v>
      </c>
      <c r="D2403" s="20" t="s">
        <v>727</v>
      </c>
      <c r="E2403" s="20" t="s">
        <v>4996</v>
      </c>
      <c r="F2403" s="20" t="s">
        <v>489</v>
      </c>
      <c r="G2403" s="20">
        <v>6.23</v>
      </c>
      <c r="H2403" s="20" t="s">
        <v>1679</v>
      </c>
      <c r="I2403" s="20" t="s">
        <v>4971</v>
      </c>
      <c r="J2403" s="20" t="s">
        <v>1681</v>
      </c>
      <c r="K2403" s="20" t="s">
        <v>1681</v>
      </c>
      <c r="L2403" s="20" t="s">
        <v>462</v>
      </c>
      <c r="M2403" s="20">
        <v>8</v>
      </c>
      <c r="N2403" s="20" t="s">
        <v>1679</v>
      </c>
      <c r="P2403" s="20">
        <v>0</v>
      </c>
      <c r="Q2403" s="20" t="s">
        <v>509</v>
      </c>
      <c r="R2403" s="20" t="s">
        <v>698</v>
      </c>
      <c r="S2403" s="20" t="s">
        <v>221</v>
      </c>
      <c r="T2403" s="20" t="s">
        <v>4978</v>
      </c>
      <c r="U2403" s="20" t="s">
        <v>4973</v>
      </c>
      <c r="V2403" s="20">
        <v>8</v>
      </c>
      <c r="W2403" s="20">
        <v>264</v>
      </c>
      <c r="Y2403" s="20" t="s">
        <v>1684</v>
      </c>
      <c r="Z2403" s="20" t="s">
        <v>1685</v>
      </c>
      <c r="AA2403" s="20">
        <v>1.5</v>
      </c>
      <c r="AB2403" s="20">
        <v>13</v>
      </c>
      <c r="AC2403" s="20">
        <v>13</v>
      </c>
      <c r="AD2403" s="20">
        <v>13</v>
      </c>
      <c r="AJ2403" s="20" t="s">
        <v>1815</v>
      </c>
      <c r="AL2403" s="20" t="s">
        <v>1686</v>
      </c>
      <c r="AT2403" s="20" t="s">
        <v>1687</v>
      </c>
      <c r="AY2403" s="20" t="s">
        <v>1835</v>
      </c>
      <c r="BD2403" s="20" t="s">
        <v>1922</v>
      </c>
      <c r="BE2403" s="20" t="s">
        <v>1749</v>
      </c>
      <c r="BL2403" s="20">
        <v>747.6</v>
      </c>
      <c r="BM2403" s="20">
        <v>120</v>
      </c>
      <c r="BN2403" s="20">
        <v>819.01400000000001</v>
      </c>
      <c r="BO2403" s="20">
        <v>6.23</v>
      </c>
      <c r="BP2403" s="20">
        <v>131.46</v>
      </c>
    </row>
    <row r="2404" spans="1:68" x14ac:dyDescent="0.25">
      <c r="A2404" s="20" t="s">
        <v>1677</v>
      </c>
      <c r="B2404" s="20" t="s">
        <v>462</v>
      </c>
      <c r="C2404" s="20" t="s">
        <v>745</v>
      </c>
      <c r="D2404" s="20" t="s">
        <v>727</v>
      </c>
      <c r="E2404" s="20" t="s">
        <v>4997</v>
      </c>
      <c r="F2404" s="20" t="s">
        <v>490</v>
      </c>
      <c r="G2404" s="20">
        <v>13.91</v>
      </c>
      <c r="H2404" s="20" t="s">
        <v>1679</v>
      </c>
      <c r="I2404" s="20" t="s">
        <v>4971</v>
      </c>
      <c r="J2404" s="20" t="s">
        <v>1681</v>
      </c>
      <c r="K2404" s="20" t="s">
        <v>1681</v>
      </c>
      <c r="L2404" s="20" t="s">
        <v>462</v>
      </c>
      <c r="M2404" s="20">
        <v>8</v>
      </c>
      <c r="N2404" s="20" t="s">
        <v>1679</v>
      </c>
      <c r="P2404" s="20">
        <v>0</v>
      </c>
      <c r="Q2404" s="20" t="s">
        <v>509</v>
      </c>
      <c r="R2404" s="20" t="s">
        <v>698</v>
      </c>
      <c r="S2404" s="20" t="s">
        <v>221</v>
      </c>
      <c r="T2404" s="20" t="s">
        <v>4978</v>
      </c>
      <c r="U2404" s="20" t="s">
        <v>4973</v>
      </c>
      <c r="V2404" s="20">
        <v>8</v>
      </c>
      <c r="W2404" s="20">
        <v>264</v>
      </c>
      <c r="Y2404" s="20" t="s">
        <v>1684</v>
      </c>
      <c r="Z2404" s="20" t="s">
        <v>1685</v>
      </c>
      <c r="AA2404" s="20">
        <v>1.5</v>
      </c>
      <c r="AB2404" s="20">
        <v>13</v>
      </c>
      <c r="AC2404" s="20">
        <v>13</v>
      </c>
      <c r="AD2404" s="20">
        <v>13</v>
      </c>
      <c r="AJ2404" s="20" t="s">
        <v>1815</v>
      </c>
      <c r="AL2404" s="20" t="s">
        <v>1686</v>
      </c>
      <c r="AT2404" s="20" t="s">
        <v>1687</v>
      </c>
      <c r="AY2404" s="20" t="s">
        <v>1835</v>
      </c>
      <c r="BD2404" s="20" t="s">
        <v>1922</v>
      </c>
      <c r="BE2404" s="20" t="s">
        <v>1749</v>
      </c>
      <c r="BL2404" s="20">
        <v>1669.2</v>
      </c>
      <c r="BM2404" s="20">
        <v>120</v>
      </c>
      <c r="BN2404" s="20">
        <v>1828.57</v>
      </c>
      <c r="BO2404" s="20">
        <v>13.91</v>
      </c>
      <c r="BP2404" s="20">
        <v>131.46</v>
      </c>
    </row>
    <row r="2405" spans="1:68" x14ac:dyDescent="0.25">
      <c r="A2405" s="20" t="s">
        <v>1677</v>
      </c>
      <c r="B2405" s="20" t="s">
        <v>462</v>
      </c>
      <c r="C2405" s="20" t="s">
        <v>745</v>
      </c>
      <c r="D2405" s="20" t="s">
        <v>727</v>
      </c>
      <c r="E2405" s="20" t="s">
        <v>4998</v>
      </c>
      <c r="F2405" s="20" t="s">
        <v>491</v>
      </c>
      <c r="G2405" s="20">
        <v>10.39</v>
      </c>
      <c r="H2405" s="20" t="s">
        <v>1679</v>
      </c>
      <c r="I2405" s="20" t="s">
        <v>4971</v>
      </c>
      <c r="J2405" s="20" t="s">
        <v>1681</v>
      </c>
      <c r="K2405" s="20" t="s">
        <v>1681</v>
      </c>
      <c r="L2405" s="20" t="s">
        <v>462</v>
      </c>
      <c r="M2405" s="20">
        <v>8</v>
      </c>
      <c r="N2405" s="20" t="s">
        <v>1679</v>
      </c>
      <c r="P2405" s="20">
        <v>0</v>
      </c>
      <c r="Q2405" s="20" t="s">
        <v>509</v>
      </c>
      <c r="R2405" s="20" t="s">
        <v>698</v>
      </c>
      <c r="S2405" s="20" t="s">
        <v>221</v>
      </c>
      <c r="T2405" s="20" t="s">
        <v>4978</v>
      </c>
      <c r="U2405" s="20" t="s">
        <v>4973</v>
      </c>
      <c r="V2405" s="20">
        <v>8</v>
      </c>
      <c r="W2405" s="20">
        <v>264</v>
      </c>
      <c r="Y2405" s="20" t="s">
        <v>1684</v>
      </c>
      <c r="Z2405" s="20" t="s">
        <v>1685</v>
      </c>
      <c r="AA2405" s="20">
        <v>1.5</v>
      </c>
      <c r="AB2405" s="20">
        <v>13</v>
      </c>
      <c r="AC2405" s="20">
        <v>13</v>
      </c>
      <c r="AD2405" s="20">
        <v>13</v>
      </c>
      <c r="AJ2405" s="20" t="s">
        <v>1815</v>
      </c>
      <c r="AL2405" s="20" t="s">
        <v>1686</v>
      </c>
      <c r="AT2405" s="20" t="s">
        <v>1687</v>
      </c>
      <c r="AY2405" s="20" t="s">
        <v>1835</v>
      </c>
      <c r="BD2405" s="20" t="s">
        <v>1922</v>
      </c>
      <c r="BE2405" s="20" t="s">
        <v>1749</v>
      </c>
      <c r="BL2405" s="20">
        <v>1246.8</v>
      </c>
      <c r="BM2405" s="20">
        <v>120</v>
      </c>
      <c r="BN2405" s="20">
        <v>1365.8430000000001</v>
      </c>
      <c r="BO2405" s="20">
        <v>10.39</v>
      </c>
      <c r="BP2405" s="20">
        <v>131.46</v>
      </c>
    </row>
    <row r="2406" spans="1:68" x14ac:dyDescent="0.25">
      <c r="A2406" s="20" t="s">
        <v>1677</v>
      </c>
      <c r="B2406" s="20" t="s">
        <v>462</v>
      </c>
      <c r="C2406" s="20" t="s">
        <v>745</v>
      </c>
      <c r="D2406" s="20" t="s">
        <v>727</v>
      </c>
      <c r="E2406" s="20" t="s">
        <v>4999</v>
      </c>
      <c r="F2406" s="20" t="s">
        <v>492</v>
      </c>
      <c r="G2406" s="20">
        <v>13.06</v>
      </c>
      <c r="H2406" s="20" t="s">
        <v>1679</v>
      </c>
      <c r="I2406" s="20" t="s">
        <v>4971</v>
      </c>
      <c r="J2406" s="20" t="s">
        <v>1681</v>
      </c>
      <c r="K2406" s="20" t="s">
        <v>1681</v>
      </c>
      <c r="L2406" s="20" t="s">
        <v>462</v>
      </c>
      <c r="M2406" s="20">
        <v>8</v>
      </c>
      <c r="N2406" s="20" t="s">
        <v>1679</v>
      </c>
      <c r="P2406" s="20">
        <v>0</v>
      </c>
      <c r="Q2406" s="20" t="s">
        <v>509</v>
      </c>
      <c r="R2406" s="20" t="s">
        <v>698</v>
      </c>
      <c r="S2406" s="20" t="s">
        <v>221</v>
      </c>
      <c r="T2406" s="20" t="s">
        <v>4978</v>
      </c>
      <c r="U2406" s="20" t="s">
        <v>4973</v>
      </c>
      <c r="V2406" s="20">
        <v>8</v>
      </c>
      <c r="W2406" s="20">
        <v>264</v>
      </c>
      <c r="Y2406" s="20" t="s">
        <v>1684</v>
      </c>
      <c r="Z2406" s="20" t="s">
        <v>1685</v>
      </c>
      <c r="AA2406" s="20">
        <v>1.5</v>
      </c>
      <c r="AB2406" s="20">
        <v>13</v>
      </c>
      <c r="AC2406" s="20">
        <v>13</v>
      </c>
      <c r="AD2406" s="20">
        <v>13</v>
      </c>
      <c r="AJ2406" s="20" t="s">
        <v>1815</v>
      </c>
      <c r="AL2406" s="20" t="s">
        <v>1686</v>
      </c>
      <c r="AT2406" s="20" t="s">
        <v>1687</v>
      </c>
      <c r="AY2406" s="20" t="s">
        <v>1835</v>
      </c>
      <c r="BD2406" s="20" t="s">
        <v>1922</v>
      </c>
      <c r="BE2406" s="20" t="s">
        <v>1749</v>
      </c>
      <c r="BL2406" s="20">
        <v>1567.2</v>
      </c>
      <c r="BM2406" s="20">
        <v>120</v>
      </c>
      <c r="BN2406" s="20">
        <v>1716.8389999999999</v>
      </c>
      <c r="BO2406" s="20">
        <v>13.06</v>
      </c>
      <c r="BP2406" s="20">
        <v>131.46</v>
      </c>
    </row>
    <row r="2407" spans="1:68" x14ac:dyDescent="0.25">
      <c r="A2407" s="20" t="s">
        <v>1677</v>
      </c>
      <c r="B2407" s="20" t="s">
        <v>462</v>
      </c>
      <c r="C2407" s="20" t="s">
        <v>745</v>
      </c>
      <c r="D2407" s="20" t="s">
        <v>727</v>
      </c>
      <c r="E2407" s="20" t="s">
        <v>5000</v>
      </c>
      <c r="F2407" s="20" t="s">
        <v>493</v>
      </c>
      <c r="G2407" s="20">
        <v>5.59</v>
      </c>
      <c r="H2407" s="20" t="s">
        <v>1679</v>
      </c>
      <c r="I2407" s="20" t="s">
        <v>4971</v>
      </c>
      <c r="J2407" s="20" t="s">
        <v>1681</v>
      </c>
      <c r="K2407" s="20" t="s">
        <v>1681</v>
      </c>
      <c r="L2407" s="20" t="s">
        <v>462</v>
      </c>
      <c r="M2407" s="20">
        <v>8</v>
      </c>
      <c r="N2407" s="20" t="s">
        <v>1679</v>
      </c>
      <c r="P2407" s="20">
        <v>0</v>
      </c>
      <c r="Q2407" s="20" t="s">
        <v>509</v>
      </c>
      <c r="R2407" s="20" t="s">
        <v>698</v>
      </c>
      <c r="S2407" s="20" t="s">
        <v>221</v>
      </c>
      <c r="T2407" s="20" t="s">
        <v>4978</v>
      </c>
      <c r="U2407" s="20" t="s">
        <v>4973</v>
      </c>
      <c r="V2407" s="20">
        <v>8</v>
      </c>
      <c r="W2407" s="20">
        <v>264</v>
      </c>
      <c r="Y2407" s="20" t="s">
        <v>1684</v>
      </c>
      <c r="Z2407" s="20" t="s">
        <v>1685</v>
      </c>
      <c r="AA2407" s="20">
        <v>1.5</v>
      </c>
      <c r="AB2407" s="20">
        <v>13</v>
      </c>
      <c r="AC2407" s="20">
        <v>13</v>
      </c>
      <c r="AD2407" s="20">
        <v>13</v>
      </c>
      <c r="AJ2407" s="20" t="s">
        <v>1815</v>
      </c>
      <c r="AL2407" s="20" t="s">
        <v>1686</v>
      </c>
      <c r="AT2407" s="20" t="s">
        <v>1687</v>
      </c>
      <c r="AY2407" s="20" t="s">
        <v>1835</v>
      </c>
      <c r="BD2407" s="20" t="s">
        <v>1922</v>
      </c>
      <c r="BE2407" s="20" t="s">
        <v>1749</v>
      </c>
      <c r="BL2407" s="20">
        <v>670.8</v>
      </c>
      <c r="BM2407" s="20">
        <v>120</v>
      </c>
      <c r="BN2407" s="20">
        <v>734.84500000000003</v>
      </c>
      <c r="BO2407" s="20">
        <v>5.59</v>
      </c>
      <c r="BP2407" s="20">
        <v>131.46</v>
      </c>
    </row>
    <row r="2408" spans="1:68" x14ac:dyDescent="0.25">
      <c r="A2408" s="20" t="s">
        <v>1677</v>
      </c>
      <c r="B2408" s="20" t="s">
        <v>462</v>
      </c>
      <c r="C2408" s="20" t="s">
        <v>745</v>
      </c>
      <c r="D2408" s="20" t="s">
        <v>727</v>
      </c>
      <c r="E2408" s="20" t="s">
        <v>5001</v>
      </c>
      <c r="F2408" s="20" t="s">
        <v>494</v>
      </c>
      <c r="G2408" s="20">
        <v>10</v>
      </c>
      <c r="H2408" s="20" t="s">
        <v>1679</v>
      </c>
      <c r="I2408" s="20" t="s">
        <v>4971</v>
      </c>
      <c r="J2408" s="20" t="s">
        <v>1681</v>
      </c>
      <c r="K2408" s="20" t="s">
        <v>1681</v>
      </c>
      <c r="L2408" s="20" t="s">
        <v>462</v>
      </c>
      <c r="M2408" s="20">
        <v>8</v>
      </c>
      <c r="N2408" s="20" t="s">
        <v>1679</v>
      </c>
      <c r="P2408" s="20">
        <v>0</v>
      </c>
      <c r="Q2408" s="20" t="s">
        <v>509</v>
      </c>
      <c r="R2408" s="20" t="s">
        <v>698</v>
      </c>
      <c r="S2408" s="20" t="s">
        <v>221</v>
      </c>
      <c r="T2408" s="20" t="s">
        <v>4978</v>
      </c>
      <c r="U2408" s="20" t="s">
        <v>4973</v>
      </c>
      <c r="V2408" s="20">
        <v>8</v>
      </c>
      <c r="W2408" s="20">
        <v>264</v>
      </c>
      <c r="Y2408" s="20" t="s">
        <v>1684</v>
      </c>
      <c r="Z2408" s="20" t="s">
        <v>1685</v>
      </c>
      <c r="AA2408" s="20">
        <v>1.5</v>
      </c>
      <c r="AB2408" s="20">
        <v>13</v>
      </c>
      <c r="AC2408" s="20">
        <v>13</v>
      </c>
      <c r="AD2408" s="20">
        <v>13</v>
      </c>
      <c r="AJ2408" s="20" t="s">
        <v>1815</v>
      </c>
      <c r="AL2408" s="20" t="s">
        <v>1686</v>
      </c>
      <c r="AT2408" s="20" t="s">
        <v>1687</v>
      </c>
      <c r="AY2408" s="20" t="s">
        <v>1835</v>
      </c>
      <c r="BD2408" s="20" t="s">
        <v>1922</v>
      </c>
      <c r="BE2408" s="20" t="s">
        <v>1749</v>
      </c>
      <c r="BL2408" s="20">
        <v>1200</v>
      </c>
      <c r="BM2408" s="20">
        <v>120</v>
      </c>
      <c r="BN2408" s="20">
        <v>1314.578</v>
      </c>
      <c r="BO2408" s="20">
        <v>10</v>
      </c>
      <c r="BP2408" s="20">
        <v>131.46</v>
      </c>
    </row>
    <row r="2409" spans="1:68" x14ac:dyDescent="0.25">
      <c r="A2409" s="20" t="s">
        <v>1677</v>
      </c>
      <c r="B2409" s="20" t="s">
        <v>462</v>
      </c>
      <c r="C2409" s="20" t="s">
        <v>745</v>
      </c>
      <c r="D2409" s="20" t="s">
        <v>727</v>
      </c>
      <c r="E2409" s="20" t="s">
        <v>5002</v>
      </c>
      <c r="F2409" s="20" t="s">
        <v>497</v>
      </c>
      <c r="G2409" s="20">
        <v>1.73</v>
      </c>
      <c r="H2409" s="20" t="s">
        <v>1679</v>
      </c>
      <c r="I2409" s="20" t="s">
        <v>4971</v>
      </c>
      <c r="J2409" s="20" t="s">
        <v>1681</v>
      </c>
      <c r="K2409" s="20" t="s">
        <v>1681</v>
      </c>
      <c r="L2409" s="20" t="s">
        <v>462</v>
      </c>
      <c r="M2409" s="20">
        <v>8</v>
      </c>
      <c r="N2409" s="20" t="s">
        <v>1679</v>
      </c>
      <c r="P2409" s="20">
        <v>0</v>
      </c>
      <c r="Q2409" s="20" t="s">
        <v>509</v>
      </c>
      <c r="R2409" s="20" t="s">
        <v>698</v>
      </c>
      <c r="S2409" s="20" t="s">
        <v>221</v>
      </c>
      <c r="T2409" s="20" t="s">
        <v>4978</v>
      </c>
      <c r="U2409" s="20" t="s">
        <v>4973</v>
      </c>
      <c r="V2409" s="20">
        <v>8</v>
      </c>
      <c r="W2409" s="20">
        <v>264</v>
      </c>
      <c r="Y2409" s="20" t="s">
        <v>1684</v>
      </c>
      <c r="Z2409" s="20" t="s">
        <v>1685</v>
      </c>
      <c r="AA2409" s="20">
        <v>1.5</v>
      </c>
      <c r="AB2409" s="20">
        <v>13</v>
      </c>
      <c r="AC2409" s="20">
        <v>13</v>
      </c>
      <c r="AD2409" s="20">
        <v>13</v>
      </c>
      <c r="AJ2409" s="20" t="s">
        <v>1815</v>
      </c>
      <c r="AL2409" s="20" t="s">
        <v>1686</v>
      </c>
      <c r="AT2409" s="20" t="s">
        <v>1687</v>
      </c>
      <c r="AY2409" s="20" t="s">
        <v>1835</v>
      </c>
      <c r="BD2409" s="20" t="s">
        <v>1922</v>
      </c>
      <c r="BE2409" s="20" t="s">
        <v>1749</v>
      </c>
      <c r="BL2409" s="20">
        <v>207.6</v>
      </c>
      <c r="BM2409" s="20">
        <v>120</v>
      </c>
      <c r="BN2409" s="20">
        <v>227.44900000000001</v>
      </c>
      <c r="BO2409" s="20">
        <v>1.73</v>
      </c>
      <c r="BP2409" s="20">
        <v>131.47</v>
      </c>
    </row>
    <row r="2410" spans="1:68" x14ac:dyDescent="0.25">
      <c r="A2410" s="20" t="s">
        <v>1677</v>
      </c>
      <c r="B2410" s="20" t="s">
        <v>462</v>
      </c>
      <c r="C2410" s="20" t="s">
        <v>746</v>
      </c>
      <c r="D2410" s="20" t="s">
        <v>727</v>
      </c>
      <c r="E2410" s="20" t="s">
        <v>5003</v>
      </c>
      <c r="F2410" s="20" t="s">
        <v>465</v>
      </c>
      <c r="G2410" s="20">
        <v>7.86</v>
      </c>
      <c r="H2410" s="20" t="s">
        <v>1679</v>
      </c>
      <c r="I2410" s="20" t="s">
        <v>5004</v>
      </c>
      <c r="J2410" s="20" t="s">
        <v>1681</v>
      </c>
      <c r="K2410" s="20" t="s">
        <v>1681</v>
      </c>
      <c r="L2410" s="20" t="s">
        <v>462</v>
      </c>
      <c r="M2410" s="20">
        <v>4</v>
      </c>
      <c r="N2410" s="20" t="s">
        <v>1679</v>
      </c>
      <c r="P2410" s="20">
        <v>0</v>
      </c>
      <c r="Q2410" s="20" t="s">
        <v>504</v>
      </c>
      <c r="R2410" s="20" t="s">
        <v>488</v>
      </c>
      <c r="S2410" s="20" t="s">
        <v>221</v>
      </c>
      <c r="T2410" s="20" t="s">
        <v>5005</v>
      </c>
      <c r="U2410" s="20" t="s">
        <v>5006</v>
      </c>
      <c r="V2410" s="20">
        <v>4</v>
      </c>
      <c r="W2410" s="20">
        <v>133</v>
      </c>
      <c r="Y2410" s="20" t="s">
        <v>1684</v>
      </c>
      <c r="Z2410" s="20" t="s">
        <v>1685</v>
      </c>
      <c r="AA2410" s="20">
        <v>1.5</v>
      </c>
      <c r="AB2410" s="20">
        <v>12</v>
      </c>
      <c r="AC2410" s="20">
        <v>12</v>
      </c>
      <c r="AD2410" s="20">
        <v>12</v>
      </c>
      <c r="AL2410" s="20" t="s">
        <v>1686</v>
      </c>
      <c r="AT2410" s="20" t="s">
        <v>1687</v>
      </c>
      <c r="AW2410" s="20" t="s">
        <v>1657</v>
      </c>
      <c r="BE2410" s="20" t="s">
        <v>1749</v>
      </c>
      <c r="BL2410" s="20">
        <v>393</v>
      </c>
      <c r="BM2410" s="20">
        <v>50</v>
      </c>
    </row>
    <row r="2411" spans="1:68" x14ac:dyDescent="0.25">
      <c r="A2411" s="20" t="s">
        <v>1677</v>
      </c>
      <c r="B2411" s="20" t="s">
        <v>462</v>
      </c>
      <c r="C2411" s="20" t="s">
        <v>746</v>
      </c>
      <c r="D2411" s="20" t="s">
        <v>727</v>
      </c>
      <c r="E2411" s="20" t="s">
        <v>5007</v>
      </c>
      <c r="F2411" s="20" t="s">
        <v>468</v>
      </c>
      <c r="G2411" s="20">
        <v>11.58</v>
      </c>
      <c r="H2411" s="20" t="s">
        <v>1679</v>
      </c>
      <c r="I2411" s="20" t="s">
        <v>5004</v>
      </c>
      <c r="J2411" s="20" t="s">
        <v>1681</v>
      </c>
      <c r="K2411" s="20" t="s">
        <v>1681</v>
      </c>
      <c r="L2411" s="20" t="s">
        <v>462</v>
      </c>
      <c r="M2411" s="20">
        <v>4</v>
      </c>
      <c r="N2411" s="20" t="s">
        <v>1679</v>
      </c>
      <c r="P2411" s="20">
        <v>0</v>
      </c>
      <c r="Q2411" s="20" t="s">
        <v>509</v>
      </c>
      <c r="R2411" s="20" t="s">
        <v>642</v>
      </c>
      <c r="S2411" s="20" t="s">
        <v>221</v>
      </c>
      <c r="T2411" s="20" t="s">
        <v>5008</v>
      </c>
      <c r="U2411" s="20" t="s">
        <v>5009</v>
      </c>
      <c r="V2411" s="20">
        <v>30</v>
      </c>
      <c r="W2411" s="20">
        <v>927</v>
      </c>
      <c r="Y2411" s="20" t="s">
        <v>1684</v>
      </c>
      <c r="Z2411" s="20" t="s">
        <v>1685</v>
      </c>
      <c r="AA2411" s="20">
        <v>1.5</v>
      </c>
      <c r="AB2411" s="20">
        <v>12</v>
      </c>
      <c r="AC2411" s="20">
        <v>12</v>
      </c>
      <c r="AD2411" s="20">
        <v>12</v>
      </c>
      <c r="AL2411" s="20" t="s">
        <v>1686</v>
      </c>
      <c r="AT2411" s="20" t="s">
        <v>1687</v>
      </c>
      <c r="BE2411" s="20" t="s">
        <v>1749</v>
      </c>
      <c r="BL2411" s="20">
        <v>1215.9000000000001</v>
      </c>
      <c r="BM2411" s="20">
        <v>105</v>
      </c>
    </row>
    <row r="2412" spans="1:68" x14ac:dyDescent="0.25">
      <c r="A2412" s="20" t="s">
        <v>1677</v>
      </c>
      <c r="B2412" s="20" t="s">
        <v>462</v>
      </c>
      <c r="C2412" s="20" t="s">
        <v>746</v>
      </c>
      <c r="D2412" s="20" t="s">
        <v>727</v>
      </c>
      <c r="E2412" s="20" t="s">
        <v>5010</v>
      </c>
      <c r="F2412" s="20" t="s">
        <v>470</v>
      </c>
      <c r="G2412" s="20">
        <v>6.06</v>
      </c>
      <c r="H2412" s="20" t="s">
        <v>1679</v>
      </c>
      <c r="I2412" s="20" t="s">
        <v>5004</v>
      </c>
      <c r="J2412" s="20" t="s">
        <v>1681</v>
      </c>
      <c r="K2412" s="20" t="s">
        <v>1681</v>
      </c>
      <c r="L2412" s="20" t="s">
        <v>462</v>
      </c>
      <c r="M2412" s="20">
        <v>4</v>
      </c>
      <c r="N2412" s="20" t="s">
        <v>1679</v>
      </c>
      <c r="P2412" s="20">
        <v>0</v>
      </c>
      <c r="Q2412" s="20" t="s">
        <v>509</v>
      </c>
      <c r="R2412" s="20" t="s">
        <v>642</v>
      </c>
      <c r="S2412" s="20" t="s">
        <v>221</v>
      </c>
      <c r="T2412" s="20" t="s">
        <v>5008</v>
      </c>
      <c r="U2412" s="20" t="s">
        <v>5009</v>
      </c>
      <c r="V2412" s="20">
        <v>30</v>
      </c>
      <c r="W2412" s="20">
        <v>927</v>
      </c>
      <c r="Y2412" s="20" t="s">
        <v>1684</v>
      </c>
      <c r="Z2412" s="20" t="s">
        <v>1685</v>
      </c>
      <c r="AA2412" s="20">
        <v>1.5</v>
      </c>
      <c r="AB2412" s="20">
        <v>12</v>
      </c>
      <c r="AC2412" s="20">
        <v>12</v>
      </c>
      <c r="AD2412" s="20">
        <v>12</v>
      </c>
      <c r="AL2412" s="20" t="s">
        <v>1686</v>
      </c>
      <c r="AT2412" s="20" t="s">
        <v>1687</v>
      </c>
      <c r="BE2412" s="20" t="s">
        <v>1749</v>
      </c>
      <c r="BL2412" s="20">
        <v>636.29999999999995</v>
      </c>
      <c r="BM2412" s="20">
        <v>105</v>
      </c>
    </row>
    <row r="2413" spans="1:68" x14ac:dyDescent="0.25">
      <c r="A2413" s="20" t="s">
        <v>1677</v>
      </c>
      <c r="B2413" s="20" t="s">
        <v>462</v>
      </c>
      <c r="C2413" s="20" t="s">
        <v>746</v>
      </c>
      <c r="D2413" s="20" t="s">
        <v>727</v>
      </c>
      <c r="E2413" s="20" t="s">
        <v>5011</v>
      </c>
      <c r="F2413" s="20" t="s">
        <v>471</v>
      </c>
      <c r="G2413" s="20">
        <v>3.98</v>
      </c>
      <c r="H2413" s="20" t="s">
        <v>1679</v>
      </c>
      <c r="I2413" s="20" t="s">
        <v>5004</v>
      </c>
      <c r="J2413" s="20" t="s">
        <v>1681</v>
      </c>
      <c r="K2413" s="20" t="s">
        <v>1681</v>
      </c>
      <c r="L2413" s="20" t="s">
        <v>462</v>
      </c>
      <c r="M2413" s="20">
        <v>4</v>
      </c>
      <c r="N2413" s="20" t="s">
        <v>1679</v>
      </c>
      <c r="P2413" s="20">
        <v>0</v>
      </c>
      <c r="Q2413" s="20" t="s">
        <v>545</v>
      </c>
      <c r="R2413" s="20" t="s">
        <v>642</v>
      </c>
      <c r="S2413" s="20" t="s">
        <v>221</v>
      </c>
      <c r="T2413" s="20" t="s">
        <v>5008</v>
      </c>
      <c r="U2413" s="20" t="s">
        <v>5012</v>
      </c>
      <c r="V2413" s="20">
        <v>11</v>
      </c>
      <c r="W2413" s="20">
        <v>341</v>
      </c>
      <c r="Y2413" s="20" t="s">
        <v>1684</v>
      </c>
      <c r="Z2413" s="20" t="s">
        <v>1685</v>
      </c>
      <c r="AA2413" s="20">
        <v>1.5</v>
      </c>
      <c r="AB2413" s="20">
        <v>12</v>
      </c>
      <c r="AC2413" s="20">
        <v>12</v>
      </c>
      <c r="AD2413" s="20">
        <v>12</v>
      </c>
      <c r="AL2413" s="20" t="s">
        <v>1686</v>
      </c>
      <c r="AT2413" s="20" t="s">
        <v>1687</v>
      </c>
      <c r="BE2413" s="20" t="s">
        <v>1749</v>
      </c>
      <c r="BL2413" s="20">
        <v>318.39999999999998</v>
      </c>
      <c r="BM2413" s="20">
        <v>80</v>
      </c>
    </row>
    <row r="2414" spans="1:68" x14ac:dyDescent="0.25">
      <c r="A2414" s="20" t="s">
        <v>1677</v>
      </c>
      <c r="B2414" s="20" t="s">
        <v>462</v>
      </c>
      <c r="C2414" s="20" t="s">
        <v>746</v>
      </c>
      <c r="D2414" s="20" t="s">
        <v>727</v>
      </c>
      <c r="E2414" s="20" t="s">
        <v>5013</v>
      </c>
      <c r="F2414" s="20" t="s">
        <v>472</v>
      </c>
      <c r="G2414" s="20">
        <v>5.0199999999999996</v>
      </c>
      <c r="H2414" s="20" t="s">
        <v>1679</v>
      </c>
      <c r="I2414" s="20" t="s">
        <v>5004</v>
      </c>
      <c r="J2414" s="20" t="s">
        <v>1681</v>
      </c>
      <c r="K2414" s="20" t="s">
        <v>1681</v>
      </c>
      <c r="L2414" s="20" t="s">
        <v>462</v>
      </c>
      <c r="M2414" s="20">
        <v>4</v>
      </c>
      <c r="N2414" s="20" t="s">
        <v>1679</v>
      </c>
      <c r="P2414" s="20">
        <v>0</v>
      </c>
      <c r="Q2414" s="20" t="s">
        <v>545</v>
      </c>
      <c r="R2414" s="20" t="s">
        <v>642</v>
      </c>
      <c r="S2414" s="20" t="s">
        <v>221</v>
      </c>
      <c r="T2414" s="20" t="s">
        <v>5008</v>
      </c>
      <c r="U2414" s="20" t="s">
        <v>5012</v>
      </c>
      <c r="V2414" s="20">
        <v>11</v>
      </c>
      <c r="W2414" s="20">
        <v>341</v>
      </c>
      <c r="Y2414" s="20" t="s">
        <v>1684</v>
      </c>
      <c r="Z2414" s="20" t="s">
        <v>1685</v>
      </c>
      <c r="AA2414" s="20">
        <v>1.5</v>
      </c>
      <c r="AB2414" s="20">
        <v>12</v>
      </c>
      <c r="AC2414" s="20">
        <v>12</v>
      </c>
      <c r="AD2414" s="20">
        <v>12</v>
      </c>
      <c r="AL2414" s="20" t="s">
        <v>1686</v>
      </c>
      <c r="AT2414" s="20" t="s">
        <v>1687</v>
      </c>
      <c r="BE2414" s="20" t="s">
        <v>1749</v>
      </c>
      <c r="BL2414" s="20">
        <v>401.6</v>
      </c>
      <c r="BM2414" s="20">
        <v>80</v>
      </c>
    </row>
    <row r="2415" spans="1:68" x14ac:dyDescent="0.25">
      <c r="A2415" s="20" t="s">
        <v>1677</v>
      </c>
      <c r="B2415" s="20" t="s">
        <v>462</v>
      </c>
      <c r="C2415" s="20" t="s">
        <v>746</v>
      </c>
      <c r="D2415" s="20" t="s">
        <v>727</v>
      </c>
      <c r="E2415" s="20" t="s">
        <v>5014</v>
      </c>
      <c r="F2415" s="20" t="s">
        <v>473</v>
      </c>
      <c r="G2415" s="20">
        <v>2.4</v>
      </c>
      <c r="H2415" s="20" t="s">
        <v>1679</v>
      </c>
      <c r="I2415" s="20" t="s">
        <v>5004</v>
      </c>
      <c r="J2415" s="20" t="s">
        <v>1681</v>
      </c>
      <c r="K2415" s="20" t="s">
        <v>1681</v>
      </c>
      <c r="L2415" s="20" t="s">
        <v>462</v>
      </c>
      <c r="M2415" s="20">
        <v>4</v>
      </c>
      <c r="N2415" s="20" t="s">
        <v>1679</v>
      </c>
      <c r="P2415" s="20">
        <v>0</v>
      </c>
      <c r="Q2415" s="20" t="s">
        <v>507</v>
      </c>
      <c r="R2415" s="20" t="s">
        <v>488</v>
      </c>
      <c r="S2415" s="20" t="s">
        <v>221</v>
      </c>
      <c r="T2415" s="20" t="s">
        <v>5015</v>
      </c>
      <c r="U2415" s="20" t="s">
        <v>5012</v>
      </c>
      <c r="V2415" s="20">
        <v>11</v>
      </c>
      <c r="W2415" s="20">
        <v>341</v>
      </c>
      <c r="Y2415" s="20" t="s">
        <v>1684</v>
      </c>
      <c r="Z2415" s="20" t="s">
        <v>1685</v>
      </c>
      <c r="AA2415" s="20">
        <v>1.5</v>
      </c>
      <c r="AB2415" s="20">
        <v>12</v>
      </c>
      <c r="AC2415" s="20">
        <v>12</v>
      </c>
      <c r="AD2415" s="20">
        <v>12</v>
      </c>
      <c r="AL2415" s="20" t="s">
        <v>1686</v>
      </c>
      <c r="AT2415" s="20" t="s">
        <v>1687</v>
      </c>
      <c r="AW2415" s="20" t="s">
        <v>1657</v>
      </c>
      <c r="BE2415" s="20" t="s">
        <v>1749</v>
      </c>
      <c r="BL2415" s="20">
        <v>120</v>
      </c>
      <c r="BM2415" s="20">
        <v>50</v>
      </c>
    </row>
    <row r="2416" spans="1:68" x14ac:dyDescent="0.25">
      <c r="A2416" s="20" t="s">
        <v>1677</v>
      </c>
      <c r="B2416" s="20" t="s">
        <v>462</v>
      </c>
      <c r="C2416" s="20" t="s">
        <v>746</v>
      </c>
      <c r="D2416" s="20" t="s">
        <v>727</v>
      </c>
      <c r="E2416" s="20" t="s">
        <v>5016</v>
      </c>
      <c r="F2416" s="20" t="s">
        <v>474</v>
      </c>
      <c r="G2416" s="20">
        <v>2.9</v>
      </c>
      <c r="H2416" s="20" t="s">
        <v>1679</v>
      </c>
      <c r="I2416" s="20" t="s">
        <v>5004</v>
      </c>
      <c r="J2416" s="20" t="s">
        <v>1681</v>
      </c>
      <c r="K2416" s="20" t="s">
        <v>1681</v>
      </c>
      <c r="L2416" s="20" t="s">
        <v>462</v>
      </c>
      <c r="M2416" s="20">
        <v>4</v>
      </c>
      <c r="N2416" s="20" t="s">
        <v>1679</v>
      </c>
      <c r="P2416" s="20">
        <v>0</v>
      </c>
      <c r="Q2416" s="20" t="s">
        <v>507</v>
      </c>
      <c r="R2416" s="20" t="s">
        <v>488</v>
      </c>
      <c r="S2416" s="20" t="s">
        <v>221</v>
      </c>
      <c r="T2416" s="20" t="s">
        <v>5015</v>
      </c>
      <c r="U2416" s="20" t="s">
        <v>5012</v>
      </c>
      <c r="V2416" s="20">
        <v>11</v>
      </c>
      <c r="W2416" s="20">
        <v>341</v>
      </c>
      <c r="Y2416" s="20" t="s">
        <v>1684</v>
      </c>
      <c r="Z2416" s="20" t="s">
        <v>1685</v>
      </c>
      <c r="AA2416" s="20">
        <v>1.5</v>
      </c>
      <c r="AB2416" s="20">
        <v>12</v>
      </c>
      <c r="AC2416" s="20">
        <v>12</v>
      </c>
      <c r="AD2416" s="20">
        <v>12</v>
      </c>
      <c r="AL2416" s="20" t="s">
        <v>1686</v>
      </c>
      <c r="AT2416" s="20" t="s">
        <v>1687</v>
      </c>
      <c r="AW2416" s="20" t="s">
        <v>1657</v>
      </c>
      <c r="BE2416" s="20" t="s">
        <v>1749</v>
      </c>
      <c r="BL2416" s="20">
        <v>145</v>
      </c>
      <c r="BM2416" s="20">
        <v>50</v>
      </c>
    </row>
    <row r="2417" spans="1:66" x14ac:dyDescent="0.25">
      <c r="A2417" s="20" t="s">
        <v>1677</v>
      </c>
      <c r="B2417" s="20" t="s">
        <v>462</v>
      </c>
      <c r="C2417" s="20" t="s">
        <v>746</v>
      </c>
      <c r="D2417" s="20" t="s">
        <v>727</v>
      </c>
      <c r="E2417" s="20" t="s">
        <v>5017</v>
      </c>
      <c r="F2417" s="20" t="s">
        <v>475</v>
      </c>
      <c r="G2417" s="20">
        <v>3.04</v>
      </c>
      <c r="H2417" s="20" t="s">
        <v>1679</v>
      </c>
      <c r="I2417" s="20" t="s">
        <v>5004</v>
      </c>
      <c r="J2417" s="20" t="s">
        <v>1681</v>
      </c>
      <c r="K2417" s="20" t="s">
        <v>1681</v>
      </c>
      <c r="L2417" s="20" t="s">
        <v>462</v>
      </c>
      <c r="M2417" s="20">
        <v>4</v>
      </c>
      <c r="N2417" s="20" t="s">
        <v>1679</v>
      </c>
      <c r="P2417" s="20">
        <v>0</v>
      </c>
      <c r="Q2417" s="20" t="s">
        <v>507</v>
      </c>
      <c r="R2417" s="20" t="s">
        <v>488</v>
      </c>
      <c r="S2417" s="20" t="s">
        <v>221</v>
      </c>
      <c r="T2417" s="20" t="s">
        <v>5015</v>
      </c>
      <c r="U2417" s="20" t="s">
        <v>5012</v>
      </c>
      <c r="V2417" s="20">
        <v>11</v>
      </c>
      <c r="W2417" s="20">
        <v>341</v>
      </c>
      <c r="Y2417" s="20" t="s">
        <v>1684</v>
      </c>
      <c r="Z2417" s="20" t="s">
        <v>1685</v>
      </c>
      <c r="AA2417" s="20">
        <v>1.5</v>
      </c>
      <c r="AB2417" s="20">
        <v>12</v>
      </c>
      <c r="AC2417" s="20">
        <v>12</v>
      </c>
      <c r="AD2417" s="20">
        <v>12</v>
      </c>
      <c r="AL2417" s="20" t="s">
        <v>1686</v>
      </c>
      <c r="AT2417" s="20" t="s">
        <v>1687</v>
      </c>
      <c r="AW2417" s="20" t="s">
        <v>1657</v>
      </c>
      <c r="BE2417" s="20" t="s">
        <v>1749</v>
      </c>
      <c r="BL2417" s="20">
        <v>152</v>
      </c>
      <c r="BM2417" s="20">
        <v>50</v>
      </c>
    </row>
    <row r="2418" spans="1:66" x14ac:dyDescent="0.25">
      <c r="A2418" s="20" t="s">
        <v>1677</v>
      </c>
      <c r="B2418" s="20" t="s">
        <v>462</v>
      </c>
      <c r="C2418" s="20" t="s">
        <v>746</v>
      </c>
      <c r="D2418" s="20" t="s">
        <v>727</v>
      </c>
      <c r="E2418" s="20" t="s">
        <v>5018</v>
      </c>
      <c r="F2418" s="20" t="s">
        <v>476</v>
      </c>
      <c r="G2418" s="20">
        <v>3.87</v>
      </c>
      <c r="H2418" s="20" t="s">
        <v>1679</v>
      </c>
      <c r="I2418" s="20" t="s">
        <v>5004</v>
      </c>
      <c r="J2418" s="20" t="s">
        <v>1681</v>
      </c>
      <c r="K2418" s="20" t="s">
        <v>1681</v>
      </c>
      <c r="L2418" s="20" t="s">
        <v>462</v>
      </c>
      <c r="M2418" s="20">
        <v>4</v>
      </c>
      <c r="N2418" s="20" t="s">
        <v>1679</v>
      </c>
      <c r="P2418" s="20">
        <v>0</v>
      </c>
      <c r="Q2418" s="20" t="s">
        <v>507</v>
      </c>
      <c r="R2418" s="20" t="s">
        <v>488</v>
      </c>
      <c r="S2418" s="20" t="s">
        <v>221</v>
      </c>
      <c r="T2418" s="20" t="s">
        <v>5015</v>
      </c>
      <c r="U2418" s="20" t="s">
        <v>5012</v>
      </c>
      <c r="V2418" s="20">
        <v>11</v>
      </c>
      <c r="W2418" s="20">
        <v>341</v>
      </c>
      <c r="Y2418" s="20" t="s">
        <v>1684</v>
      </c>
      <c r="Z2418" s="20" t="s">
        <v>1685</v>
      </c>
      <c r="AA2418" s="20">
        <v>1.5</v>
      </c>
      <c r="AB2418" s="20">
        <v>12</v>
      </c>
      <c r="AC2418" s="20">
        <v>12</v>
      </c>
      <c r="AD2418" s="20">
        <v>12</v>
      </c>
      <c r="AL2418" s="20" t="s">
        <v>1686</v>
      </c>
      <c r="AT2418" s="20" t="s">
        <v>1687</v>
      </c>
      <c r="AW2418" s="20" t="s">
        <v>1657</v>
      </c>
      <c r="BE2418" s="20" t="s">
        <v>1749</v>
      </c>
      <c r="BL2418" s="20">
        <v>193.5</v>
      </c>
      <c r="BM2418" s="20">
        <v>50</v>
      </c>
    </row>
    <row r="2419" spans="1:66" x14ac:dyDescent="0.25">
      <c r="A2419" s="20" t="s">
        <v>1677</v>
      </c>
      <c r="B2419" s="20" t="s">
        <v>462</v>
      </c>
      <c r="C2419" s="20" t="s">
        <v>746</v>
      </c>
      <c r="D2419" s="20" t="s">
        <v>727</v>
      </c>
      <c r="E2419" s="20" t="s">
        <v>5019</v>
      </c>
      <c r="F2419" s="20" t="s">
        <v>477</v>
      </c>
      <c r="G2419" s="20">
        <v>2.88</v>
      </c>
      <c r="H2419" s="20" t="s">
        <v>1679</v>
      </c>
      <c r="I2419" s="20" t="s">
        <v>5004</v>
      </c>
      <c r="J2419" s="20" t="s">
        <v>1681</v>
      </c>
      <c r="K2419" s="20" t="s">
        <v>1681</v>
      </c>
      <c r="L2419" s="20" t="s">
        <v>462</v>
      </c>
      <c r="M2419" s="20">
        <v>4</v>
      </c>
      <c r="N2419" s="20" t="s">
        <v>1679</v>
      </c>
      <c r="P2419" s="20">
        <v>0</v>
      </c>
      <c r="Q2419" s="20" t="s">
        <v>507</v>
      </c>
      <c r="R2419" s="20" t="s">
        <v>488</v>
      </c>
      <c r="S2419" s="20" t="s">
        <v>221</v>
      </c>
      <c r="T2419" s="20" t="s">
        <v>5015</v>
      </c>
      <c r="U2419" s="20" t="s">
        <v>5012</v>
      </c>
      <c r="V2419" s="20">
        <v>11</v>
      </c>
      <c r="W2419" s="20">
        <v>341</v>
      </c>
      <c r="Y2419" s="20" t="s">
        <v>1684</v>
      </c>
      <c r="Z2419" s="20" t="s">
        <v>1685</v>
      </c>
      <c r="AA2419" s="20">
        <v>1.5</v>
      </c>
      <c r="AB2419" s="20">
        <v>12</v>
      </c>
      <c r="AC2419" s="20">
        <v>12</v>
      </c>
      <c r="AD2419" s="20">
        <v>12</v>
      </c>
      <c r="AL2419" s="20" t="s">
        <v>1686</v>
      </c>
      <c r="AT2419" s="20" t="s">
        <v>1687</v>
      </c>
      <c r="AW2419" s="20" t="s">
        <v>1657</v>
      </c>
      <c r="BE2419" s="20" t="s">
        <v>1749</v>
      </c>
      <c r="BL2419" s="20">
        <v>144</v>
      </c>
      <c r="BM2419" s="20">
        <v>50</v>
      </c>
    </row>
    <row r="2420" spans="1:66" x14ac:dyDescent="0.25">
      <c r="A2420" s="20" t="s">
        <v>1677</v>
      </c>
      <c r="B2420" s="20" t="s">
        <v>462</v>
      </c>
      <c r="C2420" s="20" t="s">
        <v>746</v>
      </c>
      <c r="D2420" s="20" t="s">
        <v>727</v>
      </c>
      <c r="E2420" s="20" t="s">
        <v>5020</v>
      </c>
      <c r="F2420" s="20" t="s">
        <v>478</v>
      </c>
      <c r="G2420" s="20">
        <v>6.38</v>
      </c>
      <c r="H2420" s="20" t="s">
        <v>1679</v>
      </c>
      <c r="I2420" s="20" t="s">
        <v>5004</v>
      </c>
      <c r="J2420" s="20" t="s">
        <v>1681</v>
      </c>
      <c r="K2420" s="20" t="s">
        <v>1681</v>
      </c>
      <c r="L2420" s="20" t="s">
        <v>462</v>
      </c>
      <c r="M2420" s="20">
        <v>4</v>
      </c>
      <c r="N2420" s="20" t="s">
        <v>1679</v>
      </c>
      <c r="P2420" s="20">
        <v>0</v>
      </c>
      <c r="Q2420" s="20" t="s">
        <v>507</v>
      </c>
      <c r="R2420" s="20" t="s">
        <v>488</v>
      </c>
      <c r="S2420" s="20" t="s">
        <v>221</v>
      </c>
      <c r="T2420" s="20" t="s">
        <v>5015</v>
      </c>
      <c r="U2420" s="20" t="s">
        <v>5012</v>
      </c>
      <c r="V2420" s="20">
        <v>11</v>
      </c>
      <c r="W2420" s="20">
        <v>341</v>
      </c>
      <c r="Y2420" s="20" t="s">
        <v>1684</v>
      </c>
      <c r="Z2420" s="20" t="s">
        <v>1685</v>
      </c>
      <c r="AA2420" s="20">
        <v>1.5</v>
      </c>
      <c r="AB2420" s="20">
        <v>12</v>
      </c>
      <c r="AC2420" s="20">
        <v>12</v>
      </c>
      <c r="AD2420" s="20">
        <v>12</v>
      </c>
      <c r="AL2420" s="20" t="s">
        <v>1686</v>
      </c>
      <c r="AT2420" s="20" t="s">
        <v>1687</v>
      </c>
      <c r="AW2420" s="20" t="s">
        <v>1657</v>
      </c>
      <c r="BE2420" s="20" t="s">
        <v>1749</v>
      </c>
      <c r="BL2420" s="20">
        <v>319</v>
      </c>
      <c r="BM2420" s="20">
        <v>50</v>
      </c>
    </row>
    <row r="2421" spans="1:66" x14ac:dyDescent="0.25">
      <c r="A2421" s="20" t="s">
        <v>1677</v>
      </c>
      <c r="B2421" s="20" t="s">
        <v>462</v>
      </c>
      <c r="C2421" s="20" t="s">
        <v>746</v>
      </c>
      <c r="D2421" s="20" t="s">
        <v>727</v>
      </c>
      <c r="E2421" s="20" t="s">
        <v>5021</v>
      </c>
      <c r="F2421" s="20" t="s">
        <v>479</v>
      </c>
      <c r="G2421" s="20">
        <v>4.88</v>
      </c>
      <c r="H2421" s="20" t="s">
        <v>1679</v>
      </c>
      <c r="I2421" s="20" t="s">
        <v>5004</v>
      </c>
      <c r="J2421" s="20" t="s">
        <v>1681</v>
      </c>
      <c r="K2421" s="20" t="s">
        <v>1681</v>
      </c>
      <c r="L2421" s="20" t="s">
        <v>462</v>
      </c>
      <c r="M2421" s="20">
        <v>4</v>
      </c>
      <c r="N2421" s="20" t="s">
        <v>1679</v>
      </c>
      <c r="P2421" s="20">
        <v>0</v>
      </c>
      <c r="Q2421" s="20" t="s">
        <v>507</v>
      </c>
      <c r="R2421" s="20" t="s">
        <v>488</v>
      </c>
      <c r="S2421" s="20" t="s">
        <v>221</v>
      </c>
      <c r="T2421" s="20" t="s">
        <v>5015</v>
      </c>
      <c r="U2421" s="20" t="s">
        <v>5012</v>
      </c>
      <c r="V2421" s="20">
        <v>11</v>
      </c>
      <c r="W2421" s="20">
        <v>341</v>
      </c>
      <c r="Y2421" s="20" t="s">
        <v>1684</v>
      </c>
      <c r="Z2421" s="20" t="s">
        <v>1685</v>
      </c>
      <c r="AA2421" s="20">
        <v>1.5</v>
      </c>
      <c r="AB2421" s="20">
        <v>12</v>
      </c>
      <c r="AC2421" s="20">
        <v>12</v>
      </c>
      <c r="AD2421" s="20">
        <v>12</v>
      </c>
      <c r="AL2421" s="20" t="s">
        <v>1686</v>
      </c>
      <c r="AT2421" s="20" t="s">
        <v>1687</v>
      </c>
      <c r="AW2421" s="20" t="s">
        <v>1657</v>
      </c>
      <c r="BE2421" s="20" t="s">
        <v>1749</v>
      </c>
      <c r="BL2421" s="20">
        <v>244</v>
      </c>
      <c r="BM2421" s="20">
        <v>50</v>
      </c>
    </row>
    <row r="2422" spans="1:66" x14ac:dyDescent="0.25">
      <c r="A2422" s="20" t="s">
        <v>1677</v>
      </c>
      <c r="B2422" s="20" t="s">
        <v>462</v>
      </c>
      <c r="C2422" s="20" t="s">
        <v>746</v>
      </c>
      <c r="D2422" s="20" t="s">
        <v>727</v>
      </c>
      <c r="E2422" s="20" t="s">
        <v>5022</v>
      </c>
      <c r="F2422" s="20" t="s">
        <v>480</v>
      </c>
      <c r="G2422" s="20">
        <v>3.73</v>
      </c>
      <c r="H2422" s="20" t="s">
        <v>1679</v>
      </c>
      <c r="I2422" s="20" t="s">
        <v>5004</v>
      </c>
      <c r="J2422" s="20" t="s">
        <v>1681</v>
      </c>
      <c r="K2422" s="20" t="s">
        <v>1681</v>
      </c>
      <c r="L2422" s="20" t="s">
        <v>462</v>
      </c>
      <c r="M2422" s="20">
        <v>4</v>
      </c>
      <c r="N2422" s="20" t="s">
        <v>1679</v>
      </c>
      <c r="P2422" s="20">
        <v>0</v>
      </c>
      <c r="Q2422" s="20" t="s">
        <v>507</v>
      </c>
      <c r="R2422" s="20" t="s">
        <v>488</v>
      </c>
      <c r="S2422" s="20" t="s">
        <v>221</v>
      </c>
      <c r="T2422" s="20" t="s">
        <v>5015</v>
      </c>
      <c r="U2422" s="20" t="s">
        <v>5012</v>
      </c>
      <c r="V2422" s="20">
        <v>11</v>
      </c>
      <c r="W2422" s="20">
        <v>341</v>
      </c>
      <c r="Y2422" s="20" t="s">
        <v>1684</v>
      </c>
      <c r="Z2422" s="20" t="s">
        <v>1685</v>
      </c>
      <c r="AA2422" s="20">
        <v>1.5</v>
      </c>
      <c r="AB2422" s="20">
        <v>12</v>
      </c>
      <c r="AC2422" s="20">
        <v>12</v>
      </c>
      <c r="AD2422" s="20">
        <v>12</v>
      </c>
      <c r="AL2422" s="20" t="s">
        <v>1686</v>
      </c>
      <c r="AT2422" s="20" t="s">
        <v>1687</v>
      </c>
      <c r="AW2422" s="20" t="s">
        <v>1657</v>
      </c>
      <c r="BE2422" s="20" t="s">
        <v>1749</v>
      </c>
      <c r="BL2422" s="20">
        <v>186.5</v>
      </c>
      <c r="BM2422" s="20">
        <v>50</v>
      </c>
    </row>
    <row r="2423" spans="1:66" x14ac:dyDescent="0.25">
      <c r="A2423" s="20" t="s">
        <v>1677</v>
      </c>
      <c r="B2423" s="20" t="s">
        <v>462</v>
      </c>
      <c r="C2423" s="20" t="s">
        <v>746</v>
      </c>
      <c r="D2423" s="20" t="s">
        <v>727</v>
      </c>
      <c r="E2423" s="20" t="s">
        <v>5023</v>
      </c>
      <c r="F2423" s="20" t="s">
        <v>481</v>
      </c>
      <c r="G2423" s="20">
        <v>15.33</v>
      </c>
      <c r="H2423" s="20" t="s">
        <v>1679</v>
      </c>
      <c r="I2423" s="20" t="s">
        <v>5004</v>
      </c>
      <c r="J2423" s="20" t="s">
        <v>1681</v>
      </c>
      <c r="K2423" s="20" t="s">
        <v>1681</v>
      </c>
      <c r="L2423" s="20" t="s">
        <v>462</v>
      </c>
      <c r="M2423" s="20">
        <v>3</v>
      </c>
      <c r="N2423" s="20" t="s">
        <v>1679</v>
      </c>
      <c r="P2423" s="20">
        <v>0</v>
      </c>
      <c r="Q2423" s="20" t="s">
        <v>509</v>
      </c>
      <c r="R2423" s="20" t="s">
        <v>508</v>
      </c>
      <c r="S2423" s="20" t="s">
        <v>221</v>
      </c>
      <c r="T2423" s="20" t="s">
        <v>5024</v>
      </c>
      <c r="V2423" s="20">
        <v>4</v>
      </c>
      <c r="W2423" s="20">
        <v>129</v>
      </c>
      <c r="Y2423" s="20" t="s">
        <v>1684</v>
      </c>
      <c r="Z2423" s="20" t="s">
        <v>1685</v>
      </c>
      <c r="AA2423" s="20">
        <v>1.5</v>
      </c>
      <c r="AB2423" s="20">
        <v>12</v>
      </c>
      <c r="AC2423" s="20">
        <v>12</v>
      </c>
      <c r="AD2423" s="20">
        <v>12</v>
      </c>
      <c r="AL2423" s="20" t="s">
        <v>1686</v>
      </c>
      <c r="AT2423" s="20" t="s">
        <v>1687</v>
      </c>
      <c r="AW2423" s="20" t="s">
        <v>1657</v>
      </c>
      <c r="BE2423" s="20" t="s">
        <v>1749</v>
      </c>
    </row>
    <row r="2424" spans="1:66" x14ac:dyDescent="0.25">
      <c r="A2424" s="20" t="s">
        <v>1677</v>
      </c>
      <c r="B2424" s="20" t="s">
        <v>462</v>
      </c>
      <c r="C2424" s="20" t="s">
        <v>746</v>
      </c>
      <c r="D2424" s="20" t="s">
        <v>727</v>
      </c>
      <c r="E2424" s="20" t="s">
        <v>5025</v>
      </c>
      <c r="F2424" s="20" t="s">
        <v>482</v>
      </c>
      <c r="G2424" s="20">
        <v>6.46</v>
      </c>
      <c r="H2424" s="20" t="s">
        <v>1679</v>
      </c>
      <c r="I2424" s="20" t="s">
        <v>5004</v>
      </c>
      <c r="J2424" s="20" t="s">
        <v>1681</v>
      </c>
      <c r="K2424" s="20" t="s">
        <v>1681</v>
      </c>
      <c r="L2424" s="20" t="s">
        <v>462</v>
      </c>
      <c r="M2424" s="20">
        <v>3</v>
      </c>
      <c r="N2424" s="20" t="s">
        <v>1679</v>
      </c>
      <c r="P2424" s="20">
        <v>0</v>
      </c>
      <c r="Q2424" s="20" t="s">
        <v>509</v>
      </c>
      <c r="R2424" s="20" t="s">
        <v>510</v>
      </c>
      <c r="S2424" s="20" t="s">
        <v>221</v>
      </c>
      <c r="T2424" s="20" t="s">
        <v>5024</v>
      </c>
      <c r="V2424" s="20">
        <v>4</v>
      </c>
      <c r="W2424" s="20">
        <v>129</v>
      </c>
      <c r="Y2424" s="20" t="s">
        <v>1684</v>
      </c>
      <c r="Z2424" s="20" t="s">
        <v>1685</v>
      </c>
      <c r="AA2424" s="20">
        <v>1.5</v>
      </c>
      <c r="AB2424" s="20">
        <v>12</v>
      </c>
      <c r="AC2424" s="20">
        <v>12</v>
      </c>
      <c r="AD2424" s="20">
        <v>12</v>
      </c>
      <c r="AL2424" s="20" t="s">
        <v>1686</v>
      </c>
      <c r="AT2424" s="20" t="s">
        <v>1687</v>
      </c>
      <c r="AW2424" s="20" t="s">
        <v>1657</v>
      </c>
      <c r="BE2424" s="20" t="s">
        <v>1749</v>
      </c>
    </row>
    <row r="2425" spans="1:66" x14ac:dyDescent="0.25">
      <c r="A2425" s="20" t="s">
        <v>1677</v>
      </c>
      <c r="B2425" s="20" t="s">
        <v>462</v>
      </c>
      <c r="C2425" s="20" t="s">
        <v>746</v>
      </c>
      <c r="D2425" s="20" t="s">
        <v>727</v>
      </c>
      <c r="E2425" s="20" t="s">
        <v>5026</v>
      </c>
      <c r="F2425" s="20" t="s">
        <v>483</v>
      </c>
      <c r="G2425" s="20">
        <v>4.07</v>
      </c>
      <c r="H2425" s="20" t="s">
        <v>1679</v>
      </c>
      <c r="I2425" s="20" t="s">
        <v>5004</v>
      </c>
      <c r="J2425" s="20" t="s">
        <v>1681</v>
      </c>
      <c r="K2425" s="20" t="s">
        <v>1681</v>
      </c>
      <c r="L2425" s="20" t="s">
        <v>462</v>
      </c>
      <c r="M2425" s="20">
        <v>3</v>
      </c>
      <c r="N2425" s="20" t="s">
        <v>1679</v>
      </c>
      <c r="P2425" s="20">
        <v>0</v>
      </c>
      <c r="Q2425" s="20" t="s">
        <v>509</v>
      </c>
      <c r="R2425" s="20" t="s">
        <v>510</v>
      </c>
      <c r="S2425" s="20" t="s">
        <v>221</v>
      </c>
      <c r="T2425" s="20" t="s">
        <v>5024</v>
      </c>
      <c r="V2425" s="20">
        <v>4</v>
      </c>
      <c r="W2425" s="20">
        <v>129</v>
      </c>
      <c r="Y2425" s="20" t="s">
        <v>1684</v>
      </c>
      <c r="Z2425" s="20" t="s">
        <v>1685</v>
      </c>
      <c r="AA2425" s="20">
        <v>1.5</v>
      </c>
      <c r="AB2425" s="20">
        <v>12</v>
      </c>
      <c r="AC2425" s="20">
        <v>12</v>
      </c>
      <c r="AD2425" s="20">
        <v>12</v>
      </c>
      <c r="AL2425" s="20" t="s">
        <v>1686</v>
      </c>
      <c r="AT2425" s="20" t="s">
        <v>1687</v>
      </c>
      <c r="AW2425" s="20" t="s">
        <v>1657</v>
      </c>
      <c r="BE2425" s="20" t="s">
        <v>1749</v>
      </c>
    </row>
    <row r="2426" spans="1:66" x14ac:dyDescent="0.25">
      <c r="A2426" s="20" t="s">
        <v>1677</v>
      </c>
      <c r="B2426" s="20" t="s">
        <v>462</v>
      </c>
      <c r="C2426" s="20" t="s">
        <v>746</v>
      </c>
      <c r="D2426" s="20" t="s">
        <v>727</v>
      </c>
      <c r="E2426" s="20" t="s">
        <v>5027</v>
      </c>
      <c r="F2426" s="20" t="s">
        <v>484</v>
      </c>
      <c r="G2426" s="20">
        <v>11.64</v>
      </c>
      <c r="H2426" s="20" t="s">
        <v>1679</v>
      </c>
      <c r="I2426" s="20" t="s">
        <v>5004</v>
      </c>
      <c r="J2426" s="20" t="s">
        <v>1681</v>
      </c>
      <c r="K2426" s="20" t="s">
        <v>1681</v>
      </c>
      <c r="L2426" s="20" t="s">
        <v>462</v>
      </c>
      <c r="M2426" s="20">
        <v>3</v>
      </c>
      <c r="N2426" s="20" t="s">
        <v>1679</v>
      </c>
      <c r="P2426" s="20">
        <v>0</v>
      </c>
      <c r="Q2426" s="20" t="s">
        <v>509</v>
      </c>
      <c r="R2426" s="20" t="s">
        <v>510</v>
      </c>
      <c r="S2426" s="20" t="s">
        <v>221</v>
      </c>
      <c r="T2426" s="20" t="s">
        <v>5024</v>
      </c>
      <c r="V2426" s="20">
        <v>4</v>
      </c>
      <c r="W2426" s="20">
        <v>129</v>
      </c>
      <c r="Y2426" s="20" t="s">
        <v>1684</v>
      </c>
      <c r="Z2426" s="20" t="s">
        <v>1685</v>
      </c>
      <c r="AA2426" s="20">
        <v>1.5</v>
      </c>
      <c r="AB2426" s="20">
        <v>12</v>
      </c>
      <c r="AC2426" s="20">
        <v>12</v>
      </c>
      <c r="AD2426" s="20">
        <v>12</v>
      </c>
      <c r="AL2426" s="20" t="s">
        <v>1686</v>
      </c>
      <c r="AT2426" s="20" t="s">
        <v>1687</v>
      </c>
      <c r="AW2426" s="20" t="s">
        <v>1657</v>
      </c>
      <c r="BE2426" s="20" t="s">
        <v>1749</v>
      </c>
    </row>
    <row r="2427" spans="1:66" x14ac:dyDescent="0.25">
      <c r="A2427" s="20" t="s">
        <v>1677</v>
      </c>
      <c r="B2427" s="20" t="s">
        <v>462</v>
      </c>
      <c r="C2427" s="20" t="s">
        <v>746</v>
      </c>
      <c r="D2427" s="20" t="s">
        <v>727</v>
      </c>
      <c r="E2427" s="20" t="s">
        <v>5028</v>
      </c>
      <c r="F2427" s="20" t="s">
        <v>485</v>
      </c>
      <c r="G2427" s="20">
        <v>8.02</v>
      </c>
      <c r="H2427" s="20" t="s">
        <v>1679</v>
      </c>
      <c r="I2427" s="20" t="s">
        <v>5004</v>
      </c>
      <c r="J2427" s="20" t="s">
        <v>1681</v>
      </c>
      <c r="K2427" s="20" t="s">
        <v>1681</v>
      </c>
      <c r="L2427" s="20" t="s">
        <v>462</v>
      </c>
      <c r="M2427" s="20">
        <v>3</v>
      </c>
      <c r="N2427" s="20" t="s">
        <v>1679</v>
      </c>
      <c r="P2427" s="20">
        <v>0</v>
      </c>
      <c r="Q2427" s="20" t="s">
        <v>509</v>
      </c>
      <c r="R2427" s="20" t="s">
        <v>510</v>
      </c>
      <c r="S2427" s="20" t="s">
        <v>221</v>
      </c>
      <c r="T2427" s="20" t="s">
        <v>5024</v>
      </c>
      <c r="V2427" s="20">
        <v>4</v>
      </c>
      <c r="W2427" s="20">
        <v>129</v>
      </c>
      <c r="Y2427" s="20" t="s">
        <v>1684</v>
      </c>
      <c r="Z2427" s="20" t="s">
        <v>1685</v>
      </c>
      <c r="AA2427" s="20">
        <v>1.5</v>
      </c>
      <c r="AB2427" s="20">
        <v>12</v>
      </c>
      <c r="AC2427" s="20">
        <v>12</v>
      </c>
      <c r="AD2427" s="20">
        <v>12</v>
      </c>
      <c r="AL2427" s="20" t="s">
        <v>1686</v>
      </c>
      <c r="AT2427" s="20" t="s">
        <v>1687</v>
      </c>
      <c r="AW2427" s="20" t="s">
        <v>1657</v>
      </c>
      <c r="BE2427" s="20" t="s">
        <v>1749</v>
      </c>
    </row>
    <row r="2428" spans="1:66" x14ac:dyDescent="0.25">
      <c r="A2428" s="20" t="s">
        <v>1677</v>
      </c>
      <c r="B2428" s="20" t="s">
        <v>462</v>
      </c>
      <c r="C2428" s="20" t="s">
        <v>746</v>
      </c>
      <c r="D2428" s="20" t="s">
        <v>727</v>
      </c>
      <c r="E2428" s="20" t="s">
        <v>5029</v>
      </c>
      <c r="F2428" s="20" t="s">
        <v>486</v>
      </c>
      <c r="G2428" s="20">
        <v>11.99</v>
      </c>
      <c r="H2428" s="20" t="s">
        <v>1679</v>
      </c>
      <c r="I2428" s="20" t="s">
        <v>5004</v>
      </c>
      <c r="J2428" s="20" t="s">
        <v>1681</v>
      </c>
      <c r="K2428" s="20" t="s">
        <v>1681</v>
      </c>
      <c r="L2428" s="20" t="s">
        <v>462</v>
      </c>
      <c r="M2428" s="20">
        <v>3</v>
      </c>
      <c r="N2428" s="20" t="s">
        <v>1679</v>
      </c>
      <c r="P2428" s="20">
        <v>0</v>
      </c>
      <c r="Q2428" s="20" t="s">
        <v>509</v>
      </c>
      <c r="R2428" s="20" t="s">
        <v>510</v>
      </c>
      <c r="S2428" s="20" t="s">
        <v>221</v>
      </c>
      <c r="T2428" s="20" t="s">
        <v>5024</v>
      </c>
      <c r="V2428" s="20">
        <v>4</v>
      </c>
      <c r="W2428" s="20">
        <v>129</v>
      </c>
      <c r="Y2428" s="20" t="s">
        <v>1684</v>
      </c>
      <c r="Z2428" s="20" t="s">
        <v>1685</v>
      </c>
      <c r="AA2428" s="20">
        <v>1.5</v>
      </c>
      <c r="AB2428" s="20">
        <v>12</v>
      </c>
      <c r="AC2428" s="20">
        <v>12</v>
      </c>
      <c r="AD2428" s="20">
        <v>12</v>
      </c>
      <c r="AL2428" s="20" t="s">
        <v>1686</v>
      </c>
      <c r="AT2428" s="20" t="s">
        <v>1687</v>
      </c>
      <c r="AW2428" s="20" t="s">
        <v>1657</v>
      </c>
      <c r="BE2428" s="20" t="s">
        <v>1749</v>
      </c>
    </row>
    <row r="2429" spans="1:66" x14ac:dyDescent="0.25">
      <c r="A2429" s="20" t="s">
        <v>1677</v>
      </c>
      <c r="B2429" s="20" t="s">
        <v>462</v>
      </c>
      <c r="C2429" s="20" t="s">
        <v>746</v>
      </c>
      <c r="D2429" s="20" t="s">
        <v>727</v>
      </c>
      <c r="E2429" s="20" t="s">
        <v>5030</v>
      </c>
      <c r="F2429" s="20" t="s">
        <v>491</v>
      </c>
      <c r="G2429" s="20">
        <v>2.64</v>
      </c>
      <c r="H2429" s="20" t="s">
        <v>1679</v>
      </c>
      <c r="I2429" s="20" t="s">
        <v>5004</v>
      </c>
      <c r="J2429" s="20" t="s">
        <v>1681</v>
      </c>
      <c r="K2429" s="20" t="s">
        <v>1681</v>
      </c>
      <c r="L2429" s="20" t="s">
        <v>462</v>
      </c>
      <c r="M2429" s="20">
        <v>4</v>
      </c>
      <c r="N2429" s="20" t="s">
        <v>1679</v>
      </c>
      <c r="P2429" s="20">
        <v>0</v>
      </c>
      <c r="Q2429" s="20" t="s">
        <v>507</v>
      </c>
      <c r="R2429" s="20" t="s">
        <v>488</v>
      </c>
      <c r="S2429" s="20" t="s">
        <v>221</v>
      </c>
      <c r="T2429" s="20" t="s">
        <v>5015</v>
      </c>
      <c r="U2429" s="20" t="s">
        <v>5012</v>
      </c>
      <c r="V2429" s="20">
        <v>11</v>
      </c>
      <c r="W2429" s="20">
        <v>341</v>
      </c>
      <c r="Y2429" s="20" t="s">
        <v>1684</v>
      </c>
      <c r="Z2429" s="20" t="s">
        <v>1685</v>
      </c>
      <c r="AA2429" s="20">
        <v>1.5</v>
      </c>
      <c r="AB2429" s="20">
        <v>12</v>
      </c>
      <c r="AC2429" s="20">
        <v>12</v>
      </c>
      <c r="AD2429" s="20">
        <v>12</v>
      </c>
      <c r="AL2429" s="20" t="s">
        <v>1686</v>
      </c>
      <c r="AM2429" s="20" t="s">
        <v>1647</v>
      </c>
      <c r="AT2429" s="20" t="s">
        <v>1687</v>
      </c>
      <c r="AU2429" s="20" t="s">
        <v>1786</v>
      </c>
      <c r="AW2429" s="20" t="s">
        <v>1657</v>
      </c>
      <c r="BE2429" s="20" t="s">
        <v>1749</v>
      </c>
      <c r="BL2429" s="20">
        <v>132</v>
      </c>
      <c r="BM2429" s="20">
        <v>50</v>
      </c>
    </row>
    <row r="2430" spans="1:66" x14ac:dyDescent="0.25">
      <c r="A2430" s="20" t="s">
        <v>1677</v>
      </c>
      <c r="B2430" s="20" t="s">
        <v>462</v>
      </c>
      <c r="C2430" s="20" t="s">
        <v>746</v>
      </c>
      <c r="D2430" s="20" t="s">
        <v>727</v>
      </c>
      <c r="E2430" s="20" t="s">
        <v>5031</v>
      </c>
      <c r="F2430" s="20" t="s">
        <v>492</v>
      </c>
      <c r="G2430" s="20">
        <v>8.1</v>
      </c>
      <c r="H2430" s="20" t="s">
        <v>1679</v>
      </c>
      <c r="I2430" s="20" t="s">
        <v>5004</v>
      </c>
      <c r="J2430" s="20" t="s">
        <v>1681</v>
      </c>
      <c r="K2430" s="20" t="s">
        <v>1681</v>
      </c>
      <c r="L2430" s="20" t="s">
        <v>462</v>
      </c>
      <c r="M2430" s="20">
        <v>4</v>
      </c>
      <c r="N2430" s="20" t="s">
        <v>1679</v>
      </c>
      <c r="P2430" s="20">
        <v>0</v>
      </c>
      <c r="Q2430" s="20" t="s">
        <v>507</v>
      </c>
      <c r="R2430" s="20" t="s">
        <v>488</v>
      </c>
      <c r="S2430" s="20" t="s">
        <v>221</v>
      </c>
      <c r="T2430" s="20" t="s">
        <v>5015</v>
      </c>
      <c r="U2430" s="20" t="s">
        <v>5012</v>
      </c>
      <c r="V2430" s="20">
        <v>11</v>
      </c>
      <c r="W2430" s="20">
        <v>341</v>
      </c>
      <c r="Y2430" s="20" t="s">
        <v>1684</v>
      </c>
      <c r="Z2430" s="20" t="s">
        <v>1685</v>
      </c>
      <c r="AA2430" s="20">
        <v>1.5</v>
      </c>
      <c r="AB2430" s="20">
        <v>12</v>
      </c>
      <c r="AC2430" s="20">
        <v>12</v>
      </c>
      <c r="AD2430" s="20">
        <v>12</v>
      </c>
      <c r="AL2430" s="20" t="s">
        <v>1686</v>
      </c>
      <c r="AT2430" s="20" t="s">
        <v>1687</v>
      </c>
      <c r="AW2430" s="20" t="s">
        <v>1657</v>
      </c>
      <c r="BE2430" s="20" t="s">
        <v>1749</v>
      </c>
      <c r="BL2430" s="20">
        <v>405</v>
      </c>
      <c r="BM2430" s="20">
        <v>50</v>
      </c>
    </row>
    <row r="2431" spans="1:66" x14ac:dyDescent="0.25">
      <c r="A2431" s="20" t="s">
        <v>1677</v>
      </c>
      <c r="B2431" s="20" t="s">
        <v>462</v>
      </c>
      <c r="C2431" s="20" t="s">
        <v>746</v>
      </c>
      <c r="D2431" s="20" t="s">
        <v>727</v>
      </c>
      <c r="E2431" s="20" t="s">
        <v>5032</v>
      </c>
      <c r="F2431" s="20" t="s">
        <v>493</v>
      </c>
      <c r="G2431" s="20">
        <v>1.75</v>
      </c>
      <c r="H2431" s="20" t="s">
        <v>1679</v>
      </c>
      <c r="I2431" s="20" t="s">
        <v>5004</v>
      </c>
      <c r="J2431" s="20" t="s">
        <v>1681</v>
      </c>
      <c r="K2431" s="20" t="s">
        <v>1681</v>
      </c>
      <c r="L2431" s="20" t="s">
        <v>462</v>
      </c>
      <c r="M2431" s="20">
        <v>6</v>
      </c>
      <c r="N2431" s="20" t="s">
        <v>1679</v>
      </c>
      <c r="P2431" s="20">
        <v>0</v>
      </c>
      <c r="Q2431" s="20" t="s">
        <v>507</v>
      </c>
      <c r="R2431" s="20" t="s">
        <v>488</v>
      </c>
      <c r="S2431" s="20" t="s">
        <v>221</v>
      </c>
      <c r="T2431" s="20" t="s">
        <v>5015</v>
      </c>
      <c r="U2431" s="20" t="s">
        <v>5012</v>
      </c>
      <c r="V2431" s="20">
        <v>11</v>
      </c>
      <c r="W2431" s="20">
        <v>341</v>
      </c>
      <c r="Y2431" s="20" t="s">
        <v>1684</v>
      </c>
      <c r="Z2431" s="20" t="s">
        <v>1685</v>
      </c>
      <c r="AA2431" s="20">
        <v>1.5</v>
      </c>
      <c r="AB2431" s="20">
        <v>12</v>
      </c>
      <c r="AC2431" s="20">
        <v>12</v>
      </c>
      <c r="AD2431" s="20">
        <v>12</v>
      </c>
      <c r="AL2431" s="20" t="s">
        <v>1686</v>
      </c>
      <c r="AT2431" s="20" t="s">
        <v>1687</v>
      </c>
      <c r="AW2431" s="20" t="s">
        <v>1657</v>
      </c>
      <c r="AY2431" s="20" t="s">
        <v>1835</v>
      </c>
      <c r="BE2431" s="20" t="s">
        <v>1749</v>
      </c>
      <c r="BL2431" s="20">
        <v>87.5</v>
      </c>
      <c r="BM2431" s="20">
        <v>50</v>
      </c>
      <c r="BN2431" s="20">
        <v>140.22399999999999</v>
      </c>
    </row>
    <row r="2432" spans="1:66" x14ac:dyDescent="0.25">
      <c r="A2432" s="20" t="s">
        <v>1677</v>
      </c>
      <c r="B2432" s="20" t="s">
        <v>462</v>
      </c>
      <c r="C2432" s="20" t="s">
        <v>746</v>
      </c>
      <c r="D2432" s="20" t="s">
        <v>727</v>
      </c>
      <c r="E2432" s="20" t="s">
        <v>5033</v>
      </c>
      <c r="F2432" s="20" t="s">
        <v>494</v>
      </c>
      <c r="G2432" s="20">
        <v>1.28</v>
      </c>
      <c r="H2432" s="20" t="s">
        <v>1679</v>
      </c>
      <c r="I2432" s="20" t="s">
        <v>5004</v>
      </c>
      <c r="J2432" s="20" t="s">
        <v>1681</v>
      </c>
      <c r="K2432" s="20" t="s">
        <v>1681</v>
      </c>
      <c r="L2432" s="20" t="s">
        <v>462</v>
      </c>
      <c r="M2432" s="20">
        <v>6</v>
      </c>
      <c r="N2432" s="20" t="s">
        <v>1679</v>
      </c>
      <c r="P2432" s="20">
        <v>0</v>
      </c>
      <c r="Q2432" s="20" t="s">
        <v>507</v>
      </c>
      <c r="R2432" s="20" t="s">
        <v>488</v>
      </c>
      <c r="S2432" s="20" t="s">
        <v>221</v>
      </c>
      <c r="T2432" s="20" t="s">
        <v>5015</v>
      </c>
      <c r="U2432" s="20" t="s">
        <v>5012</v>
      </c>
      <c r="V2432" s="20">
        <v>11</v>
      </c>
      <c r="W2432" s="20">
        <v>341</v>
      </c>
      <c r="Y2432" s="20" t="s">
        <v>1684</v>
      </c>
      <c r="Z2432" s="20" t="s">
        <v>1685</v>
      </c>
      <c r="AA2432" s="20">
        <v>1.5</v>
      </c>
      <c r="AB2432" s="20">
        <v>12</v>
      </c>
      <c r="AC2432" s="20">
        <v>12</v>
      </c>
      <c r="AD2432" s="20">
        <v>12</v>
      </c>
      <c r="AL2432" s="20" t="s">
        <v>1686</v>
      </c>
      <c r="AT2432" s="20" t="s">
        <v>1687</v>
      </c>
      <c r="AW2432" s="20" t="s">
        <v>1657</v>
      </c>
      <c r="AY2432" s="20" t="s">
        <v>1835</v>
      </c>
      <c r="BE2432" s="20" t="s">
        <v>1749</v>
      </c>
      <c r="BL2432" s="20">
        <v>64</v>
      </c>
      <c r="BM2432" s="20">
        <v>50</v>
      </c>
      <c r="BN2432" s="20">
        <v>102.56699999999999</v>
      </c>
    </row>
    <row r="2433" spans="1:66" x14ac:dyDescent="0.25">
      <c r="A2433" s="20" t="s">
        <v>1677</v>
      </c>
      <c r="B2433" s="20" t="s">
        <v>462</v>
      </c>
      <c r="C2433" s="20" t="s">
        <v>746</v>
      </c>
      <c r="D2433" s="20" t="s">
        <v>727</v>
      </c>
      <c r="E2433" s="20" t="s">
        <v>5034</v>
      </c>
      <c r="F2433" s="20" t="s">
        <v>497</v>
      </c>
      <c r="G2433" s="20">
        <v>1.27</v>
      </c>
      <c r="H2433" s="20" t="s">
        <v>1679</v>
      </c>
      <c r="I2433" s="20" t="s">
        <v>5004</v>
      </c>
      <c r="J2433" s="20" t="s">
        <v>1681</v>
      </c>
      <c r="K2433" s="20" t="s">
        <v>1681</v>
      </c>
      <c r="L2433" s="20" t="s">
        <v>462</v>
      </c>
      <c r="M2433" s="20">
        <v>6</v>
      </c>
      <c r="N2433" s="20" t="s">
        <v>1679</v>
      </c>
      <c r="P2433" s="20">
        <v>0</v>
      </c>
      <c r="Q2433" s="20" t="s">
        <v>507</v>
      </c>
      <c r="R2433" s="20" t="s">
        <v>488</v>
      </c>
      <c r="S2433" s="20" t="s">
        <v>221</v>
      </c>
      <c r="T2433" s="20" t="s">
        <v>5015</v>
      </c>
      <c r="U2433" s="20" t="s">
        <v>5012</v>
      </c>
      <c r="V2433" s="20">
        <v>11</v>
      </c>
      <c r="W2433" s="20">
        <v>341</v>
      </c>
      <c r="Y2433" s="20" t="s">
        <v>1684</v>
      </c>
      <c r="Z2433" s="20" t="s">
        <v>1685</v>
      </c>
      <c r="AA2433" s="20">
        <v>1.5</v>
      </c>
      <c r="AB2433" s="20">
        <v>12</v>
      </c>
      <c r="AC2433" s="20">
        <v>12</v>
      </c>
      <c r="AD2433" s="20">
        <v>12</v>
      </c>
      <c r="AL2433" s="20" t="s">
        <v>1686</v>
      </c>
      <c r="AT2433" s="20" t="s">
        <v>1687</v>
      </c>
      <c r="AW2433" s="20" t="s">
        <v>1657</v>
      </c>
      <c r="AY2433" s="20" t="s">
        <v>1835</v>
      </c>
      <c r="BE2433" s="20" t="s">
        <v>1749</v>
      </c>
      <c r="BL2433" s="20">
        <v>63.5</v>
      </c>
      <c r="BM2433" s="20">
        <v>50</v>
      </c>
      <c r="BN2433" s="20">
        <v>101.76300000000001</v>
      </c>
    </row>
    <row r="2434" spans="1:66" x14ac:dyDescent="0.25">
      <c r="A2434" s="20" t="s">
        <v>1677</v>
      </c>
      <c r="B2434" s="20" t="s">
        <v>462</v>
      </c>
      <c r="C2434" s="20" t="s">
        <v>746</v>
      </c>
      <c r="D2434" s="20" t="s">
        <v>727</v>
      </c>
      <c r="E2434" s="20" t="s">
        <v>5035</v>
      </c>
      <c r="F2434" s="20" t="s">
        <v>519</v>
      </c>
      <c r="G2434" s="20">
        <v>1.75</v>
      </c>
      <c r="H2434" s="20" t="s">
        <v>1679</v>
      </c>
      <c r="I2434" s="20" t="s">
        <v>5004</v>
      </c>
      <c r="J2434" s="20" t="s">
        <v>1681</v>
      </c>
      <c r="K2434" s="20" t="s">
        <v>1681</v>
      </c>
      <c r="L2434" s="20" t="s">
        <v>462</v>
      </c>
      <c r="M2434" s="20">
        <v>6</v>
      </c>
      <c r="N2434" s="20" t="s">
        <v>1679</v>
      </c>
      <c r="P2434" s="20">
        <v>0</v>
      </c>
      <c r="Q2434" s="20" t="s">
        <v>507</v>
      </c>
      <c r="R2434" s="20" t="s">
        <v>488</v>
      </c>
      <c r="S2434" s="20" t="s">
        <v>221</v>
      </c>
      <c r="T2434" s="20" t="s">
        <v>5015</v>
      </c>
      <c r="U2434" s="20" t="s">
        <v>5012</v>
      </c>
      <c r="V2434" s="20">
        <v>11</v>
      </c>
      <c r="W2434" s="20">
        <v>341</v>
      </c>
      <c r="Y2434" s="20" t="s">
        <v>1684</v>
      </c>
      <c r="Z2434" s="20" t="s">
        <v>1685</v>
      </c>
      <c r="AA2434" s="20">
        <v>1.5</v>
      </c>
      <c r="AB2434" s="20">
        <v>12</v>
      </c>
      <c r="AC2434" s="20">
        <v>12</v>
      </c>
      <c r="AD2434" s="20">
        <v>12</v>
      </c>
      <c r="AL2434" s="20" t="s">
        <v>1686</v>
      </c>
      <c r="AT2434" s="20" t="s">
        <v>1687</v>
      </c>
      <c r="AW2434" s="20" t="s">
        <v>1657</v>
      </c>
      <c r="AY2434" s="20" t="s">
        <v>1835</v>
      </c>
      <c r="BE2434" s="20" t="s">
        <v>1749</v>
      </c>
      <c r="BL2434" s="20">
        <v>87.5</v>
      </c>
      <c r="BM2434" s="20">
        <v>50</v>
      </c>
      <c r="BN2434" s="20">
        <v>140.22399999999999</v>
      </c>
    </row>
    <row r="2435" spans="1:66" x14ac:dyDescent="0.25">
      <c r="A2435" s="20" t="s">
        <v>1677</v>
      </c>
      <c r="B2435" s="20" t="s">
        <v>462</v>
      </c>
      <c r="C2435" s="20" t="s">
        <v>746</v>
      </c>
      <c r="D2435" s="20" t="s">
        <v>727</v>
      </c>
      <c r="E2435" s="20" t="s">
        <v>5036</v>
      </c>
      <c r="F2435" s="20" t="s">
        <v>520</v>
      </c>
      <c r="G2435" s="20">
        <v>1.89</v>
      </c>
      <c r="H2435" s="20" t="s">
        <v>1679</v>
      </c>
      <c r="I2435" s="20" t="s">
        <v>5004</v>
      </c>
      <c r="J2435" s="20" t="s">
        <v>1681</v>
      </c>
      <c r="K2435" s="20" t="s">
        <v>1681</v>
      </c>
      <c r="L2435" s="20" t="s">
        <v>462</v>
      </c>
      <c r="M2435" s="20">
        <v>6</v>
      </c>
      <c r="N2435" s="20" t="s">
        <v>1679</v>
      </c>
      <c r="P2435" s="20">
        <v>0</v>
      </c>
      <c r="Q2435" s="20" t="s">
        <v>507</v>
      </c>
      <c r="R2435" s="20" t="s">
        <v>488</v>
      </c>
      <c r="S2435" s="20" t="s">
        <v>221</v>
      </c>
      <c r="T2435" s="20" t="s">
        <v>5015</v>
      </c>
      <c r="U2435" s="20" t="s">
        <v>5012</v>
      </c>
      <c r="V2435" s="20">
        <v>11</v>
      </c>
      <c r="W2435" s="20">
        <v>341</v>
      </c>
      <c r="Y2435" s="20" t="s">
        <v>1684</v>
      </c>
      <c r="Z2435" s="20" t="s">
        <v>1685</v>
      </c>
      <c r="AA2435" s="20">
        <v>1.5</v>
      </c>
      <c r="AB2435" s="20">
        <v>12</v>
      </c>
      <c r="AC2435" s="20">
        <v>12</v>
      </c>
      <c r="AD2435" s="20">
        <v>12</v>
      </c>
      <c r="AL2435" s="20" t="s">
        <v>1686</v>
      </c>
      <c r="AT2435" s="20" t="s">
        <v>1687</v>
      </c>
      <c r="AW2435" s="20" t="s">
        <v>1657</v>
      </c>
      <c r="AY2435" s="20" t="s">
        <v>1835</v>
      </c>
      <c r="BE2435" s="20" t="s">
        <v>1749</v>
      </c>
      <c r="BL2435" s="20">
        <v>94.5</v>
      </c>
      <c r="BM2435" s="20">
        <v>50</v>
      </c>
      <c r="BN2435" s="20">
        <v>151.447</v>
      </c>
    </row>
    <row r="2436" spans="1:66" x14ac:dyDescent="0.25">
      <c r="A2436" s="20" t="s">
        <v>1677</v>
      </c>
      <c r="B2436" s="20" t="s">
        <v>462</v>
      </c>
      <c r="C2436" s="20" t="s">
        <v>746</v>
      </c>
      <c r="D2436" s="20" t="s">
        <v>727</v>
      </c>
      <c r="E2436" s="20" t="s">
        <v>5037</v>
      </c>
      <c r="F2436" s="20" t="s">
        <v>521</v>
      </c>
      <c r="G2436" s="20">
        <v>15.61</v>
      </c>
      <c r="H2436" s="20" t="s">
        <v>1679</v>
      </c>
      <c r="I2436" s="20" t="s">
        <v>5004</v>
      </c>
      <c r="J2436" s="20" t="s">
        <v>1681</v>
      </c>
      <c r="K2436" s="20" t="s">
        <v>1681</v>
      </c>
      <c r="L2436" s="20" t="s">
        <v>462</v>
      </c>
      <c r="M2436" s="20">
        <v>4</v>
      </c>
      <c r="N2436" s="20" t="s">
        <v>1679</v>
      </c>
      <c r="P2436" s="20">
        <v>0</v>
      </c>
      <c r="Q2436" s="20" t="s">
        <v>504</v>
      </c>
      <c r="R2436" s="20" t="s">
        <v>488</v>
      </c>
      <c r="S2436" s="20" t="s">
        <v>221</v>
      </c>
      <c r="T2436" s="20" t="s">
        <v>5005</v>
      </c>
      <c r="U2436" s="20" t="s">
        <v>5012</v>
      </c>
      <c r="V2436" s="20">
        <v>11</v>
      </c>
      <c r="W2436" s="20">
        <v>341</v>
      </c>
      <c r="Y2436" s="20" t="s">
        <v>1684</v>
      </c>
      <c r="Z2436" s="20" t="s">
        <v>1685</v>
      </c>
      <c r="AA2436" s="20">
        <v>1.5</v>
      </c>
      <c r="AB2436" s="20">
        <v>12</v>
      </c>
      <c r="AC2436" s="20">
        <v>12</v>
      </c>
      <c r="AD2436" s="20">
        <v>12</v>
      </c>
      <c r="AL2436" s="20" t="s">
        <v>1686</v>
      </c>
      <c r="AT2436" s="20" t="s">
        <v>1687</v>
      </c>
      <c r="AW2436" s="20" t="s">
        <v>1657</v>
      </c>
      <c r="BE2436" s="20" t="s">
        <v>1749</v>
      </c>
      <c r="BL2436" s="20">
        <v>780.5</v>
      </c>
      <c r="BM2436" s="20">
        <v>50</v>
      </c>
    </row>
    <row r="2437" spans="1:66" x14ac:dyDescent="0.25">
      <c r="A2437" s="20" t="s">
        <v>1677</v>
      </c>
      <c r="B2437" s="20" t="s">
        <v>462</v>
      </c>
      <c r="C2437" s="20" t="s">
        <v>746</v>
      </c>
      <c r="D2437" s="20" t="s">
        <v>727</v>
      </c>
      <c r="E2437" s="20" t="s">
        <v>5038</v>
      </c>
      <c r="F2437" s="20" t="s">
        <v>522</v>
      </c>
      <c r="G2437" s="20">
        <v>5.65</v>
      </c>
      <c r="H2437" s="20" t="s">
        <v>1679</v>
      </c>
      <c r="I2437" s="20" t="s">
        <v>5004</v>
      </c>
      <c r="J2437" s="20" t="s">
        <v>1681</v>
      </c>
      <c r="K2437" s="20" t="s">
        <v>1681</v>
      </c>
      <c r="L2437" s="20" t="s">
        <v>462</v>
      </c>
      <c r="M2437" s="20">
        <v>4</v>
      </c>
      <c r="N2437" s="20" t="s">
        <v>1679</v>
      </c>
      <c r="P2437" s="20">
        <v>0</v>
      </c>
      <c r="Q2437" s="20" t="s">
        <v>504</v>
      </c>
      <c r="R2437" s="20" t="s">
        <v>488</v>
      </c>
      <c r="S2437" s="20" t="s">
        <v>221</v>
      </c>
      <c r="T2437" s="20" t="s">
        <v>5005</v>
      </c>
      <c r="U2437" s="20" t="s">
        <v>5012</v>
      </c>
      <c r="V2437" s="20">
        <v>11</v>
      </c>
      <c r="W2437" s="20">
        <v>341</v>
      </c>
      <c r="Y2437" s="20" t="s">
        <v>1684</v>
      </c>
      <c r="Z2437" s="20" t="s">
        <v>1685</v>
      </c>
      <c r="AA2437" s="20">
        <v>1.5</v>
      </c>
      <c r="AB2437" s="20">
        <v>12</v>
      </c>
      <c r="AC2437" s="20">
        <v>12</v>
      </c>
      <c r="AD2437" s="20">
        <v>12</v>
      </c>
      <c r="AL2437" s="20" t="s">
        <v>1686</v>
      </c>
      <c r="AT2437" s="20" t="s">
        <v>1687</v>
      </c>
      <c r="AW2437" s="20" t="s">
        <v>1657</v>
      </c>
      <c r="BE2437" s="20" t="s">
        <v>1749</v>
      </c>
      <c r="BL2437" s="20">
        <v>282.5</v>
      </c>
      <c r="BM2437" s="20">
        <v>50</v>
      </c>
    </row>
    <row r="2438" spans="1:66" x14ac:dyDescent="0.25">
      <c r="A2438" s="20" t="s">
        <v>1677</v>
      </c>
      <c r="B2438" s="20" t="s">
        <v>462</v>
      </c>
      <c r="C2438" s="20" t="s">
        <v>746</v>
      </c>
      <c r="D2438" s="20" t="s">
        <v>727</v>
      </c>
      <c r="E2438" s="20" t="s">
        <v>5039</v>
      </c>
      <c r="F2438" s="20" t="s">
        <v>523</v>
      </c>
      <c r="G2438" s="20">
        <v>7.47</v>
      </c>
      <c r="H2438" s="20" t="s">
        <v>1679</v>
      </c>
      <c r="I2438" s="20" t="s">
        <v>5004</v>
      </c>
      <c r="J2438" s="20" t="s">
        <v>1681</v>
      </c>
      <c r="K2438" s="20" t="s">
        <v>1681</v>
      </c>
      <c r="L2438" s="20" t="s">
        <v>462</v>
      </c>
      <c r="M2438" s="20">
        <v>4</v>
      </c>
      <c r="N2438" s="20" t="s">
        <v>1679</v>
      </c>
      <c r="P2438" s="20">
        <v>0</v>
      </c>
      <c r="Q2438" s="20" t="s">
        <v>504</v>
      </c>
      <c r="R2438" s="20" t="s">
        <v>488</v>
      </c>
      <c r="S2438" s="20" t="s">
        <v>221</v>
      </c>
      <c r="T2438" s="20" t="s">
        <v>5005</v>
      </c>
      <c r="U2438" s="20" t="s">
        <v>5012</v>
      </c>
      <c r="V2438" s="20">
        <v>11</v>
      </c>
      <c r="W2438" s="20">
        <v>341</v>
      </c>
      <c r="Y2438" s="20" t="s">
        <v>1684</v>
      </c>
      <c r="Z2438" s="20" t="s">
        <v>1685</v>
      </c>
      <c r="AA2438" s="20">
        <v>1.5</v>
      </c>
      <c r="AB2438" s="20">
        <v>12</v>
      </c>
      <c r="AC2438" s="20">
        <v>12</v>
      </c>
      <c r="AD2438" s="20">
        <v>12</v>
      </c>
      <c r="AL2438" s="20" t="s">
        <v>1686</v>
      </c>
      <c r="AT2438" s="20" t="s">
        <v>1687</v>
      </c>
      <c r="AW2438" s="20" t="s">
        <v>1657</v>
      </c>
      <c r="BE2438" s="20" t="s">
        <v>1749</v>
      </c>
      <c r="BL2438" s="20">
        <v>373.5</v>
      </c>
      <c r="BM2438" s="20">
        <v>50</v>
      </c>
    </row>
    <row r="2439" spans="1:66" x14ac:dyDescent="0.25">
      <c r="A2439" s="20" t="s">
        <v>1677</v>
      </c>
      <c r="B2439" s="20" t="s">
        <v>462</v>
      </c>
      <c r="C2439" s="20" t="s">
        <v>746</v>
      </c>
      <c r="D2439" s="20" t="s">
        <v>727</v>
      </c>
      <c r="E2439" s="20" t="s">
        <v>5040</v>
      </c>
      <c r="F2439" s="20" t="s">
        <v>525</v>
      </c>
      <c r="G2439" s="20">
        <v>4.45</v>
      </c>
      <c r="H2439" s="20" t="s">
        <v>1679</v>
      </c>
      <c r="I2439" s="20" t="s">
        <v>5004</v>
      </c>
      <c r="J2439" s="20" t="s">
        <v>1681</v>
      </c>
      <c r="K2439" s="20" t="s">
        <v>1681</v>
      </c>
      <c r="L2439" s="20" t="s">
        <v>462</v>
      </c>
      <c r="M2439" s="20">
        <v>4</v>
      </c>
      <c r="N2439" s="20" t="s">
        <v>1679</v>
      </c>
      <c r="P2439" s="20">
        <v>0</v>
      </c>
      <c r="Q2439" s="20" t="s">
        <v>545</v>
      </c>
      <c r="R2439" s="20" t="s">
        <v>642</v>
      </c>
      <c r="S2439" s="20" t="s">
        <v>221</v>
      </c>
      <c r="T2439" s="20" t="s">
        <v>5008</v>
      </c>
      <c r="U2439" s="20" t="s">
        <v>5012</v>
      </c>
      <c r="V2439" s="20">
        <v>11</v>
      </c>
      <c r="W2439" s="20">
        <v>341</v>
      </c>
      <c r="Y2439" s="20" t="s">
        <v>1684</v>
      </c>
      <c r="Z2439" s="20" t="s">
        <v>1685</v>
      </c>
      <c r="AA2439" s="20">
        <v>1.5</v>
      </c>
      <c r="AB2439" s="20">
        <v>12</v>
      </c>
      <c r="AC2439" s="20">
        <v>12</v>
      </c>
      <c r="AD2439" s="20">
        <v>12</v>
      </c>
      <c r="AL2439" s="20" t="s">
        <v>1686</v>
      </c>
      <c r="AT2439" s="20" t="s">
        <v>1687</v>
      </c>
      <c r="BE2439" s="20" t="s">
        <v>1749</v>
      </c>
      <c r="BL2439" s="20">
        <v>356</v>
      </c>
      <c r="BM2439" s="20">
        <v>80</v>
      </c>
    </row>
    <row r="2440" spans="1:66" x14ac:dyDescent="0.25">
      <c r="A2440" s="20" t="s">
        <v>1677</v>
      </c>
      <c r="B2440" s="20" t="s">
        <v>462</v>
      </c>
      <c r="C2440" s="20" t="s">
        <v>746</v>
      </c>
      <c r="D2440" s="20" t="s">
        <v>727</v>
      </c>
      <c r="E2440" s="20" t="s">
        <v>5041</v>
      </c>
      <c r="F2440" s="20" t="s">
        <v>526</v>
      </c>
      <c r="G2440" s="20">
        <v>0.98</v>
      </c>
      <c r="H2440" s="20" t="s">
        <v>1679</v>
      </c>
      <c r="I2440" s="20" t="s">
        <v>5004</v>
      </c>
      <c r="J2440" s="20" t="s">
        <v>1681</v>
      </c>
      <c r="K2440" s="20" t="s">
        <v>1681</v>
      </c>
      <c r="L2440" s="20" t="s">
        <v>462</v>
      </c>
      <c r="M2440" s="20">
        <v>4</v>
      </c>
      <c r="N2440" s="20" t="s">
        <v>1679</v>
      </c>
      <c r="P2440" s="20">
        <v>0</v>
      </c>
      <c r="Q2440" s="20" t="s">
        <v>504</v>
      </c>
      <c r="R2440" s="20" t="s">
        <v>488</v>
      </c>
      <c r="S2440" s="20" t="s">
        <v>221</v>
      </c>
      <c r="T2440" s="20" t="s">
        <v>5042</v>
      </c>
      <c r="V2440" s="20">
        <v>77</v>
      </c>
      <c r="W2440" s="20">
        <v>2367</v>
      </c>
      <c r="Y2440" s="20" t="s">
        <v>1684</v>
      </c>
      <c r="Z2440" s="20" t="s">
        <v>1685</v>
      </c>
      <c r="AA2440" s="20">
        <v>1.5</v>
      </c>
      <c r="AB2440" s="20">
        <v>12</v>
      </c>
      <c r="AC2440" s="20">
        <v>12</v>
      </c>
      <c r="AD2440" s="20">
        <v>12</v>
      </c>
      <c r="AL2440" s="20" t="s">
        <v>1686</v>
      </c>
      <c r="AT2440" s="20" t="s">
        <v>1687</v>
      </c>
      <c r="AU2440" s="20" t="s">
        <v>1786</v>
      </c>
      <c r="AW2440" s="20" t="s">
        <v>1657</v>
      </c>
      <c r="BE2440" s="20" t="s">
        <v>1749</v>
      </c>
      <c r="BL2440" s="20">
        <v>49</v>
      </c>
      <c r="BM2440" s="20">
        <v>50</v>
      </c>
    </row>
    <row r="2441" spans="1:66" x14ac:dyDescent="0.25">
      <c r="A2441" s="20" t="s">
        <v>1677</v>
      </c>
      <c r="B2441" s="20" t="s">
        <v>462</v>
      </c>
      <c r="C2441" s="20" t="s">
        <v>746</v>
      </c>
      <c r="D2441" s="20" t="s">
        <v>727</v>
      </c>
      <c r="E2441" s="20" t="s">
        <v>5043</v>
      </c>
      <c r="F2441" s="20" t="s">
        <v>527</v>
      </c>
      <c r="G2441" s="20">
        <v>6.44</v>
      </c>
      <c r="H2441" s="20" t="s">
        <v>1679</v>
      </c>
      <c r="I2441" s="20" t="s">
        <v>5004</v>
      </c>
      <c r="J2441" s="20" t="s">
        <v>1681</v>
      </c>
      <c r="K2441" s="20" t="s">
        <v>1681</v>
      </c>
      <c r="L2441" s="20" t="s">
        <v>462</v>
      </c>
      <c r="M2441" s="20">
        <v>4</v>
      </c>
      <c r="N2441" s="20" t="s">
        <v>1679</v>
      </c>
      <c r="P2441" s="20">
        <v>0</v>
      </c>
      <c r="Q2441" s="20" t="s">
        <v>504</v>
      </c>
      <c r="R2441" s="20" t="s">
        <v>488</v>
      </c>
      <c r="S2441" s="20" t="s">
        <v>221</v>
      </c>
      <c r="T2441" s="20" t="s">
        <v>5005</v>
      </c>
      <c r="U2441" s="20" t="s">
        <v>5012</v>
      </c>
      <c r="V2441" s="20">
        <v>11</v>
      </c>
      <c r="W2441" s="20">
        <v>341</v>
      </c>
      <c r="Y2441" s="20" t="s">
        <v>1684</v>
      </c>
      <c r="Z2441" s="20" t="s">
        <v>1685</v>
      </c>
      <c r="AA2441" s="20">
        <v>1.5</v>
      </c>
      <c r="AB2441" s="20">
        <v>12</v>
      </c>
      <c r="AC2441" s="20">
        <v>12</v>
      </c>
      <c r="AD2441" s="20">
        <v>12</v>
      </c>
      <c r="AL2441" s="20" t="s">
        <v>1686</v>
      </c>
      <c r="AT2441" s="20" t="s">
        <v>1687</v>
      </c>
      <c r="AW2441" s="20" t="s">
        <v>1657</v>
      </c>
      <c r="BE2441" s="20" t="s">
        <v>1749</v>
      </c>
      <c r="BL2441" s="20">
        <v>322</v>
      </c>
      <c r="BM2441" s="20">
        <v>50</v>
      </c>
    </row>
    <row r="2442" spans="1:66" x14ac:dyDescent="0.25">
      <c r="A2442" s="20" t="s">
        <v>1677</v>
      </c>
      <c r="B2442" s="20" t="s">
        <v>462</v>
      </c>
      <c r="C2442" s="20" t="s">
        <v>746</v>
      </c>
      <c r="D2442" s="20" t="s">
        <v>727</v>
      </c>
      <c r="E2442" s="20" t="s">
        <v>5044</v>
      </c>
      <c r="F2442" s="20" t="s">
        <v>528</v>
      </c>
      <c r="G2442" s="20">
        <v>2.25</v>
      </c>
      <c r="H2442" s="20" t="s">
        <v>1679</v>
      </c>
      <c r="I2442" s="20" t="s">
        <v>5004</v>
      </c>
      <c r="J2442" s="20" t="s">
        <v>1681</v>
      </c>
      <c r="K2442" s="20" t="s">
        <v>1681</v>
      </c>
      <c r="L2442" s="20" t="s">
        <v>462</v>
      </c>
      <c r="M2442" s="20">
        <v>4</v>
      </c>
      <c r="N2442" s="20" t="s">
        <v>1679</v>
      </c>
      <c r="P2442" s="20">
        <v>0</v>
      </c>
      <c r="Q2442" s="20" t="s">
        <v>504</v>
      </c>
      <c r="R2442" s="20" t="s">
        <v>488</v>
      </c>
      <c r="S2442" s="20" t="s">
        <v>221</v>
      </c>
      <c r="T2442" s="20" t="s">
        <v>5005</v>
      </c>
      <c r="U2442" s="20" t="s">
        <v>5012</v>
      </c>
      <c r="V2442" s="20">
        <v>11</v>
      </c>
      <c r="W2442" s="20">
        <v>341</v>
      </c>
      <c r="Y2442" s="20" t="s">
        <v>1684</v>
      </c>
      <c r="Z2442" s="20" t="s">
        <v>1685</v>
      </c>
      <c r="AA2442" s="20">
        <v>1.5</v>
      </c>
      <c r="AB2442" s="20">
        <v>12</v>
      </c>
      <c r="AC2442" s="20">
        <v>12</v>
      </c>
      <c r="AD2442" s="20">
        <v>12</v>
      </c>
      <c r="AL2442" s="20" t="s">
        <v>1686</v>
      </c>
      <c r="AT2442" s="20" t="s">
        <v>1687</v>
      </c>
      <c r="AW2442" s="20" t="s">
        <v>1657</v>
      </c>
      <c r="BE2442" s="20" t="s">
        <v>1749</v>
      </c>
      <c r="BL2442" s="20">
        <v>112.5</v>
      </c>
      <c r="BM2442" s="20">
        <v>50</v>
      </c>
    </row>
    <row r="2443" spans="1:66" x14ac:dyDescent="0.25">
      <c r="A2443" s="20" t="s">
        <v>1677</v>
      </c>
      <c r="B2443" s="20" t="s">
        <v>462</v>
      </c>
      <c r="C2443" s="20" t="s">
        <v>746</v>
      </c>
      <c r="D2443" s="20" t="s">
        <v>727</v>
      </c>
      <c r="E2443" s="20" t="s">
        <v>5045</v>
      </c>
      <c r="F2443" s="20" t="s">
        <v>529</v>
      </c>
      <c r="G2443" s="20">
        <v>7.6</v>
      </c>
      <c r="H2443" s="20" t="s">
        <v>1679</v>
      </c>
      <c r="I2443" s="20" t="s">
        <v>5004</v>
      </c>
      <c r="J2443" s="20" t="s">
        <v>1681</v>
      </c>
      <c r="K2443" s="20" t="s">
        <v>1681</v>
      </c>
      <c r="L2443" s="20" t="s">
        <v>462</v>
      </c>
      <c r="M2443" s="20">
        <v>4</v>
      </c>
      <c r="N2443" s="20" t="s">
        <v>1679</v>
      </c>
      <c r="P2443" s="20">
        <v>0</v>
      </c>
      <c r="Q2443" s="20" t="s">
        <v>504</v>
      </c>
      <c r="R2443" s="20" t="s">
        <v>488</v>
      </c>
      <c r="S2443" s="20" t="s">
        <v>221</v>
      </c>
      <c r="T2443" s="20" t="s">
        <v>5042</v>
      </c>
      <c r="U2443" s="20" t="s">
        <v>5012</v>
      </c>
      <c r="V2443" s="20">
        <v>11</v>
      </c>
      <c r="W2443" s="20">
        <v>341</v>
      </c>
      <c r="Y2443" s="20" t="s">
        <v>1684</v>
      </c>
      <c r="Z2443" s="20" t="s">
        <v>1685</v>
      </c>
      <c r="AA2443" s="20">
        <v>1.5</v>
      </c>
      <c r="AB2443" s="20">
        <v>12</v>
      </c>
      <c r="AC2443" s="20">
        <v>12</v>
      </c>
      <c r="AD2443" s="20">
        <v>12</v>
      </c>
      <c r="AL2443" s="20" t="s">
        <v>1686</v>
      </c>
      <c r="AT2443" s="20" t="s">
        <v>1687</v>
      </c>
      <c r="AW2443" s="20" t="s">
        <v>1657</v>
      </c>
      <c r="BE2443" s="20" t="s">
        <v>1749</v>
      </c>
      <c r="BL2443" s="20">
        <v>380</v>
      </c>
      <c r="BM2443" s="20">
        <v>50</v>
      </c>
    </row>
    <row r="2444" spans="1:66" x14ac:dyDescent="0.25">
      <c r="A2444" s="20" t="s">
        <v>1677</v>
      </c>
      <c r="B2444" s="20" t="s">
        <v>462</v>
      </c>
      <c r="C2444" s="20" t="s">
        <v>746</v>
      </c>
      <c r="D2444" s="20" t="s">
        <v>727</v>
      </c>
      <c r="E2444" s="20" t="s">
        <v>5046</v>
      </c>
      <c r="F2444" s="20" t="s">
        <v>530</v>
      </c>
      <c r="G2444" s="20">
        <v>1.85</v>
      </c>
      <c r="H2444" s="20" t="s">
        <v>1679</v>
      </c>
      <c r="I2444" s="20" t="s">
        <v>5004</v>
      </c>
      <c r="J2444" s="20" t="s">
        <v>1681</v>
      </c>
      <c r="K2444" s="20" t="s">
        <v>1681</v>
      </c>
      <c r="L2444" s="20" t="s">
        <v>462</v>
      </c>
      <c r="M2444" s="20">
        <v>4</v>
      </c>
      <c r="N2444" s="20" t="s">
        <v>1679</v>
      </c>
      <c r="P2444" s="20">
        <v>0</v>
      </c>
      <c r="Q2444" s="20" t="s">
        <v>504</v>
      </c>
      <c r="R2444" s="20" t="s">
        <v>488</v>
      </c>
      <c r="S2444" s="20" t="s">
        <v>221</v>
      </c>
      <c r="T2444" s="20" t="s">
        <v>5005</v>
      </c>
      <c r="U2444" s="20" t="s">
        <v>5012</v>
      </c>
      <c r="V2444" s="20">
        <v>11</v>
      </c>
      <c r="W2444" s="20">
        <v>341</v>
      </c>
      <c r="Y2444" s="20" t="s">
        <v>1684</v>
      </c>
      <c r="Z2444" s="20" t="s">
        <v>1685</v>
      </c>
      <c r="AA2444" s="20">
        <v>1.5</v>
      </c>
      <c r="AB2444" s="20">
        <v>12</v>
      </c>
      <c r="AC2444" s="20">
        <v>12</v>
      </c>
      <c r="AD2444" s="20">
        <v>12</v>
      </c>
      <c r="AL2444" s="20" t="s">
        <v>1686</v>
      </c>
      <c r="AT2444" s="20" t="s">
        <v>1687</v>
      </c>
      <c r="AW2444" s="20" t="s">
        <v>1657</v>
      </c>
      <c r="BE2444" s="20" t="s">
        <v>1749</v>
      </c>
      <c r="BL2444" s="20">
        <v>92.5</v>
      </c>
      <c r="BM2444" s="20">
        <v>50</v>
      </c>
    </row>
    <row r="2445" spans="1:66" x14ac:dyDescent="0.25">
      <c r="A2445" s="20" t="s">
        <v>1677</v>
      </c>
      <c r="B2445" s="20" t="s">
        <v>462</v>
      </c>
      <c r="C2445" s="20" t="s">
        <v>746</v>
      </c>
      <c r="D2445" s="20" t="s">
        <v>727</v>
      </c>
      <c r="E2445" s="20" t="s">
        <v>5047</v>
      </c>
      <c r="F2445" s="20" t="s">
        <v>531</v>
      </c>
      <c r="G2445" s="20">
        <v>2.96</v>
      </c>
      <c r="H2445" s="20" t="s">
        <v>1679</v>
      </c>
      <c r="I2445" s="20" t="s">
        <v>5004</v>
      </c>
      <c r="J2445" s="20" t="s">
        <v>1681</v>
      </c>
      <c r="K2445" s="20" t="s">
        <v>1681</v>
      </c>
      <c r="L2445" s="20" t="s">
        <v>462</v>
      </c>
      <c r="M2445" s="20">
        <v>4</v>
      </c>
      <c r="N2445" s="20" t="s">
        <v>1679</v>
      </c>
      <c r="P2445" s="20">
        <v>0</v>
      </c>
      <c r="Q2445" s="20" t="s">
        <v>504</v>
      </c>
      <c r="R2445" s="20" t="s">
        <v>488</v>
      </c>
      <c r="S2445" s="20" t="s">
        <v>221</v>
      </c>
      <c r="T2445" s="20" t="s">
        <v>5005</v>
      </c>
      <c r="U2445" s="20" t="s">
        <v>5012</v>
      </c>
      <c r="V2445" s="20">
        <v>11</v>
      </c>
      <c r="W2445" s="20">
        <v>341</v>
      </c>
      <c r="Y2445" s="20" t="s">
        <v>1684</v>
      </c>
      <c r="Z2445" s="20" t="s">
        <v>1685</v>
      </c>
      <c r="AA2445" s="20">
        <v>1.5</v>
      </c>
      <c r="AB2445" s="20">
        <v>12</v>
      </c>
      <c r="AC2445" s="20">
        <v>12</v>
      </c>
      <c r="AD2445" s="20">
        <v>12</v>
      </c>
      <c r="AL2445" s="20" t="s">
        <v>1686</v>
      </c>
      <c r="AT2445" s="20" t="s">
        <v>1687</v>
      </c>
      <c r="AW2445" s="20" t="s">
        <v>1657</v>
      </c>
      <c r="BE2445" s="20" t="s">
        <v>1749</v>
      </c>
      <c r="BL2445" s="20">
        <v>148</v>
      </c>
      <c r="BM2445" s="20">
        <v>50</v>
      </c>
    </row>
    <row r="2446" spans="1:66" x14ac:dyDescent="0.25">
      <c r="A2446" s="20" t="s">
        <v>1677</v>
      </c>
      <c r="B2446" s="20" t="s">
        <v>462</v>
      </c>
      <c r="C2446" s="20" t="s">
        <v>746</v>
      </c>
      <c r="D2446" s="20" t="s">
        <v>727</v>
      </c>
      <c r="E2446" s="20" t="s">
        <v>5048</v>
      </c>
      <c r="F2446" s="20" t="s">
        <v>532</v>
      </c>
      <c r="G2446" s="20">
        <v>2.74</v>
      </c>
      <c r="H2446" s="20" t="s">
        <v>1679</v>
      </c>
      <c r="I2446" s="20" t="s">
        <v>5004</v>
      </c>
      <c r="J2446" s="20" t="s">
        <v>1681</v>
      </c>
      <c r="K2446" s="20" t="s">
        <v>1681</v>
      </c>
      <c r="L2446" s="20" t="s">
        <v>462</v>
      </c>
      <c r="M2446" s="20">
        <v>4</v>
      </c>
      <c r="N2446" s="20" t="s">
        <v>1679</v>
      </c>
      <c r="P2446" s="20">
        <v>0</v>
      </c>
      <c r="Q2446" s="20" t="s">
        <v>545</v>
      </c>
      <c r="R2446" s="20" t="s">
        <v>642</v>
      </c>
      <c r="S2446" s="20" t="s">
        <v>221</v>
      </c>
      <c r="T2446" s="20" t="s">
        <v>5008</v>
      </c>
      <c r="U2446" s="20" t="s">
        <v>5012</v>
      </c>
      <c r="V2446" s="20">
        <v>11</v>
      </c>
      <c r="W2446" s="20">
        <v>341</v>
      </c>
      <c r="Y2446" s="20" t="s">
        <v>1684</v>
      </c>
      <c r="Z2446" s="20" t="s">
        <v>1685</v>
      </c>
      <c r="AA2446" s="20">
        <v>0</v>
      </c>
      <c r="AB2446" s="20">
        <v>12</v>
      </c>
      <c r="AC2446" s="20">
        <v>12</v>
      </c>
      <c r="AD2446" s="20">
        <v>12</v>
      </c>
      <c r="AL2446" s="20" t="s">
        <v>1686</v>
      </c>
      <c r="AT2446" s="20" t="s">
        <v>1687</v>
      </c>
      <c r="BE2446" s="20" t="s">
        <v>1749</v>
      </c>
      <c r="BL2446" s="20">
        <v>219.2</v>
      </c>
      <c r="BM2446" s="20">
        <v>80</v>
      </c>
    </row>
    <row r="2447" spans="1:66" x14ac:dyDescent="0.25">
      <c r="A2447" s="20" t="s">
        <v>1677</v>
      </c>
      <c r="B2447" s="20" t="s">
        <v>462</v>
      </c>
      <c r="C2447" s="20" t="s">
        <v>746</v>
      </c>
      <c r="D2447" s="20" t="s">
        <v>727</v>
      </c>
      <c r="E2447" s="20" t="s">
        <v>5049</v>
      </c>
      <c r="F2447" s="20" t="s">
        <v>587</v>
      </c>
      <c r="G2447" s="20">
        <v>3.9</v>
      </c>
      <c r="H2447" s="20" t="s">
        <v>1679</v>
      </c>
      <c r="I2447" s="20" t="s">
        <v>5004</v>
      </c>
      <c r="J2447" s="20" t="s">
        <v>1681</v>
      </c>
      <c r="K2447" s="20" t="s">
        <v>1681</v>
      </c>
      <c r="L2447" s="20" t="s">
        <v>462</v>
      </c>
      <c r="M2447" s="20">
        <v>6</v>
      </c>
      <c r="N2447" s="20" t="s">
        <v>1679</v>
      </c>
      <c r="P2447" s="20">
        <v>0</v>
      </c>
      <c r="Q2447" s="20" t="s">
        <v>507</v>
      </c>
      <c r="R2447" s="20" t="s">
        <v>488</v>
      </c>
      <c r="S2447" s="20" t="s">
        <v>221</v>
      </c>
      <c r="T2447" s="20" t="s">
        <v>5015</v>
      </c>
      <c r="U2447" s="20" t="s">
        <v>5012</v>
      </c>
      <c r="V2447" s="20">
        <v>11</v>
      </c>
      <c r="W2447" s="20">
        <v>341</v>
      </c>
      <c r="Y2447" s="20" t="s">
        <v>1684</v>
      </c>
      <c r="Z2447" s="20" t="s">
        <v>1685</v>
      </c>
      <c r="AA2447" s="20">
        <v>1.5</v>
      </c>
      <c r="AB2447" s="20">
        <v>12</v>
      </c>
      <c r="AC2447" s="20">
        <v>12</v>
      </c>
      <c r="AD2447" s="20">
        <v>12</v>
      </c>
      <c r="AL2447" s="20" t="s">
        <v>1686</v>
      </c>
      <c r="AT2447" s="20" t="s">
        <v>1687</v>
      </c>
      <c r="AW2447" s="20" t="s">
        <v>1657</v>
      </c>
      <c r="AY2447" s="20" t="s">
        <v>1835</v>
      </c>
      <c r="BE2447" s="20" t="s">
        <v>1749</v>
      </c>
      <c r="BL2447" s="20">
        <v>195</v>
      </c>
      <c r="BM2447" s="20">
        <v>50</v>
      </c>
      <c r="BN2447" s="20">
        <v>312.50400000000002</v>
      </c>
    </row>
    <row r="2448" spans="1:66" x14ac:dyDescent="0.25">
      <c r="A2448" s="20" t="s">
        <v>1677</v>
      </c>
      <c r="B2448" s="20" t="s">
        <v>462</v>
      </c>
      <c r="C2448" s="20" t="s">
        <v>746</v>
      </c>
      <c r="D2448" s="20" t="s">
        <v>727</v>
      </c>
      <c r="E2448" s="20" t="s">
        <v>5050</v>
      </c>
      <c r="F2448" s="20" t="s">
        <v>588</v>
      </c>
      <c r="G2448" s="20">
        <v>1.74</v>
      </c>
      <c r="H2448" s="20" t="s">
        <v>1679</v>
      </c>
      <c r="I2448" s="20" t="s">
        <v>5004</v>
      </c>
      <c r="J2448" s="20" t="s">
        <v>1681</v>
      </c>
      <c r="K2448" s="20" t="s">
        <v>1681</v>
      </c>
      <c r="L2448" s="20" t="s">
        <v>462</v>
      </c>
      <c r="M2448" s="20">
        <v>6</v>
      </c>
      <c r="N2448" s="20" t="s">
        <v>1679</v>
      </c>
      <c r="P2448" s="20">
        <v>0</v>
      </c>
      <c r="Q2448" s="20" t="s">
        <v>507</v>
      </c>
      <c r="R2448" s="20" t="s">
        <v>488</v>
      </c>
      <c r="S2448" s="20" t="s">
        <v>221</v>
      </c>
      <c r="T2448" s="20" t="s">
        <v>5015</v>
      </c>
      <c r="U2448" s="20" t="s">
        <v>5012</v>
      </c>
      <c r="V2448" s="20">
        <v>11</v>
      </c>
      <c r="W2448" s="20">
        <v>341</v>
      </c>
      <c r="Y2448" s="20" t="s">
        <v>1684</v>
      </c>
      <c r="Z2448" s="20" t="s">
        <v>1685</v>
      </c>
      <c r="AA2448" s="20">
        <v>1.5</v>
      </c>
      <c r="AB2448" s="20">
        <v>12</v>
      </c>
      <c r="AC2448" s="20">
        <v>12</v>
      </c>
      <c r="AD2448" s="20">
        <v>12</v>
      </c>
      <c r="AL2448" s="20" t="s">
        <v>1686</v>
      </c>
      <c r="AT2448" s="20" t="s">
        <v>1687</v>
      </c>
      <c r="AW2448" s="20" t="s">
        <v>1657</v>
      </c>
      <c r="AY2448" s="20" t="s">
        <v>1835</v>
      </c>
      <c r="BE2448" s="20" t="s">
        <v>1749</v>
      </c>
      <c r="BL2448" s="20">
        <v>87</v>
      </c>
      <c r="BM2448" s="20">
        <v>50</v>
      </c>
      <c r="BN2448" s="20">
        <v>139.423</v>
      </c>
    </row>
    <row r="2449" spans="1:68" x14ac:dyDescent="0.25">
      <c r="A2449" s="20" t="s">
        <v>1677</v>
      </c>
      <c r="B2449" s="20" t="s">
        <v>462</v>
      </c>
      <c r="C2449" s="20" t="s">
        <v>746</v>
      </c>
      <c r="D2449" s="20" t="s">
        <v>727</v>
      </c>
      <c r="E2449" s="20" t="s">
        <v>5051</v>
      </c>
      <c r="F2449" s="20" t="s">
        <v>589</v>
      </c>
      <c r="G2449" s="20">
        <v>1.89</v>
      </c>
      <c r="H2449" s="20" t="s">
        <v>1679</v>
      </c>
      <c r="I2449" s="20" t="s">
        <v>5004</v>
      </c>
      <c r="J2449" s="20" t="s">
        <v>1681</v>
      </c>
      <c r="K2449" s="20" t="s">
        <v>1681</v>
      </c>
      <c r="L2449" s="20" t="s">
        <v>462</v>
      </c>
      <c r="M2449" s="20">
        <v>6</v>
      </c>
      <c r="N2449" s="20" t="s">
        <v>1679</v>
      </c>
      <c r="P2449" s="20">
        <v>0</v>
      </c>
      <c r="Q2449" s="20" t="s">
        <v>507</v>
      </c>
      <c r="R2449" s="20" t="s">
        <v>488</v>
      </c>
      <c r="S2449" s="20" t="s">
        <v>221</v>
      </c>
      <c r="T2449" s="20" t="s">
        <v>5015</v>
      </c>
      <c r="U2449" s="20" t="s">
        <v>5012</v>
      </c>
      <c r="V2449" s="20">
        <v>11</v>
      </c>
      <c r="W2449" s="20">
        <v>341</v>
      </c>
      <c r="Y2449" s="20" t="s">
        <v>1684</v>
      </c>
      <c r="Z2449" s="20" t="s">
        <v>1685</v>
      </c>
      <c r="AA2449" s="20">
        <v>1.5</v>
      </c>
      <c r="AB2449" s="20">
        <v>12</v>
      </c>
      <c r="AC2449" s="20">
        <v>12</v>
      </c>
      <c r="AD2449" s="20">
        <v>12</v>
      </c>
      <c r="AL2449" s="20" t="s">
        <v>1686</v>
      </c>
      <c r="AT2449" s="20" t="s">
        <v>1687</v>
      </c>
      <c r="AW2449" s="20" t="s">
        <v>1657</v>
      </c>
      <c r="AY2449" s="20" t="s">
        <v>1835</v>
      </c>
      <c r="BE2449" s="20" t="s">
        <v>1749</v>
      </c>
      <c r="BL2449" s="20">
        <v>94.5</v>
      </c>
      <c r="BM2449" s="20">
        <v>50</v>
      </c>
      <c r="BN2449" s="20">
        <v>151.447</v>
      </c>
    </row>
    <row r="2450" spans="1:68" x14ac:dyDescent="0.25">
      <c r="A2450" s="20" t="s">
        <v>1677</v>
      </c>
      <c r="B2450" s="20" t="s">
        <v>462</v>
      </c>
      <c r="C2450" s="20" t="s">
        <v>746</v>
      </c>
      <c r="D2450" s="20" t="s">
        <v>727</v>
      </c>
      <c r="E2450" s="20" t="s">
        <v>5052</v>
      </c>
      <c r="F2450" s="20" t="s">
        <v>590</v>
      </c>
      <c r="G2450" s="20">
        <v>1.48</v>
      </c>
      <c r="H2450" s="20" t="s">
        <v>1679</v>
      </c>
      <c r="I2450" s="20" t="s">
        <v>5004</v>
      </c>
      <c r="J2450" s="20" t="s">
        <v>1681</v>
      </c>
      <c r="K2450" s="20" t="s">
        <v>1681</v>
      </c>
      <c r="L2450" s="20" t="s">
        <v>462</v>
      </c>
      <c r="M2450" s="20">
        <v>6</v>
      </c>
      <c r="N2450" s="20" t="s">
        <v>1679</v>
      </c>
      <c r="P2450" s="20">
        <v>0</v>
      </c>
      <c r="Q2450" s="20" t="s">
        <v>507</v>
      </c>
      <c r="R2450" s="20" t="s">
        <v>488</v>
      </c>
      <c r="S2450" s="20" t="s">
        <v>221</v>
      </c>
      <c r="T2450" s="20" t="s">
        <v>5015</v>
      </c>
      <c r="U2450" s="20" t="s">
        <v>5012</v>
      </c>
      <c r="V2450" s="20">
        <v>11</v>
      </c>
      <c r="W2450" s="20">
        <v>341</v>
      </c>
      <c r="Y2450" s="20" t="s">
        <v>1684</v>
      </c>
      <c r="Z2450" s="20" t="s">
        <v>1685</v>
      </c>
      <c r="AA2450" s="20">
        <v>1.5</v>
      </c>
      <c r="AB2450" s="20">
        <v>12</v>
      </c>
      <c r="AC2450" s="20">
        <v>12</v>
      </c>
      <c r="AD2450" s="20">
        <v>12</v>
      </c>
      <c r="AL2450" s="20" t="s">
        <v>1686</v>
      </c>
      <c r="AT2450" s="20" t="s">
        <v>1687</v>
      </c>
      <c r="AW2450" s="20" t="s">
        <v>1657</v>
      </c>
      <c r="AY2450" s="20" t="s">
        <v>1835</v>
      </c>
      <c r="BE2450" s="20" t="s">
        <v>1749</v>
      </c>
      <c r="BL2450" s="20">
        <v>74</v>
      </c>
      <c r="BM2450" s="20">
        <v>50</v>
      </c>
      <c r="BN2450" s="20">
        <v>118.601</v>
      </c>
    </row>
    <row r="2451" spans="1:68" x14ac:dyDescent="0.25">
      <c r="A2451" s="20" t="s">
        <v>1677</v>
      </c>
      <c r="B2451" s="20" t="s">
        <v>462</v>
      </c>
      <c r="C2451" s="20" t="s">
        <v>746</v>
      </c>
      <c r="D2451" s="20" t="s">
        <v>727</v>
      </c>
      <c r="E2451" s="20" t="s">
        <v>5053</v>
      </c>
      <c r="F2451" s="20" t="s">
        <v>591</v>
      </c>
      <c r="G2451" s="20">
        <v>0.35</v>
      </c>
      <c r="H2451" s="20" t="s">
        <v>1679</v>
      </c>
      <c r="I2451" s="20" t="s">
        <v>5004</v>
      </c>
      <c r="J2451" s="20" t="s">
        <v>1681</v>
      </c>
      <c r="K2451" s="20" t="s">
        <v>1681</v>
      </c>
      <c r="L2451" s="20" t="s">
        <v>462</v>
      </c>
      <c r="M2451" s="20">
        <v>4</v>
      </c>
      <c r="N2451" s="20" t="s">
        <v>1679</v>
      </c>
      <c r="P2451" s="20">
        <v>0</v>
      </c>
      <c r="Q2451" s="20" t="s">
        <v>507</v>
      </c>
      <c r="R2451" s="20" t="s">
        <v>488</v>
      </c>
      <c r="S2451" s="20" t="s">
        <v>221</v>
      </c>
      <c r="T2451" s="20" t="s">
        <v>5015</v>
      </c>
      <c r="U2451" s="20" t="s">
        <v>5012</v>
      </c>
      <c r="V2451" s="20">
        <v>11</v>
      </c>
      <c r="W2451" s="20">
        <v>341</v>
      </c>
      <c r="Y2451" s="20" t="s">
        <v>1684</v>
      </c>
      <c r="Z2451" s="20" t="s">
        <v>1685</v>
      </c>
      <c r="AA2451" s="20">
        <v>1.5</v>
      </c>
      <c r="AB2451" s="20">
        <v>12</v>
      </c>
      <c r="AC2451" s="20">
        <v>12</v>
      </c>
      <c r="AD2451" s="20">
        <v>12</v>
      </c>
      <c r="AL2451" s="20" t="s">
        <v>1686</v>
      </c>
      <c r="AT2451" s="20" t="s">
        <v>1687</v>
      </c>
      <c r="AW2451" s="20" t="s">
        <v>1657</v>
      </c>
      <c r="AY2451" s="20" t="s">
        <v>1835</v>
      </c>
      <c r="BE2451" s="20" t="s">
        <v>1749</v>
      </c>
      <c r="BL2451" s="20">
        <v>17.5</v>
      </c>
      <c r="BM2451" s="20">
        <v>50</v>
      </c>
    </row>
    <row r="2452" spans="1:68" x14ac:dyDescent="0.25">
      <c r="A2452" s="20" t="s">
        <v>1677</v>
      </c>
      <c r="B2452" s="20" t="s">
        <v>462</v>
      </c>
      <c r="C2452" s="20" t="s">
        <v>747</v>
      </c>
      <c r="D2452" s="20" t="s">
        <v>727</v>
      </c>
      <c r="E2452" s="20" t="s">
        <v>5054</v>
      </c>
      <c r="F2452" s="20" t="s">
        <v>465</v>
      </c>
      <c r="G2452" s="20">
        <v>19.96</v>
      </c>
      <c r="H2452" s="20" t="s">
        <v>1679</v>
      </c>
      <c r="I2452" s="20" t="s">
        <v>5055</v>
      </c>
      <c r="J2452" s="20" t="s">
        <v>1681</v>
      </c>
      <c r="K2452" s="20" t="s">
        <v>1681</v>
      </c>
      <c r="L2452" s="20" t="s">
        <v>462</v>
      </c>
      <c r="M2452" s="20">
        <v>8</v>
      </c>
      <c r="N2452" s="20" t="s">
        <v>1679</v>
      </c>
      <c r="P2452" s="20">
        <v>0</v>
      </c>
      <c r="Q2452" s="20" t="s">
        <v>509</v>
      </c>
      <c r="R2452" s="20" t="s">
        <v>698</v>
      </c>
      <c r="S2452" s="20" t="s">
        <v>221</v>
      </c>
      <c r="T2452" s="20" t="s">
        <v>5056</v>
      </c>
      <c r="U2452" s="20" t="s">
        <v>5057</v>
      </c>
      <c r="V2452" s="20">
        <v>30</v>
      </c>
      <c r="W2452" s="20">
        <v>923</v>
      </c>
      <c r="Y2452" s="20" t="s">
        <v>1684</v>
      </c>
      <c r="Z2452" s="20" t="s">
        <v>1685</v>
      </c>
      <c r="AA2452" s="20">
        <v>1.5</v>
      </c>
      <c r="AB2452" s="20">
        <v>11</v>
      </c>
      <c r="AC2452" s="20">
        <v>11</v>
      </c>
      <c r="AD2452" s="20">
        <v>11</v>
      </c>
      <c r="AL2452" s="20" t="s">
        <v>1686</v>
      </c>
      <c r="AT2452" s="20" t="s">
        <v>1687</v>
      </c>
      <c r="AY2452" s="20" t="s">
        <v>1835</v>
      </c>
      <c r="BD2452" s="20" t="s">
        <v>1922</v>
      </c>
      <c r="BE2452" s="20" t="s">
        <v>1749</v>
      </c>
      <c r="BL2452" s="20">
        <v>2395.1999999999998</v>
      </c>
      <c r="BM2452" s="20">
        <v>120</v>
      </c>
      <c r="BN2452" s="20">
        <v>2997.712</v>
      </c>
      <c r="BO2452" s="20">
        <v>19.96</v>
      </c>
      <c r="BP2452" s="20">
        <v>150.19</v>
      </c>
    </row>
    <row r="2453" spans="1:68" x14ac:dyDescent="0.25">
      <c r="A2453" s="20" t="s">
        <v>1677</v>
      </c>
      <c r="B2453" s="20" t="s">
        <v>462</v>
      </c>
      <c r="C2453" s="20" t="s">
        <v>747</v>
      </c>
      <c r="D2453" s="20" t="s">
        <v>727</v>
      </c>
      <c r="E2453" s="20" t="s">
        <v>5058</v>
      </c>
      <c r="F2453" s="20" t="s">
        <v>468</v>
      </c>
      <c r="G2453" s="20">
        <v>16.53</v>
      </c>
      <c r="H2453" s="20" t="s">
        <v>1679</v>
      </c>
      <c r="I2453" s="20" t="s">
        <v>5055</v>
      </c>
      <c r="J2453" s="20" t="s">
        <v>1681</v>
      </c>
      <c r="K2453" s="20" t="s">
        <v>1681</v>
      </c>
      <c r="L2453" s="20" t="s">
        <v>462</v>
      </c>
      <c r="M2453" s="20">
        <v>8</v>
      </c>
      <c r="N2453" s="20" t="s">
        <v>1679</v>
      </c>
      <c r="P2453" s="20">
        <v>0</v>
      </c>
      <c r="Q2453" s="20" t="s">
        <v>509</v>
      </c>
      <c r="R2453" s="20" t="s">
        <v>698</v>
      </c>
      <c r="S2453" s="20" t="s">
        <v>221</v>
      </c>
      <c r="T2453" s="20" t="s">
        <v>5056</v>
      </c>
      <c r="U2453" s="20" t="s">
        <v>5057</v>
      </c>
      <c r="V2453" s="20">
        <v>30</v>
      </c>
      <c r="W2453" s="20">
        <v>923</v>
      </c>
      <c r="Y2453" s="20" t="s">
        <v>1684</v>
      </c>
      <c r="Z2453" s="20" t="s">
        <v>1685</v>
      </c>
      <c r="AA2453" s="20">
        <v>1.5</v>
      </c>
      <c r="AB2453" s="20">
        <v>11</v>
      </c>
      <c r="AC2453" s="20">
        <v>11</v>
      </c>
      <c r="AD2453" s="20">
        <v>11</v>
      </c>
      <c r="AL2453" s="20" t="s">
        <v>1686</v>
      </c>
      <c r="AT2453" s="20" t="s">
        <v>1687</v>
      </c>
      <c r="AY2453" s="20" t="s">
        <v>1835</v>
      </c>
      <c r="BD2453" s="20" t="s">
        <v>1922</v>
      </c>
      <c r="BE2453" s="20" t="s">
        <v>1749</v>
      </c>
      <c r="BL2453" s="20">
        <v>1983.6</v>
      </c>
      <c r="BM2453" s="20">
        <v>120</v>
      </c>
      <c r="BN2453" s="20">
        <v>2482.5650000000001</v>
      </c>
      <c r="BO2453" s="20">
        <v>16.53</v>
      </c>
      <c r="BP2453" s="20">
        <v>150.19</v>
      </c>
    </row>
    <row r="2454" spans="1:68" x14ac:dyDescent="0.25">
      <c r="A2454" s="20" t="s">
        <v>1677</v>
      </c>
      <c r="B2454" s="20" t="s">
        <v>462</v>
      </c>
      <c r="C2454" s="20" t="s">
        <v>747</v>
      </c>
      <c r="D2454" s="20" t="s">
        <v>727</v>
      </c>
      <c r="E2454" s="20" t="s">
        <v>5059</v>
      </c>
      <c r="F2454" s="20" t="s">
        <v>470</v>
      </c>
      <c r="G2454" s="20">
        <v>17.93</v>
      </c>
      <c r="H2454" s="20" t="s">
        <v>1679</v>
      </c>
      <c r="I2454" s="20" t="s">
        <v>5055</v>
      </c>
      <c r="J2454" s="20" t="s">
        <v>1681</v>
      </c>
      <c r="K2454" s="20" t="s">
        <v>1681</v>
      </c>
      <c r="L2454" s="20" t="s">
        <v>462</v>
      </c>
      <c r="M2454" s="20">
        <v>8</v>
      </c>
      <c r="N2454" s="20" t="s">
        <v>1679</v>
      </c>
      <c r="P2454" s="20">
        <v>0</v>
      </c>
      <c r="Q2454" s="20" t="s">
        <v>509</v>
      </c>
      <c r="R2454" s="20" t="s">
        <v>698</v>
      </c>
      <c r="S2454" s="20" t="s">
        <v>221</v>
      </c>
      <c r="T2454" s="20" t="s">
        <v>5056</v>
      </c>
      <c r="U2454" s="20" t="s">
        <v>5057</v>
      </c>
      <c r="V2454" s="20">
        <v>30</v>
      </c>
      <c r="W2454" s="20">
        <v>923</v>
      </c>
      <c r="Y2454" s="20" t="s">
        <v>1684</v>
      </c>
      <c r="Z2454" s="20" t="s">
        <v>1685</v>
      </c>
      <c r="AA2454" s="20">
        <v>1.5</v>
      </c>
      <c r="AB2454" s="20">
        <v>11</v>
      </c>
      <c r="AC2454" s="20">
        <v>11</v>
      </c>
      <c r="AD2454" s="20">
        <v>11</v>
      </c>
      <c r="AL2454" s="20" t="s">
        <v>1686</v>
      </c>
      <c r="AT2454" s="20" t="s">
        <v>1687</v>
      </c>
      <c r="AY2454" s="20" t="s">
        <v>1835</v>
      </c>
      <c r="BD2454" s="20" t="s">
        <v>1922</v>
      </c>
      <c r="BE2454" s="20" t="s">
        <v>1749</v>
      </c>
      <c r="BL2454" s="20">
        <v>2151.6</v>
      </c>
      <c r="BM2454" s="20">
        <v>120</v>
      </c>
      <c r="BN2454" s="20">
        <v>2692.8330000000001</v>
      </c>
      <c r="BO2454" s="20">
        <v>17.93</v>
      </c>
      <c r="BP2454" s="20">
        <v>150.19</v>
      </c>
    </row>
    <row r="2455" spans="1:68" x14ac:dyDescent="0.25">
      <c r="A2455" s="20" t="s">
        <v>1677</v>
      </c>
      <c r="B2455" s="20" t="s">
        <v>462</v>
      </c>
      <c r="C2455" s="20" t="s">
        <v>747</v>
      </c>
      <c r="D2455" s="20" t="s">
        <v>727</v>
      </c>
      <c r="E2455" s="20" t="s">
        <v>5060</v>
      </c>
      <c r="F2455" s="20" t="s">
        <v>471</v>
      </c>
      <c r="G2455" s="20">
        <v>1.79</v>
      </c>
      <c r="H2455" s="20" t="s">
        <v>1679</v>
      </c>
      <c r="I2455" s="20" t="s">
        <v>5055</v>
      </c>
      <c r="J2455" s="20" t="s">
        <v>1681</v>
      </c>
      <c r="K2455" s="20" t="s">
        <v>1681</v>
      </c>
      <c r="L2455" s="20" t="s">
        <v>462</v>
      </c>
      <c r="M2455" s="20">
        <v>8</v>
      </c>
      <c r="N2455" s="20" t="s">
        <v>1679</v>
      </c>
      <c r="P2455" s="20">
        <v>0</v>
      </c>
      <c r="Q2455" s="20" t="s">
        <v>509</v>
      </c>
      <c r="R2455" s="20" t="s">
        <v>698</v>
      </c>
      <c r="S2455" s="20" t="s">
        <v>221</v>
      </c>
      <c r="T2455" s="20" t="s">
        <v>5056</v>
      </c>
      <c r="U2455" s="20" t="s">
        <v>5057</v>
      </c>
      <c r="V2455" s="20">
        <v>30</v>
      </c>
      <c r="W2455" s="20">
        <v>923</v>
      </c>
      <c r="Y2455" s="20" t="s">
        <v>1684</v>
      </c>
      <c r="Z2455" s="20" t="s">
        <v>1685</v>
      </c>
      <c r="AA2455" s="20">
        <v>1.5</v>
      </c>
      <c r="AB2455" s="20">
        <v>11</v>
      </c>
      <c r="AC2455" s="20">
        <v>11</v>
      </c>
      <c r="AD2455" s="20">
        <v>11</v>
      </c>
      <c r="AL2455" s="20" t="s">
        <v>1686</v>
      </c>
      <c r="AT2455" s="20" t="s">
        <v>1687</v>
      </c>
      <c r="AY2455" s="20" t="s">
        <v>1835</v>
      </c>
      <c r="BD2455" s="20" t="s">
        <v>1922</v>
      </c>
      <c r="BE2455" s="20" t="s">
        <v>1749</v>
      </c>
      <c r="BL2455" s="20">
        <v>214.8</v>
      </c>
      <c r="BM2455" s="20">
        <v>120</v>
      </c>
      <c r="BN2455" s="20">
        <v>268.82799999999997</v>
      </c>
      <c r="BO2455" s="20">
        <v>1.79</v>
      </c>
      <c r="BP2455" s="20">
        <v>150.18</v>
      </c>
    </row>
    <row r="2456" spans="1:68" x14ac:dyDescent="0.25">
      <c r="A2456" s="20" t="s">
        <v>1677</v>
      </c>
      <c r="B2456" s="20" t="s">
        <v>462</v>
      </c>
      <c r="C2456" s="20" t="s">
        <v>747</v>
      </c>
      <c r="D2456" s="20" t="s">
        <v>727</v>
      </c>
      <c r="E2456" s="20" t="s">
        <v>5061</v>
      </c>
      <c r="F2456" s="20" t="s">
        <v>472</v>
      </c>
      <c r="G2456" s="20">
        <v>9.91</v>
      </c>
      <c r="H2456" s="20" t="s">
        <v>1679</v>
      </c>
      <c r="I2456" s="20" t="s">
        <v>5055</v>
      </c>
      <c r="J2456" s="20" t="s">
        <v>1681</v>
      </c>
      <c r="K2456" s="20" t="s">
        <v>1681</v>
      </c>
      <c r="L2456" s="20" t="s">
        <v>462</v>
      </c>
      <c r="M2456" s="20">
        <v>8</v>
      </c>
      <c r="N2456" s="20" t="s">
        <v>1679</v>
      </c>
      <c r="P2456" s="20">
        <v>0</v>
      </c>
      <c r="Q2456" s="20" t="s">
        <v>509</v>
      </c>
      <c r="R2456" s="20" t="s">
        <v>698</v>
      </c>
      <c r="S2456" s="20" t="s">
        <v>221</v>
      </c>
      <c r="T2456" s="20" t="s">
        <v>5056</v>
      </c>
      <c r="U2456" s="20" t="s">
        <v>5057</v>
      </c>
      <c r="V2456" s="20">
        <v>30</v>
      </c>
      <c r="W2456" s="20">
        <v>923</v>
      </c>
      <c r="Y2456" s="20" t="s">
        <v>1684</v>
      </c>
      <c r="Z2456" s="20" t="s">
        <v>1685</v>
      </c>
      <c r="AA2456" s="20">
        <v>1.5</v>
      </c>
      <c r="AB2456" s="20">
        <v>11</v>
      </c>
      <c r="AC2456" s="20">
        <v>11</v>
      </c>
      <c r="AD2456" s="20">
        <v>11</v>
      </c>
      <c r="AL2456" s="20" t="s">
        <v>1686</v>
      </c>
      <c r="AT2456" s="20" t="s">
        <v>1687</v>
      </c>
      <c r="AY2456" s="20" t="s">
        <v>1835</v>
      </c>
      <c r="BD2456" s="20" t="s">
        <v>1922</v>
      </c>
      <c r="BE2456" s="20" t="s">
        <v>1749</v>
      </c>
      <c r="BL2456" s="20">
        <v>1189.2</v>
      </c>
      <c r="BM2456" s="20">
        <v>120</v>
      </c>
      <c r="BN2456" s="20">
        <v>1488.354</v>
      </c>
      <c r="BO2456" s="20">
        <v>9.91</v>
      </c>
      <c r="BP2456" s="20">
        <v>150.19</v>
      </c>
    </row>
    <row r="2457" spans="1:68" x14ac:dyDescent="0.25">
      <c r="A2457" s="20" t="s">
        <v>1677</v>
      </c>
      <c r="B2457" s="20" t="s">
        <v>462</v>
      </c>
      <c r="C2457" s="20" t="s">
        <v>747</v>
      </c>
      <c r="D2457" s="20" t="s">
        <v>727</v>
      </c>
      <c r="E2457" s="20" t="s">
        <v>5062</v>
      </c>
      <c r="F2457" s="20" t="s">
        <v>473</v>
      </c>
      <c r="G2457" s="20">
        <v>14.44</v>
      </c>
      <c r="H2457" s="20" t="s">
        <v>1679</v>
      </c>
      <c r="I2457" s="20" t="s">
        <v>5055</v>
      </c>
      <c r="J2457" s="20" t="s">
        <v>1681</v>
      </c>
      <c r="K2457" s="20" t="s">
        <v>1681</v>
      </c>
      <c r="L2457" s="20" t="s">
        <v>462</v>
      </c>
      <c r="M2457" s="20">
        <v>8</v>
      </c>
      <c r="N2457" s="20" t="s">
        <v>1679</v>
      </c>
      <c r="P2457" s="20">
        <v>0</v>
      </c>
      <c r="Q2457" s="20" t="s">
        <v>509</v>
      </c>
      <c r="R2457" s="20" t="s">
        <v>698</v>
      </c>
      <c r="S2457" s="20" t="s">
        <v>221</v>
      </c>
      <c r="T2457" s="20" t="s">
        <v>5056</v>
      </c>
      <c r="U2457" s="20" t="s">
        <v>5057</v>
      </c>
      <c r="V2457" s="20">
        <v>30</v>
      </c>
      <c r="W2457" s="20">
        <v>923</v>
      </c>
      <c r="Y2457" s="20" t="s">
        <v>1684</v>
      </c>
      <c r="Z2457" s="20" t="s">
        <v>1685</v>
      </c>
      <c r="AA2457" s="20">
        <v>1.5</v>
      </c>
      <c r="AB2457" s="20">
        <v>11</v>
      </c>
      <c r="AC2457" s="20">
        <v>11</v>
      </c>
      <c r="AD2457" s="20">
        <v>11</v>
      </c>
      <c r="AL2457" s="20" t="s">
        <v>1686</v>
      </c>
      <c r="AT2457" s="20" t="s">
        <v>1687</v>
      </c>
      <c r="AY2457" s="20" t="s">
        <v>1835</v>
      </c>
      <c r="BD2457" s="20" t="s">
        <v>1922</v>
      </c>
      <c r="BE2457" s="20" t="s">
        <v>1749</v>
      </c>
      <c r="BL2457" s="20">
        <v>1732.8</v>
      </c>
      <c r="BM2457" s="20">
        <v>120</v>
      </c>
      <c r="BN2457" s="20">
        <v>2168.7060000000001</v>
      </c>
      <c r="BO2457" s="20">
        <v>14.44</v>
      </c>
      <c r="BP2457" s="20">
        <v>150.19</v>
      </c>
    </row>
    <row r="2458" spans="1:68" x14ac:dyDescent="0.25">
      <c r="A2458" s="20" t="s">
        <v>1677</v>
      </c>
      <c r="B2458" s="20" t="s">
        <v>462</v>
      </c>
      <c r="C2458" s="20" t="s">
        <v>747</v>
      </c>
      <c r="D2458" s="20" t="s">
        <v>727</v>
      </c>
      <c r="E2458" s="20" t="s">
        <v>5063</v>
      </c>
      <c r="F2458" s="20" t="s">
        <v>474</v>
      </c>
      <c r="G2458" s="20">
        <v>9.15</v>
      </c>
      <c r="H2458" s="20" t="s">
        <v>1679</v>
      </c>
      <c r="I2458" s="20" t="s">
        <v>5055</v>
      </c>
      <c r="J2458" s="20" t="s">
        <v>1681</v>
      </c>
      <c r="K2458" s="20" t="s">
        <v>1681</v>
      </c>
      <c r="L2458" s="20" t="s">
        <v>462</v>
      </c>
      <c r="M2458" s="20">
        <v>8</v>
      </c>
      <c r="N2458" s="20" t="s">
        <v>1679</v>
      </c>
      <c r="P2458" s="20">
        <v>0</v>
      </c>
      <c r="Q2458" s="20" t="s">
        <v>509</v>
      </c>
      <c r="R2458" s="20" t="s">
        <v>698</v>
      </c>
      <c r="S2458" s="20" t="s">
        <v>221</v>
      </c>
      <c r="T2458" s="20" t="s">
        <v>5056</v>
      </c>
      <c r="U2458" s="20" t="s">
        <v>5057</v>
      </c>
      <c r="V2458" s="20">
        <v>30</v>
      </c>
      <c r="W2458" s="20">
        <v>923</v>
      </c>
      <c r="Y2458" s="20" t="s">
        <v>1684</v>
      </c>
      <c r="Z2458" s="20" t="s">
        <v>1685</v>
      </c>
      <c r="AA2458" s="20">
        <v>1.5</v>
      </c>
      <c r="AB2458" s="20">
        <v>11</v>
      </c>
      <c r="AC2458" s="20">
        <v>11</v>
      </c>
      <c r="AD2458" s="20">
        <v>11</v>
      </c>
      <c r="AL2458" s="20" t="s">
        <v>1686</v>
      </c>
      <c r="AT2458" s="20" t="s">
        <v>1687</v>
      </c>
      <c r="AY2458" s="20" t="s">
        <v>1835</v>
      </c>
      <c r="BD2458" s="20" t="s">
        <v>1922</v>
      </c>
      <c r="BE2458" s="20" t="s">
        <v>1749</v>
      </c>
      <c r="BL2458" s="20">
        <v>1098</v>
      </c>
      <c r="BM2458" s="20">
        <v>120</v>
      </c>
      <c r="BN2458" s="20">
        <v>1374.1990000000001</v>
      </c>
      <c r="BO2458" s="20">
        <v>9.15</v>
      </c>
      <c r="BP2458" s="20">
        <v>150.19</v>
      </c>
    </row>
    <row r="2459" spans="1:68" x14ac:dyDescent="0.25">
      <c r="A2459" s="20" t="s">
        <v>1677</v>
      </c>
      <c r="B2459" s="20" t="s">
        <v>462</v>
      </c>
      <c r="C2459" s="20" t="s">
        <v>747</v>
      </c>
      <c r="D2459" s="20" t="s">
        <v>727</v>
      </c>
      <c r="E2459" s="20" t="s">
        <v>5064</v>
      </c>
      <c r="F2459" s="20" t="s">
        <v>475</v>
      </c>
      <c r="G2459" s="20">
        <v>5.77</v>
      </c>
      <c r="H2459" s="20" t="s">
        <v>1679</v>
      </c>
      <c r="I2459" s="20" t="s">
        <v>5055</v>
      </c>
      <c r="J2459" s="20" t="s">
        <v>1681</v>
      </c>
      <c r="K2459" s="20" t="s">
        <v>1681</v>
      </c>
      <c r="L2459" s="20" t="s">
        <v>462</v>
      </c>
      <c r="M2459" s="20">
        <v>8</v>
      </c>
      <c r="N2459" s="20" t="s">
        <v>1679</v>
      </c>
      <c r="P2459" s="20">
        <v>0</v>
      </c>
      <c r="Q2459" s="20" t="s">
        <v>509</v>
      </c>
      <c r="R2459" s="20" t="s">
        <v>698</v>
      </c>
      <c r="S2459" s="20" t="s">
        <v>221</v>
      </c>
      <c r="T2459" s="20" t="s">
        <v>5056</v>
      </c>
      <c r="U2459" s="20" t="s">
        <v>5057</v>
      </c>
      <c r="V2459" s="20">
        <v>30</v>
      </c>
      <c r="W2459" s="20">
        <v>923</v>
      </c>
      <c r="Y2459" s="20" t="s">
        <v>1684</v>
      </c>
      <c r="Z2459" s="20" t="s">
        <v>1685</v>
      </c>
      <c r="AA2459" s="20">
        <v>1.5</v>
      </c>
      <c r="AB2459" s="20">
        <v>11</v>
      </c>
      <c r="AC2459" s="20">
        <v>11</v>
      </c>
      <c r="AD2459" s="20">
        <v>11</v>
      </c>
      <c r="AL2459" s="20" t="s">
        <v>1686</v>
      </c>
      <c r="AT2459" s="20" t="s">
        <v>1687</v>
      </c>
      <c r="AY2459" s="20" t="s">
        <v>1835</v>
      </c>
      <c r="BD2459" s="20" t="s">
        <v>1922</v>
      </c>
      <c r="BE2459" s="20" t="s">
        <v>1749</v>
      </c>
      <c r="BL2459" s="20">
        <v>692.4</v>
      </c>
      <c r="BM2459" s="20">
        <v>120</v>
      </c>
      <c r="BN2459" s="20">
        <v>866.58699999999999</v>
      </c>
      <c r="BO2459" s="20">
        <v>5.77</v>
      </c>
      <c r="BP2459" s="20">
        <v>150.19</v>
      </c>
    </row>
    <row r="2460" spans="1:68" x14ac:dyDescent="0.25">
      <c r="A2460" s="20" t="s">
        <v>1677</v>
      </c>
      <c r="B2460" s="20" t="s">
        <v>462</v>
      </c>
      <c r="C2460" s="20" t="s">
        <v>747</v>
      </c>
      <c r="D2460" s="20" t="s">
        <v>727</v>
      </c>
      <c r="E2460" s="20" t="s">
        <v>5065</v>
      </c>
      <c r="F2460" s="20" t="s">
        <v>476</v>
      </c>
      <c r="G2460" s="20">
        <v>7.51</v>
      </c>
      <c r="H2460" s="20" t="s">
        <v>1679</v>
      </c>
      <c r="I2460" s="20" t="s">
        <v>5055</v>
      </c>
      <c r="J2460" s="20" t="s">
        <v>1681</v>
      </c>
      <c r="K2460" s="20" t="s">
        <v>1681</v>
      </c>
      <c r="L2460" s="20" t="s">
        <v>462</v>
      </c>
      <c r="M2460" s="20">
        <v>8</v>
      </c>
      <c r="N2460" s="20" t="s">
        <v>1679</v>
      </c>
      <c r="P2460" s="20">
        <v>0</v>
      </c>
      <c r="Q2460" s="20" t="s">
        <v>509</v>
      </c>
      <c r="R2460" s="20" t="s">
        <v>698</v>
      </c>
      <c r="S2460" s="20" t="s">
        <v>221</v>
      </c>
      <c r="T2460" s="20" t="s">
        <v>5056</v>
      </c>
      <c r="U2460" s="20" t="s">
        <v>5057</v>
      </c>
      <c r="V2460" s="20">
        <v>30</v>
      </c>
      <c r="W2460" s="20">
        <v>923</v>
      </c>
      <c r="Y2460" s="20" t="s">
        <v>1684</v>
      </c>
      <c r="Z2460" s="20" t="s">
        <v>1685</v>
      </c>
      <c r="AA2460" s="20">
        <v>1.5</v>
      </c>
      <c r="AB2460" s="20">
        <v>11</v>
      </c>
      <c r="AC2460" s="20">
        <v>11</v>
      </c>
      <c r="AD2460" s="20">
        <v>11</v>
      </c>
      <c r="AL2460" s="20" t="s">
        <v>1686</v>
      </c>
      <c r="AT2460" s="20" t="s">
        <v>1687</v>
      </c>
      <c r="AY2460" s="20" t="s">
        <v>1835</v>
      </c>
      <c r="BD2460" s="20" t="s">
        <v>1922</v>
      </c>
      <c r="BE2460" s="20" t="s">
        <v>1749</v>
      </c>
      <c r="BL2460" s="20">
        <v>901.2</v>
      </c>
      <c r="BM2460" s="20">
        <v>120</v>
      </c>
      <c r="BN2460" s="20">
        <v>1127.8910000000001</v>
      </c>
      <c r="BO2460" s="20">
        <v>7.51</v>
      </c>
      <c r="BP2460" s="20">
        <v>150.19</v>
      </c>
    </row>
    <row r="2461" spans="1:68" x14ac:dyDescent="0.25">
      <c r="A2461" s="20" t="s">
        <v>1677</v>
      </c>
      <c r="B2461" s="20" t="s">
        <v>462</v>
      </c>
      <c r="C2461" s="20" t="s">
        <v>747</v>
      </c>
      <c r="D2461" s="20" t="s">
        <v>727</v>
      </c>
      <c r="E2461" s="20" t="s">
        <v>5066</v>
      </c>
      <c r="F2461" s="20" t="s">
        <v>477</v>
      </c>
      <c r="G2461" s="20">
        <v>4.47</v>
      </c>
      <c r="H2461" s="20" t="s">
        <v>1679</v>
      </c>
      <c r="I2461" s="20" t="s">
        <v>5055</v>
      </c>
      <c r="J2461" s="20" t="s">
        <v>1681</v>
      </c>
      <c r="K2461" s="20" t="s">
        <v>1681</v>
      </c>
      <c r="L2461" s="20" t="s">
        <v>462</v>
      </c>
      <c r="M2461" s="20">
        <v>8</v>
      </c>
      <c r="N2461" s="20" t="s">
        <v>1679</v>
      </c>
      <c r="P2461" s="20">
        <v>0</v>
      </c>
      <c r="Q2461" s="20" t="s">
        <v>509</v>
      </c>
      <c r="R2461" s="20" t="s">
        <v>698</v>
      </c>
      <c r="S2461" s="20" t="s">
        <v>221</v>
      </c>
      <c r="T2461" s="20" t="s">
        <v>5056</v>
      </c>
      <c r="U2461" s="20" t="s">
        <v>5057</v>
      </c>
      <c r="V2461" s="20">
        <v>30</v>
      </c>
      <c r="W2461" s="20">
        <v>923</v>
      </c>
      <c r="Y2461" s="20" t="s">
        <v>1684</v>
      </c>
      <c r="Z2461" s="20" t="s">
        <v>1685</v>
      </c>
      <c r="AA2461" s="20">
        <v>1.5</v>
      </c>
      <c r="AB2461" s="20">
        <v>11</v>
      </c>
      <c r="AC2461" s="20">
        <v>11</v>
      </c>
      <c r="AD2461" s="20">
        <v>11</v>
      </c>
      <c r="AL2461" s="20" t="s">
        <v>1686</v>
      </c>
      <c r="AT2461" s="20" t="s">
        <v>1687</v>
      </c>
      <c r="AY2461" s="20" t="s">
        <v>1835</v>
      </c>
      <c r="BD2461" s="20" t="s">
        <v>1922</v>
      </c>
      <c r="BE2461" s="20" t="s">
        <v>1749</v>
      </c>
      <c r="BL2461" s="20">
        <v>536.4</v>
      </c>
      <c r="BM2461" s="20">
        <v>120</v>
      </c>
      <c r="BN2461" s="20">
        <v>671.33199999999999</v>
      </c>
      <c r="BO2461" s="20">
        <v>4.47</v>
      </c>
      <c r="BP2461" s="20">
        <v>150.19</v>
      </c>
    </row>
    <row r="2462" spans="1:68" x14ac:dyDescent="0.25">
      <c r="A2462" s="20" t="s">
        <v>1677</v>
      </c>
      <c r="B2462" s="20" t="s">
        <v>462</v>
      </c>
      <c r="C2462" s="20" t="s">
        <v>747</v>
      </c>
      <c r="D2462" s="20" t="s">
        <v>727</v>
      </c>
      <c r="E2462" s="20" t="s">
        <v>5067</v>
      </c>
      <c r="F2462" s="20" t="s">
        <v>478</v>
      </c>
      <c r="G2462" s="20">
        <v>4.59</v>
      </c>
      <c r="H2462" s="20" t="s">
        <v>1679</v>
      </c>
      <c r="I2462" s="20" t="s">
        <v>5055</v>
      </c>
      <c r="J2462" s="20" t="s">
        <v>1681</v>
      </c>
      <c r="K2462" s="20" t="s">
        <v>1681</v>
      </c>
      <c r="L2462" s="20" t="s">
        <v>462</v>
      </c>
      <c r="M2462" s="20">
        <v>8</v>
      </c>
      <c r="N2462" s="20" t="s">
        <v>1679</v>
      </c>
      <c r="P2462" s="20">
        <v>0</v>
      </c>
      <c r="Q2462" s="20" t="s">
        <v>509</v>
      </c>
      <c r="R2462" s="20" t="s">
        <v>698</v>
      </c>
      <c r="S2462" s="20" t="s">
        <v>221</v>
      </c>
      <c r="T2462" s="20" t="s">
        <v>5056</v>
      </c>
      <c r="U2462" s="20" t="s">
        <v>5057</v>
      </c>
      <c r="V2462" s="20">
        <v>30</v>
      </c>
      <c r="W2462" s="20">
        <v>923</v>
      </c>
      <c r="Y2462" s="20" t="s">
        <v>1684</v>
      </c>
      <c r="Z2462" s="20" t="s">
        <v>1685</v>
      </c>
      <c r="AA2462" s="20">
        <v>1.5</v>
      </c>
      <c r="AB2462" s="20">
        <v>11</v>
      </c>
      <c r="AC2462" s="20">
        <v>11</v>
      </c>
      <c r="AD2462" s="20">
        <v>11</v>
      </c>
      <c r="AL2462" s="20" t="s">
        <v>1686</v>
      </c>
      <c r="AT2462" s="20" t="s">
        <v>1687</v>
      </c>
      <c r="AY2462" s="20" t="s">
        <v>1835</v>
      </c>
      <c r="BD2462" s="20" t="s">
        <v>1922</v>
      </c>
      <c r="BE2462" s="20" t="s">
        <v>1749</v>
      </c>
      <c r="BL2462" s="20">
        <v>550.79999999999995</v>
      </c>
      <c r="BM2462" s="20">
        <v>120</v>
      </c>
      <c r="BN2462" s="20">
        <v>689.36699999999996</v>
      </c>
      <c r="BO2462" s="20">
        <v>4.59</v>
      </c>
      <c r="BP2462" s="20">
        <v>150.19</v>
      </c>
    </row>
    <row r="2463" spans="1:68" x14ac:dyDescent="0.25">
      <c r="A2463" s="20" t="s">
        <v>1677</v>
      </c>
      <c r="B2463" s="20" t="s">
        <v>462</v>
      </c>
      <c r="C2463" s="20" t="s">
        <v>747</v>
      </c>
      <c r="D2463" s="20" t="s">
        <v>727</v>
      </c>
      <c r="E2463" s="20" t="s">
        <v>5068</v>
      </c>
      <c r="F2463" s="20" t="s">
        <v>479</v>
      </c>
      <c r="G2463" s="20">
        <v>3.98</v>
      </c>
      <c r="H2463" s="20" t="s">
        <v>1679</v>
      </c>
      <c r="I2463" s="20" t="s">
        <v>5055</v>
      </c>
      <c r="J2463" s="20" t="s">
        <v>1681</v>
      </c>
      <c r="K2463" s="20" t="s">
        <v>1681</v>
      </c>
      <c r="L2463" s="20" t="s">
        <v>462</v>
      </c>
      <c r="M2463" s="20">
        <v>8</v>
      </c>
      <c r="N2463" s="20" t="s">
        <v>1679</v>
      </c>
      <c r="P2463" s="20">
        <v>0</v>
      </c>
      <c r="Q2463" s="20" t="s">
        <v>509</v>
      </c>
      <c r="R2463" s="20" t="s">
        <v>698</v>
      </c>
      <c r="S2463" s="20" t="s">
        <v>221</v>
      </c>
      <c r="T2463" s="20" t="s">
        <v>5056</v>
      </c>
      <c r="U2463" s="20" t="s">
        <v>5057</v>
      </c>
      <c r="V2463" s="20">
        <v>30</v>
      </c>
      <c r="W2463" s="20">
        <v>923</v>
      </c>
      <c r="Y2463" s="20" t="s">
        <v>1684</v>
      </c>
      <c r="Z2463" s="20" t="s">
        <v>1685</v>
      </c>
      <c r="AA2463" s="20">
        <v>1.5</v>
      </c>
      <c r="AB2463" s="20">
        <v>11</v>
      </c>
      <c r="AC2463" s="20">
        <v>11</v>
      </c>
      <c r="AD2463" s="20">
        <v>11</v>
      </c>
      <c r="AL2463" s="20" t="s">
        <v>1686</v>
      </c>
      <c r="AT2463" s="20" t="s">
        <v>1687</v>
      </c>
      <c r="AY2463" s="20" t="s">
        <v>1835</v>
      </c>
      <c r="BD2463" s="20" t="s">
        <v>1922</v>
      </c>
      <c r="BE2463" s="20" t="s">
        <v>1749</v>
      </c>
      <c r="BL2463" s="20">
        <v>477.6</v>
      </c>
      <c r="BM2463" s="20">
        <v>120</v>
      </c>
      <c r="BN2463" s="20">
        <v>597.78599999999994</v>
      </c>
      <c r="BO2463" s="20">
        <v>3.98</v>
      </c>
      <c r="BP2463" s="20">
        <v>150.19999999999999</v>
      </c>
    </row>
    <row r="2464" spans="1:68" x14ac:dyDescent="0.25">
      <c r="A2464" s="20" t="s">
        <v>1677</v>
      </c>
      <c r="B2464" s="20" t="s">
        <v>462</v>
      </c>
      <c r="C2464" s="20" t="s">
        <v>748</v>
      </c>
      <c r="D2464" s="20" t="s">
        <v>727</v>
      </c>
      <c r="E2464" s="20" t="s">
        <v>5069</v>
      </c>
      <c r="F2464" s="20" t="s">
        <v>465</v>
      </c>
      <c r="G2464" s="20">
        <v>11.13</v>
      </c>
      <c r="H2464" s="20" t="s">
        <v>1679</v>
      </c>
      <c r="I2464" s="20" t="s">
        <v>5070</v>
      </c>
      <c r="J2464" s="20" t="s">
        <v>1681</v>
      </c>
      <c r="K2464" s="20" t="s">
        <v>1681</v>
      </c>
      <c r="L2464" s="20" t="s">
        <v>462</v>
      </c>
      <c r="M2464" s="20">
        <v>4</v>
      </c>
      <c r="N2464" s="20" t="s">
        <v>1679</v>
      </c>
      <c r="P2464" s="20">
        <v>0</v>
      </c>
      <c r="Q2464" s="20" t="s">
        <v>506</v>
      </c>
      <c r="R2464" s="20" t="s">
        <v>467</v>
      </c>
      <c r="S2464" s="20" t="s">
        <v>221</v>
      </c>
      <c r="T2464" s="20" t="s">
        <v>5071</v>
      </c>
      <c r="U2464" s="20" t="s">
        <v>5072</v>
      </c>
      <c r="V2464" s="20">
        <v>14</v>
      </c>
      <c r="W2464" s="20">
        <v>432</v>
      </c>
      <c r="Y2464" s="20" t="s">
        <v>1684</v>
      </c>
      <c r="Z2464" s="20" t="s">
        <v>1685</v>
      </c>
      <c r="AA2464" s="20">
        <v>1.5</v>
      </c>
      <c r="AB2464" s="20">
        <v>8</v>
      </c>
      <c r="AC2464" s="20">
        <v>8</v>
      </c>
      <c r="AD2464" s="20">
        <v>8</v>
      </c>
      <c r="AT2464" s="20" t="s">
        <v>1687</v>
      </c>
      <c r="AW2464" s="20" t="s">
        <v>1657</v>
      </c>
      <c r="AY2464" s="20" t="s">
        <v>1835</v>
      </c>
      <c r="BE2464" s="20" t="s">
        <v>1749</v>
      </c>
      <c r="BL2464" s="20">
        <v>556.5</v>
      </c>
      <c r="BM2464" s="20">
        <v>50</v>
      </c>
    </row>
    <row r="2465" spans="1:65" x14ac:dyDescent="0.25">
      <c r="A2465" s="20" t="s">
        <v>1677</v>
      </c>
      <c r="B2465" s="20" t="s">
        <v>462</v>
      </c>
      <c r="C2465" s="20" t="s">
        <v>748</v>
      </c>
      <c r="D2465" s="20" t="s">
        <v>727</v>
      </c>
      <c r="E2465" s="20" t="s">
        <v>5073</v>
      </c>
      <c r="F2465" s="20" t="s">
        <v>468</v>
      </c>
      <c r="G2465" s="20">
        <v>14.74</v>
      </c>
      <c r="H2465" s="20" t="s">
        <v>1679</v>
      </c>
      <c r="I2465" s="20" t="s">
        <v>5070</v>
      </c>
      <c r="J2465" s="20" t="s">
        <v>1681</v>
      </c>
      <c r="K2465" s="20" t="s">
        <v>1681</v>
      </c>
      <c r="L2465" s="20" t="s">
        <v>462</v>
      </c>
      <c r="M2465" s="20">
        <v>4</v>
      </c>
      <c r="N2465" s="20" t="s">
        <v>1679</v>
      </c>
      <c r="P2465" s="20">
        <v>0</v>
      </c>
      <c r="Q2465" s="20" t="s">
        <v>506</v>
      </c>
      <c r="R2465" s="20" t="s">
        <v>467</v>
      </c>
      <c r="S2465" s="20" t="s">
        <v>221</v>
      </c>
      <c r="T2465" s="20" t="s">
        <v>5071</v>
      </c>
      <c r="U2465" s="20" t="s">
        <v>5072</v>
      </c>
      <c r="V2465" s="20">
        <v>14</v>
      </c>
      <c r="W2465" s="20">
        <v>432</v>
      </c>
      <c r="Y2465" s="20" t="s">
        <v>1684</v>
      </c>
      <c r="Z2465" s="20" t="s">
        <v>1685</v>
      </c>
      <c r="AA2465" s="20">
        <v>1.5</v>
      </c>
      <c r="AB2465" s="20">
        <v>8</v>
      </c>
      <c r="AC2465" s="20">
        <v>8</v>
      </c>
      <c r="AD2465" s="20">
        <v>8</v>
      </c>
      <c r="AT2465" s="20" t="s">
        <v>1687</v>
      </c>
      <c r="AW2465" s="20" t="s">
        <v>1657</v>
      </c>
      <c r="AY2465" s="20" t="s">
        <v>1835</v>
      </c>
      <c r="BE2465" s="20" t="s">
        <v>1749</v>
      </c>
      <c r="BL2465" s="20">
        <v>737</v>
      </c>
      <c r="BM2465" s="20">
        <v>50</v>
      </c>
    </row>
    <row r="2466" spans="1:65" x14ac:dyDescent="0.25">
      <c r="A2466" s="20" t="s">
        <v>1677</v>
      </c>
      <c r="B2466" s="20" t="s">
        <v>462</v>
      </c>
      <c r="C2466" s="20" t="s">
        <v>748</v>
      </c>
      <c r="D2466" s="20" t="s">
        <v>727</v>
      </c>
      <c r="E2466" s="20" t="s">
        <v>5074</v>
      </c>
      <c r="F2466" s="20" t="s">
        <v>470</v>
      </c>
      <c r="G2466" s="20">
        <v>1.48</v>
      </c>
      <c r="H2466" s="20" t="s">
        <v>1679</v>
      </c>
      <c r="I2466" s="20" t="s">
        <v>5070</v>
      </c>
      <c r="J2466" s="20" t="s">
        <v>1681</v>
      </c>
      <c r="K2466" s="20" t="s">
        <v>1681</v>
      </c>
      <c r="L2466" s="20" t="s">
        <v>462</v>
      </c>
      <c r="M2466" s="20">
        <v>4</v>
      </c>
      <c r="N2466" s="20" t="s">
        <v>1679</v>
      </c>
      <c r="P2466" s="20">
        <v>0</v>
      </c>
      <c r="Q2466" s="20" t="s">
        <v>506</v>
      </c>
      <c r="R2466" s="20" t="s">
        <v>467</v>
      </c>
      <c r="S2466" s="20" t="s">
        <v>221</v>
      </c>
      <c r="T2466" s="20" t="s">
        <v>5071</v>
      </c>
      <c r="U2466" s="20" t="s">
        <v>5072</v>
      </c>
      <c r="V2466" s="20">
        <v>14</v>
      </c>
      <c r="W2466" s="20">
        <v>432</v>
      </c>
      <c r="Y2466" s="20" t="s">
        <v>1684</v>
      </c>
      <c r="Z2466" s="20" t="s">
        <v>1685</v>
      </c>
      <c r="AA2466" s="20">
        <v>1.5</v>
      </c>
      <c r="AB2466" s="20">
        <v>8</v>
      </c>
      <c r="AC2466" s="20">
        <v>8</v>
      </c>
      <c r="AD2466" s="20">
        <v>8</v>
      </c>
      <c r="AT2466" s="20" t="s">
        <v>1687</v>
      </c>
      <c r="AW2466" s="20" t="s">
        <v>1657</v>
      </c>
      <c r="AY2466" s="20" t="s">
        <v>1835</v>
      </c>
      <c r="BE2466" s="20" t="s">
        <v>1749</v>
      </c>
      <c r="BL2466" s="20">
        <v>74</v>
      </c>
      <c r="BM2466" s="20">
        <v>50</v>
      </c>
    </row>
    <row r="2467" spans="1:65" x14ac:dyDescent="0.25">
      <c r="A2467" s="20" t="s">
        <v>1677</v>
      </c>
      <c r="B2467" s="20" t="s">
        <v>462</v>
      </c>
      <c r="C2467" s="20" t="s">
        <v>748</v>
      </c>
      <c r="D2467" s="20" t="s">
        <v>727</v>
      </c>
      <c r="E2467" s="20" t="s">
        <v>5075</v>
      </c>
      <c r="F2467" s="20" t="s">
        <v>471</v>
      </c>
      <c r="G2467" s="20">
        <v>4.0599999999999996</v>
      </c>
      <c r="H2467" s="20" t="s">
        <v>1679</v>
      </c>
      <c r="I2467" s="20" t="s">
        <v>5070</v>
      </c>
      <c r="J2467" s="20" t="s">
        <v>1681</v>
      </c>
      <c r="K2467" s="20" t="s">
        <v>1681</v>
      </c>
      <c r="L2467" s="20" t="s">
        <v>462</v>
      </c>
      <c r="M2467" s="20">
        <v>4</v>
      </c>
      <c r="N2467" s="20" t="s">
        <v>1679</v>
      </c>
      <c r="P2467" s="20">
        <v>0</v>
      </c>
      <c r="Q2467" s="20" t="s">
        <v>506</v>
      </c>
      <c r="R2467" s="20" t="s">
        <v>467</v>
      </c>
      <c r="S2467" s="20" t="s">
        <v>221</v>
      </c>
      <c r="T2467" s="20" t="s">
        <v>5071</v>
      </c>
      <c r="U2467" s="20" t="s">
        <v>5072</v>
      </c>
      <c r="V2467" s="20">
        <v>14</v>
      </c>
      <c r="W2467" s="20">
        <v>432</v>
      </c>
      <c r="Y2467" s="20" t="s">
        <v>1684</v>
      </c>
      <c r="Z2467" s="20" t="s">
        <v>1685</v>
      </c>
      <c r="AA2467" s="20">
        <v>1.5</v>
      </c>
      <c r="AB2467" s="20">
        <v>8</v>
      </c>
      <c r="AC2467" s="20">
        <v>8</v>
      </c>
      <c r="AD2467" s="20">
        <v>8</v>
      </c>
      <c r="AT2467" s="20" t="s">
        <v>1687</v>
      </c>
      <c r="AW2467" s="20" t="s">
        <v>1657</v>
      </c>
      <c r="AY2467" s="20" t="s">
        <v>1835</v>
      </c>
      <c r="BE2467" s="20" t="s">
        <v>1749</v>
      </c>
      <c r="BL2467" s="20">
        <v>203</v>
      </c>
      <c r="BM2467" s="20">
        <v>50</v>
      </c>
    </row>
    <row r="2468" spans="1:65" x14ac:dyDescent="0.25">
      <c r="A2468" s="20" t="s">
        <v>1677</v>
      </c>
      <c r="B2468" s="20" t="s">
        <v>462</v>
      </c>
      <c r="C2468" s="20" t="s">
        <v>749</v>
      </c>
      <c r="D2468" s="20" t="s">
        <v>709</v>
      </c>
      <c r="E2468" s="20" t="s">
        <v>5076</v>
      </c>
      <c r="F2468" s="20" t="s">
        <v>465</v>
      </c>
      <c r="G2468" s="20">
        <v>13.6</v>
      </c>
      <c r="H2468" s="20" t="s">
        <v>1679</v>
      </c>
      <c r="I2468" s="20" t="s">
        <v>5077</v>
      </c>
      <c r="J2468" s="20" t="s">
        <v>3812</v>
      </c>
      <c r="K2468" s="20" t="s">
        <v>3812</v>
      </c>
      <c r="L2468" s="20" t="s">
        <v>462</v>
      </c>
      <c r="M2468" s="20">
        <v>4</v>
      </c>
      <c r="N2468" s="20" t="s">
        <v>1679</v>
      </c>
      <c r="P2468" s="20">
        <v>0</v>
      </c>
      <c r="Q2468" s="20" t="s">
        <v>495</v>
      </c>
      <c r="R2468" s="20" t="s">
        <v>488</v>
      </c>
      <c r="S2468" s="20" t="s">
        <v>221</v>
      </c>
      <c r="T2468" s="20" t="s">
        <v>5078</v>
      </c>
      <c r="U2468" s="20" t="s">
        <v>5079</v>
      </c>
      <c r="V2468" s="20">
        <v>8</v>
      </c>
      <c r="W2468" s="20">
        <v>269</v>
      </c>
      <c r="Y2468" s="20" t="s">
        <v>1684</v>
      </c>
      <c r="Z2468" s="20" t="s">
        <v>1685</v>
      </c>
      <c r="AA2468" s="20">
        <v>1.5</v>
      </c>
      <c r="AB2468" s="20">
        <v>62</v>
      </c>
      <c r="AC2468" s="20">
        <v>62</v>
      </c>
      <c r="AD2468" s="20">
        <v>62</v>
      </c>
      <c r="AL2468" s="20" t="s">
        <v>1686</v>
      </c>
      <c r="AU2468" s="20" t="s">
        <v>3141</v>
      </c>
      <c r="BE2468" s="20" t="s">
        <v>1749</v>
      </c>
      <c r="BL2468" s="20">
        <v>816</v>
      </c>
      <c r="BM2468" s="20">
        <v>60</v>
      </c>
    </row>
    <row r="2469" spans="1:65" x14ac:dyDescent="0.25">
      <c r="A2469" s="20" t="s">
        <v>1677</v>
      </c>
      <c r="B2469" s="20" t="s">
        <v>462</v>
      </c>
      <c r="C2469" s="20" t="s">
        <v>749</v>
      </c>
      <c r="D2469" s="20" t="s">
        <v>709</v>
      </c>
      <c r="E2469" s="20" t="s">
        <v>5080</v>
      </c>
      <c r="F2469" s="20" t="s">
        <v>468</v>
      </c>
      <c r="G2469" s="20">
        <v>12.63</v>
      </c>
      <c r="H2469" s="20" t="s">
        <v>1679</v>
      </c>
      <c r="I2469" s="20" t="s">
        <v>5077</v>
      </c>
      <c r="J2469" s="20" t="s">
        <v>3812</v>
      </c>
      <c r="K2469" s="20" t="s">
        <v>3812</v>
      </c>
      <c r="L2469" s="20" t="s">
        <v>462</v>
      </c>
      <c r="M2469" s="20">
        <v>4</v>
      </c>
      <c r="N2469" s="20" t="s">
        <v>1679</v>
      </c>
      <c r="P2469" s="20">
        <v>0</v>
      </c>
      <c r="Q2469" s="20" t="s">
        <v>495</v>
      </c>
      <c r="R2469" s="20" t="s">
        <v>488</v>
      </c>
      <c r="S2469" s="20" t="s">
        <v>221</v>
      </c>
      <c r="T2469" s="20" t="s">
        <v>5078</v>
      </c>
      <c r="U2469" s="20" t="s">
        <v>5081</v>
      </c>
      <c r="V2469" s="20">
        <v>8</v>
      </c>
      <c r="W2469" s="20">
        <v>269</v>
      </c>
      <c r="Y2469" s="20" t="s">
        <v>1684</v>
      </c>
      <c r="Z2469" s="20" t="s">
        <v>1685</v>
      </c>
      <c r="AA2469" s="20">
        <v>1.5</v>
      </c>
      <c r="AB2469" s="20">
        <v>62</v>
      </c>
      <c r="AC2469" s="20">
        <v>62</v>
      </c>
      <c r="AD2469" s="20">
        <v>62</v>
      </c>
      <c r="AL2469" s="20" t="s">
        <v>1686</v>
      </c>
      <c r="AU2469" s="20" t="s">
        <v>3141</v>
      </c>
      <c r="BE2469" s="20" t="s">
        <v>1749</v>
      </c>
      <c r="BL2469" s="20">
        <v>757.8</v>
      </c>
      <c r="BM2469" s="20">
        <v>60</v>
      </c>
    </row>
    <row r="2470" spans="1:65" x14ac:dyDescent="0.25">
      <c r="A2470" s="20" t="s">
        <v>1677</v>
      </c>
      <c r="B2470" s="20" t="s">
        <v>462</v>
      </c>
      <c r="C2470" s="20" t="s">
        <v>749</v>
      </c>
      <c r="D2470" s="20" t="s">
        <v>709</v>
      </c>
      <c r="E2470" s="20" t="s">
        <v>5082</v>
      </c>
      <c r="F2470" s="20" t="s">
        <v>470</v>
      </c>
      <c r="G2470" s="20">
        <v>13.25</v>
      </c>
      <c r="H2470" s="20" t="s">
        <v>1679</v>
      </c>
      <c r="I2470" s="20" t="s">
        <v>5077</v>
      </c>
      <c r="J2470" s="20" t="s">
        <v>3812</v>
      </c>
      <c r="K2470" s="20" t="s">
        <v>3812</v>
      </c>
      <c r="L2470" s="20" t="s">
        <v>462</v>
      </c>
      <c r="M2470" s="20">
        <v>4</v>
      </c>
      <c r="N2470" s="20" t="s">
        <v>1679</v>
      </c>
      <c r="P2470" s="20">
        <v>0</v>
      </c>
      <c r="Q2470" s="20" t="s">
        <v>495</v>
      </c>
      <c r="R2470" s="20" t="s">
        <v>488</v>
      </c>
      <c r="S2470" s="20" t="s">
        <v>221</v>
      </c>
      <c r="T2470" s="20" t="s">
        <v>5078</v>
      </c>
      <c r="U2470" s="20" t="s">
        <v>5081</v>
      </c>
      <c r="V2470" s="20">
        <v>8</v>
      </c>
      <c r="W2470" s="20">
        <v>269</v>
      </c>
      <c r="Y2470" s="20" t="s">
        <v>1684</v>
      </c>
      <c r="Z2470" s="20" t="s">
        <v>1685</v>
      </c>
      <c r="AA2470" s="20">
        <v>1.5</v>
      </c>
      <c r="AB2470" s="20">
        <v>62</v>
      </c>
      <c r="AC2470" s="20">
        <v>62</v>
      </c>
      <c r="AD2470" s="20">
        <v>62</v>
      </c>
      <c r="AL2470" s="20" t="s">
        <v>1686</v>
      </c>
      <c r="AU2470" s="20" t="s">
        <v>3141</v>
      </c>
      <c r="BE2470" s="20" t="s">
        <v>1749</v>
      </c>
      <c r="BL2470" s="20">
        <v>795</v>
      </c>
      <c r="BM2470" s="20">
        <v>60</v>
      </c>
    </row>
    <row r="2471" spans="1:65" x14ac:dyDescent="0.25">
      <c r="A2471" s="20" t="s">
        <v>1677</v>
      </c>
      <c r="B2471" s="20" t="s">
        <v>462</v>
      </c>
      <c r="C2471" s="20" t="s">
        <v>749</v>
      </c>
      <c r="D2471" s="20" t="s">
        <v>709</v>
      </c>
      <c r="E2471" s="20" t="s">
        <v>5083</v>
      </c>
      <c r="F2471" s="20" t="s">
        <v>471</v>
      </c>
      <c r="G2471" s="20">
        <v>8.51</v>
      </c>
      <c r="H2471" s="20" t="s">
        <v>1679</v>
      </c>
      <c r="I2471" s="20" t="s">
        <v>5077</v>
      </c>
      <c r="J2471" s="20" t="s">
        <v>3812</v>
      </c>
      <c r="K2471" s="20" t="s">
        <v>3812</v>
      </c>
      <c r="L2471" s="20" t="s">
        <v>462</v>
      </c>
      <c r="M2471" s="20">
        <v>4</v>
      </c>
      <c r="N2471" s="20" t="s">
        <v>1679</v>
      </c>
      <c r="P2471" s="20">
        <v>0</v>
      </c>
      <c r="Q2471" s="20" t="s">
        <v>495</v>
      </c>
      <c r="R2471" s="20" t="s">
        <v>488</v>
      </c>
      <c r="S2471" s="20" t="s">
        <v>221</v>
      </c>
      <c r="T2471" s="20" t="s">
        <v>5078</v>
      </c>
      <c r="U2471" s="20" t="s">
        <v>5081</v>
      </c>
      <c r="V2471" s="20">
        <v>8</v>
      </c>
      <c r="W2471" s="20">
        <v>269</v>
      </c>
      <c r="Y2471" s="20" t="s">
        <v>1684</v>
      </c>
      <c r="Z2471" s="20" t="s">
        <v>1685</v>
      </c>
      <c r="AA2471" s="20">
        <v>1.5</v>
      </c>
      <c r="AB2471" s="20">
        <v>62</v>
      </c>
      <c r="AC2471" s="20">
        <v>62</v>
      </c>
      <c r="AD2471" s="20">
        <v>62</v>
      </c>
      <c r="AL2471" s="20" t="s">
        <v>1686</v>
      </c>
      <c r="AU2471" s="20" t="s">
        <v>3141</v>
      </c>
      <c r="BE2471" s="20" t="s">
        <v>1749</v>
      </c>
      <c r="BL2471" s="20">
        <v>510.6</v>
      </c>
      <c r="BM2471" s="20">
        <v>60</v>
      </c>
    </row>
    <row r="2472" spans="1:65" x14ac:dyDescent="0.25">
      <c r="A2472" s="20" t="s">
        <v>1677</v>
      </c>
      <c r="B2472" s="20" t="s">
        <v>462</v>
      </c>
      <c r="C2472" s="20" t="s">
        <v>749</v>
      </c>
      <c r="D2472" s="20" t="s">
        <v>709</v>
      </c>
      <c r="E2472" s="20" t="s">
        <v>5084</v>
      </c>
      <c r="F2472" s="20" t="s">
        <v>472</v>
      </c>
      <c r="G2472" s="20">
        <v>2.83</v>
      </c>
      <c r="H2472" s="20" t="s">
        <v>1679</v>
      </c>
      <c r="I2472" s="20" t="s">
        <v>5077</v>
      </c>
      <c r="J2472" s="20" t="s">
        <v>3812</v>
      </c>
      <c r="K2472" s="20" t="s">
        <v>3812</v>
      </c>
      <c r="L2472" s="20" t="s">
        <v>462</v>
      </c>
      <c r="M2472" s="20">
        <v>4</v>
      </c>
      <c r="N2472" s="20" t="s">
        <v>1679</v>
      </c>
      <c r="P2472" s="20">
        <v>0</v>
      </c>
      <c r="Q2472" s="20" t="s">
        <v>495</v>
      </c>
      <c r="R2472" s="20" t="s">
        <v>488</v>
      </c>
      <c r="S2472" s="20" t="s">
        <v>221</v>
      </c>
      <c r="T2472" s="20" t="s">
        <v>5078</v>
      </c>
      <c r="U2472" s="20" t="s">
        <v>5081</v>
      </c>
      <c r="V2472" s="20">
        <v>8</v>
      </c>
      <c r="W2472" s="20">
        <v>269</v>
      </c>
      <c r="Y2472" s="20" t="s">
        <v>1684</v>
      </c>
      <c r="Z2472" s="20" t="s">
        <v>1685</v>
      </c>
      <c r="AA2472" s="20">
        <v>1.5</v>
      </c>
      <c r="AB2472" s="20">
        <v>62</v>
      </c>
      <c r="AC2472" s="20">
        <v>62</v>
      </c>
      <c r="AD2472" s="20">
        <v>62</v>
      </c>
      <c r="AL2472" s="20" t="s">
        <v>1686</v>
      </c>
      <c r="AU2472" s="20" t="s">
        <v>3141</v>
      </c>
      <c r="BE2472" s="20" t="s">
        <v>1749</v>
      </c>
      <c r="BL2472" s="20">
        <v>169.8</v>
      </c>
      <c r="BM2472" s="20">
        <v>60</v>
      </c>
    </row>
    <row r="2473" spans="1:65" x14ac:dyDescent="0.25">
      <c r="A2473" s="20" t="s">
        <v>1677</v>
      </c>
      <c r="B2473" s="20" t="s">
        <v>462</v>
      </c>
      <c r="C2473" s="20" t="s">
        <v>749</v>
      </c>
      <c r="D2473" s="20" t="s">
        <v>709</v>
      </c>
      <c r="E2473" s="20" t="s">
        <v>5085</v>
      </c>
      <c r="F2473" s="20" t="s">
        <v>473</v>
      </c>
      <c r="G2473" s="20">
        <v>16.489999999999998</v>
      </c>
      <c r="H2473" s="20" t="s">
        <v>1679</v>
      </c>
      <c r="I2473" s="20" t="s">
        <v>5077</v>
      </c>
      <c r="J2473" s="20" t="s">
        <v>3812</v>
      </c>
      <c r="K2473" s="20" t="s">
        <v>3812</v>
      </c>
      <c r="L2473" s="20" t="s">
        <v>462</v>
      </c>
      <c r="M2473" s="20">
        <v>4</v>
      </c>
      <c r="N2473" s="20" t="s">
        <v>1679</v>
      </c>
      <c r="P2473" s="20">
        <v>0</v>
      </c>
      <c r="Q2473" s="20" t="s">
        <v>495</v>
      </c>
      <c r="R2473" s="20" t="s">
        <v>488</v>
      </c>
      <c r="S2473" s="20" t="s">
        <v>221</v>
      </c>
      <c r="T2473" s="20" t="s">
        <v>5078</v>
      </c>
      <c r="U2473" s="20" t="s">
        <v>5081</v>
      </c>
      <c r="V2473" s="20">
        <v>8</v>
      </c>
      <c r="W2473" s="20">
        <v>269</v>
      </c>
      <c r="Y2473" s="20" t="s">
        <v>1684</v>
      </c>
      <c r="Z2473" s="20" t="s">
        <v>1685</v>
      </c>
      <c r="AA2473" s="20">
        <v>1.5</v>
      </c>
      <c r="AB2473" s="20">
        <v>62</v>
      </c>
      <c r="AC2473" s="20">
        <v>62</v>
      </c>
      <c r="AD2473" s="20">
        <v>62</v>
      </c>
      <c r="AL2473" s="20" t="s">
        <v>1686</v>
      </c>
      <c r="AU2473" s="20" t="s">
        <v>3141</v>
      </c>
      <c r="BE2473" s="20" t="s">
        <v>1749</v>
      </c>
      <c r="BL2473" s="20">
        <v>989.4</v>
      </c>
      <c r="BM2473" s="20">
        <v>60</v>
      </c>
    </row>
    <row r="2474" spans="1:65" x14ac:dyDescent="0.25">
      <c r="A2474" s="20" t="s">
        <v>1677</v>
      </c>
      <c r="B2474" s="20" t="s">
        <v>462</v>
      </c>
      <c r="C2474" s="20" t="s">
        <v>749</v>
      </c>
      <c r="D2474" s="20" t="s">
        <v>709</v>
      </c>
      <c r="E2474" s="20" t="s">
        <v>5086</v>
      </c>
      <c r="F2474" s="20" t="s">
        <v>474</v>
      </c>
      <c r="G2474" s="20">
        <v>3.98</v>
      </c>
      <c r="H2474" s="20" t="s">
        <v>1679</v>
      </c>
      <c r="I2474" s="20" t="s">
        <v>5077</v>
      </c>
      <c r="J2474" s="20" t="s">
        <v>3812</v>
      </c>
      <c r="K2474" s="20" t="s">
        <v>3812</v>
      </c>
      <c r="L2474" s="20" t="s">
        <v>462</v>
      </c>
      <c r="M2474" s="20">
        <v>4</v>
      </c>
      <c r="N2474" s="20" t="s">
        <v>1679</v>
      </c>
      <c r="P2474" s="20">
        <v>0</v>
      </c>
      <c r="Q2474" s="20" t="s">
        <v>636</v>
      </c>
      <c r="R2474" s="20" t="s">
        <v>488</v>
      </c>
      <c r="S2474" s="20" t="s">
        <v>221</v>
      </c>
      <c r="T2474" s="20" t="s">
        <v>5078</v>
      </c>
      <c r="U2474" s="20" t="s">
        <v>5087</v>
      </c>
      <c r="V2474" s="20">
        <v>7</v>
      </c>
      <c r="W2474" s="20">
        <v>225</v>
      </c>
      <c r="Y2474" s="20" t="s">
        <v>1684</v>
      </c>
      <c r="Z2474" s="20" t="s">
        <v>1685</v>
      </c>
      <c r="AA2474" s="20">
        <v>1.5</v>
      </c>
      <c r="AB2474" s="20">
        <v>62</v>
      </c>
      <c r="AC2474" s="20">
        <v>62</v>
      </c>
      <c r="AD2474" s="20">
        <v>62</v>
      </c>
      <c r="AL2474" s="20" t="s">
        <v>1686</v>
      </c>
      <c r="AU2474" s="20" t="s">
        <v>3141</v>
      </c>
      <c r="BE2474" s="20" t="s">
        <v>1749</v>
      </c>
      <c r="BL2474" s="20">
        <v>378.1</v>
      </c>
      <c r="BM2474" s="20">
        <v>95</v>
      </c>
    </row>
    <row r="2475" spans="1:65" x14ac:dyDescent="0.25">
      <c r="A2475" s="20" t="s">
        <v>1677</v>
      </c>
      <c r="B2475" s="20" t="s">
        <v>462</v>
      </c>
      <c r="C2475" s="20" t="s">
        <v>749</v>
      </c>
      <c r="D2475" s="20" t="s">
        <v>709</v>
      </c>
      <c r="E2475" s="20" t="s">
        <v>5088</v>
      </c>
      <c r="F2475" s="20" t="s">
        <v>475</v>
      </c>
      <c r="G2475" s="20">
        <v>7.01</v>
      </c>
      <c r="H2475" s="20" t="s">
        <v>1679</v>
      </c>
      <c r="I2475" s="20" t="s">
        <v>5077</v>
      </c>
      <c r="J2475" s="20" t="s">
        <v>3812</v>
      </c>
      <c r="K2475" s="20" t="s">
        <v>3812</v>
      </c>
      <c r="L2475" s="20" t="s">
        <v>462</v>
      </c>
      <c r="M2475" s="20">
        <v>4</v>
      </c>
      <c r="N2475" s="20" t="s">
        <v>1679</v>
      </c>
      <c r="P2475" s="20">
        <v>0</v>
      </c>
      <c r="Q2475" s="20" t="s">
        <v>636</v>
      </c>
      <c r="R2475" s="20" t="s">
        <v>488</v>
      </c>
      <c r="S2475" s="20" t="s">
        <v>221</v>
      </c>
      <c r="T2475" s="20" t="s">
        <v>5078</v>
      </c>
      <c r="U2475" s="20" t="s">
        <v>5087</v>
      </c>
      <c r="V2475" s="20">
        <v>7</v>
      </c>
      <c r="W2475" s="20">
        <v>225</v>
      </c>
      <c r="Y2475" s="20" t="s">
        <v>1684</v>
      </c>
      <c r="Z2475" s="20" t="s">
        <v>1685</v>
      </c>
      <c r="AA2475" s="20">
        <v>1.5</v>
      </c>
      <c r="AB2475" s="20">
        <v>62</v>
      </c>
      <c r="AC2475" s="20">
        <v>62</v>
      </c>
      <c r="AD2475" s="20">
        <v>62</v>
      </c>
      <c r="AL2475" s="20" t="s">
        <v>1686</v>
      </c>
      <c r="AU2475" s="20" t="s">
        <v>3141</v>
      </c>
      <c r="BE2475" s="20" t="s">
        <v>1749</v>
      </c>
      <c r="BL2475" s="20">
        <v>665.95</v>
      </c>
      <c r="BM2475" s="20">
        <v>95</v>
      </c>
    </row>
    <row r="2476" spans="1:65" x14ac:dyDescent="0.25">
      <c r="A2476" s="20" t="s">
        <v>1677</v>
      </c>
      <c r="B2476" s="20" t="s">
        <v>462</v>
      </c>
      <c r="C2476" s="20" t="s">
        <v>749</v>
      </c>
      <c r="D2476" s="20" t="s">
        <v>709</v>
      </c>
      <c r="E2476" s="20" t="s">
        <v>5089</v>
      </c>
      <c r="F2476" s="20" t="s">
        <v>476</v>
      </c>
      <c r="G2476" s="20">
        <v>8.31</v>
      </c>
      <c r="H2476" s="20" t="s">
        <v>1679</v>
      </c>
      <c r="I2476" s="20" t="s">
        <v>5077</v>
      </c>
      <c r="J2476" s="20" t="s">
        <v>3812</v>
      </c>
      <c r="K2476" s="20" t="s">
        <v>3812</v>
      </c>
      <c r="L2476" s="20" t="s">
        <v>462</v>
      </c>
      <c r="M2476" s="20">
        <v>4</v>
      </c>
      <c r="N2476" s="20" t="s">
        <v>1679</v>
      </c>
      <c r="P2476" s="20">
        <v>0</v>
      </c>
      <c r="Q2476" s="20" t="s">
        <v>636</v>
      </c>
      <c r="R2476" s="20" t="s">
        <v>488</v>
      </c>
      <c r="S2476" s="20" t="s">
        <v>221</v>
      </c>
      <c r="T2476" s="20" t="s">
        <v>5078</v>
      </c>
      <c r="U2476" s="20" t="s">
        <v>5087</v>
      </c>
      <c r="V2476" s="20">
        <v>7</v>
      </c>
      <c r="W2476" s="20">
        <v>225</v>
      </c>
      <c r="Y2476" s="20" t="s">
        <v>1684</v>
      </c>
      <c r="Z2476" s="20" t="s">
        <v>1685</v>
      </c>
      <c r="AA2476" s="20">
        <v>1.5</v>
      </c>
      <c r="AB2476" s="20">
        <v>62</v>
      </c>
      <c r="AC2476" s="20">
        <v>62</v>
      </c>
      <c r="AD2476" s="20">
        <v>62</v>
      </c>
      <c r="AL2476" s="20" t="s">
        <v>1686</v>
      </c>
      <c r="AU2476" s="20" t="s">
        <v>3141</v>
      </c>
      <c r="BE2476" s="20" t="s">
        <v>1749</v>
      </c>
      <c r="BL2476" s="20">
        <v>789.45</v>
      </c>
      <c r="BM2476" s="20">
        <v>95</v>
      </c>
    </row>
    <row r="2477" spans="1:65" x14ac:dyDescent="0.25">
      <c r="A2477" s="20" t="s">
        <v>1677</v>
      </c>
      <c r="B2477" s="20" t="s">
        <v>462</v>
      </c>
      <c r="C2477" s="20" t="s">
        <v>749</v>
      </c>
      <c r="D2477" s="20" t="s">
        <v>709</v>
      </c>
      <c r="E2477" s="20" t="s">
        <v>5090</v>
      </c>
      <c r="F2477" s="20" t="s">
        <v>477</v>
      </c>
      <c r="G2477" s="20">
        <v>9.99</v>
      </c>
      <c r="H2477" s="20" t="s">
        <v>1679</v>
      </c>
      <c r="I2477" s="20" t="s">
        <v>5077</v>
      </c>
      <c r="J2477" s="20" t="s">
        <v>3812</v>
      </c>
      <c r="K2477" s="20" t="s">
        <v>3812</v>
      </c>
      <c r="L2477" s="20" t="s">
        <v>462</v>
      </c>
      <c r="M2477" s="20">
        <v>4</v>
      </c>
      <c r="N2477" s="20" t="s">
        <v>1679</v>
      </c>
      <c r="P2477" s="20">
        <v>0</v>
      </c>
      <c r="Q2477" s="20" t="s">
        <v>636</v>
      </c>
      <c r="R2477" s="20" t="s">
        <v>488</v>
      </c>
      <c r="S2477" s="20" t="s">
        <v>221</v>
      </c>
      <c r="T2477" s="20" t="s">
        <v>5078</v>
      </c>
      <c r="U2477" s="20" t="s">
        <v>5087</v>
      </c>
      <c r="V2477" s="20">
        <v>7</v>
      </c>
      <c r="W2477" s="20">
        <v>225</v>
      </c>
      <c r="Y2477" s="20" t="s">
        <v>1684</v>
      </c>
      <c r="Z2477" s="20" t="s">
        <v>1685</v>
      </c>
      <c r="AA2477" s="20">
        <v>1.5</v>
      </c>
      <c r="AB2477" s="20">
        <v>62</v>
      </c>
      <c r="AC2477" s="20">
        <v>62</v>
      </c>
      <c r="AD2477" s="20">
        <v>62</v>
      </c>
      <c r="AL2477" s="20" t="s">
        <v>1686</v>
      </c>
      <c r="AU2477" s="20" t="s">
        <v>3141</v>
      </c>
      <c r="BE2477" s="20" t="s">
        <v>1749</v>
      </c>
      <c r="BL2477" s="20">
        <v>949.05</v>
      </c>
      <c r="BM2477" s="20">
        <v>95</v>
      </c>
    </row>
    <row r="2478" spans="1:65" x14ac:dyDescent="0.25">
      <c r="A2478" s="20" t="s">
        <v>1677</v>
      </c>
      <c r="B2478" s="20" t="s">
        <v>462</v>
      </c>
      <c r="C2478" s="20" t="s">
        <v>749</v>
      </c>
      <c r="D2478" s="20" t="s">
        <v>709</v>
      </c>
      <c r="E2478" s="20" t="s">
        <v>5091</v>
      </c>
      <c r="F2478" s="20" t="s">
        <v>478</v>
      </c>
      <c r="G2478" s="20">
        <v>18.12</v>
      </c>
      <c r="H2478" s="20" t="s">
        <v>1679</v>
      </c>
      <c r="I2478" s="20" t="s">
        <v>5077</v>
      </c>
      <c r="J2478" s="20" t="s">
        <v>3812</v>
      </c>
      <c r="K2478" s="20" t="s">
        <v>3812</v>
      </c>
      <c r="L2478" s="20" t="s">
        <v>462</v>
      </c>
      <c r="M2478" s="20">
        <v>4</v>
      </c>
      <c r="N2478" s="20" t="s">
        <v>1679</v>
      </c>
      <c r="P2478" s="20">
        <v>0</v>
      </c>
      <c r="Q2478" s="20" t="s">
        <v>636</v>
      </c>
      <c r="R2478" s="20" t="s">
        <v>488</v>
      </c>
      <c r="S2478" s="20" t="s">
        <v>221</v>
      </c>
      <c r="T2478" s="20" t="s">
        <v>5078</v>
      </c>
      <c r="U2478" s="20" t="s">
        <v>5087</v>
      </c>
      <c r="V2478" s="20">
        <v>7</v>
      </c>
      <c r="W2478" s="20">
        <v>225</v>
      </c>
      <c r="Y2478" s="20" t="s">
        <v>1684</v>
      </c>
      <c r="Z2478" s="20" t="s">
        <v>1685</v>
      </c>
      <c r="AA2478" s="20">
        <v>1.5</v>
      </c>
      <c r="AB2478" s="20">
        <v>62</v>
      </c>
      <c r="AC2478" s="20">
        <v>62</v>
      </c>
      <c r="AD2478" s="20">
        <v>62</v>
      </c>
      <c r="AL2478" s="20" t="s">
        <v>1686</v>
      </c>
      <c r="AU2478" s="20" t="s">
        <v>3141</v>
      </c>
      <c r="BE2478" s="20" t="s">
        <v>1749</v>
      </c>
      <c r="BL2478" s="20">
        <v>1721.4</v>
      </c>
      <c r="BM2478" s="20">
        <v>95</v>
      </c>
    </row>
    <row r="2479" spans="1:65" x14ac:dyDescent="0.25">
      <c r="A2479" s="20" t="s">
        <v>1677</v>
      </c>
      <c r="B2479" s="20" t="s">
        <v>462</v>
      </c>
      <c r="C2479" s="20" t="s">
        <v>749</v>
      </c>
      <c r="D2479" s="20" t="s">
        <v>709</v>
      </c>
      <c r="E2479" s="20" t="s">
        <v>5092</v>
      </c>
      <c r="F2479" s="20" t="s">
        <v>479</v>
      </c>
      <c r="G2479" s="20">
        <v>0.22</v>
      </c>
      <c r="H2479" s="20" t="s">
        <v>1679</v>
      </c>
      <c r="I2479" s="20" t="s">
        <v>5077</v>
      </c>
      <c r="J2479" s="20" t="s">
        <v>3812</v>
      </c>
      <c r="K2479" s="20" t="s">
        <v>3812</v>
      </c>
      <c r="L2479" s="20" t="s">
        <v>462</v>
      </c>
      <c r="M2479" s="20">
        <v>4</v>
      </c>
      <c r="N2479" s="20" t="s">
        <v>1679</v>
      </c>
      <c r="P2479" s="20">
        <v>0</v>
      </c>
      <c r="Q2479" s="20" t="s">
        <v>636</v>
      </c>
      <c r="R2479" s="20" t="s">
        <v>488</v>
      </c>
      <c r="S2479" s="20" t="s">
        <v>221</v>
      </c>
      <c r="T2479" s="20" t="s">
        <v>5078</v>
      </c>
      <c r="U2479" s="20" t="s">
        <v>5087</v>
      </c>
      <c r="V2479" s="20">
        <v>7</v>
      </c>
      <c r="W2479" s="20">
        <v>225</v>
      </c>
      <c r="Y2479" s="20" t="s">
        <v>1684</v>
      </c>
      <c r="Z2479" s="20" t="s">
        <v>1685</v>
      </c>
      <c r="AA2479" s="20">
        <v>1.5</v>
      </c>
      <c r="AB2479" s="20">
        <v>62</v>
      </c>
      <c r="AC2479" s="20">
        <v>62</v>
      </c>
      <c r="AD2479" s="20">
        <v>62</v>
      </c>
      <c r="AL2479" s="20" t="s">
        <v>1686</v>
      </c>
      <c r="AU2479" s="20" t="s">
        <v>3141</v>
      </c>
      <c r="BE2479" s="20" t="s">
        <v>1749</v>
      </c>
      <c r="BL2479" s="20">
        <v>20.9</v>
      </c>
      <c r="BM2479" s="20">
        <v>95</v>
      </c>
    </row>
    <row r="2480" spans="1:65" x14ac:dyDescent="0.25">
      <c r="A2480" s="20" t="s">
        <v>1677</v>
      </c>
      <c r="B2480" s="20" t="s">
        <v>462</v>
      </c>
      <c r="C2480" s="20" t="s">
        <v>749</v>
      </c>
      <c r="D2480" s="20" t="s">
        <v>709</v>
      </c>
      <c r="E2480" s="20" t="s">
        <v>5093</v>
      </c>
      <c r="F2480" s="20" t="s">
        <v>480</v>
      </c>
      <c r="G2480" s="20">
        <v>0.91</v>
      </c>
      <c r="H2480" s="20" t="s">
        <v>1679</v>
      </c>
      <c r="I2480" s="20" t="s">
        <v>5077</v>
      </c>
      <c r="J2480" s="20" t="s">
        <v>3812</v>
      </c>
      <c r="K2480" s="20" t="s">
        <v>3812</v>
      </c>
      <c r="L2480" s="20" t="s">
        <v>462</v>
      </c>
      <c r="M2480" s="20">
        <v>4</v>
      </c>
      <c r="N2480" s="20" t="s">
        <v>1679</v>
      </c>
      <c r="P2480" s="20">
        <v>0</v>
      </c>
      <c r="Q2480" s="20" t="s">
        <v>636</v>
      </c>
      <c r="R2480" s="20" t="s">
        <v>488</v>
      </c>
      <c r="S2480" s="20" t="s">
        <v>221</v>
      </c>
      <c r="T2480" s="20" t="s">
        <v>5078</v>
      </c>
      <c r="U2480" s="20" t="s">
        <v>5087</v>
      </c>
      <c r="V2480" s="20">
        <v>7</v>
      </c>
      <c r="W2480" s="20">
        <v>225</v>
      </c>
      <c r="Y2480" s="20" t="s">
        <v>1684</v>
      </c>
      <c r="Z2480" s="20" t="s">
        <v>1685</v>
      </c>
      <c r="AA2480" s="20">
        <v>1.5</v>
      </c>
      <c r="AB2480" s="20">
        <v>62</v>
      </c>
      <c r="AC2480" s="20">
        <v>62</v>
      </c>
      <c r="AD2480" s="20">
        <v>62</v>
      </c>
      <c r="AL2480" s="20" t="s">
        <v>1686</v>
      </c>
      <c r="AU2480" s="20" t="s">
        <v>3141</v>
      </c>
      <c r="BE2480" s="20" t="s">
        <v>1749</v>
      </c>
      <c r="BL2480" s="20">
        <v>86.45</v>
      </c>
      <c r="BM2480" s="20">
        <v>95</v>
      </c>
    </row>
    <row r="2481" spans="1:65" x14ac:dyDescent="0.25">
      <c r="A2481" s="20" t="s">
        <v>1677</v>
      </c>
      <c r="B2481" s="20" t="s">
        <v>462</v>
      </c>
      <c r="C2481" s="20" t="s">
        <v>749</v>
      </c>
      <c r="D2481" s="20" t="s">
        <v>709</v>
      </c>
      <c r="E2481" s="20" t="s">
        <v>5094</v>
      </c>
      <c r="F2481" s="20" t="s">
        <v>481</v>
      </c>
      <c r="G2481" s="20">
        <v>6.19</v>
      </c>
      <c r="H2481" s="20" t="s">
        <v>1679</v>
      </c>
      <c r="I2481" s="20" t="s">
        <v>5077</v>
      </c>
      <c r="J2481" s="20" t="s">
        <v>3812</v>
      </c>
      <c r="K2481" s="20" t="s">
        <v>3812</v>
      </c>
      <c r="L2481" s="20" t="s">
        <v>462</v>
      </c>
      <c r="M2481" s="20">
        <v>4</v>
      </c>
      <c r="N2481" s="20" t="s">
        <v>1679</v>
      </c>
      <c r="P2481" s="20">
        <v>0</v>
      </c>
      <c r="Q2481" s="20" t="s">
        <v>636</v>
      </c>
      <c r="R2481" s="20" t="s">
        <v>488</v>
      </c>
      <c r="S2481" s="20" t="s">
        <v>221</v>
      </c>
      <c r="T2481" s="20" t="s">
        <v>5078</v>
      </c>
      <c r="U2481" s="20" t="s">
        <v>5087</v>
      </c>
      <c r="V2481" s="20">
        <v>7</v>
      </c>
      <c r="W2481" s="20">
        <v>225</v>
      </c>
      <c r="Y2481" s="20" t="s">
        <v>1684</v>
      </c>
      <c r="Z2481" s="20" t="s">
        <v>1685</v>
      </c>
      <c r="AA2481" s="20">
        <v>1.5</v>
      </c>
      <c r="AB2481" s="20">
        <v>62</v>
      </c>
      <c r="AC2481" s="20">
        <v>62</v>
      </c>
      <c r="AD2481" s="20">
        <v>62</v>
      </c>
      <c r="AL2481" s="20" t="s">
        <v>1686</v>
      </c>
      <c r="AU2481" s="20" t="s">
        <v>3141</v>
      </c>
      <c r="BE2481" s="20" t="s">
        <v>1749</v>
      </c>
      <c r="BL2481" s="20">
        <v>588.04999999999995</v>
      </c>
      <c r="BM2481" s="20">
        <v>95</v>
      </c>
    </row>
    <row r="2482" spans="1:65" x14ac:dyDescent="0.25">
      <c r="A2482" s="20" t="s">
        <v>1677</v>
      </c>
      <c r="B2482" s="20" t="s">
        <v>462</v>
      </c>
      <c r="C2482" s="20" t="s">
        <v>749</v>
      </c>
      <c r="D2482" s="20" t="s">
        <v>709</v>
      </c>
      <c r="E2482" s="20" t="s">
        <v>5095</v>
      </c>
      <c r="F2482" s="20" t="s">
        <v>482</v>
      </c>
      <c r="G2482" s="20">
        <v>6.42</v>
      </c>
      <c r="H2482" s="20" t="s">
        <v>1679</v>
      </c>
      <c r="I2482" s="20" t="s">
        <v>5077</v>
      </c>
      <c r="J2482" s="20" t="s">
        <v>3812</v>
      </c>
      <c r="K2482" s="20" t="s">
        <v>3812</v>
      </c>
      <c r="L2482" s="20" t="s">
        <v>462</v>
      </c>
      <c r="M2482" s="20">
        <v>4</v>
      </c>
      <c r="N2482" s="20" t="s">
        <v>1679</v>
      </c>
      <c r="P2482" s="20">
        <v>0</v>
      </c>
      <c r="Q2482" s="20" t="s">
        <v>636</v>
      </c>
      <c r="R2482" s="20" t="s">
        <v>488</v>
      </c>
      <c r="S2482" s="20" t="s">
        <v>221</v>
      </c>
      <c r="T2482" s="20" t="s">
        <v>5078</v>
      </c>
      <c r="U2482" s="20" t="s">
        <v>5087</v>
      </c>
      <c r="V2482" s="20">
        <v>7</v>
      </c>
      <c r="W2482" s="20">
        <v>225</v>
      </c>
      <c r="Y2482" s="20" t="s">
        <v>1684</v>
      </c>
      <c r="Z2482" s="20" t="s">
        <v>1685</v>
      </c>
      <c r="AA2482" s="20">
        <v>1.5</v>
      </c>
      <c r="AB2482" s="20">
        <v>62</v>
      </c>
      <c r="AC2482" s="20">
        <v>62</v>
      </c>
      <c r="AD2482" s="20">
        <v>62</v>
      </c>
      <c r="AL2482" s="20" t="s">
        <v>1686</v>
      </c>
      <c r="AU2482" s="20" t="s">
        <v>3141</v>
      </c>
      <c r="BE2482" s="20" t="s">
        <v>1749</v>
      </c>
      <c r="BL2482" s="20">
        <v>609.9</v>
      </c>
      <c r="BM2482" s="20">
        <v>95</v>
      </c>
    </row>
    <row r="2483" spans="1:65" x14ac:dyDescent="0.25">
      <c r="A2483" s="20" t="s">
        <v>1677</v>
      </c>
      <c r="B2483" s="20" t="s">
        <v>462</v>
      </c>
      <c r="C2483" s="20" t="s">
        <v>749</v>
      </c>
      <c r="D2483" s="20" t="s">
        <v>709</v>
      </c>
      <c r="E2483" s="20" t="s">
        <v>5096</v>
      </c>
      <c r="F2483" s="20" t="s">
        <v>483</v>
      </c>
      <c r="G2483" s="20">
        <v>1.1499999999999999</v>
      </c>
      <c r="H2483" s="20" t="s">
        <v>1679</v>
      </c>
      <c r="I2483" s="20" t="s">
        <v>5077</v>
      </c>
      <c r="J2483" s="20" t="s">
        <v>3812</v>
      </c>
      <c r="K2483" s="20" t="s">
        <v>3812</v>
      </c>
      <c r="L2483" s="20" t="s">
        <v>462</v>
      </c>
      <c r="M2483" s="20">
        <v>4</v>
      </c>
      <c r="N2483" s="20" t="s">
        <v>1679</v>
      </c>
      <c r="P2483" s="20">
        <v>0</v>
      </c>
      <c r="Q2483" s="20" t="s">
        <v>636</v>
      </c>
      <c r="R2483" s="20" t="s">
        <v>488</v>
      </c>
      <c r="S2483" s="20" t="s">
        <v>221</v>
      </c>
      <c r="T2483" s="20" t="s">
        <v>5078</v>
      </c>
      <c r="U2483" s="20" t="s">
        <v>5087</v>
      </c>
      <c r="V2483" s="20">
        <v>7</v>
      </c>
      <c r="W2483" s="20">
        <v>225</v>
      </c>
      <c r="Y2483" s="20" t="s">
        <v>1684</v>
      </c>
      <c r="Z2483" s="20" t="s">
        <v>1685</v>
      </c>
      <c r="AA2483" s="20">
        <v>1.5</v>
      </c>
      <c r="AB2483" s="20">
        <v>62</v>
      </c>
      <c r="AC2483" s="20">
        <v>62</v>
      </c>
      <c r="AD2483" s="20">
        <v>62</v>
      </c>
      <c r="AL2483" s="20" t="s">
        <v>1686</v>
      </c>
      <c r="AU2483" s="20" t="s">
        <v>3141</v>
      </c>
      <c r="BE2483" s="20" t="s">
        <v>1749</v>
      </c>
      <c r="BL2483" s="20">
        <v>109.25</v>
      </c>
      <c r="BM2483" s="20">
        <v>95</v>
      </c>
    </row>
    <row r="2484" spans="1:65" x14ac:dyDescent="0.25">
      <c r="A2484" s="20" t="s">
        <v>1677</v>
      </c>
      <c r="B2484" s="20" t="s">
        <v>462</v>
      </c>
      <c r="C2484" s="20" t="s">
        <v>749</v>
      </c>
      <c r="D2484" s="20" t="s">
        <v>709</v>
      </c>
      <c r="E2484" s="20" t="s">
        <v>5097</v>
      </c>
      <c r="F2484" s="20" t="s">
        <v>484</v>
      </c>
      <c r="G2484" s="20">
        <v>17.41</v>
      </c>
      <c r="H2484" s="20" t="s">
        <v>1679</v>
      </c>
      <c r="I2484" s="20" t="s">
        <v>5077</v>
      </c>
      <c r="J2484" s="20" t="s">
        <v>3812</v>
      </c>
      <c r="K2484" s="20" t="s">
        <v>3812</v>
      </c>
      <c r="L2484" s="20" t="s">
        <v>462</v>
      </c>
      <c r="M2484" s="20">
        <v>4</v>
      </c>
      <c r="N2484" s="20" t="s">
        <v>1679</v>
      </c>
      <c r="P2484" s="20">
        <v>0</v>
      </c>
      <c r="Q2484" s="20" t="s">
        <v>509</v>
      </c>
      <c r="R2484" s="20" t="s">
        <v>500</v>
      </c>
      <c r="S2484" s="20" t="s">
        <v>221</v>
      </c>
      <c r="T2484" s="20" t="s">
        <v>5098</v>
      </c>
      <c r="V2484" s="20">
        <v>10</v>
      </c>
      <c r="W2484" s="20">
        <v>331</v>
      </c>
      <c r="Y2484" s="20" t="s">
        <v>1684</v>
      </c>
      <c r="Z2484" s="20" t="s">
        <v>1685</v>
      </c>
      <c r="AA2484" s="20">
        <v>1.5</v>
      </c>
      <c r="AB2484" s="20">
        <v>62</v>
      </c>
      <c r="AC2484" s="20">
        <v>62</v>
      </c>
      <c r="AD2484" s="20">
        <v>62</v>
      </c>
      <c r="AL2484" s="20" t="s">
        <v>1686</v>
      </c>
      <c r="AM2484" s="20" t="s">
        <v>1647</v>
      </c>
      <c r="AN2484" s="20" t="s">
        <v>3599</v>
      </c>
      <c r="AU2484" s="20" t="s">
        <v>3141</v>
      </c>
      <c r="BE2484" s="20" t="s">
        <v>1749</v>
      </c>
      <c r="BL2484" s="20">
        <v>1828.05</v>
      </c>
      <c r="BM2484" s="20">
        <v>105</v>
      </c>
    </row>
    <row r="2485" spans="1:65" x14ac:dyDescent="0.25">
      <c r="A2485" s="20" t="s">
        <v>1677</v>
      </c>
      <c r="B2485" s="20" t="s">
        <v>462</v>
      </c>
      <c r="C2485" s="20" t="s">
        <v>749</v>
      </c>
      <c r="D2485" s="20" t="s">
        <v>709</v>
      </c>
      <c r="E2485" s="20" t="s">
        <v>5099</v>
      </c>
      <c r="F2485" s="20" t="s">
        <v>485</v>
      </c>
      <c r="G2485" s="20">
        <v>34</v>
      </c>
      <c r="H2485" s="20" t="s">
        <v>1679</v>
      </c>
      <c r="I2485" s="20" t="s">
        <v>5077</v>
      </c>
      <c r="J2485" s="20" t="s">
        <v>3812</v>
      </c>
      <c r="K2485" s="20" t="s">
        <v>3812</v>
      </c>
      <c r="L2485" s="20" t="s">
        <v>462</v>
      </c>
      <c r="M2485" s="20">
        <v>4</v>
      </c>
      <c r="N2485" s="20" t="s">
        <v>1679</v>
      </c>
      <c r="P2485" s="20">
        <v>0</v>
      </c>
      <c r="Q2485" s="20" t="s">
        <v>509</v>
      </c>
      <c r="R2485" s="20" t="s">
        <v>500</v>
      </c>
      <c r="S2485" s="20" t="s">
        <v>221</v>
      </c>
      <c r="T2485" s="20" t="s">
        <v>5100</v>
      </c>
      <c r="V2485" s="20">
        <v>10</v>
      </c>
      <c r="W2485" s="20">
        <v>330</v>
      </c>
      <c r="Y2485" s="20" t="s">
        <v>1684</v>
      </c>
      <c r="Z2485" s="20" t="s">
        <v>1685</v>
      </c>
      <c r="AA2485" s="20">
        <v>0</v>
      </c>
      <c r="AB2485" s="20">
        <v>62</v>
      </c>
      <c r="AC2485" s="20">
        <v>62</v>
      </c>
      <c r="AD2485" s="20">
        <v>62</v>
      </c>
      <c r="AL2485" s="20" t="s">
        <v>1686</v>
      </c>
      <c r="AM2485" s="20" t="s">
        <v>1647</v>
      </c>
      <c r="AN2485" s="20" t="s">
        <v>3599</v>
      </c>
      <c r="AU2485" s="20" t="s">
        <v>3141</v>
      </c>
      <c r="BE2485" s="20" t="s">
        <v>1749</v>
      </c>
      <c r="BL2485" s="20">
        <v>3570</v>
      </c>
      <c r="BM2485" s="20">
        <v>105</v>
      </c>
    </row>
    <row r="2486" spans="1:65" x14ac:dyDescent="0.25">
      <c r="A2486" s="20" t="s">
        <v>1677</v>
      </c>
      <c r="B2486" s="20" t="s">
        <v>462</v>
      </c>
      <c r="C2486" s="20" t="s">
        <v>749</v>
      </c>
      <c r="D2486" s="20" t="s">
        <v>709</v>
      </c>
      <c r="E2486" s="20" t="s">
        <v>5101</v>
      </c>
      <c r="F2486" s="20" t="s">
        <v>486</v>
      </c>
      <c r="G2486" s="20">
        <v>28.78</v>
      </c>
      <c r="H2486" s="20" t="s">
        <v>1679</v>
      </c>
      <c r="I2486" s="20" t="s">
        <v>5077</v>
      </c>
      <c r="J2486" s="20" t="s">
        <v>3812</v>
      </c>
      <c r="K2486" s="20" t="s">
        <v>3812</v>
      </c>
      <c r="L2486" s="20" t="s">
        <v>462</v>
      </c>
      <c r="M2486" s="20">
        <v>4</v>
      </c>
      <c r="N2486" s="20" t="s">
        <v>1679</v>
      </c>
      <c r="P2486" s="20">
        <v>0</v>
      </c>
      <c r="Q2486" s="20" t="s">
        <v>509</v>
      </c>
      <c r="R2486" s="20" t="s">
        <v>500</v>
      </c>
      <c r="S2486" s="20" t="s">
        <v>221</v>
      </c>
      <c r="T2486" s="20" t="s">
        <v>5102</v>
      </c>
      <c r="V2486" s="20">
        <v>10</v>
      </c>
      <c r="W2486" s="20">
        <v>326</v>
      </c>
      <c r="Y2486" s="20" t="s">
        <v>1684</v>
      </c>
      <c r="Z2486" s="20" t="s">
        <v>1685</v>
      </c>
      <c r="AA2486" s="20">
        <v>0</v>
      </c>
      <c r="AB2486" s="20">
        <v>62</v>
      </c>
      <c r="AC2486" s="20">
        <v>62</v>
      </c>
      <c r="AD2486" s="20">
        <v>62</v>
      </c>
      <c r="AL2486" s="20" t="s">
        <v>1686</v>
      </c>
      <c r="AM2486" s="20" t="s">
        <v>1647</v>
      </c>
      <c r="AN2486" s="20" t="s">
        <v>3599</v>
      </c>
      <c r="AU2486" s="20" t="s">
        <v>3141</v>
      </c>
      <c r="BE2486" s="20" t="s">
        <v>1749</v>
      </c>
      <c r="BL2486" s="20">
        <v>3021.9</v>
      </c>
      <c r="BM2486" s="20">
        <v>105</v>
      </c>
    </row>
    <row r="2487" spans="1:65" x14ac:dyDescent="0.25">
      <c r="A2487" s="20" t="s">
        <v>1677</v>
      </c>
      <c r="B2487" s="20" t="s">
        <v>462</v>
      </c>
      <c r="C2487" s="20" t="s">
        <v>749</v>
      </c>
      <c r="D2487" s="20" t="s">
        <v>709</v>
      </c>
      <c r="E2487" s="20" t="s">
        <v>5103</v>
      </c>
      <c r="F2487" s="20" t="s">
        <v>489</v>
      </c>
      <c r="G2487" s="20">
        <v>8.6</v>
      </c>
      <c r="H2487" s="20" t="s">
        <v>1679</v>
      </c>
      <c r="I2487" s="20" t="s">
        <v>5077</v>
      </c>
      <c r="J2487" s="20" t="s">
        <v>3812</v>
      </c>
      <c r="K2487" s="20" t="s">
        <v>3812</v>
      </c>
      <c r="L2487" s="20" t="s">
        <v>462</v>
      </c>
      <c r="M2487" s="20">
        <v>4</v>
      </c>
      <c r="N2487" s="20" t="s">
        <v>1679</v>
      </c>
      <c r="P2487" s="20">
        <v>0</v>
      </c>
      <c r="Q2487" s="20" t="s">
        <v>509</v>
      </c>
      <c r="R2487" s="20" t="s">
        <v>500</v>
      </c>
      <c r="S2487" s="20" t="s">
        <v>221</v>
      </c>
      <c r="T2487" s="20" t="s">
        <v>5104</v>
      </c>
      <c r="V2487" s="20">
        <v>10</v>
      </c>
      <c r="W2487" s="20">
        <v>318</v>
      </c>
      <c r="Y2487" s="20" t="s">
        <v>1684</v>
      </c>
      <c r="Z2487" s="20" t="s">
        <v>1685</v>
      </c>
      <c r="AA2487" s="20">
        <v>0</v>
      </c>
      <c r="AB2487" s="20">
        <v>62</v>
      </c>
      <c r="AC2487" s="20">
        <v>62</v>
      </c>
      <c r="AD2487" s="20">
        <v>62</v>
      </c>
      <c r="AL2487" s="20" t="s">
        <v>1686</v>
      </c>
      <c r="AM2487" s="20" t="s">
        <v>1647</v>
      </c>
      <c r="AN2487" s="20" t="s">
        <v>3599</v>
      </c>
      <c r="AU2487" s="20" t="s">
        <v>3141</v>
      </c>
      <c r="BE2487" s="20" t="s">
        <v>1749</v>
      </c>
      <c r="BL2487" s="20">
        <v>903</v>
      </c>
      <c r="BM2487" s="20">
        <v>105</v>
      </c>
    </row>
    <row r="2488" spans="1:65" x14ac:dyDescent="0.25">
      <c r="A2488" s="20" t="s">
        <v>1677</v>
      </c>
      <c r="B2488" s="20" t="s">
        <v>462</v>
      </c>
      <c r="C2488" s="20" t="s">
        <v>749</v>
      </c>
      <c r="D2488" s="20" t="s">
        <v>709</v>
      </c>
      <c r="E2488" s="20" t="s">
        <v>5105</v>
      </c>
      <c r="F2488" s="20" t="s">
        <v>490</v>
      </c>
      <c r="G2488" s="20">
        <v>24.58</v>
      </c>
      <c r="H2488" s="20" t="s">
        <v>1679</v>
      </c>
      <c r="I2488" s="20" t="s">
        <v>5077</v>
      </c>
      <c r="J2488" s="20" t="s">
        <v>3812</v>
      </c>
      <c r="K2488" s="20" t="s">
        <v>3812</v>
      </c>
      <c r="L2488" s="20" t="s">
        <v>462</v>
      </c>
      <c r="M2488" s="20">
        <v>4</v>
      </c>
      <c r="N2488" s="20" t="s">
        <v>1679</v>
      </c>
      <c r="P2488" s="20">
        <v>0</v>
      </c>
      <c r="Q2488" s="20" t="s">
        <v>509</v>
      </c>
      <c r="R2488" s="20" t="s">
        <v>707</v>
      </c>
      <c r="S2488" s="20" t="s">
        <v>221</v>
      </c>
      <c r="T2488" s="20" t="s">
        <v>5106</v>
      </c>
      <c r="V2488" s="20">
        <v>10</v>
      </c>
      <c r="W2488" s="20">
        <v>324</v>
      </c>
      <c r="Y2488" s="20" t="s">
        <v>1684</v>
      </c>
      <c r="Z2488" s="20" t="s">
        <v>1685</v>
      </c>
      <c r="AA2488" s="20">
        <v>0</v>
      </c>
      <c r="AB2488" s="20">
        <v>62</v>
      </c>
      <c r="AC2488" s="20">
        <v>62</v>
      </c>
      <c r="AD2488" s="20">
        <v>62</v>
      </c>
      <c r="AL2488" s="20" t="s">
        <v>1686</v>
      </c>
      <c r="AM2488" s="20" t="s">
        <v>1647</v>
      </c>
      <c r="AN2488" s="20" t="s">
        <v>3599</v>
      </c>
      <c r="AU2488" s="20" t="s">
        <v>3141</v>
      </c>
      <c r="BE2488" s="20" t="s">
        <v>1749</v>
      </c>
      <c r="BL2488" s="20">
        <v>2580.9</v>
      </c>
      <c r="BM2488" s="20">
        <v>105</v>
      </c>
    </row>
    <row r="2489" spans="1:65" x14ac:dyDescent="0.25">
      <c r="A2489" s="20" t="s">
        <v>1677</v>
      </c>
      <c r="B2489" s="20" t="s">
        <v>462</v>
      </c>
      <c r="C2489" s="20" t="s">
        <v>749</v>
      </c>
      <c r="D2489" s="20" t="s">
        <v>709</v>
      </c>
      <c r="E2489" s="20" t="s">
        <v>5107</v>
      </c>
      <c r="F2489" s="20" t="s">
        <v>491</v>
      </c>
      <c r="G2489" s="20">
        <v>13.62</v>
      </c>
      <c r="H2489" s="20" t="s">
        <v>1679</v>
      </c>
      <c r="I2489" s="20" t="s">
        <v>5077</v>
      </c>
      <c r="J2489" s="20" t="s">
        <v>3812</v>
      </c>
      <c r="K2489" s="20" t="s">
        <v>3812</v>
      </c>
      <c r="L2489" s="20" t="s">
        <v>462</v>
      </c>
      <c r="M2489" s="20">
        <v>4</v>
      </c>
      <c r="N2489" s="20" t="s">
        <v>1679</v>
      </c>
      <c r="P2489" s="20">
        <v>0</v>
      </c>
      <c r="Q2489" s="20" t="s">
        <v>509</v>
      </c>
      <c r="R2489" s="20" t="s">
        <v>707</v>
      </c>
      <c r="S2489" s="20" t="s">
        <v>221</v>
      </c>
      <c r="T2489" s="20" t="s">
        <v>5108</v>
      </c>
      <c r="V2489" s="20">
        <v>10</v>
      </c>
      <c r="W2489" s="20">
        <v>321</v>
      </c>
      <c r="Y2489" s="20" t="s">
        <v>1684</v>
      </c>
      <c r="Z2489" s="20" t="s">
        <v>1685</v>
      </c>
      <c r="AA2489" s="20">
        <v>1.5</v>
      </c>
      <c r="AB2489" s="20">
        <v>62</v>
      </c>
      <c r="AC2489" s="20">
        <v>62</v>
      </c>
      <c r="AD2489" s="20">
        <v>62</v>
      </c>
      <c r="AL2489" s="20" t="s">
        <v>1686</v>
      </c>
      <c r="AM2489" s="20" t="s">
        <v>1647</v>
      </c>
      <c r="AN2489" s="20" t="s">
        <v>3599</v>
      </c>
      <c r="AU2489" s="20" t="s">
        <v>3141</v>
      </c>
      <c r="BE2489" s="20" t="s">
        <v>1749</v>
      </c>
      <c r="BL2489" s="20">
        <v>1430.1</v>
      </c>
      <c r="BM2489" s="20">
        <v>105</v>
      </c>
    </row>
    <row r="2490" spans="1:65" x14ac:dyDescent="0.25">
      <c r="A2490" s="20" t="s">
        <v>1677</v>
      </c>
      <c r="B2490" s="20" t="s">
        <v>462</v>
      </c>
      <c r="C2490" s="20" t="s">
        <v>749</v>
      </c>
      <c r="D2490" s="20" t="s">
        <v>709</v>
      </c>
      <c r="E2490" s="20" t="s">
        <v>5109</v>
      </c>
      <c r="F2490" s="20" t="s">
        <v>492</v>
      </c>
      <c r="G2490" s="20">
        <v>6.19</v>
      </c>
      <c r="H2490" s="20" t="s">
        <v>1679</v>
      </c>
      <c r="I2490" s="20" t="s">
        <v>5077</v>
      </c>
      <c r="J2490" s="20" t="s">
        <v>3812</v>
      </c>
      <c r="K2490" s="20" t="s">
        <v>3812</v>
      </c>
      <c r="L2490" s="20" t="s">
        <v>462</v>
      </c>
      <c r="M2490" s="20">
        <v>4</v>
      </c>
      <c r="N2490" s="20" t="s">
        <v>1679</v>
      </c>
      <c r="P2490" s="20">
        <v>0</v>
      </c>
      <c r="Q2490" s="20" t="s">
        <v>509</v>
      </c>
      <c r="R2490" s="20" t="s">
        <v>500</v>
      </c>
      <c r="S2490" s="20" t="s">
        <v>221</v>
      </c>
      <c r="T2490" s="20" t="s">
        <v>5104</v>
      </c>
      <c r="V2490" s="20">
        <v>10</v>
      </c>
      <c r="W2490" s="20">
        <v>318</v>
      </c>
      <c r="Y2490" s="20" t="s">
        <v>1684</v>
      </c>
      <c r="Z2490" s="20" t="s">
        <v>1685</v>
      </c>
      <c r="AA2490" s="20">
        <v>0</v>
      </c>
      <c r="AB2490" s="20">
        <v>62</v>
      </c>
      <c r="AC2490" s="20">
        <v>62</v>
      </c>
      <c r="AD2490" s="20">
        <v>62</v>
      </c>
      <c r="AL2490" s="20" t="s">
        <v>1686</v>
      </c>
      <c r="AM2490" s="20" t="s">
        <v>1647</v>
      </c>
      <c r="AN2490" s="20" t="s">
        <v>3599</v>
      </c>
      <c r="AU2490" s="20" t="s">
        <v>3141</v>
      </c>
      <c r="BE2490" s="20" t="s">
        <v>1749</v>
      </c>
      <c r="BL2490" s="20">
        <v>649.95000000000005</v>
      </c>
      <c r="BM2490" s="20">
        <v>105</v>
      </c>
    </row>
    <row r="2491" spans="1:65" x14ac:dyDescent="0.25">
      <c r="A2491" s="20" t="s">
        <v>1677</v>
      </c>
      <c r="B2491" s="20" t="s">
        <v>462</v>
      </c>
      <c r="C2491" s="20" t="s">
        <v>749</v>
      </c>
      <c r="D2491" s="20" t="s">
        <v>709</v>
      </c>
      <c r="E2491" s="20" t="s">
        <v>5110</v>
      </c>
      <c r="F2491" s="20" t="s">
        <v>493</v>
      </c>
      <c r="G2491" s="20">
        <v>25.99</v>
      </c>
      <c r="H2491" s="20" t="s">
        <v>1679</v>
      </c>
      <c r="I2491" s="20" t="s">
        <v>5077</v>
      </c>
      <c r="J2491" s="20" t="s">
        <v>3812</v>
      </c>
      <c r="K2491" s="20" t="s">
        <v>3812</v>
      </c>
      <c r="L2491" s="20" t="s">
        <v>462</v>
      </c>
      <c r="M2491" s="20">
        <v>4</v>
      </c>
      <c r="N2491" s="20" t="s">
        <v>1679</v>
      </c>
      <c r="P2491" s="20">
        <v>0</v>
      </c>
      <c r="Q2491" s="20" t="s">
        <v>509</v>
      </c>
      <c r="R2491" s="20" t="s">
        <v>707</v>
      </c>
      <c r="S2491" s="20" t="s">
        <v>221</v>
      </c>
      <c r="T2491" s="20" t="s">
        <v>5108</v>
      </c>
      <c r="V2491" s="20">
        <v>10</v>
      </c>
      <c r="W2491" s="20">
        <v>321</v>
      </c>
      <c r="Y2491" s="20" t="s">
        <v>1684</v>
      </c>
      <c r="Z2491" s="20" t="s">
        <v>1685</v>
      </c>
      <c r="AA2491" s="20">
        <v>0</v>
      </c>
      <c r="AB2491" s="20">
        <v>62</v>
      </c>
      <c r="AC2491" s="20">
        <v>62</v>
      </c>
      <c r="AD2491" s="20">
        <v>62</v>
      </c>
      <c r="AL2491" s="20" t="s">
        <v>1686</v>
      </c>
      <c r="AM2491" s="20" t="s">
        <v>1647</v>
      </c>
      <c r="AN2491" s="20" t="s">
        <v>3599</v>
      </c>
      <c r="AU2491" s="20" t="s">
        <v>3141</v>
      </c>
      <c r="BE2491" s="20" t="s">
        <v>1749</v>
      </c>
      <c r="BL2491" s="20">
        <v>2728.95</v>
      </c>
      <c r="BM2491" s="20">
        <v>105</v>
      </c>
    </row>
    <row r="2492" spans="1:65" x14ac:dyDescent="0.25">
      <c r="A2492" s="20" t="s">
        <v>1677</v>
      </c>
      <c r="B2492" s="20" t="s">
        <v>462</v>
      </c>
      <c r="C2492" s="20" t="s">
        <v>750</v>
      </c>
      <c r="D2492" s="20" t="s">
        <v>751</v>
      </c>
      <c r="E2492" s="20" t="s">
        <v>5111</v>
      </c>
      <c r="F2492" s="20" t="s">
        <v>465</v>
      </c>
      <c r="G2492" s="20">
        <v>5.74</v>
      </c>
      <c r="H2492" s="20" t="s">
        <v>1679</v>
      </c>
      <c r="I2492" s="20" t="s">
        <v>5112</v>
      </c>
      <c r="J2492" s="20" t="s">
        <v>5113</v>
      </c>
      <c r="K2492" s="20" t="s">
        <v>5113</v>
      </c>
      <c r="L2492" s="20" t="s">
        <v>462</v>
      </c>
      <c r="M2492" s="20">
        <v>4</v>
      </c>
      <c r="N2492" s="20" t="s">
        <v>1679</v>
      </c>
      <c r="P2492" s="20">
        <v>0</v>
      </c>
      <c r="Q2492" s="20" t="s">
        <v>499</v>
      </c>
      <c r="R2492" s="20" t="s">
        <v>488</v>
      </c>
      <c r="S2492" s="20" t="s">
        <v>221</v>
      </c>
      <c r="T2492" s="20" t="s">
        <v>5114</v>
      </c>
      <c r="U2492" s="20" t="s">
        <v>5115</v>
      </c>
      <c r="V2492" s="20">
        <v>11</v>
      </c>
      <c r="W2492" s="20">
        <v>340</v>
      </c>
      <c r="Y2492" s="20" t="s">
        <v>1684</v>
      </c>
      <c r="Z2492" s="20" t="s">
        <v>1685</v>
      </c>
      <c r="AA2492" s="20">
        <v>1.5</v>
      </c>
      <c r="AB2492" s="20">
        <v>91</v>
      </c>
      <c r="AC2492" s="20">
        <v>91</v>
      </c>
      <c r="AD2492" s="20">
        <v>91</v>
      </c>
      <c r="AL2492" s="20" t="s">
        <v>1686</v>
      </c>
      <c r="AT2492" s="20" t="s">
        <v>1687</v>
      </c>
      <c r="AY2492" s="20" t="s">
        <v>2127</v>
      </c>
      <c r="BD2492" s="20" t="s">
        <v>5116</v>
      </c>
      <c r="BE2492" s="20" t="s">
        <v>462</v>
      </c>
      <c r="BL2492" s="20">
        <v>401.8</v>
      </c>
      <c r="BM2492" s="20">
        <v>70</v>
      </c>
    </row>
    <row r="2493" spans="1:65" x14ac:dyDescent="0.25">
      <c r="A2493" s="20" t="s">
        <v>1677</v>
      </c>
      <c r="B2493" s="20" t="s">
        <v>462</v>
      </c>
      <c r="C2493" s="20" t="s">
        <v>750</v>
      </c>
      <c r="D2493" s="20" t="s">
        <v>751</v>
      </c>
      <c r="E2493" s="20" t="s">
        <v>5117</v>
      </c>
      <c r="F2493" s="20" t="s">
        <v>468</v>
      </c>
      <c r="G2493" s="20">
        <v>2.42</v>
      </c>
      <c r="H2493" s="20" t="s">
        <v>1679</v>
      </c>
      <c r="I2493" s="20" t="s">
        <v>5112</v>
      </c>
      <c r="J2493" s="20" t="s">
        <v>5113</v>
      </c>
      <c r="K2493" s="20" t="s">
        <v>5113</v>
      </c>
      <c r="L2493" s="20" t="s">
        <v>462</v>
      </c>
      <c r="M2493" s="20">
        <v>4</v>
      </c>
      <c r="N2493" s="20" t="s">
        <v>1679</v>
      </c>
      <c r="P2493" s="20">
        <v>0</v>
      </c>
      <c r="Q2493" s="20" t="s">
        <v>495</v>
      </c>
      <c r="R2493" s="20" t="s">
        <v>488</v>
      </c>
      <c r="S2493" s="20" t="s">
        <v>221</v>
      </c>
      <c r="T2493" s="20" t="s">
        <v>5118</v>
      </c>
      <c r="U2493" s="20" t="s">
        <v>5115</v>
      </c>
      <c r="V2493" s="20">
        <v>11</v>
      </c>
      <c r="W2493" s="20">
        <v>340</v>
      </c>
      <c r="Y2493" s="20" t="s">
        <v>1684</v>
      </c>
      <c r="Z2493" s="20" t="s">
        <v>1685</v>
      </c>
      <c r="AA2493" s="20">
        <v>1.5</v>
      </c>
      <c r="AB2493" s="20">
        <v>91</v>
      </c>
      <c r="AC2493" s="20">
        <v>91</v>
      </c>
      <c r="AD2493" s="20">
        <v>91</v>
      </c>
      <c r="AL2493" s="20" t="s">
        <v>1686</v>
      </c>
      <c r="AT2493" s="20" t="s">
        <v>1687</v>
      </c>
      <c r="AY2493" s="20" t="s">
        <v>2127</v>
      </c>
      <c r="BD2493" s="20" t="s">
        <v>5116</v>
      </c>
      <c r="BE2493" s="20" t="s">
        <v>462</v>
      </c>
      <c r="BL2493" s="20">
        <v>145.19999999999999</v>
      </c>
      <c r="BM2493" s="20">
        <v>60</v>
      </c>
    </row>
    <row r="2494" spans="1:65" x14ac:dyDescent="0.25">
      <c r="A2494" s="20" t="s">
        <v>1677</v>
      </c>
      <c r="B2494" s="20" t="s">
        <v>462</v>
      </c>
      <c r="C2494" s="20" t="s">
        <v>750</v>
      </c>
      <c r="D2494" s="20" t="s">
        <v>751</v>
      </c>
      <c r="E2494" s="20" t="s">
        <v>5119</v>
      </c>
      <c r="F2494" s="20" t="s">
        <v>470</v>
      </c>
      <c r="G2494" s="20">
        <v>11.42</v>
      </c>
      <c r="H2494" s="20" t="s">
        <v>1679</v>
      </c>
      <c r="I2494" s="20" t="s">
        <v>5112</v>
      </c>
      <c r="J2494" s="20" t="s">
        <v>5113</v>
      </c>
      <c r="K2494" s="20" t="s">
        <v>5113</v>
      </c>
      <c r="L2494" s="20" t="s">
        <v>462</v>
      </c>
      <c r="M2494" s="20">
        <v>4</v>
      </c>
      <c r="N2494" s="20" t="s">
        <v>1679</v>
      </c>
      <c r="P2494" s="20">
        <v>0</v>
      </c>
      <c r="Q2494" s="20" t="s">
        <v>495</v>
      </c>
      <c r="R2494" s="20" t="s">
        <v>488</v>
      </c>
      <c r="S2494" s="20" t="s">
        <v>221</v>
      </c>
      <c r="T2494" s="20" t="s">
        <v>5118</v>
      </c>
      <c r="U2494" s="20" t="s">
        <v>5115</v>
      </c>
      <c r="V2494" s="20">
        <v>11</v>
      </c>
      <c r="W2494" s="20">
        <v>340</v>
      </c>
      <c r="Y2494" s="20" t="s">
        <v>1684</v>
      </c>
      <c r="Z2494" s="20" t="s">
        <v>1685</v>
      </c>
      <c r="AA2494" s="20">
        <v>1.5</v>
      </c>
      <c r="AB2494" s="20">
        <v>91</v>
      </c>
      <c r="AC2494" s="20">
        <v>91</v>
      </c>
      <c r="AD2494" s="20">
        <v>91</v>
      </c>
      <c r="AL2494" s="20" t="s">
        <v>1686</v>
      </c>
      <c r="AT2494" s="20" t="s">
        <v>1687</v>
      </c>
      <c r="AY2494" s="20" t="s">
        <v>2127</v>
      </c>
      <c r="BD2494" s="20" t="s">
        <v>5116</v>
      </c>
      <c r="BE2494" s="20" t="s">
        <v>462</v>
      </c>
      <c r="BL2494" s="20">
        <v>685.2</v>
      </c>
      <c r="BM2494" s="20">
        <v>60</v>
      </c>
    </row>
    <row r="2495" spans="1:65" x14ac:dyDescent="0.25">
      <c r="A2495" s="20" t="s">
        <v>1677</v>
      </c>
      <c r="B2495" s="20" t="s">
        <v>462</v>
      </c>
      <c r="C2495" s="20" t="s">
        <v>750</v>
      </c>
      <c r="D2495" s="20" t="s">
        <v>751</v>
      </c>
      <c r="E2495" s="20" t="s">
        <v>5120</v>
      </c>
      <c r="F2495" s="20" t="s">
        <v>471</v>
      </c>
      <c r="G2495" s="20">
        <v>0.5</v>
      </c>
      <c r="H2495" s="20" t="s">
        <v>1679</v>
      </c>
      <c r="I2495" s="20" t="s">
        <v>5112</v>
      </c>
      <c r="J2495" s="20" t="s">
        <v>5113</v>
      </c>
      <c r="K2495" s="20" t="s">
        <v>5113</v>
      </c>
      <c r="L2495" s="20" t="s">
        <v>462</v>
      </c>
      <c r="M2495" s="20">
        <v>4</v>
      </c>
      <c r="N2495" s="20" t="s">
        <v>1679</v>
      </c>
      <c r="P2495" s="20">
        <v>0</v>
      </c>
      <c r="Q2495" s="20" t="s">
        <v>495</v>
      </c>
      <c r="R2495" s="20" t="s">
        <v>488</v>
      </c>
      <c r="S2495" s="20" t="s">
        <v>221</v>
      </c>
      <c r="T2495" s="20" t="s">
        <v>5118</v>
      </c>
      <c r="U2495" s="20" t="s">
        <v>5115</v>
      </c>
      <c r="V2495" s="20">
        <v>11</v>
      </c>
      <c r="W2495" s="20">
        <v>340</v>
      </c>
      <c r="Y2495" s="20" t="s">
        <v>1684</v>
      </c>
      <c r="Z2495" s="20" t="s">
        <v>1685</v>
      </c>
      <c r="AA2495" s="20">
        <v>1.5</v>
      </c>
      <c r="AB2495" s="20">
        <v>91</v>
      </c>
      <c r="AC2495" s="20">
        <v>91</v>
      </c>
      <c r="AD2495" s="20">
        <v>91</v>
      </c>
      <c r="AL2495" s="20" t="s">
        <v>1686</v>
      </c>
      <c r="AT2495" s="20" t="s">
        <v>1687</v>
      </c>
      <c r="AY2495" s="20" t="s">
        <v>2127</v>
      </c>
      <c r="BD2495" s="20" t="s">
        <v>5116</v>
      </c>
      <c r="BE2495" s="20" t="s">
        <v>462</v>
      </c>
      <c r="BL2495" s="20">
        <v>30</v>
      </c>
      <c r="BM2495" s="20">
        <v>60</v>
      </c>
    </row>
    <row r="2496" spans="1:65" x14ac:dyDescent="0.25">
      <c r="A2496" s="20" t="s">
        <v>1677</v>
      </c>
      <c r="B2496" s="20" t="s">
        <v>462</v>
      </c>
      <c r="C2496" s="20" t="s">
        <v>750</v>
      </c>
      <c r="D2496" s="20" t="s">
        <v>751</v>
      </c>
      <c r="E2496" s="20" t="s">
        <v>5121</v>
      </c>
      <c r="F2496" s="20" t="s">
        <v>472</v>
      </c>
      <c r="G2496" s="20">
        <v>16.170000000000002</v>
      </c>
      <c r="H2496" s="20" t="s">
        <v>1679</v>
      </c>
      <c r="I2496" s="20" t="s">
        <v>5112</v>
      </c>
      <c r="J2496" s="20" t="s">
        <v>5113</v>
      </c>
      <c r="K2496" s="20" t="s">
        <v>5113</v>
      </c>
      <c r="L2496" s="20" t="s">
        <v>462</v>
      </c>
      <c r="M2496" s="20">
        <v>4</v>
      </c>
      <c r="N2496" s="20" t="s">
        <v>1679</v>
      </c>
      <c r="P2496" s="20">
        <v>0</v>
      </c>
      <c r="Q2496" s="20" t="s">
        <v>495</v>
      </c>
      <c r="R2496" s="20" t="s">
        <v>488</v>
      </c>
      <c r="S2496" s="20" t="s">
        <v>221</v>
      </c>
      <c r="T2496" s="20" t="s">
        <v>5118</v>
      </c>
      <c r="U2496" s="20" t="s">
        <v>5115</v>
      </c>
      <c r="V2496" s="20">
        <v>11</v>
      </c>
      <c r="W2496" s="20">
        <v>340</v>
      </c>
      <c r="Y2496" s="20" t="s">
        <v>1684</v>
      </c>
      <c r="Z2496" s="20" t="s">
        <v>1685</v>
      </c>
      <c r="AA2496" s="20">
        <v>1.5</v>
      </c>
      <c r="AB2496" s="20">
        <v>91</v>
      </c>
      <c r="AC2496" s="20">
        <v>91</v>
      </c>
      <c r="AD2496" s="20">
        <v>91</v>
      </c>
      <c r="AL2496" s="20" t="s">
        <v>1686</v>
      </c>
      <c r="AT2496" s="20" t="s">
        <v>1687</v>
      </c>
      <c r="AY2496" s="20" t="s">
        <v>2127</v>
      </c>
      <c r="BD2496" s="20" t="s">
        <v>5116</v>
      </c>
      <c r="BE2496" s="20" t="s">
        <v>462</v>
      </c>
      <c r="BL2496" s="20">
        <v>970.2</v>
      </c>
      <c r="BM2496" s="20">
        <v>60</v>
      </c>
    </row>
    <row r="2497" spans="1:65" x14ac:dyDescent="0.25">
      <c r="A2497" s="20" t="s">
        <v>1677</v>
      </c>
      <c r="B2497" s="20" t="s">
        <v>462</v>
      </c>
      <c r="C2497" s="20" t="s">
        <v>750</v>
      </c>
      <c r="D2497" s="20" t="s">
        <v>751</v>
      </c>
      <c r="E2497" s="20" t="s">
        <v>5122</v>
      </c>
      <c r="F2497" s="20" t="s">
        <v>473</v>
      </c>
      <c r="G2497" s="20">
        <v>11.44</v>
      </c>
      <c r="H2497" s="20" t="s">
        <v>1679</v>
      </c>
      <c r="I2497" s="20" t="s">
        <v>5112</v>
      </c>
      <c r="J2497" s="20" t="s">
        <v>5113</v>
      </c>
      <c r="K2497" s="20" t="s">
        <v>5113</v>
      </c>
      <c r="L2497" s="20" t="s">
        <v>462</v>
      </c>
      <c r="M2497" s="20">
        <v>4</v>
      </c>
      <c r="N2497" s="20" t="s">
        <v>1679</v>
      </c>
      <c r="P2497" s="20">
        <v>0</v>
      </c>
      <c r="Q2497" s="20" t="s">
        <v>495</v>
      </c>
      <c r="R2497" s="20" t="s">
        <v>488</v>
      </c>
      <c r="S2497" s="20" t="s">
        <v>221</v>
      </c>
      <c r="T2497" s="20" t="s">
        <v>5118</v>
      </c>
      <c r="U2497" s="20" t="s">
        <v>5115</v>
      </c>
      <c r="V2497" s="20">
        <v>11</v>
      </c>
      <c r="W2497" s="20">
        <v>340</v>
      </c>
      <c r="Y2497" s="20" t="s">
        <v>1684</v>
      </c>
      <c r="Z2497" s="20" t="s">
        <v>1685</v>
      </c>
      <c r="AA2497" s="20">
        <v>1.5</v>
      </c>
      <c r="AB2497" s="20">
        <v>91</v>
      </c>
      <c r="AC2497" s="20">
        <v>91</v>
      </c>
      <c r="AD2497" s="20">
        <v>91</v>
      </c>
      <c r="AL2497" s="20" t="s">
        <v>1686</v>
      </c>
      <c r="AT2497" s="20" t="s">
        <v>1687</v>
      </c>
      <c r="AY2497" s="20" t="s">
        <v>2127</v>
      </c>
      <c r="BD2497" s="20" t="s">
        <v>5116</v>
      </c>
      <c r="BE2497" s="20" t="s">
        <v>462</v>
      </c>
      <c r="BL2497" s="20">
        <v>686.4</v>
      </c>
      <c r="BM2497" s="20">
        <v>60</v>
      </c>
    </row>
    <row r="2498" spans="1:65" x14ac:dyDescent="0.25">
      <c r="A2498" s="20" t="s">
        <v>1677</v>
      </c>
      <c r="B2498" s="20" t="s">
        <v>462</v>
      </c>
      <c r="C2498" s="20" t="s">
        <v>750</v>
      </c>
      <c r="D2498" s="20" t="s">
        <v>751</v>
      </c>
      <c r="E2498" s="20" t="s">
        <v>5123</v>
      </c>
      <c r="F2498" s="20" t="s">
        <v>474</v>
      </c>
      <c r="G2498" s="20">
        <v>18.7</v>
      </c>
      <c r="H2498" s="20" t="s">
        <v>1679</v>
      </c>
      <c r="I2498" s="20" t="s">
        <v>5112</v>
      </c>
      <c r="J2498" s="20" t="s">
        <v>5113</v>
      </c>
      <c r="K2498" s="20" t="s">
        <v>5113</v>
      </c>
      <c r="L2498" s="20" t="s">
        <v>462</v>
      </c>
      <c r="M2498" s="20">
        <v>4</v>
      </c>
      <c r="N2498" s="20" t="s">
        <v>1679</v>
      </c>
      <c r="P2498" s="20">
        <v>0</v>
      </c>
      <c r="Q2498" s="20" t="s">
        <v>495</v>
      </c>
      <c r="R2498" s="20" t="s">
        <v>488</v>
      </c>
      <c r="S2498" s="20" t="s">
        <v>221</v>
      </c>
      <c r="T2498" s="20" t="s">
        <v>5118</v>
      </c>
      <c r="U2498" s="20" t="s">
        <v>5115</v>
      </c>
      <c r="V2498" s="20">
        <v>11</v>
      </c>
      <c r="W2498" s="20">
        <v>340</v>
      </c>
      <c r="Y2498" s="20" t="s">
        <v>1684</v>
      </c>
      <c r="Z2498" s="20" t="s">
        <v>1685</v>
      </c>
      <c r="AA2498" s="20">
        <v>1.5</v>
      </c>
      <c r="AB2498" s="20">
        <v>91</v>
      </c>
      <c r="AC2498" s="20">
        <v>91</v>
      </c>
      <c r="AD2498" s="20">
        <v>91</v>
      </c>
      <c r="AL2498" s="20" t="s">
        <v>1686</v>
      </c>
      <c r="AT2498" s="20" t="s">
        <v>1687</v>
      </c>
      <c r="AY2498" s="20" t="s">
        <v>2127</v>
      </c>
      <c r="BD2498" s="20" t="s">
        <v>5116</v>
      </c>
      <c r="BE2498" s="20" t="s">
        <v>462</v>
      </c>
      <c r="BL2498" s="20">
        <v>1122</v>
      </c>
      <c r="BM2498" s="20">
        <v>60</v>
      </c>
    </row>
    <row r="2499" spans="1:65" x14ac:dyDescent="0.25">
      <c r="A2499" s="20" t="s">
        <v>1677</v>
      </c>
      <c r="B2499" s="20" t="s">
        <v>462</v>
      </c>
      <c r="C2499" s="20" t="s">
        <v>750</v>
      </c>
      <c r="D2499" s="20" t="s">
        <v>751</v>
      </c>
      <c r="E2499" s="20" t="s">
        <v>5124</v>
      </c>
      <c r="F2499" s="20" t="s">
        <v>475</v>
      </c>
      <c r="G2499" s="20">
        <v>14.13</v>
      </c>
      <c r="H2499" s="20" t="s">
        <v>1679</v>
      </c>
      <c r="I2499" s="20" t="s">
        <v>5112</v>
      </c>
      <c r="J2499" s="20" t="s">
        <v>5113</v>
      </c>
      <c r="K2499" s="20" t="s">
        <v>5113</v>
      </c>
      <c r="L2499" s="20" t="s">
        <v>462</v>
      </c>
      <c r="M2499" s="20">
        <v>4</v>
      </c>
      <c r="N2499" s="20" t="s">
        <v>1679</v>
      </c>
      <c r="P2499" s="20">
        <v>0</v>
      </c>
      <c r="Q2499" s="20" t="s">
        <v>495</v>
      </c>
      <c r="R2499" s="20" t="s">
        <v>488</v>
      </c>
      <c r="S2499" s="20" t="s">
        <v>221</v>
      </c>
      <c r="T2499" s="20" t="s">
        <v>5125</v>
      </c>
      <c r="U2499" s="20" t="s">
        <v>5126</v>
      </c>
      <c r="V2499" s="20">
        <v>11</v>
      </c>
      <c r="W2499" s="20">
        <v>340</v>
      </c>
      <c r="Y2499" s="20" t="s">
        <v>1684</v>
      </c>
      <c r="Z2499" s="20" t="s">
        <v>1685</v>
      </c>
      <c r="AA2499" s="20">
        <v>1.5</v>
      </c>
      <c r="AB2499" s="20">
        <v>91</v>
      </c>
      <c r="AC2499" s="20">
        <v>91</v>
      </c>
      <c r="AD2499" s="20">
        <v>91</v>
      </c>
      <c r="AL2499" s="20" t="s">
        <v>1686</v>
      </c>
      <c r="AT2499" s="20" t="s">
        <v>1687</v>
      </c>
      <c r="AY2499" s="20" t="s">
        <v>2127</v>
      </c>
      <c r="BD2499" s="20" t="s">
        <v>5116</v>
      </c>
      <c r="BE2499" s="20" t="s">
        <v>462</v>
      </c>
      <c r="BL2499" s="20">
        <v>847.8</v>
      </c>
      <c r="BM2499" s="20">
        <v>60</v>
      </c>
    </row>
    <row r="2500" spans="1:65" x14ac:dyDescent="0.25">
      <c r="A2500" s="20" t="s">
        <v>1677</v>
      </c>
      <c r="B2500" s="20" t="s">
        <v>462</v>
      </c>
      <c r="C2500" s="20" t="s">
        <v>750</v>
      </c>
      <c r="D2500" s="20" t="s">
        <v>751</v>
      </c>
      <c r="E2500" s="20" t="s">
        <v>5127</v>
      </c>
      <c r="F2500" s="20" t="s">
        <v>476</v>
      </c>
      <c r="G2500" s="20">
        <v>1.45</v>
      </c>
      <c r="H2500" s="20" t="s">
        <v>1679</v>
      </c>
      <c r="I2500" s="20" t="s">
        <v>5112</v>
      </c>
      <c r="J2500" s="20" t="s">
        <v>5113</v>
      </c>
      <c r="K2500" s="20" t="s">
        <v>5113</v>
      </c>
      <c r="L2500" s="20" t="s">
        <v>462</v>
      </c>
      <c r="M2500" s="20">
        <v>4</v>
      </c>
      <c r="N2500" s="20" t="s">
        <v>1679</v>
      </c>
      <c r="P2500" s="20">
        <v>0</v>
      </c>
      <c r="Q2500" s="20" t="s">
        <v>495</v>
      </c>
      <c r="R2500" s="20" t="s">
        <v>488</v>
      </c>
      <c r="S2500" s="20" t="s">
        <v>221</v>
      </c>
      <c r="T2500" s="20" t="s">
        <v>5125</v>
      </c>
      <c r="U2500" s="20" t="s">
        <v>5126</v>
      </c>
      <c r="V2500" s="20">
        <v>11</v>
      </c>
      <c r="W2500" s="20">
        <v>340</v>
      </c>
      <c r="Y2500" s="20" t="s">
        <v>1684</v>
      </c>
      <c r="Z2500" s="20" t="s">
        <v>1685</v>
      </c>
      <c r="AA2500" s="20">
        <v>1.5</v>
      </c>
      <c r="AB2500" s="20">
        <v>91</v>
      </c>
      <c r="AC2500" s="20">
        <v>91</v>
      </c>
      <c r="AD2500" s="20">
        <v>91</v>
      </c>
      <c r="AL2500" s="20" t="s">
        <v>1686</v>
      </c>
      <c r="AT2500" s="20" t="s">
        <v>1687</v>
      </c>
      <c r="AY2500" s="20" t="s">
        <v>2127</v>
      </c>
      <c r="BD2500" s="20" t="s">
        <v>5116</v>
      </c>
      <c r="BE2500" s="20" t="s">
        <v>462</v>
      </c>
      <c r="BL2500" s="20">
        <v>87</v>
      </c>
      <c r="BM2500" s="20">
        <v>60</v>
      </c>
    </row>
    <row r="2501" spans="1:65" x14ac:dyDescent="0.25">
      <c r="A2501" s="20" t="s">
        <v>1677</v>
      </c>
      <c r="B2501" s="20" t="s">
        <v>462</v>
      </c>
      <c r="C2501" s="20" t="s">
        <v>750</v>
      </c>
      <c r="D2501" s="20" t="s">
        <v>751</v>
      </c>
      <c r="E2501" s="20" t="s">
        <v>5128</v>
      </c>
      <c r="F2501" s="20" t="s">
        <v>477</v>
      </c>
      <c r="G2501" s="20">
        <v>1.69</v>
      </c>
      <c r="H2501" s="20" t="s">
        <v>1679</v>
      </c>
      <c r="I2501" s="20" t="s">
        <v>5112</v>
      </c>
      <c r="J2501" s="20" t="s">
        <v>5113</v>
      </c>
      <c r="K2501" s="20" t="s">
        <v>5113</v>
      </c>
      <c r="L2501" s="20" t="s">
        <v>462</v>
      </c>
      <c r="M2501" s="20">
        <v>4</v>
      </c>
      <c r="N2501" s="20" t="s">
        <v>1679</v>
      </c>
      <c r="P2501" s="20">
        <v>0</v>
      </c>
      <c r="Q2501" s="20" t="s">
        <v>495</v>
      </c>
      <c r="R2501" s="20" t="s">
        <v>488</v>
      </c>
      <c r="S2501" s="20" t="s">
        <v>221</v>
      </c>
      <c r="T2501" s="20" t="s">
        <v>5125</v>
      </c>
      <c r="U2501" s="20" t="s">
        <v>5126</v>
      </c>
      <c r="V2501" s="20">
        <v>11</v>
      </c>
      <c r="W2501" s="20">
        <v>340</v>
      </c>
      <c r="Y2501" s="20" t="s">
        <v>1684</v>
      </c>
      <c r="Z2501" s="20" t="s">
        <v>1685</v>
      </c>
      <c r="AA2501" s="20">
        <v>1.5</v>
      </c>
      <c r="AB2501" s="20">
        <v>91</v>
      </c>
      <c r="AC2501" s="20">
        <v>91</v>
      </c>
      <c r="AD2501" s="20">
        <v>91</v>
      </c>
      <c r="AL2501" s="20" t="s">
        <v>1686</v>
      </c>
      <c r="AT2501" s="20" t="s">
        <v>1687</v>
      </c>
      <c r="AY2501" s="20" t="s">
        <v>2127</v>
      </c>
      <c r="BD2501" s="20" t="s">
        <v>5116</v>
      </c>
      <c r="BE2501" s="20" t="s">
        <v>462</v>
      </c>
      <c r="BL2501" s="20">
        <v>101.4</v>
      </c>
      <c r="BM2501" s="20">
        <v>60</v>
      </c>
    </row>
    <row r="2502" spans="1:65" x14ac:dyDescent="0.25">
      <c r="A2502" s="20" t="s">
        <v>1677</v>
      </c>
      <c r="B2502" s="20" t="s">
        <v>462</v>
      </c>
      <c r="C2502" s="20" t="s">
        <v>750</v>
      </c>
      <c r="D2502" s="20" t="s">
        <v>751</v>
      </c>
      <c r="E2502" s="20" t="s">
        <v>5129</v>
      </c>
      <c r="F2502" s="20" t="s">
        <v>478</v>
      </c>
      <c r="G2502" s="20">
        <v>2.97</v>
      </c>
      <c r="H2502" s="20" t="s">
        <v>1679</v>
      </c>
      <c r="I2502" s="20" t="s">
        <v>5112</v>
      </c>
      <c r="J2502" s="20" t="s">
        <v>5113</v>
      </c>
      <c r="K2502" s="20" t="s">
        <v>5113</v>
      </c>
      <c r="L2502" s="20" t="s">
        <v>462</v>
      </c>
      <c r="M2502" s="20">
        <v>4</v>
      </c>
      <c r="N2502" s="20" t="s">
        <v>1679</v>
      </c>
      <c r="P2502" s="20">
        <v>0</v>
      </c>
      <c r="Q2502" s="20" t="s">
        <v>495</v>
      </c>
      <c r="R2502" s="20" t="s">
        <v>488</v>
      </c>
      <c r="S2502" s="20" t="s">
        <v>221</v>
      </c>
      <c r="T2502" s="20" t="s">
        <v>5125</v>
      </c>
      <c r="U2502" s="20" t="s">
        <v>5126</v>
      </c>
      <c r="V2502" s="20">
        <v>11</v>
      </c>
      <c r="W2502" s="20">
        <v>340</v>
      </c>
      <c r="Y2502" s="20" t="s">
        <v>1684</v>
      </c>
      <c r="Z2502" s="20" t="s">
        <v>1685</v>
      </c>
      <c r="AA2502" s="20">
        <v>1.5</v>
      </c>
      <c r="AB2502" s="20">
        <v>91</v>
      </c>
      <c r="AC2502" s="20">
        <v>91</v>
      </c>
      <c r="AD2502" s="20">
        <v>91</v>
      </c>
      <c r="AL2502" s="20" t="s">
        <v>1686</v>
      </c>
      <c r="AT2502" s="20" t="s">
        <v>1687</v>
      </c>
      <c r="AY2502" s="20" t="s">
        <v>2127</v>
      </c>
      <c r="BD2502" s="20" t="s">
        <v>5116</v>
      </c>
      <c r="BE2502" s="20" t="s">
        <v>462</v>
      </c>
      <c r="BL2502" s="20">
        <v>178.2</v>
      </c>
      <c r="BM2502" s="20">
        <v>60</v>
      </c>
    </row>
    <row r="2503" spans="1:65" x14ac:dyDescent="0.25">
      <c r="A2503" s="20" t="s">
        <v>1677</v>
      </c>
      <c r="B2503" s="20" t="s">
        <v>462</v>
      </c>
      <c r="C2503" s="20" t="s">
        <v>750</v>
      </c>
      <c r="D2503" s="20" t="s">
        <v>751</v>
      </c>
      <c r="E2503" s="20" t="s">
        <v>5130</v>
      </c>
      <c r="F2503" s="20" t="s">
        <v>479</v>
      </c>
      <c r="G2503" s="20">
        <v>0.39</v>
      </c>
      <c r="H2503" s="20" t="s">
        <v>1679</v>
      </c>
      <c r="I2503" s="20" t="s">
        <v>5112</v>
      </c>
      <c r="J2503" s="20" t="s">
        <v>5113</v>
      </c>
      <c r="K2503" s="20" t="s">
        <v>5113</v>
      </c>
      <c r="L2503" s="20" t="s">
        <v>462</v>
      </c>
      <c r="M2503" s="20">
        <v>4</v>
      </c>
      <c r="N2503" s="20" t="s">
        <v>1679</v>
      </c>
      <c r="P2503" s="20">
        <v>0</v>
      </c>
      <c r="Q2503" s="20" t="s">
        <v>499</v>
      </c>
      <c r="R2503" s="20" t="s">
        <v>488</v>
      </c>
      <c r="S2503" s="20" t="s">
        <v>221</v>
      </c>
      <c r="T2503" s="20" t="s">
        <v>5114</v>
      </c>
      <c r="U2503" s="20" t="s">
        <v>5126</v>
      </c>
      <c r="V2503" s="20">
        <v>11</v>
      </c>
      <c r="W2503" s="20">
        <v>340</v>
      </c>
      <c r="Y2503" s="20" t="s">
        <v>1684</v>
      </c>
      <c r="Z2503" s="20" t="s">
        <v>1685</v>
      </c>
      <c r="AA2503" s="20">
        <v>1.5</v>
      </c>
      <c r="AB2503" s="20">
        <v>91</v>
      </c>
      <c r="AC2503" s="20">
        <v>91</v>
      </c>
      <c r="AD2503" s="20">
        <v>91</v>
      </c>
      <c r="AL2503" s="20" t="s">
        <v>1686</v>
      </c>
      <c r="AT2503" s="20" t="s">
        <v>1687</v>
      </c>
      <c r="AY2503" s="20" t="s">
        <v>2127</v>
      </c>
      <c r="BD2503" s="20" t="s">
        <v>5116</v>
      </c>
      <c r="BE2503" s="20" t="s">
        <v>462</v>
      </c>
      <c r="BL2503" s="20">
        <v>27.3</v>
      </c>
      <c r="BM2503" s="20">
        <v>70</v>
      </c>
    </row>
    <row r="2504" spans="1:65" x14ac:dyDescent="0.25">
      <c r="A2504" s="20" t="s">
        <v>1677</v>
      </c>
      <c r="B2504" s="20" t="s">
        <v>462</v>
      </c>
      <c r="C2504" s="20" t="s">
        <v>750</v>
      </c>
      <c r="D2504" s="20" t="s">
        <v>751</v>
      </c>
      <c r="E2504" s="20" t="s">
        <v>5131</v>
      </c>
      <c r="F2504" s="20" t="s">
        <v>480</v>
      </c>
      <c r="G2504" s="20">
        <v>0.66</v>
      </c>
      <c r="H2504" s="20" t="s">
        <v>1679</v>
      </c>
      <c r="I2504" s="20" t="s">
        <v>5112</v>
      </c>
      <c r="J2504" s="20" t="s">
        <v>5113</v>
      </c>
      <c r="K2504" s="20" t="s">
        <v>5113</v>
      </c>
      <c r="L2504" s="20" t="s">
        <v>462</v>
      </c>
      <c r="M2504" s="20">
        <v>4</v>
      </c>
      <c r="N2504" s="20" t="s">
        <v>1679</v>
      </c>
      <c r="P2504" s="20">
        <v>0</v>
      </c>
      <c r="Q2504" s="20" t="s">
        <v>499</v>
      </c>
      <c r="R2504" s="20" t="s">
        <v>488</v>
      </c>
      <c r="S2504" s="20" t="s">
        <v>221</v>
      </c>
      <c r="T2504" s="20" t="s">
        <v>5114</v>
      </c>
      <c r="U2504" s="20" t="s">
        <v>5126</v>
      </c>
      <c r="V2504" s="20">
        <v>11</v>
      </c>
      <c r="W2504" s="20">
        <v>340</v>
      </c>
      <c r="Y2504" s="20" t="s">
        <v>1684</v>
      </c>
      <c r="Z2504" s="20" t="s">
        <v>1685</v>
      </c>
      <c r="AA2504" s="20">
        <v>1.5</v>
      </c>
      <c r="AB2504" s="20">
        <v>91</v>
      </c>
      <c r="AC2504" s="20">
        <v>91</v>
      </c>
      <c r="AD2504" s="20">
        <v>91</v>
      </c>
      <c r="AL2504" s="20" t="s">
        <v>1686</v>
      </c>
      <c r="AT2504" s="20" t="s">
        <v>1687</v>
      </c>
      <c r="AY2504" s="20" t="s">
        <v>2127</v>
      </c>
      <c r="BD2504" s="20" t="s">
        <v>5116</v>
      </c>
      <c r="BE2504" s="20" t="s">
        <v>462</v>
      </c>
      <c r="BL2504" s="20">
        <v>46.2</v>
      </c>
      <c r="BM2504" s="20">
        <v>70</v>
      </c>
    </row>
    <row r="2505" spans="1:65" x14ac:dyDescent="0.25">
      <c r="A2505" s="20" t="s">
        <v>1677</v>
      </c>
      <c r="B2505" s="20" t="s">
        <v>462</v>
      </c>
      <c r="C2505" s="20" t="s">
        <v>750</v>
      </c>
      <c r="D2505" s="20" t="s">
        <v>751</v>
      </c>
      <c r="E2505" s="20" t="s">
        <v>5132</v>
      </c>
      <c r="F2505" s="20" t="s">
        <v>481</v>
      </c>
      <c r="G2505" s="20">
        <v>2.65</v>
      </c>
      <c r="H2505" s="20" t="s">
        <v>1679</v>
      </c>
      <c r="I2505" s="20" t="s">
        <v>5112</v>
      </c>
      <c r="J2505" s="20" t="s">
        <v>5113</v>
      </c>
      <c r="K2505" s="20" t="s">
        <v>5113</v>
      </c>
      <c r="L2505" s="20" t="s">
        <v>462</v>
      </c>
      <c r="M2505" s="20">
        <v>4</v>
      </c>
      <c r="N2505" s="20" t="s">
        <v>1679</v>
      </c>
      <c r="P2505" s="20">
        <v>0</v>
      </c>
      <c r="Q2505" s="20" t="s">
        <v>499</v>
      </c>
      <c r="R2505" s="20" t="s">
        <v>488</v>
      </c>
      <c r="S2505" s="20" t="s">
        <v>221</v>
      </c>
      <c r="T2505" s="20" t="s">
        <v>5114</v>
      </c>
      <c r="U2505" s="20" t="s">
        <v>5126</v>
      </c>
      <c r="V2505" s="20">
        <v>11</v>
      </c>
      <c r="W2505" s="20">
        <v>340</v>
      </c>
      <c r="Y2505" s="20" t="s">
        <v>1684</v>
      </c>
      <c r="Z2505" s="20" t="s">
        <v>1685</v>
      </c>
      <c r="AA2505" s="20">
        <v>1.5</v>
      </c>
      <c r="AB2505" s="20">
        <v>91</v>
      </c>
      <c r="AC2505" s="20">
        <v>91</v>
      </c>
      <c r="AD2505" s="20">
        <v>91</v>
      </c>
      <c r="AL2505" s="20" t="s">
        <v>1686</v>
      </c>
      <c r="AT2505" s="20" t="s">
        <v>1687</v>
      </c>
      <c r="AY2505" s="20" t="s">
        <v>2127</v>
      </c>
      <c r="BD2505" s="20" t="s">
        <v>5116</v>
      </c>
      <c r="BE2505" s="20" t="s">
        <v>462</v>
      </c>
      <c r="BL2505" s="20">
        <v>185.5</v>
      </c>
      <c r="BM2505" s="20">
        <v>70</v>
      </c>
    </row>
    <row r="2506" spans="1:65" x14ac:dyDescent="0.25">
      <c r="A2506" s="20" t="s">
        <v>1677</v>
      </c>
      <c r="B2506" s="20" t="s">
        <v>462</v>
      </c>
      <c r="C2506" s="20" t="s">
        <v>750</v>
      </c>
      <c r="D2506" s="20" t="s">
        <v>751</v>
      </c>
      <c r="E2506" s="20" t="s">
        <v>5133</v>
      </c>
      <c r="F2506" s="20" t="s">
        <v>482</v>
      </c>
      <c r="G2506" s="20">
        <v>12.05</v>
      </c>
      <c r="H2506" s="20" t="s">
        <v>1679</v>
      </c>
      <c r="I2506" s="20" t="s">
        <v>5112</v>
      </c>
      <c r="J2506" s="20" t="s">
        <v>5113</v>
      </c>
      <c r="K2506" s="20" t="s">
        <v>5113</v>
      </c>
      <c r="L2506" s="20" t="s">
        <v>462</v>
      </c>
      <c r="M2506" s="20">
        <v>4</v>
      </c>
      <c r="N2506" s="20" t="s">
        <v>1679</v>
      </c>
      <c r="P2506" s="20">
        <v>0</v>
      </c>
      <c r="Q2506" s="20" t="s">
        <v>499</v>
      </c>
      <c r="R2506" s="20" t="s">
        <v>488</v>
      </c>
      <c r="S2506" s="20" t="s">
        <v>221</v>
      </c>
      <c r="T2506" s="20" t="s">
        <v>5114</v>
      </c>
      <c r="U2506" s="20" t="s">
        <v>5126</v>
      </c>
      <c r="V2506" s="20">
        <v>11</v>
      </c>
      <c r="W2506" s="20">
        <v>340</v>
      </c>
      <c r="Y2506" s="20" t="s">
        <v>1684</v>
      </c>
      <c r="Z2506" s="20" t="s">
        <v>1685</v>
      </c>
      <c r="AA2506" s="20">
        <v>1.5</v>
      </c>
      <c r="AB2506" s="20">
        <v>91</v>
      </c>
      <c r="AC2506" s="20">
        <v>91</v>
      </c>
      <c r="AD2506" s="20">
        <v>91</v>
      </c>
      <c r="AL2506" s="20" t="s">
        <v>1686</v>
      </c>
      <c r="AT2506" s="20" t="s">
        <v>1687</v>
      </c>
      <c r="AY2506" s="20" t="s">
        <v>2127</v>
      </c>
      <c r="BD2506" s="20" t="s">
        <v>5116</v>
      </c>
      <c r="BE2506" s="20" t="s">
        <v>462</v>
      </c>
      <c r="BL2506" s="20">
        <v>843.5</v>
      </c>
      <c r="BM2506" s="20">
        <v>70</v>
      </c>
    </row>
    <row r="2507" spans="1:65" x14ac:dyDescent="0.25">
      <c r="A2507" s="20" t="s">
        <v>1677</v>
      </c>
      <c r="B2507" s="20" t="s">
        <v>462</v>
      </c>
      <c r="C2507" s="20" t="s">
        <v>750</v>
      </c>
      <c r="D2507" s="20" t="s">
        <v>751</v>
      </c>
      <c r="E2507" s="20" t="s">
        <v>5134</v>
      </c>
      <c r="F2507" s="20" t="s">
        <v>483</v>
      </c>
      <c r="G2507" s="20">
        <v>6.84</v>
      </c>
      <c r="H2507" s="20" t="s">
        <v>1679</v>
      </c>
      <c r="I2507" s="20" t="s">
        <v>5112</v>
      </c>
      <c r="J2507" s="20" t="s">
        <v>5113</v>
      </c>
      <c r="K2507" s="20" t="s">
        <v>5113</v>
      </c>
      <c r="L2507" s="20" t="s">
        <v>462</v>
      </c>
      <c r="M2507" s="20">
        <v>4</v>
      </c>
      <c r="N2507" s="20" t="s">
        <v>1679</v>
      </c>
      <c r="P2507" s="20">
        <v>0</v>
      </c>
      <c r="Q2507" s="20" t="s">
        <v>499</v>
      </c>
      <c r="R2507" s="20" t="s">
        <v>488</v>
      </c>
      <c r="S2507" s="20" t="s">
        <v>221</v>
      </c>
      <c r="T2507" s="20" t="s">
        <v>5114</v>
      </c>
      <c r="U2507" s="20" t="s">
        <v>5126</v>
      </c>
      <c r="V2507" s="20">
        <v>11</v>
      </c>
      <c r="W2507" s="20">
        <v>340</v>
      </c>
      <c r="Y2507" s="20" t="s">
        <v>1684</v>
      </c>
      <c r="Z2507" s="20" t="s">
        <v>1685</v>
      </c>
      <c r="AA2507" s="20">
        <v>1.5</v>
      </c>
      <c r="AB2507" s="20">
        <v>91</v>
      </c>
      <c r="AC2507" s="20">
        <v>91</v>
      </c>
      <c r="AD2507" s="20">
        <v>91</v>
      </c>
      <c r="AL2507" s="20" t="s">
        <v>1686</v>
      </c>
      <c r="AT2507" s="20" t="s">
        <v>1687</v>
      </c>
      <c r="AY2507" s="20" t="s">
        <v>2127</v>
      </c>
      <c r="BD2507" s="20" t="s">
        <v>5116</v>
      </c>
      <c r="BE2507" s="20" t="s">
        <v>462</v>
      </c>
      <c r="BL2507" s="20">
        <v>478.8</v>
      </c>
      <c r="BM2507" s="20">
        <v>70</v>
      </c>
    </row>
    <row r="2508" spans="1:65" x14ac:dyDescent="0.25">
      <c r="A2508" s="20" t="s">
        <v>1677</v>
      </c>
      <c r="B2508" s="20" t="s">
        <v>462</v>
      </c>
      <c r="C2508" s="20" t="s">
        <v>750</v>
      </c>
      <c r="D2508" s="20" t="s">
        <v>751</v>
      </c>
      <c r="E2508" s="20" t="s">
        <v>5135</v>
      </c>
      <c r="F2508" s="20" t="s">
        <v>484</v>
      </c>
      <c r="G2508" s="20">
        <v>15.5</v>
      </c>
      <c r="H2508" s="20" t="s">
        <v>1679</v>
      </c>
      <c r="I2508" s="20" t="s">
        <v>5112</v>
      </c>
      <c r="J2508" s="20" t="s">
        <v>5113</v>
      </c>
      <c r="K2508" s="20" t="s">
        <v>5113</v>
      </c>
      <c r="L2508" s="20" t="s">
        <v>462</v>
      </c>
      <c r="M2508" s="20">
        <v>4</v>
      </c>
      <c r="N2508" s="20" t="s">
        <v>1679</v>
      </c>
      <c r="P2508" s="20">
        <v>0</v>
      </c>
      <c r="Q2508" s="20" t="s">
        <v>499</v>
      </c>
      <c r="R2508" s="20" t="s">
        <v>488</v>
      </c>
      <c r="S2508" s="20" t="s">
        <v>221</v>
      </c>
      <c r="T2508" s="20" t="s">
        <v>5114</v>
      </c>
      <c r="U2508" s="20" t="s">
        <v>5126</v>
      </c>
      <c r="V2508" s="20">
        <v>11</v>
      </c>
      <c r="W2508" s="20">
        <v>340</v>
      </c>
      <c r="Y2508" s="20" t="s">
        <v>1684</v>
      </c>
      <c r="Z2508" s="20" t="s">
        <v>1685</v>
      </c>
      <c r="AA2508" s="20">
        <v>1.5</v>
      </c>
      <c r="AB2508" s="20">
        <v>91</v>
      </c>
      <c r="AC2508" s="20">
        <v>91</v>
      </c>
      <c r="AD2508" s="20">
        <v>91</v>
      </c>
      <c r="AL2508" s="20" t="s">
        <v>1686</v>
      </c>
      <c r="AT2508" s="20" t="s">
        <v>1687</v>
      </c>
      <c r="AY2508" s="20" t="s">
        <v>2127</v>
      </c>
      <c r="BD2508" s="20" t="s">
        <v>5116</v>
      </c>
      <c r="BE2508" s="20" t="s">
        <v>462</v>
      </c>
      <c r="BL2508" s="20">
        <v>1085</v>
      </c>
      <c r="BM2508" s="20">
        <v>70</v>
      </c>
    </row>
    <row r="2509" spans="1:65" x14ac:dyDescent="0.25">
      <c r="A2509" s="20" t="s">
        <v>1677</v>
      </c>
      <c r="B2509" s="20" t="s">
        <v>462</v>
      </c>
      <c r="C2509" s="20" t="s">
        <v>750</v>
      </c>
      <c r="D2509" s="20" t="s">
        <v>751</v>
      </c>
      <c r="E2509" s="20" t="s">
        <v>5136</v>
      </c>
      <c r="F2509" s="20" t="s">
        <v>485</v>
      </c>
      <c r="G2509" s="20">
        <v>5.82</v>
      </c>
      <c r="H2509" s="20" t="s">
        <v>1679</v>
      </c>
      <c r="I2509" s="20" t="s">
        <v>5112</v>
      </c>
      <c r="J2509" s="20" t="s">
        <v>5113</v>
      </c>
      <c r="K2509" s="20" t="s">
        <v>5113</v>
      </c>
      <c r="L2509" s="20" t="s">
        <v>462</v>
      </c>
      <c r="M2509" s="20">
        <v>4</v>
      </c>
      <c r="N2509" s="20" t="s">
        <v>1679</v>
      </c>
      <c r="P2509" s="20">
        <v>0</v>
      </c>
      <c r="Q2509" s="20" t="s">
        <v>499</v>
      </c>
      <c r="R2509" s="20" t="s">
        <v>488</v>
      </c>
      <c r="S2509" s="20" t="s">
        <v>221</v>
      </c>
      <c r="T2509" s="20" t="s">
        <v>5114</v>
      </c>
      <c r="U2509" s="20" t="s">
        <v>5126</v>
      </c>
      <c r="V2509" s="20">
        <v>11</v>
      </c>
      <c r="W2509" s="20">
        <v>340</v>
      </c>
      <c r="Y2509" s="20" t="s">
        <v>1684</v>
      </c>
      <c r="Z2509" s="20" t="s">
        <v>1685</v>
      </c>
      <c r="AA2509" s="20">
        <v>1.5</v>
      </c>
      <c r="AB2509" s="20">
        <v>91</v>
      </c>
      <c r="AC2509" s="20">
        <v>91</v>
      </c>
      <c r="AD2509" s="20">
        <v>91</v>
      </c>
      <c r="AL2509" s="20" t="s">
        <v>1686</v>
      </c>
      <c r="AT2509" s="20" t="s">
        <v>1687</v>
      </c>
      <c r="AY2509" s="20" t="s">
        <v>2127</v>
      </c>
      <c r="BD2509" s="20" t="s">
        <v>5116</v>
      </c>
      <c r="BE2509" s="20" t="s">
        <v>462</v>
      </c>
      <c r="BL2509" s="20">
        <v>407.4</v>
      </c>
      <c r="BM2509" s="20">
        <v>70</v>
      </c>
    </row>
    <row r="2510" spans="1:65" x14ac:dyDescent="0.25">
      <c r="A2510" s="20" t="s">
        <v>1677</v>
      </c>
      <c r="B2510" s="20" t="s">
        <v>462</v>
      </c>
      <c r="C2510" s="20" t="s">
        <v>750</v>
      </c>
      <c r="D2510" s="20" t="s">
        <v>751</v>
      </c>
      <c r="E2510" s="20" t="s">
        <v>5137</v>
      </c>
      <c r="F2510" s="20" t="s">
        <v>486</v>
      </c>
      <c r="G2510" s="20">
        <v>8.86</v>
      </c>
      <c r="H2510" s="20" t="s">
        <v>1679</v>
      </c>
      <c r="I2510" s="20" t="s">
        <v>5112</v>
      </c>
      <c r="J2510" s="20" t="s">
        <v>5113</v>
      </c>
      <c r="K2510" s="20" t="s">
        <v>5113</v>
      </c>
      <c r="L2510" s="20" t="s">
        <v>462</v>
      </c>
      <c r="M2510" s="20">
        <v>4</v>
      </c>
      <c r="N2510" s="20" t="s">
        <v>1679</v>
      </c>
      <c r="P2510" s="20">
        <v>0</v>
      </c>
      <c r="Q2510" s="20" t="s">
        <v>499</v>
      </c>
      <c r="R2510" s="20" t="s">
        <v>488</v>
      </c>
      <c r="S2510" s="20" t="s">
        <v>221</v>
      </c>
      <c r="T2510" s="20" t="s">
        <v>5114</v>
      </c>
      <c r="U2510" s="20" t="s">
        <v>5126</v>
      </c>
      <c r="V2510" s="20">
        <v>11</v>
      </c>
      <c r="W2510" s="20">
        <v>340</v>
      </c>
      <c r="Y2510" s="20" t="s">
        <v>1684</v>
      </c>
      <c r="Z2510" s="20" t="s">
        <v>1685</v>
      </c>
      <c r="AA2510" s="20">
        <v>1.5</v>
      </c>
      <c r="AB2510" s="20">
        <v>91</v>
      </c>
      <c r="AC2510" s="20">
        <v>91</v>
      </c>
      <c r="AD2510" s="20">
        <v>91</v>
      </c>
      <c r="AL2510" s="20" t="s">
        <v>1686</v>
      </c>
      <c r="AT2510" s="20" t="s">
        <v>1687</v>
      </c>
      <c r="AY2510" s="20" t="s">
        <v>2127</v>
      </c>
      <c r="BD2510" s="20" t="s">
        <v>5116</v>
      </c>
      <c r="BE2510" s="20" t="s">
        <v>462</v>
      </c>
      <c r="BL2510" s="20">
        <v>620.20000000000005</v>
      </c>
      <c r="BM2510" s="20">
        <v>70</v>
      </c>
    </row>
    <row r="2511" spans="1:65" x14ac:dyDescent="0.25">
      <c r="A2511" s="20" t="s">
        <v>1677</v>
      </c>
      <c r="B2511" s="20" t="s">
        <v>462</v>
      </c>
      <c r="C2511" s="20" t="s">
        <v>750</v>
      </c>
      <c r="D2511" s="20" t="s">
        <v>751</v>
      </c>
      <c r="E2511" s="20" t="s">
        <v>5138</v>
      </c>
      <c r="F2511" s="20" t="s">
        <v>489</v>
      </c>
      <c r="G2511" s="20">
        <v>6.44</v>
      </c>
      <c r="H2511" s="20" t="s">
        <v>1679</v>
      </c>
      <c r="I2511" s="20" t="s">
        <v>5112</v>
      </c>
      <c r="J2511" s="20" t="s">
        <v>5113</v>
      </c>
      <c r="K2511" s="20" t="s">
        <v>5113</v>
      </c>
      <c r="L2511" s="20" t="s">
        <v>462</v>
      </c>
      <c r="M2511" s="20">
        <v>4</v>
      </c>
      <c r="N2511" s="20" t="s">
        <v>1679</v>
      </c>
      <c r="P2511" s="20">
        <v>0</v>
      </c>
      <c r="Q2511" s="20" t="s">
        <v>499</v>
      </c>
      <c r="R2511" s="20" t="s">
        <v>488</v>
      </c>
      <c r="S2511" s="20" t="s">
        <v>221</v>
      </c>
      <c r="T2511" s="20" t="s">
        <v>5114</v>
      </c>
      <c r="U2511" s="20" t="s">
        <v>5126</v>
      </c>
      <c r="V2511" s="20">
        <v>11</v>
      </c>
      <c r="W2511" s="20">
        <v>340</v>
      </c>
      <c r="Y2511" s="20" t="s">
        <v>1684</v>
      </c>
      <c r="Z2511" s="20" t="s">
        <v>1685</v>
      </c>
      <c r="AA2511" s="20">
        <v>1.5</v>
      </c>
      <c r="AB2511" s="20">
        <v>91</v>
      </c>
      <c r="AC2511" s="20">
        <v>91</v>
      </c>
      <c r="AD2511" s="20">
        <v>91</v>
      </c>
      <c r="AL2511" s="20" t="s">
        <v>1686</v>
      </c>
      <c r="AT2511" s="20" t="s">
        <v>1687</v>
      </c>
      <c r="AY2511" s="20" t="s">
        <v>2127</v>
      </c>
      <c r="BD2511" s="20" t="s">
        <v>5116</v>
      </c>
      <c r="BE2511" s="20" t="s">
        <v>462</v>
      </c>
      <c r="BL2511" s="20">
        <v>450.8</v>
      </c>
      <c r="BM2511" s="20">
        <v>70</v>
      </c>
    </row>
    <row r="2512" spans="1:65" x14ac:dyDescent="0.25">
      <c r="A2512" s="20" t="s">
        <v>1677</v>
      </c>
      <c r="B2512" s="20" t="s">
        <v>462</v>
      </c>
      <c r="C2512" s="20" t="s">
        <v>750</v>
      </c>
      <c r="D2512" s="20" t="s">
        <v>751</v>
      </c>
      <c r="E2512" s="20" t="s">
        <v>5139</v>
      </c>
      <c r="F2512" s="20" t="s">
        <v>490</v>
      </c>
      <c r="G2512" s="20">
        <v>0.36</v>
      </c>
      <c r="H2512" s="20" t="s">
        <v>1679</v>
      </c>
      <c r="I2512" s="20" t="s">
        <v>5112</v>
      </c>
      <c r="J2512" s="20" t="s">
        <v>5113</v>
      </c>
      <c r="K2512" s="20" t="s">
        <v>5113</v>
      </c>
      <c r="L2512" s="20" t="s">
        <v>462</v>
      </c>
      <c r="M2512" s="20">
        <v>4</v>
      </c>
      <c r="N2512" s="20" t="s">
        <v>1679</v>
      </c>
      <c r="P2512" s="20">
        <v>0</v>
      </c>
      <c r="Q2512" s="20" t="s">
        <v>499</v>
      </c>
      <c r="R2512" s="20" t="s">
        <v>488</v>
      </c>
      <c r="S2512" s="20" t="s">
        <v>221</v>
      </c>
      <c r="T2512" s="20" t="s">
        <v>5114</v>
      </c>
      <c r="U2512" s="20" t="s">
        <v>5126</v>
      </c>
      <c r="V2512" s="20">
        <v>11</v>
      </c>
      <c r="W2512" s="20">
        <v>340</v>
      </c>
      <c r="Y2512" s="20" t="s">
        <v>1684</v>
      </c>
      <c r="Z2512" s="20" t="s">
        <v>1685</v>
      </c>
      <c r="AA2512" s="20">
        <v>1.5</v>
      </c>
      <c r="AB2512" s="20">
        <v>91</v>
      </c>
      <c r="AC2512" s="20">
        <v>91</v>
      </c>
      <c r="AD2512" s="20">
        <v>91</v>
      </c>
      <c r="AL2512" s="20" t="s">
        <v>1686</v>
      </c>
      <c r="AT2512" s="20" t="s">
        <v>1687</v>
      </c>
      <c r="AY2512" s="20" t="s">
        <v>2127</v>
      </c>
      <c r="BD2512" s="20" t="s">
        <v>5116</v>
      </c>
      <c r="BE2512" s="20" t="s">
        <v>462</v>
      </c>
      <c r="BL2512" s="20">
        <v>25.2</v>
      </c>
      <c r="BM2512" s="20">
        <v>70</v>
      </c>
    </row>
    <row r="2513" spans="1:65" x14ac:dyDescent="0.25">
      <c r="A2513" s="20" t="s">
        <v>1677</v>
      </c>
      <c r="B2513" s="20" t="s">
        <v>462</v>
      </c>
      <c r="C2513" s="20" t="s">
        <v>750</v>
      </c>
      <c r="D2513" s="20" t="s">
        <v>751</v>
      </c>
      <c r="E2513" s="20" t="s">
        <v>5140</v>
      </c>
      <c r="F2513" s="20" t="s">
        <v>491</v>
      </c>
      <c r="G2513" s="20">
        <v>10.59</v>
      </c>
      <c r="H2513" s="20" t="s">
        <v>1679</v>
      </c>
      <c r="I2513" s="20" t="s">
        <v>5112</v>
      </c>
      <c r="J2513" s="20" t="s">
        <v>5113</v>
      </c>
      <c r="K2513" s="20" t="s">
        <v>5113</v>
      </c>
      <c r="L2513" s="20" t="s">
        <v>462</v>
      </c>
      <c r="M2513" s="20">
        <v>4</v>
      </c>
      <c r="N2513" s="20" t="s">
        <v>1679</v>
      </c>
      <c r="P2513" s="20">
        <v>0</v>
      </c>
      <c r="Q2513" s="20" t="s">
        <v>499</v>
      </c>
      <c r="R2513" s="20" t="s">
        <v>488</v>
      </c>
      <c r="S2513" s="20" t="s">
        <v>221</v>
      </c>
      <c r="T2513" s="20" t="s">
        <v>5114</v>
      </c>
      <c r="U2513" s="20" t="s">
        <v>5126</v>
      </c>
      <c r="V2513" s="20">
        <v>11</v>
      </c>
      <c r="W2513" s="20">
        <v>340</v>
      </c>
      <c r="Y2513" s="20" t="s">
        <v>1684</v>
      </c>
      <c r="Z2513" s="20" t="s">
        <v>1685</v>
      </c>
      <c r="AA2513" s="20">
        <v>1.5</v>
      </c>
      <c r="AB2513" s="20">
        <v>91</v>
      </c>
      <c r="AC2513" s="20">
        <v>91</v>
      </c>
      <c r="AD2513" s="20">
        <v>91</v>
      </c>
      <c r="AL2513" s="20" t="s">
        <v>1686</v>
      </c>
      <c r="AT2513" s="20" t="s">
        <v>1687</v>
      </c>
      <c r="AY2513" s="20" t="s">
        <v>2127</v>
      </c>
      <c r="BD2513" s="20" t="s">
        <v>5116</v>
      </c>
      <c r="BE2513" s="20" t="s">
        <v>462</v>
      </c>
      <c r="BL2513" s="20">
        <v>741.3</v>
      </c>
      <c r="BM2513" s="20">
        <v>70</v>
      </c>
    </row>
    <row r="2514" spans="1:65" x14ac:dyDescent="0.25">
      <c r="A2514" s="20" t="s">
        <v>1677</v>
      </c>
      <c r="B2514" s="20" t="s">
        <v>462</v>
      </c>
      <c r="C2514" s="20" t="s">
        <v>750</v>
      </c>
      <c r="D2514" s="20" t="s">
        <v>751</v>
      </c>
      <c r="E2514" s="20" t="s">
        <v>5141</v>
      </c>
      <c r="F2514" s="20" t="s">
        <v>492</v>
      </c>
      <c r="G2514" s="20">
        <v>4.2300000000000004</v>
      </c>
      <c r="H2514" s="20" t="s">
        <v>1679</v>
      </c>
      <c r="I2514" s="20" t="s">
        <v>5112</v>
      </c>
      <c r="J2514" s="20" t="s">
        <v>5113</v>
      </c>
      <c r="K2514" s="20" t="s">
        <v>5113</v>
      </c>
      <c r="L2514" s="20" t="s">
        <v>462</v>
      </c>
      <c r="M2514" s="20">
        <v>4</v>
      </c>
      <c r="N2514" s="20" t="s">
        <v>1679</v>
      </c>
      <c r="P2514" s="20">
        <v>0</v>
      </c>
      <c r="Q2514" s="20" t="s">
        <v>499</v>
      </c>
      <c r="R2514" s="20" t="s">
        <v>488</v>
      </c>
      <c r="S2514" s="20" t="s">
        <v>221</v>
      </c>
      <c r="T2514" s="20" t="s">
        <v>5114</v>
      </c>
      <c r="U2514" s="20" t="s">
        <v>5142</v>
      </c>
      <c r="V2514" s="20">
        <v>11</v>
      </c>
      <c r="W2514" s="20">
        <v>340</v>
      </c>
      <c r="Y2514" s="20" t="s">
        <v>1684</v>
      </c>
      <c r="Z2514" s="20" t="s">
        <v>1685</v>
      </c>
      <c r="AA2514" s="20">
        <v>1.5</v>
      </c>
      <c r="AB2514" s="20">
        <v>91</v>
      </c>
      <c r="AC2514" s="20">
        <v>91</v>
      </c>
      <c r="AD2514" s="20">
        <v>91</v>
      </c>
      <c r="AL2514" s="20" t="s">
        <v>1686</v>
      </c>
      <c r="AT2514" s="20" t="s">
        <v>1687</v>
      </c>
      <c r="AY2514" s="20" t="s">
        <v>2127</v>
      </c>
      <c r="BD2514" s="20" t="s">
        <v>5116</v>
      </c>
      <c r="BE2514" s="20" t="s">
        <v>462</v>
      </c>
      <c r="BL2514" s="20">
        <v>296.10000000000002</v>
      </c>
      <c r="BM2514" s="20">
        <v>70</v>
      </c>
    </row>
    <row r="2515" spans="1:65" x14ac:dyDescent="0.25">
      <c r="A2515" s="20" t="s">
        <v>1677</v>
      </c>
      <c r="B2515" s="20" t="s">
        <v>462</v>
      </c>
      <c r="C2515" s="20" t="s">
        <v>750</v>
      </c>
      <c r="D2515" s="20" t="s">
        <v>751</v>
      </c>
      <c r="E2515" s="20" t="s">
        <v>5143</v>
      </c>
      <c r="F2515" s="20" t="s">
        <v>493</v>
      </c>
      <c r="G2515" s="20">
        <v>20.399999999999999</v>
      </c>
      <c r="H2515" s="20" t="s">
        <v>1679</v>
      </c>
      <c r="I2515" s="20" t="s">
        <v>5112</v>
      </c>
      <c r="J2515" s="20" t="s">
        <v>5113</v>
      </c>
      <c r="K2515" s="20" t="s">
        <v>5113</v>
      </c>
      <c r="L2515" s="20" t="s">
        <v>462</v>
      </c>
      <c r="M2515" s="20">
        <v>4</v>
      </c>
      <c r="N2515" s="20" t="s">
        <v>1679</v>
      </c>
      <c r="P2515" s="20">
        <v>0</v>
      </c>
      <c r="Q2515" s="20" t="s">
        <v>499</v>
      </c>
      <c r="R2515" s="20" t="s">
        <v>488</v>
      </c>
      <c r="S2515" s="20" t="s">
        <v>221</v>
      </c>
      <c r="T2515" s="20" t="s">
        <v>5114</v>
      </c>
      <c r="U2515" s="20" t="s">
        <v>5142</v>
      </c>
      <c r="V2515" s="20">
        <v>11</v>
      </c>
      <c r="W2515" s="20">
        <v>340</v>
      </c>
      <c r="Y2515" s="20" t="s">
        <v>1684</v>
      </c>
      <c r="Z2515" s="20" t="s">
        <v>1685</v>
      </c>
      <c r="AA2515" s="20">
        <v>1.5</v>
      </c>
      <c r="AB2515" s="20">
        <v>91</v>
      </c>
      <c r="AC2515" s="20">
        <v>91</v>
      </c>
      <c r="AD2515" s="20">
        <v>91</v>
      </c>
      <c r="AL2515" s="20" t="s">
        <v>1686</v>
      </c>
      <c r="AT2515" s="20" t="s">
        <v>1687</v>
      </c>
      <c r="AY2515" s="20" t="s">
        <v>2127</v>
      </c>
      <c r="BD2515" s="20" t="s">
        <v>5116</v>
      </c>
      <c r="BE2515" s="20" t="s">
        <v>462</v>
      </c>
      <c r="BL2515" s="20">
        <v>1428</v>
      </c>
      <c r="BM2515" s="20">
        <v>70</v>
      </c>
    </row>
    <row r="2516" spans="1:65" x14ac:dyDescent="0.25">
      <c r="A2516" s="20" t="s">
        <v>1677</v>
      </c>
      <c r="B2516" s="20" t="s">
        <v>462</v>
      </c>
      <c r="C2516" s="20" t="s">
        <v>750</v>
      </c>
      <c r="D2516" s="20" t="s">
        <v>751</v>
      </c>
      <c r="E2516" s="20" t="s">
        <v>5144</v>
      </c>
      <c r="F2516" s="20" t="s">
        <v>494</v>
      </c>
      <c r="G2516" s="20">
        <v>5.58</v>
      </c>
      <c r="H2516" s="20" t="s">
        <v>1679</v>
      </c>
      <c r="I2516" s="20" t="s">
        <v>5112</v>
      </c>
      <c r="J2516" s="20" t="s">
        <v>5113</v>
      </c>
      <c r="K2516" s="20" t="s">
        <v>5113</v>
      </c>
      <c r="L2516" s="20" t="s">
        <v>462</v>
      </c>
      <c r="M2516" s="20">
        <v>4</v>
      </c>
      <c r="N2516" s="20" t="s">
        <v>1679</v>
      </c>
      <c r="P2516" s="20">
        <v>0</v>
      </c>
      <c r="Q2516" s="20" t="s">
        <v>499</v>
      </c>
      <c r="R2516" s="20" t="s">
        <v>488</v>
      </c>
      <c r="S2516" s="20" t="s">
        <v>221</v>
      </c>
      <c r="T2516" s="20" t="s">
        <v>5114</v>
      </c>
      <c r="U2516" s="20" t="s">
        <v>5142</v>
      </c>
      <c r="V2516" s="20">
        <v>11</v>
      </c>
      <c r="W2516" s="20">
        <v>340</v>
      </c>
      <c r="Y2516" s="20" t="s">
        <v>1684</v>
      </c>
      <c r="Z2516" s="20" t="s">
        <v>1685</v>
      </c>
      <c r="AA2516" s="20">
        <v>1.5</v>
      </c>
      <c r="AB2516" s="20">
        <v>91</v>
      </c>
      <c r="AC2516" s="20">
        <v>91</v>
      </c>
      <c r="AD2516" s="20">
        <v>91</v>
      </c>
      <c r="AL2516" s="20" t="s">
        <v>1686</v>
      </c>
      <c r="AT2516" s="20" t="s">
        <v>1687</v>
      </c>
      <c r="AY2516" s="20" t="s">
        <v>2127</v>
      </c>
      <c r="BD2516" s="20" t="s">
        <v>5116</v>
      </c>
      <c r="BE2516" s="20" t="s">
        <v>462</v>
      </c>
      <c r="BL2516" s="20">
        <v>390.6</v>
      </c>
      <c r="BM2516" s="20">
        <v>70</v>
      </c>
    </row>
    <row r="2517" spans="1:65" x14ac:dyDescent="0.25">
      <c r="A2517" s="20" t="s">
        <v>1677</v>
      </c>
      <c r="B2517" s="20" t="s">
        <v>462</v>
      </c>
      <c r="C2517" s="20" t="s">
        <v>750</v>
      </c>
      <c r="D2517" s="20" t="s">
        <v>751</v>
      </c>
      <c r="E2517" s="20" t="s">
        <v>5145</v>
      </c>
      <c r="F2517" s="20" t="s">
        <v>497</v>
      </c>
      <c r="G2517" s="20">
        <v>0.4</v>
      </c>
      <c r="H2517" s="20" t="s">
        <v>1679</v>
      </c>
      <c r="I2517" s="20" t="s">
        <v>5112</v>
      </c>
      <c r="J2517" s="20" t="s">
        <v>5113</v>
      </c>
      <c r="K2517" s="20" t="s">
        <v>5113</v>
      </c>
      <c r="L2517" s="20" t="s">
        <v>462</v>
      </c>
      <c r="M2517" s="20">
        <v>4</v>
      </c>
      <c r="N2517" s="20" t="s">
        <v>1679</v>
      </c>
      <c r="P2517" s="20">
        <v>0</v>
      </c>
      <c r="Q2517" s="20" t="s">
        <v>499</v>
      </c>
      <c r="R2517" s="20" t="s">
        <v>488</v>
      </c>
      <c r="S2517" s="20" t="s">
        <v>221</v>
      </c>
      <c r="T2517" s="20" t="s">
        <v>5114</v>
      </c>
      <c r="U2517" s="20" t="s">
        <v>5142</v>
      </c>
      <c r="V2517" s="20">
        <v>11</v>
      </c>
      <c r="W2517" s="20">
        <v>340</v>
      </c>
      <c r="Y2517" s="20" t="s">
        <v>1684</v>
      </c>
      <c r="Z2517" s="20" t="s">
        <v>1685</v>
      </c>
      <c r="AA2517" s="20">
        <v>1.5</v>
      </c>
      <c r="AB2517" s="20">
        <v>91</v>
      </c>
      <c r="AC2517" s="20">
        <v>91</v>
      </c>
      <c r="AD2517" s="20">
        <v>91</v>
      </c>
      <c r="AL2517" s="20" t="s">
        <v>1686</v>
      </c>
      <c r="AT2517" s="20" t="s">
        <v>1687</v>
      </c>
      <c r="AY2517" s="20" t="s">
        <v>2127</v>
      </c>
      <c r="BD2517" s="20" t="s">
        <v>5116</v>
      </c>
      <c r="BE2517" s="20" t="s">
        <v>462</v>
      </c>
      <c r="BL2517" s="20">
        <v>28</v>
      </c>
      <c r="BM2517" s="20">
        <v>70</v>
      </c>
    </row>
    <row r="2518" spans="1:65" x14ac:dyDescent="0.25">
      <c r="A2518" s="20" t="s">
        <v>1677</v>
      </c>
      <c r="B2518" s="20" t="s">
        <v>462</v>
      </c>
      <c r="C2518" s="20" t="s">
        <v>750</v>
      </c>
      <c r="D2518" s="20" t="s">
        <v>751</v>
      </c>
      <c r="E2518" s="20" t="s">
        <v>5146</v>
      </c>
      <c r="F2518" s="20" t="s">
        <v>519</v>
      </c>
      <c r="G2518" s="20">
        <v>1.31</v>
      </c>
      <c r="H2518" s="20" t="s">
        <v>1679</v>
      </c>
      <c r="I2518" s="20" t="s">
        <v>5112</v>
      </c>
      <c r="J2518" s="20" t="s">
        <v>5113</v>
      </c>
      <c r="K2518" s="20" t="s">
        <v>5113</v>
      </c>
      <c r="L2518" s="20" t="s">
        <v>462</v>
      </c>
      <c r="M2518" s="20">
        <v>4</v>
      </c>
      <c r="N2518" s="20" t="s">
        <v>1679</v>
      </c>
      <c r="P2518" s="20">
        <v>0</v>
      </c>
      <c r="Q2518" s="20" t="s">
        <v>499</v>
      </c>
      <c r="R2518" s="20" t="s">
        <v>556</v>
      </c>
      <c r="S2518" s="20" t="s">
        <v>221</v>
      </c>
      <c r="T2518" s="20" t="s">
        <v>5114</v>
      </c>
      <c r="U2518" s="20" t="s">
        <v>5142</v>
      </c>
      <c r="V2518" s="20">
        <v>11</v>
      </c>
      <c r="W2518" s="20">
        <v>340</v>
      </c>
      <c r="Y2518" s="20" t="s">
        <v>1684</v>
      </c>
      <c r="Z2518" s="20" t="s">
        <v>1685</v>
      </c>
      <c r="AA2518" s="20">
        <v>1.5</v>
      </c>
      <c r="AB2518" s="20">
        <v>91</v>
      </c>
      <c r="AC2518" s="20">
        <v>91</v>
      </c>
      <c r="AD2518" s="20">
        <v>91</v>
      </c>
      <c r="AL2518" s="20" t="s">
        <v>1686</v>
      </c>
      <c r="AT2518" s="20" t="s">
        <v>1687</v>
      </c>
      <c r="AY2518" s="20" t="s">
        <v>2127</v>
      </c>
      <c r="BD2518" s="20" t="s">
        <v>5116</v>
      </c>
      <c r="BE2518" s="20" t="s">
        <v>462</v>
      </c>
      <c r="BL2518" s="20">
        <v>91.7</v>
      </c>
      <c r="BM2518" s="20">
        <v>70</v>
      </c>
    </row>
    <row r="2519" spans="1:65" x14ac:dyDescent="0.25">
      <c r="A2519" s="20" t="s">
        <v>1677</v>
      </c>
      <c r="B2519" s="20" t="s">
        <v>462</v>
      </c>
      <c r="C2519" s="20" t="s">
        <v>750</v>
      </c>
      <c r="D2519" s="20" t="s">
        <v>751</v>
      </c>
      <c r="E2519" s="20" t="s">
        <v>5147</v>
      </c>
      <c r="F2519" s="20" t="s">
        <v>520</v>
      </c>
      <c r="G2519" s="20">
        <v>12.63</v>
      </c>
      <c r="H2519" s="20" t="s">
        <v>1679</v>
      </c>
      <c r="I2519" s="20" t="s">
        <v>5112</v>
      </c>
      <c r="J2519" s="20" t="s">
        <v>5113</v>
      </c>
      <c r="K2519" s="20" t="s">
        <v>5113</v>
      </c>
      <c r="L2519" s="20" t="s">
        <v>462</v>
      </c>
      <c r="M2519" s="20">
        <v>4</v>
      </c>
      <c r="N2519" s="20" t="s">
        <v>1679</v>
      </c>
      <c r="P2519" s="20">
        <v>0</v>
      </c>
      <c r="Q2519" s="20" t="s">
        <v>499</v>
      </c>
      <c r="R2519" s="20" t="s">
        <v>556</v>
      </c>
      <c r="S2519" s="20" t="s">
        <v>221</v>
      </c>
      <c r="T2519" s="20" t="s">
        <v>5114</v>
      </c>
      <c r="U2519" s="20" t="s">
        <v>5142</v>
      </c>
      <c r="V2519" s="20">
        <v>11</v>
      </c>
      <c r="W2519" s="20">
        <v>340</v>
      </c>
      <c r="Y2519" s="20" t="s">
        <v>1684</v>
      </c>
      <c r="Z2519" s="20" t="s">
        <v>1685</v>
      </c>
      <c r="AA2519" s="20">
        <v>1.5</v>
      </c>
      <c r="AB2519" s="20">
        <v>91</v>
      </c>
      <c r="AC2519" s="20">
        <v>91</v>
      </c>
      <c r="AD2519" s="20">
        <v>91</v>
      </c>
      <c r="AL2519" s="20" t="s">
        <v>1686</v>
      </c>
      <c r="AT2519" s="20" t="s">
        <v>1687</v>
      </c>
      <c r="AY2519" s="20" t="s">
        <v>2127</v>
      </c>
      <c r="BD2519" s="20" t="s">
        <v>5116</v>
      </c>
      <c r="BE2519" s="20" t="s">
        <v>462</v>
      </c>
      <c r="BL2519" s="20">
        <v>884.1</v>
      </c>
      <c r="BM2519" s="20">
        <v>70</v>
      </c>
    </row>
    <row r="2520" spans="1:65" x14ac:dyDescent="0.25">
      <c r="A2520" s="20" t="s">
        <v>1677</v>
      </c>
      <c r="B2520" s="20" t="s">
        <v>462</v>
      </c>
      <c r="C2520" s="20" t="s">
        <v>750</v>
      </c>
      <c r="D2520" s="20" t="s">
        <v>751</v>
      </c>
      <c r="E2520" s="20" t="s">
        <v>5148</v>
      </c>
      <c r="F2520" s="20" t="s">
        <v>521</v>
      </c>
      <c r="G2520" s="20">
        <v>5.3</v>
      </c>
      <c r="H2520" s="20" t="s">
        <v>1679</v>
      </c>
      <c r="I2520" s="20" t="s">
        <v>5112</v>
      </c>
      <c r="J2520" s="20" t="s">
        <v>5113</v>
      </c>
      <c r="K2520" s="20" t="s">
        <v>5113</v>
      </c>
      <c r="L2520" s="20" t="s">
        <v>462</v>
      </c>
      <c r="M2520" s="20">
        <v>4</v>
      </c>
      <c r="N2520" s="20" t="s">
        <v>1679</v>
      </c>
      <c r="P2520" s="20">
        <v>0</v>
      </c>
      <c r="Q2520" s="20" t="s">
        <v>495</v>
      </c>
      <c r="R2520" s="20" t="s">
        <v>488</v>
      </c>
      <c r="S2520" s="20" t="s">
        <v>221</v>
      </c>
      <c r="T2520" s="20" t="s">
        <v>5114</v>
      </c>
      <c r="U2520" s="20" t="s">
        <v>5142</v>
      </c>
      <c r="V2520" s="20">
        <v>11</v>
      </c>
      <c r="W2520" s="20">
        <v>340</v>
      </c>
      <c r="Y2520" s="20" t="s">
        <v>1684</v>
      </c>
      <c r="Z2520" s="20" t="s">
        <v>1685</v>
      </c>
      <c r="AA2520" s="20">
        <v>1.5</v>
      </c>
      <c r="AB2520" s="20">
        <v>91</v>
      </c>
      <c r="AC2520" s="20">
        <v>91</v>
      </c>
      <c r="AD2520" s="20">
        <v>91</v>
      </c>
      <c r="AL2520" s="20" t="s">
        <v>1686</v>
      </c>
      <c r="AT2520" s="20" t="s">
        <v>1687</v>
      </c>
      <c r="AY2520" s="20" t="s">
        <v>2127</v>
      </c>
      <c r="BD2520" s="20" t="s">
        <v>5116</v>
      </c>
      <c r="BE2520" s="20" t="s">
        <v>462</v>
      </c>
      <c r="BL2520" s="20">
        <v>318</v>
      </c>
      <c r="BM2520" s="20">
        <v>60</v>
      </c>
    </row>
    <row r="2521" spans="1:65" x14ac:dyDescent="0.25">
      <c r="A2521" s="20" t="s">
        <v>1677</v>
      </c>
      <c r="B2521" s="20" t="s">
        <v>462</v>
      </c>
      <c r="C2521" s="20" t="s">
        <v>750</v>
      </c>
      <c r="D2521" s="20" t="s">
        <v>751</v>
      </c>
      <c r="E2521" s="20" t="s">
        <v>5149</v>
      </c>
      <c r="F2521" s="20" t="s">
        <v>522</v>
      </c>
      <c r="G2521" s="20">
        <v>1.44</v>
      </c>
      <c r="H2521" s="20" t="s">
        <v>1679</v>
      </c>
      <c r="I2521" s="20" t="s">
        <v>5112</v>
      </c>
      <c r="J2521" s="20" t="s">
        <v>5113</v>
      </c>
      <c r="K2521" s="20" t="s">
        <v>5113</v>
      </c>
      <c r="L2521" s="20" t="s">
        <v>462</v>
      </c>
      <c r="M2521" s="20">
        <v>4</v>
      </c>
      <c r="N2521" s="20" t="s">
        <v>1679</v>
      </c>
      <c r="P2521" s="20">
        <v>0</v>
      </c>
      <c r="Q2521" s="20" t="s">
        <v>495</v>
      </c>
      <c r="R2521" s="20" t="s">
        <v>488</v>
      </c>
      <c r="S2521" s="20" t="s">
        <v>221</v>
      </c>
      <c r="T2521" s="20" t="s">
        <v>5114</v>
      </c>
      <c r="U2521" s="20" t="s">
        <v>5142</v>
      </c>
      <c r="V2521" s="20">
        <v>11</v>
      </c>
      <c r="W2521" s="20">
        <v>340</v>
      </c>
      <c r="Y2521" s="20" t="s">
        <v>1684</v>
      </c>
      <c r="Z2521" s="20" t="s">
        <v>1685</v>
      </c>
      <c r="AA2521" s="20">
        <v>1.5</v>
      </c>
      <c r="AB2521" s="20">
        <v>91</v>
      </c>
      <c r="AC2521" s="20">
        <v>91</v>
      </c>
      <c r="AD2521" s="20">
        <v>91</v>
      </c>
      <c r="AL2521" s="20" t="s">
        <v>1686</v>
      </c>
      <c r="AT2521" s="20" t="s">
        <v>1687</v>
      </c>
      <c r="AY2521" s="20" t="s">
        <v>2127</v>
      </c>
      <c r="BD2521" s="20" t="s">
        <v>5116</v>
      </c>
      <c r="BE2521" s="20" t="s">
        <v>462</v>
      </c>
      <c r="BL2521" s="20">
        <v>86.4</v>
      </c>
      <c r="BM2521" s="20">
        <v>60</v>
      </c>
    </row>
    <row r="2522" spans="1:65" x14ac:dyDescent="0.25">
      <c r="A2522" s="20" t="s">
        <v>1677</v>
      </c>
      <c r="B2522" s="20" t="s">
        <v>462</v>
      </c>
      <c r="C2522" s="20" t="s">
        <v>750</v>
      </c>
      <c r="D2522" s="20" t="s">
        <v>751</v>
      </c>
      <c r="E2522" s="20" t="s">
        <v>5150</v>
      </c>
      <c r="F2522" s="20" t="s">
        <v>523</v>
      </c>
      <c r="G2522" s="20">
        <v>2.7</v>
      </c>
      <c r="H2522" s="20" t="s">
        <v>1679</v>
      </c>
      <c r="I2522" s="20" t="s">
        <v>5112</v>
      </c>
      <c r="J2522" s="20" t="s">
        <v>5113</v>
      </c>
      <c r="K2522" s="20" t="s">
        <v>5113</v>
      </c>
      <c r="L2522" s="20" t="s">
        <v>462</v>
      </c>
      <c r="M2522" s="20">
        <v>4</v>
      </c>
      <c r="N2522" s="20" t="s">
        <v>1679</v>
      </c>
      <c r="P2522" s="20">
        <v>0</v>
      </c>
      <c r="Q2522" s="20" t="s">
        <v>499</v>
      </c>
      <c r="R2522" s="20" t="s">
        <v>488</v>
      </c>
      <c r="S2522" s="20" t="s">
        <v>221</v>
      </c>
      <c r="T2522" s="20" t="s">
        <v>5114</v>
      </c>
      <c r="U2522" s="20" t="s">
        <v>5142</v>
      </c>
      <c r="V2522" s="20">
        <v>11</v>
      </c>
      <c r="W2522" s="20">
        <v>340</v>
      </c>
      <c r="Y2522" s="20" t="s">
        <v>1684</v>
      </c>
      <c r="Z2522" s="20" t="s">
        <v>1685</v>
      </c>
      <c r="AA2522" s="20">
        <v>1.5</v>
      </c>
      <c r="AB2522" s="20">
        <v>91</v>
      </c>
      <c r="AC2522" s="20">
        <v>91</v>
      </c>
      <c r="AD2522" s="20">
        <v>91</v>
      </c>
      <c r="AL2522" s="20" t="s">
        <v>1686</v>
      </c>
      <c r="AT2522" s="20" t="s">
        <v>1687</v>
      </c>
      <c r="AY2522" s="20" t="s">
        <v>2127</v>
      </c>
      <c r="BD2522" s="20" t="s">
        <v>5116</v>
      </c>
      <c r="BE2522" s="20" t="s">
        <v>462</v>
      </c>
      <c r="BL2522" s="20">
        <v>189</v>
      </c>
      <c r="BM2522" s="20">
        <v>70</v>
      </c>
    </row>
    <row r="2523" spans="1:65" x14ac:dyDescent="0.25">
      <c r="A2523" s="20" t="s">
        <v>1677</v>
      </c>
      <c r="B2523" s="20" t="s">
        <v>462</v>
      </c>
      <c r="C2523" s="20" t="s">
        <v>750</v>
      </c>
      <c r="D2523" s="20" t="s">
        <v>751</v>
      </c>
      <c r="E2523" s="20" t="s">
        <v>5151</v>
      </c>
      <c r="F2523" s="20" t="s">
        <v>525</v>
      </c>
      <c r="G2523" s="20">
        <v>3.63</v>
      </c>
      <c r="H2523" s="20" t="s">
        <v>1679</v>
      </c>
      <c r="I2523" s="20" t="s">
        <v>5112</v>
      </c>
      <c r="J2523" s="20" t="s">
        <v>5113</v>
      </c>
      <c r="K2523" s="20" t="s">
        <v>5113</v>
      </c>
      <c r="L2523" s="20" t="s">
        <v>462</v>
      </c>
      <c r="M2523" s="20">
        <v>4</v>
      </c>
      <c r="N2523" s="20" t="s">
        <v>1679</v>
      </c>
      <c r="P2523" s="20">
        <v>0</v>
      </c>
      <c r="Q2523" s="20" t="s">
        <v>499</v>
      </c>
      <c r="R2523" s="20" t="s">
        <v>488</v>
      </c>
      <c r="S2523" s="20" t="s">
        <v>221</v>
      </c>
      <c r="T2523" s="20" t="s">
        <v>5114</v>
      </c>
      <c r="U2523" s="20" t="s">
        <v>5142</v>
      </c>
      <c r="V2523" s="20">
        <v>11</v>
      </c>
      <c r="W2523" s="20">
        <v>340</v>
      </c>
      <c r="Y2523" s="20" t="s">
        <v>1684</v>
      </c>
      <c r="Z2523" s="20" t="s">
        <v>1685</v>
      </c>
      <c r="AA2523" s="20">
        <v>1.5</v>
      </c>
      <c r="AB2523" s="20">
        <v>91</v>
      </c>
      <c r="AC2523" s="20">
        <v>91</v>
      </c>
      <c r="AD2523" s="20">
        <v>91</v>
      </c>
      <c r="AL2523" s="20" t="s">
        <v>1686</v>
      </c>
      <c r="AT2523" s="20" t="s">
        <v>1687</v>
      </c>
      <c r="AY2523" s="20" t="s">
        <v>2127</v>
      </c>
      <c r="BD2523" s="20" t="s">
        <v>5116</v>
      </c>
      <c r="BE2523" s="20" t="s">
        <v>462</v>
      </c>
      <c r="BL2523" s="20">
        <v>254.1</v>
      </c>
      <c r="BM2523" s="20">
        <v>70</v>
      </c>
    </row>
    <row r="2524" spans="1:65" x14ac:dyDescent="0.25">
      <c r="A2524" s="20" t="s">
        <v>1677</v>
      </c>
      <c r="B2524" s="20" t="s">
        <v>462</v>
      </c>
      <c r="C2524" s="20" t="s">
        <v>750</v>
      </c>
      <c r="D2524" s="20" t="s">
        <v>751</v>
      </c>
      <c r="E2524" s="20" t="s">
        <v>5152</v>
      </c>
      <c r="F2524" s="20" t="s">
        <v>526</v>
      </c>
      <c r="G2524" s="20">
        <v>2.15</v>
      </c>
      <c r="H2524" s="20" t="s">
        <v>1679</v>
      </c>
      <c r="I2524" s="20" t="s">
        <v>5112</v>
      </c>
      <c r="J2524" s="20" t="s">
        <v>5113</v>
      </c>
      <c r="K2524" s="20" t="s">
        <v>5113</v>
      </c>
      <c r="L2524" s="20" t="s">
        <v>462</v>
      </c>
      <c r="M2524" s="20">
        <v>4</v>
      </c>
      <c r="N2524" s="20" t="s">
        <v>1679</v>
      </c>
      <c r="P2524" s="20">
        <v>0</v>
      </c>
      <c r="Q2524" s="20" t="s">
        <v>499</v>
      </c>
      <c r="R2524" s="20" t="s">
        <v>488</v>
      </c>
      <c r="S2524" s="20" t="s">
        <v>221</v>
      </c>
      <c r="T2524" s="20" t="s">
        <v>5114</v>
      </c>
      <c r="U2524" s="20" t="s">
        <v>5142</v>
      </c>
      <c r="V2524" s="20">
        <v>11</v>
      </c>
      <c r="W2524" s="20">
        <v>340</v>
      </c>
      <c r="Y2524" s="20" t="s">
        <v>1684</v>
      </c>
      <c r="Z2524" s="20" t="s">
        <v>1685</v>
      </c>
      <c r="AA2524" s="20">
        <v>1.5</v>
      </c>
      <c r="AB2524" s="20">
        <v>91</v>
      </c>
      <c r="AC2524" s="20">
        <v>91</v>
      </c>
      <c r="AD2524" s="20">
        <v>91</v>
      </c>
      <c r="AL2524" s="20" t="s">
        <v>1686</v>
      </c>
      <c r="AT2524" s="20" t="s">
        <v>1687</v>
      </c>
      <c r="AY2524" s="20" t="s">
        <v>2127</v>
      </c>
      <c r="BD2524" s="20" t="s">
        <v>5116</v>
      </c>
      <c r="BE2524" s="20" t="s">
        <v>462</v>
      </c>
      <c r="BL2524" s="20">
        <v>150.5</v>
      </c>
      <c r="BM2524" s="20">
        <v>70</v>
      </c>
    </row>
    <row r="2525" spans="1:65" x14ac:dyDescent="0.25">
      <c r="A2525" s="20" t="s">
        <v>1677</v>
      </c>
      <c r="B2525" s="20" t="s">
        <v>462</v>
      </c>
      <c r="C2525" s="20" t="s">
        <v>750</v>
      </c>
      <c r="D2525" s="20" t="s">
        <v>751</v>
      </c>
      <c r="E2525" s="20" t="s">
        <v>5153</v>
      </c>
      <c r="F2525" s="20" t="s">
        <v>527</v>
      </c>
      <c r="G2525" s="20">
        <v>5.28</v>
      </c>
      <c r="H2525" s="20" t="s">
        <v>1679</v>
      </c>
      <c r="I2525" s="20" t="s">
        <v>5112</v>
      </c>
      <c r="J2525" s="20" t="s">
        <v>5113</v>
      </c>
      <c r="K2525" s="20" t="s">
        <v>5113</v>
      </c>
      <c r="L2525" s="20" t="s">
        <v>462</v>
      </c>
      <c r="M2525" s="20">
        <v>4</v>
      </c>
      <c r="N2525" s="20" t="s">
        <v>1679</v>
      </c>
      <c r="P2525" s="20">
        <v>0</v>
      </c>
      <c r="Q2525" s="20" t="s">
        <v>545</v>
      </c>
      <c r="R2525" s="20" t="s">
        <v>488</v>
      </c>
      <c r="S2525" s="20" t="s">
        <v>221</v>
      </c>
      <c r="T2525" s="20" t="s">
        <v>5154</v>
      </c>
      <c r="U2525" s="20" t="s">
        <v>5142</v>
      </c>
      <c r="V2525" s="20">
        <v>11</v>
      </c>
      <c r="W2525" s="20">
        <v>340</v>
      </c>
      <c r="Y2525" s="20" t="s">
        <v>1684</v>
      </c>
      <c r="Z2525" s="20" t="s">
        <v>1685</v>
      </c>
      <c r="AA2525" s="20">
        <v>1.5</v>
      </c>
      <c r="AB2525" s="20">
        <v>91</v>
      </c>
      <c r="AC2525" s="20">
        <v>91</v>
      </c>
      <c r="AD2525" s="20">
        <v>91</v>
      </c>
      <c r="AL2525" s="20" t="s">
        <v>1686</v>
      </c>
      <c r="AY2525" s="20" t="s">
        <v>2127</v>
      </c>
      <c r="BD2525" s="20" t="s">
        <v>5116</v>
      </c>
      <c r="BE2525" s="20" t="s">
        <v>462</v>
      </c>
      <c r="BL2525" s="20">
        <v>422.4</v>
      </c>
      <c r="BM2525" s="20">
        <v>80</v>
      </c>
    </row>
    <row r="2526" spans="1:65" x14ac:dyDescent="0.25">
      <c r="A2526" s="20" t="s">
        <v>1677</v>
      </c>
      <c r="B2526" s="20" t="s">
        <v>462</v>
      </c>
      <c r="C2526" s="20" t="s">
        <v>750</v>
      </c>
      <c r="D2526" s="20" t="s">
        <v>751</v>
      </c>
      <c r="E2526" s="20" t="s">
        <v>5155</v>
      </c>
      <c r="F2526" s="20" t="s">
        <v>528</v>
      </c>
      <c r="G2526" s="20">
        <v>24.21</v>
      </c>
      <c r="H2526" s="20" t="s">
        <v>1679</v>
      </c>
      <c r="I2526" s="20" t="s">
        <v>5112</v>
      </c>
      <c r="J2526" s="20" t="s">
        <v>5113</v>
      </c>
      <c r="K2526" s="20" t="s">
        <v>5113</v>
      </c>
      <c r="L2526" s="20" t="s">
        <v>462</v>
      </c>
      <c r="M2526" s="20">
        <v>4</v>
      </c>
      <c r="N2526" s="20" t="s">
        <v>1679</v>
      </c>
      <c r="P2526" s="20">
        <v>0</v>
      </c>
      <c r="Q2526" s="20" t="s">
        <v>545</v>
      </c>
      <c r="R2526" s="20" t="s">
        <v>488</v>
      </c>
      <c r="S2526" s="20" t="s">
        <v>221</v>
      </c>
      <c r="T2526" s="20" t="s">
        <v>5154</v>
      </c>
      <c r="U2526" s="20" t="s">
        <v>5142</v>
      </c>
      <c r="V2526" s="20">
        <v>11</v>
      </c>
      <c r="W2526" s="20">
        <v>340</v>
      </c>
      <c r="Y2526" s="20" t="s">
        <v>1684</v>
      </c>
      <c r="Z2526" s="20" t="s">
        <v>1685</v>
      </c>
      <c r="AA2526" s="20">
        <v>1.5</v>
      </c>
      <c r="AB2526" s="20">
        <v>91</v>
      </c>
      <c r="AC2526" s="20">
        <v>91</v>
      </c>
      <c r="AD2526" s="20">
        <v>91</v>
      </c>
      <c r="AL2526" s="20" t="s">
        <v>1686</v>
      </c>
      <c r="AY2526" s="20" t="s">
        <v>2127</v>
      </c>
      <c r="BD2526" s="20" t="s">
        <v>5116</v>
      </c>
      <c r="BE2526" s="20" t="s">
        <v>462</v>
      </c>
      <c r="BL2526" s="20">
        <v>1936.8</v>
      </c>
      <c r="BM2526" s="20">
        <v>80</v>
      </c>
    </row>
    <row r="2527" spans="1:65" x14ac:dyDescent="0.25">
      <c r="A2527" s="20" t="s">
        <v>1677</v>
      </c>
      <c r="B2527" s="20" t="s">
        <v>462</v>
      </c>
      <c r="C2527" s="20" t="s">
        <v>752</v>
      </c>
      <c r="D2527" s="20" t="s">
        <v>753</v>
      </c>
      <c r="E2527" s="20" t="s">
        <v>5156</v>
      </c>
      <c r="F2527" s="20" t="s">
        <v>465</v>
      </c>
      <c r="G2527" s="20">
        <v>14.6</v>
      </c>
      <c r="H2527" s="20" t="s">
        <v>1679</v>
      </c>
      <c r="I2527" s="20" t="s">
        <v>5157</v>
      </c>
      <c r="J2527" s="20" t="s">
        <v>2124</v>
      </c>
      <c r="K2527" s="20" t="s">
        <v>2124</v>
      </c>
      <c r="L2527" s="20" t="s">
        <v>462</v>
      </c>
      <c r="M2527" s="20">
        <v>4</v>
      </c>
      <c r="N2527" s="20" t="s">
        <v>1679</v>
      </c>
      <c r="P2527" s="20">
        <v>0</v>
      </c>
      <c r="Q2527" s="20" t="s">
        <v>495</v>
      </c>
      <c r="R2527" s="20" t="s">
        <v>488</v>
      </c>
      <c r="S2527" s="20" t="s">
        <v>221</v>
      </c>
      <c r="T2527" s="20" t="s">
        <v>5158</v>
      </c>
      <c r="U2527" s="20" t="s">
        <v>5159</v>
      </c>
      <c r="V2527" s="20">
        <v>10</v>
      </c>
      <c r="W2527" s="20">
        <v>310</v>
      </c>
      <c r="Y2527" s="20" t="s">
        <v>1684</v>
      </c>
      <c r="Z2527" s="20" t="s">
        <v>1685</v>
      </c>
      <c r="AA2527" s="20">
        <v>1.5</v>
      </c>
      <c r="AB2527" s="20">
        <v>41</v>
      </c>
      <c r="AC2527" s="20">
        <v>41</v>
      </c>
      <c r="AD2527" s="20">
        <v>41</v>
      </c>
      <c r="AL2527" s="20" t="s">
        <v>1686</v>
      </c>
      <c r="AT2527" s="20" t="s">
        <v>1687</v>
      </c>
      <c r="BE2527" s="20" t="s">
        <v>1749</v>
      </c>
      <c r="BL2527" s="20">
        <v>876</v>
      </c>
      <c r="BM2527" s="20">
        <v>60</v>
      </c>
    </row>
    <row r="2528" spans="1:65" x14ac:dyDescent="0.25">
      <c r="A2528" s="20" t="s">
        <v>1677</v>
      </c>
      <c r="B2528" s="20" t="s">
        <v>462</v>
      </c>
      <c r="C2528" s="20" t="s">
        <v>752</v>
      </c>
      <c r="D2528" s="20" t="s">
        <v>753</v>
      </c>
      <c r="E2528" s="20" t="s">
        <v>5160</v>
      </c>
      <c r="F2528" s="20" t="s">
        <v>468</v>
      </c>
      <c r="G2528" s="20">
        <v>8.2799999999999994</v>
      </c>
      <c r="H2528" s="20" t="s">
        <v>1679</v>
      </c>
      <c r="I2528" s="20" t="s">
        <v>5157</v>
      </c>
      <c r="J2528" s="20" t="s">
        <v>2124</v>
      </c>
      <c r="K2528" s="20" t="s">
        <v>2124</v>
      </c>
      <c r="L2528" s="20" t="s">
        <v>462</v>
      </c>
      <c r="M2528" s="20">
        <v>4</v>
      </c>
      <c r="N2528" s="20" t="s">
        <v>1679</v>
      </c>
      <c r="P2528" s="20">
        <v>0</v>
      </c>
      <c r="Q2528" s="20" t="s">
        <v>495</v>
      </c>
      <c r="R2528" s="20" t="s">
        <v>488</v>
      </c>
      <c r="S2528" s="20" t="s">
        <v>221</v>
      </c>
      <c r="T2528" s="20" t="s">
        <v>5158</v>
      </c>
      <c r="U2528" s="20" t="s">
        <v>5159</v>
      </c>
      <c r="V2528" s="20">
        <v>10</v>
      </c>
      <c r="W2528" s="20">
        <v>310</v>
      </c>
      <c r="Y2528" s="20" t="s">
        <v>1684</v>
      </c>
      <c r="Z2528" s="20" t="s">
        <v>1685</v>
      </c>
      <c r="AA2528" s="20">
        <v>1.5</v>
      </c>
      <c r="AB2528" s="20">
        <v>41</v>
      </c>
      <c r="AC2528" s="20">
        <v>41</v>
      </c>
      <c r="AD2528" s="20">
        <v>41</v>
      </c>
      <c r="AL2528" s="20" t="s">
        <v>1686</v>
      </c>
      <c r="AT2528" s="20" t="s">
        <v>1687</v>
      </c>
      <c r="BE2528" s="20" t="s">
        <v>1749</v>
      </c>
      <c r="BL2528" s="20">
        <v>496.8</v>
      </c>
      <c r="BM2528" s="20">
        <v>60</v>
      </c>
    </row>
    <row r="2529" spans="1:65" x14ac:dyDescent="0.25">
      <c r="A2529" s="20" t="s">
        <v>1677</v>
      </c>
      <c r="B2529" s="20" t="s">
        <v>462</v>
      </c>
      <c r="C2529" s="20" t="s">
        <v>752</v>
      </c>
      <c r="D2529" s="20" t="s">
        <v>753</v>
      </c>
      <c r="E2529" s="20" t="s">
        <v>5161</v>
      </c>
      <c r="F2529" s="20" t="s">
        <v>470</v>
      </c>
      <c r="G2529" s="20">
        <v>22.03</v>
      </c>
      <c r="H2529" s="20" t="s">
        <v>1679</v>
      </c>
      <c r="I2529" s="20" t="s">
        <v>5157</v>
      </c>
      <c r="J2529" s="20" t="s">
        <v>2124</v>
      </c>
      <c r="K2529" s="20" t="s">
        <v>2124</v>
      </c>
      <c r="L2529" s="20" t="s">
        <v>462</v>
      </c>
      <c r="M2529" s="20">
        <v>4</v>
      </c>
      <c r="N2529" s="20" t="s">
        <v>1679</v>
      </c>
      <c r="P2529" s="20">
        <v>0</v>
      </c>
      <c r="Q2529" s="20" t="s">
        <v>495</v>
      </c>
      <c r="R2529" s="20" t="s">
        <v>488</v>
      </c>
      <c r="S2529" s="20" t="s">
        <v>221</v>
      </c>
      <c r="T2529" s="20" t="s">
        <v>5158</v>
      </c>
      <c r="U2529" s="20" t="s">
        <v>5159</v>
      </c>
      <c r="V2529" s="20">
        <v>10</v>
      </c>
      <c r="W2529" s="20">
        <v>310</v>
      </c>
      <c r="Y2529" s="20" t="s">
        <v>1684</v>
      </c>
      <c r="Z2529" s="20" t="s">
        <v>1685</v>
      </c>
      <c r="AA2529" s="20">
        <v>1.5</v>
      </c>
      <c r="AB2529" s="20">
        <v>41</v>
      </c>
      <c r="AC2529" s="20">
        <v>41</v>
      </c>
      <c r="AD2529" s="20">
        <v>41</v>
      </c>
      <c r="AL2529" s="20" t="s">
        <v>1686</v>
      </c>
      <c r="AT2529" s="20" t="s">
        <v>1687</v>
      </c>
      <c r="BE2529" s="20" t="s">
        <v>1749</v>
      </c>
      <c r="BL2529" s="20">
        <v>1321.8</v>
      </c>
      <c r="BM2529" s="20">
        <v>60</v>
      </c>
    </row>
    <row r="2530" spans="1:65" x14ac:dyDescent="0.25">
      <c r="A2530" s="20" t="s">
        <v>1677</v>
      </c>
      <c r="B2530" s="20" t="s">
        <v>462</v>
      </c>
      <c r="C2530" s="20" t="s">
        <v>754</v>
      </c>
      <c r="D2530" s="20" t="s">
        <v>755</v>
      </c>
      <c r="E2530" s="20" t="s">
        <v>5162</v>
      </c>
      <c r="F2530" s="20" t="s">
        <v>465</v>
      </c>
      <c r="G2530" s="20">
        <v>21.14</v>
      </c>
      <c r="H2530" s="20" t="s">
        <v>1679</v>
      </c>
      <c r="I2530" s="20" t="s">
        <v>5163</v>
      </c>
      <c r="J2530" s="20" t="s">
        <v>3812</v>
      </c>
      <c r="K2530" s="20" t="s">
        <v>3812</v>
      </c>
      <c r="L2530" s="20" t="s">
        <v>462</v>
      </c>
      <c r="M2530" s="20">
        <v>4</v>
      </c>
      <c r="N2530" s="20" t="s">
        <v>1679</v>
      </c>
      <c r="P2530" s="20">
        <v>0</v>
      </c>
      <c r="Q2530" s="20" t="s">
        <v>509</v>
      </c>
      <c r="R2530" s="20" t="s">
        <v>518</v>
      </c>
      <c r="S2530" s="20" t="s">
        <v>221</v>
      </c>
      <c r="T2530" s="20" t="s">
        <v>5164</v>
      </c>
      <c r="V2530" s="20">
        <v>13</v>
      </c>
      <c r="W2530" s="20">
        <v>407</v>
      </c>
      <c r="Y2530" s="20" t="s">
        <v>1684</v>
      </c>
      <c r="Z2530" s="20" t="s">
        <v>1685</v>
      </c>
      <c r="AA2530" s="20">
        <v>1.5</v>
      </c>
      <c r="AL2530" s="20" t="s">
        <v>1686</v>
      </c>
      <c r="AM2530" s="20" t="s">
        <v>1647</v>
      </c>
      <c r="AY2530" s="20" t="s">
        <v>3815</v>
      </c>
      <c r="BD2530" s="20" t="s">
        <v>2052</v>
      </c>
      <c r="BE2530" s="20" t="s">
        <v>462</v>
      </c>
      <c r="BL2530" s="20">
        <v>2219.6999999999998</v>
      </c>
      <c r="BM2530" s="20">
        <v>105</v>
      </c>
    </row>
    <row r="2531" spans="1:65" x14ac:dyDescent="0.25">
      <c r="A2531" s="20" t="s">
        <v>1677</v>
      </c>
      <c r="B2531" s="20" t="s">
        <v>462</v>
      </c>
      <c r="C2531" s="20" t="s">
        <v>754</v>
      </c>
      <c r="D2531" s="20" t="s">
        <v>755</v>
      </c>
      <c r="E2531" s="20" t="s">
        <v>5165</v>
      </c>
      <c r="F2531" s="20" t="s">
        <v>468</v>
      </c>
      <c r="G2531" s="20">
        <v>24.85</v>
      </c>
      <c r="H2531" s="20" t="s">
        <v>1679</v>
      </c>
      <c r="I2531" s="20" t="s">
        <v>5163</v>
      </c>
      <c r="J2531" s="20" t="s">
        <v>3812</v>
      </c>
      <c r="K2531" s="20" t="s">
        <v>3812</v>
      </c>
      <c r="L2531" s="20" t="s">
        <v>462</v>
      </c>
      <c r="M2531" s="20">
        <v>4</v>
      </c>
      <c r="N2531" s="20" t="s">
        <v>1679</v>
      </c>
      <c r="P2531" s="20">
        <v>0</v>
      </c>
      <c r="Q2531" s="20" t="s">
        <v>509</v>
      </c>
      <c r="R2531" s="20" t="s">
        <v>508</v>
      </c>
      <c r="S2531" s="20" t="s">
        <v>221</v>
      </c>
      <c r="T2531" s="20" t="s">
        <v>5164</v>
      </c>
      <c r="V2531" s="20">
        <v>13</v>
      </c>
      <c r="W2531" s="20">
        <v>407</v>
      </c>
      <c r="Y2531" s="20" t="s">
        <v>1684</v>
      </c>
      <c r="Z2531" s="20" t="s">
        <v>1685</v>
      </c>
      <c r="AA2531" s="20">
        <v>0</v>
      </c>
      <c r="AL2531" s="20" t="s">
        <v>1686</v>
      </c>
      <c r="AM2531" s="20" t="s">
        <v>1647</v>
      </c>
      <c r="AY2531" s="20" t="s">
        <v>3815</v>
      </c>
      <c r="BD2531" s="20" t="s">
        <v>2052</v>
      </c>
      <c r="BE2531" s="20" t="s">
        <v>462</v>
      </c>
      <c r="BL2531" s="20">
        <v>2609.25</v>
      </c>
      <c r="BM2531" s="20">
        <v>105</v>
      </c>
    </row>
    <row r="2532" spans="1:65" x14ac:dyDescent="0.25">
      <c r="A2532" s="20" t="s">
        <v>1677</v>
      </c>
      <c r="B2532" s="20" t="s">
        <v>462</v>
      </c>
      <c r="C2532" s="20" t="s">
        <v>754</v>
      </c>
      <c r="D2532" s="20" t="s">
        <v>755</v>
      </c>
      <c r="E2532" s="20" t="s">
        <v>5166</v>
      </c>
      <c r="F2532" s="20" t="s">
        <v>470</v>
      </c>
      <c r="G2532" s="20">
        <v>17.72</v>
      </c>
      <c r="H2532" s="20" t="s">
        <v>1679</v>
      </c>
      <c r="I2532" s="20" t="s">
        <v>5163</v>
      </c>
      <c r="J2532" s="20" t="s">
        <v>3812</v>
      </c>
      <c r="K2532" s="20" t="s">
        <v>3812</v>
      </c>
      <c r="L2532" s="20" t="s">
        <v>462</v>
      </c>
      <c r="M2532" s="20">
        <v>4</v>
      </c>
      <c r="N2532" s="20" t="s">
        <v>1679</v>
      </c>
      <c r="P2532" s="20">
        <v>0</v>
      </c>
      <c r="Q2532" s="20" t="s">
        <v>509</v>
      </c>
      <c r="R2532" s="20" t="s">
        <v>707</v>
      </c>
      <c r="S2532" s="20" t="s">
        <v>221</v>
      </c>
      <c r="T2532" s="20" t="s">
        <v>5164</v>
      </c>
      <c r="V2532" s="20">
        <v>13</v>
      </c>
      <c r="W2532" s="20">
        <v>407</v>
      </c>
      <c r="Y2532" s="20" t="s">
        <v>1684</v>
      </c>
      <c r="Z2532" s="20" t="s">
        <v>1685</v>
      </c>
      <c r="AA2532" s="20">
        <v>1.5</v>
      </c>
      <c r="AL2532" s="20" t="s">
        <v>1686</v>
      </c>
      <c r="AM2532" s="20" t="s">
        <v>1647</v>
      </c>
      <c r="AY2532" s="20" t="s">
        <v>3815</v>
      </c>
      <c r="BD2532" s="20" t="s">
        <v>2052</v>
      </c>
      <c r="BE2532" s="20" t="s">
        <v>462</v>
      </c>
      <c r="BL2532" s="20">
        <v>1860.6</v>
      </c>
      <c r="BM2532" s="20">
        <v>105</v>
      </c>
    </row>
    <row r="2533" spans="1:65" x14ac:dyDescent="0.25">
      <c r="A2533" s="20" t="s">
        <v>1677</v>
      </c>
      <c r="B2533" s="20" t="s">
        <v>462</v>
      </c>
      <c r="C2533" s="20" t="s">
        <v>754</v>
      </c>
      <c r="D2533" s="20" t="s">
        <v>755</v>
      </c>
      <c r="E2533" s="20" t="s">
        <v>5167</v>
      </c>
      <c r="F2533" s="20" t="s">
        <v>471</v>
      </c>
      <c r="G2533" s="20">
        <v>25.52</v>
      </c>
      <c r="H2533" s="20" t="s">
        <v>1679</v>
      </c>
      <c r="I2533" s="20" t="s">
        <v>5163</v>
      </c>
      <c r="J2533" s="20" t="s">
        <v>3812</v>
      </c>
      <c r="K2533" s="20" t="s">
        <v>3812</v>
      </c>
      <c r="L2533" s="20" t="s">
        <v>462</v>
      </c>
      <c r="M2533" s="20">
        <v>4</v>
      </c>
      <c r="N2533" s="20" t="s">
        <v>1679</v>
      </c>
      <c r="P2533" s="20">
        <v>0</v>
      </c>
      <c r="Q2533" s="20" t="s">
        <v>509</v>
      </c>
      <c r="R2533" s="20" t="s">
        <v>707</v>
      </c>
      <c r="S2533" s="20" t="s">
        <v>221</v>
      </c>
      <c r="T2533" s="20" t="s">
        <v>5164</v>
      </c>
      <c r="V2533" s="20">
        <v>13</v>
      </c>
      <c r="W2533" s="20">
        <v>407</v>
      </c>
      <c r="Y2533" s="20" t="s">
        <v>1684</v>
      </c>
      <c r="Z2533" s="20" t="s">
        <v>1685</v>
      </c>
      <c r="AA2533" s="20">
        <v>0</v>
      </c>
      <c r="AL2533" s="20" t="s">
        <v>1686</v>
      </c>
      <c r="AM2533" s="20" t="s">
        <v>1647</v>
      </c>
      <c r="AY2533" s="20" t="s">
        <v>3815</v>
      </c>
      <c r="BD2533" s="20" t="s">
        <v>2052</v>
      </c>
      <c r="BE2533" s="20" t="s">
        <v>462</v>
      </c>
      <c r="BL2533" s="20">
        <v>2679.6</v>
      </c>
      <c r="BM2533" s="20">
        <v>105</v>
      </c>
    </row>
    <row r="2534" spans="1:65" x14ac:dyDescent="0.25">
      <c r="A2534" s="20" t="s">
        <v>1677</v>
      </c>
      <c r="B2534" s="20" t="s">
        <v>462</v>
      </c>
      <c r="C2534" s="20" t="s">
        <v>754</v>
      </c>
      <c r="D2534" s="20" t="s">
        <v>755</v>
      </c>
      <c r="E2534" s="20" t="s">
        <v>5168</v>
      </c>
      <c r="F2534" s="20" t="s">
        <v>472</v>
      </c>
      <c r="G2534" s="20">
        <v>13.64</v>
      </c>
      <c r="H2534" s="20" t="s">
        <v>1679</v>
      </c>
      <c r="I2534" s="20" t="s">
        <v>5163</v>
      </c>
      <c r="J2534" s="20" t="s">
        <v>3812</v>
      </c>
      <c r="K2534" s="20" t="s">
        <v>3812</v>
      </c>
      <c r="L2534" s="20" t="s">
        <v>462</v>
      </c>
      <c r="M2534" s="20">
        <v>4</v>
      </c>
      <c r="N2534" s="20" t="s">
        <v>1679</v>
      </c>
      <c r="P2534" s="20">
        <v>0</v>
      </c>
      <c r="Q2534" s="20" t="s">
        <v>509</v>
      </c>
      <c r="R2534" s="20" t="s">
        <v>707</v>
      </c>
      <c r="S2534" s="20" t="s">
        <v>221</v>
      </c>
      <c r="T2534" s="20" t="s">
        <v>5164</v>
      </c>
      <c r="V2534" s="20">
        <v>13</v>
      </c>
      <c r="W2534" s="20">
        <v>407</v>
      </c>
      <c r="Y2534" s="20" t="s">
        <v>1684</v>
      </c>
      <c r="Z2534" s="20" t="s">
        <v>1685</v>
      </c>
      <c r="AA2534" s="20">
        <v>0</v>
      </c>
      <c r="AL2534" s="20" t="s">
        <v>1686</v>
      </c>
      <c r="AM2534" s="20" t="s">
        <v>1647</v>
      </c>
      <c r="AY2534" s="20" t="s">
        <v>3815</v>
      </c>
      <c r="BD2534" s="20" t="s">
        <v>2052</v>
      </c>
      <c r="BE2534" s="20" t="s">
        <v>462</v>
      </c>
      <c r="BL2534" s="20">
        <v>1432.2</v>
      </c>
      <c r="BM2534" s="20">
        <v>105</v>
      </c>
    </row>
    <row r="2535" spans="1:65" x14ac:dyDescent="0.25">
      <c r="A2535" s="20" t="s">
        <v>1677</v>
      </c>
      <c r="B2535" s="20" t="s">
        <v>462</v>
      </c>
      <c r="C2535" s="20" t="s">
        <v>754</v>
      </c>
      <c r="D2535" s="20" t="s">
        <v>755</v>
      </c>
      <c r="E2535" s="20" t="s">
        <v>5169</v>
      </c>
      <c r="F2535" s="20" t="s">
        <v>473</v>
      </c>
      <c r="G2535" s="20">
        <v>3.71</v>
      </c>
      <c r="H2535" s="20" t="s">
        <v>1679</v>
      </c>
      <c r="I2535" s="20" t="s">
        <v>5163</v>
      </c>
      <c r="J2535" s="20" t="s">
        <v>3812</v>
      </c>
      <c r="K2535" s="20" t="s">
        <v>3812</v>
      </c>
      <c r="L2535" s="20" t="s">
        <v>462</v>
      </c>
      <c r="M2535" s="20">
        <v>4</v>
      </c>
      <c r="N2535" s="20" t="s">
        <v>1679</v>
      </c>
      <c r="P2535" s="20">
        <v>0</v>
      </c>
      <c r="Q2535" s="20" t="s">
        <v>509</v>
      </c>
      <c r="R2535" s="20" t="s">
        <v>707</v>
      </c>
      <c r="S2535" s="20" t="s">
        <v>221</v>
      </c>
      <c r="T2535" s="20" t="s">
        <v>5164</v>
      </c>
      <c r="V2535" s="20">
        <v>13</v>
      </c>
      <c r="W2535" s="20">
        <v>407</v>
      </c>
      <c r="Y2535" s="20" t="s">
        <v>1684</v>
      </c>
      <c r="Z2535" s="20" t="s">
        <v>1685</v>
      </c>
      <c r="AA2535" s="20">
        <v>0</v>
      </c>
      <c r="AL2535" s="20" t="s">
        <v>1686</v>
      </c>
      <c r="AM2535" s="20" t="s">
        <v>1647</v>
      </c>
      <c r="AY2535" s="20" t="s">
        <v>3815</v>
      </c>
      <c r="BD2535" s="20" t="s">
        <v>2052</v>
      </c>
      <c r="BE2535" s="20" t="s">
        <v>462</v>
      </c>
      <c r="BL2535" s="20">
        <v>389.55</v>
      </c>
      <c r="BM2535" s="20">
        <v>105</v>
      </c>
    </row>
    <row r="2536" spans="1:65" x14ac:dyDescent="0.25">
      <c r="A2536" s="20" t="s">
        <v>1677</v>
      </c>
      <c r="B2536" s="20" t="s">
        <v>462</v>
      </c>
      <c r="C2536" s="20" t="s">
        <v>754</v>
      </c>
      <c r="D2536" s="20" t="s">
        <v>755</v>
      </c>
      <c r="E2536" s="20" t="s">
        <v>5170</v>
      </c>
      <c r="F2536" s="20" t="s">
        <v>474</v>
      </c>
      <c r="G2536" s="20">
        <v>18.73</v>
      </c>
      <c r="H2536" s="20" t="s">
        <v>1679</v>
      </c>
      <c r="I2536" s="20" t="s">
        <v>5163</v>
      </c>
      <c r="J2536" s="20" t="s">
        <v>3812</v>
      </c>
      <c r="K2536" s="20" t="s">
        <v>3812</v>
      </c>
      <c r="L2536" s="20" t="s">
        <v>462</v>
      </c>
      <c r="M2536" s="20">
        <v>4</v>
      </c>
      <c r="N2536" s="20" t="s">
        <v>1679</v>
      </c>
      <c r="P2536" s="20">
        <v>0</v>
      </c>
      <c r="Q2536" s="20" t="s">
        <v>509</v>
      </c>
      <c r="R2536" s="20" t="s">
        <v>707</v>
      </c>
      <c r="S2536" s="20" t="s">
        <v>221</v>
      </c>
      <c r="T2536" s="20" t="s">
        <v>5164</v>
      </c>
      <c r="V2536" s="20">
        <v>13</v>
      </c>
      <c r="W2536" s="20">
        <v>407</v>
      </c>
      <c r="Y2536" s="20" t="s">
        <v>1684</v>
      </c>
      <c r="Z2536" s="20" t="s">
        <v>1685</v>
      </c>
      <c r="AA2536" s="20">
        <v>0</v>
      </c>
      <c r="AL2536" s="20" t="s">
        <v>1686</v>
      </c>
      <c r="AM2536" s="20" t="s">
        <v>1647</v>
      </c>
      <c r="AY2536" s="20" t="s">
        <v>3815</v>
      </c>
      <c r="BD2536" s="20" t="s">
        <v>2052</v>
      </c>
      <c r="BE2536" s="20" t="s">
        <v>462</v>
      </c>
      <c r="BL2536" s="20">
        <v>1966.65</v>
      </c>
      <c r="BM2536" s="20">
        <v>105</v>
      </c>
    </row>
    <row r="2537" spans="1:65" x14ac:dyDescent="0.25">
      <c r="A2537" s="20" t="s">
        <v>1677</v>
      </c>
      <c r="B2537" s="20" t="s">
        <v>462</v>
      </c>
      <c r="C2537" s="20" t="s">
        <v>754</v>
      </c>
      <c r="D2537" s="20" t="s">
        <v>755</v>
      </c>
      <c r="E2537" s="20" t="s">
        <v>5171</v>
      </c>
      <c r="F2537" s="20" t="s">
        <v>475</v>
      </c>
      <c r="G2537" s="20">
        <v>66.25</v>
      </c>
      <c r="H2537" s="20" t="s">
        <v>1679</v>
      </c>
      <c r="I2537" s="20" t="s">
        <v>5163</v>
      </c>
      <c r="J2537" s="20" t="s">
        <v>3812</v>
      </c>
      <c r="K2537" s="20" t="s">
        <v>3812</v>
      </c>
      <c r="L2537" s="20" t="s">
        <v>462</v>
      </c>
      <c r="M2537" s="20">
        <v>1</v>
      </c>
      <c r="N2537" s="20" t="s">
        <v>1679</v>
      </c>
      <c r="P2537" s="20">
        <v>0</v>
      </c>
      <c r="Q2537" s="20" t="s">
        <v>509</v>
      </c>
      <c r="S2537" s="20" t="s">
        <v>221</v>
      </c>
      <c r="Y2537" s="20" t="s">
        <v>1684</v>
      </c>
      <c r="Z2537" s="20" t="s">
        <v>1685</v>
      </c>
      <c r="AL2537" s="20" t="s">
        <v>1686</v>
      </c>
      <c r="AM2537" s="20" t="s">
        <v>1647</v>
      </c>
      <c r="BE2537" s="20" t="s">
        <v>462</v>
      </c>
    </row>
    <row r="2538" spans="1:65" x14ac:dyDescent="0.25">
      <c r="A2538" s="20" t="s">
        <v>1677</v>
      </c>
      <c r="B2538" s="20" t="s">
        <v>462</v>
      </c>
      <c r="C2538" s="20" t="s">
        <v>756</v>
      </c>
      <c r="D2538" s="20" t="s">
        <v>727</v>
      </c>
      <c r="E2538" s="20" t="s">
        <v>5172</v>
      </c>
      <c r="F2538" s="20" t="s">
        <v>465</v>
      </c>
      <c r="G2538" s="20">
        <v>8.4700000000000006</v>
      </c>
      <c r="H2538" s="20" t="s">
        <v>1679</v>
      </c>
      <c r="I2538" s="20" t="s">
        <v>5173</v>
      </c>
      <c r="J2538" s="20" t="s">
        <v>1681</v>
      </c>
      <c r="K2538" s="20" t="s">
        <v>1681</v>
      </c>
      <c r="L2538" s="20" t="s">
        <v>462</v>
      </c>
      <c r="M2538" s="20">
        <v>4</v>
      </c>
      <c r="N2538" s="20" t="s">
        <v>1679</v>
      </c>
      <c r="P2538" s="20">
        <v>0</v>
      </c>
      <c r="Q2538" s="20" t="s">
        <v>545</v>
      </c>
      <c r="R2538" s="20" t="s">
        <v>757</v>
      </c>
      <c r="S2538" s="20" t="s">
        <v>221</v>
      </c>
      <c r="T2538" s="20" t="s">
        <v>5174</v>
      </c>
      <c r="U2538" s="20" t="s">
        <v>5175</v>
      </c>
      <c r="V2538" s="20">
        <v>9</v>
      </c>
      <c r="W2538" s="20">
        <v>283</v>
      </c>
      <c r="Y2538" s="20" t="s">
        <v>1684</v>
      </c>
      <c r="Z2538" s="20" t="s">
        <v>1685</v>
      </c>
      <c r="AA2538" s="20">
        <v>1.5</v>
      </c>
      <c r="AB2538" s="20">
        <v>5</v>
      </c>
      <c r="AC2538" s="20">
        <v>5</v>
      </c>
      <c r="AD2538" s="20">
        <v>5</v>
      </c>
      <c r="AL2538" s="20" t="s">
        <v>1686</v>
      </c>
      <c r="AT2538" s="20" t="s">
        <v>1687</v>
      </c>
      <c r="AZ2538" s="20" t="s">
        <v>1660</v>
      </c>
      <c r="BE2538" s="20" t="s">
        <v>1749</v>
      </c>
      <c r="BL2538" s="20">
        <v>677.6</v>
      </c>
      <c r="BM2538" s="20">
        <v>80</v>
      </c>
    </row>
    <row r="2539" spans="1:65" x14ac:dyDescent="0.25">
      <c r="A2539" s="20" t="s">
        <v>1677</v>
      </c>
      <c r="B2539" s="20" t="s">
        <v>462</v>
      </c>
      <c r="C2539" s="20" t="s">
        <v>756</v>
      </c>
      <c r="D2539" s="20" t="s">
        <v>727</v>
      </c>
      <c r="E2539" s="20" t="s">
        <v>5176</v>
      </c>
      <c r="F2539" s="20" t="s">
        <v>468</v>
      </c>
      <c r="G2539" s="20">
        <v>5.41</v>
      </c>
      <c r="H2539" s="20" t="s">
        <v>1679</v>
      </c>
      <c r="I2539" s="20" t="s">
        <v>5173</v>
      </c>
      <c r="J2539" s="20" t="s">
        <v>1681</v>
      </c>
      <c r="K2539" s="20" t="s">
        <v>1681</v>
      </c>
      <c r="L2539" s="20" t="s">
        <v>462</v>
      </c>
      <c r="M2539" s="20">
        <v>4</v>
      </c>
      <c r="N2539" s="20" t="s">
        <v>1679</v>
      </c>
      <c r="P2539" s="20">
        <v>0</v>
      </c>
      <c r="Q2539" s="20" t="s">
        <v>545</v>
      </c>
      <c r="R2539" s="20" t="s">
        <v>757</v>
      </c>
      <c r="S2539" s="20" t="s">
        <v>221</v>
      </c>
      <c r="T2539" s="20" t="s">
        <v>5174</v>
      </c>
      <c r="U2539" s="20" t="s">
        <v>5175</v>
      </c>
      <c r="V2539" s="20">
        <v>9</v>
      </c>
      <c r="W2539" s="20">
        <v>283</v>
      </c>
      <c r="Y2539" s="20" t="s">
        <v>1684</v>
      </c>
      <c r="Z2539" s="20" t="s">
        <v>1685</v>
      </c>
      <c r="AA2539" s="20">
        <v>1.5</v>
      </c>
      <c r="AB2539" s="20">
        <v>5</v>
      </c>
      <c r="AC2539" s="20">
        <v>5</v>
      </c>
      <c r="AD2539" s="20">
        <v>5</v>
      </c>
      <c r="AL2539" s="20" t="s">
        <v>1686</v>
      </c>
      <c r="AT2539" s="20" t="s">
        <v>1687</v>
      </c>
      <c r="AZ2539" s="20" t="s">
        <v>1660</v>
      </c>
      <c r="BE2539" s="20" t="s">
        <v>1749</v>
      </c>
      <c r="BL2539" s="20">
        <v>432.8</v>
      </c>
      <c r="BM2539" s="20">
        <v>80</v>
      </c>
    </row>
    <row r="2540" spans="1:65" x14ac:dyDescent="0.25">
      <c r="A2540" s="20" t="s">
        <v>1677</v>
      </c>
      <c r="B2540" s="20" t="s">
        <v>462</v>
      </c>
      <c r="C2540" s="20" t="s">
        <v>756</v>
      </c>
      <c r="D2540" s="20" t="s">
        <v>727</v>
      </c>
      <c r="E2540" s="20" t="s">
        <v>5177</v>
      </c>
      <c r="F2540" s="20" t="s">
        <v>470</v>
      </c>
      <c r="G2540" s="20">
        <v>5.09</v>
      </c>
      <c r="H2540" s="20" t="s">
        <v>1679</v>
      </c>
      <c r="I2540" s="20" t="s">
        <v>5173</v>
      </c>
      <c r="J2540" s="20" t="s">
        <v>1681</v>
      </c>
      <c r="K2540" s="20" t="s">
        <v>1681</v>
      </c>
      <c r="L2540" s="20" t="s">
        <v>462</v>
      </c>
      <c r="M2540" s="20">
        <v>4</v>
      </c>
      <c r="N2540" s="20" t="s">
        <v>1679</v>
      </c>
      <c r="P2540" s="20">
        <v>0</v>
      </c>
      <c r="Q2540" s="20" t="s">
        <v>545</v>
      </c>
      <c r="R2540" s="20" t="s">
        <v>488</v>
      </c>
      <c r="S2540" s="20" t="s">
        <v>221</v>
      </c>
      <c r="T2540" s="20" t="s">
        <v>5178</v>
      </c>
      <c r="U2540" s="20" t="s">
        <v>5175</v>
      </c>
      <c r="V2540" s="20">
        <v>9</v>
      </c>
      <c r="W2540" s="20">
        <v>283</v>
      </c>
      <c r="Y2540" s="20" t="s">
        <v>1684</v>
      </c>
      <c r="Z2540" s="20" t="s">
        <v>1685</v>
      </c>
      <c r="AA2540" s="20">
        <v>1.5</v>
      </c>
      <c r="AB2540" s="20">
        <v>5</v>
      </c>
      <c r="AC2540" s="20">
        <v>5</v>
      </c>
      <c r="AD2540" s="20">
        <v>5</v>
      </c>
      <c r="AL2540" s="20" t="s">
        <v>1686</v>
      </c>
      <c r="AT2540" s="20" t="s">
        <v>1687</v>
      </c>
      <c r="AZ2540" s="20" t="s">
        <v>1660</v>
      </c>
      <c r="BE2540" s="20" t="s">
        <v>1749</v>
      </c>
      <c r="BL2540" s="20">
        <v>407.2</v>
      </c>
      <c r="BM2540" s="20">
        <v>80</v>
      </c>
    </row>
    <row r="2541" spans="1:65" x14ac:dyDescent="0.25">
      <c r="A2541" s="20" t="s">
        <v>1677</v>
      </c>
      <c r="B2541" s="20" t="s">
        <v>462</v>
      </c>
      <c r="C2541" s="20" t="s">
        <v>756</v>
      </c>
      <c r="D2541" s="20" t="s">
        <v>727</v>
      </c>
      <c r="E2541" s="20" t="s">
        <v>5179</v>
      </c>
      <c r="F2541" s="20" t="s">
        <v>471</v>
      </c>
      <c r="G2541" s="20">
        <v>21.6</v>
      </c>
      <c r="H2541" s="20" t="s">
        <v>1679</v>
      </c>
      <c r="I2541" s="20" t="s">
        <v>5173</v>
      </c>
      <c r="J2541" s="20" t="s">
        <v>1681</v>
      </c>
      <c r="K2541" s="20" t="s">
        <v>1681</v>
      </c>
      <c r="L2541" s="20" t="s">
        <v>462</v>
      </c>
      <c r="M2541" s="20">
        <v>4</v>
      </c>
      <c r="N2541" s="20" t="s">
        <v>1679</v>
      </c>
      <c r="P2541" s="20">
        <v>0</v>
      </c>
      <c r="Q2541" s="20" t="s">
        <v>545</v>
      </c>
      <c r="R2541" s="20" t="s">
        <v>556</v>
      </c>
      <c r="S2541" s="20" t="s">
        <v>221</v>
      </c>
      <c r="T2541" s="20" t="s">
        <v>5180</v>
      </c>
      <c r="U2541" s="20" t="s">
        <v>5175</v>
      </c>
      <c r="V2541" s="20">
        <v>9</v>
      </c>
      <c r="W2541" s="20">
        <v>283</v>
      </c>
      <c r="Y2541" s="20" t="s">
        <v>1684</v>
      </c>
      <c r="Z2541" s="20" t="s">
        <v>1685</v>
      </c>
      <c r="AA2541" s="20">
        <v>1.5</v>
      </c>
      <c r="AB2541" s="20">
        <v>5</v>
      </c>
      <c r="AC2541" s="20">
        <v>5</v>
      </c>
      <c r="AD2541" s="20">
        <v>5</v>
      </c>
      <c r="AL2541" s="20" t="s">
        <v>1686</v>
      </c>
      <c r="AT2541" s="20" t="s">
        <v>1687</v>
      </c>
      <c r="AZ2541" s="20" t="s">
        <v>1660</v>
      </c>
      <c r="BE2541" s="20" t="s">
        <v>1749</v>
      </c>
      <c r="BL2541" s="20">
        <v>1728</v>
      </c>
      <c r="BM2541" s="20">
        <v>80</v>
      </c>
    </row>
    <row r="2542" spans="1:65" x14ac:dyDescent="0.25">
      <c r="A2542" s="20" t="s">
        <v>1677</v>
      </c>
      <c r="B2542" s="20" t="s">
        <v>462</v>
      </c>
      <c r="C2542" s="20" t="s">
        <v>756</v>
      </c>
      <c r="D2542" s="20" t="s">
        <v>727</v>
      </c>
      <c r="E2542" s="20" t="s">
        <v>5181</v>
      </c>
      <c r="F2542" s="20" t="s">
        <v>472</v>
      </c>
      <c r="G2542" s="20">
        <v>13.19</v>
      </c>
      <c r="H2542" s="20" t="s">
        <v>1679</v>
      </c>
      <c r="I2542" s="20" t="s">
        <v>5173</v>
      </c>
      <c r="J2542" s="20" t="s">
        <v>1681</v>
      </c>
      <c r="K2542" s="20" t="s">
        <v>1681</v>
      </c>
      <c r="L2542" s="20" t="s">
        <v>462</v>
      </c>
      <c r="M2542" s="20">
        <v>4</v>
      </c>
      <c r="N2542" s="20" t="s">
        <v>1679</v>
      </c>
      <c r="P2542" s="20">
        <v>0</v>
      </c>
      <c r="Q2542" s="20" t="s">
        <v>545</v>
      </c>
      <c r="R2542" s="20" t="s">
        <v>556</v>
      </c>
      <c r="S2542" s="20" t="s">
        <v>221</v>
      </c>
      <c r="T2542" s="20" t="s">
        <v>5182</v>
      </c>
      <c r="U2542" s="20" t="s">
        <v>5175</v>
      </c>
      <c r="V2542" s="20">
        <v>9</v>
      </c>
      <c r="W2542" s="20">
        <v>283</v>
      </c>
      <c r="Y2542" s="20" t="s">
        <v>1684</v>
      </c>
      <c r="Z2542" s="20" t="s">
        <v>1685</v>
      </c>
      <c r="AA2542" s="20">
        <v>1.5</v>
      </c>
      <c r="AB2542" s="20">
        <v>5</v>
      </c>
      <c r="AC2542" s="20">
        <v>5</v>
      </c>
      <c r="AD2542" s="20">
        <v>5</v>
      </c>
      <c r="AL2542" s="20" t="s">
        <v>1686</v>
      </c>
      <c r="AT2542" s="20" t="s">
        <v>1687</v>
      </c>
      <c r="AZ2542" s="20" t="s">
        <v>1660</v>
      </c>
      <c r="BE2542" s="20" t="s">
        <v>1749</v>
      </c>
      <c r="BL2542" s="20">
        <v>1055.2</v>
      </c>
      <c r="BM2542" s="20">
        <v>80</v>
      </c>
    </row>
    <row r="2543" spans="1:65" x14ac:dyDescent="0.25">
      <c r="A2543" s="20" t="s">
        <v>1677</v>
      </c>
      <c r="B2543" s="20" t="s">
        <v>462</v>
      </c>
      <c r="C2543" s="20" t="s">
        <v>756</v>
      </c>
      <c r="D2543" s="20" t="s">
        <v>727</v>
      </c>
      <c r="E2543" s="20" t="s">
        <v>5183</v>
      </c>
      <c r="F2543" s="20" t="s">
        <v>473</v>
      </c>
      <c r="G2543" s="20">
        <v>24.91</v>
      </c>
      <c r="H2543" s="20" t="s">
        <v>1679</v>
      </c>
      <c r="I2543" s="20" t="s">
        <v>5173</v>
      </c>
      <c r="J2543" s="20" t="s">
        <v>1681</v>
      </c>
      <c r="K2543" s="20" t="s">
        <v>1681</v>
      </c>
      <c r="L2543" s="20" t="s">
        <v>462</v>
      </c>
      <c r="M2543" s="20">
        <v>4</v>
      </c>
      <c r="N2543" s="20" t="s">
        <v>1679</v>
      </c>
      <c r="P2543" s="20">
        <v>0</v>
      </c>
      <c r="Q2543" s="20" t="s">
        <v>545</v>
      </c>
      <c r="R2543" s="20" t="s">
        <v>556</v>
      </c>
      <c r="S2543" s="20" t="s">
        <v>221</v>
      </c>
      <c r="T2543" s="20" t="s">
        <v>5184</v>
      </c>
      <c r="U2543" s="20" t="s">
        <v>5175</v>
      </c>
      <c r="V2543" s="20">
        <v>9</v>
      </c>
      <c r="W2543" s="20">
        <v>283</v>
      </c>
      <c r="Y2543" s="20" t="s">
        <v>1684</v>
      </c>
      <c r="Z2543" s="20" t="s">
        <v>1685</v>
      </c>
      <c r="AA2543" s="20">
        <v>1.5</v>
      </c>
      <c r="AB2543" s="20">
        <v>5</v>
      </c>
      <c r="AC2543" s="20">
        <v>5</v>
      </c>
      <c r="AD2543" s="20">
        <v>5</v>
      </c>
      <c r="AL2543" s="20" t="s">
        <v>1686</v>
      </c>
      <c r="AT2543" s="20" t="s">
        <v>1687</v>
      </c>
      <c r="AZ2543" s="20" t="s">
        <v>1660</v>
      </c>
      <c r="BE2543" s="20" t="s">
        <v>1749</v>
      </c>
      <c r="BL2543" s="20">
        <v>1992.8</v>
      </c>
      <c r="BM2543" s="20">
        <v>80</v>
      </c>
    </row>
    <row r="2544" spans="1:65" x14ac:dyDescent="0.25">
      <c r="A2544" s="20" t="s">
        <v>1677</v>
      </c>
      <c r="B2544" s="20" t="s">
        <v>462</v>
      </c>
      <c r="C2544" s="20" t="s">
        <v>756</v>
      </c>
      <c r="D2544" s="20" t="s">
        <v>727</v>
      </c>
      <c r="E2544" s="20" t="s">
        <v>5185</v>
      </c>
      <c r="F2544" s="20" t="s">
        <v>474</v>
      </c>
      <c r="G2544" s="20">
        <v>10.11</v>
      </c>
      <c r="H2544" s="20" t="s">
        <v>1679</v>
      </c>
      <c r="I2544" s="20" t="s">
        <v>5173</v>
      </c>
      <c r="J2544" s="20" t="s">
        <v>1681</v>
      </c>
      <c r="K2544" s="20" t="s">
        <v>1681</v>
      </c>
      <c r="L2544" s="20" t="s">
        <v>462</v>
      </c>
      <c r="M2544" s="20">
        <v>4</v>
      </c>
      <c r="N2544" s="20" t="s">
        <v>1679</v>
      </c>
      <c r="P2544" s="20">
        <v>0</v>
      </c>
      <c r="Q2544" s="20" t="s">
        <v>545</v>
      </c>
      <c r="R2544" s="20" t="s">
        <v>559</v>
      </c>
      <c r="S2544" s="20" t="s">
        <v>221</v>
      </c>
      <c r="T2544" s="20" t="s">
        <v>5186</v>
      </c>
      <c r="U2544" s="20" t="s">
        <v>5175</v>
      </c>
      <c r="V2544" s="20">
        <v>9</v>
      </c>
      <c r="W2544" s="20">
        <v>283</v>
      </c>
      <c r="Y2544" s="20" t="s">
        <v>1684</v>
      </c>
      <c r="Z2544" s="20" t="s">
        <v>1685</v>
      </c>
      <c r="AA2544" s="20">
        <v>1.5</v>
      </c>
      <c r="AB2544" s="20">
        <v>5</v>
      </c>
      <c r="AC2544" s="20">
        <v>5</v>
      </c>
      <c r="AD2544" s="20">
        <v>5</v>
      </c>
      <c r="AL2544" s="20" t="s">
        <v>1686</v>
      </c>
      <c r="AT2544" s="20" t="s">
        <v>1687</v>
      </c>
      <c r="AZ2544" s="20" t="s">
        <v>1660</v>
      </c>
      <c r="BE2544" s="20" t="s">
        <v>1749</v>
      </c>
      <c r="BL2544" s="20">
        <v>808.8</v>
      </c>
      <c r="BM2544" s="20">
        <v>80</v>
      </c>
    </row>
    <row r="2545" spans="1:68" x14ac:dyDescent="0.25">
      <c r="A2545" s="20" t="s">
        <v>1677</v>
      </c>
      <c r="B2545" s="20" t="s">
        <v>462</v>
      </c>
      <c r="C2545" s="20" t="s">
        <v>756</v>
      </c>
      <c r="D2545" s="20" t="s">
        <v>727</v>
      </c>
      <c r="E2545" s="20" t="s">
        <v>5187</v>
      </c>
      <c r="F2545" s="20" t="s">
        <v>475</v>
      </c>
      <c r="G2545" s="20">
        <v>5.0199999999999996</v>
      </c>
      <c r="H2545" s="20" t="s">
        <v>1679</v>
      </c>
      <c r="I2545" s="20" t="s">
        <v>5173</v>
      </c>
      <c r="J2545" s="20" t="s">
        <v>1681</v>
      </c>
      <c r="K2545" s="20" t="s">
        <v>1681</v>
      </c>
      <c r="L2545" s="20" t="s">
        <v>462</v>
      </c>
      <c r="M2545" s="20">
        <v>4</v>
      </c>
      <c r="N2545" s="20" t="s">
        <v>1679</v>
      </c>
      <c r="P2545" s="20">
        <v>0</v>
      </c>
      <c r="Q2545" s="20" t="s">
        <v>545</v>
      </c>
      <c r="R2545" s="20" t="s">
        <v>559</v>
      </c>
      <c r="S2545" s="20" t="s">
        <v>221</v>
      </c>
      <c r="T2545" s="20" t="s">
        <v>5186</v>
      </c>
      <c r="U2545" s="20" t="s">
        <v>5175</v>
      </c>
      <c r="V2545" s="20">
        <v>9</v>
      </c>
      <c r="W2545" s="20">
        <v>283</v>
      </c>
      <c r="Y2545" s="20" t="s">
        <v>1684</v>
      </c>
      <c r="Z2545" s="20" t="s">
        <v>1685</v>
      </c>
      <c r="AA2545" s="20">
        <v>1.5</v>
      </c>
      <c r="AB2545" s="20">
        <v>5</v>
      </c>
      <c r="AC2545" s="20">
        <v>5</v>
      </c>
      <c r="AD2545" s="20">
        <v>5</v>
      </c>
      <c r="AL2545" s="20" t="s">
        <v>1686</v>
      </c>
      <c r="AT2545" s="20" t="s">
        <v>1687</v>
      </c>
      <c r="AZ2545" s="20" t="s">
        <v>1660</v>
      </c>
      <c r="BE2545" s="20" t="s">
        <v>1749</v>
      </c>
      <c r="BL2545" s="20">
        <v>401.6</v>
      </c>
      <c r="BM2545" s="20">
        <v>80</v>
      </c>
    </row>
    <row r="2546" spans="1:68" x14ac:dyDescent="0.25">
      <c r="A2546" s="20" t="s">
        <v>1677</v>
      </c>
      <c r="B2546" s="20" t="s">
        <v>462</v>
      </c>
      <c r="C2546" s="20" t="s">
        <v>756</v>
      </c>
      <c r="D2546" s="20" t="s">
        <v>727</v>
      </c>
      <c r="E2546" s="20" t="s">
        <v>5188</v>
      </c>
      <c r="F2546" s="20" t="s">
        <v>476</v>
      </c>
      <c r="G2546" s="20">
        <v>13.47</v>
      </c>
      <c r="H2546" s="20" t="s">
        <v>1679</v>
      </c>
      <c r="I2546" s="20" t="s">
        <v>5173</v>
      </c>
      <c r="J2546" s="20" t="s">
        <v>1681</v>
      </c>
      <c r="K2546" s="20" t="s">
        <v>1681</v>
      </c>
      <c r="L2546" s="20" t="s">
        <v>462</v>
      </c>
      <c r="M2546" s="20">
        <v>4</v>
      </c>
      <c r="N2546" s="20" t="s">
        <v>1679</v>
      </c>
      <c r="P2546" s="20">
        <v>0</v>
      </c>
      <c r="Q2546" s="20" t="s">
        <v>545</v>
      </c>
      <c r="R2546" s="20" t="s">
        <v>559</v>
      </c>
      <c r="S2546" s="20" t="s">
        <v>221</v>
      </c>
      <c r="T2546" s="20" t="s">
        <v>5186</v>
      </c>
      <c r="U2546" s="20" t="s">
        <v>5175</v>
      </c>
      <c r="V2546" s="20">
        <v>9</v>
      </c>
      <c r="W2546" s="20">
        <v>283</v>
      </c>
      <c r="Y2546" s="20" t="s">
        <v>1684</v>
      </c>
      <c r="Z2546" s="20" t="s">
        <v>1685</v>
      </c>
      <c r="AA2546" s="20">
        <v>1.5</v>
      </c>
      <c r="AB2546" s="20">
        <v>5</v>
      </c>
      <c r="AC2546" s="20">
        <v>5</v>
      </c>
      <c r="AD2546" s="20">
        <v>5</v>
      </c>
      <c r="AL2546" s="20" t="s">
        <v>1686</v>
      </c>
      <c r="AT2546" s="20" t="s">
        <v>1687</v>
      </c>
      <c r="AZ2546" s="20" t="s">
        <v>1660</v>
      </c>
      <c r="BE2546" s="20" t="s">
        <v>1749</v>
      </c>
      <c r="BL2546" s="20">
        <v>1077.5999999999999</v>
      </c>
      <c r="BM2546" s="20">
        <v>80</v>
      </c>
    </row>
    <row r="2547" spans="1:68" x14ac:dyDescent="0.25">
      <c r="A2547" s="20" t="s">
        <v>1677</v>
      </c>
      <c r="B2547" s="20" t="s">
        <v>462</v>
      </c>
      <c r="C2547" s="20" t="s">
        <v>756</v>
      </c>
      <c r="D2547" s="20" t="s">
        <v>727</v>
      </c>
      <c r="E2547" s="20" t="s">
        <v>5189</v>
      </c>
      <c r="F2547" s="20" t="s">
        <v>477</v>
      </c>
      <c r="G2547" s="20">
        <v>4.49</v>
      </c>
      <c r="H2547" s="20" t="s">
        <v>1679</v>
      </c>
      <c r="I2547" s="20" t="s">
        <v>5173</v>
      </c>
      <c r="J2547" s="20" t="s">
        <v>1681</v>
      </c>
      <c r="K2547" s="20" t="s">
        <v>1681</v>
      </c>
      <c r="L2547" s="20" t="s">
        <v>462</v>
      </c>
      <c r="M2547" s="20">
        <v>4</v>
      </c>
      <c r="N2547" s="20" t="s">
        <v>1679</v>
      </c>
      <c r="P2547" s="20">
        <v>0</v>
      </c>
      <c r="Q2547" s="20" t="s">
        <v>545</v>
      </c>
      <c r="R2547" s="20" t="s">
        <v>559</v>
      </c>
      <c r="S2547" s="20" t="s">
        <v>221</v>
      </c>
      <c r="T2547" s="20" t="s">
        <v>5186</v>
      </c>
      <c r="U2547" s="20" t="s">
        <v>5175</v>
      </c>
      <c r="V2547" s="20">
        <v>9</v>
      </c>
      <c r="W2547" s="20">
        <v>283</v>
      </c>
      <c r="Y2547" s="20" t="s">
        <v>1684</v>
      </c>
      <c r="Z2547" s="20" t="s">
        <v>1685</v>
      </c>
      <c r="AA2547" s="20">
        <v>1.5</v>
      </c>
      <c r="AB2547" s="20">
        <v>5</v>
      </c>
      <c r="AC2547" s="20">
        <v>5</v>
      </c>
      <c r="AD2547" s="20">
        <v>5</v>
      </c>
      <c r="AL2547" s="20" t="s">
        <v>1686</v>
      </c>
      <c r="AT2547" s="20" t="s">
        <v>1687</v>
      </c>
      <c r="AZ2547" s="20" t="s">
        <v>1660</v>
      </c>
      <c r="BE2547" s="20" t="s">
        <v>1749</v>
      </c>
      <c r="BL2547" s="20">
        <v>359.2</v>
      </c>
      <c r="BM2547" s="20">
        <v>80</v>
      </c>
    </row>
    <row r="2548" spans="1:68" x14ac:dyDescent="0.25">
      <c r="A2548" s="20" t="s">
        <v>1677</v>
      </c>
      <c r="B2548" s="20" t="s">
        <v>462</v>
      </c>
      <c r="C2548" s="20" t="s">
        <v>756</v>
      </c>
      <c r="D2548" s="20" t="s">
        <v>727</v>
      </c>
      <c r="E2548" s="20" t="s">
        <v>5190</v>
      </c>
      <c r="F2548" s="20" t="s">
        <v>478</v>
      </c>
      <c r="G2548" s="20">
        <v>9.9700000000000006</v>
      </c>
      <c r="H2548" s="20" t="s">
        <v>1679</v>
      </c>
      <c r="I2548" s="20" t="s">
        <v>5173</v>
      </c>
      <c r="J2548" s="20" t="s">
        <v>1681</v>
      </c>
      <c r="K2548" s="20" t="s">
        <v>1681</v>
      </c>
      <c r="L2548" s="20" t="s">
        <v>462</v>
      </c>
      <c r="M2548" s="20">
        <v>4</v>
      </c>
      <c r="N2548" s="20" t="s">
        <v>1679</v>
      </c>
      <c r="P2548" s="20">
        <v>0</v>
      </c>
      <c r="Q2548" s="20" t="s">
        <v>545</v>
      </c>
      <c r="R2548" s="20" t="s">
        <v>488</v>
      </c>
      <c r="S2548" s="20" t="s">
        <v>221</v>
      </c>
      <c r="T2548" s="20" t="s">
        <v>5178</v>
      </c>
      <c r="U2548" s="20" t="s">
        <v>5175</v>
      </c>
      <c r="V2548" s="20">
        <v>9</v>
      </c>
      <c r="W2548" s="20">
        <v>283</v>
      </c>
      <c r="Y2548" s="20" t="s">
        <v>1684</v>
      </c>
      <c r="Z2548" s="20" t="s">
        <v>1685</v>
      </c>
      <c r="AA2548" s="20">
        <v>1.5</v>
      </c>
      <c r="AB2548" s="20">
        <v>5</v>
      </c>
      <c r="AC2548" s="20">
        <v>5</v>
      </c>
      <c r="AD2548" s="20">
        <v>5</v>
      </c>
      <c r="AL2548" s="20" t="s">
        <v>1686</v>
      </c>
      <c r="AT2548" s="20" t="s">
        <v>1687</v>
      </c>
      <c r="AZ2548" s="20" t="s">
        <v>1660</v>
      </c>
      <c r="BE2548" s="20" t="s">
        <v>1749</v>
      </c>
      <c r="BL2548" s="20">
        <v>797.6</v>
      </c>
      <c r="BM2548" s="20">
        <v>80</v>
      </c>
    </row>
    <row r="2549" spans="1:68" x14ac:dyDescent="0.25">
      <c r="A2549" s="20" t="s">
        <v>1677</v>
      </c>
      <c r="B2549" s="20" t="s">
        <v>462</v>
      </c>
      <c r="C2549" s="20" t="s">
        <v>758</v>
      </c>
      <c r="D2549" s="20" t="s">
        <v>759</v>
      </c>
      <c r="E2549" s="20" t="s">
        <v>5191</v>
      </c>
      <c r="F2549" s="20" t="s">
        <v>465</v>
      </c>
      <c r="G2549" s="20">
        <v>10</v>
      </c>
      <c r="H2549" s="20" t="s">
        <v>1679</v>
      </c>
      <c r="I2549" s="20" t="s">
        <v>758</v>
      </c>
      <c r="J2549" s="20" t="s">
        <v>3812</v>
      </c>
      <c r="K2549" s="20" t="s">
        <v>3812</v>
      </c>
      <c r="L2549" s="20" t="s">
        <v>462</v>
      </c>
      <c r="M2549" s="20">
        <v>1</v>
      </c>
      <c r="N2549" s="20" t="s">
        <v>1679</v>
      </c>
      <c r="P2549" s="20">
        <v>0</v>
      </c>
      <c r="Q2549" s="20" t="s">
        <v>509</v>
      </c>
      <c r="R2549" s="20" t="s">
        <v>508</v>
      </c>
      <c r="S2549" s="20" t="s">
        <v>221</v>
      </c>
      <c r="T2549" s="20" t="s">
        <v>5192</v>
      </c>
      <c r="V2549" s="20">
        <v>11</v>
      </c>
      <c r="W2549" s="20">
        <v>349</v>
      </c>
      <c r="Y2549" s="20" t="s">
        <v>1684</v>
      </c>
      <c r="Z2549" s="20" t="s">
        <v>1685</v>
      </c>
      <c r="AA2549" s="20">
        <v>1.5</v>
      </c>
      <c r="AL2549" s="20" t="s">
        <v>1686</v>
      </c>
      <c r="AU2549" s="20" t="s">
        <v>3141</v>
      </c>
      <c r="BE2549" s="20" t="s">
        <v>462</v>
      </c>
      <c r="BL2549" s="20">
        <v>799.05</v>
      </c>
      <c r="BM2549" s="20">
        <v>105</v>
      </c>
    </row>
    <row r="2550" spans="1:68" x14ac:dyDescent="0.25">
      <c r="A2550" s="20" t="s">
        <v>1677</v>
      </c>
      <c r="B2550" s="20" t="s">
        <v>462</v>
      </c>
      <c r="C2550" s="20" t="s">
        <v>760</v>
      </c>
      <c r="D2550" s="20" t="s">
        <v>761</v>
      </c>
      <c r="E2550" s="20" t="s">
        <v>5193</v>
      </c>
      <c r="F2550" s="20" t="s">
        <v>465</v>
      </c>
      <c r="G2550" s="20">
        <v>5.1100000000000003</v>
      </c>
      <c r="H2550" s="20" t="s">
        <v>1679</v>
      </c>
      <c r="I2550" s="20" t="s">
        <v>5194</v>
      </c>
      <c r="J2550" s="20" t="s">
        <v>3812</v>
      </c>
      <c r="K2550" s="20" t="s">
        <v>3812</v>
      </c>
      <c r="L2550" s="20" t="s">
        <v>462</v>
      </c>
      <c r="M2550" s="20">
        <v>4</v>
      </c>
      <c r="N2550" s="20" t="s">
        <v>1679</v>
      </c>
      <c r="P2550" s="20">
        <v>0</v>
      </c>
      <c r="Q2550" s="20" t="s">
        <v>545</v>
      </c>
      <c r="R2550" s="20" t="s">
        <v>488</v>
      </c>
      <c r="S2550" s="20" t="s">
        <v>221</v>
      </c>
      <c r="T2550" s="20" t="s">
        <v>5195</v>
      </c>
      <c r="U2550" s="20" t="s">
        <v>5196</v>
      </c>
      <c r="V2550" s="20">
        <v>6</v>
      </c>
      <c r="W2550" s="20">
        <v>209</v>
      </c>
      <c r="Y2550" s="20" t="s">
        <v>1684</v>
      </c>
      <c r="Z2550" s="20" t="s">
        <v>1685</v>
      </c>
      <c r="AA2550" s="20">
        <v>1.5</v>
      </c>
      <c r="AB2550" s="20">
        <v>77</v>
      </c>
      <c r="AC2550" s="20">
        <v>77</v>
      </c>
      <c r="AD2550" s="20">
        <v>77</v>
      </c>
      <c r="AK2550" s="20" t="s">
        <v>2183</v>
      </c>
      <c r="AL2550" s="20" t="s">
        <v>1686</v>
      </c>
      <c r="AN2550" s="20" t="s">
        <v>3599</v>
      </c>
      <c r="AT2550" s="20" t="s">
        <v>1687</v>
      </c>
      <c r="BE2550" s="20" t="s">
        <v>1749</v>
      </c>
      <c r="BL2550" s="20">
        <v>459.9</v>
      </c>
      <c r="BM2550" s="20">
        <v>90</v>
      </c>
    </row>
    <row r="2551" spans="1:68" x14ac:dyDescent="0.25">
      <c r="A2551" s="20" t="s">
        <v>1677</v>
      </c>
      <c r="B2551" s="20" t="s">
        <v>462</v>
      </c>
      <c r="C2551" s="20" t="s">
        <v>760</v>
      </c>
      <c r="D2551" s="20" t="s">
        <v>761</v>
      </c>
      <c r="E2551" s="20" t="s">
        <v>5197</v>
      </c>
      <c r="F2551" s="20" t="s">
        <v>468</v>
      </c>
      <c r="G2551" s="20">
        <v>29.9</v>
      </c>
      <c r="H2551" s="20" t="s">
        <v>1679</v>
      </c>
      <c r="I2551" s="20" t="s">
        <v>5194</v>
      </c>
      <c r="J2551" s="20" t="s">
        <v>3812</v>
      </c>
      <c r="K2551" s="20" t="s">
        <v>3812</v>
      </c>
      <c r="L2551" s="20" t="s">
        <v>462</v>
      </c>
      <c r="M2551" s="20">
        <v>4</v>
      </c>
      <c r="N2551" s="20" t="s">
        <v>1679</v>
      </c>
      <c r="P2551" s="20">
        <v>0</v>
      </c>
      <c r="Q2551" s="20" t="s">
        <v>545</v>
      </c>
      <c r="R2551" s="20" t="s">
        <v>488</v>
      </c>
      <c r="S2551" s="20" t="s">
        <v>221</v>
      </c>
      <c r="T2551" s="20" t="s">
        <v>5195</v>
      </c>
      <c r="U2551" s="20" t="s">
        <v>5198</v>
      </c>
      <c r="V2551" s="20">
        <v>8</v>
      </c>
      <c r="W2551" s="20">
        <v>255</v>
      </c>
      <c r="Y2551" s="20" t="s">
        <v>1684</v>
      </c>
      <c r="Z2551" s="20" t="s">
        <v>1685</v>
      </c>
      <c r="AA2551" s="20">
        <v>1.5</v>
      </c>
      <c r="AB2551" s="20">
        <v>77</v>
      </c>
      <c r="AC2551" s="20">
        <v>77</v>
      </c>
      <c r="AD2551" s="20">
        <v>77</v>
      </c>
      <c r="AK2551" s="20" t="s">
        <v>2183</v>
      </c>
      <c r="AL2551" s="20" t="s">
        <v>1686</v>
      </c>
      <c r="AN2551" s="20" t="s">
        <v>3599</v>
      </c>
      <c r="AT2551" s="20" t="s">
        <v>1687</v>
      </c>
      <c r="BE2551" s="20" t="s">
        <v>1749</v>
      </c>
      <c r="BL2551" s="20">
        <v>2691</v>
      </c>
      <c r="BM2551" s="20">
        <v>90</v>
      </c>
    </row>
    <row r="2552" spans="1:68" x14ac:dyDescent="0.25">
      <c r="A2552" s="20" t="s">
        <v>1677</v>
      </c>
      <c r="B2552" s="20" t="s">
        <v>462</v>
      </c>
      <c r="C2552" s="20" t="s">
        <v>760</v>
      </c>
      <c r="D2552" s="20" t="s">
        <v>761</v>
      </c>
      <c r="E2552" s="20" t="s">
        <v>5199</v>
      </c>
      <c r="F2552" s="20" t="s">
        <v>470</v>
      </c>
      <c r="G2552" s="20">
        <v>17.86</v>
      </c>
      <c r="H2552" s="20" t="s">
        <v>1679</v>
      </c>
      <c r="I2552" s="20" t="s">
        <v>5194</v>
      </c>
      <c r="J2552" s="20" t="s">
        <v>3812</v>
      </c>
      <c r="K2552" s="20" t="s">
        <v>3812</v>
      </c>
      <c r="L2552" s="20" t="s">
        <v>462</v>
      </c>
      <c r="M2552" s="20">
        <v>4</v>
      </c>
      <c r="N2552" s="20" t="s">
        <v>1679</v>
      </c>
      <c r="P2552" s="20">
        <v>0</v>
      </c>
      <c r="Q2552" s="20" t="s">
        <v>545</v>
      </c>
      <c r="R2552" s="20" t="s">
        <v>488</v>
      </c>
      <c r="S2552" s="20" t="s">
        <v>221</v>
      </c>
      <c r="T2552" s="20" t="s">
        <v>5195</v>
      </c>
      <c r="U2552" s="20" t="s">
        <v>5198</v>
      </c>
      <c r="V2552" s="20">
        <v>8</v>
      </c>
      <c r="W2552" s="20">
        <v>255</v>
      </c>
      <c r="Y2552" s="20" t="s">
        <v>1684</v>
      </c>
      <c r="Z2552" s="20" t="s">
        <v>1685</v>
      </c>
      <c r="AA2552" s="20">
        <v>1.5</v>
      </c>
      <c r="AB2552" s="20">
        <v>77</v>
      </c>
      <c r="AC2552" s="20">
        <v>77</v>
      </c>
      <c r="AD2552" s="20">
        <v>77</v>
      </c>
      <c r="AK2552" s="20" t="s">
        <v>2183</v>
      </c>
      <c r="AL2552" s="20" t="s">
        <v>1686</v>
      </c>
      <c r="AN2552" s="20" t="s">
        <v>3599</v>
      </c>
      <c r="AT2552" s="20" t="s">
        <v>1687</v>
      </c>
      <c r="BE2552" s="20" t="s">
        <v>1749</v>
      </c>
      <c r="BL2552" s="20">
        <v>1607.4</v>
      </c>
      <c r="BM2552" s="20">
        <v>90</v>
      </c>
    </row>
    <row r="2553" spans="1:68" x14ac:dyDescent="0.25">
      <c r="A2553" s="20" t="s">
        <v>1677</v>
      </c>
      <c r="B2553" s="20" t="s">
        <v>462</v>
      </c>
      <c r="C2553" s="20" t="s">
        <v>760</v>
      </c>
      <c r="D2553" s="20" t="s">
        <v>761</v>
      </c>
      <c r="E2553" s="20" t="s">
        <v>5200</v>
      </c>
      <c r="F2553" s="20" t="s">
        <v>471</v>
      </c>
      <c r="G2553" s="20">
        <v>3.2</v>
      </c>
      <c r="H2553" s="20" t="s">
        <v>1679</v>
      </c>
      <c r="I2553" s="20" t="s">
        <v>5194</v>
      </c>
      <c r="J2553" s="20" t="s">
        <v>3812</v>
      </c>
      <c r="K2553" s="20" t="s">
        <v>3812</v>
      </c>
      <c r="L2553" s="20" t="s">
        <v>462</v>
      </c>
      <c r="M2553" s="20">
        <v>4</v>
      </c>
      <c r="N2553" s="20" t="s">
        <v>1679</v>
      </c>
      <c r="P2553" s="20">
        <v>0</v>
      </c>
      <c r="Q2553" s="20" t="s">
        <v>545</v>
      </c>
      <c r="R2553" s="20" t="s">
        <v>508</v>
      </c>
      <c r="S2553" s="20" t="s">
        <v>221</v>
      </c>
      <c r="T2553" s="20" t="s">
        <v>5201</v>
      </c>
      <c r="U2553" s="20" t="s">
        <v>5198</v>
      </c>
      <c r="V2553" s="20">
        <v>8</v>
      </c>
      <c r="W2553" s="20">
        <v>255</v>
      </c>
      <c r="Y2553" s="20" t="s">
        <v>1684</v>
      </c>
      <c r="Z2553" s="20" t="s">
        <v>1685</v>
      </c>
      <c r="AA2553" s="20">
        <v>1.5</v>
      </c>
      <c r="AB2553" s="20">
        <v>77</v>
      </c>
      <c r="AC2553" s="20">
        <v>77</v>
      </c>
      <c r="AD2553" s="20">
        <v>77</v>
      </c>
      <c r="AK2553" s="20" t="s">
        <v>2183</v>
      </c>
      <c r="AL2553" s="20" t="s">
        <v>1686</v>
      </c>
      <c r="AN2553" s="20" t="s">
        <v>3599</v>
      </c>
      <c r="AT2553" s="20" t="s">
        <v>1687</v>
      </c>
      <c r="BE2553" s="20" t="s">
        <v>1749</v>
      </c>
      <c r="BL2553" s="20">
        <v>288</v>
      </c>
      <c r="BM2553" s="20">
        <v>90</v>
      </c>
    </row>
    <row r="2554" spans="1:68" x14ac:dyDescent="0.25">
      <c r="A2554" s="20" t="s">
        <v>1677</v>
      </c>
      <c r="B2554" s="20" t="s">
        <v>462</v>
      </c>
      <c r="C2554" s="20" t="s">
        <v>760</v>
      </c>
      <c r="D2554" s="20" t="s">
        <v>761</v>
      </c>
      <c r="E2554" s="20" t="s">
        <v>5202</v>
      </c>
      <c r="F2554" s="20" t="s">
        <v>472</v>
      </c>
      <c r="G2554" s="20">
        <v>16.34</v>
      </c>
      <c r="H2554" s="20" t="s">
        <v>1679</v>
      </c>
      <c r="I2554" s="20" t="s">
        <v>5194</v>
      </c>
      <c r="J2554" s="20" t="s">
        <v>3812</v>
      </c>
      <c r="K2554" s="20" t="s">
        <v>3812</v>
      </c>
      <c r="L2554" s="20" t="s">
        <v>462</v>
      </c>
      <c r="M2554" s="20">
        <v>4</v>
      </c>
      <c r="N2554" s="20" t="s">
        <v>1679</v>
      </c>
      <c r="P2554" s="20">
        <v>0</v>
      </c>
      <c r="Q2554" s="20" t="s">
        <v>545</v>
      </c>
      <c r="R2554" s="20" t="s">
        <v>508</v>
      </c>
      <c r="S2554" s="20" t="s">
        <v>221</v>
      </c>
      <c r="T2554" s="20" t="s">
        <v>5201</v>
      </c>
      <c r="U2554" s="20" t="s">
        <v>5198</v>
      </c>
      <c r="V2554" s="20">
        <v>8</v>
      </c>
      <c r="W2554" s="20">
        <v>255</v>
      </c>
      <c r="Y2554" s="20" t="s">
        <v>1684</v>
      </c>
      <c r="Z2554" s="20" t="s">
        <v>1685</v>
      </c>
      <c r="AA2554" s="20">
        <v>0</v>
      </c>
      <c r="AB2554" s="20">
        <v>77</v>
      </c>
      <c r="AC2554" s="20">
        <v>77</v>
      </c>
      <c r="AD2554" s="20">
        <v>77</v>
      </c>
      <c r="AK2554" s="20" t="s">
        <v>2183</v>
      </c>
      <c r="AL2554" s="20" t="s">
        <v>1686</v>
      </c>
      <c r="AN2554" s="20" t="s">
        <v>3599</v>
      </c>
      <c r="AT2554" s="20" t="s">
        <v>1687</v>
      </c>
      <c r="BE2554" s="20" t="s">
        <v>1749</v>
      </c>
      <c r="BL2554" s="20">
        <v>1470.6</v>
      </c>
      <c r="BM2554" s="20">
        <v>90</v>
      </c>
    </row>
    <row r="2555" spans="1:68" x14ac:dyDescent="0.25">
      <c r="A2555" s="20" t="s">
        <v>1677</v>
      </c>
      <c r="B2555" s="20" t="s">
        <v>462</v>
      </c>
      <c r="C2555" s="20" t="s">
        <v>760</v>
      </c>
      <c r="D2555" s="20" t="s">
        <v>761</v>
      </c>
      <c r="E2555" s="20" t="s">
        <v>5203</v>
      </c>
      <c r="F2555" s="20" t="s">
        <v>473</v>
      </c>
      <c r="G2555" s="20">
        <v>17.78</v>
      </c>
      <c r="H2555" s="20" t="s">
        <v>1679</v>
      </c>
      <c r="I2555" s="20" t="s">
        <v>5194</v>
      </c>
      <c r="J2555" s="20" t="s">
        <v>3812</v>
      </c>
      <c r="K2555" s="20" t="s">
        <v>3812</v>
      </c>
      <c r="L2555" s="20" t="s">
        <v>462</v>
      </c>
      <c r="M2555" s="20">
        <v>4</v>
      </c>
      <c r="N2555" s="20" t="s">
        <v>1679</v>
      </c>
      <c r="P2555" s="20">
        <v>0</v>
      </c>
      <c r="Q2555" s="20" t="s">
        <v>545</v>
      </c>
      <c r="R2555" s="20" t="s">
        <v>488</v>
      </c>
      <c r="S2555" s="20" t="s">
        <v>221</v>
      </c>
      <c r="T2555" s="20" t="s">
        <v>5195</v>
      </c>
      <c r="U2555" s="20" t="s">
        <v>5198</v>
      </c>
      <c r="V2555" s="20">
        <v>8</v>
      </c>
      <c r="W2555" s="20">
        <v>255</v>
      </c>
      <c r="Y2555" s="20" t="s">
        <v>1684</v>
      </c>
      <c r="Z2555" s="20" t="s">
        <v>1685</v>
      </c>
      <c r="AA2555" s="20">
        <v>0</v>
      </c>
      <c r="AB2555" s="20">
        <v>77</v>
      </c>
      <c r="AC2555" s="20">
        <v>77</v>
      </c>
      <c r="AD2555" s="20">
        <v>77</v>
      </c>
      <c r="AK2555" s="20" t="s">
        <v>2183</v>
      </c>
      <c r="AL2555" s="20" t="s">
        <v>1686</v>
      </c>
      <c r="AN2555" s="20" t="s">
        <v>3599</v>
      </c>
      <c r="AT2555" s="20" t="s">
        <v>1687</v>
      </c>
      <c r="BE2555" s="20" t="s">
        <v>1749</v>
      </c>
      <c r="BL2555" s="20">
        <v>1600.2</v>
      </c>
      <c r="BM2555" s="20">
        <v>90</v>
      </c>
    </row>
    <row r="2556" spans="1:68" x14ac:dyDescent="0.25">
      <c r="A2556" s="20" t="s">
        <v>1677</v>
      </c>
      <c r="B2556" s="20" t="s">
        <v>462</v>
      </c>
      <c r="C2556" s="20" t="s">
        <v>760</v>
      </c>
      <c r="D2556" s="20" t="s">
        <v>761</v>
      </c>
      <c r="E2556" s="20" t="s">
        <v>5204</v>
      </c>
      <c r="F2556" s="20" t="s">
        <v>474</v>
      </c>
      <c r="G2556" s="20">
        <v>20.92</v>
      </c>
      <c r="H2556" s="20" t="s">
        <v>1679</v>
      </c>
      <c r="I2556" s="20" t="s">
        <v>5194</v>
      </c>
      <c r="J2556" s="20" t="s">
        <v>3812</v>
      </c>
      <c r="K2556" s="20" t="s">
        <v>3812</v>
      </c>
      <c r="L2556" s="20" t="s">
        <v>462</v>
      </c>
      <c r="M2556" s="20">
        <v>4</v>
      </c>
      <c r="N2556" s="20" t="s">
        <v>1679</v>
      </c>
      <c r="P2556" s="20">
        <v>0</v>
      </c>
      <c r="Q2556" s="20" t="s">
        <v>545</v>
      </c>
      <c r="R2556" s="20" t="s">
        <v>488</v>
      </c>
      <c r="S2556" s="20" t="s">
        <v>221</v>
      </c>
      <c r="T2556" s="20" t="s">
        <v>5195</v>
      </c>
      <c r="U2556" s="20" t="s">
        <v>5198</v>
      </c>
      <c r="V2556" s="20">
        <v>8</v>
      </c>
      <c r="W2556" s="20">
        <v>255</v>
      </c>
      <c r="Y2556" s="20" t="s">
        <v>1684</v>
      </c>
      <c r="Z2556" s="20" t="s">
        <v>1685</v>
      </c>
      <c r="AA2556" s="20">
        <v>0</v>
      </c>
      <c r="AB2556" s="20">
        <v>77</v>
      </c>
      <c r="AC2556" s="20">
        <v>77</v>
      </c>
      <c r="AD2556" s="20">
        <v>77</v>
      </c>
      <c r="AK2556" s="20" t="s">
        <v>2183</v>
      </c>
      <c r="AL2556" s="20" t="s">
        <v>1686</v>
      </c>
      <c r="AN2556" s="20" t="s">
        <v>3599</v>
      </c>
      <c r="AT2556" s="20" t="s">
        <v>1687</v>
      </c>
      <c r="BE2556" s="20" t="s">
        <v>1749</v>
      </c>
      <c r="BL2556" s="20">
        <v>1882.8</v>
      </c>
      <c r="BM2556" s="20">
        <v>90</v>
      </c>
    </row>
    <row r="2557" spans="1:68" x14ac:dyDescent="0.25">
      <c r="A2557" s="20" t="s">
        <v>1677</v>
      </c>
      <c r="B2557" s="20" t="s">
        <v>462</v>
      </c>
      <c r="C2557" s="20" t="s">
        <v>760</v>
      </c>
      <c r="D2557" s="20" t="s">
        <v>761</v>
      </c>
      <c r="E2557" s="20" t="s">
        <v>5205</v>
      </c>
      <c r="F2557" s="20" t="s">
        <v>475</v>
      </c>
      <c r="G2557" s="20">
        <v>4.82</v>
      </c>
      <c r="H2557" s="20" t="s">
        <v>1679</v>
      </c>
      <c r="I2557" s="20" t="s">
        <v>5194</v>
      </c>
      <c r="J2557" s="20" t="s">
        <v>3812</v>
      </c>
      <c r="K2557" s="20" t="s">
        <v>3812</v>
      </c>
      <c r="L2557" s="20" t="s">
        <v>462</v>
      </c>
      <c r="M2557" s="20">
        <v>8</v>
      </c>
      <c r="N2557" s="20" t="s">
        <v>1679</v>
      </c>
      <c r="P2557" s="20">
        <v>0</v>
      </c>
      <c r="Q2557" s="20" t="s">
        <v>545</v>
      </c>
      <c r="R2557" s="20" t="s">
        <v>673</v>
      </c>
      <c r="S2557" s="20" t="s">
        <v>221</v>
      </c>
      <c r="T2557" s="20" t="s">
        <v>5201</v>
      </c>
      <c r="U2557" s="20" t="s">
        <v>5206</v>
      </c>
      <c r="V2557" s="20">
        <v>8</v>
      </c>
      <c r="W2557" s="20">
        <v>256</v>
      </c>
      <c r="Y2557" s="20" t="s">
        <v>1684</v>
      </c>
      <c r="Z2557" s="20" t="s">
        <v>1685</v>
      </c>
      <c r="AA2557" s="20">
        <v>0</v>
      </c>
      <c r="AB2557" s="20">
        <v>77</v>
      </c>
      <c r="AC2557" s="20">
        <v>77</v>
      </c>
      <c r="AD2557" s="20">
        <v>77</v>
      </c>
      <c r="AK2557" s="20" t="s">
        <v>2183</v>
      </c>
      <c r="AL2557" s="20" t="s">
        <v>1686</v>
      </c>
      <c r="AN2557" s="20" t="s">
        <v>3599</v>
      </c>
      <c r="AT2557" s="20" t="s">
        <v>1687</v>
      </c>
      <c r="BE2557" s="20" t="s">
        <v>1749</v>
      </c>
      <c r="BL2557" s="20">
        <v>433.8</v>
      </c>
      <c r="BM2557" s="20">
        <v>90</v>
      </c>
      <c r="BN2557" s="20">
        <v>495.161</v>
      </c>
      <c r="BO2557" s="20">
        <v>4.82</v>
      </c>
      <c r="BP2557" s="20">
        <v>102.73</v>
      </c>
    </row>
    <row r="2558" spans="1:68" x14ac:dyDescent="0.25">
      <c r="A2558" s="20" t="s">
        <v>1677</v>
      </c>
      <c r="B2558" s="20" t="s">
        <v>462</v>
      </c>
      <c r="C2558" s="20" t="s">
        <v>760</v>
      </c>
      <c r="D2558" s="20" t="s">
        <v>761</v>
      </c>
      <c r="E2558" s="20" t="s">
        <v>5207</v>
      </c>
      <c r="F2558" s="20" t="s">
        <v>476</v>
      </c>
      <c r="G2558" s="20">
        <v>11.9</v>
      </c>
      <c r="H2558" s="20" t="s">
        <v>1679</v>
      </c>
      <c r="I2558" s="20" t="s">
        <v>5194</v>
      </c>
      <c r="J2558" s="20" t="s">
        <v>3812</v>
      </c>
      <c r="K2558" s="20" t="s">
        <v>3812</v>
      </c>
      <c r="L2558" s="20" t="s">
        <v>462</v>
      </c>
      <c r="M2558" s="20">
        <v>8</v>
      </c>
      <c r="N2558" s="20" t="s">
        <v>1679</v>
      </c>
      <c r="P2558" s="20">
        <v>0</v>
      </c>
      <c r="Q2558" s="20" t="s">
        <v>512</v>
      </c>
      <c r="R2558" s="20" t="s">
        <v>488</v>
      </c>
      <c r="S2558" s="20" t="s">
        <v>221</v>
      </c>
      <c r="T2558" s="20" t="s">
        <v>5195</v>
      </c>
      <c r="V2558" s="20">
        <v>22</v>
      </c>
      <c r="W2558" s="20">
        <v>669</v>
      </c>
      <c r="Y2558" s="20" t="s">
        <v>1684</v>
      </c>
      <c r="Z2558" s="20" t="s">
        <v>1685</v>
      </c>
      <c r="AA2558" s="20">
        <v>0</v>
      </c>
      <c r="AB2558" s="20">
        <v>77</v>
      </c>
      <c r="AC2558" s="20">
        <v>77</v>
      </c>
      <c r="AD2558" s="20">
        <v>77</v>
      </c>
      <c r="AJ2558" s="20" t="s">
        <v>1815</v>
      </c>
      <c r="AK2558" s="20" t="s">
        <v>2183</v>
      </c>
      <c r="AL2558" s="20" t="s">
        <v>1686</v>
      </c>
      <c r="AN2558" s="20" t="s">
        <v>3599</v>
      </c>
      <c r="AT2558" s="20" t="s">
        <v>1687</v>
      </c>
      <c r="AY2558" s="20" t="s">
        <v>5208</v>
      </c>
      <c r="BD2558" s="20" t="s">
        <v>1888</v>
      </c>
      <c r="BE2558" s="20" t="s">
        <v>1749</v>
      </c>
      <c r="BL2558" s="20">
        <v>1547</v>
      </c>
      <c r="BM2558" s="20">
        <v>130</v>
      </c>
      <c r="BN2558" s="20">
        <v>1765.865</v>
      </c>
      <c r="BO2558" s="20">
        <v>11.9</v>
      </c>
      <c r="BP2558" s="20">
        <v>148.38999999999999</v>
      </c>
    </row>
    <row r="2559" spans="1:68" x14ac:dyDescent="0.25">
      <c r="A2559" s="20" t="s">
        <v>1677</v>
      </c>
      <c r="B2559" s="20" t="s">
        <v>462</v>
      </c>
      <c r="C2559" s="20" t="s">
        <v>760</v>
      </c>
      <c r="D2559" s="20" t="s">
        <v>761</v>
      </c>
      <c r="E2559" s="20" t="s">
        <v>5209</v>
      </c>
      <c r="F2559" s="20" t="s">
        <v>477</v>
      </c>
      <c r="G2559" s="20">
        <v>11.06</v>
      </c>
      <c r="H2559" s="20" t="s">
        <v>1679</v>
      </c>
      <c r="I2559" s="20" t="s">
        <v>5194</v>
      </c>
      <c r="J2559" s="20" t="s">
        <v>3812</v>
      </c>
      <c r="K2559" s="20" t="s">
        <v>3812</v>
      </c>
      <c r="L2559" s="20" t="s">
        <v>462</v>
      </c>
      <c r="M2559" s="20">
        <v>8</v>
      </c>
      <c r="N2559" s="20" t="s">
        <v>1679</v>
      </c>
      <c r="P2559" s="20">
        <v>0</v>
      </c>
      <c r="Q2559" s="20" t="s">
        <v>512</v>
      </c>
      <c r="R2559" s="20" t="s">
        <v>488</v>
      </c>
      <c r="S2559" s="20" t="s">
        <v>221</v>
      </c>
      <c r="T2559" s="20" t="s">
        <v>5195</v>
      </c>
      <c r="V2559" s="20">
        <v>22</v>
      </c>
      <c r="W2559" s="20">
        <v>669</v>
      </c>
      <c r="Y2559" s="20" t="s">
        <v>1684</v>
      </c>
      <c r="Z2559" s="20" t="s">
        <v>1685</v>
      </c>
      <c r="AA2559" s="20">
        <v>0</v>
      </c>
      <c r="AB2559" s="20">
        <v>77</v>
      </c>
      <c r="AC2559" s="20">
        <v>77</v>
      </c>
      <c r="AD2559" s="20">
        <v>77</v>
      </c>
      <c r="AJ2559" s="20" t="s">
        <v>1815</v>
      </c>
      <c r="AK2559" s="20" t="s">
        <v>2183</v>
      </c>
      <c r="AL2559" s="20" t="s">
        <v>1686</v>
      </c>
      <c r="AN2559" s="20" t="s">
        <v>3599</v>
      </c>
      <c r="AT2559" s="20" t="s">
        <v>1687</v>
      </c>
      <c r="AY2559" s="20" t="s">
        <v>5208</v>
      </c>
      <c r="BD2559" s="20" t="s">
        <v>1888</v>
      </c>
      <c r="BE2559" s="20" t="s">
        <v>1749</v>
      </c>
      <c r="BL2559" s="20">
        <v>1437.8</v>
      </c>
      <c r="BM2559" s="20">
        <v>130</v>
      </c>
      <c r="BN2559" s="20">
        <v>1641.2180000000001</v>
      </c>
      <c r="BO2559" s="20">
        <v>11.06</v>
      </c>
      <c r="BP2559" s="20">
        <v>148.38999999999999</v>
      </c>
    </row>
    <row r="2560" spans="1:68" x14ac:dyDescent="0.25">
      <c r="A2560" s="20" t="s">
        <v>1677</v>
      </c>
      <c r="B2560" s="20" t="s">
        <v>462</v>
      </c>
      <c r="C2560" s="20" t="s">
        <v>760</v>
      </c>
      <c r="D2560" s="20" t="s">
        <v>761</v>
      </c>
      <c r="E2560" s="20" t="s">
        <v>5210</v>
      </c>
      <c r="F2560" s="20" t="s">
        <v>478</v>
      </c>
      <c r="G2560" s="20">
        <v>10.99</v>
      </c>
      <c r="H2560" s="20" t="s">
        <v>1679</v>
      </c>
      <c r="I2560" s="20" t="s">
        <v>5194</v>
      </c>
      <c r="J2560" s="20" t="s">
        <v>3812</v>
      </c>
      <c r="K2560" s="20" t="s">
        <v>3812</v>
      </c>
      <c r="L2560" s="20" t="s">
        <v>462</v>
      </c>
      <c r="M2560" s="20">
        <v>8</v>
      </c>
      <c r="N2560" s="20" t="s">
        <v>1679</v>
      </c>
      <c r="P2560" s="20">
        <v>0</v>
      </c>
      <c r="Q2560" s="20" t="s">
        <v>512</v>
      </c>
      <c r="R2560" s="20" t="s">
        <v>488</v>
      </c>
      <c r="S2560" s="20" t="s">
        <v>221</v>
      </c>
      <c r="T2560" s="20" t="s">
        <v>5201</v>
      </c>
      <c r="V2560" s="20">
        <v>21</v>
      </c>
      <c r="W2560" s="20">
        <v>666</v>
      </c>
      <c r="Y2560" s="20" t="s">
        <v>1684</v>
      </c>
      <c r="Z2560" s="20" t="s">
        <v>1685</v>
      </c>
      <c r="AA2560" s="20">
        <v>1.5</v>
      </c>
      <c r="AB2560" s="20">
        <v>77</v>
      </c>
      <c r="AC2560" s="20">
        <v>77</v>
      </c>
      <c r="AD2560" s="20">
        <v>77</v>
      </c>
      <c r="AJ2560" s="20" t="s">
        <v>1815</v>
      </c>
      <c r="AK2560" s="20" t="s">
        <v>2183</v>
      </c>
      <c r="AL2560" s="20" t="s">
        <v>1686</v>
      </c>
      <c r="AN2560" s="20" t="s">
        <v>3599</v>
      </c>
      <c r="AT2560" s="20" t="s">
        <v>1687</v>
      </c>
      <c r="AY2560" s="20" t="s">
        <v>5208</v>
      </c>
      <c r="BD2560" s="20" t="s">
        <v>1888</v>
      </c>
      <c r="BE2560" s="20" t="s">
        <v>1749</v>
      </c>
      <c r="BL2560" s="20">
        <v>1428.7</v>
      </c>
      <c r="BM2560" s="20">
        <v>130</v>
      </c>
      <c r="BN2560" s="20">
        <v>1630.8340000000001</v>
      </c>
      <c r="BO2560" s="20">
        <v>10.99</v>
      </c>
      <c r="BP2560" s="20">
        <v>148.38999999999999</v>
      </c>
    </row>
    <row r="2561" spans="1:68" x14ac:dyDescent="0.25">
      <c r="A2561" s="20" t="s">
        <v>1677</v>
      </c>
      <c r="B2561" s="20" t="s">
        <v>462</v>
      </c>
      <c r="C2561" s="20" t="s">
        <v>760</v>
      </c>
      <c r="D2561" s="20" t="s">
        <v>761</v>
      </c>
      <c r="E2561" s="20" t="s">
        <v>5211</v>
      </c>
      <c r="F2561" s="20" t="s">
        <v>479</v>
      </c>
      <c r="G2561" s="20">
        <v>1.47</v>
      </c>
      <c r="H2561" s="20" t="s">
        <v>1679</v>
      </c>
      <c r="I2561" s="20" t="s">
        <v>5194</v>
      </c>
      <c r="J2561" s="20" t="s">
        <v>3812</v>
      </c>
      <c r="K2561" s="20" t="s">
        <v>3812</v>
      </c>
      <c r="L2561" s="20" t="s">
        <v>462</v>
      </c>
      <c r="M2561" s="20">
        <v>8</v>
      </c>
      <c r="N2561" s="20" t="s">
        <v>1679</v>
      </c>
      <c r="P2561" s="20">
        <v>0</v>
      </c>
      <c r="Q2561" s="20" t="s">
        <v>512</v>
      </c>
      <c r="R2561" s="20" t="s">
        <v>488</v>
      </c>
      <c r="S2561" s="20" t="s">
        <v>221</v>
      </c>
      <c r="T2561" s="20" t="s">
        <v>5201</v>
      </c>
      <c r="V2561" s="20">
        <v>21</v>
      </c>
      <c r="W2561" s="20">
        <v>666</v>
      </c>
      <c r="Y2561" s="20" t="s">
        <v>1684</v>
      </c>
      <c r="Z2561" s="20" t="s">
        <v>1685</v>
      </c>
      <c r="AA2561" s="20">
        <v>1.5</v>
      </c>
      <c r="AB2561" s="20">
        <v>77</v>
      </c>
      <c r="AC2561" s="20">
        <v>77</v>
      </c>
      <c r="AD2561" s="20">
        <v>77</v>
      </c>
      <c r="AJ2561" s="20" t="s">
        <v>1815</v>
      </c>
      <c r="AK2561" s="20" t="s">
        <v>2183</v>
      </c>
      <c r="AL2561" s="20" t="s">
        <v>1686</v>
      </c>
      <c r="AN2561" s="20" t="s">
        <v>3599</v>
      </c>
      <c r="AT2561" s="20" t="s">
        <v>1687</v>
      </c>
      <c r="AY2561" s="20" t="s">
        <v>5208</v>
      </c>
      <c r="BD2561" s="20" t="s">
        <v>1888</v>
      </c>
      <c r="BE2561" s="20" t="s">
        <v>1749</v>
      </c>
      <c r="BL2561" s="20">
        <v>191.1</v>
      </c>
      <c r="BM2561" s="20">
        <v>130</v>
      </c>
      <c r="BN2561" s="20">
        <v>218.148</v>
      </c>
      <c r="BO2561" s="20">
        <v>1.47</v>
      </c>
      <c r="BP2561" s="20">
        <v>148.4</v>
      </c>
    </row>
    <row r="2562" spans="1:68" x14ac:dyDescent="0.25">
      <c r="A2562" s="20" t="s">
        <v>1677</v>
      </c>
      <c r="B2562" s="20" t="s">
        <v>462</v>
      </c>
      <c r="C2562" s="20" t="s">
        <v>760</v>
      </c>
      <c r="D2562" s="20" t="s">
        <v>761</v>
      </c>
      <c r="E2562" s="20" t="s">
        <v>5212</v>
      </c>
      <c r="F2562" s="20" t="s">
        <v>480</v>
      </c>
      <c r="G2562" s="20">
        <v>12.01</v>
      </c>
      <c r="H2562" s="20" t="s">
        <v>1679</v>
      </c>
      <c r="I2562" s="20" t="s">
        <v>5194</v>
      </c>
      <c r="J2562" s="20" t="s">
        <v>3812</v>
      </c>
      <c r="K2562" s="20" t="s">
        <v>3812</v>
      </c>
      <c r="L2562" s="20" t="s">
        <v>462</v>
      </c>
      <c r="M2562" s="20">
        <v>8</v>
      </c>
      <c r="N2562" s="20" t="s">
        <v>1679</v>
      </c>
      <c r="P2562" s="20">
        <v>0</v>
      </c>
      <c r="Q2562" s="20" t="s">
        <v>512</v>
      </c>
      <c r="R2562" s="20" t="s">
        <v>488</v>
      </c>
      <c r="S2562" s="20" t="s">
        <v>221</v>
      </c>
      <c r="T2562" s="20" t="s">
        <v>5195</v>
      </c>
      <c r="V2562" s="20">
        <v>22</v>
      </c>
      <c r="W2562" s="20">
        <v>669</v>
      </c>
      <c r="Y2562" s="20" t="s">
        <v>1684</v>
      </c>
      <c r="Z2562" s="20" t="s">
        <v>1685</v>
      </c>
      <c r="AA2562" s="20">
        <v>0</v>
      </c>
      <c r="AB2562" s="20">
        <v>77</v>
      </c>
      <c r="AC2562" s="20">
        <v>77</v>
      </c>
      <c r="AD2562" s="20">
        <v>77</v>
      </c>
      <c r="AJ2562" s="20" t="s">
        <v>1815</v>
      </c>
      <c r="AK2562" s="20" t="s">
        <v>2183</v>
      </c>
      <c r="AL2562" s="20" t="s">
        <v>1686</v>
      </c>
      <c r="AN2562" s="20" t="s">
        <v>3599</v>
      </c>
      <c r="AT2562" s="20" t="s">
        <v>1687</v>
      </c>
      <c r="AY2562" s="20" t="s">
        <v>5208</v>
      </c>
      <c r="BD2562" s="20" t="s">
        <v>1888</v>
      </c>
      <c r="BE2562" s="20" t="s">
        <v>1749</v>
      </c>
      <c r="BL2562" s="20">
        <v>1561.3</v>
      </c>
      <c r="BM2562" s="20">
        <v>130</v>
      </c>
      <c r="BN2562" s="20">
        <v>1782.2139999999999</v>
      </c>
      <c r="BO2562" s="20">
        <v>12.01</v>
      </c>
      <c r="BP2562" s="20">
        <v>148.38999999999999</v>
      </c>
    </row>
    <row r="2563" spans="1:68" x14ac:dyDescent="0.25">
      <c r="A2563" s="20" t="s">
        <v>1677</v>
      </c>
      <c r="B2563" s="20" t="s">
        <v>462</v>
      </c>
      <c r="C2563" s="20" t="s">
        <v>760</v>
      </c>
      <c r="D2563" s="20" t="s">
        <v>761</v>
      </c>
      <c r="E2563" s="20" t="s">
        <v>5213</v>
      </c>
      <c r="F2563" s="20" t="s">
        <v>481</v>
      </c>
      <c r="G2563" s="20">
        <v>11.8</v>
      </c>
      <c r="H2563" s="20" t="s">
        <v>1679</v>
      </c>
      <c r="I2563" s="20" t="s">
        <v>5194</v>
      </c>
      <c r="J2563" s="20" t="s">
        <v>3812</v>
      </c>
      <c r="K2563" s="20" t="s">
        <v>3812</v>
      </c>
      <c r="L2563" s="20" t="s">
        <v>462</v>
      </c>
      <c r="M2563" s="20">
        <v>8</v>
      </c>
      <c r="N2563" s="20" t="s">
        <v>1679</v>
      </c>
      <c r="P2563" s="20">
        <v>0</v>
      </c>
      <c r="Q2563" s="20" t="s">
        <v>512</v>
      </c>
      <c r="R2563" s="20" t="s">
        <v>488</v>
      </c>
      <c r="S2563" s="20" t="s">
        <v>221</v>
      </c>
      <c r="T2563" s="20" t="s">
        <v>5195</v>
      </c>
      <c r="V2563" s="20">
        <v>22</v>
      </c>
      <c r="W2563" s="20">
        <v>669</v>
      </c>
      <c r="Y2563" s="20" t="s">
        <v>1684</v>
      </c>
      <c r="Z2563" s="20" t="s">
        <v>1685</v>
      </c>
      <c r="AA2563" s="20">
        <v>0</v>
      </c>
      <c r="AB2563" s="20">
        <v>77</v>
      </c>
      <c r="AC2563" s="20">
        <v>77</v>
      </c>
      <c r="AD2563" s="20">
        <v>77</v>
      </c>
      <c r="AJ2563" s="20" t="s">
        <v>1815</v>
      </c>
      <c r="AK2563" s="20" t="s">
        <v>2183</v>
      </c>
      <c r="AL2563" s="20" t="s">
        <v>1686</v>
      </c>
      <c r="AN2563" s="20" t="s">
        <v>3599</v>
      </c>
      <c r="AT2563" s="20" t="s">
        <v>1687</v>
      </c>
      <c r="AY2563" s="20" t="s">
        <v>5208</v>
      </c>
      <c r="BD2563" s="20" t="s">
        <v>1888</v>
      </c>
      <c r="BE2563" s="20" t="s">
        <v>1749</v>
      </c>
      <c r="BL2563" s="20">
        <v>1534</v>
      </c>
      <c r="BM2563" s="20">
        <v>130</v>
      </c>
      <c r="BN2563" s="20">
        <v>1751.0229999999999</v>
      </c>
      <c r="BO2563" s="20">
        <v>11.8</v>
      </c>
      <c r="BP2563" s="20">
        <v>148.38999999999999</v>
      </c>
    </row>
    <row r="2564" spans="1:68" x14ac:dyDescent="0.25">
      <c r="A2564" s="20" t="s">
        <v>1677</v>
      </c>
      <c r="B2564" s="20" t="s">
        <v>462</v>
      </c>
      <c r="C2564" s="20" t="s">
        <v>760</v>
      </c>
      <c r="D2564" s="20" t="s">
        <v>761</v>
      </c>
      <c r="E2564" s="20" t="s">
        <v>5214</v>
      </c>
      <c r="F2564" s="20" t="s">
        <v>482</v>
      </c>
      <c r="G2564" s="20">
        <v>6.81</v>
      </c>
      <c r="H2564" s="20" t="s">
        <v>1679</v>
      </c>
      <c r="I2564" s="20" t="s">
        <v>5194</v>
      </c>
      <c r="J2564" s="20" t="s">
        <v>3812</v>
      </c>
      <c r="K2564" s="20" t="s">
        <v>3812</v>
      </c>
      <c r="L2564" s="20" t="s">
        <v>462</v>
      </c>
      <c r="M2564" s="20">
        <v>4</v>
      </c>
      <c r="N2564" s="20" t="s">
        <v>1679</v>
      </c>
      <c r="P2564" s="20">
        <v>0</v>
      </c>
      <c r="Q2564" s="20" t="s">
        <v>545</v>
      </c>
      <c r="R2564" s="20" t="s">
        <v>550</v>
      </c>
      <c r="S2564" s="20" t="s">
        <v>221</v>
      </c>
      <c r="T2564" s="20" t="s">
        <v>5215</v>
      </c>
      <c r="U2564" s="20" t="s">
        <v>5206</v>
      </c>
      <c r="V2564" s="20">
        <v>8</v>
      </c>
      <c r="W2564" s="20">
        <v>256</v>
      </c>
      <c r="Y2564" s="20" t="s">
        <v>1684</v>
      </c>
      <c r="Z2564" s="20" t="s">
        <v>1685</v>
      </c>
      <c r="AA2564" s="20">
        <v>0</v>
      </c>
      <c r="AB2564" s="20">
        <v>77</v>
      </c>
      <c r="AC2564" s="20">
        <v>77</v>
      </c>
      <c r="AD2564" s="20">
        <v>77</v>
      </c>
      <c r="AK2564" s="20" t="s">
        <v>2183</v>
      </c>
      <c r="AL2564" s="20" t="s">
        <v>1686</v>
      </c>
      <c r="AN2564" s="20" t="s">
        <v>3599</v>
      </c>
      <c r="AT2564" s="20" t="s">
        <v>1687</v>
      </c>
      <c r="BE2564" s="20" t="s">
        <v>1749</v>
      </c>
      <c r="BL2564" s="20">
        <v>612.9</v>
      </c>
      <c r="BM2564" s="20">
        <v>90</v>
      </c>
    </row>
    <row r="2565" spans="1:68" x14ac:dyDescent="0.25">
      <c r="A2565" s="20" t="s">
        <v>1677</v>
      </c>
      <c r="B2565" s="20" t="s">
        <v>462</v>
      </c>
      <c r="C2565" s="20" t="s">
        <v>760</v>
      </c>
      <c r="D2565" s="20" t="s">
        <v>761</v>
      </c>
      <c r="E2565" s="20" t="s">
        <v>5216</v>
      </c>
      <c r="F2565" s="20" t="s">
        <v>483</v>
      </c>
      <c r="G2565" s="20">
        <v>0.25</v>
      </c>
      <c r="H2565" s="20" t="s">
        <v>1679</v>
      </c>
      <c r="I2565" s="20" t="s">
        <v>5194</v>
      </c>
      <c r="J2565" s="20" t="s">
        <v>3812</v>
      </c>
      <c r="K2565" s="20" t="s">
        <v>3812</v>
      </c>
      <c r="L2565" s="20" t="s">
        <v>462</v>
      </c>
      <c r="M2565" s="20">
        <v>4</v>
      </c>
      <c r="N2565" s="20" t="s">
        <v>1679</v>
      </c>
      <c r="P2565" s="20">
        <v>0</v>
      </c>
      <c r="Q2565" s="20" t="s">
        <v>545</v>
      </c>
      <c r="R2565" s="20" t="s">
        <v>550</v>
      </c>
      <c r="S2565" s="20" t="s">
        <v>221</v>
      </c>
      <c r="T2565" s="20" t="s">
        <v>5215</v>
      </c>
      <c r="U2565" s="20" t="s">
        <v>5206</v>
      </c>
      <c r="V2565" s="20">
        <v>8</v>
      </c>
      <c r="W2565" s="20">
        <v>256</v>
      </c>
      <c r="Y2565" s="20" t="s">
        <v>1684</v>
      </c>
      <c r="Z2565" s="20" t="s">
        <v>1685</v>
      </c>
      <c r="AA2565" s="20">
        <v>0</v>
      </c>
      <c r="AB2565" s="20">
        <v>77</v>
      </c>
      <c r="AC2565" s="20">
        <v>77</v>
      </c>
      <c r="AD2565" s="20">
        <v>77</v>
      </c>
      <c r="AK2565" s="20" t="s">
        <v>2183</v>
      </c>
      <c r="AL2565" s="20" t="s">
        <v>1686</v>
      </c>
      <c r="AN2565" s="20" t="s">
        <v>3599</v>
      </c>
      <c r="AT2565" s="20" t="s">
        <v>1687</v>
      </c>
      <c r="BE2565" s="20" t="s">
        <v>1749</v>
      </c>
      <c r="BL2565" s="20">
        <v>22.5</v>
      </c>
      <c r="BM2565" s="20">
        <v>90</v>
      </c>
    </row>
    <row r="2566" spans="1:68" x14ac:dyDescent="0.25">
      <c r="A2566" s="20" t="s">
        <v>1677</v>
      </c>
      <c r="B2566" s="20" t="s">
        <v>462</v>
      </c>
      <c r="C2566" s="20" t="s">
        <v>762</v>
      </c>
      <c r="D2566" s="20" t="s">
        <v>755</v>
      </c>
      <c r="E2566" s="20" t="s">
        <v>5217</v>
      </c>
      <c r="F2566" s="20" t="s">
        <v>465</v>
      </c>
      <c r="G2566" s="20">
        <v>19.690000000000001</v>
      </c>
      <c r="H2566" s="20" t="s">
        <v>1679</v>
      </c>
      <c r="I2566" s="20" t="s">
        <v>5218</v>
      </c>
      <c r="J2566" s="20" t="s">
        <v>3812</v>
      </c>
      <c r="K2566" s="20" t="s">
        <v>3812</v>
      </c>
      <c r="L2566" s="20" t="s">
        <v>462</v>
      </c>
      <c r="M2566" s="20">
        <v>4</v>
      </c>
      <c r="N2566" s="20" t="s">
        <v>1679</v>
      </c>
      <c r="P2566" s="20">
        <v>0</v>
      </c>
      <c r="Q2566" s="20" t="s">
        <v>545</v>
      </c>
      <c r="R2566" s="20" t="s">
        <v>642</v>
      </c>
      <c r="S2566" s="20" t="s">
        <v>221</v>
      </c>
      <c r="T2566" s="20" t="s">
        <v>5219</v>
      </c>
      <c r="U2566" s="20" t="s">
        <v>5220</v>
      </c>
      <c r="V2566" s="20">
        <v>9</v>
      </c>
      <c r="W2566" s="20">
        <v>295</v>
      </c>
      <c r="Y2566" s="20" t="s">
        <v>1684</v>
      </c>
      <c r="Z2566" s="20" t="s">
        <v>1685</v>
      </c>
      <c r="AA2566" s="20">
        <v>1.5</v>
      </c>
      <c r="AL2566" s="20" t="s">
        <v>1686</v>
      </c>
      <c r="AT2566" s="20" t="s">
        <v>1687</v>
      </c>
      <c r="AY2566" s="20" t="s">
        <v>3815</v>
      </c>
      <c r="BE2566" s="20" t="s">
        <v>1749</v>
      </c>
      <c r="BL2566" s="20">
        <v>1575.2</v>
      </c>
      <c r="BM2566" s="20">
        <v>80</v>
      </c>
    </row>
    <row r="2567" spans="1:68" x14ac:dyDescent="0.25">
      <c r="A2567" s="20" t="s">
        <v>1677</v>
      </c>
      <c r="B2567" s="20" t="s">
        <v>462</v>
      </c>
      <c r="C2567" s="20" t="s">
        <v>762</v>
      </c>
      <c r="D2567" s="20" t="s">
        <v>755</v>
      </c>
      <c r="E2567" s="20" t="s">
        <v>5221</v>
      </c>
      <c r="F2567" s="20" t="s">
        <v>468</v>
      </c>
      <c r="G2567" s="20">
        <v>1.51</v>
      </c>
      <c r="H2567" s="20" t="s">
        <v>1679</v>
      </c>
      <c r="I2567" s="20" t="s">
        <v>5218</v>
      </c>
      <c r="J2567" s="20" t="s">
        <v>3812</v>
      </c>
      <c r="K2567" s="20" t="s">
        <v>3812</v>
      </c>
      <c r="L2567" s="20" t="s">
        <v>462</v>
      </c>
      <c r="M2567" s="20">
        <v>4</v>
      </c>
      <c r="N2567" s="20" t="s">
        <v>1679</v>
      </c>
      <c r="P2567" s="20">
        <v>0</v>
      </c>
      <c r="Q2567" s="20" t="s">
        <v>545</v>
      </c>
      <c r="R2567" s="20" t="s">
        <v>642</v>
      </c>
      <c r="S2567" s="20" t="s">
        <v>221</v>
      </c>
      <c r="T2567" s="20" t="s">
        <v>5219</v>
      </c>
      <c r="U2567" s="20" t="s">
        <v>5220</v>
      </c>
      <c r="V2567" s="20">
        <v>9</v>
      </c>
      <c r="W2567" s="20">
        <v>295</v>
      </c>
      <c r="Y2567" s="20" t="s">
        <v>1684</v>
      </c>
      <c r="Z2567" s="20" t="s">
        <v>1685</v>
      </c>
      <c r="AA2567" s="20">
        <v>1.5</v>
      </c>
      <c r="AL2567" s="20" t="s">
        <v>1686</v>
      </c>
      <c r="AT2567" s="20" t="s">
        <v>1687</v>
      </c>
      <c r="AY2567" s="20" t="s">
        <v>3815</v>
      </c>
      <c r="BE2567" s="20" t="s">
        <v>1749</v>
      </c>
      <c r="BL2567" s="20">
        <v>120.8</v>
      </c>
      <c r="BM2567" s="20">
        <v>80</v>
      </c>
    </row>
    <row r="2568" spans="1:68" x14ac:dyDescent="0.25">
      <c r="A2568" s="20" t="s">
        <v>1677</v>
      </c>
      <c r="B2568" s="20" t="s">
        <v>462</v>
      </c>
      <c r="C2568" s="20" t="s">
        <v>762</v>
      </c>
      <c r="D2568" s="20" t="s">
        <v>755</v>
      </c>
      <c r="E2568" s="20" t="s">
        <v>5222</v>
      </c>
      <c r="F2568" s="20" t="s">
        <v>470</v>
      </c>
      <c r="G2568" s="20">
        <v>8.82</v>
      </c>
      <c r="H2568" s="20" t="s">
        <v>1679</v>
      </c>
      <c r="I2568" s="20" t="s">
        <v>5218</v>
      </c>
      <c r="J2568" s="20" t="s">
        <v>3812</v>
      </c>
      <c r="K2568" s="20" t="s">
        <v>3812</v>
      </c>
      <c r="L2568" s="20" t="s">
        <v>462</v>
      </c>
      <c r="M2568" s="20">
        <v>4</v>
      </c>
      <c r="N2568" s="20" t="s">
        <v>1679</v>
      </c>
      <c r="P2568" s="20">
        <v>0</v>
      </c>
      <c r="Q2568" s="20" t="s">
        <v>545</v>
      </c>
      <c r="R2568" s="20" t="s">
        <v>642</v>
      </c>
      <c r="S2568" s="20" t="s">
        <v>221</v>
      </c>
      <c r="T2568" s="20" t="s">
        <v>5219</v>
      </c>
      <c r="U2568" s="20" t="s">
        <v>5220</v>
      </c>
      <c r="V2568" s="20">
        <v>9</v>
      </c>
      <c r="W2568" s="20">
        <v>295</v>
      </c>
      <c r="Y2568" s="20" t="s">
        <v>1684</v>
      </c>
      <c r="Z2568" s="20" t="s">
        <v>1685</v>
      </c>
      <c r="AA2568" s="20">
        <v>1.5</v>
      </c>
      <c r="AL2568" s="20" t="s">
        <v>1686</v>
      </c>
      <c r="AT2568" s="20" t="s">
        <v>1687</v>
      </c>
      <c r="AY2568" s="20" t="s">
        <v>3815</v>
      </c>
      <c r="BE2568" s="20" t="s">
        <v>1749</v>
      </c>
      <c r="BL2568" s="20">
        <v>705.6</v>
      </c>
      <c r="BM2568" s="20">
        <v>80</v>
      </c>
    </row>
    <row r="2569" spans="1:68" x14ac:dyDescent="0.25">
      <c r="A2569" s="20" t="s">
        <v>1677</v>
      </c>
      <c r="B2569" s="20" t="s">
        <v>462</v>
      </c>
      <c r="C2569" s="20" t="s">
        <v>762</v>
      </c>
      <c r="D2569" s="20" t="s">
        <v>755</v>
      </c>
      <c r="E2569" s="20" t="s">
        <v>5223</v>
      </c>
      <c r="F2569" s="20" t="s">
        <v>471</v>
      </c>
      <c r="G2569" s="20">
        <v>1.18</v>
      </c>
      <c r="H2569" s="20" t="s">
        <v>1679</v>
      </c>
      <c r="I2569" s="20" t="s">
        <v>5218</v>
      </c>
      <c r="J2569" s="20" t="s">
        <v>3812</v>
      </c>
      <c r="K2569" s="20" t="s">
        <v>3812</v>
      </c>
      <c r="L2569" s="20" t="s">
        <v>462</v>
      </c>
      <c r="M2569" s="20">
        <v>4</v>
      </c>
      <c r="N2569" s="20" t="s">
        <v>1679</v>
      </c>
      <c r="P2569" s="20">
        <v>0</v>
      </c>
      <c r="Q2569" s="20" t="s">
        <v>545</v>
      </c>
      <c r="R2569" s="20" t="s">
        <v>642</v>
      </c>
      <c r="S2569" s="20" t="s">
        <v>221</v>
      </c>
      <c r="T2569" s="20" t="s">
        <v>5219</v>
      </c>
      <c r="U2569" s="20" t="s">
        <v>5220</v>
      </c>
      <c r="V2569" s="20">
        <v>9</v>
      </c>
      <c r="W2569" s="20">
        <v>295</v>
      </c>
      <c r="Y2569" s="20" t="s">
        <v>1684</v>
      </c>
      <c r="Z2569" s="20" t="s">
        <v>1685</v>
      </c>
      <c r="AA2569" s="20">
        <v>1.5</v>
      </c>
      <c r="AL2569" s="20" t="s">
        <v>1686</v>
      </c>
      <c r="AT2569" s="20" t="s">
        <v>1687</v>
      </c>
      <c r="AY2569" s="20" t="s">
        <v>3815</v>
      </c>
      <c r="BE2569" s="20" t="s">
        <v>1749</v>
      </c>
      <c r="BL2569" s="20">
        <v>94.4</v>
      </c>
      <c r="BM2569" s="20">
        <v>80</v>
      </c>
    </row>
    <row r="2570" spans="1:68" x14ac:dyDescent="0.25">
      <c r="A2570" s="20" t="s">
        <v>1677</v>
      </c>
      <c r="B2570" s="20" t="s">
        <v>462</v>
      </c>
      <c r="C2570" s="20" t="s">
        <v>762</v>
      </c>
      <c r="D2570" s="20" t="s">
        <v>755</v>
      </c>
      <c r="E2570" s="20" t="s">
        <v>5224</v>
      </c>
      <c r="F2570" s="20" t="s">
        <v>472</v>
      </c>
      <c r="G2570" s="20">
        <v>34.229999999999997</v>
      </c>
      <c r="H2570" s="20" t="s">
        <v>1679</v>
      </c>
      <c r="I2570" s="20" t="s">
        <v>5218</v>
      </c>
      <c r="J2570" s="20" t="s">
        <v>3812</v>
      </c>
      <c r="K2570" s="20" t="s">
        <v>3812</v>
      </c>
      <c r="L2570" s="20" t="s">
        <v>462</v>
      </c>
      <c r="M2570" s="20">
        <v>1</v>
      </c>
      <c r="N2570" s="20" t="s">
        <v>1679</v>
      </c>
      <c r="P2570" s="20">
        <v>0</v>
      </c>
      <c r="Q2570" s="20" t="s">
        <v>636</v>
      </c>
      <c r="R2570" s="20" t="s">
        <v>500</v>
      </c>
      <c r="S2570" s="20" t="s">
        <v>221</v>
      </c>
      <c r="T2570" s="20" t="s">
        <v>5225</v>
      </c>
      <c r="V2570" s="20">
        <v>10</v>
      </c>
      <c r="W2570" s="20">
        <v>324</v>
      </c>
      <c r="Y2570" s="20" t="s">
        <v>1684</v>
      </c>
      <c r="Z2570" s="20" t="s">
        <v>1685</v>
      </c>
      <c r="AA2570" s="20">
        <v>1.5</v>
      </c>
      <c r="AL2570" s="20" t="s">
        <v>1686</v>
      </c>
      <c r="AM2570" s="20" t="s">
        <v>1647</v>
      </c>
      <c r="AT2570" s="20" t="s">
        <v>1687</v>
      </c>
      <c r="AY2570" s="20" t="s">
        <v>3815</v>
      </c>
      <c r="BE2570" s="20" t="s">
        <v>1749</v>
      </c>
      <c r="BL2570" s="20">
        <v>304</v>
      </c>
      <c r="BM2570" s="20">
        <v>95</v>
      </c>
    </row>
    <row r="2571" spans="1:68" x14ac:dyDescent="0.25">
      <c r="A2571" s="20" t="s">
        <v>1677</v>
      </c>
      <c r="B2571" s="20" t="s">
        <v>462</v>
      </c>
      <c r="C2571" s="20" t="s">
        <v>762</v>
      </c>
      <c r="D2571" s="20" t="s">
        <v>755</v>
      </c>
      <c r="E2571" s="20" t="s">
        <v>5226</v>
      </c>
      <c r="F2571" s="20" t="s">
        <v>473</v>
      </c>
      <c r="G2571" s="20">
        <v>6.22</v>
      </c>
      <c r="H2571" s="20" t="s">
        <v>1679</v>
      </c>
      <c r="I2571" s="20" t="s">
        <v>5218</v>
      </c>
      <c r="J2571" s="20" t="s">
        <v>3812</v>
      </c>
      <c r="K2571" s="20" t="s">
        <v>3812</v>
      </c>
      <c r="L2571" s="20" t="s">
        <v>462</v>
      </c>
      <c r="M2571" s="20">
        <v>4</v>
      </c>
      <c r="N2571" s="20" t="s">
        <v>1679</v>
      </c>
      <c r="P2571" s="20">
        <v>0</v>
      </c>
      <c r="Q2571" s="20" t="s">
        <v>512</v>
      </c>
      <c r="R2571" s="20" t="s">
        <v>500</v>
      </c>
      <c r="S2571" s="20" t="s">
        <v>221</v>
      </c>
      <c r="T2571" s="20" t="s">
        <v>5225</v>
      </c>
      <c r="V2571" s="20">
        <v>10</v>
      </c>
      <c r="W2571" s="20">
        <v>324</v>
      </c>
      <c r="Y2571" s="20" t="s">
        <v>1684</v>
      </c>
      <c r="Z2571" s="20" t="s">
        <v>1685</v>
      </c>
      <c r="AA2571" s="20">
        <v>1.5</v>
      </c>
      <c r="AL2571" s="20" t="s">
        <v>1686</v>
      </c>
      <c r="AM2571" s="20" t="s">
        <v>1647</v>
      </c>
      <c r="AT2571" s="20" t="s">
        <v>1687</v>
      </c>
      <c r="AY2571" s="20" t="s">
        <v>3815</v>
      </c>
      <c r="BE2571" s="20" t="s">
        <v>1749</v>
      </c>
      <c r="BL2571" s="20">
        <v>559.79999999999995</v>
      </c>
      <c r="BM2571" s="20">
        <v>90</v>
      </c>
    </row>
    <row r="2572" spans="1:68" x14ac:dyDescent="0.25">
      <c r="A2572" s="20" t="s">
        <v>1677</v>
      </c>
      <c r="B2572" s="20" t="s">
        <v>462</v>
      </c>
      <c r="C2572" s="20" t="s">
        <v>762</v>
      </c>
      <c r="D2572" s="20" t="s">
        <v>755</v>
      </c>
      <c r="E2572" s="20" t="s">
        <v>5227</v>
      </c>
      <c r="F2572" s="20" t="s">
        <v>474</v>
      </c>
      <c r="G2572" s="20">
        <v>24.6</v>
      </c>
      <c r="H2572" s="20" t="s">
        <v>1679</v>
      </c>
      <c r="I2572" s="20" t="s">
        <v>5218</v>
      </c>
      <c r="J2572" s="20" t="s">
        <v>3812</v>
      </c>
      <c r="K2572" s="20" t="s">
        <v>3812</v>
      </c>
      <c r="L2572" s="20" t="s">
        <v>462</v>
      </c>
      <c r="M2572" s="20">
        <v>4</v>
      </c>
      <c r="N2572" s="20" t="s">
        <v>1679</v>
      </c>
      <c r="P2572" s="20">
        <v>0</v>
      </c>
      <c r="Q2572" s="20" t="s">
        <v>636</v>
      </c>
      <c r="R2572" s="20" t="s">
        <v>488</v>
      </c>
      <c r="S2572" s="20" t="s">
        <v>221</v>
      </c>
      <c r="T2572" s="20" t="s">
        <v>5164</v>
      </c>
      <c r="V2572" s="20">
        <v>13</v>
      </c>
      <c r="W2572" s="20">
        <v>407</v>
      </c>
      <c r="Y2572" s="20" t="s">
        <v>1684</v>
      </c>
      <c r="Z2572" s="20" t="s">
        <v>1685</v>
      </c>
      <c r="AA2572" s="20">
        <v>1.5</v>
      </c>
      <c r="AL2572" s="20" t="s">
        <v>1686</v>
      </c>
      <c r="AM2572" s="20" t="s">
        <v>1647</v>
      </c>
      <c r="AT2572" s="20" t="s">
        <v>1687</v>
      </c>
      <c r="AY2572" s="20" t="s">
        <v>3815</v>
      </c>
      <c r="BE2572" s="20" t="s">
        <v>1749</v>
      </c>
      <c r="BL2572" s="20">
        <v>2337</v>
      </c>
      <c r="BM2572" s="20">
        <v>95</v>
      </c>
    </row>
    <row r="2573" spans="1:68" x14ac:dyDescent="0.25">
      <c r="A2573" s="20" t="s">
        <v>1677</v>
      </c>
      <c r="B2573" s="20" t="s">
        <v>462</v>
      </c>
      <c r="C2573" s="20" t="s">
        <v>762</v>
      </c>
      <c r="D2573" s="20" t="s">
        <v>755</v>
      </c>
      <c r="E2573" s="20" t="s">
        <v>5228</v>
      </c>
      <c r="F2573" s="20" t="s">
        <v>475</v>
      </c>
      <c r="G2573" s="20">
        <v>13.06</v>
      </c>
      <c r="H2573" s="20" t="s">
        <v>1679</v>
      </c>
      <c r="I2573" s="20" t="s">
        <v>5218</v>
      </c>
      <c r="J2573" s="20" t="s">
        <v>3812</v>
      </c>
      <c r="K2573" s="20" t="s">
        <v>3812</v>
      </c>
      <c r="L2573" s="20" t="s">
        <v>462</v>
      </c>
      <c r="M2573" s="20">
        <v>4</v>
      </c>
      <c r="N2573" s="20" t="s">
        <v>1679</v>
      </c>
      <c r="P2573" s="20">
        <v>0</v>
      </c>
      <c r="Q2573" s="20" t="s">
        <v>509</v>
      </c>
      <c r="R2573" s="20" t="s">
        <v>550</v>
      </c>
      <c r="S2573" s="20" t="s">
        <v>221</v>
      </c>
      <c r="T2573" s="20" t="s">
        <v>5164</v>
      </c>
      <c r="V2573" s="20">
        <v>13</v>
      </c>
      <c r="W2573" s="20">
        <v>407</v>
      </c>
      <c r="Y2573" s="20" t="s">
        <v>1684</v>
      </c>
      <c r="Z2573" s="20" t="s">
        <v>1685</v>
      </c>
      <c r="AA2573" s="20">
        <v>1.5</v>
      </c>
      <c r="AL2573" s="20" t="s">
        <v>1686</v>
      </c>
      <c r="AM2573" s="20" t="s">
        <v>1647</v>
      </c>
      <c r="AT2573" s="20" t="s">
        <v>1687</v>
      </c>
      <c r="AY2573" s="20" t="s">
        <v>3815</v>
      </c>
      <c r="BE2573" s="20" t="s">
        <v>1749</v>
      </c>
      <c r="BL2573" s="20">
        <v>1371.3</v>
      </c>
      <c r="BM2573" s="20">
        <v>105</v>
      </c>
    </row>
    <row r="2574" spans="1:68" x14ac:dyDescent="0.25">
      <c r="A2574" s="20" t="s">
        <v>1677</v>
      </c>
      <c r="B2574" s="20" t="s">
        <v>462</v>
      </c>
      <c r="C2574" s="20" t="s">
        <v>762</v>
      </c>
      <c r="D2574" s="20" t="s">
        <v>755</v>
      </c>
      <c r="E2574" s="20" t="s">
        <v>5229</v>
      </c>
      <c r="F2574" s="20" t="s">
        <v>476</v>
      </c>
      <c r="G2574" s="20">
        <v>41.7</v>
      </c>
      <c r="H2574" s="20" t="s">
        <v>1679</v>
      </c>
      <c r="I2574" s="20" t="s">
        <v>5218</v>
      </c>
      <c r="J2574" s="20" t="s">
        <v>3812</v>
      </c>
      <c r="K2574" s="20" t="s">
        <v>3812</v>
      </c>
      <c r="L2574" s="20" t="s">
        <v>462</v>
      </c>
      <c r="M2574" s="20">
        <v>1</v>
      </c>
      <c r="N2574" s="20" t="s">
        <v>1679</v>
      </c>
      <c r="P2574" s="20">
        <v>0</v>
      </c>
      <c r="Q2574" s="20" t="s">
        <v>509</v>
      </c>
      <c r="R2574" s="20" t="s">
        <v>518</v>
      </c>
      <c r="S2574" s="20" t="s">
        <v>221</v>
      </c>
      <c r="T2574" s="20" t="s">
        <v>5164</v>
      </c>
      <c r="V2574" s="20">
        <v>13</v>
      </c>
      <c r="W2574" s="20">
        <v>407</v>
      </c>
      <c r="Y2574" s="20" t="s">
        <v>1684</v>
      </c>
      <c r="Z2574" s="20" t="s">
        <v>1685</v>
      </c>
      <c r="AA2574" s="20">
        <v>1.5</v>
      </c>
      <c r="AL2574" s="20" t="s">
        <v>1686</v>
      </c>
      <c r="AM2574" s="20" t="s">
        <v>1647</v>
      </c>
      <c r="AT2574" s="20" t="s">
        <v>1687</v>
      </c>
      <c r="AY2574" s="20" t="s">
        <v>3815</v>
      </c>
      <c r="BE2574" s="20" t="s">
        <v>1749</v>
      </c>
      <c r="BL2574" s="20">
        <v>4358.55</v>
      </c>
      <c r="BM2574" s="20">
        <v>105</v>
      </c>
    </row>
    <row r="2575" spans="1:68" x14ac:dyDescent="0.25">
      <c r="A2575" s="20" t="s">
        <v>1677</v>
      </c>
      <c r="B2575" s="20" t="s">
        <v>462</v>
      </c>
      <c r="C2575" s="20" t="s">
        <v>762</v>
      </c>
      <c r="D2575" s="20" t="s">
        <v>755</v>
      </c>
      <c r="E2575" s="20" t="s">
        <v>5230</v>
      </c>
      <c r="F2575" s="20" t="s">
        <v>477</v>
      </c>
      <c r="G2575" s="20">
        <v>21.96</v>
      </c>
      <c r="H2575" s="20" t="s">
        <v>1679</v>
      </c>
      <c r="I2575" s="20" t="s">
        <v>5218</v>
      </c>
      <c r="J2575" s="20" t="s">
        <v>3812</v>
      </c>
      <c r="K2575" s="20" t="s">
        <v>3812</v>
      </c>
      <c r="L2575" s="20" t="s">
        <v>462</v>
      </c>
      <c r="M2575" s="20">
        <v>4</v>
      </c>
      <c r="N2575" s="20" t="s">
        <v>1679</v>
      </c>
      <c r="P2575" s="20">
        <v>0</v>
      </c>
      <c r="Q2575" s="20" t="s">
        <v>509</v>
      </c>
      <c r="R2575" s="20" t="s">
        <v>518</v>
      </c>
      <c r="S2575" s="20" t="s">
        <v>221</v>
      </c>
      <c r="T2575" s="20" t="s">
        <v>5164</v>
      </c>
      <c r="V2575" s="20">
        <v>13</v>
      </c>
      <c r="W2575" s="20">
        <v>407</v>
      </c>
      <c r="Y2575" s="20" t="s">
        <v>1684</v>
      </c>
      <c r="Z2575" s="20" t="s">
        <v>1685</v>
      </c>
      <c r="AA2575" s="20">
        <v>1.5</v>
      </c>
      <c r="AL2575" s="20" t="s">
        <v>1686</v>
      </c>
      <c r="AM2575" s="20" t="s">
        <v>1647</v>
      </c>
      <c r="AT2575" s="20" t="s">
        <v>1687</v>
      </c>
      <c r="AY2575" s="20" t="s">
        <v>3815</v>
      </c>
      <c r="BE2575" s="20" t="s">
        <v>1749</v>
      </c>
      <c r="BL2575" s="20">
        <v>2305.8000000000002</v>
      </c>
      <c r="BM2575" s="20">
        <v>105</v>
      </c>
    </row>
    <row r="2576" spans="1:68" x14ac:dyDescent="0.25">
      <c r="A2576" s="20" t="s">
        <v>1677</v>
      </c>
      <c r="B2576" s="20" t="s">
        <v>462</v>
      </c>
      <c r="C2576" s="20" t="s">
        <v>762</v>
      </c>
      <c r="D2576" s="20" t="s">
        <v>755</v>
      </c>
      <c r="E2576" s="20" t="s">
        <v>5231</v>
      </c>
      <c r="F2576" s="20" t="s">
        <v>478</v>
      </c>
      <c r="G2576" s="20">
        <v>11.96</v>
      </c>
      <c r="H2576" s="20" t="s">
        <v>1679</v>
      </c>
      <c r="I2576" s="20" t="s">
        <v>5218</v>
      </c>
      <c r="J2576" s="20" t="s">
        <v>3812</v>
      </c>
      <c r="K2576" s="20" t="s">
        <v>3812</v>
      </c>
      <c r="L2576" s="20" t="s">
        <v>462</v>
      </c>
      <c r="M2576" s="20">
        <v>4</v>
      </c>
      <c r="N2576" s="20" t="s">
        <v>1679</v>
      </c>
      <c r="P2576" s="20">
        <v>0</v>
      </c>
      <c r="Q2576" s="20" t="s">
        <v>509</v>
      </c>
      <c r="R2576" s="20" t="s">
        <v>550</v>
      </c>
      <c r="S2576" s="20" t="s">
        <v>221</v>
      </c>
      <c r="T2576" s="20" t="s">
        <v>5164</v>
      </c>
      <c r="V2576" s="20">
        <v>13</v>
      </c>
      <c r="W2576" s="20">
        <v>407</v>
      </c>
      <c r="Y2576" s="20" t="s">
        <v>1684</v>
      </c>
      <c r="Z2576" s="20" t="s">
        <v>1685</v>
      </c>
      <c r="AA2576" s="20">
        <v>1.5</v>
      </c>
      <c r="AL2576" s="20" t="s">
        <v>1686</v>
      </c>
      <c r="AM2576" s="20" t="s">
        <v>1647</v>
      </c>
      <c r="AT2576" s="20" t="s">
        <v>1687</v>
      </c>
      <c r="AY2576" s="20" t="s">
        <v>3815</v>
      </c>
      <c r="BE2576" s="20" t="s">
        <v>1749</v>
      </c>
      <c r="BL2576" s="20">
        <v>1255.8</v>
      </c>
      <c r="BM2576" s="20">
        <v>105</v>
      </c>
    </row>
    <row r="2577" spans="1:66" x14ac:dyDescent="0.25">
      <c r="A2577" s="20" t="s">
        <v>1677</v>
      </c>
      <c r="B2577" s="20" t="s">
        <v>462</v>
      </c>
      <c r="C2577" s="20" t="s">
        <v>762</v>
      </c>
      <c r="D2577" s="20" t="s">
        <v>755</v>
      </c>
      <c r="E2577" s="20" t="s">
        <v>5232</v>
      </c>
      <c r="F2577" s="20" t="s">
        <v>479</v>
      </c>
      <c r="G2577" s="20">
        <v>11.99</v>
      </c>
      <c r="H2577" s="20" t="s">
        <v>1679</v>
      </c>
      <c r="I2577" s="20" t="s">
        <v>5218</v>
      </c>
      <c r="J2577" s="20" t="s">
        <v>3812</v>
      </c>
      <c r="K2577" s="20" t="s">
        <v>3812</v>
      </c>
      <c r="L2577" s="20" t="s">
        <v>462</v>
      </c>
      <c r="M2577" s="20">
        <v>1</v>
      </c>
      <c r="N2577" s="20" t="s">
        <v>1679</v>
      </c>
      <c r="P2577" s="20">
        <v>0</v>
      </c>
      <c r="Q2577" s="20" t="s">
        <v>509</v>
      </c>
      <c r="R2577" s="20" t="s">
        <v>550</v>
      </c>
      <c r="S2577" s="20" t="s">
        <v>221</v>
      </c>
      <c r="T2577" s="20" t="s">
        <v>5164</v>
      </c>
      <c r="V2577" s="20">
        <v>13</v>
      </c>
      <c r="W2577" s="20">
        <v>407</v>
      </c>
      <c r="Y2577" s="20" t="s">
        <v>1684</v>
      </c>
      <c r="Z2577" s="20" t="s">
        <v>1685</v>
      </c>
      <c r="AA2577" s="20">
        <v>1.5</v>
      </c>
      <c r="AL2577" s="20" t="s">
        <v>1686</v>
      </c>
      <c r="AM2577" s="20" t="s">
        <v>1647</v>
      </c>
      <c r="AT2577" s="20" t="s">
        <v>1687</v>
      </c>
      <c r="AY2577" s="20" t="s">
        <v>3815</v>
      </c>
      <c r="BE2577" s="20" t="s">
        <v>1749</v>
      </c>
      <c r="BL2577" s="20">
        <v>1207.5</v>
      </c>
      <c r="BM2577" s="20">
        <v>105</v>
      </c>
    </row>
    <row r="2578" spans="1:66" x14ac:dyDescent="0.25">
      <c r="A2578" s="20" t="s">
        <v>1677</v>
      </c>
      <c r="B2578" s="20" t="s">
        <v>462</v>
      </c>
      <c r="C2578" s="20" t="s">
        <v>762</v>
      </c>
      <c r="D2578" s="20" t="s">
        <v>755</v>
      </c>
      <c r="E2578" s="20" t="s">
        <v>5233</v>
      </c>
      <c r="F2578" s="20" t="s">
        <v>480</v>
      </c>
      <c r="G2578" s="20">
        <v>28.05</v>
      </c>
      <c r="H2578" s="20" t="s">
        <v>1679</v>
      </c>
      <c r="I2578" s="20" t="s">
        <v>5218</v>
      </c>
      <c r="J2578" s="20" t="s">
        <v>3812</v>
      </c>
      <c r="K2578" s="20" t="s">
        <v>3812</v>
      </c>
      <c r="L2578" s="20" t="s">
        <v>462</v>
      </c>
      <c r="M2578" s="20">
        <v>4</v>
      </c>
      <c r="N2578" s="20" t="s">
        <v>1679</v>
      </c>
      <c r="P2578" s="20">
        <v>0</v>
      </c>
      <c r="Q2578" s="20" t="s">
        <v>509</v>
      </c>
      <c r="R2578" s="20" t="s">
        <v>518</v>
      </c>
      <c r="S2578" s="20" t="s">
        <v>221</v>
      </c>
      <c r="T2578" s="20" t="s">
        <v>5164</v>
      </c>
      <c r="V2578" s="20">
        <v>13</v>
      </c>
      <c r="W2578" s="20">
        <v>407</v>
      </c>
      <c r="Y2578" s="20" t="s">
        <v>1684</v>
      </c>
      <c r="Z2578" s="20" t="s">
        <v>1685</v>
      </c>
      <c r="AA2578" s="20">
        <v>0</v>
      </c>
      <c r="AL2578" s="20" t="s">
        <v>1686</v>
      </c>
      <c r="AM2578" s="20" t="s">
        <v>1647</v>
      </c>
      <c r="AT2578" s="20" t="s">
        <v>1687</v>
      </c>
      <c r="AY2578" s="20" t="s">
        <v>3815</v>
      </c>
      <c r="BE2578" s="20" t="s">
        <v>1749</v>
      </c>
      <c r="BL2578" s="20">
        <v>2945.25</v>
      </c>
      <c r="BM2578" s="20">
        <v>105</v>
      </c>
    </row>
    <row r="2579" spans="1:66" x14ac:dyDescent="0.25">
      <c r="A2579" s="20" t="s">
        <v>1677</v>
      </c>
      <c r="B2579" s="20" t="s">
        <v>462</v>
      </c>
      <c r="C2579" s="20" t="s">
        <v>762</v>
      </c>
      <c r="D2579" s="20" t="s">
        <v>755</v>
      </c>
      <c r="E2579" s="20" t="s">
        <v>5234</v>
      </c>
      <c r="F2579" s="20" t="s">
        <v>481</v>
      </c>
      <c r="G2579" s="20">
        <v>14.32</v>
      </c>
      <c r="H2579" s="20" t="s">
        <v>1679</v>
      </c>
      <c r="I2579" s="20" t="s">
        <v>5218</v>
      </c>
      <c r="J2579" s="20" t="s">
        <v>3812</v>
      </c>
      <c r="K2579" s="20" t="s">
        <v>3812</v>
      </c>
      <c r="L2579" s="20" t="s">
        <v>462</v>
      </c>
      <c r="M2579" s="20">
        <v>1</v>
      </c>
      <c r="N2579" s="20" t="s">
        <v>1679</v>
      </c>
      <c r="P2579" s="20">
        <v>0</v>
      </c>
      <c r="Q2579" s="20" t="s">
        <v>509</v>
      </c>
      <c r="R2579" s="20" t="s">
        <v>500</v>
      </c>
      <c r="S2579" s="20" t="s">
        <v>221</v>
      </c>
      <c r="T2579" s="20" t="s">
        <v>5225</v>
      </c>
      <c r="V2579" s="20">
        <v>10</v>
      </c>
      <c r="W2579" s="20">
        <v>324</v>
      </c>
      <c r="Y2579" s="20" t="s">
        <v>1684</v>
      </c>
      <c r="Z2579" s="20" t="s">
        <v>1685</v>
      </c>
      <c r="AA2579" s="20">
        <v>1.5</v>
      </c>
      <c r="AL2579" s="20" t="s">
        <v>1686</v>
      </c>
      <c r="AM2579" s="20" t="s">
        <v>1647</v>
      </c>
      <c r="AT2579" s="20" t="s">
        <v>1687</v>
      </c>
      <c r="AY2579" s="20" t="s">
        <v>3815</v>
      </c>
      <c r="BE2579" s="20" t="s">
        <v>1749</v>
      </c>
      <c r="BL2579" s="20">
        <v>525</v>
      </c>
      <c r="BM2579" s="20">
        <v>105</v>
      </c>
    </row>
    <row r="2580" spans="1:66" x14ac:dyDescent="0.25">
      <c r="A2580" s="20" t="s">
        <v>1677</v>
      </c>
      <c r="B2580" s="20" t="s">
        <v>462</v>
      </c>
      <c r="C2580" s="20" t="s">
        <v>762</v>
      </c>
      <c r="D2580" s="20" t="s">
        <v>755</v>
      </c>
      <c r="E2580" s="20" t="s">
        <v>5235</v>
      </c>
      <c r="F2580" s="20" t="s">
        <v>482</v>
      </c>
      <c r="G2580" s="20">
        <v>7.9</v>
      </c>
      <c r="H2580" s="20" t="s">
        <v>1679</v>
      </c>
      <c r="I2580" s="20" t="s">
        <v>5218</v>
      </c>
      <c r="J2580" s="20" t="s">
        <v>3812</v>
      </c>
      <c r="K2580" s="20" t="s">
        <v>3812</v>
      </c>
      <c r="L2580" s="20" t="s">
        <v>462</v>
      </c>
      <c r="M2580" s="20">
        <v>1</v>
      </c>
      <c r="N2580" s="20" t="s">
        <v>1679</v>
      </c>
      <c r="P2580" s="20">
        <v>0</v>
      </c>
      <c r="Q2580" s="20" t="s">
        <v>636</v>
      </c>
      <c r="R2580" s="20" t="s">
        <v>500</v>
      </c>
      <c r="S2580" s="20" t="s">
        <v>221</v>
      </c>
      <c r="T2580" s="20" t="s">
        <v>5225</v>
      </c>
      <c r="V2580" s="20">
        <v>10</v>
      </c>
      <c r="W2580" s="20">
        <v>324</v>
      </c>
      <c r="Y2580" s="20" t="s">
        <v>1684</v>
      </c>
      <c r="Z2580" s="20" t="s">
        <v>1685</v>
      </c>
      <c r="AA2580" s="20">
        <v>1.5</v>
      </c>
      <c r="AL2580" s="20" t="s">
        <v>1686</v>
      </c>
      <c r="AM2580" s="20" t="s">
        <v>1647</v>
      </c>
      <c r="AT2580" s="20" t="s">
        <v>1687</v>
      </c>
      <c r="AY2580" s="20" t="s">
        <v>3815</v>
      </c>
      <c r="BE2580" s="20" t="s">
        <v>1749</v>
      </c>
      <c r="BL2580" s="20">
        <v>190</v>
      </c>
      <c r="BM2580" s="20">
        <v>95</v>
      </c>
    </row>
    <row r="2581" spans="1:66" x14ac:dyDescent="0.25">
      <c r="A2581" s="20" t="s">
        <v>1677</v>
      </c>
      <c r="B2581" s="20" t="s">
        <v>462</v>
      </c>
      <c r="C2581" s="20" t="s">
        <v>762</v>
      </c>
      <c r="D2581" s="20" t="s">
        <v>755</v>
      </c>
      <c r="E2581" s="20" t="s">
        <v>5236</v>
      </c>
      <c r="F2581" s="20" t="s">
        <v>483</v>
      </c>
      <c r="G2581" s="20">
        <v>1.38</v>
      </c>
      <c r="H2581" s="20" t="s">
        <v>1679</v>
      </c>
      <c r="I2581" s="20" t="s">
        <v>5218</v>
      </c>
      <c r="J2581" s="20" t="s">
        <v>3812</v>
      </c>
      <c r="K2581" s="20" t="s">
        <v>3812</v>
      </c>
      <c r="L2581" s="20" t="s">
        <v>462</v>
      </c>
      <c r="M2581" s="20">
        <v>4</v>
      </c>
      <c r="N2581" s="20" t="s">
        <v>1679</v>
      </c>
      <c r="P2581" s="20">
        <v>0</v>
      </c>
      <c r="Q2581" s="20" t="s">
        <v>636</v>
      </c>
      <c r="R2581" s="20" t="s">
        <v>500</v>
      </c>
      <c r="S2581" s="20" t="s">
        <v>221</v>
      </c>
      <c r="T2581" s="20" t="s">
        <v>5225</v>
      </c>
      <c r="V2581" s="20">
        <v>10</v>
      </c>
      <c r="W2581" s="20">
        <v>324</v>
      </c>
      <c r="Y2581" s="20" t="s">
        <v>1684</v>
      </c>
      <c r="Z2581" s="20" t="s">
        <v>1685</v>
      </c>
      <c r="AA2581" s="20">
        <v>1.5</v>
      </c>
      <c r="AL2581" s="20" t="s">
        <v>1686</v>
      </c>
      <c r="AM2581" s="20" t="s">
        <v>1647</v>
      </c>
      <c r="AT2581" s="20" t="s">
        <v>1687</v>
      </c>
      <c r="AY2581" s="20" t="s">
        <v>3815</v>
      </c>
      <c r="BE2581" s="20" t="s">
        <v>1749</v>
      </c>
      <c r="BL2581" s="20">
        <v>131.1</v>
      </c>
      <c r="BM2581" s="20">
        <v>95</v>
      </c>
    </row>
    <row r="2582" spans="1:66" x14ac:dyDescent="0.25">
      <c r="A2582" s="20" t="s">
        <v>1677</v>
      </c>
      <c r="B2582" s="20" t="s">
        <v>462</v>
      </c>
      <c r="C2582" s="20" t="s">
        <v>762</v>
      </c>
      <c r="D2582" s="20" t="s">
        <v>755</v>
      </c>
      <c r="E2582" s="20" t="s">
        <v>5237</v>
      </c>
      <c r="F2582" s="20" t="s">
        <v>484</v>
      </c>
      <c r="G2582" s="20">
        <v>3.04</v>
      </c>
      <c r="H2582" s="20" t="s">
        <v>1679</v>
      </c>
      <c r="I2582" s="20" t="s">
        <v>5218</v>
      </c>
      <c r="J2582" s="20" t="s">
        <v>3812</v>
      </c>
      <c r="K2582" s="20" t="s">
        <v>3812</v>
      </c>
      <c r="L2582" s="20" t="s">
        <v>462</v>
      </c>
      <c r="M2582" s="20">
        <v>4</v>
      </c>
      <c r="N2582" s="20" t="s">
        <v>1679</v>
      </c>
      <c r="P2582" s="20">
        <v>0</v>
      </c>
      <c r="Q2582" s="20" t="s">
        <v>636</v>
      </c>
      <c r="R2582" s="20" t="s">
        <v>500</v>
      </c>
      <c r="S2582" s="20" t="s">
        <v>221</v>
      </c>
      <c r="T2582" s="20" t="s">
        <v>5225</v>
      </c>
      <c r="V2582" s="20">
        <v>10</v>
      </c>
      <c r="W2582" s="20">
        <v>324</v>
      </c>
      <c r="Y2582" s="20" t="s">
        <v>1684</v>
      </c>
      <c r="Z2582" s="20" t="s">
        <v>1685</v>
      </c>
      <c r="AA2582" s="20">
        <v>0</v>
      </c>
      <c r="AL2582" s="20" t="s">
        <v>1686</v>
      </c>
      <c r="AM2582" s="20" t="s">
        <v>1647</v>
      </c>
      <c r="AT2582" s="20" t="s">
        <v>1687</v>
      </c>
      <c r="AY2582" s="20" t="s">
        <v>3815</v>
      </c>
      <c r="BE2582" s="20" t="s">
        <v>1749</v>
      </c>
      <c r="BL2582" s="20">
        <v>288.8</v>
      </c>
      <c r="BM2582" s="20">
        <v>95</v>
      </c>
    </row>
    <row r="2583" spans="1:66" x14ac:dyDescent="0.25">
      <c r="A2583" s="20" t="s">
        <v>1677</v>
      </c>
      <c r="B2583" s="20" t="s">
        <v>462</v>
      </c>
      <c r="C2583" s="20" t="s">
        <v>762</v>
      </c>
      <c r="D2583" s="20" t="s">
        <v>755</v>
      </c>
      <c r="E2583" s="20" t="s">
        <v>5238</v>
      </c>
      <c r="F2583" s="20" t="s">
        <v>485</v>
      </c>
      <c r="G2583" s="20">
        <v>413</v>
      </c>
      <c r="H2583" s="20" t="s">
        <v>1679</v>
      </c>
      <c r="I2583" s="20" t="s">
        <v>5218</v>
      </c>
      <c r="J2583" s="20" t="s">
        <v>3812</v>
      </c>
      <c r="K2583" s="20" t="s">
        <v>3812</v>
      </c>
      <c r="L2583" s="20" t="s">
        <v>462</v>
      </c>
      <c r="M2583" s="20">
        <v>1</v>
      </c>
      <c r="N2583" s="20" t="s">
        <v>1679</v>
      </c>
      <c r="P2583" s="20">
        <v>0</v>
      </c>
      <c r="Q2583" s="20" t="s">
        <v>2882</v>
      </c>
      <c r="S2583" s="20" t="s">
        <v>221</v>
      </c>
      <c r="Y2583" s="20" t="s">
        <v>1684</v>
      </c>
      <c r="Z2583" s="20" t="s">
        <v>1685</v>
      </c>
      <c r="AA2583" s="20">
        <v>0</v>
      </c>
      <c r="AL2583" s="20" t="s">
        <v>1686</v>
      </c>
      <c r="AM2583" s="20" t="s">
        <v>1647</v>
      </c>
      <c r="AT2583" s="20" t="s">
        <v>1687</v>
      </c>
      <c r="BE2583" s="20" t="s">
        <v>1749</v>
      </c>
    </row>
    <row r="2584" spans="1:66" x14ac:dyDescent="0.25">
      <c r="A2584" s="20" t="s">
        <v>1677</v>
      </c>
      <c r="B2584" s="20" t="s">
        <v>462</v>
      </c>
      <c r="C2584" s="20" t="s">
        <v>763</v>
      </c>
      <c r="D2584" s="20" t="s">
        <v>753</v>
      </c>
      <c r="E2584" s="20" t="s">
        <v>5239</v>
      </c>
      <c r="F2584" s="20" t="s">
        <v>465</v>
      </c>
      <c r="G2584" s="20">
        <v>0.94</v>
      </c>
      <c r="H2584" s="20" t="s">
        <v>1679</v>
      </c>
      <c r="I2584" s="20" t="s">
        <v>5240</v>
      </c>
      <c r="J2584" s="20" t="s">
        <v>2124</v>
      </c>
      <c r="K2584" s="20" t="s">
        <v>2124</v>
      </c>
      <c r="L2584" s="20" t="s">
        <v>462</v>
      </c>
      <c r="M2584" s="20">
        <v>6</v>
      </c>
      <c r="N2584" s="20" t="s">
        <v>1679</v>
      </c>
      <c r="P2584" s="20">
        <v>0</v>
      </c>
      <c r="Q2584" s="20" t="s">
        <v>509</v>
      </c>
      <c r="R2584" s="20" t="s">
        <v>488</v>
      </c>
      <c r="S2584" s="20" t="s">
        <v>221</v>
      </c>
      <c r="T2584" s="20" t="s">
        <v>5241</v>
      </c>
      <c r="V2584" s="20">
        <v>20</v>
      </c>
      <c r="W2584" s="20">
        <v>608</v>
      </c>
      <c r="Y2584" s="20" t="s">
        <v>1684</v>
      </c>
      <c r="Z2584" s="20" t="s">
        <v>1685</v>
      </c>
      <c r="AA2584" s="20">
        <v>1.5</v>
      </c>
      <c r="AB2584" s="20">
        <v>6</v>
      </c>
      <c r="AC2584" s="20">
        <v>6</v>
      </c>
      <c r="AD2584" s="20">
        <v>6</v>
      </c>
      <c r="AL2584" s="20" t="s">
        <v>1686</v>
      </c>
      <c r="AM2584" s="20" t="s">
        <v>1647</v>
      </c>
      <c r="AT2584" s="20" t="s">
        <v>1687</v>
      </c>
      <c r="AU2584" s="20" t="s">
        <v>3141</v>
      </c>
      <c r="AY2584" s="20" t="s">
        <v>3815</v>
      </c>
      <c r="BD2584" s="20" t="s">
        <v>5116</v>
      </c>
      <c r="BE2584" s="20" t="s">
        <v>1749</v>
      </c>
      <c r="BL2584" s="20">
        <v>103.4</v>
      </c>
      <c r="BM2584" s="20">
        <v>110</v>
      </c>
      <c r="BN2584" s="20">
        <v>25.466000000000001</v>
      </c>
    </row>
    <row r="2585" spans="1:66" x14ac:dyDescent="0.25">
      <c r="A2585" s="20" t="s">
        <v>1677</v>
      </c>
      <c r="B2585" s="20" t="s">
        <v>462</v>
      </c>
      <c r="C2585" s="20" t="s">
        <v>763</v>
      </c>
      <c r="D2585" s="20" t="s">
        <v>753</v>
      </c>
      <c r="E2585" s="20" t="s">
        <v>5242</v>
      </c>
      <c r="F2585" s="20" t="s">
        <v>468</v>
      </c>
      <c r="G2585" s="20">
        <v>10.19</v>
      </c>
      <c r="H2585" s="20" t="s">
        <v>1679</v>
      </c>
      <c r="I2585" s="20" t="s">
        <v>5240</v>
      </c>
      <c r="J2585" s="20" t="s">
        <v>2124</v>
      </c>
      <c r="K2585" s="20" t="s">
        <v>2124</v>
      </c>
      <c r="L2585" s="20" t="s">
        <v>462</v>
      </c>
      <c r="M2585" s="20">
        <v>6</v>
      </c>
      <c r="N2585" s="20" t="s">
        <v>1679</v>
      </c>
      <c r="P2585" s="20">
        <v>0</v>
      </c>
      <c r="Q2585" s="20" t="s">
        <v>509</v>
      </c>
      <c r="R2585" s="20" t="s">
        <v>488</v>
      </c>
      <c r="S2585" s="20" t="s">
        <v>221</v>
      </c>
      <c r="T2585" s="20" t="s">
        <v>5241</v>
      </c>
      <c r="V2585" s="20">
        <v>20</v>
      </c>
      <c r="W2585" s="20">
        <v>608</v>
      </c>
      <c r="Y2585" s="20" t="s">
        <v>1684</v>
      </c>
      <c r="Z2585" s="20" t="s">
        <v>1685</v>
      </c>
      <c r="AA2585" s="20">
        <v>1.5</v>
      </c>
      <c r="AB2585" s="20">
        <v>6</v>
      </c>
      <c r="AC2585" s="20">
        <v>6</v>
      </c>
      <c r="AD2585" s="20">
        <v>6</v>
      </c>
      <c r="AL2585" s="20" t="s">
        <v>1686</v>
      </c>
      <c r="AM2585" s="20" t="s">
        <v>1647</v>
      </c>
      <c r="AT2585" s="20" t="s">
        <v>1687</v>
      </c>
      <c r="AU2585" s="20" t="s">
        <v>3141</v>
      </c>
      <c r="AY2585" s="20" t="s">
        <v>3815</v>
      </c>
      <c r="BD2585" s="20" t="s">
        <v>5116</v>
      </c>
      <c r="BE2585" s="20" t="s">
        <v>1749</v>
      </c>
      <c r="BL2585" s="20">
        <v>1120.9000000000001</v>
      </c>
      <c r="BM2585" s="20">
        <v>110</v>
      </c>
      <c r="BN2585" s="20">
        <v>276.14800000000002</v>
      </c>
    </row>
    <row r="2586" spans="1:66" x14ac:dyDescent="0.25">
      <c r="A2586" s="20" t="s">
        <v>1677</v>
      </c>
      <c r="B2586" s="20" t="s">
        <v>462</v>
      </c>
      <c r="C2586" s="20" t="s">
        <v>763</v>
      </c>
      <c r="D2586" s="20" t="s">
        <v>753</v>
      </c>
      <c r="E2586" s="20" t="s">
        <v>5243</v>
      </c>
      <c r="F2586" s="20" t="s">
        <v>470</v>
      </c>
      <c r="G2586" s="20">
        <v>9.48</v>
      </c>
      <c r="H2586" s="20" t="s">
        <v>1679</v>
      </c>
      <c r="I2586" s="20" t="s">
        <v>5240</v>
      </c>
      <c r="J2586" s="20" t="s">
        <v>2124</v>
      </c>
      <c r="K2586" s="20" t="s">
        <v>2124</v>
      </c>
      <c r="L2586" s="20" t="s">
        <v>462</v>
      </c>
      <c r="M2586" s="20">
        <v>6</v>
      </c>
      <c r="N2586" s="20" t="s">
        <v>1679</v>
      </c>
      <c r="P2586" s="20">
        <v>0</v>
      </c>
      <c r="Q2586" s="20" t="s">
        <v>509</v>
      </c>
      <c r="R2586" s="20" t="s">
        <v>488</v>
      </c>
      <c r="S2586" s="20" t="s">
        <v>221</v>
      </c>
      <c r="T2586" s="20" t="s">
        <v>5241</v>
      </c>
      <c r="V2586" s="20">
        <v>20</v>
      </c>
      <c r="W2586" s="20">
        <v>608</v>
      </c>
      <c r="Y2586" s="20" t="s">
        <v>1684</v>
      </c>
      <c r="Z2586" s="20" t="s">
        <v>1685</v>
      </c>
      <c r="AA2586" s="20">
        <v>0</v>
      </c>
      <c r="AB2586" s="20">
        <v>6</v>
      </c>
      <c r="AC2586" s="20">
        <v>6</v>
      </c>
      <c r="AD2586" s="20">
        <v>6</v>
      </c>
      <c r="AL2586" s="20" t="s">
        <v>1686</v>
      </c>
      <c r="AM2586" s="20" t="s">
        <v>1647</v>
      </c>
      <c r="AT2586" s="20" t="s">
        <v>1687</v>
      </c>
      <c r="AU2586" s="20" t="s">
        <v>3141</v>
      </c>
      <c r="AY2586" s="20" t="s">
        <v>3815</v>
      </c>
      <c r="BD2586" s="20" t="s">
        <v>5116</v>
      </c>
      <c r="BE2586" s="20" t="s">
        <v>1749</v>
      </c>
      <c r="BL2586" s="20">
        <v>1042.8</v>
      </c>
      <c r="BM2586" s="20">
        <v>110</v>
      </c>
      <c r="BN2586" s="20">
        <v>256.90100000000001</v>
      </c>
    </row>
    <row r="2587" spans="1:66" x14ac:dyDescent="0.25">
      <c r="A2587" s="20" t="s">
        <v>1677</v>
      </c>
      <c r="B2587" s="20" t="s">
        <v>462</v>
      </c>
      <c r="C2587" s="20" t="s">
        <v>763</v>
      </c>
      <c r="D2587" s="20" t="s">
        <v>753</v>
      </c>
      <c r="E2587" s="20" t="s">
        <v>5244</v>
      </c>
      <c r="F2587" s="20" t="s">
        <v>471</v>
      </c>
      <c r="G2587" s="20">
        <v>5.64</v>
      </c>
      <c r="H2587" s="20" t="s">
        <v>1679</v>
      </c>
      <c r="I2587" s="20" t="s">
        <v>5240</v>
      </c>
      <c r="J2587" s="20" t="s">
        <v>2124</v>
      </c>
      <c r="K2587" s="20" t="s">
        <v>2124</v>
      </c>
      <c r="L2587" s="20" t="s">
        <v>462</v>
      </c>
      <c r="M2587" s="20">
        <v>6</v>
      </c>
      <c r="N2587" s="20" t="s">
        <v>1679</v>
      </c>
      <c r="P2587" s="20">
        <v>0</v>
      </c>
      <c r="Q2587" s="20" t="s">
        <v>509</v>
      </c>
      <c r="R2587" s="20" t="s">
        <v>488</v>
      </c>
      <c r="S2587" s="20" t="s">
        <v>221</v>
      </c>
      <c r="T2587" s="20" t="s">
        <v>5241</v>
      </c>
      <c r="V2587" s="20">
        <v>20</v>
      </c>
      <c r="W2587" s="20">
        <v>608</v>
      </c>
      <c r="Y2587" s="20" t="s">
        <v>1684</v>
      </c>
      <c r="Z2587" s="20" t="s">
        <v>1685</v>
      </c>
      <c r="AA2587" s="20">
        <v>0</v>
      </c>
      <c r="AB2587" s="20">
        <v>6</v>
      </c>
      <c r="AC2587" s="20">
        <v>6</v>
      </c>
      <c r="AD2587" s="20">
        <v>6</v>
      </c>
      <c r="AL2587" s="20" t="s">
        <v>1686</v>
      </c>
      <c r="AM2587" s="20" t="s">
        <v>1647</v>
      </c>
      <c r="AT2587" s="20" t="s">
        <v>1687</v>
      </c>
      <c r="AU2587" s="20" t="s">
        <v>3141</v>
      </c>
      <c r="AY2587" s="20" t="s">
        <v>3815</v>
      </c>
      <c r="BD2587" s="20" t="s">
        <v>5116</v>
      </c>
      <c r="BE2587" s="20" t="s">
        <v>1749</v>
      </c>
      <c r="BL2587" s="20">
        <v>620.4</v>
      </c>
      <c r="BM2587" s="20">
        <v>110</v>
      </c>
      <c r="BN2587" s="20">
        <v>152.84</v>
      </c>
    </row>
    <row r="2588" spans="1:66" x14ac:dyDescent="0.25">
      <c r="A2588" s="20" t="s">
        <v>1677</v>
      </c>
      <c r="B2588" s="20" t="s">
        <v>462</v>
      </c>
      <c r="C2588" s="20" t="s">
        <v>763</v>
      </c>
      <c r="D2588" s="20" t="s">
        <v>753</v>
      </c>
      <c r="E2588" s="20" t="s">
        <v>5245</v>
      </c>
      <c r="F2588" s="20" t="s">
        <v>472</v>
      </c>
      <c r="G2588" s="20">
        <v>10.72</v>
      </c>
      <c r="H2588" s="20" t="s">
        <v>1679</v>
      </c>
      <c r="I2588" s="20" t="s">
        <v>5240</v>
      </c>
      <c r="J2588" s="20" t="s">
        <v>2124</v>
      </c>
      <c r="K2588" s="20" t="s">
        <v>2124</v>
      </c>
      <c r="L2588" s="20" t="s">
        <v>462</v>
      </c>
      <c r="M2588" s="20">
        <v>6</v>
      </c>
      <c r="N2588" s="20" t="s">
        <v>1679</v>
      </c>
      <c r="P2588" s="20">
        <v>0</v>
      </c>
      <c r="Q2588" s="20" t="s">
        <v>545</v>
      </c>
      <c r="R2588" s="20" t="s">
        <v>488</v>
      </c>
      <c r="S2588" s="20" t="s">
        <v>221</v>
      </c>
      <c r="T2588" s="20" t="s">
        <v>5241</v>
      </c>
      <c r="U2588" s="20" t="s">
        <v>5246</v>
      </c>
      <c r="V2588" s="20">
        <v>8</v>
      </c>
      <c r="W2588" s="20">
        <v>271</v>
      </c>
      <c r="Y2588" s="20" t="s">
        <v>1684</v>
      </c>
      <c r="Z2588" s="20" t="s">
        <v>1685</v>
      </c>
      <c r="AA2588" s="20">
        <v>0</v>
      </c>
      <c r="AB2588" s="20">
        <v>6</v>
      </c>
      <c r="AC2588" s="20">
        <v>6</v>
      </c>
      <c r="AD2588" s="20">
        <v>6</v>
      </c>
      <c r="AL2588" s="20" t="s">
        <v>1686</v>
      </c>
      <c r="AM2588" s="20" t="s">
        <v>1647</v>
      </c>
      <c r="AT2588" s="20" t="s">
        <v>1687</v>
      </c>
      <c r="AU2588" s="20" t="s">
        <v>3141</v>
      </c>
      <c r="AY2588" s="20" t="s">
        <v>3815</v>
      </c>
      <c r="BD2588" s="20" t="s">
        <v>5116</v>
      </c>
      <c r="BE2588" s="20" t="s">
        <v>1749</v>
      </c>
      <c r="BL2588" s="20">
        <v>1179.2</v>
      </c>
      <c r="BM2588" s="20">
        <v>110</v>
      </c>
      <c r="BN2588" s="20">
        <v>290.51799999999997</v>
      </c>
    </row>
    <row r="2589" spans="1:66" x14ac:dyDescent="0.25">
      <c r="A2589" s="20" t="s">
        <v>1677</v>
      </c>
      <c r="B2589" s="20" t="s">
        <v>462</v>
      </c>
      <c r="C2589" s="20" t="s">
        <v>763</v>
      </c>
      <c r="D2589" s="20" t="s">
        <v>753</v>
      </c>
      <c r="E2589" s="20" t="s">
        <v>5247</v>
      </c>
      <c r="F2589" s="20" t="s">
        <v>473</v>
      </c>
      <c r="G2589" s="20">
        <v>12.61</v>
      </c>
      <c r="H2589" s="20" t="s">
        <v>1679</v>
      </c>
      <c r="I2589" s="20" t="s">
        <v>5240</v>
      </c>
      <c r="J2589" s="20" t="s">
        <v>2124</v>
      </c>
      <c r="K2589" s="20" t="s">
        <v>2124</v>
      </c>
      <c r="L2589" s="20" t="s">
        <v>462</v>
      </c>
      <c r="M2589" s="20">
        <v>6</v>
      </c>
      <c r="N2589" s="20" t="s">
        <v>1679</v>
      </c>
      <c r="P2589" s="20">
        <v>0</v>
      </c>
      <c r="Q2589" s="20" t="s">
        <v>509</v>
      </c>
      <c r="R2589" s="20" t="s">
        <v>488</v>
      </c>
      <c r="S2589" s="20" t="s">
        <v>221</v>
      </c>
      <c r="T2589" s="20" t="s">
        <v>5241</v>
      </c>
      <c r="V2589" s="20">
        <v>20</v>
      </c>
      <c r="W2589" s="20">
        <v>608</v>
      </c>
      <c r="Y2589" s="20" t="s">
        <v>1684</v>
      </c>
      <c r="Z2589" s="20" t="s">
        <v>1685</v>
      </c>
      <c r="AA2589" s="20">
        <v>0</v>
      </c>
      <c r="AB2589" s="20">
        <v>6</v>
      </c>
      <c r="AC2589" s="20">
        <v>6</v>
      </c>
      <c r="AD2589" s="20">
        <v>6</v>
      </c>
      <c r="AL2589" s="20" t="s">
        <v>1686</v>
      </c>
      <c r="AM2589" s="20" t="s">
        <v>1647</v>
      </c>
      <c r="AT2589" s="20" t="s">
        <v>1687</v>
      </c>
      <c r="AU2589" s="20" t="s">
        <v>3141</v>
      </c>
      <c r="AY2589" s="20" t="s">
        <v>3815</v>
      </c>
      <c r="BD2589" s="20" t="s">
        <v>5116</v>
      </c>
      <c r="BE2589" s="20" t="s">
        <v>1749</v>
      </c>
      <c r="BL2589" s="20">
        <v>1387.1</v>
      </c>
      <c r="BM2589" s="20">
        <v>110</v>
      </c>
      <c r="BN2589" s="20">
        <v>341.73</v>
      </c>
    </row>
    <row r="2590" spans="1:66" x14ac:dyDescent="0.25">
      <c r="A2590" s="20" t="s">
        <v>1677</v>
      </c>
      <c r="B2590" s="20" t="s">
        <v>462</v>
      </c>
      <c r="C2590" s="20" t="s">
        <v>763</v>
      </c>
      <c r="D2590" s="20" t="s">
        <v>753</v>
      </c>
      <c r="E2590" s="20" t="s">
        <v>5248</v>
      </c>
      <c r="F2590" s="20" t="s">
        <v>474</v>
      </c>
      <c r="G2590" s="20">
        <v>2.56</v>
      </c>
      <c r="H2590" s="20" t="s">
        <v>1679</v>
      </c>
      <c r="I2590" s="20" t="s">
        <v>5240</v>
      </c>
      <c r="J2590" s="20" t="s">
        <v>2124</v>
      </c>
      <c r="K2590" s="20" t="s">
        <v>2124</v>
      </c>
      <c r="L2590" s="20" t="s">
        <v>462</v>
      </c>
      <c r="M2590" s="20">
        <v>6</v>
      </c>
      <c r="N2590" s="20" t="s">
        <v>1679</v>
      </c>
      <c r="P2590" s="20">
        <v>0</v>
      </c>
      <c r="Q2590" s="20" t="s">
        <v>509</v>
      </c>
      <c r="R2590" s="20" t="s">
        <v>488</v>
      </c>
      <c r="S2590" s="20" t="s">
        <v>221</v>
      </c>
      <c r="T2590" s="20" t="s">
        <v>5249</v>
      </c>
      <c r="V2590" s="20">
        <v>16</v>
      </c>
      <c r="W2590" s="20">
        <v>505</v>
      </c>
      <c r="Y2590" s="20" t="s">
        <v>1684</v>
      </c>
      <c r="Z2590" s="20" t="s">
        <v>1685</v>
      </c>
      <c r="AA2590" s="20">
        <v>1.5</v>
      </c>
      <c r="AB2590" s="20">
        <v>6</v>
      </c>
      <c r="AC2590" s="20">
        <v>6</v>
      </c>
      <c r="AD2590" s="20">
        <v>6</v>
      </c>
      <c r="AM2590" s="20" t="s">
        <v>1647</v>
      </c>
      <c r="AT2590" s="20" t="s">
        <v>1687</v>
      </c>
      <c r="AU2590" s="20" t="s">
        <v>3141</v>
      </c>
      <c r="AY2590" s="20" t="s">
        <v>3815</v>
      </c>
      <c r="BD2590" s="20" t="s">
        <v>5116</v>
      </c>
      <c r="BE2590" s="20" t="s">
        <v>1749</v>
      </c>
      <c r="BL2590" s="20">
        <v>281.60000000000002</v>
      </c>
      <c r="BM2590" s="20">
        <v>110</v>
      </c>
      <c r="BN2590" s="20">
        <v>69.388000000000005</v>
      </c>
    </row>
    <row r="2591" spans="1:66" x14ac:dyDescent="0.25">
      <c r="A2591" s="20" t="s">
        <v>1677</v>
      </c>
      <c r="B2591" s="20" t="s">
        <v>462</v>
      </c>
      <c r="C2591" s="20" t="s">
        <v>763</v>
      </c>
      <c r="D2591" s="20" t="s">
        <v>753</v>
      </c>
      <c r="E2591" s="20" t="s">
        <v>5250</v>
      </c>
      <c r="F2591" s="20" t="s">
        <v>475</v>
      </c>
      <c r="G2591" s="20">
        <v>26.97</v>
      </c>
      <c r="H2591" s="20" t="s">
        <v>1679</v>
      </c>
      <c r="I2591" s="20" t="s">
        <v>5240</v>
      </c>
      <c r="J2591" s="20" t="s">
        <v>2124</v>
      </c>
      <c r="K2591" s="20" t="s">
        <v>2124</v>
      </c>
      <c r="L2591" s="20" t="s">
        <v>462</v>
      </c>
      <c r="M2591" s="20">
        <v>6</v>
      </c>
      <c r="N2591" s="20" t="s">
        <v>1679</v>
      </c>
      <c r="P2591" s="20">
        <v>0</v>
      </c>
      <c r="Q2591" s="20" t="s">
        <v>545</v>
      </c>
      <c r="R2591" s="20" t="s">
        <v>707</v>
      </c>
      <c r="S2591" s="20" t="s">
        <v>221</v>
      </c>
      <c r="T2591" s="20" t="s">
        <v>5251</v>
      </c>
      <c r="U2591" s="20" t="s">
        <v>1948</v>
      </c>
      <c r="V2591" s="20">
        <v>9</v>
      </c>
      <c r="W2591" s="20">
        <v>285</v>
      </c>
      <c r="Y2591" s="20" t="s">
        <v>1684</v>
      </c>
      <c r="Z2591" s="20" t="s">
        <v>1685</v>
      </c>
      <c r="AA2591" s="20">
        <v>0</v>
      </c>
      <c r="AB2591" s="20">
        <v>6</v>
      </c>
      <c r="AC2591" s="20">
        <v>6</v>
      </c>
      <c r="AD2591" s="20">
        <v>6</v>
      </c>
      <c r="AM2591" s="20" t="s">
        <v>1647</v>
      </c>
      <c r="AT2591" s="20" t="s">
        <v>1687</v>
      </c>
      <c r="AU2591" s="20" t="s">
        <v>3141</v>
      </c>
      <c r="AY2591" s="20" t="s">
        <v>3815</v>
      </c>
      <c r="BD2591" s="20" t="s">
        <v>5116</v>
      </c>
      <c r="BE2591" s="20" t="s">
        <v>1749</v>
      </c>
      <c r="BL2591" s="20">
        <v>2966.7</v>
      </c>
      <c r="BM2591" s="20">
        <v>110</v>
      </c>
      <c r="BN2591" s="20">
        <v>730.90599999999995</v>
      </c>
    </row>
    <row r="2592" spans="1:66" x14ac:dyDescent="0.25">
      <c r="A2592" s="20" t="s">
        <v>1677</v>
      </c>
      <c r="B2592" s="20" t="s">
        <v>462</v>
      </c>
      <c r="C2592" s="20" t="s">
        <v>763</v>
      </c>
      <c r="D2592" s="20" t="s">
        <v>753</v>
      </c>
      <c r="E2592" s="20" t="s">
        <v>5252</v>
      </c>
      <c r="F2592" s="20" t="s">
        <v>476</v>
      </c>
      <c r="G2592" s="20">
        <v>36.47</v>
      </c>
      <c r="H2592" s="20" t="s">
        <v>1679</v>
      </c>
      <c r="I2592" s="20" t="s">
        <v>5240</v>
      </c>
      <c r="J2592" s="20" t="s">
        <v>2124</v>
      </c>
      <c r="K2592" s="20" t="s">
        <v>2124</v>
      </c>
      <c r="L2592" s="20" t="s">
        <v>462</v>
      </c>
      <c r="M2592" s="20">
        <v>6</v>
      </c>
      <c r="N2592" s="20" t="s">
        <v>1679</v>
      </c>
      <c r="P2592" s="20">
        <v>0</v>
      </c>
      <c r="Q2592" s="20" t="s">
        <v>545</v>
      </c>
      <c r="R2592" s="20" t="s">
        <v>707</v>
      </c>
      <c r="S2592" s="20" t="s">
        <v>221</v>
      </c>
      <c r="T2592" s="20" t="s">
        <v>5251</v>
      </c>
      <c r="U2592" s="20" t="s">
        <v>1728</v>
      </c>
      <c r="V2592" s="20">
        <v>6</v>
      </c>
      <c r="W2592" s="20">
        <v>192</v>
      </c>
      <c r="Y2592" s="20" t="s">
        <v>1684</v>
      </c>
      <c r="Z2592" s="20" t="s">
        <v>1685</v>
      </c>
      <c r="AA2592" s="20">
        <v>0</v>
      </c>
      <c r="AB2592" s="20">
        <v>6</v>
      </c>
      <c r="AC2592" s="20">
        <v>6</v>
      </c>
      <c r="AD2592" s="20">
        <v>6</v>
      </c>
      <c r="AM2592" s="20" t="s">
        <v>1647</v>
      </c>
      <c r="AT2592" s="20" t="s">
        <v>1687</v>
      </c>
      <c r="AU2592" s="20" t="s">
        <v>3141</v>
      </c>
      <c r="AY2592" s="20" t="s">
        <v>3815</v>
      </c>
      <c r="BD2592" s="20" t="s">
        <v>5116</v>
      </c>
      <c r="BE2592" s="20" t="s">
        <v>1749</v>
      </c>
      <c r="BL2592" s="20">
        <v>3901.7</v>
      </c>
      <c r="BM2592" s="20">
        <v>110</v>
      </c>
      <c r="BN2592" s="20">
        <v>961.24599999999998</v>
      </c>
    </row>
    <row r="2593" spans="1:66" x14ac:dyDescent="0.25">
      <c r="A2593" s="20" t="s">
        <v>1677</v>
      </c>
      <c r="B2593" s="20" t="s">
        <v>462</v>
      </c>
      <c r="C2593" s="20" t="s">
        <v>763</v>
      </c>
      <c r="D2593" s="20" t="s">
        <v>753</v>
      </c>
      <c r="E2593" s="20" t="s">
        <v>5253</v>
      </c>
      <c r="F2593" s="20" t="s">
        <v>477</v>
      </c>
      <c r="G2593" s="20">
        <v>27.71</v>
      </c>
      <c r="H2593" s="20" t="s">
        <v>1679</v>
      </c>
      <c r="I2593" s="20" t="s">
        <v>5240</v>
      </c>
      <c r="J2593" s="20" t="s">
        <v>2124</v>
      </c>
      <c r="K2593" s="20" t="s">
        <v>2124</v>
      </c>
      <c r="L2593" s="20" t="s">
        <v>462</v>
      </c>
      <c r="M2593" s="20">
        <v>6</v>
      </c>
      <c r="N2593" s="20" t="s">
        <v>1679</v>
      </c>
      <c r="P2593" s="20">
        <v>0</v>
      </c>
      <c r="Q2593" s="20" t="s">
        <v>545</v>
      </c>
      <c r="R2593" s="20" t="s">
        <v>500</v>
      </c>
      <c r="S2593" s="20" t="s">
        <v>221</v>
      </c>
      <c r="T2593" s="20" t="s">
        <v>5251</v>
      </c>
      <c r="U2593" s="20" t="s">
        <v>1728</v>
      </c>
      <c r="V2593" s="20">
        <v>6</v>
      </c>
      <c r="W2593" s="20">
        <v>192</v>
      </c>
      <c r="Y2593" s="20" t="s">
        <v>1684</v>
      </c>
      <c r="Z2593" s="20" t="s">
        <v>1685</v>
      </c>
      <c r="AA2593" s="20">
        <v>0</v>
      </c>
      <c r="AB2593" s="20">
        <v>6</v>
      </c>
      <c r="AC2593" s="20">
        <v>6</v>
      </c>
      <c r="AD2593" s="20">
        <v>6</v>
      </c>
      <c r="AM2593" s="20" t="s">
        <v>1647</v>
      </c>
      <c r="AT2593" s="20" t="s">
        <v>1687</v>
      </c>
      <c r="AU2593" s="20" t="s">
        <v>3141</v>
      </c>
      <c r="AY2593" s="20" t="s">
        <v>3815</v>
      </c>
      <c r="BD2593" s="20" t="s">
        <v>5116</v>
      </c>
      <c r="BE2593" s="20" t="s">
        <v>1749</v>
      </c>
      <c r="BL2593" s="20">
        <v>3048.1</v>
      </c>
      <c r="BM2593" s="20">
        <v>110</v>
      </c>
      <c r="BN2593" s="20">
        <v>750.94600000000003</v>
      </c>
    </row>
    <row r="2594" spans="1:66" x14ac:dyDescent="0.25">
      <c r="A2594" s="20" t="s">
        <v>1677</v>
      </c>
      <c r="B2594" s="20" t="s">
        <v>462</v>
      </c>
      <c r="C2594" s="20" t="s">
        <v>763</v>
      </c>
      <c r="D2594" s="20" t="s">
        <v>753</v>
      </c>
      <c r="E2594" s="20" t="s">
        <v>5254</v>
      </c>
      <c r="F2594" s="20" t="s">
        <v>478</v>
      </c>
      <c r="G2594" s="20">
        <v>22.43</v>
      </c>
      <c r="H2594" s="20" t="s">
        <v>1679</v>
      </c>
      <c r="I2594" s="20" t="s">
        <v>5240</v>
      </c>
      <c r="J2594" s="20" t="s">
        <v>2124</v>
      </c>
      <c r="K2594" s="20" t="s">
        <v>2124</v>
      </c>
      <c r="L2594" s="20" t="s">
        <v>462</v>
      </c>
      <c r="M2594" s="20">
        <v>6</v>
      </c>
      <c r="N2594" s="20" t="s">
        <v>1679</v>
      </c>
      <c r="P2594" s="20">
        <v>0</v>
      </c>
      <c r="Q2594" s="20" t="s">
        <v>545</v>
      </c>
      <c r="R2594" s="20" t="s">
        <v>500</v>
      </c>
      <c r="S2594" s="20" t="s">
        <v>221</v>
      </c>
      <c r="T2594" s="20" t="s">
        <v>5251</v>
      </c>
      <c r="U2594" s="20" t="s">
        <v>1948</v>
      </c>
      <c r="V2594" s="20">
        <v>9</v>
      </c>
      <c r="W2594" s="20">
        <v>285</v>
      </c>
      <c r="Y2594" s="20" t="s">
        <v>1684</v>
      </c>
      <c r="Z2594" s="20" t="s">
        <v>1685</v>
      </c>
      <c r="AA2594" s="20">
        <v>0</v>
      </c>
      <c r="AB2594" s="20">
        <v>6</v>
      </c>
      <c r="AC2594" s="20">
        <v>6</v>
      </c>
      <c r="AD2594" s="20">
        <v>6</v>
      </c>
      <c r="AM2594" s="20" t="s">
        <v>1647</v>
      </c>
      <c r="AT2594" s="20" t="s">
        <v>1687</v>
      </c>
      <c r="AU2594" s="20" t="s">
        <v>3141</v>
      </c>
      <c r="AY2594" s="20" t="s">
        <v>3815</v>
      </c>
      <c r="BD2594" s="20" t="s">
        <v>5116</v>
      </c>
      <c r="BE2594" s="20" t="s">
        <v>1749</v>
      </c>
      <c r="BL2594" s="20">
        <v>2467.3000000000002</v>
      </c>
      <c r="BM2594" s="20">
        <v>110</v>
      </c>
      <c r="BN2594" s="20">
        <v>607.86599999999999</v>
      </c>
    </row>
    <row r="2595" spans="1:66" x14ac:dyDescent="0.25">
      <c r="A2595" s="20" t="s">
        <v>1677</v>
      </c>
      <c r="B2595" s="20" t="s">
        <v>462</v>
      </c>
      <c r="C2595" s="20" t="s">
        <v>763</v>
      </c>
      <c r="D2595" s="20" t="s">
        <v>753</v>
      </c>
      <c r="E2595" s="20" t="s">
        <v>5255</v>
      </c>
      <c r="F2595" s="20" t="s">
        <v>479</v>
      </c>
      <c r="G2595" s="20">
        <v>18.54</v>
      </c>
      <c r="H2595" s="20" t="s">
        <v>1679</v>
      </c>
      <c r="I2595" s="20" t="s">
        <v>5240</v>
      </c>
      <c r="J2595" s="20" t="s">
        <v>2124</v>
      </c>
      <c r="K2595" s="20" t="s">
        <v>2124</v>
      </c>
      <c r="L2595" s="20" t="s">
        <v>462</v>
      </c>
      <c r="M2595" s="20">
        <v>6</v>
      </c>
      <c r="N2595" s="20" t="s">
        <v>1679</v>
      </c>
      <c r="P2595" s="20">
        <v>0</v>
      </c>
      <c r="Q2595" s="20" t="s">
        <v>545</v>
      </c>
      <c r="R2595" s="20" t="s">
        <v>707</v>
      </c>
      <c r="S2595" s="20" t="s">
        <v>221</v>
      </c>
      <c r="T2595" s="20" t="s">
        <v>5249</v>
      </c>
      <c r="U2595" s="20" t="s">
        <v>1948</v>
      </c>
      <c r="V2595" s="20">
        <v>9</v>
      </c>
      <c r="W2595" s="20">
        <v>285</v>
      </c>
      <c r="Y2595" s="20" t="s">
        <v>1684</v>
      </c>
      <c r="Z2595" s="20" t="s">
        <v>1685</v>
      </c>
      <c r="AA2595" s="20">
        <v>0</v>
      </c>
      <c r="AB2595" s="20">
        <v>6</v>
      </c>
      <c r="AC2595" s="20">
        <v>6</v>
      </c>
      <c r="AD2595" s="20">
        <v>6</v>
      </c>
      <c r="AM2595" s="20" t="s">
        <v>1647</v>
      </c>
      <c r="AT2595" s="20" t="s">
        <v>1687</v>
      </c>
      <c r="AU2595" s="20" t="s">
        <v>3141</v>
      </c>
      <c r="AY2595" s="20" t="s">
        <v>3815</v>
      </c>
      <c r="BD2595" s="20" t="s">
        <v>5116</v>
      </c>
      <c r="BE2595" s="20" t="s">
        <v>1749</v>
      </c>
      <c r="BL2595" s="20">
        <v>2039.4</v>
      </c>
      <c r="BM2595" s="20">
        <v>110</v>
      </c>
      <c r="BN2595" s="20">
        <v>502.44600000000003</v>
      </c>
    </row>
    <row r="2596" spans="1:66" x14ac:dyDescent="0.25">
      <c r="A2596" s="20" t="s">
        <v>1677</v>
      </c>
      <c r="B2596" s="20" t="s">
        <v>462</v>
      </c>
      <c r="C2596" s="20" t="s">
        <v>763</v>
      </c>
      <c r="D2596" s="20" t="s">
        <v>753</v>
      </c>
      <c r="E2596" s="20" t="s">
        <v>5256</v>
      </c>
      <c r="F2596" s="20" t="s">
        <v>480</v>
      </c>
      <c r="G2596" s="20">
        <v>27.51</v>
      </c>
      <c r="H2596" s="20" t="s">
        <v>1679</v>
      </c>
      <c r="I2596" s="20" t="s">
        <v>5240</v>
      </c>
      <c r="J2596" s="20" t="s">
        <v>2124</v>
      </c>
      <c r="K2596" s="20" t="s">
        <v>2124</v>
      </c>
      <c r="L2596" s="20" t="s">
        <v>462</v>
      </c>
      <c r="M2596" s="20">
        <v>6</v>
      </c>
      <c r="N2596" s="20" t="s">
        <v>1679</v>
      </c>
      <c r="P2596" s="20">
        <v>0</v>
      </c>
      <c r="Q2596" s="20" t="s">
        <v>545</v>
      </c>
      <c r="R2596" s="20" t="s">
        <v>707</v>
      </c>
      <c r="S2596" s="20" t="s">
        <v>221</v>
      </c>
      <c r="T2596" s="20" t="s">
        <v>5249</v>
      </c>
      <c r="U2596" s="20" t="s">
        <v>1948</v>
      </c>
      <c r="V2596" s="20">
        <v>9</v>
      </c>
      <c r="W2596" s="20">
        <v>285</v>
      </c>
      <c r="Y2596" s="20" t="s">
        <v>1684</v>
      </c>
      <c r="Z2596" s="20" t="s">
        <v>1685</v>
      </c>
      <c r="AA2596" s="20">
        <v>0</v>
      </c>
      <c r="AB2596" s="20">
        <v>6</v>
      </c>
      <c r="AC2596" s="20">
        <v>6</v>
      </c>
      <c r="AD2596" s="20">
        <v>6</v>
      </c>
      <c r="AM2596" s="20" t="s">
        <v>1647</v>
      </c>
      <c r="AT2596" s="20" t="s">
        <v>1687</v>
      </c>
      <c r="AU2596" s="20" t="s">
        <v>3141</v>
      </c>
      <c r="AY2596" s="20" t="s">
        <v>3815</v>
      </c>
      <c r="BD2596" s="20" t="s">
        <v>5116</v>
      </c>
      <c r="BE2596" s="20" t="s">
        <v>1749</v>
      </c>
      <c r="BL2596" s="20">
        <v>3026.1</v>
      </c>
      <c r="BM2596" s="20">
        <v>110</v>
      </c>
      <c r="BN2596" s="20">
        <v>745.51900000000001</v>
      </c>
    </row>
    <row r="2597" spans="1:66" x14ac:dyDescent="0.25">
      <c r="A2597" s="20" t="s">
        <v>1677</v>
      </c>
      <c r="B2597" s="20" t="s">
        <v>462</v>
      </c>
      <c r="C2597" s="20" t="s">
        <v>764</v>
      </c>
      <c r="D2597" s="20" t="s">
        <v>751</v>
      </c>
      <c r="E2597" s="20" t="s">
        <v>5257</v>
      </c>
      <c r="F2597" s="20" t="s">
        <v>465</v>
      </c>
      <c r="G2597" s="20">
        <v>20.59</v>
      </c>
      <c r="H2597" s="20" t="s">
        <v>1679</v>
      </c>
      <c r="I2597" s="20" t="s">
        <v>5258</v>
      </c>
      <c r="J2597" s="20" t="s">
        <v>5113</v>
      </c>
      <c r="K2597" s="20" t="s">
        <v>5113</v>
      </c>
      <c r="L2597" s="20" t="s">
        <v>462</v>
      </c>
      <c r="M2597" s="20">
        <v>4</v>
      </c>
      <c r="N2597" s="20" t="s">
        <v>1679</v>
      </c>
      <c r="P2597" s="20">
        <v>0</v>
      </c>
      <c r="Q2597" s="20" t="s">
        <v>545</v>
      </c>
      <c r="R2597" s="20" t="s">
        <v>488</v>
      </c>
      <c r="S2597" s="20" t="s">
        <v>221</v>
      </c>
      <c r="T2597" s="20" t="s">
        <v>5259</v>
      </c>
      <c r="U2597" s="20" t="s">
        <v>5260</v>
      </c>
      <c r="V2597" s="20">
        <v>24</v>
      </c>
      <c r="W2597" s="20">
        <v>741</v>
      </c>
      <c r="Y2597" s="20" t="s">
        <v>1684</v>
      </c>
      <c r="Z2597" s="20" t="s">
        <v>1685</v>
      </c>
      <c r="AA2597" s="20">
        <v>1.5</v>
      </c>
      <c r="AB2597" s="20">
        <v>109</v>
      </c>
      <c r="AC2597" s="20">
        <v>109</v>
      </c>
      <c r="AD2597" s="20">
        <v>109</v>
      </c>
      <c r="AJ2597" s="20" t="s">
        <v>1815</v>
      </c>
      <c r="AL2597" s="20" t="s">
        <v>1686</v>
      </c>
      <c r="AU2597" s="20" t="s">
        <v>3141</v>
      </c>
      <c r="BD2597" s="20" t="s">
        <v>1888</v>
      </c>
      <c r="BE2597" s="20" t="s">
        <v>1749</v>
      </c>
      <c r="BL2597" s="20">
        <v>1647.2</v>
      </c>
      <c r="BM2597" s="20">
        <v>80</v>
      </c>
    </row>
    <row r="2598" spans="1:66" x14ac:dyDescent="0.25">
      <c r="A2598" s="20" t="s">
        <v>1677</v>
      </c>
      <c r="B2598" s="20" t="s">
        <v>462</v>
      </c>
      <c r="C2598" s="20" t="s">
        <v>764</v>
      </c>
      <c r="D2598" s="20" t="s">
        <v>751</v>
      </c>
      <c r="E2598" s="20" t="s">
        <v>5261</v>
      </c>
      <c r="F2598" s="20" t="s">
        <v>468</v>
      </c>
      <c r="G2598" s="20">
        <v>22.74</v>
      </c>
      <c r="H2598" s="20" t="s">
        <v>1679</v>
      </c>
      <c r="I2598" s="20" t="s">
        <v>5258</v>
      </c>
      <c r="J2598" s="20" t="s">
        <v>5113</v>
      </c>
      <c r="K2598" s="20" t="s">
        <v>5113</v>
      </c>
      <c r="L2598" s="20" t="s">
        <v>462</v>
      </c>
      <c r="M2598" s="20">
        <v>4</v>
      </c>
      <c r="N2598" s="20" t="s">
        <v>1679</v>
      </c>
      <c r="P2598" s="20">
        <v>0</v>
      </c>
      <c r="Q2598" s="20" t="s">
        <v>545</v>
      </c>
      <c r="R2598" s="20" t="s">
        <v>488</v>
      </c>
      <c r="S2598" s="20" t="s">
        <v>221</v>
      </c>
      <c r="T2598" s="20" t="s">
        <v>5259</v>
      </c>
      <c r="U2598" s="20" t="s">
        <v>5260</v>
      </c>
      <c r="V2598" s="20">
        <v>24</v>
      </c>
      <c r="W2598" s="20">
        <v>741</v>
      </c>
      <c r="Y2598" s="20" t="s">
        <v>1684</v>
      </c>
      <c r="Z2598" s="20" t="s">
        <v>1685</v>
      </c>
      <c r="AA2598" s="20">
        <v>1.5</v>
      </c>
      <c r="AB2598" s="20">
        <v>109</v>
      </c>
      <c r="AC2598" s="20">
        <v>109</v>
      </c>
      <c r="AD2598" s="20">
        <v>109</v>
      </c>
      <c r="AJ2598" s="20" t="s">
        <v>1815</v>
      </c>
      <c r="AL2598" s="20" t="s">
        <v>1686</v>
      </c>
      <c r="AU2598" s="20" t="s">
        <v>3141</v>
      </c>
      <c r="BD2598" s="20" t="s">
        <v>1888</v>
      </c>
      <c r="BE2598" s="20" t="s">
        <v>1749</v>
      </c>
      <c r="BL2598" s="20">
        <v>1819.2</v>
      </c>
      <c r="BM2598" s="20">
        <v>80</v>
      </c>
    </row>
    <row r="2599" spans="1:66" x14ac:dyDescent="0.25">
      <c r="A2599" s="20" t="s">
        <v>1677</v>
      </c>
      <c r="B2599" s="20" t="s">
        <v>462</v>
      </c>
      <c r="C2599" s="20" t="s">
        <v>764</v>
      </c>
      <c r="D2599" s="20" t="s">
        <v>751</v>
      </c>
      <c r="E2599" s="20" t="s">
        <v>5262</v>
      </c>
      <c r="F2599" s="20" t="s">
        <v>470</v>
      </c>
      <c r="G2599" s="20">
        <v>10.02</v>
      </c>
      <c r="H2599" s="20" t="s">
        <v>1679</v>
      </c>
      <c r="I2599" s="20" t="s">
        <v>5258</v>
      </c>
      <c r="J2599" s="20" t="s">
        <v>5113</v>
      </c>
      <c r="K2599" s="20" t="s">
        <v>5113</v>
      </c>
      <c r="L2599" s="20" t="s">
        <v>462</v>
      </c>
      <c r="M2599" s="20">
        <v>4</v>
      </c>
      <c r="N2599" s="20" t="s">
        <v>1679</v>
      </c>
      <c r="P2599" s="20">
        <v>0</v>
      </c>
      <c r="Q2599" s="20" t="s">
        <v>545</v>
      </c>
      <c r="R2599" s="20" t="s">
        <v>488</v>
      </c>
      <c r="S2599" s="20" t="s">
        <v>221</v>
      </c>
      <c r="T2599" s="20" t="s">
        <v>5259</v>
      </c>
      <c r="U2599" s="20" t="s">
        <v>5260</v>
      </c>
      <c r="V2599" s="20">
        <v>24</v>
      </c>
      <c r="W2599" s="20">
        <v>741</v>
      </c>
      <c r="Y2599" s="20" t="s">
        <v>1684</v>
      </c>
      <c r="Z2599" s="20" t="s">
        <v>1685</v>
      </c>
      <c r="AA2599" s="20">
        <v>1.5</v>
      </c>
      <c r="AB2599" s="20">
        <v>109</v>
      </c>
      <c r="AC2599" s="20">
        <v>109</v>
      </c>
      <c r="AD2599" s="20">
        <v>109</v>
      </c>
      <c r="AJ2599" s="20" t="s">
        <v>1815</v>
      </c>
      <c r="AL2599" s="20" t="s">
        <v>1686</v>
      </c>
      <c r="AU2599" s="20" t="s">
        <v>3141</v>
      </c>
      <c r="BD2599" s="20" t="s">
        <v>1888</v>
      </c>
      <c r="BE2599" s="20" t="s">
        <v>1749</v>
      </c>
      <c r="BL2599" s="20">
        <v>801.6</v>
      </c>
      <c r="BM2599" s="20">
        <v>80</v>
      </c>
    </row>
    <row r="2600" spans="1:66" x14ac:dyDescent="0.25">
      <c r="A2600" s="20" t="s">
        <v>1677</v>
      </c>
      <c r="B2600" s="20" t="s">
        <v>462</v>
      </c>
      <c r="C2600" s="20" t="s">
        <v>764</v>
      </c>
      <c r="D2600" s="20" t="s">
        <v>751</v>
      </c>
      <c r="E2600" s="20" t="s">
        <v>5263</v>
      </c>
      <c r="F2600" s="20" t="s">
        <v>471</v>
      </c>
      <c r="G2600" s="20">
        <v>0.46</v>
      </c>
      <c r="H2600" s="20" t="s">
        <v>1679</v>
      </c>
      <c r="I2600" s="20" t="s">
        <v>5258</v>
      </c>
      <c r="J2600" s="20" t="s">
        <v>5113</v>
      </c>
      <c r="K2600" s="20" t="s">
        <v>5113</v>
      </c>
      <c r="L2600" s="20" t="s">
        <v>462</v>
      </c>
      <c r="M2600" s="20">
        <v>4</v>
      </c>
      <c r="N2600" s="20" t="s">
        <v>1679</v>
      </c>
      <c r="P2600" s="20">
        <v>0</v>
      </c>
      <c r="Q2600" s="20" t="s">
        <v>545</v>
      </c>
      <c r="R2600" s="20" t="s">
        <v>488</v>
      </c>
      <c r="S2600" s="20" t="s">
        <v>221</v>
      </c>
      <c r="T2600" s="20" t="s">
        <v>5259</v>
      </c>
      <c r="U2600" s="20" t="s">
        <v>5260</v>
      </c>
      <c r="V2600" s="20">
        <v>24</v>
      </c>
      <c r="W2600" s="20">
        <v>741</v>
      </c>
      <c r="Y2600" s="20" t="s">
        <v>1684</v>
      </c>
      <c r="Z2600" s="20" t="s">
        <v>1685</v>
      </c>
      <c r="AA2600" s="20">
        <v>1.5</v>
      </c>
      <c r="AB2600" s="20">
        <v>109</v>
      </c>
      <c r="AC2600" s="20">
        <v>109</v>
      </c>
      <c r="AD2600" s="20">
        <v>109</v>
      </c>
      <c r="AJ2600" s="20" t="s">
        <v>1815</v>
      </c>
      <c r="AL2600" s="20" t="s">
        <v>1686</v>
      </c>
      <c r="AU2600" s="20" t="s">
        <v>3141</v>
      </c>
      <c r="BD2600" s="20" t="s">
        <v>1888</v>
      </c>
      <c r="BE2600" s="20" t="s">
        <v>1749</v>
      </c>
      <c r="BL2600" s="20">
        <v>36.799999999999997</v>
      </c>
      <c r="BM2600" s="20">
        <v>80</v>
      </c>
    </row>
    <row r="2601" spans="1:66" x14ac:dyDescent="0.25">
      <c r="A2601" s="20" t="s">
        <v>1677</v>
      </c>
      <c r="B2601" s="20" t="s">
        <v>462</v>
      </c>
      <c r="C2601" s="20" t="s">
        <v>764</v>
      </c>
      <c r="D2601" s="20" t="s">
        <v>751</v>
      </c>
      <c r="E2601" s="20" t="s">
        <v>5264</v>
      </c>
      <c r="F2601" s="20" t="s">
        <v>472</v>
      </c>
      <c r="G2601" s="20">
        <v>0.57999999999999996</v>
      </c>
      <c r="H2601" s="20" t="s">
        <v>1679</v>
      </c>
      <c r="I2601" s="20" t="s">
        <v>5258</v>
      </c>
      <c r="J2601" s="20" t="s">
        <v>5113</v>
      </c>
      <c r="K2601" s="20" t="s">
        <v>5113</v>
      </c>
      <c r="L2601" s="20" t="s">
        <v>462</v>
      </c>
      <c r="M2601" s="20">
        <v>4</v>
      </c>
      <c r="N2601" s="20" t="s">
        <v>1679</v>
      </c>
      <c r="P2601" s="20">
        <v>0</v>
      </c>
      <c r="Q2601" s="20" t="s">
        <v>545</v>
      </c>
      <c r="R2601" s="20" t="s">
        <v>488</v>
      </c>
      <c r="S2601" s="20" t="s">
        <v>221</v>
      </c>
      <c r="T2601" s="20" t="s">
        <v>5259</v>
      </c>
      <c r="U2601" s="20" t="s">
        <v>5260</v>
      </c>
      <c r="V2601" s="20">
        <v>24</v>
      </c>
      <c r="W2601" s="20">
        <v>741</v>
      </c>
      <c r="Y2601" s="20" t="s">
        <v>1684</v>
      </c>
      <c r="Z2601" s="20" t="s">
        <v>1685</v>
      </c>
      <c r="AA2601" s="20">
        <v>1.5</v>
      </c>
      <c r="AB2601" s="20">
        <v>109</v>
      </c>
      <c r="AC2601" s="20">
        <v>109</v>
      </c>
      <c r="AD2601" s="20">
        <v>109</v>
      </c>
      <c r="AJ2601" s="20" t="s">
        <v>1815</v>
      </c>
      <c r="AL2601" s="20" t="s">
        <v>1686</v>
      </c>
      <c r="AU2601" s="20" t="s">
        <v>3141</v>
      </c>
      <c r="BD2601" s="20" t="s">
        <v>1888</v>
      </c>
      <c r="BE2601" s="20" t="s">
        <v>1749</v>
      </c>
      <c r="BL2601" s="20">
        <v>46.4</v>
      </c>
      <c r="BM2601" s="20">
        <v>80</v>
      </c>
    </row>
    <row r="2602" spans="1:66" x14ac:dyDescent="0.25">
      <c r="A2602" s="20" t="s">
        <v>1677</v>
      </c>
      <c r="B2602" s="20" t="s">
        <v>462</v>
      </c>
      <c r="C2602" s="20" t="s">
        <v>764</v>
      </c>
      <c r="D2602" s="20" t="s">
        <v>751</v>
      </c>
      <c r="E2602" s="20" t="s">
        <v>5265</v>
      </c>
      <c r="F2602" s="20" t="s">
        <v>473</v>
      </c>
      <c r="G2602" s="20">
        <v>10.77</v>
      </c>
      <c r="H2602" s="20" t="s">
        <v>1679</v>
      </c>
      <c r="I2602" s="20" t="s">
        <v>5258</v>
      </c>
      <c r="J2602" s="20" t="s">
        <v>5113</v>
      </c>
      <c r="K2602" s="20" t="s">
        <v>5113</v>
      </c>
      <c r="L2602" s="20" t="s">
        <v>462</v>
      </c>
      <c r="M2602" s="20">
        <v>4</v>
      </c>
      <c r="N2602" s="20" t="s">
        <v>1679</v>
      </c>
      <c r="P2602" s="20">
        <v>0</v>
      </c>
      <c r="Q2602" s="20" t="s">
        <v>545</v>
      </c>
      <c r="R2602" s="20" t="s">
        <v>488</v>
      </c>
      <c r="S2602" s="20" t="s">
        <v>221</v>
      </c>
      <c r="T2602" s="20" t="s">
        <v>3123</v>
      </c>
      <c r="U2602" s="20" t="s">
        <v>5260</v>
      </c>
      <c r="V2602" s="20">
        <v>24</v>
      </c>
      <c r="W2602" s="20">
        <v>741</v>
      </c>
      <c r="Y2602" s="20" t="s">
        <v>1684</v>
      </c>
      <c r="Z2602" s="20" t="s">
        <v>1685</v>
      </c>
      <c r="AA2602" s="20">
        <v>0</v>
      </c>
      <c r="AB2602" s="20">
        <v>109</v>
      </c>
      <c r="AC2602" s="20">
        <v>109</v>
      </c>
      <c r="AD2602" s="20">
        <v>109</v>
      </c>
      <c r="AJ2602" s="20" t="s">
        <v>1815</v>
      </c>
      <c r="AL2602" s="20" t="s">
        <v>1686</v>
      </c>
      <c r="AU2602" s="20" t="s">
        <v>3141</v>
      </c>
      <c r="BD2602" s="20" t="s">
        <v>1888</v>
      </c>
      <c r="BE2602" s="20" t="s">
        <v>1749</v>
      </c>
      <c r="BL2602" s="20">
        <v>861.6</v>
      </c>
      <c r="BM2602" s="20">
        <v>80</v>
      </c>
    </row>
    <row r="2603" spans="1:66" x14ac:dyDescent="0.25">
      <c r="A2603" s="20" t="s">
        <v>1677</v>
      </c>
      <c r="B2603" s="20" t="s">
        <v>462</v>
      </c>
      <c r="C2603" s="20" t="s">
        <v>764</v>
      </c>
      <c r="D2603" s="20" t="s">
        <v>751</v>
      </c>
      <c r="E2603" s="20" t="s">
        <v>5266</v>
      </c>
      <c r="F2603" s="20" t="s">
        <v>474</v>
      </c>
      <c r="G2603" s="20">
        <v>3.92</v>
      </c>
      <c r="H2603" s="20" t="s">
        <v>1679</v>
      </c>
      <c r="I2603" s="20" t="s">
        <v>5258</v>
      </c>
      <c r="J2603" s="20" t="s">
        <v>5113</v>
      </c>
      <c r="K2603" s="20" t="s">
        <v>5113</v>
      </c>
      <c r="L2603" s="20" t="s">
        <v>462</v>
      </c>
      <c r="M2603" s="20">
        <v>4</v>
      </c>
      <c r="N2603" s="20" t="s">
        <v>1679</v>
      </c>
      <c r="P2603" s="20">
        <v>0</v>
      </c>
      <c r="Q2603" s="20" t="s">
        <v>545</v>
      </c>
      <c r="R2603" s="20" t="s">
        <v>488</v>
      </c>
      <c r="S2603" s="20" t="s">
        <v>221</v>
      </c>
      <c r="T2603" s="20" t="s">
        <v>3123</v>
      </c>
      <c r="U2603" s="20" t="s">
        <v>5260</v>
      </c>
      <c r="V2603" s="20">
        <v>24</v>
      </c>
      <c r="W2603" s="20">
        <v>741</v>
      </c>
      <c r="Y2603" s="20" t="s">
        <v>1684</v>
      </c>
      <c r="Z2603" s="20" t="s">
        <v>1685</v>
      </c>
      <c r="AA2603" s="20">
        <v>1.5</v>
      </c>
      <c r="AB2603" s="20">
        <v>109</v>
      </c>
      <c r="AC2603" s="20">
        <v>109</v>
      </c>
      <c r="AD2603" s="20">
        <v>109</v>
      </c>
      <c r="AJ2603" s="20" t="s">
        <v>1815</v>
      </c>
      <c r="AL2603" s="20" t="s">
        <v>1686</v>
      </c>
      <c r="AU2603" s="20" t="s">
        <v>3141</v>
      </c>
      <c r="BD2603" s="20" t="s">
        <v>1888</v>
      </c>
      <c r="BE2603" s="20" t="s">
        <v>1749</v>
      </c>
      <c r="BL2603" s="20">
        <v>313.60000000000002</v>
      </c>
      <c r="BM2603" s="20">
        <v>80</v>
      </c>
    </row>
    <row r="2604" spans="1:66" x14ac:dyDescent="0.25">
      <c r="A2604" s="20" t="s">
        <v>1677</v>
      </c>
      <c r="B2604" s="20" t="s">
        <v>462</v>
      </c>
      <c r="C2604" s="20" t="s">
        <v>764</v>
      </c>
      <c r="D2604" s="20" t="s">
        <v>751</v>
      </c>
      <c r="E2604" s="20" t="s">
        <v>5267</v>
      </c>
      <c r="F2604" s="20" t="s">
        <v>475</v>
      </c>
      <c r="G2604" s="20">
        <v>16.5</v>
      </c>
      <c r="H2604" s="20" t="s">
        <v>1679</v>
      </c>
      <c r="I2604" s="20" t="s">
        <v>5258</v>
      </c>
      <c r="J2604" s="20" t="s">
        <v>5113</v>
      </c>
      <c r="K2604" s="20" t="s">
        <v>5113</v>
      </c>
      <c r="L2604" s="20" t="s">
        <v>462</v>
      </c>
      <c r="M2604" s="20">
        <v>4</v>
      </c>
      <c r="N2604" s="20" t="s">
        <v>1679</v>
      </c>
      <c r="P2604" s="20">
        <v>0</v>
      </c>
      <c r="Q2604" s="20" t="s">
        <v>545</v>
      </c>
      <c r="R2604" s="20" t="s">
        <v>488</v>
      </c>
      <c r="S2604" s="20" t="s">
        <v>221</v>
      </c>
      <c r="T2604" s="20" t="s">
        <v>3123</v>
      </c>
      <c r="U2604" s="20" t="s">
        <v>5260</v>
      </c>
      <c r="V2604" s="20">
        <v>24</v>
      </c>
      <c r="W2604" s="20">
        <v>741</v>
      </c>
      <c r="Y2604" s="20" t="s">
        <v>1684</v>
      </c>
      <c r="Z2604" s="20" t="s">
        <v>1685</v>
      </c>
      <c r="AA2604" s="20">
        <v>1.5</v>
      </c>
      <c r="AB2604" s="20">
        <v>109</v>
      </c>
      <c r="AC2604" s="20">
        <v>109</v>
      </c>
      <c r="AD2604" s="20">
        <v>109</v>
      </c>
      <c r="AJ2604" s="20" t="s">
        <v>1815</v>
      </c>
      <c r="AL2604" s="20" t="s">
        <v>1686</v>
      </c>
      <c r="AU2604" s="20" t="s">
        <v>3141</v>
      </c>
      <c r="BD2604" s="20" t="s">
        <v>1888</v>
      </c>
      <c r="BE2604" s="20" t="s">
        <v>1749</v>
      </c>
      <c r="BL2604" s="20">
        <v>1320</v>
      </c>
      <c r="BM2604" s="20">
        <v>80</v>
      </c>
    </row>
    <row r="2605" spans="1:66" x14ac:dyDescent="0.25">
      <c r="A2605" s="20" t="s">
        <v>1677</v>
      </c>
      <c r="B2605" s="20" t="s">
        <v>462</v>
      </c>
      <c r="C2605" s="20" t="s">
        <v>5268</v>
      </c>
      <c r="D2605" s="20" t="s">
        <v>755</v>
      </c>
      <c r="E2605" s="20" t="s">
        <v>5269</v>
      </c>
      <c r="F2605" s="20" t="s">
        <v>465</v>
      </c>
      <c r="G2605" s="20">
        <v>22.1</v>
      </c>
      <c r="H2605" s="20" t="s">
        <v>1679</v>
      </c>
      <c r="I2605" s="20" t="s">
        <v>5270</v>
      </c>
      <c r="J2605" s="20" t="s">
        <v>3812</v>
      </c>
      <c r="K2605" s="20" t="s">
        <v>3812</v>
      </c>
      <c r="L2605" s="20" t="s">
        <v>462</v>
      </c>
      <c r="M2605" s="20">
        <v>1</v>
      </c>
      <c r="N2605" s="20" t="s">
        <v>1679</v>
      </c>
      <c r="P2605" s="20">
        <v>0</v>
      </c>
      <c r="Q2605" s="20" t="s">
        <v>2468</v>
      </c>
      <c r="S2605" s="20" t="s">
        <v>221</v>
      </c>
      <c r="Y2605" s="20" t="s">
        <v>1804</v>
      </c>
      <c r="Z2605" s="20" t="s">
        <v>1685</v>
      </c>
      <c r="AA2605" s="20">
        <v>1.5</v>
      </c>
      <c r="AU2605" s="20" t="s">
        <v>3141</v>
      </c>
      <c r="BE2605" s="20" t="s">
        <v>1749</v>
      </c>
    </row>
    <row r="2606" spans="1:66" x14ac:dyDescent="0.25">
      <c r="A2606" s="20" t="s">
        <v>1677</v>
      </c>
      <c r="B2606" s="20" t="s">
        <v>462</v>
      </c>
      <c r="C2606" s="20" t="s">
        <v>765</v>
      </c>
      <c r="D2606" s="20" t="s">
        <v>502</v>
      </c>
      <c r="E2606" s="20" t="s">
        <v>5271</v>
      </c>
      <c r="F2606" s="20" t="s">
        <v>465</v>
      </c>
      <c r="G2606" s="20">
        <v>3.93</v>
      </c>
      <c r="H2606" s="20" t="s">
        <v>1679</v>
      </c>
      <c r="I2606" s="20" t="s">
        <v>5272</v>
      </c>
      <c r="J2606" s="20" t="s">
        <v>1746</v>
      </c>
      <c r="K2606" s="20" t="s">
        <v>1746</v>
      </c>
      <c r="L2606" s="20" t="s">
        <v>462</v>
      </c>
      <c r="M2606" s="20">
        <v>4</v>
      </c>
      <c r="N2606" s="20" t="s">
        <v>1679</v>
      </c>
      <c r="P2606" s="20">
        <v>0</v>
      </c>
      <c r="Q2606" s="20" t="s">
        <v>499</v>
      </c>
      <c r="R2606" s="20" t="s">
        <v>488</v>
      </c>
      <c r="S2606" s="20" t="s">
        <v>221</v>
      </c>
      <c r="T2606" s="20" t="s">
        <v>5273</v>
      </c>
      <c r="U2606" s="20" t="s">
        <v>5274</v>
      </c>
      <c r="V2606" s="20">
        <v>13</v>
      </c>
      <c r="W2606" s="20">
        <v>405</v>
      </c>
      <c r="Y2606" s="20" t="s">
        <v>1684</v>
      </c>
      <c r="Z2606" s="20" t="s">
        <v>1685</v>
      </c>
      <c r="AA2606" s="20">
        <v>1.5</v>
      </c>
      <c r="AB2606" s="20">
        <v>27</v>
      </c>
      <c r="AC2606" s="20">
        <v>27</v>
      </c>
      <c r="AD2606" s="20">
        <v>27</v>
      </c>
      <c r="AL2606" s="20" t="s">
        <v>1686</v>
      </c>
      <c r="AT2606" s="20" t="s">
        <v>1687</v>
      </c>
      <c r="BE2606" s="20" t="s">
        <v>1749</v>
      </c>
      <c r="BL2606" s="20">
        <v>275.10000000000002</v>
      </c>
      <c r="BM2606" s="20">
        <v>70</v>
      </c>
    </row>
    <row r="2607" spans="1:66" x14ac:dyDescent="0.25">
      <c r="A2607" s="20" t="s">
        <v>1677</v>
      </c>
      <c r="B2607" s="20" t="s">
        <v>462</v>
      </c>
      <c r="C2607" s="20" t="s">
        <v>765</v>
      </c>
      <c r="D2607" s="20" t="s">
        <v>502</v>
      </c>
      <c r="E2607" s="20" t="s">
        <v>5275</v>
      </c>
      <c r="F2607" s="20" t="s">
        <v>468</v>
      </c>
      <c r="G2607" s="20">
        <v>3.81</v>
      </c>
      <c r="H2607" s="20" t="s">
        <v>1679</v>
      </c>
      <c r="I2607" s="20" t="s">
        <v>5272</v>
      </c>
      <c r="J2607" s="20" t="s">
        <v>1746</v>
      </c>
      <c r="K2607" s="20" t="s">
        <v>1746</v>
      </c>
      <c r="L2607" s="20" t="s">
        <v>462</v>
      </c>
      <c r="M2607" s="20">
        <v>4</v>
      </c>
      <c r="N2607" s="20" t="s">
        <v>1679</v>
      </c>
      <c r="P2607" s="20">
        <v>0</v>
      </c>
      <c r="Q2607" s="20" t="s">
        <v>499</v>
      </c>
      <c r="R2607" s="20" t="s">
        <v>488</v>
      </c>
      <c r="S2607" s="20" t="s">
        <v>221</v>
      </c>
      <c r="T2607" s="20" t="s">
        <v>5273</v>
      </c>
      <c r="U2607" s="20" t="s">
        <v>5274</v>
      </c>
      <c r="V2607" s="20">
        <v>13</v>
      </c>
      <c r="W2607" s="20">
        <v>405</v>
      </c>
      <c r="Y2607" s="20" t="s">
        <v>1684</v>
      </c>
      <c r="Z2607" s="20" t="s">
        <v>1685</v>
      </c>
      <c r="AA2607" s="20">
        <v>1.5</v>
      </c>
      <c r="AB2607" s="20">
        <v>27</v>
      </c>
      <c r="AC2607" s="20">
        <v>27</v>
      </c>
      <c r="AD2607" s="20">
        <v>27</v>
      </c>
      <c r="AL2607" s="20" t="s">
        <v>1686</v>
      </c>
      <c r="AT2607" s="20" t="s">
        <v>1687</v>
      </c>
      <c r="BE2607" s="20" t="s">
        <v>1749</v>
      </c>
      <c r="BL2607" s="20">
        <v>266.7</v>
      </c>
      <c r="BM2607" s="20">
        <v>70</v>
      </c>
    </row>
    <row r="2608" spans="1:66" x14ac:dyDescent="0.25">
      <c r="A2608" s="20" t="s">
        <v>1677</v>
      </c>
      <c r="B2608" s="20" t="s">
        <v>462</v>
      </c>
      <c r="C2608" s="20" t="s">
        <v>765</v>
      </c>
      <c r="D2608" s="20" t="s">
        <v>502</v>
      </c>
      <c r="E2608" s="20" t="s">
        <v>5276</v>
      </c>
      <c r="F2608" s="20" t="s">
        <v>470</v>
      </c>
      <c r="G2608" s="20">
        <v>5.73</v>
      </c>
      <c r="H2608" s="20" t="s">
        <v>1679</v>
      </c>
      <c r="I2608" s="20" t="s">
        <v>5272</v>
      </c>
      <c r="J2608" s="20" t="s">
        <v>1746</v>
      </c>
      <c r="K2608" s="20" t="s">
        <v>1746</v>
      </c>
      <c r="L2608" s="20" t="s">
        <v>462</v>
      </c>
      <c r="M2608" s="20">
        <v>4</v>
      </c>
      <c r="N2608" s="20" t="s">
        <v>1679</v>
      </c>
      <c r="P2608" s="20">
        <v>0</v>
      </c>
      <c r="Q2608" s="20" t="s">
        <v>495</v>
      </c>
      <c r="R2608" s="20" t="s">
        <v>488</v>
      </c>
      <c r="S2608" s="20" t="s">
        <v>221</v>
      </c>
      <c r="T2608" s="20" t="s">
        <v>5273</v>
      </c>
      <c r="U2608" s="20" t="s">
        <v>5274</v>
      </c>
      <c r="V2608" s="20">
        <v>13</v>
      </c>
      <c r="W2608" s="20">
        <v>405</v>
      </c>
      <c r="Y2608" s="20" t="s">
        <v>1684</v>
      </c>
      <c r="Z2608" s="20" t="s">
        <v>1685</v>
      </c>
      <c r="AA2608" s="20">
        <v>1.5</v>
      </c>
      <c r="AB2608" s="20">
        <v>27</v>
      </c>
      <c r="AC2608" s="20">
        <v>27</v>
      </c>
      <c r="AD2608" s="20">
        <v>27</v>
      </c>
      <c r="AL2608" s="20" t="s">
        <v>1686</v>
      </c>
      <c r="AT2608" s="20" t="s">
        <v>1687</v>
      </c>
      <c r="BE2608" s="20" t="s">
        <v>1749</v>
      </c>
      <c r="BL2608" s="20">
        <v>343.8</v>
      </c>
      <c r="BM2608" s="20">
        <v>60</v>
      </c>
    </row>
    <row r="2609" spans="1:65" x14ac:dyDescent="0.25">
      <c r="A2609" s="20" t="s">
        <v>1677</v>
      </c>
      <c r="B2609" s="20" t="s">
        <v>462</v>
      </c>
      <c r="C2609" s="20" t="s">
        <v>765</v>
      </c>
      <c r="D2609" s="20" t="s">
        <v>502</v>
      </c>
      <c r="E2609" s="20" t="s">
        <v>5277</v>
      </c>
      <c r="F2609" s="20" t="s">
        <v>471</v>
      </c>
      <c r="G2609" s="20">
        <v>4.41</v>
      </c>
      <c r="H2609" s="20" t="s">
        <v>1679</v>
      </c>
      <c r="I2609" s="20" t="s">
        <v>5272</v>
      </c>
      <c r="J2609" s="20" t="s">
        <v>1746</v>
      </c>
      <c r="K2609" s="20" t="s">
        <v>1746</v>
      </c>
      <c r="L2609" s="20" t="s">
        <v>462</v>
      </c>
      <c r="M2609" s="20">
        <v>4</v>
      </c>
      <c r="N2609" s="20" t="s">
        <v>1679</v>
      </c>
      <c r="P2609" s="20">
        <v>0</v>
      </c>
      <c r="Q2609" s="20" t="s">
        <v>499</v>
      </c>
      <c r="R2609" s="20" t="s">
        <v>488</v>
      </c>
      <c r="S2609" s="20" t="s">
        <v>221</v>
      </c>
      <c r="T2609" s="20" t="s">
        <v>5273</v>
      </c>
      <c r="U2609" s="20" t="s">
        <v>5274</v>
      </c>
      <c r="V2609" s="20">
        <v>13</v>
      </c>
      <c r="W2609" s="20">
        <v>405</v>
      </c>
      <c r="Y2609" s="20" t="s">
        <v>1684</v>
      </c>
      <c r="Z2609" s="20" t="s">
        <v>1685</v>
      </c>
      <c r="AA2609" s="20">
        <v>1.5</v>
      </c>
      <c r="AB2609" s="20">
        <v>27</v>
      </c>
      <c r="AC2609" s="20">
        <v>27</v>
      </c>
      <c r="AD2609" s="20">
        <v>27</v>
      </c>
      <c r="AL2609" s="20" t="s">
        <v>1686</v>
      </c>
      <c r="AT2609" s="20" t="s">
        <v>1687</v>
      </c>
      <c r="BE2609" s="20" t="s">
        <v>1749</v>
      </c>
      <c r="BL2609" s="20">
        <v>308.7</v>
      </c>
      <c r="BM2609" s="20">
        <v>70</v>
      </c>
    </row>
    <row r="2610" spans="1:65" x14ac:dyDescent="0.25">
      <c r="A2610" s="20" t="s">
        <v>1677</v>
      </c>
      <c r="B2610" s="20" t="s">
        <v>462</v>
      </c>
      <c r="C2610" s="20" t="s">
        <v>765</v>
      </c>
      <c r="D2610" s="20" t="s">
        <v>502</v>
      </c>
      <c r="E2610" s="20" t="s">
        <v>5278</v>
      </c>
      <c r="F2610" s="20" t="s">
        <v>472</v>
      </c>
      <c r="G2610" s="20">
        <v>6.2</v>
      </c>
      <c r="H2610" s="20" t="s">
        <v>1679</v>
      </c>
      <c r="I2610" s="20" t="s">
        <v>5272</v>
      </c>
      <c r="J2610" s="20" t="s">
        <v>1746</v>
      </c>
      <c r="K2610" s="20" t="s">
        <v>1746</v>
      </c>
      <c r="L2610" s="20" t="s">
        <v>462</v>
      </c>
      <c r="M2610" s="20">
        <v>4</v>
      </c>
      <c r="N2610" s="20" t="s">
        <v>1679</v>
      </c>
      <c r="P2610" s="20">
        <v>0</v>
      </c>
      <c r="Q2610" s="20" t="s">
        <v>495</v>
      </c>
      <c r="R2610" s="20" t="s">
        <v>488</v>
      </c>
      <c r="S2610" s="20" t="s">
        <v>221</v>
      </c>
      <c r="T2610" s="20" t="s">
        <v>5273</v>
      </c>
      <c r="U2610" s="20" t="s">
        <v>5274</v>
      </c>
      <c r="V2610" s="20">
        <v>13</v>
      </c>
      <c r="W2610" s="20">
        <v>405</v>
      </c>
      <c r="Y2610" s="20" t="s">
        <v>1684</v>
      </c>
      <c r="Z2610" s="20" t="s">
        <v>1685</v>
      </c>
      <c r="AA2610" s="20">
        <v>1.5</v>
      </c>
      <c r="AB2610" s="20">
        <v>27</v>
      </c>
      <c r="AC2610" s="20">
        <v>27</v>
      </c>
      <c r="AD2610" s="20">
        <v>27</v>
      </c>
      <c r="AL2610" s="20" t="s">
        <v>1686</v>
      </c>
      <c r="AT2610" s="20" t="s">
        <v>1687</v>
      </c>
      <c r="BE2610" s="20" t="s">
        <v>1749</v>
      </c>
      <c r="BL2610" s="20">
        <v>372</v>
      </c>
      <c r="BM2610" s="20">
        <v>60</v>
      </c>
    </row>
    <row r="2611" spans="1:65" x14ac:dyDescent="0.25">
      <c r="A2611" s="20" t="s">
        <v>1677</v>
      </c>
      <c r="B2611" s="20" t="s">
        <v>462</v>
      </c>
      <c r="C2611" s="20" t="s">
        <v>765</v>
      </c>
      <c r="D2611" s="20" t="s">
        <v>502</v>
      </c>
      <c r="E2611" s="20" t="s">
        <v>5279</v>
      </c>
      <c r="F2611" s="20" t="s">
        <v>473</v>
      </c>
      <c r="G2611" s="20">
        <v>1.78</v>
      </c>
      <c r="H2611" s="20" t="s">
        <v>1679</v>
      </c>
      <c r="I2611" s="20" t="s">
        <v>5272</v>
      </c>
      <c r="J2611" s="20" t="s">
        <v>1746</v>
      </c>
      <c r="K2611" s="20" t="s">
        <v>1746</v>
      </c>
      <c r="L2611" s="20" t="s">
        <v>462</v>
      </c>
      <c r="M2611" s="20">
        <v>4</v>
      </c>
      <c r="N2611" s="20" t="s">
        <v>1679</v>
      </c>
      <c r="P2611" s="20">
        <v>0</v>
      </c>
      <c r="Q2611" s="20" t="s">
        <v>495</v>
      </c>
      <c r="R2611" s="20" t="s">
        <v>488</v>
      </c>
      <c r="S2611" s="20" t="s">
        <v>221</v>
      </c>
      <c r="T2611" s="20" t="s">
        <v>5273</v>
      </c>
      <c r="U2611" s="20" t="s">
        <v>5274</v>
      </c>
      <c r="V2611" s="20">
        <v>13</v>
      </c>
      <c r="W2611" s="20">
        <v>405</v>
      </c>
      <c r="Y2611" s="20" t="s">
        <v>1684</v>
      </c>
      <c r="Z2611" s="20" t="s">
        <v>1685</v>
      </c>
      <c r="AA2611" s="20">
        <v>1.5</v>
      </c>
      <c r="AB2611" s="20">
        <v>27</v>
      </c>
      <c r="AC2611" s="20">
        <v>27</v>
      </c>
      <c r="AD2611" s="20">
        <v>27</v>
      </c>
      <c r="AL2611" s="20" t="s">
        <v>1686</v>
      </c>
      <c r="AT2611" s="20" t="s">
        <v>1687</v>
      </c>
      <c r="BE2611" s="20" t="s">
        <v>1749</v>
      </c>
      <c r="BL2611" s="20">
        <v>106.8</v>
      </c>
      <c r="BM2611" s="20">
        <v>60</v>
      </c>
    </row>
    <row r="2612" spans="1:65" x14ac:dyDescent="0.25">
      <c r="A2612" s="20" t="s">
        <v>1677</v>
      </c>
      <c r="B2612" s="20" t="s">
        <v>462</v>
      </c>
      <c r="C2612" s="20" t="s">
        <v>765</v>
      </c>
      <c r="D2612" s="20" t="s">
        <v>502</v>
      </c>
      <c r="E2612" s="20" t="s">
        <v>5280</v>
      </c>
      <c r="F2612" s="20" t="s">
        <v>474</v>
      </c>
      <c r="G2612" s="20">
        <v>8.4499999999999993</v>
      </c>
      <c r="H2612" s="20" t="s">
        <v>1679</v>
      </c>
      <c r="I2612" s="20" t="s">
        <v>5272</v>
      </c>
      <c r="J2612" s="20" t="s">
        <v>1746</v>
      </c>
      <c r="K2612" s="20" t="s">
        <v>1746</v>
      </c>
      <c r="L2612" s="20" t="s">
        <v>462</v>
      </c>
      <c r="M2612" s="20">
        <v>4</v>
      </c>
      <c r="N2612" s="20" t="s">
        <v>1679</v>
      </c>
      <c r="P2612" s="20">
        <v>0</v>
      </c>
      <c r="Q2612" s="20" t="s">
        <v>495</v>
      </c>
      <c r="R2612" s="20" t="s">
        <v>488</v>
      </c>
      <c r="S2612" s="20" t="s">
        <v>221</v>
      </c>
      <c r="T2612" s="20" t="s">
        <v>3845</v>
      </c>
      <c r="U2612" s="20" t="s">
        <v>5274</v>
      </c>
      <c r="V2612" s="20">
        <v>13</v>
      </c>
      <c r="W2612" s="20">
        <v>405</v>
      </c>
      <c r="Y2612" s="20" t="s">
        <v>1684</v>
      </c>
      <c r="Z2612" s="20" t="s">
        <v>1685</v>
      </c>
      <c r="AA2612" s="20">
        <v>1.5</v>
      </c>
      <c r="AB2612" s="20">
        <v>27</v>
      </c>
      <c r="AC2612" s="20">
        <v>27</v>
      </c>
      <c r="AD2612" s="20">
        <v>27</v>
      </c>
      <c r="AL2612" s="20" t="s">
        <v>1686</v>
      </c>
      <c r="AT2612" s="20" t="s">
        <v>1687</v>
      </c>
      <c r="BE2612" s="20" t="s">
        <v>1749</v>
      </c>
      <c r="BL2612" s="20">
        <v>507</v>
      </c>
      <c r="BM2612" s="20">
        <v>60</v>
      </c>
    </row>
    <row r="2613" spans="1:65" x14ac:dyDescent="0.25">
      <c r="A2613" s="20" t="s">
        <v>1677</v>
      </c>
      <c r="B2613" s="20" t="s">
        <v>462</v>
      </c>
      <c r="C2613" s="20" t="s">
        <v>765</v>
      </c>
      <c r="D2613" s="20" t="s">
        <v>502</v>
      </c>
      <c r="E2613" s="20" t="s">
        <v>5281</v>
      </c>
      <c r="F2613" s="20" t="s">
        <v>475</v>
      </c>
      <c r="G2613" s="20">
        <v>13.6</v>
      </c>
      <c r="H2613" s="20" t="s">
        <v>1679</v>
      </c>
      <c r="I2613" s="20" t="s">
        <v>5272</v>
      </c>
      <c r="J2613" s="20" t="s">
        <v>1746</v>
      </c>
      <c r="K2613" s="20" t="s">
        <v>1746</v>
      </c>
      <c r="L2613" s="20" t="s">
        <v>462</v>
      </c>
      <c r="M2613" s="20">
        <v>4</v>
      </c>
      <c r="N2613" s="20" t="s">
        <v>1679</v>
      </c>
      <c r="P2613" s="20">
        <v>0</v>
      </c>
      <c r="Q2613" s="20" t="s">
        <v>495</v>
      </c>
      <c r="R2613" s="20" t="s">
        <v>488</v>
      </c>
      <c r="S2613" s="20" t="s">
        <v>221</v>
      </c>
      <c r="T2613" s="20" t="s">
        <v>3845</v>
      </c>
      <c r="U2613" s="20" t="s">
        <v>5274</v>
      </c>
      <c r="V2613" s="20">
        <v>13</v>
      </c>
      <c r="W2613" s="20">
        <v>405</v>
      </c>
      <c r="Y2613" s="20" t="s">
        <v>1684</v>
      </c>
      <c r="Z2613" s="20" t="s">
        <v>1685</v>
      </c>
      <c r="AA2613" s="20">
        <v>1.5</v>
      </c>
      <c r="AB2613" s="20">
        <v>27</v>
      </c>
      <c r="AC2613" s="20">
        <v>27</v>
      </c>
      <c r="AD2613" s="20">
        <v>27</v>
      </c>
      <c r="AL2613" s="20" t="s">
        <v>1686</v>
      </c>
      <c r="AT2613" s="20" t="s">
        <v>1687</v>
      </c>
      <c r="BE2613" s="20" t="s">
        <v>1749</v>
      </c>
      <c r="BL2613" s="20">
        <v>816</v>
      </c>
      <c r="BM2613" s="20">
        <v>60</v>
      </c>
    </row>
    <row r="2614" spans="1:65" x14ac:dyDescent="0.25">
      <c r="A2614" s="20" t="s">
        <v>1677</v>
      </c>
      <c r="B2614" s="20" t="s">
        <v>462</v>
      </c>
      <c r="C2614" s="20" t="s">
        <v>765</v>
      </c>
      <c r="D2614" s="20" t="s">
        <v>502</v>
      </c>
      <c r="E2614" s="20" t="s">
        <v>5282</v>
      </c>
      <c r="F2614" s="20" t="s">
        <v>476</v>
      </c>
      <c r="G2614" s="20">
        <v>16.18</v>
      </c>
      <c r="H2614" s="20" t="s">
        <v>1679</v>
      </c>
      <c r="I2614" s="20" t="s">
        <v>5272</v>
      </c>
      <c r="J2614" s="20" t="s">
        <v>1746</v>
      </c>
      <c r="K2614" s="20" t="s">
        <v>1746</v>
      </c>
      <c r="L2614" s="20" t="s">
        <v>462</v>
      </c>
      <c r="M2614" s="20">
        <v>4</v>
      </c>
      <c r="N2614" s="20" t="s">
        <v>1679</v>
      </c>
      <c r="P2614" s="20">
        <v>0</v>
      </c>
      <c r="Q2614" s="20" t="s">
        <v>495</v>
      </c>
      <c r="R2614" s="20" t="s">
        <v>488</v>
      </c>
      <c r="S2614" s="20" t="s">
        <v>221</v>
      </c>
      <c r="T2614" s="20" t="s">
        <v>3845</v>
      </c>
      <c r="U2614" s="20" t="s">
        <v>5274</v>
      </c>
      <c r="V2614" s="20">
        <v>13</v>
      </c>
      <c r="W2614" s="20">
        <v>405</v>
      </c>
      <c r="Y2614" s="20" t="s">
        <v>1684</v>
      </c>
      <c r="Z2614" s="20" t="s">
        <v>1685</v>
      </c>
      <c r="AA2614" s="20">
        <v>1.5</v>
      </c>
      <c r="AB2614" s="20">
        <v>27</v>
      </c>
      <c r="AC2614" s="20">
        <v>27</v>
      </c>
      <c r="AD2614" s="20">
        <v>27</v>
      </c>
      <c r="AL2614" s="20" t="s">
        <v>1686</v>
      </c>
      <c r="AT2614" s="20" t="s">
        <v>1687</v>
      </c>
      <c r="BE2614" s="20" t="s">
        <v>1749</v>
      </c>
      <c r="BL2614" s="20">
        <v>970.8</v>
      </c>
      <c r="BM2614" s="20">
        <v>60</v>
      </c>
    </row>
    <row r="2615" spans="1:65" x14ac:dyDescent="0.25">
      <c r="A2615" s="20" t="s">
        <v>1677</v>
      </c>
      <c r="B2615" s="20" t="s">
        <v>462</v>
      </c>
      <c r="C2615" s="20" t="s">
        <v>765</v>
      </c>
      <c r="D2615" s="20" t="s">
        <v>502</v>
      </c>
      <c r="E2615" s="20" t="s">
        <v>5283</v>
      </c>
      <c r="F2615" s="20" t="s">
        <v>477</v>
      </c>
      <c r="G2615" s="20">
        <v>11.19</v>
      </c>
      <c r="H2615" s="20" t="s">
        <v>1679</v>
      </c>
      <c r="I2615" s="20" t="s">
        <v>5272</v>
      </c>
      <c r="J2615" s="20" t="s">
        <v>1746</v>
      </c>
      <c r="K2615" s="20" t="s">
        <v>1746</v>
      </c>
      <c r="L2615" s="20" t="s">
        <v>462</v>
      </c>
      <c r="M2615" s="20">
        <v>4</v>
      </c>
      <c r="N2615" s="20" t="s">
        <v>1679</v>
      </c>
      <c r="P2615" s="20">
        <v>0</v>
      </c>
      <c r="Q2615" s="20" t="s">
        <v>499</v>
      </c>
      <c r="R2615" s="20" t="s">
        <v>488</v>
      </c>
      <c r="S2615" s="20" t="s">
        <v>221</v>
      </c>
      <c r="T2615" s="20" t="s">
        <v>5273</v>
      </c>
      <c r="U2615" s="20" t="s">
        <v>5274</v>
      </c>
      <c r="V2615" s="20">
        <v>13</v>
      </c>
      <c r="W2615" s="20">
        <v>405</v>
      </c>
      <c r="Y2615" s="20" t="s">
        <v>1684</v>
      </c>
      <c r="Z2615" s="20" t="s">
        <v>1685</v>
      </c>
      <c r="AA2615" s="20">
        <v>1.5</v>
      </c>
      <c r="AB2615" s="20">
        <v>27</v>
      </c>
      <c r="AC2615" s="20">
        <v>27</v>
      </c>
      <c r="AD2615" s="20">
        <v>27</v>
      </c>
      <c r="AL2615" s="20" t="s">
        <v>1686</v>
      </c>
      <c r="AT2615" s="20" t="s">
        <v>1687</v>
      </c>
      <c r="BE2615" s="20" t="s">
        <v>1749</v>
      </c>
      <c r="BL2615" s="20">
        <v>783.3</v>
      </c>
      <c r="BM2615" s="20">
        <v>70</v>
      </c>
    </row>
    <row r="2616" spans="1:65" x14ac:dyDescent="0.25">
      <c r="A2616" s="20" t="s">
        <v>1677</v>
      </c>
      <c r="B2616" s="20" t="s">
        <v>462</v>
      </c>
      <c r="C2616" s="20" t="s">
        <v>765</v>
      </c>
      <c r="D2616" s="20" t="s">
        <v>502</v>
      </c>
      <c r="E2616" s="20" t="s">
        <v>5284</v>
      </c>
      <c r="F2616" s="20" t="s">
        <v>478</v>
      </c>
      <c r="G2616" s="20">
        <v>1.92</v>
      </c>
      <c r="H2616" s="20" t="s">
        <v>1679</v>
      </c>
      <c r="I2616" s="20" t="s">
        <v>5272</v>
      </c>
      <c r="J2616" s="20" t="s">
        <v>1746</v>
      </c>
      <c r="K2616" s="20" t="s">
        <v>1746</v>
      </c>
      <c r="L2616" s="20" t="s">
        <v>462</v>
      </c>
      <c r="M2616" s="20">
        <v>4</v>
      </c>
      <c r="N2616" s="20" t="s">
        <v>1679</v>
      </c>
      <c r="P2616" s="20">
        <v>0</v>
      </c>
      <c r="Q2616" s="20" t="s">
        <v>495</v>
      </c>
      <c r="R2616" s="20" t="s">
        <v>488</v>
      </c>
      <c r="S2616" s="20" t="s">
        <v>221</v>
      </c>
      <c r="T2616" s="20" t="s">
        <v>5273</v>
      </c>
      <c r="U2616" s="20" t="s">
        <v>5274</v>
      </c>
      <c r="V2616" s="20">
        <v>13</v>
      </c>
      <c r="W2616" s="20">
        <v>405</v>
      </c>
      <c r="Y2616" s="20" t="s">
        <v>1684</v>
      </c>
      <c r="Z2616" s="20" t="s">
        <v>1685</v>
      </c>
      <c r="AA2616" s="20">
        <v>1.5</v>
      </c>
      <c r="AB2616" s="20">
        <v>27</v>
      </c>
      <c r="AC2616" s="20">
        <v>27</v>
      </c>
      <c r="AD2616" s="20">
        <v>27</v>
      </c>
      <c r="AL2616" s="20" t="s">
        <v>1686</v>
      </c>
      <c r="AT2616" s="20" t="s">
        <v>1687</v>
      </c>
      <c r="BE2616" s="20" t="s">
        <v>1749</v>
      </c>
      <c r="BL2616" s="20">
        <v>115.2</v>
      </c>
      <c r="BM2616" s="20">
        <v>60</v>
      </c>
    </row>
    <row r="2617" spans="1:65" x14ac:dyDescent="0.25">
      <c r="A2617" s="20" t="s">
        <v>1677</v>
      </c>
      <c r="B2617" s="20" t="s">
        <v>462</v>
      </c>
      <c r="C2617" s="20" t="s">
        <v>765</v>
      </c>
      <c r="D2617" s="20" t="s">
        <v>502</v>
      </c>
      <c r="E2617" s="20" t="s">
        <v>5285</v>
      </c>
      <c r="F2617" s="20" t="s">
        <v>479</v>
      </c>
      <c r="G2617" s="20">
        <v>2.21</v>
      </c>
      <c r="H2617" s="20" t="s">
        <v>1679</v>
      </c>
      <c r="I2617" s="20" t="s">
        <v>5272</v>
      </c>
      <c r="J2617" s="20" t="s">
        <v>1746</v>
      </c>
      <c r="K2617" s="20" t="s">
        <v>1746</v>
      </c>
      <c r="L2617" s="20" t="s">
        <v>462</v>
      </c>
      <c r="M2617" s="20">
        <v>4</v>
      </c>
      <c r="N2617" s="20" t="s">
        <v>1679</v>
      </c>
      <c r="P2617" s="20">
        <v>0</v>
      </c>
      <c r="Q2617" s="20" t="s">
        <v>495</v>
      </c>
      <c r="R2617" s="20" t="s">
        <v>488</v>
      </c>
      <c r="S2617" s="20" t="s">
        <v>221</v>
      </c>
      <c r="T2617" s="20" t="s">
        <v>5273</v>
      </c>
      <c r="U2617" s="20" t="s">
        <v>5274</v>
      </c>
      <c r="V2617" s="20">
        <v>13</v>
      </c>
      <c r="W2617" s="20">
        <v>405</v>
      </c>
      <c r="Y2617" s="20" t="s">
        <v>1684</v>
      </c>
      <c r="Z2617" s="20" t="s">
        <v>1685</v>
      </c>
      <c r="AA2617" s="20">
        <v>1.5</v>
      </c>
      <c r="AB2617" s="20">
        <v>27</v>
      </c>
      <c r="AC2617" s="20">
        <v>27</v>
      </c>
      <c r="AD2617" s="20">
        <v>27</v>
      </c>
      <c r="AL2617" s="20" t="s">
        <v>1686</v>
      </c>
      <c r="AT2617" s="20" t="s">
        <v>1687</v>
      </c>
      <c r="BE2617" s="20" t="s">
        <v>1749</v>
      </c>
      <c r="BL2617" s="20">
        <v>132.6</v>
      </c>
      <c r="BM2617" s="20">
        <v>60</v>
      </c>
    </row>
    <row r="2618" spans="1:65" x14ac:dyDescent="0.25">
      <c r="A2618" s="20" t="s">
        <v>1677</v>
      </c>
      <c r="B2618" s="20" t="s">
        <v>462</v>
      </c>
      <c r="C2618" s="20" t="s">
        <v>765</v>
      </c>
      <c r="D2618" s="20" t="s">
        <v>502</v>
      </c>
      <c r="E2618" s="20" t="s">
        <v>5286</v>
      </c>
      <c r="F2618" s="20" t="s">
        <v>480</v>
      </c>
      <c r="G2618" s="20">
        <v>3.05</v>
      </c>
      <c r="H2618" s="20" t="s">
        <v>1679</v>
      </c>
      <c r="I2618" s="20" t="s">
        <v>5272</v>
      </c>
      <c r="J2618" s="20" t="s">
        <v>1746</v>
      </c>
      <c r="K2618" s="20" t="s">
        <v>1746</v>
      </c>
      <c r="L2618" s="20" t="s">
        <v>462</v>
      </c>
      <c r="M2618" s="20">
        <v>4</v>
      </c>
      <c r="N2618" s="20" t="s">
        <v>1679</v>
      </c>
      <c r="P2618" s="20">
        <v>0</v>
      </c>
      <c r="Q2618" s="20" t="s">
        <v>495</v>
      </c>
      <c r="R2618" s="20" t="s">
        <v>488</v>
      </c>
      <c r="S2618" s="20" t="s">
        <v>221</v>
      </c>
      <c r="T2618" s="20" t="s">
        <v>5273</v>
      </c>
      <c r="U2618" s="20" t="s">
        <v>5287</v>
      </c>
      <c r="V2618" s="20">
        <v>13</v>
      </c>
      <c r="W2618" s="20">
        <v>405</v>
      </c>
      <c r="Y2618" s="20" t="s">
        <v>1684</v>
      </c>
      <c r="Z2618" s="20" t="s">
        <v>1685</v>
      </c>
      <c r="AA2618" s="20">
        <v>1.5</v>
      </c>
      <c r="AB2618" s="20">
        <v>27</v>
      </c>
      <c r="AC2618" s="20">
        <v>27</v>
      </c>
      <c r="AD2618" s="20">
        <v>27</v>
      </c>
      <c r="AL2618" s="20" t="s">
        <v>1686</v>
      </c>
      <c r="AT2618" s="20" t="s">
        <v>1687</v>
      </c>
      <c r="BE2618" s="20" t="s">
        <v>1749</v>
      </c>
      <c r="BL2618" s="20">
        <v>183</v>
      </c>
      <c r="BM2618" s="20">
        <v>60</v>
      </c>
    </row>
    <row r="2619" spans="1:65" x14ac:dyDescent="0.25">
      <c r="A2619" s="20" t="s">
        <v>1677</v>
      </c>
      <c r="B2619" s="20" t="s">
        <v>462</v>
      </c>
      <c r="C2619" s="20" t="s">
        <v>765</v>
      </c>
      <c r="D2619" s="20" t="s">
        <v>502</v>
      </c>
      <c r="E2619" s="20" t="s">
        <v>5288</v>
      </c>
      <c r="F2619" s="20" t="s">
        <v>481</v>
      </c>
      <c r="G2619" s="20">
        <v>1.95</v>
      </c>
      <c r="H2619" s="20" t="s">
        <v>1679</v>
      </c>
      <c r="I2619" s="20" t="s">
        <v>5272</v>
      </c>
      <c r="J2619" s="20" t="s">
        <v>1746</v>
      </c>
      <c r="K2619" s="20" t="s">
        <v>1746</v>
      </c>
      <c r="L2619" s="20" t="s">
        <v>462</v>
      </c>
      <c r="M2619" s="20">
        <v>4</v>
      </c>
      <c r="N2619" s="20" t="s">
        <v>1679</v>
      </c>
      <c r="P2619" s="20">
        <v>0</v>
      </c>
      <c r="Q2619" s="20" t="s">
        <v>495</v>
      </c>
      <c r="R2619" s="20" t="s">
        <v>488</v>
      </c>
      <c r="S2619" s="20" t="s">
        <v>221</v>
      </c>
      <c r="T2619" s="20" t="s">
        <v>5289</v>
      </c>
      <c r="U2619" s="20" t="s">
        <v>5290</v>
      </c>
      <c r="V2619" s="20">
        <v>13</v>
      </c>
      <c r="W2619" s="20">
        <v>405</v>
      </c>
      <c r="Y2619" s="20" t="s">
        <v>1684</v>
      </c>
      <c r="Z2619" s="20" t="s">
        <v>1685</v>
      </c>
      <c r="AA2619" s="20">
        <v>1.5</v>
      </c>
      <c r="AB2619" s="20">
        <v>27</v>
      </c>
      <c r="AC2619" s="20">
        <v>27</v>
      </c>
      <c r="AD2619" s="20">
        <v>27</v>
      </c>
      <c r="AL2619" s="20" t="s">
        <v>1686</v>
      </c>
      <c r="AT2619" s="20" t="s">
        <v>1687</v>
      </c>
      <c r="BE2619" s="20" t="s">
        <v>1749</v>
      </c>
      <c r="BL2619" s="20">
        <v>117</v>
      </c>
      <c r="BM2619" s="20">
        <v>60</v>
      </c>
    </row>
    <row r="2620" spans="1:65" x14ac:dyDescent="0.25">
      <c r="A2620" s="20" t="s">
        <v>1677</v>
      </c>
      <c r="B2620" s="20" t="s">
        <v>462</v>
      </c>
      <c r="C2620" s="20" t="s">
        <v>765</v>
      </c>
      <c r="D2620" s="20" t="s">
        <v>502</v>
      </c>
      <c r="E2620" s="20" t="s">
        <v>5291</v>
      </c>
      <c r="F2620" s="20" t="s">
        <v>482</v>
      </c>
      <c r="G2620" s="20">
        <v>8.1</v>
      </c>
      <c r="H2620" s="20" t="s">
        <v>1679</v>
      </c>
      <c r="I2620" s="20" t="s">
        <v>5272</v>
      </c>
      <c r="J2620" s="20" t="s">
        <v>1746</v>
      </c>
      <c r="K2620" s="20" t="s">
        <v>1746</v>
      </c>
      <c r="L2620" s="20" t="s">
        <v>462</v>
      </c>
      <c r="M2620" s="20">
        <v>4</v>
      </c>
      <c r="N2620" s="20" t="s">
        <v>1679</v>
      </c>
      <c r="P2620" s="20">
        <v>0</v>
      </c>
      <c r="Q2620" s="20" t="s">
        <v>495</v>
      </c>
      <c r="R2620" s="20" t="s">
        <v>488</v>
      </c>
      <c r="S2620" s="20" t="s">
        <v>221</v>
      </c>
      <c r="T2620" s="20" t="s">
        <v>5289</v>
      </c>
      <c r="U2620" s="20" t="s">
        <v>5290</v>
      </c>
      <c r="V2620" s="20">
        <v>13</v>
      </c>
      <c r="W2620" s="20">
        <v>405</v>
      </c>
      <c r="Y2620" s="20" t="s">
        <v>1684</v>
      </c>
      <c r="Z2620" s="20" t="s">
        <v>1685</v>
      </c>
      <c r="AA2620" s="20">
        <v>1.5</v>
      </c>
      <c r="AB2620" s="20">
        <v>27</v>
      </c>
      <c r="AC2620" s="20">
        <v>27</v>
      </c>
      <c r="AD2620" s="20">
        <v>27</v>
      </c>
      <c r="AL2620" s="20" t="s">
        <v>1686</v>
      </c>
      <c r="AT2620" s="20" t="s">
        <v>1687</v>
      </c>
      <c r="BE2620" s="20" t="s">
        <v>1749</v>
      </c>
      <c r="BL2620" s="20">
        <v>486</v>
      </c>
      <c r="BM2620" s="20">
        <v>60</v>
      </c>
    </row>
    <row r="2621" spans="1:65" x14ac:dyDescent="0.25">
      <c r="A2621" s="20" t="s">
        <v>1677</v>
      </c>
      <c r="B2621" s="20" t="s">
        <v>462</v>
      </c>
      <c r="C2621" s="20" t="s">
        <v>765</v>
      </c>
      <c r="D2621" s="20" t="s">
        <v>502</v>
      </c>
      <c r="E2621" s="20" t="s">
        <v>5292</v>
      </c>
      <c r="F2621" s="20" t="s">
        <v>483</v>
      </c>
      <c r="G2621" s="20">
        <v>17.46</v>
      </c>
      <c r="H2621" s="20" t="s">
        <v>1679</v>
      </c>
      <c r="I2621" s="20" t="s">
        <v>5272</v>
      </c>
      <c r="J2621" s="20" t="s">
        <v>1746</v>
      </c>
      <c r="K2621" s="20" t="s">
        <v>1746</v>
      </c>
      <c r="L2621" s="20" t="s">
        <v>462</v>
      </c>
      <c r="M2621" s="20">
        <v>4</v>
      </c>
      <c r="N2621" s="20" t="s">
        <v>1679</v>
      </c>
      <c r="P2621" s="20">
        <v>0</v>
      </c>
      <c r="Q2621" s="20" t="s">
        <v>495</v>
      </c>
      <c r="R2621" s="20" t="s">
        <v>488</v>
      </c>
      <c r="S2621" s="20" t="s">
        <v>221</v>
      </c>
      <c r="T2621" s="20" t="s">
        <v>3845</v>
      </c>
      <c r="U2621" s="20" t="s">
        <v>5290</v>
      </c>
      <c r="V2621" s="20">
        <v>13</v>
      </c>
      <c r="W2621" s="20">
        <v>405</v>
      </c>
      <c r="Y2621" s="20" t="s">
        <v>1684</v>
      </c>
      <c r="Z2621" s="20" t="s">
        <v>1685</v>
      </c>
      <c r="AA2621" s="20">
        <v>1.5</v>
      </c>
      <c r="AB2621" s="20">
        <v>27</v>
      </c>
      <c r="AC2621" s="20">
        <v>27</v>
      </c>
      <c r="AD2621" s="20">
        <v>27</v>
      </c>
      <c r="AL2621" s="20" t="s">
        <v>1686</v>
      </c>
      <c r="AT2621" s="20" t="s">
        <v>1687</v>
      </c>
      <c r="BE2621" s="20" t="s">
        <v>1749</v>
      </c>
      <c r="BL2621" s="20">
        <v>1047.5999999999999</v>
      </c>
      <c r="BM2621" s="20">
        <v>60</v>
      </c>
    </row>
    <row r="2622" spans="1:65" x14ac:dyDescent="0.25">
      <c r="A2622" s="20" t="s">
        <v>1677</v>
      </c>
      <c r="B2622" s="20" t="s">
        <v>462</v>
      </c>
      <c r="C2622" s="20" t="s">
        <v>765</v>
      </c>
      <c r="D2622" s="20" t="s">
        <v>502</v>
      </c>
      <c r="E2622" s="20" t="s">
        <v>5293</v>
      </c>
      <c r="F2622" s="20" t="s">
        <v>484</v>
      </c>
      <c r="G2622" s="20">
        <v>10.44</v>
      </c>
      <c r="H2622" s="20" t="s">
        <v>1679</v>
      </c>
      <c r="I2622" s="20" t="s">
        <v>5272</v>
      </c>
      <c r="J2622" s="20" t="s">
        <v>1746</v>
      </c>
      <c r="K2622" s="20" t="s">
        <v>1746</v>
      </c>
      <c r="L2622" s="20" t="s">
        <v>462</v>
      </c>
      <c r="M2622" s="20">
        <v>4</v>
      </c>
      <c r="N2622" s="20" t="s">
        <v>1679</v>
      </c>
      <c r="P2622" s="20">
        <v>0</v>
      </c>
      <c r="Q2622" s="20" t="s">
        <v>495</v>
      </c>
      <c r="R2622" s="20" t="s">
        <v>488</v>
      </c>
      <c r="S2622" s="20" t="s">
        <v>221</v>
      </c>
      <c r="T2622" s="20" t="s">
        <v>3845</v>
      </c>
      <c r="U2622" s="20" t="s">
        <v>5290</v>
      </c>
      <c r="V2622" s="20">
        <v>13</v>
      </c>
      <c r="W2622" s="20">
        <v>405</v>
      </c>
      <c r="Y2622" s="20" t="s">
        <v>1684</v>
      </c>
      <c r="Z2622" s="20" t="s">
        <v>1685</v>
      </c>
      <c r="AA2622" s="20">
        <v>1.5</v>
      </c>
      <c r="AB2622" s="20">
        <v>27</v>
      </c>
      <c r="AC2622" s="20">
        <v>27</v>
      </c>
      <c r="AD2622" s="20">
        <v>27</v>
      </c>
      <c r="AL2622" s="20" t="s">
        <v>1686</v>
      </c>
      <c r="AT2622" s="20" t="s">
        <v>1687</v>
      </c>
      <c r="BE2622" s="20" t="s">
        <v>1749</v>
      </c>
      <c r="BL2622" s="20">
        <v>626.4</v>
      </c>
      <c r="BM2622" s="20">
        <v>60</v>
      </c>
    </row>
    <row r="2623" spans="1:65" x14ac:dyDescent="0.25">
      <c r="A2623" s="20" t="s">
        <v>1677</v>
      </c>
      <c r="B2623" s="20" t="s">
        <v>462</v>
      </c>
      <c r="C2623" s="20" t="s">
        <v>765</v>
      </c>
      <c r="D2623" s="20" t="s">
        <v>502</v>
      </c>
      <c r="E2623" s="20" t="s">
        <v>5294</v>
      </c>
      <c r="F2623" s="20" t="s">
        <v>485</v>
      </c>
      <c r="G2623" s="20">
        <v>0.33</v>
      </c>
      <c r="H2623" s="20" t="s">
        <v>1679</v>
      </c>
      <c r="I2623" s="20" t="s">
        <v>5272</v>
      </c>
      <c r="J2623" s="20" t="s">
        <v>1746</v>
      </c>
      <c r="K2623" s="20" t="s">
        <v>1746</v>
      </c>
      <c r="L2623" s="20" t="s">
        <v>462</v>
      </c>
      <c r="M2623" s="20">
        <v>4</v>
      </c>
      <c r="N2623" s="20" t="s">
        <v>1679</v>
      </c>
      <c r="P2623" s="20">
        <v>0</v>
      </c>
      <c r="Q2623" s="20" t="s">
        <v>495</v>
      </c>
      <c r="R2623" s="20" t="s">
        <v>488</v>
      </c>
      <c r="S2623" s="20" t="s">
        <v>221</v>
      </c>
      <c r="T2623" s="20" t="s">
        <v>5289</v>
      </c>
      <c r="U2623" s="20" t="s">
        <v>5290</v>
      </c>
      <c r="V2623" s="20">
        <v>13</v>
      </c>
      <c r="W2623" s="20">
        <v>405</v>
      </c>
      <c r="Y2623" s="20" t="s">
        <v>1684</v>
      </c>
      <c r="Z2623" s="20" t="s">
        <v>1685</v>
      </c>
      <c r="AA2623" s="20">
        <v>1.5</v>
      </c>
      <c r="AB2623" s="20">
        <v>27</v>
      </c>
      <c r="AC2623" s="20">
        <v>27</v>
      </c>
      <c r="AD2623" s="20">
        <v>27</v>
      </c>
      <c r="AL2623" s="20" t="s">
        <v>1686</v>
      </c>
      <c r="AT2623" s="20" t="s">
        <v>1687</v>
      </c>
      <c r="BE2623" s="20" t="s">
        <v>1749</v>
      </c>
      <c r="BL2623" s="20">
        <v>19.8</v>
      </c>
      <c r="BM2623" s="20">
        <v>60</v>
      </c>
    </row>
    <row r="2624" spans="1:65" x14ac:dyDescent="0.25">
      <c r="A2624" s="20" t="s">
        <v>1677</v>
      </c>
      <c r="B2624" s="20" t="s">
        <v>462</v>
      </c>
      <c r="C2624" s="20" t="s">
        <v>765</v>
      </c>
      <c r="D2624" s="20" t="s">
        <v>502</v>
      </c>
      <c r="E2624" s="20" t="s">
        <v>5295</v>
      </c>
      <c r="F2624" s="20" t="s">
        <v>486</v>
      </c>
      <c r="G2624" s="20">
        <v>4.6900000000000004</v>
      </c>
      <c r="H2624" s="20" t="s">
        <v>1679</v>
      </c>
      <c r="I2624" s="20" t="s">
        <v>5272</v>
      </c>
      <c r="J2624" s="20" t="s">
        <v>1746</v>
      </c>
      <c r="K2624" s="20" t="s">
        <v>1746</v>
      </c>
      <c r="L2624" s="20" t="s">
        <v>462</v>
      </c>
      <c r="M2624" s="20">
        <v>4</v>
      </c>
      <c r="N2624" s="20" t="s">
        <v>1679</v>
      </c>
      <c r="P2624" s="20">
        <v>0</v>
      </c>
      <c r="Q2624" s="20" t="s">
        <v>495</v>
      </c>
      <c r="R2624" s="20" t="s">
        <v>488</v>
      </c>
      <c r="S2624" s="20" t="s">
        <v>221</v>
      </c>
      <c r="T2624" s="20" t="s">
        <v>5289</v>
      </c>
      <c r="U2624" s="20" t="s">
        <v>5290</v>
      </c>
      <c r="V2624" s="20">
        <v>13</v>
      </c>
      <c r="W2624" s="20">
        <v>405</v>
      </c>
      <c r="Y2624" s="20" t="s">
        <v>1684</v>
      </c>
      <c r="Z2624" s="20" t="s">
        <v>1685</v>
      </c>
      <c r="AA2624" s="20">
        <v>1.5</v>
      </c>
      <c r="AB2624" s="20">
        <v>27</v>
      </c>
      <c r="AC2624" s="20">
        <v>27</v>
      </c>
      <c r="AD2624" s="20">
        <v>27</v>
      </c>
      <c r="AL2624" s="20" t="s">
        <v>1686</v>
      </c>
      <c r="AT2624" s="20" t="s">
        <v>1687</v>
      </c>
      <c r="BE2624" s="20" t="s">
        <v>1749</v>
      </c>
      <c r="BL2624" s="20">
        <v>281.39999999999998</v>
      </c>
      <c r="BM2624" s="20">
        <v>60</v>
      </c>
    </row>
    <row r="2625" spans="1:65" x14ac:dyDescent="0.25">
      <c r="A2625" s="20" t="s">
        <v>1677</v>
      </c>
      <c r="B2625" s="20" t="s">
        <v>462</v>
      </c>
      <c r="C2625" s="20" t="s">
        <v>765</v>
      </c>
      <c r="D2625" s="20" t="s">
        <v>502</v>
      </c>
      <c r="E2625" s="20" t="s">
        <v>5296</v>
      </c>
      <c r="F2625" s="20" t="s">
        <v>489</v>
      </c>
      <c r="G2625" s="20">
        <v>12.97</v>
      </c>
      <c r="H2625" s="20" t="s">
        <v>1679</v>
      </c>
      <c r="I2625" s="20" t="s">
        <v>5272</v>
      </c>
      <c r="J2625" s="20" t="s">
        <v>1746</v>
      </c>
      <c r="K2625" s="20" t="s">
        <v>1746</v>
      </c>
      <c r="L2625" s="20" t="s">
        <v>462</v>
      </c>
      <c r="M2625" s="20">
        <v>4</v>
      </c>
      <c r="N2625" s="20" t="s">
        <v>1679</v>
      </c>
      <c r="P2625" s="20">
        <v>0</v>
      </c>
      <c r="Q2625" s="20" t="s">
        <v>495</v>
      </c>
      <c r="R2625" s="20" t="s">
        <v>488</v>
      </c>
      <c r="S2625" s="20" t="s">
        <v>221</v>
      </c>
      <c r="T2625" s="20" t="s">
        <v>3845</v>
      </c>
      <c r="U2625" s="20" t="s">
        <v>5290</v>
      </c>
      <c r="V2625" s="20">
        <v>13</v>
      </c>
      <c r="W2625" s="20">
        <v>405</v>
      </c>
      <c r="Y2625" s="20" t="s">
        <v>1684</v>
      </c>
      <c r="Z2625" s="20" t="s">
        <v>1685</v>
      </c>
      <c r="AA2625" s="20">
        <v>1.5</v>
      </c>
      <c r="AB2625" s="20">
        <v>27</v>
      </c>
      <c r="AC2625" s="20">
        <v>27</v>
      </c>
      <c r="AD2625" s="20">
        <v>27</v>
      </c>
      <c r="AL2625" s="20" t="s">
        <v>1686</v>
      </c>
      <c r="AT2625" s="20" t="s">
        <v>1687</v>
      </c>
      <c r="BE2625" s="20" t="s">
        <v>1749</v>
      </c>
      <c r="BL2625" s="20">
        <v>778.2</v>
      </c>
      <c r="BM2625" s="20">
        <v>60</v>
      </c>
    </row>
    <row r="2626" spans="1:65" x14ac:dyDescent="0.25">
      <c r="A2626" s="20" t="s">
        <v>1677</v>
      </c>
      <c r="B2626" s="20" t="s">
        <v>462</v>
      </c>
      <c r="C2626" s="20" t="s">
        <v>765</v>
      </c>
      <c r="D2626" s="20" t="s">
        <v>502</v>
      </c>
      <c r="E2626" s="20" t="s">
        <v>5297</v>
      </c>
      <c r="F2626" s="20" t="s">
        <v>490</v>
      </c>
      <c r="G2626" s="20">
        <v>3.98</v>
      </c>
      <c r="H2626" s="20" t="s">
        <v>1679</v>
      </c>
      <c r="I2626" s="20" t="s">
        <v>5272</v>
      </c>
      <c r="J2626" s="20" t="s">
        <v>1746</v>
      </c>
      <c r="K2626" s="20" t="s">
        <v>1746</v>
      </c>
      <c r="L2626" s="20" t="s">
        <v>462</v>
      </c>
      <c r="M2626" s="20">
        <v>4</v>
      </c>
      <c r="N2626" s="20" t="s">
        <v>1679</v>
      </c>
      <c r="P2626" s="20">
        <v>0</v>
      </c>
      <c r="Q2626" s="20" t="s">
        <v>495</v>
      </c>
      <c r="R2626" s="20" t="s">
        <v>488</v>
      </c>
      <c r="S2626" s="20" t="s">
        <v>221</v>
      </c>
      <c r="T2626" s="20" t="s">
        <v>5289</v>
      </c>
      <c r="U2626" s="20" t="s">
        <v>5290</v>
      </c>
      <c r="V2626" s="20">
        <v>13</v>
      </c>
      <c r="W2626" s="20">
        <v>405</v>
      </c>
      <c r="Y2626" s="20" t="s">
        <v>1684</v>
      </c>
      <c r="Z2626" s="20" t="s">
        <v>1685</v>
      </c>
      <c r="AA2626" s="20">
        <v>1.5</v>
      </c>
      <c r="AB2626" s="20">
        <v>27</v>
      </c>
      <c r="AC2626" s="20">
        <v>27</v>
      </c>
      <c r="AD2626" s="20">
        <v>27</v>
      </c>
      <c r="AL2626" s="20" t="s">
        <v>1686</v>
      </c>
      <c r="AT2626" s="20" t="s">
        <v>1687</v>
      </c>
      <c r="BE2626" s="20" t="s">
        <v>1749</v>
      </c>
      <c r="BL2626" s="20">
        <v>238.8</v>
      </c>
      <c r="BM2626" s="20">
        <v>60</v>
      </c>
    </row>
    <row r="2627" spans="1:65" x14ac:dyDescent="0.25">
      <c r="A2627" s="20" t="s">
        <v>1677</v>
      </c>
      <c r="B2627" s="20" t="s">
        <v>462</v>
      </c>
      <c r="C2627" s="20" t="s">
        <v>765</v>
      </c>
      <c r="D2627" s="20" t="s">
        <v>502</v>
      </c>
      <c r="E2627" s="20" t="s">
        <v>5298</v>
      </c>
      <c r="F2627" s="20" t="s">
        <v>491</v>
      </c>
      <c r="G2627" s="20">
        <v>3.27</v>
      </c>
      <c r="H2627" s="20" t="s">
        <v>1679</v>
      </c>
      <c r="I2627" s="20" t="s">
        <v>5272</v>
      </c>
      <c r="J2627" s="20" t="s">
        <v>1746</v>
      </c>
      <c r="K2627" s="20" t="s">
        <v>1746</v>
      </c>
      <c r="L2627" s="20" t="s">
        <v>462</v>
      </c>
      <c r="M2627" s="20">
        <v>4</v>
      </c>
      <c r="N2627" s="20" t="s">
        <v>1679</v>
      </c>
      <c r="P2627" s="20">
        <v>0</v>
      </c>
      <c r="Q2627" s="20" t="s">
        <v>495</v>
      </c>
      <c r="R2627" s="20" t="s">
        <v>488</v>
      </c>
      <c r="S2627" s="20" t="s">
        <v>221</v>
      </c>
      <c r="T2627" s="20" t="s">
        <v>5289</v>
      </c>
      <c r="U2627" s="20" t="s">
        <v>5290</v>
      </c>
      <c r="V2627" s="20">
        <v>13</v>
      </c>
      <c r="W2627" s="20">
        <v>405</v>
      </c>
      <c r="Y2627" s="20" t="s">
        <v>1684</v>
      </c>
      <c r="Z2627" s="20" t="s">
        <v>1685</v>
      </c>
      <c r="AA2627" s="20">
        <v>1.5</v>
      </c>
      <c r="AB2627" s="20">
        <v>27</v>
      </c>
      <c r="AC2627" s="20">
        <v>27</v>
      </c>
      <c r="AD2627" s="20">
        <v>27</v>
      </c>
      <c r="AL2627" s="20" t="s">
        <v>1686</v>
      </c>
      <c r="AT2627" s="20" t="s">
        <v>1687</v>
      </c>
      <c r="BE2627" s="20" t="s">
        <v>1749</v>
      </c>
      <c r="BL2627" s="20">
        <v>196.2</v>
      </c>
      <c r="BM2627" s="20">
        <v>60</v>
      </c>
    </row>
    <row r="2628" spans="1:65" x14ac:dyDescent="0.25">
      <c r="A2628" s="20" t="s">
        <v>1677</v>
      </c>
      <c r="B2628" s="20" t="s">
        <v>462</v>
      </c>
      <c r="C2628" s="20" t="s">
        <v>765</v>
      </c>
      <c r="D2628" s="20" t="s">
        <v>502</v>
      </c>
      <c r="E2628" s="20" t="s">
        <v>5299</v>
      </c>
      <c r="F2628" s="20" t="s">
        <v>492</v>
      </c>
      <c r="G2628" s="20">
        <v>9.17</v>
      </c>
      <c r="H2628" s="20" t="s">
        <v>1679</v>
      </c>
      <c r="I2628" s="20" t="s">
        <v>5272</v>
      </c>
      <c r="J2628" s="20" t="s">
        <v>1746</v>
      </c>
      <c r="K2628" s="20" t="s">
        <v>1746</v>
      </c>
      <c r="L2628" s="20" t="s">
        <v>462</v>
      </c>
      <c r="M2628" s="20">
        <v>4</v>
      </c>
      <c r="N2628" s="20" t="s">
        <v>1679</v>
      </c>
      <c r="P2628" s="20">
        <v>0</v>
      </c>
      <c r="Q2628" s="20" t="s">
        <v>495</v>
      </c>
      <c r="R2628" s="20" t="s">
        <v>488</v>
      </c>
      <c r="S2628" s="20" t="s">
        <v>221</v>
      </c>
      <c r="T2628" s="20" t="s">
        <v>5289</v>
      </c>
      <c r="U2628" s="20" t="s">
        <v>5300</v>
      </c>
      <c r="V2628" s="20">
        <v>13</v>
      </c>
      <c r="W2628" s="20">
        <v>405</v>
      </c>
      <c r="Y2628" s="20" t="s">
        <v>1684</v>
      </c>
      <c r="Z2628" s="20" t="s">
        <v>1685</v>
      </c>
      <c r="AA2628" s="20">
        <v>1.5</v>
      </c>
      <c r="AB2628" s="20">
        <v>27</v>
      </c>
      <c r="AC2628" s="20">
        <v>27</v>
      </c>
      <c r="AD2628" s="20">
        <v>27</v>
      </c>
      <c r="AL2628" s="20" t="s">
        <v>1686</v>
      </c>
      <c r="AT2628" s="20" t="s">
        <v>1687</v>
      </c>
      <c r="BE2628" s="20" t="s">
        <v>1749</v>
      </c>
      <c r="BL2628" s="20">
        <v>550.20000000000005</v>
      </c>
      <c r="BM2628" s="20">
        <v>60</v>
      </c>
    </row>
    <row r="2629" spans="1:65" x14ac:dyDescent="0.25">
      <c r="A2629" s="20" t="s">
        <v>1677</v>
      </c>
      <c r="B2629" s="20" t="s">
        <v>462</v>
      </c>
      <c r="C2629" s="20" t="s">
        <v>765</v>
      </c>
      <c r="D2629" s="20" t="s">
        <v>502</v>
      </c>
      <c r="E2629" s="20" t="s">
        <v>5301</v>
      </c>
      <c r="F2629" s="20" t="s">
        <v>493</v>
      </c>
      <c r="G2629" s="20">
        <v>4.2300000000000004</v>
      </c>
      <c r="H2629" s="20" t="s">
        <v>1679</v>
      </c>
      <c r="I2629" s="20" t="s">
        <v>5272</v>
      </c>
      <c r="J2629" s="20" t="s">
        <v>1746</v>
      </c>
      <c r="K2629" s="20" t="s">
        <v>1746</v>
      </c>
      <c r="L2629" s="20" t="s">
        <v>462</v>
      </c>
      <c r="M2629" s="20">
        <v>4</v>
      </c>
      <c r="N2629" s="20" t="s">
        <v>1679</v>
      </c>
      <c r="P2629" s="20">
        <v>0</v>
      </c>
      <c r="Q2629" s="20" t="s">
        <v>495</v>
      </c>
      <c r="R2629" s="20" t="s">
        <v>488</v>
      </c>
      <c r="S2629" s="20" t="s">
        <v>221</v>
      </c>
      <c r="T2629" s="20" t="s">
        <v>5289</v>
      </c>
      <c r="U2629" s="20" t="s">
        <v>5300</v>
      </c>
      <c r="V2629" s="20">
        <v>13</v>
      </c>
      <c r="W2629" s="20">
        <v>405</v>
      </c>
      <c r="Y2629" s="20" t="s">
        <v>1684</v>
      </c>
      <c r="Z2629" s="20" t="s">
        <v>1685</v>
      </c>
      <c r="AA2629" s="20">
        <v>1.5</v>
      </c>
      <c r="AB2629" s="20">
        <v>27</v>
      </c>
      <c r="AC2629" s="20">
        <v>27</v>
      </c>
      <c r="AD2629" s="20">
        <v>27</v>
      </c>
      <c r="AL2629" s="20" t="s">
        <v>1686</v>
      </c>
      <c r="AT2629" s="20" t="s">
        <v>1687</v>
      </c>
      <c r="BE2629" s="20" t="s">
        <v>1749</v>
      </c>
      <c r="BL2629" s="20">
        <v>253.8</v>
      </c>
      <c r="BM2629" s="20">
        <v>60</v>
      </c>
    </row>
    <row r="2630" spans="1:65" x14ac:dyDescent="0.25">
      <c r="A2630" s="20" t="s">
        <v>1677</v>
      </c>
      <c r="B2630" s="20" t="s">
        <v>462</v>
      </c>
      <c r="C2630" s="20" t="s">
        <v>765</v>
      </c>
      <c r="D2630" s="20" t="s">
        <v>502</v>
      </c>
      <c r="E2630" s="20" t="s">
        <v>5302</v>
      </c>
      <c r="F2630" s="20" t="s">
        <v>519</v>
      </c>
      <c r="G2630" s="20">
        <v>1.31</v>
      </c>
      <c r="H2630" s="20" t="s">
        <v>1679</v>
      </c>
      <c r="I2630" s="20" t="s">
        <v>5272</v>
      </c>
      <c r="J2630" s="20" t="s">
        <v>1746</v>
      </c>
      <c r="K2630" s="20" t="s">
        <v>1746</v>
      </c>
      <c r="L2630" s="20" t="s">
        <v>462</v>
      </c>
      <c r="M2630" s="20">
        <v>4</v>
      </c>
      <c r="N2630" s="20" t="s">
        <v>1679</v>
      </c>
      <c r="P2630" s="20">
        <v>0</v>
      </c>
      <c r="Q2630" s="20" t="s">
        <v>495</v>
      </c>
      <c r="R2630" s="20" t="s">
        <v>488</v>
      </c>
      <c r="S2630" s="20" t="s">
        <v>221</v>
      </c>
      <c r="T2630" s="20" t="s">
        <v>5289</v>
      </c>
      <c r="U2630" s="20" t="s">
        <v>5300</v>
      </c>
      <c r="V2630" s="20">
        <v>13</v>
      </c>
      <c r="W2630" s="20">
        <v>405</v>
      </c>
      <c r="Y2630" s="20" t="s">
        <v>1684</v>
      </c>
      <c r="Z2630" s="20" t="s">
        <v>1685</v>
      </c>
      <c r="AA2630" s="20">
        <v>1.5</v>
      </c>
      <c r="AB2630" s="20">
        <v>27</v>
      </c>
      <c r="AC2630" s="20">
        <v>27</v>
      </c>
      <c r="AD2630" s="20">
        <v>27</v>
      </c>
      <c r="AL2630" s="20" t="s">
        <v>1686</v>
      </c>
      <c r="AT2630" s="20" t="s">
        <v>1687</v>
      </c>
      <c r="BE2630" s="20" t="s">
        <v>1749</v>
      </c>
      <c r="BL2630" s="20">
        <v>78.599999999999994</v>
      </c>
      <c r="BM2630" s="20">
        <v>60</v>
      </c>
    </row>
    <row r="2631" spans="1:65" x14ac:dyDescent="0.25">
      <c r="A2631" s="20" t="s">
        <v>1677</v>
      </c>
      <c r="B2631" s="20" t="s">
        <v>462</v>
      </c>
      <c r="C2631" s="20" t="s">
        <v>765</v>
      </c>
      <c r="D2631" s="20" t="s">
        <v>502</v>
      </c>
      <c r="E2631" s="20" t="s">
        <v>5303</v>
      </c>
      <c r="F2631" s="20" t="s">
        <v>520</v>
      </c>
      <c r="G2631" s="20">
        <v>7.64</v>
      </c>
      <c r="H2631" s="20" t="s">
        <v>1679</v>
      </c>
      <c r="I2631" s="20" t="s">
        <v>5272</v>
      </c>
      <c r="J2631" s="20" t="s">
        <v>1746</v>
      </c>
      <c r="K2631" s="20" t="s">
        <v>1746</v>
      </c>
      <c r="L2631" s="20" t="s">
        <v>462</v>
      </c>
      <c r="M2631" s="20">
        <v>4</v>
      </c>
      <c r="N2631" s="20" t="s">
        <v>1679</v>
      </c>
      <c r="P2631" s="20">
        <v>0</v>
      </c>
      <c r="Q2631" s="20" t="s">
        <v>495</v>
      </c>
      <c r="R2631" s="20" t="s">
        <v>488</v>
      </c>
      <c r="S2631" s="20" t="s">
        <v>221</v>
      </c>
      <c r="T2631" s="20" t="s">
        <v>5289</v>
      </c>
      <c r="U2631" s="20" t="s">
        <v>5300</v>
      </c>
      <c r="V2631" s="20">
        <v>13</v>
      </c>
      <c r="W2631" s="20">
        <v>405</v>
      </c>
      <c r="Y2631" s="20" t="s">
        <v>1684</v>
      </c>
      <c r="Z2631" s="20" t="s">
        <v>1685</v>
      </c>
      <c r="AA2631" s="20">
        <v>1.5</v>
      </c>
      <c r="AB2631" s="20">
        <v>27</v>
      </c>
      <c r="AC2631" s="20">
        <v>27</v>
      </c>
      <c r="AD2631" s="20">
        <v>27</v>
      </c>
      <c r="AL2631" s="20" t="s">
        <v>1686</v>
      </c>
      <c r="AT2631" s="20" t="s">
        <v>1687</v>
      </c>
      <c r="BE2631" s="20" t="s">
        <v>1749</v>
      </c>
      <c r="BL2631" s="20">
        <v>458.4</v>
      </c>
      <c r="BM2631" s="20">
        <v>60</v>
      </c>
    </row>
    <row r="2632" spans="1:65" x14ac:dyDescent="0.25">
      <c r="A2632" s="20" t="s">
        <v>1677</v>
      </c>
      <c r="B2632" s="20" t="s">
        <v>462</v>
      </c>
      <c r="C2632" s="20" t="s">
        <v>765</v>
      </c>
      <c r="D2632" s="20" t="s">
        <v>502</v>
      </c>
      <c r="E2632" s="20" t="s">
        <v>5304</v>
      </c>
      <c r="F2632" s="20" t="s">
        <v>521</v>
      </c>
      <c r="G2632" s="20">
        <v>12.32</v>
      </c>
      <c r="H2632" s="20" t="s">
        <v>1679</v>
      </c>
      <c r="I2632" s="20" t="s">
        <v>5272</v>
      </c>
      <c r="J2632" s="20" t="s">
        <v>1746</v>
      </c>
      <c r="K2632" s="20" t="s">
        <v>1746</v>
      </c>
      <c r="L2632" s="20" t="s">
        <v>462</v>
      </c>
      <c r="M2632" s="20">
        <v>4</v>
      </c>
      <c r="N2632" s="20" t="s">
        <v>1679</v>
      </c>
      <c r="P2632" s="20">
        <v>0</v>
      </c>
      <c r="Q2632" s="20" t="s">
        <v>495</v>
      </c>
      <c r="R2632" s="20" t="s">
        <v>488</v>
      </c>
      <c r="S2632" s="20" t="s">
        <v>221</v>
      </c>
      <c r="T2632" s="20" t="s">
        <v>5289</v>
      </c>
      <c r="U2632" s="20" t="s">
        <v>5300</v>
      </c>
      <c r="V2632" s="20">
        <v>13</v>
      </c>
      <c r="W2632" s="20">
        <v>405</v>
      </c>
      <c r="Y2632" s="20" t="s">
        <v>1684</v>
      </c>
      <c r="Z2632" s="20" t="s">
        <v>1685</v>
      </c>
      <c r="AA2632" s="20">
        <v>1.5</v>
      </c>
      <c r="AB2632" s="20">
        <v>27</v>
      </c>
      <c r="AC2632" s="20">
        <v>27</v>
      </c>
      <c r="AD2632" s="20">
        <v>27</v>
      </c>
      <c r="AL2632" s="20" t="s">
        <v>1686</v>
      </c>
      <c r="AT2632" s="20" t="s">
        <v>1687</v>
      </c>
      <c r="BE2632" s="20" t="s">
        <v>1749</v>
      </c>
      <c r="BL2632" s="20">
        <v>739.2</v>
      </c>
      <c r="BM2632" s="20">
        <v>60</v>
      </c>
    </row>
    <row r="2633" spans="1:65" x14ac:dyDescent="0.25">
      <c r="A2633" s="20" t="s">
        <v>1677</v>
      </c>
      <c r="B2633" s="20" t="s">
        <v>462</v>
      </c>
      <c r="C2633" s="20" t="s">
        <v>765</v>
      </c>
      <c r="D2633" s="20" t="s">
        <v>502</v>
      </c>
      <c r="E2633" s="20" t="s">
        <v>5305</v>
      </c>
      <c r="F2633" s="20" t="s">
        <v>522</v>
      </c>
      <c r="G2633" s="20">
        <v>4.05</v>
      </c>
      <c r="H2633" s="20" t="s">
        <v>1679</v>
      </c>
      <c r="I2633" s="20" t="s">
        <v>5272</v>
      </c>
      <c r="J2633" s="20" t="s">
        <v>1746</v>
      </c>
      <c r="K2633" s="20" t="s">
        <v>1746</v>
      </c>
      <c r="L2633" s="20" t="s">
        <v>462</v>
      </c>
      <c r="M2633" s="20">
        <v>4</v>
      </c>
      <c r="N2633" s="20" t="s">
        <v>1679</v>
      </c>
      <c r="P2633" s="20">
        <v>0</v>
      </c>
      <c r="Q2633" s="20" t="s">
        <v>495</v>
      </c>
      <c r="R2633" s="20" t="s">
        <v>488</v>
      </c>
      <c r="S2633" s="20" t="s">
        <v>221</v>
      </c>
      <c r="T2633" s="20" t="s">
        <v>5289</v>
      </c>
      <c r="U2633" s="20" t="s">
        <v>5300</v>
      </c>
      <c r="V2633" s="20">
        <v>13</v>
      </c>
      <c r="W2633" s="20">
        <v>405</v>
      </c>
      <c r="Y2633" s="20" t="s">
        <v>1684</v>
      </c>
      <c r="Z2633" s="20" t="s">
        <v>1685</v>
      </c>
      <c r="AA2633" s="20">
        <v>1.5</v>
      </c>
      <c r="AB2633" s="20">
        <v>27</v>
      </c>
      <c r="AC2633" s="20">
        <v>27</v>
      </c>
      <c r="AD2633" s="20">
        <v>27</v>
      </c>
      <c r="AL2633" s="20" t="s">
        <v>1686</v>
      </c>
      <c r="AT2633" s="20" t="s">
        <v>1687</v>
      </c>
      <c r="BE2633" s="20" t="s">
        <v>1749</v>
      </c>
      <c r="BL2633" s="20">
        <v>243</v>
      </c>
      <c r="BM2633" s="20">
        <v>60</v>
      </c>
    </row>
    <row r="2634" spans="1:65" x14ac:dyDescent="0.25">
      <c r="A2634" s="20" t="s">
        <v>1677</v>
      </c>
      <c r="B2634" s="20" t="s">
        <v>462</v>
      </c>
      <c r="C2634" s="20" t="s">
        <v>765</v>
      </c>
      <c r="D2634" s="20" t="s">
        <v>502</v>
      </c>
      <c r="E2634" s="20" t="s">
        <v>5306</v>
      </c>
      <c r="F2634" s="20" t="s">
        <v>523</v>
      </c>
      <c r="G2634" s="20">
        <v>1.28</v>
      </c>
      <c r="H2634" s="20" t="s">
        <v>1679</v>
      </c>
      <c r="I2634" s="20" t="s">
        <v>5272</v>
      </c>
      <c r="J2634" s="20" t="s">
        <v>1746</v>
      </c>
      <c r="K2634" s="20" t="s">
        <v>1746</v>
      </c>
      <c r="L2634" s="20" t="s">
        <v>462</v>
      </c>
      <c r="M2634" s="20">
        <v>4</v>
      </c>
      <c r="N2634" s="20" t="s">
        <v>1679</v>
      </c>
      <c r="P2634" s="20">
        <v>0</v>
      </c>
      <c r="Q2634" s="20" t="s">
        <v>495</v>
      </c>
      <c r="R2634" s="20" t="s">
        <v>488</v>
      </c>
      <c r="S2634" s="20" t="s">
        <v>221</v>
      </c>
      <c r="T2634" s="20" t="s">
        <v>5289</v>
      </c>
      <c r="U2634" s="20" t="s">
        <v>5300</v>
      </c>
      <c r="V2634" s="20">
        <v>13</v>
      </c>
      <c r="W2634" s="20">
        <v>405</v>
      </c>
      <c r="Y2634" s="20" t="s">
        <v>1684</v>
      </c>
      <c r="Z2634" s="20" t="s">
        <v>1685</v>
      </c>
      <c r="AA2634" s="20">
        <v>1.5</v>
      </c>
      <c r="AB2634" s="20">
        <v>27</v>
      </c>
      <c r="AC2634" s="20">
        <v>27</v>
      </c>
      <c r="AD2634" s="20">
        <v>27</v>
      </c>
      <c r="AL2634" s="20" t="s">
        <v>1686</v>
      </c>
      <c r="AT2634" s="20" t="s">
        <v>1687</v>
      </c>
      <c r="BE2634" s="20" t="s">
        <v>1749</v>
      </c>
      <c r="BL2634" s="20">
        <v>76.8</v>
      </c>
      <c r="BM2634" s="20">
        <v>60</v>
      </c>
    </row>
    <row r="2635" spans="1:65" x14ac:dyDescent="0.25">
      <c r="A2635" s="20" t="s">
        <v>1677</v>
      </c>
      <c r="B2635" s="20" t="s">
        <v>462</v>
      </c>
      <c r="C2635" s="20" t="s">
        <v>765</v>
      </c>
      <c r="D2635" s="20" t="s">
        <v>502</v>
      </c>
      <c r="E2635" s="20" t="s">
        <v>5307</v>
      </c>
      <c r="F2635" s="20" t="s">
        <v>525</v>
      </c>
      <c r="G2635" s="20">
        <v>1.43</v>
      </c>
      <c r="H2635" s="20" t="s">
        <v>1679</v>
      </c>
      <c r="I2635" s="20" t="s">
        <v>5272</v>
      </c>
      <c r="J2635" s="20" t="s">
        <v>1746</v>
      </c>
      <c r="K2635" s="20" t="s">
        <v>1746</v>
      </c>
      <c r="L2635" s="20" t="s">
        <v>462</v>
      </c>
      <c r="M2635" s="20">
        <v>4</v>
      </c>
      <c r="N2635" s="20" t="s">
        <v>1679</v>
      </c>
      <c r="P2635" s="20">
        <v>0</v>
      </c>
      <c r="Q2635" s="20" t="s">
        <v>495</v>
      </c>
      <c r="R2635" s="20" t="s">
        <v>488</v>
      </c>
      <c r="S2635" s="20" t="s">
        <v>221</v>
      </c>
      <c r="T2635" s="20" t="s">
        <v>5289</v>
      </c>
      <c r="U2635" s="20" t="s">
        <v>5300</v>
      </c>
      <c r="V2635" s="20">
        <v>13</v>
      </c>
      <c r="W2635" s="20">
        <v>405</v>
      </c>
      <c r="Y2635" s="20" t="s">
        <v>1684</v>
      </c>
      <c r="Z2635" s="20" t="s">
        <v>1685</v>
      </c>
      <c r="AA2635" s="20">
        <v>1.5</v>
      </c>
      <c r="AB2635" s="20">
        <v>27</v>
      </c>
      <c r="AC2635" s="20">
        <v>27</v>
      </c>
      <c r="AD2635" s="20">
        <v>27</v>
      </c>
      <c r="AL2635" s="20" t="s">
        <v>1686</v>
      </c>
      <c r="AT2635" s="20" t="s">
        <v>1687</v>
      </c>
      <c r="BE2635" s="20" t="s">
        <v>1749</v>
      </c>
      <c r="BL2635" s="20">
        <v>85.8</v>
      </c>
      <c r="BM2635" s="20">
        <v>60</v>
      </c>
    </row>
    <row r="2636" spans="1:65" x14ac:dyDescent="0.25">
      <c r="A2636" s="20" t="s">
        <v>1677</v>
      </c>
      <c r="B2636" s="20" t="s">
        <v>462</v>
      </c>
      <c r="C2636" s="20" t="s">
        <v>765</v>
      </c>
      <c r="D2636" s="20" t="s">
        <v>502</v>
      </c>
      <c r="E2636" s="20" t="s">
        <v>5308</v>
      </c>
      <c r="F2636" s="20" t="s">
        <v>526</v>
      </c>
      <c r="G2636" s="20">
        <v>6.87</v>
      </c>
      <c r="H2636" s="20" t="s">
        <v>1679</v>
      </c>
      <c r="I2636" s="20" t="s">
        <v>5272</v>
      </c>
      <c r="J2636" s="20" t="s">
        <v>1746</v>
      </c>
      <c r="K2636" s="20" t="s">
        <v>1746</v>
      </c>
      <c r="L2636" s="20" t="s">
        <v>462</v>
      </c>
      <c r="M2636" s="20">
        <v>4</v>
      </c>
      <c r="N2636" s="20" t="s">
        <v>1679</v>
      </c>
      <c r="P2636" s="20">
        <v>0</v>
      </c>
      <c r="Q2636" s="20" t="s">
        <v>495</v>
      </c>
      <c r="R2636" s="20" t="s">
        <v>488</v>
      </c>
      <c r="S2636" s="20" t="s">
        <v>221</v>
      </c>
      <c r="T2636" s="20" t="s">
        <v>5289</v>
      </c>
      <c r="U2636" s="20" t="s">
        <v>5300</v>
      </c>
      <c r="V2636" s="20">
        <v>13</v>
      </c>
      <c r="W2636" s="20">
        <v>405</v>
      </c>
      <c r="Y2636" s="20" t="s">
        <v>1684</v>
      </c>
      <c r="Z2636" s="20" t="s">
        <v>1685</v>
      </c>
      <c r="AA2636" s="20">
        <v>1.5</v>
      </c>
      <c r="AB2636" s="20">
        <v>27</v>
      </c>
      <c r="AC2636" s="20">
        <v>27</v>
      </c>
      <c r="AD2636" s="20">
        <v>27</v>
      </c>
      <c r="AL2636" s="20" t="s">
        <v>1686</v>
      </c>
      <c r="AT2636" s="20" t="s">
        <v>1687</v>
      </c>
      <c r="BE2636" s="20" t="s">
        <v>1749</v>
      </c>
      <c r="BL2636" s="20">
        <v>412.2</v>
      </c>
      <c r="BM2636" s="20">
        <v>60</v>
      </c>
    </row>
    <row r="2637" spans="1:65" x14ac:dyDescent="0.25">
      <c r="A2637" s="20" t="s">
        <v>1677</v>
      </c>
      <c r="B2637" s="20" t="s">
        <v>462</v>
      </c>
      <c r="C2637" s="20" t="s">
        <v>765</v>
      </c>
      <c r="D2637" s="20" t="s">
        <v>502</v>
      </c>
      <c r="E2637" s="20" t="s">
        <v>5309</v>
      </c>
      <c r="F2637" s="20" t="s">
        <v>527</v>
      </c>
      <c r="G2637" s="20">
        <v>7.3</v>
      </c>
      <c r="H2637" s="20" t="s">
        <v>1679</v>
      </c>
      <c r="I2637" s="20" t="s">
        <v>5272</v>
      </c>
      <c r="J2637" s="20" t="s">
        <v>1746</v>
      </c>
      <c r="K2637" s="20" t="s">
        <v>1746</v>
      </c>
      <c r="L2637" s="20" t="s">
        <v>462</v>
      </c>
      <c r="M2637" s="20">
        <v>4</v>
      </c>
      <c r="N2637" s="20" t="s">
        <v>1679</v>
      </c>
      <c r="P2637" s="20">
        <v>0</v>
      </c>
      <c r="Q2637" s="20" t="s">
        <v>495</v>
      </c>
      <c r="R2637" s="20" t="s">
        <v>488</v>
      </c>
      <c r="S2637" s="20" t="s">
        <v>221</v>
      </c>
      <c r="T2637" s="20" t="s">
        <v>5289</v>
      </c>
      <c r="U2637" s="20" t="s">
        <v>5300</v>
      </c>
      <c r="V2637" s="20">
        <v>13</v>
      </c>
      <c r="W2637" s="20">
        <v>405</v>
      </c>
      <c r="Y2637" s="20" t="s">
        <v>1684</v>
      </c>
      <c r="Z2637" s="20" t="s">
        <v>1685</v>
      </c>
      <c r="AA2637" s="20">
        <v>1.5</v>
      </c>
      <c r="AB2637" s="20">
        <v>27</v>
      </c>
      <c r="AC2637" s="20">
        <v>27</v>
      </c>
      <c r="AD2637" s="20">
        <v>27</v>
      </c>
      <c r="AL2637" s="20" t="s">
        <v>1686</v>
      </c>
      <c r="AT2637" s="20" t="s">
        <v>1687</v>
      </c>
      <c r="BE2637" s="20" t="s">
        <v>1749</v>
      </c>
      <c r="BL2637" s="20">
        <v>438</v>
      </c>
      <c r="BM2637" s="20">
        <v>60</v>
      </c>
    </row>
    <row r="2638" spans="1:65" x14ac:dyDescent="0.25">
      <c r="A2638" s="20" t="s">
        <v>1677</v>
      </c>
      <c r="B2638" s="20" t="s">
        <v>462</v>
      </c>
      <c r="C2638" s="20" t="s">
        <v>765</v>
      </c>
      <c r="D2638" s="20" t="s">
        <v>502</v>
      </c>
      <c r="E2638" s="20" t="s">
        <v>5310</v>
      </c>
      <c r="F2638" s="20" t="s">
        <v>528</v>
      </c>
      <c r="G2638" s="20">
        <v>7.37</v>
      </c>
      <c r="H2638" s="20" t="s">
        <v>1679</v>
      </c>
      <c r="I2638" s="20" t="s">
        <v>5272</v>
      </c>
      <c r="J2638" s="20" t="s">
        <v>1746</v>
      </c>
      <c r="K2638" s="20" t="s">
        <v>1746</v>
      </c>
      <c r="L2638" s="20" t="s">
        <v>462</v>
      </c>
      <c r="M2638" s="20">
        <v>4</v>
      </c>
      <c r="N2638" s="20" t="s">
        <v>1679</v>
      </c>
      <c r="P2638" s="20">
        <v>0</v>
      </c>
      <c r="Q2638" s="20" t="s">
        <v>495</v>
      </c>
      <c r="R2638" s="20" t="s">
        <v>488</v>
      </c>
      <c r="S2638" s="20" t="s">
        <v>221</v>
      </c>
      <c r="T2638" s="20" t="s">
        <v>5289</v>
      </c>
      <c r="U2638" s="20" t="s">
        <v>5300</v>
      </c>
      <c r="V2638" s="20">
        <v>13</v>
      </c>
      <c r="W2638" s="20">
        <v>405</v>
      </c>
      <c r="Y2638" s="20" t="s">
        <v>1684</v>
      </c>
      <c r="Z2638" s="20" t="s">
        <v>1685</v>
      </c>
      <c r="AA2638" s="20">
        <v>1.5</v>
      </c>
      <c r="AB2638" s="20">
        <v>27</v>
      </c>
      <c r="AC2638" s="20">
        <v>27</v>
      </c>
      <c r="AD2638" s="20">
        <v>27</v>
      </c>
      <c r="AL2638" s="20" t="s">
        <v>1686</v>
      </c>
      <c r="AT2638" s="20" t="s">
        <v>1687</v>
      </c>
      <c r="BE2638" s="20" t="s">
        <v>1749</v>
      </c>
      <c r="BL2638" s="20">
        <v>442.2</v>
      </c>
      <c r="BM2638" s="20">
        <v>60</v>
      </c>
    </row>
    <row r="2639" spans="1:65" x14ac:dyDescent="0.25">
      <c r="A2639" s="20" t="s">
        <v>1677</v>
      </c>
      <c r="B2639" s="20" t="s">
        <v>462</v>
      </c>
      <c r="C2639" s="20" t="s">
        <v>765</v>
      </c>
      <c r="D2639" s="20" t="s">
        <v>502</v>
      </c>
      <c r="E2639" s="20" t="s">
        <v>5311</v>
      </c>
      <c r="F2639" s="20" t="s">
        <v>529</v>
      </c>
      <c r="G2639" s="20">
        <v>10.53</v>
      </c>
      <c r="H2639" s="20" t="s">
        <v>1679</v>
      </c>
      <c r="I2639" s="20" t="s">
        <v>5272</v>
      </c>
      <c r="J2639" s="20" t="s">
        <v>1746</v>
      </c>
      <c r="K2639" s="20" t="s">
        <v>1746</v>
      </c>
      <c r="L2639" s="20" t="s">
        <v>462</v>
      </c>
      <c r="M2639" s="20">
        <v>4</v>
      </c>
      <c r="N2639" s="20" t="s">
        <v>1679</v>
      </c>
      <c r="P2639" s="20">
        <v>0</v>
      </c>
      <c r="Q2639" s="20" t="s">
        <v>495</v>
      </c>
      <c r="R2639" s="20" t="s">
        <v>488</v>
      </c>
      <c r="S2639" s="20" t="s">
        <v>221</v>
      </c>
      <c r="T2639" s="20" t="s">
        <v>4091</v>
      </c>
      <c r="U2639" s="20" t="s">
        <v>5312</v>
      </c>
      <c r="V2639" s="20">
        <v>12</v>
      </c>
      <c r="W2639" s="20">
        <v>378</v>
      </c>
      <c r="Y2639" s="20" t="s">
        <v>1684</v>
      </c>
      <c r="Z2639" s="20" t="s">
        <v>1685</v>
      </c>
      <c r="AA2639" s="20">
        <v>1.5</v>
      </c>
      <c r="AB2639" s="20">
        <v>27</v>
      </c>
      <c r="AC2639" s="20">
        <v>27</v>
      </c>
      <c r="AD2639" s="20">
        <v>27</v>
      </c>
      <c r="AL2639" s="20" t="s">
        <v>1686</v>
      </c>
      <c r="AT2639" s="20" t="s">
        <v>1687</v>
      </c>
      <c r="BE2639" s="20" t="s">
        <v>1749</v>
      </c>
      <c r="BL2639" s="20">
        <v>631.79999999999995</v>
      </c>
      <c r="BM2639" s="20">
        <v>60</v>
      </c>
    </row>
    <row r="2640" spans="1:65" x14ac:dyDescent="0.25">
      <c r="A2640" s="20" t="s">
        <v>1677</v>
      </c>
      <c r="B2640" s="20" t="s">
        <v>462</v>
      </c>
      <c r="C2640" s="20" t="s">
        <v>765</v>
      </c>
      <c r="D2640" s="20" t="s">
        <v>502</v>
      </c>
      <c r="E2640" s="20" t="s">
        <v>5313</v>
      </c>
      <c r="F2640" s="20" t="s">
        <v>530</v>
      </c>
      <c r="G2640" s="20">
        <v>8.15</v>
      </c>
      <c r="H2640" s="20" t="s">
        <v>1679</v>
      </c>
      <c r="I2640" s="20" t="s">
        <v>5272</v>
      </c>
      <c r="J2640" s="20" t="s">
        <v>1746</v>
      </c>
      <c r="K2640" s="20" t="s">
        <v>1746</v>
      </c>
      <c r="L2640" s="20" t="s">
        <v>462</v>
      </c>
      <c r="M2640" s="20">
        <v>4</v>
      </c>
      <c r="N2640" s="20" t="s">
        <v>1679</v>
      </c>
      <c r="P2640" s="20">
        <v>0</v>
      </c>
      <c r="Q2640" s="20" t="s">
        <v>495</v>
      </c>
      <c r="R2640" s="20" t="s">
        <v>488</v>
      </c>
      <c r="S2640" s="20" t="s">
        <v>221</v>
      </c>
      <c r="T2640" s="20" t="s">
        <v>4091</v>
      </c>
      <c r="U2640" s="20" t="s">
        <v>5312</v>
      </c>
      <c r="V2640" s="20">
        <v>12</v>
      </c>
      <c r="W2640" s="20">
        <v>378</v>
      </c>
      <c r="Y2640" s="20" t="s">
        <v>1684</v>
      </c>
      <c r="Z2640" s="20" t="s">
        <v>1685</v>
      </c>
      <c r="AA2640" s="20">
        <v>1.5</v>
      </c>
      <c r="AB2640" s="20">
        <v>27</v>
      </c>
      <c r="AC2640" s="20">
        <v>27</v>
      </c>
      <c r="AD2640" s="20">
        <v>27</v>
      </c>
      <c r="AL2640" s="20" t="s">
        <v>1686</v>
      </c>
      <c r="AT2640" s="20" t="s">
        <v>1687</v>
      </c>
      <c r="BE2640" s="20" t="s">
        <v>1749</v>
      </c>
      <c r="BL2640" s="20">
        <v>489</v>
      </c>
      <c r="BM2640" s="20">
        <v>60</v>
      </c>
    </row>
    <row r="2641" spans="1:65" x14ac:dyDescent="0.25">
      <c r="A2641" s="20" t="s">
        <v>1677</v>
      </c>
      <c r="B2641" s="20" t="s">
        <v>462</v>
      </c>
      <c r="C2641" s="20" t="s">
        <v>765</v>
      </c>
      <c r="D2641" s="20" t="s">
        <v>502</v>
      </c>
      <c r="E2641" s="20" t="s">
        <v>5314</v>
      </c>
      <c r="F2641" s="20" t="s">
        <v>531</v>
      </c>
      <c r="G2641" s="20">
        <v>7.99</v>
      </c>
      <c r="H2641" s="20" t="s">
        <v>1679</v>
      </c>
      <c r="I2641" s="20" t="s">
        <v>5272</v>
      </c>
      <c r="J2641" s="20" t="s">
        <v>1746</v>
      </c>
      <c r="K2641" s="20" t="s">
        <v>1746</v>
      </c>
      <c r="L2641" s="20" t="s">
        <v>462</v>
      </c>
      <c r="M2641" s="20">
        <v>4</v>
      </c>
      <c r="N2641" s="20" t="s">
        <v>1679</v>
      </c>
      <c r="P2641" s="20">
        <v>0</v>
      </c>
      <c r="Q2641" s="20" t="s">
        <v>495</v>
      </c>
      <c r="R2641" s="20" t="s">
        <v>488</v>
      </c>
      <c r="S2641" s="20" t="s">
        <v>221</v>
      </c>
      <c r="T2641" s="20" t="s">
        <v>4091</v>
      </c>
      <c r="U2641" s="20" t="s">
        <v>5312</v>
      </c>
      <c r="V2641" s="20">
        <v>12</v>
      </c>
      <c r="W2641" s="20">
        <v>378</v>
      </c>
      <c r="Y2641" s="20" t="s">
        <v>1684</v>
      </c>
      <c r="Z2641" s="20" t="s">
        <v>1685</v>
      </c>
      <c r="AA2641" s="20">
        <v>1.5</v>
      </c>
      <c r="AB2641" s="20">
        <v>27</v>
      </c>
      <c r="AC2641" s="20">
        <v>27</v>
      </c>
      <c r="AD2641" s="20">
        <v>27</v>
      </c>
      <c r="AL2641" s="20" t="s">
        <v>1686</v>
      </c>
      <c r="AT2641" s="20" t="s">
        <v>1687</v>
      </c>
      <c r="BE2641" s="20" t="s">
        <v>1749</v>
      </c>
      <c r="BL2641" s="20">
        <v>479.4</v>
      </c>
      <c r="BM2641" s="20">
        <v>60</v>
      </c>
    </row>
    <row r="2642" spans="1:65" x14ac:dyDescent="0.25">
      <c r="A2642" s="20" t="s">
        <v>1677</v>
      </c>
      <c r="B2642" s="20" t="s">
        <v>462</v>
      </c>
      <c r="C2642" s="20" t="s">
        <v>765</v>
      </c>
      <c r="D2642" s="20" t="s">
        <v>502</v>
      </c>
      <c r="E2642" s="20" t="s">
        <v>5315</v>
      </c>
      <c r="F2642" s="20" t="s">
        <v>532</v>
      </c>
      <c r="G2642" s="20">
        <v>9.36</v>
      </c>
      <c r="H2642" s="20" t="s">
        <v>1679</v>
      </c>
      <c r="I2642" s="20" t="s">
        <v>5272</v>
      </c>
      <c r="J2642" s="20" t="s">
        <v>1746</v>
      </c>
      <c r="K2642" s="20" t="s">
        <v>1746</v>
      </c>
      <c r="L2642" s="20" t="s">
        <v>462</v>
      </c>
      <c r="M2642" s="20">
        <v>4</v>
      </c>
      <c r="N2642" s="20" t="s">
        <v>1679</v>
      </c>
      <c r="P2642" s="20">
        <v>0</v>
      </c>
      <c r="Q2642" s="20" t="s">
        <v>495</v>
      </c>
      <c r="R2642" s="20" t="s">
        <v>488</v>
      </c>
      <c r="S2642" s="20" t="s">
        <v>221</v>
      </c>
      <c r="T2642" s="20" t="s">
        <v>4091</v>
      </c>
      <c r="U2642" s="20" t="s">
        <v>5312</v>
      </c>
      <c r="V2642" s="20">
        <v>12</v>
      </c>
      <c r="W2642" s="20">
        <v>378</v>
      </c>
      <c r="Y2642" s="20" t="s">
        <v>1684</v>
      </c>
      <c r="Z2642" s="20" t="s">
        <v>1685</v>
      </c>
      <c r="AA2642" s="20">
        <v>1.5</v>
      </c>
      <c r="AB2642" s="20">
        <v>27</v>
      </c>
      <c r="AC2642" s="20">
        <v>27</v>
      </c>
      <c r="AD2642" s="20">
        <v>27</v>
      </c>
      <c r="AL2642" s="20" t="s">
        <v>1686</v>
      </c>
      <c r="AT2642" s="20" t="s">
        <v>1687</v>
      </c>
      <c r="BE2642" s="20" t="s">
        <v>1749</v>
      </c>
      <c r="BL2642" s="20">
        <v>561.6</v>
      </c>
      <c r="BM2642" s="20">
        <v>60</v>
      </c>
    </row>
    <row r="2643" spans="1:65" x14ac:dyDescent="0.25">
      <c r="A2643" s="20" t="s">
        <v>1677</v>
      </c>
      <c r="B2643" s="20" t="s">
        <v>462</v>
      </c>
      <c r="C2643" s="20" t="s">
        <v>765</v>
      </c>
      <c r="D2643" s="20" t="s">
        <v>502</v>
      </c>
      <c r="E2643" s="20" t="s">
        <v>5316</v>
      </c>
      <c r="F2643" s="20" t="s">
        <v>533</v>
      </c>
      <c r="G2643" s="20">
        <v>8.32</v>
      </c>
      <c r="H2643" s="20" t="s">
        <v>1679</v>
      </c>
      <c r="I2643" s="20" t="s">
        <v>5272</v>
      </c>
      <c r="J2643" s="20" t="s">
        <v>1746</v>
      </c>
      <c r="K2643" s="20" t="s">
        <v>1746</v>
      </c>
      <c r="L2643" s="20" t="s">
        <v>462</v>
      </c>
      <c r="M2643" s="20">
        <v>4</v>
      </c>
      <c r="N2643" s="20" t="s">
        <v>1679</v>
      </c>
      <c r="P2643" s="20">
        <v>0</v>
      </c>
      <c r="Q2643" s="20" t="s">
        <v>495</v>
      </c>
      <c r="R2643" s="20" t="s">
        <v>488</v>
      </c>
      <c r="S2643" s="20" t="s">
        <v>221</v>
      </c>
      <c r="T2643" s="20" t="s">
        <v>4091</v>
      </c>
      <c r="U2643" s="20" t="s">
        <v>5312</v>
      </c>
      <c r="V2643" s="20">
        <v>12</v>
      </c>
      <c r="W2643" s="20">
        <v>378</v>
      </c>
      <c r="Y2643" s="20" t="s">
        <v>1684</v>
      </c>
      <c r="Z2643" s="20" t="s">
        <v>1685</v>
      </c>
      <c r="AA2643" s="20">
        <v>1.5</v>
      </c>
      <c r="AB2643" s="20">
        <v>27</v>
      </c>
      <c r="AC2643" s="20">
        <v>27</v>
      </c>
      <c r="AD2643" s="20">
        <v>27</v>
      </c>
      <c r="AL2643" s="20" t="s">
        <v>1686</v>
      </c>
      <c r="AT2643" s="20" t="s">
        <v>1687</v>
      </c>
      <c r="BE2643" s="20" t="s">
        <v>1749</v>
      </c>
      <c r="BL2643" s="20">
        <v>499.2</v>
      </c>
      <c r="BM2643" s="20">
        <v>60</v>
      </c>
    </row>
    <row r="2644" spans="1:65" x14ac:dyDescent="0.25">
      <c r="A2644" s="20" t="s">
        <v>1677</v>
      </c>
      <c r="B2644" s="20" t="s">
        <v>462</v>
      </c>
      <c r="C2644" s="20" t="s">
        <v>765</v>
      </c>
      <c r="D2644" s="20" t="s">
        <v>502</v>
      </c>
      <c r="E2644" s="20" t="s">
        <v>5317</v>
      </c>
      <c r="F2644" s="20" t="s">
        <v>534</v>
      </c>
      <c r="G2644" s="20">
        <v>9.7200000000000006</v>
      </c>
      <c r="H2644" s="20" t="s">
        <v>1679</v>
      </c>
      <c r="I2644" s="20" t="s">
        <v>5272</v>
      </c>
      <c r="J2644" s="20" t="s">
        <v>1746</v>
      </c>
      <c r="K2644" s="20" t="s">
        <v>1746</v>
      </c>
      <c r="L2644" s="20" t="s">
        <v>462</v>
      </c>
      <c r="M2644" s="20">
        <v>4</v>
      </c>
      <c r="N2644" s="20" t="s">
        <v>1679</v>
      </c>
      <c r="P2644" s="20">
        <v>0</v>
      </c>
      <c r="Q2644" s="20" t="s">
        <v>495</v>
      </c>
      <c r="R2644" s="20" t="s">
        <v>488</v>
      </c>
      <c r="S2644" s="20" t="s">
        <v>221</v>
      </c>
      <c r="T2644" s="20" t="s">
        <v>4091</v>
      </c>
      <c r="U2644" s="20" t="s">
        <v>5300</v>
      </c>
      <c r="V2644" s="20">
        <v>13</v>
      </c>
      <c r="W2644" s="20">
        <v>405</v>
      </c>
      <c r="Y2644" s="20" t="s">
        <v>1684</v>
      </c>
      <c r="Z2644" s="20" t="s">
        <v>1685</v>
      </c>
      <c r="AA2644" s="20">
        <v>1.5</v>
      </c>
      <c r="AB2644" s="20">
        <v>27</v>
      </c>
      <c r="AC2644" s="20">
        <v>27</v>
      </c>
      <c r="AD2644" s="20">
        <v>27</v>
      </c>
      <c r="AL2644" s="20" t="s">
        <v>1686</v>
      </c>
      <c r="AT2644" s="20" t="s">
        <v>1687</v>
      </c>
      <c r="BE2644" s="20" t="s">
        <v>1749</v>
      </c>
      <c r="BL2644" s="20">
        <v>583.20000000000005</v>
      </c>
      <c r="BM2644" s="20">
        <v>60</v>
      </c>
    </row>
    <row r="2645" spans="1:65" x14ac:dyDescent="0.25">
      <c r="A2645" s="20" t="s">
        <v>1677</v>
      </c>
      <c r="B2645" s="20" t="s">
        <v>462</v>
      </c>
      <c r="C2645" s="20" t="s">
        <v>765</v>
      </c>
      <c r="D2645" s="20" t="s">
        <v>502</v>
      </c>
      <c r="E2645" s="20" t="s">
        <v>5318</v>
      </c>
      <c r="F2645" s="20" t="s">
        <v>535</v>
      </c>
      <c r="G2645" s="20">
        <v>2.78</v>
      </c>
      <c r="H2645" s="20" t="s">
        <v>1679</v>
      </c>
      <c r="I2645" s="20" t="s">
        <v>5272</v>
      </c>
      <c r="J2645" s="20" t="s">
        <v>1746</v>
      </c>
      <c r="K2645" s="20" t="s">
        <v>1746</v>
      </c>
      <c r="L2645" s="20" t="s">
        <v>462</v>
      </c>
      <c r="M2645" s="20">
        <v>4</v>
      </c>
      <c r="N2645" s="20" t="s">
        <v>1679</v>
      </c>
      <c r="P2645" s="20">
        <v>0</v>
      </c>
      <c r="Q2645" s="20" t="s">
        <v>495</v>
      </c>
      <c r="R2645" s="20" t="s">
        <v>488</v>
      </c>
      <c r="S2645" s="20" t="s">
        <v>221</v>
      </c>
      <c r="T2645" s="20" t="s">
        <v>4091</v>
      </c>
      <c r="U2645" s="20" t="s">
        <v>5274</v>
      </c>
      <c r="V2645" s="20">
        <v>13</v>
      </c>
      <c r="W2645" s="20">
        <v>405</v>
      </c>
      <c r="Y2645" s="20" t="s">
        <v>1684</v>
      </c>
      <c r="Z2645" s="20" t="s">
        <v>1685</v>
      </c>
      <c r="AA2645" s="20">
        <v>1.5</v>
      </c>
      <c r="AB2645" s="20">
        <v>27</v>
      </c>
      <c r="AC2645" s="20">
        <v>27</v>
      </c>
      <c r="AD2645" s="20">
        <v>27</v>
      </c>
      <c r="AL2645" s="20" t="s">
        <v>1686</v>
      </c>
      <c r="AT2645" s="20" t="s">
        <v>1687</v>
      </c>
      <c r="BE2645" s="20" t="s">
        <v>1749</v>
      </c>
      <c r="BL2645" s="20">
        <v>166.8</v>
      </c>
      <c r="BM2645" s="20">
        <v>60</v>
      </c>
    </row>
    <row r="2646" spans="1:65" x14ac:dyDescent="0.25">
      <c r="A2646" s="20" t="s">
        <v>1677</v>
      </c>
      <c r="B2646" s="20" t="s">
        <v>462</v>
      </c>
      <c r="C2646" s="20" t="s">
        <v>765</v>
      </c>
      <c r="D2646" s="20" t="s">
        <v>502</v>
      </c>
      <c r="E2646" s="20" t="s">
        <v>5319</v>
      </c>
      <c r="F2646" s="20" t="s">
        <v>536</v>
      </c>
      <c r="G2646" s="20">
        <v>3.63</v>
      </c>
      <c r="H2646" s="20" t="s">
        <v>1679</v>
      </c>
      <c r="I2646" s="20" t="s">
        <v>5272</v>
      </c>
      <c r="J2646" s="20" t="s">
        <v>1746</v>
      </c>
      <c r="K2646" s="20" t="s">
        <v>1746</v>
      </c>
      <c r="L2646" s="20" t="s">
        <v>462</v>
      </c>
      <c r="M2646" s="20">
        <v>4</v>
      </c>
      <c r="N2646" s="20" t="s">
        <v>1679</v>
      </c>
      <c r="P2646" s="20">
        <v>0</v>
      </c>
      <c r="Q2646" s="20" t="s">
        <v>545</v>
      </c>
      <c r="R2646" s="20" t="s">
        <v>542</v>
      </c>
      <c r="S2646" s="20" t="s">
        <v>221</v>
      </c>
      <c r="T2646" s="20" t="s">
        <v>5320</v>
      </c>
      <c r="U2646" s="20" t="s">
        <v>5321</v>
      </c>
      <c r="V2646" s="20">
        <v>7</v>
      </c>
      <c r="W2646" s="20">
        <v>231</v>
      </c>
      <c r="Y2646" s="20" t="s">
        <v>1684</v>
      </c>
      <c r="Z2646" s="20" t="s">
        <v>1685</v>
      </c>
      <c r="AA2646" s="20">
        <v>1.5</v>
      </c>
      <c r="AB2646" s="20">
        <v>27</v>
      </c>
      <c r="AC2646" s="20">
        <v>27</v>
      </c>
      <c r="AD2646" s="20">
        <v>27</v>
      </c>
      <c r="AL2646" s="20" t="s">
        <v>1686</v>
      </c>
      <c r="AM2646" s="20" t="s">
        <v>1647</v>
      </c>
      <c r="AT2646" s="20" t="s">
        <v>1687</v>
      </c>
      <c r="BE2646" s="20" t="s">
        <v>1749</v>
      </c>
      <c r="BL2646" s="20">
        <v>290.39999999999998</v>
      </c>
      <c r="BM2646" s="20">
        <v>80</v>
      </c>
    </row>
    <row r="2647" spans="1:65" x14ac:dyDescent="0.25">
      <c r="A2647" s="20" t="s">
        <v>1677</v>
      </c>
      <c r="B2647" s="20" t="s">
        <v>462</v>
      </c>
      <c r="C2647" s="20" t="s">
        <v>765</v>
      </c>
      <c r="D2647" s="20" t="s">
        <v>502</v>
      </c>
      <c r="E2647" s="20" t="s">
        <v>5322</v>
      </c>
      <c r="F2647" s="20" t="s">
        <v>537</v>
      </c>
      <c r="G2647" s="20">
        <v>22.8</v>
      </c>
      <c r="H2647" s="20" t="s">
        <v>1679</v>
      </c>
      <c r="I2647" s="20" t="s">
        <v>5272</v>
      </c>
      <c r="J2647" s="20" t="s">
        <v>1746</v>
      </c>
      <c r="K2647" s="20" t="s">
        <v>1746</v>
      </c>
      <c r="L2647" s="20" t="s">
        <v>462</v>
      </c>
      <c r="M2647" s="20">
        <v>4</v>
      </c>
      <c r="N2647" s="20" t="s">
        <v>1679</v>
      </c>
      <c r="P2647" s="20">
        <v>0</v>
      </c>
      <c r="Q2647" s="20" t="s">
        <v>545</v>
      </c>
      <c r="R2647" s="20" t="s">
        <v>542</v>
      </c>
      <c r="S2647" s="20" t="s">
        <v>221</v>
      </c>
      <c r="T2647" s="20" t="s">
        <v>5323</v>
      </c>
      <c r="U2647" s="20" t="s">
        <v>5321</v>
      </c>
      <c r="V2647" s="20">
        <v>7</v>
      </c>
      <c r="W2647" s="20">
        <v>231</v>
      </c>
      <c r="Y2647" s="20" t="s">
        <v>1684</v>
      </c>
      <c r="Z2647" s="20" t="s">
        <v>1685</v>
      </c>
      <c r="AA2647" s="20">
        <v>0</v>
      </c>
      <c r="AB2647" s="20">
        <v>27</v>
      </c>
      <c r="AC2647" s="20">
        <v>27</v>
      </c>
      <c r="AD2647" s="20">
        <v>27</v>
      </c>
      <c r="AL2647" s="20" t="s">
        <v>1686</v>
      </c>
      <c r="AT2647" s="20" t="s">
        <v>1687</v>
      </c>
      <c r="BE2647" s="20" t="s">
        <v>1749</v>
      </c>
      <c r="BL2647" s="20">
        <v>1824</v>
      </c>
      <c r="BM2647" s="20">
        <v>80</v>
      </c>
    </row>
    <row r="2648" spans="1:65" x14ac:dyDescent="0.25">
      <c r="A2648" s="20" t="s">
        <v>1677</v>
      </c>
      <c r="B2648" s="20" t="s">
        <v>462</v>
      </c>
      <c r="C2648" s="20" t="s">
        <v>766</v>
      </c>
      <c r="D2648" s="20" t="s">
        <v>464</v>
      </c>
      <c r="E2648" s="20" t="s">
        <v>5324</v>
      </c>
      <c r="F2648" s="20" t="s">
        <v>465</v>
      </c>
      <c r="G2648" s="20">
        <v>7.46</v>
      </c>
      <c r="H2648" s="20" t="s">
        <v>1679</v>
      </c>
      <c r="I2648" s="20" t="s">
        <v>5325</v>
      </c>
      <c r="J2648" s="20" t="s">
        <v>1681</v>
      </c>
      <c r="K2648" s="20" t="s">
        <v>1681</v>
      </c>
      <c r="L2648" s="20" t="s">
        <v>462</v>
      </c>
      <c r="M2648" s="20">
        <v>4</v>
      </c>
      <c r="N2648" s="20" t="s">
        <v>1679</v>
      </c>
      <c r="P2648" s="20">
        <v>0</v>
      </c>
      <c r="Q2648" s="20" t="s">
        <v>545</v>
      </c>
      <c r="R2648" s="20" t="s">
        <v>488</v>
      </c>
      <c r="S2648" s="20" t="s">
        <v>221</v>
      </c>
      <c r="T2648" s="20" t="s">
        <v>3423</v>
      </c>
      <c r="U2648" s="20" t="s">
        <v>5326</v>
      </c>
      <c r="V2648" s="20">
        <v>26</v>
      </c>
      <c r="W2648" s="20">
        <v>808</v>
      </c>
      <c r="Y2648" s="20" t="s">
        <v>1684</v>
      </c>
      <c r="Z2648" s="20" t="s">
        <v>1685</v>
      </c>
      <c r="AA2648" s="20">
        <v>1.5</v>
      </c>
      <c r="AB2648" s="20">
        <v>4</v>
      </c>
      <c r="AC2648" s="20">
        <v>4</v>
      </c>
      <c r="AD2648" s="20">
        <v>4</v>
      </c>
      <c r="AL2648" s="20" t="s">
        <v>1686</v>
      </c>
      <c r="AT2648" s="20" t="s">
        <v>1687</v>
      </c>
      <c r="BE2648" s="20" t="s">
        <v>462</v>
      </c>
      <c r="BL2648" s="20">
        <v>596.79999999999995</v>
      </c>
      <c r="BM2648" s="20">
        <v>80</v>
      </c>
    </row>
    <row r="2649" spans="1:65" x14ac:dyDescent="0.25">
      <c r="A2649" s="20" t="s">
        <v>1677</v>
      </c>
      <c r="B2649" s="20" t="s">
        <v>462</v>
      </c>
      <c r="C2649" s="20" t="s">
        <v>767</v>
      </c>
      <c r="D2649" s="20" t="s">
        <v>464</v>
      </c>
      <c r="E2649" s="20" t="s">
        <v>5327</v>
      </c>
      <c r="F2649" s="20" t="s">
        <v>465</v>
      </c>
      <c r="G2649" s="20">
        <v>1.99</v>
      </c>
      <c r="H2649" s="20" t="s">
        <v>1679</v>
      </c>
      <c r="I2649" s="20" t="s">
        <v>5328</v>
      </c>
      <c r="J2649" s="20" t="s">
        <v>1681</v>
      </c>
      <c r="K2649" s="20" t="s">
        <v>1681</v>
      </c>
      <c r="L2649" s="20" t="s">
        <v>462</v>
      </c>
      <c r="M2649" s="20">
        <v>4</v>
      </c>
      <c r="N2649" s="20" t="s">
        <v>1679</v>
      </c>
      <c r="P2649" s="20">
        <v>0</v>
      </c>
      <c r="Q2649" s="20" t="s">
        <v>506</v>
      </c>
      <c r="R2649" s="20" t="s">
        <v>488</v>
      </c>
      <c r="S2649" s="20" t="s">
        <v>221</v>
      </c>
      <c r="T2649" s="20" t="s">
        <v>5329</v>
      </c>
      <c r="U2649" s="20" t="s">
        <v>5330</v>
      </c>
      <c r="V2649" s="20">
        <v>13</v>
      </c>
      <c r="W2649" s="20">
        <v>421</v>
      </c>
      <c r="Y2649" s="20" t="s">
        <v>1684</v>
      </c>
      <c r="Z2649" s="20" t="s">
        <v>1685</v>
      </c>
      <c r="AA2649" s="20">
        <v>1.5</v>
      </c>
      <c r="AB2649" s="20">
        <v>3</v>
      </c>
      <c r="AC2649" s="20">
        <v>3</v>
      </c>
      <c r="AD2649" s="20">
        <v>3</v>
      </c>
      <c r="AL2649" s="20" t="s">
        <v>1686</v>
      </c>
      <c r="AT2649" s="20" t="s">
        <v>1687</v>
      </c>
      <c r="AW2649" s="20" t="s">
        <v>1657</v>
      </c>
      <c r="AY2649" s="20" t="s">
        <v>2023</v>
      </c>
      <c r="AZ2649" s="20" t="s">
        <v>1660</v>
      </c>
      <c r="BD2649" s="20" t="s">
        <v>2005</v>
      </c>
      <c r="BE2649" s="20" t="s">
        <v>1749</v>
      </c>
      <c r="BL2649" s="20">
        <v>99.5</v>
      </c>
      <c r="BM2649" s="20">
        <v>50</v>
      </c>
    </row>
    <row r="2650" spans="1:65" x14ac:dyDescent="0.25">
      <c r="A2650" s="20" t="s">
        <v>1677</v>
      </c>
      <c r="B2650" s="20" t="s">
        <v>462</v>
      </c>
      <c r="C2650" s="20" t="s">
        <v>767</v>
      </c>
      <c r="D2650" s="20" t="s">
        <v>464</v>
      </c>
      <c r="E2650" s="20" t="s">
        <v>5331</v>
      </c>
      <c r="F2650" s="20" t="s">
        <v>468</v>
      </c>
      <c r="G2650" s="20">
        <v>3.53</v>
      </c>
      <c r="H2650" s="20" t="s">
        <v>1679</v>
      </c>
      <c r="I2650" s="20" t="s">
        <v>5328</v>
      </c>
      <c r="J2650" s="20" t="s">
        <v>1681</v>
      </c>
      <c r="K2650" s="20" t="s">
        <v>1681</v>
      </c>
      <c r="L2650" s="20" t="s">
        <v>462</v>
      </c>
      <c r="M2650" s="20">
        <v>4</v>
      </c>
      <c r="N2650" s="20" t="s">
        <v>1679</v>
      </c>
      <c r="P2650" s="20">
        <v>0</v>
      </c>
      <c r="Q2650" s="20" t="s">
        <v>506</v>
      </c>
      <c r="R2650" s="20" t="s">
        <v>488</v>
      </c>
      <c r="S2650" s="20" t="s">
        <v>221</v>
      </c>
      <c r="T2650" s="20" t="s">
        <v>5329</v>
      </c>
      <c r="U2650" s="20" t="s">
        <v>5330</v>
      </c>
      <c r="V2650" s="20">
        <v>13</v>
      </c>
      <c r="W2650" s="20">
        <v>421</v>
      </c>
      <c r="Y2650" s="20" t="s">
        <v>1684</v>
      </c>
      <c r="Z2650" s="20" t="s">
        <v>1685</v>
      </c>
      <c r="AA2650" s="20">
        <v>1.5</v>
      </c>
      <c r="AB2650" s="20">
        <v>3</v>
      </c>
      <c r="AC2650" s="20">
        <v>3</v>
      </c>
      <c r="AD2650" s="20">
        <v>3</v>
      </c>
      <c r="AL2650" s="20" t="s">
        <v>1686</v>
      </c>
      <c r="AT2650" s="20" t="s">
        <v>1687</v>
      </c>
      <c r="AW2650" s="20" t="s">
        <v>1657</v>
      </c>
      <c r="AY2650" s="20" t="s">
        <v>2023</v>
      </c>
      <c r="AZ2650" s="20" t="s">
        <v>1660</v>
      </c>
      <c r="BD2650" s="20" t="s">
        <v>2005</v>
      </c>
      <c r="BE2650" s="20" t="s">
        <v>1749</v>
      </c>
      <c r="BL2650" s="20">
        <v>176.5</v>
      </c>
      <c r="BM2650" s="20">
        <v>50</v>
      </c>
    </row>
    <row r="2651" spans="1:65" x14ac:dyDescent="0.25">
      <c r="A2651" s="20" t="s">
        <v>1677</v>
      </c>
      <c r="B2651" s="20" t="s">
        <v>462</v>
      </c>
      <c r="C2651" s="20" t="s">
        <v>767</v>
      </c>
      <c r="D2651" s="20" t="s">
        <v>464</v>
      </c>
      <c r="E2651" s="20" t="s">
        <v>5332</v>
      </c>
      <c r="F2651" s="20" t="s">
        <v>470</v>
      </c>
      <c r="G2651" s="20">
        <v>5.83</v>
      </c>
      <c r="H2651" s="20" t="s">
        <v>1679</v>
      </c>
      <c r="I2651" s="20" t="s">
        <v>5328</v>
      </c>
      <c r="J2651" s="20" t="s">
        <v>1681</v>
      </c>
      <c r="K2651" s="20" t="s">
        <v>1681</v>
      </c>
      <c r="L2651" s="20" t="s">
        <v>462</v>
      </c>
      <c r="M2651" s="20">
        <v>4</v>
      </c>
      <c r="N2651" s="20" t="s">
        <v>1679</v>
      </c>
      <c r="P2651" s="20">
        <v>0</v>
      </c>
      <c r="Q2651" s="20" t="s">
        <v>506</v>
      </c>
      <c r="R2651" s="20" t="s">
        <v>488</v>
      </c>
      <c r="S2651" s="20" t="s">
        <v>221</v>
      </c>
      <c r="T2651" s="20" t="s">
        <v>5329</v>
      </c>
      <c r="U2651" s="20" t="s">
        <v>5330</v>
      </c>
      <c r="V2651" s="20">
        <v>13</v>
      </c>
      <c r="W2651" s="20">
        <v>421</v>
      </c>
      <c r="Y2651" s="20" t="s">
        <v>1684</v>
      </c>
      <c r="Z2651" s="20" t="s">
        <v>1685</v>
      </c>
      <c r="AA2651" s="20">
        <v>1.5</v>
      </c>
      <c r="AB2651" s="20">
        <v>3</v>
      </c>
      <c r="AC2651" s="20">
        <v>3</v>
      </c>
      <c r="AD2651" s="20">
        <v>3</v>
      </c>
      <c r="AL2651" s="20" t="s">
        <v>1686</v>
      </c>
      <c r="AT2651" s="20" t="s">
        <v>1687</v>
      </c>
      <c r="AW2651" s="20" t="s">
        <v>1657</v>
      </c>
      <c r="AY2651" s="20" t="s">
        <v>2023</v>
      </c>
      <c r="AZ2651" s="20" t="s">
        <v>1660</v>
      </c>
      <c r="BD2651" s="20" t="s">
        <v>2005</v>
      </c>
      <c r="BE2651" s="20" t="s">
        <v>1749</v>
      </c>
      <c r="BL2651" s="20">
        <v>291.5</v>
      </c>
      <c r="BM2651" s="20">
        <v>50</v>
      </c>
    </row>
    <row r="2652" spans="1:65" x14ac:dyDescent="0.25">
      <c r="A2652" s="20" t="s">
        <v>1677</v>
      </c>
      <c r="B2652" s="20" t="s">
        <v>462</v>
      </c>
      <c r="C2652" s="20" t="s">
        <v>767</v>
      </c>
      <c r="D2652" s="20" t="s">
        <v>464</v>
      </c>
      <c r="E2652" s="20" t="s">
        <v>5333</v>
      </c>
      <c r="F2652" s="20" t="s">
        <v>471</v>
      </c>
      <c r="G2652" s="20">
        <v>0.98</v>
      </c>
      <c r="H2652" s="20" t="s">
        <v>1679</v>
      </c>
      <c r="I2652" s="20" t="s">
        <v>5328</v>
      </c>
      <c r="J2652" s="20" t="s">
        <v>1681</v>
      </c>
      <c r="K2652" s="20" t="s">
        <v>1681</v>
      </c>
      <c r="L2652" s="20" t="s">
        <v>462</v>
      </c>
      <c r="M2652" s="20">
        <v>5</v>
      </c>
      <c r="N2652" s="20" t="s">
        <v>1679</v>
      </c>
      <c r="P2652" s="20">
        <v>0</v>
      </c>
      <c r="Q2652" s="20" t="s">
        <v>506</v>
      </c>
      <c r="R2652" s="20" t="s">
        <v>488</v>
      </c>
      <c r="S2652" s="20" t="s">
        <v>221</v>
      </c>
      <c r="T2652" s="20" t="s">
        <v>5329</v>
      </c>
      <c r="U2652" s="20" t="s">
        <v>5330</v>
      </c>
      <c r="V2652" s="20">
        <v>13</v>
      </c>
      <c r="W2652" s="20">
        <v>421</v>
      </c>
      <c r="Y2652" s="20" t="s">
        <v>1684</v>
      </c>
      <c r="Z2652" s="20" t="s">
        <v>1685</v>
      </c>
      <c r="AA2652" s="20">
        <v>1.5</v>
      </c>
      <c r="AB2652" s="20">
        <v>3</v>
      </c>
      <c r="AC2652" s="20">
        <v>3</v>
      </c>
      <c r="AD2652" s="20">
        <v>3</v>
      </c>
      <c r="AL2652" s="20" t="s">
        <v>1686</v>
      </c>
      <c r="AT2652" s="20" t="s">
        <v>1687</v>
      </c>
      <c r="AW2652" s="20" t="s">
        <v>1657</v>
      </c>
      <c r="AY2652" s="20" t="s">
        <v>2023</v>
      </c>
      <c r="AZ2652" s="20" t="s">
        <v>1660</v>
      </c>
      <c r="BD2652" s="20" t="s">
        <v>2005</v>
      </c>
      <c r="BE2652" s="20" t="s">
        <v>1749</v>
      </c>
      <c r="BL2652" s="20">
        <v>49</v>
      </c>
      <c r="BM2652" s="20">
        <v>50</v>
      </c>
    </row>
    <row r="2653" spans="1:65" x14ac:dyDescent="0.25">
      <c r="A2653" s="20" t="s">
        <v>1677</v>
      </c>
      <c r="B2653" s="20" t="s">
        <v>462</v>
      </c>
      <c r="C2653" s="20" t="s">
        <v>767</v>
      </c>
      <c r="D2653" s="20" t="s">
        <v>464</v>
      </c>
      <c r="E2653" s="20" t="s">
        <v>5334</v>
      </c>
      <c r="F2653" s="20" t="s">
        <v>472</v>
      </c>
      <c r="G2653" s="20">
        <v>0.77</v>
      </c>
      <c r="H2653" s="20" t="s">
        <v>1679</v>
      </c>
      <c r="I2653" s="20" t="s">
        <v>5328</v>
      </c>
      <c r="J2653" s="20" t="s">
        <v>1681</v>
      </c>
      <c r="K2653" s="20" t="s">
        <v>1681</v>
      </c>
      <c r="L2653" s="20" t="s">
        <v>462</v>
      </c>
      <c r="M2653" s="20">
        <v>5</v>
      </c>
      <c r="N2653" s="20" t="s">
        <v>1679</v>
      </c>
      <c r="P2653" s="20">
        <v>0</v>
      </c>
      <c r="Q2653" s="20" t="s">
        <v>506</v>
      </c>
      <c r="R2653" s="20" t="s">
        <v>488</v>
      </c>
      <c r="S2653" s="20" t="s">
        <v>221</v>
      </c>
      <c r="T2653" s="20" t="s">
        <v>5329</v>
      </c>
      <c r="U2653" s="20" t="s">
        <v>5330</v>
      </c>
      <c r="V2653" s="20">
        <v>13</v>
      </c>
      <c r="W2653" s="20">
        <v>421</v>
      </c>
      <c r="Y2653" s="20" t="s">
        <v>1684</v>
      </c>
      <c r="Z2653" s="20" t="s">
        <v>1685</v>
      </c>
      <c r="AA2653" s="20">
        <v>1.5</v>
      </c>
      <c r="AB2653" s="20">
        <v>3</v>
      </c>
      <c r="AC2653" s="20">
        <v>3</v>
      </c>
      <c r="AD2653" s="20">
        <v>3</v>
      </c>
      <c r="AL2653" s="20" t="s">
        <v>1686</v>
      </c>
      <c r="AT2653" s="20" t="s">
        <v>1687</v>
      </c>
      <c r="AW2653" s="20" t="s">
        <v>1657</v>
      </c>
      <c r="AY2653" s="20" t="s">
        <v>2023</v>
      </c>
      <c r="AZ2653" s="20" t="s">
        <v>1660</v>
      </c>
      <c r="BD2653" s="20" t="s">
        <v>2005</v>
      </c>
      <c r="BE2653" s="20" t="s">
        <v>1749</v>
      </c>
      <c r="BL2653" s="20">
        <v>38.5</v>
      </c>
      <c r="BM2653" s="20">
        <v>50</v>
      </c>
    </row>
    <row r="2654" spans="1:65" x14ac:dyDescent="0.25">
      <c r="A2654" s="20" t="s">
        <v>1677</v>
      </c>
      <c r="B2654" s="20" t="s">
        <v>462</v>
      </c>
      <c r="C2654" s="20" t="s">
        <v>767</v>
      </c>
      <c r="D2654" s="20" t="s">
        <v>464</v>
      </c>
      <c r="E2654" s="20" t="s">
        <v>5335</v>
      </c>
      <c r="F2654" s="20" t="s">
        <v>473</v>
      </c>
      <c r="G2654" s="20">
        <v>0.53</v>
      </c>
      <c r="H2654" s="20" t="s">
        <v>1679</v>
      </c>
      <c r="I2654" s="20" t="s">
        <v>5328</v>
      </c>
      <c r="J2654" s="20" t="s">
        <v>1681</v>
      </c>
      <c r="K2654" s="20" t="s">
        <v>1681</v>
      </c>
      <c r="L2654" s="20" t="s">
        <v>462</v>
      </c>
      <c r="M2654" s="20">
        <v>5</v>
      </c>
      <c r="N2654" s="20" t="s">
        <v>1679</v>
      </c>
      <c r="P2654" s="20">
        <v>0</v>
      </c>
      <c r="Q2654" s="20" t="s">
        <v>506</v>
      </c>
      <c r="R2654" s="20" t="s">
        <v>488</v>
      </c>
      <c r="S2654" s="20" t="s">
        <v>221</v>
      </c>
      <c r="T2654" s="20" t="s">
        <v>5329</v>
      </c>
      <c r="U2654" s="20" t="s">
        <v>5330</v>
      </c>
      <c r="V2654" s="20">
        <v>13</v>
      </c>
      <c r="W2654" s="20">
        <v>421</v>
      </c>
      <c r="Y2654" s="20" t="s">
        <v>1684</v>
      </c>
      <c r="Z2654" s="20" t="s">
        <v>1685</v>
      </c>
      <c r="AA2654" s="20">
        <v>1.5</v>
      </c>
      <c r="AB2654" s="20">
        <v>3</v>
      </c>
      <c r="AC2654" s="20">
        <v>3</v>
      </c>
      <c r="AD2654" s="20">
        <v>3</v>
      </c>
      <c r="AL2654" s="20" t="s">
        <v>1686</v>
      </c>
      <c r="AT2654" s="20" t="s">
        <v>1687</v>
      </c>
      <c r="AW2654" s="20" t="s">
        <v>1657</v>
      </c>
      <c r="AY2654" s="20" t="s">
        <v>2023</v>
      </c>
      <c r="AZ2654" s="20" t="s">
        <v>1660</v>
      </c>
      <c r="BD2654" s="20" t="s">
        <v>2005</v>
      </c>
      <c r="BE2654" s="20" t="s">
        <v>1749</v>
      </c>
      <c r="BL2654" s="20">
        <v>26.5</v>
      </c>
      <c r="BM2654" s="20">
        <v>50</v>
      </c>
    </row>
    <row r="2655" spans="1:65" x14ac:dyDescent="0.25">
      <c r="A2655" s="20" t="s">
        <v>1677</v>
      </c>
      <c r="B2655" s="20" t="s">
        <v>462</v>
      </c>
      <c r="C2655" s="20" t="s">
        <v>767</v>
      </c>
      <c r="D2655" s="20" t="s">
        <v>464</v>
      </c>
      <c r="E2655" s="20" t="s">
        <v>5336</v>
      </c>
      <c r="F2655" s="20" t="s">
        <v>474</v>
      </c>
      <c r="G2655" s="20">
        <v>1.24</v>
      </c>
      <c r="H2655" s="20" t="s">
        <v>1679</v>
      </c>
      <c r="I2655" s="20" t="s">
        <v>5328</v>
      </c>
      <c r="J2655" s="20" t="s">
        <v>1681</v>
      </c>
      <c r="K2655" s="20" t="s">
        <v>1681</v>
      </c>
      <c r="L2655" s="20" t="s">
        <v>462</v>
      </c>
      <c r="M2655" s="20">
        <v>5</v>
      </c>
      <c r="N2655" s="20" t="s">
        <v>1679</v>
      </c>
      <c r="P2655" s="20">
        <v>0</v>
      </c>
      <c r="Q2655" s="20" t="s">
        <v>506</v>
      </c>
      <c r="R2655" s="20" t="s">
        <v>488</v>
      </c>
      <c r="S2655" s="20" t="s">
        <v>221</v>
      </c>
      <c r="T2655" s="20" t="s">
        <v>5329</v>
      </c>
      <c r="U2655" s="20" t="s">
        <v>5330</v>
      </c>
      <c r="V2655" s="20">
        <v>13</v>
      </c>
      <c r="W2655" s="20">
        <v>421</v>
      </c>
      <c r="Y2655" s="20" t="s">
        <v>1684</v>
      </c>
      <c r="Z2655" s="20" t="s">
        <v>1685</v>
      </c>
      <c r="AA2655" s="20">
        <v>1.5</v>
      </c>
      <c r="AB2655" s="20">
        <v>3</v>
      </c>
      <c r="AC2655" s="20">
        <v>3</v>
      </c>
      <c r="AD2655" s="20">
        <v>3</v>
      </c>
      <c r="AL2655" s="20" t="s">
        <v>1686</v>
      </c>
      <c r="AT2655" s="20" t="s">
        <v>1687</v>
      </c>
      <c r="AW2655" s="20" t="s">
        <v>1657</v>
      </c>
      <c r="AY2655" s="20" t="s">
        <v>2023</v>
      </c>
      <c r="AZ2655" s="20" t="s">
        <v>1660</v>
      </c>
      <c r="BD2655" s="20" t="s">
        <v>2005</v>
      </c>
      <c r="BE2655" s="20" t="s">
        <v>1749</v>
      </c>
      <c r="BL2655" s="20">
        <v>62</v>
      </c>
      <c r="BM2655" s="20">
        <v>50</v>
      </c>
    </row>
    <row r="2656" spans="1:65" x14ac:dyDescent="0.25">
      <c r="A2656" s="20" t="s">
        <v>1677</v>
      </c>
      <c r="B2656" s="20" t="s">
        <v>462</v>
      </c>
      <c r="C2656" s="20" t="s">
        <v>767</v>
      </c>
      <c r="D2656" s="20" t="s">
        <v>464</v>
      </c>
      <c r="E2656" s="20" t="s">
        <v>5337</v>
      </c>
      <c r="F2656" s="20" t="s">
        <v>475</v>
      </c>
      <c r="G2656" s="20">
        <v>2.2000000000000002</v>
      </c>
      <c r="H2656" s="20" t="s">
        <v>1679</v>
      </c>
      <c r="I2656" s="20" t="s">
        <v>5328</v>
      </c>
      <c r="J2656" s="20" t="s">
        <v>1681</v>
      </c>
      <c r="K2656" s="20" t="s">
        <v>1681</v>
      </c>
      <c r="L2656" s="20" t="s">
        <v>462</v>
      </c>
      <c r="M2656" s="20">
        <v>5</v>
      </c>
      <c r="N2656" s="20" t="s">
        <v>1679</v>
      </c>
      <c r="P2656" s="20">
        <v>0</v>
      </c>
      <c r="Q2656" s="20" t="s">
        <v>506</v>
      </c>
      <c r="R2656" s="20" t="s">
        <v>488</v>
      </c>
      <c r="S2656" s="20" t="s">
        <v>221</v>
      </c>
      <c r="T2656" s="20" t="s">
        <v>5329</v>
      </c>
      <c r="U2656" s="20" t="s">
        <v>5330</v>
      </c>
      <c r="V2656" s="20">
        <v>13</v>
      </c>
      <c r="W2656" s="20">
        <v>421</v>
      </c>
      <c r="Y2656" s="20" t="s">
        <v>1684</v>
      </c>
      <c r="Z2656" s="20" t="s">
        <v>1685</v>
      </c>
      <c r="AA2656" s="20">
        <v>1.5</v>
      </c>
      <c r="AB2656" s="20">
        <v>3</v>
      </c>
      <c r="AC2656" s="20">
        <v>3</v>
      </c>
      <c r="AD2656" s="20">
        <v>3</v>
      </c>
      <c r="AL2656" s="20" t="s">
        <v>1686</v>
      </c>
      <c r="AT2656" s="20" t="s">
        <v>1687</v>
      </c>
      <c r="AW2656" s="20" t="s">
        <v>1657</v>
      </c>
      <c r="AY2656" s="20" t="s">
        <v>2023</v>
      </c>
      <c r="AZ2656" s="20" t="s">
        <v>1660</v>
      </c>
      <c r="BD2656" s="20" t="s">
        <v>2005</v>
      </c>
      <c r="BE2656" s="20" t="s">
        <v>1749</v>
      </c>
      <c r="BL2656" s="20">
        <v>110</v>
      </c>
      <c r="BM2656" s="20">
        <v>50</v>
      </c>
    </row>
    <row r="2657" spans="1:66" x14ac:dyDescent="0.25">
      <c r="A2657" s="20" t="s">
        <v>1677</v>
      </c>
      <c r="B2657" s="20" t="s">
        <v>462</v>
      </c>
      <c r="C2657" s="20" t="s">
        <v>767</v>
      </c>
      <c r="D2657" s="20" t="s">
        <v>464</v>
      </c>
      <c r="E2657" s="20" t="s">
        <v>5338</v>
      </c>
      <c r="F2657" s="20" t="s">
        <v>476</v>
      </c>
      <c r="G2657" s="20">
        <v>0.91</v>
      </c>
      <c r="H2657" s="20" t="s">
        <v>1679</v>
      </c>
      <c r="I2657" s="20" t="s">
        <v>5328</v>
      </c>
      <c r="J2657" s="20" t="s">
        <v>1681</v>
      </c>
      <c r="K2657" s="20" t="s">
        <v>1681</v>
      </c>
      <c r="L2657" s="20" t="s">
        <v>462</v>
      </c>
      <c r="M2657" s="20">
        <v>5</v>
      </c>
      <c r="N2657" s="20" t="s">
        <v>1679</v>
      </c>
      <c r="P2657" s="20">
        <v>0</v>
      </c>
      <c r="Q2657" s="20" t="s">
        <v>506</v>
      </c>
      <c r="R2657" s="20" t="s">
        <v>488</v>
      </c>
      <c r="S2657" s="20" t="s">
        <v>221</v>
      </c>
      <c r="T2657" s="20" t="s">
        <v>5329</v>
      </c>
      <c r="U2657" s="20" t="s">
        <v>5330</v>
      </c>
      <c r="V2657" s="20">
        <v>13</v>
      </c>
      <c r="W2657" s="20">
        <v>421</v>
      </c>
      <c r="Y2657" s="20" t="s">
        <v>1684</v>
      </c>
      <c r="Z2657" s="20" t="s">
        <v>1685</v>
      </c>
      <c r="AA2657" s="20">
        <v>1.5</v>
      </c>
      <c r="AB2657" s="20">
        <v>3</v>
      </c>
      <c r="AC2657" s="20">
        <v>3</v>
      </c>
      <c r="AD2657" s="20">
        <v>3</v>
      </c>
      <c r="AL2657" s="20" t="s">
        <v>1686</v>
      </c>
      <c r="AT2657" s="20" t="s">
        <v>1687</v>
      </c>
      <c r="AW2657" s="20" t="s">
        <v>1657</v>
      </c>
      <c r="AY2657" s="20" t="s">
        <v>2023</v>
      </c>
      <c r="AZ2657" s="20" t="s">
        <v>1660</v>
      </c>
      <c r="BD2657" s="20" t="s">
        <v>2005</v>
      </c>
      <c r="BE2657" s="20" t="s">
        <v>1749</v>
      </c>
      <c r="BL2657" s="20">
        <v>45.5</v>
      </c>
      <c r="BM2657" s="20">
        <v>50</v>
      </c>
    </row>
    <row r="2658" spans="1:66" x14ac:dyDescent="0.25">
      <c r="A2658" s="20" t="s">
        <v>1677</v>
      </c>
      <c r="B2658" s="20" t="s">
        <v>462</v>
      </c>
      <c r="C2658" s="20" t="s">
        <v>767</v>
      </c>
      <c r="D2658" s="20" t="s">
        <v>464</v>
      </c>
      <c r="E2658" s="20" t="s">
        <v>5339</v>
      </c>
      <c r="F2658" s="20" t="s">
        <v>477</v>
      </c>
      <c r="G2658" s="20">
        <v>2.2999999999999998</v>
      </c>
      <c r="H2658" s="20" t="s">
        <v>1679</v>
      </c>
      <c r="I2658" s="20" t="s">
        <v>5328</v>
      </c>
      <c r="J2658" s="20" t="s">
        <v>1681</v>
      </c>
      <c r="K2658" s="20" t="s">
        <v>1681</v>
      </c>
      <c r="L2658" s="20" t="s">
        <v>462</v>
      </c>
      <c r="M2658" s="20">
        <v>5</v>
      </c>
      <c r="N2658" s="20" t="s">
        <v>1679</v>
      </c>
      <c r="P2658" s="20">
        <v>0</v>
      </c>
      <c r="Q2658" s="20" t="s">
        <v>506</v>
      </c>
      <c r="R2658" s="20" t="s">
        <v>488</v>
      </c>
      <c r="S2658" s="20" t="s">
        <v>221</v>
      </c>
      <c r="T2658" s="20" t="s">
        <v>5329</v>
      </c>
      <c r="U2658" s="20" t="s">
        <v>5330</v>
      </c>
      <c r="V2658" s="20">
        <v>13</v>
      </c>
      <c r="W2658" s="20">
        <v>421</v>
      </c>
      <c r="Y2658" s="20" t="s">
        <v>1684</v>
      </c>
      <c r="Z2658" s="20" t="s">
        <v>1685</v>
      </c>
      <c r="AA2658" s="20">
        <v>1.5</v>
      </c>
      <c r="AB2658" s="20">
        <v>3</v>
      </c>
      <c r="AC2658" s="20">
        <v>3</v>
      </c>
      <c r="AD2658" s="20">
        <v>3</v>
      </c>
      <c r="AL2658" s="20" t="s">
        <v>1686</v>
      </c>
      <c r="AT2658" s="20" t="s">
        <v>1687</v>
      </c>
      <c r="AW2658" s="20" t="s">
        <v>1657</v>
      </c>
      <c r="AY2658" s="20" t="s">
        <v>2023</v>
      </c>
      <c r="AZ2658" s="20" t="s">
        <v>1660</v>
      </c>
      <c r="BD2658" s="20" t="s">
        <v>2005</v>
      </c>
      <c r="BE2658" s="20" t="s">
        <v>1749</v>
      </c>
      <c r="BL2658" s="20">
        <v>115</v>
      </c>
      <c r="BM2658" s="20">
        <v>50</v>
      </c>
    </row>
    <row r="2659" spans="1:66" x14ac:dyDescent="0.25">
      <c r="A2659" s="20" t="s">
        <v>1677</v>
      </c>
      <c r="B2659" s="20" t="s">
        <v>462</v>
      </c>
      <c r="C2659" s="20" t="s">
        <v>767</v>
      </c>
      <c r="D2659" s="20" t="s">
        <v>464</v>
      </c>
      <c r="E2659" s="20" t="s">
        <v>5340</v>
      </c>
      <c r="F2659" s="20" t="s">
        <v>478</v>
      </c>
      <c r="G2659" s="20">
        <v>1.45</v>
      </c>
      <c r="H2659" s="20" t="s">
        <v>1679</v>
      </c>
      <c r="I2659" s="20" t="s">
        <v>5328</v>
      </c>
      <c r="J2659" s="20" t="s">
        <v>1681</v>
      </c>
      <c r="K2659" s="20" t="s">
        <v>1681</v>
      </c>
      <c r="L2659" s="20" t="s">
        <v>462</v>
      </c>
      <c r="M2659" s="20">
        <v>5</v>
      </c>
      <c r="N2659" s="20" t="s">
        <v>1679</v>
      </c>
      <c r="P2659" s="20">
        <v>0</v>
      </c>
      <c r="Q2659" s="20" t="s">
        <v>506</v>
      </c>
      <c r="R2659" s="20" t="s">
        <v>488</v>
      </c>
      <c r="S2659" s="20" t="s">
        <v>221</v>
      </c>
      <c r="T2659" s="20" t="s">
        <v>5329</v>
      </c>
      <c r="U2659" s="20" t="s">
        <v>5341</v>
      </c>
      <c r="V2659" s="20">
        <v>14</v>
      </c>
      <c r="W2659" s="20">
        <v>435</v>
      </c>
      <c r="Y2659" s="20" t="s">
        <v>1684</v>
      </c>
      <c r="Z2659" s="20" t="s">
        <v>1685</v>
      </c>
      <c r="AA2659" s="20">
        <v>1.5</v>
      </c>
      <c r="AB2659" s="20">
        <v>3</v>
      </c>
      <c r="AC2659" s="20">
        <v>3</v>
      </c>
      <c r="AD2659" s="20">
        <v>3</v>
      </c>
      <c r="AL2659" s="20" t="s">
        <v>1686</v>
      </c>
      <c r="AT2659" s="20" t="s">
        <v>1687</v>
      </c>
      <c r="AW2659" s="20" t="s">
        <v>1657</v>
      </c>
      <c r="AY2659" s="20" t="s">
        <v>2023</v>
      </c>
      <c r="AZ2659" s="20" t="s">
        <v>1660</v>
      </c>
      <c r="BD2659" s="20" t="s">
        <v>2005</v>
      </c>
      <c r="BE2659" s="20" t="s">
        <v>1749</v>
      </c>
      <c r="BL2659" s="20">
        <v>72.5</v>
      </c>
      <c r="BM2659" s="20">
        <v>50</v>
      </c>
    </row>
    <row r="2660" spans="1:66" x14ac:dyDescent="0.25">
      <c r="A2660" s="20" t="s">
        <v>1677</v>
      </c>
      <c r="B2660" s="20" t="s">
        <v>462</v>
      </c>
      <c r="C2660" s="20" t="s">
        <v>767</v>
      </c>
      <c r="D2660" s="20" t="s">
        <v>464</v>
      </c>
      <c r="E2660" s="20" t="s">
        <v>5342</v>
      </c>
      <c r="F2660" s="20" t="s">
        <v>479</v>
      </c>
      <c r="G2660" s="20">
        <v>3.27</v>
      </c>
      <c r="H2660" s="20" t="s">
        <v>1679</v>
      </c>
      <c r="I2660" s="20" t="s">
        <v>5328</v>
      </c>
      <c r="J2660" s="20" t="s">
        <v>1681</v>
      </c>
      <c r="K2660" s="20" t="s">
        <v>1681</v>
      </c>
      <c r="L2660" s="20" t="s">
        <v>462</v>
      </c>
      <c r="M2660" s="20">
        <v>5</v>
      </c>
      <c r="N2660" s="20" t="s">
        <v>1679</v>
      </c>
      <c r="P2660" s="20">
        <v>0</v>
      </c>
      <c r="Q2660" s="20" t="s">
        <v>506</v>
      </c>
      <c r="R2660" s="20" t="s">
        <v>488</v>
      </c>
      <c r="S2660" s="20" t="s">
        <v>221</v>
      </c>
      <c r="T2660" s="20" t="s">
        <v>5329</v>
      </c>
      <c r="U2660" s="20" t="s">
        <v>5343</v>
      </c>
      <c r="V2660" s="20">
        <v>14</v>
      </c>
      <c r="W2660" s="20">
        <v>435</v>
      </c>
      <c r="Y2660" s="20" t="s">
        <v>1684</v>
      </c>
      <c r="Z2660" s="20" t="s">
        <v>1685</v>
      </c>
      <c r="AA2660" s="20">
        <v>1.5</v>
      </c>
      <c r="AB2660" s="20">
        <v>3</v>
      </c>
      <c r="AC2660" s="20">
        <v>3</v>
      </c>
      <c r="AD2660" s="20">
        <v>3</v>
      </c>
      <c r="AL2660" s="20" t="s">
        <v>1686</v>
      </c>
      <c r="AT2660" s="20" t="s">
        <v>1687</v>
      </c>
      <c r="AW2660" s="20" t="s">
        <v>1657</v>
      </c>
      <c r="AY2660" s="20" t="s">
        <v>2023</v>
      </c>
      <c r="AZ2660" s="20" t="s">
        <v>1660</v>
      </c>
      <c r="BD2660" s="20" t="s">
        <v>2005</v>
      </c>
      <c r="BE2660" s="20" t="s">
        <v>1749</v>
      </c>
      <c r="BL2660" s="20">
        <v>163.5</v>
      </c>
      <c r="BM2660" s="20">
        <v>50</v>
      </c>
    </row>
    <row r="2661" spans="1:66" x14ac:dyDescent="0.25">
      <c r="A2661" s="20" t="s">
        <v>1677</v>
      </c>
      <c r="B2661" s="20" t="s">
        <v>462</v>
      </c>
      <c r="C2661" s="20" t="s">
        <v>767</v>
      </c>
      <c r="D2661" s="20" t="s">
        <v>464</v>
      </c>
      <c r="E2661" s="20" t="s">
        <v>5344</v>
      </c>
      <c r="F2661" s="20" t="s">
        <v>480</v>
      </c>
      <c r="G2661" s="20">
        <v>5.22</v>
      </c>
      <c r="H2661" s="20" t="s">
        <v>1679</v>
      </c>
      <c r="I2661" s="20" t="s">
        <v>5328</v>
      </c>
      <c r="J2661" s="20" t="s">
        <v>1681</v>
      </c>
      <c r="K2661" s="20" t="s">
        <v>1681</v>
      </c>
      <c r="L2661" s="20" t="s">
        <v>462</v>
      </c>
      <c r="M2661" s="20">
        <v>5</v>
      </c>
      <c r="N2661" s="20" t="s">
        <v>1679</v>
      </c>
      <c r="P2661" s="20">
        <v>0</v>
      </c>
      <c r="Q2661" s="20" t="s">
        <v>507</v>
      </c>
      <c r="R2661" s="20" t="s">
        <v>488</v>
      </c>
      <c r="S2661" s="20" t="s">
        <v>221</v>
      </c>
      <c r="T2661" s="20" t="s">
        <v>5329</v>
      </c>
      <c r="U2661" s="20" t="s">
        <v>5345</v>
      </c>
      <c r="V2661" s="20">
        <v>17</v>
      </c>
      <c r="W2661" s="20">
        <v>530</v>
      </c>
      <c r="Y2661" s="20" t="s">
        <v>1684</v>
      </c>
      <c r="Z2661" s="20" t="s">
        <v>1685</v>
      </c>
      <c r="AA2661" s="20">
        <v>1.5</v>
      </c>
      <c r="AB2661" s="20">
        <v>3</v>
      </c>
      <c r="AC2661" s="20">
        <v>3</v>
      </c>
      <c r="AD2661" s="20">
        <v>3</v>
      </c>
      <c r="AL2661" s="20" t="s">
        <v>1686</v>
      </c>
      <c r="AT2661" s="20" t="s">
        <v>1687</v>
      </c>
      <c r="AW2661" s="20" t="s">
        <v>1657</v>
      </c>
      <c r="AY2661" s="20" t="s">
        <v>2023</v>
      </c>
      <c r="AZ2661" s="20" t="s">
        <v>1660</v>
      </c>
      <c r="BD2661" s="20" t="s">
        <v>2005</v>
      </c>
      <c r="BE2661" s="20" t="s">
        <v>1749</v>
      </c>
      <c r="BL2661" s="20">
        <v>261</v>
      </c>
      <c r="BM2661" s="20">
        <v>50</v>
      </c>
    </row>
    <row r="2662" spans="1:66" x14ac:dyDescent="0.25">
      <c r="A2662" s="20" t="s">
        <v>1677</v>
      </c>
      <c r="B2662" s="20" t="s">
        <v>462</v>
      </c>
      <c r="C2662" s="20" t="s">
        <v>767</v>
      </c>
      <c r="D2662" s="20" t="s">
        <v>464</v>
      </c>
      <c r="E2662" s="20" t="s">
        <v>5346</v>
      </c>
      <c r="F2662" s="20" t="s">
        <v>481</v>
      </c>
      <c r="G2662" s="20">
        <v>2.34</v>
      </c>
      <c r="H2662" s="20" t="s">
        <v>1679</v>
      </c>
      <c r="I2662" s="20" t="s">
        <v>5328</v>
      </c>
      <c r="J2662" s="20" t="s">
        <v>1681</v>
      </c>
      <c r="K2662" s="20" t="s">
        <v>1681</v>
      </c>
      <c r="L2662" s="20" t="s">
        <v>462</v>
      </c>
      <c r="M2662" s="20">
        <v>5</v>
      </c>
      <c r="N2662" s="20" t="s">
        <v>1679</v>
      </c>
      <c r="P2662" s="20">
        <v>0</v>
      </c>
      <c r="Q2662" s="20" t="s">
        <v>507</v>
      </c>
      <c r="R2662" s="20" t="s">
        <v>488</v>
      </c>
      <c r="S2662" s="20" t="s">
        <v>221</v>
      </c>
      <c r="T2662" s="20" t="s">
        <v>5329</v>
      </c>
      <c r="U2662" s="20" t="s">
        <v>5345</v>
      </c>
      <c r="V2662" s="20">
        <v>17</v>
      </c>
      <c r="W2662" s="20">
        <v>530</v>
      </c>
      <c r="Y2662" s="20" t="s">
        <v>1684</v>
      </c>
      <c r="Z2662" s="20" t="s">
        <v>1685</v>
      </c>
      <c r="AA2662" s="20">
        <v>1.5</v>
      </c>
      <c r="AB2662" s="20">
        <v>3</v>
      </c>
      <c r="AC2662" s="20">
        <v>3</v>
      </c>
      <c r="AD2662" s="20">
        <v>3</v>
      </c>
      <c r="AL2662" s="20" t="s">
        <v>1686</v>
      </c>
      <c r="AT2662" s="20" t="s">
        <v>1687</v>
      </c>
      <c r="AW2662" s="20" t="s">
        <v>1657</v>
      </c>
      <c r="AY2662" s="20" t="s">
        <v>2023</v>
      </c>
      <c r="AZ2662" s="20" t="s">
        <v>1660</v>
      </c>
      <c r="BD2662" s="20" t="s">
        <v>2005</v>
      </c>
      <c r="BE2662" s="20" t="s">
        <v>1749</v>
      </c>
      <c r="BL2662" s="20">
        <v>117</v>
      </c>
      <c r="BM2662" s="20">
        <v>50</v>
      </c>
    </row>
    <row r="2663" spans="1:66" x14ac:dyDescent="0.25">
      <c r="A2663" s="20" t="s">
        <v>1677</v>
      </c>
      <c r="B2663" s="20" t="s">
        <v>462</v>
      </c>
      <c r="C2663" s="20" t="s">
        <v>767</v>
      </c>
      <c r="D2663" s="20" t="s">
        <v>464</v>
      </c>
      <c r="E2663" s="20" t="s">
        <v>5347</v>
      </c>
      <c r="F2663" s="20" t="s">
        <v>482</v>
      </c>
      <c r="G2663" s="20">
        <v>5.83</v>
      </c>
      <c r="H2663" s="20" t="s">
        <v>1679</v>
      </c>
      <c r="I2663" s="20" t="s">
        <v>5328</v>
      </c>
      <c r="J2663" s="20" t="s">
        <v>1681</v>
      </c>
      <c r="K2663" s="20" t="s">
        <v>1681</v>
      </c>
      <c r="L2663" s="20" t="s">
        <v>462</v>
      </c>
      <c r="M2663" s="20">
        <v>5</v>
      </c>
      <c r="N2663" s="20" t="s">
        <v>1679</v>
      </c>
      <c r="P2663" s="20">
        <v>0</v>
      </c>
      <c r="Q2663" s="20" t="s">
        <v>507</v>
      </c>
      <c r="R2663" s="20" t="s">
        <v>488</v>
      </c>
      <c r="S2663" s="20" t="s">
        <v>221</v>
      </c>
      <c r="T2663" s="20" t="s">
        <v>5329</v>
      </c>
      <c r="U2663" s="20" t="s">
        <v>5345</v>
      </c>
      <c r="V2663" s="20">
        <v>17</v>
      </c>
      <c r="W2663" s="20">
        <v>530</v>
      </c>
      <c r="Y2663" s="20" t="s">
        <v>1684</v>
      </c>
      <c r="Z2663" s="20" t="s">
        <v>1685</v>
      </c>
      <c r="AA2663" s="20">
        <v>1.5</v>
      </c>
      <c r="AB2663" s="20">
        <v>3</v>
      </c>
      <c r="AC2663" s="20">
        <v>3</v>
      </c>
      <c r="AD2663" s="20">
        <v>3</v>
      </c>
      <c r="AL2663" s="20" t="s">
        <v>1686</v>
      </c>
      <c r="AT2663" s="20" t="s">
        <v>1687</v>
      </c>
      <c r="AW2663" s="20" t="s">
        <v>1657</v>
      </c>
      <c r="AY2663" s="20" t="s">
        <v>2023</v>
      </c>
      <c r="AZ2663" s="20" t="s">
        <v>1660</v>
      </c>
      <c r="BD2663" s="20" t="s">
        <v>2005</v>
      </c>
      <c r="BE2663" s="20" t="s">
        <v>1749</v>
      </c>
      <c r="BL2663" s="20">
        <v>291.5</v>
      </c>
      <c r="BM2663" s="20">
        <v>50</v>
      </c>
    </row>
    <row r="2664" spans="1:66" x14ac:dyDescent="0.25">
      <c r="A2664" s="20" t="s">
        <v>1677</v>
      </c>
      <c r="B2664" s="20" t="s">
        <v>462</v>
      </c>
      <c r="C2664" s="20" t="s">
        <v>767</v>
      </c>
      <c r="D2664" s="20" t="s">
        <v>464</v>
      </c>
      <c r="E2664" s="20" t="s">
        <v>5348</v>
      </c>
      <c r="F2664" s="20" t="s">
        <v>483</v>
      </c>
      <c r="G2664" s="20">
        <v>6.19</v>
      </c>
      <c r="H2664" s="20" t="s">
        <v>1679</v>
      </c>
      <c r="I2664" s="20" t="s">
        <v>5328</v>
      </c>
      <c r="J2664" s="20" t="s">
        <v>1681</v>
      </c>
      <c r="K2664" s="20" t="s">
        <v>1681</v>
      </c>
      <c r="L2664" s="20" t="s">
        <v>462</v>
      </c>
      <c r="M2664" s="20">
        <v>5</v>
      </c>
      <c r="N2664" s="20" t="s">
        <v>1679</v>
      </c>
      <c r="P2664" s="20">
        <v>0</v>
      </c>
      <c r="Q2664" s="20" t="s">
        <v>507</v>
      </c>
      <c r="R2664" s="20" t="s">
        <v>488</v>
      </c>
      <c r="S2664" s="20" t="s">
        <v>221</v>
      </c>
      <c r="T2664" s="20" t="s">
        <v>5329</v>
      </c>
      <c r="U2664" s="20" t="s">
        <v>5345</v>
      </c>
      <c r="V2664" s="20">
        <v>17</v>
      </c>
      <c r="W2664" s="20">
        <v>530</v>
      </c>
      <c r="Y2664" s="20" t="s">
        <v>1684</v>
      </c>
      <c r="Z2664" s="20" t="s">
        <v>1685</v>
      </c>
      <c r="AA2664" s="20">
        <v>1.5</v>
      </c>
      <c r="AB2664" s="20">
        <v>3</v>
      </c>
      <c r="AC2664" s="20">
        <v>3</v>
      </c>
      <c r="AD2664" s="20">
        <v>3</v>
      </c>
      <c r="AL2664" s="20" t="s">
        <v>1686</v>
      </c>
      <c r="AT2664" s="20" t="s">
        <v>1687</v>
      </c>
      <c r="AW2664" s="20" t="s">
        <v>1657</v>
      </c>
      <c r="AY2664" s="20" t="s">
        <v>2023</v>
      </c>
      <c r="AZ2664" s="20" t="s">
        <v>1660</v>
      </c>
      <c r="BD2664" s="20" t="s">
        <v>2005</v>
      </c>
      <c r="BE2664" s="20" t="s">
        <v>1749</v>
      </c>
      <c r="BL2664" s="20">
        <v>309.5</v>
      </c>
      <c r="BM2664" s="20">
        <v>50</v>
      </c>
    </row>
    <row r="2665" spans="1:66" x14ac:dyDescent="0.25">
      <c r="A2665" s="20" t="s">
        <v>1677</v>
      </c>
      <c r="B2665" s="20" t="s">
        <v>462</v>
      </c>
      <c r="C2665" s="20" t="s">
        <v>767</v>
      </c>
      <c r="D2665" s="20" t="s">
        <v>464</v>
      </c>
      <c r="E2665" s="20" t="s">
        <v>5349</v>
      </c>
      <c r="F2665" s="20" t="s">
        <v>484</v>
      </c>
      <c r="G2665" s="20">
        <v>4.2699999999999996</v>
      </c>
      <c r="H2665" s="20" t="s">
        <v>1679</v>
      </c>
      <c r="I2665" s="20" t="s">
        <v>5328</v>
      </c>
      <c r="J2665" s="20" t="s">
        <v>1681</v>
      </c>
      <c r="K2665" s="20" t="s">
        <v>1681</v>
      </c>
      <c r="L2665" s="20" t="s">
        <v>462</v>
      </c>
      <c r="M2665" s="20">
        <v>5</v>
      </c>
      <c r="N2665" s="20" t="s">
        <v>1679</v>
      </c>
      <c r="P2665" s="20">
        <v>0</v>
      </c>
      <c r="Q2665" s="20" t="s">
        <v>507</v>
      </c>
      <c r="R2665" s="20" t="s">
        <v>488</v>
      </c>
      <c r="S2665" s="20" t="s">
        <v>221</v>
      </c>
      <c r="T2665" s="20" t="s">
        <v>5329</v>
      </c>
      <c r="U2665" s="20" t="s">
        <v>5345</v>
      </c>
      <c r="V2665" s="20">
        <v>17</v>
      </c>
      <c r="W2665" s="20">
        <v>530</v>
      </c>
      <c r="Y2665" s="20" t="s">
        <v>1684</v>
      </c>
      <c r="Z2665" s="20" t="s">
        <v>1685</v>
      </c>
      <c r="AA2665" s="20">
        <v>1.5</v>
      </c>
      <c r="AB2665" s="20">
        <v>3</v>
      </c>
      <c r="AC2665" s="20">
        <v>3</v>
      </c>
      <c r="AD2665" s="20">
        <v>3</v>
      </c>
      <c r="AL2665" s="20" t="s">
        <v>1686</v>
      </c>
      <c r="AT2665" s="20" t="s">
        <v>1687</v>
      </c>
      <c r="AW2665" s="20" t="s">
        <v>1657</v>
      </c>
      <c r="AY2665" s="20" t="s">
        <v>2023</v>
      </c>
      <c r="AZ2665" s="20" t="s">
        <v>1660</v>
      </c>
      <c r="BD2665" s="20" t="s">
        <v>2005</v>
      </c>
      <c r="BE2665" s="20" t="s">
        <v>1749</v>
      </c>
      <c r="BL2665" s="20">
        <v>213.5</v>
      </c>
      <c r="BM2665" s="20">
        <v>50</v>
      </c>
    </row>
    <row r="2666" spans="1:66" x14ac:dyDescent="0.25">
      <c r="A2666" s="20" t="s">
        <v>1677</v>
      </c>
      <c r="B2666" s="20" t="s">
        <v>462</v>
      </c>
      <c r="C2666" s="20" t="s">
        <v>767</v>
      </c>
      <c r="D2666" s="20" t="s">
        <v>464</v>
      </c>
      <c r="E2666" s="20" t="s">
        <v>5350</v>
      </c>
      <c r="F2666" s="20" t="s">
        <v>485</v>
      </c>
      <c r="G2666" s="20">
        <v>5.46</v>
      </c>
      <c r="H2666" s="20" t="s">
        <v>1679</v>
      </c>
      <c r="I2666" s="20" t="s">
        <v>5328</v>
      </c>
      <c r="J2666" s="20" t="s">
        <v>1681</v>
      </c>
      <c r="K2666" s="20" t="s">
        <v>1681</v>
      </c>
      <c r="L2666" s="20" t="s">
        <v>462</v>
      </c>
      <c r="M2666" s="20">
        <v>5</v>
      </c>
      <c r="N2666" s="20" t="s">
        <v>1679</v>
      </c>
      <c r="P2666" s="20">
        <v>0</v>
      </c>
      <c r="Q2666" s="20" t="s">
        <v>507</v>
      </c>
      <c r="R2666" s="20" t="s">
        <v>488</v>
      </c>
      <c r="S2666" s="20" t="s">
        <v>221</v>
      </c>
      <c r="T2666" s="20" t="s">
        <v>5329</v>
      </c>
      <c r="U2666" s="20" t="s">
        <v>5345</v>
      </c>
      <c r="V2666" s="20">
        <v>17</v>
      </c>
      <c r="W2666" s="20">
        <v>530</v>
      </c>
      <c r="Y2666" s="20" t="s">
        <v>1684</v>
      </c>
      <c r="Z2666" s="20" t="s">
        <v>1685</v>
      </c>
      <c r="AA2666" s="20">
        <v>1.5</v>
      </c>
      <c r="AB2666" s="20">
        <v>3</v>
      </c>
      <c r="AC2666" s="20">
        <v>3</v>
      </c>
      <c r="AD2666" s="20">
        <v>3</v>
      </c>
      <c r="AL2666" s="20" t="s">
        <v>1686</v>
      </c>
      <c r="AT2666" s="20" t="s">
        <v>1687</v>
      </c>
      <c r="AW2666" s="20" t="s">
        <v>1657</v>
      </c>
      <c r="AY2666" s="20" t="s">
        <v>2023</v>
      </c>
      <c r="AZ2666" s="20" t="s">
        <v>1660</v>
      </c>
      <c r="BD2666" s="20" t="s">
        <v>2005</v>
      </c>
      <c r="BE2666" s="20" t="s">
        <v>1749</v>
      </c>
      <c r="BL2666" s="20">
        <v>273</v>
      </c>
      <c r="BM2666" s="20">
        <v>50</v>
      </c>
    </row>
    <row r="2667" spans="1:66" x14ac:dyDescent="0.25">
      <c r="A2667" s="20" t="s">
        <v>1677</v>
      </c>
      <c r="B2667" s="20" t="s">
        <v>462</v>
      </c>
      <c r="C2667" s="20" t="s">
        <v>767</v>
      </c>
      <c r="D2667" s="20" t="s">
        <v>464</v>
      </c>
      <c r="E2667" s="20" t="s">
        <v>5351</v>
      </c>
      <c r="F2667" s="20" t="s">
        <v>486</v>
      </c>
      <c r="G2667" s="20">
        <v>3.75</v>
      </c>
      <c r="H2667" s="20" t="s">
        <v>1679</v>
      </c>
      <c r="I2667" s="20" t="s">
        <v>5328</v>
      </c>
      <c r="J2667" s="20" t="s">
        <v>1681</v>
      </c>
      <c r="K2667" s="20" t="s">
        <v>1681</v>
      </c>
      <c r="L2667" s="20" t="s">
        <v>462</v>
      </c>
      <c r="M2667" s="20">
        <v>5</v>
      </c>
      <c r="N2667" s="20" t="s">
        <v>1679</v>
      </c>
      <c r="P2667" s="20">
        <v>0</v>
      </c>
      <c r="Q2667" s="20" t="s">
        <v>507</v>
      </c>
      <c r="R2667" s="20" t="s">
        <v>488</v>
      </c>
      <c r="S2667" s="20" t="s">
        <v>221</v>
      </c>
      <c r="T2667" s="20" t="s">
        <v>5329</v>
      </c>
      <c r="U2667" s="20" t="s">
        <v>5345</v>
      </c>
      <c r="V2667" s="20">
        <v>17</v>
      </c>
      <c r="W2667" s="20">
        <v>530</v>
      </c>
      <c r="Y2667" s="20" t="s">
        <v>1684</v>
      </c>
      <c r="Z2667" s="20" t="s">
        <v>1685</v>
      </c>
      <c r="AA2667" s="20">
        <v>1.5</v>
      </c>
      <c r="AB2667" s="20">
        <v>3</v>
      </c>
      <c r="AC2667" s="20">
        <v>3</v>
      </c>
      <c r="AD2667" s="20">
        <v>3</v>
      </c>
      <c r="AL2667" s="20" t="s">
        <v>1686</v>
      </c>
      <c r="AT2667" s="20" t="s">
        <v>1687</v>
      </c>
      <c r="AW2667" s="20" t="s">
        <v>1657</v>
      </c>
      <c r="AY2667" s="20" t="s">
        <v>2023</v>
      </c>
      <c r="AZ2667" s="20" t="s">
        <v>1660</v>
      </c>
      <c r="BD2667" s="20" t="s">
        <v>2005</v>
      </c>
      <c r="BE2667" s="20" t="s">
        <v>1749</v>
      </c>
      <c r="BL2667" s="20">
        <v>187.5</v>
      </c>
      <c r="BM2667" s="20">
        <v>50</v>
      </c>
    </row>
    <row r="2668" spans="1:66" x14ac:dyDescent="0.25">
      <c r="A2668" s="20" t="s">
        <v>1677</v>
      </c>
      <c r="B2668" s="20" t="s">
        <v>462</v>
      </c>
      <c r="C2668" s="20" t="s">
        <v>768</v>
      </c>
      <c r="D2668" s="20" t="s">
        <v>727</v>
      </c>
      <c r="E2668" s="20" t="s">
        <v>5352</v>
      </c>
      <c r="F2668" s="20" t="s">
        <v>465</v>
      </c>
      <c r="G2668" s="20">
        <v>6.78</v>
      </c>
      <c r="H2668" s="20" t="s">
        <v>1679</v>
      </c>
      <c r="I2668" s="20" t="s">
        <v>5353</v>
      </c>
      <c r="J2668" s="20" t="s">
        <v>1681</v>
      </c>
      <c r="K2668" s="20" t="s">
        <v>1681</v>
      </c>
      <c r="L2668" s="20" t="s">
        <v>462</v>
      </c>
      <c r="M2668" s="20">
        <v>6</v>
      </c>
      <c r="N2668" s="20" t="s">
        <v>1679</v>
      </c>
      <c r="P2668" s="20">
        <v>0</v>
      </c>
      <c r="Q2668" s="20" t="s">
        <v>509</v>
      </c>
      <c r="R2668" s="20" t="s">
        <v>488</v>
      </c>
      <c r="S2668" s="20" t="s">
        <v>221</v>
      </c>
      <c r="T2668" s="20" t="s">
        <v>5354</v>
      </c>
      <c r="V2668" s="20">
        <v>22</v>
      </c>
      <c r="W2668" s="20">
        <v>694</v>
      </c>
      <c r="Y2668" s="20" t="s">
        <v>1684</v>
      </c>
      <c r="Z2668" s="20" t="s">
        <v>1685</v>
      </c>
      <c r="AA2668" s="20">
        <v>1.5</v>
      </c>
      <c r="AB2668" s="20">
        <v>12</v>
      </c>
      <c r="AC2668" s="20">
        <v>12</v>
      </c>
      <c r="AD2668" s="20">
        <v>12</v>
      </c>
      <c r="AJ2668" s="20" t="s">
        <v>1815</v>
      </c>
      <c r="AL2668" s="20" t="s">
        <v>1686</v>
      </c>
      <c r="AT2668" s="20" t="s">
        <v>1687</v>
      </c>
      <c r="AY2668" s="20" t="s">
        <v>1835</v>
      </c>
      <c r="BD2668" s="20" t="s">
        <v>1922</v>
      </c>
      <c r="BE2668" s="20" t="s">
        <v>1749</v>
      </c>
      <c r="BL2668" s="20">
        <v>711.9</v>
      </c>
      <c r="BM2668" s="20">
        <v>105</v>
      </c>
      <c r="BN2668" s="20">
        <v>701.66099999999994</v>
      </c>
    </row>
    <row r="2669" spans="1:66" x14ac:dyDescent="0.25">
      <c r="A2669" s="20" t="s">
        <v>1677</v>
      </c>
      <c r="B2669" s="20" t="s">
        <v>462</v>
      </c>
      <c r="C2669" s="20" t="s">
        <v>768</v>
      </c>
      <c r="D2669" s="20" t="s">
        <v>727</v>
      </c>
      <c r="E2669" s="20" t="s">
        <v>5355</v>
      </c>
      <c r="F2669" s="20" t="s">
        <v>468</v>
      </c>
      <c r="G2669" s="20">
        <v>3.03</v>
      </c>
      <c r="H2669" s="20" t="s">
        <v>1679</v>
      </c>
      <c r="I2669" s="20" t="s">
        <v>5353</v>
      </c>
      <c r="J2669" s="20" t="s">
        <v>1681</v>
      </c>
      <c r="K2669" s="20" t="s">
        <v>1681</v>
      </c>
      <c r="L2669" s="20" t="s">
        <v>462</v>
      </c>
      <c r="M2669" s="20">
        <v>6</v>
      </c>
      <c r="N2669" s="20" t="s">
        <v>1679</v>
      </c>
      <c r="P2669" s="20">
        <v>0</v>
      </c>
      <c r="Q2669" s="20" t="s">
        <v>509</v>
      </c>
      <c r="R2669" s="20" t="s">
        <v>488</v>
      </c>
      <c r="S2669" s="20" t="s">
        <v>221</v>
      </c>
      <c r="T2669" s="20" t="s">
        <v>5354</v>
      </c>
      <c r="V2669" s="20">
        <v>22</v>
      </c>
      <c r="W2669" s="20">
        <v>694</v>
      </c>
      <c r="Y2669" s="20" t="s">
        <v>1684</v>
      </c>
      <c r="Z2669" s="20" t="s">
        <v>1685</v>
      </c>
      <c r="AA2669" s="20">
        <v>1.5</v>
      </c>
      <c r="AB2669" s="20">
        <v>12</v>
      </c>
      <c r="AC2669" s="20">
        <v>12</v>
      </c>
      <c r="AD2669" s="20">
        <v>12</v>
      </c>
      <c r="AJ2669" s="20" t="s">
        <v>1815</v>
      </c>
      <c r="AL2669" s="20" t="s">
        <v>1686</v>
      </c>
      <c r="AT2669" s="20" t="s">
        <v>1687</v>
      </c>
      <c r="AY2669" s="20" t="s">
        <v>1835</v>
      </c>
      <c r="BD2669" s="20" t="s">
        <v>1922</v>
      </c>
      <c r="BE2669" s="20" t="s">
        <v>1749</v>
      </c>
      <c r="BL2669" s="20">
        <v>318.14999999999998</v>
      </c>
      <c r="BM2669" s="20">
        <v>105</v>
      </c>
      <c r="BN2669" s="20">
        <v>313.57400000000001</v>
      </c>
    </row>
    <row r="2670" spans="1:66" x14ac:dyDescent="0.25">
      <c r="A2670" s="20" t="s">
        <v>1677</v>
      </c>
      <c r="B2670" s="20" t="s">
        <v>462</v>
      </c>
      <c r="C2670" s="20" t="s">
        <v>768</v>
      </c>
      <c r="D2670" s="20" t="s">
        <v>727</v>
      </c>
      <c r="E2670" s="20" t="s">
        <v>5356</v>
      </c>
      <c r="F2670" s="20" t="s">
        <v>470</v>
      </c>
      <c r="G2670" s="20">
        <v>11.97</v>
      </c>
      <c r="H2670" s="20" t="s">
        <v>1679</v>
      </c>
      <c r="I2670" s="20" t="s">
        <v>5353</v>
      </c>
      <c r="J2670" s="20" t="s">
        <v>1681</v>
      </c>
      <c r="K2670" s="20" t="s">
        <v>1681</v>
      </c>
      <c r="L2670" s="20" t="s">
        <v>462</v>
      </c>
      <c r="M2670" s="20">
        <v>6</v>
      </c>
      <c r="N2670" s="20" t="s">
        <v>1679</v>
      </c>
      <c r="P2670" s="20">
        <v>0</v>
      </c>
      <c r="Q2670" s="20" t="s">
        <v>509</v>
      </c>
      <c r="R2670" s="20" t="s">
        <v>488</v>
      </c>
      <c r="S2670" s="20" t="s">
        <v>221</v>
      </c>
      <c r="T2670" s="20" t="s">
        <v>5357</v>
      </c>
      <c r="V2670" s="20">
        <v>26</v>
      </c>
      <c r="W2670" s="20">
        <v>813</v>
      </c>
      <c r="Y2670" s="20" t="s">
        <v>1684</v>
      </c>
      <c r="Z2670" s="20" t="s">
        <v>1685</v>
      </c>
      <c r="AA2670" s="20">
        <v>1.5</v>
      </c>
      <c r="AB2670" s="20">
        <v>12</v>
      </c>
      <c r="AC2670" s="20">
        <v>12</v>
      </c>
      <c r="AD2670" s="20">
        <v>12</v>
      </c>
      <c r="AJ2670" s="20" t="s">
        <v>1815</v>
      </c>
      <c r="AL2670" s="20" t="s">
        <v>1686</v>
      </c>
      <c r="AT2670" s="20" t="s">
        <v>1687</v>
      </c>
      <c r="AY2670" s="20" t="s">
        <v>1835</v>
      </c>
      <c r="BD2670" s="20" t="s">
        <v>1922</v>
      </c>
      <c r="BE2670" s="20" t="s">
        <v>1749</v>
      </c>
      <c r="BL2670" s="20">
        <v>1256.8499999999999</v>
      </c>
      <c r="BM2670" s="20">
        <v>105</v>
      </c>
      <c r="BN2670" s="20">
        <v>1238.7619999999999</v>
      </c>
    </row>
    <row r="2671" spans="1:66" x14ac:dyDescent="0.25">
      <c r="A2671" s="20" t="s">
        <v>1677</v>
      </c>
      <c r="B2671" s="20" t="s">
        <v>462</v>
      </c>
      <c r="C2671" s="20" t="s">
        <v>768</v>
      </c>
      <c r="D2671" s="20" t="s">
        <v>727</v>
      </c>
      <c r="E2671" s="20" t="s">
        <v>5358</v>
      </c>
      <c r="F2671" s="20" t="s">
        <v>471</v>
      </c>
      <c r="G2671" s="20">
        <v>5.45</v>
      </c>
      <c r="H2671" s="20" t="s">
        <v>1679</v>
      </c>
      <c r="I2671" s="20" t="s">
        <v>5353</v>
      </c>
      <c r="J2671" s="20" t="s">
        <v>1681</v>
      </c>
      <c r="K2671" s="20" t="s">
        <v>1681</v>
      </c>
      <c r="L2671" s="20" t="s">
        <v>462</v>
      </c>
      <c r="M2671" s="20">
        <v>6</v>
      </c>
      <c r="N2671" s="20" t="s">
        <v>1679</v>
      </c>
      <c r="P2671" s="20">
        <v>0</v>
      </c>
      <c r="Q2671" s="20" t="s">
        <v>509</v>
      </c>
      <c r="R2671" s="20" t="s">
        <v>488</v>
      </c>
      <c r="S2671" s="20" t="s">
        <v>221</v>
      </c>
      <c r="T2671" s="20" t="s">
        <v>5354</v>
      </c>
      <c r="V2671" s="20">
        <v>22</v>
      </c>
      <c r="W2671" s="20">
        <v>694</v>
      </c>
      <c r="Y2671" s="20" t="s">
        <v>1684</v>
      </c>
      <c r="Z2671" s="20" t="s">
        <v>1685</v>
      </c>
      <c r="AA2671" s="20">
        <v>1.5</v>
      </c>
      <c r="AB2671" s="20">
        <v>12</v>
      </c>
      <c r="AC2671" s="20">
        <v>12</v>
      </c>
      <c r="AD2671" s="20">
        <v>12</v>
      </c>
      <c r="AJ2671" s="20" t="s">
        <v>1815</v>
      </c>
      <c r="AL2671" s="20" t="s">
        <v>1686</v>
      </c>
      <c r="AT2671" s="20" t="s">
        <v>1687</v>
      </c>
      <c r="AY2671" s="20" t="s">
        <v>1835</v>
      </c>
      <c r="BD2671" s="20" t="s">
        <v>1922</v>
      </c>
      <c r="BE2671" s="20" t="s">
        <v>1749</v>
      </c>
      <c r="BL2671" s="20">
        <v>436</v>
      </c>
      <c r="BM2671" s="20">
        <v>80</v>
      </c>
      <c r="BN2671" s="20">
        <v>429.733</v>
      </c>
    </row>
    <row r="2672" spans="1:66" x14ac:dyDescent="0.25">
      <c r="A2672" s="20" t="s">
        <v>1677</v>
      </c>
      <c r="B2672" s="20" t="s">
        <v>462</v>
      </c>
      <c r="C2672" s="20" t="s">
        <v>768</v>
      </c>
      <c r="D2672" s="20" t="s">
        <v>727</v>
      </c>
      <c r="E2672" s="20" t="s">
        <v>5359</v>
      </c>
      <c r="F2672" s="20" t="s">
        <v>472</v>
      </c>
      <c r="G2672" s="20">
        <v>19.29</v>
      </c>
      <c r="H2672" s="20" t="s">
        <v>1679</v>
      </c>
      <c r="I2672" s="20" t="s">
        <v>5353</v>
      </c>
      <c r="J2672" s="20" t="s">
        <v>1681</v>
      </c>
      <c r="K2672" s="20" t="s">
        <v>1681</v>
      </c>
      <c r="L2672" s="20" t="s">
        <v>462</v>
      </c>
      <c r="M2672" s="20">
        <v>6</v>
      </c>
      <c r="N2672" s="20" t="s">
        <v>1679</v>
      </c>
      <c r="P2672" s="20">
        <v>0</v>
      </c>
      <c r="Q2672" s="20" t="s">
        <v>509</v>
      </c>
      <c r="R2672" s="20" t="s">
        <v>488</v>
      </c>
      <c r="S2672" s="20" t="s">
        <v>221</v>
      </c>
      <c r="T2672" s="20" t="s">
        <v>5357</v>
      </c>
      <c r="V2672" s="20">
        <v>26</v>
      </c>
      <c r="W2672" s="20">
        <v>813</v>
      </c>
      <c r="Y2672" s="20" t="s">
        <v>1684</v>
      </c>
      <c r="Z2672" s="20" t="s">
        <v>1685</v>
      </c>
      <c r="AA2672" s="20">
        <v>1.5</v>
      </c>
      <c r="AB2672" s="20">
        <v>12</v>
      </c>
      <c r="AC2672" s="20">
        <v>12</v>
      </c>
      <c r="AD2672" s="20">
        <v>12</v>
      </c>
      <c r="AJ2672" s="20" t="s">
        <v>1815</v>
      </c>
      <c r="AL2672" s="20" t="s">
        <v>1686</v>
      </c>
      <c r="AT2672" s="20" t="s">
        <v>1687</v>
      </c>
      <c r="AY2672" s="20" t="s">
        <v>1835</v>
      </c>
      <c r="BD2672" s="20" t="s">
        <v>1922</v>
      </c>
      <c r="BE2672" s="20" t="s">
        <v>1749</v>
      </c>
      <c r="BL2672" s="20">
        <v>1543.2</v>
      </c>
      <c r="BM2672" s="20">
        <v>80</v>
      </c>
      <c r="BN2672" s="20">
        <v>1521.0039999999999</v>
      </c>
    </row>
    <row r="2673" spans="1:66" x14ac:dyDescent="0.25">
      <c r="A2673" s="20" t="s">
        <v>1677</v>
      </c>
      <c r="B2673" s="20" t="s">
        <v>462</v>
      </c>
      <c r="C2673" s="20" t="s">
        <v>768</v>
      </c>
      <c r="D2673" s="20" t="s">
        <v>727</v>
      </c>
      <c r="E2673" s="20" t="s">
        <v>5360</v>
      </c>
      <c r="F2673" s="20" t="s">
        <v>473</v>
      </c>
      <c r="G2673" s="20">
        <v>3.28</v>
      </c>
      <c r="H2673" s="20" t="s">
        <v>1679</v>
      </c>
      <c r="I2673" s="20" t="s">
        <v>5353</v>
      </c>
      <c r="J2673" s="20" t="s">
        <v>1681</v>
      </c>
      <c r="K2673" s="20" t="s">
        <v>1681</v>
      </c>
      <c r="L2673" s="20" t="s">
        <v>462</v>
      </c>
      <c r="M2673" s="20">
        <v>6</v>
      </c>
      <c r="N2673" s="20" t="s">
        <v>1679</v>
      </c>
      <c r="P2673" s="20">
        <v>0</v>
      </c>
      <c r="Q2673" s="20" t="s">
        <v>509</v>
      </c>
      <c r="R2673" s="20" t="s">
        <v>488</v>
      </c>
      <c r="S2673" s="20" t="s">
        <v>221</v>
      </c>
      <c r="T2673" s="20" t="s">
        <v>5354</v>
      </c>
      <c r="V2673" s="20">
        <v>22</v>
      </c>
      <c r="W2673" s="20">
        <v>694</v>
      </c>
      <c r="Y2673" s="20" t="s">
        <v>1684</v>
      </c>
      <c r="Z2673" s="20" t="s">
        <v>1685</v>
      </c>
      <c r="AA2673" s="20">
        <v>1.5</v>
      </c>
      <c r="AB2673" s="20">
        <v>12</v>
      </c>
      <c r="AC2673" s="20">
        <v>12</v>
      </c>
      <c r="AD2673" s="20">
        <v>12</v>
      </c>
      <c r="AJ2673" s="20" t="s">
        <v>1815</v>
      </c>
      <c r="AL2673" s="20" t="s">
        <v>1686</v>
      </c>
      <c r="AT2673" s="20" t="s">
        <v>1687</v>
      </c>
      <c r="AY2673" s="20" t="s">
        <v>1835</v>
      </c>
      <c r="BD2673" s="20" t="s">
        <v>1922</v>
      </c>
      <c r="BE2673" s="20" t="s">
        <v>1749</v>
      </c>
      <c r="BL2673" s="20">
        <v>262.39999999999998</v>
      </c>
      <c r="BM2673" s="20">
        <v>80</v>
      </c>
      <c r="BN2673" s="20">
        <v>258.625</v>
      </c>
    </row>
    <row r="2674" spans="1:66" x14ac:dyDescent="0.25">
      <c r="A2674" s="20" t="s">
        <v>1677</v>
      </c>
      <c r="B2674" s="20" t="s">
        <v>462</v>
      </c>
      <c r="C2674" s="20" t="s">
        <v>768</v>
      </c>
      <c r="D2674" s="20" t="s">
        <v>727</v>
      </c>
      <c r="E2674" s="20" t="s">
        <v>5361</v>
      </c>
      <c r="F2674" s="20" t="s">
        <v>474</v>
      </c>
      <c r="G2674" s="20">
        <v>2.46</v>
      </c>
      <c r="H2674" s="20" t="s">
        <v>1679</v>
      </c>
      <c r="I2674" s="20" t="s">
        <v>5353</v>
      </c>
      <c r="J2674" s="20" t="s">
        <v>1681</v>
      </c>
      <c r="K2674" s="20" t="s">
        <v>1681</v>
      </c>
      <c r="L2674" s="20" t="s">
        <v>462</v>
      </c>
      <c r="M2674" s="20">
        <v>6</v>
      </c>
      <c r="N2674" s="20" t="s">
        <v>1679</v>
      </c>
      <c r="P2674" s="20">
        <v>0</v>
      </c>
      <c r="Q2674" s="20" t="s">
        <v>509</v>
      </c>
      <c r="R2674" s="20" t="s">
        <v>488</v>
      </c>
      <c r="S2674" s="20" t="s">
        <v>221</v>
      </c>
      <c r="T2674" s="20" t="s">
        <v>5354</v>
      </c>
      <c r="V2674" s="20">
        <v>22</v>
      </c>
      <c r="W2674" s="20">
        <v>694</v>
      </c>
      <c r="Y2674" s="20" t="s">
        <v>1684</v>
      </c>
      <c r="Z2674" s="20" t="s">
        <v>1685</v>
      </c>
      <c r="AA2674" s="20">
        <v>1.5</v>
      </c>
      <c r="AB2674" s="20">
        <v>12</v>
      </c>
      <c r="AC2674" s="20">
        <v>12</v>
      </c>
      <c r="AD2674" s="20">
        <v>12</v>
      </c>
      <c r="AJ2674" s="20" t="s">
        <v>1815</v>
      </c>
      <c r="AL2674" s="20" t="s">
        <v>1686</v>
      </c>
      <c r="AT2674" s="20" t="s">
        <v>1687</v>
      </c>
      <c r="AY2674" s="20" t="s">
        <v>1835</v>
      </c>
      <c r="BD2674" s="20" t="s">
        <v>1922</v>
      </c>
      <c r="BE2674" s="20" t="s">
        <v>1749</v>
      </c>
      <c r="BL2674" s="20">
        <v>196.8</v>
      </c>
      <c r="BM2674" s="20">
        <v>80</v>
      </c>
      <c r="BN2674" s="20">
        <v>193.96299999999999</v>
      </c>
    </row>
    <row r="2675" spans="1:66" x14ac:dyDescent="0.25">
      <c r="A2675" s="20" t="s">
        <v>1677</v>
      </c>
      <c r="B2675" s="20" t="s">
        <v>462</v>
      </c>
      <c r="C2675" s="20" t="s">
        <v>768</v>
      </c>
      <c r="D2675" s="20" t="s">
        <v>727</v>
      </c>
      <c r="E2675" s="20" t="s">
        <v>5362</v>
      </c>
      <c r="F2675" s="20" t="s">
        <v>475</v>
      </c>
      <c r="G2675" s="20">
        <v>3.22</v>
      </c>
      <c r="H2675" s="20" t="s">
        <v>1679</v>
      </c>
      <c r="I2675" s="20" t="s">
        <v>5353</v>
      </c>
      <c r="J2675" s="20" t="s">
        <v>1681</v>
      </c>
      <c r="K2675" s="20" t="s">
        <v>1681</v>
      </c>
      <c r="L2675" s="20" t="s">
        <v>462</v>
      </c>
      <c r="M2675" s="20">
        <v>6</v>
      </c>
      <c r="N2675" s="20" t="s">
        <v>1679</v>
      </c>
      <c r="P2675" s="20">
        <v>0</v>
      </c>
      <c r="Q2675" s="20" t="s">
        <v>509</v>
      </c>
      <c r="R2675" s="20" t="s">
        <v>488</v>
      </c>
      <c r="S2675" s="20" t="s">
        <v>221</v>
      </c>
      <c r="T2675" s="20" t="s">
        <v>5354</v>
      </c>
      <c r="V2675" s="20">
        <v>22</v>
      </c>
      <c r="W2675" s="20">
        <v>694</v>
      </c>
      <c r="Y2675" s="20" t="s">
        <v>1684</v>
      </c>
      <c r="Z2675" s="20" t="s">
        <v>1685</v>
      </c>
      <c r="AA2675" s="20">
        <v>1.5</v>
      </c>
      <c r="AB2675" s="20">
        <v>12</v>
      </c>
      <c r="AC2675" s="20">
        <v>12</v>
      </c>
      <c r="AD2675" s="20">
        <v>12</v>
      </c>
      <c r="AJ2675" s="20" t="s">
        <v>1815</v>
      </c>
      <c r="AL2675" s="20" t="s">
        <v>1686</v>
      </c>
      <c r="AT2675" s="20" t="s">
        <v>1687</v>
      </c>
      <c r="AY2675" s="20" t="s">
        <v>1835</v>
      </c>
      <c r="BD2675" s="20" t="s">
        <v>1922</v>
      </c>
      <c r="BE2675" s="20" t="s">
        <v>1749</v>
      </c>
      <c r="BL2675" s="20">
        <v>257.60000000000002</v>
      </c>
      <c r="BM2675" s="20">
        <v>80</v>
      </c>
      <c r="BN2675" s="20">
        <v>253.89500000000001</v>
      </c>
    </row>
    <row r="2676" spans="1:66" x14ac:dyDescent="0.25">
      <c r="A2676" s="20" t="s">
        <v>1677</v>
      </c>
      <c r="B2676" s="20" t="s">
        <v>462</v>
      </c>
      <c r="C2676" s="20" t="s">
        <v>768</v>
      </c>
      <c r="D2676" s="20" t="s">
        <v>727</v>
      </c>
      <c r="E2676" s="20" t="s">
        <v>5363</v>
      </c>
      <c r="F2676" s="20" t="s">
        <v>476</v>
      </c>
      <c r="G2676" s="20">
        <v>3.39</v>
      </c>
      <c r="H2676" s="20" t="s">
        <v>1679</v>
      </c>
      <c r="I2676" s="20" t="s">
        <v>5353</v>
      </c>
      <c r="J2676" s="20" t="s">
        <v>1681</v>
      </c>
      <c r="K2676" s="20" t="s">
        <v>1681</v>
      </c>
      <c r="L2676" s="20" t="s">
        <v>462</v>
      </c>
      <c r="M2676" s="20">
        <v>6</v>
      </c>
      <c r="N2676" s="20" t="s">
        <v>1679</v>
      </c>
      <c r="P2676" s="20">
        <v>0</v>
      </c>
      <c r="Q2676" s="20" t="s">
        <v>509</v>
      </c>
      <c r="R2676" s="20" t="s">
        <v>488</v>
      </c>
      <c r="S2676" s="20" t="s">
        <v>221</v>
      </c>
      <c r="T2676" s="20" t="s">
        <v>5354</v>
      </c>
      <c r="V2676" s="20">
        <v>22</v>
      </c>
      <c r="W2676" s="20">
        <v>694</v>
      </c>
      <c r="Y2676" s="20" t="s">
        <v>1684</v>
      </c>
      <c r="Z2676" s="20" t="s">
        <v>1685</v>
      </c>
      <c r="AA2676" s="20">
        <v>1.5</v>
      </c>
      <c r="AB2676" s="20">
        <v>12</v>
      </c>
      <c r="AC2676" s="20">
        <v>12</v>
      </c>
      <c r="AD2676" s="20">
        <v>12</v>
      </c>
      <c r="AJ2676" s="20" t="s">
        <v>1815</v>
      </c>
      <c r="AL2676" s="20" t="s">
        <v>1686</v>
      </c>
      <c r="AT2676" s="20" t="s">
        <v>1687</v>
      </c>
      <c r="AY2676" s="20" t="s">
        <v>1835</v>
      </c>
      <c r="BD2676" s="20" t="s">
        <v>1922</v>
      </c>
      <c r="BE2676" s="20" t="s">
        <v>1749</v>
      </c>
      <c r="BL2676" s="20">
        <v>271.2</v>
      </c>
      <c r="BM2676" s="20">
        <v>80</v>
      </c>
      <c r="BN2676" s="20">
        <v>267.30399999999997</v>
      </c>
    </row>
    <row r="2677" spans="1:66" x14ac:dyDescent="0.25">
      <c r="A2677" s="20" t="s">
        <v>1677</v>
      </c>
      <c r="B2677" s="20" t="s">
        <v>462</v>
      </c>
      <c r="C2677" s="20" t="s">
        <v>768</v>
      </c>
      <c r="D2677" s="20" t="s">
        <v>727</v>
      </c>
      <c r="E2677" s="20" t="s">
        <v>5364</v>
      </c>
      <c r="F2677" s="20" t="s">
        <v>477</v>
      </c>
      <c r="G2677" s="20">
        <v>14.66</v>
      </c>
      <c r="H2677" s="20" t="s">
        <v>1679</v>
      </c>
      <c r="I2677" s="20" t="s">
        <v>5353</v>
      </c>
      <c r="J2677" s="20" t="s">
        <v>1681</v>
      </c>
      <c r="K2677" s="20" t="s">
        <v>1681</v>
      </c>
      <c r="L2677" s="20" t="s">
        <v>462</v>
      </c>
      <c r="M2677" s="20">
        <v>6</v>
      </c>
      <c r="N2677" s="20" t="s">
        <v>1679</v>
      </c>
      <c r="P2677" s="20">
        <v>0</v>
      </c>
      <c r="Q2677" s="20" t="s">
        <v>509</v>
      </c>
      <c r="R2677" s="20" t="s">
        <v>488</v>
      </c>
      <c r="S2677" s="20" t="s">
        <v>221</v>
      </c>
      <c r="T2677" s="20" t="s">
        <v>5357</v>
      </c>
      <c r="V2677" s="20">
        <v>26</v>
      </c>
      <c r="W2677" s="20">
        <v>813</v>
      </c>
      <c r="Y2677" s="20" t="s">
        <v>1684</v>
      </c>
      <c r="Z2677" s="20" t="s">
        <v>1685</v>
      </c>
      <c r="AA2677" s="20">
        <v>1.5</v>
      </c>
      <c r="AB2677" s="20">
        <v>12</v>
      </c>
      <c r="AC2677" s="20">
        <v>12</v>
      </c>
      <c r="AD2677" s="20">
        <v>12</v>
      </c>
      <c r="AJ2677" s="20" t="s">
        <v>1815</v>
      </c>
      <c r="AL2677" s="20" t="s">
        <v>1686</v>
      </c>
      <c r="AT2677" s="20" t="s">
        <v>1687</v>
      </c>
      <c r="AY2677" s="20" t="s">
        <v>1835</v>
      </c>
      <c r="BD2677" s="20" t="s">
        <v>1922</v>
      </c>
      <c r="BE2677" s="20" t="s">
        <v>1749</v>
      </c>
      <c r="BL2677" s="20">
        <v>1172.8</v>
      </c>
      <c r="BM2677" s="20">
        <v>80</v>
      </c>
      <c r="BN2677" s="20">
        <v>1155.9190000000001</v>
      </c>
    </row>
    <row r="2678" spans="1:66" x14ac:dyDescent="0.25">
      <c r="A2678" s="20" t="s">
        <v>1677</v>
      </c>
      <c r="B2678" s="20" t="s">
        <v>462</v>
      </c>
      <c r="C2678" s="20" t="s">
        <v>768</v>
      </c>
      <c r="D2678" s="20" t="s">
        <v>727</v>
      </c>
      <c r="E2678" s="20" t="s">
        <v>5365</v>
      </c>
      <c r="F2678" s="20" t="s">
        <v>478</v>
      </c>
      <c r="G2678" s="20">
        <v>14.11</v>
      </c>
      <c r="H2678" s="20" t="s">
        <v>1679</v>
      </c>
      <c r="I2678" s="20" t="s">
        <v>5353</v>
      </c>
      <c r="J2678" s="20" t="s">
        <v>1681</v>
      </c>
      <c r="K2678" s="20" t="s">
        <v>1681</v>
      </c>
      <c r="L2678" s="20" t="s">
        <v>462</v>
      </c>
      <c r="M2678" s="20">
        <v>4</v>
      </c>
      <c r="N2678" s="20" t="s">
        <v>1679</v>
      </c>
      <c r="P2678" s="20">
        <v>0</v>
      </c>
      <c r="Q2678" s="20" t="s">
        <v>545</v>
      </c>
      <c r="R2678" s="20" t="s">
        <v>488</v>
      </c>
      <c r="S2678" s="20" t="s">
        <v>221</v>
      </c>
      <c r="T2678" s="20" t="s">
        <v>5357</v>
      </c>
      <c r="U2678" s="20" t="s">
        <v>5366</v>
      </c>
      <c r="V2678" s="20">
        <v>4</v>
      </c>
      <c r="W2678" s="20">
        <v>128</v>
      </c>
      <c r="Y2678" s="20" t="s">
        <v>1684</v>
      </c>
      <c r="Z2678" s="20" t="s">
        <v>1685</v>
      </c>
      <c r="AA2678" s="20">
        <v>1.5</v>
      </c>
      <c r="AB2678" s="20">
        <v>12</v>
      </c>
      <c r="AC2678" s="20">
        <v>12</v>
      </c>
      <c r="AD2678" s="20">
        <v>12</v>
      </c>
      <c r="AL2678" s="20" t="s">
        <v>1686</v>
      </c>
      <c r="AT2678" s="20" t="s">
        <v>1687</v>
      </c>
      <c r="BE2678" s="20" t="s">
        <v>1749</v>
      </c>
    </row>
    <row r="2679" spans="1:66" x14ac:dyDescent="0.25">
      <c r="A2679" s="20" t="s">
        <v>1677</v>
      </c>
      <c r="B2679" s="20" t="s">
        <v>462</v>
      </c>
      <c r="C2679" s="20" t="s">
        <v>768</v>
      </c>
      <c r="D2679" s="20" t="s">
        <v>727</v>
      </c>
      <c r="E2679" s="20" t="s">
        <v>5367</v>
      </c>
      <c r="F2679" s="20" t="s">
        <v>479</v>
      </c>
      <c r="G2679" s="20">
        <v>15.76</v>
      </c>
      <c r="H2679" s="20" t="s">
        <v>1679</v>
      </c>
      <c r="I2679" s="20" t="s">
        <v>5353</v>
      </c>
      <c r="J2679" s="20" t="s">
        <v>1681</v>
      </c>
      <c r="K2679" s="20" t="s">
        <v>1681</v>
      </c>
      <c r="L2679" s="20" t="s">
        <v>462</v>
      </c>
      <c r="M2679" s="20">
        <v>4</v>
      </c>
      <c r="N2679" s="20" t="s">
        <v>1679</v>
      </c>
      <c r="P2679" s="20">
        <v>0</v>
      </c>
      <c r="Q2679" s="20" t="s">
        <v>545</v>
      </c>
      <c r="R2679" s="20" t="s">
        <v>488</v>
      </c>
      <c r="S2679" s="20" t="s">
        <v>221</v>
      </c>
      <c r="T2679" s="20" t="s">
        <v>5357</v>
      </c>
      <c r="U2679" s="20" t="s">
        <v>5366</v>
      </c>
      <c r="V2679" s="20">
        <v>4</v>
      </c>
      <c r="W2679" s="20">
        <v>128</v>
      </c>
      <c r="Y2679" s="20" t="s">
        <v>1684</v>
      </c>
      <c r="Z2679" s="20" t="s">
        <v>1685</v>
      </c>
      <c r="AA2679" s="20">
        <v>1.5</v>
      </c>
      <c r="AB2679" s="20">
        <v>12</v>
      </c>
      <c r="AC2679" s="20">
        <v>12</v>
      </c>
      <c r="AD2679" s="20">
        <v>12</v>
      </c>
      <c r="AL2679" s="20" t="s">
        <v>1686</v>
      </c>
      <c r="AT2679" s="20" t="s">
        <v>1687</v>
      </c>
      <c r="BE2679" s="20" t="s">
        <v>1749</v>
      </c>
    </row>
    <row r="2680" spans="1:66" x14ac:dyDescent="0.25">
      <c r="A2680" s="20" t="s">
        <v>1677</v>
      </c>
      <c r="B2680" s="20" t="s">
        <v>462</v>
      </c>
      <c r="C2680" s="20" t="s">
        <v>768</v>
      </c>
      <c r="D2680" s="20" t="s">
        <v>727</v>
      </c>
      <c r="E2680" s="20" t="s">
        <v>5368</v>
      </c>
      <c r="F2680" s="20" t="s">
        <v>480</v>
      </c>
      <c r="G2680" s="20">
        <v>11.22</v>
      </c>
      <c r="H2680" s="20" t="s">
        <v>1679</v>
      </c>
      <c r="I2680" s="20" t="s">
        <v>5353</v>
      </c>
      <c r="J2680" s="20" t="s">
        <v>1681</v>
      </c>
      <c r="K2680" s="20" t="s">
        <v>1681</v>
      </c>
      <c r="L2680" s="20" t="s">
        <v>462</v>
      </c>
      <c r="M2680" s="20">
        <v>4</v>
      </c>
      <c r="N2680" s="20" t="s">
        <v>1679</v>
      </c>
      <c r="P2680" s="20">
        <v>0</v>
      </c>
      <c r="Q2680" s="20" t="s">
        <v>545</v>
      </c>
      <c r="R2680" s="20" t="s">
        <v>488</v>
      </c>
      <c r="S2680" s="20" t="s">
        <v>221</v>
      </c>
      <c r="T2680" s="20" t="s">
        <v>5354</v>
      </c>
      <c r="U2680" s="20" t="s">
        <v>5366</v>
      </c>
      <c r="V2680" s="20">
        <v>4</v>
      </c>
      <c r="W2680" s="20">
        <v>128</v>
      </c>
      <c r="Y2680" s="20" t="s">
        <v>1684</v>
      </c>
      <c r="Z2680" s="20" t="s">
        <v>1685</v>
      </c>
      <c r="AA2680" s="20">
        <v>1.5</v>
      </c>
      <c r="AB2680" s="20">
        <v>12</v>
      </c>
      <c r="AC2680" s="20">
        <v>12</v>
      </c>
      <c r="AD2680" s="20">
        <v>12</v>
      </c>
      <c r="AL2680" s="20" t="s">
        <v>1686</v>
      </c>
      <c r="AT2680" s="20" t="s">
        <v>1687</v>
      </c>
      <c r="BE2680" s="20" t="s">
        <v>1749</v>
      </c>
    </row>
    <row r="2681" spans="1:66" x14ac:dyDescent="0.25">
      <c r="A2681" s="20" t="s">
        <v>1677</v>
      </c>
      <c r="B2681" s="20" t="s">
        <v>462</v>
      </c>
      <c r="C2681" s="20" t="s">
        <v>5369</v>
      </c>
      <c r="D2681" s="20" t="s">
        <v>569</v>
      </c>
      <c r="E2681" s="20" t="s">
        <v>5370</v>
      </c>
      <c r="F2681" s="20" t="s">
        <v>465</v>
      </c>
      <c r="G2681" s="20">
        <v>8.44</v>
      </c>
      <c r="H2681" s="20" t="s">
        <v>1679</v>
      </c>
      <c r="I2681" s="20" t="s">
        <v>5371</v>
      </c>
      <c r="J2681" s="20" t="s">
        <v>2124</v>
      </c>
      <c r="K2681" s="20" t="s">
        <v>2124</v>
      </c>
      <c r="L2681" s="20" t="s">
        <v>462</v>
      </c>
      <c r="M2681" s="20">
        <v>1</v>
      </c>
      <c r="N2681" s="20" t="s">
        <v>1679</v>
      </c>
      <c r="P2681" s="20">
        <v>0</v>
      </c>
      <c r="Q2681" s="20" t="s">
        <v>509</v>
      </c>
      <c r="S2681" s="20" t="s">
        <v>221</v>
      </c>
      <c r="Y2681" s="20" t="s">
        <v>1684</v>
      </c>
      <c r="Z2681" s="20" t="s">
        <v>1685</v>
      </c>
      <c r="AA2681" s="20">
        <v>1.5</v>
      </c>
      <c r="AB2681" s="20">
        <v>43</v>
      </c>
      <c r="AC2681" s="20">
        <v>43</v>
      </c>
      <c r="AD2681" s="20">
        <v>43</v>
      </c>
      <c r="AL2681" s="20" t="s">
        <v>1686</v>
      </c>
      <c r="AT2681" s="20" t="s">
        <v>1687</v>
      </c>
      <c r="BE2681" s="20" t="s">
        <v>462</v>
      </c>
    </row>
    <row r="2682" spans="1:66" x14ac:dyDescent="0.25">
      <c r="A2682" s="20" t="s">
        <v>1677</v>
      </c>
      <c r="B2682" s="20" t="s">
        <v>462</v>
      </c>
      <c r="C2682" s="20" t="s">
        <v>5369</v>
      </c>
      <c r="D2682" s="20" t="s">
        <v>569</v>
      </c>
      <c r="E2682" s="20" t="s">
        <v>5372</v>
      </c>
      <c r="F2682" s="20" t="s">
        <v>468</v>
      </c>
      <c r="G2682" s="20">
        <v>8.43</v>
      </c>
      <c r="H2682" s="20" t="s">
        <v>1679</v>
      </c>
      <c r="I2682" s="20" t="s">
        <v>5371</v>
      </c>
      <c r="J2682" s="20" t="s">
        <v>2124</v>
      </c>
      <c r="K2682" s="20" t="s">
        <v>2124</v>
      </c>
      <c r="L2682" s="20" t="s">
        <v>462</v>
      </c>
      <c r="M2682" s="20">
        <v>1</v>
      </c>
      <c r="N2682" s="20" t="s">
        <v>1679</v>
      </c>
      <c r="P2682" s="20">
        <v>0</v>
      </c>
      <c r="Q2682" s="20" t="s">
        <v>509</v>
      </c>
      <c r="S2682" s="20" t="s">
        <v>221</v>
      </c>
      <c r="Y2682" s="20" t="s">
        <v>1684</v>
      </c>
      <c r="Z2682" s="20" t="s">
        <v>1685</v>
      </c>
      <c r="AA2682" s="20">
        <v>1.5</v>
      </c>
      <c r="AB2682" s="20">
        <v>43</v>
      </c>
      <c r="AC2682" s="20">
        <v>43</v>
      </c>
      <c r="AD2682" s="20">
        <v>43</v>
      </c>
      <c r="AL2682" s="20" t="s">
        <v>1686</v>
      </c>
      <c r="AT2682" s="20" t="s">
        <v>1687</v>
      </c>
      <c r="BE2682" s="20" t="s">
        <v>462</v>
      </c>
    </row>
    <row r="2683" spans="1:66" x14ac:dyDescent="0.25">
      <c r="A2683" s="20" t="s">
        <v>1677</v>
      </c>
      <c r="B2683" s="20" t="s">
        <v>462</v>
      </c>
      <c r="C2683" s="20" t="s">
        <v>5369</v>
      </c>
      <c r="D2683" s="20" t="s">
        <v>569</v>
      </c>
      <c r="E2683" s="20" t="s">
        <v>5373</v>
      </c>
      <c r="F2683" s="20" t="s">
        <v>470</v>
      </c>
      <c r="G2683" s="20">
        <v>15.98</v>
      </c>
      <c r="H2683" s="20" t="s">
        <v>1679</v>
      </c>
      <c r="I2683" s="20" t="s">
        <v>5371</v>
      </c>
      <c r="J2683" s="20" t="s">
        <v>2124</v>
      </c>
      <c r="K2683" s="20" t="s">
        <v>2124</v>
      </c>
      <c r="L2683" s="20" t="s">
        <v>462</v>
      </c>
      <c r="M2683" s="20">
        <v>1</v>
      </c>
      <c r="N2683" s="20" t="s">
        <v>1679</v>
      </c>
      <c r="P2683" s="20">
        <v>0</v>
      </c>
      <c r="Q2683" s="20" t="s">
        <v>509</v>
      </c>
      <c r="S2683" s="20" t="s">
        <v>221</v>
      </c>
      <c r="Y2683" s="20" t="s">
        <v>1684</v>
      </c>
      <c r="Z2683" s="20" t="s">
        <v>1685</v>
      </c>
      <c r="AA2683" s="20">
        <v>1.5</v>
      </c>
      <c r="AB2683" s="20">
        <v>43</v>
      </c>
      <c r="AC2683" s="20">
        <v>43</v>
      </c>
      <c r="AD2683" s="20">
        <v>43</v>
      </c>
      <c r="AL2683" s="20" t="s">
        <v>1686</v>
      </c>
      <c r="AT2683" s="20" t="s">
        <v>1687</v>
      </c>
      <c r="BE2683" s="20" t="s">
        <v>462</v>
      </c>
    </row>
    <row r="2684" spans="1:66" x14ac:dyDescent="0.25">
      <c r="A2684" s="20" t="s">
        <v>1677</v>
      </c>
      <c r="B2684" s="20" t="s">
        <v>462</v>
      </c>
      <c r="C2684" s="20" t="s">
        <v>5369</v>
      </c>
      <c r="D2684" s="20" t="s">
        <v>569</v>
      </c>
      <c r="E2684" s="20" t="s">
        <v>5374</v>
      </c>
      <c r="F2684" s="20" t="s">
        <v>471</v>
      </c>
      <c r="G2684" s="20">
        <v>15</v>
      </c>
      <c r="H2684" s="20" t="s">
        <v>1679</v>
      </c>
      <c r="I2684" s="20" t="s">
        <v>5371</v>
      </c>
      <c r="J2684" s="20" t="s">
        <v>2124</v>
      </c>
      <c r="K2684" s="20" t="s">
        <v>2124</v>
      </c>
      <c r="L2684" s="20" t="s">
        <v>462</v>
      </c>
      <c r="M2684" s="20">
        <v>1</v>
      </c>
      <c r="N2684" s="20" t="s">
        <v>1679</v>
      </c>
      <c r="P2684" s="20">
        <v>0</v>
      </c>
      <c r="Q2684" s="20" t="s">
        <v>2468</v>
      </c>
      <c r="S2684" s="20" t="s">
        <v>221</v>
      </c>
      <c r="Y2684" s="20" t="s">
        <v>1804</v>
      </c>
      <c r="Z2684" s="20" t="s">
        <v>1685</v>
      </c>
      <c r="AA2684" s="20">
        <v>3</v>
      </c>
      <c r="AL2684" s="20" t="s">
        <v>1686</v>
      </c>
    </row>
    <row r="2685" spans="1:66" x14ac:dyDescent="0.25">
      <c r="A2685" s="20" t="s">
        <v>1677</v>
      </c>
      <c r="B2685" s="20" t="s">
        <v>462</v>
      </c>
      <c r="C2685" s="20" t="s">
        <v>769</v>
      </c>
      <c r="D2685" s="20" t="s">
        <v>691</v>
      </c>
      <c r="E2685" s="20" t="s">
        <v>5375</v>
      </c>
      <c r="F2685" s="20" t="s">
        <v>465</v>
      </c>
      <c r="G2685" s="20">
        <v>4.71</v>
      </c>
      <c r="H2685" s="20" t="s">
        <v>1679</v>
      </c>
      <c r="I2685" s="20" t="s">
        <v>5376</v>
      </c>
      <c r="J2685" s="20" t="s">
        <v>1940</v>
      </c>
      <c r="K2685" s="20" t="s">
        <v>1940</v>
      </c>
      <c r="L2685" s="20" t="s">
        <v>462</v>
      </c>
      <c r="M2685" s="20">
        <v>4</v>
      </c>
      <c r="N2685" s="20" t="s">
        <v>1679</v>
      </c>
      <c r="P2685" s="20">
        <v>0</v>
      </c>
      <c r="Q2685" s="20" t="s">
        <v>504</v>
      </c>
      <c r="R2685" s="20" t="s">
        <v>488</v>
      </c>
      <c r="S2685" s="20" t="s">
        <v>221</v>
      </c>
      <c r="T2685" s="20" t="s">
        <v>5377</v>
      </c>
      <c r="U2685" s="20" t="s">
        <v>5378</v>
      </c>
      <c r="V2685" s="20">
        <v>17</v>
      </c>
      <c r="W2685" s="20">
        <v>529</v>
      </c>
      <c r="Y2685" s="20" t="s">
        <v>1684</v>
      </c>
      <c r="Z2685" s="20" t="s">
        <v>1685</v>
      </c>
      <c r="AA2685" s="20">
        <v>1.5</v>
      </c>
      <c r="AB2685" s="20">
        <v>22</v>
      </c>
      <c r="AC2685" s="20">
        <v>22</v>
      </c>
      <c r="AD2685" s="20">
        <v>22</v>
      </c>
      <c r="AL2685" s="20" t="s">
        <v>1686</v>
      </c>
      <c r="AT2685" s="20" t="s">
        <v>1687</v>
      </c>
      <c r="BE2685" s="20" t="s">
        <v>1749</v>
      </c>
      <c r="BL2685" s="20">
        <v>235.5</v>
      </c>
      <c r="BM2685" s="20">
        <v>50</v>
      </c>
    </row>
    <row r="2686" spans="1:66" x14ac:dyDescent="0.25">
      <c r="A2686" s="20" t="s">
        <v>1677</v>
      </c>
      <c r="B2686" s="20" t="s">
        <v>462</v>
      </c>
      <c r="C2686" s="20" t="s">
        <v>769</v>
      </c>
      <c r="D2686" s="20" t="s">
        <v>691</v>
      </c>
      <c r="E2686" s="20" t="s">
        <v>5379</v>
      </c>
      <c r="F2686" s="20" t="s">
        <v>468</v>
      </c>
      <c r="G2686" s="20">
        <v>4.88</v>
      </c>
      <c r="H2686" s="20" t="s">
        <v>1679</v>
      </c>
      <c r="I2686" s="20" t="s">
        <v>5376</v>
      </c>
      <c r="J2686" s="20" t="s">
        <v>1940</v>
      </c>
      <c r="K2686" s="20" t="s">
        <v>1940</v>
      </c>
      <c r="L2686" s="20" t="s">
        <v>462</v>
      </c>
      <c r="M2686" s="20">
        <v>4</v>
      </c>
      <c r="N2686" s="20" t="s">
        <v>1679</v>
      </c>
      <c r="P2686" s="20">
        <v>0</v>
      </c>
      <c r="Q2686" s="20" t="s">
        <v>504</v>
      </c>
      <c r="R2686" s="20" t="s">
        <v>488</v>
      </c>
      <c r="S2686" s="20" t="s">
        <v>221</v>
      </c>
      <c r="T2686" s="20" t="s">
        <v>5377</v>
      </c>
      <c r="U2686" s="20" t="s">
        <v>5378</v>
      </c>
      <c r="V2686" s="20">
        <v>17</v>
      </c>
      <c r="W2686" s="20">
        <v>529</v>
      </c>
      <c r="Y2686" s="20" t="s">
        <v>1684</v>
      </c>
      <c r="Z2686" s="20" t="s">
        <v>1685</v>
      </c>
      <c r="AA2686" s="20">
        <v>1.5</v>
      </c>
      <c r="AB2686" s="20">
        <v>22</v>
      </c>
      <c r="AC2686" s="20">
        <v>22</v>
      </c>
      <c r="AD2686" s="20">
        <v>22</v>
      </c>
      <c r="AL2686" s="20" t="s">
        <v>1686</v>
      </c>
      <c r="AT2686" s="20" t="s">
        <v>1687</v>
      </c>
      <c r="BE2686" s="20" t="s">
        <v>1749</v>
      </c>
      <c r="BL2686" s="20">
        <v>244</v>
      </c>
      <c r="BM2686" s="20">
        <v>50</v>
      </c>
    </row>
    <row r="2687" spans="1:66" x14ac:dyDescent="0.25">
      <c r="A2687" s="20" t="s">
        <v>1677</v>
      </c>
      <c r="B2687" s="20" t="s">
        <v>462</v>
      </c>
      <c r="C2687" s="20" t="s">
        <v>769</v>
      </c>
      <c r="D2687" s="20" t="s">
        <v>691</v>
      </c>
      <c r="E2687" s="20" t="s">
        <v>5380</v>
      </c>
      <c r="F2687" s="20" t="s">
        <v>470</v>
      </c>
      <c r="G2687" s="20">
        <v>12.37</v>
      </c>
      <c r="H2687" s="20" t="s">
        <v>1679</v>
      </c>
      <c r="I2687" s="20" t="s">
        <v>5376</v>
      </c>
      <c r="J2687" s="20" t="s">
        <v>1940</v>
      </c>
      <c r="K2687" s="20" t="s">
        <v>1940</v>
      </c>
      <c r="L2687" s="20" t="s">
        <v>462</v>
      </c>
      <c r="M2687" s="20">
        <v>4</v>
      </c>
      <c r="N2687" s="20" t="s">
        <v>1679</v>
      </c>
      <c r="P2687" s="20">
        <v>0</v>
      </c>
      <c r="Q2687" s="20" t="s">
        <v>504</v>
      </c>
      <c r="R2687" s="20" t="s">
        <v>488</v>
      </c>
      <c r="S2687" s="20" t="s">
        <v>221</v>
      </c>
      <c r="T2687" s="20" t="s">
        <v>5377</v>
      </c>
      <c r="U2687" s="20" t="s">
        <v>5378</v>
      </c>
      <c r="V2687" s="20">
        <v>17</v>
      </c>
      <c r="W2687" s="20">
        <v>529</v>
      </c>
      <c r="Y2687" s="20" t="s">
        <v>1684</v>
      </c>
      <c r="Z2687" s="20" t="s">
        <v>1685</v>
      </c>
      <c r="AA2687" s="20">
        <v>1.5</v>
      </c>
      <c r="AB2687" s="20">
        <v>22</v>
      </c>
      <c r="AC2687" s="20">
        <v>22</v>
      </c>
      <c r="AD2687" s="20">
        <v>22</v>
      </c>
      <c r="AL2687" s="20" t="s">
        <v>1686</v>
      </c>
      <c r="AT2687" s="20" t="s">
        <v>1687</v>
      </c>
      <c r="BE2687" s="20" t="s">
        <v>1749</v>
      </c>
      <c r="BL2687" s="20">
        <v>618.5</v>
      </c>
      <c r="BM2687" s="20">
        <v>50</v>
      </c>
    </row>
    <row r="2688" spans="1:66" x14ac:dyDescent="0.25">
      <c r="A2688" s="20" t="s">
        <v>1677</v>
      </c>
      <c r="B2688" s="20" t="s">
        <v>462</v>
      </c>
      <c r="C2688" s="20" t="s">
        <v>769</v>
      </c>
      <c r="D2688" s="20" t="s">
        <v>691</v>
      </c>
      <c r="E2688" s="20" t="s">
        <v>5381</v>
      </c>
      <c r="F2688" s="20" t="s">
        <v>471</v>
      </c>
      <c r="G2688" s="20">
        <v>5.01</v>
      </c>
      <c r="H2688" s="20" t="s">
        <v>1679</v>
      </c>
      <c r="I2688" s="20" t="s">
        <v>5376</v>
      </c>
      <c r="J2688" s="20" t="s">
        <v>1940</v>
      </c>
      <c r="K2688" s="20" t="s">
        <v>1940</v>
      </c>
      <c r="L2688" s="20" t="s">
        <v>462</v>
      </c>
      <c r="M2688" s="20">
        <v>4</v>
      </c>
      <c r="N2688" s="20" t="s">
        <v>1679</v>
      </c>
      <c r="P2688" s="20">
        <v>0</v>
      </c>
      <c r="Q2688" s="20" t="s">
        <v>504</v>
      </c>
      <c r="R2688" s="20" t="s">
        <v>488</v>
      </c>
      <c r="S2688" s="20" t="s">
        <v>221</v>
      </c>
      <c r="T2688" s="20" t="s">
        <v>5377</v>
      </c>
      <c r="U2688" s="20" t="s">
        <v>5378</v>
      </c>
      <c r="V2688" s="20">
        <v>17</v>
      </c>
      <c r="W2688" s="20">
        <v>529</v>
      </c>
      <c r="Y2688" s="20" t="s">
        <v>1684</v>
      </c>
      <c r="Z2688" s="20" t="s">
        <v>1685</v>
      </c>
      <c r="AA2688" s="20">
        <v>1.5</v>
      </c>
      <c r="AB2688" s="20">
        <v>22</v>
      </c>
      <c r="AC2688" s="20">
        <v>22</v>
      </c>
      <c r="AD2688" s="20">
        <v>22</v>
      </c>
      <c r="AL2688" s="20" t="s">
        <v>1686</v>
      </c>
      <c r="AT2688" s="20" t="s">
        <v>1687</v>
      </c>
      <c r="BE2688" s="20" t="s">
        <v>1749</v>
      </c>
      <c r="BL2688" s="20">
        <v>250.5</v>
      </c>
      <c r="BM2688" s="20">
        <v>50</v>
      </c>
    </row>
    <row r="2689" spans="1:65" x14ac:dyDescent="0.25">
      <c r="A2689" s="20" t="s">
        <v>1677</v>
      </c>
      <c r="B2689" s="20" t="s">
        <v>462</v>
      </c>
      <c r="C2689" s="20" t="s">
        <v>769</v>
      </c>
      <c r="D2689" s="20" t="s">
        <v>691</v>
      </c>
      <c r="E2689" s="20" t="s">
        <v>5382</v>
      </c>
      <c r="F2689" s="20" t="s">
        <v>472</v>
      </c>
      <c r="G2689" s="20">
        <v>12</v>
      </c>
      <c r="H2689" s="20" t="s">
        <v>1679</v>
      </c>
      <c r="I2689" s="20" t="s">
        <v>5376</v>
      </c>
      <c r="J2689" s="20" t="s">
        <v>1940</v>
      </c>
      <c r="K2689" s="20" t="s">
        <v>1940</v>
      </c>
      <c r="L2689" s="20" t="s">
        <v>462</v>
      </c>
      <c r="M2689" s="20">
        <v>4</v>
      </c>
      <c r="N2689" s="20" t="s">
        <v>1679</v>
      </c>
      <c r="P2689" s="20">
        <v>0</v>
      </c>
      <c r="Q2689" s="20" t="s">
        <v>504</v>
      </c>
      <c r="R2689" s="20" t="s">
        <v>488</v>
      </c>
      <c r="S2689" s="20" t="s">
        <v>221</v>
      </c>
      <c r="T2689" s="20" t="s">
        <v>5377</v>
      </c>
      <c r="U2689" s="20" t="s">
        <v>5378</v>
      </c>
      <c r="V2689" s="20">
        <v>17</v>
      </c>
      <c r="W2689" s="20">
        <v>529</v>
      </c>
      <c r="Y2689" s="20" t="s">
        <v>1684</v>
      </c>
      <c r="Z2689" s="20" t="s">
        <v>1685</v>
      </c>
      <c r="AA2689" s="20">
        <v>1.5</v>
      </c>
      <c r="AB2689" s="20">
        <v>22</v>
      </c>
      <c r="AC2689" s="20">
        <v>22</v>
      </c>
      <c r="AD2689" s="20">
        <v>22</v>
      </c>
      <c r="AL2689" s="20" t="s">
        <v>1686</v>
      </c>
      <c r="AT2689" s="20" t="s">
        <v>1687</v>
      </c>
      <c r="BE2689" s="20" t="s">
        <v>1749</v>
      </c>
      <c r="BL2689" s="20">
        <v>600</v>
      </c>
      <c r="BM2689" s="20">
        <v>50</v>
      </c>
    </row>
    <row r="2690" spans="1:65" x14ac:dyDescent="0.25">
      <c r="A2690" s="20" t="s">
        <v>1677</v>
      </c>
      <c r="B2690" s="20" t="s">
        <v>462</v>
      </c>
      <c r="C2690" s="20" t="s">
        <v>769</v>
      </c>
      <c r="D2690" s="20" t="s">
        <v>691</v>
      </c>
      <c r="E2690" s="20" t="s">
        <v>5383</v>
      </c>
      <c r="F2690" s="20" t="s">
        <v>473</v>
      </c>
      <c r="G2690" s="20">
        <v>12.25</v>
      </c>
      <c r="H2690" s="20" t="s">
        <v>1679</v>
      </c>
      <c r="I2690" s="20" t="s">
        <v>5376</v>
      </c>
      <c r="J2690" s="20" t="s">
        <v>1940</v>
      </c>
      <c r="K2690" s="20" t="s">
        <v>1940</v>
      </c>
      <c r="L2690" s="20" t="s">
        <v>462</v>
      </c>
      <c r="M2690" s="20">
        <v>4</v>
      </c>
      <c r="N2690" s="20" t="s">
        <v>1679</v>
      </c>
      <c r="P2690" s="20">
        <v>0</v>
      </c>
      <c r="Q2690" s="20" t="s">
        <v>507</v>
      </c>
      <c r="R2690" s="20" t="s">
        <v>488</v>
      </c>
      <c r="S2690" s="20" t="s">
        <v>221</v>
      </c>
      <c r="T2690" s="20" t="s">
        <v>5377</v>
      </c>
      <c r="U2690" s="20" t="s">
        <v>5384</v>
      </c>
      <c r="V2690" s="20">
        <v>12</v>
      </c>
      <c r="W2690" s="20">
        <v>371</v>
      </c>
      <c r="Y2690" s="20" t="s">
        <v>1684</v>
      </c>
      <c r="Z2690" s="20" t="s">
        <v>1685</v>
      </c>
      <c r="AA2690" s="20">
        <v>1.5</v>
      </c>
      <c r="AB2690" s="20">
        <v>22</v>
      </c>
      <c r="AC2690" s="20">
        <v>22</v>
      </c>
      <c r="AD2690" s="20">
        <v>22</v>
      </c>
      <c r="AL2690" s="20" t="s">
        <v>1686</v>
      </c>
      <c r="AT2690" s="20" t="s">
        <v>1687</v>
      </c>
      <c r="AW2690" s="20" t="s">
        <v>1657</v>
      </c>
      <c r="BE2690" s="20" t="s">
        <v>1749</v>
      </c>
      <c r="BL2690" s="20">
        <v>612.5</v>
      </c>
      <c r="BM2690" s="20">
        <v>50</v>
      </c>
    </row>
    <row r="2691" spans="1:65" x14ac:dyDescent="0.25">
      <c r="A2691" s="20" t="s">
        <v>1677</v>
      </c>
      <c r="B2691" s="20" t="s">
        <v>462</v>
      </c>
      <c r="C2691" s="20" t="s">
        <v>769</v>
      </c>
      <c r="D2691" s="20" t="s">
        <v>691</v>
      </c>
      <c r="E2691" s="20" t="s">
        <v>5385</v>
      </c>
      <c r="F2691" s="20" t="s">
        <v>474</v>
      </c>
      <c r="G2691" s="20">
        <v>1.75</v>
      </c>
      <c r="H2691" s="20" t="s">
        <v>1679</v>
      </c>
      <c r="I2691" s="20" t="s">
        <v>5376</v>
      </c>
      <c r="J2691" s="20" t="s">
        <v>1940</v>
      </c>
      <c r="K2691" s="20" t="s">
        <v>1940</v>
      </c>
      <c r="L2691" s="20" t="s">
        <v>462</v>
      </c>
      <c r="M2691" s="20">
        <v>4</v>
      </c>
      <c r="N2691" s="20" t="s">
        <v>1679</v>
      </c>
      <c r="P2691" s="20">
        <v>0</v>
      </c>
      <c r="Q2691" s="20" t="s">
        <v>507</v>
      </c>
      <c r="R2691" s="20" t="s">
        <v>488</v>
      </c>
      <c r="S2691" s="20" t="s">
        <v>221</v>
      </c>
      <c r="T2691" s="20" t="s">
        <v>5377</v>
      </c>
      <c r="U2691" s="20" t="s">
        <v>5384</v>
      </c>
      <c r="V2691" s="20">
        <v>12</v>
      </c>
      <c r="W2691" s="20">
        <v>371</v>
      </c>
      <c r="Y2691" s="20" t="s">
        <v>1684</v>
      </c>
      <c r="Z2691" s="20" t="s">
        <v>1685</v>
      </c>
      <c r="AA2691" s="20">
        <v>1.5</v>
      </c>
      <c r="AB2691" s="20">
        <v>22</v>
      </c>
      <c r="AC2691" s="20">
        <v>22</v>
      </c>
      <c r="AD2691" s="20">
        <v>22</v>
      </c>
      <c r="AL2691" s="20" t="s">
        <v>1686</v>
      </c>
      <c r="AT2691" s="20" t="s">
        <v>1687</v>
      </c>
      <c r="AW2691" s="20" t="s">
        <v>1657</v>
      </c>
      <c r="BE2691" s="20" t="s">
        <v>1749</v>
      </c>
      <c r="BL2691" s="20">
        <v>87.5</v>
      </c>
      <c r="BM2691" s="20">
        <v>50</v>
      </c>
    </row>
    <row r="2692" spans="1:65" x14ac:dyDescent="0.25">
      <c r="A2692" s="20" t="s">
        <v>1677</v>
      </c>
      <c r="B2692" s="20" t="s">
        <v>462</v>
      </c>
      <c r="C2692" s="20" t="s">
        <v>770</v>
      </c>
      <c r="D2692" s="20" t="s">
        <v>716</v>
      </c>
      <c r="E2692" s="20" t="s">
        <v>5386</v>
      </c>
      <c r="F2692" s="20" t="s">
        <v>465</v>
      </c>
      <c r="G2692" s="20">
        <v>1.9</v>
      </c>
      <c r="H2692" s="20" t="s">
        <v>1679</v>
      </c>
      <c r="I2692" s="20" t="s">
        <v>5387</v>
      </c>
      <c r="J2692" s="20" t="s">
        <v>3918</v>
      </c>
      <c r="K2692" s="20" t="s">
        <v>3918</v>
      </c>
      <c r="L2692" s="20" t="s">
        <v>462</v>
      </c>
      <c r="M2692" s="20">
        <v>4</v>
      </c>
      <c r="N2692" s="20" t="s">
        <v>1679</v>
      </c>
      <c r="P2692" s="20">
        <v>0</v>
      </c>
      <c r="Q2692" s="20" t="s">
        <v>545</v>
      </c>
      <c r="R2692" s="20" t="s">
        <v>524</v>
      </c>
      <c r="S2692" s="20" t="s">
        <v>221</v>
      </c>
      <c r="T2692" s="20" t="s">
        <v>2626</v>
      </c>
      <c r="U2692" s="20" t="s">
        <v>5388</v>
      </c>
      <c r="V2692" s="20">
        <v>14</v>
      </c>
      <c r="W2692" s="20">
        <v>451</v>
      </c>
      <c r="Y2692" s="20" t="s">
        <v>1684</v>
      </c>
      <c r="Z2692" s="20" t="s">
        <v>1685</v>
      </c>
      <c r="AA2692" s="20">
        <v>1.5</v>
      </c>
      <c r="AB2692" s="20">
        <v>12</v>
      </c>
      <c r="AC2692" s="20">
        <v>12</v>
      </c>
      <c r="AD2692" s="20">
        <v>12</v>
      </c>
      <c r="AL2692" s="20" t="s">
        <v>1686</v>
      </c>
      <c r="AT2692" s="20" t="s">
        <v>1687</v>
      </c>
      <c r="AY2692" s="20" t="s">
        <v>1835</v>
      </c>
      <c r="BD2692" s="20" t="s">
        <v>2005</v>
      </c>
      <c r="BE2692" s="20" t="s">
        <v>462</v>
      </c>
      <c r="BL2692" s="20">
        <v>152</v>
      </c>
      <c r="BM2692" s="20">
        <v>80</v>
      </c>
    </row>
    <row r="2693" spans="1:65" x14ac:dyDescent="0.25">
      <c r="A2693" s="20" t="s">
        <v>1677</v>
      </c>
      <c r="B2693" s="20" t="s">
        <v>462</v>
      </c>
      <c r="C2693" s="20" t="s">
        <v>770</v>
      </c>
      <c r="D2693" s="20" t="s">
        <v>716</v>
      </c>
      <c r="E2693" s="20" t="s">
        <v>5389</v>
      </c>
      <c r="F2693" s="20" t="s">
        <v>468</v>
      </c>
      <c r="G2693" s="20">
        <v>6.49</v>
      </c>
      <c r="H2693" s="20" t="s">
        <v>1679</v>
      </c>
      <c r="I2693" s="20" t="s">
        <v>5387</v>
      </c>
      <c r="J2693" s="20" t="s">
        <v>3918</v>
      </c>
      <c r="K2693" s="20" t="s">
        <v>3918</v>
      </c>
      <c r="L2693" s="20" t="s">
        <v>462</v>
      </c>
      <c r="M2693" s="20">
        <v>4</v>
      </c>
      <c r="N2693" s="20" t="s">
        <v>1679</v>
      </c>
      <c r="P2693" s="20">
        <v>0</v>
      </c>
      <c r="Q2693" s="20" t="s">
        <v>509</v>
      </c>
      <c r="R2693" s="20" t="s">
        <v>524</v>
      </c>
      <c r="S2693" s="20" t="s">
        <v>221</v>
      </c>
      <c r="T2693" s="20" t="s">
        <v>2626</v>
      </c>
      <c r="V2693" s="20">
        <v>27</v>
      </c>
      <c r="W2693" s="20">
        <v>827</v>
      </c>
      <c r="Y2693" s="20" t="s">
        <v>1684</v>
      </c>
      <c r="Z2693" s="20" t="s">
        <v>1685</v>
      </c>
      <c r="AA2693" s="20">
        <v>1.5</v>
      </c>
      <c r="AB2693" s="20">
        <v>12</v>
      </c>
      <c r="AC2693" s="20">
        <v>12</v>
      </c>
      <c r="AD2693" s="20">
        <v>12</v>
      </c>
      <c r="AL2693" s="20" t="s">
        <v>1686</v>
      </c>
      <c r="AT2693" s="20" t="s">
        <v>1687</v>
      </c>
      <c r="AY2693" s="20" t="s">
        <v>1835</v>
      </c>
      <c r="BD2693" s="20" t="s">
        <v>2005</v>
      </c>
      <c r="BE2693" s="20" t="s">
        <v>462</v>
      </c>
      <c r="BL2693" s="20">
        <v>681.45</v>
      </c>
      <c r="BM2693" s="20">
        <v>105</v>
      </c>
    </row>
    <row r="2694" spans="1:65" x14ac:dyDescent="0.25">
      <c r="A2694" s="20" t="s">
        <v>1677</v>
      </c>
      <c r="B2694" s="20" t="s">
        <v>462</v>
      </c>
      <c r="C2694" s="20" t="s">
        <v>770</v>
      </c>
      <c r="D2694" s="20" t="s">
        <v>716</v>
      </c>
      <c r="E2694" s="20" t="s">
        <v>5390</v>
      </c>
      <c r="F2694" s="20" t="s">
        <v>470</v>
      </c>
      <c r="G2694" s="20">
        <v>3.43</v>
      </c>
      <c r="H2694" s="20" t="s">
        <v>1679</v>
      </c>
      <c r="I2694" s="20" t="s">
        <v>5387</v>
      </c>
      <c r="J2694" s="20" t="s">
        <v>3918</v>
      </c>
      <c r="K2694" s="20" t="s">
        <v>3918</v>
      </c>
      <c r="L2694" s="20" t="s">
        <v>462</v>
      </c>
      <c r="M2694" s="20">
        <v>4</v>
      </c>
      <c r="N2694" s="20" t="s">
        <v>1679</v>
      </c>
      <c r="P2694" s="20">
        <v>0</v>
      </c>
      <c r="Q2694" s="20" t="s">
        <v>509</v>
      </c>
      <c r="R2694" s="20" t="s">
        <v>524</v>
      </c>
      <c r="S2694" s="20" t="s">
        <v>221</v>
      </c>
      <c r="T2694" s="20" t="s">
        <v>2626</v>
      </c>
      <c r="V2694" s="20">
        <v>27</v>
      </c>
      <c r="W2694" s="20">
        <v>827</v>
      </c>
      <c r="Y2694" s="20" t="s">
        <v>1684</v>
      </c>
      <c r="Z2694" s="20" t="s">
        <v>1685</v>
      </c>
      <c r="AA2694" s="20">
        <v>1.5</v>
      </c>
      <c r="AB2694" s="20">
        <v>12</v>
      </c>
      <c r="AC2694" s="20">
        <v>12</v>
      </c>
      <c r="AD2694" s="20">
        <v>12</v>
      </c>
      <c r="AL2694" s="20" t="s">
        <v>1686</v>
      </c>
      <c r="AT2694" s="20" t="s">
        <v>1687</v>
      </c>
      <c r="AY2694" s="20" t="s">
        <v>1835</v>
      </c>
      <c r="BD2694" s="20" t="s">
        <v>2005</v>
      </c>
      <c r="BE2694" s="20" t="s">
        <v>462</v>
      </c>
      <c r="BL2694" s="20">
        <v>360.15</v>
      </c>
      <c r="BM2694" s="20">
        <v>105</v>
      </c>
    </row>
    <row r="2695" spans="1:65" x14ac:dyDescent="0.25">
      <c r="A2695" s="20" t="s">
        <v>1677</v>
      </c>
      <c r="B2695" s="20" t="s">
        <v>462</v>
      </c>
      <c r="C2695" s="20" t="s">
        <v>770</v>
      </c>
      <c r="D2695" s="20" t="s">
        <v>716</v>
      </c>
      <c r="E2695" s="20" t="s">
        <v>5391</v>
      </c>
      <c r="F2695" s="20" t="s">
        <v>471</v>
      </c>
      <c r="G2695" s="20">
        <v>4.12</v>
      </c>
      <c r="H2695" s="20" t="s">
        <v>1679</v>
      </c>
      <c r="I2695" s="20" t="s">
        <v>5387</v>
      </c>
      <c r="J2695" s="20" t="s">
        <v>3918</v>
      </c>
      <c r="K2695" s="20" t="s">
        <v>3918</v>
      </c>
      <c r="L2695" s="20" t="s">
        <v>462</v>
      </c>
      <c r="M2695" s="20">
        <v>4</v>
      </c>
      <c r="N2695" s="20" t="s">
        <v>1679</v>
      </c>
      <c r="P2695" s="20">
        <v>0</v>
      </c>
      <c r="Q2695" s="20" t="s">
        <v>509</v>
      </c>
      <c r="R2695" s="20" t="s">
        <v>524</v>
      </c>
      <c r="S2695" s="20" t="s">
        <v>221</v>
      </c>
      <c r="T2695" s="20" t="s">
        <v>2626</v>
      </c>
      <c r="V2695" s="20">
        <v>27</v>
      </c>
      <c r="W2695" s="20">
        <v>827</v>
      </c>
      <c r="Y2695" s="20" t="s">
        <v>1684</v>
      </c>
      <c r="Z2695" s="20" t="s">
        <v>1685</v>
      </c>
      <c r="AA2695" s="20">
        <v>1.5</v>
      </c>
      <c r="AB2695" s="20">
        <v>12</v>
      </c>
      <c r="AC2695" s="20">
        <v>12</v>
      </c>
      <c r="AD2695" s="20">
        <v>12</v>
      </c>
      <c r="AL2695" s="20" t="s">
        <v>1686</v>
      </c>
      <c r="AT2695" s="20" t="s">
        <v>1687</v>
      </c>
      <c r="AY2695" s="20" t="s">
        <v>1835</v>
      </c>
      <c r="BD2695" s="20" t="s">
        <v>2005</v>
      </c>
      <c r="BE2695" s="20" t="s">
        <v>462</v>
      </c>
      <c r="BL2695" s="20">
        <v>432.6</v>
      </c>
      <c r="BM2695" s="20">
        <v>105</v>
      </c>
    </row>
    <row r="2696" spans="1:65" x14ac:dyDescent="0.25">
      <c r="A2696" s="20" t="s">
        <v>1677</v>
      </c>
      <c r="B2696" s="20" t="s">
        <v>462</v>
      </c>
      <c r="C2696" s="20" t="s">
        <v>770</v>
      </c>
      <c r="D2696" s="20" t="s">
        <v>716</v>
      </c>
      <c r="E2696" s="20" t="s">
        <v>5392</v>
      </c>
      <c r="F2696" s="20" t="s">
        <v>472</v>
      </c>
      <c r="G2696" s="20">
        <v>8.23</v>
      </c>
      <c r="H2696" s="20" t="s">
        <v>1679</v>
      </c>
      <c r="I2696" s="20" t="s">
        <v>5387</v>
      </c>
      <c r="J2696" s="20" t="s">
        <v>3918</v>
      </c>
      <c r="K2696" s="20" t="s">
        <v>3918</v>
      </c>
      <c r="L2696" s="20" t="s">
        <v>462</v>
      </c>
      <c r="M2696" s="20">
        <v>4</v>
      </c>
      <c r="N2696" s="20" t="s">
        <v>1679</v>
      </c>
      <c r="P2696" s="20">
        <v>0</v>
      </c>
      <c r="Q2696" s="20" t="s">
        <v>545</v>
      </c>
      <c r="R2696" s="20" t="s">
        <v>524</v>
      </c>
      <c r="S2696" s="20" t="s">
        <v>221</v>
      </c>
      <c r="T2696" s="20" t="s">
        <v>2626</v>
      </c>
      <c r="U2696" s="20" t="s">
        <v>5388</v>
      </c>
      <c r="V2696" s="20">
        <v>14</v>
      </c>
      <c r="W2696" s="20">
        <v>451</v>
      </c>
      <c r="Y2696" s="20" t="s">
        <v>1684</v>
      </c>
      <c r="Z2696" s="20" t="s">
        <v>1685</v>
      </c>
      <c r="AA2696" s="20">
        <v>1.5</v>
      </c>
      <c r="AB2696" s="20">
        <v>12</v>
      </c>
      <c r="AC2696" s="20">
        <v>12</v>
      </c>
      <c r="AD2696" s="20">
        <v>12</v>
      </c>
      <c r="AL2696" s="20" t="s">
        <v>1686</v>
      </c>
      <c r="AT2696" s="20" t="s">
        <v>1687</v>
      </c>
      <c r="AY2696" s="20" t="s">
        <v>1835</v>
      </c>
      <c r="BD2696" s="20" t="s">
        <v>2005</v>
      </c>
      <c r="BE2696" s="20" t="s">
        <v>462</v>
      </c>
      <c r="BL2696" s="20">
        <v>658.4</v>
      </c>
      <c r="BM2696" s="20">
        <v>80</v>
      </c>
    </row>
    <row r="2697" spans="1:65" x14ac:dyDescent="0.25">
      <c r="A2697" s="20" t="s">
        <v>1677</v>
      </c>
      <c r="B2697" s="20" t="s">
        <v>462</v>
      </c>
      <c r="C2697" s="20" t="s">
        <v>770</v>
      </c>
      <c r="D2697" s="20" t="s">
        <v>716</v>
      </c>
      <c r="E2697" s="20" t="s">
        <v>5393</v>
      </c>
      <c r="F2697" s="20" t="s">
        <v>473</v>
      </c>
      <c r="G2697" s="20">
        <v>3.37</v>
      </c>
      <c r="H2697" s="20" t="s">
        <v>1679</v>
      </c>
      <c r="I2697" s="20" t="s">
        <v>5387</v>
      </c>
      <c r="J2697" s="20" t="s">
        <v>3918</v>
      </c>
      <c r="K2697" s="20" t="s">
        <v>3918</v>
      </c>
      <c r="L2697" s="20" t="s">
        <v>462</v>
      </c>
      <c r="M2697" s="20">
        <v>4</v>
      </c>
      <c r="N2697" s="20" t="s">
        <v>1679</v>
      </c>
      <c r="P2697" s="20">
        <v>0</v>
      </c>
      <c r="Q2697" s="20" t="s">
        <v>499</v>
      </c>
      <c r="R2697" s="20" t="s">
        <v>524</v>
      </c>
      <c r="S2697" s="20" t="s">
        <v>221</v>
      </c>
      <c r="T2697" s="20" t="s">
        <v>2626</v>
      </c>
      <c r="U2697" s="20" t="s">
        <v>1728</v>
      </c>
      <c r="V2697" s="20">
        <v>6</v>
      </c>
      <c r="W2697" s="20">
        <v>192</v>
      </c>
      <c r="Y2697" s="20" t="s">
        <v>1684</v>
      </c>
      <c r="Z2697" s="20" t="s">
        <v>1685</v>
      </c>
      <c r="AA2697" s="20">
        <v>1.5</v>
      </c>
      <c r="AB2697" s="20">
        <v>12</v>
      </c>
      <c r="AC2697" s="20">
        <v>12</v>
      </c>
      <c r="AD2697" s="20">
        <v>12</v>
      </c>
      <c r="AY2697" s="20" t="s">
        <v>1835</v>
      </c>
      <c r="BD2697" s="20" t="s">
        <v>2005</v>
      </c>
      <c r="BE2697" s="20" t="s">
        <v>462</v>
      </c>
      <c r="BL2697" s="20">
        <v>235.9</v>
      </c>
      <c r="BM2697" s="20">
        <v>70</v>
      </c>
    </row>
    <row r="2698" spans="1:65" x14ac:dyDescent="0.25">
      <c r="A2698" s="20" t="s">
        <v>1677</v>
      </c>
      <c r="B2698" s="20" t="s">
        <v>462</v>
      </c>
      <c r="C2698" s="20" t="s">
        <v>770</v>
      </c>
      <c r="D2698" s="20" t="s">
        <v>716</v>
      </c>
      <c r="E2698" s="20" t="s">
        <v>5394</v>
      </c>
      <c r="F2698" s="20" t="s">
        <v>474</v>
      </c>
      <c r="G2698" s="20">
        <v>10.8</v>
      </c>
      <c r="H2698" s="20" t="s">
        <v>1679</v>
      </c>
      <c r="I2698" s="20" t="s">
        <v>5387</v>
      </c>
      <c r="J2698" s="20" t="s">
        <v>3918</v>
      </c>
      <c r="K2698" s="20" t="s">
        <v>3918</v>
      </c>
      <c r="L2698" s="20" t="s">
        <v>462</v>
      </c>
      <c r="M2698" s="20">
        <v>4</v>
      </c>
      <c r="N2698" s="20" t="s">
        <v>1679</v>
      </c>
      <c r="P2698" s="20">
        <v>0</v>
      </c>
      <c r="Q2698" s="20" t="s">
        <v>499</v>
      </c>
      <c r="R2698" s="20" t="s">
        <v>524</v>
      </c>
      <c r="S2698" s="20" t="s">
        <v>221</v>
      </c>
      <c r="T2698" s="20" t="s">
        <v>5395</v>
      </c>
      <c r="U2698" s="20" t="s">
        <v>1728</v>
      </c>
      <c r="V2698" s="20">
        <v>6</v>
      </c>
      <c r="W2698" s="20">
        <v>192</v>
      </c>
      <c r="Y2698" s="20" t="s">
        <v>1684</v>
      </c>
      <c r="Z2698" s="20" t="s">
        <v>1685</v>
      </c>
      <c r="AA2698" s="20">
        <v>1.5</v>
      </c>
      <c r="AB2698" s="20">
        <v>12</v>
      </c>
      <c r="AC2698" s="20">
        <v>12</v>
      </c>
      <c r="AD2698" s="20">
        <v>12</v>
      </c>
      <c r="AY2698" s="20" t="s">
        <v>1835</v>
      </c>
      <c r="BD2698" s="20" t="s">
        <v>2005</v>
      </c>
      <c r="BE2698" s="20" t="s">
        <v>462</v>
      </c>
      <c r="BL2698" s="20">
        <v>756</v>
      </c>
      <c r="BM2698" s="20">
        <v>70</v>
      </c>
    </row>
    <row r="2699" spans="1:65" x14ac:dyDescent="0.25">
      <c r="A2699" s="20" t="s">
        <v>1677</v>
      </c>
      <c r="B2699" s="20" t="s">
        <v>462</v>
      </c>
      <c r="C2699" s="20" t="s">
        <v>770</v>
      </c>
      <c r="D2699" s="20" t="s">
        <v>716</v>
      </c>
      <c r="E2699" s="20" t="s">
        <v>5396</v>
      </c>
      <c r="F2699" s="20" t="s">
        <v>475</v>
      </c>
      <c r="G2699" s="20">
        <v>10.39</v>
      </c>
      <c r="H2699" s="20" t="s">
        <v>1679</v>
      </c>
      <c r="I2699" s="20" t="s">
        <v>5387</v>
      </c>
      <c r="J2699" s="20" t="s">
        <v>3918</v>
      </c>
      <c r="K2699" s="20" t="s">
        <v>3918</v>
      </c>
      <c r="L2699" s="20" t="s">
        <v>462</v>
      </c>
      <c r="M2699" s="20">
        <v>5</v>
      </c>
      <c r="N2699" s="20" t="s">
        <v>1679</v>
      </c>
      <c r="P2699" s="20">
        <v>0</v>
      </c>
      <c r="Q2699" s="20" t="s">
        <v>545</v>
      </c>
      <c r="R2699" s="20" t="s">
        <v>524</v>
      </c>
      <c r="S2699" s="20" t="s">
        <v>221</v>
      </c>
      <c r="T2699" s="20" t="s">
        <v>5395</v>
      </c>
      <c r="U2699" s="20" t="s">
        <v>5388</v>
      </c>
      <c r="V2699" s="20">
        <v>14</v>
      </c>
      <c r="W2699" s="20">
        <v>451</v>
      </c>
      <c r="Y2699" s="20" t="s">
        <v>1684</v>
      </c>
      <c r="Z2699" s="20" t="s">
        <v>1685</v>
      </c>
      <c r="AA2699" s="20">
        <v>1.5</v>
      </c>
      <c r="AB2699" s="20">
        <v>12</v>
      </c>
      <c r="AC2699" s="20">
        <v>12</v>
      </c>
      <c r="AD2699" s="20">
        <v>12</v>
      </c>
      <c r="AL2699" s="20" t="s">
        <v>1686</v>
      </c>
      <c r="AT2699" s="20" t="s">
        <v>1687</v>
      </c>
      <c r="AY2699" s="20" t="s">
        <v>1835</v>
      </c>
      <c r="BD2699" s="20" t="s">
        <v>2005</v>
      </c>
      <c r="BE2699" s="20" t="s">
        <v>462</v>
      </c>
      <c r="BL2699" s="20">
        <v>831.2</v>
      </c>
      <c r="BM2699" s="20">
        <v>80</v>
      </c>
    </row>
    <row r="2700" spans="1:65" x14ac:dyDescent="0.25">
      <c r="A2700" s="20" t="s">
        <v>1677</v>
      </c>
      <c r="B2700" s="20" t="s">
        <v>462</v>
      </c>
      <c r="C2700" s="20" t="s">
        <v>770</v>
      </c>
      <c r="D2700" s="20" t="s">
        <v>716</v>
      </c>
      <c r="E2700" s="20" t="s">
        <v>5397</v>
      </c>
      <c r="F2700" s="20" t="s">
        <v>476</v>
      </c>
      <c r="G2700" s="20">
        <v>4.1500000000000004</v>
      </c>
      <c r="H2700" s="20" t="s">
        <v>1679</v>
      </c>
      <c r="I2700" s="20" t="s">
        <v>5387</v>
      </c>
      <c r="J2700" s="20" t="s">
        <v>3918</v>
      </c>
      <c r="K2700" s="20" t="s">
        <v>3918</v>
      </c>
      <c r="L2700" s="20" t="s">
        <v>462</v>
      </c>
      <c r="M2700" s="20">
        <v>5</v>
      </c>
      <c r="N2700" s="20" t="s">
        <v>1679</v>
      </c>
      <c r="P2700" s="20">
        <v>0</v>
      </c>
      <c r="Q2700" s="20" t="s">
        <v>509</v>
      </c>
      <c r="R2700" s="20" t="s">
        <v>524</v>
      </c>
      <c r="S2700" s="20" t="s">
        <v>221</v>
      </c>
      <c r="T2700" s="20" t="s">
        <v>5395</v>
      </c>
      <c r="U2700" s="20" t="s">
        <v>3984</v>
      </c>
      <c r="V2700" s="20">
        <v>17</v>
      </c>
      <c r="W2700" s="20">
        <v>530</v>
      </c>
      <c r="Y2700" s="20" t="s">
        <v>1684</v>
      </c>
      <c r="Z2700" s="20" t="s">
        <v>1685</v>
      </c>
      <c r="AA2700" s="20">
        <v>1.5</v>
      </c>
      <c r="AB2700" s="20">
        <v>12</v>
      </c>
      <c r="AC2700" s="20">
        <v>12</v>
      </c>
      <c r="AD2700" s="20">
        <v>12</v>
      </c>
      <c r="AL2700" s="20" t="s">
        <v>1686</v>
      </c>
      <c r="AT2700" s="20" t="s">
        <v>1687</v>
      </c>
      <c r="AY2700" s="20" t="s">
        <v>1835</v>
      </c>
      <c r="BD2700" s="20" t="s">
        <v>2005</v>
      </c>
      <c r="BE2700" s="20" t="s">
        <v>462</v>
      </c>
      <c r="BL2700" s="20">
        <v>435.75</v>
      </c>
      <c r="BM2700" s="20">
        <v>105</v>
      </c>
    </row>
    <row r="2701" spans="1:65" x14ac:dyDescent="0.25">
      <c r="A2701" s="20" t="s">
        <v>1677</v>
      </c>
      <c r="B2701" s="20" t="s">
        <v>462</v>
      </c>
      <c r="C2701" s="20" t="s">
        <v>770</v>
      </c>
      <c r="D2701" s="20" t="s">
        <v>716</v>
      </c>
      <c r="E2701" s="20" t="s">
        <v>5398</v>
      </c>
      <c r="F2701" s="20" t="s">
        <v>477</v>
      </c>
      <c r="G2701" s="20">
        <v>1.1399999999999999</v>
      </c>
      <c r="H2701" s="20" t="s">
        <v>1679</v>
      </c>
      <c r="I2701" s="20" t="s">
        <v>5387</v>
      </c>
      <c r="J2701" s="20" t="s">
        <v>3918</v>
      </c>
      <c r="K2701" s="20" t="s">
        <v>3918</v>
      </c>
      <c r="L2701" s="20" t="s">
        <v>462</v>
      </c>
      <c r="M2701" s="20">
        <v>5</v>
      </c>
      <c r="N2701" s="20" t="s">
        <v>1679</v>
      </c>
      <c r="P2701" s="20">
        <v>0</v>
      </c>
      <c r="Q2701" s="20" t="s">
        <v>545</v>
      </c>
      <c r="R2701" s="20" t="s">
        <v>488</v>
      </c>
      <c r="S2701" s="20" t="s">
        <v>221</v>
      </c>
      <c r="T2701" s="20" t="s">
        <v>5399</v>
      </c>
      <c r="U2701" s="20" t="s">
        <v>5400</v>
      </c>
      <c r="V2701" s="20">
        <v>19</v>
      </c>
      <c r="W2701" s="20">
        <v>594</v>
      </c>
      <c r="Y2701" s="20" t="s">
        <v>1684</v>
      </c>
      <c r="Z2701" s="20" t="s">
        <v>1685</v>
      </c>
      <c r="AA2701" s="20">
        <v>1.5</v>
      </c>
      <c r="AB2701" s="20">
        <v>11.4</v>
      </c>
      <c r="AC2701" s="20">
        <v>11.6</v>
      </c>
      <c r="AD2701" s="20">
        <v>11.5</v>
      </c>
      <c r="AL2701" s="20" t="s">
        <v>1686</v>
      </c>
      <c r="AT2701" s="20" t="s">
        <v>1687</v>
      </c>
      <c r="AY2701" s="20" t="s">
        <v>1835</v>
      </c>
      <c r="BD2701" s="20" t="s">
        <v>2005</v>
      </c>
      <c r="BE2701" s="20" t="s">
        <v>462</v>
      </c>
      <c r="BL2701" s="20">
        <v>91.2</v>
      </c>
      <c r="BM2701" s="20">
        <v>80</v>
      </c>
    </row>
    <row r="2702" spans="1:65" x14ac:dyDescent="0.25">
      <c r="A2702" s="20" t="s">
        <v>1677</v>
      </c>
      <c r="B2702" s="20" t="s">
        <v>462</v>
      </c>
      <c r="C2702" s="20" t="s">
        <v>770</v>
      </c>
      <c r="D2702" s="20" t="s">
        <v>716</v>
      </c>
      <c r="E2702" s="20" t="s">
        <v>5401</v>
      </c>
      <c r="F2702" s="20" t="s">
        <v>478</v>
      </c>
      <c r="G2702" s="20">
        <v>3.22</v>
      </c>
      <c r="H2702" s="20" t="s">
        <v>1679</v>
      </c>
      <c r="I2702" s="20" t="s">
        <v>5387</v>
      </c>
      <c r="J2702" s="20" t="s">
        <v>3918</v>
      </c>
      <c r="K2702" s="20" t="s">
        <v>3918</v>
      </c>
      <c r="L2702" s="20" t="s">
        <v>462</v>
      </c>
      <c r="M2702" s="20">
        <v>5</v>
      </c>
      <c r="N2702" s="20" t="s">
        <v>1679</v>
      </c>
      <c r="P2702" s="20">
        <v>0</v>
      </c>
      <c r="Q2702" s="20" t="s">
        <v>545</v>
      </c>
      <c r="R2702" s="20" t="s">
        <v>488</v>
      </c>
      <c r="S2702" s="20" t="s">
        <v>221</v>
      </c>
      <c r="T2702" s="20" t="s">
        <v>5399</v>
      </c>
      <c r="U2702" s="20" t="s">
        <v>5400</v>
      </c>
      <c r="V2702" s="20">
        <v>19</v>
      </c>
      <c r="W2702" s="20">
        <v>594</v>
      </c>
      <c r="Y2702" s="20" t="s">
        <v>1684</v>
      </c>
      <c r="Z2702" s="20" t="s">
        <v>1685</v>
      </c>
      <c r="AA2702" s="20">
        <v>1.5</v>
      </c>
      <c r="AB2702" s="20">
        <v>11.4</v>
      </c>
      <c r="AC2702" s="20">
        <v>11.6</v>
      </c>
      <c r="AD2702" s="20">
        <v>11.5</v>
      </c>
      <c r="AL2702" s="20" t="s">
        <v>1686</v>
      </c>
      <c r="AT2702" s="20" t="s">
        <v>1687</v>
      </c>
      <c r="AY2702" s="20" t="s">
        <v>1835</v>
      </c>
      <c r="BD2702" s="20" t="s">
        <v>2005</v>
      </c>
      <c r="BE2702" s="20" t="s">
        <v>462</v>
      </c>
      <c r="BL2702" s="20">
        <v>257.60000000000002</v>
      </c>
      <c r="BM2702" s="20">
        <v>80</v>
      </c>
    </row>
    <row r="2703" spans="1:65" x14ac:dyDescent="0.25">
      <c r="A2703" s="20" t="s">
        <v>1677</v>
      </c>
      <c r="B2703" s="20" t="s">
        <v>462</v>
      </c>
      <c r="C2703" s="20" t="s">
        <v>770</v>
      </c>
      <c r="D2703" s="20" t="s">
        <v>716</v>
      </c>
      <c r="E2703" s="20" t="s">
        <v>5402</v>
      </c>
      <c r="F2703" s="20" t="s">
        <v>479</v>
      </c>
      <c r="G2703" s="20">
        <v>2.79</v>
      </c>
      <c r="H2703" s="20" t="s">
        <v>1679</v>
      </c>
      <c r="I2703" s="20" t="s">
        <v>5387</v>
      </c>
      <c r="J2703" s="20" t="s">
        <v>3918</v>
      </c>
      <c r="K2703" s="20" t="s">
        <v>3918</v>
      </c>
      <c r="L2703" s="20" t="s">
        <v>462</v>
      </c>
      <c r="M2703" s="20">
        <v>4</v>
      </c>
      <c r="N2703" s="20" t="s">
        <v>1679</v>
      </c>
      <c r="P2703" s="20">
        <v>0</v>
      </c>
      <c r="Q2703" s="20" t="s">
        <v>509</v>
      </c>
      <c r="S2703" s="20" t="s">
        <v>221</v>
      </c>
      <c r="Y2703" s="20" t="s">
        <v>1684</v>
      </c>
      <c r="Z2703" s="20" t="s">
        <v>1685</v>
      </c>
      <c r="AA2703" s="20">
        <v>1.5</v>
      </c>
      <c r="AB2703" s="20">
        <v>11.4</v>
      </c>
      <c r="AC2703" s="20">
        <v>11.6</v>
      </c>
      <c r="AD2703" s="20">
        <v>11.5</v>
      </c>
      <c r="AL2703" s="20" t="s">
        <v>1686</v>
      </c>
      <c r="AT2703" s="20" t="s">
        <v>1687</v>
      </c>
      <c r="AY2703" s="20" t="s">
        <v>1835</v>
      </c>
      <c r="BD2703" s="20" t="s">
        <v>2005</v>
      </c>
      <c r="BE2703" s="20" t="s">
        <v>462</v>
      </c>
    </row>
    <row r="2704" spans="1:65" x14ac:dyDescent="0.25">
      <c r="A2704" s="20" t="s">
        <v>1677</v>
      </c>
      <c r="B2704" s="20" t="s">
        <v>462</v>
      </c>
      <c r="C2704" s="20" t="s">
        <v>770</v>
      </c>
      <c r="D2704" s="20" t="s">
        <v>716</v>
      </c>
      <c r="E2704" s="20" t="s">
        <v>5403</v>
      </c>
      <c r="F2704" s="20" t="s">
        <v>480</v>
      </c>
      <c r="G2704" s="20">
        <v>1.26</v>
      </c>
      <c r="H2704" s="20" t="s">
        <v>1679</v>
      </c>
      <c r="I2704" s="20" t="s">
        <v>5387</v>
      </c>
      <c r="J2704" s="20" t="s">
        <v>3918</v>
      </c>
      <c r="K2704" s="20" t="s">
        <v>3918</v>
      </c>
      <c r="L2704" s="20" t="s">
        <v>462</v>
      </c>
      <c r="M2704" s="20">
        <v>5</v>
      </c>
      <c r="N2704" s="20" t="s">
        <v>1679</v>
      </c>
      <c r="P2704" s="20">
        <v>0</v>
      </c>
      <c r="Q2704" s="20" t="s">
        <v>545</v>
      </c>
      <c r="R2704" s="20" t="s">
        <v>488</v>
      </c>
      <c r="S2704" s="20" t="s">
        <v>221</v>
      </c>
      <c r="T2704" s="20" t="s">
        <v>5399</v>
      </c>
      <c r="U2704" s="20" t="s">
        <v>5400</v>
      </c>
      <c r="V2704" s="20">
        <v>19</v>
      </c>
      <c r="W2704" s="20">
        <v>594</v>
      </c>
      <c r="Y2704" s="20" t="s">
        <v>1684</v>
      </c>
      <c r="Z2704" s="20" t="s">
        <v>1685</v>
      </c>
      <c r="AA2704" s="20">
        <v>1.5</v>
      </c>
      <c r="AB2704" s="20">
        <v>11.4</v>
      </c>
      <c r="AC2704" s="20">
        <v>11.6</v>
      </c>
      <c r="AD2704" s="20">
        <v>11.5</v>
      </c>
      <c r="AL2704" s="20" t="s">
        <v>1686</v>
      </c>
      <c r="AT2704" s="20" t="s">
        <v>1687</v>
      </c>
      <c r="AY2704" s="20" t="s">
        <v>1835</v>
      </c>
      <c r="BD2704" s="20" t="s">
        <v>2005</v>
      </c>
      <c r="BE2704" s="20" t="s">
        <v>462</v>
      </c>
      <c r="BL2704" s="20">
        <v>100.8</v>
      </c>
      <c r="BM2704" s="20">
        <v>80</v>
      </c>
    </row>
    <row r="2705" spans="1:65" x14ac:dyDescent="0.25">
      <c r="A2705" s="20" t="s">
        <v>1677</v>
      </c>
      <c r="B2705" s="20" t="s">
        <v>462</v>
      </c>
      <c r="C2705" s="20" t="s">
        <v>770</v>
      </c>
      <c r="D2705" s="20" t="s">
        <v>716</v>
      </c>
      <c r="E2705" s="20" t="s">
        <v>5404</v>
      </c>
      <c r="F2705" s="20" t="s">
        <v>481</v>
      </c>
      <c r="G2705" s="20">
        <v>2.97</v>
      </c>
      <c r="H2705" s="20" t="s">
        <v>1679</v>
      </c>
      <c r="I2705" s="20" t="s">
        <v>5387</v>
      </c>
      <c r="J2705" s="20" t="s">
        <v>3918</v>
      </c>
      <c r="K2705" s="20" t="s">
        <v>3918</v>
      </c>
      <c r="L2705" s="20" t="s">
        <v>462</v>
      </c>
      <c r="M2705" s="20">
        <v>5</v>
      </c>
      <c r="N2705" s="20" t="s">
        <v>1679</v>
      </c>
      <c r="P2705" s="20">
        <v>0</v>
      </c>
      <c r="Q2705" s="20" t="s">
        <v>545</v>
      </c>
      <c r="R2705" s="20" t="s">
        <v>488</v>
      </c>
      <c r="S2705" s="20" t="s">
        <v>221</v>
      </c>
      <c r="T2705" s="20" t="s">
        <v>5399</v>
      </c>
      <c r="U2705" s="20" t="s">
        <v>5400</v>
      </c>
      <c r="V2705" s="20">
        <v>19</v>
      </c>
      <c r="W2705" s="20">
        <v>594</v>
      </c>
      <c r="Y2705" s="20" t="s">
        <v>1684</v>
      </c>
      <c r="Z2705" s="20" t="s">
        <v>1685</v>
      </c>
      <c r="AA2705" s="20">
        <v>1.5</v>
      </c>
      <c r="AB2705" s="20">
        <v>11.4</v>
      </c>
      <c r="AC2705" s="20">
        <v>11.6</v>
      </c>
      <c r="AD2705" s="20">
        <v>11.5</v>
      </c>
      <c r="AL2705" s="20" t="s">
        <v>1686</v>
      </c>
      <c r="AT2705" s="20" t="s">
        <v>1687</v>
      </c>
      <c r="AY2705" s="20" t="s">
        <v>1835</v>
      </c>
      <c r="BD2705" s="20" t="s">
        <v>2005</v>
      </c>
      <c r="BE2705" s="20" t="s">
        <v>462</v>
      </c>
      <c r="BL2705" s="20">
        <v>237.6</v>
      </c>
      <c r="BM2705" s="20">
        <v>80</v>
      </c>
    </row>
    <row r="2706" spans="1:65" x14ac:dyDescent="0.25">
      <c r="A2706" s="20" t="s">
        <v>1677</v>
      </c>
      <c r="B2706" s="20" t="s">
        <v>462</v>
      </c>
      <c r="C2706" s="20" t="s">
        <v>770</v>
      </c>
      <c r="D2706" s="20" t="s">
        <v>716</v>
      </c>
      <c r="E2706" s="20" t="s">
        <v>5405</v>
      </c>
      <c r="F2706" s="20" t="s">
        <v>482</v>
      </c>
      <c r="G2706" s="20">
        <v>1.06</v>
      </c>
      <c r="H2706" s="20" t="s">
        <v>1679</v>
      </c>
      <c r="I2706" s="20" t="s">
        <v>5387</v>
      </c>
      <c r="J2706" s="20" t="s">
        <v>3918</v>
      </c>
      <c r="K2706" s="20" t="s">
        <v>3918</v>
      </c>
      <c r="L2706" s="20" t="s">
        <v>462</v>
      </c>
      <c r="M2706" s="20">
        <v>5</v>
      </c>
      <c r="N2706" s="20" t="s">
        <v>1679</v>
      </c>
      <c r="P2706" s="20">
        <v>0</v>
      </c>
      <c r="Q2706" s="20" t="s">
        <v>509</v>
      </c>
      <c r="R2706" s="20" t="s">
        <v>518</v>
      </c>
      <c r="S2706" s="20" t="s">
        <v>221</v>
      </c>
      <c r="T2706" s="20" t="s">
        <v>5395</v>
      </c>
      <c r="V2706" s="20">
        <v>28</v>
      </c>
      <c r="W2706" s="20">
        <v>879</v>
      </c>
      <c r="Y2706" s="20" t="s">
        <v>1684</v>
      </c>
      <c r="Z2706" s="20" t="s">
        <v>1685</v>
      </c>
      <c r="AA2706" s="20">
        <v>1.5</v>
      </c>
      <c r="AB2706" s="20">
        <v>11.4</v>
      </c>
      <c r="AC2706" s="20">
        <v>11.6</v>
      </c>
      <c r="AD2706" s="20">
        <v>11.5</v>
      </c>
      <c r="AL2706" s="20" t="s">
        <v>1686</v>
      </c>
      <c r="AT2706" s="20" t="s">
        <v>1687</v>
      </c>
      <c r="AY2706" s="20" t="s">
        <v>1835</v>
      </c>
      <c r="BD2706" s="20" t="s">
        <v>2005</v>
      </c>
      <c r="BE2706" s="20" t="s">
        <v>462</v>
      </c>
      <c r="BL2706" s="20">
        <v>111.3</v>
      </c>
      <c r="BM2706" s="20">
        <v>105</v>
      </c>
    </row>
    <row r="2707" spans="1:65" x14ac:dyDescent="0.25">
      <c r="A2707" s="20" t="s">
        <v>1677</v>
      </c>
      <c r="B2707" s="20" t="s">
        <v>462</v>
      </c>
      <c r="C2707" s="20" t="s">
        <v>770</v>
      </c>
      <c r="D2707" s="20" t="s">
        <v>716</v>
      </c>
      <c r="E2707" s="20" t="s">
        <v>5406</v>
      </c>
      <c r="F2707" s="20" t="s">
        <v>483</v>
      </c>
      <c r="G2707" s="20">
        <v>2.94</v>
      </c>
      <c r="H2707" s="20" t="s">
        <v>1679</v>
      </c>
      <c r="I2707" s="20" t="s">
        <v>5387</v>
      </c>
      <c r="J2707" s="20" t="s">
        <v>3918</v>
      </c>
      <c r="K2707" s="20" t="s">
        <v>3918</v>
      </c>
      <c r="L2707" s="20" t="s">
        <v>462</v>
      </c>
      <c r="M2707" s="20">
        <v>5</v>
      </c>
      <c r="N2707" s="20" t="s">
        <v>1679</v>
      </c>
      <c r="P2707" s="20">
        <v>0</v>
      </c>
      <c r="Q2707" s="20" t="s">
        <v>509</v>
      </c>
      <c r="R2707" s="20" t="s">
        <v>524</v>
      </c>
      <c r="S2707" s="20" t="s">
        <v>221</v>
      </c>
      <c r="T2707" s="20" t="s">
        <v>5395</v>
      </c>
      <c r="V2707" s="20">
        <v>28</v>
      </c>
      <c r="W2707" s="20">
        <v>879</v>
      </c>
      <c r="Y2707" s="20" t="s">
        <v>1684</v>
      </c>
      <c r="Z2707" s="20" t="s">
        <v>1685</v>
      </c>
      <c r="AA2707" s="20">
        <v>1.5</v>
      </c>
      <c r="AB2707" s="20">
        <v>11.4</v>
      </c>
      <c r="AC2707" s="20">
        <v>11.6</v>
      </c>
      <c r="AD2707" s="20">
        <v>11.5</v>
      </c>
      <c r="AL2707" s="20" t="s">
        <v>1686</v>
      </c>
      <c r="AT2707" s="20" t="s">
        <v>1687</v>
      </c>
      <c r="BE2707" s="20" t="s">
        <v>462</v>
      </c>
      <c r="BL2707" s="20">
        <v>308.7</v>
      </c>
      <c r="BM2707" s="20">
        <v>105</v>
      </c>
    </row>
    <row r="2708" spans="1:65" x14ac:dyDescent="0.25">
      <c r="A2708" s="20" t="s">
        <v>1677</v>
      </c>
      <c r="B2708" s="20" t="s">
        <v>462</v>
      </c>
      <c r="C2708" s="20" t="s">
        <v>770</v>
      </c>
      <c r="D2708" s="20" t="s">
        <v>716</v>
      </c>
      <c r="E2708" s="20" t="s">
        <v>5407</v>
      </c>
      <c r="F2708" s="20" t="s">
        <v>484</v>
      </c>
      <c r="G2708" s="20">
        <v>21.6</v>
      </c>
      <c r="H2708" s="20" t="s">
        <v>1679</v>
      </c>
      <c r="I2708" s="20" t="s">
        <v>5387</v>
      </c>
      <c r="J2708" s="20" t="s">
        <v>3918</v>
      </c>
      <c r="K2708" s="20" t="s">
        <v>3918</v>
      </c>
      <c r="L2708" s="20" t="s">
        <v>462</v>
      </c>
      <c r="M2708" s="20">
        <v>5</v>
      </c>
      <c r="N2708" s="20" t="s">
        <v>1679</v>
      </c>
      <c r="P2708" s="20">
        <v>0</v>
      </c>
      <c r="Q2708" s="20" t="s">
        <v>509</v>
      </c>
      <c r="R2708" s="20" t="s">
        <v>633</v>
      </c>
      <c r="S2708" s="20" t="s">
        <v>221</v>
      </c>
      <c r="T2708" s="20" t="s">
        <v>5408</v>
      </c>
      <c r="V2708" s="20">
        <v>9</v>
      </c>
      <c r="W2708" s="20">
        <v>298</v>
      </c>
      <c r="Y2708" s="20" t="s">
        <v>1684</v>
      </c>
      <c r="Z2708" s="20" t="s">
        <v>1685</v>
      </c>
      <c r="AA2708" s="20">
        <v>0</v>
      </c>
      <c r="AB2708" s="20">
        <v>11.4</v>
      </c>
      <c r="AC2708" s="20">
        <v>11.6</v>
      </c>
      <c r="AD2708" s="20">
        <v>11.5</v>
      </c>
      <c r="AK2708" s="20" t="s">
        <v>2183</v>
      </c>
      <c r="AL2708" s="20" t="s">
        <v>1686</v>
      </c>
      <c r="AM2708" s="20" t="s">
        <v>1647</v>
      </c>
      <c r="AT2708" s="20" t="s">
        <v>1687</v>
      </c>
      <c r="AU2708" s="20" t="s">
        <v>3141</v>
      </c>
      <c r="BE2708" s="20" t="s">
        <v>462</v>
      </c>
      <c r="BL2708" s="20">
        <v>2040.15</v>
      </c>
      <c r="BM2708" s="20">
        <v>105</v>
      </c>
    </row>
    <row r="2709" spans="1:65" x14ac:dyDescent="0.25">
      <c r="A2709" s="20" t="s">
        <v>1677</v>
      </c>
      <c r="B2709" s="20" t="s">
        <v>462</v>
      </c>
      <c r="C2709" s="20" t="s">
        <v>770</v>
      </c>
      <c r="D2709" s="20" t="s">
        <v>716</v>
      </c>
      <c r="E2709" s="20" t="s">
        <v>5409</v>
      </c>
      <c r="F2709" s="20" t="s">
        <v>485</v>
      </c>
      <c r="G2709" s="20">
        <v>9.9700000000000006</v>
      </c>
      <c r="H2709" s="20" t="s">
        <v>1679</v>
      </c>
      <c r="I2709" s="20" t="s">
        <v>5387</v>
      </c>
      <c r="J2709" s="20" t="s">
        <v>3918</v>
      </c>
      <c r="K2709" s="20" t="s">
        <v>3918</v>
      </c>
      <c r="L2709" s="20" t="s">
        <v>462</v>
      </c>
      <c r="M2709" s="20">
        <v>5</v>
      </c>
      <c r="N2709" s="20" t="s">
        <v>1679</v>
      </c>
      <c r="P2709" s="20">
        <v>0</v>
      </c>
      <c r="Q2709" s="20" t="s">
        <v>509</v>
      </c>
      <c r="R2709" s="20" t="s">
        <v>524</v>
      </c>
      <c r="S2709" s="20" t="s">
        <v>221</v>
      </c>
      <c r="T2709" s="20" t="s">
        <v>5410</v>
      </c>
      <c r="V2709" s="20">
        <v>10</v>
      </c>
      <c r="W2709" s="20">
        <v>309</v>
      </c>
      <c r="Y2709" s="20" t="s">
        <v>1684</v>
      </c>
      <c r="Z2709" s="20" t="s">
        <v>1685</v>
      </c>
      <c r="AA2709" s="20">
        <v>0</v>
      </c>
      <c r="AB2709" s="20">
        <v>11.4</v>
      </c>
      <c r="AC2709" s="20">
        <v>11.6</v>
      </c>
      <c r="AD2709" s="20">
        <v>11.5</v>
      </c>
      <c r="AK2709" s="20" t="s">
        <v>2183</v>
      </c>
      <c r="AL2709" s="20" t="s">
        <v>1686</v>
      </c>
      <c r="AM2709" s="20" t="s">
        <v>1647</v>
      </c>
      <c r="AT2709" s="20" t="s">
        <v>1687</v>
      </c>
      <c r="AU2709" s="20" t="s">
        <v>3141</v>
      </c>
      <c r="BE2709" s="20" t="s">
        <v>462</v>
      </c>
      <c r="BL2709" s="20">
        <v>1046.8499999999999</v>
      </c>
      <c r="BM2709" s="20">
        <v>105</v>
      </c>
    </row>
    <row r="2710" spans="1:65" x14ac:dyDescent="0.25">
      <c r="A2710" s="20" t="s">
        <v>1677</v>
      </c>
      <c r="B2710" s="20" t="s">
        <v>462</v>
      </c>
      <c r="C2710" s="20" t="s">
        <v>770</v>
      </c>
      <c r="D2710" s="20" t="s">
        <v>716</v>
      </c>
      <c r="E2710" s="20" t="s">
        <v>5411</v>
      </c>
      <c r="F2710" s="20" t="s">
        <v>486</v>
      </c>
      <c r="G2710" s="20">
        <v>3.47</v>
      </c>
      <c r="H2710" s="20" t="s">
        <v>1679</v>
      </c>
      <c r="I2710" s="20" t="s">
        <v>5387</v>
      </c>
      <c r="J2710" s="20" t="s">
        <v>3918</v>
      </c>
      <c r="K2710" s="20" t="s">
        <v>3918</v>
      </c>
      <c r="L2710" s="20" t="s">
        <v>462</v>
      </c>
      <c r="M2710" s="20">
        <v>4</v>
      </c>
      <c r="N2710" s="20" t="s">
        <v>1679</v>
      </c>
      <c r="P2710" s="20">
        <v>0</v>
      </c>
      <c r="Q2710" s="20" t="s">
        <v>509</v>
      </c>
      <c r="S2710" s="20" t="s">
        <v>221</v>
      </c>
      <c r="Y2710" s="20" t="s">
        <v>1684</v>
      </c>
      <c r="Z2710" s="20" t="s">
        <v>1685</v>
      </c>
      <c r="AA2710" s="20">
        <v>0</v>
      </c>
      <c r="AB2710" s="20">
        <v>11.4</v>
      </c>
      <c r="AC2710" s="20">
        <v>11.6</v>
      </c>
      <c r="AD2710" s="20">
        <v>11.5</v>
      </c>
      <c r="AK2710" s="20" t="s">
        <v>2183</v>
      </c>
      <c r="AL2710" s="20" t="s">
        <v>1686</v>
      </c>
      <c r="AM2710" s="20" t="s">
        <v>1647</v>
      </c>
      <c r="AT2710" s="20" t="s">
        <v>1687</v>
      </c>
      <c r="AU2710" s="20" t="s">
        <v>3141</v>
      </c>
      <c r="BE2710" s="20" t="s">
        <v>462</v>
      </c>
    </row>
    <row r="2711" spans="1:65" x14ac:dyDescent="0.25">
      <c r="A2711" s="20" t="s">
        <v>1677</v>
      </c>
      <c r="B2711" s="20" t="s">
        <v>462</v>
      </c>
      <c r="C2711" s="20" t="s">
        <v>770</v>
      </c>
      <c r="D2711" s="20" t="s">
        <v>716</v>
      </c>
      <c r="E2711" s="20" t="s">
        <v>5412</v>
      </c>
      <c r="F2711" s="20" t="s">
        <v>489</v>
      </c>
      <c r="G2711" s="20">
        <v>15.03</v>
      </c>
      <c r="H2711" s="20" t="s">
        <v>1679</v>
      </c>
      <c r="I2711" s="20" t="s">
        <v>5387</v>
      </c>
      <c r="J2711" s="20" t="s">
        <v>3918</v>
      </c>
      <c r="K2711" s="20" t="s">
        <v>3918</v>
      </c>
      <c r="L2711" s="20" t="s">
        <v>462</v>
      </c>
      <c r="M2711" s="20">
        <v>5</v>
      </c>
      <c r="N2711" s="20" t="s">
        <v>1679</v>
      </c>
      <c r="P2711" s="20">
        <v>0</v>
      </c>
      <c r="Q2711" s="20" t="s">
        <v>509</v>
      </c>
      <c r="R2711" s="20" t="s">
        <v>524</v>
      </c>
      <c r="S2711" s="20" t="s">
        <v>221</v>
      </c>
      <c r="T2711" s="20" t="s">
        <v>5410</v>
      </c>
      <c r="V2711" s="20">
        <v>10</v>
      </c>
      <c r="W2711" s="20">
        <v>309</v>
      </c>
      <c r="Y2711" s="20" t="s">
        <v>1684</v>
      </c>
      <c r="Z2711" s="20" t="s">
        <v>1685</v>
      </c>
      <c r="AA2711" s="20">
        <v>1.5</v>
      </c>
      <c r="AB2711" s="20">
        <v>11.4</v>
      </c>
      <c r="AC2711" s="20">
        <v>11.6</v>
      </c>
      <c r="AD2711" s="20">
        <v>11.5</v>
      </c>
      <c r="AK2711" s="20" t="s">
        <v>2183</v>
      </c>
      <c r="AL2711" s="20" t="s">
        <v>1686</v>
      </c>
      <c r="AM2711" s="20" t="s">
        <v>1647</v>
      </c>
      <c r="AT2711" s="20" t="s">
        <v>1687</v>
      </c>
      <c r="AU2711" s="20" t="s">
        <v>3141</v>
      </c>
      <c r="BE2711" s="20" t="s">
        <v>462</v>
      </c>
      <c r="BL2711" s="20">
        <v>1578.15</v>
      </c>
      <c r="BM2711" s="20">
        <v>105</v>
      </c>
    </row>
    <row r="2712" spans="1:65" x14ac:dyDescent="0.25">
      <c r="A2712" s="20" t="s">
        <v>1677</v>
      </c>
      <c r="B2712" s="20" t="s">
        <v>462</v>
      </c>
      <c r="C2712" s="20" t="s">
        <v>770</v>
      </c>
      <c r="D2712" s="20" t="s">
        <v>716</v>
      </c>
      <c r="E2712" s="20" t="s">
        <v>5413</v>
      </c>
      <c r="F2712" s="20" t="s">
        <v>490</v>
      </c>
      <c r="G2712" s="20">
        <v>17.82</v>
      </c>
      <c r="H2712" s="20" t="s">
        <v>1679</v>
      </c>
      <c r="I2712" s="20" t="s">
        <v>5387</v>
      </c>
      <c r="J2712" s="20" t="s">
        <v>3918</v>
      </c>
      <c r="K2712" s="20" t="s">
        <v>3918</v>
      </c>
      <c r="L2712" s="20" t="s">
        <v>462</v>
      </c>
      <c r="M2712" s="20">
        <v>5</v>
      </c>
      <c r="N2712" s="20" t="s">
        <v>1679</v>
      </c>
      <c r="P2712" s="20">
        <v>0</v>
      </c>
      <c r="Q2712" s="20" t="s">
        <v>509</v>
      </c>
      <c r="R2712" s="20" t="s">
        <v>524</v>
      </c>
      <c r="S2712" s="20" t="s">
        <v>221</v>
      </c>
      <c r="T2712" s="20" t="s">
        <v>5410</v>
      </c>
      <c r="V2712" s="20">
        <v>10</v>
      </c>
      <c r="W2712" s="20">
        <v>309</v>
      </c>
      <c r="Y2712" s="20" t="s">
        <v>1684</v>
      </c>
      <c r="Z2712" s="20" t="s">
        <v>1685</v>
      </c>
      <c r="AA2712" s="20">
        <v>0</v>
      </c>
      <c r="AB2712" s="20">
        <v>11.4</v>
      </c>
      <c r="AC2712" s="20">
        <v>11.6</v>
      </c>
      <c r="AD2712" s="20">
        <v>11.5</v>
      </c>
      <c r="AK2712" s="20" t="s">
        <v>2183</v>
      </c>
      <c r="AL2712" s="20" t="s">
        <v>1686</v>
      </c>
      <c r="AM2712" s="20" t="s">
        <v>1647</v>
      </c>
      <c r="AT2712" s="20" t="s">
        <v>1687</v>
      </c>
      <c r="AU2712" s="20" t="s">
        <v>3141</v>
      </c>
      <c r="BE2712" s="20" t="s">
        <v>462</v>
      </c>
      <c r="BL2712" s="20">
        <v>1871.1</v>
      </c>
      <c r="BM2712" s="20">
        <v>105</v>
      </c>
    </row>
    <row r="2713" spans="1:65" x14ac:dyDescent="0.25">
      <c r="A2713" s="20" t="s">
        <v>1677</v>
      </c>
      <c r="B2713" s="20" t="s">
        <v>462</v>
      </c>
      <c r="C2713" s="20" t="s">
        <v>770</v>
      </c>
      <c r="D2713" s="20" t="s">
        <v>716</v>
      </c>
      <c r="E2713" s="20" t="s">
        <v>5414</v>
      </c>
      <c r="F2713" s="20" t="s">
        <v>491</v>
      </c>
      <c r="G2713" s="20">
        <v>15.51</v>
      </c>
      <c r="H2713" s="20" t="s">
        <v>1679</v>
      </c>
      <c r="I2713" s="20" t="s">
        <v>5387</v>
      </c>
      <c r="J2713" s="20" t="s">
        <v>3918</v>
      </c>
      <c r="K2713" s="20" t="s">
        <v>3918</v>
      </c>
      <c r="L2713" s="20" t="s">
        <v>462</v>
      </c>
      <c r="M2713" s="20">
        <v>1</v>
      </c>
      <c r="N2713" s="20" t="s">
        <v>1679</v>
      </c>
      <c r="P2713" s="20">
        <v>0</v>
      </c>
      <c r="Q2713" s="20" t="s">
        <v>509</v>
      </c>
      <c r="R2713" s="20" t="s">
        <v>633</v>
      </c>
      <c r="S2713" s="20" t="s">
        <v>221</v>
      </c>
      <c r="T2713" s="20" t="s">
        <v>5408</v>
      </c>
      <c r="V2713" s="20">
        <v>9</v>
      </c>
      <c r="W2713" s="20">
        <v>298</v>
      </c>
      <c r="Y2713" s="20" t="s">
        <v>1684</v>
      </c>
      <c r="Z2713" s="20" t="s">
        <v>1685</v>
      </c>
      <c r="AA2713" s="20">
        <v>0</v>
      </c>
      <c r="AB2713" s="20">
        <v>11.4</v>
      </c>
      <c r="AC2713" s="20">
        <v>11.6</v>
      </c>
      <c r="AD2713" s="20">
        <v>11.5</v>
      </c>
      <c r="AK2713" s="20" t="s">
        <v>2183</v>
      </c>
      <c r="AL2713" s="20" t="s">
        <v>1686</v>
      </c>
      <c r="AM2713" s="20" t="s">
        <v>1647</v>
      </c>
      <c r="AT2713" s="20" t="s">
        <v>1687</v>
      </c>
      <c r="AU2713" s="20" t="s">
        <v>3141</v>
      </c>
      <c r="BE2713" s="20" t="s">
        <v>462</v>
      </c>
      <c r="BL2713" s="20">
        <v>262.5</v>
      </c>
      <c r="BM2713" s="20">
        <v>105</v>
      </c>
    </row>
    <row r="2714" spans="1:65" x14ac:dyDescent="0.25">
      <c r="A2714" s="20" t="s">
        <v>1677</v>
      </c>
      <c r="B2714" s="20" t="s">
        <v>462</v>
      </c>
      <c r="C2714" s="20" t="s">
        <v>770</v>
      </c>
      <c r="D2714" s="20" t="s">
        <v>716</v>
      </c>
      <c r="E2714" s="20" t="s">
        <v>5415</v>
      </c>
      <c r="F2714" s="20" t="s">
        <v>492</v>
      </c>
      <c r="G2714" s="20">
        <v>21.63</v>
      </c>
      <c r="H2714" s="20" t="s">
        <v>1679</v>
      </c>
      <c r="I2714" s="20" t="s">
        <v>5387</v>
      </c>
      <c r="J2714" s="20" t="s">
        <v>3918</v>
      </c>
      <c r="K2714" s="20" t="s">
        <v>3918</v>
      </c>
      <c r="L2714" s="20" t="s">
        <v>462</v>
      </c>
      <c r="M2714" s="20">
        <v>5</v>
      </c>
      <c r="N2714" s="20" t="s">
        <v>1679</v>
      </c>
      <c r="P2714" s="20">
        <v>0</v>
      </c>
      <c r="Q2714" s="20" t="s">
        <v>509</v>
      </c>
      <c r="R2714" s="20" t="s">
        <v>633</v>
      </c>
      <c r="S2714" s="20" t="s">
        <v>221</v>
      </c>
      <c r="T2714" s="20" t="s">
        <v>5408</v>
      </c>
      <c r="V2714" s="20">
        <v>9</v>
      </c>
      <c r="W2714" s="20">
        <v>298</v>
      </c>
      <c r="Y2714" s="20" t="s">
        <v>1684</v>
      </c>
      <c r="Z2714" s="20" t="s">
        <v>1685</v>
      </c>
      <c r="AA2714" s="20">
        <v>0</v>
      </c>
      <c r="AB2714" s="20">
        <v>11.4</v>
      </c>
      <c r="AC2714" s="20">
        <v>11.6</v>
      </c>
      <c r="AD2714" s="20">
        <v>11.5</v>
      </c>
      <c r="AK2714" s="20" t="s">
        <v>2183</v>
      </c>
      <c r="AL2714" s="20" t="s">
        <v>1686</v>
      </c>
      <c r="AM2714" s="20" t="s">
        <v>1647</v>
      </c>
      <c r="AT2714" s="20" t="s">
        <v>1687</v>
      </c>
      <c r="AU2714" s="20" t="s">
        <v>3141</v>
      </c>
      <c r="BE2714" s="20" t="s">
        <v>462</v>
      </c>
      <c r="BL2714" s="20">
        <v>2271.15</v>
      </c>
      <c r="BM2714" s="20">
        <v>105</v>
      </c>
    </row>
    <row r="2715" spans="1:65" x14ac:dyDescent="0.25">
      <c r="A2715" s="20" t="s">
        <v>1677</v>
      </c>
      <c r="B2715" s="20" t="s">
        <v>462</v>
      </c>
      <c r="C2715" s="20" t="s">
        <v>771</v>
      </c>
      <c r="D2715" s="20" t="s">
        <v>464</v>
      </c>
      <c r="E2715" s="20" t="s">
        <v>5416</v>
      </c>
      <c r="F2715" s="20" t="s">
        <v>465</v>
      </c>
      <c r="G2715" s="20">
        <v>2.17</v>
      </c>
      <c r="H2715" s="20" t="s">
        <v>1679</v>
      </c>
      <c r="I2715" s="20" t="s">
        <v>5417</v>
      </c>
      <c r="J2715" s="20" t="s">
        <v>1681</v>
      </c>
      <c r="K2715" s="20" t="s">
        <v>1681</v>
      </c>
      <c r="L2715" s="20" t="s">
        <v>462</v>
      </c>
      <c r="M2715" s="20">
        <v>4</v>
      </c>
      <c r="N2715" s="20" t="s">
        <v>1679</v>
      </c>
      <c r="P2715" s="20">
        <v>0</v>
      </c>
      <c r="Q2715" s="20" t="s">
        <v>495</v>
      </c>
      <c r="R2715" s="20" t="s">
        <v>573</v>
      </c>
      <c r="S2715" s="20" t="s">
        <v>221</v>
      </c>
      <c r="T2715" s="20" t="s">
        <v>5418</v>
      </c>
      <c r="U2715" s="20" t="s">
        <v>5419</v>
      </c>
      <c r="V2715" s="20">
        <v>10</v>
      </c>
      <c r="W2715" s="20">
        <v>318</v>
      </c>
      <c r="Y2715" s="20" t="s">
        <v>1684</v>
      </c>
      <c r="Z2715" s="20" t="s">
        <v>1685</v>
      </c>
      <c r="AA2715" s="20">
        <v>1.5</v>
      </c>
      <c r="AB2715" s="20">
        <v>3</v>
      </c>
      <c r="AC2715" s="20">
        <v>3</v>
      </c>
      <c r="AD2715" s="20">
        <v>3</v>
      </c>
      <c r="AG2715" s="20" t="s">
        <v>2260</v>
      </c>
      <c r="AL2715" s="20" t="s">
        <v>1686</v>
      </c>
      <c r="AT2715" s="20" t="s">
        <v>1687</v>
      </c>
      <c r="AZ2715" s="20" t="s">
        <v>1660</v>
      </c>
      <c r="BE2715" s="20" t="s">
        <v>462</v>
      </c>
      <c r="BL2715" s="20">
        <v>130.19999999999999</v>
      </c>
      <c r="BM2715" s="20">
        <v>60</v>
      </c>
    </row>
    <row r="2716" spans="1:65" x14ac:dyDescent="0.25">
      <c r="A2716" s="20" t="s">
        <v>1677</v>
      </c>
      <c r="B2716" s="20" t="s">
        <v>462</v>
      </c>
      <c r="C2716" s="20" t="s">
        <v>771</v>
      </c>
      <c r="D2716" s="20" t="s">
        <v>464</v>
      </c>
      <c r="E2716" s="20" t="s">
        <v>5420</v>
      </c>
      <c r="F2716" s="20" t="s">
        <v>468</v>
      </c>
      <c r="G2716" s="20">
        <v>3.83</v>
      </c>
      <c r="H2716" s="20" t="s">
        <v>1679</v>
      </c>
      <c r="I2716" s="20" t="s">
        <v>5417</v>
      </c>
      <c r="J2716" s="20" t="s">
        <v>1681</v>
      </c>
      <c r="K2716" s="20" t="s">
        <v>1681</v>
      </c>
      <c r="L2716" s="20" t="s">
        <v>462</v>
      </c>
      <c r="M2716" s="20">
        <v>4</v>
      </c>
      <c r="N2716" s="20" t="s">
        <v>1679</v>
      </c>
      <c r="P2716" s="20">
        <v>0</v>
      </c>
      <c r="Q2716" s="20" t="s">
        <v>495</v>
      </c>
      <c r="R2716" s="20" t="s">
        <v>573</v>
      </c>
      <c r="S2716" s="20" t="s">
        <v>221</v>
      </c>
      <c r="T2716" s="20" t="s">
        <v>5418</v>
      </c>
      <c r="U2716" s="20" t="s">
        <v>5419</v>
      </c>
      <c r="V2716" s="20">
        <v>10</v>
      </c>
      <c r="W2716" s="20">
        <v>318</v>
      </c>
      <c r="Y2716" s="20" t="s">
        <v>1684</v>
      </c>
      <c r="Z2716" s="20" t="s">
        <v>1685</v>
      </c>
      <c r="AA2716" s="20">
        <v>1.5</v>
      </c>
      <c r="AB2716" s="20">
        <v>3</v>
      </c>
      <c r="AC2716" s="20">
        <v>3</v>
      </c>
      <c r="AD2716" s="20">
        <v>3</v>
      </c>
      <c r="AG2716" s="20" t="s">
        <v>2260</v>
      </c>
      <c r="AL2716" s="20" t="s">
        <v>1686</v>
      </c>
      <c r="AT2716" s="20" t="s">
        <v>1687</v>
      </c>
      <c r="AZ2716" s="20" t="s">
        <v>1660</v>
      </c>
      <c r="BE2716" s="20" t="s">
        <v>462</v>
      </c>
      <c r="BL2716" s="20">
        <v>229.8</v>
      </c>
      <c r="BM2716" s="20">
        <v>60</v>
      </c>
    </row>
    <row r="2717" spans="1:65" x14ac:dyDescent="0.25">
      <c r="A2717" s="20" t="s">
        <v>1677</v>
      </c>
      <c r="B2717" s="20" t="s">
        <v>462</v>
      </c>
      <c r="C2717" s="20" t="s">
        <v>771</v>
      </c>
      <c r="D2717" s="20" t="s">
        <v>464</v>
      </c>
      <c r="E2717" s="20" t="s">
        <v>5421</v>
      </c>
      <c r="F2717" s="20" t="s">
        <v>470</v>
      </c>
      <c r="G2717" s="20">
        <v>2.9</v>
      </c>
      <c r="H2717" s="20" t="s">
        <v>1679</v>
      </c>
      <c r="I2717" s="20" t="s">
        <v>5417</v>
      </c>
      <c r="J2717" s="20" t="s">
        <v>1681</v>
      </c>
      <c r="K2717" s="20" t="s">
        <v>1681</v>
      </c>
      <c r="L2717" s="20" t="s">
        <v>462</v>
      </c>
      <c r="M2717" s="20">
        <v>4</v>
      </c>
      <c r="N2717" s="20" t="s">
        <v>1679</v>
      </c>
      <c r="P2717" s="20">
        <v>0</v>
      </c>
      <c r="Q2717" s="20" t="s">
        <v>495</v>
      </c>
      <c r="R2717" s="20" t="s">
        <v>573</v>
      </c>
      <c r="S2717" s="20" t="s">
        <v>221</v>
      </c>
      <c r="T2717" s="20" t="s">
        <v>5418</v>
      </c>
      <c r="U2717" s="20" t="s">
        <v>5419</v>
      </c>
      <c r="V2717" s="20">
        <v>10</v>
      </c>
      <c r="W2717" s="20">
        <v>318</v>
      </c>
      <c r="Y2717" s="20" t="s">
        <v>1684</v>
      </c>
      <c r="Z2717" s="20" t="s">
        <v>1685</v>
      </c>
      <c r="AA2717" s="20">
        <v>1.5</v>
      </c>
      <c r="AB2717" s="20">
        <v>3</v>
      </c>
      <c r="AC2717" s="20">
        <v>3</v>
      </c>
      <c r="AD2717" s="20">
        <v>3</v>
      </c>
      <c r="AG2717" s="20" t="s">
        <v>2260</v>
      </c>
      <c r="AL2717" s="20" t="s">
        <v>1686</v>
      </c>
      <c r="AT2717" s="20" t="s">
        <v>1687</v>
      </c>
      <c r="AZ2717" s="20" t="s">
        <v>1660</v>
      </c>
      <c r="BE2717" s="20" t="s">
        <v>462</v>
      </c>
      <c r="BL2717" s="20">
        <v>174</v>
      </c>
      <c r="BM2717" s="20">
        <v>60</v>
      </c>
    </row>
    <row r="2718" spans="1:65" x14ac:dyDescent="0.25">
      <c r="A2718" s="20" t="s">
        <v>1677</v>
      </c>
      <c r="B2718" s="20" t="s">
        <v>462</v>
      </c>
      <c r="C2718" s="20" t="s">
        <v>771</v>
      </c>
      <c r="D2718" s="20" t="s">
        <v>464</v>
      </c>
      <c r="E2718" s="20" t="s">
        <v>5422</v>
      </c>
      <c r="F2718" s="20" t="s">
        <v>471</v>
      </c>
      <c r="G2718" s="20">
        <v>4.91</v>
      </c>
      <c r="H2718" s="20" t="s">
        <v>1679</v>
      </c>
      <c r="I2718" s="20" t="s">
        <v>5417</v>
      </c>
      <c r="J2718" s="20" t="s">
        <v>1681</v>
      </c>
      <c r="K2718" s="20" t="s">
        <v>1681</v>
      </c>
      <c r="L2718" s="20" t="s">
        <v>462</v>
      </c>
      <c r="M2718" s="20">
        <v>4</v>
      </c>
      <c r="N2718" s="20" t="s">
        <v>1679</v>
      </c>
      <c r="P2718" s="20">
        <v>0</v>
      </c>
      <c r="Q2718" s="20" t="s">
        <v>495</v>
      </c>
      <c r="R2718" s="20" t="s">
        <v>573</v>
      </c>
      <c r="S2718" s="20" t="s">
        <v>221</v>
      </c>
      <c r="T2718" s="20" t="s">
        <v>5418</v>
      </c>
      <c r="U2718" s="20" t="s">
        <v>5419</v>
      </c>
      <c r="V2718" s="20">
        <v>10</v>
      </c>
      <c r="W2718" s="20">
        <v>318</v>
      </c>
      <c r="Y2718" s="20" t="s">
        <v>1684</v>
      </c>
      <c r="Z2718" s="20" t="s">
        <v>1685</v>
      </c>
      <c r="AA2718" s="20">
        <v>1.5</v>
      </c>
      <c r="AB2718" s="20">
        <v>3</v>
      </c>
      <c r="AC2718" s="20">
        <v>3</v>
      </c>
      <c r="AD2718" s="20">
        <v>3</v>
      </c>
      <c r="AG2718" s="20" t="s">
        <v>2260</v>
      </c>
      <c r="AL2718" s="20" t="s">
        <v>1686</v>
      </c>
      <c r="AT2718" s="20" t="s">
        <v>1687</v>
      </c>
      <c r="AZ2718" s="20" t="s">
        <v>1660</v>
      </c>
      <c r="BE2718" s="20" t="s">
        <v>462</v>
      </c>
      <c r="BL2718" s="20">
        <v>294.60000000000002</v>
      </c>
      <c r="BM2718" s="20">
        <v>60</v>
      </c>
    </row>
    <row r="2719" spans="1:65" x14ac:dyDescent="0.25">
      <c r="A2719" s="20" t="s">
        <v>1677</v>
      </c>
      <c r="B2719" s="20" t="s">
        <v>462</v>
      </c>
      <c r="C2719" s="20" t="s">
        <v>771</v>
      </c>
      <c r="D2719" s="20" t="s">
        <v>464</v>
      </c>
      <c r="E2719" s="20" t="s">
        <v>5423</v>
      </c>
      <c r="F2719" s="20" t="s">
        <v>472</v>
      </c>
      <c r="G2719" s="20">
        <v>4.8099999999999996</v>
      </c>
      <c r="H2719" s="20" t="s">
        <v>1679</v>
      </c>
      <c r="I2719" s="20" t="s">
        <v>5417</v>
      </c>
      <c r="J2719" s="20" t="s">
        <v>1681</v>
      </c>
      <c r="K2719" s="20" t="s">
        <v>1681</v>
      </c>
      <c r="L2719" s="20" t="s">
        <v>462</v>
      </c>
      <c r="M2719" s="20">
        <v>4</v>
      </c>
      <c r="N2719" s="20" t="s">
        <v>1679</v>
      </c>
      <c r="P2719" s="20">
        <v>0</v>
      </c>
      <c r="Q2719" s="20" t="s">
        <v>487</v>
      </c>
      <c r="R2719" s="20" t="s">
        <v>573</v>
      </c>
      <c r="S2719" s="20" t="s">
        <v>221</v>
      </c>
      <c r="T2719" s="20" t="s">
        <v>5418</v>
      </c>
      <c r="U2719" s="20" t="s">
        <v>5424</v>
      </c>
      <c r="V2719" s="20">
        <v>11</v>
      </c>
      <c r="W2719" s="20">
        <v>360</v>
      </c>
      <c r="Y2719" s="20" t="s">
        <v>1684</v>
      </c>
      <c r="Z2719" s="20" t="s">
        <v>1685</v>
      </c>
      <c r="AA2719" s="20">
        <v>1.5</v>
      </c>
      <c r="AB2719" s="20">
        <v>3</v>
      </c>
      <c r="AC2719" s="20">
        <v>3</v>
      </c>
      <c r="AD2719" s="20">
        <v>3</v>
      </c>
      <c r="AG2719" s="20" t="s">
        <v>2260</v>
      </c>
      <c r="AL2719" s="20" t="s">
        <v>1686</v>
      </c>
      <c r="AT2719" s="20" t="s">
        <v>1687</v>
      </c>
      <c r="AZ2719" s="20" t="s">
        <v>1660</v>
      </c>
      <c r="BE2719" s="20" t="s">
        <v>462</v>
      </c>
      <c r="BL2719" s="20">
        <v>264.55</v>
      </c>
      <c r="BM2719" s="20">
        <v>55</v>
      </c>
    </row>
    <row r="2720" spans="1:65" x14ac:dyDescent="0.25">
      <c r="A2720" s="20" t="s">
        <v>1677</v>
      </c>
      <c r="B2720" s="20" t="s">
        <v>462</v>
      </c>
      <c r="C2720" s="20" t="s">
        <v>771</v>
      </c>
      <c r="D2720" s="20" t="s">
        <v>464</v>
      </c>
      <c r="E2720" s="20" t="s">
        <v>5425</v>
      </c>
      <c r="F2720" s="20" t="s">
        <v>473</v>
      </c>
      <c r="G2720" s="20">
        <v>7.39</v>
      </c>
      <c r="H2720" s="20" t="s">
        <v>1679</v>
      </c>
      <c r="I2720" s="20" t="s">
        <v>5417</v>
      </c>
      <c r="J2720" s="20" t="s">
        <v>1681</v>
      </c>
      <c r="K2720" s="20" t="s">
        <v>1681</v>
      </c>
      <c r="L2720" s="20" t="s">
        <v>462</v>
      </c>
      <c r="M2720" s="20">
        <v>4</v>
      </c>
      <c r="N2720" s="20" t="s">
        <v>1679</v>
      </c>
      <c r="P2720" s="20">
        <v>0</v>
      </c>
      <c r="Q2720" s="20" t="s">
        <v>487</v>
      </c>
      <c r="R2720" s="20" t="s">
        <v>772</v>
      </c>
      <c r="S2720" s="20" t="s">
        <v>221</v>
      </c>
      <c r="T2720" s="20" t="s">
        <v>5418</v>
      </c>
      <c r="U2720" s="20" t="s">
        <v>5424</v>
      </c>
      <c r="V2720" s="20">
        <v>11</v>
      </c>
      <c r="W2720" s="20">
        <v>360</v>
      </c>
      <c r="Y2720" s="20" t="s">
        <v>1684</v>
      </c>
      <c r="Z2720" s="20" t="s">
        <v>1685</v>
      </c>
      <c r="AA2720" s="20">
        <v>1.5</v>
      </c>
      <c r="AB2720" s="20">
        <v>3</v>
      </c>
      <c r="AC2720" s="20">
        <v>3</v>
      </c>
      <c r="AD2720" s="20">
        <v>3</v>
      </c>
      <c r="AG2720" s="20" t="s">
        <v>2260</v>
      </c>
      <c r="AL2720" s="20" t="s">
        <v>1686</v>
      </c>
      <c r="AT2720" s="20" t="s">
        <v>1687</v>
      </c>
      <c r="AZ2720" s="20" t="s">
        <v>1660</v>
      </c>
      <c r="BE2720" s="20" t="s">
        <v>462</v>
      </c>
      <c r="BL2720" s="20">
        <v>406.45</v>
      </c>
      <c r="BM2720" s="20">
        <v>55</v>
      </c>
    </row>
    <row r="2721" spans="1:65" x14ac:dyDescent="0.25">
      <c r="A2721" s="20" t="s">
        <v>1677</v>
      </c>
      <c r="B2721" s="20" t="s">
        <v>462</v>
      </c>
      <c r="C2721" s="20" t="s">
        <v>771</v>
      </c>
      <c r="D2721" s="20" t="s">
        <v>464</v>
      </c>
      <c r="E2721" s="20" t="s">
        <v>5426</v>
      </c>
      <c r="F2721" s="20" t="s">
        <v>474</v>
      </c>
      <c r="G2721" s="20">
        <v>4.57</v>
      </c>
      <c r="H2721" s="20" t="s">
        <v>1679</v>
      </c>
      <c r="I2721" s="20" t="s">
        <v>5417</v>
      </c>
      <c r="J2721" s="20" t="s">
        <v>1681</v>
      </c>
      <c r="K2721" s="20" t="s">
        <v>1681</v>
      </c>
      <c r="L2721" s="20" t="s">
        <v>462</v>
      </c>
      <c r="M2721" s="20">
        <v>4</v>
      </c>
      <c r="N2721" s="20" t="s">
        <v>1679</v>
      </c>
      <c r="P2721" s="20">
        <v>0</v>
      </c>
      <c r="Q2721" s="20" t="s">
        <v>487</v>
      </c>
      <c r="R2721" s="20" t="s">
        <v>772</v>
      </c>
      <c r="S2721" s="20" t="s">
        <v>221</v>
      </c>
      <c r="T2721" s="20" t="s">
        <v>5418</v>
      </c>
      <c r="U2721" s="20" t="s">
        <v>5424</v>
      </c>
      <c r="V2721" s="20">
        <v>11</v>
      </c>
      <c r="W2721" s="20">
        <v>360</v>
      </c>
      <c r="Y2721" s="20" t="s">
        <v>1684</v>
      </c>
      <c r="Z2721" s="20" t="s">
        <v>1685</v>
      </c>
      <c r="AA2721" s="20">
        <v>1.5</v>
      </c>
      <c r="AB2721" s="20">
        <v>3</v>
      </c>
      <c r="AC2721" s="20">
        <v>3</v>
      </c>
      <c r="AD2721" s="20">
        <v>3</v>
      </c>
      <c r="AG2721" s="20" t="s">
        <v>2260</v>
      </c>
      <c r="AL2721" s="20" t="s">
        <v>1686</v>
      </c>
      <c r="AT2721" s="20" t="s">
        <v>1687</v>
      </c>
      <c r="AZ2721" s="20" t="s">
        <v>1660</v>
      </c>
      <c r="BE2721" s="20" t="s">
        <v>462</v>
      </c>
      <c r="BL2721" s="20">
        <v>251.35</v>
      </c>
      <c r="BM2721" s="20">
        <v>55</v>
      </c>
    </row>
    <row r="2722" spans="1:65" x14ac:dyDescent="0.25">
      <c r="A2722" s="20" t="s">
        <v>1677</v>
      </c>
      <c r="B2722" s="20" t="s">
        <v>462</v>
      </c>
      <c r="C2722" s="20" t="s">
        <v>771</v>
      </c>
      <c r="D2722" s="20" t="s">
        <v>464</v>
      </c>
      <c r="E2722" s="20" t="s">
        <v>5427</v>
      </c>
      <c r="F2722" s="20" t="s">
        <v>475</v>
      </c>
      <c r="G2722" s="20">
        <v>9.2100000000000009</v>
      </c>
      <c r="H2722" s="20" t="s">
        <v>1679</v>
      </c>
      <c r="I2722" s="20" t="s">
        <v>5417</v>
      </c>
      <c r="J2722" s="20" t="s">
        <v>1681</v>
      </c>
      <c r="K2722" s="20" t="s">
        <v>1681</v>
      </c>
      <c r="L2722" s="20" t="s">
        <v>462</v>
      </c>
      <c r="M2722" s="20">
        <v>4</v>
      </c>
      <c r="N2722" s="20" t="s">
        <v>1679</v>
      </c>
      <c r="P2722" s="20">
        <v>0</v>
      </c>
      <c r="Q2722" s="20" t="s">
        <v>495</v>
      </c>
      <c r="R2722" s="20" t="s">
        <v>772</v>
      </c>
      <c r="S2722" s="20" t="s">
        <v>221</v>
      </c>
      <c r="T2722" s="20" t="s">
        <v>5418</v>
      </c>
      <c r="U2722" s="20" t="s">
        <v>5424</v>
      </c>
      <c r="V2722" s="20">
        <v>11</v>
      </c>
      <c r="W2722" s="20">
        <v>360</v>
      </c>
      <c r="Y2722" s="20" t="s">
        <v>1684</v>
      </c>
      <c r="Z2722" s="20" t="s">
        <v>1685</v>
      </c>
      <c r="AA2722" s="20">
        <v>1.5</v>
      </c>
      <c r="AB2722" s="20">
        <v>3</v>
      </c>
      <c r="AC2722" s="20">
        <v>3</v>
      </c>
      <c r="AD2722" s="20">
        <v>3</v>
      </c>
      <c r="AG2722" s="20" t="s">
        <v>2260</v>
      </c>
      <c r="AL2722" s="20" t="s">
        <v>1686</v>
      </c>
      <c r="AT2722" s="20" t="s">
        <v>1687</v>
      </c>
      <c r="AZ2722" s="20" t="s">
        <v>1660</v>
      </c>
      <c r="BE2722" s="20" t="s">
        <v>462</v>
      </c>
      <c r="BL2722" s="20">
        <v>552.6</v>
      </c>
      <c r="BM2722" s="20">
        <v>60</v>
      </c>
    </row>
    <row r="2723" spans="1:65" x14ac:dyDescent="0.25">
      <c r="A2723" s="20" t="s">
        <v>1677</v>
      </c>
      <c r="B2723" s="20" t="s">
        <v>462</v>
      </c>
      <c r="C2723" s="20" t="s">
        <v>771</v>
      </c>
      <c r="D2723" s="20" t="s">
        <v>464</v>
      </c>
      <c r="E2723" s="20" t="s">
        <v>5428</v>
      </c>
      <c r="F2723" s="20" t="s">
        <v>476</v>
      </c>
      <c r="G2723" s="20">
        <v>1.1299999999999999</v>
      </c>
      <c r="H2723" s="20" t="s">
        <v>1679</v>
      </c>
      <c r="I2723" s="20" t="s">
        <v>5417</v>
      </c>
      <c r="J2723" s="20" t="s">
        <v>1681</v>
      </c>
      <c r="K2723" s="20" t="s">
        <v>1681</v>
      </c>
      <c r="L2723" s="20" t="s">
        <v>462</v>
      </c>
      <c r="M2723" s="20">
        <v>4</v>
      </c>
      <c r="N2723" s="20" t="s">
        <v>1679</v>
      </c>
      <c r="P2723" s="20">
        <v>0</v>
      </c>
      <c r="Q2723" s="20" t="s">
        <v>495</v>
      </c>
      <c r="R2723" s="20" t="s">
        <v>772</v>
      </c>
      <c r="S2723" s="20" t="s">
        <v>221</v>
      </c>
      <c r="T2723" s="20" t="s">
        <v>5418</v>
      </c>
      <c r="U2723" s="20" t="s">
        <v>5424</v>
      </c>
      <c r="V2723" s="20">
        <v>11</v>
      </c>
      <c r="W2723" s="20">
        <v>360</v>
      </c>
      <c r="Y2723" s="20" t="s">
        <v>1684</v>
      </c>
      <c r="Z2723" s="20" t="s">
        <v>1685</v>
      </c>
      <c r="AA2723" s="20">
        <v>1.5</v>
      </c>
      <c r="AB2723" s="20">
        <v>3</v>
      </c>
      <c r="AC2723" s="20">
        <v>3</v>
      </c>
      <c r="AD2723" s="20">
        <v>3</v>
      </c>
      <c r="AG2723" s="20" t="s">
        <v>2260</v>
      </c>
      <c r="AL2723" s="20" t="s">
        <v>1686</v>
      </c>
      <c r="AT2723" s="20" t="s">
        <v>1687</v>
      </c>
      <c r="AZ2723" s="20" t="s">
        <v>1660</v>
      </c>
      <c r="BE2723" s="20" t="s">
        <v>462</v>
      </c>
      <c r="BL2723" s="20">
        <v>67.8</v>
      </c>
      <c r="BM2723" s="20">
        <v>60</v>
      </c>
    </row>
    <row r="2724" spans="1:65" x14ac:dyDescent="0.25">
      <c r="A2724" s="20" t="s">
        <v>1677</v>
      </c>
      <c r="B2724" s="20" t="s">
        <v>462</v>
      </c>
      <c r="C2724" s="20" t="s">
        <v>773</v>
      </c>
      <c r="D2724" s="20" t="s">
        <v>774</v>
      </c>
      <c r="E2724" s="20" t="s">
        <v>5429</v>
      </c>
      <c r="F2724" s="20" t="s">
        <v>465</v>
      </c>
      <c r="G2724" s="20">
        <v>2.2799999999999998</v>
      </c>
      <c r="H2724" s="20" t="s">
        <v>1679</v>
      </c>
      <c r="I2724" s="20" t="s">
        <v>5430</v>
      </c>
      <c r="J2724" s="20" t="s">
        <v>5113</v>
      </c>
      <c r="K2724" s="20" t="s">
        <v>5113</v>
      </c>
      <c r="L2724" s="20" t="s">
        <v>462</v>
      </c>
      <c r="M2724" s="20">
        <v>4</v>
      </c>
      <c r="N2724" s="20" t="s">
        <v>1679</v>
      </c>
      <c r="P2724" s="20">
        <v>0</v>
      </c>
      <c r="Q2724" s="20" t="s">
        <v>495</v>
      </c>
      <c r="R2724" s="20" t="s">
        <v>517</v>
      </c>
      <c r="S2724" s="20" t="s">
        <v>221</v>
      </c>
      <c r="T2724" s="20" t="s">
        <v>5431</v>
      </c>
      <c r="U2724" s="20" t="s">
        <v>5432</v>
      </c>
      <c r="V2724" s="20">
        <v>10</v>
      </c>
      <c r="W2724" s="20">
        <v>332</v>
      </c>
      <c r="Y2724" s="20" t="s">
        <v>1684</v>
      </c>
      <c r="Z2724" s="20" t="s">
        <v>1685</v>
      </c>
      <c r="AA2724" s="20">
        <v>1.5</v>
      </c>
      <c r="AB2724" s="20">
        <v>54</v>
      </c>
      <c r="AC2724" s="20">
        <v>54</v>
      </c>
      <c r="AD2724" s="20">
        <v>54</v>
      </c>
      <c r="AL2724" s="20" t="s">
        <v>1686</v>
      </c>
      <c r="AT2724" s="20" t="s">
        <v>1687</v>
      </c>
      <c r="AY2724" s="20" t="s">
        <v>5208</v>
      </c>
      <c r="BD2724" s="20" t="s">
        <v>5433</v>
      </c>
      <c r="BE2724" s="20" t="s">
        <v>462</v>
      </c>
      <c r="BL2724" s="20">
        <v>136.80000000000001</v>
      </c>
      <c r="BM2724" s="20">
        <v>60</v>
      </c>
    </row>
    <row r="2725" spans="1:65" x14ac:dyDescent="0.25">
      <c r="A2725" s="20" t="s">
        <v>1677</v>
      </c>
      <c r="B2725" s="20" t="s">
        <v>462</v>
      </c>
      <c r="C2725" s="20" t="s">
        <v>773</v>
      </c>
      <c r="D2725" s="20" t="s">
        <v>774</v>
      </c>
      <c r="E2725" s="20" t="s">
        <v>5434</v>
      </c>
      <c r="F2725" s="20" t="s">
        <v>468</v>
      </c>
      <c r="G2725" s="20">
        <v>0.95</v>
      </c>
      <c r="H2725" s="20" t="s">
        <v>1679</v>
      </c>
      <c r="I2725" s="20" t="s">
        <v>5430</v>
      </c>
      <c r="J2725" s="20" t="s">
        <v>5113</v>
      </c>
      <c r="K2725" s="20" t="s">
        <v>5113</v>
      </c>
      <c r="L2725" s="20" t="s">
        <v>462</v>
      </c>
      <c r="M2725" s="20">
        <v>4</v>
      </c>
      <c r="N2725" s="20" t="s">
        <v>1679</v>
      </c>
      <c r="P2725" s="20">
        <v>0</v>
      </c>
      <c r="Q2725" s="20" t="s">
        <v>495</v>
      </c>
      <c r="R2725" s="20" t="s">
        <v>517</v>
      </c>
      <c r="S2725" s="20" t="s">
        <v>221</v>
      </c>
      <c r="T2725" s="20" t="s">
        <v>5431</v>
      </c>
      <c r="U2725" s="20" t="s">
        <v>5432</v>
      </c>
      <c r="V2725" s="20">
        <v>10</v>
      </c>
      <c r="W2725" s="20">
        <v>332</v>
      </c>
      <c r="Y2725" s="20" t="s">
        <v>1684</v>
      </c>
      <c r="Z2725" s="20" t="s">
        <v>1685</v>
      </c>
      <c r="AA2725" s="20">
        <v>1.5</v>
      </c>
      <c r="AB2725" s="20">
        <v>54</v>
      </c>
      <c r="AC2725" s="20">
        <v>54</v>
      </c>
      <c r="AD2725" s="20">
        <v>54</v>
      </c>
      <c r="AL2725" s="20" t="s">
        <v>1686</v>
      </c>
      <c r="AT2725" s="20" t="s">
        <v>1687</v>
      </c>
      <c r="AY2725" s="20" t="s">
        <v>5208</v>
      </c>
      <c r="BD2725" s="20" t="s">
        <v>5433</v>
      </c>
      <c r="BE2725" s="20" t="s">
        <v>462</v>
      </c>
      <c r="BL2725" s="20">
        <v>57</v>
      </c>
      <c r="BM2725" s="20">
        <v>60</v>
      </c>
    </row>
    <row r="2726" spans="1:65" x14ac:dyDescent="0.25">
      <c r="A2726" s="20" t="s">
        <v>1677</v>
      </c>
      <c r="B2726" s="20" t="s">
        <v>462</v>
      </c>
      <c r="C2726" s="20" t="s">
        <v>773</v>
      </c>
      <c r="D2726" s="20" t="s">
        <v>774</v>
      </c>
      <c r="E2726" s="20" t="s">
        <v>5435</v>
      </c>
      <c r="F2726" s="20" t="s">
        <v>470</v>
      </c>
      <c r="G2726" s="20">
        <v>13.44</v>
      </c>
      <c r="H2726" s="20" t="s">
        <v>1679</v>
      </c>
      <c r="I2726" s="20" t="s">
        <v>5430</v>
      </c>
      <c r="J2726" s="20" t="s">
        <v>5113</v>
      </c>
      <c r="K2726" s="20" t="s">
        <v>5113</v>
      </c>
      <c r="L2726" s="20" t="s">
        <v>462</v>
      </c>
      <c r="M2726" s="20">
        <v>4</v>
      </c>
      <c r="N2726" s="20" t="s">
        <v>1679</v>
      </c>
      <c r="P2726" s="20">
        <v>0</v>
      </c>
      <c r="Q2726" s="20" t="s">
        <v>504</v>
      </c>
      <c r="R2726" s="20" t="s">
        <v>517</v>
      </c>
      <c r="S2726" s="20" t="s">
        <v>221</v>
      </c>
      <c r="T2726" s="20" t="s">
        <v>2125</v>
      </c>
      <c r="U2726" s="20" t="s">
        <v>5432</v>
      </c>
      <c r="V2726" s="20">
        <v>10</v>
      </c>
      <c r="W2726" s="20">
        <v>332</v>
      </c>
      <c r="Y2726" s="20" t="s">
        <v>1684</v>
      </c>
      <c r="Z2726" s="20" t="s">
        <v>1685</v>
      </c>
      <c r="AA2726" s="20">
        <v>1.5</v>
      </c>
      <c r="AB2726" s="20">
        <v>54</v>
      </c>
      <c r="AC2726" s="20">
        <v>54</v>
      </c>
      <c r="AD2726" s="20">
        <v>54</v>
      </c>
      <c r="AL2726" s="20" t="s">
        <v>1686</v>
      </c>
      <c r="AT2726" s="20" t="s">
        <v>1687</v>
      </c>
      <c r="AY2726" s="20" t="s">
        <v>5208</v>
      </c>
      <c r="BD2726" s="20" t="s">
        <v>5433</v>
      </c>
      <c r="BE2726" s="20" t="s">
        <v>462</v>
      </c>
      <c r="BL2726" s="20">
        <v>672</v>
      </c>
      <c r="BM2726" s="20">
        <v>50</v>
      </c>
    </row>
    <row r="2727" spans="1:65" x14ac:dyDescent="0.25">
      <c r="A2727" s="20" t="s">
        <v>1677</v>
      </c>
      <c r="B2727" s="20" t="s">
        <v>462</v>
      </c>
      <c r="C2727" s="20" t="s">
        <v>773</v>
      </c>
      <c r="D2727" s="20" t="s">
        <v>774</v>
      </c>
      <c r="E2727" s="20" t="s">
        <v>5436</v>
      </c>
      <c r="F2727" s="20" t="s">
        <v>471</v>
      </c>
      <c r="G2727" s="20">
        <v>16.27</v>
      </c>
      <c r="H2727" s="20" t="s">
        <v>1679</v>
      </c>
      <c r="I2727" s="20" t="s">
        <v>5430</v>
      </c>
      <c r="J2727" s="20" t="s">
        <v>5113</v>
      </c>
      <c r="K2727" s="20" t="s">
        <v>5113</v>
      </c>
      <c r="L2727" s="20" t="s">
        <v>462</v>
      </c>
      <c r="M2727" s="20">
        <v>4</v>
      </c>
      <c r="N2727" s="20" t="s">
        <v>1679</v>
      </c>
      <c r="P2727" s="20">
        <v>0</v>
      </c>
      <c r="Q2727" s="20" t="s">
        <v>504</v>
      </c>
      <c r="R2727" s="20" t="s">
        <v>517</v>
      </c>
      <c r="S2727" s="20" t="s">
        <v>221</v>
      </c>
      <c r="T2727" s="20" t="s">
        <v>2125</v>
      </c>
      <c r="U2727" s="20" t="s">
        <v>5432</v>
      </c>
      <c r="V2727" s="20">
        <v>10</v>
      </c>
      <c r="W2727" s="20">
        <v>332</v>
      </c>
      <c r="Y2727" s="20" t="s">
        <v>1684</v>
      </c>
      <c r="Z2727" s="20" t="s">
        <v>1685</v>
      </c>
      <c r="AA2727" s="20">
        <v>1.5</v>
      </c>
      <c r="AB2727" s="20">
        <v>54</v>
      </c>
      <c r="AC2727" s="20">
        <v>54</v>
      </c>
      <c r="AD2727" s="20">
        <v>54</v>
      </c>
      <c r="AL2727" s="20" t="s">
        <v>1686</v>
      </c>
      <c r="AT2727" s="20" t="s">
        <v>1687</v>
      </c>
      <c r="AY2727" s="20" t="s">
        <v>5208</v>
      </c>
      <c r="BD2727" s="20" t="s">
        <v>5433</v>
      </c>
      <c r="BE2727" s="20" t="s">
        <v>462</v>
      </c>
      <c r="BL2727" s="20">
        <v>813.5</v>
      </c>
      <c r="BM2727" s="20">
        <v>50</v>
      </c>
    </row>
    <row r="2728" spans="1:65" x14ac:dyDescent="0.25">
      <c r="A2728" s="20" t="s">
        <v>1677</v>
      </c>
      <c r="B2728" s="20" t="s">
        <v>462</v>
      </c>
      <c r="C2728" s="20" t="s">
        <v>773</v>
      </c>
      <c r="D2728" s="20" t="s">
        <v>774</v>
      </c>
      <c r="E2728" s="20" t="s">
        <v>5437</v>
      </c>
      <c r="F2728" s="20" t="s">
        <v>472</v>
      </c>
      <c r="G2728" s="20">
        <v>30.98</v>
      </c>
      <c r="H2728" s="20" t="s">
        <v>1679</v>
      </c>
      <c r="I2728" s="20" t="s">
        <v>5430</v>
      </c>
      <c r="J2728" s="20" t="s">
        <v>5113</v>
      </c>
      <c r="K2728" s="20" t="s">
        <v>5113</v>
      </c>
      <c r="L2728" s="20" t="s">
        <v>462</v>
      </c>
      <c r="M2728" s="20">
        <v>4</v>
      </c>
      <c r="N2728" s="20" t="s">
        <v>1679</v>
      </c>
      <c r="P2728" s="20">
        <v>0</v>
      </c>
      <c r="Q2728" s="20" t="s">
        <v>504</v>
      </c>
      <c r="R2728" s="20" t="s">
        <v>517</v>
      </c>
      <c r="S2728" s="20" t="s">
        <v>221</v>
      </c>
      <c r="T2728" s="20" t="s">
        <v>2125</v>
      </c>
      <c r="U2728" s="20" t="s">
        <v>5432</v>
      </c>
      <c r="V2728" s="20">
        <v>10</v>
      </c>
      <c r="W2728" s="20">
        <v>332</v>
      </c>
      <c r="Y2728" s="20" t="s">
        <v>1684</v>
      </c>
      <c r="Z2728" s="20" t="s">
        <v>1685</v>
      </c>
      <c r="AA2728" s="20">
        <v>1.5</v>
      </c>
      <c r="AB2728" s="20">
        <v>54</v>
      </c>
      <c r="AC2728" s="20">
        <v>54</v>
      </c>
      <c r="AD2728" s="20">
        <v>54</v>
      </c>
      <c r="AL2728" s="20" t="s">
        <v>1686</v>
      </c>
      <c r="AT2728" s="20" t="s">
        <v>1687</v>
      </c>
      <c r="AY2728" s="20" t="s">
        <v>5208</v>
      </c>
      <c r="BD2728" s="20" t="s">
        <v>5433</v>
      </c>
      <c r="BE2728" s="20" t="s">
        <v>462</v>
      </c>
      <c r="BL2728" s="20">
        <v>1549</v>
      </c>
      <c r="BM2728" s="20">
        <v>50</v>
      </c>
    </row>
    <row r="2729" spans="1:65" x14ac:dyDescent="0.25">
      <c r="A2729" s="20" t="s">
        <v>1677</v>
      </c>
      <c r="B2729" s="20" t="s">
        <v>462</v>
      </c>
      <c r="C2729" s="20" t="s">
        <v>773</v>
      </c>
      <c r="D2729" s="20" t="s">
        <v>774</v>
      </c>
      <c r="E2729" s="20" t="s">
        <v>5438</v>
      </c>
      <c r="F2729" s="20" t="s">
        <v>473</v>
      </c>
      <c r="G2729" s="20">
        <v>23.16</v>
      </c>
      <c r="H2729" s="20" t="s">
        <v>1679</v>
      </c>
      <c r="I2729" s="20" t="s">
        <v>5430</v>
      </c>
      <c r="J2729" s="20" t="s">
        <v>5113</v>
      </c>
      <c r="K2729" s="20" t="s">
        <v>5113</v>
      </c>
      <c r="L2729" s="20" t="s">
        <v>462</v>
      </c>
      <c r="M2729" s="20">
        <v>4</v>
      </c>
      <c r="N2729" s="20" t="s">
        <v>1679</v>
      </c>
      <c r="P2729" s="20">
        <v>0</v>
      </c>
      <c r="Q2729" s="20" t="s">
        <v>504</v>
      </c>
      <c r="R2729" s="20" t="s">
        <v>517</v>
      </c>
      <c r="S2729" s="20" t="s">
        <v>221</v>
      </c>
      <c r="T2729" s="20" t="s">
        <v>3013</v>
      </c>
      <c r="U2729" s="20" t="s">
        <v>5432</v>
      </c>
      <c r="V2729" s="20">
        <v>10</v>
      </c>
      <c r="W2729" s="20">
        <v>332</v>
      </c>
      <c r="Y2729" s="20" t="s">
        <v>1684</v>
      </c>
      <c r="Z2729" s="20" t="s">
        <v>1685</v>
      </c>
      <c r="AA2729" s="20">
        <v>1.5</v>
      </c>
      <c r="AB2729" s="20">
        <v>54</v>
      </c>
      <c r="AC2729" s="20">
        <v>54</v>
      </c>
      <c r="AD2729" s="20">
        <v>54</v>
      </c>
      <c r="AL2729" s="20" t="s">
        <v>1686</v>
      </c>
      <c r="AT2729" s="20" t="s">
        <v>1687</v>
      </c>
      <c r="AY2729" s="20" t="s">
        <v>5208</v>
      </c>
      <c r="BD2729" s="20" t="s">
        <v>5433</v>
      </c>
      <c r="BE2729" s="20" t="s">
        <v>462</v>
      </c>
      <c r="BL2729" s="20">
        <v>1158</v>
      </c>
      <c r="BM2729" s="20">
        <v>50</v>
      </c>
    </row>
    <row r="2730" spans="1:65" x14ac:dyDescent="0.25">
      <c r="A2730" s="20" t="s">
        <v>1677</v>
      </c>
      <c r="B2730" s="20" t="s">
        <v>462</v>
      </c>
      <c r="C2730" s="20" t="s">
        <v>773</v>
      </c>
      <c r="D2730" s="20" t="s">
        <v>774</v>
      </c>
      <c r="E2730" s="20" t="s">
        <v>5439</v>
      </c>
      <c r="F2730" s="20" t="s">
        <v>474</v>
      </c>
      <c r="G2730" s="20">
        <v>0.99</v>
      </c>
      <c r="H2730" s="20" t="s">
        <v>1679</v>
      </c>
      <c r="I2730" s="20" t="s">
        <v>5430</v>
      </c>
      <c r="J2730" s="20" t="s">
        <v>5113</v>
      </c>
      <c r="K2730" s="20" t="s">
        <v>5113</v>
      </c>
      <c r="L2730" s="20" t="s">
        <v>462</v>
      </c>
      <c r="M2730" s="20">
        <v>4</v>
      </c>
      <c r="N2730" s="20" t="s">
        <v>1679</v>
      </c>
      <c r="P2730" s="20">
        <v>0</v>
      </c>
      <c r="Q2730" s="20" t="s">
        <v>504</v>
      </c>
      <c r="R2730" s="20" t="s">
        <v>517</v>
      </c>
      <c r="S2730" s="20" t="s">
        <v>221</v>
      </c>
      <c r="T2730" s="20" t="s">
        <v>3013</v>
      </c>
      <c r="U2730" s="20" t="s">
        <v>5432</v>
      </c>
      <c r="V2730" s="20">
        <v>10</v>
      </c>
      <c r="W2730" s="20">
        <v>332</v>
      </c>
      <c r="Y2730" s="20" t="s">
        <v>1684</v>
      </c>
      <c r="Z2730" s="20" t="s">
        <v>1685</v>
      </c>
      <c r="AA2730" s="20">
        <v>1.5</v>
      </c>
      <c r="AB2730" s="20">
        <v>54</v>
      </c>
      <c r="AC2730" s="20">
        <v>54</v>
      </c>
      <c r="AD2730" s="20">
        <v>54</v>
      </c>
      <c r="AL2730" s="20" t="s">
        <v>1686</v>
      </c>
      <c r="AT2730" s="20" t="s">
        <v>1687</v>
      </c>
      <c r="AY2730" s="20" t="s">
        <v>5208</v>
      </c>
      <c r="BD2730" s="20" t="s">
        <v>5433</v>
      </c>
      <c r="BE2730" s="20" t="s">
        <v>462</v>
      </c>
      <c r="BL2730" s="20">
        <v>49.5</v>
      </c>
      <c r="BM2730" s="20">
        <v>50</v>
      </c>
    </row>
    <row r="2731" spans="1:65" x14ac:dyDescent="0.25">
      <c r="A2731" s="20" t="s">
        <v>1677</v>
      </c>
      <c r="B2731" s="20" t="s">
        <v>462</v>
      </c>
      <c r="C2731" s="20" t="s">
        <v>773</v>
      </c>
      <c r="D2731" s="20" t="s">
        <v>774</v>
      </c>
      <c r="E2731" s="20" t="s">
        <v>5440</v>
      </c>
      <c r="F2731" s="20" t="s">
        <v>475</v>
      </c>
      <c r="G2731" s="20">
        <v>3.92</v>
      </c>
      <c r="H2731" s="20" t="s">
        <v>1679</v>
      </c>
      <c r="I2731" s="20" t="s">
        <v>5430</v>
      </c>
      <c r="J2731" s="20" t="s">
        <v>5113</v>
      </c>
      <c r="K2731" s="20" t="s">
        <v>5113</v>
      </c>
      <c r="L2731" s="20" t="s">
        <v>462</v>
      </c>
      <c r="M2731" s="20">
        <v>4</v>
      </c>
      <c r="N2731" s="20" t="s">
        <v>1679</v>
      </c>
      <c r="P2731" s="20">
        <v>0</v>
      </c>
      <c r="Q2731" s="20" t="s">
        <v>504</v>
      </c>
      <c r="R2731" s="20" t="s">
        <v>517</v>
      </c>
      <c r="S2731" s="20" t="s">
        <v>221</v>
      </c>
      <c r="T2731" s="20" t="s">
        <v>5441</v>
      </c>
      <c r="U2731" s="20" t="s">
        <v>5432</v>
      </c>
      <c r="V2731" s="20">
        <v>10</v>
      </c>
      <c r="W2731" s="20">
        <v>332</v>
      </c>
      <c r="Y2731" s="20" t="s">
        <v>1684</v>
      </c>
      <c r="Z2731" s="20" t="s">
        <v>1685</v>
      </c>
      <c r="AA2731" s="20">
        <v>1.5</v>
      </c>
      <c r="AB2731" s="20">
        <v>54</v>
      </c>
      <c r="AC2731" s="20">
        <v>54</v>
      </c>
      <c r="AD2731" s="20">
        <v>54</v>
      </c>
      <c r="AL2731" s="20" t="s">
        <v>1686</v>
      </c>
      <c r="AT2731" s="20" t="s">
        <v>1687</v>
      </c>
      <c r="AY2731" s="20" t="s">
        <v>5208</v>
      </c>
      <c r="BD2731" s="20" t="s">
        <v>5433</v>
      </c>
      <c r="BE2731" s="20" t="s">
        <v>462</v>
      </c>
      <c r="BL2731" s="20">
        <v>196</v>
      </c>
      <c r="BM2731" s="20">
        <v>50</v>
      </c>
    </row>
    <row r="2732" spans="1:65" x14ac:dyDescent="0.25">
      <c r="A2732" s="20" t="s">
        <v>1677</v>
      </c>
      <c r="B2732" s="20" t="s">
        <v>462</v>
      </c>
      <c r="C2732" s="20" t="s">
        <v>773</v>
      </c>
      <c r="D2732" s="20" t="s">
        <v>774</v>
      </c>
      <c r="E2732" s="20" t="s">
        <v>5442</v>
      </c>
      <c r="F2732" s="20" t="s">
        <v>476</v>
      </c>
      <c r="G2732" s="20">
        <v>15.34</v>
      </c>
      <c r="H2732" s="20" t="s">
        <v>1679</v>
      </c>
      <c r="I2732" s="20" t="s">
        <v>5430</v>
      </c>
      <c r="J2732" s="20" t="s">
        <v>5113</v>
      </c>
      <c r="K2732" s="20" t="s">
        <v>5113</v>
      </c>
      <c r="L2732" s="20" t="s">
        <v>462</v>
      </c>
      <c r="M2732" s="20">
        <v>4</v>
      </c>
      <c r="N2732" s="20" t="s">
        <v>1679</v>
      </c>
      <c r="P2732" s="20">
        <v>0</v>
      </c>
      <c r="Q2732" s="20" t="s">
        <v>504</v>
      </c>
      <c r="R2732" s="20" t="s">
        <v>517</v>
      </c>
      <c r="S2732" s="20" t="s">
        <v>221</v>
      </c>
      <c r="T2732" s="20" t="s">
        <v>5441</v>
      </c>
      <c r="U2732" s="20" t="s">
        <v>5432</v>
      </c>
      <c r="V2732" s="20">
        <v>10</v>
      </c>
      <c r="W2732" s="20">
        <v>332</v>
      </c>
      <c r="Y2732" s="20" t="s">
        <v>1684</v>
      </c>
      <c r="Z2732" s="20" t="s">
        <v>1685</v>
      </c>
      <c r="AA2732" s="20">
        <v>1.5</v>
      </c>
      <c r="AB2732" s="20">
        <v>54</v>
      </c>
      <c r="AC2732" s="20">
        <v>54</v>
      </c>
      <c r="AD2732" s="20">
        <v>54</v>
      </c>
      <c r="AL2732" s="20" t="s">
        <v>1686</v>
      </c>
      <c r="AT2732" s="20" t="s">
        <v>1687</v>
      </c>
      <c r="AY2732" s="20" t="s">
        <v>5208</v>
      </c>
      <c r="BD2732" s="20" t="s">
        <v>5433</v>
      </c>
      <c r="BE2732" s="20" t="s">
        <v>462</v>
      </c>
      <c r="BL2732" s="20">
        <v>767</v>
      </c>
      <c r="BM2732" s="20">
        <v>50</v>
      </c>
    </row>
    <row r="2733" spans="1:65" x14ac:dyDescent="0.25">
      <c r="A2733" s="20" t="s">
        <v>1677</v>
      </c>
      <c r="B2733" s="20" t="s">
        <v>462</v>
      </c>
      <c r="C2733" s="20" t="s">
        <v>773</v>
      </c>
      <c r="D2733" s="20" t="s">
        <v>774</v>
      </c>
      <c r="E2733" s="20" t="s">
        <v>5443</v>
      </c>
      <c r="F2733" s="20" t="s">
        <v>477</v>
      </c>
      <c r="G2733" s="20">
        <v>0.98</v>
      </c>
      <c r="H2733" s="20" t="s">
        <v>1679</v>
      </c>
      <c r="I2733" s="20" t="s">
        <v>5430</v>
      </c>
      <c r="J2733" s="20" t="s">
        <v>5113</v>
      </c>
      <c r="K2733" s="20" t="s">
        <v>5113</v>
      </c>
      <c r="L2733" s="20" t="s">
        <v>462</v>
      </c>
      <c r="M2733" s="20">
        <v>4</v>
      </c>
      <c r="N2733" s="20" t="s">
        <v>1679</v>
      </c>
      <c r="P2733" s="20">
        <v>0</v>
      </c>
      <c r="Q2733" s="20" t="s">
        <v>504</v>
      </c>
      <c r="R2733" s="20" t="s">
        <v>517</v>
      </c>
      <c r="S2733" s="20" t="s">
        <v>221</v>
      </c>
      <c r="T2733" s="20" t="s">
        <v>5441</v>
      </c>
      <c r="U2733" s="20" t="s">
        <v>5432</v>
      </c>
      <c r="V2733" s="20">
        <v>10</v>
      </c>
      <c r="W2733" s="20">
        <v>332</v>
      </c>
      <c r="Y2733" s="20" t="s">
        <v>1684</v>
      </c>
      <c r="Z2733" s="20" t="s">
        <v>1685</v>
      </c>
      <c r="AA2733" s="20">
        <v>1.5</v>
      </c>
      <c r="AB2733" s="20">
        <v>54</v>
      </c>
      <c r="AC2733" s="20">
        <v>54</v>
      </c>
      <c r="AD2733" s="20">
        <v>54</v>
      </c>
      <c r="AL2733" s="20" t="s">
        <v>1686</v>
      </c>
      <c r="AT2733" s="20" t="s">
        <v>1687</v>
      </c>
      <c r="AY2733" s="20" t="s">
        <v>5208</v>
      </c>
      <c r="BD2733" s="20" t="s">
        <v>5433</v>
      </c>
      <c r="BE2733" s="20" t="s">
        <v>462</v>
      </c>
      <c r="BL2733" s="20">
        <v>49</v>
      </c>
      <c r="BM2733" s="20">
        <v>50</v>
      </c>
    </row>
    <row r="2734" spans="1:65" x14ac:dyDescent="0.25">
      <c r="A2734" s="20" t="s">
        <v>1677</v>
      </c>
      <c r="B2734" s="20" t="s">
        <v>462</v>
      </c>
      <c r="C2734" s="20" t="s">
        <v>773</v>
      </c>
      <c r="D2734" s="20" t="s">
        <v>774</v>
      </c>
      <c r="E2734" s="20" t="s">
        <v>5444</v>
      </c>
      <c r="F2734" s="20" t="s">
        <v>478</v>
      </c>
      <c r="G2734" s="20">
        <v>1.57</v>
      </c>
      <c r="H2734" s="20" t="s">
        <v>1679</v>
      </c>
      <c r="I2734" s="20" t="s">
        <v>5430</v>
      </c>
      <c r="J2734" s="20" t="s">
        <v>5113</v>
      </c>
      <c r="K2734" s="20" t="s">
        <v>5113</v>
      </c>
      <c r="L2734" s="20" t="s">
        <v>462</v>
      </c>
      <c r="M2734" s="20">
        <v>4</v>
      </c>
      <c r="N2734" s="20" t="s">
        <v>1679</v>
      </c>
      <c r="P2734" s="20">
        <v>0</v>
      </c>
      <c r="Q2734" s="20" t="s">
        <v>504</v>
      </c>
      <c r="R2734" s="20" t="s">
        <v>517</v>
      </c>
      <c r="S2734" s="20" t="s">
        <v>221</v>
      </c>
      <c r="T2734" s="20" t="s">
        <v>5441</v>
      </c>
      <c r="U2734" s="20" t="s">
        <v>5432</v>
      </c>
      <c r="V2734" s="20">
        <v>10</v>
      </c>
      <c r="W2734" s="20">
        <v>332</v>
      </c>
      <c r="Y2734" s="20" t="s">
        <v>1684</v>
      </c>
      <c r="Z2734" s="20" t="s">
        <v>1685</v>
      </c>
      <c r="AA2734" s="20">
        <v>1.5</v>
      </c>
      <c r="AB2734" s="20">
        <v>54</v>
      </c>
      <c r="AC2734" s="20">
        <v>54</v>
      </c>
      <c r="AD2734" s="20">
        <v>54</v>
      </c>
      <c r="AL2734" s="20" t="s">
        <v>1686</v>
      </c>
      <c r="AT2734" s="20" t="s">
        <v>1687</v>
      </c>
      <c r="AY2734" s="20" t="s">
        <v>5208</v>
      </c>
      <c r="BD2734" s="20" t="s">
        <v>5433</v>
      </c>
      <c r="BE2734" s="20" t="s">
        <v>462</v>
      </c>
      <c r="BL2734" s="20">
        <v>78.5</v>
      </c>
      <c r="BM2734" s="20">
        <v>50</v>
      </c>
    </row>
    <row r="2735" spans="1:65" x14ac:dyDescent="0.25">
      <c r="A2735" s="20" t="s">
        <v>1677</v>
      </c>
      <c r="B2735" s="20" t="s">
        <v>462</v>
      </c>
      <c r="C2735" s="20" t="s">
        <v>773</v>
      </c>
      <c r="D2735" s="20" t="s">
        <v>774</v>
      </c>
      <c r="E2735" s="20" t="s">
        <v>5445</v>
      </c>
      <c r="F2735" s="20" t="s">
        <v>479</v>
      </c>
      <c r="G2735" s="20">
        <v>0.65</v>
      </c>
      <c r="H2735" s="20" t="s">
        <v>1679</v>
      </c>
      <c r="I2735" s="20" t="s">
        <v>5430</v>
      </c>
      <c r="J2735" s="20" t="s">
        <v>5113</v>
      </c>
      <c r="K2735" s="20" t="s">
        <v>5113</v>
      </c>
      <c r="L2735" s="20" t="s">
        <v>462</v>
      </c>
      <c r="M2735" s="20">
        <v>4</v>
      </c>
      <c r="N2735" s="20" t="s">
        <v>1679</v>
      </c>
      <c r="P2735" s="20">
        <v>0</v>
      </c>
      <c r="Q2735" s="20" t="s">
        <v>504</v>
      </c>
      <c r="R2735" s="20" t="s">
        <v>517</v>
      </c>
      <c r="S2735" s="20" t="s">
        <v>221</v>
      </c>
      <c r="T2735" s="20" t="s">
        <v>5441</v>
      </c>
      <c r="U2735" s="20" t="s">
        <v>5432</v>
      </c>
      <c r="V2735" s="20">
        <v>10</v>
      </c>
      <c r="W2735" s="20">
        <v>332</v>
      </c>
      <c r="Y2735" s="20" t="s">
        <v>1684</v>
      </c>
      <c r="Z2735" s="20" t="s">
        <v>1685</v>
      </c>
      <c r="AA2735" s="20">
        <v>1.5</v>
      </c>
      <c r="AB2735" s="20">
        <v>54</v>
      </c>
      <c r="AC2735" s="20">
        <v>54</v>
      </c>
      <c r="AD2735" s="20">
        <v>54</v>
      </c>
      <c r="AL2735" s="20" t="s">
        <v>1686</v>
      </c>
      <c r="AT2735" s="20" t="s">
        <v>1687</v>
      </c>
      <c r="AY2735" s="20" t="s">
        <v>5208</v>
      </c>
      <c r="BD2735" s="20" t="s">
        <v>5433</v>
      </c>
      <c r="BE2735" s="20" t="s">
        <v>462</v>
      </c>
      <c r="BL2735" s="20">
        <v>32.5</v>
      </c>
      <c r="BM2735" s="20">
        <v>50</v>
      </c>
    </row>
    <row r="2736" spans="1:65" x14ac:dyDescent="0.25">
      <c r="A2736" s="20" t="s">
        <v>1677</v>
      </c>
      <c r="B2736" s="20" t="s">
        <v>462</v>
      </c>
      <c r="C2736" s="20" t="s">
        <v>773</v>
      </c>
      <c r="D2736" s="20" t="s">
        <v>774</v>
      </c>
      <c r="E2736" s="20" t="s">
        <v>5446</v>
      </c>
      <c r="F2736" s="20" t="s">
        <v>480</v>
      </c>
      <c r="G2736" s="20">
        <v>0.31</v>
      </c>
      <c r="H2736" s="20" t="s">
        <v>1679</v>
      </c>
      <c r="I2736" s="20" t="s">
        <v>5430</v>
      </c>
      <c r="J2736" s="20" t="s">
        <v>5113</v>
      </c>
      <c r="K2736" s="20" t="s">
        <v>5113</v>
      </c>
      <c r="L2736" s="20" t="s">
        <v>462</v>
      </c>
      <c r="M2736" s="20">
        <v>4</v>
      </c>
      <c r="N2736" s="20" t="s">
        <v>1679</v>
      </c>
      <c r="P2736" s="20">
        <v>0</v>
      </c>
      <c r="Q2736" s="20" t="s">
        <v>504</v>
      </c>
      <c r="R2736" s="20" t="s">
        <v>517</v>
      </c>
      <c r="S2736" s="20" t="s">
        <v>221</v>
      </c>
      <c r="T2736" s="20" t="s">
        <v>3013</v>
      </c>
      <c r="U2736" s="20" t="s">
        <v>5432</v>
      </c>
      <c r="V2736" s="20">
        <v>10</v>
      </c>
      <c r="W2736" s="20">
        <v>332</v>
      </c>
      <c r="Y2736" s="20" t="s">
        <v>1684</v>
      </c>
      <c r="Z2736" s="20" t="s">
        <v>1685</v>
      </c>
      <c r="AA2736" s="20">
        <v>1.5</v>
      </c>
      <c r="AB2736" s="20">
        <v>54</v>
      </c>
      <c r="AC2736" s="20">
        <v>54</v>
      </c>
      <c r="AD2736" s="20">
        <v>54</v>
      </c>
      <c r="AL2736" s="20" t="s">
        <v>1686</v>
      </c>
      <c r="AT2736" s="20" t="s">
        <v>1687</v>
      </c>
      <c r="AY2736" s="20" t="s">
        <v>5208</v>
      </c>
      <c r="BD2736" s="20" t="s">
        <v>5433</v>
      </c>
      <c r="BE2736" s="20" t="s">
        <v>462</v>
      </c>
      <c r="BL2736" s="20">
        <v>15.5</v>
      </c>
      <c r="BM2736" s="20">
        <v>50</v>
      </c>
    </row>
    <row r="2737" spans="1:65" x14ac:dyDescent="0.25">
      <c r="A2737" s="20" t="s">
        <v>1677</v>
      </c>
      <c r="B2737" s="20" t="s">
        <v>462</v>
      </c>
      <c r="C2737" s="20" t="s">
        <v>773</v>
      </c>
      <c r="D2737" s="20" t="s">
        <v>774</v>
      </c>
      <c r="E2737" s="20" t="s">
        <v>5447</v>
      </c>
      <c r="F2737" s="20" t="s">
        <v>481</v>
      </c>
      <c r="G2737" s="20">
        <v>0.22</v>
      </c>
      <c r="H2737" s="20" t="s">
        <v>1679</v>
      </c>
      <c r="I2737" s="20" t="s">
        <v>5430</v>
      </c>
      <c r="J2737" s="20" t="s">
        <v>5113</v>
      </c>
      <c r="K2737" s="20" t="s">
        <v>5113</v>
      </c>
      <c r="L2737" s="20" t="s">
        <v>462</v>
      </c>
      <c r="M2737" s="20">
        <v>4</v>
      </c>
      <c r="N2737" s="20" t="s">
        <v>1679</v>
      </c>
      <c r="P2737" s="20">
        <v>0</v>
      </c>
      <c r="Q2737" s="20" t="s">
        <v>504</v>
      </c>
      <c r="R2737" s="20" t="s">
        <v>517</v>
      </c>
      <c r="S2737" s="20" t="s">
        <v>221</v>
      </c>
      <c r="T2737" s="20" t="s">
        <v>3013</v>
      </c>
      <c r="U2737" s="20" t="s">
        <v>5432</v>
      </c>
      <c r="V2737" s="20">
        <v>10</v>
      </c>
      <c r="W2737" s="20">
        <v>332</v>
      </c>
      <c r="Y2737" s="20" t="s">
        <v>1684</v>
      </c>
      <c r="Z2737" s="20" t="s">
        <v>1685</v>
      </c>
      <c r="AA2737" s="20">
        <v>1.5</v>
      </c>
      <c r="AB2737" s="20">
        <v>54</v>
      </c>
      <c r="AC2737" s="20">
        <v>54</v>
      </c>
      <c r="AD2737" s="20">
        <v>54</v>
      </c>
      <c r="AL2737" s="20" t="s">
        <v>1686</v>
      </c>
      <c r="AT2737" s="20" t="s">
        <v>1687</v>
      </c>
      <c r="AY2737" s="20" t="s">
        <v>5208</v>
      </c>
      <c r="BD2737" s="20" t="s">
        <v>5433</v>
      </c>
      <c r="BE2737" s="20" t="s">
        <v>462</v>
      </c>
      <c r="BL2737" s="20">
        <v>11</v>
      </c>
      <c r="BM2737" s="20">
        <v>50</v>
      </c>
    </row>
    <row r="2738" spans="1:65" x14ac:dyDescent="0.25">
      <c r="A2738" s="20" t="s">
        <v>1677</v>
      </c>
      <c r="B2738" s="20" t="s">
        <v>462</v>
      </c>
      <c r="C2738" s="20" t="s">
        <v>773</v>
      </c>
      <c r="D2738" s="20" t="s">
        <v>774</v>
      </c>
      <c r="E2738" s="20" t="s">
        <v>5448</v>
      </c>
      <c r="F2738" s="20" t="s">
        <v>482</v>
      </c>
      <c r="G2738" s="20">
        <v>23.11</v>
      </c>
      <c r="H2738" s="20" t="s">
        <v>1679</v>
      </c>
      <c r="I2738" s="20" t="s">
        <v>5430</v>
      </c>
      <c r="J2738" s="20" t="s">
        <v>5113</v>
      </c>
      <c r="K2738" s="20" t="s">
        <v>5113</v>
      </c>
      <c r="L2738" s="20" t="s">
        <v>462</v>
      </c>
      <c r="M2738" s="20">
        <v>4</v>
      </c>
      <c r="N2738" s="20" t="s">
        <v>1679</v>
      </c>
      <c r="P2738" s="20">
        <v>0</v>
      </c>
      <c r="Q2738" s="20" t="s">
        <v>504</v>
      </c>
      <c r="R2738" s="20" t="s">
        <v>488</v>
      </c>
      <c r="S2738" s="20" t="s">
        <v>221</v>
      </c>
      <c r="T2738" s="20" t="s">
        <v>1967</v>
      </c>
      <c r="U2738" s="20" t="s">
        <v>5432</v>
      </c>
      <c r="V2738" s="20">
        <v>10</v>
      </c>
      <c r="W2738" s="20">
        <v>332</v>
      </c>
      <c r="Y2738" s="20" t="s">
        <v>1684</v>
      </c>
      <c r="Z2738" s="20" t="s">
        <v>1685</v>
      </c>
      <c r="AA2738" s="20">
        <v>1.5</v>
      </c>
      <c r="AB2738" s="20">
        <v>54</v>
      </c>
      <c r="AC2738" s="20">
        <v>54</v>
      </c>
      <c r="AD2738" s="20">
        <v>54</v>
      </c>
      <c r="AL2738" s="20" t="s">
        <v>1686</v>
      </c>
      <c r="AT2738" s="20" t="s">
        <v>1687</v>
      </c>
      <c r="AY2738" s="20" t="s">
        <v>5208</v>
      </c>
      <c r="BD2738" s="20" t="s">
        <v>5433</v>
      </c>
      <c r="BE2738" s="20" t="s">
        <v>462</v>
      </c>
      <c r="BL2738" s="20">
        <v>1155.5</v>
      </c>
      <c r="BM2738" s="20">
        <v>50</v>
      </c>
    </row>
    <row r="2739" spans="1:65" x14ac:dyDescent="0.25">
      <c r="A2739" s="20" t="s">
        <v>1677</v>
      </c>
      <c r="B2739" s="20" t="s">
        <v>462</v>
      </c>
      <c r="C2739" s="20" t="s">
        <v>773</v>
      </c>
      <c r="D2739" s="20" t="s">
        <v>774</v>
      </c>
      <c r="E2739" s="20" t="s">
        <v>5449</v>
      </c>
      <c r="F2739" s="20" t="s">
        <v>483</v>
      </c>
      <c r="G2739" s="20">
        <v>19.54</v>
      </c>
      <c r="H2739" s="20" t="s">
        <v>1679</v>
      </c>
      <c r="I2739" s="20" t="s">
        <v>5430</v>
      </c>
      <c r="J2739" s="20" t="s">
        <v>5113</v>
      </c>
      <c r="K2739" s="20" t="s">
        <v>5113</v>
      </c>
      <c r="L2739" s="20" t="s">
        <v>462</v>
      </c>
      <c r="M2739" s="20">
        <v>4</v>
      </c>
      <c r="N2739" s="20" t="s">
        <v>1679</v>
      </c>
      <c r="P2739" s="20">
        <v>0</v>
      </c>
      <c r="Q2739" s="20" t="s">
        <v>487</v>
      </c>
      <c r="R2739" s="20" t="s">
        <v>488</v>
      </c>
      <c r="S2739" s="20" t="s">
        <v>221</v>
      </c>
      <c r="T2739" s="20" t="s">
        <v>1967</v>
      </c>
      <c r="U2739" s="20" t="s">
        <v>5432</v>
      </c>
      <c r="V2739" s="20">
        <v>10</v>
      </c>
      <c r="W2739" s="20">
        <v>332</v>
      </c>
      <c r="Y2739" s="20" t="s">
        <v>1684</v>
      </c>
      <c r="Z2739" s="20" t="s">
        <v>1685</v>
      </c>
      <c r="AA2739" s="20">
        <v>1.5</v>
      </c>
      <c r="AB2739" s="20">
        <v>54</v>
      </c>
      <c r="AC2739" s="20">
        <v>54</v>
      </c>
      <c r="AD2739" s="20">
        <v>54</v>
      </c>
      <c r="AL2739" s="20" t="s">
        <v>1686</v>
      </c>
      <c r="AT2739" s="20" t="s">
        <v>1687</v>
      </c>
      <c r="AY2739" s="20" t="s">
        <v>5208</v>
      </c>
      <c r="BD2739" s="20" t="s">
        <v>5433</v>
      </c>
      <c r="BE2739" s="20" t="s">
        <v>462</v>
      </c>
      <c r="BL2739" s="20">
        <v>1074.7</v>
      </c>
      <c r="BM2739" s="20">
        <v>55</v>
      </c>
    </row>
    <row r="2740" spans="1:65" x14ac:dyDescent="0.25">
      <c r="A2740" s="20" t="s">
        <v>1677</v>
      </c>
      <c r="B2740" s="20" t="s">
        <v>462</v>
      </c>
      <c r="C2740" s="20" t="s">
        <v>773</v>
      </c>
      <c r="D2740" s="20" t="s">
        <v>774</v>
      </c>
      <c r="E2740" s="20" t="s">
        <v>5450</v>
      </c>
      <c r="F2740" s="20" t="s">
        <v>484</v>
      </c>
      <c r="G2740" s="20">
        <v>24.45</v>
      </c>
      <c r="H2740" s="20" t="s">
        <v>1679</v>
      </c>
      <c r="I2740" s="20" t="s">
        <v>5430</v>
      </c>
      <c r="J2740" s="20" t="s">
        <v>5113</v>
      </c>
      <c r="K2740" s="20" t="s">
        <v>5113</v>
      </c>
      <c r="L2740" s="20" t="s">
        <v>462</v>
      </c>
      <c r="M2740" s="20">
        <v>4</v>
      </c>
      <c r="N2740" s="20" t="s">
        <v>1679</v>
      </c>
      <c r="P2740" s="20">
        <v>0</v>
      </c>
      <c r="Q2740" s="20" t="s">
        <v>487</v>
      </c>
      <c r="R2740" s="20" t="s">
        <v>488</v>
      </c>
      <c r="S2740" s="20" t="s">
        <v>221</v>
      </c>
      <c r="T2740" s="20" t="s">
        <v>1967</v>
      </c>
      <c r="U2740" s="20" t="s">
        <v>5432</v>
      </c>
      <c r="V2740" s="20">
        <v>10</v>
      </c>
      <c r="W2740" s="20">
        <v>332</v>
      </c>
      <c r="Y2740" s="20" t="s">
        <v>1684</v>
      </c>
      <c r="Z2740" s="20" t="s">
        <v>1685</v>
      </c>
      <c r="AA2740" s="20">
        <v>1.5</v>
      </c>
      <c r="AB2740" s="20">
        <v>54</v>
      </c>
      <c r="AC2740" s="20">
        <v>54</v>
      </c>
      <c r="AD2740" s="20">
        <v>54</v>
      </c>
      <c r="AL2740" s="20" t="s">
        <v>1686</v>
      </c>
      <c r="AT2740" s="20" t="s">
        <v>1687</v>
      </c>
      <c r="AY2740" s="20" t="s">
        <v>5208</v>
      </c>
      <c r="BD2740" s="20" t="s">
        <v>5433</v>
      </c>
      <c r="BE2740" s="20" t="s">
        <v>462</v>
      </c>
      <c r="BL2740" s="20">
        <v>1344.75</v>
      </c>
      <c r="BM2740" s="20">
        <v>55</v>
      </c>
    </row>
    <row r="2741" spans="1:65" x14ac:dyDescent="0.25">
      <c r="A2741" s="20" t="s">
        <v>1677</v>
      </c>
      <c r="B2741" s="20" t="s">
        <v>462</v>
      </c>
      <c r="C2741" s="20" t="s">
        <v>773</v>
      </c>
      <c r="D2741" s="20" t="s">
        <v>774</v>
      </c>
      <c r="E2741" s="20" t="s">
        <v>5451</v>
      </c>
      <c r="F2741" s="20" t="s">
        <v>485</v>
      </c>
      <c r="G2741" s="20">
        <v>13.37</v>
      </c>
      <c r="H2741" s="20" t="s">
        <v>1679</v>
      </c>
      <c r="I2741" s="20" t="s">
        <v>5430</v>
      </c>
      <c r="J2741" s="20" t="s">
        <v>5113</v>
      </c>
      <c r="K2741" s="20" t="s">
        <v>5113</v>
      </c>
      <c r="L2741" s="20" t="s">
        <v>462</v>
      </c>
      <c r="M2741" s="20">
        <v>4</v>
      </c>
      <c r="N2741" s="20" t="s">
        <v>1679</v>
      </c>
      <c r="P2741" s="20">
        <v>0</v>
      </c>
      <c r="Q2741" s="20" t="s">
        <v>495</v>
      </c>
      <c r="R2741" s="20" t="s">
        <v>517</v>
      </c>
      <c r="S2741" s="20" t="s">
        <v>221</v>
      </c>
      <c r="T2741" s="20" t="s">
        <v>5431</v>
      </c>
      <c r="U2741" s="20" t="s">
        <v>5432</v>
      </c>
      <c r="V2741" s="20">
        <v>10</v>
      </c>
      <c r="W2741" s="20">
        <v>332</v>
      </c>
      <c r="Y2741" s="20" t="s">
        <v>1684</v>
      </c>
      <c r="Z2741" s="20" t="s">
        <v>1685</v>
      </c>
      <c r="AA2741" s="20">
        <v>1.5</v>
      </c>
      <c r="AB2741" s="20">
        <v>54</v>
      </c>
      <c r="AC2741" s="20">
        <v>54</v>
      </c>
      <c r="AD2741" s="20">
        <v>54</v>
      </c>
      <c r="AL2741" s="20" t="s">
        <v>1686</v>
      </c>
      <c r="AT2741" s="20" t="s">
        <v>1687</v>
      </c>
      <c r="AY2741" s="20" t="s">
        <v>5208</v>
      </c>
      <c r="BD2741" s="20" t="s">
        <v>5433</v>
      </c>
      <c r="BE2741" s="20" t="s">
        <v>462</v>
      </c>
      <c r="BL2741" s="20">
        <v>802.2</v>
      </c>
      <c r="BM2741" s="20">
        <v>60</v>
      </c>
    </row>
    <row r="2742" spans="1:65" x14ac:dyDescent="0.25">
      <c r="A2742" s="20" t="s">
        <v>1677</v>
      </c>
      <c r="B2742" s="20" t="s">
        <v>462</v>
      </c>
      <c r="C2742" s="20" t="s">
        <v>773</v>
      </c>
      <c r="D2742" s="20" t="s">
        <v>774</v>
      </c>
      <c r="E2742" s="20" t="s">
        <v>5452</v>
      </c>
      <c r="F2742" s="20" t="s">
        <v>486</v>
      </c>
      <c r="G2742" s="20">
        <v>22.02</v>
      </c>
      <c r="H2742" s="20" t="s">
        <v>1679</v>
      </c>
      <c r="I2742" s="20" t="s">
        <v>5430</v>
      </c>
      <c r="J2742" s="20" t="s">
        <v>5113</v>
      </c>
      <c r="K2742" s="20" t="s">
        <v>5113</v>
      </c>
      <c r="L2742" s="20" t="s">
        <v>462</v>
      </c>
      <c r="M2742" s="20">
        <v>4</v>
      </c>
      <c r="N2742" s="20" t="s">
        <v>1679</v>
      </c>
      <c r="P2742" s="20">
        <v>0</v>
      </c>
      <c r="Q2742" s="20" t="s">
        <v>495</v>
      </c>
      <c r="R2742" s="20" t="s">
        <v>517</v>
      </c>
      <c r="S2742" s="20" t="s">
        <v>221</v>
      </c>
      <c r="T2742" s="20" t="s">
        <v>5431</v>
      </c>
      <c r="U2742" s="20" t="s">
        <v>5432</v>
      </c>
      <c r="V2742" s="20">
        <v>10</v>
      </c>
      <c r="W2742" s="20">
        <v>332</v>
      </c>
      <c r="Y2742" s="20" t="s">
        <v>1684</v>
      </c>
      <c r="Z2742" s="20" t="s">
        <v>1685</v>
      </c>
      <c r="AA2742" s="20">
        <v>1.5</v>
      </c>
      <c r="AB2742" s="20">
        <v>54</v>
      </c>
      <c r="AC2742" s="20">
        <v>54</v>
      </c>
      <c r="AD2742" s="20">
        <v>54</v>
      </c>
      <c r="AL2742" s="20" t="s">
        <v>1686</v>
      </c>
      <c r="AT2742" s="20" t="s">
        <v>1687</v>
      </c>
      <c r="AY2742" s="20" t="s">
        <v>5208</v>
      </c>
      <c r="BD2742" s="20" t="s">
        <v>5433</v>
      </c>
      <c r="BE2742" s="20" t="s">
        <v>462</v>
      </c>
      <c r="BL2742" s="20">
        <v>1321.2</v>
      </c>
      <c r="BM2742" s="20">
        <v>60</v>
      </c>
    </row>
    <row r="2743" spans="1:65" x14ac:dyDescent="0.25">
      <c r="A2743" s="20" t="s">
        <v>1677</v>
      </c>
      <c r="B2743" s="20" t="s">
        <v>462</v>
      </c>
      <c r="C2743" s="20" t="s">
        <v>773</v>
      </c>
      <c r="D2743" s="20" t="s">
        <v>774</v>
      </c>
      <c r="E2743" s="20" t="s">
        <v>5453</v>
      </c>
      <c r="F2743" s="20" t="s">
        <v>489</v>
      </c>
      <c r="G2743" s="20">
        <v>0.44</v>
      </c>
      <c r="H2743" s="20" t="s">
        <v>1679</v>
      </c>
      <c r="I2743" s="20" t="s">
        <v>5430</v>
      </c>
      <c r="J2743" s="20" t="s">
        <v>5113</v>
      </c>
      <c r="K2743" s="20" t="s">
        <v>5113</v>
      </c>
      <c r="L2743" s="20" t="s">
        <v>462</v>
      </c>
      <c r="M2743" s="20">
        <v>4</v>
      </c>
      <c r="N2743" s="20" t="s">
        <v>1679</v>
      </c>
      <c r="P2743" s="20">
        <v>0</v>
      </c>
      <c r="Q2743" s="20" t="s">
        <v>495</v>
      </c>
      <c r="R2743" s="20" t="s">
        <v>517</v>
      </c>
      <c r="S2743" s="20" t="s">
        <v>221</v>
      </c>
      <c r="T2743" s="20" t="s">
        <v>5431</v>
      </c>
      <c r="U2743" s="20" t="s">
        <v>5432</v>
      </c>
      <c r="V2743" s="20">
        <v>10</v>
      </c>
      <c r="W2743" s="20">
        <v>332</v>
      </c>
      <c r="Y2743" s="20" t="s">
        <v>1684</v>
      </c>
      <c r="Z2743" s="20" t="s">
        <v>1685</v>
      </c>
      <c r="AA2743" s="20">
        <v>1.5</v>
      </c>
      <c r="AB2743" s="20">
        <v>54</v>
      </c>
      <c r="AC2743" s="20">
        <v>54</v>
      </c>
      <c r="AD2743" s="20">
        <v>54</v>
      </c>
      <c r="AL2743" s="20" t="s">
        <v>1686</v>
      </c>
      <c r="AT2743" s="20" t="s">
        <v>1687</v>
      </c>
      <c r="AY2743" s="20" t="s">
        <v>5208</v>
      </c>
      <c r="BD2743" s="20" t="s">
        <v>5433</v>
      </c>
      <c r="BE2743" s="20" t="s">
        <v>462</v>
      </c>
      <c r="BL2743" s="20">
        <v>26.4</v>
      </c>
      <c r="BM2743" s="20">
        <v>60</v>
      </c>
    </row>
    <row r="2744" spans="1:65" x14ac:dyDescent="0.25">
      <c r="A2744" s="20" t="s">
        <v>1677</v>
      </c>
      <c r="B2744" s="20" t="s">
        <v>462</v>
      </c>
      <c r="C2744" s="20" t="s">
        <v>773</v>
      </c>
      <c r="D2744" s="20" t="s">
        <v>774</v>
      </c>
      <c r="E2744" s="20" t="s">
        <v>5454</v>
      </c>
      <c r="F2744" s="20" t="s">
        <v>490</v>
      </c>
      <c r="G2744" s="20">
        <v>24.21</v>
      </c>
      <c r="H2744" s="20" t="s">
        <v>1679</v>
      </c>
      <c r="I2744" s="20" t="s">
        <v>5430</v>
      </c>
      <c r="J2744" s="20" t="s">
        <v>5113</v>
      </c>
      <c r="K2744" s="20" t="s">
        <v>5113</v>
      </c>
      <c r="L2744" s="20" t="s">
        <v>462</v>
      </c>
      <c r="M2744" s="20">
        <v>4</v>
      </c>
      <c r="N2744" s="20" t="s">
        <v>1679</v>
      </c>
      <c r="P2744" s="20">
        <v>0</v>
      </c>
      <c r="Q2744" s="20" t="s">
        <v>509</v>
      </c>
      <c r="R2744" s="20" t="s">
        <v>500</v>
      </c>
      <c r="S2744" s="20" t="s">
        <v>221</v>
      </c>
      <c r="T2744" s="20" t="s">
        <v>5455</v>
      </c>
      <c r="V2744" s="20">
        <v>11</v>
      </c>
      <c r="W2744" s="20">
        <v>336</v>
      </c>
      <c r="Y2744" s="20" t="s">
        <v>1684</v>
      </c>
      <c r="Z2744" s="20" t="s">
        <v>1685</v>
      </c>
      <c r="AA2744" s="20">
        <v>1.5</v>
      </c>
      <c r="AB2744" s="20">
        <v>54</v>
      </c>
      <c r="AC2744" s="20">
        <v>54</v>
      </c>
      <c r="AD2744" s="20">
        <v>54</v>
      </c>
      <c r="AK2744" s="20" t="s">
        <v>2183</v>
      </c>
      <c r="AL2744" s="20" t="s">
        <v>1686</v>
      </c>
      <c r="AM2744" s="20" t="s">
        <v>1647</v>
      </c>
      <c r="AN2744" s="20" t="s">
        <v>3599</v>
      </c>
      <c r="AT2744" s="20" t="s">
        <v>1687</v>
      </c>
      <c r="AU2744" s="20" t="s">
        <v>3141</v>
      </c>
      <c r="BE2744" s="20" t="s">
        <v>462</v>
      </c>
      <c r="BL2744" s="20">
        <v>2542.0500000000002</v>
      </c>
      <c r="BM2744" s="20">
        <v>105</v>
      </c>
    </row>
    <row r="2745" spans="1:65" x14ac:dyDescent="0.25">
      <c r="A2745" s="20" t="s">
        <v>1677</v>
      </c>
      <c r="B2745" s="20" t="s">
        <v>462</v>
      </c>
      <c r="C2745" s="20" t="s">
        <v>773</v>
      </c>
      <c r="D2745" s="20" t="s">
        <v>774</v>
      </c>
      <c r="E2745" s="20" t="s">
        <v>5456</v>
      </c>
      <c r="F2745" s="20" t="s">
        <v>491</v>
      </c>
      <c r="G2745" s="20">
        <v>19</v>
      </c>
      <c r="H2745" s="20" t="s">
        <v>1679</v>
      </c>
      <c r="I2745" s="20" t="s">
        <v>5430</v>
      </c>
      <c r="J2745" s="20" t="s">
        <v>5113</v>
      </c>
      <c r="K2745" s="20" t="s">
        <v>5113</v>
      </c>
      <c r="L2745" s="20" t="s">
        <v>462</v>
      </c>
      <c r="M2745" s="20">
        <v>4</v>
      </c>
      <c r="N2745" s="20" t="s">
        <v>1679</v>
      </c>
      <c r="P2745" s="20">
        <v>0</v>
      </c>
      <c r="Q2745" s="20" t="s">
        <v>509</v>
      </c>
      <c r="R2745" s="20" t="s">
        <v>500</v>
      </c>
      <c r="S2745" s="20" t="s">
        <v>221</v>
      </c>
      <c r="T2745" s="20" t="s">
        <v>5457</v>
      </c>
      <c r="V2745" s="20">
        <v>10</v>
      </c>
      <c r="W2745" s="20">
        <v>334</v>
      </c>
      <c r="Y2745" s="20" t="s">
        <v>1684</v>
      </c>
      <c r="Z2745" s="20" t="s">
        <v>1685</v>
      </c>
      <c r="AA2745" s="20">
        <v>0</v>
      </c>
      <c r="AB2745" s="20">
        <v>54</v>
      </c>
      <c r="AC2745" s="20">
        <v>54</v>
      </c>
      <c r="AD2745" s="20">
        <v>54</v>
      </c>
      <c r="AK2745" s="20" t="s">
        <v>2183</v>
      </c>
      <c r="AL2745" s="20" t="s">
        <v>1686</v>
      </c>
      <c r="AM2745" s="20" t="s">
        <v>1647</v>
      </c>
      <c r="AN2745" s="20" t="s">
        <v>3599</v>
      </c>
      <c r="AT2745" s="20" t="s">
        <v>1687</v>
      </c>
      <c r="AU2745" s="20" t="s">
        <v>3141</v>
      </c>
      <c r="BE2745" s="20" t="s">
        <v>462</v>
      </c>
      <c r="BL2745" s="20">
        <v>1995</v>
      </c>
      <c r="BM2745" s="20">
        <v>105</v>
      </c>
    </row>
    <row r="2746" spans="1:65" x14ac:dyDescent="0.25">
      <c r="A2746" s="20" t="s">
        <v>1677</v>
      </c>
      <c r="B2746" s="20" t="s">
        <v>462</v>
      </c>
      <c r="C2746" s="20" t="s">
        <v>773</v>
      </c>
      <c r="D2746" s="20" t="s">
        <v>774</v>
      </c>
      <c r="E2746" s="20" t="s">
        <v>5458</v>
      </c>
      <c r="F2746" s="20" t="s">
        <v>492</v>
      </c>
      <c r="G2746" s="20">
        <v>1.26</v>
      </c>
      <c r="H2746" s="20" t="s">
        <v>1679</v>
      </c>
      <c r="I2746" s="20" t="s">
        <v>5430</v>
      </c>
      <c r="J2746" s="20" t="s">
        <v>5113</v>
      </c>
      <c r="K2746" s="20" t="s">
        <v>5113</v>
      </c>
      <c r="L2746" s="20" t="s">
        <v>462</v>
      </c>
      <c r="M2746" s="20">
        <v>4</v>
      </c>
      <c r="N2746" s="20" t="s">
        <v>1679</v>
      </c>
      <c r="P2746" s="20">
        <v>0</v>
      </c>
      <c r="Q2746" s="20" t="s">
        <v>509</v>
      </c>
      <c r="R2746" s="20" t="s">
        <v>500</v>
      </c>
      <c r="S2746" s="20" t="s">
        <v>221</v>
      </c>
      <c r="T2746" s="20" t="s">
        <v>5459</v>
      </c>
      <c r="V2746" s="20">
        <v>11</v>
      </c>
      <c r="W2746" s="20">
        <v>339</v>
      </c>
      <c r="Y2746" s="20" t="s">
        <v>1684</v>
      </c>
      <c r="Z2746" s="20" t="s">
        <v>1685</v>
      </c>
      <c r="AA2746" s="20">
        <v>0</v>
      </c>
      <c r="AB2746" s="20">
        <v>54</v>
      </c>
      <c r="AC2746" s="20">
        <v>54</v>
      </c>
      <c r="AD2746" s="20">
        <v>54</v>
      </c>
      <c r="AK2746" s="20" t="s">
        <v>2183</v>
      </c>
      <c r="AL2746" s="20" t="s">
        <v>1686</v>
      </c>
      <c r="AM2746" s="20" t="s">
        <v>1647</v>
      </c>
      <c r="AN2746" s="20" t="s">
        <v>3599</v>
      </c>
      <c r="AT2746" s="20" t="s">
        <v>1687</v>
      </c>
      <c r="AU2746" s="20" t="s">
        <v>3141</v>
      </c>
      <c r="BE2746" s="20" t="s">
        <v>462</v>
      </c>
      <c r="BL2746" s="20">
        <v>132.30000000000001</v>
      </c>
      <c r="BM2746" s="20">
        <v>105</v>
      </c>
    </row>
    <row r="2747" spans="1:65" x14ac:dyDescent="0.25">
      <c r="A2747" s="20" t="s">
        <v>1677</v>
      </c>
      <c r="B2747" s="20" t="s">
        <v>462</v>
      </c>
      <c r="C2747" s="20" t="s">
        <v>773</v>
      </c>
      <c r="D2747" s="20" t="s">
        <v>774</v>
      </c>
      <c r="E2747" s="20" t="s">
        <v>5460</v>
      </c>
      <c r="F2747" s="20" t="s">
        <v>493</v>
      </c>
      <c r="G2747" s="20">
        <v>1.87</v>
      </c>
      <c r="H2747" s="20" t="s">
        <v>1679</v>
      </c>
      <c r="I2747" s="20" t="s">
        <v>5430</v>
      </c>
      <c r="J2747" s="20" t="s">
        <v>5113</v>
      </c>
      <c r="K2747" s="20" t="s">
        <v>5113</v>
      </c>
      <c r="L2747" s="20" t="s">
        <v>462</v>
      </c>
      <c r="M2747" s="20">
        <v>4</v>
      </c>
      <c r="N2747" s="20" t="s">
        <v>1679</v>
      </c>
      <c r="P2747" s="20">
        <v>0</v>
      </c>
      <c r="Q2747" s="20" t="s">
        <v>509</v>
      </c>
      <c r="R2747" s="20" t="s">
        <v>500</v>
      </c>
      <c r="S2747" s="20" t="s">
        <v>221</v>
      </c>
      <c r="T2747" s="20" t="s">
        <v>5461</v>
      </c>
      <c r="V2747" s="20">
        <v>10</v>
      </c>
      <c r="W2747" s="20">
        <v>333</v>
      </c>
      <c r="Y2747" s="20" t="s">
        <v>1684</v>
      </c>
      <c r="Z2747" s="20" t="s">
        <v>1685</v>
      </c>
      <c r="AA2747" s="20">
        <v>0</v>
      </c>
      <c r="AB2747" s="20">
        <v>54</v>
      </c>
      <c r="AC2747" s="20">
        <v>54</v>
      </c>
      <c r="AD2747" s="20">
        <v>54</v>
      </c>
      <c r="AK2747" s="20" t="s">
        <v>2183</v>
      </c>
      <c r="AL2747" s="20" t="s">
        <v>1686</v>
      </c>
      <c r="AM2747" s="20" t="s">
        <v>1647</v>
      </c>
      <c r="AN2747" s="20" t="s">
        <v>3599</v>
      </c>
      <c r="AT2747" s="20" t="s">
        <v>1687</v>
      </c>
      <c r="AU2747" s="20" t="s">
        <v>3141</v>
      </c>
      <c r="BE2747" s="20" t="s">
        <v>462</v>
      </c>
      <c r="BL2747" s="20">
        <v>196.35</v>
      </c>
      <c r="BM2747" s="20">
        <v>105</v>
      </c>
    </row>
    <row r="2748" spans="1:65" x14ac:dyDescent="0.25">
      <c r="A2748" s="20" t="s">
        <v>1677</v>
      </c>
      <c r="B2748" s="20" t="s">
        <v>462</v>
      </c>
      <c r="C2748" s="20" t="s">
        <v>773</v>
      </c>
      <c r="D2748" s="20" t="s">
        <v>774</v>
      </c>
      <c r="E2748" s="20" t="s">
        <v>5462</v>
      </c>
      <c r="F2748" s="20" t="s">
        <v>494</v>
      </c>
      <c r="G2748" s="20">
        <v>3.84</v>
      </c>
      <c r="H2748" s="20" t="s">
        <v>1679</v>
      </c>
      <c r="I2748" s="20" t="s">
        <v>5430</v>
      </c>
      <c r="J2748" s="20" t="s">
        <v>5113</v>
      </c>
      <c r="K2748" s="20" t="s">
        <v>5113</v>
      </c>
      <c r="L2748" s="20" t="s">
        <v>462</v>
      </c>
      <c r="M2748" s="20">
        <v>4</v>
      </c>
      <c r="N2748" s="20" t="s">
        <v>1679</v>
      </c>
      <c r="P2748" s="20">
        <v>0</v>
      </c>
      <c r="Q2748" s="20" t="s">
        <v>509</v>
      </c>
      <c r="R2748" s="20" t="s">
        <v>500</v>
      </c>
      <c r="S2748" s="20" t="s">
        <v>221</v>
      </c>
      <c r="T2748" s="20" t="s">
        <v>5461</v>
      </c>
      <c r="V2748" s="20">
        <v>10</v>
      </c>
      <c r="W2748" s="20">
        <v>333</v>
      </c>
      <c r="Y2748" s="20" t="s">
        <v>1684</v>
      </c>
      <c r="Z2748" s="20" t="s">
        <v>1685</v>
      </c>
      <c r="AA2748" s="20">
        <v>0</v>
      </c>
      <c r="AB2748" s="20">
        <v>54</v>
      </c>
      <c r="AC2748" s="20">
        <v>54</v>
      </c>
      <c r="AD2748" s="20">
        <v>54</v>
      </c>
      <c r="AK2748" s="20" t="s">
        <v>2183</v>
      </c>
      <c r="AL2748" s="20" t="s">
        <v>1686</v>
      </c>
      <c r="AM2748" s="20" t="s">
        <v>1647</v>
      </c>
      <c r="AN2748" s="20" t="s">
        <v>3599</v>
      </c>
      <c r="AT2748" s="20" t="s">
        <v>1687</v>
      </c>
      <c r="AU2748" s="20" t="s">
        <v>3141</v>
      </c>
      <c r="BE2748" s="20" t="s">
        <v>462</v>
      </c>
      <c r="BL2748" s="20">
        <v>403.2</v>
      </c>
      <c r="BM2748" s="20">
        <v>105</v>
      </c>
    </row>
    <row r="2749" spans="1:65" x14ac:dyDescent="0.25">
      <c r="A2749" s="20" t="s">
        <v>1677</v>
      </c>
      <c r="B2749" s="20" t="s">
        <v>462</v>
      </c>
      <c r="C2749" s="20" t="s">
        <v>773</v>
      </c>
      <c r="D2749" s="20" t="s">
        <v>774</v>
      </c>
      <c r="E2749" s="20" t="s">
        <v>5463</v>
      </c>
      <c r="F2749" s="20" t="s">
        <v>497</v>
      </c>
      <c r="G2749" s="20">
        <v>23</v>
      </c>
      <c r="H2749" s="20" t="s">
        <v>1679</v>
      </c>
      <c r="I2749" s="20" t="s">
        <v>5430</v>
      </c>
      <c r="J2749" s="20" t="s">
        <v>5113</v>
      </c>
      <c r="K2749" s="20" t="s">
        <v>5113</v>
      </c>
      <c r="L2749" s="20" t="s">
        <v>462</v>
      </c>
      <c r="M2749" s="20">
        <v>4</v>
      </c>
      <c r="N2749" s="20" t="s">
        <v>1679</v>
      </c>
      <c r="P2749" s="20">
        <v>0</v>
      </c>
      <c r="Q2749" s="20" t="s">
        <v>509</v>
      </c>
      <c r="R2749" s="20" t="s">
        <v>500</v>
      </c>
      <c r="S2749" s="20" t="s">
        <v>221</v>
      </c>
      <c r="T2749" s="20" t="s">
        <v>5464</v>
      </c>
      <c r="V2749" s="20">
        <v>11</v>
      </c>
      <c r="W2749" s="20">
        <v>338</v>
      </c>
      <c r="Y2749" s="20" t="s">
        <v>1684</v>
      </c>
      <c r="Z2749" s="20" t="s">
        <v>1685</v>
      </c>
      <c r="AA2749" s="20">
        <v>0</v>
      </c>
      <c r="AB2749" s="20">
        <v>54</v>
      </c>
      <c r="AC2749" s="20">
        <v>54</v>
      </c>
      <c r="AD2749" s="20">
        <v>54</v>
      </c>
      <c r="AK2749" s="20" t="s">
        <v>2183</v>
      </c>
      <c r="AL2749" s="20" t="s">
        <v>1686</v>
      </c>
      <c r="AM2749" s="20" t="s">
        <v>1647</v>
      </c>
      <c r="AN2749" s="20" t="s">
        <v>3599</v>
      </c>
      <c r="AT2749" s="20" t="s">
        <v>1687</v>
      </c>
      <c r="AU2749" s="20" t="s">
        <v>3141</v>
      </c>
      <c r="BE2749" s="20" t="s">
        <v>462</v>
      </c>
      <c r="BL2749" s="20">
        <v>2415</v>
      </c>
      <c r="BM2749" s="20">
        <v>105</v>
      </c>
    </row>
    <row r="2750" spans="1:65" x14ac:dyDescent="0.25">
      <c r="A2750" s="20" t="s">
        <v>1677</v>
      </c>
      <c r="B2750" s="20" t="s">
        <v>462</v>
      </c>
      <c r="C2750" s="20" t="s">
        <v>773</v>
      </c>
      <c r="D2750" s="20" t="s">
        <v>774</v>
      </c>
      <c r="E2750" s="20" t="s">
        <v>5465</v>
      </c>
      <c r="F2750" s="20" t="s">
        <v>519</v>
      </c>
      <c r="G2750" s="20">
        <v>24.31</v>
      </c>
      <c r="H2750" s="20" t="s">
        <v>1679</v>
      </c>
      <c r="I2750" s="20" t="s">
        <v>5430</v>
      </c>
      <c r="J2750" s="20" t="s">
        <v>5113</v>
      </c>
      <c r="K2750" s="20" t="s">
        <v>5113</v>
      </c>
      <c r="L2750" s="20" t="s">
        <v>462</v>
      </c>
      <c r="M2750" s="20">
        <v>4</v>
      </c>
      <c r="N2750" s="20" t="s">
        <v>1679</v>
      </c>
      <c r="P2750" s="20">
        <v>0</v>
      </c>
      <c r="Q2750" s="20" t="s">
        <v>509</v>
      </c>
      <c r="R2750" s="20" t="s">
        <v>500</v>
      </c>
      <c r="S2750" s="20" t="s">
        <v>221</v>
      </c>
      <c r="T2750" s="20" t="s">
        <v>5466</v>
      </c>
      <c r="V2750" s="20">
        <v>11</v>
      </c>
      <c r="W2750" s="20">
        <v>346</v>
      </c>
      <c r="Y2750" s="20" t="s">
        <v>1684</v>
      </c>
      <c r="Z2750" s="20" t="s">
        <v>1685</v>
      </c>
      <c r="AA2750" s="20">
        <v>0</v>
      </c>
      <c r="AB2750" s="20">
        <v>54</v>
      </c>
      <c r="AC2750" s="20">
        <v>54</v>
      </c>
      <c r="AD2750" s="20">
        <v>54</v>
      </c>
      <c r="AK2750" s="20" t="s">
        <v>2183</v>
      </c>
      <c r="AL2750" s="20" t="s">
        <v>1686</v>
      </c>
      <c r="AM2750" s="20" t="s">
        <v>1647</v>
      </c>
      <c r="AN2750" s="20" t="s">
        <v>3599</v>
      </c>
      <c r="AT2750" s="20" t="s">
        <v>1687</v>
      </c>
      <c r="AU2750" s="20" t="s">
        <v>3141</v>
      </c>
      <c r="BE2750" s="20" t="s">
        <v>462</v>
      </c>
      <c r="BL2750" s="20">
        <v>2552.5500000000002</v>
      </c>
      <c r="BM2750" s="20">
        <v>105</v>
      </c>
    </row>
    <row r="2751" spans="1:65" x14ac:dyDescent="0.25">
      <c r="A2751" s="20" t="s">
        <v>1677</v>
      </c>
      <c r="B2751" s="20" t="s">
        <v>462</v>
      </c>
      <c r="C2751" s="20" t="s">
        <v>5467</v>
      </c>
      <c r="D2751" s="20" t="s">
        <v>727</v>
      </c>
      <c r="E2751" s="20" t="s">
        <v>5468</v>
      </c>
      <c r="F2751" s="20" t="s">
        <v>465</v>
      </c>
      <c r="G2751" s="20">
        <v>5.83</v>
      </c>
      <c r="H2751" s="20" t="s">
        <v>1679</v>
      </c>
      <c r="I2751" s="20" t="s">
        <v>5469</v>
      </c>
      <c r="J2751" s="20" t="s">
        <v>1681</v>
      </c>
      <c r="K2751" s="20" t="s">
        <v>1681</v>
      </c>
      <c r="L2751" s="20" t="s">
        <v>462</v>
      </c>
      <c r="M2751" s="20">
        <v>3</v>
      </c>
      <c r="N2751" s="20" t="s">
        <v>2990</v>
      </c>
      <c r="P2751" s="20">
        <v>0</v>
      </c>
      <c r="Q2751" s="20" t="s">
        <v>2882</v>
      </c>
      <c r="R2751" s="20" t="s">
        <v>488</v>
      </c>
      <c r="S2751" s="20" t="s">
        <v>221</v>
      </c>
      <c r="T2751" s="20" t="s">
        <v>5470</v>
      </c>
      <c r="U2751" s="20" t="s">
        <v>5471</v>
      </c>
      <c r="V2751" s="20">
        <v>4</v>
      </c>
      <c r="W2751" s="20">
        <v>139</v>
      </c>
      <c r="Y2751" s="20" t="s">
        <v>1684</v>
      </c>
      <c r="Z2751" s="20" t="s">
        <v>1685</v>
      </c>
      <c r="AA2751" s="20">
        <v>1.5</v>
      </c>
      <c r="AB2751" s="20">
        <v>6</v>
      </c>
      <c r="AC2751" s="20">
        <v>6</v>
      </c>
      <c r="AD2751" s="20">
        <v>6</v>
      </c>
      <c r="AG2751" s="20" t="s">
        <v>5472</v>
      </c>
      <c r="AL2751" s="20" t="s">
        <v>1686</v>
      </c>
      <c r="AT2751" s="20" t="s">
        <v>1687</v>
      </c>
      <c r="BE2751" s="20" t="s">
        <v>1749</v>
      </c>
    </row>
    <row r="2752" spans="1:65" x14ac:dyDescent="0.25">
      <c r="A2752" s="20" t="s">
        <v>1677</v>
      </c>
      <c r="B2752" s="20" t="s">
        <v>462</v>
      </c>
      <c r="C2752" s="20" t="s">
        <v>5467</v>
      </c>
      <c r="D2752" s="20" t="s">
        <v>727</v>
      </c>
      <c r="E2752" s="20" t="s">
        <v>5468</v>
      </c>
      <c r="F2752" s="20" t="s">
        <v>465</v>
      </c>
      <c r="G2752" s="20">
        <v>5.83</v>
      </c>
      <c r="H2752" s="20" t="s">
        <v>1679</v>
      </c>
      <c r="I2752" s="20" t="s">
        <v>5469</v>
      </c>
      <c r="J2752" s="20" t="s">
        <v>1681</v>
      </c>
      <c r="K2752" s="20" t="s">
        <v>1681</v>
      </c>
      <c r="L2752" s="20" t="s">
        <v>462</v>
      </c>
      <c r="M2752" s="20">
        <v>1</v>
      </c>
      <c r="N2752" s="20" t="s">
        <v>1679</v>
      </c>
      <c r="P2752" s="20">
        <v>0</v>
      </c>
      <c r="Q2752" s="20" t="s">
        <v>504</v>
      </c>
      <c r="S2752" s="20" t="s">
        <v>221</v>
      </c>
      <c r="Y2752" s="20" t="s">
        <v>1684</v>
      </c>
      <c r="Z2752" s="20" t="s">
        <v>1685</v>
      </c>
      <c r="AA2752" s="20">
        <v>1.5</v>
      </c>
      <c r="AB2752" s="20">
        <v>6</v>
      </c>
      <c r="AC2752" s="20">
        <v>6</v>
      </c>
      <c r="AD2752" s="20">
        <v>6</v>
      </c>
      <c r="AG2752" s="20" t="s">
        <v>5472</v>
      </c>
      <c r="AL2752" s="20" t="s">
        <v>1686</v>
      </c>
      <c r="AT2752" s="20" t="s">
        <v>1687</v>
      </c>
      <c r="BE2752" s="20" t="s">
        <v>1749</v>
      </c>
    </row>
    <row r="2753" spans="1:65" x14ac:dyDescent="0.25">
      <c r="A2753" s="20" t="s">
        <v>1677</v>
      </c>
      <c r="B2753" s="20" t="s">
        <v>462</v>
      </c>
      <c r="C2753" s="20" t="s">
        <v>775</v>
      </c>
      <c r="D2753" s="20" t="s">
        <v>585</v>
      </c>
      <c r="E2753" s="20" t="s">
        <v>5473</v>
      </c>
      <c r="F2753" s="20" t="s">
        <v>465</v>
      </c>
      <c r="G2753" s="20">
        <v>13.91</v>
      </c>
      <c r="H2753" s="20" t="s">
        <v>1679</v>
      </c>
      <c r="I2753" s="20" t="s">
        <v>5474</v>
      </c>
      <c r="J2753" s="20" t="s">
        <v>2180</v>
      </c>
      <c r="K2753" s="20" t="s">
        <v>2180</v>
      </c>
      <c r="L2753" s="20" t="s">
        <v>462</v>
      </c>
      <c r="M2753" s="20">
        <v>4</v>
      </c>
      <c r="N2753" s="20" t="s">
        <v>1679</v>
      </c>
      <c r="P2753" s="20">
        <v>0</v>
      </c>
      <c r="Q2753" s="20" t="s">
        <v>504</v>
      </c>
      <c r="R2753" s="20" t="s">
        <v>488</v>
      </c>
      <c r="S2753" s="20" t="s">
        <v>221</v>
      </c>
      <c r="T2753" s="20" t="s">
        <v>5475</v>
      </c>
      <c r="U2753" s="20" t="s">
        <v>5476</v>
      </c>
      <c r="V2753" s="20">
        <v>13</v>
      </c>
      <c r="W2753" s="20">
        <v>400</v>
      </c>
      <c r="Y2753" s="20" t="s">
        <v>1684</v>
      </c>
      <c r="Z2753" s="20" t="s">
        <v>1685</v>
      </c>
      <c r="AA2753" s="20">
        <v>1.5</v>
      </c>
      <c r="AB2753" s="20">
        <v>22</v>
      </c>
      <c r="AC2753" s="20">
        <v>22</v>
      </c>
      <c r="AD2753" s="20">
        <v>22</v>
      </c>
      <c r="AL2753" s="20" t="s">
        <v>1686</v>
      </c>
      <c r="AT2753" s="20" t="s">
        <v>1687</v>
      </c>
      <c r="BE2753" s="20" t="s">
        <v>1749</v>
      </c>
      <c r="BL2753" s="20">
        <v>695.5</v>
      </c>
      <c r="BM2753" s="20">
        <v>50</v>
      </c>
    </row>
    <row r="2754" spans="1:65" x14ac:dyDescent="0.25">
      <c r="A2754" s="20" t="s">
        <v>1677</v>
      </c>
      <c r="B2754" s="20" t="s">
        <v>462</v>
      </c>
      <c r="C2754" s="20" t="s">
        <v>775</v>
      </c>
      <c r="D2754" s="20" t="s">
        <v>585</v>
      </c>
      <c r="E2754" s="20" t="s">
        <v>5477</v>
      </c>
      <c r="F2754" s="20" t="s">
        <v>468</v>
      </c>
      <c r="G2754" s="20">
        <v>6.95</v>
      </c>
      <c r="H2754" s="20" t="s">
        <v>1679</v>
      </c>
      <c r="I2754" s="20" t="s">
        <v>5474</v>
      </c>
      <c r="J2754" s="20" t="s">
        <v>2180</v>
      </c>
      <c r="K2754" s="20" t="s">
        <v>2180</v>
      </c>
      <c r="L2754" s="20" t="s">
        <v>462</v>
      </c>
      <c r="M2754" s="20">
        <v>4</v>
      </c>
      <c r="N2754" s="20" t="s">
        <v>1679</v>
      </c>
      <c r="P2754" s="20">
        <v>0</v>
      </c>
      <c r="Q2754" s="20" t="s">
        <v>504</v>
      </c>
      <c r="R2754" s="20" t="s">
        <v>488</v>
      </c>
      <c r="S2754" s="20" t="s">
        <v>221</v>
      </c>
      <c r="T2754" s="20" t="s">
        <v>5475</v>
      </c>
      <c r="U2754" s="20" t="s">
        <v>5476</v>
      </c>
      <c r="V2754" s="20">
        <v>13</v>
      </c>
      <c r="W2754" s="20">
        <v>400</v>
      </c>
      <c r="Y2754" s="20" t="s">
        <v>1684</v>
      </c>
      <c r="Z2754" s="20" t="s">
        <v>1685</v>
      </c>
      <c r="AA2754" s="20">
        <v>1.5</v>
      </c>
      <c r="AB2754" s="20">
        <v>22</v>
      </c>
      <c r="AC2754" s="20">
        <v>22</v>
      </c>
      <c r="AD2754" s="20">
        <v>22</v>
      </c>
      <c r="AL2754" s="20" t="s">
        <v>1686</v>
      </c>
      <c r="AT2754" s="20" t="s">
        <v>1687</v>
      </c>
      <c r="BE2754" s="20" t="s">
        <v>1749</v>
      </c>
      <c r="BL2754" s="20">
        <v>347.5</v>
      </c>
      <c r="BM2754" s="20">
        <v>50</v>
      </c>
    </row>
    <row r="2755" spans="1:65" x14ac:dyDescent="0.25">
      <c r="A2755" s="20" t="s">
        <v>1677</v>
      </c>
      <c r="B2755" s="20" t="s">
        <v>462</v>
      </c>
      <c r="C2755" s="20" t="s">
        <v>776</v>
      </c>
      <c r="D2755" s="20" t="s">
        <v>761</v>
      </c>
      <c r="E2755" s="20" t="s">
        <v>5478</v>
      </c>
      <c r="F2755" s="20" t="s">
        <v>465</v>
      </c>
      <c r="G2755" s="20">
        <v>12.4</v>
      </c>
      <c r="H2755" s="20" t="s">
        <v>1679</v>
      </c>
      <c r="I2755" s="20" t="s">
        <v>5479</v>
      </c>
      <c r="J2755" s="20" t="s">
        <v>3812</v>
      </c>
      <c r="K2755" s="20" t="s">
        <v>3812</v>
      </c>
      <c r="L2755" s="20" t="s">
        <v>462</v>
      </c>
      <c r="M2755" s="20">
        <v>4</v>
      </c>
      <c r="N2755" s="20" t="s">
        <v>1679</v>
      </c>
      <c r="P2755" s="20">
        <v>0</v>
      </c>
      <c r="Q2755" s="20" t="s">
        <v>487</v>
      </c>
      <c r="R2755" s="20" t="s">
        <v>517</v>
      </c>
      <c r="S2755" s="20" t="s">
        <v>221</v>
      </c>
      <c r="T2755" s="20" t="s">
        <v>5480</v>
      </c>
      <c r="U2755" s="20" t="s">
        <v>5481</v>
      </c>
      <c r="V2755" s="20">
        <v>10</v>
      </c>
      <c r="W2755" s="20">
        <v>330</v>
      </c>
      <c r="Y2755" s="20" t="s">
        <v>1684</v>
      </c>
      <c r="Z2755" s="20" t="s">
        <v>1685</v>
      </c>
      <c r="AA2755" s="20">
        <v>1.5</v>
      </c>
      <c r="AB2755" s="20">
        <v>67</v>
      </c>
      <c r="AC2755" s="20">
        <v>67</v>
      </c>
      <c r="AD2755" s="20">
        <v>67</v>
      </c>
      <c r="AL2755" s="20" t="s">
        <v>1686</v>
      </c>
      <c r="AT2755" s="20" t="s">
        <v>1687</v>
      </c>
      <c r="BE2755" s="20" t="s">
        <v>1749</v>
      </c>
      <c r="BL2755" s="20">
        <v>682</v>
      </c>
      <c r="BM2755" s="20">
        <v>55</v>
      </c>
    </row>
    <row r="2756" spans="1:65" x14ac:dyDescent="0.25">
      <c r="A2756" s="20" t="s">
        <v>1677</v>
      </c>
      <c r="B2756" s="20" t="s">
        <v>462</v>
      </c>
      <c r="C2756" s="20" t="s">
        <v>776</v>
      </c>
      <c r="D2756" s="20" t="s">
        <v>761</v>
      </c>
      <c r="E2756" s="20" t="s">
        <v>5482</v>
      </c>
      <c r="F2756" s="20" t="s">
        <v>468</v>
      </c>
      <c r="G2756" s="20">
        <v>12.38</v>
      </c>
      <c r="H2756" s="20" t="s">
        <v>1679</v>
      </c>
      <c r="I2756" s="20" t="s">
        <v>5479</v>
      </c>
      <c r="J2756" s="20" t="s">
        <v>3812</v>
      </c>
      <c r="K2756" s="20" t="s">
        <v>3812</v>
      </c>
      <c r="L2756" s="20" t="s">
        <v>462</v>
      </c>
      <c r="M2756" s="20">
        <v>4</v>
      </c>
      <c r="N2756" s="20" t="s">
        <v>1679</v>
      </c>
      <c r="P2756" s="20">
        <v>0</v>
      </c>
      <c r="Q2756" s="20" t="s">
        <v>509</v>
      </c>
      <c r="R2756" s="20" t="s">
        <v>556</v>
      </c>
      <c r="S2756" s="20" t="s">
        <v>221</v>
      </c>
      <c r="T2756" s="20" t="s">
        <v>5483</v>
      </c>
      <c r="V2756" s="20">
        <v>16</v>
      </c>
      <c r="W2756" s="20">
        <v>489</v>
      </c>
      <c r="Y2756" s="20" t="s">
        <v>1684</v>
      </c>
      <c r="Z2756" s="20" t="s">
        <v>1685</v>
      </c>
      <c r="AA2756" s="20">
        <v>1.5</v>
      </c>
      <c r="AB2756" s="20">
        <v>67</v>
      </c>
      <c r="AC2756" s="20">
        <v>67</v>
      </c>
      <c r="AD2756" s="20">
        <v>67</v>
      </c>
      <c r="AL2756" s="20" t="s">
        <v>1686</v>
      </c>
      <c r="AM2756" s="20" t="s">
        <v>1647</v>
      </c>
      <c r="AT2756" s="20" t="s">
        <v>1687</v>
      </c>
      <c r="BE2756" s="20" t="s">
        <v>1749</v>
      </c>
      <c r="BL2756" s="20">
        <v>1299.9000000000001</v>
      </c>
      <c r="BM2756" s="20">
        <v>105</v>
      </c>
    </row>
    <row r="2757" spans="1:65" x14ac:dyDescent="0.25">
      <c r="A2757" s="20" t="s">
        <v>1677</v>
      </c>
      <c r="B2757" s="20" t="s">
        <v>462</v>
      </c>
      <c r="C2757" s="20" t="s">
        <v>776</v>
      </c>
      <c r="D2757" s="20" t="s">
        <v>761</v>
      </c>
      <c r="E2757" s="20" t="s">
        <v>5484</v>
      </c>
      <c r="F2757" s="20" t="s">
        <v>470</v>
      </c>
      <c r="G2757" s="20">
        <v>6.31</v>
      </c>
      <c r="H2757" s="20" t="s">
        <v>1679</v>
      </c>
      <c r="I2757" s="20" t="s">
        <v>5479</v>
      </c>
      <c r="J2757" s="20" t="s">
        <v>3812</v>
      </c>
      <c r="K2757" s="20" t="s">
        <v>3812</v>
      </c>
      <c r="L2757" s="20" t="s">
        <v>462</v>
      </c>
      <c r="M2757" s="20">
        <v>4</v>
      </c>
      <c r="N2757" s="20" t="s">
        <v>1679</v>
      </c>
      <c r="P2757" s="20">
        <v>0</v>
      </c>
      <c r="Q2757" s="20" t="s">
        <v>504</v>
      </c>
      <c r="R2757" s="20" t="s">
        <v>517</v>
      </c>
      <c r="S2757" s="20" t="s">
        <v>221</v>
      </c>
      <c r="T2757" s="20" t="s">
        <v>5485</v>
      </c>
      <c r="U2757" s="20" t="s">
        <v>5481</v>
      </c>
      <c r="V2757" s="20">
        <v>10</v>
      </c>
      <c r="W2757" s="20">
        <v>330</v>
      </c>
      <c r="Y2757" s="20" t="s">
        <v>1684</v>
      </c>
      <c r="Z2757" s="20" t="s">
        <v>1685</v>
      </c>
      <c r="AA2757" s="20">
        <v>1.5</v>
      </c>
      <c r="AB2757" s="20">
        <v>67</v>
      </c>
      <c r="AC2757" s="20">
        <v>67</v>
      </c>
      <c r="AD2757" s="20">
        <v>67</v>
      </c>
      <c r="AL2757" s="20" t="s">
        <v>1686</v>
      </c>
      <c r="AT2757" s="20" t="s">
        <v>1687</v>
      </c>
      <c r="BE2757" s="20" t="s">
        <v>1749</v>
      </c>
      <c r="BL2757" s="20">
        <v>315.5</v>
      </c>
      <c r="BM2757" s="20">
        <v>50</v>
      </c>
    </row>
    <row r="2758" spans="1:65" x14ac:dyDescent="0.25">
      <c r="A2758" s="20" t="s">
        <v>1677</v>
      </c>
      <c r="B2758" s="20" t="s">
        <v>462</v>
      </c>
      <c r="C2758" s="20" t="s">
        <v>776</v>
      </c>
      <c r="D2758" s="20" t="s">
        <v>761</v>
      </c>
      <c r="E2758" s="20" t="s">
        <v>5486</v>
      </c>
      <c r="F2758" s="20" t="s">
        <v>472</v>
      </c>
      <c r="G2758" s="20">
        <v>6.48</v>
      </c>
      <c r="H2758" s="20" t="s">
        <v>1679</v>
      </c>
      <c r="I2758" s="20" t="s">
        <v>5479</v>
      </c>
      <c r="J2758" s="20" t="s">
        <v>3812</v>
      </c>
      <c r="K2758" s="20" t="s">
        <v>3812</v>
      </c>
      <c r="L2758" s="20" t="s">
        <v>462</v>
      </c>
      <c r="M2758" s="20">
        <v>4</v>
      </c>
      <c r="N2758" s="20" t="s">
        <v>1679</v>
      </c>
      <c r="P2758" s="20">
        <v>0</v>
      </c>
      <c r="Q2758" s="20" t="s">
        <v>509</v>
      </c>
      <c r="R2758" s="20" t="s">
        <v>556</v>
      </c>
      <c r="S2758" s="20" t="s">
        <v>221</v>
      </c>
      <c r="T2758" s="20" t="s">
        <v>5483</v>
      </c>
      <c r="V2758" s="20">
        <v>16</v>
      </c>
      <c r="W2758" s="20">
        <v>489</v>
      </c>
      <c r="Y2758" s="20" t="s">
        <v>1684</v>
      </c>
      <c r="Z2758" s="20" t="s">
        <v>1685</v>
      </c>
      <c r="AA2758" s="20">
        <v>1.5</v>
      </c>
      <c r="AB2758" s="20">
        <v>67</v>
      </c>
      <c r="AC2758" s="20">
        <v>67</v>
      </c>
      <c r="AD2758" s="20">
        <v>67</v>
      </c>
      <c r="AL2758" s="20" t="s">
        <v>1686</v>
      </c>
      <c r="AT2758" s="20" t="s">
        <v>1687</v>
      </c>
      <c r="BE2758" s="20" t="s">
        <v>1749</v>
      </c>
      <c r="BL2758" s="20">
        <v>680.4</v>
      </c>
      <c r="BM2758" s="20">
        <v>105</v>
      </c>
    </row>
    <row r="2759" spans="1:65" x14ac:dyDescent="0.25">
      <c r="A2759" s="20" t="s">
        <v>1677</v>
      </c>
      <c r="B2759" s="20" t="s">
        <v>462</v>
      </c>
      <c r="C2759" s="20" t="s">
        <v>776</v>
      </c>
      <c r="D2759" s="20" t="s">
        <v>761</v>
      </c>
      <c r="E2759" s="20" t="s">
        <v>5487</v>
      </c>
      <c r="F2759" s="20" t="s">
        <v>473</v>
      </c>
      <c r="G2759" s="20">
        <v>18.62</v>
      </c>
      <c r="H2759" s="20" t="s">
        <v>1679</v>
      </c>
      <c r="I2759" s="20" t="s">
        <v>5479</v>
      </c>
      <c r="J2759" s="20" t="s">
        <v>3812</v>
      </c>
      <c r="K2759" s="20" t="s">
        <v>3812</v>
      </c>
      <c r="L2759" s="20" t="s">
        <v>462</v>
      </c>
      <c r="M2759" s="20">
        <v>1</v>
      </c>
      <c r="N2759" s="20" t="s">
        <v>1679</v>
      </c>
      <c r="P2759" s="20">
        <v>0</v>
      </c>
      <c r="Q2759" s="20" t="s">
        <v>509</v>
      </c>
      <c r="R2759" s="20" t="s">
        <v>556</v>
      </c>
      <c r="S2759" s="20" t="s">
        <v>221</v>
      </c>
      <c r="T2759" s="20" t="s">
        <v>5483</v>
      </c>
      <c r="V2759" s="20">
        <v>16</v>
      </c>
      <c r="W2759" s="20">
        <v>489</v>
      </c>
      <c r="Y2759" s="20" t="s">
        <v>1684</v>
      </c>
      <c r="Z2759" s="20" t="s">
        <v>1685</v>
      </c>
      <c r="AA2759" s="20">
        <v>1.5</v>
      </c>
      <c r="AB2759" s="20">
        <v>67</v>
      </c>
      <c r="AC2759" s="20">
        <v>67</v>
      </c>
      <c r="AD2759" s="20">
        <v>67</v>
      </c>
      <c r="AL2759" s="20" t="s">
        <v>1686</v>
      </c>
      <c r="AM2759" s="20" t="s">
        <v>1647</v>
      </c>
      <c r="AT2759" s="20" t="s">
        <v>1687</v>
      </c>
      <c r="BE2759" s="20" t="s">
        <v>1749</v>
      </c>
      <c r="BL2759" s="20">
        <v>1274.7</v>
      </c>
      <c r="BM2759" s="20">
        <v>105</v>
      </c>
    </row>
    <row r="2760" spans="1:65" x14ac:dyDescent="0.25">
      <c r="A2760" s="20" t="s">
        <v>1677</v>
      </c>
      <c r="B2760" s="20" t="s">
        <v>462</v>
      </c>
      <c r="C2760" s="20" t="s">
        <v>776</v>
      </c>
      <c r="D2760" s="20" t="s">
        <v>761</v>
      </c>
      <c r="E2760" s="20" t="s">
        <v>5488</v>
      </c>
      <c r="F2760" s="20" t="s">
        <v>474</v>
      </c>
      <c r="G2760" s="20">
        <v>11.66</v>
      </c>
      <c r="H2760" s="20" t="s">
        <v>1679</v>
      </c>
      <c r="I2760" s="20" t="s">
        <v>5479</v>
      </c>
      <c r="J2760" s="20" t="s">
        <v>3812</v>
      </c>
      <c r="K2760" s="20" t="s">
        <v>3812</v>
      </c>
      <c r="L2760" s="20" t="s">
        <v>462</v>
      </c>
      <c r="M2760" s="20">
        <v>4</v>
      </c>
      <c r="N2760" s="20" t="s">
        <v>1679</v>
      </c>
      <c r="P2760" s="20">
        <v>0</v>
      </c>
      <c r="Q2760" s="20" t="s">
        <v>509</v>
      </c>
      <c r="R2760" s="20" t="s">
        <v>550</v>
      </c>
      <c r="S2760" s="20" t="s">
        <v>221</v>
      </c>
      <c r="T2760" s="20" t="s">
        <v>5483</v>
      </c>
      <c r="V2760" s="20">
        <v>16</v>
      </c>
      <c r="W2760" s="20">
        <v>489</v>
      </c>
      <c r="Y2760" s="20" t="s">
        <v>1684</v>
      </c>
      <c r="Z2760" s="20" t="s">
        <v>1685</v>
      </c>
      <c r="AA2760" s="20">
        <v>1.5</v>
      </c>
      <c r="AB2760" s="20">
        <v>67</v>
      </c>
      <c r="AC2760" s="20">
        <v>67</v>
      </c>
      <c r="AD2760" s="20">
        <v>67</v>
      </c>
      <c r="AL2760" s="20" t="s">
        <v>1686</v>
      </c>
      <c r="AM2760" s="20" t="s">
        <v>1647</v>
      </c>
      <c r="AT2760" s="20" t="s">
        <v>1687</v>
      </c>
      <c r="BE2760" s="20" t="s">
        <v>1749</v>
      </c>
      <c r="BL2760" s="20">
        <v>1224.3</v>
      </c>
      <c r="BM2760" s="20">
        <v>105</v>
      </c>
    </row>
    <row r="2761" spans="1:65" x14ac:dyDescent="0.25">
      <c r="A2761" s="20" t="s">
        <v>1677</v>
      </c>
      <c r="B2761" s="20" t="s">
        <v>462</v>
      </c>
      <c r="C2761" s="20" t="s">
        <v>776</v>
      </c>
      <c r="D2761" s="20" t="s">
        <v>761</v>
      </c>
      <c r="E2761" s="20" t="s">
        <v>5489</v>
      </c>
      <c r="F2761" s="20" t="s">
        <v>475</v>
      </c>
      <c r="G2761" s="20">
        <v>29.04</v>
      </c>
      <c r="H2761" s="20" t="s">
        <v>1679</v>
      </c>
      <c r="I2761" s="20" t="s">
        <v>5479</v>
      </c>
      <c r="J2761" s="20" t="s">
        <v>3812</v>
      </c>
      <c r="K2761" s="20" t="s">
        <v>3812</v>
      </c>
      <c r="L2761" s="20" t="s">
        <v>462</v>
      </c>
      <c r="M2761" s="20">
        <v>4</v>
      </c>
      <c r="N2761" s="20" t="s">
        <v>1679</v>
      </c>
      <c r="P2761" s="20">
        <v>0</v>
      </c>
      <c r="Q2761" s="20" t="s">
        <v>509</v>
      </c>
      <c r="R2761" s="20" t="s">
        <v>550</v>
      </c>
      <c r="S2761" s="20" t="s">
        <v>221</v>
      </c>
      <c r="T2761" s="20" t="s">
        <v>5483</v>
      </c>
      <c r="V2761" s="20">
        <v>16</v>
      </c>
      <c r="W2761" s="20">
        <v>489</v>
      </c>
      <c r="Y2761" s="20" t="s">
        <v>1684</v>
      </c>
      <c r="Z2761" s="20" t="s">
        <v>1685</v>
      </c>
      <c r="AA2761" s="20">
        <v>1.5</v>
      </c>
      <c r="AB2761" s="20">
        <v>67</v>
      </c>
      <c r="AC2761" s="20">
        <v>67</v>
      </c>
      <c r="AD2761" s="20">
        <v>67</v>
      </c>
      <c r="AL2761" s="20" t="s">
        <v>1686</v>
      </c>
      <c r="AM2761" s="20" t="s">
        <v>1647</v>
      </c>
      <c r="AT2761" s="20" t="s">
        <v>1687</v>
      </c>
      <c r="BE2761" s="20" t="s">
        <v>1749</v>
      </c>
      <c r="BL2761" s="20">
        <v>3049.2</v>
      </c>
      <c r="BM2761" s="20">
        <v>105</v>
      </c>
    </row>
    <row r="2762" spans="1:65" x14ac:dyDescent="0.25">
      <c r="A2762" s="20" t="s">
        <v>1677</v>
      </c>
      <c r="B2762" s="20" t="s">
        <v>462</v>
      </c>
      <c r="C2762" s="20" t="s">
        <v>776</v>
      </c>
      <c r="D2762" s="20" t="s">
        <v>761</v>
      </c>
      <c r="E2762" s="20" t="s">
        <v>5490</v>
      </c>
      <c r="F2762" s="20" t="s">
        <v>476</v>
      </c>
      <c r="G2762" s="20">
        <v>6.06</v>
      </c>
      <c r="H2762" s="20" t="s">
        <v>1679</v>
      </c>
      <c r="I2762" s="20" t="s">
        <v>5479</v>
      </c>
      <c r="J2762" s="20" t="s">
        <v>3812</v>
      </c>
      <c r="K2762" s="20" t="s">
        <v>3812</v>
      </c>
      <c r="L2762" s="20" t="s">
        <v>462</v>
      </c>
      <c r="M2762" s="20">
        <v>4</v>
      </c>
      <c r="N2762" s="20" t="s">
        <v>1679</v>
      </c>
      <c r="P2762" s="20">
        <v>0</v>
      </c>
      <c r="Q2762" s="20" t="s">
        <v>509</v>
      </c>
      <c r="R2762" s="20" t="s">
        <v>556</v>
      </c>
      <c r="S2762" s="20" t="s">
        <v>221</v>
      </c>
      <c r="T2762" s="20" t="s">
        <v>5483</v>
      </c>
      <c r="V2762" s="20">
        <v>16</v>
      </c>
      <c r="W2762" s="20">
        <v>489</v>
      </c>
      <c r="Y2762" s="20" t="s">
        <v>1684</v>
      </c>
      <c r="Z2762" s="20" t="s">
        <v>1685</v>
      </c>
      <c r="AA2762" s="20">
        <v>0</v>
      </c>
      <c r="AB2762" s="20">
        <v>67</v>
      </c>
      <c r="AC2762" s="20">
        <v>67</v>
      </c>
      <c r="AD2762" s="20">
        <v>67</v>
      </c>
      <c r="AL2762" s="20" t="s">
        <v>1686</v>
      </c>
      <c r="AM2762" s="20" t="s">
        <v>1647</v>
      </c>
      <c r="AT2762" s="20" t="s">
        <v>1687</v>
      </c>
      <c r="BE2762" s="20" t="s">
        <v>1749</v>
      </c>
      <c r="BL2762" s="20">
        <v>636.29999999999995</v>
      </c>
      <c r="BM2762" s="20">
        <v>105</v>
      </c>
    </row>
    <row r="2763" spans="1:65" x14ac:dyDescent="0.25">
      <c r="A2763" s="20" t="s">
        <v>1677</v>
      </c>
      <c r="B2763" s="20" t="s">
        <v>462</v>
      </c>
      <c r="C2763" s="20" t="s">
        <v>776</v>
      </c>
      <c r="D2763" s="20" t="s">
        <v>761</v>
      </c>
      <c r="E2763" s="20" t="s">
        <v>5491</v>
      </c>
      <c r="F2763" s="20" t="s">
        <v>477</v>
      </c>
      <c r="G2763" s="20">
        <v>9.75</v>
      </c>
      <c r="H2763" s="20" t="s">
        <v>1679</v>
      </c>
      <c r="I2763" s="20" t="s">
        <v>5479</v>
      </c>
      <c r="J2763" s="20" t="s">
        <v>3812</v>
      </c>
      <c r="K2763" s="20" t="s">
        <v>3812</v>
      </c>
      <c r="L2763" s="20" t="s">
        <v>462</v>
      </c>
      <c r="M2763" s="20">
        <v>4</v>
      </c>
      <c r="N2763" s="20" t="s">
        <v>1679</v>
      </c>
      <c r="P2763" s="20">
        <v>0</v>
      </c>
      <c r="Q2763" s="20" t="s">
        <v>509</v>
      </c>
      <c r="R2763" s="20" t="s">
        <v>556</v>
      </c>
      <c r="S2763" s="20" t="s">
        <v>221</v>
      </c>
      <c r="T2763" s="20" t="s">
        <v>5483</v>
      </c>
      <c r="V2763" s="20">
        <v>16</v>
      </c>
      <c r="W2763" s="20">
        <v>489</v>
      </c>
      <c r="Y2763" s="20" t="s">
        <v>1684</v>
      </c>
      <c r="Z2763" s="20" t="s">
        <v>1685</v>
      </c>
      <c r="AA2763" s="20">
        <v>1.5</v>
      </c>
      <c r="AB2763" s="20">
        <v>67</v>
      </c>
      <c r="AC2763" s="20">
        <v>67</v>
      </c>
      <c r="AD2763" s="20">
        <v>67</v>
      </c>
      <c r="AL2763" s="20" t="s">
        <v>1686</v>
      </c>
      <c r="AM2763" s="20" t="s">
        <v>1647</v>
      </c>
      <c r="AT2763" s="20" t="s">
        <v>1687</v>
      </c>
      <c r="BE2763" s="20" t="s">
        <v>1749</v>
      </c>
      <c r="BL2763" s="20">
        <v>1023.75</v>
      </c>
      <c r="BM2763" s="20">
        <v>105</v>
      </c>
    </row>
    <row r="2764" spans="1:65" x14ac:dyDescent="0.25">
      <c r="A2764" s="20" t="s">
        <v>1677</v>
      </c>
      <c r="B2764" s="20" t="s">
        <v>462</v>
      </c>
      <c r="C2764" s="20" t="s">
        <v>776</v>
      </c>
      <c r="D2764" s="20" t="s">
        <v>761</v>
      </c>
      <c r="E2764" s="20" t="s">
        <v>5492</v>
      </c>
      <c r="F2764" s="20" t="s">
        <v>482</v>
      </c>
      <c r="G2764" s="20">
        <v>14.17</v>
      </c>
      <c r="H2764" s="20" t="s">
        <v>1679</v>
      </c>
      <c r="I2764" s="20" t="s">
        <v>5479</v>
      </c>
      <c r="J2764" s="20" t="s">
        <v>3812</v>
      </c>
      <c r="K2764" s="20" t="s">
        <v>3812</v>
      </c>
      <c r="L2764" s="20" t="s">
        <v>462</v>
      </c>
      <c r="M2764" s="20">
        <v>4</v>
      </c>
      <c r="N2764" s="20" t="s">
        <v>1679</v>
      </c>
      <c r="P2764" s="20">
        <v>0</v>
      </c>
      <c r="Q2764" s="20" t="s">
        <v>487</v>
      </c>
      <c r="R2764" s="20" t="s">
        <v>517</v>
      </c>
      <c r="S2764" s="20" t="s">
        <v>221</v>
      </c>
      <c r="T2764" s="20" t="s">
        <v>5480</v>
      </c>
      <c r="U2764" s="20" t="s">
        <v>5481</v>
      </c>
      <c r="V2764" s="20">
        <v>10</v>
      </c>
      <c r="W2764" s="20">
        <v>330</v>
      </c>
      <c r="Y2764" s="20" t="s">
        <v>1684</v>
      </c>
      <c r="Z2764" s="20" t="s">
        <v>1685</v>
      </c>
      <c r="AA2764" s="20">
        <v>1.5</v>
      </c>
      <c r="AB2764" s="20">
        <v>67</v>
      </c>
      <c r="AC2764" s="20">
        <v>67</v>
      </c>
      <c r="AD2764" s="20">
        <v>67</v>
      </c>
      <c r="AL2764" s="20" t="s">
        <v>1686</v>
      </c>
      <c r="AT2764" s="20" t="s">
        <v>1687</v>
      </c>
      <c r="BE2764" s="20" t="s">
        <v>1749</v>
      </c>
      <c r="BL2764" s="20">
        <v>779.35</v>
      </c>
      <c r="BM2764" s="20">
        <v>55</v>
      </c>
    </row>
    <row r="2765" spans="1:65" x14ac:dyDescent="0.25">
      <c r="A2765" s="20" t="s">
        <v>1677</v>
      </c>
      <c r="B2765" s="20" t="s">
        <v>462</v>
      </c>
      <c r="C2765" s="20" t="s">
        <v>776</v>
      </c>
      <c r="D2765" s="20" t="s">
        <v>761</v>
      </c>
      <c r="E2765" s="20" t="s">
        <v>5493</v>
      </c>
      <c r="F2765" s="20" t="s">
        <v>484</v>
      </c>
      <c r="G2765" s="20">
        <v>23.11</v>
      </c>
      <c r="H2765" s="20" t="s">
        <v>1679</v>
      </c>
      <c r="I2765" s="20" t="s">
        <v>5479</v>
      </c>
      <c r="J2765" s="20" t="s">
        <v>3812</v>
      </c>
      <c r="K2765" s="20" t="s">
        <v>3812</v>
      </c>
      <c r="L2765" s="20" t="s">
        <v>462</v>
      </c>
      <c r="M2765" s="20">
        <v>4</v>
      </c>
      <c r="N2765" s="20" t="s">
        <v>1679</v>
      </c>
      <c r="P2765" s="20">
        <v>0</v>
      </c>
      <c r="Q2765" s="20" t="s">
        <v>507</v>
      </c>
      <c r="R2765" s="20" t="s">
        <v>467</v>
      </c>
      <c r="S2765" s="20" t="s">
        <v>221</v>
      </c>
      <c r="T2765" s="20" t="s">
        <v>5494</v>
      </c>
      <c r="U2765" s="20" t="s">
        <v>5481</v>
      </c>
      <c r="V2765" s="20">
        <v>10</v>
      </c>
      <c r="W2765" s="20">
        <v>330</v>
      </c>
      <c r="Y2765" s="20" t="s">
        <v>1684</v>
      </c>
      <c r="Z2765" s="20" t="s">
        <v>1685</v>
      </c>
      <c r="AA2765" s="20">
        <v>1.5</v>
      </c>
      <c r="AB2765" s="20">
        <v>67</v>
      </c>
      <c r="AC2765" s="20">
        <v>67</v>
      </c>
      <c r="AD2765" s="20">
        <v>67</v>
      </c>
      <c r="AL2765" s="20" t="s">
        <v>1686</v>
      </c>
      <c r="AT2765" s="20" t="s">
        <v>1687</v>
      </c>
      <c r="AW2765" s="20" t="s">
        <v>1657</v>
      </c>
      <c r="BE2765" s="20" t="s">
        <v>1749</v>
      </c>
      <c r="BL2765" s="20">
        <v>1155.5</v>
      </c>
      <c r="BM2765" s="20">
        <v>50</v>
      </c>
    </row>
    <row r="2766" spans="1:65" x14ac:dyDescent="0.25">
      <c r="A2766" s="20" t="s">
        <v>1677</v>
      </c>
      <c r="B2766" s="20" t="s">
        <v>462</v>
      </c>
      <c r="C2766" s="20" t="s">
        <v>776</v>
      </c>
      <c r="D2766" s="20" t="s">
        <v>761</v>
      </c>
      <c r="E2766" s="20" t="s">
        <v>5495</v>
      </c>
      <c r="F2766" s="20" t="s">
        <v>489</v>
      </c>
      <c r="G2766" s="20">
        <v>15.45</v>
      </c>
      <c r="H2766" s="20" t="s">
        <v>1679</v>
      </c>
      <c r="I2766" s="20" t="s">
        <v>5479</v>
      </c>
      <c r="J2766" s="20" t="s">
        <v>3812</v>
      </c>
      <c r="K2766" s="20" t="s">
        <v>3812</v>
      </c>
      <c r="L2766" s="20" t="s">
        <v>462</v>
      </c>
      <c r="M2766" s="20">
        <v>4</v>
      </c>
      <c r="N2766" s="20" t="s">
        <v>1679</v>
      </c>
      <c r="P2766" s="20">
        <v>0</v>
      </c>
      <c r="Q2766" s="20" t="s">
        <v>507</v>
      </c>
      <c r="R2766" s="20" t="s">
        <v>467</v>
      </c>
      <c r="S2766" s="20" t="s">
        <v>221</v>
      </c>
      <c r="T2766" s="20" t="s">
        <v>5494</v>
      </c>
      <c r="U2766" s="20" t="s">
        <v>5481</v>
      </c>
      <c r="V2766" s="20">
        <v>10</v>
      </c>
      <c r="W2766" s="20">
        <v>330</v>
      </c>
      <c r="Y2766" s="20" t="s">
        <v>1684</v>
      </c>
      <c r="Z2766" s="20" t="s">
        <v>1685</v>
      </c>
      <c r="AA2766" s="20">
        <v>1.5</v>
      </c>
      <c r="AB2766" s="20">
        <v>67</v>
      </c>
      <c r="AC2766" s="20">
        <v>67</v>
      </c>
      <c r="AD2766" s="20">
        <v>67</v>
      </c>
      <c r="AL2766" s="20" t="s">
        <v>1686</v>
      </c>
      <c r="AT2766" s="20" t="s">
        <v>1687</v>
      </c>
      <c r="AW2766" s="20" t="s">
        <v>1657</v>
      </c>
      <c r="BE2766" s="20" t="s">
        <v>1749</v>
      </c>
      <c r="BL2766" s="20">
        <v>772.5</v>
      </c>
      <c r="BM2766" s="20">
        <v>50</v>
      </c>
    </row>
    <row r="2767" spans="1:65" x14ac:dyDescent="0.25">
      <c r="A2767" s="20" t="s">
        <v>1677</v>
      </c>
      <c r="B2767" s="20" t="s">
        <v>462</v>
      </c>
      <c r="C2767" s="20" t="s">
        <v>776</v>
      </c>
      <c r="D2767" s="20" t="s">
        <v>761</v>
      </c>
      <c r="E2767" s="20" t="s">
        <v>5496</v>
      </c>
      <c r="F2767" s="20" t="s">
        <v>490</v>
      </c>
      <c r="G2767" s="20">
        <v>13.68</v>
      </c>
      <c r="H2767" s="20" t="s">
        <v>1679</v>
      </c>
      <c r="I2767" s="20" t="s">
        <v>5479</v>
      </c>
      <c r="J2767" s="20" t="s">
        <v>3812</v>
      </c>
      <c r="K2767" s="20" t="s">
        <v>3812</v>
      </c>
      <c r="L2767" s="20" t="s">
        <v>462</v>
      </c>
      <c r="M2767" s="20">
        <v>4</v>
      </c>
      <c r="N2767" s="20" t="s">
        <v>1679</v>
      </c>
      <c r="P2767" s="20">
        <v>0</v>
      </c>
      <c r="Q2767" s="20" t="s">
        <v>495</v>
      </c>
      <c r="R2767" s="20" t="s">
        <v>517</v>
      </c>
      <c r="S2767" s="20" t="s">
        <v>221</v>
      </c>
      <c r="T2767" s="20" t="s">
        <v>5497</v>
      </c>
      <c r="U2767" s="20" t="s">
        <v>5481</v>
      </c>
      <c r="V2767" s="20">
        <v>10</v>
      </c>
      <c r="W2767" s="20">
        <v>330</v>
      </c>
      <c r="Y2767" s="20" t="s">
        <v>1684</v>
      </c>
      <c r="Z2767" s="20" t="s">
        <v>1685</v>
      </c>
      <c r="AA2767" s="20">
        <v>1.5</v>
      </c>
      <c r="AB2767" s="20">
        <v>67</v>
      </c>
      <c r="AC2767" s="20">
        <v>67</v>
      </c>
      <c r="AD2767" s="20">
        <v>67</v>
      </c>
      <c r="AL2767" s="20" t="s">
        <v>1686</v>
      </c>
      <c r="AT2767" s="20" t="s">
        <v>1687</v>
      </c>
      <c r="BE2767" s="20" t="s">
        <v>1749</v>
      </c>
      <c r="BL2767" s="20">
        <v>820.8</v>
      </c>
      <c r="BM2767" s="20">
        <v>60</v>
      </c>
    </row>
    <row r="2768" spans="1:65" x14ac:dyDescent="0.25">
      <c r="A2768" s="20" t="s">
        <v>1677</v>
      </c>
      <c r="B2768" s="20" t="s">
        <v>462</v>
      </c>
      <c r="C2768" s="20" t="s">
        <v>776</v>
      </c>
      <c r="D2768" s="20" t="s">
        <v>761</v>
      </c>
      <c r="E2768" s="20" t="s">
        <v>5498</v>
      </c>
      <c r="F2768" s="20" t="s">
        <v>493</v>
      </c>
      <c r="G2768" s="20">
        <v>12.7</v>
      </c>
      <c r="H2768" s="20" t="s">
        <v>1679</v>
      </c>
      <c r="I2768" s="20" t="s">
        <v>5479</v>
      </c>
      <c r="J2768" s="20" t="s">
        <v>3812</v>
      </c>
      <c r="K2768" s="20" t="s">
        <v>3812</v>
      </c>
      <c r="L2768" s="20" t="s">
        <v>462</v>
      </c>
      <c r="M2768" s="20">
        <v>4</v>
      </c>
      <c r="N2768" s="20" t="s">
        <v>1679</v>
      </c>
      <c r="P2768" s="20">
        <v>0</v>
      </c>
      <c r="Q2768" s="20" t="s">
        <v>512</v>
      </c>
      <c r="R2768" s="20" t="s">
        <v>550</v>
      </c>
      <c r="S2768" s="20" t="s">
        <v>221</v>
      </c>
      <c r="T2768" s="20" t="s">
        <v>5499</v>
      </c>
      <c r="U2768" s="20" t="s">
        <v>5500</v>
      </c>
      <c r="V2768" s="20">
        <v>11</v>
      </c>
      <c r="W2768" s="20">
        <v>338</v>
      </c>
      <c r="Y2768" s="20" t="s">
        <v>1684</v>
      </c>
      <c r="Z2768" s="20" t="s">
        <v>1685</v>
      </c>
      <c r="AA2768" s="20">
        <v>1.5</v>
      </c>
      <c r="AB2768" s="20">
        <v>67</v>
      </c>
      <c r="AC2768" s="20">
        <v>67</v>
      </c>
      <c r="AD2768" s="20">
        <v>67</v>
      </c>
      <c r="AL2768" s="20" t="s">
        <v>1686</v>
      </c>
      <c r="AT2768" s="20" t="s">
        <v>1687</v>
      </c>
      <c r="BE2768" s="20" t="s">
        <v>1749</v>
      </c>
      <c r="BL2768" s="20">
        <v>1016</v>
      </c>
      <c r="BM2768" s="20">
        <v>80</v>
      </c>
    </row>
    <row r="2769" spans="1:68" x14ac:dyDescent="0.25">
      <c r="A2769" s="20" t="s">
        <v>1677</v>
      </c>
      <c r="B2769" s="20" t="s">
        <v>462</v>
      </c>
      <c r="C2769" s="20" t="s">
        <v>776</v>
      </c>
      <c r="D2769" s="20" t="s">
        <v>761</v>
      </c>
      <c r="E2769" s="20" t="s">
        <v>5501</v>
      </c>
      <c r="F2769" s="20" t="s">
        <v>497</v>
      </c>
      <c r="G2769" s="20">
        <v>6.98</v>
      </c>
      <c r="H2769" s="20" t="s">
        <v>1679</v>
      </c>
      <c r="I2769" s="20" t="s">
        <v>5479</v>
      </c>
      <c r="J2769" s="20" t="s">
        <v>3812</v>
      </c>
      <c r="K2769" s="20" t="s">
        <v>3812</v>
      </c>
      <c r="L2769" s="20" t="s">
        <v>462</v>
      </c>
      <c r="M2769" s="20">
        <v>4</v>
      </c>
      <c r="N2769" s="20" t="s">
        <v>1679</v>
      </c>
      <c r="P2769" s="20">
        <v>0</v>
      </c>
      <c r="Q2769" s="20" t="s">
        <v>495</v>
      </c>
      <c r="R2769" s="20" t="s">
        <v>517</v>
      </c>
      <c r="S2769" s="20" t="s">
        <v>221</v>
      </c>
      <c r="T2769" s="20" t="s">
        <v>5497</v>
      </c>
      <c r="U2769" s="20" t="s">
        <v>5481</v>
      </c>
      <c r="V2769" s="20">
        <v>10</v>
      </c>
      <c r="W2769" s="20">
        <v>330</v>
      </c>
      <c r="Y2769" s="20" t="s">
        <v>1684</v>
      </c>
      <c r="Z2769" s="20" t="s">
        <v>1685</v>
      </c>
      <c r="AA2769" s="20">
        <v>1.5</v>
      </c>
      <c r="AB2769" s="20">
        <v>67</v>
      </c>
      <c r="AC2769" s="20">
        <v>67</v>
      </c>
      <c r="AD2769" s="20">
        <v>67</v>
      </c>
      <c r="AL2769" s="20" t="s">
        <v>1686</v>
      </c>
      <c r="AT2769" s="20" t="s">
        <v>1687</v>
      </c>
      <c r="BE2769" s="20" t="s">
        <v>1749</v>
      </c>
      <c r="BL2769" s="20">
        <v>418.8</v>
      </c>
      <c r="BM2769" s="20">
        <v>60</v>
      </c>
    </row>
    <row r="2770" spans="1:68" x14ac:dyDescent="0.25">
      <c r="A2770" s="20" t="s">
        <v>1677</v>
      </c>
      <c r="B2770" s="20" t="s">
        <v>462</v>
      </c>
      <c r="C2770" s="20" t="s">
        <v>776</v>
      </c>
      <c r="D2770" s="20" t="s">
        <v>761</v>
      </c>
      <c r="E2770" s="20" t="s">
        <v>5502</v>
      </c>
      <c r="F2770" s="20" t="s">
        <v>522</v>
      </c>
      <c r="G2770" s="20">
        <v>13.91</v>
      </c>
      <c r="H2770" s="20" t="s">
        <v>1679</v>
      </c>
      <c r="I2770" s="20" t="s">
        <v>5479</v>
      </c>
      <c r="J2770" s="20" t="s">
        <v>3812</v>
      </c>
      <c r="K2770" s="20" t="s">
        <v>3812</v>
      </c>
      <c r="L2770" s="20" t="s">
        <v>462</v>
      </c>
      <c r="M2770" s="20">
        <v>4</v>
      </c>
      <c r="N2770" s="20" t="s">
        <v>1679</v>
      </c>
      <c r="P2770" s="20">
        <v>0</v>
      </c>
      <c r="Q2770" s="20" t="s">
        <v>512</v>
      </c>
      <c r="R2770" s="20" t="s">
        <v>550</v>
      </c>
      <c r="S2770" s="20" t="s">
        <v>221</v>
      </c>
      <c r="T2770" s="20" t="s">
        <v>5499</v>
      </c>
      <c r="U2770" s="20" t="s">
        <v>5500</v>
      </c>
      <c r="V2770" s="20">
        <v>11</v>
      </c>
      <c r="W2770" s="20">
        <v>338</v>
      </c>
      <c r="Y2770" s="20" t="s">
        <v>1684</v>
      </c>
      <c r="Z2770" s="20" t="s">
        <v>1685</v>
      </c>
      <c r="AA2770" s="20">
        <v>1.5</v>
      </c>
      <c r="AB2770" s="20">
        <v>67</v>
      </c>
      <c r="AC2770" s="20">
        <v>67</v>
      </c>
      <c r="AD2770" s="20">
        <v>67</v>
      </c>
      <c r="AL2770" s="20" t="s">
        <v>1686</v>
      </c>
      <c r="AT2770" s="20" t="s">
        <v>1687</v>
      </c>
      <c r="BE2770" s="20" t="s">
        <v>1749</v>
      </c>
      <c r="BL2770" s="20">
        <v>1112.8</v>
      </c>
      <c r="BM2770" s="20">
        <v>80</v>
      </c>
    </row>
    <row r="2771" spans="1:68" x14ac:dyDescent="0.25">
      <c r="A2771" s="20" t="s">
        <v>1677</v>
      </c>
      <c r="B2771" s="20" t="s">
        <v>462</v>
      </c>
      <c r="C2771" s="20" t="s">
        <v>776</v>
      </c>
      <c r="D2771" s="20" t="s">
        <v>761</v>
      </c>
      <c r="E2771" s="20" t="s">
        <v>5503</v>
      </c>
      <c r="F2771" s="20" t="s">
        <v>527</v>
      </c>
      <c r="G2771" s="20">
        <v>11.94</v>
      </c>
      <c r="H2771" s="20" t="s">
        <v>1679</v>
      </c>
      <c r="I2771" s="20" t="s">
        <v>5479</v>
      </c>
      <c r="J2771" s="20" t="s">
        <v>3812</v>
      </c>
      <c r="K2771" s="20" t="s">
        <v>3812</v>
      </c>
      <c r="L2771" s="20" t="s">
        <v>462</v>
      </c>
      <c r="M2771" s="20">
        <v>4</v>
      </c>
      <c r="N2771" s="20" t="s">
        <v>1679</v>
      </c>
      <c r="P2771" s="20">
        <v>0</v>
      </c>
      <c r="Q2771" s="20" t="s">
        <v>487</v>
      </c>
      <c r="R2771" s="20" t="s">
        <v>517</v>
      </c>
      <c r="S2771" s="20" t="s">
        <v>221</v>
      </c>
      <c r="T2771" s="20" t="s">
        <v>5504</v>
      </c>
      <c r="U2771" s="20" t="s">
        <v>5481</v>
      </c>
      <c r="V2771" s="20">
        <v>10</v>
      </c>
      <c r="W2771" s="20">
        <v>330</v>
      </c>
      <c r="Y2771" s="20" t="s">
        <v>1684</v>
      </c>
      <c r="Z2771" s="20" t="s">
        <v>1685</v>
      </c>
      <c r="AA2771" s="20">
        <v>1.5</v>
      </c>
      <c r="AB2771" s="20">
        <v>67</v>
      </c>
      <c r="AC2771" s="20">
        <v>67</v>
      </c>
      <c r="AD2771" s="20">
        <v>67</v>
      </c>
      <c r="AL2771" s="20" t="s">
        <v>1686</v>
      </c>
      <c r="AT2771" s="20" t="s">
        <v>1687</v>
      </c>
      <c r="BE2771" s="20" t="s">
        <v>1749</v>
      </c>
      <c r="BL2771" s="20">
        <v>656.7</v>
      </c>
      <c r="BM2771" s="20">
        <v>55</v>
      </c>
    </row>
    <row r="2772" spans="1:68" x14ac:dyDescent="0.25">
      <c r="A2772" s="20" t="s">
        <v>1677</v>
      </c>
      <c r="B2772" s="20" t="s">
        <v>462</v>
      </c>
      <c r="C2772" s="20" t="s">
        <v>776</v>
      </c>
      <c r="D2772" s="20" t="s">
        <v>761</v>
      </c>
      <c r="E2772" s="20" t="s">
        <v>5505</v>
      </c>
      <c r="F2772" s="20" t="s">
        <v>528</v>
      </c>
      <c r="G2772" s="20">
        <v>14.17</v>
      </c>
      <c r="H2772" s="20" t="s">
        <v>1679</v>
      </c>
      <c r="I2772" s="20" t="s">
        <v>5479</v>
      </c>
      <c r="J2772" s="20" t="s">
        <v>3812</v>
      </c>
      <c r="K2772" s="20" t="s">
        <v>3812</v>
      </c>
      <c r="L2772" s="20" t="s">
        <v>462</v>
      </c>
      <c r="M2772" s="20">
        <v>4</v>
      </c>
      <c r="N2772" s="20" t="s">
        <v>1679</v>
      </c>
      <c r="P2772" s="20">
        <v>0</v>
      </c>
      <c r="Q2772" s="20" t="s">
        <v>487</v>
      </c>
      <c r="R2772" s="20" t="s">
        <v>517</v>
      </c>
      <c r="S2772" s="20" t="s">
        <v>221</v>
      </c>
      <c r="T2772" s="20" t="s">
        <v>5504</v>
      </c>
      <c r="U2772" s="20" t="s">
        <v>5481</v>
      </c>
      <c r="V2772" s="20">
        <v>10</v>
      </c>
      <c r="W2772" s="20">
        <v>330</v>
      </c>
      <c r="Y2772" s="20" t="s">
        <v>1684</v>
      </c>
      <c r="Z2772" s="20" t="s">
        <v>1685</v>
      </c>
      <c r="AA2772" s="20">
        <v>1.5</v>
      </c>
      <c r="AB2772" s="20">
        <v>67</v>
      </c>
      <c r="AC2772" s="20">
        <v>67</v>
      </c>
      <c r="AD2772" s="20">
        <v>67</v>
      </c>
      <c r="AL2772" s="20" t="s">
        <v>1686</v>
      </c>
      <c r="AT2772" s="20" t="s">
        <v>1687</v>
      </c>
      <c r="BE2772" s="20" t="s">
        <v>1749</v>
      </c>
      <c r="BL2772" s="20">
        <v>779.35</v>
      </c>
      <c r="BM2772" s="20">
        <v>55</v>
      </c>
    </row>
    <row r="2773" spans="1:68" x14ac:dyDescent="0.25">
      <c r="A2773" s="20" t="s">
        <v>1677</v>
      </c>
      <c r="B2773" s="20" t="s">
        <v>462</v>
      </c>
      <c r="C2773" s="20" t="s">
        <v>776</v>
      </c>
      <c r="D2773" s="20" t="s">
        <v>761</v>
      </c>
      <c r="E2773" s="20" t="s">
        <v>5506</v>
      </c>
      <c r="F2773" s="20" t="s">
        <v>529</v>
      </c>
      <c r="G2773" s="20">
        <v>25.82</v>
      </c>
      <c r="H2773" s="20" t="s">
        <v>1679</v>
      </c>
      <c r="I2773" s="20" t="s">
        <v>5479</v>
      </c>
      <c r="J2773" s="20" t="s">
        <v>3812</v>
      </c>
      <c r="K2773" s="20" t="s">
        <v>3812</v>
      </c>
      <c r="L2773" s="20" t="s">
        <v>462</v>
      </c>
      <c r="M2773" s="20">
        <v>4</v>
      </c>
      <c r="N2773" s="20" t="s">
        <v>1679</v>
      </c>
      <c r="P2773" s="20">
        <v>0</v>
      </c>
      <c r="Q2773" s="20" t="s">
        <v>487</v>
      </c>
      <c r="R2773" s="20" t="s">
        <v>517</v>
      </c>
      <c r="S2773" s="20" t="s">
        <v>221</v>
      </c>
      <c r="T2773" s="20" t="s">
        <v>5504</v>
      </c>
      <c r="U2773" s="20" t="s">
        <v>5481</v>
      </c>
      <c r="V2773" s="20">
        <v>10</v>
      </c>
      <c r="W2773" s="20">
        <v>330</v>
      </c>
      <c r="Y2773" s="20" t="s">
        <v>1684</v>
      </c>
      <c r="Z2773" s="20" t="s">
        <v>1685</v>
      </c>
      <c r="AA2773" s="20">
        <v>1.5</v>
      </c>
      <c r="AB2773" s="20">
        <v>67</v>
      </c>
      <c r="AC2773" s="20">
        <v>67</v>
      </c>
      <c r="AD2773" s="20">
        <v>67</v>
      </c>
      <c r="AL2773" s="20" t="s">
        <v>1686</v>
      </c>
      <c r="AT2773" s="20" t="s">
        <v>1687</v>
      </c>
      <c r="BE2773" s="20" t="s">
        <v>1749</v>
      </c>
      <c r="BL2773" s="20">
        <v>1420.1</v>
      </c>
      <c r="BM2773" s="20">
        <v>55</v>
      </c>
    </row>
    <row r="2774" spans="1:68" x14ac:dyDescent="0.25">
      <c r="A2774" s="20" t="s">
        <v>1677</v>
      </c>
      <c r="B2774" s="20" t="s">
        <v>462</v>
      </c>
      <c r="C2774" s="20" t="s">
        <v>776</v>
      </c>
      <c r="D2774" s="20" t="s">
        <v>761</v>
      </c>
      <c r="E2774" s="20" t="s">
        <v>5507</v>
      </c>
      <c r="F2774" s="20" t="s">
        <v>530</v>
      </c>
      <c r="G2774" s="20">
        <v>12.29</v>
      </c>
      <c r="H2774" s="20" t="s">
        <v>1679</v>
      </c>
      <c r="I2774" s="20" t="s">
        <v>5479</v>
      </c>
      <c r="J2774" s="20" t="s">
        <v>3812</v>
      </c>
      <c r="K2774" s="20" t="s">
        <v>3812</v>
      </c>
      <c r="L2774" s="20" t="s">
        <v>462</v>
      </c>
      <c r="M2774" s="20">
        <v>4</v>
      </c>
      <c r="N2774" s="20" t="s">
        <v>1679</v>
      </c>
      <c r="P2774" s="20">
        <v>0</v>
      </c>
      <c r="Q2774" s="20" t="s">
        <v>487</v>
      </c>
      <c r="R2774" s="20" t="s">
        <v>517</v>
      </c>
      <c r="S2774" s="20" t="s">
        <v>221</v>
      </c>
      <c r="T2774" s="20" t="s">
        <v>5504</v>
      </c>
      <c r="U2774" s="20" t="s">
        <v>5481</v>
      </c>
      <c r="V2774" s="20">
        <v>10</v>
      </c>
      <c r="W2774" s="20">
        <v>330</v>
      </c>
      <c r="Y2774" s="20" t="s">
        <v>1684</v>
      </c>
      <c r="Z2774" s="20" t="s">
        <v>1685</v>
      </c>
      <c r="AA2774" s="20">
        <v>1.5</v>
      </c>
      <c r="AB2774" s="20">
        <v>67</v>
      </c>
      <c r="AC2774" s="20">
        <v>67</v>
      </c>
      <c r="AD2774" s="20">
        <v>67</v>
      </c>
      <c r="AL2774" s="20" t="s">
        <v>1686</v>
      </c>
      <c r="AT2774" s="20" t="s">
        <v>1687</v>
      </c>
      <c r="BE2774" s="20" t="s">
        <v>1749</v>
      </c>
      <c r="BL2774" s="20">
        <v>675.95</v>
      </c>
      <c r="BM2774" s="20">
        <v>55</v>
      </c>
    </row>
    <row r="2775" spans="1:68" x14ac:dyDescent="0.25">
      <c r="A2775" s="20" t="s">
        <v>1677</v>
      </c>
      <c r="B2775" s="20" t="s">
        <v>462</v>
      </c>
      <c r="C2775" s="20" t="s">
        <v>776</v>
      </c>
      <c r="D2775" s="20" t="s">
        <v>761</v>
      </c>
      <c r="E2775" s="20" t="s">
        <v>5508</v>
      </c>
      <c r="F2775" s="20" t="s">
        <v>531</v>
      </c>
      <c r="G2775" s="20">
        <v>6.45</v>
      </c>
      <c r="H2775" s="20" t="s">
        <v>1679</v>
      </c>
      <c r="I2775" s="20" t="s">
        <v>5479</v>
      </c>
      <c r="J2775" s="20" t="s">
        <v>3812</v>
      </c>
      <c r="K2775" s="20" t="s">
        <v>3812</v>
      </c>
      <c r="L2775" s="20" t="s">
        <v>462</v>
      </c>
      <c r="M2775" s="20">
        <v>4</v>
      </c>
      <c r="N2775" s="20" t="s">
        <v>1679</v>
      </c>
      <c r="P2775" s="20">
        <v>0</v>
      </c>
      <c r="Q2775" s="20" t="s">
        <v>487</v>
      </c>
      <c r="R2775" s="20" t="s">
        <v>517</v>
      </c>
      <c r="S2775" s="20" t="s">
        <v>221</v>
      </c>
      <c r="T2775" s="20" t="s">
        <v>5504</v>
      </c>
      <c r="U2775" s="20" t="s">
        <v>5481</v>
      </c>
      <c r="V2775" s="20">
        <v>10</v>
      </c>
      <c r="W2775" s="20">
        <v>330</v>
      </c>
      <c r="Y2775" s="20" t="s">
        <v>1684</v>
      </c>
      <c r="Z2775" s="20" t="s">
        <v>1685</v>
      </c>
      <c r="AA2775" s="20">
        <v>1.5</v>
      </c>
      <c r="AB2775" s="20">
        <v>67</v>
      </c>
      <c r="AC2775" s="20">
        <v>67</v>
      </c>
      <c r="AD2775" s="20">
        <v>67</v>
      </c>
      <c r="AL2775" s="20" t="s">
        <v>1686</v>
      </c>
      <c r="AT2775" s="20" t="s">
        <v>1687</v>
      </c>
      <c r="BE2775" s="20" t="s">
        <v>1749</v>
      </c>
      <c r="BL2775" s="20">
        <v>354.75</v>
      </c>
      <c r="BM2775" s="20">
        <v>55</v>
      </c>
    </row>
    <row r="2776" spans="1:68" x14ac:dyDescent="0.25">
      <c r="A2776" s="20" t="s">
        <v>1677</v>
      </c>
      <c r="B2776" s="20" t="s">
        <v>462</v>
      </c>
      <c r="C2776" s="20" t="s">
        <v>776</v>
      </c>
      <c r="D2776" s="20" t="s">
        <v>761</v>
      </c>
      <c r="E2776" s="20" t="s">
        <v>5509</v>
      </c>
      <c r="F2776" s="20" t="s">
        <v>532</v>
      </c>
      <c r="G2776" s="20">
        <v>17.5</v>
      </c>
      <c r="H2776" s="20" t="s">
        <v>1679</v>
      </c>
      <c r="I2776" s="20" t="s">
        <v>5479</v>
      </c>
      <c r="J2776" s="20" t="s">
        <v>3812</v>
      </c>
      <c r="K2776" s="20" t="s">
        <v>3812</v>
      </c>
      <c r="L2776" s="20" t="s">
        <v>462</v>
      </c>
      <c r="M2776" s="20">
        <v>4</v>
      </c>
      <c r="N2776" s="20" t="s">
        <v>1679</v>
      </c>
      <c r="P2776" s="20">
        <v>0</v>
      </c>
      <c r="Q2776" s="20" t="s">
        <v>487</v>
      </c>
      <c r="R2776" s="20" t="s">
        <v>517</v>
      </c>
      <c r="S2776" s="20" t="s">
        <v>221</v>
      </c>
      <c r="T2776" s="20" t="s">
        <v>5504</v>
      </c>
      <c r="U2776" s="20" t="s">
        <v>5481</v>
      </c>
      <c r="V2776" s="20">
        <v>10</v>
      </c>
      <c r="W2776" s="20">
        <v>330</v>
      </c>
      <c r="Y2776" s="20" t="s">
        <v>1684</v>
      </c>
      <c r="Z2776" s="20" t="s">
        <v>1685</v>
      </c>
      <c r="AA2776" s="20">
        <v>1.5</v>
      </c>
      <c r="AB2776" s="20">
        <v>67</v>
      </c>
      <c r="AC2776" s="20">
        <v>67</v>
      </c>
      <c r="AD2776" s="20">
        <v>67</v>
      </c>
      <c r="AL2776" s="20" t="s">
        <v>1686</v>
      </c>
      <c r="AT2776" s="20" t="s">
        <v>1687</v>
      </c>
      <c r="BE2776" s="20" t="s">
        <v>1749</v>
      </c>
      <c r="BL2776" s="20">
        <v>962.5</v>
      </c>
      <c r="BM2776" s="20">
        <v>55</v>
      </c>
    </row>
    <row r="2777" spans="1:68" x14ac:dyDescent="0.25">
      <c r="A2777" s="20" t="s">
        <v>1677</v>
      </c>
      <c r="B2777" s="20" t="s">
        <v>462</v>
      </c>
      <c r="C2777" s="20" t="s">
        <v>776</v>
      </c>
      <c r="D2777" s="20" t="s">
        <v>761</v>
      </c>
      <c r="E2777" s="20" t="s">
        <v>5510</v>
      </c>
      <c r="F2777" s="20" t="s">
        <v>533</v>
      </c>
      <c r="G2777" s="20">
        <v>2.79</v>
      </c>
      <c r="H2777" s="20" t="s">
        <v>1679</v>
      </c>
      <c r="I2777" s="20" t="s">
        <v>5479</v>
      </c>
      <c r="J2777" s="20" t="s">
        <v>3812</v>
      </c>
      <c r="K2777" s="20" t="s">
        <v>3812</v>
      </c>
      <c r="L2777" s="20" t="s">
        <v>462</v>
      </c>
      <c r="M2777" s="20">
        <v>4</v>
      </c>
      <c r="N2777" s="20" t="s">
        <v>1679</v>
      </c>
      <c r="P2777" s="20">
        <v>0</v>
      </c>
      <c r="Q2777" s="20" t="s">
        <v>495</v>
      </c>
      <c r="R2777" s="20" t="s">
        <v>517</v>
      </c>
      <c r="S2777" s="20" t="s">
        <v>221</v>
      </c>
      <c r="T2777" s="20" t="s">
        <v>5497</v>
      </c>
      <c r="U2777" s="20" t="s">
        <v>5481</v>
      </c>
      <c r="V2777" s="20">
        <v>10</v>
      </c>
      <c r="W2777" s="20">
        <v>330</v>
      </c>
      <c r="Y2777" s="20" t="s">
        <v>1684</v>
      </c>
      <c r="Z2777" s="20" t="s">
        <v>1685</v>
      </c>
      <c r="AA2777" s="20">
        <v>1.5</v>
      </c>
      <c r="AB2777" s="20">
        <v>67</v>
      </c>
      <c r="AC2777" s="20">
        <v>67</v>
      </c>
      <c r="AD2777" s="20">
        <v>67</v>
      </c>
      <c r="AL2777" s="20" t="s">
        <v>1686</v>
      </c>
      <c r="AT2777" s="20" t="s">
        <v>1687</v>
      </c>
      <c r="BE2777" s="20" t="s">
        <v>1749</v>
      </c>
      <c r="BL2777" s="20">
        <v>167.4</v>
      </c>
      <c r="BM2777" s="20">
        <v>60</v>
      </c>
    </row>
    <row r="2778" spans="1:68" x14ac:dyDescent="0.25">
      <c r="A2778" s="20" t="s">
        <v>1677</v>
      </c>
      <c r="B2778" s="20" t="s">
        <v>462</v>
      </c>
      <c r="C2778" s="20" t="s">
        <v>776</v>
      </c>
      <c r="D2778" s="20" t="s">
        <v>761</v>
      </c>
      <c r="E2778" s="20" t="s">
        <v>5511</v>
      </c>
      <c r="F2778" s="20" t="s">
        <v>534</v>
      </c>
      <c r="G2778" s="20">
        <v>8.31</v>
      </c>
      <c r="H2778" s="20" t="s">
        <v>1679</v>
      </c>
      <c r="I2778" s="20" t="s">
        <v>5479</v>
      </c>
      <c r="J2778" s="20" t="s">
        <v>3812</v>
      </c>
      <c r="K2778" s="20" t="s">
        <v>3812</v>
      </c>
      <c r="L2778" s="20" t="s">
        <v>462</v>
      </c>
      <c r="M2778" s="20">
        <v>4</v>
      </c>
      <c r="N2778" s="20" t="s">
        <v>1679</v>
      </c>
      <c r="P2778" s="20">
        <v>0</v>
      </c>
      <c r="Q2778" s="20" t="s">
        <v>495</v>
      </c>
      <c r="R2778" s="20" t="s">
        <v>517</v>
      </c>
      <c r="S2778" s="20" t="s">
        <v>221</v>
      </c>
      <c r="T2778" s="20" t="s">
        <v>5497</v>
      </c>
      <c r="U2778" s="20" t="s">
        <v>5481</v>
      </c>
      <c r="V2778" s="20">
        <v>10</v>
      </c>
      <c r="W2778" s="20">
        <v>330</v>
      </c>
      <c r="Y2778" s="20" t="s">
        <v>1684</v>
      </c>
      <c r="Z2778" s="20" t="s">
        <v>1685</v>
      </c>
      <c r="AA2778" s="20">
        <v>1.5</v>
      </c>
      <c r="AB2778" s="20">
        <v>67</v>
      </c>
      <c r="AC2778" s="20">
        <v>67</v>
      </c>
      <c r="AD2778" s="20">
        <v>67</v>
      </c>
      <c r="AL2778" s="20" t="s">
        <v>1686</v>
      </c>
      <c r="AT2778" s="20" t="s">
        <v>1687</v>
      </c>
      <c r="BE2778" s="20" t="s">
        <v>1749</v>
      </c>
      <c r="BL2778" s="20">
        <v>498.6</v>
      </c>
      <c r="BM2778" s="20">
        <v>60</v>
      </c>
    </row>
    <row r="2779" spans="1:68" x14ac:dyDescent="0.25">
      <c r="A2779" s="20" t="s">
        <v>1677</v>
      </c>
      <c r="B2779" s="20" t="s">
        <v>462</v>
      </c>
      <c r="C2779" s="20" t="s">
        <v>776</v>
      </c>
      <c r="D2779" s="20" t="s">
        <v>761</v>
      </c>
      <c r="E2779" s="20" t="s">
        <v>5512</v>
      </c>
      <c r="F2779" s="20" t="s">
        <v>535</v>
      </c>
      <c r="G2779" s="20">
        <v>30</v>
      </c>
      <c r="H2779" s="20" t="s">
        <v>1679</v>
      </c>
      <c r="I2779" s="20" t="s">
        <v>5479</v>
      </c>
      <c r="J2779" s="20" t="s">
        <v>3812</v>
      </c>
      <c r="K2779" s="20" t="s">
        <v>3812</v>
      </c>
      <c r="L2779" s="20" t="s">
        <v>462</v>
      </c>
      <c r="M2779" s="20">
        <v>1</v>
      </c>
      <c r="N2779" s="20" t="s">
        <v>1679</v>
      </c>
      <c r="P2779" s="20">
        <v>0</v>
      </c>
      <c r="Q2779" s="20" t="s">
        <v>2882</v>
      </c>
      <c r="S2779" s="20" t="s">
        <v>221</v>
      </c>
      <c r="Y2779" s="20" t="s">
        <v>1684</v>
      </c>
      <c r="Z2779" s="20" t="s">
        <v>1685</v>
      </c>
      <c r="AA2779" s="20">
        <v>1.5</v>
      </c>
      <c r="AB2779" s="20">
        <v>67</v>
      </c>
      <c r="AC2779" s="20">
        <v>67</v>
      </c>
      <c r="AD2779" s="20">
        <v>67</v>
      </c>
      <c r="AL2779" s="20" t="s">
        <v>1686</v>
      </c>
      <c r="AT2779" s="20" t="s">
        <v>1687</v>
      </c>
      <c r="BE2779" s="20" t="s">
        <v>1749</v>
      </c>
    </row>
    <row r="2780" spans="1:68" x14ac:dyDescent="0.25">
      <c r="A2780" s="20" t="s">
        <v>1677</v>
      </c>
      <c r="B2780" s="20" t="s">
        <v>462</v>
      </c>
      <c r="C2780" s="20" t="s">
        <v>776</v>
      </c>
      <c r="D2780" s="20" t="s">
        <v>761</v>
      </c>
      <c r="E2780" s="20" t="s">
        <v>5513</v>
      </c>
      <c r="F2780" s="20" t="s">
        <v>536</v>
      </c>
      <c r="G2780" s="20">
        <v>15</v>
      </c>
      <c r="H2780" s="20" t="s">
        <v>1679</v>
      </c>
      <c r="I2780" s="20" t="s">
        <v>5479</v>
      </c>
      <c r="J2780" s="20" t="s">
        <v>3812</v>
      </c>
      <c r="K2780" s="20" t="s">
        <v>3812</v>
      </c>
      <c r="L2780" s="20" t="s">
        <v>462</v>
      </c>
      <c r="M2780" s="20">
        <v>1</v>
      </c>
      <c r="N2780" s="20" t="s">
        <v>1679</v>
      </c>
      <c r="P2780" s="20">
        <v>0</v>
      </c>
      <c r="Q2780" s="20" t="s">
        <v>509</v>
      </c>
      <c r="S2780" s="20" t="s">
        <v>221</v>
      </c>
      <c r="Y2780" s="20" t="s">
        <v>1684</v>
      </c>
      <c r="Z2780" s="20" t="s">
        <v>1685</v>
      </c>
      <c r="AA2780" s="20">
        <v>1.5</v>
      </c>
      <c r="AB2780" s="20">
        <v>67</v>
      </c>
      <c r="AC2780" s="20">
        <v>67</v>
      </c>
      <c r="AD2780" s="20">
        <v>67</v>
      </c>
    </row>
    <row r="2781" spans="1:68" x14ac:dyDescent="0.25">
      <c r="A2781" s="20" t="s">
        <v>1677</v>
      </c>
      <c r="B2781" s="20" t="s">
        <v>462</v>
      </c>
      <c r="C2781" s="20" t="s">
        <v>777</v>
      </c>
      <c r="D2781" s="20" t="s">
        <v>638</v>
      </c>
      <c r="E2781" s="20" t="s">
        <v>5514</v>
      </c>
      <c r="F2781" s="20" t="s">
        <v>465</v>
      </c>
      <c r="G2781" s="20">
        <v>16.62</v>
      </c>
      <c r="H2781" s="20" t="s">
        <v>1679</v>
      </c>
      <c r="I2781" s="20" t="s">
        <v>5515</v>
      </c>
      <c r="J2781" s="20" t="s">
        <v>2124</v>
      </c>
      <c r="K2781" s="20" t="s">
        <v>2124</v>
      </c>
      <c r="L2781" s="20" t="s">
        <v>462</v>
      </c>
      <c r="M2781" s="20">
        <v>6</v>
      </c>
      <c r="N2781" s="20" t="s">
        <v>1679</v>
      </c>
      <c r="P2781" s="20">
        <v>0</v>
      </c>
      <c r="Q2781" s="20" t="s">
        <v>509</v>
      </c>
      <c r="R2781" s="20" t="s">
        <v>542</v>
      </c>
      <c r="S2781" s="20" t="s">
        <v>221</v>
      </c>
      <c r="T2781" s="20" t="s">
        <v>5516</v>
      </c>
      <c r="U2781" s="20" t="s">
        <v>1728</v>
      </c>
      <c r="V2781" s="20">
        <v>6</v>
      </c>
      <c r="W2781" s="20">
        <v>192</v>
      </c>
      <c r="Y2781" s="20" t="s">
        <v>1684</v>
      </c>
      <c r="Z2781" s="20" t="s">
        <v>1685</v>
      </c>
      <c r="AA2781" s="20">
        <v>1.5</v>
      </c>
      <c r="AB2781" s="20">
        <v>55</v>
      </c>
      <c r="AC2781" s="20">
        <v>55</v>
      </c>
      <c r="AD2781" s="20">
        <v>55</v>
      </c>
      <c r="AL2781" s="20" t="s">
        <v>1686</v>
      </c>
      <c r="AM2781" s="20" t="s">
        <v>1647</v>
      </c>
      <c r="AT2781" s="20" t="s">
        <v>1687</v>
      </c>
      <c r="AY2781" s="20" t="s">
        <v>3815</v>
      </c>
      <c r="BD2781" s="20" t="s">
        <v>2065</v>
      </c>
      <c r="BE2781" s="20" t="s">
        <v>1749</v>
      </c>
      <c r="BL2781" s="20">
        <v>1828.2</v>
      </c>
      <c r="BM2781" s="20">
        <v>110</v>
      </c>
      <c r="BN2781" s="20">
        <v>2020.7059999999999</v>
      </c>
      <c r="BO2781" s="20">
        <v>16.62</v>
      </c>
      <c r="BP2781" s="20">
        <v>121.58</v>
      </c>
    </row>
    <row r="2782" spans="1:68" x14ac:dyDescent="0.25">
      <c r="A2782" s="20" t="s">
        <v>1677</v>
      </c>
      <c r="B2782" s="20" t="s">
        <v>462</v>
      </c>
      <c r="C2782" s="20" t="s">
        <v>777</v>
      </c>
      <c r="D2782" s="20" t="s">
        <v>638</v>
      </c>
      <c r="E2782" s="20" t="s">
        <v>5517</v>
      </c>
      <c r="F2782" s="20" t="s">
        <v>468</v>
      </c>
      <c r="G2782" s="20">
        <v>28.96</v>
      </c>
      <c r="H2782" s="20" t="s">
        <v>1679</v>
      </c>
      <c r="I2782" s="20" t="s">
        <v>5515</v>
      </c>
      <c r="J2782" s="20" t="s">
        <v>2124</v>
      </c>
      <c r="K2782" s="20" t="s">
        <v>2124</v>
      </c>
      <c r="L2782" s="20" t="s">
        <v>462</v>
      </c>
      <c r="M2782" s="20">
        <v>6</v>
      </c>
      <c r="N2782" s="20" t="s">
        <v>1679</v>
      </c>
      <c r="P2782" s="20">
        <v>0</v>
      </c>
      <c r="Q2782" s="20" t="s">
        <v>509</v>
      </c>
      <c r="R2782" s="20" t="s">
        <v>542</v>
      </c>
      <c r="S2782" s="20" t="s">
        <v>221</v>
      </c>
      <c r="T2782" s="20" t="s">
        <v>5516</v>
      </c>
      <c r="U2782" s="20" t="s">
        <v>1728</v>
      </c>
      <c r="V2782" s="20">
        <v>6</v>
      </c>
      <c r="W2782" s="20">
        <v>192</v>
      </c>
      <c r="Y2782" s="20" t="s">
        <v>1684</v>
      </c>
      <c r="Z2782" s="20" t="s">
        <v>1685</v>
      </c>
      <c r="AA2782" s="20">
        <v>1.5</v>
      </c>
      <c r="AB2782" s="20">
        <v>55</v>
      </c>
      <c r="AC2782" s="20">
        <v>55</v>
      </c>
      <c r="AD2782" s="20">
        <v>55</v>
      </c>
      <c r="AL2782" s="20" t="s">
        <v>1686</v>
      </c>
      <c r="AM2782" s="20" t="s">
        <v>1647</v>
      </c>
      <c r="AT2782" s="20" t="s">
        <v>1687</v>
      </c>
      <c r="AY2782" s="20" t="s">
        <v>3815</v>
      </c>
      <c r="BD2782" s="20" t="s">
        <v>2065</v>
      </c>
      <c r="BE2782" s="20" t="s">
        <v>1749</v>
      </c>
      <c r="BL2782" s="20">
        <v>3128.4</v>
      </c>
      <c r="BM2782" s="20">
        <v>110</v>
      </c>
      <c r="BN2782" s="20">
        <v>3457.8159999999998</v>
      </c>
      <c r="BO2782" s="20">
        <v>28.96</v>
      </c>
      <c r="BP2782" s="20">
        <v>119.4</v>
      </c>
    </row>
    <row r="2783" spans="1:68" x14ac:dyDescent="0.25">
      <c r="A2783" s="20" t="s">
        <v>1677</v>
      </c>
      <c r="B2783" s="20" t="s">
        <v>462</v>
      </c>
      <c r="C2783" s="20" t="s">
        <v>777</v>
      </c>
      <c r="D2783" s="20" t="s">
        <v>638</v>
      </c>
      <c r="E2783" s="20" t="s">
        <v>5518</v>
      </c>
      <c r="F2783" s="20" t="s">
        <v>470</v>
      </c>
      <c r="G2783" s="20">
        <v>12.13</v>
      </c>
      <c r="H2783" s="20" t="s">
        <v>1679</v>
      </c>
      <c r="I2783" s="20" t="s">
        <v>5515</v>
      </c>
      <c r="J2783" s="20" t="s">
        <v>2124</v>
      </c>
      <c r="K2783" s="20" t="s">
        <v>2124</v>
      </c>
      <c r="L2783" s="20" t="s">
        <v>462</v>
      </c>
      <c r="M2783" s="20">
        <v>6</v>
      </c>
      <c r="N2783" s="20" t="s">
        <v>1679</v>
      </c>
      <c r="P2783" s="20">
        <v>0</v>
      </c>
      <c r="Q2783" s="20" t="s">
        <v>504</v>
      </c>
      <c r="R2783" s="20" t="s">
        <v>488</v>
      </c>
      <c r="S2783" s="20" t="s">
        <v>221</v>
      </c>
      <c r="T2783" s="20" t="s">
        <v>5519</v>
      </c>
      <c r="U2783" s="20" t="s">
        <v>5520</v>
      </c>
      <c r="V2783" s="20">
        <v>17</v>
      </c>
      <c r="W2783" s="20">
        <v>534</v>
      </c>
      <c r="Y2783" s="20" t="s">
        <v>1684</v>
      </c>
      <c r="Z2783" s="20" t="s">
        <v>1685</v>
      </c>
      <c r="AA2783" s="20">
        <v>1.5</v>
      </c>
      <c r="AB2783" s="20">
        <v>55</v>
      </c>
      <c r="AC2783" s="20">
        <v>55</v>
      </c>
      <c r="AD2783" s="20">
        <v>55</v>
      </c>
      <c r="AL2783" s="20" t="s">
        <v>1686</v>
      </c>
      <c r="AT2783" s="20" t="s">
        <v>1687</v>
      </c>
      <c r="AY2783" s="20" t="s">
        <v>3815</v>
      </c>
      <c r="BD2783" s="20" t="s">
        <v>2065</v>
      </c>
      <c r="BE2783" s="20" t="s">
        <v>1749</v>
      </c>
      <c r="BL2783" s="20">
        <v>849.1</v>
      </c>
      <c r="BM2783" s="20">
        <v>70</v>
      </c>
      <c r="BN2783" s="20">
        <v>938.51099999999997</v>
      </c>
    </row>
    <row r="2784" spans="1:68" x14ac:dyDescent="0.25">
      <c r="A2784" s="20" t="s">
        <v>1677</v>
      </c>
      <c r="B2784" s="20" t="s">
        <v>462</v>
      </c>
      <c r="C2784" s="20" t="s">
        <v>777</v>
      </c>
      <c r="D2784" s="20" t="s">
        <v>638</v>
      </c>
      <c r="E2784" s="20" t="s">
        <v>5521</v>
      </c>
      <c r="F2784" s="20" t="s">
        <v>471</v>
      </c>
      <c r="G2784" s="20">
        <v>16.350000000000001</v>
      </c>
      <c r="H2784" s="20" t="s">
        <v>1679</v>
      </c>
      <c r="I2784" s="20" t="s">
        <v>5515</v>
      </c>
      <c r="J2784" s="20" t="s">
        <v>2124</v>
      </c>
      <c r="K2784" s="20" t="s">
        <v>2124</v>
      </c>
      <c r="L2784" s="20" t="s">
        <v>462</v>
      </c>
      <c r="M2784" s="20">
        <v>6</v>
      </c>
      <c r="N2784" s="20" t="s">
        <v>1679</v>
      </c>
      <c r="P2784" s="20">
        <v>0</v>
      </c>
      <c r="Q2784" s="20" t="s">
        <v>504</v>
      </c>
      <c r="R2784" s="20" t="s">
        <v>488</v>
      </c>
      <c r="S2784" s="20" t="s">
        <v>221</v>
      </c>
      <c r="T2784" s="20" t="s">
        <v>5519</v>
      </c>
      <c r="U2784" s="20" t="s">
        <v>5520</v>
      </c>
      <c r="V2784" s="20">
        <v>17</v>
      </c>
      <c r="W2784" s="20">
        <v>534</v>
      </c>
      <c r="Y2784" s="20" t="s">
        <v>1684</v>
      </c>
      <c r="Z2784" s="20" t="s">
        <v>1685</v>
      </c>
      <c r="AA2784" s="20">
        <v>1.5</v>
      </c>
      <c r="AB2784" s="20">
        <v>55</v>
      </c>
      <c r="AC2784" s="20">
        <v>55</v>
      </c>
      <c r="AD2784" s="20">
        <v>55</v>
      </c>
      <c r="AL2784" s="20" t="s">
        <v>1686</v>
      </c>
      <c r="AT2784" s="20" t="s">
        <v>1687</v>
      </c>
      <c r="AY2784" s="20" t="s">
        <v>3815</v>
      </c>
      <c r="BD2784" s="20" t="s">
        <v>2065</v>
      </c>
      <c r="BE2784" s="20" t="s">
        <v>1749</v>
      </c>
      <c r="BL2784" s="20">
        <v>1144.5</v>
      </c>
      <c r="BM2784" s="20">
        <v>70</v>
      </c>
      <c r="BN2784" s="20">
        <v>1265.02</v>
      </c>
    </row>
    <row r="2785" spans="1:68" x14ac:dyDescent="0.25">
      <c r="A2785" s="20" t="s">
        <v>1677</v>
      </c>
      <c r="B2785" s="20" t="s">
        <v>462</v>
      </c>
      <c r="C2785" s="20" t="s">
        <v>777</v>
      </c>
      <c r="D2785" s="20" t="s">
        <v>638</v>
      </c>
      <c r="E2785" s="20" t="s">
        <v>5522</v>
      </c>
      <c r="F2785" s="20" t="s">
        <v>472</v>
      </c>
      <c r="G2785" s="20">
        <v>1.63</v>
      </c>
      <c r="H2785" s="20" t="s">
        <v>1679</v>
      </c>
      <c r="I2785" s="20" t="s">
        <v>5515</v>
      </c>
      <c r="J2785" s="20" t="s">
        <v>2124</v>
      </c>
      <c r="K2785" s="20" t="s">
        <v>2124</v>
      </c>
      <c r="L2785" s="20" t="s">
        <v>462</v>
      </c>
      <c r="M2785" s="20">
        <v>6</v>
      </c>
      <c r="N2785" s="20" t="s">
        <v>1679</v>
      </c>
      <c r="P2785" s="20">
        <v>0</v>
      </c>
      <c r="Q2785" s="20" t="s">
        <v>504</v>
      </c>
      <c r="R2785" s="20" t="s">
        <v>488</v>
      </c>
      <c r="S2785" s="20" t="s">
        <v>221</v>
      </c>
      <c r="T2785" s="20" t="s">
        <v>5519</v>
      </c>
      <c r="U2785" s="20" t="s">
        <v>5520</v>
      </c>
      <c r="V2785" s="20">
        <v>17</v>
      </c>
      <c r="W2785" s="20">
        <v>534</v>
      </c>
      <c r="Y2785" s="20" t="s">
        <v>1684</v>
      </c>
      <c r="Z2785" s="20" t="s">
        <v>1685</v>
      </c>
      <c r="AA2785" s="20">
        <v>1.5</v>
      </c>
      <c r="AB2785" s="20">
        <v>55</v>
      </c>
      <c r="AC2785" s="20">
        <v>55</v>
      </c>
      <c r="AD2785" s="20">
        <v>55</v>
      </c>
      <c r="AL2785" s="20" t="s">
        <v>1686</v>
      </c>
      <c r="AT2785" s="20" t="s">
        <v>1687</v>
      </c>
      <c r="AY2785" s="20" t="s">
        <v>3815</v>
      </c>
      <c r="BD2785" s="20" t="s">
        <v>2065</v>
      </c>
      <c r="BE2785" s="20" t="s">
        <v>1749</v>
      </c>
      <c r="BL2785" s="20">
        <v>114.1</v>
      </c>
      <c r="BM2785" s="20">
        <v>70</v>
      </c>
      <c r="BN2785" s="20">
        <v>126.117</v>
      </c>
    </row>
    <row r="2786" spans="1:68" x14ac:dyDescent="0.25">
      <c r="A2786" s="20" t="s">
        <v>1677</v>
      </c>
      <c r="B2786" s="20" t="s">
        <v>462</v>
      </c>
      <c r="C2786" s="20" t="s">
        <v>777</v>
      </c>
      <c r="D2786" s="20" t="s">
        <v>638</v>
      </c>
      <c r="E2786" s="20" t="s">
        <v>5523</v>
      </c>
      <c r="F2786" s="20" t="s">
        <v>473</v>
      </c>
      <c r="G2786" s="20">
        <v>3.21</v>
      </c>
      <c r="H2786" s="20" t="s">
        <v>1679</v>
      </c>
      <c r="I2786" s="20" t="s">
        <v>5515</v>
      </c>
      <c r="J2786" s="20" t="s">
        <v>2124</v>
      </c>
      <c r="K2786" s="20" t="s">
        <v>2124</v>
      </c>
      <c r="L2786" s="20" t="s">
        <v>462</v>
      </c>
      <c r="M2786" s="20">
        <v>6</v>
      </c>
      <c r="N2786" s="20" t="s">
        <v>1679</v>
      </c>
      <c r="P2786" s="20">
        <v>0</v>
      </c>
      <c r="Q2786" s="20" t="s">
        <v>504</v>
      </c>
      <c r="R2786" s="20" t="s">
        <v>488</v>
      </c>
      <c r="S2786" s="20" t="s">
        <v>221</v>
      </c>
      <c r="T2786" s="20" t="s">
        <v>5519</v>
      </c>
      <c r="U2786" s="20" t="s">
        <v>5520</v>
      </c>
      <c r="V2786" s="20">
        <v>17</v>
      </c>
      <c r="W2786" s="20">
        <v>534</v>
      </c>
      <c r="Y2786" s="20" t="s">
        <v>1684</v>
      </c>
      <c r="Z2786" s="20" t="s">
        <v>1685</v>
      </c>
      <c r="AA2786" s="20">
        <v>1.5</v>
      </c>
      <c r="AB2786" s="20">
        <v>55</v>
      </c>
      <c r="AC2786" s="20">
        <v>55</v>
      </c>
      <c r="AD2786" s="20">
        <v>55</v>
      </c>
      <c r="AL2786" s="20" t="s">
        <v>1686</v>
      </c>
      <c r="AT2786" s="20" t="s">
        <v>1687</v>
      </c>
      <c r="AY2786" s="20" t="s">
        <v>3815</v>
      </c>
      <c r="BD2786" s="20" t="s">
        <v>2065</v>
      </c>
      <c r="BE2786" s="20" t="s">
        <v>1749</v>
      </c>
      <c r="BL2786" s="20">
        <v>224.7</v>
      </c>
      <c r="BM2786" s="20">
        <v>70</v>
      </c>
      <c r="BN2786" s="20">
        <v>248.363</v>
      </c>
    </row>
    <row r="2787" spans="1:68" x14ac:dyDescent="0.25">
      <c r="A2787" s="20" t="s">
        <v>1677</v>
      </c>
      <c r="B2787" s="20" t="s">
        <v>462</v>
      </c>
      <c r="C2787" s="20" t="s">
        <v>777</v>
      </c>
      <c r="D2787" s="20" t="s">
        <v>638</v>
      </c>
      <c r="E2787" s="20" t="s">
        <v>5524</v>
      </c>
      <c r="F2787" s="20" t="s">
        <v>474</v>
      </c>
      <c r="G2787" s="20">
        <v>12.42</v>
      </c>
      <c r="H2787" s="20" t="s">
        <v>1679</v>
      </c>
      <c r="I2787" s="20" t="s">
        <v>5515</v>
      </c>
      <c r="J2787" s="20" t="s">
        <v>2124</v>
      </c>
      <c r="K2787" s="20" t="s">
        <v>2124</v>
      </c>
      <c r="L2787" s="20" t="s">
        <v>462</v>
      </c>
      <c r="M2787" s="20">
        <v>6</v>
      </c>
      <c r="N2787" s="20" t="s">
        <v>1679</v>
      </c>
      <c r="P2787" s="20">
        <v>0</v>
      </c>
      <c r="Q2787" s="20" t="s">
        <v>504</v>
      </c>
      <c r="R2787" s="20" t="s">
        <v>488</v>
      </c>
      <c r="S2787" s="20" t="s">
        <v>221</v>
      </c>
      <c r="T2787" s="20" t="s">
        <v>5519</v>
      </c>
      <c r="U2787" s="20" t="s">
        <v>5520</v>
      </c>
      <c r="V2787" s="20">
        <v>17</v>
      </c>
      <c r="W2787" s="20">
        <v>534</v>
      </c>
      <c r="Y2787" s="20" t="s">
        <v>1684</v>
      </c>
      <c r="Z2787" s="20" t="s">
        <v>1685</v>
      </c>
      <c r="AA2787" s="20">
        <v>1.5</v>
      </c>
      <c r="AB2787" s="20">
        <v>55</v>
      </c>
      <c r="AC2787" s="20">
        <v>55</v>
      </c>
      <c r="AD2787" s="20">
        <v>55</v>
      </c>
      <c r="AL2787" s="20" t="s">
        <v>1686</v>
      </c>
      <c r="AT2787" s="20" t="s">
        <v>1687</v>
      </c>
      <c r="AY2787" s="20" t="s">
        <v>3815</v>
      </c>
      <c r="BD2787" s="20" t="s">
        <v>2065</v>
      </c>
      <c r="BE2787" s="20" t="s">
        <v>1749</v>
      </c>
      <c r="BL2787" s="20">
        <v>869.4</v>
      </c>
      <c r="BM2787" s="20">
        <v>70</v>
      </c>
      <c r="BN2787" s="20">
        <v>960.94500000000005</v>
      </c>
    </row>
    <row r="2788" spans="1:68" x14ac:dyDescent="0.25">
      <c r="A2788" s="20" t="s">
        <v>1677</v>
      </c>
      <c r="B2788" s="20" t="s">
        <v>462</v>
      </c>
      <c r="C2788" s="20" t="s">
        <v>777</v>
      </c>
      <c r="D2788" s="20" t="s">
        <v>638</v>
      </c>
      <c r="E2788" s="20" t="s">
        <v>5525</v>
      </c>
      <c r="F2788" s="20" t="s">
        <v>475</v>
      </c>
      <c r="G2788" s="20">
        <v>21.07</v>
      </c>
      <c r="H2788" s="20" t="s">
        <v>1679</v>
      </c>
      <c r="I2788" s="20" t="s">
        <v>5515</v>
      </c>
      <c r="J2788" s="20" t="s">
        <v>2124</v>
      </c>
      <c r="K2788" s="20" t="s">
        <v>2124</v>
      </c>
      <c r="L2788" s="20" t="s">
        <v>462</v>
      </c>
      <c r="M2788" s="20">
        <v>6</v>
      </c>
      <c r="N2788" s="20" t="s">
        <v>1679</v>
      </c>
      <c r="P2788" s="20">
        <v>0</v>
      </c>
      <c r="Q2788" s="20" t="s">
        <v>504</v>
      </c>
      <c r="R2788" s="20" t="s">
        <v>488</v>
      </c>
      <c r="S2788" s="20" t="s">
        <v>221</v>
      </c>
      <c r="T2788" s="20" t="s">
        <v>5519</v>
      </c>
      <c r="U2788" s="20" t="s">
        <v>5520</v>
      </c>
      <c r="V2788" s="20">
        <v>17</v>
      </c>
      <c r="W2788" s="20">
        <v>534</v>
      </c>
      <c r="Y2788" s="20" t="s">
        <v>1684</v>
      </c>
      <c r="Z2788" s="20" t="s">
        <v>1685</v>
      </c>
      <c r="AA2788" s="20">
        <v>1.5</v>
      </c>
      <c r="AB2788" s="20">
        <v>55</v>
      </c>
      <c r="AC2788" s="20">
        <v>55</v>
      </c>
      <c r="AD2788" s="20">
        <v>55</v>
      </c>
      <c r="AL2788" s="20" t="s">
        <v>1686</v>
      </c>
      <c r="AT2788" s="20" t="s">
        <v>1687</v>
      </c>
      <c r="AY2788" s="20" t="s">
        <v>3815</v>
      </c>
      <c r="BD2788" s="20" t="s">
        <v>2065</v>
      </c>
      <c r="BE2788" s="20" t="s">
        <v>1749</v>
      </c>
      <c r="BL2788" s="20">
        <v>1474.9</v>
      </c>
      <c r="BM2788" s="20">
        <v>70</v>
      </c>
      <c r="BN2788" s="20">
        <v>1630.212</v>
      </c>
    </row>
    <row r="2789" spans="1:68" x14ac:dyDescent="0.25">
      <c r="A2789" s="20" t="s">
        <v>1677</v>
      </c>
      <c r="B2789" s="20" t="s">
        <v>462</v>
      </c>
      <c r="C2789" s="20" t="s">
        <v>777</v>
      </c>
      <c r="D2789" s="20" t="s">
        <v>638</v>
      </c>
      <c r="E2789" s="20" t="s">
        <v>5526</v>
      </c>
      <c r="F2789" s="20" t="s">
        <v>476</v>
      </c>
      <c r="G2789" s="20">
        <v>3.85</v>
      </c>
      <c r="H2789" s="20" t="s">
        <v>1679</v>
      </c>
      <c r="I2789" s="20" t="s">
        <v>5515</v>
      </c>
      <c r="J2789" s="20" t="s">
        <v>2124</v>
      </c>
      <c r="K2789" s="20" t="s">
        <v>2124</v>
      </c>
      <c r="L2789" s="20" t="s">
        <v>462</v>
      </c>
      <c r="M2789" s="20">
        <v>6</v>
      </c>
      <c r="N2789" s="20" t="s">
        <v>1679</v>
      </c>
      <c r="P2789" s="20">
        <v>0</v>
      </c>
      <c r="Q2789" s="20" t="s">
        <v>504</v>
      </c>
      <c r="R2789" s="20" t="s">
        <v>488</v>
      </c>
      <c r="S2789" s="20" t="s">
        <v>221</v>
      </c>
      <c r="T2789" s="20" t="s">
        <v>5519</v>
      </c>
      <c r="U2789" s="20" t="s">
        <v>5520</v>
      </c>
      <c r="V2789" s="20">
        <v>17</v>
      </c>
      <c r="W2789" s="20">
        <v>534</v>
      </c>
      <c r="Y2789" s="20" t="s">
        <v>1684</v>
      </c>
      <c r="Z2789" s="20" t="s">
        <v>1685</v>
      </c>
      <c r="AA2789" s="20">
        <v>1.5</v>
      </c>
      <c r="AB2789" s="20">
        <v>55</v>
      </c>
      <c r="AC2789" s="20">
        <v>55</v>
      </c>
      <c r="AD2789" s="20">
        <v>55</v>
      </c>
      <c r="AL2789" s="20" t="s">
        <v>1686</v>
      </c>
      <c r="AT2789" s="20" t="s">
        <v>1687</v>
      </c>
      <c r="AY2789" s="20" t="s">
        <v>3815</v>
      </c>
      <c r="BD2789" s="20" t="s">
        <v>2065</v>
      </c>
      <c r="BE2789" s="20" t="s">
        <v>1749</v>
      </c>
      <c r="BL2789" s="20">
        <v>269.5</v>
      </c>
      <c r="BM2789" s="20">
        <v>70</v>
      </c>
      <c r="BN2789" s="20">
        <v>297.89</v>
      </c>
      <c r="BO2789" s="20">
        <v>3.85</v>
      </c>
      <c r="BP2789" s="20">
        <v>77.37</v>
      </c>
    </row>
    <row r="2790" spans="1:68" x14ac:dyDescent="0.25">
      <c r="A2790" s="20" t="s">
        <v>1677</v>
      </c>
      <c r="B2790" s="20" t="s">
        <v>462</v>
      </c>
      <c r="C2790" s="20" t="s">
        <v>777</v>
      </c>
      <c r="D2790" s="20" t="s">
        <v>638</v>
      </c>
      <c r="E2790" s="20" t="s">
        <v>5527</v>
      </c>
      <c r="F2790" s="20" t="s">
        <v>477</v>
      </c>
      <c r="G2790" s="20">
        <v>11.03</v>
      </c>
      <c r="H2790" s="20" t="s">
        <v>1679</v>
      </c>
      <c r="I2790" s="20" t="s">
        <v>5515</v>
      </c>
      <c r="J2790" s="20" t="s">
        <v>2124</v>
      </c>
      <c r="K2790" s="20" t="s">
        <v>2124</v>
      </c>
      <c r="L2790" s="20" t="s">
        <v>462</v>
      </c>
      <c r="M2790" s="20">
        <v>8</v>
      </c>
      <c r="N2790" s="20" t="s">
        <v>1679</v>
      </c>
      <c r="P2790" s="20">
        <v>0</v>
      </c>
      <c r="Q2790" s="20" t="s">
        <v>499</v>
      </c>
      <c r="R2790" s="20" t="s">
        <v>508</v>
      </c>
      <c r="S2790" s="20" t="s">
        <v>221</v>
      </c>
      <c r="T2790" s="20" t="s">
        <v>1724</v>
      </c>
      <c r="U2790" s="20" t="s">
        <v>1728</v>
      </c>
      <c r="V2790" s="20">
        <v>6</v>
      </c>
      <c r="W2790" s="20">
        <v>192</v>
      </c>
      <c r="Y2790" s="20" t="s">
        <v>1684</v>
      </c>
      <c r="Z2790" s="20" t="s">
        <v>1685</v>
      </c>
      <c r="AA2790" s="20">
        <v>1.5</v>
      </c>
      <c r="AB2790" s="20">
        <v>55</v>
      </c>
      <c r="AC2790" s="20">
        <v>55</v>
      </c>
      <c r="AD2790" s="20">
        <v>55</v>
      </c>
      <c r="AL2790" s="20" t="s">
        <v>1686</v>
      </c>
      <c r="AM2790" s="20" t="s">
        <v>1647</v>
      </c>
      <c r="AT2790" s="20" t="s">
        <v>1687</v>
      </c>
      <c r="AY2790" s="20" t="s">
        <v>3102</v>
      </c>
      <c r="BD2790" s="20" t="s">
        <v>2065</v>
      </c>
      <c r="BE2790" s="20" t="s">
        <v>1749</v>
      </c>
      <c r="BL2790" s="20">
        <v>882.4</v>
      </c>
      <c r="BM2790" s="20">
        <v>80</v>
      </c>
      <c r="BN2790" s="20">
        <v>880.79399999999998</v>
      </c>
      <c r="BO2790" s="20">
        <v>11.03</v>
      </c>
      <c r="BP2790" s="20">
        <v>79.849999999999994</v>
      </c>
    </row>
    <row r="2791" spans="1:68" x14ac:dyDescent="0.25">
      <c r="A2791" s="20" t="s">
        <v>1677</v>
      </c>
      <c r="B2791" s="20" t="s">
        <v>462</v>
      </c>
      <c r="C2791" s="20" t="s">
        <v>777</v>
      </c>
      <c r="D2791" s="20" t="s">
        <v>638</v>
      </c>
      <c r="E2791" s="20" t="s">
        <v>5528</v>
      </c>
      <c r="F2791" s="20" t="s">
        <v>478</v>
      </c>
      <c r="G2791" s="20">
        <v>1.1599999999999999</v>
      </c>
      <c r="H2791" s="20" t="s">
        <v>1679</v>
      </c>
      <c r="I2791" s="20" t="s">
        <v>5515</v>
      </c>
      <c r="J2791" s="20" t="s">
        <v>2124</v>
      </c>
      <c r="K2791" s="20" t="s">
        <v>2124</v>
      </c>
      <c r="L2791" s="20" t="s">
        <v>462</v>
      </c>
      <c r="M2791" s="20">
        <v>7</v>
      </c>
      <c r="N2791" s="20" t="s">
        <v>1679</v>
      </c>
      <c r="P2791" s="20">
        <v>0</v>
      </c>
      <c r="Q2791" s="20" t="s">
        <v>495</v>
      </c>
      <c r="R2791" s="20" t="s">
        <v>517</v>
      </c>
      <c r="S2791" s="20" t="s">
        <v>221</v>
      </c>
      <c r="T2791" s="20" t="s">
        <v>5529</v>
      </c>
      <c r="U2791" s="20" t="s">
        <v>5530</v>
      </c>
      <c r="V2791" s="20">
        <v>19</v>
      </c>
      <c r="W2791" s="20">
        <v>590</v>
      </c>
      <c r="Y2791" s="20" t="s">
        <v>1684</v>
      </c>
      <c r="Z2791" s="20" t="s">
        <v>1685</v>
      </c>
      <c r="AA2791" s="20">
        <v>1.5</v>
      </c>
      <c r="AB2791" s="20">
        <v>55</v>
      </c>
      <c r="AC2791" s="20">
        <v>55</v>
      </c>
      <c r="AD2791" s="20">
        <v>55</v>
      </c>
      <c r="AL2791" s="20" t="s">
        <v>1686</v>
      </c>
      <c r="AT2791" s="20" t="s">
        <v>1687</v>
      </c>
      <c r="AY2791" s="20" t="s">
        <v>3102</v>
      </c>
      <c r="BD2791" s="20" t="s">
        <v>2065</v>
      </c>
      <c r="BE2791" s="20" t="s">
        <v>1749</v>
      </c>
      <c r="BL2791" s="20">
        <v>87</v>
      </c>
      <c r="BM2791" s="20">
        <v>75</v>
      </c>
      <c r="BN2791" s="20">
        <v>86.846000000000004</v>
      </c>
    </row>
    <row r="2792" spans="1:68" x14ac:dyDescent="0.25">
      <c r="A2792" s="20" t="s">
        <v>1677</v>
      </c>
      <c r="B2792" s="20" t="s">
        <v>462</v>
      </c>
      <c r="C2792" s="20" t="s">
        <v>777</v>
      </c>
      <c r="D2792" s="20" t="s">
        <v>638</v>
      </c>
      <c r="E2792" s="20" t="s">
        <v>5531</v>
      </c>
      <c r="F2792" s="20" t="s">
        <v>479</v>
      </c>
      <c r="G2792" s="20">
        <v>16.95</v>
      </c>
      <c r="H2792" s="20" t="s">
        <v>1679</v>
      </c>
      <c r="I2792" s="20" t="s">
        <v>5515</v>
      </c>
      <c r="J2792" s="20" t="s">
        <v>2124</v>
      </c>
      <c r="K2792" s="20" t="s">
        <v>2124</v>
      </c>
      <c r="L2792" s="20" t="s">
        <v>462</v>
      </c>
      <c r="M2792" s="20">
        <v>7</v>
      </c>
      <c r="N2792" s="20" t="s">
        <v>1679</v>
      </c>
      <c r="P2792" s="20">
        <v>0</v>
      </c>
      <c r="Q2792" s="20" t="s">
        <v>495</v>
      </c>
      <c r="R2792" s="20" t="s">
        <v>517</v>
      </c>
      <c r="S2792" s="20" t="s">
        <v>221</v>
      </c>
      <c r="T2792" s="20" t="s">
        <v>5529</v>
      </c>
      <c r="U2792" s="20" t="s">
        <v>5530</v>
      </c>
      <c r="V2792" s="20">
        <v>19</v>
      </c>
      <c r="W2792" s="20">
        <v>590</v>
      </c>
      <c r="Y2792" s="20" t="s">
        <v>1684</v>
      </c>
      <c r="Z2792" s="20" t="s">
        <v>1685</v>
      </c>
      <c r="AA2792" s="20">
        <v>1.5</v>
      </c>
      <c r="AB2792" s="20">
        <v>55</v>
      </c>
      <c r="AC2792" s="20">
        <v>55</v>
      </c>
      <c r="AD2792" s="20">
        <v>55</v>
      </c>
      <c r="AL2792" s="20" t="s">
        <v>1686</v>
      </c>
      <c r="AT2792" s="20" t="s">
        <v>1687</v>
      </c>
      <c r="AY2792" s="20" t="s">
        <v>3102</v>
      </c>
      <c r="BD2792" s="20" t="s">
        <v>2065</v>
      </c>
      <c r="BE2792" s="20" t="s">
        <v>1749</v>
      </c>
      <c r="BL2792" s="20">
        <v>1271.25</v>
      </c>
      <c r="BM2792" s="20">
        <v>75</v>
      </c>
      <c r="BN2792" s="20">
        <v>1268.9290000000001</v>
      </c>
    </row>
    <row r="2793" spans="1:68" x14ac:dyDescent="0.25">
      <c r="A2793" s="20" t="s">
        <v>1677</v>
      </c>
      <c r="B2793" s="20" t="s">
        <v>462</v>
      </c>
      <c r="C2793" s="20" t="s">
        <v>777</v>
      </c>
      <c r="D2793" s="20" t="s">
        <v>638</v>
      </c>
      <c r="E2793" s="20" t="s">
        <v>5532</v>
      </c>
      <c r="F2793" s="20" t="s">
        <v>480</v>
      </c>
      <c r="G2793" s="20">
        <v>6.17</v>
      </c>
      <c r="H2793" s="20" t="s">
        <v>1679</v>
      </c>
      <c r="I2793" s="20" t="s">
        <v>5515</v>
      </c>
      <c r="J2793" s="20" t="s">
        <v>2124</v>
      </c>
      <c r="K2793" s="20" t="s">
        <v>2124</v>
      </c>
      <c r="L2793" s="20" t="s">
        <v>462</v>
      </c>
      <c r="M2793" s="20">
        <v>7</v>
      </c>
      <c r="N2793" s="20" t="s">
        <v>1679</v>
      </c>
      <c r="P2793" s="20">
        <v>0</v>
      </c>
      <c r="Q2793" s="20" t="s">
        <v>504</v>
      </c>
      <c r="R2793" s="20" t="s">
        <v>488</v>
      </c>
      <c r="S2793" s="20" t="s">
        <v>221</v>
      </c>
      <c r="T2793" s="20" t="s">
        <v>5519</v>
      </c>
      <c r="U2793" s="20" t="s">
        <v>5530</v>
      </c>
      <c r="V2793" s="20">
        <v>19</v>
      </c>
      <c r="W2793" s="20">
        <v>590</v>
      </c>
      <c r="Y2793" s="20" t="s">
        <v>1684</v>
      </c>
      <c r="Z2793" s="20" t="s">
        <v>1685</v>
      </c>
      <c r="AA2793" s="20">
        <v>1.5</v>
      </c>
      <c r="AB2793" s="20">
        <v>55</v>
      </c>
      <c r="AC2793" s="20">
        <v>55</v>
      </c>
      <c r="AD2793" s="20">
        <v>55</v>
      </c>
      <c r="AL2793" s="20" t="s">
        <v>1686</v>
      </c>
      <c r="AT2793" s="20" t="s">
        <v>1687</v>
      </c>
      <c r="AY2793" s="20" t="s">
        <v>3102</v>
      </c>
      <c r="BD2793" s="20" t="s">
        <v>2065</v>
      </c>
      <c r="BE2793" s="20" t="s">
        <v>1749</v>
      </c>
      <c r="BL2793" s="20">
        <v>431.9</v>
      </c>
      <c r="BM2793" s="20">
        <v>70</v>
      </c>
      <c r="BN2793" s="20">
        <v>431.11099999999999</v>
      </c>
    </row>
    <row r="2794" spans="1:68" x14ac:dyDescent="0.25">
      <c r="A2794" s="20" t="s">
        <v>1677</v>
      </c>
      <c r="B2794" s="20" t="s">
        <v>462</v>
      </c>
      <c r="C2794" s="20" t="s">
        <v>5533</v>
      </c>
      <c r="D2794" s="20" t="s">
        <v>638</v>
      </c>
      <c r="E2794" s="20" t="s">
        <v>5534</v>
      </c>
      <c r="F2794" s="20" t="s">
        <v>465</v>
      </c>
      <c r="G2794" s="20">
        <v>40</v>
      </c>
      <c r="H2794" s="20" t="s">
        <v>1679</v>
      </c>
      <c r="I2794" s="20" t="s">
        <v>5163</v>
      </c>
      <c r="J2794" s="20" t="s">
        <v>3812</v>
      </c>
      <c r="K2794" s="20" t="s">
        <v>3812</v>
      </c>
      <c r="L2794" s="20" t="s">
        <v>462</v>
      </c>
      <c r="M2794" s="20">
        <v>1</v>
      </c>
      <c r="N2794" s="20" t="s">
        <v>1679</v>
      </c>
      <c r="P2794" s="20">
        <v>0</v>
      </c>
      <c r="Q2794" s="20" t="s">
        <v>2882</v>
      </c>
      <c r="S2794" s="20" t="s">
        <v>221</v>
      </c>
      <c r="Y2794" s="20" t="s">
        <v>1684</v>
      </c>
      <c r="Z2794" s="20" t="s">
        <v>1685</v>
      </c>
      <c r="AA2794" s="20">
        <v>1.5</v>
      </c>
      <c r="BE2794" s="20" t="s">
        <v>462</v>
      </c>
    </row>
    <row r="2795" spans="1:68" x14ac:dyDescent="0.25">
      <c r="A2795" s="20" t="s">
        <v>1677</v>
      </c>
      <c r="B2795" s="20" t="s">
        <v>462</v>
      </c>
      <c r="C2795" s="20" t="s">
        <v>778</v>
      </c>
      <c r="D2795" s="20" t="s">
        <v>638</v>
      </c>
      <c r="E2795" s="20" t="s">
        <v>5535</v>
      </c>
      <c r="F2795" s="20" t="s">
        <v>465</v>
      </c>
      <c r="G2795" s="20">
        <v>17.02</v>
      </c>
      <c r="H2795" s="20" t="s">
        <v>1679</v>
      </c>
      <c r="I2795" s="20" t="s">
        <v>5536</v>
      </c>
      <c r="J2795" s="20" t="s">
        <v>2124</v>
      </c>
      <c r="K2795" s="20" t="s">
        <v>2124</v>
      </c>
      <c r="L2795" s="20" t="s">
        <v>462</v>
      </c>
      <c r="M2795" s="20">
        <v>6</v>
      </c>
      <c r="N2795" s="20" t="s">
        <v>1679</v>
      </c>
      <c r="P2795" s="20">
        <v>0</v>
      </c>
      <c r="Q2795" s="20" t="s">
        <v>509</v>
      </c>
      <c r="R2795" s="20" t="s">
        <v>707</v>
      </c>
      <c r="S2795" s="20" t="s">
        <v>221</v>
      </c>
      <c r="T2795" s="20" t="s">
        <v>5537</v>
      </c>
      <c r="V2795" s="20">
        <v>16</v>
      </c>
      <c r="W2795" s="20">
        <v>493</v>
      </c>
      <c r="Y2795" s="20" t="s">
        <v>1684</v>
      </c>
      <c r="Z2795" s="20" t="s">
        <v>1685</v>
      </c>
      <c r="AA2795" s="20">
        <v>1.5</v>
      </c>
      <c r="AB2795" s="20">
        <v>58</v>
      </c>
      <c r="AC2795" s="20">
        <v>58</v>
      </c>
      <c r="AD2795" s="20">
        <v>58</v>
      </c>
      <c r="AL2795" s="20" t="s">
        <v>1686</v>
      </c>
      <c r="AM2795" s="20" t="s">
        <v>1647</v>
      </c>
      <c r="AY2795" s="20" t="s">
        <v>3102</v>
      </c>
      <c r="BD2795" s="20" t="s">
        <v>1836</v>
      </c>
      <c r="BE2795" s="20" t="s">
        <v>1749</v>
      </c>
      <c r="BL2795" s="20">
        <v>1787.1</v>
      </c>
      <c r="BM2795" s="20">
        <v>105</v>
      </c>
    </row>
    <row r="2796" spans="1:68" x14ac:dyDescent="0.25">
      <c r="A2796" s="20" t="s">
        <v>1677</v>
      </c>
      <c r="B2796" s="20" t="s">
        <v>462</v>
      </c>
      <c r="C2796" s="20" t="s">
        <v>778</v>
      </c>
      <c r="D2796" s="20" t="s">
        <v>638</v>
      </c>
      <c r="E2796" s="20" t="s">
        <v>5538</v>
      </c>
      <c r="F2796" s="20" t="s">
        <v>468</v>
      </c>
      <c r="G2796" s="20">
        <v>10.63</v>
      </c>
      <c r="H2796" s="20" t="s">
        <v>1679</v>
      </c>
      <c r="I2796" s="20" t="s">
        <v>5536</v>
      </c>
      <c r="J2796" s="20" t="s">
        <v>2124</v>
      </c>
      <c r="K2796" s="20" t="s">
        <v>2124</v>
      </c>
      <c r="L2796" s="20" t="s">
        <v>462</v>
      </c>
      <c r="M2796" s="20">
        <v>6</v>
      </c>
      <c r="N2796" s="20" t="s">
        <v>1679</v>
      </c>
      <c r="P2796" s="20">
        <v>0</v>
      </c>
      <c r="Q2796" s="20" t="s">
        <v>509</v>
      </c>
      <c r="R2796" s="20" t="s">
        <v>707</v>
      </c>
      <c r="S2796" s="20" t="s">
        <v>221</v>
      </c>
      <c r="T2796" s="20" t="s">
        <v>5537</v>
      </c>
      <c r="V2796" s="20">
        <v>16</v>
      </c>
      <c r="W2796" s="20">
        <v>493</v>
      </c>
      <c r="Y2796" s="20" t="s">
        <v>1684</v>
      </c>
      <c r="Z2796" s="20" t="s">
        <v>1685</v>
      </c>
      <c r="AA2796" s="20">
        <v>1.5</v>
      </c>
      <c r="AB2796" s="20">
        <v>58</v>
      </c>
      <c r="AC2796" s="20">
        <v>58</v>
      </c>
      <c r="AD2796" s="20">
        <v>58</v>
      </c>
      <c r="AL2796" s="20" t="s">
        <v>1686</v>
      </c>
      <c r="AM2796" s="20" t="s">
        <v>1647</v>
      </c>
      <c r="AY2796" s="20" t="s">
        <v>3102</v>
      </c>
      <c r="BD2796" s="20" t="s">
        <v>1836</v>
      </c>
      <c r="BE2796" s="20" t="s">
        <v>1749</v>
      </c>
      <c r="BL2796" s="20">
        <v>1116.1500000000001</v>
      </c>
      <c r="BM2796" s="20">
        <v>105</v>
      </c>
    </row>
    <row r="2797" spans="1:68" x14ac:dyDescent="0.25">
      <c r="A2797" s="20" t="s">
        <v>1677</v>
      </c>
      <c r="B2797" s="20" t="s">
        <v>462</v>
      </c>
      <c r="C2797" s="20" t="s">
        <v>778</v>
      </c>
      <c r="D2797" s="20" t="s">
        <v>638</v>
      </c>
      <c r="E2797" s="20" t="s">
        <v>5539</v>
      </c>
      <c r="F2797" s="20" t="s">
        <v>470</v>
      </c>
      <c r="G2797" s="20">
        <v>9.2200000000000006</v>
      </c>
      <c r="H2797" s="20" t="s">
        <v>1679</v>
      </c>
      <c r="I2797" s="20" t="s">
        <v>5536</v>
      </c>
      <c r="J2797" s="20" t="s">
        <v>2124</v>
      </c>
      <c r="K2797" s="20" t="s">
        <v>2124</v>
      </c>
      <c r="L2797" s="20" t="s">
        <v>462</v>
      </c>
      <c r="M2797" s="20">
        <v>6</v>
      </c>
      <c r="N2797" s="20" t="s">
        <v>1679</v>
      </c>
      <c r="P2797" s="20">
        <v>0</v>
      </c>
      <c r="Q2797" s="20" t="s">
        <v>509</v>
      </c>
      <c r="R2797" s="20" t="s">
        <v>707</v>
      </c>
      <c r="S2797" s="20" t="s">
        <v>221</v>
      </c>
      <c r="T2797" s="20" t="s">
        <v>5537</v>
      </c>
      <c r="V2797" s="20">
        <v>16</v>
      </c>
      <c r="W2797" s="20">
        <v>493</v>
      </c>
      <c r="Y2797" s="20" t="s">
        <v>1684</v>
      </c>
      <c r="Z2797" s="20" t="s">
        <v>1685</v>
      </c>
      <c r="AA2797" s="20">
        <v>1.5</v>
      </c>
      <c r="AB2797" s="20">
        <v>58</v>
      </c>
      <c r="AC2797" s="20">
        <v>58</v>
      </c>
      <c r="AD2797" s="20">
        <v>58</v>
      </c>
      <c r="AL2797" s="20" t="s">
        <v>1686</v>
      </c>
      <c r="AM2797" s="20" t="s">
        <v>1647</v>
      </c>
      <c r="AY2797" s="20" t="s">
        <v>3102</v>
      </c>
      <c r="BD2797" s="20" t="s">
        <v>1836</v>
      </c>
      <c r="BE2797" s="20" t="s">
        <v>1749</v>
      </c>
      <c r="BL2797" s="20">
        <v>968.1</v>
      </c>
      <c r="BM2797" s="20">
        <v>105</v>
      </c>
    </row>
    <row r="2798" spans="1:68" x14ac:dyDescent="0.25">
      <c r="A2798" s="20" t="s">
        <v>1677</v>
      </c>
      <c r="B2798" s="20" t="s">
        <v>462</v>
      </c>
      <c r="C2798" s="20" t="s">
        <v>778</v>
      </c>
      <c r="D2798" s="20" t="s">
        <v>638</v>
      </c>
      <c r="E2798" s="20" t="s">
        <v>5540</v>
      </c>
      <c r="F2798" s="20" t="s">
        <v>471</v>
      </c>
      <c r="G2798" s="20">
        <v>9.4</v>
      </c>
      <c r="H2798" s="20" t="s">
        <v>1679</v>
      </c>
      <c r="I2798" s="20" t="s">
        <v>5536</v>
      </c>
      <c r="J2798" s="20" t="s">
        <v>2124</v>
      </c>
      <c r="K2798" s="20" t="s">
        <v>2124</v>
      </c>
      <c r="L2798" s="20" t="s">
        <v>462</v>
      </c>
      <c r="M2798" s="20">
        <v>6</v>
      </c>
      <c r="N2798" s="20" t="s">
        <v>1679</v>
      </c>
      <c r="P2798" s="20">
        <v>0</v>
      </c>
      <c r="Q2798" s="20" t="s">
        <v>509</v>
      </c>
      <c r="R2798" s="20" t="s">
        <v>707</v>
      </c>
      <c r="S2798" s="20" t="s">
        <v>221</v>
      </c>
      <c r="T2798" s="20" t="s">
        <v>5537</v>
      </c>
      <c r="V2798" s="20">
        <v>16</v>
      </c>
      <c r="W2798" s="20">
        <v>493</v>
      </c>
      <c r="Y2798" s="20" t="s">
        <v>1684</v>
      </c>
      <c r="Z2798" s="20" t="s">
        <v>1685</v>
      </c>
      <c r="AA2798" s="20">
        <v>1.5</v>
      </c>
      <c r="AB2798" s="20">
        <v>58</v>
      </c>
      <c r="AC2798" s="20">
        <v>58</v>
      </c>
      <c r="AD2798" s="20">
        <v>58</v>
      </c>
      <c r="AL2798" s="20" t="s">
        <v>1686</v>
      </c>
      <c r="AM2798" s="20" t="s">
        <v>1647</v>
      </c>
      <c r="AY2798" s="20" t="s">
        <v>3102</v>
      </c>
      <c r="BD2798" s="20" t="s">
        <v>1836</v>
      </c>
      <c r="BE2798" s="20" t="s">
        <v>1749</v>
      </c>
      <c r="BL2798" s="20">
        <v>987</v>
      </c>
      <c r="BM2798" s="20">
        <v>105</v>
      </c>
    </row>
    <row r="2799" spans="1:68" x14ac:dyDescent="0.25">
      <c r="A2799" s="20" t="s">
        <v>1677</v>
      </c>
      <c r="B2799" s="20" t="s">
        <v>462</v>
      </c>
      <c r="C2799" s="20" t="s">
        <v>778</v>
      </c>
      <c r="D2799" s="20" t="s">
        <v>638</v>
      </c>
      <c r="E2799" s="20" t="s">
        <v>5541</v>
      </c>
      <c r="F2799" s="20" t="s">
        <v>472</v>
      </c>
      <c r="G2799" s="20">
        <v>16.98</v>
      </c>
      <c r="H2799" s="20" t="s">
        <v>1679</v>
      </c>
      <c r="I2799" s="20" t="s">
        <v>5536</v>
      </c>
      <c r="J2799" s="20" t="s">
        <v>2124</v>
      </c>
      <c r="K2799" s="20" t="s">
        <v>2124</v>
      </c>
      <c r="L2799" s="20" t="s">
        <v>462</v>
      </c>
      <c r="M2799" s="20">
        <v>8</v>
      </c>
      <c r="N2799" s="20" t="s">
        <v>1679</v>
      </c>
      <c r="P2799" s="20">
        <v>0</v>
      </c>
      <c r="Q2799" s="20" t="s">
        <v>487</v>
      </c>
      <c r="R2799" s="20" t="s">
        <v>467</v>
      </c>
      <c r="S2799" s="20" t="s">
        <v>221</v>
      </c>
      <c r="T2799" s="20" t="s">
        <v>5542</v>
      </c>
      <c r="U2799" s="20" t="s">
        <v>5543</v>
      </c>
      <c r="V2799" s="20">
        <v>19</v>
      </c>
      <c r="W2799" s="20">
        <v>603</v>
      </c>
      <c r="Y2799" s="20" t="s">
        <v>1684</v>
      </c>
      <c r="Z2799" s="20" t="s">
        <v>1685</v>
      </c>
      <c r="AA2799" s="20">
        <v>1.5</v>
      </c>
      <c r="AB2799" s="20">
        <v>58</v>
      </c>
      <c r="AC2799" s="20">
        <v>58</v>
      </c>
      <c r="AD2799" s="20">
        <v>58</v>
      </c>
      <c r="AJ2799" s="20" t="s">
        <v>1815</v>
      </c>
      <c r="AK2799" s="20" t="s">
        <v>2183</v>
      </c>
      <c r="AL2799" s="20" t="s">
        <v>1686</v>
      </c>
      <c r="AT2799" s="20" t="s">
        <v>1687</v>
      </c>
      <c r="AY2799" s="20" t="s">
        <v>5208</v>
      </c>
      <c r="BD2799" s="20" t="s">
        <v>3103</v>
      </c>
      <c r="BE2799" s="20" t="s">
        <v>1749</v>
      </c>
      <c r="BL2799" s="20">
        <v>933.9</v>
      </c>
      <c r="BM2799" s="20">
        <v>55</v>
      </c>
      <c r="BN2799" s="20">
        <v>1433.2249999999999</v>
      </c>
      <c r="BO2799" s="20">
        <v>16.98</v>
      </c>
      <c r="BP2799" s="20">
        <v>84.41</v>
      </c>
    </row>
    <row r="2800" spans="1:68" x14ac:dyDescent="0.25">
      <c r="A2800" s="20" t="s">
        <v>1677</v>
      </c>
      <c r="B2800" s="20" t="s">
        <v>462</v>
      </c>
      <c r="C2800" s="20" t="s">
        <v>778</v>
      </c>
      <c r="D2800" s="20" t="s">
        <v>638</v>
      </c>
      <c r="E2800" s="20" t="s">
        <v>5544</v>
      </c>
      <c r="F2800" s="20" t="s">
        <v>473</v>
      </c>
      <c r="G2800" s="20">
        <v>10.09</v>
      </c>
      <c r="H2800" s="20" t="s">
        <v>1679</v>
      </c>
      <c r="I2800" s="20" t="s">
        <v>5536</v>
      </c>
      <c r="J2800" s="20" t="s">
        <v>2124</v>
      </c>
      <c r="K2800" s="20" t="s">
        <v>2124</v>
      </c>
      <c r="L2800" s="20" t="s">
        <v>462</v>
      </c>
      <c r="M2800" s="20">
        <v>8</v>
      </c>
      <c r="N2800" s="20" t="s">
        <v>1679</v>
      </c>
      <c r="P2800" s="20">
        <v>0</v>
      </c>
      <c r="Q2800" s="20" t="s">
        <v>487</v>
      </c>
      <c r="R2800" s="20" t="s">
        <v>467</v>
      </c>
      <c r="S2800" s="20" t="s">
        <v>221</v>
      </c>
      <c r="T2800" s="20" t="s">
        <v>5542</v>
      </c>
      <c r="U2800" s="20" t="s">
        <v>5543</v>
      </c>
      <c r="V2800" s="20">
        <v>19</v>
      </c>
      <c r="W2800" s="20">
        <v>603</v>
      </c>
      <c r="Y2800" s="20" t="s">
        <v>1684</v>
      </c>
      <c r="Z2800" s="20" t="s">
        <v>1685</v>
      </c>
      <c r="AA2800" s="20">
        <v>1.5</v>
      </c>
      <c r="AB2800" s="20">
        <v>58</v>
      </c>
      <c r="AC2800" s="20">
        <v>58</v>
      </c>
      <c r="AD2800" s="20">
        <v>58</v>
      </c>
      <c r="AJ2800" s="20" t="s">
        <v>1815</v>
      </c>
      <c r="AK2800" s="20" t="s">
        <v>2183</v>
      </c>
      <c r="AL2800" s="20" t="s">
        <v>1686</v>
      </c>
      <c r="AT2800" s="20" t="s">
        <v>1687</v>
      </c>
      <c r="AY2800" s="20" t="s">
        <v>5208</v>
      </c>
      <c r="BD2800" s="20" t="s">
        <v>3103</v>
      </c>
      <c r="BE2800" s="20" t="s">
        <v>1749</v>
      </c>
      <c r="BL2800" s="20">
        <v>554.95000000000005</v>
      </c>
      <c r="BM2800" s="20">
        <v>55</v>
      </c>
      <c r="BN2800" s="20">
        <v>851.66499999999996</v>
      </c>
      <c r="BO2800" s="20">
        <v>10.09</v>
      </c>
      <c r="BP2800" s="20">
        <v>84.41</v>
      </c>
    </row>
    <row r="2801" spans="1:68" x14ac:dyDescent="0.25">
      <c r="A2801" s="20" t="s">
        <v>1677</v>
      </c>
      <c r="B2801" s="20" t="s">
        <v>462</v>
      </c>
      <c r="C2801" s="20" t="s">
        <v>778</v>
      </c>
      <c r="D2801" s="20" t="s">
        <v>638</v>
      </c>
      <c r="E2801" s="20" t="s">
        <v>5545</v>
      </c>
      <c r="F2801" s="20" t="s">
        <v>474</v>
      </c>
      <c r="G2801" s="20">
        <v>14.01</v>
      </c>
      <c r="H2801" s="20" t="s">
        <v>1679</v>
      </c>
      <c r="I2801" s="20" t="s">
        <v>5536</v>
      </c>
      <c r="J2801" s="20" t="s">
        <v>2124</v>
      </c>
      <c r="K2801" s="20" t="s">
        <v>2124</v>
      </c>
      <c r="L2801" s="20" t="s">
        <v>462</v>
      </c>
      <c r="M2801" s="20">
        <v>8</v>
      </c>
      <c r="N2801" s="20" t="s">
        <v>1679</v>
      </c>
      <c r="P2801" s="20">
        <v>0</v>
      </c>
      <c r="Q2801" s="20" t="s">
        <v>487</v>
      </c>
      <c r="R2801" s="20" t="s">
        <v>467</v>
      </c>
      <c r="S2801" s="20" t="s">
        <v>221</v>
      </c>
      <c r="T2801" s="20" t="s">
        <v>5542</v>
      </c>
      <c r="U2801" s="20" t="s">
        <v>5546</v>
      </c>
      <c r="V2801" s="20">
        <v>19</v>
      </c>
      <c r="W2801" s="20">
        <v>603</v>
      </c>
      <c r="Y2801" s="20" t="s">
        <v>1684</v>
      </c>
      <c r="Z2801" s="20" t="s">
        <v>1685</v>
      </c>
      <c r="AA2801" s="20">
        <v>1.5</v>
      </c>
      <c r="AB2801" s="20">
        <v>58</v>
      </c>
      <c r="AC2801" s="20">
        <v>58</v>
      </c>
      <c r="AD2801" s="20">
        <v>58</v>
      </c>
      <c r="AJ2801" s="20" t="s">
        <v>1815</v>
      </c>
      <c r="AK2801" s="20" t="s">
        <v>2183</v>
      </c>
      <c r="AL2801" s="20" t="s">
        <v>1686</v>
      </c>
      <c r="AT2801" s="20" t="s">
        <v>1687</v>
      </c>
      <c r="AY2801" s="20" t="s">
        <v>5208</v>
      </c>
      <c r="BD2801" s="20" t="s">
        <v>3103</v>
      </c>
      <c r="BE2801" s="20" t="s">
        <v>1749</v>
      </c>
      <c r="BL2801" s="20">
        <v>770.55</v>
      </c>
      <c r="BM2801" s="20">
        <v>55</v>
      </c>
      <c r="BN2801" s="20">
        <v>1182.528</v>
      </c>
      <c r="BO2801" s="20">
        <v>14.01</v>
      </c>
      <c r="BP2801" s="20">
        <v>84.41</v>
      </c>
    </row>
    <row r="2802" spans="1:68" x14ac:dyDescent="0.25">
      <c r="A2802" s="20" t="s">
        <v>1677</v>
      </c>
      <c r="B2802" s="20" t="s">
        <v>462</v>
      </c>
      <c r="C2802" s="20" t="s">
        <v>778</v>
      </c>
      <c r="D2802" s="20" t="s">
        <v>638</v>
      </c>
      <c r="E2802" s="20" t="s">
        <v>5547</v>
      </c>
      <c r="F2802" s="20" t="s">
        <v>475</v>
      </c>
      <c r="G2802" s="20">
        <v>13.11</v>
      </c>
      <c r="H2802" s="20" t="s">
        <v>1679</v>
      </c>
      <c r="I2802" s="20" t="s">
        <v>5536</v>
      </c>
      <c r="J2802" s="20" t="s">
        <v>2124</v>
      </c>
      <c r="K2802" s="20" t="s">
        <v>2124</v>
      </c>
      <c r="L2802" s="20" t="s">
        <v>462</v>
      </c>
      <c r="M2802" s="20">
        <v>8</v>
      </c>
      <c r="N2802" s="20" t="s">
        <v>1679</v>
      </c>
      <c r="P2802" s="20">
        <v>0</v>
      </c>
      <c r="Q2802" s="20" t="s">
        <v>487</v>
      </c>
      <c r="R2802" s="20" t="s">
        <v>467</v>
      </c>
      <c r="S2802" s="20" t="s">
        <v>221</v>
      </c>
      <c r="T2802" s="20" t="s">
        <v>5542</v>
      </c>
      <c r="U2802" s="20" t="s">
        <v>5546</v>
      </c>
      <c r="V2802" s="20">
        <v>19</v>
      </c>
      <c r="W2802" s="20">
        <v>603</v>
      </c>
      <c r="Y2802" s="20" t="s">
        <v>1684</v>
      </c>
      <c r="Z2802" s="20" t="s">
        <v>1685</v>
      </c>
      <c r="AA2802" s="20">
        <v>1.5</v>
      </c>
      <c r="AB2802" s="20">
        <v>58</v>
      </c>
      <c r="AC2802" s="20">
        <v>58</v>
      </c>
      <c r="AD2802" s="20">
        <v>58</v>
      </c>
      <c r="AJ2802" s="20" t="s">
        <v>1815</v>
      </c>
      <c r="AK2802" s="20" t="s">
        <v>2183</v>
      </c>
      <c r="AL2802" s="20" t="s">
        <v>1686</v>
      </c>
      <c r="AT2802" s="20" t="s">
        <v>1687</v>
      </c>
      <c r="AY2802" s="20" t="s">
        <v>5208</v>
      </c>
      <c r="BD2802" s="20" t="s">
        <v>3103</v>
      </c>
      <c r="BE2802" s="20" t="s">
        <v>1749</v>
      </c>
      <c r="BL2802" s="20">
        <v>721.05</v>
      </c>
      <c r="BM2802" s="20">
        <v>55</v>
      </c>
      <c r="BN2802" s="20">
        <v>1106.566</v>
      </c>
      <c r="BO2802" s="20">
        <v>13.11</v>
      </c>
      <c r="BP2802" s="20">
        <v>84.41</v>
      </c>
    </row>
    <row r="2803" spans="1:68" x14ac:dyDescent="0.25">
      <c r="A2803" s="20" t="s">
        <v>1677</v>
      </c>
      <c r="B2803" s="20" t="s">
        <v>462</v>
      </c>
      <c r="C2803" s="20" t="s">
        <v>778</v>
      </c>
      <c r="D2803" s="20" t="s">
        <v>638</v>
      </c>
      <c r="E2803" s="20" t="s">
        <v>5548</v>
      </c>
      <c r="F2803" s="20" t="s">
        <v>476</v>
      </c>
      <c r="G2803" s="20">
        <v>5.58</v>
      </c>
      <c r="H2803" s="20" t="s">
        <v>1679</v>
      </c>
      <c r="I2803" s="20" t="s">
        <v>5536</v>
      </c>
      <c r="J2803" s="20" t="s">
        <v>2124</v>
      </c>
      <c r="K2803" s="20" t="s">
        <v>2124</v>
      </c>
      <c r="L2803" s="20" t="s">
        <v>462</v>
      </c>
      <c r="M2803" s="20">
        <v>8</v>
      </c>
      <c r="N2803" s="20" t="s">
        <v>1679</v>
      </c>
      <c r="P2803" s="20">
        <v>0</v>
      </c>
      <c r="Q2803" s="20" t="s">
        <v>487</v>
      </c>
      <c r="R2803" s="20" t="s">
        <v>467</v>
      </c>
      <c r="S2803" s="20" t="s">
        <v>221</v>
      </c>
      <c r="T2803" s="20" t="s">
        <v>5542</v>
      </c>
      <c r="U2803" s="20" t="s">
        <v>5546</v>
      </c>
      <c r="V2803" s="20">
        <v>19</v>
      </c>
      <c r="W2803" s="20">
        <v>603</v>
      </c>
      <c r="Y2803" s="20" t="s">
        <v>1684</v>
      </c>
      <c r="Z2803" s="20" t="s">
        <v>1685</v>
      </c>
      <c r="AA2803" s="20">
        <v>1.5</v>
      </c>
      <c r="AB2803" s="20">
        <v>58</v>
      </c>
      <c r="AC2803" s="20">
        <v>58</v>
      </c>
      <c r="AD2803" s="20">
        <v>58</v>
      </c>
      <c r="AJ2803" s="20" t="s">
        <v>1815</v>
      </c>
      <c r="AK2803" s="20" t="s">
        <v>2183</v>
      </c>
      <c r="AL2803" s="20" t="s">
        <v>1686</v>
      </c>
      <c r="AT2803" s="20" t="s">
        <v>1687</v>
      </c>
      <c r="AY2803" s="20" t="s">
        <v>5208</v>
      </c>
      <c r="BD2803" s="20" t="s">
        <v>3103</v>
      </c>
      <c r="BE2803" s="20" t="s">
        <v>1749</v>
      </c>
      <c r="BL2803" s="20">
        <v>306.89999999999998</v>
      </c>
      <c r="BM2803" s="20">
        <v>55</v>
      </c>
      <c r="BN2803" s="20">
        <v>470.98599999999999</v>
      </c>
      <c r="BO2803" s="20">
        <v>5.58</v>
      </c>
      <c r="BP2803" s="20">
        <v>84.41</v>
      </c>
    </row>
    <row r="2804" spans="1:68" x14ac:dyDescent="0.25">
      <c r="A2804" s="20" t="s">
        <v>1677</v>
      </c>
      <c r="B2804" s="20" t="s">
        <v>462</v>
      </c>
      <c r="C2804" s="20" t="s">
        <v>779</v>
      </c>
      <c r="D2804" s="20" t="s">
        <v>761</v>
      </c>
      <c r="E2804" s="20" t="s">
        <v>5549</v>
      </c>
      <c r="F2804" s="20" t="s">
        <v>465</v>
      </c>
      <c r="G2804" s="20">
        <v>16.25</v>
      </c>
      <c r="H2804" s="20" t="s">
        <v>1679</v>
      </c>
      <c r="I2804" s="20" t="s">
        <v>5550</v>
      </c>
      <c r="J2804" s="20" t="s">
        <v>2124</v>
      </c>
      <c r="K2804" s="20" t="s">
        <v>2124</v>
      </c>
      <c r="L2804" s="20" t="s">
        <v>462</v>
      </c>
      <c r="M2804" s="20">
        <v>8</v>
      </c>
      <c r="N2804" s="20" t="s">
        <v>1679</v>
      </c>
      <c r="P2804" s="20">
        <v>0</v>
      </c>
      <c r="Q2804" s="20" t="s">
        <v>495</v>
      </c>
      <c r="R2804" s="20" t="s">
        <v>517</v>
      </c>
      <c r="S2804" s="20" t="s">
        <v>221</v>
      </c>
      <c r="T2804" s="20" t="s">
        <v>5529</v>
      </c>
      <c r="U2804" s="20" t="s">
        <v>5551</v>
      </c>
      <c r="V2804" s="20">
        <v>19</v>
      </c>
      <c r="W2804" s="20">
        <v>603</v>
      </c>
      <c r="Y2804" s="20" t="s">
        <v>1684</v>
      </c>
      <c r="Z2804" s="20" t="s">
        <v>1685</v>
      </c>
      <c r="AA2804" s="20">
        <v>1.5</v>
      </c>
      <c r="AB2804" s="20">
        <v>60</v>
      </c>
      <c r="AC2804" s="20">
        <v>60</v>
      </c>
      <c r="AD2804" s="20">
        <v>60</v>
      </c>
      <c r="AJ2804" s="20" t="s">
        <v>1815</v>
      </c>
      <c r="AL2804" s="20" t="s">
        <v>1686</v>
      </c>
      <c r="AT2804" s="20" t="s">
        <v>1687</v>
      </c>
      <c r="AY2804" s="20" t="s">
        <v>3102</v>
      </c>
      <c r="BD2804" s="20" t="s">
        <v>5552</v>
      </c>
      <c r="BE2804" s="20" t="s">
        <v>1749</v>
      </c>
      <c r="BL2804" s="20">
        <v>975</v>
      </c>
      <c r="BM2804" s="20">
        <v>60</v>
      </c>
      <c r="BN2804" s="20">
        <v>1266.191</v>
      </c>
      <c r="BO2804" s="20">
        <v>16.25</v>
      </c>
      <c r="BP2804" s="20">
        <v>77.92</v>
      </c>
    </row>
    <row r="2805" spans="1:68" x14ac:dyDescent="0.25">
      <c r="A2805" s="20" t="s">
        <v>1677</v>
      </c>
      <c r="B2805" s="20" t="s">
        <v>462</v>
      </c>
      <c r="C2805" s="20" t="s">
        <v>779</v>
      </c>
      <c r="D2805" s="20" t="s">
        <v>761</v>
      </c>
      <c r="E2805" s="20" t="s">
        <v>5553</v>
      </c>
      <c r="F2805" s="20" t="s">
        <v>468</v>
      </c>
      <c r="G2805" s="20">
        <v>16.27</v>
      </c>
      <c r="H2805" s="20" t="s">
        <v>1679</v>
      </c>
      <c r="I2805" s="20" t="s">
        <v>5550</v>
      </c>
      <c r="J2805" s="20" t="s">
        <v>2124</v>
      </c>
      <c r="K2805" s="20" t="s">
        <v>2124</v>
      </c>
      <c r="L2805" s="20" t="s">
        <v>462</v>
      </c>
      <c r="M2805" s="20">
        <v>8</v>
      </c>
      <c r="N2805" s="20" t="s">
        <v>1679</v>
      </c>
      <c r="P2805" s="20">
        <v>0</v>
      </c>
      <c r="Q2805" s="20" t="s">
        <v>495</v>
      </c>
      <c r="R2805" s="20" t="s">
        <v>517</v>
      </c>
      <c r="S2805" s="20" t="s">
        <v>221</v>
      </c>
      <c r="T2805" s="20" t="s">
        <v>5529</v>
      </c>
      <c r="U2805" s="20" t="s">
        <v>5551</v>
      </c>
      <c r="V2805" s="20">
        <v>19</v>
      </c>
      <c r="W2805" s="20">
        <v>603</v>
      </c>
      <c r="Y2805" s="20" t="s">
        <v>1684</v>
      </c>
      <c r="Z2805" s="20" t="s">
        <v>1685</v>
      </c>
      <c r="AA2805" s="20">
        <v>1.5</v>
      </c>
      <c r="AB2805" s="20">
        <v>60</v>
      </c>
      <c r="AC2805" s="20">
        <v>60</v>
      </c>
      <c r="AD2805" s="20">
        <v>60</v>
      </c>
      <c r="AJ2805" s="20" t="s">
        <v>1815</v>
      </c>
      <c r="AL2805" s="20" t="s">
        <v>1686</v>
      </c>
      <c r="AT2805" s="20" t="s">
        <v>1687</v>
      </c>
      <c r="AY2805" s="20" t="s">
        <v>3102</v>
      </c>
      <c r="BD2805" s="20" t="s">
        <v>5552</v>
      </c>
      <c r="BE2805" s="20" t="s">
        <v>1749</v>
      </c>
      <c r="BL2805" s="20">
        <v>976.2</v>
      </c>
      <c r="BM2805" s="20">
        <v>60</v>
      </c>
      <c r="BN2805" s="20">
        <v>1267.749</v>
      </c>
      <c r="BO2805" s="20">
        <v>16.27</v>
      </c>
      <c r="BP2805" s="20">
        <v>77.92</v>
      </c>
    </row>
    <row r="2806" spans="1:68" x14ac:dyDescent="0.25">
      <c r="A2806" s="20" t="s">
        <v>1677</v>
      </c>
      <c r="B2806" s="20" t="s">
        <v>462</v>
      </c>
      <c r="C2806" s="20" t="s">
        <v>779</v>
      </c>
      <c r="D2806" s="20" t="s">
        <v>761</v>
      </c>
      <c r="E2806" s="20" t="s">
        <v>5554</v>
      </c>
      <c r="F2806" s="20" t="s">
        <v>470</v>
      </c>
      <c r="G2806" s="20">
        <v>14.59</v>
      </c>
      <c r="H2806" s="20" t="s">
        <v>1679</v>
      </c>
      <c r="I2806" s="20" t="s">
        <v>5550</v>
      </c>
      <c r="J2806" s="20" t="s">
        <v>2124</v>
      </c>
      <c r="K2806" s="20" t="s">
        <v>2124</v>
      </c>
      <c r="L2806" s="20" t="s">
        <v>462</v>
      </c>
      <c r="M2806" s="20">
        <v>8</v>
      </c>
      <c r="N2806" s="20" t="s">
        <v>1679</v>
      </c>
      <c r="P2806" s="20">
        <v>0</v>
      </c>
      <c r="Q2806" s="20" t="s">
        <v>495</v>
      </c>
      <c r="R2806" s="20" t="s">
        <v>517</v>
      </c>
      <c r="S2806" s="20" t="s">
        <v>221</v>
      </c>
      <c r="T2806" s="20" t="s">
        <v>5529</v>
      </c>
      <c r="U2806" s="20" t="s">
        <v>5551</v>
      </c>
      <c r="V2806" s="20">
        <v>19</v>
      </c>
      <c r="W2806" s="20">
        <v>603</v>
      </c>
      <c r="Y2806" s="20" t="s">
        <v>1684</v>
      </c>
      <c r="Z2806" s="20" t="s">
        <v>1685</v>
      </c>
      <c r="AA2806" s="20">
        <v>1.5</v>
      </c>
      <c r="AB2806" s="20">
        <v>60</v>
      </c>
      <c r="AC2806" s="20">
        <v>60</v>
      </c>
      <c r="AD2806" s="20">
        <v>60</v>
      </c>
      <c r="AJ2806" s="20" t="s">
        <v>1815</v>
      </c>
      <c r="AL2806" s="20" t="s">
        <v>1686</v>
      </c>
      <c r="AT2806" s="20" t="s">
        <v>1687</v>
      </c>
      <c r="AY2806" s="20" t="s">
        <v>3102</v>
      </c>
      <c r="BD2806" s="20" t="s">
        <v>5552</v>
      </c>
      <c r="BE2806" s="20" t="s">
        <v>1749</v>
      </c>
      <c r="BL2806" s="20">
        <v>875.4</v>
      </c>
      <c r="BM2806" s="20">
        <v>60</v>
      </c>
      <c r="BN2806" s="20">
        <v>1136.847</v>
      </c>
      <c r="BO2806" s="20">
        <v>14.59</v>
      </c>
      <c r="BP2806" s="20">
        <v>77.92</v>
      </c>
    </row>
    <row r="2807" spans="1:68" x14ac:dyDescent="0.25">
      <c r="A2807" s="20" t="s">
        <v>1677</v>
      </c>
      <c r="B2807" s="20" t="s">
        <v>462</v>
      </c>
      <c r="C2807" s="20" t="s">
        <v>779</v>
      </c>
      <c r="D2807" s="20" t="s">
        <v>761</v>
      </c>
      <c r="E2807" s="20" t="s">
        <v>5555</v>
      </c>
      <c r="F2807" s="20" t="s">
        <v>472</v>
      </c>
      <c r="G2807" s="20">
        <v>5.38</v>
      </c>
      <c r="H2807" s="20" t="s">
        <v>1679</v>
      </c>
      <c r="I2807" s="20" t="s">
        <v>5550</v>
      </c>
      <c r="J2807" s="20" t="s">
        <v>2124</v>
      </c>
      <c r="K2807" s="20" t="s">
        <v>2124</v>
      </c>
      <c r="L2807" s="20" t="s">
        <v>462</v>
      </c>
      <c r="M2807" s="20">
        <v>8</v>
      </c>
      <c r="N2807" s="20" t="s">
        <v>1679</v>
      </c>
      <c r="P2807" s="20">
        <v>0</v>
      </c>
      <c r="Q2807" s="20" t="s">
        <v>512</v>
      </c>
      <c r="R2807" s="20" t="s">
        <v>542</v>
      </c>
      <c r="S2807" s="20" t="s">
        <v>221</v>
      </c>
      <c r="T2807" s="20" t="s">
        <v>5556</v>
      </c>
      <c r="U2807" s="20" t="s">
        <v>5557</v>
      </c>
      <c r="V2807" s="20">
        <v>30</v>
      </c>
      <c r="W2807" s="20">
        <v>939</v>
      </c>
      <c r="Y2807" s="20" t="s">
        <v>1684</v>
      </c>
      <c r="Z2807" s="20" t="s">
        <v>1685</v>
      </c>
      <c r="AA2807" s="20">
        <v>1.5</v>
      </c>
      <c r="AB2807" s="20">
        <v>60</v>
      </c>
      <c r="AC2807" s="20">
        <v>60</v>
      </c>
      <c r="AD2807" s="20">
        <v>60</v>
      </c>
      <c r="AJ2807" s="20" t="s">
        <v>1815</v>
      </c>
      <c r="AL2807" s="20" t="s">
        <v>1686</v>
      </c>
      <c r="AT2807" s="20" t="s">
        <v>1687</v>
      </c>
      <c r="AY2807" s="20" t="s">
        <v>3102</v>
      </c>
      <c r="BD2807" s="20" t="s">
        <v>5552</v>
      </c>
      <c r="BE2807" s="20" t="s">
        <v>1749</v>
      </c>
      <c r="BL2807" s="20">
        <v>484.2</v>
      </c>
      <c r="BM2807" s="20">
        <v>90</v>
      </c>
      <c r="BN2807" s="20">
        <v>628.80700000000002</v>
      </c>
      <c r="BO2807" s="20">
        <v>5.38</v>
      </c>
      <c r="BP2807" s="20">
        <v>116.88</v>
      </c>
    </row>
    <row r="2808" spans="1:68" x14ac:dyDescent="0.25">
      <c r="A2808" s="20" t="s">
        <v>1677</v>
      </c>
      <c r="B2808" s="20" t="s">
        <v>462</v>
      </c>
      <c r="C2808" s="20" t="s">
        <v>779</v>
      </c>
      <c r="D2808" s="20" t="s">
        <v>761</v>
      </c>
      <c r="E2808" s="20" t="s">
        <v>5558</v>
      </c>
      <c r="F2808" s="20" t="s">
        <v>473</v>
      </c>
      <c r="G2808" s="20">
        <v>19.52</v>
      </c>
      <c r="H2808" s="20" t="s">
        <v>1679</v>
      </c>
      <c r="I2808" s="20" t="s">
        <v>5550</v>
      </c>
      <c r="J2808" s="20" t="s">
        <v>2124</v>
      </c>
      <c r="K2808" s="20" t="s">
        <v>2124</v>
      </c>
      <c r="L2808" s="20" t="s">
        <v>462</v>
      </c>
      <c r="M2808" s="20">
        <v>8</v>
      </c>
      <c r="N2808" s="20" t="s">
        <v>1679</v>
      </c>
      <c r="P2808" s="20">
        <v>0</v>
      </c>
      <c r="Q2808" s="20" t="s">
        <v>512</v>
      </c>
      <c r="R2808" s="20" t="s">
        <v>542</v>
      </c>
      <c r="S2808" s="20" t="s">
        <v>221</v>
      </c>
      <c r="T2808" s="20" t="s">
        <v>5556</v>
      </c>
      <c r="U2808" s="20" t="s">
        <v>5557</v>
      </c>
      <c r="V2808" s="20">
        <v>30</v>
      </c>
      <c r="W2808" s="20">
        <v>939</v>
      </c>
      <c r="Y2808" s="20" t="s">
        <v>1684</v>
      </c>
      <c r="Z2808" s="20" t="s">
        <v>1685</v>
      </c>
      <c r="AA2808" s="20">
        <v>1.5</v>
      </c>
      <c r="AB2808" s="20">
        <v>60</v>
      </c>
      <c r="AC2808" s="20">
        <v>60</v>
      </c>
      <c r="AD2808" s="20">
        <v>60</v>
      </c>
      <c r="AJ2808" s="20" t="s">
        <v>1815</v>
      </c>
      <c r="AL2808" s="20" t="s">
        <v>1686</v>
      </c>
      <c r="AT2808" s="20" t="s">
        <v>1687</v>
      </c>
      <c r="AY2808" s="20" t="s">
        <v>3102</v>
      </c>
      <c r="BD2808" s="20" t="s">
        <v>5552</v>
      </c>
      <c r="BE2808" s="20" t="s">
        <v>1749</v>
      </c>
      <c r="BL2808" s="20">
        <v>1756.8</v>
      </c>
      <c r="BM2808" s="20">
        <v>90</v>
      </c>
      <c r="BN2808" s="20">
        <v>2281.4960000000001</v>
      </c>
      <c r="BO2808" s="20">
        <v>19.52</v>
      </c>
      <c r="BP2808" s="20">
        <v>116.88</v>
      </c>
    </row>
    <row r="2809" spans="1:68" x14ac:dyDescent="0.25">
      <c r="A2809" s="20" t="s">
        <v>1677</v>
      </c>
      <c r="B2809" s="20" t="s">
        <v>462</v>
      </c>
      <c r="C2809" s="20" t="s">
        <v>780</v>
      </c>
      <c r="D2809" s="20" t="s">
        <v>761</v>
      </c>
      <c r="E2809" s="20" t="s">
        <v>5559</v>
      </c>
      <c r="F2809" s="20" t="s">
        <v>465</v>
      </c>
      <c r="G2809" s="20">
        <v>14.9</v>
      </c>
      <c r="H2809" s="20" t="s">
        <v>1679</v>
      </c>
      <c r="I2809" s="20" t="s">
        <v>5560</v>
      </c>
      <c r="J2809" s="20" t="s">
        <v>2124</v>
      </c>
      <c r="K2809" s="20" t="s">
        <v>2124</v>
      </c>
      <c r="L2809" s="20" t="s">
        <v>462</v>
      </c>
      <c r="M2809" s="20">
        <v>8</v>
      </c>
      <c r="N2809" s="20" t="s">
        <v>1679</v>
      </c>
      <c r="P2809" s="20">
        <v>0</v>
      </c>
      <c r="Q2809" s="20" t="s">
        <v>509</v>
      </c>
      <c r="R2809" s="20" t="s">
        <v>701</v>
      </c>
      <c r="S2809" s="20" t="s">
        <v>221</v>
      </c>
      <c r="T2809" s="20" t="s">
        <v>5561</v>
      </c>
      <c r="U2809" s="20" t="s">
        <v>5562</v>
      </c>
      <c r="V2809" s="20">
        <v>20</v>
      </c>
      <c r="W2809" s="20">
        <v>613</v>
      </c>
      <c r="Y2809" s="20" t="s">
        <v>1684</v>
      </c>
      <c r="Z2809" s="20" t="s">
        <v>1685</v>
      </c>
      <c r="AA2809" s="20">
        <v>1.5</v>
      </c>
      <c r="AB2809" s="20">
        <v>60</v>
      </c>
      <c r="AC2809" s="20">
        <v>60</v>
      </c>
      <c r="AD2809" s="20">
        <v>60</v>
      </c>
      <c r="AL2809" s="20" t="s">
        <v>1686</v>
      </c>
      <c r="AT2809" s="20" t="s">
        <v>1687</v>
      </c>
      <c r="BE2809" s="20" t="s">
        <v>1749</v>
      </c>
      <c r="BL2809" s="20">
        <v>1564.5</v>
      </c>
      <c r="BM2809" s="20">
        <v>105</v>
      </c>
      <c r="BN2809" s="20">
        <v>1764.566</v>
      </c>
      <c r="BO2809" s="20">
        <v>14.9</v>
      </c>
      <c r="BP2809" s="20">
        <v>118.43</v>
      </c>
    </row>
    <row r="2810" spans="1:68" x14ac:dyDescent="0.25">
      <c r="A2810" s="20" t="s">
        <v>1677</v>
      </c>
      <c r="B2810" s="20" t="s">
        <v>462</v>
      </c>
      <c r="C2810" s="20" t="s">
        <v>780</v>
      </c>
      <c r="D2810" s="20" t="s">
        <v>761</v>
      </c>
      <c r="E2810" s="20" t="s">
        <v>5563</v>
      </c>
      <c r="F2810" s="20" t="s">
        <v>468</v>
      </c>
      <c r="G2810" s="20">
        <v>9.39</v>
      </c>
      <c r="H2810" s="20" t="s">
        <v>1679</v>
      </c>
      <c r="I2810" s="20" t="s">
        <v>5560</v>
      </c>
      <c r="J2810" s="20" t="s">
        <v>2124</v>
      </c>
      <c r="K2810" s="20" t="s">
        <v>2124</v>
      </c>
      <c r="L2810" s="20" t="s">
        <v>462</v>
      </c>
      <c r="M2810" s="20">
        <v>6</v>
      </c>
      <c r="N2810" s="20" t="s">
        <v>1679</v>
      </c>
      <c r="P2810" s="20">
        <v>0</v>
      </c>
      <c r="Q2810" s="20" t="s">
        <v>509</v>
      </c>
      <c r="R2810" s="20" t="s">
        <v>556</v>
      </c>
      <c r="S2810" s="20" t="s">
        <v>221</v>
      </c>
      <c r="T2810" s="20" t="s">
        <v>5561</v>
      </c>
      <c r="U2810" s="20" t="s">
        <v>5562</v>
      </c>
      <c r="V2810" s="20">
        <v>20</v>
      </c>
      <c r="W2810" s="20">
        <v>613</v>
      </c>
      <c r="Y2810" s="20" t="s">
        <v>1684</v>
      </c>
      <c r="Z2810" s="20" t="s">
        <v>1685</v>
      </c>
      <c r="AA2810" s="20">
        <v>1.5</v>
      </c>
      <c r="AB2810" s="20">
        <v>60</v>
      </c>
      <c r="AC2810" s="20">
        <v>60</v>
      </c>
      <c r="AD2810" s="20">
        <v>60</v>
      </c>
      <c r="AL2810" s="20" t="s">
        <v>1686</v>
      </c>
      <c r="AT2810" s="20" t="s">
        <v>1687</v>
      </c>
      <c r="BE2810" s="20" t="s">
        <v>1749</v>
      </c>
      <c r="BL2810" s="20">
        <v>985.95</v>
      </c>
      <c r="BM2810" s="20">
        <v>105</v>
      </c>
    </row>
    <row r="2811" spans="1:68" x14ac:dyDescent="0.25">
      <c r="A2811" s="20" t="s">
        <v>1677</v>
      </c>
      <c r="B2811" s="20" t="s">
        <v>462</v>
      </c>
      <c r="C2811" s="20" t="s">
        <v>780</v>
      </c>
      <c r="D2811" s="20" t="s">
        <v>761</v>
      </c>
      <c r="E2811" s="20" t="s">
        <v>5564</v>
      </c>
      <c r="F2811" s="20" t="s">
        <v>470</v>
      </c>
      <c r="G2811" s="20">
        <v>15.15</v>
      </c>
      <c r="H2811" s="20" t="s">
        <v>1679</v>
      </c>
      <c r="I2811" s="20" t="s">
        <v>5560</v>
      </c>
      <c r="J2811" s="20" t="s">
        <v>2124</v>
      </c>
      <c r="K2811" s="20" t="s">
        <v>2124</v>
      </c>
      <c r="L2811" s="20" t="s">
        <v>462</v>
      </c>
      <c r="M2811" s="20">
        <v>6</v>
      </c>
      <c r="N2811" s="20" t="s">
        <v>1679</v>
      </c>
      <c r="P2811" s="20">
        <v>0</v>
      </c>
      <c r="Q2811" s="20" t="s">
        <v>509</v>
      </c>
      <c r="R2811" s="20" t="s">
        <v>673</v>
      </c>
      <c r="S2811" s="20" t="s">
        <v>221</v>
      </c>
      <c r="T2811" s="20" t="s">
        <v>5561</v>
      </c>
      <c r="U2811" s="20" t="s">
        <v>5562</v>
      </c>
      <c r="V2811" s="20">
        <v>20</v>
      </c>
      <c r="W2811" s="20">
        <v>613</v>
      </c>
      <c r="Y2811" s="20" t="s">
        <v>1684</v>
      </c>
      <c r="Z2811" s="20" t="s">
        <v>1685</v>
      </c>
      <c r="AA2811" s="20">
        <v>1.5</v>
      </c>
      <c r="AB2811" s="20">
        <v>60</v>
      </c>
      <c r="AC2811" s="20">
        <v>60</v>
      </c>
      <c r="AD2811" s="20">
        <v>60</v>
      </c>
      <c r="AL2811" s="20" t="s">
        <v>1686</v>
      </c>
      <c r="AT2811" s="20" t="s">
        <v>1687</v>
      </c>
      <c r="BE2811" s="20" t="s">
        <v>1749</v>
      </c>
      <c r="BL2811" s="20">
        <v>1590.75</v>
      </c>
      <c r="BM2811" s="20">
        <v>105</v>
      </c>
    </row>
    <row r="2812" spans="1:68" x14ac:dyDescent="0.25">
      <c r="A2812" s="20" t="s">
        <v>1677</v>
      </c>
      <c r="B2812" s="20" t="s">
        <v>462</v>
      </c>
      <c r="C2812" s="20" t="s">
        <v>780</v>
      </c>
      <c r="D2812" s="20" t="s">
        <v>761</v>
      </c>
      <c r="E2812" s="20" t="s">
        <v>5565</v>
      </c>
      <c r="F2812" s="20" t="s">
        <v>471</v>
      </c>
      <c r="G2812" s="20">
        <v>14.15</v>
      </c>
      <c r="H2812" s="20" t="s">
        <v>1679</v>
      </c>
      <c r="I2812" s="20" t="s">
        <v>5560</v>
      </c>
      <c r="J2812" s="20" t="s">
        <v>2124</v>
      </c>
      <c r="K2812" s="20" t="s">
        <v>2124</v>
      </c>
      <c r="L2812" s="20" t="s">
        <v>462</v>
      </c>
      <c r="M2812" s="20">
        <v>1</v>
      </c>
      <c r="N2812" s="20" t="s">
        <v>1679</v>
      </c>
      <c r="P2812" s="20">
        <v>0</v>
      </c>
      <c r="Q2812" s="20" t="s">
        <v>509</v>
      </c>
      <c r="R2812" s="20" t="s">
        <v>701</v>
      </c>
      <c r="S2812" s="20" t="s">
        <v>221</v>
      </c>
      <c r="T2812" s="20" t="s">
        <v>5561</v>
      </c>
      <c r="U2812" s="20" t="s">
        <v>5562</v>
      </c>
      <c r="V2812" s="20">
        <v>20</v>
      </c>
      <c r="W2812" s="20">
        <v>613</v>
      </c>
      <c r="Y2812" s="20" t="s">
        <v>1684</v>
      </c>
      <c r="Z2812" s="20" t="s">
        <v>1685</v>
      </c>
      <c r="AA2812" s="20">
        <v>1.5</v>
      </c>
      <c r="AB2812" s="20">
        <v>60</v>
      </c>
      <c r="AC2812" s="20">
        <v>60</v>
      </c>
      <c r="AD2812" s="20">
        <v>60</v>
      </c>
      <c r="AL2812" s="20" t="s">
        <v>1686</v>
      </c>
      <c r="AT2812" s="20" t="s">
        <v>1687</v>
      </c>
      <c r="BE2812" s="20" t="s">
        <v>1749</v>
      </c>
      <c r="BL2812" s="20">
        <v>1484.7</v>
      </c>
      <c r="BM2812" s="20">
        <v>105</v>
      </c>
      <c r="BN2812" s="20">
        <v>1674.559</v>
      </c>
      <c r="BO2812" s="20">
        <v>14.14</v>
      </c>
      <c r="BP2812" s="20">
        <v>118.43</v>
      </c>
    </row>
    <row r="2813" spans="1:68" x14ac:dyDescent="0.25">
      <c r="A2813" s="20" t="s">
        <v>1677</v>
      </c>
      <c r="B2813" s="20" t="s">
        <v>462</v>
      </c>
      <c r="C2813" s="20" t="s">
        <v>780</v>
      </c>
      <c r="D2813" s="20" t="s">
        <v>761</v>
      </c>
      <c r="E2813" s="20" t="s">
        <v>5566</v>
      </c>
      <c r="F2813" s="20" t="s">
        <v>472</v>
      </c>
      <c r="G2813" s="20">
        <v>8.86</v>
      </c>
      <c r="H2813" s="20" t="s">
        <v>1679</v>
      </c>
      <c r="I2813" s="20" t="s">
        <v>5560</v>
      </c>
      <c r="J2813" s="20" t="s">
        <v>2124</v>
      </c>
      <c r="K2813" s="20" t="s">
        <v>2124</v>
      </c>
      <c r="L2813" s="20" t="s">
        <v>462</v>
      </c>
      <c r="M2813" s="20">
        <v>8</v>
      </c>
      <c r="N2813" s="20" t="s">
        <v>1679</v>
      </c>
      <c r="P2813" s="20">
        <v>0</v>
      </c>
      <c r="Q2813" s="20" t="s">
        <v>509</v>
      </c>
      <c r="R2813" s="20" t="s">
        <v>781</v>
      </c>
      <c r="S2813" s="20" t="s">
        <v>221</v>
      </c>
      <c r="T2813" s="20" t="s">
        <v>5561</v>
      </c>
      <c r="U2813" s="20" t="s">
        <v>5562</v>
      </c>
      <c r="V2813" s="20">
        <v>20</v>
      </c>
      <c r="W2813" s="20">
        <v>613</v>
      </c>
      <c r="Y2813" s="20" t="s">
        <v>1684</v>
      </c>
      <c r="Z2813" s="20" t="s">
        <v>1685</v>
      </c>
      <c r="AA2813" s="20">
        <v>1.5</v>
      </c>
      <c r="AB2813" s="20">
        <v>60</v>
      </c>
      <c r="AC2813" s="20">
        <v>60</v>
      </c>
      <c r="AD2813" s="20">
        <v>60</v>
      </c>
      <c r="AL2813" s="20" t="s">
        <v>1686</v>
      </c>
      <c r="AT2813" s="20" t="s">
        <v>1687</v>
      </c>
      <c r="BE2813" s="20" t="s">
        <v>1749</v>
      </c>
      <c r="BL2813" s="20">
        <v>930.3</v>
      </c>
      <c r="BM2813" s="20">
        <v>105</v>
      </c>
      <c r="BN2813" s="20">
        <v>1049.2750000000001</v>
      </c>
      <c r="BO2813" s="20">
        <v>8.86</v>
      </c>
      <c r="BP2813" s="20">
        <v>118.43</v>
      </c>
    </row>
    <row r="2814" spans="1:68" x14ac:dyDescent="0.25">
      <c r="A2814" s="20" t="s">
        <v>1677</v>
      </c>
      <c r="B2814" s="20" t="s">
        <v>462</v>
      </c>
      <c r="C2814" s="20" t="s">
        <v>782</v>
      </c>
      <c r="D2814" s="20" t="s">
        <v>638</v>
      </c>
      <c r="E2814" s="20" t="s">
        <v>5567</v>
      </c>
      <c r="F2814" s="20" t="s">
        <v>465</v>
      </c>
      <c r="G2814" s="20">
        <v>15.97</v>
      </c>
      <c r="H2814" s="20" t="s">
        <v>1679</v>
      </c>
      <c r="I2814" s="20" t="s">
        <v>5568</v>
      </c>
      <c r="J2814" s="20" t="s">
        <v>3812</v>
      </c>
      <c r="K2814" s="20" t="s">
        <v>3812</v>
      </c>
      <c r="L2814" s="20" t="s">
        <v>462</v>
      </c>
      <c r="M2814" s="20">
        <v>8</v>
      </c>
      <c r="N2814" s="20" t="s">
        <v>1679</v>
      </c>
      <c r="P2814" s="20">
        <v>0</v>
      </c>
      <c r="Q2814" s="20" t="s">
        <v>509</v>
      </c>
      <c r="R2814" s="20" t="s">
        <v>488</v>
      </c>
      <c r="S2814" s="20" t="s">
        <v>221</v>
      </c>
      <c r="T2814" s="20" t="s">
        <v>1730</v>
      </c>
      <c r="V2814" s="20">
        <v>28</v>
      </c>
      <c r="W2814" s="20">
        <v>854</v>
      </c>
      <c r="Y2814" s="20" t="s">
        <v>1684</v>
      </c>
      <c r="Z2814" s="20" t="s">
        <v>1685</v>
      </c>
      <c r="AA2814" s="20">
        <v>1.5</v>
      </c>
      <c r="AB2814" s="20">
        <v>63</v>
      </c>
      <c r="AC2814" s="20">
        <v>63</v>
      </c>
      <c r="AD2814" s="20">
        <v>63</v>
      </c>
      <c r="AJ2814" s="20" t="s">
        <v>1815</v>
      </c>
      <c r="AL2814" s="20" t="s">
        <v>1686</v>
      </c>
      <c r="AT2814" s="20" t="s">
        <v>1687</v>
      </c>
      <c r="AY2814" s="20" t="s">
        <v>3815</v>
      </c>
      <c r="BD2814" s="20" t="s">
        <v>1888</v>
      </c>
      <c r="BE2814" s="20" t="s">
        <v>1749</v>
      </c>
      <c r="BL2814" s="20">
        <v>1756.7</v>
      </c>
      <c r="BM2814" s="20">
        <v>110</v>
      </c>
      <c r="BN2814" s="20">
        <v>1349.0619999999999</v>
      </c>
      <c r="BO2814" s="20">
        <v>15.97</v>
      </c>
      <c r="BP2814" s="20">
        <v>84.47</v>
      </c>
    </row>
    <row r="2815" spans="1:68" x14ac:dyDescent="0.25">
      <c r="A2815" s="20" t="s">
        <v>1677</v>
      </c>
      <c r="B2815" s="20" t="s">
        <v>462</v>
      </c>
      <c r="C2815" s="20" t="s">
        <v>782</v>
      </c>
      <c r="D2815" s="20" t="s">
        <v>638</v>
      </c>
      <c r="E2815" s="20" t="s">
        <v>5569</v>
      </c>
      <c r="F2815" s="20" t="s">
        <v>468</v>
      </c>
      <c r="G2815" s="20">
        <v>8.67</v>
      </c>
      <c r="H2815" s="20" t="s">
        <v>1679</v>
      </c>
      <c r="I2815" s="20" t="s">
        <v>5568</v>
      </c>
      <c r="J2815" s="20" t="s">
        <v>3812</v>
      </c>
      <c r="K2815" s="20" t="s">
        <v>3812</v>
      </c>
      <c r="L2815" s="20" t="s">
        <v>462</v>
      </c>
      <c r="M2815" s="20">
        <v>8</v>
      </c>
      <c r="N2815" s="20" t="s">
        <v>1679</v>
      </c>
      <c r="P2815" s="20">
        <v>0</v>
      </c>
      <c r="Q2815" s="20" t="s">
        <v>509</v>
      </c>
      <c r="R2815" s="20" t="s">
        <v>488</v>
      </c>
      <c r="S2815" s="20" t="s">
        <v>221</v>
      </c>
      <c r="T2815" s="20" t="s">
        <v>1730</v>
      </c>
      <c r="V2815" s="20">
        <v>28</v>
      </c>
      <c r="W2815" s="20">
        <v>854</v>
      </c>
      <c r="Y2815" s="20" t="s">
        <v>1684</v>
      </c>
      <c r="Z2815" s="20" t="s">
        <v>1685</v>
      </c>
      <c r="AA2815" s="20">
        <v>1.5</v>
      </c>
      <c r="AB2815" s="20">
        <v>63</v>
      </c>
      <c r="AC2815" s="20">
        <v>63</v>
      </c>
      <c r="AD2815" s="20">
        <v>63</v>
      </c>
      <c r="AJ2815" s="20" t="s">
        <v>1815</v>
      </c>
      <c r="AL2815" s="20" t="s">
        <v>1686</v>
      </c>
      <c r="AT2815" s="20" t="s">
        <v>1687</v>
      </c>
      <c r="AY2815" s="20" t="s">
        <v>3815</v>
      </c>
      <c r="BD2815" s="20" t="s">
        <v>1888</v>
      </c>
      <c r="BE2815" s="20" t="s">
        <v>1749</v>
      </c>
      <c r="BL2815" s="20">
        <v>953.7</v>
      </c>
      <c r="BM2815" s="20">
        <v>110</v>
      </c>
      <c r="BN2815" s="20">
        <v>732.39700000000005</v>
      </c>
      <c r="BO2815" s="20">
        <v>8.67</v>
      </c>
      <c r="BP2815" s="20">
        <v>84.47</v>
      </c>
    </row>
    <row r="2816" spans="1:68" x14ac:dyDescent="0.25">
      <c r="A2816" s="20" t="s">
        <v>1677</v>
      </c>
      <c r="B2816" s="20" t="s">
        <v>462</v>
      </c>
      <c r="C2816" s="20" t="s">
        <v>782</v>
      </c>
      <c r="D2816" s="20" t="s">
        <v>638</v>
      </c>
      <c r="E2816" s="20" t="s">
        <v>5570</v>
      </c>
      <c r="F2816" s="20" t="s">
        <v>470</v>
      </c>
      <c r="G2816" s="20">
        <v>10.02</v>
      </c>
      <c r="H2816" s="20" t="s">
        <v>1679</v>
      </c>
      <c r="I2816" s="20" t="s">
        <v>5568</v>
      </c>
      <c r="J2816" s="20" t="s">
        <v>3812</v>
      </c>
      <c r="K2816" s="20" t="s">
        <v>3812</v>
      </c>
      <c r="L2816" s="20" t="s">
        <v>462</v>
      </c>
      <c r="M2816" s="20">
        <v>8</v>
      </c>
      <c r="N2816" s="20" t="s">
        <v>1679</v>
      </c>
      <c r="P2816" s="20">
        <v>0</v>
      </c>
      <c r="Q2816" s="20" t="s">
        <v>509</v>
      </c>
      <c r="R2816" s="20" t="s">
        <v>488</v>
      </c>
      <c r="S2816" s="20" t="s">
        <v>221</v>
      </c>
      <c r="T2816" s="20" t="s">
        <v>5571</v>
      </c>
      <c r="V2816" s="20">
        <v>28</v>
      </c>
      <c r="W2816" s="20">
        <v>859</v>
      </c>
      <c r="Y2816" s="20" t="s">
        <v>1684</v>
      </c>
      <c r="Z2816" s="20" t="s">
        <v>1685</v>
      </c>
      <c r="AA2816" s="20">
        <v>1.5</v>
      </c>
      <c r="AB2816" s="20">
        <v>63</v>
      </c>
      <c r="AC2816" s="20">
        <v>63</v>
      </c>
      <c r="AD2816" s="20">
        <v>63</v>
      </c>
      <c r="AJ2816" s="20" t="s">
        <v>1815</v>
      </c>
      <c r="AL2816" s="20" t="s">
        <v>1686</v>
      </c>
      <c r="AT2816" s="20" t="s">
        <v>1687</v>
      </c>
      <c r="AY2816" s="20" t="s">
        <v>3815</v>
      </c>
      <c r="BD2816" s="20" t="s">
        <v>1888</v>
      </c>
      <c r="BE2816" s="20" t="s">
        <v>1749</v>
      </c>
      <c r="BL2816" s="20">
        <v>1102.2</v>
      </c>
      <c r="BM2816" s="20">
        <v>110</v>
      </c>
      <c r="BN2816" s="20">
        <v>846.42600000000004</v>
      </c>
      <c r="BO2816" s="20">
        <v>10.02</v>
      </c>
      <c r="BP2816" s="20">
        <v>84.47</v>
      </c>
    </row>
    <row r="2817" spans="1:68" x14ac:dyDescent="0.25">
      <c r="A2817" s="20" t="s">
        <v>1677</v>
      </c>
      <c r="B2817" s="20" t="s">
        <v>462</v>
      </c>
      <c r="C2817" s="20" t="s">
        <v>782</v>
      </c>
      <c r="D2817" s="20" t="s">
        <v>638</v>
      </c>
      <c r="E2817" s="20" t="s">
        <v>5572</v>
      </c>
      <c r="F2817" s="20" t="s">
        <v>471</v>
      </c>
      <c r="G2817" s="20">
        <v>11.76</v>
      </c>
      <c r="H2817" s="20" t="s">
        <v>1679</v>
      </c>
      <c r="I2817" s="20" t="s">
        <v>5568</v>
      </c>
      <c r="J2817" s="20" t="s">
        <v>3812</v>
      </c>
      <c r="K2817" s="20" t="s">
        <v>3812</v>
      </c>
      <c r="L2817" s="20" t="s">
        <v>462</v>
      </c>
      <c r="M2817" s="20">
        <v>8</v>
      </c>
      <c r="N2817" s="20" t="s">
        <v>1679</v>
      </c>
      <c r="P2817" s="20">
        <v>0</v>
      </c>
      <c r="Q2817" s="20" t="s">
        <v>509</v>
      </c>
      <c r="R2817" s="20" t="s">
        <v>488</v>
      </c>
      <c r="S2817" s="20" t="s">
        <v>221</v>
      </c>
      <c r="T2817" s="20" t="s">
        <v>5571</v>
      </c>
      <c r="V2817" s="20">
        <v>28</v>
      </c>
      <c r="W2817" s="20">
        <v>859</v>
      </c>
      <c r="Y2817" s="20" t="s">
        <v>1684</v>
      </c>
      <c r="Z2817" s="20" t="s">
        <v>1685</v>
      </c>
      <c r="AA2817" s="20">
        <v>1.5</v>
      </c>
      <c r="AB2817" s="20">
        <v>63</v>
      </c>
      <c r="AC2817" s="20">
        <v>63</v>
      </c>
      <c r="AD2817" s="20">
        <v>63</v>
      </c>
      <c r="AJ2817" s="20" t="s">
        <v>1815</v>
      </c>
      <c r="AL2817" s="20" t="s">
        <v>1686</v>
      </c>
      <c r="AT2817" s="20" t="s">
        <v>1687</v>
      </c>
      <c r="AY2817" s="20" t="s">
        <v>3815</v>
      </c>
      <c r="BD2817" s="20" t="s">
        <v>1888</v>
      </c>
      <c r="BE2817" s="20" t="s">
        <v>1749</v>
      </c>
      <c r="BL2817" s="20">
        <v>1293.5999999999999</v>
      </c>
      <c r="BM2817" s="20">
        <v>110</v>
      </c>
      <c r="BN2817" s="20">
        <v>993.42</v>
      </c>
      <c r="BO2817" s="20">
        <v>11.76</v>
      </c>
      <c r="BP2817" s="20">
        <v>84.47</v>
      </c>
    </row>
    <row r="2818" spans="1:68" x14ac:dyDescent="0.25">
      <c r="A2818" s="20" t="s">
        <v>1677</v>
      </c>
      <c r="B2818" s="20" t="s">
        <v>462</v>
      </c>
      <c r="C2818" s="20" t="s">
        <v>782</v>
      </c>
      <c r="D2818" s="20" t="s">
        <v>638</v>
      </c>
      <c r="E2818" s="20" t="s">
        <v>5573</v>
      </c>
      <c r="F2818" s="20" t="s">
        <v>472</v>
      </c>
      <c r="G2818" s="20">
        <v>5.75</v>
      </c>
      <c r="H2818" s="20" t="s">
        <v>1679</v>
      </c>
      <c r="I2818" s="20" t="s">
        <v>5568</v>
      </c>
      <c r="J2818" s="20" t="s">
        <v>3812</v>
      </c>
      <c r="K2818" s="20" t="s">
        <v>3812</v>
      </c>
      <c r="L2818" s="20" t="s">
        <v>462</v>
      </c>
      <c r="M2818" s="20">
        <v>8</v>
      </c>
      <c r="N2818" s="20" t="s">
        <v>1679</v>
      </c>
      <c r="P2818" s="20">
        <v>0</v>
      </c>
      <c r="Q2818" s="20" t="s">
        <v>509</v>
      </c>
      <c r="R2818" s="20" t="s">
        <v>488</v>
      </c>
      <c r="S2818" s="20" t="s">
        <v>221</v>
      </c>
      <c r="T2818" s="20" t="s">
        <v>5571</v>
      </c>
      <c r="V2818" s="20">
        <v>28</v>
      </c>
      <c r="W2818" s="20">
        <v>859</v>
      </c>
      <c r="Y2818" s="20" t="s">
        <v>1684</v>
      </c>
      <c r="Z2818" s="20" t="s">
        <v>1685</v>
      </c>
      <c r="AA2818" s="20">
        <v>1.5</v>
      </c>
      <c r="AB2818" s="20">
        <v>63</v>
      </c>
      <c r="AC2818" s="20">
        <v>63</v>
      </c>
      <c r="AD2818" s="20">
        <v>63</v>
      </c>
      <c r="AJ2818" s="20" t="s">
        <v>1815</v>
      </c>
      <c r="AL2818" s="20" t="s">
        <v>1686</v>
      </c>
      <c r="AT2818" s="20" t="s">
        <v>1687</v>
      </c>
      <c r="AY2818" s="20" t="s">
        <v>3815</v>
      </c>
      <c r="BD2818" s="20" t="s">
        <v>1888</v>
      </c>
      <c r="BE2818" s="20" t="s">
        <v>1749</v>
      </c>
      <c r="BL2818" s="20">
        <v>632.5</v>
      </c>
      <c r="BM2818" s="20">
        <v>110</v>
      </c>
      <c r="BN2818" s="20">
        <v>485.73500000000001</v>
      </c>
      <c r="BO2818" s="20">
        <v>5.75</v>
      </c>
      <c r="BP2818" s="20">
        <v>84.48</v>
      </c>
    </row>
    <row r="2819" spans="1:68" x14ac:dyDescent="0.25">
      <c r="A2819" s="20" t="s">
        <v>1677</v>
      </c>
      <c r="B2819" s="20" t="s">
        <v>462</v>
      </c>
      <c r="C2819" s="20" t="s">
        <v>783</v>
      </c>
      <c r="D2819" s="20" t="s">
        <v>638</v>
      </c>
      <c r="E2819" s="20" t="s">
        <v>5574</v>
      </c>
      <c r="F2819" s="20" t="s">
        <v>465</v>
      </c>
      <c r="G2819" s="20">
        <v>32.909999999999997</v>
      </c>
      <c r="H2819" s="20" t="s">
        <v>1679</v>
      </c>
      <c r="I2819" s="20" t="s">
        <v>5575</v>
      </c>
      <c r="J2819" s="20" t="s">
        <v>3812</v>
      </c>
      <c r="K2819" s="20" t="s">
        <v>3812</v>
      </c>
      <c r="L2819" s="20" t="s">
        <v>462</v>
      </c>
      <c r="M2819" s="20">
        <v>8</v>
      </c>
      <c r="N2819" s="20" t="s">
        <v>1679</v>
      </c>
      <c r="P2819" s="20">
        <v>0</v>
      </c>
      <c r="Q2819" s="20" t="s">
        <v>545</v>
      </c>
      <c r="R2819" s="20" t="s">
        <v>488</v>
      </c>
      <c r="S2819" s="20" t="s">
        <v>221</v>
      </c>
      <c r="T2819" s="20" t="s">
        <v>5576</v>
      </c>
      <c r="U2819" s="20" t="s">
        <v>5577</v>
      </c>
      <c r="V2819" s="20">
        <v>35</v>
      </c>
      <c r="W2819" s="20">
        <v>1080</v>
      </c>
      <c r="Y2819" s="20" t="s">
        <v>1684</v>
      </c>
      <c r="Z2819" s="20" t="s">
        <v>1685</v>
      </c>
      <c r="AA2819" s="20">
        <v>1.5</v>
      </c>
      <c r="AB2819" s="20">
        <v>61</v>
      </c>
      <c r="AC2819" s="20">
        <v>61</v>
      </c>
      <c r="AD2819" s="20">
        <v>61</v>
      </c>
      <c r="AJ2819" s="20" t="s">
        <v>1815</v>
      </c>
      <c r="AL2819" s="20" t="s">
        <v>1686</v>
      </c>
      <c r="AT2819" s="20" t="s">
        <v>1687</v>
      </c>
      <c r="AY2819" s="20" t="s">
        <v>3815</v>
      </c>
      <c r="BD2819" s="20" t="s">
        <v>1888</v>
      </c>
      <c r="BE2819" s="20" t="s">
        <v>1749</v>
      </c>
      <c r="BL2819" s="20">
        <v>3620.1</v>
      </c>
      <c r="BM2819" s="20">
        <v>110</v>
      </c>
      <c r="BN2819" s="20">
        <v>2969.4169999999999</v>
      </c>
      <c r="BO2819" s="20">
        <v>32.909999999999997</v>
      </c>
      <c r="BP2819" s="20">
        <v>90.23</v>
      </c>
    </row>
    <row r="2820" spans="1:68" x14ac:dyDescent="0.25">
      <c r="A2820" s="20" t="s">
        <v>1677</v>
      </c>
      <c r="B2820" s="20" t="s">
        <v>462</v>
      </c>
      <c r="C2820" s="20" t="s">
        <v>783</v>
      </c>
      <c r="D2820" s="20" t="s">
        <v>638</v>
      </c>
      <c r="E2820" s="20" t="s">
        <v>5578</v>
      </c>
      <c r="F2820" s="20" t="s">
        <v>468</v>
      </c>
      <c r="G2820" s="20">
        <v>5.66</v>
      </c>
      <c r="H2820" s="20" t="s">
        <v>1679</v>
      </c>
      <c r="I2820" s="20" t="s">
        <v>5575</v>
      </c>
      <c r="J2820" s="20" t="s">
        <v>3812</v>
      </c>
      <c r="K2820" s="20" t="s">
        <v>3812</v>
      </c>
      <c r="L2820" s="20" t="s">
        <v>462</v>
      </c>
      <c r="M2820" s="20">
        <v>8</v>
      </c>
      <c r="N2820" s="20" t="s">
        <v>1679</v>
      </c>
      <c r="P2820" s="20">
        <v>0</v>
      </c>
      <c r="Q2820" s="20" t="s">
        <v>545</v>
      </c>
      <c r="R2820" s="20" t="s">
        <v>488</v>
      </c>
      <c r="S2820" s="20" t="s">
        <v>221</v>
      </c>
      <c r="T2820" s="20" t="s">
        <v>5576</v>
      </c>
      <c r="U2820" s="20" t="s">
        <v>5579</v>
      </c>
      <c r="V2820" s="20">
        <v>19</v>
      </c>
      <c r="W2820" s="20">
        <v>599</v>
      </c>
      <c r="Y2820" s="20" t="s">
        <v>1684</v>
      </c>
      <c r="Z2820" s="20" t="s">
        <v>1685</v>
      </c>
      <c r="AA2820" s="20">
        <v>1.5</v>
      </c>
      <c r="AB2820" s="20">
        <v>61</v>
      </c>
      <c r="AC2820" s="20">
        <v>61</v>
      </c>
      <c r="AD2820" s="20">
        <v>61</v>
      </c>
      <c r="AJ2820" s="20" t="s">
        <v>1815</v>
      </c>
      <c r="AL2820" s="20" t="s">
        <v>1686</v>
      </c>
      <c r="AT2820" s="20" t="s">
        <v>1687</v>
      </c>
      <c r="AY2820" s="20" t="s">
        <v>3815</v>
      </c>
      <c r="BD2820" s="20" t="s">
        <v>1888</v>
      </c>
      <c r="BE2820" s="20" t="s">
        <v>1749</v>
      </c>
      <c r="BL2820" s="20">
        <v>622.6</v>
      </c>
      <c r="BM2820" s="20">
        <v>110</v>
      </c>
      <c r="BN2820" s="20">
        <v>510.68299999999999</v>
      </c>
      <c r="BO2820" s="20">
        <v>5.66</v>
      </c>
      <c r="BP2820" s="20">
        <v>90.23</v>
      </c>
    </row>
    <row r="2821" spans="1:68" x14ac:dyDescent="0.25">
      <c r="A2821" s="20" t="s">
        <v>1677</v>
      </c>
      <c r="B2821" s="20" t="s">
        <v>462</v>
      </c>
      <c r="C2821" s="20" t="s">
        <v>783</v>
      </c>
      <c r="D2821" s="20" t="s">
        <v>638</v>
      </c>
      <c r="E2821" s="20" t="s">
        <v>5580</v>
      </c>
      <c r="F2821" s="20" t="s">
        <v>470</v>
      </c>
      <c r="G2821" s="20">
        <v>13.03</v>
      </c>
      <c r="H2821" s="20" t="s">
        <v>1679</v>
      </c>
      <c r="I2821" s="20" t="s">
        <v>5575</v>
      </c>
      <c r="J2821" s="20" t="s">
        <v>3812</v>
      </c>
      <c r="K2821" s="20" t="s">
        <v>3812</v>
      </c>
      <c r="L2821" s="20" t="s">
        <v>462</v>
      </c>
      <c r="M2821" s="20">
        <v>8</v>
      </c>
      <c r="N2821" s="20" t="s">
        <v>1679</v>
      </c>
      <c r="P2821" s="20">
        <v>0</v>
      </c>
      <c r="Q2821" s="20" t="s">
        <v>499</v>
      </c>
      <c r="R2821" s="20" t="s">
        <v>542</v>
      </c>
      <c r="S2821" s="20" t="s">
        <v>221</v>
      </c>
      <c r="T2821" s="20" t="s">
        <v>5581</v>
      </c>
      <c r="U2821" s="20" t="s">
        <v>5582</v>
      </c>
      <c r="V2821" s="20">
        <v>14</v>
      </c>
      <c r="W2821" s="20">
        <v>449</v>
      </c>
      <c r="Y2821" s="20" t="s">
        <v>1684</v>
      </c>
      <c r="Z2821" s="20" t="s">
        <v>1685</v>
      </c>
      <c r="AA2821" s="20">
        <v>1.5</v>
      </c>
      <c r="AB2821" s="20">
        <v>61</v>
      </c>
      <c r="AC2821" s="20">
        <v>61</v>
      </c>
      <c r="AD2821" s="20">
        <v>61</v>
      </c>
      <c r="AJ2821" s="20" t="s">
        <v>1815</v>
      </c>
      <c r="AL2821" s="20" t="s">
        <v>1686</v>
      </c>
      <c r="AT2821" s="20" t="s">
        <v>1687</v>
      </c>
      <c r="AY2821" s="20" t="s">
        <v>3815</v>
      </c>
      <c r="BD2821" s="20" t="s">
        <v>1888</v>
      </c>
      <c r="BE2821" s="20" t="s">
        <v>1749</v>
      </c>
      <c r="BL2821" s="20">
        <v>1433.3</v>
      </c>
      <c r="BM2821" s="20">
        <v>110</v>
      </c>
      <c r="BN2821" s="20">
        <v>1175.712</v>
      </c>
      <c r="BO2821" s="20">
        <v>13.03</v>
      </c>
      <c r="BP2821" s="20">
        <v>90.23</v>
      </c>
    </row>
    <row r="2822" spans="1:68" x14ac:dyDescent="0.25">
      <c r="A2822" s="20" t="s">
        <v>1677</v>
      </c>
      <c r="B2822" s="20" t="s">
        <v>462</v>
      </c>
      <c r="C2822" s="20" t="s">
        <v>783</v>
      </c>
      <c r="D2822" s="20" t="s">
        <v>638</v>
      </c>
      <c r="E2822" s="20" t="s">
        <v>5583</v>
      </c>
      <c r="F2822" s="20" t="s">
        <v>471</v>
      </c>
      <c r="G2822" s="20">
        <v>6.07</v>
      </c>
      <c r="H2822" s="20" t="s">
        <v>1679</v>
      </c>
      <c r="I2822" s="20" t="s">
        <v>5575</v>
      </c>
      <c r="J2822" s="20" t="s">
        <v>3812</v>
      </c>
      <c r="K2822" s="20" t="s">
        <v>3812</v>
      </c>
      <c r="L2822" s="20" t="s">
        <v>462</v>
      </c>
      <c r="M2822" s="20">
        <v>8</v>
      </c>
      <c r="N2822" s="20" t="s">
        <v>1679</v>
      </c>
      <c r="P2822" s="20">
        <v>0</v>
      </c>
      <c r="Q2822" s="20" t="s">
        <v>499</v>
      </c>
      <c r="R2822" s="20" t="s">
        <v>550</v>
      </c>
      <c r="S2822" s="20" t="s">
        <v>221</v>
      </c>
      <c r="T2822" s="20" t="s">
        <v>5584</v>
      </c>
      <c r="U2822" s="20" t="s">
        <v>5582</v>
      </c>
      <c r="V2822" s="20">
        <v>14</v>
      </c>
      <c r="W2822" s="20">
        <v>449</v>
      </c>
      <c r="Y2822" s="20" t="s">
        <v>1684</v>
      </c>
      <c r="Z2822" s="20" t="s">
        <v>1685</v>
      </c>
      <c r="AA2822" s="20">
        <v>1.5</v>
      </c>
      <c r="AB2822" s="20">
        <v>61</v>
      </c>
      <c r="AC2822" s="20">
        <v>61</v>
      </c>
      <c r="AD2822" s="20">
        <v>61</v>
      </c>
      <c r="AJ2822" s="20" t="s">
        <v>1815</v>
      </c>
      <c r="AL2822" s="20" t="s">
        <v>1686</v>
      </c>
      <c r="AT2822" s="20" t="s">
        <v>1687</v>
      </c>
      <c r="AY2822" s="20" t="s">
        <v>3815</v>
      </c>
      <c r="BD2822" s="20" t="s">
        <v>1888</v>
      </c>
      <c r="BE2822" s="20" t="s">
        <v>1749</v>
      </c>
      <c r="BL2822" s="20">
        <v>667.7</v>
      </c>
      <c r="BM2822" s="20">
        <v>110</v>
      </c>
      <c r="BN2822" s="20">
        <v>547.68799999999999</v>
      </c>
      <c r="BO2822" s="20">
        <v>6.07</v>
      </c>
      <c r="BP2822" s="20">
        <v>90.23</v>
      </c>
    </row>
    <row r="2823" spans="1:68" x14ac:dyDescent="0.25">
      <c r="A2823" s="20" t="s">
        <v>1677</v>
      </c>
      <c r="B2823" s="20" t="s">
        <v>462</v>
      </c>
      <c r="C2823" s="20" t="s">
        <v>784</v>
      </c>
      <c r="D2823" s="20" t="s">
        <v>709</v>
      </c>
      <c r="E2823" s="20" t="s">
        <v>5585</v>
      </c>
      <c r="F2823" s="20" t="s">
        <v>465</v>
      </c>
      <c r="G2823" s="20">
        <v>13.02</v>
      </c>
      <c r="H2823" s="20" t="s">
        <v>1679</v>
      </c>
      <c r="I2823" s="20" t="s">
        <v>5586</v>
      </c>
      <c r="J2823" s="20" t="s">
        <v>3812</v>
      </c>
      <c r="K2823" s="20" t="s">
        <v>3812</v>
      </c>
      <c r="L2823" s="20" t="s">
        <v>462</v>
      </c>
      <c r="M2823" s="20">
        <v>4</v>
      </c>
      <c r="N2823" s="20" t="s">
        <v>1679</v>
      </c>
      <c r="P2823" s="20">
        <v>0</v>
      </c>
      <c r="Q2823" s="20" t="s">
        <v>504</v>
      </c>
      <c r="R2823" s="20" t="s">
        <v>467</v>
      </c>
      <c r="S2823" s="20" t="s">
        <v>221</v>
      </c>
      <c r="T2823" s="20" t="s">
        <v>5587</v>
      </c>
      <c r="U2823" s="20" t="s">
        <v>5588</v>
      </c>
      <c r="V2823" s="20">
        <v>9</v>
      </c>
      <c r="W2823" s="20">
        <v>301</v>
      </c>
      <c r="Y2823" s="20" t="s">
        <v>1684</v>
      </c>
      <c r="Z2823" s="20" t="s">
        <v>1685</v>
      </c>
      <c r="AA2823" s="20">
        <v>1.5</v>
      </c>
      <c r="AB2823" s="20">
        <v>58</v>
      </c>
      <c r="AC2823" s="20">
        <v>58</v>
      </c>
      <c r="AD2823" s="20">
        <v>58</v>
      </c>
      <c r="AG2823" s="20" t="s">
        <v>2260</v>
      </c>
      <c r="AL2823" s="20" t="s">
        <v>1686</v>
      </c>
      <c r="AT2823" s="20" t="s">
        <v>1687</v>
      </c>
      <c r="BE2823" s="20" t="s">
        <v>1749</v>
      </c>
      <c r="BL2823" s="20">
        <v>651</v>
      </c>
      <c r="BM2823" s="20">
        <v>50</v>
      </c>
    </row>
    <row r="2824" spans="1:68" x14ac:dyDescent="0.25">
      <c r="A2824" s="20" t="s">
        <v>1677</v>
      </c>
      <c r="B2824" s="20" t="s">
        <v>462</v>
      </c>
      <c r="C2824" s="20" t="s">
        <v>784</v>
      </c>
      <c r="D2824" s="20" t="s">
        <v>709</v>
      </c>
      <c r="E2824" s="20" t="s">
        <v>5589</v>
      </c>
      <c r="F2824" s="20" t="s">
        <v>468</v>
      </c>
      <c r="G2824" s="20">
        <v>16.559999999999999</v>
      </c>
      <c r="H2824" s="20" t="s">
        <v>1679</v>
      </c>
      <c r="I2824" s="20" t="s">
        <v>5586</v>
      </c>
      <c r="J2824" s="20" t="s">
        <v>3812</v>
      </c>
      <c r="K2824" s="20" t="s">
        <v>3812</v>
      </c>
      <c r="L2824" s="20" t="s">
        <v>462</v>
      </c>
      <c r="M2824" s="20">
        <v>4</v>
      </c>
      <c r="N2824" s="20" t="s">
        <v>1679</v>
      </c>
      <c r="P2824" s="20">
        <v>0</v>
      </c>
      <c r="Q2824" s="20" t="s">
        <v>504</v>
      </c>
      <c r="R2824" s="20" t="s">
        <v>467</v>
      </c>
      <c r="S2824" s="20" t="s">
        <v>221</v>
      </c>
      <c r="T2824" s="20" t="s">
        <v>5587</v>
      </c>
      <c r="U2824" s="20" t="s">
        <v>5588</v>
      </c>
      <c r="V2824" s="20">
        <v>9</v>
      </c>
      <c r="W2824" s="20">
        <v>301</v>
      </c>
      <c r="Y2824" s="20" t="s">
        <v>1684</v>
      </c>
      <c r="Z2824" s="20" t="s">
        <v>1685</v>
      </c>
      <c r="AA2824" s="20">
        <v>1.5</v>
      </c>
      <c r="AB2824" s="20">
        <v>58</v>
      </c>
      <c r="AC2824" s="20">
        <v>58</v>
      </c>
      <c r="AD2824" s="20">
        <v>58</v>
      </c>
      <c r="AG2824" s="20" t="s">
        <v>2260</v>
      </c>
      <c r="AL2824" s="20" t="s">
        <v>1686</v>
      </c>
      <c r="AT2824" s="20" t="s">
        <v>1687</v>
      </c>
      <c r="BE2824" s="20" t="s">
        <v>1749</v>
      </c>
      <c r="BL2824" s="20">
        <v>828</v>
      </c>
      <c r="BM2824" s="20">
        <v>50</v>
      </c>
    </row>
    <row r="2825" spans="1:68" x14ac:dyDescent="0.25">
      <c r="A2825" s="20" t="s">
        <v>1677</v>
      </c>
      <c r="B2825" s="20" t="s">
        <v>462</v>
      </c>
      <c r="C2825" s="20" t="s">
        <v>784</v>
      </c>
      <c r="D2825" s="20" t="s">
        <v>709</v>
      </c>
      <c r="E2825" s="20" t="s">
        <v>5590</v>
      </c>
      <c r="F2825" s="20" t="s">
        <v>470</v>
      </c>
      <c r="G2825" s="20">
        <v>6.49</v>
      </c>
      <c r="H2825" s="20" t="s">
        <v>1679</v>
      </c>
      <c r="I2825" s="20" t="s">
        <v>5586</v>
      </c>
      <c r="J2825" s="20" t="s">
        <v>3812</v>
      </c>
      <c r="K2825" s="20" t="s">
        <v>3812</v>
      </c>
      <c r="L2825" s="20" t="s">
        <v>462</v>
      </c>
      <c r="M2825" s="20">
        <v>4</v>
      </c>
      <c r="N2825" s="20" t="s">
        <v>1679</v>
      </c>
      <c r="P2825" s="20">
        <v>0</v>
      </c>
      <c r="Q2825" s="20" t="s">
        <v>504</v>
      </c>
      <c r="R2825" s="20" t="s">
        <v>467</v>
      </c>
      <c r="S2825" s="20" t="s">
        <v>221</v>
      </c>
      <c r="T2825" s="20" t="s">
        <v>5587</v>
      </c>
      <c r="U2825" s="20" t="s">
        <v>5591</v>
      </c>
      <c r="V2825" s="20">
        <v>9</v>
      </c>
      <c r="W2825" s="20">
        <v>294</v>
      </c>
      <c r="Y2825" s="20" t="s">
        <v>1684</v>
      </c>
      <c r="Z2825" s="20" t="s">
        <v>1685</v>
      </c>
      <c r="AA2825" s="20">
        <v>1.5</v>
      </c>
      <c r="AB2825" s="20">
        <v>58</v>
      </c>
      <c r="AC2825" s="20">
        <v>58</v>
      </c>
      <c r="AD2825" s="20">
        <v>58</v>
      </c>
      <c r="AG2825" s="20" t="s">
        <v>2260</v>
      </c>
      <c r="AL2825" s="20" t="s">
        <v>1686</v>
      </c>
      <c r="AT2825" s="20" t="s">
        <v>1687</v>
      </c>
      <c r="BE2825" s="20" t="s">
        <v>1749</v>
      </c>
      <c r="BL2825" s="20">
        <v>324.5</v>
      </c>
      <c r="BM2825" s="20">
        <v>50</v>
      </c>
    </row>
    <row r="2826" spans="1:68" x14ac:dyDescent="0.25">
      <c r="A2826" s="20" t="s">
        <v>1677</v>
      </c>
      <c r="B2826" s="20" t="s">
        <v>462</v>
      </c>
      <c r="C2826" s="20" t="s">
        <v>784</v>
      </c>
      <c r="D2826" s="20" t="s">
        <v>709</v>
      </c>
      <c r="E2826" s="20" t="s">
        <v>5592</v>
      </c>
      <c r="F2826" s="20" t="s">
        <v>471</v>
      </c>
      <c r="G2826" s="20">
        <v>13.16</v>
      </c>
      <c r="H2826" s="20" t="s">
        <v>1679</v>
      </c>
      <c r="I2826" s="20" t="s">
        <v>5586</v>
      </c>
      <c r="J2826" s="20" t="s">
        <v>3812</v>
      </c>
      <c r="K2826" s="20" t="s">
        <v>3812</v>
      </c>
      <c r="L2826" s="20" t="s">
        <v>462</v>
      </c>
      <c r="M2826" s="20">
        <v>4</v>
      </c>
      <c r="N2826" s="20" t="s">
        <v>1679</v>
      </c>
      <c r="P2826" s="20">
        <v>0</v>
      </c>
      <c r="Q2826" s="20" t="s">
        <v>504</v>
      </c>
      <c r="R2826" s="20" t="s">
        <v>467</v>
      </c>
      <c r="S2826" s="20" t="s">
        <v>221</v>
      </c>
      <c r="T2826" s="20" t="s">
        <v>5587</v>
      </c>
      <c r="U2826" s="20" t="s">
        <v>5591</v>
      </c>
      <c r="V2826" s="20">
        <v>9</v>
      </c>
      <c r="W2826" s="20">
        <v>294</v>
      </c>
      <c r="Y2826" s="20" t="s">
        <v>1684</v>
      </c>
      <c r="Z2826" s="20" t="s">
        <v>1685</v>
      </c>
      <c r="AA2826" s="20">
        <v>1.5</v>
      </c>
      <c r="AB2826" s="20">
        <v>58</v>
      </c>
      <c r="AC2826" s="20">
        <v>58</v>
      </c>
      <c r="AD2826" s="20">
        <v>58</v>
      </c>
      <c r="AG2826" s="20" t="s">
        <v>2260</v>
      </c>
      <c r="AL2826" s="20" t="s">
        <v>1686</v>
      </c>
      <c r="AT2826" s="20" t="s">
        <v>1687</v>
      </c>
      <c r="BE2826" s="20" t="s">
        <v>1749</v>
      </c>
      <c r="BL2826" s="20">
        <v>658</v>
      </c>
      <c r="BM2826" s="20">
        <v>50</v>
      </c>
    </row>
    <row r="2827" spans="1:68" x14ac:dyDescent="0.25">
      <c r="A2827" s="20" t="s">
        <v>1677</v>
      </c>
      <c r="B2827" s="20" t="s">
        <v>462</v>
      </c>
      <c r="C2827" s="20" t="s">
        <v>785</v>
      </c>
      <c r="D2827" s="20" t="s">
        <v>786</v>
      </c>
      <c r="E2827" s="20" t="s">
        <v>5593</v>
      </c>
      <c r="F2827" s="20" t="s">
        <v>465</v>
      </c>
      <c r="G2827" s="20">
        <v>6.66</v>
      </c>
      <c r="H2827" s="20" t="s">
        <v>1679</v>
      </c>
      <c r="I2827" s="20" t="s">
        <v>5594</v>
      </c>
      <c r="J2827" s="20" t="s">
        <v>2124</v>
      </c>
      <c r="K2827" s="20" t="s">
        <v>2124</v>
      </c>
      <c r="L2827" s="20" t="s">
        <v>462</v>
      </c>
      <c r="M2827" s="20">
        <v>4</v>
      </c>
      <c r="N2827" s="20" t="s">
        <v>1679</v>
      </c>
      <c r="P2827" s="20">
        <v>0</v>
      </c>
      <c r="Q2827" s="20" t="s">
        <v>509</v>
      </c>
      <c r="R2827" s="20" t="s">
        <v>707</v>
      </c>
      <c r="S2827" s="20" t="s">
        <v>221</v>
      </c>
      <c r="T2827" s="20" t="s">
        <v>5595</v>
      </c>
      <c r="V2827" s="20">
        <v>16</v>
      </c>
      <c r="W2827" s="20">
        <v>484</v>
      </c>
      <c r="Y2827" s="20" t="s">
        <v>1684</v>
      </c>
      <c r="Z2827" s="20" t="s">
        <v>1685</v>
      </c>
      <c r="AA2827" s="20">
        <v>1.5</v>
      </c>
      <c r="AB2827" s="20">
        <v>45</v>
      </c>
      <c r="AC2827" s="20">
        <v>45</v>
      </c>
      <c r="AD2827" s="20">
        <v>45</v>
      </c>
      <c r="AL2827" s="20" t="s">
        <v>1686</v>
      </c>
      <c r="AT2827" s="20" t="s">
        <v>1687</v>
      </c>
      <c r="AY2827" s="20" t="s">
        <v>3102</v>
      </c>
      <c r="BD2827" s="20" t="s">
        <v>2052</v>
      </c>
      <c r="BE2827" s="20" t="s">
        <v>462</v>
      </c>
      <c r="BL2827" s="20">
        <v>699.3</v>
      </c>
      <c r="BM2827" s="20">
        <v>105</v>
      </c>
    </row>
    <row r="2828" spans="1:68" x14ac:dyDescent="0.25">
      <c r="A2828" s="20" t="s">
        <v>1677</v>
      </c>
      <c r="B2828" s="20" t="s">
        <v>462</v>
      </c>
      <c r="C2828" s="20" t="s">
        <v>785</v>
      </c>
      <c r="D2828" s="20" t="s">
        <v>786</v>
      </c>
      <c r="E2828" s="20" t="s">
        <v>5596</v>
      </c>
      <c r="F2828" s="20" t="s">
        <v>468</v>
      </c>
      <c r="G2828" s="20">
        <v>10.77</v>
      </c>
      <c r="H2828" s="20" t="s">
        <v>1679</v>
      </c>
      <c r="I2828" s="20" t="s">
        <v>5594</v>
      </c>
      <c r="J2828" s="20" t="s">
        <v>2124</v>
      </c>
      <c r="K2828" s="20" t="s">
        <v>2124</v>
      </c>
      <c r="L2828" s="20" t="s">
        <v>462</v>
      </c>
      <c r="M2828" s="20">
        <v>4</v>
      </c>
      <c r="N2828" s="20" t="s">
        <v>1679</v>
      </c>
      <c r="P2828" s="20">
        <v>0</v>
      </c>
      <c r="Q2828" s="20" t="s">
        <v>509</v>
      </c>
      <c r="R2828" s="20" t="s">
        <v>707</v>
      </c>
      <c r="S2828" s="20" t="s">
        <v>221</v>
      </c>
      <c r="T2828" s="20" t="s">
        <v>5595</v>
      </c>
      <c r="V2828" s="20">
        <v>16</v>
      </c>
      <c r="W2828" s="20">
        <v>484</v>
      </c>
      <c r="Y2828" s="20" t="s">
        <v>1684</v>
      </c>
      <c r="Z2828" s="20" t="s">
        <v>1685</v>
      </c>
      <c r="AA2828" s="20">
        <v>1.5</v>
      </c>
      <c r="AB2828" s="20">
        <v>45</v>
      </c>
      <c r="AC2828" s="20">
        <v>45</v>
      </c>
      <c r="AD2828" s="20">
        <v>45</v>
      </c>
      <c r="AL2828" s="20" t="s">
        <v>1686</v>
      </c>
      <c r="AT2828" s="20" t="s">
        <v>1687</v>
      </c>
      <c r="AY2828" s="20" t="s">
        <v>3102</v>
      </c>
      <c r="BD2828" s="20" t="s">
        <v>2052</v>
      </c>
      <c r="BE2828" s="20" t="s">
        <v>462</v>
      </c>
      <c r="BL2828" s="20">
        <v>1130.8499999999999</v>
      </c>
      <c r="BM2828" s="20">
        <v>105</v>
      </c>
    </row>
    <row r="2829" spans="1:68" x14ac:dyDescent="0.25">
      <c r="A2829" s="20" t="s">
        <v>1677</v>
      </c>
      <c r="B2829" s="20" t="s">
        <v>462</v>
      </c>
      <c r="C2829" s="20" t="s">
        <v>785</v>
      </c>
      <c r="D2829" s="20" t="s">
        <v>786</v>
      </c>
      <c r="E2829" s="20" t="s">
        <v>5597</v>
      </c>
      <c r="F2829" s="20" t="s">
        <v>470</v>
      </c>
      <c r="G2829" s="20">
        <v>7.11</v>
      </c>
      <c r="H2829" s="20" t="s">
        <v>1679</v>
      </c>
      <c r="I2829" s="20" t="s">
        <v>5594</v>
      </c>
      <c r="J2829" s="20" t="s">
        <v>2124</v>
      </c>
      <c r="K2829" s="20" t="s">
        <v>2124</v>
      </c>
      <c r="L2829" s="20" t="s">
        <v>462</v>
      </c>
      <c r="M2829" s="20">
        <v>4</v>
      </c>
      <c r="N2829" s="20" t="s">
        <v>1679</v>
      </c>
      <c r="P2829" s="20">
        <v>0</v>
      </c>
      <c r="Q2829" s="20" t="s">
        <v>509</v>
      </c>
      <c r="R2829" s="20" t="s">
        <v>542</v>
      </c>
      <c r="S2829" s="20" t="s">
        <v>221</v>
      </c>
      <c r="T2829" s="20" t="s">
        <v>5595</v>
      </c>
      <c r="V2829" s="20">
        <v>16</v>
      </c>
      <c r="W2829" s="20">
        <v>484</v>
      </c>
      <c r="Y2829" s="20" t="s">
        <v>1684</v>
      </c>
      <c r="Z2829" s="20" t="s">
        <v>1685</v>
      </c>
      <c r="AA2829" s="20">
        <v>1.5</v>
      </c>
      <c r="AB2829" s="20">
        <v>45</v>
      </c>
      <c r="AC2829" s="20">
        <v>45</v>
      </c>
      <c r="AD2829" s="20">
        <v>45</v>
      </c>
      <c r="AL2829" s="20" t="s">
        <v>1686</v>
      </c>
      <c r="AT2829" s="20" t="s">
        <v>1687</v>
      </c>
      <c r="AY2829" s="20" t="s">
        <v>3102</v>
      </c>
      <c r="BD2829" s="20" t="s">
        <v>2052</v>
      </c>
      <c r="BE2829" s="20" t="s">
        <v>462</v>
      </c>
      <c r="BL2829" s="20">
        <v>746.55</v>
      </c>
      <c r="BM2829" s="20">
        <v>105</v>
      </c>
    </row>
    <row r="2830" spans="1:68" x14ac:dyDescent="0.25">
      <c r="A2830" s="20" t="s">
        <v>1677</v>
      </c>
      <c r="B2830" s="20" t="s">
        <v>462</v>
      </c>
      <c r="C2830" s="20" t="s">
        <v>785</v>
      </c>
      <c r="D2830" s="20" t="s">
        <v>786</v>
      </c>
      <c r="E2830" s="20" t="s">
        <v>5598</v>
      </c>
      <c r="F2830" s="20" t="s">
        <v>471</v>
      </c>
      <c r="G2830" s="20">
        <v>25.54</v>
      </c>
      <c r="H2830" s="20" t="s">
        <v>1679</v>
      </c>
      <c r="I2830" s="20" t="s">
        <v>5594</v>
      </c>
      <c r="J2830" s="20" t="s">
        <v>2124</v>
      </c>
      <c r="K2830" s="20" t="s">
        <v>2124</v>
      </c>
      <c r="L2830" s="20" t="s">
        <v>462</v>
      </c>
      <c r="M2830" s="20">
        <v>4</v>
      </c>
      <c r="N2830" s="20" t="s">
        <v>1679</v>
      </c>
      <c r="P2830" s="20">
        <v>0</v>
      </c>
      <c r="Q2830" s="20" t="s">
        <v>509</v>
      </c>
      <c r="R2830" s="20" t="s">
        <v>707</v>
      </c>
      <c r="S2830" s="20" t="s">
        <v>221</v>
      </c>
      <c r="T2830" s="20" t="s">
        <v>5595</v>
      </c>
      <c r="V2830" s="20">
        <v>16</v>
      </c>
      <c r="W2830" s="20">
        <v>484</v>
      </c>
      <c r="Y2830" s="20" t="s">
        <v>1684</v>
      </c>
      <c r="Z2830" s="20" t="s">
        <v>1685</v>
      </c>
      <c r="AA2830" s="20">
        <v>1.5</v>
      </c>
      <c r="AB2830" s="20">
        <v>45</v>
      </c>
      <c r="AC2830" s="20">
        <v>45</v>
      </c>
      <c r="AD2830" s="20">
        <v>45</v>
      </c>
      <c r="AL2830" s="20" t="s">
        <v>1686</v>
      </c>
      <c r="AM2830" s="20" t="s">
        <v>1647</v>
      </c>
      <c r="AT2830" s="20" t="s">
        <v>1687</v>
      </c>
      <c r="AY2830" s="20" t="s">
        <v>3102</v>
      </c>
      <c r="BD2830" s="20" t="s">
        <v>2052</v>
      </c>
      <c r="BE2830" s="20" t="s">
        <v>462</v>
      </c>
      <c r="BL2830" s="20">
        <v>2681.7</v>
      </c>
      <c r="BM2830" s="20">
        <v>105</v>
      </c>
    </row>
    <row r="2831" spans="1:68" x14ac:dyDescent="0.25">
      <c r="A2831" s="20" t="s">
        <v>1677</v>
      </c>
      <c r="B2831" s="20" t="s">
        <v>462</v>
      </c>
      <c r="C2831" s="20" t="s">
        <v>785</v>
      </c>
      <c r="D2831" s="20" t="s">
        <v>786</v>
      </c>
      <c r="E2831" s="20" t="s">
        <v>5599</v>
      </c>
      <c r="F2831" s="20" t="s">
        <v>472</v>
      </c>
      <c r="G2831" s="20">
        <v>13.01</v>
      </c>
      <c r="H2831" s="20" t="s">
        <v>1679</v>
      </c>
      <c r="I2831" s="20" t="s">
        <v>5594</v>
      </c>
      <c r="J2831" s="20" t="s">
        <v>2124</v>
      </c>
      <c r="K2831" s="20" t="s">
        <v>2124</v>
      </c>
      <c r="L2831" s="20" t="s">
        <v>462</v>
      </c>
      <c r="M2831" s="20">
        <v>4</v>
      </c>
      <c r="N2831" s="20" t="s">
        <v>1679</v>
      </c>
      <c r="P2831" s="20">
        <v>0</v>
      </c>
      <c r="Q2831" s="20" t="s">
        <v>509</v>
      </c>
      <c r="R2831" s="20" t="s">
        <v>707</v>
      </c>
      <c r="S2831" s="20" t="s">
        <v>221</v>
      </c>
      <c r="T2831" s="20" t="s">
        <v>5595</v>
      </c>
      <c r="V2831" s="20">
        <v>16</v>
      </c>
      <c r="W2831" s="20">
        <v>484</v>
      </c>
      <c r="Y2831" s="20" t="s">
        <v>1684</v>
      </c>
      <c r="Z2831" s="20" t="s">
        <v>1685</v>
      </c>
      <c r="AA2831" s="20">
        <v>1.5</v>
      </c>
      <c r="AB2831" s="20">
        <v>45</v>
      </c>
      <c r="AC2831" s="20">
        <v>45</v>
      </c>
      <c r="AD2831" s="20">
        <v>45</v>
      </c>
      <c r="AL2831" s="20" t="s">
        <v>1686</v>
      </c>
      <c r="AM2831" s="20" t="s">
        <v>1647</v>
      </c>
      <c r="AT2831" s="20" t="s">
        <v>1687</v>
      </c>
      <c r="AY2831" s="20" t="s">
        <v>3102</v>
      </c>
      <c r="BD2831" s="20" t="s">
        <v>2052</v>
      </c>
      <c r="BE2831" s="20" t="s">
        <v>462</v>
      </c>
      <c r="BL2831" s="20">
        <v>1366.05</v>
      </c>
      <c r="BM2831" s="20">
        <v>105</v>
      </c>
    </row>
    <row r="2832" spans="1:68" x14ac:dyDescent="0.25">
      <c r="A2832" s="20" t="s">
        <v>1677</v>
      </c>
      <c r="B2832" s="20" t="s">
        <v>462</v>
      </c>
      <c r="C2832" s="20" t="s">
        <v>785</v>
      </c>
      <c r="D2832" s="20" t="s">
        <v>786</v>
      </c>
      <c r="E2832" s="20" t="s">
        <v>5600</v>
      </c>
      <c r="F2832" s="20" t="s">
        <v>473</v>
      </c>
      <c r="G2832" s="20">
        <v>21.8</v>
      </c>
      <c r="H2832" s="20" t="s">
        <v>1679</v>
      </c>
      <c r="I2832" s="20" t="s">
        <v>5594</v>
      </c>
      <c r="J2832" s="20" t="s">
        <v>2124</v>
      </c>
      <c r="K2832" s="20" t="s">
        <v>2124</v>
      </c>
      <c r="L2832" s="20" t="s">
        <v>462</v>
      </c>
      <c r="M2832" s="20">
        <v>4</v>
      </c>
      <c r="N2832" s="20" t="s">
        <v>1679</v>
      </c>
      <c r="P2832" s="20">
        <v>0</v>
      </c>
      <c r="Q2832" s="20" t="s">
        <v>509</v>
      </c>
      <c r="R2832" s="20" t="s">
        <v>707</v>
      </c>
      <c r="S2832" s="20" t="s">
        <v>221</v>
      </c>
      <c r="T2832" s="20" t="s">
        <v>5595</v>
      </c>
      <c r="V2832" s="20">
        <v>16</v>
      </c>
      <c r="W2832" s="20">
        <v>484</v>
      </c>
      <c r="Y2832" s="20" t="s">
        <v>1684</v>
      </c>
      <c r="Z2832" s="20" t="s">
        <v>1685</v>
      </c>
      <c r="AA2832" s="20">
        <v>0</v>
      </c>
      <c r="AB2832" s="20">
        <v>45</v>
      </c>
      <c r="AC2832" s="20">
        <v>45</v>
      </c>
      <c r="AD2832" s="20">
        <v>45</v>
      </c>
      <c r="AL2832" s="20" t="s">
        <v>1686</v>
      </c>
      <c r="AM2832" s="20" t="s">
        <v>1647</v>
      </c>
      <c r="AT2832" s="20" t="s">
        <v>1687</v>
      </c>
      <c r="AY2832" s="20" t="s">
        <v>3102</v>
      </c>
      <c r="BD2832" s="20" t="s">
        <v>2052</v>
      </c>
      <c r="BE2832" s="20" t="s">
        <v>462</v>
      </c>
      <c r="BL2832" s="20">
        <v>2289</v>
      </c>
      <c r="BM2832" s="20">
        <v>105</v>
      </c>
    </row>
    <row r="2833" spans="1:68" x14ac:dyDescent="0.25">
      <c r="A2833" s="20" t="s">
        <v>1677</v>
      </c>
      <c r="B2833" s="20" t="s">
        <v>462</v>
      </c>
      <c r="C2833" s="20" t="s">
        <v>785</v>
      </c>
      <c r="D2833" s="20" t="s">
        <v>786</v>
      </c>
      <c r="E2833" s="20" t="s">
        <v>5601</v>
      </c>
      <c r="F2833" s="20" t="s">
        <v>474</v>
      </c>
      <c r="G2833" s="20">
        <v>4.26</v>
      </c>
      <c r="H2833" s="20" t="s">
        <v>1679</v>
      </c>
      <c r="I2833" s="20" t="s">
        <v>5594</v>
      </c>
      <c r="J2833" s="20" t="s">
        <v>2124</v>
      </c>
      <c r="K2833" s="20" t="s">
        <v>2124</v>
      </c>
      <c r="L2833" s="20" t="s">
        <v>462</v>
      </c>
      <c r="M2833" s="20">
        <v>4</v>
      </c>
      <c r="N2833" s="20" t="s">
        <v>1679</v>
      </c>
      <c r="P2833" s="20">
        <v>0</v>
      </c>
      <c r="Q2833" s="20" t="s">
        <v>509</v>
      </c>
      <c r="R2833" s="20" t="s">
        <v>707</v>
      </c>
      <c r="S2833" s="20" t="s">
        <v>221</v>
      </c>
      <c r="T2833" s="20" t="s">
        <v>5595</v>
      </c>
      <c r="V2833" s="20">
        <v>16</v>
      </c>
      <c r="W2833" s="20">
        <v>484</v>
      </c>
      <c r="Y2833" s="20" t="s">
        <v>1684</v>
      </c>
      <c r="Z2833" s="20" t="s">
        <v>1685</v>
      </c>
      <c r="AA2833" s="20">
        <v>0</v>
      </c>
      <c r="AB2833" s="20">
        <v>45</v>
      </c>
      <c r="AC2833" s="20">
        <v>45</v>
      </c>
      <c r="AD2833" s="20">
        <v>45</v>
      </c>
      <c r="AL2833" s="20" t="s">
        <v>1686</v>
      </c>
      <c r="AM2833" s="20" t="s">
        <v>1647</v>
      </c>
      <c r="AT2833" s="20" t="s">
        <v>1687</v>
      </c>
      <c r="AY2833" s="20" t="s">
        <v>3102</v>
      </c>
      <c r="BD2833" s="20" t="s">
        <v>2052</v>
      </c>
      <c r="BE2833" s="20" t="s">
        <v>462</v>
      </c>
      <c r="BL2833" s="20">
        <v>447.3</v>
      </c>
      <c r="BM2833" s="20">
        <v>105</v>
      </c>
    </row>
    <row r="2834" spans="1:68" x14ac:dyDescent="0.25">
      <c r="A2834" s="20" t="s">
        <v>1677</v>
      </c>
      <c r="B2834" s="20" t="s">
        <v>462</v>
      </c>
      <c r="C2834" s="20" t="s">
        <v>787</v>
      </c>
      <c r="D2834" s="20" t="s">
        <v>786</v>
      </c>
      <c r="E2834" s="20" t="s">
        <v>5602</v>
      </c>
      <c r="F2834" s="20" t="s">
        <v>465</v>
      </c>
      <c r="G2834" s="20">
        <v>6.96</v>
      </c>
      <c r="H2834" s="20" t="s">
        <v>1679</v>
      </c>
      <c r="I2834" s="20" t="s">
        <v>5603</v>
      </c>
      <c r="J2834" s="20" t="s">
        <v>2124</v>
      </c>
      <c r="K2834" s="20" t="s">
        <v>2124</v>
      </c>
      <c r="L2834" s="20" t="s">
        <v>462</v>
      </c>
      <c r="M2834" s="20">
        <v>8</v>
      </c>
      <c r="N2834" s="20" t="s">
        <v>1679</v>
      </c>
      <c r="P2834" s="20">
        <v>0</v>
      </c>
      <c r="Q2834" s="20" t="s">
        <v>487</v>
      </c>
      <c r="R2834" s="20" t="s">
        <v>467</v>
      </c>
      <c r="S2834" s="20" t="s">
        <v>221</v>
      </c>
      <c r="T2834" s="20" t="s">
        <v>5604</v>
      </c>
      <c r="U2834" s="20" t="s">
        <v>5605</v>
      </c>
      <c r="V2834" s="20">
        <v>18</v>
      </c>
      <c r="W2834" s="20">
        <v>558</v>
      </c>
      <c r="Y2834" s="20" t="s">
        <v>1684</v>
      </c>
      <c r="Z2834" s="20" t="s">
        <v>1685</v>
      </c>
      <c r="AA2834" s="20">
        <v>1.5</v>
      </c>
      <c r="AB2834" s="20">
        <v>45</v>
      </c>
      <c r="AC2834" s="20">
        <v>45</v>
      </c>
      <c r="AD2834" s="20">
        <v>45</v>
      </c>
      <c r="AL2834" s="20" t="s">
        <v>1686</v>
      </c>
      <c r="AT2834" s="20" t="s">
        <v>1687</v>
      </c>
      <c r="BE2834" s="20" t="s">
        <v>1749</v>
      </c>
      <c r="BL2834" s="20">
        <v>382.8</v>
      </c>
      <c r="BM2834" s="20">
        <v>55</v>
      </c>
      <c r="BN2834" s="20">
        <v>528.68200000000002</v>
      </c>
      <c r="BO2834" s="20">
        <v>6.96</v>
      </c>
      <c r="BP2834" s="20">
        <v>75.959999999999994</v>
      </c>
    </row>
    <row r="2835" spans="1:68" x14ac:dyDescent="0.25">
      <c r="A2835" s="20" t="s">
        <v>1677</v>
      </c>
      <c r="B2835" s="20" t="s">
        <v>462</v>
      </c>
      <c r="C2835" s="20" t="s">
        <v>787</v>
      </c>
      <c r="D2835" s="20" t="s">
        <v>786</v>
      </c>
      <c r="E2835" s="20" t="s">
        <v>5606</v>
      </c>
      <c r="F2835" s="20" t="s">
        <v>468</v>
      </c>
      <c r="G2835" s="20">
        <v>7.61</v>
      </c>
      <c r="H2835" s="20" t="s">
        <v>1679</v>
      </c>
      <c r="I2835" s="20" t="s">
        <v>5603</v>
      </c>
      <c r="J2835" s="20" t="s">
        <v>2124</v>
      </c>
      <c r="K2835" s="20" t="s">
        <v>2124</v>
      </c>
      <c r="L2835" s="20" t="s">
        <v>462</v>
      </c>
      <c r="M2835" s="20">
        <v>6</v>
      </c>
      <c r="N2835" s="20" t="s">
        <v>1679</v>
      </c>
      <c r="P2835" s="20">
        <v>0</v>
      </c>
      <c r="Q2835" s="20" t="s">
        <v>487</v>
      </c>
      <c r="R2835" s="20" t="s">
        <v>467</v>
      </c>
      <c r="S2835" s="20" t="s">
        <v>221</v>
      </c>
      <c r="T2835" s="20" t="s">
        <v>5604</v>
      </c>
      <c r="U2835" s="20" t="s">
        <v>5605</v>
      </c>
      <c r="V2835" s="20">
        <v>18</v>
      </c>
      <c r="W2835" s="20">
        <v>558</v>
      </c>
      <c r="Y2835" s="20" t="s">
        <v>1684</v>
      </c>
      <c r="Z2835" s="20" t="s">
        <v>1685</v>
      </c>
      <c r="AA2835" s="20">
        <v>1.5</v>
      </c>
      <c r="AB2835" s="20">
        <v>45</v>
      </c>
      <c r="AC2835" s="20">
        <v>45</v>
      </c>
      <c r="AD2835" s="20">
        <v>45</v>
      </c>
      <c r="AL2835" s="20" t="s">
        <v>1686</v>
      </c>
      <c r="AT2835" s="20" t="s">
        <v>1687</v>
      </c>
      <c r="BE2835" s="20" t="s">
        <v>1749</v>
      </c>
      <c r="BL2835" s="20">
        <v>418.55</v>
      </c>
      <c r="BM2835" s="20">
        <v>55</v>
      </c>
      <c r="BN2835" s="20">
        <v>578.05399999999997</v>
      </c>
      <c r="BO2835" s="20">
        <v>7.61</v>
      </c>
      <c r="BP2835" s="20">
        <v>75.959999999999994</v>
      </c>
    </row>
    <row r="2836" spans="1:68" x14ac:dyDescent="0.25">
      <c r="A2836" s="20" t="s">
        <v>1677</v>
      </c>
      <c r="B2836" s="20" t="s">
        <v>462</v>
      </c>
      <c r="C2836" s="20" t="s">
        <v>787</v>
      </c>
      <c r="D2836" s="20" t="s">
        <v>786</v>
      </c>
      <c r="E2836" s="20" t="s">
        <v>5607</v>
      </c>
      <c r="F2836" s="20" t="s">
        <v>470</v>
      </c>
      <c r="G2836" s="20">
        <v>7.77</v>
      </c>
      <c r="H2836" s="20" t="s">
        <v>1679</v>
      </c>
      <c r="I2836" s="20" t="s">
        <v>5603</v>
      </c>
      <c r="J2836" s="20" t="s">
        <v>2124</v>
      </c>
      <c r="K2836" s="20" t="s">
        <v>2124</v>
      </c>
      <c r="L2836" s="20" t="s">
        <v>462</v>
      </c>
      <c r="M2836" s="20">
        <v>8</v>
      </c>
      <c r="N2836" s="20" t="s">
        <v>1679</v>
      </c>
      <c r="P2836" s="20">
        <v>0</v>
      </c>
      <c r="Q2836" s="20" t="s">
        <v>487</v>
      </c>
      <c r="R2836" s="20" t="s">
        <v>467</v>
      </c>
      <c r="S2836" s="20" t="s">
        <v>221</v>
      </c>
      <c r="T2836" s="20" t="s">
        <v>5604</v>
      </c>
      <c r="U2836" s="20" t="s">
        <v>5605</v>
      </c>
      <c r="V2836" s="20">
        <v>18</v>
      </c>
      <c r="W2836" s="20">
        <v>558</v>
      </c>
      <c r="Y2836" s="20" t="s">
        <v>1684</v>
      </c>
      <c r="Z2836" s="20" t="s">
        <v>1685</v>
      </c>
      <c r="AA2836" s="20">
        <v>1.5</v>
      </c>
      <c r="AB2836" s="20">
        <v>45</v>
      </c>
      <c r="AC2836" s="20">
        <v>45</v>
      </c>
      <c r="AD2836" s="20">
        <v>45</v>
      </c>
      <c r="AL2836" s="20" t="s">
        <v>1686</v>
      </c>
      <c r="AT2836" s="20" t="s">
        <v>1687</v>
      </c>
      <c r="BE2836" s="20" t="s">
        <v>1749</v>
      </c>
      <c r="BL2836" s="20">
        <v>427.35</v>
      </c>
      <c r="BM2836" s="20">
        <v>55</v>
      </c>
      <c r="BN2836" s="20">
        <v>590.20000000000005</v>
      </c>
      <c r="BO2836" s="20">
        <v>7.77</v>
      </c>
      <c r="BP2836" s="20">
        <v>75.959999999999994</v>
      </c>
    </row>
    <row r="2837" spans="1:68" x14ac:dyDescent="0.25">
      <c r="A2837" s="20" t="s">
        <v>1677</v>
      </c>
      <c r="B2837" s="20" t="s">
        <v>462</v>
      </c>
      <c r="C2837" s="20" t="s">
        <v>787</v>
      </c>
      <c r="D2837" s="20" t="s">
        <v>786</v>
      </c>
      <c r="E2837" s="20" t="s">
        <v>5608</v>
      </c>
      <c r="F2837" s="20" t="s">
        <v>471</v>
      </c>
      <c r="G2837" s="20">
        <v>6.71</v>
      </c>
      <c r="H2837" s="20" t="s">
        <v>1679</v>
      </c>
      <c r="I2837" s="20" t="s">
        <v>5603</v>
      </c>
      <c r="J2837" s="20" t="s">
        <v>2124</v>
      </c>
      <c r="K2837" s="20" t="s">
        <v>2124</v>
      </c>
      <c r="L2837" s="20" t="s">
        <v>462</v>
      </c>
      <c r="M2837" s="20">
        <v>8</v>
      </c>
      <c r="N2837" s="20" t="s">
        <v>1679</v>
      </c>
      <c r="P2837" s="20">
        <v>0</v>
      </c>
      <c r="Q2837" s="20" t="s">
        <v>487</v>
      </c>
      <c r="R2837" s="20" t="s">
        <v>467</v>
      </c>
      <c r="S2837" s="20" t="s">
        <v>221</v>
      </c>
      <c r="T2837" s="20" t="s">
        <v>5604</v>
      </c>
      <c r="U2837" s="20" t="s">
        <v>4451</v>
      </c>
      <c r="V2837" s="20">
        <v>18</v>
      </c>
      <c r="W2837" s="20">
        <v>551</v>
      </c>
      <c r="Y2837" s="20" t="s">
        <v>1684</v>
      </c>
      <c r="Z2837" s="20" t="s">
        <v>1685</v>
      </c>
      <c r="AA2837" s="20">
        <v>1.5</v>
      </c>
      <c r="AB2837" s="20">
        <v>45</v>
      </c>
      <c r="AC2837" s="20">
        <v>45</v>
      </c>
      <c r="AD2837" s="20">
        <v>45</v>
      </c>
      <c r="AL2837" s="20" t="s">
        <v>1686</v>
      </c>
      <c r="AT2837" s="20" t="s">
        <v>1687</v>
      </c>
      <c r="BE2837" s="20" t="s">
        <v>1749</v>
      </c>
      <c r="BL2837" s="20">
        <v>369.05</v>
      </c>
      <c r="BM2837" s="20">
        <v>55</v>
      </c>
      <c r="BN2837" s="20">
        <v>509.69</v>
      </c>
      <c r="BO2837" s="20">
        <v>6.71</v>
      </c>
      <c r="BP2837" s="20">
        <v>75.959999999999994</v>
      </c>
    </row>
    <row r="2838" spans="1:68" x14ac:dyDescent="0.25">
      <c r="A2838" s="20" t="s">
        <v>1677</v>
      </c>
      <c r="B2838" s="20" t="s">
        <v>462</v>
      </c>
      <c r="C2838" s="20" t="s">
        <v>787</v>
      </c>
      <c r="D2838" s="20" t="s">
        <v>786</v>
      </c>
      <c r="E2838" s="20" t="s">
        <v>5609</v>
      </c>
      <c r="F2838" s="20" t="s">
        <v>472</v>
      </c>
      <c r="G2838" s="20">
        <v>14.34</v>
      </c>
      <c r="H2838" s="20" t="s">
        <v>1679</v>
      </c>
      <c r="I2838" s="20" t="s">
        <v>5603</v>
      </c>
      <c r="J2838" s="20" t="s">
        <v>2124</v>
      </c>
      <c r="K2838" s="20" t="s">
        <v>2124</v>
      </c>
      <c r="L2838" s="20" t="s">
        <v>462</v>
      </c>
      <c r="M2838" s="20">
        <v>8</v>
      </c>
      <c r="N2838" s="20" t="s">
        <v>1679</v>
      </c>
      <c r="P2838" s="20">
        <v>0</v>
      </c>
      <c r="Q2838" s="20" t="s">
        <v>487</v>
      </c>
      <c r="R2838" s="20" t="s">
        <v>467</v>
      </c>
      <c r="S2838" s="20" t="s">
        <v>221</v>
      </c>
      <c r="T2838" s="20" t="s">
        <v>5604</v>
      </c>
      <c r="U2838" s="20" t="s">
        <v>5605</v>
      </c>
      <c r="V2838" s="20">
        <v>18</v>
      </c>
      <c r="W2838" s="20">
        <v>558</v>
      </c>
      <c r="Y2838" s="20" t="s">
        <v>1684</v>
      </c>
      <c r="Z2838" s="20" t="s">
        <v>1685</v>
      </c>
      <c r="AA2838" s="20">
        <v>1.5</v>
      </c>
      <c r="AB2838" s="20">
        <v>45</v>
      </c>
      <c r="AC2838" s="20">
        <v>45</v>
      </c>
      <c r="AD2838" s="20">
        <v>45</v>
      </c>
      <c r="AL2838" s="20" t="s">
        <v>1686</v>
      </c>
      <c r="AT2838" s="20" t="s">
        <v>1687</v>
      </c>
      <c r="BE2838" s="20" t="s">
        <v>1749</v>
      </c>
      <c r="BL2838" s="20">
        <v>788.7</v>
      </c>
      <c r="BM2838" s="20">
        <v>55</v>
      </c>
      <c r="BN2838" s="20">
        <v>1089.2739999999999</v>
      </c>
      <c r="BO2838" s="20">
        <v>14.34</v>
      </c>
      <c r="BP2838" s="20">
        <v>75.959999999999994</v>
      </c>
    </row>
    <row r="2839" spans="1:68" x14ac:dyDescent="0.25">
      <c r="A2839" s="20" t="s">
        <v>1677</v>
      </c>
      <c r="B2839" s="20" t="s">
        <v>462</v>
      </c>
      <c r="C2839" s="20" t="s">
        <v>788</v>
      </c>
      <c r="D2839" s="20" t="s">
        <v>569</v>
      </c>
      <c r="E2839" s="20" t="s">
        <v>5610</v>
      </c>
      <c r="F2839" s="20" t="s">
        <v>465</v>
      </c>
      <c r="G2839" s="20">
        <v>15.53</v>
      </c>
      <c r="H2839" s="20" t="s">
        <v>1679</v>
      </c>
      <c r="I2839" s="20" t="s">
        <v>5611</v>
      </c>
      <c r="J2839" s="20" t="s">
        <v>2124</v>
      </c>
      <c r="K2839" s="20" t="s">
        <v>2124</v>
      </c>
      <c r="L2839" s="20" t="s">
        <v>462</v>
      </c>
      <c r="M2839" s="20">
        <v>8</v>
      </c>
      <c r="N2839" s="20" t="s">
        <v>1679</v>
      </c>
      <c r="P2839" s="20">
        <v>0</v>
      </c>
      <c r="Q2839" s="20" t="s">
        <v>487</v>
      </c>
      <c r="R2839" s="20" t="s">
        <v>517</v>
      </c>
      <c r="S2839" s="20" t="s">
        <v>221</v>
      </c>
      <c r="T2839" s="20" t="s">
        <v>4593</v>
      </c>
      <c r="U2839" s="20" t="s">
        <v>5612</v>
      </c>
      <c r="V2839" s="20">
        <v>13</v>
      </c>
      <c r="W2839" s="20">
        <v>410</v>
      </c>
      <c r="Y2839" s="20" t="s">
        <v>1684</v>
      </c>
      <c r="Z2839" s="20" t="s">
        <v>1685</v>
      </c>
      <c r="AA2839" s="20">
        <v>1.5</v>
      </c>
      <c r="AB2839" s="20">
        <v>37</v>
      </c>
      <c r="AC2839" s="20">
        <v>37</v>
      </c>
      <c r="AD2839" s="20">
        <v>37</v>
      </c>
      <c r="AL2839" s="20" t="s">
        <v>1686</v>
      </c>
      <c r="AT2839" s="20" t="s">
        <v>1687</v>
      </c>
      <c r="AY2839" s="20" t="s">
        <v>2127</v>
      </c>
      <c r="BD2839" s="20" t="s">
        <v>1888</v>
      </c>
      <c r="BE2839" s="20" t="s">
        <v>462</v>
      </c>
      <c r="BL2839" s="20">
        <v>854.15</v>
      </c>
      <c r="BM2839" s="20">
        <v>55</v>
      </c>
      <c r="BN2839" s="20">
        <v>1099.04</v>
      </c>
      <c r="BO2839" s="20">
        <v>15.53</v>
      </c>
      <c r="BP2839" s="20">
        <v>70.77</v>
      </c>
    </row>
    <row r="2840" spans="1:68" x14ac:dyDescent="0.25">
      <c r="A2840" s="20" t="s">
        <v>1677</v>
      </c>
      <c r="B2840" s="20" t="s">
        <v>462</v>
      </c>
      <c r="C2840" s="20" t="s">
        <v>788</v>
      </c>
      <c r="D2840" s="20" t="s">
        <v>569</v>
      </c>
      <c r="E2840" s="20" t="s">
        <v>5613</v>
      </c>
      <c r="F2840" s="20" t="s">
        <v>468</v>
      </c>
      <c r="G2840" s="20">
        <v>27.4</v>
      </c>
      <c r="H2840" s="20" t="s">
        <v>1679</v>
      </c>
      <c r="I2840" s="20" t="s">
        <v>5611</v>
      </c>
      <c r="J2840" s="20" t="s">
        <v>2124</v>
      </c>
      <c r="K2840" s="20" t="s">
        <v>2124</v>
      </c>
      <c r="L2840" s="20" t="s">
        <v>462</v>
      </c>
      <c r="M2840" s="20">
        <v>8</v>
      </c>
      <c r="N2840" s="20" t="s">
        <v>1679</v>
      </c>
      <c r="P2840" s="20">
        <v>0</v>
      </c>
      <c r="Q2840" s="20" t="s">
        <v>487</v>
      </c>
      <c r="R2840" s="20" t="s">
        <v>517</v>
      </c>
      <c r="S2840" s="20" t="s">
        <v>221</v>
      </c>
      <c r="T2840" s="20" t="s">
        <v>4593</v>
      </c>
      <c r="U2840" s="20" t="s">
        <v>5614</v>
      </c>
      <c r="V2840" s="20">
        <v>13</v>
      </c>
      <c r="W2840" s="20">
        <v>410</v>
      </c>
      <c r="Y2840" s="20" t="s">
        <v>1684</v>
      </c>
      <c r="Z2840" s="20" t="s">
        <v>1685</v>
      </c>
      <c r="AA2840" s="20">
        <v>1.5</v>
      </c>
      <c r="AB2840" s="20">
        <v>37</v>
      </c>
      <c r="AC2840" s="20">
        <v>37</v>
      </c>
      <c r="AD2840" s="20">
        <v>37</v>
      </c>
      <c r="AL2840" s="20" t="s">
        <v>1686</v>
      </c>
      <c r="AT2840" s="20" t="s">
        <v>1687</v>
      </c>
      <c r="AY2840" s="20" t="s">
        <v>2127</v>
      </c>
      <c r="BD2840" s="20" t="s">
        <v>1888</v>
      </c>
      <c r="BE2840" s="20" t="s">
        <v>462</v>
      </c>
      <c r="BL2840" s="20">
        <v>1507</v>
      </c>
      <c r="BM2840" s="20">
        <v>55</v>
      </c>
      <c r="BN2840" s="20">
        <v>1939.0820000000001</v>
      </c>
      <c r="BO2840" s="20">
        <v>27.4</v>
      </c>
      <c r="BP2840" s="20">
        <v>70.77</v>
      </c>
    </row>
    <row r="2841" spans="1:68" x14ac:dyDescent="0.25">
      <c r="A2841" s="20" t="s">
        <v>1677</v>
      </c>
      <c r="B2841" s="20" t="s">
        <v>462</v>
      </c>
      <c r="C2841" s="20" t="s">
        <v>788</v>
      </c>
      <c r="D2841" s="20" t="s">
        <v>569</v>
      </c>
      <c r="E2841" s="20" t="s">
        <v>5615</v>
      </c>
      <c r="F2841" s="20" t="s">
        <v>470</v>
      </c>
      <c r="G2841" s="20">
        <v>5.88</v>
      </c>
      <c r="H2841" s="20" t="s">
        <v>1679</v>
      </c>
      <c r="I2841" s="20" t="s">
        <v>5611</v>
      </c>
      <c r="J2841" s="20" t="s">
        <v>2124</v>
      </c>
      <c r="K2841" s="20" t="s">
        <v>2124</v>
      </c>
      <c r="L2841" s="20" t="s">
        <v>462</v>
      </c>
      <c r="M2841" s="20">
        <v>8</v>
      </c>
      <c r="N2841" s="20" t="s">
        <v>1679</v>
      </c>
      <c r="P2841" s="20">
        <v>0</v>
      </c>
      <c r="Q2841" s="20" t="s">
        <v>487</v>
      </c>
      <c r="R2841" s="20" t="s">
        <v>517</v>
      </c>
      <c r="S2841" s="20" t="s">
        <v>221</v>
      </c>
      <c r="T2841" s="20" t="s">
        <v>4593</v>
      </c>
      <c r="U2841" s="20" t="s">
        <v>5614</v>
      </c>
      <c r="V2841" s="20">
        <v>13</v>
      </c>
      <c r="W2841" s="20">
        <v>410</v>
      </c>
      <c r="Y2841" s="20" t="s">
        <v>1684</v>
      </c>
      <c r="Z2841" s="20" t="s">
        <v>1685</v>
      </c>
      <c r="AA2841" s="20">
        <v>1.5</v>
      </c>
      <c r="AB2841" s="20">
        <v>37</v>
      </c>
      <c r="AC2841" s="20">
        <v>37</v>
      </c>
      <c r="AD2841" s="20">
        <v>37</v>
      </c>
      <c r="AL2841" s="20" t="s">
        <v>1686</v>
      </c>
      <c r="AT2841" s="20" t="s">
        <v>1687</v>
      </c>
      <c r="AY2841" s="20" t="s">
        <v>2127</v>
      </c>
      <c r="BD2841" s="20" t="s">
        <v>1888</v>
      </c>
      <c r="BE2841" s="20" t="s">
        <v>462</v>
      </c>
      <c r="BL2841" s="20">
        <v>323.39999999999998</v>
      </c>
      <c r="BM2841" s="20">
        <v>55</v>
      </c>
      <c r="BN2841" s="20">
        <v>416.12</v>
      </c>
      <c r="BO2841" s="20">
        <v>5.88</v>
      </c>
      <c r="BP2841" s="20">
        <v>70.77</v>
      </c>
    </row>
    <row r="2842" spans="1:68" x14ac:dyDescent="0.25">
      <c r="A2842" s="20" t="s">
        <v>1677</v>
      </c>
      <c r="B2842" s="20" t="s">
        <v>462</v>
      </c>
      <c r="C2842" s="20" t="s">
        <v>788</v>
      </c>
      <c r="D2842" s="20" t="s">
        <v>569</v>
      </c>
      <c r="E2842" s="20" t="s">
        <v>5616</v>
      </c>
      <c r="F2842" s="20" t="s">
        <v>471</v>
      </c>
      <c r="G2842" s="20">
        <v>5.98</v>
      </c>
      <c r="H2842" s="20" t="s">
        <v>1679</v>
      </c>
      <c r="I2842" s="20" t="s">
        <v>5611</v>
      </c>
      <c r="J2842" s="20" t="s">
        <v>2124</v>
      </c>
      <c r="K2842" s="20" t="s">
        <v>2124</v>
      </c>
      <c r="L2842" s="20" t="s">
        <v>462</v>
      </c>
      <c r="M2842" s="20">
        <v>8</v>
      </c>
      <c r="N2842" s="20" t="s">
        <v>1679</v>
      </c>
      <c r="P2842" s="20">
        <v>0</v>
      </c>
      <c r="Q2842" s="20" t="s">
        <v>487</v>
      </c>
      <c r="R2842" s="20" t="s">
        <v>517</v>
      </c>
      <c r="S2842" s="20" t="s">
        <v>221</v>
      </c>
      <c r="T2842" s="20" t="s">
        <v>4593</v>
      </c>
      <c r="U2842" s="20" t="s">
        <v>5614</v>
      </c>
      <c r="V2842" s="20">
        <v>13</v>
      </c>
      <c r="W2842" s="20">
        <v>410</v>
      </c>
      <c r="Y2842" s="20" t="s">
        <v>1684</v>
      </c>
      <c r="Z2842" s="20" t="s">
        <v>1685</v>
      </c>
      <c r="AA2842" s="20">
        <v>1.5</v>
      </c>
      <c r="AB2842" s="20">
        <v>37</v>
      </c>
      <c r="AC2842" s="20">
        <v>37</v>
      </c>
      <c r="AD2842" s="20">
        <v>37</v>
      </c>
      <c r="AL2842" s="20" t="s">
        <v>1686</v>
      </c>
      <c r="AT2842" s="20" t="s">
        <v>1687</v>
      </c>
      <c r="AY2842" s="20" t="s">
        <v>2127</v>
      </c>
      <c r="BD2842" s="20" t="s">
        <v>1888</v>
      </c>
      <c r="BE2842" s="20" t="s">
        <v>462</v>
      </c>
      <c r="BL2842" s="20">
        <v>328.9</v>
      </c>
      <c r="BM2842" s="20">
        <v>55</v>
      </c>
      <c r="BN2842" s="20">
        <v>423.19799999999998</v>
      </c>
      <c r="BO2842" s="20">
        <v>5.98</v>
      </c>
      <c r="BP2842" s="20">
        <v>70.77</v>
      </c>
    </row>
    <row r="2843" spans="1:68" x14ac:dyDescent="0.25">
      <c r="A2843" s="20" t="s">
        <v>1677</v>
      </c>
      <c r="B2843" s="20" t="s">
        <v>462</v>
      </c>
      <c r="C2843" s="20" t="s">
        <v>789</v>
      </c>
      <c r="D2843" s="20" t="s">
        <v>790</v>
      </c>
      <c r="E2843" s="20" t="s">
        <v>5617</v>
      </c>
      <c r="F2843" s="20" t="s">
        <v>465</v>
      </c>
      <c r="G2843" s="20">
        <v>10.039999999999999</v>
      </c>
      <c r="H2843" s="20" t="s">
        <v>1679</v>
      </c>
      <c r="I2843" s="20" t="s">
        <v>5618</v>
      </c>
      <c r="J2843" s="20" t="s">
        <v>5113</v>
      </c>
      <c r="K2843" s="20" t="s">
        <v>5113</v>
      </c>
      <c r="L2843" s="20" t="s">
        <v>462</v>
      </c>
      <c r="M2843" s="20">
        <v>5</v>
      </c>
      <c r="N2843" s="20" t="s">
        <v>1679</v>
      </c>
      <c r="P2843" s="20">
        <v>0</v>
      </c>
      <c r="Q2843" s="20" t="s">
        <v>487</v>
      </c>
      <c r="R2843" s="20" t="s">
        <v>517</v>
      </c>
      <c r="S2843" s="20" t="s">
        <v>221</v>
      </c>
      <c r="T2843" s="20" t="s">
        <v>5619</v>
      </c>
      <c r="U2843" s="20" t="s">
        <v>5620</v>
      </c>
      <c r="V2843" s="20">
        <v>9</v>
      </c>
      <c r="W2843" s="20">
        <v>303</v>
      </c>
      <c r="Y2843" s="20" t="s">
        <v>1684</v>
      </c>
      <c r="Z2843" s="20" t="s">
        <v>1685</v>
      </c>
      <c r="AA2843" s="20">
        <v>1.5</v>
      </c>
      <c r="AB2843" s="20">
        <v>51</v>
      </c>
      <c r="AC2843" s="20">
        <v>51</v>
      </c>
      <c r="AD2843" s="20">
        <v>51</v>
      </c>
      <c r="AL2843" s="20" t="s">
        <v>1686</v>
      </c>
      <c r="AT2843" s="20" t="s">
        <v>1687</v>
      </c>
      <c r="AY2843" s="20" t="s">
        <v>5208</v>
      </c>
      <c r="BD2843" s="20" t="s">
        <v>2065</v>
      </c>
      <c r="BE2843" s="20" t="s">
        <v>1749</v>
      </c>
      <c r="BL2843" s="20">
        <v>702.8</v>
      </c>
      <c r="BM2843" s="20">
        <v>70</v>
      </c>
    </row>
    <row r="2844" spans="1:68" x14ac:dyDescent="0.25">
      <c r="A2844" s="20" t="s">
        <v>1677</v>
      </c>
      <c r="B2844" s="20" t="s">
        <v>462</v>
      </c>
      <c r="C2844" s="20" t="s">
        <v>789</v>
      </c>
      <c r="D2844" s="20" t="s">
        <v>790</v>
      </c>
      <c r="E2844" s="20" t="s">
        <v>5621</v>
      </c>
      <c r="F2844" s="20" t="s">
        <v>468</v>
      </c>
      <c r="G2844" s="20">
        <v>18.420000000000002</v>
      </c>
      <c r="H2844" s="20" t="s">
        <v>1679</v>
      </c>
      <c r="I2844" s="20" t="s">
        <v>5618</v>
      </c>
      <c r="J2844" s="20" t="s">
        <v>5113</v>
      </c>
      <c r="K2844" s="20" t="s">
        <v>5113</v>
      </c>
      <c r="L2844" s="20" t="s">
        <v>462</v>
      </c>
      <c r="M2844" s="20">
        <v>5</v>
      </c>
      <c r="N2844" s="20" t="s">
        <v>1679</v>
      </c>
      <c r="P2844" s="20">
        <v>0</v>
      </c>
      <c r="Q2844" s="20" t="s">
        <v>487</v>
      </c>
      <c r="R2844" s="20" t="s">
        <v>517</v>
      </c>
      <c r="S2844" s="20" t="s">
        <v>221</v>
      </c>
      <c r="T2844" s="20" t="s">
        <v>5619</v>
      </c>
      <c r="U2844" s="20" t="s">
        <v>5620</v>
      </c>
      <c r="V2844" s="20">
        <v>9</v>
      </c>
      <c r="W2844" s="20">
        <v>303</v>
      </c>
      <c r="Y2844" s="20" t="s">
        <v>1684</v>
      </c>
      <c r="Z2844" s="20" t="s">
        <v>1685</v>
      </c>
      <c r="AA2844" s="20">
        <v>1.5</v>
      </c>
      <c r="AB2844" s="20">
        <v>51</v>
      </c>
      <c r="AC2844" s="20">
        <v>51</v>
      </c>
      <c r="AD2844" s="20">
        <v>51</v>
      </c>
      <c r="AL2844" s="20" t="s">
        <v>1686</v>
      </c>
      <c r="AT2844" s="20" t="s">
        <v>1687</v>
      </c>
      <c r="AY2844" s="20" t="s">
        <v>5208</v>
      </c>
      <c r="BD2844" s="20" t="s">
        <v>2065</v>
      </c>
      <c r="BE2844" s="20" t="s">
        <v>1749</v>
      </c>
      <c r="BL2844" s="20">
        <v>1289.4000000000001</v>
      </c>
      <c r="BM2844" s="20">
        <v>70</v>
      </c>
    </row>
    <row r="2845" spans="1:68" x14ac:dyDescent="0.25">
      <c r="A2845" s="20" t="s">
        <v>1677</v>
      </c>
      <c r="B2845" s="20" t="s">
        <v>462</v>
      </c>
      <c r="C2845" s="20" t="s">
        <v>789</v>
      </c>
      <c r="D2845" s="20" t="s">
        <v>790</v>
      </c>
      <c r="E2845" s="20" t="s">
        <v>5622</v>
      </c>
      <c r="F2845" s="20" t="s">
        <v>470</v>
      </c>
      <c r="G2845" s="20">
        <v>7.52</v>
      </c>
      <c r="H2845" s="20" t="s">
        <v>1679</v>
      </c>
      <c r="I2845" s="20" t="s">
        <v>5618</v>
      </c>
      <c r="J2845" s="20" t="s">
        <v>5113</v>
      </c>
      <c r="K2845" s="20" t="s">
        <v>5113</v>
      </c>
      <c r="L2845" s="20" t="s">
        <v>462</v>
      </c>
      <c r="M2845" s="20">
        <v>5</v>
      </c>
      <c r="N2845" s="20" t="s">
        <v>1679</v>
      </c>
      <c r="P2845" s="20">
        <v>0</v>
      </c>
      <c r="Q2845" s="20" t="s">
        <v>487</v>
      </c>
      <c r="R2845" s="20" t="s">
        <v>517</v>
      </c>
      <c r="S2845" s="20" t="s">
        <v>221</v>
      </c>
      <c r="T2845" s="20" t="s">
        <v>5619</v>
      </c>
      <c r="U2845" s="20" t="s">
        <v>5620</v>
      </c>
      <c r="V2845" s="20">
        <v>9</v>
      </c>
      <c r="W2845" s="20">
        <v>303</v>
      </c>
      <c r="Y2845" s="20" t="s">
        <v>1684</v>
      </c>
      <c r="Z2845" s="20" t="s">
        <v>1685</v>
      </c>
      <c r="AA2845" s="20">
        <v>1.5</v>
      </c>
      <c r="AB2845" s="20">
        <v>51</v>
      </c>
      <c r="AC2845" s="20">
        <v>51</v>
      </c>
      <c r="AD2845" s="20">
        <v>51</v>
      </c>
      <c r="AL2845" s="20" t="s">
        <v>1686</v>
      </c>
      <c r="AT2845" s="20" t="s">
        <v>1687</v>
      </c>
      <c r="AY2845" s="20" t="s">
        <v>5208</v>
      </c>
      <c r="BD2845" s="20" t="s">
        <v>2065</v>
      </c>
      <c r="BE2845" s="20" t="s">
        <v>1749</v>
      </c>
      <c r="BL2845" s="20">
        <v>526.4</v>
      </c>
      <c r="BM2845" s="20">
        <v>70</v>
      </c>
    </row>
    <row r="2846" spans="1:68" x14ac:dyDescent="0.25">
      <c r="A2846" s="20" t="s">
        <v>1677</v>
      </c>
      <c r="B2846" s="20" t="s">
        <v>462</v>
      </c>
      <c r="C2846" s="20" t="s">
        <v>789</v>
      </c>
      <c r="D2846" s="20" t="s">
        <v>790</v>
      </c>
      <c r="E2846" s="20" t="s">
        <v>5623</v>
      </c>
      <c r="F2846" s="20" t="s">
        <v>471</v>
      </c>
      <c r="G2846" s="20">
        <v>11.69</v>
      </c>
      <c r="H2846" s="20" t="s">
        <v>1679</v>
      </c>
      <c r="I2846" s="20" t="s">
        <v>5618</v>
      </c>
      <c r="J2846" s="20" t="s">
        <v>5113</v>
      </c>
      <c r="K2846" s="20" t="s">
        <v>5113</v>
      </c>
      <c r="L2846" s="20" t="s">
        <v>462</v>
      </c>
      <c r="M2846" s="20">
        <v>5</v>
      </c>
      <c r="N2846" s="20" t="s">
        <v>1679</v>
      </c>
      <c r="P2846" s="20">
        <v>0</v>
      </c>
      <c r="Q2846" s="20" t="s">
        <v>487</v>
      </c>
      <c r="R2846" s="20" t="s">
        <v>488</v>
      </c>
      <c r="S2846" s="20" t="s">
        <v>221</v>
      </c>
      <c r="T2846" s="20" t="s">
        <v>5624</v>
      </c>
      <c r="U2846" s="20" t="s">
        <v>5620</v>
      </c>
      <c r="V2846" s="20">
        <v>9</v>
      </c>
      <c r="W2846" s="20">
        <v>303</v>
      </c>
      <c r="Y2846" s="20" t="s">
        <v>1684</v>
      </c>
      <c r="Z2846" s="20" t="s">
        <v>1685</v>
      </c>
      <c r="AA2846" s="20">
        <v>1.5</v>
      </c>
      <c r="AB2846" s="20">
        <v>51</v>
      </c>
      <c r="AC2846" s="20">
        <v>51</v>
      </c>
      <c r="AD2846" s="20">
        <v>51</v>
      </c>
      <c r="AL2846" s="20" t="s">
        <v>1686</v>
      </c>
      <c r="AT2846" s="20" t="s">
        <v>1687</v>
      </c>
      <c r="AY2846" s="20" t="s">
        <v>5208</v>
      </c>
      <c r="BD2846" s="20" t="s">
        <v>2065</v>
      </c>
      <c r="BE2846" s="20" t="s">
        <v>1749</v>
      </c>
      <c r="BL2846" s="20">
        <v>818.3</v>
      </c>
      <c r="BM2846" s="20">
        <v>70</v>
      </c>
    </row>
    <row r="2847" spans="1:68" x14ac:dyDescent="0.25">
      <c r="A2847" s="20" t="s">
        <v>1677</v>
      </c>
      <c r="B2847" s="20" t="s">
        <v>462</v>
      </c>
      <c r="C2847" s="20" t="s">
        <v>789</v>
      </c>
      <c r="D2847" s="20" t="s">
        <v>790</v>
      </c>
      <c r="E2847" s="20" t="s">
        <v>5625</v>
      </c>
      <c r="F2847" s="20" t="s">
        <v>472</v>
      </c>
      <c r="G2847" s="20">
        <v>18.04</v>
      </c>
      <c r="H2847" s="20" t="s">
        <v>1679</v>
      </c>
      <c r="I2847" s="20" t="s">
        <v>5618</v>
      </c>
      <c r="J2847" s="20" t="s">
        <v>5113</v>
      </c>
      <c r="K2847" s="20" t="s">
        <v>5113</v>
      </c>
      <c r="L2847" s="20" t="s">
        <v>462</v>
      </c>
      <c r="M2847" s="20">
        <v>5</v>
      </c>
      <c r="N2847" s="20" t="s">
        <v>1679</v>
      </c>
      <c r="P2847" s="20">
        <v>0</v>
      </c>
      <c r="Q2847" s="20" t="s">
        <v>487</v>
      </c>
      <c r="R2847" s="20" t="s">
        <v>517</v>
      </c>
      <c r="S2847" s="20" t="s">
        <v>221</v>
      </c>
      <c r="T2847" s="20" t="s">
        <v>5619</v>
      </c>
      <c r="U2847" s="20" t="s">
        <v>5620</v>
      </c>
      <c r="V2847" s="20">
        <v>9</v>
      </c>
      <c r="W2847" s="20">
        <v>303</v>
      </c>
      <c r="Y2847" s="20" t="s">
        <v>1684</v>
      </c>
      <c r="Z2847" s="20" t="s">
        <v>1685</v>
      </c>
      <c r="AA2847" s="20">
        <v>1.5</v>
      </c>
      <c r="AB2847" s="20">
        <v>51</v>
      </c>
      <c r="AC2847" s="20">
        <v>51</v>
      </c>
      <c r="AD2847" s="20">
        <v>51</v>
      </c>
      <c r="AL2847" s="20" t="s">
        <v>1686</v>
      </c>
      <c r="AT2847" s="20" t="s">
        <v>1687</v>
      </c>
      <c r="AY2847" s="20" t="s">
        <v>5208</v>
      </c>
      <c r="BD2847" s="20" t="s">
        <v>2065</v>
      </c>
      <c r="BE2847" s="20" t="s">
        <v>1749</v>
      </c>
      <c r="BL2847" s="20">
        <v>1262.8</v>
      </c>
      <c r="BM2847" s="20">
        <v>70</v>
      </c>
    </row>
    <row r="2848" spans="1:68" x14ac:dyDescent="0.25">
      <c r="A2848" s="20" t="s">
        <v>1677</v>
      </c>
      <c r="B2848" s="20" t="s">
        <v>462</v>
      </c>
      <c r="C2848" s="20" t="s">
        <v>789</v>
      </c>
      <c r="D2848" s="20" t="s">
        <v>790</v>
      </c>
      <c r="E2848" s="20" t="s">
        <v>5626</v>
      </c>
      <c r="F2848" s="20" t="s">
        <v>473</v>
      </c>
      <c r="G2848" s="20">
        <v>9.98</v>
      </c>
      <c r="H2848" s="20" t="s">
        <v>1679</v>
      </c>
      <c r="I2848" s="20" t="s">
        <v>5618</v>
      </c>
      <c r="J2848" s="20" t="s">
        <v>5113</v>
      </c>
      <c r="K2848" s="20" t="s">
        <v>5113</v>
      </c>
      <c r="L2848" s="20" t="s">
        <v>462</v>
      </c>
      <c r="M2848" s="20">
        <v>5</v>
      </c>
      <c r="N2848" s="20" t="s">
        <v>1679</v>
      </c>
      <c r="P2848" s="20">
        <v>0</v>
      </c>
      <c r="Q2848" s="20" t="s">
        <v>487</v>
      </c>
      <c r="R2848" s="20" t="s">
        <v>488</v>
      </c>
      <c r="S2848" s="20" t="s">
        <v>221</v>
      </c>
      <c r="T2848" s="20" t="s">
        <v>5624</v>
      </c>
      <c r="U2848" s="20" t="s">
        <v>5620</v>
      </c>
      <c r="V2848" s="20">
        <v>9</v>
      </c>
      <c r="W2848" s="20">
        <v>303</v>
      </c>
      <c r="Y2848" s="20" t="s">
        <v>1684</v>
      </c>
      <c r="Z2848" s="20" t="s">
        <v>1685</v>
      </c>
      <c r="AA2848" s="20">
        <v>1.5</v>
      </c>
      <c r="AB2848" s="20">
        <v>51</v>
      </c>
      <c r="AC2848" s="20">
        <v>51</v>
      </c>
      <c r="AD2848" s="20">
        <v>51</v>
      </c>
      <c r="AL2848" s="20" t="s">
        <v>1686</v>
      </c>
      <c r="AT2848" s="20" t="s">
        <v>1687</v>
      </c>
      <c r="AY2848" s="20" t="s">
        <v>5208</v>
      </c>
      <c r="BD2848" s="20" t="s">
        <v>2065</v>
      </c>
      <c r="BE2848" s="20" t="s">
        <v>1749</v>
      </c>
      <c r="BL2848" s="20">
        <v>698.6</v>
      </c>
      <c r="BM2848" s="20">
        <v>70</v>
      </c>
    </row>
    <row r="2849" spans="1:68" x14ac:dyDescent="0.25">
      <c r="A2849" s="20" t="s">
        <v>1677</v>
      </c>
      <c r="B2849" s="20" t="s">
        <v>462</v>
      </c>
      <c r="C2849" s="20" t="s">
        <v>789</v>
      </c>
      <c r="D2849" s="20" t="s">
        <v>790</v>
      </c>
      <c r="E2849" s="20" t="s">
        <v>5627</v>
      </c>
      <c r="F2849" s="20" t="s">
        <v>474</v>
      </c>
      <c r="G2849" s="20">
        <v>10.83</v>
      </c>
      <c r="H2849" s="20" t="s">
        <v>1679</v>
      </c>
      <c r="I2849" s="20" t="s">
        <v>5618</v>
      </c>
      <c r="J2849" s="20" t="s">
        <v>5113</v>
      </c>
      <c r="K2849" s="20" t="s">
        <v>5113</v>
      </c>
      <c r="L2849" s="20" t="s">
        <v>462</v>
      </c>
      <c r="M2849" s="20">
        <v>5</v>
      </c>
      <c r="N2849" s="20" t="s">
        <v>1679</v>
      </c>
      <c r="P2849" s="20">
        <v>0</v>
      </c>
      <c r="Q2849" s="20" t="s">
        <v>487</v>
      </c>
      <c r="R2849" s="20" t="s">
        <v>488</v>
      </c>
      <c r="S2849" s="20" t="s">
        <v>221</v>
      </c>
      <c r="T2849" s="20" t="s">
        <v>5624</v>
      </c>
      <c r="U2849" s="20" t="s">
        <v>5620</v>
      </c>
      <c r="V2849" s="20">
        <v>9</v>
      </c>
      <c r="W2849" s="20">
        <v>303</v>
      </c>
      <c r="Y2849" s="20" t="s">
        <v>1684</v>
      </c>
      <c r="Z2849" s="20" t="s">
        <v>1685</v>
      </c>
      <c r="AA2849" s="20">
        <v>1.5</v>
      </c>
      <c r="AB2849" s="20">
        <v>51</v>
      </c>
      <c r="AC2849" s="20">
        <v>51</v>
      </c>
      <c r="AD2849" s="20">
        <v>51</v>
      </c>
      <c r="AL2849" s="20" t="s">
        <v>1686</v>
      </c>
      <c r="AT2849" s="20" t="s">
        <v>1687</v>
      </c>
      <c r="AY2849" s="20" t="s">
        <v>5208</v>
      </c>
      <c r="BD2849" s="20" t="s">
        <v>2065</v>
      </c>
      <c r="BE2849" s="20" t="s">
        <v>1749</v>
      </c>
      <c r="BL2849" s="20">
        <v>758.1</v>
      </c>
      <c r="BM2849" s="20">
        <v>70</v>
      </c>
    </row>
    <row r="2850" spans="1:68" x14ac:dyDescent="0.25">
      <c r="A2850" s="20" t="s">
        <v>1677</v>
      </c>
      <c r="B2850" s="20" t="s">
        <v>462</v>
      </c>
      <c r="C2850" s="20" t="s">
        <v>791</v>
      </c>
      <c r="D2850" s="20" t="s">
        <v>569</v>
      </c>
      <c r="E2850" s="20" t="s">
        <v>5628</v>
      </c>
      <c r="F2850" s="20" t="s">
        <v>465</v>
      </c>
      <c r="G2850" s="20">
        <v>23.65</v>
      </c>
      <c r="H2850" s="20" t="s">
        <v>1679</v>
      </c>
      <c r="I2850" s="20" t="s">
        <v>5629</v>
      </c>
      <c r="J2850" s="20" t="s">
        <v>2124</v>
      </c>
      <c r="K2850" s="20" t="s">
        <v>2124</v>
      </c>
      <c r="L2850" s="20" t="s">
        <v>462</v>
      </c>
      <c r="M2850" s="20">
        <v>8</v>
      </c>
      <c r="N2850" s="20" t="s">
        <v>1679</v>
      </c>
      <c r="P2850" s="20">
        <v>0</v>
      </c>
      <c r="Q2850" s="20" t="s">
        <v>487</v>
      </c>
      <c r="R2850" s="20" t="s">
        <v>517</v>
      </c>
      <c r="S2850" s="20" t="s">
        <v>221</v>
      </c>
      <c r="T2850" s="20" t="s">
        <v>5630</v>
      </c>
      <c r="U2850" s="20" t="s">
        <v>5631</v>
      </c>
      <c r="V2850" s="20">
        <v>13</v>
      </c>
      <c r="W2850" s="20">
        <v>401</v>
      </c>
      <c r="Y2850" s="20" t="s">
        <v>1684</v>
      </c>
      <c r="Z2850" s="20" t="s">
        <v>1685</v>
      </c>
      <c r="AA2850" s="20">
        <v>1.5</v>
      </c>
      <c r="AB2850" s="20">
        <v>37</v>
      </c>
      <c r="AC2850" s="20">
        <v>37</v>
      </c>
      <c r="AD2850" s="20">
        <v>37</v>
      </c>
      <c r="AL2850" s="20" t="s">
        <v>1686</v>
      </c>
      <c r="AT2850" s="20" t="s">
        <v>1687</v>
      </c>
      <c r="AY2850" s="20" t="s">
        <v>2127</v>
      </c>
      <c r="BD2850" s="20" t="s">
        <v>1888</v>
      </c>
      <c r="BE2850" s="20" t="s">
        <v>1749</v>
      </c>
      <c r="BL2850" s="20">
        <v>1300.75</v>
      </c>
      <c r="BM2850" s="20">
        <v>55</v>
      </c>
      <c r="BN2850" s="20">
        <v>2241.4499999999998</v>
      </c>
      <c r="BO2850" s="20">
        <v>23.65</v>
      </c>
      <c r="BP2850" s="20">
        <v>94.78</v>
      </c>
    </row>
    <row r="2851" spans="1:68" x14ac:dyDescent="0.25">
      <c r="A2851" s="20" t="s">
        <v>1677</v>
      </c>
      <c r="B2851" s="20" t="s">
        <v>462</v>
      </c>
      <c r="C2851" s="20" t="s">
        <v>791</v>
      </c>
      <c r="D2851" s="20" t="s">
        <v>569</v>
      </c>
      <c r="E2851" s="20" t="s">
        <v>5632</v>
      </c>
      <c r="F2851" s="20" t="s">
        <v>468</v>
      </c>
      <c r="G2851" s="20">
        <v>31.46</v>
      </c>
      <c r="H2851" s="20" t="s">
        <v>1679</v>
      </c>
      <c r="I2851" s="20" t="s">
        <v>5629</v>
      </c>
      <c r="J2851" s="20" t="s">
        <v>2124</v>
      </c>
      <c r="K2851" s="20" t="s">
        <v>2124</v>
      </c>
      <c r="L2851" s="20" t="s">
        <v>462</v>
      </c>
      <c r="M2851" s="20">
        <v>8</v>
      </c>
      <c r="N2851" s="20" t="s">
        <v>1679</v>
      </c>
      <c r="P2851" s="20">
        <v>0</v>
      </c>
      <c r="Q2851" s="20" t="s">
        <v>487</v>
      </c>
      <c r="R2851" s="20" t="s">
        <v>517</v>
      </c>
      <c r="S2851" s="20" t="s">
        <v>221</v>
      </c>
      <c r="T2851" s="20" t="s">
        <v>5630</v>
      </c>
      <c r="U2851" s="20" t="s">
        <v>5631</v>
      </c>
      <c r="V2851" s="20">
        <v>13</v>
      </c>
      <c r="W2851" s="20">
        <v>401</v>
      </c>
      <c r="Y2851" s="20" t="s">
        <v>1684</v>
      </c>
      <c r="Z2851" s="20" t="s">
        <v>1685</v>
      </c>
      <c r="AA2851" s="20">
        <v>1.5</v>
      </c>
      <c r="AB2851" s="20">
        <v>37</v>
      </c>
      <c r="AC2851" s="20">
        <v>37</v>
      </c>
      <c r="AD2851" s="20">
        <v>37</v>
      </c>
      <c r="AL2851" s="20" t="s">
        <v>1686</v>
      </c>
      <c r="AT2851" s="20" t="s">
        <v>1687</v>
      </c>
      <c r="AY2851" s="20" t="s">
        <v>2127</v>
      </c>
      <c r="BD2851" s="20" t="s">
        <v>1888</v>
      </c>
      <c r="BE2851" s="20" t="s">
        <v>1749</v>
      </c>
      <c r="BL2851" s="20">
        <v>1730.3</v>
      </c>
      <c r="BM2851" s="20">
        <v>55</v>
      </c>
      <c r="BN2851" s="20">
        <v>2981.63</v>
      </c>
      <c r="BO2851" s="20">
        <v>31.46</v>
      </c>
      <c r="BP2851" s="20">
        <v>94.78</v>
      </c>
    </row>
    <row r="2852" spans="1:68" x14ac:dyDescent="0.25">
      <c r="A2852" s="20" t="s">
        <v>1677</v>
      </c>
      <c r="B2852" s="20" t="s">
        <v>462</v>
      </c>
      <c r="C2852" s="20" t="s">
        <v>792</v>
      </c>
      <c r="D2852" s="20" t="s">
        <v>790</v>
      </c>
      <c r="E2852" s="20" t="s">
        <v>5633</v>
      </c>
      <c r="F2852" s="20" t="s">
        <v>465</v>
      </c>
      <c r="G2852" s="20">
        <v>12.89</v>
      </c>
      <c r="H2852" s="20" t="s">
        <v>1679</v>
      </c>
      <c r="I2852" s="20" t="s">
        <v>5634</v>
      </c>
      <c r="J2852" s="20" t="s">
        <v>5113</v>
      </c>
      <c r="K2852" s="20" t="s">
        <v>5113</v>
      </c>
      <c r="L2852" s="20" t="s">
        <v>462</v>
      </c>
      <c r="M2852" s="20">
        <v>6</v>
      </c>
      <c r="N2852" s="20" t="s">
        <v>1679</v>
      </c>
      <c r="P2852" s="20">
        <v>0</v>
      </c>
      <c r="Q2852" s="20" t="s">
        <v>487</v>
      </c>
      <c r="R2852" s="20" t="s">
        <v>517</v>
      </c>
      <c r="S2852" s="20" t="s">
        <v>221</v>
      </c>
      <c r="T2852" s="20" t="s">
        <v>1980</v>
      </c>
      <c r="U2852" s="20" t="s">
        <v>5635</v>
      </c>
      <c r="V2852" s="20">
        <v>10</v>
      </c>
      <c r="W2852" s="20">
        <v>307</v>
      </c>
      <c r="Y2852" s="20" t="s">
        <v>1684</v>
      </c>
      <c r="Z2852" s="20" t="s">
        <v>1685</v>
      </c>
      <c r="AA2852" s="20">
        <v>1.5</v>
      </c>
      <c r="AB2852" s="20">
        <v>50</v>
      </c>
      <c r="AC2852" s="20">
        <v>50</v>
      </c>
      <c r="AD2852" s="20">
        <v>50</v>
      </c>
      <c r="AL2852" s="20" t="s">
        <v>1686</v>
      </c>
      <c r="AT2852" s="20" t="s">
        <v>1687</v>
      </c>
      <c r="AY2852" s="20" t="s">
        <v>5208</v>
      </c>
      <c r="BD2852" s="20" t="s">
        <v>1720</v>
      </c>
      <c r="BE2852" s="20" t="s">
        <v>1749</v>
      </c>
      <c r="BL2852" s="20">
        <v>837.85</v>
      </c>
      <c r="BM2852" s="20">
        <v>65</v>
      </c>
      <c r="BN2852" s="20">
        <v>918.33</v>
      </c>
    </row>
    <row r="2853" spans="1:68" x14ac:dyDescent="0.25">
      <c r="A2853" s="20" t="s">
        <v>1677</v>
      </c>
      <c r="B2853" s="20" t="s">
        <v>462</v>
      </c>
      <c r="C2853" s="20" t="s">
        <v>792</v>
      </c>
      <c r="D2853" s="20" t="s">
        <v>790</v>
      </c>
      <c r="E2853" s="20" t="s">
        <v>5636</v>
      </c>
      <c r="F2853" s="20" t="s">
        <v>468</v>
      </c>
      <c r="G2853" s="20">
        <v>9.6300000000000008</v>
      </c>
      <c r="H2853" s="20" t="s">
        <v>1679</v>
      </c>
      <c r="I2853" s="20" t="s">
        <v>5634</v>
      </c>
      <c r="J2853" s="20" t="s">
        <v>5113</v>
      </c>
      <c r="K2853" s="20" t="s">
        <v>5113</v>
      </c>
      <c r="L2853" s="20" t="s">
        <v>462</v>
      </c>
      <c r="M2853" s="20">
        <v>6</v>
      </c>
      <c r="N2853" s="20" t="s">
        <v>1679</v>
      </c>
      <c r="P2853" s="20">
        <v>0</v>
      </c>
      <c r="Q2853" s="20" t="s">
        <v>487</v>
      </c>
      <c r="R2853" s="20" t="s">
        <v>517</v>
      </c>
      <c r="S2853" s="20" t="s">
        <v>221</v>
      </c>
      <c r="T2853" s="20" t="s">
        <v>1980</v>
      </c>
      <c r="U2853" s="20" t="s">
        <v>5635</v>
      </c>
      <c r="V2853" s="20">
        <v>10</v>
      </c>
      <c r="W2853" s="20">
        <v>307</v>
      </c>
      <c r="Y2853" s="20" t="s">
        <v>1684</v>
      </c>
      <c r="Z2853" s="20" t="s">
        <v>1685</v>
      </c>
      <c r="AA2853" s="20">
        <v>1.5</v>
      </c>
      <c r="AB2853" s="20">
        <v>50</v>
      </c>
      <c r="AC2853" s="20">
        <v>50</v>
      </c>
      <c r="AD2853" s="20">
        <v>50</v>
      </c>
      <c r="AL2853" s="20" t="s">
        <v>1686</v>
      </c>
      <c r="AT2853" s="20" t="s">
        <v>1687</v>
      </c>
      <c r="AY2853" s="20" t="s">
        <v>5208</v>
      </c>
      <c r="BD2853" s="20" t="s">
        <v>1720</v>
      </c>
      <c r="BE2853" s="20" t="s">
        <v>1749</v>
      </c>
      <c r="BL2853" s="20">
        <v>625.95000000000005</v>
      </c>
      <c r="BM2853" s="20">
        <v>65</v>
      </c>
      <c r="BN2853" s="20">
        <v>686.07299999999998</v>
      </c>
    </row>
    <row r="2854" spans="1:68" x14ac:dyDescent="0.25">
      <c r="A2854" s="20" t="s">
        <v>1677</v>
      </c>
      <c r="B2854" s="20" t="s">
        <v>462</v>
      </c>
      <c r="C2854" s="20" t="s">
        <v>792</v>
      </c>
      <c r="D2854" s="20" t="s">
        <v>790</v>
      </c>
      <c r="E2854" s="20" t="s">
        <v>5637</v>
      </c>
      <c r="F2854" s="20" t="s">
        <v>470</v>
      </c>
      <c r="G2854" s="20">
        <v>7.35</v>
      </c>
      <c r="H2854" s="20" t="s">
        <v>1679</v>
      </c>
      <c r="I2854" s="20" t="s">
        <v>5634</v>
      </c>
      <c r="J2854" s="20" t="s">
        <v>5113</v>
      </c>
      <c r="K2854" s="20" t="s">
        <v>5113</v>
      </c>
      <c r="L2854" s="20" t="s">
        <v>462</v>
      </c>
      <c r="M2854" s="20">
        <v>6</v>
      </c>
      <c r="N2854" s="20" t="s">
        <v>1679</v>
      </c>
      <c r="P2854" s="20">
        <v>0</v>
      </c>
      <c r="Q2854" s="20" t="s">
        <v>487</v>
      </c>
      <c r="R2854" s="20" t="s">
        <v>517</v>
      </c>
      <c r="S2854" s="20" t="s">
        <v>221</v>
      </c>
      <c r="T2854" s="20" t="s">
        <v>1980</v>
      </c>
      <c r="U2854" s="20" t="s">
        <v>5635</v>
      </c>
      <c r="V2854" s="20">
        <v>10</v>
      </c>
      <c r="W2854" s="20">
        <v>307</v>
      </c>
      <c r="Y2854" s="20" t="s">
        <v>1684</v>
      </c>
      <c r="Z2854" s="20" t="s">
        <v>1685</v>
      </c>
      <c r="AA2854" s="20">
        <v>1.5</v>
      </c>
      <c r="AB2854" s="20">
        <v>50</v>
      </c>
      <c r="AC2854" s="20">
        <v>50</v>
      </c>
      <c r="AD2854" s="20">
        <v>50</v>
      </c>
      <c r="AL2854" s="20" t="s">
        <v>1686</v>
      </c>
      <c r="AT2854" s="20" t="s">
        <v>1687</v>
      </c>
      <c r="AY2854" s="20" t="s">
        <v>5208</v>
      </c>
      <c r="BD2854" s="20" t="s">
        <v>1720</v>
      </c>
      <c r="BE2854" s="20" t="s">
        <v>1749</v>
      </c>
      <c r="BL2854" s="20">
        <v>477.75</v>
      </c>
      <c r="BM2854" s="20">
        <v>65</v>
      </c>
      <c r="BN2854" s="20">
        <v>523.63499999999999</v>
      </c>
    </row>
    <row r="2855" spans="1:68" x14ac:dyDescent="0.25">
      <c r="A2855" s="20" t="s">
        <v>1677</v>
      </c>
      <c r="B2855" s="20" t="s">
        <v>462</v>
      </c>
      <c r="C2855" s="20" t="s">
        <v>792</v>
      </c>
      <c r="D2855" s="20" t="s">
        <v>790</v>
      </c>
      <c r="E2855" s="20" t="s">
        <v>5638</v>
      </c>
      <c r="F2855" s="20" t="s">
        <v>471</v>
      </c>
      <c r="G2855" s="20">
        <v>12.65</v>
      </c>
      <c r="H2855" s="20" t="s">
        <v>1679</v>
      </c>
      <c r="I2855" s="20" t="s">
        <v>5634</v>
      </c>
      <c r="J2855" s="20" t="s">
        <v>5113</v>
      </c>
      <c r="K2855" s="20" t="s">
        <v>5113</v>
      </c>
      <c r="L2855" s="20" t="s">
        <v>462</v>
      </c>
      <c r="M2855" s="20">
        <v>6</v>
      </c>
      <c r="N2855" s="20" t="s">
        <v>1679</v>
      </c>
      <c r="P2855" s="20">
        <v>0</v>
      </c>
      <c r="Q2855" s="20" t="s">
        <v>487</v>
      </c>
      <c r="R2855" s="20" t="s">
        <v>517</v>
      </c>
      <c r="S2855" s="20" t="s">
        <v>221</v>
      </c>
      <c r="T2855" s="20" t="s">
        <v>1980</v>
      </c>
      <c r="U2855" s="20" t="s">
        <v>5635</v>
      </c>
      <c r="V2855" s="20">
        <v>10</v>
      </c>
      <c r="W2855" s="20">
        <v>307</v>
      </c>
      <c r="Y2855" s="20" t="s">
        <v>1684</v>
      </c>
      <c r="Z2855" s="20" t="s">
        <v>1685</v>
      </c>
      <c r="AA2855" s="20">
        <v>1.5</v>
      </c>
      <c r="AB2855" s="20">
        <v>50</v>
      </c>
      <c r="AC2855" s="20">
        <v>50</v>
      </c>
      <c r="AD2855" s="20">
        <v>50</v>
      </c>
      <c r="AL2855" s="20" t="s">
        <v>1686</v>
      </c>
      <c r="AT2855" s="20" t="s">
        <v>1687</v>
      </c>
      <c r="AY2855" s="20" t="s">
        <v>5208</v>
      </c>
      <c r="BD2855" s="20" t="s">
        <v>1720</v>
      </c>
      <c r="BE2855" s="20" t="s">
        <v>1749</v>
      </c>
      <c r="BL2855" s="20">
        <v>822.25</v>
      </c>
      <c r="BM2855" s="20">
        <v>65</v>
      </c>
      <c r="BN2855" s="20">
        <v>901.22900000000004</v>
      </c>
    </row>
    <row r="2856" spans="1:68" x14ac:dyDescent="0.25">
      <c r="A2856" s="20" t="s">
        <v>1677</v>
      </c>
      <c r="B2856" s="20" t="s">
        <v>462</v>
      </c>
      <c r="C2856" s="20" t="s">
        <v>792</v>
      </c>
      <c r="D2856" s="20" t="s">
        <v>790</v>
      </c>
      <c r="E2856" s="20" t="s">
        <v>5639</v>
      </c>
      <c r="F2856" s="20" t="s">
        <v>472</v>
      </c>
      <c r="G2856" s="20">
        <v>12.72</v>
      </c>
      <c r="H2856" s="20" t="s">
        <v>1679</v>
      </c>
      <c r="I2856" s="20" t="s">
        <v>5634</v>
      </c>
      <c r="J2856" s="20" t="s">
        <v>5113</v>
      </c>
      <c r="K2856" s="20" t="s">
        <v>5113</v>
      </c>
      <c r="L2856" s="20" t="s">
        <v>462</v>
      </c>
      <c r="M2856" s="20">
        <v>6</v>
      </c>
      <c r="N2856" s="20" t="s">
        <v>1679</v>
      </c>
      <c r="P2856" s="20">
        <v>0</v>
      </c>
      <c r="Q2856" s="20" t="s">
        <v>487</v>
      </c>
      <c r="R2856" s="20" t="s">
        <v>517</v>
      </c>
      <c r="S2856" s="20" t="s">
        <v>221</v>
      </c>
      <c r="T2856" s="20" t="s">
        <v>1980</v>
      </c>
      <c r="U2856" s="20" t="s">
        <v>5635</v>
      </c>
      <c r="V2856" s="20">
        <v>10</v>
      </c>
      <c r="W2856" s="20">
        <v>307</v>
      </c>
      <c r="Y2856" s="20" t="s">
        <v>1684</v>
      </c>
      <c r="Z2856" s="20" t="s">
        <v>1685</v>
      </c>
      <c r="AA2856" s="20">
        <v>1.5</v>
      </c>
      <c r="AB2856" s="20">
        <v>50</v>
      </c>
      <c r="AC2856" s="20">
        <v>50</v>
      </c>
      <c r="AD2856" s="20">
        <v>50</v>
      </c>
      <c r="AL2856" s="20" t="s">
        <v>1686</v>
      </c>
      <c r="AT2856" s="20" t="s">
        <v>1687</v>
      </c>
      <c r="AY2856" s="20" t="s">
        <v>5208</v>
      </c>
      <c r="BD2856" s="20" t="s">
        <v>1720</v>
      </c>
      <c r="BE2856" s="20" t="s">
        <v>1749</v>
      </c>
      <c r="BL2856" s="20">
        <v>826.8</v>
      </c>
      <c r="BM2856" s="20">
        <v>65</v>
      </c>
      <c r="BN2856" s="20">
        <v>906.23400000000004</v>
      </c>
    </row>
    <row r="2857" spans="1:68" x14ac:dyDescent="0.25">
      <c r="A2857" s="20" t="s">
        <v>1677</v>
      </c>
      <c r="B2857" s="20" t="s">
        <v>462</v>
      </c>
      <c r="C2857" s="20" t="s">
        <v>792</v>
      </c>
      <c r="D2857" s="20" t="s">
        <v>790</v>
      </c>
      <c r="E2857" s="20" t="s">
        <v>5640</v>
      </c>
      <c r="F2857" s="20" t="s">
        <v>473</v>
      </c>
      <c r="G2857" s="20">
        <v>15.07</v>
      </c>
      <c r="H2857" s="20" t="s">
        <v>1679</v>
      </c>
      <c r="I2857" s="20" t="s">
        <v>5634</v>
      </c>
      <c r="J2857" s="20" t="s">
        <v>5113</v>
      </c>
      <c r="K2857" s="20" t="s">
        <v>5113</v>
      </c>
      <c r="L2857" s="20" t="s">
        <v>462</v>
      </c>
      <c r="M2857" s="20">
        <v>6</v>
      </c>
      <c r="N2857" s="20" t="s">
        <v>1679</v>
      </c>
      <c r="P2857" s="20">
        <v>0</v>
      </c>
      <c r="Q2857" s="20" t="s">
        <v>487</v>
      </c>
      <c r="R2857" s="20" t="s">
        <v>517</v>
      </c>
      <c r="S2857" s="20" t="s">
        <v>221</v>
      </c>
      <c r="T2857" s="20" t="s">
        <v>1980</v>
      </c>
      <c r="U2857" s="20" t="s">
        <v>5635</v>
      </c>
      <c r="V2857" s="20">
        <v>10</v>
      </c>
      <c r="W2857" s="20">
        <v>307</v>
      </c>
      <c r="Y2857" s="20" t="s">
        <v>1684</v>
      </c>
      <c r="Z2857" s="20" t="s">
        <v>1685</v>
      </c>
      <c r="AA2857" s="20">
        <v>1.5</v>
      </c>
      <c r="AB2857" s="20">
        <v>50</v>
      </c>
      <c r="AC2857" s="20">
        <v>50</v>
      </c>
      <c r="AD2857" s="20">
        <v>50</v>
      </c>
      <c r="AL2857" s="20" t="s">
        <v>1686</v>
      </c>
      <c r="AT2857" s="20" t="s">
        <v>1687</v>
      </c>
      <c r="AY2857" s="20" t="s">
        <v>5208</v>
      </c>
      <c r="BD2857" s="20" t="s">
        <v>1720</v>
      </c>
      <c r="BE2857" s="20" t="s">
        <v>1749</v>
      </c>
      <c r="BL2857" s="20">
        <v>979.55</v>
      </c>
      <c r="BM2857" s="20">
        <v>65</v>
      </c>
      <c r="BN2857" s="20">
        <v>1073.6420000000001</v>
      </c>
    </row>
    <row r="2858" spans="1:68" x14ac:dyDescent="0.25">
      <c r="A2858" s="20" t="s">
        <v>1677</v>
      </c>
      <c r="B2858" s="20" t="s">
        <v>462</v>
      </c>
      <c r="C2858" s="20" t="s">
        <v>792</v>
      </c>
      <c r="D2858" s="20" t="s">
        <v>790</v>
      </c>
      <c r="E2858" s="20" t="s">
        <v>5641</v>
      </c>
      <c r="F2858" s="20" t="s">
        <v>474</v>
      </c>
      <c r="G2858" s="20">
        <v>0.59</v>
      </c>
      <c r="H2858" s="20" t="s">
        <v>1679</v>
      </c>
      <c r="I2858" s="20" t="s">
        <v>5634</v>
      </c>
      <c r="J2858" s="20" t="s">
        <v>5113</v>
      </c>
      <c r="K2858" s="20" t="s">
        <v>5113</v>
      </c>
      <c r="L2858" s="20" t="s">
        <v>462</v>
      </c>
      <c r="M2858" s="20">
        <v>6</v>
      </c>
      <c r="N2858" s="20" t="s">
        <v>1679</v>
      </c>
      <c r="P2858" s="20">
        <v>0</v>
      </c>
      <c r="Q2858" s="20" t="s">
        <v>487</v>
      </c>
      <c r="R2858" s="20" t="s">
        <v>517</v>
      </c>
      <c r="S2858" s="20" t="s">
        <v>221</v>
      </c>
      <c r="T2858" s="20" t="s">
        <v>1980</v>
      </c>
      <c r="U2858" s="20" t="s">
        <v>5635</v>
      </c>
      <c r="V2858" s="20">
        <v>10</v>
      </c>
      <c r="W2858" s="20">
        <v>307</v>
      </c>
      <c r="Y2858" s="20" t="s">
        <v>1684</v>
      </c>
      <c r="Z2858" s="20" t="s">
        <v>1685</v>
      </c>
      <c r="AA2858" s="20">
        <v>1.5</v>
      </c>
      <c r="AB2858" s="20">
        <v>50</v>
      </c>
      <c r="AC2858" s="20">
        <v>50</v>
      </c>
      <c r="AD2858" s="20">
        <v>50</v>
      </c>
      <c r="AL2858" s="20" t="s">
        <v>1686</v>
      </c>
      <c r="AT2858" s="20" t="s">
        <v>1687</v>
      </c>
      <c r="AY2858" s="20" t="s">
        <v>5208</v>
      </c>
      <c r="BD2858" s="20" t="s">
        <v>1720</v>
      </c>
      <c r="BE2858" s="20" t="s">
        <v>1749</v>
      </c>
      <c r="BL2858" s="20">
        <v>38.35</v>
      </c>
      <c r="BM2858" s="20">
        <v>65</v>
      </c>
      <c r="BN2858" s="20">
        <v>42.045999999999999</v>
      </c>
    </row>
    <row r="2859" spans="1:68" x14ac:dyDescent="0.25">
      <c r="A2859" s="20" t="s">
        <v>1677</v>
      </c>
      <c r="B2859" s="20" t="s">
        <v>462</v>
      </c>
      <c r="C2859" s="20" t="s">
        <v>792</v>
      </c>
      <c r="D2859" s="20" t="s">
        <v>790</v>
      </c>
      <c r="E2859" s="20" t="s">
        <v>5642</v>
      </c>
      <c r="F2859" s="20" t="s">
        <v>475</v>
      </c>
      <c r="G2859" s="20">
        <v>5.95</v>
      </c>
      <c r="H2859" s="20" t="s">
        <v>1679</v>
      </c>
      <c r="I2859" s="20" t="s">
        <v>5634</v>
      </c>
      <c r="J2859" s="20" t="s">
        <v>5113</v>
      </c>
      <c r="K2859" s="20" t="s">
        <v>5113</v>
      </c>
      <c r="L2859" s="20" t="s">
        <v>462</v>
      </c>
      <c r="M2859" s="20">
        <v>6</v>
      </c>
      <c r="N2859" s="20" t="s">
        <v>1679</v>
      </c>
      <c r="P2859" s="20">
        <v>0</v>
      </c>
      <c r="Q2859" s="20" t="s">
        <v>487</v>
      </c>
      <c r="R2859" s="20" t="s">
        <v>517</v>
      </c>
      <c r="S2859" s="20" t="s">
        <v>221</v>
      </c>
      <c r="T2859" s="20" t="s">
        <v>1980</v>
      </c>
      <c r="U2859" s="20" t="s">
        <v>5635</v>
      </c>
      <c r="V2859" s="20">
        <v>10</v>
      </c>
      <c r="W2859" s="20">
        <v>307</v>
      </c>
      <c r="Y2859" s="20" t="s">
        <v>1684</v>
      </c>
      <c r="Z2859" s="20" t="s">
        <v>1685</v>
      </c>
      <c r="AA2859" s="20">
        <v>1.5</v>
      </c>
      <c r="AB2859" s="20">
        <v>50</v>
      </c>
      <c r="AC2859" s="20">
        <v>50</v>
      </c>
      <c r="AD2859" s="20">
        <v>50</v>
      </c>
      <c r="AL2859" s="20" t="s">
        <v>1686</v>
      </c>
      <c r="AT2859" s="20" t="s">
        <v>1687</v>
      </c>
      <c r="AY2859" s="20" t="s">
        <v>5208</v>
      </c>
      <c r="BD2859" s="20" t="s">
        <v>1720</v>
      </c>
      <c r="BE2859" s="20" t="s">
        <v>1749</v>
      </c>
      <c r="BL2859" s="20">
        <v>386.75</v>
      </c>
      <c r="BM2859" s="20">
        <v>65</v>
      </c>
      <c r="BN2859" s="20">
        <v>423.88499999999999</v>
      </c>
    </row>
    <row r="2860" spans="1:68" x14ac:dyDescent="0.25">
      <c r="A2860" s="20" t="s">
        <v>1677</v>
      </c>
      <c r="B2860" s="20" t="s">
        <v>462</v>
      </c>
      <c r="C2860" s="20" t="s">
        <v>792</v>
      </c>
      <c r="D2860" s="20" t="s">
        <v>790</v>
      </c>
      <c r="E2860" s="20" t="s">
        <v>5643</v>
      </c>
      <c r="F2860" s="20" t="s">
        <v>476</v>
      </c>
      <c r="G2860" s="20">
        <v>8.8699999999999992</v>
      </c>
      <c r="H2860" s="20" t="s">
        <v>1679</v>
      </c>
      <c r="I2860" s="20" t="s">
        <v>5634</v>
      </c>
      <c r="J2860" s="20" t="s">
        <v>5113</v>
      </c>
      <c r="K2860" s="20" t="s">
        <v>5113</v>
      </c>
      <c r="L2860" s="20" t="s">
        <v>462</v>
      </c>
      <c r="M2860" s="20">
        <v>6</v>
      </c>
      <c r="N2860" s="20" t="s">
        <v>1679</v>
      </c>
      <c r="P2860" s="20">
        <v>0</v>
      </c>
      <c r="Q2860" s="20" t="s">
        <v>487</v>
      </c>
      <c r="R2860" s="20" t="s">
        <v>517</v>
      </c>
      <c r="S2860" s="20" t="s">
        <v>221</v>
      </c>
      <c r="T2860" s="20" t="s">
        <v>1980</v>
      </c>
      <c r="U2860" s="20" t="s">
        <v>5635</v>
      </c>
      <c r="V2860" s="20">
        <v>10</v>
      </c>
      <c r="W2860" s="20">
        <v>307</v>
      </c>
      <c r="Y2860" s="20" t="s">
        <v>1684</v>
      </c>
      <c r="Z2860" s="20" t="s">
        <v>1685</v>
      </c>
      <c r="AA2860" s="20">
        <v>1.5</v>
      </c>
      <c r="AB2860" s="20">
        <v>50</v>
      </c>
      <c r="AC2860" s="20">
        <v>50</v>
      </c>
      <c r="AD2860" s="20">
        <v>50</v>
      </c>
      <c r="AL2860" s="20" t="s">
        <v>1686</v>
      </c>
      <c r="AT2860" s="20" t="s">
        <v>1687</v>
      </c>
      <c r="AY2860" s="20" t="s">
        <v>5208</v>
      </c>
      <c r="BD2860" s="20" t="s">
        <v>1720</v>
      </c>
      <c r="BE2860" s="20" t="s">
        <v>1749</v>
      </c>
      <c r="BL2860" s="20">
        <v>576.54999999999995</v>
      </c>
      <c r="BM2860" s="20">
        <v>65</v>
      </c>
      <c r="BN2860" s="20">
        <v>631.928</v>
      </c>
    </row>
    <row r="2861" spans="1:68" x14ac:dyDescent="0.25">
      <c r="A2861" s="20" t="s">
        <v>1677</v>
      </c>
      <c r="B2861" s="20" t="s">
        <v>462</v>
      </c>
      <c r="C2861" s="20" t="s">
        <v>792</v>
      </c>
      <c r="D2861" s="20" t="s">
        <v>790</v>
      </c>
      <c r="E2861" s="20" t="s">
        <v>5644</v>
      </c>
      <c r="F2861" s="20" t="s">
        <v>477</v>
      </c>
      <c r="G2861" s="20">
        <v>0.91</v>
      </c>
      <c r="H2861" s="20" t="s">
        <v>1679</v>
      </c>
      <c r="I2861" s="20" t="s">
        <v>5634</v>
      </c>
      <c r="J2861" s="20" t="s">
        <v>5113</v>
      </c>
      <c r="K2861" s="20" t="s">
        <v>5113</v>
      </c>
      <c r="L2861" s="20" t="s">
        <v>462</v>
      </c>
      <c r="M2861" s="20">
        <v>6</v>
      </c>
      <c r="N2861" s="20" t="s">
        <v>1679</v>
      </c>
      <c r="P2861" s="20">
        <v>0</v>
      </c>
      <c r="Q2861" s="20" t="s">
        <v>487</v>
      </c>
      <c r="R2861" s="20" t="s">
        <v>517</v>
      </c>
      <c r="S2861" s="20" t="s">
        <v>221</v>
      </c>
      <c r="T2861" s="20" t="s">
        <v>1980</v>
      </c>
      <c r="U2861" s="20" t="s">
        <v>5635</v>
      </c>
      <c r="V2861" s="20">
        <v>10</v>
      </c>
      <c r="W2861" s="20">
        <v>307</v>
      </c>
      <c r="Y2861" s="20" t="s">
        <v>1684</v>
      </c>
      <c r="Z2861" s="20" t="s">
        <v>1685</v>
      </c>
      <c r="AA2861" s="20">
        <v>1.5</v>
      </c>
      <c r="AB2861" s="20">
        <v>50</v>
      </c>
      <c r="AC2861" s="20">
        <v>50</v>
      </c>
      <c r="AD2861" s="20">
        <v>50</v>
      </c>
      <c r="AL2861" s="20" t="s">
        <v>1686</v>
      </c>
      <c r="AT2861" s="20" t="s">
        <v>1687</v>
      </c>
      <c r="AY2861" s="20" t="s">
        <v>5208</v>
      </c>
      <c r="BD2861" s="20" t="s">
        <v>1720</v>
      </c>
      <c r="BE2861" s="20" t="s">
        <v>1749</v>
      </c>
      <c r="BL2861" s="20">
        <v>59.15</v>
      </c>
      <c r="BM2861" s="20">
        <v>65</v>
      </c>
      <c r="BN2861" s="20">
        <v>64.825000000000003</v>
      </c>
    </row>
    <row r="2862" spans="1:68" x14ac:dyDescent="0.25">
      <c r="A2862" s="20" t="s">
        <v>1677</v>
      </c>
      <c r="B2862" s="20" t="s">
        <v>462</v>
      </c>
      <c r="C2862" s="20" t="s">
        <v>792</v>
      </c>
      <c r="D2862" s="20" t="s">
        <v>790</v>
      </c>
      <c r="E2862" s="20" t="s">
        <v>5645</v>
      </c>
      <c r="F2862" s="20" t="s">
        <v>478</v>
      </c>
      <c r="G2862" s="20">
        <v>17.63</v>
      </c>
      <c r="H2862" s="20" t="s">
        <v>1679</v>
      </c>
      <c r="I2862" s="20" t="s">
        <v>5634</v>
      </c>
      <c r="J2862" s="20" t="s">
        <v>5113</v>
      </c>
      <c r="K2862" s="20" t="s">
        <v>5113</v>
      </c>
      <c r="L2862" s="20" t="s">
        <v>462</v>
      </c>
      <c r="M2862" s="20">
        <v>6</v>
      </c>
      <c r="N2862" s="20" t="s">
        <v>1679</v>
      </c>
      <c r="P2862" s="20">
        <v>0</v>
      </c>
      <c r="Q2862" s="20" t="s">
        <v>487</v>
      </c>
      <c r="R2862" s="20" t="s">
        <v>517</v>
      </c>
      <c r="S2862" s="20" t="s">
        <v>221</v>
      </c>
      <c r="T2862" s="20" t="s">
        <v>1980</v>
      </c>
      <c r="U2862" s="20" t="s">
        <v>5635</v>
      </c>
      <c r="V2862" s="20">
        <v>10</v>
      </c>
      <c r="W2862" s="20">
        <v>307</v>
      </c>
      <c r="Y2862" s="20" t="s">
        <v>1684</v>
      </c>
      <c r="Z2862" s="20" t="s">
        <v>1685</v>
      </c>
      <c r="AA2862" s="20">
        <v>1.5</v>
      </c>
      <c r="AB2862" s="20">
        <v>50</v>
      </c>
      <c r="AC2862" s="20">
        <v>50</v>
      </c>
      <c r="AD2862" s="20">
        <v>50</v>
      </c>
      <c r="AL2862" s="20" t="s">
        <v>1686</v>
      </c>
      <c r="AT2862" s="20" t="s">
        <v>1687</v>
      </c>
      <c r="AY2862" s="20" t="s">
        <v>5208</v>
      </c>
      <c r="BD2862" s="20" t="s">
        <v>1720</v>
      </c>
      <c r="BE2862" s="20" t="s">
        <v>1749</v>
      </c>
      <c r="BL2862" s="20">
        <v>1145.95</v>
      </c>
      <c r="BM2862" s="20">
        <v>65</v>
      </c>
      <c r="BN2862" s="20">
        <v>1256.028</v>
      </c>
    </row>
    <row r="2863" spans="1:68" x14ac:dyDescent="0.25">
      <c r="A2863" s="20" t="s">
        <v>1677</v>
      </c>
      <c r="B2863" s="20" t="s">
        <v>462</v>
      </c>
      <c r="C2863" s="20" t="s">
        <v>792</v>
      </c>
      <c r="D2863" s="20" t="s">
        <v>790</v>
      </c>
      <c r="E2863" s="20" t="s">
        <v>5646</v>
      </c>
      <c r="F2863" s="20" t="s">
        <v>479</v>
      </c>
      <c r="G2863" s="20">
        <v>6.86</v>
      </c>
      <c r="H2863" s="20" t="s">
        <v>1679</v>
      </c>
      <c r="I2863" s="20" t="s">
        <v>5634</v>
      </c>
      <c r="J2863" s="20" t="s">
        <v>5113</v>
      </c>
      <c r="K2863" s="20" t="s">
        <v>5113</v>
      </c>
      <c r="L2863" s="20" t="s">
        <v>462</v>
      </c>
      <c r="M2863" s="20">
        <v>6</v>
      </c>
      <c r="N2863" s="20" t="s">
        <v>1679</v>
      </c>
      <c r="P2863" s="20">
        <v>0</v>
      </c>
      <c r="Q2863" s="20" t="s">
        <v>487</v>
      </c>
      <c r="R2863" s="20" t="s">
        <v>517</v>
      </c>
      <c r="S2863" s="20" t="s">
        <v>221</v>
      </c>
      <c r="T2863" s="20" t="s">
        <v>1980</v>
      </c>
      <c r="U2863" s="20" t="s">
        <v>5635</v>
      </c>
      <c r="V2863" s="20">
        <v>10</v>
      </c>
      <c r="W2863" s="20">
        <v>307</v>
      </c>
      <c r="Y2863" s="20" t="s">
        <v>1684</v>
      </c>
      <c r="Z2863" s="20" t="s">
        <v>1685</v>
      </c>
      <c r="AA2863" s="20">
        <v>1.5</v>
      </c>
      <c r="AB2863" s="20">
        <v>50</v>
      </c>
      <c r="AC2863" s="20">
        <v>50</v>
      </c>
      <c r="AD2863" s="20">
        <v>50</v>
      </c>
      <c r="AL2863" s="20" t="s">
        <v>1686</v>
      </c>
      <c r="AT2863" s="20" t="s">
        <v>1687</v>
      </c>
      <c r="AY2863" s="20" t="s">
        <v>5208</v>
      </c>
      <c r="BD2863" s="20" t="s">
        <v>1720</v>
      </c>
      <c r="BE2863" s="20" t="s">
        <v>1749</v>
      </c>
      <c r="BL2863" s="20">
        <v>445.9</v>
      </c>
      <c r="BM2863" s="20">
        <v>65</v>
      </c>
      <c r="BN2863" s="20">
        <v>488.73899999999998</v>
      </c>
    </row>
    <row r="2864" spans="1:68" x14ac:dyDescent="0.25">
      <c r="A2864" s="20" t="s">
        <v>1677</v>
      </c>
      <c r="B2864" s="20" t="s">
        <v>462</v>
      </c>
      <c r="C2864" s="20" t="s">
        <v>792</v>
      </c>
      <c r="D2864" s="20" t="s">
        <v>790</v>
      </c>
      <c r="E2864" s="20" t="s">
        <v>5647</v>
      </c>
      <c r="F2864" s="20" t="s">
        <v>480</v>
      </c>
      <c r="G2864" s="20">
        <v>21.99</v>
      </c>
      <c r="H2864" s="20" t="s">
        <v>1679</v>
      </c>
      <c r="I2864" s="20" t="s">
        <v>5634</v>
      </c>
      <c r="J2864" s="20" t="s">
        <v>5113</v>
      </c>
      <c r="K2864" s="20" t="s">
        <v>5113</v>
      </c>
      <c r="L2864" s="20" t="s">
        <v>462</v>
      </c>
      <c r="M2864" s="20">
        <v>6</v>
      </c>
      <c r="N2864" s="20" t="s">
        <v>1679</v>
      </c>
      <c r="P2864" s="20">
        <v>0</v>
      </c>
      <c r="Q2864" s="20" t="s">
        <v>495</v>
      </c>
      <c r="R2864" s="20" t="s">
        <v>517</v>
      </c>
      <c r="S2864" s="20" t="s">
        <v>221</v>
      </c>
      <c r="T2864" s="20" t="s">
        <v>5648</v>
      </c>
      <c r="U2864" s="20" t="s">
        <v>5635</v>
      </c>
      <c r="V2864" s="20">
        <v>10</v>
      </c>
      <c r="W2864" s="20">
        <v>307</v>
      </c>
      <c r="Y2864" s="20" t="s">
        <v>1684</v>
      </c>
      <c r="Z2864" s="20" t="s">
        <v>1685</v>
      </c>
      <c r="AA2864" s="20">
        <v>1.5</v>
      </c>
      <c r="AB2864" s="20">
        <v>50</v>
      </c>
      <c r="AC2864" s="20">
        <v>50</v>
      </c>
      <c r="AD2864" s="20">
        <v>50</v>
      </c>
      <c r="AL2864" s="20" t="s">
        <v>1686</v>
      </c>
      <c r="AT2864" s="20" t="s">
        <v>1687</v>
      </c>
      <c r="AY2864" s="20" t="s">
        <v>5208</v>
      </c>
      <c r="BD2864" s="20" t="s">
        <v>1720</v>
      </c>
      <c r="BE2864" s="20" t="s">
        <v>1749</v>
      </c>
      <c r="BL2864" s="20">
        <v>1539.3</v>
      </c>
      <c r="BM2864" s="20">
        <v>70</v>
      </c>
      <c r="BN2864" s="20">
        <v>1687.171</v>
      </c>
    </row>
    <row r="2865" spans="1:66" x14ac:dyDescent="0.25">
      <c r="A2865" s="20" t="s">
        <v>1677</v>
      </c>
      <c r="B2865" s="20" t="s">
        <v>462</v>
      </c>
      <c r="C2865" s="20" t="s">
        <v>792</v>
      </c>
      <c r="D2865" s="20" t="s">
        <v>790</v>
      </c>
      <c r="E2865" s="20" t="s">
        <v>5649</v>
      </c>
      <c r="F2865" s="20" t="s">
        <v>481</v>
      </c>
      <c r="G2865" s="20">
        <v>22.04</v>
      </c>
      <c r="H2865" s="20" t="s">
        <v>1679</v>
      </c>
      <c r="I2865" s="20" t="s">
        <v>5634</v>
      </c>
      <c r="J2865" s="20" t="s">
        <v>5113</v>
      </c>
      <c r="K2865" s="20" t="s">
        <v>5113</v>
      </c>
      <c r="L2865" s="20" t="s">
        <v>462</v>
      </c>
      <c r="M2865" s="20">
        <v>6</v>
      </c>
      <c r="N2865" s="20" t="s">
        <v>1679</v>
      </c>
      <c r="P2865" s="20">
        <v>0</v>
      </c>
      <c r="Q2865" s="20" t="s">
        <v>495</v>
      </c>
      <c r="R2865" s="20" t="s">
        <v>517</v>
      </c>
      <c r="S2865" s="20" t="s">
        <v>221</v>
      </c>
      <c r="T2865" s="20" t="s">
        <v>5648</v>
      </c>
      <c r="U2865" s="20" t="s">
        <v>5635</v>
      </c>
      <c r="V2865" s="20">
        <v>10</v>
      </c>
      <c r="W2865" s="20">
        <v>307</v>
      </c>
      <c r="Y2865" s="20" t="s">
        <v>1684</v>
      </c>
      <c r="Z2865" s="20" t="s">
        <v>1685</v>
      </c>
      <c r="AA2865" s="20">
        <v>1.5</v>
      </c>
      <c r="AB2865" s="20">
        <v>50</v>
      </c>
      <c r="AC2865" s="20">
        <v>50</v>
      </c>
      <c r="AD2865" s="20">
        <v>50</v>
      </c>
      <c r="AL2865" s="20" t="s">
        <v>1686</v>
      </c>
      <c r="AT2865" s="20" t="s">
        <v>1687</v>
      </c>
      <c r="AY2865" s="20" t="s">
        <v>5208</v>
      </c>
      <c r="BD2865" s="20" t="s">
        <v>1720</v>
      </c>
      <c r="BE2865" s="20" t="s">
        <v>1749</v>
      </c>
      <c r="BL2865" s="20">
        <v>1542.8</v>
      </c>
      <c r="BM2865" s="20">
        <v>70</v>
      </c>
      <c r="BN2865" s="20">
        <v>1690.9939999999999</v>
      </c>
    </row>
    <row r="2866" spans="1:66" x14ac:dyDescent="0.25">
      <c r="A2866" s="20" t="s">
        <v>1677</v>
      </c>
      <c r="B2866" s="20" t="s">
        <v>462</v>
      </c>
      <c r="C2866" s="20" t="s">
        <v>792</v>
      </c>
      <c r="D2866" s="20" t="s">
        <v>790</v>
      </c>
      <c r="E2866" s="20" t="s">
        <v>5650</v>
      </c>
      <c r="F2866" s="20" t="s">
        <v>483</v>
      </c>
      <c r="G2866" s="20">
        <v>9.1</v>
      </c>
      <c r="H2866" s="20" t="s">
        <v>1679</v>
      </c>
      <c r="I2866" s="20" t="s">
        <v>5634</v>
      </c>
      <c r="J2866" s="20" t="s">
        <v>5113</v>
      </c>
      <c r="K2866" s="20" t="s">
        <v>5113</v>
      </c>
      <c r="L2866" s="20" t="s">
        <v>462</v>
      </c>
      <c r="M2866" s="20">
        <v>6</v>
      </c>
      <c r="N2866" s="20" t="s">
        <v>1679</v>
      </c>
      <c r="P2866" s="20">
        <v>0</v>
      </c>
      <c r="Q2866" s="20" t="s">
        <v>487</v>
      </c>
      <c r="R2866" s="20" t="s">
        <v>517</v>
      </c>
      <c r="S2866" s="20" t="s">
        <v>221</v>
      </c>
      <c r="T2866" s="20" t="s">
        <v>1980</v>
      </c>
      <c r="U2866" s="20" t="s">
        <v>5635</v>
      </c>
      <c r="V2866" s="20">
        <v>10</v>
      </c>
      <c r="W2866" s="20">
        <v>307</v>
      </c>
      <c r="Y2866" s="20" t="s">
        <v>1684</v>
      </c>
      <c r="Z2866" s="20" t="s">
        <v>1685</v>
      </c>
      <c r="AA2866" s="20">
        <v>1.5</v>
      </c>
      <c r="AB2866" s="20">
        <v>50</v>
      </c>
      <c r="AC2866" s="20">
        <v>50</v>
      </c>
      <c r="AD2866" s="20">
        <v>50</v>
      </c>
      <c r="AL2866" s="20" t="s">
        <v>1686</v>
      </c>
      <c r="AT2866" s="20" t="s">
        <v>1687</v>
      </c>
      <c r="AY2866" s="20" t="s">
        <v>5208</v>
      </c>
      <c r="BD2866" s="20" t="s">
        <v>1720</v>
      </c>
      <c r="BE2866" s="20" t="s">
        <v>1749</v>
      </c>
      <c r="BL2866" s="20">
        <v>591.5</v>
      </c>
      <c r="BM2866" s="20">
        <v>65</v>
      </c>
      <c r="BN2866" s="20">
        <v>648.31500000000005</v>
      </c>
    </row>
    <row r="2867" spans="1:66" x14ac:dyDescent="0.25">
      <c r="A2867" s="20" t="s">
        <v>1677</v>
      </c>
      <c r="B2867" s="20" t="s">
        <v>462</v>
      </c>
      <c r="C2867" s="20" t="s">
        <v>792</v>
      </c>
      <c r="D2867" s="20" t="s">
        <v>790</v>
      </c>
      <c r="E2867" s="20" t="s">
        <v>5651</v>
      </c>
      <c r="F2867" s="20" t="s">
        <v>484</v>
      </c>
      <c r="G2867" s="20">
        <v>4.78</v>
      </c>
      <c r="H2867" s="20" t="s">
        <v>1679</v>
      </c>
      <c r="I2867" s="20" t="s">
        <v>5634</v>
      </c>
      <c r="J2867" s="20" t="s">
        <v>5113</v>
      </c>
      <c r="K2867" s="20" t="s">
        <v>5113</v>
      </c>
      <c r="L2867" s="20" t="s">
        <v>462</v>
      </c>
      <c r="M2867" s="20">
        <v>6</v>
      </c>
      <c r="N2867" s="20" t="s">
        <v>1679</v>
      </c>
      <c r="P2867" s="20">
        <v>0</v>
      </c>
      <c r="Q2867" s="20" t="s">
        <v>495</v>
      </c>
      <c r="R2867" s="20" t="s">
        <v>488</v>
      </c>
      <c r="S2867" s="20" t="s">
        <v>221</v>
      </c>
      <c r="T2867" s="20" t="s">
        <v>5648</v>
      </c>
      <c r="U2867" s="20" t="s">
        <v>5635</v>
      </c>
      <c r="V2867" s="20">
        <v>10</v>
      </c>
      <c r="W2867" s="20">
        <v>307</v>
      </c>
      <c r="Y2867" s="20" t="s">
        <v>1684</v>
      </c>
      <c r="Z2867" s="20" t="s">
        <v>1685</v>
      </c>
      <c r="AA2867" s="20">
        <v>1.5</v>
      </c>
      <c r="AB2867" s="20">
        <v>50</v>
      </c>
      <c r="AC2867" s="20">
        <v>50</v>
      </c>
      <c r="AD2867" s="20">
        <v>50</v>
      </c>
      <c r="AL2867" s="20" t="s">
        <v>1686</v>
      </c>
      <c r="AT2867" s="20" t="s">
        <v>1687</v>
      </c>
      <c r="AY2867" s="20" t="s">
        <v>5208</v>
      </c>
      <c r="BD2867" s="20" t="s">
        <v>1720</v>
      </c>
      <c r="BE2867" s="20" t="s">
        <v>1749</v>
      </c>
      <c r="BL2867" s="20">
        <v>334.6</v>
      </c>
      <c r="BM2867" s="20">
        <v>70</v>
      </c>
      <c r="BN2867" s="20">
        <v>366.75599999999997</v>
      </c>
    </row>
    <row r="2868" spans="1:66" x14ac:dyDescent="0.25">
      <c r="A2868" s="20" t="s">
        <v>1677</v>
      </c>
      <c r="B2868" s="20" t="s">
        <v>462</v>
      </c>
      <c r="C2868" s="20" t="s">
        <v>792</v>
      </c>
      <c r="D2868" s="20" t="s">
        <v>790</v>
      </c>
      <c r="E2868" s="20" t="s">
        <v>5652</v>
      </c>
      <c r="F2868" s="20" t="s">
        <v>485</v>
      </c>
      <c r="G2868" s="20">
        <v>1.74</v>
      </c>
      <c r="H2868" s="20" t="s">
        <v>1679</v>
      </c>
      <c r="I2868" s="20" t="s">
        <v>5634</v>
      </c>
      <c r="J2868" s="20" t="s">
        <v>5113</v>
      </c>
      <c r="K2868" s="20" t="s">
        <v>5113</v>
      </c>
      <c r="L2868" s="20" t="s">
        <v>462</v>
      </c>
      <c r="M2868" s="20">
        <v>6</v>
      </c>
      <c r="N2868" s="20" t="s">
        <v>1679</v>
      </c>
      <c r="P2868" s="20">
        <v>0</v>
      </c>
      <c r="Q2868" s="20" t="s">
        <v>495</v>
      </c>
      <c r="R2868" s="20" t="s">
        <v>488</v>
      </c>
      <c r="S2868" s="20" t="s">
        <v>221</v>
      </c>
      <c r="T2868" s="20" t="s">
        <v>5648</v>
      </c>
      <c r="U2868" s="20" t="s">
        <v>5635</v>
      </c>
      <c r="V2868" s="20">
        <v>10</v>
      </c>
      <c r="W2868" s="20">
        <v>307</v>
      </c>
      <c r="Y2868" s="20" t="s">
        <v>1684</v>
      </c>
      <c r="Z2868" s="20" t="s">
        <v>1685</v>
      </c>
      <c r="AA2868" s="20">
        <v>1.5</v>
      </c>
      <c r="AB2868" s="20">
        <v>50</v>
      </c>
      <c r="AC2868" s="20">
        <v>50</v>
      </c>
      <c r="AD2868" s="20">
        <v>50</v>
      </c>
      <c r="AL2868" s="20" t="s">
        <v>1686</v>
      </c>
      <c r="AT2868" s="20" t="s">
        <v>1687</v>
      </c>
      <c r="AY2868" s="20" t="s">
        <v>5208</v>
      </c>
      <c r="BD2868" s="20" t="s">
        <v>1720</v>
      </c>
      <c r="BE2868" s="20" t="s">
        <v>1749</v>
      </c>
      <c r="BL2868" s="20">
        <v>121.8</v>
      </c>
      <c r="BM2868" s="20">
        <v>70</v>
      </c>
      <c r="BN2868" s="20">
        <v>133.512</v>
      </c>
    </row>
    <row r="2869" spans="1:66" x14ac:dyDescent="0.25">
      <c r="A2869" s="20" t="s">
        <v>1677</v>
      </c>
      <c r="B2869" s="20" t="s">
        <v>462</v>
      </c>
      <c r="C2869" s="20" t="s">
        <v>792</v>
      </c>
      <c r="D2869" s="20" t="s">
        <v>790</v>
      </c>
      <c r="E2869" s="20" t="s">
        <v>5653</v>
      </c>
      <c r="F2869" s="20" t="s">
        <v>486</v>
      </c>
      <c r="G2869" s="20">
        <v>5.19</v>
      </c>
      <c r="H2869" s="20" t="s">
        <v>1679</v>
      </c>
      <c r="I2869" s="20" t="s">
        <v>5634</v>
      </c>
      <c r="J2869" s="20" t="s">
        <v>5113</v>
      </c>
      <c r="K2869" s="20" t="s">
        <v>5113</v>
      </c>
      <c r="L2869" s="20" t="s">
        <v>462</v>
      </c>
      <c r="M2869" s="20">
        <v>6</v>
      </c>
      <c r="N2869" s="20" t="s">
        <v>1679</v>
      </c>
      <c r="P2869" s="20">
        <v>0</v>
      </c>
      <c r="Q2869" s="20" t="s">
        <v>495</v>
      </c>
      <c r="R2869" s="20" t="s">
        <v>488</v>
      </c>
      <c r="S2869" s="20" t="s">
        <v>221</v>
      </c>
      <c r="T2869" s="20" t="s">
        <v>5648</v>
      </c>
      <c r="U2869" s="20" t="s">
        <v>5635</v>
      </c>
      <c r="V2869" s="20">
        <v>10</v>
      </c>
      <c r="W2869" s="20">
        <v>307</v>
      </c>
      <c r="Y2869" s="20" t="s">
        <v>1684</v>
      </c>
      <c r="Z2869" s="20" t="s">
        <v>1685</v>
      </c>
      <c r="AA2869" s="20">
        <v>1.5</v>
      </c>
      <c r="AB2869" s="20">
        <v>50</v>
      </c>
      <c r="AC2869" s="20">
        <v>50</v>
      </c>
      <c r="AD2869" s="20">
        <v>50</v>
      </c>
      <c r="AL2869" s="20" t="s">
        <v>1686</v>
      </c>
      <c r="AT2869" s="20" t="s">
        <v>1687</v>
      </c>
      <c r="AY2869" s="20" t="s">
        <v>5208</v>
      </c>
      <c r="BD2869" s="20" t="s">
        <v>1720</v>
      </c>
      <c r="BE2869" s="20" t="s">
        <v>1749</v>
      </c>
      <c r="BL2869" s="20">
        <v>363.3</v>
      </c>
      <c r="BM2869" s="20">
        <v>70</v>
      </c>
      <c r="BN2869" s="20">
        <v>398.21</v>
      </c>
    </row>
    <row r="2870" spans="1:66" x14ac:dyDescent="0.25">
      <c r="A2870" s="20" t="s">
        <v>1677</v>
      </c>
      <c r="B2870" s="20" t="s">
        <v>462</v>
      </c>
      <c r="C2870" s="20" t="s">
        <v>792</v>
      </c>
      <c r="D2870" s="20" t="s">
        <v>790</v>
      </c>
      <c r="E2870" s="20" t="s">
        <v>5654</v>
      </c>
      <c r="F2870" s="20" t="s">
        <v>489</v>
      </c>
      <c r="G2870" s="20">
        <v>5.93</v>
      </c>
      <c r="H2870" s="20" t="s">
        <v>1679</v>
      </c>
      <c r="I2870" s="20" t="s">
        <v>5634</v>
      </c>
      <c r="J2870" s="20" t="s">
        <v>5113</v>
      </c>
      <c r="K2870" s="20" t="s">
        <v>5113</v>
      </c>
      <c r="L2870" s="20" t="s">
        <v>462</v>
      </c>
      <c r="M2870" s="20">
        <v>6</v>
      </c>
      <c r="N2870" s="20" t="s">
        <v>1679</v>
      </c>
      <c r="P2870" s="20">
        <v>0</v>
      </c>
      <c r="Q2870" s="20" t="s">
        <v>495</v>
      </c>
      <c r="R2870" s="20" t="s">
        <v>488</v>
      </c>
      <c r="S2870" s="20" t="s">
        <v>221</v>
      </c>
      <c r="T2870" s="20" t="s">
        <v>5648</v>
      </c>
      <c r="U2870" s="20" t="s">
        <v>5635</v>
      </c>
      <c r="V2870" s="20">
        <v>10</v>
      </c>
      <c r="W2870" s="20">
        <v>307</v>
      </c>
      <c r="Y2870" s="20" t="s">
        <v>1684</v>
      </c>
      <c r="Z2870" s="20" t="s">
        <v>1685</v>
      </c>
      <c r="AA2870" s="20">
        <v>1.5</v>
      </c>
      <c r="AB2870" s="20">
        <v>50</v>
      </c>
      <c r="AC2870" s="20">
        <v>50</v>
      </c>
      <c r="AD2870" s="20">
        <v>50</v>
      </c>
      <c r="AL2870" s="20" t="s">
        <v>1686</v>
      </c>
      <c r="AT2870" s="20" t="s">
        <v>1687</v>
      </c>
      <c r="AY2870" s="20" t="s">
        <v>5208</v>
      </c>
      <c r="BD2870" s="20" t="s">
        <v>1720</v>
      </c>
      <c r="BE2870" s="20" t="s">
        <v>1749</v>
      </c>
      <c r="BL2870" s="20">
        <v>415.1</v>
      </c>
      <c r="BM2870" s="20">
        <v>70</v>
      </c>
      <c r="BN2870" s="20">
        <v>454.983</v>
      </c>
    </row>
    <row r="2871" spans="1:66" x14ac:dyDescent="0.25">
      <c r="A2871" s="20" t="s">
        <v>1677</v>
      </c>
      <c r="B2871" s="20" t="s">
        <v>462</v>
      </c>
      <c r="C2871" s="20" t="s">
        <v>792</v>
      </c>
      <c r="D2871" s="20" t="s">
        <v>790</v>
      </c>
      <c r="E2871" s="20" t="s">
        <v>5655</v>
      </c>
      <c r="F2871" s="20" t="s">
        <v>490</v>
      </c>
      <c r="G2871" s="20">
        <v>2.4300000000000002</v>
      </c>
      <c r="H2871" s="20" t="s">
        <v>1679</v>
      </c>
      <c r="I2871" s="20" t="s">
        <v>5634</v>
      </c>
      <c r="J2871" s="20" t="s">
        <v>5113</v>
      </c>
      <c r="K2871" s="20" t="s">
        <v>5113</v>
      </c>
      <c r="L2871" s="20" t="s">
        <v>462</v>
      </c>
      <c r="M2871" s="20">
        <v>6</v>
      </c>
      <c r="N2871" s="20" t="s">
        <v>1679</v>
      </c>
      <c r="P2871" s="20">
        <v>0</v>
      </c>
      <c r="Q2871" s="20" t="s">
        <v>495</v>
      </c>
      <c r="R2871" s="20" t="s">
        <v>488</v>
      </c>
      <c r="S2871" s="20" t="s">
        <v>221</v>
      </c>
      <c r="T2871" s="20" t="s">
        <v>5648</v>
      </c>
      <c r="U2871" s="20" t="s">
        <v>5635</v>
      </c>
      <c r="V2871" s="20">
        <v>10</v>
      </c>
      <c r="W2871" s="20">
        <v>307</v>
      </c>
      <c r="Y2871" s="20" t="s">
        <v>1684</v>
      </c>
      <c r="Z2871" s="20" t="s">
        <v>1685</v>
      </c>
      <c r="AA2871" s="20">
        <v>1.5</v>
      </c>
      <c r="AB2871" s="20">
        <v>50</v>
      </c>
      <c r="AC2871" s="20">
        <v>50</v>
      </c>
      <c r="AD2871" s="20">
        <v>50</v>
      </c>
      <c r="AL2871" s="20" t="s">
        <v>1686</v>
      </c>
      <c r="AT2871" s="20" t="s">
        <v>1687</v>
      </c>
      <c r="AY2871" s="20" t="s">
        <v>5208</v>
      </c>
      <c r="BD2871" s="20" t="s">
        <v>1720</v>
      </c>
      <c r="BE2871" s="20" t="s">
        <v>1749</v>
      </c>
      <c r="BL2871" s="20">
        <v>170.1</v>
      </c>
      <c r="BM2871" s="20">
        <v>70</v>
      </c>
      <c r="BN2871" s="20">
        <v>186.44499999999999</v>
      </c>
    </row>
    <row r="2872" spans="1:66" x14ac:dyDescent="0.25">
      <c r="A2872" s="20" t="s">
        <v>1677</v>
      </c>
      <c r="B2872" s="20" t="s">
        <v>462</v>
      </c>
      <c r="C2872" s="20" t="s">
        <v>793</v>
      </c>
      <c r="D2872" s="20" t="s">
        <v>691</v>
      </c>
      <c r="E2872" s="20" t="s">
        <v>5656</v>
      </c>
      <c r="F2872" s="20" t="s">
        <v>465</v>
      </c>
      <c r="G2872" s="20">
        <v>5.98</v>
      </c>
      <c r="H2872" s="20" t="s">
        <v>1679</v>
      </c>
      <c r="I2872" s="20" t="s">
        <v>5657</v>
      </c>
      <c r="J2872" s="20" t="s">
        <v>1940</v>
      </c>
      <c r="K2872" s="20" t="s">
        <v>1940</v>
      </c>
      <c r="L2872" s="20" t="s">
        <v>462</v>
      </c>
      <c r="M2872" s="20">
        <v>4</v>
      </c>
      <c r="N2872" s="20" t="s">
        <v>1679</v>
      </c>
      <c r="P2872" s="20">
        <v>0</v>
      </c>
      <c r="Q2872" s="20" t="s">
        <v>495</v>
      </c>
      <c r="R2872" s="20" t="s">
        <v>488</v>
      </c>
      <c r="S2872" s="20" t="s">
        <v>221</v>
      </c>
      <c r="T2872" s="20" t="s">
        <v>5658</v>
      </c>
      <c r="U2872" s="20" t="s">
        <v>5659</v>
      </c>
      <c r="V2872" s="20">
        <v>11</v>
      </c>
      <c r="W2872" s="20">
        <v>359</v>
      </c>
      <c r="Y2872" s="20" t="s">
        <v>1684</v>
      </c>
      <c r="Z2872" s="20" t="s">
        <v>1685</v>
      </c>
      <c r="AA2872" s="20">
        <v>1.5</v>
      </c>
      <c r="AB2872" s="20">
        <v>19</v>
      </c>
      <c r="AC2872" s="20">
        <v>19</v>
      </c>
      <c r="AD2872" s="20">
        <v>19</v>
      </c>
      <c r="AL2872" s="20" t="s">
        <v>1686</v>
      </c>
      <c r="AT2872" s="20" t="s">
        <v>1687</v>
      </c>
      <c r="BE2872" s="20" t="s">
        <v>1749</v>
      </c>
      <c r="BL2872" s="20">
        <v>358.8</v>
      </c>
      <c r="BM2872" s="20">
        <v>60</v>
      </c>
    </row>
    <row r="2873" spans="1:66" x14ac:dyDescent="0.25">
      <c r="A2873" s="20" t="s">
        <v>1677</v>
      </c>
      <c r="B2873" s="20" t="s">
        <v>462</v>
      </c>
      <c r="C2873" s="20" t="s">
        <v>793</v>
      </c>
      <c r="D2873" s="20" t="s">
        <v>691</v>
      </c>
      <c r="E2873" s="20" t="s">
        <v>5660</v>
      </c>
      <c r="F2873" s="20" t="s">
        <v>468</v>
      </c>
      <c r="G2873" s="20">
        <v>0.09</v>
      </c>
      <c r="H2873" s="20" t="s">
        <v>1679</v>
      </c>
      <c r="I2873" s="20" t="s">
        <v>5657</v>
      </c>
      <c r="J2873" s="20" t="s">
        <v>1940</v>
      </c>
      <c r="K2873" s="20" t="s">
        <v>1940</v>
      </c>
      <c r="L2873" s="20" t="s">
        <v>462</v>
      </c>
      <c r="M2873" s="20">
        <v>4</v>
      </c>
      <c r="N2873" s="20" t="s">
        <v>1679</v>
      </c>
      <c r="P2873" s="20">
        <v>0</v>
      </c>
      <c r="Q2873" s="20" t="s">
        <v>495</v>
      </c>
      <c r="R2873" s="20" t="s">
        <v>488</v>
      </c>
      <c r="S2873" s="20" t="s">
        <v>221</v>
      </c>
      <c r="T2873" s="20" t="s">
        <v>5658</v>
      </c>
      <c r="U2873" s="20" t="s">
        <v>5659</v>
      </c>
      <c r="V2873" s="20">
        <v>11</v>
      </c>
      <c r="W2873" s="20">
        <v>359</v>
      </c>
      <c r="Y2873" s="20" t="s">
        <v>1684</v>
      </c>
      <c r="Z2873" s="20" t="s">
        <v>1685</v>
      </c>
      <c r="AA2873" s="20">
        <v>1.5</v>
      </c>
      <c r="AB2873" s="20">
        <v>19</v>
      </c>
      <c r="AC2873" s="20">
        <v>19</v>
      </c>
      <c r="AD2873" s="20">
        <v>19</v>
      </c>
      <c r="AL2873" s="20" t="s">
        <v>1686</v>
      </c>
      <c r="AT2873" s="20" t="s">
        <v>1687</v>
      </c>
      <c r="BE2873" s="20" t="s">
        <v>1749</v>
      </c>
      <c r="BL2873" s="20">
        <v>5.4</v>
      </c>
      <c r="BM2873" s="20">
        <v>60</v>
      </c>
    </row>
    <row r="2874" spans="1:66" x14ac:dyDescent="0.25">
      <c r="A2874" s="20" t="s">
        <v>1677</v>
      </c>
      <c r="B2874" s="20" t="s">
        <v>462</v>
      </c>
      <c r="C2874" s="20" t="s">
        <v>793</v>
      </c>
      <c r="D2874" s="20" t="s">
        <v>691</v>
      </c>
      <c r="E2874" s="20" t="s">
        <v>5661</v>
      </c>
      <c r="F2874" s="20" t="s">
        <v>470</v>
      </c>
      <c r="G2874" s="20">
        <v>2.74</v>
      </c>
      <c r="H2874" s="20" t="s">
        <v>1679</v>
      </c>
      <c r="I2874" s="20" t="s">
        <v>5657</v>
      </c>
      <c r="J2874" s="20" t="s">
        <v>1940</v>
      </c>
      <c r="K2874" s="20" t="s">
        <v>1940</v>
      </c>
      <c r="L2874" s="20" t="s">
        <v>462</v>
      </c>
      <c r="M2874" s="20">
        <v>4</v>
      </c>
      <c r="N2874" s="20" t="s">
        <v>1679</v>
      </c>
      <c r="P2874" s="20">
        <v>0</v>
      </c>
      <c r="Q2874" s="20" t="s">
        <v>495</v>
      </c>
      <c r="R2874" s="20" t="s">
        <v>518</v>
      </c>
      <c r="S2874" s="20" t="s">
        <v>221</v>
      </c>
      <c r="T2874" s="20" t="s">
        <v>5658</v>
      </c>
      <c r="U2874" s="20" t="s">
        <v>5659</v>
      </c>
      <c r="V2874" s="20">
        <v>11</v>
      </c>
      <c r="W2874" s="20">
        <v>359</v>
      </c>
      <c r="Y2874" s="20" t="s">
        <v>1684</v>
      </c>
      <c r="Z2874" s="20" t="s">
        <v>1685</v>
      </c>
      <c r="AA2874" s="20">
        <v>1.5</v>
      </c>
      <c r="AB2874" s="20">
        <v>19</v>
      </c>
      <c r="AC2874" s="20">
        <v>19</v>
      </c>
      <c r="AD2874" s="20">
        <v>19</v>
      </c>
      <c r="AL2874" s="20" t="s">
        <v>1686</v>
      </c>
      <c r="AT2874" s="20" t="s">
        <v>1687</v>
      </c>
      <c r="BE2874" s="20" t="s">
        <v>1749</v>
      </c>
      <c r="BL2874" s="20">
        <v>164.4</v>
      </c>
      <c r="BM2874" s="20">
        <v>60</v>
      </c>
    </row>
    <row r="2875" spans="1:66" x14ac:dyDescent="0.25">
      <c r="A2875" s="20" t="s">
        <v>1677</v>
      </c>
      <c r="B2875" s="20" t="s">
        <v>462</v>
      </c>
      <c r="C2875" s="20" t="s">
        <v>793</v>
      </c>
      <c r="D2875" s="20" t="s">
        <v>691</v>
      </c>
      <c r="E2875" s="20" t="s">
        <v>5662</v>
      </c>
      <c r="F2875" s="20" t="s">
        <v>471</v>
      </c>
      <c r="G2875" s="20">
        <v>1.1299999999999999</v>
      </c>
      <c r="H2875" s="20" t="s">
        <v>1679</v>
      </c>
      <c r="I2875" s="20" t="s">
        <v>5657</v>
      </c>
      <c r="J2875" s="20" t="s">
        <v>1940</v>
      </c>
      <c r="K2875" s="20" t="s">
        <v>1940</v>
      </c>
      <c r="L2875" s="20" t="s">
        <v>462</v>
      </c>
      <c r="M2875" s="20">
        <v>4</v>
      </c>
      <c r="N2875" s="20" t="s">
        <v>1679</v>
      </c>
      <c r="P2875" s="20">
        <v>0</v>
      </c>
      <c r="Q2875" s="20" t="s">
        <v>495</v>
      </c>
      <c r="R2875" s="20" t="s">
        <v>518</v>
      </c>
      <c r="S2875" s="20" t="s">
        <v>221</v>
      </c>
      <c r="T2875" s="20" t="s">
        <v>5658</v>
      </c>
      <c r="U2875" s="20" t="s">
        <v>5659</v>
      </c>
      <c r="V2875" s="20">
        <v>11</v>
      </c>
      <c r="W2875" s="20">
        <v>359</v>
      </c>
      <c r="Y2875" s="20" t="s">
        <v>1684</v>
      </c>
      <c r="Z2875" s="20" t="s">
        <v>1685</v>
      </c>
      <c r="AA2875" s="20">
        <v>1.5</v>
      </c>
      <c r="AB2875" s="20">
        <v>19</v>
      </c>
      <c r="AC2875" s="20">
        <v>19</v>
      </c>
      <c r="AD2875" s="20">
        <v>19</v>
      </c>
      <c r="AL2875" s="20" t="s">
        <v>1686</v>
      </c>
      <c r="AT2875" s="20" t="s">
        <v>1687</v>
      </c>
      <c r="BE2875" s="20" t="s">
        <v>1749</v>
      </c>
      <c r="BL2875" s="20">
        <v>67.8</v>
      </c>
      <c r="BM2875" s="20">
        <v>60</v>
      </c>
    </row>
    <row r="2876" spans="1:66" x14ac:dyDescent="0.25">
      <c r="A2876" s="20" t="s">
        <v>1677</v>
      </c>
      <c r="B2876" s="20" t="s">
        <v>462</v>
      </c>
      <c r="C2876" s="20" t="s">
        <v>793</v>
      </c>
      <c r="D2876" s="20" t="s">
        <v>691</v>
      </c>
      <c r="E2876" s="20" t="s">
        <v>5663</v>
      </c>
      <c r="F2876" s="20" t="s">
        <v>472</v>
      </c>
      <c r="G2876" s="20">
        <v>0.43</v>
      </c>
      <c r="H2876" s="20" t="s">
        <v>1679</v>
      </c>
      <c r="I2876" s="20" t="s">
        <v>5657</v>
      </c>
      <c r="J2876" s="20" t="s">
        <v>1940</v>
      </c>
      <c r="K2876" s="20" t="s">
        <v>1940</v>
      </c>
      <c r="L2876" s="20" t="s">
        <v>462</v>
      </c>
      <c r="M2876" s="20">
        <v>4</v>
      </c>
      <c r="N2876" s="20" t="s">
        <v>1679</v>
      </c>
      <c r="P2876" s="20">
        <v>0</v>
      </c>
      <c r="Q2876" s="20" t="s">
        <v>495</v>
      </c>
      <c r="R2876" s="20" t="s">
        <v>518</v>
      </c>
      <c r="S2876" s="20" t="s">
        <v>221</v>
      </c>
      <c r="T2876" s="20" t="s">
        <v>5658</v>
      </c>
      <c r="U2876" s="20" t="s">
        <v>5659</v>
      </c>
      <c r="V2876" s="20">
        <v>11</v>
      </c>
      <c r="W2876" s="20">
        <v>359</v>
      </c>
      <c r="Y2876" s="20" t="s">
        <v>1684</v>
      </c>
      <c r="Z2876" s="20" t="s">
        <v>1685</v>
      </c>
      <c r="AA2876" s="20">
        <v>1.5</v>
      </c>
      <c r="AB2876" s="20">
        <v>19</v>
      </c>
      <c r="AC2876" s="20">
        <v>19</v>
      </c>
      <c r="AD2876" s="20">
        <v>19</v>
      </c>
      <c r="AL2876" s="20" t="s">
        <v>1686</v>
      </c>
      <c r="AT2876" s="20" t="s">
        <v>1687</v>
      </c>
      <c r="BE2876" s="20" t="s">
        <v>1749</v>
      </c>
      <c r="BL2876" s="20">
        <v>25.8</v>
      </c>
      <c r="BM2876" s="20">
        <v>60</v>
      </c>
    </row>
    <row r="2877" spans="1:66" x14ac:dyDescent="0.25">
      <c r="A2877" s="20" t="s">
        <v>1677</v>
      </c>
      <c r="B2877" s="20" t="s">
        <v>462</v>
      </c>
      <c r="C2877" s="20" t="s">
        <v>793</v>
      </c>
      <c r="D2877" s="20" t="s">
        <v>691</v>
      </c>
      <c r="E2877" s="20" t="s">
        <v>5664</v>
      </c>
      <c r="F2877" s="20" t="s">
        <v>473</v>
      </c>
      <c r="G2877" s="20">
        <v>0.46</v>
      </c>
      <c r="H2877" s="20" t="s">
        <v>1679</v>
      </c>
      <c r="I2877" s="20" t="s">
        <v>5657</v>
      </c>
      <c r="J2877" s="20" t="s">
        <v>1940</v>
      </c>
      <c r="K2877" s="20" t="s">
        <v>1940</v>
      </c>
      <c r="L2877" s="20" t="s">
        <v>462</v>
      </c>
      <c r="M2877" s="20">
        <v>4</v>
      </c>
      <c r="N2877" s="20" t="s">
        <v>1679</v>
      </c>
      <c r="P2877" s="20">
        <v>0</v>
      </c>
      <c r="Q2877" s="20" t="s">
        <v>495</v>
      </c>
      <c r="R2877" s="20" t="s">
        <v>518</v>
      </c>
      <c r="S2877" s="20" t="s">
        <v>221</v>
      </c>
      <c r="T2877" s="20" t="s">
        <v>5658</v>
      </c>
      <c r="U2877" s="20" t="s">
        <v>5659</v>
      </c>
      <c r="V2877" s="20">
        <v>11</v>
      </c>
      <c r="W2877" s="20">
        <v>359</v>
      </c>
      <c r="Y2877" s="20" t="s">
        <v>1684</v>
      </c>
      <c r="Z2877" s="20" t="s">
        <v>1685</v>
      </c>
      <c r="AA2877" s="20">
        <v>1.5</v>
      </c>
      <c r="AB2877" s="20">
        <v>19</v>
      </c>
      <c r="AC2877" s="20">
        <v>19</v>
      </c>
      <c r="AD2877" s="20">
        <v>19</v>
      </c>
      <c r="AL2877" s="20" t="s">
        <v>1686</v>
      </c>
      <c r="AT2877" s="20" t="s">
        <v>1687</v>
      </c>
      <c r="BE2877" s="20" t="s">
        <v>1749</v>
      </c>
      <c r="BL2877" s="20">
        <v>27.6</v>
      </c>
      <c r="BM2877" s="20">
        <v>60</v>
      </c>
    </row>
    <row r="2878" spans="1:66" x14ac:dyDescent="0.25">
      <c r="A2878" s="20" t="s">
        <v>1677</v>
      </c>
      <c r="B2878" s="20" t="s">
        <v>462</v>
      </c>
      <c r="C2878" s="20" t="s">
        <v>793</v>
      </c>
      <c r="D2878" s="20" t="s">
        <v>691</v>
      </c>
      <c r="E2878" s="20" t="s">
        <v>5665</v>
      </c>
      <c r="F2878" s="20" t="s">
        <v>474</v>
      </c>
      <c r="G2878" s="20">
        <v>0.82</v>
      </c>
      <c r="H2878" s="20" t="s">
        <v>1679</v>
      </c>
      <c r="I2878" s="20" t="s">
        <v>5657</v>
      </c>
      <c r="J2878" s="20" t="s">
        <v>1940</v>
      </c>
      <c r="K2878" s="20" t="s">
        <v>1940</v>
      </c>
      <c r="L2878" s="20" t="s">
        <v>462</v>
      </c>
      <c r="M2878" s="20">
        <v>4</v>
      </c>
      <c r="N2878" s="20" t="s">
        <v>1679</v>
      </c>
      <c r="P2878" s="20">
        <v>0</v>
      </c>
      <c r="Q2878" s="20" t="s">
        <v>495</v>
      </c>
      <c r="R2878" s="20" t="s">
        <v>488</v>
      </c>
      <c r="S2878" s="20" t="s">
        <v>221</v>
      </c>
      <c r="T2878" s="20" t="s">
        <v>5658</v>
      </c>
      <c r="U2878" s="20" t="s">
        <v>5659</v>
      </c>
      <c r="V2878" s="20">
        <v>11</v>
      </c>
      <c r="W2878" s="20">
        <v>359</v>
      </c>
      <c r="Y2878" s="20" t="s">
        <v>1684</v>
      </c>
      <c r="Z2878" s="20" t="s">
        <v>1685</v>
      </c>
      <c r="AA2878" s="20">
        <v>1.5</v>
      </c>
      <c r="AB2878" s="20">
        <v>19</v>
      </c>
      <c r="AC2878" s="20">
        <v>19</v>
      </c>
      <c r="AD2878" s="20">
        <v>19</v>
      </c>
      <c r="AL2878" s="20" t="s">
        <v>1686</v>
      </c>
      <c r="AT2878" s="20" t="s">
        <v>1687</v>
      </c>
      <c r="BE2878" s="20" t="s">
        <v>1749</v>
      </c>
      <c r="BL2878" s="20">
        <v>49.2</v>
      </c>
      <c r="BM2878" s="20">
        <v>60</v>
      </c>
    </row>
    <row r="2879" spans="1:66" x14ac:dyDescent="0.25">
      <c r="A2879" s="20" t="s">
        <v>1677</v>
      </c>
      <c r="B2879" s="20" t="s">
        <v>462</v>
      </c>
      <c r="C2879" s="20" t="s">
        <v>793</v>
      </c>
      <c r="D2879" s="20" t="s">
        <v>691</v>
      </c>
      <c r="E2879" s="20" t="s">
        <v>5666</v>
      </c>
      <c r="F2879" s="20" t="s">
        <v>475</v>
      </c>
      <c r="G2879" s="20">
        <v>9.6199999999999992</v>
      </c>
      <c r="H2879" s="20" t="s">
        <v>1679</v>
      </c>
      <c r="I2879" s="20" t="s">
        <v>5657</v>
      </c>
      <c r="J2879" s="20" t="s">
        <v>1940</v>
      </c>
      <c r="K2879" s="20" t="s">
        <v>1940</v>
      </c>
      <c r="L2879" s="20" t="s">
        <v>462</v>
      </c>
      <c r="M2879" s="20">
        <v>4</v>
      </c>
      <c r="N2879" s="20" t="s">
        <v>1679</v>
      </c>
      <c r="P2879" s="20">
        <v>0</v>
      </c>
      <c r="Q2879" s="20" t="s">
        <v>495</v>
      </c>
      <c r="R2879" s="20" t="s">
        <v>488</v>
      </c>
      <c r="S2879" s="20" t="s">
        <v>221</v>
      </c>
      <c r="T2879" s="20" t="s">
        <v>5658</v>
      </c>
      <c r="U2879" s="20" t="s">
        <v>5659</v>
      </c>
      <c r="V2879" s="20">
        <v>11</v>
      </c>
      <c r="W2879" s="20">
        <v>359</v>
      </c>
      <c r="Y2879" s="20" t="s">
        <v>1684</v>
      </c>
      <c r="Z2879" s="20" t="s">
        <v>1685</v>
      </c>
      <c r="AA2879" s="20">
        <v>1.5</v>
      </c>
      <c r="AB2879" s="20">
        <v>19</v>
      </c>
      <c r="AC2879" s="20">
        <v>19</v>
      </c>
      <c r="AD2879" s="20">
        <v>19</v>
      </c>
      <c r="AL2879" s="20" t="s">
        <v>1686</v>
      </c>
      <c r="AT2879" s="20" t="s">
        <v>1687</v>
      </c>
      <c r="BE2879" s="20" t="s">
        <v>1749</v>
      </c>
      <c r="BL2879" s="20">
        <v>577.20000000000005</v>
      </c>
      <c r="BM2879" s="20">
        <v>60</v>
      </c>
    </row>
    <row r="2880" spans="1:66" x14ac:dyDescent="0.25">
      <c r="A2880" s="20" t="s">
        <v>1677</v>
      </c>
      <c r="B2880" s="20" t="s">
        <v>462</v>
      </c>
      <c r="C2880" s="20" t="s">
        <v>793</v>
      </c>
      <c r="D2880" s="20" t="s">
        <v>691</v>
      </c>
      <c r="E2880" s="20" t="s">
        <v>5667</v>
      </c>
      <c r="F2880" s="20" t="s">
        <v>476</v>
      </c>
      <c r="G2880" s="20">
        <v>9.92</v>
      </c>
      <c r="H2880" s="20" t="s">
        <v>1679</v>
      </c>
      <c r="I2880" s="20" t="s">
        <v>5657</v>
      </c>
      <c r="J2880" s="20" t="s">
        <v>1940</v>
      </c>
      <c r="K2880" s="20" t="s">
        <v>1940</v>
      </c>
      <c r="L2880" s="20" t="s">
        <v>462</v>
      </c>
      <c r="M2880" s="20">
        <v>4</v>
      </c>
      <c r="N2880" s="20" t="s">
        <v>1679</v>
      </c>
      <c r="P2880" s="20">
        <v>0</v>
      </c>
      <c r="Q2880" s="20" t="s">
        <v>495</v>
      </c>
      <c r="R2880" s="20" t="s">
        <v>488</v>
      </c>
      <c r="S2880" s="20" t="s">
        <v>221</v>
      </c>
      <c r="T2880" s="20" t="s">
        <v>5658</v>
      </c>
      <c r="U2880" s="20" t="s">
        <v>5659</v>
      </c>
      <c r="V2880" s="20">
        <v>11</v>
      </c>
      <c r="W2880" s="20">
        <v>359</v>
      </c>
      <c r="Y2880" s="20" t="s">
        <v>1684</v>
      </c>
      <c r="Z2880" s="20" t="s">
        <v>1685</v>
      </c>
      <c r="AA2880" s="20">
        <v>1.5</v>
      </c>
      <c r="AB2880" s="20">
        <v>19</v>
      </c>
      <c r="AC2880" s="20">
        <v>19</v>
      </c>
      <c r="AD2880" s="20">
        <v>19</v>
      </c>
      <c r="AL2880" s="20" t="s">
        <v>1686</v>
      </c>
      <c r="AT2880" s="20" t="s">
        <v>1687</v>
      </c>
      <c r="BE2880" s="20" t="s">
        <v>1749</v>
      </c>
      <c r="BL2880" s="20">
        <v>595.20000000000005</v>
      </c>
      <c r="BM2880" s="20">
        <v>60</v>
      </c>
    </row>
    <row r="2881" spans="1:65" x14ac:dyDescent="0.25">
      <c r="A2881" s="20" t="s">
        <v>1677</v>
      </c>
      <c r="B2881" s="20" t="s">
        <v>462</v>
      </c>
      <c r="C2881" s="20" t="s">
        <v>793</v>
      </c>
      <c r="D2881" s="20" t="s">
        <v>691</v>
      </c>
      <c r="E2881" s="20" t="s">
        <v>5668</v>
      </c>
      <c r="F2881" s="20" t="s">
        <v>477</v>
      </c>
      <c r="G2881" s="20">
        <v>0.53</v>
      </c>
      <c r="H2881" s="20" t="s">
        <v>1679</v>
      </c>
      <c r="I2881" s="20" t="s">
        <v>5657</v>
      </c>
      <c r="J2881" s="20" t="s">
        <v>1940</v>
      </c>
      <c r="K2881" s="20" t="s">
        <v>1940</v>
      </c>
      <c r="L2881" s="20" t="s">
        <v>462</v>
      </c>
      <c r="M2881" s="20">
        <v>4</v>
      </c>
      <c r="N2881" s="20" t="s">
        <v>1679</v>
      </c>
      <c r="P2881" s="20">
        <v>0</v>
      </c>
      <c r="Q2881" s="20" t="s">
        <v>495</v>
      </c>
      <c r="R2881" s="20" t="s">
        <v>488</v>
      </c>
      <c r="S2881" s="20" t="s">
        <v>221</v>
      </c>
      <c r="T2881" s="20" t="s">
        <v>5658</v>
      </c>
      <c r="U2881" s="20" t="s">
        <v>5659</v>
      </c>
      <c r="V2881" s="20">
        <v>11</v>
      </c>
      <c r="W2881" s="20">
        <v>359</v>
      </c>
      <c r="Y2881" s="20" t="s">
        <v>1684</v>
      </c>
      <c r="Z2881" s="20" t="s">
        <v>1685</v>
      </c>
      <c r="AA2881" s="20">
        <v>1.5</v>
      </c>
      <c r="AB2881" s="20">
        <v>19</v>
      </c>
      <c r="AC2881" s="20">
        <v>19</v>
      </c>
      <c r="AD2881" s="20">
        <v>19</v>
      </c>
      <c r="AL2881" s="20" t="s">
        <v>1686</v>
      </c>
      <c r="AT2881" s="20" t="s">
        <v>1687</v>
      </c>
      <c r="BE2881" s="20" t="s">
        <v>1749</v>
      </c>
      <c r="BL2881" s="20">
        <v>31.8</v>
      </c>
      <c r="BM2881" s="20">
        <v>60</v>
      </c>
    </row>
    <row r="2882" spans="1:65" x14ac:dyDescent="0.25">
      <c r="A2882" s="20" t="s">
        <v>1677</v>
      </c>
      <c r="B2882" s="20" t="s">
        <v>462</v>
      </c>
      <c r="C2882" s="20" t="s">
        <v>793</v>
      </c>
      <c r="D2882" s="20" t="s">
        <v>691</v>
      </c>
      <c r="E2882" s="20" t="s">
        <v>5669</v>
      </c>
      <c r="F2882" s="20" t="s">
        <v>478</v>
      </c>
      <c r="G2882" s="20">
        <v>8.5</v>
      </c>
      <c r="H2882" s="20" t="s">
        <v>1679</v>
      </c>
      <c r="I2882" s="20" t="s">
        <v>5657</v>
      </c>
      <c r="J2882" s="20" t="s">
        <v>1940</v>
      </c>
      <c r="K2882" s="20" t="s">
        <v>1940</v>
      </c>
      <c r="L2882" s="20" t="s">
        <v>462</v>
      </c>
      <c r="M2882" s="20">
        <v>4</v>
      </c>
      <c r="N2882" s="20" t="s">
        <v>1679</v>
      </c>
      <c r="P2882" s="20">
        <v>0</v>
      </c>
      <c r="Q2882" s="20" t="s">
        <v>495</v>
      </c>
      <c r="R2882" s="20" t="s">
        <v>488</v>
      </c>
      <c r="S2882" s="20" t="s">
        <v>221</v>
      </c>
      <c r="T2882" s="20" t="s">
        <v>5658</v>
      </c>
      <c r="U2882" s="20" t="s">
        <v>5659</v>
      </c>
      <c r="V2882" s="20">
        <v>11</v>
      </c>
      <c r="W2882" s="20">
        <v>359</v>
      </c>
      <c r="Y2882" s="20" t="s">
        <v>1684</v>
      </c>
      <c r="Z2882" s="20" t="s">
        <v>1685</v>
      </c>
      <c r="AA2882" s="20">
        <v>1.5</v>
      </c>
      <c r="AB2882" s="20">
        <v>19</v>
      </c>
      <c r="AC2882" s="20">
        <v>19</v>
      </c>
      <c r="AD2882" s="20">
        <v>19</v>
      </c>
      <c r="AL2882" s="20" t="s">
        <v>1686</v>
      </c>
      <c r="AT2882" s="20" t="s">
        <v>1687</v>
      </c>
      <c r="BE2882" s="20" t="s">
        <v>1749</v>
      </c>
      <c r="BL2882" s="20">
        <v>510</v>
      </c>
      <c r="BM2882" s="20">
        <v>60</v>
      </c>
    </row>
    <row r="2883" spans="1:65" x14ac:dyDescent="0.25">
      <c r="A2883" s="20" t="s">
        <v>1677</v>
      </c>
      <c r="B2883" s="20" t="s">
        <v>462</v>
      </c>
      <c r="C2883" s="20" t="s">
        <v>793</v>
      </c>
      <c r="D2883" s="20" t="s">
        <v>691</v>
      </c>
      <c r="E2883" s="20" t="s">
        <v>5670</v>
      </c>
      <c r="F2883" s="20" t="s">
        <v>479</v>
      </c>
      <c r="G2883" s="20">
        <v>0.23</v>
      </c>
      <c r="H2883" s="20" t="s">
        <v>1679</v>
      </c>
      <c r="I2883" s="20" t="s">
        <v>5657</v>
      </c>
      <c r="J2883" s="20" t="s">
        <v>1940</v>
      </c>
      <c r="K2883" s="20" t="s">
        <v>1940</v>
      </c>
      <c r="L2883" s="20" t="s">
        <v>462</v>
      </c>
      <c r="M2883" s="20">
        <v>4</v>
      </c>
      <c r="N2883" s="20" t="s">
        <v>1679</v>
      </c>
      <c r="P2883" s="20">
        <v>0</v>
      </c>
      <c r="Q2883" s="20" t="s">
        <v>495</v>
      </c>
      <c r="R2883" s="20" t="s">
        <v>488</v>
      </c>
      <c r="S2883" s="20" t="s">
        <v>221</v>
      </c>
      <c r="T2883" s="20" t="s">
        <v>5658</v>
      </c>
      <c r="U2883" s="20" t="s">
        <v>5659</v>
      </c>
      <c r="V2883" s="20">
        <v>11</v>
      </c>
      <c r="W2883" s="20">
        <v>359</v>
      </c>
      <c r="Y2883" s="20" t="s">
        <v>1684</v>
      </c>
      <c r="Z2883" s="20" t="s">
        <v>1685</v>
      </c>
      <c r="AA2883" s="20">
        <v>1.5</v>
      </c>
      <c r="AB2883" s="20">
        <v>19</v>
      </c>
      <c r="AC2883" s="20">
        <v>19</v>
      </c>
      <c r="AD2883" s="20">
        <v>19</v>
      </c>
      <c r="AL2883" s="20" t="s">
        <v>1686</v>
      </c>
      <c r="AT2883" s="20" t="s">
        <v>1687</v>
      </c>
      <c r="BE2883" s="20" t="s">
        <v>1749</v>
      </c>
      <c r="BL2883" s="20">
        <v>13.8</v>
      </c>
      <c r="BM2883" s="20">
        <v>60</v>
      </c>
    </row>
    <row r="2884" spans="1:65" x14ac:dyDescent="0.25">
      <c r="A2884" s="20" t="s">
        <v>1677</v>
      </c>
      <c r="B2884" s="20" t="s">
        <v>462</v>
      </c>
      <c r="C2884" s="20" t="s">
        <v>793</v>
      </c>
      <c r="D2884" s="20" t="s">
        <v>691</v>
      </c>
      <c r="E2884" s="20" t="s">
        <v>5671</v>
      </c>
      <c r="F2884" s="20" t="s">
        <v>480</v>
      </c>
      <c r="G2884" s="20">
        <v>0.48</v>
      </c>
      <c r="H2884" s="20" t="s">
        <v>1679</v>
      </c>
      <c r="I2884" s="20" t="s">
        <v>5657</v>
      </c>
      <c r="J2884" s="20" t="s">
        <v>1940</v>
      </c>
      <c r="K2884" s="20" t="s">
        <v>1940</v>
      </c>
      <c r="L2884" s="20" t="s">
        <v>462</v>
      </c>
      <c r="M2884" s="20">
        <v>4</v>
      </c>
      <c r="N2884" s="20" t="s">
        <v>1679</v>
      </c>
      <c r="P2884" s="20">
        <v>0</v>
      </c>
      <c r="Q2884" s="20" t="s">
        <v>495</v>
      </c>
      <c r="R2884" s="20" t="s">
        <v>488</v>
      </c>
      <c r="S2884" s="20" t="s">
        <v>221</v>
      </c>
      <c r="T2884" s="20" t="s">
        <v>5658</v>
      </c>
      <c r="U2884" s="20" t="s">
        <v>5659</v>
      </c>
      <c r="V2884" s="20">
        <v>11</v>
      </c>
      <c r="W2884" s="20">
        <v>359</v>
      </c>
      <c r="Y2884" s="20" t="s">
        <v>1684</v>
      </c>
      <c r="Z2884" s="20" t="s">
        <v>1685</v>
      </c>
      <c r="AA2884" s="20">
        <v>1.5</v>
      </c>
      <c r="AB2884" s="20">
        <v>19</v>
      </c>
      <c r="AC2884" s="20">
        <v>19</v>
      </c>
      <c r="AD2884" s="20">
        <v>19</v>
      </c>
      <c r="AL2884" s="20" t="s">
        <v>1686</v>
      </c>
      <c r="AT2884" s="20" t="s">
        <v>1687</v>
      </c>
      <c r="BE2884" s="20" t="s">
        <v>1749</v>
      </c>
      <c r="BL2884" s="20">
        <v>28.8</v>
      </c>
      <c r="BM2884" s="20">
        <v>60</v>
      </c>
    </row>
    <row r="2885" spans="1:65" x14ac:dyDescent="0.25">
      <c r="A2885" s="20" t="s">
        <v>1677</v>
      </c>
      <c r="B2885" s="20" t="s">
        <v>462</v>
      </c>
      <c r="C2885" s="20" t="s">
        <v>793</v>
      </c>
      <c r="D2885" s="20" t="s">
        <v>691</v>
      </c>
      <c r="E2885" s="20" t="s">
        <v>5672</v>
      </c>
      <c r="F2885" s="20" t="s">
        <v>481</v>
      </c>
      <c r="G2885" s="20">
        <v>11.74</v>
      </c>
      <c r="H2885" s="20" t="s">
        <v>1679</v>
      </c>
      <c r="I2885" s="20" t="s">
        <v>5657</v>
      </c>
      <c r="J2885" s="20" t="s">
        <v>1940</v>
      </c>
      <c r="K2885" s="20" t="s">
        <v>1940</v>
      </c>
      <c r="L2885" s="20" t="s">
        <v>462</v>
      </c>
      <c r="M2885" s="20">
        <v>4</v>
      </c>
      <c r="N2885" s="20" t="s">
        <v>1679</v>
      </c>
      <c r="P2885" s="20">
        <v>0</v>
      </c>
      <c r="Q2885" s="20" t="s">
        <v>495</v>
      </c>
      <c r="R2885" s="20" t="s">
        <v>488</v>
      </c>
      <c r="S2885" s="20" t="s">
        <v>221</v>
      </c>
      <c r="T2885" s="20" t="s">
        <v>5658</v>
      </c>
      <c r="U2885" s="20" t="s">
        <v>5659</v>
      </c>
      <c r="V2885" s="20">
        <v>11</v>
      </c>
      <c r="W2885" s="20">
        <v>359</v>
      </c>
      <c r="Y2885" s="20" t="s">
        <v>1684</v>
      </c>
      <c r="Z2885" s="20" t="s">
        <v>1685</v>
      </c>
      <c r="AA2885" s="20">
        <v>1.5</v>
      </c>
      <c r="AB2885" s="20">
        <v>19</v>
      </c>
      <c r="AC2885" s="20">
        <v>19</v>
      </c>
      <c r="AD2885" s="20">
        <v>19</v>
      </c>
      <c r="AL2885" s="20" t="s">
        <v>1686</v>
      </c>
      <c r="AT2885" s="20" t="s">
        <v>1687</v>
      </c>
      <c r="BE2885" s="20" t="s">
        <v>1749</v>
      </c>
      <c r="BL2885" s="20">
        <v>704.4</v>
      </c>
      <c r="BM2885" s="20">
        <v>60</v>
      </c>
    </row>
    <row r="2886" spans="1:65" x14ac:dyDescent="0.25">
      <c r="A2886" s="20" t="s">
        <v>1677</v>
      </c>
      <c r="B2886" s="20" t="s">
        <v>462</v>
      </c>
      <c r="C2886" s="20" t="s">
        <v>793</v>
      </c>
      <c r="D2886" s="20" t="s">
        <v>691</v>
      </c>
      <c r="E2886" s="20" t="s">
        <v>5673</v>
      </c>
      <c r="F2886" s="20" t="s">
        <v>482</v>
      </c>
      <c r="G2886" s="20">
        <v>1.0900000000000001</v>
      </c>
      <c r="H2886" s="20" t="s">
        <v>1679</v>
      </c>
      <c r="I2886" s="20" t="s">
        <v>5657</v>
      </c>
      <c r="J2886" s="20" t="s">
        <v>1940</v>
      </c>
      <c r="K2886" s="20" t="s">
        <v>1940</v>
      </c>
      <c r="L2886" s="20" t="s">
        <v>462</v>
      </c>
      <c r="M2886" s="20">
        <v>4</v>
      </c>
      <c r="N2886" s="20" t="s">
        <v>1679</v>
      </c>
      <c r="P2886" s="20">
        <v>0</v>
      </c>
      <c r="Q2886" s="20" t="s">
        <v>495</v>
      </c>
      <c r="R2886" s="20" t="s">
        <v>488</v>
      </c>
      <c r="S2886" s="20" t="s">
        <v>221</v>
      </c>
      <c r="T2886" s="20" t="s">
        <v>5658</v>
      </c>
      <c r="U2886" s="20" t="s">
        <v>5674</v>
      </c>
      <c r="V2886" s="20">
        <v>11</v>
      </c>
      <c r="W2886" s="20">
        <v>359</v>
      </c>
      <c r="Y2886" s="20" t="s">
        <v>1684</v>
      </c>
      <c r="Z2886" s="20" t="s">
        <v>1685</v>
      </c>
      <c r="AA2886" s="20">
        <v>1.5</v>
      </c>
      <c r="AB2886" s="20">
        <v>19</v>
      </c>
      <c r="AC2886" s="20">
        <v>19</v>
      </c>
      <c r="AD2886" s="20">
        <v>19</v>
      </c>
      <c r="AL2886" s="20" t="s">
        <v>1686</v>
      </c>
      <c r="AT2886" s="20" t="s">
        <v>1687</v>
      </c>
      <c r="BE2886" s="20" t="s">
        <v>1749</v>
      </c>
      <c r="BL2886" s="20">
        <v>65.400000000000006</v>
      </c>
      <c r="BM2886" s="20">
        <v>60</v>
      </c>
    </row>
    <row r="2887" spans="1:65" x14ac:dyDescent="0.25">
      <c r="A2887" s="20" t="s">
        <v>1677</v>
      </c>
      <c r="B2887" s="20" t="s">
        <v>462</v>
      </c>
      <c r="C2887" s="20" t="s">
        <v>793</v>
      </c>
      <c r="D2887" s="20" t="s">
        <v>691</v>
      </c>
      <c r="E2887" s="20" t="s">
        <v>5675</v>
      </c>
      <c r="F2887" s="20" t="s">
        <v>483</v>
      </c>
      <c r="G2887" s="20">
        <v>0.38</v>
      </c>
      <c r="H2887" s="20" t="s">
        <v>1679</v>
      </c>
      <c r="I2887" s="20" t="s">
        <v>5657</v>
      </c>
      <c r="J2887" s="20" t="s">
        <v>1940</v>
      </c>
      <c r="K2887" s="20" t="s">
        <v>1940</v>
      </c>
      <c r="L2887" s="20" t="s">
        <v>462</v>
      </c>
      <c r="M2887" s="20">
        <v>4</v>
      </c>
      <c r="N2887" s="20" t="s">
        <v>1679</v>
      </c>
      <c r="P2887" s="20">
        <v>0</v>
      </c>
      <c r="Q2887" s="20" t="s">
        <v>495</v>
      </c>
      <c r="R2887" s="20" t="s">
        <v>488</v>
      </c>
      <c r="S2887" s="20" t="s">
        <v>221</v>
      </c>
      <c r="T2887" s="20" t="s">
        <v>5658</v>
      </c>
      <c r="U2887" s="20" t="s">
        <v>5674</v>
      </c>
      <c r="V2887" s="20">
        <v>11</v>
      </c>
      <c r="W2887" s="20">
        <v>359</v>
      </c>
      <c r="Y2887" s="20" t="s">
        <v>1684</v>
      </c>
      <c r="Z2887" s="20" t="s">
        <v>1685</v>
      </c>
      <c r="AA2887" s="20">
        <v>1.5</v>
      </c>
      <c r="AB2887" s="20">
        <v>19</v>
      </c>
      <c r="AC2887" s="20">
        <v>19</v>
      </c>
      <c r="AD2887" s="20">
        <v>19</v>
      </c>
      <c r="AL2887" s="20" t="s">
        <v>1686</v>
      </c>
      <c r="AT2887" s="20" t="s">
        <v>1687</v>
      </c>
      <c r="BE2887" s="20" t="s">
        <v>1749</v>
      </c>
      <c r="BL2887" s="20">
        <v>22.8</v>
      </c>
      <c r="BM2887" s="20">
        <v>60</v>
      </c>
    </row>
    <row r="2888" spans="1:65" x14ac:dyDescent="0.25">
      <c r="A2888" s="20" t="s">
        <v>1677</v>
      </c>
      <c r="B2888" s="20" t="s">
        <v>462</v>
      </c>
      <c r="C2888" s="20" t="s">
        <v>793</v>
      </c>
      <c r="D2888" s="20" t="s">
        <v>691</v>
      </c>
      <c r="E2888" s="20" t="s">
        <v>5676</v>
      </c>
      <c r="F2888" s="20" t="s">
        <v>484</v>
      </c>
      <c r="G2888" s="20">
        <v>1.98</v>
      </c>
      <c r="H2888" s="20" t="s">
        <v>1679</v>
      </c>
      <c r="I2888" s="20" t="s">
        <v>5657</v>
      </c>
      <c r="J2888" s="20" t="s">
        <v>1940</v>
      </c>
      <c r="K2888" s="20" t="s">
        <v>1940</v>
      </c>
      <c r="L2888" s="20" t="s">
        <v>462</v>
      </c>
      <c r="M2888" s="20">
        <v>4</v>
      </c>
      <c r="N2888" s="20" t="s">
        <v>1679</v>
      </c>
      <c r="P2888" s="20">
        <v>0</v>
      </c>
      <c r="Q2888" s="20" t="s">
        <v>495</v>
      </c>
      <c r="R2888" s="20" t="s">
        <v>488</v>
      </c>
      <c r="S2888" s="20" t="s">
        <v>221</v>
      </c>
      <c r="T2888" s="20" t="s">
        <v>5658</v>
      </c>
      <c r="U2888" s="20" t="s">
        <v>5674</v>
      </c>
      <c r="V2888" s="20">
        <v>11</v>
      </c>
      <c r="W2888" s="20">
        <v>359</v>
      </c>
      <c r="Y2888" s="20" t="s">
        <v>1684</v>
      </c>
      <c r="Z2888" s="20" t="s">
        <v>1685</v>
      </c>
      <c r="AA2888" s="20">
        <v>1.5</v>
      </c>
      <c r="AB2888" s="20">
        <v>19</v>
      </c>
      <c r="AC2888" s="20">
        <v>19</v>
      </c>
      <c r="AD2888" s="20">
        <v>19</v>
      </c>
      <c r="AL2888" s="20" t="s">
        <v>1686</v>
      </c>
      <c r="AT2888" s="20" t="s">
        <v>1687</v>
      </c>
      <c r="BE2888" s="20" t="s">
        <v>1749</v>
      </c>
      <c r="BL2888" s="20">
        <v>118.8</v>
      </c>
      <c r="BM2888" s="20">
        <v>60</v>
      </c>
    </row>
    <row r="2889" spans="1:65" x14ac:dyDescent="0.25">
      <c r="A2889" s="20" t="s">
        <v>1677</v>
      </c>
      <c r="B2889" s="20" t="s">
        <v>462</v>
      </c>
      <c r="C2889" s="20" t="s">
        <v>793</v>
      </c>
      <c r="D2889" s="20" t="s">
        <v>691</v>
      </c>
      <c r="E2889" s="20" t="s">
        <v>5677</v>
      </c>
      <c r="F2889" s="20" t="s">
        <v>485</v>
      </c>
      <c r="G2889" s="20">
        <v>0.34</v>
      </c>
      <c r="H2889" s="20" t="s">
        <v>1679</v>
      </c>
      <c r="I2889" s="20" t="s">
        <v>5657</v>
      </c>
      <c r="J2889" s="20" t="s">
        <v>1940</v>
      </c>
      <c r="K2889" s="20" t="s">
        <v>1940</v>
      </c>
      <c r="L2889" s="20" t="s">
        <v>462</v>
      </c>
      <c r="M2889" s="20">
        <v>4</v>
      </c>
      <c r="N2889" s="20" t="s">
        <v>1679</v>
      </c>
      <c r="P2889" s="20">
        <v>0</v>
      </c>
      <c r="Q2889" s="20" t="s">
        <v>495</v>
      </c>
      <c r="R2889" s="20" t="s">
        <v>488</v>
      </c>
      <c r="S2889" s="20" t="s">
        <v>221</v>
      </c>
      <c r="T2889" s="20" t="s">
        <v>5658</v>
      </c>
      <c r="U2889" s="20" t="s">
        <v>5674</v>
      </c>
      <c r="V2889" s="20">
        <v>11</v>
      </c>
      <c r="W2889" s="20">
        <v>359</v>
      </c>
      <c r="Y2889" s="20" t="s">
        <v>1684</v>
      </c>
      <c r="Z2889" s="20" t="s">
        <v>1685</v>
      </c>
      <c r="AA2889" s="20">
        <v>1.5</v>
      </c>
      <c r="AB2889" s="20">
        <v>19</v>
      </c>
      <c r="AC2889" s="20">
        <v>19</v>
      </c>
      <c r="AD2889" s="20">
        <v>19</v>
      </c>
      <c r="AL2889" s="20" t="s">
        <v>1686</v>
      </c>
      <c r="AT2889" s="20" t="s">
        <v>1687</v>
      </c>
      <c r="BE2889" s="20" t="s">
        <v>1749</v>
      </c>
      <c r="BL2889" s="20">
        <v>20.399999999999999</v>
      </c>
      <c r="BM2889" s="20">
        <v>60</v>
      </c>
    </row>
    <row r="2890" spans="1:65" x14ac:dyDescent="0.25">
      <c r="A2890" s="20" t="s">
        <v>1677</v>
      </c>
      <c r="B2890" s="20" t="s">
        <v>462</v>
      </c>
      <c r="C2890" s="20" t="s">
        <v>793</v>
      </c>
      <c r="D2890" s="20" t="s">
        <v>691</v>
      </c>
      <c r="E2890" s="20" t="s">
        <v>5678</v>
      </c>
      <c r="F2890" s="20" t="s">
        <v>486</v>
      </c>
      <c r="G2890" s="20">
        <v>0.14000000000000001</v>
      </c>
      <c r="H2890" s="20" t="s">
        <v>1679</v>
      </c>
      <c r="I2890" s="20" t="s">
        <v>5657</v>
      </c>
      <c r="J2890" s="20" t="s">
        <v>1940</v>
      </c>
      <c r="K2890" s="20" t="s">
        <v>1940</v>
      </c>
      <c r="L2890" s="20" t="s">
        <v>462</v>
      </c>
      <c r="M2890" s="20">
        <v>4</v>
      </c>
      <c r="N2890" s="20" t="s">
        <v>1679</v>
      </c>
      <c r="P2890" s="20">
        <v>0</v>
      </c>
      <c r="Q2890" s="20" t="s">
        <v>495</v>
      </c>
      <c r="R2890" s="20" t="s">
        <v>488</v>
      </c>
      <c r="S2890" s="20" t="s">
        <v>221</v>
      </c>
      <c r="T2890" s="20" t="s">
        <v>5658</v>
      </c>
      <c r="U2890" s="20" t="s">
        <v>5674</v>
      </c>
      <c r="V2890" s="20">
        <v>11</v>
      </c>
      <c r="W2890" s="20">
        <v>359</v>
      </c>
      <c r="Y2890" s="20" t="s">
        <v>1684</v>
      </c>
      <c r="Z2890" s="20" t="s">
        <v>1685</v>
      </c>
      <c r="AA2890" s="20">
        <v>1.5</v>
      </c>
      <c r="AB2890" s="20">
        <v>19</v>
      </c>
      <c r="AC2890" s="20">
        <v>19</v>
      </c>
      <c r="AD2890" s="20">
        <v>19</v>
      </c>
      <c r="AL2890" s="20" t="s">
        <v>1686</v>
      </c>
      <c r="AT2890" s="20" t="s">
        <v>1687</v>
      </c>
      <c r="BE2890" s="20" t="s">
        <v>1749</v>
      </c>
      <c r="BL2890" s="20">
        <v>8.4</v>
      </c>
      <c r="BM2890" s="20">
        <v>60</v>
      </c>
    </row>
    <row r="2891" spans="1:65" x14ac:dyDescent="0.25">
      <c r="A2891" s="20" t="s">
        <v>1677</v>
      </c>
      <c r="B2891" s="20" t="s">
        <v>462</v>
      </c>
      <c r="C2891" s="20" t="s">
        <v>793</v>
      </c>
      <c r="D2891" s="20" t="s">
        <v>691</v>
      </c>
      <c r="E2891" s="20" t="s">
        <v>5679</v>
      </c>
      <c r="F2891" s="20" t="s">
        <v>489</v>
      </c>
      <c r="G2891" s="20">
        <v>1.25</v>
      </c>
      <c r="H2891" s="20" t="s">
        <v>1679</v>
      </c>
      <c r="I2891" s="20" t="s">
        <v>5657</v>
      </c>
      <c r="J2891" s="20" t="s">
        <v>1940</v>
      </c>
      <c r="K2891" s="20" t="s">
        <v>1940</v>
      </c>
      <c r="L2891" s="20" t="s">
        <v>462</v>
      </c>
      <c r="M2891" s="20">
        <v>4</v>
      </c>
      <c r="N2891" s="20" t="s">
        <v>1679</v>
      </c>
      <c r="P2891" s="20">
        <v>0</v>
      </c>
      <c r="Q2891" s="20" t="s">
        <v>495</v>
      </c>
      <c r="R2891" s="20" t="s">
        <v>488</v>
      </c>
      <c r="S2891" s="20" t="s">
        <v>221</v>
      </c>
      <c r="T2891" s="20" t="s">
        <v>5658</v>
      </c>
      <c r="U2891" s="20" t="s">
        <v>5674</v>
      </c>
      <c r="V2891" s="20">
        <v>11</v>
      </c>
      <c r="W2891" s="20">
        <v>359</v>
      </c>
      <c r="Y2891" s="20" t="s">
        <v>1684</v>
      </c>
      <c r="Z2891" s="20" t="s">
        <v>1685</v>
      </c>
      <c r="AA2891" s="20">
        <v>1.5</v>
      </c>
      <c r="AB2891" s="20">
        <v>19</v>
      </c>
      <c r="AC2891" s="20">
        <v>19</v>
      </c>
      <c r="AD2891" s="20">
        <v>19</v>
      </c>
      <c r="AL2891" s="20" t="s">
        <v>1686</v>
      </c>
      <c r="AT2891" s="20" t="s">
        <v>1687</v>
      </c>
      <c r="BE2891" s="20" t="s">
        <v>1749</v>
      </c>
      <c r="BL2891" s="20">
        <v>75</v>
      </c>
      <c r="BM2891" s="20">
        <v>60</v>
      </c>
    </row>
    <row r="2892" spans="1:65" x14ac:dyDescent="0.25">
      <c r="A2892" s="20" t="s">
        <v>1677</v>
      </c>
      <c r="B2892" s="20" t="s">
        <v>462</v>
      </c>
      <c r="C2892" s="20" t="s">
        <v>793</v>
      </c>
      <c r="D2892" s="20" t="s">
        <v>691</v>
      </c>
      <c r="E2892" s="20" t="s">
        <v>5680</v>
      </c>
      <c r="F2892" s="20" t="s">
        <v>490</v>
      </c>
      <c r="G2892" s="20">
        <v>0.81</v>
      </c>
      <c r="H2892" s="20" t="s">
        <v>1679</v>
      </c>
      <c r="I2892" s="20" t="s">
        <v>5657</v>
      </c>
      <c r="J2892" s="20" t="s">
        <v>1940</v>
      </c>
      <c r="K2892" s="20" t="s">
        <v>1940</v>
      </c>
      <c r="L2892" s="20" t="s">
        <v>462</v>
      </c>
      <c r="M2892" s="20">
        <v>4</v>
      </c>
      <c r="N2892" s="20" t="s">
        <v>1679</v>
      </c>
      <c r="P2892" s="20">
        <v>0</v>
      </c>
      <c r="Q2892" s="20" t="s">
        <v>495</v>
      </c>
      <c r="R2892" s="20" t="s">
        <v>488</v>
      </c>
      <c r="S2892" s="20" t="s">
        <v>221</v>
      </c>
      <c r="T2892" s="20" t="s">
        <v>5658</v>
      </c>
      <c r="U2892" s="20" t="s">
        <v>5674</v>
      </c>
      <c r="V2892" s="20">
        <v>11</v>
      </c>
      <c r="W2892" s="20">
        <v>359</v>
      </c>
      <c r="Y2892" s="20" t="s">
        <v>1684</v>
      </c>
      <c r="Z2892" s="20" t="s">
        <v>1685</v>
      </c>
      <c r="AA2892" s="20">
        <v>1.5</v>
      </c>
      <c r="AB2892" s="20">
        <v>19</v>
      </c>
      <c r="AC2892" s="20">
        <v>19</v>
      </c>
      <c r="AD2892" s="20">
        <v>19</v>
      </c>
      <c r="AL2892" s="20" t="s">
        <v>1686</v>
      </c>
      <c r="AT2892" s="20" t="s">
        <v>1687</v>
      </c>
      <c r="BE2892" s="20" t="s">
        <v>1749</v>
      </c>
      <c r="BL2892" s="20">
        <v>48.6</v>
      </c>
      <c r="BM2892" s="20">
        <v>60</v>
      </c>
    </row>
    <row r="2893" spans="1:65" x14ac:dyDescent="0.25">
      <c r="A2893" s="20" t="s">
        <v>1677</v>
      </c>
      <c r="B2893" s="20" t="s">
        <v>462</v>
      </c>
      <c r="C2893" s="20" t="s">
        <v>793</v>
      </c>
      <c r="D2893" s="20" t="s">
        <v>691</v>
      </c>
      <c r="E2893" s="20" t="s">
        <v>5681</v>
      </c>
      <c r="F2893" s="20" t="s">
        <v>491</v>
      </c>
      <c r="G2893" s="20">
        <v>0.7</v>
      </c>
      <c r="H2893" s="20" t="s">
        <v>1679</v>
      </c>
      <c r="I2893" s="20" t="s">
        <v>5657</v>
      </c>
      <c r="J2893" s="20" t="s">
        <v>1940</v>
      </c>
      <c r="K2893" s="20" t="s">
        <v>1940</v>
      </c>
      <c r="L2893" s="20" t="s">
        <v>462</v>
      </c>
      <c r="M2893" s="20">
        <v>4</v>
      </c>
      <c r="N2893" s="20" t="s">
        <v>1679</v>
      </c>
      <c r="P2893" s="20">
        <v>0</v>
      </c>
      <c r="Q2893" s="20" t="s">
        <v>495</v>
      </c>
      <c r="R2893" s="20" t="s">
        <v>488</v>
      </c>
      <c r="S2893" s="20" t="s">
        <v>221</v>
      </c>
      <c r="T2893" s="20" t="s">
        <v>5658</v>
      </c>
      <c r="U2893" s="20" t="s">
        <v>5682</v>
      </c>
      <c r="V2893" s="20">
        <v>11</v>
      </c>
      <c r="W2893" s="20">
        <v>359</v>
      </c>
      <c r="Y2893" s="20" t="s">
        <v>1684</v>
      </c>
      <c r="Z2893" s="20" t="s">
        <v>1685</v>
      </c>
      <c r="AA2893" s="20">
        <v>1.5</v>
      </c>
      <c r="AB2893" s="20">
        <v>19</v>
      </c>
      <c r="AC2893" s="20">
        <v>19</v>
      </c>
      <c r="AD2893" s="20">
        <v>19</v>
      </c>
      <c r="AL2893" s="20" t="s">
        <v>1686</v>
      </c>
      <c r="AT2893" s="20" t="s">
        <v>1687</v>
      </c>
      <c r="BE2893" s="20" t="s">
        <v>1749</v>
      </c>
      <c r="BL2893" s="20">
        <v>42</v>
      </c>
      <c r="BM2893" s="20">
        <v>60</v>
      </c>
    </row>
    <row r="2894" spans="1:65" x14ac:dyDescent="0.25">
      <c r="A2894" s="20" t="s">
        <v>1677</v>
      </c>
      <c r="B2894" s="20" t="s">
        <v>462</v>
      </c>
      <c r="C2894" s="20" t="s">
        <v>793</v>
      </c>
      <c r="D2894" s="20" t="s">
        <v>691</v>
      </c>
      <c r="E2894" s="20" t="s">
        <v>5683</v>
      </c>
      <c r="F2894" s="20" t="s">
        <v>492</v>
      </c>
      <c r="G2894" s="20">
        <v>0.68</v>
      </c>
      <c r="H2894" s="20" t="s">
        <v>1679</v>
      </c>
      <c r="I2894" s="20" t="s">
        <v>5657</v>
      </c>
      <c r="J2894" s="20" t="s">
        <v>1940</v>
      </c>
      <c r="K2894" s="20" t="s">
        <v>1940</v>
      </c>
      <c r="L2894" s="20" t="s">
        <v>462</v>
      </c>
      <c r="M2894" s="20">
        <v>4</v>
      </c>
      <c r="N2894" s="20" t="s">
        <v>1679</v>
      </c>
      <c r="P2894" s="20">
        <v>0</v>
      </c>
      <c r="Q2894" s="20" t="s">
        <v>495</v>
      </c>
      <c r="R2894" s="20" t="s">
        <v>488</v>
      </c>
      <c r="S2894" s="20" t="s">
        <v>221</v>
      </c>
      <c r="T2894" s="20" t="s">
        <v>5658</v>
      </c>
      <c r="U2894" s="20" t="s">
        <v>5682</v>
      </c>
      <c r="V2894" s="20">
        <v>11</v>
      </c>
      <c r="W2894" s="20">
        <v>359</v>
      </c>
      <c r="Y2894" s="20" t="s">
        <v>1684</v>
      </c>
      <c r="Z2894" s="20" t="s">
        <v>1685</v>
      </c>
      <c r="AA2894" s="20">
        <v>1.5</v>
      </c>
      <c r="AB2894" s="20">
        <v>19</v>
      </c>
      <c r="AC2894" s="20">
        <v>19</v>
      </c>
      <c r="AD2894" s="20">
        <v>19</v>
      </c>
      <c r="AL2894" s="20" t="s">
        <v>1686</v>
      </c>
      <c r="AT2894" s="20" t="s">
        <v>1687</v>
      </c>
      <c r="BE2894" s="20" t="s">
        <v>1749</v>
      </c>
      <c r="BL2894" s="20">
        <v>40.799999999999997</v>
      </c>
      <c r="BM2894" s="20">
        <v>60</v>
      </c>
    </row>
    <row r="2895" spans="1:65" x14ac:dyDescent="0.25">
      <c r="A2895" s="20" t="s">
        <v>1677</v>
      </c>
      <c r="B2895" s="20" t="s">
        <v>462</v>
      </c>
      <c r="C2895" s="20" t="s">
        <v>793</v>
      </c>
      <c r="D2895" s="20" t="s">
        <v>691</v>
      </c>
      <c r="E2895" s="20" t="s">
        <v>5684</v>
      </c>
      <c r="F2895" s="20" t="s">
        <v>493</v>
      </c>
      <c r="G2895" s="20">
        <v>0.28000000000000003</v>
      </c>
      <c r="H2895" s="20" t="s">
        <v>1679</v>
      </c>
      <c r="I2895" s="20" t="s">
        <v>5657</v>
      </c>
      <c r="J2895" s="20" t="s">
        <v>1940</v>
      </c>
      <c r="K2895" s="20" t="s">
        <v>1940</v>
      </c>
      <c r="L2895" s="20" t="s">
        <v>462</v>
      </c>
      <c r="M2895" s="20">
        <v>4</v>
      </c>
      <c r="N2895" s="20" t="s">
        <v>1679</v>
      </c>
      <c r="P2895" s="20">
        <v>0</v>
      </c>
      <c r="Q2895" s="20" t="s">
        <v>495</v>
      </c>
      <c r="R2895" s="20" t="s">
        <v>488</v>
      </c>
      <c r="S2895" s="20" t="s">
        <v>221</v>
      </c>
      <c r="T2895" s="20" t="s">
        <v>5658</v>
      </c>
      <c r="U2895" s="20" t="s">
        <v>5682</v>
      </c>
      <c r="V2895" s="20">
        <v>11</v>
      </c>
      <c r="W2895" s="20">
        <v>359</v>
      </c>
      <c r="Y2895" s="20" t="s">
        <v>1684</v>
      </c>
      <c r="Z2895" s="20" t="s">
        <v>1685</v>
      </c>
      <c r="AA2895" s="20">
        <v>1.5</v>
      </c>
      <c r="AB2895" s="20">
        <v>19</v>
      </c>
      <c r="AC2895" s="20">
        <v>19</v>
      </c>
      <c r="AD2895" s="20">
        <v>19</v>
      </c>
      <c r="AL2895" s="20" t="s">
        <v>1686</v>
      </c>
      <c r="AT2895" s="20" t="s">
        <v>1687</v>
      </c>
      <c r="BE2895" s="20" t="s">
        <v>1749</v>
      </c>
      <c r="BL2895" s="20">
        <v>16.8</v>
      </c>
      <c r="BM2895" s="20">
        <v>60</v>
      </c>
    </row>
    <row r="2896" spans="1:65" x14ac:dyDescent="0.25">
      <c r="A2896" s="20" t="s">
        <v>1677</v>
      </c>
      <c r="B2896" s="20" t="s">
        <v>462</v>
      </c>
      <c r="C2896" s="20" t="s">
        <v>793</v>
      </c>
      <c r="D2896" s="20" t="s">
        <v>691</v>
      </c>
      <c r="E2896" s="20" t="s">
        <v>5685</v>
      </c>
      <c r="F2896" s="20" t="s">
        <v>494</v>
      </c>
      <c r="G2896" s="20">
        <v>22.63</v>
      </c>
      <c r="H2896" s="20" t="s">
        <v>1679</v>
      </c>
      <c r="I2896" s="20" t="s">
        <v>5657</v>
      </c>
      <c r="J2896" s="20" t="s">
        <v>1940</v>
      </c>
      <c r="K2896" s="20" t="s">
        <v>1940</v>
      </c>
      <c r="L2896" s="20" t="s">
        <v>462</v>
      </c>
      <c r="M2896" s="20">
        <v>4</v>
      </c>
      <c r="N2896" s="20" t="s">
        <v>1679</v>
      </c>
      <c r="P2896" s="20">
        <v>0</v>
      </c>
      <c r="Q2896" s="20" t="s">
        <v>495</v>
      </c>
      <c r="R2896" s="20" t="s">
        <v>488</v>
      </c>
      <c r="S2896" s="20" t="s">
        <v>221</v>
      </c>
      <c r="T2896" s="20" t="s">
        <v>5658</v>
      </c>
      <c r="U2896" s="20" t="s">
        <v>5682</v>
      </c>
      <c r="V2896" s="20">
        <v>11</v>
      </c>
      <c r="W2896" s="20">
        <v>359</v>
      </c>
      <c r="Y2896" s="20" t="s">
        <v>1684</v>
      </c>
      <c r="Z2896" s="20" t="s">
        <v>1685</v>
      </c>
      <c r="AA2896" s="20">
        <v>1.5</v>
      </c>
      <c r="AB2896" s="20">
        <v>19</v>
      </c>
      <c r="AC2896" s="20">
        <v>19</v>
      </c>
      <c r="AD2896" s="20">
        <v>19</v>
      </c>
      <c r="AL2896" s="20" t="s">
        <v>1686</v>
      </c>
      <c r="AT2896" s="20" t="s">
        <v>1687</v>
      </c>
      <c r="BE2896" s="20" t="s">
        <v>1749</v>
      </c>
      <c r="BL2896" s="20">
        <v>1357.8</v>
      </c>
      <c r="BM2896" s="20">
        <v>60</v>
      </c>
    </row>
    <row r="2897" spans="1:65" x14ac:dyDescent="0.25">
      <c r="A2897" s="20" t="s">
        <v>1677</v>
      </c>
      <c r="B2897" s="20" t="s">
        <v>462</v>
      </c>
      <c r="C2897" s="20" t="s">
        <v>793</v>
      </c>
      <c r="D2897" s="20" t="s">
        <v>691</v>
      </c>
      <c r="E2897" s="20" t="s">
        <v>5686</v>
      </c>
      <c r="F2897" s="20" t="s">
        <v>497</v>
      </c>
      <c r="G2897" s="20">
        <v>0.24</v>
      </c>
      <c r="H2897" s="20" t="s">
        <v>1679</v>
      </c>
      <c r="I2897" s="20" t="s">
        <v>5657</v>
      </c>
      <c r="J2897" s="20" t="s">
        <v>1940</v>
      </c>
      <c r="K2897" s="20" t="s">
        <v>1940</v>
      </c>
      <c r="L2897" s="20" t="s">
        <v>462</v>
      </c>
      <c r="M2897" s="20">
        <v>4</v>
      </c>
      <c r="N2897" s="20" t="s">
        <v>1679</v>
      </c>
      <c r="P2897" s="20">
        <v>0</v>
      </c>
      <c r="Q2897" s="20" t="s">
        <v>495</v>
      </c>
      <c r="R2897" s="20" t="s">
        <v>488</v>
      </c>
      <c r="S2897" s="20" t="s">
        <v>221</v>
      </c>
      <c r="T2897" s="20" t="s">
        <v>5658</v>
      </c>
      <c r="U2897" s="20" t="s">
        <v>5682</v>
      </c>
      <c r="V2897" s="20">
        <v>11</v>
      </c>
      <c r="W2897" s="20">
        <v>359</v>
      </c>
      <c r="Y2897" s="20" t="s">
        <v>1684</v>
      </c>
      <c r="Z2897" s="20" t="s">
        <v>1685</v>
      </c>
      <c r="AA2897" s="20">
        <v>1.5</v>
      </c>
      <c r="AB2897" s="20">
        <v>19</v>
      </c>
      <c r="AC2897" s="20">
        <v>19</v>
      </c>
      <c r="AD2897" s="20">
        <v>19</v>
      </c>
      <c r="AL2897" s="20" t="s">
        <v>1686</v>
      </c>
      <c r="AT2897" s="20" t="s">
        <v>1687</v>
      </c>
      <c r="BE2897" s="20" t="s">
        <v>1749</v>
      </c>
      <c r="BL2897" s="20">
        <v>14.4</v>
      </c>
      <c r="BM2897" s="20">
        <v>60</v>
      </c>
    </row>
    <row r="2898" spans="1:65" x14ac:dyDescent="0.25">
      <c r="A2898" s="20" t="s">
        <v>1677</v>
      </c>
      <c r="B2898" s="20" t="s">
        <v>462</v>
      </c>
      <c r="C2898" s="20" t="s">
        <v>793</v>
      </c>
      <c r="D2898" s="20" t="s">
        <v>691</v>
      </c>
      <c r="E2898" s="20" t="s">
        <v>5687</v>
      </c>
      <c r="F2898" s="20" t="s">
        <v>519</v>
      </c>
      <c r="G2898" s="20">
        <v>0.79</v>
      </c>
      <c r="H2898" s="20" t="s">
        <v>1679</v>
      </c>
      <c r="I2898" s="20" t="s">
        <v>5657</v>
      </c>
      <c r="J2898" s="20" t="s">
        <v>1940</v>
      </c>
      <c r="K2898" s="20" t="s">
        <v>1940</v>
      </c>
      <c r="L2898" s="20" t="s">
        <v>462</v>
      </c>
      <c r="M2898" s="20">
        <v>4</v>
      </c>
      <c r="N2898" s="20" t="s">
        <v>1679</v>
      </c>
      <c r="P2898" s="20">
        <v>0</v>
      </c>
      <c r="Q2898" s="20" t="s">
        <v>495</v>
      </c>
      <c r="R2898" s="20" t="s">
        <v>488</v>
      </c>
      <c r="S2898" s="20" t="s">
        <v>221</v>
      </c>
      <c r="T2898" s="20" t="s">
        <v>5658</v>
      </c>
      <c r="U2898" s="20" t="s">
        <v>5682</v>
      </c>
      <c r="V2898" s="20">
        <v>11</v>
      </c>
      <c r="W2898" s="20">
        <v>359</v>
      </c>
      <c r="Y2898" s="20" t="s">
        <v>1684</v>
      </c>
      <c r="Z2898" s="20" t="s">
        <v>1685</v>
      </c>
      <c r="AA2898" s="20">
        <v>1.5</v>
      </c>
      <c r="AB2898" s="20">
        <v>19</v>
      </c>
      <c r="AC2898" s="20">
        <v>19</v>
      </c>
      <c r="AD2898" s="20">
        <v>19</v>
      </c>
      <c r="AL2898" s="20" t="s">
        <v>1686</v>
      </c>
      <c r="AT2898" s="20" t="s">
        <v>1687</v>
      </c>
      <c r="BE2898" s="20" t="s">
        <v>1749</v>
      </c>
      <c r="BL2898" s="20">
        <v>47.4</v>
      </c>
      <c r="BM2898" s="20">
        <v>60</v>
      </c>
    </row>
    <row r="2899" spans="1:65" x14ac:dyDescent="0.25">
      <c r="A2899" s="20" t="s">
        <v>1677</v>
      </c>
      <c r="B2899" s="20" t="s">
        <v>462</v>
      </c>
      <c r="C2899" s="20" t="s">
        <v>793</v>
      </c>
      <c r="D2899" s="20" t="s">
        <v>691</v>
      </c>
      <c r="E2899" s="20" t="s">
        <v>5688</v>
      </c>
      <c r="F2899" s="20" t="s">
        <v>520</v>
      </c>
      <c r="G2899" s="20">
        <v>13.63</v>
      </c>
      <c r="H2899" s="20" t="s">
        <v>1679</v>
      </c>
      <c r="I2899" s="20" t="s">
        <v>5657</v>
      </c>
      <c r="J2899" s="20" t="s">
        <v>1940</v>
      </c>
      <c r="K2899" s="20" t="s">
        <v>1940</v>
      </c>
      <c r="L2899" s="20" t="s">
        <v>462</v>
      </c>
      <c r="M2899" s="20">
        <v>4</v>
      </c>
      <c r="N2899" s="20" t="s">
        <v>1679</v>
      </c>
      <c r="P2899" s="20">
        <v>0</v>
      </c>
      <c r="Q2899" s="20" t="s">
        <v>495</v>
      </c>
      <c r="R2899" s="20" t="s">
        <v>488</v>
      </c>
      <c r="S2899" s="20" t="s">
        <v>221</v>
      </c>
      <c r="T2899" s="20" t="s">
        <v>5658</v>
      </c>
      <c r="U2899" s="20" t="s">
        <v>5682</v>
      </c>
      <c r="V2899" s="20">
        <v>11</v>
      </c>
      <c r="W2899" s="20">
        <v>359</v>
      </c>
      <c r="Y2899" s="20" t="s">
        <v>1684</v>
      </c>
      <c r="Z2899" s="20" t="s">
        <v>1685</v>
      </c>
      <c r="AA2899" s="20">
        <v>1.5</v>
      </c>
      <c r="AB2899" s="20">
        <v>19</v>
      </c>
      <c r="AC2899" s="20">
        <v>19</v>
      </c>
      <c r="AD2899" s="20">
        <v>19</v>
      </c>
      <c r="AL2899" s="20" t="s">
        <v>1686</v>
      </c>
      <c r="AT2899" s="20" t="s">
        <v>1687</v>
      </c>
      <c r="BE2899" s="20" t="s">
        <v>1749</v>
      </c>
      <c r="BL2899" s="20">
        <v>817.8</v>
      </c>
      <c r="BM2899" s="20">
        <v>60</v>
      </c>
    </row>
    <row r="2900" spans="1:65" x14ac:dyDescent="0.25">
      <c r="A2900" s="20" t="s">
        <v>1677</v>
      </c>
      <c r="B2900" s="20" t="s">
        <v>462</v>
      </c>
      <c r="C2900" s="20" t="s">
        <v>793</v>
      </c>
      <c r="D2900" s="20" t="s">
        <v>691</v>
      </c>
      <c r="E2900" s="20" t="s">
        <v>5689</v>
      </c>
      <c r="F2900" s="20" t="s">
        <v>521</v>
      </c>
      <c r="G2900" s="20">
        <v>5.39</v>
      </c>
      <c r="H2900" s="20" t="s">
        <v>1679</v>
      </c>
      <c r="I2900" s="20" t="s">
        <v>5657</v>
      </c>
      <c r="J2900" s="20" t="s">
        <v>1940</v>
      </c>
      <c r="K2900" s="20" t="s">
        <v>1940</v>
      </c>
      <c r="L2900" s="20" t="s">
        <v>462</v>
      </c>
      <c r="M2900" s="20">
        <v>4</v>
      </c>
      <c r="N2900" s="20" t="s">
        <v>1679</v>
      </c>
      <c r="P2900" s="20">
        <v>0</v>
      </c>
      <c r="Q2900" s="20" t="s">
        <v>495</v>
      </c>
      <c r="R2900" s="20" t="s">
        <v>488</v>
      </c>
      <c r="S2900" s="20" t="s">
        <v>221</v>
      </c>
      <c r="T2900" s="20" t="s">
        <v>5658</v>
      </c>
      <c r="U2900" s="20" t="s">
        <v>5682</v>
      </c>
      <c r="V2900" s="20">
        <v>11</v>
      </c>
      <c r="W2900" s="20">
        <v>359</v>
      </c>
      <c r="Y2900" s="20" t="s">
        <v>1684</v>
      </c>
      <c r="Z2900" s="20" t="s">
        <v>1685</v>
      </c>
      <c r="AA2900" s="20">
        <v>1.5</v>
      </c>
      <c r="AB2900" s="20">
        <v>19</v>
      </c>
      <c r="AC2900" s="20">
        <v>19</v>
      </c>
      <c r="AD2900" s="20">
        <v>19</v>
      </c>
      <c r="AL2900" s="20" t="s">
        <v>1686</v>
      </c>
      <c r="AT2900" s="20" t="s">
        <v>1687</v>
      </c>
      <c r="BE2900" s="20" t="s">
        <v>1749</v>
      </c>
      <c r="BL2900" s="20">
        <v>323.39999999999998</v>
      </c>
      <c r="BM2900" s="20">
        <v>60</v>
      </c>
    </row>
    <row r="2901" spans="1:65" x14ac:dyDescent="0.25">
      <c r="A2901" s="20" t="s">
        <v>1677</v>
      </c>
      <c r="B2901" s="20" t="s">
        <v>462</v>
      </c>
      <c r="C2901" s="20" t="s">
        <v>793</v>
      </c>
      <c r="D2901" s="20" t="s">
        <v>691</v>
      </c>
      <c r="E2901" s="20" t="s">
        <v>5690</v>
      </c>
      <c r="F2901" s="20" t="s">
        <v>522</v>
      </c>
      <c r="G2901" s="20">
        <v>11.3</v>
      </c>
      <c r="H2901" s="20" t="s">
        <v>1679</v>
      </c>
      <c r="I2901" s="20" t="s">
        <v>5657</v>
      </c>
      <c r="J2901" s="20" t="s">
        <v>1940</v>
      </c>
      <c r="K2901" s="20" t="s">
        <v>1940</v>
      </c>
      <c r="L2901" s="20" t="s">
        <v>462</v>
      </c>
      <c r="M2901" s="20">
        <v>4</v>
      </c>
      <c r="N2901" s="20" t="s">
        <v>1679</v>
      </c>
      <c r="P2901" s="20">
        <v>0</v>
      </c>
      <c r="Q2901" s="20" t="s">
        <v>495</v>
      </c>
      <c r="R2901" s="20" t="s">
        <v>488</v>
      </c>
      <c r="S2901" s="20" t="s">
        <v>221</v>
      </c>
      <c r="T2901" s="20" t="s">
        <v>5658</v>
      </c>
      <c r="U2901" s="20" t="s">
        <v>5682</v>
      </c>
      <c r="V2901" s="20">
        <v>11</v>
      </c>
      <c r="W2901" s="20">
        <v>359</v>
      </c>
      <c r="Y2901" s="20" t="s">
        <v>1684</v>
      </c>
      <c r="Z2901" s="20" t="s">
        <v>1685</v>
      </c>
      <c r="AA2901" s="20">
        <v>1.5</v>
      </c>
      <c r="AB2901" s="20">
        <v>19</v>
      </c>
      <c r="AC2901" s="20">
        <v>19</v>
      </c>
      <c r="AD2901" s="20">
        <v>19</v>
      </c>
      <c r="AL2901" s="20" t="s">
        <v>1686</v>
      </c>
      <c r="AT2901" s="20" t="s">
        <v>1687</v>
      </c>
      <c r="BE2901" s="20" t="s">
        <v>1749</v>
      </c>
      <c r="BL2901" s="20">
        <v>678</v>
      </c>
      <c r="BM2901" s="20">
        <v>60</v>
      </c>
    </row>
    <row r="2902" spans="1:65" x14ac:dyDescent="0.25">
      <c r="A2902" s="20" t="s">
        <v>1677</v>
      </c>
      <c r="B2902" s="20" t="s">
        <v>462</v>
      </c>
      <c r="C2902" s="20" t="s">
        <v>793</v>
      </c>
      <c r="D2902" s="20" t="s">
        <v>691</v>
      </c>
      <c r="E2902" s="20" t="s">
        <v>5691</v>
      </c>
      <c r="F2902" s="20" t="s">
        <v>523</v>
      </c>
      <c r="G2902" s="20">
        <v>0.39</v>
      </c>
      <c r="H2902" s="20" t="s">
        <v>1679</v>
      </c>
      <c r="I2902" s="20" t="s">
        <v>5657</v>
      </c>
      <c r="J2902" s="20" t="s">
        <v>1940</v>
      </c>
      <c r="K2902" s="20" t="s">
        <v>1940</v>
      </c>
      <c r="L2902" s="20" t="s">
        <v>462</v>
      </c>
      <c r="M2902" s="20">
        <v>4</v>
      </c>
      <c r="N2902" s="20" t="s">
        <v>1679</v>
      </c>
      <c r="P2902" s="20">
        <v>0</v>
      </c>
      <c r="Q2902" s="20" t="s">
        <v>495</v>
      </c>
      <c r="R2902" s="20" t="s">
        <v>488</v>
      </c>
      <c r="S2902" s="20" t="s">
        <v>221</v>
      </c>
      <c r="T2902" s="20" t="s">
        <v>5658</v>
      </c>
      <c r="U2902" s="20" t="s">
        <v>5682</v>
      </c>
      <c r="V2902" s="20">
        <v>11</v>
      </c>
      <c r="W2902" s="20">
        <v>359</v>
      </c>
      <c r="Y2902" s="20" t="s">
        <v>1684</v>
      </c>
      <c r="Z2902" s="20" t="s">
        <v>1685</v>
      </c>
      <c r="AA2902" s="20">
        <v>1.5</v>
      </c>
      <c r="AB2902" s="20">
        <v>19</v>
      </c>
      <c r="AC2902" s="20">
        <v>19</v>
      </c>
      <c r="AD2902" s="20">
        <v>19</v>
      </c>
      <c r="AL2902" s="20" t="s">
        <v>1686</v>
      </c>
      <c r="AT2902" s="20" t="s">
        <v>1687</v>
      </c>
      <c r="BE2902" s="20" t="s">
        <v>1749</v>
      </c>
      <c r="BL2902" s="20">
        <v>23.4</v>
      </c>
      <c r="BM2902" s="20">
        <v>60</v>
      </c>
    </row>
    <row r="2903" spans="1:65" x14ac:dyDescent="0.25">
      <c r="A2903" s="20" t="s">
        <v>1677</v>
      </c>
      <c r="B2903" s="20" t="s">
        <v>462</v>
      </c>
      <c r="C2903" s="20" t="s">
        <v>793</v>
      </c>
      <c r="D2903" s="20" t="s">
        <v>691</v>
      </c>
      <c r="E2903" s="20" t="s">
        <v>5692</v>
      </c>
      <c r="F2903" s="20" t="s">
        <v>527</v>
      </c>
      <c r="G2903" s="20">
        <v>0.08</v>
      </c>
      <c r="H2903" s="20" t="s">
        <v>1679</v>
      </c>
      <c r="I2903" s="20" t="s">
        <v>5657</v>
      </c>
      <c r="J2903" s="20" t="s">
        <v>1940</v>
      </c>
      <c r="K2903" s="20" t="s">
        <v>1940</v>
      </c>
      <c r="L2903" s="20" t="s">
        <v>462</v>
      </c>
      <c r="M2903" s="20">
        <v>4</v>
      </c>
      <c r="N2903" s="20" t="s">
        <v>1679</v>
      </c>
      <c r="P2903" s="20">
        <v>0</v>
      </c>
      <c r="Q2903" s="20" t="s">
        <v>495</v>
      </c>
      <c r="R2903" s="20" t="s">
        <v>488</v>
      </c>
      <c r="S2903" s="20" t="s">
        <v>221</v>
      </c>
      <c r="T2903" s="20" t="s">
        <v>5114</v>
      </c>
      <c r="U2903" s="20" t="s">
        <v>5682</v>
      </c>
      <c r="V2903" s="20">
        <v>11</v>
      </c>
      <c r="W2903" s="20">
        <v>359</v>
      </c>
      <c r="Y2903" s="20" t="s">
        <v>1684</v>
      </c>
      <c r="Z2903" s="20" t="s">
        <v>1685</v>
      </c>
      <c r="AA2903" s="20">
        <v>1.5</v>
      </c>
      <c r="AB2903" s="20">
        <v>19</v>
      </c>
      <c r="AC2903" s="20">
        <v>19</v>
      </c>
      <c r="AD2903" s="20">
        <v>19</v>
      </c>
      <c r="AL2903" s="20" t="s">
        <v>1686</v>
      </c>
      <c r="AT2903" s="20" t="s">
        <v>1687</v>
      </c>
      <c r="BE2903" s="20" t="s">
        <v>1749</v>
      </c>
      <c r="BL2903" s="20">
        <v>4.8</v>
      </c>
      <c r="BM2903" s="20">
        <v>60</v>
      </c>
    </row>
    <row r="2904" spans="1:65" x14ac:dyDescent="0.25">
      <c r="A2904" s="20" t="s">
        <v>1677</v>
      </c>
      <c r="B2904" s="20" t="s">
        <v>462</v>
      </c>
      <c r="C2904" s="20" t="s">
        <v>793</v>
      </c>
      <c r="D2904" s="20" t="s">
        <v>691</v>
      </c>
      <c r="E2904" s="20" t="s">
        <v>5693</v>
      </c>
      <c r="F2904" s="20" t="s">
        <v>528</v>
      </c>
      <c r="G2904" s="20">
        <v>0.46</v>
      </c>
      <c r="H2904" s="20" t="s">
        <v>1679</v>
      </c>
      <c r="I2904" s="20" t="s">
        <v>5657</v>
      </c>
      <c r="J2904" s="20" t="s">
        <v>1940</v>
      </c>
      <c r="K2904" s="20" t="s">
        <v>1940</v>
      </c>
      <c r="L2904" s="20" t="s">
        <v>462</v>
      </c>
      <c r="M2904" s="20">
        <v>4</v>
      </c>
      <c r="N2904" s="20" t="s">
        <v>1679</v>
      </c>
      <c r="P2904" s="20">
        <v>0</v>
      </c>
      <c r="Q2904" s="20" t="s">
        <v>495</v>
      </c>
      <c r="R2904" s="20" t="s">
        <v>488</v>
      </c>
      <c r="S2904" s="20" t="s">
        <v>221</v>
      </c>
      <c r="T2904" s="20" t="s">
        <v>5114</v>
      </c>
      <c r="U2904" s="20" t="s">
        <v>5682</v>
      </c>
      <c r="V2904" s="20">
        <v>11</v>
      </c>
      <c r="W2904" s="20">
        <v>359</v>
      </c>
      <c r="Y2904" s="20" t="s">
        <v>1684</v>
      </c>
      <c r="Z2904" s="20" t="s">
        <v>1685</v>
      </c>
      <c r="AA2904" s="20">
        <v>1.5</v>
      </c>
      <c r="AB2904" s="20">
        <v>19</v>
      </c>
      <c r="AC2904" s="20">
        <v>19</v>
      </c>
      <c r="AD2904" s="20">
        <v>19</v>
      </c>
      <c r="AL2904" s="20" t="s">
        <v>1686</v>
      </c>
      <c r="AT2904" s="20" t="s">
        <v>1687</v>
      </c>
      <c r="BE2904" s="20" t="s">
        <v>1749</v>
      </c>
      <c r="BL2904" s="20">
        <v>27.6</v>
      </c>
      <c r="BM2904" s="20">
        <v>60</v>
      </c>
    </row>
    <row r="2905" spans="1:65" x14ac:dyDescent="0.25">
      <c r="A2905" s="20" t="s">
        <v>1677</v>
      </c>
      <c r="B2905" s="20" t="s">
        <v>462</v>
      </c>
      <c r="C2905" s="20" t="s">
        <v>794</v>
      </c>
      <c r="D2905" s="20" t="s">
        <v>650</v>
      </c>
      <c r="E2905" s="20" t="s">
        <v>5694</v>
      </c>
      <c r="F2905" s="20" t="s">
        <v>465</v>
      </c>
      <c r="G2905" s="20">
        <v>8.41</v>
      </c>
      <c r="H2905" s="20" t="s">
        <v>1679</v>
      </c>
      <c r="I2905" s="20" t="s">
        <v>5695</v>
      </c>
      <c r="J2905" s="20" t="s">
        <v>1681</v>
      </c>
      <c r="K2905" s="20" t="s">
        <v>1681</v>
      </c>
      <c r="L2905" s="20" t="s">
        <v>462</v>
      </c>
      <c r="M2905" s="20">
        <v>3</v>
      </c>
      <c r="N2905" s="20" t="s">
        <v>1679</v>
      </c>
      <c r="P2905" s="20">
        <v>0</v>
      </c>
      <c r="Q2905" s="20" t="s">
        <v>487</v>
      </c>
      <c r="R2905" s="20" t="s">
        <v>524</v>
      </c>
      <c r="S2905" s="20" t="s">
        <v>221</v>
      </c>
      <c r="T2905" s="20" t="s">
        <v>1886</v>
      </c>
      <c r="U2905" s="20" t="s">
        <v>5696</v>
      </c>
      <c r="V2905" s="20">
        <v>4</v>
      </c>
      <c r="W2905" s="20">
        <v>142</v>
      </c>
      <c r="Y2905" s="20" t="s">
        <v>1684</v>
      </c>
      <c r="Z2905" s="20" t="s">
        <v>1685</v>
      </c>
      <c r="AA2905" s="20">
        <v>1.5</v>
      </c>
      <c r="AB2905" s="20">
        <v>12</v>
      </c>
      <c r="AC2905" s="20">
        <v>12</v>
      </c>
      <c r="AD2905" s="20">
        <v>12</v>
      </c>
      <c r="AL2905" s="20" t="s">
        <v>1686</v>
      </c>
      <c r="AT2905" s="20" t="s">
        <v>1687</v>
      </c>
      <c r="BE2905" s="20" t="s">
        <v>462</v>
      </c>
    </row>
    <row r="2906" spans="1:65" x14ac:dyDescent="0.25">
      <c r="A2906" s="20" t="s">
        <v>1677</v>
      </c>
      <c r="B2906" s="20" t="s">
        <v>462</v>
      </c>
      <c r="C2906" s="20" t="s">
        <v>794</v>
      </c>
      <c r="D2906" s="20" t="s">
        <v>650</v>
      </c>
      <c r="E2906" s="20" t="s">
        <v>5697</v>
      </c>
      <c r="F2906" s="20" t="s">
        <v>468</v>
      </c>
      <c r="G2906" s="20">
        <v>14.09</v>
      </c>
      <c r="H2906" s="20" t="s">
        <v>1679</v>
      </c>
      <c r="I2906" s="20" t="s">
        <v>5695</v>
      </c>
      <c r="J2906" s="20" t="s">
        <v>1681</v>
      </c>
      <c r="K2906" s="20" t="s">
        <v>1681</v>
      </c>
      <c r="L2906" s="20" t="s">
        <v>462</v>
      </c>
      <c r="M2906" s="20">
        <v>3</v>
      </c>
      <c r="N2906" s="20" t="s">
        <v>1679</v>
      </c>
      <c r="P2906" s="20">
        <v>0</v>
      </c>
      <c r="Q2906" s="20" t="s">
        <v>487</v>
      </c>
      <c r="R2906" s="20" t="s">
        <v>524</v>
      </c>
      <c r="S2906" s="20" t="s">
        <v>221</v>
      </c>
      <c r="T2906" s="20" t="s">
        <v>1886</v>
      </c>
      <c r="U2906" s="20" t="s">
        <v>5696</v>
      </c>
      <c r="V2906" s="20">
        <v>4</v>
      </c>
      <c r="W2906" s="20">
        <v>142</v>
      </c>
      <c r="Y2906" s="20" t="s">
        <v>1684</v>
      </c>
      <c r="Z2906" s="20" t="s">
        <v>1685</v>
      </c>
      <c r="AA2906" s="20">
        <v>1.5</v>
      </c>
      <c r="AB2906" s="20">
        <v>12</v>
      </c>
      <c r="AC2906" s="20">
        <v>12</v>
      </c>
      <c r="AD2906" s="20">
        <v>12</v>
      </c>
      <c r="AL2906" s="20" t="s">
        <v>1686</v>
      </c>
      <c r="AT2906" s="20" t="s">
        <v>1687</v>
      </c>
      <c r="BE2906" s="20" t="s">
        <v>462</v>
      </c>
    </row>
    <row r="2907" spans="1:65" x14ac:dyDescent="0.25">
      <c r="A2907" s="20" t="s">
        <v>1677</v>
      </c>
      <c r="B2907" s="20" t="s">
        <v>462</v>
      </c>
      <c r="C2907" s="20" t="s">
        <v>794</v>
      </c>
      <c r="D2907" s="20" t="s">
        <v>650</v>
      </c>
      <c r="E2907" s="20" t="s">
        <v>5698</v>
      </c>
      <c r="F2907" s="20" t="s">
        <v>470</v>
      </c>
      <c r="G2907" s="20">
        <v>27.03</v>
      </c>
      <c r="H2907" s="20" t="s">
        <v>1679</v>
      </c>
      <c r="I2907" s="20" t="s">
        <v>5695</v>
      </c>
      <c r="J2907" s="20" t="s">
        <v>1681</v>
      </c>
      <c r="K2907" s="20" t="s">
        <v>1681</v>
      </c>
      <c r="L2907" s="20" t="s">
        <v>462</v>
      </c>
      <c r="M2907" s="20">
        <v>3</v>
      </c>
      <c r="N2907" s="20" t="s">
        <v>1679</v>
      </c>
      <c r="P2907" s="20">
        <v>0</v>
      </c>
      <c r="Q2907" s="20" t="s">
        <v>487</v>
      </c>
      <c r="R2907" s="20" t="s">
        <v>524</v>
      </c>
      <c r="S2907" s="20" t="s">
        <v>221</v>
      </c>
      <c r="T2907" s="20" t="s">
        <v>1886</v>
      </c>
      <c r="U2907" s="20" t="s">
        <v>5696</v>
      </c>
      <c r="V2907" s="20">
        <v>4</v>
      </c>
      <c r="W2907" s="20">
        <v>142</v>
      </c>
      <c r="Y2907" s="20" t="s">
        <v>1684</v>
      </c>
      <c r="Z2907" s="20" t="s">
        <v>1685</v>
      </c>
      <c r="AA2907" s="20">
        <v>1.5</v>
      </c>
      <c r="AB2907" s="20">
        <v>12</v>
      </c>
      <c r="AC2907" s="20">
        <v>12</v>
      </c>
      <c r="AD2907" s="20">
        <v>12</v>
      </c>
      <c r="AL2907" s="20" t="s">
        <v>1686</v>
      </c>
      <c r="AT2907" s="20" t="s">
        <v>1687</v>
      </c>
      <c r="BE2907" s="20" t="s">
        <v>462</v>
      </c>
    </row>
    <row r="2908" spans="1:65" x14ac:dyDescent="0.25">
      <c r="A2908" s="20" t="s">
        <v>1677</v>
      </c>
      <c r="B2908" s="20" t="s">
        <v>462</v>
      </c>
      <c r="C2908" s="20" t="s">
        <v>794</v>
      </c>
      <c r="D2908" s="20" t="s">
        <v>650</v>
      </c>
      <c r="E2908" s="20" t="s">
        <v>5699</v>
      </c>
      <c r="F2908" s="20" t="s">
        <v>471</v>
      </c>
      <c r="G2908" s="20">
        <v>5.17</v>
      </c>
      <c r="H2908" s="20" t="s">
        <v>1679</v>
      </c>
      <c r="I2908" s="20" t="s">
        <v>5695</v>
      </c>
      <c r="J2908" s="20" t="s">
        <v>1681</v>
      </c>
      <c r="K2908" s="20" t="s">
        <v>1681</v>
      </c>
      <c r="L2908" s="20" t="s">
        <v>462</v>
      </c>
      <c r="M2908" s="20">
        <v>3</v>
      </c>
      <c r="N2908" s="20" t="s">
        <v>1679</v>
      </c>
      <c r="P2908" s="20">
        <v>0</v>
      </c>
      <c r="Q2908" s="20" t="s">
        <v>487</v>
      </c>
      <c r="R2908" s="20" t="s">
        <v>524</v>
      </c>
      <c r="S2908" s="20" t="s">
        <v>221</v>
      </c>
      <c r="T2908" s="20" t="s">
        <v>1886</v>
      </c>
      <c r="U2908" s="20" t="s">
        <v>5696</v>
      </c>
      <c r="V2908" s="20">
        <v>4</v>
      </c>
      <c r="W2908" s="20">
        <v>142</v>
      </c>
      <c r="Y2908" s="20" t="s">
        <v>1684</v>
      </c>
      <c r="Z2908" s="20" t="s">
        <v>1685</v>
      </c>
      <c r="AA2908" s="20">
        <v>1.5</v>
      </c>
      <c r="AB2908" s="20">
        <v>12</v>
      </c>
      <c r="AC2908" s="20">
        <v>12</v>
      </c>
      <c r="AD2908" s="20">
        <v>12</v>
      </c>
      <c r="AL2908" s="20" t="s">
        <v>1686</v>
      </c>
      <c r="AT2908" s="20" t="s">
        <v>1687</v>
      </c>
      <c r="BE2908" s="20" t="s">
        <v>462</v>
      </c>
    </row>
    <row r="2909" spans="1:65" x14ac:dyDescent="0.25">
      <c r="A2909" s="20" t="s">
        <v>1677</v>
      </c>
      <c r="B2909" s="20" t="s">
        <v>462</v>
      </c>
      <c r="C2909" s="20" t="s">
        <v>794</v>
      </c>
      <c r="D2909" s="20" t="s">
        <v>650</v>
      </c>
      <c r="E2909" s="20" t="s">
        <v>5700</v>
      </c>
      <c r="F2909" s="20" t="s">
        <v>472</v>
      </c>
      <c r="G2909" s="20">
        <v>3.18</v>
      </c>
      <c r="H2909" s="20" t="s">
        <v>1679</v>
      </c>
      <c r="I2909" s="20" t="s">
        <v>5695</v>
      </c>
      <c r="J2909" s="20" t="s">
        <v>1681</v>
      </c>
      <c r="K2909" s="20" t="s">
        <v>1681</v>
      </c>
      <c r="L2909" s="20" t="s">
        <v>462</v>
      </c>
      <c r="M2909" s="20">
        <v>3</v>
      </c>
      <c r="N2909" s="20" t="s">
        <v>1679</v>
      </c>
      <c r="P2909" s="20">
        <v>0</v>
      </c>
      <c r="Q2909" s="20" t="s">
        <v>487</v>
      </c>
      <c r="R2909" s="20" t="s">
        <v>524</v>
      </c>
      <c r="S2909" s="20" t="s">
        <v>221</v>
      </c>
      <c r="T2909" s="20" t="s">
        <v>1886</v>
      </c>
      <c r="U2909" s="20" t="s">
        <v>5696</v>
      </c>
      <c r="V2909" s="20">
        <v>4</v>
      </c>
      <c r="W2909" s="20">
        <v>142</v>
      </c>
      <c r="Y2909" s="20" t="s">
        <v>1684</v>
      </c>
      <c r="Z2909" s="20" t="s">
        <v>1685</v>
      </c>
      <c r="AA2909" s="20">
        <v>1.5</v>
      </c>
      <c r="AB2909" s="20">
        <v>12</v>
      </c>
      <c r="AC2909" s="20">
        <v>12</v>
      </c>
      <c r="AD2909" s="20">
        <v>12</v>
      </c>
      <c r="AL2909" s="20" t="s">
        <v>1686</v>
      </c>
      <c r="AT2909" s="20" t="s">
        <v>1687</v>
      </c>
      <c r="BE2909" s="20" t="s">
        <v>462</v>
      </c>
    </row>
    <row r="2910" spans="1:65" x14ac:dyDescent="0.25">
      <c r="A2910" s="20" t="s">
        <v>1677</v>
      </c>
      <c r="B2910" s="20" t="s">
        <v>462</v>
      </c>
      <c r="C2910" s="20" t="s">
        <v>794</v>
      </c>
      <c r="D2910" s="20" t="s">
        <v>650</v>
      </c>
      <c r="E2910" s="20" t="s">
        <v>5701</v>
      </c>
      <c r="F2910" s="20" t="s">
        <v>473</v>
      </c>
      <c r="G2910" s="20">
        <v>5.45</v>
      </c>
      <c r="H2910" s="20" t="s">
        <v>1679</v>
      </c>
      <c r="I2910" s="20" t="s">
        <v>5695</v>
      </c>
      <c r="J2910" s="20" t="s">
        <v>1681</v>
      </c>
      <c r="K2910" s="20" t="s">
        <v>1681</v>
      </c>
      <c r="L2910" s="20" t="s">
        <v>462</v>
      </c>
      <c r="M2910" s="20">
        <v>3</v>
      </c>
      <c r="N2910" s="20" t="s">
        <v>1679</v>
      </c>
      <c r="P2910" s="20">
        <v>0</v>
      </c>
      <c r="Q2910" s="20" t="s">
        <v>487</v>
      </c>
      <c r="R2910" s="20" t="s">
        <v>524</v>
      </c>
      <c r="S2910" s="20" t="s">
        <v>221</v>
      </c>
      <c r="T2910" s="20" t="s">
        <v>1886</v>
      </c>
      <c r="U2910" s="20" t="s">
        <v>5696</v>
      </c>
      <c r="V2910" s="20">
        <v>4</v>
      </c>
      <c r="W2910" s="20">
        <v>142</v>
      </c>
      <c r="Y2910" s="20" t="s">
        <v>1684</v>
      </c>
      <c r="Z2910" s="20" t="s">
        <v>1685</v>
      </c>
      <c r="AA2910" s="20">
        <v>1.5</v>
      </c>
      <c r="AB2910" s="20">
        <v>12</v>
      </c>
      <c r="AC2910" s="20">
        <v>12</v>
      </c>
      <c r="AD2910" s="20">
        <v>12</v>
      </c>
      <c r="AL2910" s="20" t="s">
        <v>1686</v>
      </c>
      <c r="AT2910" s="20" t="s">
        <v>1687</v>
      </c>
      <c r="BE2910" s="20" t="s">
        <v>462</v>
      </c>
    </row>
    <row r="2911" spans="1:65" x14ac:dyDescent="0.25">
      <c r="A2911" s="20" t="s">
        <v>1677</v>
      </c>
      <c r="B2911" s="20" t="s">
        <v>462</v>
      </c>
      <c r="C2911" s="20" t="s">
        <v>794</v>
      </c>
      <c r="D2911" s="20" t="s">
        <v>650</v>
      </c>
      <c r="E2911" s="20" t="s">
        <v>5702</v>
      </c>
      <c r="F2911" s="20" t="s">
        <v>474</v>
      </c>
      <c r="G2911" s="20">
        <v>2.2000000000000002</v>
      </c>
      <c r="H2911" s="20" t="s">
        <v>1679</v>
      </c>
      <c r="I2911" s="20" t="s">
        <v>5695</v>
      </c>
      <c r="J2911" s="20" t="s">
        <v>1681</v>
      </c>
      <c r="K2911" s="20" t="s">
        <v>1681</v>
      </c>
      <c r="L2911" s="20" t="s">
        <v>462</v>
      </c>
      <c r="M2911" s="20">
        <v>3</v>
      </c>
      <c r="N2911" s="20" t="s">
        <v>1679</v>
      </c>
      <c r="P2911" s="20">
        <v>0</v>
      </c>
      <c r="Q2911" s="20" t="s">
        <v>487</v>
      </c>
      <c r="R2911" s="20" t="s">
        <v>524</v>
      </c>
      <c r="S2911" s="20" t="s">
        <v>221</v>
      </c>
      <c r="T2911" s="20" t="s">
        <v>1886</v>
      </c>
      <c r="U2911" s="20" t="s">
        <v>5696</v>
      </c>
      <c r="V2911" s="20">
        <v>4</v>
      </c>
      <c r="W2911" s="20">
        <v>142</v>
      </c>
      <c r="Y2911" s="20" t="s">
        <v>1684</v>
      </c>
      <c r="Z2911" s="20" t="s">
        <v>1685</v>
      </c>
      <c r="AA2911" s="20">
        <v>1.5</v>
      </c>
      <c r="AB2911" s="20">
        <v>12</v>
      </c>
      <c r="AC2911" s="20">
        <v>12</v>
      </c>
      <c r="AD2911" s="20">
        <v>12</v>
      </c>
      <c r="AL2911" s="20" t="s">
        <v>1686</v>
      </c>
      <c r="AT2911" s="20" t="s">
        <v>1687</v>
      </c>
      <c r="BE2911" s="20" t="s">
        <v>462</v>
      </c>
    </row>
    <row r="2912" spans="1:65" x14ac:dyDescent="0.25">
      <c r="A2912" s="20" t="s">
        <v>1677</v>
      </c>
      <c r="B2912" s="20" t="s">
        <v>462</v>
      </c>
      <c r="C2912" s="20" t="s">
        <v>794</v>
      </c>
      <c r="D2912" s="20" t="s">
        <v>650</v>
      </c>
      <c r="E2912" s="20" t="s">
        <v>5703</v>
      </c>
      <c r="F2912" s="20" t="s">
        <v>475</v>
      </c>
      <c r="G2912" s="20">
        <v>5.03</v>
      </c>
      <c r="H2912" s="20" t="s">
        <v>1679</v>
      </c>
      <c r="I2912" s="20" t="s">
        <v>5695</v>
      </c>
      <c r="J2912" s="20" t="s">
        <v>1681</v>
      </c>
      <c r="K2912" s="20" t="s">
        <v>1681</v>
      </c>
      <c r="L2912" s="20" t="s">
        <v>462</v>
      </c>
      <c r="M2912" s="20">
        <v>3</v>
      </c>
      <c r="N2912" s="20" t="s">
        <v>1679</v>
      </c>
      <c r="P2912" s="20">
        <v>0</v>
      </c>
      <c r="Q2912" s="20" t="s">
        <v>487</v>
      </c>
      <c r="R2912" s="20" t="s">
        <v>524</v>
      </c>
      <c r="S2912" s="20" t="s">
        <v>221</v>
      </c>
      <c r="T2912" s="20" t="s">
        <v>1886</v>
      </c>
      <c r="U2912" s="20" t="s">
        <v>5696</v>
      </c>
      <c r="V2912" s="20">
        <v>4</v>
      </c>
      <c r="W2912" s="20">
        <v>142</v>
      </c>
      <c r="Y2912" s="20" t="s">
        <v>1684</v>
      </c>
      <c r="Z2912" s="20" t="s">
        <v>1685</v>
      </c>
      <c r="AA2912" s="20">
        <v>1.5</v>
      </c>
      <c r="AB2912" s="20">
        <v>12</v>
      </c>
      <c r="AC2912" s="20">
        <v>12</v>
      </c>
      <c r="AD2912" s="20">
        <v>12</v>
      </c>
      <c r="AL2912" s="20" t="s">
        <v>1686</v>
      </c>
      <c r="AT2912" s="20" t="s">
        <v>1687</v>
      </c>
      <c r="BE2912" s="20" t="s">
        <v>462</v>
      </c>
    </row>
    <row r="2913" spans="1:57" x14ac:dyDescent="0.25">
      <c r="A2913" s="20" t="s">
        <v>1677</v>
      </c>
      <c r="B2913" s="20" t="s">
        <v>462</v>
      </c>
      <c r="C2913" s="20" t="s">
        <v>794</v>
      </c>
      <c r="D2913" s="20" t="s">
        <v>650</v>
      </c>
      <c r="E2913" s="20" t="s">
        <v>5704</v>
      </c>
      <c r="F2913" s="20" t="s">
        <v>476</v>
      </c>
      <c r="G2913" s="20">
        <v>23.26</v>
      </c>
      <c r="H2913" s="20" t="s">
        <v>1679</v>
      </c>
      <c r="I2913" s="20" t="s">
        <v>5695</v>
      </c>
      <c r="J2913" s="20" t="s">
        <v>1681</v>
      </c>
      <c r="K2913" s="20" t="s">
        <v>1681</v>
      </c>
      <c r="L2913" s="20" t="s">
        <v>462</v>
      </c>
      <c r="M2913" s="20">
        <v>3</v>
      </c>
      <c r="N2913" s="20" t="s">
        <v>1679</v>
      </c>
      <c r="P2913" s="20">
        <v>0</v>
      </c>
      <c r="Q2913" s="20" t="s">
        <v>487</v>
      </c>
      <c r="R2913" s="20" t="s">
        <v>524</v>
      </c>
      <c r="S2913" s="20" t="s">
        <v>221</v>
      </c>
      <c r="T2913" s="20" t="s">
        <v>1886</v>
      </c>
      <c r="U2913" s="20" t="s">
        <v>5696</v>
      </c>
      <c r="V2913" s="20">
        <v>4</v>
      </c>
      <c r="W2913" s="20">
        <v>142</v>
      </c>
      <c r="Y2913" s="20" t="s">
        <v>1684</v>
      </c>
      <c r="Z2913" s="20" t="s">
        <v>1685</v>
      </c>
      <c r="AA2913" s="20">
        <v>1.5</v>
      </c>
      <c r="AB2913" s="20">
        <v>12</v>
      </c>
      <c r="AC2913" s="20">
        <v>12</v>
      </c>
      <c r="AD2913" s="20">
        <v>12</v>
      </c>
      <c r="AL2913" s="20" t="s">
        <v>1686</v>
      </c>
      <c r="AT2913" s="20" t="s">
        <v>1687</v>
      </c>
      <c r="BE2913" s="20" t="s">
        <v>462</v>
      </c>
    </row>
    <row r="2914" spans="1:57" x14ac:dyDescent="0.25">
      <c r="A2914" s="20" t="s">
        <v>1677</v>
      </c>
      <c r="B2914" s="20" t="s">
        <v>462</v>
      </c>
      <c r="C2914" s="20" t="s">
        <v>794</v>
      </c>
      <c r="D2914" s="20" t="s">
        <v>650</v>
      </c>
      <c r="E2914" s="20" t="s">
        <v>5705</v>
      </c>
      <c r="F2914" s="20" t="s">
        <v>477</v>
      </c>
      <c r="G2914" s="20">
        <v>10.82</v>
      </c>
      <c r="H2914" s="20" t="s">
        <v>1679</v>
      </c>
      <c r="I2914" s="20" t="s">
        <v>5695</v>
      </c>
      <c r="J2914" s="20" t="s">
        <v>1681</v>
      </c>
      <c r="K2914" s="20" t="s">
        <v>1681</v>
      </c>
      <c r="L2914" s="20" t="s">
        <v>462</v>
      </c>
      <c r="M2914" s="20">
        <v>3</v>
      </c>
      <c r="N2914" s="20" t="s">
        <v>1679</v>
      </c>
      <c r="P2914" s="20">
        <v>0</v>
      </c>
      <c r="Q2914" s="20" t="s">
        <v>487</v>
      </c>
      <c r="R2914" s="20" t="s">
        <v>524</v>
      </c>
      <c r="S2914" s="20" t="s">
        <v>221</v>
      </c>
      <c r="T2914" s="20" t="s">
        <v>1886</v>
      </c>
      <c r="U2914" s="20" t="s">
        <v>5696</v>
      </c>
      <c r="V2914" s="20">
        <v>4</v>
      </c>
      <c r="W2914" s="20">
        <v>142</v>
      </c>
      <c r="Y2914" s="20" t="s">
        <v>1684</v>
      </c>
      <c r="Z2914" s="20" t="s">
        <v>1685</v>
      </c>
      <c r="AA2914" s="20">
        <v>1.5</v>
      </c>
      <c r="AB2914" s="20">
        <v>12</v>
      </c>
      <c r="AC2914" s="20">
        <v>12</v>
      </c>
      <c r="AD2914" s="20">
        <v>12</v>
      </c>
      <c r="AL2914" s="20" t="s">
        <v>1686</v>
      </c>
      <c r="AT2914" s="20" t="s">
        <v>1687</v>
      </c>
      <c r="BE2914" s="20" t="s">
        <v>462</v>
      </c>
    </row>
    <row r="2915" spans="1:57" x14ac:dyDescent="0.25">
      <c r="A2915" s="20" t="s">
        <v>1677</v>
      </c>
      <c r="B2915" s="20" t="s">
        <v>462</v>
      </c>
      <c r="C2915" s="20" t="s">
        <v>794</v>
      </c>
      <c r="D2915" s="20" t="s">
        <v>650</v>
      </c>
      <c r="E2915" s="20" t="s">
        <v>5706</v>
      </c>
      <c r="F2915" s="20" t="s">
        <v>478</v>
      </c>
      <c r="G2915" s="20">
        <v>8.4600000000000009</v>
      </c>
      <c r="H2915" s="20" t="s">
        <v>1679</v>
      </c>
      <c r="I2915" s="20" t="s">
        <v>5695</v>
      </c>
      <c r="J2915" s="20" t="s">
        <v>1681</v>
      </c>
      <c r="K2915" s="20" t="s">
        <v>1681</v>
      </c>
      <c r="L2915" s="20" t="s">
        <v>462</v>
      </c>
      <c r="M2915" s="20">
        <v>3</v>
      </c>
      <c r="N2915" s="20" t="s">
        <v>1679</v>
      </c>
      <c r="P2915" s="20">
        <v>0</v>
      </c>
      <c r="Q2915" s="20" t="s">
        <v>487</v>
      </c>
      <c r="R2915" s="20" t="s">
        <v>524</v>
      </c>
      <c r="S2915" s="20" t="s">
        <v>221</v>
      </c>
      <c r="T2915" s="20" t="s">
        <v>1886</v>
      </c>
      <c r="U2915" s="20" t="s">
        <v>5696</v>
      </c>
      <c r="V2915" s="20">
        <v>4</v>
      </c>
      <c r="W2915" s="20">
        <v>142</v>
      </c>
      <c r="Y2915" s="20" t="s">
        <v>1684</v>
      </c>
      <c r="Z2915" s="20" t="s">
        <v>1685</v>
      </c>
      <c r="AA2915" s="20">
        <v>1.5</v>
      </c>
      <c r="AB2915" s="20">
        <v>12</v>
      </c>
      <c r="AC2915" s="20">
        <v>12</v>
      </c>
      <c r="AD2915" s="20">
        <v>12</v>
      </c>
      <c r="AL2915" s="20" t="s">
        <v>1686</v>
      </c>
      <c r="AT2915" s="20" t="s">
        <v>1687</v>
      </c>
      <c r="BE2915" s="20" t="s">
        <v>462</v>
      </c>
    </row>
    <row r="2916" spans="1:57" x14ac:dyDescent="0.25">
      <c r="A2916" s="20" t="s">
        <v>1677</v>
      </c>
      <c r="B2916" s="20" t="s">
        <v>462</v>
      </c>
      <c r="C2916" s="20" t="s">
        <v>794</v>
      </c>
      <c r="D2916" s="20" t="s">
        <v>650</v>
      </c>
      <c r="E2916" s="20" t="s">
        <v>5707</v>
      </c>
      <c r="F2916" s="20" t="s">
        <v>479</v>
      </c>
      <c r="G2916" s="20">
        <v>4.68</v>
      </c>
      <c r="H2916" s="20" t="s">
        <v>1679</v>
      </c>
      <c r="I2916" s="20" t="s">
        <v>5695</v>
      </c>
      <c r="J2916" s="20" t="s">
        <v>1681</v>
      </c>
      <c r="K2916" s="20" t="s">
        <v>1681</v>
      </c>
      <c r="L2916" s="20" t="s">
        <v>462</v>
      </c>
      <c r="M2916" s="20">
        <v>3</v>
      </c>
      <c r="N2916" s="20" t="s">
        <v>1679</v>
      </c>
      <c r="P2916" s="20">
        <v>0</v>
      </c>
      <c r="Q2916" s="20" t="s">
        <v>487</v>
      </c>
      <c r="R2916" s="20" t="s">
        <v>524</v>
      </c>
      <c r="S2916" s="20" t="s">
        <v>221</v>
      </c>
      <c r="T2916" s="20" t="s">
        <v>1886</v>
      </c>
      <c r="U2916" s="20" t="s">
        <v>5696</v>
      </c>
      <c r="V2916" s="20">
        <v>4</v>
      </c>
      <c r="W2916" s="20">
        <v>142</v>
      </c>
      <c r="Y2916" s="20" t="s">
        <v>1684</v>
      </c>
      <c r="Z2916" s="20" t="s">
        <v>1685</v>
      </c>
      <c r="AA2916" s="20">
        <v>1.5</v>
      </c>
      <c r="AB2916" s="20">
        <v>12</v>
      </c>
      <c r="AC2916" s="20">
        <v>12</v>
      </c>
      <c r="AD2916" s="20">
        <v>12</v>
      </c>
      <c r="AL2916" s="20" t="s">
        <v>1686</v>
      </c>
      <c r="AT2916" s="20" t="s">
        <v>1687</v>
      </c>
      <c r="BE2916" s="20" t="s">
        <v>462</v>
      </c>
    </row>
    <row r="2917" spans="1:57" x14ac:dyDescent="0.25">
      <c r="A2917" s="20" t="s">
        <v>1677</v>
      </c>
      <c r="B2917" s="20" t="s">
        <v>462</v>
      </c>
      <c r="C2917" s="20" t="s">
        <v>794</v>
      </c>
      <c r="D2917" s="20" t="s">
        <v>650</v>
      </c>
      <c r="E2917" s="20" t="s">
        <v>5708</v>
      </c>
      <c r="F2917" s="20" t="s">
        <v>480</v>
      </c>
      <c r="G2917" s="20">
        <v>0.09</v>
      </c>
      <c r="H2917" s="20" t="s">
        <v>1679</v>
      </c>
      <c r="I2917" s="20" t="s">
        <v>5695</v>
      </c>
      <c r="J2917" s="20" t="s">
        <v>1681</v>
      </c>
      <c r="K2917" s="20" t="s">
        <v>1681</v>
      </c>
      <c r="L2917" s="20" t="s">
        <v>462</v>
      </c>
      <c r="M2917" s="20">
        <v>3</v>
      </c>
      <c r="N2917" s="20" t="s">
        <v>1679</v>
      </c>
      <c r="P2917" s="20">
        <v>0</v>
      </c>
      <c r="Q2917" s="20" t="s">
        <v>487</v>
      </c>
      <c r="R2917" s="20" t="s">
        <v>524</v>
      </c>
      <c r="S2917" s="20" t="s">
        <v>221</v>
      </c>
      <c r="T2917" s="20" t="s">
        <v>1886</v>
      </c>
      <c r="U2917" s="20" t="s">
        <v>5696</v>
      </c>
      <c r="V2917" s="20">
        <v>4</v>
      </c>
      <c r="W2917" s="20">
        <v>142</v>
      </c>
      <c r="Y2917" s="20" t="s">
        <v>1684</v>
      </c>
      <c r="Z2917" s="20" t="s">
        <v>1685</v>
      </c>
      <c r="AA2917" s="20">
        <v>1.5</v>
      </c>
      <c r="AB2917" s="20">
        <v>12</v>
      </c>
      <c r="AC2917" s="20">
        <v>12</v>
      </c>
      <c r="AD2917" s="20">
        <v>12</v>
      </c>
      <c r="AL2917" s="20" t="s">
        <v>1686</v>
      </c>
      <c r="AT2917" s="20" t="s">
        <v>1687</v>
      </c>
      <c r="BE2917" s="20" t="s">
        <v>462</v>
      </c>
    </row>
    <row r="2918" spans="1:57" x14ac:dyDescent="0.25">
      <c r="A2918" s="20" t="s">
        <v>1677</v>
      </c>
      <c r="B2918" s="20" t="s">
        <v>462</v>
      </c>
      <c r="C2918" s="20" t="s">
        <v>794</v>
      </c>
      <c r="D2918" s="20" t="s">
        <v>650</v>
      </c>
      <c r="E2918" s="20" t="s">
        <v>5709</v>
      </c>
      <c r="F2918" s="20" t="s">
        <v>481</v>
      </c>
      <c r="G2918" s="20">
        <v>3.61</v>
      </c>
      <c r="H2918" s="20" t="s">
        <v>1679</v>
      </c>
      <c r="I2918" s="20" t="s">
        <v>5695</v>
      </c>
      <c r="J2918" s="20" t="s">
        <v>1681</v>
      </c>
      <c r="K2918" s="20" t="s">
        <v>1681</v>
      </c>
      <c r="L2918" s="20" t="s">
        <v>462</v>
      </c>
      <c r="M2918" s="20">
        <v>3</v>
      </c>
      <c r="N2918" s="20" t="s">
        <v>1679</v>
      </c>
      <c r="P2918" s="20">
        <v>0</v>
      </c>
      <c r="Q2918" s="20" t="s">
        <v>487</v>
      </c>
      <c r="R2918" s="20" t="s">
        <v>781</v>
      </c>
      <c r="S2918" s="20" t="s">
        <v>221</v>
      </c>
      <c r="T2918" s="20" t="s">
        <v>1886</v>
      </c>
      <c r="U2918" s="20" t="s">
        <v>5696</v>
      </c>
      <c r="V2918" s="20">
        <v>4</v>
      </c>
      <c r="W2918" s="20">
        <v>142</v>
      </c>
      <c r="Y2918" s="20" t="s">
        <v>1684</v>
      </c>
      <c r="Z2918" s="20" t="s">
        <v>1685</v>
      </c>
      <c r="AA2918" s="20">
        <v>1.5</v>
      </c>
      <c r="AB2918" s="20">
        <v>12</v>
      </c>
      <c r="AC2918" s="20">
        <v>12</v>
      </c>
      <c r="AD2918" s="20">
        <v>12</v>
      </c>
      <c r="AL2918" s="20" t="s">
        <v>1686</v>
      </c>
      <c r="AT2918" s="20" t="s">
        <v>1687</v>
      </c>
      <c r="BE2918" s="20" t="s">
        <v>462</v>
      </c>
    </row>
    <row r="2919" spans="1:57" x14ac:dyDescent="0.25">
      <c r="A2919" s="20" t="s">
        <v>1677</v>
      </c>
      <c r="B2919" s="20" t="s">
        <v>462</v>
      </c>
      <c r="C2919" s="20" t="s">
        <v>794</v>
      </c>
      <c r="D2919" s="20" t="s">
        <v>650</v>
      </c>
      <c r="E2919" s="20" t="s">
        <v>5710</v>
      </c>
      <c r="F2919" s="20" t="s">
        <v>482</v>
      </c>
      <c r="G2919" s="20">
        <v>16.420000000000002</v>
      </c>
      <c r="H2919" s="20" t="s">
        <v>1679</v>
      </c>
      <c r="I2919" s="20" t="s">
        <v>5695</v>
      </c>
      <c r="J2919" s="20" t="s">
        <v>1681</v>
      </c>
      <c r="K2919" s="20" t="s">
        <v>1681</v>
      </c>
      <c r="L2919" s="20" t="s">
        <v>462</v>
      </c>
      <c r="M2919" s="20">
        <v>3</v>
      </c>
      <c r="N2919" s="20" t="s">
        <v>1679</v>
      </c>
      <c r="P2919" s="20">
        <v>0</v>
      </c>
      <c r="Q2919" s="20" t="s">
        <v>487</v>
      </c>
      <c r="R2919" s="20" t="s">
        <v>781</v>
      </c>
      <c r="S2919" s="20" t="s">
        <v>221</v>
      </c>
      <c r="T2919" s="20" t="s">
        <v>1886</v>
      </c>
      <c r="U2919" s="20" t="s">
        <v>5696</v>
      </c>
      <c r="V2919" s="20">
        <v>4</v>
      </c>
      <c r="W2919" s="20">
        <v>142</v>
      </c>
      <c r="Y2919" s="20" t="s">
        <v>1684</v>
      </c>
      <c r="Z2919" s="20" t="s">
        <v>1685</v>
      </c>
      <c r="AA2919" s="20">
        <v>1.5</v>
      </c>
      <c r="AB2919" s="20">
        <v>12</v>
      </c>
      <c r="AC2919" s="20">
        <v>12</v>
      </c>
      <c r="AD2919" s="20">
        <v>12</v>
      </c>
      <c r="AL2919" s="20" t="s">
        <v>1686</v>
      </c>
      <c r="AT2919" s="20" t="s">
        <v>1687</v>
      </c>
      <c r="BE2919" s="20" t="s">
        <v>462</v>
      </c>
    </row>
    <row r="2920" spans="1:57" x14ac:dyDescent="0.25">
      <c r="A2920" s="20" t="s">
        <v>1677</v>
      </c>
      <c r="B2920" s="20" t="s">
        <v>462</v>
      </c>
      <c r="C2920" s="20" t="s">
        <v>794</v>
      </c>
      <c r="D2920" s="20" t="s">
        <v>650</v>
      </c>
      <c r="E2920" s="20" t="s">
        <v>5711</v>
      </c>
      <c r="F2920" s="20" t="s">
        <v>483</v>
      </c>
      <c r="G2920" s="20">
        <v>11.3</v>
      </c>
      <c r="H2920" s="20" t="s">
        <v>1679</v>
      </c>
      <c r="I2920" s="20" t="s">
        <v>5695</v>
      </c>
      <c r="J2920" s="20" t="s">
        <v>1681</v>
      </c>
      <c r="K2920" s="20" t="s">
        <v>1681</v>
      </c>
      <c r="L2920" s="20" t="s">
        <v>462</v>
      </c>
      <c r="M2920" s="20">
        <v>3</v>
      </c>
      <c r="N2920" s="20" t="s">
        <v>1679</v>
      </c>
      <c r="P2920" s="20">
        <v>0</v>
      </c>
      <c r="Q2920" s="20" t="s">
        <v>487</v>
      </c>
      <c r="R2920" s="20" t="s">
        <v>524</v>
      </c>
      <c r="S2920" s="20" t="s">
        <v>221</v>
      </c>
      <c r="T2920" s="20" t="s">
        <v>1886</v>
      </c>
      <c r="U2920" s="20" t="s">
        <v>5696</v>
      </c>
      <c r="V2920" s="20">
        <v>4</v>
      </c>
      <c r="W2920" s="20">
        <v>142</v>
      </c>
      <c r="Y2920" s="20" t="s">
        <v>1684</v>
      </c>
      <c r="Z2920" s="20" t="s">
        <v>1685</v>
      </c>
      <c r="AA2920" s="20">
        <v>1.5</v>
      </c>
      <c r="AB2920" s="20">
        <v>12</v>
      </c>
      <c r="AC2920" s="20">
        <v>12</v>
      </c>
      <c r="AD2920" s="20">
        <v>12</v>
      </c>
      <c r="AL2920" s="20" t="s">
        <v>1686</v>
      </c>
      <c r="AT2920" s="20" t="s">
        <v>1687</v>
      </c>
      <c r="BE2920" s="20" t="s">
        <v>462</v>
      </c>
    </row>
    <row r="2921" spans="1:57" x14ac:dyDescent="0.25">
      <c r="A2921" s="20" t="s">
        <v>1677</v>
      </c>
      <c r="B2921" s="20" t="s">
        <v>462</v>
      </c>
      <c r="C2921" s="20" t="s">
        <v>794</v>
      </c>
      <c r="D2921" s="20" t="s">
        <v>650</v>
      </c>
      <c r="E2921" s="20" t="s">
        <v>5712</v>
      </c>
      <c r="F2921" s="20" t="s">
        <v>484</v>
      </c>
      <c r="G2921" s="20">
        <v>0.62</v>
      </c>
      <c r="H2921" s="20" t="s">
        <v>1679</v>
      </c>
      <c r="I2921" s="20" t="s">
        <v>5695</v>
      </c>
      <c r="J2921" s="20" t="s">
        <v>1681</v>
      </c>
      <c r="K2921" s="20" t="s">
        <v>1681</v>
      </c>
      <c r="L2921" s="20" t="s">
        <v>462</v>
      </c>
      <c r="M2921" s="20">
        <v>3</v>
      </c>
      <c r="N2921" s="20" t="s">
        <v>1679</v>
      </c>
      <c r="P2921" s="20">
        <v>0</v>
      </c>
      <c r="Q2921" s="20" t="s">
        <v>487</v>
      </c>
      <c r="R2921" s="20" t="s">
        <v>524</v>
      </c>
      <c r="S2921" s="20" t="s">
        <v>221</v>
      </c>
      <c r="T2921" s="20" t="s">
        <v>1886</v>
      </c>
      <c r="U2921" s="20" t="s">
        <v>5696</v>
      </c>
      <c r="V2921" s="20">
        <v>4</v>
      </c>
      <c r="W2921" s="20">
        <v>142</v>
      </c>
      <c r="Y2921" s="20" t="s">
        <v>1684</v>
      </c>
      <c r="Z2921" s="20" t="s">
        <v>1685</v>
      </c>
      <c r="AA2921" s="20">
        <v>1.5</v>
      </c>
      <c r="AB2921" s="20">
        <v>12</v>
      </c>
      <c r="AC2921" s="20">
        <v>12</v>
      </c>
      <c r="AD2921" s="20">
        <v>12</v>
      </c>
      <c r="AL2921" s="20" t="s">
        <v>1686</v>
      </c>
      <c r="AT2921" s="20" t="s">
        <v>1687</v>
      </c>
      <c r="BE2921" s="20" t="s">
        <v>462</v>
      </c>
    </row>
    <row r="2922" spans="1:57" x14ac:dyDescent="0.25">
      <c r="A2922" s="20" t="s">
        <v>1677</v>
      </c>
      <c r="B2922" s="20" t="s">
        <v>462</v>
      </c>
      <c r="C2922" s="20" t="s">
        <v>794</v>
      </c>
      <c r="D2922" s="20" t="s">
        <v>650</v>
      </c>
      <c r="E2922" s="20" t="s">
        <v>5713</v>
      </c>
      <c r="F2922" s="20" t="s">
        <v>485</v>
      </c>
      <c r="G2922" s="20">
        <v>5.97</v>
      </c>
      <c r="H2922" s="20" t="s">
        <v>1679</v>
      </c>
      <c r="I2922" s="20" t="s">
        <v>5695</v>
      </c>
      <c r="J2922" s="20" t="s">
        <v>1681</v>
      </c>
      <c r="K2922" s="20" t="s">
        <v>1681</v>
      </c>
      <c r="L2922" s="20" t="s">
        <v>462</v>
      </c>
      <c r="M2922" s="20">
        <v>3</v>
      </c>
      <c r="N2922" s="20" t="s">
        <v>1679</v>
      </c>
      <c r="P2922" s="20">
        <v>0</v>
      </c>
      <c r="Q2922" s="20" t="s">
        <v>487</v>
      </c>
      <c r="R2922" s="20" t="s">
        <v>524</v>
      </c>
      <c r="S2922" s="20" t="s">
        <v>221</v>
      </c>
      <c r="T2922" s="20" t="s">
        <v>1886</v>
      </c>
      <c r="U2922" s="20" t="s">
        <v>5696</v>
      </c>
      <c r="V2922" s="20">
        <v>4</v>
      </c>
      <c r="W2922" s="20">
        <v>142</v>
      </c>
      <c r="Y2922" s="20" t="s">
        <v>1684</v>
      </c>
      <c r="Z2922" s="20" t="s">
        <v>1685</v>
      </c>
      <c r="AA2922" s="20">
        <v>1.5</v>
      </c>
      <c r="AB2922" s="20">
        <v>12</v>
      </c>
      <c r="AC2922" s="20">
        <v>12</v>
      </c>
      <c r="AD2922" s="20">
        <v>12</v>
      </c>
      <c r="AL2922" s="20" t="s">
        <v>1686</v>
      </c>
      <c r="AT2922" s="20" t="s">
        <v>1687</v>
      </c>
      <c r="BE2922" s="20" t="s">
        <v>462</v>
      </c>
    </row>
    <row r="2923" spans="1:57" x14ac:dyDescent="0.25">
      <c r="A2923" s="20" t="s">
        <v>1677</v>
      </c>
      <c r="B2923" s="20" t="s">
        <v>462</v>
      </c>
      <c r="C2923" s="20" t="s">
        <v>794</v>
      </c>
      <c r="D2923" s="20" t="s">
        <v>650</v>
      </c>
      <c r="E2923" s="20" t="s">
        <v>5714</v>
      </c>
      <c r="F2923" s="20" t="s">
        <v>486</v>
      </c>
      <c r="G2923" s="20">
        <v>0.25</v>
      </c>
      <c r="H2923" s="20" t="s">
        <v>1679</v>
      </c>
      <c r="I2923" s="20" t="s">
        <v>5695</v>
      </c>
      <c r="J2923" s="20" t="s">
        <v>1681</v>
      </c>
      <c r="K2923" s="20" t="s">
        <v>1681</v>
      </c>
      <c r="L2923" s="20" t="s">
        <v>462</v>
      </c>
      <c r="M2923" s="20">
        <v>3</v>
      </c>
      <c r="N2923" s="20" t="s">
        <v>1679</v>
      </c>
      <c r="P2923" s="20">
        <v>0</v>
      </c>
      <c r="Q2923" s="20" t="s">
        <v>487</v>
      </c>
      <c r="R2923" s="20" t="s">
        <v>524</v>
      </c>
      <c r="S2923" s="20" t="s">
        <v>221</v>
      </c>
      <c r="T2923" s="20" t="s">
        <v>1886</v>
      </c>
      <c r="U2923" s="20" t="s">
        <v>5696</v>
      </c>
      <c r="V2923" s="20">
        <v>4</v>
      </c>
      <c r="W2923" s="20">
        <v>142</v>
      </c>
      <c r="Y2923" s="20" t="s">
        <v>1684</v>
      </c>
      <c r="Z2923" s="20" t="s">
        <v>1685</v>
      </c>
      <c r="AA2923" s="20">
        <v>1.5</v>
      </c>
      <c r="AB2923" s="20">
        <v>12</v>
      </c>
      <c r="AC2923" s="20">
        <v>12</v>
      </c>
      <c r="AD2923" s="20">
        <v>12</v>
      </c>
      <c r="AL2923" s="20" t="s">
        <v>1686</v>
      </c>
      <c r="AT2923" s="20" t="s">
        <v>1687</v>
      </c>
      <c r="BE2923" s="20" t="s">
        <v>462</v>
      </c>
    </row>
    <row r="2924" spans="1:57" x14ac:dyDescent="0.25">
      <c r="A2924" s="20" t="s">
        <v>1677</v>
      </c>
      <c r="B2924" s="20" t="s">
        <v>462</v>
      </c>
      <c r="C2924" s="20" t="s">
        <v>794</v>
      </c>
      <c r="D2924" s="20" t="s">
        <v>650</v>
      </c>
      <c r="E2924" s="20" t="s">
        <v>5715</v>
      </c>
      <c r="F2924" s="20" t="s">
        <v>489</v>
      </c>
      <c r="G2924" s="20">
        <v>13.91</v>
      </c>
      <c r="H2924" s="20" t="s">
        <v>1679</v>
      </c>
      <c r="I2924" s="20" t="s">
        <v>5695</v>
      </c>
      <c r="J2924" s="20" t="s">
        <v>1681</v>
      </c>
      <c r="K2924" s="20" t="s">
        <v>1681</v>
      </c>
      <c r="L2924" s="20" t="s">
        <v>462</v>
      </c>
      <c r="M2924" s="20">
        <v>3</v>
      </c>
      <c r="N2924" s="20" t="s">
        <v>1679</v>
      </c>
      <c r="P2924" s="20">
        <v>0</v>
      </c>
      <c r="Q2924" s="20" t="s">
        <v>487</v>
      </c>
      <c r="R2924" s="20" t="s">
        <v>781</v>
      </c>
      <c r="S2924" s="20" t="s">
        <v>221</v>
      </c>
      <c r="T2924" s="20" t="s">
        <v>1886</v>
      </c>
      <c r="U2924" s="20" t="s">
        <v>5696</v>
      </c>
      <c r="V2924" s="20">
        <v>4</v>
      </c>
      <c r="W2924" s="20">
        <v>142</v>
      </c>
      <c r="Y2924" s="20" t="s">
        <v>1684</v>
      </c>
      <c r="Z2924" s="20" t="s">
        <v>1685</v>
      </c>
      <c r="AA2924" s="20">
        <v>1.5</v>
      </c>
      <c r="AB2924" s="20">
        <v>12</v>
      </c>
      <c r="AC2924" s="20">
        <v>12</v>
      </c>
      <c r="AD2924" s="20">
        <v>12</v>
      </c>
      <c r="AL2924" s="20" t="s">
        <v>1686</v>
      </c>
      <c r="AT2924" s="20" t="s">
        <v>1687</v>
      </c>
      <c r="BE2924" s="20" t="s">
        <v>462</v>
      </c>
    </row>
    <row r="2925" spans="1:57" x14ac:dyDescent="0.25">
      <c r="A2925" s="20" t="s">
        <v>1677</v>
      </c>
      <c r="B2925" s="20" t="s">
        <v>462</v>
      </c>
      <c r="C2925" s="20" t="s">
        <v>794</v>
      </c>
      <c r="D2925" s="20" t="s">
        <v>650</v>
      </c>
      <c r="E2925" s="20" t="s">
        <v>5716</v>
      </c>
      <c r="F2925" s="20" t="s">
        <v>490</v>
      </c>
      <c r="G2925" s="20">
        <v>5.99</v>
      </c>
      <c r="H2925" s="20" t="s">
        <v>1679</v>
      </c>
      <c r="I2925" s="20" t="s">
        <v>5695</v>
      </c>
      <c r="J2925" s="20" t="s">
        <v>1681</v>
      </c>
      <c r="K2925" s="20" t="s">
        <v>1681</v>
      </c>
      <c r="L2925" s="20" t="s">
        <v>462</v>
      </c>
      <c r="M2925" s="20">
        <v>3</v>
      </c>
      <c r="N2925" s="20" t="s">
        <v>1679</v>
      </c>
      <c r="P2925" s="20">
        <v>0</v>
      </c>
      <c r="Q2925" s="20" t="s">
        <v>487</v>
      </c>
      <c r="R2925" s="20" t="s">
        <v>781</v>
      </c>
      <c r="S2925" s="20" t="s">
        <v>221</v>
      </c>
      <c r="T2925" s="20" t="s">
        <v>1886</v>
      </c>
      <c r="U2925" s="20" t="s">
        <v>5696</v>
      </c>
      <c r="V2925" s="20">
        <v>4</v>
      </c>
      <c r="W2925" s="20">
        <v>142</v>
      </c>
      <c r="Y2925" s="20" t="s">
        <v>1684</v>
      </c>
      <c r="Z2925" s="20" t="s">
        <v>1685</v>
      </c>
      <c r="AA2925" s="20">
        <v>1.5</v>
      </c>
      <c r="AB2925" s="20">
        <v>12</v>
      </c>
      <c r="AC2925" s="20">
        <v>12</v>
      </c>
      <c r="AD2925" s="20">
        <v>12</v>
      </c>
      <c r="AL2925" s="20" t="s">
        <v>1686</v>
      </c>
      <c r="AT2925" s="20" t="s">
        <v>1687</v>
      </c>
      <c r="BE2925" s="20" t="s">
        <v>462</v>
      </c>
    </row>
    <row r="2926" spans="1:57" x14ac:dyDescent="0.25">
      <c r="A2926" s="20" t="s">
        <v>1677</v>
      </c>
      <c r="B2926" s="20" t="s">
        <v>462</v>
      </c>
      <c r="C2926" s="20" t="s">
        <v>794</v>
      </c>
      <c r="D2926" s="20" t="s">
        <v>650</v>
      </c>
      <c r="E2926" s="20" t="s">
        <v>5717</v>
      </c>
      <c r="F2926" s="20" t="s">
        <v>491</v>
      </c>
      <c r="G2926" s="20">
        <v>2.44</v>
      </c>
      <c r="H2926" s="20" t="s">
        <v>1679</v>
      </c>
      <c r="I2926" s="20" t="s">
        <v>5695</v>
      </c>
      <c r="J2926" s="20" t="s">
        <v>1681</v>
      </c>
      <c r="K2926" s="20" t="s">
        <v>1681</v>
      </c>
      <c r="L2926" s="20" t="s">
        <v>462</v>
      </c>
      <c r="M2926" s="20">
        <v>3</v>
      </c>
      <c r="N2926" s="20" t="s">
        <v>1679</v>
      </c>
      <c r="P2926" s="20">
        <v>0</v>
      </c>
      <c r="Q2926" s="20" t="s">
        <v>487</v>
      </c>
      <c r="R2926" s="20" t="s">
        <v>781</v>
      </c>
      <c r="S2926" s="20" t="s">
        <v>221</v>
      </c>
      <c r="T2926" s="20" t="s">
        <v>1886</v>
      </c>
      <c r="U2926" s="20" t="s">
        <v>5696</v>
      </c>
      <c r="V2926" s="20">
        <v>4</v>
      </c>
      <c r="W2926" s="20">
        <v>142</v>
      </c>
      <c r="Y2926" s="20" t="s">
        <v>1684</v>
      </c>
      <c r="Z2926" s="20" t="s">
        <v>1685</v>
      </c>
      <c r="AA2926" s="20">
        <v>1.5</v>
      </c>
      <c r="AB2926" s="20">
        <v>12</v>
      </c>
      <c r="AC2926" s="20">
        <v>12</v>
      </c>
      <c r="AD2926" s="20">
        <v>12</v>
      </c>
      <c r="AL2926" s="20" t="s">
        <v>1686</v>
      </c>
      <c r="AT2926" s="20" t="s">
        <v>1687</v>
      </c>
      <c r="BE2926" s="20" t="s">
        <v>462</v>
      </c>
    </row>
    <row r="2927" spans="1:57" x14ac:dyDescent="0.25">
      <c r="A2927" s="20" t="s">
        <v>1677</v>
      </c>
      <c r="B2927" s="20" t="s">
        <v>462</v>
      </c>
      <c r="C2927" s="20" t="s">
        <v>794</v>
      </c>
      <c r="D2927" s="20" t="s">
        <v>650</v>
      </c>
      <c r="E2927" s="20" t="s">
        <v>5718</v>
      </c>
      <c r="F2927" s="20" t="s">
        <v>492</v>
      </c>
      <c r="G2927" s="20">
        <v>12.88</v>
      </c>
      <c r="H2927" s="20" t="s">
        <v>1679</v>
      </c>
      <c r="I2927" s="20" t="s">
        <v>5695</v>
      </c>
      <c r="J2927" s="20" t="s">
        <v>1681</v>
      </c>
      <c r="K2927" s="20" t="s">
        <v>1681</v>
      </c>
      <c r="L2927" s="20" t="s">
        <v>462</v>
      </c>
      <c r="M2927" s="20">
        <v>3</v>
      </c>
      <c r="N2927" s="20" t="s">
        <v>1679</v>
      </c>
      <c r="P2927" s="20">
        <v>0</v>
      </c>
      <c r="Q2927" s="20" t="s">
        <v>487</v>
      </c>
      <c r="R2927" s="20" t="s">
        <v>781</v>
      </c>
      <c r="S2927" s="20" t="s">
        <v>221</v>
      </c>
      <c r="T2927" s="20" t="s">
        <v>1886</v>
      </c>
      <c r="U2927" s="20" t="s">
        <v>5696</v>
      </c>
      <c r="V2927" s="20">
        <v>4</v>
      </c>
      <c r="W2927" s="20">
        <v>142</v>
      </c>
      <c r="Y2927" s="20" t="s">
        <v>1684</v>
      </c>
      <c r="Z2927" s="20" t="s">
        <v>1685</v>
      </c>
      <c r="AA2927" s="20">
        <v>1.5</v>
      </c>
      <c r="AB2927" s="20">
        <v>12</v>
      </c>
      <c r="AC2927" s="20">
        <v>12</v>
      </c>
      <c r="AD2927" s="20">
        <v>12</v>
      </c>
      <c r="AL2927" s="20" t="s">
        <v>1686</v>
      </c>
      <c r="AT2927" s="20" t="s">
        <v>1687</v>
      </c>
      <c r="BE2927" s="20" t="s">
        <v>462</v>
      </c>
    </row>
    <row r="2928" spans="1:57" x14ac:dyDescent="0.25">
      <c r="A2928" s="20" t="s">
        <v>1677</v>
      </c>
      <c r="B2928" s="20" t="s">
        <v>462</v>
      </c>
      <c r="C2928" s="20" t="s">
        <v>794</v>
      </c>
      <c r="D2928" s="20" t="s">
        <v>650</v>
      </c>
      <c r="E2928" s="20" t="s">
        <v>5719</v>
      </c>
      <c r="F2928" s="20" t="s">
        <v>493</v>
      </c>
      <c r="G2928" s="20">
        <v>11.57</v>
      </c>
      <c r="H2928" s="20" t="s">
        <v>1679</v>
      </c>
      <c r="I2928" s="20" t="s">
        <v>5695</v>
      </c>
      <c r="J2928" s="20" t="s">
        <v>1681</v>
      </c>
      <c r="K2928" s="20" t="s">
        <v>1681</v>
      </c>
      <c r="L2928" s="20" t="s">
        <v>462</v>
      </c>
      <c r="M2928" s="20">
        <v>3</v>
      </c>
      <c r="N2928" s="20" t="s">
        <v>1679</v>
      </c>
      <c r="P2928" s="20">
        <v>0</v>
      </c>
      <c r="Q2928" s="20" t="s">
        <v>487</v>
      </c>
      <c r="R2928" s="20" t="s">
        <v>781</v>
      </c>
      <c r="S2928" s="20" t="s">
        <v>221</v>
      </c>
      <c r="T2928" s="20" t="s">
        <v>1886</v>
      </c>
      <c r="U2928" s="20" t="s">
        <v>5696</v>
      </c>
      <c r="V2928" s="20">
        <v>4</v>
      </c>
      <c r="W2928" s="20">
        <v>142</v>
      </c>
      <c r="Y2928" s="20" t="s">
        <v>1684</v>
      </c>
      <c r="Z2928" s="20" t="s">
        <v>1685</v>
      </c>
      <c r="AA2928" s="20">
        <v>1.5</v>
      </c>
      <c r="AB2928" s="20">
        <v>12</v>
      </c>
      <c r="AC2928" s="20">
        <v>12</v>
      </c>
      <c r="AD2928" s="20">
        <v>12</v>
      </c>
      <c r="AL2928" s="20" t="s">
        <v>1686</v>
      </c>
      <c r="AT2928" s="20" t="s">
        <v>1687</v>
      </c>
      <c r="BE2928" s="20" t="s">
        <v>462</v>
      </c>
    </row>
    <row r="2929" spans="1:57" x14ac:dyDescent="0.25">
      <c r="A2929" s="20" t="s">
        <v>1677</v>
      </c>
      <c r="B2929" s="20" t="s">
        <v>462</v>
      </c>
      <c r="C2929" s="20" t="s">
        <v>794</v>
      </c>
      <c r="D2929" s="20" t="s">
        <v>650</v>
      </c>
      <c r="E2929" s="20" t="s">
        <v>5720</v>
      </c>
      <c r="F2929" s="20" t="s">
        <v>494</v>
      </c>
      <c r="G2929" s="20">
        <v>17.440000000000001</v>
      </c>
      <c r="H2929" s="20" t="s">
        <v>1679</v>
      </c>
      <c r="I2929" s="20" t="s">
        <v>5695</v>
      </c>
      <c r="J2929" s="20" t="s">
        <v>1681</v>
      </c>
      <c r="K2929" s="20" t="s">
        <v>1681</v>
      </c>
      <c r="L2929" s="20" t="s">
        <v>462</v>
      </c>
      <c r="M2929" s="20">
        <v>3</v>
      </c>
      <c r="N2929" s="20" t="s">
        <v>1679</v>
      </c>
      <c r="P2929" s="20">
        <v>0</v>
      </c>
      <c r="Q2929" s="20" t="s">
        <v>487</v>
      </c>
      <c r="R2929" s="20" t="s">
        <v>781</v>
      </c>
      <c r="S2929" s="20" t="s">
        <v>221</v>
      </c>
      <c r="T2929" s="20" t="s">
        <v>1886</v>
      </c>
      <c r="U2929" s="20" t="s">
        <v>5696</v>
      </c>
      <c r="V2929" s="20">
        <v>4</v>
      </c>
      <c r="W2929" s="20">
        <v>142</v>
      </c>
      <c r="Y2929" s="20" t="s">
        <v>1684</v>
      </c>
      <c r="Z2929" s="20" t="s">
        <v>1685</v>
      </c>
      <c r="AA2929" s="20">
        <v>1.5</v>
      </c>
      <c r="AB2929" s="20">
        <v>12</v>
      </c>
      <c r="AC2929" s="20">
        <v>12</v>
      </c>
      <c r="AD2929" s="20">
        <v>12</v>
      </c>
      <c r="AL2929" s="20" t="s">
        <v>1686</v>
      </c>
      <c r="AT2929" s="20" t="s">
        <v>1687</v>
      </c>
      <c r="BE2929" s="20" t="s">
        <v>462</v>
      </c>
    </row>
    <row r="2930" spans="1:57" x14ac:dyDescent="0.25">
      <c r="A2930" s="20" t="s">
        <v>1677</v>
      </c>
      <c r="B2930" s="20" t="s">
        <v>462</v>
      </c>
      <c r="C2930" s="20" t="s">
        <v>794</v>
      </c>
      <c r="D2930" s="20" t="s">
        <v>650</v>
      </c>
      <c r="E2930" s="20" t="s">
        <v>5721</v>
      </c>
      <c r="F2930" s="20" t="s">
        <v>497</v>
      </c>
      <c r="G2930" s="20">
        <v>7.19</v>
      </c>
      <c r="H2930" s="20" t="s">
        <v>1679</v>
      </c>
      <c r="I2930" s="20" t="s">
        <v>5695</v>
      </c>
      <c r="J2930" s="20" t="s">
        <v>1681</v>
      </c>
      <c r="K2930" s="20" t="s">
        <v>1681</v>
      </c>
      <c r="L2930" s="20" t="s">
        <v>462</v>
      </c>
      <c r="M2930" s="20">
        <v>3</v>
      </c>
      <c r="N2930" s="20" t="s">
        <v>1679</v>
      </c>
      <c r="P2930" s="20">
        <v>0</v>
      </c>
      <c r="Q2930" s="20" t="s">
        <v>487</v>
      </c>
      <c r="R2930" s="20" t="s">
        <v>781</v>
      </c>
      <c r="S2930" s="20" t="s">
        <v>221</v>
      </c>
      <c r="T2930" s="20" t="s">
        <v>1886</v>
      </c>
      <c r="U2930" s="20" t="s">
        <v>5696</v>
      </c>
      <c r="V2930" s="20">
        <v>4</v>
      </c>
      <c r="W2930" s="20">
        <v>142</v>
      </c>
      <c r="Y2930" s="20" t="s">
        <v>1684</v>
      </c>
      <c r="Z2930" s="20" t="s">
        <v>1685</v>
      </c>
      <c r="AA2930" s="20">
        <v>1.5</v>
      </c>
      <c r="AB2930" s="20">
        <v>12</v>
      </c>
      <c r="AC2930" s="20">
        <v>12</v>
      </c>
      <c r="AD2930" s="20">
        <v>12</v>
      </c>
      <c r="AL2930" s="20" t="s">
        <v>1686</v>
      </c>
      <c r="AT2930" s="20" t="s">
        <v>1687</v>
      </c>
      <c r="BE2930" s="20" t="s">
        <v>462</v>
      </c>
    </row>
    <row r="2931" spans="1:57" x14ac:dyDescent="0.25">
      <c r="A2931" s="20" t="s">
        <v>1677</v>
      </c>
      <c r="B2931" s="20" t="s">
        <v>462</v>
      </c>
      <c r="C2931" s="20" t="s">
        <v>794</v>
      </c>
      <c r="D2931" s="20" t="s">
        <v>650</v>
      </c>
      <c r="E2931" s="20" t="s">
        <v>5722</v>
      </c>
      <c r="F2931" s="20" t="s">
        <v>519</v>
      </c>
      <c r="G2931" s="20">
        <v>2.21</v>
      </c>
      <c r="H2931" s="20" t="s">
        <v>1679</v>
      </c>
      <c r="I2931" s="20" t="s">
        <v>5695</v>
      </c>
      <c r="J2931" s="20" t="s">
        <v>1681</v>
      </c>
      <c r="K2931" s="20" t="s">
        <v>1681</v>
      </c>
      <c r="L2931" s="20" t="s">
        <v>462</v>
      </c>
      <c r="M2931" s="20">
        <v>3</v>
      </c>
      <c r="N2931" s="20" t="s">
        <v>1679</v>
      </c>
      <c r="P2931" s="20">
        <v>0</v>
      </c>
      <c r="Q2931" s="20" t="s">
        <v>487</v>
      </c>
      <c r="R2931" s="20" t="s">
        <v>781</v>
      </c>
      <c r="S2931" s="20" t="s">
        <v>221</v>
      </c>
      <c r="T2931" s="20" t="s">
        <v>1886</v>
      </c>
      <c r="U2931" s="20" t="s">
        <v>5696</v>
      </c>
      <c r="V2931" s="20">
        <v>4</v>
      </c>
      <c r="W2931" s="20">
        <v>142</v>
      </c>
      <c r="Y2931" s="20" t="s">
        <v>1684</v>
      </c>
      <c r="Z2931" s="20" t="s">
        <v>1685</v>
      </c>
      <c r="AA2931" s="20">
        <v>1.5</v>
      </c>
      <c r="AB2931" s="20">
        <v>12</v>
      </c>
      <c r="AC2931" s="20">
        <v>12</v>
      </c>
      <c r="AD2931" s="20">
        <v>12</v>
      </c>
      <c r="AL2931" s="20" t="s">
        <v>1686</v>
      </c>
      <c r="AT2931" s="20" t="s">
        <v>1687</v>
      </c>
      <c r="BE2931" s="20" t="s">
        <v>462</v>
      </c>
    </row>
    <row r="2932" spans="1:57" x14ac:dyDescent="0.25">
      <c r="A2932" s="20" t="s">
        <v>1677</v>
      </c>
      <c r="B2932" s="20" t="s">
        <v>462</v>
      </c>
      <c r="C2932" s="20" t="s">
        <v>794</v>
      </c>
      <c r="D2932" s="20" t="s">
        <v>650</v>
      </c>
      <c r="E2932" s="20" t="s">
        <v>5723</v>
      </c>
      <c r="F2932" s="20" t="s">
        <v>520</v>
      </c>
      <c r="G2932" s="20">
        <v>7.1</v>
      </c>
      <c r="H2932" s="20" t="s">
        <v>1679</v>
      </c>
      <c r="I2932" s="20" t="s">
        <v>5695</v>
      </c>
      <c r="J2932" s="20" t="s">
        <v>1681</v>
      </c>
      <c r="K2932" s="20" t="s">
        <v>1681</v>
      </c>
      <c r="L2932" s="20" t="s">
        <v>462</v>
      </c>
      <c r="M2932" s="20">
        <v>3</v>
      </c>
      <c r="N2932" s="20" t="s">
        <v>1679</v>
      </c>
      <c r="P2932" s="20">
        <v>0</v>
      </c>
      <c r="Q2932" s="20" t="s">
        <v>487</v>
      </c>
      <c r="R2932" s="20" t="s">
        <v>781</v>
      </c>
      <c r="S2932" s="20" t="s">
        <v>221</v>
      </c>
      <c r="T2932" s="20" t="s">
        <v>1886</v>
      </c>
      <c r="U2932" s="20" t="s">
        <v>5696</v>
      </c>
      <c r="V2932" s="20">
        <v>4</v>
      </c>
      <c r="W2932" s="20">
        <v>142</v>
      </c>
      <c r="Y2932" s="20" t="s">
        <v>1684</v>
      </c>
      <c r="Z2932" s="20" t="s">
        <v>1685</v>
      </c>
      <c r="AA2932" s="20">
        <v>1.5</v>
      </c>
      <c r="AB2932" s="20">
        <v>12</v>
      </c>
      <c r="AC2932" s="20">
        <v>12</v>
      </c>
      <c r="AD2932" s="20">
        <v>12</v>
      </c>
      <c r="AL2932" s="20" t="s">
        <v>1686</v>
      </c>
      <c r="AT2932" s="20" t="s">
        <v>1687</v>
      </c>
      <c r="BE2932" s="20" t="s">
        <v>462</v>
      </c>
    </row>
    <row r="2933" spans="1:57" x14ac:dyDescent="0.25">
      <c r="A2933" s="20" t="s">
        <v>1677</v>
      </c>
      <c r="B2933" s="20" t="s">
        <v>462</v>
      </c>
      <c r="C2933" s="20" t="s">
        <v>794</v>
      </c>
      <c r="D2933" s="20" t="s">
        <v>650</v>
      </c>
      <c r="E2933" s="20" t="s">
        <v>5724</v>
      </c>
      <c r="F2933" s="20" t="s">
        <v>521</v>
      </c>
      <c r="G2933" s="20">
        <v>10.19</v>
      </c>
      <c r="H2933" s="20" t="s">
        <v>1679</v>
      </c>
      <c r="I2933" s="20" t="s">
        <v>5695</v>
      </c>
      <c r="J2933" s="20" t="s">
        <v>1681</v>
      </c>
      <c r="K2933" s="20" t="s">
        <v>1681</v>
      </c>
      <c r="L2933" s="20" t="s">
        <v>462</v>
      </c>
      <c r="M2933" s="20">
        <v>3</v>
      </c>
      <c r="N2933" s="20" t="s">
        <v>1679</v>
      </c>
      <c r="P2933" s="20">
        <v>0</v>
      </c>
      <c r="Q2933" s="20" t="s">
        <v>506</v>
      </c>
      <c r="R2933" s="20" t="s">
        <v>706</v>
      </c>
      <c r="S2933" s="20" t="s">
        <v>221</v>
      </c>
      <c r="T2933" s="20" t="s">
        <v>5725</v>
      </c>
      <c r="U2933" s="20" t="s">
        <v>5696</v>
      </c>
      <c r="V2933" s="20">
        <v>4</v>
      </c>
      <c r="W2933" s="20">
        <v>142</v>
      </c>
      <c r="Y2933" s="20" t="s">
        <v>1684</v>
      </c>
      <c r="Z2933" s="20" t="s">
        <v>1685</v>
      </c>
      <c r="AA2933" s="20">
        <v>1.5</v>
      </c>
      <c r="AB2933" s="20">
        <v>11</v>
      </c>
      <c r="AC2933" s="20">
        <v>11</v>
      </c>
      <c r="AD2933" s="20">
        <v>11</v>
      </c>
      <c r="AL2933" s="20" t="s">
        <v>1686</v>
      </c>
      <c r="AT2933" s="20" t="s">
        <v>1687</v>
      </c>
      <c r="AW2933" s="20" t="s">
        <v>1657</v>
      </c>
      <c r="BE2933" s="20" t="s">
        <v>462</v>
      </c>
    </row>
    <row r="2934" spans="1:57" x14ac:dyDescent="0.25">
      <c r="A2934" s="20" t="s">
        <v>1677</v>
      </c>
      <c r="B2934" s="20" t="s">
        <v>462</v>
      </c>
      <c r="C2934" s="20" t="s">
        <v>794</v>
      </c>
      <c r="D2934" s="20" t="s">
        <v>650</v>
      </c>
      <c r="E2934" s="20" t="s">
        <v>5726</v>
      </c>
      <c r="F2934" s="20" t="s">
        <v>522</v>
      </c>
      <c r="G2934" s="20">
        <v>9.8000000000000007</v>
      </c>
      <c r="H2934" s="20" t="s">
        <v>1679</v>
      </c>
      <c r="I2934" s="20" t="s">
        <v>5695</v>
      </c>
      <c r="J2934" s="20" t="s">
        <v>1681</v>
      </c>
      <c r="K2934" s="20" t="s">
        <v>1681</v>
      </c>
      <c r="L2934" s="20" t="s">
        <v>462</v>
      </c>
      <c r="M2934" s="20">
        <v>3</v>
      </c>
      <c r="N2934" s="20" t="s">
        <v>1679</v>
      </c>
      <c r="P2934" s="20">
        <v>0</v>
      </c>
      <c r="Q2934" s="20" t="s">
        <v>506</v>
      </c>
      <c r="R2934" s="20" t="s">
        <v>706</v>
      </c>
      <c r="S2934" s="20" t="s">
        <v>221</v>
      </c>
      <c r="T2934" s="20" t="s">
        <v>5725</v>
      </c>
      <c r="U2934" s="20" t="s">
        <v>5696</v>
      </c>
      <c r="V2934" s="20">
        <v>4</v>
      </c>
      <c r="W2934" s="20">
        <v>142</v>
      </c>
      <c r="Y2934" s="20" t="s">
        <v>1684</v>
      </c>
      <c r="Z2934" s="20" t="s">
        <v>1685</v>
      </c>
      <c r="AA2934" s="20">
        <v>1.5</v>
      </c>
      <c r="AB2934" s="20">
        <v>11</v>
      </c>
      <c r="AC2934" s="20">
        <v>11</v>
      </c>
      <c r="AD2934" s="20">
        <v>11</v>
      </c>
      <c r="AL2934" s="20" t="s">
        <v>1686</v>
      </c>
      <c r="AT2934" s="20" t="s">
        <v>1687</v>
      </c>
      <c r="AW2934" s="20" t="s">
        <v>1657</v>
      </c>
      <c r="BE2934" s="20" t="s">
        <v>462</v>
      </c>
    </row>
    <row r="2935" spans="1:57" x14ac:dyDescent="0.25">
      <c r="A2935" s="20" t="s">
        <v>1677</v>
      </c>
      <c r="B2935" s="20" t="s">
        <v>462</v>
      </c>
      <c r="C2935" s="20" t="s">
        <v>794</v>
      </c>
      <c r="D2935" s="20" t="s">
        <v>650</v>
      </c>
      <c r="E2935" s="20" t="s">
        <v>5727</v>
      </c>
      <c r="F2935" s="20" t="s">
        <v>523</v>
      </c>
      <c r="G2935" s="20">
        <v>5.96</v>
      </c>
      <c r="H2935" s="20" t="s">
        <v>1679</v>
      </c>
      <c r="I2935" s="20" t="s">
        <v>5695</v>
      </c>
      <c r="J2935" s="20" t="s">
        <v>1681</v>
      </c>
      <c r="K2935" s="20" t="s">
        <v>1681</v>
      </c>
      <c r="L2935" s="20" t="s">
        <v>462</v>
      </c>
      <c r="M2935" s="20">
        <v>3</v>
      </c>
      <c r="N2935" s="20" t="s">
        <v>1679</v>
      </c>
      <c r="P2935" s="20">
        <v>0</v>
      </c>
      <c r="Q2935" s="20" t="s">
        <v>506</v>
      </c>
      <c r="R2935" s="20" t="s">
        <v>706</v>
      </c>
      <c r="S2935" s="20" t="s">
        <v>221</v>
      </c>
      <c r="T2935" s="20" t="s">
        <v>5725</v>
      </c>
      <c r="U2935" s="20" t="s">
        <v>5696</v>
      </c>
      <c r="V2935" s="20">
        <v>4</v>
      </c>
      <c r="W2935" s="20">
        <v>142</v>
      </c>
      <c r="Y2935" s="20" t="s">
        <v>1684</v>
      </c>
      <c r="Z2935" s="20" t="s">
        <v>1685</v>
      </c>
      <c r="AA2935" s="20">
        <v>1.5</v>
      </c>
      <c r="AB2935" s="20">
        <v>11</v>
      </c>
      <c r="AC2935" s="20">
        <v>11</v>
      </c>
      <c r="AD2935" s="20">
        <v>11</v>
      </c>
      <c r="AL2935" s="20" t="s">
        <v>1686</v>
      </c>
      <c r="AT2935" s="20" t="s">
        <v>1687</v>
      </c>
      <c r="AW2935" s="20" t="s">
        <v>1657</v>
      </c>
      <c r="BE2935" s="20" t="s">
        <v>462</v>
      </c>
    </row>
    <row r="2936" spans="1:57" x14ac:dyDescent="0.25">
      <c r="A2936" s="20" t="s">
        <v>1677</v>
      </c>
      <c r="B2936" s="20" t="s">
        <v>462</v>
      </c>
      <c r="C2936" s="20" t="s">
        <v>794</v>
      </c>
      <c r="D2936" s="20" t="s">
        <v>650</v>
      </c>
      <c r="E2936" s="20" t="s">
        <v>5728</v>
      </c>
      <c r="F2936" s="20" t="s">
        <v>525</v>
      </c>
      <c r="G2936" s="20">
        <v>12.54</v>
      </c>
      <c r="H2936" s="20" t="s">
        <v>1679</v>
      </c>
      <c r="I2936" s="20" t="s">
        <v>5695</v>
      </c>
      <c r="J2936" s="20" t="s">
        <v>1681</v>
      </c>
      <c r="K2936" s="20" t="s">
        <v>1681</v>
      </c>
      <c r="L2936" s="20" t="s">
        <v>462</v>
      </c>
      <c r="M2936" s="20">
        <v>3</v>
      </c>
      <c r="N2936" s="20" t="s">
        <v>1679</v>
      </c>
      <c r="P2936" s="20">
        <v>0</v>
      </c>
      <c r="Q2936" s="20" t="s">
        <v>506</v>
      </c>
      <c r="R2936" s="20" t="s">
        <v>706</v>
      </c>
      <c r="S2936" s="20" t="s">
        <v>221</v>
      </c>
      <c r="T2936" s="20" t="s">
        <v>5725</v>
      </c>
      <c r="U2936" s="20" t="s">
        <v>5696</v>
      </c>
      <c r="V2936" s="20">
        <v>4</v>
      </c>
      <c r="W2936" s="20">
        <v>142</v>
      </c>
      <c r="Y2936" s="20" t="s">
        <v>1684</v>
      </c>
      <c r="Z2936" s="20" t="s">
        <v>1685</v>
      </c>
      <c r="AA2936" s="20">
        <v>1.5</v>
      </c>
      <c r="AB2936" s="20">
        <v>11</v>
      </c>
      <c r="AC2936" s="20">
        <v>11</v>
      </c>
      <c r="AD2936" s="20">
        <v>11</v>
      </c>
      <c r="AL2936" s="20" t="s">
        <v>1686</v>
      </c>
      <c r="AT2936" s="20" t="s">
        <v>1687</v>
      </c>
      <c r="AW2936" s="20" t="s">
        <v>1657</v>
      </c>
      <c r="BE2936" s="20" t="s">
        <v>462</v>
      </c>
    </row>
    <row r="2937" spans="1:57" x14ac:dyDescent="0.25">
      <c r="A2937" s="20" t="s">
        <v>1677</v>
      </c>
      <c r="B2937" s="20" t="s">
        <v>462</v>
      </c>
      <c r="C2937" s="20" t="s">
        <v>794</v>
      </c>
      <c r="D2937" s="20" t="s">
        <v>650</v>
      </c>
      <c r="E2937" s="20" t="s">
        <v>5729</v>
      </c>
      <c r="F2937" s="20" t="s">
        <v>526</v>
      </c>
      <c r="G2937" s="20">
        <v>16.55</v>
      </c>
      <c r="H2937" s="20" t="s">
        <v>1679</v>
      </c>
      <c r="I2937" s="20" t="s">
        <v>5695</v>
      </c>
      <c r="J2937" s="20" t="s">
        <v>1681</v>
      </c>
      <c r="K2937" s="20" t="s">
        <v>1681</v>
      </c>
      <c r="L2937" s="20" t="s">
        <v>462</v>
      </c>
      <c r="M2937" s="20">
        <v>3</v>
      </c>
      <c r="N2937" s="20" t="s">
        <v>1679</v>
      </c>
      <c r="P2937" s="20">
        <v>0</v>
      </c>
      <c r="Q2937" s="20" t="s">
        <v>506</v>
      </c>
      <c r="R2937" s="20" t="s">
        <v>706</v>
      </c>
      <c r="S2937" s="20" t="s">
        <v>221</v>
      </c>
      <c r="T2937" s="20" t="s">
        <v>5725</v>
      </c>
      <c r="U2937" s="20" t="s">
        <v>5696</v>
      </c>
      <c r="V2937" s="20">
        <v>4</v>
      </c>
      <c r="W2937" s="20">
        <v>142</v>
      </c>
      <c r="Y2937" s="20" t="s">
        <v>1684</v>
      </c>
      <c r="Z2937" s="20" t="s">
        <v>1685</v>
      </c>
      <c r="AA2937" s="20">
        <v>1.5</v>
      </c>
      <c r="AB2937" s="20">
        <v>11</v>
      </c>
      <c r="AC2937" s="20">
        <v>11</v>
      </c>
      <c r="AD2937" s="20">
        <v>11</v>
      </c>
      <c r="AL2937" s="20" t="s">
        <v>1686</v>
      </c>
      <c r="AT2937" s="20" t="s">
        <v>1687</v>
      </c>
      <c r="AW2937" s="20" t="s">
        <v>1657</v>
      </c>
      <c r="BE2937" s="20" t="s">
        <v>462</v>
      </c>
    </row>
    <row r="2938" spans="1:57" x14ac:dyDescent="0.25">
      <c r="A2938" s="20" t="s">
        <v>1677</v>
      </c>
      <c r="B2938" s="20" t="s">
        <v>462</v>
      </c>
      <c r="C2938" s="20" t="s">
        <v>794</v>
      </c>
      <c r="D2938" s="20" t="s">
        <v>650</v>
      </c>
      <c r="E2938" s="20" t="s">
        <v>5730</v>
      </c>
      <c r="F2938" s="20" t="s">
        <v>527</v>
      </c>
      <c r="G2938" s="20">
        <v>14.75</v>
      </c>
      <c r="H2938" s="20" t="s">
        <v>1679</v>
      </c>
      <c r="I2938" s="20" t="s">
        <v>5695</v>
      </c>
      <c r="J2938" s="20" t="s">
        <v>1681</v>
      </c>
      <c r="K2938" s="20" t="s">
        <v>1681</v>
      </c>
      <c r="L2938" s="20" t="s">
        <v>462</v>
      </c>
      <c r="M2938" s="20">
        <v>3</v>
      </c>
      <c r="N2938" s="20" t="s">
        <v>1679</v>
      </c>
      <c r="P2938" s="20">
        <v>0</v>
      </c>
      <c r="Q2938" s="20" t="s">
        <v>506</v>
      </c>
      <c r="R2938" s="20" t="s">
        <v>706</v>
      </c>
      <c r="S2938" s="20" t="s">
        <v>221</v>
      </c>
      <c r="T2938" s="20" t="s">
        <v>5725</v>
      </c>
      <c r="U2938" s="20" t="s">
        <v>5696</v>
      </c>
      <c r="V2938" s="20">
        <v>4</v>
      </c>
      <c r="W2938" s="20">
        <v>142</v>
      </c>
      <c r="Y2938" s="20" t="s">
        <v>1684</v>
      </c>
      <c r="Z2938" s="20" t="s">
        <v>1685</v>
      </c>
      <c r="AA2938" s="20">
        <v>1.5</v>
      </c>
      <c r="AB2938" s="20">
        <v>11</v>
      </c>
      <c r="AC2938" s="20">
        <v>11</v>
      </c>
      <c r="AD2938" s="20">
        <v>11</v>
      </c>
      <c r="AL2938" s="20" t="s">
        <v>1686</v>
      </c>
      <c r="AT2938" s="20" t="s">
        <v>1687</v>
      </c>
      <c r="AW2938" s="20" t="s">
        <v>1657</v>
      </c>
      <c r="BE2938" s="20" t="s">
        <v>462</v>
      </c>
    </row>
    <row r="2939" spans="1:57" x14ac:dyDescent="0.25">
      <c r="A2939" s="20" t="s">
        <v>1677</v>
      </c>
      <c r="B2939" s="20" t="s">
        <v>462</v>
      </c>
      <c r="C2939" s="20" t="s">
        <v>794</v>
      </c>
      <c r="D2939" s="20" t="s">
        <v>650</v>
      </c>
      <c r="E2939" s="20" t="s">
        <v>5731</v>
      </c>
      <c r="F2939" s="20" t="s">
        <v>528</v>
      </c>
      <c r="G2939" s="20">
        <v>16.59</v>
      </c>
      <c r="H2939" s="20" t="s">
        <v>1679</v>
      </c>
      <c r="I2939" s="20" t="s">
        <v>5695</v>
      </c>
      <c r="J2939" s="20" t="s">
        <v>1681</v>
      </c>
      <c r="K2939" s="20" t="s">
        <v>1681</v>
      </c>
      <c r="L2939" s="20" t="s">
        <v>462</v>
      </c>
      <c r="M2939" s="20">
        <v>3</v>
      </c>
      <c r="N2939" s="20" t="s">
        <v>1679</v>
      </c>
      <c r="P2939" s="20">
        <v>0</v>
      </c>
      <c r="Q2939" s="20" t="s">
        <v>506</v>
      </c>
      <c r="R2939" s="20" t="s">
        <v>488</v>
      </c>
      <c r="S2939" s="20" t="s">
        <v>221</v>
      </c>
      <c r="T2939" s="20" t="s">
        <v>5725</v>
      </c>
      <c r="U2939" s="20" t="s">
        <v>5696</v>
      </c>
      <c r="V2939" s="20">
        <v>4</v>
      </c>
      <c r="W2939" s="20">
        <v>142</v>
      </c>
      <c r="Y2939" s="20" t="s">
        <v>1684</v>
      </c>
      <c r="Z2939" s="20" t="s">
        <v>1685</v>
      </c>
      <c r="AA2939" s="20">
        <v>1.5</v>
      </c>
      <c r="AB2939" s="20">
        <v>11</v>
      </c>
      <c r="AC2939" s="20">
        <v>11</v>
      </c>
      <c r="AD2939" s="20">
        <v>11</v>
      </c>
      <c r="AL2939" s="20" t="s">
        <v>1686</v>
      </c>
      <c r="AT2939" s="20" t="s">
        <v>1687</v>
      </c>
      <c r="AW2939" s="20" t="s">
        <v>1657</v>
      </c>
      <c r="BE2939" s="20" t="s">
        <v>462</v>
      </c>
    </row>
    <row r="2940" spans="1:57" x14ac:dyDescent="0.25">
      <c r="A2940" s="20" t="s">
        <v>1677</v>
      </c>
      <c r="B2940" s="20" t="s">
        <v>462</v>
      </c>
      <c r="C2940" s="20" t="s">
        <v>794</v>
      </c>
      <c r="D2940" s="20" t="s">
        <v>650</v>
      </c>
      <c r="E2940" s="20" t="s">
        <v>5732</v>
      </c>
      <c r="F2940" s="20" t="s">
        <v>529</v>
      </c>
      <c r="G2940" s="20">
        <v>9.24</v>
      </c>
      <c r="H2940" s="20" t="s">
        <v>1679</v>
      </c>
      <c r="I2940" s="20" t="s">
        <v>5695</v>
      </c>
      <c r="J2940" s="20" t="s">
        <v>1681</v>
      </c>
      <c r="K2940" s="20" t="s">
        <v>1681</v>
      </c>
      <c r="L2940" s="20" t="s">
        <v>462</v>
      </c>
      <c r="M2940" s="20">
        <v>3</v>
      </c>
      <c r="N2940" s="20" t="s">
        <v>1679</v>
      </c>
      <c r="P2940" s="20">
        <v>0</v>
      </c>
      <c r="Q2940" s="20" t="s">
        <v>506</v>
      </c>
      <c r="R2940" s="20" t="s">
        <v>706</v>
      </c>
      <c r="S2940" s="20" t="s">
        <v>221</v>
      </c>
      <c r="T2940" s="20" t="s">
        <v>5725</v>
      </c>
      <c r="U2940" s="20" t="s">
        <v>5696</v>
      </c>
      <c r="V2940" s="20">
        <v>4</v>
      </c>
      <c r="W2940" s="20">
        <v>142</v>
      </c>
      <c r="Y2940" s="20" t="s">
        <v>1684</v>
      </c>
      <c r="Z2940" s="20" t="s">
        <v>1685</v>
      </c>
      <c r="AA2940" s="20">
        <v>1.5</v>
      </c>
      <c r="AB2940" s="20">
        <v>11</v>
      </c>
      <c r="AC2940" s="20">
        <v>11</v>
      </c>
      <c r="AD2940" s="20">
        <v>11</v>
      </c>
      <c r="AL2940" s="20" t="s">
        <v>1686</v>
      </c>
      <c r="AT2940" s="20" t="s">
        <v>1687</v>
      </c>
      <c r="AW2940" s="20" t="s">
        <v>1657</v>
      </c>
      <c r="BE2940" s="20" t="s">
        <v>462</v>
      </c>
    </row>
    <row r="2941" spans="1:57" x14ac:dyDescent="0.25">
      <c r="A2941" s="20" t="s">
        <v>1677</v>
      </c>
      <c r="B2941" s="20" t="s">
        <v>462</v>
      </c>
      <c r="C2941" s="20" t="s">
        <v>794</v>
      </c>
      <c r="D2941" s="20" t="s">
        <v>650</v>
      </c>
      <c r="E2941" s="20" t="s">
        <v>5733</v>
      </c>
      <c r="F2941" s="20" t="s">
        <v>530</v>
      </c>
      <c r="G2941" s="20">
        <v>8.31</v>
      </c>
      <c r="H2941" s="20" t="s">
        <v>1679</v>
      </c>
      <c r="I2941" s="20" t="s">
        <v>5695</v>
      </c>
      <c r="J2941" s="20" t="s">
        <v>1681</v>
      </c>
      <c r="K2941" s="20" t="s">
        <v>1681</v>
      </c>
      <c r="L2941" s="20" t="s">
        <v>462</v>
      </c>
      <c r="M2941" s="20">
        <v>3</v>
      </c>
      <c r="N2941" s="20" t="s">
        <v>1679</v>
      </c>
      <c r="P2941" s="20">
        <v>0</v>
      </c>
      <c r="Q2941" s="20" t="s">
        <v>506</v>
      </c>
      <c r="R2941" s="20" t="s">
        <v>706</v>
      </c>
      <c r="S2941" s="20" t="s">
        <v>221</v>
      </c>
      <c r="T2941" s="20" t="s">
        <v>5725</v>
      </c>
      <c r="U2941" s="20" t="s">
        <v>5696</v>
      </c>
      <c r="V2941" s="20">
        <v>4</v>
      </c>
      <c r="W2941" s="20">
        <v>142</v>
      </c>
      <c r="Y2941" s="20" t="s">
        <v>1684</v>
      </c>
      <c r="Z2941" s="20" t="s">
        <v>1685</v>
      </c>
      <c r="AA2941" s="20">
        <v>1.5</v>
      </c>
      <c r="AB2941" s="20">
        <v>11</v>
      </c>
      <c r="AC2941" s="20">
        <v>11</v>
      </c>
      <c r="AD2941" s="20">
        <v>11</v>
      </c>
      <c r="AL2941" s="20" t="s">
        <v>1686</v>
      </c>
      <c r="AT2941" s="20" t="s">
        <v>1687</v>
      </c>
      <c r="AW2941" s="20" t="s">
        <v>1657</v>
      </c>
      <c r="BE2941" s="20" t="s">
        <v>462</v>
      </c>
    </row>
    <row r="2942" spans="1:57" x14ac:dyDescent="0.25">
      <c r="A2942" s="20" t="s">
        <v>1677</v>
      </c>
      <c r="B2942" s="20" t="s">
        <v>462</v>
      </c>
      <c r="C2942" s="20" t="s">
        <v>794</v>
      </c>
      <c r="D2942" s="20" t="s">
        <v>650</v>
      </c>
      <c r="E2942" s="20" t="s">
        <v>5734</v>
      </c>
      <c r="F2942" s="20" t="s">
        <v>531</v>
      </c>
      <c r="G2942" s="20">
        <v>6.61</v>
      </c>
      <c r="H2942" s="20" t="s">
        <v>1679</v>
      </c>
      <c r="I2942" s="20" t="s">
        <v>5695</v>
      </c>
      <c r="J2942" s="20" t="s">
        <v>1681</v>
      </c>
      <c r="K2942" s="20" t="s">
        <v>1681</v>
      </c>
      <c r="L2942" s="20" t="s">
        <v>462</v>
      </c>
      <c r="M2942" s="20">
        <v>3</v>
      </c>
      <c r="N2942" s="20" t="s">
        <v>1679</v>
      </c>
      <c r="P2942" s="20">
        <v>0</v>
      </c>
      <c r="Q2942" s="20" t="s">
        <v>506</v>
      </c>
      <c r="R2942" s="20" t="s">
        <v>706</v>
      </c>
      <c r="S2942" s="20" t="s">
        <v>221</v>
      </c>
      <c r="T2942" s="20" t="s">
        <v>5725</v>
      </c>
      <c r="U2942" s="20" t="s">
        <v>5696</v>
      </c>
      <c r="V2942" s="20">
        <v>4</v>
      </c>
      <c r="W2942" s="20">
        <v>142</v>
      </c>
      <c r="Y2942" s="20" t="s">
        <v>1684</v>
      </c>
      <c r="Z2942" s="20" t="s">
        <v>1685</v>
      </c>
      <c r="AA2942" s="20">
        <v>1.5</v>
      </c>
      <c r="AB2942" s="20">
        <v>11</v>
      </c>
      <c r="AC2942" s="20">
        <v>11</v>
      </c>
      <c r="AD2942" s="20">
        <v>11</v>
      </c>
      <c r="AL2942" s="20" t="s">
        <v>1686</v>
      </c>
      <c r="AT2942" s="20" t="s">
        <v>1687</v>
      </c>
      <c r="AW2942" s="20" t="s">
        <v>1657</v>
      </c>
      <c r="BE2942" s="20" t="s">
        <v>462</v>
      </c>
    </row>
    <row r="2943" spans="1:57" x14ac:dyDescent="0.25">
      <c r="A2943" s="20" t="s">
        <v>1677</v>
      </c>
      <c r="B2943" s="20" t="s">
        <v>462</v>
      </c>
      <c r="C2943" s="20" t="s">
        <v>794</v>
      </c>
      <c r="D2943" s="20" t="s">
        <v>650</v>
      </c>
      <c r="E2943" s="20" t="s">
        <v>5735</v>
      </c>
      <c r="F2943" s="20" t="s">
        <v>532</v>
      </c>
      <c r="G2943" s="20">
        <v>15.72</v>
      </c>
      <c r="H2943" s="20" t="s">
        <v>1679</v>
      </c>
      <c r="I2943" s="20" t="s">
        <v>5695</v>
      </c>
      <c r="J2943" s="20" t="s">
        <v>1681</v>
      </c>
      <c r="K2943" s="20" t="s">
        <v>1681</v>
      </c>
      <c r="L2943" s="20" t="s">
        <v>462</v>
      </c>
      <c r="M2943" s="20">
        <v>3</v>
      </c>
      <c r="N2943" s="20" t="s">
        <v>1679</v>
      </c>
      <c r="P2943" s="20">
        <v>0</v>
      </c>
      <c r="Q2943" s="20" t="s">
        <v>506</v>
      </c>
      <c r="R2943" s="20" t="s">
        <v>706</v>
      </c>
      <c r="S2943" s="20" t="s">
        <v>221</v>
      </c>
      <c r="T2943" s="20" t="s">
        <v>5725</v>
      </c>
      <c r="U2943" s="20" t="s">
        <v>5696</v>
      </c>
      <c r="V2943" s="20">
        <v>4</v>
      </c>
      <c r="W2943" s="20">
        <v>142</v>
      </c>
      <c r="Y2943" s="20" t="s">
        <v>1684</v>
      </c>
      <c r="Z2943" s="20" t="s">
        <v>1685</v>
      </c>
      <c r="AA2943" s="20">
        <v>1.5</v>
      </c>
      <c r="AB2943" s="20">
        <v>11</v>
      </c>
      <c r="AC2943" s="20">
        <v>11</v>
      </c>
      <c r="AD2943" s="20">
        <v>11</v>
      </c>
      <c r="AL2943" s="20" t="s">
        <v>1686</v>
      </c>
      <c r="AT2943" s="20" t="s">
        <v>1687</v>
      </c>
      <c r="AW2943" s="20" t="s">
        <v>1657</v>
      </c>
      <c r="BE2943" s="20" t="s">
        <v>462</v>
      </c>
    </row>
    <row r="2944" spans="1:57" x14ac:dyDescent="0.25">
      <c r="A2944" s="20" t="s">
        <v>1677</v>
      </c>
      <c r="B2944" s="20" t="s">
        <v>462</v>
      </c>
      <c r="C2944" s="20" t="s">
        <v>794</v>
      </c>
      <c r="D2944" s="20" t="s">
        <v>650</v>
      </c>
      <c r="E2944" s="20" t="s">
        <v>5736</v>
      </c>
      <c r="F2944" s="20" t="s">
        <v>533</v>
      </c>
      <c r="G2944" s="20">
        <v>18.64</v>
      </c>
      <c r="H2944" s="20" t="s">
        <v>1679</v>
      </c>
      <c r="I2944" s="20" t="s">
        <v>5695</v>
      </c>
      <c r="J2944" s="20" t="s">
        <v>1681</v>
      </c>
      <c r="K2944" s="20" t="s">
        <v>1681</v>
      </c>
      <c r="L2944" s="20" t="s">
        <v>462</v>
      </c>
      <c r="M2944" s="20">
        <v>3</v>
      </c>
      <c r="N2944" s="20" t="s">
        <v>1679</v>
      </c>
      <c r="P2944" s="20">
        <v>0</v>
      </c>
      <c r="Q2944" s="20" t="s">
        <v>506</v>
      </c>
      <c r="R2944" s="20" t="s">
        <v>488</v>
      </c>
      <c r="S2944" s="20" t="s">
        <v>221</v>
      </c>
      <c r="T2944" s="20" t="s">
        <v>5725</v>
      </c>
      <c r="U2944" s="20" t="s">
        <v>5696</v>
      </c>
      <c r="V2944" s="20">
        <v>4</v>
      </c>
      <c r="W2944" s="20">
        <v>142</v>
      </c>
      <c r="Y2944" s="20" t="s">
        <v>1684</v>
      </c>
      <c r="Z2944" s="20" t="s">
        <v>1685</v>
      </c>
      <c r="AA2944" s="20">
        <v>1.5</v>
      </c>
      <c r="AB2944" s="20">
        <v>11</v>
      </c>
      <c r="AC2944" s="20">
        <v>11</v>
      </c>
      <c r="AD2944" s="20">
        <v>11</v>
      </c>
      <c r="AL2944" s="20" t="s">
        <v>1686</v>
      </c>
      <c r="AT2944" s="20" t="s">
        <v>1687</v>
      </c>
      <c r="AW2944" s="20" t="s">
        <v>1657</v>
      </c>
      <c r="BE2944" s="20" t="s">
        <v>462</v>
      </c>
    </row>
    <row r="2945" spans="1:65" x14ac:dyDescent="0.25">
      <c r="A2945" s="20" t="s">
        <v>1677</v>
      </c>
      <c r="B2945" s="20" t="s">
        <v>462</v>
      </c>
      <c r="C2945" s="20" t="s">
        <v>794</v>
      </c>
      <c r="D2945" s="20" t="s">
        <v>650</v>
      </c>
      <c r="E2945" s="20" t="s">
        <v>5737</v>
      </c>
      <c r="F2945" s="20" t="s">
        <v>534</v>
      </c>
      <c r="G2945" s="20">
        <v>5.42</v>
      </c>
      <c r="H2945" s="20" t="s">
        <v>1679</v>
      </c>
      <c r="I2945" s="20" t="s">
        <v>5695</v>
      </c>
      <c r="J2945" s="20" t="s">
        <v>1681</v>
      </c>
      <c r="K2945" s="20" t="s">
        <v>1681</v>
      </c>
      <c r="L2945" s="20" t="s">
        <v>462</v>
      </c>
      <c r="M2945" s="20">
        <v>3</v>
      </c>
      <c r="N2945" s="20" t="s">
        <v>1679</v>
      </c>
      <c r="P2945" s="20">
        <v>0</v>
      </c>
      <c r="Q2945" s="20" t="s">
        <v>506</v>
      </c>
      <c r="R2945" s="20" t="s">
        <v>706</v>
      </c>
      <c r="S2945" s="20" t="s">
        <v>221</v>
      </c>
      <c r="T2945" s="20" t="s">
        <v>5725</v>
      </c>
      <c r="U2945" s="20" t="s">
        <v>5696</v>
      </c>
      <c r="V2945" s="20">
        <v>4</v>
      </c>
      <c r="W2945" s="20">
        <v>142</v>
      </c>
      <c r="Y2945" s="20" t="s">
        <v>1684</v>
      </c>
      <c r="Z2945" s="20" t="s">
        <v>1685</v>
      </c>
      <c r="AA2945" s="20">
        <v>1.5</v>
      </c>
      <c r="AB2945" s="20">
        <v>11</v>
      </c>
      <c r="AC2945" s="20">
        <v>11</v>
      </c>
      <c r="AD2945" s="20">
        <v>11</v>
      </c>
      <c r="AL2945" s="20" t="s">
        <v>1686</v>
      </c>
      <c r="AT2945" s="20" t="s">
        <v>1687</v>
      </c>
      <c r="AW2945" s="20" t="s">
        <v>1657</v>
      </c>
      <c r="BE2945" s="20" t="s">
        <v>462</v>
      </c>
    </row>
    <row r="2946" spans="1:65" x14ac:dyDescent="0.25">
      <c r="A2946" s="20" t="s">
        <v>1677</v>
      </c>
      <c r="B2946" s="20" t="s">
        <v>462</v>
      </c>
      <c r="C2946" s="20" t="s">
        <v>794</v>
      </c>
      <c r="D2946" s="20" t="s">
        <v>650</v>
      </c>
      <c r="E2946" s="20" t="s">
        <v>5738</v>
      </c>
      <c r="F2946" s="20" t="s">
        <v>535</v>
      </c>
      <c r="G2946" s="20">
        <v>3.2</v>
      </c>
      <c r="H2946" s="20" t="s">
        <v>1679</v>
      </c>
      <c r="I2946" s="20" t="s">
        <v>5695</v>
      </c>
      <c r="J2946" s="20" t="s">
        <v>1681</v>
      </c>
      <c r="K2946" s="20" t="s">
        <v>1681</v>
      </c>
      <c r="L2946" s="20" t="s">
        <v>462</v>
      </c>
      <c r="M2946" s="20">
        <v>3</v>
      </c>
      <c r="N2946" s="20" t="s">
        <v>1679</v>
      </c>
      <c r="P2946" s="20">
        <v>0</v>
      </c>
      <c r="Q2946" s="20" t="s">
        <v>506</v>
      </c>
      <c r="R2946" s="20" t="s">
        <v>706</v>
      </c>
      <c r="S2946" s="20" t="s">
        <v>221</v>
      </c>
      <c r="T2946" s="20" t="s">
        <v>5725</v>
      </c>
      <c r="U2946" s="20" t="s">
        <v>5696</v>
      </c>
      <c r="V2946" s="20">
        <v>4</v>
      </c>
      <c r="W2946" s="20">
        <v>142</v>
      </c>
      <c r="Y2946" s="20" t="s">
        <v>1684</v>
      </c>
      <c r="Z2946" s="20" t="s">
        <v>1685</v>
      </c>
      <c r="AA2946" s="20">
        <v>1.5</v>
      </c>
      <c r="AB2946" s="20">
        <v>11</v>
      </c>
      <c r="AC2946" s="20">
        <v>11</v>
      </c>
      <c r="AD2946" s="20">
        <v>11</v>
      </c>
      <c r="AL2946" s="20" t="s">
        <v>1686</v>
      </c>
      <c r="AT2946" s="20" t="s">
        <v>1687</v>
      </c>
      <c r="AW2946" s="20" t="s">
        <v>1657</v>
      </c>
      <c r="BE2946" s="20" t="s">
        <v>462</v>
      </c>
    </row>
    <row r="2947" spans="1:65" x14ac:dyDescent="0.25">
      <c r="A2947" s="20" t="s">
        <v>1677</v>
      </c>
      <c r="B2947" s="20" t="s">
        <v>462</v>
      </c>
      <c r="C2947" s="20" t="s">
        <v>794</v>
      </c>
      <c r="D2947" s="20" t="s">
        <v>650</v>
      </c>
      <c r="E2947" s="20" t="s">
        <v>5739</v>
      </c>
      <c r="F2947" s="20" t="s">
        <v>536</v>
      </c>
      <c r="G2947" s="20">
        <v>0.34</v>
      </c>
      <c r="H2947" s="20" t="s">
        <v>1679</v>
      </c>
      <c r="I2947" s="20" t="s">
        <v>5695</v>
      </c>
      <c r="J2947" s="20" t="s">
        <v>1681</v>
      </c>
      <c r="K2947" s="20" t="s">
        <v>1681</v>
      </c>
      <c r="L2947" s="20" t="s">
        <v>462</v>
      </c>
      <c r="M2947" s="20">
        <v>3</v>
      </c>
      <c r="N2947" s="20" t="s">
        <v>1679</v>
      </c>
      <c r="P2947" s="20">
        <v>0</v>
      </c>
      <c r="Q2947" s="20" t="s">
        <v>5740</v>
      </c>
      <c r="R2947" s="20" t="s">
        <v>488</v>
      </c>
      <c r="S2947" s="20" t="s">
        <v>221</v>
      </c>
      <c r="T2947" s="20" t="s">
        <v>5741</v>
      </c>
      <c r="U2947" s="20" t="s">
        <v>5696</v>
      </c>
      <c r="V2947" s="20">
        <v>4</v>
      </c>
      <c r="W2947" s="20">
        <v>142</v>
      </c>
      <c r="Y2947" s="20" t="s">
        <v>1684</v>
      </c>
      <c r="Z2947" s="20" t="s">
        <v>1685</v>
      </c>
      <c r="AA2947" s="20">
        <v>1.5</v>
      </c>
      <c r="AB2947" s="20">
        <v>11</v>
      </c>
      <c r="AC2947" s="20">
        <v>11</v>
      </c>
      <c r="AD2947" s="20">
        <v>11</v>
      </c>
      <c r="AL2947" s="20" t="s">
        <v>1686</v>
      </c>
      <c r="AT2947" s="20" t="s">
        <v>1687</v>
      </c>
      <c r="AW2947" s="20" t="s">
        <v>1657</v>
      </c>
      <c r="BE2947" s="20" t="s">
        <v>462</v>
      </c>
    </row>
    <row r="2948" spans="1:65" x14ac:dyDescent="0.25">
      <c r="A2948" s="20" t="s">
        <v>1677</v>
      </c>
      <c r="B2948" s="20" t="s">
        <v>462</v>
      </c>
      <c r="C2948" s="20" t="s">
        <v>794</v>
      </c>
      <c r="D2948" s="20" t="s">
        <v>650</v>
      </c>
      <c r="E2948" s="20" t="s">
        <v>5742</v>
      </c>
      <c r="F2948" s="20" t="s">
        <v>537</v>
      </c>
      <c r="G2948" s="20">
        <v>4.75</v>
      </c>
      <c r="H2948" s="20" t="s">
        <v>1679</v>
      </c>
      <c r="I2948" s="20" t="s">
        <v>5695</v>
      </c>
      <c r="J2948" s="20" t="s">
        <v>1681</v>
      </c>
      <c r="K2948" s="20" t="s">
        <v>1681</v>
      </c>
      <c r="L2948" s="20" t="s">
        <v>462</v>
      </c>
      <c r="M2948" s="20">
        <v>3</v>
      </c>
      <c r="N2948" s="20" t="s">
        <v>1679</v>
      </c>
      <c r="P2948" s="20">
        <v>0</v>
      </c>
      <c r="Q2948" s="20" t="s">
        <v>5740</v>
      </c>
      <c r="R2948" s="20" t="s">
        <v>488</v>
      </c>
      <c r="S2948" s="20" t="s">
        <v>221</v>
      </c>
      <c r="T2948" s="20" t="s">
        <v>5741</v>
      </c>
      <c r="U2948" s="20" t="s">
        <v>5696</v>
      </c>
      <c r="V2948" s="20">
        <v>4</v>
      </c>
      <c r="W2948" s="20">
        <v>142</v>
      </c>
      <c r="Y2948" s="20" t="s">
        <v>1684</v>
      </c>
      <c r="Z2948" s="20" t="s">
        <v>1685</v>
      </c>
      <c r="AA2948" s="20">
        <v>1.5</v>
      </c>
      <c r="AB2948" s="20">
        <v>11</v>
      </c>
      <c r="AC2948" s="20">
        <v>11</v>
      </c>
      <c r="AD2948" s="20">
        <v>11</v>
      </c>
      <c r="AL2948" s="20" t="s">
        <v>1686</v>
      </c>
      <c r="AT2948" s="20" t="s">
        <v>1687</v>
      </c>
      <c r="AW2948" s="20" t="s">
        <v>1657</v>
      </c>
      <c r="BE2948" s="20" t="s">
        <v>462</v>
      </c>
    </row>
    <row r="2949" spans="1:65" x14ac:dyDescent="0.25">
      <c r="A2949" s="20" t="s">
        <v>1677</v>
      </c>
      <c r="B2949" s="20" t="s">
        <v>462</v>
      </c>
      <c r="C2949" s="20" t="s">
        <v>794</v>
      </c>
      <c r="D2949" s="20" t="s">
        <v>650</v>
      </c>
      <c r="E2949" s="20" t="s">
        <v>5743</v>
      </c>
      <c r="F2949" s="20" t="s">
        <v>586</v>
      </c>
      <c r="G2949" s="20">
        <v>1.85</v>
      </c>
      <c r="H2949" s="20" t="s">
        <v>1679</v>
      </c>
      <c r="I2949" s="20" t="s">
        <v>5695</v>
      </c>
      <c r="J2949" s="20" t="s">
        <v>1681</v>
      </c>
      <c r="K2949" s="20" t="s">
        <v>1681</v>
      </c>
      <c r="L2949" s="20" t="s">
        <v>462</v>
      </c>
      <c r="M2949" s="20">
        <v>3</v>
      </c>
      <c r="N2949" s="20" t="s">
        <v>1679</v>
      </c>
      <c r="P2949" s="20">
        <v>0</v>
      </c>
      <c r="Q2949" s="20" t="s">
        <v>5740</v>
      </c>
      <c r="R2949" s="20" t="s">
        <v>488</v>
      </c>
      <c r="S2949" s="20" t="s">
        <v>221</v>
      </c>
      <c r="T2949" s="20" t="s">
        <v>5741</v>
      </c>
      <c r="U2949" s="20" t="s">
        <v>5696</v>
      </c>
      <c r="V2949" s="20">
        <v>4</v>
      </c>
      <c r="W2949" s="20">
        <v>142</v>
      </c>
      <c r="Y2949" s="20" t="s">
        <v>1684</v>
      </c>
      <c r="Z2949" s="20" t="s">
        <v>1685</v>
      </c>
      <c r="AA2949" s="20">
        <v>1.5</v>
      </c>
      <c r="AB2949" s="20">
        <v>11</v>
      </c>
      <c r="AC2949" s="20">
        <v>11</v>
      </c>
      <c r="AD2949" s="20">
        <v>11</v>
      </c>
      <c r="AL2949" s="20" t="s">
        <v>1686</v>
      </c>
      <c r="AT2949" s="20" t="s">
        <v>1687</v>
      </c>
      <c r="AW2949" s="20" t="s">
        <v>1657</v>
      </c>
      <c r="BE2949" s="20" t="s">
        <v>462</v>
      </c>
    </row>
    <row r="2950" spans="1:65" x14ac:dyDescent="0.25">
      <c r="A2950" s="20" t="s">
        <v>1677</v>
      </c>
      <c r="B2950" s="20" t="s">
        <v>462</v>
      </c>
      <c r="C2950" s="20" t="s">
        <v>794</v>
      </c>
      <c r="D2950" s="20" t="s">
        <v>650</v>
      </c>
      <c r="E2950" s="20" t="s">
        <v>5744</v>
      </c>
      <c r="F2950" s="20" t="s">
        <v>538</v>
      </c>
      <c r="G2950" s="20">
        <v>8.6300000000000008</v>
      </c>
      <c r="H2950" s="20" t="s">
        <v>1679</v>
      </c>
      <c r="I2950" s="20" t="s">
        <v>5695</v>
      </c>
      <c r="J2950" s="20" t="s">
        <v>1681</v>
      </c>
      <c r="K2950" s="20" t="s">
        <v>1681</v>
      </c>
      <c r="L2950" s="20" t="s">
        <v>462</v>
      </c>
      <c r="M2950" s="20">
        <v>3</v>
      </c>
      <c r="N2950" s="20" t="s">
        <v>1679</v>
      </c>
      <c r="P2950" s="20">
        <v>0</v>
      </c>
      <c r="Q2950" s="20" t="s">
        <v>5745</v>
      </c>
      <c r="R2950" s="20" t="s">
        <v>488</v>
      </c>
      <c r="S2950" s="20" t="s">
        <v>221</v>
      </c>
      <c r="T2950" s="20" t="s">
        <v>5741</v>
      </c>
      <c r="U2950" s="20" t="s">
        <v>5696</v>
      </c>
      <c r="V2950" s="20">
        <v>4</v>
      </c>
      <c r="W2950" s="20">
        <v>142</v>
      </c>
      <c r="Y2950" s="20" t="s">
        <v>1684</v>
      </c>
      <c r="Z2950" s="20" t="s">
        <v>1685</v>
      </c>
      <c r="AA2950" s="20">
        <v>1.5</v>
      </c>
      <c r="AB2950" s="20">
        <v>11</v>
      </c>
      <c r="AC2950" s="20">
        <v>11</v>
      </c>
      <c r="AD2950" s="20">
        <v>11</v>
      </c>
      <c r="AL2950" s="20" t="s">
        <v>1686</v>
      </c>
      <c r="AT2950" s="20" t="s">
        <v>1687</v>
      </c>
      <c r="AW2950" s="20" t="s">
        <v>1657</v>
      </c>
      <c r="BE2950" s="20" t="s">
        <v>462</v>
      </c>
    </row>
    <row r="2951" spans="1:65" x14ac:dyDescent="0.25">
      <c r="A2951" s="20" t="s">
        <v>1677</v>
      </c>
      <c r="B2951" s="20" t="s">
        <v>462</v>
      </c>
      <c r="C2951" s="20" t="s">
        <v>794</v>
      </c>
      <c r="D2951" s="20" t="s">
        <v>650</v>
      </c>
      <c r="E2951" s="20" t="s">
        <v>5746</v>
      </c>
      <c r="F2951" s="20" t="s">
        <v>539</v>
      </c>
      <c r="G2951" s="20">
        <v>1.02</v>
      </c>
      <c r="H2951" s="20" t="s">
        <v>1679</v>
      </c>
      <c r="I2951" s="20" t="s">
        <v>5695</v>
      </c>
      <c r="J2951" s="20" t="s">
        <v>1681</v>
      </c>
      <c r="K2951" s="20" t="s">
        <v>1681</v>
      </c>
      <c r="L2951" s="20" t="s">
        <v>462</v>
      </c>
      <c r="M2951" s="20">
        <v>3</v>
      </c>
      <c r="N2951" s="20" t="s">
        <v>1679</v>
      </c>
      <c r="P2951" s="20">
        <v>0</v>
      </c>
      <c r="Q2951" s="20" t="s">
        <v>5745</v>
      </c>
      <c r="R2951" s="20" t="s">
        <v>488</v>
      </c>
      <c r="S2951" s="20" t="s">
        <v>221</v>
      </c>
      <c r="T2951" s="20" t="s">
        <v>5741</v>
      </c>
      <c r="U2951" s="20" t="s">
        <v>5696</v>
      </c>
      <c r="V2951" s="20">
        <v>4</v>
      </c>
      <c r="W2951" s="20">
        <v>142</v>
      </c>
      <c r="Y2951" s="20" t="s">
        <v>1684</v>
      </c>
      <c r="Z2951" s="20" t="s">
        <v>1685</v>
      </c>
      <c r="AA2951" s="20">
        <v>1.5</v>
      </c>
      <c r="AB2951" s="20">
        <v>11</v>
      </c>
      <c r="AC2951" s="20">
        <v>11</v>
      </c>
      <c r="AD2951" s="20">
        <v>11</v>
      </c>
      <c r="AL2951" s="20" t="s">
        <v>1686</v>
      </c>
      <c r="AT2951" s="20" t="s">
        <v>1687</v>
      </c>
      <c r="AW2951" s="20" t="s">
        <v>1657</v>
      </c>
      <c r="BE2951" s="20" t="s">
        <v>462</v>
      </c>
    </row>
    <row r="2952" spans="1:65" x14ac:dyDescent="0.25">
      <c r="A2952" s="20" t="s">
        <v>1677</v>
      </c>
      <c r="B2952" s="20" t="s">
        <v>462</v>
      </c>
      <c r="C2952" s="20" t="s">
        <v>794</v>
      </c>
      <c r="D2952" s="20" t="s">
        <v>650</v>
      </c>
      <c r="E2952" s="20" t="s">
        <v>5747</v>
      </c>
      <c r="F2952" s="20" t="s">
        <v>682</v>
      </c>
      <c r="G2952" s="20">
        <v>9.3000000000000007</v>
      </c>
      <c r="H2952" s="20" t="s">
        <v>1679</v>
      </c>
      <c r="I2952" s="20" t="s">
        <v>5695</v>
      </c>
      <c r="J2952" s="20" t="s">
        <v>1681</v>
      </c>
      <c r="K2952" s="20" t="s">
        <v>1681</v>
      </c>
      <c r="L2952" s="20" t="s">
        <v>462</v>
      </c>
      <c r="M2952" s="20">
        <v>3</v>
      </c>
      <c r="N2952" s="20" t="s">
        <v>1679</v>
      </c>
      <c r="P2952" s="20">
        <v>0</v>
      </c>
      <c r="Q2952" s="20" t="s">
        <v>5745</v>
      </c>
      <c r="R2952" s="20" t="s">
        <v>488</v>
      </c>
      <c r="S2952" s="20" t="s">
        <v>221</v>
      </c>
      <c r="T2952" s="20" t="s">
        <v>5741</v>
      </c>
      <c r="U2952" s="20" t="s">
        <v>5696</v>
      </c>
      <c r="V2952" s="20">
        <v>4</v>
      </c>
      <c r="W2952" s="20">
        <v>142</v>
      </c>
      <c r="Y2952" s="20" t="s">
        <v>1684</v>
      </c>
      <c r="Z2952" s="20" t="s">
        <v>1685</v>
      </c>
      <c r="AA2952" s="20">
        <v>1.5</v>
      </c>
      <c r="AB2952" s="20">
        <v>11</v>
      </c>
      <c r="AC2952" s="20">
        <v>11</v>
      </c>
      <c r="AD2952" s="20">
        <v>11</v>
      </c>
      <c r="AL2952" s="20" t="s">
        <v>1686</v>
      </c>
      <c r="AT2952" s="20" t="s">
        <v>1687</v>
      </c>
      <c r="AW2952" s="20" t="s">
        <v>1657</v>
      </c>
      <c r="BE2952" s="20" t="s">
        <v>462</v>
      </c>
    </row>
    <row r="2953" spans="1:65" x14ac:dyDescent="0.25">
      <c r="A2953" s="20" t="s">
        <v>1677</v>
      </c>
      <c r="B2953" s="20" t="s">
        <v>462</v>
      </c>
      <c r="C2953" s="20" t="s">
        <v>794</v>
      </c>
      <c r="D2953" s="20" t="s">
        <v>650</v>
      </c>
      <c r="E2953" s="20" t="s">
        <v>5748</v>
      </c>
      <c r="F2953" s="20" t="s">
        <v>683</v>
      </c>
      <c r="G2953" s="20">
        <v>14.61</v>
      </c>
      <c r="H2953" s="20" t="s">
        <v>1679</v>
      </c>
      <c r="I2953" s="20" t="s">
        <v>5695</v>
      </c>
      <c r="J2953" s="20" t="s">
        <v>1681</v>
      </c>
      <c r="K2953" s="20" t="s">
        <v>1681</v>
      </c>
      <c r="L2953" s="20" t="s">
        <v>462</v>
      </c>
      <c r="M2953" s="20">
        <v>3</v>
      </c>
      <c r="N2953" s="20" t="s">
        <v>1679</v>
      </c>
      <c r="P2953" s="20">
        <v>0</v>
      </c>
      <c r="Q2953" s="20" t="s">
        <v>5745</v>
      </c>
      <c r="R2953" s="20" t="s">
        <v>488</v>
      </c>
      <c r="S2953" s="20" t="s">
        <v>221</v>
      </c>
      <c r="T2953" s="20" t="s">
        <v>5741</v>
      </c>
      <c r="U2953" s="20" t="s">
        <v>5696</v>
      </c>
      <c r="V2953" s="20">
        <v>4</v>
      </c>
      <c r="W2953" s="20">
        <v>142</v>
      </c>
      <c r="Y2953" s="20" t="s">
        <v>1684</v>
      </c>
      <c r="Z2953" s="20" t="s">
        <v>1685</v>
      </c>
      <c r="AA2953" s="20">
        <v>1.5</v>
      </c>
      <c r="AB2953" s="20">
        <v>11</v>
      </c>
      <c r="AC2953" s="20">
        <v>11</v>
      </c>
      <c r="AD2953" s="20">
        <v>11</v>
      </c>
      <c r="AL2953" s="20" t="s">
        <v>1686</v>
      </c>
      <c r="AT2953" s="20" t="s">
        <v>1687</v>
      </c>
      <c r="AW2953" s="20" t="s">
        <v>1657</v>
      </c>
      <c r="BE2953" s="20" t="s">
        <v>462</v>
      </c>
    </row>
    <row r="2954" spans="1:65" x14ac:dyDescent="0.25">
      <c r="A2954" s="20" t="s">
        <v>1677</v>
      </c>
      <c r="B2954" s="20" t="s">
        <v>462</v>
      </c>
      <c r="C2954" s="20" t="s">
        <v>794</v>
      </c>
      <c r="D2954" s="20" t="s">
        <v>650</v>
      </c>
      <c r="E2954" s="20" t="s">
        <v>5749</v>
      </c>
      <c r="F2954" s="20" t="s">
        <v>2376</v>
      </c>
      <c r="G2954" s="20">
        <v>8.08</v>
      </c>
      <c r="H2954" s="20" t="s">
        <v>1679</v>
      </c>
      <c r="I2954" s="20" t="s">
        <v>5695</v>
      </c>
      <c r="J2954" s="20" t="s">
        <v>1681</v>
      </c>
      <c r="K2954" s="20" t="s">
        <v>1681</v>
      </c>
      <c r="L2954" s="20" t="s">
        <v>462</v>
      </c>
      <c r="M2954" s="20">
        <v>3</v>
      </c>
      <c r="N2954" s="20" t="s">
        <v>1679</v>
      </c>
      <c r="P2954" s="20">
        <v>0</v>
      </c>
      <c r="Q2954" s="20" t="s">
        <v>5745</v>
      </c>
      <c r="R2954" s="20" t="s">
        <v>488</v>
      </c>
      <c r="S2954" s="20" t="s">
        <v>221</v>
      </c>
      <c r="T2954" s="20" t="s">
        <v>5741</v>
      </c>
      <c r="U2954" s="20" t="s">
        <v>5696</v>
      </c>
      <c r="V2954" s="20">
        <v>4</v>
      </c>
      <c r="W2954" s="20">
        <v>142</v>
      </c>
      <c r="Y2954" s="20" t="s">
        <v>1684</v>
      </c>
      <c r="Z2954" s="20" t="s">
        <v>1685</v>
      </c>
      <c r="AA2954" s="20">
        <v>1.5</v>
      </c>
      <c r="AB2954" s="20">
        <v>11</v>
      </c>
      <c r="AC2954" s="20">
        <v>11</v>
      </c>
      <c r="AD2954" s="20">
        <v>11</v>
      </c>
      <c r="AL2954" s="20" t="s">
        <v>1686</v>
      </c>
      <c r="AT2954" s="20" t="s">
        <v>1687</v>
      </c>
      <c r="AW2954" s="20" t="s">
        <v>1657</v>
      </c>
      <c r="BE2954" s="20" t="s">
        <v>462</v>
      </c>
    </row>
    <row r="2955" spans="1:65" x14ac:dyDescent="0.25">
      <c r="A2955" s="20" t="s">
        <v>1677</v>
      </c>
      <c r="B2955" s="20" t="s">
        <v>462</v>
      </c>
      <c r="C2955" s="20" t="s">
        <v>794</v>
      </c>
      <c r="D2955" s="20" t="s">
        <v>650</v>
      </c>
      <c r="E2955" s="20" t="s">
        <v>5750</v>
      </c>
      <c r="F2955" s="20" t="s">
        <v>587</v>
      </c>
      <c r="G2955" s="20">
        <v>3.97</v>
      </c>
      <c r="H2955" s="20" t="s">
        <v>1679</v>
      </c>
      <c r="I2955" s="20" t="s">
        <v>5695</v>
      </c>
      <c r="J2955" s="20" t="s">
        <v>1681</v>
      </c>
      <c r="K2955" s="20" t="s">
        <v>1681</v>
      </c>
      <c r="L2955" s="20" t="s">
        <v>462</v>
      </c>
      <c r="M2955" s="20">
        <v>3</v>
      </c>
      <c r="N2955" s="20" t="s">
        <v>1679</v>
      </c>
      <c r="P2955" s="20">
        <v>0</v>
      </c>
      <c r="Q2955" s="20" t="s">
        <v>5745</v>
      </c>
      <c r="R2955" s="20" t="s">
        <v>488</v>
      </c>
      <c r="S2955" s="20" t="s">
        <v>221</v>
      </c>
      <c r="T2955" s="20" t="s">
        <v>5741</v>
      </c>
      <c r="U2955" s="20" t="s">
        <v>5696</v>
      </c>
      <c r="V2955" s="20">
        <v>4</v>
      </c>
      <c r="W2955" s="20">
        <v>142</v>
      </c>
      <c r="Y2955" s="20" t="s">
        <v>1684</v>
      </c>
      <c r="Z2955" s="20" t="s">
        <v>1685</v>
      </c>
      <c r="AA2955" s="20">
        <v>1.5</v>
      </c>
      <c r="AB2955" s="20">
        <v>11</v>
      </c>
      <c r="AC2955" s="20">
        <v>11</v>
      </c>
      <c r="AD2955" s="20">
        <v>11</v>
      </c>
      <c r="AL2955" s="20" t="s">
        <v>1686</v>
      </c>
      <c r="AT2955" s="20" t="s">
        <v>1687</v>
      </c>
      <c r="AW2955" s="20" t="s">
        <v>1657</v>
      </c>
      <c r="BE2955" s="20" t="s">
        <v>462</v>
      </c>
    </row>
    <row r="2956" spans="1:65" x14ac:dyDescent="0.25">
      <c r="A2956" s="20" t="s">
        <v>1677</v>
      </c>
      <c r="B2956" s="20" t="s">
        <v>462</v>
      </c>
      <c r="C2956" s="20" t="s">
        <v>794</v>
      </c>
      <c r="D2956" s="20" t="s">
        <v>650</v>
      </c>
      <c r="E2956" s="20" t="s">
        <v>5751</v>
      </c>
      <c r="F2956" s="20" t="s">
        <v>588</v>
      </c>
      <c r="G2956" s="20">
        <v>1.98</v>
      </c>
      <c r="H2956" s="20" t="s">
        <v>1679</v>
      </c>
      <c r="I2956" s="20" t="s">
        <v>5695</v>
      </c>
      <c r="J2956" s="20" t="s">
        <v>1681</v>
      </c>
      <c r="K2956" s="20" t="s">
        <v>1681</v>
      </c>
      <c r="L2956" s="20" t="s">
        <v>462</v>
      </c>
      <c r="M2956" s="20">
        <v>3</v>
      </c>
      <c r="N2956" s="20" t="s">
        <v>1679</v>
      </c>
      <c r="P2956" s="20">
        <v>0</v>
      </c>
      <c r="Q2956" s="20" t="s">
        <v>5745</v>
      </c>
      <c r="R2956" s="20" t="s">
        <v>488</v>
      </c>
      <c r="S2956" s="20" t="s">
        <v>221</v>
      </c>
      <c r="T2956" s="20" t="s">
        <v>5741</v>
      </c>
      <c r="U2956" s="20" t="s">
        <v>5696</v>
      </c>
      <c r="V2956" s="20">
        <v>4</v>
      </c>
      <c r="W2956" s="20">
        <v>142</v>
      </c>
      <c r="Y2956" s="20" t="s">
        <v>1684</v>
      </c>
      <c r="Z2956" s="20" t="s">
        <v>1685</v>
      </c>
      <c r="AA2956" s="20">
        <v>1.5</v>
      </c>
      <c r="AB2956" s="20">
        <v>11</v>
      </c>
      <c r="AC2956" s="20">
        <v>11</v>
      </c>
      <c r="AD2956" s="20">
        <v>11</v>
      </c>
      <c r="AL2956" s="20" t="s">
        <v>1686</v>
      </c>
      <c r="AT2956" s="20" t="s">
        <v>1687</v>
      </c>
      <c r="AW2956" s="20" t="s">
        <v>1657</v>
      </c>
      <c r="BE2956" s="20" t="s">
        <v>462</v>
      </c>
    </row>
    <row r="2957" spans="1:65" x14ac:dyDescent="0.25">
      <c r="A2957" s="20" t="s">
        <v>1677</v>
      </c>
      <c r="B2957" s="20" t="s">
        <v>462</v>
      </c>
      <c r="C2957" s="20" t="s">
        <v>794</v>
      </c>
      <c r="D2957" s="20" t="s">
        <v>650</v>
      </c>
      <c r="E2957" s="20" t="s">
        <v>5752</v>
      </c>
      <c r="F2957" s="20" t="s">
        <v>589</v>
      </c>
      <c r="G2957" s="20">
        <v>2.5</v>
      </c>
      <c r="H2957" s="20" t="s">
        <v>1679</v>
      </c>
      <c r="I2957" s="20" t="s">
        <v>5695</v>
      </c>
      <c r="J2957" s="20" t="s">
        <v>1681</v>
      </c>
      <c r="K2957" s="20" t="s">
        <v>1681</v>
      </c>
      <c r="L2957" s="20" t="s">
        <v>462</v>
      </c>
      <c r="M2957" s="20">
        <v>3</v>
      </c>
      <c r="N2957" s="20" t="s">
        <v>1679</v>
      </c>
      <c r="P2957" s="20">
        <v>0</v>
      </c>
      <c r="Q2957" s="20" t="s">
        <v>5745</v>
      </c>
      <c r="R2957" s="20" t="s">
        <v>488</v>
      </c>
      <c r="S2957" s="20" t="s">
        <v>221</v>
      </c>
      <c r="T2957" s="20" t="s">
        <v>5741</v>
      </c>
      <c r="U2957" s="20" t="s">
        <v>5696</v>
      </c>
      <c r="V2957" s="20">
        <v>4</v>
      </c>
      <c r="W2957" s="20">
        <v>142</v>
      </c>
      <c r="Y2957" s="20" t="s">
        <v>1684</v>
      </c>
      <c r="Z2957" s="20" t="s">
        <v>1685</v>
      </c>
      <c r="AA2957" s="20">
        <v>1.5</v>
      </c>
      <c r="AB2957" s="20">
        <v>11</v>
      </c>
      <c r="AC2957" s="20">
        <v>11</v>
      </c>
      <c r="AD2957" s="20">
        <v>11</v>
      </c>
      <c r="AL2957" s="20" t="s">
        <v>1686</v>
      </c>
      <c r="AT2957" s="20" t="s">
        <v>1687</v>
      </c>
      <c r="AW2957" s="20" t="s">
        <v>1657</v>
      </c>
      <c r="BE2957" s="20" t="s">
        <v>462</v>
      </c>
    </row>
    <row r="2958" spans="1:65" x14ac:dyDescent="0.25">
      <c r="A2958" s="20" t="s">
        <v>1677</v>
      </c>
      <c r="B2958" s="20" t="s">
        <v>462</v>
      </c>
      <c r="C2958" s="20" t="s">
        <v>794</v>
      </c>
      <c r="D2958" s="20" t="s">
        <v>650</v>
      </c>
      <c r="E2958" s="20" t="s">
        <v>5753</v>
      </c>
      <c r="F2958" s="20" t="s">
        <v>590</v>
      </c>
      <c r="G2958" s="20">
        <v>3.17</v>
      </c>
      <c r="H2958" s="20" t="s">
        <v>1679</v>
      </c>
      <c r="I2958" s="20" t="s">
        <v>5695</v>
      </c>
      <c r="J2958" s="20" t="s">
        <v>1681</v>
      </c>
      <c r="K2958" s="20" t="s">
        <v>1681</v>
      </c>
      <c r="L2958" s="20" t="s">
        <v>462</v>
      </c>
      <c r="M2958" s="20">
        <v>4</v>
      </c>
      <c r="N2958" s="20" t="s">
        <v>1679</v>
      </c>
      <c r="P2958" s="20">
        <v>0</v>
      </c>
      <c r="Q2958" s="20" t="s">
        <v>509</v>
      </c>
      <c r="R2958" s="20" t="s">
        <v>500</v>
      </c>
      <c r="S2958" s="20" t="s">
        <v>221</v>
      </c>
      <c r="T2958" s="20" t="s">
        <v>5754</v>
      </c>
      <c r="V2958" s="20">
        <v>16</v>
      </c>
      <c r="W2958" s="20">
        <v>509</v>
      </c>
      <c r="Y2958" s="20" t="s">
        <v>1684</v>
      </c>
      <c r="Z2958" s="20" t="s">
        <v>1685</v>
      </c>
      <c r="AA2958" s="20">
        <v>1.5</v>
      </c>
      <c r="AB2958" s="20">
        <v>13</v>
      </c>
      <c r="AC2958" s="20">
        <v>13</v>
      </c>
      <c r="AD2958" s="20">
        <v>13</v>
      </c>
      <c r="AL2958" s="20" t="s">
        <v>1686</v>
      </c>
      <c r="AT2958" s="20" t="s">
        <v>1687</v>
      </c>
      <c r="AY2958" s="20" t="s">
        <v>1719</v>
      </c>
      <c r="BD2958" s="20" t="s">
        <v>2716</v>
      </c>
      <c r="BE2958" s="20" t="s">
        <v>462</v>
      </c>
      <c r="BL2958" s="20">
        <v>332.85</v>
      </c>
      <c r="BM2958" s="20">
        <v>105</v>
      </c>
    </row>
    <row r="2959" spans="1:65" x14ac:dyDescent="0.25">
      <c r="A2959" s="20" t="s">
        <v>1677</v>
      </c>
      <c r="B2959" s="20" t="s">
        <v>462</v>
      </c>
      <c r="C2959" s="20" t="s">
        <v>794</v>
      </c>
      <c r="D2959" s="20" t="s">
        <v>650</v>
      </c>
      <c r="E2959" s="20" t="s">
        <v>5755</v>
      </c>
      <c r="F2959" s="20" t="s">
        <v>591</v>
      </c>
      <c r="G2959" s="20">
        <v>2.89</v>
      </c>
      <c r="H2959" s="20" t="s">
        <v>1679</v>
      </c>
      <c r="I2959" s="20" t="s">
        <v>5695</v>
      </c>
      <c r="J2959" s="20" t="s">
        <v>1681</v>
      </c>
      <c r="K2959" s="20" t="s">
        <v>1681</v>
      </c>
      <c r="L2959" s="20" t="s">
        <v>462</v>
      </c>
      <c r="M2959" s="20">
        <v>4</v>
      </c>
      <c r="N2959" s="20" t="s">
        <v>1679</v>
      </c>
      <c r="P2959" s="20">
        <v>0</v>
      </c>
      <c r="Q2959" s="20" t="s">
        <v>509</v>
      </c>
      <c r="R2959" s="20" t="s">
        <v>500</v>
      </c>
      <c r="S2959" s="20" t="s">
        <v>221</v>
      </c>
      <c r="T2959" s="20" t="s">
        <v>5754</v>
      </c>
      <c r="V2959" s="20">
        <v>16</v>
      </c>
      <c r="W2959" s="20">
        <v>509</v>
      </c>
      <c r="Y2959" s="20" t="s">
        <v>1684</v>
      </c>
      <c r="Z2959" s="20" t="s">
        <v>1685</v>
      </c>
      <c r="AA2959" s="20">
        <v>1.5</v>
      </c>
      <c r="AB2959" s="20">
        <v>13</v>
      </c>
      <c r="AC2959" s="20">
        <v>13</v>
      </c>
      <c r="AD2959" s="20">
        <v>13</v>
      </c>
      <c r="AL2959" s="20" t="s">
        <v>1686</v>
      </c>
      <c r="AT2959" s="20" t="s">
        <v>1687</v>
      </c>
      <c r="AY2959" s="20" t="s">
        <v>1719</v>
      </c>
      <c r="BD2959" s="20" t="s">
        <v>2716</v>
      </c>
      <c r="BE2959" s="20" t="s">
        <v>462</v>
      </c>
      <c r="BL2959" s="20">
        <v>303.45</v>
      </c>
      <c r="BM2959" s="20">
        <v>105</v>
      </c>
    </row>
    <row r="2960" spans="1:65" x14ac:dyDescent="0.25">
      <c r="A2960" s="20" t="s">
        <v>1677</v>
      </c>
      <c r="B2960" s="20" t="s">
        <v>462</v>
      </c>
      <c r="C2960" s="20" t="s">
        <v>794</v>
      </c>
      <c r="D2960" s="20" t="s">
        <v>650</v>
      </c>
      <c r="E2960" s="20" t="s">
        <v>5756</v>
      </c>
      <c r="F2960" s="20" t="s">
        <v>592</v>
      </c>
      <c r="G2960" s="20">
        <v>3.97</v>
      </c>
      <c r="H2960" s="20" t="s">
        <v>1679</v>
      </c>
      <c r="I2960" s="20" t="s">
        <v>5695</v>
      </c>
      <c r="J2960" s="20" t="s">
        <v>1681</v>
      </c>
      <c r="K2960" s="20" t="s">
        <v>1681</v>
      </c>
      <c r="L2960" s="20" t="s">
        <v>462</v>
      </c>
      <c r="M2960" s="20">
        <v>4</v>
      </c>
      <c r="N2960" s="20" t="s">
        <v>1679</v>
      </c>
      <c r="P2960" s="20">
        <v>0</v>
      </c>
      <c r="Q2960" s="20" t="s">
        <v>509</v>
      </c>
      <c r="R2960" s="20" t="s">
        <v>500</v>
      </c>
      <c r="S2960" s="20" t="s">
        <v>221</v>
      </c>
      <c r="T2960" s="20" t="s">
        <v>5754</v>
      </c>
      <c r="V2960" s="20">
        <v>16</v>
      </c>
      <c r="W2960" s="20">
        <v>509</v>
      </c>
      <c r="Y2960" s="20" t="s">
        <v>1684</v>
      </c>
      <c r="Z2960" s="20" t="s">
        <v>1685</v>
      </c>
      <c r="AA2960" s="20">
        <v>1.5</v>
      </c>
      <c r="AB2960" s="20">
        <v>13</v>
      </c>
      <c r="AC2960" s="20">
        <v>13</v>
      </c>
      <c r="AD2960" s="20">
        <v>13</v>
      </c>
      <c r="AL2960" s="20" t="s">
        <v>1686</v>
      </c>
      <c r="AT2960" s="20" t="s">
        <v>1687</v>
      </c>
      <c r="AY2960" s="20" t="s">
        <v>1719</v>
      </c>
      <c r="BD2960" s="20" t="s">
        <v>2716</v>
      </c>
      <c r="BE2960" s="20" t="s">
        <v>462</v>
      </c>
      <c r="BL2960" s="20">
        <v>416.85</v>
      </c>
      <c r="BM2960" s="20">
        <v>105</v>
      </c>
    </row>
    <row r="2961" spans="1:66" x14ac:dyDescent="0.25">
      <c r="A2961" s="20" t="s">
        <v>1677</v>
      </c>
      <c r="B2961" s="20" t="s">
        <v>462</v>
      </c>
      <c r="C2961" s="20" t="s">
        <v>794</v>
      </c>
      <c r="D2961" s="20" t="s">
        <v>650</v>
      </c>
      <c r="E2961" s="20" t="s">
        <v>5757</v>
      </c>
      <c r="F2961" s="20" t="s">
        <v>593</v>
      </c>
      <c r="G2961" s="20">
        <v>24.41</v>
      </c>
      <c r="H2961" s="20" t="s">
        <v>1679</v>
      </c>
      <c r="I2961" s="20" t="s">
        <v>5695</v>
      </c>
      <c r="J2961" s="20" t="s">
        <v>1681</v>
      </c>
      <c r="K2961" s="20" t="s">
        <v>1681</v>
      </c>
      <c r="L2961" s="20" t="s">
        <v>462</v>
      </c>
      <c r="M2961" s="20">
        <v>3</v>
      </c>
      <c r="N2961" s="20" t="s">
        <v>1679</v>
      </c>
      <c r="P2961" s="20">
        <v>0</v>
      </c>
      <c r="Q2961" s="20" t="s">
        <v>504</v>
      </c>
      <c r="R2961" s="20" t="s">
        <v>781</v>
      </c>
      <c r="S2961" s="20" t="s">
        <v>221</v>
      </c>
      <c r="T2961" s="20" t="s">
        <v>3919</v>
      </c>
      <c r="U2961" s="20" t="s">
        <v>5696</v>
      </c>
      <c r="V2961" s="20">
        <v>4</v>
      </c>
      <c r="W2961" s="20">
        <v>142</v>
      </c>
      <c r="Y2961" s="20" t="s">
        <v>1684</v>
      </c>
      <c r="Z2961" s="20" t="s">
        <v>1685</v>
      </c>
      <c r="AA2961" s="20">
        <v>1.5</v>
      </c>
      <c r="AB2961" s="20">
        <v>13</v>
      </c>
      <c r="AC2961" s="20">
        <v>13</v>
      </c>
      <c r="AD2961" s="20">
        <v>13</v>
      </c>
      <c r="AL2961" s="20" t="s">
        <v>1686</v>
      </c>
      <c r="AT2961" s="20" t="s">
        <v>1687</v>
      </c>
      <c r="AW2961" s="20" t="s">
        <v>1657</v>
      </c>
      <c r="BE2961" s="20" t="s">
        <v>462</v>
      </c>
    </row>
    <row r="2962" spans="1:66" x14ac:dyDescent="0.25">
      <c r="A2962" s="20" t="s">
        <v>1677</v>
      </c>
      <c r="B2962" s="20" t="s">
        <v>462</v>
      </c>
      <c r="C2962" s="20" t="s">
        <v>794</v>
      </c>
      <c r="D2962" s="20" t="s">
        <v>650</v>
      </c>
      <c r="E2962" s="20" t="s">
        <v>5758</v>
      </c>
      <c r="F2962" s="20" t="s">
        <v>594</v>
      </c>
      <c r="G2962" s="20">
        <v>4.78</v>
      </c>
      <c r="H2962" s="20" t="s">
        <v>1679</v>
      </c>
      <c r="I2962" s="20" t="s">
        <v>5695</v>
      </c>
      <c r="J2962" s="20" t="s">
        <v>1681</v>
      </c>
      <c r="K2962" s="20" t="s">
        <v>1681</v>
      </c>
      <c r="L2962" s="20" t="s">
        <v>462</v>
      </c>
      <c r="M2962" s="20">
        <v>4</v>
      </c>
      <c r="N2962" s="20" t="s">
        <v>1679</v>
      </c>
      <c r="P2962" s="20">
        <v>0</v>
      </c>
      <c r="Q2962" s="20" t="s">
        <v>509</v>
      </c>
      <c r="R2962" s="20" t="s">
        <v>500</v>
      </c>
      <c r="S2962" s="20" t="s">
        <v>221</v>
      </c>
      <c r="T2962" s="20" t="s">
        <v>5754</v>
      </c>
      <c r="V2962" s="20">
        <v>16</v>
      </c>
      <c r="W2962" s="20">
        <v>509</v>
      </c>
      <c r="Y2962" s="20" t="s">
        <v>1684</v>
      </c>
      <c r="Z2962" s="20" t="s">
        <v>1685</v>
      </c>
      <c r="AA2962" s="20">
        <v>1.5</v>
      </c>
      <c r="AB2962" s="20">
        <v>13</v>
      </c>
      <c r="AC2962" s="20">
        <v>13</v>
      </c>
      <c r="AD2962" s="20">
        <v>13</v>
      </c>
      <c r="AL2962" s="20" t="s">
        <v>1686</v>
      </c>
      <c r="AT2962" s="20" t="s">
        <v>1687</v>
      </c>
      <c r="AY2962" s="20" t="s">
        <v>1719</v>
      </c>
      <c r="BD2962" s="20" t="s">
        <v>2716</v>
      </c>
      <c r="BE2962" s="20" t="s">
        <v>462</v>
      </c>
      <c r="BL2962" s="20">
        <v>501.9</v>
      </c>
      <c r="BM2962" s="20">
        <v>105</v>
      </c>
    </row>
    <row r="2963" spans="1:66" x14ac:dyDescent="0.25">
      <c r="A2963" s="20" t="s">
        <v>1677</v>
      </c>
      <c r="B2963" s="20" t="s">
        <v>462</v>
      </c>
      <c r="C2963" s="20" t="s">
        <v>794</v>
      </c>
      <c r="D2963" s="20" t="s">
        <v>650</v>
      </c>
      <c r="E2963" s="20" t="s">
        <v>5759</v>
      </c>
      <c r="F2963" s="20" t="s">
        <v>595</v>
      </c>
      <c r="G2963" s="20">
        <v>2.38</v>
      </c>
      <c r="H2963" s="20" t="s">
        <v>1679</v>
      </c>
      <c r="I2963" s="20" t="s">
        <v>5695</v>
      </c>
      <c r="J2963" s="20" t="s">
        <v>1681</v>
      </c>
      <c r="K2963" s="20" t="s">
        <v>1681</v>
      </c>
      <c r="L2963" s="20" t="s">
        <v>462</v>
      </c>
      <c r="M2963" s="20">
        <v>4</v>
      </c>
      <c r="N2963" s="20" t="s">
        <v>1679</v>
      </c>
      <c r="P2963" s="20">
        <v>0</v>
      </c>
      <c r="Q2963" s="20" t="s">
        <v>509</v>
      </c>
      <c r="R2963" s="20" t="s">
        <v>500</v>
      </c>
      <c r="S2963" s="20" t="s">
        <v>221</v>
      </c>
      <c r="T2963" s="20" t="s">
        <v>5754</v>
      </c>
      <c r="V2963" s="20">
        <v>16</v>
      </c>
      <c r="W2963" s="20">
        <v>509</v>
      </c>
      <c r="Y2963" s="20" t="s">
        <v>1684</v>
      </c>
      <c r="Z2963" s="20" t="s">
        <v>1685</v>
      </c>
      <c r="AA2963" s="20">
        <v>1.5</v>
      </c>
      <c r="AB2963" s="20">
        <v>13</v>
      </c>
      <c r="AC2963" s="20">
        <v>13</v>
      </c>
      <c r="AD2963" s="20">
        <v>13</v>
      </c>
      <c r="AL2963" s="20" t="s">
        <v>1686</v>
      </c>
      <c r="AT2963" s="20" t="s">
        <v>1687</v>
      </c>
      <c r="AY2963" s="20" t="s">
        <v>1719</v>
      </c>
      <c r="BD2963" s="20" t="s">
        <v>2716</v>
      </c>
      <c r="BE2963" s="20" t="s">
        <v>462</v>
      </c>
      <c r="BL2963" s="20">
        <v>234.15</v>
      </c>
      <c r="BM2963" s="20">
        <v>105</v>
      </c>
    </row>
    <row r="2964" spans="1:66" x14ac:dyDescent="0.25">
      <c r="A2964" s="20" t="s">
        <v>1677</v>
      </c>
      <c r="B2964" s="20" t="s">
        <v>462</v>
      </c>
      <c r="C2964" s="20" t="s">
        <v>794</v>
      </c>
      <c r="D2964" s="20" t="s">
        <v>650</v>
      </c>
      <c r="E2964" s="20" t="s">
        <v>5760</v>
      </c>
      <c r="F2964" s="20" t="s">
        <v>704</v>
      </c>
      <c r="G2964" s="20">
        <v>2.12</v>
      </c>
      <c r="H2964" s="20" t="s">
        <v>1679</v>
      </c>
      <c r="I2964" s="20" t="s">
        <v>5695</v>
      </c>
      <c r="J2964" s="20" t="s">
        <v>1681</v>
      </c>
      <c r="K2964" s="20" t="s">
        <v>1681</v>
      </c>
      <c r="L2964" s="20" t="s">
        <v>462</v>
      </c>
      <c r="M2964" s="20">
        <v>4</v>
      </c>
      <c r="N2964" s="20" t="s">
        <v>1679</v>
      </c>
      <c r="P2964" s="20">
        <v>0</v>
      </c>
      <c r="Q2964" s="20" t="s">
        <v>509</v>
      </c>
      <c r="R2964" s="20" t="s">
        <v>500</v>
      </c>
      <c r="S2964" s="20" t="s">
        <v>221</v>
      </c>
      <c r="T2964" s="20" t="s">
        <v>5754</v>
      </c>
      <c r="V2964" s="20">
        <v>16</v>
      </c>
      <c r="W2964" s="20">
        <v>509</v>
      </c>
      <c r="Y2964" s="20" t="s">
        <v>1684</v>
      </c>
      <c r="Z2964" s="20" t="s">
        <v>1685</v>
      </c>
      <c r="AA2964" s="20">
        <v>1.5</v>
      </c>
      <c r="AB2964" s="20">
        <v>13</v>
      </c>
      <c r="AC2964" s="20">
        <v>13</v>
      </c>
      <c r="AD2964" s="20">
        <v>13</v>
      </c>
      <c r="AL2964" s="20" t="s">
        <v>1686</v>
      </c>
      <c r="AT2964" s="20" t="s">
        <v>1687</v>
      </c>
      <c r="AY2964" s="20" t="s">
        <v>1719</v>
      </c>
      <c r="BD2964" s="20" t="s">
        <v>2716</v>
      </c>
      <c r="BE2964" s="20" t="s">
        <v>462</v>
      </c>
      <c r="BL2964" s="20">
        <v>222.6</v>
      </c>
      <c r="BM2964" s="20">
        <v>105</v>
      </c>
    </row>
    <row r="2965" spans="1:66" x14ac:dyDescent="0.25">
      <c r="A2965" s="20" t="s">
        <v>1677</v>
      </c>
      <c r="B2965" s="20" t="s">
        <v>462</v>
      </c>
      <c r="C2965" s="20" t="s">
        <v>794</v>
      </c>
      <c r="D2965" s="20" t="s">
        <v>650</v>
      </c>
      <c r="E2965" s="20" t="s">
        <v>5761</v>
      </c>
      <c r="F2965" s="20" t="s">
        <v>699</v>
      </c>
      <c r="G2965" s="20">
        <v>5.28</v>
      </c>
      <c r="H2965" s="20" t="s">
        <v>1679</v>
      </c>
      <c r="I2965" s="20" t="s">
        <v>5695</v>
      </c>
      <c r="J2965" s="20" t="s">
        <v>1681</v>
      </c>
      <c r="K2965" s="20" t="s">
        <v>1681</v>
      </c>
      <c r="L2965" s="20" t="s">
        <v>462</v>
      </c>
      <c r="M2965" s="20">
        <v>4</v>
      </c>
      <c r="N2965" s="20" t="s">
        <v>1679</v>
      </c>
      <c r="P2965" s="20">
        <v>0</v>
      </c>
      <c r="Q2965" s="20" t="s">
        <v>509</v>
      </c>
      <c r="R2965" s="20" t="s">
        <v>500</v>
      </c>
      <c r="S2965" s="20" t="s">
        <v>221</v>
      </c>
      <c r="T2965" s="20" t="s">
        <v>5754</v>
      </c>
      <c r="V2965" s="20">
        <v>16</v>
      </c>
      <c r="W2965" s="20">
        <v>509</v>
      </c>
      <c r="Y2965" s="20" t="s">
        <v>1684</v>
      </c>
      <c r="Z2965" s="20" t="s">
        <v>1685</v>
      </c>
      <c r="AA2965" s="20">
        <v>1.5</v>
      </c>
      <c r="AB2965" s="20">
        <v>13</v>
      </c>
      <c r="AC2965" s="20">
        <v>13</v>
      </c>
      <c r="AD2965" s="20">
        <v>13</v>
      </c>
      <c r="AL2965" s="20" t="s">
        <v>1686</v>
      </c>
      <c r="AT2965" s="20" t="s">
        <v>1687</v>
      </c>
      <c r="AY2965" s="20" t="s">
        <v>1719</v>
      </c>
      <c r="BD2965" s="20" t="s">
        <v>2716</v>
      </c>
      <c r="BE2965" s="20" t="s">
        <v>462</v>
      </c>
      <c r="BL2965" s="20">
        <v>554.4</v>
      </c>
      <c r="BM2965" s="20">
        <v>105</v>
      </c>
    </row>
    <row r="2966" spans="1:66" x14ac:dyDescent="0.25">
      <c r="A2966" s="20" t="s">
        <v>1677</v>
      </c>
      <c r="B2966" s="20" t="s">
        <v>462</v>
      </c>
      <c r="C2966" s="20" t="s">
        <v>794</v>
      </c>
      <c r="D2966" s="20" t="s">
        <v>650</v>
      </c>
      <c r="E2966" s="20" t="s">
        <v>5762</v>
      </c>
      <c r="F2966" s="20" t="s">
        <v>700</v>
      </c>
      <c r="G2966" s="20">
        <v>16.11</v>
      </c>
      <c r="H2966" s="20" t="s">
        <v>1679</v>
      </c>
      <c r="I2966" s="20" t="s">
        <v>5695</v>
      </c>
      <c r="J2966" s="20" t="s">
        <v>1681</v>
      </c>
      <c r="K2966" s="20" t="s">
        <v>1681</v>
      </c>
      <c r="L2966" s="20" t="s">
        <v>462</v>
      </c>
      <c r="M2966" s="20">
        <v>4</v>
      </c>
      <c r="N2966" s="20" t="s">
        <v>1679</v>
      </c>
      <c r="P2966" s="20">
        <v>0</v>
      </c>
      <c r="Q2966" s="20" t="s">
        <v>509</v>
      </c>
      <c r="R2966" s="20" t="s">
        <v>500</v>
      </c>
      <c r="S2966" s="20" t="s">
        <v>221</v>
      </c>
      <c r="T2966" s="20" t="s">
        <v>5754</v>
      </c>
      <c r="V2966" s="20">
        <v>16</v>
      </c>
      <c r="W2966" s="20">
        <v>509</v>
      </c>
      <c r="Y2966" s="20" t="s">
        <v>1684</v>
      </c>
      <c r="Z2966" s="20" t="s">
        <v>1685</v>
      </c>
      <c r="AA2966" s="20">
        <v>1.5</v>
      </c>
      <c r="AB2966" s="20">
        <v>13</v>
      </c>
      <c r="AC2966" s="20">
        <v>13</v>
      </c>
      <c r="AD2966" s="20">
        <v>13</v>
      </c>
      <c r="AL2966" s="20" t="s">
        <v>1686</v>
      </c>
      <c r="AT2966" s="20" t="s">
        <v>1687</v>
      </c>
      <c r="AY2966" s="20" t="s">
        <v>1719</v>
      </c>
      <c r="BD2966" s="20" t="s">
        <v>2716</v>
      </c>
      <c r="BE2966" s="20" t="s">
        <v>462</v>
      </c>
      <c r="BL2966" s="20">
        <v>1691.55</v>
      </c>
      <c r="BM2966" s="20">
        <v>105</v>
      </c>
    </row>
    <row r="2967" spans="1:66" x14ac:dyDescent="0.25">
      <c r="A2967" s="20" t="s">
        <v>1677</v>
      </c>
      <c r="B2967" s="20" t="s">
        <v>462</v>
      </c>
      <c r="C2967" s="20" t="s">
        <v>794</v>
      </c>
      <c r="D2967" s="20" t="s">
        <v>650</v>
      </c>
      <c r="E2967" s="20" t="s">
        <v>5763</v>
      </c>
      <c r="F2967" s="20" t="s">
        <v>596</v>
      </c>
      <c r="G2967" s="20">
        <v>1.82</v>
      </c>
      <c r="H2967" s="20" t="s">
        <v>1679</v>
      </c>
      <c r="I2967" s="20" t="s">
        <v>5695</v>
      </c>
      <c r="J2967" s="20" t="s">
        <v>1681</v>
      </c>
      <c r="K2967" s="20" t="s">
        <v>1681</v>
      </c>
      <c r="L2967" s="20" t="s">
        <v>462</v>
      </c>
      <c r="M2967" s="20">
        <v>3</v>
      </c>
      <c r="N2967" s="20" t="s">
        <v>1679</v>
      </c>
      <c r="P2967" s="20">
        <v>0</v>
      </c>
      <c r="Q2967" s="20" t="s">
        <v>495</v>
      </c>
      <c r="R2967" s="20" t="s">
        <v>706</v>
      </c>
      <c r="S2967" s="20" t="s">
        <v>221</v>
      </c>
      <c r="T2967" s="20" t="s">
        <v>5764</v>
      </c>
      <c r="U2967" s="20" t="s">
        <v>5696</v>
      </c>
      <c r="V2967" s="20">
        <v>4</v>
      </c>
      <c r="W2967" s="20">
        <v>142</v>
      </c>
      <c r="Y2967" s="20" t="s">
        <v>1684</v>
      </c>
      <c r="Z2967" s="20" t="s">
        <v>1685</v>
      </c>
      <c r="AA2967" s="20">
        <v>1.5</v>
      </c>
      <c r="AB2967" s="20">
        <v>11</v>
      </c>
      <c r="AC2967" s="20">
        <v>11</v>
      </c>
      <c r="AD2967" s="20">
        <v>11</v>
      </c>
      <c r="AL2967" s="20" t="s">
        <v>1686</v>
      </c>
      <c r="AT2967" s="20" t="s">
        <v>1687</v>
      </c>
      <c r="BE2967" s="20" t="s">
        <v>462</v>
      </c>
    </row>
    <row r="2968" spans="1:66" x14ac:dyDescent="0.25">
      <c r="A2968" s="20" t="s">
        <v>1677</v>
      </c>
      <c r="B2968" s="20" t="s">
        <v>462</v>
      </c>
      <c r="C2968" s="20" t="s">
        <v>795</v>
      </c>
      <c r="D2968" s="20" t="s">
        <v>790</v>
      </c>
      <c r="E2968" s="20" t="s">
        <v>5765</v>
      </c>
      <c r="F2968" s="20" t="s">
        <v>465</v>
      </c>
      <c r="G2968" s="20">
        <v>24.23</v>
      </c>
      <c r="H2968" s="20" t="s">
        <v>1679</v>
      </c>
      <c r="I2968" s="20" t="s">
        <v>5766</v>
      </c>
      <c r="J2968" s="20" t="s">
        <v>5113</v>
      </c>
      <c r="K2968" s="20" t="s">
        <v>5113</v>
      </c>
      <c r="L2968" s="20" t="s">
        <v>462</v>
      </c>
      <c r="M2968" s="20">
        <v>6</v>
      </c>
      <c r="N2968" s="20" t="s">
        <v>1679</v>
      </c>
      <c r="P2968" s="20">
        <v>0</v>
      </c>
      <c r="Q2968" s="20" t="s">
        <v>495</v>
      </c>
      <c r="R2968" s="20" t="s">
        <v>517</v>
      </c>
      <c r="S2968" s="20" t="s">
        <v>221</v>
      </c>
      <c r="T2968" s="20" t="s">
        <v>5767</v>
      </c>
      <c r="U2968" s="20" t="s">
        <v>5768</v>
      </c>
      <c r="V2968" s="20">
        <v>11</v>
      </c>
      <c r="W2968" s="20">
        <v>361</v>
      </c>
      <c r="Y2968" s="20" t="s">
        <v>1684</v>
      </c>
      <c r="Z2968" s="20" t="s">
        <v>1685</v>
      </c>
      <c r="AA2968" s="20">
        <v>1.5</v>
      </c>
      <c r="AB2968" s="20">
        <v>49</v>
      </c>
      <c r="AC2968" s="20">
        <v>49</v>
      </c>
      <c r="AD2968" s="20">
        <v>49</v>
      </c>
      <c r="AL2968" s="20" t="s">
        <v>1686</v>
      </c>
      <c r="AT2968" s="20" t="s">
        <v>1687</v>
      </c>
      <c r="AY2968" s="20" t="s">
        <v>5208</v>
      </c>
      <c r="BD2968" s="20" t="s">
        <v>1720</v>
      </c>
      <c r="BE2968" s="20" t="s">
        <v>1749</v>
      </c>
      <c r="BL2968" s="20">
        <v>1453.8</v>
      </c>
      <c r="BM2968" s="20">
        <v>60</v>
      </c>
      <c r="BN2968" s="20">
        <v>70.477999999999994</v>
      </c>
    </row>
    <row r="2969" spans="1:66" x14ac:dyDescent="0.25">
      <c r="A2969" s="20" t="s">
        <v>1677</v>
      </c>
      <c r="B2969" s="20" t="s">
        <v>462</v>
      </c>
      <c r="C2969" s="20" t="s">
        <v>795</v>
      </c>
      <c r="D2969" s="20" t="s">
        <v>790</v>
      </c>
      <c r="E2969" s="20" t="s">
        <v>5769</v>
      </c>
      <c r="F2969" s="20" t="s">
        <v>468</v>
      </c>
      <c r="G2969" s="20">
        <v>3.89</v>
      </c>
      <c r="H2969" s="20" t="s">
        <v>1679</v>
      </c>
      <c r="I2969" s="20" t="s">
        <v>5766</v>
      </c>
      <c r="J2969" s="20" t="s">
        <v>5113</v>
      </c>
      <c r="K2969" s="20" t="s">
        <v>5113</v>
      </c>
      <c r="L2969" s="20" t="s">
        <v>462</v>
      </c>
      <c r="M2969" s="20">
        <v>6</v>
      </c>
      <c r="N2969" s="20" t="s">
        <v>1679</v>
      </c>
      <c r="P2969" s="20">
        <v>0</v>
      </c>
      <c r="Q2969" s="20" t="s">
        <v>495</v>
      </c>
      <c r="R2969" s="20" t="s">
        <v>517</v>
      </c>
      <c r="S2969" s="20" t="s">
        <v>221</v>
      </c>
      <c r="T2969" s="20" t="s">
        <v>5767</v>
      </c>
      <c r="U2969" s="20" t="s">
        <v>5768</v>
      </c>
      <c r="V2969" s="20">
        <v>11</v>
      </c>
      <c r="W2969" s="20">
        <v>361</v>
      </c>
      <c r="Y2969" s="20" t="s">
        <v>1684</v>
      </c>
      <c r="Z2969" s="20" t="s">
        <v>1685</v>
      </c>
      <c r="AA2969" s="20">
        <v>1.5</v>
      </c>
      <c r="AB2969" s="20">
        <v>49</v>
      </c>
      <c r="AC2969" s="20">
        <v>49</v>
      </c>
      <c r="AD2969" s="20">
        <v>49</v>
      </c>
      <c r="AL2969" s="20" t="s">
        <v>1686</v>
      </c>
      <c r="AT2969" s="20" t="s">
        <v>1687</v>
      </c>
      <c r="AY2969" s="20" t="s">
        <v>5208</v>
      </c>
      <c r="BD2969" s="20" t="s">
        <v>1720</v>
      </c>
      <c r="BE2969" s="20" t="s">
        <v>1749</v>
      </c>
      <c r="BL2969" s="20">
        <v>233.4</v>
      </c>
      <c r="BM2969" s="20">
        <v>60</v>
      </c>
      <c r="BN2969" s="20">
        <v>11.314</v>
      </c>
    </row>
    <row r="2970" spans="1:66" x14ac:dyDescent="0.25">
      <c r="A2970" s="20" t="s">
        <v>1677</v>
      </c>
      <c r="B2970" s="20" t="s">
        <v>462</v>
      </c>
      <c r="C2970" s="20" t="s">
        <v>795</v>
      </c>
      <c r="D2970" s="20" t="s">
        <v>790</v>
      </c>
      <c r="E2970" s="20" t="s">
        <v>5770</v>
      </c>
      <c r="F2970" s="20" t="s">
        <v>470</v>
      </c>
      <c r="G2970" s="20">
        <v>13.48</v>
      </c>
      <c r="H2970" s="20" t="s">
        <v>1679</v>
      </c>
      <c r="I2970" s="20" t="s">
        <v>5766</v>
      </c>
      <c r="J2970" s="20" t="s">
        <v>5113</v>
      </c>
      <c r="K2970" s="20" t="s">
        <v>5113</v>
      </c>
      <c r="L2970" s="20" t="s">
        <v>462</v>
      </c>
      <c r="M2970" s="20">
        <v>6</v>
      </c>
      <c r="N2970" s="20" t="s">
        <v>1679</v>
      </c>
      <c r="P2970" s="20">
        <v>0</v>
      </c>
      <c r="Q2970" s="20" t="s">
        <v>495</v>
      </c>
      <c r="R2970" s="20" t="s">
        <v>517</v>
      </c>
      <c r="S2970" s="20" t="s">
        <v>221</v>
      </c>
      <c r="T2970" s="20" t="s">
        <v>5767</v>
      </c>
      <c r="U2970" s="20" t="s">
        <v>5768</v>
      </c>
      <c r="V2970" s="20">
        <v>11</v>
      </c>
      <c r="W2970" s="20">
        <v>361</v>
      </c>
      <c r="Y2970" s="20" t="s">
        <v>1684</v>
      </c>
      <c r="Z2970" s="20" t="s">
        <v>1685</v>
      </c>
      <c r="AA2970" s="20">
        <v>1.5</v>
      </c>
      <c r="AB2970" s="20">
        <v>49</v>
      </c>
      <c r="AC2970" s="20">
        <v>49</v>
      </c>
      <c r="AD2970" s="20">
        <v>49</v>
      </c>
      <c r="AL2970" s="20" t="s">
        <v>1686</v>
      </c>
      <c r="AT2970" s="20" t="s">
        <v>1687</v>
      </c>
      <c r="AY2970" s="20" t="s">
        <v>5208</v>
      </c>
      <c r="BD2970" s="20" t="s">
        <v>1720</v>
      </c>
      <c r="BE2970" s="20" t="s">
        <v>1749</v>
      </c>
      <c r="BL2970" s="20">
        <v>808.8</v>
      </c>
      <c r="BM2970" s="20">
        <v>60</v>
      </c>
      <c r="BN2970" s="20">
        <v>39.21</v>
      </c>
    </row>
    <row r="2971" spans="1:66" x14ac:dyDescent="0.25">
      <c r="A2971" s="20" t="s">
        <v>1677</v>
      </c>
      <c r="B2971" s="20" t="s">
        <v>462</v>
      </c>
      <c r="C2971" s="20" t="s">
        <v>795</v>
      </c>
      <c r="D2971" s="20" t="s">
        <v>790</v>
      </c>
      <c r="E2971" s="20" t="s">
        <v>5771</v>
      </c>
      <c r="F2971" s="20" t="s">
        <v>471</v>
      </c>
      <c r="G2971" s="20">
        <v>4.71</v>
      </c>
      <c r="H2971" s="20" t="s">
        <v>1679</v>
      </c>
      <c r="I2971" s="20" t="s">
        <v>5766</v>
      </c>
      <c r="J2971" s="20" t="s">
        <v>5113</v>
      </c>
      <c r="K2971" s="20" t="s">
        <v>5113</v>
      </c>
      <c r="L2971" s="20" t="s">
        <v>462</v>
      </c>
      <c r="M2971" s="20">
        <v>6</v>
      </c>
      <c r="N2971" s="20" t="s">
        <v>1679</v>
      </c>
      <c r="P2971" s="20">
        <v>0</v>
      </c>
      <c r="Q2971" s="20" t="s">
        <v>495</v>
      </c>
      <c r="R2971" s="20" t="s">
        <v>517</v>
      </c>
      <c r="S2971" s="20" t="s">
        <v>221</v>
      </c>
      <c r="T2971" s="20" t="s">
        <v>5767</v>
      </c>
      <c r="U2971" s="20" t="s">
        <v>5768</v>
      </c>
      <c r="V2971" s="20">
        <v>11</v>
      </c>
      <c r="W2971" s="20">
        <v>361</v>
      </c>
      <c r="Y2971" s="20" t="s">
        <v>1684</v>
      </c>
      <c r="Z2971" s="20" t="s">
        <v>1685</v>
      </c>
      <c r="AA2971" s="20">
        <v>1.5</v>
      </c>
      <c r="AB2971" s="20">
        <v>49</v>
      </c>
      <c r="AC2971" s="20">
        <v>49</v>
      </c>
      <c r="AD2971" s="20">
        <v>49</v>
      </c>
      <c r="AL2971" s="20" t="s">
        <v>1686</v>
      </c>
      <c r="AT2971" s="20" t="s">
        <v>1687</v>
      </c>
      <c r="AY2971" s="20" t="s">
        <v>5208</v>
      </c>
      <c r="BD2971" s="20" t="s">
        <v>1720</v>
      </c>
      <c r="BE2971" s="20" t="s">
        <v>1749</v>
      </c>
      <c r="BL2971" s="20">
        <v>282.60000000000002</v>
      </c>
      <c r="BM2971" s="20">
        <v>60</v>
      </c>
      <c r="BN2971" s="20">
        <v>13.7</v>
      </c>
    </row>
    <row r="2972" spans="1:66" x14ac:dyDescent="0.25">
      <c r="A2972" s="20" t="s">
        <v>1677</v>
      </c>
      <c r="B2972" s="20" t="s">
        <v>462</v>
      </c>
      <c r="C2972" s="20" t="s">
        <v>795</v>
      </c>
      <c r="D2972" s="20" t="s">
        <v>790</v>
      </c>
      <c r="E2972" s="20" t="s">
        <v>5772</v>
      </c>
      <c r="F2972" s="20" t="s">
        <v>472</v>
      </c>
      <c r="G2972" s="20">
        <v>4.57</v>
      </c>
      <c r="H2972" s="20" t="s">
        <v>1679</v>
      </c>
      <c r="I2972" s="20" t="s">
        <v>5766</v>
      </c>
      <c r="J2972" s="20" t="s">
        <v>5113</v>
      </c>
      <c r="K2972" s="20" t="s">
        <v>5113</v>
      </c>
      <c r="L2972" s="20" t="s">
        <v>462</v>
      </c>
      <c r="M2972" s="20">
        <v>6</v>
      </c>
      <c r="N2972" s="20" t="s">
        <v>1679</v>
      </c>
      <c r="P2972" s="20">
        <v>0</v>
      </c>
      <c r="Q2972" s="20" t="s">
        <v>495</v>
      </c>
      <c r="R2972" s="20" t="s">
        <v>517</v>
      </c>
      <c r="S2972" s="20" t="s">
        <v>221</v>
      </c>
      <c r="T2972" s="20" t="s">
        <v>5767</v>
      </c>
      <c r="U2972" s="20" t="s">
        <v>5768</v>
      </c>
      <c r="V2972" s="20">
        <v>11</v>
      </c>
      <c r="W2972" s="20">
        <v>361</v>
      </c>
      <c r="Y2972" s="20" t="s">
        <v>1684</v>
      </c>
      <c r="Z2972" s="20" t="s">
        <v>1685</v>
      </c>
      <c r="AA2972" s="20">
        <v>1.5</v>
      </c>
      <c r="AB2972" s="20">
        <v>49</v>
      </c>
      <c r="AC2972" s="20">
        <v>49</v>
      </c>
      <c r="AD2972" s="20">
        <v>49</v>
      </c>
      <c r="AL2972" s="20" t="s">
        <v>1686</v>
      </c>
      <c r="AT2972" s="20" t="s">
        <v>1687</v>
      </c>
      <c r="AY2972" s="20" t="s">
        <v>5208</v>
      </c>
      <c r="BD2972" s="20" t="s">
        <v>1720</v>
      </c>
      <c r="BE2972" s="20" t="s">
        <v>1749</v>
      </c>
      <c r="BL2972" s="20">
        <v>274.2</v>
      </c>
      <c r="BM2972" s="20">
        <v>60</v>
      </c>
      <c r="BN2972" s="20">
        <v>13.292</v>
      </c>
    </row>
    <row r="2973" spans="1:66" x14ac:dyDescent="0.25">
      <c r="A2973" s="20" t="s">
        <v>1677</v>
      </c>
      <c r="B2973" s="20" t="s">
        <v>462</v>
      </c>
      <c r="C2973" s="20" t="s">
        <v>795</v>
      </c>
      <c r="D2973" s="20" t="s">
        <v>790</v>
      </c>
      <c r="E2973" s="20" t="s">
        <v>5773</v>
      </c>
      <c r="F2973" s="20" t="s">
        <v>473</v>
      </c>
      <c r="G2973" s="20">
        <v>9.2799999999999994</v>
      </c>
      <c r="H2973" s="20" t="s">
        <v>1679</v>
      </c>
      <c r="I2973" s="20" t="s">
        <v>5766</v>
      </c>
      <c r="J2973" s="20" t="s">
        <v>5113</v>
      </c>
      <c r="K2973" s="20" t="s">
        <v>5113</v>
      </c>
      <c r="L2973" s="20" t="s">
        <v>462</v>
      </c>
      <c r="M2973" s="20">
        <v>6</v>
      </c>
      <c r="N2973" s="20" t="s">
        <v>1679</v>
      </c>
      <c r="P2973" s="20">
        <v>0</v>
      </c>
      <c r="Q2973" s="20" t="s">
        <v>495</v>
      </c>
      <c r="R2973" s="20" t="s">
        <v>517</v>
      </c>
      <c r="S2973" s="20" t="s">
        <v>221</v>
      </c>
      <c r="T2973" s="20" t="s">
        <v>5767</v>
      </c>
      <c r="U2973" s="20" t="s">
        <v>5768</v>
      </c>
      <c r="V2973" s="20">
        <v>11</v>
      </c>
      <c r="W2973" s="20">
        <v>361</v>
      </c>
      <c r="Y2973" s="20" t="s">
        <v>1684</v>
      </c>
      <c r="Z2973" s="20" t="s">
        <v>1685</v>
      </c>
      <c r="AA2973" s="20">
        <v>1.5</v>
      </c>
      <c r="AB2973" s="20">
        <v>49</v>
      </c>
      <c r="AC2973" s="20">
        <v>49</v>
      </c>
      <c r="AD2973" s="20">
        <v>49</v>
      </c>
      <c r="AL2973" s="20" t="s">
        <v>1686</v>
      </c>
      <c r="AT2973" s="20" t="s">
        <v>1687</v>
      </c>
      <c r="AY2973" s="20" t="s">
        <v>5208</v>
      </c>
      <c r="BD2973" s="20" t="s">
        <v>1720</v>
      </c>
      <c r="BE2973" s="20" t="s">
        <v>1749</v>
      </c>
      <c r="BL2973" s="20">
        <v>556.79999999999995</v>
      </c>
      <c r="BM2973" s="20">
        <v>60</v>
      </c>
      <c r="BN2973" s="20">
        <v>26.992000000000001</v>
      </c>
    </row>
    <row r="2974" spans="1:66" x14ac:dyDescent="0.25">
      <c r="A2974" s="20" t="s">
        <v>1677</v>
      </c>
      <c r="B2974" s="20" t="s">
        <v>462</v>
      </c>
      <c r="C2974" s="20" t="s">
        <v>795</v>
      </c>
      <c r="D2974" s="20" t="s">
        <v>790</v>
      </c>
      <c r="E2974" s="20" t="s">
        <v>5774</v>
      </c>
      <c r="F2974" s="20" t="s">
        <v>474</v>
      </c>
      <c r="G2974" s="20">
        <v>1.93</v>
      </c>
      <c r="H2974" s="20" t="s">
        <v>1679</v>
      </c>
      <c r="I2974" s="20" t="s">
        <v>5766</v>
      </c>
      <c r="J2974" s="20" t="s">
        <v>5113</v>
      </c>
      <c r="K2974" s="20" t="s">
        <v>5113</v>
      </c>
      <c r="L2974" s="20" t="s">
        <v>462</v>
      </c>
      <c r="M2974" s="20">
        <v>6</v>
      </c>
      <c r="N2974" s="20" t="s">
        <v>1679</v>
      </c>
      <c r="P2974" s="20">
        <v>0</v>
      </c>
      <c r="Q2974" s="20" t="s">
        <v>495</v>
      </c>
      <c r="R2974" s="20" t="s">
        <v>517</v>
      </c>
      <c r="S2974" s="20" t="s">
        <v>221</v>
      </c>
      <c r="T2974" s="20" t="s">
        <v>5767</v>
      </c>
      <c r="U2974" s="20" t="s">
        <v>5768</v>
      </c>
      <c r="V2974" s="20">
        <v>11</v>
      </c>
      <c r="W2974" s="20">
        <v>361</v>
      </c>
      <c r="Y2974" s="20" t="s">
        <v>1684</v>
      </c>
      <c r="Z2974" s="20" t="s">
        <v>1685</v>
      </c>
      <c r="AA2974" s="20">
        <v>1.5</v>
      </c>
      <c r="AB2974" s="20">
        <v>49</v>
      </c>
      <c r="AC2974" s="20">
        <v>49</v>
      </c>
      <c r="AD2974" s="20">
        <v>49</v>
      </c>
      <c r="AL2974" s="20" t="s">
        <v>1686</v>
      </c>
      <c r="AT2974" s="20" t="s">
        <v>1687</v>
      </c>
      <c r="AY2974" s="20" t="s">
        <v>5208</v>
      </c>
      <c r="BD2974" s="20" t="s">
        <v>1720</v>
      </c>
      <c r="BE2974" s="20" t="s">
        <v>1749</v>
      </c>
      <c r="BL2974" s="20">
        <v>115.8</v>
      </c>
      <c r="BM2974" s="20">
        <v>60</v>
      </c>
      <c r="BN2974" s="20">
        <v>5.6139999999999999</v>
      </c>
    </row>
    <row r="2975" spans="1:66" x14ac:dyDescent="0.25">
      <c r="A2975" s="20" t="s">
        <v>1677</v>
      </c>
      <c r="B2975" s="20" t="s">
        <v>462</v>
      </c>
      <c r="C2975" s="20" t="s">
        <v>796</v>
      </c>
      <c r="D2975" s="20" t="s">
        <v>751</v>
      </c>
      <c r="E2975" s="20" t="s">
        <v>5775</v>
      </c>
      <c r="F2975" s="20" t="s">
        <v>465</v>
      </c>
      <c r="G2975" s="20">
        <v>11.48</v>
      </c>
      <c r="H2975" s="20" t="s">
        <v>1679</v>
      </c>
      <c r="I2975" s="20" t="s">
        <v>5776</v>
      </c>
      <c r="J2975" s="20" t="s">
        <v>5777</v>
      </c>
      <c r="K2975" s="20" t="s">
        <v>5777</v>
      </c>
      <c r="L2975" s="20" t="s">
        <v>462</v>
      </c>
      <c r="M2975" s="20">
        <v>5</v>
      </c>
      <c r="N2975" s="20" t="s">
        <v>1679</v>
      </c>
      <c r="P2975" s="20">
        <v>0</v>
      </c>
      <c r="Q2975" s="20" t="s">
        <v>499</v>
      </c>
      <c r="R2975" s="20" t="s">
        <v>488</v>
      </c>
      <c r="S2975" s="20" t="s">
        <v>221</v>
      </c>
      <c r="T2975" s="20" t="s">
        <v>5778</v>
      </c>
      <c r="U2975" s="20" t="s">
        <v>5779</v>
      </c>
      <c r="V2975" s="20">
        <v>22</v>
      </c>
      <c r="W2975" s="20">
        <v>677</v>
      </c>
      <c r="Y2975" s="20" t="s">
        <v>1684</v>
      </c>
      <c r="Z2975" s="20" t="s">
        <v>1685</v>
      </c>
      <c r="AA2975" s="20">
        <v>1.5</v>
      </c>
      <c r="AJ2975" s="20" t="s">
        <v>1815</v>
      </c>
      <c r="AL2975" s="20" t="s">
        <v>1686</v>
      </c>
      <c r="AT2975" s="20" t="s">
        <v>1687</v>
      </c>
      <c r="AU2975" s="20" t="s">
        <v>3141</v>
      </c>
      <c r="AY2975" s="20" t="s">
        <v>2127</v>
      </c>
      <c r="BD2975" s="20" t="s">
        <v>1943</v>
      </c>
      <c r="BE2975" s="20" t="s">
        <v>462</v>
      </c>
      <c r="BL2975" s="20">
        <v>803.6</v>
      </c>
      <c r="BM2975" s="20">
        <v>70</v>
      </c>
    </row>
    <row r="2976" spans="1:66" x14ac:dyDescent="0.25">
      <c r="A2976" s="20" t="s">
        <v>1677</v>
      </c>
      <c r="B2976" s="20" t="s">
        <v>462</v>
      </c>
      <c r="C2976" s="20" t="s">
        <v>796</v>
      </c>
      <c r="D2976" s="20" t="s">
        <v>751</v>
      </c>
      <c r="E2976" s="20" t="s">
        <v>5780</v>
      </c>
      <c r="F2976" s="20" t="s">
        <v>468</v>
      </c>
      <c r="G2976" s="20">
        <v>16.47</v>
      </c>
      <c r="H2976" s="20" t="s">
        <v>1679</v>
      </c>
      <c r="I2976" s="20" t="s">
        <v>5776</v>
      </c>
      <c r="J2976" s="20" t="s">
        <v>5777</v>
      </c>
      <c r="K2976" s="20" t="s">
        <v>5777</v>
      </c>
      <c r="L2976" s="20" t="s">
        <v>462</v>
      </c>
      <c r="M2976" s="20">
        <v>5</v>
      </c>
      <c r="N2976" s="20" t="s">
        <v>1679</v>
      </c>
      <c r="P2976" s="20">
        <v>0</v>
      </c>
      <c r="Q2976" s="20" t="s">
        <v>499</v>
      </c>
      <c r="R2976" s="20" t="s">
        <v>488</v>
      </c>
      <c r="S2976" s="20" t="s">
        <v>221</v>
      </c>
      <c r="T2976" s="20" t="s">
        <v>5778</v>
      </c>
      <c r="U2976" s="20" t="s">
        <v>5779</v>
      </c>
      <c r="V2976" s="20">
        <v>22</v>
      </c>
      <c r="W2976" s="20">
        <v>677</v>
      </c>
      <c r="Y2976" s="20" t="s">
        <v>1684</v>
      </c>
      <c r="Z2976" s="20" t="s">
        <v>1685</v>
      </c>
      <c r="AA2976" s="20">
        <v>1.5</v>
      </c>
      <c r="AJ2976" s="20" t="s">
        <v>1815</v>
      </c>
      <c r="AL2976" s="20" t="s">
        <v>1686</v>
      </c>
      <c r="AT2976" s="20" t="s">
        <v>1687</v>
      </c>
      <c r="AU2976" s="20" t="s">
        <v>3141</v>
      </c>
      <c r="AY2976" s="20" t="s">
        <v>2127</v>
      </c>
      <c r="BD2976" s="20" t="s">
        <v>1943</v>
      </c>
      <c r="BE2976" s="20" t="s">
        <v>462</v>
      </c>
      <c r="BL2976" s="20">
        <v>1152.9000000000001</v>
      </c>
      <c r="BM2976" s="20">
        <v>70</v>
      </c>
    </row>
    <row r="2977" spans="1:68" x14ac:dyDescent="0.25">
      <c r="A2977" s="20" t="s">
        <v>1677</v>
      </c>
      <c r="B2977" s="20" t="s">
        <v>462</v>
      </c>
      <c r="C2977" s="20" t="s">
        <v>796</v>
      </c>
      <c r="D2977" s="20" t="s">
        <v>751</v>
      </c>
      <c r="E2977" s="20" t="s">
        <v>5781</v>
      </c>
      <c r="F2977" s="20" t="s">
        <v>470</v>
      </c>
      <c r="G2977" s="20">
        <v>2.66</v>
      </c>
      <c r="H2977" s="20" t="s">
        <v>1679</v>
      </c>
      <c r="I2977" s="20" t="s">
        <v>5776</v>
      </c>
      <c r="J2977" s="20" t="s">
        <v>5777</v>
      </c>
      <c r="K2977" s="20" t="s">
        <v>5777</v>
      </c>
      <c r="L2977" s="20" t="s">
        <v>462</v>
      </c>
      <c r="M2977" s="20">
        <v>5</v>
      </c>
      <c r="N2977" s="20" t="s">
        <v>1679</v>
      </c>
      <c r="P2977" s="20">
        <v>0</v>
      </c>
      <c r="Q2977" s="20" t="s">
        <v>499</v>
      </c>
      <c r="R2977" s="20" t="s">
        <v>488</v>
      </c>
      <c r="S2977" s="20" t="s">
        <v>221</v>
      </c>
      <c r="T2977" s="20" t="s">
        <v>5778</v>
      </c>
      <c r="U2977" s="20" t="s">
        <v>5779</v>
      </c>
      <c r="V2977" s="20">
        <v>22</v>
      </c>
      <c r="W2977" s="20">
        <v>677</v>
      </c>
      <c r="Y2977" s="20" t="s">
        <v>1684</v>
      </c>
      <c r="Z2977" s="20" t="s">
        <v>1685</v>
      </c>
      <c r="AA2977" s="20">
        <v>1.5</v>
      </c>
      <c r="AJ2977" s="20" t="s">
        <v>1815</v>
      </c>
      <c r="AL2977" s="20" t="s">
        <v>1686</v>
      </c>
      <c r="AT2977" s="20" t="s">
        <v>1687</v>
      </c>
      <c r="AU2977" s="20" t="s">
        <v>3141</v>
      </c>
      <c r="AY2977" s="20" t="s">
        <v>2127</v>
      </c>
      <c r="BD2977" s="20" t="s">
        <v>1943</v>
      </c>
      <c r="BE2977" s="20" t="s">
        <v>462</v>
      </c>
      <c r="BL2977" s="20">
        <v>186.2</v>
      </c>
      <c r="BM2977" s="20">
        <v>70</v>
      </c>
    </row>
    <row r="2978" spans="1:68" x14ac:dyDescent="0.25">
      <c r="A2978" s="20" t="s">
        <v>1677</v>
      </c>
      <c r="B2978" s="20" t="s">
        <v>462</v>
      </c>
      <c r="C2978" s="20" t="s">
        <v>796</v>
      </c>
      <c r="D2978" s="20" t="s">
        <v>751</v>
      </c>
      <c r="E2978" s="20" t="s">
        <v>5782</v>
      </c>
      <c r="F2978" s="20" t="s">
        <v>471</v>
      </c>
      <c r="G2978" s="20">
        <v>4.4400000000000004</v>
      </c>
      <c r="H2978" s="20" t="s">
        <v>1679</v>
      </c>
      <c r="I2978" s="20" t="s">
        <v>5776</v>
      </c>
      <c r="J2978" s="20" t="s">
        <v>5777</v>
      </c>
      <c r="K2978" s="20" t="s">
        <v>5777</v>
      </c>
      <c r="L2978" s="20" t="s">
        <v>462</v>
      </c>
      <c r="M2978" s="20">
        <v>5</v>
      </c>
      <c r="N2978" s="20" t="s">
        <v>1679</v>
      </c>
      <c r="P2978" s="20">
        <v>0</v>
      </c>
      <c r="Q2978" s="20" t="s">
        <v>499</v>
      </c>
      <c r="R2978" s="20" t="s">
        <v>488</v>
      </c>
      <c r="S2978" s="20" t="s">
        <v>221</v>
      </c>
      <c r="T2978" s="20" t="s">
        <v>5778</v>
      </c>
      <c r="U2978" s="20" t="s">
        <v>5779</v>
      </c>
      <c r="V2978" s="20">
        <v>22</v>
      </c>
      <c r="W2978" s="20">
        <v>677</v>
      </c>
      <c r="Y2978" s="20" t="s">
        <v>1684</v>
      </c>
      <c r="Z2978" s="20" t="s">
        <v>1685</v>
      </c>
      <c r="AA2978" s="20">
        <v>1.5</v>
      </c>
      <c r="AJ2978" s="20" t="s">
        <v>1815</v>
      </c>
      <c r="AL2978" s="20" t="s">
        <v>1686</v>
      </c>
      <c r="AT2978" s="20" t="s">
        <v>1687</v>
      </c>
      <c r="AU2978" s="20" t="s">
        <v>3141</v>
      </c>
      <c r="AY2978" s="20" t="s">
        <v>2127</v>
      </c>
      <c r="BD2978" s="20" t="s">
        <v>1943</v>
      </c>
      <c r="BE2978" s="20" t="s">
        <v>462</v>
      </c>
      <c r="BL2978" s="20">
        <v>310.8</v>
      </c>
      <c r="BM2978" s="20">
        <v>70</v>
      </c>
    </row>
    <row r="2979" spans="1:68" x14ac:dyDescent="0.25">
      <c r="A2979" s="20" t="s">
        <v>1677</v>
      </c>
      <c r="B2979" s="20" t="s">
        <v>462</v>
      </c>
      <c r="C2979" s="20" t="s">
        <v>796</v>
      </c>
      <c r="D2979" s="20" t="s">
        <v>751</v>
      </c>
      <c r="E2979" s="20" t="s">
        <v>5783</v>
      </c>
      <c r="F2979" s="20" t="s">
        <v>472</v>
      </c>
      <c r="G2979" s="20">
        <v>20.11</v>
      </c>
      <c r="H2979" s="20" t="s">
        <v>1679</v>
      </c>
      <c r="I2979" s="20" t="s">
        <v>5776</v>
      </c>
      <c r="J2979" s="20" t="s">
        <v>5777</v>
      </c>
      <c r="K2979" s="20" t="s">
        <v>5777</v>
      </c>
      <c r="L2979" s="20" t="s">
        <v>462</v>
      </c>
      <c r="M2979" s="20">
        <v>5</v>
      </c>
      <c r="N2979" s="20" t="s">
        <v>1679</v>
      </c>
      <c r="P2979" s="20">
        <v>0</v>
      </c>
      <c r="Q2979" s="20" t="s">
        <v>499</v>
      </c>
      <c r="R2979" s="20" t="s">
        <v>488</v>
      </c>
      <c r="S2979" s="20" t="s">
        <v>221</v>
      </c>
      <c r="T2979" s="20" t="s">
        <v>5778</v>
      </c>
      <c r="U2979" s="20" t="s">
        <v>5779</v>
      </c>
      <c r="V2979" s="20">
        <v>22</v>
      </c>
      <c r="W2979" s="20">
        <v>677</v>
      </c>
      <c r="Y2979" s="20" t="s">
        <v>1684</v>
      </c>
      <c r="Z2979" s="20" t="s">
        <v>1685</v>
      </c>
      <c r="AA2979" s="20">
        <v>1.5</v>
      </c>
      <c r="AJ2979" s="20" t="s">
        <v>1815</v>
      </c>
      <c r="AL2979" s="20" t="s">
        <v>1686</v>
      </c>
      <c r="AT2979" s="20" t="s">
        <v>1687</v>
      </c>
      <c r="AU2979" s="20" t="s">
        <v>3141</v>
      </c>
      <c r="AY2979" s="20" t="s">
        <v>2127</v>
      </c>
      <c r="BD2979" s="20" t="s">
        <v>1943</v>
      </c>
      <c r="BE2979" s="20" t="s">
        <v>462</v>
      </c>
      <c r="BL2979" s="20">
        <v>1407.7</v>
      </c>
      <c r="BM2979" s="20">
        <v>70</v>
      </c>
    </row>
    <row r="2980" spans="1:68" x14ac:dyDescent="0.25">
      <c r="A2980" s="20" t="s">
        <v>1677</v>
      </c>
      <c r="B2980" s="20" t="s">
        <v>462</v>
      </c>
      <c r="C2980" s="20" t="s">
        <v>796</v>
      </c>
      <c r="D2980" s="20" t="s">
        <v>751</v>
      </c>
      <c r="E2980" s="20" t="s">
        <v>5784</v>
      </c>
      <c r="F2980" s="20" t="s">
        <v>473</v>
      </c>
      <c r="G2980" s="20">
        <v>6.37</v>
      </c>
      <c r="H2980" s="20" t="s">
        <v>1679</v>
      </c>
      <c r="I2980" s="20" t="s">
        <v>5776</v>
      </c>
      <c r="J2980" s="20" t="s">
        <v>5777</v>
      </c>
      <c r="K2980" s="20" t="s">
        <v>5777</v>
      </c>
      <c r="L2980" s="20" t="s">
        <v>462</v>
      </c>
      <c r="M2980" s="20">
        <v>5</v>
      </c>
      <c r="N2980" s="20" t="s">
        <v>1679</v>
      </c>
      <c r="P2980" s="20">
        <v>0</v>
      </c>
      <c r="Q2980" s="20" t="s">
        <v>499</v>
      </c>
      <c r="R2980" s="20" t="s">
        <v>488</v>
      </c>
      <c r="S2980" s="20" t="s">
        <v>221</v>
      </c>
      <c r="T2980" s="20" t="s">
        <v>5778</v>
      </c>
      <c r="U2980" s="20" t="s">
        <v>5779</v>
      </c>
      <c r="V2980" s="20">
        <v>22</v>
      </c>
      <c r="W2980" s="20">
        <v>677</v>
      </c>
      <c r="Y2980" s="20" t="s">
        <v>1684</v>
      </c>
      <c r="Z2980" s="20" t="s">
        <v>1685</v>
      </c>
      <c r="AA2980" s="20">
        <v>1.5</v>
      </c>
      <c r="AJ2980" s="20" t="s">
        <v>1815</v>
      </c>
      <c r="AL2980" s="20" t="s">
        <v>1686</v>
      </c>
      <c r="AT2980" s="20" t="s">
        <v>1687</v>
      </c>
      <c r="AU2980" s="20" t="s">
        <v>3141</v>
      </c>
      <c r="AY2980" s="20" t="s">
        <v>2127</v>
      </c>
      <c r="BD2980" s="20" t="s">
        <v>1943</v>
      </c>
      <c r="BE2980" s="20" t="s">
        <v>462</v>
      </c>
      <c r="BL2980" s="20">
        <v>445.9</v>
      </c>
      <c r="BM2980" s="20">
        <v>70</v>
      </c>
    </row>
    <row r="2981" spans="1:68" x14ac:dyDescent="0.25">
      <c r="A2981" s="20" t="s">
        <v>1677</v>
      </c>
      <c r="B2981" s="20" t="s">
        <v>462</v>
      </c>
      <c r="C2981" s="20" t="s">
        <v>796</v>
      </c>
      <c r="D2981" s="20" t="s">
        <v>751</v>
      </c>
      <c r="E2981" s="20" t="s">
        <v>5785</v>
      </c>
      <c r="F2981" s="20" t="s">
        <v>474</v>
      </c>
      <c r="G2981" s="20">
        <v>2.66</v>
      </c>
      <c r="H2981" s="20" t="s">
        <v>1679</v>
      </c>
      <c r="I2981" s="20" t="s">
        <v>5776</v>
      </c>
      <c r="J2981" s="20" t="s">
        <v>5777</v>
      </c>
      <c r="K2981" s="20" t="s">
        <v>5777</v>
      </c>
      <c r="L2981" s="20" t="s">
        <v>462</v>
      </c>
      <c r="M2981" s="20">
        <v>5</v>
      </c>
      <c r="N2981" s="20" t="s">
        <v>1679</v>
      </c>
      <c r="P2981" s="20">
        <v>0</v>
      </c>
      <c r="Q2981" s="20" t="s">
        <v>499</v>
      </c>
      <c r="R2981" s="20" t="s">
        <v>488</v>
      </c>
      <c r="S2981" s="20" t="s">
        <v>221</v>
      </c>
      <c r="T2981" s="20" t="s">
        <v>5778</v>
      </c>
      <c r="U2981" s="20" t="s">
        <v>5779</v>
      </c>
      <c r="V2981" s="20">
        <v>22</v>
      </c>
      <c r="W2981" s="20">
        <v>677</v>
      </c>
      <c r="Y2981" s="20" t="s">
        <v>1684</v>
      </c>
      <c r="Z2981" s="20" t="s">
        <v>1685</v>
      </c>
      <c r="AA2981" s="20">
        <v>1.5</v>
      </c>
      <c r="AJ2981" s="20" t="s">
        <v>1815</v>
      </c>
      <c r="AL2981" s="20" t="s">
        <v>1686</v>
      </c>
      <c r="AT2981" s="20" t="s">
        <v>1687</v>
      </c>
      <c r="AU2981" s="20" t="s">
        <v>3141</v>
      </c>
      <c r="AY2981" s="20" t="s">
        <v>2127</v>
      </c>
      <c r="BD2981" s="20" t="s">
        <v>1943</v>
      </c>
      <c r="BE2981" s="20" t="s">
        <v>462</v>
      </c>
      <c r="BL2981" s="20">
        <v>186.2</v>
      </c>
      <c r="BM2981" s="20">
        <v>70</v>
      </c>
    </row>
    <row r="2982" spans="1:68" x14ac:dyDescent="0.25">
      <c r="A2982" s="20" t="s">
        <v>1677</v>
      </c>
      <c r="B2982" s="20" t="s">
        <v>462</v>
      </c>
      <c r="C2982" s="20" t="s">
        <v>796</v>
      </c>
      <c r="D2982" s="20" t="s">
        <v>751</v>
      </c>
      <c r="E2982" s="20" t="s">
        <v>5786</v>
      </c>
      <c r="F2982" s="20" t="s">
        <v>475</v>
      </c>
      <c r="G2982" s="20">
        <v>29.4</v>
      </c>
      <c r="H2982" s="20" t="s">
        <v>1679</v>
      </c>
      <c r="I2982" s="20" t="s">
        <v>5776</v>
      </c>
      <c r="J2982" s="20" t="s">
        <v>5777</v>
      </c>
      <c r="K2982" s="20" t="s">
        <v>5777</v>
      </c>
      <c r="L2982" s="20" t="s">
        <v>462</v>
      </c>
      <c r="M2982" s="20">
        <v>5</v>
      </c>
      <c r="N2982" s="20" t="s">
        <v>1679</v>
      </c>
      <c r="P2982" s="20">
        <v>0</v>
      </c>
      <c r="Q2982" s="20" t="s">
        <v>499</v>
      </c>
      <c r="R2982" s="20" t="s">
        <v>488</v>
      </c>
      <c r="S2982" s="20" t="s">
        <v>221</v>
      </c>
      <c r="T2982" s="20" t="s">
        <v>5778</v>
      </c>
      <c r="U2982" s="20" t="s">
        <v>5779</v>
      </c>
      <c r="V2982" s="20">
        <v>22</v>
      </c>
      <c r="W2982" s="20">
        <v>677</v>
      </c>
      <c r="Y2982" s="20" t="s">
        <v>1684</v>
      </c>
      <c r="Z2982" s="20" t="s">
        <v>1685</v>
      </c>
      <c r="AA2982" s="20">
        <v>1.5</v>
      </c>
      <c r="AJ2982" s="20" t="s">
        <v>1815</v>
      </c>
      <c r="AL2982" s="20" t="s">
        <v>1686</v>
      </c>
      <c r="AT2982" s="20" t="s">
        <v>1687</v>
      </c>
      <c r="AU2982" s="20" t="s">
        <v>3141</v>
      </c>
      <c r="AY2982" s="20" t="s">
        <v>2127</v>
      </c>
      <c r="BD2982" s="20" t="s">
        <v>1943</v>
      </c>
      <c r="BE2982" s="20" t="s">
        <v>462</v>
      </c>
      <c r="BL2982" s="20">
        <v>2058</v>
      </c>
      <c r="BM2982" s="20">
        <v>70</v>
      </c>
    </row>
    <row r="2983" spans="1:68" x14ac:dyDescent="0.25">
      <c r="A2983" s="20" t="s">
        <v>1677</v>
      </c>
      <c r="B2983" s="20" t="s">
        <v>462</v>
      </c>
      <c r="C2983" s="20" t="s">
        <v>796</v>
      </c>
      <c r="D2983" s="20" t="s">
        <v>751</v>
      </c>
      <c r="E2983" s="20" t="s">
        <v>5787</v>
      </c>
      <c r="F2983" s="20" t="s">
        <v>476</v>
      </c>
      <c r="G2983" s="20">
        <v>0.7</v>
      </c>
      <c r="H2983" s="20" t="s">
        <v>1679</v>
      </c>
      <c r="I2983" s="20" t="s">
        <v>5776</v>
      </c>
      <c r="J2983" s="20" t="s">
        <v>5777</v>
      </c>
      <c r="K2983" s="20" t="s">
        <v>5777</v>
      </c>
      <c r="L2983" s="20" t="s">
        <v>462</v>
      </c>
      <c r="M2983" s="20">
        <v>5</v>
      </c>
      <c r="N2983" s="20" t="s">
        <v>1679</v>
      </c>
      <c r="P2983" s="20">
        <v>0</v>
      </c>
      <c r="Q2983" s="20" t="s">
        <v>499</v>
      </c>
      <c r="R2983" s="20" t="s">
        <v>488</v>
      </c>
      <c r="S2983" s="20" t="s">
        <v>221</v>
      </c>
      <c r="T2983" s="20" t="s">
        <v>5778</v>
      </c>
      <c r="U2983" s="20" t="s">
        <v>5779</v>
      </c>
      <c r="V2983" s="20">
        <v>22</v>
      </c>
      <c r="W2983" s="20">
        <v>677</v>
      </c>
      <c r="Y2983" s="20" t="s">
        <v>1684</v>
      </c>
      <c r="Z2983" s="20" t="s">
        <v>1685</v>
      </c>
      <c r="AA2983" s="20">
        <v>1.5</v>
      </c>
      <c r="AJ2983" s="20" t="s">
        <v>1815</v>
      </c>
      <c r="AL2983" s="20" t="s">
        <v>1686</v>
      </c>
      <c r="AT2983" s="20" t="s">
        <v>1687</v>
      </c>
      <c r="AU2983" s="20" t="s">
        <v>3141</v>
      </c>
      <c r="AY2983" s="20" t="s">
        <v>2127</v>
      </c>
      <c r="BD2983" s="20" t="s">
        <v>1943</v>
      </c>
      <c r="BE2983" s="20" t="s">
        <v>462</v>
      </c>
      <c r="BL2983" s="20">
        <v>49</v>
      </c>
      <c r="BM2983" s="20">
        <v>70</v>
      </c>
    </row>
    <row r="2984" spans="1:68" x14ac:dyDescent="0.25">
      <c r="A2984" s="20" t="s">
        <v>1677</v>
      </c>
      <c r="B2984" s="20" t="s">
        <v>462</v>
      </c>
      <c r="C2984" s="20" t="s">
        <v>796</v>
      </c>
      <c r="D2984" s="20" t="s">
        <v>751</v>
      </c>
      <c r="E2984" s="20" t="s">
        <v>5788</v>
      </c>
      <c r="F2984" s="20" t="s">
        <v>477</v>
      </c>
      <c r="G2984" s="20">
        <v>17.8</v>
      </c>
      <c r="H2984" s="20" t="s">
        <v>1679</v>
      </c>
      <c r="I2984" s="20" t="s">
        <v>5776</v>
      </c>
      <c r="J2984" s="20" t="s">
        <v>5777</v>
      </c>
      <c r="K2984" s="20" t="s">
        <v>5777</v>
      </c>
      <c r="L2984" s="20" t="s">
        <v>462</v>
      </c>
      <c r="M2984" s="20">
        <v>5</v>
      </c>
      <c r="N2984" s="20" t="s">
        <v>1679</v>
      </c>
      <c r="P2984" s="20">
        <v>0</v>
      </c>
      <c r="Q2984" s="20" t="s">
        <v>509</v>
      </c>
      <c r="R2984" s="20" t="s">
        <v>488</v>
      </c>
      <c r="S2984" s="20" t="s">
        <v>221</v>
      </c>
      <c r="T2984" s="20" t="s">
        <v>5789</v>
      </c>
      <c r="U2984" s="20" t="s">
        <v>5790</v>
      </c>
      <c r="V2984" s="20">
        <v>26</v>
      </c>
      <c r="W2984" s="20">
        <v>796</v>
      </c>
      <c r="Y2984" s="20" t="s">
        <v>1684</v>
      </c>
      <c r="Z2984" s="20" t="s">
        <v>1685</v>
      </c>
      <c r="AA2984" s="20">
        <v>1.5</v>
      </c>
      <c r="AL2984" s="20" t="s">
        <v>1686</v>
      </c>
      <c r="AT2984" s="20" t="s">
        <v>1687</v>
      </c>
      <c r="AU2984" s="20" t="s">
        <v>3141</v>
      </c>
      <c r="AY2984" s="20" t="s">
        <v>2127</v>
      </c>
      <c r="BD2984" s="20" t="s">
        <v>1943</v>
      </c>
      <c r="BE2984" s="20" t="s">
        <v>462</v>
      </c>
      <c r="BL2984" s="20">
        <v>1869</v>
      </c>
      <c r="BM2984" s="20">
        <v>105</v>
      </c>
    </row>
    <row r="2985" spans="1:68" x14ac:dyDescent="0.25">
      <c r="A2985" s="20" t="s">
        <v>1677</v>
      </c>
      <c r="B2985" s="20" t="s">
        <v>462</v>
      </c>
      <c r="C2985" s="20" t="s">
        <v>796</v>
      </c>
      <c r="D2985" s="20" t="s">
        <v>751</v>
      </c>
      <c r="E2985" s="20" t="s">
        <v>5791</v>
      </c>
      <c r="F2985" s="20" t="s">
        <v>478</v>
      </c>
      <c r="G2985" s="20">
        <v>15.99</v>
      </c>
      <c r="H2985" s="20" t="s">
        <v>1679</v>
      </c>
      <c r="I2985" s="20" t="s">
        <v>5776</v>
      </c>
      <c r="J2985" s="20" t="s">
        <v>5777</v>
      </c>
      <c r="K2985" s="20" t="s">
        <v>5777</v>
      </c>
      <c r="L2985" s="20" t="s">
        <v>462</v>
      </c>
      <c r="M2985" s="20">
        <v>5</v>
      </c>
      <c r="N2985" s="20" t="s">
        <v>1679</v>
      </c>
      <c r="P2985" s="20">
        <v>0</v>
      </c>
      <c r="Q2985" s="20" t="s">
        <v>499</v>
      </c>
      <c r="R2985" s="20" t="s">
        <v>488</v>
      </c>
      <c r="S2985" s="20" t="s">
        <v>221</v>
      </c>
      <c r="T2985" s="20" t="s">
        <v>5792</v>
      </c>
      <c r="U2985" s="20" t="s">
        <v>5779</v>
      </c>
      <c r="V2985" s="20">
        <v>22</v>
      </c>
      <c r="W2985" s="20">
        <v>677</v>
      </c>
      <c r="Y2985" s="20" t="s">
        <v>1684</v>
      </c>
      <c r="Z2985" s="20" t="s">
        <v>1685</v>
      </c>
      <c r="AA2985" s="20">
        <v>1.5</v>
      </c>
      <c r="AJ2985" s="20" t="s">
        <v>1815</v>
      </c>
      <c r="AL2985" s="20" t="s">
        <v>1686</v>
      </c>
      <c r="AT2985" s="20" t="s">
        <v>1687</v>
      </c>
      <c r="AU2985" s="20" t="s">
        <v>3141</v>
      </c>
      <c r="AY2985" s="20" t="s">
        <v>2127</v>
      </c>
      <c r="BD2985" s="20" t="s">
        <v>1943</v>
      </c>
      <c r="BE2985" s="20" t="s">
        <v>462</v>
      </c>
      <c r="BL2985" s="20">
        <v>1119.3</v>
      </c>
      <c r="BM2985" s="20">
        <v>70</v>
      </c>
    </row>
    <row r="2986" spans="1:68" x14ac:dyDescent="0.25">
      <c r="A2986" s="20" t="s">
        <v>1677</v>
      </c>
      <c r="B2986" s="20" t="s">
        <v>462</v>
      </c>
      <c r="C2986" s="20" t="s">
        <v>796</v>
      </c>
      <c r="D2986" s="20" t="s">
        <v>751</v>
      </c>
      <c r="E2986" s="20" t="s">
        <v>5793</v>
      </c>
      <c r="F2986" s="20" t="s">
        <v>479</v>
      </c>
      <c r="G2986" s="20">
        <v>3.58</v>
      </c>
      <c r="H2986" s="20" t="s">
        <v>1679</v>
      </c>
      <c r="I2986" s="20" t="s">
        <v>5776</v>
      </c>
      <c r="J2986" s="20" t="s">
        <v>5777</v>
      </c>
      <c r="K2986" s="20" t="s">
        <v>5777</v>
      </c>
      <c r="L2986" s="20" t="s">
        <v>462</v>
      </c>
      <c r="M2986" s="20">
        <v>5</v>
      </c>
      <c r="N2986" s="20" t="s">
        <v>1679</v>
      </c>
      <c r="P2986" s="20">
        <v>0</v>
      </c>
      <c r="Q2986" s="20" t="s">
        <v>499</v>
      </c>
      <c r="R2986" s="20" t="s">
        <v>488</v>
      </c>
      <c r="S2986" s="20" t="s">
        <v>221</v>
      </c>
      <c r="T2986" s="20" t="s">
        <v>5778</v>
      </c>
      <c r="U2986" s="20" t="s">
        <v>5779</v>
      </c>
      <c r="V2986" s="20">
        <v>22</v>
      </c>
      <c r="W2986" s="20">
        <v>677</v>
      </c>
      <c r="Y2986" s="20" t="s">
        <v>1684</v>
      </c>
      <c r="Z2986" s="20" t="s">
        <v>1685</v>
      </c>
      <c r="AA2986" s="20">
        <v>1.5</v>
      </c>
      <c r="AJ2986" s="20" t="s">
        <v>1815</v>
      </c>
      <c r="AL2986" s="20" t="s">
        <v>1686</v>
      </c>
      <c r="AT2986" s="20" t="s">
        <v>1687</v>
      </c>
      <c r="AU2986" s="20" t="s">
        <v>3141</v>
      </c>
      <c r="AY2986" s="20" t="s">
        <v>2127</v>
      </c>
      <c r="BD2986" s="20" t="s">
        <v>1943</v>
      </c>
      <c r="BE2986" s="20" t="s">
        <v>462</v>
      </c>
      <c r="BL2986" s="20">
        <v>250.6</v>
      </c>
      <c r="BM2986" s="20">
        <v>70</v>
      </c>
    </row>
    <row r="2987" spans="1:68" x14ac:dyDescent="0.25">
      <c r="A2987" s="20" t="s">
        <v>1677</v>
      </c>
      <c r="B2987" s="20" t="s">
        <v>462</v>
      </c>
      <c r="C2987" s="20" t="s">
        <v>797</v>
      </c>
      <c r="D2987" s="20" t="s">
        <v>761</v>
      </c>
      <c r="E2987" s="20" t="s">
        <v>5794</v>
      </c>
      <c r="F2987" s="20" t="s">
        <v>465</v>
      </c>
      <c r="G2987" s="20">
        <v>4.79</v>
      </c>
      <c r="H2987" s="20" t="s">
        <v>1679</v>
      </c>
      <c r="I2987" s="20" t="s">
        <v>5795</v>
      </c>
      <c r="J2987" s="20" t="s">
        <v>3812</v>
      </c>
      <c r="K2987" s="20" t="s">
        <v>3812</v>
      </c>
      <c r="L2987" s="20" t="s">
        <v>462</v>
      </c>
      <c r="M2987" s="20">
        <v>6</v>
      </c>
      <c r="N2987" s="20" t="s">
        <v>1679</v>
      </c>
      <c r="P2987" s="20">
        <v>0</v>
      </c>
      <c r="Q2987" s="20" t="s">
        <v>509</v>
      </c>
      <c r="R2987" s="20" t="s">
        <v>488</v>
      </c>
      <c r="S2987" s="20" t="s">
        <v>221</v>
      </c>
      <c r="T2987" s="20" t="s">
        <v>1941</v>
      </c>
      <c r="V2987" s="20">
        <v>22</v>
      </c>
      <c r="W2987" s="20">
        <v>674</v>
      </c>
      <c r="Y2987" s="20" t="s">
        <v>1684</v>
      </c>
      <c r="Z2987" s="20" t="s">
        <v>1685</v>
      </c>
      <c r="AA2987" s="20">
        <v>1.5</v>
      </c>
      <c r="AB2987" s="20">
        <v>78</v>
      </c>
      <c r="AC2987" s="20">
        <v>78</v>
      </c>
      <c r="AD2987" s="20">
        <v>78</v>
      </c>
      <c r="AL2987" s="20" t="s">
        <v>1686</v>
      </c>
      <c r="AY2987" s="20" t="s">
        <v>5208</v>
      </c>
      <c r="BD2987" s="20" t="s">
        <v>1888</v>
      </c>
      <c r="BE2987" s="20" t="s">
        <v>462</v>
      </c>
      <c r="BL2987" s="20">
        <v>502.95</v>
      </c>
      <c r="BM2987" s="20">
        <v>105</v>
      </c>
      <c r="BN2987" s="20">
        <v>720.44799999999998</v>
      </c>
      <c r="BO2987" s="20">
        <v>4.79</v>
      </c>
      <c r="BP2987" s="20">
        <v>150.41</v>
      </c>
    </row>
    <row r="2988" spans="1:68" x14ac:dyDescent="0.25">
      <c r="A2988" s="20" t="s">
        <v>1677</v>
      </c>
      <c r="B2988" s="20" t="s">
        <v>462</v>
      </c>
      <c r="C2988" s="20" t="s">
        <v>797</v>
      </c>
      <c r="D2988" s="20" t="s">
        <v>761</v>
      </c>
      <c r="E2988" s="20" t="s">
        <v>5796</v>
      </c>
      <c r="F2988" s="20" t="s">
        <v>468</v>
      </c>
      <c r="G2988" s="20">
        <v>24.06</v>
      </c>
      <c r="H2988" s="20" t="s">
        <v>1679</v>
      </c>
      <c r="I2988" s="20" t="s">
        <v>5795</v>
      </c>
      <c r="J2988" s="20" t="s">
        <v>3812</v>
      </c>
      <c r="K2988" s="20" t="s">
        <v>3812</v>
      </c>
      <c r="L2988" s="20" t="s">
        <v>462</v>
      </c>
      <c r="M2988" s="20">
        <v>8</v>
      </c>
      <c r="N2988" s="20" t="s">
        <v>1679</v>
      </c>
      <c r="P2988" s="20">
        <v>0</v>
      </c>
      <c r="Q2988" s="20" t="s">
        <v>509</v>
      </c>
      <c r="R2988" s="20" t="s">
        <v>488</v>
      </c>
      <c r="S2988" s="20" t="s">
        <v>221</v>
      </c>
      <c r="T2988" s="20" t="s">
        <v>1941</v>
      </c>
      <c r="V2988" s="20">
        <v>22</v>
      </c>
      <c r="W2988" s="20">
        <v>674</v>
      </c>
      <c r="Y2988" s="20" t="s">
        <v>1684</v>
      </c>
      <c r="Z2988" s="20" t="s">
        <v>1685</v>
      </c>
      <c r="AA2988" s="20">
        <v>0</v>
      </c>
      <c r="AB2988" s="20">
        <v>78</v>
      </c>
      <c r="AC2988" s="20">
        <v>78</v>
      </c>
      <c r="AD2988" s="20">
        <v>78</v>
      </c>
      <c r="AL2988" s="20" t="s">
        <v>1686</v>
      </c>
      <c r="AY2988" s="20" t="s">
        <v>5208</v>
      </c>
      <c r="BD2988" s="20" t="s">
        <v>1888</v>
      </c>
      <c r="BE2988" s="20" t="s">
        <v>462</v>
      </c>
      <c r="BL2988" s="20">
        <v>2526.3000000000002</v>
      </c>
      <c r="BM2988" s="20">
        <v>105</v>
      </c>
      <c r="BN2988" s="20">
        <v>3618.7269999999999</v>
      </c>
      <c r="BO2988" s="20">
        <v>24.06</v>
      </c>
      <c r="BP2988" s="20">
        <v>150.4</v>
      </c>
    </row>
    <row r="2989" spans="1:68" x14ac:dyDescent="0.25">
      <c r="A2989" s="20" t="s">
        <v>1677</v>
      </c>
      <c r="B2989" s="20" t="s">
        <v>462</v>
      </c>
      <c r="C2989" s="20" t="s">
        <v>797</v>
      </c>
      <c r="D2989" s="20" t="s">
        <v>761</v>
      </c>
      <c r="E2989" s="20" t="s">
        <v>5797</v>
      </c>
      <c r="F2989" s="20" t="s">
        <v>470</v>
      </c>
      <c r="G2989" s="20">
        <v>6.64</v>
      </c>
      <c r="H2989" s="20" t="s">
        <v>1679</v>
      </c>
      <c r="I2989" s="20" t="s">
        <v>5795</v>
      </c>
      <c r="J2989" s="20" t="s">
        <v>3812</v>
      </c>
      <c r="K2989" s="20" t="s">
        <v>3812</v>
      </c>
      <c r="L2989" s="20" t="s">
        <v>462</v>
      </c>
      <c r="M2989" s="20">
        <v>8</v>
      </c>
      <c r="N2989" s="20" t="s">
        <v>1679</v>
      </c>
      <c r="P2989" s="20">
        <v>0</v>
      </c>
      <c r="Q2989" s="20" t="s">
        <v>509</v>
      </c>
      <c r="R2989" s="20" t="s">
        <v>488</v>
      </c>
      <c r="S2989" s="20" t="s">
        <v>221</v>
      </c>
      <c r="T2989" s="20" t="s">
        <v>1941</v>
      </c>
      <c r="V2989" s="20">
        <v>22</v>
      </c>
      <c r="W2989" s="20">
        <v>674</v>
      </c>
      <c r="Y2989" s="20" t="s">
        <v>1684</v>
      </c>
      <c r="Z2989" s="20" t="s">
        <v>1685</v>
      </c>
      <c r="AA2989" s="20">
        <v>0</v>
      </c>
      <c r="AB2989" s="20">
        <v>78</v>
      </c>
      <c r="AC2989" s="20">
        <v>78</v>
      </c>
      <c r="AD2989" s="20">
        <v>78</v>
      </c>
      <c r="AL2989" s="20" t="s">
        <v>1686</v>
      </c>
      <c r="AY2989" s="20" t="s">
        <v>5208</v>
      </c>
      <c r="BD2989" s="20" t="s">
        <v>1888</v>
      </c>
      <c r="BE2989" s="20" t="s">
        <v>462</v>
      </c>
      <c r="BL2989" s="20">
        <v>697.2</v>
      </c>
      <c r="BM2989" s="20">
        <v>105</v>
      </c>
      <c r="BN2989" s="20">
        <v>998.678</v>
      </c>
      <c r="BO2989" s="20">
        <v>6.64</v>
      </c>
      <c r="BP2989" s="20">
        <v>150.4</v>
      </c>
    </row>
    <row r="2990" spans="1:68" x14ac:dyDescent="0.25">
      <c r="A2990" s="20" t="s">
        <v>1677</v>
      </c>
      <c r="B2990" s="20" t="s">
        <v>462</v>
      </c>
      <c r="C2990" s="20" t="s">
        <v>797</v>
      </c>
      <c r="D2990" s="20" t="s">
        <v>761</v>
      </c>
      <c r="E2990" s="20" t="s">
        <v>5798</v>
      </c>
      <c r="F2990" s="20" t="s">
        <v>471</v>
      </c>
      <c r="G2990" s="20">
        <v>15.1</v>
      </c>
      <c r="H2990" s="20" t="s">
        <v>1679</v>
      </c>
      <c r="I2990" s="20" t="s">
        <v>5795</v>
      </c>
      <c r="J2990" s="20" t="s">
        <v>3812</v>
      </c>
      <c r="K2990" s="20" t="s">
        <v>3812</v>
      </c>
      <c r="L2990" s="20" t="s">
        <v>462</v>
      </c>
      <c r="M2990" s="20">
        <v>8</v>
      </c>
      <c r="N2990" s="20" t="s">
        <v>1679</v>
      </c>
      <c r="P2990" s="20">
        <v>0</v>
      </c>
      <c r="Q2990" s="20" t="s">
        <v>545</v>
      </c>
      <c r="R2990" s="20" t="s">
        <v>488</v>
      </c>
      <c r="S2990" s="20" t="s">
        <v>221</v>
      </c>
      <c r="T2990" s="20" t="s">
        <v>1941</v>
      </c>
      <c r="U2990" s="20" t="s">
        <v>1728</v>
      </c>
      <c r="V2990" s="20">
        <v>6</v>
      </c>
      <c r="W2990" s="20">
        <v>192</v>
      </c>
      <c r="Y2990" s="20" t="s">
        <v>1684</v>
      </c>
      <c r="Z2990" s="20" t="s">
        <v>1685</v>
      </c>
      <c r="AA2990" s="20">
        <v>0</v>
      </c>
      <c r="AB2990" s="20">
        <v>78</v>
      </c>
      <c r="AC2990" s="20">
        <v>78</v>
      </c>
      <c r="AD2990" s="20">
        <v>78</v>
      </c>
      <c r="AL2990" s="20" t="s">
        <v>1686</v>
      </c>
      <c r="AY2990" s="20" t="s">
        <v>5208</v>
      </c>
      <c r="BD2990" s="20" t="s">
        <v>1888</v>
      </c>
      <c r="BE2990" s="20" t="s">
        <v>462</v>
      </c>
      <c r="BL2990" s="20">
        <v>1208</v>
      </c>
      <c r="BM2990" s="20">
        <v>80</v>
      </c>
      <c r="BN2990" s="20">
        <v>1730.3620000000001</v>
      </c>
      <c r="BO2990" s="20">
        <v>15.1</v>
      </c>
      <c r="BP2990" s="20">
        <v>114.59</v>
      </c>
    </row>
    <row r="2991" spans="1:68" x14ac:dyDescent="0.25">
      <c r="A2991" s="20" t="s">
        <v>1677</v>
      </c>
      <c r="B2991" s="20" t="s">
        <v>462</v>
      </c>
      <c r="C2991" s="20" t="s">
        <v>797</v>
      </c>
      <c r="D2991" s="20" t="s">
        <v>761</v>
      </c>
      <c r="E2991" s="20" t="s">
        <v>5799</v>
      </c>
      <c r="F2991" s="20" t="s">
        <v>472</v>
      </c>
      <c r="G2991" s="20">
        <v>7.95</v>
      </c>
      <c r="H2991" s="20" t="s">
        <v>1679</v>
      </c>
      <c r="I2991" s="20" t="s">
        <v>5795</v>
      </c>
      <c r="J2991" s="20" t="s">
        <v>3812</v>
      </c>
      <c r="K2991" s="20" t="s">
        <v>3812</v>
      </c>
      <c r="L2991" s="20" t="s">
        <v>462</v>
      </c>
      <c r="M2991" s="20">
        <v>8</v>
      </c>
      <c r="N2991" s="20" t="s">
        <v>1679</v>
      </c>
      <c r="P2991" s="20">
        <v>0</v>
      </c>
      <c r="Q2991" s="20" t="s">
        <v>509</v>
      </c>
      <c r="R2991" s="20" t="s">
        <v>488</v>
      </c>
      <c r="S2991" s="20" t="s">
        <v>221</v>
      </c>
      <c r="T2991" s="20" t="s">
        <v>1941</v>
      </c>
      <c r="V2991" s="20">
        <v>22</v>
      </c>
      <c r="W2991" s="20">
        <v>674</v>
      </c>
      <c r="Y2991" s="20" t="s">
        <v>1684</v>
      </c>
      <c r="Z2991" s="20" t="s">
        <v>1685</v>
      </c>
      <c r="AA2991" s="20">
        <v>0</v>
      </c>
      <c r="AB2991" s="20">
        <v>78</v>
      </c>
      <c r="AC2991" s="20">
        <v>78</v>
      </c>
      <c r="AD2991" s="20">
        <v>78</v>
      </c>
      <c r="AL2991" s="20" t="s">
        <v>1686</v>
      </c>
      <c r="AY2991" s="20" t="s">
        <v>5208</v>
      </c>
      <c r="BD2991" s="20" t="s">
        <v>1888</v>
      </c>
      <c r="BE2991" s="20" t="s">
        <v>462</v>
      </c>
      <c r="BL2991" s="20">
        <v>834.75</v>
      </c>
      <c r="BM2991" s="20">
        <v>105</v>
      </c>
      <c r="BN2991" s="20">
        <v>1195.72</v>
      </c>
      <c r="BO2991" s="20">
        <v>7.95</v>
      </c>
      <c r="BP2991" s="20">
        <v>150.41</v>
      </c>
    </row>
    <row r="2992" spans="1:68" x14ac:dyDescent="0.25">
      <c r="A2992" s="20" t="s">
        <v>1677</v>
      </c>
      <c r="B2992" s="20" t="s">
        <v>462</v>
      </c>
      <c r="C2992" s="20" t="s">
        <v>797</v>
      </c>
      <c r="D2992" s="20" t="s">
        <v>761</v>
      </c>
      <c r="E2992" s="20" t="s">
        <v>5800</v>
      </c>
      <c r="F2992" s="20" t="s">
        <v>473</v>
      </c>
      <c r="G2992" s="20">
        <v>2.61</v>
      </c>
      <c r="H2992" s="20" t="s">
        <v>1679</v>
      </c>
      <c r="I2992" s="20" t="s">
        <v>5795</v>
      </c>
      <c r="J2992" s="20" t="s">
        <v>3812</v>
      </c>
      <c r="K2992" s="20" t="s">
        <v>3812</v>
      </c>
      <c r="L2992" s="20" t="s">
        <v>462</v>
      </c>
      <c r="M2992" s="20">
        <v>8</v>
      </c>
      <c r="N2992" s="20" t="s">
        <v>1679</v>
      </c>
      <c r="P2992" s="20">
        <v>0</v>
      </c>
      <c r="Q2992" s="20" t="s">
        <v>545</v>
      </c>
      <c r="R2992" s="20" t="s">
        <v>488</v>
      </c>
      <c r="S2992" s="20" t="s">
        <v>221</v>
      </c>
      <c r="T2992" s="20" t="s">
        <v>5801</v>
      </c>
      <c r="U2992" s="20" t="s">
        <v>1728</v>
      </c>
      <c r="V2992" s="20">
        <v>6</v>
      </c>
      <c r="W2992" s="20">
        <v>192</v>
      </c>
      <c r="Y2992" s="20" t="s">
        <v>1684</v>
      </c>
      <c r="Z2992" s="20" t="s">
        <v>1685</v>
      </c>
      <c r="AA2992" s="20">
        <v>0</v>
      </c>
      <c r="AB2992" s="20">
        <v>78</v>
      </c>
      <c r="AC2992" s="20">
        <v>78</v>
      </c>
      <c r="AD2992" s="20">
        <v>78</v>
      </c>
      <c r="AL2992" s="20" t="s">
        <v>1686</v>
      </c>
      <c r="AY2992" s="20" t="s">
        <v>5208</v>
      </c>
      <c r="BD2992" s="20" t="s">
        <v>1888</v>
      </c>
      <c r="BE2992" s="20" t="s">
        <v>462</v>
      </c>
      <c r="BL2992" s="20">
        <v>208.8</v>
      </c>
      <c r="BM2992" s="20">
        <v>80</v>
      </c>
      <c r="BN2992" s="20">
        <v>299.09199999999998</v>
      </c>
      <c r="BO2992" s="20">
        <v>2.61</v>
      </c>
      <c r="BP2992" s="20">
        <v>114.59</v>
      </c>
    </row>
    <row r="2993" spans="1:68" x14ac:dyDescent="0.25">
      <c r="A2993" s="20" t="s">
        <v>1677</v>
      </c>
      <c r="B2993" s="20" t="s">
        <v>462</v>
      </c>
      <c r="C2993" s="20" t="s">
        <v>797</v>
      </c>
      <c r="D2993" s="20" t="s">
        <v>761</v>
      </c>
      <c r="E2993" s="20" t="s">
        <v>5802</v>
      </c>
      <c r="F2993" s="20" t="s">
        <v>474</v>
      </c>
      <c r="G2993" s="20">
        <v>5.71</v>
      </c>
      <c r="H2993" s="20" t="s">
        <v>1679</v>
      </c>
      <c r="I2993" s="20" t="s">
        <v>5795</v>
      </c>
      <c r="J2993" s="20" t="s">
        <v>3812</v>
      </c>
      <c r="K2993" s="20" t="s">
        <v>3812</v>
      </c>
      <c r="L2993" s="20" t="s">
        <v>462</v>
      </c>
      <c r="M2993" s="20">
        <v>8</v>
      </c>
      <c r="N2993" s="20" t="s">
        <v>1679</v>
      </c>
      <c r="P2993" s="20">
        <v>0</v>
      </c>
      <c r="Q2993" s="20" t="s">
        <v>545</v>
      </c>
      <c r="R2993" s="20" t="s">
        <v>488</v>
      </c>
      <c r="S2993" s="20" t="s">
        <v>221</v>
      </c>
      <c r="T2993" s="20" t="s">
        <v>5801</v>
      </c>
      <c r="U2993" s="20" t="s">
        <v>1728</v>
      </c>
      <c r="V2993" s="20">
        <v>6</v>
      </c>
      <c r="W2993" s="20">
        <v>192</v>
      </c>
      <c r="Y2993" s="20" t="s">
        <v>1684</v>
      </c>
      <c r="Z2993" s="20" t="s">
        <v>1685</v>
      </c>
      <c r="AA2993" s="20">
        <v>1.5</v>
      </c>
      <c r="AB2993" s="20">
        <v>78</v>
      </c>
      <c r="AC2993" s="20">
        <v>78</v>
      </c>
      <c r="AD2993" s="20">
        <v>78</v>
      </c>
      <c r="AL2993" s="20" t="s">
        <v>1686</v>
      </c>
      <c r="AY2993" s="20" t="s">
        <v>5208</v>
      </c>
      <c r="BD2993" s="20" t="s">
        <v>1888</v>
      </c>
      <c r="BE2993" s="20" t="s">
        <v>462</v>
      </c>
      <c r="BL2993" s="20">
        <v>456.8</v>
      </c>
      <c r="BM2993" s="20">
        <v>80</v>
      </c>
      <c r="BN2993" s="20">
        <v>654.31600000000003</v>
      </c>
      <c r="BO2993" s="20">
        <v>5.71</v>
      </c>
      <c r="BP2993" s="20">
        <v>114.59</v>
      </c>
    </row>
    <row r="2994" spans="1:68" x14ac:dyDescent="0.25">
      <c r="A2994" s="20" t="s">
        <v>1677</v>
      </c>
      <c r="B2994" s="20" t="s">
        <v>462</v>
      </c>
      <c r="C2994" s="20" t="s">
        <v>797</v>
      </c>
      <c r="D2994" s="20" t="s">
        <v>761</v>
      </c>
      <c r="E2994" s="20" t="s">
        <v>5803</v>
      </c>
      <c r="F2994" s="20" t="s">
        <v>475</v>
      </c>
      <c r="G2994" s="20">
        <v>10.78</v>
      </c>
      <c r="H2994" s="20" t="s">
        <v>1679</v>
      </c>
      <c r="I2994" s="20" t="s">
        <v>5795</v>
      </c>
      <c r="J2994" s="20" t="s">
        <v>3812</v>
      </c>
      <c r="K2994" s="20" t="s">
        <v>3812</v>
      </c>
      <c r="L2994" s="20" t="s">
        <v>462</v>
      </c>
      <c r="M2994" s="20">
        <v>8</v>
      </c>
      <c r="N2994" s="20" t="s">
        <v>1679</v>
      </c>
      <c r="P2994" s="20">
        <v>0</v>
      </c>
      <c r="Q2994" s="20" t="s">
        <v>509</v>
      </c>
      <c r="R2994" s="20" t="s">
        <v>488</v>
      </c>
      <c r="S2994" s="20" t="s">
        <v>221</v>
      </c>
      <c r="T2994" s="20" t="s">
        <v>5801</v>
      </c>
      <c r="V2994" s="20">
        <v>23</v>
      </c>
      <c r="W2994" s="20">
        <v>701</v>
      </c>
      <c r="Y2994" s="20" t="s">
        <v>1684</v>
      </c>
      <c r="Z2994" s="20" t="s">
        <v>1685</v>
      </c>
      <c r="AA2994" s="20">
        <v>0</v>
      </c>
      <c r="AB2994" s="20">
        <v>78</v>
      </c>
      <c r="AC2994" s="20">
        <v>78</v>
      </c>
      <c r="AD2994" s="20">
        <v>78</v>
      </c>
      <c r="AL2994" s="20" t="s">
        <v>1686</v>
      </c>
      <c r="AY2994" s="20" t="s">
        <v>5208</v>
      </c>
      <c r="BD2994" s="20" t="s">
        <v>1888</v>
      </c>
      <c r="BE2994" s="20" t="s">
        <v>462</v>
      </c>
      <c r="BL2994" s="20">
        <v>1131.9000000000001</v>
      </c>
      <c r="BM2994" s="20">
        <v>105</v>
      </c>
      <c r="BN2994" s="20">
        <v>1621.3520000000001</v>
      </c>
      <c r="BO2994" s="20">
        <v>10.78</v>
      </c>
      <c r="BP2994" s="20">
        <v>150.4</v>
      </c>
    </row>
    <row r="2995" spans="1:68" x14ac:dyDescent="0.25">
      <c r="A2995" s="20" t="s">
        <v>1677</v>
      </c>
      <c r="B2995" s="20" t="s">
        <v>462</v>
      </c>
      <c r="C2995" s="20" t="s">
        <v>797</v>
      </c>
      <c r="D2995" s="20" t="s">
        <v>761</v>
      </c>
      <c r="E2995" s="20" t="s">
        <v>5804</v>
      </c>
      <c r="F2995" s="20" t="s">
        <v>476</v>
      </c>
      <c r="G2995" s="20">
        <v>2.1800000000000002</v>
      </c>
      <c r="H2995" s="20" t="s">
        <v>1679</v>
      </c>
      <c r="I2995" s="20" t="s">
        <v>5795</v>
      </c>
      <c r="J2995" s="20" t="s">
        <v>3812</v>
      </c>
      <c r="K2995" s="20" t="s">
        <v>3812</v>
      </c>
      <c r="L2995" s="20" t="s">
        <v>462</v>
      </c>
      <c r="M2995" s="20">
        <v>8</v>
      </c>
      <c r="N2995" s="20" t="s">
        <v>1679</v>
      </c>
      <c r="P2995" s="20">
        <v>0</v>
      </c>
      <c r="Q2995" s="20" t="s">
        <v>509</v>
      </c>
      <c r="R2995" s="20" t="s">
        <v>488</v>
      </c>
      <c r="S2995" s="20" t="s">
        <v>221</v>
      </c>
      <c r="T2995" s="20" t="s">
        <v>5801</v>
      </c>
      <c r="V2995" s="20">
        <v>23</v>
      </c>
      <c r="W2995" s="20">
        <v>701</v>
      </c>
      <c r="Y2995" s="20" t="s">
        <v>1684</v>
      </c>
      <c r="Z2995" s="20" t="s">
        <v>1685</v>
      </c>
      <c r="AA2995" s="20">
        <v>0</v>
      </c>
      <c r="AB2995" s="20">
        <v>78</v>
      </c>
      <c r="AC2995" s="20">
        <v>78</v>
      </c>
      <c r="AD2995" s="20">
        <v>78</v>
      </c>
      <c r="AL2995" s="20" t="s">
        <v>1686</v>
      </c>
      <c r="AY2995" s="20" t="s">
        <v>5208</v>
      </c>
      <c r="BD2995" s="20" t="s">
        <v>1888</v>
      </c>
      <c r="BE2995" s="20" t="s">
        <v>462</v>
      </c>
      <c r="BL2995" s="20">
        <v>228.9</v>
      </c>
      <c r="BM2995" s="20">
        <v>105</v>
      </c>
      <c r="BN2995" s="20">
        <v>327.88200000000001</v>
      </c>
      <c r="BO2995" s="20">
        <v>2.1800000000000002</v>
      </c>
      <c r="BP2995" s="20">
        <v>150.4</v>
      </c>
    </row>
    <row r="2996" spans="1:68" x14ac:dyDescent="0.25">
      <c r="A2996" s="20" t="s">
        <v>1677</v>
      </c>
      <c r="B2996" s="20" t="s">
        <v>462</v>
      </c>
      <c r="C2996" s="20" t="s">
        <v>798</v>
      </c>
      <c r="D2996" s="20" t="s">
        <v>464</v>
      </c>
      <c r="E2996" s="20" t="s">
        <v>5805</v>
      </c>
      <c r="F2996" s="20" t="s">
        <v>465</v>
      </c>
      <c r="G2996" s="20">
        <v>4.83</v>
      </c>
      <c r="H2996" s="20" t="s">
        <v>1679</v>
      </c>
      <c r="I2996" s="20" t="s">
        <v>5806</v>
      </c>
      <c r="J2996" s="20" t="s">
        <v>2900</v>
      </c>
      <c r="K2996" s="20" t="s">
        <v>2900</v>
      </c>
      <c r="L2996" s="20" t="s">
        <v>462</v>
      </c>
      <c r="M2996" s="20">
        <v>6</v>
      </c>
      <c r="N2996" s="20" t="s">
        <v>1679</v>
      </c>
      <c r="P2996" s="20">
        <v>0</v>
      </c>
      <c r="Q2996" s="20" t="s">
        <v>495</v>
      </c>
      <c r="R2996" s="20" t="s">
        <v>673</v>
      </c>
      <c r="S2996" s="20" t="s">
        <v>221</v>
      </c>
      <c r="T2996" s="20" t="s">
        <v>5807</v>
      </c>
      <c r="U2996" s="20" t="s">
        <v>5808</v>
      </c>
      <c r="V2996" s="20">
        <v>13</v>
      </c>
      <c r="W2996" s="20">
        <v>418</v>
      </c>
      <c r="Y2996" s="20" t="s">
        <v>1684</v>
      </c>
      <c r="Z2996" s="20" t="s">
        <v>1685</v>
      </c>
      <c r="AA2996" s="20">
        <v>1.5</v>
      </c>
      <c r="AB2996" s="20">
        <v>10</v>
      </c>
      <c r="AC2996" s="20">
        <v>10</v>
      </c>
      <c r="AD2996" s="20">
        <v>10</v>
      </c>
      <c r="AL2996" s="20" t="s">
        <v>1686</v>
      </c>
      <c r="AT2996" s="20" t="s">
        <v>1687</v>
      </c>
      <c r="AY2996" s="20" t="s">
        <v>1719</v>
      </c>
      <c r="BD2996" s="20" t="s">
        <v>1720</v>
      </c>
      <c r="BE2996" s="20" t="s">
        <v>462</v>
      </c>
      <c r="BL2996" s="20">
        <v>289.8</v>
      </c>
      <c r="BM2996" s="20">
        <v>60</v>
      </c>
      <c r="BN2996" s="20">
        <v>395.334</v>
      </c>
    </row>
    <row r="2997" spans="1:68" x14ac:dyDescent="0.25">
      <c r="A2997" s="20" t="s">
        <v>1677</v>
      </c>
      <c r="B2997" s="20" t="s">
        <v>462</v>
      </c>
      <c r="C2997" s="20" t="s">
        <v>798</v>
      </c>
      <c r="D2997" s="20" t="s">
        <v>464</v>
      </c>
      <c r="E2997" s="20" t="s">
        <v>5809</v>
      </c>
      <c r="F2997" s="20" t="s">
        <v>468</v>
      </c>
      <c r="G2997" s="20">
        <v>15.78</v>
      </c>
      <c r="H2997" s="20" t="s">
        <v>1679</v>
      </c>
      <c r="I2997" s="20" t="s">
        <v>5806</v>
      </c>
      <c r="J2997" s="20" t="s">
        <v>2900</v>
      </c>
      <c r="K2997" s="20" t="s">
        <v>2900</v>
      </c>
      <c r="L2997" s="20" t="s">
        <v>462</v>
      </c>
      <c r="M2997" s="20">
        <v>6</v>
      </c>
      <c r="N2997" s="20" t="s">
        <v>1679</v>
      </c>
      <c r="P2997" s="20">
        <v>0</v>
      </c>
      <c r="Q2997" s="20" t="s">
        <v>495</v>
      </c>
      <c r="R2997" s="20" t="s">
        <v>488</v>
      </c>
      <c r="S2997" s="20" t="s">
        <v>221</v>
      </c>
      <c r="T2997" s="20" t="s">
        <v>5807</v>
      </c>
      <c r="U2997" s="20" t="s">
        <v>5808</v>
      </c>
      <c r="V2997" s="20">
        <v>13</v>
      </c>
      <c r="W2997" s="20">
        <v>418</v>
      </c>
      <c r="Y2997" s="20" t="s">
        <v>1684</v>
      </c>
      <c r="Z2997" s="20" t="s">
        <v>1685</v>
      </c>
      <c r="AA2997" s="20">
        <v>1.5</v>
      </c>
      <c r="AB2997" s="20">
        <v>10</v>
      </c>
      <c r="AC2997" s="20">
        <v>10</v>
      </c>
      <c r="AD2997" s="20">
        <v>10</v>
      </c>
      <c r="AL2997" s="20" t="s">
        <v>1686</v>
      </c>
      <c r="AT2997" s="20" t="s">
        <v>1687</v>
      </c>
      <c r="AY2997" s="20" t="s">
        <v>1719</v>
      </c>
      <c r="BD2997" s="20" t="s">
        <v>1720</v>
      </c>
      <c r="BE2997" s="20" t="s">
        <v>462</v>
      </c>
      <c r="BL2997" s="20">
        <v>946.8</v>
      </c>
      <c r="BM2997" s="20">
        <v>60</v>
      </c>
      <c r="BN2997" s="20">
        <v>1291.586</v>
      </c>
    </row>
    <row r="2998" spans="1:68" x14ac:dyDescent="0.25">
      <c r="A2998" s="20" t="s">
        <v>1677</v>
      </c>
      <c r="B2998" s="20" t="s">
        <v>462</v>
      </c>
      <c r="C2998" s="20" t="s">
        <v>5810</v>
      </c>
      <c r="D2998" s="20" t="s">
        <v>5811</v>
      </c>
      <c r="E2998" s="20" t="s">
        <v>5812</v>
      </c>
      <c r="F2998" s="20" t="s">
        <v>465</v>
      </c>
      <c r="G2998" s="20">
        <v>85</v>
      </c>
      <c r="H2998" s="20" t="s">
        <v>1679</v>
      </c>
      <c r="I2998" s="20" t="s">
        <v>5813</v>
      </c>
      <c r="J2998" s="20" t="s">
        <v>3540</v>
      </c>
      <c r="K2998" s="20" t="s">
        <v>3540</v>
      </c>
      <c r="L2998" s="20" t="s">
        <v>462</v>
      </c>
      <c r="M2998" s="20">
        <v>3</v>
      </c>
      <c r="N2998" s="20" t="s">
        <v>1679</v>
      </c>
      <c r="P2998" s="20">
        <v>0</v>
      </c>
      <c r="Q2998" s="20" t="s">
        <v>2823</v>
      </c>
      <c r="S2998" s="20" t="s">
        <v>221</v>
      </c>
      <c r="T2998" s="20" t="s">
        <v>5814</v>
      </c>
      <c r="V2998" s="20">
        <v>58</v>
      </c>
      <c r="W2998" s="20">
        <v>1771</v>
      </c>
      <c r="Y2998" s="20" t="s">
        <v>2824</v>
      </c>
      <c r="Z2998" s="20" t="s">
        <v>1685</v>
      </c>
      <c r="AA2998" s="20">
        <v>1.5</v>
      </c>
      <c r="BE2998" s="20" t="s">
        <v>462</v>
      </c>
    </row>
    <row r="2999" spans="1:68" x14ac:dyDescent="0.25">
      <c r="A2999" s="20" t="s">
        <v>1677</v>
      </c>
      <c r="B2999" s="20" t="s">
        <v>462</v>
      </c>
      <c r="C2999" s="20" t="s">
        <v>799</v>
      </c>
      <c r="D2999" s="20" t="s">
        <v>751</v>
      </c>
      <c r="E2999" s="20" t="s">
        <v>5815</v>
      </c>
      <c r="F2999" s="20" t="s">
        <v>465</v>
      </c>
      <c r="G2999" s="20">
        <v>6.85</v>
      </c>
      <c r="H2999" s="20" t="s">
        <v>1679</v>
      </c>
      <c r="I2999" s="20" t="s">
        <v>5816</v>
      </c>
      <c r="J2999" s="20" t="s">
        <v>3812</v>
      </c>
      <c r="K2999" s="20" t="s">
        <v>3812</v>
      </c>
      <c r="L2999" s="20" t="s">
        <v>462</v>
      </c>
      <c r="M2999" s="20">
        <v>4</v>
      </c>
      <c r="N2999" s="20" t="s">
        <v>1679</v>
      </c>
      <c r="P2999" s="20">
        <v>0</v>
      </c>
      <c r="Q2999" s="20" t="s">
        <v>495</v>
      </c>
      <c r="R2999" s="20" t="s">
        <v>517</v>
      </c>
      <c r="S2999" s="20" t="s">
        <v>221</v>
      </c>
      <c r="T2999" s="20" t="s">
        <v>5817</v>
      </c>
      <c r="U2999" s="20" t="s">
        <v>5818</v>
      </c>
      <c r="V2999" s="20">
        <v>10</v>
      </c>
      <c r="W2999" s="20">
        <v>333</v>
      </c>
      <c r="Y2999" s="20" t="s">
        <v>1684</v>
      </c>
      <c r="Z2999" s="20" t="s">
        <v>1685</v>
      </c>
      <c r="AA2999" s="20">
        <v>1.5</v>
      </c>
      <c r="AB2999" s="20">
        <v>93</v>
      </c>
      <c r="AC2999" s="20">
        <v>93</v>
      </c>
      <c r="AD2999" s="20">
        <v>93</v>
      </c>
      <c r="AL2999" s="20" t="s">
        <v>1686</v>
      </c>
      <c r="AT2999" s="20" t="s">
        <v>1687</v>
      </c>
      <c r="AY2999" s="20" t="s">
        <v>2127</v>
      </c>
      <c r="BD2999" s="20" t="s">
        <v>5116</v>
      </c>
      <c r="BE2999" s="20" t="s">
        <v>1749</v>
      </c>
      <c r="BL2999" s="20">
        <v>411</v>
      </c>
      <c r="BM2999" s="20">
        <v>60</v>
      </c>
    </row>
    <row r="3000" spans="1:68" x14ac:dyDescent="0.25">
      <c r="A3000" s="20" t="s">
        <v>1677</v>
      </c>
      <c r="B3000" s="20" t="s">
        <v>462</v>
      </c>
      <c r="C3000" s="20" t="s">
        <v>799</v>
      </c>
      <c r="D3000" s="20" t="s">
        <v>751</v>
      </c>
      <c r="E3000" s="20" t="s">
        <v>5819</v>
      </c>
      <c r="F3000" s="20" t="s">
        <v>468</v>
      </c>
      <c r="G3000" s="20">
        <v>13.87</v>
      </c>
      <c r="H3000" s="20" t="s">
        <v>1679</v>
      </c>
      <c r="I3000" s="20" t="s">
        <v>5816</v>
      </c>
      <c r="J3000" s="20" t="s">
        <v>3812</v>
      </c>
      <c r="K3000" s="20" t="s">
        <v>3812</v>
      </c>
      <c r="L3000" s="20" t="s">
        <v>462</v>
      </c>
      <c r="M3000" s="20">
        <v>4</v>
      </c>
      <c r="N3000" s="20" t="s">
        <v>1679</v>
      </c>
      <c r="P3000" s="20">
        <v>0</v>
      </c>
      <c r="Q3000" s="20" t="s">
        <v>495</v>
      </c>
      <c r="R3000" s="20" t="s">
        <v>517</v>
      </c>
      <c r="S3000" s="20" t="s">
        <v>221</v>
      </c>
      <c r="T3000" s="20" t="s">
        <v>5817</v>
      </c>
      <c r="U3000" s="20" t="s">
        <v>5818</v>
      </c>
      <c r="V3000" s="20">
        <v>10</v>
      </c>
      <c r="W3000" s="20">
        <v>333</v>
      </c>
      <c r="Y3000" s="20" t="s">
        <v>1684</v>
      </c>
      <c r="Z3000" s="20" t="s">
        <v>1685</v>
      </c>
      <c r="AA3000" s="20">
        <v>1.5</v>
      </c>
      <c r="AB3000" s="20">
        <v>93</v>
      </c>
      <c r="AC3000" s="20">
        <v>93</v>
      </c>
      <c r="AD3000" s="20">
        <v>93</v>
      </c>
      <c r="AL3000" s="20" t="s">
        <v>1686</v>
      </c>
      <c r="AT3000" s="20" t="s">
        <v>1687</v>
      </c>
      <c r="AY3000" s="20" t="s">
        <v>2127</v>
      </c>
      <c r="BD3000" s="20" t="s">
        <v>5116</v>
      </c>
      <c r="BE3000" s="20" t="s">
        <v>1749</v>
      </c>
      <c r="BL3000" s="20">
        <v>832.2</v>
      </c>
      <c r="BM3000" s="20">
        <v>60</v>
      </c>
    </row>
    <row r="3001" spans="1:68" x14ac:dyDescent="0.25">
      <c r="A3001" s="20" t="s">
        <v>1677</v>
      </c>
      <c r="B3001" s="20" t="s">
        <v>462</v>
      </c>
      <c r="C3001" s="20" t="s">
        <v>799</v>
      </c>
      <c r="D3001" s="20" t="s">
        <v>751</v>
      </c>
      <c r="E3001" s="20" t="s">
        <v>5820</v>
      </c>
      <c r="F3001" s="20" t="s">
        <v>470</v>
      </c>
      <c r="G3001" s="20">
        <v>23.78</v>
      </c>
      <c r="H3001" s="20" t="s">
        <v>1679</v>
      </c>
      <c r="I3001" s="20" t="s">
        <v>5816</v>
      </c>
      <c r="J3001" s="20" t="s">
        <v>3812</v>
      </c>
      <c r="K3001" s="20" t="s">
        <v>3812</v>
      </c>
      <c r="L3001" s="20" t="s">
        <v>462</v>
      </c>
      <c r="M3001" s="20">
        <v>4</v>
      </c>
      <c r="N3001" s="20" t="s">
        <v>1679</v>
      </c>
      <c r="P3001" s="20">
        <v>0</v>
      </c>
      <c r="Q3001" s="20" t="s">
        <v>495</v>
      </c>
      <c r="R3001" s="20" t="s">
        <v>517</v>
      </c>
      <c r="S3001" s="20" t="s">
        <v>221</v>
      </c>
      <c r="T3001" s="20" t="s">
        <v>5817</v>
      </c>
      <c r="U3001" s="20" t="s">
        <v>5818</v>
      </c>
      <c r="V3001" s="20">
        <v>10</v>
      </c>
      <c r="W3001" s="20">
        <v>333</v>
      </c>
      <c r="Y3001" s="20" t="s">
        <v>1684</v>
      </c>
      <c r="Z3001" s="20" t="s">
        <v>1685</v>
      </c>
      <c r="AA3001" s="20">
        <v>1.5</v>
      </c>
      <c r="AB3001" s="20">
        <v>93</v>
      </c>
      <c r="AC3001" s="20">
        <v>93</v>
      </c>
      <c r="AD3001" s="20">
        <v>93</v>
      </c>
      <c r="AL3001" s="20" t="s">
        <v>1686</v>
      </c>
      <c r="AT3001" s="20" t="s">
        <v>1687</v>
      </c>
      <c r="AY3001" s="20" t="s">
        <v>2127</v>
      </c>
      <c r="BD3001" s="20" t="s">
        <v>5116</v>
      </c>
      <c r="BE3001" s="20" t="s">
        <v>1749</v>
      </c>
      <c r="BL3001" s="20">
        <v>1426.8</v>
      </c>
      <c r="BM3001" s="20">
        <v>60</v>
      </c>
    </row>
    <row r="3002" spans="1:68" x14ac:dyDescent="0.25">
      <c r="A3002" s="20" t="s">
        <v>1677</v>
      </c>
      <c r="B3002" s="20" t="s">
        <v>462</v>
      </c>
      <c r="C3002" s="20" t="s">
        <v>799</v>
      </c>
      <c r="D3002" s="20" t="s">
        <v>751</v>
      </c>
      <c r="E3002" s="20" t="s">
        <v>5821</v>
      </c>
      <c r="F3002" s="20" t="s">
        <v>471</v>
      </c>
      <c r="G3002" s="20">
        <v>1.31</v>
      </c>
      <c r="H3002" s="20" t="s">
        <v>1679</v>
      </c>
      <c r="I3002" s="20" t="s">
        <v>5816</v>
      </c>
      <c r="J3002" s="20" t="s">
        <v>3812</v>
      </c>
      <c r="K3002" s="20" t="s">
        <v>3812</v>
      </c>
      <c r="L3002" s="20" t="s">
        <v>462</v>
      </c>
      <c r="M3002" s="20">
        <v>4</v>
      </c>
      <c r="N3002" s="20" t="s">
        <v>1679</v>
      </c>
      <c r="P3002" s="20">
        <v>0</v>
      </c>
      <c r="Q3002" s="20" t="s">
        <v>495</v>
      </c>
      <c r="R3002" s="20" t="s">
        <v>517</v>
      </c>
      <c r="S3002" s="20" t="s">
        <v>221</v>
      </c>
      <c r="T3002" s="20" t="s">
        <v>5817</v>
      </c>
      <c r="U3002" s="20" t="s">
        <v>5818</v>
      </c>
      <c r="V3002" s="20">
        <v>10</v>
      </c>
      <c r="W3002" s="20">
        <v>333</v>
      </c>
      <c r="Y3002" s="20" t="s">
        <v>1684</v>
      </c>
      <c r="Z3002" s="20" t="s">
        <v>1685</v>
      </c>
      <c r="AA3002" s="20">
        <v>1.5</v>
      </c>
      <c r="AB3002" s="20">
        <v>93</v>
      </c>
      <c r="AC3002" s="20">
        <v>93</v>
      </c>
      <c r="AD3002" s="20">
        <v>93</v>
      </c>
      <c r="AL3002" s="20" t="s">
        <v>1686</v>
      </c>
      <c r="AT3002" s="20" t="s">
        <v>1687</v>
      </c>
      <c r="AY3002" s="20" t="s">
        <v>2127</v>
      </c>
      <c r="BD3002" s="20" t="s">
        <v>5116</v>
      </c>
      <c r="BE3002" s="20" t="s">
        <v>1749</v>
      </c>
      <c r="BL3002" s="20">
        <v>78.599999999999994</v>
      </c>
      <c r="BM3002" s="20">
        <v>60</v>
      </c>
    </row>
    <row r="3003" spans="1:68" x14ac:dyDescent="0.25">
      <c r="A3003" s="20" t="s">
        <v>1677</v>
      </c>
      <c r="B3003" s="20" t="s">
        <v>462</v>
      </c>
      <c r="C3003" s="20" t="s">
        <v>799</v>
      </c>
      <c r="D3003" s="20" t="s">
        <v>751</v>
      </c>
      <c r="E3003" s="20" t="s">
        <v>5822</v>
      </c>
      <c r="F3003" s="20" t="s">
        <v>472</v>
      </c>
      <c r="G3003" s="20">
        <v>17.36</v>
      </c>
      <c r="H3003" s="20" t="s">
        <v>1679</v>
      </c>
      <c r="I3003" s="20" t="s">
        <v>5816</v>
      </c>
      <c r="J3003" s="20" t="s">
        <v>3812</v>
      </c>
      <c r="K3003" s="20" t="s">
        <v>3812</v>
      </c>
      <c r="L3003" s="20" t="s">
        <v>462</v>
      </c>
      <c r="M3003" s="20">
        <v>4</v>
      </c>
      <c r="N3003" s="20" t="s">
        <v>1679</v>
      </c>
      <c r="P3003" s="20">
        <v>0</v>
      </c>
      <c r="Q3003" s="20" t="s">
        <v>495</v>
      </c>
      <c r="R3003" s="20" t="s">
        <v>517</v>
      </c>
      <c r="S3003" s="20" t="s">
        <v>221</v>
      </c>
      <c r="T3003" s="20" t="s">
        <v>5817</v>
      </c>
      <c r="U3003" s="20" t="s">
        <v>5818</v>
      </c>
      <c r="V3003" s="20">
        <v>10</v>
      </c>
      <c r="W3003" s="20">
        <v>333</v>
      </c>
      <c r="Y3003" s="20" t="s">
        <v>1684</v>
      </c>
      <c r="Z3003" s="20" t="s">
        <v>1685</v>
      </c>
      <c r="AA3003" s="20">
        <v>1.5</v>
      </c>
      <c r="AB3003" s="20">
        <v>93</v>
      </c>
      <c r="AC3003" s="20">
        <v>93</v>
      </c>
      <c r="AD3003" s="20">
        <v>93</v>
      </c>
      <c r="AL3003" s="20" t="s">
        <v>1686</v>
      </c>
      <c r="AT3003" s="20" t="s">
        <v>1687</v>
      </c>
      <c r="AY3003" s="20" t="s">
        <v>2127</v>
      </c>
      <c r="BD3003" s="20" t="s">
        <v>5116</v>
      </c>
      <c r="BE3003" s="20" t="s">
        <v>1749</v>
      </c>
      <c r="BL3003" s="20">
        <v>1041.5999999999999</v>
      </c>
      <c r="BM3003" s="20">
        <v>60</v>
      </c>
    </row>
    <row r="3004" spans="1:68" x14ac:dyDescent="0.25">
      <c r="A3004" s="20" t="s">
        <v>1677</v>
      </c>
      <c r="B3004" s="20" t="s">
        <v>462</v>
      </c>
      <c r="C3004" s="20" t="s">
        <v>799</v>
      </c>
      <c r="D3004" s="20" t="s">
        <v>751</v>
      </c>
      <c r="E3004" s="20" t="s">
        <v>5823</v>
      </c>
      <c r="F3004" s="20" t="s">
        <v>473</v>
      </c>
      <c r="G3004" s="20">
        <v>12.54</v>
      </c>
      <c r="H3004" s="20" t="s">
        <v>1679</v>
      </c>
      <c r="I3004" s="20" t="s">
        <v>5816</v>
      </c>
      <c r="J3004" s="20" t="s">
        <v>3812</v>
      </c>
      <c r="K3004" s="20" t="s">
        <v>3812</v>
      </c>
      <c r="L3004" s="20" t="s">
        <v>462</v>
      </c>
      <c r="M3004" s="20">
        <v>4</v>
      </c>
      <c r="N3004" s="20" t="s">
        <v>1679</v>
      </c>
      <c r="P3004" s="20">
        <v>0</v>
      </c>
      <c r="Q3004" s="20" t="s">
        <v>495</v>
      </c>
      <c r="R3004" s="20" t="s">
        <v>517</v>
      </c>
      <c r="S3004" s="20" t="s">
        <v>221</v>
      </c>
      <c r="T3004" s="20" t="s">
        <v>5817</v>
      </c>
      <c r="U3004" s="20" t="s">
        <v>5818</v>
      </c>
      <c r="V3004" s="20">
        <v>10</v>
      </c>
      <c r="W3004" s="20">
        <v>333</v>
      </c>
      <c r="Y3004" s="20" t="s">
        <v>1684</v>
      </c>
      <c r="Z3004" s="20" t="s">
        <v>1685</v>
      </c>
      <c r="AA3004" s="20">
        <v>1.5</v>
      </c>
      <c r="AB3004" s="20">
        <v>93</v>
      </c>
      <c r="AC3004" s="20">
        <v>93</v>
      </c>
      <c r="AD3004" s="20">
        <v>93</v>
      </c>
      <c r="AL3004" s="20" t="s">
        <v>1686</v>
      </c>
      <c r="AT3004" s="20" t="s">
        <v>1687</v>
      </c>
      <c r="AY3004" s="20" t="s">
        <v>2127</v>
      </c>
      <c r="BD3004" s="20" t="s">
        <v>5116</v>
      </c>
      <c r="BE3004" s="20" t="s">
        <v>1749</v>
      </c>
      <c r="BL3004" s="20">
        <v>752.4</v>
      </c>
      <c r="BM3004" s="20">
        <v>60</v>
      </c>
    </row>
    <row r="3005" spans="1:68" x14ac:dyDescent="0.25">
      <c r="A3005" s="20" t="s">
        <v>1677</v>
      </c>
      <c r="B3005" s="20" t="s">
        <v>462</v>
      </c>
      <c r="C3005" s="20" t="s">
        <v>799</v>
      </c>
      <c r="D3005" s="20" t="s">
        <v>751</v>
      </c>
      <c r="E3005" s="20" t="s">
        <v>5824</v>
      </c>
      <c r="F3005" s="20" t="s">
        <v>474</v>
      </c>
      <c r="G3005" s="20">
        <v>5.36</v>
      </c>
      <c r="H3005" s="20" t="s">
        <v>1679</v>
      </c>
      <c r="I3005" s="20" t="s">
        <v>5816</v>
      </c>
      <c r="J3005" s="20" t="s">
        <v>3812</v>
      </c>
      <c r="K3005" s="20" t="s">
        <v>3812</v>
      </c>
      <c r="L3005" s="20" t="s">
        <v>462</v>
      </c>
      <c r="M3005" s="20">
        <v>4</v>
      </c>
      <c r="N3005" s="20" t="s">
        <v>1679</v>
      </c>
      <c r="P3005" s="20">
        <v>0</v>
      </c>
      <c r="Q3005" s="20" t="s">
        <v>495</v>
      </c>
      <c r="R3005" s="20" t="s">
        <v>517</v>
      </c>
      <c r="S3005" s="20" t="s">
        <v>221</v>
      </c>
      <c r="T3005" s="20" t="s">
        <v>5817</v>
      </c>
      <c r="U3005" s="20" t="s">
        <v>5818</v>
      </c>
      <c r="V3005" s="20">
        <v>10</v>
      </c>
      <c r="W3005" s="20">
        <v>333</v>
      </c>
      <c r="Y3005" s="20" t="s">
        <v>1684</v>
      </c>
      <c r="Z3005" s="20" t="s">
        <v>1685</v>
      </c>
      <c r="AA3005" s="20">
        <v>1.5</v>
      </c>
      <c r="AB3005" s="20">
        <v>93</v>
      </c>
      <c r="AC3005" s="20">
        <v>93</v>
      </c>
      <c r="AD3005" s="20">
        <v>93</v>
      </c>
      <c r="AL3005" s="20" t="s">
        <v>1686</v>
      </c>
      <c r="AT3005" s="20" t="s">
        <v>1687</v>
      </c>
      <c r="AY3005" s="20" t="s">
        <v>2127</v>
      </c>
      <c r="BD3005" s="20" t="s">
        <v>5116</v>
      </c>
      <c r="BE3005" s="20" t="s">
        <v>1749</v>
      </c>
      <c r="BL3005" s="20">
        <v>321.60000000000002</v>
      </c>
      <c r="BM3005" s="20">
        <v>60</v>
      </c>
    </row>
    <row r="3006" spans="1:68" x14ac:dyDescent="0.25">
      <c r="A3006" s="20" t="s">
        <v>1677</v>
      </c>
      <c r="B3006" s="20" t="s">
        <v>462</v>
      </c>
      <c r="C3006" s="20" t="s">
        <v>799</v>
      </c>
      <c r="D3006" s="20" t="s">
        <v>751</v>
      </c>
      <c r="E3006" s="20" t="s">
        <v>5825</v>
      </c>
      <c r="F3006" s="20" t="s">
        <v>475</v>
      </c>
      <c r="G3006" s="20">
        <v>12.84</v>
      </c>
      <c r="H3006" s="20" t="s">
        <v>1679</v>
      </c>
      <c r="I3006" s="20" t="s">
        <v>5816</v>
      </c>
      <c r="J3006" s="20" t="s">
        <v>3812</v>
      </c>
      <c r="K3006" s="20" t="s">
        <v>3812</v>
      </c>
      <c r="L3006" s="20" t="s">
        <v>462</v>
      </c>
      <c r="M3006" s="20">
        <v>4</v>
      </c>
      <c r="N3006" s="20" t="s">
        <v>1679</v>
      </c>
      <c r="P3006" s="20">
        <v>0</v>
      </c>
      <c r="Q3006" s="20" t="s">
        <v>495</v>
      </c>
      <c r="R3006" s="20" t="s">
        <v>517</v>
      </c>
      <c r="S3006" s="20" t="s">
        <v>221</v>
      </c>
      <c r="T3006" s="20" t="s">
        <v>5817</v>
      </c>
      <c r="U3006" s="20" t="s">
        <v>5818</v>
      </c>
      <c r="V3006" s="20">
        <v>10</v>
      </c>
      <c r="W3006" s="20">
        <v>333</v>
      </c>
      <c r="Y3006" s="20" t="s">
        <v>1684</v>
      </c>
      <c r="Z3006" s="20" t="s">
        <v>1685</v>
      </c>
      <c r="AA3006" s="20">
        <v>1.5</v>
      </c>
      <c r="AB3006" s="20">
        <v>93</v>
      </c>
      <c r="AC3006" s="20">
        <v>93</v>
      </c>
      <c r="AD3006" s="20">
        <v>93</v>
      </c>
      <c r="AL3006" s="20" t="s">
        <v>1686</v>
      </c>
      <c r="AT3006" s="20" t="s">
        <v>1687</v>
      </c>
      <c r="AY3006" s="20" t="s">
        <v>2127</v>
      </c>
      <c r="BD3006" s="20" t="s">
        <v>5116</v>
      </c>
      <c r="BE3006" s="20" t="s">
        <v>1749</v>
      </c>
      <c r="BL3006" s="20">
        <v>770.4</v>
      </c>
      <c r="BM3006" s="20">
        <v>60</v>
      </c>
    </row>
    <row r="3007" spans="1:68" x14ac:dyDescent="0.25">
      <c r="A3007" s="20" t="s">
        <v>1677</v>
      </c>
      <c r="B3007" s="20" t="s">
        <v>462</v>
      </c>
      <c r="C3007" s="20" t="s">
        <v>799</v>
      </c>
      <c r="D3007" s="20" t="s">
        <v>751</v>
      </c>
      <c r="E3007" s="20" t="s">
        <v>5826</v>
      </c>
      <c r="F3007" s="20" t="s">
        <v>476</v>
      </c>
      <c r="G3007" s="20">
        <v>12.4</v>
      </c>
      <c r="H3007" s="20" t="s">
        <v>1679</v>
      </c>
      <c r="I3007" s="20" t="s">
        <v>5816</v>
      </c>
      <c r="J3007" s="20" t="s">
        <v>3812</v>
      </c>
      <c r="K3007" s="20" t="s">
        <v>3812</v>
      </c>
      <c r="L3007" s="20" t="s">
        <v>462</v>
      </c>
      <c r="M3007" s="20">
        <v>4</v>
      </c>
      <c r="N3007" s="20" t="s">
        <v>1679</v>
      </c>
      <c r="P3007" s="20">
        <v>0</v>
      </c>
      <c r="Q3007" s="20" t="s">
        <v>495</v>
      </c>
      <c r="R3007" s="20" t="s">
        <v>517</v>
      </c>
      <c r="S3007" s="20" t="s">
        <v>221</v>
      </c>
      <c r="T3007" s="20" t="s">
        <v>5817</v>
      </c>
      <c r="U3007" s="20" t="s">
        <v>5818</v>
      </c>
      <c r="V3007" s="20">
        <v>10</v>
      </c>
      <c r="W3007" s="20">
        <v>333</v>
      </c>
      <c r="Y3007" s="20" t="s">
        <v>1684</v>
      </c>
      <c r="Z3007" s="20" t="s">
        <v>1685</v>
      </c>
      <c r="AA3007" s="20">
        <v>1.5</v>
      </c>
      <c r="AB3007" s="20">
        <v>93</v>
      </c>
      <c r="AC3007" s="20">
        <v>93</v>
      </c>
      <c r="AD3007" s="20">
        <v>93</v>
      </c>
      <c r="AL3007" s="20" t="s">
        <v>1686</v>
      </c>
      <c r="AT3007" s="20" t="s">
        <v>1687</v>
      </c>
      <c r="AY3007" s="20" t="s">
        <v>2127</v>
      </c>
      <c r="BD3007" s="20" t="s">
        <v>5116</v>
      </c>
      <c r="BE3007" s="20" t="s">
        <v>1749</v>
      </c>
      <c r="BL3007" s="20">
        <v>744</v>
      </c>
      <c r="BM3007" s="20">
        <v>60</v>
      </c>
    </row>
    <row r="3008" spans="1:68" x14ac:dyDescent="0.25">
      <c r="A3008" s="20" t="s">
        <v>1677</v>
      </c>
      <c r="B3008" s="20" t="s">
        <v>462</v>
      </c>
      <c r="C3008" s="20" t="s">
        <v>800</v>
      </c>
      <c r="D3008" s="20" t="s">
        <v>631</v>
      </c>
      <c r="E3008" s="20" t="s">
        <v>5827</v>
      </c>
      <c r="F3008" s="20" t="s">
        <v>465</v>
      </c>
      <c r="G3008" s="20">
        <v>10.75</v>
      </c>
      <c r="H3008" s="20" t="s">
        <v>1679</v>
      </c>
      <c r="I3008" s="20" t="s">
        <v>5828</v>
      </c>
      <c r="J3008" s="20" t="s">
        <v>1681</v>
      </c>
      <c r="K3008" s="20" t="s">
        <v>1681</v>
      </c>
      <c r="L3008" s="20" t="s">
        <v>462</v>
      </c>
      <c r="M3008" s="20">
        <v>4</v>
      </c>
      <c r="N3008" s="20" t="s">
        <v>1679</v>
      </c>
      <c r="P3008" s="20">
        <v>0</v>
      </c>
      <c r="Q3008" s="20" t="s">
        <v>499</v>
      </c>
      <c r="R3008" s="20" t="s">
        <v>550</v>
      </c>
      <c r="S3008" s="20" t="s">
        <v>221</v>
      </c>
      <c r="T3008" s="20" t="s">
        <v>5829</v>
      </c>
      <c r="U3008" s="20" t="s">
        <v>1728</v>
      </c>
      <c r="V3008" s="20">
        <v>6</v>
      </c>
      <c r="W3008" s="20">
        <v>192</v>
      </c>
      <c r="Y3008" s="20" t="s">
        <v>1684</v>
      </c>
      <c r="Z3008" s="20" t="s">
        <v>1685</v>
      </c>
      <c r="AA3008" s="20">
        <v>1.5</v>
      </c>
      <c r="AB3008" s="20">
        <v>8</v>
      </c>
      <c r="AC3008" s="20">
        <v>8</v>
      </c>
      <c r="AD3008" s="20">
        <v>8</v>
      </c>
      <c r="AL3008" s="20" t="s">
        <v>1686</v>
      </c>
      <c r="AT3008" s="20" t="s">
        <v>1687</v>
      </c>
      <c r="BE3008" s="20" t="s">
        <v>1749</v>
      </c>
      <c r="BL3008" s="20">
        <v>752.5</v>
      </c>
      <c r="BM3008" s="20">
        <v>70</v>
      </c>
    </row>
    <row r="3009" spans="1:65" x14ac:dyDescent="0.25">
      <c r="A3009" s="20" t="s">
        <v>1677</v>
      </c>
      <c r="B3009" s="20" t="s">
        <v>462</v>
      </c>
      <c r="C3009" s="20" t="s">
        <v>800</v>
      </c>
      <c r="D3009" s="20" t="s">
        <v>631</v>
      </c>
      <c r="E3009" s="20" t="s">
        <v>5830</v>
      </c>
      <c r="F3009" s="20" t="s">
        <v>468</v>
      </c>
      <c r="G3009" s="20">
        <v>1.81</v>
      </c>
      <c r="H3009" s="20" t="s">
        <v>1679</v>
      </c>
      <c r="I3009" s="20" t="s">
        <v>5828</v>
      </c>
      <c r="J3009" s="20" t="s">
        <v>1681</v>
      </c>
      <c r="K3009" s="20" t="s">
        <v>1681</v>
      </c>
      <c r="L3009" s="20" t="s">
        <v>462</v>
      </c>
      <c r="M3009" s="20">
        <v>4</v>
      </c>
      <c r="N3009" s="20" t="s">
        <v>1679</v>
      </c>
      <c r="P3009" s="20">
        <v>0</v>
      </c>
      <c r="Q3009" s="20" t="s">
        <v>636</v>
      </c>
      <c r="R3009" s="20" t="s">
        <v>550</v>
      </c>
      <c r="S3009" s="20" t="s">
        <v>221</v>
      </c>
      <c r="T3009" s="20" t="s">
        <v>5829</v>
      </c>
      <c r="U3009" s="20" t="s">
        <v>5831</v>
      </c>
      <c r="V3009" s="20">
        <v>7</v>
      </c>
      <c r="W3009" s="20">
        <v>227</v>
      </c>
      <c r="Y3009" s="20" t="s">
        <v>1684</v>
      </c>
      <c r="Z3009" s="20" t="s">
        <v>1685</v>
      </c>
      <c r="AA3009" s="20">
        <v>1.5</v>
      </c>
      <c r="AB3009" s="20">
        <v>8</v>
      </c>
      <c r="AC3009" s="20">
        <v>8</v>
      </c>
      <c r="AD3009" s="20">
        <v>8</v>
      </c>
      <c r="AL3009" s="20" t="s">
        <v>1686</v>
      </c>
      <c r="AT3009" s="20" t="s">
        <v>1687</v>
      </c>
      <c r="BE3009" s="20" t="s">
        <v>1749</v>
      </c>
      <c r="BL3009" s="20">
        <v>171.95</v>
      </c>
      <c r="BM3009" s="20">
        <v>95</v>
      </c>
    </row>
    <row r="3010" spans="1:65" x14ac:dyDescent="0.25">
      <c r="A3010" s="20" t="s">
        <v>1677</v>
      </c>
      <c r="B3010" s="20" t="s">
        <v>462</v>
      </c>
      <c r="C3010" s="20" t="s">
        <v>800</v>
      </c>
      <c r="D3010" s="20" t="s">
        <v>631</v>
      </c>
      <c r="E3010" s="20" t="s">
        <v>5832</v>
      </c>
      <c r="F3010" s="20" t="s">
        <v>470</v>
      </c>
      <c r="G3010" s="20">
        <v>3.9</v>
      </c>
      <c r="H3010" s="20" t="s">
        <v>1679</v>
      </c>
      <c r="I3010" s="20" t="s">
        <v>5828</v>
      </c>
      <c r="J3010" s="20" t="s">
        <v>1681</v>
      </c>
      <c r="K3010" s="20" t="s">
        <v>1681</v>
      </c>
      <c r="L3010" s="20" t="s">
        <v>462</v>
      </c>
      <c r="M3010" s="20">
        <v>4</v>
      </c>
      <c r="N3010" s="20" t="s">
        <v>1679</v>
      </c>
      <c r="P3010" s="20">
        <v>0</v>
      </c>
      <c r="Q3010" s="20" t="s">
        <v>636</v>
      </c>
      <c r="R3010" s="20" t="s">
        <v>550</v>
      </c>
      <c r="S3010" s="20" t="s">
        <v>221</v>
      </c>
      <c r="T3010" s="20" t="s">
        <v>5829</v>
      </c>
      <c r="U3010" s="20" t="s">
        <v>5831</v>
      </c>
      <c r="V3010" s="20">
        <v>7</v>
      </c>
      <c r="W3010" s="20">
        <v>227</v>
      </c>
      <c r="Y3010" s="20" t="s">
        <v>1684</v>
      </c>
      <c r="Z3010" s="20" t="s">
        <v>1685</v>
      </c>
      <c r="AA3010" s="20">
        <v>1.5</v>
      </c>
      <c r="AB3010" s="20">
        <v>8</v>
      </c>
      <c r="AC3010" s="20">
        <v>8</v>
      </c>
      <c r="AD3010" s="20">
        <v>8</v>
      </c>
      <c r="AL3010" s="20" t="s">
        <v>1686</v>
      </c>
      <c r="AT3010" s="20" t="s">
        <v>1687</v>
      </c>
      <c r="BE3010" s="20" t="s">
        <v>1749</v>
      </c>
      <c r="BL3010" s="20">
        <v>370.5</v>
      </c>
      <c r="BM3010" s="20">
        <v>95</v>
      </c>
    </row>
    <row r="3011" spans="1:65" x14ac:dyDescent="0.25">
      <c r="A3011" s="20" t="s">
        <v>1677</v>
      </c>
      <c r="B3011" s="20" t="s">
        <v>462</v>
      </c>
      <c r="C3011" s="20" t="s">
        <v>801</v>
      </c>
      <c r="D3011" s="20" t="s">
        <v>753</v>
      </c>
      <c r="E3011" s="20" t="s">
        <v>5833</v>
      </c>
      <c r="F3011" s="20" t="s">
        <v>465</v>
      </c>
      <c r="G3011" s="20">
        <v>2.96</v>
      </c>
      <c r="H3011" s="20" t="s">
        <v>1679</v>
      </c>
      <c r="I3011" s="20" t="s">
        <v>5834</v>
      </c>
      <c r="J3011" s="20" t="s">
        <v>2124</v>
      </c>
      <c r="K3011" s="20" t="s">
        <v>2124</v>
      </c>
      <c r="L3011" s="20" t="s">
        <v>462</v>
      </c>
      <c r="M3011" s="20">
        <v>4</v>
      </c>
      <c r="N3011" s="20" t="s">
        <v>1679</v>
      </c>
      <c r="P3011" s="20">
        <v>0</v>
      </c>
      <c r="Q3011" s="20" t="s">
        <v>545</v>
      </c>
      <c r="R3011" s="20" t="s">
        <v>508</v>
      </c>
      <c r="S3011" s="20" t="s">
        <v>221</v>
      </c>
      <c r="T3011" s="20" t="s">
        <v>5835</v>
      </c>
      <c r="U3011" s="20" t="s">
        <v>5836</v>
      </c>
      <c r="V3011" s="20">
        <v>9</v>
      </c>
      <c r="W3011" s="20">
        <v>299</v>
      </c>
      <c r="Y3011" s="20" t="s">
        <v>1684</v>
      </c>
      <c r="Z3011" s="20" t="s">
        <v>1685</v>
      </c>
      <c r="AA3011" s="20">
        <v>1.5</v>
      </c>
      <c r="AB3011" s="20">
        <v>32</v>
      </c>
      <c r="AC3011" s="20">
        <v>32</v>
      </c>
      <c r="AD3011" s="20">
        <v>32</v>
      </c>
      <c r="AL3011" s="20" t="s">
        <v>1686</v>
      </c>
      <c r="AY3011" s="20" t="s">
        <v>3815</v>
      </c>
      <c r="BD3011" s="20" t="s">
        <v>5116</v>
      </c>
      <c r="BE3011" s="20" t="s">
        <v>462</v>
      </c>
      <c r="BL3011" s="20">
        <v>325.60000000000002</v>
      </c>
      <c r="BM3011" s="20">
        <v>110</v>
      </c>
    </row>
    <row r="3012" spans="1:65" x14ac:dyDescent="0.25">
      <c r="A3012" s="20" t="s">
        <v>1677</v>
      </c>
      <c r="B3012" s="20" t="s">
        <v>462</v>
      </c>
      <c r="C3012" s="20" t="s">
        <v>801</v>
      </c>
      <c r="D3012" s="20" t="s">
        <v>753</v>
      </c>
      <c r="E3012" s="20" t="s">
        <v>5837</v>
      </c>
      <c r="F3012" s="20" t="s">
        <v>468</v>
      </c>
      <c r="G3012" s="20">
        <v>0.52</v>
      </c>
      <c r="H3012" s="20" t="s">
        <v>1679</v>
      </c>
      <c r="I3012" s="20" t="s">
        <v>5834</v>
      </c>
      <c r="J3012" s="20" t="s">
        <v>2124</v>
      </c>
      <c r="K3012" s="20" t="s">
        <v>2124</v>
      </c>
      <c r="L3012" s="20" t="s">
        <v>462</v>
      </c>
      <c r="M3012" s="20">
        <v>4</v>
      </c>
      <c r="N3012" s="20" t="s">
        <v>1679</v>
      </c>
      <c r="P3012" s="20">
        <v>0</v>
      </c>
      <c r="Q3012" s="20" t="s">
        <v>509</v>
      </c>
      <c r="R3012" s="20" t="s">
        <v>508</v>
      </c>
      <c r="S3012" s="20" t="s">
        <v>221</v>
      </c>
      <c r="T3012" s="20" t="s">
        <v>5835</v>
      </c>
      <c r="V3012" s="20">
        <v>18</v>
      </c>
      <c r="W3012" s="20">
        <v>565</v>
      </c>
      <c r="Y3012" s="20" t="s">
        <v>1684</v>
      </c>
      <c r="Z3012" s="20" t="s">
        <v>1685</v>
      </c>
      <c r="AA3012" s="20">
        <v>1.5</v>
      </c>
      <c r="AB3012" s="20">
        <v>32</v>
      </c>
      <c r="AC3012" s="20">
        <v>32</v>
      </c>
      <c r="AD3012" s="20">
        <v>32</v>
      </c>
      <c r="AL3012" s="20" t="s">
        <v>1686</v>
      </c>
      <c r="AY3012" s="20" t="s">
        <v>3815</v>
      </c>
      <c r="BD3012" s="20" t="s">
        <v>5116</v>
      </c>
      <c r="BE3012" s="20" t="s">
        <v>462</v>
      </c>
      <c r="BL3012" s="20">
        <v>57.2</v>
      </c>
      <c r="BM3012" s="20">
        <v>110</v>
      </c>
    </row>
    <row r="3013" spans="1:65" x14ac:dyDescent="0.25">
      <c r="A3013" s="20" t="s">
        <v>1677</v>
      </c>
      <c r="B3013" s="20" t="s">
        <v>462</v>
      </c>
      <c r="C3013" s="20" t="s">
        <v>801</v>
      </c>
      <c r="D3013" s="20" t="s">
        <v>753</v>
      </c>
      <c r="E3013" s="20" t="s">
        <v>5838</v>
      </c>
      <c r="F3013" s="20" t="s">
        <v>470</v>
      </c>
      <c r="G3013" s="20">
        <v>4.82</v>
      </c>
      <c r="H3013" s="20" t="s">
        <v>1679</v>
      </c>
      <c r="I3013" s="20" t="s">
        <v>5834</v>
      </c>
      <c r="J3013" s="20" t="s">
        <v>2124</v>
      </c>
      <c r="K3013" s="20" t="s">
        <v>2124</v>
      </c>
      <c r="L3013" s="20" t="s">
        <v>462</v>
      </c>
      <c r="M3013" s="20">
        <v>4</v>
      </c>
      <c r="N3013" s="20" t="s">
        <v>1679</v>
      </c>
      <c r="P3013" s="20">
        <v>0</v>
      </c>
      <c r="Q3013" s="20" t="s">
        <v>509</v>
      </c>
      <c r="R3013" s="20" t="s">
        <v>508</v>
      </c>
      <c r="S3013" s="20" t="s">
        <v>221</v>
      </c>
      <c r="T3013" s="20" t="s">
        <v>5835</v>
      </c>
      <c r="V3013" s="20">
        <v>18</v>
      </c>
      <c r="W3013" s="20">
        <v>565</v>
      </c>
      <c r="Y3013" s="20" t="s">
        <v>1684</v>
      </c>
      <c r="Z3013" s="20" t="s">
        <v>1685</v>
      </c>
      <c r="AA3013" s="20">
        <v>1.5</v>
      </c>
      <c r="AB3013" s="20">
        <v>32</v>
      </c>
      <c r="AC3013" s="20">
        <v>32</v>
      </c>
      <c r="AD3013" s="20">
        <v>32</v>
      </c>
      <c r="AL3013" s="20" t="s">
        <v>1686</v>
      </c>
      <c r="AY3013" s="20" t="s">
        <v>3815</v>
      </c>
      <c r="BD3013" s="20" t="s">
        <v>5116</v>
      </c>
      <c r="BE3013" s="20" t="s">
        <v>462</v>
      </c>
      <c r="BL3013" s="20">
        <v>530.20000000000005</v>
      </c>
      <c r="BM3013" s="20">
        <v>110</v>
      </c>
    </row>
    <row r="3014" spans="1:65" x14ac:dyDescent="0.25">
      <c r="A3014" s="20" t="s">
        <v>1677</v>
      </c>
      <c r="B3014" s="20" t="s">
        <v>462</v>
      </c>
      <c r="C3014" s="20" t="s">
        <v>801</v>
      </c>
      <c r="D3014" s="20" t="s">
        <v>753</v>
      </c>
      <c r="E3014" s="20" t="s">
        <v>5839</v>
      </c>
      <c r="F3014" s="20" t="s">
        <v>471</v>
      </c>
      <c r="G3014" s="20">
        <v>2.2999999999999998</v>
      </c>
      <c r="H3014" s="20" t="s">
        <v>1679</v>
      </c>
      <c r="I3014" s="20" t="s">
        <v>5834</v>
      </c>
      <c r="J3014" s="20" t="s">
        <v>2124</v>
      </c>
      <c r="K3014" s="20" t="s">
        <v>2124</v>
      </c>
      <c r="L3014" s="20" t="s">
        <v>462</v>
      </c>
      <c r="M3014" s="20">
        <v>4</v>
      </c>
      <c r="N3014" s="20" t="s">
        <v>1679</v>
      </c>
      <c r="P3014" s="20">
        <v>0</v>
      </c>
      <c r="Q3014" s="20" t="s">
        <v>509</v>
      </c>
      <c r="R3014" s="20" t="s">
        <v>508</v>
      </c>
      <c r="S3014" s="20" t="s">
        <v>221</v>
      </c>
      <c r="T3014" s="20" t="s">
        <v>5835</v>
      </c>
      <c r="V3014" s="20">
        <v>18</v>
      </c>
      <c r="W3014" s="20">
        <v>565</v>
      </c>
      <c r="Y3014" s="20" t="s">
        <v>1684</v>
      </c>
      <c r="Z3014" s="20" t="s">
        <v>1685</v>
      </c>
      <c r="AA3014" s="20">
        <v>1.5</v>
      </c>
      <c r="AB3014" s="20">
        <v>32</v>
      </c>
      <c r="AC3014" s="20">
        <v>32</v>
      </c>
      <c r="AD3014" s="20">
        <v>32</v>
      </c>
      <c r="AL3014" s="20" t="s">
        <v>1686</v>
      </c>
      <c r="AY3014" s="20" t="s">
        <v>3815</v>
      </c>
      <c r="BD3014" s="20" t="s">
        <v>5116</v>
      </c>
      <c r="BE3014" s="20" t="s">
        <v>462</v>
      </c>
      <c r="BL3014" s="20">
        <v>253</v>
      </c>
      <c r="BM3014" s="20">
        <v>110</v>
      </c>
    </row>
    <row r="3015" spans="1:65" x14ac:dyDescent="0.25">
      <c r="A3015" s="20" t="s">
        <v>1677</v>
      </c>
      <c r="B3015" s="20" t="s">
        <v>462</v>
      </c>
      <c r="C3015" s="20" t="s">
        <v>801</v>
      </c>
      <c r="D3015" s="20" t="s">
        <v>753</v>
      </c>
      <c r="E3015" s="20" t="s">
        <v>5840</v>
      </c>
      <c r="F3015" s="20" t="s">
        <v>472</v>
      </c>
      <c r="G3015" s="20">
        <v>3.36</v>
      </c>
      <c r="H3015" s="20" t="s">
        <v>1679</v>
      </c>
      <c r="I3015" s="20" t="s">
        <v>5834</v>
      </c>
      <c r="J3015" s="20" t="s">
        <v>2124</v>
      </c>
      <c r="K3015" s="20" t="s">
        <v>2124</v>
      </c>
      <c r="L3015" s="20" t="s">
        <v>462</v>
      </c>
      <c r="M3015" s="20">
        <v>4</v>
      </c>
      <c r="N3015" s="20" t="s">
        <v>1679</v>
      </c>
      <c r="P3015" s="20">
        <v>0</v>
      </c>
      <c r="Q3015" s="20" t="s">
        <v>509</v>
      </c>
      <c r="R3015" s="20" t="s">
        <v>508</v>
      </c>
      <c r="S3015" s="20" t="s">
        <v>221</v>
      </c>
      <c r="T3015" s="20" t="s">
        <v>5835</v>
      </c>
      <c r="V3015" s="20">
        <v>18</v>
      </c>
      <c r="W3015" s="20">
        <v>565</v>
      </c>
      <c r="Y3015" s="20" t="s">
        <v>1684</v>
      </c>
      <c r="Z3015" s="20" t="s">
        <v>1685</v>
      </c>
      <c r="AA3015" s="20">
        <v>1.5</v>
      </c>
      <c r="AB3015" s="20">
        <v>32</v>
      </c>
      <c r="AC3015" s="20">
        <v>32</v>
      </c>
      <c r="AD3015" s="20">
        <v>32</v>
      </c>
      <c r="AL3015" s="20" t="s">
        <v>1686</v>
      </c>
      <c r="AY3015" s="20" t="s">
        <v>3815</v>
      </c>
      <c r="BD3015" s="20" t="s">
        <v>5116</v>
      </c>
      <c r="BE3015" s="20" t="s">
        <v>462</v>
      </c>
      <c r="BL3015" s="20">
        <v>369.6</v>
      </c>
      <c r="BM3015" s="20">
        <v>110</v>
      </c>
    </row>
    <row r="3016" spans="1:65" x14ac:dyDescent="0.25">
      <c r="A3016" s="20" t="s">
        <v>1677</v>
      </c>
      <c r="B3016" s="20" t="s">
        <v>462</v>
      </c>
      <c r="C3016" s="20" t="s">
        <v>801</v>
      </c>
      <c r="D3016" s="20" t="s">
        <v>753</v>
      </c>
      <c r="E3016" s="20" t="s">
        <v>5841</v>
      </c>
      <c r="F3016" s="20" t="s">
        <v>473</v>
      </c>
      <c r="G3016" s="20">
        <v>1.67</v>
      </c>
      <c r="H3016" s="20" t="s">
        <v>1679</v>
      </c>
      <c r="I3016" s="20" t="s">
        <v>5834</v>
      </c>
      <c r="J3016" s="20" t="s">
        <v>2124</v>
      </c>
      <c r="K3016" s="20" t="s">
        <v>2124</v>
      </c>
      <c r="L3016" s="20" t="s">
        <v>462</v>
      </c>
      <c r="M3016" s="20">
        <v>5</v>
      </c>
      <c r="N3016" s="20" t="s">
        <v>1679</v>
      </c>
      <c r="P3016" s="20">
        <v>0</v>
      </c>
      <c r="Q3016" s="20" t="s">
        <v>509</v>
      </c>
      <c r="R3016" s="20" t="s">
        <v>508</v>
      </c>
      <c r="S3016" s="20" t="s">
        <v>221</v>
      </c>
      <c r="T3016" s="20" t="s">
        <v>5835</v>
      </c>
      <c r="V3016" s="20">
        <v>18</v>
      </c>
      <c r="W3016" s="20">
        <v>565</v>
      </c>
      <c r="Y3016" s="20" t="s">
        <v>1684</v>
      </c>
      <c r="Z3016" s="20" t="s">
        <v>1685</v>
      </c>
      <c r="AA3016" s="20">
        <v>1.5</v>
      </c>
      <c r="AB3016" s="20">
        <v>32</v>
      </c>
      <c r="AC3016" s="20">
        <v>32</v>
      </c>
      <c r="AD3016" s="20">
        <v>32</v>
      </c>
      <c r="AL3016" s="20" t="s">
        <v>1686</v>
      </c>
      <c r="AY3016" s="20" t="s">
        <v>3815</v>
      </c>
      <c r="BD3016" s="20" t="s">
        <v>5116</v>
      </c>
      <c r="BE3016" s="20" t="s">
        <v>462</v>
      </c>
      <c r="BL3016" s="20">
        <v>183.7</v>
      </c>
      <c r="BM3016" s="20">
        <v>110</v>
      </c>
    </row>
    <row r="3017" spans="1:65" x14ac:dyDescent="0.25">
      <c r="A3017" s="20" t="s">
        <v>1677</v>
      </c>
      <c r="B3017" s="20" t="s">
        <v>462</v>
      </c>
      <c r="C3017" s="20" t="s">
        <v>801</v>
      </c>
      <c r="D3017" s="20" t="s">
        <v>753</v>
      </c>
      <c r="E3017" s="20" t="s">
        <v>5842</v>
      </c>
      <c r="F3017" s="20" t="s">
        <v>474</v>
      </c>
      <c r="G3017" s="20">
        <v>11.17</v>
      </c>
      <c r="H3017" s="20" t="s">
        <v>1679</v>
      </c>
      <c r="I3017" s="20" t="s">
        <v>5834</v>
      </c>
      <c r="J3017" s="20" t="s">
        <v>2124</v>
      </c>
      <c r="K3017" s="20" t="s">
        <v>2124</v>
      </c>
      <c r="L3017" s="20" t="s">
        <v>462</v>
      </c>
      <c r="M3017" s="20">
        <v>5</v>
      </c>
      <c r="N3017" s="20" t="s">
        <v>1679</v>
      </c>
      <c r="P3017" s="20">
        <v>0</v>
      </c>
      <c r="Q3017" s="20" t="s">
        <v>509</v>
      </c>
      <c r="R3017" s="20" t="s">
        <v>508</v>
      </c>
      <c r="S3017" s="20" t="s">
        <v>221</v>
      </c>
      <c r="T3017" s="20" t="s">
        <v>5835</v>
      </c>
      <c r="V3017" s="20">
        <v>18</v>
      </c>
      <c r="W3017" s="20">
        <v>565</v>
      </c>
      <c r="Y3017" s="20" t="s">
        <v>1684</v>
      </c>
      <c r="Z3017" s="20" t="s">
        <v>1685</v>
      </c>
      <c r="AA3017" s="20">
        <v>1.5</v>
      </c>
      <c r="AB3017" s="20">
        <v>32</v>
      </c>
      <c r="AC3017" s="20">
        <v>32</v>
      </c>
      <c r="AD3017" s="20">
        <v>32</v>
      </c>
      <c r="AL3017" s="20" t="s">
        <v>1686</v>
      </c>
      <c r="AY3017" s="20" t="s">
        <v>3815</v>
      </c>
      <c r="BD3017" s="20" t="s">
        <v>5116</v>
      </c>
      <c r="BE3017" s="20" t="s">
        <v>462</v>
      </c>
      <c r="BL3017" s="20">
        <v>1228.7</v>
      </c>
      <c r="BM3017" s="20">
        <v>110</v>
      </c>
    </row>
    <row r="3018" spans="1:65" x14ac:dyDescent="0.25">
      <c r="A3018" s="20" t="s">
        <v>1677</v>
      </c>
      <c r="B3018" s="20" t="s">
        <v>462</v>
      </c>
      <c r="C3018" s="20" t="s">
        <v>801</v>
      </c>
      <c r="D3018" s="20" t="s">
        <v>753</v>
      </c>
      <c r="E3018" s="20" t="s">
        <v>5843</v>
      </c>
      <c r="F3018" s="20" t="s">
        <v>475</v>
      </c>
      <c r="G3018" s="20">
        <v>6.41</v>
      </c>
      <c r="H3018" s="20" t="s">
        <v>1679</v>
      </c>
      <c r="I3018" s="20" t="s">
        <v>5834</v>
      </c>
      <c r="J3018" s="20" t="s">
        <v>2124</v>
      </c>
      <c r="K3018" s="20" t="s">
        <v>2124</v>
      </c>
      <c r="L3018" s="20" t="s">
        <v>462</v>
      </c>
      <c r="M3018" s="20">
        <v>5</v>
      </c>
      <c r="N3018" s="20" t="s">
        <v>1679</v>
      </c>
      <c r="P3018" s="20">
        <v>0</v>
      </c>
      <c r="Q3018" s="20" t="s">
        <v>509</v>
      </c>
      <c r="R3018" s="20" t="s">
        <v>508</v>
      </c>
      <c r="S3018" s="20" t="s">
        <v>221</v>
      </c>
      <c r="T3018" s="20" t="s">
        <v>5835</v>
      </c>
      <c r="V3018" s="20">
        <v>18</v>
      </c>
      <c r="W3018" s="20">
        <v>565</v>
      </c>
      <c r="Y3018" s="20" t="s">
        <v>1684</v>
      </c>
      <c r="Z3018" s="20" t="s">
        <v>1685</v>
      </c>
      <c r="AA3018" s="20">
        <v>1.6</v>
      </c>
      <c r="AB3018" s="20">
        <v>32</v>
      </c>
      <c r="AC3018" s="20">
        <v>32</v>
      </c>
      <c r="AD3018" s="20">
        <v>32</v>
      </c>
      <c r="AL3018" s="20" t="s">
        <v>1686</v>
      </c>
      <c r="AY3018" s="20" t="s">
        <v>3815</v>
      </c>
      <c r="BD3018" s="20" t="s">
        <v>5116</v>
      </c>
      <c r="BE3018" s="20" t="s">
        <v>462</v>
      </c>
      <c r="BL3018" s="20">
        <v>705.1</v>
      </c>
      <c r="BM3018" s="20">
        <v>110</v>
      </c>
    </row>
    <row r="3019" spans="1:65" x14ac:dyDescent="0.25">
      <c r="A3019" s="20" t="s">
        <v>1677</v>
      </c>
      <c r="B3019" s="20" t="s">
        <v>462</v>
      </c>
      <c r="C3019" s="20" t="s">
        <v>801</v>
      </c>
      <c r="D3019" s="20" t="s">
        <v>753</v>
      </c>
      <c r="E3019" s="20" t="s">
        <v>5844</v>
      </c>
      <c r="F3019" s="20" t="s">
        <v>476</v>
      </c>
      <c r="G3019" s="20">
        <v>2.2000000000000002</v>
      </c>
      <c r="H3019" s="20" t="s">
        <v>1679</v>
      </c>
      <c r="I3019" s="20" t="s">
        <v>5834</v>
      </c>
      <c r="J3019" s="20" t="s">
        <v>2124</v>
      </c>
      <c r="K3019" s="20" t="s">
        <v>2124</v>
      </c>
      <c r="L3019" s="20" t="s">
        <v>462</v>
      </c>
      <c r="M3019" s="20">
        <v>5</v>
      </c>
      <c r="N3019" s="20" t="s">
        <v>1679</v>
      </c>
      <c r="P3019" s="20">
        <v>0</v>
      </c>
      <c r="Q3019" s="20" t="s">
        <v>509</v>
      </c>
      <c r="R3019" s="20" t="s">
        <v>508</v>
      </c>
      <c r="S3019" s="20" t="s">
        <v>221</v>
      </c>
      <c r="T3019" s="20" t="s">
        <v>5835</v>
      </c>
      <c r="V3019" s="20">
        <v>18</v>
      </c>
      <c r="W3019" s="20">
        <v>565</v>
      </c>
      <c r="Y3019" s="20" t="s">
        <v>1684</v>
      </c>
      <c r="Z3019" s="20" t="s">
        <v>1685</v>
      </c>
      <c r="AA3019" s="20">
        <v>1.5</v>
      </c>
      <c r="AB3019" s="20">
        <v>32</v>
      </c>
      <c r="AC3019" s="20">
        <v>32</v>
      </c>
      <c r="AD3019" s="20">
        <v>32</v>
      </c>
      <c r="AL3019" s="20" t="s">
        <v>1686</v>
      </c>
      <c r="AY3019" s="20" t="s">
        <v>3815</v>
      </c>
      <c r="BD3019" s="20" t="s">
        <v>5116</v>
      </c>
      <c r="BE3019" s="20" t="s">
        <v>462</v>
      </c>
      <c r="BL3019" s="20">
        <v>242</v>
      </c>
      <c r="BM3019" s="20">
        <v>110</v>
      </c>
    </row>
    <row r="3020" spans="1:65" x14ac:dyDescent="0.25">
      <c r="A3020" s="20" t="s">
        <v>1677</v>
      </c>
      <c r="B3020" s="20" t="s">
        <v>462</v>
      </c>
      <c r="C3020" s="20" t="s">
        <v>801</v>
      </c>
      <c r="D3020" s="20" t="s">
        <v>753</v>
      </c>
      <c r="E3020" s="20" t="s">
        <v>5845</v>
      </c>
      <c r="F3020" s="20" t="s">
        <v>477</v>
      </c>
      <c r="G3020" s="20">
        <v>1.78</v>
      </c>
      <c r="H3020" s="20" t="s">
        <v>1679</v>
      </c>
      <c r="I3020" s="20" t="s">
        <v>5834</v>
      </c>
      <c r="J3020" s="20" t="s">
        <v>2124</v>
      </c>
      <c r="K3020" s="20" t="s">
        <v>2124</v>
      </c>
      <c r="L3020" s="20" t="s">
        <v>462</v>
      </c>
      <c r="M3020" s="20">
        <v>5</v>
      </c>
      <c r="N3020" s="20" t="s">
        <v>1679</v>
      </c>
      <c r="P3020" s="20">
        <v>0</v>
      </c>
      <c r="Q3020" s="20" t="s">
        <v>509</v>
      </c>
      <c r="R3020" s="20" t="s">
        <v>508</v>
      </c>
      <c r="S3020" s="20" t="s">
        <v>221</v>
      </c>
      <c r="T3020" s="20" t="s">
        <v>5835</v>
      </c>
      <c r="V3020" s="20">
        <v>18</v>
      </c>
      <c r="W3020" s="20">
        <v>565</v>
      </c>
      <c r="Y3020" s="20" t="s">
        <v>1684</v>
      </c>
      <c r="Z3020" s="20" t="s">
        <v>1685</v>
      </c>
      <c r="AA3020" s="20">
        <v>1.5</v>
      </c>
      <c r="AB3020" s="20">
        <v>32</v>
      </c>
      <c r="AC3020" s="20">
        <v>32</v>
      </c>
      <c r="AD3020" s="20">
        <v>32</v>
      </c>
      <c r="AL3020" s="20" t="s">
        <v>1686</v>
      </c>
      <c r="AY3020" s="20" t="s">
        <v>3815</v>
      </c>
      <c r="BD3020" s="20" t="s">
        <v>5116</v>
      </c>
      <c r="BE3020" s="20" t="s">
        <v>462</v>
      </c>
      <c r="BL3020" s="20">
        <v>195.8</v>
      </c>
      <c r="BM3020" s="20">
        <v>110</v>
      </c>
    </row>
    <row r="3021" spans="1:65" x14ac:dyDescent="0.25">
      <c r="A3021" s="20" t="s">
        <v>1677</v>
      </c>
      <c r="B3021" s="20" t="s">
        <v>462</v>
      </c>
      <c r="C3021" s="20" t="s">
        <v>801</v>
      </c>
      <c r="D3021" s="20" t="s">
        <v>753</v>
      </c>
      <c r="E3021" s="20" t="s">
        <v>5846</v>
      </c>
      <c r="F3021" s="20" t="s">
        <v>478</v>
      </c>
      <c r="G3021" s="20">
        <v>5.57</v>
      </c>
      <c r="H3021" s="20" t="s">
        <v>1679</v>
      </c>
      <c r="I3021" s="20" t="s">
        <v>5834</v>
      </c>
      <c r="J3021" s="20" t="s">
        <v>2124</v>
      </c>
      <c r="K3021" s="20" t="s">
        <v>2124</v>
      </c>
      <c r="L3021" s="20" t="s">
        <v>462</v>
      </c>
      <c r="M3021" s="20">
        <v>5</v>
      </c>
      <c r="N3021" s="20" t="s">
        <v>1679</v>
      </c>
      <c r="P3021" s="20">
        <v>0</v>
      </c>
      <c r="Q3021" s="20" t="s">
        <v>509</v>
      </c>
      <c r="R3021" s="20" t="s">
        <v>508</v>
      </c>
      <c r="S3021" s="20" t="s">
        <v>221</v>
      </c>
      <c r="T3021" s="20" t="s">
        <v>5835</v>
      </c>
      <c r="V3021" s="20">
        <v>18</v>
      </c>
      <c r="W3021" s="20">
        <v>565</v>
      </c>
      <c r="Y3021" s="20" t="s">
        <v>1684</v>
      </c>
      <c r="Z3021" s="20" t="s">
        <v>1685</v>
      </c>
      <c r="AA3021" s="20">
        <v>1.5</v>
      </c>
      <c r="AB3021" s="20">
        <v>32</v>
      </c>
      <c r="AC3021" s="20">
        <v>32</v>
      </c>
      <c r="AD3021" s="20">
        <v>32</v>
      </c>
      <c r="AL3021" s="20" t="s">
        <v>1686</v>
      </c>
      <c r="AY3021" s="20" t="s">
        <v>3815</v>
      </c>
      <c r="BD3021" s="20" t="s">
        <v>5116</v>
      </c>
      <c r="BE3021" s="20" t="s">
        <v>462</v>
      </c>
      <c r="BL3021" s="20">
        <v>612.70000000000005</v>
      </c>
      <c r="BM3021" s="20">
        <v>110</v>
      </c>
    </row>
    <row r="3022" spans="1:65" x14ac:dyDescent="0.25">
      <c r="A3022" s="20" t="s">
        <v>1677</v>
      </c>
      <c r="B3022" s="20" t="s">
        <v>462</v>
      </c>
      <c r="C3022" s="20" t="s">
        <v>801</v>
      </c>
      <c r="D3022" s="20" t="s">
        <v>753</v>
      </c>
      <c r="E3022" s="20" t="s">
        <v>5847</v>
      </c>
      <c r="F3022" s="20" t="s">
        <v>479</v>
      </c>
      <c r="G3022" s="20">
        <v>2.84</v>
      </c>
      <c r="H3022" s="20" t="s">
        <v>1679</v>
      </c>
      <c r="I3022" s="20" t="s">
        <v>5834</v>
      </c>
      <c r="J3022" s="20" t="s">
        <v>2124</v>
      </c>
      <c r="K3022" s="20" t="s">
        <v>2124</v>
      </c>
      <c r="L3022" s="20" t="s">
        <v>462</v>
      </c>
      <c r="M3022" s="20">
        <v>5</v>
      </c>
      <c r="N3022" s="20" t="s">
        <v>1679</v>
      </c>
      <c r="P3022" s="20">
        <v>0</v>
      </c>
      <c r="Q3022" s="20" t="s">
        <v>545</v>
      </c>
      <c r="R3022" s="20" t="s">
        <v>508</v>
      </c>
      <c r="S3022" s="20" t="s">
        <v>221</v>
      </c>
      <c r="T3022" s="20" t="s">
        <v>5835</v>
      </c>
      <c r="U3022" s="20" t="s">
        <v>5836</v>
      </c>
      <c r="V3022" s="20">
        <v>9</v>
      </c>
      <c r="W3022" s="20">
        <v>299</v>
      </c>
      <c r="Y3022" s="20" t="s">
        <v>1684</v>
      </c>
      <c r="Z3022" s="20" t="s">
        <v>1685</v>
      </c>
      <c r="AA3022" s="20">
        <v>1.5</v>
      </c>
      <c r="AB3022" s="20">
        <v>32</v>
      </c>
      <c r="AC3022" s="20">
        <v>32</v>
      </c>
      <c r="AD3022" s="20">
        <v>32</v>
      </c>
      <c r="AL3022" s="20" t="s">
        <v>1686</v>
      </c>
      <c r="AY3022" s="20" t="s">
        <v>3815</v>
      </c>
      <c r="BD3022" s="20" t="s">
        <v>5116</v>
      </c>
      <c r="BE3022" s="20" t="s">
        <v>462</v>
      </c>
      <c r="BL3022" s="20">
        <v>312.39999999999998</v>
      </c>
      <c r="BM3022" s="20">
        <v>110</v>
      </c>
    </row>
    <row r="3023" spans="1:65" x14ac:dyDescent="0.25">
      <c r="A3023" s="20" t="s">
        <v>1677</v>
      </c>
      <c r="B3023" s="20" t="s">
        <v>462</v>
      </c>
      <c r="C3023" s="20" t="s">
        <v>801</v>
      </c>
      <c r="D3023" s="20" t="s">
        <v>753</v>
      </c>
      <c r="E3023" s="20" t="s">
        <v>5848</v>
      </c>
      <c r="F3023" s="20" t="s">
        <v>480</v>
      </c>
      <c r="G3023" s="20">
        <v>4.13</v>
      </c>
      <c r="H3023" s="20" t="s">
        <v>1679</v>
      </c>
      <c r="I3023" s="20" t="s">
        <v>5834</v>
      </c>
      <c r="J3023" s="20" t="s">
        <v>2124</v>
      </c>
      <c r="K3023" s="20" t="s">
        <v>2124</v>
      </c>
      <c r="L3023" s="20" t="s">
        <v>462</v>
      </c>
      <c r="M3023" s="20">
        <v>5</v>
      </c>
      <c r="N3023" s="20" t="s">
        <v>1679</v>
      </c>
      <c r="P3023" s="20">
        <v>0</v>
      </c>
      <c r="Q3023" s="20" t="s">
        <v>509</v>
      </c>
      <c r="R3023" s="20" t="s">
        <v>500</v>
      </c>
      <c r="S3023" s="20" t="s">
        <v>221</v>
      </c>
      <c r="T3023" s="20" t="s">
        <v>5849</v>
      </c>
      <c r="V3023" s="20">
        <v>20</v>
      </c>
      <c r="W3023" s="20">
        <v>609</v>
      </c>
      <c r="Y3023" s="20" t="s">
        <v>1684</v>
      </c>
      <c r="Z3023" s="20" t="s">
        <v>1685</v>
      </c>
      <c r="AA3023" s="20">
        <v>1.5</v>
      </c>
      <c r="AB3023" s="20">
        <v>32</v>
      </c>
      <c r="AC3023" s="20">
        <v>32</v>
      </c>
      <c r="AD3023" s="20">
        <v>32</v>
      </c>
      <c r="AL3023" s="20" t="s">
        <v>1686</v>
      </c>
      <c r="AY3023" s="20" t="s">
        <v>3815</v>
      </c>
      <c r="BD3023" s="20" t="s">
        <v>5116</v>
      </c>
      <c r="BE3023" s="20" t="s">
        <v>462</v>
      </c>
      <c r="BL3023" s="20">
        <v>454.3</v>
      </c>
      <c r="BM3023" s="20">
        <v>110</v>
      </c>
    </row>
    <row r="3024" spans="1:65" x14ac:dyDescent="0.25">
      <c r="A3024" s="20" t="s">
        <v>1677</v>
      </c>
      <c r="B3024" s="20" t="s">
        <v>462</v>
      </c>
      <c r="C3024" s="20" t="s">
        <v>801</v>
      </c>
      <c r="D3024" s="20" t="s">
        <v>753</v>
      </c>
      <c r="E3024" s="20" t="s">
        <v>5850</v>
      </c>
      <c r="F3024" s="20" t="s">
        <v>481</v>
      </c>
      <c r="G3024" s="20">
        <v>17.57</v>
      </c>
      <c r="H3024" s="20" t="s">
        <v>1679</v>
      </c>
      <c r="I3024" s="20" t="s">
        <v>5834</v>
      </c>
      <c r="J3024" s="20" t="s">
        <v>2124</v>
      </c>
      <c r="K3024" s="20" t="s">
        <v>2124</v>
      </c>
      <c r="L3024" s="20" t="s">
        <v>462</v>
      </c>
      <c r="M3024" s="20">
        <v>5</v>
      </c>
      <c r="N3024" s="20" t="s">
        <v>1679</v>
      </c>
      <c r="P3024" s="20">
        <v>0</v>
      </c>
      <c r="Q3024" s="20" t="s">
        <v>509</v>
      </c>
      <c r="R3024" s="20" t="s">
        <v>500</v>
      </c>
      <c r="S3024" s="20" t="s">
        <v>221</v>
      </c>
      <c r="T3024" s="20" t="s">
        <v>5849</v>
      </c>
      <c r="V3024" s="20">
        <v>20</v>
      </c>
      <c r="W3024" s="20">
        <v>609</v>
      </c>
      <c r="Y3024" s="20" t="s">
        <v>1684</v>
      </c>
      <c r="Z3024" s="20" t="s">
        <v>1685</v>
      </c>
      <c r="AA3024" s="20">
        <v>1.5</v>
      </c>
      <c r="AB3024" s="20">
        <v>32</v>
      </c>
      <c r="AC3024" s="20">
        <v>32</v>
      </c>
      <c r="AD3024" s="20">
        <v>32</v>
      </c>
      <c r="AL3024" s="20" t="s">
        <v>1686</v>
      </c>
      <c r="AY3024" s="20" t="s">
        <v>3815</v>
      </c>
      <c r="BD3024" s="20" t="s">
        <v>5116</v>
      </c>
      <c r="BE3024" s="20" t="s">
        <v>462</v>
      </c>
      <c r="BL3024" s="20">
        <v>1932.7</v>
      </c>
      <c r="BM3024" s="20">
        <v>110</v>
      </c>
    </row>
    <row r="3025" spans="1:65" x14ac:dyDescent="0.25">
      <c r="A3025" s="20" t="s">
        <v>1677</v>
      </c>
      <c r="B3025" s="20" t="s">
        <v>462</v>
      </c>
      <c r="C3025" s="20" t="s">
        <v>802</v>
      </c>
      <c r="D3025" s="20" t="s">
        <v>755</v>
      </c>
      <c r="E3025" s="20" t="s">
        <v>5851</v>
      </c>
      <c r="F3025" s="20" t="s">
        <v>465</v>
      </c>
      <c r="G3025" s="20">
        <v>9.48</v>
      </c>
      <c r="H3025" s="20" t="s">
        <v>1679</v>
      </c>
      <c r="I3025" s="20" t="s">
        <v>5852</v>
      </c>
      <c r="J3025" s="20" t="s">
        <v>3812</v>
      </c>
      <c r="K3025" s="20" t="s">
        <v>3812</v>
      </c>
      <c r="L3025" s="20" t="s">
        <v>462</v>
      </c>
      <c r="M3025" s="20">
        <v>4</v>
      </c>
      <c r="N3025" s="20" t="s">
        <v>1679</v>
      </c>
      <c r="P3025" s="20">
        <v>0</v>
      </c>
      <c r="Q3025" s="20" t="s">
        <v>545</v>
      </c>
      <c r="R3025" s="20" t="s">
        <v>550</v>
      </c>
      <c r="S3025" s="20" t="s">
        <v>221</v>
      </c>
      <c r="T3025" s="20" t="s">
        <v>5853</v>
      </c>
      <c r="U3025" s="20" t="s">
        <v>5220</v>
      </c>
      <c r="V3025" s="20">
        <v>9</v>
      </c>
      <c r="W3025" s="20">
        <v>295</v>
      </c>
      <c r="Y3025" s="20" t="s">
        <v>1684</v>
      </c>
      <c r="Z3025" s="20" t="s">
        <v>1685</v>
      </c>
      <c r="AA3025" s="20">
        <v>1.5</v>
      </c>
      <c r="AL3025" s="20" t="s">
        <v>1686</v>
      </c>
      <c r="AY3025" s="20" t="s">
        <v>3815</v>
      </c>
      <c r="BD3025" s="20" t="s">
        <v>2052</v>
      </c>
      <c r="BE3025" s="20" t="s">
        <v>1749</v>
      </c>
      <c r="BL3025" s="20">
        <v>758.4</v>
      </c>
      <c r="BM3025" s="20">
        <v>80</v>
      </c>
    </row>
    <row r="3026" spans="1:65" x14ac:dyDescent="0.25">
      <c r="A3026" s="20" t="s">
        <v>1677</v>
      </c>
      <c r="B3026" s="20" t="s">
        <v>462</v>
      </c>
      <c r="C3026" s="20" t="s">
        <v>802</v>
      </c>
      <c r="D3026" s="20" t="s">
        <v>755</v>
      </c>
      <c r="E3026" s="20" t="s">
        <v>5854</v>
      </c>
      <c r="F3026" s="20" t="s">
        <v>468</v>
      </c>
      <c r="G3026" s="20">
        <v>0.43</v>
      </c>
      <c r="H3026" s="20" t="s">
        <v>1679</v>
      </c>
      <c r="I3026" s="20" t="s">
        <v>5852</v>
      </c>
      <c r="J3026" s="20" t="s">
        <v>3812</v>
      </c>
      <c r="K3026" s="20" t="s">
        <v>3812</v>
      </c>
      <c r="L3026" s="20" t="s">
        <v>462</v>
      </c>
      <c r="M3026" s="20">
        <v>4</v>
      </c>
      <c r="N3026" s="20" t="s">
        <v>1679</v>
      </c>
      <c r="P3026" s="20">
        <v>0</v>
      </c>
      <c r="Q3026" s="20" t="s">
        <v>545</v>
      </c>
      <c r="R3026" s="20" t="s">
        <v>550</v>
      </c>
      <c r="S3026" s="20" t="s">
        <v>221</v>
      </c>
      <c r="T3026" s="20" t="s">
        <v>5853</v>
      </c>
      <c r="U3026" s="20" t="s">
        <v>5220</v>
      </c>
      <c r="V3026" s="20">
        <v>9</v>
      </c>
      <c r="W3026" s="20">
        <v>295</v>
      </c>
      <c r="Y3026" s="20" t="s">
        <v>1684</v>
      </c>
      <c r="Z3026" s="20" t="s">
        <v>1685</v>
      </c>
      <c r="AA3026" s="20">
        <v>1.5</v>
      </c>
      <c r="AL3026" s="20" t="s">
        <v>1686</v>
      </c>
      <c r="AY3026" s="20" t="s">
        <v>3815</v>
      </c>
      <c r="BD3026" s="20" t="s">
        <v>2052</v>
      </c>
      <c r="BE3026" s="20" t="s">
        <v>1749</v>
      </c>
      <c r="BL3026" s="20">
        <v>34.4</v>
      </c>
      <c r="BM3026" s="20">
        <v>80</v>
      </c>
    </row>
    <row r="3027" spans="1:65" x14ac:dyDescent="0.25">
      <c r="A3027" s="20" t="s">
        <v>1677</v>
      </c>
      <c r="B3027" s="20" t="s">
        <v>462</v>
      </c>
      <c r="C3027" s="20" t="s">
        <v>802</v>
      </c>
      <c r="D3027" s="20" t="s">
        <v>755</v>
      </c>
      <c r="E3027" s="20" t="s">
        <v>5855</v>
      </c>
      <c r="F3027" s="20" t="s">
        <v>470</v>
      </c>
      <c r="G3027" s="20">
        <v>21.43</v>
      </c>
      <c r="H3027" s="20" t="s">
        <v>1679</v>
      </c>
      <c r="I3027" s="20" t="s">
        <v>5852</v>
      </c>
      <c r="J3027" s="20" t="s">
        <v>3812</v>
      </c>
      <c r="K3027" s="20" t="s">
        <v>3812</v>
      </c>
      <c r="L3027" s="20" t="s">
        <v>462</v>
      </c>
      <c r="M3027" s="20">
        <v>4</v>
      </c>
      <c r="N3027" s="20" t="s">
        <v>1679</v>
      </c>
      <c r="P3027" s="20">
        <v>0</v>
      </c>
      <c r="Q3027" s="20" t="s">
        <v>509</v>
      </c>
      <c r="R3027" s="20" t="s">
        <v>518</v>
      </c>
      <c r="S3027" s="20" t="s">
        <v>221</v>
      </c>
      <c r="T3027" s="20" t="s">
        <v>5856</v>
      </c>
      <c r="V3027" s="20">
        <v>15</v>
      </c>
      <c r="W3027" s="20">
        <v>461</v>
      </c>
      <c r="Y3027" s="20" t="s">
        <v>1684</v>
      </c>
      <c r="Z3027" s="20" t="s">
        <v>1685</v>
      </c>
      <c r="AA3027" s="20">
        <v>1.5</v>
      </c>
      <c r="AL3027" s="20" t="s">
        <v>1686</v>
      </c>
      <c r="AM3027" s="20" t="s">
        <v>1647</v>
      </c>
      <c r="AY3027" s="20" t="s">
        <v>3815</v>
      </c>
      <c r="BD3027" s="20" t="s">
        <v>2052</v>
      </c>
      <c r="BE3027" s="20" t="s">
        <v>1749</v>
      </c>
      <c r="BL3027" s="20">
        <v>2250.15</v>
      </c>
      <c r="BM3027" s="20">
        <v>105</v>
      </c>
    </row>
    <row r="3028" spans="1:65" x14ac:dyDescent="0.25">
      <c r="A3028" s="20" t="s">
        <v>1677</v>
      </c>
      <c r="B3028" s="20" t="s">
        <v>462</v>
      </c>
      <c r="C3028" s="20" t="s">
        <v>802</v>
      </c>
      <c r="D3028" s="20" t="s">
        <v>755</v>
      </c>
      <c r="E3028" s="20" t="s">
        <v>5857</v>
      </c>
      <c r="F3028" s="20" t="s">
        <v>471</v>
      </c>
      <c r="G3028" s="20">
        <v>19.63</v>
      </c>
      <c r="H3028" s="20" t="s">
        <v>1679</v>
      </c>
      <c r="I3028" s="20" t="s">
        <v>5852</v>
      </c>
      <c r="J3028" s="20" t="s">
        <v>3812</v>
      </c>
      <c r="K3028" s="20" t="s">
        <v>3812</v>
      </c>
      <c r="L3028" s="20" t="s">
        <v>462</v>
      </c>
      <c r="M3028" s="20">
        <v>4</v>
      </c>
      <c r="N3028" s="20" t="s">
        <v>1679</v>
      </c>
      <c r="P3028" s="20">
        <v>0</v>
      </c>
      <c r="Q3028" s="20" t="s">
        <v>509</v>
      </c>
      <c r="R3028" s="20" t="s">
        <v>508</v>
      </c>
      <c r="S3028" s="20" t="s">
        <v>221</v>
      </c>
      <c r="T3028" s="20" t="s">
        <v>5856</v>
      </c>
      <c r="V3028" s="20">
        <v>15</v>
      </c>
      <c r="W3028" s="20">
        <v>461</v>
      </c>
      <c r="Y3028" s="20" t="s">
        <v>1684</v>
      </c>
      <c r="Z3028" s="20" t="s">
        <v>1685</v>
      </c>
      <c r="AA3028" s="20">
        <v>1.5</v>
      </c>
      <c r="AL3028" s="20" t="s">
        <v>1686</v>
      </c>
      <c r="AM3028" s="20" t="s">
        <v>1647</v>
      </c>
      <c r="AY3028" s="20" t="s">
        <v>3815</v>
      </c>
      <c r="BD3028" s="20" t="s">
        <v>2052</v>
      </c>
      <c r="BE3028" s="20" t="s">
        <v>1749</v>
      </c>
      <c r="BL3028" s="20">
        <v>2061.15</v>
      </c>
      <c r="BM3028" s="20">
        <v>105</v>
      </c>
    </row>
    <row r="3029" spans="1:65" x14ac:dyDescent="0.25">
      <c r="A3029" s="20" t="s">
        <v>1677</v>
      </c>
      <c r="B3029" s="20" t="s">
        <v>462</v>
      </c>
      <c r="C3029" s="20" t="s">
        <v>802</v>
      </c>
      <c r="D3029" s="20" t="s">
        <v>755</v>
      </c>
      <c r="E3029" s="20" t="s">
        <v>5858</v>
      </c>
      <c r="F3029" s="20" t="s">
        <v>472</v>
      </c>
      <c r="G3029" s="20">
        <v>9.0299999999999994</v>
      </c>
      <c r="H3029" s="20" t="s">
        <v>1679</v>
      </c>
      <c r="I3029" s="20" t="s">
        <v>5852</v>
      </c>
      <c r="J3029" s="20" t="s">
        <v>3812</v>
      </c>
      <c r="K3029" s="20" t="s">
        <v>3812</v>
      </c>
      <c r="L3029" s="20" t="s">
        <v>462</v>
      </c>
      <c r="M3029" s="20">
        <v>4</v>
      </c>
      <c r="N3029" s="20" t="s">
        <v>1679</v>
      </c>
      <c r="P3029" s="20">
        <v>0</v>
      </c>
      <c r="Q3029" s="20" t="s">
        <v>509</v>
      </c>
      <c r="R3029" s="20" t="s">
        <v>642</v>
      </c>
      <c r="S3029" s="20" t="s">
        <v>221</v>
      </c>
      <c r="T3029" s="20" t="s">
        <v>5856</v>
      </c>
      <c r="V3029" s="20">
        <v>15</v>
      </c>
      <c r="W3029" s="20">
        <v>461</v>
      </c>
      <c r="Y3029" s="20" t="s">
        <v>1684</v>
      </c>
      <c r="Z3029" s="20" t="s">
        <v>1685</v>
      </c>
      <c r="AA3029" s="20">
        <v>0</v>
      </c>
      <c r="AL3029" s="20" t="s">
        <v>1686</v>
      </c>
      <c r="AM3029" s="20" t="s">
        <v>1647</v>
      </c>
      <c r="AY3029" s="20" t="s">
        <v>3815</v>
      </c>
      <c r="BD3029" s="20" t="s">
        <v>2052</v>
      </c>
      <c r="BE3029" s="20" t="s">
        <v>1749</v>
      </c>
      <c r="BL3029" s="20">
        <v>948.15</v>
      </c>
      <c r="BM3029" s="20">
        <v>105</v>
      </c>
    </row>
    <row r="3030" spans="1:65" x14ac:dyDescent="0.25">
      <c r="A3030" s="20" t="s">
        <v>1677</v>
      </c>
      <c r="B3030" s="20" t="s">
        <v>462</v>
      </c>
      <c r="C3030" s="20" t="s">
        <v>802</v>
      </c>
      <c r="D3030" s="20" t="s">
        <v>755</v>
      </c>
      <c r="E3030" s="20" t="s">
        <v>5859</v>
      </c>
      <c r="F3030" s="20" t="s">
        <v>473</v>
      </c>
      <c r="G3030" s="20">
        <v>15.31</v>
      </c>
      <c r="H3030" s="20" t="s">
        <v>1679</v>
      </c>
      <c r="I3030" s="20" t="s">
        <v>5852</v>
      </c>
      <c r="J3030" s="20" t="s">
        <v>3812</v>
      </c>
      <c r="K3030" s="20" t="s">
        <v>3812</v>
      </c>
      <c r="L3030" s="20" t="s">
        <v>462</v>
      </c>
      <c r="M3030" s="20">
        <v>4</v>
      </c>
      <c r="N3030" s="20" t="s">
        <v>1679</v>
      </c>
      <c r="P3030" s="20">
        <v>0</v>
      </c>
      <c r="Q3030" s="20" t="s">
        <v>509</v>
      </c>
      <c r="R3030" s="20" t="s">
        <v>642</v>
      </c>
      <c r="S3030" s="20" t="s">
        <v>221</v>
      </c>
      <c r="T3030" s="20" t="s">
        <v>5856</v>
      </c>
      <c r="V3030" s="20">
        <v>15</v>
      </c>
      <c r="W3030" s="20">
        <v>461</v>
      </c>
      <c r="Y3030" s="20" t="s">
        <v>1684</v>
      </c>
      <c r="Z3030" s="20" t="s">
        <v>1685</v>
      </c>
      <c r="AA3030" s="20">
        <v>0</v>
      </c>
      <c r="AL3030" s="20" t="s">
        <v>1686</v>
      </c>
      <c r="AM3030" s="20" t="s">
        <v>1647</v>
      </c>
      <c r="AY3030" s="20" t="s">
        <v>3815</v>
      </c>
      <c r="BD3030" s="20" t="s">
        <v>2052</v>
      </c>
      <c r="BE3030" s="20" t="s">
        <v>1749</v>
      </c>
      <c r="BL3030" s="20">
        <v>1607.55</v>
      </c>
      <c r="BM3030" s="20">
        <v>105</v>
      </c>
    </row>
    <row r="3031" spans="1:65" x14ac:dyDescent="0.25">
      <c r="A3031" s="20" t="s">
        <v>1677</v>
      </c>
      <c r="B3031" s="20" t="s">
        <v>462</v>
      </c>
      <c r="C3031" s="20" t="s">
        <v>803</v>
      </c>
      <c r="D3031" s="20" t="s">
        <v>804</v>
      </c>
      <c r="E3031" s="20" t="s">
        <v>5860</v>
      </c>
      <c r="F3031" s="20" t="s">
        <v>465</v>
      </c>
      <c r="G3031" s="20">
        <v>2.79</v>
      </c>
      <c r="H3031" s="20" t="s">
        <v>1679</v>
      </c>
      <c r="I3031" s="20" t="s">
        <v>5861</v>
      </c>
      <c r="J3031" s="20" t="s">
        <v>5113</v>
      </c>
      <c r="K3031" s="20" t="s">
        <v>5113</v>
      </c>
      <c r="L3031" s="20" t="s">
        <v>462</v>
      </c>
      <c r="M3031" s="20">
        <v>4</v>
      </c>
      <c r="N3031" s="20" t="s">
        <v>1679</v>
      </c>
      <c r="P3031" s="20">
        <v>0</v>
      </c>
      <c r="Q3031" s="20" t="s">
        <v>507</v>
      </c>
      <c r="R3031" s="20" t="s">
        <v>467</v>
      </c>
      <c r="S3031" s="20" t="s">
        <v>221</v>
      </c>
      <c r="T3031" s="20" t="s">
        <v>5862</v>
      </c>
      <c r="U3031" s="20" t="s">
        <v>5863</v>
      </c>
      <c r="V3031" s="20">
        <v>11</v>
      </c>
      <c r="W3031" s="20">
        <v>338</v>
      </c>
      <c r="Y3031" s="20" t="s">
        <v>1684</v>
      </c>
      <c r="Z3031" s="20" t="s">
        <v>1685</v>
      </c>
      <c r="AA3031" s="20">
        <v>1.5</v>
      </c>
      <c r="AB3031" s="20">
        <v>62</v>
      </c>
      <c r="AC3031" s="20">
        <v>62</v>
      </c>
      <c r="AD3031" s="20">
        <v>62</v>
      </c>
      <c r="AG3031" s="20" t="s">
        <v>2260</v>
      </c>
      <c r="AL3031" s="20" t="s">
        <v>1686</v>
      </c>
      <c r="AW3031" s="20" t="s">
        <v>1657</v>
      </c>
      <c r="BE3031" s="20" t="s">
        <v>462</v>
      </c>
      <c r="BL3031" s="20">
        <v>139.5</v>
      </c>
      <c r="BM3031" s="20">
        <v>50</v>
      </c>
    </row>
    <row r="3032" spans="1:65" x14ac:dyDescent="0.25">
      <c r="A3032" s="20" t="s">
        <v>1677</v>
      </c>
      <c r="B3032" s="20" t="s">
        <v>462</v>
      </c>
      <c r="C3032" s="20" t="s">
        <v>803</v>
      </c>
      <c r="D3032" s="20" t="s">
        <v>804</v>
      </c>
      <c r="E3032" s="20" t="s">
        <v>5864</v>
      </c>
      <c r="F3032" s="20" t="s">
        <v>468</v>
      </c>
      <c r="G3032" s="20">
        <v>10.94</v>
      </c>
      <c r="H3032" s="20" t="s">
        <v>1679</v>
      </c>
      <c r="I3032" s="20" t="s">
        <v>5861</v>
      </c>
      <c r="J3032" s="20" t="s">
        <v>5113</v>
      </c>
      <c r="K3032" s="20" t="s">
        <v>5113</v>
      </c>
      <c r="L3032" s="20" t="s">
        <v>462</v>
      </c>
      <c r="M3032" s="20">
        <v>4</v>
      </c>
      <c r="N3032" s="20" t="s">
        <v>1679</v>
      </c>
      <c r="P3032" s="20">
        <v>0</v>
      </c>
      <c r="Q3032" s="20" t="s">
        <v>507</v>
      </c>
      <c r="R3032" s="20" t="s">
        <v>467</v>
      </c>
      <c r="S3032" s="20" t="s">
        <v>221</v>
      </c>
      <c r="T3032" s="20" t="s">
        <v>5862</v>
      </c>
      <c r="U3032" s="20" t="s">
        <v>5863</v>
      </c>
      <c r="V3032" s="20">
        <v>11</v>
      </c>
      <c r="W3032" s="20">
        <v>338</v>
      </c>
      <c r="Y3032" s="20" t="s">
        <v>1684</v>
      </c>
      <c r="Z3032" s="20" t="s">
        <v>1685</v>
      </c>
      <c r="AA3032" s="20">
        <v>1.5</v>
      </c>
      <c r="AB3032" s="20">
        <v>62</v>
      </c>
      <c r="AC3032" s="20">
        <v>62</v>
      </c>
      <c r="AD3032" s="20">
        <v>62</v>
      </c>
      <c r="AG3032" s="20" t="s">
        <v>2260</v>
      </c>
      <c r="AL3032" s="20" t="s">
        <v>1686</v>
      </c>
      <c r="AW3032" s="20" t="s">
        <v>1657</v>
      </c>
      <c r="BE3032" s="20" t="s">
        <v>462</v>
      </c>
      <c r="BL3032" s="20">
        <v>547</v>
      </c>
      <c r="BM3032" s="20">
        <v>50</v>
      </c>
    </row>
    <row r="3033" spans="1:65" x14ac:dyDescent="0.25">
      <c r="A3033" s="20" t="s">
        <v>1677</v>
      </c>
      <c r="B3033" s="20" t="s">
        <v>462</v>
      </c>
      <c r="C3033" s="20" t="s">
        <v>803</v>
      </c>
      <c r="D3033" s="20" t="s">
        <v>804</v>
      </c>
      <c r="E3033" s="20" t="s">
        <v>5865</v>
      </c>
      <c r="F3033" s="20" t="s">
        <v>470</v>
      </c>
      <c r="G3033" s="20">
        <v>6.75</v>
      </c>
      <c r="H3033" s="20" t="s">
        <v>1679</v>
      </c>
      <c r="I3033" s="20" t="s">
        <v>5861</v>
      </c>
      <c r="J3033" s="20" t="s">
        <v>5113</v>
      </c>
      <c r="K3033" s="20" t="s">
        <v>5113</v>
      </c>
      <c r="L3033" s="20" t="s">
        <v>462</v>
      </c>
      <c r="M3033" s="20">
        <v>4</v>
      </c>
      <c r="N3033" s="20" t="s">
        <v>1679</v>
      </c>
      <c r="P3033" s="20">
        <v>0</v>
      </c>
      <c r="Q3033" s="20" t="s">
        <v>507</v>
      </c>
      <c r="R3033" s="20" t="s">
        <v>467</v>
      </c>
      <c r="S3033" s="20" t="s">
        <v>221</v>
      </c>
      <c r="T3033" s="20" t="s">
        <v>5862</v>
      </c>
      <c r="U3033" s="20" t="s">
        <v>5863</v>
      </c>
      <c r="V3033" s="20">
        <v>11</v>
      </c>
      <c r="W3033" s="20">
        <v>338</v>
      </c>
      <c r="Y3033" s="20" t="s">
        <v>1684</v>
      </c>
      <c r="Z3033" s="20" t="s">
        <v>1685</v>
      </c>
      <c r="AA3033" s="20">
        <v>1.5</v>
      </c>
      <c r="AB3033" s="20">
        <v>62</v>
      </c>
      <c r="AC3033" s="20">
        <v>62</v>
      </c>
      <c r="AD3033" s="20">
        <v>62</v>
      </c>
      <c r="AG3033" s="20" t="s">
        <v>2260</v>
      </c>
      <c r="AL3033" s="20" t="s">
        <v>1686</v>
      </c>
      <c r="AW3033" s="20" t="s">
        <v>1657</v>
      </c>
      <c r="BE3033" s="20" t="s">
        <v>462</v>
      </c>
      <c r="BL3033" s="20">
        <v>337.5</v>
      </c>
      <c r="BM3033" s="20">
        <v>50</v>
      </c>
    </row>
    <row r="3034" spans="1:65" x14ac:dyDescent="0.25">
      <c r="A3034" s="20" t="s">
        <v>1677</v>
      </c>
      <c r="B3034" s="20" t="s">
        <v>462</v>
      </c>
      <c r="C3034" s="20" t="s">
        <v>803</v>
      </c>
      <c r="D3034" s="20" t="s">
        <v>804</v>
      </c>
      <c r="E3034" s="20" t="s">
        <v>5866</v>
      </c>
      <c r="F3034" s="20" t="s">
        <v>471</v>
      </c>
      <c r="G3034" s="20">
        <v>2.04</v>
      </c>
      <c r="H3034" s="20" t="s">
        <v>1679</v>
      </c>
      <c r="I3034" s="20" t="s">
        <v>5861</v>
      </c>
      <c r="J3034" s="20" t="s">
        <v>5113</v>
      </c>
      <c r="K3034" s="20" t="s">
        <v>5113</v>
      </c>
      <c r="L3034" s="20" t="s">
        <v>462</v>
      </c>
      <c r="M3034" s="20">
        <v>4</v>
      </c>
      <c r="N3034" s="20" t="s">
        <v>1679</v>
      </c>
      <c r="P3034" s="20">
        <v>0</v>
      </c>
      <c r="Q3034" s="20" t="s">
        <v>507</v>
      </c>
      <c r="R3034" s="20" t="s">
        <v>467</v>
      </c>
      <c r="S3034" s="20" t="s">
        <v>221</v>
      </c>
      <c r="T3034" s="20" t="s">
        <v>5862</v>
      </c>
      <c r="U3034" s="20" t="s">
        <v>5863</v>
      </c>
      <c r="V3034" s="20">
        <v>11</v>
      </c>
      <c r="W3034" s="20">
        <v>338</v>
      </c>
      <c r="Y3034" s="20" t="s">
        <v>1684</v>
      </c>
      <c r="Z3034" s="20" t="s">
        <v>1685</v>
      </c>
      <c r="AA3034" s="20">
        <v>1.5</v>
      </c>
      <c r="AB3034" s="20">
        <v>62</v>
      </c>
      <c r="AC3034" s="20">
        <v>62</v>
      </c>
      <c r="AD3034" s="20">
        <v>62</v>
      </c>
      <c r="AG3034" s="20" t="s">
        <v>2260</v>
      </c>
      <c r="AL3034" s="20" t="s">
        <v>1686</v>
      </c>
      <c r="AW3034" s="20" t="s">
        <v>1657</v>
      </c>
      <c r="BE3034" s="20" t="s">
        <v>462</v>
      </c>
      <c r="BL3034" s="20">
        <v>102</v>
      </c>
      <c r="BM3034" s="20">
        <v>50</v>
      </c>
    </row>
    <row r="3035" spans="1:65" x14ac:dyDescent="0.25">
      <c r="A3035" s="20" t="s">
        <v>1677</v>
      </c>
      <c r="B3035" s="20" t="s">
        <v>462</v>
      </c>
      <c r="C3035" s="20" t="s">
        <v>803</v>
      </c>
      <c r="D3035" s="20" t="s">
        <v>804</v>
      </c>
      <c r="E3035" s="20" t="s">
        <v>5867</v>
      </c>
      <c r="F3035" s="20" t="s">
        <v>472</v>
      </c>
      <c r="G3035" s="20">
        <v>2.02</v>
      </c>
      <c r="H3035" s="20" t="s">
        <v>1679</v>
      </c>
      <c r="I3035" s="20" t="s">
        <v>5861</v>
      </c>
      <c r="J3035" s="20" t="s">
        <v>5113</v>
      </c>
      <c r="K3035" s="20" t="s">
        <v>5113</v>
      </c>
      <c r="L3035" s="20" t="s">
        <v>462</v>
      </c>
      <c r="M3035" s="20">
        <v>4</v>
      </c>
      <c r="N3035" s="20" t="s">
        <v>1679</v>
      </c>
      <c r="P3035" s="20">
        <v>0</v>
      </c>
      <c r="Q3035" s="20" t="s">
        <v>507</v>
      </c>
      <c r="R3035" s="20" t="s">
        <v>467</v>
      </c>
      <c r="S3035" s="20" t="s">
        <v>221</v>
      </c>
      <c r="T3035" s="20" t="s">
        <v>5862</v>
      </c>
      <c r="U3035" s="20" t="s">
        <v>5863</v>
      </c>
      <c r="V3035" s="20">
        <v>11</v>
      </c>
      <c r="W3035" s="20">
        <v>338</v>
      </c>
      <c r="Y3035" s="20" t="s">
        <v>1684</v>
      </c>
      <c r="Z3035" s="20" t="s">
        <v>1685</v>
      </c>
      <c r="AA3035" s="20">
        <v>1.5</v>
      </c>
      <c r="AB3035" s="20">
        <v>62</v>
      </c>
      <c r="AC3035" s="20">
        <v>62</v>
      </c>
      <c r="AD3035" s="20">
        <v>62</v>
      </c>
      <c r="AG3035" s="20" t="s">
        <v>2260</v>
      </c>
      <c r="AL3035" s="20" t="s">
        <v>1686</v>
      </c>
      <c r="AW3035" s="20" t="s">
        <v>1657</v>
      </c>
      <c r="BE3035" s="20" t="s">
        <v>462</v>
      </c>
      <c r="BL3035" s="20">
        <v>101</v>
      </c>
      <c r="BM3035" s="20">
        <v>50</v>
      </c>
    </row>
    <row r="3036" spans="1:65" x14ac:dyDescent="0.25">
      <c r="A3036" s="20" t="s">
        <v>1677</v>
      </c>
      <c r="B3036" s="20" t="s">
        <v>462</v>
      </c>
      <c r="C3036" s="20" t="s">
        <v>803</v>
      </c>
      <c r="D3036" s="20" t="s">
        <v>804</v>
      </c>
      <c r="E3036" s="20" t="s">
        <v>5868</v>
      </c>
      <c r="F3036" s="20" t="s">
        <v>473</v>
      </c>
      <c r="G3036" s="20">
        <v>9.5399999999999991</v>
      </c>
      <c r="H3036" s="20" t="s">
        <v>1679</v>
      </c>
      <c r="I3036" s="20" t="s">
        <v>5861</v>
      </c>
      <c r="J3036" s="20" t="s">
        <v>5113</v>
      </c>
      <c r="K3036" s="20" t="s">
        <v>5113</v>
      </c>
      <c r="L3036" s="20" t="s">
        <v>462</v>
      </c>
      <c r="M3036" s="20">
        <v>4</v>
      </c>
      <c r="N3036" s="20" t="s">
        <v>1679</v>
      </c>
      <c r="P3036" s="20">
        <v>0</v>
      </c>
      <c r="Q3036" s="20" t="s">
        <v>507</v>
      </c>
      <c r="R3036" s="20" t="s">
        <v>467</v>
      </c>
      <c r="S3036" s="20" t="s">
        <v>221</v>
      </c>
      <c r="T3036" s="20" t="s">
        <v>5862</v>
      </c>
      <c r="U3036" s="20" t="s">
        <v>5863</v>
      </c>
      <c r="V3036" s="20">
        <v>11</v>
      </c>
      <c r="W3036" s="20">
        <v>338</v>
      </c>
      <c r="Y3036" s="20" t="s">
        <v>1684</v>
      </c>
      <c r="Z3036" s="20" t="s">
        <v>1685</v>
      </c>
      <c r="AA3036" s="20">
        <v>1.5</v>
      </c>
      <c r="AB3036" s="20">
        <v>58</v>
      </c>
      <c r="AC3036" s="20">
        <v>58</v>
      </c>
      <c r="AD3036" s="20">
        <v>58</v>
      </c>
      <c r="AG3036" s="20" t="s">
        <v>2260</v>
      </c>
      <c r="AL3036" s="20" t="s">
        <v>1686</v>
      </c>
      <c r="AW3036" s="20" t="s">
        <v>1657</v>
      </c>
      <c r="BE3036" s="20" t="s">
        <v>462</v>
      </c>
      <c r="BL3036" s="20">
        <v>477</v>
      </c>
      <c r="BM3036" s="20">
        <v>50</v>
      </c>
    </row>
    <row r="3037" spans="1:65" x14ac:dyDescent="0.25">
      <c r="A3037" s="20" t="s">
        <v>1677</v>
      </c>
      <c r="B3037" s="20" t="s">
        <v>462</v>
      </c>
      <c r="C3037" s="20" t="s">
        <v>803</v>
      </c>
      <c r="D3037" s="20" t="s">
        <v>804</v>
      </c>
      <c r="E3037" s="20" t="s">
        <v>5869</v>
      </c>
      <c r="F3037" s="20" t="s">
        <v>474</v>
      </c>
      <c r="G3037" s="20">
        <v>9.36</v>
      </c>
      <c r="H3037" s="20" t="s">
        <v>1679</v>
      </c>
      <c r="I3037" s="20" t="s">
        <v>5861</v>
      </c>
      <c r="J3037" s="20" t="s">
        <v>5113</v>
      </c>
      <c r="K3037" s="20" t="s">
        <v>5113</v>
      </c>
      <c r="L3037" s="20" t="s">
        <v>462</v>
      </c>
      <c r="M3037" s="20">
        <v>4</v>
      </c>
      <c r="N3037" s="20" t="s">
        <v>1679</v>
      </c>
      <c r="P3037" s="20">
        <v>0</v>
      </c>
      <c r="Q3037" s="20" t="s">
        <v>507</v>
      </c>
      <c r="R3037" s="20" t="s">
        <v>467</v>
      </c>
      <c r="S3037" s="20" t="s">
        <v>221</v>
      </c>
      <c r="T3037" s="20" t="s">
        <v>5862</v>
      </c>
      <c r="U3037" s="20" t="s">
        <v>5863</v>
      </c>
      <c r="V3037" s="20">
        <v>11</v>
      </c>
      <c r="W3037" s="20">
        <v>338</v>
      </c>
      <c r="Y3037" s="20" t="s">
        <v>1684</v>
      </c>
      <c r="Z3037" s="20" t="s">
        <v>1685</v>
      </c>
      <c r="AA3037" s="20">
        <v>1.5</v>
      </c>
      <c r="AB3037" s="20">
        <v>58</v>
      </c>
      <c r="AC3037" s="20">
        <v>58</v>
      </c>
      <c r="AD3037" s="20">
        <v>58</v>
      </c>
      <c r="AG3037" s="20" t="s">
        <v>2260</v>
      </c>
      <c r="AL3037" s="20" t="s">
        <v>1686</v>
      </c>
      <c r="AW3037" s="20" t="s">
        <v>1657</v>
      </c>
      <c r="BE3037" s="20" t="s">
        <v>462</v>
      </c>
      <c r="BL3037" s="20">
        <v>468</v>
      </c>
      <c r="BM3037" s="20">
        <v>50</v>
      </c>
    </row>
    <row r="3038" spans="1:65" x14ac:dyDescent="0.25">
      <c r="A3038" s="20" t="s">
        <v>1677</v>
      </c>
      <c r="B3038" s="20" t="s">
        <v>462</v>
      </c>
      <c r="C3038" s="20" t="s">
        <v>803</v>
      </c>
      <c r="D3038" s="20" t="s">
        <v>804</v>
      </c>
      <c r="E3038" s="20" t="s">
        <v>5870</v>
      </c>
      <c r="F3038" s="20" t="s">
        <v>475</v>
      </c>
      <c r="G3038" s="20">
        <v>12.16</v>
      </c>
      <c r="H3038" s="20" t="s">
        <v>1679</v>
      </c>
      <c r="I3038" s="20" t="s">
        <v>5861</v>
      </c>
      <c r="J3038" s="20" t="s">
        <v>5113</v>
      </c>
      <c r="K3038" s="20" t="s">
        <v>5113</v>
      </c>
      <c r="L3038" s="20" t="s">
        <v>462</v>
      </c>
      <c r="M3038" s="20">
        <v>4</v>
      </c>
      <c r="N3038" s="20" t="s">
        <v>1679</v>
      </c>
      <c r="P3038" s="20">
        <v>0</v>
      </c>
      <c r="Q3038" s="20" t="s">
        <v>507</v>
      </c>
      <c r="R3038" s="20" t="s">
        <v>467</v>
      </c>
      <c r="S3038" s="20" t="s">
        <v>221</v>
      </c>
      <c r="T3038" s="20" t="s">
        <v>5862</v>
      </c>
      <c r="U3038" s="20" t="s">
        <v>5863</v>
      </c>
      <c r="V3038" s="20">
        <v>11</v>
      </c>
      <c r="W3038" s="20">
        <v>338</v>
      </c>
      <c r="Y3038" s="20" t="s">
        <v>1684</v>
      </c>
      <c r="Z3038" s="20" t="s">
        <v>1685</v>
      </c>
      <c r="AA3038" s="20">
        <v>1.5</v>
      </c>
      <c r="AB3038" s="20">
        <v>62</v>
      </c>
      <c r="AC3038" s="20">
        <v>62</v>
      </c>
      <c r="AD3038" s="20">
        <v>62</v>
      </c>
      <c r="AG3038" s="20" t="s">
        <v>2260</v>
      </c>
      <c r="AL3038" s="20" t="s">
        <v>1686</v>
      </c>
      <c r="AW3038" s="20" t="s">
        <v>1657</v>
      </c>
      <c r="BE3038" s="20" t="s">
        <v>462</v>
      </c>
      <c r="BL3038" s="20">
        <v>608</v>
      </c>
      <c r="BM3038" s="20">
        <v>50</v>
      </c>
    </row>
    <row r="3039" spans="1:65" x14ac:dyDescent="0.25">
      <c r="A3039" s="20" t="s">
        <v>1677</v>
      </c>
      <c r="B3039" s="20" t="s">
        <v>462</v>
      </c>
      <c r="C3039" s="20" t="s">
        <v>803</v>
      </c>
      <c r="D3039" s="20" t="s">
        <v>804</v>
      </c>
      <c r="E3039" s="20" t="s">
        <v>5871</v>
      </c>
      <c r="F3039" s="20" t="s">
        <v>476</v>
      </c>
      <c r="G3039" s="20">
        <v>8.84</v>
      </c>
      <c r="H3039" s="20" t="s">
        <v>1679</v>
      </c>
      <c r="I3039" s="20" t="s">
        <v>5861</v>
      </c>
      <c r="J3039" s="20" t="s">
        <v>5113</v>
      </c>
      <c r="K3039" s="20" t="s">
        <v>5113</v>
      </c>
      <c r="L3039" s="20" t="s">
        <v>462</v>
      </c>
      <c r="M3039" s="20">
        <v>4</v>
      </c>
      <c r="N3039" s="20" t="s">
        <v>1679</v>
      </c>
      <c r="P3039" s="20">
        <v>0</v>
      </c>
      <c r="Q3039" s="20" t="s">
        <v>507</v>
      </c>
      <c r="R3039" s="20" t="s">
        <v>467</v>
      </c>
      <c r="S3039" s="20" t="s">
        <v>221</v>
      </c>
      <c r="T3039" s="20" t="s">
        <v>5862</v>
      </c>
      <c r="U3039" s="20" t="s">
        <v>5872</v>
      </c>
      <c r="V3039" s="20">
        <v>11</v>
      </c>
      <c r="W3039" s="20">
        <v>338</v>
      </c>
      <c r="Y3039" s="20" t="s">
        <v>1684</v>
      </c>
      <c r="Z3039" s="20" t="s">
        <v>1685</v>
      </c>
      <c r="AA3039" s="20">
        <v>1.5</v>
      </c>
      <c r="AB3039" s="20">
        <v>58</v>
      </c>
      <c r="AC3039" s="20">
        <v>58</v>
      </c>
      <c r="AD3039" s="20">
        <v>58</v>
      </c>
      <c r="AG3039" s="20" t="s">
        <v>2260</v>
      </c>
      <c r="AL3039" s="20" t="s">
        <v>1686</v>
      </c>
      <c r="AW3039" s="20" t="s">
        <v>1657</v>
      </c>
      <c r="BE3039" s="20" t="s">
        <v>462</v>
      </c>
      <c r="BL3039" s="20">
        <v>442</v>
      </c>
      <c r="BM3039" s="20">
        <v>50</v>
      </c>
    </row>
    <row r="3040" spans="1:65" x14ac:dyDescent="0.25">
      <c r="A3040" s="20" t="s">
        <v>1677</v>
      </c>
      <c r="B3040" s="20" t="s">
        <v>462</v>
      </c>
      <c r="C3040" s="20" t="s">
        <v>803</v>
      </c>
      <c r="D3040" s="20" t="s">
        <v>804</v>
      </c>
      <c r="E3040" s="20" t="s">
        <v>5873</v>
      </c>
      <c r="F3040" s="20" t="s">
        <v>477</v>
      </c>
      <c r="G3040" s="20">
        <v>3.77</v>
      </c>
      <c r="H3040" s="20" t="s">
        <v>1679</v>
      </c>
      <c r="I3040" s="20" t="s">
        <v>5861</v>
      </c>
      <c r="J3040" s="20" t="s">
        <v>5113</v>
      </c>
      <c r="K3040" s="20" t="s">
        <v>5113</v>
      </c>
      <c r="L3040" s="20" t="s">
        <v>462</v>
      </c>
      <c r="M3040" s="20">
        <v>4</v>
      </c>
      <c r="N3040" s="20" t="s">
        <v>1679</v>
      </c>
      <c r="P3040" s="20">
        <v>0</v>
      </c>
      <c r="Q3040" s="20" t="s">
        <v>507</v>
      </c>
      <c r="R3040" s="20" t="s">
        <v>467</v>
      </c>
      <c r="S3040" s="20" t="s">
        <v>221</v>
      </c>
      <c r="T3040" s="20" t="s">
        <v>5862</v>
      </c>
      <c r="U3040" s="20" t="s">
        <v>5872</v>
      </c>
      <c r="V3040" s="20">
        <v>11</v>
      </c>
      <c r="W3040" s="20">
        <v>338</v>
      </c>
      <c r="Y3040" s="20" t="s">
        <v>1684</v>
      </c>
      <c r="Z3040" s="20" t="s">
        <v>1685</v>
      </c>
      <c r="AA3040" s="20">
        <v>1.5</v>
      </c>
      <c r="AB3040" s="20">
        <v>58</v>
      </c>
      <c r="AC3040" s="20">
        <v>58</v>
      </c>
      <c r="AD3040" s="20">
        <v>58</v>
      </c>
      <c r="AG3040" s="20" t="s">
        <v>2260</v>
      </c>
      <c r="AL3040" s="20" t="s">
        <v>1686</v>
      </c>
      <c r="AW3040" s="20" t="s">
        <v>1657</v>
      </c>
      <c r="BE3040" s="20" t="s">
        <v>462</v>
      </c>
      <c r="BL3040" s="20">
        <v>188.5</v>
      </c>
      <c r="BM3040" s="20">
        <v>50</v>
      </c>
    </row>
    <row r="3041" spans="1:68" x14ac:dyDescent="0.25">
      <c r="A3041" s="20" t="s">
        <v>1677</v>
      </c>
      <c r="B3041" s="20" t="s">
        <v>462</v>
      </c>
      <c r="C3041" s="20" t="s">
        <v>803</v>
      </c>
      <c r="D3041" s="20" t="s">
        <v>804</v>
      </c>
      <c r="E3041" s="20" t="s">
        <v>5874</v>
      </c>
      <c r="F3041" s="20" t="s">
        <v>478</v>
      </c>
      <c r="G3041" s="20">
        <v>0.74</v>
      </c>
      <c r="H3041" s="20" t="s">
        <v>1679</v>
      </c>
      <c r="I3041" s="20" t="s">
        <v>5861</v>
      </c>
      <c r="J3041" s="20" t="s">
        <v>5113</v>
      </c>
      <c r="K3041" s="20" t="s">
        <v>5113</v>
      </c>
      <c r="L3041" s="20" t="s">
        <v>462</v>
      </c>
      <c r="M3041" s="20">
        <v>4</v>
      </c>
      <c r="N3041" s="20" t="s">
        <v>1679</v>
      </c>
      <c r="P3041" s="20">
        <v>0</v>
      </c>
      <c r="Q3041" s="20" t="s">
        <v>507</v>
      </c>
      <c r="R3041" s="20" t="s">
        <v>467</v>
      </c>
      <c r="S3041" s="20" t="s">
        <v>221</v>
      </c>
      <c r="T3041" s="20" t="s">
        <v>5862</v>
      </c>
      <c r="U3041" s="20" t="s">
        <v>5872</v>
      </c>
      <c r="V3041" s="20">
        <v>11</v>
      </c>
      <c r="W3041" s="20">
        <v>338</v>
      </c>
      <c r="Y3041" s="20" t="s">
        <v>1684</v>
      </c>
      <c r="Z3041" s="20" t="s">
        <v>1685</v>
      </c>
      <c r="AA3041" s="20">
        <v>1.5</v>
      </c>
      <c r="AB3041" s="20">
        <v>58</v>
      </c>
      <c r="AC3041" s="20">
        <v>58</v>
      </c>
      <c r="AD3041" s="20">
        <v>58</v>
      </c>
      <c r="AG3041" s="20" t="s">
        <v>2260</v>
      </c>
      <c r="AL3041" s="20" t="s">
        <v>1686</v>
      </c>
      <c r="AW3041" s="20" t="s">
        <v>1657</v>
      </c>
      <c r="BE3041" s="20" t="s">
        <v>462</v>
      </c>
      <c r="BL3041" s="20">
        <v>37</v>
      </c>
      <c r="BM3041" s="20">
        <v>50</v>
      </c>
    </row>
    <row r="3042" spans="1:68" x14ac:dyDescent="0.25">
      <c r="A3042" s="20" t="s">
        <v>1677</v>
      </c>
      <c r="B3042" s="20" t="s">
        <v>462</v>
      </c>
      <c r="C3042" s="20" t="s">
        <v>805</v>
      </c>
      <c r="D3042" s="20" t="s">
        <v>755</v>
      </c>
      <c r="E3042" s="20" t="s">
        <v>5875</v>
      </c>
      <c r="F3042" s="20" t="s">
        <v>465</v>
      </c>
      <c r="G3042" s="20">
        <v>10.58</v>
      </c>
      <c r="H3042" s="20" t="s">
        <v>1679</v>
      </c>
      <c r="I3042" s="20" t="s">
        <v>5876</v>
      </c>
      <c r="J3042" s="20" t="s">
        <v>3812</v>
      </c>
      <c r="K3042" s="20" t="s">
        <v>3812</v>
      </c>
      <c r="L3042" s="20" t="s">
        <v>462</v>
      </c>
      <c r="M3042" s="20">
        <v>4</v>
      </c>
      <c r="N3042" s="20" t="s">
        <v>1679</v>
      </c>
      <c r="P3042" s="20">
        <v>0</v>
      </c>
      <c r="Q3042" s="20" t="s">
        <v>509</v>
      </c>
      <c r="R3042" s="20" t="s">
        <v>488</v>
      </c>
      <c r="S3042" s="20" t="s">
        <v>221</v>
      </c>
      <c r="T3042" s="20" t="s">
        <v>5877</v>
      </c>
      <c r="V3042" s="20">
        <v>13</v>
      </c>
      <c r="W3042" s="20">
        <v>424</v>
      </c>
      <c r="Y3042" s="20" t="s">
        <v>1684</v>
      </c>
      <c r="Z3042" s="20" t="s">
        <v>1685</v>
      </c>
      <c r="AA3042" s="20">
        <v>1.5</v>
      </c>
      <c r="AL3042" s="20" t="s">
        <v>1686</v>
      </c>
      <c r="AM3042" s="20" t="s">
        <v>1647</v>
      </c>
      <c r="AU3042" s="20" t="s">
        <v>3141</v>
      </c>
      <c r="AY3042" s="20" t="s">
        <v>3815</v>
      </c>
      <c r="BD3042" s="20" t="s">
        <v>2052</v>
      </c>
      <c r="BE3042" s="20" t="s">
        <v>1749</v>
      </c>
      <c r="BL3042" s="20">
        <v>1110.9000000000001</v>
      </c>
      <c r="BM3042" s="20">
        <v>105</v>
      </c>
    </row>
    <row r="3043" spans="1:68" x14ac:dyDescent="0.25">
      <c r="A3043" s="20" t="s">
        <v>1677</v>
      </c>
      <c r="B3043" s="20" t="s">
        <v>462</v>
      </c>
      <c r="C3043" s="20" t="s">
        <v>805</v>
      </c>
      <c r="D3043" s="20" t="s">
        <v>755</v>
      </c>
      <c r="E3043" s="20" t="s">
        <v>5878</v>
      </c>
      <c r="F3043" s="20" t="s">
        <v>468</v>
      </c>
      <c r="G3043" s="20">
        <v>9.61</v>
      </c>
      <c r="H3043" s="20" t="s">
        <v>1679</v>
      </c>
      <c r="I3043" s="20" t="s">
        <v>5876</v>
      </c>
      <c r="J3043" s="20" t="s">
        <v>3812</v>
      </c>
      <c r="K3043" s="20" t="s">
        <v>3812</v>
      </c>
      <c r="L3043" s="20" t="s">
        <v>462</v>
      </c>
      <c r="M3043" s="20">
        <v>4</v>
      </c>
      <c r="N3043" s="20" t="s">
        <v>1679</v>
      </c>
      <c r="P3043" s="20">
        <v>0</v>
      </c>
      <c r="Q3043" s="20" t="s">
        <v>509</v>
      </c>
      <c r="R3043" s="20" t="s">
        <v>488</v>
      </c>
      <c r="S3043" s="20" t="s">
        <v>221</v>
      </c>
      <c r="T3043" s="20" t="s">
        <v>5877</v>
      </c>
      <c r="V3043" s="20">
        <v>13</v>
      </c>
      <c r="W3043" s="20">
        <v>424</v>
      </c>
      <c r="Y3043" s="20" t="s">
        <v>1684</v>
      </c>
      <c r="Z3043" s="20" t="s">
        <v>1685</v>
      </c>
      <c r="AA3043" s="20">
        <v>1.5</v>
      </c>
      <c r="AL3043" s="20" t="s">
        <v>1686</v>
      </c>
      <c r="AM3043" s="20" t="s">
        <v>1647</v>
      </c>
      <c r="AU3043" s="20" t="s">
        <v>3141</v>
      </c>
      <c r="AY3043" s="20" t="s">
        <v>3815</v>
      </c>
      <c r="BD3043" s="20" t="s">
        <v>2052</v>
      </c>
      <c r="BE3043" s="20" t="s">
        <v>1749</v>
      </c>
      <c r="BL3043" s="20">
        <v>1009.05</v>
      </c>
      <c r="BM3043" s="20">
        <v>105</v>
      </c>
    </row>
    <row r="3044" spans="1:68" x14ac:dyDescent="0.25">
      <c r="A3044" s="20" t="s">
        <v>1677</v>
      </c>
      <c r="B3044" s="20" t="s">
        <v>462</v>
      </c>
      <c r="C3044" s="20" t="s">
        <v>805</v>
      </c>
      <c r="D3044" s="20" t="s">
        <v>755</v>
      </c>
      <c r="E3044" s="20" t="s">
        <v>5879</v>
      </c>
      <c r="F3044" s="20" t="s">
        <v>470</v>
      </c>
      <c r="G3044" s="20">
        <v>12.18</v>
      </c>
      <c r="H3044" s="20" t="s">
        <v>1679</v>
      </c>
      <c r="I3044" s="20" t="s">
        <v>5876</v>
      </c>
      <c r="J3044" s="20" t="s">
        <v>3812</v>
      </c>
      <c r="K3044" s="20" t="s">
        <v>3812</v>
      </c>
      <c r="L3044" s="20" t="s">
        <v>462</v>
      </c>
      <c r="M3044" s="20">
        <v>4</v>
      </c>
      <c r="N3044" s="20" t="s">
        <v>1679</v>
      </c>
      <c r="P3044" s="20">
        <v>0</v>
      </c>
      <c r="Q3044" s="20" t="s">
        <v>509</v>
      </c>
      <c r="R3044" s="20" t="s">
        <v>488</v>
      </c>
      <c r="S3044" s="20" t="s">
        <v>221</v>
      </c>
      <c r="T3044" s="20" t="s">
        <v>5877</v>
      </c>
      <c r="V3044" s="20">
        <v>13</v>
      </c>
      <c r="W3044" s="20">
        <v>424</v>
      </c>
      <c r="Y3044" s="20" t="s">
        <v>1684</v>
      </c>
      <c r="Z3044" s="20" t="s">
        <v>1685</v>
      </c>
      <c r="AA3044" s="20">
        <v>1.5</v>
      </c>
      <c r="AL3044" s="20" t="s">
        <v>1686</v>
      </c>
      <c r="AM3044" s="20" t="s">
        <v>1647</v>
      </c>
      <c r="AU3044" s="20" t="s">
        <v>3141</v>
      </c>
      <c r="AY3044" s="20" t="s">
        <v>3815</v>
      </c>
      <c r="BD3044" s="20" t="s">
        <v>2052</v>
      </c>
      <c r="BE3044" s="20" t="s">
        <v>1749</v>
      </c>
      <c r="BL3044" s="20">
        <v>1278.9000000000001</v>
      </c>
      <c r="BM3044" s="20">
        <v>105</v>
      </c>
    </row>
    <row r="3045" spans="1:68" x14ac:dyDescent="0.25">
      <c r="A3045" s="20" t="s">
        <v>1677</v>
      </c>
      <c r="B3045" s="20" t="s">
        <v>462</v>
      </c>
      <c r="C3045" s="20" t="s">
        <v>805</v>
      </c>
      <c r="D3045" s="20" t="s">
        <v>755</v>
      </c>
      <c r="E3045" s="20" t="s">
        <v>5880</v>
      </c>
      <c r="F3045" s="20" t="s">
        <v>471</v>
      </c>
      <c r="G3045" s="20">
        <v>23.08</v>
      </c>
      <c r="H3045" s="20" t="s">
        <v>1679</v>
      </c>
      <c r="I3045" s="20" t="s">
        <v>5876</v>
      </c>
      <c r="J3045" s="20" t="s">
        <v>3812</v>
      </c>
      <c r="K3045" s="20" t="s">
        <v>3812</v>
      </c>
      <c r="L3045" s="20" t="s">
        <v>462</v>
      </c>
      <c r="M3045" s="20">
        <v>4</v>
      </c>
      <c r="N3045" s="20" t="s">
        <v>1679</v>
      </c>
      <c r="P3045" s="20">
        <v>0</v>
      </c>
      <c r="Q3045" s="20" t="s">
        <v>509</v>
      </c>
      <c r="R3045" s="20" t="s">
        <v>642</v>
      </c>
      <c r="S3045" s="20" t="s">
        <v>221</v>
      </c>
      <c r="T3045" s="20" t="s">
        <v>5877</v>
      </c>
      <c r="V3045" s="20">
        <v>13</v>
      </c>
      <c r="W3045" s="20">
        <v>424</v>
      </c>
      <c r="Y3045" s="20" t="s">
        <v>1684</v>
      </c>
      <c r="Z3045" s="20" t="s">
        <v>1685</v>
      </c>
      <c r="AA3045" s="20">
        <v>1.5</v>
      </c>
      <c r="AL3045" s="20" t="s">
        <v>1686</v>
      </c>
      <c r="AM3045" s="20" t="s">
        <v>1647</v>
      </c>
      <c r="AU3045" s="20" t="s">
        <v>3141</v>
      </c>
      <c r="AY3045" s="20" t="s">
        <v>3815</v>
      </c>
      <c r="BD3045" s="20" t="s">
        <v>2052</v>
      </c>
      <c r="BE3045" s="20" t="s">
        <v>1749</v>
      </c>
      <c r="BL3045" s="20">
        <v>2423.4</v>
      </c>
      <c r="BM3045" s="20">
        <v>105</v>
      </c>
    </row>
    <row r="3046" spans="1:68" x14ac:dyDescent="0.25">
      <c r="A3046" s="20" t="s">
        <v>1677</v>
      </c>
      <c r="B3046" s="20" t="s">
        <v>462</v>
      </c>
      <c r="C3046" s="20" t="s">
        <v>805</v>
      </c>
      <c r="D3046" s="20" t="s">
        <v>755</v>
      </c>
      <c r="E3046" s="20" t="s">
        <v>5881</v>
      </c>
      <c r="F3046" s="20" t="s">
        <v>472</v>
      </c>
      <c r="G3046" s="20">
        <v>11.24</v>
      </c>
      <c r="H3046" s="20" t="s">
        <v>1679</v>
      </c>
      <c r="I3046" s="20" t="s">
        <v>5876</v>
      </c>
      <c r="J3046" s="20" t="s">
        <v>3812</v>
      </c>
      <c r="K3046" s="20" t="s">
        <v>3812</v>
      </c>
      <c r="L3046" s="20" t="s">
        <v>462</v>
      </c>
      <c r="M3046" s="20">
        <v>4</v>
      </c>
      <c r="N3046" s="20" t="s">
        <v>1679</v>
      </c>
      <c r="P3046" s="20">
        <v>0</v>
      </c>
      <c r="Q3046" s="20" t="s">
        <v>509</v>
      </c>
      <c r="R3046" s="20" t="s">
        <v>488</v>
      </c>
      <c r="S3046" s="20" t="s">
        <v>221</v>
      </c>
      <c r="T3046" s="20" t="s">
        <v>5877</v>
      </c>
      <c r="V3046" s="20">
        <v>13</v>
      </c>
      <c r="W3046" s="20">
        <v>424</v>
      </c>
      <c r="Y3046" s="20" t="s">
        <v>1684</v>
      </c>
      <c r="Z3046" s="20" t="s">
        <v>1685</v>
      </c>
      <c r="AA3046" s="20">
        <v>0</v>
      </c>
      <c r="AL3046" s="20" t="s">
        <v>1686</v>
      </c>
      <c r="AM3046" s="20" t="s">
        <v>1647</v>
      </c>
      <c r="AU3046" s="20" t="s">
        <v>3141</v>
      </c>
      <c r="AY3046" s="20" t="s">
        <v>3815</v>
      </c>
      <c r="BD3046" s="20" t="s">
        <v>2052</v>
      </c>
      <c r="BE3046" s="20" t="s">
        <v>1749</v>
      </c>
      <c r="BL3046" s="20">
        <v>1180.2</v>
      </c>
      <c r="BM3046" s="20">
        <v>105</v>
      </c>
    </row>
    <row r="3047" spans="1:68" x14ac:dyDescent="0.25">
      <c r="A3047" s="20" t="s">
        <v>1677</v>
      </c>
      <c r="B3047" s="20" t="s">
        <v>462</v>
      </c>
      <c r="C3047" s="20" t="s">
        <v>805</v>
      </c>
      <c r="D3047" s="20" t="s">
        <v>755</v>
      </c>
      <c r="E3047" s="20" t="s">
        <v>5882</v>
      </c>
      <c r="F3047" s="20" t="s">
        <v>473</v>
      </c>
      <c r="G3047" s="20">
        <v>29.25</v>
      </c>
      <c r="H3047" s="20" t="s">
        <v>1679</v>
      </c>
      <c r="I3047" s="20" t="s">
        <v>5876</v>
      </c>
      <c r="J3047" s="20" t="s">
        <v>3812</v>
      </c>
      <c r="K3047" s="20" t="s">
        <v>3812</v>
      </c>
      <c r="L3047" s="20" t="s">
        <v>462</v>
      </c>
      <c r="M3047" s="20">
        <v>4</v>
      </c>
      <c r="N3047" s="20" t="s">
        <v>1679</v>
      </c>
      <c r="P3047" s="20">
        <v>0</v>
      </c>
      <c r="Q3047" s="20" t="s">
        <v>509</v>
      </c>
      <c r="R3047" s="20" t="s">
        <v>488</v>
      </c>
      <c r="S3047" s="20" t="s">
        <v>221</v>
      </c>
      <c r="T3047" s="20" t="s">
        <v>5877</v>
      </c>
      <c r="V3047" s="20">
        <v>13</v>
      </c>
      <c r="W3047" s="20">
        <v>424</v>
      </c>
      <c r="Y3047" s="20" t="s">
        <v>1684</v>
      </c>
      <c r="Z3047" s="20" t="s">
        <v>1685</v>
      </c>
      <c r="AA3047" s="20">
        <v>0</v>
      </c>
      <c r="AL3047" s="20" t="s">
        <v>1686</v>
      </c>
      <c r="AM3047" s="20" t="s">
        <v>1647</v>
      </c>
      <c r="AU3047" s="20" t="s">
        <v>3141</v>
      </c>
      <c r="AY3047" s="20" t="s">
        <v>3815</v>
      </c>
      <c r="BD3047" s="20" t="s">
        <v>2052</v>
      </c>
      <c r="BE3047" s="20" t="s">
        <v>1749</v>
      </c>
      <c r="BL3047" s="20">
        <v>3071.25</v>
      </c>
      <c r="BM3047" s="20">
        <v>105</v>
      </c>
    </row>
    <row r="3048" spans="1:68" x14ac:dyDescent="0.25">
      <c r="A3048" s="20" t="s">
        <v>1677</v>
      </c>
      <c r="B3048" s="20" t="s">
        <v>462</v>
      </c>
      <c r="C3048" s="20" t="s">
        <v>805</v>
      </c>
      <c r="D3048" s="20" t="s">
        <v>755</v>
      </c>
      <c r="E3048" s="20" t="s">
        <v>5883</v>
      </c>
      <c r="F3048" s="20" t="s">
        <v>474</v>
      </c>
      <c r="G3048" s="20">
        <v>2.87</v>
      </c>
      <c r="H3048" s="20" t="s">
        <v>1679</v>
      </c>
      <c r="I3048" s="20" t="s">
        <v>5876</v>
      </c>
      <c r="J3048" s="20" t="s">
        <v>3812</v>
      </c>
      <c r="K3048" s="20" t="s">
        <v>3812</v>
      </c>
      <c r="L3048" s="20" t="s">
        <v>462</v>
      </c>
      <c r="M3048" s="20">
        <v>4</v>
      </c>
      <c r="N3048" s="20" t="s">
        <v>1679</v>
      </c>
      <c r="P3048" s="20">
        <v>0</v>
      </c>
      <c r="Q3048" s="20" t="s">
        <v>509</v>
      </c>
      <c r="R3048" s="20" t="s">
        <v>488</v>
      </c>
      <c r="S3048" s="20" t="s">
        <v>221</v>
      </c>
      <c r="T3048" s="20" t="s">
        <v>5877</v>
      </c>
      <c r="V3048" s="20">
        <v>13</v>
      </c>
      <c r="W3048" s="20">
        <v>424</v>
      </c>
      <c r="Y3048" s="20" t="s">
        <v>1684</v>
      </c>
      <c r="Z3048" s="20" t="s">
        <v>1685</v>
      </c>
      <c r="AA3048" s="20">
        <v>1.5</v>
      </c>
      <c r="AL3048" s="20" t="s">
        <v>1686</v>
      </c>
      <c r="AM3048" s="20" t="s">
        <v>1647</v>
      </c>
      <c r="AU3048" s="20" t="s">
        <v>3141</v>
      </c>
      <c r="AY3048" s="20" t="s">
        <v>3815</v>
      </c>
      <c r="BD3048" s="20" t="s">
        <v>2052</v>
      </c>
      <c r="BE3048" s="20" t="s">
        <v>1749</v>
      </c>
      <c r="BL3048" s="20">
        <v>301.35000000000002</v>
      </c>
      <c r="BM3048" s="20">
        <v>105</v>
      </c>
    </row>
    <row r="3049" spans="1:68" x14ac:dyDescent="0.25">
      <c r="A3049" s="20" t="s">
        <v>1677</v>
      </c>
      <c r="B3049" s="20" t="s">
        <v>462</v>
      </c>
      <c r="C3049" s="20" t="s">
        <v>805</v>
      </c>
      <c r="D3049" s="20" t="s">
        <v>755</v>
      </c>
      <c r="E3049" s="20" t="s">
        <v>5884</v>
      </c>
      <c r="F3049" s="20" t="s">
        <v>475</v>
      </c>
      <c r="G3049" s="20">
        <v>14.89</v>
      </c>
      <c r="H3049" s="20" t="s">
        <v>1679</v>
      </c>
      <c r="I3049" s="20" t="s">
        <v>5876</v>
      </c>
      <c r="J3049" s="20" t="s">
        <v>3812</v>
      </c>
      <c r="K3049" s="20" t="s">
        <v>3812</v>
      </c>
      <c r="L3049" s="20" t="s">
        <v>462</v>
      </c>
      <c r="M3049" s="20">
        <v>4</v>
      </c>
      <c r="N3049" s="20" t="s">
        <v>1679</v>
      </c>
      <c r="P3049" s="20">
        <v>0</v>
      </c>
      <c r="Q3049" s="20" t="s">
        <v>509</v>
      </c>
      <c r="R3049" s="20" t="s">
        <v>488</v>
      </c>
      <c r="S3049" s="20" t="s">
        <v>221</v>
      </c>
      <c r="T3049" s="20" t="s">
        <v>5877</v>
      </c>
      <c r="V3049" s="20">
        <v>13</v>
      </c>
      <c r="W3049" s="20">
        <v>424</v>
      </c>
      <c r="Y3049" s="20" t="s">
        <v>1684</v>
      </c>
      <c r="Z3049" s="20" t="s">
        <v>1685</v>
      </c>
      <c r="AA3049" s="20">
        <v>1.5</v>
      </c>
      <c r="AL3049" s="20" t="s">
        <v>1686</v>
      </c>
      <c r="AM3049" s="20" t="s">
        <v>1647</v>
      </c>
      <c r="AU3049" s="20" t="s">
        <v>3141</v>
      </c>
      <c r="AY3049" s="20" t="s">
        <v>3815</v>
      </c>
      <c r="BD3049" s="20" t="s">
        <v>2052</v>
      </c>
      <c r="BE3049" s="20" t="s">
        <v>1749</v>
      </c>
      <c r="BL3049" s="20">
        <v>1563.45</v>
      </c>
      <c r="BM3049" s="20">
        <v>105</v>
      </c>
    </row>
    <row r="3050" spans="1:68" x14ac:dyDescent="0.25">
      <c r="A3050" s="20" t="s">
        <v>1677</v>
      </c>
      <c r="B3050" s="20" t="s">
        <v>462</v>
      </c>
      <c r="C3050" s="20" t="s">
        <v>805</v>
      </c>
      <c r="D3050" s="20" t="s">
        <v>755</v>
      </c>
      <c r="E3050" s="20" t="s">
        <v>5885</v>
      </c>
      <c r="F3050" s="20" t="s">
        <v>476</v>
      </c>
      <c r="G3050" s="20">
        <v>9.6199999999999992</v>
      </c>
      <c r="H3050" s="20" t="s">
        <v>1679</v>
      </c>
      <c r="I3050" s="20" t="s">
        <v>5876</v>
      </c>
      <c r="J3050" s="20" t="s">
        <v>3812</v>
      </c>
      <c r="K3050" s="20" t="s">
        <v>3812</v>
      </c>
      <c r="L3050" s="20" t="s">
        <v>462</v>
      </c>
      <c r="M3050" s="20">
        <v>1</v>
      </c>
      <c r="N3050" s="20" t="s">
        <v>1679</v>
      </c>
      <c r="P3050" s="20">
        <v>0</v>
      </c>
      <c r="Q3050" s="20" t="s">
        <v>509</v>
      </c>
      <c r="R3050" s="20" t="s">
        <v>488</v>
      </c>
      <c r="S3050" s="20" t="s">
        <v>221</v>
      </c>
      <c r="T3050" s="20" t="s">
        <v>5877</v>
      </c>
      <c r="V3050" s="20">
        <v>13</v>
      </c>
      <c r="W3050" s="20">
        <v>424</v>
      </c>
      <c r="Y3050" s="20" t="s">
        <v>1684</v>
      </c>
      <c r="Z3050" s="20" t="s">
        <v>1685</v>
      </c>
      <c r="AA3050" s="20">
        <v>1.5</v>
      </c>
      <c r="AL3050" s="20" t="s">
        <v>1686</v>
      </c>
      <c r="AM3050" s="20" t="s">
        <v>1647</v>
      </c>
      <c r="AU3050" s="20" t="s">
        <v>3141</v>
      </c>
      <c r="AY3050" s="20" t="s">
        <v>3815</v>
      </c>
      <c r="BD3050" s="20" t="s">
        <v>2052</v>
      </c>
      <c r="BE3050" s="20" t="s">
        <v>1749</v>
      </c>
      <c r="BL3050" s="20">
        <v>1008</v>
      </c>
      <c r="BM3050" s="20">
        <v>105</v>
      </c>
    </row>
    <row r="3051" spans="1:68" x14ac:dyDescent="0.25">
      <c r="A3051" s="20" t="s">
        <v>1677</v>
      </c>
      <c r="B3051" s="20" t="s">
        <v>462</v>
      </c>
      <c r="C3051" s="20" t="s">
        <v>805</v>
      </c>
      <c r="D3051" s="20" t="s">
        <v>755</v>
      </c>
      <c r="E3051" s="20" t="s">
        <v>5886</v>
      </c>
      <c r="F3051" s="20" t="s">
        <v>477</v>
      </c>
      <c r="G3051" s="20">
        <v>16.87</v>
      </c>
      <c r="H3051" s="20" t="s">
        <v>1679</v>
      </c>
      <c r="I3051" s="20" t="s">
        <v>5876</v>
      </c>
      <c r="J3051" s="20" t="s">
        <v>3812</v>
      </c>
      <c r="K3051" s="20" t="s">
        <v>3812</v>
      </c>
      <c r="L3051" s="20" t="s">
        <v>462</v>
      </c>
      <c r="M3051" s="20">
        <v>4</v>
      </c>
      <c r="N3051" s="20" t="s">
        <v>1679</v>
      </c>
      <c r="P3051" s="20">
        <v>0</v>
      </c>
      <c r="Q3051" s="20" t="s">
        <v>509</v>
      </c>
      <c r="R3051" s="20" t="s">
        <v>488</v>
      </c>
      <c r="S3051" s="20" t="s">
        <v>221</v>
      </c>
      <c r="T3051" s="20" t="s">
        <v>5877</v>
      </c>
      <c r="V3051" s="20">
        <v>13</v>
      </c>
      <c r="W3051" s="20">
        <v>424</v>
      </c>
      <c r="Y3051" s="20" t="s">
        <v>1684</v>
      </c>
      <c r="Z3051" s="20" t="s">
        <v>1685</v>
      </c>
      <c r="AA3051" s="20">
        <v>1.5</v>
      </c>
      <c r="AL3051" s="20" t="s">
        <v>1686</v>
      </c>
      <c r="AM3051" s="20" t="s">
        <v>1647</v>
      </c>
      <c r="AU3051" s="20" t="s">
        <v>3141</v>
      </c>
      <c r="AY3051" s="20" t="s">
        <v>3815</v>
      </c>
      <c r="BD3051" s="20" t="s">
        <v>2052</v>
      </c>
      <c r="BE3051" s="20" t="s">
        <v>1749</v>
      </c>
      <c r="BL3051" s="20">
        <v>1771.35</v>
      </c>
      <c r="BM3051" s="20">
        <v>105</v>
      </c>
    </row>
    <row r="3052" spans="1:68" x14ac:dyDescent="0.25">
      <c r="A3052" s="20" t="s">
        <v>1677</v>
      </c>
      <c r="B3052" s="20" t="s">
        <v>462</v>
      </c>
      <c r="C3052" s="20" t="s">
        <v>805</v>
      </c>
      <c r="D3052" s="20" t="s">
        <v>755</v>
      </c>
      <c r="E3052" s="20" t="s">
        <v>5887</v>
      </c>
      <c r="F3052" s="20" t="s">
        <v>478</v>
      </c>
      <c r="G3052" s="20">
        <v>1.8</v>
      </c>
      <c r="H3052" s="20" t="s">
        <v>1679</v>
      </c>
      <c r="I3052" s="20" t="s">
        <v>5876</v>
      </c>
      <c r="J3052" s="20" t="s">
        <v>3812</v>
      </c>
      <c r="K3052" s="20" t="s">
        <v>3812</v>
      </c>
      <c r="L3052" s="20" t="s">
        <v>462</v>
      </c>
      <c r="M3052" s="20">
        <v>4</v>
      </c>
      <c r="N3052" s="20" t="s">
        <v>1679</v>
      </c>
      <c r="P3052" s="20">
        <v>0</v>
      </c>
      <c r="Q3052" s="20" t="s">
        <v>509</v>
      </c>
      <c r="R3052" s="20" t="s">
        <v>488</v>
      </c>
      <c r="S3052" s="20" t="s">
        <v>221</v>
      </c>
      <c r="T3052" s="20" t="s">
        <v>5877</v>
      </c>
      <c r="V3052" s="20">
        <v>13</v>
      </c>
      <c r="W3052" s="20">
        <v>424</v>
      </c>
      <c r="Y3052" s="20" t="s">
        <v>1684</v>
      </c>
      <c r="Z3052" s="20" t="s">
        <v>1685</v>
      </c>
      <c r="AA3052" s="20">
        <v>1.5</v>
      </c>
      <c r="AL3052" s="20" t="s">
        <v>1686</v>
      </c>
      <c r="AM3052" s="20" t="s">
        <v>1647</v>
      </c>
      <c r="AU3052" s="20" t="s">
        <v>3141</v>
      </c>
      <c r="AY3052" s="20" t="s">
        <v>3815</v>
      </c>
      <c r="BD3052" s="20" t="s">
        <v>2052</v>
      </c>
      <c r="BE3052" s="20" t="s">
        <v>1749</v>
      </c>
      <c r="BL3052" s="20">
        <v>189</v>
      </c>
      <c r="BM3052" s="20">
        <v>105</v>
      </c>
    </row>
    <row r="3053" spans="1:68" x14ac:dyDescent="0.25">
      <c r="A3053" s="20" t="s">
        <v>1677</v>
      </c>
      <c r="B3053" s="20" t="s">
        <v>462</v>
      </c>
      <c r="C3053" s="20" t="s">
        <v>805</v>
      </c>
      <c r="D3053" s="20" t="s">
        <v>755</v>
      </c>
      <c r="E3053" s="20" t="s">
        <v>5888</v>
      </c>
      <c r="F3053" s="20" t="s">
        <v>479</v>
      </c>
      <c r="G3053" s="20">
        <v>1.68</v>
      </c>
      <c r="H3053" s="20" t="s">
        <v>1679</v>
      </c>
      <c r="I3053" s="20" t="s">
        <v>5876</v>
      </c>
      <c r="J3053" s="20" t="s">
        <v>3812</v>
      </c>
      <c r="K3053" s="20" t="s">
        <v>3812</v>
      </c>
      <c r="L3053" s="20" t="s">
        <v>462</v>
      </c>
      <c r="M3053" s="20">
        <v>4</v>
      </c>
      <c r="N3053" s="20" t="s">
        <v>1679</v>
      </c>
      <c r="P3053" s="20">
        <v>0</v>
      </c>
      <c r="Q3053" s="20" t="s">
        <v>509</v>
      </c>
      <c r="R3053" s="20" t="s">
        <v>488</v>
      </c>
      <c r="S3053" s="20" t="s">
        <v>221</v>
      </c>
      <c r="T3053" s="20" t="s">
        <v>5877</v>
      </c>
      <c r="V3053" s="20">
        <v>13</v>
      </c>
      <c r="W3053" s="20">
        <v>424</v>
      </c>
      <c r="Y3053" s="20" t="s">
        <v>1684</v>
      </c>
      <c r="Z3053" s="20" t="s">
        <v>1685</v>
      </c>
      <c r="AA3053" s="20">
        <v>1.5</v>
      </c>
      <c r="AL3053" s="20" t="s">
        <v>1686</v>
      </c>
      <c r="AM3053" s="20" t="s">
        <v>1647</v>
      </c>
      <c r="AU3053" s="20" t="s">
        <v>3141</v>
      </c>
      <c r="AY3053" s="20" t="s">
        <v>3815</v>
      </c>
      <c r="BD3053" s="20" t="s">
        <v>2052</v>
      </c>
      <c r="BE3053" s="20" t="s">
        <v>1749</v>
      </c>
      <c r="BL3053" s="20">
        <v>176.4</v>
      </c>
      <c r="BM3053" s="20">
        <v>105</v>
      </c>
    </row>
    <row r="3054" spans="1:68" x14ac:dyDescent="0.25">
      <c r="A3054" s="20" t="s">
        <v>1677</v>
      </c>
      <c r="B3054" s="20" t="s">
        <v>462</v>
      </c>
      <c r="C3054" s="20" t="s">
        <v>805</v>
      </c>
      <c r="D3054" s="20" t="s">
        <v>755</v>
      </c>
      <c r="E3054" s="20" t="s">
        <v>5889</v>
      </c>
      <c r="F3054" s="20" t="s">
        <v>480</v>
      </c>
      <c r="G3054" s="20">
        <v>14.05</v>
      </c>
      <c r="H3054" s="20" t="s">
        <v>1679</v>
      </c>
      <c r="I3054" s="20" t="s">
        <v>5876</v>
      </c>
      <c r="J3054" s="20" t="s">
        <v>3812</v>
      </c>
      <c r="K3054" s="20" t="s">
        <v>3812</v>
      </c>
      <c r="L3054" s="20" t="s">
        <v>462</v>
      </c>
      <c r="M3054" s="20">
        <v>4</v>
      </c>
      <c r="N3054" s="20" t="s">
        <v>1679</v>
      </c>
      <c r="P3054" s="20">
        <v>0</v>
      </c>
      <c r="Q3054" s="20" t="s">
        <v>509</v>
      </c>
      <c r="R3054" s="20" t="s">
        <v>500</v>
      </c>
      <c r="S3054" s="20" t="s">
        <v>221</v>
      </c>
      <c r="T3054" s="20" t="s">
        <v>5890</v>
      </c>
      <c r="V3054" s="20">
        <v>10</v>
      </c>
      <c r="W3054" s="20">
        <v>327</v>
      </c>
      <c r="Y3054" s="20" t="s">
        <v>1684</v>
      </c>
      <c r="Z3054" s="20" t="s">
        <v>1685</v>
      </c>
      <c r="AA3054" s="20">
        <v>0</v>
      </c>
      <c r="AL3054" s="20" t="s">
        <v>1686</v>
      </c>
      <c r="AM3054" s="20" t="s">
        <v>1647</v>
      </c>
      <c r="AU3054" s="20" t="s">
        <v>3141</v>
      </c>
      <c r="AY3054" s="20" t="s">
        <v>3815</v>
      </c>
      <c r="BD3054" s="20" t="s">
        <v>2052</v>
      </c>
      <c r="BE3054" s="20" t="s">
        <v>1749</v>
      </c>
      <c r="BL3054" s="20">
        <v>1475.25</v>
      </c>
      <c r="BM3054" s="20">
        <v>105</v>
      </c>
    </row>
    <row r="3055" spans="1:68" x14ac:dyDescent="0.25">
      <c r="A3055" s="20" t="s">
        <v>1677</v>
      </c>
      <c r="B3055" s="20" t="s">
        <v>462</v>
      </c>
      <c r="C3055" s="20" t="s">
        <v>806</v>
      </c>
      <c r="D3055" s="20" t="s">
        <v>761</v>
      </c>
      <c r="E3055" s="20" t="s">
        <v>5891</v>
      </c>
      <c r="F3055" s="20" t="s">
        <v>465</v>
      </c>
      <c r="G3055" s="20">
        <v>17.5</v>
      </c>
      <c r="H3055" s="20" t="s">
        <v>1679</v>
      </c>
      <c r="I3055" s="20" t="s">
        <v>5892</v>
      </c>
      <c r="J3055" s="20" t="s">
        <v>3812</v>
      </c>
      <c r="K3055" s="20" t="s">
        <v>3812</v>
      </c>
      <c r="L3055" s="20" t="s">
        <v>462</v>
      </c>
      <c r="M3055" s="20">
        <v>8</v>
      </c>
      <c r="N3055" s="20" t="s">
        <v>1679</v>
      </c>
      <c r="P3055" s="20">
        <v>0</v>
      </c>
      <c r="Q3055" s="20" t="s">
        <v>507</v>
      </c>
      <c r="R3055" s="20" t="s">
        <v>488</v>
      </c>
      <c r="S3055" s="20" t="s">
        <v>221</v>
      </c>
      <c r="T3055" s="20" t="s">
        <v>5862</v>
      </c>
      <c r="U3055" s="20" t="s">
        <v>5893</v>
      </c>
      <c r="V3055" s="20">
        <v>6</v>
      </c>
      <c r="W3055" s="20">
        <v>201</v>
      </c>
      <c r="Y3055" s="20" t="s">
        <v>1684</v>
      </c>
      <c r="Z3055" s="20" t="s">
        <v>1685</v>
      </c>
      <c r="AA3055" s="20">
        <v>1.5</v>
      </c>
      <c r="AB3055" s="20">
        <v>76</v>
      </c>
      <c r="AC3055" s="20">
        <v>76</v>
      </c>
      <c r="AD3055" s="20">
        <v>76</v>
      </c>
      <c r="AL3055" s="20" t="s">
        <v>1686</v>
      </c>
      <c r="AT3055" s="20" t="s">
        <v>1687</v>
      </c>
      <c r="AW3055" s="20" t="s">
        <v>1657</v>
      </c>
      <c r="BE3055" s="20" t="s">
        <v>462</v>
      </c>
      <c r="BL3055" s="20">
        <v>875</v>
      </c>
      <c r="BM3055" s="20">
        <v>50</v>
      </c>
      <c r="BN3055" s="20">
        <v>1209.998</v>
      </c>
      <c r="BO3055" s="20">
        <v>17.5</v>
      </c>
      <c r="BP3055" s="20">
        <v>69.14</v>
      </c>
    </row>
    <row r="3056" spans="1:68" x14ac:dyDescent="0.25">
      <c r="A3056" s="20" t="s">
        <v>1677</v>
      </c>
      <c r="B3056" s="20" t="s">
        <v>462</v>
      </c>
      <c r="C3056" s="20" t="s">
        <v>806</v>
      </c>
      <c r="D3056" s="20" t="s">
        <v>761</v>
      </c>
      <c r="E3056" s="20" t="s">
        <v>5894</v>
      </c>
      <c r="F3056" s="20" t="s">
        <v>468</v>
      </c>
      <c r="G3056" s="20">
        <v>10.5</v>
      </c>
      <c r="H3056" s="20" t="s">
        <v>1679</v>
      </c>
      <c r="I3056" s="20" t="s">
        <v>5892</v>
      </c>
      <c r="J3056" s="20" t="s">
        <v>3812</v>
      </c>
      <c r="K3056" s="20" t="s">
        <v>3812</v>
      </c>
      <c r="L3056" s="20" t="s">
        <v>462</v>
      </c>
      <c r="M3056" s="20">
        <v>6</v>
      </c>
      <c r="N3056" s="20" t="s">
        <v>1679</v>
      </c>
      <c r="P3056" s="20">
        <v>0</v>
      </c>
      <c r="Q3056" s="20" t="s">
        <v>507</v>
      </c>
      <c r="R3056" s="20" t="s">
        <v>488</v>
      </c>
      <c r="S3056" s="20" t="s">
        <v>221</v>
      </c>
      <c r="T3056" s="20" t="s">
        <v>5862</v>
      </c>
      <c r="U3056" s="20" t="s">
        <v>5893</v>
      </c>
      <c r="V3056" s="20">
        <v>6</v>
      </c>
      <c r="W3056" s="20">
        <v>201</v>
      </c>
      <c r="Y3056" s="20" t="s">
        <v>1684</v>
      </c>
      <c r="Z3056" s="20" t="s">
        <v>1685</v>
      </c>
      <c r="AA3056" s="20">
        <v>1.5</v>
      </c>
      <c r="AB3056" s="20">
        <v>76</v>
      </c>
      <c r="AC3056" s="20">
        <v>76</v>
      </c>
      <c r="AD3056" s="20">
        <v>76</v>
      </c>
      <c r="AL3056" s="20" t="s">
        <v>1686</v>
      </c>
      <c r="AT3056" s="20" t="s">
        <v>1687</v>
      </c>
      <c r="AW3056" s="20" t="s">
        <v>1657</v>
      </c>
      <c r="BE3056" s="20" t="s">
        <v>462</v>
      </c>
      <c r="BL3056" s="20">
        <v>525</v>
      </c>
      <c r="BM3056" s="20">
        <v>50</v>
      </c>
    </row>
    <row r="3057" spans="1:68" x14ac:dyDescent="0.25">
      <c r="A3057" s="20" t="s">
        <v>1677</v>
      </c>
      <c r="B3057" s="20" t="s">
        <v>462</v>
      </c>
      <c r="C3057" s="20" t="s">
        <v>806</v>
      </c>
      <c r="D3057" s="20" t="s">
        <v>761</v>
      </c>
      <c r="E3057" s="20" t="s">
        <v>5895</v>
      </c>
      <c r="F3057" s="20" t="s">
        <v>470</v>
      </c>
      <c r="G3057" s="20">
        <v>11.19</v>
      </c>
      <c r="H3057" s="20" t="s">
        <v>1679</v>
      </c>
      <c r="I3057" s="20" t="s">
        <v>5892</v>
      </c>
      <c r="J3057" s="20" t="s">
        <v>3812</v>
      </c>
      <c r="K3057" s="20" t="s">
        <v>3812</v>
      </c>
      <c r="L3057" s="20" t="s">
        <v>462</v>
      </c>
      <c r="M3057" s="20">
        <v>6</v>
      </c>
      <c r="N3057" s="20" t="s">
        <v>1679</v>
      </c>
      <c r="P3057" s="20">
        <v>0</v>
      </c>
      <c r="Q3057" s="20" t="s">
        <v>507</v>
      </c>
      <c r="R3057" s="20" t="s">
        <v>488</v>
      </c>
      <c r="S3057" s="20" t="s">
        <v>221</v>
      </c>
      <c r="T3057" s="20" t="s">
        <v>5862</v>
      </c>
      <c r="U3057" s="20" t="s">
        <v>5893</v>
      </c>
      <c r="V3057" s="20">
        <v>6</v>
      </c>
      <c r="W3057" s="20">
        <v>201</v>
      </c>
      <c r="Y3057" s="20" t="s">
        <v>1684</v>
      </c>
      <c r="Z3057" s="20" t="s">
        <v>1685</v>
      </c>
      <c r="AA3057" s="20">
        <v>1.5</v>
      </c>
      <c r="AB3057" s="20">
        <v>76</v>
      </c>
      <c r="AC3057" s="20">
        <v>76</v>
      </c>
      <c r="AD3057" s="20">
        <v>76</v>
      </c>
      <c r="AL3057" s="20" t="s">
        <v>1686</v>
      </c>
      <c r="AT3057" s="20" t="s">
        <v>1687</v>
      </c>
      <c r="AW3057" s="20" t="s">
        <v>1657</v>
      </c>
      <c r="BE3057" s="20" t="s">
        <v>462</v>
      </c>
      <c r="BL3057" s="20">
        <v>559.5</v>
      </c>
      <c r="BM3057" s="20">
        <v>50</v>
      </c>
    </row>
    <row r="3058" spans="1:68" x14ac:dyDescent="0.25">
      <c r="A3058" s="20" t="s">
        <v>1677</v>
      </c>
      <c r="B3058" s="20" t="s">
        <v>462</v>
      </c>
      <c r="C3058" s="20" t="s">
        <v>806</v>
      </c>
      <c r="D3058" s="20" t="s">
        <v>761</v>
      </c>
      <c r="E3058" s="20" t="s">
        <v>5896</v>
      </c>
      <c r="F3058" s="20" t="s">
        <v>471</v>
      </c>
      <c r="G3058" s="20">
        <v>10.23</v>
      </c>
      <c r="H3058" s="20" t="s">
        <v>1679</v>
      </c>
      <c r="I3058" s="20" t="s">
        <v>5892</v>
      </c>
      <c r="J3058" s="20" t="s">
        <v>3812</v>
      </c>
      <c r="K3058" s="20" t="s">
        <v>3812</v>
      </c>
      <c r="L3058" s="20" t="s">
        <v>462</v>
      </c>
      <c r="M3058" s="20">
        <v>8</v>
      </c>
      <c r="N3058" s="20" t="s">
        <v>1679</v>
      </c>
      <c r="P3058" s="20">
        <v>0</v>
      </c>
      <c r="Q3058" s="20" t="s">
        <v>504</v>
      </c>
      <c r="R3058" s="20" t="s">
        <v>488</v>
      </c>
      <c r="S3058" s="20" t="s">
        <v>221</v>
      </c>
      <c r="T3058" s="20" t="s">
        <v>5897</v>
      </c>
      <c r="U3058" s="20" t="s">
        <v>5898</v>
      </c>
      <c r="V3058" s="20">
        <v>4</v>
      </c>
      <c r="W3058" s="20">
        <v>133</v>
      </c>
      <c r="Y3058" s="20" t="s">
        <v>1684</v>
      </c>
      <c r="Z3058" s="20" t="s">
        <v>1685</v>
      </c>
      <c r="AA3058" s="20">
        <v>1.5</v>
      </c>
      <c r="AB3058" s="20">
        <v>76</v>
      </c>
      <c r="AC3058" s="20">
        <v>76</v>
      </c>
      <c r="AD3058" s="20">
        <v>76</v>
      </c>
      <c r="AL3058" s="20" t="s">
        <v>1686</v>
      </c>
      <c r="AT3058" s="20" t="s">
        <v>1687</v>
      </c>
      <c r="BE3058" s="20" t="s">
        <v>462</v>
      </c>
      <c r="BL3058" s="20">
        <v>511.5</v>
      </c>
      <c r="BM3058" s="20">
        <v>50</v>
      </c>
      <c r="BN3058" s="20">
        <v>715.79300000000001</v>
      </c>
      <c r="BO3058" s="20">
        <v>10.23</v>
      </c>
      <c r="BP3058" s="20">
        <v>69.97</v>
      </c>
    </row>
    <row r="3059" spans="1:68" x14ac:dyDescent="0.25">
      <c r="A3059" s="20" t="s">
        <v>1677</v>
      </c>
      <c r="B3059" s="20" t="s">
        <v>462</v>
      </c>
      <c r="C3059" s="20" t="s">
        <v>806</v>
      </c>
      <c r="D3059" s="20" t="s">
        <v>761</v>
      </c>
      <c r="E3059" s="20" t="s">
        <v>5899</v>
      </c>
      <c r="F3059" s="20" t="s">
        <v>472</v>
      </c>
      <c r="G3059" s="20">
        <v>30.98</v>
      </c>
      <c r="H3059" s="20" t="s">
        <v>1679</v>
      </c>
      <c r="I3059" s="20" t="s">
        <v>5892</v>
      </c>
      <c r="J3059" s="20" t="s">
        <v>3812</v>
      </c>
      <c r="K3059" s="20" t="s">
        <v>3812</v>
      </c>
      <c r="L3059" s="20" t="s">
        <v>462</v>
      </c>
      <c r="M3059" s="20">
        <v>6</v>
      </c>
      <c r="N3059" s="20" t="s">
        <v>1679</v>
      </c>
      <c r="P3059" s="20">
        <v>0</v>
      </c>
      <c r="Q3059" s="20" t="s">
        <v>495</v>
      </c>
      <c r="R3059" s="20" t="s">
        <v>488</v>
      </c>
      <c r="S3059" s="20" t="s">
        <v>221</v>
      </c>
      <c r="T3059" s="20" t="s">
        <v>5900</v>
      </c>
      <c r="U3059" s="20" t="s">
        <v>5901</v>
      </c>
      <c r="V3059" s="20">
        <v>6</v>
      </c>
      <c r="W3059" s="20">
        <v>204</v>
      </c>
      <c r="Y3059" s="20" t="s">
        <v>1684</v>
      </c>
      <c r="Z3059" s="20" t="s">
        <v>1685</v>
      </c>
      <c r="AA3059" s="20">
        <v>1.5</v>
      </c>
      <c r="AB3059" s="20">
        <v>76</v>
      </c>
      <c r="AC3059" s="20">
        <v>76</v>
      </c>
      <c r="AD3059" s="20">
        <v>76</v>
      </c>
      <c r="AL3059" s="20" t="s">
        <v>1686</v>
      </c>
      <c r="AT3059" s="20" t="s">
        <v>1687</v>
      </c>
      <c r="BE3059" s="20" t="s">
        <v>462</v>
      </c>
      <c r="BL3059" s="20">
        <v>1858.8</v>
      </c>
      <c r="BM3059" s="20">
        <v>60</v>
      </c>
    </row>
    <row r="3060" spans="1:68" x14ac:dyDescent="0.25">
      <c r="A3060" s="20" t="s">
        <v>1677</v>
      </c>
      <c r="B3060" s="20" t="s">
        <v>462</v>
      </c>
      <c r="C3060" s="20" t="s">
        <v>806</v>
      </c>
      <c r="D3060" s="20" t="s">
        <v>761</v>
      </c>
      <c r="E3060" s="20" t="s">
        <v>5902</v>
      </c>
      <c r="F3060" s="20" t="s">
        <v>473</v>
      </c>
      <c r="G3060" s="20">
        <v>30.83</v>
      </c>
      <c r="H3060" s="20" t="s">
        <v>1679</v>
      </c>
      <c r="I3060" s="20" t="s">
        <v>5892</v>
      </c>
      <c r="J3060" s="20" t="s">
        <v>3812</v>
      </c>
      <c r="K3060" s="20" t="s">
        <v>3812</v>
      </c>
      <c r="L3060" s="20" t="s">
        <v>462</v>
      </c>
      <c r="M3060" s="20">
        <v>6</v>
      </c>
      <c r="N3060" s="20" t="s">
        <v>1679</v>
      </c>
      <c r="P3060" s="20">
        <v>0</v>
      </c>
      <c r="Q3060" s="20" t="s">
        <v>545</v>
      </c>
      <c r="R3060" s="20" t="s">
        <v>488</v>
      </c>
      <c r="S3060" s="20" t="s">
        <v>221</v>
      </c>
      <c r="T3060" s="20" t="s">
        <v>5903</v>
      </c>
      <c r="U3060" s="20" t="s">
        <v>5901</v>
      </c>
      <c r="V3060" s="20">
        <v>6</v>
      </c>
      <c r="W3060" s="20">
        <v>204</v>
      </c>
      <c r="Y3060" s="20" t="s">
        <v>1684</v>
      </c>
      <c r="Z3060" s="20" t="s">
        <v>1685</v>
      </c>
      <c r="AA3060" s="20">
        <v>1.5</v>
      </c>
      <c r="AB3060" s="20">
        <v>75</v>
      </c>
      <c r="AC3060" s="20">
        <v>75</v>
      </c>
      <c r="AD3060" s="20">
        <v>75</v>
      </c>
      <c r="AL3060" s="20" t="s">
        <v>1686</v>
      </c>
      <c r="AT3060" s="20" t="s">
        <v>1687</v>
      </c>
      <c r="BE3060" s="20" t="s">
        <v>462</v>
      </c>
      <c r="BL3060" s="20">
        <v>2466.4</v>
      </c>
      <c r="BM3060" s="20">
        <v>80</v>
      </c>
    </row>
    <row r="3061" spans="1:68" x14ac:dyDescent="0.25">
      <c r="A3061" s="20" t="s">
        <v>1677</v>
      </c>
      <c r="B3061" s="20" t="s">
        <v>462</v>
      </c>
      <c r="C3061" s="20" t="s">
        <v>806</v>
      </c>
      <c r="D3061" s="20" t="s">
        <v>761</v>
      </c>
      <c r="E3061" s="20" t="s">
        <v>5904</v>
      </c>
      <c r="F3061" s="20" t="s">
        <v>474</v>
      </c>
      <c r="G3061" s="20">
        <v>17.72</v>
      </c>
      <c r="H3061" s="20" t="s">
        <v>1679</v>
      </c>
      <c r="I3061" s="20" t="s">
        <v>5892</v>
      </c>
      <c r="J3061" s="20" t="s">
        <v>3812</v>
      </c>
      <c r="K3061" s="20" t="s">
        <v>3812</v>
      </c>
      <c r="L3061" s="20" t="s">
        <v>462</v>
      </c>
      <c r="M3061" s="20">
        <v>6</v>
      </c>
      <c r="N3061" s="20" t="s">
        <v>1679</v>
      </c>
      <c r="P3061" s="20">
        <v>0</v>
      </c>
      <c r="Q3061" s="20" t="s">
        <v>487</v>
      </c>
      <c r="R3061" s="20" t="s">
        <v>488</v>
      </c>
      <c r="S3061" s="20" t="s">
        <v>221</v>
      </c>
      <c r="T3061" s="20" t="s">
        <v>5905</v>
      </c>
      <c r="U3061" s="20" t="s">
        <v>5906</v>
      </c>
      <c r="V3061" s="20">
        <v>8</v>
      </c>
      <c r="W3061" s="20">
        <v>253</v>
      </c>
      <c r="Y3061" s="20" t="s">
        <v>1684</v>
      </c>
      <c r="Z3061" s="20" t="s">
        <v>1685</v>
      </c>
      <c r="AA3061" s="20">
        <v>1.5</v>
      </c>
      <c r="AB3061" s="20">
        <v>76</v>
      </c>
      <c r="AC3061" s="20">
        <v>76</v>
      </c>
      <c r="AD3061" s="20">
        <v>76</v>
      </c>
      <c r="AL3061" s="20" t="s">
        <v>1686</v>
      </c>
      <c r="AT3061" s="20" t="s">
        <v>1687</v>
      </c>
      <c r="BE3061" s="20" t="s">
        <v>462</v>
      </c>
      <c r="BL3061" s="20">
        <v>974.6</v>
      </c>
      <c r="BM3061" s="20">
        <v>55</v>
      </c>
    </row>
    <row r="3062" spans="1:68" x14ac:dyDescent="0.25">
      <c r="A3062" s="20" t="s">
        <v>1677</v>
      </c>
      <c r="B3062" s="20" t="s">
        <v>462</v>
      </c>
      <c r="C3062" s="20" t="s">
        <v>806</v>
      </c>
      <c r="D3062" s="20" t="s">
        <v>761</v>
      </c>
      <c r="E3062" s="20" t="s">
        <v>5907</v>
      </c>
      <c r="F3062" s="20" t="s">
        <v>475</v>
      </c>
      <c r="G3062" s="20">
        <v>22.12</v>
      </c>
      <c r="H3062" s="20" t="s">
        <v>1679</v>
      </c>
      <c r="I3062" s="20" t="s">
        <v>5892</v>
      </c>
      <c r="J3062" s="20" t="s">
        <v>3812</v>
      </c>
      <c r="K3062" s="20" t="s">
        <v>3812</v>
      </c>
      <c r="L3062" s="20" t="s">
        <v>462</v>
      </c>
      <c r="M3062" s="20">
        <v>6</v>
      </c>
      <c r="N3062" s="20" t="s">
        <v>1679</v>
      </c>
      <c r="P3062" s="20">
        <v>0</v>
      </c>
      <c r="Q3062" s="20" t="s">
        <v>545</v>
      </c>
      <c r="R3062" s="20" t="s">
        <v>488</v>
      </c>
      <c r="S3062" s="20" t="s">
        <v>221</v>
      </c>
      <c r="T3062" s="20" t="s">
        <v>5903</v>
      </c>
      <c r="U3062" s="20" t="s">
        <v>5906</v>
      </c>
      <c r="V3062" s="20">
        <v>8</v>
      </c>
      <c r="W3062" s="20">
        <v>253</v>
      </c>
      <c r="Y3062" s="20" t="s">
        <v>1684</v>
      </c>
      <c r="Z3062" s="20" t="s">
        <v>1685</v>
      </c>
      <c r="AA3062" s="20">
        <v>1.5</v>
      </c>
      <c r="AB3062" s="20">
        <v>75</v>
      </c>
      <c r="AC3062" s="20">
        <v>75</v>
      </c>
      <c r="AD3062" s="20">
        <v>75</v>
      </c>
      <c r="AL3062" s="20" t="s">
        <v>1686</v>
      </c>
      <c r="AT3062" s="20" t="s">
        <v>1687</v>
      </c>
      <c r="BE3062" s="20" t="s">
        <v>462</v>
      </c>
      <c r="BL3062" s="20">
        <v>1769.6</v>
      </c>
      <c r="BM3062" s="20">
        <v>80</v>
      </c>
    </row>
    <row r="3063" spans="1:68" x14ac:dyDescent="0.25">
      <c r="A3063" s="20" t="s">
        <v>1677</v>
      </c>
      <c r="B3063" s="20" t="s">
        <v>462</v>
      </c>
      <c r="C3063" s="20" t="s">
        <v>806</v>
      </c>
      <c r="D3063" s="20" t="s">
        <v>761</v>
      </c>
      <c r="E3063" s="20" t="s">
        <v>5908</v>
      </c>
      <c r="F3063" s="20" t="s">
        <v>476</v>
      </c>
      <c r="G3063" s="20">
        <v>20.65</v>
      </c>
      <c r="H3063" s="20" t="s">
        <v>1679</v>
      </c>
      <c r="I3063" s="20" t="s">
        <v>5892</v>
      </c>
      <c r="J3063" s="20" t="s">
        <v>3812</v>
      </c>
      <c r="K3063" s="20" t="s">
        <v>3812</v>
      </c>
      <c r="L3063" s="20" t="s">
        <v>462</v>
      </c>
      <c r="M3063" s="20">
        <v>8</v>
      </c>
      <c r="N3063" s="20" t="s">
        <v>1679</v>
      </c>
      <c r="P3063" s="20">
        <v>0</v>
      </c>
      <c r="Q3063" s="20" t="s">
        <v>509</v>
      </c>
      <c r="R3063" s="20" t="s">
        <v>488</v>
      </c>
      <c r="S3063" s="20" t="s">
        <v>221</v>
      </c>
      <c r="T3063" s="20" t="s">
        <v>5909</v>
      </c>
      <c r="V3063" s="20">
        <v>22</v>
      </c>
      <c r="W3063" s="20">
        <v>678</v>
      </c>
      <c r="Y3063" s="20" t="s">
        <v>1684</v>
      </c>
      <c r="Z3063" s="20" t="s">
        <v>1685</v>
      </c>
      <c r="AA3063" s="20">
        <v>1.5</v>
      </c>
      <c r="AB3063" s="20">
        <v>75</v>
      </c>
      <c r="AC3063" s="20">
        <v>75</v>
      </c>
      <c r="AD3063" s="20">
        <v>75</v>
      </c>
      <c r="AJ3063" s="20" t="s">
        <v>1815</v>
      </c>
      <c r="AL3063" s="20" t="s">
        <v>1686</v>
      </c>
      <c r="AM3063" s="20" t="s">
        <v>1647</v>
      </c>
      <c r="AT3063" s="20" t="s">
        <v>1687</v>
      </c>
      <c r="AY3063" s="20" t="s">
        <v>5208</v>
      </c>
      <c r="BD3063" s="20" t="s">
        <v>1888</v>
      </c>
      <c r="BE3063" s="20" t="s">
        <v>462</v>
      </c>
      <c r="BL3063" s="20">
        <v>2168.25</v>
      </c>
      <c r="BM3063" s="20">
        <v>105</v>
      </c>
      <c r="BN3063" s="20">
        <v>3034.26</v>
      </c>
      <c r="BO3063" s="20">
        <v>20.65</v>
      </c>
      <c r="BP3063" s="20">
        <v>146.94</v>
      </c>
    </row>
    <row r="3064" spans="1:68" x14ac:dyDescent="0.25">
      <c r="A3064" s="20" t="s">
        <v>1677</v>
      </c>
      <c r="B3064" s="20" t="s">
        <v>462</v>
      </c>
      <c r="C3064" s="20" t="s">
        <v>806</v>
      </c>
      <c r="D3064" s="20" t="s">
        <v>761</v>
      </c>
      <c r="E3064" s="20" t="s">
        <v>5910</v>
      </c>
      <c r="F3064" s="20" t="s">
        <v>477</v>
      </c>
      <c r="G3064" s="20">
        <v>9.5299999999999994</v>
      </c>
      <c r="H3064" s="20" t="s">
        <v>1679</v>
      </c>
      <c r="I3064" s="20" t="s">
        <v>5892</v>
      </c>
      <c r="J3064" s="20" t="s">
        <v>3812</v>
      </c>
      <c r="K3064" s="20" t="s">
        <v>3812</v>
      </c>
      <c r="L3064" s="20" t="s">
        <v>462</v>
      </c>
      <c r="M3064" s="20">
        <v>8</v>
      </c>
      <c r="N3064" s="20" t="s">
        <v>1679</v>
      </c>
      <c r="P3064" s="20">
        <v>0</v>
      </c>
      <c r="Q3064" s="20" t="s">
        <v>509</v>
      </c>
      <c r="R3064" s="20" t="s">
        <v>488</v>
      </c>
      <c r="S3064" s="20" t="s">
        <v>221</v>
      </c>
      <c r="T3064" s="20" t="s">
        <v>5903</v>
      </c>
      <c r="V3064" s="20">
        <v>22</v>
      </c>
      <c r="W3064" s="20">
        <v>677</v>
      </c>
      <c r="Y3064" s="20" t="s">
        <v>1684</v>
      </c>
      <c r="Z3064" s="20" t="s">
        <v>1685</v>
      </c>
      <c r="AA3064" s="20">
        <v>1.5</v>
      </c>
      <c r="AB3064" s="20">
        <v>76</v>
      </c>
      <c r="AC3064" s="20">
        <v>76</v>
      </c>
      <c r="AD3064" s="20">
        <v>76</v>
      </c>
      <c r="AJ3064" s="20" t="s">
        <v>1815</v>
      </c>
      <c r="AL3064" s="20" t="s">
        <v>1686</v>
      </c>
      <c r="AT3064" s="20" t="s">
        <v>1687</v>
      </c>
      <c r="AY3064" s="20" t="s">
        <v>5208</v>
      </c>
      <c r="BD3064" s="20" t="s">
        <v>1888</v>
      </c>
      <c r="BE3064" s="20" t="s">
        <v>462</v>
      </c>
      <c r="BL3064" s="20">
        <v>1000.65</v>
      </c>
      <c r="BM3064" s="20">
        <v>105</v>
      </c>
      <c r="BN3064" s="20">
        <v>1400.329</v>
      </c>
      <c r="BO3064" s="20">
        <v>9.5299999999999994</v>
      </c>
      <c r="BP3064" s="20">
        <v>146.94</v>
      </c>
    </row>
    <row r="3065" spans="1:68" x14ac:dyDescent="0.25">
      <c r="A3065" s="20" t="s">
        <v>1677</v>
      </c>
      <c r="B3065" s="20" t="s">
        <v>462</v>
      </c>
      <c r="C3065" s="20" t="s">
        <v>806</v>
      </c>
      <c r="D3065" s="20" t="s">
        <v>761</v>
      </c>
      <c r="E3065" s="20" t="s">
        <v>5911</v>
      </c>
      <c r="F3065" s="20" t="s">
        <v>478</v>
      </c>
      <c r="G3065" s="20">
        <v>18.829999999999998</v>
      </c>
      <c r="H3065" s="20" t="s">
        <v>1679</v>
      </c>
      <c r="I3065" s="20" t="s">
        <v>5892</v>
      </c>
      <c r="J3065" s="20" t="s">
        <v>3812</v>
      </c>
      <c r="K3065" s="20" t="s">
        <v>3812</v>
      </c>
      <c r="L3065" s="20" t="s">
        <v>462</v>
      </c>
      <c r="M3065" s="20">
        <v>6</v>
      </c>
      <c r="N3065" s="20" t="s">
        <v>1679</v>
      </c>
      <c r="P3065" s="20">
        <v>0</v>
      </c>
      <c r="Q3065" s="20" t="s">
        <v>545</v>
      </c>
      <c r="R3065" s="20" t="s">
        <v>488</v>
      </c>
      <c r="S3065" s="20" t="s">
        <v>221</v>
      </c>
      <c r="T3065" s="20" t="s">
        <v>5903</v>
      </c>
      <c r="U3065" s="20" t="s">
        <v>5912</v>
      </c>
      <c r="V3065" s="20">
        <v>6</v>
      </c>
      <c r="W3065" s="20">
        <v>209</v>
      </c>
      <c r="Y3065" s="20" t="s">
        <v>1684</v>
      </c>
      <c r="Z3065" s="20" t="s">
        <v>1685</v>
      </c>
      <c r="AA3065" s="20">
        <v>1.5</v>
      </c>
      <c r="AB3065" s="20">
        <v>76</v>
      </c>
      <c r="AC3065" s="20">
        <v>76</v>
      </c>
      <c r="AD3065" s="20">
        <v>76</v>
      </c>
      <c r="AL3065" s="20" t="s">
        <v>1686</v>
      </c>
      <c r="AT3065" s="20" t="s">
        <v>1687</v>
      </c>
      <c r="BE3065" s="20" t="s">
        <v>462</v>
      </c>
      <c r="BL3065" s="20">
        <v>1506.4</v>
      </c>
      <c r="BM3065" s="20">
        <v>80</v>
      </c>
    </row>
    <row r="3066" spans="1:68" x14ac:dyDescent="0.25">
      <c r="A3066" s="20" t="s">
        <v>1677</v>
      </c>
      <c r="B3066" s="20" t="s">
        <v>462</v>
      </c>
      <c r="C3066" s="20" t="s">
        <v>806</v>
      </c>
      <c r="D3066" s="20" t="s">
        <v>761</v>
      </c>
      <c r="E3066" s="20" t="s">
        <v>5913</v>
      </c>
      <c r="F3066" s="20" t="s">
        <v>479</v>
      </c>
      <c r="G3066" s="20">
        <v>3.38</v>
      </c>
      <c r="H3066" s="20" t="s">
        <v>1679</v>
      </c>
      <c r="I3066" s="20" t="s">
        <v>5892</v>
      </c>
      <c r="J3066" s="20" t="s">
        <v>3812</v>
      </c>
      <c r="K3066" s="20" t="s">
        <v>3812</v>
      </c>
      <c r="L3066" s="20" t="s">
        <v>462</v>
      </c>
      <c r="M3066" s="20">
        <v>6</v>
      </c>
      <c r="N3066" s="20" t="s">
        <v>1679</v>
      </c>
      <c r="P3066" s="20">
        <v>0</v>
      </c>
      <c r="Q3066" s="20" t="s">
        <v>545</v>
      </c>
      <c r="R3066" s="20" t="s">
        <v>488</v>
      </c>
      <c r="S3066" s="20" t="s">
        <v>221</v>
      </c>
      <c r="T3066" s="20" t="s">
        <v>5903</v>
      </c>
      <c r="U3066" s="20" t="s">
        <v>5912</v>
      </c>
      <c r="V3066" s="20">
        <v>6</v>
      </c>
      <c r="W3066" s="20">
        <v>209</v>
      </c>
      <c r="Y3066" s="20" t="s">
        <v>1684</v>
      </c>
      <c r="Z3066" s="20" t="s">
        <v>1685</v>
      </c>
      <c r="AA3066" s="20">
        <v>1.5</v>
      </c>
      <c r="AB3066" s="20">
        <v>76</v>
      </c>
      <c r="AC3066" s="20">
        <v>76</v>
      </c>
      <c r="AD3066" s="20">
        <v>76</v>
      </c>
      <c r="AL3066" s="20" t="s">
        <v>1686</v>
      </c>
      <c r="AT3066" s="20" t="s">
        <v>1687</v>
      </c>
      <c r="BE3066" s="20" t="s">
        <v>462</v>
      </c>
      <c r="BL3066" s="20">
        <v>270.39999999999998</v>
      </c>
      <c r="BM3066" s="20">
        <v>80</v>
      </c>
    </row>
    <row r="3067" spans="1:68" x14ac:dyDescent="0.25">
      <c r="A3067" s="20" t="s">
        <v>1677</v>
      </c>
      <c r="B3067" s="20" t="s">
        <v>462</v>
      </c>
      <c r="C3067" s="20" t="s">
        <v>806</v>
      </c>
      <c r="D3067" s="20" t="s">
        <v>761</v>
      </c>
      <c r="E3067" s="20" t="s">
        <v>5914</v>
      </c>
      <c r="F3067" s="20" t="s">
        <v>480</v>
      </c>
      <c r="G3067" s="20">
        <v>6.49</v>
      </c>
      <c r="H3067" s="20" t="s">
        <v>1679</v>
      </c>
      <c r="I3067" s="20" t="s">
        <v>5892</v>
      </c>
      <c r="J3067" s="20" t="s">
        <v>3812</v>
      </c>
      <c r="K3067" s="20" t="s">
        <v>3812</v>
      </c>
      <c r="L3067" s="20" t="s">
        <v>462</v>
      </c>
      <c r="M3067" s="20">
        <v>6</v>
      </c>
      <c r="N3067" s="20" t="s">
        <v>1679</v>
      </c>
      <c r="P3067" s="20">
        <v>0</v>
      </c>
      <c r="Q3067" s="20" t="s">
        <v>545</v>
      </c>
      <c r="R3067" s="20" t="s">
        <v>488</v>
      </c>
      <c r="S3067" s="20" t="s">
        <v>221</v>
      </c>
      <c r="T3067" s="20" t="s">
        <v>5903</v>
      </c>
      <c r="U3067" s="20" t="s">
        <v>5912</v>
      </c>
      <c r="V3067" s="20">
        <v>6</v>
      </c>
      <c r="W3067" s="20">
        <v>209</v>
      </c>
      <c r="Y3067" s="20" t="s">
        <v>1684</v>
      </c>
      <c r="Z3067" s="20" t="s">
        <v>1685</v>
      </c>
      <c r="AA3067" s="20">
        <v>1.5</v>
      </c>
      <c r="AB3067" s="20">
        <v>76</v>
      </c>
      <c r="AC3067" s="20">
        <v>76</v>
      </c>
      <c r="AD3067" s="20">
        <v>76</v>
      </c>
      <c r="AL3067" s="20" t="s">
        <v>1686</v>
      </c>
      <c r="AT3067" s="20" t="s">
        <v>1687</v>
      </c>
      <c r="BE3067" s="20" t="s">
        <v>462</v>
      </c>
      <c r="BL3067" s="20">
        <v>519.20000000000005</v>
      </c>
      <c r="BM3067" s="20">
        <v>80</v>
      </c>
    </row>
    <row r="3068" spans="1:68" x14ac:dyDescent="0.25">
      <c r="A3068" s="20" t="s">
        <v>1677</v>
      </c>
      <c r="B3068" s="20" t="s">
        <v>462</v>
      </c>
      <c r="C3068" s="20" t="s">
        <v>807</v>
      </c>
      <c r="D3068" s="20" t="s">
        <v>751</v>
      </c>
      <c r="E3068" s="20" t="s">
        <v>5915</v>
      </c>
      <c r="F3068" s="20" t="s">
        <v>465</v>
      </c>
      <c r="G3068" s="20">
        <v>1.19</v>
      </c>
      <c r="H3068" s="20" t="s">
        <v>1679</v>
      </c>
      <c r="I3068" s="20" t="s">
        <v>5916</v>
      </c>
      <c r="J3068" s="20" t="s">
        <v>3812</v>
      </c>
      <c r="K3068" s="20" t="s">
        <v>3812</v>
      </c>
      <c r="L3068" s="20" t="s">
        <v>462</v>
      </c>
      <c r="M3068" s="20">
        <v>4</v>
      </c>
      <c r="N3068" s="20" t="s">
        <v>1679</v>
      </c>
      <c r="P3068" s="20">
        <v>0</v>
      </c>
      <c r="Q3068" s="20" t="s">
        <v>495</v>
      </c>
      <c r="R3068" s="20" t="s">
        <v>517</v>
      </c>
      <c r="S3068" s="20" t="s">
        <v>221</v>
      </c>
      <c r="T3068" s="20" t="s">
        <v>5497</v>
      </c>
      <c r="U3068" s="20" t="s">
        <v>5917</v>
      </c>
      <c r="V3068" s="20">
        <v>11</v>
      </c>
      <c r="W3068" s="20">
        <v>338</v>
      </c>
      <c r="Y3068" s="20" t="s">
        <v>1684</v>
      </c>
      <c r="Z3068" s="20" t="s">
        <v>1685</v>
      </c>
      <c r="AA3068" s="20">
        <v>1.5</v>
      </c>
      <c r="AB3068" s="20">
        <v>90</v>
      </c>
      <c r="AC3068" s="20">
        <v>89</v>
      </c>
      <c r="AD3068" s="20">
        <v>89.5</v>
      </c>
      <c r="AL3068" s="20" t="s">
        <v>1686</v>
      </c>
      <c r="AT3068" s="20" t="s">
        <v>1687</v>
      </c>
      <c r="AY3068" s="20" t="s">
        <v>2127</v>
      </c>
      <c r="BD3068" s="20" t="s">
        <v>5116</v>
      </c>
      <c r="BE3068" s="20" t="s">
        <v>1749</v>
      </c>
      <c r="BL3068" s="20">
        <v>71.400000000000006</v>
      </c>
      <c r="BM3068" s="20">
        <v>60</v>
      </c>
    </row>
    <row r="3069" spans="1:68" x14ac:dyDescent="0.25">
      <c r="A3069" s="20" t="s">
        <v>1677</v>
      </c>
      <c r="B3069" s="20" t="s">
        <v>462</v>
      </c>
      <c r="C3069" s="20" t="s">
        <v>807</v>
      </c>
      <c r="D3069" s="20" t="s">
        <v>751</v>
      </c>
      <c r="E3069" s="20" t="s">
        <v>5918</v>
      </c>
      <c r="F3069" s="20" t="s">
        <v>468</v>
      </c>
      <c r="G3069" s="20">
        <v>6.8</v>
      </c>
      <c r="H3069" s="20" t="s">
        <v>1679</v>
      </c>
      <c r="I3069" s="20" t="s">
        <v>5916</v>
      </c>
      <c r="J3069" s="20" t="s">
        <v>3812</v>
      </c>
      <c r="K3069" s="20" t="s">
        <v>3812</v>
      </c>
      <c r="L3069" s="20" t="s">
        <v>462</v>
      </c>
      <c r="M3069" s="20">
        <v>4</v>
      </c>
      <c r="N3069" s="20" t="s">
        <v>1679</v>
      </c>
      <c r="P3069" s="20">
        <v>0</v>
      </c>
      <c r="Q3069" s="20" t="s">
        <v>495</v>
      </c>
      <c r="R3069" s="20" t="s">
        <v>517</v>
      </c>
      <c r="S3069" s="20" t="s">
        <v>221</v>
      </c>
      <c r="T3069" s="20" t="s">
        <v>5497</v>
      </c>
      <c r="U3069" s="20" t="s">
        <v>5917</v>
      </c>
      <c r="V3069" s="20">
        <v>11</v>
      </c>
      <c r="W3069" s="20">
        <v>338</v>
      </c>
      <c r="Y3069" s="20" t="s">
        <v>1684</v>
      </c>
      <c r="Z3069" s="20" t="s">
        <v>1685</v>
      </c>
      <c r="AA3069" s="20">
        <v>1.5</v>
      </c>
      <c r="AB3069" s="20">
        <v>90</v>
      </c>
      <c r="AC3069" s="20">
        <v>89</v>
      </c>
      <c r="AD3069" s="20">
        <v>89.5</v>
      </c>
      <c r="AL3069" s="20" t="s">
        <v>1686</v>
      </c>
      <c r="AT3069" s="20" t="s">
        <v>1687</v>
      </c>
      <c r="AY3069" s="20" t="s">
        <v>2127</v>
      </c>
      <c r="BD3069" s="20" t="s">
        <v>5116</v>
      </c>
      <c r="BE3069" s="20" t="s">
        <v>1749</v>
      </c>
      <c r="BL3069" s="20">
        <v>408</v>
      </c>
      <c r="BM3069" s="20">
        <v>60</v>
      </c>
    </row>
    <row r="3070" spans="1:68" x14ac:dyDescent="0.25">
      <c r="A3070" s="20" t="s">
        <v>1677</v>
      </c>
      <c r="B3070" s="20" t="s">
        <v>462</v>
      </c>
      <c r="C3070" s="20" t="s">
        <v>807</v>
      </c>
      <c r="D3070" s="20" t="s">
        <v>751</v>
      </c>
      <c r="E3070" s="20" t="s">
        <v>5919</v>
      </c>
      <c r="F3070" s="20" t="s">
        <v>470</v>
      </c>
      <c r="G3070" s="20">
        <v>0.45</v>
      </c>
      <c r="H3070" s="20" t="s">
        <v>1679</v>
      </c>
      <c r="I3070" s="20" t="s">
        <v>5916</v>
      </c>
      <c r="J3070" s="20" t="s">
        <v>3812</v>
      </c>
      <c r="K3070" s="20" t="s">
        <v>3812</v>
      </c>
      <c r="L3070" s="20" t="s">
        <v>462</v>
      </c>
      <c r="M3070" s="20">
        <v>4</v>
      </c>
      <c r="N3070" s="20" t="s">
        <v>1679</v>
      </c>
      <c r="P3070" s="20">
        <v>0</v>
      </c>
      <c r="Q3070" s="20" t="s">
        <v>495</v>
      </c>
      <c r="R3070" s="20" t="s">
        <v>517</v>
      </c>
      <c r="S3070" s="20" t="s">
        <v>221</v>
      </c>
      <c r="T3070" s="20" t="s">
        <v>5497</v>
      </c>
      <c r="U3070" s="20" t="s">
        <v>5917</v>
      </c>
      <c r="V3070" s="20">
        <v>11</v>
      </c>
      <c r="W3070" s="20">
        <v>338</v>
      </c>
      <c r="Y3070" s="20" t="s">
        <v>1684</v>
      </c>
      <c r="Z3070" s="20" t="s">
        <v>1685</v>
      </c>
      <c r="AA3070" s="20">
        <v>1.5</v>
      </c>
      <c r="AB3070" s="20">
        <v>90</v>
      </c>
      <c r="AC3070" s="20">
        <v>89</v>
      </c>
      <c r="AD3070" s="20">
        <v>89.5</v>
      </c>
      <c r="AL3070" s="20" t="s">
        <v>1686</v>
      </c>
      <c r="AT3070" s="20" t="s">
        <v>1687</v>
      </c>
      <c r="AY3070" s="20" t="s">
        <v>2127</v>
      </c>
      <c r="BD3070" s="20" t="s">
        <v>5116</v>
      </c>
      <c r="BE3070" s="20" t="s">
        <v>1749</v>
      </c>
      <c r="BL3070" s="20">
        <v>27</v>
      </c>
      <c r="BM3070" s="20">
        <v>60</v>
      </c>
    </row>
    <row r="3071" spans="1:68" x14ac:dyDescent="0.25">
      <c r="A3071" s="20" t="s">
        <v>1677</v>
      </c>
      <c r="B3071" s="20" t="s">
        <v>462</v>
      </c>
      <c r="C3071" s="20" t="s">
        <v>807</v>
      </c>
      <c r="D3071" s="20" t="s">
        <v>751</v>
      </c>
      <c r="E3071" s="20" t="s">
        <v>5920</v>
      </c>
      <c r="F3071" s="20" t="s">
        <v>471</v>
      </c>
      <c r="G3071" s="20">
        <v>8.5</v>
      </c>
      <c r="H3071" s="20" t="s">
        <v>1679</v>
      </c>
      <c r="I3071" s="20" t="s">
        <v>5916</v>
      </c>
      <c r="J3071" s="20" t="s">
        <v>3812</v>
      </c>
      <c r="K3071" s="20" t="s">
        <v>3812</v>
      </c>
      <c r="L3071" s="20" t="s">
        <v>462</v>
      </c>
      <c r="M3071" s="20">
        <v>4</v>
      </c>
      <c r="N3071" s="20" t="s">
        <v>1679</v>
      </c>
      <c r="P3071" s="20">
        <v>0</v>
      </c>
      <c r="Q3071" s="20" t="s">
        <v>495</v>
      </c>
      <c r="R3071" s="20" t="s">
        <v>517</v>
      </c>
      <c r="S3071" s="20" t="s">
        <v>221</v>
      </c>
      <c r="T3071" s="20" t="s">
        <v>5497</v>
      </c>
      <c r="U3071" s="20" t="s">
        <v>5917</v>
      </c>
      <c r="V3071" s="20">
        <v>11</v>
      </c>
      <c r="W3071" s="20">
        <v>338</v>
      </c>
      <c r="Y3071" s="20" t="s">
        <v>1684</v>
      </c>
      <c r="Z3071" s="20" t="s">
        <v>1685</v>
      </c>
      <c r="AA3071" s="20">
        <v>1.5</v>
      </c>
      <c r="AB3071" s="20">
        <v>90</v>
      </c>
      <c r="AC3071" s="20">
        <v>89</v>
      </c>
      <c r="AD3071" s="20">
        <v>89.5</v>
      </c>
      <c r="AL3071" s="20" t="s">
        <v>1686</v>
      </c>
      <c r="AT3071" s="20" t="s">
        <v>1687</v>
      </c>
      <c r="AY3071" s="20" t="s">
        <v>2127</v>
      </c>
      <c r="BD3071" s="20" t="s">
        <v>5116</v>
      </c>
      <c r="BE3071" s="20" t="s">
        <v>1749</v>
      </c>
      <c r="BL3071" s="20">
        <v>510</v>
      </c>
      <c r="BM3071" s="20">
        <v>60</v>
      </c>
    </row>
    <row r="3072" spans="1:68" x14ac:dyDescent="0.25">
      <c r="A3072" s="20" t="s">
        <v>1677</v>
      </c>
      <c r="B3072" s="20" t="s">
        <v>462</v>
      </c>
      <c r="C3072" s="20" t="s">
        <v>807</v>
      </c>
      <c r="D3072" s="20" t="s">
        <v>751</v>
      </c>
      <c r="E3072" s="20" t="s">
        <v>5921</v>
      </c>
      <c r="F3072" s="20" t="s">
        <v>472</v>
      </c>
      <c r="G3072" s="20">
        <v>6.68</v>
      </c>
      <c r="H3072" s="20" t="s">
        <v>1679</v>
      </c>
      <c r="I3072" s="20" t="s">
        <v>5916</v>
      </c>
      <c r="J3072" s="20" t="s">
        <v>3812</v>
      </c>
      <c r="K3072" s="20" t="s">
        <v>3812</v>
      </c>
      <c r="L3072" s="20" t="s">
        <v>462</v>
      </c>
      <c r="M3072" s="20">
        <v>4</v>
      </c>
      <c r="N3072" s="20" t="s">
        <v>1679</v>
      </c>
      <c r="P3072" s="20">
        <v>0</v>
      </c>
      <c r="Q3072" s="20" t="s">
        <v>495</v>
      </c>
      <c r="R3072" s="20" t="s">
        <v>517</v>
      </c>
      <c r="S3072" s="20" t="s">
        <v>221</v>
      </c>
      <c r="T3072" s="20" t="s">
        <v>5497</v>
      </c>
      <c r="U3072" s="20" t="s">
        <v>5917</v>
      </c>
      <c r="V3072" s="20">
        <v>11</v>
      </c>
      <c r="W3072" s="20">
        <v>338</v>
      </c>
      <c r="Y3072" s="20" t="s">
        <v>1684</v>
      </c>
      <c r="Z3072" s="20" t="s">
        <v>1685</v>
      </c>
      <c r="AA3072" s="20">
        <v>1.5</v>
      </c>
      <c r="AB3072" s="20">
        <v>90</v>
      </c>
      <c r="AC3072" s="20">
        <v>89</v>
      </c>
      <c r="AD3072" s="20">
        <v>89.5</v>
      </c>
      <c r="AL3072" s="20" t="s">
        <v>1686</v>
      </c>
      <c r="AT3072" s="20" t="s">
        <v>1687</v>
      </c>
      <c r="AY3072" s="20" t="s">
        <v>2127</v>
      </c>
      <c r="BD3072" s="20" t="s">
        <v>5116</v>
      </c>
      <c r="BE3072" s="20" t="s">
        <v>1749</v>
      </c>
      <c r="BL3072" s="20">
        <v>400.8</v>
      </c>
      <c r="BM3072" s="20">
        <v>60</v>
      </c>
    </row>
    <row r="3073" spans="1:65" x14ac:dyDescent="0.25">
      <c r="A3073" s="20" t="s">
        <v>1677</v>
      </c>
      <c r="B3073" s="20" t="s">
        <v>462</v>
      </c>
      <c r="C3073" s="20" t="s">
        <v>807</v>
      </c>
      <c r="D3073" s="20" t="s">
        <v>751</v>
      </c>
      <c r="E3073" s="20" t="s">
        <v>5922</v>
      </c>
      <c r="F3073" s="20" t="s">
        <v>473</v>
      </c>
      <c r="G3073" s="20">
        <v>5.73</v>
      </c>
      <c r="H3073" s="20" t="s">
        <v>1679</v>
      </c>
      <c r="I3073" s="20" t="s">
        <v>5916</v>
      </c>
      <c r="J3073" s="20" t="s">
        <v>3812</v>
      </c>
      <c r="K3073" s="20" t="s">
        <v>3812</v>
      </c>
      <c r="L3073" s="20" t="s">
        <v>462</v>
      </c>
      <c r="M3073" s="20">
        <v>4</v>
      </c>
      <c r="N3073" s="20" t="s">
        <v>1679</v>
      </c>
      <c r="P3073" s="20">
        <v>0</v>
      </c>
      <c r="Q3073" s="20" t="s">
        <v>495</v>
      </c>
      <c r="R3073" s="20" t="s">
        <v>517</v>
      </c>
      <c r="S3073" s="20" t="s">
        <v>221</v>
      </c>
      <c r="T3073" s="20" t="s">
        <v>5497</v>
      </c>
      <c r="U3073" s="20" t="s">
        <v>5917</v>
      </c>
      <c r="V3073" s="20">
        <v>11</v>
      </c>
      <c r="W3073" s="20">
        <v>338</v>
      </c>
      <c r="Y3073" s="20" t="s">
        <v>1684</v>
      </c>
      <c r="Z3073" s="20" t="s">
        <v>1685</v>
      </c>
      <c r="AA3073" s="20">
        <v>1.5</v>
      </c>
      <c r="AB3073" s="20">
        <v>90</v>
      </c>
      <c r="AC3073" s="20">
        <v>89</v>
      </c>
      <c r="AD3073" s="20">
        <v>89.5</v>
      </c>
      <c r="AL3073" s="20" t="s">
        <v>1686</v>
      </c>
      <c r="AT3073" s="20" t="s">
        <v>1687</v>
      </c>
      <c r="AY3073" s="20" t="s">
        <v>2127</v>
      </c>
      <c r="BD3073" s="20" t="s">
        <v>5116</v>
      </c>
      <c r="BE3073" s="20" t="s">
        <v>1749</v>
      </c>
      <c r="BL3073" s="20">
        <v>343.8</v>
      </c>
      <c r="BM3073" s="20">
        <v>60</v>
      </c>
    </row>
    <row r="3074" spans="1:65" x14ac:dyDescent="0.25">
      <c r="A3074" s="20" t="s">
        <v>1677</v>
      </c>
      <c r="B3074" s="20" t="s">
        <v>808</v>
      </c>
      <c r="C3074" s="20" t="s">
        <v>809</v>
      </c>
      <c r="D3074" s="20" t="s">
        <v>711</v>
      </c>
      <c r="E3074" s="20" t="s">
        <v>5923</v>
      </c>
      <c r="F3074" s="20" t="s">
        <v>465</v>
      </c>
      <c r="G3074" s="20">
        <v>11.61</v>
      </c>
      <c r="H3074" s="20" t="s">
        <v>1679</v>
      </c>
      <c r="I3074" s="20" t="s">
        <v>5924</v>
      </c>
      <c r="J3074" s="20" t="s">
        <v>5925</v>
      </c>
      <c r="K3074" s="20" t="s">
        <v>5925</v>
      </c>
      <c r="L3074" s="20" t="s">
        <v>808</v>
      </c>
      <c r="M3074" s="20">
        <v>4</v>
      </c>
      <c r="N3074" s="20" t="s">
        <v>1679</v>
      </c>
      <c r="P3074" s="20">
        <v>0</v>
      </c>
      <c r="Q3074" s="20" t="s">
        <v>545</v>
      </c>
      <c r="R3074" s="20" t="s">
        <v>550</v>
      </c>
      <c r="S3074" s="20" t="s">
        <v>221</v>
      </c>
      <c r="T3074" s="20" t="s">
        <v>5926</v>
      </c>
      <c r="U3074" s="20" t="s">
        <v>5927</v>
      </c>
      <c r="V3074" s="20">
        <v>9</v>
      </c>
      <c r="W3074" s="20">
        <v>293</v>
      </c>
      <c r="Y3074" s="20" t="s">
        <v>1684</v>
      </c>
      <c r="Z3074" s="20" t="s">
        <v>1685</v>
      </c>
      <c r="AA3074" s="20">
        <v>1.5</v>
      </c>
      <c r="AB3074" s="20">
        <v>18</v>
      </c>
      <c r="AC3074" s="20">
        <v>18</v>
      </c>
      <c r="AD3074" s="20">
        <v>18</v>
      </c>
      <c r="AT3074" s="20" t="s">
        <v>1687</v>
      </c>
      <c r="BE3074" s="20" t="s">
        <v>808</v>
      </c>
      <c r="BL3074" s="20">
        <v>928.8</v>
      </c>
      <c r="BM3074" s="20">
        <v>80</v>
      </c>
    </row>
    <row r="3075" spans="1:65" x14ac:dyDescent="0.25">
      <c r="A3075" s="20" t="s">
        <v>1677</v>
      </c>
      <c r="B3075" s="20" t="s">
        <v>808</v>
      </c>
      <c r="C3075" s="20" t="s">
        <v>809</v>
      </c>
      <c r="D3075" s="20" t="s">
        <v>711</v>
      </c>
      <c r="E3075" s="20" t="s">
        <v>5928</v>
      </c>
      <c r="F3075" s="20" t="s">
        <v>468</v>
      </c>
      <c r="G3075" s="20">
        <v>0.28999999999999998</v>
      </c>
      <c r="H3075" s="20" t="s">
        <v>1679</v>
      </c>
      <c r="I3075" s="20" t="s">
        <v>5924</v>
      </c>
      <c r="J3075" s="20" t="s">
        <v>5925</v>
      </c>
      <c r="K3075" s="20" t="s">
        <v>5925</v>
      </c>
      <c r="L3075" s="20" t="s">
        <v>808</v>
      </c>
      <c r="M3075" s="20">
        <v>4</v>
      </c>
      <c r="N3075" s="20" t="s">
        <v>1679</v>
      </c>
      <c r="P3075" s="20">
        <v>0</v>
      </c>
      <c r="Q3075" s="20" t="s">
        <v>545</v>
      </c>
      <c r="R3075" s="20" t="s">
        <v>550</v>
      </c>
      <c r="S3075" s="20" t="s">
        <v>221</v>
      </c>
      <c r="T3075" s="20" t="s">
        <v>5926</v>
      </c>
      <c r="U3075" s="20" t="s">
        <v>5927</v>
      </c>
      <c r="V3075" s="20">
        <v>9</v>
      </c>
      <c r="W3075" s="20">
        <v>293</v>
      </c>
      <c r="Y3075" s="20" t="s">
        <v>1684</v>
      </c>
      <c r="Z3075" s="20" t="s">
        <v>1685</v>
      </c>
      <c r="AA3075" s="20">
        <v>1.5</v>
      </c>
      <c r="AB3075" s="20">
        <v>18</v>
      </c>
      <c r="AC3075" s="20">
        <v>18</v>
      </c>
      <c r="AD3075" s="20">
        <v>18</v>
      </c>
      <c r="AT3075" s="20" t="s">
        <v>1687</v>
      </c>
      <c r="BE3075" s="20" t="s">
        <v>808</v>
      </c>
      <c r="BL3075" s="20">
        <v>23.2</v>
      </c>
      <c r="BM3075" s="20">
        <v>80</v>
      </c>
    </row>
    <row r="3076" spans="1:65" x14ac:dyDescent="0.25">
      <c r="A3076" s="20" t="s">
        <v>1677</v>
      </c>
      <c r="B3076" s="20" t="s">
        <v>808</v>
      </c>
      <c r="C3076" s="20" t="s">
        <v>809</v>
      </c>
      <c r="D3076" s="20" t="s">
        <v>711</v>
      </c>
      <c r="E3076" s="20" t="s">
        <v>5929</v>
      </c>
      <c r="F3076" s="20" t="s">
        <v>470</v>
      </c>
      <c r="G3076" s="20">
        <v>0.44</v>
      </c>
      <c r="H3076" s="20" t="s">
        <v>1679</v>
      </c>
      <c r="I3076" s="20" t="s">
        <v>5924</v>
      </c>
      <c r="J3076" s="20" t="s">
        <v>5925</v>
      </c>
      <c r="K3076" s="20" t="s">
        <v>5925</v>
      </c>
      <c r="L3076" s="20" t="s">
        <v>808</v>
      </c>
      <c r="M3076" s="20">
        <v>4</v>
      </c>
      <c r="N3076" s="20" t="s">
        <v>1679</v>
      </c>
      <c r="P3076" s="20">
        <v>0</v>
      </c>
      <c r="Q3076" s="20" t="s">
        <v>545</v>
      </c>
      <c r="R3076" s="20" t="s">
        <v>550</v>
      </c>
      <c r="S3076" s="20" t="s">
        <v>221</v>
      </c>
      <c r="T3076" s="20" t="s">
        <v>5926</v>
      </c>
      <c r="U3076" s="20" t="s">
        <v>5927</v>
      </c>
      <c r="V3076" s="20">
        <v>9</v>
      </c>
      <c r="W3076" s="20">
        <v>293</v>
      </c>
      <c r="Y3076" s="20" t="s">
        <v>1684</v>
      </c>
      <c r="Z3076" s="20" t="s">
        <v>1685</v>
      </c>
      <c r="AA3076" s="20">
        <v>1.5</v>
      </c>
      <c r="AB3076" s="20">
        <v>18</v>
      </c>
      <c r="AC3076" s="20">
        <v>18</v>
      </c>
      <c r="AD3076" s="20">
        <v>18</v>
      </c>
      <c r="AT3076" s="20" t="s">
        <v>1687</v>
      </c>
      <c r="BE3076" s="20" t="s">
        <v>808</v>
      </c>
      <c r="BL3076" s="20">
        <v>35.200000000000003</v>
      </c>
      <c r="BM3076" s="20">
        <v>80</v>
      </c>
    </row>
    <row r="3077" spans="1:65" x14ac:dyDescent="0.25">
      <c r="A3077" s="20" t="s">
        <v>1677</v>
      </c>
      <c r="B3077" s="20" t="s">
        <v>808</v>
      </c>
      <c r="C3077" s="20" t="s">
        <v>809</v>
      </c>
      <c r="D3077" s="20" t="s">
        <v>711</v>
      </c>
      <c r="E3077" s="20" t="s">
        <v>5930</v>
      </c>
      <c r="F3077" s="20" t="s">
        <v>471</v>
      </c>
      <c r="G3077" s="20">
        <v>1.75</v>
      </c>
      <c r="H3077" s="20" t="s">
        <v>1679</v>
      </c>
      <c r="I3077" s="20" t="s">
        <v>5924</v>
      </c>
      <c r="J3077" s="20" t="s">
        <v>5925</v>
      </c>
      <c r="K3077" s="20" t="s">
        <v>5925</v>
      </c>
      <c r="L3077" s="20" t="s">
        <v>808</v>
      </c>
      <c r="M3077" s="20">
        <v>4</v>
      </c>
      <c r="N3077" s="20" t="s">
        <v>1679</v>
      </c>
      <c r="P3077" s="20">
        <v>0</v>
      </c>
      <c r="Q3077" s="20" t="s">
        <v>545</v>
      </c>
      <c r="R3077" s="20" t="s">
        <v>550</v>
      </c>
      <c r="S3077" s="20" t="s">
        <v>221</v>
      </c>
      <c r="T3077" s="20" t="s">
        <v>5926</v>
      </c>
      <c r="U3077" s="20" t="s">
        <v>5927</v>
      </c>
      <c r="V3077" s="20">
        <v>9</v>
      </c>
      <c r="W3077" s="20">
        <v>293</v>
      </c>
      <c r="Y3077" s="20" t="s">
        <v>1684</v>
      </c>
      <c r="Z3077" s="20" t="s">
        <v>1685</v>
      </c>
      <c r="AA3077" s="20">
        <v>1.5</v>
      </c>
      <c r="AB3077" s="20">
        <v>18</v>
      </c>
      <c r="AC3077" s="20">
        <v>18</v>
      </c>
      <c r="AD3077" s="20">
        <v>18</v>
      </c>
      <c r="AT3077" s="20" t="s">
        <v>1687</v>
      </c>
      <c r="BE3077" s="20" t="s">
        <v>808</v>
      </c>
      <c r="BL3077" s="20">
        <v>140</v>
      </c>
      <c r="BM3077" s="20">
        <v>80</v>
      </c>
    </row>
    <row r="3078" spans="1:65" x14ac:dyDescent="0.25">
      <c r="A3078" s="20" t="s">
        <v>1677</v>
      </c>
      <c r="B3078" s="20" t="s">
        <v>808</v>
      </c>
      <c r="C3078" s="20" t="s">
        <v>809</v>
      </c>
      <c r="D3078" s="20" t="s">
        <v>711</v>
      </c>
      <c r="E3078" s="20" t="s">
        <v>5931</v>
      </c>
      <c r="F3078" s="20" t="s">
        <v>473</v>
      </c>
      <c r="G3078" s="20">
        <v>16.100000000000001</v>
      </c>
      <c r="H3078" s="20" t="s">
        <v>1679</v>
      </c>
      <c r="I3078" s="20" t="s">
        <v>5924</v>
      </c>
      <c r="J3078" s="20" t="s">
        <v>5925</v>
      </c>
      <c r="K3078" s="20" t="s">
        <v>5925</v>
      </c>
      <c r="L3078" s="20" t="s">
        <v>808</v>
      </c>
      <c r="M3078" s="20">
        <v>4</v>
      </c>
      <c r="N3078" s="20" t="s">
        <v>1679</v>
      </c>
      <c r="P3078" s="20">
        <v>0</v>
      </c>
      <c r="Q3078" s="20" t="s">
        <v>545</v>
      </c>
      <c r="R3078" s="20" t="s">
        <v>550</v>
      </c>
      <c r="S3078" s="20" t="s">
        <v>221</v>
      </c>
      <c r="T3078" s="20" t="s">
        <v>5926</v>
      </c>
      <c r="U3078" s="20" t="s">
        <v>5927</v>
      </c>
      <c r="V3078" s="20">
        <v>9</v>
      </c>
      <c r="W3078" s="20">
        <v>293</v>
      </c>
      <c r="Y3078" s="20" t="s">
        <v>1684</v>
      </c>
      <c r="Z3078" s="20" t="s">
        <v>1685</v>
      </c>
      <c r="AA3078" s="20">
        <v>1.5</v>
      </c>
      <c r="AB3078" s="20">
        <v>18</v>
      </c>
      <c r="AC3078" s="20">
        <v>18</v>
      </c>
      <c r="AD3078" s="20">
        <v>18</v>
      </c>
      <c r="AT3078" s="20" t="s">
        <v>1687</v>
      </c>
      <c r="BE3078" s="20" t="s">
        <v>808</v>
      </c>
      <c r="BL3078" s="20">
        <v>1288</v>
      </c>
      <c r="BM3078" s="20">
        <v>80</v>
      </c>
    </row>
    <row r="3079" spans="1:65" x14ac:dyDescent="0.25">
      <c r="A3079" s="20" t="s">
        <v>1677</v>
      </c>
      <c r="B3079" s="20" t="s">
        <v>808</v>
      </c>
      <c r="C3079" s="20" t="s">
        <v>810</v>
      </c>
      <c r="D3079" s="20" t="s">
        <v>711</v>
      </c>
      <c r="E3079" s="20" t="s">
        <v>5932</v>
      </c>
      <c r="F3079" s="20" t="s">
        <v>470</v>
      </c>
      <c r="G3079" s="20">
        <v>13.32</v>
      </c>
      <c r="H3079" s="20" t="s">
        <v>1679</v>
      </c>
      <c r="I3079" s="20" t="s">
        <v>5933</v>
      </c>
      <c r="J3079" s="20" t="s">
        <v>5934</v>
      </c>
      <c r="K3079" s="20" t="s">
        <v>5934</v>
      </c>
      <c r="L3079" s="20" t="s">
        <v>808</v>
      </c>
      <c r="M3079" s="20">
        <v>4</v>
      </c>
      <c r="N3079" s="20" t="s">
        <v>1679</v>
      </c>
      <c r="P3079" s="20">
        <v>0</v>
      </c>
      <c r="Q3079" s="20" t="s">
        <v>495</v>
      </c>
      <c r="R3079" s="20" t="s">
        <v>488</v>
      </c>
      <c r="S3079" s="20" t="s">
        <v>221</v>
      </c>
      <c r="T3079" s="20" t="s">
        <v>5935</v>
      </c>
      <c r="U3079" s="20" t="s">
        <v>5936</v>
      </c>
      <c r="V3079" s="20">
        <v>5</v>
      </c>
      <c r="W3079" s="20">
        <v>173</v>
      </c>
      <c r="Y3079" s="20" t="s">
        <v>1684</v>
      </c>
      <c r="Z3079" s="20" t="s">
        <v>1685</v>
      </c>
      <c r="AA3079" s="20">
        <v>1.5</v>
      </c>
      <c r="AB3079" s="20">
        <v>21</v>
      </c>
      <c r="AC3079" s="20">
        <v>21</v>
      </c>
      <c r="AD3079" s="20">
        <v>21</v>
      </c>
      <c r="AT3079" s="20" t="s">
        <v>1687</v>
      </c>
      <c r="BE3079" s="20" t="s">
        <v>808</v>
      </c>
      <c r="BL3079" s="20">
        <v>799.2</v>
      </c>
      <c r="BM3079" s="20">
        <v>60</v>
      </c>
    </row>
    <row r="3080" spans="1:65" x14ac:dyDescent="0.25">
      <c r="A3080" s="20" t="s">
        <v>1677</v>
      </c>
      <c r="B3080" s="20" t="s">
        <v>808</v>
      </c>
      <c r="C3080" s="20" t="s">
        <v>810</v>
      </c>
      <c r="D3080" s="20" t="s">
        <v>711</v>
      </c>
      <c r="E3080" s="20" t="s">
        <v>5937</v>
      </c>
      <c r="F3080" s="20" t="s">
        <v>471</v>
      </c>
      <c r="G3080" s="20">
        <v>7.73</v>
      </c>
      <c r="H3080" s="20" t="s">
        <v>1679</v>
      </c>
      <c r="I3080" s="20" t="s">
        <v>5933</v>
      </c>
      <c r="J3080" s="20" t="s">
        <v>5934</v>
      </c>
      <c r="K3080" s="20" t="s">
        <v>5934</v>
      </c>
      <c r="L3080" s="20" t="s">
        <v>808</v>
      </c>
      <c r="M3080" s="20">
        <v>4</v>
      </c>
      <c r="N3080" s="20" t="s">
        <v>1679</v>
      </c>
      <c r="P3080" s="20">
        <v>0</v>
      </c>
      <c r="Q3080" s="20" t="s">
        <v>545</v>
      </c>
      <c r="R3080" s="20" t="s">
        <v>488</v>
      </c>
      <c r="S3080" s="20" t="s">
        <v>221</v>
      </c>
      <c r="T3080" s="20" t="s">
        <v>5938</v>
      </c>
      <c r="U3080" s="20" t="s">
        <v>5936</v>
      </c>
      <c r="V3080" s="20">
        <v>5</v>
      </c>
      <c r="W3080" s="20">
        <v>173</v>
      </c>
      <c r="Y3080" s="20" t="s">
        <v>1684</v>
      </c>
      <c r="Z3080" s="20" t="s">
        <v>1685</v>
      </c>
      <c r="AA3080" s="20">
        <v>1.5</v>
      </c>
      <c r="AB3080" s="20">
        <v>21</v>
      </c>
      <c r="AC3080" s="20">
        <v>21</v>
      </c>
      <c r="AD3080" s="20">
        <v>21</v>
      </c>
      <c r="AT3080" s="20" t="s">
        <v>1687</v>
      </c>
      <c r="BE3080" s="20" t="s">
        <v>808</v>
      </c>
      <c r="BL3080" s="20">
        <v>618.4</v>
      </c>
      <c r="BM3080" s="20">
        <v>80</v>
      </c>
    </row>
    <row r="3081" spans="1:65" x14ac:dyDescent="0.25">
      <c r="A3081" s="20" t="s">
        <v>1677</v>
      </c>
      <c r="B3081" s="20" t="s">
        <v>808</v>
      </c>
      <c r="C3081" s="20" t="s">
        <v>810</v>
      </c>
      <c r="D3081" s="20" t="s">
        <v>711</v>
      </c>
      <c r="E3081" s="20" t="s">
        <v>5939</v>
      </c>
      <c r="F3081" s="20" t="s">
        <v>472</v>
      </c>
      <c r="G3081" s="20">
        <v>10.199999999999999</v>
      </c>
      <c r="H3081" s="20" t="s">
        <v>1679</v>
      </c>
      <c r="I3081" s="20" t="s">
        <v>5933</v>
      </c>
      <c r="J3081" s="20" t="s">
        <v>5934</v>
      </c>
      <c r="K3081" s="20" t="s">
        <v>5934</v>
      </c>
      <c r="L3081" s="20" t="s">
        <v>808</v>
      </c>
      <c r="M3081" s="20">
        <v>4</v>
      </c>
      <c r="N3081" s="20" t="s">
        <v>1679</v>
      </c>
      <c r="P3081" s="20">
        <v>0</v>
      </c>
      <c r="Q3081" s="20" t="s">
        <v>469</v>
      </c>
      <c r="R3081" s="20" t="s">
        <v>488</v>
      </c>
      <c r="S3081" s="20" t="s">
        <v>221</v>
      </c>
      <c r="T3081" s="20" t="s">
        <v>5940</v>
      </c>
      <c r="U3081" s="20" t="s">
        <v>5936</v>
      </c>
      <c r="V3081" s="20">
        <v>5</v>
      </c>
      <c r="W3081" s="20">
        <v>173</v>
      </c>
      <c r="Y3081" s="20" t="s">
        <v>1684</v>
      </c>
      <c r="Z3081" s="20" t="s">
        <v>1685</v>
      </c>
      <c r="AA3081" s="20">
        <v>1.5</v>
      </c>
      <c r="AB3081" s="20">
        <v>21</v>
      </c>
      <c r="AC3081" s="20">
        <v>21</v>
      </c>
      <c r="AD3081" s="20">
        <v>21</v>
      </c>
      <c r="AT3081" s="20" t="s">
        <v>1687</v>
      </c>
      <c r="AW3081" s="20" t="s">
        <v>1657</v>
      </c>
      <c r="BE3081" s="20" t="s">
        <v>808</v>
      </c>
      <c r="BL3081" s="20">
        <v>510</v>
      </c>
      <c r="BM3081" s="20">
        <v>50</v>
      </c>
    </row>
    <row r="3082" spans="1:65" x14ac:dyDescent="0.25">
      <c r="A3082" s="20" t="s">
        <v>1677</v>
      </c>
      <c r="B3082" s="20" t="s">
        <v>808</v>
      </c>
      <c r="C3082" s="20" t="s">
        <v>810</v>
      </c>
      <c r="D3082" s="20" t="s">
        <v>711</v>
      </c>
      <c r="E3082" s="20" t="s">
        <v>5941</v>
      </c>
      <c r="F3082" s="20" t="s">
        <v>473</v>
      </c>
      <c r="G3082" s="20">
        <v>5.56</v>
      </c>
      <c r="H3082" s="20" t="s">
        <v>1679</v>
      </c>
      <c r="I3082" s="20" t="s">
        <v>5933</v>
      </c>
      <c r="J3082" s="20" t="s">
        <v>5934</v>
      </c>
      <c r="K3082" s="20" t="s">
        <v>5934</v>
      </c>
      <c r="L3082" s="20" t="s">
        <v>808</v>
      </c>
      <c r="M3082" s="20">
        <v>4</v>
      </c>
      <c r="N3082" s="20" t="s">
        <v>1679</v>
      </c>
      <c r="P3082" s="20">
        <v>0</v>
      </c>
      <c r="Q3082" s="20" t="s">
        <v>506</v>
      </c>
      <c r="R3082" s="20" t="s">
        <v>488</v>
      </c>
      <c r="S3082" s="20" t="s">
        <v>221</v>
      </c>
      <c r="T3082" s="20" t="s">
        <v>2954</v>
      </c>
      <c r="U3082" s="20" t="s">
        <v>5936</v>
      </c>
      <c r="V3082" s="20">
        <v>5</v>
      </c>
      <c r="W3082" s="20">
        <v>173</v>
      </c>
      <c r="Y3082" s="20" t="s">
        <v>1684</v>
      </c>
      <c r="Z3082" s="20" t="s">
        <v>1685</v>
      </c>
      <c r="AA3082" s="20">
        <v>1.5</v>
      </c>
      <c r="AB3082" s="20">
        <v>21</v>
      </c>
      <c r="AC3082" s="20">
        <v>21</v>
      </c>
      <c r="AD3082" s="20">
        <v>21</v>
      </c>
      <c r="AT3082" s="20" t="s">
        <v>1687</v>
      </c>
      <c r="AW3082" s="20" t="s">
        <v>1657</v>
      </c>
      <c r="BE3082" s="20" t="s">
        <v>808</v>
      </c>
      <c r="BL3082" s="20">
        <v>278</v>
      </c>
      <c r="BM3082" s="20">
        <v>50</v>
      </c>
    </row>
    <row r="3083" spans="1:65" x14ac:dyDescent="0.25">
      <c r="A3083" s="20" t="s">
        <v>1677</v>
      </c>
      <c r="B3083" s="20" t="s">
        <v>808</v>
      </c>
      <c r="C3083" s="20" t="s">
        <v>810</v>
      </c>
      <c r="D3083" s="20" t="s">
        <v>711</v>
      </c>
      <c r="E3083" s="20" t="s">
        <v>5942</v>
      </c>
      <c r="F3083" s="20" t="s">
        <v>475</v>
      </c>
      <c r="G3083" s="20">
        <v>9.42</v>
      </c>
      <c r="H3083" s="20" t="s">
        <v>1679</v>
      </c>
      <c r="I3083" s="20" t="s">
        <v>5933</v>
      </c>
      <c r="J3083" s="20" t="s">
        <v>5934</v>
      </c>
      <c r="K3083" s="20" t="s">
        <v>5934</v>
      </c>
      <c r="L3083" s="20" t="s">
        <v>808</v>
      </c>
      <c r="M3083" s="20">
        <v>4</v>
      </c>
      <c r="N3083" s="20" t="s">
        <v>1679</v>
      </c>
      <c r="P3083" s="20">
        <v>0</v>
      </c>
      <c r="Q3083" s="20" t="s">
        <v>495</v>
      </c>
      <c r="R3083" s="20" t="s">
        <v>488</v>
      </c>
      <c r="S3083" s="20" t="s">
        <v>221</v>
      </c>
      <c r="T3083" s="20" t="s">
        <v>5935</v>
      </c>
      <c r="U3083" s="20" t="s">
        <v>5936</v>
      </c>
      <c r="V3083" s="20">
        <v>5</v>
      </c>
      <c r="W3083" s="20">
        <v>173</v>
      </c>
      <c r="Y3083" s="20" t="s">
        <v>1684</v>
      </c>
      <c r="Z3083" s="20" t="s">
        <v>1685</v>
      </c>
      <c r="AA3083" s="20">
        <v>1.5</v>
      </c>
      <c r="AB3083" s="20">
        <v>21</v>
      </c>
      <c r="AC3083" s="20">
        <v>21</v>
      </c>
      <c r="AD3083" s="20">
        <v>21</v>
      </c>
      <c r="AT3083" s="20" t="s">
        <v>1687</v>
      </c>
      <c r="BE3083" s="20" t="s">
        <v>808</v>
      </c>
      <c r="BL3083" s="20">
        <v>565.20000000000005</v>
      </c>
      <c r="BM3083" s="20">
        <v>60</v>
      </c>
    </row>
    <row r="3084" spans="1:65" x14ac:dyDescent="0.25">
      <c r="A3084" s="20" t="s">
        <v>1677</v>
      </c>
      <c r="B3084" s="20" t="s">
        <v>808</v>
      </c>
      <c r="C3084" s="20" t="s">
        <v>810</v>
      </c>
      <c r="D3084" s="20" t="s">
        <v>711</v>
      </c>
      <c r="E3084" s="20" t="s">
        <v>5943</v>
      </c>
      <c r="F3084" s="20" t="s">
        <v>476</v>
      </c>
      <c r="G3084" s="20">
        <v>13.63</v>
      </c>
      <c r="H3084" s="20" t="s">
        <v>1679</v>
      </c>
      <c r="I3084" s="20" t="s">
        <v>5933</v>
      </c>
      <c r="J3084" s="20" t="s">
        <v>5934</v>
      </c>
      <c r="K3084" s="20" t="s">
        <v>5934</v>
      </c>
      <c r="L3084" s="20" t="s">
        <v>808</v>
      </c>
      <c r="M3084" s="20">
        <v>4</v>
      </c>
      <c r="N3084" s="20" t="s">
        <v>1679</v>
      </c>
      <c r="P3084" s="20">
        <v>0</v>
      </c>
      <c r="Q3084" s="20" t="s">
        <v>507</v>
      </c>
      <c r="R3084" s="20" t="s">
        <v>488</v>
      </c>
      <c r="S3084" s="20" t="s">
        <v>221</v>
      </c>
      <c r="T3084" s="20" t="s">
        <v>5944</v>
      </c>
      <c r="U3084" s="20" t="s">
        <v>5936</v>
      </c>
      <c r="V3084" s="20">
        <v>5</v>
      </c>
      <c r="W3084" s="20">
        <v>173</v>
      </c>
      <c r="Y3084" s="20" t="s">
        <v>1684</v>
      </c>
      <c r="Z3084" s="20" t="s">
        <v>1685</v>
      </c>
      <c r="AA3084" s="20">
        <v>1.5</v>
      </c>
      <c r="AB3084" s="20">
        <v>21</v>
      </c>
      <c r="AC3084" s="20">
        <v>21</v>
      </c>
      <c r="AD3084" s="20">
        <v>21</v>
      </c>
      <c r="AT3084" s="20" t="s">
        <v>1687</v>
      </c>
      <c r="AW3084" s="20" t="s">
        <v>1657</v>
      </c>
      <c r="BE3084" s="20" t="s">
        <v>808</v>
      </c>
      <c r="BL3084" s="20">
        <v>681.5</v>
      </c>
      <c r="BM3084" s="20">
        <v>50</v>
      </c>
    </row>
    <row r="3085" spans="1:65" x14ac:dyDescent="0.25">
      <c r="A3085" s="20" t="s">
        <v>1677</v>
      </c>
      <c r="B3085" s="20" t="s">
        <v>808</v>
      </c>
      <c r="C3085" s="20" t="s">
        <v>810</v>
      </c>
      <c r="D3085" s="20" t="s">
        <v>711</v>
      </c>
      <c r="E3085" s="20" t="s">
        <v>5945</v>
      </c>
      <c r="F3085" s="20" t="s">
        <v>477</v>
      </c>
      <c r="G3085" s="20">
        <v>15.74</v>
      </c>
      <c r="H3085" s="20" t="s">
        <v>1679</v>
      </c>
      <c r="I3085" s="20" t="s">
        <v>5933</v>
      </c>
      <c r="J3085" s="20" t="s">
        <v>5934</v>
      </c>
      <c r="K3085" s="20" t="s">
        <v>5934</v>
      </c>
      <c r="L3085" s="20" t="s">
        <v>808</v>
      </c>
      <c r="M3085" s="20">
        <v>4</v>
      </c>
      <c r="N3085" s="20" t="s">
        <v>1679</v>
      </c>
      <c r="P3085" s="20">
        <v>0</v>
      </c>
      <c r="Q3085" s="20" t="s">
        <v>507</v>
      </c>
      <c r="R3085" s="20" t="s">
        <v>488</v>
      </c>
      <c r="S3085" s="20" t="s">
        <v>221</v>
      </c>
      <c r="T3085" s="20" t="s">
        <v>5944</v>
      </c>
      <c r="U3085" s="20" t="s">
        <v>5936</v>
      </c>
      <c r="V3085" s="20">
        <v>5</v>
      </c>
      <c r="W3085" s="20">
        <v>173</v>
      </c>
      <c r="Y3085" s="20" t="s">
        <v>1684</v>
      </c>
      <c r="Z3085" s="20" t="s">
        <v>1685</v>
      </c>
      <c r="AA3085" s="20">
        <v>1.5</v>
      </c>
      <c r="AB3085" s="20">
        <v>21</v>
      </c>
      <c r="AC3085" s="20">
        <v>21</v>
      </c>
      <c r="AD3085" s="20">
        <v>21</v>
      </c>
      <c r="AT3085" s="20" t="s">
        <v>1687</v>
      </c>
      <c r="AW3085" s="20" t="s">
        <v>1657</v>
      </c>
      <c r="BE3085" s="20" t="s">
        <v>808</v>
      </c>
      <c r="BL3085" s="20">
        <v>787</v>
      </c>
      <c r="BM3085" s="20">
        <v>50</v>
      </c>
    </row>
    <row r="3086" spans="1:65" x14ac:dyDescent="0.25">
      <c r="A3086" s="20" t="s">
        <v>1677</v>
      </c>
      <c r="B3086" s="20" t="s">
        <v>808</v>
      </c>
      <c r="C3086" s="20" t="s">
        <v>810</v>
      </c>
      <c r="D3086" s="20" t="s">
        <v>711</v>
      </c>
      <c r="E3086" s="20" t="s">
        <v>5946</v>
      </c>
      <c r="F3086" s="20" t="s">
        <v>478</v>
      </c>
      <c r="G3086" s="20">
        <v>4.21</v>
      </c>
      <c r="H3086" s="20" t="s">
        <v>1679</v>
      </c>
      <c r="I3086" s="20" t="s">
        <v>5933</v>
      </c>
      <c r="J3086" s="20" t="s">
        <v>5934</v>
      </c>
      <c r="K3086" s="20" t="s">
        <v>5934</v>
      </c>
      <c r="L3086" s="20" t="s">
        <v>808</v>
      </c>
      <c r="M3086" s="20">
        <v>4</v>
      </c>
      <c r="N3086" s="20" t="s">
        <v>1679</v>
      </c>
      <c r="P3086" s="20">
        <v>0</v>
      </c>
      <c r="Q3086" s="20" t="s">
        <v>545</v>
      </c>
      <c r="R3086" s="20" t="s">
        <v>488</v>
      </c>
      <c r="S3086" s="20" t="s">
        <v>221</v>
      </c>
      <c r="T3086" s="20" t="s">
        <v>5938</v>
      </c>
      <c r="U3086" s="20" t="s">
        <v>5936</v>
      </c>
      <c r="V3086" s="20">
        <v>5</v>
      </c>
      <c r="W3086" s="20">
        <v>173</v>
      </c>
      <c r="Y3086" s="20" t="s">
        <v>1684</v>
      </c>
      <c r="Z3086" s="20" t="s">
        <v>1685</v>
      </c>
      <c r="AA3086" s="20">
        <v>1.5</v>
      </c>
      <c r="AB3086" s="20">
        <v>21</v>
      </c>
      <c r="AC3086" s="20">
        <v>21</v>
      </c>
      <c r="AD3086" s="20">
        <v>21</v>
      </c>
      <c r="AT3086" s="20" t="s">
        <v>1687</v>
      </c>
      <c r="BE3086" s="20" t="s">
        <v>808</v>
      </c>
      <c r="BL3086" s="20">
        <v>336.8</v>
      </c>
      <c r="BM3086" s="20">
        <v>80</v>
      </c>
    </row>
    <row r="3087" spans="1:65" x14ac:dyDescent="0.25">
      <c r="A3087" s="20" t="s">
        <v>1677</v>
      </c>
      <c r="B3087" s="20" t="s">
        <v>808</v>
      </c>
      <c r="C3087" s="20" t="s">
        <v>810</v>
      </c>
      <c r="D3087" s="20" t="s">
        <v>711</v>
      </c>
      <c r="E3087" s="20" t="s">
        <v>5947</v>
      </c>
      <c r="F3087" s="20" t="s">
        <v>479</v>
      </c>
      <c r="G3087" s="20">
        <v>10.02</v>
      </c>
      <c r="H3087" s="20" t="s">
        <v>1679</v>
      </c>
      <c r="I3087" s="20" t="s">
        <v>5933</v>
      </c>
      <c r="J3087" s="20" t="s">
        <v>5934</v>
      </c>
      <c r="K3087" s="20" t="s">
        <v>5934</v>
      </c>
      <c r="L3087" s="20" t="s">
        <v>808</v>
      </c>
      <c r="M3087" s="20">
        <v>4</v>
      </c>
      <c r="N3087" s="20" t="s">
        <v>1679</v>
      </c>
      <c r="P3087" s="20">
        <v>0</v>
      </c>
      <c r="Q3087" s="20" t="s">
        <v>506</v>
      </c>
      <c r="R3087" s="20" t="s">
        <v>488</v>
      </c>
      <c r="S3087" s="20" t="s">
        <v>221</v>
      </c>
      <c r="T3087" s="20" t="s">
        <v>2954</v>
      </c>
      <c r="U3087" s="20" t="s">
        <v>5936</v>
      </c>
      <c r="V3087" s="20">
        <v>5</v>
      </c>
      <c r="W3087" s="20">
        <v>173</v>
      </c>
      <c r="Y3087" s="20" t="s">
        <v>1684</v>
      </c>
      <c r="Z3087" s="20" t="s">
        <v>1685</v>
      </c>
      <c r="AA3087" s="20">
        <v>1.5</v>
      </c>
      <c r="AB3087" s="20">
        <v>21</v>
      </c>
      <c r="AC3087" s="20">
        <v>21</v>
      </c>
      <c r="AD3087" s="20">
        <v>21</v>
      </c>
      <c r="AT3087" s="20" t="s">
        <v>1687</v>
      </c>
      <c r="AW3087" s="20" t="s">
        <v>1657</v>
      </c>
      <c r="BE3087" s="20" t="s">
        <v>808</v>
      </c>
      <c r="BL3087" s="20">
        <v>501</v>
      </c>
      <c r="BM3087" s="20">
        <v>50</v>
      </c>
    </row>
    <row r="3088" spans="1:65" x14ac:dyDescent="0.25">
      <c r="A3088" s="20" t="s">
        <v>1677</v>
      </c>
      <c r="B3088" s="20" t="s">
        <v>808</v>
      </c>
      <c r="C3088" s="20" t="s">
        <v>810</v>
      </c>
      <c r="D3088" s="20" t="s">
        <v>711</v>
      </c>
      <c r="E3088" s="20" t="s">
        <v>5948</v>
      </c>
      <c r="F3088" s="20" t="s">
        <v>482</v>
      </c>
      <c r="G3088" s="20">
        <v>8.52</v>
      </c>
      <c r="H3088" s="20" t="s">
        <v>1679</v>
      </c>
      <c r="I3088" s="20" t="s">
        <v>5933</v>
      </c>
      <c r="J3088" s="20" t="s">
        <v>5934</v>
      </c>
      <c r="K3088" s="20" t="s">
        <v>5934</v>
      </c>
      <c r="L3088" s="20" t="s">
        <v>808</v>
      </c>
      <c r="M3088" s="20">
        <v>4</v>
      </c>
      <c r="N3088" s="20" t="s">
        <v>1679</v>
      </c>
      <c r="P3088" s="20">
        <v>0</v>
      </c>
      <c r="Q3088" s="20" t="s">
        <v>545</v>
      </c>
      <c r="R3088" s="20" t="s">
        <v>488</v>
      </c>
      <c r="S3088" s="20" t="s">
        <v>221</v>
      </c>
      <c r="T3088" s="20" t="s">
        <v>5938</v>
      </c>
      <c r="U3088" s="20" t="s">
        <v>5936</v>
      </c>
      <c r="V3088" s="20">
        <v>5</v>
      </c>
      <c r="W3088" s="20">
        <v>173</v>
      </c>
      <c r="Y3088" s="20" t="s">
        <v>1684</v>
      </c>
      <c r="Z3088" s="20" t="s">
        <v>1685</v>
      </c>
      <c r="AA3088" s="20">
        <v>1.5</v>
      </c>
      <c r="AB3088" s="20">
        <v>21</v>
      </c>
      <c r="AC3088" s="20">
        <v>21</v>
      </c>
      <c r="AD3088" s="20">
        <v>21</v>
      </c>
      <c r="AT3088" s="20" t="s">
        <v>1687</v>
      </c>
      <c r="BE3088" s="20" t="s">
        <v>808</v>
      </c>
      <c r="BL3088" s="20">
        <v>681.6</v>
      </c>
      <c r="BM3088" s="20">
        <v>80</v>
      </c>
    </row>
    <row r="3089" spans="1:68" x14ac:dyDescent="0.25">
      <c r="A3089" s="20" t="s">
        <v>1677</v>
      </c>
      <c r="B3089" s="20" t="s">
        <v>808</v>
      </c>
      <c r="C3089" s="20" t="s">
        <v>810</v>
      </c>
      <c r="D3089" s="20" t="s">
        <v>711</v>
      </c>
      <c r="E3089" s="20" t="s">
        <v>5949</v>
      </c>
      <c r="F3089" s="20" t="s">
        <v>490</v>
      </c>
      <c r="G3089" s="20">
        <v>3.28</v>
      </c>
      <c r="H3089" s="20" t="s">
        <v>1679</v>
      </c>
      <c r="I3089" s="20" t="s">
        <v>5933</v>
      </c>
      <c r="J3089" s="20" t="s">
        <v>5934</v>
      </c>
      <c r="K3089" s="20" t="s">
        <v>5934</v>
      </c>
      <c r="L3089" s="20" t="s">
        <v>808</v>
      </c>
      <c r="M3089" s="20">
        <v>4</v>
      </c>
      <c r="N3089" s="20" t="s">
        <v>1679</v>
      </c>
      <c r="P3089" s="20">
        <v>0</v>
      </c>
      <c r="Q3089" s="20" t="s">
        <v>469</v>
      </c>
      <c r="R3089" s="20" t="s">
        <v>488</v>
      </c>
      <c r="S3089" s="20" t="s">
        <v>221</v>
      </c>
      <c r="T3089" s="20" t="s">
        <v>5940</v>
      </c>
      <c r="U3089" s="20" t="s">
        <v>5936</v>
      </c>
      <c r="V3089" s="20">
        <v>5</v>
      </c>
      <c r="W3089" s="20">
        <v>173</v>
      </c>
      <c r="Y3089" s="20" t="s">
        <v>1684</v>
      </c>
      <c r="Z3089" s="20" t="s">
        <v>1685</v>
      </c>
      <c r="AA3089" s="20">
        <v>1.5</v>
      </c>
      <c r="AB3089" s="20">
        <v>21</v>
      </c>
      <c r="AC3089" s="20">
        <v>21</v>
      </c>
      <c r="AD3089" s="20">
        <v>21</v>
      </c>
      <c r="AT3089" s="20" t="s">
        <v>1687</v>
      </c>
      <c r="AW3089" s="20" t="s">
        <v>1657</v>
      </c>
      <c r="BE3089" s="20" t="s">
        <v>808</v>
      </c>
      <c r="BL3089" s="20">
        <v>164</v>
      </c>
      <c r="BM3089" s="20">
        <v>50</v>
      </c>
    </row>
    <row r="3090" spans="1:68" x14ac:dyDescent="0.25">
      <c r="A3090" s="20" t="s">
        <v>1677</v>
      </c>
      <c r="B3090" s="20" t="s">
        <v>808</v>
      </c>
      <c r="C3090" s="20" t="s">
        <v>810</v>
      </c>
      <c r="D3090" s="20" t="s">
        <v>711</v>
      </c>
      <c r="E3090" s="20" t="s">
        <v>5950</v>
      </c>
      <c r="F3090" s="20" t="s">
        <v>527</v>
      </c>
      <c r="G3090" s="20">
        <v>3.49</v>
      </c>
      <c r="H3090" s="20" t="s">
        <v>1679</v>
      </c>
      <c r="I3090" s="20" t="s">
        <v>5933</v>
      </c>
      <c r="J3090" s="20" t="s">
        <v>5934</v>
      </c>
      <c r="K3090" s="20" t="s">
        <v>5934</v>
      </c>
      <c r="L3090" s="20" t="s">
        <v>808</v>
      </c>
      <c r="M3090" s="20">
        <v>4</v>
      </c>
      <c r="N3090" s="20" t="s">
        <v>1679</v>
      </c>
      <c r="P3090" s="20">
        <v>0</v>
      </c>
      <c r="Q3090" s="20" t="s">
        <v>469</v>
      </c>
      <c r="R3090" s="20" t="s">
        <v>488</v>
      </c>
      <c r="S3090" s="20" t="s">
        <v>221</v>
      </c>
      <c r="T3090" s="20" t="s">
        <v>5940</v>
      </c>
      <c r="U3090" s="20" t="s">
        <v>5936</v>
      </c>
      <c r="V3090" s="20">
        <v>5</v>
      </c>
      <c r="W3090" s="20">
        <v>173</v>
      </c>
      <c r="Y3090" s="20" t="s">
        <v>1684</v>
      </c>
      <c r="Z3090" s="20" t="s">
        <v>1685</v>
      </c>
      <c r="AA3090" s="20">
        <v>1.5</v>
      </c>
      <c r="AB3090" s="20">
        <v>21</v>
      </c>
      <c r="AC3090" s="20">
        <v>21</v>
      </c>
      <c r="AD3090" s="20">
        <v>21</v>
      </c>
      <c r="AT3090" s="20" t="s">
        <v>1687</v>
      </c>
      <c r="AW3090" s="20" t="s">
        <v>1657</v>
      </c>
      <c r="BE3090" s="20" t="s">
        <v>808</v>
      </c>
      <c r="BL3090" s="20">
        <v>174.5</v>
      </c>
      <c r="BM3090" s="20">
        <v>50</v>
      </c>
    </row>
    <row r="3091" spans="1:68" x14ac:dyDescent="0.25">
      <c r="A3091" s="20" t="s">
        <v>1677</v>
      </c>
      <c r="B3091" s="20" t="s">
        <v>808</v>
      </c>
      <c r="C3091" s="20" t="s">
        <v>810</v>
      </c>
      <c r="D3091" s="20" t="s">
        <v>711</v>
      </c>
      <c r="E3091" s="20" t="s">
        <v>5951</v>
      </c>
      <c r="F3091" s="20" t="s">
        <v>528</v>
      </c>
      <c r="G3091" s="20">
        <v>1.19</v>
      </c>
      <c r="H3091" s="20" t="s">
        <v>1679</v>
      </c>
      <c r="I3091" s="20" t="s">
        <v>5933</v>
      </c>
      <c r="J3091" s="20" t="s">
        <v>5934</v>
      </c>
      <c r="K3091" s="20" t="s">
        <v>5934</v>
      </c>
      <c r="L3091" s="20" t="s">
        <v>808</v>
      </c>
      <c r="M3091" s="20">
        <v>4</v>
      </c>
      <c r="N3091" s="20" t="s">
        <v>1679</v>
      </c>
      <c r="P3091" s="20">
        <v>0</v>
      </c>
      <c r="Q3091" s="20" t="s">
        <v>469</v>
      </c>
      <c r="R3091" s="20" t="s">
        <v>488</v>
      </c>
      <c r="S3091" s="20" t="s">
        <v>221</v>
      </c>
      <c r="T3091" s="20" t="s">
        <v>5940</v>
      </c>
      <c r="U3091" s="20" t="s">
        <v>5936</v>
      </c>
      <c r="V3091" s="20">
        <v>5</v>
      </c>
      <c r="W3091" s="20">
        <v>173</v>
      </c>
      <c r="Y3091" s="20" t="s">
        <v>1684</v>
      </c>
      <c r="Z3091" s="20" t="s">
        <v>1685</v>
      </c>
      <c r="AA3091" s="20">
        <v>1.5</v>
      </c>
      <c r="AB3091" s="20">
        <v>21</v>
      </c>
      <c r="AC3091" s="20">
        <v>21</v>
      </c>
      <c r="AD3091" s="20">
        <v>21</v>
      </c>
      <c r="AT3091" s="20" t="s">
        <v>1687</v>
      </c>
      <c r="AW3091" s="20" t="s">
        <v>1657</v>
      </c>
      <c r="BE3091" s="20" t="s">
        <v>808</v>
      </c>
      <c r="BL3091" s="20">
        <v>59.5</v>
      </c>
      <c r="BM3091" s="20">
        <v>50</v>
      </c>
    </row>
    <row r="3092" spans="1:68" x14ac:dyDescent="0.25">
      <c r="A3092" s="20" t="s">
        <v>1677</v>
      </c>
      <c r="B3092" s="20" t="s">
        <v>808</v>
      </c>
      <c r="C3092" s="20" t="s">
        <v>811</v>
      </c>
      <c r="D3092" s="20" t="s">
        <v>812</v>
      </c>
      <c r="E3092" s="20" t="s">
        <v>5952</v>
      </c>
      <c r="F3092" s="20" t="s">
        <v>465</v>
      </c>
      <c r="G3092" s="20">
        <v>14.21</v>
      </c>
      <c r="H3092" s="20" t="s">
        <v>1679</v>
      </c>
      <c r="I3092" s="20" t="s">
        <v>5953</v>
      </c>
      <c r="J3092" s="20" t="s">
        <v>5954</v>
      </c>
      <c r="K3092" s="20" t="s">
        <v>5954</v>
      </c>
      <c r="L3092" s="20" t="s">
        <v>808</v>
      </c>
      <c r="M3092" s="20">
        <v>8</v>
      </c>
      <c r="N3092" s="20" t="s">
        <v>1679</v>
      </c>
      <c r="P3092" s="20">
        <v>0</v>
      </c>
      <c r="Q3092" s="20" t="s">
        <v>499</v>
      </c>
      <c r="R3092" s="20" t="s">
        <v>488</v>
      </c>
      <c r="S3092" s="20" t="s">
        <v>221</v>
      </c>
      <c r="T3092" s="20" t="s">
        <v>2142</v>
      </c>
      <c r="U3092" s="20" t="s">
        <v>4451</v>
      </c>
      <c r="V3092" s="20">
        <v>18</v>
      </c>
      <c r="W3092" s="20">
        <v>551</v>
      </c>
      <c r="Y3092" s="20" t="s">
        <v>1684</v>
      </c>
      <c r="Z3092" s="20" t="s">
        <v>1685</v>
      </c>
      <c r="AA3092" s="20">
        <v>1.5</v>
      </c>
      <c r="AB3092" s="20">
        <v>36</v>
      </c>
      <c r="AC3092" s="20">
        <v>36</v>
      </c>
      <c r="AD3092" s="20">
        <v>36</v>
      </c>
      <c r="AJ3092" s="20" t="s">
        <v>1815</v>
      </c>
      <c r="AY3092" s="20" t="s">
        <v>3815</v>
      </c>
      <c r="BD3092" s="20" t="s">
        <v>2005</v>
      </c>
      <c r="BE3092" s="20" t="s">
        <v>808</v>
      </c>
      <c r="BL3092" s="20">
        <v>994.7</v>
      </c>
      <c r="BM3092" s="20">
        <v>70</v>
      </c>
      <c r="BN3092" s="20">
        <v>1278.45</v>
      </c>
    </row>
    <row r="3093" spans="1:68" x14ac:dyDescent="0.25">
      <c r="A3093" s="20" t="s">
        <v>1677</v>
      </c>
      <c r="B3093" s="20" t="s">
        <v>808</v>
      </c>
      <c r="C3093" s="20" t="s">
        <v>811</v>
      </c>
      <c r="D3093" s="20" t="s">
        <v>812</v>
      </c>
      <c r="E3093" s="20" t="s">
        <v>5955</v>
      </c>
      <c r="F3093" s="20" t="s">
        <v>468</v>
      </c>
      <c r="G3093" s="20">
        <v>13.72</v>
      </c>
      <c r="H3093" s="20" t="s">
        <v>1679</v>
      </c>
      <c r="I3093" s="20" t="s">
        <v>5953</v>
      </c>
      <c r="J3093" s="20" t="s">
        <v>5954</v>
      </c>
      <c r="K3093" s="20" t="s">
        <v>5954</v>
      </c>
      <c r="L3093" s="20" t="s">
        <v>808</v>
      </c>
      <c r="M3093" s="20">
        <v>8</v>
      </c>
      <c r="N3093" s="20" t="s">
        <v>1679</v>
      </c>
      <c r="P3093" s="20">
        <v>0</v>
      </c>
      <c r="Q3093" s="20" t="s">
        <v>636</v>
      </c>
      <c r="R3093" s="20" t="s">
        <v>488</v>
      </c>
      <c r="S3093" s="20" t="s">
        <v>221</v>
      </c>
      <c r="T3093" s="20" t="s">
        <v>5956</v>
      </c>
      <c r="V3093" s="20">
        <v>23</v>
      </c>
      <c r="W3093" s="20">
        <v>714</v>
      </c>
      <c r="Y3093" s="20" t="s">
        <v>1684</v>
      </c>
      <c r="Z3093" s="20" t="s">
        <v>1685</v>
      </c>
      <c r="AA3093" s="20">
        <v>1.5</v>
      </c>
      <c r="AB3093" s="20">
        <v>36</v>
      </c>
      <c r="AC3093" s="20">
        <v>36</v>
      </c>
      <c r="AD3093" s="20">
        <v>36</v>
      </c>
      <c r="AJ3093" s="20" t="s">
        <v>1815</v>
      </c>
      <c r="AT3093" s="20" t="s">
        <v>1687</v>
      </c>
      <c r="AY3093" s="20" t="s">
        <v>3815</v>
      </c>
      <c r="BD3093" s="20" t="s">
        <v>2005</v>
      </c>
      <c r="BE3093" s="20" t="s">
        <v>808</v>
      </c>
      <c r="BL3093" s="20">
        <v>1303.4000000000001</v>
      </c>
      <c r="BM3093" s="20">
        <v>95</v>
      </c>
      <c r="BN3093" s="20">
        <v>1675.21</v>
      </c>
    </row>
    <row r="3094" spans="1:68" x14ac:dyDescent="0.25">
      <c r="A3094" s="20" t="s">
        <v>1677</v>
      </c>
      <c r="B3094" s="20" t="s">
        <v>808</v>
      </c>
      <c r="C3094" s="20" t="s">
        <v>811</v>
      </c>
      <c r="D3094" s="20" t="s">
        <v>812</v>
      </c>
      <c r="E3094" s="20" t="s">
        <v>5957</v>
      </c>
      <c r="F3094" s="20" t="s">
        <v>470</v>
      </c>
      <c r="G3094" s="20">
        <v>9.0500000000000007</v>
      </c>
      <c r="H3094" s="20" t="s">
        <v>1679</v>
      </c>
      <c r="I3094" s="20" t="s">
        <v>5953</v>
      </c>
      <c r="J3094" s="20" t="s">
        <v>5954</v>
      </c>
      <c r="K3094" s="20" t="s">
        <v>5954</v>
      </c>
      <c r="L3094" s="20" t="s">
        <v>808</v>
      </c>
      <c r="M3094" s="20">
        <v>4</v>
      </c>
      <c r="N3094" s="20" t="s">
        <v>1679</v>
      </c>
      <c r="P3094" s="20">
        <v>0</v>
      </c>
      <c r="Q3094" s="20" t="s">
        <v>545</v>
      </c>
      <c r="R3094" s="20" t="s">
        <v>488</v>
      </c>
      <c r="S3094" s="20" t="s">
        <v>221</v>
      </c>
      <c r="T3094" s="20" t="s">
        <v>5956</v>
      </c>
      <c r="U3094" s="20" t="s">
        <v>5958</v>
      </c>
      <c r="V3094" s="20">
        <v>6</v>
      </c>
      <c r="W3094" s="20">
        <v>185</v>
      </c>
      <c r="Y3094" s="20" t="s">
        <v>1684</v>
      </c>
      <c r="Z3094" s="20" t="s">
        <v>1685</v>
      </c>
      <c r="AA3094" s="20">
        <v>1.5</v>
      </c>
      <c r="AB3094" s="20">
        <v>36</v>
      </c>
      <c r="AC3094" s="20">
        <v>36</v>
      </c>
      <c r="AD3094" s="20">
        <v>36</v>
      </c>
      <c r="AT3094" s="20" t="s">
        <v>1687</v>
      </c>
      <c r="BE3094" s="20" t="s">
        <v>808</v>
      </c>
      <c r="BL3094" s="20">
        <v>859.75</v>
      </c>
      <c r="BM3094" s="20">
        <v>95</v>
      </c>
    </row>
    <row r="3095" spans="1:68" x14ac:dyDescent="0.25">
      <c r="A3095" s="20" t="s">
        <v>1677</v>
      </c>
      <c r="B3095" s="20" t="s">
        <v>808</v>
      </c>
      <c r="C3095" s="20" t="s">
        <v>811</v>
      </c>
      <c r="D3095" s="20" t="s">
        <v>812</v>
      </c>
      <c r="E3095" s="20" t="s">
        <v>5959</v>
      </c>
      <c r="F3095" s="20" t="s">
        <v>471</v>
      </c>
      <c r="G3095" s="20">
        <v>12.97</v>
      </c>
      <c r="H3095" s="20" t="s">
        <v>1679</v>
      </c>
      <c r="I3095" s="20" t="s">
        <v>5953</v>
      </c>
      <c r="J3095" s="20" t="s">
        <v>5954</v>
      </c>
      <c r="K3095" s="20" t="s">
        <v>5954</v>
      </c>
      <c r="L3095" s="20" t="s">
        <v>808</v>
      </c>
      <c r="M3095" s="20">
        <v>6</v>
      </c>
      <c r="N3095" s="20" t="s">
        <v>1679</v>
      </c>
      <c r="P3095" s="20">
        <v>0</v>
      </c>
      <c r="Q3095" s="20" t="s">
        <v>495</v>
      </c>
      <c r="R3095" s="20" t="s">
        <v>488</v>
      </c>
      <c r="S3095" s="20" t="s">
        <v>221</v>
      </c>
      <c r="T3095" s="20" t="s">
        <v>5960</v>
      </c>
      <c r="U3095" s="20" t="s">
        <v>5961</v>
      </c>
      <c r="V3095" s="20">
        <v>6</v>
      </c>
      <c r="W3095" s="20">
        <v>185</v>
      </c>
      <c r="Y3095" s="20" t="s">
        <v>1684</v>
      </c>
      <c r="Z3095" s="20" t="s">
        <v>1685</v>
      </c>
      <c r="AA3095" s="20">
        <v>1.5</v>
      </c>
      <c r="AB3095" s="20">
        <v>36</v>
      </c>
      <c r="AC3095" s="20">
        <v>36</v>
      </c>
      <c r="AD3095" s="20">
        <v>36</v>
      </c>
      <c r="AT3095" s="20" t="s">
        <v>1687</v>
      </c>
      <c r="BE3095" s="20" t="s">
        <v>808</v>
      </c>
      <c r="BL3095" s="20">
        <v>778.2</v>
      </c>
      <c r="BM3095" s="20">
        <v>60</v>
      </c>
    </row>
    <row r="3096" spans="1:68" x14ac:dyDescent="0.25">
      <c r="A3096" s="20" t="s">
        <v>1677</v>
      </c>
      <c r="B3096" s="20" t="s">
        <v>808</v>
      </c>
      <c r="C3096" s="20" t="s">
        <v>811</v>
      </c>
      <c r="D3096" s="20" t="s">
        <v>812</v>
      </c>
      <c r="E3096" s="20" t="s">
        <v>5962</v>
      </c>
      <c r="F3096" s="20" t="s">
        <v>474</v>
      </c>
      <c r="G3096" s="20">
        <v>7.92</v>
      </c>
      <c r="H3096" s="20" t="s">
        <v>1679</v>
      </c>
      <c r="I3096" s="20" t="s">
        <v>5953</v>
      </c>
      <c r="J3096" s="20" t="s">
        <v>5954</v>
      </c>
      <c r="K3096" s="20" t="s">
        <v>5954</v>
      </c>
      <c r="L3096" s="20" t="s">
        <v>808</v>
      </c>
      <c r="M3096" s="20">
        <v>4</v>
      </c>
      <c r="N3096" s="20" t="s">
        <v>1679</v>
      </c>
      <c r="P3096" s="20">
        <v>0</v>
      </c>
      <c r="Q3096" s="20" t="s">
        <v>545</v>
      </c>
      <c r="R3096" s="20" t="s">
        <v>488</v>
      </c>
      <c r="S3096" s="20" t="s">
        <v>221</v>
      </c>
      <c r="T3096" s="20" t="s">
        <v>2142</v>
      </c>
      <c r="U3096" s="20" t="s">
        <v>5958</v>
      </c>
      <c r="V3096" s="20">
        <v>6</v>
      </c>
      <c r="W3096" s="20">
        <v>185</v>
      </c>
      <c r="Y3096" s="20" t="s">
        <v>1684</v>
      </c>
      <c r="Z3096" s="20" t="s">
        <v>1685</v>
      </c>
      <c r="AA3096" s="20">
        <v>1.5</v>
      </c>
      <c r="AB3096" s="20">
        <v>36</v>
      </c>
      <c r="AC3096" s="20">
        <v>36</v>
      </c>
      <c r="AD3096" s="20">
        <v>36</v>
      </c>
      <c r="AT3096" s="20" t="s">
        <v>1687</v>
      </c>
      <c r="BE3096" s="20" t="s">
        <v>808</v>
      </c>
      <c r="BL3096" s="20">
        <v>752.4</v>
      </c>
      <c r="BM3096" s="20">
        <v>95</v>
      </c>
    </row>
    <row r="3097" spans="1:68" x14ac:dyDescent="0.25">
      <c r="A3097" s="20" t="s">
        <v>1677</v>
      </c>
      <c r="B3097" s="20" t="s">
        <v>808</v>
      </c>
      <c r="C3097" s="20" t="s">
        <v>811</v>
      </c>
      <c r="D3097" s="20" t="s">
        <v>812</v>
      </c>
      <c r="E3097" s="20" t="s">
        <v>5963</v>
      </c>
      <c r="F3097" s="20" t="s">
        <v>475</v>
      </c>
      <c r="G3097" s="20">
        <v>11.89</v>
      </c>
      <c r="H3097" s="20" t="s">
        <v>1679</v>
      </c>
      <c r="I3097" s="20" t="s">
        <v>5953</v>
      </c>
      <c r="J3097" s="20" t="s">
        <v>5954</v>
      </c>
      <c r="K3097" s="20" t="s">
        <v>5954</v>
      </c>
      <c r="L3097" s="20" t="s">
        <v>808</v>
      </c>
      <c r="M3097" s="20">
        <v>4</v>
      </c>
      <c r="N3097" s="20" t="s">
        <v>1679</v>
      </c>
      <c r="P3097" s="20">
        <v>0</v>
      </c>
      <c r="Q3097" s="20" t="s">
        <v>545</v>
      </c>
      <c r="R3097" s="20" t="s">
        <v>488</v>
      </c>
      <c r="S3097" s="20" t="s">
        <v>221</v>
      </c>
      <c r="T3097" s="20" t="s">
        <v>2142</v>
      </c>
      <c r="U3097" s="20" t="s">
        <v>5958</v>
      </c>
      <c r="V3097" s="20">
        <v>6</v>
      </c>
      <c r="W3097" s="20">
        <v>185</v>
      </c>
      <c r="Y3097" s="20" t="s">
        <v>1684</v>
      </c>
      <c r="Z3097" s="20" t="s">
        <v>1685</v>
      </c>
      <c r="AA3097" s="20">
        <v>1.5</v>
      </c>
      <c r="AB3097" s="20">
        <v>36</v>
      </c>
      <c r="AC3097" s="20">
        <v>36</v>
      </c>
      <c r="AD3097" s="20">
        <v>36</v>
      </c>
      <c r="AT3097" s="20" t="s">
        <v>1687</v>
      </c>
      <c r="BE3097" s="20" t="s">
        <v>808</v>
      </c>
      <c r="BL3097" s="20">
        <v>23.75</v>
      </c>
      <c r="BM3097" s="20">
        <v>95</v>
      </c>
    </row>
    <row r="3098" spans="1:68" x14ac:dyDescent="0.25">
      <c r="A3098" s="20" t="s">
        <v>1677</v>
      </c>
      <c r="B3098" s="20" t="s">
        <v>808</v>
      </c>
      <c r="C3098" s="20" t="s">
        <v>813</v>
      </c>
      <c r="D3098" s="20" t="s">
        <v>753</v>
      </c>
      <c r="E3098" s="20" t="s">
        <v>5964</v>
      </c>
      <c r="F3098" s="20" t="s">
        <v>465</v>
      </c>
      <c r="G3098" s="20">
        <v>10.85</v>
      </c>
      <c r="H3098" s="20" t="s">
        <v>1679</v>
      </c>
      <c r="I3098" s="20" t="s">
        <v>5965</v>
      </c>
      <c r="J3098" s="20" t="s">
        <v>5966</v>
      </c>
      <c r="K3098" s="20" t="s">
        <v>5966</v>
      </c>
      <c r="L3098" s="20" t="s">
        <v>808</v>
      </c>
      <c r="M3098" s="20">
        <v>4</v>
      </c>
      <c r="N3098" s="20" t="s">
        <v>1679</v>
      </c>
      <c r="P3098" s="20">
        <v>0</v>
      </c>
      <c r="Q3098" s="20" t="s">
        <v>504</v>
      </c>
      <c r="R3098" s="20" t="s">
        <v>707</v>
      </c>
      <c r="S3098" s="20" t="s">
        <v>221</v>
      </c>
      <c r="T3098" s="20" t="s">
        <v>3013</v>
      </c>
      <c r="U3098" s="20" t="s">
        <v>5967</v>
      </c>
      <c r="V3098" s="20">
        <v>7</v>
      </c>
      <c r="W3098" s="20">
        <v>217</v>
      </c>
      <c r="Y3098" s="20" t="s">
        <v>1684</v>
      </c>
      <c r="Z3098" s="20" t="s">
        <v>1685</v>
      </c>
      <c r="AA3098" s="20">
        <v>1.5</v>
      </c>
      <c r="AB3098" s="20">
        <v>41</v>
      </c>
      <c r="AC3098" s="20">
        <v>41</v>
      </c>
      <c r="AD3098" s="20">
        <v>41</v>
      </c>
      <c r="AT3098" s="20" t="s">
        <v>1687</v>
      </c>
      <c r="BE3098" s="20" t="s">
        <v>808</v>
      </c>
      <c r="BL3098" s="20">
        <v>542.5</v>
      </c>
      <c r="BM3098" s="20">
        <v>50</v>
      </c>
    </row>
    <row r="3099" spans="1:68" x14ac:dyDescent="0.25">
      <c r="A3099" s="20" t="s">
        <v>1677</v>
      </c>
      <c r="B3099" s="20" t="s">
        <v>808</v>
      </c>
      <c r="C3099" s="20" t="s">
        <v>813</v>
      </c>
      <c r="D3099" s="20" t="s">
        <v>753</v>
      </c>
      <c r="E3099" s="20" t="s">
        <v>5968</v>
      </c>
      <c r="F3099" s="20" t="s">
        <v>468</v>
      </c>
      <c r="G3099" s="20">
        <v>17.02</v>
      </c>
      <c r="H3099" s="20" t="s">
        <v>1679</v>
      </c>
      <c r="I3099" s="20" t="s">
        <v>5965</v>
      </c>
      <c r="J3099" s="20" t="s">
        <v>5966</v>
      </c>
      <c r="K3099" s="20" t="s">
        <v>5966</v>
      </c>
      <c r="L3099" s="20" t="s">
        <v>808</v>
      </c>
      <c r="M3099" s="20">
        <v>4</v>
      </c>
      <c r="N3099" s="20" t="s">
        <v>1679</v>
      </c>
      <c r="P3099" s="20">
        <v>0</v>
      </c>
      <c r="Q3099" s="20" t="s">
        <v>504</v>
      </c>
      <c r="R3099" s="20" t="s">
        <v>707</v>
      </c>
      <c r="S3099" s="20" t="s">
        <v>221</v>
      </c>
      <c r="T3099" s="20" t="s">
        <v>3013</v>
      </c>
      <c r="U3099" s="20" t="s">
        <v>5967</v>
      </c>
      <c r="V3099" s="20">
        <v>7</v>
      </c>
      <c r="W3099" s="20">
        <v>217</v>
      </c>
      <c r="Y3099" s="20" t="s">
        <v>1684</v>
      </c>
      <c r="Z3099" s="20" t="s">
        <v>1685</v>
      </c>
      <c r="AA3099" s="20">
        <v>1.5</v>
      </c>
      <c r="AB3099" s="20">
        <v>41</v>
      </c>
      <c r="AC3099" s="20">
        <v>41</v>
      </c>
      <c r="AD3099" s="20">
        <v>41</v>
      </c>
      <c r="AT3099" s="20" t="s">
        <v>1687</v>
      </c>
      <c r="BE3099" s="20" t="s">
        <v>808</v>
      </c>
      <c r="BL3099" s="20">
        <v>851</v>
      </c>
      <c r="BM3099" s="20">
        <v>50</v>
      </c>
    </row>
    <row r="3100" spans="1:68" x14ac:dyDescent="0.25">
      <c r="A3100" s="20" t="s">
        <v>1677</v>
      </c>
      <c r="B3100" s="20" t="s">
        <v>808</v>
      </c>
      <c r="C3100" s="20" t="s">
        <v>813</v>
      </c>
      <c r="D3100" s="20" t="s">
        <v>753</v>
      </c>
      <c r="E3100" s="20" t="s">
        <v>5969</v>
      </c>
      <c r="F3100" s="20" t="s">
        <v>470</v>
      </c>
      <c r="G3100" s="20">
        <v>5.72</v>
      </c>
      <c r="H3100" s="20" t="s">
        <v>1679</v>
      </c>
      <c r="I3100" s="20" t="s">
        <v>5965</v>
      </c>
      <c r="J3100" s="20" t="s">
        <v>5966</v>
      </c>
      <c r="K3100" s="20" t="s">
        <v>5966</v>
      </c>
      <c r="L3100" s="20" t="s">
        <v>808</v>
      </c>
      <c r="M3100" s="20">
        <v>4</v>
      </c>
      <c r="N3100" s="20" t="s">
        <v>1679</v>
      </c>
      <c r="P3100" s="20">
        <v>0</v>
      </c>
      <c r="Q3100" s="20" t="s">
        <v>504</v>
      </c>
      <c r="R3100" s="20" t="s">
        <v>707</v>
      </c>
      <c r="S3100" s="20" t="s">
        <v>221</v>
      </c>
      <c r="T3100" s="20" t="s">
        <v>3013</v>
      </c>
      <c r="U3100" s="20" t="s">
        <v>5967</v>
      </c>
      <c r="V3100" s="20">
        <v>7</v>
      </c>
      <c r="W3100" s="20">
        <v>217</v>
      </c>
      <c r="Y3100" s="20" t="s">
        <v>1684</v>
      </c>
      <c r="Z3100" s="20" t="s">
        <v>1685</v>
      </c>
      <c r="AA3100" s="20">
        <v>1.5</v>
      </c>
      <c r="AB3100" s="20">
        <v>41</v>
      </c>
      <c r="AC3100" s="20">
        <v>41</v>
      </c>
      <c r="AD3100" s="20">
        <v>41</v>
      </c>
      <c r="AT3100" s="20" t="s">
        <v>1687</v>
      </c>
      <c r="BE3100" s="20" t="s">
        <v>808</v>
      </c>
      <c r="BL3100" s="20">
        <v>286</v>
      </c>
      <c r="BM3100" s="20">
        <v>50</v>
      </c>
    </row>
    <row r="3101" spans="1:68" x14ac:dyDescent="0.25">
      <c r="A3101" s="20" t="s">
        <v>1677</v>
      </c>
      <c r="B3101" s="20" t="s">
        <v>808</v>
      </c>
      <c r="C3101" s="20" t="s">
        <v>813</v>
      </c>
      <c r="D3101" s="20" t="s">
        <v>753</v>
      </c>
      <c r="E3101" s="20" t="s">
        <v>5970</v>
      </c>
      <c r="F3101" s="20" t="s">
        <v>471</v>
      </c>
      <c r="G3101" s="20">
        <v>15.87</v>
      </c>
      <c r="H3101" s="20" t="s">
        <v>1679</v>
      </c>
      <c r="I3101" s="20" t="s">
        <v>5965</v>
      </c>
      <c r="J3101" s="20" t="s">
        <v>5966</v>
      </c>
      <c r="K3101" s="20" t="s">
        <v>5966</v>
      </c>
      <c r="L3101" s="20" t="s">
        <v>808</v>
      </c>
      <c r="M3101" s="20">
        <v>4</v>
      </c>
      <c r="N3101" s="20" t="s">
        <v>1679</v>
      </c>
      <c r="P3101" s="20">
        <v>0</v>
      </c>
      <c r="Q3101" s="20" t="s">
        <v>504</v>
      </c>
      <c r="R3101" s="20" t="s">
        <v>707</v>
      </c>
      <c r="S3101" s="20" t="s">
        <v>221</v>
      </c>
      <c r="T3101" s="20" t="s">
        <v>3013</v>
      </c>
      <c r="U3101" s="20" t="s">
        <v>5967</v>
      </c>
      <c r="V3101" s="20">
        <v>7</v>
      </c>
      <c r="W3101" s="20">
        <v>217</v>
      </c>
      <c r="Y3101" s="20" t="s">
        <v>1684</v>
      </c>
      <c r="Z3101" s="20" t="s">
        <v>1685</v>
      </c>
      <c r="AA3101" s="20">
        <v>1.5</v>
      </c>
      <c r="AB3101" s="20">
        <v>41</v>
      </c>
      <c r="AC3101" s="20">
        <v>41</v>
      </c>
      <c r="AD3101" s="20">
        <v>41</v>
      </c>
      <c r="AT3101" s="20" t="s">
        <v>1687</v>
      </c>
      <c r="BE3101" s="20" t="s">
        <v>808</v>
      </c>
      <c r="BL3101" s="20">
        <v>793.5</v>
      </c>
      <c r="BM3101" s="20">
        <v>50</v>
      </c>
    </row>
    <row r="3102" spans="1:68" x14ac:dyDescent="0.25">
      <c r="A3102" s="20" t="s">
        <v>1677</v>
      </c>
      <c r="B3102" s="20" t="s">
        <v>808</v>
      </c>
      <c r="C3102" s="20" t="s">
        <v>814</v>
      </c>
      <c r="D3102" s="20" t="s">
        <v>753</v>
      </c>
      <c r="E3102" s="20" t="s">
        <v>5971</v>
      </c>
      <c r="F3102" s="20" t="s">
        <v>465</v>
      </c>
      <c r="G3102" s="20">
        <v>18.39</v>
      </c>
      <c r="H3102" s="20" t="s">
        <v>1679</v>
      </c>
      <c r="I3102" s="20" t="s">
        <v>5972</v>
      </c>
      <c r="J3102" s="20" t="s">
        <v>5973</v>
      </c>
      <c r="K3102" s="20" t="s">
        <v>5973</v>
      </c>
      <c r="L3102" s="20" t="s">
        <v>808</v>
      </c>
      <c r="M3102" s="20">
        <v>8</v>
      </c>
      <c r="N3102" s="20" t="s">
        <v>1679</v>
      </c>
      <c r="P3102" s="20">
        <v>0</v>
      </c>
      <c r="Q3102" s="20" t="s">
        <v>509</v>
      </c>
      <c r="R3102" s="20" t="s">
        <v>488</v>
      </c>
      <c r="S3102" s="20" t="s">
        <v>221</v>
      </c>
      <c r="T3102" s="20" t="s">
        <v>5974</v>
      </c>
      <c r="U3102" s="20" t="s">
        <v>5975</v>
      </c>
      <c r="V3102" s="20">
        <v>31</v>
      </c>
      <c r="W3102" s="20">
        <v>953</v>
      </c>
      <c r="Y3102" s="20" t="s">
        <v>1684</v>
      </c>
      <c r="Z3102" s="20" t="s">
        <v>1685</v>
      </c>
      <c r="AA3102" s="20">
        <v>0</v>
      </c>
      <c r="AB3102" s="20">
        <v>35</v>
      </c>
      <c r="AC3102" s="20">
        <v>35</v>
      </c>
      <c r="AD3102" s="20">
        <v>35</v>
      </c>
      <c r="AJ3102" s="20" t="s">
        <v>1815</v>
      </c>
      <c r="AY3102" s="20" t="s">
        <v>3815</v>
      </c>
      <c r="BD3102" s="20" t="s">
        <v>2005</v>
      </c>
      <c r="BE3102" s="20" t="s">
        <v>808</v>
      </c>
      <c r="BL3102" s="20">
        <v>1930.95</v>
      </c>
      <c r="BM3102" s="20">
        <v>105</v>
      </c>
      <c r="BN3102" s="20">
        <v>2278.1039999999998</v>
      </c>
      <c r="BO3102" s="20">
        <v>18.39</v>
      </c>
      <c r="BP3102" s="20">
        <v>123.88</v>
      </c>
    </row>
    <row r="3103" spans="1:68" x14ac:dyDescent="0.25">
      <c r="A3103" s="20" t="s">
        <v>1677</v>
      </c>
      <c r="B3103" s="20" t="s">
        <v>808</v>
      </c>
      <c r="C3103" s="20" t="s">
        <v>814</v>
      </c>
      <c r="D3103" s="20" t="s">
        <v>753</v>
      </c>
      <c r="E3103" s="20" t="s">
        <v>5976</v>
      </c>
      <c r="F3103" s="20" t="s">
        <v>468</v>
      </c>
      <c r="G3103" s="20">
        <v>4.54</v>
      </c>
      <c r="H3103" s="20" t="s">
        <v>1679</v>
      </c>
      <c r="I3103" s="20" t="s">
        <v>5972</v>
      </c>
      <c r="J3103" s="20" t="s">
        <v>5973</v>
      </c>
      <c r="K3103" s="20" t="s">
        <v>5973</v>
      </c>
      <c r="L3103" s="20" t="s">
        <v>808</v>
      </c>
      <c r="M3103" s="20">
        <v>8</v>
      </c>
      <c r="N3103" s="20" t="s">
        <v>1679</v>
      </c>
      <c r="P3103" s="20">
        <v>0</v>
      </c>
      <c r="Q3103" s="20" t="s">
        <v>509</v>
      </c>
      <c r="R3103" s="20" t="s">
        <v>488</v>
      </c>
      <c r="S3103" s="20" t="s">
        <v>221</v>
      </c>
      <c r="T3103" s="20" t="s">
        <v>5977</v>
      </c>
      <c r="V3103" s="20">
        <v>24</v>
      </c>
      <c r="W3103" s="20">
        <v>758</v>
      </c>
      <c r="Y3103" s="20" t="s">
        <v>1684</v>
      </c>
      <c r="Z3103" s="20" t="s">
        <v>1685</v>
      </c>
      <c r="AA3103" s="20">
        <v>1.5</v>
      </c>
      <c r="AB3103" s="20">
        <v>35</v>
      </c>
      <c r="AC3103" s="20">
        <v>35</v>
      </c>
      <c r="AD3103" s="20">
        <v>35</v>
      </c>
      <c r="AJ3103" s="20" t="s">
        <v>1815</v>
      </c>
      <c r="AT3103" s="20" t="s">
        <v>1687</v>
      </c>
      <c r="AY3103" s="20" t="s">
        <v>3815</v>
      </c>
      <c r="BD3103" s="20" t="s">
        <v>2005</v>
      </c>
      <c r="BE3103" s="20" t="s">
        <v>808</v>
      </c>
      <c r="BL3103" s="20">
        <v>476.7</v>
      </c>
      <c r="BM3103" s="20">
        <v>105</v>
      </c>
      <c r="BN3103" s="20">
        <v>562.40700000000004</v>
      </c>
      <c r="BO3103" s="20">
        <v>4.54</v>
      </c>
      <c r="BP3103" s="20">
        <v>123.88</v>
      </c>
    </row>
    <row r="3104" spans="1:68" x14ac:dyDescent="0.25">
      <c r="A3104" s="20" t="s">
        <v>1677</v>
      </c>
      <c r="B3104" s="20" t="s">
        <v>808</v>
      </c>
      <c r="C3104" s="20" t="s">
        <v>814</v>
      </c>
      <c r="D3104" s="20" t="s">
        <v>753</v>
      </c>
      <c r="E3104" s="20" t="s">
        <v>5978</v>
      </c>
      <c r="F3104" s="20" t="s">
        <v>470</v>
      </c>
      <c r="G3104" s="20">
        <v>0.73</v>
      </c>
      <c r="H3104" s="20" t="s">
        <v>1679</v>
      </c>
      <c r="I3104" s="20" t="s">
        <v>5972</v>
      </c>
      <c r="J3104" s="20" t="s">
        <v>5973</v>
      </c>
      <c r="K3104" s="20" t="s">
        <v>5973</v>
      </c>
      <c r="L3104" s="20" t="s">
        <v>808</v>
      </c>
      <c r="M3104" s="20">
        <v>8</v>
      </c>
      <c r="N3104" s="20" t="s">
        <v>1679</v>
      </c>
      <c r="P3104" s="20">
        <v>0</v>
      </c>
      <c r="Q3104" s="20" t="s">
        <v>509</v>
      </c>
      <c r="R3104" s="20" t="s">
        <v>488</v>
      </c>
      <c r="S3104" s="20" t="s">
        <v>221</v>
      </c>
      <c r="T3104" s="20" t="s">
        <v>5977</v>
      </c>
      <c r="V3104" s="20">
        <v>24</v>
      </c>
      <c r="W3104" s="20">
        <v>758</v>
      </c>
      <c r="Y3104" s="20" t="s">
        <v>1684</v>
      </c>
      <c r="Z3104" s="20" t="s">
        <v>1685</v>
      </c>
      <c r="AA3104" s="20">
        <v>1.5</v>
      </c>
      <c r="AB3104" s="20">
        <v>35</v>
      </c>
      <c r="AC3104" s="20">
        <v>35</v>
      </c>
      <c r="AD3104" s="20">
        <v>35</v>
      </c>
      <c r="AJ3104" s="20" t="s">
        <v>1815</v>
      </c>
      <c r="AT3104" s="20" t="s">
        <v>1687</v>
      </c>
      <c r="AY3104" s="20" t="s">
        <v>3815</v>
      </c>
      <c r="BD3104" s="20" t="s">
        <v>2005</v>
      </c>
      <c r="BE3104" s="20" t="s">
        <v>808</v>
      </c>
      <c r="BL3104" s="20">
        <v>76.650000000000006</v>
      </c>
      <c r="BM3104" s="20">
        <v>105</v>
      </c>
      <c r="BN3104" s="20">
        <v>90.421000000000006</v>
      </c>
      <c r="BO3104" s="20">
        <v>0.73</v>
      </c>
      <c r="BP3104" s="20">
        <v>123.86</v>
      </c>
    </row>
    <row r="3105" spans="1:68" x14ac:dyDescent="0.25">
      <c r="A3105" s="20" t="s">
        <v>1677</v>
      </c>
      <c r="B3105" s="20" t="s">
        <v>808</v>
      </c>
      <c r="C3105" s="20" t="s">
        <v>814</v>
      </c>
      <c r="D3105" s="20" t="s">
        <v>753</v>
      </c>
      <c r="E3105" s="20" t="s">
        <v>5979</v>
      </c>
      <c r="F3105" s="20" t="s">
        <v>471</v>
      </c>
      <c r="G3105" s="20">
        <v>7.34</v>
      </c>
      <c r="H3105" s="20" t="s">
        <v>1679</v>
      </c>
      <c r="I3105" s="20" t="s">
        <v>5972</v>
      </c>
      <c r="J3105" s="20" t="s">
        <v>5973</v>
      </c>
      <c r="K3105" s="20" t="s">
        <v>5973</v>
      </c>
      <c r="L3105" s="20" t="s">
        <v>808</v>
      </c>
      <c r="M3105" s="20">
        <v>8</v>
      </c>
      <c r="N3105" s="20" t="s">
        <v>1679</v>
      </c>
      <c r="P3105" s="20">
        <v>0</v>
      </c>
      <c r="Q3105" s="20" t="s">
        <v>509</v>
      </c>
      <c r="R3105" s="20" t="s">
        <v>488</v>
      </c>
      <c r="S3105" s="20" t="s">
        <v>221</v>
      </c>
      <c r="T3105" s="20" t="s">
        <v>5977</v>
      </c>
      <c r="V3105" s="20">
        <v>24</v>
      </c>
      <c r="W3105" s="20">
        <v>758</v>
      </c>
      <c r="Y3105" s="20" t="s">
        <v>1684</v>
      </c>
      <c r="Z3105" s="20" t="s">
        <v>1685</v>
      </c>
      <c r="AA3105" s="20">
        <v>1.5</v>
      </c>
      <c r="AB3105" s="20">
        <v>35</v>
      </c>
      <c r="AC3105" s="20">
        <v>35</v>
      </c>
      <c r="AD3105" s="20">
        <v>35</v>
      </c>
      <c r="AJ3105" s="20" t="s">
        <v>1815</v>
      </c>
      <c r="AT3105" s="20" t="s">
        <v>1687</v>
      </c>
      <c r="AY3105" s="20" t="s">
        <v>3815</v>
      </c>
      <c r="BD3105" s="20" t="s">
        <v>2005</v>
      </c>
      <c r="BE3105" s="20" t="s">
        <v>808</v>
      </c>
      <c r="BL3105" s="20">
        <v>770.7</v>
      </c>
      <c r="BM3105" s="20">
        <v>105</v>
      </c>
      <c r="BN3105" s="20">
        <v>909.26599999999996</v>
      </c>
      <c r="BO3105" s="20">
        <v>7.34</v>
      </c>
      <c r="BP3105" s="20">
        <v>123.88</v>
      </c>
    </row>
    <row r="3106" spans="1:68" x14ac:dyDescent="0.25">
      <c r="A3106" s="20" t="s">
        <v>1677</v>
      </c>
      <c r="B3106" s="20" t="s">
        <v>808</v>
      </c>
      <c r="C3106" s="20" t="s">
        <v>814</v>
      </c>
      <c r="D3106" s="20" t="s">
        <v>753</v>
      </c>
      <c r="E3106" s="20" t="s">
        <v>5980</v>
      </c>
      <c r="F3106" s="20" t="s">
        <v>472</v>
      </c>
      <c r="G3106" s="20">
        <v>7.71</v>
      </c>
      <c r="H3106" s="20" t="s">
        <v>1679</v>
      </c>
      <c r="I3106" s="20" t="s">
        <v>5972</v>
      </c>
      <c r="J3106" s="20" t="s">
        <v>5973</v>
      </c>
      <c r="K3106" s="20" t="s">
        <v>5973</v>
      </c>
      <c r="L3106" s="20" t="s">
        <v>808</v>
      </c>
      <c r="M3106" s="20">
        <v>8</v>
      </c>
      <c r="N3106" s="20" t="s">
        <v>1679</v>
      </c>
      <c r="P3106" s="20">
        <v>0</v>
      </c>
      <c r="Q3106" s="20" t="s">
        <v>495</v>
      </c>
      <c r="R3106" s="20" t="s">
        <v>488</v>
      </c>
      <c r="S3106" s="20" t="s">
        <v>221</v>
      </c>
      <c r="T3106" s="20" t="s">
        <v>5981</v>
      </c>
      <c r="U3106" s="20" t="s">
        <v>5982</v>
      </c>
      <c r="V3106" s="20">
        <v>18</v>
      </c>
      <c r="W3106" s="20">
        <v>562</v>
      </c>
      <c r="Y3106" s="20" t="s">
        <v>1684</v>
      </c>
      <c r="Z3106" s="20" t="s">
        <v>1685</v>
      </c>
      <c r="AA3106" s="20">
        <v>1.5</v>
      </c>
      <c r="AB3106" s="20">
        <v>35</v>
      </c>
      <c r="AC3106" s="20">
        <v>35</v>
      </c>
      <c r="AD3106" s="20">
        <v>35</v>
      </c>
      <c r="AJ3106" s="20" t="s">
        <v>1815</v>
      </c>
      <c r="AT3106" s="20" t="s">
        <v>1687</v>
      </c>
      <c r="AY3106" s="20" t="s">
        <v>3815</v>
      </c>
      <c r="BD3106" s="20" t="s">
        <v>2005</v>
      </c>
      <c r="BE3106" s="20" t="s">
        <v>808</v>
      </c>
      <c r="BL3106" s="20">
        <v>462.6</v>
      </c>
      <c r="BM3106" s="20">
        <v>60</v>
      </c>
      <c r="BN3106" s="20">
        <v>545.76800000000003</v>
      </c>
      <c r="BO3106" s="20">
        <v>7.71</v>
      </c>
      <c r="BP3106" s="20">
        <v>70.790000000000006</v>
      </c>
    </row>
    <row r="3107" spans="1:68" x14ac:dyDescent="0.25">
      <c r="A3107" s="20" t="s">
        <v>1677</v>
      </c>
      <c r="B3107" s="20" t="s">
        <v>808</v>
      </c>
      <c r="C3107" s="20" t="s">
        <v>814</v>
      </c>
      <c r="D3107" s="20" t="s">
        <v>753</v>
      </c>
      <c r="E3107" s="20" t="s">
        <v>5983</v>
      </c>
      <c r="F3107" s="20" t="s">
        <v>473</v>
      </c>
      <c r="G3107" s="20">
        <v>13.75</v>
      </c>
      <c r="H3107" s="20" t="s">
        <v>1679</v>
      </c>
      <c r="I3107" s="20" t="s">
        <v>5972</v>
      </c>
      <c r="J3107" s="20" t="s">
        <v>5973</v>
      </c>
      <c r="K3107" s="20" t="s">
        <v>5973</v>
      </c>
      <c r="L3107" s="20" t="s">
        <v>808</v>
      </c>
      <c r="M3107" s="20">
        <v>8</v>
      </c>
      <c r="N3107" s="20" t="s">
        <v>1679</v>
      </c>
      <c r="P3107" s="20">
        <v>0</v>
      </c>
      <c r="Q3107" s="20" t="s">
        <v>509</v>
      </c>
      <c r="R3107" s="20" t="s">
        <v>488</v>
      </c>
      <c r="S3107" s="20" t="s">
        <v>221</v>
      </c>
      <c r="T3107" s="20" t="s">
        <v>5977</v>
      </c>
      <c r="V3107" s="20">
        <v>24</v>
      </c>
      <c r="W3107" s="20">
        <v>758</v>
      </c>
      <c r="Y3107" s="20" t="s">
        <v>1684</v>
      </c>
      <c r="Z3107" s="20" t="s">
        <v>1685</v>
      </c>
      <c r="AA3107" s="20">
        <v>1.5</v>
      </c>
      <c r="AB3107" s="20">
        <v>35</v>
      </c>
      <c r="AC3107" s="20">
        <v>35</v>
      </c>
      <c r="AD3107" s="20">
        <v>35</v>
      </c>
      <c r="AJ3107" s="20" t="s">
        <v>1815</v>
      </c>
      <c r="AT3107" s="20" t="s">
        <v>1687</v>
      </c>
      <c r="AY3107" s="20" t="s">
        <v>3815</v>
      </c>
      <c r="BD3107" s="20" t="s">
        <v>2005</v>
      </c>
      <c r="BE3107" s="20" t="s">
        <v>808</v>
      </c>
      <c r="BL3107" s="20">
        <v>1443.75</v>
      </c>
      <c r="BM3107" s="20">
        <v>105</v>
      </c>
      <c r="BN3107" s="20">
        <v>1703.31</v>
      </c>
      <c r="BO3107" s="20">
        <v>13.75</v>
      </c>
      <c r="BP3107" s="20">
        <v>123.88</v>
      </c>
    </row>
    <row r="3108" spans="1:68" x14ac:dyDescent="0.25">
      <c r="A3108" s="20" t="s">
        <v>1677</v>
      </c>
      <c r="B3108" s="20" t="s">
        <v>808</v>
      </c>
      <c r="C3108" s="20" t="s">
        <v>814</v>
      </c>
      <c r="D3108" s="20" t="s">
        <v>753</v>
      </c>
      <c r="E3108" s="20" t="s">
        <v>5984</v>
      </c>
      <c r="F3108" s="20" t="s">
        <v>474</v>
      </c>
      <c r="G3108" s="20">
        <v>0.83</v>
      </c>
      <c r="H3108" s="20" t="s">
        <v>1679</v>
      </c>
      <c r="I3108" s="20" t="s">
        <v>5972</v>
      </c>
      <c r="J3108" s="20" t="s">
        <v>5973</v>
      </c>
      <c r="K3108" s="20" t="s">
        <v>5973</v>
      </c>
      <c r="L3108" s="20" t="s">
        <v>808</v>
      </c>
      <c r="M3108" s="20">
        <v>8</v>
      </c>
      <c r="N3108" s="20" t="s">
        <v>1679</v>
      </c>
      <c r="P3108" s="20">
        <v>0</v>
      </c>
      <c r="Q3108" s="20" t="s">
        <v>495</v>
      </c>
      <c r="R3108" s="20" t="s">
        <v>488</v>
      </c>
      <c r="S3108" s="20" t="s">
        <v>221</v>
      </c>
      <c r="T3108" s="20" t="s">
        <v>5981</v>
      </c>
      <c r="U3108" s="20" t="s">
        <v>5982</v>
      </c>
      <c r="V3108" s="20">
        <v>18</v>
      </c>
      <c r="W3108" s="20">
        <v>562</v>
      </c>
      <c r="Y3108" s="20" t="s">
        <v>1684</v>
      </c>
      <c r="Z3108" s="20" t="s">
        <v>1685</v>
      </c>
      <c r="AA3108" s="20">
        <v>1.5</v>
      </c>
      <c r="AB3108" s="20">
        <v>35</v>
      </c>
      <c r="AC3108" s="20">
        <v>35</v>
      </c>
      <c r="AD3108" s="20">
        <v>35</v>
      </c>
      <c r="AJ3108" s="20" t="s">
        <v>1815</v>
      </c>
      <c r="AT3108" s="20" t="s">
        <v>1687</v>
      </c>
      <c r="AY3108" s="20" t="s">
        <v>3815</v>
      </c>
      <c r="BD3108" s="20" t="s">
        <v>2005</v>
      </c>
      <c r="BE3108" s="20" t="s">
        <v>808</v>
      </c>
      <c r="BL3108" s="20">
        <v>49.8</v>
      </c>
      <c r="BM3108" s="20">
        <v>60</v>
      </c>
      <c r="BN3108" s="20">
        <v>58.762</v>
      </c>
      <c r="BO3108" s="20">
        <v>0.83</v>
      </c>
      <c r="BP3108" s="20">
        <v>70.8</v>
      </c>
    </row>
    <row r="3109" spans="1:68" x14ac:dyDescent="0.25">
      <c r="A3109" s="20" t="s">
        <v>1677</v>
      </c>
      <c r="B3109" s="20" t="s">
        <v>808</v>
      </c>
      <c r="C3109" s="20" t="s">
        <v>814</v>
      </c>
      <c r="D3109" s="20" t="s">
        <v>753</v>
      </c>
      <c r="E3109" s="20" t="s">
        <v>5985</v>
      </c>
      <c r="F3109" s="20" t="s">
        <v>475</v>
      </c>
      <c r="G3109" s="20">
        <v>2.2200000000000002</v>
      </c>
      <c r="H3109" s="20" t="s">
        <v>1679</v>
      </c>
      <c r="I3109" s="20" t="s">
        <v>5972</v>
      </c>
      <c r="J3109" s="20" t="s">
        <v>5973</v>
      </c>
      <c r="K3109" s="20" t="s">
        <v>5973</v>
      </c>
      <c r="L3109" s="20" t="s">
        <v>808</v>
      </c>
      <c r="M3109" s="20">
        <v>8</v>
      </c>
      <c r="N3109" s="20" t="s">
        <v>1679</v>
      </c>
      <c r="P3109" s="20">
        <v>0</v>
      </c>
      <c r="Q3109" s="20" t="s">
        <v>504</v>
      </c>
      <c r="R3109" s="20" t="s">
        <v>467</v>
      </c>
      <c r="S3109" s="20" t="s">
        <v>221</v>
      </c>
      <c r="T3109" s="20" t="s">
        <v>5986</v>
      </c>
      <c r="U3109" s="20" t="s">
        <v>5982</v>
      </c>
      <c r="V3109" s="20">
        <v>18</v>
      </c>
      <c r="W3109" s="20">
        <v>562</v>
      </c>
      <c r="Y3109" s="20" t="s">
        <v>1684</v>
      </c>
      <c r="Z3109" s="20" t="s">
        <v>1685</v>
      </c>
      <c r="AA3109" s="20">
        <v>1.5</v>
      </c>
      <c r="AB3109" s="20">
        <v>35</v>
      </c>
      <c r="AC3109" s="20">
        <v>35</v>
      </c>
      <c r="AD3109" s="20">
        <v>35</v>
      </c>
      <c r="AJ3109" s="20" t="s">
        <v>1815</v>
      </c>
      <c r="AT3109" s="20" t="s">
        <v>1687</v>
      </c>
      <c r="AY3109" s="20" t="s">
        <v>3815</v>
      </c>
      <c r="BD3109" s="20" t="s">
        <v>2005</v>
      </c>
      <c r="BE3109" s="20" t="s">
        <v>808</v>
      </c>
      <c r="BL3109" s="20">
        <v>111</v>
      </c>
      <c r="BM3109" s="20">
        <v>50</v>
      </c>
      <c r="BN3109" s="20">
        <v>130.953</v>
      </c>
      <c r="BO3109" s="20">
        <v>2.2200000000000002</v>
      </c>
      <c r="BP3109" s="20">
        <v>58.99</v>
      </c>
    </row>
    <row r="3110" spans="1:68" x14ac:dyDescent="0.25">
      <c r="A3110" s="20" t="s">
        <v>1677</v>
      </c>
      <c r="B3110" s="20" t="s">
        <v>808</v>
      </c>
      <c r="C3110" s="20" t="s">
        <v>814</v>
      </c>
      <c r="D3110" s="20" t="s">
        <v>753</v>
      </c>
      <c r="E3110" s="20" t="s">
        <v>5987</v>
      </c>
      <c r="F3110" s="20" t="s">
        <v>476</v>
      </c>
      <c r="G3110" s="20">
        <v>2.15</v>
      </c>
      <c r="H3110" s="20" t="s">
        <v>1679</v>
      </c>
      <c r="I3110" s="20" t="s">
        <v>5972</v>
      </c>
      <c r="J3110" s="20" t="s">
        <v>5973</v>
      </c>
      <c r="K3110" s="20" t="s">
        <v>5973</v>
      </c>
      <c r="L3110" s="20" t="s">
        <v>808</v>
      </c>
      <c r="M3110" s="20">
        <v>8</v>
      </c>
      <c r="N3110" s="20" t="s">
        <v>1679</v>
      </c>
      <c r="P3110" s="20">
        <v>0</v>
      </c>
      <c r="Q3110" s="20" t="s">
        <v>504</v>
      </c>
      <c r="R3110" s="20" t="s">
        <v>467</v>
      </c>
      <c r="S3110" s="20" t="s">
        <v>221</v>
      </c>
      <c r="T3110" s="20" t="s">
        <v>5986</v>
      </c>
      <c r="U3110" s="20" t="s">
        <v>5982</v>
      </c>
      <c r="V3110" s="20">
        <v>18</v>
      </c>
      <c r="W3110" s="20">
        <v>562</v>
      </c>
      <c r="Y3110" s="20" t="s">
        <v>1684</v>
      </c>
      <c r="Z3110" s="20" t="s">
        <v>1685</v>
      </c>
      <c r="AA3110" s="20">
        <v>1.5</v>
      </c>
      <c r="AB3110" s="20">
        <v>35</v>
      </c>
      <c r="AC3110" s="20">
        <v>35</v>
      </c>
      <c r="AD3110" s="20">
        <v>35</v>
      </c>
      <c r="AJ3110" s="20" t="s">
        <v>1815</v>
      </c>
      <c r="AT3110" s="20" t="s">
        <v>1687</v>
      </c>
      <c r="AY3110" s="20" t="s">
        <v>3815</v>
      </c>
      <c r="BD3110" s="20" t="s">
        <v>2005</v>
      </c>
      <c r="BE3110" s="20" t="s">
        <v>808</v>
      </c>
      <c r="BL3110" s="20">
        <v>107.5</v>
      </c>
      <c r="BM3110" s="20">
        <v>50</v>
      </c>
      <c r="BN3110" s="20">
        <v>126.82599999999999</v>
      </c>
      <c r="BO3110" s="20">
        <v>2.15</v>
      </c>
      <c r="BP3110" s="20">
        <v>58.99</v>
      </c>
    </row>
    <row r="3111" spans="1:68" x14ac:dyDescent="0.25">
      <c r="A3111" s="20" t="s">
        <v>1677</v>
      </c>
      <c r="B3111" s="20" t="s">
        <v>808</v>
      </c>
      <c r="C3111" s="20" t="s">
        <v>814</v>
      </c>
      <c r="D3111" s="20" t="s">
        <v>753</v>
      </c>
      <c r="E3111" s="20" t="s">
        <v>5988</v>
      </c>
      <c r="F3111" s="20" t="s">
        <v>477</v>
      </c>
      <c r="G3111" s="20">
        <v>9.6</v>
      </c>
      <c r="H3111" s="20" t="s">
        <v>1679</v>
      </c>
      <c r="I3111" s="20" t="s">
        <v>5972</v>
      </c>
      <c r="J3111" s="20" t="s">
        <v>5973</v>
      </c>
      <c r="K3111" s="20" t="s">
        <v>5973</v>
      </c>
      <c r="L3111" s="20" t="s">
        <v>808</v>
      </c>
      <c r="M3111" s="20">
        <v>8</v>
      </c>
      <c r="N3111" s="20" t="s">
        <v>1679</v>
      </c>
      <c r="P3111" s="20">
        <v>0</v>
      </c>
      <c r="Q3111" s="20" t="s">
        <v>504</v>
      </c>
      <c r="R3111" s="20" t="s">
        <v>467</v>
      </c>
      <c r="S3111" s="20" t="s">
        <v>221</v>
      </c>
      <c r="T3111" s="20" t="s">
        <v>5986</v>
      </c>
      <c r="U3111" s="20" t="s">
        <v>5982</v>
      </c>
      <c r="V3111" s="20">
        <v>18</v>
      </c>
      <c r="W3111" s="20">
        <v>562</v>
      </c>
      <c r="Y3111" s="20" t="s">
        <v>1684</v>
      </c>
      <c r="Z3111" s="20" t="s">
        <v>1685</v>
      </c>
      <c r="AA3111" s="20">
        <v>1.5</v>
      </c>
      <c r="AB3111" s="20">
        <v>35</v>
      </c>
      <c r="AC3111" s="20">
        <v>35</v>
      </c>
      <c r="AD3111" s="20">
        <v>35</v>
      </c>
      <c r="AJ3111" s="20" t="s">
        <v>1815</v>
      </c>
      <c r="AT3111" s="20" t="s">
        <v>1687</v>
      </c>
      <c r="AY3111" s="20" t="s">
        <v>3815</v>
      </c>
      <c r="BD3111" s="20" t="s">
        <v>2005</v>
      </c>
      <c r="BE3111" s="20" t="s">
        <v>808</v>
      </c>
      <c r="BL3111" s="20">
        <v>480</v>
      </c>
      <c r="BM3111" s="20">
        <v>50</v>
      </c>
      <c r="BN3111" s="20">
        <v>566.29</v>
      </c>
      <c r="BO3111" s="20">
        <v>9.6</v>
      </c>
      <c r="BP3111" s="20">
        <v>58.99</v>
      </c>
    </row>
    <row r="3112" spans="1:68" x14ac:dyDescent="0.25">
      <c r="A3112" s="20" t="s">
        <v>1677</v>
      </c>
      <c r="B3112" s="20" t="s">
        <v>808</v>
      </c>
      <c r="C3112" s="20" t="s">
        <v>814</v>
      </c>
      <c r="D3112" s="20" t="s">
        <v>753</v>
      </c>
      <c r="E3112" s="20" t="s">
        <v>5989</v>
      </c>
      <c r="F3112" s="20" t="s">
        <v>478</v>
      </c>
      <c r="G3112" s="20">
        <v>6.06</v>
      </c>
      <c r="H3112" s="20" t="s">
        <v>1679</v>
      </c>
      <c r="I3112" s="20" t="s">
        <v>5972</v>
      </c>
      <c r="J3112" s="20" t="s">
        <v>5973</v>
      </c>
      <c r="K3112" s="20" t="s">
        <v>5973</v>
      </c>
      <c r="L3112" s="20" t="s">
        <v>808</v>
      </c>
      <c r="M3112" s="20">
        <v>8</v>
      </c>
      <c r="N3112" s="20" t="s">
        <v>1679</v>
      </c>
      <c r="P3112" s="20">
        <v>0</v>
      </c>
      <c r="Q3112" s="20" t="s">
        <v>495</v>
      </c>
      <c r="R3112" s="20" t="s">
        <v>488</v>
      </c>
      <c r="S3112" s="20" t="s">
        <v>221</v>
      </c>
      <c r="T3112" s="20" t="s">
        <v>5981</v>
      </c>
      <c r="U3112" s="20" t="s">
        <v>5982</v>
      </c>
      <c r="V3112" s="20">
        <v>18</v>
      </c>
      <c r="W3112" s="20">
        <v>562</v>
      </c>
      <c r="Y3112" s="20" t="s">
        <v>1684</v>
      </c>
      <c r="Z3112" s="20" t="s">
        <v>1685</v>
      </c>
      <c r="AA3112" s="20">
        <v>1.5</v>
      </c>
      <c r="AB3112" s="20">
        <v>35</v>
      </c>
      <c r="AC3112" s="20">
        <v>35</v>
      </c>
      <c r="AD3112" s="20">
        <v>35</v>
      </c>
      <c r="AJ3112" s="20" t="s">
        <v>1815</v>
      </c>
      <c r="AT3112" s="20" t="s">
        <v>1687</v>
      </c>
      <c r="AY3112" s="20" t="s">
        <v>3815</v>
      </c>
      <c r="BD3112" s="20" t="s">
        <v>2005</v>
      </c>
      <c r="BE3112" s="20" t="s">
        <v>808</v>
      </c>
      <c r="BL3112" s="20">
        <v>363.6</v>
      </c>
      <c r="BM3112" s="20">
        <v>60</v>
      </c>
      <c r="BN3112" s="20">
        <v>428.97300000000001</v>
      </c>
      <c r="BO3112" s="20">
        <v>6.06</v>
      </c>
      <c r="BP3112" s="20">
        <v>70.790000000000006</v>
      </c>
    </row>
    <row r="3113" spans="1:68" x14ac:dyDescent="0.25">
      <c r="A3113" s="20" t="s">
        <v>1677</v>
      </c>
      <c r="B3113" s="20" t="s">
        <v>808</v>
      </c>
      <c r="C3113" s="20" t="s">
        <v>814</v>
      </c>
      <c r="D3113" s="20" t="s">
        <v>753</v>
      </c>
      <c r="E3113" s="20" t="s">
        <v>5990</v>
      </c>
      <c r="F3113" s="20" t="s">
        <v>479</v>
      </c>
      <c r="G3113" s="20">
        <v>11.57</v>
      </c>
      <c r="H3113" s="20" t="s">
        <v>1679</v>
      </c>
      <c r="I3113" s="20" t="s">
        <v>5972</v>
      </c>
      <c r="J3113" s="20" t="s">
        <v>5973</v>
      </c>
      <c r="K3113" s="20" t="s">
        <v>5973</v>
      </c>
      <c r="L3113" s="20" t="s">
        <v>808</v>
      </c>
      <c r="M3113" s="20">
        <v>8</v>
      </c>
      <c r="N3113" s="20" t="s">
        <v>1679</v>
      </c>
      <c r="P3113" s="20">
        <v>0</v>
      </c>
      <c r="Q3113" s="20" t="s">
        <v>504</v>
      </c>
      <c r="R3113" s="20" t="s">
        <v>467</v>
      </c>
      <c r="S3113" s="20" t="s">
        <v>221</v>
      </c>
      <c r="T3113" s="20" t="s">
        <v>5986</v>
      </c>
      <c r="U3113" s="20" t="s">
        <v>5982</v>
      </c>
      <c r="V3113" s="20">
        <v>18</v>
      </c>
      <c r="W3113" s="20">
        <v>562</v>
      </c>
      <c r="Y3113" s="20" t="s">
        <v>1684</v>
      </c>
      <c r="Z3113" s="20" t="s">
        <v>1685</v>
      </c>
      <c r="AA3113" s="20">
        <v>1.5</v>
      </c>
      <c r="AB3113" s="20">
        <v>35</v>
      </c>
      <c r="AC3113" s="20">
        <v>35</v>
      </c>
      <c r="AD3113" s="20">
        <v>35</v>
      </c>
      <c r="AJ3113" s="20" t="s">
        <v>1815</v>
      </c>
      <c r="AT3113" s="20" t="s">
        <v>1687</v>
      </c>
      <c r="AY3113" s="20" t="s">
        <v>3815</v>
      </c>
      <c r="BD3113" s="20" t="s">
        <v>2005</v>
      </c>
      <c r="BE3113" s="20" t="s">
        <v>808</v>
      </c>
      <c r="BL3113" s="20">
        <v>578.5</v>
      </c>
      <c r="BM3113" s="20">
        <v>50</v>
      </c>
      <c r="BN3113" s="20">
        <v>682.5</v>
      </c>
      <c r="BO3113" s="20">
        <v>11.57</v>
      </c>
      <c r="BP3113" s="20">
        <v>58.99</v>
      </c>
    </row>
    <row r="3114" spans="1:68" x14ac:dyDescent="0.25">
      <c r="A3114" s="20" t="s">
        <v>1677</v>
      </c>
      <c r="B3114" s="20" t="s">
        <v>808</v>
      </c>
      <c r="C3114" s="20" t="s">
        <v>815</v>
      </c>
      <c r="D3114" s="20" t="s">
        <v>464</v>
      </c>
      <c r="E3114" s="20" t="s">
        <v>5991</v>
      </c>
      <c r="F3114" s="20" t="s">
        <v>465</v>
      </c>
      <c r="G3114" s="20">
        <v>4.72</v>
      </c>
      <c r="H3114" s="20" t="s">
        <v>1679</v>
      </c>
      <c r="I3114" s="20" t="s">
        <v>5992</v>
      </c>
      <c r="J3114" s="20" t="s">
        <v>5993</v>
      </c>
      <c r="K3114" s="20" t="s">
        <v>5993</v>
      </c>
      <c r="L3114" s="20" t="s">
        <v>808</v>
      </c>
      <c r="M3114" s="20">
        <v>4</v>
      </c>
      <c r="N3114" s="20" t="s">
        <v>1679</v>
      </c>
      <c r="P3114" s="20">
        <v>0</v>
      </c>
      <c r="Q3114" s="20" t="s">
        <v>545</v>
      </c>
      <c r="R3114" s="20" t="s">
        <v>488</v>
      </c>
      <c r="S3114" s="20" t="s">
        <v>221</v>
      </c>
      <c r="T3114" s="20" t="s">
        <v>5994</v>
      </c>
      <c r="U3114" s="20" t="s">
        <v>5995</v>
      </c>
      <c r="V3114" s="20">
        <v>10</v>
      </c>
      <c r="W3114" s="20">
        <v>309</v>
      </c>
      <c r="Y3114" s="20" t="s">
        <v>1684</v>
      </c>
      <c r="Z3114" s="20" t="s">
        <v>1685</v>
      </c>
      <c r="AA3114" s="20">
        <v>1.5</v>
      </c>
      <c r="AB3114" s="20">
        <v>5</v>
      </c>
      <c r="AC3114" s="20">
        <v>5</v>
      </c>
      <c r="AD3114" s="20">
        <v>5</v>
      </c>
      <c r="AT3114" s="20" t="s">
        <v>1687</v>
      </c>
      <c r="BE3114" s="20" t="s">
        <v>808</v>
      </c>
      <c r="BL3114" s="20">
        <v>377.6</v>
      </c>
      <c r="BM3114" s="20">
        <v>80</v>
      </c>
    </row>
    <row r="3115" spans="1:68" x14ac:dyDescent="0.25">
      <c r="A3115" s="20" t="s">
        <v>1677</v>
      </c>
      <c r="B3115" s="20" t="s">
        <v>808</v>
      </c>
      <c r="C3115" s="20" t="s">
        <v>816</v>
      </c>
      <c r="D3115" s="20" t="s">
        <v>569</v>
      </c>
      <c r="E3115" s="20" t="s">
        <v>5996</v>
      </c>
      <c r="F3115" s="20" t="s">
        <v>465</v>
      </c>
      <c r="G3115" s="20">
        <v>1.05</v>
      </c>
      <c r="H3115" s="20" t="s">
        <v>1679</v>
      </c>
      <c r="I3115" s="20" t="s">
        <v>5997</v>
      </c>
      <c r="J3115" s="20" t="s">
        <v>5998</v>
      </c>
      <c r="K3115" s="20" t="s">
        <v>5998</v>
      </c>
      <c r="L3115" s="20" t="s">
        <v>808</v>
      </c>
      <c r="M3115" s="20">
        <v>4</v>
      </c>
      <c r="N3115" s="20" t="s">
        <v>1679</v>
      </c>
      <c r="P3115" s="20">
        <v>0</v>
      </c>
      <c r="Q3115" s="20" t="s">
        <v>545</v>
      </c>
      <c r="R3115" s="20" t="s">
        <v>488</v>
      </c>
      <c r="S3115" s="20" t="s">
        <v>221</v>
      </c>
      <c r="T3115" s="20" t="s">
        <v>5999</v>
      </c>
      <c r="U3115" s="20" t="s">
        <v>6000</v>
      </c>
      <c r="V3115" s="20">
        <v>4</v>
      </c>
      <c r="W3115" s="20">
        <v>130</v>
      </c>
      <c r="Y3115" s="20" t="s">
        <v>1684</v>
      </c>
      <c r="Z3115" s="20" t="s">
        <v>1685</v>
      </c>
      <c r="AA3115" s="20">
        <v>0</v>
      </c>
      <c r="AB3115" s="20">
        <v>37</v>
      </c>
      <c r="AC3115" s="20">
        <v>37</v>
      </c>
      <c r="AD3115" s="20">
        <v>37</v>
      </c>
      <c r="AT3115" s="20" t="s">
        <v>1687</v>
      </c>
      <c r="BE3115" s="20" t="s">
        <v>808</v>
      </c>
      <c r="BL3115" s="20">
        <v>84</v>
      </c>
      <c r="BM3115" s="20">
        <v>80</v>
      </c>
    </row>
    <row r="3116" spans="1:68" x14ac:dyDescent="0.25">
      <c r="A3116" s="20" t="s">
        <v>1677</v>
      </c>
      <c r="B3116" s="20" t="s">
        <v>808</v>
      </c>
      <c r="C3116" s="20" t="s">
        <v>816</v>
      </c>
      <c r="D3116" s="20" t="s">
        <v>569</v>
      </c>
      <c r="E3116" s="20" t="s">
        <v>6001</v>
      </c>
      <c r="F3116" s="20" t="s">
        <v>468</v>
      </c>
      <c r="G3116" s="20">
        <v>2.89</v>
      </c>
      <c r="H3116" s="20" t="s">
        <v>1679</v>
      </c>
      <c r="I3116" s="20" t="s">
        <v>5997</v>
      </c>
      <c r="J3116" s="20" t="s">
        <v>5998</v>
      </c>
      <c r="K3116" s="20" t="s">
        <v>5998</v>
      </c>
      <c r="L3116" s="20" t="s">
        <v>808</v>
      </c>
      <c r="M3116" s="20">
        <v>4</v>
      </c>
      <c r="N3116" s="20" t="s">
        <v>1679</v>
      </c>
      <c r="P3116" s="20">
        <v>0</v>
      </c>
      <c r="Q3116" s="20" t="s">
        <v>545</v>
      </c>
      <c r="R3116" s="20" t="s">
        <v>488</v>
      </c>
      <c r="S3116" s="20" t="s">
        <v>221</v>
      </c>
      <c r="T3116" s="20" t="s">
        <v>5999</v>
      </c>
      <c r="U3116" s="20" t="s">
        <v>6000</v>
      </c>
      <c r="V3116" s="20">
        <v>4</v>
      </c>
      <c r="W3116" s="20">
        <v>130</v>
      </c>
      <c r="Y3116" s="20" t="s">
        <v>1684</v>
      </c>
      <c r="Z3116" s="20" t="s">
        <v>1685</v>
      </c>
      <c r="AA3116" s="20">
        <v>1.5</v>
      </c>
      <c r="AB3116" s="20">
        <v>37</v>
      </c>
      <c r="AC3116" s="20">
        <v>37</v>
      </c>
      <c r="AD3116" s="20">
        <v>37</v>
      </c>
      <c r="AT3116" s="20" t="s">
        <v>1687</v>
      </c>
      <c r="BE3116" s="20" t="s">
        <v>808</v>
      </c>
      <c r="BL3116" s="20">
        <v>231.2</v>
      </c>
      <c r="BM3116" s="20">
        <v>80</v>
      </c>
    </row>
    <row r="3117" spans="1:68" x14ac:dyDescent="0.25">
      <c r="A3117" s="20" t="s">
        <v>1677</v>
      </c>
      <c r="B3117" s="20" t="s">
        <v>808</v>
      </c>
      <c r="C3117" s="20" t="s">
        <v>816</v>
      </c>
      <c r="D3117" s="20" t="s">
        <v>569</v>
      </c>
      <c r="E3117" s="20" t="s">
        <v>6002</v>
      </c>
      <c r="F3117" s="20" t="s">
        <v>470</v>
      </c>
      <c r="G3117" s="20">
        <v>2.16</v>
      </c>
      <c r="H3117" s="20" t="s">
        <v>1679</v>
      </c>
      <c r="I3117" s="20" t="s">
        <v>5997</v>
      </c>
      <c r="J3117" s="20" t="s">
        <v>5998</v>
      </c>
      <c r="K3117" s="20" t="s">
        <v>5998</v>
      </c>
      <c r="L3117" s="20" t="s">
        <v>808</v>
      </c>
      <c r="M3117" s="20">
        <v>4</v>
      </c>
      <c r="N3117" s="20" t="s">
        <v>1679</v>
      </c>
      <c r="P3117" s="20">
        <v>0</v>
      </c>
      <c r="Q3117" s="20" t="s">
        <v>545</v>
      </c>
      <c r="R3117" s="20" t="s">
        <v>488</v>
      </c>
      <c r="S3117" s="20" t="s">
        <v>221</v>
      </c>
      <c r="T3117" s="20" t="s">
        <v>5999</v>
      </c>
      <c r="U3117" s="20" t="s">
        <v>6000</v>
      </c>
      <c r="V3117" s="20">
        <v>4</v>
      </c>
      <c r="W3117" s="20">
        <v>130</v>
      </c>
      <c r="Y3117" s="20" t="s">
        <v>1684</v>
      </c>
      <c r="Z3117" s="20" t="s">
        <v>1685</v>
      </c>
      <c r="AA3117" s="20">
        <v>1.5</v>
      </c>
      <c r="AB3117" s="20">
        <v>37</v>
      </c>
      <c r="AC3117" s="20">
        <v>37</v>
      </c>
      <c r="AD3117" s="20">
        <v>37</v>
      </c>
      <c r="AT3117" s="20" t="s">
        <v>1687</v>
      </c>
      <c r="BE3117" s="20" t="s">
        <v>808</v>
      </c>
      <c r="BL3117" s="20">
        <v>172.8</v>
      </c>
      <c r="BM3117" s="20">
        <v>80</v>
      </c>
    </row>
    <row r="3118" spans="1:68" x14ac:dyDescent="0.25">
      <c r="A3118" s="20" t="s">
        <v>1677</v>
      </c>
      <c r="B3118" s="20" t="s">
        <v>808</v>
      </c>
      <c r="C3118" s="20" t="s">
        <v>816</v>
      </c>
      <c r="D3118" s="20" t="s">
        <v>569</v>
      </c>
      <c r="E3118" s="20" t="s">
        <v>6003</v>
      </c>
      <c r="F3118" s="20" t="s">
        <v>471</v>
      </c>
      <c r="G3118" s="20">
        <v>0.42</v>
      </c>
      <c r="H3118" s="20" t="s">
        <v>1679</v>
      </c>
      <c r="I3118" s="20" t="s">
        <v>5997</v>
      </c>
      <c r="J3118" s="20" t="s">
        <v>5998</v>
      </c>
      <c r="K3118" s="20" t="s">
        <v>5998</v>
      </c>
      <c r="L3118" s="20" t="s">
        <v>808</v>
      </c>
      <c r="M3118" s="20">
        <v>4</v>
      </c>
      <c r="N3118" s="20" t="s">
        <v>1679</v>
      </c>
      <c r="P3118" s="20">
        <v>0</v>
      </c>
      <c r="Q3118" s="20" t="s">
        <v>545</v>
      </c>
      <c r="R3118" s="20" t="s">
        <v>488</v>
      </c>
      <c r="S3118" s="20" t="s">
        <v>221</v>
      </c>
      <c r="T3118" s="20" t="s">
        <v>5999</v>
      </c>
      <c r="U3118" s="20" t="s">
        <v>6000</v>
      </c>
      <c r="V3118" s="20">
        <v>4</v>
      </c>
      <c r="W3118" s="20">
        <v>130</v>
      </c>
      <c r="Y3118" s="20" t="s">
        <v>1684</v>
      </c>
      <c r="Z3118" s="20" t="s">
        <v>1685</v>
      </c>
      <c r="AA3118" s="20">
        <v>1.5</v>
      </c>
      <c r="AB3118" s="20">
        <v>37</v>
      </c>
      <c r="AC3118" s="20">
        <v>37</v>
      </c>
      <c r="AD3118" s="20">
        <v>37</v>
      </c>
      <c r="AT3118" s="20" t="s">
        <v>1687</v>
      </c>
      <c r="BE3118" s="20" t="s">
        <v>808</v>
      </c>
      <c r="BL3118" s="20">
        <v>33.6</v>
      </c>
      <c r="BM3118" s="20">
        <v>80</v>
      </c>
    </row>
    <row r="3119" spans="1:68" x14ac:dyDescent="0.25">
      <c r="A3119" s="20" t="s">
        <v>1677</v>
      </c>
      <c r="B3119" s="20" t="s">
        <v>808</v>
      </c>
      <c r="C3119" s="20" t="s">
        <v>816</v>
      </c>
      <c r="D3119" s="20" t="s">
        <v>569</v>
      </c>
      <c r="E3119" s="20" t="s">
        <v>6004</v>
      </c>
      <c r="F3119" s="20" t="s">
        <v>472</v>
      </c>
      <c r="G3119" s="20">
        <v>7.6</v>
      </c>
      <c r="H3119" s="20" t="s">
        <v>1679</v>
      </c>
      <c r="I3119" s="20" t="s">
        <v>5997</v>
      </c>
      <c r="J3119" s="20" t="s">
        <v>5998</v>
      </c>
      <c r="K3119" s="20" t="s">
        <v>5998</v>
      </c>
      <c r="L3119" s="20" t="s">
        <v>808</v>
      </c>
      <c r="M3119" s="20">
        <v>4</v>
      </c>
      <c r="N3119" s="20" t="s">
        <v>1679</v>
      </c>
      <c r="P3119" s="20">
        <v>0</v>
      </c>
      <c r="Q3119" s="20" t="s">
        <v>507</v>
      </c>
      <c r="R3119" s="20" t="s">
        <v>488</v>
      </c>
      <c r="S3119" s="20" t="s">
        <v>221</v>
      </c>
      <c r="T3119" s="20" t="s">
        <v>6005</v>
      </c>
      <c r="U3119" s="20" t="s">
        <v>6006</v>
      </c>
      <c r="V3119" s="20">
        <v>5</v>
      </c>
      <c r="W3119" s="20">
        <v>152</v>
      </c>
      <c r="Y3119" s="20" t="s">
        <v>1684</v>
      </c>
      <c r="Z3119" s="20" t="s">
        <v>1685</v>
      </c>
      <c r="AA3119" s="20">
        <v>1.5</v>
      </c>
      <c r="AB3119" s="20">
        <v>37</v>
      </c>
      <c r="AC3119" s="20">
        <v>37</v>
      </c>
      <c r="AD3119" s="20">
        <v>37</v>
      </c>
      <c r="AT3119" s="20" t="s">
        <v>1687</v>
      </c>
      <c r="AW3119" s="20" t="s">
        <v>1657</v>
      </c>
      <c r="BE3119" s="20" t="s">
        <v>808</v>
      </c>
      <c r="BL3119" s="20">
        <v>380</v>
      </c>
      <c r="BM3119" s="20">
        <v>50</v>
      </c>
    </row>
    <row r="3120" spans="1:68" x14ac:dyDescent="0.25">
      <c r="A3120" s="20" t="s">
        <v>1677</v>
      </c>
      <c r="B3120" s="20" t="s">
        <v>808</v>
      </c>
      <c r="C3120" s="20" t="s">
        <v>816</v>
      </c>
      <c r="D3120" s="20" t="s">
        <v>569</v>
      </c>
      <c r="E3120" s="20" t="s">
        <v>6007</v>
      </c>
      <c r="F3120" s="20" t="s">
        <v>473</v>
      </c>
      <c r="G3120" s="20">
        <v>8.86</v>
      </c>
      <c r="H3120" s="20" t="s">
        <v>1679</v>
      </c>
      <c r="I3120" s="20" t="s">
        <v>5997</v>
      </c>
      <c r="J3120" s="20" t="s">
        <v>5998</v>
      </c>
      <c r="K3120" s="20" t="s">
        <v>5998</v>
      </c>
      <c r="L3120" s="20" t="s">
        <v>808</v>
      </c>
      <c r="M3120" s="20">
        <v>4</v>
      </c>
      <c r="N3120" s="20" t="s">
        <v>1679</v>
      </c>
      <c r="P3120" s="20">
        <v>0</v>
      </c>
      <c r="Q3120" s="20" t="s">
        <v>507</v>
      </c>
      <c r="R3120" s="20" t="s">
        <v>488</v>
      </c>
      <c r="S3120" s="20" t="s">
        <v>221</v>
      </c>
      <c r="T3120" s="20" t="s">
        <v>6005</v>
      </c>
      <c r="U3120" s="20" t="s">
        <v>6006</v>
      </c>
      <c r="V3120" s="20">
        <v>5</v>
      </c>
      <c r="W3120" s="20">
        <v>152</v>
      </c>
      <c r="Y3120" s="20" t="s">
        <v>1684</v>
      </c>
      <c r="Z3120" s="20" t="s">
        <v>1685</v>
      </c>
      <c r="AA3120" s="20">
        <v>1.5</v>
      </c>
      <c r="AB3120" s="20">
        <v>37</v>
      </c>
      <c r="AC3120" s="20">
        <v>37</v>
      </c>
      <c r="AD3120" s="20">
        <v>37</v>
      </c>
      <c r="AT3120" s="20" t="s">
        <v>1687</v>
      </c>
      <c r="AW3120" s="20" t="s">
        <v>1657</v>
      </c>
      <c r="BE3120" s="20" t="s">
        <v>808</v>
      </c>
      <c r="BL3120" s="20">
        <v>443</v>
      </c>
      <c r="BM3120" s="20">
        <v>50</v>
      </c>
    </row>
    <row r="3121" spans="1:65" x14ac:dyDescent="0.25">
      <c r="A3121" s="20" t="s">
        <v>1677</v>
      </c>
      <c r="B3121" s="20" t="s">
        <v>808</v>
      </c>
      <c r="C3121" s="20" t="s">
        <v>816</v>
      </c>
      <c r="D3121" s="20" t="s">
        <v>569</v>
      </c>
      <c r="E3121" s="20" t="s">
        <v>6008</v>
      </c>
      <c r="F3121" s="20" t="s">
        <v>474</v>
      </c>
      <c r="G3121" s="20">
        <v>13.42</v>
      </c>
      <c r="H3121" s="20" t="s">
        <v>1679</v>
      </c>
      <c r="I3121" s="20" t="s">
        <v>5997</v>
      </c>
      <c r="J3121" s="20" t="s">
        <v>5998</v>
      </c>
      <c r="K3121" s="20" t="s">
        <v>5998</v>
      </c>
      <c r="L3121" s="20" t="s">
        <v>808</v>
      </c>
      <c r="M3121" s="20">
        <v>4</v>
      </c>
      <c r="N3121" s="20" t="s">
        <v>1679</v>
      </c>
      <c r="P3121" s="20">
        <v>0</v>
      </c>
      <c r="Q3121" s="20" t="s">
        <v>507</v>
      </c>
      <c r="R3121" s="20" t="s">
        <v>488</v>
      </c>
      <c r="S3121" s="20" t="s">
        <v>221</v>
      </c>
      <c r="T3121" s="20" t="s">
        <v>6005</v>
      </c>
      <c r="U3121" s="20" t="s">
        <v>6006</v>
      </c>
      <c r="V3121" s="20">
        <v>5</v>
      </c>
      <c r="W3121" s="20">
        <v>152</v>
      </c>
      <c r="Y3121" s="20" t="s">
        <v>1684</v>
      </c>
      <c r="Z3121" s="20" t="s">
        <v>1685</v>
      </c>
      <c r="AA3121" s="20">
        <v>1.5</v>
      </c>
      <c r="AB3121" s="20">
        <v>37</v>
      </c>
      <c r="AC3121" s="20">
        <v>37</v>
      </c>
      <c r="AD3121" s="20">
        <v>37</v>
      </c>
      <c r="AT3121" s="20" t="s">
        <v>1687</v>
      </c>
      <c r="AW3121" s="20" t="s">
        <v>1657</v>
      </c>
      <c r="BE3121" s="20" t="s">
        <v>808</v>
      </c>
      <c r="BL3121" s="20">
        <v>671</v>
      </c>
      <c r="BM3121" s="20">
        <v>50</v>
      </c>
    </row>
    <row r="3122" spans="1:65" x14ac:dyDescent="0.25">
      <c r="A3122" s="20" t="s">
        <v>1677</v>
      </c>
      <c r="B3122" s="20" t="s">
        <v>808</v>
      </c>
      <c r="C3122" s="20" t="s">
        <v>816</v>
      </c>
      <c r="D3122" s="20" t="s">
        <v>569</v>
      </c>
      <c r="E3122" s="20" t="s">
        <v>6009</v>
      </c>
      <c r="F3122" s="20" t="s">
        <v>475</v>
      </c>
      <c r="G3122" s="20">
        <v>6.63</v>
      </c>
      <c r="H3122" s="20" t="s">
        <v>1679</v>
      </c>
      <c r="I3122" s="20" t="s">
        <v>5997</v>
      </c>
      <c r="J3122" s="20" t="s">
        <v>5998</v>
      </c>
      <c r="K3122" s="20" t="s">
        <v>5998</v>
      </c>
      <c r="L3122" s="20" t="s">
        <v>808</v>
      </c>
      <c r="M3122" s="20">
        <v>4</v>
      </c>
      <c r="N3122" s="20" t="s">
        <v>1679</v>
      </c>
      <c r="P3122" s="20">
        <v>0</v>
      </c>
      <c r="Q3122" s="20" t="s">
        <v>506</v>
      </c>
      <c r="R3122" s="20" t="s">
        <v>488</v>
      </c>
      <c r="S3122" s="20" t="s">
        <v>221</v>
      </c>
      <c r="T3122" s="20" t="s">
        <v>6010</v>
      </c>
      <c r="U3122" s="20" t="s">
        <v>6000</v>
      </c>
      <c r="V3122" s="20">
        <v>4</v>
      </c>
      <c r="W3122" s="20">
        <v>130</v>
      </c>
      <c r="Y3122" s="20" t="s">
        <v>1684</v>
      </c>
      <c r="Z3122" s="20" t="s">
        <v>1685</v>
      </c>
      <c r="AA3122" s="20">
        <v>1.5</v>
      </c>
      <c r="AB3122" s="20">
        <v>37</v>
      </c>
      <c r="AC3122" s="20">
        <v>37</v>
      </c>
      <c r="AD3122" s="20">
        <v>37</v>
      </c>
      <c r="AT3122" s="20" t="s">
        <v>1687</v>
      </c>
      <c r="AW3122" s="20" t="s">
        <v>1657</v>
      </c>
      <c r="BE3122" s="20" t="s">
        <v>808</v>
      </c>
      <c r="BL3122" s="20">
        <v>331.5</v>
      </c>
      <c r="BM3122" s="20">
        <v>50</v>
      </c>
    </row>
    <row r="3123" spans="1:65" x14ac:dyDescent="0.25">
      <c r="A3123" s="20" t="s">
        <v>1677</v>
      </c>
      <c r="B3123" s="20" t="s">
        <v>808</v>
      </c>
      <c r="C3123" s="20" t="s">
        <v>816</v>
      </c>
      <c r="D3123" s="20" t="s">
        <v>569</v>
      </c>
      <c r="E3123" s="20" t="s">
        <v>6011</v>
      </c>
      <c r="F3123" s="20" t="s">
        <v>476</v>
      </c>
      <c r="G3123" s="20">
        <v>2.92</v>
      </c>
      <c r="H3123" s="20" t="s">
        <v>1679</v>
      </c>
      <c r="I3123" s="20" t="s">
        <v>5997</v>
      </c>
      <c r="J3123" s="20" t="s">
        <v>5998</v>
      </c>
      <c r="K3123" s="20" t="s">
        <v>5998</v>
      </c>
      <c r="L3123" s="20" t="s">
        <v>808</v>
      </c>
      <c r="M3123" s="20">
        <v>4</v>
      </c>
      <c r="N3123" s="20" t="s">
        <v>1679</v>
      </c>
      <c r="P3123" s="20">
        <v>0</v>
      </c>
      <c r="Q3123" s="20" t="s">
        <v>507</v>
      </c>
      <c r="R3123" s="20" t="s">
        <v>488</v>
      </c>
      <c r="S3123" s="20" t="s">
        <v>221</v>
      </c>
      <c r="T3123" s="20" t="s">
        <v>6005</v>
      </c>
      <c r="U3123" s="20" t="s">
        <v>6006</v>
      </c>
      <c r="V3123" s="20">
        <v>5</v>
      </c>
      <c r="W3123" s="20">
        <v>152</v>
      </c>
      <c r="Y3123" s="20" t="s">
        <v>1684</v>
      </c>
      <c r="Z3123" s="20" t="s">
        <v>1685</v>
      </c>
      <c r="AA3123" s="20">
        <v>1.5</v>
      </c>
      <c r="AB3123" s="20">
        <v>37</v>
      </c>
      <c r="AC3123" s="20">
        <v>37</v>
      </c>
      <c r="AD3123" s="20">
        <v>37</v>
      </c>
      <c r="AT3123" s="20" t="s">
        <v>1687</v>
      </c>
      <c r="AW3123" s="20" t="s">
        <v>1657</v>
      </c>
      <c r="BE3123" s="20" t="s">
        <v>808</v>
      </c>
      <c r="BL3123" s="20">
        <v>146</v>
      </c>
      <c r="BM3123" s="20">
        <v>50</v>
      </c>
    </row>
    <row r="3124" spans="1:65" x14ac:dyDescent="0.25">
      <c r="A3124" s="20" t="s">
        <v>1677</v>
      </c>
      <c r="B3124" s="20" t="s">
        <v>808</v>
      </c>
      <c r="C3124" s="20" t="s">
        <v>816</v>
      </c>
      <c r="D3124" s="20" t="s">
        <v>569</v>
      </c>
      <c r="E3124" s="20" t="s">
        <v>6012</v>
      </c>
      <c r="F3124" s="20" t="s">
        <v>477</v>
      </c>
      <c r="G3124" s="20">
        <v>13.2</v>
      </c>
      <c r="H3124" s="20" t="s">
        <v>1679</v>
      </c>
      <c r="I3124" s="20" t="s">
        <v>5997</v>
      </c>
      <c r="J3124" s="20" t="s">
        <v>5998</v>
      </c>
      <c r="K3124" s="20" t="s">
        <v>5998</v>
      </c>
      <c r="L3124" s="20" t="s">
        <v>808</v>
      </c>
      <c r="M3124" s="20">
        <v>4</v>
      </c>
      <c r="N3124" s="20" t="s">
        <v>1679</v>
      </c>
      <c r="P3124" s="20">
        <v>0</v>
      </c>
      <c r="Q3124" s="20" t="s">
        <v>545</v>
      </c>
      <c r="R3124" s="20" t="s">
        <v>488</v>
      </c>
      <c r="S3124" s="20" t="s">
        <v>221</v>
      </c>
      <c r="T3124" s="20" t="s">
        <v>6013</v>
      </c>
      <c r="U3124" s="20" t="s">
        <v>6006</v>
      </c>
      <c r="V3124" s="20">
        <v>5</v>
      </c>
      <c r="W3124" s="20">
        <v>152</v>
      </c>
      <c r="Y3124" s="20" t="s">
        <v>1684</v>
      </c>
      <c r="Z3124" s="20" t="s">
        <v>1685</v>
      </c>
      <c r="AA3124" s="20">
        <v>1.5</v>
      </c>
      <c r="AB3124" s="20">
        <v>34</v>
      </c>
      <c r="AC3124" s="20">
        <v>34</v>
      </c>
      <c r="AD3124" s="20">
        <v>34</v>
      </c>
      <c r="AT3124" s="20" t="s">
        <v>1687</v>
      </c>
      <c r="BE3124" s="20" t="s">
        <v>808</v>
      </c>
      <c r="BL3124" s="20">
        <v>1056</v>
      </c>
      <c r="BM3124" s="20">
        <v>80</v>
      </c>
    </row>
    <row r="3125" spans="1:65" x14ac:dyDescent="0.25">
      <c r="A3125" s="20" t="s">
        <v>1677</v>
      </c>
      <c r="B3125" s="20" t="s">
        <v>808</v>
      </c>
      <c r="C3125" s="20" t="s">
        <v>816</v>
      </c>
      <c r="D3125" s="20" t="s">
        <v>569</v>
      </c>
      <c r="E3125" s="20" t="s">
        <v>6014</v>
      </c>
      <c r="F3125" s="20" t="s">
        <v>478</v>
      </c>
      <c r="G3125" s="20">
        <v>1.3</v>
      </c>
      <c r="H3125" s="20" t="s">
        <v>1679</v>
      </c>
      <c r="I3125" s="20" t="s">
        <v>5997</v>
      </c>
      <c r="J3125" s="20" t="s">
        <v>5998</v>
      </c>
      <c r="K3125" s="20" t="s">
        <v>5998</v>
      </c>
      <c r="L3125" s="20" t="s">
        <v>808</v>
      </c>
      <c r="M3125" s="20">
        <v>4</v>
      </c>
      <c r="N3125" s="20" t="s">
        <v>1679</v>
      </c>
      <c r="P3125" s="20">
        <v>0</v>
      </c>
      <c r="Q3125" s="20" t="s">
        <v>507</v>
      </c>
      <c r="R3125" s="20" t="s">
        <v>467</v>
      </c>
      <c r="S3125" s="20" t="s">
        <v>221</v>
      </c>
      <c r="T3125" s="20" t="s">
        <v>6005</v>
      </c>
      <c r="U3125" s="20" t="s">
        <v>6006</v>
      </c>
      <c r="V3125" s="20">
        <v>5</v>
      </c>
      <c r="W3125" s="20">
        <v>152</v>
      </c>
      <c r="Y3125" s="20" t="s">
        <v>1684</v>
      </c>
      <c r="Z3125" s="20" t="s">
        <v>1685</v>
      </c>
      <c r="AA3125" s="20">
        <v>1.5</v>
      </c>
      <c r="AB3125" s="20">
        <v>34</v>
      </c>
      <c r="AC3125" s="20">
        <v>34</v>
      </c>
      <c r="AD3125" s="20">
        <v>34</v>
      </c>
      <c r="AT3125" s="20" t="s">
        <v>1687</v>
      </c>
      <c r="AW3125" s="20" t="s">
        <v>1657</v>
      </c>
      <c r="BE3125" s="20" t="s">
        <v>808</v>
      </c>
      <c r="BL3125" s="20">
        <v>65</v>
      </c>
      <c r="BM3125" s="20">
        <v>50</v>
      </c>
    </row>
    <row r="3126" spans="1:65" x14ac:dyDescent="0.25">
      <c r="A3126" s="20" t="s">
        <v>1677</v>
      </c>
      <c r="B3126" s="20" t="s">
        <v>808</v>
      </c>
      <c r="C3126" s="20" t="s">
        <v>816</v>
      </c>
      <c r="D3126" s="20" t="s">
        <v>569</v>
      </c>
      <c r="E3126" s="20" t="s">
        <v>6015</v>
      </c>
      <c r="F3126" s="20" t="s">
        <v>479</v>
      </c>
      <c r="G3126" s="20">
        <v>9.68</v>
      </c>
      <c r="H3126" s="20" t="s">
        <v>1679</v>
      </c>
      <c r="I3126" s="20" t="s">
        <v>5997</v>
      </c>
      <c r="J3126" s="20" t="s">
        <v>5998</v>
      </c>
      <c r="K3126" s="20" t="s">
        <v>5998</v>
      </c>
      <c r="L3126" s="20" t="s">
        <v>808</v>
      </c>
      <c r="M3126" s="20">
        <v>4</v>
      </c>
      <c r="N3126" s="20" t="s">
        <v>1679</v>
      </c>
      <c r="P3126" s="20">
        <v>0</v>
      </c>
      <c r="Q3126" s="20" t="s">
        <v>545</v>
      </c>
      <c r="R3126" s="20" t="s">
        <v>488</v>
      </c>
      <c r="S3126" s="20" t="s">
        <v>221</v>
      </c>
      <c r="T3126" s="20" t="s">
        <v>6013</v>
      </c>
      <c r="U3126" s="20" t="s">
        <v>6006</v>
      </c>
      <c r="V3126" s="20">
        <v>5</v>
      </c>
      <c r="W3126" s="20">
        <v>152</v>
      </c>
      <c r="Y3126" s="20" t="s">
        <v>1684</v>
      </c>
      <c r="Z3126" s="20" t="s">
        <v>1685</v>
      </c>
      <c r="AA3126" s="20">
        <v>1.5</v>
      </c>
      <c r="AB3126" s="20">
        <v>34</v>
      </c>
      <c r="AC3126" s="20">
        <v>34</v>
      </c>
      <c r="AD3126" s="20">
        <v>34</v>
      </c>
      <c r="AT3126" s="20" t="s">
        <v>1687</v>
      </c>
      <c r="BE3126" s="20" t="s">
        <v>808</v>
      </c>
      <c r="BL3126" s="20">
        <v>768.8</v>
      </c>
      <c r="BM3126" s="20">
        <v>80</v>
      </c>
    </row>
    <row r="3127" spans="1:65" x14ac:dyDescent="0.25">
      <c r="A3127" s="20" t="s">
        <v>1677</v>
      </c>
      <c r="B3127" s="20" t="s">
        <v>808</v>
      </c>
      <c r="C3127" s="20" t="s">
        <v>816</v>
      </c>
      <c r="D3127" s="20" t="s">
        <v>569</v>
      </c>
      <c r="E3127" s="20" t="s">
        <v>6016</v>
      </c>
      <c r="F3127" s="20" t="s">
        <v>480</v>
      </c>
      <c r="G3127" s="20">
        <v>7.63</v>
      </c>
      <c r="H3127" s="20" t="s">
        <v>1679</v>
      </c>
      <c r="I3127" s="20" t="s">
        <v>5997</v>
      </c>
      <c r="J3127" s="20" t="s">
        <v>5998</v>
      </c>
      <c r="K3127" s="20" t="s">
        <v>5998</v>
      </c>
      <c r="L3127" s="20" t="s">
        <v>808</v>
      </c>
      <c r="M3127" s="20">
        <v>4</v>
      </c>
      <c r="N3127" s="20" t="s">
        <v>1679</v>
      </c>
      <c r="P3127" s="20">
        <v>0</v>
      </c>
      <c r="Q3127" s="20" t="s">
        <v>636</v>
      </c>
      <c r="R3127" s="20" t="s">
        <v>500</v>
      </c>
      <c r="S3127" s="20" t="s">
        <v>221</v>
      </c>
      <c r="T3127" s="20" t="s">
        <v>6017</v>
      </c>
      <c r="V3127" s="20">
        <v>10</v>
      </c>
      <c r="W3127" s="20">
        <v>331</v>
      </c>
      <c r="Y3127" s="20" t="s">
        <v>1684</v>
      </c>
      <c r="Z3127" s="20" t="s">
        <v>1685</v>
      </c>
      <c r="AA3127" s="20">
        <v>1.5</v>
      </c>
      <c r="AB3127" s="20">
        <v>37</v>
      </c>
      <c r="AC3127" s="20">
        <v>37</v>
      </c>
      <c r="AD3127" s="20">
        <v>37</v>
      </c>
      <c r="AT3127" s="20" t="s">
        <v>1687</v>
      </c>
      <c r="BE3127" s="20" t="s">
        <v>808</v>
      </c>
      <c r="BL3127" s="20">
        <v>724.85</v>
      </c>
      <c r="BM3127" s="20">
        <v>95</v>
      </c>
    </row>
    <row r="3128" spans="1:65" x14ac:dyDescent="0.25">
      <c r="A3128" s="20" t="s">
        <v>1677</v>
      </c>
      <c r="B3128" s="20" t="s">
        <v>808</v>
      </c>
      <c r="C3128" s="20" t="s">
        <v>816</v>
      </c>
      <c r="D3128" s="20" t="s">
        <v>569</v>
      </c>
      <c r="E3128" s="20" t="s">
        <v>6018</v>
      </c>
      <c r="F3128" s="20" t="s">
        <v>481</v>
      </c>
      <c r="G3128" s="20">
        <v>4.59</v>
      </c>
      <c r="H3128" s="20" t="s">
        <v>1679</v>
      </c>
      <c r="I3128" s="20" t="s">
        <v>5997</v>
      </c>
      <c r="J3128" s="20" t="s">
        <v>5998</v>
      </c>
      <c r="K3128" s="20" t="s">
        <v>5998</v>
      </c>
      <c r="L3128" s="20" t="s">
        <v>808</v>
      </c>
      <c r="M3128" s="20">
        <v>4</v>
      </c>
      <c r="N3128" s="20" t="s">
        <v>1679</v>
      </c>
      <c r="P3128" s="20">
        <v>0</v>
      </c>
      <c r="Q3128" s="20" t="s">
        <v>545</v>
      </c>
      <c r="R3128" s="20" t="s">
        <v>488</v>
      </c>
      <c r="S3128" s="20" t="s">
        <v>221</v>
      </c>
      <c r="T3128" s="20" t="s">
        <v>5999</v>
      </c>
      <c r="U3128" s="20" t="s">
        <v>6006</v>
      </c>
      <c r="V3128" s="20">
        <v>5</v>
      </c>
      <c r="W3128" s="20">
        <v>152</v>
      </c>
      <c r="Y3128" s="20" t="s">
        <v>1684</v>
      </c>
      <c r="Z3128" s="20" t="s">
        <v>1685</v>
      </c>
      <c r="AA3128" s="20">
        <v>1.4</v>
      </c>
      <c r="AB3128" s="20">
        <v>37</v>
      </c>
      <c r="AC3128" s="20">
        <v>37</v>
      </c>
      <c r="AD3128" s="20">
        <v>37</v>
      </c>
      <c r="AT3128" s="20" t="s">
        <v>1687</v>
      </c>
      <c r="BE3128" s="20" t="s">
        <v>808</v>
      </c>
      <c r="BL3128" s="20">
        <v>367.2</v>
      </c>
      <c r="BM3128" s="20">
        <v>80</v>
      </c>
    </row>
    <row r="3129" spans="1:65" x14ac:dyDescent="0.25">
      <c r="A3129" s="20" t="s">
        <v>1677</v>
      </c>
      <c r="B3129" s="20" t="s">
        <v>808</v>
      </c>
      <c r="C3129" s="20" t="s">
        <v>817</v>
      </c>
      <c r="D3129" s="20" t="s">
        <v>812</v>
      </c>
      <c r="E3129" s="20" t="s">
        <v>6019</v>
      </c>
      <c r="F3129" s="20" t="s">
        <v>465</v>
      </c>
      <c r="G3129" s="20">
        <v>9.3000000000000007</v>
      </c>
      <c r="H3129" s="20" t="s">
        <v>1679</v>
      </c>
      <c r="I3129" s="20" t="s">
        <v>6020</v>
      </c>
      <c r="J3129" s="20" t="s">
        <v>6021</v>
      </c>
      <c r="K3129" s="20" t="s">
        <v>6021</v>
      </c>
      <c r="L3129" s="20" t="s">
        <v>808</v>
      </c>
      <c r="M3129" s="20">
        <v>4</v>
      </c>
      <c r="N3129" s="20" t="s">
        <v>1679</v>
      </c>
      <c r="P3129" s="20">
        <v>0</v>
      </c>
      <c r="Q3129" s="20" t="s">
        <v>636</v>
      </c>
      <c r="R3129" s="20" t="s">
        <v>488</v>
      </c>
      <c r="S3129" s="20" t="s">
        <v>221</v>
      </c>
      <c r="T3129" s="20" t="s">
        <v>6022</v>
      </c>
      <c r="U3129" s="20" t="s">
        <v>6023</v>
      </c>
      <c r="V3129" s="20">
        <v>6</v>
      </c>
      <c r="W3129" s="20">
        <v>211</v>
      </c>
      <c r="Y3129" s="20" t="s">
        <v>1684</v>
      </c>
      <c r="Z3129" s="20" t="s">
        <v>1685</v>
      </c>
      <c r="AA3129" s="20">
        <v>0</v>
      </c>
      <c r="AB3129" s="20">
        <v>30</v>
      </c>
      <c r="AC3129" s="20">
        <v>30</v>
      </c>
      <c r="AD3129" s="20">
        <v>30</v>
      </c>
      <c r="AT3129" s="20" t="s">
        <v>1687</v>
      </c>
      <c r="AU3129" s="20" t="s">
        <v>1786</v>
      </c>
      <c r="BE3129" s="20" t="s">
        <v>808</v>
      </c>
      <c r="BL3129" s="20">
        <v>883.5</v>
      </c>
      <c r="BM3129" s="20">
        <v>95</v>
      </c>
    </row>
    <row r="3130" spans="1:65" x14ac:dyDescent="0.25">
      <c r="A3130" s="20" t="s">
        <v>1677</v>
      </c>
      <c r="B3130" s="20" t="s">
        <v>808</v>
      </c>
      <c r="C3130" s="20" t="s">
        <v>818</v>
      </c>
      <c r="D3130" s="20" t="s">
        <v>812</v>
      </c>
      <c r="E3130" s="20" t="s">
        <v>6024</v>
      </c>
      <c r="F3130" s="20" t="s">
        <v>472</v>
      </c>
      <c r="G3130" s="20">
        <v>13.51</v>
      </c>
      <c r="H3130" s="20" t="s">
        <v>1679</v>
      </c>
      <c r="I3130" s="20" t="s">
        <v>6025</v>
      </c>
      <c r="J3130" s="20" t="s">
        <v>6026</v>
      </c>
      <c r="K3130" s="20" t="s">
        <v>6026</v>
      </c>
      <c r="L3130" s="20" t="s">
        <v>808</v>
      </c>
      <c r="M3130" s="20">
        <v>4</v>
      </c>
      <c r="N3130" s="20" t="s">
        <v>1679</v>
      </c>
      <c r="P3130" s="20">
        <v>0</v>
      </c>
      <c r="Q3130" s="20" t="s">
        <v>499</v>
      </c>
      <c r="R3130" s="20" t="s">
        <v>488</v>
      </c>
      <c r="S3130" s="20" t="s">
        <v>221</v>
      </c>
      <c r="T3130" s="20" t="s">
        <v>3030</v>
      </c>
      <c r="U3130" s="20" t="s">
        <v>6027</v>
      </c>
      <c r="V3130" s="20">
        <v>6</v>
      </c>
      <c r="W3130" s="20">
        <v>203</v>
      </c>
      <c r="Y3130" s="20" t="s">
        <v>1684</v>
      </c>
      <c r="Z3130" s="20" t="s">
        <v>1685</v>
      </c>
      <c r="AA3130" s="20">
        <v>1.5</v>
      </c>
      <c r="AB3130" s="20">
        <v>34</v>
      </c>
      <c r="AC3130" s="20">
        <v>34</v>
      </c>
      <c r="AD3130" s="20">
        <v>34</v>
      </c>
      <c r="AT3130" s="20" t="s">
        <v>1687</v>
      </c>
      <c r="BE3130" s="20" t="s">
        <v>808</v>
      </c>
      <c r="BL3130" s="20">
        <v>945.7</v>
      </c>
      <c r="BM3130" s="20">
        <v>70</v>
      </c>
    </row>
    <row r="3131" spans="1:65" x14ac:dyDescent="0.25">
      <c r="A3131" s="20" t="s">
        <v>1677</v>
      </c>
      <c r="B3131" s="20" t="s">
        <v>808</v>
      </c>
      <c r="C3131" s="20" t="s">
        <v>818</v>
      </c>
      <c r="D3131" s="20" t="s">
        <v>812</v>
      </c>
      <c r="E3131" s="20" t="s">
        <v>6028</v>
      </c>
      <c r="F3131" s="20" t="s">
        <v>475</v>
      </c>
      <c r="G3131" s="20">
        <v>3.46</v>
      </c>
      <c r="H3131" s="20" t="s">
        <v>1679</v>
      </c>
      <c r="I3131" s="20" t="s">
        <v>6025</v>
      </c>
      <c r="J3131" s="20" t="s">
        <v>6026</v>
      </c>
      <c r="K3131" s="20" t="s">
        <v>6026</v>
      </c>
      <c r="L3131" s="20" t="s">
        <v>808</v>
      </c>
      <c r="M3131" s="20">
        <v>4</v>
      </c>
      <c r="N3131" s="20" t="s">
        <v>1679</v>
      </c>
      <c r="P3131" s="20">
        <v>0</v>
      </c>
      <c r="Q3131" s="20" t="s">
        <v>499</v>
      </c>
      <c r="R3131" s="20" t="s">
        <v>488</v>
      </c>
      <c r="S3131" s="20" t="s">
        <v>221</v>
      </c>
      <c r="T3131" s="20" t="s">
        <v>3030</v>
      </c>
      <c r="U3131" s="20" t="s">
        <v>6027</v>
      </c>
      <c r="V3131" s="20">
        <v>6</v>
      </c>
      <c r="W3131" s="20">
        <v>203</v>
      </c>
      <c r="Y3131" s="20" t="s">
        <v>1684</v>
      </c>
      <c r="Z3131" s="20" t="s">
        <v>1685</v>
      </c>
      <c r="AA3131" s="20">
        <v>1.5</v>
      </c>
      <c r="AB3131" s="20">
        <v>34</v>
      </c>
      <c r="AC3131" s="20">
        <v>34</v>
      </c>
      <c r="AD3131" s="20">
        <v>34</v>
      </c>
      <c r="AT3131" s="20" t="s">
        <v>1687</v>
      </c>
      <c r="BE3131" s="20" t="s">
        <v>808</v>
      </c>
      <c r="BL3131" s="20">
        <v>242.2</v>
      </c>
      <c r="BM3131" s="20">
        <v>70</v>
      </c>
    </row>
    <row r="3132" spans="1:65" x14ac:dyDescent="0.25">
      <c r="A3132" s="20" t="s">
        <v>1677</v>
      </c>
      <c r="B3132" s="20" t="s">
        <v>808</v>
      </c>
      <c r="C3132" s="20" t="s">
        <v>818</v>
      </c>
      <c r="D3132" s="20" t="s">
        <v>812</v>
      </c>
      <c r="E3132" s="20" t="s">
        <v>6029</v>
      </c>
      <c r="F3132" s="20" t="s">
        <v>476</v>
      </c>
      <c r="G3132" s="20">
        <v>1.53</v>
      </c>
      <c r="H3132" s="20" t="s">
        <v>1679</v>
      </c>
      <c r="I3132" s="20" t="s">
        <v>6025</v>
      </c>
      <c r="J3132" s="20" t="s">
        <v>6026</v>
      </c>
      <c r="K3132" s="20" t="s">
        <v>6026</v>
      </c>
      <c r="L3132" s="20" t="s">
        <v>808</v>
      </c>
      <c r="M3132" s="20">
        <v>4</v>
      </c>
      <c r="N3132" s="20" t="s">
        <v>1679</v>
      </c>
      <c r="P3132" s="20">
        <v>0</v>
      </c>
      <c r="Q3132" s="20" t="s">
        <v>499</v>
      </c>
      <c r="R3132" s="20" t="s">
        <v>488</v>
      </c>
      <c r="S3132" s="20" t="s">
        <v>221</v>
      </c>
      <c r="T3132" s="20" t="s">
        <v>3030</v>
      </c>
      <c r="U3132" s="20" t="s">
        <v>6027</v>
      </c>
      <c r="V3132" s="20">
        <v>6</v>
      </c>
      <c r="W3132" s="20">
        <v>203</v>
      </c>
      <c r="Y3132" s="20" t="s">
        <v>1684</v>
      </c>
      <c r="Z3132" s="20" t="s">
        <v>1685</v>
      </c>
      <c r="AA3132" s="20">
        <v>1.5</v>
      </c>
      <c r="AB3132" s="20">
        <v>34</v>
      </c>
      <c r="AC3132" s="20">
        <v>34</v>
      </c>
      <c r="AD3132" s="20">
        <v>34</v>
      </c>
      <c r="AT3132" s="20" t="s">
        <v>1687</v>
      </c>
      <c r="BE3132" s="20" t="s">
        <v>808</v>
      </c>
      <c r="BL3132" s="20">
        <v>107.1</v>
      </c>
      <c r="BM3132" s="20">
        <v>70</v>
      </c>
    </row>
    <row r="3133" spans="1:65" x14ac:dyDescent="0.25">
      <c r="A3133" s="20" t="s">
        <v>1677</v>
      </c>
      <c r="B3133" s="20" t="s">
        <v>808</v>
      </c>
      <c r="C3133" s="20" t="s">
        <v>818</v>
      </c>
      <c r="D3133" s="20" t="s">
        <v>812</v>
      </c>
      <c r="E3133" s="20" t="s">
        <v>6030</v>
      </c>
      <c r="F3133" s="20" t="s">
        <v>477</v>
      </c>
      <c r="G3133" s="20">
        <v>0.55000000000000004</v>
      </c>
      <c r="H3133" s="20" t="s">
        <v>1679</v>
      </c>
      <c r="I3133" s="20" t="s">
        <v>6025</v>
      </c>
      <c r="J3133" s="20" t="s">
        <v>6026</v>
      </c>
      <c r="K3133" s="20" t="s">
        <v>6026</v>
      </c>
      <c r="L3133" s="20" t="s">
        <v>808</v>
      </c>
      <c r="M3133" s="20">
        <v>4</v>
      </c>
      <c r="N3133" s="20" t="s">
        <v>1679</v>
      </c>
      <c r="P3133" s="20">
        <v>0</v>
      </c>
      <c r="Q3133" s="20" t="s">
        <v>499</v>
      </c>
      <c r="R3133" s="20" t="s">
        <v>488</v>
      </c>
      <c r="S3133" s="20" t="s">
        <v>221</v>
      </c>
      <c r="T3133" s="20" t="s">
        <v>3030</v>
      </c>
      <c r="U3133" s="20" t="s">
        <v>6027</v>
      </c>
      <c r="V3133" s="20">
        <v>6</v>
      </c>
      <c r="W3133" s="20">
        <v>203</v>
      </c>
      <c r="Y3133" s="20" t="s">
        <v>1684</v>
      </c>
      <c r="Z3133" s="20" t="s">
        <v>1685</v>
      </c>
      <c r="AA3133" s="20">
        <v>1.5</v>
      </c>
      <c r="AB3133" s="20">
        <v>34</v>
      </c>
      <c r="AC3133" s="20">
        <v>34</v>
      </c>
      <c r="AD3133" s="20">
        <v>34</v>
      </c>
      <c r="AT3133" s="20" t="s">
        <v>1687</v>
      </c>
      <c r="BE3133" s="20" t="s">
        <v>808</v>
      </c>
      <c r="BL3133" s="20">
        <v>38.5</v>
      </c>
      <c r="BM3133" s="20">
        <v>70</v>
      </c>
    </row>
    <row r="3134" spans="1:65" x14ac:dyDescent="0.25">
      <c r="A3134" s="20" t="s">
        <v>1677</v>
      </c>
      <c r="B3134" s="20" t="s">
        <v>808</v>
      </c>
      <c r="C3134" s="20" t="s">
        <v>818</v>
      </c>
      <c r="D3134" s="20" t="s">
        <v>812</v>
      </c>
      <c r="E3134" s="20" t="s">
        <v>6031</v>
      </c>
      <c r="F3134" s="20" t="s">
        <v>478</v>
      </c>
      <c r="G3134" s="20">
        <v>1.0900000000000001</v>
      </c>
      <c r="H3134" s="20" t="s">
        <v>1679</v>
      </c>
      <c r="I3134" s="20" t="s">
        <v>6025</v>
      </c>
      <c r="J3134" s="20" t="s">
        <v>6026</v>
      </c>
      <c r="K3134" s="20" t="s">
        <v>6026</v>
      </c>
      <c r="L3134" s="20" t="s">
        <v>808</v>
      </c>
      <c r="M3134" s="20">
        <v>4</v>
      </c>
      <c r="N3134" s="20" t="s">
        <v>1679</v>
      </c>
      <c r="P3134" s="20">
        <v>0</v>
      </c>
      <c r="Q3134" s="20" t="s">
        <v>499</v>
      </c>
      <c r="R3134" s="20" t="s">
        <v>488</v>
      </c>
      <c r="S3134" s="20" t="s">
        <v>221</v>
      </c>
      <c r="T3134" s="20" t="s">
        <v>3030</v>
      </c>
      <c r="U3134" s="20" t="s">
        <v>6027</v>
      </c>
      <c r="V3134" s="20">
        <v>6</v>
      </c>
      <c r="W3134" s="20">
        <v>203</v>
      </c>
      <c r="Y3134" s="20" t="s">
        <v>1684</v>
      </c>
      <c r="Z3134" s="20" t="s">
        <v>1685</v>
      </c>
      <c r="AA3134" s="20">
        <v>1.5</v>
      </c>
      <c r="AB3134" s="20">
        <v>34</v>
      </c>
      <c r="AC3134" s="20">
        <v>34</v>
      </c>
      <c r="AD3134" s="20">
        <v>34</v>
      </c>
      <c r="AT3134" s="20" t="s">
        <v>1687</v>
      </c>
      <c r="BE3134" s="20" t="s">
        <v>808</v>
      </c>
      <c r="BL3134" s="20">
        <v>76.3</v>
      </c>
      <c r="BM3134" s="20">
        <v>70</v>
      </c>
    </row>
    <row r="3135" spans="1:65" x14ac:dyDescent="0.25">
      <c r="A3135" s="20" t="s">
        <v>1677</v>
      </c>
      <c r="B3135" s="20" t="s">
        <v>808</v>
      </c>
      <c r="C3135" s="20" t="s">
        <v>818</v>
      </c>
      <c r="D3135" s="20" t="s">
        <v>812</v>
      </c>
      <c r="E3135" s="20" t="s">
        <v>6032</v>
      </c>
      <c r="F3135" s="20" t="s">
        <v>482</v>
      </c>
      <c r="G3135" s="20">
        <v>4.05</v>
      </c>
      <c r="H3135" s="20" t="s">
        <v>1679</v>
      </c>
      <c r="I3135" s="20" t="s">
        <v>6025</v>
      </c>
      <c r="J3135" s="20" t="s">
        <v>6026</v>
      </c>
      <c r="K3135" s="20" t="s">
        <v>6026</v>
      </c>
      <c r="L3135" s="20" t="s">
        <v>808</v>
      </c>
      <c r="M3135" s="20">
        <v>4</v>
      </c>
      <c r="N3135" s="20" t="s">
        <v>1679</v>
      </c>
      <c r="P3135" s="20">
        <v>0</v>
      </c>
      <c r="Q3135" s="20" t="s">
        <v>499</v>
      </c>
      <c r="R3135" s="20" t="s">
        <v>488</v>
      </c>
      <c r="S3135" s="20" t="s">
        <v>221</v>
      </c>
      <c r="T3135" s="20" t="s">
        <v>3030</v>
      </c>
      <c r="U3135" s="20" t="s">
        <v>6027</v>
      </c>
      <c r="V3135" s="20">
        <v>6</v>
      </c>
      <c r="W3135" s="20">
        <v>203</v>
      </c>
      <c r="Y3135" s="20" t="s">
        <v>1684</v>
      </c>
      <c r="Z3135" s="20" t="s">
        <v>1685</v>
      </c>
      <c r="AA3135" s="20">
        <v>1.5</v>
      </c>
      <c r="AB3135" s="20">
        <v>29</v>
      </c>
      <c r="AC3135" s="20">
        <v>29</v>
      </c>
      <c r="AD3135" s="20">
        <v>29</v>
      </c>
      <c r="AT3135" s="20" t="s">
        <v>1687</v>
      </c>
      <c r="BE3135" s="20" t="s">
        <v>808</v>
      </c>
      <c r="BL3135" s="20">
        <v>283.5</v>
      </c>
      <c r="BM3135" s="20">
        <v>70</v>
      </c>
    </row>
    <row r="3136" spans="1:65" x14ac:dyDescent="0.25">
      <c r="A3136" s="20" t="s">
        <v>1677</v>
      </c>
      <c r="B3136" s="20" t="s">
        <v>808</v>
      </c>
      <c r="C3136" s="20" t="s">
        <v>819</v>
      </c>
      <c r="D3136" s="20" t="s">
        <v>564</v>
      </c>
      <c r="E3136" s="20" t="s">
        <v>6033</v>
      </c>
      <c r="F3136" s="20" t="s">
        <v>465</v>
      </c>
      <c r="G3136" s="20">
        <v>7.76</v>
      </c>
      <c r="H3136" s="20" t="s">
        <v>1679</v>
      </c>
      <c r="I3136" s="20" t="s">
        <v>6034</v>
      </c>
      <c r="J3136" s="20" t="s">
        <v>6035</v>
      </c>
      <c r="K3136" s="20" t="s">
        <v>6035</v>
      </c>
      <c r="L3136" s="20" t="s">
        <v>808</v>
      </c>
      <c r="M3136" s="20">
        <v>4</v>
      </c>
      <c r="N3136" s="20" t="s">
        <v>1679</v>
      </c>
      <c r="P3136" s="20">
        <v>0</v>
      </c>
      <c r="Q3136" s="20" t="s">
        <v>636</v>
      </c>
      <c r="R3136" s="20" t="s">
        <v>488</v>
      </c>
      <c r="S3136" s="20" t="s">
        <v>221</v>
      </c>
      <c r="T3136" s="20" t="s">
        <v>5497</v>
      </c>
      <c r="U3136" s="20" t="s">
        <v>6036</v>
      </c>
      <c r="V3136" s="20">
        <v>8</v>
      </c>
      <c r="W3136" s="20">
        <v>256</v>
      </c>
      <c r="Y3136" s="20" t="s">
        <v>1684</v>
      </c>
      <c r="Z3136" s="20" t="s">
        <v>1685</v>
      </c>
      <c r="AA3136" s="20">
        <v>1.5</v>
      </c>
      <c r="AB3136" s="20">
        <v>23</v>
      </c>
      <c r="AC3136" s="20">
        <v>23</v>
      </c>
      <c r="AD3136" s="20">
        <v>23</v>
      </c>
      <c r="AT3136" s="20" t="s">
        <v>1687</v>
      </c>
      <c r="BE3136" s="20" t="s">
        <v>808</v>
      </c>
      <c r="BL3136" s="20">
        <v>737.2</v>
      </c>
      <c r="BM3136" s="20">
        <v>95</v>
      </c>
    </row>
    <row r="3137" spans="1:65" x14ac:dyDescent="0.25">
      <c r="A3137" s="20" t="s">
        <v>1677</v>
      </c>
      <c r="B3137" s="20" t="s">
        <v>808</v>
      </c>
      <c r="C3137" s="20" t="s">
        <v>819</v>
      </c>
      <c r="D3137" s="20" t="s">
        <v>564</v>
      </c>
      <c r="E3137" s="20" t="s">
        <v>6037</v>
      </c>
      <c r="F3137" s="20" t="s">
        <v>468</v>
      </c>
      <c r="G3137" s="20">
        <v>1.0900000000000001</v>
      </c>
      <c r="H3137" s="20" t="s">
        <v>1679</v>
      </c>
      <c r="I3137" s="20" t="s">
        <v>6034</v>
      </c>
      <c r="J3137" s="20" t="s">
        <v>6035</v>
      </c>
      <c r="K3137" s="20" t="s">
        <v>6035</v>
      </c>
      <c r="L3137" s="20" t="s">
        <v>808</v>
      </c>
      <c r="M3137" s="20">
        <v>4</v>
      </c>
      <c r="N3137" s="20" t="s">
        <v>1679</v>
      </c>
      <c r="P3137" s="20">
        <v>0</v>
      </c>
      <c r="Q3137" s="20" t="s">
        <v>636</v>
      </c>
      <c r="R3137" s="20" t="s">
        <v>488</v>
      </c>
      <c r="S3137" s="20" t="s">
        <v>221</v>
      </c>
      <c r="T3137" s="20" t="s">
        <v>5497</v>
      </c>
      <c r="U3137" s="20" t="s">
        <v>6036</v>
      </c>
      <c r="V3137" s="20">
        <v>8</v>
      </c>
      <c r="W3137" s="20">
        <v>256</v>
      </c>
      <c r="Y3137" s="20" t="s">
        <v>1684</v>
      </c>
      <c r="Z3137" s="20" t="s">
        <v>1685</v>
      </c>
      <c r="AA3137" s="20">
        <v>1.5</v>
      </c>
      <c r="AB3137" s="20">
        <v>23</v>
      </c>
      <c r="AC3137" s="20">
        <v>23</v>
      </c>
      <c r="AD3137" s="20">
        <v>23</v>
      </c>
      <c r="AT3137" s="20" t="s">
        <v>1687</v>
      </c>
      <c r="BE3137" s="20" t="s">
        <v>808</v>
      </c>
      <c r="BL3137" s="20">
        <v>103.55</v>
      </c>
      <c r="BM3137" s="20">
        <v>95</v>
      </c>
    </row>
    <row r="3138" spans="1:65" x14ac:dyDescent="0.25">
      <c r="A3138" s="20" t="s">
        <v>1677</v>
      </c>
      <c r="B3138" s="20" t="s">
        <v>808</v>
      </c>
      <c r="C3138" s="20" t="s">
        <v>819</v>
      </c>
      <c r="D3138" s="20" t="s">
        <v>564</v>
      </c>
      <c r="E3138" s="20" t="s">
        <v>6038</v>
      </c>
      <c r="F3138" s="20" t="s">
        <v>470</v>
      </c>
      <c r="G3138" s="20">
        <v>13.36</v>
      </c>
      <c r="H3138" s="20" t="s">
        <v>1679</v>
      </c>
      <c r="I3138" s="20" t="s">
        <v>6034</v>
      </c>
      <c r="J3138" s="20" t="s">
        <v>6035</v>
      </c>
      <c r="K3138" s="20" t="s">
        <v>6035</v>
      </c>
      <c r="L3138" s="20" t="s">
        <v>808</v>
      </c>
      <c r="M3138" s="20">
        <v>4</v>
      </c>
      <c r="N3138" s="20" t="s">
        <v>1679</v>
      </c>
      <c r="P3138" s="20">
        <v>0</v>
      </c>
      <c r="Q3138" s="20" t="s">
        <v>636</v>
      </c>
      <c r="R3138" s="20" t="s">
        <v>488</v>
      </c>
      <c r="S3138" s="20" t="s">
        <v>221</v>
      </c>
      <c r="T3138" s="20" t="s">
        <v>5497</v>
      </c>
      <c r="U3138" s="20" t="s">
        <v>6036</v>
      </c>
      <c r="V3138" s="20">
        <v>8</v>
      </c>
      <c r="W3138" s="20">
        <v>256</v>
      </c>
      <c r="Y3138" s="20" t="s">
        <v>1684</v>
      </c>
      <c r="Z3138" s="20" t="s">
        <v>1685</v>
      </c>
      <c r="AA3138" s="20">
        <v>1.5</v>
      </c>
      <c r="AB3138" s="20">
        <v>23</v>
      </c>
      <c r="AC3138" s="20">
        <v>23</v>
      </c>
      <c r="AD3138" s="20">
        <v>23</v>
      </c>
      <c r="AT3138" s="20" t="s">
        <v>1687</v>
      </c>
      <c r="BE3138" s="20" t="s">
        <v>808</v>
      </c>
      <c r="BL3138" s="20">
        <v>1269.2</v>
      </c>
      <c r="BM3138" s="20">
        <v>95</v>
      </c>
    </row>
    <row r="3139" spans="1:65" x14ac:dyDescent="0.25">
      <c r="A3139" s="20" t="s">
        <v>1677</v>
      </c>
      <c r="B3139" s="20" t="s">
        <v>808</v>
      </c>
      <c r="C3139" s="20" t="s">
        <v>819</v>
      </c>
      <c r="D3139" s="20" t="s">
        <v>564</v>
      </c>
      <c r="E3139" s="20" t="s">
        <v>6039</v>
      </c>
      <c r="F3139" s="20" t="s">
        <v>471</v>
      </c>
      <c r="G3139" s="20">
        <v>4.78</v>
      </c>
      <c r="H3139" s="20" t="s">
        <v>1679</v>
      </c>
      <c r="I3139" s="20" t="s">
        <v>6034</v>
      </c>
      <c r="J3139" s="20" t="s">
        <v>6035</v>
      </c>
      <c r="K3139" s="20" t="s">
        <v>6035</v>
      </c>
      <c r="L3139" s="20" t="s">
        <v>808</v>
      </c>
      <c r="M3139" s="20">
        <v>4</v>
      </c>
      <c r="N3139" s="20" t="s">
        <v>1679</v>
      </c>
      <c r="P3139" s="20">
        <v>0</v>
      </c>
      <c r="Q3139" s="20" t="s">
        <v>636</v>
      </c>
      <c r="R3139" s="20" t="s">
        <v>488</v>
      </c>
      <c r="S3139" s="20" t="s">
        <v>221</v>
      </c>
      <c r="T3139" s="20" t="s">
        <v>5497</v>
      </c>
      <c r="U3139" s="20" t="s">
        <v>6036</v>
      </c>
      <c r="V3139" s="20">
        <v>8</v>
      </c>
      <c r="W3139" s="20">
        <v>256</v>
      </c>
      <c r="Y3139" s="20" t="s">
        <v>1684</v>
      </c>
      <c r="Z3139" s="20" t="s">
        <v>1685</v>
      </c>
      <c r="AA3139" s="20">
        <v>1.5</v>
      </c>
      <c r="AB3139" s="20">
        <v>23</v>
      </c>
      <c r="AC3139" s="20">
        <v>23</v>
      </c>
      <c r="AD3139" s="20">
        <v>23</v>
      </c>
      <c r="AT3139" s="20" t="s">
        <v>1687</v>
      </c>
      <c r="BE3139" s="20" t="s">
        <v>808</v>
      </c>
      <c r="BL3139" s="20">
        <v>454.1</v>
      </c>
      <c r="BM3139" s="20">
        <v>95</v>
      </c>
    </row>
    <row r="3140" spans="1:65" x14ac:dyDescent="0.25">
      <c r="A3140" s="20" t="s">
        <v>1677</v>
      </c>
      <c r="B3140" s="20" t="s">
        <v>808</v>
      </c>
      <c r="C3140" s="20" t="s">
        <v>819</v>
      </c>
      <c r="D3140" s="20" t="s">
        <v>564</v>
      </c>
      <c r="E3140" s="20" t="s">
        <v>6040</v>
      </c>
      <c r="F3140" s="20" t="s">
        <v>472</v>
      </c>
      <c r="G3140" s="20">
        <v>0.63</v>
      </c>
      <c r="H3140" s="20" t="s">
        <v>1679</v>
      </c>
      <c r="I3140" s="20" t="s">
        <v>6034</v>
      </c>
      <c r="J3140" s="20" t="s">
        <v>6035</v>
      </c>
      <c r="K3140" s="20" t="s">
        <v>6035</v>
      </c>
      <c r="L3140" s="20" t="s">
        <v>808</v>
      </c>
      <c r="M3140" s="20">
        <v>4</v>
      </c>
      <c r="N3140" s="20" t="s">
        <v>1679</v>
      </c>
      <c r="P3140" s="20">
        <v>0</v>
      </c>
      <c r="Q3140" s="20" t="s">
        <v>636</v>
      </c>
      <c r="R3140" s="20" t="s">
        <v>488</v>
      </c>
      <c r="S3140" s="20" t="s">
        <v>221</v>
      </c>
      <c r="T3140" s="20" t="s">
        <v>5158</v>
      </c>
      <c r="U3140" s="20" t="s">
        <v>6036</v>
      </c>
      <c r="V3140" s="20">
        <v>8</v>
      </c>
      <c r="W3140" s="20">
        <v>256</v>
      </c>
      <c r="Y3140" s="20" t="s">
        <v>1684</v>
      </c>
      <c r="Z3140" s="20" t="s">
        <v>1685</v>
      </c>
      <c r="AA3140" s="20">
        <v>1.5</v>
      </c>
      <c r="AB3140" s="20">
        <v>23</v>
      </c>
      <c r="AC3140" s="20">
        <v>23</v>
      </c>
      <c r="AD3140" s="20">
        <v>23</v>
      </c>
      <c r="AT3140" s="20" t="s">
        <v>1687</v>
      </c>
      <c r="BE3140" s="20" t="s">
        <v>808</v>
      </c>
      <c r="BL3140" s="20">
        <v>59.85</v>
      </c>
      <c r="BM3140" s="20">
        <v>95</v>
      </c>
    </row>
    <row r="3141" spans="1:65" x14ac:dyDescent="0.25">
      <c r="A3141" s="20" t="s">
        <v>1677</v>
      </c>
      <c r="B3141" s="20" t="s">
        <v>808</v>
      </c>
      <c r="C3141" s="20" t="s">
        <v>820</v>
      </c>
      <c r="D3141" s="20" t="s">
        <v>821</v>
      </c>
      <c r="E3141" s="20" t="s">
        <v>6041</v>
      </c>
      <c r="F3141" s="20" t="s">
        <v>465</v>
      </c>
      <c r="G3141" s="20">
        <v>25.28</v>
      </c>
      <c r="H3141" s="20" t="s">
        <v>1679</v>
      </c>
      <c r="I3141" s="20" t="s">
        <v>6042</v>
      </c>
      <c r="J3141" s="20" t="s">
        <v>6043</v>
      </c>
      <c r="K3141" s="20" t="s">
        <v>6043</v>
      </c>
      <c r="L3141" s="20" t="s">
        <v>808</v>
      </c>
      <c r="M3141" s="20">
        <v>4</v>
      </c>
      <c r="N3141" s="20" t="s">
        <v>1679</v>
      </c>
      <c r="P3141" s="20">
        <v>0</v>
      </c>
      <c r="Q3141" s="20" t="s">
        <v>507</v>
      </c>
      <c r="R3141" s="20" t="s">
        <v>488</v>
      </c>
      <c r="S3141" s="20" t="s">
        <v>221</v>
      </c>
      <c r="T3141" s="20" t="s">
        <v>3096</v>
      </c>
      <c r="U3141" s="20" t="s">
        <v>6044</v>
      </c>
      <c r="V3141" s="20">
        <v>6</v>
      </c>
      <c r="W3141" s="20">
        <v>188</v>
      </c>
      <c r="Y3141" s="20" t="s">
        <v>1684</v>
      </c>
      <c r="Z3141" s="20" t="s">
        <v>1685</v>
      </c>
      <c r="AA3141" s="20">
        <v>1.5</v>
      </c>
      <c r="AB3141" s="20">
        <v>56</v>
      </c>
      <c r="AC3141" s="20">
        <v>56</v>
      </c>
      <c r="AD3141" s="20">
        <v>56</v>
      </c>
      <c r="AT3141" s="20" t="s">
        <v>1687</v>
      </c>
      <c r="AW3141" s="20" t="s">
        <v>1657</v>
      </c>
      <c r="BE3141" s="20" t="s">
        <v>808</v>
      </c>
      <c r="BL3141" s="20">
        <v>1264</v>
      </c>
      <c r="BM3141" s="20">
        <v>50</v>
      </c>
    </row>
    <row r="3142" spans="1:65" x14ac:dyDescent="0.25">
      <c r="A3142" s="20" t="s">
        <v>1677</v>
      </c>
      <c r="B3142" s="20" t="s">
        <v>808</v>
      </c>
      <c r="C3142" s="20" t="s">
        <v>820</v>
      </c>
      <c r="D3142" s="20" t="s">
        <v>821</v>
      </c>
      <c r="E3142" s="20" t="s">
        <v>6045</v>
      </c>
      <c r="F3142" s="20" t="s">
        <v>468</v>
      </c>
      <c r="G3142" s="20">
        <v>10.73</v>
      </c>
      <c r="H3142" s="20" t="s">
        <v>1679</v>
      </c>
      <c r="I3142" s="20" t="s">
        <v>6042</v>
      </c>
      <c r="J3142" s="20" t="s">
        <v>6043</v>
      </c>
      <c r="K3142" s="20" t="s">
        <v>6043</v>
      </c>
      <c r="L3142" s="20" t="s">
        <v>808</v>
      </c>
      <c r="M3142" s="20">
        <v>4</v>
      </c>
      <c r="N3142" s="20" t="s">
        <v>1679</v>
      </c>
      <c r="P3142" s="20">
        <v>0</v>
      </c>
      <c r="Q3142" s="20" t="s">
        <v>507</v>
      </c>
      <c r="R3142" s="20" t="s">
        <v>488</v>
      </c>
      <c r="S3142" s="20" t="s">
        <v>221</v>
      </c>
      <c r="T3142" s="20" t="s">
        <v>3096</v>
      </c>
      <c r="U3142" s="20" t="s">
        <v>6044</v>
      </c>
      <c r="V3142" s="20">
        <v>6</v>
      </c>
      <c r="W3142" s="20">
        <v>188</v>
      </c>
      <c r="Y3142" s="20" t="s">
        <v>1684</v>
      </c>
      <c r="Z3142" s="20" t="s">
        <v>1685</v>
      </c>
      <c r="AA3142" s="20">
        <v>1.5</v>
      </c>
      <c r="AB3142" s="20">
        <v>56</v>
      </c>
      <c r="AC3142" s="20">
        <v>56</v>
      </c>
      <c r="AD3142" s="20">
        <v>56</v>
      </c>
      <c r="AT3142" s="20" t="s">
        <v>1687</v>
      </c>
      <c r="AW3142" s="20" t="s">
        <v>1657</v>
      </c>
      <c r="BE3142" s="20" t="s">
        <v>808</v>
      </c>
      <c r="BL3142" s="20">
        <v>536.5</v>
      </c>
      <c r="BM3142" s="20">
        <v>50</v>
      </c>
    </row>
    <row r="3143" spans="1:65" x14ac:dyDescent="0.25">
      <c r="A3143" s="20" t="s">
        <v>1677</v>
      </c>
      <c r="B3143" s="20" t="s">
        <v>808</v>
      </c>
      <c r="C3143" s="20" t="s">
        <v>820</v>
      </c>
      <c r="D3143" s="20" t="s">
        <v>821</v>
      </c>
      <c r="E3143" s="20" t="s">
        <v>6046</v>
      </c>
      <c r="F3143" s="20" t="s">
        <v>470</v>
      </c>
      <c r="G3143" s="20">
        <v>8.41</v>
      </c>
      <c r="H3143" s="20" t="s">
        <v>1679</v>
      </c>
      <c r="I3143" s="20" t="s">
        <v>6042</v>
      </c>
      <c r="J3143" s="20" t="s">
        <v>6043</v>
      </c>
      <c r="K3143" s="20" t="s">
        <v>6043</v>
      </c>
      <c r="L3143" s="20" t="s">
        <v>808</v>
      </c>
      <c r="M3143" s="20">
        <v>4</v>
      </c>
      <c r="N3143" s="20" t="s">
        <v>1679</v>
      </c>
      <c r="P3143" s="20">
        <v>0</v>
      </c>
      <c r="Q3143" s="20" t="s">
        <v>507</v>
      </c>
      <c r="R3143" s="20" t="s">
        <v>488</v>
      </c>
      <c r="S3143" s="20" t="s">
        <v>221</v>
      </c>
      <c r="T3143" s="20" t="s">
        <v>3096</v>
      </c>
      <c r="U3143" s="20" t="s">
        <v>6044</v>
      </c>
      <c r="V3143" s="20">
        <v>6</v>
      </c>
      <c r="W3143" s="20">
        <v>188</v>
      </c>
      <c r="Y3143" s="20" t="s">
        <v>1684</v>
      </c>
      <c r="Z3143" s="20" t="s">
        <v>1685</v>
      </c>
      <c r="AA3143" s="20">
        <v>1.5</v>
      </c>
      <c r="AB3143" s="20">
        <v>56</v>
      </c>
      <c r="AC3143" s="20">
        <v>56</v>
      </c>
      <c r="AD3143" s="20">
        <v>56</v>
      </c>
      <c r="AT3143" s="20" t="s">
        <v>1687</v>
      </c>
      <c r="AW3143" s="20" t="s">
        <v>1657</v>
      </c>
      <c r="BE3143" s="20" t="s">
        <v>808</v>
      </c>
      <c r="BL3143" s="20">
        <v>420.5</v>
      </c>
      <c r="BM3143" s="20">
        <v>50</v>
      </c>
    </row>
    <row r="3144" spans="1:65" x14ac:dyDescent="0.25">
      <c r="A3144" s="20" t="s">
        <v>1677</v>
      </c>
      <c r="B3144" s="20" t="s">
        <v>808</v>
      </c>
      <c r="C3144" s="20" t="s">
        <v>820</v>
      </c>
      <c r="D3144" s="20" t="s">
        <v>821</v>
      </c>
      <c r="E3144" s="20" t="s">
        <v>6047</v>
      </c>
      <c r="F3144" s="20" t="s">
        <v>471</v>
      </c>
      <c r="G3144" s="20">
        <v>5.23</v>
      </c>
      <c r="H3144" s="20" t="s">
        <v>1679</v>
      </c>
      <c r="I3144" s="20" t="s">
        <v>6042</v>
      </c>
      <c r="J3144" s="20" t="s">
        <v>6043</v>
      </c>
      <c r="K3144" s="20" t="s">
        <v>6043</v>
      </c>
      <c r="L3144" s="20" t="s">
        <v>808</v>
      </c>
      <c r="M3144" s="20">
        <v>4</v>
      </c>
      <c r="N3144" s="20" t="s">
        <v>1679</v>
      </c>
      <c r="P3144" s="20">
        <v>0</v>
      </c>
      <c r="Q3144" s="20" t="s">
        <v>507</v>
      </c>
      <c r="R3144" s="20" t="s">
        <v>488</v>
      </c>
      <c r="S3144" s="20" t="s">
        <v>221</v>
      </c>
      <c r="T3144" s="20" t="s">
        <v>3096</v>
      </c>
      <c r="U3144" s="20" t="s">
        <v>6044</v>
      </c>
      <c r="V3144" s="20">
        <v>6</v>
      </c>
      <c r="W3144" s="20">
        <v>188</v>
      </c>
      <c r="Y3144" s="20" t="s">
        <v>1684</v>
      </c>
      <c r="Z3144" s="20" t="s">
        <v>1685</v>
      </c>
      <c r="AA3144" s="20">
        <v>1.5</v>
      </c>
      <c r="AB3144" s="20">
        <v>56</v>
      </c>
      <c r="AC3144" s="20">
        <v>56</v>
      </c>
      <c r="AD3144" s="20">
        <v>56</v>
      </c>
      <c r="AT3144" s="20" t="s">
        <v>1687</v>
      </c>
      <c r="AW3144" s="20" t="s">
        <v>1657</v>
      </c>
      <c r="BE3144" s="20" t="s">
        <v>808</v>
      </c>
      <c r="BL3144" s="20">
        <v>261.5</v>
      </c>
      <c r="BM3144" s="20">
        <v>50</v>
      </c>
    </row>
    <row r="3145" spans="1:65" x14ac:dyDescent="0.25">
      <c r="A3145" s="20" t="s">
        <v>1677</v>
      </c>
      <c r="B3145" s="20" t="s">
        <v>808</v>
      </c>
      <c r="C3145" s="20" t="s">
        <v>820</v>
      </c>
      <c r="D3145" s="20" t="s">
        <v>821</v>
      </c>
      <c r="E3145" s="20" t="s">
        <v>6048</v>
      </c>
      <c r="F3145" s="20" t="s">
        <v>472</v>
      </c>
      <c r="G3145" s="20">
        <v>4.66</v>
      </c>
      <c r="H3145" s="20" t="s">
        <v>1679</v>
      </c>
      <c r="I3145" s="20" t="s">
        <v>6042</v>
      </c>
      <c r="J3145" s="20" t="s">
        <v>6043</v>
      </c>
      <c r="K3145" s="20" t="s">
        <v>6043</v>
      </c>
      <c r="L3145" s="20" t="s">
        <v>808</v>
      </c>
      <c r="M3145" s="20">
        <v>4</v>
      </c>
      <c r="N3145" s="20" t="s">
        <v>1679</v>
      </c>
      <c r="P3145" s="20">
        <v>0</v>
      </c>
      <c r="Q3145" s="20" t="s">
        <v>507</v>
      </c>
      <c r="R3145" s="20" t="s">
        <v>488</v>
      </c>
      <c r="S3145" s="20" t="s">
        <v>221</v>
      </c>
      <c r="T3145" s="20" t="s">
        <v>3096</v>
      </c>
      <c r="U3145" s="20" t="s">
        <v>6044</v>
      </c>
      <c r="V3145" s="20">
        <v>6</v>
      </c>
      <c r="W3145" s="20">
        <v>188</v>
      </c>
      <c r="Y3145" s="20" t="s">
        <v>1684</v>
      </c>
      <c r="Z3145" s="20" t="s">
        <v>1685</v>
      </c>
      <c r="AA3145" s="20">
        <v>1.4</v>
      </c>
      <c r="AB3145" s="20">
        <v>56</v>
      </c>
      <c r="AC3145" s="20">
        <v>56</v>
      </c>
      <c r="AD3145" s="20">
        <v>56</v>
      </c>
      <c r="AT3145" s="20" t="s">
        <v>1687</v>
      </c>
      <c r="AW3145" s="20" t="s">
        <v>1657</v>
      </c>
      <c r="BE3145" s="20" t="s">
        <v>808</v>
      </c>
      <c r="BL3145" s="20">
        <v>233</v>
      </c>
      <c r="BM3145" s="20">
        <v>50</v>
      </c>
    </row>
    <row r="3146" spans="1:65" x14ac:dyDescent="0.25">
      <c r="A3146" s="20" t="s">
        <v>1677</v>
      </c>
      <c r="B3146" s="20" t="s">
        <v>808</v>
      </c>
      <c r="C3146" s="20" t="s">
        <v>820</v>
      </c>
      <c r="D3146" s="20" t="s">
        <v>821</v>
      </c>
      <c r="E3146" s="20" t="s">
        <v>6049</v>
      </c>
      <c r="F3146" s="20" t="s">
        <v>473</v>
      </c>
      <c r="G3146" s="20">
        <v>1.03</v>
      </c>
      <c r="H3146" s="20" t="s">
        <v>1679</v>
      </c>
      <c r="I3146" s="20" t="s">
        <v>6042</v>
      </c>
      <c r="J3146" s="20" t="s">
        <v>6043</v>
      </c>
      <c r="K3146" s="20" t="s">
        <v>6043</v>
      </c>
      <c r="L3146" s="20" t="s">
        <v>808</v>
      </c>
      <c r="M3146" s="20">
        <v>4</v>
      </c>
      <c r="N3146" s="20" t="s">
        <v>1679</v>
      </c>
      <c r="P3146" s="20">
        <v>0</v>
      </c>
      <c r="Q3146" s="20" t="s">
        <v>507</v>
      </c>
      <c r="R3146" s="20" t="s">
        <v>488</v>
      </c>
      <c r="S3146" s="20" t="s">
        <v>221</v>
      </c>
      <c r="T3146" s="20" t="s">
        <v>3096</v>
      </c>
      <c r="U3146" s="20" t="s">
        <v>6044</v>
      </c>
      <c r="V3146" s="20">
        <v>6</v>
      </c>
      <c r="W3146" s="20">
        <v>188</v>
      </c>
      <c r="Y3146" s="20" t="s">
        <v>1684</v>
      </c>
      <c r="Z3146" s="20" t="s">
        <v>1685</v>
      </c>
      <c r="AA3146" s="20">
        <v>1.5</v>
      </c>
      <c r="AB3146" s="20">
        <v>56</v>
      </c>
      <c r="AC3146" s="20">
        <v>56</v>
      </c>
      <c r="AD3146" s="20">
        <v>56</v>
      </c>
      <c r="AT3146" s="20" t="s">
        <v>1687</v>
      </c>
      <c r="AW3146" s="20" t="s">
        <v>1657</v>
      </c>
      <c r="BE3146" s="20" t="s">
        <v>808</v>
      </c>
      <c r="BL3146" s="20">
        <v>51.5</v>
      </c>
      <c r="BM3146" s="20">
        <v>50</v>
      </c>
    </row>
    <row r="3147" spans="1:65" x14ac:dyDescent="0.25">
      <c r="A3147" s="20" t="s">
        <v>1677</v>
      </c>
      <c r="B3147" s="20" t="s">
        <v>808</v>
      </c>
      <c r="C3147" s="20" t="s">
        <v>820</v>
      </c>
      <c r="D3147" s="20" t="s">
        <v>821</v>
      </c>
      <c r="E3147" s="20" t="s">
        <v>6050</v>
      </c>
      <c r="F3147" s="20" t="s">
        <v>474</v>
      </c>
      <c r="G3147" s="20">
        <v>10.65</v>
      </c>
      <c r="H3147" s="20" t="s">
        <v>1679</v>
      </c>
      <c r="I3147" s="20" t="s">
        <v>6042</v>
      </c>
      <c r="J3147" s="20" t="s">
        <v>6043</v>
      </c>
      <c r="K3147" s="20" t="s">
        <v>6043</v>
      </c>
      <c r="L3147" s="20" t="s">
        <v>808</v>
      </c>
      <c r="M3147" s="20">
        <v>4</v>
      </c>
      <c r="N3147" s="20" t="s">
        <v>1679</v>
      </c>
      <c r="P3147" s="20">
        <v>0</v>
      </c>
      <c r="Q3147" s="20" t="s">
        <v>507</v>
      </c>
      <c r="R3147" s="20" t="s">
        <v>488</v>
      </c>
      <c r="S3147" s="20" t="s">
        <v>221</v>
      </c>
      <c r="T3147" s="20" t="s">
        <v>3096</v>
      </c>
      <c r="U3147" s="20" t="s">
        <v>6044</v>
      </c>
      <c r="V3147" s="20">
        <v>6</v>
      </c>
      <c r="W3147" s="20">
        <v>188</v>
      </c>
      <c r="Y3147" s="20" t="s">
        <v>1684</v>
      </c>
      <c r="Z3147" s="20" t="s">
        <v>1685</v>
      </c>
      <c r="AA3147" s="20">
        <v>1.5</v>
      </c>
      <c r="AB3147" s="20">
        <v>56</v>
      </c>
      <c r="AC3147" s="20">
        <v>56</v>
      </c>
      <c r="AD3147" s="20">
        <v>56</v>
      </c>
      <c r="AT3147" s="20" t="s">
        <v>1687</v>
      </c>
      <c r="AW3147" s="20" t="s">
        <v>1657</v>
      </c>
      <c r="BE3147" s="20" t="s">
        <v>808</v>
      </c>
      <c r="BL3147" s="20">
        <v>532.5</v>
      </c>
      <c r="BM3147" s="20">
        <v>50</v>
      </c>
    </row>
    <row r="3148" spans="1:65" x14ac:dyDescent="0.25">
      <c r="A3148" s="20" t="s">
        <v>1677</v>
      </c>
      <c r="B3148" s="20" t="s">
        <v>808</v>
      </c>
      <c r="C3148" s="20" t="s">
        <v>820</v>
      </c>
      <c r="D3148" s="20" t="s">
        <v>821</v>
      </c>
      <c r="E3148" s="20" t="s">
        <v>6051</v>
      </c>
      <c r="F3148" s="20" t="s">
        <v>475</v>
      </c>
      <c r="G3148" s="20">
        <v>7.21</v>
      </c>
      <c r="H3148" s="20" t="s">
        <v>1679</v>
      </c>
      <c r="I3148" s="20" t="s">
        <v>6042</v>
      </c>
      <c r="J3148" s="20" t="s">
        <v>6043</v>
      </c>
      <c r="K3148" s="20" t="s">
        <v>6043</v>
      </c>
      <c r="L3148" s="20" t="s">
        <v>808</v>
      </c>
      <c r="M3148" s="20">
        <v>4</v>
      </c>
      <c r="N3148" s="20" t="s">
        <v>1679</v>
      </c>
      <c r="P3148" s="20">
        <v>0</v>
      </c>
      <c r="Q3148" s="20" t="s">
        <v>507</v>
      </c>
      <c r="R3148" s="20" t="s">
        <v>488</v>
      </c>
      <c r="S3148" s="20" t="s">
        <v>221</v>
      </c>
      <c r="T3148" s="20" t="s">
        <v>3096</v>
      </c>
      <c r="U3148" s="20" t="s">
        <v>6044</v>
      </c>
      <c r="V3148" s="20">
        <v>6</v>
      </c>
      <c r="W3148" s="20">
        <v>188</v>
      </c>
      <c r="Y3148" s="20" t="s">
        <v>1684</v>
      </c>
      <c r="Z3148" s="20" t="s">
        <v>1685</v>
      </c>
      <c r="AA3148" s="20">
        <v>1.5</v>
      </c>
      <c r="AB3148" s="20">
        <v>56</v>
      </c>
      <c r="AC3148" s="20">
        <v>56</v>
      </c>
      <c r="AD3148" s="20">
        <v>56</v>
      </c>
      <c r="AT3148" s="20" t="s">
        <v>1687</v>
      </c>
      <c r="AW3148" s="20" t="s">
        <v>1657</v>
      </c>
      <c r="BE3148" s="20" t="s">
        <v>808</v>
      </c>
      <c r="BL3148" s="20">
        <v>360.5</v>
      </c>
      <c r="BM3148" s="20">
        <v>50</v>
      </c>
    </row>
    <row r="3149" spans="1:65" x14ac:dyDescent="0.25">
      <c r="A3149" s="20" t="s">
        <v>1677</v>
      </c>
      <c r="B3149" s="20" t="s">
        <v>808</v>
      </c>
      <c r="C3149" s="20" t="s">
        <v>820</v>
      </c>
      <c r="D3149" s="20" t="s">
        <v>821</v>
      </c>
      <c r="E3149" s="20" t="s">
        <v>6052</v>
      </c>
      <c r="F3149" s="20" t="s">
        <v>476</v>
      </c>
      <c r="G3149" s="20">
        <v>5.3</v>
      </c>
      <c r="H3149" s="20" t="s">
        <v>1679</v>
      </c>
      <c r="I3149" s="20" t="s">
        <v>6042</v>
      </c>
      <c r="J3149" s="20" t="s">
        <v>6043</v>
      </c>
      <c r="K3149" s="20" t="s">
        <v>6043</v>
      </c>
      <c r="L3149" s="20" t="s">
        <v>808</v>
      </c>
      <c r="M3149" s="20">
        <v>4</v>
      </c>
      <c r="N3149" s="20" t="s">
        <v>1679</v>
      </c>
      <c r="P3149" s="20">
        <v>0</v>
      </c>
      <c r="Q3149" s="20" t="s">
        <v>507</v>
      </c>
      <c r="R3149" s="20" t="s">
        <v>488</v>
      </c>
      <c r="S3149" s="20" t="s">
        <v>221</v>
      </c>
      <c r="T3149" s="20" t="s">
        <v>3096</v>
      </c>
      <c r="U3149" s="20" t="s">
        <v>6044</v>
      </c>
      <c r="V3149" s="20">
        <v>6</v>
      </c>
      <c r="W3149" s="20">
        <v>188</v>
      </c>
      <c r="Y3149" s="20" t="s">
        <v>1684</v>
      </c>
      <c r="Z3149" s="20" t="s">
        <v>1685</v>
      </c>
      <c r="AA3149" s="20">
        <v>1.5</v>
      </c>
      <c r="AB3149" s="20">
        <v>56</v>
      </c>
      <c r="AC3149" s="20">
        <v>56</v>
      </c>
      <c r="AD3149" s="20">
        <v>56</v>
      </c>
      <c r="AT3149" s="20" t="s">
        <v>1687</v>
      </c>
      <c r="AW3149" s="20" t="s">
        <v>1657</v>
      </c>
      <c r="BE3149" s="20" t="s">
        <v>808</v>
      </c>
      <c r="BL3149" s="20">
        <v>265</v>
      </c>
      <c r="BM3149" s="20">
        <v>50</v>
      </c>
    </row>
    <row r="3150" spans="1:65" x14ac:dyDescent="0.25">
      <c r="A3150" s="20" t="s">
        <v>1677</v>
      </c>
      <c r="B3150" s="20" t="s">
        <v>808</v>
      </c>
      <c r="C3150" s="20" t="s">
        <v>820</v>
      </c>
      <c r="D3150" s="20" t="s">
        <v>821</v>
      </c>
      <c r="E3150" s="20" t="s">
        <v>6053</v>
      </c>
      <c r="F3150" s="20" t="s">
        <v>477</v>
      </c>
      <c r="G3150" s="20">
        <v>4</v>
      </c>
      <c r="H3150" s="20" t="s">
        <v>1679</v>
      </c>
      <c r="I3150" s="20" t="s">
        <v>6042</v>
      </c>
      <c r="J3150" s="20" t="s">
        <v>6043</v>
      </c>
      <c r="K3150" s="20" t="s">
        <v>6043</v>
      </c>
      <c r="L3150" s="20" t="s">
        <v>808</v>
      </c>
      <c r="M3150" s="20">
        <v>4</v>
      </c>
      <c r="N3150" s="20" t="s">
        <v>1679</v>
      </c>
      <c r="P3150" s="20">
        <v>0</v>
      </c>
      <c r="Q3150" s="20" t="s">
        <v>507</v>
      </c>
      <c r="R3150" s="20" t="s">
        <v>488</v>
      </c>
      <c r="S3150" s="20" t="s">
        <v>221</v>
      </c>
      <c r="T3150" s="20" t="s">
        <v>3096</v>
      </c>
      <c r="U3150" s="20" t="s">
        <v>6044</v>
      </c>
      <c r="V3150" s="20">
        <v>6</v>
      </c>
      <c r="W3150" s="20">
        <v>188</v>
      </c>
      <c r="Y3150" s="20" t="s">
        <v>1684</v>
      </c>
      <c r="Z3150" s="20" t="s">
        <v>1685</v>
      </c>
      <c r="AA3150" s="20">
        <v>1.5</v>
      </c>
      <c r="AB3150" s="20">
        <v>56</v>
      </c>
      <c r="AC3150" s="20">
        <v>56</v>
      </c>
      <c r="AD3150" s="20">
        <v>56</v>
      </c>
      <c r="AT3150" s="20" t="s">
        <v>1687</v>
      </c>
      <c r="AW3150" s="20" t="s">
        <v>1657</v>
      </c>
      <c r="BE3150" s="20" t="s">
        <v>808</v>
      </c>
      <c r="BL3150" s="20">
        <v>200</v>
      </c>
      <c r="BM3150" s="20">
        <v>50</v>
      </c>
    </row>
    <row r="3151" spans="1:65" x14ac:dyDescent="0.25">
      <c r="A3151" s="20" t="s">
        <v>1677</v>
      </c>
      <c r="B3151" s="20" t="s">
        <v>808</v>
      </c>
      <c r="C3151" s="20" t="s">
        <v>820</v>
      </c>
      <c r="D3151" s="20" t="s">
        <v>821</v>
      </c>
      <c r="E3151" s="20" t="s">
        <v>6054</v>
      </c>
      <c r="F3151" s="20" t="s">
        <v>478</v>
      </c>
      <c r="G3151" s="20">
        <v>0.62</v>
      </c>
      <c r="H3151" s="20" t="s">
        <v>1679</v>
      </c>
      <c r="I3151" s="20" t="s">
        <v>6042</v>
      </c>
      <c r="J3151" s="20" t="s">
        <v>6043</v>
      </c>
      <c r="K3151" s="20" t="s">
        <v>6043</v>
      </c>
      <c r="L3151" s="20" t="s">
        <v>808</v>
      </c>
      <c r="M3151" s="20">
        <v>4</v>
      </c>
      <c r="N3151" s="20" t="s">
        <v>1679</v>
      </c>
      <c r="P3151" s="20">
        <v>0</v>
      </c>
      <c r="Q3151" s="20" t="s">
        <v>507</v>
      </c>
      <c r="R3151" s="20" t="s">
        <v>488</v>
      </c>
      <c r="S3151" s="20" t="s">
        <v>221</v>
      </c>
      <c r="T3151" s="20" t="s">
        <v>3096</v>
      </c>
      <c r="U3151" s="20" t="s">
        <v>6044</v>
      </c>
      <c r="V3151" s="20">
        <v>6</v>
      </c>
      <c r="W3151" s="20">
        <v>188</v>
      </c>
      <c r="Y3151" s="20" t="s">
        <v>1684</v>
      </c>
      <c r="Z3151" s="20" t="s">
        <v>1685</v>
      </c>
      <c r="AA3151" s="20">
        <v>1.5</v>
      </c>
      <c r="AB3151" s="20">
        <v>56</v>
      </c>
      <c r="AC3151" s="20">
        <v>56</v>
      </c>
      <c r="AD3151" s="20">
        <v>56</v>
      </c>
      <c r="AT3151" s="20" t="s">
        <v>1687</v>
      </c>
      <c r="AW3151" s="20" t="s">
        <v>1657</v>
      </c>
      <c r="BE3151" s="20" t="s">
        <v>808</v>
      </c>
      <c r="BL3151" s="20">
        <v>31</v>
      </c>
      <c r="BM3151" s="20">
        <v>50</v>
      </c>
    </row>
    <row r="3152" spans="1:65" x14ac:dyDescent="0.25">
      <c r="A3152" s="20" t="s">
        <v>1677</v>
      </c>
      <c r="B3152" s="20" t="s">
        <v>808</v>
      </c>
      <c r="C3152" s="20" t="s">
        <v>820</v>
      </c>
      <c r="D3152" s="20" t="s">
        <v>821</v>
      </c>
      <c r="E3152" s="20" t="s">
        <v>6055</v>
      </c>
      <c r="F3152" s="20" t="s">
        <v>479</v>
      </c>
      <c r="G3152" s="20">
        <v>2.52</v>
      </c>
      <c r="H3152" s="20" t="s">
        <v>1679</v>
      </c>
      <c r="I3152" s="20" t="s">
        <v>6042</v>
      </c>
      <c r="J3152" s="20" t="s">
        <v>6043</v>
      </c>
      <c r="K3152" s="20" t="s">
        <v>6043</v>
      </c>
      <c r="L3152" s="20" t="s">
        <v>808</v>
      </c>
      <c r="M3152" s="20">
        <v>4</v>
      </c>
      <c r="N3152" s="20" t="s">
        <v>1679</v>
      </c>
      <c r="P3152" s="20">
        <v>0</v>
      </c>
      <c r="Q3152" s="20" t="s">
        <v>507</v>
      </c>
      <c r="R3152" s="20" t="s">
        <v>488</v>
      </c>
      <c r="S3152" s="20" t="s">
        <v>221</v>
      </c>
      <c r="T3152" s="20" t="s">
        <v>3096</v>
      </c>
      <c r="U3152" s="20" t="s">
        <v>6044</v>
      </c>
      <c r="V3152" s="20">
        <v>6</v>
      </c>
      <c r="W3152" s="20">
        <v>188</v>
      </c>
      <c r="Y3152" s="20" t="s">
        <v>1684</v>
      </c>
      <c r="Z3152" s="20" t="s">
        <v>1685</v>
      </c>
      <c r="AA3152" s="20">
        <v>1.5</v>
      </c>
      <c r="AB3152" s="20">
        <v>56</v>
      </c>
      <c r="AC3152" s="20">
        <v>56</v>
      </c>
      <c r="AD3152" s="20">
        <v>56</v>
      </c>
      <c r="AT3152" s="20" t="s">
        <v>1687</v>
      </c>
      <c r="AW3152" s="20" t="s">
        <v>1657</v>
      </c>
      <c r="BE3152" s="20" t="s">
        <v>808</v>
      </c>
      <c r="BL3152" s="20">
        <v>126</v>
      </c>
      <c r="BM3152" s="20">
        <v>50</v>
      </c>
    </row>
    <row r="3153" spans="1:65" x14ac:dyDescent="0.25">
      <c r="A3153" s="20" t="s">
        <v>1677</v>
      </c>
      <c r="B3153" s="20" t="s">
        <v>808</v>
      </c>
      <c r="C3153" s="20" t="s">
        <v>820</v>
      </c>
      <c r="D3153" s="20" t="s">
        <v>821</v>
      </c>
      <c r="E3153" s="20" t="s">
        <v>6056</v>
      </c>
      <c r="F3153" s="20" t="s">
        <v>480</v>
      </c>
      <c r="G3153" s="20">
        <v>16.36</v>
      </c>
      <c r="H3153" s="20" t="s">
        <v>1679</v>
      </c>
      <c r="I3153" s="20" t="s">
        <v>6042</v>
      </c>
      <c r="J3153" s="20" t="s">
        <v>6043</v>
      </c>
      <c r="K3153" s="20" t="s">
        <v>6043</v>
      </c>
      <c r="L3153" s="20" t="s">
        <v>808</v>
      </c>
      <c r="M3153" s="20">
        <v>4</v>
      </c>
      <c r="N3153" s="20" t="s">
        <v>1679</v>
      </c>
      <c r="P3153" s="20">
        <v>0</v>
      </c>
      <c r="Q3153" s="20" t="s">
        <v>507</v>
      </c>
      <c r="R3153" s="20" t="s">
        <v>488</v>
      </c>
      <c r="S3153" s="20" t="s">
        <v>221</v>
      </c>
      <c r="T3153" s="20" t="s">
        <v>3096</v>
      </c>
      <c r="U3153" s="20" t="s">
        <v>6044</v>
      </c>
      <c r="V3153" s="20">
        <v>6</v>
      </c>
      <c r="W3153" s="20">
        <v>188</v>
      </c>
      <c r="Y3153" s="20" t="s">
        <v>1684</v>
      </c>
      <c r="Z3153" s="20" t="s">
        <v>1685</v>
      </c>
      <c r="AA3153" s="20">
        <v>1.5</v>
      </c>
      <c r="AB3153" s="20">
        <v>56</v>
      </c>
      <c r="AC3153" s="20">
        <v>56</v>
      </c>
      <c r="AD3153" s="20">
        <v>56</v>
      </c>
      <c r="AT3153" s="20" t="s">
        <v>1687</v>
      </c>
      <c r="AW3153" s="20" t="s">
        <v>1657</v>
      </c>
      <c r="BE3153" s="20" t="s">
        <v>808</v>
      </c>
      <c r="BL3153" s="20">
        <v>818</v>
      </c>
      <c r="BM3153" s="20">
        <v>50</v>
      </c>
    </row>
    <row r="3154" spans="1:65" x14ac:dyDescent="0.25">
      <c r="A3154" s="20" t="s">
        <v>1677</v>
      </c>
      <c r="B3154" s="20" t="s">
        <v>808</v>
      </c>
      <c r="C3154" s="20" t="s">
        <v>820</v>
      </c>
      <c r="D3154" s="20" t="s">
        <v>821</v>
      </c>
      <c r="E3154" s="20" t="s">
        <v>6057</v>
      </c>
      <c r="F3154" s="20" t="s">
        <v>481</v>
      </c>
      <c r="G3154" s="20">
        <v>2.23</v>
      </c>
      <c r="H3154" s="20" t="s">
        <v>1679</v>
      </c>
      <c r="I3154" s="20" t="s">
        <v>6042</v>
      </c>
      <c r="J3154" s="20" t="s">
        <v>6043</v>
      </c>
      <c r="K3154" s="20" t="s">
        <v>6043</v>
      </c>
      <c r="L3154" s="20" t="s">
        <v>808</v>
      </c>
      <c r="M3154" s="20">
        <v>4</v>
      </c>
      <c r="N3154" s="20" t="s">
        <v>1679</v>
      </c>
      <c r="P3154" s="20">
        <v>0</v>
      </c>
      <c r="Q3154" s="20" t="s">
        <v>507</v>
      </c>
      <c r="R3154" s="20" t="s">
        <v>488</v>
      </c>
      <c r="S3154" s="20" t="s">
        <v>221</v>
      </c>
      <c r="T3154" s="20" t="s">
        <v>3096</v>
      </c>
      <c r="U3154" s="20" t="s">
        <v>6044</v>
      </c>
      <c r="V3154" s="20">
        <v>6</v>
      </c>
      <c r="W3154" s="20">
        <v>188</v>
      </c>
      <c r="Y3154" s="20" t="s">
        <v>1684</v>
      </c>
      <c r="Z3154" s="20" t="s">
        <v>1685</v>
      </c>
      <c r="AA3154" s="20">
        <v>1.5</v>
      </c>
      <c r="AB3154" s="20">
        <v>56</v>
      </c>
      <c r="AC3154" s="20">
        <v>56</v>
      </c>
      <c r="AD3154" s="20">
        <v>56</v>
      </c>
      <c r="AT3154" s="20" t="s">
        <v>1687</v>
      </c>
      <c r="AW3154" s="20" t="s">
        <v>1657</v>
      </c>
      <c r="BE3154" s="20" t="s">
        <v>808</v>
      </c>
      <c r="BL3154" s="20">
        <v>111.5</v>
      </c>
      <c r="BM3154" s="20">
        <v>50</v>
      </c>
    </row>
    <row r="3155" spans="1:65" x14ac:dyDescent="0.25">
      <c r="A3155" s="20" t="s">
        <v>1677</v>
      </c>
      <c r="B3155" s="20" t="s">
        <v>808</v>
      </c>
      <c r="C3155" s="20" t="s">
        <v>820</v>
      </c>
      <c r="D3155" s="20" t="s">
        <v>821</v>
      </c>
      <c r="E3155" s="20" t="s">
        <v>6058</v>
      </c>
      <c r="F3155" s="20" t="s">
        <v>482</v>
      </c>
      <c r="G3155" s="20">
        <v>10.91</v>
      </c>
      <c r="H3155" s="20" t="s">
        <v>1679</v>
      </c>
      <c r="I3155" s="20" t="s">
        <v>6042</v>
      </c>
      <c r="J3155" s="20" t="s">
        <v>6043</v>
      </c>
      <c r="K3155" s="20" t="s">
        <v>6043</v>
      </c>
      <c r="L3155" s="20" t="s">
        <v>808</v>
      </c>
      <c r="M3155" s="20">
        <v>4</v>
      </c>
      <c r="N3155" s="20" t="s">
        <v>1679</v>
      </c>
      <c r="P3155" s="20">
        <v>0</v>
      </c>
      <c r="Q3155" s="20" t="s">
        <v>507</v>
      </c>
      <c r="R3155" s="20" t="s">
        <v>488</v>
      </c>
      <c r="S3155" s="20" t="s">
        <v>221</v>
      </c>
      <c r="T3155" s="20" t="s">
        <v>3096</v>
      </c>
      <c r="U3155" s="20" t="s">
        <v>6044</v>
      </c>
      <c r="V3155" s="20">
        <v>6</v>
      </c>
      <c r="W3155" s="20">
        <v>188</v>
      </c>
      <c r="Y3155" s="20" t="s">
        <v>1684</v>
      </c>
      <c r="Z3155" s="20" t="s">
        <v>1685</v>
      </c>
      <c r="AA3155" s="20">
        <v>1.5</v>
      </c>
      <c r="AB3155" s="20">
        <v>56</v>
      </c>
      <c r="AC3155" s="20">
        <v>56</v>
      </c>
      <c r="AD3155" s="20">
        <v>56</v>
      </c>
      <c r="AT3155" s="20" t="s">
        <v>1687</v>
      </c>
      <c r="AW3155" s="20" t="s">
        <v>1657</v>
      </c>
      <c r="BE3155" s="20" t="s">
        <v>808</v>
      </c>
      <c r="BL3155" s="20">
        <v>545.5</v>
      </c>
      <c r="BM3155" s="20">
        <v>50</v>
      </c>
    </row>
    <row r="3156" spans="1:65" x14ac:dyDescent="0.25">
      <c r="A3156" s="20" t="s">
        <v>1677</v>
      </c>
      <c r="B3156" s="20" t="s">
        <v>808</v>
      </c>
      <c r="C3156" s="20" t="s">
        <v>820</v>
      </c>
      <c r="D3156" s="20" t="s">
        <v>821</v>
      </c>
      <c r="E3156" s="20" t="s">
        <v>6059</v>
      </c>
      <c r="F3156" s="20" t="s">
        <v>483</v>
      </c>
      <c r="G3156" s="20">
        <v>5.52</v>
      </c>
      <c r="H3156" s="20" t="s">
        <v>1679</v>
      </c>
      <c r="I3156" s="20" t="s">
        <v>6042</v>
      </c>
      <c r="J3156" s="20" t="s">
        <v>6043</v>
      </c>
      <c r="K3156" s="20" t="s">
        <v>6043</v>
      </c>
      <c r="L3156" s="20" t="s">
        <v>808</v>
      </c>
      <c r="M3156" s="20">
        <v>4</v>
      </c>
      <c r="N3156" s="20" t="s">
        <v>1679</v>
      </c>
      <c r="P3156" s="20">
        <v>0</v>
      </c>
      <c r="Q3156" s="20" t="s">
        <v>507</v>
      </c>
      <c r="R3156" s="20" t="s">
        <v>488</v>
      </c>
      <c r="S3156" s="20" t="s">
        <v>221</v>
      </c>
      <c r="T3156" s="20" t="s">
        <v>3096</v>
      </c>
      <c r="U3156" s="20" t="s">
        <v>6044</v>
      </c>
      <c r="V3156" s="20">
        <v>6</v>
      </c>
      <c r="W3156" s="20">
        <v>188</v>
      </c>
      <c r="Y3156" s="20" t="s">
        <v>1684</v>
      </c>
      <c r="Z3156" s="20" t="s">
        <v>1685</v>
      </c>
      <c r="AA3156" s="20">
        <v>1.5</v>
      </c>
      <c r="AB3156" s="20">
        <v>56</v>
      </c>
      <c r="AC3156" s="20">
        <v>56</v>
      </c>
      <c r="AD3156" s="20">
        <v>56</v>
      </c>
      <c r="AT3156" s="20" t="s">
        <v>1687</v>
      </c>
      <c r="AW3156" s="20" t="s">
        <v>1657</v>
      </c>
      <c r="BE3156" s="20" t="s">
        <v>808</v>
      </c>
      <c r="BL3156" s="20">
        <v>276</v>
      </c>
      <c r="BM3156" s="20">
        <v>50</v>
      </c>
    </row>
    <row r="3157" spans="1:65" x14ac:dyDescent="0.25">
      <c r="A3157" s="20" t="s">
        <v>1677</v>
      </c>
      <c r="B3157" s="20" t="s">
        <v>808</v>
      </c>
      <c r="C3157" s="20" t="s">
        <v>820</v>
      </c>
      <c r="D3157" s="20" t="s">
        <v>821</v>
      </c>
      <c r="E3157" s="20" t="s">
        <v>6060</v>
      </c>
      <c r="F3157" s="20" t="s">
        <v>484</v>
      </c>
      <c r="G3157" s="20">
        <v>6.78</v>
      </c>
      <c r="H3157" s="20" t="s">
        <v>1679</v>
      </c>
      <c r="I3157" s="20" t="s">
        <v>6042</v>
      </c>
      <c r="J3157" s="20" t="s">
        <v>6043</v>
      </c>
      <c r="K3157" s="20" t="s">
        <v>6043</v>
      </c>
      <c r="L3157" s="20" t="s">
        <v>808</v>
      </c>
      <c r="M3157" s="20">
        <v>4</v>
      </c>
      <c r="N3157" s="20" t="s">
        <v>1679</v>
      </c>
      <c r="P3157" s="20">
        <v>0</v>
      </c>
      <c r="Q3157" s="20" t="s">
        <v>507</v>
      </c>
      <c r="R3157" s="20" t="s">
        <v>488</v>
      </c>
      <c r="S3157" s="20" t="s">
        <v>221</v>
      </c>
      <c r="T3157" s="20" t="s">
        <v>3096</v>
      </c>
      <c r="U3157" s="20" t="s">
        <v>6044</v>
      </c>
      <c r="V3157" s="20">
        <v>6</v>
      </c>
      <c r="W3157" s="20">
        <v>188</v>
      </c>
      <c r="Y3157" s="20" t="s">
        <v>1684</v>
      </c>
      <c r="Z3157" s="20" t="s">
        <v>1685</v>
      </c>
      <c r="AA3157" s="20">
        <v>1.5</v>
      </c>
      <c r="AB3157" s="20">
        <v>56</v>
      </c>
      <c r="AC3157" s="20">
        <v>56</v>
      </c>
      <c r="AD3157" s="20">
        <v>56</v>
      </c>
      <c r="AT3157" s="20" t="s">
        <v>1687</v>
      </c>
      <c r="AW3157" s="20" t="s">
        <v>1657</v>
      </c>
      <c r="BE3157" s="20" t="s">
        <v>808</v>
      </c>
      <c r="BL3157" s="20">
        <v>339</v>
      </c>
      <c r="BM3157" s="20">
        <v>50</v>
      </c>
    </row>
    <row r="3158" spans="1:65" x14ac:dyDescent="0.25">
      <c r="A3158" s="20" t="s">
        <v>1677</v>
      </c>
      <c r="B3158" s="20" t="s">
        <v>808</v>
      </c>
      <c r="C3158" s="20" t="s">
        <v>822</v>
      </c>
      <c r="D3158" s="20" t="s">
        <v>638</v>
      </c>
      <c r="E3158" s="20" t="s">
        <v>6061</v>
      </c>
      <c r="F3158" s="20" t="s">
        <v>465</v>
      </c>
      <c r="G3158" s="20">
        <v>1.66</v>
      </c>
      <c r="H3158" s="20" t="s">
        <v>1679</v>
      </c>
      <c r="I3158" s="20" t="s">
        <v>6062</v>
      </c>
      <c r="J3158" s="20" t="s">
        <v>6063</v>
      </c>
      <c r="K3158" s="20" t="s">
        <v>6063</v>
      </c>
      <c r="L3158" s="20" t="s">
        <v>808</v>
      </c>
      <c r="M3158" s="20">
        <v>4</v>
      </c>
      <c r="N3158" s="20" t="s">
        <v>1679</v>
      </c>
      <c r="P3158" s="20">
        <v>0</v>
      </c>
      <c r="Q3158" s="20" t="s">
        <v>507</v>
      </c>
      <c r="R3158" s="20" t="s">
        <v>467</v>
      </c>
      <c r="S3158" s="20" t="s">
        <v>221</v>
      </c>
      <c r="T3158" s="20" t="s">
        <v>6064</v>
      </c>
      <c r="U3158" s="20" t="s">
        <v>6065</v>
      </c>
      <c r="V3158" s="20">
        <v>6</v>
      </c>
      <c r="W3158" s="20">
        <v>187</v>
      </c>
      <c r="Y3158" s="20" t="s">
        <v>1684</v>
      </c>
      <c r="Z3158" s="20" t="s">
        <v>1685</v>
      </c>
      <c r="AA3158" s="20">
        <v>1.5</v>
      </c>
      <c r="AB3158" s="20">
        <v>52</v>
      </c>
      <c r="AC3158" s="20">
        <v>52</v>
      </c>
      <c r="AD3158" s="20">
        <v>52</v>
      </c>
      <c r="AT3158" s="20" t="s">
        <v>1687</v>
      </c>
      <c r="AW3158" s="20" t="s">
        <v>1657</v>
      </c>
      <c r="BE3158" s="20" t="s">
        <v>808</v>
      </c>
      <c r="BL3158" s="20">
        <v>83</v>
      </c>
      <c r="BM3158" s="20">
        <v>50</v>
      </c>
    </row>
    <row r="3159" spans="1:65" x14ac:dyDescent="0.25">
      <c r="A3159" s="20" t="s">
        <v>1677</v>
      </c>
      <c r="B3159" s="20" t="s">
        <v>808</v>
      </c>
      <c r="C3159" s="20" t="s">
        <v>822</v>
      </c>
      <c r="D3159" s="20" t="s">
        <v>638</v>
      </c>
      <c r="E3159" s="20" t="s">
        <v>6066</v>
      </c>
      <c r="F3159" s="20" t="s">
        <v>468</v>
      </c>
      <c r="G3159" s="20">
        <v>9.8699999999999992</v>
      </c>
      <c r="H3159" s="20" t="s">
        <v>1679</v>
      </c>
      <c r="I3159" s="20" t="s">
        <v>6062</v>
      </c>
      <c r="J3159" s="20" t="s">
        <v>6063</v>
      </c>
      <c r="K3159" s="20" t="s">
        <v>6063</v>
      </c>
      <c r="L3159" s="20" t="s">
        <v>808</v>
      </c>
      <c r="M3159" s="20">
        <v>4</v>
      </c>
      <c r="N3159" s="20" t="s">
        <v>1679</v>
      </c>
      <c r="P3159" s="20">
        <v>0</v>
      </c>
      <c r="Q3159" s="20" t="s">
        <v>507</v>
      </c>
      <c r="R3159" s="20" t="s">
        <v>467</v>
      </c>
      <c r="S3159" s="20" t="s">
        <v>221</v>
      </c>
      <c r="T3159" s="20" t="s">
        <v>6064</v>
      </c>
      <c r="U3159" s="20" t="s">
        <v>6065</v>
      </c>
      <c r="V3159" s="20">
        <v>6</v>
      </c>
      <c r="W3159" s="20">
        <v>187</v>
      </c>
      <c r="Y3159" s="20" t="s">
        <v>1684</v>
      </c>
      <c r="Z3159" s="20" t="s">
        <v>1685</v>
      </c>
      <c r="AA3159" s="20">
        <v>1.5</v>
      </c>
      <c r="AB3159" s="20">
        <v>52</v>
      </c>
      <c r="AC3159" s="20">
        <v>52</v>
      </c>
      <c r="AD3159" s="20">
        <v>52</v>
      </c>
      <c r="AT3159" s="20" t="s">
        <v>1687</v>
      </c>
      <c r="AW3159" s="20" t="s">
        <v>1657</v>
      </c>
      <c r="BE3159" s="20" t="s">
        <v>808</v>
      </c>
      <c r="BL3159" s="20">
        <v>493.5</v>
      </c>
      <c r="BM3159" s="20">
        <v>50</v>
      </c>
    </row>
    <row r="3160" spans="1:65" x14ac:dyDescent="0.25">
      <c r="A3160" s="20" t="s">
        <v>1677</v>
      </c>
      <c r="B3160" s="20" t="s">
        <v>808</v>
      </c>
      <c r="C3160" s="20" t="s">
        <v>822</v>
      </c>
      <c r="D3160" s="20" t="s">
        <v>638</v>
      </c>
      <c r="E3160" s="20" t="s">
        <v>6067</v>
      </c>
      <c r="F3160" s="20" t="s">
        <v>470</v>
      </c>
      <c r="G3160" s="20">
        <v>15.78</v>
      </c>
      <c r="H3160" s="20" t="s">
        <v>1679</v>
      </c>
      <c r="I3160" s="20" t="s">
        <v>6062</v>
      </c>
      <c r="J3160" s="20" t="s">
        <v>6063</v>
      </c>
      <c r="K3160" s="20" t="s">
        <v>6063</v>
      </c>
      <c r="L3160" s="20" t="s">
        <v>808</v>
      </c>
      <c r="M3160" s="20">
        <v>4</v>
      </c>
      <c r="N3160" s="20" t="s">
        <v>1679</v>
      </c>
      <c r="P3160" s="20">
        <v>0</v>
      </c>
      <c r="Q3160" s="20" t="s">
        <v>504</v>
      </c>
      <c r="R3160" s="20" t="s">
        <v>467</v>
      </c>
      <c r="S3160" s="20" t="s">
        <v>221</v>
      </c>
      <c r="T3160" s="20" t="s">
        <v>6068</v>
      </c>
      <c r="U3160" s="20" t="s">
        <v>6065</v>
      </c>
      <c r="V3160" s="20">
        <v>6</v>
      </c>
      <c r="W3160" s="20">
        <v>187</v>
      </c>
      <c r="Y3160" s="20" t="s">
        <v>1684</v>
      </c>
      <c r="Z3160" s="20" t="s">
        <v>1685</v>
      </c>
      <c r="AA3160" s="20">
        <v>1.5</v>
      </c>
      <c r="AB3160" s="20">
        <v>52</v>
      </c>
      <c r="AC3160" s="20">
        <v>52</v>
      </c>
      <c r="AD3160" s="20">
        <v>52</v>
      </c>
      <c r="AT3160" s="20" t="s">
        <v>1687</v>
      </c>
      <c r="BE3160" s="20" t="s">
        <v>808</v>
      </c>
      <c r="BL3160" s="20">
        <v>789</v>
      </c>
      <c r="BM3160" s="20">
        <v>50</v>
      </c>
    </row>
    <row r="3161" spans="1:65" x14ac:dyDescent="0.25">
      <c r="A3161" s="20" t="s">
        <v>1677</v>
      </c>
      <c r="B3161" s="20" t="s">
        <v>808</v>
      </c>
      <c r="C3161" s="20" t="s">
        <v>823</v>
      </c>
      <c r="D3161" s="20" t="s">
        <v>824</v>
      </c>
      <c r="E3161" s="20" t="s">
        <v>6069</v>
      </c>
      <c r="F3161" s="20" t="s">
        <v>465</v>
      </c>
      <c r="G3161" s="20">
        <v>14.1</v>
      </c>
      <c r="H3161" s="20" t="s">
        <v>1679</v>
      </c>
      <c r="I3161" s="20" t="s">
        <v>6070</v>
      </c>
      <c r="J3161" s="20" t="s">
        <v>6071</v>
      </c>
      <c r="K3161" s="20" t="s">
        <v>6071</v>
      </c>
      <c r="L3161" s="20" t="s">
        <v>808</v>
      </c>
      <c r="M3161" s="20">
        <v>4</v>
      </c>
      <c r="N3161" s="20" t="s">
        <v>1679</v>
      </c>
      <c r="P3161" s="20">
        <v>0</v>
      </c>
      <c r="Q3161" s="20" t="s">
        <v>499</v>
      </c>
      <c r="R3161" s="20" t="s">
        <v>488</v>
      </c>
      <c r="S3161" s="20" t="s">
        <v>221</v>
      </c>
      <c r="T3161" s="20" t="s">
        <v>6072</v>
      </c>
      <c r="U3161" s="20" t="s">
        <v>6073</v>
      </c>
      <c r="V3161" s="20">
        <v>10</v>
      </c>
      <c r="W3161" s="20">
        <v>316</v>
      </c>
      <c r="Y3161" s="20" t="s">
        <v>1684</v>
      </c>
      <c r="Z3161" s="20" t="s">
        <v>1685</v>
      </c>
      <c r="AA3161" s="20">
        <v>1.5</v>
      </c>
      <c r="AB3161" s="20">
        <v>59</v>
      </c>
      <c r="AC3161" s="20">
        <v>59</v>
      </c>
      <c r="AD3161" s="20">
        <v>59</v>
      </c>
      <c r="AT3161" s="20" t="s">
        <v>1687</v>
      </c>
      <c r="AY3161" s="20" t="s">
        <v>5208</v>
      </c>
      <c r="BD3161" s="20" t="s">
        <v>2052</v>
      </c>
      <c r="BE3161" s="20" t="s">
        <v>808</v>
      </c>
      <c r="BL3161" s="20">
        <v>987</v>
      </c>
      <c r="BM3161" s="20">
        <v>70</v>
      </c>
    </row>
    <row r="3162" spans="1:65" x14ac:dyDescent="0.25">
      <c r="A3162" s="20" t="s">
        <v>1677</v>
      </c>
      <c r="B3162" s="20" t="s">
        <v>808</v>
      </c>
      <c r="C3162" s="20" t="s">
        <v>823</v>
      </c>
      <c r="D3162" s="20" t="s">
        <v>824</v>
      </c>
      <c r="E3162" s="20" t="s">
        <v>6074</v>
      </c>
      <c r="F3162" s="20" t="s">
        <v>468</v>
      </c>
      <c r="G3162" s="20">
        <v>4.8499999999999996</v>
      </c>
      <c r="H3162" s="20" t="s">
        <v>1679</v>
      </c>
      <c r="I3162" s="20" t="s">
        <v>6070</v>
      </c>
      <c r="J3162" s="20" t="s">
        <v>6071</v>
      </c>
      <c r="K3162" s="20" t="s">
        <v>6071</v>
      </c>
      <c r="L3162" s="20" t="s">
        <v>808</v>
      </c>
      <c r="M3162" s="20">
        <v>4</v>
      </c>
      <c r="N3162" s="20" t="s">
        <v>1679</v>
      </c>
      <c r="P3162" s="20">
        <v>0</v>
      </c>
      <c r="Q3162" s="20" t="s">
        <v>636</v>
      </c>
      <c r="R3162" s="20" t="s">
        <v>707</v>
      </c>
      <c r="S3162" s="20" t="s">
        <v>221</v>
      </c>
      <c r="T3162" s="20" t="s">
        <v>6075</v>
      </c>
      <c r="U3162" s="20" t="s">
        <v>6073</v>
      </c>
      <c r="V3162" s="20">
        <v>10</v>
      </c>
      <c r="W3162" s="20">
        <v>316</v>
      </c>
      <c r="Y3162" s="20" t="s">
        <v>1684</v>
      </c>
      <c r="Z3162" s="20" t="s">
        <v>1685</v>
      </c>
      <c r="AA3162" s="20">
        <v>1.5</v>
      </c>
      <c r="AB3162" s="20">
        <v>59</v>
      </c>
      <c r="AC3162" s="20">
        <v>59</v>
      </c>
      <c r="AD3162" s="20">
        <v>59</v>
      </c>
      <c r="AT3162" s="20" t="s">
        <v>1687</v>
      </c>
      <c r="AY3162" s="20" t="s">
        <v>5208</v>
      </c>
      <c r="BD3162" s="20" t="s">
        <v>2052</v>
      </c>
      <c r="BE3162" s="20" t="s">
        <v>808</v>
      </c>
      <c r="BL3162" s="20">
        <v>460.75</v>
      </c>
      <c r="BM3162" s="20">
        <v>95</v>
      </c>
    </row>
    <row r="3163" spans="1:65" x14ac:dyDescent="0.25">
      <c r="A3163" s="20" t="s">
        <v>1677</v>
      </c>
      <c r="B3163" s="20" t="s">
        <v>808</v>
      </c>
      <c r="C3163" s="20" t="s">
        <v>823</v>
      </c>
      <c r="D3163" s="20" t="s">
        <v>824</v>
      </c>
      <c r="E3163" s="20" t="s">
        <v>6076</v>
      </c>
      <c r="F3163" s="20" t="s">
        <v>470</v>
      </c>
      <c r="G3163" s="20">
        <v>17.239999999999998</v>
      </c>
      <c r="H3163" s="20" t="s">
        <v>1679</v>
      </c>
      <c r="I3163" s="20" t="s">
        <v>6070</v>
      </c>
      <c r="J3163" s="20" t="s">
        <v>6071</v>
      </c>
      <c r="K3163" s="20" t="s">
        <v>6071</v>
      </c>
      <c r="L3163" s="20" t="s">
        <v>808</v>
      </c>
      <c r="M3163" s="20">
        <v>4</v>
      </c>
      <c r="N3163" s="20" t="s">
        <v>1679</v>
      </c>
      <c r="P3163" s="20">
        <v>0</v>
      </c>
      <c r="Q3163" s="20" t="s">
        <v>636</v>
      </c>
      <c r="R3163" s="20" t="s">
        <v>707</v>
      </c>
      <c r="S3163" s="20" t="s">
        <v>221</v>
      </c>
      <c r="T3163" s="20" t="s">
        <v>6075</v>
      </c>
      <c r="U3163" s="20" t="s">
        <v>6073</v>
      </c>
      <c r="V3163" s="20">
        <v>10</v>
      </c>
      <c r="W3163" s="20">
        <v>316</v>
      </c>
      <c r="Y3163" s="20" t="s">
        <v>1684</v>
      </c>
      <c r="Z3163" s="20" t="s">
        <v>1685</v>
      </c>
      <c r="AA3163" s="20">
        <v>1.5</v>
      </c>
      <c r="AB3163" s="20">
        <v>59</v>
      </c>
      <c r="AC3163" s="20">
        <v>59</v>
      </c>
      <c r="AD3163" s="20">
        <v>59</v>
      </c>
      <c r="AT3163" s="20" t="s">
        <v>1687</v>
      </c>
      <c r="AY3163" s="20" t="s">
        <v>5208</v>
      </c>
      <c r="BD3163" s="20" t="s">
        <v>2052</v>
      </c>
      <c r="BE3163" s="20" t="s">
        <v>808</v>
      </c>
      <c r="BL3163" s="20">
        <v>1637.8</v>
      </c>
      <c r="BM3163" s="20">
        <v>95</v>
      </c>
    </row>
    <row r="3164" spans="1:65" x14ac:dyDescent="0.25">
      <c r="A3164" s="20" t="s">
        <v>1677</v>
      </c>
      <c r="B3164" s="20" t="s">
        <v>808</v>
      </c>
      <c r="C3164" s="20" t="s">
        <v>823</v>
      </c>
      <c r="D3164" s="20" t="s">
        <v>824</v>
      </c>
      <c r="E3164" s="20" t="s">
        <v>6077</v>
      </c>
      <c r="F3164" s="20" t="s">
        <v>471</v>
      </c>
      <c r="G3164" s="20">
        <v>3.37</v>
      </c>
      <c r="H3164" s="20" t="s">
        <v>1679</v>
      </c>
      <c r="I3164" s="20" t="s">
        <v>6070</v>
      </c>
      <c r="J3164" s="20" t="s">
        <v>6071</v>
      </c>
      <c r="K3164" s="20" t="s">
        <v>6071</v>
      </c>
      <c r="L3164" s="20" t="s">
        <v>808</v>
      </c>
      <c r="M3164" s="20">
        <v>4</v>
      </c>
      <c r="N3164" s="20" t="s">
        <v>1679</v>
      </c>
      <c r="P3164" s="20">
        <v>0</v>
      </c>
      <c r="Q3164" s="20" t="s">
        <v>636</v>
      </c>
      <c r="R3164" s="20" t="s">
        <v>707</v>
      </c>
      <c r="S3164" s="20" t="s">
        <v>221</v>
      </c>
      <c r="T3164" s="20" t="s">
        <v>6075</v>
      </c>
      <c r="U3164" s="20" t="s">
        <v>6073</v>
      </c>
      <c r="V3164" s="20">
        <v>10</v>
      </c>
      <c r="W3164" s="20">
        <v>316</v>
      </c>
      <c r="Y3164" s="20" t="s">
        <v>1684</v>
      </c>
      <c r="Z3164" s="20" t="s">
        <v>1685</v>
      </c>
      <c r="AA3164" s="20">
        <v>1.5</v>
      </c>
      <c r="AB3164" s="20">
        <v>59</v>
      </c>
      <c r="AC3164" s="20">
        <v>59</v>
      </c>
      <c r="AD3164" s="20">
        <v>59</v>
      </c>
      <c r="AT3164" s="20" t="s">
        <v>1687</v>
      </c>
      <c r="AY3164" s="20" t="s">
        <v>5208</v>
      </c>
      <c r="BD3164" s="20" t="s">
        <v>2052</v>
      </c>
      <c r="BE3164" s="20" t="s">
        <v>808</v>
      </c>
      <c r="BL3164" s="20">
        <v>320.14999999999998</v>
      </c>
      <c r="BM3164" s="20">
        <v>95</v>
      </c>
    </row>
    <row r="3165" spans="1:65" x14ac:dyDescent="0.25">
      <c r="A3165" s="20" t="s">
        <v>1677</v>
      </c>
      <c r="B3165" s="20" t="s">
        <v>808</v>
      </c>
      <c r="C3165" s="20" t="s">
        <v>823</v>
      </c>
      <c r="D3165" s="20" t="s">
        <v>824</v>
      </c>
      <c r="E3165" s="20" t="s">
        <v>6078</v>
      </c>
      <c r="F3165" s="20" t="s">
        <v>472</v>
      </c>
      <c r="G3165" s="20">
        <v>0.1</v>
      </c>
      <c r="H3165" s="20" t="s">
        <v>1679</v>
      </c>
      <c r="I3165" s="20" t="s">
        <v>6070</v>
      </c>
      <c r="J3165" s="20" t="s">
        <v>6071</v>
      </c>
      <c r="K3165" s="20" t="s">
        <v>6071</v>
      </c>
      <c r="L3165" s="20" t="s">
        <v>808</v>
      </c>
      <c r="M3165" s="20">
        <v>4</v>
      </c>
      <c r="N3165" s="20" t="s">
        <v>1679</v>
      </c>
      <c r="P3165" s="20">
        <v>0</v>
      </c>
      <c r="Q3165" s="20" t="s">
        <v>636</v>
      </c>
      <c r="R3165" s="20" t="s">
        <v>707</v>
      </c>
      <c r="S3165" s="20" t="s">
        <v>221</v>
      </c>
      <c r="T3165" s="20" t="s">
        <v>6075</v>
      </c>
      <c r="U3165" s="20" t="s">
        <v>6073</v>
      </c>
      <c r="V3165" s="20">
        <v>10</v>
      </c>
      <c r="W3165" s="20">
        <v>316</v>
      </c>
      <c r="Y3165" s="20" t="s">
        <v>1684</v>
      </c>
      <c r="Z3165" s="20" t="s">
        <v>1685</v>
      </c>
      <c r="AA3165" s="20">
        <v>1.5</v>
      </c>
      <c r="AB3165" s="20">
        <v>59</v>
      </c>
      <c r="AC3165" s="20">
        <v>59</v>
      </c>
      <c r="AD3165" s="20">
        <v>59</v>
      </c>
      <c r="AT3165" s="20" t="s">
        <v>1687</v>
      </c>
      <c r="AY3165" s="20" t="s">
        <v>5208</v>
      </c>
      <c r="BD3165" s="20" t="s">
        <v>2052</v>
      </c>
      <c r="BE3165" s="20" t="s">
        <v>808</v>
      </c>
      <c r="BL3165" s="20">
        <v>9.5</v>
      </c>
      <c r="BM3165" s="20">
        <v>95</v>
      </c>
    </row>
    <row r="3166" spans="1:65" x14ac:dyDescent="0.25">
      <c r="A3166" s="20" t="s">
        <v>1677</v>
      </c>
      <c r="B3166" s="20" t="s">
        <v>808</v>
      </c>
      <c r="C3166" s="20" t="s">
        <v>823</v>
      </c>
      <c r="D3166" s="20" t="s">
        <v>824</v>
      </c>
      <c r="E3166" s="20" t="s">
        <v>6079</v>
      </c>
      <c r="F3166" s="20" t="s">
        <v>473</v>
      </c>
      <c r="G3166" s="20">
        <v>4.4000000000000004</v>
      </c>
      <c r="H3166" s="20" t="s">
        <v>1679</v>
      </c>
      <c r="I3166" s="20" t="s">
        <v>6070</v>
      </c>
      <c r="J3166" s="20" t="s">
        <v>6071</v>
      </c>
      <c r="K3166" s="20" t="s">
        <v>6071</v>
      </c>
      <c r="L3166" s="20" t="s">
        <v>808</v>
      </c>
      <c r="M3166" s="20">
        <v>4</v>
      </c>
      <c r="N3166" s="20" t="s">
        <v>1679</v>
      </c>
      <c r="P3166" s="20">
        <v>0</v>
      </c>
      <c r="Q3166" s="20" t="s">
        <v>636</v>
      </c>
      <c r="R3166" s="20" t="s">
        <v>707</v>
      </c>
      <c r="S3166" s="20" t="s">
        <v>221</v>
      </c>
      <c r="T3166" s="20" t="s">
        <v>6075</v>
      </c>
      <c r="U3166" s="20" t="s">
        <v>6073</v>
      </c>
      <c r="V3166" s="20">
        <v>10</v>
      </c>
      <c r="W3166" s="20">
        <v>316</v>
      </c>
      <c r="Y3166" s="20" t="s">
        <v>1684</v>
      </c>
      <c r="Z3166" s="20" t="s">
        <v>1685</v>
      </c>
      <c r="AA3166" s="20">
        <v>1.5</v>
      </c>
      <c r="AB3166" s="20">
        <v>59</v>
      </c>
      <c r="AC3166" s="20">
        <v>59</v>
      </c>
      <c r="AD3166" s="20">
        <v>59</v>
      </c>
      <c r="AT3166" s="20" t="s">
        <v>1687</v>
      </c>
      <c r="AY3166" s="20" t="s">
        <v>5208</v>
      </c>
      <c r="BD3166" s="20" t="s">
        <v>2052</v>
      </c>
      <c r="BE3166" s="20" t="s">
        <v>808</v>
      </c>
      <c r="BL3166" s="20">
        <v>418</v>
      </c>
      <c r="BM3166" s="20">
        <v>95</v>
      </c>
    </row>
    <row r="3167" spans="1:65" x14ac:dyDescent="0.25">
      <c r="A3167" s="20" t="s">
        <v>1677</v>
      </c>
      <c r="B3167" s="20" t="s">
        <v>808</v>
      </c>
      <c r="C3167" s="20" t="s">
        <v>823</v>
      </c>
      <c r="D3167" s="20" t="s">
        <v>824</v>
      </c>
      <c r="E3167" s="20" t="s">
        <v>6080</v>
      </c>
      <c r="F3167" s="20" t="s">
        <v>474</v>
      </c>
      <c r="G3167" s="20">
        <v>2.79</v>
      </c>
      <c r="H3167" s="20" t="s">
        <v>1679</v>
      </c>
      <c r="I3167" s="20" t="s">
        <v>6070</v>
      </c>
      <c r="J3167" s="20" t="s">
        <v>6071</v>
      </c>
      <c r="K3167" s="20" t="s">
        <v>6071</v>
      </c>
      <c r="L3167" s="20" t="s">
        <v>808</v>
      </c>
      <c r="M3167" s="20">
        <v>4</v>
      </c>
      <c r="N3167" s="20" t="s">
        <v>1679</v>
      </c>
      <c r="P3167" s="20">
        <v>0</v>
      </c>
      <c r="Q3167" s="20" t="s">
        <v>636</v>
      </c>
      <c r="R3167" s="20" t="s">
        <v>707</v>
      </c>
      <c r="S3167" s="20" t="s">
        <v>221</v>
      </c>
      <c r="T3167" s="20" t="s">
        <v>6075</v>
      </c>
      <c r="U3167" s="20" t="s">
        <v>6073</v>
      </c>
      <c r="V3167" s="20">
        <v>10</v>
      </c>
      <c r="W3167" s="20">
        <v>316</v>
      </c>
      <c r="Y3167" s="20" t="s">
        <v>1684</v>
      </c>
      <c r="Z3167" s="20" t="s">
        <v>1685</v>
      </c>
      <c r="AA3167" s="20">
        <v>1.5</v>
      </c>
      <c r="AB3167" s="20">
        <v>59</v>
      </c>
      <c r="AC3167" s="20">
        <v>59</v>
      </c>
      <c r="AD3167" s="20">
        <v>59</v>
      </c>
      <c r="AT3167" s="20" t="s">
        <v>1687</v>
      </c>
      <c r="AY3167" s="20" t="s">
        <v>5208</v>
      </c>
      <c r="BD3167" s="20" t="s">
        <v>2052</v>
      </c>
      <c r="BE3167" s="20" t="s">
        <v>808</v>
      </c>
      <c r="BL3167" s="20">
        <v>265.05</v>
      </c>
      <c r="BM3167" s="20">
        <v>95</v>
      </c>
    </row>
    <row r="3168" spans="1:65" x14ac:dyDescent="0.25">
      <c r="A3168" s="20" t="s">
        <v>1677</v>
      </c>
      <c r="B3168" s="20" t="s">
        <v>808</v>
      </c>
      <c r="C3168" s="20" t="s">
        <v>823</v>
      </c>
      <c r="D3168" s="20" t="s">
        <v>824</v>
      </c>
      <c r="E3168" s="20" t="s">
        <v>6081</v>
      </c>
      <c r="F3168" s="20" t="s">
        <v>475</v>
      </c>
      <c r="G3168" s="20">
        <v>2.96</v>
      </c>
      <c r="H3168" s="20" t="s">
        <v>1679</v>
      </c>
      <c r="I3168" s="20" t="s">
        <v>6070</v>
      </c>
      <c r="J3168" s="20" t="s">
        <v>6071</v>
      </c>
      <c r="K3168" s="20" t="s">
        <v>6071</v>
      </c>
      <c r="L3168" s="20" t="s">
        <v>808</v>
      </c>
      <c r="M3168" s="20">
        <v>4</v>
      </c>
      <c r="N3168" s="20" t="s">
        <v>1679</v>
      </c>
      <c r="P3168" s="20">
        <v>0</v>
      </c>
      <c r="Q3168" s="20" t="s">
        <v>636</v>
      </c>
      <c r="R3168" s="20" t="s">
        <v>707</v>
      </c>
      <c r="S3168" s="20" t="s">
        <v>221</v>
      </c>
      <c r="T3168" s="20" t="s">
        <v>6075</v>
      </c>
      <c r="U3168" s="20" t="s">
        <v>6073</v>
      </c>
      <c r="V3168" s="20">
        <v>10</v>
      </c>
      <c r="W3168" s="20">
        <v>316</v>
      </c>
      <c r="Y3168" s="20" t="s">
        <v>1684</v>
      </c>
      <c r="Z3168" s="20" t="s">
        <v>1685</v>
      </c>
      <c r="AA3168" s="20">
        <v>1.5</v>
      </c>
      <c r="AB3168" s="20">
        <v>59</v>
      </c>
      <c r="AC3168" s="20">
        <v>59</v>
      </c>
      <c r="AD3168" s="20">
        <v>59</v>
      </c>
      <c r="AT3168" s="20" t="s">
        <v>1687</v>
      </c>
      <c r="AY3168" s="20" t="s">
        <v>5208</v>
      </c>
      <c r="BD3168" s="20" t="s">
        <v>2052</v>
      </c>
      <c r="BE3168" s="20" t="s">
        <v>808</v>
      </c>
      <c r="BL3168" s="20">
        <v>281.2</v>
      </c>
      <c r="BM3168" s="20">
        <v>95</v>
      </c>
    </row>
    <row r="3169" spans="1:65" x14ac:dyDescent="0.25">
      <c r="A3169" s="20" t="s">
        <v>1677</v>
      </c>
      <c r="B3169" s="20" t="s">
        <v>808</v>
      </c>
      <c r="C3169" s="20" t="s">
        <v>823</v>
      </c>
      <c r="D3169" s="20" t="s">
        <v>824</v>
      </c>
      <c r="E3169" s="20" t="s">
        <v>6082</v>
      </c>
      <c r="F3169" s="20" t="s">
        <v>476</v>
      </c>
      <c r="G3169" s="20">
        <v>33.1</v>
      </c>
      <c r="H3169" s="20" t="s">
        <v>1679</v>
      </c>
      <c r="I3169" s="20" t="s">
        <v>6070</v>
      </c>
      <c r="J3169" s="20" t="s">
        <v>6071</v>
      </c>
      <c r="K3169" s="20" t="s">
        <v>6071</v>
      </c>
      <c r="L3169" s="20" t="s">
        <v>808</v>
      </c>
      <c r="M3169" s="20">
        <v>4</v>
      </c>
      <c r="N3169" s="20" t="s">
        <v>1679</v>
      </c>
      <c r="P3169" s="20">
        <v>0</v>
      </c>
      <c r="Q3169" s="20" t="s">
        <v>636</v>
      </c>
      <c r="R3169" s="20" t="s">
        <v>707</v>
      </c>
      <c r="S3169" s="20" t="s">
        <v>221</v>
      </c>
      <c r="T3169" s="20" t="s">
        <v>6075</v>
      </c>
      <c r="U3169" s="20" t="s">
        <v>6073</v>
      </c>
      <c r="V3169" s="20">
        <v>10</v>
      </c>
      <c r="W3169" s="20">
        <v>316</v>
      </c>
      <c r="Y3169" s="20" t="s">
        <v>1684</v>
      </c>
      <c r="Z3169" s="20" t="s">
        <v>1685</v>
      </c>
      <c r="AA3169" s="20">
        <v>1.5</v>
      </c>
      <c r="AB3169" s="20">
        <v>59</v>
      </c>
      <c r="AC3169" s="20">
        <v>59</v>
      </c>
      <c r="AD3169" s="20">
        <v>59</v>
      </c>
      <c r="AT3169" s="20" t="s">
        <v>1687</v>
      </c>
      <c r="AY3169" s="20" t="s">
        <v>5208</v>
      </c>
      <c r="BD3169" s="20" t="s">
        <v>2052</v>
      </c>
      <c r="BE3169" s="20" t="s">
        <v>808</v>
      </c>
      <c r="BL3169" s="20">
        <v>3144.5</v>
      </c>
      <c r="BM3169" s="20">
        <v>95</v>
      </c>
    </row>
    <row r="3170" spans="1:65" x14ac:dyDescent="0.25">
      <c r="A3170" s="20" t="s">
        <v>1677</v>
      </c>
      <c r="B3170" s="20" t="s">
        <v>808</v>
      </c>
      <c r="C3170" s="20" t="s">
        <v>825</v>
      </c>
      <c r="D3170" s="20" t="s">
        <v>826</v>
      </c>
      <c r="E3170" s="20" t="s">
        <v>6083</v>
      </c>
      <c r="F3170" s="20" t="s">
        <v>465</v>
      </c>
      <c r="G3170" s="20">
        <v>0.96</v>
      </c>
      <c r="H3170" s="20" t="s">
        <v>1679</v>
      </c>
      <c r="I3170" s="20" t="s">
        <v>6084</v>
      </c>
      <c r="J3170" s="20" t="s">
        <v>6085</v>
      </c>
      <c r="K3170" s="20" t="s">
        <v>6085</v>
      </c>
      <c r="L3170" s="20" t="s">
        <v>808</v>
      </c>
      <c r="M3170" s="20">
        <v>4</v>
      </c>
      <c r="N3170" s="20" t="s">
        <v>1679</v>
      </c>
      <c r="P3170" s="20">
        <v>0</v>
      </c>
      <c r="Q3170" s="20" t="s">
        <v>487</v>
      </c>
      <c r="R3170" s="20" t="s">
        <v>488</v>
      </c>
      <c r="S3170" s="20" t="s">
        <v>221</v>
      </c>
      <c r="T3170" s="20" t="s">
        <v>1967</v>
      </c>
      <c r="U3170" s="20" t="s">
        <v>6086</v>
      </c>
      <c r="V3170" s="20">
        <v>11</v>
      </c>
      <c r="W3170" s="20">
        <v>348</v>
      </c>
      <c r="Y3170" s="20" t="s">
        <v>1684</v>
      </c>
      <c r="Z3170" s="20" t="s">
        <v>1685</v>
      </c>
      <c r="AA3170" s="20">
        <v>1.5</v>
      </c>
      <c r="AB3170" s="20">
        <v>45</v>
      </c>
      <c r="AC3170" s="20">
        <v>45</v>
      </c>
      <c r="AD3170" s="20">
        <v>45</v>
      </c>
      <c r="AT3170" s="20" t="s">
        <v>1687</v>
      </c>
      <c r="AY3170" s="20" t="s">
        <v>5208</v>
      </c>
      <c r="BE3170" s="20" t="s">
        <v>808</v>
      </c>
      <c r="BL3170" s="20">
        <v>52.8</v>
      </c>
      <c r="BM3170" s="20">
        <v>55</v>
      </c>
    </row>
    <row r="3171" spans="1:65" x14ac:dyDescent="0.25">
      <c r="A3171" s="20" t="s">
        <v>1677</v>
      </c>
      <c r="B3171" s="20" t="s">
        <v>808</v>
      </c>
      <c r="C3171" s="20" t="s">
        <v>825</v>
      </c>
      <c r="D3171" s="20" t="s">
        <v>826</v>
      </c>
      <c r="E3171" s="20" t="s">
        <v>6087</v>
      </c>
      <c r="F3171" s="20" t="s">
        <v>468</v>
      </c>
      <c r="G3171" s="20">
        <v>11.45</v>
      </c>
      <c r="H3171" s="20" t="s">
        <v>1679</v>
      </c>
      <c r="I3171" s="20" t="s">
        <v>6084</v>
      </c>
      <c r="J3171" s="20" t="s">
        <v>6085</v>
      </c>
      <c r="K3171" s="20" t="s">
        <v>6085</v>
      </c>
      <c r="L3171" s="20" t="s">
        <v>808</v>
      </c>
      <c r="M3171" s="20">
        <v>4</v>
      </c>
      <c r="N3171" s="20" t="s">
        <v>1679</v>
      </c>
      <c r="P3171" s="20">
        <v>0</v>
      </c>
      <c r="Q3171" s="20" t="s">
        <v>487</v>
      </c>
      <c r="R3171" s="20" t="s">
        <v>488</v>
      </c>
      <c r="S3171" s="20" t="s">
        <v>221</v>
      </c>
      <c r="T3171" s="20" t="s">
        <v>1967</v>
      </c>
      <c r="U3171" s="20" t="s">
        <v>6086</v>
      </c>
      <c r="V3171" s="20">
        <v>11</v>
      </c>
      <c r="W3171" s="20">
        <v>348</v>
      </c>
      <c r="Y3171" s="20" t="s">
        <v>1684</v>
      </c>
      <c r="Z3171" s="20" t="s">
        <v>1685</v>
      </c>
      <c r="AA3171" s="20">
        <v>1.4</v>
      </c>
      <c r="AB3171" s="20">
        <v>45</v>
      </c>
      <c r="AC3171" s="20">
        <v>45</v>
      </c>
      <c r="AD3171" s="20">
        <v>45</v>
      </c>
      <c r="AT3171" s="20" t="s">
        <v>1687</v>
      </c>
      <c r="AY3171" s="20" t="s">
        <v>5208</v>
      </c>
      <c r="BE3171" s="20" t="s">
        <v>808</v>
      </c>
      <c r="BL3171" s="20">
        <v>629.75</v>
      </c>
      <c r="BM3171" s="20">
        <v>55</v>
      </c>
    </row>
    <row r="3172" spans="1:65" x14ac:dyDescent="0.25">
      <c r="A3172" s="20" t="s">
        <v>1677</v>
      </c>
      <c r="B3172" s="20" t="s">
        <v>808</v>
      </c>
      <c r="C3172" s="20" t="s">
        <v>825</v>
      </c>
      <c r="D3172" s="20" t="s">
        <v>826</v>
      </c>
      <c r="E3172" s="20" t="s">
        <v>6088</v>
      </c>
      <c r="F3172" s="20" t="s">
        <v>470</v>
      </c>
      <c r="G3172" s="20">
        <v>1.29</v>
      </c>
      <c r="H3172" s="20" t="s">
        <v>1679</v>
      </c>
      <c r="I3172" s="20" t="s">
        <v>6084</v>
      </c>
      <c r="J3172" s="20" t="s">
        <v>6085</v>
      </c>
      <c r="K3172" s="20" t="s">
        <v>6085</v>
      </c>
      <c r="L3172" s="20" t="s">
        <v>808</v>
      </c>
      <c r="M3172" s="20">
        <v>4</v>
      </c>
      <c r="N3172" s="20" t="s">
        <v>1679</v>
      </c>
      <c r="P3172" s="20">
        <v>0</v>
      </c>
      <c r="Q3172" s="20" t="s">
        <v>495</v>
      </c>
      <c r="R3172" s="20" t="s">
        <v>488</v>
      </c>
      <c r="S3172" s="20" t="s">
        <v>221</v>
      </c>
      <c r="T3172" s="20" t="s">
        <v>6089</v>
      </c>
      <c r="U3172" s="20" t="s">
        <v>6086</v>
      </c>
      <c r="V3172" s="20">
        <v>11</v>
      </c>
      <c r="W3172" s="20">
        <v>348</v>
      </c>
      <c r="Y3172" s="20" t="s">
        <v>1684</v>
      </c>
      <c r="Z3172" s="20" t="s">
        <v>1685</v>
      </c>
      <c r="AA3172" s="20">
        <v>1.5</v>
      </c>
      <c r="AB3172" s="20">
        <v>45</v>
      </c>
      <c r="AC3172" s="20">
        <v>45</v>
      </c>
      <c r="AD3172" s="20">
        <v>45</v>
      </c>
      <c r="AT3172" s="20" t="s">
        <v>1687</v>
      </c>
      <c r="AY3172" s="20" t="s">
        <v>5208</v>
      </c>
      <c r="BE3172" s="20" t="s">
        <v>808</v>
      </c>
      <c r="BL3172" s="20">
        <v>77.400000000000006</v>
      </c>
      <c r="BM3172" s="20">
        <v>60</v>
      </c>
    </row>
    <row r="3173" spans="1:65" x14ac:dyDescent="0.25">
      <c r="A3173" s="20" t="s">
        <v>1677</v>
      </c>
      <c r="B3173" s="20" t="s">
        <v>808</v>
      </c>
      <c r="C3173" s="20" t="s">
        <v>825</v>
      </c>
      <c r="D3173" s="20" t="s">
        <v>826</v>
      </c>
      <c r="E3173" s="20" t="s">
        <v>6090</v>
      </c>
      <c r="F3173" s="20" t="s">
        <v>471</v>
      </c>
      <c r="G3173" s="20">
        <v>2.98</v>
      </c>
      <c r="H3173" s="20" t="s">
        <v>1679</v>
      </c>
      <c r="I3173" s="20" t="s">
        <v>6084</v>
      </c>
      <c r="J3173" s="20" t="s">
        <v>6085</v>
      </c>
      <c r="K3173" s="20" t="s">
        <v>6085</v>
      </c>
      <c r="L3173" s="20" t="s">
        <v>808</v>
      </c>
      <c r="M3173" s="20">
        <v>4</v>
      </c>
      <c r="N3173" s="20" t="s">
        <v>1679</v>
      </c>
      <c r="P3173" s="20">
        <v>0</v>
      </c>
      <c r="Q3173" s="20" t="s">
        <v>495</v>
      </c>
      <c r="R3173" s="20" t="s">
        <v>488</v>
      </c>
      <c r="S3173" s="20" t="s">
        <v>221</v>
      </c>
      <c r="T3173" s="20" t="s">
        <v>6089</v>
      </c>
      <c r="U3173" s="20" t="s">
        <v>6086</v>
      </c>
      <c r="V3173" s="20">
        <v>11</v>
      </c>
      <c r="W3173" s="20">
        <v>348</v>
      </c>
      <c r="Y3173" s="20" t="s">
        <v>1684</v>
      </c>
      <c r="Z3173" s="20" t="s">
        <v>1685</v>
      </c>
      <c r="AA3173" s="20">
        <v>1.5</v>
      </c>
      <c r="AB3173" s="20">
        <v>45</v>
      </c>
      <c r="AC3173" s="20">
        <v>45</v>
      </c>
      <c r="AD3173" s="20">
        <v>45</v>
      </c>
      <c r="AT3173" s="20" t="s">
        <v>1687</v>
      </c>
      <c r="AY3173" s="20" t="s">
        <v>5208</v>
      </c>
      <c r="BE3173" s="20" t="s">
        <v>808</v>
      </c>
      <c r="BL3173" s="20">
        <v>178.8</v>
      </c>
      <c r="BM3173" s="20">
        <v>60</v>
      </c>
    </row>
    <row r="3174" spans="1:65" x14ac:dyDescent="0.25">
      <c r="A3174" s="20" t="s">
        <v>1677</v>
      </c>
      <c r="B3174" s="20" t="s">
        <v>808</v>
      </c>
      <c r="C3174" s="20" t="s">
        <v>825</v>
      </c>
      <c r="D3174" s="20" t="s">
        <v>826</v>
      </c>
      <c r="E3174" s="20" t="s">
        <v>6091</v>
      </c>
      <c r="F3174" s="20" t="s">
        <v>472</v>
      </c>
      <c r="G3174" s="20">
        <v>14.66</v>
      </c>
      <c r="H3174" s="20" t="s">
        <v>1679</v>
      </c>
      <c r="I3174" s="20" t="s">
        <v>6084</v>
      </c>
      <c r="J3174" s="20" t="s">
        <v>6085</v>
      </c>
      <c r="K3174" s="20" t="s">
        <v>6085</v>
      </c>
      <c r="L3174" s="20" t="s">
        <v>808</v>
      </c>
      <c r="M3174" s="20">
        <v>4</v>
      </c>
      <c r="N3174" s="20" t="s">
        <v>1679</v>
      </c>
      <c r="P3174" s="20">
        <v>0</v>
      </c>
      <c r="Q3174" s="20" t="s">
        <v>495</v>
      </c>
      <c r="R3174" s="20" t="s">
        <v>488</v>
      </c>
      <c r="S3174" s="20" t="s">
        <v>221</v>
      </c>
      <c r="T3174" s="20" t="s">
        <v>6089</v>
      </c>
      <c r="U3174" s="20" t="s">
        <v>6086</v>
      </c>
      <c r="V3174" s="20">
        <v>11</v>
      </c>
      <c r="W3174" s="20">
        <v>348</v>
      </c>
      <c r="Y3174" s="20" t="s">
        <v>1684</v>
      </c>
      <c r="Z3174" s="20" t="s">
        <v>1685</v>
      </c>
      <c r="AA3174" s="20">
        <v>1.5</v>
      </c>
      <c r="AB3174" s="20">
        <v>45</v>
      </c>
      <c r="AC3174" s="20">
        <v>45</v>
      </c>
      <c r="AD3174" s="20">
        <v>45</v>
      </c>
      <c r="AT3174" s="20" t="s">
        <v>1687</v>
      </c>
      <c r="AY3174" s="20" t="s">
        <v>5208</v>
      </c>
      <c r="BE3174" s="20" t="s">
        <v>808</v>
      </c>
      <c r="BL3174" s="20">
        <v>879.6</v>
      </c>
      <c r="BM3174" s="20">
        <v>60</v>
      </c>
    </row>
    <row r="3175" spans="1:65" x14ac:dyDescent="0.25">
      <c r="A3175" s="20" t="s">
        <v>1677</v>
      </c>
      <c r="B3175" s="20" t="s">
        <v>808</v>
      </c>
      <c r="C3175" s="20" t="s">
        <v>825</v>
      </c>
      <c r="D3175" s="20" t="s">
        <v>826</v>
      </c>
      <c r="E3175" s="20" t="s">
        <v>6092</v>
      </c>
      <c r="F3175" s="20" t="s">
        <v>473</v>
      </c>
      <c r="G3175" s="20">
        <v>12</v>
      </c>
      <c r="H3175" s="20" t="s">
        <v>1679</v>
      </c>
      <c r="I3175" s="20" t="s">
        <v>6084</v>
      </c>
      <c r="J3175" s="20" t="s">
        <v>6085</v>
      </c>
      <c r="K3175" s="20" t="s">
        <v>6085</v>
      </c>
      <c r="L3175" s="20" t="s">
        <v>808</v>
      </c>
      <c r="M3175" s="20">
        <v>4</v>
      </c>
      <c r="N3175" s="20" t="s">
        <v>1679</v>
      </c>
      <c r="P3175" s="20">
        <v>0</v>
      </c>
      <c r="Q3175" s="20" t="s">
        <v>495</v>
      </c>
      <c r="R3175" s="20" t="s">
        <v>488</v>
      </c>
      <c r="S3175" s="20" t="s">
        <v>221</v>
      </c>
      <c r="T3175" s="20" t="s">
        <v>6089</v>
      </c>
      <c r="U3175" s="20" t="s">
        <v>6086</v>
      </c>
      <c r="V3175" s="20">
        <v>11</v>
      </c>
      <c r="W3175" s="20">
        <v>348</v>
      </c>
      <c r="Y3175" s="20" t="s">
        <v>1684</v>
      </c>
      <c r="Z3175" s="20" t="s">
        <v>1685</v>
      </c>
      <c r="AA3175" s="20">
        <v>1.5</v>
      </c>
      <c r="AB3175" s="20">
        <v>45</v>
      </c>
      <c r="AC3175" s="20">
        <v>45</v>
      </c>
      <c r="AD3175" s="20">
        <v>45</v>
      </c>
      <c r="AT3175" s="20" t="s">
        <v>1687</v>
      </c>
      <c r="AY3175" s="20" t="s">
        <v>5208</v>
      </c>
      <c r="BE3175" s="20" t="s">
        <v>808</v>
      </c>
      <c r="BL3175" s="20">
        <v>720</v>
      </c>
      <c r="BM3175" s="20">
        <v>60</v>
      </c>
    </row>
    <row r="3176" spans="1:65" x14ac:dyDescent="0.25">
      <c r="A3176" s="20" t="s">
        <v>1677</v>
      </c>
      <c r="B3176" s="20" t="s">
        <v>808</v>
      </c>
      <c r="C3176" s="20" t="s">
        <v>825</v>
      </c>
      <c r="D3176" s="20" t="s">
        <v>826</v>
      </c>
      <c r="E3176" s="20" t="s">
        <v>6093</v>
      </c>
      <c r="F3176" s="20" t="s">
        <v>474</v>
      </c>
      <c r="G3176" s="20">
        <v>9.67</v>
      </c>
      <c r="H3176" s="20" t="s">
        <v>1679</v>
      </c>
      <c r="I3176" s="20" t="s">
        <v>6084</v>
      </c>
      <c r="J3176" s="20" t="s">
        <v>6085</v>
      </c>
      <c r="K3176" s="20" t="s">
        <v>6085</v>
      </c>
      <c r="L3176" s="20" t="s">
        <v>808</v>
      </c>
      <c r="M3176" s="20">
        <v>4</v>
      </c>
      <c r="N3176" s="20" t="s">
        <v>1679</v>
      </c>
      <c r="P3176" s="20">
        <v>0</v>
      </c>
      <c r="Q3176" s="20" t="s">
        <v>495</v>
      </c>
      <c r="R3176" s="20" t="s">
        <v>488</v>
      </c>
      <c r="S3176" s="20" t="s">
        <v>221</v>
      </c>
      <c r="T3176" s="20" t="s">
        <v>6089</v>
      </c>
      <c r="U3176" s="20" t="s">
        <v>6094</v>
      </c>
      <c r="V3176" s="20">
        <v>11</v>
      </c>
      <c r="W3176" s="20">
        <v>348</v>
      </c>
      <c r="Y3176" s="20" t="s">
        <v>1684</v>
      </c>
      <c r="Z3176" s="20" t="s">
        <v>1685</v>
      </c>
      <c r="AA3176" s="20">
        <v>1.5</v>
      </c>
      <c r="AB3176" s="20">
        <v>45</v>
      </c>
      <c r="AC3176" s="20">
        <v>45</v>
      </c>
      <c r="AD3176" s="20">
        <v>45</v>
      </c>
      <c r="AT3176" s="20" t="s">
        <v>1687</v>
      </c>
      <c r="AY3176" s="20" t="s">
        <v>5208</v>
      </c>
      <c r="BE3176" s="20" t="s">
        <v>808</v>
      </c>
      <c r="BL3176" s="20">
        <v>580.20000000000005</v>
      </c>
      <c r="BM3176" s="20">
        <v>60</v>
      </c>
    </row>
    <row r="3177" spans="1:65" x14ac:dyDescent="0.25">
      <c r="A3177" s="20" t="s">
        <v>1677</v>
      </c>
      <c r="B3177" s="20" t="s">
        <v>808</v>
      </c>
      <c r="C3177" s="20" t="s">
        <v>825</v>
      </c>
      <c r="D3177" s="20" t="s">
        <v>826</v>
      </c>
      <c r="E3177" s="20" t="s">
        <v>6095</v>
      </c>
      <c r="F3177" s="20" t="s">
        <v>475</v>
      </c>
      <c r="G3177" s="20">
        <v>37.57</v>
      </c>
      <c r="H3177" s="20" t="s">
        <v>1679</v>
      </c>
      <c r="I3177" s="20" t="s">
        <v>6084</v>
      </c>
      <c r="J3177" s="20" t="s">
        <v>6085</v>
      </c>
      <c r="K3177" s="20" t="s">
        <v>6085</v>
      </c>
      <c r="L3177" s="20" t="s">
        <v>808</v>
      </c>
      <c r="M3177" s="20">
        <v>4</v>
      </c>
      <c r="N3177" s="20" t="s">
        <v>1679</v>
      </c>
      <c r="P3177" s="20">
        <v>0</v>
      </c>
      <c r="Q3177" s="20" t="s">
        <v>495</v>
      </c>
      <c r="R3177" s="20" t="s">
        <v>488</v>
      </c>
      <c r="S3177" s="20" t="s">
        <v>221</v>
      </c>
      <c r="T3177" s="20" t="s">
        <v>6089</v>
      </c>
      <c r="U3177" s="20" t="s">
        <v>6094</v>
      </c>
      <c r="V3177" s="20">
        <v>11</v>
      </c>
      <c r="W3177" s="20">
        <v>348</v>
      </c>
      <c r="Y3177" s="20" t="s">
        <v>1684</v>
      </c>
      <c r="Z3177" s="20" t="s">
        <v>1685</v>
      </c>
      <c r="AA3177" s="20">
        <v>1.5</v>
      </c>
      <c r="AB3177" s="20">
        <v>45</v>
      </c>
      <c r="AC3177" s="20">
        <v>45</v>
      </c>
      <c r="AD3177" s="20">
        <v>45</v>
      </c>
      <c r="AT3177" s="20" t="s">
        <v>1687</v>
      </c>
      <c r="AY3177" s="20" t="s">
        <v>5208</v>
      </c>
      <c r="BE3177" s="20" t="s">
        <v>808</v>
      </c>
      <c r="BL3177" s="20">
        <v>2254.1999999999998</v>
      </c>
      <c r="BM3177" s="20">
        <v>60</v>
      </c>
    </row>
    <row r="3178" spans="1:65" x14ac:dyDescent="0.25">
      <c r="A3178" s="20" t="s">
        <v>1677</v>
      </c>
      <c r="B3178" s="20" t="s">
        <v>808</v>
      </c>
      <c r="C3178" s="20" t="s">
        <v>825</v>
      </c>
      <c r="D3178" s="20" t="s">
        <v>826</v>
      </c>
      <c r="E3178" s="20" t="s">
        <v>6096</v>
      </c>
      <c r="F3178" s="20" t="s">
        <v>476</v>
      </c>
      <c r="G3178" s="20">
        <v>14.96</v>
      </c>
      <c r="H3178" s="20" t="s">
        <v>1679</v>
      </c>
      <c r="I3178" s="20" t="s">
        <v>6084</v>
      </c>
      <c r="J3178" s="20" t="s">
        <v>6085</v>
      </c>
      <c r="K3178" s="20" t="s">
        <v>6085</v>
      </c>
      <c r="L3178" s="20" t="s">
        <v>808</v>
      </c>
      <c r="M3178" s="20">
        <v>4</v>
      </c>
      <c r="N3178" s="20" t="s">
        <v>1679</v>
      </c>
      <c r="P3178" s="20">
        <v>0</v>
      </c>
      <c r="Q3178" s="20" t="s">
        <v>495</v>
      </c>
      <c r="R3178" s="20" t="s">
        <v>488</v>
      </c>
      <c r="S3178" s="20" t="s">
        <v>221</v>
      </c>
      <c r="T3178" s="20" t="s">
        <v>6089</v>
      </c>
      <c r="U3178" s="20" t="s">
        <v>6094</v>
      </c>
      <c r="V3178" s="20">
        <v>11</v>
      </c>
      <c r="W3178" s="20">
        <v>348</v>
      </c>
      <c r="Y3178" s="20" t="s">
        <v>1684</v>
      </c>
      <c r="Z3178" s="20" t="s">
        <v>1685</v>
      </c>
      <c r="AA3178" s="20">
        <v>1.5</v>
      </c>
      <c r="AB3178" s="20">
        <v>45</v>
      </c>
      <c r="AC3178" s="20">
        <v>45</v>
      </c>
      <c r="AD3178" s="20">
        <v>45</v>
      </c>
      <c r="AT3178" s="20" t="s">
        <v>1687</v>
      </c>
      <c r="AY3178" s="20" t="s">
        <v>5208</v>
      </c>
      <c r="BE3178" s="20" t="s">
        <v>808</v>
      </c>
      <c r="BL3178" s="20">
        <v>897.6</v>
      </c>
      <c r="BM3178" s="20">
        <v>60</v>
      </c>
    </row>
    <row r="3179" spans="1:65" x14ac:dyDescent="0.25">
      <c r="A3179" s="20" t="s">
        <v>1677</v>
      </c>
      <c r="B3179" s="20" t="s">
        <v>808</v>
      </c>
      <c r="C3179" s="20" t="s">
        <v>825</v>
      </c>
      <c r="D3179" s="20" t="s">
        <v>826</v>
      </c>
      <c r="E3179" s="20" t="s">
        <v>6097</v>
      </c>
      <c r="F3179" s="20" t="s">
        <v>478</v>
      </c>
      <c r="G3179" s="20">
        <v>3.29</v>
      </c>
      <c r="H3179" s="20" t="s">
        <v>1679</v>
      </c>
      <c r="I3179" s="20" t="s">
        <v>6084</v>
      </c>
      <c r="J3179" s="20" t="s">
        <v>6085</v>
      </c>
      <c r="K3179" s="20" t="s">
        <v>6085</v>
      </c>
      <c r="L3179" s="20" t="s">
        <v>808</v>
      </c>
      <c r="M3179" s="20">
        <v>4</v>
      </c>
      <c r="N3179" s="20" t="s">
        <v>1679</v>
      </c>
      <c r="P3179" s="20">
        <v>0</v>
      </c>
      <c r="Q3179" s="20" t="s">
        <v>504</v>
      </c>
      <c r="R3179" s="20" t="s">
        <v>488</v>
      </c>
      <c r="S3179" s="20" t="s">
        <v>221</v>
      </c>
      <c r="T3179" s="20" t="s">
        <v>1967</v>
      </c>
      <c r="U3179" s="20" t="s">
        <v>6094</v>
      </c>
      <c r="V3179" s="20">
        <v>11</v>
      </c>
      <c r="W3179" s="20">
        <v>348</v>
      </c>
      <c r="Y3179" s="20" t="s">
        <v>1684</v>
      </c>
      <c r="Z3179" s="20" t="s">
        <v>1685</v>
      </c>
      <c r="AA3179" s="20">
        <v>1.5</v>
      </c>
      <c r="AB3179" s="20">
        <v>45</v>
      </c>
      <c r="AC3179" s="20">
        <v>45</v>
      </c>
      <c r="AD3179" s="20">
        <v>45</v>
      </c>
      <c r="AT3179" s="20" t="s">
        <v>1687</v>
      </c>
      <c r="AY3179" s="20" t="s">
        <v>5208</v>
      </c>
      <c r="BE3179" s="20" t="s">
        <v>808</v>
      </c>
      <c r="BL3179" s="20">
        <v>164.5</v>
      </c>
      <c r="BM3179" s="20">
        <v>50</v>
      </c>
    </row>
    <row r="3180" spans="1:65" x14ac:dyDescent="0.25">
      <c r="A3180" s="20" t="s">
        <v>1677</v>
      </c>
      <c r="B3180" s="20" t="s">
        <v>808</v>
      </c>
      <c r="C3180" s="20" t="s">
        <v>825</v>
      </c>
      <c r="D3180" s="20" t="s">
        <v>826</v>
      </c>
      <c r="E3180" s="20" t="s">
        <v>6098</v>
      </c>
      <c r="F3180" s="20" t="s">
        <v>480</v>
      </c>
      <c r="G3180" s="20">
        <v>4.45</v>
      </c>
      <c r="H3180" s="20" t="s">
        <v>1679</v>
      </c>
      <c r="I3180" s="20" t="s">
        <v>6084</v>
      </c>
      <c r="J3180" s="20" t="s">
        <v>6085</v>
      </c>
      <c r="K3180" s="20" t="s">
        <v>6085</v>
      </c>
      <c r="L3180" s="20" t="s">
        <v>808</v>
      </c>
      <c r="M3180" s="20">
        <v>4</v>
      </c>
      <c r="N3180" s="20" t="s">
        <v>1679</v>
      </c>
      <c r="P3180" s="20">
        <v>0</v>
      </c>
      <c r="Q3180" s="20" t="s">
        <v>504</v>
      </c>
      <c r="R3180" s="20" t="s">
        <v>488</v>
      </c>
      <c r="S3180" s="20" t="s">
        <v>221</v>
      </c>
      <c r="T3180" s="20" t="s">
        <v>1967</v>
      </c>
      <c r="U3180" s="20" t="s">
        <v>6094</v>
      </c>
      <c r="V3180" s="20">
        <v>11</v>
      </c>
      <c r="W3180" s="20">
        <v>348</v>
      </c>
      <c r="Y3180" s="20" t="s">
        <v>1684</v>
      </c>
      <c r="Z3180" s="20" t="s">
        <v>1685</v>
      </c>
      <c r="AA3180" s="20">
        <v>1.5</v>
      </c>
      <c r="AB3180" s="20">
        <v>45</v>
      </c>
      <c r="AC3180" s="20">
        <v>45</v>
      </c>
      <c r="AD3180" s="20">
        <v>45</v>
      </c>
      <c r="AT3180" s="20" t="s">
        <v>1687</v>
      </c>
      <c r="AY3180" s="20" t="s">
        <v>5208</v>
      </c>
      <c r="BE3180" s="20" t="s">
        <v>808</v>
      </c>
      <c r="BL3180" s="20">
        <v>222.5</v>
      </c>
      <c r="BM3180" s="20">
        <v>50</v>
      </c>
    </row>
    <row r="3181" spans="1:65" x14ac:dyDescent="0.25">
      <c r="A3181" s="20" t="s">
        <v>1677</v>
      </c>
      <c r="B3181" s="20" t="s">
        <v>808</v>
      </c>
      <c r="C3181" s="20" t="s">
        <v>827</v>
      </c>
      <c r="D3181" s="20" t="s">
        <v>571</v>
      </c>
      <c r="E3181" s="20" t="s">
        <v>6099</v>
      </c>
      <c r="F3181" s="20" t="s">
        <v>465</v>
      </c>
      <c r="G3181" s="20">
        <v>14.16</v>
      </c>
      <c r="H3181" s="20" t="s">
        <v>1679</v>
      </c>
      <c r="I3181" s="20" t="s">
        <v>6100</v>
      </c>
      <c r="J3181" s="20" t="s">
        <v>6101</v>
      </c>
      <c r="K3181" s="20" t="s">
        <v>6101</v>
      </c>
      <c r="L3181" s="20" t="s">
        <v>808</v>
      </c>
      <c r="M3181" s="20">
        <v>4</v>
      </c>
      <c r="N3181" s="20" t="s">
        <v>1679</v>
      </c>
      <c r="P3181" s="20">
        <v>0</v>
      </c>
      <c r="Q3181" s="20" t="s">
        <v>545</v>
      </c>
      <c r="R3181" s="20" t="s">
        <v>556</v>
      </c>
      <c r="S3181" s="20" t="s">
        <v>221</v>
      </c>
      <c r="T3181" s="20" t="s">
        <v>6102</v>
      </c>
      <c r="U3181" s="20" t="s">
        <v>6103</v>
      </c>
      <c r="V3181" s="20">
        <v>10</v>
      </c>
      <c r="W3181" s="20">
        <v>305</v>
      </c>
      <c r="Y3181" s="20" t="s">
        <v>1684</v>
      </c>
      <c r="Z3181" s="20" t="s">
        <v>1685</v>
      </c>
      <c r="AA3181" s="20">
        <v>1.5</v>
      </c>
      <c r="AB3181" s="20">
        <v>33</v>
      </c>
      <c r="AC3181" s="20">
        <v>33</v>
      </c>
      <c r="AD3181" s="20">
        <v>33</v>
      </c>
      <c r="AG3181" s="20" t="s">
        <v>2260</v>
      </c>
      <c r="AT3181" s="20" t="s">
        <v>1687</v>
      </c>
      <c r="AU3181" s="20" t="s">
        <v>1786</v>
      </c>
      <c r="AY3181" s="20" t="s">
        <v>1719</v>
      </c>
      <c r="BE3181" s="20" t="s">
        <v>808</v>
      </c>
      <c r="BL3181" s="20">
        <v>1345.2</v>
      </c>
      <c r="BM3181" s="20">
        <v>95</v>
      </c>
    </row>
    <row r="3182" spans="1:65" x14ac:dyDescent="0.25">
      <c r="A3182" s="20" t="s">
        <v>1677</v>
      </c>
      <c r="B3182" s="20" t="s">
        <v>808</v>
      </c>
      <c r="C3182" s="20" t="s">
        <v>827</v>
      </c>
      <c r="D3182" s="20" t="s">
        <v>571</v>
      </c>
      <c r="E3182" s="20" t="s">
        <v>6104</v>
      </c>
      <c r="F3182" s="20" t="s">
        <v>468</v>
      </c>
      <c r="G3182" s="20">
        <v>13.23</v>
      </c>
      <c r="H3182" s="20" t="s">
        <v>1679</v>
      </c>
      <c r="I3182" s="20" t="s">
        <v>6100</v>
      </c>
      <c r="J3182" s="20" t="s">
        <v>6101</v>
      </c>
      <c r="K3182" s="20" t="s">
        <v>6101</v>
      </c>
      <c r="L3182" s="20" t="s">
        <v>808</v>
      </c>
      <c r="M3182" s="20">
        <v>4</v>
      </c>
      <c r="N3182" s="20" t="s">
        <v>1679</v>
      </c>
      <c r="P3182" s="20">
        <v>0</v>
      </c>
      <c r="Q3182" s="20" t="s">
        <v>545</v>
      </c>
      <c r="R3182" s="20" t="s">
        <v>488</v>
      </c>
      <c r="S3182" s="20" t="s">
        <v>221</v>
      </c>
      <c r="T3182" s="20" t="s">
        <v>3657</v>
      </c>
      <c r="U3182" s="20" t="s">
        <v>6103</v>
      </c>
      <c r="V3182" s="20">
        <v>10</v>
      </c>
      <c r="W3182" s="20">
        <v>305</v>
      </c>
      <c r="Y3182" s="20" t="s">
        <v>1684</v>
      </c>
      <c r="Z3182" s="20" t="s">
        <v>1685</v>
      </c>
      <c r="AA3182" s="20">
        <v>1.5</v>
      </c>
      <c r="AB3182" s="20">
        <v>33</v>
      </c>
      <c r="AC3182" s="20">
        <v>33</v>
      </c>
      <c r="AD3182" s="20">
        <v>33</v>
      </c>
      <c r="AG3182" s="20" t="s">
        <v>2260</v>
      </c>
      <c r="AT3182" s="20" t="s">
        <v>1687</v>
      </c>
      <c r="AU3182" s="20" t="s">
        <v>1786</v>
      </c>
      <c r="AY3182" s="20" t="s">
        <v>1719</v>
      </c>
      <c r="BE3182" s="20" t="s">
        <v>808</v>
      </c>
      <c r="BL3182" s="20">
        <v>1256.8499999999999</v>
      </c>
      <c r="BM3182" s="20">
        <v>95</v>
      </c>
    </row>
    <row r="3183" spans="1:65" x14ac:dyDescent="0.25">
      <c r="A3183" s="20" t="s">
        <v>1677</v>
      </c>
      <c r="B3183" s="20" t="s">
        <v>808</v>
      </c>
      <c r="C3183" s="20" t="s">
        <v>827</v>
      </c>
      <c r="D3183" s="20" t="s">
        <v>571</v>
      </c>
      <c r="E3183" s="20" t="s">
        <v>6105</v>
      </c>
      <c r="F3183" s="20" t="s">
        <v>470</v>
      </c>
      <c r="G3183" s="20">
        <v>10.52</v>
      </c>
      <c r="H3183" s="20" t="s">
        <v>1679</v>
      </c>
      <c r="I3183" s="20" t="s">
        <v>6100</v>
      </c>
      <c r="J3183" s="20" t="s">
        <v>6101</v>
      </c>
      <c r="K3183" s="20" t="s">
        <v>6101</v>
      </c>
      <c r="L3183" s="20" t="s">
        <v>808</v>
      </c>
      <c r="M3183" s="20">
        <v>4</v>
      </c>
      <c r="N3183" s="20" t="s">
        <v>1679</v>
      </c>
      <c r="P3183" s="20">
        <v>0</v>
      </c>
      <c r="Q3183" s="20" t="s">
        <v>545</v>
      </c>
      <c r="R3183" s="20" t="s">
        <v>556</v>
      </c>
      <c r="S3183" s="20" t="s">
        <v>221</v>
      </c>
      <c r="T3183" s="20" t="s">
        <v>6102</v>
      </c>
      <c r="U3183" s="20" t="s">
        <v>6103</v>
      </c>
      <c r="V3183" s="20">
        <v>10</v>
      </c>
      <c r="W3183" s="20">
        <v>305</v>
      </c>
      <c r="Y3183" s="20" t="s">
        <v>1684</v>
      </c>
      <c r="Z3183" s="20" t="s">
        <v>1685</v>
      </c>
      <c r="AA3183" s="20">
        <v>1.5</v>
      </c>
      <c r="AB3183" s="20">
        <v>33</v>
      </c>
      <c r="AC3183" s="20">
        <v>33</v>
      </c>
      <c r="AD3183" s="20">
        <v>33</v>
      </c>
      <c r="AG3183" s="20" t="s">
        <v>2260</v>
      </c>
      <c r="AT3183" s="20" t="s">
        <v>1687</v>
      </c>
      <c r="AU3183" s="20" t="s">
        <v>1786</v>
      </c>
      <c r="AY3183" s="20" t="s">
        <v>1719</v>
      </c>
      <c r="BE3183" s="20" t="s">
        <v>808</v>
      </c>
      <c r="BL3183" s="20">
        <v>999.4</v>
      </c>
      <c r="BM3183" s="20">
        <v>95</v>
      </c>
    </row>
    <row r="3184" spans="1:65" x14ac:dyDescent="0.25">
      <c r="A3184" s="20" t="s">
        <v>1677</v>
      </c>
      <c r="B3184" s="20" t="s">
        <v>808</v>
      </c>
      <c r="C3184" s="20" t="s">
        <v>827</v>
      </c>
      <c r="D3184" s="20" t="s">
        <v>571</v>
      </c>
      <c r="E3184" s="20" t="s">
        <v>6106</v>
      </c>
      <c r="F3184" s="20" t="s">
        <v>471</v>
      </c>
      <c r="G3184" s="20">
        <v>13.89</v>
      </c>
      <c r="H3184" s="20" t="s">
        <v>1679</v>
      </c>
      <c r="I3184" s="20" t="s">
        <v>6100</v>
      </c>
      <c r="J3184" s="20" t="s">
        <v>6101</v>
      </c>
      <c r="K3184" s="20" t="s">
        <v>6101</v>
      </c>
      <c r="L3184" s="20" t="s">
        <v>808</v>
      </c>
      <c r="M3184" s="20">
        <v>4</v>
      </c>
      <c r="N3184" s="20" t="s">
        <v>1679</v>
      </c>
      <c r="P3184" s="20">
        <v>0</v>
      </c>
      <c r="Q3184" s="20" t="s">
        <v>545</v>
      </c>
      <c r="R3184" s="20" t="s">
        <v>508</v>
      </c>
      <c r="S3184" s="20" t="s">
        <v>221</v>
      </c>
      <c r="T3184" s="20" t="s">
        <v>6102</v>
      </c>
      <c r="U3184" s="20" t="s">
        <v>6103</v>
      </c>
      <c r="V3184" s="20">
        <v>10</v>
      </c>
      <c r="W3184" s="20">
        <v>305</v>
      </c>
      <c r="Y3184" s="20" t="s">
        <v>1684</v>
      </c>
      <c r="Z3184" s="20" t="s">
        <v>1685</v>
      </c>
      <c r="AA3184" s="20">
        <v>1.5</v>
      </c>
      <c r="AB3184" s="20">
        <v>33</v>
      </c>
      <c r="AC3184" s="20">
        <v>33</v>
      </c>
      <c r="AD3184" s="20">
        <v>33</v>
      </c>
      <c r="AG3184" s="20" t="s">
        <v>2260</v>
      </c>
      <c r="AT3184" s="20" t="s">
        <v>1687</v>
      </c>
      <c r="AU3184" s="20" t="s">
        <v>1786</v>
      </c>
      <c r="AY3184" s="20" t="s">
        <v>1719</v>
      </c>
      <c r="BE3184" s="20" t="s">
        <v>808</v>
      </c>
      <c r="BL3184" s="20">
        <v>1319.55</v>
      </c>
      <c r="BM3184" s="20">
        <v>95</v>
      </c>
    </row>
    <row r="3185" spans="1:65" x14ac:dyDescent="0.25">
      <c r="A3185" s="20" t="s">
        <v>1677</v>
      </c>
      <c r="B3185" s="20" t="s">
        <v>808</v>
      </c>
      <c r="C3185" s="20" t="s">
        <v>827</v>
      </c>
      <c r="D3185" s="20" t="s">
        <v>571</v>
      </c>
      <c r="E3185" s="20" t="s">
        <v>6107</v>
      </c>
      <c r="F3185" s="20" t="s">
        <v>472</v>
      </c>
      <c r="G3185" s="20">
        <v>9.16</v>
      </c>
      <c r="H3185" s="20" t="s">
        <v>1679</v>
      </c>
      <c r="I3185" s="20" t="s">
        <v>6100</v>
      </c>
      <c r="J3185" s="20" t="s">
        <v>6101</v>
      </c>
      <c r="K3185" s="20" t="s">
        <v>6101</v>
      </c>
      <c r="L3185" s="20" t="s">
        <v>808</v>
      </c>
      <c r="M3185" s="20">
        <v>4</v>
      </c>
      <c r="N3185" s="20" t="s">
        <v>1679</v>
      </c>
      <c r="P3185" s="20">
        <v>0</v>
      </c>
      <c r="Q3185" s="20" t="s">
        <v>545</v>
      </c>
      <c r="R3185" s="20" t="s">
        <v>488</v>
      </c>
      <c r="S3185" s="20" t="s">
        <v>221</v>
      </c>
      <c r="T3185" s="20" t="s">
        <v>6102</v>
      </c>
      <c r="U3185" s="20" t="s">
        <v>6103</v>
      </c>
      <c r="V3185" s="20">
        <v>10</v>
      </c>
      <c r="W3185" s="20">
        <v>305</v>
      </c>
      <c r="Y3185" s="20" t="s">
        <v>1684</v>
      </c>
      <c r="Z3185" s="20" t="s">
        <v>1685</v>
      </c>
      <c r="AA3185" s="20">
        <v>1.5</v>
      </c>
      <c r="AB3185" s="20">
        <v>33</v>
      </c>
      <c r="AC3185" s="20">
        <v>33</v>
      </c>
      <c r="AD3185" s="20">
        <v>33</v>
      </c>
      <c r="AG3185" s="20" t="s">
        <v>2260</v>
      </c>
      <c r="AT3185" s="20" t="s">
        <v>1687</v>
      </c>
      <c r="AU3185" s="20" t="s">
        <v>1786</v>
      </c>
      <c r="AY3185" s="20" t="s">
        <v>1719</v>
      </c>
      <c r="BE3185" s="20" t="s">
        <v>808</v>
      </c>
      <c r="BL3185" s="20">
        <v>870.2</v>
      </c>
      <c r="BM3185" s="20">
        <v>95</v>
      </c>
    </row>
    <row r="3186" spans="1:65" x14ac:dyDescent="0.25">
      <c r="A3186" s="20" t="s">
        <v>1677</v>
      </c>
      <c r="B3186" s="20" t="s">
        <v>808</v>
      </c>
      <c r="C3186" s="20" t="s">
        <v>827</v>
      </c>
      <c r="D3186" s="20" t="s">
        <v>571</v>
      </c>
      <c r="E3186" s="20" t="s">
        <v>6108</v>
      </c>
      <c r="F3186" s="20" t="s">
        <v>473</v>
      </c>
      <c r="G3186" s="20">
        <v>9.2100000000000009</v>
      </c>
      <c r="H3186" s="20" t="s">
        <v>1679</v>
      </c>
      <c r="I3186" s="20" t="s">
        <v>6100</v>
      </c>
      <c r="J3186" s="20" t="s">
        <v>6101</v>
      </c>
      <c r="K3186" s="20" t="s">
        <v>6101</v>
      </c>
      <c r="L3186" s="20" t="s">
        <v>808</v>
      </c>
      <c r="M3186" s="20">
        <v>4</v>
      </c>
      <c r="N3186" s="20" t="s">
        <v>1679</v>
      </c>
      <c r="P3186" s="20">
        <v>0</v>
      </c>
      <c r="Q3186" s="20" t="s">
        <v>545</v>
      </c>
      <c r="R3186" s="20" t="s">
        <v>550</v>
      </c>
      <c r="S3186" s="20" t="s">
        <v>221</v>
      </c>
      <c r="T3186" s="20" t="s">
        <v>6102</v>
      </c>
      <c r="U3186" s="20" t="s">
        <v>6103</v>
      </c>
      <c r="V3186" s="20">
        <v>10</v>
      </c>
      <c r="W3186" s="20">
        <v>305</v>
      </c>
      <c r="Y3186" s="20" t="s">
        <v>1684</v>
      </c>
      <c r="Z3186" s="20" t="s">
        <v>1685</v>
      </c>
      <c r="AA3186" s="20">
        <v>1.5</v>
      </c>
      <c r="AB3186" s="20">
        <v>33</v>
      </c>
      <c r="AC3186" s="20">
        <v>33</v>
      </c>
      <c r="AD3186" s="20">
        <v>33</v>
      </c>
      <c r="AG3186" s="20" t="s">
        <v>2260</v>
      </c>
      <c r="AT3186" s="20" t="s">
        <v>1687</v>
      </c>
      <c r="AU3186" s="20" t="s">
        <v>1786</v>
      </c>
      <c r="AY3186" s="20" t="s">
        <v>1719</v>
      </c>
      <c r="BE3186" s="20" t="s">
        <v>808</v>
      </c>
      <c r="BL3186" s="20">
        <v>874.95</v>
      </c>
      <c r="BM3186" s="20">
        <v>95</v>
      </c>
    </row>
    <row r="3187" spans="1:65" x14ac:dyDescent="0.25">
      <c r="A3187" s="20" t="s">
        <v>1677</v>
      </c>
      <c r="B3187" s="20" t="s">
        <v>808</v>
      </c>
      <c r="C3187" s="20" t="s">
        <v>827</v>
      </c>
      <c r="D3187" s="20" t="s">
        <v>571</v>
      </c>
      <c r="E3187" s="20" t="s">
        <v>6109</v>
      </c>
      <c r="F3187" s="20" t="s">
        <v>474</v>
      </c>
      <c r="G3187" s="20">
        <v>3.27</v>
      </c>
      <c r="H3187" s="20" t="s">
        <v>1679</v>
      </c>
      <c r="I3187" s="20" t="s">
        <v>6100</v>
      </c>
      <c r="J3187" s="20" t="s">
        <v>6101</v>
      </c>
      <c r="K3187" s="20" t="s">
        <v>6101</v>
      </c>
      <c r="L3187" s="20" t="s">
        <v>808</v>
      </c>
      <c r="M3187" s="20">
        <v>4</v>
      </c>
      <c r="N3187" s="20" t="s">
        <v>1679</v>
      </c>
      <c r="P3187" s="20">
        <v>0</v>
      </c>
      <c r="Q3187" s="20" t="s">
        <v>545</v>
      </c>
      <c r="R3187" s="20" t="s">
        <v>550</v>
      </c>
      <c r="S3187" s="20" t="s">
        <v>221</v>
      </c>
      <c r="T3187" s="20" t="s">
        <v>6102</v>
      </c>
      <c r="U3187" s="20" t="s">
        <v>6103</v>
      </c>
      <c r="V3187" s="20">
        <v>10</v>
      </c>
      <c r="W3187" s="20">
        <v>305</v>
      </c>
      <c r="Y3187" s="20" t="s">
        <v>1684</v>
      </c>
      <c r="Z3187" s="20" t="s">
        <v>1685</v>
      </c>
      <c r="AA3187" s="20">
        <v>1.5</v>
      </c>
      <c r="AB3187" s="20">
        <v>33</v>
      </c>
      <c r="AC3187" s="20">
        <v>33</v>
      </c>
      <c r="AD3187" s="20">
        <v>33</v>
      </c>
      <c r="AG3187" s="20" t="s">
        <v>2260</v>
      </c>
      <c r="AT3187" s="20" t="s">
        <v>1687</v>
      </c>
      <c r="AU3187" s="20" t="s">
        <v>1786</v>
      </c>
      <c r="AY3187" s="20" t="s">
        <v>1719</v>
      </c>
      <c r="BE3187" s="20" t="s">
        <v>808</v>
      </c>
      <c r="BL3187" s="20">
        <v>310.64999999999998</v>
      </c>
      <c r="BM3187" s="20">
        <v>95</v>
      </c>
    </row>
    <row r="3188" spans="1:65" x14ac:dyDescent="0.25">
      <c r="A3188" s="20" t="s">
        <v>1677</v>
      </c>
      <c r="B3188" s="20" t="s">
        <v>808</v>
      </c>
      <c r="C3188" s="20" t="s">
        <v>827</v>
      </c>
      <c r="D3188" s="20" t="s">
        <v>571</v>
      </c>
      <c r="E3188" s="20" t="s">
        <v>6110</v>
      </c>
      <c r="F3188" s="20" t="s">
        <v>480</v>
      </c>
      <c r="G3188" s="20">
        <v>9</v>
      </c>
      <c r="H3188" s="20" t="s">
        <v>1679</v>
      </c>
      <c r="I3188" s="20" t="s">
        <v>6100</v>
      </c>
      <c r="J3188" s="20" t="s">
        <v>6101</v>
      </c>
      <c r="K3188" s="20" t="s">
        <v>6101</v>
      </c>
      <c r="L3188" s="20" t="s">
        <v>808</v>
      </c>
      <c r="M3188" s="20">
        <v>4</v>
      </c>
      <c r="N3188" s="20" t="s">
        <v>1679</v>
      </c>
      <c r="P3188" s="20">
        <v>0</v>
      </c>
      <c r="Q3188" s="20" t="s">
        <v>495</v>
      </c>
      <c r="R3188" s="20" t="s">
        <v>488</v>
      </c>
      <c r="S3188" s="20" t="s">
        <v>221</v>
      </c>
      <c r="T3188" s="20" t="s">
        <v>5658</v>
      </c>
      <c r="U3188" s="20" t="s">
        <v>6111</v>
      </c>
      <c r="V3188" s="20">
        <v>10</v>
      </c>
      <c r="W3188" s="20">
        <v>312</v>
      </c>
      <c r="Y3188" s="20" t="s">
        <v>1684</v>
      </c>
      <c r="Z3188" s="20" t="s">
        <v>1685</v>
      </c>
      <c r="AA3188" s="20">
        <v>1.5</v>
      </c>
      <c r="AB3188" s="20">
        <v>33</v>
      </c>
      <c r="AC3188" s="20">
        <v>33</v>
      </c>
      <c r="AD3188" s="20">
        <v>33</v>
      </c>
      <c r="AG3188" s="20" t="s">
        <v>2260</v>
      </c>
      <c r="AT3188" s="20" t="s">
        <v>1687</v>
      </c>
      <c r="AY3188" s="20" t="s">
        <v>1719</v>
      </c>
      <c r="BE3188" s="20" t="s">
        <v>808</v>
      </c>
      <c r="BL3188" s="20">
        <v>855</v>
      </c>
      <c r="BM3188" s="20">
        <v>95</v>
      </c>
    </row>
    <row r="3189" spans="1:65" x14ac:dyDescent="0.25">
      <c r="A3189" s="20" t="s">
        <v>1677</v>
      </c>
      <c r="B3189" s="20" t="s">
        <v>808</v>
      </c>
      <c r="C3189" s="20" t="s">
        <v>827</v>
      </c>
      <c r="D3189" s="20" t="s">
        <v>571</v>
      </c>
      <c r="E3189" s="20" t="s">
        <v>6112</v>
      </c>
      <c r="F3189" s="20" t="s">
        <v>481</v>
      </c>
      <c r="G3189" s="20">
        <v>5.14</v>
      </c>
      <c r="H3189" s="20" t="s">
        <v>1679</v>
      </c>
      <c r="I3189" s="20" t="s">
        <v>6100</v>
      </c>
      <c r="J3189" s="20" t="s">
        <v>6101</v>
      </c>
      <c r="K3189" s="20" t="s">
        <v>6101</v>
      </c>
      <c r="L3189" s="20" t="s">
        <v>808</v>
      </c>
      <c r="M3189" s="20">
        <v>4</v>
      </c>
      <c r="N3189" s="20" t="s">
        <v>1679</v>
      </c>
      <c r="P3189" s="20">
        <v>0</v>
      </c>
      <c r="Q3189" s="20" t="s">
        <v>495</v>
      </c>
      <c r="R3189" s="20" t="s">
        <v>488</v>
      </c>
      <c r="S3189" s="20" t="s">
        <v>221</v>
      </c>
      <c r="T3189" s="20" t="s">
        <v>5658</v>
      </c>
      <c r="U3189" s="20" t="s">
        <v>6111</v>
      </c>
      <c r="V3189" s="20">
        <v>10</v>
      </c>
      <c r="W3189" s="20">
        <v>312</v>
      </c>
      <c r="Y3189" s="20" t="s">
        <v>1684</v>
      </c>
      <c r="Z3189" s="20" t="s">
        <v>1685</v>
      </c>
      <c r="AA3189" s="20">
        <v>1.5</v>
      </c>
      <c r="AB3189" s="20">
        <v>33</v>
      </c>
      <c r="AC3189" s="20">
        <v>33</v>
      </c>
      <c r="AD3189" s="20">
        <v>33</v>
      </c>
      <c r="AG3189" s="20" t="s">
        <v>2260</v>
      </c>
      <c r="AT3189" s="20" t="s">
        <v>1687</v>
      </c>
      <c r="AY3189" s="20" t="s">
        <v>1719</v>
      </c>
      <c r="BE3189" s="20" t="s">
        <v>808</v>
      </c>
      <c r="BL3189" s="20">
        <v>488.3</v>
      </c>
      <c r="BM3189" s="20">
        <v>95</v>
      </c>
    </row>
    <row r="3190" spans="1:65" x14ac:dyDescent="0.25">
      <c r="A3190" s="20" t="s">
        <v>1677</v>
      </c>
      <c r="B3190" s="20" t="s">
        <v>808</v>
      </c>
      <c r="C3190" s="20" t="s">
        <v>827</v>
      </c>
      <c r="D3190" s="20" t="s">
        <v>571</v>
      </c>
      <c r="E3190" s="20" t="s">
        <v>6113</v>
      </c>
      <c r="F3190" s="20" t="s">
        <v>484</v>
      </c>
      <c r="G3190" s="20">
        <v>11.53</v>
      </c>
      <c r="H3190" s="20" t="s">
        <v>1679</v>
      </c>
      <c r="I3190" s="20" t="s">
        <v>6100</v>
      </c>
      <c r="J3190" s="20" t="s">
        <v>6101</v>
      </c>
      <c r="K3190" s="20" t="s">
        <v>6101</v>
      </c>
      <c r="L3190" s="20" t="s">
        <v>808</v>
      </c>
      <c r="M3190" s="20">
        <v>4</v>
      </c>
      <c r="N3190" s="20" t="s">
        <v>1679</v>
      </c>
      <c r="P3190" s="20">
        <v>0</v>
      </c>
      <c r="Q3190" s="20" t="s">
        <v>504</v>
      </c>
      <c r="R3190" s="20" t="s">
        <v>488</v>
      </c>
      <c r="S3190" s="20" t="s">
        <v>221</v>
      </c>
      <c r="T3190" s="20" t="s">
        <v>6114</v>
      </c>
      <c r="U3190" s="20" t="s">
        <v>6111</v>
      </c>
      <c r="V3190" s="20">
        <v>10</v>
      </c>
      <c r="W3190" s="20">
        <v>312</v>
      </c>
      <c r="Y3190" s="20" t="s">
        <v>1684</v>
      </c>
      <c r="Z3190" s="20" t="s">
        <v>1685</v>
      </c>
      <c r="AA3190" s="20">
        <v>1.5</v>
      </c>
      <c r="AB3190" s="20">
        <v>33</v>
      </c>
      <c r="AC3190" s="20">
        <v>33</v>
      </c>
      <c r="AD3190" s="20">
        <v>33</v>
      </c>
      <c r="AG3190" s="20" t="s">
        <v>2260</v>
      </c>
      <c r="AT3190" s="20" t="s">
        <v>1687</v>
      </c>
      <c r="AY3190" s="20" t="s">
        <v>1719</v>
      </c>
      <c r="BE3190" s="20" t="s">
        <v>808</v>
      </c>
      <c r="BL3190" s="20">
        <v>1095.3499999999999</v>
      </c>
      <c r="BM3190" s="20">
        <v>95</v>
      </c>
    </row>
    <row r="3191" spans="1:65" x14ac:dyDescent="0.25">
      <c r="A3191" s="20" t="s">
        <v>1677</v>
      </c>
      <c r="B3191" s="20" t="s">
        <v>808</v>
      </c>
      <c r="C3191" s="20" t="s">
        <v>827</v>
      </c>
      <c r="D3191" s="20" t="s">
        <v>571</v>
      </c>
      <c r="E3191" s="20" t="s">
        <v>6115</v>
      </c>
      <c r="F3191" s="20" t="s">
        <v>485</v>
      </c>
      <c r="G3191" s="20">
        <v>6.71</v>
      </c>
      <c r="H3191" s="20" t="s">
        <v>1679</v>
      </c>
      <c r="I3191" s="20" t="s">
        <v>6100</v>
      </c>
      <c r="J3191" s="20" t="s">
        <v>6101</v>
      </c>
      <c r="K3191" s="20" t="s">
        <v>6101</v>
      </c>
      <c r="L3191" s="20" t="s">
        <v>808</v>
      </c>
      <c r="M3191" s="20">
        <v>4</v>
      </c>
      <c r="N3191" s="20" t="s">
        <v>1679</v>
      </c>
      <c r="P3191" s="20">
        <v>0</v>
      </c>
      <c r="Q3191" s="20" t="s">
        <v>495</v>
      </c>
      <c r="R3191" s="20" t="s">
        <v>488</v>
      </c>
      <c r="S3191" s="20" t="s">
        <v>221</v>
      </c>
      <c r="T3191" s="20" t="s">
        <v>5658</v>
      </c>
      <c r="U3191" s="20" t="s">
        <v>6111</v>
      </c>
      <c r="V3191" s="20">
        <v>10</v>
      </c>
      <c r="W3191" s="20">
        <v>312</v>
      </c>
      <c r="Y3191" s="20" t="s">
        <v>1684</v>
      </c>
      <c r="Z3191" s="20" t="s">
        <v>1685</v>
      </c>
      <c r="AA3191" s="20">
        <v>1.5</v>
      </c>
      <c r="AB3191" s="20">
        <v>33</v>
      </c>
      <c r="AC3191" s="20">
        <v>33</v>
      </c>
      <c r="AD3191" s="20">
        <v>33</v>
      </c>
      <c r="AG3191" s="20" t="s">
        <v>2260</v>
      </c>
      <c r="AT3191" s="20" t="s">
        <v>1687</v>
      </c>
      <c r="AY3191" s="20" t="s">
        <v>1719</v>
      </c>
      <c r="BE3191" s="20" t="s">
        <v>808</v>
      </c>
      <c r="BL3191" s="20">
        <v>637.45000000000005</v>
      </c>
      <c r="BM3191" s="20">
        <v>95</v>
      </c>
    </row>
    <row r="3192" spans="1:65" x14ac:dyDescent="0.25">
      <c r="A3192" s="20" t="s">
        <v>1677</v>
      </c>
      <c r="B3192" s="20" t="s">
        <v>808</v>
      </c>
      <c r="C3192" s="20" t="s">
        <v>827</v>
      </c>
      <c r="D3192" s="20" t="s">
        <v>571</v>
      </c>
      <c r="E3192" s="20" t="s">
        <v>6116</v>
      </c>
      <c r="F3192" s="20" t="s">
        <v>486</v>
      </c>
      <c r="G3192" s="20">
        <v>2.63</v>
      </c>
      <c r="H3192" s="20" t="s">
        <v>1679</v>
      </c>
      <c r="I3192" s="20" t="s">
        <v>6100</v>
      </c>
      <c r="J3192" s="20" t="s">
        <v>6101</v>
      </c>
      <c r="K3192" s="20" t="s">
        <v>6101</v>
      </c>
      <c r="L3192" s="20" t="s">
        <v>808</v>
      </c>
      <c r="M3192" s="20">
        <v>4</v>
      </c>
      <c r="N3192" s="20" t="s">
        <v>1679</v>
      </c>
      <c r="P3192" s="20">
        <v>0</v>
      </c>
      <c r="Q3192" s="20" t="s">
        <v>495</v>
      </c>
      <c r="R3192" s="20" t="s">
        <v>488</v>
      </c>
      <c r="S3192" s="20" t="s">
        <v>221</v>
      </c>
      <c r="T3192" s="20" t="s">
        <v>5658</v>
      </c>
      <c r="U3192" s="20" t="s">
        <v>6111</v>
      </c>
      <c r="V3192" s="20">
        <v>10</v>
      </c>
      <c r="W3192" s="20">
        <v>312</v>
      </c>
      <c r="Y3192" s="20" t="s">
        <v>1684</v>
      </c>
      <c r="Z3192" s="20" t="s">
        <v>1685</v>
      </c>
      <c r="AA3192" s="20">
        <v>1.5</v>
      </c>
      <c r="AB3192" s="20">
        <v>33</v>
      </c>
      <c r="AC3192" s="20">
        <v>33</v>
      </c>
      <c r="AD3192" s="20">
        <v>33</v>
      </c>
      <c r="AG3192" s="20" t="s">
        <v>2260</v>
      </c>
      <c r="AT3192" s="20" t="s">
        <v>1687</v>
      </c>
      <c r="AY3192" s="20" t="s">
        <v>1719</v>
      </c>
      <c r="BE3192" s="20" t="s">
        <v>808</v>
      </c>
      <c r="BL3192" s="20">
        <v>249.85</v>
      </c>
      <c r="BM3192" s="20">
        <v>95</v>
      </c>
    </row>
    <row r="3193" spans="1:65" x14ac:dyDescent="0.25">
      <c r="A3193" s="20" t="s">
        <v>1677</v>
      </c>
      <c r="B3193" s="20" t="s">
        <v>808</v>
      </c>
      <c r="C3193" s="20" t="s">
        <v>827</v>
      </c>
      <c r="D3193" s="20" t="s">
        <v>571</v>
      </c>
      <c r="E3193" s="20" t="s">
        <v>6117</v>
      </c>
      <c r="F3193" s="20" t="s">
        <v>489</v>
      </c>
      <c r="G3193" s="20">
        <v>7.58</v>
      </c>
      <c r="H3193" s="20" t="s">
        <v>1679</v>
      </c>
      <c r="I3193" s="20" t="s">
        <v>6100</v>
      </c>
      <c r="J3193" s="20" t="s">
        <v>6101</v>
      </c>
      <c r="K3193" s="20" t="s">
        <v>6101</v>
      </c>
      <c r="L3193" s="20" t="s">
        <v>808</v>
      </c>
      <c r="M3193" s="20">
        <v>4</v>
      </c>
      <c r="N3193" s="20" t="s">
        <v>1679</v>
      </c>
      <c r="P3193" s="20">
        <v>0</v>
      </c>
      <c r="Q3193" s="20" t="s">
        <v>495</v>
      </c>
      <c r="R3193" s="20" t="s">
        <v>488</v>
      </c>
      <c r="S3193" s="20" t="s">
        <v>221</v>
      </c>
      <c r="T3193" s="20" t="s">
        <v>5658</v>
      </c>
      <c r="U3193" s="20" t="s">
        <v>6111</v>
      </c>
      <c r="V3193" s="20">
        <v>10</v>
      </c>
      <c r="W3193" s="20">
        <v>312</v>
      </c>
      <c r="Y3193" s="20" t="s">
        <v>1684</v>
      </c>
      <c r="Z3193" s="20" t="s">
        <v>1685</v>
      </c>
      <c r="AA3193" s="20">
        <v>1.5</v>
      </c>
      <c r="AB3193" s="20">
        <v>33</v>
      </c>
      <c r="AC3193" s="20">
        <v>33</v>
      </c>
      <c r="AD3193" s="20">
        <v>33</v>
      </c>
      <c r="AG3193" s="20" t="s">
        <v>2260</v>
      </c>
      <c r="AT3193" s="20" t="s">
        <v>1687</v>
      </c>
      <c r="AY3193" s="20" t="s">
        <v>1719</v>
      </c>
      <c r="BE3193" s="20" t="s">
        <v>808</v>
      </c>
      <c r="BL3193" s="20">
        <v>720.1</v>
      </c>
      <c r="BM3193" s="20">
        <v>95</v>
      </c>
    </row>
    <row r="3194" spans="1:65" x14ac:dyDescent="0.25">
      <c r="A3194" s="20" t="s">
        <v>1677</v>
      </c>
      <c r="B3194" s="20" t="s">
        <v>808</v>
      </c>
      <c r="C3194" s="20" t="s">
        <v>827</v>
      </c>
      <c r="D3194" s="20" t="s">
        <v>571</v>
      </c>
      <c r="E3194" s="20" t="s">
        <v>6118</v>
      </c>
      <c r="F3194" s="20" t="s">
        <v>490</v>
      </c>
      <c r="G3194" s="20">
        <v>6.21</v>
      </c>
      <c r="H3194" s="20" t="s">
        <v>1679</v>
      </c>
      <c r="I3194" s="20" t="s">
        <v>6100</v>
      </c>
      <c r="J3194" s="20" t="s">
        <v>6101</v>
      </c>
      <c r="K3194" s="20" t="s">
        <v>6101</v>
      </c>
      <c r="L3194" s="20" t="s">
        <v>808</v>
      </c>
      <c r="M3194" s="20">
        <v>4</v>
      </c>
      <c r="N3194" s="20" t="s">
        <v>1679</v>
      </c>
      <c r="P3194" s="20">
        <v>0</v>
      </c>
      <c r="Q3194" s="20" t="s">
        <v>504</v>
      </c>
      <c r="R3194" s="20" t="s">
        <v>488</v>
      </c>
      <c r="S3194" s="20" t="s">
        <v>221</v>
      </c>
      <c r="T3194" s="20" t="s">
        <v>6114</v>
      </c>
      <c r="U3194" s="20" t="s">
        <v>6111</v>
      </c>
      <c r="V3194" s="20">
        <v>10</v>
      </c>
      <c r="W3194" s="20">
        <v>312</v>
      </c>
      <c r="Y3194" s="20" t="s">
        <v>1684</v>
      </c>
      <c r="Z3194" s="20" t="s">
        <v>1685</v>
      </c>
      <c r="AA3194" s="20">
        <v>1.5</v>
      </c>
      <c r="AB3194" s="20">
        <v>33</v>
      </c>
      <c r="AC3194" s="20">
        <v>33</v>
      </c>
      <c r="AD3194" s="20">
        <v>33</v>
      </c>
      <c r="AG3194" s="20" t="s">
        <v>2260</v>
      </c>
      <c r="AT3194" s="20" t="s">
        <v>1687</v>
      </c>
      <c r="AY3194" s="20" t="s">
        <v>1719</v>
      </c>
      <c r="BE3194" s="20" t="s">
        <v>808</v>
      </c>
      <c r="BL3194" s="20">
        <v>589.95000000000005</v>
      </c>
      <c r="BM3194" s="20">
        <v>95</v>
      </c>
    </row>
    <row r="3195" spans="1:65" x14ac:dyDescent="0.25">
      <c r="A3195" s="20" t="s">
        <v>1677</v>
      </c>
      <c r="B3195" s="20" t="s">
        <v>808</v>
      </c>
      <c r="C3195" s="20" t="s">
        <v>827</v>
      </c>
      <c r="D3195" s="20" t="s">
        <v>571</v>
      </c>
      <c r="E3195" s="20" t="s">
        <v>6119</v>
      </c>
      <c r="F3195" s="20" t="s">
        <v>491</v>
      </c>
      <c r="G3195" s="20">
        <v>6.71</v>
      </c>
      <c r="H3195" s="20" t="s">
        <v>1679</v>
      </c>
      <c r="I3195" s="20" t="s">
        <v>6100</v>
      </c>
      <c r="J3195" s="20" t="s">
        <v>6101</v>
      </c>
      <c r="K3195" s="20" t="s">
        <v>6101</v>
      </c>
      <c r="L3195" s="20" t="s">
        <v>808</v>
      </c>
      <c r="M3195" s="20">
        <v>4</v>
      </c>
      <c r="N3195" s="20" t="s">
        <v>1679</v>
      </c>
      <c r="P3195" s="20">
        <v>0</v>
      </c>
      <c r="Q3195" s="20" t="s">
        <v>636</v>
      </c>
      <c r="R3195" s="20" t="s">
        <v>488</v>
      </c>
      <c r="S3195" s="20" t="s">
        <v>221</v>
      </c>
      <c r="T3195" s="20" t="s">
        <v>6120</v>
      </c>
      <c r="U3195" s="20" t="s">
        <v>6121</v>
      </c>
      <c r="V3195" s="20">
        <v>10</v>
      </c>
      <c r="W3195" s="20">
        <v>312</v>
      </c>
      <c r="Y3195" s="20" t="s">
        <v>1684</v>
      </c>
      <c r="Z3195" s="20" t="s">
        <v>1685</v>
      </c>
      <c r="AA3195" s="20">
        <v>1.5</v>
      </c>
      <c r="AB3195" s="20">
        <v>33</v>
      </c>
      <c r="AC3195" s="20">
        <v>33</v>
      </c>
      <c r="AD3195" s="20">
        <v>33</v>
      </c>
      <c r="AG3195" s="20" t="s">
        <v>2260</v>
      </c>
      <c r="AT3195" s="20" t="s">
        <v>1687</v>
      </c>
      <c r="AU3195" s="20" t="s">
        <v>1786</v>
      </c>
      <c r="AY3195" s="20" t="s">
        <v>1719</v>
      </c>
      <c r="BE3195" s="20" t="s">
        <v>808</v>
      </c>
      <c r="BL3195" s="20">
        <v>637.45000000000005</v>
      </c>
      <c r="BM3195" s="20">
        <v>95</v>
      </c>
    </row>
    <row r="3196" spans="1:65" x14ac:dyDescent="0.25">
      <c r="A3196" s="20" t="s">
        <v>1677</v>
      </c>
      <c r="B3196" s="20" t="s">
        <v>808</v>
      </c>
      <c r="C3196" s="20" t="s">
        <v>827</v>
      </c>
      <c r="D3196" s="20" t="s">
        <v>571</v>
      </c>
      <c r="E3196" s="20" t="s">
        <v>6122</v>
      </c>
      <c r="F3196" s="20" t="s">
        <v>492</v>
      </c>
      <c r="G3196" s="20">
        <v>20.94</v>
      </c>
      <c r="H3196" s="20" t="s">
        <v>1679</v>
      </c>
      <c r="I3196" s="20" t="s">
        <v>6100</v>
      </c>
      <c r="J3196" s="20" t="s">
        <v>6101</v>
      </c>
      <c r="K3196" s="20" t="s">
        <v>6101</v>
      </c>
      <c r="L3196" s="20" t="s">
        <v>808</v>
      </c>
      <c r="M3196" s="20">
        <v>4</v>
      </c>
      <c r="N3196" s="20" t="s">
        <v>1679</v>
      </c>
      <c r="P3196" s="20">
        <v>0</v>
      </c>
      <c r="Q3196" s="20" t="s">
        <v>545</v>
      </c>
      <c r="R3196" s="20" t="s">
        <v>488</v>
      </c>
      <c r="S3196" s="20" t="s">
        <v>221</v>
      </c>
      <c r="T3196" s="20" t="s">
        <v>6123</v>
      </c>
      <c r="U3196" s="20" t="s">
        <v>6111</v>
      </c>
      <c r="V3196" s="20">
        <v>10</v>
      </c>
      <c r="W3196" s="20">
        <v>312</v>
      </c>
      <c r="Y3196" s="20" t="s">
        <v>1684</v>
      </c>
      <c r="Z3196" s="20" t="s">
        <v>1685</v>
      </c>
      <c r="AA3196" s="20">
        <v>1.5</v>
      </c>
      <c r="AB3196" s="20">
        <v>33</v>
      </c>
      <c r="AC3196" s="20">
        <v>33</v>
      </c>
      <c r="AD3196" s="20">
        <v>33</v>
      </c>
      <c r="AG3196" s="20" t="s">
        <v>2260</v>
      </c>
      <c r="AT3196" s="20" t="s">
        <v>1687</v>
      </c>
      <c r="AU3196" s="20" t="s">
        <v>1786</v>
      </c>
      <c r="AY3196" s="20" t="s">
        <v>1719</v>
      </c>
      <c r="BE3196" s="20" t="s">
        <v>808</v>
      </c>
      <c r="BL3196" s="20">
        <v>1989.3</v>
      </c>
      <c r="BM3196" s="20">
        <v>95</v>
      </c>
    </row>
    <row r="3197" spans="1:65" x14ac:dyDescent="0.25">
      <c r="A3197" s="20" t="s">
        <v>1677</v>
      </c>
      <c r="B3197" s="20" t="s">
        <v>808</v>
      </c>
      <c r="C3197" s="20" t="s">
        <v>827</v>
      </c>
      <c r="D3197" s="20" t="s">
        <v>571</v>
      </c>
      <c r="E3197" s="20" t="s">
        <v>6124</v>
      </c>
      <c r="F3197" s="20" t="s">
        <v>493</v>
      </c>
      <c r="G3197" s="20">
        <v>6.91</v>
      </c>
      <c r="H3197" s="20" t="s">
        <v>1679</v>
      </c>
      <c r="I3197" s="20" t="s">
        <v>6100</v>
      </c>
      <c r="J3197" s="20" t="s">
        <v>6101</v>
      </c>
      <c r="K3197" s="20" t="s">
        <v>6101</v>
      </c>
      <c r="L3197" s="20" t="s">
        <v>808</v>
      </c>
      <c r="M3197" s="20">
        <v>4</v>
      </c>
      <c r="N3197" s="20" t="s">
        <v>1679</v>
      </c>
      <c r="P3197" s="20">
        <v>0</v>
      </c>
      <c r="Q3197" s="20" t="s">
        <v>545</v>
      </c>
      <c r="R3197" s="20" t="s">
        <v>488</v>
      </c>
      <c r="S3197" s="20" t="s">
        <v>221</v>
      </c>
      <c r="T3197" s="20" t="s">
        <v>6125</v>
      </c>
      <c r="U3197" s="20" t="s">
        <v>6111</v>
      </c>
      <c r="V3197" s="20">
        <v>10</v>
      </c>
      <c r="W3197" s="20">
        <v>312</v>
      </c>
      <c r="Y3197" s="20" t="s">
        <v>1684</v>
      </c>
      <c r="Z3197" s="20" t="s">
        <v>1685</v>
      </c>
      <c r="AA3197" s="20">
        <v>1.5</v>
      </c>
      <c r="AB3197" s="20">
        <v>33</v>
      </c>
      <c r="AC3197" s="20">
        <v>33</v>
      </c>
      <c r="AD3197" s="20">
        <v>33</v>
      </c>
      <c r="AG3197" s="20" t="s">
        <v>2260</v>
      </c>
      <c r="AT3197" s="20" t="s">
        <v>1687</v>
      </c>
      <c r="AU3197" s="20" t="s">
        <v>1786</v>
      </c>
      <c r="AY3197" s="20" t="s">
        <v>1719</v>
      </c>
      <c r="BE3197" s="20" t="s">
        <v>808</v>
      </c>
      <c r="BL3197" s="20">
        <v>656.45</v>
      </c>
      <c r="BM3197" s="20">
        <v>95</v>
      </c>
    </row>
    <row r="3198" spans="1:65" x14ac:dyDescent="0.25">
      <c r="A3198" s="20" t="s">
        <v>1677</v>
      </c>
      <c r="B3198" s="20" t="s">
        <v>808</v>
      </c>
      <c r="C3198" s="20" t="s">
        <v>827</v>
      </c>
      <c r="D3198" s="20" t="s">
        <v>571</v>
      </c>
      <c r="E3198" s="20" t="s">
        <v>6126</v>
      </c>
      <c r="F3198" s="20" t="s">
        <v>494</v>
      </c>
      <c r="G3198" s="20">
        <v>13.98</v>
      </c>
      <c r="H3198" s="20" t="s">
        <v>1679</v>
      </c>
      <c r="I3198" s="20" t="s">
        <v>6100</v>
      </c>
      <c r="J3198" s="20" t="s">
        <v>6101</v>
      </c>
      <c r="K3198" s="20" t="s">
        <v>6101</v>
      </c>
      <c r="L3198" s="20" t="s">
        <v>808</v>
      </c>
      <c r="M3198" s="20">
        <v>4</v>
      </c>
      <c r="N3198" s="20" t="s">
        <v>1679</v>
      </c>
      <c r="P3198" s="20">
        <v>0</v>
      </c>
      <c r="Q3198" s="20" t="s">
        <v>636</v>
      </c>
      <c r="R3198" s="20" t="s">
        <v>488</v>
      </c>
      <c r="S3198" s="20" t="s">
        <v>221</v>
      </c>
      <c r="T3198" s="20" t="s">
        <v>6127</v>
      </c>
      <c r="U3198" s="20" t="s">
        <v>6121</v>
      </c>
      <c r="V3198" s="20">
        <v>10</v>
      </c>
      <c r="W3198" s="20">
        <v>312</v>
      </c>
      <c r="Y3198" s="20" t="s">
        <v>1684</v>
      </c>
      <c r="Z3198" s="20" t="s">
        <v>1685</v>
      </c>
      <c r="AA3198" s="20">
        <v>1.5</v>
      </c>
      <c r="AB3198" s="20">
        <v>33</v>
      </c>
      <c r="AC3198" s="20">
        <v>33</v>
      </c>
      <c r="AD3198" s="20">
        <v>33</v>
      </c>
      <c r="AG3198" s="20" t="s">
        <v>2260</v>
      </c>
      <c r="AT3198" s="20" t="s">
        <v>1687</v>
      </c>
      <c r="AU3198" s="20" t="s">
        <v>1786</v>
      </c>
      <c r="AY3198" s="20" t="s">
        <v>1719</v>
      </c>
      <c r="BE3198" s="20" t="s">
        <v>808</v>
      </c>
      <c r="BL3198" s="20">
        <v>1311</v>
      </c>
      <c r="BM3198" s="20">
        <v>95</v>
      </c>
    </row>
    <row r="3199" spans="1:65" x14ac:dyDescent="0.25">
      <c r="A3199" s="20" t="s">
        <v>1677</v>
      </c>
      <c r="B3199" s="20" t="s">
        <v>808</v>
      </c>
      <c r="C3199" s="20" t="s">
        <v>827</v>
      </c>
      <c r="D3199" s="20" t="s">
        <v>571</v>
      </c>
      <c r="E3199" s="20" t="s">
        <v>6128</v>
      </c>
      <c r="F3199" s="20" t="s">
        <v>497</v>
      </c>
      <c r="G3199" s="20">
        <v>10.42</v>
      </c>
      <c r="H3199" s="20" t="s">
        <v>1679</v>
      </c>
      <c r="I3199" s="20" t="s">
        <v>6100</v>
      </c>
      <c r="J3199" s="20" t="s">
        <v>6101</v>
      </c>
      <c r="K3199" s="20" t="s">
        <v>6101</v>
      </c>
      <c r="L3199" s="20" t="s">
        <v>808</v>
      </c>
      <c r="M3199" s="20">
        <v>4</v>
      </c>
      <c r="N3199" s="20" t="s">
        <v>1679</v>
      </c>
      <c r="P3199" s="20">
        <v>0</v>
      </c>
      <c r="Q3199" s="20" t="s">
        <v>545</v>
      </c>
      <c r="R3199" s="20" t="s">
        <v>488</v>
      </c>
      <c r="S3199" s="20" t="s">
        <v>221</v>
      </c>
      <c r="T3199" s="20" t="s">
        <v>6127</v>
      </c>
      <c r="U3199" s="20" t="s">
        <v>6111</v>
      </c>
      <c r="V3199" s="20">
        <v>10</v>
      </c>
      <c r="W3199" s="20">
        <v>312</v>
      </c>
      <c r="Y3199" s="20" t="s">
        <v>1684</v>
      </c>
      <c r="Z3199" s="20" t="s">
        <v>1685</v>
      </c>
      <c r="AA3199" s="20">
        <v>1.5</v>
      </c>
      <c r="AB3199" s="20">
        <v>33</v>
      </c>
      <c r="AC3199" s="20">
        <v>33</v>
      </c>
      <c r="AD3199" s="20">
        <v>33</v>
      </c>
      <c r="AG3199" s="20" t="s">
        <v>2260</v>
      </c>
      <c r="AT3199" s="20" t="s">
        <v>1687</v>
      </c>
      <c r="AU3199" s="20" t="s">
        <v>1786</v>
      </c>
      <c r="AY3199" s="20" t="s">
        <v>1719</v>
      </c>
      <c r="BE3199" s="20" t="s">
        <v>808</v>
      </c>
      <c r="BL3199" s="20">
        <v>989.9</v>
      </c>
      <c r="BM3199" s="20">
        <v>95</v>
      </c>
    </row>
    <row r="3200" spans="1:65" x14ac:dyDescent="0.25">
      <c r="A3200" s="20" t="s">
        <v>1677</v>
      </c>
      <c r="B3200" s="20" t="s">
        <v>808</v>
      </c>
      <c r="C3200" s="20" t="s">
        <v>827</v>
      </c>
      <c r="D3200" s="20" t="s">
        <v>571</v>
      </c>
      <c r="E3200" s="20" t="s">
        <v>6129</v>
      </c>
      <c r="F3200" s="20" t="s">
        <v>519</v>
      </c>
      <c r="G3200" s="20">
        <v>2.5099999999999998</v>
      </c>
      <c r="H3200" s="20" t="s">
        <v>1679</v>
      </c>
      <c r="I3200" s="20" t="s">
        <v>6100</v>
      </c>
      <c r="J3200" s="20" t="s">
        <v>6101</v>
      </c>
      <c r="K3200" s="20" t="s">
        <v>6101</v>
      </c>
      <c r="L3200" s="20" t="s">
        <v>808</v>
      </c>
      <c r="M3200" s="20">
        <v>4</v>
      </c>
      <c r="N3200" s="20" t="s">
        <v>1679</v>
      </c>
      <c r="P3200" s="20">
        <v>0</v>
      </c>
      <c r="Q3200" s="20" t="s">
        <v>545</v>
      </c>
      <c r="R3200" s="20" t="s">
        <v>488</v>
      </c>
      <c r="S3200" s="20" t="s">
        <v>221</v>
      </c>
      <c r="T3200" s="20" t="s">
        <v>6123</v>
      </c>
      <c r="U3200" s="20" t="s">
        <v>6111</v>
      </c>
      <c r="V3200" s="20">
        <v>10</v>
      </c>
      <c r="W3200" s="20">
        <v>312</v>
      </c>
      <c r="Y3200" s="20" t="s">
        <v>1684</v>
      </c>
      <c r="Z3200" s="20" t="s">
        <v>1685</v>
      </c>
      <c r="AA3200" s="20">
        <v>1.5</v>
      </c>
      <c r="AB3200" s="20">
        <v>33</v>
      </c>
      <c r="AC3200" s="20">
        <v>33</v>
      </c>
      <c r="AD3200" s="20">
        <v>33</v>
      </c>
      <c r="AG3200" s="20" t="s">
        <v>2260</v>
      </c>
      <c r="AT3200" s="20" t="s">
        <v>1687</v>
      </c>
      <c r="AU3200" s="20" t="s">
        <v>1786</v>
      </c>
      <c r="AY3200" s="20" t="s">
        <v>1719</v>
      </c>
      <c r="BE3200" s="20" t="s">
        <v>808</v>
      </c>
      <c r="BL3200" s="20">
        <v>238.45</v>
      </c>
      <c r="BM3200" s="20">
        <v>95</v>
      </c>
    </row>
    <row r="3201" spans="1:65" x14ac:dyDescent="0.25">
      <c r="A3201" s="20" t="s">
        <v>1677</v>
      </c>
      <c r="B3201" s="20" t="s">
        <v>808</v>
      </c>
      <c r="C3201" s="20" t="s">
        <v>827</v>
      </c>
      <c r="D3201" s="20" t="s">
        <v>571</v>
      </c>
      <c r="E3201" s="20" t="s">
        <v>6130</v>
      </c>
      <c r="F3201" s="20" t="s">
        <v>520</v>
      </c>
      <c r="G3201" s="20">
        <v>2.3199999999999998</v>
      </c>
      <c r="H3201" s="20" t="s">
        <v>1679</v>
      </c>
      <c r="I3201" s="20" t="s">
        <v>6100</v>
      </c>
      <c r="J3201" s="20" t="s">
        <v>6101</v>
      </c>
      <c r="K3201" s="20" t="s">
        <v>6101</v>
      </c>
      <c r="L3201" s="20" t="s">
        <v>808</v>
      </c>
      <c r="M3201" s="20">
        <v>4</v>
      </c>
      <c r="N3201" s="20" t="s">
        <v>1679</v>
      </c>
      <c r="P3201" s="20">
        <v>0</v>
      </c>
      <c r="Q3201" s="20" t="s">
        <v>545</v>
      </c>
      <c r="R3201" s="20" t="s">
        <v>488</v>
      </c>
      <c r="S3201" s="20" t="s">
        <v>221</v>
      </c>
      <c r="T3201" s="20" t="s">
        <v>6123</v>
      </c>
      <c r="U3201" s="20" t="s">
        <v>6111</v>
      </c>
      <c r="V3201" s="20">
        <v>10</v>
      </c>
      <c r="W3201" s="20">
        <v>312</v>
      </c>
      <c r="Y3201" s="20" t="s">
        <v>1684</v>
      </c>
      <c r="Z3201" s="20" t="s">
        <v>1685</v>
      </c>
      <c r="AA3201" s="20">
        <v>1.5</v>
      </c>
      <c r="AB3201" s="20">
        <v>33</v>
      </c>
      <c r="AC3201" s="20">
        <v>33</v>
      </c>
      <c r="AD3201" s="20">
        <v>33</v>
      </c>
      <c r="AG3201" s="20" t="s">
        <v>2260</v>
      </c>
      <c r="AT3201" s="20" t="s">
        <v>1687</v>
      </c>
      <c r="AU3201" s="20" t="s">
        <v>1786</v>
      </c>
      <c r="AY3201" s="20" t="s">
        <v>1719</v>
      </c>
      <c r="BE3201" s="20" t="s">
        <v>808</v>
      </c>
      <c r="BL3201" s="20">
        <v>220.4</v>
      </c>
      <c r="BM3201" s="20">
        <v>95</v>
      </c>
    </row>
    <row r="3202" spans="1:65" x14ac:dyDescent="0.25">
      <c r="A3202" s="20" t="s">
        <v>1677</v>
      </c>
      <c r="B3202" s="20" t="s">
        <v>808</v>
      </c>
      <c r="C3202" s="20" t="s">
        <v>827</v>
      </c>
      <c r="D3202" s="20" t="s">
        <v>571</v>
      </c>
      <c r="E3202" s="20" t="s">
        <v>6131</v>
      </c>
      <c r="F3202" s="20" t="s">
        <v>521</v>
      </c>
      <c r="G3202" s="20">
        <v>8.6</v>
      </c>
      <c r="H3202" s="20" t="s">
        <v>1679</v>
      </c>
      <c r="I3202" s="20" t="s">
        <v>6100</v>
      </c>
      <c r="J3202" s="20" t="s">
        <v>6101</v>
      </c>
      <c r="K3202" s="20" t="s">
        <v>6101</v>
      </c>
      <c r="L3202" s="20" t="s">
        <v>808</v>
      </c>
      <c r="M3202" s="20">
        <v>4</v>
      </c>
      <c r="N3202" s="20" t="s">
        <v>1679</v>
      </c>
      <c r="P3202" s="20">
        <v>0</v>
      </c>
      <c r="Q3202" s="20" t="s">
        <v>545</v>
      </c>
      <c r="R3202" s="20" t="s">
        <v>488</v>
      </c>
      <c r="S3202" s="20" t="s">
        <v>221</v>
      </c>
      <c r="T3202" s="20" t="s">
        <v>6123</v>
      </c>
      <c r="U3202" s="20" t="s">
        <v>6111</v>
      </c>
      <c r="V3202" s="20">
        <v>10</v>
      </c>
      <c r="W3202" s="20">
        <v>312</v>
      </c>
      <c r="Y3202" s="20" t="s">
        <v>1684</v>
      </c>
      <c r="Z3202" s="20" t="s">
        <v>1685</v>
      </c>
      <c r="AA3202" s="20">
        <v>1.5</v>
      </c>
      <c r="AB3202" s="20">
        <v>34</v>
      </c>
      <c r="AC3202" s="20">
        <v>34</v>
      </c>
      <c r="AD3202" s="20">
        <v>34</v>
      </c>
      <c r="AG3202" s="20" t="s">
        <v>2260</v>
      </c>
      <c r="AT3202" s="20" t="s">
        <v>1687</v>
      </c>
      <c r="AU3202" s="20" t="s">
        <v>1786</v>
      </c>
      <c r="AY3202" s="20" t="s">
        <v>1719</v>
      </c>
      <c r="BE3202" s="20" t="s">
        <v>808</v>
      </c>
      <c r="BL3202" s="20">
        <v>817</v>
      </c>
      <c r="BM3202" s="20">
        <v>95</v>
      </c>
    </row>
    <row r="3203" spans="1:65" x14ac:dyDescent="0.25">
      <c r="A3203" s="20" t="s">
        <v>1677</v>
      </c>
      <c r="B3203" s="20" t="s">
        <v>808</v>
      </c>
      <c r="C3203" s="20" t="s">
        <v>827</v>
      </c>
      <c r="D3203" s="20" t="s">
        <v>571</v>
      </c>
      <c r="E3203" s="20" t="s">
        <v>6132</v>
      </c>
      <c r="F3203" s="20" t="s">
        <v>589</v>
      </c>
      <c r="G3203" s="20">
        <v>6.53</v>
      </c>
      <c r="H3203" s="20" t="s">
        <v>1679</v>
      </c>
      <c r="I3203" s="20" t="s">
        <v>6100</v>
      </c>
      <c r="J3203" s="20" t="s">
        <v>6101</v>
      </c>
      <c r="K3203" s="20" t="s">
        <v>6101</v>
      </c>
      <c r="L3203" s="20" t="s">
        <v>808</v>
      </c>
      <c r="M3203" s="20">
        <v>4</v>
      </c>
      <c r="N3203" s="20" t="s">
        <v>1679</v>
      </c>
      <c r="P3203" s="20">
        <v>0</v>
      </c>
      <c r="Q3203" s="20" t="s">
        <v>495</v>
      </c>
      <c r="R3203" s="20" t="s">
        <v>488</v>
      </c>
      <c r="S3203" s="20" t="s">
        <v>221</v>
      </c>
      <c r="T3203" s="20" t="s">
        <v>5658</v>
      </c>
      <c r="U3203" s="20" t="s">
        <v>6111</v>
      </c>
      <c r="V3203" s="20">
        <v>10</v>
      </c>
      <c r="W3203" s="20">
        <v>312</v>
      </c>
      <c r="Y3203" s="20" t="s">
        <v>1684</v>
      </c>
      <c r="Z3203" s="20" t="s">
        <v>1685</v>
      </c>
      <c r="AA3203" s="20">
        <v>1.5</v>
      </c>
      <c r="AB3203" s="20">
        <v>33</v>
      </c>
      <c r="AC3203" s="20">
        <v>33</v>
      </c>
      <c r="AD3203" s="20">
        <v>33</v>
      </c>
      <c r="AG3203" s="20" t="s">
        <v>2260</v>
      </c>
      <c r="AT3203" s="20" t="s">
        <v>1687</v>
      </c>
      <c r="AY3203" s="20" t="s">
        <v>1719</v>
      </c>
      <c r="BE3203" s="20" t="s">
        <v>808</v>
      </c>
      <c r="BL3203" s="20">
        <v>620.35</v>
      </c>
      <c r="BM3203" s="20">
        <v>95</v>
      </c>
    </row>
    <row r="3204" spans="1:65" x14ac:dyDescent="0.25">
      <c r="A3204" s="20" t="s">
        <v>1677</v>
      </c>
      <c r="B3204" s="20" t="s">
        <v>808</v>
      </c>
      <c r="C3204" s="20" t="s">
        <v>827</v>
      </c>
      <c r="D3204" s="20" t="s">
        <v>571</v>
      </c>
      <c r="E3204" s="20" t="s">
        <v>6133</v>
      </c>
      <c r="F3204" s="20" t="s">
        <v>590</v>
      </c>
      <c r="G3204" s="20">
        <v>9.0299999999999994</v>
      </c>
      <c r="H3204" s="20" t="s">
        <v>1679</v>
      </c>
      <c r="I3204" s="20" t="s">
        <v>6100</v>
      </c>
      <c r="J3204" s="20" t="s">
        <v>6101</v>
      </c>
      <c r="K3204" s="20" t="s">
        <v>6101</v>
      </c>
      <c r="L3204" s="20" t="s">
        <v>808</v>
      </c>
      <c r="M3204" s="20">
        <v>4</v>
      </c>
      <c r="N3204" s="20" t="s">
        <v>1679</v>
      </c>
      <c r="P3204" s="20">
        <v>0</v>
      </c>
      <c r="Q3204" s="20" t="s">
        <v>495</v>
      </c>
      <c r="R3204" s="20" t="s">
        <v>488</v>
      </c>
      <c r="S3204" s="20" t="s">
        <v>221</v>
      </c>
      <c r="T3204" s="20" t="s">
        <v>5658</v>
      </c>
      <c r="U3204" s="20" t="s">
        <v>6111</v>
      </c>
      <c r="V3204" s="20">
        <v>10</v>
      </c>
      <c r="W3204" s="20">
        <v>312</v>
      </c>
      <c r="Y3204" s="20" t="s">
        <v>1684</v>
      </c>
      <c r="Z3204" s="20" t="s">
        <v>1685</v>
      </c>
      <c r="AA3204" s="20">
        <v>1.5</v>
      </c>
      <c r="AB3204" s="20">
        <v>33</v>
      </c>
      <c r="AC3204" s="20">
        <v>33</v>
      </c>
      <c r="AD3204" s="20">
        <v>33</v>
      </c>
      <c r="AG3204" s="20" t="s">
        <v>2260</v>
      </c>
      <c r="AT3204" s="20" t="s">
        <v>1687</v>
      </c>
      <c r="AY3204" s="20" t="s">
        <v>1719</v>
      </c>
      <c r="BE3204" s="20" t="s">
        <v>808</v>
      </c>
      <c r="BL3204" s="20">
        <v>857.85</v>
      </c>
      <c r="BM3204" s="20">
        <v>95</v>
      </c>
    </row>
    <row r="3205" spans="1:65" x14ac:dyDescent="0.25">
      <c r="A3205" s="20" t="s">
        <v>1677</v>
      </c>
      <c r="B3205" s="20" t="s">
        <v>808</v>
      </c>
      <c r="C3205" s="20" t="s">
        <v>827</v>
      </c>
      <c r="D3205" s="20" t="s">
        <v>571</v>
      </c>
      <c r="E3205" s="20" t="s">
        <v>6134</v>
      </c>
      <c r="F3205" s="20" t="s">
        <v>591</v>
      </c>
      <c r="G3205" s="20">
        <v>12.3</v>
      </c>
      <c r="H3205" s="20" t="s">
        <v>1679</v>
      </c>
      <c r="I3205" s="20" t="s">
        <v>6100</v>
      </c>
      <c r="J3205" s="20" t="s">
        <v>6101</v>
      </c>
      <c r="K3205" s="20" t="s">
        <v>6101</v>
      </c>
      <c r="L3205" s="20" t="s">
        <v>808</v>
      </c>
      <c r="M3205" s="20">
        <v>4</v>
      </c>
      <c r="N3205" s="20" t="s">
        <v>1679</v>
      </c>
      <c r="P3205" s="20">
        <v>0</v>
      </c>
      <c r="Q3205" s="20" t="s">
        <v>495</v>
      </c>
      <c r="R3205" s="20" t="s">
        <v>488</v>
      </c>
      <c r="S3205" s="20" t="s">
        <v>221</v>
      </c>
      <c r="T3205" s="20" t="s">
        <v>5658</v>
      </c>
      <c r="U3205" s="20" t="s">
        <v>6111</v>
      </c>
      <c r="V3205" s="20">
        <v>10</v>
      </c>
      <c r="W3205" s="20">
        <v>312</v>
      </c>
      <c r="Y3205" s="20" t="s">
        <v>1684</v>
      </c>
      <c r="Z3205" s="20" t="s">
        <v>1685</v>
      </c>
      <c r="AA3205" s="20">
        <v>1.5</v>
      </c>
      <c r="AB3205" s="20">
        <v>33</v>
      </c>
      <c r="AC3205" s="20">
        <v>33</v>
      </c>
      <c r="AD3205" s="20">
        <v>33</v>
      </c>
      <c r="AG3205" s="20" t="s">
        <v>2260</v>
      </c>
      <c r="AT3205" s="20" t="s">
        <v>1687</v>
      </c>
      <c r="AY3205" s="20" t="s">
        <v>1719</v>
      </c>
      <c r="BE3205" s="20" t="s">
        <v>808</v>
      </c>
      <c r="BL3205" s="20">
        <v>1168.5</v>
      </c>
      <c r="BM3205" s="20">
        <v>95</v>
      </c>
    </row>
    <row r="3206" spans="1:65" x14ac:dyDescent="0.25">
      <c r="A3206" s="20" t="s">
        <v>1677</v>
      </c>
      <c r="B3206" s="20" t="s">
        <v>808</v>
      </c>
      <c r="C3206" s="20" t="s">
        <v>827</v>
      </c>
      <c r="D3206" s="20" t="s">
        <v>571</v>
      </c>
      <c r="E3206" s="20" t="s">
        <v>6135</v>
      </c>
      <c r="F3206" s="20" t="s">
        <v>592</v>
      </c>
      <c r="G3206" s="20">
        <v>3.76</v>
      </c>
      <c r="H3206" s="20" t="s">
        <v>1679</v>
      </c>
      <c r="I3206" s="20" t="s">
        <v>6100</v>
      </c>
      <c r="J3206" s="20" t="s">
        <v>6101</v>
      </c>
      <c r="K3206" s="20" t="s">
        <v>6101</v>
      </c>
      <c r="L3206" s="20" t="s">
        <v>808</v>
      </c>
      <c r="M3206" s="20">
        <v>4</v>
      </c>
      <c r="N3206" s="20" t="s">
        <v>1679</v>
      </c>
      <c r="P3206" s="20">
        <v>0</v>
      </c>
      <c r="Q3206" s="20" t="s">
        <v>495</v>
      </c>
      <c r="R3206" s="20" t="s">
        <v>488</v>
      </c>
      <c r="S3206" s="20" t="s">
        <v>221</v>
      </c>
      <c r="T3206" s="20" t="s">
        <v>5658</v>
      </c>
      <c r="U3206" s="20" t="s">
        <v>6111</v>
      </c>
      <c r="V3206" s="20">
        <v>10</v>
      </c>
      <c r="W3206" s="20">
        <v>312</v>
      </c>
      <c r="Y3206" s="20" t="s">
        <v>1684</v>
      </c>
      <c r="Z3206" s="20" t="s">
        <v>1685</v>
      </c>
      <c r="AA3206" s="20">
        <v>1.5</v>
      </c>
      <c r="AB3206" s="20">
        <v>33</v>
      </c>
      <c r="AC3206" s="20">
        <v>33</v>
      </c>
      <c r="AD3206" s="20">
        <v>33</v>
      </c>
      <c r="AG3206" s="20" t="s">
        <v>2260</v>
      </c>
      <c r="AT3206" s="20" t="s">
        <v>1687</v>
      </c>
      <c r="AY3206" s="20" t="s">
        <v>1719</v>
      </c>
      <c r="BE3206" s="20" t="s">
        <v>808</v>
      </c>
      <c r="BL3206" s="20">
        <v>357.2</v>
      </c>
      <c r="BM3206" s="20">
        <v>95</v>
      </c>
    </row>
    <row r="3207" spans="1:65" x14ac:dyDescent="0.25">
      <c r="A3207" s="20" t="s">
        <v>1677</v>
      </c>
      <c r="B3207" s="20" t="s">
        <v>808</v>
      </c>
      <c r="C3207" s="20" t="s">
        <v>827</v>
      </c>
      <c r="D3207" s="20" t="s">
        <v>571</v>
      </c>
      <c r="E3207" s="20" t="s">
        <v>6136</v>
      </c>
      <c r="F3207" s="20" t="s">
        <v>2429</v>
      </c>
      <c r="G3207" s="20">
        <v>19.11</v>
      </c>
      <c r="H3207" s="20" t="s">
        <v>1679</v>
      </c>
      <c r="I3207" s="20" t="s">
        <v>6100</v>
      </c>
      <c r="J3207" s="20" t="s">
        <v>6101</v>
      </c>
      <c r="K3207" s="20" t="s">
        <v>6101</v>
      </c>
      <c r="L3207" s="20" t="s">
        <v>808</v>
      </c>
      <c r="M3207" s="20">
        <v>4</v>
      </c>
      <c r="N3207" s="20" t="s">
        <v>1679</v>
      </c>
      <c r="P3207" s="20">
        <v>0</v>
      </c>
      <c r="Q3207" s="20" t="s">
        <v>506</v>
      </c>
      <c r="R3207" s="20" t="s">
        <v>488</v>
      </c>
      <c r="S3207" s="20" t="s">
        <v>221</v>
      </c>
      <c r="T3207" s="20" t="s">
        <v>6137</v>
      </c>
      <c r="U3207" s="20" t="s">
        <v>6138</v>
      </c>
      <c r="V3207" s="20">
        <v>9</v>
      </c>
      <c r="W3207" s="20">
        <v>281</v>
      </c>
      <c r="Y3207" s="20" t="s">
        <v>1684</v>
      </c>
      <c r="Z3207" s="20" t="s">
        <v>1685</v>
      </c>
      <c r="AA3207" s="20">
        <v>1.5</v>
      </c>
      <c r="AB3207" s="20">
        <v>34</v>
      </c>
      <c r="AC3207" s="20">
        <v>34</v>
      </c>
      <c r="AD3207" s="20">
        <v>34</v>
      </c>
      <c r="AG3207" s="20" t="s">
        <v>2260</v>
      </c>
      <c r="AT3207" s="20" t="s">
        <v>1687</v>
      </c>
      <c r="AY3207" s="20" t="s">
        <v>1719</v>
      </c>
      <c r="BE3207" s="20" t="s">
        <v>808</v>
      </c>
      <c r="BL3207" s="20">
        <v>1815.45</v>
      </c>
      <c r="BM3207" s="20">
        <v>95</v>
      </c>
    </row>
    <row r="3208" spans="1:65" x14ac:dyDescent="0.25">
      <c r="A3208" s="20" t="s">
        <v>1677</v>
      </c>
      <c r="B3208" s="20" t="s">
        <v>808</v>
      </c>
      <c r="C3208" s="20" t="s">
        <v>827</v>
      </c>
      <c r="D3208" s="20" t="s">
        <v>571</v>
      </c>
      <c r="E3208" s="20" t="s">
        <v>6139</v>
      </c>
      <c r="F3208" s="20" t="s">
        <v>2431</v>
      </c>
      <c r="G3208" s="20">
        <v>18.86</v>
      </c>
      <c r="H3208" s="20" t="s">
        <v>1679</v>
      </c>
      <c r="I3208" s="20" t="s">
        <v>6100</v>
      </c>
      <c r="J3208" s="20" t="s">
        <v>6101</v>
      </c>
      <c r="K3208" s="20" t="s">
        <v>6101</v>
      </c>
      <c r="L3208" s="20" t="s">
        <v>808</v>
      </c>
      <c r="M3208" s="20">
        <v>4</v>
      </c>
      <c r="N3208" s="20" t="s">
        <v>1679</v>
      </c>
      <c r="P3208" s="20">
        <v>0</v>
      </c>
      <c r="Q3208" s="20" t="s">
        <v>506</v>
      </c>
      <c r="R3208" s="20" t="s">
        <v>488</v>
      </c>
      <c r="S3208" s="20" t="s">
        <v>221</v>
      </c>
      <c r="T3208" s="20" t="s">
        <v>6137</v>
      </c>
      <c r="U3208" s="20" t="s">
        <v>6138</v>
      </c>
      <c r="V3208" s="20">
        <v>9</v>
      </c>
      <c r="W3208" s="20">
        <v>281</v>
      </c>
      <c r="Y3208" s="20" t="s">
        <v>1684</v>
      </c>
      <c r="Z3208" s="20" t="s">
        <v>1685</v>
      </c>
      <c r="AA3208" s="20">
        <v>1.5</v>
      </c>
      <c r="AB3208" s="20">
        <v>34</v>
      </c>
      <c r="AC3208" s="20">
        <v>34</v>
      </c>
      <c r="AD3208" s="20">
        <v>34</v>
      </c>
      <c r="AG3208" s="20" t="s">
        <v>2260</v>
      </c>
      <c r="AT3208" s="20" t="s">
        <v>1687</v>
      </c>
      <c r="AY3208" s="20" t="s">
        <v>1719</v>
      </c>
      <c r="BE3208" s="20" t="s">
        <v>808</v>
      </c>
      <c r="BL3208" s="20">
        <v>1791.7</v>
      </c>
      <c r="BM3208" s="20">
        <v>95</v>
      </c>
    </row>
    <row r="3209" spans="1:65" x14ac:dyDescent="0.25">
      <c r="A3209" s="20" t="s">
        <v>1677</v>
      </c>
      <c r="B3209" s="20" t="s">
        <v>808</v>
      </c>
      <c r="C3209" s="20" t="s">
        <v>827</v>
      </c>
      <c r="D3209" s="20" t="s">
        <v>571</v>
      </c>
      <c r="E3209" s="20" t="s">
        <v>6140</v>
      </c>
      <c r="F3209" s="20" t="s">
        <v>2433</v>
      </c>
      <c r="G3209" s="20">
        <v>18.239999999999998</v>
      </c>
      <c r="H3209" s="20" t="s">
        <v>1679</v>
      </c>
      <c r="I3209" s="20" t="s">
        <v>6100</v>
      </c>
      <c r="J3209" s="20" t="s">
        <v>6101</v>
      </c>
      <c r="K3209" s="20" t="s">
        <v>6101</v>
      </c>
      <c r="L3209" s="20" t="s">
        <v>808</v>
      </c>
      <c r="M3209" s="20">
        <v>4</v>
      </c>
      <c r="N3209" s="20" t="s">
        <v>1679</v>
      </c>
      <c r="P3209" s="20">
        <v>0</v>
      </c>
      <c r="Q3209" s="20" t="s">
        <v>506</v>
      </c>
      <c r="R3209" s="20" t="s">
        <v>488</v>
      </c>
      <c r="S3209" s="20" t="s">
        <v>221</v>
      </c>
      <c r="T3209" s="20" t="s">
        <v>6137</v>
      </c>
      <c r="U3209" s="20" t="s">
        <v>6138</v>
      </c>
      <c r="V3209" s="20">
        <v>9</v>
      </c>
      <c r="W3209" s="20">
        <v>281</v>
      </c>
      <c r="Y3209" s="20" t="s">
        <v>1684</v>
      </c>
      <c r="Z3209" s="20" t="s">
        <v>1685</v>
      </c>
      <c r="AA3209" s="20">
        <v>1.5</v>
      </c>
      <c r="AB3209" s="20">
        <v>34</v>
      </c>
      <c r="AC3209" s="20">
        <v>34</v>
      </c>
      <c r="AD3209" s="20">
        <v>34</v>
      </c>
      <c r="AG3209" s="20" t="s">
        <v>2260</v>
      </c>
      <c r="AT3209" s="20" t="s">
        <v>1687</v>
      </c>
      <c r="AY3209" s="20" t="s">
        <v>1719</v>
      </c>
      <c r="BE3209" s="20" t="s">
        <v>808</v>
      </c>
      <c r="BL3209" s="20">
        <v>1732.8</v>
      </c>
      <c r="BM3209" s="20">
        <v>95</v>
      </c>
    </row>
    <row r="3210" spans="1:65" x14ac:dyDescent="0.25">
      <c r="A3210" s="20" t="s">
        <v>1677</v>
      </c>
      <c r="B3210" s="20" t="s">
        <v>808</v>
      </c>
      <c r="C3210" s="20" t="s">
        <v>827</v>
      </c>
      <c r="D3210" s="20" t="s">
        <v>571</v>
      </c>
      <c r="E3210" s="20" t="s">
        <v>6141</v>
      </c>
      <c r="F3210" s="20" t="s">
        <v>2569</v>
      </c>
      <c r="G3210" s="20">
        <v>17.36</v>
      </c>
      <c r="H3210" s="20" t="s">
        <v>1679</v>
      </c>
      <c r="I3210" s="20" t="s">
        <v>6100</v>
      </c>
      <c r="J3210" s="20" t="s">
        <v>6101</v>
      </c>
      <c r="K3210" s="20" t="s">
        <v>6101</v>
      </c>
      <c r="L3210" s="20" t="s">
        <v>808</v>
      </c>
      <c r="M3210" s="20">
        <v>4</v>
      </c>
      <c r="N3210" s="20" t="s">
        <v>1679</v>
      </c>
      <c r="P3210" s="20">
        <v>0</v>
      </c>
      <c r="Q3210" s="20" t="s">
        <v>506</v>
      </c>
      <c r="R3210" s="20" t="s">
        <v>488</v>
      </c>
      <c r="S3210" s="20" t="s">
        <v>221</v>
      </c>
      <c r="T3210" s="20" t="s">
        <v>6137</v>
      </c>
      <c r="U3210" s="20" t="s">
        <v>6138</v>
      </c>
      <c r="V3210" s="20">
        <v>9</v>
      </c>
      <c r="W3210" s="20">
        <v>281</v>
      </c>
      <c r="Y3210" s="20" t="s">
        <v>1684</v>
      </c>
      <c r="Z3210" s="20" t="s">
        <v>1685</v>
      </c>
      <c r="AA3210" s="20">
        <v>1.5</v>
      </c>
      <c r="AB3210" s="20">
        <v>34</v>
      </c>
      <c r="AC3210" s="20">
        <v>34</v>
      </c>
      <c r="AD3210" s="20">
        <v>34</v>
      </c>
      <c r="AG3210" s="20" t="s">
        <v>2260</v>
      </c>
      <c r="AT3210" s="20" t="s">
        <v>1687</v>
      </c>
      <c r="AY3210" s="20" t="s">
        <v>1719</v>
      </c>
      <c r="BE3210" s="20" t="s">
        <v>808</v>
      </c>
      <c r="BL3210" s="20">
        <v>1649.2</v>
      </c>
      <c r="BM3210" s="20">
        <v>95</v>
      </c>
    </row>
    <row r="3211" spans="1:65" x14ac:dyDescent="0.25">
      <c r="A3211" s="20" t="s">
        <v>1677</v>
      </c>
      <c r="B3211" s="20" t="s">
        <v>808</v>
      </c>
      <c r="C3211" s="20" t="s">
        <v>827</v>
      </c>
      <c r="D3211" s="20" t="s">
        <v>571</v>
      </c>
      <c r="E3211" s="20" t="s">
        <v>6142</v>
      </c>
      <c r="F3211" s="20" t="s">
        <v>2435</v>
      </c>
      <c r="G3211" s="20">
        <v>15.9</v>
      </c>
      <c r="H3211" s="20" t="s">
        <v>1679</v>
      </c>
      <c r="I3211" s="20" t="s">
        <v>6100</v>
      </c>
      <c r="J3211" s="20" t="s">
        <v>6101</v>
      </c>
      <c r="K3211" s="20" t="s">
        <v>6101</v>
      </c>
      <c r="L3211" s="20" t="s">
        <v>808</v>
      </c>
      <c r="M3211" s="20">
        <v>4</v>
      </c>
      <c r="N3211" s="20" t="s">
        <v>1679</v>
      </c>
      <c r="P3211" s="20">
        <v>0</v>
      </c>
      <c r="Q3211" s="20" t="s">
        <v>506</v>
      </c>
      <c r="R3211" s="20" t="s">
        <v>488</v>
      </c>
      <c r="S3211" s="20" t="s">
        <v>221</v>
      </c>
      <c r="T3211" s="20" t="s">
        <v>6137</v>
      </c>
      <c r="U3211" s="20" t="s">
        <v>6138</v>
      </c>
      <c r="V3211" s="20">
        <v>9</v>
      </c>
      <c r="W3211" s="20">
        <v>281</v>
      </c>
      <c r="Y3211" s="20" t="s">
        <v>1684</v>
      </c>
      <c r="Z3211" s="20" t="s">
        <v>1685</v>
      </c>
      <c r="AA3211" s="20">
        <v>1.5</v>
      </c>
      <c r="AB3211" s="20">
        <v>34</v>
      </c>
      <c r="AC3211" s="20">
        <v>34</v>
      </c>
      <c r="AD3211" s="20">
        <v>34</v>
      </c>
      <c r="AG3211" s="20" t="s">
        <v>2260</v>
      </c>
      <c r="AT3211" s="20" t="s">
        <v>1687</v>
      </c>
      <c r="AY3211" s="20" t="s">
        <v>1719</v>
      </c>
      <c r="BE3211" s="20" t="s">
        <v>808</v>
      </c>
      <c r="BL3211" s="20">
        <v>1510.5</v>
      </c>
      <c r="BM3211" s="20">
        <v>95</v>
      </c>
    </row>
    <row r="3212" spans="1:65" x14ac:dyDescent="0.25">
      <c r="A3212" s="20" t="s">
        <v>1677</v>
      </c>
      <c r="B3212" s="20" t="s">
        <v>808</v>
      </c>
      <c r="C3212" s="20" t="s">
        <v>827</v>
      </c>
      <c r="D3212" s="20" t="s">
        <v>571</v>
      </c>
      <c r="E3212" s="20" t="s">
        <v>6143</v>
      </c>
      <c r="F3212" s="20" t="s">
        <v>2437</v>
      </c>
      <c r="G3212" s="20">
        <v>10.35</v>
      </c>
      <c r="H3212" s="20" t="s">
        <v>1679</v>
      </c>
      <c r="I3212" s="20" t="s">
        <v>6100</v>
      </c>
      <c r="J3212" s="20" t="s">
        <v>6101</v>
      </c>
      <c r="K3212" s="20" t="s">
        <v>6101</v>
      </c>
      <c r="L3212" s="20" t="s">
        <v>808</v>
      </c>
      <c r="M3212" s="20">
        <v>4</v>
      </c>
      <c r="N3212" s="20" t="s">
        <v>1679</v>
      </c>
      <c r="P3212" s="20">
        <v>0</v>
      </c>
      <c r="Q3212" s="20" t="s">
        <v>506</v>
      </c>
      <c r="R3212" s="20" t="s">
        <v>488</v>
      </c>
      <c r="S3212" s="20" t="s">
        <v>221</v>
      </c>
      <c r="T3212" s="20" t="s">
        <v>6137</v>
      </c>
      <c r="U3212" s="20" t="s">
        <v>6138</v>
      </c>
      <c r="V3212" s="20">
        <v>9</v>
      </c>
      <c r="W3212" s="20">
        <v>281</v>
      </c>
      <c r="Y3212" s="20" t="s">
        <v>1684</v>
      </c>
      <c r="Z3212" s="20" t="s">
        <v>1685</v>
      </c>
      <c r="AA3212" s="20">
        <v>1.5</v>
      </c>
      <c r="AB3212" s="20">
        <v>34</v>
      </c>
      <c r="AC3212" s="20">
        <v>34</v>
      </c>
      <c r="AD3212" s="20">
        <v>34</v>
      </c>
      <c r="AG3212" s="20" t="s">
        <v>2260</v>
      </c>
      <c r="AT3212" s="20" t="s">
        <v>1687</v>
      </c>
      <c r="AY3212" s="20" t="s">
        <v>1719</v>
      </c>
      <c r="BE3212" s="20" t="s">
        <v>808</v>
      </c>
      <c r="BL3212" s="20">
        <v>983.25</v>
      </c>
      <c r="BM3212" s="20">
        <v>95</v>
      </c>
    </row>
    <row r="3213" spans="1:65" x14ac:dyDescent="0.25">
      <c r="A3213" s="20" t="s">
        <v>1677</v>
      </c>
      <c r="B3213" s="20" t="s">
        <v>808</v>
      </c>
      <c r="C3213" s="20" t="s">
        <v>827</v>
      </c>
      <c r="D3213" s="20" t="s">
        <v>571</v>
      </c>
      <c r="E3213" s="20" t="s">
        <v>6144</v>
      </c>
      <c r="F3213" s="20" t="s">
        <v>616</v>
      </c>
      <c r="G3213" s="20">
        <v>3.16</v>
      </c>
      <c r="H3213" s="20" t="s">
        <v>1679</v>
      </c>
      <c r="I3213" s="20" t="s">
        <v>6100</v>
      </c>
      <c r="J3213" s="20" t="s">
        <v>6101</v>
      </c>
      <c r="K3213" s="20" t="s">
        <v>6101</v>
      </c>
      <c r="L3213" s="20" t="s">
        <v>808</v>
      </c>
      <c r="M3213" s="20">
        <v>4</v>
      </c>
      <c r="N3213" s="20" t="s">
        <v>1679</v>
      </c>
      <c r="P3213" s="20">
        <v>0</v>
      </c>
      <c r="Q3213" s="20" t="s">
        <v>504</v>
      </c>
      <c r="R3213" s="20" t="s">
        <v>488</v>
      </c>
      <c r="S3213" s="20" t="s">
        <v>221</v>
      </c>
      <c r="T3213" s="20" t="s">
        <v>6114</v>
      </c>
      <c r="U3213" s="20" t="s">
        <v>6138</v>
      </c>
      <c r="V3213" s="20">
        <v>9</v>
      </c>
      <c r="W3213" s="20">
        <v>281</v>
      </c>
      <c r="Y3213" s="20" t="s">
        <v>1684</v>
      </c>
      <c r="Z3213" s="20" t="s">
        <v>1685</v>
      </c>
      <c r="AA3213" s="20">
        <v>1.5</v>
      </c>
      <c r="AB3213" s="20">
        <v>33</v>
      </c>
      <c r="AC3213" s="20">
        <v>33</v>
      </c>
      <c r="AD3213" s="20">
        <v>33</v>
      </c>
      <c r="AG3213" s="20" t="s">
        <v>2260</v>
      </c>
      <c r="AT3213" s="20" t="s">
        <v>1687</v>
      </c>
      <c r="AY3213" s="20" t="s">
        <v>1719</v>
      </c>
      <c r="BE3213" s="20" t="s">
        <v>808</v>
      </c>
      <c r="BL3213" s="20">
        <v>300.2</v>
      </c>
      <c r="BM3213" s="20">
        <v>95</v>
      </c>
    </row>
    <row r="3214" spans="1:65" x14ac:dyDescent="0.25">
      <c r="A3214" s="20" t="s">
        <v>1677</v>
      </c>
      <c r="B3214" s="20" t="s">
        <v>808</v>
      </c>
      <c r="C3214" s="20" t="s">
        <v>827</v>
      </c>
      <c r="D3214" s="20" t="s">
        <v>571</v>
      </c>
      <c r="E3214" s="20" t="s">
        <v>6145</v>
      </c>
      <c r="F3214" s="20" t="s">
        <v>617</v>
      </c>
      <c r="G3214" s="20">
        <v>1.88</v>
      </c>
      <c r="H3214" s="20" t="s">
        <v>1679</v>
      </c>
      <c r="I3214" s="20" t="s">
        <v>6100</v>
      </c>
      <c r="J3214" s="20" t="s">
        <v>6101</v>
      </c>
      <c r="K3214" s="20" t="s">
        <v>6101</v>
      </c>
      <c r="L3214" s="20" t="s">
        <v>808</v>
      </c>
      <c r="M3214" s="20">
        <v>4</v>
      </c>
      <c r="N3214" s="20" t="s">
        <v>1679</v>
      </c>
      <c r="P3214" s="20">
        <v>0</v>
      </c>
      <c r="Q3214" s="20" t="s">
        <v>504</v>
      </c>
      <c r="R3214" s="20" t="s">
        <v>488</v>
      </c>
      <c r="S3214" s="20" t="s">
        <v>221</v>
      </c>
      <c r="T3214" s="20" t="s">
        <v>6114</v>
      </c>
      <c r="U3214" s="20" t="s">
        <v>6138</v>
      </c>
      <c r="V3214" s="20">
        <v>9</v>
      </c>
      <c r="W3214" s="20">
        <v>281</v>
      </c>
      <c r="Y3214" s="20" t="s">
        <v>1684</v>
      </c>
      <c r="Z3214" s="20" t="s">
        <v>1685</v>
      </c>
      <c r="AA3214" s="20">
        <v>1.5</v>
      </c>
      <c r="AB3214" s="20">
        <v>33</v>
      </c>
      <c r="AC3214" s="20">
        <v>33</v>
      </c>
      <c r="AD3214" s="20">
        <v>33</v>
      </c>
      <c r="AG3214" s="20" t="s">
        <v>2260</v>
      </c>
      <c r="AT3214" s="20" t="s">
        <v>1687</v>
      </c>
      <c r="AY3214" s="20" t="s">
        <v>1719</v>
      </c>
      <c r="BE3214" s="20" t="s">
        <v>808</v>
      </c>
      <c r="BL3214" s="20">
        <v>178.6</v>
      </c>
      <c r="BM3214" s="20">
        <v>95</v>
      </c>
    </row>
    <row r="3215" spans="1:65" x14ac:dyDescent="0.25">
      <c r="A3215" s="20" t="s">
        <v>1677</v>
      </c>
      <c r="B3215" s="20" t="s">
        <v>808</v>
      </c>
      <c r="C3215" s="20" t="s">
        <v>827</v>
      </c>
      <c r="D3215" s="20" t="s">
        <v>571</v>
      </c>
      <c r="E3215" s="20" t="s">
        <v>6146</v>
      </c>
      <c r="F3215" s="20" t="s">
        <v>618</v>
      </c>
      <c r="G3215" s="20">
        <v>3.28</v>
      </c>
      <c r="H3215" s="20" t="s">
        <v>1679</v>
      </c>
      <c r="I3215" s="20" t="s">
        <v>6100</v>
      </c>
      <c r="J3215" s="20" t="s">
        <v>6101</v>
      </c>
      <c r="K3215" s="20" t="s">
        <v>6101</v>
      </c>
      <c r="L3215" s="20" t="s">
        <v>808</v>
      </c>
      <c r="M3215" s="20">
        <v>4</v>
      </c>
      <c r="N3215" s="20" t="s">
        <v>1679</v>
      </c>
      <c r="P3215" s="20">
        <v>0</v>
      </c>
      <c r="Q3215" s="20" t="s">
        <v>504</v>
      </c>
      <c r="R3215" s="20" t="s">
        <v>488</v>
      </c>
      <c r="S3215" s="20" t="s">
        <v>221</v>
      </c>
      <c r="T3215" s="20" t="s">
        <v>6114</v>
      </c>
      <c r="U3215" s="20" t="s">
        <v>6138</v>
      </c>
      <c r="V3215" s="20">
        <v>9</v>
      </c>
      <c r="W3215" s="20">
        <v>281</v>
      </c>
      <c r="Y3215" s="20" t="s">
        <v>1684</v>
      </c>
      <c r="Z3215" s="20" t="s">
        <v>1685</v>
      </c>
      <c r="AA3215" s="20">
        <v>1.5</v>
      </c>
      <c r="AB3215" s="20">
        <v>33</v>
      </c>
      <c r="AC3215" s="20">
        <v>33</v>
      </c>
      <c r="AD3215" s="20">
        <v>33</v>
      </c>
      <c r="AG3215" s="20" t="s">
        <v>2260</v>
      </c>
      <c r="AT3215" s="20" t="s">
        <v>1687</v>
      </c>
      <c r="AY3215" s="20" t="s">
        <v>1719</v>
      </c>
      <c r="BE3215" s="20" t="s">
        <v>808</v>
      </c>
      <c r="BL3215" s="20">
        <v>311.60000000000002</v>
      </c>
      <c r="BM3215" s="20">
        <v>95</v>
      </c>
    </row>
    <row r="3216" spans="1:65" x14ac:dyDescent="0.25">
      <c r="A3216" s="20" t="s">
        <v>1677</v>
      </c>
      <c r="B3216" s="20" t="s">
        <v>808</v>
      </c>
      <c r="C3216" s="20" t="s">
        <v>827</v>
      </c>
      <c r="D3216" s="20" t="s">
        <v>571</v>
      </c>
      <c r="E3216" s="20" t="s">
        <v>6147</v>
      </c>
      <c r="F3216" s="20" t="s">
        <v>619</v>
      </c>
      <c r="G3216" s="20">
        <v>2.19</v>
      </c>
      <c r="H3216" s="20" t="s">
        <v>1679</v>
      </c>
      <c r="I3216" s="20" t="s">
        <v>6100</v>
      </c>
      <c r="J3216" s="20" t="s">
        <v>6101</v>
      </c>
      <c r="K3216" s="20" t="s">
        <v>6101</v>
      </c>
      <c r="L3216" s="20" t="s">
        <v>808</v>
      </c>
      <c r="M3216" s="20">
        <v>4</v>
      </c>
      <c r="N3216" s="20" t="s">
        <v>1679</v>
      </c>
      <c r="P3216" s="20">
        <v>0</v>
      </c>
      <c r="Q3216" s="20" t="s">
        <v>504</v>
      </c>
      <c r="R3216" s="20" t="s">
        <v>488</v>
      </c>
      <c r="S3216" s="20" t="s">
        <v>221</v>
      </c>
      <c r="T3216" s="20" t="s">
        <v>6114</v>
      </c>
      <c r="U3216" s="20" t="s">
        <v>6138</v>
      </c>
      <c r="V3216" s="20">
        <v>9</v>
      </c>
      <c r="W3216" s="20">
        <v>281</v>
      </c>
      <c r="Y3216" s="20" t="s">
        <v>1684</v>
      </c>
      <c r="Z3216" s="20" t="s">
        <v>1685</v>
      </c>
      <c r="AA3216" s="20">
        <v>1.5</v>
      </c>
      <c r="AB3216" s="20">
        <v>33</v>
      </c>
      <c r="AC3216" s="20">
        <v>33</v>
      </c>
      <c r="AD3216" s="20">
        <v>33</v>
      </c>
      <c r="AG3216" s="20" t="s">
        <v>2260</v>
      </c>
      <c r="AT3216" s="20" t="s">
        <v>1687</v>
      </c>
      <c r="AY3216" s="20" t="s">
        <v>1719</v>
      </c>
      <c r="BE3216" s="20" t="s">
        <v>808</v>
      </c>
      <c r="BL3216" s="20">
        <v>208.05</v>
      </c>
      <c r="BM3216" s="20">
        <v>95</v>
      </c>
    </row>
    <row r="3217" spans="1:65" x14ac:dyDescent="0.25">
      <c r="A3217" s="20" t="s">
        <v>1677</v>
      </c>
      <c r="B3217" s="20" t="s">
        <v>808</v>
      </c>
      <c r="C3217" s="20" t="s">
        <v>827</v>
      </c>
      <c r="D3217" s="20" t="s">
        <v>571</v>
      </c>
      <c r="E3217" s="20" t="s">
        <v>6148</v>
      </c>
      <c r="F3217" s="20" t="s">
        <v>620</v>
      </c>
      <c r="G3217" s="20">
        <v>9.15</v>
      </c>
      <c r="H3217" s="20" t="s">
        <v>1679</v>
      </c>
      <c r="I3217" s="20" t="s">
        <v>6100</v>
      </c>
      <c r="J3217" s="20" t="s">
        <v>6101</v>
      </c>
      <c r="K3217" s="20" t="s">
        <v>6101</v>
      </c>
      <c r="L3217" s="20" t="s">
        <v>808</v>
      </c>
      <c r="M3217" s="20">
        <v>4</v>
      </c>
      <c r="N3217" s="20" t="s">
        <v>1679</v>
      </c>
      <c r="P3217" s="20">
        <v>0</v>
      </c>
      <c r="Q3217" s="20" t="s">
        <v>504</v>
      </c>
      <c r="R3217" s="20" t="s">
        <v>488</v>
      </c>
      <c r="S3217" s="20" t="s">
        <v>221</v>
      </c>
      <c r="T3217" s="20" t="s">
        <v>6114</v>
      </c>
      <c r="U3217" s="20" t="s">
        <v>6138</v>
      </c>
      <c r="V3217" s="20">
        <v>9</v>
      </c>
      <c r="W3217" s="20">
        <v>281</v>
      </c>
      <c r="Y3217" s="20" t="s">
        <v>1684</v>
      </c>
      <c r="Z3217" s="20" t="s">
        <v>1685</v>
      </c>
      <c r="AA3217" s="20">
        <v>1.5</v>
      </c>
      <c r="AB3217" s="20">
        <v>33</v>
      </c>
      <c r="AC3217" s="20">
        <v>33</v>
      </c>
      <c r="AD3217" s="20">
        <v>33</v>
      </c>
      <c r="AG3217" s="20" t="s">
        <v>2260</v>
      </c>
      <c r="AT3217" s="20" t="s">
        <v>1687</v>
      </c>
      <c r="AY3217" s="20" t="s">
        <v>1719</v>
      </c>
      <c r="BE3217" s="20" t="s">
        <v>808</v>
      </c>
      <c r="BL3217" s="20">
        <v>869.25</v>
      </c>
      <c r="BM3217" s="20">
        <v>95</v>
      </c>
    </row>
    <row r="3218" spans="1:65" x14ac:dyDescent="0.25">
      <c r="A3218" s="20" t="s">
        <v>1677</v>
      </c>
      <c r="B3218" s="20" t="s">
        <v>808</v>
      </c>
      <c r="C3218" s="20" t="s">
        <v>827</v>
      </c>
      <c r="D3218" s="20" t="s">
        <v>571</v>
      </c>
      <c r="E3218" s="20" t="s">
        <v>6149</v>
      </c>
      <c r="F3218" s="20" t="s">
        <v>2459</v>
      </c>
      <c r="G3218" s="20">
        <v>10.44</v>
      </c>
      <c r="H3218" s="20" t="s">
        <v>1679</v>
      </c>
      <c r="I3218" s="20" t="s">
        <v>6100</v>
      </c>
      <c r="J3218" s="20" t="s">
        <v>6101</v>
      </c>
      <c r="K3218" s="20" t="s">
        <v>6101</v>
      </c>
      <c r="L3218" s="20" t="s">
        <v>808</v>
      </c>
      <c r="M3218" s="20">
        <v>4</v>
      </c>
      <c r="N3218" s="20" t="s">
        <v>1679</v>
      </c>
      <c r="P3218" s="20">
        <v>0</v>
      </c>
      <c r="Q3218" s="20" t="s">
        <v>504</v>
      </c>
      <c r="R3218" s="20" t="s">
        <v>488</v>
      </c>
      <c r="S3218" s="20" t="s">
        <v>221</v>
      </c>
      <c r="T3218" s="20" t="s">
        <v>6114</v>
      </c>
      <c r="U3218" s="20" t="s">
        <v>6138</v>
      </c>
      <c r="V3218" s="20">
        <v>9</v>
      </c>
      <c r="W3218" s="20">
        <v>281</v>
      </c>
      <c r="Y3218" s="20" t="s">
        <v>1684</v>
      </c>
      <c r="Z3218" s="20" t="s">
        <v>1685</v>
      </c>
      <c r="AA3218" s="20">
        <v>1.5</v>
      </c>
      <c r="AB3218" s="20">
        <v>33</v>
      </c>
      <c r="AC3218" s="20">
        <v>33</v>
      </c>
      <c r="AD3218" s="20">
        <v>33</v>
      </c>
      <c r="AG3218" s="20" t="s">
        <v>2260</v>
      </c>
      <c r="AT3218" s="20" t="s">
        <v>1687</v>
      </c>
      <c r="AY3218" s="20" t="s">
        <v>1719</v>
      </c>
      <c r="BE3218" s="20" t="s">
        <v>808</v>
      </c>
      <c r="BL3218" s="20">
        <v>991.8</v>
      </c>
      <c r="BM3218" s="20">
        <v>95</v>
      </c>
    </row>
    <row r="3219" spans="1:65" x14ac:dyDescent="0.25">
      <c r="A3219" s="20" t="s">
        <v>1677</v>
      </c>
      <c r="B3219" s="20" t="s">
        <v>808</v>
      </c>
      <c r="C3219" s="20" t="s">
        <v>827</v>
      </c>
      <c r="D3219" s="20" t="s">
        <v>571</v>
      </c>
      <c r="E3219" s="20" t="s">
        <v>6150</v>
      </c>
      <c r="F3219" s="20" t="s">
        <v>621</v>
      </c>
      <c r="G3219" s="20">
        <v>20.39</v>
      </c>
      <c r="H3219" s="20" t="s">
        <v>1679</v>
      </c>
      <c r="I3219" s="20" t="s">
        <v>6100</v>
      </c>
      <c r="J3219" s="20" t="s">
        <v>6101</v>
      </c>
      <c r="K3219" s="20" t="s">
        <v>6101</v>
      </c>
      <c r="L3219" s="20" t="s">
        <v>808</v>
      </c>
      <c r="M3219" s="20">
        <v>4</v>
      </c>
      <c r="N3219" s="20" t="s">
        <v>1679</v>
      </c>
      <c r="P3219" s="20">
        <v>0</v>
      </c>
      <c r="Q3219" s="20" t="s">
        <v>504</v>
      </c>
      <c r="R3219" s="20" t="s">
        <v>488</v>
      </c>
      <c r="S3219" s="20" t="s">
        <v>221</v>
      </c>
      <c r="T3219" s="20" t="s">
        <v>6114</v>
      </c>
      <c r="U3219" s="20" t="s">
        <v>6138</v>
      </c>
      <c r="V3219" s="20">
        <v>9</v>
      </c>
      <c r="W3219" s="20">
        <v>281</v>
      </c>
      <c r="Y3219" s="20" t="s">
        <v>1684</v>
      </c>
      <c r="Z3219" s="20" t="s">
        <v>1685</v>
      </c>
      <c r="AA3219" s="20">
        <v>1.5</v>
      </c>
      <c r="AB3219" s="20">
        <v>33</v>
      </c>
      <c r="AC3219" s="20">
        <v>33</v>
      </c>
      <c r="AD3219" s="20">
        <v>33</v>
      </c>
      <c r="AG3219" s="20" t="s">
        <v>2260</v>
      </c>
      <c r="AT3219" s="20" t="s">
        <v>1687</v>
      </c>
      <c r="AY3219" s="20" t="s">
        <v>1719</v>
      </c>
      <c r="BE3219" s="20" t="s">
        <v>808</v>
      </c>
      <c r="BL3219" s="20">
        <v>1937.05</v>
      </c>
      <c r="BM3219" s="20">
        <v>95</v>
      </c>
    </row>
    <row r="3220" spans="1:65" x14ac:dyDescent="0.25">
      <c r="A3220" s="20" t="s">
        <v>1677</v>
      </c>
      <c r="B3220" s="20" t="s">
        <v>808</v>
      </c>
      <c r="C3220" s="20" t="s">
        <v>827</v>
      </c>
      <c r="D3220" s="20" t="s">
        <v>571</v>
      </c>
      <c r="E3220" s="20" t="s">
        <v>6151</v>
      </c>
      <c r="F3220" s="20" t="s">
        <v>2462</v>
      </c>
      <c r="G3220" s="20">
        <v>17.91</v>
      </c>
      <c r="H3220" s="20" t="s">
        <v>1679</v>
      </c>
      <c r="I3220" s="20" t="s">
        <v>6100</v>
      </c>
      <c r="J3220" s="20" t="s">
        <v>6101</v>
      </c>
      <c r="K3220" s="20" t="s">
        <v>6101</v>
      </c>
      <c r="L3220" s="20" t="s">
        <v>808</v>
      </c>
      <c r="M3220" s="20">
        <v>4</v>
      </c>
      <c r="N3220" s="20" t="s">
        <v>1679</v>
      </c>
      <c r="P3220" s="20">
        <v>0</v>
      </c>
      <c r="Q3220" s="20" t="s">
        <v>504</v>
      </c>
      <c r="R3220" s="20" t="s">
        <v>488</v>
      </c>
      <c r="S3220" s="20" t="s">
        <v>221</v>
      </c>
      <c r="T3220" s="20" t="s">
        <v>6114</v>
      </c>
      <c r="U3220" s="20" t="s">
        <v>6138</v>
      </c>
      <c r="V3220" s="20">
        <v>9</v>
      </c>
      <c r="W3220" s="20">
        <v>281</v>
      </c>
      <c r="Y3220" s="20" t="s">
        <v>1684</v>
      </c>
      <c r="Z3220" s="20" t="s">
        <v>1685</v>
      </c>
      <c r="AA3220" s="20">
        <v>1.5</v>
      </c>
      <c r="AB3220" s="20">
        <v>33</v>
      </c>
      <c r="AC3220" s="20">
        <v>33</v>
      </c>
      <c r="AD3220" s="20">
        <v>33</v>
      </c>
      <c r="AG3220" s="20" t="s">
        <v>2260</v>
      </c>
      <c r="AT3220" s="20" t="s">
        <v>1687</v>
      </c>
      <c r="AY3220" s="20" t="s">
        <v>1719</v>
      </c>
      <c r="BE3220" s="20" t="s">
        <v>808</v>
      </c>
      <c r="BL3220" s="20">
        <v>1701.45</v>
      </c>
      <c r="BM3220" s="20">
        <v>95</v>
      </c>
    </row>
    <row r="3221" spans="1:65" x14ac:dyDescent="0.25">
      <c r="A3221" s="20" t="s">
        <v>1677</v>
      </c>
      <c r="B3221" s="20" t="s">
        <v>808</v>
      </c>
      <c r="C3221" s="20" t="s">
        <v>827</v>
      </c>
      <c r="D3221" s="20" t="s">
        <v>571</v>
      </c>
      <c r="E3221" s="20" t="s">
        <v>6152</v>
      </c>
      <c r="F3221" s="20" t="s">
        <v>2464</v>
      </c>
      <c r="G3221" s="20">
        <v>20.34</v>
      </c>
      <c r="H3221" s="20" t="s">
        <v>1679</v>
      </c>
      <c r="I3221" s="20" t="s">
        <v>6100</v>
      </c>
      <c r="J3221" s="20" t="s">
        <v>6101</v>
      </c>
      <c r="K3221" s="20" t="s">
        <v>6101</v>
      </c>
      <c r="L3221" s="20" t="s">
        <v>808</v>
      </c>
      <c r="M3221" s="20">
        <v>4</v>
      </c>
      <c r="N3221" s="20" t="s">
        <v>1679</v>
      </c>
      <c r="P3221" s="20">
        <v>0</v>
      </c>
      <c r="Q3221" s="20" t="s">
        <v>487</v>
      </c>
      <c r="R3221" s="20" t="s">
        <v>488</v>
      </c>
      <c r="S3221" s="20" t="s">
        <v>221</v>
      </c>
      <c r="T3221" s="20" t="s">
        <v>5504</v>
      </c>
      <c r="U3221" s="20" t="s">
        <v>6138</v>
      </c>
      <c r="V3221" s="20">
        <v>9</v>
      </c>
      <c r="W3221" s="20">
        <v>281</v>
      </c>
      <c r="Y3221" s="20" t="s">
        <v>1684</v>
      </c>
      <c r="Z3221" s="20" t="s">
        <v>1685</v>
      </c>
      <c r="AA3221" s="20">
        <v>1.5</v>
      </c>
      <c r="AB3221" s="20">
        <v>36</v>
      </c>
      <c r="AC3221" s="20">
        <v>36</v>
      </c>
      <c r="AD3221" s="20">
        <v>36</v>
      </c>
      <c r="AG3221" s="20" t="s">
        <v>2260</v>
      </c>
      <c r="AT3221" s="20" t="s">
        <v>1687</v>
      </c>
      <c r="AY3221" s="20" t="s">
        <v>1719</v>
      </c>
      <c r="BE3221" s="20" t="s">
        <v>808</v>
      </c>
      <c r="BL3221" s="20">
        <v>1932.3</v>
      </c>
      <c r="BM3221" s="20">
        <v>95</v>
      </c>
    </row>
    <row r="3222" spans="1:65" x14ac:dyDescent="0.25">
      <c r="A3222" s="20" t="s">
        <v>1677</v>
      </c>
      <c r="B3222" s="20" t="s">
        <v>808</v>
      </c>
      <c r="C3222" s="20" t="s">
        <v>827</v>
      </c>
      <c r="D3222" s="20" t="s">
        <v>571</v>
      </c>
      <c r="E3222" s="20" t="s">
        <v>6153</v>
      </c>
      <c r="F3222" s="20" t="s">
        <v>2466</v>
      </c>
      <c r="G3222" s="20">
        <v>3.76</v>
      </c>
      <c r="H3222" s="20" t="s">
        <v>1679</v>
      </c>
      <c r="I3222" s="20" t="s">
        <v>6100</v>
      </c>
      <c r="J3222" s="20" t="s">
        <v>6101</v>
      </c>
      <c r="K3222" s="20" t="s">
        <v>6101</v>
      </c>
      <c r="L3222" s="20" t="s">
        <v>808</v>
      </c>
      <c r="M3222" s="20">
        <v>4</v>
      </c>
      <c r="N3222" s="20" t="s">
        <v>1679</v>
      </c>
      <c r="P3222" s="20">
        <v>0</v>
      </c>
      <c r="Q3222" s="20" t="s">
        <v>487</v>
      </c>
      <c r="R3222" s="20" t="s">
        <v>488</v>
      </c>
      <c r="S3222" s="20" t="s">
        <v>221</v>
      </c>
      <c r="T3222" s="20" t="s">
        <v>5504</v>
      </c>
      <c r="U3222" s="20" t="s">
        <v>6138</v>
      </c>
      <c r="V3222" s="20">
        <v>9</v>
      </c>
      <c r="W3222" s="20">
        <v>281</v>
      </c>
      <c r="Y3222" s="20" t="s">
        <v>1684</v>
      </c>
      <c r="Z3222" s="20" t="s">
        <v>1685</v>
      </c>
      <c r="AA3222" s="20">
        <v>1.5</v>
      </c>
      <c r="AB3222" s="20">
        <v>36</v>
      </c>
      <c r="AC3222" s="20">
        <v>36</v>
      </c>
      <c r="AD3222" s="20">
        <v>36</v>
      </c>
      <c r="AG3222" s="20" t="s">
        <v>2260</v>
      </c>
      <c r="AT3222" s="20" t="s">
        <v>1687</v>
      </c>
      <c r="AY3222" s="20" t="s">
        <v>1719</v>
      </c>
      <c r="BE3222" s="20" t="s">
        <v>808</v>
      </c>
      <c r="BL3222" s="20">
        <v>357.2</v>
      </c>
      <c r="BM3222" s="20">
        <v>95</v>
      </c>
    </row>
    <row r="3223" spans="1:65" x14ac:dyDescent="0.25">
      <c r="A3223" s="20" t="s">
        <v>1677</v>
      </c>
      <c r="B3223" s="20" t="s">
        <v>808</v>
      </c>
      <c r="C3223" s="20" t="s">
        <v>827</v>
      </c>
      <c r="D3223" s="20" t="s">
        <v>571</v>
      </c>
      <c r="E3223" s="20" t="s">
        <v>6154</v>
      </c>
      <c r="F3223" s="20" t="s">
        <v>6155</v>
      </c>
      <c r="G3223" s="20">
        <v>20.78</v>
      </c>
      <c r="H3223" s="20" t="s">
        <v>1679</v>
      </c>
      <c r="I3223" s="20" t="s">
        <v>6100</v>
      </c>
      <c r="J3223" s="20" t="s">
        <v>6101</v>
      </c>
      <c r="K3223" s="20" t="s">
        <v>6101</v>
      </c>
      <c r="L3223" s="20" t="s">
        <v>808</v>
      </c>
      <c r="M3223" s="20">
        <v>4</v>
      </c>
      <c r="N3223" s="20" t="s">
        <v>1679</v>
      </c>
      <c r="P3223" s="20">
        <v>0</v>
      </c>
      <c r="Q3223" s="20" t="s">
        <v>487</v>
      </c>
      <c r="R3223" s="20" t="s">
        <v>488</v>
      </c>
      <c r="S3223" s="20" t="s">
        <v>221</v>
      </c>
      <c r="T3223" s="20" t="s">
        <v>5504</v>
      </c>
      <c r="U3223" s="20" t="s">
        <v>6138</v>
      </c>
      <c r="V3223" s="20">
        <v>9</v>
      </c>
      <c r="W3223" s="20">
        <v>281</v>
      </c>
      <c r="Y3223" s="20" t="s">
        <v>1684</v>
      </c>
      <c r="Z3223" s="20" t="s">
        <v>1685</v>
      </c>
      <c r="AA3223" s="20">
        <v>1.5</v>
      </c>
      <c r="AB3223" s="20">
        <v>36</v>
      </c>
      <c r="AC3223" s="20">
        <v>36</v>
      </c>
      <c r="AD3223" s="20">
        <v>36</v>
      </c>
      <c r="AG3223" s="20" t="s">
        <v>2260</v>
      </c>
      <c r="AT3223" s="20" t="s">
        <v>1687</v>
      </c>
      <c r="AY3223" s="20" t="s">
        <v>1719</v>
      </c>
      <c r="BE3223" s="20" t="s">
        <v>808</v>
      </c>
      <c r="BL3223" s="20">
        <v>1974.1</v>
      </c>
      <c r="BM3223" s="20">
        <v>95</v>
      </c>
    </row>
    <row r="3224" spans="1:65" x14ac:dyDescent="0.25">
      <c r="A3224" s="20" t="s">
        <v>1677</v>
      </c>
      <c r="B3224" s="20" t="s">
        <v>808</v>
      </c>
      <c r="C3224" s="20" t="s">
        <v>827</v>
      </c>
      <c r="D3224" s="20" t="s">
        <v>571</v>
      </c>
      <c r="E3224" s="20" t="s">
        <v>6156</v>
      </c>
      <c r="F3224" s="20" t="s">
        <v>6157</v>
      </c>
      <c r="G3224" s="20">
        <v>12.77</v>
      </c>
      <c r="H3224" s="20" t="s">
        <v>1679</v>
      </c>
      <c r="I3224" s="20" t="s">
        <v>6100</v>
      </c>
      <c r="J3224" s="20" t="s">
        <v>6101</v>
      </c>
      <c r="K3224" s="20" t="s">
        <v>6101</v>
      </c>
      <c r="L3224" s="20" t="s">
        <v>808</v>
      </c>
      <c r="M3224" s="20">
        <v>4</v>
      </c>
      <c r="N3224" s="20" t="s">
        <v>1679</v>
      </c>
      <c r="P3224" s="20">
        <v>0</v>
      </c>
      <c r="Q3224" s="20" t="s">
        <v>487</v>
      </c>
      <c r="R3224" s="20" t="s">
        <v>488</v>
      </c>
      <c r="S3224" s="20" t="s">
        <v>221</v>
      </c>
      <c r="T3224" s="20" t="s">
        <v>5504</v>
      </c>
      <c r="U3224" s="20" t="s">
        <v>6138</v>
      </c>
      <c r="V3224" s="20">
        <v>9</v>
      </c>
      <c r="W3224" s="20">
        <v>281</v>
      </c>
      <c r="Y3224" s="20" t="s">
        <v>1684</v>
      </c>
      <c r="Z3224" s="20" t="s">
        <v>1685</v>
      </c>
      <c r="AA3224" s="20">
        <v>1.5</v>
      </c>
      <c r="AB3224" s="20">
        <v>36</v>
      </c>
      <c r="AC3224" s="20">
        <v>36</v>
      </c>
      <c r="AD3224" s="20">
        <v>36</v>
      </c>
      <c r="AG3224" s="20" t="s">
        <v>2260</v>
      </c>
      <c r="AT3224" s="20" t="s">
        <v>1687</v>
      </c>
      <c r="AY3224" s="20" t="s">
        <v>1719</v>
      </c>
      <c r="BE3224" s="20" t="s">
        <v>808</v>
      </c>
      <c r="BL3224" s="20">
        <v>1213.1500000000001</v>
      </c>
      <c r="BM3224" s="20">
        <v>95</v>
      </c>
    </row>
    <row r="3225" spans="1:65" x14ac:dyDescent="0.25">
      <c r="A3225" s="20" t="s">
        <v>1677</v>
      </c>
      <c r="B3225" s="20" t="s">
        <v>808</v>
      </c>
      <c r="C3225" s="20" t="s">
        <v>827</v>
      </c>
      <c r="D3225" s="20" t="s">
        <v>571</v>
      </c>
      <c r="E3225" s="20" t="s">
        <v>6158</v>
      </c>
      <c r="F3225" s="20" t="s">
        <v>6159</v>
      </c>
      <c r="G3225" s="20">
        <v>15.86</v>
      </c>
      <c r="H3225" s="20" t="s">
        <v>1679</v>
      </c>
      <c r="I3225" s="20" t="s">
        <v>6100</v>
      </c>
      <c r="J3225" s="20" t="s">
        <v>6101</v>
      </c>
      <c r="K3225" s="20" t="s">
        <v>6101</v>
      </c>
      <c r="L3225" s="20" t="s">
        <v>808</v>
      </c>
      <c r="M3225" s="20">
        <v>4</v>
      </c>
      <c r="N3225" s="20" t="s">
        <v>1679</v>
      </c>
      <c r="P3225" s="20">
        <v>0</v>
      </c>
      <c r="Q3225" s="20" t="s">
        <v>487</v>
      </c>
      <c r="R3225" s="20" t="s">
        <v>488</v>
      </c>
      <c r="S3225" s="20" t="s">
        <v>221</v>
      </c>
      <c r="T3225" s="20" t="s">
        <v>5504</v>
      </c>
      <c r="U3225" s="20" t="s">
        <v>6138</v>
      </c>
      <c r="V3225" s="20">
        <v>9</v>
      </c>
      <c r="W3225" s="20">
        <v>281</v>
      </c>
      <c r="Y3225" s="20" t="s">
        <v>1684</v>
      </c>
      <c r="Z3225" s="20" t="s">
        <v>1685</v>
      </c>
      <c r="AA3225" s="20">
        <v>1.5</v>
      </c>
      <c r="AB3225" s="20">
        <v>36</v>
      </c>
      <c r="AC3225" s="20">
        <v>36</v>
      </c>
      <c r="AD3225" s="20">
        <v>36</v>
      </c>
      <c r="AG3225" s="20" t="s">
        <v>2260</v>
      </c>
      <c r="AT3225" s="20" t="s">
        <v>1687</v>
      </c>
      <c r="AY3225" s="20" t="s">
        <v>1719</v>
      </c>
      <c r="BE3225" s="20" t="s">
        <v>808</v>
      </c>
      <c r="BL3225" s="20">
        <v>1506.7</v>
      </c>
      <c r="BM3225" s="20">
        <v>95</v>
      </c>
    </row>
    <row r="3226" spans="1:65" x14ac:dyDescent="0.25">
      <c r="A3226" s="20" t="s">
        <v>1677</v>
      </c>
      <c r="B3226" s="20" t="s">
        <v>808</v>
      </c>
      <c r="C3226" s="20" t="s">
        <v>827</v>
      </c>
      <c r="D3226" s="20" t="s">
        <v>571</v>
      </c>
      <c r="E3226" s="20" t="s">
        <v>6160</v>
      </c>
      <c r="F3226" s="20" t="s">
        <v>6161</v>
      </c>
      <c r="G3226" s="20">
        <v>11.45</v>
      </c>
      <c r="H3226" s="20" t="s">
        <v>1679</v>
      </c>
      <c r="I3226" s="20" t="s">
        <v>6100</v>
      </c>
      <c r="J3226" s="20" t="s">
        <v>6101</v>
      </c>
      <c r="K3226" s="20" t="s">
        <v>6101</v>
      </c>
      <c r="L3226" s="20" t="s">
        <v>808</v>
      </c>
      <c r="M3226" s="20">
        <v>4</v>
      </c>
      <c r="N3226" s="20" t="s">
        <v>1679</v>
      </c>
      <c r="P3226" s="20">
        <v>0</v>
      </c>
      <c r="Q3226" s="20" t="s">
        <v>487</v>
      </c>
      <c r="R3226" s="20" t="s">
        <v>488</v>
      </c>
      <c r="S3226" s="20" t="s">
        <v>221</v>
      </c>
      <c r="T3226" s="20" t="s">
        <v>5504</v>
      </c>
      <c r="U3226" s="20" t="s">
        <v>6138</v>
      </c>
      <c r="V3226" s="20">
        <v>9</v>
      </c>
      <c r="W3226" s="20">
        <v>281</v>
      </c>
      <c r="Y3226" s="20" t="s">
        <v>1684</v>
      </c>
      <c r="Z3226" s="20" t="s">
        <v>1685</v>
      </c>
      <c r="AA3226" s="20">
        <v>1.5</v>
      </c>
      <c r="AB3226" s="20">
        <v>36</v>
      </c>
      <c r="AC3226" s="20">
        <v>36</v>
      </c>
      <c r="AD3226" s="20">
        <v>36</v>
      </c>
      <c r="AG3226" s="20" t="s">
        <v>2260</v>
      </c>
      <c r="AT3226" s="20" t="s">
        <v>1687</v>
      </c>
      <c r="AY3226" s="20" t="s">
        <v>1719</v>
      </c>
      <c r="BE3226" s="20" t="s">
        <v>808</v>
      </c>
      <c r="BL3226" s="20">
        <v>1087.75</v>
      </c>
      <c r="BM3226" s="20">
        <v>95</v>
      </c>
    </row>
    <row r="3227" spans="1:65" x14ac:dyDescent="0.25">
      <c r="A3227" s="20" t="s">
        <v>1677</v>
      </c>
      <c r="B3227" s="20" t="s">
        <v>808</v>
      </c>
      <c r="C3227" s="20" t="s">
        <v>827</v>
      </c>
      <c r="D3227" s="20" t="s">
        <v>571</v>
      </c>
      <c r="E3227" s="20" t="s">
        <v>6162</v>
      </c>
      <c r="F3227" s="20" t="s">
        <v>828</v>
      </c>
      <c r="G3227" s="20">
        <v>2.11</v>
      </c>
      <c r="H3227" s="20" t="s">
        <v>1679</v>
      </c>
      <c r="I3227" s="20" t="s">
        <v>6100</v>
      </c>
      <c r="J3227" s="20" t="s">
        <v>6101</v>
      </c>
      <c r="K3227" s="20" t="s">
        <v>6101</v>
      </c>
      <c r="L3227" s="20" t="s">
        <v>808</v>
      </c>
      <c r="M3227" s="20">
        <v>4</v>
      </c>
      <c r="N3227" s="20" t="s">
        <v>1679</v>
      </c>
      <c r="P3227" s="20">
        <v>0</v>
      </c>
      <c r="Q3227" s="20" t="s">
        <v>487</v>
      </c>
      <c r="R3227" s="20" t="s">
        <v>488</v>
      </c>
      <c r="S3227" s="20" t="s">
        <v>221</v>
      </c>
      <c r="T3227" s="20" t="s">
        <v>5504</v>
      </c>
      <c r="U3227" s="20" t="s">
        <v>6138</v>
      </c>
      <c r="V3227" s="20">
        <v>9</v>
      </c>
      <c r="W3227" s="20">
        <v>281</v>
      </c>
      <c r="Y3227" s="20" t="s">
        <v>1684</v>
      </c>
      <c r="Z3227" s="20" t="s">
        <v>1685</v>
      </c>
      <c r="AA3227" s="20">
        <v>1.5</v>
      </c>
      <c r="AB3227" s="20">
        <v>36</v>
      </c>
      <c r="AC3227" s="20">
        <v>36</v>
      </c>
      <c r="AD3227" s="20">
        <v>36</v>
      </c>
      <c r="AG3227" s="20" t="s">
        <v>2260</v>
      </c>
      <c r="AT3227" s="20" t="s">
        <v>1687</v>
      </c>
      <c r="AY3227" s="20" t="s">
        <v>1719</v>
      </c>
      <c r="BE3227" s="20" t="s">
        <v>808</v>
      </c>
      <c r="BL3227" s="20">
        <v>200.45</v>
      </c>
      <c r="BM3227" s="20">
        <v>95</v>
      </c>
    </row>
    <row r="3228" spans="1:65" x14ac:dyDescent="0.25">
      <c r="A3228" s="20" t="s">
        <v>1677</v>
      </c>
      <c r="B3228" s="20" t="s">
        <v>808</v>
      </c>
      <c r="C3228" s="20" t="s">
        <v>827</v>
      </c>
      <c r="D3228" s="20" t="s">
        <v>571</v>
      </c>
      <c r="E3228" s="20" t="s">
        <v>6163</v>
      </c>
      <c r="F3228" s="20" t="s">
        <v>6164</v>
      </c>
      <c r="G3228" s="20">
        <v>10.94</v>
      </c>
      <c r="H3228" s="20" t="s">
        <v>1679</v>
      </c>
      <c r="I3228" s="20" t="s">
        <v>6100</v>
      </c>
      <c r="J3228" s="20" t="s">
        <v>6101</v>
      </c>
      <c r="K3228" s="20" t="s">
        <v>6101</v>
      </c>
      <c r="L3228" s="20" t="s">
        <v>808</v>
      </c>
      <c r="M3228" s="20">
        <v>4</v>
      </c>
      <c r="N3228" s="20" t="s">
        <v>1679</v>
      </c>
      <c r="P3228" s="20">
        <v>0</v>
      </c>
      <c r="Q3228" s="20" t="s">
        <v>487</v>
      </c>
      <c r="R3228" s="20" t="s">
        <v>488</v>
      </c>
      <c r="S3228" s="20" t="s">
        <v>221</v>
      </c>
      <c r="T3228" s="20" t="s">
        <v>5504</v>
      </c>
      <c r="U3228" s="20" t="s">
        <v>6138</v>
      </c>
      <c r="V3228" s="20">
        <v>9</v>
      </c>
      <c r="W3228" s="20">
        <v>281</v>
      </c>
      <c r="Y3228" s="20" t="s">
        <v>1684</v>
      </c>
      <c r="Z3228" s="20" t="s">
        <v>1685</v>
      </c>
      <c r="AA3228" s="20">
        <v>1.5</v>
      </c>
      <c r="AB3228" s="20">
        <v>36</v>
      </c>
      <c r="AC3228" s="20">
        <v>36</v>
      </c>
      <c r="AD3228" s="20">
        <v>36</v>
      </c>
      <c r="AG3228" s="20" t="s">
        <v>2260</v>
      </c>
      <c r="AT3228" s="20" t="s">
        <v>1687</v>
      </c>
      <c r="AY3228" s="20" t="s">
        <v>1719</v>
      </c>
      <c r="BE3228" s="20" t="s">
        <v>808</v>
      </c>
      <c r="BL3228" s="20">
        <v>1039.3</v>
      </c>
      <c r="BM3228" s="20">
        <v>95</v>
      </c>
    </row>
    <row r="3229" spans="1:65" x14ac:dyDescent="0.25">
      <c r="A3229" s="20" t="s">
        <v>1677</v>
      </c>
      <c r="B3229" s="20" t="s">
        <v>808</v>
      </c>
      <c r="C3229" s="20" t="s">
        <v>827</v>
      </c>
      <c r="D3229" s="20" t="s">
        <v>571</v>
      </c>
      <c r="E3229" s="20" t="s">
        <v>6165</v>
      </c>
      <c r="F3229" s="20" t="s">
        <v>2535</v>
      </c>
      <c r="G3229" s="20">
        <v>1.52</v>
      </c>
      <c r="H3229" s="20" t="s">
        <v>1679</v>
      </c>
      <c r="I3229" s="20" t="s">
        <v>6100</v>
      </c>
      <c r="J3229" s="20" t="s">
        <v>6101</v>
      </c>
      <c r="K3229" s="20" t="s">
        <v>6101</v>
      </c>
      <c r="L3229" s="20" t="s">
        <v>808</v>
      </c>
      <c r="M3229" s="20">
        <v>4</v>
      </c>
      <c r="N3229" s="20" t="s">
        <v>1679</v>
      </c>
      <c r="P3229" s="20">
        <v>0</v>
      </c>
      <c r="Q3229" s="20" t="s">
        <v>487</v>
      </c>
      <c r="R3229" s="20" t="s">
        <v>488</v>
      </c>
      <c r="S3229" s="20" t="s">
        <v>221</v>
      </c>
      <c r="T3229" s="20" t="s">
        <v>2212</v>
      </c>
      <c r="U3229" s="20" t="s">
        <v>6138</v>
      </c>
      <c r="V3229" s="20">
        <v>9</v>
      </c>
      <c r="W3229" s="20">
        <v>281</v>
      </c>
      <c r="Y3229" s="20" t="s">
        <v>1684</v>
      </c>
      <c r="Z3229" s="20" t="s">
        <v>1685</v>
      </c>
      <c r="AA3229" s="20">
        <v>1.5</v>
      </c>
      <c r="AB3229" s="20">
        <v>36</v>
      </c>
      <c r="AC3229" s="20">
        <v>36</v>
      </c>
      <c r="AD3229" s="20">
        <v>36</v>
      </c>
      <c r="AG3229" s="20" t="s">
        <v>2260</v>
      </c>
      <c r="AT3229" s="20" t="s">
        <v>1687</v>
      </c>
      <c r="AY3229" s="20" t="s">
        <v>1719</v>
      </c>
      <c r="BE3229" s="20" t="s">
        <v>808</v>
      </c>
      <c r="BL3229" s="20">
        <v>144.4</v>
      </c>
      <c r="BM3229" s="20">
        <v>95</v>
      </c>
    </row>
    <row r="3230" spans="1:65" x14ac:dyDescent="0.25">
      <c r="A3230" s="20" t="s">
        <v>1677</v>
      </c>
      <c r="B3230" s="20" t="s">
        <v>808</v>
      </c>
      <c r="C3230" s="20" t="s">
        <v>827</v>
      </c>
      <c r="D3230" s="20" t="s">
        <v>571</v>
      </c>
      <c r="E3230" s="20" t="s">
        <v>6166</v>
      </c>
      <c r="F3230" s="20" t="s">
        <v>2537</v>
      </c>
      <c r="G3230" s="20">
        <v>25.67</v>
      </c>
      <c r="H3230" s="20" t="s">
        <v>1679</v>
      </c>
      <c r="I3230" s="20" t="s">
        <v>6100</v>
      </c>
      <c r="J3230" s="20" t="s">
        <v>6101</v>
      </c>
      <c r="K3230" s="20" t="s">
        <v>6101</v>
      </c>
      <c r="L3230" s="20" t="s">
        <v>808</v>
      </c>
      <c r="M3230" s="20">
        <v>4</v>
      </c>
      <c r="N3230" s="20" t="s">
        <v>1679</v>
      </c>
      <c r="P3230" s="20">
        <v>0</v>
      </c>
      <c r="Q3230" s="20" t="s">
        <v>487</v>
      </c>
      <c r="R3230" s="20" t="s">
        <v>488</v>
      </c>
      <c r="S3230" s="20" t="s">
        <v>221</v>
      </c>
      <c r="T3230" s="20" t="s">
        <v>2212</v>
      </c>
      <c r="U3230" s="20" t="s">
        <v>6138</v>
      </c>
      <c r="V3230" s="20">
        <v>9</v>
      </c>
      <c r="W3230" s="20">
        <v>281</v>
      </c>
      <c r="Y3230" s="20" t="s">
        <v>1684</v>
      </c>
      <c r="Z3230" s="20" t="s">
        <v>1685</v>
      </c>
      <c r="AA3230" s="20">
        <v>1.5</v>
      </c>
      <c r="AB3230" s="20">
        <v>36</v>
      </c>
      <c r="AC3230" s="20">
        <v>36</v>
      </c>
      <c r="AD3230" s="20">
        <v>36</v>
      </c>
      <c r="AG3230" s="20" t="s">
        <v>2260</v>
      </c>
      <c r="AT3230" s="20" t="s">
        <v>1687</v>
      </c>
      <c r="AY3230" s="20" t="s">
        <v>1719</v>
      </c>
      <c r="BE3230" s="20" t="s">
        <v>808</v>
      </c>
      <c r="BL3230" s="20">
        <v>2438.65</v>
      </c>
      <c r="BM3230" s="20">
        <v>95</v>
      </c>
    </row>
    <row r="3231" spans="1:65" x14ac:dyDescent="0.25">
      <c r="A3231" s="20" t="s">
        <v>1677</v>
      </c>
      <c r="B3231" s="20" t="s">
        <v>808</v>
      </c>
      <c r="C3231" s="20" t="s">
        <v>827</v>
      </c>
      <c r="D3231" s="20" t="s">
        <v>571</v>
      </c>
      <c r="E3231" s="20" t="s">
        <v>6167</v>
      </c>
      <c r="F3231" s="20" t="s">
        <v>2541</v>
      </c>
      <c r="G3231" s="20">
        <v>3.49</v>
      </c>
      <c r="H3231" s="20" t="s">
        <v>1679</v>
      </c>
      <c r="I3231" s="20" t="s">
        <v>6100</v>
      </c>
      <c r="J3231" s="20" t="s">
        <v>6101</v>
      </c>
      <c r="K3231" s="20" t="s">
        <v>6101</v>
      </c>
      <c r="L3231" s="20" t="s">
        <v>808</v>
      </c>
      <c r="M3231" s="20">
        <v>4</v>
      </c>
      <c r="N3231" s="20" t="s">
        <v>1679</v>
      </c>
      <c r="P3231" s="20">
        <v>0</v>
      </c>
      <c r="Q3231" s="20" t="s">
        <v>487</v>
      </c>
      <c r="R3231" s="20" t="s">
        <v>488</v>
      </c>
      <c r="S3231" s="20" t="s">
        <v>221</v>
      </c>
      <c r="T3231" s="20" t="s">
        <v>2212</v>
      </c>
      <c r="U3231" s="20" t="s">
        <v>6138</v>
      </c>
      <c r="V3231" s="20">
        <v>9</v>
      </c>
      <c r="W3231" s="20">
        <v>281</v>
      </c>
      <c r="Y3231" s="20" t="s">
        <v>1684</v>
      </c>
      <c r="Z3231" s="20" t="s">
        <v>1685</v>
      </c>
      <c r="AA3231" s="20">
        <v>1.5</v>
      </c>
      <c r="AB3231" s="20">
        <v>36</v>
      </c>
      <c r="AC3231" s="20">
        <v>36</v>
      </c>
      <c r="AD3231" s="20">
        <v>36</v>
      </c>
      <c r="AG3231" s="20" t="s">
        <v>2260</v>
      </c>
      <c r="AT3231" s="20" t="s">
        <v>1687</v>
      </c>
      <c r="AY3231" s="20" t="s">
        <v>1719</v>
      </c>
      <c r="BE3231" s="20" t="s">
        <v>808</v>
      </c>
      <c r="BL3231" s="20">
        <v>331.55</v>
      </c>
      <c r="BM3231" s="20">
        <v>95</v>
      </c>
    </row>
    <row r="3232" spans="1:65" x14ac:dyDescent="0.25">
      <c r="A3232" s="20" t="s">
        <v>1677</v>
      </c>
      <c r="B3232" s="20" t="s">
        <v>808</v>
      </c>
      <c r="C3232" s="20" t="s">
        <v>827</v>
      </c>
      <c r="D3232" s="20" t="s">
        <v>571</v>
      </c>
      <c r="E3232" s="20" t="s">
        <v>6168</v>
      </c>
      <c r="F3232" s="20" t="s">
        <v>2543</v>
      </c>
      <c r="G3232" s="20">
        <v>2.02</v>
      </c>
      <c r="H3232" s="20" t="s">
        <v>1679</v>
      </c>
      <c r="I3232" s="20" t="s">
        <v>6100</v>
      </c>
      <c r="J3232" s="20" t="s">
        <v>6101</v>
      </c>
      <c r="K3232" s="20" t="s">
        <v>6101</v>
      </c>
      <c r="L3232" s="20" t="s">
        <v>808</v>
      </c>
      <c r="M3232" s="20">
        <v>4</v>
      </c>
      <c r="N3232" s="20" t="s">
        <v>1679</v>
      </c>
      <c r="P3232" s="20">
        <v>0</v>
      </c>
      <c r="Q3232" s="20" t="s">
        <v>487</v>
      </c>
      <c r="R3232" s="20" t="s">
        <v>488</v>
      </c>
      <c r="S3232" s="20" t="s">
        <v>221</v>
      </c>
      <c r="T3232" s="20" t="s">
        <v>2212</v>
      </c>
      <c r="U3232" s="20" t="s">
        <v>6138</v>
      </c>
      <c r="V3232" s="20">
        <v>9</v>
      </c>
      <c r="W3232" s="20">
        <v>281</v>
      </c>
      <c r="Y3232" s="20" t="s">
        <v>1684</v>
      </c>
      <c r="Z3232" s="20" t="s">
        <v>1685</v>
      </c>
      <c r="AA3232" s="20">
        <v>1.5</v>
      </c>
      <c r="AB3232" s="20">
        <v>36</v>
      </c>
      <c r="AC3232" s="20">
        <v>36</v>
      </c>
      <c r="AD3232" s="20">
        <v>36</v>
      </c>
      <c r="AG3232" s="20" t="s">
        <v>2260</v>
      </c>
      <c r="AT3232" s="20" t="s">
        <v>1687</v>
      </c>
      <c r="AY3232" s="20" t="s">
        <v>1719</v>
      </c>
      <c r="BE3232" s="20" t="s">
        <v>808</v>
      </c>
      <c r="BL3232" s="20">
        <v>191.9</v>
      </c>
      <c r="BM3232" s="20">
        <v>95</v>
      </c>
    </row>
    <row r="3233" spans="1:65" x14ac:dyDescent="0.25">
      <c r="A3233" s="20" t="s">
        <v>1677</v>
      </c>
      <c r="B3233" s="20" t="s">
        <v>808</v>
      </c>
      <c r="C3233" s="20" t="s">
        <v>827</v>
      </c>
      <c r="D3233" s="20" t="s">
        <v>571</v>
      </c>
      <c r="E3233" s="20" t="s">
        <v>6169</v>
      </c>
      <c r="F3233" s="20" t="s">
        <v>2545</v>
      </c>
      <c r="G3233" s="20">
        <v>18.43</v>
      </c>
      <c r="H3233" s="20" t="s">
        <v>1679</v>
      </c>
      <c r="I3233" s="20" t="s">
        <v>6100</v>
      </c>
      <c r="J3233" s="20" t="s">
        <v>6101</v>
      </c>
      <c r="K3233" s="20" t="s">
        <v>6101</v>
      </c>
      <c r="L3233" s="20" t="s">
        <v>808</v>
      </c>
      <c r="M3233" s="20">
        <v>4</v>
      </c>
      <c r="N3233" s="20" t="s">
        <v>1679</v>
      </c>
      <c r="P3233" s="20">
        <v>0</v>
      </c>
      <c r="Q3233" s="20" t="s">
        <v>487</v>
      </c>
      <c r="R3233" s="20" t="s">
        <v>488</v>
      </c>
      <c r="S3233" s="20" t="s">
        <v>221</v>
      </c>
      <c r="T3233" s="20" t="s">
        <v>2212</v>
      </c>
      <c r="U3233" s="20" t="s">
        <v>6138</v>
      </c>
      <c r="V3233" s="20">
        <v>9</v>
      </c>
      <c r="W3233" s="20">
        <v>281</v>
      </c>
      <c r="Y3233" s="20" t="s">
        <v>1684</v>
      </c>
      <c r="Z3233" s="20" t="s">
        <v>1685</v>
      </c>
      <c r="AA3233" s="20">
        <v>1.5</v>
      </c>
      <c r="AB3233" s="20">
        <v>36</v>
      </c>
      <c r="AC3233" s="20">
        <v>36</v>
      </c>
      <c r="AD3233" s="20">
        <v>36</v>
      </c>
      <c r="AG3233" s="20" t="s">
        <v>2260</v>
      </c>
      <c r="AT3233" s="20" t="s">
        <v>1687</v>
      </c>
      <c r="AY3233" s="20" t="s">
        <v>1719</v>
      </c>
      <c r="BE3233" s="20" t="s">
        <v>808</v>
      </c>
      <c r="BL3233" s="20">
        <v>1750.85</v>
      </c>
      <c r="BM3233" s="20">
        <v>95</v>
      </c>
    </row>
    <row r="3234" spans="1:65" x14ac:dyDescent="0.25">
      <c r="A3234" s="20" t="s">
        <v>1677</v>
      </c>
      <c r="B3234" s="20" t="s">
        <v>808</v>
      </c>
      <c r="C3234" s="20" t="s">
        <v>827</v>
      </c>
      <c r="D3234" s="20" t="s">
        <v>571</v>
      </c>
      <c r="E3234" s="20" t="s">
        <v>6170</v>
      </c>
      <c r="F3234" s="20" t="s">
        <v>2547</v>
      </c>
      <c r="G3234" s="20">
        <v>4.87</v>
      </c>
      <c r="H3234" s="20" t="s">
        <v>1679</v>
      </c>
      <c r="I3234" s="20" t="s">
        <v>6100</v>
      </c>
      <c r="J3234" s="20" t="s">
        <v>6101</v>
      </c>
      <c r="K3234" s="20" t="s">
        <v>6101</v>
      </c>
      <c r="L3234" s="20" t="s">
        <v>808</v>
      </c>
      <c r="M3234" s="20">
        <v>4</v>
      </c>
      <c r="N3234" s="20" t="s">
        <v>1679</v>
      </c>
      <c r="P3234" s="20">
        <v>0</v>
      </c>
      <c r="Q3234" s="20" t="s">
        <v>487</v>
      </c>
      <c r="R3234" s="20" t="s">
        <v>488</v>
      </c>
      <c r="S3234" s="20" t="s">
        <v>221</v>
      </c>
      <c r="T3234" s="20" t="s">
        <v>2212</v>
      </c>
      <c r="U3234" s="20" t="s">
        <v>6138</v>
      </c>
      <c r="V3234" s="20">
        <v>9</v>
      </c>
      <c r="W3234" s="20">
        <v>281</v>
      </c>
      <c r="Y3234" s="20" t="s">
        <v>1684</v>
      </c>
      <c r="Z3234" s="20" t="s">
        <v>1685</v>
      </c>
      <c r="AA3234" s="20">
        <v>1.5</v>
      </c>
      <c r="AB3234" s="20">
        <v>36</v>
      </c>
      <c r="AC3234" s="20">
        <v>36</v>
      </c>
      <c r="AD3234" s="20">
        <v>36</v>
      </c>
      <c r="AG3234" s="20" t="s">
        <v>2260</v>
      </c>
      <c r="AT3234" s="20" t="s">
        <v>1687</v>
      </c>
      <c r="AY3234" s="20" t="s">
        <v>1719</v>
      </c>
      <c r="BE3234" s="20" t="s">
        <v>808</v>
      </c>
      <c r="BL3234" s="20">
        <v>462.65</v>
      </c>
      <c r="BM3234" s="20">
        <v>95</v>
      </c>
    </row>
    <row r="3235" spans="1:65" x14ac:dyDescent="0.25">
      <c r="A3235" s="20" t="s">
        <v>1677</v>
      </c>
      <c r="B3235" s="20" t="s">
        <v>808</v>
      </c>
      <c r="C3235" s="20" t="s">
        <v>827</v>
      </c>
      <c r="D3235" s="20" t="s">
        <v>571</v>
      </c>
      <c r="E3235" s="20" t="s">
        <v>6171</v>
      </c>
      <c r="F3235" s="20" t="s">
        <v>2549</v>
      </c>
      <c r="G3235" s="20">
        <v>2.0099999999999998</v>
      </c>
      <c r="H3235" s="20" t="s">
        <v>1679</v>
      </c>
      <c r="I3235" s="20" t="s">
        <v>6100</v>
      </c>
      <c r="J3235" s="20" t="s">
        <v>6101</v>
      </c>
      <c r="K3235" s="20" t="s">
        <v>6101</v>
      </c>
      <c r="L3235" s="20" t="s">
        <v>808</v>
      </c>
      <c r="M3235" s="20">
        <v>4</v>
      </c>
      <c r="N3235" s="20" t="s">
        <v>1679</v>
      </c>
      <c r="P3235" s="20">
        <v>0</v>
      </c>
      <c r="Q3235" s="20" t="s">
        <v>487</v>
      </c>
      <c r="R3235" s="20" t="s">
        <v>488</v>
      </c>
      <c r="S3235" s="20" t="s">
        <v>221</v>
      </c>
      <c r="T3235" s="20" t="s">
        <v>2212</v>
      </c>
      <c r="U3235" s="20" t="s">
        <v>6138</v>
      </c>
      <c r="V3235" s="20">
        <v>9</v>
      </c>
      <c r="W3235" s="20">
        <v>281</v>
      </c>
      <c r="Y3235" s="20" t="s">
        <v>1684</v>
      </c>
      <c r="Z3235" s="20" t="s">
        <v>1685</v>
      </c>
      <c r="AA3235" s="20">
        <v>1.5</v>
      </c>
      <c r="AB3235" s="20">
        <v>36</v>
      </c>
      <c r="AC3235" s="20">
        <v>36</v>
      </c>
      <c r="AD3235" s="20">
        <v>36</v>
      </c>
      <c r="AG3235" s="20" t="s">
        <v>2260</v>
      </c>
      <c r="AT3235" s="20" t="s">
        <v>1687</v>
      </c>
      <c r="AY3235" s="20" t="s">
        <v>1719</v>
      </c>
      <c r="BE3235" s="20" t="s">
        <v>808</v>
      </c>
      <c r="BL3235" s="20">
        <v>190.95</v>
      </c>
      <c r="BM3235" s="20">
        <v>95</v>
      </c>
    </row>
    <row r="3236" spans="1:65" x14ac:dyDescent="0.25">
      <c r="A3236" s="20" t="s">
        <v>1677</v>
      </c>
      <c r="B3236" s="20" t="s">
        <v>808</v>
      </c>
      <c r="C3236" s="20" t="s">
        <v>827</v>
      </c>
      <c r="D3236" s="20" t="s">
        <v>571</v>
      </c>
      <c r="E3236" s="20" t="s">
        <v>6172</v>
      </c>
      <c r="F3236" s="20" t="s">
        <v>623</v>
      </c>
      <c r="G3236" s="20">
        <v>2.46</v>
      </c>
      <c r="H3236" s="20" t="s">
        <v>1679</v>
      </c>
      <c r="I3236" s="20" t="s">
        <v>6100</v>
      </c>
      <c r="J3236" s="20" t="s">
        <v>6101</v>
      </c>
      <c r="K3236" s="20" t="s">
        <v>6101</v>
      </c>
      <c r="L3236" s="20" t="s">
        <v>808</v>
      </c>
      <c r="M3236" s="20">
        <v>4</v>
      </c>
      <c r="N3236" s="20" t="s">
        <v>1679</v>
      </c>
      <c r="P3236" s="20">
        <v>0</v>
      </c>
      <c r="Q3236" s="20" t="s">
        <v>487</v>
      </c>
      <c r="R3236" s="20" t="s">
        <v>488</v>
      </c>
      <c r="S3236" s="20" t="s">
        <v>221</v>
      </c>
      <c r="T3236" s="20" t="s">
        <v>2212</v>
      </c>
      <c r="U3236" s="20" t="s">
        <v>6138</v>
      </c>
      <c r="V3236" s="20">
        <v>9</v>
      </c>
      <c r="W3236" s="20">
        <v>281</v>
      </c>
      <c r="Y3236" s="20" t="s">
        <v>1684</v>
      </c>
      <c r="Z3236" s="20" t="s">
        <v>1685</v>
      </c>
      <c r="AA3236" s="20">
        <v>1.5</v>
      </c>
      <c r="AB3236" s="20">
        <v>36</v>
      </c>
      <c r="AC3236" s="20">
        <v>36</v>
      </c>
      <c r="AD3236" s="20">
        <v>36</v>
      </c>
      <c r="AG3236" s="20" t="s">
        <v>2260</v>
      </c>
      <c r="AT3236" s="20" t="s">
        <v>1687</v>
      </c>
      <c r="AY3236" s="20" t="s">
        <v>1719</v>
      </c>
      <c r="BE3236" s="20" t="s">
        <v>808</v>
      </c>
      <c r="BL3236" s="20">
        <v>233.7</v>
      </c>
      <c r="BM3236" s="20">
        <v>95</v>
      </c>
    </row>
    <row r="3237" spans="1:65" x14ac:dyDescent="0.25">
      <c r="A3237" s="20" t="s">
        <v>1677</v>
      </c>
      <c r="B3237" s="20" t="s">
        <v>808</v>
      </c>
      <c r="C3237" s="20" t="s">
        <v>827</v>
      </c>
      <c r="D3237" s="20" t="s">
        <v>571</v>
      </c>
      <c r="E3237" s="20" t="s">
        <v>6173</v>
      </c>
      <c r="F3237" s="20" t="s">
        <v>2552</v>
      </c>
      <c r="G3237" s="20">
        <v>1.21</v>
      </c>
      <c r="H3237" s="20" t="s">
        <v>1679</v>
      </c>
      <c r="I3237" s="20" t="s">
        <v>6100</v>
      </c>
      <c r="J3237" s="20" t="s">
        <v>6101</v>
      </c>
      <c r="K3237" s="20" t="s">
        <v>6101</v>
      </c>
      <c r="L3237" s="20" t="s">
        <v>808</v>
      </c>
      <c r="M3237" s="20">
        <v>4</v>
      </c>
      <c r="N3237" s="20" t="s">
        <v>1679</v>
      </c>
      <c r="P3237" s="20">
        <v>0</v>
      </c>
      <c r="Q3237" s="20" t="s">
        <v>487</v>
      </c>
      <c r="R3237" s="20" t="s">
        <v>488</v>
      </c>
      <c r="S3237" s="20" t="s">
        <v>221</v>
      </c>
      <c r="T3237" s="20" t="s">
        <v>2212</v>
      </c>
      <c r="U3237" s="20" t="s">
        <v>6138</v>
      </c>
      <c r="V3237" s="20">
        <v>9</v>
      </c>
      <c r="W3237" s="20">
        <v>281</v>
      </c>
      <c r="Y3237" s="20" t="s">
        <v>1684</v>
      </c>
      <c r="Z3237" s="20" t="s">
        <v>1685</v>
      </c>
      <c r="AA3237" s="20">
        <v>1.5</v>
      </c>
      <c r="AB3237" s="20">
        <v>36</v>
      </c>
      <c r="AC3237" s="20">
        <v>36</v>
      </c>
      <c r="AD3237" s="20">
        <v>36</v>
      </c>
      <c r="AG3237" s="20" t="s">
        <v>2260</v>
      </c>
      <c r="AT3237" s="20" t="s">
        <v>1687</v>
      </c>
      <c r="AY3237" s="20" t="s">
        <v>1719</v>
      </c>
      <c r="BE3237" s="20" t="s">
        <v>808</v>
      </c>
      <c r="BL3237" s="20">
        <v>114.95</v>
      </c>
      <c r="BM3237" s="20">
        <v>95</v>
      </c>
    </row>
    <row r="3238" spans="1:65" x14ac:dyDescent="0.25">
      <c r="A3238" s="20" t="s">
        <v>1677</v>
      </c>
      <c r="B3238" s="20" t="s">
        <v>808</v>
      </c>
      <c r="C3238" s="20" t="s">
        <v>827</v>
      </c>
      <c r="D3238" s="20" t="s">
        <v>571</v>
      </c>
      <c r="E3238" s="20" t="s">
        <v>6174</v>
      </c>
      <c r="F3238" s="20" t="s">
        <v>2554</v>
      </c>
      <c r="G3238" s="20">
        <v>0.98</v>
      </c>
      <c r="H3238" s="20" t="s">
        <v>1679</v>
      </c>
      <c r="I3238" s="20" t="s">
        <v>6100</v>
      </c>
      <c r="J3238" s="20" t="s">
        <v>6101</v>
      </c>
      <c r="K3238" s="20" t="s">
        <v>6101</v>
      </c>
      <c r="L3238" s="20" t="s">
        <v>808</v>
      </c>
      <c r="M3238" s="20">
        <v>4</v>
      </c>
      <c r="N3238" s="20" t="s">
        <v>1679</v>
      </c>
      <c r="P3238" s="20">
        <v>0</v>
      </c>
      <c r="Q3238" s="20" t="s">
        <v>487</v>
      </c>
      <c r="R3238" s="20" t="s">
        <v>488</v>
      </c>
      <c r="S3238" s="20" t="s">
        <v>221</v>
      </c>
      <c r="T3238" s="20" t="s">
        <v>2212</v>
      </c>
      <c r="U3238" s="20" t="s">
        <v>6138</v>
      </c>
      <c r="V3238" s="20">
        <v>9</v>
      </c>
      <c r="W3238" s="20">
        <v>281</v>
      </c>
      <c r="Y3238" s="20" t="s">
        <v>1684</v>
      </c>
      <c r="Z3238" s="20" t="s">
        <v>1685</v>
      </c>
      <c r="AA3238" s="20">
        <v>1.5</v>
      </c>
      <c r="AB3238" s="20">
        <v>36</v>
      </c>
      <c r="AC3238" s="20">
        <v>36</v>
      </c>
      <c r="AD3238" s="20">
        <v>36</v>
      </c>
      <c r="AG3238" s="20" t="s">
        <v>2260</v>
      </c>
      <c r="AT3238" s="20" t="s">
        <v>1687</v>
      </c>
      <c r="AY3238" s="20" t="s">
        <v>1719</v>
      </c>
      <c r="BE3238" s="20" t="s">
        <v>808</v>
      </c>
      <c r="BL3238" s="20">
        <v>93.1</v>
      </c>
      <c r="BM3238" s="20">
        <v>95</v>
      </c>
    </row>
    <row r="3239" spans="1:65" x14ac:dyDescent="0.25">
      <c r="A3239" s="20" t="s">
        <v>1677</v>
      </c>
      <c r="B3239" s="20" t="s">
        <v>808</v>
      </c>
      <c r="C3239" s="20" t="s">
        <v>827</v>
      </c>
      <c r="D3239" s="20" t="s">
        <v>571</v>
      </c>
      <c r="E3239" s="20" t="s">
        <v>6175</v>
      </c>
      <c r="F3239" s="20" t="s">
        <v>2556</v>
      </c>
      <c r="G3239" s="20">
        <v>5.46</v>
      </c>
      <c r="H3239" s="20" t="s">
        <v>1679</v>
      </c>
      <c r="I3239" s="20" t="s">
        <v>6100</v>
      </c>
      <c r="J3239" s="20" t="s">
        <v>6101</v>
      </c>
      <c r="K3239" s="20" t="s">
        <v>6101</v>
      </c>
      <c r="L3239" s="20" t="s">
        <v>808</v>
      </c>
      <c r="M3239" s="20">
        <v>4</v>
      </c>
      <c r="N3239" s="20" t="s">
        <v>1679</v>
      </c>
      <c r="P3239" s="20">
        <v>0</v>
      </c>
      <c r="Q3239" s="20" t="s">
        <v>487</v>
      </c>
      <c r="R3239" s="20" t="s">
        <v>488</v>
      </c>
      <c r="S3239" s="20" t="s">
        <v>221</v>
      </c>
      <c r="T3239" s="20" t="s">
        <v>2212</v>
      </c>
      <c r="U3239" s="20" t="s">
        <v>6138</v>
      </c>
      <c r="V3239" s="20">
        <v>9</v>
      </c>
      <c r="W3239" s="20">
        <v>281</v>
      </c>
      <c r="Y3239" s="20" t="s">
        <v>1684</v>
      </c>
      <c r="Z3239" s="20" t="s">
        <v>1685</v>
      </c>
      <c r="AA3239" s="20">
        <v>1.5</v>
      </c>
      <c r="AB3239" s="20">
        <v>36</v>
      </c>
      <c r="AC3239" s="20">
        <v>36</v>
      </c>
      <c r="AD3239" s="20">
        <v>36</v>
      </c>
      <c r="AG3239" s="20" t="s">
        <v>2260</v>
      </c>
      <c r="AT3239" s="20" t="s">
        <v>1687</v>
      </c>
      <c r="AY3239" s="20" t="s">
        <v>1719</v>
      </c>
      <c r="BE3239" s="20" t="s">
        <v>808</v>
      </c>
      <c r="BL3239" s="20">
        <v>518.70000000000005</v>
      </c>
      <c r="BM3239" s="20">
        <v>95</v>
      </c>
    </row>
    <row r="3240" spans="1:65" x14ac:dyDescent="0.25">
      <c r="A3240" s="20" t="s">
        <v>1677</v>
      </c>
      <c r="B3240" s="20" t="s">
        <v>808</v>
      </c>
      <c r="C3240" s="20" t="s">
        <v>827</v>
      </c>
      <c r="D3240" s="20" t="s">
        <v>571</v>
      </c>
      <c r="E3240" s="20" t="s">
        <v>6176</v>
      </c>
      <c r="F3240" s="20" t="s">
        <v>2558</v>
      </c>
      <c r="G3240" s="20">
        <v>13.19</v>
      </c>
      <c r="H3240" s="20" t="s">
        <v>1679</v>
      </c>
      <c r="I3240" s="20" t="s">
        <v>6100</v>
      </c>
      <c r="J3240" s="20" t="s">
        <v>6101</v>
      </c>
      <c r="K3240" s="20" t="s">
        <v>6101</v>
      </c>
      <c r="L3240" s="20" t="s">
        <v>808</v>
      </c>
      <c r="M3240" s="20">
        <v>4</v>
      </c>
      <c r="N3240" s="20" t="s">
        <v>1679</v>
      </c>
      <c r="P3240" s="20">
        <v>0</v>
      </c>
      <c r="Q3240" s="20" t="s">
        <v>487</v>
      </c>
      <c r="R3240" s="20" t="s">
        <v>488</v>
      </c>
      <c r="S3240" s="20" t="s">
        <v>221</v>
      </c>
      <c r="T3240" s="20" t="s">
        <v>2212</v>
      </c>
      <c r="U3240" s="20" t="s">
        <v>6138</v>
      </c>
      <c r="V3240" s="20">
        <v>9</v>
      </c>
      <c r="W3240" s="20">
        <v>281</v>
      </c>
      <c r="Y3240" s="20" t="s">
        <v>1684</v>
      </c>
      <c r="Z3240" s="20" t="s">
        <v>1685</v>
      </c>
      <c r="AA3240" s="20">
        <v>1.5</v>
      </c>
      <c r="AB3240" s="20">
        <v>36</v>
      </c>
      <c r="AC3240" s="20">
        <v>36</v>
      </c>
      <c r="AD3240" s="20">
        <v>36</v>
      </c>
      <c r="AG3240" s="20" t="s">
        <v>2260</v>
      </c>
      <c r="AT3240" s="20" t="s">
        <v>1687</v>
      </c>
      <c r="AY3240" s="20" t="s">
        <v>1719</v>
      </c>
      <c r="BE3240" s="20" t="s">
        <v>808</v>
      </c>
      <c r="BL3240" s="20">
        <v>1253.05</v>
      </c>
      <c r="BM3240" s="20">
        <v>95</v>
      </c>
    </row>
    <row r="3241" spans="1:65" x14ac:dyDescent="0.25">
      <c r="A3241" s="20" t="s">
        <v>1677</v>
      </c>
      <c r="B3241" s="20" t="s">
        <v>808</v>
      </c>
      <c r="C3241" s="20" t="s">
        <v>829</v>
      </c>
      <c r="D3241" s="20" t="s">
        <v>571</v>
      </c>
      <c r="E3241" s="20" t="s">
        <v>6177</v>
      </c>
      <c r="F3241" s="20" t="s">
        <v>465</v>
      </c>
      <c r="G3241" s="20">
        <v>4.5599999999999996</v>
      </c>
      <c r="H3241" s="20" t="s">
        <v>1679</v>
      </c>
      <c r="I3241" s="20" t="s">
        <v>6178</v>
      </c>
      <c r="J3241" s="20" t="s">
        <v>6179</v>
      </c>
      <c r="K3241" s="20" t="s">
        <v>6179</v>
      </c>
      <c r="L3241" s="20" t="s">
        <v>808</v>
      </c>
      <c r="M3241" s="20">
        <v>3</v>
      </c>
      <c r="N3241" s="20" t="s">
        <v>1679</v>
      </c>
      <c r="P3241" s="20">
        <v>0</v>
      </c>
      <c r="Q3241" s="20" t="s">
        <v>545</v>
      </c>
      <c r="R3241" s="20" t="s">
        <v>488</v>
      </c>
      <c r="S3241" s="20" t="s">
        <v>221</v>
      </c>
      <c r="T3241" s="20" t="s">
        <v>6180</v>
      </c>
      <c r="U3241" s="20" t="s">
        <v>6181</v>
      </c>
      <c r="V3241" s="20">
        <v>8</v>
      </c>
      <c r="W3241" s="20">
        <v>257</v>
      </c>
      <c r="Y3241" s="20" t="s">
        <v>1684</v>
      </c>
      <c r="Z3241" s="20" t="s">
        <v>1685</v>
      </c>
      <c r="AA3241" s="20">
        <v>1.5</v>
      </c>
      <c r="AB3241" s="20">
        <v>34</v>
      </c>
      <c r="AC3241" s="20">
        <v>34</v>
      </c>
      <c r="AD3241" s="20">
        <v>34</v>
      </c>
      <c r="AG3241" s="20" t="s">
        <v>2260</v>
      </c>
      <c r="AT3241" s="20" t="s">
        <v>1687</v>
      </c>
      <c r="AY3241" s="20" t="s">
        <v>1719</v>
      </c>
      <c r="BE3241" s="20" t="s">
        <v>808</v>
      </c>
    </row>
    <row r="3242" spans="1:65" x14ac:dyDescent="0.25">
      <c r="A3242" s="20" t="s">
        <v>1677</v>
      </c>
      <c r="B3242" s="20" t="s">
        <v>808</v>
      </c>
      <c r="C3242" s="20" t="s">
        <v>829</v>
      </c>
      <c r="D3242" s="20" t="s">
        <v>571</v>
      </c>
      <c r="E3242" s="20" t="s">
        <v>6182</v>
      </c>
      <c r="F3242" s="20" t="s">
        <v>468</v>
      </c>
      <c r="G3242" s="20">
        <v>11.54</v>
      </c>
      <c r="H3242" s="20" t="s">
        <v>1679</v>
      </c>
      <c r="I3242" s="20" t="s">
        <v>6178</v>
      </c>
      <c r="J3242" s="20" t="s">
        <v>6179</v>
      </c>
      <c r="K3242" s="20" t="s">
        <v>6179</v>
      </c>
      <c r="L3242" s="20" t="s">
        <v>808</v>
      </c>
      <c r="M3242" s="20">
        <v>4</v>
      </c>
      <c r="N3242" s="20" t="s">
        <v>1679</v>
      </c>
      <c r="P3242" s="20">
        <v>0</v>
      </c>
      <c r="Q3242" s="20" t="s">
        <v>545</v>
      </c>
      <c r="R3242" s="20" t="s">
        <v>488</v>
      </c>
      <c r="S3242" s="20" t="s">
        <v>221</v>
      </c>
      <c r="T3242" s="20" t="s">
        <v>6180</v>
      </c>
      <c r="U3242" s="20" t="s">
        <v>6181</v>
      </c>
      <c r="V3242" s="20">
        <v>8</v>
      </c>
      <c r="W3242" s="20">
        <v>257</v>
      </c>
      <c r="Y3242" s="20" t="s">
        <v>1684</v>
      </c>
      <c r="Z3242" s="20" t="s">
        <v>1685</v>
      </c>
      <c r="AA3242" s="20">
        <v>1.5</v>
      </c>
      <c r="AB3242" s="20">
        <v>34</v>
      </c>
      <c r="AC3242" s="20">
        <v>34</v>
      </c>
      <c r="AD3242" s="20">
        <v>34</v>
      </c>
      <c r="AG3242" s="20" t="s">
        <v>2260</v>
      </c>
      <c r="AT3242" s="20" t="s">
        <v>1687</v>
      </c>
      <c r="AY3242" s="20" t="s">
        <v>1719</v>
      </c>
      <c r="BE3242" s="20" t="s">
        <v>808</v>
      </c>
      <c r="BL3242" s="20">
        <v>1096.3</v>
      </c>
      <c r="BM3242" s="20">
        <v>95</v>
      </c>
    </row>
    <row r="3243" spans="1:65" x14ac:dyDescent="0.25">
      <c r="A3243" s="20" t="s">
        <v>1677</v>
      </c>
      <c r="B3243" s="20" t="s">
        <v>808</v>
      </c>
      <c r="C3243" s="20" t="s">
        <v>829</v>
      </c>
      <c r="D3243" s="20" t="s">
        <v>571</v>
      </c>
      <c r="E3243" s="20" t="s">
        <v>6183</v>
      </c>
      <c r="F3243" s="20" t="s">
        <v>470</v>
      </c>
      <c r="G3243" s="20">
        <v>12.05</v>
      </c>
      <c r="H3243" s="20" t="s">
        <v>1679</v>
      </c>
      <c r="I3243" s="20" t="s">
        <v>6178</v>
      </c>
      <c r="J3243" s="20" t="s">
        <v>6179</v>
      </c>
      <c r="K3243" s="20" t="s">
        <v>6179</v>
      </c>
      <c r="L3243" s="20" t="s">
        <v>808</v>
      </c>
      <c r="M3243" s="20">
        <v>4</v>
      </c>
      <c r="N3243" s="20" t="s">
        <v>1679</v>
      </c>
      <c r="P3243" s="20">
        <v>0</v>
      </c>
      <c r="Q3243" s="20" t="s">
        <v>545</v>
      </c>
      <c r="R3243" s="20" t="s">
        <v>488</v>
      </c>
      <c r="S3243" s="20" t="s">
        <v>221</v>
      </c>
      <c r="T3243" s="20" t="s">
        <v>6180</v>
      </c>
      <c r="U3243" s="20" t="s">
        <v>6181</v>
      </c>
      <c r="V3243" s="20">
        <v>8</v>
      </c>
      <c r="W3243" s="20">
        <v>257</v>
      </c>
      <c r="Y3243" s="20" t="s">
        <v>1684</v>
      </c>
      <c r="Z3243" s="20" t="s">
        <v>1685</v>
      </c>
      <c r="AA3243" s="20">
        <v>1.5</v>
      </c>
      <c r="AB3243" s="20">
        <v>34</v>
      </c>
      <c r="AC3243" s="20">
        <v>34</v>
      </c>
      <c r="AD3243" s="20">
        <v>34</v>
      </c>
      <c r="AG3243" s="20" t="s">
        <v>2260</v>
      </c>
      <c r="AT3243" s="20" t="s">
        <v>1687</v>
      </c>
      <c r="AY3243" s="20" t="s">
        <v>1719</v>
      </c>
      <c r="BE3243" s="20" t="s">
        <v>808</v>
      </c>
      <c r="BL3243" s="20">
        <v>1144.75</v>
      </c>
      <c r="BM3243" s="20">
        <v>95</v>
      </c>
    </row>
    <row r="3244" spans="1:65" x14ac:dyDescent="0.25">
      <c r="A3244" s="20" t="s">
        <v>1677</v>
      </c>
      <c r="B3244" s="20" t="s">
        <v>808</v>
      </c>
      <c r="C3244" s="20" t="s">
        <v>829</v>
      </c>
      <c r="D3244" s="20" t="s">
        <v>571</v>
      </c>
      <c r="E3244" s="20" t="s">
        <v>6184</v>
      </c>
      <c r="F3244" s="20" t="s">
        <v>471</v>
      </c>
      <c r="G3244" s="20">
        <v>6.07</v>
      </c>
      <c r="H3244" s="20" t="s">
        <v>1679</v>
      </c>
      <c r="I3244" s="20" t="s">
        <v>6178</v>
      </c>
      <c r="J3244" s="20" t="s">
        <v>6179</v>
      </c>
      <c r="K3244" s="20" t="s">
        <v>6179</v>
      </c>
      <c r="L3244" s="20" t="s">
        <v>808</v>
      </c>
      <c r="M3244" s="20">
        <v>4</v>
      </c>
      <c r="N3244" s="20" t="s">
        <v>1679</v>
      </c>
      <c r="P3244" s="20">
        <v>0</v>
      </c>
      <c r="Q3244" s="20" t="s">
        <v>545</v>
      </c>
      <c r="R3244" s="20" t="s">
        <v>488</v>
      </c>
      <c r="S3244" s="20" t="s">
        <v>221</v>
      </c>
      <c r="T3244" s="20" t="s">
        <v>6180</v>
      </c>
      <c r="U3244" s="20" t="s">
        <v>6181</v>
      </c>
      <c r="V3244" s="20">
        <v>8</v>
      </c>
      <c r="W3244" s="20">
        <v>257</v>
      </c>
      <c r="Y3244" s="20" t="s">
        <v>1684</v>
      </c>
      <c r="Z3244" s="20" t="s">
        <v>1685</v>
      </c>
      <c r="AA3244" s="20">
        <v>1.5</v>
      </c>
      <c r="AB3244" s="20">
        <v>34</v>
      </c>
      <c r="AC3244" s="20">
        <v>34</v>
      </c>
      <c r="AD3244" s="20">
        <v>34</v>
      </c>
      <c r="AG3244" s="20" t="s">
        <v>2260</v>
      </c>
      <c r="AT3244" s="20" t="s">
        <v>1687</v>
      </c>
      <c r="AY3244" s="20" t="s">
        <v>1719</v>
      </c>
      <c r="BE3244" s="20" t="s">
        <v>808</v>
      </c>
      <c r="BL3244" s="20">
        <v>576.65</v>
      </c>
      <c r="BM3244" s="20">
        <v>95</v>
      </c>
    </row>
    <row r="3245" spans="1:65" x14ac:dyDescent="0.25">
      <c r="A3245" s="20" t="s">
        <v>1677</v>
      </c>
      <c r="B3245" s="20" t="s">
        <v>808</v>
      </c>
      <c r="C3245" s="20" t="s">
        <v>829</v>
      </c>
      <c r="D3245" s="20" t="s">
        <v>571</v>
      </c>
      <c r="E3245" s="20" t="s">
        <v>6185</v>
      </c>
      <c r="F3245" s="20" t="s">
        <v>472</v>
      </c>
      <c r="G3245" s="20">
        <v>0.25</v>
      </c>
      <c r="H3245" s="20" t="s">
        <v>1679</v>
      </c>
      <c r="I3245" s="20" t="s">
        <v>6178</v>
      </c>
      <c r="J3245" s="20" t="s">
        <v>6179</v>
      </c>
      <c r="K3245" s="20" t="s">
        <v>6179</v>
      </c>
      <c r="L3245" s="20" t="s">
        <v>808</v>
      </c>
      <c r="M3245" s="20">
        <v>4</v>
      </c>
      <c r="N3245" s="20" t="s">
        <v>1679</v>
      </c>
      <c r="P3245" s="20">
        <v>0</v>
      </c>
      <c r="Q3245" s="20" t="s">
        <v>545</v>
      </c>
      <c r="R3245" s="20" t="s">
        <v>508</v>
      </c>
      <c r="S3245" s="20" t="s">
        <v>221</v>
      </c>
      <c r="T3245" s="20" t="s">
        <v>6186</v>
      </c>
      <c r="U3245" s="20" t="s">
        <v>6181</v>
      </c>
      <c r="V3245" s="20">
        <v>8</v>
      </c>
      <c r="W3245" s="20">
        <v>257</v>
      </c>
      <c r="Y3245" s="20" t="s">
        <v>1684</v>
      </c>
      <c r="Z3245" s="20" t="s">
        <v>1685</v>
      </c>
      <c r="AA3245" s="20">
        <v>1.5</v>
      </c>
      <c r="AB3245" s="20">
        <v>34</v>
      </c>
      <c r="AC3245" s="20">
        <v>34</v>
      </c>
      <c r="AD3245" s="20">
        <v>34</v>
      </c>
      <c r="AG3245" s="20" t="s">
        <v>2260</v>
      </c>
      <c r="AT3245" s="20" t="s">
        <v>1687</v>
      </c>
      <c r="AY3245" s="20" t="s">
        <v>1719</v>
      </c>
      <c r="BE3245" s="20" t="s">
        <v>808</v>
      </c>
      <c r="BL3245" s="20">
        <v>23.75</v>
      </c>
      <c r="BM3245" s="20">
        <v>95</v>
      </c>
    </row>
    <row r="3246" spans="1:65" x14ac:dyDescent="0.25">
      <c r="A3246" s="20" t="s">
        <v>1677</v>
      </c>
      <c r="B3246" s="20" t="s">
        <v>808</v>
      </c>
      <c r="C3246" s="20" t="s">
        <v>829</v>
      </c>
      <c r="D3246" s="20" t="s">
        <v>571</v>
      </c>
      <c r="E3246" s="20" t="s">
        <v>6187</v>
      </c>
      <c r="F3246" s="20" t="s">
        <v>473</v>
      </c>
      <c r="G3246" s="20">
        <v>2.46</v>
      </c>
      <c r="H3246" s="20" t="s">
        <v>1679</v>
      </c>
      <c r="I3246" s="20" t="s">
        <v>6178</v>
      </c>
      <c r="J3246" s="20" t="s">
        <v>6179</v>
      </c>
      <c r="K3246" s="20" t="s">
        <v>6179</v>
      </c>
      <c r="L3246" s="20" t="s">
        <v>808</v>
      </c>
      <c r="M3246" s="20">
        <v>4</v>
      </c>
      <c r="N3246" s="20" t="s">
        <v>1679</v>
      </c>
      <c r="P3246" s="20">
        <v>0</v>
      </c>
      <c r="Q3246" s="20" t="s">
        <v>545</v>
      </c>
      <c r="R3246" s="20" t="s">
        <v>508</v>
      </c>
      <c r="S3246" s="20" t="s">
        <v>221</v>
      </c>
      <c r="T3246" s="20" t="s">
        <v>6186</v>
      </c>
      <c r="U3246" s="20" t="s">
        <v>6181</v>
      </c>
      <c r="V3246" s="20">
        <v>8</v>
      </c>
      <c r="W3246" s="20">
        <v>257</v>
      </c>
      <c r="Y3246" s="20" t="s">
        <v>1684</v>
      </c>
      <c r="Z3246" s="20" t="s">
        <v>1685</v>
      </c>
      <c r="AA3246" s="20">
        <v>1.5</v>
      </c>
      <c r="AB3246" s="20">
        <v>34</v>
      </c>
      <c r="AC3246" s="20">
        <v>34</v>
      </c>
      <c r="AD3246" s="20">
        <v>34</v>
      </c>
      <c r="AG3246" s="20" t="s">
        <v>2260</v>
      </c>
      <c r="AT3246" s="20" t="s">
        <v>1687</v>
      </c>
      <c r="AY3246" s="20" t="s">
        <v>1719</v>
      </c>
      <c r="BE3246" s="20" t="s">
        <v>808</v>
      </c>
      <c r="BL3246" s="20">
        <v>233.7</v>
      </c>
      <c r="BM3246" s="20">
        <v>95</v>
      </c>
    </row>
    <row r="3247" spans="1:65" x14ac:dyDescent="0.25">
      <c r="A3247" s="20" t="s">
        <v>1677</v>
      </c>
      <c r="B3247" s="20" t="s">
        <v>808</v>
      </c>
      <c r="C3247" s="20" t="s">
        <v>829</v>
      </c>
      <c r="D3247" s="20" t="s">
        <v>571</v>
      </c>
      <c r="E3247" s="20" t="s">
        <v>6188</v>
      </c>
      <c r="F3247" s="20" t="s">
        <v>474</v>
      </c>
      <c r="G3247" s="20">
        <v>14</v>
      </c>
      <c r="H3247" s="20" t="s">
        <v>1679</v>
      </c>
      <c r="I3247" s="20" t="s">
        <v>6178</v>
      </c>
      <c r="J3247" s="20" t="s">
        <v>6179</v>
      </c>
      <c r="K3247" s="20" t="s">
        <v>6179</v>
      </c>
      <c r="L3247" s="20" t="s">
        <v>808</v>
      </c>
      <c r="M3247" s="20">
        <v>4</v>
      </c>
      <c r="N3247" s="20" t="s">
        <v>1679</v>
      </c>
      <c r="P3247" s="20">
        <v>0</v>
      </c>
      <c r="Q3247" s="20" t="s">
        <v>545</v>
      </c>
      <c r="R3247" s="20" t="s">
        <v>488</v>
      </c>
      <c r="S3247" s="20" t="s">
        <v>221</v>
      </c>
      <c r="T3247" s="20" t="s">
        <v>6180</v>
      </c>
      <c r="U3247" s="20" t="s">
        <v>6181</v>
      </c>
      <c r="V3247" s="20">
        <v>8</v>
      </c>
      <c r="W3247" s="20">
        <v>257</v>
      </c>
      <c r="Y3247" s="20" t="s">
        <v>1684</v>
      </c>
      <c r="Z3247" s="20" t="s">
        <v>1685</v>
      </c>
      <c r="AA3247" s="20">
        <v>1.5</v>
      </c>
      <c r="AB3247" s="20">
        <v>34</v>
      </c>
      <c r="AC3247" s="20">
        <v>34</v>
      </c>
      <c r="AD3247" s="20">
        <v>34</v>
      </c>
      <c r="AG3247" s="20" t="s">
        <v>2260</v>
      </c>
      <c r="AT3247" s="20" t="s">
        <v>1687</v>
      </c>
      <c r="AY3247" s="20" t="s">
        <v>1719</v>
      </c>
      <c r="BE3247" s="20" t="s">
        <v>808</v>
      </c>
      <c r="BL3247" s="20">
        <v>1330</v>
      </c>
      <c r="BM3247" s="20">
        <v>95</v>
      </c>
    </row>
    <row r="3248" spans="1:65" x14ac:dyDescent="0.25">
      <c r="A3248" s="20" t="s">
        <v>1677</v>
      </c>
      <c r="B3248" s="20" t="s">
        <v>808</v>
      </c>
      <c r="C3248" s="20" t="s">
        <v>829</v>
      </c>
      <c r="D3248" s="20" t="s">
        <v>571</v>
      </c>
      <c r="E3248" s="20" t="s">
        <v>6189</v>
      </c>
      <c r="F3248" s="20" t="s">
        <v>475</v>
      </c>
      <c r="G3248" s="20">
        <v>17.96</v>
      </c>
      <c r="H3248" s="20" t="s">
        <v>1679</v>
      </c>
      <c r="I3248" s="20" t="s">
        <v>6178</v>
      </c>
      <c r="J3248" s="20" t="s">
        <v>6179</v>
      </c>
      <c r="K3248" s="20" t="s">
        <v>6179</v>
      </c>
      <c r="L3248" s="20" t="s">
        <v>808</v>
      </c>
      <c r="M3248" s="20">
        <v>4</v>
      </c>
      <c r="N3248" s="20" t="s">
        <v>1679</v>
      </c>
      <c r="P3248" s="20">
        <v>0</v>
      </c>
      <c r="Q3248" s="20" t="s">
        <v>545</v>
      </c>
      <c r="R3248" s="20" t="s">
        <v>488</v>
      </c>
      <c r="S3248" s="20" t="s">
        <v>221</v>
      </c>
      <c r="T3248" s="20" t="s">
        <v>6180</v>
      </c>
      <c r="U3248" s="20" t="s">
        <v>6181</v>
      </c>
      <c r="V3248" s="20">
        <v>8</v>
      </c>
      <c r="W3248" s="20">
        <v>257</v>
      </c>
      <c r="Y3248" s="20" t="s">
        <v>1684</v>
      </c>
      <c r="Z3248" s="20" t="s">
        <v>1685</v>
      </c>
      <c r="AA3248" s="20">
        <v>1.5</v>
      </c>
      <c r="AB3248" s="20">
        <v>34</v>
      </c>
      <c r="AC3248" s="20">
        <v>34</v>
      </c>
      <c r="AD3248" s="20">
        <v>34</v>
      </c>
      <c r="AG3248" s="20" t="s">
        <v>2260</v>
      </c>
      <c r="AT3248" s="20" t="s">
        <v>1687</v>
      </c>
      <c r="AY3248" s="20" t="s">
        <v>1719</v>
      </c>
      <c r="BE3248" s="20" t="s">
        <v>808</v>
      </c>
      <c r="BL3248" s="20">
        <v>1706.2</v>
      </c>
      <c r="BM3248" s="20">
        <v>95</v>
      </c>
    </row>
    <row r="3249" spans="1:65" x14ac:dyDescent="0.25">
      <c r="A3249" s="20" t="s">
        <v>1677</v>
      </c>
      <c r="B3249" s="20" t="s">
        <v>808</v>
      </c>
      <c r="C3249" s="20" t="s">
        <v>829</v>
      </c>
      <c r="D3249" s="20" t="s">
        <v>571</v>
      </c>
      <c r="E3249" s="20" t="s">
        <v>6190</v>
      </c>
      <c r="F3249" s="20" t="s">
        <v>476</v>
      </c>
      <c r="G3249" s="20">
        <v>4.5999999999999996</v>
      </c>
      <c r="H3249" s="20" t="s">
        <v>1679</v>
      </c>
      <c r="I3249" s="20" t="s">
        <v>6178</v>
      </c>
      <c r="J3249" s="20" t="s">
        <v>6179</v>
      </c>
      <c r="K3249" s="20" t="s">
        <v>6179</v>
      </c>
      <c r="L3249" s="20" t="s">
        <v>808</v>
      </c>
      <c r="M3249" s="20">
        <v>4</v>
      </c>
      <c r="N3249" s="20" t="s">
        <v>1679</v>
      </c>
      <c r="P3249" s="20">
        <v>0</v>
      </c>
      <c r="Q3249" s="20" t="s">
        <v>545</v>
      </c>
      <c r="R3249" s="20" t="s">
        <v>556</v>
      </c>
      <c r="S3249" s="20" t="s">
        <v>221</v>
      </c>
      <c r="T3249" s="20" t="s">
        <v>6186</v>
      </c>
      <c r="U3249" s="20" t="s">
        <v>6181</v>
      </c>
      <c r="V3249" s="20">
        <v>8</v>
      </c>
      <c r="W3249" s="20">
        <v>257</v>
      </c>
      <c r="Y3249" s="20" t="s">
        <v>1684</v>
      </c>
      <c r="Z3249" s="20" t="s">
        <v>1685</v>
      </c>
      <c r="AA3249" s="20">
        <v>1.5</v>
      </c>
      <c r="AB3249" s="20">
        <v>34</v>
      </c>
      <c r="AC3249" s="20">
        <v>34</v>
      </c>
      <c r="AD3249" s="20">
        <v>34</v>
      </c>
      <c r="AG3249" s="20" t="s">
        <v>2260</v>
      </c>
      <c r="AT3249" s="20" t="s">
        <v>1687</v>
      </c>
      <c r="AY3249" s="20" t="s">
        <v>1719</v>
      </c>
      <c r="BE3249" s="20" t="s">
        <v>808</v>
      </c>
      <c r="BL3249" s="20">
        <v>437</v>
      </c>
      <c r="BM3249" s="20">
        <v>95</v>
      </c>
    </row>
    <row r="3250" spans="1:65" x14ac:dyDescent="0.25">
      <c r="A3250" s="20" t="s">
        <v>1677</v>
      </c>
      <c r="B3250" s="20" t="s">
        <v>808</v>
      </c>
      <c r="C3250" s="20" t="s">
        <v>829</v>
      </c>
      <c r="D3250" s="20" t="s">
        <v>571</v>
      </c>
      <c r="E3250" s="20" t="s">
        <v>6191</v>
      </c>
      <c r="F3250" s="20" t="s">
        <v>477</v>
      </c>
      <c r="G3250" s="20">
        <v>12.82</v>
      </c>
      <c r="H3250" s="20" t="s">
        <v>1679</v>
      </c>
      <c r="I3250" s="20" t="s">
        <v>6178</v>
      </c>
      <c r="J3250" s="20" t="s">
        <v>6179</v>
      </c>
      <c r="K3250" s="20" t="s">
        <v>6179</v>
      </c>
      <c r="L3250" s="20" t="s">
        <v>808</v>
      </c>
      <c r="M3250" s="20">
        <v>4</v>
      </c>
      <c r="N3250" s="20" t="s">
        <v>1679</v>
      </c>
      <c r="P3250" s="20">
        <v>0</v>
      </c>
      <c r="Q3250" s="20" t="s">
        <v>545</v>
      </c>
      <c r="R3250" s="20" t="s">
        <v>488</v>
      </c>
      <c r="S3250" s="20" t="s">
        <v>221</v>
      </c>
      <c r="T3250" s="20" t="s">
        <v>6180</v>
      </c>
      <c r="U3250" s="20" t="s">
        <v>6181</v>
      </c>
      <c r="V3250" s="20">
        <v>8</v>
      </c>
      <c r="W3250" s="20">
        <v>257</v>
      </c>
      <c r="Y3250" s="20" t="s">
        <v>1684</v>
      </c>
      <c r="Z3250" s="20" t="s">
        <v>1685</v>
      </c>
      <c r="AA3250" s="20">
        <v>1.5</v>
      </c>
      <c r="AB3250" s="20">
        <v>34</v>
      </c>
      <c r="AC3250" s="20">
        <v>34</v>
      </c>
      <c r="AD3250" s="20">
        <v>34</v>
      </c>
      <c r="AG3250" s="20" t="s">
        <v>2260</v>
      </c>
      <c r="AT3250" s="20" t="s">
        <v>1687</v>
      </c>
      <c r="AY3250" s="20" t="s">
        <v>1719</v>
      </c>
      <c r="BE3250" s="20" t="s">
        <v>808</v>
      </c>
      <c r="BL3250" s="20">
        <v>1217.9000000000001</v>
      </c>
      <c r="BM3250" s="20">
        <v>95</v>
      </c>
    </row>
    <row r="3251" spans="1:65" x14ac:dyDescent="0.25">
      <c r="A3251" s="20" t="s">
        <v>1677</v>
      </c>
      <c r="B3251" s="20" t="s">
        <v>808</v>
      </c>
      <c r="C3251" s="20" t="s">
        <v>829</v>
      </c>
      <c r="D3251" s="20" t="s">
        <v>571</v>
      </c>
      <c r="E3251" s="20" t="s">
        <v>6192</v>
      </c>
      <c r="F3251" s="20" t="s">
        <v>529</v>
      </c>
      <c r="G3251" s="20">
        <v>27.45</v>
      </c>
      <c r="H3251" s="20" t="s">
        <v>1679</v>
      </c>
      <c r="I3251" s="20" t="s">
        <v>6178</v>
      </c>
      <c r="J3251" s="20" t="s">
        <v>6179</v>
      </c>
      <c r="K3251" s="20" t="s">
        <v>6179</v>
      </c>
      <c r="L3251" s="20" t="s">
        <v>808</v>
      </c>
      <c r="M3251" s="20">
        <v>4</v>
      </c>
      <c r="N3251" s="20" t="s">
        <v>1679</v>
      </c>
      <c r="P3251" s="20">
        <v>0</v>
      </c>
      <c r="Q3251" s="20" t="s">
        <v>545</v>
      </c>
      <c r="R3251" s="20" t="s">
        <v>488</v>
      </c>
      <c r="S3251" s="20" t="s">
        <v>221</v>
      </c>
      <c r="T3251" s="20" t="s">
        <v>6193</v>
      </c>
      <c r="U3251" s="20" t="s">
        <v>6181</v>
      </c>
      <c r="V3251" s="20">
        <v>8</v>
      </c>
      <c r="W3251" s="20">
        <v>257</v>
      </c>
      <c r="Y3251" s="20" t="s">
        <v>1684</v>
      </c>
      <c r="Z3251" s="20" t="s">
        <v>1685</v>
      </c>
      <c r="AA3251" s="20">
        <v>1.5</v>
      </c>
      <c r="AB3251" s="20">
        <v>34</v>
      </c>
      <c r="AC3251" s="20">
        <v>34</v>
      </c>
      <c r="AD3251" s="20">
        <v>34</v>
      </c>
      <c r="AG3251" s="20" t="s">
        <v>2260</v>
      </c>
      <c r="AT3251" s="20" t="s">
        <v>1687</v>
      </c>
      <c r="AY3251" s="20" t="s">
        <v>1719</v>
      </c>
      <c r="BE3251" s="20" t="s">
        <v>808</v>
      </c>
      <c r="BL3251" s="20">
        <v>2196</v>
      </c>
      <c r="BM3251" s="20">
        <v>80</v>
      </c>
    </row>
    <row r="3252" spans="1:65" x14ac:dyDescent="0.25">
      <c r="A3252" s="20" t="s">
        <v>1677</v>
      </c>
      <c r="B3252" s="20" t="s">
        <v>808</v>
      </c>
      <c r="C3252" s="20" t="s">
        <v>829</v>
      </c>
      <c r="D3252" s="20" t="s">
        <v>571</v>
      </c>
      <c r="E3252" s="20" t="s">
        <v>6194</v>
      </c>
      <c r="F3252" s="20" t="s">
        <v>538</v>
      </c>
      <c r="G3252" s="20">
        <v>8.9</v>
      </c>
      <c r="H3252" s="20" t="s">
        <v>1679</v>
      </c>
      <c r="I3252" s="20" t="s">
        <v>6178</v>
      </c>
      <c r="J3252" s="20" t="s">
        <v>6179</v>
      </c>
      <c r="K3252" s="20" t="s">
        <v>6179</v>
      </c>
      <c r="L3252" s="20" t="s">
        <v>808</v>
      </c>
      <c r="M3252" s="20">
        <v>4</v>
      </c>
      <c r="N3252" s="20" t="s">
        <v>1679</v>
      </c>
      <c r="P3252" s="20">
        <v>0</v>
      </c>
      <c r="Q3252" s="20" t="s">
        <v>495</v>
      </c>
      <c r="R3252" s="20" t="s">
        <v>488</v>
      </c>
      <c r="S3252" s="20" t="s">
        <v>221</v>
      </c>
      <c r="T3252" s="20" t="s">
        <v>6195</v>
      </c>
      <c r="U3252" s="20" t="s">
        <v>6181</v>
      </c>
      <c r="V3252" s="20">
        <v>8</v>
      </c>
      <c r="W3252" s="20">
        <v>257</v>
      </c>
      <c r="Y3252" s="20" t="s">
        <v>1684</v>
      </c>
      <c r="Z3252" s="20" t="s">
        <v>1685</v>
      </c>
      <c r="AA3252" s="20">
        <v>1.5</v>
      </c>
      <c r="AB3252" s="20">
        <v>33</v>
      </c>
      <c r="AC3252" s="20">
        <v>33</v>
      </c>
      <c r="AD3252" s="20">
        <v>33</v>
      </c>
      <c r="AG3252" s="20" t="s">
        <v>2260</v>
      </c>
      <c r="AT3252" s="20" t="s">
        <v>1687</v>
      </c>
      <c r="AY3252" s="20" t="s">
        <v>1719</v>
      </c>
      <c r="BE3252" s="20" t="s">
        <v>808</v>
      </c>
      <c r="BL3252" s="20">
        <v>845.5</v>
      </c>
      <c r="BM3252" s="20">
        <v>95</v>
      </c>
    </row>
    <row r="3253" spans="1:65" x14ac:dyDescent="0.25">
      <c r="A3253" s="20" t="s">
        <v>1677</v>
      </c>
      <c r="B3253" s="20" t="s">
        <v>808</v>
      </c>
      <c r="C3253" s="20" t="s">
        <v>829</v>
      </c>
      <c r="D3253" s="20" t="s">
        <v>571</v>
      </c>
      <c r="E3253" s="20" t="s">
        <v>6196</v>
      </c>
      <c r="F3253" s="20" t="s">
        <v>539</v>
      </c>
      <c r="G3253" s="20">
        <v>8.6</v>
      </c>
      <c r="H3253" s="20" t="s">
        <v>1679</v>
      </c>
      <c r="I3253" s="20" t="s">
        <v>6178</v>
      </c>
      <c r="J3253" s="20" t="s">
        <v>6179</v>
      </c>
      <c r="K3253" s="20" t="s">
        <v>6179</v>
      </c>
      <c r="L3253" s="20" t="s">
        <v>808</v>
      </c>
      <c r="M3253" s="20">
        <v>4</v>
      </c>
      <c r="N3253" s="20" t="s">
        <v>1679</v>
      </c>
      <c r="P3253" s="20">
        <v>0</v>
      </c>
      <c r="Q3253" s="20" t="s">
        <v>495</v>
      </c>
      <c r="R3253" s="20" t="s">
        <v>488</v>
      </c>
      <c r="S3253" s="20" t="s">
        <v>221</v>
      </c>
      <c r="T3253" s="20" t="s">
        <v>6195</v>
      </c>
      <c r="U3253" s="20" t="s">
        <v>6181</v>
      </c>
      <c r="V3253" s="20">
        <v>8</v>
      </c>
      <c r="W3253" s="20">
        <v>257</v>
      </c>
      <c r="Y3253" s="20" t="s">
        <v>1684</v>
      </c>
      <c r="Z3253" s="20" t="s">
        <v>1685</v>
      </c>
      <c r="AA3253" s="20">
        <v>1.5</v>
      </c>
      <c r="AB3253" s="20">
        <v>34</v>
      </c>
      <c r="AC3253" s="20">
        <v>34</v>
      </c>
      <c r="AD3253" s="20">
        <v>34</v>
      </c>
      <c r="AG3253" s="20" t="s">
        <v>2260</v>
      </c>
      <c r="AT3253" s="20" t="s">
        <v>1687</v>
      </c>
      <c r="AY3253" s="20" t="s">
        <v>1719</v>
      </c>
      <c r="BE3253" s="20" t="s">
        <v>808</v>
      </c>
      <c r="BL3253" s="20">
        <v>817</v>
      </c>
      <c r="BM3253" s="20">
        <v>95</v>
      </c>
    </row>
    <row r="3254" spans="1:65" x14ac:dyDescent="0.25">
      <c r="A3254" s="20" t="s">
        <v>1677</v>
      </c>
      <c r="B3254" s="20" t="s">
        <v>808</v>
      </c>
      <c r="C3254" s="20" t="s">
        <v>829</v>
      </c>
      <c r="D3254" s="20" t="s">
        <v>571</v>
      </c>
      <c r="E3254" s="20" t="s">
        <v>6197</v>
      </c>
      <c r="F3254" s="20" t="s">
        <v>682</v>
      </c>
      <c r="G3254" s="20">
        <v>12.63</v>
      </c>
      <c r="H3254" s="20" t="s">
        <v>1679</v>
      </c>
      <c r="I3254" s="20" t="s">
        <v>6178</v>
      </c>
      <c r="J3254" s="20" t="s">
        <v>6179</v>
      </c>
      <c r="K3254" s="20" t="s">
        <v>6179</v>
      </c>
      <c r="L3254" s="20" t="s">
        <v>808</v>
      </c>
      <c r="M3254" s="20">
        <v>4</v>
      </c>
      <c r="N3254" s="20" t="s">
        <v>1679</v>
      </c>
      <c r="P3254" s="20">
        <v>0</v>
      </c>
      <c r="Q3254" s="20" t="s">
        <v>495</v>
      </c>
      <c r="R3254" s="20" t="s">
        <v>488</v>
      </c>
      <c r="S3254" s="20" t="s">
        <v>221</v>
      </c>
      <c r="T3254" s="20" t="s">
        <v>6195</v>
      </c>
      <c r="U3254" s="20" t="s">
        <v>6181</v>
      </c>
      <c r="V3254" s="20">
        <v>8</v>
      </c>
      <c r="W3254" s="20">
        <v>257</v>
      </c>
      <c r="Y3254" s="20" t="s">
        <v>1684</v>
      </c>
      <c r="Z3254" s="20" t="s">
        <v>1685</v>
      </c>
      <c r="AA3254" s="20">
        <v>1.5</v>
      </c>
      <c r="AB3254" s="20">
        <v>34</v>
      </c>
      <c r="AC3254" s="20">
        <v>34</v>
      </c>
      <c r="AD3254" s="20">
        <v>34</v>
      </c>
      <c r="AG3254" s="20" t="s">
        <v>2260</v>
      </c>
      <c r="AT3254" s="20" t="s">
        <v>1687</v>
      </c>
      <c r="AY3254" s="20" t="s">
        <v>1719</v>
      </c>
      <c r="BE3254" s="20" t="s">
        <v>808</v>
      </c>
      <c r="BL3254" s="20">
        <v>1199.8499999999999</v>
      </c>
      <c r="BM3254" s="20">
        <v>95</v>
      </c>
    </row>
    <row r="3255" spans="1:65" x14ac:dyDescent="0.25">
      <c r="A3255" s="20" t="s">
        <v>1677</v>
      </c>
      <c r="B3255" s="20" t="s">
        <v>808</v>
      </c>
      <c r="C3255" s="20" t="s">
        <v>829</v>
      </c>
      <c r="D3255" s="20" t="s">
        <v>571</v>
      </c>
      <c r="E3255" s="20" t="s">
        <v>6198</v>
      </c>
      <c r="F3255" s="20" t="s">
        <v>683</v>
      </c>
      <c r="G3255" s="20">
        <v>13.28</v>
      </c>
      <c r="H3255" s="20" t="s">
        <v>1679</v>
      </c>
      <c r="I3255" s="20" t="s">
        <v>6178</v>
      </c>
      <c r="J3255" s="20" t="s">
        <v>6179</v>
      </c>
      <c r="K3255" s="20" t="s">
        <v>6179</v>
      </c>
      <c r="L3255" s="20" t="s">
        <v>808</v>
      </c>
      <c r="M3255" s="20">
        <v>4</v>
      </c>
      <c r="N3255" s="20" t="s">
        <v>1679</v>
      </c>
      <c r="P3255" s="20">
        <v>0</v>
      </c>
      <c r="Q3255" s="20" t="s">
        <v>495</v>
      </c>
      <c r="R3255" s="20" t="s">
        <v>488</v>
      </c>
      <c r="S3255" s="20" t="s">
        <v>221</v>
      </c>
      <c r="T3255" s="20" t="s">
        <v>6195</v>
      </c>
      <c r="U3255" s="20" t="s">
        <v>6181</v>
      </c>
      <c r="V3255" s="20">
        <v>8</v>
      </c>
      <c r="W3255" s="20">
        <v>257</v>
      </c>
      <c r="Y3255" s="20" t="s">
        <v>1684</v>
      </c>
      <c r="Z3255" s="20" t="s">
        <v>1685</v>
      </c>
      <c r="AA3255" s="20">
        <v>1.5</v>
      </c>
      <c r="AB3255" s="20">
        <v>33</v>
      </c>
      <c r="AC3255" s="20">
        <v>33</v>
      </c>
      <c r="AD3255" s="20">
        <v>33</v>
      </c>
      <c r="AG3255" s="20" t="s">
        <v>2260</v>
      </c>
      <c r="AT3255" s="20" t="s">
        <v>1687</v>
      </c>
      <c r="AY3255" s="20" t="s">
        <v>1719</v>
      </c>
      <c r="BE3255" s="20" t="s">
        <v>808</v>
      </c>
      <c r="BL3255" s="20">
        <v>1261.5999999999999</v>
      </c>
      <c r="BM3255" s="20">
        <v>95</v>
      </c>
    </row>
    <row r="3256" spans="1:65" x14ac:dyDescent="0.25">
      <c r="A3256" s="20" t="s">
        <v>1677</v>
      </c>
      <c r="B3256" s="20" t="s">
        <v>808</v>
      </c>
      <c r="C3256" s="20" t="s">
        <v>829</v>
      </c>
      <c r="D3256" s="20" t="s">
        <v>571</v>
      </c>
      <c r="E3256" s="20" t="s">
        <v>6199</v>
      </c>
      <c r="F3256" s="20" t="s">
        <v>2376</v>
      </c>
      <c r="G3256" s="20">
        <v>4.1399999999999997</v>
      </c>
      <c r="H3256" s="20" t="s">
        <v>1679</v>
      </c>
      <c r="I3256" s="20" t="s">
        <v>6178</v>
      </c>
      <c r="J3256" s="20" t="s">
        <v>6179</v>
      </c>
      <c r="K3256" s="20" t="s">
        <v>6179</v>
      </c>
      <c r="L3256" s="20" t="s">
        <v>808</v>
      </c>
      <c r="M3256" s="20">
        <v>4</v>
      </c>
      <c r="N3256" s="20" t="s">
        <v>1679</v>
      </c>
      <c r="P3256" s="20">
        <v>0</v>
      </c>
      <c r="Q3256" s="20" t="s">
        <v>495</v>
      </c>
      <c r="R3256" s="20" t="s">
        <v>488</v>
      </c>
      <c r="S3256" s="20" t="s">
        <v>221</v>
      </c>
      <c r="T3256" s="20" t="s">
        <v>6195</v>
      </c>
      <c r="U3256" s="20" t="s">
        <v>6181</v>
      </c>
      <c r="V3256" s="20">
        <v>8</v>
      </c>
      <c r="W3256" s="20">
        <v>257</v>
      </c>
      <c r="Y3256" s="20" t="s">
        <v>1684</v>
      </c>
      <c r="Z3256" s="20" t="s">
        <v>1685</v>
      </c>
      <c r="AA3256" s="20">
        <v>1.5</v>
      </c>
      <c r="AB3256" s="20">
        <v>34</v>
      </c>
      <c r="AC3256" s="20">
        <v>34</v>
      </c>
      <c r="AD3256" s="20">
        <v>34</v>
      </c>
      <c r="AG3256" s="20" t="s">
        <v>2260</v>
      </c>
      <c r="AT3256" s="20" t="s">
        <v>1687</v>
      </c>
      <c r="AY3256" s="20" t="s">
        <v>1719</v>
      </c>
      <c r="BE3256" s="20" t="s">
        <v>808</v>
      </c>
      <c r="BL3256" s="20">
        <v>393.3</v>
      </c>
      <c r="BM3256" s="20">
        <v>95</v>
      </c>
    </row>
    <row r="3257" spans="1:65" x14ac:dyDescent="0.25">
      <c r="A3257" s="20" t="s">
        <v>1677</v>
      </c>
      <c r="B3257" s="20" t="s">
        <v>808</v>
      </c>
      <c r="C3257" s="20" t="s">
        <v>829</v>
      </c>
      <c r="D3257" s="20" t="s">
        <v>571</v>
      </c>
      <c r="E3257" s="20" t="s">
        <v>6200</v>
      </c>
      <c r="F3257" s="20" t="s">
        <v>592</v>
      </c>
      <c r="G3257" s="20">
        <v>10.89</v>
      </c>
      <c r="H3257" s="20" t="s">
        <v>1679</v>
      </c>
      <c r="I3257" s="20" t="s">
        <v>6178</v>
      </c>
      <c r="J3257" s="20" t="s">
        <v>6179</v>
      </c>
      <c r="K3257" s="20" t="s">
        <v>6179</v>
      </c>
      <c r="L3257" s="20" t="s">
        <v>808</v>
      </c>
      <c r="M3257" s="20">
        <v>4</v>
      </c>
      <c r="N3257" s="20" t="s">
        <v>1679</v>
      </c>
      <c r="P3257" s="20">
        <v>0</v>
      </c>
      <c r="Q3257" s="20" t="s">
        <v>504</v>
      </c>
      <c r="R3257" s="20" t="s">
        <v>488</v>
      </c>
      <c r="S3257" s="20" t="s">
        <v>221</v>
      </c>
      <c r="T3257" s="20" t="s">
        <v>6114</v>
      </c>
      <c r="U3257" s="20" t="s">
        <v>6201</v>
      </c>
      <c r="V3257" s="20">
        <v>9</v>
      </c>
      <c r="W3257" s="20">
        <v>284</v>
      </c>
      <c r="Y3257" s="20" t="s">
        <v>1684</v>
      </c>
      <c r="Z3257" s="20" t="s">
        <v>1685</v>
      </c>
      <c r="AA3257" s="20">
        <v>1.5</v>
      </c>
      <c r="AB3257" s="20">
        <v>33</v>
      </c>
      <c r="AC3257" s="20">
        <v>33</v>
      </c>
      <c r="AD3257" s="20">
        <v>33</v>
      </c>
      <c r="AG3257" s="20" t="s">
        <v>2260</v>
      </c>
      <c r="AT3257" s="20" t="s">
        <v>1687</v>
      </c>
      <c r="AY3257" s="20" t="s">
        <v>1719</v>
      </c>
      <c r="BE3257" s="20" t="s">
        <v>808</v>
      </c>
      <c r="BL3257" s="20">
        <v>1034.55</v>
      </c>
      <c r="BM3257" s="20">
        <v>95</v>
      </c>
    </row>
    <row r="3258" spans="1:65" x14ac:dyDescent="0.25">
      <c r="A3258" s="20" t="s">
        <v>1677</v>
      </c>
      <c r="B3258" s="20" t="s">
        <v>808</v>
      </c>
      <c r="C3258" s="20" t="s">
        <v>829</v>
      </c>
      <c r="D3258" s="20" t="s">
        <v>571</v>
      </c>
      <c r="E3258" s="20" t="s">
        <v>6202</v>
      </c>
      <c r="F3258" s="20" t="s">
        <v>594</v>
      </c>
      <c r="G3258" s="20">
        <v>0.62</v>
      </c>
      <c r="H3258" s="20" t="s">
        <v>1679</v>
      </c>
      <c r="I3258" s="20" t="s">
        <v>6178</v>
      </c>
      <c r="J3258" s="20" t="s">
        <v>6179</v>
      </c>
      <c r="K3258" s="20" t="s">
        <v>6179</v>
      </c>
      <c r="L3258" s="20" t="s">
        <v>808</v>
      </c>
      <c r="M3258" s="20">
        <v>4</v>
      </c>
      <c r="N3258" s="20" t="s">
        <v>1679</v>
      </c>
      <c r="P3258" s="20">
        <v>0</v>
      </c>
      <c r="Q3258" s="20" t="s">
        <v>830</v>
      </c>
      <c r="R3258" s="20" t="s">
        <v>467</v>
      </c>
      <c r="S3258" s="20" t="s">
        <v>221</v>
      </c>
      <c r="T3258" s="20" t="s">
        <v>6203</v>
      </c>
      <c r="U3258" s="20" t="s">
        <v>6181</v>
      </c>
      <c r="V3258" s="20">
        <v>8</v>
      </c>
      <c r="W3258" s="20">
        <v>257</v>
      </c>
      <c r="Y3258" s="20" t="s">
        <v>1684</v>
      </c>
      <c r="Z3258" s="20" t="s">
        <v>1685</v>
      </c>
      <c r="AA3258" s="20">
        <v>1.5</v>
      </c>
      <c r="AB3258" s="20">
        <v>33</v>
      </c>
      <c r="AC3258" s="20">
        <v>33</v>
      </c>
      <c r="AD3258" s="20">
        <v>33</v>
      </c>
      <c r="AG3258" s="20" t="s">
        <v>2260</v>
      </c>
      <c r="AT3258" s="20" t="s">
        <v>1687</v>
      </c>
      <c r="AY3258" s="20" t="s">
        <v>1719</v>
      </c>
      <c r="BE3258" s="20" t="s">
        <v>808</v>
      </c>
      <c r="BL3258" s="20">
        <v>58.9</v>
      </c>
      <c r="BM3258" s="20">
        <v>95</v>
      </c>
    </row>
    <row r="3259" spans="1:65" x14ac:dyDescent="0.25">
      <c r="A3259" s="20" t="s">
        <v>1677</v>
      </c>
      <c r="B3259" s="20" t="s">
        <v>808</v>
      </c>
      <c r="C3259" s="20" t="s">
        <v>829</v>
      </c>
      <c r="D3259" s="20" t="s">
        <v>571</v>
      </c>
      <c r="E3259" s="20" t="s">
        <v>6204</v>
      </c>
      <c r="F3259" s="20" t="s">
        <v>595</v>
      </c>
      <c r="G3259" s="20">
        <v>0.59</v>
      </c>
      <c r="H3259" s="20" t="s">
        <v>1679</v>
      </c>
      <c r="I3259" s="20" t="s">
        <v>6178</v>
      </c>
      <c r="J3259" s="20" t="s">
        <v>6179</v>
      </c>
      <c r="K3259" s="20" t="s">
        <v>6179</v>
      </c>
      <c r="L3259" s="20" t="s">
        <v>808</v>
      </c>
      <c r="M3259" s="20">
        <v>4</v>
      </c>
      <c r="N3259" s="20" t="s">
        <v>1679</v>
      </c>
      <c r="P3259" s="20">
        <v>0</v>
      </c>
      <c r="Q3259" s="20" t="s">
        <v>831</v>
      </c>
      <c r="R3259" s="20" t="s">
        <v>488</v>
      </c>
      <c r="S3259" s="20" t="s">
        <v>221</v>
      </c>
      <c r="T3259" s="20" t="s">
        <v>6205</v>
      </c>
      <c r="U3259" s="20" t="s">
        <v>6181</v>
      </c>
      <c r="V3259" s="20">
        <v>8</v>
      </c>
      <c r="W3259" s="20">
        <v>257</v>
      </c>
      <c r="Y3259" s="20" t="s">
        <v>1684</v>
      </c>
      <c r="Z3259" s="20" t="s">
        <v>1685</v>
      </c>
      <c r="AA3259" s="20">
        <v>1.5</v>
      </c>
      <c r="AB3259" s="20">
        <v>33</v>
      </c>
      <c r="AC3259" s="20">
        <v>33</v>
      </c>
      <c r="AD3259" s="20">
        <v>33</v>
      </c>
      <c r="AG3259" s="20" t="s">
        <v>2260</v>
      </c>
      <c r="AT3259" s="20" t="s">
        <v>1687</v>
      </c>
      <c r="AY3259" s="20" t="s">
        <v>1719</v>
      </c>
      <c r="BE3259" s="20" t="s">
        <v>808</v>
      </c>
      <c r="BL3259" s="20">
        <v>56.05</v>
      </c>
      <c r="BM3259" s="20">
        <v>95</v>
      </c>
    </row>
    <row r="3260" spans="1:65" x14ac:dyDescent="0.25">
      <c r="A3260" s="20" t="s">
        <v>1677</v>
      </c>
      <c r="B3260" s="20" t="s">
        <v>808</v>
      </c>
      <c r="C3260" s="20" t="s">
        <v>829</v>
      </c>
      <c r="D3260" s="20" t="s">
        <v>571</v>
      </c>
      <c r="E3260" s="20" t="s">
        <v>6206</v>
      </c>
      <c r="F3260" s="20" t="s">
        <v>699</v>
      </c>
      <c r="G3260" s="20">
        <v>6.32</v>
      </c>
      <c r="H3260" s="20" t="s">
        <v>1679</v>
      </c>
      <c r="I3260" s="20" t="s">
        <v>6178</v>
      </c>
      <c r="J3260" s="20" t="s">
        <v>6179</v>
      </c>
      <c r="K3260" s="20" t="s">
        <v>6179</v>
      </c>
      <c r="L3260" s="20" t="s">
        <v>808</v>
      </c>
      <c r="M3260" s="20">
        <v>4</v>
      </c>
      <c r="N3260" s="20" t="s">
        <v>1679</v>
      </c>
      <c r="P3260" s="20">
        <v>0</v>
      </c>
      <c r="Q3260" s="20" t="s">
        <v>504</v>
      </c>
      <c r="R3260" s="20" t="s">
        <v>488</v>
      </c>
      <c r="S3260" s="20" t="s">
        <v>221</v>
      </c>
      <c r="T3260" s="20" t="s">
        <v>6114</v>
      </c>
      <c r="U3260" s="20" t="s">
        <v>6201</v>
      </c>
      <c r="V3260" s="20">
        <v>9</v>
      </c>
      <c r="W3260" s="20">
        <v>284</v>
      </c>
      <c r="Y3260" s="20" t="s">
        <v>1684</v>
      </c>
      <c r="Z3260" s="20" t="s">
        <v>1685</v>
      </c>
      <c r="AA3260" s="20">
        <v>1.5</v>
      </c>
      <c r="AB3260" s="20">
        <v>33</v>
      </c>
      <c r="AC3260" s="20">
        <v>33</v>
      </c>
      <c r="AD3260" s="20">
        <v>33</v>
      </c>
      <c r="AG3260" s="20" t="s">
        <v>2260</v>
      </c>
      <c r="AT3260" s="20" t="s">
        <v>1687</v>
      </c>
      <c r="AY3260" s="20" t="s">
        <v>1719</v>
      </c>
      <c r="BE3260" s="20" t="s">
        <v>808</v>
      </c>
      <c r="BL3260" s="20">
        <v>600.4</v>
      </c>
      <c r="BM3260" s="20">
        <v>95</v>
      </c>
    </row>
    <row r="3261" spans="1:65" x14ac:dyDescent="0.25">
      <c r="A3261" s="20" t="s">
        <v>1677</v>
      </c>
      <c r="B3261" s="20" t="s">
        <v>808</v>
      </c>
      <c r="C3261" s="20" t="s">
        <v>829</v>
      </c>
      <c r="D3261" s="20" t="s">
        <v>571</v>
      </c>
      <c r="E3261" s="20" t="s">
        <v>6207</v>
      </c>
      <c r="F3261" s="20" t="s">
        <v>700</v>
      </c>
      <c r="G3261" s="20">
        <v>11.84</v>
      </c>
      <c r="H3261" s="20" t="s">
        <v>1679</v>
      </c>
      <c r="I3261" s="20" t="s">
        <v>6178</v>
      </c>
      <c r="J3261" s="20" t="s">
        <v>6179</v>
      </c>
      <c r="K3261" s="20" t="s">
        <v>6179</v>
      </c>
      <c r="L3261" s="20" t="s">
        <v>808</v>
      </c>
      <c r="M3261" s="20">
        <v>4</v>
      </c>
      <c r="N3261" s="20" t="s">
        <v>1679</v>
      </c>
      <c r="P3261" s="20">
        <v>0</v>
      </c>
      <c r="Q3261" s="20" t="s">
        <v>506</v>
      </c>
      <c r="R3261" s="20" t="s">
        <v>488</v>
      </c>
      <c r="S3261" s="20" t="s">
        <v>221</v>
      </c>
      <c r="T3261" s="20" t="s">
        <v>6137</v>
      </c>
      <c r="U3261" s="20" t="s">
        <v>6201</v>
      </c>
      <c r="V3261" s="20">
        <v>9</v>
      </c>
      <c r="W3261" s="20">
        <v>284</v>
      </c>
      <c r="Y3261" s="20" t="s">
        <v>1684</v>
      </c>
      <c r="Z3261" s="20" t="s">
        <v>1685</v>
      </c>
      <c r="AA3261" s="20">
        <v>1.5</v>
      </c>
      <c r="AB3261" s="20">
        <v>33</v>
      </c>
      <c r="AC3261" s="20">
        <v>33</v>
      </c>
      <c r="AD3261" s="20">
        <v>33</v>
      </c>
      <c r="AG3261" s="20" t="s">
        <v>2260</v>
      </c>
      <c r="AT3261" s="20" t="s">
        <v>1687</v>
      </c>
      <c r="AY3261" s="20" t="s">
        <v>1719</v>
      </c>
      <c r="BE3261" s="20" t="s">
        <v>808</v>
      </c>
      <c r="BL3261" s="20">
        <v>1124.8</v>
      </c>
      <c r="BM3261" s="20">
        <v>95</v>
      </c>
    </row>
    <row r="3262" spans="1:65" x14ac:dyDescent="0.25">
      <c r="A3262" s="20" t="s">
        <v>1677</v>
      </c>
      <c r="B3262" s="20" t="s">
        <v>808</v>
      </c>
      <c r="C3262" s="20" t="s">
        <v>829</v>
      </c>
      <c r="D3262" s="20" t="s">
        <v>571</v>
      </c>
      <c r="E3262" s="20" t="s">
        <v>6208</v>
      </c>
      <c r="F3262" s="20" t="s">
        <v>596</v>
      </c>
      <c r="G3262" s="20">
        <v>13.07</v>
      </c>
      <c r="H3262" s="20" t="s">
        <v>1679</v>
      </c>
      <c r="I3262" s="20" t="s">
        <v>6178</v>
      </c>
      <c r="J3262" s="20" t="s">
        <v>6179</v>
      </c>
      <c r="K3262" s="20" t="s">
        <v>6179</v>
      </c>
      <c r="L3262" s="20" t="s">
        <v>808</v>
      </c>
      <c r="M3262" s="20">
        <v>4</v>
      </c>
      <c r="N3262" s="20" t="s">
        <v>1679</v>
      </c>
      <c r="P3262" s="20">
        <v>0</v>
      </c>
      <c r="Q3262" s="20" t="s">
        <v>499</v>
      </c>
      <c r="R3262" s="20" t="s">
        <v>488</v>
      </c>
      <c r="S3262" s="20" t="s">
        <v>221</v>
      </c>
      <c r="T3262" s="20" t="s">
        <v>6205</v>
      </c>
      <c r="U3262" s="20" t="s">
        <v>6201</v>
      </c>
      <c r="V3262" s="20">
        <v>9</v>
      </c>
      <c r="W3262" s="20">
        <v>284</v>
      </c>
      <c r="Y3262" s="20" t="s">
        <v>1684</v>
      </c>
      <c r="Z3262" s="20" t="s">
        <v>1685</v>
      </c>
      <c r="AA3262" s="20">
        <v>1.5</v>
      </c>
      <c r="AB3262" s="20">
        <v>33</v>
      </c>
      <c r="AC3262" s="20">
        <v>33</v>
      </c>
      <c r="AD3262" s="20">
        <v>33</v>
      </c>
      <c r="AG3262" s="20" t="s">
        <v>2260</v>
      </c>
      <c r="AT3262" s="20" t="s">
        <v>1687</v>
      </c>
      <c r="AY3262" s="20" t="s">
        <v>1719</v>
      </c>
      <c r="BE3262" s="20" t="s">
        <v>808</v>
      </c>
      <c r="BL3262" s="20">
        <v>1241.6500000000001</v>
      </c>
      <c r="BM3262" s="20">
        <v>95</v>
      </c>
    </row>
    <row r="3263" spans="1:65" x14ac:dyDescent="0.25">
      <c r="A3263" s="20" t="s">
        <v>1677</v>
      </c>
      <c r="B3263" s="20" t="s">
        <v>808</v>
      </c>
      <c r="C3263" s="20" t="s">
        <v>829</v>
      </c>
      <c r="D3263" s="20" t="s">
        <v>571</v>
      </c>
      <c r="E3263" s="20" t="s">
        <v>6209</v>
      </c>
      <c r="F3263" s="20" t="s">
        <v>597</v>
      </c>
      <c r="G3263" s="20">
        <v>12.89</v>
      </c>
      <c r="H3263" s="20" t="s">
        <v>1679</v>
      </c>
      <c r="I3263" s="20" t="s">
        <v>6178</v>
      </c>
      <c r="J3263" s="20" t="s">
        <v>6179</v>
      </c>
      <c r="K3263" s="20" t="s">
        <v>6179</v>
      </c>
      <c r="L3263" s="20" t="s">
        <v>808</v>
      </c>
      <c r="M3263" s="20">
        <v>4</v>
      </c>
      <c r="N3263" s="20" t="s">
        <v>1679</v>
      </c>
      <c r="P3263" s="20">
        <v>0</v>
      </c>
      <c r="Q3263" s="20" t="s">
        <v>499</v>
      </c>
      <c r="R3263" s="20" t="s">
        <v>488</v>
      </c>
      <c r="S3263" s="20" t="s">
        <v>221</v>
      </c>
      <c r="T3263" s="20" t="s">
        <v>6205</v>
      </c>
      <c r="U3263" s="20" t="s">
        <v>6201</v>
      </c>
      <c r="V3263" s="20">
        <v>9</v>
      </c>
      <c r="W3263" s="20">
        <v>284</v>
      </c>
      <c r="Y3263" s="20" t="s">
        <v>1684</v>
      </c>
      <c r="Z3263" s="20" t="s">
        <v>1685</v>
      </c>
      <c r="AA3263" s="20">
        <v>1.5</v>
      </c>
      <c r="AB3263" s="20">
        <v>33</v>
      </c>
      <c r="AC3263" s="20">
        <v>33</v>
      </c>
      <c r="AD3263" s="20">
        <v>33</v>
      </c>
      <c r="AG3263" s="20" t="s">
        <v>2260</v>
      </c>
      <c r="AY3263" s="20" t="s">
        <v>1719</v>
      </c>
      <c r="BE3263" s="20" t="s">
        <v>808</v>
      </c>
      <c r="BL3263" s="20">
        <v>1224.55</v>
      </c>
      <c r="BM3263" s="20">
        <v>95</v>
      </c>
    </row>
    <row r="3264" spans="1:65" x14ac:dyDescent="0.25">
      <c r="A3264" s="20" t="s">
        <v>1677</v>
      </c>
      <c r="B3264" s="20" t="s">
        <v>808</v>
      </c>
      <c r="C3264" s="20" t="s">
        <v>829</v>
      </c>
      <c r="D3264" s="20" t="s">
        <v>571</v>
      </c>
      <c r="E3264" s="20" t="s">
        <v>6210</v>
      </c>
      <c r="F3264" s="20" t="s">
        <v>598</v>
      </c>
      <c r="G3264" s="20">
        <v>7.68</v>
      </c>
      <c r="H3264" s="20" t="s">
        <v>1679</v>
      </c>
      <c r="I3264" s="20" t="s">
        <v>6178</v>
      </c>
      <c r="J3264" s="20" t="s">
        <v>6179</v>
      </c>
      <c r="K3264" s="20" t="s">
        <v>6179</v>
      </c>
      <c r="L3264" s="20" t="s">
        <v>808</v>
      </c>
      <c r="M3264" s="20">
        <v>4</v>
      </c>
      <c r="N3264" s="20" t="s">
        <v>1679</v>
      </c>
      <c r="P3264" s="20">
        <v>0</v>
      </c>
      <c r="Q3264" s="20" t="s">
        <v>499</v>
      </c>
      <c r="R3264" s="20" t="s">
        <v>488</v>
      </c>
      <c r="S3264" s="20" t="s">
        <v>221</v>
      </c>
      <c r="T3264" s="20" t="s">
        <v>6205</v>
      </c>
      <c r="U3264" s="20" t="s">
        <v>6201</v>
      </c>
      <c r="V3264" s="20">
        <v>9</v>
      </c>
      <c r="W3264" s="20">
        <v>284</v>
      </c>
      <c r="Y3264" s="20" t="s">
        <v>1684</v>
      </c>
      <c r="Z3264" s="20" t="s">
        <v>1685</v>
      </c>
      <c r="AA3264" s="20">
        <v>1.5</v>
      </c>
      <c r="AB3264" s="20">
        <v>33</v>
      </c>
      <c r="AC3264" s="20">
        <v>33</v>
      </c>
      <c r="AD3264" s="20">
        <v>33</v>
      </c>
      <c r="AG3264" s="20" t="s">
        <v>2260</v>
      </c>
      <c r="AT3264" s="20" t="s">
        <v>1687</v>
      </c>
      <c r="AY3264" s="20" t="s">
        <v>1719</v>
      </c>
      <c r="BE3264" s="20" t="s">
        <v>808</v>
      </c>
      <c r="BL3264" s="20">
        <v>729.6</v>
      </c>
      <c r="BM3264" s="20">
        <v>95</v>
      </c>
    </row>
    <row r="3265" spans="1:65" x14ac:dyDescent="0.25">
      <c r="A3265" s="20" t="s">
        <v>1677</v>
      </c>
      <c r="B3265" s="20" t="s">
        <v>808</v>
      </c>
      <c r="C3265" s="20" t="s">
        <v>829</v>
      </c>
      <c r="D3265" s="20" t="s">
        <v>571</v>
      </c>
      <c r="E3265" s="20" t="s">
        <v>6211</v>
      </c>
      <c r="F3265" s="20" t="s">
        <v>599</v>
      </c>
      <c r="G3265" s="20">
        <v>3.8</v>
      </c>
      <c r="H3265" s="20" t="s">
        <v>1679</v>
      </c>
      <c r="I3265" s="20" t="s">
        <v>6178</v>
      </c>
      <c r="J3265" s="20" t="s">
        <v>6179</v>
      </c>
      <c r="K3265" s="20" t="s">
        <v>6179</v>
      </c>
      <c r="L3265" s="20" t="s">
        <v>808</v>
      </c>
      <c r="M3265" s="20">
        <v>4</v>
      </c>
      <c r="N3265" s="20" t="s">
        <v>1679</v>
      </c>
      <c r="P3265" s="20">
        <v>0</v>
      </c>
      <c r="Q3265" s="20" t="s">
        <v>504</v>
      </c>
      <c r="R3265" s="20" t="s">
        <v>488</v>
      </c>
      <c r="S3265" s="20" t="s">
        <v>221</v>
      </c>
      <c r="T3265" s="20" t="s">
        <v>6114</v>
      </c>
      <c r="U3265" s="20" t="s">
        <v>6201</v>
      </c>
      <c r="V3265" s="20">
        <v>9</v>
      </c>
      <c r="W3265" s="20">
        <v>284</v>
      </c>
      <c r="Y3265" s="20" t="s">
        <v>1684</v>
      </c>
      <c r="Z3265" s="20" t="s">
        <v>1685</v>
      </c>
      <c r="AA3265" s="20">
        <v>1.5</v>
      </c>
      <c r="AB3265" s="20">
        <v>33</v>
      </c>
      <c r="AC3265" s="20">
        <v>33</v>
      </c>
      <c r="AD3265" s="20">
        <v>33</v>
      </c>
      <c r="AG3265" s="20" t="s">
        <v>2260</v>
      </c>
      <c r="AT3265" s="20" t="s">
        <v>1687</v>
      </c>
      <c r="AY3265" s="20" t="s">
        <v>1719</v>
      </c>
      <c r="BE3265" s="20" t="s">
        <v>808</v>
      </c>
      <c r="BL3265" s="20">
        <v>361</v>
      </c>
      <c r="BM3265" s="20">
        <v>95</v>
      </c>
    </row>
    <row r="3266" spans="1:65" x14ac:dyDescent="0.25">
      <c r="A3266" s="20" t="s">
        <v>1677</v>
      </c>
      <c r="B3266" s="20" t="s">
        <v>808</v>
      </c>
      <c r="C3266" s="20" t="s">
        <v>829</v>
      </c>
      <c r="D3266" s="20" t="s">
        <v>571</v>
      </c>
      <c r="E3266" s="20" t="s">
        <v>6212</v>
      </c>
      <c r="F3266" s="20" t="s">
        <v>600</v>
      </c>
      <c r="G3266" s="20">
        <v>23.52</v>
      </c>
      <c r="H3266" s="20" t="s">
        <v>1679</v>
      </c>
      <c r="I3266" s="20" t="s">
        <v>6178</v>
      </c>
      <c r="J3266" s="20" t="s">
        <v>6179</v>
      </c>
      <c r="K3266" s="20" t="s">
        <v>6179</v>
      </c>
      <c r="L3266" s="20" t="s">
        <v>808</v>
      </c>
      <c r="M3266" s="20">
        <v>4</v>
      </c>
      <c r="N3266" s="20" t="s">
        <v>1679</v>
      </c>
      <c r="P3266" s="20">
        <v>0</v>
      </c>
      <c r="Q3266" s="20" t="s">
        <v>499</v>
      </c>
      <c r="R3266" s="20" t="s">
        <v>488</v>
      </c>
      <c r="S3266" s="20" t="s">
        <v>221</v>
      </c>
      <c r="T3266" s="20" t="s">
        <v>6205</v>
      </c>
      <c r="U3266" s="20" t="s">
        <v>6201</v>
      </c>
      <c r="V3266" s="20">
        <v>9</v>
      </c>
      <c r="W3266" s="20">
        <v>284</v>
      </c>
      <c r="Y3266" s="20" t="s">
        <v>1684</v>
      </c>
      <c r="Z3266" s="20" t="s">
        <v>1685</v>
      </c>
      <c r="AA3266" s="20">
        <v>1.5</v>
      </c>
      <c r="AB3266" s="20">
        <v>33</v>
      </c>
      <c r="AC3266" s="20">
        <v>33</v>
      </c>
      <c r="AD3266" s="20">
        <v>33</v>
      </c>
      <c r="AG3266" s="20" t="s">
        <v>2260</v>
      </c>
      <c r="AT3266" s="20" t="s">
        <v>1687</v>
      </c>
      <c r="AY3266" s="20" t="s">
        <v>1719</v>
      </c>
      <c r="BE3266" s="20" t="s">
        <v>808</v>
      </c>
      <c r="BL3266" s="20">
        <v>2234.4</v>
      </c>
      <c r="BM3266" s="20">
        <v>95</v>
      </c>
    </row>
    <row r="3267" spans="1:65" x14ac:dyDescent="0.25">
      <c r="A3267" s="20" t="s">
        <v>1677</v>
      </c>
      <c r="B3267" s="20" t="s">
        <v>808</v>
      </c>
      <c r="C3267" s="20" t="s">
        <v>829</v>
      </c>
      <c r="D3267" s="20" t="s">
        <v>571</v>
      </c>
      <c r="E3267" s="20" t="s">
        <v>6213</v>
      </c>
      <c r="F3267" s="20" t="s">
        <v>603</v>
      </c>
      <c r="G3267" s="20">
        <v>2.92</v>
      </c>
      <c r="H3267" s="20" t="s">
        <v>1679</v>
      </c>
      <c r="I3267" s="20" t="s">
        <v>6178</v>
      </c>
      <c r="J3267" s="20" t="s">
        <v>6179</v>
      </c>
      <c r="K3267" s="20" t="s">
        <v>6179</v>
      </c>
      <c r="L3267" s="20" t="s">
        <v>808</v>
      </c>
      <c r="M3267" s="20">
        <v>4</v>
      </c>
      <c r="N3267" s="20" t="s">
        <v>1679</v>
      </c>
      <c r="P3267" s="20">
        <v>0</v>
      </c>
      <c r="Q3267" s="20" t="s">
        <v>499</v>
      </c>
      <c r="R3267" s="20" t="s">
        <v>488</v>
      </c>
      <c r="S3267" s="20" t="s">
        <v>221</v>
      </c>
      <c r="T3267" s="20" t="s">
        <v>6205</v>
      </c>
      <c r="U3267" s="20" t="s">
        <v>6201</v>
      </c>
      <c r="V3267" s="20">
        <v>9</v>
      </c>
      <c r="W3267" s="20">
        <v>284</v>
      </c>
      <c r="Y3267" s="20" t="s">
        <v>1684</v>
      </c>
      <c r="Z3267" s="20" t="s">
        <v>1685</v>
      </c>
      <c r="AA3267" s="20">
        <v>1.5</v>
      </c>
      <c r="AB3267" s="20">
        <v>33</v>
      </c>
      <c r="AC3267" s="20">
        <v>33</v>
      </c>
      <c r="AD3267" s="20">
        <v>33</v>
      </c>
      <c r="AG3267" s="20" t="s">
        <v>2260</v>
      </c>
      <c r="AT3267" s="20" t="s">
        <v>1687</v>
      </c>
      <c r="AY3267" s="20" t="s">
        <v>1719</v>
      </c>
      <c r="BE3267" s="20" t="s">
        <v>808</v>
      </c>
      <c r="BL3267" s="20">
        <v>277.39999999999998</v>
      </c>
      <c r="BM3267" s="20">
        <v>95</v>
      </c>
    </row>
    <row r="3268" spans="1:65" x14ac:dyDescent="0.25">
      <c r="A3268" s="20" t="s">
        <v>1677</v>
      </c>
      <c r="B3268" s="20" t="s">
        <v>808</v>
      </c>
      <c r="C3268" s="20" t="s">
        <v>829</v>
      </c>
      <c r="D3268" s="20" t="s">
        <v>571</v>
      </c>
      <c r="E3268" s="20" t="s">
        <v>6214</v>
      </c>
      <c r="F3268" s="20" t="s">
        <v>605</v>
      </c>
      <c r="G3268" s="20">
        <v>9.19</v>
      </c>
      <c r="H3268" s="20" t="s">
        <v>1679</v>
      </c>
      <c r="I3268" s="20" t="s">
        <v>6178</v>
      </c>
      <c r="J3268" s="20" t="s">
        <v>6179</v>
      </c>
      <c r="K3268" s="20" t="s">
        <v>6179</v>
      </c>
      <c r="L3268" s="20" t="s">
        <v>808</v>
      </c>
      <c r="M3268" s="20">
        <v>3</v>
      </c>
      <c r="N3268" s="20" t="s">
        <v>1679</v>
      </c>
      <c r="P3268" s="20">
        <v>0</v>
      </c>
      <c r="Q3268" s="20" t="s">
        <v>545</v>
      </c>
      <c r="R3268" s="20" t="s">
        <v>556</v>
      </c>
      <c r="S3268" s="20" t="s">
        <v>221</v>
      </c>
      <c r="T3268" s="20" t="s">
        <v>6186</v>
      </c>
      <c r="U3268" s="20" t="s">
        <v>6181</v>
      </c>
      <c r="V3268" s="20">
        <v>8</v>
      </c>
      <c r="W3268" s="20">
        <v>257</v>
      </c>
      <c r="Y3268" s="20" t="s">
        <v>1684</v>
      </c>
      <c r="Z3268" s="20" t="s">
        <v>1685</v>
      </c>
      <c r="AA3268" s="20">
        <v>1.5</v>
      </c>
      <c r="AB3268" s="20">
        <v>33</v>
      </c>
      <c r="AC3268" s="20">
        <v>33</v>
      </c>
      <c r="AD3268" s="20">
        <v>33</v>
      </c>
      <c r="AG3268" s="20" t="s">
        <v>2260</v>
      </c>
      <c r="AM3268" s="20" t="s">
        <v>1647</v>
      </c>
      <c r="AT3268" s="20" t="s">
        <v>1687</v>
      </c>
      <c r="AU3268" s="20" t="s">
        <v>1786</v>
      </c>
      <c r="AY3268" s="20" t="s">
        <v>1719</v>
      </c>
      <c r="BE3268" s="20" t="s">
        <v>808</v>
      </c>
    </row>
    <row r="3269" spans="1:65" x14ac:dyDescent="0.25">
      <c r="A3269" s="20" t="s">
        <v>1677</v>
      </c>
      <c r="B3269" s="20" t="s">
        <v>808</v>
      </c>
      <c r="C3269" s="20" t="s">
        <v>829</v>
      </c>
      <c r="D3269" s="20" t="s">
        <v>571</v>
      </c>
      <c r="E3269" s="20" t="s">
        <v>6215</v>
      </c>
      <c r="F3269" s="20" t="s">
        <v>611</v>
      </c>
      <c r="G3269" s="20">
        <v>0.85</v>
      </c>
      <c r="H3269" s="20" t="s">
        <v>1679</v>
      </c>
      <c r="I3269" s="20" t="s">
        <v>6178</v>
      </c>
      <c r="J3269" s="20" t="s">
        <v>6179</v>
      </c>
      <c r="K3269" s="20" t="s">
        <v>6179</v>
      </c>
      <c r="L3269" s="20" t="s">
        <v>808</v>
      </c>
      <c r="M3269" s="20">
        <v>3</v>
      </c>
      <c r="N3269" s="20" t="s">
        <v>1679</v>
      </c>
      <c r="P3269" s="20">
        <v>0</v>
      </c>
      <c r="Q3269" s="20" t="s">
        <v>495</v>
      </c>
      <c r="R3269" s="20" t="s">
        <v>488</v>
      </c>
      <c r="S3269" s="20" t="s">
        <v>221</v>
      </c>
      <c r="T3269" s="20" t="s">
        <v>6195</v>
      </c>
      <c r="U3269" s="20" t="s">
        <v>6181</v>
      </c>
      <c r="V3269" s="20">
        <v>8</v>
      </c>
      <c r="W3269" s="20">
        <v>257</v>
      </c>
      <c r="Y3269" s="20" t="s">
        <v>1684</v>
      </c>
      <c r="Z3269" s="20" t="s">
        <v>1685</v>
      </c>
      <c r="AA3269" s="20">
        <v>1.5</v>
      </c>
      <c r="AB3269" s="20">
        <v>33</v>
      </c>
      <c r="AC3269" s="20">
        <v>33</v>
      </c>
      <c r="AD3269" s="20">
        <v>33</v>
      </c>
      <c r="AG3269" s="20" t="s">
        <v>2260</v>
      </c>
      <c r="AT3269" s="20" t="s">
        <v>1687</v>
      </c>
      <c r="AY3269" s="20" t="s">
        <v>1719</v>
      </c>
      <c r="BE3269" s="20" t="s">
        <v>808</v>
      </c>
    </row>
    <row r="3270" spans="1:65" x14ac:dyDescent="0.25">
      <c r="A3270" s="20" t="s">
        <v>1677</v>
      </c>
      <c r="B3270" s="20" t="s">
        <v>808</v>
      </c>
      <c r="C3270" s="20" t="s">
        <v>829</v>
      </c>
      <c r="D3270" s="20" t="s">
        <v>571</v>
      </c>
      <c r="E3270" s="20" t="s">
        <v>6216</v>
      </c>
      <c r="F3270" s="20" t="s">
        <v>612</v>
      </c>
      <c r="G3270" s="20">
        <v>1.06</v>
      </c>
      <c r="H3270" s="20" t="s">
        <v>1679</v>
      </c>
      <c r="I3270" s="20" t="s">
        <v>6178</v>
      </c>
      <c r="J3270" s="20" t="s">
        <v>6179</v>
      </c>
      <c r="K3270" s="20" t="s">
        <v>6179</v>
      </c>
      <c r="L3270" s="20" t="s">
        <v>808</v>
      </c>
      <c r="M3270" s="20">
        <v>3</v>
      </c>
      <c r="N3270" s="20" t="s">
        <v>1679</v>
      </c>
      <c r="P3270" s="20">
        <v>0</v>
      </c>
      <c r="Q3270" s="20" t="s">
        <v>495</v>
      </c>
      <c r="R3270" s="20" t="s">
        <v>488</v>
      </c>
      <c r="S3270" s="20" t="s">
        <v>221</v>
      </c>
      <c r="T3270" s="20" t="s">
        <v>6195</v>
      </c>
      <c r="U3270" s="20" t="s">
        <v>6181</v>
      </c>
      <c r="V3270" s="20">
        <v>8</v>
      </c>
      <c r="W3270" s="20">
        <v>257</v>
      </c>
      <c r="Y3270" s="20" t="s">
        <v>1684</v>
      </c>
      <c r="Z3270" s="20" t="s">
        <v>1685</v>
      </c>
      <c r="AA3270" s="20">
        <v>1.5</v>
      </c>
      <c r="AB3270" s="20">
        <v>33</v>
      </c>
      <c r="AC3270" s="20">
        <v>33</v>
      </c>
      <c r="AD3270" s="20">
        <v>33</v>
      </c>
      <c r="AG3270" s="20" t="s">
        <v>2260</v>
      </c>
      <c r="AT3270" s="20" t="s">
        <v>1687</v>
      </c>
      <c r="AY3270" s="20" t="s">
        <v>1719</v>
      </c>
      <c r="BE3270" s="20" t="s">
        <v>808</v>
      </c>
    </row>
    <row r="3271" spans="1:65" x14ac:dyDescent="0.25">
      <c r="A3271" s="20" t="s">
        <v>1677</v>
      </c>
      <c r="B3271" s="20" t="s">
        <v>808</v>
      </c>
      <c r="C3271" s="20" t="s">
        <v>829</v>
      </c>
      <c r="D3271" s="20" t="s">
        <v>571</v>
      </c>
      <c r="E3271" s="20" t="s">
        <v>6217</v>
      </c>
      <c r="F3271" s="20" t="s">
        <v>2590</v>
      </c>
      <c r="G3271" s="20">
        <v>7.72</v>
      </c>
      <c r="H3271" s="20" t="s">
        <v>1679</v>
      </c>
      <c r="I3271" s="20" t="s">
        <v>6178</v>
      </c>
      <c r="J3271" s="20" t="s">
        <v>6179</v>
      </c>
      <c r="K3271" s="20" t="s">
        <v>6179</v>
      </c>
      <c r="L3271" s="20" t="s">
        <v>808</v>
      </c>
      <c r="M3271" s="20">
        <v>3</v>
      </c>
      <c r="N3271" s="20" t="s">
        <v>1679</v>
      </c>
      <c r="P3271" s="20">
        <v>0</v>
      </c>
      <c r="Q3271" s="20" t="s">
        <v>495</v>
      </c>
      <c r="R3271" s="20" t="s">
        <v>488</v>
      </c>
      <c r="S3271" s="20" t="s">
        <v>221</v>
      </c>
      <c r="T3271" s="20" t="s">
        <v>6195</v>
      </c>
      <c r="U3271" s="20" t="s">
        <v>6181</v>
      </c>
      <c r="V3271" s="20">
        <v>8</v>
      </c>
      <c r="W3271" s="20">
        <v>257</v>
      </c>
      <c r="Y3271" s="20" t="s">
        <v>1684</v>
      </c>
      <c r="Z3271" s="20" t="s">
        <v>1685</v>
      </c>
      <c r="AA3271" s="20">
        <v>1.5</v>
      </c>
      <c r="AB3271" s="20">
        <v>33</v>
      </c>
      <c r="AC3271" s="20">
        <v>33</v>
      </c>
      <c r="AD3271" s="20">
        <v>33</v>
      </c>
      <c r="AG3271" s="20" t="s">
        <v>2260</v>
      </c>
      <c r="AT3271" s="20" t="s">
        <v>1687</v>
      </c>
      <c r="AY3271" s="20" t="s">
        <v>1719</v>
      </c>
      <c r="BE3271" s="20" t="s">
        <v>808</v>
      </c>
    </row>
    <row r="3272" spans="1:65" x14ac:dyDescent="0.25">
      <c r="A3272" s="20" t="s">
        <v>1677</v>
      </c>
      <c r="B3272" s="20" t="s">
        <v>808</v>
      </c>
      <c r="C3272" s="20" t="s">
        <v>829</v>
      </c>
      <c r="D3272" s="20" t="s">
        <v>571</v>
      </c>
      <c r="E3272" s="20" t="s">
        <v>6218</v>
      </c>
      <c r="F3272" s="20" t="s">
        <v>2423</v>
      </c>
      <c r="G3272" s="20">
        <v>2.74</v>
      </c>
      <c r="H3272" s="20" t="s">
        <v>1679</v>
      </c>
      <c r="I3272" s="20" t="s">
        <v>6178</v>
      </c>
      <c r="J3272" s="20" t="s">
        <v>6179</v>
      </c>
      <c r="K3272" s="20" t="s">
        <v>6179</v>
      </c>
      <c r="L3272" s="20" t="s">
        <v>808</v>
      </c>
      <c r="M3272" s="20">
        <v>3</v>
      </c>
      <c r="N3272" s="20" t="s">
        <v>1679</v>
      </c>
      <c r="P3272" s="20">
        <v>0</v>
      </c>
      <c r="Q3272" s="20" t="s">
        <v>495</v>
      </c>
      <c r="R3272" s="20" t="s">
        <v>488</v>
      </c>
      <c r="S3272" s="20" t="s">
        <v>221</v>
      </c>
      <c r="T3272" s="20" t="s">
        <v>6195</v>
      </c>
      <c r="U3272" s="20" t="s">
        <v>6181</v>
      </c>
      <c r="V3272" s="20">
        <v>8</v>
      </c>
      <c r="W3272" s="20">
        <v>257</v>
      </c>
      <c r="Y3272" s="20" t="s">
        <v>1684</v>
      </c>
      <c r="Z3272" s="20" t="s">
        <v>1685</v>
      </c>
      <c r="AA3272" s="20">
        <v>1.5</v>
      </c>
      <c r="AB3272" s="20">
        <v>33</v>
      </c>
      <c r="AC3272" s="20">
        <v>33</v>
      </c>
      <c r="AD3272" s="20">
        <v>33</v>
      </c>
      <c r="AG3272" s="20" t="s">
        <v>2260</v>
      </c>
      <c r="AT3272" s="20" t="s">
        <v>1687</v>
      </c>
      <c r="AY3272" s="20" t="s">
        <v>1719</v>
      </c>
      <c r="BE3272" s="20" t="s">
        <v>808</v>
      </c>
    </row>
    <row r="3273" spans="1:65" x14ac:dyDescent="0.25">
      <c r="A3273" s="20" t="s">
        <v>1677</v>
      </c>
      <c r="B3273" s="20" t="s">
        <v>808</v>
      </c>
      <c r="C3273" s="20" t="s">
        <v>829</v>
      </c>
      <c r="D3273" s="20" t="s">
        <v>571</v>
      </c>
      <c r="E3273" s="20" t="s">
        <v>6219</v>
      </c>
      <c r="F3273" s="20" t="s">
        <v>2439</v>
      </c>
      <c r="G3273" s="20">
        <v>18.7</v>
      </c>
      <c r="H3273" s="20" t="s">
        <v>1679</v>
      </c>
      <c r="I3273" s="20" t="s">
        <v>6178</v>
      </c>
      <c r="J3273" s="20" t="s">
        <v>6179</v>
      </c>
      <c r="K3273" s="20" t="s">
        <v>6179</v>
      </c>
      <c r="L3273" s="20" t="s">
        <v>808</v>
      </c>
      <c r="M3273" s="20">
        <v>3</v>
      </c>
      <c r="N3273" s="20" t="s">
        <v>1679</v>
      </c>
      <c r="P3273" s="20">
        <v>0</v>
      </c>
      <c r="Q3273" s="20" t="s">
        <v>506</v>
      </c>
      <c r="R3273" s="20" t="s">
        <v>488</v>
      </c>
      <c r="S3273" s="20" t="s">
        <v>221</v>
      </c>
      <c r="T3273" s="20" t="s">
        <v>6137</v>
      </c>
      <c r="U3273" s="20" t="s">
        <v>6181</v>
      </c>
      <c r="V3273" s="20">
        <v>8</v>
      </c>
      <c r="W3273" s="20">
        <v>257</v>
      </c>
      <c r="Y3273" s="20" t="s">
        <v>1684</v>
      </c>
      <c r="Z3273" s="20" t="s">
        <v>1685</v>
      </c>
      <c r="AA3273" s="20">
        <v>1.5</v>
      </c>
      <c r="AB3273" s="20">
        <v>34</v>
      </c>
      <c r="AC3273" s="20">
        <v>34</v>
      </c>
      <c r="AD3273" s="20">
        <v>34</v>
      </c>
      <c r="AG3273" s="20" t="s">
        <v>2260</v>
      </c>
      <c r="AT3273" s="20" t="s">
        <v>1687</v>
      </c>
      <c r="AY3273" s="20" t="s">
        <v>1719</v>
      </c>
      <c r="BE3273" s="20" t="s">
        <v>808</v>
      </c>
    </row>
    <row r="3274" spans="1:65" x14ac:dyDescent="0.25">
      <c r="A3274" s="20" t="s">
        <v>1677</v>
      </c>
      <c r="B3274" s="20" t="s">
        <v>808</v>
      </c>
      <c r="C3274" s="20" t="s">
        <v>829</v>
      </c>
      <c r="D3274" s="20" t="s">
        <v>571</v>
      </c>
      <c r="E3274" s="20" t="s">
        <v>6220</v>
      </c>
      <c r="F3274" s="20" t="s">
        <v>2441</v>
      </c>
      <c r="G3274" s="20">
        <v>14.6</v>
      </c>
      <c r="H3274" s="20" t="s">
        <v>1679</v>
      </c>
      <c r="I3274" s="20" t="s">
        <v>6178</v>
      </c>
      <c r="J3274" s="20" t="s">
        <v>6179</v>
      </c>
      <c r="K3274" s="20" t="s">
        <v>6179</v>
      </c>
      <c r="L3274" s="20" t="s">
        <v>808</v>
      </c>
      <c r="M3274" s="20">
        <v>3</v>
      </c>
      <c r="N3274" s="20" t="s">
        <v>1679</v>
      </c>
      <c r="P3274" s="20">
        <v>0</v>
      </c>
      <c r="Q3274" s="20" t="s">
        <v>506</v>
      </c>
      <c r="R3274" s="20" t="s">
        <v>488</v>
      </c>
      <c r="S3274" s="20" t="s">
        <v>221</v>
      </c>
      <c r="T3274" s="20" t="s">
        <v>6137</v>
      </c>
      <c r="U3274" s="20" t="s">
        <v>6181</v>
      </c>
      <c r="V3274" s="20">
        <v>8</v>
      </c>
      <c r="W3274" s="20">
        <v>257</v>
      </c>
      <c r="Y3274" s="20" t="s">
        <v>1684</v>
      </c>
      <c r="Z3274" s="20" t="s">
        <v>1685</v>
      </c>
      <c r="AA3274" s="20">
        <v>1.5</v>
      </c>
      <c r="AB3274" s="20">
        <v>34</v>
      </c>
      <c r="AC3274" s="20">
        <v>34</v>
      </c>
      <c r="AD3274" s="20">
        <v>34</v>
      </c>
      <c r="AG3274" s="20" t="s">
        <v>2260</v>
      </c>
      <c r="AT3274" s="20" t="s">
        <v>1687</v>
      </c>
      <c r="AW3274" s="20" t="s">
        <v>1657</v>
      </c>
      <c r="AY3274" s="20" t="s">
        <v>1719</v>
      </c>
      <c r="BE3274" s="20" t="s">
        <v>808</v>
      </c>
    </row>
    <row r="3275" spans="1:65" x14ac:dyDescent="0.25">
      <c r="A3275" s="20" t="s">
        <v>1677</v>
      </c>
      <c r="B3275" s="20" t="s">
        <v>808</v>
      </c>
      <c r="C3275" s="20" t="s">
        <v>829</v>
      </c>
      <c r="D3275" s="20" t="s">
        <v>571</v>
      </c>
      <c r="E3275" s="20" t="s">
        <v>6221</v>
      </c>
      <c r="F3275" s="20" t="s">
        <v>2443</v>
      </c>
      <c r="G3275" s="20">
        <v>14.85</v>
      </c>
      <c r="H3275" s="20" t="s">
        <v>1679</v>
      </c>
      <c r="I3275" s="20" t="s">
        <v>6178</v>
      </c>
      <c r="J3275" s="20" t="s">
        <v>6179</v>
      </c>
      <c r="K3275" s="20" t="s">
        <v>6179</v>
      </c>
      <c r="L3275" s="20" t="s">
        <v>808</v>
      </c>
      <c r="M3275" s="20">
        <v>3</v>
      </c>
      <c r="N3275" s="20" t="s">
        <v>1679</v>
      </c>
      <c r="P3275" s="20">
        <v>0</v>
      </c>
      <c r="Q3275" s="20" t="s">
        <v>507</v>
      </c>
      <c r="R3275" s="20" t="s">
        <v>488</v>
      </c>
      <c r="S3275" s="20" t="s">
        <v>221</v>
      </c>
      <c r="T3275" s="20" t="s">
        <v>6222</v>
      </c>
      <c r="U3275" s="20" t="s">
        <v>6181</v>
      </c>
      <c r="V3275" s="20">
        <v>8</v>
      </c>
      <c r="W3275" s="20">
        <v>257</v>
      </c>
      <c r="Y3275" s="20" t="s">
        <v>1684</v>
      </c>
      <c r="Z3275" s="20" t="s">
        <v>1685</v>
      </c>
      <c r="AA3275" s="20">
        <v>1.5</v>
      </c>
      <c r="AB3275" s="20">
        <v>34</v>
      </c>
      <c r="AC3275" s="20">
        <v>34</v>
      </c>
      <c r="AD3275" s="20">
        <v>34</v>
      </c>
      <c r="AG3275" s="20" t="s">
        <v>2260</v>
      </c>
      <c r="AT3275" s="20" t="s">
        <v>1687</v>
      </c>
      <c r="AY3275" s="20" t="s">
        <v>1719</v>
      </c>
      <c r="BE3275" s="20" t="s">
        <v>808</v>
      </c>
    </row>
    <row r="3276" spans="1:65" x14ac:dyDescent="0.25">
      <c r="A3276" s="20" t="s">
        <v>1677</v>
      </c>
      <c r="B3276" s="20" t="s">
        <v>808</v>
      </c>
      <c r="C3276" s="20" t="s">
        <v>829</v>
      </c>
      <c r="D3276" s="20" t="s">
        <v>571</v>
      </c>
      <c r="E3276" s="20" t="s">
        <v>6223</v>
      </c>
      <c r="F3276" s="20" t="s">
        <v>2445</v>
      </c>
      <c r="G3276" s="20">
        <v>6.73</v>
      </c>
      <c r="H3276" s="20" t="s">
        <v>1679</v>
      </c>
      <c r="I3276" s="20" t="s">
        <v>6178</v>
      </c>
      <c r="J3276" s="20" t="s">
        <v>6179</v>
      </c>
      <c r="K3276" s="20" t="s">
        <v>6179</v>
      </c>
      <c r="L3276" s="20" t="s">
        <v>808</v>
      </c>
      <c r="M3276" s="20">
        <v>3</v>
      </c>
      <c r="N3276" s="20" t="s">
        <v>1679</v>
      </c>
      <c r="P3276" s="20">
        <v>0</v>
      </c>
      <c r="Q3276" s="20" t="s">
        <v>507</v>
      </c>
      <c r="R3276" s="20" t="s">
        <v>488</v>
      </c>
      <c r="S3276" s="20" t="s">
        <v>221</v>
      </c>
      <c r="T3276" s="20" t="s">
        <v>6222</v>
      </c>
      <c r="U3276" s="20" t="s">
        <v>6181</v>
      </c>
      <c r="V3276" s="20">
        <v>8</v>
      </c>
      <c r="W3276" s="20">
        <v>257</v>
      </c>
      <c r="Y3276" s="20" t="s">
        <v>1684</v>
      </c>
      <c r="Z3276" s="20" t="s">
        <v>1685</v>
      </c>
      <c r="AA3276" s="20">
        <v>1.5</v>
      </c>
      <c r="AB3276" s="20">
        <v>34</v>
      </c>
      <c r="AC3276" s="20">
        <v>34</v>
      </c>
      <c r="AD3276" s="20">
        <v>34</v>
      </c>
      <c r="AG3276" s="20" t="s">
        <v>2260</v>
      </c>
      <c r="AT3276" s="20" t="s">
        <v>1687</v>
      </c>
      <c r="AY3276" s="20" t="s">
        <v>1719</v>
      </c>
      <c r="BE3276" s="20" t="s">
        <v>808</v>
      </c>
    </row>
    <row r="3277" spans="1:65" x14ac:dyDescent="0.25">
      <c r="A3277" s="20" t="s">
        <v>1677</v>
      </c>
      <c r="B3277" s="20" t="s">
        <v>808</v>
      </c>
      <c r="C3277" s="20" t="s">
        <v>829</v>
      </c>
      <c r="D3277" s="20" t="s">
        <v>571</v>
      </c>
      <c r="E3277" s="20" t="s">
        <v>6224</v>
      </c>
      <c r="F3277" s="20" t="s">
        <v>2447</v>
      </c>
      <c r="G3277" s="20">
        <v>18.079999999999998</v>
      </c>
      <c r="H3277" s="20" t="s">
        <v>1679</v>
      </c>
      <c r="I3277" s="20" t="s">
        <v>6178</v>
      </c>
      <c r="J3277" s="20" t="s">
        <v>6179</v>
      </c>
      <c r="K3277" s="20" t="s">
        <v>6179</v>
      </c>
      <c r="L3277" s="20" t="s">
        <v>808</v>
      </c>
      <c r="M3277" s="20">
        <v>3</v>
      </c>
      <c r="N3277" s="20" t="s">
        <v>1679</v>
      </c>
      <c r="P3277" s="20">
        <v>0</v>
      </c>
      <c r="Q3277" s="20" t="s">
        <v>507</v>
      </c>
      <c r="R3277" s="20" t="s">
        <v>488</v>
      </c>
      <c r="S3277" s="20" t="s">
        <v>221</v>
      </c>
      <c r="T3277" s="20" t="s">
        <v>6222</v>
      </c>
      <c r="U3277" s="20" t="s">
        <v>6181</v>
      </c>
      <c r="V3277" s="20">
        <v>8</v>
      </c>
      <c r="W3277" s="20">
        <v>257</v>
      </c>
      <c r="Y3277" s="20" t="s">
        <v>1684</v>
      </c>
      <c r="Z3277" s="20" t="s">
        <v>1685</v>
      </c>
      <c r="AA3277" s="20">
        <v>1.5</v>
      </c>
      <c r="AB3277" s="20">
        <v>34</v>
      </c>
      <c r="AC3277" s="20">
        <v>34</v>
      </c>
      <c r="AD3277" s="20">
        <v>34</v>
      </c>
      <c r="AG3277" s="20" t="s">
        <v>2260</v>
      </c>
      <c r="AT3277" s="20" t="s">
        <v>1687</v>
      </c>
      <c r="AY3277" s="20" t="s">
        <v>1719</v>
      </c>
      <c r="BE3277" s="20" t="s">
        <v>808</v>
      </c>
    </row>
    <row r="3278" spans="1:65" x14ac:dyDescent="0.25">
      <c r="A3278" s="20" t="s">
        <v>1677</v>
      </c>
      <c r="B3278" s="20" t="s">
        <v>808</v>
      </c>
      <c r="C3278" s="20" t="s">
        <v>829</v>
      </c>
      <c r="D3278" s="20" t="s">
        <v>571</v>
      </c>
      <c r="E3278" s="20" t="s">
        <v>6225</v>
      </c>
      <c r="F3278" s="20" t="s">
        <v>2449</v>
      </c>
      <c r="G3278" s="20">
        <v>5.2</v>
      </c>
      <c r="H3278" s="20" t="s">
        <v>1679</v>
      </c>
      <c r="I3278" s="20" t="s">
        <v>6178</v>
      </c>
      <c r="J3278" s="20" t="s">
        <v>6179</v>
      </c>
      <c r="K3278" s="20" t="s">
        <v>6179</v>
      </c>
      <c r="L3278" s="20" t="s">
        <v>808</v>
      </c>
      <c r="M3278" s="20">
        <v>3</v>
      </c>
      <c r="N3278" s="20" t="s">
        <v>1679</v>
      </c>
      <c r="P3278" s="20">
        <v>0</v>
      </c>
      <c r="Q3278" s="20" t="s">
        <v>507</v>
      </c>
      <c r="R3278" s="20" t="s">
        <v>488</v>
      </c>
      <c r="S3278" s="20" t="s">
        <v>221</v>
      </c>
      <c r="T3278" s="20" t="s">
        <v>6222</v>
      </c>
      <c r="U3278" s="20" t="s">
        <v>6181</v>
      </c>
      <c r="V3278" s="20">
        <v>8</v>
      </c>
      <c r="W3278" s="20">
        <v>257</v>
      </c>
      <c r="Y3278" s="20" t="s">
        <v>1684</v>
      </c>
      <c r="Z3278" s="20" t="s">
        <v>1685</v>
      </c>
      <c r="AA3278" s="20">
        <v>1.5</v>
      </c>
      <c r="AB3278" s="20">
        <v>34</v>
      </c>
      <c r="AC3278" s="20">
        <v>34</v>
      </c>
      <c r="AD3278" s="20">
        <v>34</v>
      </c>
      <c r="AG3278" s="20" t="s">
        <v>2260</v>
      </c>
      <c r="AT3278" s="20" t="s">
        <v>1687</v>
      </c>
      <c r="AY3278" s="20" t="s">
        <v>1719</v>
      </c>
      <c r="BE3278" s="20" t="s">
        <v>808</v>
      </c>
    </row>
    <row r="3279" spans="1:65" x14ac:dyDescent="0.25">
      <c r="A3279" s="20" t="s">
        <v>1677</v>
      </c>
      <c r="B3279" s="20" t="s">
        <v>808</v>
      </c>
      <c r="C3279" s="20" t="s">
        <v>829</v>
      </c>
      <c r="D3279" s="20" t="s">
        <v>571</v>
      </c>
      <c r="E3279" s="20" t="s">
        <v>6226</v>
      </c>
      <c r="F3279" s="20" t="s">
        <v>2451</v>
      </c>
      <c r="G3279" s="20">
        <v>5.34</v>
      </c>
      <c r="H3279" s="20" t="s">
        <v>1679</v>
      </c>
      <c r="I3279" s="20" t="s">
        <v>6178</v>
      </c>
      <c r="J3279" s="20" t="s">
        <v>6179</v>
      </c>
      <c r="K3279" s="20" t="s">
        <v>6179</v>
      </c>
      <c r="L3279" s="20" t="s">
        <v>808</v>
      </c>
      <c r="M3279" s="20">
        <v>3</v>
      </c>
      <c r="N3279" s="20" t="s">
        <v>1679</v>
      </c>
      <c r="P3279" s="20">
        <v>0</v>
      </c>
      <c r="Q3279" s="20" t="s">
        <v>507</v>
      </c>
      <c r="R3279" s="20" t="s">
        <v>488</v>
      </c>
      <c r="S3279" s="20" t="s">
        <v>221</v>
      </c>
      <c r="T3279" s="20" t="s">
        <v>6222</v>
      </c>
      <c r="U3279" s="20" t="s">
        <v>6181</v>
      </c>
      <c r="V3279" s="20">
        <v>8</v>
      </c>
      <c r="W3279" s="20">
        <v>257</v>
      </c>
      <c r="Y3279" s="20" t="s">
        <v>1684</v>
      </c>
      <c r="Z3279" s="20" t="s">
        <v>1685</v>
      </c>
      <c r="AA3279" s="20">
        <v>1.5</v>
      </c>
      <c r="AB3279" s="20">
        <v>34</v>
      </c>
      <c r="AC3279" s="20">
        <v>34</v>
      </c>
      <c r="AD3279" s="20">
        <v>34</v>
      </c>
      <c r="AG3279" s="20" t="s">
        <v>2260</v>
      </c>
      <c r="AT3279" s="20" t="s">
        <v>1687</v>
      </c>
      <c r="AY3279" s="20" t="s">
        <v>1719</v>
      </c>
      <c r="BE3279" s="20" t="s">
        <v>808</v>
      </c>
    </row>
    <row r="3280" spans="1:65" x14ac:dyDescent="0.25">
      <c r="A3280" s="20" t="s">
        <v>1677</v>
      </c>
      <c r="B3280" s="20" t="s">
        <v>808</v>
      </c>
      <c r="C3280" s="20" t="s">
        <v>829</v>
      </c>
      <c r="D3280" s="20" t="s">
        <v>571</v>
      </c>
      <c r="E3280" s="20" t="s">
        <v>6227</v>
      </c>
      <c r="F3280" s="20" t="s">
        <v>615</v>
      </c>
      <c r="G3280" s="20">
        <v>3.13</v>
      </c>
      <c r="H3280" s="20" t="s">
        <v>1679</v>
      </c>
      <c r="I3280" s="20" t="s">
        <v>6178</v>
      </c>
      <c r="J3280" s="20" t="s">
        <v>6179</v>
      </c>
      <c r="K3280" s="20" t="s">
        <v>6179</v>
      </c>
      <c r="L3280" s="20" t="s">
        <v>808</v>
      </c>
      <c r="M3280" s="20">
        <v>3</v>
      </c>
      <c r="N3280" s="20" t="s">
        <v>1679</v>
      </c>
      <c r="P3280" s="20">
        <v>0</v>
      </c>
      <c r="Q3280" s="20" t="s">
        <v>507</v>
      </c>
      <c r="R3280" s="20" t="s">
        <v>488</v>
      </c>
      <c r="S3280" s="20" t="s">
        <v>221</v>
      </c>
      <c r="T3280" s="20" t="s">
        <v>6222</v>
      </c>
      <c r="U3280" s="20" t="s">
        <v>6181</v>
      </c>
      <c r="V3280" s="20">
        <v>8</v>
      </c>
      <c r="W3280" s="20">
        <v>257</v>
      </c>
      <c r="Y3280" s="20" t="s">
        <v>1684</v>
      </c>
      <c r="Z3280" s="20" t="s">
        <v>1685</v>
      </c>
      <c r="AA3280" s="20">
        <v>1.5</v>
      </c>
      <c r="AB3280" s="20">
        <v>34</v>
      </c>
      <c r="AC3280" s="20">
        <v>34</v>
      </c>
      <c r="AD3280" s="20">
        <v>34</v>
      </c>
      <c r="AG3280" s="20" t="s">
        <v>2260</v>
      </c>
      <c r="AT3280" s="20" t="s">
        <v>1687</v>
      </c>
      <c r="AY3280" s="20" t="s">
        <v>1719</v>
      </c>
      <c r="BE3280" s="20" t="s">
        <v>808</v>
      </c>
    </row>
    <row r="3281" spans="1:57" x14ac:dyDescent="0.25">
      <c r="A3281" s="20" t="s">
        <v>1677</v>
      </c>
      <c r="B3281" s="20" t="s">
        <v>808</v>
      </c>
      <c r="C3281" s="20" t="s">
        <v>829</v>
      </c>
      <c r="D3281" s="20" t="s">
        <v>571</v>
      </c>
      <c r="E3281" s="20" t="s">
        <v>6228</v>
      </c>
      <c r="F3281" s="20" t="s">
        <v>616</v>
      </c>
      <c r="G3281" s="20">
        <v>14.33</v>
      </c>
      <c r="H3281" s="20" t="s">
        <v>1679</v>
      </c>
      <c r="I3281" s="20" t="s">
        <v>6178</v>
      </c>
      <c r="J3281" s="20" t="s">
        <v>6179</v>
      </c>
      <c r="K3281" s="20" t="s">
        <v>6179</v>
      </c>
      <c r="L3281" s="20" t="s">
        <v>808</v>
      </c>
      <c r="M3281" s="20">
        <v>3</v>
      </c>
      <c r="N3281" s="20" t="s">
        <v>1679</v>
      </c>
      <c r="P3281" s="20">
        <v>0</v>
      </c>
      <c r="Q3281" s="20" t="s">
        <v>487</v>
      </c>
      <c r="R3281" s="20" t="s">
        <v>488</v>
      </c>
      <c r="S3281" s="20" t="s">
        <v>221</v>
      </c>
      <c r="T3281" s="20" t="s">
        <v>5905</v>
      </c>
      <c r="U3281" s="20" t="s">
        <v>6181</v>
      </c>
      <c r="V3281" s="20">
        <v>8</v>
      </c>
      <c r="W3281" s="20">
        <v>257</v>
      </c>
      <c r="Y3281" s="20" t="s">
        <v>1684</v>
      </c>
      <c r="Z3281" s="20" t="s">
        <v>1685</v>
      </c>
      <c r="AA3281" s="20">
        <v>1.5</v>
      </c>
      <c r="AB3281" s="20">
        <v>36</v>
      </c>
      <c r="AC3281" s="20">
        <v>36</v>
      </c>
      <c r="AD3281" s="20">
        <v>36</v>
      </c>
      <c r="AG3281" s="20" t="s">
        <v>2260</v>
      </c>
      <c r="AT3281" s="20" t="s">
        <v>1687</v>
      </c>
      <c r="AY3281" s="20" t="s">
        <v>1719</v>
      </c>
      <c r="BE3281" s="20" t="s">
        <v>808</v>
      </c>
    </row>
    <row r="3282" spans="1:57" x14ac:dyDescent="0.25">
      <c r="A3282" s="20" t="s">
        <v>1677</v>
      </c>
      <c r="B3282" s="20" t="s">
        <v>808</v>
      </c>
      <c r="C3282" s="20" t="s">
        <v>829</v>
      </c>
      <c r="D3282" s="20" t="s">
        <v>571</v>
      </c>
      <c r="E3282" s="20" t="s">
        <v>6229</v>
      </c>
      <c r="F3282" s="20" t="s">
        <v>617</v>
      </c>
      <c r="G3282" s="20">
        <v>20.77</v>
      </c>
      <c r="H3282" s="20" t="s">
        <v>1679</v>
      </c>
      <c r="I3282" s="20" t="s">
        <v>6178</v>
      </c>
      <c r="J3282" s="20" t="s">
        <v>6179</v>
      </c>
      <c r="K3282" s="20" t="s">
        <v>6179</v>
      </c>
      <c r="L3282" s="20" t="s">
        <v>808</v>
      </c>
      <c r="M3282" s="20">
        <v>3</v>
      </c>
      <c r="N3282" s="20" t="s">
        <v>1679</v>
      </c>
      <c r="P3282" s="20">
        <v>0</v>
      </c>
      <c r="Q3282" s="20" t="s">
        <v>487</v>
      </c>
      <c r="R3282" s="20" t="s">
        <v>488</v>
      </c>
      <c r="S3282" s="20" t="s">
        <v>221</v>
      </c>
      <c r="T3282" s="20" t="s">
        <v>5905</v>
      </c>
      <c r="U3282" s="20" t="s">
        <v>6181</v>
      </c>
      <c r="V3282" s="20">
        <v>8</v>
      </c>
      <c r="W3282" s="20">
        <v>257</v>
      </c>
      <c r="Y3282" s="20" t="s">
        <v>1684</v>
      </c>
      <c r="Z3282" s="20" t="s">
        <v>1685</v>
      </c>
      <c r="AA3282" s="20">
        <v>1.5</v>
      </c>
      <c r="AB3282" s="20">
        <v>36</v>
      </c>
      <c r="AC3282" s="20">
        <v>36</v>
      </c>
      <c r="AD3282" s="20">
        <v>36</v>
      </c>
      <c r="AG3282" s="20" t="s">
        <v>2260</v>
      </c>
      <c r="AT3282" s="20" t="s">
        <v>1687</v>
      </c>
      <c r="AY3282" s="20" t="s">
        <v>1719</v>
      </c>
      <c r="BE3282" s="20" t="s">
        <v>808</v>
      </c>
    </row>
    <row r="3283" spans="1:57" x14ac:dyDescent="0.25">
      <c r="A3283" s="20" t="s">
        <v>1677</v>
      </c>
      <c r="B3283" s="20" t="s">
        <v>808</v>
      </c>
      <c r="C3283" s="20" t="s">
        <v>829</v>
      </c>
      <c r="D3283" s="20" t="s">
        <v>571</v>
      </c>
      <c r="E3283" s="20" t="s">
        <v>6230</v>
      </c>
      <c r="F3283" s="20" t="s">
        <v>618</v>
      </c>
      <c r="G3283" s="20">
        <v>2.48</v>
      </c>
      <c r="H3283" s="20" t="s">
        <v>1679</v>
      </c>
      <c r="I3283" s="20" t="s">
        <v>6178</v>
      </c>
      <c r="J3283" s="20" t="s">
        <v>6179</v>
      </c>
      <c r="K3283" s="20" t="s">
        <v>6179</v>
      </c>
      <c r="L3283" s="20" t="s">
        <v>808</v>
      </c>
      <c r="M3283" s="20">
        <v>3</v>
      </c>
      <c r="N3283" s="20" t="s">
        <v>1679</v>
      </c>
      <c r="P3283" s="20">
        <v>0</v>
      </c>
      <c r="Q3283" s="20" t="s">
        <v>487</v>
      </c>
      <c r="R3283" s="20" t="s">
        <v>488</v>
      </c>
      <c r="S3283" s="20" t="s">
        <v>221</v>
      </c>
      <c r="T3283" s="20" t="s">
        <v>5905</v>
      </c>
      <c r="U3283" s="20" t="s">
        <v>6181</v>
      </c>
      <c r="V3283" s="20">
        <v>8</v>
      </c>
      <c r="W3283" s="20">
        <v>257</v>
      </c>
      <c r="Y3283" s="20" t="s">
        <v>1684</v>
      </c>
      <c r="Z3283" s="20" t="s">
        <v>1685</v>
      </c>
      <c r="AA3283" s="20">
        <v>1.5</v>
      </c>
      <c r="AB3283" s="20">
        <v>36</v>
      </c>
      <c r="AC3283" s="20">
        <v>36</v>
      </c>
      <c r="AD3283" s="20">
        <v>36</v>
      </c>
      <c r="AG3283" s="20" t="s">
        <v>2260</v>
      </c>
      <c r="AT3283" s="20" t="s">
        <v>1687</v>
      </c>
      <c r="AY3283" s="20" t="s">
        <v>1719</v>
      </c>
      <c r="BE3283" s="20" t="s">
        <v>808</v>
      </c>
    </row>
    <row r="3284" spans="1:57" x14ac:dyDescent="0.25">
      <c r="A3284" s="20" t="s">
        <v>1677</v>
      </c>
      <c r="B3284" s="20" t="s">
        <v>808</v>
      </c>
      <c r="C3284" s="20" t="s">
        <v>829</v>
      </c>
      <c r="D3284" s="20" t="s">
        <v>571</v>
      </c>
      <c r="E3284" s="20" t="s">
        <v>6231</v>
      </c>
      <c r="F3284" s="20" t="s">
        <v>619</v>
      </c>
      <c r="G3284" s="20">
        <v>7.22</v>
      </c>
      <c r="H3284" s="20" t="s">
        <v>1679</v>
      </c>
      <c r="I3284" s="20" t="s">
        <v>6178</v>
      </c>
      <c r="J3284" s="20" t="s">
        <v>6179</v>
      </c>
      <c r="K3284" s="20" t="s">
        <v>6179</v>
      </c>
      <c r="L3284" s="20" t="s">
        <v>808</v>
      </c>
      <c r="M3284" s="20">
        <v>3</v>
      </c>
      <c r="N3284" s="20" t="s">
        <v>1679</v>
      </c>
      <c r="P3284" s="20">
        <v>0</v>
      </c>
      <c r="Q3284" s="20" t="s">
        <v>487</v>
      </c>
      <c r="R3284" s="20" t="s">
        <v>488</v>
      </c>
      <c r="S3284" s="20" t="s">
        <v>221</v>
      </c>
      <c r="T3284" s="20" t="s">
        <v>5905</v>
      </c>
      <c r="U3284" s="20" t="s">
        <v>6181</v>
      </c>
      <c r="V3284" s="20">
        <v>8</v>
      </c>
      <c r="W3284" s="20">
        <v>257</v>
      </c>
      <c r="Y3284" s="20" t="s">
        <v>1684</v>
      </c>
      <c r="Z3284" s="20" t="s">
        <v>1685</v>
      </c>
      <c r="AA3284" s="20">
        <v>1.5</v>
      </c>
      <c r="AB3284" s="20">
        <v>36</v>
      </c>
      <c r="AC3284" s="20">
        <v>36</v>
      </c>
      <c r="AD3284" s="20">
        <v>36</v>
      </c>
      <c r="AG3284" s="20" t="s">
        <v>2260</v>
      </c>
      <c r="AT3284" s="20" t="s">
        <v>1687</v>
      </c>
      <c r="AY3284" s="20" t="s">
        <v>1719</v>
      </c>
      <c r="BE3284" s="20" t="s">
        <v>808</v>
      </c>
    </row>
    <row r="3285" spans="1:57" x14ac:dyDescent="0.25">
      <c r="A3285" s="20" t="s">
        <v>1677</v>
      </c>
      <c r="B3285" s="20" t="s">
        <v>808</v>
      </c>
      <c r="C3285" s="20" t="s">
        <v>829</v>
      </c>
      <c r="D3285" s="20" t="s">
        <v>571</v>
      </c>
      <c r="E3285" s="20" t="s">
        <v>6232</v>
      </c>
      <c r="F3285" s="20" t="s">
        <v>620</v>
      </c>
      <c r="G3285" s="20">
        <v>19.09</v>
      </c>
      <c r="H3285" s="20" t="s">
        <v>1679</v>
      </c>
      <c r="I3285" s="20" t="s">
        <v>6178</v>
      </c>
      <c r="J3285" s="20" t="s">
        <v>6179</v>
      </c>
      <c r="K3285" s="20" t="s">
        <v>6179</v>
      </c>
      <c r="L3285" s="20" t="s">
        <v>808</v>
      </c>
      <c r="M3285" s="20">
        <v>3</v>
      </c>
      <c r="N3285" s="20" t="s">
        <v>1679</v>
      </c>
      <c r="P3285" s="20">
        <v>0</v>
      </c>
      <c r="Q3285" s="20" t="s">
        <v>487</v>
      </c>
      <c r="R3285" s="20" t="s">
        <v>488</v>
      </c>
      <c r="S3285" s="20" t="s">
        <v>221</v>
      </c>
      <c r="T3285" s="20" t="s">
        <v>5905</v>
      </c>
      <c r="U3285" s="20" t="s">
        <v>6181</v>
      </c>
      <c r="V3285" s="20">
        <v>8</v>
      </c>
      <c r="W3285" s="20">
        <v>257</v>
      </c>
      <c r="Y3285" s="20" t="s">
        <v>1684</v>
      </c>
      <c r="Z3285" s="20" t="s">
        <v>1685</v>
      </c>
      <c r="AA3285" s="20">
        <v>1.5</v>
      </c>
      <c r="AB3285" s="20">
        <v>36</v>
      </c>
      <c r="AC3285" s="20">
        <v>36</v>
      </c>
      <c r="AD3285" s="20">
        <v>36</v>
      </c>
      <c r="AG3285" s="20" t="s">
        <v>2260</v>
      </c>
      <c r="AT3285" s="20" t="s">
        <v>1687</v>
      </c>
      <c r="AY3285" s="20" t="s">
        <v>1719</v>
      </c>
      <c r="BE3285" s="20" t="s">
        <v>808</v>
      </c>
    </row>
    <row r="3286" spans="1:57" x14ac:dyDescent="0.25">
      <c r="A3286" s="20" t="s">
        <v>1677</v>
      </c>
      <c r="B3286" s="20" t="s">
        <v>808</v>
      </c>
      <c r="C3286" s="20" t="s">
        <v>829</v>
      </c>
      <c r="D3286" s="20" t="s">
        <v>571</v>
      </c>
      <c r="E3286" s="20" t="s">
        <v>6233</v>
      </c>
      <c r="F3286" s="20" t="s">
        <v>2459</v>
      </c>
      <c r="G3286" s="20">
        <v>12.85</v>
      </c>
      <c r="H3286" s="20" t="s">
        <v>1679</v>
      </c>
      <c r="I3286" s="20" t="s">
        <v>6178</v>
      </c>
      <c r="J3286" s="20" t="s">
        <v>6179</v>
      </c>
      <c r="K3286" s="20" t="s">
        <v>6179</v>
      </c>
      <c r="L3286" s="20" t="s">
        <v>808</v>
      </c>
      <c r="M3286" s="20">
        <v>3</v>
      </c>
      <c r="N3286" s="20" t="s">
        <v>1679</v>
      </c>
      <c r="P3286" s="20">
        <v>0</v>
      </c>
      <c r="Q3286" s="20" t="s">
        <v>487</v>
      </c>
      <c r="R3286" s="20" t="s">
        <v>488</v>
      </c>
      <c r="S3286" s="20" t="s">
        <v>221</v>
      </c>
      <c r="T3286" s="20" t="s">
        <v>5905</v>
      </c>
      <c r="U3286" s="20" t="s">
        <v>6181</v>
      </c>
      <c r="V3286" s="20">
        <v>8</v>
      </c>
      <c r="W3286" s="20">
        <v>257</v>
      </c>
      <c r="Y3286" s="20" t="s">
        <v>1684</v>
      </c>
      <c r="Z3286" s="20" t="s">
        <v>1685</v>
      </c>
      <c r="AA3286" s="20">
        <v>1.5</v>
      </c>
      <c r="AB3286" s="20">
        <v>36</v>
      </c>
      <c r="AC3286" s="20">
        <v>36</v>
      </c>
      <c r="AD3286" s="20">
        <v>36</v>
      </c>
      <c r="AG3286" s="20" t="s">
        <v>2260</v>
      </c>
      <c r="AT3286" s="20" t="s">
        <v>1687</v>
      </c>
      <c r="AY3286" s="20" t="s">
        <v>1719</v>
      </c>
      <c r="BE3286" s="20" t="s">
        <v>808</v>
      </c>
    </row>
    <row r="3287" spans="1:57" x14ac:dyDescent="0.25">
      <c r="A3287" s="20" t="s">
        <v>1677</v>
      </c>
      <c r="B3287" s="20" t="s">
        <v>808</v>
      </c>
      <c r="C3287" s="20" t="s">
        <v>829</v>
      </c>
      <c r="D3287" s="20" t="s">
        <v>571</v>
      </c>
      <c r="E3287" s="20" t="s">
        <v>6234</v>
      </c>
      <c r="F3287" s="20" t="s">
        <v>621</v>
      </c>
      <c r="G3287" s="20">
        <v>15.63</v>
      </c>
      <c r="H3287" s="20" t="s">
        <v>1679</v>
      </c>
      <c r="I3287" s="20" t="s">
        <v>6178</v>
      </c>
      <c r="J3287" s="20" t="s">
        <v>6179</v>
      </c>
      <c r="K3287" s="20" t="s">
        <v>6179</v>
      </c>
      <c r="L3287" s="20" t="s">
        <v>808</v>
      </c>
      <c r="M3287" s="20">
        <v>3</v>
      </c>
      <c r="N3287" s="20" t="s">
        <v>1679</v>
      </c>
      <c r="P3287" s="20">
        <v>0</v>
      </c>
      <c r="Q3287" s="20" t="s">
        <v>487</v>
      </c>
      <c r="R3287" s="20" t="s">
        <v>488</v>
      </c>
      <c r="S3287" s="20" t="s">
        <v>221</v>
      </c>
      <c r="T3287" s="20" t="s">
        <v>5905</v>
      </c>
      <c r="U3287" s="20" t="s">
        <v>6181</v>
      </c>
      <c r="V3287" s="20">
        <v>8</v>
      </c>
      <c r="W3287" s="20">
        <v>257</v>
      </c>
      <c r="Y3287" s="20" t="s">
        <v>1684</v>
      </c>
      <c r="Z3287" s="20" t="s">
        <v>1685</v>
      </c>
      <c r="AA3287" s="20">
        <v>1.5</v>
      </c>
      <c r="AB3287" s="20">
        <v>36</v>
      </c>
      <c r="AC3287" s="20">
        <v>36</v>
      </c>
      <c r="AD3287" s="20">
        <v>36</v>
      </c>
      <c r="AG3287" s="20" t="s">
        <v>2260</v>
      </c>
      <c r="AT3287" s="20" t="s">
        <v>1687</v>
      </c>
      <c r="AY3287" s="20" t="s">
        <v>1719</v>
      </c>
      <c r="BE3287" s="20" t="s">
        <v>808</v>
      </c>
    </row>
    <row r="3288" spans="1:57" x14ac:dyDescent="0.25">
      <c r="A3288" s="20" t="s">
        <v>1677</v>
      </c>
      <c r="B3288" s="20" t="s">
        <v>808</v>
      </c>
      <c r="C3288" s="20" t="s">
        <v>829</v>
      </c>
      <c r="D3288" s="20" t="s">
        <v>571</v>
      </c>
      <c r="E3288" s="20" t="s">
        <v>6235</v>
      </c>
      <c r="F3288" s="20" t="s">
        <v>2462</v>
      </c>
      <c r="G3288" s="20">
        <v>25.51</v>
      </c>
      <c r="H3288" s="20" t="s">
        <v>1679</v>
      </c>
      <c r="I3288" s="20" t="s">
        <v>6178</v>
      </c>
      <c r="J3288" s="20" t="s">
        <v>6179</v>
      </c>
      <c r="K3288" s="20" t="s">
        <v>6179</v>
      </c>
      <c r="L3288" s="20" t="s">
        <v>808</v>
      </c>
      <c r="M3288" s="20">
        <v>3</v>
      </c>
      <c r="N3288" s="20" t="s">
        <v>1679</v>
      </c>
      <c r="P3288" s="20">
        <v>0</v>
      </c>
      <c r="Q3288" s="20" t="s">
        <v>487</v>
      </c>
      <c r="R3288" s="20" t="s">
        <v>488</v>
      </c>
      <c r="S3288" s="20" t="s">
        <v>221</v>
      </c>
      <c r="T3288" s="20" t="s">
        <v>5905</v>
      </c>
      <c r="U3288" s="20" t="s">
        <v>6181</v>
      </c>
      <c r="V3288" s="20">
        <v>8</v>
      </c>
      <c r="W3288" s="20">
        <v>257</v>
      </c>
      <c r="Y3288" s="20" t="s">
        <v>1684</v>
      </c>
      <c r="Z3288" s="20" t="s">
        <v>1685</v>
      </c>
      <c r="AA3288" s="20">
        <v>1.5</v>
      </c>
      <c r="AB3288" s="20">
        <v>36</v>
      </c>
      <c r="AC3288" s="20">
        <v>36</v>
      </c>
      <c r="AD3288" s="20">
        <v>36</v>
      </c>
      <c r="AG3288" s="20" t="s">
        <v>2260</v>
      </c>
      <c r="AT3288" s="20" t="s">
        <v>1687</v>
      </c>
      <c r="AY3288" s="20" t="s">
        <v>1719</v>
      </c>
      <c r="BE3288" s="20" t="s">
        <v>808</v>
      </c>
    </row>
    <row r="3289" spans="1:57" x14ac:dyDescent="0.25">
      <c r="A3289" s="20" t="s">
        <v>1677</v>
      </c>
      <c r="B3289" s="20" t="s">
        <v>808</v>
      </c>
      <c r="C3289" s="20" t="s">
        <v>829</v>
      </c>
      <c r="D3289" s="20" t="s">
        <v>571</v>
      </c>
      <c r="E3289" s="20" t="s">
        <v>6236</v>
      </c>
      <c r="F3289" s="20" t="s">
        <v>2464</v>
      </c>
      <c r="G3289" s="20">
        <v>10.56</v>
      </c>
      <c r="H3289" s="20" t="s">
        <v>1679</v>
      </c>
      <c r="I3289" s="20" t="s">
        <v>6178</v>
      </c>
      <c r="J3289" s="20" t="s">
        <v>6179</v>
      </c>
      <c r="K3289" s="20" t="s">
        <v>6179</v>
      </c>
      <c r="L3289" s="20" t="s">
        <v>808</v>
      </c>
      <c r="M3289" s="20">
        <v>3</v>
      </c>
      <c r="N3289" s="20" t="s">
        <v>1679</v>
      </c>
      <c r="P3289" s="20">
        <v>0</v>
      </c>
      <c r="Q3289" s="20" t="s">
        <v>487</v>
      </c>
      <c r="R3289" s="20" t="s">
        <v>488</v>
      </c>
      <c r="S3289" s="20" t="s">
        <v>221</v>
      </c>
      <c r="T3289" s="20" t="s">
        <v>5905</v>
      </c>
      <c r="U3289" s="20" t="s">
        <v>6181</v>
      </c>
      <c r="V3289" s="20">
        <v>8</v>
      </c>
      <c r="W3289" s="20">
        <v>257</v>
      </c>
      <c r="Y3289" s="20" t="s">
        <v>1684</v>
      </c>
      <c r="Z3289" s="20" t="s">
        <v>1685</v>
      </c>
      <c r="AA3289" s="20">
        <v>1.5</v>
      </c>
      <c r="AB3289" s="20">
        <v>36</v>
      </c>
      <c r="AC3289" s="20">
        <v>36</v>
      </c>
      <c r="AD3289" s="20">
        <v>36</v>
      </c>
      <c r="AG3289" s="20" t="s">
        <v>2260</v>
      </c>
      <c r="AT3289" s="20" t="s">
        <v>1687</v>
      </c>
      <c r="AY3289" s="20" t="s">
        <v>1719</v>
      </c>
      <c r="BE3289" s="20" t="s">
        <v>808</v>
      </c>
    </row>
    <row r="3290" spans="1:57" x14ac:dyDescent="0.25">
      <c r="A3290" s="20" t="s">
        <v>1677</v>
      </c>
      <c r="B3290" s="20" t="s">
        <v>808</v>
      </c>
      <c r="C3290" s="20" t="s">
        <v>829</v>
      </c>
      <c r="D3290" s="20" t="s">
        <v>571</v>
      </c>
      <c r="E3290" s="20" t="s">
        <v>6237</v>
      </c>
      <c r="F3290" s="20" t="s">
        <v>2466</v>
      </c>
      <c r="G3290" s="20">
        <v>9.9700000000000006</v>
      </c>
      <c r="H3290" s="20" t="s">
        <v>1679</v>
      </c>
      <c r="I3290" s="20" t="s">
        <v>6178</v>
      </c>
      <c r="J3290" s="20" t="s">
        <v>6179</v>
      </c>
      <c r="K3290" s="20" t="s">
        <v>6179</v>
      </c>
      <c r="L3290" s="20" t="s">
        <v>808</v>
      </c>
      <c r="M3290" s="20">
        <v>3</v>
      </c>
      <c r="N3290" s="20" t="s">
        <v>1679</v>
      </c>
      <c r="P3290" s="20">
        <v>0</v>
      </c>
      <c r="Q3290" s="20" t="s">
        <v>506</v>
      </c>
      <c r="R3290" s="20" t="s">
        <v>488</v>
      </c>
      <c r="S3290" s="20" t="s">
        <v>221</v>
      </c>
      <c r="T3290" s="20" t="s">
        <v>6137</v>
      </c>
      <c r="U3290" s="20" t="s">
        <v>6181</v>
      </c>
      <c r="V3290" s="20">
        <v>8</v>
      </c>
      <c r="W3290" s="20">
        <v>257</v>
      </c>
      <c r="Y3290" s="20" t="s">
        <v>1684</v>
      </c>
      <c r="Z3290" s="20" t="s">
        <v>1685</v>
      </c>
      <c r="AA3290" s="20">
        <v>1.5</v>
      </c>
      <c r="AB3290" s="20">
        <v>36</v>
      </c>
      <c r="AC3290" s="20">
        <v>36</v>
      </c>
      <c r="AD3290" s="20">
        <v>36</v>
      </c>
      <c r="AG3290" s="20" t="s">
        <v>2260</v>
      </c>
      <c r="AT3290" s="20" t="s">
        <v>1687</v>
      </c>
      <c r="AY3290" s="20" t="s">
        <v>1719</v>
      </c>
      <c r="BE3290" s="20" t="s">
        <v>808</v>
      </c>
    </row>
    <row r="3291" spans="1:57" x14ac:dyDescent="0.25">
      <c r="A3291" s="20" t="s">
        <v>1677</v>
      </c>
      <c r="B3291" s="20" t="s">
        <v>808</v>
      </c>
      <c r="C3291" s="20" t="s">
        <v>829</v>
      </c>
      <c r="D3291" s="20" t="s">
        <v>571</v>
      </c>
      <c r="E3291" s="20" t="s">
        <v>6238</v>
      </c>
      <c r="F3291" s="20" t="s">
        <v>6155</v>
      </c>
      <c r="G3291" s="20">
        <v>12.05</v>
      </c>
      <c r="H3291" s="20" t="s">
        <v>1679</v>
      </c>
      <c r="I3291" s="20" t="s">
        <v>6178</v>
      </c>
      <c r="J3291" s="20" t="s">
        <v>6179</v>
      </c>
      <c r="K3291" s="20" t="s">
        <v>6179</v>
      </c>
      <c r="L3291" s="20" t="s">
        <v>808</v>
      </c>
      <c r="M3291" s="20">
        <v>3</v>
      </c>
      <c r="N3291" s="20" t="s">
        <v>1679</v>
      </c>
      <c r="P3291" s="20">
        <v>0</v>
      </c>
      <c r="Q3291" s="20" t="s">
        <v>506</v>
      </c>
      <c r="R3291" s="20" t="s">
        <v>488</v>
      </c>
      <c r="S3291" s="20" t="s">
        <v>221</v>
      </c>
      <c r="T3291" s="20" t="s">
        <v>6137</v>
      </c>
      <c r="U3291" s="20" t="s">
        <v>6181</v>
      </c>
      <c r="V3291" s="20">
        <v>8</v>
      </c>
      <c r="W3291" s="20">
        <v>257</v>
      </c>
      <c r="Y3291" s="20" t="s">
        <v>1684</v>
      </c>
      <c r="Z3291" s="20" t="s">
        <v>1685</v>
      </c>
      <c r="AA3291" s="20">
        <v>1.5</v>
      </c>
      <c r="AB3291" s="20">
        <v>34</v>
      </c>
      <c r="AC3291" s="20">
        <v>34</v>
      </c>
      <c r="AD3291" s="20">
        <v>34</v>
      </c>
      <c r="AG3291" s="20" t="s">
        <v>2260</v>
      </c>
      <c r="AT3291" s="20" t="s">
        <v>1687</v>
      </c>
      <c r="AY3291" s="20" t="s">
        <v>1719</v>
      </c>
      <c r="BE3291" s="20" t="s">
        <v>808</v>
      </c>
    </row>
    <row r="3292" spans="1:57" x14ac:dyDescent="0.25">
      <c r="A3292" s="20" t="s">
        <v>1677</v>
      </c>
      <c r="B3292" s="20" t="s">
        <v>808</v>
      </c>
      <c r="C3292" s="20" t="s">
        <v>829</v>
      </c>
      <c r="D3292" s="20" t="s">
        <v>571</v>
      </c>
      <c r="E3292" s="20" t="s">
        <v>6239</v>
      </c>
      <c r="F3292" s="20" t="s">
        <v>6157</v>
      </c>
      <c r="G3292" s="20">
        <v>6.94</v>
      </c>
      <c r="H3292" s="20" t="s">
        <v>1679</v>
      </c>
      <c r="I3292" s="20" t="s">
        <v>6178</v>
      </c>
      <c r="J3292" s="20" t="s">
        <v>6179</v>
      </c>
      <c r="K3292" s="20" t="s">
        <v>6179</v>
      </c>
      <c r="L3292" s="20" t="s">
        <v>808</v>
      </c>
      <c r="M3292" s="20">
        <v>3</v>
      </c>
      <c r="N3292" s="20" t="s">
        <v>1679</v>
      </c>
      <c r="P3292" s="20">
        <v>0</v>
      </c>
      <c r="Q3292" s="20" t="s">
        <v>499</v>
      </c>
      <c r="R3292" s="20" t="s">
        <v>488</v>
      </c>
      <c r="S3292" s="20" t="s">
        <v>221</v>
      </c>
      <c r="T3292" s="20" t="s">
        <v>6205</v>
      </c>
      <c r="U3292" s="20" t="s">
        <v>6201</v>
      </c>
      <c r="V3292" s="20">
        <v>9</v>
      </c>
      <c r="W3292" s="20">
        <v>284</v>
      </c>
      <c r="Y3292" s="20" t="s">
        <v>1684</v>
      </c>
      <c r="Z3292" s="20" t="s">
        <v>1685</v>
      </c>
      <c r="AA3292" s="20">
        <v>1.5</v>
      </c>
      <c r="AB3292" s="20">
        <v>33</v>
      </c>
      <c r="AC3292" s="20">
        <v>33</v>
      </c>
      <c r="AD3292" s="20">
        <v>33</v>
      </c>
      <c r="AG3292" s="20" t="s">
        <v>2260</v>
      </c>
      <c r="AT3292" s="20" t="s">
        <v>1687</v>
      </c>
      <c r="AY3292" s="20" t="s">
        <v>1719</v>
      </c>
      <c r="BE3292" s="20" t="s">
        <v>808</v>
      </c>
    </row>
    <row r="3293" spans="1:57" x14ac:dyDescent="0.25">
      <c r="A3293" s="20" t="s">
        <v>1677</v>
      </c>
      <c r="B3293" s="20" t="s">
        <v>808</v>
      </c>
      <c r="C3293" s="20" t="s">
        <v>829</v>
      </c>
      <c r="D3293" s="20" t="s">
        <v>571</v>
      </c>
      <c r="E3293" s="20" t="s">
        <v>6240</v>
      </c>
      <c r="F3293" s="20" t="s">
        <v>6161</v>
      </c>
      <c r="G3293" s="20">
        <v>7.02</v>
      </c>
      <c r="H3293" s="20" t="s">
        <v>1679</v>
      </c>
      <c r="I3293" s="20" t="s">
        <v>6178</v>
      </c>
      <c r="J3293" s="20" t="s">
        <v>6179</v>
      </c>
      <c r="K3293" s="20" t="s">
        <v>6179</v>
      </c>
      <c r="L3293" s="20" t="s">
        <v>808</v>
      </c>
      <c r="M3293" s="20">
        <v>3</v>
      </c>
      <c r="N3293" s="20" t="s">
        <v>1679</v>
      </c>
      <c r="P3293" s="20">
        <v>0</v>
      </c>
      <c r="Q3293" s="20" t="s">
        <v>499</v>
      </c>
      <c r="R3293" s="20" t="s">
        <v>488</v>
      </c>
      <c r="S3293" s="20" t="s">
        <v>221</v>
      </c>
      <c r="T3293" s="20" t="s">
        <v>6205</v>
      </c>
      <c r="U3293" s="20" t="s">
        <v>6181</v>
      </c>
      <c r="V3293" s="20">
        <v>8</v>
      </c>
      <c r="W3293" s="20">
        <v>257</v>
      </c>
      <c r="Y3293" s="20" t="s">
        <v>1684</v>
      </c>
      <c r="Z3293" s="20" t="s">
        <v>1685</v>
      </c>
      <c r="AA3293" s="20">
        <v>1.5</v>
      </c>
      <c r="AB3293" s="20">
        <v>33</v>
      </c>
      <c r="AC3293" s="20">
        <v>33</v>
      </c>
      <c r="AD3293" s="20">
        <v>33</v>
      </c>
      <c r="AG3293" s="20" t="s">
        <v>2260</v>
      </c>
      <c r="AY3293" s="20" t="s">
        <v>1719</v>
      </c>
      <c r="BE3293" s="20" t="s">
        <v>808</v>
      </c>
    </row>
    <row r="3294" spans="1:57" x14ac:dyDescent="0.25">
      <c r="A3294" s="20" t="s">
        <v>1677</v>
      </c>
      <c r="B3294" s="20" t="s">
        <v>808</v>
      </c>
      <c r="C3294" s="20" t="s">
        <v>829</v>
      </c>
      <c r="D3294" s="20" t="s">
        <v>571</v>
      </c>
      <c r="E3294" s="20" t="s">
        <v>6241</v>
      </c>
      <c r="F3294" s="20" t="s">
        <v>6164</v>
      </c>
      <c r="G3294" s="20">
        <v>23.14</v>
      </c>
      <c r="H3294" s="20" t="s">
        <v>1679</v>
      </c>
      <c r="I3294" s="20" t="s">
        <v>6178</v>
      </c>
      <c r="J3294" s="20" t="s">
        <v>6179</v>
      </c>
      <c r="K3294" s="20" t="s">
        <v>6179</v>
      </c>
      <c r="L3294" s="20" t="s">
        <v>808</v>
      </c>
      <c r="M3294" s="20">
        <v>3</v>
      </c>
      <c r="N3294" s="20" t="s">
        <v>1679</v>
      </c>
      <c r="P3294" s="20">
        <v>0</v>
      </c>
      <c r="Q3294" s="20" t="s">
        <v>506</v>
      </c>
      <c r="R3294" s="20" t="s">
        <v>488</v>
      </c>
      <c r="S3294" s="20" t="s">
        <v>221</v>
      </c>
      <c r="T3294" s="20" t="s">
        <v>6137</v>
      </c>
      <c r="U3294" s="20" t="s">
        <v>6181</v>
      </c>
      <c r="V3294" s="20">
        <v>8</v>
      </c>
      <c r="W3294" s="20">
        <v>257</v>
      </c>
      <c r="Y3294" s="20" t="s">
        <v>1684</v>
      </c>
      <c r="Z3294" s="20" t="s">
        <v>1685</v>
      </c>
      <c r="AA3294" s="20">
        <v>1.5</v>
      </c>
      <c r="AB3294" s="20">
        <v>34</v>
      </c>
      <c r="AC3294" s="20">
        <v>34</v>
      </c>
      <c r="AD3294" s="20">
        <v>34</v>
      </c>
      <c r="AG3294" s="20" t="s">
        <v>2260</v>
      </c>
      <c r="AT3294" s="20" t="s">
        <v>1687</v>
      </c>
      <c r="AY3294" s="20" t="s">
        <v>1719</v>
      </c>
      <c r="BE3294" s="20" t="s">
        <v>808</v>
      </c>
    </row>
    <row r="3295" spans="1:57" x14ac:dyDescent="0.25">
      <c r="A3295" s="20" t="s">
        <v>1677</v>
      </c>
      <c r="B3295" s="20" t="s">
        <v>808</v>
      </c>
      <c r="C3295" s="20" t="s">
        <v>829</v>
      </c>
      <c r="D3295" s="20" t="s">
        <v>571</v>
      </c>
      <c r="E3295" s="20" t="s">
        <v>6242</v>
      </c>
      <c r="F3295" s="20" t="s">
        <v>2543</v>
      </c>
      <c r="G3295" s="20">
        <v>4.9400000000000004</v>
      </c>
      <c r="H3295" s="20" t="s">
        <v>1679</v>
      </c>
      <c r="I3295" s="20" t="s">
        <v>6178</v>
      </c>
      <c r="J3295" s="20" t="s">
        <v>6179</v>
      </c>
      <c r="K3295" s="20" t="s">
        <v>6179</v>
      </c>
      <c r="L3295" s="20" t="s">
        <v>808</v>
      </c>
      <c r="M3295" s="20">
        <v>3</v>
      </c>
      <c r="N3295" s="20" t="s">
        <v>1679</v>
      </c>
      <c r="P3295" s="20">
        <v>0</v>
      </c>
      <c r="Q3295" s="20" t="s">
        <v>487</v>
      </c>
      <c r="R3295" s="20" t="s">
        <v>488</v>
      </c>
      <c r="S3295" s="20" t="s">
        <v>221</v>
      </c>
      <c r="T3295" s="20" t="s">
        <v>5905</v>
      </c>
      <c r="U3295" s="20" t="s">
        <v>6181</v>
      </c>
      <c r="V3295" s="20">
        <v>8</v>
      </c>
      <c r="W3295" s="20">
        <v>257</v>
      </c>
      <c r="Y3295" s="20" t="s">
        <v>1684</v>
      </c>
      <c r="Z3295" s="20" t="s">
        <v>1685</v>
      </c>
      <c r="AA3295" s="20">
        <v>1.5</v>
      </c>
      <c r="AB3295" s="20">
        <v>36</v>
      </c>
      <c r="AC3295" s="20">
        <v>36</v>
      </c>
      <c r="AD3295" s="20">
        <v>36</v>
      </c>
      <c r="AG3295" s="20" t="s">
        <v>2260</v>
      </c>
      <c r="AT3295" s="20" t="s">
        <v>1687</v>
      </c>
      <c r="AY3295" s="20" t="s">
        <v>1719</v>
      </c>
      <c r="BE3295" s="20" t="s">
        <v>808</v>
      </c>
    </row>
    <row r="3296" spans="1:57" x14ac:dyDescent="0.25">
      <c r="A3296" s="20" t="s">
        <v>1677</v>
      </c>
      <c r="B3296" s="20" t="s">
        <v>808</v>
      </c>
      <c r="C3296" s="20" t="s">
        <v>829</v>
      </c>
      <c r="D3296" s="20" t="s">
        <v>571</v>
      </c>
      <c r="E3296" s="20" t="s">
        <v>6243</v>
      </c>
      <c r="F3296" s="20" t="s">
        <v>2545</v>
      </c>
      <c r="G3296" s="20">
        <v>5.71</v>
      </c>
      <c r="H3296" s="20" t="s">
        <v>1679</v>
      </c>
      <c r="I3296" s="20" t="s">
        <v>6178</v>
      </c>
      <c r="J3296" s="20" t="s">
        <v>6179</v>
      </c>
      <c r="K3296" s="20" t="s">
        <v>6179</v>
      </c>
      <c r="L3296" s="20" t="s">
        <v>808</v>
      </c>
      <c r="M3296" s="20">
        <v>3</v>
      </c>
      <c r="N3296" s="20" t="s">
        <v>1679</v>
      </c>
      <c r="P3296" s="20">
        <v>0</v>
      </c>
      <c r="Q3296" s="20" t="s">
        <v>487</v>
      </c>
      <c r="R3296" s="20" t="s">
        <v>488</v>
      </c>
      <c r="S3296" s="20" t="s">
        <v>221</v>
      </c>
      <c r="T3296" s="20" t="s">
        <v>5905</v>
      </c>
      <c r="U3296" s="20" t="s">
        <v>6181</v>
      </c>
      <c r="V3296" s="20">
        <v>8</v>
      </c>
      <c r="W3296" s="20">
        <v>257</v>
      </c>
      <c r="Y3296" s="20" t="s">
        <v>1684</v>
      </c>
      <c r="Z3296" s="20" t="s">
        <v>1685</v>
      </c>
      <c r="AA3296" s="20">
        <v>1.5</v>
      </c>
      <c r="AB3296" s="20">
        <v>36</v>
      </c>
      <c r="AC3296" s="20">
        <v>36</v>
      </c>
      <c r="AD3296" s="20">
        <v>36</v>
      </c>
      <c r="AG3296" s="20" t="s">
        <v>2260</v>
      </c>
      <c r="AT3296" s="20" t="s">
        <v>1687</v>
      </c>
      <c r="AY3296" s="20" t="s">
        <v>1719</v>
      </c>
      <c r="BE3296" s="20" t="s">
        <v>808</v>
      </c>
    </row>
    <row r="3297" spans="1:65" x14ac:dyDescent="0.25">
      <c r="A3297" s="20" t="s">
        <v>1677</v>
      </c>
      <c r="B3297" s="20" t="s">
        <v>808</v>
      </c>
      <c r="C3297" s="20" t="s">
        <v>832</v>
      </c>
      <c r="D3297" s="20" t="s">
        <v>585</v>
      </c>
      <c r="E3297" s="20" t="s">
        <v>6244</v>
      </c>
      <c r="F3297" s="20" t="s">
        <v>476</v>
      </c>
      <c r="G3297" s="20">
        <v>3.88</v>
      </c>
      <c r="H3297" s="20" t="s">
        <v>1679</v>
      </c>
      <c r="I3297" s="20" t="s">
        <v>6245</v>
      </c>
      <c r="J3297" s="20" t="s">
        <v>6246</v>
      </c>
      <c r="K3297" s="20" t="s">
        <v>6246</v>
      </c>
      <c r="L3297" s="20" t="s">
        <v>808</v>
      </c>
      <c r="M3297" s="20">
        <v>4</v>
      </c>
      <c r="N3297" s="20" t="s">
        <v>1679</v>
      </c>
      <c r="P3297" s="20">
        <v>0</v>
      </c>
      <c r="Q3297" s="20" t="s">
        <v>509</v>
      </c>
      <c r="R3297" s="20" t="s">
        <v>488</v>
      </c>
      <c r="S3297" s="20" t="s">
        <v>221</v>
      </c>
      <c r="T3297" s="20" t="s">
        <v>6247</v>
      </c>
      <c r="U3297" s="20" t="s">
        <v>6248</v>
      </c>
      <c r="V3297" s="20">
        <v>30</v>
      </c>
      <c r="W3297" s="20">
        <v>936</v>
      </c>
      <c r="Y3297" s="20" t="s">
        <v>1684</v>
      </c>
      <c r="Z3297" s="20" t="s">
        <v>1685</v>
      </c>
      <c r="AA3297" s="20">
        <v>1.4</v>
      </c>
      <c r="AB3297" s="20">
        <v>20</v>
      </c>
      <c r="AC3297" s="20">
        <v>20</v>
      </c>
      <c r="AD3297" s="20">
        <v>20</v>
      </c>
      <c r="AT3297" s="20" t="s">
        <v>1687</v>
      </c>
      <c r="AY3297" s="20" t="s">
        <v>1942</v>
      </c>
      <c r="BE3297" s="20" t="s">
        <v>808</v>
      </c>
      <c r="BL3297" s="20">
        <v>407.4</v>
      </c>
      <c r="BM3297" s="20">
        <v>105</v>
      </c>
    </row>
    <row r="3298" spans="1:65" x14ac:dyDescent="0.25">
      <c r="A3298" s="20" t="s">
        <v>1677</v>
      </c>
      <c r="B3298" s="20" t="s">
        <v>808</v>
      </c>
      <c r="C3298" s="20" t="s">
        <v>832</v>
      </c>
      <c r="D3298" s="20" t="s">
        <v>585</v>
      </c>
      <c r="E3298" s="20" t="s">
        <v>6249</v>
      </c>
      <c r="F3298" s="20" t="s">
        <v>477</v>
      </c>
      <c r="G3298" s="20">
        <v>13.15</v>
      </c>
      <c r="H3298" s="20" t="s">
        <v>1679</v>
      </c>
      <c r="I3298" s="20" t="s">
        <v>6245</v>
      </c>
      <c r="J3298" s="20" t="s">
        <v>6246</v>
      </c>
      <c r="K3298" s="20" t="s">
        <v>6246</v>
      </c>
      <c r="L3298" s="20" t="s">
        <v>808</v>
      </c>
      <c r="M3298" s="20">
        <v>4</v>
      </c>
      <c r="N3298" s="20" t="s">
        <v>1679</v>
      </c>
      <c r="P3298" s="20">
        <v>0</v>
      </c>
      <c r="Q3298" s="20" t="s">
        <v>509</v>
      </c>
      <c r="R3298" s="20" t="s">
        <v>488</v>
      </c>
      <c r="S3298" s="20" t="s">
        <v>221</v>
      </c>
      <c r="T3298" s="20" t="s">
        <v>6247</v>
      </c>
      <c r="U3298" s="20" t="s">
        <v>6248</v>
      </c>
      <c r="V3298" s="20">
        <v>30</v>
      </c>
      <c r="W3298" s="20">
        <v>936</v>
      </c>
      <c r="Y3298" s="20" t="s">
        <v>1684</v>
      </c>
      <c r="Z3298" s="20" t="s">
        <v>1685</v>
      </c>
      <c r="AA3298" s="20">
        <v>1.4</v>
      </c>
      <c r="AB3298" s="20">
        <v>20</v>
      </c>
      <c r="AC3298" s="20">
        <v>20</v>
      </c>
      <c r="AD3298" s="20">
        <v>20</v>
      </c>
      <c r="AT3298" s="20" t="s">
        <v>1687</v>
      </c>
      <c r="AY3298" s="20" t="s">
        <v>1942</v>
      </c>
      <c r="BE3298" s="20" t="s">
        <v>808</v>
      </c>
      <c r="BL3298" s="20">
        <v>1380.75</v>
      </c>
      <c r="BM3298" s="20">
        <v>105</v>
      </c>
    </row>
    <row r="3299" spans="1:65" x14ac:dyDescent="0.25">
      <c r="A3299" s="20" t="s">
        <v>1677</v>
      </c>
      <c r="B3299" s="20" t="s">
        <v>808</v>
      </c>
      <c r="C3299" s="20" t="s">
        <v>832</v>
      </c>
      <c r="D3299" s="20" t="s">
        <v>585</v>
      </c>
      <c r="E3299" s="20" t="s">
        <v>6250</v>
      </c>
      <c r="F3299" s="20" t="s">
        <v>478</v>
      </c>
      <c r="G3299" s="20">
        <v>7.8</v>
      </c>
      <c r="H3299" s="20" t="s">
        <v>1679</v>
      </c>
      <c r="I3299" s="20" t="s">
        <v>6245</v>
      </c>
      <c r="J3299" s="20" t="s">
        <v>6246</v>
      </c>
      <c r="K3299" s="20" t="s">
        <v>6246</v>
      </c>
      <c r="L3299" s="20" t="s">
        <v>808</v>
      </c>
      <c r="M3299" s="20">
        <v>4</v>
      </c>
      <c r="N3299" s="20" t="s">
        <v>1679</v>
      </c>
      <c r="P3299" s="20">
        <v>0</v>
      </c>
      <c r="Q3299" s="20" t="s">
        <v>509</v>
      </c>
      <c r="R3299" s="20" t="s">
        <v>488</v>
      </c>
      <c r="S3299" s="20" t="s">
        <v>221</v>
      </c>
      <c r="T3299" s="20" t="s">
        <v>6247</v>
      </c>
      <c r="U3299" s="20" t="s">
        <v>6248</v>
      </c>
      <c r="V3299" s="20">
        <v>30</v>
      </c>
      <c r="W3299" s="20">
        <v>936</v>
      </c>
      <c r="Y3299" s="20" t="s">
        <v>1684</v>
      </c>
      <c r="Z3299" s="20" t="s">
        <v>1685</v>
      </c>
      <c r="AA3299" s="20">
        <v>1.4</v>
      </c>
      <c r="AB3299" s="20">
        <v>20</v>
      </c>
      <c r="AC3299" s="20">
        <v>20</v>
      </c>
      <c r="AD3299" s="20">
        <v>20</v>
      </c>
      <c r="AT3299" s="20" t="s">
        <v>1687</v>
      </c>
      <c r="AY3299" s="20" t="s">
        <v>1942</v>
      </c>
      <c r="BE3299" s="20" t="s">
        <v>808</v>
      </c>
      <c r="BL3299" s="20">
        <v>819</v>
      </c>
      <c r="BM3299" s="20">
        <v>105</v>
      </c>
    </row>
    <row r="3300" spans="1:65" x14ac:dyDescent="0.25">
      <c r="A3300" s="20" t="s">
        <v>1677</v>
      </c>
      <c r="B3300" s="20" t="s">
        <v>808</v>
      </c>
      <c r="C3300" s="20" t="s">
        <v>832</v>
      </c>
      <c r="D3300" s="20" t="s">
        <v>585</v>
      </c>
      <c r="E3300" s="20" t="s">
        <v>6251</v>
      </c>
      <c r="F3300" s="20" t="s">
        <v>479</v>
      </c>
      <c r="G3300" s="20">
        <v>13.73</v>
      </c>
      <c r="H3300" s="20" t="s">
        <v>1679</v>
      </c>
      <c r="I3300" s="20" t="s">
        <v>6245</v>
      </c>
      <c r="J3300" s="20" t="s">
        <v>6246</v>
      </c>
      <c r="K3300" s="20" t="s">
        <v>6246</v>
      </c>
      <c r="L3300" s="20" t="s">
        <v>808</v>
      </c>
      <c r="M3300" s="20">
        <v>4</v>
      </c>
      <c r="N3300" s="20" t="s">
        <v>1679</v>
      </c>
      <c r="P3300" s="20">
        <v>0</v>
      </c>
      <c r="Q3300" s="20" t="s">
        <v>509</v>
      </c>
      <c r="R3300" s="20" t="s">
        <v>488</v>
      </c>
      <c r="S3300" s="20" t="s">
        <v>221</v>
      </c>
      <c r="T3300" s="20" t="s">
        <v>6247</v>
      </c>
      <c r="U3300" s="20" t="s">
        <v>6248</v>
      </c>
      <c r="V3300" s="20">
        <v>30</v>
      </c>
      <c r="W3300" s="20">
        <v>936</v>
      </c>
      <c r="Y3300" s="20" t="s">
        <v>1684</v>
      </c>
      <c r="Z3300" s="20" t="s">
        <v>1685</v>
      </c>
      <c r="AA3300" s="20">
        <v>1.4</v>
      </c>
      <c r="AB3300" s="20">
        <v>20</v>
      </c>
      <c r="AC3300" s="20">
        <v>20</v>
      </c>
      <c r="AD3300" s="20">
        <v>20</v>
      </c>
      <c r="AT3300" s="20" t="s">
        <v>1687</v>
      </c>
      <c r="AY3300" s="20" t="s">
        <v>1942</v>
      </c>
      <c r="BE3300" s="20" t="s">
        <v>808</v>
      </c>
      <c r="BL3300" s="20">
        <v>1441.65</v>
      </c>
      <c r="BM3300" s="20">
        <v>105</v>
      </c>
    </row>
    <row r="3301" spans="1:65" x14ac:dyDescent="0.25">
      <c r="A3301" s="20" t="s">
        <v>1677</v>
      </c>
      <c r="B3301" s="20" t="s">
        <v>808</v>
      </c>
      <c r="C3301" s="20" t="s">
        <v>832</v>
      </c>
      <c r="D3301" s="20" t="s">
        <v>585</v>
      </c>
      <c r="E3301" s="20" t="s">
        <v>6252</v>
      </c>
      <c r="F3301" s="20" t="s">
        <v>480</v>
      </c>
      <c r="G3301" s="20">
        <v>0.04</v>
      </c>
      <c r="H3301" s="20" t="s">
        <v>1679</v>
      </c>
      <c r="I3301" s="20" t="s">
        <v>6245</v>
      </c>
      <c r="J3301" s="20" t="s">
        <v>6246</v>
      </c>
      <c r="K3301" s="20" t="s">
        <v>6246</v>
      </c>
      <c r="L3301" s="20" t="s">
        <v>808</v>
      </c>
      <c r="M3301" s="20">
        <v>4</v>
      </c>
      <c r="N3301" s="20" t="s">
        <v>1679</v>
      </c>
      <c r="P3301" s="20">
        <v>0</v>
      </c>
      <c r="Q3301" s="20" t="s">
        <v>509</v>
      </c>
      <c r="R3301" s="20" t="s">
        <v>488</v>
      </c>
      <c r="S3301" s="20" t="s">
        <v>221</v>
      </c>
      <c r="T3301" s="20" t="s">
        <v>6247</v>
      </c>
      <c r="U3301" s="20" t="s">
        <v>6248</v>
      </c>
      <c r="V3301" s="20">
        <v>30</v>
      </c>
      <c r="W3301" s="20">
        <v>936</v>
      </c>
      <c r="Y3301" s="20" t="s">
        <v>1684</v>
      </c>
      <c r="Z3301" s="20" t="s">
        <v>1685</v>
      </c>
      <c r="AA3301" s="20">
        <v>1.4</v>
      </c>
      <c r="AB3301" s="20">
        <v>20</v>
      </c>
      <c r="AC3301" s="20">
        <v>20</v>
      </c>
      <c r="AD3301" s="20">
        <v>20</v>
      </c>
      <c r="AT3301" s="20" t="s">
        <v>1687</v>
      </c>
      <c r="AY3301" s="20" t="s">
        <v>1942</v>
      </c>
      <c r="BE3301" s="20" t="s">
        <v>808</v>
      </c>
      <c r="BL3301" s="20">
        <v>4.2</v>
      </c>
      <c r="BM3301" s="20">
        <v>105</v>
      </c>
    </row>
    <row r="3302" spans="1:65" x14ac:dyDescent="0.25">
      <c r="A3302" s="20" t="s">
        <v>1677</v>
      </c>
      <c r="B3302" s="20" t="s">
        <v>808</v>
      </c>
      <c r="C3302" s="20" t="s">
        <v>833</v>
      </c>
      <c r="D3302" s="20" t="s">
        <v>812</v>
      </c>
      <c r="E3302" s="20" t="s">
        <v>6253</v>
      </c>
      <c r="F3302" s="20" t="s">
        <v>465</v>
      </c>
      <c r="G3302" s="20">
        <v>21.56</v>
      </c>
      <c r="H3302" s="20" t="s">
        <v>1679</v>
      </c>
      <c r="I3302" s="20" t="s">
        <v>6254</v>
      </c>
      <c r="J3302" s="20" t="s">
        <v>6255</v>
      </c>
      <c r="K3302" s="20" t="s">
        <v>6255</v>
      </c>
      <c r="L3302" s="20" t="s">
        <v>808</v>
      </c>
      <c r="M3302" s="20">
        <v>4</v>
      </c>
      <c r="N3302" s="20" t="s">
        <v>1679</v>
      </c>
      <c r="P3302" s="20">
        <v>0</v>
      </c>
      <c r="Q3302" s="20" t="s">
        <v>636</v>
      </c>
      <c r="R3302" s="20" t="s">
        <v>488</v>
      </c>
      <c r="S3302" s="20" t="s">
        <v>221</v>
      </c>
      <c r="T3302" s="20" t="s">
        <v>6256</v>
      </c>
      <c r="U3302" s="20" t="s">
        <v>6257</v>
      </c>
      <c r="V3302" s="20">
        <v>7</v>
      </c>
      <c r="W3302" s="20">
        <v>211</v>
      </c>
      <c r="Y3302" s="20" t="s">
        <v>1684</v>
      </c>
      <c r="Z3302" s="20" t="s">
        <v>1685</v>
      </c>
      <c r="AA3302" s="20">
        <v>1.5</v>
      </c>
      <c r="AB3302" s="20">
        <v>28</v>
      </c>
      <c r="AC3302" s="20">
        <v>28</v>
      </c>
      <c r="AD3302" s="20">
        <v>28</v>
      </c>
      <c r="AM3302" s="20" t="s">
        <v>1647</v>
      </c>
      <c r="AT3302" s="20" t="s">
        <v>1687</v>
      </c>
      <c r="AU3302" s="20" t="s">
        <v>1786</v>
      </c>
      <c r="BE3302" s="20" t="s">
        <v>808</v>
      </c>
      <c r="BL3302" s="20">
        <v>2048.1999999999998</v>
      </c>
      <c r="BM3302" s="20">
        <v>95</v>
      </c>
    </row>
    <row r="3303" spans="1:65" x14ac:dyDescent="0.25">
      <c r="A3303" s="20" t="s">
        <v>1677</v>
      </c>
      <c r="B3303" s="20" t="s">
        <v>808</v>
      </c>
      <c r="C3303" s="20" t="s">
        <v>833</v>
      </c>
      <c r="D3303" s="20" t="s">
        <v>812</v>
      </c>
      <c r="E3303" s="20" t="s">
        <v>6258</v>
      </c>
      <c r="F3303" s="20" t="s">
        <v>468</v>
      </c>
      <c r="G3303" s="20">
        <v>3.99</v>
      </c>
      <c r="H3303" s="20" t="s">
        <v>1679</v>
      </c>
      <c r="I3303" s="20" t="s">
        <v>6254</v>
      </c>
      <c r="J3303" s="20" t="s">
        <v>6255</v>
      </c>
      <c r="K3303" s="20" t="s">
        <v>6255</v>
      </c>
      <c r="L3303" s="20" t="s">
        <v>808</v>
      </c>
      <c r="M3303" s="20">
        <v>4</v>
      </c>
      <c r="N3303" s="20" t="s">
        <v>1679</v>
      </c>
      <c r="P3303" s="20">
        <v>0</v>
      </c>
      <c r="Q3303" s="20" t="s">
        <v>636</v>
      </c>
      <c r="R3303" s="20" t="s">
        <v>488</v>
      </c>
      <c r="S3303" s="20" t="s">
        <v>221</v>
      </c>
      <c r="T3303" s="20" t="s">
        <v>6256</v>
      </c>
      <c r="U3303" s="20" t="s">
        <v>6257</v>
      </c>
      <c r="V3303" s="20">
        <v>7</v>
      </c>
      <c r="W3303" s="20">
        <v>211</v>
      </c>
      <c r="Y3303" s="20" t="s">
        <v>1684</v>
      </c>
      <c r="Z3303" s="20" t="s">
        <v>1685</v>
      </c>
      <c r="AA3303" s="20">
        <v>1.5</v>
      </c>
      <c r="AB3303" s="20">
        <v>28</v>
      </c>
      <c r="AC3303" s="20">
        <v>28</v>
      </c>
      <c r="AD3303" s="20">
        <v>28</v>
      </c>
      <c r="AM3303" s="20" t="s">
        <v>1647</v>
      </c>
      <c r="AT3303" s="20" t="s">
        <v>1687</v>
      </c>
      <c r="AU3303" s="20" t="s">
        <v>1786</v>
      </c>
      <c r="BE3303" s="20" t="s">
        <v>808</v>
      </c>
      <c r="BL3303" s="20">
        <v>379.05</v>
      </c>
      <c r="BM3303" s="20">
        <v>95</v>
      </c>
    </row>
    <row r="3304" spans="1:65" x14ac:dyDescent="0.25">
      <c r="A3304" s="20" t="s">
        <v>1677</v>
      </c>
      <c r="B3304" s="20" t="s">
        <v>808</v>
      </c>
      <c r="C3304" s="20" t="s">
        <v>833</v>
      </c>
      <c r="D3304" s="20" t="s">
        <v>812</v>
      </c>
      <c r="E3304" s="20" t="s">
        <v>6259</v>
      </c>
      <c r="F3304" s="20" t="s">
        <v>470</v>
      </c>
      <c r="G3304" s="20">
        <v>3.4</v>
      </c>
      <c r="H3304" s="20" t="s">
        <v>1679</v>
      </c>
      <c r="I3304" s="20" t="s">
        <v>6254</v>
      </c>
      <c r="J3304" s="20" t="s">
        <v>6255</v>
      </c>
      <c r="K3304" s="20" t="s">
        <v>6255</v>
      </c>
      <c r="L3304" s="20" t="s">
        <v>808</v>
      </c>
      <c r="M3304" s="20">
        <v>4</v>
      </c>
      <c r="N3304" s="20" t="s">
        <v>1679</v>
      </c>
      <c r="P3304" s="20">
        <v>0</v>
      </c>
      <c r="Q3304" s="20" t="s">
        <v>636</v>
      </c>
      <c r="R3304" s="20" t="s">
        <v>488</v>
      </c>
      <c r="S3304" s="20" t="s">
        <v>221</v>
      </c>
      <c r="T3304" s="20" t="s">
        <v>6256</v>
      </c>
      <c r="U3304" s="20" t="s">
        <v>6257</v>
      </c>
      <c r="V3304" s="20">
        <v>7</v>
      </c>
      <c r="W3304" s="20">
        <v>211</v>
      </c>
      <c r="Y3304" s="20" t="s">
        <v>1684</v>
      </c>
      <c r="Z3304" s="20" t="s">
        <v>1685</v>
      </c>
      <c r="AA3304" s="20">
        <v>1.5</v>
      </c>
      <c r="AB3304" s="20">
        <v>28</v>
      </c>
      <c r="AC3304" s="20">
        <v>28</v>
      </c>
      <c r="AD3304" s="20">
        <v>28</v>
      </c>
      <c r="AM3304" s="20" t="s">
        <v>1647</v>
      </c>
      <c r="AT3304" s="20" t="s">
        <v>1687</v>
      </c>
      <c r="AU3304" s="20" t="s">
        <v>1786</v>
      </c>
      <c r="BE3304" s="20" t="s">
        <v>808</v>
      </c>
      <c r="BL3304" s="20">
        <v>323</v>
      </c>
      <c r="BM3304" s="20">
        <v>95</v>
      </c>
    </row>
    <row r="3305" spans="1:65" x14ac:dyDescent="0.25">
      <c r="A3305" s="20" t="s">
        <v>1677</v>
      </c>
      <c r="B3305" s="20" t="s">
        <v>808</v>
      </c>
      <c r="C3305" s="20" t="s">
        <v>833</v>
      </c>
      <c r="D3305" s="20" t="s">
        <v>812</v>
      </c>
      <c r="E3305" s="20" t="s">
        <v>6260</v>
      </c>
      <c r="F3305" s="20" t="s">
        <v>471</v>
      </c>
      <c r="G3305" s="20">
        <v>9.7899999999999991</v>
      </c>
      <c r="H3305" s="20" t="s">
        <v>1679</v>
      </c>
      <c r="I3305" s="20" t="s">
        <v>6254</v>
      </c>
      <c r="J3305" s="20" t="s">
        <v>6255</v>
      </c>
      <c r="K3305" s="20" t="s">
        <v>6255</v>
      </c>
      <c r="L3305" s="20" t="s">
        <v>808</v>
      </c>
      <c r="M3305" s="20">
        <v>4</v>
      </c>
      <c r="N3305" s="20" t="s">
        <v>1679</v>
      </c>
      <c r="P3305" s="20">
        <v>0</v>
      </c>
      <c r="Q3305" s="20" t="s">
        <v>636</v>
      </c>
      <c r="R3305" s="20" t="s">
        <v>488</v>
      </c>
      <c r="S3305" s="20" t="s">
        <v>221</v>
      </c>
      <c r="T3305" s="20" t="s">
        <v>6256</v>
      </c>
      <c r="U3305" s="20" t="s">
        <v>6257</v>
      </c>
      <c r="V3305" s="20">
        <v>7</v>
      </c>
      <c r="W3305" s="20">
        <v>211</v>
      </c>
      <c r="Y3305" s="20" t="s">
        <v>1684</v>
      </c>
      <c r="Z3305" s="20" t="s">
        <v>1685</v>
      </c>
      <c r="AA3305" s="20">
        <v>0</v>
      </c>
      <c r="AB3305" s="20">
        <v>28</v>
      </c>
      <c r="AC3305" s="20">
        <v>28</v>
      </c>
      <c r="AD3305" s="20">
        <v>28</v>
      </c>
      <c r="AM3305" s="20" t="s">
        <v>1647</v>
      </c>
      <c r="AT3305" s="20" t="s">
        <v>1687</v>
      </c>
      <c r="AU3305" s="20" t="s">
        <v>1786</v>
      </c>
      <c r="BE3305" s="20" t="s">
        <v>808</v>
      </c>
      <c r="BL3305" s="20">
        <v>930.05</v>
      </c>
      <c r="BM3305" s="20">
        <v>95</v>
      </c>
    </row>
    <row r="3306" spans="1:65" x14ac:dyDescent="0.25">
      <c r="A3306" s="20" t="s">
        <v>1677</v>
      </c>
      <c r="B3306" s="20" t="s">
        <v>808</v>
      </c>
      <c r="C3306" s="20" t="s">
        <v>833</v>
      </c>
      <c r="D3306" s="20" t="s">
        <v>812</v>
      </c>
      <c r="E3306" s="20" t="s">
        <v>6261</v>
      </c>
      <c r="F3306" s="20" t="s">
        <v>472</v>
      </c>
      <c r="G3306" s="20">
        <v>9.15</v>
      </c>
      <c r="H3306" s="20" t="s">
        <v>1679</v>
      </c>
      <c r="I3306" s="20" t="s">
        <v>6254</v>
      </c>
      <c r="J3306" s="20" t="s">
        <v>6255</v>
      </c>
      <c r="K3306" s="20" t="s">
        <v>6255</v>
      </c>
      <c r="L3306" s="20" t="s">
        <v>808</v>
      </c>
      <c r="M3306" s="20">
        <v>4</v>
      </c>
      <c r="N3306" s="20" t="s">
        <v>1679</v>
      </c>
      <c r="P3306" s="20">
        <v>0</v>
      </c>
      <c r="Q3306" s="20" t="s">
        <v>636</v>
      </c>
      <c r="R3306" s="20" t="s">
        <v>488</v>
      </c>
      <c r="S3306" s="20" t="s">
        <v>221</v>
      </c>
      <c r="T3306" s="20" t="s">
        <v>6256</v>
      </c>
      <c r="U3306" s="20" t="s">
        <v>6257</v>
      </c>
      <c r="V3306" s="20">
        <v>7</v>
      </c>
      <c r="W3306" s="20">
        <v>211</v>
      </c>
      <c r="Y3306" s="20" t="s">
        <v>1684</v>
      </c>
      <c r="Z3306" s="20" t="s">
        <v>1685</v>
      </c>
      <c r="AA3306" s="20">
        <v>1.5</v>
      </c>
      <c r="AB3306" s="20">
        <v>28</v>
      </c>
      <c r="AC3306" s="20">
        <v>28</v>
      </c>
      <c r="AD3306" s="20">
        <v>28</v>
      </c>
      <c r="AM3306" s="20" t="s">
        <v>1647</v>
      </c>
      <c r="AT3306" s="20" t="s">
        <v>1687</v>
      </c>
      <c r="AU3306" s="20" t="s">
        <v>1786</v>
      </c>
      <c r="BE3306" s="20" t="s">
        <v>808</v>
      </c>
      <c r="BL3306" s="20">
        <v>869.25</v>
      </c>
      <c r="BM3306" s="20">
        <v>95</v>
      </c>
    </row>
    <row r="3307" spans="1:65" x14ac:dyDescent="0.25">
      <c r="A3307" s="20" t="s">
        <v>1677</v>
      </c>
      <c r="B3307" s="20" t="s">
        <v>808</v>
      </c>
      <c r="C3307" s="20" t="s">
        <v>833</v>
      </c>
      <c r="D3307" s="20" t="s">
        <v>812</v>
      </c>
      <c r="E3307" s="20" t="s">
        <v>6262</v>
      </c>
      <c r="F3307" s="20" t="s">
        <v>473</v>
      </c>
      <c r="G3307" s="20">
        <v>4.16</v>
      </c>
      <c r="H3307" s="20" t="s">
        <v>1679</v>
      </c>
      <c r="I3307" s="20" t="s">
        <v>6254</v>
      </c>
      <c r="J3307" s="20" t="s">
        <v>6255</v>
      </c>
      <c r="K3307" s="20" t="s">
        <v>6255</v>
      </c>
      <c r="L3307" s="20" t="s">
        <v>808</v>
      </c>
      <c r="M3307" s="20">
        <v>4</v>
      </c>
      <c r="N3307" s="20" t="s">
        <v>1679</v>
      </c>
      <c r="P3307" s="20">
        <v>0</v>
      </c>
      <c r="Q3307" s="20" t="s">
        <v>636</v>
      </c>
      <c r="R3307" s="20" t="s">
        <v>488</v>
      </c>
      <c r="S3307" s="20" t="s">
        <v>221</v>
      </c>
      <c r="T3307" s="20" t="s">
        <v>6256</v>
      </c>
      <c r="U3307" s="20" t="s">
        <v>6257</v>
      </c>
      <c r="V3307" s="20">
        <v>7</v>
      </c>
      <c r="W3307" s="20">
        <v>211</v>
      </c>
      <c r="Y3307" s="20" t="s">
        <v>1684</v>
      </c>
      <c r="Z3307" s="20" t="s">
        <v>1685</v>
      </c>
      <c r="AA3307" s="20">
        <v>1.5</v>
      </c>
      <c r="AB3307" s="20">
        <v>28</v>
      </c>
      <c r="AC3307" s="20">
        <v>28</v>
      </c>
      <c r="AD3307" s="20">
        <v>28</v>
      </c>
      <c r="AM3307" s="20" t="s">
        <v>1647</v>
      </c>
      <c r="AT3307" s="20" t="s">
        <v>1687</v>
      </c>
      <c r="AU3307" s="20" t="s">
        <v>1786</v>
      </c>
      <c r="BE3307" s="20" t="s">
        <v>808</v>
      </c>
      <c r="BL3307" s="20">
        <v>395.2</v>
      </c>
      <c r="BM3307" s="20">
        <v>95</v>
      </c>
    </row>
    <row r="3308" spans="1:65" x14ac:dyDescent="0.25">
      <c r="A3308" s="20" t="s">
        <v>1677</v>
      </c>
      <c r="B3308" s="20" t="s">
        <v>808</v>
      </c>
      <c r="C3308" s="20" t="s">
        <v>834</v>
      </c>
      <c r="D3308" s="20" t="s">
        <v>812</v>
      </c>
      <c r="E3308" s="20" t="s">
        <v>6263</v>
      </c>
      <c r="F3308" s="20" t="s">
        <v>465</v>
      </c>
      <c r="G3308" s="20">
        <v>28.43</v>
      </c>
      <c r="H3308" s="20" t="s">
        <v>1679</v>
      </c>
      <c r="I3308" s="20" t="s">
        <v>6264</v>
      </c>
      <c r="J3308" s="20" t="s">
        <v>6265</v>
      </c>
      <c r="K3308" s="20" t="s">
        <v>6265</v>
      </c>
      <c r="L3308" s="20" t="s">
        <v>808</v>
      </c>
      <c r="M3308" s="20">
        <v>4</v>
      </c>
      <c r="N3308" s="20" t="s">
        <v>1679</v>
      </c>
      <c r="P3308" s="20">
        <v>0</v>
      </c>
      <c r="Q3308" s="20" t="s">
        <v>636</v>
      </c>
      <c r="R3308" s="20" t="s">
        <v>488</v>
      </c>
      <c r="S3308" s="20" t="s">
        <v>221</v>
      </c>
      <c r="T3308" s="20" t="s">
        <v>6266</v>
      </c>
      <c r="U3308" s="20" t="s">
        <v>6267</v>
      </c>
      <c r="V3308" s="20">
        <v>8</v>
      </c>
      <c r="W3308" s="20">
        <v>251</v>
      </c>
      <c r="Y3308" s="20" t="s">
        <v>1684</v>
      </c>
      <c r="Z3308" s="20" t="s">
        <v>1685</v>
      </c>
      <c r="AA3308" s="20">
        <v>1.5</v>
      </c>
      <c r="AB3308" s="20">
        <v>24</v>
      </c>
      <c r="AC3308" s="20">
        <v>24</v>
      </c>
      <c r="AD3308" s="20">
        <v>24</v>
      </c>
      <c r="AT3308" s="20" t="s">
        <v>1687</v>
      </c>
      <c r="BE3308" s="20" t="s">
        <v>808</v>
      </c>
      <c r="BL3308" s="20">
        <v>2700.85</v>
      </c>
      <c r="BM3308" s="20">
        <v>95</v>
      </c>
    </row>
    <row r="3309" spans="1:65" x14ac:dyDescent="0.25">
      <c r="A3309" s="20" t="s">
        <v>1677</v>
      </c>
      <c r="B3309" s="20" t="s">
        <v>808</v>
      </c>
      <c r="C3309" s="20" t="s">
        <v>834</v>
      </c>
      <c r="D3309" s="20" t="s">
        <v>812</v>
      </c>
      <c r="E3309" s="20" t="s">
        <v>6268</v>
      </c>
      <c r="F3309" s="20" t="s">
        <v>468</v>
      </c>
      <c r="G3309" s="20">
        <v>1.28</v>
      </c>
      <c r="H3309" s="20" t="s">
        <v>1679</v>
      </c>
      <c r="I3309" s="20" t="s">
        <v>6264</v>
      </c>
      <c r="J3309" s="20" t="s">
        <v>6265</v>
      </c>
      <c r="K3309" s="20" t="s">
        <v>6265</v>
      </c>
      <c r="L3309" s="20" t="s">
        <v>808</v>
      </c>
      <c r="M3309" s="20">
        <v>4</v>
      </c>
      <c r="N3309" s="20" t="s">
        <v>1679</v>
      </c>
      <c r="P3309" s="20">
        <v>0</v>
      </c>
      <c r="Q3309" s="20" t="s">
        <v>636</v>
      </c>
      <c r="R3309" s="20" t="s">
        <v>488</v>
      </c>
      <c r="S3309" s="20" t="s">
        <v>221</v>
      </c>
      <c r="T3309" s="20" t="s">
        <v>6266</v>
      </c>
      <c r="U3309" s="20" t="s">
        <v>6267</v>
      </c>
      <c r="V3309" s="20">
        <v>8</v>
      </c>
      <c r="W3309" s="20">
        <v>251</v>
      </c>
      <c r="Y3309" s="20" t="s">
        <v>1684</v>
      </c>
      <c r="Z3309" s="20" t="s">
        <v>1685</v>
      </c>
      <c r="AA3309" s="20">
        <v>1.5</v>
      </c>
      <c r="AB3309" s="20">
        <v>24</v>
      </c>
      <c r="AC3309" s="20">
        <v>24</v>
      </c>
      <c r="AD3309" s="20">
        <v>24</v>
      </c>
      <c r="AT3309" s="20" t="s">
        <v>1687</v>
      </c>
      <c r="BE3309" s="20" t="s">
        <v>808</v>
      </c>
      <c r="BL3309" s="20">
        <v>121.6</v>
      </c>
      <c r="BM3309" s="20">
        <v>95</v>
      </c>
    </row>
    <row r="3310" spans="1:65" x14ac:dyDescent="0.25">
      <c r="A3310" s="20" t="s">
        <v>1677</v>
      </c>
      <c r="B3310" s="20" t="s">
        <v>808</v>
      </c>
      <c r="C3310" s="20" t="s">
        <v>834</v>
      </c>
      <c r="D3310" s="20" t="s">
        <v>812</v>
      </c>
      <c r="E3310" s="20" t="s">
        <v>6269</v>
      </c>
      <c r="F3310" s="20" t="s">
        <v>470</v>
      </c>
      <c r="G3310" s="20">
        <v>10.55</v>
      </c>
      <c r="H3310" s="20" t="s">
        <v>1679</v>
      </c>
      <c r="I3310" s="20" t="s">
        <v>6264</v>
      </c>
      <c r="J3310" s="20" t="s">
        <v>6265</v>
      </c>
      <c r="K3310" s="20" t="s">
        <v>6265</v>
      </c>
      <c r="L3310" s="20" t="s">
        <v>808</v>
      </c>
      <c r="M3310" s="20">
        <v>4</v>
      </c>
      <c r="N3310" s="20" t="s">
        <v>1679</v>
      </c>
      <c r="P3310" s="20">
        <v>0</v>
      </c>
      <c r="Q3310" s="20" t="s">
        <v>636</v>
      </c>
      <c r="R3310" s="20" t="s">
        <v>488</v>
      </c>
      <c r="S3310" s="20" t="s">
        <v>221</v>
      </c>
      <c r="T3310" s="20" t="s">
        <v>6270</v>
      </c>
      <c r="U3310" s="20" t="s">
        <v>6267</v>
      </c>
      <c r="V3310" s="20">
        <v>8</v>
      </c>
      <c r="W3310" s="20">
        <v>251</v>
      </c>
      <c r="Y3310" s="20" t="s">
        <v>1684</v>
      </c>
      <c r="Z3310" s="20" t="s">
        <v>1685</v>
      </c>
      <c r="AA3310" s="20">
        <v>1.5</v>
      </c>
      <c r="AB3310" s="20">
        <v>24</v>
      </c>
      <c r="AC3310" s="20">
        <v>24</v>
      </c>
      <c r="AD3310" s="20">
        <v>24</v>
      </c>
      <c r="AT3310" s="20" t="s">
        <v>1687</v>
      </c>
      <c r="BE3310" s="20" t="s">
        <v>808</v>
      </c>
      <c r="BL3310" s="20">
        <v>1002.25</v>
      </c>
      <c r="BM3310" s="20">
        <v>95</v>
      </c>
    </row>
    <row r="3311" spans="1:65" x14ac:dyDescent="0.25">
      <c r="A3311" s="20" t="s">
        <v>1677</v>
      </c>
      <c r="B3311" s="20" t="s">
        <v>808</v>
      </c>
      <c r="C3311" s="20" t="s">
        <v>834</v>
      </c>
      <c r="D3311" s="20" t="s">
        <v>812</v>
      </c>
      <c r="E3311" s="20" t="s">
        <v>6271</v>
      </c>
      <c r="F3311" s="20" t="s">
        <v>471</v>
      </c>
      <c r="G3311" s="20">
        <v>17.309999999999999</v>
      </c>
      <c r="H3311" s="20" t="s">
        <v>1679</v>
      </c>
      <c r="I3311" s="20" t="s">
        <v>6264</v>
      </c>
      <c r="J3311" s="20" t="s">
        <v>6265</v>
      </c>
      <c r="K3311" s="20" t="s">
        <v>6265</v>
      </c>
      <c r="L3311" s="20" t="s">
        <v>808</v>
      </c>
      <c r="M3311" s="20">
        <v>4</v>
      </c>
      <c r="N3311" s="20" t="s">
        <v>1679</v>
      </c>
      <c r="P3311" s="20">
        <v>0</v>
      </c>
      <c r="Q3311" s="20" t="s">
        <v>636</v>
      </c>
      <c r="R3311" s="20" t="s">
        <v>488</v>
      </c>
      <c r="S3311" s="20" t="s">
        <v>221</v>
      </c>
      <c r="T3311" s="20" t="s">
        <v>6266</v>
      </c>
      <c r="U3311" s="20" t="s">
        <v>6267</v>
      </c>
      <c r="V3311" s="20">
        <v>8</v>
      </c>
      <c r="W3311" s="20">
        <v>251</v>
      </c>
      <c r="Y3311" s="20" t="s">
        <v>1684</v>
      </c>
      <c r="Z3311" s="20" t="s">
        <v>1685</v>
      </c>
      <c r="AA3311" s="20">
        <v>1.5</v>
      </c>
      <c r="AB3311" s="20">
        <v>24</v>
      </c>
      <c r="AC3311" s="20">
        <v>24</v>
      </c>
      <c r="AD3311" s="20">
        <v>24</v>
      </c>
      <c r="AT3311" s="20" t="s">
        <v>1687</v>
      </c>
      <c r="BE3311" s="20" t="s">
        <v>808</v>
      </c>
      <c r="BL3311" s="20">
        <v>1644.45</v>
      </c>
      <c r="BM3311" s="20">
        <v>95</v>
      </c>
    </row>
    <row r="3312" spans="1:65" x14ac:dyDescent="0.25">
      <c r="A3312" s="20" t="s">
        <v>1677</v>
      </c>
      <c r="B3312" s="20" t="s">
        <v>808</v>
      </c>
      <c r="C3312" s="20" t="s">
        <v>834</v>
      </c>
      <c r="D3312" s="20" t="s">
        <v>812</v>
      </c>
      <c r="E3312" s="20" t="s">
        <v>6272</v>
      </c>
      <c r="F3312" s="20" t="s">
        <v>472</v>
      </c>
      <c r="G3312" s="20">
        <v>20.91</v>
      </c>
      <c r="H3312" s="20" t="s">
        <v>1679</v>
      </c>
      <c r="I3312" s="20" t="s">
        <v>6264</v>
      </c>
      <c r="J3312" s="20" t="s">
        <v>6265</v>
      </c>
      <c r="K3312" s="20" t="s">
        <v>6265</v>
      </c>
      <c r="L3312" s="20" t="s">
        <v>808</v>
      </c>
      <c r="M3312" s="20">
        <v>4</v>
      </c>
      <c r="N3312" s="20" t="s">
        <v>1679</v>
      </c>
      <c r="P3312" s="20">
        <v>0</v>
      </c>
      <c r="Q3312" s="20" t="s">
        <v>636</v>
      </c>
      <c r="R3312" s="20" t="s">
        <v>488</v>
      </c>
      <c r="S3312" s="20" t="s">
        <v>221</v>
      </c>
      <c r="T3312" s="20" t="s">
        <v>6266</v>
      </c>
      <c r="U3312" s="20" t="s">
        <v>6267</v>
      </c>
      <c r="V3312" s="20">
        <v>8</v>
      </c>
      <c r="W3312" s="20">
        <v>251</v>
      </c>
      <c r="Y3312" s="20" t="s">
        <v>1684</v>
      </c>
      <c r="Z3312" s="20" t="s">
        <v>1685</v>
      </c>
      <c r="AA3312" s="20">
        <v>1.5</v>
      </c>
      <c r="AB3312" s="20">
        <v>24</v>
      </c>
      <c r="AC3312" s="20">
        <v>24</v>
      </c>
      <c r="AD3312" s="20">
        <v>24</v>
      </c>
      <c r="AT3312" s="20" t="s">
        <v>1687</v>
      </c>
      <c r="BE3312" s="20" t="s">
        <v>808</v>
      </c>
      <c r="BL3312" s="20">
        <v>1986.45</v>
      </c>
      <c r="BM3312" s="20">
        <v>95</v>
      </c>
    </row>
    <row r="3313" spans="1:65" x14ac:dyDescent="0.25">
      <c r="A3313" s="20" t="s">
        <v>1677</v>
      </c>
      <c r="B3313" s="20" t="s">
        <v>808</v>
      </c>
      <c r="C3313" s="20" t="s">
        <v>834</v>
      </c>
      <c r="D3313" s="20" t="s">
        <v>812</v>
      </c>
      <c r="E3313" s="20" t="s">
        <v>6273</v>
      </c>
      <c r="F3313" s="20" t="s">
        <v>473</v>
      </c>
      <c r="G3313" s="20">
        <v>5.19</v>
      </c>
      <c r="H3313" s="20" t="s">
        <v>1679</v>
      </c>
      <c r="I3313" s="20" t="s">
        <v>6264</v>
      </c>
      <c r="J3313" s="20" t="s">
        <v>6265</v>
      </c>
      <c r="K3313" s="20" t="s">
        <v>6265</v>
      </c>
      <c r="L3313" s="20" t="s">
        <v>808</v>
      </c>
      <c r="M3313" s="20">
        <v>4</v>
      </c>
      <c r="N3313" s="20" t="s">
        <v>1679</v>
      </c>
      <c r="P3313" s="20">
        <v>0</v>
      </c>
      <c r="Q3313" s="20" t="s">
        <v>636</v>
      </c>
      <c r="R3313" s="20" t="s">
        <v>488</v>
      </c>
      <c r="S3313" s="20" t="s">
        <v>221</v>
      </c>
      <c r="T3313" s="20" t="s">
        <v>6266</v>
      </c>
      <c r="U3313" s="20" t="s">
        <v>6267</v>
      </c>
      <c r="V3313" s="20">
        <v>8</v>
      </c>
      <c r="W3313" s="20">
        <v>251</v>
      </c>
      <c r="Y3313" s="20" t="s">
        <v>1684</v>
      </c>
      <c r="Z3313" s="20" t="s">
        <v>1685</v>
      </c>
      <c r="AA3313" s="20">
        <v>1.5</v>
      </c>
      <c r="AB3313" s="20">
        <v>24</v>
      </c>
      <c r="AC3313" s="20">
        <v>24</v>
      </c>
      <c r="AD3313" s="20">
        <v>24</v>
      </c>
      <c r="AT3313" s="20" t="s">
        <v>1687</v>
      </c>
      <c r="BE3313" s="20" t="s">
        <v>808</v>
      </c>
      <c r="BL3313" s="20">
        <v>493.05</v>
      </c>
      <c r="BM3313" s="20">
        <v>95</v>
      </c>
    </row>
    <row r="3314" spans="1:65" x14ac:dyDescent="0.25">
      <c r="A3314" s="20" t="s">
        <v>1677</v>
      </c>
      <c r="B3314" s="20" t="s">
        <v>808</v>
      </c>
      <c r="C3314" s="20" t="s">
        <v>834</v>
      </c>
      <c r="D3314" s="20" t="s">
        <v>812</v>
      </c>
      <c r="E3314" s="20" t="s">
        <v>6274</v>
      </c>
      <c r="F3314" s="20" t="s">
        <v>474</v>
      </c>
      <c r="G3314" s="20">
        <v>0.25</v>
      </c>
      <c r="H3314" s="20" t="s">
        <v>1679</v>
      </c>
      <c r="I3314" s="20" t="s">
        <v>6264</v>
      </c>
      <c r="J3314" s="20" t="s">
        <v>6265</v>
      </c>
      <c r="K3314" s="20" t="s">
        <v>6265</v>
      </c>
      <c r="L3314" s="20" t="s">
        <v>808</v>
      </c>
      <c r="M3314" s="20">
        <v>4</v>
      </c>
      <c r="N3314" s="20" t="s">
        <v>1679</v>
      </c>
      <c r="P3314" s="20">
        <v>0</v>
      </c>
      <c r="Q3314" s="20" t="s">
        <v>636</v>
      </c>
      <c r="R3314" s="20" t="s">
        <v>488</v>
      </c>
      <c r="S3314" s="20" t="s">
        <v>221</v>
      </c>
      <c r="T3314" s="20" t="s">
        <v>6266</v>
      </c>
      <c r="U3314" s="20" t="s">
        <v>6267</v>
      </c>
      <c r="V3314" s="20">
        <v>8</v>
      </c>
      <c r="W3314" s="20">
        <v>251</v>
      </c>
      <c r="Y3314" s="20" t="s">
        <v>1684</v>
      </c>
      <c r="Z3314" s="20" t="s">
        <v>1685</v>
      </c>
      <c r="AA3314" s="20">
        <v>1.5</v>
      </c>
      <c r="AB3314" s="20">
        <v>24</v>
      </c>
      <c r="AC3314" s="20">
        <v>24</v>
      </c>
      <c r="AD3314" s="20">
        <v>24</v>
      </c>
      <c r="AT3314" s="20" t="s">
        <v>1687</v>
      </c>
      <c r="BE3314" s="20" t="s">
        <v>808</v>
      </c>
      <c r="BL3314" s="20">
        <v>23.75</v>
      </c>
      <c r="BM3314" s="20">
        <v>95</v>
      </c>
    </row>
    <row r="3315" spans="1:65" x14ac:dyDescent="0.25">
      <c r="A3315" s="20" t="s">
        <v>1677</v>
      </c>
      <c r="B3315" s="20" t="s">
        <v>808</v>
      </c>
      <c r="C3315" s="20" t="s">
        <v>835</v>
      </c>
      <c r="D3315" s="20" t="s">
        <v>836</v>
      </c>
      <c r="E3315" s="20" t="s">
        <v>6275</v>
      </c>
      <c r="F3315" s="20" t="s">
        <v>465</v>
      </c>
      <c r="G3315" s="20">
        <v>0.4</v>
      </c>
      <c r="H3315" s="20" t="s">
        <v>1679</v>
      </c>
      <c r="I3315" s="20" t="s">
        <v>6276</v>
      </c>
      <c r="J3315" s="20" t="s">
        <v>6277</v>
      </c>
      <c r="K3315" s="20" t="s">
        <v>6277</v>
      </c>
      <c r="L3315" s="20" t="s">
        <v>808</v>
      </c>
      <c r="M3315" s="20">
        <v>4</v>
      </c>
      <c r="N3315" s="20" t="s">
        <v>1679</v>
      </c>
      <c r="P3315" s="20">
        <v>0</v>
      </c>
      <c r="Q3315" s="20" t="s">
        <v>495</v>
      </c>
      <c r="R3315" s="20" t="s">
        <v>488</v>
      </c>
      <c r="S3315" s="20" t="s">
        <v>221</v>
      </c>
      <c r="T3315" s="20" t="s">
        <v>6278</v>
      </c>
      <c r="U3315" s="20" t="s">
        <v>6279</v>
      </c>
      <c r="V3315" s="20">
        <v>5</v>
      </c>
      <c r="W3315" s="20">
        <v>176</v>
      </c>
      <c r="Y3315" s="20" t="s">
        <v>1684</v>
      </c>
      <c r="Z3315" s="20" t="s">
        <v>1685</v>
      </c>
      <c r="AA3315" s="20">
        <v>1.5</v>
      </c>
      <c r="AB3315" s="20">
        <v>36</v>
      </c>
      <c r="AC3315" s="20">
        <v>36</v>
      </c>
      <c r="AD3315" s="20">
        <v>36</v>
      </c>
      <c r="AT3315" s="20" t="s">
        <v>1687</v>
      </c>
      <c r="BE3315" s="20" t="s">
        <v>808</v>
      </c>
      <c r="BL3315" s="20">
        <v>24</v>
      </c>
      <c r="BM3315" s="20">
        <v>60</v>
      </c>
    </row>
    <row r="3316" spans="1:65" x14ac:dyDescent="0.25">
      <c r="A3316" s="20" t="s">
        <v>1677</v>
      </c>
      <c r="B3316" s="20" t="s">
        <v>808</v>
      </c>
      <c r="C3316" s="20" t="s">
        <v>835</v>
      </c>
      <c r="D3316" s="20" t="s">
        <v>836</v>
      </c>
      <c r="E3316" s="20" t="s">
        <v>6280</v>
      </c>
      <c r="F3316" s="20" t="s">
        <v>468</v>
      </c>
      <c r="G3316" s="20">
        <v>3.4</v>
      </c>
      <c r="H3316" s="20" t="s">
        <v>1679</v>
      </c>
      <c r="I3316" s="20" t="s">
        <v>6276</v>
      </c>
      <c r="J3316" s="20" t="s">
        <v>6277</v>
      </c>
      <c r="K3316" s="20" t="s">
        <v>6277</v>
      </c>
      <c r="L3316" s="20" t="s">
        <v>808</v>
      </c>
      <c r="M3316" s="20">
        <v>4</v>
      </c>
      <c r="N3316" s="20" t="s">
        <v>1679</v>
      </c>
      <c r="P3316" s="20">
        <v>0</v>
      </c>
      <c r="Q3316" s="20" t="s">
        <v>495</v>
      </c>
      <c r="R3316" s="20" t="s">
        <v>488</v>
      </c>
      <c r="S3316" s="20" t="s">
        <v>221</v>
      </c>
      <c r="T3316" s="20" t="s">
        <v>6278</v>
      </c>
      <c r="U3316" s="20" t="s">
        <v>6279</v>
      </c>
      <c r="V3316" s="20">
        <v>5</v>
      </c>
      <c r="W3316" s="20">
        <v>176</v>
      </c>
      <c r="Y3316" s="20" t="s">
        <v>1684</v>
      </c>
      <c r="Z3316" s="20" t="s">
        <v>1685</v>
      </c>
      <c r="AA3316" s="20">
        <v>1.5</v>
      </c>
      <c r="AB3316" s="20">
        <v>36</v>
      </c>
      <c r="AC3316" s="20">
        <v>36</v>
      </c>
      <c r="AD3316" s="20">
        <v>36</v>
      </c>
      <c r="AT3316" s="20" t="s">
        <v>1687</v>
      </c>
      <c r="BE3316" s="20" t="s">
        <v>808</v>
      </c>
      <c r="BL3316" s="20">
        <v>204</v>
      </c>
      <c r="BM3316" s="20">
        <v>60</v>
      </c>
    </row>
    <row r="3317" spans="1:65" x14ac:dyDescent="0.25">
      <c r="A3317" s="20" t="s">
        <v>1677</v>
      </c>
      <c r="B3317" s="20" t="s">
        <v>808</v>
      </c>
      <c r="C3317" s="20" t="s">
        <v>835</v>
      </c>
      <c r="D3317" s="20" t="s">
        <v>836</v>
      </c>
      <c r="E3317" s="20" t="s">
        <v>6281</v>
      </c>
      <c r="F3317" s="20" t="s">
        <v>470</v>
      </c>
      <c r="G3317" s="20">
        <v>0.74</v>
      </c>
      <c r="H3317" s="20" t="s">
        <v>1679</v>
      </c>
      <c r="I3317" s="20" t="s">
        <v>6276</v>
      </c>
      <c r="J3317" s="20" t="s">
        <v>6277</v>
      </c>
      <c r="K3317" s="20" t="s">
        <v>6277</v>
      </c>
      <c r="L3317" s="20" t="s">
        <v>808</v>
      </c>
      <c r="M3317" s="20">
        <v>4</v>
      </c>
      <c r="N3317" s="20" t="s">
        <v>1679</v>
      </c>
      <c r="P3317" s="20">
        <v>0</v>
      </c>
      <c r="Q3317" s="20" t="s">
        <v>495</v>
      </c>
      <c r="R3317" s="20" t="s">
        <v>488</v>
      </c>
      <c r="S3317" s="20" t="s">
        <v>221</v>
      </c>
      <c r="T3317" s="20" t="s">
        <v>6278</v>
      </c>
      <c r="U3317" s="20" t="s">
        <v>6279</v>
      </c>
      <c r="V3317" s="20">
        <v>5</v>
      </c>
      <c r="W3317" s="20">
        <v>176</v>
      </c>
      <c r="Y3317" s="20" t="s">
        <v>1684</v>
      </c>
      <c r="Z3317" s="20" t="s">
        <v>1685</v>
      </c>
      <c r="AA3317" s="20">
        <v>1.5</v>
      </c>
      <c r="AB3317" s="20">
        <v>36</v>
      </c>
      <c r="AC3317" s="20">
        <v>36</v>
      </c>
      <c r="AD3317" s="20">
        <v>36</v>
      </c>
      <c r="AT3317" s="20" t="s">
        <v>1687</v>
      </c>
      <c r="BE3317" s="20" t="s">
        <v>808</v>
      </c>
      <c r="BL3317" s="20">
        <v>44.4</v>
      </c>
      <c r="BM3317" s="20">
        <v>60</v>
      </c>
    </row>
    <row r="3318" spans="1:65" x14ac:dyDescent="0.25">
      <c r="A3318" s="20" t="s">
        <v>1677</v>
      </c>
      <c r="B3318" s="20" t="s">
        <v>808</v>
      </c>
      <c r="C3318" s="20" t="s">
        <v>835</v>
      </c>
      <c r="D3318" s="20" t="s">
        <v>836</v>
      </c>
      <c r="E3318" s="20" t="s">
        <v>6282</v>
      </c>
      <c r="F3318" s="20" t="s">
        <v>471</v>
      </c>
      <c r="G3318" s="20">
        <v>3.12</v>
      </c>
      <c r="H3318" s="20" t="s">
        <v>1679</v>
      </c>
      <c r="I3318" s="20" t="s">
        <v>6276</v>
      </c>
      <c r="J3318" s="20" t="s">
        <v>6277</v>
      </c>
      <c r="K3318" s="20" t="s">
        <v>6277</v>
      </c>
      <c r="L3318" s="20" t="s">
        <v>808</v>
      </c>
      <c r="M3318" s="20">
        <v>4</v>
      </c>
      <c r="N3318" s="20" t="s">
        <v>1679</v>
      </c>
      <c r="P3318" s="20">
        <v>0</v>
      </c>
      <c r="Q3318" s="20" t="s">
        <v>495</v>
      </c>
      <c r="R3318" s="20" t="s">
        <v>488</v>
      </c>
      <c r="S3318" s="20" t="s">
        <v>221</v>
      </c>
      <c r="T3318" s="20" t="s">
        <v>6278</v>
      </c>
      <c r="U3318" s="20" t="s">
        <v>6279</v>
      </c>
      <c r="V3318" s="20">
        <v>5</v>
      </c>
      <c r="W3318" s="20">
        <v>176</v>
      </c>
      <c r="Y3318" s="20" t="s">
        <v>1684</v>
      </c>
      <c r="Z3318" s="20" t="s">
        <v>1685</v>
      </c>
      <c r="AA3318" s="20">
        <v>1.5</v>
      </c>
      <c r="AB3318" s="20">
        <v>36</v>
      </c>
      <c r="AC3318" s="20">
        <v>36</v>
      </c>
      <c r="AD3318" s="20">
        <v>36</v>
      </c>
      <c r="AT3318" s="20" t="s">
        <v>1687</v>
      </c>
      <c r="BE3318" s="20" t="s">
        <v>808</v>
      </c>
      <c r="BL3318" s="20">
        <v>187.2</v>
      </c>
      <c r="BM3318" s="20">
        <v>60</v>
      </c>
    </row>
    <row r="3319" spans="1:65" x14ac:dyDescent="0.25">
      <c r="A3319" s="20" t="s">
        <v>1677</v>
      </c>
      <c r="B3319" s="20" t="s">
        <v>808</v>
      </c>
      <c r="C3319" s="20" t="s">
        <v>835</v>
      </c>
      <c r="D3319" s="20" t="s">
        <v>836</v>
      </c>
      <c r="E3319" s="20" t="s">
        <v>6283</v>
      </c>
      <c r="F3319" s="20" t="s">
        <v>472</v>
      </c>
      <c r="G3319" s="20">
        <v>7.52</v>
      </c>
      <c r="H3319" s="20" t="s">
        <v>1679</v>
      </c>
      <c r="I3319" s="20" t="s">
        <v>6276</v>
      </c>
      <c r="J3319" s="20" t="s">
        <v>6277</v>
      </c>
      <c r="K3319" s="20" t="s">
        <v>6277</v>
      </c>
      <c r="L3319" s="20" t="s">
        <v>808</v>
      </c>
      <c r="M3319" s="20">
        <v>4</v>
      </c>
      <c r="N3319" s="20" t="s">
        <v>1679</v>
      </c>
      <c r="P3319" s="20">
        <v>0</v>
      </c>
      <c r="Q3319" s="20" t="s">
        <v>545</v>
      </c>
      <c r="R3319" s="20" t="s">
        <v>508</v>
      </c>
      <c r="S3319" s="20" t="s">
        <v>221</v>
      </c>
      <c r="T3319" s="20" t="s">
        <v>6284</v>
      </c>
      <c r="U3319" s="20" t="s">
        <v>6279</v>
      </c>
      <c r="V3319" s="20">
        <v>5</v>
      </c>
      <c r="W3319" s="20">
        <v>176</v>
      </c>
      <c r="Y3319" s="20" t="s">
        <v>1684</v>
      </c>
      <c r="Z3319" s="20" t="s">
        <v>1685</v>
      </c>
      <c r="AA3319" s="20">
        <v>1.5</v>
      </c>
      <c r="AB3319" s="20">
        <v>36</v>
      </c>
      <c r="AC3319" s="20">
        <v>36</v>
      </c>
      <c r="AD3319" s="20">
        <v>36</v>
      </c>
      <c r="AM3319" s="20" t="s">
        <v>1647</v>
      </c>
      <c r="AT3319" s="20" t="s">
        <v>1687</v>
      </c>
      <c r="BE3319" s="20" t="s">
        <v>808</v>
      </c>
      <c r="BL3319" s="20">
        <v>601.6</v>
      </c>
      <c r="BM3319" s="20">
        <v>80</v>
      </c>
    </row>
    <row r="3320" spans="1:65" x14ac:dyDescent="0.25">
      <c r="A3320" s="20" t="s">
        <v>1677</v>
      </c>
      <c r="B3320" s="20" t="s">
        <v>808</v>
      </c>
      <c r="C3320" s="20" t="s">
        <v>837</v>
      </c>
      <c r="D3320" s="20" t="s">
        <v>812</v>
      </c>
      <c r="E3320" s="20" t="s">
        <v>6285</v>
      </c>
      <c r="F3320" s="20" t="s">
        <v>465</v>
      </c>
      <c r="G3320" s="20">
        <v>12.37</v>
      </c>
      <c r="H3320" s="20" t="s">
        <v>1679</v>
      </c>
      <c r="I3320" s="20" t="s">
        <v>6286</v>
      </c>
      <c r="J3320" s="20" t="s">
        <v>6287</v>
      </c>
      <c r="K3320" s="20" t="s">
        <v>6287</v>
      </c>
      <c r="L3320" s="20" t="s">
        <v>808</v>
      </c>
      <c r="M3320" s="20">
        <v>4</v>
      </c>
      <c r="N3320" s="20" t="s">
        <v>1679</v>
      </c>
      <c r="P3320" s="20">
        <v>0</v>
      </c>
      <c r="Q3320" s="20" t="s">
        <v>499</v>
      </c>
      <c r="R3320" s="20" t="s">
        <v>488</v>
      </c>
      <c r="S3320" s="20" t="s">
        <v>221</v>
      </c>
      <c r="T3320" s="20" t="s">
        <v>6288</v>
      </c>
      <c r="U3320" s="20" t="s">
        <v>6289</v>
      </c>
      <c r="V3320" s="20">
        <v>7</v>
      </c>
      <c r="W3320" s="20">
        <v>221</v>
      </c>
      <c r="Y3320" s="20" t="s">
        <v>1684</v>
      </c>
      <c r="Z3320" s="20" t="s">
        <v>1685</v>
      </c>
      <c r="AA3320" s="20">
        <v>1.5</v>
      </c>
      <c r="AB3320" s="20">
        <v>24</v>
      </c>
      <c r="AC3320" s="20">
        <v>24</v>
      </c>
      <c r="AD3320" s="20">
        <v>24</v>
      </c>
      <c r="BE3320" s="20" t="s">
        <v>808</v>
      </c>
      <c r="BL3320" s="20">
        <v>865.9</v>
      </c>
      <c r="BM3320" s="20">
        <v>70</v>
      </c>
    </row>
    <row r="3321" spans="1:65" x14ac:dyDescent="0.25">
      <c r="A3321" s="20" t="s">
        <v>1677</v>
      </c>
      <c r="B3321" s="20" t="s">
        <v>808</v>
      </c>
      <c r="C3321" s="20" t="s">
        <v>838</v>
      </c>
      <c r="D3321" s="20" t="s">
        <v>711</v>
      </c>
      <c r="E3321" s="20" t="s">
        <v>6290</v>
      </c>
      <c r="F3321" s="20" t="s">
        <v>465</v>
      </c>
      <c r="G3321" s="20">
        <v>5.14</v>
      </c>
      <c r="H3321" s="20" t="s">
        <v>1679</v>
      </c>
      <c r="I3321" s="20" t="s">
        <v>6291</v>
      </c>
      <c r="J3321" s="20" t="s">
        <v>6292</v>
      </c>
      <c r="K3321" s="20" t="s">
        <v>6292</v>
      </c>
      <c r="L3321" s="20" t="s">
        <v>808</v>
      </c>
      <c r="M3321" s="20">
        <v>4</v>
      </c>
      <c r="N3321" s="20" t="s">
        <v>1679</v>
      </c>
      <c r="P3321" s="20">
        <v>0</v>
      </c>
      <c r="Q3321" s="20" t="s">
        <v>545</v>
      </c>
      <c r="R3321" s="20" t="s">
        <v>550</v>
      </c>
      <c r="S3321" s="20" t="s">
        <v>221</v>
      </c>
      <c r="T3321" s="20" t="s">
        <v>6293</v>
      </c>
      <c r="U3321" s="20" t="s">
        <v>6294</v>
      </c>
      <c r="V3321" s="20">
        <v>9</v>
      </c>
      <c r="W3321" s="20">
        <v>289</v>
      </c>
      <c r="Y3321" s="20" t="s">
        <v>1684</v>
      </c>
      <c r="Z3321" s="20" t="s">
        <v>1685</v>
      </c>
      <c r="AA3321" s="20">
        <v>1.5</v>
      </c>
      <c r="AB3321" s="20">
        <v>14</v>
      </c>
      <c r="AC3321" s="20">
        <v>15</v>
      </c>
      <c r="AD3321" s="20">
        <v>14.5</v>
      </c>
      <c r="AT3321" s="20" t="s">
        <v>1687</v>
      </c>
      <c r="BE3321" s="20" t="s">
        <v>808</v>
      </c>
      <c r="BL3321" s="20">
        <v>411.2</v>
      </c>
      <c r="BM3321" s="20">
        <v>80</v>
      </c>
    </row>
    <row r="3322" spans="1:65" x14ac:dyDescent="0.25">
      <c r="A3322" s="20" t="s">
        <v>1677</v>
      </c>
      <c r="B3322" s="20" t="s">
        <v>808</v>
      </c>
      <c r="C3322" s="20" t="s">
        <v>6295</v>
      </c>
      <c r="D3322" s="20" t="s">
        <v>569</v>
      </c>
      <c r="E3322" s="20" t="s">
        <v>6296</v>
      </c>
      <c r="F3322" s="20" t="s">
        <v>465</v>
      </c>
      <c r="G3322" s="20">
        <v>5.19</v>
      </c>
      <c r="H3322" s="20" t="s">
        <v>2990</v>
      </c>
      <c r="I3322" s="20" t="s">
        <v>6297</v>
      </c>
      <c r="J3322" s="20" t="s">
        <v>6298</v>
      </c>
      <c r="K3322" s="20" t="s">
        <v>6298</v>
      </c>
      <c r="L3322" s="20" t="s">
        <v>808</v>
      </c>
      <c r="M3322" s="20">
        <v>4</v>
      </c>
      <c r="N3322" s="20" t="s">
        <v>1679</v>
      </c>
      <c r="P3322" s="20">
        <v>0</v>
      </c>
      <c r="Q3322" s="20" t="s">
        <v>499</v>
      </c>
      <c r="R3322" s="20" t="s">
        <v>488</v>
      </c>
      <c r="S3322" s="20" t="s">
        <v>221</v>
      </c>
      <c r="T3322" s="20" t="s">
        <v>6299</v>
      </c>
      <c r="U3322" s="20" t="s">
        <v>6006</v>
      </c>
      <c r="V3322" s="20">
        <v>5</v>
      </c>
      <c r="W3322" s="20">
        <v>152</v>
      </c>
      <c r="Y3322" s="20" t="s">
        <v>1684</v>
      </c>
      <c r="Z3322" s="20" t="s">
        <v>1685</v>
      </c>
      <c r="AA3322" s="20">
        <v>1.5</v>
      </c>
      <c r="AB3322" s="20">
        <v>38.200000000000003</v>
      </c>
      <c r="AC3322" s="20">
        <v>38.200000000000003</v>
      </c>
      <c r="AD3322" s="20">
        <v>38.200000000000003</v>
      </c>
      <c r="AT3322" s="20" t="s">
        <v>1687</v>
      </c>
      <c r="BE3322" s="20" t="s">
        <v>808</v>
      </c>
    </row>
    <row r="3323" spans="1:65" x14ac:dyDescent="0.25">
      <c r="A3323" s="20" t="s">
        <v>1677</v>
      </c>
      <c r="B3323" s="20" t="s">
        <v>808</v>
      </c>
      <c r="C3323" s="20" t="s">
        <v>6295</v>
      </c>
      <c r="D3323" s="20" t="s">
        <v>569</v>
      </c>
      <c r="E3323" s="20" t="s">
        <v>6300</v>
      </c>
      <c r="F3323" s="20" t="s">
        <v>468</v>
      </c>
      <c r="G3323" s="20">
        <v>7.03</v>
      </c>
      <c r="H3323" s="20" t="s">
        <v>2990</v>
      </c>
      <c r="I3323" s="20" t="s">
        <v>6297</v>
      </c>
      <c r="J3323" s="20" t="s">
        <v>6298</v>
      </c>
      <c r="K3323" s="20" t="s">
        <v>6298</v>
      </c>
      <c r="L3323" s="20" t="s">
        <v>808</v>
      </c>
      <c r="M3323" s="20">
        <v>3</v>
      </c>
      <c r="N3323" s="20" t="s">
        <v>1679</v>
      </c>
      <c r="P3323" s="20">
        <v>0</v>
      </c>
      <c r="Q3323" s="20" t="s">
        <v>499</v>
      </c>
      <c r="R3323" s="20" t="s">
        <v>488</v>
      </c>
      <c r="S3323" s="20" t="s">
        <v>221</v>
      </c>
      <c r="T3323" s="20" t="s">
        <v>6299</v>
      </c>
      <c r="U3323" s="20" t="s">
        <v>6006</v>
      </c>
      <c r="V3323" s="20">
        <v>5</v>
      </c>
      <c r="W3323" s="20">
        <v>152</v>
      </c>
      <c r="Y3323" s="20" t="s">
        <v>1684</v>
      </c>
      <c r="Z3323" s="20" t="s">
        <v>1685</v>
      </c>
      <c r="AA3323" s="20">
        <v>1.5</v>
      </c>
      <c r="AB3323" s="20">
        <v>38.200000000000003</v>
      </c>
      <c r="AC3323" s="20">
        <v>38.200000000000003</v>
      </c>
      <c r="AD3323" s="20">
        <v>38.200000000000003</v>
      </c>
      <c r="AT3323" s="20" t="s">
        <v>1687</v>
      </c>
      <c r="BE3323" s="20" t="s">
        <v>808</v>
      </c>
    </row>
    <row r="3324" spans="1:65" x14ac:dyDescent="0.25">
      <c r="A3324" s="20" t="s">
        <v>1677</v>
      </c>
      <c r="B3324" s="20" t="s">
        <v>808</v>
      </c>
      <c r="C3324" s="20" t="s">
        <v>6295</v>
      </c>
      <c r="D3324" s="20" t="s">
        <v>569</v>
      </c>
      <c r="E3324" s="20" t="s">
        <v>6301</v>
      </c>
      <c r="F3324" s="20" t="s">
        <v>470</v>
      </c>
      <c r="G3324" s="20">
        <v>1.31</v>
      </c>
      <c r="H3324" s="20" t="s">
        <v>2990</v>
      </c>
      <c r="I3324" s="20" t="s">
        <v>6297</v>
      </c>
      <c r="J3324" s="20" t="s">
        <v>6298</v>
      </c>
      <c r="K3324" s="20" t="s">
        <v>6298</v>
      </c>
      <c r="L3324" s="20" t="s">
        <v>808</v>
      </c>
      <c r="M3324" s="20">
        <v>4</v>
      </c>
      <c r="N3324" s="20" t="s">
        <v>1679</v>
      </c>
      <c r="P3324" s="20">
        <v>0</v>
      </c>
      <c r="Q3324" s="20" t="s">
        <v>636</v>
      </c>
      <c r="R3324" s="20" t="s">
        <v>488</v>
      </c>
      <c r="S3324" s="20" t="s">
        <v>221</v>
      </c>
      <c r="T3324" s="20" t="s">
        <v>6299</v>
      </c>
      <c r="U3324" s="20" t="s">
        <v>6302</v>
      </c>
      <c r="V3324" s="20">
        <v>4</v>
      </c>
      <c r="W3324" s="20">
        <v>130</v>
      </c>
      <c r="Y3324" s="20" t="s">
        <v>1684</v>
      </c>
      <c r="Z3324" s="20" t="s">
        <v>1685</v>
      </c>
      <c r="AA3324" s="20">
        <v>1.5</v>
      </c>
      <c r="AB3324" s="20">
        <v>38.200000000000003</v>
      </c>
      <c r="AC3324" s="20">
        <v>38.200000000000003</v>
      </c>
      <c r="AD3324" s="20">
        <v>38.200000000000003</v>
      </c>
      <c r="AT3324" s="20" t="s">
        <v>1687</v>
      </c>
      <c r="BE3324" s="20" t="s">
        <v>808</v>
      </c>
    </row>
    <row r="3325" spans="1:65" x14ac:dyDescent="0.25">
      <c r="A3325" s="20" t="s">
        <v>1677</v>
      </c>
      <c r="B3325" s="20" t="s">
        <v>808</v>
      </c>
      <c r="C3325" s="20" t="s">
        <v>6295</v>
      </c>
      <c r="D3325" s="20" t="s">
        <v>569</v>
      </c>
      <c r="E3325" s="20" t="s">
        <v>6303</v>
      </c>
      <c r="F3325" s="20" t="s">
        <v>471</v>
      </c>
      <c r="G3325" s="20">
        <v>15.11</v>
      </c>
      <c r="H3325" s="20" t="s">
        <v>2990</v>
      </c>
      <c r="I3325" s="20" t="s">
        <v>6297</v>
      </c>
      <c r="J3325" s="20" t="s">
        <v>6298</v>
      </c>
      <c r="K3325" s="20" t="s">
        <v>6298</v>
      </c>
      <c r="L3325" s="20" t="s">
        <v>808</v>
      </c>
      <c r="M3325" s="20">
        <v>3</v>
      </c>
      <c r="N3325" s="20" t="s">
        <v>1679</v>
      </c>
      <c r="P3325" s="20">
        <v>0</v>
      </c>
      <c r="Q3325" s="20" t="s">
        <v>636</v>
      </c>
      <c r="R3325" s="20" t="s">
        <v>488</v>
      </c>
      <c r="S3325" s="20" t="s">
        <v>221</v>
      </c>
      <c r="T3325" s="20" t="s">
        <v>6304</v>
      </c>
      <c r="U3325" s="20" t="s">
        <v>6006</v>
      </c>
      <c r="V3325" s="20">
        <v>5</v>
      </c>
      <c r="W3325" s="20">
        <v>152</v>
      </c>
      <c r="Y3325" s="20" t="s">
        <v>1684</v>
      </c>
      <c r="Z3325" s="20" t="s">
        <v>1685</v>
      </c>
      <c r="AA3325" s="20">
        <v>0</v>
      </c>
      <c r="AB3325" s="20">
        <v>38.200000000000003</v>
      </c>
      <c r="AC3325" s="20">
        <v>38.200000000000003</v>
      </c>
      <c r="AD3325" s="20">
        <v>38.200000000000003</v>
      </c>
      <c r="AT3325" s="20" t="s">
        <v>1687</v>
      </c>
      <c r="BE3325" s="20" t="s">
        <v>808</v>
      </c>
    </row>
    <row r="3326" spans="1:65" x14ac:dyDescent="0.25">
      <c r="A3326" s="20" t="s">
        <v>1677</v>
      </c>
      <c r="B3326" s="20" t="s">
        <v>808</v>
      </c>
      <c r="C3326" s="20" t="s">
        <v>6295</v>
      </c>
      <c r="D3326" s="20" t="s">
        <v>569</v>
      </c>
      <c r="E3326" s="20" t="s">
        <v>6305</v>
      </c>
      <c r="F3326" s="20" t="s">
        <v>472</v>
      </c>
      <c r="G3326" s="20">
        <v>4.82</v>
      </c>
      <c r="H3326" s="20" t="s">
        <v>2990</v>
      </c>
      <c r="I3326" s="20" t="s">
        <v>6297</v>
      </c>
      <c r="J3326" s="20" t="s">
        <v>6298</v>
      </c>
      <c r="K3326" s="20" t="s">
        <v>6298</v>
      </c>
      <c r="L3326" s="20" t="s">
        <v>808</v>
      </c>
      <c r="M3326" s="20">
        <v>3</v>
      </c>
      <c r="N3326" s="20" t="s">
        <v>1679</v>
      </c>
      <c r="P3326" s="20">
        <v>0</v>
      </c>
      <c r="Q3326" s="20" t="s">
        <v>636</v>
      </c>
      <c r="R3326" s="20" t="s">
        <v>488</v>
      </c>
      <c r="S3326" s="20" t="s">
        <v>221</v>
      </c>
      <c r="T3326" s="20" t="s">
        <v>6304</v>
      </c>
      <c r="U3326" s="20" t="s">
        <v>6006</v>
      </c>
      <c r="V3326" s="20">
        <v>5</v>
      </c>
      <c r="W3326" s="20">
        <v>152</v>
      </c>
      <c r="Y3326" s="20" t="s">
        <v>1684</v>
      </c>
      <c r="Z3326" s="20" t="s">
        <v>1685</v>
      </c>
      <c r="AA3326" s="20">
        <v>0</v>
      </c>
      <c r="AB3326" s="20">
        <v>38.200000000000003</v>
      </c>
      <c r="AC3326" s="20">
        <v>38.200000000000003</v>
      </c>
      <c r="AD3326" s="20">
        <v>38.200000000000003</v>
      </c>
      <c r="AT3326" s="20" t="s">
        <v>1687</v>
      </c>
      <c r="BE3326" s="20" t="s">
        <v>808</v>
      </c>
    </row>
    <row r="3327" spans="1:65" x14ac:dyDescent="0.25">
      <c r="A3327" s="20" t="s">
        <v>1677</v>
      </c>
      <c r="B3327" s="20" t="s">
        <v>808</v>
      </c>
      <c r="C3327" s="20" t="s">
        <v>6295</v>
      </c>
      <c r="D3327" s="20" t="s">
        <v>569</v>
      </c>
      <c r="E3327" s="20" t="s">
        <v>6306</v>
      </c>
      <c r="F3327" s="20" t="s">
        <v>473</v>
      </c>
      <c r="G3327" s="20">
        <v>7.53</v>
      </c>
      <c r="H3327" s="20" t="s">
        <v>2990</v>
      </c>
      <c r="I3327" s="20" t="s">
        <v>6297</v>
      </c>
      <c r="J3327" s="20" t="s">
        <v>6298</v>
      </c>
      <c r="K3327" s="20" t="s">
        <v>6298</v>
      </c>
      <c r="L3327" s="20" t="s">
        <v>808</v>
      </c>
      <c r="M3327" s="20">
        <v>3</v>
      </c>
      <c r="N3327" s="20" t="s">
        <v>1679</v>
      </c>
      <c r="P3327" s="20">
        <v>0</v>
      </c>
      <c r="Q3327" s="20" t="s">
        <v>636</v>
      </c>
      <c r="R3327" s="20" t="s">
        <v>488</v>
      </c>
      <c r="S3327" s="20" t="s">
        <v>221</v>
      </c>
      <c r="T3327" s="20" t="s">
        <v>6304</v>
      </c>
      <c r="U3327" s="20" t="s">
        <v>6006</v>
      </c>
      <c r="V3327" s="20">
        <v>5</v>
      </c>
      <c r="W3327" s="20">
        <v>152</v>
      </c>
      <c r="Y3327" s="20" t="s">
        <v>1684</v>
      </c>
      <c r="Z3327" s="20" t="s">
        <v>1685</v>
      </c>
      <c r="AA3327" s="20">
        <v>0</v>
      </c>
      <c r="AB3327" s="20">
        <v>38.200000000000003</v>
      </c>
      <c r="AC3327" s="20">
        <v>38.200000000000003</v>
      </c>
      <c r="AD3327" s="20">
        <v>38.200000000000003</v>
      </c>
      <c r="BE3327" s="20" t="s">
        <v>808</v>
      </c>
    </row>
    <row r="3328" spans="1:65" x14ac:dyDescent="0.25">
      <c r="A3328" s="20" t="s">
        <v>1677</v>
      </c>
      <c r="B3328" s="20" t="s">
        <v>808</v>
      </c>
      <c r="C3328" s="20" t="s">
        <v>839</v>
      </c>
      <c r="D3328" s="20" t="s">
        <v>571</v>
      </c>
      <c r="E3328" s="20" t="s">
        <v>6307</v>
      </c>
      <c r="F3328" s="20" t="s">
        <v>465</v>
      </c>
      <c r="G3328" s="20">
        <v>1.42</v>
      </c>
      <c r="H3328" s="20" t="s">
        <v>1679</v>
      </c>
      <c r="I3328" s="20" t="s">
        <v>6308</v>
      </c>
      <c r="J3328" s="20" t="s">
        <v>6309</v>
      </c>
      <c r="K3328" s="20" t="s">
        <v>6309</v>
      </c>
      <c r="L3328" s="20" t="s">
        <v>808</v>
      </c>
      <c r="M3328" s="20">
        <v>4</v>
      </c>
      <c r="N3328" s="20" t="s">
        <v>1679</v>
      </c>
      <c r="P3328" s="20">
        <v>0</v>
      </c>
      <c r="Q3328" s="20" t="s">
        <v>495</v>
      </c>
      <c r="R3328" s="20" t="s">
        <v>488</v>
      </c>
      <c r="S3328" s="20" t="s">
        <v>221</v>
      </c>
      <c r="T3328" s="20" t="s">
        <v>3039</v>
      </c>
      <c r="U3328" s="20" t="s">
        <v>6310</v>
      </c>
      <c r="V3328" s="20">
        <v>6</v>
      </c>
      <c r="W3328" s="20">
        <v>184</v>
      </c>
      <c r="Y3328" s="20" t="s">
        <v>1684</v>
      </c>
      <c r="Z3328" s="20" t="s">
        <v>1685</v>
      </c>
      <c r="AA3328" s="20">
        <v>1.5</v>
      </c>
      <c r="AB3328" s="20">
        <v>37</v>
      </c>
      <c r="AC3328" s="20">
        <v>37</v>
      </c>
      <c r="AD3328" s="20">
        <v>37</v>
      </c>
      <c r="AT3328" s="20" t="s">
        <v>1687</v>
      </c>
      <c r="AY3328" s="20" t="s">
        <v>1719</v>
      </c>
      <c r="BE3328" s="20" t="s">
        <v>808</v>
      </c>
      <c r="BL3328" s="20">
        <v>85.2</v>
      </c>
      <c r="BM3328" s="20">
        <v>60</v>
      </c>
    </row>
    <row r="3329" spans="1:65" x14ac:dyDescent="0.25">
      <c r="A3329" s="20" t="s">
        <v>1677</v>
      </c>
      <c r="B3329" s="20" t="s">
        <v>808</v>
      </c>
      <c r="C3329" s="20" t="s">
        <v>839</v>
      </c>
      <c r="D3329" s="20" t="s">
        <v>571</v>
      </c>
      <c r="E3329" s="20" t="s">
        <v>6311</v>
      </c>
      <c r="F3329" s="20" t="s">
        <v>468</v>
      </c>
      <c r="G3329" s="20">
        <v>3.83</v>
      </c>
      <c r="H3329" s="20" t="s">
        <v>1679</v>
      </c>
      <c r="I3329" s="20" t="s">
        <v>6308</v>
      </c>
      <c r="J3329" s="20" t="s">
        <v>6309</v>
      </c>
      <c r="K3329" s="20" t="s">
        <v>6309</v>
      </c>
      <c r="L3329" s="20" t="s">
        <v>808</v>
      </c>
      <c r="M3329" s="20">
        <v>4</v>
      </c>
      <c r="N3329" s="20" t="s">
        <v>1679</v>
      </c>
      <c r="P3329" s="20">
        <v>0</v>
      </c>
      <c r="Q3329" s="20" t="s">
        <v>495</v>
      </c>
      <c r="R3329" s="20" t="s">
        <v>488</v>
      </c>
      <c r="S3329" s="20" t="s">
        <v>221</v>
      </c>
      <c r="T3329" s="20" t="s">
        <v>3039</v>
      </c>
      <c r="U3329" s="20" t="s">
        <v>6310</v>
      </c>
      <c r="V3329" s="20">
        <v>6</v>
      </c>
      <c r="W3329" s="20">
        <v>184</v>
      </c>
      <c r="Y3329" s="20" t="s">
        <v>1684</v>
      </c>
      <c r="Z3329" s="20" t="s">
        <v>1685</v>
      </c>
      <c r="AA3329" s="20">
        <v>1.5</v>
      </c>
      <c r="AB3329" s="20">
        <v>37</v>
      </c>
      <c r="AC3329" s="20">
        <v>37</v>
      </c>
      <c r="AD3329" s="20">
        <v>37</v>
      </c>
      <c r="AT3329" s="20" t="s">
        <v>1687</v>
      </c>
      <c r="AY3329" s="20" t="s">
        <v>1719</v>
      </c>
      <c r="BE3329" s="20" t="s">
        <v>808</v>
      </c>
      <c r="BL3329" s="20">
        <v>229.8</v>
      </c>
      <c r="BM3329" s="20">
        <v>60</v>
      </c>
    </row>
    <row r="3330" spans="1:65" x14ac:dyDescent="0.25">
      <c r="A3330" s="20" t="s">
        <v>1677</v>
      </c>
      <c r="B3330" s="20" t="s">
        <v>808</v>
      </c>
      <c r="C3330" s="20" t="s">
        <v>839</v>
      </c>
      <c r="D3330" s="20" t="s">
        <v>571</v>
      </c>
      <c r="E3330" s="20" t="s">
        <v>6312</v>
      </c>
      <c r="F3330" s="20" t="s">
        <v>470</v>
      </c>
      <c r="G3330" s="20">
        <v>4.71</v>
      </c>
      <c r="H3330" s="20" t="s">
        <v>1679</v>
      </c>
      <c r="I3330" s="20" t="s">
        <v>6308</v>
      </c>
      <c r="J3330" s="20" t="s">
        <v>6309</v>
      </c>
      <c r="K3330" s="20" t="s">
        <v>6309</v>
      </c>
      <c r="L3330" s="20" t="s">
        <v>808</v>
      </c>
      <c r="M3330" s="20">
        <v>4</v>
      </c>
      <c r="N3330" s="20" t="s">
        <v>1679</v>
      </c>
      <c r="P3330" s="20">
        <v>0</v>
      </c>
      <c r="Q3330" s="20" t="s">
        <v>495</v>
      </c>
      <c r="R3330" s="20" t="s">
        <v>488</v>
      </c>
      <c r="S3330" s="20" t="s">
        <v>221</v>
      </c>
      <c r="T3330" s="20" t="s">
        <v>3039</v>
      </c>
      <c r="U3330" s="20" t="s">
        <v>6310</v>
      </c>
      <c r="V3330" s="20">
        <v>6</v>
      </c>
      <c r="W3330" s="20">
        <v>184</v>
      </c>
      <c r="Y3330" s="20" t="s">
        <v>1684</v>
      </c>
      <c r="Z3330" s="20" t="s">
        <v>1685</v>
      </c>
      <c r="AA3330" s="20">
        <v>1.5</v>
      </c>
      <c r="AB3330" s="20">
        <v>37</v>
      </c>
      <c r="AC3330" s="20">
        <v>37</v>
      </c>
      <c r="AD3330" s="20">
        <v>37</v>
      </c>
      <c r="AT3330" s="20" t="s">
        <v>1687</v>
      </c>
      <c r="AY3330" s="20" t="s">
        <v>1719</v>
      </c>
      <c r="BE3330" s="20" t="s">
        <v>808</v>
      </c>
      <c r="BL3330" s="20">
        <v>282.60000000000002</v>
      </c>
      <c r="BM3330" s="20">
        <v>60</v>
      </c>
    </row>
    <row r="3331" spans="1:65" x14ac:dyDescent="0.25">
      <c r="A3331" s="20" t="s">
        <v>1677</v>
      </c>
      <c r="B3331" s="20" t="s">
        <v>808</v>
      </c>
      <c r="C3331" s="20" t="s">
        <v>839</v>
      </c>
      <c r="D3331" s="20" t="s">
        <v>571</v>
      </c>
      <c r="E3331" s="20" t="s">
        <v>6313</v>
      </c>
      <c r="F3331" s="20" t="s">
        <v>471</v>
      </c>
      <c r="G3331" s="20">
        <v>1</v>
      </c>
      <c r="H3331" s="20" t="s">
        <v>1679</v>
      </c>
      <c r="I3331" s="20" t="s">
        <v>6308</v>
      </c>
      <c r="J3331" s="20" t="s">
        <v>6309</v>
      </c>
      <c r="K3331" s="20" t="s">
        <v>6309</v>
      </c>
      <c r="L3331" s="20" t="s">
        <v>808</v>
      </c>
      <c r="M3331" s="20">
        <v>4</v>
      </c>
      <c r="N3331" s="20" t="s">
        <v>1679</v>
      </c>
      <c r="P3331" s="20">
        <v>0</v>
      </c>
      <c r="Q3331" s="20" t="s">
        <v>495</v>
      </c>
      <c r="R3331" s="20" t="s">
        <v>488</v>
      </c>
      <c r="S3331" s="20" t="s">
        <v>221</v>
      </c>
      <c r="T3331" s="20" t="s">
        <v>3039</v>
      </c>
      <c r="U3331" s="20" t="s">
        <v>6310</v>
      </c>
      <c r="V3331" s="20">
        <v>6</v>
      </c>
      <c r="W3331" s="20">
        <v>184</v>
      </c>
      <c r="Y3331" s="20" t="s">
        <v>1684</v>
      </c>
      <c r="Z3331" s="20" t="s">
        <v>1685</v>
      </c>
      <c r="AA3331" s="20">
        <v>1.5</v>
      </c>
      <c r="AB3331" s="20">
        <v>37</v>
      </c>
      <c r="AC3331" s="20">
        <v>37</v>
      </c>
      <c r="AD3331" s="20">
        <v>37</v>
      </c>
      <c r="AT3331" s="20" t="s">
        <v>1687</v>
      </c>
      <c r="AY3331" s="20" t="s">
        <v>1719</v>
      </c>
      <c r="BE3331" s="20" t="s">
        <v>808</v>
      </c>
      <c r="BL3331" s="20">
        <v>60</v>
      </c>
      <c r="BM3331" s="20">
        <v>60</v>
      </c>
    </row>
    <row r="3332" spans="1:65" x14ac:dyDescent="0.25">
      <c r="A3332" s="20" t="s">
        <v>1677</v>
      </c>
      <c r="B3332" s="20" t="s">
        <v>808</v>
      </c>
      <c r="C3332" s="20" t="s">
        <v>839</v>
      </c>
      <c r="D3332" s="20" t="s">
        <v>571</v>
      </c>
      <c r="E3332" s="20" t="s">
        <v>6314</v>
      </c>
      <c r="F3332" s="20" t="s">
        <v>472</v>
      </c>
      <c r="G3332" s="20">
        <v>2.95</v>
      </c>
      <c r="H3332" s="20" t="s">
        <v>1679</v>
      </c>
      <c r="I3332" s="20" t="s">
        <v>6308</v>
      </c>
      <c r="J3332" s="20" t="s">
        <v>6309</v>
      </c>
      <c r="K3332" s="20" t="s">
        <v>6309</v>
      </c>
      <c r="L3332" s="20" t="s">
        <v>808</v>
      </c>
      <c r="M3332" s="20">
        <v>4</v>
      </c>
      <c r="N3332" s="20" t="s">
        <v>1679</v>
      </c>
      <c r="P3332" s="20">
        <v>0</v>
      </c>
      <c r="Q3332" s="20" t="s">
        <v>495</v>
      </c>
      <c r="R3332" s="20" t="s">
        <v>488</v>
      </c>
      <c r="S3332" s="20" t="s">
        <v>221</v>
      </c>
      <c r="T3332" s="20" t="s">
        <v>3039</v>
      </c>
      <c r="U3332" s="20" t="s">
        <v>6310</v>
      </c>
      <c r="V3332" s="20">
        <v>6</v>
      </c>
      <c r="W3332" s="20">
        <v>184</v>
      </c>
      <c r="Y3332" s="20" t="s">
        <v>1684</v>
      </c>
      <c r="Z3332" s="20" t="s">
        <v>1685</v>
      </c>
      <c r="AA3332" s="20">
        <v>1.5</v>
      </c>
      <c r="AB3332" s="20">
        <v>37</v>
      </c>
      <c r="AC3332" s="20">
        <v>37</v>
      </c>
      <c r="AD3332" s="20">
        <v>37</v>
      </c>
      <c r="AT3332" s="20" t="s">
        <v>1687</v>
      </c>
      <c r="AY3332" s="20" t="s">
        <v>1719</v>
      </c>
      <c r="BE3332" s="20" t="s">
        <v>808</v>
      </c>
      <c r="BL3332" s="20">
        <v>177</v>
      </c>
      <c r="BM3332" s="20">
        <v>60</v>
      </c>
    </row>
    <row r="3333" spans="1:65" x14ac:dyDescent="0.25">
      <c r="A3333" s="20" t="s">
        <v>1677</v>
      </c>
      <c r="B3333" s="20" t="s">
        <v>808</v>
      </c>
      <c r="C3333" s="20" t="s">
        <v>839</v>
      </c>
      <c r="D3333" s="20" t="s">
        <v>571</v>
      </c>
      <c r="E3333" s="20" t="s">
        <v>6315</v>
      </c>
      <c r="F3333" s="20" t="s">
        <v>473</v>
      </c>
      <c r="G3333" s="20">
        <v>3.67</v>
      </c>
      <c r="H3333" s="20" t="s">
        <v>1679</v>
      </c>
      <c r="I3333" s="20" t="s">
        <v>6308</v>
      </c>
      <c r="J3333" s="20" t="s">
        <v>6309</v>
      </c>
      <c r="K3333" s="20" t="s">
        <v>6309</v>
      </c>
      <c r="L3333" s="20" t="s">
        <v>808</v>
      </c>
      <c r="M3333" s="20">
        <v>4</v>
      </c>
      <c r="N3333" s="20" t="s">
        <v>1679</v>
      </c>
      <c r="P3333" s="20">
        <v>0</v>
      </c>
      <c r="Q3333" s="20" t="s">
        <v>495</v>
      </c>
      <c r="R3333" s="20" t="s">
        <v>488</v>
      </c>
      <c r="S3333" s="20" t="s">
        <v>221</v>
      </c>
      <c r="T3333" s="20" t="s">
        <v>3039</v>
      </c>
      <c r="U3333" s="20" t="s">
        <v>6310</v>
      </c>
      <c r="V3333" s="20">
        <v>6</v>
      </c>
      <c r="W3333" s="20">
        <v>184</v>
      </c>
      <c r="Y3333" s="20" t="s">
        <v>1684</v>
      </c>
      <c r="Z3333" s="20" t="s">
        <v>1685</v>
      </c>
      <c r="AA3333" s="20">
        <v>1.5</v>
      </c>
      <c r="AB3333" s="20">
        <v>37</v>
      </c>
      <c r="AC3333" s="20">
        <v>37</v>
      </c>
      <c r="AD3333" s="20">
        <v>37</v>
      </c>
      <c r="AT3333" s="20" t="s">
        <v>1687</v>
      </c>
      <c r="AY3333" s="20" t="s">
        <v>1719</v>
      </c>
      <c r="BE3333" s="20" t="s">
        <v>808</v>
      </c>
      <c r="BL3333" s="20">
        <v>220.2</v>
      </c>
      <c r="BM3333" s="20">
        <v>60</v>
      </c>
    </row>
    <row r="3334" spans="1:65" x14ac:dyDescent="0.25">
      <c r="A3334" s="20" t="s">
        <v>1677</v>
      </c>
      <c r="B3334" s="20" t="s">
        <v>808</v>
      </c>
      <c r="C3334" s="20" t="s">
        <v>839</v>
      </c>
      <c r="D3334" s="20" t="s">
        <v>571</v>
      </c>
      <c r="E3334" s="20" t="s">
        <v>6316</v>
      </c>
      <c r="F3334" s="20" t="s">
        <v>474</v>
      </c>
      <c r="G3334" s="20">
        <v>2.15</v>
      </c>
      <c r="H3334" s="20" t="s">
        <v>1679</v>
      </c>
      <c r="I3334" s="20" t="s">
        <v>6308</v>
      </c>
      <c r="J3334" s="20" t="s">
        <v>6309</v>
      </c>
      <c r="K3334" s="20" t="s">
        <v>6309</v>
      </c>
      <c r="L3334" s="20" t="s">
        <v>808</v>
      </c>
      <c r="M3334" s="20">
        <v>4</v>
      </c>
      <c r="N3334" s="20" t="s">
        <v>1679</v>
      </c>
      <c r="P3334" s="20">
        <v>0</v>
      </c>
      <c r="Q3334" s="20" t="s">
        <v>495</v>
      </c>
      <c r="R3334" s="20" t="s">
        <v>488</v>
      </c>
      <c r="S3334" s="20" t="s">
        <v>221</v>
      </c>
      <c r="T3334" s="20" t="s">
        <v>3039</v>
      </c>
      <c r="U3334" s="20" t="s">
        <v>6310</v>
      </c>
      <c r="V3334" s="20">
        <v>6</v>
      </c>
      <c r="W3334" s="20">
        <v>184</v>
      </c>
      <c r="Y3334" s="20" t="s">
        <v>1684</v>
      </c>
      <c r="Z3334" s="20" t="s">
        <v>1685</v>
      </c>
      <c r="AA3334" s="20">
        <v>1.5</v>
      </c>
      <c r="AB3334" s="20">
        <v>37</v>
      </c>
      <c r="AC3334" s="20">
        <v>37</v>
      </c>
      <c r="AD3334" s="20">
        <v>37</v>
      </c>
      <c r="AT3334" s="20" t="s">
        <v>1687</v>
      </c>
      <c r="AY3334" s="20" t="s">
        <v>1719</v>
      </c>
      <c r="BE3334" s="20" t="s">
        <v>808</v>
      </c>
      <c r="BL3334" s="20">
        <v>129</v>
      </c>
      <c r="BM3334" s="20">
        <v>60</v>
      </c>
    </row>
    <row r="3335" spans="1:65" x14ac:dyDescent="0.25">
      <c r="A3335" s="20" t="s">
        <v>1677</v>
      </c>
      <c r="B3335" s="20" t="s">
        <v>808</v>
      </c>
      <c r="C3335" s="20" t="s">
        <v>839</v>
      </c>
      <c r="D3335" s="20" t="s">
        <v>571</v>
      </c>
      <c r="E3335" s="20" t="s">
        <v>6317</v>
      </c>
      <c r="F3335" s="20" t="s">
        <v>475</v>
      </c>
      <c r="G3335" s="20">
        <v>3.17</v>
      </c>
      <c r="H3335" s="20" t="s">
        <v>1679</v>
      </c>
      <c r="I3335" s="20" t="s">
        <v>6308</v>
      </c>
      <c r="J3335" s="20" t="s">
        <v>6309</v>
      </c>
      <c r="K3335" s="20" t="s">
        <v>6309</v>
      </c>
      <c r="L3335" s="20" t="s">
        <v>808</v>
      </c>
      <c r="M3335" s="20">
        <v>4</v>
      </c>
      <c r="N3335" s="20" t="s">
        <v>1679</v>
      </c>
      <c r="P3335" s="20">
        <v>0</v>
      </c>
      <c r="Q3335" s="20" t="s">
        <v>495</v>
      </c>
      <c r="R3335" s="20" t="s">
        <v>488</v>
      </c>
      <c r="S3335" s="20" t="s">
        <v>221</v>
      </c>
      <c r="T3335" s="20" t="s">
        <v>3039</v>
      </c>
      <c r="U3335" s="20" t="s">
        <v>6310</v>
      </c>
      <c r="V3335" s="20">
        <v>6</v>
      </c>
      <c r="W3335" s="20">
        <v>184</v>
      </c>
      <c r="Y3335" s="20" t="s">
        <v>1684</v>
      </c>
      <c r="Z3335" s="20" t="s">
        <v>1685</v>
      </c>
      <c r="AA3335" s="20">
        <v>1.5</v>
      </c>
      <c r="AB3335" s="20">
        <v>37</v>
      </c>
      <c r="AC3335" s="20">
        <v>37</v>
      </c>
      <c r="AD3335" s="20">
        <v>37</v>
      </c>
      <c r="AT3335" s="20" t="s">
        <v>1687</v>
      </c>
      <c r="AY3335" s="20" t="s">
        <v>1719</v>
      </c>
      <c r="BE3335" s="20" t="s">
        <v>808</v>
      </c>
      <c r="BL3335" s="20">
        <v>190.2</v>
      </c>
      <c r="BM3335" s="20">
        <v>60</v>
      </c>
    </row>
    <row r="3336" spans="1:65" x14ac:dyDescent="0.25">
      <c r="A3336" s="20" t="s">
        <v>1677</v>
      </c>
      <c r="B3336" s="20" t="s">
        <v>808</v>
      </c>
      <c r="C3336" s="20" t="s">
        <v>839</v>
      </c>
      <c r="D3336" s="20" t="s">
        <v>571</v>
      </c>
      <c r="E3336" s="20" t="s">
        <v>6318</v>
      </c>
      <c r="F3336" s="20" t="s">
        <v>476</v>
      </c>
      <c r="G3336" s="20">
        <v>6.7</v>
      </c>
      <c r="H3336" s="20" t="s">
        <v>1679</v>
      </c>
      <c r="I3336" s="20" t="s">
        <v>6308</v>
      </c>
      <c r="J3336" s="20" t="s">
        <v>6309</v>
      </c>
      <c r="K3336" s="20" t="s">
        <v>6309</v>
      </c>
      <c r="L3336" s="20" t="s">
        <v>808</v>
      </c>
      <c r="M3336" s="20">
        <v>4</v>
      </c>
      <c r="N3336" s="20" t="s">
        <v>1679</v>
      </c>
      <c r="P3336" s="20">
        <v>0</v>
      </c>
      <c r="Q3336" s="20" t="s">
        <v>495</v>
      </c>
      <c r="R3336" s="20" t="s">
        <v>488</v>
      </c>
      <c r="S3336" s="20" t="s">
        <v>221</v>
      </c>
      <c r="T3336" s="20" t="s">
        <v>3039</v>
      </c>
      <c r="U3336" s="20" t="s">
        <v>6310</v>
      </c>
      <c r="V3336" s="20">
        <v>6</v>
      </c>
      <c r="W3336" s="20">
        <v>184</v>
      </c>
      <c r="Y3336" s="20" t="s">
        <v>1684</v>
      </c>
      <c r="Z3336" s="20" t="s">
        <v>1685</v>
      </c>
      <c r="AA3336" s="20">
        <v>1.5</v>
      </c>
      <c r="AB3336" s="20">
        <v>37</v>
      </c>
      <c r="AC3336" s="20">
        <v>37</v>
      </c>
      <c r="AD3336" s="20">
        <v>37</v>
      </c>
      <c r="AT3336" s="20" t="s">
        <v>1687</v>
      </c>
      <c r="AY3336" s="20" t="s">
        <v>1719</v>
      </c>
      <c r="BE3336" s="20" t="s">
        <v>808</v>
      </c>
      <c r="BL3336" s="20">
        <v>402</v>
      </c>
      <c r="BM3336" s="20">
        <v>60</v>
      </c>
    </row>
    <row r="3337" spans="1:65" x14ac:dyDescent="0.25">
      <c r="A3337" s="20" t="s">
        <v>1677</v>
      </c>
      <c r="B3337" s="20" t="s">
        <v>808</v>
      </c>
      <c r="C3337" s="20" t="s">
        <v>839</v>
      </c>
      <c r="D3337" s="20" t="s">
        <v>571</v>
      </c>
      <c r="E3337" s="20" t="s">
        <v>6319</v>
      </c>
      <c r="F3337" s="20" t="s">
        <v>477</v>
      </c>
      <c r="G3337" s="20">
        <v>4.4800000000000004</v>
      </c>
      <c r="H3337" s="20" t="s">
        <v>1679</v>
      </c>
      <c r="I3337" s="20" t="s">
        <v>6308</v>
      </c>
      <c r="J3337" s="20" t="s">
        <v>6309</v>
      </c>
      <c r="K3337" s="20" t="s">
        <v>6309</v>
      </c>
      <c r="L3337" s="20" t="s">
        <v>808</v>
      </c>
      <c r="M3337" s="20">
        <v>4</v>
      </c>
      <c r="N3337" s="20" t="s">
        <v>1679</v>
      </c>
      <c r="P3337" s="20">
        <v>0</v>
      </c>
      <c r="Q3337" s="20" t="s">
        <v>495</v>
      </c>
      <c r="R3337" s="20" t="s">
        <v>488</v>
      </c>
      <c r="S3337" s="20" t="s">
        <v>221</v>
      </c>
      <c r="T3337" s="20" t="s">
        <v>3039</v>
      </c>
      <c r="U3337" s="20" t="s">
        <v>6310</v>
      </c>
      <c r="V3337" s="20">
        <v>6</v>
      </c>
      <c r="W3337" s="20">
        <v>184</v>
      </c>
      <c r="Y3337" s="20" t="s">
        <v>1684</v>
      </c>
      <c r="Z3337" s="20" t="s">
        <v>1685</v>
      </c>
      <c r="AA3337" s="20">
        <v>1.5</v>
      </c>
      <c r="AB3337" s="20">
        <v>37</v>
      </c>
      <c r="AC3337" s="20">
        <v>37</v>
      </c>
      <c r="AD3337" s="20">
        <v>37</v>
      </c>
      <c r="AT3337" s="20" t="s">
        <v>1687</v>
      </c>
      <c r="AY3337" s="20" t="s">
        <v>1719</v>
      </c>
      <c r="BE3337" s="20" t="s">
        <v>808</v>
      </c>
      <c r="BL3337" s="20">
        <v>268.8</v>
      </c>
      <c r="BM3337" s="20">
        <v>60</v>
      </c>
    </row>
    <row r="3338" spans="1:65" x14ac:dyDescent="0.25">
      <c r="A3338" s="20" t="s">
        <v>1677</v>
      </c>
      <c r="B3338" s="20" t="s">
        <v>808</v>
      </c>
      <c r="C3338" s="20" t="s">
        <v>839</v>
      </c>
      <c r="D3338" s="20" t="s">
        <v>571</v>
      </c>
      <c r="E3338" s="20" t="s">
        <v>6320</v>
      </c>
      <c r="F3338" s="20" t="s">
        <v>478</v>
      </c>
      <c r="G3338" s="20">
        <v>1.68</v>
      </c>
      <c r="H3338" s="20" t="s">
        <v>1679</v>
      </c>
      <c r="I3338" s="20" t="s">
        <v>6308</v>
      </c>
      <c r="J3338" s="20" t="s">
        <v>6309</v>
      </c>
      <c r="K3338" s="20" t="s">
        <v>6309</v>
      </c>
      <c r="L3338" s="20" t="s">
        <v>808</v>
      </c>
      <c r="M3338" s="20">
        <v>4</v>
      </c>
      <c r="N3338" s="20" t="s">
        <v>1679</v>
      </c>
      <c r="P3338" s="20">
        <v>0</v>
      </c>
      <c r="Q3338" s="20" t="s">
        <v>495</v>
      </c>
      <c r="R3338" s="20" t="s">
        <v>488</v>
      </c>
      <c r="S3338" s="20" t="s">
        <v>221</v>
      </c>
      <c r="T3338" s="20" t="s">
        <v>3039</v>
      </c>
      <c r="U3338" s="20" t="s">
        <v>6310</v>
      </c>
      <c r="V3338" s="20">
        <v>6</v>
      </c>
      <c r="W3338" s="20">
        <v>184</v>
      </c>
      <c r="Y3338" s="20" t="s">
        <v>1684</v>
      </c>
      <c r="Z3338" s="20" t="s">
        <v>1685</v>
      </c>
      <c r="AA3338" s="20">
        <v>1.5</v>
      </c>
      <c r="AB3338" s="20">
        <v>37</v>
      </c>
      <c r="AC3338" s="20">
        <v>37</v>
      </c>
      <c r="AD3338" s="20">
        <v>37</v>
      </c>
      <c r="AT3338" s="20" t="s">
        <v>1687</v>
      </c>
      <c r="AY3338" s="20" t="s">
        <v>1719</v>
      </c>
      <c r="BE3338" s="20" t="s">
        <v>808</v>
      </c>
      <c r="BL3338" s="20">
        <v>100.8</v>
      </c>
      <c r="BM3338" s="20">
        <v>60</v>
      </c>
    </row>
    <row r="3339" spans="1:65" x14ac:dyDescent="0.25">
      <c r="A3339" s="20" t="s">
        <v>1677</v>
      </c>
      <c r="B3339" s="20" t="s">
        <v>808</v>
      </c>
      <c r="C3339" s="20" t="s">
        <v>839</v>
      </c>
      <c r="D3339" s="20" t="s">
        <v>571</v>
      </c>
      <c r="E3339" s="20" t="s">
        <v>6321</v>
      </c>
      <c r="F3339" s="20" t="s">
        <v>479</v>
      </c>
      <c r="G3339" s="20">
        <v>2.38</v>
      </c>
      <c r="H3339" s="20" t="s">
        <v>1679</v>
      </c>
      <c r="I3339" s="20" t="s">
        <v>6308</v>
      </c>
      <c r="J3339" s="20" t="s">
        <v>6309</v>
      </c>
      <c r="K3339" s="20" t="s">
        <v>6309</v>
      </c>
      <c r="L3339" s="20" t="s">
        <v>808</v>
      </c>
      <c r="M3339" s="20">
        <v>4</v>
      </c>
      <c r="N3339" s="20" t="s">
        <v>1679</v>
      </c>
      <c r="P3339" s="20">
        <v>0</v>
      </c>
      <c r="Q3339" s="20" t="s">
        <v>495</v>
      </c>
      <c r="R3339" s="20" t="s">
        <v>488</v>
      </c>
      <c r="S3339" s="20" t="s">
        <v>221</v>
      </c>
      <c r="T3339" s="20" t="s">
        <v>3039</v>
      </c>
      <c r="U3339" s="20" t="s">
        <v>6310</v>
      </c>
      <c r="V3339" s="20">
        <v>6</v>
      </c>
      <c r="W3339" s="20">
        <v>184</v>
      </c>
      <c r="Y3339" s="20" t="s">
        <v>1684</v>
      </c>
      <c r="Z3339" s="20" t="s">
        <v>1685</v>
      </c>
      <c r="AA3339" s="20">
        <v>1.5</v>
      </c>
      <c r="AB3339" s="20">
        <v>37</v>
      </c>
      <c r="AC3339" s="20">
        <v>37</v>
      </c>
      <c r="AD3339" s="20">
        <v>37</v>
      </c>
      <c r="AT3339" s="20" t="s">
        <v>1687</v>
      </c>
      <c r="AY3339" s="20" t="s">
        <v>1719</v>
      </c>
      <c r="BE3339" s="20" t="s">
        <v>808</v>
      </c>
      <c r="BL3339" s="20">
        <v>142.80000000000001</v>
      </c>
      <c r="BM3339" s="20">
        <v>60</v>
      </c>
    </row>
    <row r="3340" spans="1:65" x14ac:dyDescent="0.25">
      <c r="A3340" s="20" t="s">
        <v>1677</v>
      </c>
      <c r="B3340" s="20" t="s">
        <v>808</v>
      </c>
      <c r="C3340" s="20" t="s">
        <v>839</v>
      </c>
      <c r="D3340" s="20" t="s">
        <v>571</v>
      </c>
      <c r="E3340" s="20" t="s">
        <v>6322</v>
      </c>
      <c r="F3340" s="20" t="s">
        <v>480</v>
      </c>
      <c r="G3340" s="20">
        <v>5.49</v>
      </c>
      <c r="H3340" s="20" t="s">
        <v>1679</v>
      </c>
      <c r="I3340" s="20" t="s">
        <v>6308</v>
      </c>
      <c r="J3340" s="20" t="s">
        <v>6309</v>
      </c>
      <c r="K3340" s="20" t="s">
        <v>6309</v>
      </c>
      <c r="L3340" s="20" t="s">
        <v>808</v>
      </c>
      <c r="M3340" s="20">
        <v>4</v>
      </c>
      <c r="N3340" s="20" t="s">
        <v>1679</v>
      </c>
      <c r="P3340" s="20">
        <v>0</v>
      </c>
      <c r="Q3340" s="20" t="s">
        <v>495</v>
      </c>
      <c r="R3340" s="20" t="s">
        <v>488</v>
      </c>
      <c r="S3340" s="20" t="s">
        <v>221</v>
      </c>
      <c r="T3340" s="20" t="s">
        <v>3039</v>
      </c>
      <c r="U3340" s="20" t="s">
        <v>6310</v>
      </c>
      <c r="V3340" s="20">
        <v>6</v>
      </c>
      <c r="W3340" s="20">
        <v>184</v>
      </c>
      <c r="Y3340" s="20" t="s">
        <v>1684</v>
      </c>
      <c r="Z3340" s="20" t="s">
        <v>1685</v>
      </c>
      <c r="AA3340" s="20">
        <v>1.5</v>
      </c>
      <c r="AB3340" s="20">
        <v>37</v>
      </c>
      <c r="AC3340" s="20">
        <v>37</v>
      </c>
      <c r="AD3340" s="20">
        <v>37</v>
      </c>
      <c r="AT3340" s="20" t="s">
        <v>1687</v>
      </c>
      <c r="AY3340" s="20" t="s">
        <v>1719</v>
      </c>
      <c r="BE3340" s="20" t="s">
        <v>808</v>
      </c>
      <c r="BL3340" s="20">
        <v>329.4</v>
      </c>
      <c r="BM3340" s="20">
        <v>60</v>
      </c>
    </row>
    <row r="3341" spans="1:65" x14ac:dyDescent="0.25">
      <c r="A3341" s="20" t="s">
        <v>1677</v>
      </c>
      <c r="B3341" s="20" t="s">
        <v>808</v>
      </c>
      <c r="C3341" s="20" t="s">
        <v>839</v>
      </c>
      <c r="D3341" s="20" t="s">
        <v>571</v>
      </c>
      <c r="E3341" s="20" t="s">
        <v>6323</v>
      </c>
      <c r="F3341" s="20" t="s">
        <v>481</v>
      </c>
      <c r="G3341" s="20">
        <v>0.87</v>
      </c>
      <c r="H3341" s="20" t="s">
        <v>1679</v>
      </c>
      <c r="I3341" s="20" t="s">
        <v>6308</v>
      </c>
      <c r="J3341" s="20" t="s">
        <v>6309</v>
      </c>
      <c r="K3341" s="20" t="s">
        <v>6309</v>
      </c>
      <c r="L3341" s="20" t="s">
        <v>808</v>
      </c>
      <c r="M3341" s="20">
        <v>4</v>
      </c>
      <c r="N3341" s="20" t="s">
        <v>1679</v>
      </c>
      <c r="P3341" s="20">
        <v>0</v>
      </c>
      <c r="Q3341" s="20" t="s">
        <v>495</v>
      </c>
      <c r="R3341" s="20" t="s">
        <v>488</v>
      </c>
      <c r="S3341" s="20" t="s">
        <v>221</v>
      </c>
      <c r="T3341" s="20" t="s">
        <v>3039</v>
      </c>
      <c r="U3341" s="20" t="s">
        <v>6310</v>
      </c>
      <c r="V3341" s="20">
        <v>6</v>
      </c>
      <c r="W3341" s="20">
        <v>184</v>
      </c>
      <c r="Y3341" s="20" t="s">
        <v>1684</v>
      </c>
      <c r="Z3341" s="20" t="s">
        <v>1685</v>
      </c>
      <c r="AA3341" s="20">
        <v>1.5</v>
      </c>
      <c r="AB3341" s="20">
        <v>37</v>
      </c>
      <c r="AC3341" s="20">
        <v>37</v>
      </c>
      <c r="AD3341" s="20">
        <v>37</v>
      </c>
      <c r="AT3341" s="20" t="s">
        <v>1687</v>
      </c>
      <c r="AY3341" s="20" t="s">
        <v>1719</v>
      </c>
      <c r="BE3341" s="20" t="s">
        <v>808</v>
      </c>
      <c r="BL3341" s="20">
        <v>52.2</v>
      </c>
      <c r="BM3341" s="20">
        <v>60</v>
      </c>
    </row>
    <row r="3342" spans="1:65" x14ac:dyDescent="0.25">
      <c r="A3342" s="20" t="s">
        <v>1677</v>
      </c>
      <c r="B3342" s="20" t="s">
        <v>808</v>
      </c>
      <c r="C3342" s="20" t="s">
        <v>839</v>
      </c>
      <c r="D3342" s="20" t="s">
        <v>571</v>
      </c>
      <c r="E3342" s="20" t="s">
        <v>6324</v>
      </c>
      <c r="F3342" s="20" t="s">
        <v>482</v>
      </c>
      <c r="G3342" s="20">
        <v>2.71</v>
      </c>
      <c r="H3342" s="20" t="s">
        <v>1679</v>
      </c>
      <c r="I3342" s="20" t="s">
        <v>6308</v>
      </c>
      <c r="J3342" s="20" t="s">
        <v>6309</v>
      </c>
      <c r="K3342" s="20" t="s">
        <v>6309</v>
      </c>
      <c r="L3342" s="20" t="s">
        <v>808</v>
      </c>
      <c r="M3342" s="20">
        <v>4</v>
      </c>
      <c r="N3342" s="20" t="s">
        <v>1679</v>
      </c>
      <c r="P3342" s="20">
        <v>0</v>
      </c>
      <c r="Q3342" s="20" t="s">
        <v>495</v>
      </c>
      <c r="R3342" s="20" t="s">
        <v>488</v>
      </c>
      <c r="S3342" s="20" t="s">
        <v>221</v>
      </c>
      <c r="T3342" s="20" t="s">
        <v>3039</v>
      </c>
      <c r="U3342" s="20" t="s">
        <v>6310</v>
      </c>
      <c r="V3342" s="20">
        <v>6</v>
      </c>
      <c r="W3342" s="20">
        <v>184</v>
      </c>
      <c r="Y3342" s="20" t="s">
        <v>1684</v>
      </c>
      <c r="Z3342" s="20" t="s">
        <v>1685</v>
      </c>
      <c r="AA3342" s="20">
        <v>1.5</v>
      </c>
      <c r="AB3342" s="20">
        <v>37</v>
      </c>
      <c r="AC3342" s="20">
        <v>37</v>
      </c>
      <c r="AD3342" s="20">
        <v>37</v>
      </c>
      <c r="AT3342" s="20" t="s">
        <v>1687</v>
      </c>
      <c r="AY3342" s="20" t="s">
        <v>1719</v>
      </c>
      <c r="BE3342" s="20" t="s">
        <v>808</v>
      </c>
      <c r="BL3342" s="20">
        <v>162.6</v>
      </c>
      <c r="BM3342" s="20">
        <v>60</v>
      </c>
    </row>
    <row r="3343" spans="1:65" x14ac:dyDescent="0.25">
      <c r="A3343" s="20" t="s">
        <v>1677</v>
      </c>
      <c r="B3343" s="20" t="s">
        <v>808</v>
      </c>
      <c r="C3343" s="20" t="s">
        <v>839</v>
      </c>
      <c r="D3343" s="20" t="s">
        <v>571</v>
      </c>
      <c r="E3343" s="20" t="s">
        <v>6325</v>
      </c>
      <c r="F3343" s="20" t="s">
        <v>483</v>
      </c>
      <c r="G3343" s="20">
        <v>6.28</v>
      </c>
      <c r="H3343" s="20" t="s">
        <v>1679</v>
      </c>
      <c r="I3343" s="20" t="s">
        <v>6308</v>
      </c>
      <c r="J3343" s="20" t="s">
        <v>6309</v>
      </c>
      <c r="K3343" s="20" t="s">
        <v>6309</v>
      </c>
      <c r="L3343" s="20" t="s">
        <v>808</v>
      </c>
      <c r="M3343" s="20">
        <v>4</v>
      </c>
      <c r="N3343" s="20" t="s">
        <v>1679</v>
      </c>
      <c r="P3343" s="20">
        <v>0</v>
      </c>
      <c r="Q3343" s="20" t="s">
        <v>495</v>
      </c>
      <c r="R3343" s="20" t="s">
        <v>488</v>
      </c>
      <c r="S3343" s="20" t="s">
        <v>221</v>
      </c>
      <c r="T3343" s="20" t="s">
        <v>3039</v>
      </c>
      <c r="U3343" s="20" t="s">
        <v>6310</v>
      </c>
      <c r="V3343" s="20">
        <v>6</v>
      </c>
      <c r="W3343" s="20">
        <v>184</v>
      </c>
      <c r="Y3343" s="20" t="s">
        <v>1684</v>
      </c>
      <c r="Z3343" s="20" t="s">
        <v>1685</v>
      </c>
      <c r="AA3343" s="20">
        <v>1.5</v>
      </c>
      <c r="AB3343" s="20">
        <v>37</v>
      </c>
      <c r="AC3343" s="20">
        <v>37</v>
      </c>
      <c r="AD3343" s="20">
        <v>37</v>
      </c>
      <c r="AT3343" s="20" t="s">
        <v>1687</v>
      </c>
      <c r="AY3343" s="20" t="s">
        <v>1719</v>
      </c>
      <c r="BE3343" s="20" t="s">
        <v>808</v>
      </c>
      <c r="BL3343" s="20">
        <v>376.8</v>
      </c>
      <c r="BM3343" s="20">
        <v>60</v>
      </c>
    </row>
    <row r="3344" spans="1:65" x14ac:dyDescent="0.25">
      <c r="A3344" s="20" t="s">
        <v>1677</v>
      </c>
      <c r="B3344" s="20" t="s">
        <v>808</v>
      </c>
      <c r="C3344" s="20" t="s">
        <v>839</v>
      </c>
      <c r="D3344" s="20" t="s">
        <v>571</v>
      </c>
      <c r="E3344" s="20" t="s">
        <v>6326</v>
      </c>
      <c r="F3344" s="20" t="s">
        <v>484</v>
      </c>
      <c r="G3344" s="20">
        <v>6.21</v>
      </c>
      <c r="H3344" s="20" t="s">
        <v>1679</v>
      </c>
      <c r="I3344" s="20" t="s">
        <v>6308</v>
      </c>
      <c r="J3344" s="20" t="s">
        <v>6309</v>
      </c>
      <c r="K3344" s="20" t="s">
        <v>6309</v>
      </c>
      <c r="L3344" s="20" t="s">
        <v>808</v>
      </c>
      <c r="M3344" s="20">
        <v>4</v>
      </c>
      <c r="N3344" s="20" t="s">
        <v>1679</v>
      </c>
      <c r="P3344" s="20">
        <v>0</v>
      </c>
      <c r="Q3344" s="20" t="s">
        <v>495</v>
      </c>
      <c r="R3344" s="20" t="s">
        <v>488</v>
      </c>
      <c r="S3344" s="20" t="s">
        <v>221</v>
      </c>
      <c r="T3344" s="20" t="s">
        <v>3039</v>
      </c>
      <c r="U3344" s="20" t="s">
        <v>6310</v>
      </c>
      <c r="V3344" s="20">
        <v>6</v>
      </c>
      <c r="W3344" s="20">
        <v>184</v>
      </c>
      <c r="Y3344" s="20" t="s">
        <v>1684</v>
      </c>
      <c r="Z3344" s="20" t="s">
        <v>1685</v>
      </c>
      <c r="AA3344" s="20">
        <v>1.5</v>
      </c>
      <c r="AB3344" s="20">
        <v>37</v>
      </c>
      <c r="AC3344" s="20">
        <v>37</v>
      </c>
      <c r="AD3344" s="20">
        <v>37</v>
      </c>
      <c r="AT3344" s="20" t="s">
        <v>1687</v>
      </c>
      <c r="AY3344" s="20" t="s">
        <v>1719</v>
      </c>
      <c r="BE3344" s="20" t="s">
        <v>808</v>
      </c>
      <c r="BL3344" s="20">
        <v>372.6</v>
      </c>
      <c r="BM3344" s="20">
        <v>60</v>
      </c>
    </row>
    <row r="3345" spans="1:65" x14ac:dyDescent="0.25">
      <c r="A3345" s="20" t="s">
        <v>1677</v>
      </c>
      <c r="B3345" s="20" t="s">
        <v>808</v>
      </c>
      <c r="C3345" s="20" t="s">
        <v>839</v>
      </c>
      <c r="D3345" s="20" t="s">
        <v>571</v>
      </c>
      <c r="E3345" s="20" t="s">
        <v>6327</v>
      </c>
      <c r="F3345" s="20" t="s">
        <v>485</v>
      </c>
      <c r="G3345" s="20">
        <v>2.93</v>
      </c>
      <c r="H3345" s="20" t="s">
        <v>1679</v>
      </c>
      <c r="I3345" s="20" t="s">
        <v>6308</v>
      </c>
      <c r="J3345" s="20" t="s">
        <v>6309</v>
      </c>
      <c r="K3345" s="20" t="s">
        <v>6309</v>
      </c>
      <c r="L3345" s="20" t="s">
        <v>808</v>
      </c>
      <c r="M3345" s="20">
        <v>4</v>
      </c>
      <c r="N3345" s="20" t="s">
        <v>1679</v>
      </c>
      <c r="P3345" s="20">
        <v>0</v>
      </c>
      <c r="Q3345" s="20" t="s">
        <v>495</v>
      </c>
      <c r="R3345" s="20" t="s">
        <v>488</v>
      </c>
      <c r="S3345" s="20" t="s">
        <v>221</v>
      </c>
      <c r="T3345" s="20" t="s">
        <v>3039</v>
      </c>
      <c r="U3345" s="20" t="s">
        <v>6310</v>
      </c>
      <c r="V3345" s="20">
        <v>6</v>
      </c>
      <c r="W3345" s="20">
        <v>184</v>
      </c>
      <c r="Y3345" s="20" t="s">
        <v>1684</v>
      </c>
      <c r="Z3345" s="20" t="s">
        <v>1685</v>
      </c>
      <c r="AA3345" s="20">
        <v>1.5</v>
      </c>
      <c r="AB3345" s="20">
        <v>37</v>
      </c>
      <c r="AC3345" s="20">
        <v>37</v>
      </c>
      <c r="AD3345" s="20">
        <v>37</v>
      </c>
      <c r="AT3345" s="20" t="s">
        <v>1687</v>
      </c>
      <c r="AY3345" s="20" t="s">
        <v>1719</v>
      </c>
      <c r="BE3345" s="20" t="s">
        <v>808</v>
      </c>
      <c r="BL3345" s="20">
        <v>175.8</v>
      </c>
      <c r="BM3345" s="20">
        <v>60</v>
      </c>
    </row>
    <row r="3346" spans="1:65" x14ac:dyDescent="0.25">
      <c r="A3346" s="20" t="s">
        <v>1677</v>
      </c>
      <c r="B3346" s="20" t="s">
        <v>808</v>
      </c>
      <c r="C3346" s="20" t="s">
        <v>839</v>
      </c>
      <c r="D3346" s="20" t="s">
        <v>571</v>
      </c>
      <c r="E3346" s="20" t="s">
        <v>6328</v>
      </c>
      <c r="F3346" s="20" t="s">
        <v>486</v>
      </c>
      <c r="G3346" s="20">
        <v>4.7</v>
      </c>
      <c r="H3346" s="20" t="s">
        <v>1679</v>
      </c>
      <c r="I3346" s="20" t="s">
        <v>6308</v>
      </c>
      <c r="J3346" s="20" t="s">
        <v>6309</v>
      </c>
      <c r="K3346" s="20" t="s">
        <v>6309</v>
      </c>
      <c r="L3346" s="20" t="s">
        <v>808</v>
      </c>
      <c r="M3346" s="20">
        <v>4</v>
      </c>
      <c r="N3346" s="20" t="s">
        <v>1679</v>
      </c>
      <c r="P3346" s="20">
        <v>0</v>
      </c>
      <c r="Q3346" s="20" t="s">
        <v>495</v>
      </c>
      <c r="R3346" s="20" t="s">
        <v>488</v>
      </c>
      <c r="S3346" s="20" t="s">
        <v>221</v>
      </c>
      <c r="T3346" s="20" t="s">
        <v>3039</v>
      </c>
      <c r="U3346" s="20" t="s">
        <v>6310</v>
      </c>
      <c r="V3346" s="20">
        <v>6</v>
      </c>
      <c r="W3346" s="20">
        <v>184</v>
      </c>
      <c r="Y3346" s="20" t="s">
        <v>1684</v>
      </c>
      <c r="Z3346" s="20" t="s">
        <v>1685</v>
      </c>
      <c r="AA3346" s="20">
        <v>1.5</v>
      </c>
      <c r="AB3346" s="20">
        <v>37</v>
      </c>
      <c r="AC3346" s="20">
        <v>37</v>
      </c>
      <c r="AD3346" s="20">
        <v>37</v>
      </c>
      <c r="AT3346" s="20" t="s">
        <v>1687</v>
      </c>
      <c r="AY3346" s="20" t="s">
        <v>1719</v>
      </c>
      <c r="BE3346" s="20" t="s">
        <v>808</v>
      </c>
      <c r="BL3346" s="20">
        <v>282</v>
      </c>
      <c r="BM3346" s="20">
        <v>60</v>
      </c>
    </row>
    <row r="3347" spans="1:65" x14ac:dyDescent="0.25">
      <c r="A3347" s="20" t="s">
        <v>1677</v>
      </c>
      <c r="B3347" s="20" t="s">
        <v>808</v>
      </c>
      <c r="C3347" s="20" t="s">
        <v>839</v>
      </c>
      <c r="D3347" s="20" t="s">
        <v>571</v>
      </c>
      <c r="E3347" s="20" t="s">
        <v>6329</v>
      </c>
      <c r="F3347" s="20" t="s">
        <v>489</v>
      </c>
      <c r="G3347" s="20">
        <v>4.5599999999999996</v>
      </c>
      <c r="H3347" s="20" t="s">
        <v>1679</v>
      </c>
      <c r="I3347" s="20" t="s">
        <v>6308</v>
      </c>
      <c r="J3347" s="20" t="s">
        <v>6309</v>
      </c>
      <c r="K3347" s="20" t="s">
        <v>6309</v>
      </c>
      <c r="L3347" s="20" t="s">
        <v>808</v>
      </c>
      <c r="M3347" s="20">
        <v>4</v>
      </c>
      <c r="N3347" s="20" t="s">
        <v>1679</v>
      </c>
      <c r="P3347" s="20">
        <v>0</v>
      </c>
      <c r="Q3347" s="20" t="s">
        <v>495</v>
      </c>
      <c r="R3347" s="20" t="s">
        <v>488</v>
      </c>
      <c r="S3347" s="20" t="s">
        <v>221</v>
      </c>
      <c r="T3347" s="20" t="s">
        <v>3039</v>
      </c>
      <c r="U3347" s="20" t="s">
        <v>6310</v>
      </c>
      <c r="V3347" s="20">
        <v>6</v>
      </c>
      <c r="W3347" s="20">
        <v>184</v>
      </c>
      <c r="Y3347" s="20" t="s">
        <v>1684</v>
      </c>
      <c r="Z3347" s="20" t="s">
        <v>1685</v>
      </c>
      <c r="AA3347" s="20">
        <v>1.5</v>
      </c>
      <c r="AB3347" s="20">
        <v>37</v>
      </c>
      <c r="AC3347" s="20">
        <v>37</v>
      </c>
      <c r="AD3347" s="20">
        <v>37</v>
      </c>
      <c r="AT3347" s="20" t="s">
        <v>1687</v>
      </c>
      <c r="AY3347" s="20" t="s">
        <v>1719</v>
      </c>
      <c r="BE3347" s="20" t="s">
        <v>808</v>
      </c>
      <c r="BL3347" s="20">
        <v>273.60000000000002</v>
      </c>
      <c r="BM3347" s="20">
        <v>60</v>
      </c>
    </row>
    <row r="3348" spans="1:65" x14ac:dyDescent="0.25">
      <c r="A3348" s="20" t="s">
        <v>1677</v>
      </c>
      <c r="B3348" s="20" t="s">
        <v>808</v>
      </c>
      <c r="C3348" s="20" t="s">
        <v>839</v>
      </c>
      <c r="D3348" s="20" t="s">
        <v>571</v>
      </c>
      <c r="E3348" s="20" t="s">
        <v>6330</v>
      </c>
      <c r="F3348" s="20" t="s">
        <v>490</v>
      </c>
      <c r="G3348" s="20">
        <v>5.7</v>
      </c>
      <c r="H3348" s="20" t="s">
        <v>1679</v>
      </c>
      <c r="I3348" s="20" t="s">
        <v>6308</v>
      </c>
      <c r="J3348" s="20" t="s">
        <v>6309</v>
      </c>
      <c r="K3348" s="20" t="s">
        <v>6309</v>
      </c>
      <c r="L3348" s="20" t="s">
        <v>808</v>
      </c>
      <c r="M3348" s="20">
        <v>4</v>
      </c>
      <c r="N3348" s="20" t="s">
        <v>1679</v>
      </c>
      <c r="P3348" s="20">
        <v>0</v>
      </c>
      <c r="Q3348" s="20" t="s">
        <v>495</v>
      </c>
      <c r="R3348" s="20" t="s">
        <v>488</v>
      </c>
      <c r="S3348" s="20" t="s">
        <v>221</v>
      </c>
      <c r="T3348" s="20" t="s">
        <v>3039</v>
      </c>
      <c r="U3348" s="20" t="s">
        <v>6310</v>
      </c>
      <c r="V3348" s="20">
        <v>6</v>
      </c>
      <c r="W3348" s="20">
        <v>184</v>
      </c>
      <c r="Y3348" s="20" t="s">
        <v>1684</v>
      </c>
      <c r="Z3348" s="20" t="s">
        <v>1685</v>
      </c>
      <c r="AA3348" s="20">
        <v>1.5</v>
      </c>
      <c r="AB3348" s="20">
        <v>37</v>
      </c>
      <c r="AC3348" s="20">
        <v>37</v>
      </c>
      <c r="AD3348" s="20">
        <v>37</v>
      </c>
      <c r="AT3348" s="20" t="s">
        <v>1687</v>
      </c>
      <c r="AY3348" s="20" t="s">
        <v>1719</v>
      </c>
      <c r="BE3348" s="20" t="s">
        <v>808</v>
      </c>
      <c r="BL3348" s="20">
        <v>342</v>
      </c>
      <c r="BM3348" s="20">
        <v>60</v>
      </c>
    </row>
    <row r="3349" spans="1:65" x14ac:dyDescent="0.25">
      <c r="A3349" s="20" t="s">
        <v>1677</v>
      </c>
      <c r="B3349" s="20" t="s">
        <v>808</v>
      </c>
      <c r="C3349" s="20" t="s">
        <v>839</v>
      </c>
      <c r="D3349" s="20" t="s">
        <v>571</v>
      </c>
      <c r="E3349" s="20" t="s">
        <v>6331</v>
      </c>
      <c r="F3349" s="20" t="s">
        <v>491</v>
      </c>
      <c r="G3349" s="20">
        <v>0.7</v>
      </c>
      <c r="H3349" s="20" t="s">
        <v>1679</v>
      </c>
      <c r="I3349" s="20" t="s">
        <v>6308</v>
      </c>
      <c r="J3349" s="20" t="s">
        <v>6309</v>
      </c>
      <c r="K3349" s="20" t="s">
        <v>6309</v>
      </c>
      <c r="L3349" s="20" t="s">
        <v>808</v>
      </c>
      <c r="M3349" s="20">
        <v>4</v>
      </c>
      <c r="N3349" s="20" t="s">
        <v>1679</v>
      </c>
      <c r="P3349" s="20">
        <v>0</v>
      </c>
      <c r="Q3349" s="20" t="s">
        <v>495</v>
      </c>
      <c r="R3349" s="20" t="s">
        <v>488</v>
      </c>
      <c r="S3349" s="20" t="s">
        <v>221</v>
      </c>
      <c r="T3349" s="20" t="s">
        <v>3039</v>
      </c>
      <c r="U3349" s="20" t="s">
        <v>6310</v>
      </c>
      <c r="V3349" s="20">
        <v>6</v>
      </c>
      <c r="W3349" s="20">
        <v>184</v>
      </c>
      <c r="Y3349" s="20" t="s">
        <v>1684</v>
      </c>
      <c r="Z3349" s="20" t="s">
        <v>1685</v>
      </c>
      <c r="AA3349" s="20">
        <v>1.5</v>
      </c>
      <c r="AB3349" s="20">
        <v>37</v>
      </c>
      <c r="AC3349" s="20">
        <v>37</v>
      </c>
      <c r="AD3349" s="20">
        <v>37</v>
      </c>
      <c r="AT3349" s="20" t="s">
        <v>1687</v>
      </c>
      <c r="AY3349" s="20" t="s">
        <v>1719</v>
      </c>
      <c r="BE3349" s="20" t="s">
        <v>808</v>
      </c>
      <c r="BL3349" s="20">
        <v>42</v>
      </c>
      <c r="BM3349" s="20">
        <v>60</v>
      </c>
    </row>
    <row r="3350" spans="1:65" x14ac:dyDescent="0.25">
      <c r="A3350" s="20" t="s">
        <v>1677</v>
      </c>
      <c r="B3350" s="20" t="s">
        <v>808</v>
      </c>
      <c r="C3350" s="20" t="s">
        <v>839</v>
      </c>
      <c r="D3350" s="20" t="s">
        <v>571</v>
      </c>
      <c r="E3350" s="20" t="s">
        <v>6332</v>
      </c>
      <c r="F3350" s="20" t="s">
        <v>492</v>
      </c>
      <c r="G3350" s="20">
        <v>3.29</v>
      </c>
      <c r="H3350" s="20" t="s">
        <v>1679</v>
      </c>
      <c r="I3350" s="20" t="s">
        <v>6308</v>
      </c>
      <c r="J3350" s="20" t="s">
        <v>6309</v>
      </c>
      <c r="K3350" s="20" t="s">
        <v>6309</v>
      </c>
      <c r="L3350" s="20" t="s">
        <v>808</v>
      </c>
      <c r="M3350" s="20">
        <v>4</v>
      </c>
      <c r="N3350" s="20" t="s">
        <v>1679</v>
      </c>
      <c r="P3350" s="20">
        <v>0</v>
      </c>
      <c r="Q3350" s="20" t="s">
        <v>495</v>
      </c>
      <c r="R3350" s="20" t="s">
        <v>488</v>
      </c>
      <c r="S3350" s="20" t="s">
        <v>221</v>
      </c>
      <c r="T3350" s="20" t="s">
        <v>3039</v>
      </c>
      <c r="U3350" s="20" t="s">
        <v>6310</v>
      </c>
      <c r="V3350" s="20">
        <v>6</v>
      </c>
      <c r="W3350" s="20">
        <v>184</v>
      </c>
      <c r="Y3350" s="20" t="s">
        <v>1684</v>
      </c>
      <c r="Z3350" s="20" t="s">
        <v>1685</v>
      </c>
      <c r="AA3350" s="20">
        <v>1.5</v>
      </c>
      <c r="AB3350" s="20">
        <v>37</v>
      </c>
      <c r="AC3350" s="20">
        <v>37</v>
      </c>
      <c r="AD3350" s="20">
        <v>37</v>
      </c>
      <c r="AT3350" s="20" t="s">
        <v>1687</v>
      </c>
      <c r="AY3350" s="20" t="s">
        <v>1719</v>
      </c>
      <c r="BE3350" s="20" t="s">
        <v>808</v>
      </c>
      <c r="BL3350" s="20">
        <v>197.4</v>
      </c>
      <c r="BM3350" s="20">
        <v>60</v>
      </c>
    </row>
    <row r="3351" spans="1:65" x14ac:dyDescent="0.25">
      <c r="A3351" s="20" t="s">
        <v>1677</v>
      </c>
      <c r="B3351" s="20" t="s">
        <v>808</v>
      </c>
      <c r="C3351" s="20" t="s">
        <v>839</v>
      </c>
      <c r="D3351" s="20" t="s">
        <v>571</v>
      </c>
      <c r="E3351" s="20" t="s">
        <v>6333</v>
      </c>
      <c r="F3351" s="20" t="s">
        <v>493</v>
      </c>
      <c r="G3351" s="20">
        <v>8.56</v>
      </c>
      <c r="H3351" s="20" t="s">
        <v>1679</v>
      </c>
      <c r="I3351" s="20" t="s">
        <v>6308</v>
      </c>
      <c r="J3351" s="20" t="s">
        <v>6309</v>
      </c>
      <c r="K3351" s="20" t="s">
        <v>6309</v>
      </c>
      <c r="L3351" s="20" t="s">
        <v>808</v>
      </c>
      <c r="M3351" s="20">
        <v>4</v>
      </c>
      <c r="N3351" s="20" t="s">
        <v>1679</v>
      </c>
      <c r="P3351" s="20">
        <v>0</v>
      </c>
      <c r="Q3351" s="20" t="s">
        <v>495</v>
      </c>
      <c r="R3351" s="20" t="s">
        <v>488</v>
      </c>
      <c r="S3351" s="20" t="s">
        <v>221</v>
      </c>
      <c r="T3351" s="20" t="s">
        <v>3039</v>
      </c>
      <c r="U3351" s="20" t="s">
        <v>6310</v>
      </c>
      <c r="V3351" s="20">
        <v>6</v>
      </c>
      <c r="W3351" s="20">
        <v>184</v>
      </c>
      <c r="Y3351" s="20" t="s">
        <v>1684</v>
      </c>
      <c r="Z3351" s="20" t="s">
        <v>1685</v>
      </c>
      <c r="AA3351" s="20">
        <v>1.5</v>
      </c>
      <c r="AB3351" s="20">
        <v>37</v>
      </c>
      <c r="AC3351" s="20">
        <v>37</v>
      </c>
      <c r="AD3351" s="20">
        <v>37</v>
      </c>
      <c r="AT3351" s="20" t="s">
        <v>1687</v>
      </c>
      <c r="AY3351" s="20" t="s">
        <v>1719</v>
      </c>
      <c r="BE3351" s="20" t="s">
        <v>808</v>
      </c>
      <c r="BL3351" s="20">
        <v>513.6</v>
      </c>
      <c r="BM3351" s="20">
        <v>60</v>
      </c>
    </row>
    <row r="3352" spans="1:65" x14ac:dyDescent="0.25">
      <c r="A3352" s="20" t="s">
        <v>1677</v>
      </c>
      <c r="B3352" s="20" t="s">
        <v>808</v>
      </c>
      <c r="C3352" s="20" t="s">
        <v>839</v>
      </c>
      <c r="D3352" s="20" t="s">
        <v>571</v>
      </c>
      <c r="E3352" s="20" t="s">
        <v>6334</v>
      </c>
      <c r="F3352" s="20" t="s">
        <v>494</v>
      </c>
      <c r="G3352" s="20">
        <v>1.77</v>
      </c>
      <c r="H3352" s="20" t="s">
        <v>1679</v>
      </c>
      <c r="I3352" s="20" t="s">
        <v>6308</v>
      </c>
      <c r="J3352" s="20" t="s">
        <v>6309</v>
      </c>
      <c r="K3352" s="20" t="s">
        <v>6309</v>
      </c>
      <c r="L3352" s="20" t="s">
        <v>808</v>
      </c>
      <c r="M3352" s="20">
        <v>4</v>
      </c>
      <c r="N3352" s="20" t="s">
        <v>1679</v>
      </c>
      <c r="P3352" s="20">
        <v>0</v>
      </c>
      <c r="Q3352" s="20" t="s">
        <v>495</v>
      </c>
      <c r="R3352" s="20" t="s">
        <v>488</v>
      </c>
      <c r="S3352" s="20" t="s">
        <v>221</v>
      </c>
      <c r="T3352" s="20" t="s">
        <v>3039</v>
      </c>
      <c r="U3352" s="20" t="s">
        <v>6310</v>
      </c>
      <c r="V3352" s="20">
        <v>6</v>
      </c>
      <c r="W3352" s="20">
        <v>184</v>
      </c>
      <c r="Y3352" s="20" t="s">
        <v>1684</v>
      </c>
      <c r="Z3352" s="20" t="s">
        <v>1685</v>
      </c>
      <c r="AA3352" s="20">
        <v>1.5</v>
      </c>
      <c r="AB3352" s="20">
        <v>37</v>
      </c>
      <c r="AC3352" s="20">
        <v>37</v>
      </c>
      <c r="AD3352" s="20">
        <v>37</v>
      </c>
      <c r="AT3352" s="20" t="s">
        <v>1687</v>
      </c>
      <c r="AY3352" s="20" t="s">
        <v>1719</v>
      </c>
      <c r="BE3352" s="20" t="s">
        <v>808</v>
      </c>
      <c r="BL3352" s="20">
        <v>106.2</v>
      </c>
      <c r="BM3352" s="20">
        <v>60</v>
      </c>
    </row>
    <row r="3353" spans="1:65" x14ac:dyDescent="0.25">
      <c r="A3353" s="20" t="s">
        <v>1677</v>
      </c>
      <c r="B3353" s="20" t="s">
        <v>808</v>
      </c>
      <c r="C3353" s="20" t="s">
        <v>839</v>
      </c>
      <c r="D3353" s="20" t="s">
        <v>571</v>
      </c>
      <c r="E3353" s="20" t="s">
        <v>6335</v>
      </c>
      <c r="F3353" s="20" t="s">
        <v>497</v>
      </c>
      <c r="G3353" s="20">
        <v>0.25</v>
      </c>
      <c r="H3353" s="20" t="s">
        <v>1679</v>
      </c>
      <c r="I3353" s="20" t="s">
        <v>6308</v>
      </c>
      <c r="J3353" s="20" t="s">
        <v>6309</v>
      </c>
      <c r="K3353" s="20" t="s">
        <v>6309</v>
      </c>
      <c r="L3353" s="20" t="s">
        <v>808</v>
      </c>
      <c r="M3353" s="20">
        <v>4</v>
      </c>
      <c r="N3353" s="20" t="s">
        <v>1679</v>
      </c>
      <c r="P3353" s="20">
        <v>0</v>
      </c>
      <c r="Q3353" s="20" t="s">
        <v>495</v>
      </c>
      <c r="R3353" s="20" t="s">
        <v>488</v>
      </c>
      <c r="S3353" s="20" t="s">
        <v>221</v>
      </c>
      <c r="T3353" s="20" t="s">
        <v>3039</v>
      </c>
      <c r="U3353" s="20" t="s">
        <v>6310</v>
      </c>
      <c r="V3353" s="20">
        <v>6</v>
      </c>
      <c r="W3353" s="20">
        <v>184</v>
      </c>
      <c r="Y3353" s="20" t="s">
        <v>1684</v>
      </c>
      <c r="Z3353" s="20" t="s">
        <v>1685</v>
      </c>
      <c r="AA3353" s="20">
        <v>1.5</v>
      </c>
      <c r="AB3353" s="20">
        <v>37</v>
      </c>
      <c r="AC3353" s="20">
        <v>37</v>
      </c>
      <c r="AD3353" s="20">
        <v>37</v>
      </c>
      <c r="AT3353" s="20" t="s">
        <v>1687</v>
      </c>
      <c r="AY3353" s="20" t="s">
        <v>1719</v>
      </c>
      <c r="BE3353" s="20" t="s">
        <v>808</v>
      </c>
      <c r="BL3353" s="20">
        <v>15</v>
      </c>
      <c r="BM3353" s="20">
        <v>60</v>
      </c>
    </row>
    <row r="3354" spans="1:65" x14ac:dyDescent="0.25">
      <c r="A3354" s="20" t="s">
        <v>1677</v>
      </c>
      <c r="B3354" s="20" t="s">
        <v>808</v>
      </c>
      <c r="C3354" s="20" t="s">
        <v>839</v>
      </c>
      <c r="D3354" s="20" t="s">
        <v>571</v>
      </c>
      <c r="E3354" s="20" t="s">
        <v>6336</v>
      </c>
      <c r="F3354" s="20" t="s">
        <v>519</v>
      </c>
      <c r="G3354" s="20">
        <v>1.33</v>
      </c>
      <c r="H3354" s="20" t="s">
        <v>1679</v>
      </c>
      <c r="I3354" s="20" t="s">
        <v>6308</v>
      </c>
      <c r="J3354" s="20" t="s">
        <v>6309</v>
      </c>
      <c r="K3354" s="20" t="s">
        <v>6309</v>
      </c>
      <c r="L3354" s="20" t="s">
        <v>808</v>
      </c>
      <c r="M3354" s="20">
        <v>4</v>
      </c>
      <c r="N3354" s="20" t="s">
        <v>1679</v>
      </c>
      <c r="P3354" s="20">
        <v>0</v>
      </c>
      <c r="Q3354" s="20" t="s">
        <v>495</v>
      </c>
      <c r="R3354" s="20" t="s">
        <v>488</v>
      </c>
      <c r="S3354" s="20" t="s">
        <v>221</v>
      </c>
      <c r="T3354" s="20" t="s">
        <v>3039</v>
      </c>
      <c r="U3354" s="20" t="s">
        <v>6310</v>
      </c>
      <c r="V3354" s="20">
        <v>6</v>
      </c>
      <c r="W3354" s="20">
        <v>184</v>
      </c>
      <c r="Y3354" s="20" t="s">
        <v>1684</v>
      </c>
      <c r="Z3354" s="20" t="s">
        <v>1685</v>
      </c>
      <c r="AA3354" s="20">
        <v>1.5</v>
      </c>
      <c r="AB3354" s="20">
        <v>37</v>
      </c>
      <c r="AC3354" s="20">
        <v>37</v>
      </c>
      <c r="AD3354" s="20">
        <v>37</v>
      </c>
      <c r="AT3354" s="20" t="s">
        <v>1687</v>
      </c>
      <c r="AY3354" s="20" t="s">
        <v>1719</v>
      </c>
      <c r="BE3354" s="20" t="s">
        <v>808</v>
      </c>
      <c r="BL3354" s="20">
        <v>79.8</v>
      </c>
      <c r="BM3354" s="20">
        <v>60</v>
      </c>
    </row>
    <row r="3355" spans="1:65" x14ac:dyDescent="0.25">
      <c r="A3355" s="20" t="s">
        <v>1677</v>
      </c>
      <c r="B3355" s="20" t="s">
        <v>808</v>
      </c>
      <c r="C3355" s="20" t="s">
        <v>839</v>
      </c>
      <c r="D3355" s="20" t="s">
        <v>571</v>
      </c>
      <c r="E3355" s="20" t="s">
        <v>6337</v>
      </c>
      <c r="F3355" s="20" t="s">
        <v>520</v>
      </c>
      <c r="G3355" s="20">
        <v>2.74</v>
      </c>
      <c r="H3355" s="20" t="s">
        <v>1679</v>
      </c>
      <c r="I3355" s="20" t="s">
        <v>6308</v>
      </c>
      <c r="J3355" s="20" t="s">
        <v>6309</v>
      </c>
      <c r="K3355" s="20" t="s">
        <v>6309</v>
      </c>
      <c r="L3355" s="20" t="s">
        <v>808</v>
      </c>
      <c r="M3355" s="20">
        <v>4</v>
      </c>
      <c r="N3355" s="20" t="s">
        <v>1679</v>
      </c>
      <c r="P3355" s="20">
        <v>0</v>
      </c>
      <c r="Q3355" s="20" t="s">
        <v>495</v>
      </c>
      <c r="R3355" s="20" t="s">
        <v>488</v>
      </c>
      <c r="S3355" s="20" t="s">
        <v>221</v>
      </c>
      <c r="T3355" s="20" t="s">
        <v>3039</v>
      </c>
      <c r="U3355" s="20" t="s">
        <v>6310</v>
      </c>
      <c r="V3355" s="20">
        <v>6</v>
      </c>
      <c r="W3355" s="20">
        <v>184</v>
      </c>
      <c r="Y3355" s="20" t="s">
        <v>1684</v>
      </c>
      <c r="Z3355" s="20" t="s">
        <v>1685</v>
      </c>
      <c r="AA3355" s="20">
        <v>1.5</v>
      </c>
      <c r="AB3355" s="20">
        <v>37</v>
      </c>
      <c r="AC3355" s="20">
        <v>37</v>
      </c>
      <c r="AD3355" s="20">
        <v>37</v>
      </c>
      <c r="AT3355" s="20" t="s">
        <v>1687</v>
      </c>
      <c r="AY3355" s="20" t="s">
        <v>1719</v>
      </c>
      <c r="BE3355" s="20" t="s">
        <v>808</v>
      </c>
      <c r="BL3355" s="20">
        <v>164.4</v>
      </c>
      <c r="BM3355" s="20">
        <v>60</v>
      </c>
    </row>
    <row r="3356" spans="1:65" x14ac:dyDescent="0.25">
      <c r="A3356" s="20" t="s">
        <v>1677</v>
      </c>
      <c r="B3356" s="20" t="s">
        <v>808</v>
      </c>
      <c r="C3356" s="20" t="s">
        <v>840</v>
      </c>
      <c r="D3356" s="20" t="s">
        <v>695</v>
      </c>
      <c r="E3356" s="20" t="s">
        <v>6338</v>
      </c>
      <c r="F3356" s="20" t="s">
        <v>465</v>
      </c>
      <c r="G3356" s="20">
        <v>25.6</v>
      </c>
      <c r="H3356" s="20" t="s">
        <v>1679</v>
      </c>
      <c r="I3356" s="20" t="s">
        <v>6339</v>
      </c>
      <c r="J3356" s="20" t="s">
        <v>6340</v>
      </c>
      <c r="K3356" s="20" t="s">
        <v>6340</v>
      </c>
      <c r="L3356" s="20" t="s">
        <v>808</v>
      </c>
      <c r="M3356" s="20">
        <v>4</v>
      </c>
      <c r="N3356" s="20" t="s">
        <v>1679</v>
      </c>
      <c r="P3356" s="20">
        <v>0</v>
      </c>
      <c r="Q3356" s="20" t="s">
        <v>636</v>
      </c>
      <c r="R3356" s="20" t="s">
        <v>508</v>
      </c>
      <c r="S3356" s="20" t="s">
        <v>221</v>
      </c>
      <c r="T3356" s="20" t="s">
        <v>6341</v>
      </c>
      <c r="U3356" s="20" t="s">
        <v>6342</v>
      </c>
      <c r="V3356" s="20">
        <v>8</v>
      </c>
      <c r="W3356" s="20">
        <v>266</v>
      </c>
      <c r="Y3356" s="20" t="s">
        <v>1684</v>
      </c>
      <c r="Z3356" s="20" t="s">
        <v>1685</v>
      </c>
      <c r="AA3356" s="20">
        <v>1.5</v>
      </c>
      <c r="AB3356" s="20">
        <v>35</v>
      </c>
      <c r="AC3356" s="20">
        <v>35</v>
      </c>
      <c r="AD3356" s="20">
        <v>35</v>
      </c>
      <c r="AT3356" s="20" t="s">
        <v>1687</v>
      </c>
      <c r="BE3356" s="20" t="s">
        <v>808</v>
      </c>
      <c r="BL3356" s="20">
        <v>2432</v>
      </c>
      <c r="BM3356" s="20">
        <v>95</v>
      </c>
    </row>
    <row r="3357" spans="1:65" x14ac:dyDescent="0.25">
      <c r="A3357" s="20" t="s">
        <v>1677</v>
      </c>
      <c r="B3357" s="20" t="s">
        <v>808</v>
      </c>
      <c r="C3357" s="20" t="s">
        <v>840</v>
      </c>
      <c r="D3357" s="20" t="s">
        <v>695</v>
      </c>
      <c r="E3357" s="20" t="s">
        <v>6343</v>
      </c>
      <c r="F3357" s="20" t="s">
        <v>468</v>
      </c>
      <c r="G3357" s="20">
        <v>20.39</v>
      </c>
      <c r="H3357" s="20" t="s">
        <v>1679</v>
      </c>
      <c r="I3357" s="20" t="s">
        <v>6339</v>
      </c>
      <c r="J3357" s="20" t="s">
        <v>6340</v>
      </c>
      <c r="K3357" s="20" t="s">
        <v>6340</v>
      </c>
      <c r="L3357" s="20" t="s">
        <v>808</v>
      </c>
      <c r="M3357" s="20">
        <v>4</v>
      </c>
      <c r="N3357" s="20" t="s">
        <v>1679</v>
      </c>
      <c r="P3357" s="20">
        <v>0</v>
      </c>
      <c r="Q3357" s="20" t="s">
        <v>499</v>
      </c>
      <c r="R3357" s="20" t="s">
        <v>508</v>
      </c>
      <c r="S3357" s="20" t="s">
        <v>221</v>
      </c>
      <c r="T3357" s="20" t="s">
        <v>2137</v>
      </c>
      <c r="U3357" s="20" t="s">
        <v>6342</v>
      </c>
      <c r="V3357" s="20">
        <v>8</v>
      </c>
      <c r="W3357" s="20">
        <v>266</v>
      </c>
      <c r="Y3357" s="20" t="s">
        <v>1684</v>
      </c>
      <c r="Z3357" s="20" t="s">
        <v>1685</v>
      </c>
      <c r="AA3357" s="20">
        <v>1.5</v>
      </c>
      <c r="AB3357" s="20">
        <v>35</v>
      </c>
      <c r="AC3357" s="20">
        <v>35</v>
      </c>
      <c r="AD3357" s="20">
        <v>35</v>
      </c>
      <c r="AT3357" s="20" t="s">
        <v>1687</v>
      </c>
      <c r="BE3357" s="20" t="s">
        <v>808</v>
      </c>
      <c r="BL3357" s="20">
        <v>1427.3</v>
      </c>
      <c r="BM3357" s="20">
        <v>70</v>
      </c>
    </row>
    <row r="3358" spans="1:65" x14ac:dyDescent="0.25">
      <c r="A3358" s="20" t="s">
        <v>1677</v>
      </c>
      <c r="B3358" s="20" t="s">
        <v>808</v>
      </c>
      <c r="C3358" s="20" t="s">
        <v>841</v>
      </c>
      <c r="D3358" s="20" t="s">
        <v>695</v>
      </c>
      <c r="E3358" s="20" t="s">
        <v>6344</v>
      </c>
      <c r="F3358" s="20" t="s">
        <v>465</v>
      </c>
      <c r="G3358" s="20">
        <v>7.3</v>
      </c>
      <c r="H3358" s="20" t="s">
        <v>1679</v>
      </c>
      <c r="I3358" s="20" t="s">
        <v>6345</v>
      </c>
      <c r="J3358" s="20" t="s">
        <v>6346</v>
      </c>
      <c r="K3358" s="20" t="s">
        <v>6346</v>
      </c>
      <c r="L3358" s="20" t="s">
        <v>808</v>
      </c>
      <c r="M3358" s="20">
        <v>4</v>
      </c>
      <c r="N3358" s="20" t="s">
        <v>1679</v>
      </c>
      <c r="P3358" s="20">
        <v>0</v>
      </c>
      <c r="Q3358" s="20" t="s">
        <v>636</v>
      </c>
      <c r="R3358" s="20" t="s">
        <v>508</v>
      </c>
      <c r="S3358" s="20" t="s">
        <v>221</v>
      </c>
      <c r="T3358" s="20" t="s">
        <v>6347</v>
      </c>
      <c r="U3358" s="20" t="s">
        <v>6348</v>
      </c>
      <c r="V3358" s="20">
        <v>9</v>
      </c>
      <c r="W3358" s="20">
        <v>274</v>
      </c>
      <c r="Y3358" s="20" t="s">
        <v>1684</v>
      </c>
      <c r="Z3358" s="20" t="s">
        <v>1685</v>
      </c>
      <c r="AA3358" s="20">
        <v>1.5</v>
      </c>
      <c r="AB3358" s="20">
        <v>36</v>
      </c>
      <c r="AC3358" s="20">
        <v>36</v>
      </c>
      <c r="AD3358" s="20">
        <v>36</v>
      </c>
      <c r="AT3358" s="20" t="s">
        <v>1687</v>
      </c>
      <c r="BE3358" s="20" t="s">
        <v>808</v>
      </c>
      <c r="BL3358" s="20">
        <v>693.5</v>
      </c>
      <c r="BM3358" s="20">
        <v>95</v>
      </c>
    </row>
    <row r="3359" spans="1:65" x14ac:dyDescent="0.25">
      <c r="A3359" s="20" t="s">
        <v>1677</v>
      </c>
      <c r="B3359" s="20" t="s">
        <v>808</v>
      </c>
      <c r="C3359" s="20" t="s">
        <v>841</v>
      </c>
      <c r="D3359" s="20" t="s">
        <v>695</v>
      </c>
      <c r="E3359" s="20" t="s">
        <v>6349</v>
      </c>
      <c r="F3359" s="20" t="s">
        <v>468</v>
      </c>
      <c r="G3359" s="20">
        <v>4.71</v>
      </c>
      <c r="H3359" s="20" t="s">
        <v>1679</v>
      </c>
      <c r="I3359" s="20" t="s">
        <v>6345</v>
      </c>
      <c r="J3359" s="20" t="s">
        <v>6346</v>
      </c>
      <c r="K3359" s="20" t="s">
        <v>6346</v>
      </c>
      <c r="L3359" s="20" t="s">
        <v>808</v>
      </c>
      <c r="M3359" s="20">
        <v>4</v>
      </c>
      <c r="N3359" s="20" t="s">
        <v>1679</v>
      </c>
      <c r="P3359" s="20">
        <v>0</v>
      </c>
      <c r="Q3359" s="20" t="s">
        <v>636</v>
      </c>
      <c r="R3359" s="20" t="s">
        <v>508</v>
      </c>
      <c r="S3359" s="20" t="s">
        <v>221</v>
      </c>
      <c r="T3359" s="20" t="s">
        <v>6347</v>
      </c>
      <c r="U3359" s="20" t="s">
        <v>6348</v>
      </c>
      <c r="V3359" s="20">
        <v>9</v>
      </c>
      <c r="W3359" s="20">
        <v>274</v>
      </c>
      <c r="Y3359" s="20" t="s">
        <v>1684</v>
      </c>
      <c r="Z3359" s="20" t="s">
        <v>1685</v>
      </c>
      <c r="AA3359" s="20">
        <v>1.5</v>
      </c>
      <c r="AB3359" s="20">
        <v>36</v>
      </c>
      <c r="AC3359" s="20">
        <v>36</v>
      </c>
      <c r="AD3359" s="20">
        <v>36</v>
      </c>
      <c r="AT3359" s="20" t="s">
        <v>1687</v>
      </c>
      <c r="BE3359" s="20" t="s">
        <v>808</v>
      </c>
      <c r="BL3359" s="20">
        <v>447.45</v>
      </c>
      <c r="BM3359" s="20">
        <v>95</v>
      </c>
    </row>
    <row r="3360" spans="1:65" x14ac:dyDescent="0.25">
      <c r="A3360" s="20" t="s">
        <v>1677</v>
      </c>
      <c r="B3360" s="20" t="s">
        <v>808</v>
      </c>
      <c r="C3360" s="20" t="s">
        <v>841</v>
      </c>
      <c r="D3360" s="20" t="s">
        <v>695</v>
      </c>
      <c r="E3360" s="20" t="s">
        <v>6350</v>
      </c>
      <c r="F3360" s="20" t="s">
        <v>470</v>
      </c>
      <c r="G3360" s="20">
        <v>5.71</v>
      </c>
      <c r="H3360" s="20" t="s">
        <v>1679</v>
      </c>
      <c r="I3360" s="20" t="s">
        <v>6345</v>
      </c>
      <c r="J3360" s="20" t="s">
        <v>6346</v>
      </c>
      <c r="K3360" s="20" t="s">
        <v>6346</v>
      </c>
      <c r="L3360" s="20" t="s">
        <v>808</v>
      </c>
      <c r="M3360" s="20">
        <v>4</v>
      </c>
      <c r="N3360" s="20" t="s">
        <v>1679</v>
      </c>
      <c r="P3360" s="20">
        <v>0</v>
      </c>
      <c r="Q3360" s="20" t="s">
        <v>636</v>
      </c>
      <c r="R3360" s="20" t="s">
        <v>508</v>
      </c>
      <c r="S3360" s="20" t="s">
        <v>221</v>
      </c>
      <c r="T3360" s="20" t="s">
        <v>6347</v>
      </c>
      <c r="U3360" s="20" t="s">
        <v>6348</v>
      </c>
      <c r="V3360" s="20">
        <v>9</v>
      </c>
      <c r="W3360" s="20">
        <v>274</v>
      </c>
      <c r="Y3360" s="20" t="s">
        <v>1684</v>
      </c>
      <c r="Z3360" s="20" t="s">
        <v>1685</v>
      </c>
      <c r="AA3360" s="20">
        <v>1.5</v>
      </c>
      <c r="AB3360" s="20">
        <v>36</v>
      </c>
      <c r="AC3360" s="20">
        <v>36</v>
      </c>
      <c r="AD3360" s="20">
        <v>36</v>
      </c>
      <c r="AT3360" s="20" t="s">
        <v>1687</v>
      </c>
      <c r="BE3360" s="20" t="s">
        <v>808</v>
      </c>
      <c r="BL3360" s="20">
        <v>542.45000000000005</v>
      </c>
      <c r="BM3360" s="20">
        <v>95</v>
      </c>
    </row>
    <row r="3361" spans="1:65" x14ac:dyDescent="0.25">
      <c r="A3361" s="20" t="s">
        <v>1677</v>
      </c>
      <c r="B3361" s="20" t="s">
        <v>808</v>
      </c>
      <c r="C3361" s="20" t="s">
        <v>841</v>
      </c>
      <c r="D3361" s="20" t="s">
        <v>695</v>
      </c>
      <c r="E3361" s="20" t="s">
        <v>6351</v>
      </c>
      <c r="F3361" s="20" t="s">
        <v>471</v>
      </c>
      <c r="G3361" s="20">
        <v>5.94</v>
      </c>
      <c r="H3361" s="20" t="s">
        <v>1679</v>
      </c>
      <c r="I3361" s="20" t="s">
        <v>6345</v>
      </c>
      <c r="J3361" s="20" t="s">
        <v>6346</v>
      </c>
      <c r="K3361" s="20" t="s">
        <v>6346</v>
      </c>
      <c r="L3361" s="20" t="s">
        <v>808</v>
      </c>
      <c r="M3361" s="20">
        <v>4</v>
      </c>
      <c r="N3361" s="20" t="s">
        <v>1679</v>
      </c>
      <c r="P3361" s="20">
        <v>0</v>
      </c>
      <c r="Q3361" s="20" t="s">
        <v>636</v>
      </c>
      <c r="R3361" s="20" t="s">
        <v>508</v>
      </c>
      <c r="S3361" s="20" t="s">
        <v>221</v>
      </c>
      <c r="T3361" s="20" t="s">
        <v>1980</v>
      </c>
      <c r="U3361" s="20" t="s">
        <v>6348</v>
      </c>
      <c r="V3361" s="20">
        <v>9</v>
      </c>
      <c r="W3361" s="20">
        <v>274</v>
      </c>
      <c r="Y3361" s="20" t="s">
        <v>1684</v>
      </c>
      <c r="Z3361" s="20" t="s">
        <v>1685</v>
      </c>
      <c r="AA3361" s="20">
        <v>1.5</v>
      </c>
      <c r="AB3361" s="20">
        <v>36</v>
      </c>
      <c r="AC3361" s="20">
        <v>36</v>
      </c>
      <c r="AD3361" s="20">
        <v>36</v>
      </c>
      <c r="AT3361" s="20" t="s">
        <v>1687</v>
      </c>
      <c r="BE3361" s="20" t="s">
        <v>808</v>
      </c>
      <c r="BL3361" s="20">
        <v>564.29999999999995</v>
      </c>
      <c r="BM3361" s="20">
        <v>95</v>
      </c>
    </row>
    <row r="3362" spans="1:65" x14ac:dyDescent="0.25">
      <c r="A3362" s="20" t="s">
        <v>1677</v>
      </c>
      <c r="B3362" s="20" t="s">
        <v>808</v>
      </c>
      <c r="C3362" s="20" t="s">
        <v>841</v>
      </c>
      <c r="D3362" s="20" t="s">
        <v>695</v>
      </c>
      <c r="E3362" s="20" t="s">
        <v>6352</v>
      </c>
      <c r="F3362" s="20" t="s">
        <v>472</v>
      </c>
      <c r="G3362" s="20">
        <v>6.3</v>
      </c>
      <c r="H3362" s="20" t="s">
        <v>1679</v>
      </c>
      <c r="I3362" s="20" t="s">
        <v>6345</v>
      </c>
      <c r="J3362" s="20" t="s">
        <v>6346</v>
      </c>
      <c r="K3362" s="20" t="s">
        <v>6346</v>
      </c>
      <c r="L3362" s="20" t="s">
        <v>808</v>
      </c>
      <c r="M3362" s="20">
        <v>4</v>
      </c>
      <c r="N3362" s="20" t="s">
        <v>1679</v>
      </c>
      <c r="P3362" s="20">
        <v>0</v>
      </c>
      <c r="Q3362" s="20" t="s">
        <v>636</v>
      </c>
      <c r="R3362" s="20" t="s">
        <v>508</v>
      </c>
      <c r="S3362" s="20" t="s">
        <v>221</v>
      </c>
      <c r="T3362" s="20" t="s">
        <v>1980</v>
      </c>
      <c r="U3362" s="20" t="s">
        <v>6348</v>
      </c>
      <c r="V3362" s="20">
        <v>9</v>
      </c>
      <c r="W3362" s="20">
        <v>274</v>
      </c>
      <c r="Y3362" s="20" t="s">
        <v>1684</v>
      </c>
      <c r="Z3362" s="20" t="s">
        <v>1685</v>
      </c>
      <c r="AA3362" s="20">
        <v>1.5</v>
      </c>
      <c r="AB3362" s="20">
        <v>36</v>
      </c>
      <c r="AC3362" s="20">
        <v>36</v>
      </c>
      <c r="AD3362" s="20">
        <v>36</v>
      </c>
      <c r="AT3362" s="20" t="s">
        <v>1687</v>
      </c>
      <c r="BE3362" s="20" t="s">
        <v>808</v>
      </c>
      <c r="BL3362" s="20">
        <v>598.5</v>
      </c>
      <c r="BM3362" s="20">
        <v>95</v>
      </c>
    </row>
    <row r="3363" spans="1:65" x14ac:dyDescent="0.25">
      <c r="A3363" s="20" t="s">
        <v>1677</v>
      </c>
      <c r="B3363" s="20" t="s">
        <v>808</v>
      </c>
      <c r="C3363" s="20" t="s">
        <v>841</v>
      </c>
      <c r="D3363" s="20" t="s">
        <v>695</v>
      </c>
      <c r="E3363" s="20" t="s">
        <v>6353</v>
      </c>
      <c r="F3363" s="20" t="s">
        <v>473</v>
      </c>
      <c r="G3363" s="20">
        <v>8</v>
      </c>
      <c r="H3363" s="20" t="s">
        <v>1679</v>
      </c>
      <c r="I3363" s="20" t="s">
        <v>6345</v>
      </c>
      <c r="J3363" s="20" t="s">
        <v>6346</v>
      </c>
      <c r="K3363" s="20" t="s">
        <v>6346</v>
      </c>
      <c r="L3363" s="20" t="s">
        <v>808</v>
      </c>
      <c r="M3363" s="20">
        <v>4</v>
      </c>
      <c r="N3363" s="20" t="s">
        <v>1679</v>
      </c>
      <c r="P3363" s="20">
        <v>0</v>
      </c>
      <c r="Q3363" s="20" t="s">
        <v>636</v>
      </c>
      <c r="R3363" s="20" t="s">
        <v>508</v>
      </c>
      <c r="S3363" s="20" t="s">
        <v>221</v>
      </c>
      <c r="T3363" s="20" t="s">
        <v>1980</v>
      </c>
      <c r="U3363" s="20" t="s">
        <v>6348</v>
      </c>
      <c r="V3363" s="20">
        <v>9</v>
      </c>
      <c r="W3363" s="20">
        <v>274</v>
      </c>
      <c r="Y3363" s="20" t="s">
        <v>1684</v>
      </c>
      <c r="Z3363" s="20" t="s">
        <v>1685</v>
      </c>
      <c r="AA3363" s="20">
        <v>1.5</v>
      </c>
      <c r="AB3363" s="20">
        <v>36</v>
      </c>
      <c r="AC3363" s="20">
        <v>36</v>
      </c>
      <c r="AD3363" s="20">
        <v>36</v>
      </c>
      <c r="AT3363" s="20" t="s">
        <v>1687</v>
      </c>
      <c r="BE3363" s="20" t="s">
        <v>808</v>
      </c>
      <c r="BL3363" s="20">
        <v>760</v>
      </c>
      <c r="BM3363" s="20">
        <v>95</v>
      </c>
    </row>
    <row r="3364" spans="1:65" x14ac:dyDescent="0.25">
      <c r="A3364" s="20" t="s">
        <v>1677</v>
      </c>
      <c r="B3364" s="20" t="s">
        <v>808</v>
      </c>
      <c r="C3364" s="20" t="s">
        <v>841</v>
      </c>
      <c r="D3364" s="20" t="s">
        <v>695</v>
      </c>
      <c r="E3364" s="20" t="s">
        <v>6354</v>
      </c>
      <c r="F3364" s="20" t="s">
        <v>474</v>
      </c>
      <c r="G3364" s="20">
        <v>5.13</v>
      </c>
      <c r="H3364" s="20" t="s">
        <v>1679</v>
      </c>
      <c r="I3364" s="20" t="s">
        <v>6345</v>
      </c>
      <c r="J3364" s="20" t="s">
        <v>6346</v>
      </c>
      <c r="K3364" s="20" t="s">
        <v>6346</v>
      </c>
      <c r="L3364" s="20" t="s">
        <v>808</v>
      </c>
      <c r="M3364" s="20">
        <v>4</v>
      </c>
      <c r="N3364" s="20" t="s">
        <v>1679</v>
      </c>
      <c r="P3364" s="20">
        <v>0</v>
      </c>
      <c r="Q3364" s="20" t="s">
        <v>636</v>
      </c>
      <c r="R3364" s="20" t="s">
        <v>508</v>
      </c>
      <c r="S3364" s="20" t="s">
        <v>221</v>
      </c>
      <c r="T3364" s="20" t="s">
        <v>1980</v>
      </c>
      <c r="U3364" s="20" t="s">
        <v>6348</v>
      </c>
      <c r="V3364" s="20">
        <v>9</v>
      </c>
      <c r="W3364" s="20">
        <v>274</v>
      </c>
      <c r="Y3364" s="20" t="s">
        <v>1684</v>
      </c>
      <c r="Z3364" s="20" t="s">
        <v>1685</v>
      </c>
      <c r="AA3364" s="20">
        <v>1.5</v>
      </c>
      <c r="AB3364" s="20">
        <v>36</v>
      </c>
      <c r="AC3364" s="20">
        <v>36</v>
      </c>
      <c r="AD3364" s="20">
        <v>36</v>
      </c>
      <c r="AT3364" s="20" t="s">
        <v>1687</v>
      </c>
      <c r="BE3364" s="20" t="s">
        <v>808</v>
      </c>
      <c r="BL3364" s="20">
        <v>487.35</v>
      </c>
      <c r="BM3364" s="20">
        <v>95</v>
      </c>
    </row>
    <row r="3365" spans="1:65" x14ac:dyDescent="0.25">
      <c r="A3365" s="20" t="s">
        <v>1677</v>
      </c>
      <c r="B3365" s="20" t="s">
        <v>808</v>
      </c>
      <c r="C3365" s="20" t="s">
        <v>841</v>
      </c>
      <c r="D3365" s="20" t="s">
        <v>695</v>
      </c>
      <c r="E3365" s="20" t="s">
        <v>6355</v>
      </c>
      <c r="F3365" s="20" t="s">
        <v>475</v>
      </c>
      <c r="G3365" s="20">
        <v>7.32</v>
      </c>
      <c r="H3365" s="20" t="s">
        <v>1679</v>
      </c>
      <c r="I3365" s="20" t="s">
        <v>6345</v>
      </c>
      <c r="J3365" s="20" t="s">
        <v>6346</v>
      </c>
      <c r="K3365" s="20" t="s">
        <v>6346</v>
      </c>
      <c r="L3365" s="20" t="s">
        <v>808</v>
      </c>
      <c r="M3365" s="20">
        <v>4</v>
      </c>
      <c r="N3365" s="20" t="s">
        <v>1679</v>
      </c>
      <c r="P3365" s="20">
        <v>0</v>
      </c>
      <c r="Q3365" s="20" t="s">
        <v>636</v>
      </c>
      <c r="R3365" s="20" t="s">
        <v>508</v>
      </c>
      <c r="S3365" s="20" t="s">
        <v>221</v>
      </c>
      <c r="T3365" s="20" t="s">
        <v>1980</v>
      </c>
      <c r="U3365" s="20" t="s">
        <v>6348</v>
      </c>
      <c r="V3365" s="20">
        <v>9</v>
      </c>
      <c r="W3365" s="20">
        <v>274</v>
      </c>
      <c r="Y3365" s="20" t="s">
        <v>1684</v>
      </c>
      <c r="Z3365" s="20" t="s">
        <v>1685</v>
      </c>
      <c r="AA3365" s="20">
        <v>1.5</v>
      </c>
      <c r="AB3365" s="20">
        <v>36</v>
      </c>
      <c r="AC3365" s="20">
        <v>36</v>
      </c>
      <c r="AD3365" s="20">
        <v>36</v>
      </c>
      <c r="AT3365" s="20" t="s">
        <v>1687</v>
      </c>
      <c r="BE3365" s="20" t="s">
        <v>808</v>
      </c>
      <c r="BL3365" s="20">
        <v>695.4</v>
      </c>
      <c r="BM3365" s="20">
        <v>95</v>
      </c>
    </row>
    <row r="3366" spans="1:65" x14ac:dyDescent="0.25">
      <c r="A3366" s="20" t="s">
        <v>1677</v>
      </c>
      <c r="B3366" s="20" t="s">
        <v>808</v>
      </c>
      <c r="C3366" s="20" t="s">
        <v>842</v>
      </c>
      <c r="D3366" s="20" t="s">
        <v>786</v>
      </c>
      <c r="E3366" s="20" t="s">
        <v>6356</v>
      </c>
      <c r="F3366" s="20" t="s">
        <v>465</v>
      </c>
      <c r="G3366" s="20">
        <v>12.06</v>
      </c>
      <c r="H3366" s="20" t="s">
        <v>1679</v>
      </c>
      <c r="I3366" s="20" t="s">
        <v>6357</v>
      </c>
      <c r="J3366" s="20" t="s">
        <v>6358</v>
      </c>
      <c r="K3366" s="20" t="s">
        <v>6358</v>
      </c>
      <c r="L3366" s="20" t="s">
        <v>808</v>
      </c>
      <c r="M3366" s="20">
        <v>4</v>
      </c>
      <c r="N3366" s="20" t="s">
        <v>1679</v>
      </c>
      <c r="P3366" s="20">
        <v>0</v>
      </c>
      <c r="Q3366" s="20" t="s">
        <v>495</v>
      </c>
      <c r="R3366" s="20" t="s">
        <v>488</v>
      </c>
      <c r="S3366" s="20" t="s">
        <v>221</v>
      </c>
      <c r="T3366" s="20" t="s">
        <v>6359</v>
      </c>
      <c r="U3366" s="20" t="s">
        <v>6360</v>
      </c>
      <c r="V3366" s="20">
        <v>5</v>
      </c>
      <c r="W3366" s="20">
        <v>177</v>
      </c>
      <c r="Y3366" s="20" t="s">
        <v>1684</v>
      </c>
      <c r="Z3366" s="20" t="s">
        <v>1685</v>
      </c>
      <c r="AA3366" s="20">
        <v>1.5</v>
      </c>
      <c r="AB3366" s="20">
        <v>54</v>
      </c>
      <c r="AC3366" s="20">
        <v>54</v>
      </c>
      <c r="AD3366" s="20">
        <v>54</v>
      </c>
      <c r="AT3366" s="20" t="s">
        <v>1687</v>
      </c>
      <c r="BE3366" s="20" t="s">
        <v>808</v>
      </c>
      <c r="BL3366" s="20">
        <v>723.6</v>
      </c>
      <c r="BM3366" s="20">
        <v>60</v>
      </c>
    </row>
    <row r="3367" spans="1:65" x14ac:dyDescent="0.25">
      <c r="A3367" s="20" t="s">
        <v>1677</v>
      </c>
      <c r="B3367" s="20" t="s">
        <v>808</v>
      </c>
      <c r="C3367" s="20" t="s">
        <v>842</v>
      </c>
      <c r="D3367" s="20" t="s">
        <v>786</v>
      </c>
      <c r="E3367" s="20" t="s">
        <v>6361</v>
      </c>
      <c r="F3367" s="20" t="s">
        <v>468</v>
      </c>
      <c r="G3367" s="20">
        <v>15.16</v>
      </c>
      <c r="H3367" s="20" t="s">
        <v>1679</v>
      </c>
      <c r="I3367" s="20" t="s">
        <v>6357</v>
      </c>
      <c r="J3367" s="20" t="s">
        <v>6358</v>
      </c>
      <c r="K3367" s="20" t="s">
        <v>6358</v>
      </c>
      <c r="L3367" s="20" t="s">
        <v>808</v>
      </c>
      <c r="M3367" s="20">
        <v>4</v>
      </c>
      <c r="N3367" s="20" t="s">
        <v>1679</v>
      </c>
      <c r="P3367" s="20">
        <v>0</v>
      </c>
      <c r="Q3367" s="20" t="s">
        <v>495</v>
      </c>
      <c r="R3367" s="20" t="s">
        <v>488</v>
      </c>
      <c r="S3367" s="20" t="s">
        <v>221</v>
      </c>
      <c r="T3367" s="20" t="s">
        <v>6359</v>
      </c>
      <c r="U3367" s="20" t="s">
        <v>6360</v>
      </c>
      <c r="V3367" s="20">
        <v>5</v>
      </c>
      <c r="W3367" s="20">
        <v>177</v>
      </c>
      <c r="Y3367" s="20" t="s">
        <v>1684</v>
      </c>
      <c r="Z3367" s="20" t="s">
        <v>1685</v>
      </c>
      <c r="AA3367" s="20">
        <v>1.5</v>
      </c>
      <c r="AB3367" s="20">
        <v>54</v>
      </c>
      <c r="AC3367" s="20">
        <v>54</v>
      </c>
      <c r="AD3367" s="20">
        <v>54</v>
      </c>
      <c r="AT3367" s="20" t="s">
        <v>1687</v>
      </c>
      <c r="BE3367" s="20" t="s">
        <v>808</v>
      </c>
      <c r="BL3367" s="20">
        <v>909.6</v>
      </c>
      <c r="BM3367" s="20">
        <v>60</v>
      </c>
    </row>
    <row r="3368" spans="1:65" x14ac:dyDescent="0.25">
      <c r="A3368" s="20" t="s">
        <v>1677</v>
      </c>
      <c r="B3368" s="20" t="s">
        <v>808</v>
      </c>
      <c r="C3368" s="20" t="s">
        <v>842</v>
      </c>
      <c r="D3368" s="20" t="s">
        <v>786</v>
      </c>
      <c r="E3368" s="20" t="s">
        <v>6362</v>
      </c>
      <c r="F3368" s="20" t="s">
        <v>470</v>
      </c>
      <c r="G3368" s="20">
        <v>11.8</v>
      </c>
      <c r="H3368" s="20" t="s">
        <v>1679</v>
      </c>
      <c r="I3368" s="20" t="s">
        <v>6357</v>
      </c>
      <c r="J3368" s="20" t="s">
        <v>6358</v>
      </c>
      <c r="K3368" s="20" t="s">
        <v>6358</v>
      </c>
      <c r="L3368" s="20" t="s">
        <v>808</v>
      </c>
      <c r="M3368" s="20">
        <v>4</v>
      </c>
      <c r="N3368" s="20" t="s">
        <v>1679</v>
      </c>
      <c r="P3368" s="20">
        <v>0</v>
      </c>
      <c r="Q3368" s="20" t="s">
        <v>495</v>
      </c>
      <c r="R3368" s="20" t="s">
        <v>488</v>
      </c>
      <c r="S3368" s="20" t="s">
        <v>221</v>
      </c>
      <c r="T3368" s="20" t="s">
        <v>6359</v>
      </c>
      <c r="U3368" s="20" t="s">
        <v>6360</v>
      </c>
      <c r="V3368" s="20">
        <v>5</v>
      </c>
      <c r="W3368" s="20">
        <v>177</v>
      </c>
      <c r="Y3368" s="20" t="s">
        <v>1684</v>
      </c>
      <c r="Z3368" s="20" t="s">
        <v>1685</v>
      </c>
      <c r="AA3368" s="20">
        <v>1.5</v>
      </c>
      <c r="AB3368" s="20">
        <v>54</v>
      </c>
      <c r="AC3368" s="20">
        <v>54</v>
      </c>
      <c r="AD3368" s="20">
        <v>54</v>
      </c>
      <c r="AT3368" s="20" t="s">
        <v>1687</v>
      </c>
      <c r="BE3368" s="20" t="s">
        <v>808</v>
      </c>
      <c r="BL3368" s="20">
        <v>708</v>
      </c>
      <c r="BM3368" s="20">
        <v>60</v>
      </c>
    </row>
    <row r="3369" spans="1:65" x14ac:dyDescent="0.25">
      <c r="A3369" s="20" t="s">
        <v>1677</v>
      </c>
      <c r="B3369" s="20" t="s">
        <v>808</v>
      </c>
      <c r="C3369" s="20" t="s">
        <v>842</v>
      </c>
      <c r="D3369" s="20" t="s">
        <v>786</v>
      </c>
      <c r="E3369" s="20" t="s">
        <v>6363</v>
      </c>
      <c r="F3369" s="20" t="s">
        <v>471</v>
      </c>
      <c r="G3369" s="20">
        <v>10.38</v>
      </c>
      <c r="H3369" s="20" t="s">
        <v>1679</v>
      </c>
      <c r="I3369" s="20" t="s">
        <v>6357</v>
      </c>
      <c r="J3369" s="20" t="s">
        <v>6358</v>
      </c>
      <c r="K3369" s="20" t="s">
        <v>6358</v>
      </c>
      <c r="L3369" s="20" t="s">
        <v>808</v>
      </c>
      <c r="M3369" s="20">
        <v>4</v>
      </c>
      <c r="N3369" s="20" t="s">
        <v>1679</v>
      </c>
      <c r="P3369" s="20">
        <v>0</v>
      </c>
      <c r="Q3369" s="20" t="s">
        <v>495</v>
      </c>
      <c r="R3369" s="20" t="s">
        <v>488</v>
      </c>
      <c r="S3369" s="20" t="s">
        <v>221</v>
      </c>
      <c r="T3369" s="20" t="s">
        <v>6359</v>
      </c>
      <c r="U3369" s="20" t="s">
        <v>6364</v>
      </c>
      <c r="V3369" s="20">
        <v>5</v>
      </c>
      <c r="W3369" s="20">
        <v>154</v>
      </c>
      <c r="Y3369" s="20" t="s">
        <v>1684</v>
      </c>
      <c r="Z3369" s="20" t="s">
        <v>1685</v>
      </c>
      <c r="AA3369" s="20">
        <v>1.5</v>
      </c>
      <c r="AB3369" s="20">
        <v>54</v>
      </c>
      <c r="AC3369" s="20">
        <v>54</v>
      </c>
      <c r="AD3369" s="20">
        <v>54</v>
      </c>
      <c r="AT3369" s="20" t="s">
        <v>1687</v>
      </c>
      <c r="BE3369" s="20" t="s">
        <v>808</v>
      </c>
      <c r="BL3369" s="20">
        <v>622.79999999999995</v>
      </c>
      <c r="BM3369" s="20">
        <v>60</v>
      </c>
    </row>
    <row r="3370" spans="1:65" x14ac:dyDescent="0.25">
      <c r="A3370" s="20" t="s">
        <v>1677</v>
      </c>
      <c r="B3370" s="20" t="s">
        <v>808</v>
      </c>
      <c r="C3370" s="20" t="s">
        <v>843</v>
      </c>
      <c r="D3370" s="20" t="s">
        <v>836</v>
      </c>
      <c r="E3370" s="20" t="s">
        <v>6365</v>
      </c>
      <c r="F3370" s="20" t="s">
        <v>465</v>
      </c>
      <c r="G3370" s="20">
        <v>6.15</v>
      </c>
      <c r="H3370" s="20" t="s">
        <v>1679</v>
      </c>
      <c r="I3370" s="20" t="s">
        <v>6366</v>
      </c>
      <c r="J3370" s="20" t="s">
        <v>6367</v>
      </c>
      <c r="K3370" s="20" t="s">
        <v>6367</v>
      </c>
      <c r="L3370" s="20" t="s">
        <v>808</v>
      </c>
      <c r="M3370" s="20">
        <v>4</v>
      </c>
      <c r="N3370" s="20" t="s">
        <v>1679</v>
      </c>
      <c r="P3370" s="20">
        <v>0</v>
      </c>
      <c r="Q3370" s="20" t="s">
        <v>636</v>
      </c>
      <c r="R3370" s="20" t="s">
        <v>488</v>
      </c>
      <c r="S3370" s="20" t="s">
        <v>221</v>
      </c>
      <c r="T3370" s="20" t="s">
        <v>6368</v>
      </c>
      <c r="U3370" s="20" t="s">
        <v>6369</v>
      </c>
      <c r="V3370" s="20">
        <v>5</v>
      </c>
      <c r="W3370" s="20">
        <v>175</v>
      </c>
      <c r="Y3370" s="20" t="s">
        <v>1684</v>
      </c>
      <c r="Z3370" s="20" t="s">
        <v>1685</v>
      </c>
      <c r="AA3370" s="20">
        <v>1.5</v>
      </c>
      <c r="AB3370" s="20">
        <v>37</v>
      </c>
      <c r="AC3370" s="20">
        <v>37</v>
      </c>
      <c r="AD3370" s="20">
        <v>37</v>
      </c>
      <c r="AT3370" s="20" t="s">
        <v>1687</v>
      </c>
      <c r="BE3370" s="20" t="s">
        <v>808</v>
      </c>
      <c r="BL3370" s="20">
        <v>584.25</v>
      </c>
      <c r="BM3370" s="20">
        <v>95</v>
      </c>
    </row>
    <row r="3371" spans="1:65" x14ac:dyDescent="0.25">
      <c r="A3371" s="20" t="s">
        <v>1677</v>
      </c>
      <c r="B3371" s="20" t="s">
        <v>808</v>
      </c>
      <c r="C3371" s="20" t="s">
        <v>843</v>
      </c>
      <c r="D3371" s="20" t="s">
        <v>836</v>
      </c>
      <c r="E3371" s="20" t="s">
        <v>6370</v>
      </c>
      <c r="F3371" s="20" t="s">
        <v>468</v>
      </c>
      <c r="G3371" s="20">
        <v>6.22</v>
      </c>
      <c r="H3371" s="20" t="s">
        <v>1679</v>
      </c>
      <c r="I3371" s="20" t="s">
        <v>6366</v>
      </c>
      <c r="J3371" s="20" t="s">
        <v>6367</v>
      </c>
      <c r="K3371" s="20" t="s">
        <v>6367</v>
      </c>
      <c r="L3371" s="20" t="s">
        <v>808</v>
      </c>
      <c r="M3371" s="20">
        <v>4</v>
      </c>
      <c r="N3371" s="20" t="s">
        <v>1679</v>
      </c>
      <c r="P3371" s="20">
        <v>0</v>
      </c>
      <c r="Q3371" s="20" t="s">
        <v>636</v>
      </c>
      <c r="R3371" s="20" t="s">
        <v>488</v>
      </c>
      <c r="S3371" s="20" t="s">
        <v>221</v>
      </c>
      <c r="T3371" s="20" t="s">
        <v>6368</v>
      </c>
      <c r="U3371" s="20" t="s">
        <v>6369</v>
      </c>
      <c r="V3371" s="20">
        <v>5</v>
      </c>
      <c r="W3371" s="20">
        <v>175</v>
      </c>
      <c r="Y3371" s="20" t="s">
        <v>1684</v>
      </c>
      <c r="Z3371" s="20" t="s">
        <v>1685</v>
      </c>
      <c r="AA3371" s="20">
        <v>1.5</v>
      </c>
      <c r="AB3371" s="20">
        <v>37</v>
      </c>
      <c r="AC3371" s="20">
        <v>37</v>
      </c>
      <c r="AD3371" s="20">
        <v>37</v>
      </c>
      <c r="AT3371" s="20" t="s">
        <v>1687</v>
      </c>
      <c r="BE3371" s="20" t="s">
        <v>808</v>
      </c>
      <c r="BL3371" s="20">
        <v>590.9</v>
      </c>
      <c r="BM3371" s="20">
        <v>95</v>
      </c>
    </row>
    <row r="3372" spans="1:65" x14ac:dyDescent="0.25">
      <c r="A3372" s="20" t="s">
        <v>1677</v>
      </c>
      <c r="B3372" s="20" t="s">
        <v>808</v>
      </c>
      <c r="C3372" s="20" t="s">
        <v>843</v>
      </c>
      <c r="D3372" s="20" t="s">
        <v>836</v>
      </c>
      <c r="E3372" s="20" t="s">
        <v>6371</v>
      </c>
      <c r="F3372" s="20" t="s">
        <v>470</v>
      </c>
      <c r="G3372" s="20">
        <v>4.71</v>
      </c>
      <c r="H3372" s="20" t="s">
        <v>1679</v>
      </c>
      <c r="I3372" s="20" t="s">
        <v>6366</v>
      </c>
      <c r="J3372" s="20" t="s">
        <v>6367</v>
      </c>
      <c r="K3372" s="20" t="s">
        <v>6367</v>
      </c>
      <c r="L3372" s="20" t="s">
        <v>808</v>
      </c>
      <c r="M3372" s="20">
        <v>4</v>
      </c>
      <c r="N3372" s="20" t="s">
        <v>1679</v>
      </c>
      <c r="P3372" s="20">
        <v>0</v>
      </c>
      <c r="Q3372" s="20" t="s">
        <v>636</v>
      </c>
      <c r="R3372" s="20" t="s">
        <v>488</v>
      </c>
      <c r="S3372" s="20" t="s">
        <v>221</v>
      </c>
      <c r="T3372" s="20" t="s">
        <v>6368</v>
      </c>
      <c r="U3372" s="20" t="s">
        <v>6369</v>
      </c>
      <c r="V3372" s="20">
        <v>5</v>
      </c>
      <c r="W3372" s="20">
        <v>175</v>
      </c>
      <c r="Y3372" s="20" t="s">
        <v>1684</v>
      </c>
      <c r="Z3372" s="20" t="s">
        <v>1685</v>
      </c>
      <c r="AA3372" s="20">
        <v>1.5</v>
      </c>
      <c r="AB3372" s="20">
        <v>37</v>
      </c>
      <c r="AC3372" s="20">
        <v>37</v>
      </c>
      <c r="AD3372" s="20">
        <v>37</v>
      </c>
      <c r="AT3372" s="20" t="s">
        <v>1687</v>
      </c>
      <c r="BE3372" s="20" t="s">
        <v>808</v>
      </c>
      <c r="BL3372" s="20">
        <v>447.45</v>
      </c>
      <c r="BM3372" s="20">
        <v>95</v>
      </c>
    </row>
    <row r="3373" spans="1:65" x14ac:dyDescent="0.25">
      <c r="A3373" s="20" t="s">
        <v>1677</v>
      </c>
      <c r="B3373" s="20" t="s">
        <v>808</v>
      </c>
      <c r="C3373" s="20" t="s">
        <v>843</v>
      </c>
      <c r="D3373" s="20" t="s">
        <v>836</v>
      </c>
      <c r="E3373" s="20" t="s">
        <v>6372</v>
      </c>
      <c r="F3373" s="20" t="s">
        <v>471</v>
      </c>
      <c r="G3373" s="20">
        <v>6.53</v>
      </c>
      <c r="H3373" s="20" t="s">
        <v>1679</v>
      </c>
      <c r="I3373" s="20" t="s">
        <v>6366</v>
      </c>
      <c r="J3373" s="20" t="s">
        <v>6367</v>
      </c>
      <c r="K3373" s="20" t="s">
        <v>6367</v>
      </c>
      <c r="L3373" s="20" t="s">
        <v>808</v>
      </c>
      <c r="M3373" s="20">
        <v>4</v>
      </c>
      <c r="N3373" s="20" t="s">
        <v>1679</v>
      </c>
      <c r="P3373" s="20">
        <v>0</v>
      </c>
      <c r="Q3373" s="20" t="s">
        <v>636</v>
      </c>
      <c r="R3373" s="20" t="s">
        <v>488</v>
      </c>
      <c r="S3373" s="20" t="s">
        <v>221</v>
      </c>
      <c r="T3373" s="20" t="s">
        <v>6368</v>
      </c>
      <c r="U3373" s="20" t="s">
        <v>6369</v>
      </c>
      <c r="V3373" s="20">
        <v>5</v>
      </c>
      <c r="W3373" s="20">
        <v>175</v>
      </c>
      <c r="Y3373" s="20" t="s">
        <v>1684</v>
      </c>
      <c r="Z3373" s="20" t="s">
        <v>1685</v>
      </c>
      <c r="AA3373" s="20">
        <v>1.5</v>
      </c>
      <c r="AB3373" s="20">
        <v>37</v>
      </c>
      <c r="AC3373" s="20">
        <v>37</v>
      </c>
      <c r="AD3373" s="20">
        <v>37</v>
      </c>
      <c r="AT3373" s="20" t="s">
        <v>1687</v>
      </c>
      <c r="BE3373" s="20" t="s">
        <v>808</v>
      </c>
      <c r="BL3373" s="20">
        <v>620.35</v>
      </c>
      <c r="BM3373" s="20">
        <v>95</v>
      </c>
    </row>
    <row r="3374" spans="1:65" x14ac:dyDescent="0.25">
      <c r="A3374" s="20" t="s">
        <v>1677</v>
      </c>
      <c r="B3374" s="20" t="s">
        <v>808</v>
      </c>
      <c r="C3374" s="20" t="s">
        <v>844</v>
      </c>
      <c r="D3374" s="20" t="s">
        <v>569</v>
      </c>
      <c r="E3374" s="20" t="s">
        <v>6373</v>
      </c>
      <c r="F3374" s="20" t="s">
        <v>465</v>
      </c>
      <c r="G3374" s="20">
        <v>17.440000000000001</v>
      </c>
      <c r="H3374" s="20" t="s">
        <v>1679</v>
      </c>
      <c r="I3374" s="20" t="s">
        <v>6374</v>
      </c>
      <c r="J3374" s="20" t="s">
        <v>6375</v>
      </c>
      <c r="K3374" s="20" t="s">
        <v>6375</v>
      </c>
      <c r="L3374" s="20" t="s">
        <v>808</v>
      </c>
      <c r="M3374" s="20">
        <v>4</v>
      </c>
      <c r="N3374" s="20" t="s">
        <v>1679</v>
      </c>
      <c r="P3374" s="20">
        <v>0</v>
      </c>
      <c r="Q3374" s="20" t="s">
        <v>504</v>
      </c>
      <c r="R3374" s="20" t="s">
        <v>488</v>
      </c>
      <c r="S3374" s="20" t="s">
        <v>221</v>
      </c>
      <c r="T3374" s="20" t="s">
        <v>6376</v>
      </c>
      <c r="U3374" s="20" t="s">
        <v>6377</v>
      </c>
      <c r="V3374" s="20">
        <v>5</v>
      </c>
      <c r="W3374" s="20">
        <v>167</v>
      </c>
      <c r="Y3374" s="20" t="s">
        <v>1684</v>
      </c>
      <c r="Z3374" s="20" t="s">
        <v>1685</v>
      </c>
      <c r="AA3374" s="20">
        <v>1.5</v>
      </c>
      <c r="AB3374" s="20">
        <v>38</v>
      </c>
      <c r="AC3374" s="20">
        <v>38</v>
      </c>
      <c r="AD3374" s="20">
        <v>38</v>
      </c>
      <c r="AT3374" s="20" t="s">
        <v>1687</v>
      </c>
      <c r="BE3374" s="20" t="s">
        <v>808</v>
      </c>
      <c r="BL3374" s="20">
        <v>872</v>
      </c>
      <c r="BM3374" s="20">
        <v>50</v>
      </c>
    </row>
    <row r="3375" spans="1:65" x14ac:dyDescent="0.25">
      <c r="A3375" s="20" t="s">
        <v>1677</v>
      </c>
      <c r="B3375" s="20" t="s">
        <v>808</v>
      </c>
      <c r="C3375" s="20" t="s">
        <v>844</v>
      </c>
      <c r="D3375" s="20" t="s">
        <v>569</v>
      </c>
      <c r="E3375" s="20" t="s">
        <v>6378</v>
      </c>
      <c r="F3375" s="20" t="s">
        <v>468</v>
      </c>
      <c r="G3375" s="20">
        <v>12.74</v>
      </c>
      <c r="H3375" s="20" t="s">
        <v>1679</v>
      </c>
      <c r="I3375" s="20" t="s">
        <v>6374</v>
      </c>
      <c r="J3375" s="20" t="s">
        <v>6375</v>
      </c>
      <c r="K3375" s="20" t="s">
        <v>6375</v>
      </c>
      <c r="L3375" s="20" t="s">
        <v>808</v>
      </c>
      <c r="M3375" s="20">
        <v>4</v>
      </c>
      <c r="N3375" s="20" t="s">
        <v>1679</v>
      </c>
      <c r="P3375" s="20">
        <v>0</v>
      </c>
      <c r="Q3375" s="20" t="s">
        <v>545</v>
      </c>
      <c r="R3375" s="20" t="s">
        <v>488</v>
      </c>
      <c r="S3375" s="20" t="s">
        <v>221</v>
      </c>
      <c r="T3375" s="20" t="s">
        <v>6379</v>
      </c>
      <c r="U3375" s="20" t="s">
        <v>6377</v>
      </c>
      <c r="V3375" s="20">
        <v>5</v>
      </c>
      <c r="W3375" s="20">
        <v>167</v>
      </c>
      <c r="Y3375" s="20" t="s">
        <v>1684</v>
      </c>
      <c r="Z3375" s="20" t="s">
        <v>1685</v>
      </c>
      <c r="AA3375" s="20">
        <v>1.5</v>
      </c>
      <c r="AB3375" s="20">
        <v>38</v>
      </c>
      <c r="AC3375" s="20">
        <v>38</v>
      </c>
      <c r="AD3375" s="20">
        <v>38</v>
      </c>
      <c r="BE3375" s="20" t="s">
        <v>808</v>
      </c>
      <c r="BL3375" s="20">
        <v>1019.2</v>
      </c>
      <c r="BM3375" s="20">
        <v>80</v>
      </c>
    </row>
    <row r="3376" spans="1:65" x14ac:dyDescent="0.25">
      <c r="A3376" s="20" t="s">
        <v>1677</v>
      </c>
      <c r="B3376" s="20" t="s">
        <v>808</v>
      </c>
      <c r="C3376" s="20" t="s">
        <v>844</v>
      </c>
      <c r="D3376" s="20" t="s">
        <v>569</v>
      </c>
      <c r="E3376" s="20" t="s">
        <v>6380</v>
      </c>
      <c r="F3376" s="20" t="s">
        <v>470</v>
      </c>
      <c r="G3376" s="20">
        <v>17.440000000000001</v>
      </c>
      <c r="H3376" s="20" t="s">
        <v>1679</v>
      </c>
      <c r="I3376" s="20" t="s">
        <v>6374</v>
      </c>
      <c r="J3376" s="20" t="s">
        <v>6375</v>
      </c>
      <c r="K3376" s="20" t="s">
        <v>6375</v>
      </c>
      <c r="L3376" s="20" t="s">
        <v>808</v>
      </c>
      <c r="M3376" s="20">
        <v>4</v>
      </c>
      <c r="N3376" s="20" t="s">
        <v>1679</v>
      </c>
      <c r="P3376" s="20">
        <v>0</v>
      </c>
      <c r="Q3376" s="20" t="s">
        <v>504</v>
      </c>
      <c r="R3376" s="20" t="s">
        <v>488</v>
      </c>
      <c r="S3376" s="20" t="s">
        <v>221</v>
      </c>
      <c r="T3376" s="20" t="s">
        <v>6381</v>
      </c>
      <c r="U3376" s="20" t="s">
        <v>6377</v>
      </c>
      <c r="V3376" s="20">
        <v>5</v>
      </c>
      <c r="W3376" s="20">
        <v>167</v>
      </c>
      <c r="Y3376" s="20" t="s">
        <v>1684</v>
      </c>
      <c r="Z3376" s="20" t="s">
        <v>1685</v>
      </c>
      <c r="AA3376" s="20">
        <v>1.5</v>
      </c>
      <c r="AB3376" s="20">
        <v>38</v>
      </c>
      <c r="AC3376" s="20">
        <v>38</v>
      </c>
      <c r="AD3376" s="20">
        <v>38</v>
      </c>
      <c r="AT3376" s="20" t="s">
        <v>1687</v>
      </c>
      <c r="BE3376" s="20" t="s">
        <v>808</v>
      </c>
      <c r="BL3376" s="20">
        <v>872</v>
      </c>
      <c r="BM3376" s="20">
        <v>50</v>
      </c>
    </row>
    <row r="3377" spans="1:65" x14ac:dyDescent="0.25">
      <c r="A3377" s="20" t="s">
        <v>1677</v>
      </c>
      <c r="B3377" s="20" t="s">
        <v>808</v>
      </c>
      <c r="C3377" s="20" t="s">
        <v>844</v>
      </c>
      <c r="D3377" s="20" t="s">
        <v>569</v>
      </c>
      <c r="E3377" s="20" t="s">
        <v>6382</v>
      </c>
      <c r="F3377" s="20" t="s">
        <v>471</v>
      </c>
      <c r="G3377" s="20">
        <v>19.989999999999998</v>
      </c>
      <c r="H3377" s="20" t="s">
        <v>1679</v>
      </c>
      <c r="I3377" s="20" t="s">
        <v>6374</v>
      </c>
      <c r="J3377" s="20" t="s">
        <v>6375</v>
      </c>
      <c r="K3377" s="20" t="s">
        <v>6375</v>
      </c>
      <c r="L3377" s="20" t="s">
        <v>808</v>
      </c>
      <c r="M3377" s="20">
        <v>4</v>
      </c>
      <c r="N3377" s="20" t="s">
        <v>1679</v>
      </c>
      <c r="P3377" s="20">
        <v>0</v>
      </c>
      <c r="Q3377" s="20" t="s">
        <v>487</v>
      </c>
      <c r="R3377" s="20" t="s">
        <v>488</v>
      </c>
      <c r="S3377" s="20" t="s">
        <v>221</v>
      </c>
      <c r="T3377" s="20" t="s">
        <v>6383</v>
      </c>
      <c r="U3377" s="20" t="s">
        <v>6384</v>
      </c>
      <c r="V3377" s="20">
        <v>11</v>
      </c>
      <c r="W3377" s="20">
        <v>355</v>
      </c>
      <c r="Y3377" s="20" t="s">
        <v>1684</v>
      </c>
      <c r="Z3377" s="20" t="s">
        <v>1685</v>
      </c>
      <c r="AA3377" s="20">
        <v>1.5</v>
      </c>
      <c r="AB3377" s="20">
        <v>41</v>
      </c>
      <c r="AC3377" s="20">
        <v>41</v>
      </c>
      <c r="AD3377" s="20">
        <v>41</v>
      </c>
      <c r="AT3377" s="20" t="s">
        <v>1687</v>
      </c>
      <c r="BE3377" s="20" t="s">
        <v>808</v>
      </c>
      <c r="BL3377" s="20">
        <v>1099.45</v>
      </c>
      <c r="BM3377" s="20">
        <v>55</v>
      </c>
    </row>
    <row r="3378" spans="1:65" x14ac:dyDescent="0.25">
      <c r="A3378" s="20" t="s">
        <v>1677</v>
      </c>
      <c r="B3378" s="20" t="s">
        <v>808</v>
      </c>
      <c r="C3378" s="20" t="s">
        <v>844</v>
      </c>
      <c r="D3378" s="20" t="s">
        <v>569</v>
      </c>
      <c r="E3378" s="20" t="s">
        <v>6385</v>
      </c>
      <c r="F3378" s="20" t="s">
        <v>472</v>
      </c>
      <c r="G3378" s="20">
        <v>18.93</v>
      </c>
      <c r="H3378" s="20" t="s">
        <v>1679</v>
      </c>
      <c r="I3378" s="20" t="s">
        <v>6374</v>
      </c>
      <c r="J3378" s="20" t="s">
        <v>6375</v>
      </c>
      <c r="K3378" s="20" t="s">
        <v>6375</v>
      </c>
      <c r="L3378" s="20" t="s">
        <v>808</v>
      </c>
      <c r="M3378" s="20">
        <v>4</v>
      </c>
      <c r="N3378" s="20" t="s">
        <v>1679</v>
      </c>
      <c r="P3378" s="20">
        <v>0</v>
      </c>
      <c r="Q3378" s="20" t="s">
        <v>545</v>
      </c>
      <c r="R3378" s="20" t="s">
        <v>488</v>
      </c>
      <c r="S3378" s="20" t="s">
        <v>221</v>
      </c>
      <c r="T3378" s="20" t="s">
        <v>6379</v>
      </c>
      <c r="U3378" s="20" t="s">
        <v>6377</v>
      </c>
      <c r="V3378" s="20">
        <v>5</v>
      </c>
      <c r="W3378" s="20">
        <v>167</v>
      </c>
      <c r="Y3378" s="20" t="s">
        <v>1684</v>
      </c>
      <c r="Z3378" s="20" t="s">
        <v>1685</v>
      </c>
      <c r="AA3378" s="20">
        <v>1.5</v>
      </c>
      <c r="AB3378" s="20">
        <v>38</v>
      </c>
      <c r="AC3378" s="20">
        <v>38</v>
      </c>
      <c r="AD3378" s="20">
        <v>38</v>
      </c>
      <c r="AM3378" s="20" t="s">
        <v>1647</v>
      </c>
      <c r="AT3378" s="20" t="s">
        <v>1687</v>
      </c>
      <c r="AU3378" s="20" t="s">
        <v>1786</v>
      </c>
      <c r="BE3378" s="20" t="s">
        <v>808</v>
      </c>
      <c r="BL3378" s="20">
        <v>1492.8</v>
      </c>
      <c r="BM3378" s="20">
        <v>80</v>
      </c>
    </row>
    <row r="3379" spans="1:65" x14ac:dyDescent="0.25">
      <c r="A3379" s="20" t="s">
        <v>1677</v>
      </c>
      <c r="B3379" s="20" t="s">
        <v>808</v>
      </c>
      <c r="C3379" s="20" t="s">
        <v>844</v>
      </c>
      <c r="D3379" s="20" t="s">
        <v>569</v>
      </c>
      <c r="E3379" s="20" t="s">
        <v>6386</v>
      </c>
      <c r="F3379" s="20" t="s">
        <v>473</v>
      </c>
      <c r="G3379" s="20">
        <v>16.64</v>
      </c>
      <c r="H3379" s="20" t="s">
        <v>1679</v>
      </c>
      <c r="I3379" s="20" t="s">
        <v>6374</v>
      </c>
      <c r="J3379" s="20" t="s">
        <v>6375</v>
      </c>
      <c r="K3379" s="20" t="s">
        <v>6375</v>
      </c>
      <c r="L3379" s="20" t="s">
        <v>808</v>
      </c>
      <c r="M3379" s="20">
        <v>4</v>
      </c>
      <c r="N3379" s="20" t="s">
        <v>1679</v>
      </c>
      <c r="P3379" s="20">
        <v>0</v>
      </c>
      <c r="Q3379" s="20" t="s">
        <v>545</v>
      </c>
      <c r="R3379" s="20" t="s">
        <v>488</v>
      </c>
      <c r="S3379" s="20" t="s">
        <v>221</v>
      </c>
      <c r="T3379" s="20" t="s">
        <v>6379</v>
      </c>
      <c r="U3379" s="20" t="s">
        <v>6377</v>
      </c>
      <c r="V3379" s="20">
        <v>5</v>
      </c>
      <c r="W3379" s="20">
        <v>167</v>
      </c>
      <c r="Y3379" s="20" t="s">
        <v>1684</v>
      </c>
      <c r="Z3379" s="20" t="s">
        <v>1685</v>
      </c>
      <c r="AA3379" s="20">
        <v>1.5</v>
      </c>
      <c r="AB3379" s="20">
        <v>38</v>
      </c>
      <c r="AC3379" s="20">
        <v>38</v>
      </c>
      <c r="AD3379" s="20">
        <v>38</v>
      </c>
      <c r="AM3379" s="20" t="s">
        <v>1647</v>
      </c>
      <c r="AT3379" s="20" t="s">
        <v>1687</v>
      </c>
      <c r="AU3379" s="20" t="s">
        <v>1786</v>
      </c>
      <c r="BE3379" s="20" t="s">
        <v>808</v>
      </c>
      <c r="BL3379" s="20">
        <v>1331.2</v>
      </c>
      <c r="BM3379" s="20">
        <v>80</v>
      </c>
    </row>
    <row r="3380" spans="1:65" x14ac:dyDescent="0.25">
      <c r="A3380" s="20" t="s">
        <v>1677</v>
      </c>
      <c r="B3380" s="20" t="s">
        <v>808</v>
      </c>
      <c r="C3380" s="20" t="s">
        <v>844</v>
      </c>
      <c r="D3380" s="20" t="s">
        <v>569</v>
      </c>
      <c r="E3380" s="20" t="s">
        <v>6387</v>
      </c>
      <c r="F3380" s="20" t="s">
        <v>476</v>
      </c>
      <c r="G3380" s="20">
        <v>2.0099999999999998</v>
      </c>
      <c r="H3380" s="20" t="s">
        <v>1679</v>
      </c>
      <c r="I3380" s="20" t="s">
        <v>6374</v>
      </c>
      <c r="J3380" s="20" t="s">
        <v>6375</v>
      </c>
      <c r="K3380" s="20" t="s">
        <v>6375</v>
      </c>
      <c r="L3380" s="20" t="s">
        <v>808</v>
      </c>
      <c r="M3380" s="20">
        <v>4</v>
      </c>
      <c r="N3380" s="20" t="s">
        <v>1679</v>
      </c>
      <c r="P3380" s="20">
        <v>0</v>
      </c>
      <c r="Q3380" s="20" t="s">
        <v>487</v>
      </c>
      <c r="R3380" s="20" t="s">
        <v>488</v>
      </c>
      <c r="S3380" s="20" t="s">
        <v>221</v>
      </c>
      <c r="T3380" s="20" t="s">
        <v>6383</v>
      </c>
      <c r="U3380" s="20" t="s">
        <v>6384</v>
      </c>
      <c r="V3380" s="20">
        <v>11</v>
      </c>
      <c r="W3380" s="20">
        <v>355</v>
      </c>
      <c r="Y3380" s="20" t="s">
        <v>1684</v>
      </c>
      <c r="Z3380" s="20" t="s">
        <v>1685</v>
      </c>
      <c r="AA3380" s="20">
        <v>1.5</v>
      </c>
      <c r="AB3380" s="20">
        <v>41</v>
      </c>
      <c r="AC3380" s="20">
        <v>41</v>
      </c>
      <c r="AD3380" s="20">
        <v>41</v>
      </c>
      <c r="AT3380" s="20" t="s">
        <v>1687</v>
      </c>
      <c r="BE3380" s="20" t="s">
        <v>808</v>
      </c>
      <c r="BL3380" s="20">
        <v>110.55</v>
      </c>
      <c r="BM3380" s="20">
        <v>55</v>
      </c>
    </row>
    <row r="3381" spans="1:65" x14ac:dyDescent="0.25">
      <c r="A3381" s="20" t="s">
        <v>1677</v>
      </c>
      <c r="B3381" s="20" t="s">
        <v>808</v>
      </c>
      <c r="C3381" s="20" t="s">
        <v>844</v>
      </c>
      <c r="D3381" s="20" t="s">
        <v>569</v>
      </c>
      <c r="E3381" s="20" t="s">
        <v>6388</v>
      </c>
      <c r="F3381" s="20" t="s">
        <v>477</v>
      </c>
      <c r="G3381" s="20">
        <v>7.38</v>
      </c>
      <c r="H3381" s="20" t="s">
        <v>1679</v>
      </c>
      <c r="I3381" s="20" t="s">
        <v>6374</v>
      </c>
      <c r="J3381" s="20" t="s">
        <v>6375</v>
      </c>
      <c r="K3381" s="20" t="s">
        <v>6375</v>
      </c>
      <c r="L3381" s="20" t="s">
        <v>808</v>
      </c>
      <c r="M3381" s="20">
        <v>4</v>
      </c>
      <c r="N3381" s="20" t="s">
        <v>1679</v>
      </c>
      <c r="P3381" s="20">
        <v>0</v>
      </c>
      <c r="Q3381" s="20" t="s">
        <v>487</v>
      </c>
      <c r="R3381" s="20" t="s">
        <v>488</v>
      </c>
      <c r="S3381" s="20" t="s">
        <v>221</v>
      </c>
      <c r="T3381" s="20" t="s">
        <v>6383</v>
      </c>
      <c r="U3381" s="20" t="s">
        <v>6384</v>
      </c>
      <c r="V3381" s="20">
        <v>11</v>
      </c>
      <c r="W3381" s="20">
        <v>355</v>
      </c>
      <c r="Y3381" s="20" t="s">
        <v>1684</v>
      </c>
      <c r="Z3381" s="20" t="s">
        <v>1685</v>
      </c>
      <c r="AA3381" s="20">
        <v>1.5</v>
      </c>
      <c r="AB3381" s="20">
        <v>41</v>
      </c>
      <c r="AC3381" s="20">
        <v>41</v>
      </c>
      <c r="AD3381" s="20">
        <v>41</v>
      </c>
      <c r="AT3381" s="20" t="s">
        <v>1687</v>
      </c>
      <c r="BE3381" s="20" t="s">
        <v>808</v>
      </c>
      <c r="BL3381" s="20">
        <v>405.9</v>
      </c>
      <c r="BM3381" s="20">
        <v>55</v>
      </c>
    </row>
    <row r="3382" spans="1:65" x14ac:dyDescent="0.25">
      <c r="A3382" s="20" t="s">
        <v>1677</v>
      </c>
      <c r="B3382" s="20" t="s">
        <v>808</v>
      </c>
      <c r="C3382" s="20" t="s">
        <v>845</v>
      </c>
      <c r="D3382" s="20" t="s">
        <v>753</v>
      </c>
      <c r="E3382" s="20" t="s">
        <v>6389</v>
      </c>
      <c r="F3382" s="20" t="s">
        <v>465</v>
      </c>
      <c r="G3382" s="20">
        <v>10.5</v>
      </c>
      <c r="H3382" s="20" t="s">
        <v>1679</v>
      </c>
      <c r="I3382" s="20" t="s">
        <v>6390</v>
      </c>
      <c r="J3382" s="20" t="s">
        <v>6391</v>
      </c>
      <c r="K3382" s="20" t="s">
        <v>6391</v>
      </c>
      <c r="L3382" s="20" t="s">
        <v>808</v>
      </c>
      <c r="M3382" s="20">
        <v>4</v>
      </c>
      <c r="N3382" s="20" t="s">
        <v>1679</v>
      </c>
      <c r="P3382" s="20">
        <v>0</v>
      </c>
      <c r="Q3382" s="20" t="s">
        <v>499</v>
      </c>
      <c r="R3382" s="20" t="s">
        <v>488</v>
      </c>
      <c r="S3382" s="20" t="s">
        <v>221</v>
      </c>
      <c r="T3382" s="20" t="s">
        <v>6392</v>
      </c>
      <c r="U3382" s="20" t="s">
        <v>6393</v>
      </c>
      <c r="V3382" s="20">
        <v>7</v>
      </c>
      <c r="W3382" s="20">
        <v>215</v>
      </c>
      <c r="Y3382" s="20" t="s">
        <v>1684</v>
      </c>
      <c r="Z3382" s="20" t="s">
        <v>1685</v>
      </c>
      <c r="AA3382" s="20">
        <v>1.5</v>
      </c>
      <c r="AB3382" s="20">
        <v>43</v>
      </c>
      <c r="AC3382" s="20">
        <v>43</v>
      </c>
      <c r="AD3382" s="20">
        <v>43</v>
      </c>
      <c r="BE3382" s="20" t="s">
        <v>808</v>
      </c>
      <c r="BL3382" s="20">
        <v>735</v>
      </c>
      <c r="BM3382" s="20">
        <v>70</v>
      </c>
    </row>
    <row r="3383" spans="1:65" x14ac:dyDescent="0.25">
      <c r="A3383" s="20" t="s">
        <v>1677</v>
      </c>
      <c r="B3383" s="20" t="s">
        <v>808</v>
      </c>
      <c r="C3383" s="20" t="s">
        <v>845</v>
      </c>
      <c r="D3383" s="20" t="s">
        <v>753</v>
      </c>
      <c r="E3383" s="20" t="s">
        <v>6394</v>
      </c>
      <c r="F3383" s="20" t="s">
        <v>468</v>
      </c>
      <c r="G3383" s="20">
        <v>14.93</v>
      </c>
      <c r="H3383" s="20" t="s">
        <v>1679</v>
      </c>
      <c r="I3383" s="20" t="s">
        <v>6390</v>
      </c>
      <c r="J3383" s="20" t="s">
        <v>6391</v>
      </c>
      <c r="K3383" s="20" t="s">
        <v>6391</v>
      </c>
      <c r="L3383" s="20" t="s">
        <v>808</v>
      </c>
      <c r="M3383" s="20">
        <v>4</v>
      </c>
      <c r="N3383" s="20" t="s">
        <v>1679</v>
      </c>
      <c r="P3383" s="20">
        <v>0</v>
      </c>
      <c r="Q3383" s="20" t="s">
        <v>499</v>
      </c>
      <c r="R3383" s="20" t="s">
        <v>488</v>
      </c>
      <c r="S3383" s="20" t="s">
        <v>221</v>
      </c>
      <c r="T3383" s="20" t="s">
        <v>6392</v>
      </c>
      <c r="U3383" s="20" t="s">
        <v>6393</v>
      </c>
      <c r="V3383" s="20">
        <v>7</v>
      </c>
      <c r="W3383" s="20">
        <v>215</v>
      </c>
      <c r="Y3383" s="20" t="s">
        <v>1684</v>
      </c>
      <c r="Z3383" s="20" t="s">
        <v>1685</v>
      </c>
      <c r="AA3383" s="20">
        <v>1.5</v>
      </c>
      <c r="AB3383" s="20">
        <v>43</v>
      </c>
      <c r="AC3383" s="20">
        <v>43</v>
      </c>
      <c r="AD3383" s="20">
        <v>43</v>
      </c>
      <c r="BE3383" s="20" t="s">
        <v>808</v>
      </c>
      <c r="BL3383" s="20">
        <v>1045.0999999999999</v>
      </c>
      <c r="BM3383" s="20">
        <v>70</v>
      </c>
    </row>
    <row r="3384" spans="1:65" x14ac:dyDescent="0.25">
      <c r="A3384" s="20" t="s">
        <v>1677</v>
      </c>
      <c r="B3384" s="20" t="s">
        <v>808</v>
      </c>
      <c r="C3384" s="20" t="s">
        <v>846</v>
      </c>
      <c r="D3384" s="20" t="s">
        <v>821</v>
      </c>
      <c r="E3384" s="20" t="s">
        <v>6395</v>
      </c>
      <c r="F3384" s="20" t="s">
        <v>465</v>
      </c>
      <c r="G3384" s="20">
        <v>6.49</v>
      </c>
      <c r="H3384" s="20" t="s">
        <v>1679</v>
      </c>
      <c r="I3384" s="20" t="s">
        <v>6396</v>
      </c>
      <c r="J3384" s="20" t="s">
        <v>6397</v>
      </c>
      <c r="K3384" s="20" t="s">
        <v>6397</v>
      </c>
      <c r="L3384" s="20" t="s">
        <v>808</v>
      </c>
      <c r="M3384" s="20">
        <v>4</v>
      </c>
      <c r="N3384" s="20" t="s">
        <v>1679</v>
      </c>
      <c r="P3384" s="20">
        <v>0</v>
      </c>
      <c r="Q3384" s="20" t="s">
        <v>487</v>
      </c>
      <c r="R3384" s="20" t="s">
        <v>488</v>
      </c>
      <c r="S3384" s="20" t="s">
        <v>221</v>
      </c>
      <c r="T3384" s="20" t="s">
        <v>2212</v>
      </c>
      <c r="U3384" s="20" t="s">
        <v>6398</v>
      </c>
      <c r="V3384" s="20">
        <v>8</v>
      </c>
      <c r="W3384" s="20">
        <v>254</v>
      </c>
      <c r="Y3384" s="20" t="s">
        <v>1684</v>
      </c>
      <c r="Z3384" s="20" t="s">
        <v>1685</v>
      </c>
      <c r="AA3384" s="20">
        <v>1.5</v>
      </c>
      <c r="AB3384" s="20">
        <v>53</v>
      </c>
      <c r="AC3384" s="20">
        <v>53</v>
      </c>
      <c r="AD3384" s="20">
        <v>53</v>
      </c>
      <c r="AT3384" s="20" t="s">
        <v>1687</v>
      </c>
      <c r="BE3384" s="20" t="s">
        <v>808</v>
      </c>
      <c r="BL3384" s="20">
        <v>356.95</v>
      </c>
      <c r="BM3384" s="20">
        <v>55</v>
      </c>
    </row>
    <row r="3385" spans="1:65" x14ac:dyDescent="0.25">
      <c r="A3385" s="20" t="s">
        <v>1677</v>
      </c>
      <c r="B3385" s="20" t="s">
        <v>808</v>
      </c>
      <c r="C3385" s="20" t="s">
        <v>846</v>
      </c>
      <c r="D3385" s="20" t="s">
        <v>821</v>
      </c>
      <c r="E3385" s="20" t="s">
        <v>6399</v>
      </c>
      <c r="F3385" s="20" t="s">
        <v>468</v>
      </c>
      <c r="G3385" s="20">
        <v>5.92</v>
      </c>
      <c r="H3385" s="20" t="s">
        <v>1679</v>
      </c>
      <c r="I3385" s="20" t="s">
        <v>6396</v>
      </c>
      <c r="J3385" s="20" t="s">
        <v>6397</v>
      </c>
      <c r="K3385" s="20" t="s">
        <v>6397</v>
      </c>
      <c r="L3385" s="20" t="s">
        <v>808</v>
      </c>
      <c r="M3385" s="20">
        <v>4</v>
      </c>
      <c r="N3385" s="20" t="s">
        <v>1679</v>
      </c>
      <c r="P3385" s="20">
        <v>0</v>
      </c>
      <c r="Q3385" s="20" t="s">
        <v>507</v>
      </c>
      <c r="R3385" s="20" t="s">
        <v>488</v>
      </c>
      <c r="S3385" s="20" t="s">
        <v>221</v>
      </c>
      <c r="T3385" s="20" t="s">
        <v>6400</v>
      </c>
      <c r="U3385" s="20" t="s">
        <v>6398</v>
      </c>
      <c r="V3385" s="20">
        <v>8</v>
      </c>
      <c r="W3385" s="20">
        <v>254</v>
      </c>
      <c r="Y3385" s="20" t="s">
        <v>1684</v>
      </c>
      <c r="Z3385" s="20" t="s">
        <v>1685</v>
      </c>
      <c r="AA3385" s="20">
        <v>1.5</v>
      </c>
      <c r="AB3385" s="20">
        <v>53</v>
      </c>
      <c r="AC3385" s="20">
        <v>53</v>
      </c>
      <c r="AD3385" s="20">
        <v>53</v>
      </c>
      <c r="AT3385" s="20" t="s">
        <v>1687</v>
      </c>
      <c r="AW3385" s="20" t="s">
        <v>1657</v>
      </c>
      <c r="BE3385" s="20" t="s">
        <v>808</v>
      </c>
      <c r="BL3385" s="20">
        <v>296</v>
      </c>
      <c r="BM3385" s="20">
        <v>50</v>
      </c>
    </row>
    <row r="3386" spans="1:65" x14ac:dyDescent="0.25">
      <c r="A3386" s="20" t="s">
        <v>1677</v>
      </c>
      <c r="B3386" s="20" t="s">
        <v>808</v>
      </c>
      <c r="C3386" s="20" t="s">
        <v>846</v>
      </c>
      <c r="D3386" s="20" t="s">
        <v>821</v>
      </c>
      <c r="E3386" s="20" t="s">
        <v>6401</v>
      </c>
      <c r="F3386" s="20" t="s">
        <v>470</v>
      </c>
      <c r="G3386" s="20">
        <v>10.79</v>
      </c>
      <c r="H3386" s="20" t="s">
        <v>1679</v>
      </c>
      <c r="I3386" s="20" t="s">
        <v>6396</v>
      </c>
      <c r="J3386" s="20" t="s">
        <v>6397</v>
      </c>
      <c r="K3386" s="20" t="s">
        <v>6397</v>
      </c>
      <c r="L3386" s="20" t="s">
        <v>808</v>
      </c>
      <c r="M3386" s="20">
        <v>4</v>
      </c>
      <c r="N3386" s="20" t="s">
        <v>1679</v>
      </c>
      <c r="P3386" s="20">
        <v>0</v>
      </c>
      <c r="Q3386" s="20" t="s">
        <v>507</v>
      </c>
      <c r="R3386" s="20" t="s">
        <v>488</v>
      </c>
      <c r="S3386" s="20" t="s">
        <v>221</v>
      </c>
      <c r="T3386" s="20" t="s">
        <v>6400</v>
      </c>
      <c r="U3386" s="20" t="s">
        <v>6398</v>
      </c>
      <c r="V3386" s="20">
        <v>8</v>
      </c>
      <c r="W3386" s="20">
        <v>254</v>
      </c>
      <c r="Y3386" s="20" t="s">
        <v>1684</v>
      </c>
      <c r="Z3386" s="20" t="s">
        <v>1685</v>
      </c>
      <c r="AA3386" s="20">
        <v>1.5</v>
      </c>
      <c r="AB3386" s="20">
        <v>53</v>
      </c>
      <c r="AC3386" s="20">
        <v>53</v>
      </c>
      <c r="AD3386" s="20">
        <v>53</v>
      </c>
      <c r="AT3386" s="20" t="s">
        <v>1687</v>
      </c>
      <c r="AW3386" s="20" t="s">
        <v>1657</v>
      </c>
      <c r="BE3386" s="20" t="s">
        <v>808</v>
      </c>
      <c r="BL3386" s="20">
        <v>539.5</v>
      </c>
      <c r="BM3386" s="20">
        <v>50</v>
      </c>
    </row>
    <row r="3387" spans="1:65" x14ac:dyDescent="0.25">
      <c r="A3387" s="20" t="s">
        <v>1677</v>
      </c>
      <c r="B3387" s="20" t="s">
        <v>808</v>
      </c>
      <c r="C3387" s="20" t="s">
        <v>846</v>
      </c>
      <c r="D3387" s="20" t="s">
        <v>821</v>
      </c>
      <c r="E3387" s="20" t="s">
        <v>6402</v>
      </c>
      <c r="F3387" s="20" t="s">
        <v>471</v>
      </c>
      <c r="G3387" s="20">
        <v>13.73</v>
      </c>
      <c r="H3387" s="20" t="s">
        <v>1679</v>
      </c>
      <c r="I3387" s="20" t="s">
        <v>6396</v>
      </c>
      <c r="J3387" s="20" t="s">
        <v>6397</v>
      </c>
      <c r="K3387" s="20" t="s">
        <v>6397</v>
      </c>
      <c r="L3387" s="20" t="s">
        <v>808</v>
      </c>
      <c r="M3387" s="20">
        <v>4</v>
      </c>
      <c r="N3387" s="20" t="s">
        <v>1679</v>
      </c>
      <c r="P3387" s="20">
        <v>0</v>
      </c>
      <c r="Q3387" s="20" t="s">
        <v>507</v>
      </c>
      <c r="R3387" s="20" t="s">
        <v>488</v>
      </c>
      <c r="S3387" s="20" t="s">
        <v>221</v>
      </c>
      <c r="T3387" s="20" t="s">
        <v>6400</v>
      </c>
      <c r="U3387" s="20" t="s">
        <v>6398</v>
      </c>
      <c r="V3387" s="20">
        <v>8</v>
      </c>
      <c r="W3387" s="20">
        <v>254</v>
      </c>
      <c r="Y3387" s="20" t="s">
        <v>1684</v>
      </c>
      <c r="Z3387" s="20" t="s">
        <v>1685</v>
      </c>
      <c r="AA3387" s="20">
        <v>1.5</v>
      </c>
      <c r="AB3387" s="20">
        <v>53</v>
      </c>
      <c r="AC3387" s="20">
        <v>53</v>
      </c>
      <c r="AD3387" s="20">
        <v>53</v>
      </c>
      <c r="AT3387" s="20" t="s">
        <v>1687</v>
      </c>
      <c r="AW3387" s="20" t="s">
        <v>1657</v>
      </c>
      <c r="BE3387" s="20" t="s">
        <v>808</v>
      </c>
      <c r="BL3387" s="20">
        <v>686.5</v>
      </c>
      <c r="BM3387" s="20">
        <v>50</v>
      </c>
    </row>
    <row r="3388" spans="1:65" x14ac:dyDescent="0.25">
      <c r="A3388" s="20" t="s">
        <v>1677</v>
      </c>
      <c r="B3388" s="20" t="s">
        <v>808</v>
      </c>
      <c r="C3388" s="20" t="s">
        <v>846</v>
      </c>
      <c r="D3388" s="20" t="s">
        <v>821</v>
      </c>
      <c r="E3388" s="20" t="s">
        <v>6403</v>
      </c>
      <c r="F3388" s="20" t="s">
        <v>472</v>
      </c>
      <c r="G3388" s="20">
        <v>15.95</v>
      </c>
      <c r="H3388" s="20" t="s">
        <v>1679</v>
      </c>
      <c r="I3388" s="20" t="s">
        <v>6396</v>
      </c>
      <c r="J3388" s="20" t="s">
        <v>6397</v>
      </c>
      <c r="K3388" s="20" t="s">
        <v>6397</v>
      </c>
      <c r="L3388" s="20" t="s">
        <v>808</v>
      </c>
      <c r="M3388" s="20">
        <v>4</v>
      </c>
      <c r="N3388" s="20" t="s">
        <v>1679</v>
      </c>
      <c r="P3388" s="20">
        <v>0</v>
      </c>
      <c r="Q3388" s="20" t="s">
        <v>504</v>
      </c>
      <c r="R3388" s="20" t="s">
        <v>467</v>
      </c>
      <c r="S3388" s="20" t="s">
        <v>221</v>
      </c>
      <c r="T3388" s="20" t="s">
        <v>5542</v>
      </c>
      <c r="U3388" s="20" t="s">
        <v>6398</v>
      </c>
      <c r="V3388" s="20">
        <v>8</v>
      </c>
      <c r="W3388" s="20">
        <v>254</v>
      </c>
      <c r="Y3388" s="20" t="s">
        <v>1684</v>
      </c>
      <c r="Z3388" s="20" t="s">
        <v>1685</v>
      </c>
      <c r="AA3388" s="20">
        <v>1.5</v>
      </c>
      <c r="AB3388" s="20">
        <v>53</v>
      </c>
      <c r="AC3388" s="20">
        <v>53</v>
      </c>
      <c r="AD3388" s="20">
        <v>53</v>
      </c>
      <c r="AT3388" s="20" t="s">
        <v>1687</v>
      </c>
      <c r="BE3388" s="20" t="s">
        <v>808</v>
      </c>
      <c r="BL3388" s="20">
        <v>797.5</v>
      </c>
      <c r="BM3388" s="20">
        <v>50</v>
      </c>
    </row>
    <row r="3389" spans="1:65" x14ac:dyDescent="0.25">
      <c r="A3389" s="20" t="s">
        <v>1677</v>
      </c>
      <c r="B3389" s="20" t="s">
        <v>808</v>
      </c>
      <c r="C3389" s="20" t="s">
        <v>846</v>
      </c>
      <c r="D3389" s="20" t="s">
        <v>821</v>
      </c>
      <c r="E3389" s="20" t="s">
        <v>6404</v>
      </c>
      <c r="F3389" s="20" t="s">
        <v>474</v>
      </c>
      <c r="G3389" s="20">
        <v>20.47</v>
      </c>
      <c r="H3389" s="20" t="s">
        <v>1679</v>
      </c>
      <c r="I3389" s="20" t="s">
        <v>6396</v>
      </c>
      <c r="J3389" s="20" t="s">
        <v>6397</v>
      </c>
      <c r="K3389" s="20" t="s">
        <v>6397</v>
      </c>
      <c r="L3389" s="20" t="s">
        <v>808</v>
      </c>
      <c r="M3389" s="20">
        <v>4</v>
      </c>
      <c r="N3389" s="20" t="s">
        <v>1679</v>
      </c>
      <c r="P3389" s="20">
        <v>0</v>
      </c>
      <c r="Q3389" s="20" t="s">
        <v>504</v>
      </c>
      <c r="R3389" s="20" t="s">
        <v>467</v>
      </c>
      <c r="S3389" s="20" t="s">
        <v>221</v>
      </c>
      <c r="T3389" s="20" t="s">
        <v>5542</v>
      </c>
      <c r="U3389" s="20" t="s">
        <v>6398</v>
      </c>
      <c r="V3389" s="20">
        <v>8</v>
      </c>
      <c r="W3389" s="20">
        <v>254</v>
      </c>
      <c r="Y3389" s="20" t="s">
        <v>1684</v>
      </c>
      <c r="Z3389" s="20" t="s">
        <v>1685</v>
      </c>
      <c r="AA3389" s="20">
        <v>1.5</v>
      </c>
      <c r="AB3389" s="20">
        <v>53</v>
      </c>
      <c r="AC3389" s="20">
        <v>53</v>
      </c>
      <c r="AD3389" s="20">
        <v>53</v>
      </c>
      <c r="AT3389" s="20" t="s">
        <v>1687</v>
      </c>
      <c r="BE3389" s="20" t="s">
        <v>808</v>
      </c>
      <c r="BL3389" s="20">
        <v>1023.5</v>
      </c>
      <c r="BM3389" s="20">
        <v>50</v>
      </c>
    </row>
    <row r="3390" spans="1:65" x14ac:dyDescent="0.25">
      <c r="A3390" s="20" t="s">
        <v>1677</v>
      </c>
      <c r="B3390" s="20" t="s">
        <v>808</v>
      </c>
      <c r="C3390" s="20" t="s">
        <v>846</v>
      </c>
      <c r="D3390" s="20" t="s">
        <v>821</v>
      </c>
      <c r="E3390" s="20" t="s">
        <v>6405</v>
      </c>
      <c r="F3390" s="20" t="s">
        <v>475</v>
      </c>
      <c r="G3390" s="20">
        <v>9.98</v>
      </c>
      <c r="H3390" s="20" t="s">
        <v>1679</v>
      </c>
      <c r="I3390" s="20" t="s">
        <v>6396</v>
      </c>
      <c r="J3390" s="20" t="s">
        <v>6397</v>
      </c>
      <c r="K3390" s="20" t="s">
        <v>6397</v>
      </c>
      <c r="L3390" s="20" t="s">
        <v>808</v>
      </c>
      <c r="M3390" s="20">
        <v>4</v>
      </c>
      <c r="N3390" s="20" t="s">
        <v>1679</v>
      </c>
      <c r="P3390" s="20">
        <v>0</v>
      </c>
      <c r="Q3390" s="20" t="s">
        <v>504</v>
      </c>
      <c r="R3390" s="20" t="s">
        <v>467</v>
      </c>
      <c r="S3390" s="20" t="s">
        <v>221</v>
      </c>
      <c r="T3390" s="20" t="s">
        <v>5542</v>
      </c>
      <c r="U3390" s="20" t="s">
        <v>6398</v>
      </c>
      <c r="V3390" s="20">
        <v>8</v>
      </c>
      <c r="W3390" s="20">
        <v>254</v>
      </c>
      <c r="Y3390" s="20" t="s">
        <v>1684</v>
      </c>
      <c r="Z3390" s="20" t="s">
        <v>1685</v>
      </c>
      <c r="AA3390" s="20">
        <v>1.5</v>
      </c>
      <c r="AB3390" s="20">
        <v>53</v>
      </c>
      <c r="AC3390" s="20">
        <v>53</v>
      </c>
      <c r="AD3390" s="20">
        <v>53</v>
      </c>
      <c r="AT3390" s="20" t="s">
        <v>1687</v>
      </c>
      <c r="BE3390" s="20" t="s">
        <v>808</v>
      </c>
      <c r="BL3390" s="20">
        <v>499</v>
      </c>
      <c r="BM3390" s="20">
        <v>50</v>
      </c>
    </row>
    <row r="3391" spans="1:65" x14ac:dyDescent="0.25">
      <c r="A3391" s="20" t="s">
        <v>1677</v>
      </c>
      <c r="B3391" s="20" t="s">
        <v>808</v>
      </c>
      <c r="C3391" s="20" t="s">
        <v>846</v>
      </c>
      <c r="D3391" s="20" t="s">
        <v>821</v>
      </c>
      <c r="E3391" s="20" t="s">
        <v>6406</v>
      </c>
      <c r="F3391" s="20" t="s">
        <v>478</v>
      </c>
      <c r="G3391" s="20">
        <v>22.55</v>
      </c>
      <c r="H3391" s="20" t="s">
        <v>1679</v>
      </c>
      <c r="I3391" s="20" t="s">
        <v>6396</v>
      </c>
      <c r="J3391" s="20" t="s">
        <v>6397</v>
      </c>
      <c r="K3391" s="20" t="s">
        <v>6397</v>
      </c>
      <c r="L3391" s="20" t="s">
        <v>808</v>
      </c>
      <c r="M3391" s="20">
        <v>4</v>
      </c>
      <c r="N3391" s="20" t="s">
        <v>1679</v>
      </c>
      <c r="P3391" s="20">
        <v>0</v>
      </c>
      <c r="Q3391" s="20" t="s">
        <v>504</v>
      </c>
      <c r="R3391" s="20" t="s">
        <v>467</v>
      </c>
      <c r="S3391" s="20" t="s">
        <v>221</v>
      </c>
      <c r="T3391" s="20" t="s">
        <v>5542</v>
      </c>
      <c r="U3391" s="20" t="s">
        <v>6398</v>
      </c>
      <c r="V3391" s="20">
        <v>8</v>
      </c>
      <c r="W3391" s="20">
        <v>254</v>
      </c>
      <c r="Y3391" s="20" t="s">
        <v>1684</v>
      </c>
      <c r="Z3391" s="20" t="s">
        <v>1685</v>
      </c>
      <c r="AA3391" s="20">
        <v>1.5</v>
      </c>
      <c r="AB3391" s="20">
        <v>53</v>
      </c>
      <c r="AC3391" s="20">
        <v>53</v>
      </c>
      <c r="AD3391" s="20">
        <v>53</v>
      </c>
      <c r="AT3391" s="20" t="s">
        <v>1687</v>
      </c>
      <c r="BE3391" s="20" t="s">
        <v>808</v>
      </c>
      <c r="BL3391" s="20">
        <v>1127.5</v>
      </c>
      <c r="BM3391" s="20">
        <v>50</v>
      </c>
    </row>
    <row r="3392" spans="1:65" x14ac:dyDescent="0.25">
      <c r="A3392" s="20" t="s">
        <v>1677</v>
      </c>
      <c r="B3392" s="20" t="s">
        <v>808</v>
      </c>
      <c r="C3392" s="20" t="s">
        <v>846</v>
      </c>
      <c r="D3392" s="20" t="s">
        <v>821</v>
      </c>
      <c r="E3392" s="20" t="s">
        <v>6407</v>
      </c>
      <c r="F3392" s="20" t="s">
        <v>479</v>
      </c>
      <c r="G3392" s="20">
        <v>14.11</v>
      </c>
      <c r="H3392" s="20" t="s">
        <v>1679</v>
      </c>
      <c r="I3392" s="20" t="s">
        <v>6396</v>
      </c>
      <c r="J3392" s="20" t="s">
        <v>6397</v>
      </c>
      <c r="K3392" s="20" t="s">
        <v>6397</v>
      </c>
      <c r="L3392" s="20" t="s">
        <v>808</v>
      </c>
      <c r="M3392" s="20">
        <v>4</v>
      </c>
      <c r="N3392" s="20" t="s">
        <v>1679</v>
      </c>
      <c r="P3392" s="20">
        <v>0</v>
      </c>
      <c r="Q3392" s="20" t="s">
        <v>487</v>
      </c>
      <c r="R3392" s="20" t="s">
        <v>488</v>
      </c>
      <c r="S3392" s="20" t="s">
        <v>221</v>
      </c>
      <c r="T3392" s="20" t="s">
        <v>2212</v>
      </c>
      <c r="U3392" s="20" t="s">
        <v>6398</v>
      </c>
      <c r="V3392" s="20">
        <v>8</v>
      </c>
      <c r="W3392" s="20">
        <v>254</v>
      </c>
      <c r="Y3392" s="20" t="s">
        <v>1684</v>
      </c>
      <c r="Z3392" s="20" t="s">
        <v>1685</v>
      </c>
      <c r="AA3392" s="20">
        <v>1.5</v>
      </c>
      <c r="AB3392" s="20">
        <v>53</v>
      </c>
      <c r="AC3392" s="20">
        <v>53</v>
      </c>
      <c r="AD3392" s="20">
        <v>53</v>
      </c>
      <c r="AT3392" s="20" t="s">
        <v>1687</v>
      </c>
      <c r="BE3392" s="20" t="s">
        <v>808</v>
      </c>
      <c r="BL3392" s="20">
        <v>776.05</v>
      </c>
      <c r="BM3392" s="20">
        <v>55</v>
      </c>
    </row>
    <row r="3393" spans="1:65" x14ac:dyDescent="0.25">
      <c r="A3393" s="20" t="s">
        <v>1677</v>
      </c>
      <c r="B3393" s="20" t="s">
        <v>808</v>
      </c>
      <c r="C3393" s="20" t="s">
        <v>846</v>
      </c>
      <c r="D3393" s="20" t="s">
        <v>821</v>
      </c>
      <c r="E3393" s="20" t="s">
        <v>6408</v>
      </c>
      <c r="F3393" s="20" t="s">
        <v>480</v>
      </c>
      <c r="G3393" s="20">
        <v>5.24</v>
      </c>
      <c r="H3393" s="20" t="s">
        <v>1679</v>
      </c>
      <c r="I3393" s="20" t="s">
        <v>6396</v>
      </c>
      <c r="J3393" s="20" t="s">
        <v>6397</v>
      </c>
      <c r="K3393" s="20" t="s">
        <v>6397</v>
      </c>
      <c r="L3393" s="20" t="s">
        <v>808</v>
      </c>
      <c r="M3393" s="20">
        <v>4</v>
      </c>
      <c r="N3393" s="20" t="s">
        <v>1679</v>
      </c>
      <c r="P3393" s="20">
        <v>0</v>
      </c>
      <c r="Q3393" s="20" t="s">
        <v>487</v>
      </c>
      <c r="R3393" s="20" t="s">
        <v>488</v>
      </c>
      <c r="S3393" s="20" t="s">
        <v>221</v>
      </c>
      <c r="T3393" s="20" t="s">
        <v>2212</v>
      </c>
      <c r="U3393" s="20" t="s">
        <v>6398</v>
      </c>
      <c r="V3393" s="20">
        <v>8</v>
      </c>
      <c r="W3393" s="20">
        <v>254</v>
      </c>
      <c r="Y3393" s="20" t="s">
        <v>1684</v>
      </c>
      <c r="Z3393" s="20" t="s">
        <v>1685</v>
      </c>
      <c r="AA3393" s="20">
        <v>1.5</v>
      </c>
      <c r="AB3393" s="20">
        <v>53</v>
      </c>
      <c r="AC3393" s="20">
        <v>53</v>
      </c>
      <c r="AD3393" s="20">
        <v>53</v>
      </c>
      <c r="AT3393" s="20" t="s">
        <v>1687</v>
      </c>
      <c r="BE3393" s="20" t="s">
        <v>808</v>
      </c>
      <c r="BL3393" s="20">
        <v>288.2</v>
      </c>
      <c r="BM3393" s="20">
        <v>55</v>
      </c>
    </row>
    <row r="3394" spans="1:65" x14ac:dyDescent="0.25">
      <c r="A3394" s="20" t="s">
        <v>1677</v>
      </c>
      <c r="B3394" s="20" t="s">
        <v>808</v>
      </c>
      <c r="C3394" s="20" t="s">
        <v>846</v>
      </c>
      <c r="D3394" s="20" t="s">
        <v>821</v>
      </c>
      <c r="E3394" s="20" t="s">
        <v>6409</v>
      </c>
      <c r="F3394" s="20" t="s">
        <v>481</v>
      </c>
      <c r="G3394" s="20">
        <v>18.55</v>
      </c>
      <c r="H3394" s="20" t="s">
        <v>1679</v>
      </c>
      <c r="I3394" s="20" t="s">
        <v>6396</v>
      </c>
      <c r="J3394" s="20" t="s">
        <v>6397</v>
      </c>
      <c r="K3394" s="20" t="s">
        <v>6397</v>
      </c>
      <c r="L3394" s="20" t="s">
        <v>808</v>
      </c>
      <c r="M3394" s="20">
        <v>4</v>
      </c>
      <c r="N3394" s="20" t="s">
        <v>1679</v>
      </c>
      <c r="P3394" s="20">
        <v>0</v>
      </c>
      <c r="Q3394" s="20" t="s">
        <v>545</v>
      </c>
      <c r="R3394" s="20" t="s">
        <v>550</v>
      </c>
      <c r="S3394" s="20" t="s">
        <v>221</v>
      </c>
      <c r="T3394" s="20" t="s">
        <v>6410</v>
      </c>
      <c r="U3394" s="20" t="s">
        <v>6411</v>
      </c>
      <c r="V3394" s="20">
        <v>10</v>
      </c>
      <c r="W3394" s="20">
        <v>323</v>
      </c>
      <c r="Y3394" s="20" t="s">
        <v>1684</v>
      </c>
      <c r="Z3394" s="20" t="s">
        <v>1685</v>
      </c>
      <c r="AA3394" s="20">
        <v>1.5</v>
      </c>
      <c r="AB3394" s="20">
        <v>53</v>
      </c>
      <c r="AC3394" s="20">
        <v>53</v>
      </c>
      <c r="AD3394" s="20">
        <v>53</v>
      </c>
      <c r="AT3394" s="20" t="s">
        <v>1687</v>
      </c>
      <c r="AU3394" s="20" t="s">
        <v>3141</v>
      </c>
      <c r="AY3394" s="20" t="s">
        <v>3102</v>
      </c>
      <c r="BD3394" s="20" t="s">
        <v>5433</v>
      </c>
      <c r="BE3394" s="20" t="s">
        <v>808</v>
      </c>
      <c r="BL3394" s="20">
        <v>1484</v>
      </c>
      <c r="BM3394" s="20">
        <v>80</v>
      </c>
    </row>
    <row r="3395" spans="1:65" x14ac:dyDescent="0.25">
      <c r="A3395" s="20" t="s">
        <v>1677</v>
      </c>
      <c r="B3395" s="20" t="s">
        <v>808</v>
      </c>
      <c r="C3395" s="20" t="s">
        <v>846</v>
      </c>
      <c r="D3395" s="20" t="s">
        <v>821</v>
      </c>
      <c r="E3395" s="20" t="s">
        <v>6412</v>
      </c>
      <c r="F3395" s="20" t="s">
        <v>494</v>
      </c>
      <c r="G3395" s="20">
        <v>19.36</v>
      </c>
      <c r="H3395" s="20" t="s">
        <v>1679</v>
      </c>
      <c r="I3395" s="20" t="s">
        <v>6396</v>
      </c>
      <c r="J3395" s="20" t="s">
        <v>6397</v>
      </c>
      <c r="K3395" s="20" t="s">
        <v>6397</v>
      </c>
      <c r="L3395" s="20" t="s">
        <v>808</v>
      </c>
      <c r="M3395" s="20">
        <v>4</v>
      </c>
      <c r="N3395" s="20" t="s">
        <v>1679</v>
      </c>
      <c r="P3395" s="20">
        <v>0</v>
      </c>
      <c r="Q3395" s="20" t="s">
        <v>495</v>
      </c>
      <c r="R3395" s="20" t="s">
        <v>467</v>
      </c>
      <c r="S3395" s="20" t="s">
        <v>221</v>
      </c>
      <c r="T3395" s="20" t="s">
        <v>6413</v>
      </c>
      <c r="U3395" s="20" t="s">
        <v>6398</v>
      </c>
      <c r="V3395" s="20">
        <v>8</v>
      </c>
      <c r="W3395" s="20">
        <v>254</v>
      </c>
      <c r="Y3395" s="20" t="s">
        <v>1684</v>
      </c>
      <c r="Z3395" s="20" t="s">
        <v>1685</v>
      </c>
      <c r="AA3395" s="20">
        <v>1.5</v>
      </c>
      <c r="AB3395" s="20">
        <v>48</v>
      </c>
      <c r="AC3395" s="20">
        <v>48</v>
      </c>
      <c r="AD3395" s="20">
        <v>48</v>
      </c>
      <c r="AT3395" s="20" t="s">
        <v>1687</v>
      </c>
      <c r="BE3395" s="20" t="s">
        <v>808</v>
      </c>
      <c r="BL3395" s="20">
        <v>1161.5999999999999</v>
      </c>
      <c r="BM3395" s="20">
        <v>60</v>
      </c>
    </row>
    <row r="3396" spans="1:65" x14ac:dyDescent="0.25">
      <c r="A3396" s="20" t="s">
        <v>1677</v>
      </c>
      <c r="B3396" s="20" t="s">
        <v>808</v>
      </c>
      <c r="C3396" s="20" t="s">
        <v>847</v>
      </c>
      <c r="D3396" s="20" t="s">
        <v>753</v>
      </c>
      <c r="E3396" s="20" t="s">
        <v>6414</v>
      </c>
      <c r="F3396" s="20" t="s">
        <v>465</v>
      </c>
      <c r="G3396" s="20">
        <v>8.58</v>
      </c>
      <c r="H3396" s="20" t="s">
        <v>1679</v>
      </c>
      <c r="I3396" s="20" t="s">
        <v>6415</v>
      </c>
      <c r="J3396" s="20" t="s">
        <v>6416</v>
      </c>
      <c r="K3396" s="20" t="s">
        <v>6416</v>
      </c>
      <c r="L3396" s="20" t="s">
        <v>808</v>
      </c>
      <c r="M3396" s="20">
        <v>4</v>
      </c>
      <c r="N3396" s="20" t="s">
        <v>1679</v>
      </c>
      <c r="P3396" s="20">
        <v>0</v>
      </c>
      <c r="Q3396" s="20" t="s">
        <v>636</v>
      </c>
      <c r="R3396" s="20" t="s">
        <v>488</v>
      </c>
      <c r="S3396" s="20" t="s">
        <v>221</v>
      </c>
      <c r="T3396" s="20" t="s">
        <v>6417</v>
      </c>
      <c r="U3396" s="20" t="s">
        <v>6418</v>
      </c>
      <c r="V3396" s="20">
        <v>7</v>
      </c>
      <c r="W3396" s="20">
        <v>216</v>
      </c>
      <c r="Y3396" s="20" t="s">
        <v>1684</v>
      </c>
      <c r="Z3396" s="20" t="s">
        <v>1685</v>
      </c>
      <c r="AA3396" s="20">
        <v>1.5</v>
      </c>
      <c r="AB3396" s="20">
        <v>42</v>
      </c>
      <c r="AC3396" s="20">
        <v>42</v>
      </c>
      <c r="AD3396" s="20">
        <v>42</v>
      </c>
      <c r="AT3396" s="20" t="s">
        <v>1687</v>
      </c>
      <c r="BE3396" s="20" t="s">
        <v>808</v>
      </c>
      <c r="BL3396" s="20">
        <v>815.1</v>
      </c>
      <c r="BM3396" s="20">
        <v>95</v>
      </c>
    </row>
    <row r="3397" spans="1:65" x14ac:dyDescent="0.25">
      <c r="A3397" s="20" t="s">
        <v>1677</v>
      </c>
      <c r="B3397" s="20" t="s">
        <v>808</v>
      </c>
      <c r="C3397" s="20" t="s">
        <v>847</v>
      </c>
      <c r="D3397" s="20" t="s">
        <v>753</v>
      </c>
      <c r="E3397" s="20" t="s">
        <v>6419</v>
      </c>
      <c r="F3397" s="20" t="s">
        <v>468</v>
      </c>
      <c r="G3397" s="20">
        <v>7.43</v>
      </c>
      <c r="H3397" s="20" t="s">
        <v>1679</v>
      </c>
      <c r="I3397" s="20" t="s">
        <v>6415</v>
      </c>
      <c r="J3397" s="20" t="s">
        <v>6416</v>
      </c>
      <c r="K3397" s="20" t="s">
        <v>6416</v>
      </c>
      <c r="L3397" s="20" t="s">
        <v>808</v>
      </c>
      <c r="M3397" s="20">
        <v>4</v>
      </c>
      <c r="N3397" s="20" t="s">
        <v>1679</v>
      </c>
      <c r="P3397" s="20">
        <v>0</v>
      </c>
      <c r="Q3397" s="20" t="s">
        <v>636</v>
      </c>
      <c r="R3397" s="20" t="s">
        <v>488</v>
      </c>
      <c r="S3397" s="20" t="s">
        <v>221</v>
      </c>
      <c r="T3397" s="20" t="s">
        <v>6420</v>
      </c>
      <c r="U3397" s="20" t="s">
        <v>6418</v>
      </c>
      <c r="V3397" s="20">
        <v>7</v>
      </c>
      <c r="W3397" s="20">
        <v>216</v>
      </c>
      <c r="Y3397" s="20" t="s">
        <v>1684</v>
      </c>
      <c r="Z3397" s="20" t="s">
        <v>1685</v>
      </c>
      <c r="AA3397" s="20">
        <v>1.5</v>
      </c>
      <c r="AB3397" s="20">
        <v>42</v>
      </c>
      <c r="AC3397" s="20">
        <v>42</v>
      </c>
      <c r="AD3397" s="20">
        <v>42</v>
      </c>
      <c r="AT3397" s="20" t="s">
        <v>1687</v>
      </c>
      <c r="AU3397" s="20" t="s">
        <v>1786</v>
      </c>
      <c r="BE3397" s="20" t="s">
        <v>808</v>
      </c>
      <c r="BL3397" s="20">
        <v>705.85</v>
      </c>
      <c r="BM3397" s="20">
        <v>95</v>
      </c>
    </row>
    <row r="3398" spans="1:65" x14ac:dyDescent="0.25">
      <c r="A3398" s="20" t="s">
        <v>1677</v>
      </c>
      <c r="B3398" s="20" t="s">
        <v>808</v>
      </c>
      <c r="C3398" s="20" t="s">
        <v>847</v>
      </c>
      <c r="D3398" s="20" t="s">
        <v>753</v>
      </c>
      <c r="E3398" s="20" t="s">
        <v>6421</v>
      </c>
      <c r="F3398" s="20" t="s">
        <v>470</v>
      </c>
      <c r="G3398" s="20">
        <v>8.2100000000000009</v>
      </c>
      <c r="H3398" s="20" t="s">
        <v>1679</v>
      </c>
      <c r="I3398" s="20" t="s">
        <v>6415</v>
      </c>
      <c r="J3398" s="20" t="s">
        <v>6416</v>
      </c>
      <c r="K3398" s="20" t="s">
        <v>6416</v>
      </c>
      <c r="L3398" s="20" t="s">
        <v>808</v>
      </c>
      <c r="M3398" s="20">
        <v>4</v>
      </c>
      <c r="N3398" s="20" t="s">
        <v>1679</v>
      </c>
      <c r="P3398" s="20">
        <v>0</v>
      </c>
      <c r="Q3398" s="20" t="s">
        <v>512</v>
      </c>
      <c r="R3398" s="20" t="s">
        <v>488</v>
      </c>
      <c r="S3398" s="20" t="s">
        <v>221</v>
      </c>
      <c r="T3398" s="20" t="s">
        <v>6422</v>
      </c>
      <c r="V3398" s="20">
        <v>11</v>
      </c>
      <c r="W3398" s="20">
        <v>348</v>
      </c>
      <c r="Y3398" s="20" t="s">
        <v>1684</v>
      </c>
      <c r="Z3398" s="20" t="s">
        <v>1685</v>
      </c>
      <c r="AA3398" s="20">
        <v>1.5</v>
      </c>
      <c r="AB3398" s="20">
        <v>42</v>
      </c>
      <c r="AC3398" s="20">
        <v>42</v>
      </c>
      <c r="AD3398" s="20">
        <v>42</v>
      </c>
      <c r="AT3398" s="20" t="s">
        <v>1687</v>
      </c>
      <c r="AU3398" s="20" t="s">
        <v>1786</v>
      </c>
      <c r="BE3398" s="20" t="s">
        <v>808</v>
      </c>
      <c r="BL3398" s="20">
        <v>738.9</v>
      </c>
      <c r="BM3398" s="20">
        <v>90</v>
      </c>
    </row>
    <row r="3399" spans="1:65" x14ac:dyDescent="0.25">
      <c r="A3399" s="20" t="s">
        <v>1677</v>
      </c>
      <c r="B3399" s="20" t="s">
        <v>808</v>
      </c>
      <c r="C3399" s="20" t="s">
        <v>847</v>
      </c>
      <c r="D3399" s="20" t="s">
        <v>753</v>
      </c>
      <c r="E3399" s="20" t="s">
        <v>6423</v>
      </c>
      <c r="F3399" s="20" t="s">
        <v>471</v>
      </c>
      <c r="G3399" s="20">
        <v>8.89</v>
      </c>
      <c r="H3399" s="20" t="s">
        <v>1679</v>
      </c>
      <c r="I3399" s="20" t="s">
        <v>6415</v>
      </c>
      <c r="J3399" s="20" t="s">
        <v>6416</v>
      </c>
      <c r="K3399" s="20" t="s">
        <v>6416</v>
      </c>
      <c r="L3399" s="20" t="s">
        <v>808</v>
      </c>
      <c r="M3399" s="20">
        <v>4</v>
      </c>
      <c r="N3399" s="20" t="s">
        <v>1679</v>
      </c>
      <c r="P3399" s="20">
        <v>0</v>
      </c>
      <c r="Q3399" s="20" t="s">
        <v>512</v>
      </c>
      <c r="R3399" s="20" t="s">
        <v>488</v>
      </c>
      <c r="S3399" s="20" t="s">
        <v>221</v>
      </c>
      <c r="T3399" s="20" t="s">
        <v>6422</v>
      </c>
      <c r="V3399" s="20">
        <v>11</v>
      </c>
      <c r="W3399" s="20">
        <v>348</v>
      </c>
      <c r="Y3399" s="20" t="s">
        <v>1684</v>
      </c>
      <c r="Z3399" s="20" t="s">
        <v>1685</v>
      </c>
      <c r="AA3399" s="20">
        <v>1.5</v>
      </c>
      <c r="AB3399" s="20">
        <v>42</v>
      </c>
      <c r="AC3399" s="20">
        <v>42</v>
      </c>
      <c r="AD3399" s="20">
        <v>42</v>
      </c>
      <c r="BE3399" s="20" t="s">
        <v>808</v>
      </c>
      <c r="BL3399" s="20">
        <v>800.1</v>
      </c>
      <c r="BM3399" s="20">
        <v>90</v>
      </c>
    </row>
    <row r="3400" spans="1:65" x14ac:dyDescent="0.25">
      <c r="A3400" s="20" t="s">
        <v>1677</v>
      </c>
      <c r="B3400" s="20" t="s">
        <v>808</v>
      </c>
      <c r="C3400" s="20" t="s">
        <v>847</v>
      </c>
      <c r="D3400" s="20" t="s">
        <v>753</v>
      </c>
      <c r="E3400" s="20" t="s">
        <v>6424</v>
      </c>
      <c r="F3400" s="20" t="s">
        <v>472</v>
      </c>
      <c r="G3400" s="20">
        <v>16.14</v>
      </c>
      <c r="H3400" s="20" t="s">
        <v>1679</v>
      </c>
      <c r="I3400" s="20" t="s">
        <v>6415</v>
      </c>
      <c r="J3400" s="20" t="s">
        <v>6416</v>
      </c>
      <c r="K3400" s="20" t="s">
        <v>6416</v>
      </c>
      <c r="L3400" s="20" t="s">
        <v>808</v>
      </c>
      <c r="M3400" s="20">
        <v>4</v>
      </c>
      <c r="N3400" s="20" t="s">
        <v>1679</v>
      </c>
      <c r="P3400" s="20">
        <v>0</v>
      </c>
      <c r="Q3400" s="20" t="s">
        <v>636</v>
      </c>
      <c r="R3400" s="20" t="s">
        <v>488</v>
      </c>
      <c r="S3400" s="20" t="s">
        <v>221</v>
      </c>
      <c r="T3400" s="20" t="s">
        <v>6417</v>
      </c>
      <c r="U3400" s="20" t="s">
        <v>6418</v>
      </c>
      <c r="V3400" s="20">
        <v>7</v>
      </c>
      <c r="W3400" s="20">
        <v>216</v>
      </c>
      <c r="Y3400" s="20" t="s">
        <v>1684</v>
      </c>
      <c r="Z3400" s="20" t="s">
        <v>1685</v>
      </c>
      <c r="AA3400" s="20">
        <v>1.5</v>
      </c>
      <c r="AB3400" s="20">
        <v>42</v>
      </c>
      <c r="AC3400" s="20">
        <v>42</v>
      </c>
      <c r="AD3400" s="20">
        <v>42</v>
      </c>
      <c r="AT3400" s="20" t="s">
        <v>1687</v>
      </c>
      <c r="BE3400" s="20" t="s">
        <v>808</v>
      </c>
      <c r="BL3400" s="20">
        <v>1533.3</v>
      </c>
      <c r="BM3400" s="20">
        <v>95</v>
      </c>
    </row>
    <row r="3401" spans="1:65" x14ac:dyDescent="0.25">
      <c r="A3401" s="20" t="s">
        <v>1677</v>
      </c>
      <c r="B3401" s="20" t="s">
        <v>808</v>
      </c>
      <c r="C3401" s="20" t="s">
        <v>847</v>
      </c>
      <c r="D3401" s="20" t="s">
        <v>753</v>
      </c>
      <c r="E3401" s="20" t="s">
        <v>6425</v>
      </c>
      <c r="F3401" s="20" t="s">
        <v>473</v>
      </c>
      <c r="G3401" s="20">
        <v>7.34</v>
      </c>
      <c r="H3401" s="20" t="s">
        <v>1679</v>
      </c>
      <c r="I3401" s="20" t="s">
        <v>6415</v>
      </c>
      <c r="J3401" s="20" t="s">
        <v>6416</v>
      </c>
      <c r="K3401" s="20" t="s">
        <v>6416</v>
      </c>
      <c r="L3401" s="20" t="s">
        <v>808</v>
      </c>
      <c r="M3401" s="20">
        <v>4</v>
      </c>
      <c r="N3401" s="20" t="s">
        <v>1679</v>
      </c>
      <c r="P3401" s="20">
        <v>0</v>
      </c>
      <c r="Q3401" s="20" t="s">
        <v>636</v>
      </c>
      <c r="R3401" s="20" t="s">
        <v>488</v>
      </c>
      <c r="S3401" s="20" t="s">
        <v>221</v>
      </c>
      <c r="T3401" s="20" t="s">
        <v>4037</v>
      </c>
      <c r="U3401" s="20" t="s">
        <v>6418</v>
      </c>
      <c r="V3401" s="20">
        <v>7</v>
      </c>
      <c r="W3401" s="20">
        <v>216</v>
      </c>
      <c r="Y3401" s="20" t="s">
        <v>1684</v>
      </c>
      <c r="Z3401" s="20" t="s">
        <v>1685</v>
      </c>
      <c r="AA3401" s="20">
        <v>1.5</v>
      </c>
      <c r="AB3401" s="20">
        <v>42</v>
      </c>
      <c r="AC3401" s="20">
        <v>42</v>
      </c>
      <c r="AD3401" s="20">
        <v>42</v>
      </c>
      <c r="AT3401" s="20" t="s">
        <v>1687</v>
      </c>
      <c r="BE3401" s="20" t="s">
        <v>808</v>
      </c>
      <c r="BL3401" s="20">
        <v>697.3</v>
      </c>
      <c r="BM3401" s="20">
        <v>95</v>
      </c>
    </row>
    <row r="3402" spans="1:65" x14ac:dyDescent="0.25">
      <c r="A3402" s="20" t="s">
        <v>1677</v>
      </c>
      <c r="B3402" s="20" t="s">
        <v>808</v>
      </c>
      <c r="C3402" s="20" t="s">
        <v>847</v>
      </c>
      <c r="D3402" s="20" t="s">
        <v>753</v>
      </c>
      <c r="E3402" s="20" t="s">
        <v>6426</v>
      </c>
      <c r="F3402" s="20" t="s">
        <v>474</v>
      </c>
      <c r="G3402" s="20">
        <v>5.42</v>
      </c>
      <c r="H3402" s="20" t="s">
        <v>1679</v>
      </c>
      <c r="I3402" s="20" t="s">
        <v>6415</v>
      </c>
      <c r="J3402" s="20" t="s">
        <v>6416</v>
      </c>
      <c r="K3402" s="20" t="s">
        <v>6416</v>
      </c>
      <c r="L3402" s="20" t="s">
        <v>808</v>
      </c>
      <c r="M3402" s="20">
        <v>4</v>
      </c>
      <c r="N3402" s="20" t="s">
        <v>1679</v>
      </c>
      <c r="P3402" s="20">
        <v>0</v>
      </c>
      <c r="Q3402" s="20" t="s">
        <v>499</v>
      </c>
      <c r="R3402" s="20" t="s">
        <v>488</v>
      </c>
      <c r="S3402" s="20" t="s">
        <v>221</v>
      </c>
      <c r="T3402" s="20" t="s">
        <v>4037</v>
      </c>
      <c r="U3402" s="20" t="s">
        <v>6418</v>
      </c>
      <c r="V3402" s="20">
        <v>7</v>
      </c>
      <c r="W3402" s="20">
        <v>216</v>
      </c>
      <c r="Y3402" s="20" t="s">
        <v>1684</v>
      </c>
      <c r="Z3402" s="20" t="s">
        <v>1685</v>
      </c>
      <c r="AA3402" s="20">
        <v>1.5</v>
      </c>
      <c r="AB3402" s="20">
        <v>42</v>
      </c>
      <c r="AC3402" s="20">
        <v>42</v>
      </c>
      <c r="AD3402" s="20">
        <v>42</v>
      </c>
      <c r="AT3402" s="20" t="s">
        <v>1687</v>
      </c>
      <c r="BE3402" s="20" t="s">
        <v>808</v>
      </c>
      <c r="BL3402" s="20">
        <v>379.4</v>
      </c>
      <c r="BM3402" s="20">
        <v>70</v>
      </c>
    </row>
    <row r="3403" spans="1:65" x14ac:dyDescent="0.25">
      <c r="A3403" s="20" t="s">
        <v>1677</v>
      </c>
      <c r="B3403" s="20" t="s">
        <v>808</v>
      </c>
      <c r="C3403" s="20" t="s">
        <v>847</v>
      </c>
      <c r="D3403" s="20" t="s">
        <v>753</v>
      </c>
      <c r="E3403" s="20" t="s">
        <v>6427</v>
      </c>
      <c r="F3403" s="20" t="s">
        <v>475</v>
      </c>
      <c r="G3403" s="20">
        <v>14.14</v>
      </c>
      <c r="H3403" s="20" t="s">
        <v>1679</v>
      </c>
      <c r="I3403" s="20" t="s">
        <v>6415</v>
      </c>
      <c r="J3403" s="20" t="s">
        <v>6416</v>
      </c>
      <c r="K3403" s="20" t="s">
        <v>6416</v>
      </c>
      <c r="L3403" s="20" t="s">
        <v>808</v>
      </c>
      <c r="M3403" s="20">
        <v>4</v>
      </c>
      <c r="N3403" s="20" t="s">
        <v>1679</v>
      </c>
      <c r="P3403" s="20">
        <v>0</v>
      </c>
      <c r="Q3403" s="20" t="s">
        <v>636</v>
      </c>
      <c r="R3403" s="20" t="s">
        <v>488</v>
      </c>
      <c r="S3403" s="20" t="s">
        <v>221</v>
      </c>
      <c r="T3403" s="20" t="s">
        <v>6420</v>
      </c>
      <c r="U3403" s="20" t="s">
        <v>6418</v>
      </c>
      <c r="V3403" s="20">
        <v>7</v>
      </c>
      <c r="W3403" s="20">
        <v>216</v>
      </c>
      <c r="Y3403" s="20" t="s">
        <v>1684</v>
      </c>
      <c r="Z3403" s="20" t="s">
        <v>1685</v>
      </c>
      <c r="AA3403" s="20">
        <v>1.5</v>
      </c>
      <c r="AB3403" s="20">
        <v>42</v>
      </c>
      <c r="AC3403" s="20">
        <v>42</v>
      </c>
      <c r="AD3403" s="20">
        <v>42</v>
      </c>
      <c r="AT3403" s="20" t="s">
        <v>1687</v>
      </c>
      <c r="AU3403" s="20" t="s">
        <v>1786</v>
      </c>
      <c r="BE3403" s="20" t="s">
        <v>808</v>
      </c>
      <c r="BL3403" s="20">
        <v>1343.3</v>
      </c>
      <c r="BM3403" s="20">
        <v>95</v>
      </c>
    </row>
    <row r="3404" spans="1:65" x14ac:dyDescent="0.25">
      <c r="A3404" s="20" t="s">
        <v>1677</v>
      </c>
      <c r="B3404" s="20" t="s">
        <v>808</v>
      </c>
      <c r="C3404" s="20" t="s">
        <v>847</v>
      </c>
      <c r="D3404" s="20" t="s">
        <v>753</v>
      </c>
      <c r="E3404" s="20" t="s">
        <v>6428</v>
      </c>
      <c r="F3404" s="20" t="s">
        <v>479</v>
      </c>
      <c r="G3404" s="20">
        <v>8.6</v>
      </c>
      <c r="H3404" s="20" t="s">
        <v>1679</v>
      </c>
      <c r="I3404" s="20" t="s">
        <v>6415</v>
      </c>
      <c r="J3404" s="20" t="s">
        <v>6416</v>
      </c>
      <c r="K3404" s="20" t="s">
        <v>6416</v>
      </c>
      <c r="L3404" s="20" t="s">
        <v>808</v>
      </c>
      <c r="M3404" s="20">
        <v>4</v>
      </c>
      <c r="N3404" s="20" t="s">
        <v>1679</v>
      </c>
      <c r="P3404" s="20">
        <v>0</v>
      </c>
      <c r="Q3404" s="20" t="s">
        <v>636</v>
      </c>
      <c r="R3404" s="20" t="s">
        <v>488</v>
      </c>
      <c r="S3404" s="20" t="s">
        <v>221</v>
      </c>
      <c r="T3404" s="20" t="s">
        <v>6420</v>
      </c>
      <c r="U3404" s="20" t="s">
        <v>6418</v>
      </c>
      <c r="V3404" s="20">
        <v>7</v>
      </c>
      <c r="W3404" s="20">
        <v>216</v>
      </c>
      <c r="Y3404" s="20" t="s">
        <v>1684</v>
      </c>
      <c r="Z3404" s="20" t="s">
        <v>1685</v>
      </c>
      <c r="AA3404" s="20">
        <v>1.5</v>
      </c>
      <c r="AB3404" s="20">
        <v>42</v>
      </c>
      <c r="AC3404" s="20">
        <v>42</v>
      </c>
      <c r="AD3404" s="20">
        <v>42</v>
      </c>
      <c r="AT3404" s="20" t="s">
        <v>1687</v>
      </c>
      <c r="AU3404" s="20" t="s">
        <v>1786</v>
      </c>
      <c r="BE3404" s="20" t="s">
        <v>808</v>
      </c>
      <c r="BL3404" s="20">
        <v>766.65</v>
      </c>
      <c r="BM3404" s="20">
        <v>95</v>
      </c>
    </row>
    <row r="3405" spans="1:65" x14ac:dyDescent="0.25">
      <c r="A3405" s="20" t="s">
        <v>1677</v>
      </c>
      <c r="B3405" s="20" t="s">
        <v>808</v>
      </c>
      <c r="C3405" s="20" t="s">
        <v>847</v>
      </c>
      <c r="D3405" s="20" t="s">
        <v>753</v>
      </c>
      <c r="E3405" s="20" t="s">
        <v>6429</v>
      </c>
      <c r="F3405" s="20" t="s">
        <v>480</v>
      </c>
      <c r="G3405" s="20">
        <v>1.43</v>
      </c>
      <c r="H3405" s="20" t="s">
        <v>1679</v>
      </c>
      <c r="I3405" s="20" t="s">
        <v>6415</v>
      </c>
      <c r="J3405" s="20" t="s">
        <v>6416</v>
      </c>
      <c r="K3405" s="20" t="s">
        <v>6416</v>
      </c>
      <c r="L3405" s="20" t="s">
        <v>808</v>
      </c>
      <c r="M3405" s="20">
        <v>4</v>
      </c>
      <c r="N3405" s="20" t="s">
        <v>1679</v>
      </c>
      <c r="P3405" s="20">
        <v>0</v>
      </c>
      <c r="Q3405" s="20" t="s">
        <v>636</v>
      </c>
      <c r="R3405" s="20" t="s">
        <v>488</v>
      </c>
      <c r="S3405" s="20" t="s">
        <v>221</v>
      </c>
      <c r="T3405" s="20" t="s">
        <v>6430</v>
      </c>
      <c r="U3405" s="20" t="s">
        <v>6418</v>
      </c>
      <c r="V3405" s="20">
        <v>7</v>
      </c>
      <c r="W3405" s="20">
        <v>216</v>
      </c>
      <c r="Y3405" s="20" t="s">
        <v>1684</v>
      </c>
      <c r="Z3405" s="20" t="s">
        <v>1685</v>
      </c>
      <c r="AA3405" s="20">
        <v>1.5</v>
      </c>
      <c r="AB3405" s="20">
        <v>42</v>
      </c>
      <c r="AC3405" s="20">
        <v>42</v>
      </c>
      <c r="AD3405" s="20">
        <v>42</v>
      </c>
      <c r="AT3405" s="20" t="s">
        <v>1687</v>
      </c>
      <c r="AU3405" s="20" t="s">
        <v>1786</v>
      </c>
      <c r="BE3405" s="20" t="s">
        <v>808</v>
      </c>
      <c r="BL3405" s="20">
        <v>135.85</v>
      </c>
      <c r="BM3405" s="20">
        <v>95</v>
      </c>
    </row>
    <row r="3406" spans="1:65" x14ac:dyDescent="0.25">
      <c r="A3406" s="20" t="s">
        <v>1677</v>
      </c>
      <c r="B3406" s="20" t="s">
        <v>808</v>
      </c>
      <c r="C3406" s="20" t="s">
        <v>847</v>
      </c>
      <c r="D3406" s="20" t="s">
        <v>753</v>
      </c>
      <c r="E3406" s="20" t="s">
        <v>6431</v>
      </c>
      <c r="F3406" s="20" t="s">
        <v>481</v>
      </c>
      <c r="G3406" s="20">
        <v>11.63</v>
      </c>
      <c r="H3406" s="20" t="s">
        <v>1679</v>
      </c>
      <c r="I3406" s="20" t="s">
        <v>6415</v>
      </c>
      <c r="J3406" s="20" t="s">
        <v>6416</v>
      </c>
      <c r="K3406" s="20" t="s">
        <v>6416</v>
      </c>
      <c r="L3406" s="20" t="s">
        <v>808</v>
      </c>
      <c r="M3406" s="20">
        <v>4</v>
      </c>
      <c r="N3406" s="20" t="s">
        <v>1679</v>
      </c>
      <c r="P3406" s="20">
        <v>0</v>
      </c>
      <c r="Q3406" s="20" t="s">
        <v>636</v>
      </c>
      <c r="R3406" s="20" t="s">
        <v>488</v>
      </c>
      <c r="S3406" s="20" t="s">
        <v>221</v>
      </c>
      <c r="T3406" s="20" t="s">
        <v>6420</v>
      </c>
      <c r="U3406" s="20" t="s">
        <v>6418</v>
      </c>
      <c r="V3406" s="20">
        <v>7</v>
      </c>
      <c r="W3406" s="20">
        <v>216</v>
      </c>
      <c r="Y3406" s="20" t="s">
        <v>1684</v>
      </c>
      <c r="Z3406" s="20" t="s">
        <v>1685</v>
      </c>
      <c r="AA3406" s="20">
        <v>1.5</v>
      </c>
      <c r="AB3406" s="20">
        <v>42</v>
      </c>
      <c r="AC3406" s="20">
        <v>42</v>
      </c>
      <c r="AD3406" s="20">
        <v>42</v>
      </c>
      <c r="AT3406" s="20" t="s">
        <v>1687</v>
      </c>
      <c r="AU3406" s="20" t="s">
        <v>1786</v>
      </c>
      <c r="BE3406" s="20" t="s">
        <v>808</v>
      </c>
      <c r="BL3406" s="20">
        <v>1104.8499999999999</v>
      </c>
      <c r="BM3406" s="20">
        <v>95</v>
      </c>
    </row>
    <row r="3407" spans="1:65" x14ac:dyDescent="0.25">
      <c r="A3407" s="20" t="s">
        <v>1677</v>
      </c>
      <c r="B3407" s="20" t="s">
        <v>808</v>
      </c>
      <c r="C3407" s="20" t="s">
        <v>848</v>
      </c>
      <c r="D3407" s="20" t="s">
        <v>753</v>
      </c>
      <c r="E3407" s="20" t="s">
        <v>6432</v>
      </c>
      <c r="F3407" s="20" t="s">
        <v>465</v>
      </c>
      <c r="G3407" s="20">
        <v>11.36</v>
      </c>
      <c r="H3407" s="20" t="s">
        <v>1679</v>
      </c>
      <c r="I3407" s="20" t="s">
        <v>6433</v>
      </c>
      <c r="J3407" s="20" t="s">
        <v>6416</v>
      </c>
      <c r="K3407" s="20" t="s">
        <v>6416</v>
      </c>
      <c r="L3407" s="20" t="s">
        <v>808</v>
      </c>
      <c r="M3407" s="20">
        <v>4</v>
      </c>
      <c r="N3407" s="20" t="s">
        <v>1679</v>
      </c>
      <c r="P3407" s="20">
        <v>0</v>
      </c>
      <c r="Q3407" s="20" t="s">
        <v>636</v>
      </c>
      <c r="R3407" s="20" t="s">
        <v>488</v>
      </c>
      <c r="S3407" s="20" t="s">
        <v>221</v>
      </c>
      <c r="T3407" s="20" t="s">
        <v>4972</v>
      </c>
      <c r="U3407" s="20" t="s">
        <v>6434</v>
      </c>
      <c r="V3407" s="20">
        <v>7</v>
      </c>
      <c r="W3407" s="20">
        <v>214</v>
      </c>
      <c r="Y3407" s="20" t="s">
        <v>1684</v>
      </c>
      <c r="Z3407" s="20" t="s">
        <v>1685</v>
      </c>
      <c r="AA3407" s="20">
        <v>1.5</v>
      </c>
      <c r="AB3407" s="20">
        <v>44</v>
      </c>
      <c r="AC3407" s="20">
        <v>44</v>
      </c>
      <c r="AD3407" s="20">
        <v>44</v>
      </c>
      <c r="BE3407" s="20" t="s">
        <v>808</v>
      </c>
      <c r="BL3407" s="20">
        <v>1079.2</v>
      </c>
      <c r="BM3407" s="20">
        <v>95</v>
      </c>
    </row>
    <row r="3408" spans="1:65" x14ac:dyDescent="0.25">
      <c r="A3408" s="20" t="s">
        <v>1677</v>
      </c>
      <c r="B3408" s="20" t="s">
        <v>808</v>
      </c>
      <c r="C3408" s="20" t="s">
        <v>848</v>
      </c>
      <c r="D3408" s="20" t="s">
        <v>753</v>
      </c>
      <c r="E3408" s="20" t="s">
        <v>6435</v>
      </c>
      <c r="F3408" s="20" t="s">
        <v>468</v>
      </c>
      <c r="G3408" s="20">
        <v>3.69</v>
      </c>
      <c r="H3408" s="20" t="s">
        <v>1679</v>
      </c>
      <c r="I3408" s="20" t="s">
        <v>6433</v>
      </c>
      <c r="J3408" s="20" t="s">
        <v>6416</v>
      </c>
      <c r="K3408" s="20" t="s">
        <v>6416</v>
      </c>
      <c r="L3408" s="20" t="s">
        <v>808</v>
      </c>
      <c r="M3408" s="20">
        <v>4</v>
      </c>
      <c r="N3408" s="20" t="s">
        <v>1679</v>
      </c>
      <c r="P3408" s="20">
        <v>0</v>
      </c>
      <c r="Q3408" s="20" t="s">
        <v>636</v>
      </c>
      <c r="R3408" s="20" t="s">
        <v>488</v>
      </c>
      <c r="S3408" s="20" t="s">
        <v>221</v>
      </c>
      <c r="T3408" s="20" t="s">
        <v>4972</v>
      </c>
      <c r="U3408" s="20" t="s">
        <v>6434</v>
      </c>
      <c r="V3408" s="20">
        <v>7</v>
      </c>
      <c r="W3408" s="20">
        <v>214</v>
      </c>
      <c r="Y3408" s="20" t="s">
        <v>1684</v>
      </c>
      <c r="Z3408" s="20" t="s">
        <v>1685</v>
      </c>
      <c r="AA3408" s="20">
        <v>1.5</v>
      </c>
      <c r="AB3408" s="20">
        <v>44</v>
      </c>
      <c r="AC3408" s="20">
        <v>44</v>
      </c>
      <c r="AD3408" s="20">
        <v>44</v>
      </c>
      <c r="BE3408" s="20" t="s">
        <v>808</v>
      </c>
      <c r="BL3408" s="20">
        <v>350.55</v>
      </c>
      <c r="BM3408" s="20">
        <v>95</v>
      </c>
    </row>
    <row r="3409" spans="1:65" x14ac:dyDescent="0.25">
      <c r="A3409" s="20" t="s">
        <v>1677</v>
      </c>
      <c r="B3409" s="20" t="s">
        <v>808</v>
      </c>
      <c r="C3409" s="20" t="s">
        <v>849</v>
      </c>
      <c r="D3409" s="20" t="s">
        <v>786</v>
      </c>
      <c r="E3409" s="20" t="s">
        <v>6436</v>
      </c>
      <c r="F3409" s="20" t="s">
        <v>465</v>
      </c>
      <c r="G3409" s="20">
        <v>6.1</v>
      </c>
      <c r="H3409" s="20" t="s">
        <v>1679</v>
      </c>
      <c r="I3409" s="20" t="s">
        <v>6437</v>
      </c>
      <c r="J3409" s="20" t="s">
        <v>6438</v>
      </c>
      <c r="K3409" s="20" t="s">
        <v>6438</v>
      </c>
      <c r="L3409" s="20" t="s">
        <v>808</v>
      </c>
      <c r="M3409" s="20">
        <v>3</v>
      </c>
      <c r="N3409" s="20" t="s">
        <v>1679</v>
      </c>
      <c r="P3409" s="20">
        <v>0</v>
      </c>
      <c r="Q3409" s="20" t="s">
        <v>507</v>
      </c>
      <c r="R3409" s="20" t="s">
        <v>467</v>
      </c>
      <c r="S3409" s="20" t="s">
        <v>221</v>
      </c>
      <c r="T3409" s="20" t="s">
        <v>6439</v>
      </c>
      <c r="U3409" s="20" t="s">
        <v>6440</v>
      </c>
      <c r="V3409" s="20">
        <v>5</v>
      </c>
      <c r="W3409" s="20">
        <v>178</v>
      </c>
      <c r="Y3409" s="20" t="s">
        <v>1684</v>
      </c>
      <c r="Z3409" s="20" t="s">
        <v>1685</v>
      </c>
      <c r="AA3409" s="20">
        <v>1.5</v>
      </c>
      <c r="AB3409" s="20">
        <v>54</v>
      </c>
      <c r="AC3409" s="20">
        <v>54</v>
      </c>
      <c r="AD3409" s="20">
        <v>54</v>
      </c>
      <c r="AG3409" s="20" t="s">
        <v>2885</v>
      </c>
      <c r="AT3409" s="20" t="s">
        <v>1687</v>
      </c>
      <c r="AY3409" s="20" t="s">
        <v>5208</v>
      </c>
      <c r="BD3409" s="20" t="s">
        <v>6441</v>
      </c>
      <c r="BE3409" s="20" t="s">
        <v>808</v>
      </c>
      <c r="BJ3409" s="20" t="s">
        <v>6442</v>
      </c>
    </row>
    <row r="3410" spans="1:65" x14ac:dyDescent="0.25">
      <c r="A3410" s="20" t="s">
        <v>1677</v>
      </c>
      <c r="B3410" s="20" t="s">
        <v>808</v>
      </c>
      <c r="C3410" s="20" t="s">
        <v>849</v>
      </c>
      <c r="D3410" s="20" t="s">
        <v>786</v>
      </c>
      <c r="E3410" s="20" t="s">
        <v>6443</v>
      </c>
      <c r="F3410" s="20" t="s">
        <v>468</v>
      </c>
      <c r="G3410" s="20">
        <v>8.67</v>
      </c>
      <c r="H3410" s="20" t="s">
        <v>1679</v>
      </c>
      <c r="I3410" s="20" t="s">
        <v>6437</v>
      </c>
      <c r="J3410" s="20" t="s">
        <v>6438</v>
      </c>
      <c r="K3410" s="20" t="s">
        <v>6438</v>
      </c>
      <c r="L3410" s="20" t="s">
        <v>808</v>
      </c>
      <c r="M3410" s="20">
        <v>4</v>
      </c>
      <c r="N3410" s="20" t="s">
        <v>1679</v>
      </c>
      <c r="P3410" s="20">
        <v>0</v>
      </c>
      <c r="Q3410" s="20" t="s">
        <v>499</v>
      </c>
      <c r="R3410" s="20" t="s">
        <v>488</v>
      </c>
      <c r="S3410" s="20" t="s">
        <v>221</v>
      </c>
      <c r="T3410" s="20" t="s">
        <v>6444</v>
      </c>
      <c r="U3410" s="20" t="s">
        <v>6440</v>
      </c>
      <c r="V3410" s="20">
        <v>5</v>
      </c>
      <c r="W3410" s="20">
        <v>178</v>
      </c>
      <c r="Y3410" s="20" t="s">
        <v>1684</v>
      </c>
      <c r="Z3410" s="20" t="s">
        <v>1685</v>
      </c>
      <c r="AA3410" s="20">
        <v>1.5</v>
      </c>
      <c r="AB3410" s="20">
        <v>54</v>
      </c>
      <c r="AC3410" s="20">
        <v>54</v>
      </c>
      <c r="AD3410" s="20">
        <v>54</v>
      </c>
      <c r="AT3410" s="20" t="s">
        <v>1687</v>
      </c>
      <c r="BE3410" s="20" t="s">
        <v>808</v>
      </c>
      <c r="BL3410" s="20">
        <v>116.2</v>
      </c>
      <c r="BM3410" s="20">
        <v>70</v>
      </c>
    </row>
    <row r="3411" spans="1:65" x14ac:dyDescent="0.25">
      <c r="A3411" s="20" t="s">
        <v>1677</v>
      </c>
      <c r="B3411" s="20" t="s">
        <v>808</v>
      </c>
      <c r="C3411" s="20" t="s">
        <v>849</v>
      </c>
      <c r="D3411" s="20" t="s">
        <v>786</v>
      </c>
      <c r="E3411" s="20" t="s">
        <v>6445</v>
      </c>
      <c r="F3411" s="20" t="s">
        <v>470</v>
      </c>
      <c r="G3411" s="20">
        <v>10.31</v>
      </c>
      <c r="H3411" s="20" t="s">
        <v>1679</v>
      </c>
      <c r="I3411" s="20" t="s">
        <v>6437</v>
      </c>
      <c r="J3411" s="20" t="s">
        <v>6438</v>
      </c>
      <c r="K3411" s="20" t="s">
        <v>6438</v>
      </c>
      <c r="L3411" s="20" t="s">
        <v>808</v>
      </c>
      <c r="M3411" s="20">
        <v>4</v>
      </c>
      <c r="N3411" s="20" t="s">
        <v>1679</v>
      </c>
      <c r="P3411" s="20">
        <v>0</v>
      </c>
      <c r="Q3411" s="20" t="s">
        <v>487</v>
      </c>
      <c r="R3411" s="20" t="s">
        <v>488</v>
      </c>
      <c r="S3411" s="20" t="s">
        <v>221</v>
      </c>
      <c r="T3411" s="20" t="s">
        <v>6446</v>
      </c>
      <c r="U3411" s="20" t="s">
        <v>6440</v>
      </c>
      <c r="V3411" s="20">
        <v>5</v>
      </c>
      <c r="W3411" s="20">
        <v>178</v>
      </c>
      <c r="Y3411" s="20" t="s">
        <v>1684</v>
      </c>
      <c r="Z3411" s="20" t="s">
        <v>1685</v>
      </c>
      <c r="AA3411" s="20">
        <v>1.5</v>
      </c>
      <c r="AB3411" s="20">
        <v>54</v>
      </c>
      <c r="AC3411" s="20">
        <v>54</v>
      </c>
      <c r="AD3411" s="20">
        <v>54</v>
      </c>
      <c r="AT3411" s="20" t="s">
        <v>1687</v>
      </c>
      <c r="BE3411" s="20" t="s">
        <v>808</v>
      </c>
      <c r="BL3411" s="20">
        <v>567.04999999999995</v>
      </c>
      <c r="BM3411" s="20">
        <v>55</v>
      </c>
    </row>
    <row r="3412" spans="1:65" x14ac:dyDescent="0.25">
      <c r="A3412" s="20" t="s">
        <v>1677</v>
      </c>
      <c r="B3412" s="20" t="s">
        <v>808</v>
      </c>
      <c r="C3412" s="20" t="s">
        <v>849</v>
      </c>
      <c r="D3412" s="20" t="s">
        <v>786</v>
      </c>
      <c r="E3412" s="20" t="s">
        <v>6447</v>
      </c>
      <c r="F3412" s="20" t="s">
        <v>471</v>
      </c>
      <c r="G3412" s="20">
        <v>19.14</v>
      </c>
      <c r="H3412" s="20" t="s">
        <v>1679</v>
      </c>
      <c r="I3412" s="20" t="s">
        <v>6437</v>
      </c>
      <c r="J3412" s="20" t="s">
        <v>6438</v>
      </c>
      <c r="K3412" s="20" t="s">
        <v>6438</v>
      </c>
      <c r="L3412" s="20" t="s">
        <v>808</v>
      </c>
      <c r="M3412" s="20">
        <v>4</v>
      </c>
      <c r="N3412" s="20" t="s">
        <v>1679</v>
      </c>
      <c r="P3412" s="20">
        <v>0</v>
      </c>
      <c r="Q3412" s="20" t="s">
        <v>495</v>
      </c>
      <c r="R3412" s="20" t="s">
        <v>488</v>
      </c>
      <c r="S3412" s="20" t="s">
        <v>221</v>
      </c>
      <c r="T3412" s="20" t="s">
        <v>6448</v>
      </c>
      <c r="U3412" s="20" t="s">
        <v>6440</v>
      </c>
      <c r="V3412" s="20">
        <v>5</v>
      </c>
      <c r="W3412" s="20">
        <v>178</v>
      </c>
      <c r="Y3412" s="20" t="s">
        <v>1684</v>
      </c>
      <c r="Z3412" s="20" t="s">
        <v>1685</v>
      </c>
      <c r="AA3412" s="20">
        <v>1.5</v>
      </c>
      <c r="AB3412" s="20">
        <v>54</v>
      </c>
      <c r="AC3412" s="20">
        <v>54</v>
      </c>
      <c r="AD3412" s="20">
        <v>54</v>
      </c>
      <c r="AT3412" s="20" t="s">
        <v>1687</v>
      </c>
      <c r="BE3412" s="20" t="s">
        <v>808</v>
      </c>
      <c r="BL3412" s="20">
        <v>1148.4000000000001</v>
      </c>
      <c r="BM3412" s="20">
        <v>60</v>
      </c>
    </row>
    <row r="3413" spans="1:65" x14ac:dyDescent="0.25">
      <c r="A3413" s="20" t="s">
        <v>1677</v>
      </c>
      <c r="B3413" s="20" t="s">
        <v>808</v>
      </c>
      <c r="C3413" s="20" t="s">
        <v>849</v>
      </c>
      <c r="D3413" s="20" t="s">
        <v>786</v>
      </c>
      <c r="E3413" s="20" t="s">
        <v>6449</v>
      </c>
      <c r="F3413" s="20" t="s">
        <v>472</v>
      </c>
      <c r="G3413" s="20">
        <v>8.66</v>
      </c>
      <c r="H3413" s="20" t="s">
        <v>1679</v>
      </c>
      <c r="I3413" s="20" t="s">
        <v>6437</v>
      </c>
      <c r="J3413" s="20" t="s">
        <v>6438</v>
      </c>
      <c r="K3413" s="20" t="s">
        <v>6438</v>
      </c>
      <c r="L3413" s="20" t="s">
        <v>808</v>
      </c>
      <c r="M3413" s="20">
        <v>4</v>
      </c>
      <c r="N3413" s="20" t="s">
        <v>1679</v>
      </c>
      <c r="P3413" s="20">
        <v>0</v>
      </c>
      <c r="Q3413" s="20" t="s">
        <v>499</v>
      </c>
      <c r="R3413" s="20" t="s">
        <v>488</v>
      </c>
      <c r="S3413" s="20" t="s">
        <v>221</v>
      </c>
      <c r="T3413" s="20" t="s">
        <v>6444</v>
      </c>
      <c r="U3413" s="20" t="s">
        <v>6440</v>
      </c>
      <c r="V3413" s="20">
        <v>5</v>
      </c>
      <c r="W3413" s="20">
        <v>178</v>
      </c>
      <c r="Y3413" s="20" t="s">
        <v>1684</v>
      </c>
      <c r="Z3413" s="20" t="s">
        <v>1685</v>
      </c>
      <c r="AA3413" s="20">
        <v>1.5</v>
      </c>
      <c r="AB3413" s="20">
        <v>54</v>
      </c>
      <c r="AC3413" s="20">
        <v>54</v>
      </c>
      <c r="AD3413" s="20">
        <v>54</v>
      </c>
      <c r="AT3413" s="20" t="s">
        <v>1687</v>
      </c>
      <c r="BE3413" s="20" t="s">
        <v>808</v>
      </c>
      <c r="BL3413" s="20">
        <v>606.20000000000005</v>
      </c>
      <c r="BM3413" s="20">
        <v>70</v>
      </c>
    </row>
    <row r="3414" spans="1:65" x14ac:dyDescent="0.25">
      <c r="A3414" s="20" t="s">
        <v>1677</v>
      </c>
      <c r="B3414" s="20" t="s">
        <v>808</v>
      </c>
      <c r="C3414" s="20" t="s">
        <v>849</v>
      </c>
      <c r="D3414" s="20" t="s">
        <v>786</v>
      </c>
      <c r="E3414" s="20" t="s">
        <v>6450</v>
      </c>
      <c r="F3414" s="20" t="s">
        <v>473</v>
      </c>
      <c r="G3414" s="20">
        <v>14.07</v>
      </c>
      <c r="H3414" s="20" t="s">
        <v>1679</v>
      </c>
      <c r="I3414" s="20" t="s">
        <v>6437</v>
      </c>
      <c r="J3414" s="20" t="s">
        <v>6438</v>
      </c>
      <c r="K3414" s="20" t="s">
        <v>6438</v>
      </c>
      <c r="L3414" s="20" t="s">
        <v>808</v>
      </c>
      <c r="M3414" s="20">
        <v>4</v>
      </c>
      <c r="N3414" s="20" t="s">
        <v>1679</v>
      </c>
      <c r="P3414" s="20">
        <v>0</v>
      </c>
      <c r="Q3414" s="20" t="s">
        <v>499</v>
      </c>
      <c r="R3414" s="20" t="s">
        <v>488</v>
      </c>
      <c r="S3414" s="20" t="s">
        <v>221</v>
      </c>
      <c r="T3414" s="20" t="s">
        <v>6444</v>
      </c>
      <c r="U3414" s="20" t="s">
        <v>6440</v>
      </c>
      <c r="V3414" s="20">
        <v>5</v>
      </c>
      <c r="W3414" s="20">
        <v>178</v>
      </c>
      <c r="Y3414" s="20" t="s">
        <v>1684</v>
      </c>
      <c r="Z3414" s="20" t="s">
        <v>1685</v>
      </c>
      <c r="AA3414" s="20">
        <v>1.5</v>
      </c>
      <c r="AB3414" s="20">
        <v>54</v>
      </c>
      <c r="AC3414" s="20">
        <v>54</v>
      </c>
      <c r="AD3414" s="20">
        <v>54</v>
      </c>
      <c r="AT3414" s="20" t="s">
        <v>1687</v>
      </c>
      <c r="BE3414" s="20" t="s">
        <v>808</v>
      </c>
      <c r="BL3414" s="20">
        <v>984.9</v>
      </c>
      <c r="BM3414" s="20">
        <v>70</v>
      </c>
    </row>
    <row r="3415" spans="1:65" x14ac:dyDescent="0.25">
      <c r="A3415" s="20" t="s">
        <v>1677</v>
      </c>
      <c r="B3415" s="20" t="s">
        <v>808</v>
      </c>
      <c r="C3415" s="20" t="s">
        <v>849</v>
      </c>
      <c r="D3415" s="20" t="s">
        <v>786</v>
      </c>
      <c r="E3415" s="20" t="s">
        <v>6451</v>
      </c>
      <c r="F3415" s="20" t="s">
        <v>474</v>
      </c>
      <c r="G3415" s="20">
        <v>10</v>
      </c>
      <c r="H3415" s="20" t="s">
        <v>1679</v>
      </c>
      <c r="I3415" s="20" t="s">
        <v>6437</v>
      </c>
      <c r="J3415" s="20" t="s">
        <v>6438</v>
      </c>
      <c r="K3415" s="20" t="s">
        <v>6438</v>
      </c>
      <c r="L3415" s="20" t="s">
        <v>808</v>
      </c>
      <c r="M3415" s="20">
        <v>4</v>
      </c>
      <c r="N3415" s="20" t="s">
        <v>1679</v>
      </c>
      <c r="P3415" s="20">
        <v>0</v>
      </c>
      <c r="Q3415" s="20" t="s">
        <v>495</v>
      </c>
      <c r="R3415" s="20" t="s">
        <v>488</v>
      </c>
      <c r="S3415" s="20" t="s">
        <v>221</v>
      </c>
      <c r="T3415" s="20" t="s">
        <v>6448</v>
      </c>
      <c r="U3415" s="20" t="s">
        <v>6440</v>
      </c>
      <c r="V3415" s="20">
        <v>5</v>
      </c>
      <c r="W3415" s="20">
        <v>178</v>
      </c>
      <c r="Y3415" s="20" t="s">
        <v>1684</v>
      </c>
      <c r="Z3415" s="20" t="s">
        <v>1685</v>
      </c>
      <c r="AA3415" s="20">
        <v>1.5</v>
      </c>
      <c r="AB3415" s="20">
        <v>54</v>
      </c>
      <c r="AC3415" s="20">
        <v>54</v>
      </c>
      <c r="AD3415" s="20">
        <v>54</v>
      </c>
      <c r="AT3415" s="20" t="s">
        <v>1687</v>
      </c>
      <c r="BE3415" s="20" t="s">
        <v>808</v>
      </c>
      <c r="BL3415" s="20">
        <v>600</v>
      </c>
      <c r="BM3415" s="20">
        <v>60</v>
      </c>
    </row>
    <row r="3416" spans="1:65" x14ac:dyDescent="0.25">
      <c r="A3416" s="20" t="s">
        <v>1677</v>
      </c>
      <c r="B3416" s="20" t="s">
        <v>808</v>
      </c>
      <c r="C3416" s="20" t="s">
        <v>849</v>
      </c>
      <c r="D3416" s="20" t="s">
        <v>786</v>
      </c>
      <c r="E3416" s="20" t="s">
        <v>6452</v>
      </c>
      <c r="F3416" s="20" t="s">
        <v>475</v>
      </c>
      <c r="G3416" s="20">
        <v>2.84</v>
      </c>
      <c r="H3416" s="20" t="s">
        <v>1679</v>
      </c>
      <c r="I3416" s="20" t="s">
        <v>6437</v>
      </c>
      <c r="J3416" s="20" t="s">
        <v>6438</v>
      </c>
      <c r="K3416" s="20" t="s">
        <v>6438</v>
      </c>
      <c r="L3416" s="20" t="s">
        <v>808</v>
      </c>
      <c r="M3416" s="20">
        <v>1</v>
      </c>
      <c r="N3416" s="20" t="s">
        <v>1679</v>
      </c>
      <c r="P3416" s="20">
        <v>0</v>
      </c>
      <c r="Q3416" s="20" t="s">
        <v>509</v>
      </c>
      <c r="S3416" s="20" t="s">
        <v>221</v>
      </c>
      <c r="Y3416" s="20" t="s">
        <v>1684</v>
      </c>
      <c r="Z3416" s="20" t="s">
        <v>1685</v>
      </c>
      <c r="AA3416" s="20">
        <v>1.5</v>
      </c>
      <c r="AB3416" s="20">
        <v>54</v>
      </c>
      <c r="AC3416" s="20">
        <v>54</v>
      </c>
      <c r="AD3416" s="20">
        <v>54</v>
      </c>
      <c r="AT3416" s="20" t="s">
        <v>1687</v>
      </c>
      <c r="BE3416" s="20" t="s">
        <v>808</v>
      </c>
    </row>
    <row r="3417" spans="1:65" x14ac:dyDescent="0.25">
      <c r="A3417" s="20" t="s">
        <v>1677</v>
      </c>
      <c r="B3417" s="20" t="s">
        <v>808</v>
      </c>
      <c r="C3417" s="20" t="s">
        <v>849</v>
      </c>
      <c r="D3417" s="20" t="s">
        <v>786</v>
      </c>
      <c r="E3417" s="20" t="s">
        <v>6453</v>
      </c>
      <c r="F3417" s="20" t="s">
        <v>476</v>
      </c>
      <c r="G3417" s="20">
        <v>1.75</v>
      </c>
      <c r="H3417" s="20" t="s">
        <v>1679</v>
      </c>
      <c r="I3417" s="20" t="s">
        <v>6437</v>
      </c>
      <c r="J3417" s="20" t="s">
        <v>6438</v>
      </c>
      <c r="K3417" s="20" t="s">
        <v>6438</v>
      </c>
      <c r="L3417" s="20" t="s">
        <v>808</v>
      </c>
      <c r="M3417" s="20">
        <v>1</v>
      </c>
      <c r="N3417" s="20" t="s">
        <v>1679</v>
      </c>
      <c r="P3417" s="20">
        <v>0</v>
      </c>
      <c r="Q3417" s="20" t="s">
        <v>509</v>
      </c>
      <c r="S3417" s="20" t="s">
        <v>221</v>
      </c>
      <c r="Y3417" s="20" t="s">
        <v>1684</v>
      </c>
      <c r="Z3417" s="20" t="s">
        <v>1685</v>
      </c>
      <c r="AA3417" s="20">
        <v>1.5</v>
      </c>
      <c r="AB3417" s="20">
        <v>54</v>
      </c>
      <c r="AC3417" s="20">
        <v>54</v>
      </c>
      <c r="AD3417" s="20">
        <v>54</v>
      </c>
      <c r="AT3417" s="20" t="s">
        <v>1687</v>
      </c>
      <c r="BE3417" s="20" t="s">
        <v>808</v>
      </c>
    </row>
    <row r="3418" spans="1:65" x14ac:dyDescent="0.25">
      <c r="A3418" s="20" t="s">
        <v>1677</v>
      </c>
      <c r="B3418" s="20" t="s">
        <v>808</v>
      </c>
      <c r="C3418" s="20" t="s">
        <v>850</v>
      </c>
      <c r="D3418" s="20" t="s">
        <v>786</v>
      </c>
      <c r="E3418" s="20" t="s">
        <v>6454</v>
      </c>
      <c r="F3418" s="20" t="s">
        <v>465</v>
      </c>
      <c r="G3418" s="20">
        <v>8.99</v>
      </c>
      <c r="H3418" s="20" t="s">
        <v>1679</v>
      </c>
      <c r="I3418" s="20" t="s">
        <v>6455</v>
      </c>
      <c r="J3418" s="20" t="s">
        <v>6456</v>
      </c>
      <c r="K3418" s="20" t="s">
        <v>6456</v>
      </c>
      <c r="L3418" s="20" t="s">
        <v>808</v>
      </c>
      <c r="M3418" s="20">
        <v>4</v>
      </c>
      <c r="N3418" s="20" t="s">
        <v>1679</v>
      </c>
      <c r="P3418" s="20">
        <v>0</v>
      </c>
      <c r="Q3418" s="20" t="s">
        <v>499</v>
      </c>
      <c r="R3418" s="20" t="s">
        <v>488</v>
      </c>
      <c r="S3418" s="20" t="s">
        <v>221</v>
      </c>
      <c r="T3418" s="20" t="s">
        <v>6457</v>
      </c>
      <c r="U3418" s="20" t="s">
        <v>6458</v>
      </c>
      <c r="V3418" s="20">
        <v>6</v>
      </c>
      <c r="W3418" s="20">
        <v>183</v>
      </c>
      <c r="Y3418" s="20" t="s">
        <v>1684</v>
      </c>
      <c r="Z3418" s="20" t="s">
        <v>1685</v>
      </c>
      <c r="AA3418" s="20">
        <v>0</v>
      </c>
      <c r="AB3418" s="20">
        <v>54</v>
      </c>
      <c r="AC3418" s="20">
        <v>54</v>
      </c>
      <c r="AD3418" s="20">
        <v>54</v>
      </c>
      <c r="AT3418" s="20" t="s">
        <v>1687</v>
      </c>
      <c r="BE3418" s="20" t="s">
        <v>808</v>
      </c>
      <c r="BL3418" s="20">
        <v>629.29999999999995</v>
      </c>
      <c r="BM3418" s="20">
        <v>70</v>
      </c>
    </row>
    <row r="3419" spans="1:65" x14ac:dyDescent="0.25">
      <c r="A3419" s="20" t="s">
        <v>1677</v>
      </c>
      <c r="B3419" s="20" t="s">
        <v>808</v>
      </c>
      <c r="C3419" s="20" t="s">
        <v>850</v>
      </c>
      <c r="D3419" s="20" t="s">
        <v>786</v>
      </c>
      <c r="E3419" s="20" t="s">
        <v>6459</v>
      </c>
      <c r="F3419" s="20" t="s">
        <v>468</v>
      </c>
      <c r="G3419" s="20">
        <v>10.82</v>
      </c>
      <c r="H3419" s="20" t="s">
        <v>1679</v>
      </c>
      <c r="I3419" s="20" t="s">
        <v>6455</v>
      </c>
      <c r="J3419" s="20" t="s">
        <v>6456</v>
      </c>
      <c r="K3419" s="20" t="s">
        <v>6456</v>
      </c>
      <c r="L3419" s="20" t="s">
        <v>808</v>
      </c>
      <c r="M3419" s="20">
        <v>4</v>
      </c>
      <c r="N3419" s="20" t="s">
        <v>1679</v>
      </c>
      <c r="P3419" s="20">
        <v>0</v>
      </c>
      <c r="Q3419" s="20" t="s">
        <v>545</v>
      </c>
      <c r="R3419" s="20" t="s">
        <v>488</v>
      </c>
      <c r="S3419" s="20" t="s">
        <v>221</v>
      </c>
      <c r="T3419" s="20" t="s">
        <v>6460</v>
      </c>
      <c r="U3419" s="20" t="s">
        <v>6458</v>
      </c>
      <c r="V3419" s="20">
        <v>6</v>
      </c>
      <c r="W3419" s="20">
        <v>183</v>
      </c>
      <c r="Y3419" s="20" t="s">
        <v>1684</v>
      </c>
      <c r="Z3419" s="20" t="s">
        <v>1685</v>
      </c>
      <c r="AA3419" s="20">
        <v>1.5</v>
      </c>
      <c r="AB3419" s="20">
        <v>54</v>
      </c>
      <c r="AC3419" s="20">
        <v>54</v>
      </c>
      <c r="AD3419" s="20">
        <v>54</v>
      </c>
      <c r="BE3419" s="20" t="s">
        <v>808</v>
      </c>
      <c r="BL3419" s="20">
        <v>865.6</v>
      </c>
      <c r="BM3419" s="20">
        <v>80</v>
      </c>
    </row>
    <row r="3420" spans="1:65" x14ac:dyDescent="0.25">
      <c r="A3420" s="20" t="s">
        <v>1677</v>
      </c>
      <c r="B3420" s="20" t="s">
        <v>808</v>
      </c>
      <c r="C3420" s="20" t="s">
        <v>850</v>
      </c>
      <c r="D3420" s="20" t="s">
        <v>786</v>
      </c>
      <c r="E3420" s="20" t="s">
        <v>6461</v>
      </c>
      <c r="F3420" s="20" t="s">
        <v>470</v>
      </c>
      <c r="G3420" s="20">
        <v>16.579999999999998</v>
      </c>
      <c r="H3420" s="20" t="s">
        <v>1679</v>
      </c>
      <c r="I3420" s="20" t="s">
        <v>6455</v>
      </c>
      <c r="J3420" s="20" t="s">
        <v>6456</v>
      </c>
      <c r="K3420" s="20" t="s">
        <v>6456</v>
      </c>
      <c r="L3420" s="20" t="s">
        <v>808</v>
      </c>
      <c r="M3420" s="20">
        <v>4</v>
      </c>
      <c r="N3420" s="20" t="s">
        <v>1679</v>
      </c>
      <c r="P3420" s="20">
        <v>0</v>
      </c>
      <c r="Q3420" s="20" t="s">
        <v>545</v>
      </c>
      <c r="R3420" s="20" t="s">
        <v>488</v>
      </c>
      <c r="S3420" s="20" t="s">
        <v>221</v>
      </c>
      <c r="T3420" s="20" t="s">
        <v>6460</v>
      </c>
      <c r="U3420" s="20" t="s">
        <v>6458</v>
      </c>
      <c r="V3420" s="20">
        <v>6</v>
      </c>
      <c r="W3420" s="20">
        <v>183</v>
      </c>
      <c r="Y3420" s="20" t="s">
        <v>1684</v>
      </c>
      <c r="Z3420" s="20" t="s">
        <v>1685</v>
      </c>
      <c r="AA3420" s="20">
        <v>1.5</v>
      </c>
      <c r="AB3420" s="20">
        <v>54</v>
      </c>
      <c r="AC3420" s="20">
        <v>54</v>
      </c>
      <c r="AD3420" s="20">
        <v>54</v>
      </c>
      <c r="BE3420" s="20" t="s">
        <v>808</v>
      </c>
      <c r="BL3420" s="20">
        <v>1326.4</v>
      </c>
      <c r="BM3420" s="20">
        <v>80</v>
      </c>
    </row>
    <row r="3421" spans="1:65" x14ac:dyDescent="0.25">
      <c r="A3421" s="20" t="s">
        <v>1677</v>
      </c>
      <c r="B3421" s="20" t="s">
        <v>808</v>
      </c>
      <c r="C3421" s="20" t="s">
        <v>850</v>
      </c>
      <c r="D3421" s="20" t="s">
        <v>786</v>
      </c>
      <c r="E3421" s="20" t="s">
        <v>6462</v>
      </c>
      <c r="F3421" s="20" t="s">
        <v>471</v>
      </c>
      <c r="G3421" s="20">
        <v>9.11</v>
      </c>
      <c r="H3421" s="20" t="s">
        <v>1679</v>
      </c>
      <c r="I3421" s="20" t="s">
        <v>6455</v>
      </c>
      <c r="J3421" s="20" t="s">
        <v>6456</v>
      </c>
      <c r="K3421" s="20" t="s">
        <v>6456</v>
      </c>
      <c r="L3421" s="20" t="s">
        <v>808</v>
      </c>
      <c r="M3421" s="20">
        <v>4</v>
      </c>
      <c r="N3421" s="20" t="s">
        <v>1679</v>
      </c>
      <c r="P3421" s="20">
        <v>0</v>
      </c>
      <c r="Q3421" s="20" t="s">
        <v>509</v>
      </c>
      <c r="R3421" s="20" t="s">
        <v>488</v>
      </c>
      <c r="S3421" s="20" t="s">
        <v>221</v>
      </c>
      <c r="T3421" s="20" t="s">
        <v>6463</v>
      </c>
      <c r="V3421" s="20">
        <v>12</v>
      </c>
      <c r="W3421" s="20">
        <v>368</v>
      </c>
      <c r="Y3421" s="20" t="s">
        <v>1684</v>
      </c>
      <c r="Z3421" s="20" t="s">
        <v>1685</v>
      </c>
      <c r="AA3421" s="20">
        <v>1.5</v>
      </c>
      <c r="AB3421" s="20">
        <v>54</v>
      </c>
      <c r="AC3421" s="20">
        <v>54</v>
      </c>
      <c r="AD3421" s="20">
        <v>54</v>
      </c>
      <c r="AY3421" s="20" t="s">
        <v>3102</v>
      </c>
      <c r="BE3421" s="20" t="s">
        <v>808</v>
      </c>
      <c r="BL3421" s="20">
        <v>956.55</v>
      </c>
      <c r="BM3421" s="20">
        <v>105</v>
      </c>
    </row>
    <row r="3422" spans="1:65" x14ac:dyDescent="0.25">
      <c r="A3422" s="20" t="s">
        <v>1677</v>
      </c>
      <c r="B3422" s="20" t="s">
        <v>808</v>
      </c>
      <c r="C3422" s="20" t="s">
        <v>850</v>
      </c>
      <c r="D3422" s="20" t="s">
        <v>786</v>
      </c>
      <c r="E3422" s="20" t="s">
        <v>6464</v>
      </c>
      <c r="F3422" s="20" t="s">
        <v>472</v>
      </c>
      <c r="G3422" s="20">
        <v>14.15</v>
      </c>
      <c r="H3422" s="20" t="s">
        <v>1679</v>
      </c>
      <c r="I3422" s="20" t="s">
        <v>6455</v>
      </c>
      <c r="J3422" s="20" t="s">
        <v>6456</v>
      </c>
      <c r="K3422" s="20" t="s">
        <v>6456</v>
      </c>
      <c r="L3422" s="20" t="s">
        <v>808</v>
      </c>
      <c r="M3422" s="20">
        <v>4</v>
      </c>
      <c r="N3422" s="20" t="s">
        <v>1679</v>
      </c>
      <c r="P3422" s="20">
        <v>0</v>
      </c>
      <c r="Q3422" s="20" t="s">
        <v>509</v>
      </c>
      <c r="R3422" s="20" t="s">
        <v>488</v>
      </c>
      <c r="S3422" s="20" t="s">
        <v>221</v>
      </c>
      <c r="T3422" s="20" t="s">
        <v>6463</v>
      </c>
      <c r="V3422" s="20">
        <v>12</v>
      </c>
      <c r="W3422" s="20">
        <v>368</v>
      </c>
      <c r="Y3422" s="20" t="s">
        <v>1684</v>
      </c>
      <c r="Z3422" s="20" t="s">
        <v>1685</v>
      </c>
      <c r="AA3422" s="20">
        <v>1.5</v>
      </c>
      <c r="AB3422" s="20">
        <v>54</v>
      </c>
      <c r="AC3422" s="20">
        <v>54</v>
      </c>
      <c r="AD3422" s="20">
        <v>54</v>
      </c>
      <c r="AY3422" s="20" t="s">
        <v>3102</v>
      </c>
      <c r="BE3422" s="20" t="s">
        <v>808</v>
      </c>
      <c r="BL3422" s="20">
        <v>1485.75</v>
      </c>
      <c r="BM3422" s="20">
        <v>105</v>
      </c>
    </row>
    <row r="3423" spans="1:65" x14ac:dyDescent="0.25">
      <c r="A3423" s="20" t="s">
        <v>1677</v>
      </c>
      <c r="B3423" s="20" t="s">
        <v>808</v>
      </c>
      <c r="C3423" s="20" t="s">
        <v>850</v>
      </c>
      <c r="D3423" s="20" t="s">
        <v>786</v>
      </c>
      <c r="E3423" s="20" t="s">
        <v>6465</v>
      </c>
      <c r="F3423" s="20" t="s">
        <v>473</v>
      </c>
      <c r="G3423" s="20">
        <v>8.85</v>
      </c>
      <c r="H3423" s="20" t="s">
        <v>1679</v>
      </c>
      <c r="I3423" s="20" t="s">
        <v>6455</v>
      </c>
      <c r="J3423" s="20" t="s">
        <v>6456</v>
      </c>
      <c r="K3423" s="20" t="s">
        <v>6456</v>
      </c>
      <c r="L3423" s="20" t="s">
        <v>808</v>
      </c>
      <c r="M3423" s="20">
        <v>4</v>
      </c>
      <c r="N3423" s="20" t="s">
        <v>1679</v>
      </c>
      <c r="P3423" s="20">
        <v>0</v>
      </c>
      <c r="Q3423" s="20" t="s">
        <v>509</v>
      </c>
      <c r="R3423" s="20" t="s">
        <v>488</v>
      </c>
      <c r="S3423" s="20" t="s">
        <v>221</v>
      </c>
      <c r="T3423" s="20" t="s">
        <v>6463</v>
      </c>
      <c r="V3423" s="20">
        <v>12</v>
      </c>
      <c r="W3423" s="20">
        <v>368</v>
      </c>
      <c r="Y3423" s="20" t="s">
        <v>1684</v>
      </c>
      <c r="Z3423" s="20" t="s">
        <v>1685</v>
      </c>
      <c r="AA3423" s="20">
        <v>1.5</v>
      </c>
      <c r="AB3423" s="20">
        <v>54</v>
      </c>
      <c r="AC3423" s="20">
        <v>54</v>
      </c>
      <c r="AD3423" s="20">
        <v>54</v>
      </c>
      <c r="AY3423" s="20" t="s">
        <v>3102</v>
      </c>
      <c r="BE3423" s="20" t="s">
        <v>808</v>
      </c>
      <c r="BL3423" s="20">
        <v>929.25</v>
      </c>
      <c r="BM3423" s="20">
        <v>105</v>
      </c>
    </row>
    <row r="3424" spans="1:65" x14ac:dyDescent="0.25">
      <c r="A3424" s="20" t="s">
        <v>1677</v>
      </c>
      <c r="B3424" s="20" t="s">
        <v>808</v>
      </c>
      <c r="C3424" s="20" t="s">
        <v>851</v>
      </c>
      <c r="D3424" s="20" t="s">
        <v>638</v>
      </c>
      <c r="E3424" s="20" t="s">
        <v>6466</v>
      </c>
      <c r="F3424" s="20" t="s">
        <v>465</v>
      </c>
      <c r="G3424" s="20">
        <v>15.14</v>
      </c>
      <c r="H3424" s="20" t="s">
        <v>1679</v>
      </c>
      <c r="I3424" s="20" t="s">
        <v>6467</v>
      </c>
      <c r="J3424" s="20" t="s">
        <v>6063</v>
      </c>
      <c r="K3424" s="20" t="s">
        <v>6063</v>
      </c>
      <c r="L3424" s="20" t="s">
        <v>808</v>
      </c>
      <c r="M3424" s="20">
        <v>4</v>
      </c>
      <c r="N3424" s="20" t="s">
        <v>1679</v>
      </c>
      <c r="P3424" s="20">
        <v>0</v>
      </c>
      <c r="Q3424" s="20" t="s">
        <v>636</v>
      </c>
      <c r="R3424" s="20" t="s">
        <v>707</v>
      </c>
      <c r="S3424" s="20" t="s">
        <v>221</v>
      </c>
      <c r="T3424" s="20" t="s">
        <v>6468</v>
      </c>
      <c r="U3424" s="20" t="s">
        <v>6469</v>
      </c>
      <c r="V3424" s="20">
        <v>9</v>
      </c>
      <c r="W3424" s="20">
        <v>276</v>
      </c>
      <c r="Y3424" s="20" t="s">
        <v>1684</v>
      </c>
      <c r="Z3424" s="20" t="s">
        <v>1685</v>
      </c>
      <c r="AA3424" s="20">
        <v>1.5</v>
      </c>
      <c r="AB3424" s="20">
        <v>54</v>
      </c>
      <c r="AC3424" s="20">
        <v>54</v>
      </c>
      <c r="AD3424" s="20">
        <v>54</v>
      </c>
      <c r="AT3424" s="20" t="s">
        <v>1687</v>
      </c>
      <c r="BE3424" s="20" t="s">
        <v>808</v>
      </c>
      <c r="BL3424" s="20">
        <v>1438.3</v>
      </c>
      <c r="BM3424" s="20">
        <v>95</v>
      </c>
    </row>
    <row r="3425" spans="1:68" x14ac:dyDescent="0.25">
      <c r="A3425" s="20" t="s">
        <v>1677</v>
      </c>
      <c r="B3425" s="20" t="s">
        <v>808</v>
      </c>
      <c r="C3425" s="20" t="s">
        <v>851</v>
      </c>
      <c r="D3425" s="20" t="s">
        <v>638</v>
      </c>
      <c r="E3425" s="20" t="s">
        <v>6470</v>
      </c>
      <c r="F3425" s="20" t="s">
        <v>468</v>
      </c>
      <c r="G3425" s="20">
        <v>10.11</v>
      </c>
      <c r="H3425" s="20" t="s">
        <v>1679</v>
      </c>
      <c r="I3425" s="20" t="s">
        <v>6467</v>
      </c>
      <c r="J3425" s="20" t="s">
        <v>6063</v>
      </c>
      <c r="K3425" s="20" t="s">
        <v>6063</v>
      </c>
      <c r="L3425" s="20" t="s">
        <v>808</v>
      </c>
      <c r="M3425" s="20">
        <v>4</v>
      </c>
      <c r="N3425" s="20" t="s">
        <v>1679</v>
      </c>
      <c r="P3425" s="20">
        <v>0</v>
      </c>
      <c r="Q3425" s="20" t="s">
        <v>636</v>
      </c>
      <c r="R3425" s="20" t="s">
        <v>707</v>
      </c>
      <c r="S3425" s="20" t="s">
        <v>221</v>
      </c>
      <c r="T3425" s="20" t="s">
        <v>6468</v>
      </c>
      <c r="U3425" s="20" t="s">
        <v>6469</v>
      </c>
      <c r="V3425" s="20">
        <v>9</v>
      </c>
      <c r="W3425" s="20">
        <v>276</v>
      </c>
      <c r="Y3425" s="20" t="s">
        <v>1684</v>
      </c>
      <c r="Z3425" s="20" t="s">
        <v>1685</v>
      </c>
      <c r="AA3425" s="20">
        <v>1.5</v>
      </c>
      <c r="AB3425" s="20">
        <v>54</v>
      </c>
      <c r="AC3425" s="20">
        <v>54</v>
      </c>
      <c r="AD3425" s="20">
        <v>54</v>
      </c>
      <c r="AT3425" s="20" t="s">
        <v>1687</v>
      </c>
      <c r="BE3425" s="20" t="s">
        <v>808</v>
      </c>
      <c r="BL3425" s="20">
        <v>960.45</v>
      </c>
      <c r="BM3425" s="20">
        <v>95</v>
      </c>
    </row>
    <row r="3426" spans="1:68" x14ac:dyDescent="0.25">
      <c r="A3426" s="20" t="s">
        <v>1677</v>
      </c>
      <c r="B3426" s="20" t="s">
        <v>808</v>
      </c>
      <c r="C3426" s="20" t="s">
        <v>851</v>
      </c>
      <c r="D3426" s="20" t="s">
        <v>638</v>
      </c>
      <c r="E3426" s="20" t="s">
        <v>6471</v>
      </c>
      <c r="F3426" s="20" t="s">
        <v>470</v>
      </c>
      <c r="G3426" s="20">
        <v>10.59</v>
      </c>
      <c r="H3426" s="20" t="s">
        <v>1679</v>
      </c>
      <c r="I3426" s="20" t="s">
        <v>6467</v>
      </c>
      <c r="J3426" s="20" t="s">
        <v>6063</v>
      </c>
      <c r="K3426" s="20" t="s">
        <v>6063</v>
      </c>
      <c r="L3426" s="20" t="s">
        <v>808</v>
      </c>
      <c r="M3426" s="20">
        <v>2</v>
      </c>
      <c r="N3426" s="20" t="s">
        <v>1679</v>
      </c>
      <c r="P3426" s="20">
        <v>0</v>
      </c>
      <c r="Q3426" s="20" t="s">
        <v>509</v>
      </c>
      <c r="S3426" s="20" t="s">
        <v>221</v>
      </c>
      <c r="Y3426" s="20" t="s">
        <v>1684</v>
      </c>
      <c r="Z3426" s="20" t="s">
        <v>1685</v>
      </c>
      <c r="AA3426" s="20">
        <v>1.5</v>
      </c>
      <c r="AB3426" s="20">
        <v>54</v>
      </c>
      <c r="AC3426" s="20">
        <v>54</v>
      </c>
      <c r="AD3426" s="20">
        <v>54</v>
      </c>
    </row>
    <row r="3427" spans="1:68" x14ac:dyDescent="0.25">
      <c r="A3427" s="20" t="s">
        <v>1677</v>
      </c>
      <c r="B3427" s="20" t="s">
        <v>808</v>
      </c>
      <c r="C3427" s="20" t="s">
        <v>852</v>
      </c>
      <c r="D3427" s="20" t="s">
        <v>821</v>
      </c>
      <c r="E3427" s="20" t="s">
        <v>6472</v>
      </c>
      <c r="F3427" s="20" t="s">
        <v>468</v>
      </c>
      <c r="G3427" s="20">
        <v>17.920000000000002</v>
      </c>
      <c r="H3427" s="20" t="s">
        <v>1679</v>
      </c>
      <c r="I3427" s="20" t="s">
        <v>6473</v>
      </c>
      <c r="J3427" s="20" t="s">
        <v>6474</v>
      </c>
      <c r="K3427" s="20" t="s">
        <v>6474</v>
      </c>
      <c r="L3427" s="20" t="s">
        <v>808</v>
      </c>
      <c r="M3427" s="20">
        <v>6</v>
      </c>
      <c r="N3427" s="20" t="s">
        <v>1679</v>
      </c>
      <c r="P3427" s="20">
        <v>0</v>
      </c>
      <c r="Q3427" s="20" t="s">
        <v>507</v>
      </c>
      <c r="R3427" s="20" t="s">
        <v>707</v>
      </c>
      <c r="S3427" s="20" t="s">
        <v>221</v>
      </c>
      <c r="T3427" s="20" t="s">
        <v>6475</v>
      </c>
      <c r="U3427" s="20" t="s">
        <v>6476</v>
      </c>
      <c r="V3427" s="20">
        <v>8</v>
      </c>
      <c r="W3427" s="20">
        <v>245</v>
      </c>
      <c r="Y3427" s="20" t="s">
        <v>1684</v>
      </c>
      <c r="Z3427" s="20" t="s">
        <v>1685</v>
      </c>
      <c r="AA3427" s="20">
        <v>1.5</v>
      </c>
      <c r="AB3427" s="20">
        <v>54</v>
      </c>
      <c r="AC3427" s="20">
        <v>54.2</v>
      </c>
      <c r="AD3427" s="20">
        <v>54.1</v>
      </c>
      <c r="AT3427" s="20" t="s">
        <v>1687</v>
      </c>
      <c r="AW3427" s="20" t="s">
        <v>1657</v>
      </c>
      <c r="BE3427" s="20" t="s">
        <v>808</v>
      </c>
      <c r="BL3427" s="20">
        <v>896</v>
      </c>
      <c r="BM3427" s="20">
        <v>50</v>
      </c>
      <c r="BN3427" s="20">
        <v>780.73400000000004</v>
      </c>
    </row>
    <row r="3428" spans="1:68" x14ac:dyDescent="0.25">
      <c r="A3428" s="20" t="s">
        <v>1677</v>
      </c>
      <c r="B3428" s="20" t="s">
        <v>808</v>
      </c>
      <c r="C3428" s="20" t="s">
        <v>852</v>
      </c>
      <c r="D3428" s="20" t="s">
        <v>821</v>
      </c>
      <c r="E3428" s="20" t="s">
        <v>6477</v>
      </c>
      <c r="F3428" s="20" t="s">
        <v>470</v>
      </c>
      <c r="G3428" s="20">
        <v>10.66</v>
      </c>
      <c r="H3428" s="20" t="s">
        <v>1679</v>
      </c>
      <c r="I3428" s="20" t="s">
        <v>6473</v>
      </c>
      <c r="J3428" s="20" t="s">
        <v>6474</v>
      </c>
      <c r="K3428" s="20" t="s">
        <v>6474</v>
      </c>
      <c r="L3428" s="20" t="s">
        <v>808</v>
      </c>
      <c r="M3428" s="20">
        <v>6</v>
      </c>
      <c r="N3428" s="20" t="s">
        <v>1679</v>
      </c>
      <c r="P3428" s="20">
        <v>0</v>
      </c>
      <c r="Q3428" s="20" t="s">
        <v>487</v>
      </c>
      <c r="R3428" s="20" t="s">
        <v>707</v>
      </c>
      <c r="S3428" s="20" t="s">
        <v>221</v>
      </c>
      <c r="T3428" s="20" t="s">
        <v>6478</v>
      </c>
      <c r="U3428" s="20" t="s">
        <v>6476</v>
      </c>
      <c r="V3428" s="20">
        <v>8</v>
      </c>
      <c r="W3428" s="20">
        <v>245</v>
      </c>
      <c r="Y3428" s="20" t="s">
        <v>1684</v>
      </c>
      <c r="Z3428" s="20" t="s">
        <v>1685</v>
      </c>
      <c r="AA3428" s="20">
        <v>1.5</v>
      </c>
      <c r="AB3428" s="20">
        <v>54</v>
      </c>
      <c r="AC3428" s="20">
        <v>54.2</v>
      </c>
      <c r="AD3428" s="20">
        <v>54.1</v>
      </c>
      <c r="AT3428" s="20" t="s">
        <v>1687</v>
      </c>
      <c r="BE3428" s="20" t="s">
        <v>808</v>
      </c>
      <c r="BL3428" s="20">
        <v>586.29999999999995</v>
      </c>
      <c r="BM3428" s="20">
        <v>55</v>
      </c>
      <c r="BN3428" s="20">
        <v>510.87400000000002</v>
      </c>
    </row>
    <row r="3429" spans="1:68" x14ac:dyDescent="0.25">
      <c r="A3429" s="20" t="s">
        <v>1677</v>
      </c>
      <c r="B3429" s="20" t="s">
        <v>808</v>
      </c>
      <c r="C3429" s="20" t="s">
        <v>852</v>
      </c>
      <c r="D3429" s="20" t="s">
        <v>821</v>
      </c>
      <c r="E3429" s="20" t="s">
        <v>6479</v>
      </c>
      <c r="F3429" s="20" t="s">
        <v>471</v>
      </c>
      <c r="G3429" s="20">
        <v>8.44</v>
      </c>
      <c r="H3429" s="20" t="s">
        <v>1679</v>
      </c>
      <c r="I3429" s="20" t="s">
        <v>6473</v>
      </c>
      <c r="J3429" s="20" t="s">
        <v>6474</v>
      </c>
      <c r="K3429" s="20" t="s">
        <v>6474</v>
      </c>
      <c r="L3429" s="20" t="s">
        <v>808</v>
      </c>
      <c r="M3429" s="20">
        <v>6</v>
      </c>
      <c r="N3429" s="20" t="s">
        <v>1679</v>
      </c>
      <c r="P3429" s="20">
        <v>0</v>
      </c>
      <c r="Q3429" s="20" t="s">
        <v>545</v>
      </c>
      <c r="R3429" s="20" t="s">
        <v>707</v>
      </c>
      <c r="S3429" s="20" t="s">
        <v>221</v>
      </c>
      <c r="T3429" s="20" t="s">
        <v>6379</v>
      </c>
      <c r="U3429" s="20" t="s">
        <v>1948</v>
      </c>
      <c r="V3429" s="20">
        <v>9</v>
      </c>
      <c r="W3429" s="20">
        <v>285</v>
      </c>
      <c r="Y3429" s="20" t="s">
        <v>1684</v>
      </c>
      <c r="Z3429" s="20" t="s">
        <v>1685</v>
      </c>
      <c r="AA3429" s="20">
        <v>1.4</v>
      </c>
      <c r="AB3429" s="20">
        <v>54</v>
      </c>
      <c r="AC3429" s="20">
        <v>54.2</v>
      </c>
      <c r="AD3429" s="20">
        <v>54.1</v>
      </c>
      <c r="AT3429" s="20" t="s">
        <v>1687</v>
      </c>
      <c r="BE3429" s="20" t="s">
        <v>808</v>
      </c>
      <c r="BL3429" s="20">
        <v>801.8</v>
      </c>
      <c r="BM3429" s="20">
        <v>95</v>
      </c>
    </row>
    <row r="3430" spans="1:68" x14ac:dyDescent="0.25">
      <c r="A3430" s="20" t="s">
        <v>1677</v>
      </c>
      <c r="B3430" s="20" t="s">
        <v>808</v>
      </c>
      <c r="C3430" s="20" t="s">
        <v>852</v>
      </c>
      <c r="D3430" s="20" t="s">
        <v>821</v>
      </c>
      <c r="E3430" s="20" t="s">
        <v>6480</v>
      </c>
      <c r="F3430" s="20" t="s">
        <v>472</v>
      </c>
      <c r="G3430" s="20">
        <v>4.38</v>
      </c>
      <c r="H3430" s="20" t="s">
        <v>1679</v>
      </c>
      <c r="I3430" s="20" t="s">
        <v>6473</v>
      </c>
      <c r="J3430" s="20" t="s">
        <v>6474</v>
      </c>
      <c r="K3430" s="20" t="s">
        <v>6474</v>
      </c>
      <c r="L3430" s="20" t="s">
        <v>808</v>
      </c>
      <c r="M3430" s="20">
        <v>6</v>
      </c>
      <c r="N3430" s="20" t="s">
        <v>1679</v>
      </c>
      <c r="P3430" s="20">
        <v>0</v>
      </c>
      <c r="Q3430" s="20" t="s">
        <v>545</v>
      </c>
      <c r="R3430" s="20" t="s">
        <v>707</v>
      </c>
      <c r="S3430" s="20" t="s">
        <v>221</v>
      </c>
      <c r="T3430" s="20" t="s">
        <v>6379</v>
      </c>
      <c r="U3430" s="20" t="s">
        <v>1948</v>
      </c>
      <c r="V3430" s="20">
        <v>9</v>
      </c>
      <c r="W3430" s="20">
        <v>285</v>
      </c>
      <c r="Y3430" s="20" t="s">
        <v>1684</v>
      </c>
      <c r="Z3430" s="20" t="s">
        <v>1685</v>
      </c>
      <c r="AA3430" s="20">
        <v>1.4</v>
      </c>
      <c r="AB3430" s="20">
        <v>54</v>
      </c>
      <c r="AC3430" s="20">
        <v>54.2</v>
      </c>
      <c r="AD3430" s="20">
        <v>54.1</v>
      </c>
      <c r="AT3430" s="20" t="s">
        <v>1687</v>
      </c>
      <c r="BE3430" s="20" t="s">
        <v>808</v>
      </c>
      <c r="BL3430" s="20">
        <v>416.1</v>
      </c>
      <c r="BM3430" s="20">
        <v>95</v>
      </c>
    </row>
    <row r="3431" spans="1:68" x14ac:dyDescent="0.25">
      <c r="A3431" s="20" t="s">
        <v>1677</v>
      </c>
      <c r="B3431" s="20" t="s">
        <v>808</v>
      </c>
      <c r="C3431" s="20" t="s">
        <v>852</v>
      </c>
      <c r="D3431" s="20" t="s">
        <v>821</v>
      </c>
      <c r="E3431" s="20" t="s">
        <v>6481</v>
      </c>
      <c r="F3431" s="20" t="s">
        <v>485</v>
      </c>
      <c r="G3431" s="20">
        <v>8.74</v>
      </c>
      <c r="H3431" s="20" t="s">
        <v>1679</v>
      </c>
      <c r="I3431" s="20" t="s">
        <v>6473</v>
      </c>
      <c r="J3431" s="20" t="s">
        <v>6474</v>
      </c>
      <c r="K3431" s="20" t="s">
        <v>6474</v>
      </c>
      <c r="L3431" s="20" t="s">
        <v>808</v>
      </c>
      <c r="M3431" s="20">
        <v>6</v>
      </c>
      <c r="N3431" s="20" t="s">
        <v>1679</v>
      </c>
      <c r="P3431" s="20">
        <v>0</v>
      </c>
      <c r="Q3431" s="20" t="s">
        <v>499</v>
      </c>
      <c r="R3431" s="20" t="s">
        <v>488</v>
      </c>
      <c r="S3431" s="20" t="s">
        <v>221</v>
      </c>
      <c r="T3431" s="20" t="s">
        <v>6482</v>
      </c>
      <c r="U3431" s="20" t="s">
        <v>6476</v>
      </c>
      <c r="V3431" s="20">
        <v>8</v>
      </c>
      <c r="W3431" s="20">
        <v>245</v>
      </c>
      <c r="Y3431" s="20" t="s">
        <v>1684</v>
      </c>
      <c r="Z3431" s="20" t="s">
        <v>1685</v>
      </c>
      <c r="AA3431" s="20">
        <v>1.5</v>
      </c>
      <c r="AB3431" s="20">
        <v>54</v>
      </c>
      <c r="AC3431" s="20">
        <v>54.2</v>
      </c>
      <c r="AD3431" s="20">
        <v>54.1</v>
      </c>
      <c r="AT3431" s="20" t="s">
        <v>1687</v>
      </c>
      <c r="BE3431" s="20" t="s">
        <v>808</v>
      </c>
      <c r="BL3431" s="20">
        <v>611.79999999999995</v>
      </c>
      <c r="BM3431" s="20">
        <v>70</v>
      </c>
    </row>
    <row r="3432" spans="1:68" x14ac:dyDescent="0.25">
      <c r="A3432" s="20" t="s">
        <v>1677</v>
      </c>
      <c r="B3432" s="20" t="s">
        <v>808</v>
      </c>
      <c r="C3432" s="20" t="s">
        <v>852</v>
      </c>
      <c r="D3432" s="20" t="s">
        <v>821</v>
      </c>
      <c r="E3432" s="20" t="s">
        <v>6483</v>
      </c>
      <c r="F3432" s="20" t="s">
        <v>486</v>
      </c>
      <c r="G3432" s="20">
        <v>20.36</v>
      </c>
      <c r="H3432" s="20" t="s">
        <v>1679</v>
      </c>
      <c r="I3432" s="20" t="s">
        <v>6473</v>
      </c>
      <c r="J3432" s="20" t="s">
        <v>6474</v>
      </c>
      <c r="K3432" s="20" t="s">
        <v>6474</v>
      </c>
      <c r="L3432" s="20" t="s">
        <v>808</v>
      </c>
      <c r="M3432" s="20">
        <v>6</v>
      </c>
      <c r="N3432" s="20" t="s">
        <v>1679</v>
      </c>
      <c r="P3432" s="20">
        <v>0</v>
      </c>
      <c r="Q3432" s="20" t="s">
        <v>499</v>
      </c>
      <c r="R3432" s="20" t="s">
        <v>488</v>
      </c>
      <c r="S3432" s="20" t="s">
        <v>221</v>
      </c>
      <c r="T3432" s="20" t="s">
        <v>6482</v>
      </c>
      <c r="U3432" s="20" t="s">
        <v>6476</v>
      </c>
      <c r="V3432" s="20">
        <v>8</v>
      </c>
      <c r="W3432" s="20">
        <v>245</v>
      </c>
      <c r="Y3432" s="20" t="s">
        <v>1684</v>
      </c>
      <c r="Z3432" s="20" t="s">
        <v>1685</v>
      </c>
      <c r="AA3432" s="20">
        <v>1.5</v>
      </c>
      <c r="AB3432" s="20">
        <v>54</v>
      </c>
      <c r="AC3432" s="20">
        <v>54.2</v>
      </c>
      <c r="AD3432" s="20">
        <v>54.1</v>
      </c>
      <c r="AT3432" s="20" t="s">
        <v>1687</v>
      </c>
      <c r="BE3432" s="20" t="s">
        <v>808</v>
      </c>
      <c r="BL3432" s="20">
        <v>1425.2</v>
      </c>
      <c r="BM3432" s="20">
        <v>70</v>
      </c>
    </row>
    <row r="3433" spans="1:68" x14ac:dyDescent="0.25">
      <c r="A3433" s="20" t="s">
        <v>1677</v>
      </c>
      <c r="B3433" s="20" t="s">
        <v>808</v>
      </c>
      <c r="C3433" s="20" t="s">
        <v>852</v>
      </c>
      <c r="D3433" s="20" t="s">
        <v>821</v>
      </c>
      <c r="E3433" s="20" t="s">
        <v>6484</v>
      </c>
      <c r="F3433" s="20" t="s">
        <v>489</v>
      </c>
      <c r="G3433" s="20">
        <v>2.0499999999999998</v>
      </c>
      <c r="H3433" s="20" t="s">
        <v>1679</v>
      </c>
      <c r="I3433" s="20" t="s">
        <v>6473</v>
      </c>
      <c r="J3433" s="20" t="s">
        <v>6474</v>
      </c>
      <c r="K3433" s="20" t="s">
        <v>6474</v>
      </c>
      <c r="L3433" s="20" t="s">
        <v>808</v>
      </c>
      <c r="M3433" s="20">
        <v>6</v>
      </c>
      <c r="N3433" s="20" t="s">
        <v>1679</v>
      </c>
      <c r="P3433" s="20">
        <v>0</v>
      </c>
      <c r="Q3433" s="20" t="s">
        <v>499</v>
      </c>
      <c r="R3433" s="20" t="s">
        <v>488</v>
      </c>
      <c r="S3433" s="20" t="s">
        <v>221</v>
      </c>
      <c r="T3433" s="20" t="s">
        <v>6482</v>
      </c>
      <c r="U3433" s="20" t="s">
        <v>6476</v>
      </c>
      <c r="V3433" s="20">
        <v>8</v>
      </c>
      <c r="W3433" s="20">
        <v>245</v>
      </c>
      <c r="Y3433" s="20" t="s">
        <v>1684</v>
      </c>
      <c r="Z3433" s="20" t="s">
        <v>1685</v>
      </c>
      <c r="AA3433" s="20">
        <v>1.5</v>
      </c>
      <c r="AB3433" s="20">
        <v>54</v>
      </c>
      <c r="AC3433" s="20">
        <v>54.2</v>
      </c>
      <c r="AD3433" s="20">
        <v>54.1</v>
      </c>
      <c r="AT3433" s="20" t="s">
        <v>1687</v>
      </c>
      <c r="BE3433" s="20" t="s">
        <v>808</v>
      </c>
      <c r="BL3433" s="20">
        <v>143.5</v>
      </c>
      <c r="BM3433" s="20">
        <v>70</v>
      </c>
    </row>
    <row r="3434" spans="1:68" x14ac:dyDescent="0.25">
      <c r="A3434" s="20" t="s">
        <v>1677</v>
      </c>
      <c r="B3434" s="20" t="s">
        <v>808</v>
      </c>
      <c r="C3434" s="20" t="s">
        <v>852</v>
      </c>
      <c r="D3434" s="20" t="s">
        <v>638</v>
      </c>
      <c r="E3434" s="20" t="s">
        <v>6485</v>
      </c>
      <c r="F3434" s="20" t="s">
        <v>465</v>
      </c>
      <c r="G3434" s="20">
        <v>6.28</v>
      </c>
      <c r="H3434" s="20" t="s">
        <v>1679</v>
      </c>
      <c r="I3434" s="20" t="s">
        <v>6473</v>
      </c>
      <c r="J3434" s="20" t="s">
        <v>6474</v>
      </c>
      <c r="K3434" s="20" t="s">
        <v>6474</v>
      </c>
      <c r="L3434" s="20" t="s">
        <v>808</v>
      </c>
      <c r="M3434" s="20">
        <v>8</v>
      </c>
      <c r="N3434" s="20" t="s">
        <v>1679</v>
      </c>
      <c r="P3434" s="20">
        <v>0</v>
      </c>
      <c r="Q3434" s="20" t="s">
        <v>499</v>
      </c>
      <c r="R3434" s="20" t="s">
        <v>488</v>
      </c>
      <c r="S3434" s="20" t="s">
        <v>221</v>
      </c>
      <c r="T3434" s="20" t="s">
        <v>6417</v>
      </c>
      <c r="U3434" s="20" t="s">
        <v>6486</v>
      </c>
      <c r="V3434" s="20">
        <v>19</v>
      </c>
      <c r="W3434" s="20">
        <v>607</v>
      </c>
      <c r="Y3434" s="20" t="s">
        <v>1684</v>
      </c>
      <c r="Z3434" s="20" t="s">
        <v>1685</v>
      </c>
      <c r="AA3434" s="20">
        <v>1.5</v>
      </c>
      <c r="AB3434" s="20">
        <v>54</v>
      </c>
      <c r="AC3434" s="20">
        <v>54.2</v>
      </c>
      <c r="AD3434" s="20">
        <v>54.1</v>
      </c>
      <c r="AT3434" s="20" t="s">
        <v>1687</v>
      </c>
      <c r="BE3434" s="20" t="s">
        <v>808</v>
      </c>
      <c r="BL3434" s="20">
        <v>439.6</v>
      </c>
      <c r="BM3434" s="20">
        <v>70</v>
      </c>
      <c r="BN3434" s="20">
        <v>676.20799999999997</v>
      </c>
      <c r="BO3434" s="20">
        <v>6.28</v>
      </c>
      <c r="BP3434" s="20">
        <v>107.68</v>
      </c>
    </row>
    <row r="3435" spans="1:68" x14ac:dyDescent="0.25">
      <c r="A3435" s="20" t="s">
        <v>1677</v>
      </c>
      <c r="B3435" s="20" t="s">
        <v>808</v>
      </c>
      <c r="C3435" s="20" t="s">
        <v>852</v>
      </c>
      <c r="D3435" s="20" t="s">
        <v>638</v>
      </c>
      <c r="E3435" s="20" t="s">
        <v>6487</v>
      </c>
      <c r="F3435" s="20" t="s">
        <v>473</v>
      </c>
      <c r="G3435" s="20">
        <v>10.130000000000001</v>
      </c>
      <c r="H3435" s="20" t="s">
        <v>1679</v>
      </c>
      <c r="I3435" s="20" t="s">
        <v>6473</v>
      </c>
      <c r="J3435" s="20" t="s">
        <v>6474</v>
      </c>
      <c r="K3435" s="20" t="s">
        <v>6474</v>
      </c>
      <c r="L3435" s="20" t="s">
        <v>808</v>
      </c>
      <c r="M3435" s="20">
        <v>8</v>
      </c>
      <c r="N3435" s="20" t="s">
        <v>1679</v>
      </c>
      <c r="P3435" s="20">
        <v>0</v>
      </c>
      <c r="Q3435" s="20" t="s">
        <v>495</v>
      </c>
      <c r="R3435" s="20" t="s">
        <v>488</v>
      </c>
      <c r="S3435" s="20" t="s">
        <v>221</v>
      </c>
      <c r="T3435" s="20" t="s">
        <v>6488</v>
      </c>
      <c r="U3435" s="20" t="s">
        <v>1728</v>
      </c>
      <c r="V3435" s="20">
        <v>6</v>
      </c>
      <c r="W3435" s="20">
        <v>192</v>
      </c>
      <c r="Y3435" s="20" t="s">
        <v>1684</v>
      </c>
      <c r="Z3435" s="20" t="s">
        <v>1685</v>
      </c>
      <c r="AA3435" s="20">
        <v>1.5</v>
      </c>
      <c r="AB3435" s="20">
        <v>54</v>
      </c>
      <c r="AC3435" s="20">
        <v>54.2</v>
      </c>
      <c r="AD3435" s="20">
        <v>54.1</v>
      </c>
      <c r="AT3435" s="20" t="s">
        <v>1687</v>
      </c>
      <c r="BE3435" s="20" t="s">
        <v>808</v>
      </c>
      <c r="BL3435" s="20">
        <v>607.79999999999995</v>
      </c>
      <c r="BM3435" s="20">
        <v>60</v>
      </c>
      <c r="BN3435" s="20">
        <v>934.93</v>
      </c>
      <c r="BO3435" s="20">
        <v>10.130000000000001</v>
      </c>
      <c r="BP3435" s="20">
        <v>92.29</v>
      </c>
    </row>
    <row r="3436" spans="1:68" x14ac:dyDescent="0.25">
      <c r="A3436" s="20" t="s">
        <v>1677</v>
      </c>
      <c r="B3436" s="20" t="s">
        <v>808</v>
      </c>
      <c r="C3436" s="20" t="s">
        <v>852</v>
      </c>
      <c r="D3436" s="20" t="s">
        <v>638</v>
      </c>
      <c r="E3436" s="20" t="s">
        <v>6489</v>
      </c>
      <c r="F3436" s="20" t="s">
        <v>474</v>
      </c>
      <c r="G3436" s="20">
        <v>0.4</v>
      </c>
      <c r="H3436" s="20" t="s">
        <v>1679</v>
      </c>
      <c r="I3436" s="20" t="s">
        <v>6473</v>
      </c>
      <c r="J3436" s="20" t="s">
        <v>6474</v>
      </c>
      <c r="K3436" s="20" t="s">
        <v>6474</v>
      </c>
      <c r="L3436" s="20" t="s">
        <v>808</v>
      </c>
      <c r="M3436" s="20">
        <v>8</v>
      </c>
      <c r="N3436" s="20" t="s">
        <v>1679</v>
      </c>
      <c r="P3436" s="20">
        <v>0</v>
      </c>
      <c r="Q3436" s="20" t="s">
        <v>499</v>
      </c>
      <c r="R3436" s="20" t="s">
        <v>488</v>
      </c>
      <c r="S3436" s="20" t="s">
        <v>221</v>
      </c>
      <c r="T3436" s="20" t="s">
        <v>6488</v>
      </c>
      <c r="U3436" s="20" t="s">
        <v>6486</v>
      </c>
      <c r="V3436" s="20">
        <v>19</v>
      </c>
      <c r="W3436" s="20">
        <v>607</v>
      </c>
      <c r="Y3436" s="20" t="s">
        <v>1684</v>
      </c>
      <c r="Z3436" s="20" t="s">
        <v>1685</v>
      </c>
      <c r="AA3436" s="20">
        <v>1.5</v>
      </c>
      <c r="AB3436" s="20">
        <v>54</v>
      </c>
      <c r="AC3436" s="20">
        <v>54.2</v>
      </c>
      <c r="AD3436" s="20">
        <v>54.1</v>
      </c>
      <c r="AT3436" s="20" t="s">
        <v>1687</v>
      </c>
      <c r="BE3436" s="20" t="s">
        <v>808</v>
      </c>
      <c r="BL3436" s="20">
        <v>28</v>
      </c>
      <c r="BM3436" s="20">
        <v>70</v>
      </c>
      <c r="BN3436" s="20">
        <v>43.082999999999998</v>
      </c>
      <c r="BO3436" s="20">
        <v>0.4</v>
      </c>
      <c r="BP3436" s="20">
        <v>107.71</v>
      </c>
    </row>
    <row r="3437" spans="1:68" x14ac:dyDescent="0.25">
      <c r="A3437" s="20" t="s">
        <v>1677</v>
      </c>
      <c r="B3437" s="20" t="s">
        <v>808</v>
      </c>
      <c r="C3437" s="20" t="s">
        <v>852</v>
      </c>
      <c r="D3437" s="20" t="s">
        <v>638</v>
      </c>
      <c r="E3437" s="20" t="s">
        <v>6490</v>
      </c>
      <c r="F3437" s="20" t="s">
        <v>475</v>
      </c>
      <c r="G3437" s="20">
        <v>7.73</v>
      </c>
      <c r="H3437" s="20" t="s">
        <v>1679</v>
      </c>
      <c r="I3437" s="20" t="s">
        <v>6473</v>
      </c>
      <c r="J3437" s="20" t="s">
        <v>6474</v>
      </c>
      <c r="K3437" s="20" t="s">
        <v>6474</v>
      </c>
      <c r="L3437" s="20" t="s">
        <v>808</v>
      </c>
      <c r="M3437" s="20">
        <v>8</v>
      </c>
      <c r="N3437" s="20" t="s">
        <v>1679</v>
      </c>
      <c r="P3437" s="20">
        <v>0</v>
      </c>
      <c r="Q3437" s="20" t="s">
        <v>499</v>
      </c>
      <c r="R3437" s="20" t="s">
        <v>488</v>
      </c>
      <c r="S3437" s="20" t="s">
        <v>221</v>
      </c>
      <c r="T3437" s="20" t="s">
        <v>6488</v>
      </c>
      <c r="U3437" s="20" t="s">
        <v>6486</v>
      </c>
      <c r="V3437" s="20">
        <v>19</v>
      </c>
      <c r="W3437" s="20">
        <v>607</v>
      </c>
      <c r="Y3437" s="20" t="s">
        <v>1684</v>
      </c>
      <c r="Z3437" s="20" t="s">
        <v>1685</v>
      </c>
      <c r="AA3437" s="20">
        <v>1.5</v>
      </c>
      <c r="AB3437" s="20">
        <v>54</v>
      </c>
      <c r="AC3437" s="20">
        <v>54.2</v>
      </c>
      <c r="AD3437" s="20">
        <v>54.1</v>
      </c>
      <c r="AT3437" s="20" t="s">
        <v>1687</v>
      </c>
      <c r="BE3437" s="20" t="s">
        <v>808</v>
      </c>
      <c r="BL3437" s="20">
        <v>541.1</v>
      </c>
      <c r="BM3437" s="20">
        <v>70</v>
      </c>
      <c r="BN3437" s="20">
        <v>832.32899999999995</v>
      </c>
      <c r="BO3437" s="20">
        <v>7.73</v>
      </c>
      <c r="BP3437" s="20">
        <v>107.68</v>
      </c>
    </row>
    <row r="3438" spans="1:68" x14ac:dyDescent="0.25">
      <c r="A3438" s="20" t="s">
        <v>1677</v>
      </c>
      <c r="B3438" s="20" t="s">
        <v>808</v>
      </c>
      <c r="C3438" s="20" t="s">
        <v>852</v>
      </c>
      <c r="D3438" s="20" t="s">
        <v>638</v>
      </c>
      <c r="E3438" s="20" t="s">
        <v>6491</v>
      </c>
      <c r="F3438" s="20" t="s">
        <v>476</v>
      </c>
      <c r="G3438" s="20">
        <v>2.65</v>
      </c>
      <c r="H3438" s="20" t="s">
        <v>1679</v>
      </c>
      <c r="I3438" s="20" t="s">
        <v>6473</v>
      </c>
      <c r="J3438" s="20" t="s">
        <v>6474</v>
      </c>
      <c r="K3438" s="20" t="s">
        <v>6474</v>
      </c>
      <c r="L3438" s="20" t="s">
        <v>808</v>
      </c>
      <c r="M3438" s="20">
        <v>8</v>
      </c>
      <c r="N3438" s="20" t="s">
        <v>1679</v>
      </c>
      <c r="P3438" s="20">
        <v>0</v>
      </c>
      <c r="Q3438" s="20" t="s">
        <v>499</v>
      </c>
      <c r="R3438" s="20" t="s">
        <v>488</v>
      </c>
      <c r="S3438" s="20" t="s">
        <v>221</v>
      </c>
      <c r="T3438" s="20" t="s">
        <v>6488</v>
      </c>
      <c r="U3438" s="20" t="s">
        <v>6486</v>
      </c>
      <c r="V3438" s="20">
        <v>19</v>
      </c>
      <c r="W3438" s="20">
        <v>607</v>
      </c>
      <c r="Y3438" s="20" t="s">
        <v>1684</v>
      </c>
      <c r="Z3438" s="20" t="s">
        <v>1685</v>
      </c>
      <c r="AA3438" s="20">
        <v>1.5</v>
      </c>
      <c r="AB3438" s="20">
        <v>54</v>
      </c>
      <c r="AC3438" s="20">
        <v>54.2</v>
      </c>
      <c r="AD3438" s="20">
        <v>54.1</v>
      </c>
      <c r="AT3438" s="20" t="s">
        <v>1687</v>
      </c>
      <c r="BE3438" s="20" t="s">
        <v>808</v>
      </c>
      <c r="BL3438" s="20">
        <v>185.5</v>
      </c>
      <c r="BM3438" s="20">
        <v>70</v>
      </c>
      <c r="BN3438" s="20">
        <v>285.334</v>
      </c>
      <c r="BO3438" s="20">
        <v>2.65</v>
      </c>
      <c r="BP3438" s="20">
        <v>107.67</v>
      </c>
    </row>
    <row r="3439" spans="1:68" x14ac:dyDescent="0.25">
      <c r="A3439" s="20" t="s">
        <v>1677</v>
      </c>
      <c r="B3439" s="20" t="s">
        <v>808</v>
      </c>
      <c r="C3439" s="20" t="s">
        <v>852</v>
      </c>
      <c r="D3439" s="20" t="s">
        <v>638</v>
      </c>
      <c r="E3439" s="20" t="s">
        <v>6492</v>
      </c>
      <c r="F3439" s="20" t="s">
        <v>477</v>
      </c>
      <c r="G3439" s="20">
        <v>8.2899999999999991</v>
      </c>
      <c r="H3439" s="20" t="s">
        <v>1679</v>
      </c>
      <c r="I3439" s="20" t="s">
        <v>6473</v>
      </c>
      <c r="J3439" s="20" t="s">
        <v>6474</v>
      </c>
      <c r="K3439" s="20" t="s">
        <v>6474</v>
      </c>
      <c r="L3439" s="20" t="s">
        <v>808</v>
      </c>
      <c r="M3439" s="20">
        <v>8</v>
      </c>
      <c r="N3439" s="20" t="s">
        <v>1679</v>
      </c>
      <c r="P3439" s="20">
        <v>0</v>
      </c>
      <c r="Q3439" s="20" t="s">
        <v>499</v>
      </c>
      <c r="R3439" s="20" t="s">
        <v>488</v>
      </c>
      <c r="S3439" s="20" t="s">
        <v>221</v>
      </c>
      <c r="T3439" s="20" t="s">
        <v>6488</v>
      </c>
      <c r="U3439" s="20" t="s">
        <v>6486</v>
      </c>
      <c r="V3439" s="20">
        <v>19</v>
      </c>
      <c r="W3439" s="20">
        <v>607</v>
      </c>
      <c r="Y3439" s="20" t="s">
        <v>1684</v>
      </c>
      <c r="Z3439" s="20" t="s">
        <v>1685</v>
      </c>
      <c r="AA3439" s="20">
        <v>1.5</v>
      </c>
      <c r="AB3439" s="20">
        <v>54</v>
      </c>
      <c r="AC3439" s="20">
        <v>54.2</v>
      </c>
      <c r="AD3439" s="20">
        <v>54.1</v>
      </c>
      <c r="AT3439" s="20" t="s">
        <v>1687</v>
      </c>
      <c r="BE3439" s="20" t="s">
        <v>808</v>
      </c>
      <c r="BL3439" s="20">
        <v>580.29999999999995</v>
      </c>
      <c r="BM3439" s="20">
        <v>70</v>
      </c>
      <c r="BN3439" s="20">
        <v>892.63400000000001</v>
      </c>
      <c r="BO3439" s="20">
        <v>8.2899999999999991</v>
      </c>
      <c r="BP3439" s="20">
        <v>107.68</v>
      </c>
    </row>
    <row r="3440" spans="1:68" x14ac:dyDescent="0.25">
      <c r="A3440" s="20" t="s">
        <v>1677</v>
      </c>
      <c r="B3440" s="20" t="s">
        <v>808</v>
      </c>
      <c r="C3440" s="20" t="s">
        <v>852</v>
      </c>
      <c r="D3440" s="20" t="s">
        <v>638</v>
      </c>
      <c r="E3440" s="20" t="s">
        <v>6493</v>
      </c>
      <c r="F3440" s="20" t="s">
        <v>479</v>
      </c>
      <c r="G3440" s="20">
        <v>9.27</v>
      </c>
      <c r="H3440" s="20" t="s">
        <v>1679</v>
      </c>
      <c r="I3440" s="20" t="s">
        <v>6473</v>
      </c>
      <c r="J3440" s="20" t="s">
        <v>6474</v>
      </c>
      <c r="K3440" s="20" t="s">
        <v>6474</v>
      </c>
      <c r="L3440" s="20" t="s">
        <v>808</v>
      </c>
      <c r="M3440" s="20">
        <v>6</v>
      </c>
      <c r="N3440" s="20" t="s">
        <v>1679</v>
      </c>
      <c r="P3440" s="20">
        <v>0</v>
      </c>
      <c r="Q3440" s="20" t="s">
        <v>636</v>
      </c>
      <c r="R3440" s="20" t="s">
        <v>707</v>
      </c>
      <c r="S3440" s="20" t="s">
        <v>221</v>
      </c>
      <c r="T3440" s="20" t="s">
        <v>6379</v>
      </c>
      <c r="V3440" s="20">
        <v>24</v>
      </c>
      <c r="W3440" s="20">
        <v>730</v>
      </c>
      <c r="Y3440" s="20" t="s">
        <v>1684</v>
      </c>
      <c r="Z3440" s="20" t="s">
        <v>1685</v>
      </c>
      <c r="AA3440" s="20">
        <v>0</v>
      </c>
      <c r="AB3440" s="20">
        <v>54</v>
      </c>
      <c r="AC3440" s="20">
        <v>54.2</v>
      </c>
      <c r="AD3440" s="20">
        <v>54.1</v>
      </c>
      <c r="AT3440" s="20" t="s">
        <v>1687</v>
      </c>
      <c r="AY3440" s="20" t="s">
        <v>3102</v>
      </c>
      <c r="BE3440" s="20" t="s">
        <v>808</v>
      </c>
      <c r="BL3440" s="20">
        <v>880.65</v>
      </c>
      <c r="BM3440" s="20">
        <v>95</v>
      </c>
      <c r="BN3440" s="20">
        <v>730.83199999999999</v>
      </c>
    </row>
    <row r="3441" spans="1:68" x14ac:dyDescent="0.25">
      <c r="A3441" s="20" t="s">
        <v>1677</v>
      </c>
      <c r="B3441" s="20" t="s">
        <v>808</v>
      </c>
      <c r="C3441" s="20" t="s">
        <v>852</v>
      </c>
      <c r="D3441" s="20" t="s">
        <v>638</v>
      </c>
      <c r="E3441" s="20" t="s">
        <v>6494</v>
      </c>
      <c r="F3441" s="20" t="s">
        <v>480</v>
      </c>
      <c r="G3441" s="20">
        <v>2.1800000000000002</v>
      </c>
      <c r="H3441" s="20" t="s">
        <v>1679</v>
      </c>
      <c r="I3441" s="20" t="s">
        <v>6473</v>
      </c>
      <c r="J3441" s="20" t="s">
        <v>6474</v>
      </c>
      <c r="K3441" s="20" t="s">
        <v>6474</v>
      </c>
      <c r="L3441" s="20" t="s">
        <v>808</v>
      </c>
      <c r="M3441" s="20">
        <v>6</v>
      </c>
      <c r="N3441" s="20" t="s">
        <v>1679</v>
      </c>
      <c r="P3441" s="20">
        <v>0</v>
      </c>
      <c r="Q3441" s="20" t="s">
        <v>636</v>
      </c>
      <c r="R3441" s="20" t="s">
        <v>707</v>
      </c>
      <c r="S3441" s="20" t="s">
        <v>221</v>
      </c>
      <c r="T3441" s="20" t="s">
        <v>6379</v>
      </c>
      <c r="U3441" s="20" t="s">
        <v>1728</v>
      </c>
      <c r="V3441" s="20">
        <v>6</v>
      </c>
      <c r="W3441" s="20">
        <v>192</v>
      </c>
      <c r="Y3441" s="20" t="s">
        <v>1684</v>
      </c>
      <c r="Z3441" s="20" t="s">
        <v>1685</v>
      </c>
      <c r="AA3441" s="20">
        <v>0</v>
      </c>
      <c r="AB3441" s="20">
        <v>54</v>
      </c>
      <c r="AC3441" s="20">
        <v>54.2</v>
      </c>
      <c r="AD3441" s="20">
        <v>54.1</v>
      </c>
      <c r="AT3441" s="20" t="s">
        <v>1687</v>
      </c>
      <c r="AY3441" s="20" t="s">
        <v>3102</v>
      </c>
      <c r="BE3441" s="20" t="s">
        <v>808</v>
      </c>
      <c r="BL3441" s="20">
        <v>207.1</v>
      </c>
      <c r="BM3441" s="20">
        <v>95</v>
      </c>
    </row>
    <row r="3442" spans="1:68" x14ac:dyDescent="0.25">
      <c r="A3442" s="20" t="s">
        <v>1677</v>
      </c>
      <c r="B3442" s="20" t="s">
        <v>808</v>
      </c>
      <c r="C3442" s="20" t="s">
        <v>852</v>
      </c>
      <c r="D3442" s="20" t="s">
        <v>638</v>
      </c>
      <c r="E3442" s="20" t="s">
        <v>6495</v>
      </c>
      <c r="F3442" s="20" t="s">
        <v>493</v>
      </c>
      <c r="G3442" s="20">
        <v>4.8499999999999996</v>
      </c>
      <c r="H3442" s="20" t="s">
        <v>1679</v>
      </c>
      <c r="I3442" s="20" t="s">
        <v>6473</v>
      </c>
      <c r="J3442" s="20" t="s">
        <v>6474</v>
      </c>
      <c r="K3442" s="20" t="s">
        <v>6474</v>
      </c>
      <c r="L3442" s="20" t="s">
        <v>808</v>
      </c>
      <c r="M3442" s="20">
        <v>4</v>
      </c>
      <c r="N3442" s="20" t="s">
        <v>1679</v>
      </c>
      <c r="P3442" s="20">
        <v>0</v>
      </c>
      <c r="Q3442" s="20" t="s">
        <v>512</v>
      </c>
      <c r="R3442" s="20" t="s">
        <v>707</v>
      </c>
      <c r="S3442" s="20" t="s">
        <v>221</v>
      </c>
      <c r="T3442" s="20" t="s">
        <v>6496</v>
      </c>
      <c r="V3442" s="20">
        <v>11</v>
      </c>
      <c r="W3442" s="20">
        <v>352</v>
      </c>
      <c r="Y3442" s="20" t="s">
        <v>1684</v>
      </c>
      <c r="Z3442" s="20" t="s">
        <v>1685</v>
      </c>
      <c r="AA3442" s="20">
        <v>1.5</v>
      </c>
      <c r="AB3442" s="20">
        <v>54</v>
      </c>
      <c r="AC3442" s="20">
        <v>54.2</v>
      </c>
      <c r="AD3442" s="20">
        <v>54.1</v>
      </c>
      <c r="AM3442" s="20" t="s">
        <v>1647</v>
      </c>
      <c r="AT3442" s="20" t="s">
        <v>1687</v>
      </c>
      <c r="AU3442" s="20" t="s">
        <v>1786</v>
      </c>
      <c r="BE3442" s="20" t="s">
        <v>808</v>
      </c>
    </row>
    <row r="3443" spans="1:68" x14ac:dyDescent="0.25">
      <c r="A3443" s="20" t="s">
        <v>1677</v>
      </c>
      <c r="B3443" s="20" t="s">
        <v>808</v>
      </c>
      <c r="C3443" s="20" t="s">
        <v>852</v>
      </c>
      <c r="D3443" s="20" t="s">
        <v>638</v>
      </c>
      <c r="E3443" s="20" t="s">
        <v>6497</v>
      </c>
      <c r="F3443" s="20" t="s">
        <v>523</v>
      </c>
      <c r="G3443" s="20">
        <v>11.84</v>
      </c>
      <c r="H3443" s="20" t="s">
        <v>1679</v>
      </c>
      <c r="I3443" s="20" t="s">
        <v>6473</v>
      </c>
      <c r="J3443" s="20" t="s">
        <v>6474</v>
      </c>
      <c r="K3443" s="20" t="s">
        <v>6474</v>
      </c>
      <c r="L3443" s="20" t="s">
        <v>808</v>
      </c>
      <c r="M3443" s="20">
        <v>6</v>
      </c>
      <c r="N3443" s="20" t="s">
        <v>1679</v>
      </c>
      <c r="P3443" s="20">
        <v>0</v>
      </c>
      <c r="Q3443" s="20" t="s">
        <v>512</v>
      </c>
      <c r="R3443" s="20" t="s">
        <v>707</v>
      </c>
      <c r="S3443" s="20" t="s">
        <v>221</v>
      </c>
      <c r="T3443" s="20" t="s">
        <v>6496</v>
      </c>
      <c r="V3443" s="20">
        <v>11</v>
      </c>
      <c r="W3443" s="20">
        <v>352</v>
      </c>
      <c r="Y3443" s="20" t="s">
        <v>1684</v>
      </c>
      <c r="Z3443" s="20" t="s">
        <v>1685</v>
      </c>
      <c r="AA3443" s="20">
        <v>1.4</v>
      </c>
      <c r="AB3443" s="20">
        <v>54</v>
      </c>
      <c r="AC3443" s="20">
        <v>54.2</v>
      </c>
      <c r="AD3443" s="20">
        <v>54.1</v>
      </c>
      <c r="AM3443" s="20" t="s">
        <v>1647</v>
      </c>
      <c r="AT3443" s="20" t="s">
        <v>1687</v>
      </c>
      <c r="AU3443" s="20" t="s">
        <v>1786</v>
      </c>
      <c r="BE3443" s="20" t="s">
        <v>808</v>
      </c>
      <c r="BL3443" s="20">
        <v>1065.5999999999999</v>
      </c>
      <c r="BM3443" s="20">
        <v>90</v>
      </c>
    </row>
    <row r="3444" spans="1:68" x14ac:dyDescent="0.25">
      <c r="A3444" s="20" t="s">
        <v>1677</v>
      </c>
      <c r="B3444" s="20" t="s">
        <v>808</v>
      </c>
      <c r="C3444" s="20" t="s">
        <v>852</v>
      </c>
      <c r="D3444" s="20" t="s">
        <v>638</v>
      </c>
      <c r="E3444" s="20" t="s">
        <v>6498</v>
      </c>
      <c r="F3444" s="20" t="s">
        <v>525</v>
      </c>
      <c r="G3444" s="20">
        <v>6.39</v>
      </c>
      <c r="H3444" s="20" t="s">
        <v>1679</v>
      </c>
      <c r="I3444" s="20" t="s">
        <v>6473</v>
      </c>
      <c r="J3444" s="20" t="s">
        <v>6474</v>
      </c>
      <c r="K3444" s="20" t="s">
        <v>6474</v>
      </c>
      <c r="L3444" s="20" t="s">
        <v>808</v>
      </c>
      <c r="M3444" s="20">
        <v>6</v>
      </c>
      <c r="N3444" s="20" t="s">
        <v>1679</v>
      </c>
      <c r="P3444" s="20">
        <v>0</v>
      </c>
      <c r="Q3444" s="20" t="s">
        <v>512</v>
      </c>
      <c r="R3444" s="20" t="s">
        <v>707</v>
      </c>
      <c r="S3444" s="20" t="s">
        <v>221</v>
      </c>
      <c r="T3444" s="20" t="s">
        <v>6496</v>
      </c>
      <c r="V3444" s="20">
        <v>11</v>
      </c>
      <c r="W3444" s="20">
        <v>352</v>
      </c>
      <c r="Y3444" s="20" t="s">
        <v>1684</v>
      </c>
      <c r="Z3444" s="20" t="s">
        <v>1685</v>
      </c>
      <c r="AA3444" s="20">
        <v>1.4</v>
      </c>
      <c r="AB3444" s="20">
        <v>54</v>
      </c>
      <c r="AC3444" s="20">
        <v>54.2</v>
      </c>
      <c r="AD3444" s="20">
        <v>54.1</v>
      </c>
      <c r="AM3444" s="20" t="s">
        <v>1647</v>
      </c>
      <c r="AT3444" s="20" t="s">
        <v>1687</v>
      </c>
      <c r="AU3444" s="20" t="s">
        <v>1786</v>
      </c>
      <c r="BE3444" s="20" t="s">
        <v>808</v>
      </c>
      <c r="BL3444" s="20">
        <v>575.1</v>
      </c>
      <c r="BM3444" s="20">
        <v>90</v>
      </c>
    </row>
    <row r="3445" spans="1:68" x14ac:dyDescent="0.25">
      <c r="A3445" s="20" t="s">
        <v>1677</v>
      </c>
      <c r="B3445" s="20" t="s">
        <v>808</v>
      </c>
      <c r="C3445" s="20" t="s">
        <v>852</v>
      </c>
      <c r="D3445" s="20" t="s">
        <v>638</v>
      </c>
      <c r="E3445" s="20" t="s">
        <v>6499</v>
      </c>
      <c r="F3445" s="20" t="s">
        <v>532</v>
      </c>
      <c r="G3445" s="20">
        <v>13.19</v>
      </c>
      <c r="H3445" s="20" t="s">
        <v>1679</v>
      </c>
      <c r="I3445" s="20" t="s">
        <v>6473</v>
      </c>
      <c r="J3445" s="20" t="s">
        <v>6474</v>
      </c>
      <c r="K3445" s="20" t="s">
        <v>6474</v>
      </c>
      <c r="L3445" s="20" t="s">
        <v>808</v>
      </c>
      <c r="M3445" s="20">
        <v>6</v>
      </c>
      <c r="N3445" s="20" t="s">
        <v>1679</v>
      </c>
      <c r="P3445" s="20">
        <v>0</v>
      </c>
      <c r="Q3445" s="20" t="s">
        <v>507</v>
      </c>
      <c r="R3445" s="20" t="s">
        <v>467</v>
      </c>
      <c r="S3445" s="20" t="s">
        <v>221</v>
      </c>
      <c r="T3445" s="20" t="s">
        <v>6500</v>
      </c>
      <c r="U3445" s="20" t="s">
        <v>6501</v>
      </c>
      <c r="V3445" s="20">
        <v>21</v>
      </c>
      <c r="W3445" s="20">
        <v>642</v>
      </c>
      <c r="Y3445" s="20" t="s">
        <v>1684</v>
      </c>
      <c r="Z3445" s="20" t="s">
        <v>1685</v>
      </c>
      <c r="AA3445" s="20">
        <v>1.5</v>
      </c>
      <c r="AB3445" s="20">
        <v>54</v>
      </c>
      <c r="AC3445" s="20">
        <v>54.2</v>
      </c>
      <c r="AD3445" s="20">
        <v>54.1</v>
      </c>
      <c r="AM3445" s="20" t="s">
        <v>1647</v>
      </c>
      <c r="AT3445" s="20" t="s">
        <v>1687</v>
      </c>
      <c r="AU3445" s="20" t="s">
        <v>1786</v>
      </c>
      <c r="AW3445" s="20" t="s">
        <v>1657</v>
      </c>
      <c r="BE3445" s="20" t="s">
        <v>808</v>
      </c>
      <c r="BL3445" s="20">
        <v>659.5</v>
      </c>
      <c r="BM3445" s="20">
        <v>50</v>
      </c>
    </row>
    <row r="3446" spans="1:68" x14ac:dyDescent="0.25">
      <c r="A3446" s="20" t="s">
        <v>1677</v>
      </c>
      <c r="B3446" s="20" t="s">
        <v>808</v>
      </c>
      <c r="C3446" s="20" t="s">
        <v>852</v>
      </c>
      <c r="D3446" s="20" t="s">
        <v>638</v>
      </c>
      <c r="E3446" s="20" t="s">
        <v>6502</v>
      </c>
      <c r="F3446" s="20" t="s">
        <v>533</v>
      </c>
      <c r="G3446" s="20">
        <v>9.6999999999999993</v>
      </c>
      <c r="H3446" s="20" t="s">
        <v>1679</v>
      </c>
      <c r="I3446" s="20" t="s">
        <v>6473</v>
      </c>
      <c r="J3446" s="20" t="s">
        <v>6474</v>
      </c>
      <c r="K3446" s="20" t="s">
        <v>6474</v>
      </c>
      <c r="L3446" s="20" t="s">
        <v>808</v>
      </c>
      <c r="M3446" s="20">
        <v>8</v>
      </c>
      <c r="N3446" s="20" t="s">
        <v>1679</v>
      </c>
      <c r="P3446" s="20">
        <v>0</v>
      </c>
      <c r="Q3446" s="20" t="s">
        <v>504</v>
      </c>
      <c r="R3446" s="20" t="s">
        <v>707</v>
      </c>
      <c r="S3446" s="20" t="s">
        <v>221</v>
      </c>
      <c r="T3446" s="20" t="s">
        <v>6475</v>
      </c>
      <c r="U3446" s="20" t="s">
        <v>6486</v>
      </c>
      <c r="V3446" s="20">
        <v>19</v>
      </c>
      <c r="W3446" s="20">
        <v>607</v>
      </c>
      <c r="Y3446" s="20" t="s">
        <v>1684</v>
      </c>
      <c r="Z3446" s="20" t="s">
        <v>1685</v>
      </c>
      <c r="AA3446" s="20">
        <v>1.5</v>
      </c>
      <c r="AB3446" s="20">
        <v>54</v>
      </c>
      <c r="AC3446" s="20">
        <v>54.2</v>
      </c>
      <c r="AD3446" s="20">
        <v>54.1</v>
      </c>
      <c r="AT3446" s="20" t="s">
        <v>1687</v>
      </c>
      <c r="BE3446" s="20" t="s">
        <v>808</v>
      </c>
      <c r="BL3446" s="20">
        <v>485</v>
      </c>
      <c r="BM3446" s="20">
        <v>50</v>
      </c>
      <c r="BN3446" s="20">
        <v>746.02200000000005</v>
      </c>
      <c r="BO3446" s="20">
        <v>9.6999999999999993</v>
      </c>
      <c r="BP3446" s="20">
        <v>76.91</v>
      </c>
    </row>
    <row r="3447" spans="1:68" x14ac:dyDescent="0.25">
      <c r="A3447" s="20" t="s">
        <v>1677</v>
      </c>
      <c r="B3447" s="20" t="s">
        <v>808</v>
      </c>
      <c r="C3447" s="20" t="s">
        <v>852</v>
      </c>
      <c r="D3447" s="20" t="s">
        <v>638</v>
      </c>
      <c r="E3447" s="20" t="s">
        <v>6503</v>
      </c>
      <c r="F3447" s="20" t="s">
        <v>534</v>
      </c>
      <c r="G3447" s="20">
        <v>13.74</v>
      </c>
      <c r="H3447" s="20" t="s">
        <v>1679</v>
      </c>
      <c r="I3447" s="20" t="s">
        <v>6473</v>
      </c>
      <c r="J3447" s="20" t="s">
        <v>6474</v>
      </c>
      <c r="K3447" s="20" t="s">
        <v>6474</v>
      </c>
      <c r="L3447" s="20" t="s">
        <v>808</v>
      </c>
      <c r="M3447" s="20">
        <v>1</v>
      </c>
      <c r="N3447" s="20" t="s">
        <v>1679</v>
      </c>
      <c r="P3447" s="20">
        <v>0</v>
      </c>
      <c r="Q3447" s="20" t="s">
        <v>504</v>
      </c>
      <c r="S3447" s="20" t="s">
        <v>221</v>
      </c>
      <c r="Y3447" s="20" t="s">
        <v>1684</v>
      </c>
      <c r="Z3447" s="20" t="s">
        <v>1685</v>
      </c>
      <c r="AB3447" s="20">
        <v>54</v>
      </c>
      <c r="AC3447" s="20">
        <v>54.2</v>
      </c>
      <c r="AD3447" s="20">
        <v>54.1</v>
      </c>
      <c r="AU3447" s="20" t="s">
        <v>3141</v>
      </c>
      <c r="BE3447" s="20" t="s">
        <v>808</v>
      </c>
    </row>
    <row r="3448" spans="1:68" x14ac:dyDescent="0.25">
      <c r="A3448" s="20" t="s">
        <v>1677</v>
      </c>
      <c r="B3448" s="20" t="s">
        <v>808</v>
      </c>
      <c r="C3448" s="20" t="s">
        <v>6504</v>
      </c>
      <c r="D3448" s="20" t="s">
        <v>638</v>
      </c>
      <c r="E3448" s="20" t="s">
        <v>6505</v>
      </c>
      <c r="F3448" s="20" t="s">
        <v>472</v>
      </c>
      <c r="G3448" s="20">
        <v>18.43</v>
      </c>
      <c r="H3448" s="20" t="s">
        <v>1679</v>
      </c>
      <c r="I3448" s="20" t="s">
        <v>6506</v>
      </c>
      <c r="J3448" s="20" t="s">
        <v>6507</v>
      </c>
      <c r="K3448" s="20" t="s">
        <v>6507</v>
      </c>
      <c r="L3448" s="20" t="s">
        <v>808</v>
      </c>
      <c r="M3448" s="20">
        <v>3</v>
      </c>
      <c r="N3448" s="20" t="s">
        <v>1679</v>
      </c>
      <c r="P3448" s="20">
        <v>0</v>
      </c>
      <c r="Q3448" s="20" t="s">
        <v>499</v>
      </c>
      <c r="R3448" s="20" t="s">
        <v>488</v>
      </c>
      <c r="S3448" s="20" t="s">
        <v>221</v>
      </c>
      <c r="T3448" s="20" t="s">
        <v>5259</v>
      </c>
      <c r="U3448" s="20" t="s">
        <v>6508</v>
      </c>
      <c r="V3448" s="20">
        <v>5</v>
      </c>
      <c r="W3448" s="20">
        <v>159</v>
      </c>
      <c r="Y3448" s="20" t="s">
        <v>1684</v>
      </c>
      <c r="Z3448" s="20" t="s">
        <v>1685</v>
      </c>
      <c r="AA3448" s="20">
        <v>1.5</v>
      </c>
      <c r="AB3448" s="20">
        <v>51</v>
      </c>
      <c r="AC3448" s="20">
        <v>51</v>
      </c>
      <c r="AD3448" s="20">
        <v>51</v>
      </c>
      <c r="AT3448" s="20" t="s">
        <v>1687</v>
      </c>
      <c r="BE3448" s="20" t="s">
        <v>808</v>
      </c>
    </row>
    <row r="3449" spans="1:68" x14ac:dyDescent="0.25">
      <c r="A3449" s="20" t="s">
        <v>1677</v>
      </c>
      <c r="B3449" s="20" t="s">
        <v>808</v>
      </c>
      <c r="C3449" s="20" t="s">
        <v>6504</v>
      </c>
      <c r="D3449" s="20" t="s">
        <v>638</v>
      </c>
      <c r="E3449" s="20" t="s">
        <v>6509</v>
      </c>
      <c r="F3449" s="20" t="s">
        <v>473</v>
      </c>
      <c r="G3449" s="20">
        <v>5.92</v>
      </c>
      <c r="H3449" s="20" t="s">
        <v>1679</v>
      </c>
      <c r="I3449" s="20" t="s">
        <v>6506</v>
      </c>
      <c r="J3449" s="20" t="s">
        <v>6507</v>
      </c>
      <c r="K3449" s="20" t="s">
        <v>6507</v>
      </c>
      <c r="L3449" s="20" t="s">
        <v>808</v>
      </c>
      <c r="M3449" s="20">
        <v>3</v>
      </c>
      <c r="N3449" s="20" t="s">
        <v>1679</v>
      </c>
      <c r="P3449" s="20">
        <v>0</v>
      </c>
      <c r="Q3449" s="20" t="s">
        <v>499</v>
      </c>
      <c r="R3449" s="20" t="s">
        <v>488</v>
      </c>
      <c r="S3449" s="20" t="s">
        <v>221</v>
      </c>
      <c r="T3449" s="20" t="s">
        <v>5259</v>
      </c>
      <c r="U3449" s="20" t="s">
        <v>6508</v>
      </c>
      <c r="V3449" s="20">
        <v>5</v>
      </c>
      <c r="W3449" s="20">
        <v>159</v>
      </c>
      <c r="Y3449" s="20" t="s">
        <v>1684</v>
      </c>
      <c r="Z3449" s="20" t="s">
        <v>1685</v>
      </c>
      <c r="AA3449" s="20">
        <v>1.5</v>
      </c>
      <c r="AB3449" s="20">
        <v>51</v>
      </c>
      <c r="AC3449" s="20">
        <v>51</v>
      </c>
      <c r="AD3449" s="20">
        <v>51</v>
      </c>
      <c r="AT3449" s="20" t="s">
        <v>1687</v>
      </c>
      <c r="BE3449" s="20" t="s">
        <v>808</v>
      </c>
    </row>
    <row r="3450" spans="1:68" x14ac:dyDescent="0.25">
      <c r="A3450" s="20" t="s">
        <v>1677</v>
      </c>
      <c r="B3450" s="20" t="s">
        <v>808</v>
      </c>
      <c r="C3450" s="20" t="s">
        <v>853</v>
      </c>
      <c r="D3450" s="20" t="s">
        <v>761</v>
      </c>
      <c r="E3450" s="20" t="s">
        <v>6510</v>
      </c>
      <c r="F3450" s="20" t="s">
        <v>465</v>
      </c>
      <c r="G3450" s="20">
        <v>17.32</v>
      </c>
      <c r="H3450" s="20" t="s">
        <v>1679</v>
      </c>
      <c r="I3450" s="20" t="s">
        <v>6511</v>
      </c>
      <c r="J3450" s="20" t="s">
        <v>6512</v>
      </c>
      <c r="K3450" s="20" t="s">
        <v>6512</v>
      </c>
      <c r="L3450" s="20" t="s">
        <v>808</v>
      </c>
      <c r="M3450" s="20">
        <v>4</v>
      </c>
      <c r="N3450" s="20" t="s">
        <v>1679</v>
      </c>
      <c r="P3450" s="20">
        <v>0</v>
      </c>
      <c r="Q3450" s="20" t="s">
        <v>504</v>
      </c>
      <c r="R3450" s="20" t="s">
        <v>467</v>
      </c>
      <c r="S3450" s="20" t="s">
        <v>221</v>
      </c>
      <c r="T3450" s="20" t="s">
        <v>6513</v>
      </c>
      <c r="U3450" s="20" t="s">
        <v>6514</v>
      </c>
      <c r="V3450" s="20">
        <v>11</v>
      </c>
      <c r="W3450" s="20">
        <v>338</v>
      </c>
      <c r="Y3450" s="20" t="s">
        <v>1684</v>
      </c>
      <c r="Z3450" s="20" t="s">
        <v>1685</v>
      </c>
      <c r="AA3450" s="20">
        <v>1.5</v>
      </c>
      <c r="AB3450" s="20">
        <v>65</v>
      </c>
      <c r="AC3450" s="20">
        <v>65</v>
      </c>
      <c r="AD3450" s="20">
        <v>65</v>
      </c>
      <c r="AT3450" s="20" t="s">
        <v>1687</v>
      </c>
      <c r="AY3450" s="20" t="s">
        <v>3102</v>
      </c>
      <c r="BE3450" s="20" t="s">
        <v>808</v>
      </c>
      <c r="BL3450" s="20">
        <v>866</v>
      </c>
      <c r="BM3450" s="20">
        <v>50</v>
      </c>
    </row>
    <row r="3451" spans="1:68" x14ac:dyDescent="0.25">
      <c r="A3451" s="20" t="s">
        <v>1677</v>
      </c>
      <c r="B3451" s="20" t="s">
        <v>808</v>
      </c>
      <c r="C3451" s="20" t="s">
        <v>853</v>
      </c>
      <c r="D3451" s="20" t="s">
        <v>761</v>
      </c>
      <c r="E3451" s="20" t="s">
        <v>6515</v>
      </c>
      <c r="F3451" s="20" t="s">
        <v>468</v>
      </c>
      <c r="G3451" s="20">
        <v>17.96</v>
      </c>
      <c r="H3451" s="20" t="s">
        <v>1679</v>
      </c>
      <c r="I3451" s="20" t="s">
        <v>6511</v>
      </c>
      <c r="J3451" s="20" t="s">
        <v>6512</v>
      </c>
      <c r="K3451" s="20" t="s">
        <v>6512</v>
      </c>
      <c r="L3451" s="20" t="s">
        <v>808</v>
      </c>
      <c r="M3451" s="20">
        <v>4</v>
      </c>
      <c r="N3451" s="20" t="s">
        <v>1679</v>
      </c>
      <c r="P3451" s="20">
        <v>0</v>
      </c>
      <c r="Q3451" s="20" t="s">
        <v>504</v>
      </c>
      <c r="R3451" s="20" t="s">
        <v>467</v>
      </c>
      <c r="S3451" s="20" t="s">
        <v>221</v>
      </c>
      <c r="T3451" s="20" t="s">
        <v>6513</v>
      </c>
      <c r="U3451" s="20" t="s">
        <v>6514</v>
      </c>
      <c r="V3451" s="20">
        <v>11</v>
      </c>
      <c r="W3451" s="20">
        <v>338</v>
      </c>
      <c r="Y3451" s="20" t="s">
        <v>1684</v>
      </c>
      <c r="Z3451" s="20" t="s">
        <v>1685</v>
      </c>
      <c r="AA3451" s="20">
        <v>1.5</v>
      </c>
      <c r="AB3451" s="20">
        <v>65</v>
      </c>
      <c r="AC3451" s="20">
        <v>65</v>
      </c>
      <c r="AD3451" s="20">
        <v>65</v>
      </c>
      <c r="AT3451" s="20" t="s">
        <v>1687</v>
      </c>
      <c r="AY3451" s="20" t="s">
        <v>3102</v>
      </c>
      <c r="BE3451" s="20" t="s">
        <v>808</v>
      </c>
      <c r="BL3451" s="20">
        <v>898</v>
      </c>
      <c r="BM3451" s="20">
        <v>50</v>
      </c>
    </row>
    <row r="3452" spans="1:68" x14ac:dyDescent="0.25">
      <c r="A3452" s="20" t="s">
        <v>1677</v>
      </c>
      <c r="B3452" s="20" t="s">
        <v>808</v>
      </c>
      <c r="C3452" s="20" t="s">
        <v>853</v>
      </c>
      <c r="D3452" s="20" t="s">
        <v>761</v>
      </c>
      <c r="E3452" s="20" t="s">
        <v>6516</v>
      </c>
      <c r="F3452" s="20" t="s">
        <v>470</v>
      </c>
      <c r="G3452" s="20">
        <v>12.49</v>
      </c>
      <c r="H3452" s="20" t="s">
        <v>1679</v>
      </c>
      <c r="I3452" s="20" t="s">
        <v>6511</v>
      </c>
      <c r="J3452" s="20" t="s">
        <v>6512</v>
      </c>
      <c r="K3452" s="20" t="s">
        <v>6512</v>
      </c>
      <c r="L3452" s="20" t="s">
        <v>808</v>
      </c>
      <c r="M3452" s="20">
        <v>4</v>
      </c>
      <c r="N3452" s="20" t="s">
        <v>1679</v>
      </c>
      <c r="P3452" s="20">
        <v>0</v>
      </c>
      <c r="Q3452" s="20" t="s">
        <v>504</v>
      </c>
      <c r="R3452" s="20" t="s">
        <v>467</v>
      </c>
      <c r="S3452" s="20" t="s">
        <v>221</v>
      </c>
      <c r="T3452" s="20" t="s">
        <v>6513</v>
      </c>
      <c r="U3452" s="20" t="s">
        <v>6514</v>
      </c>
      <c r="V3452" s="20">
        <v>11</v>
      </c>
      <c r="W3452" s="20">
        <v>338</v>
      </c>
      <c r="Y3452" s="20" t="s">
        <v>1684</v>
      </c>
      <c r="Z3452" s="20" t="s">
        <v>1685</v>
      </c>
      <c r="AA3452" s="20">
        <v>1.5</v>
      </c>
      <c r="AB3452" s="20">
        <v>65</v>
      </c>
      <c r="AC3452" s="20">
        <v>65</v>
      </c>
      <c r="AD3452" s="20">
        <v>65</v>
      </c>
      <c r="AT3452" s="20" t="s">
        <v>1687</v>
      </c>
      <c r="AY3452" s="20" t="s">
        <v>3102</v>
      </c>
      <c r="BE3452" s="20" t="s">
        <v>808</v>
      </c>
      <c r="BL3452" s="20">
        <v>624.5</v>
      </c>
      <c r="BM3452" s="20">
        <v>50</v>
      </c>
    </row>
    <row r="3453" spans="1:68" x14ac:dyDescent="0.25">
      <c r="A3453" s="20" t="s">
        <v>1677</v>
      </c>
      <c r="B3453" s="20" t="s">
        <v>808</v>
      </c>
      <c r="C3453" s="20" t="s">
        <v>853</v>
      </c>
      <c r="D3453" s="20" t="s">
        <v>761</v>
      </c>
      <c r="E3453" s="20" t="s">
        <v>6517</v>
      </c>
      <c r="F3453" s="20" t="s">
        <v>471</v>
      </c>
      <c r="G3453" s="20">
        <v>5.9</v>
      </c>
      <c r="H3453" s="20" t="s">
        <v>1679</v>
      </c>
      <c r="I3453" s="20" t="s">
        <v>6511</v>
      </c>
      <c r="J3453" s="20" t="s">
        <v>6512</v>
      </c>
      <c r="K3453" s="20" t="s">
        <v>6512</v>
      </c>
      <c r="L3453" s="20" t="s">
        <v>808</v>
      </c>
      <c r="M3453" s="20">
        <v>4</v>
      </c>
      <c r="N3453" s="20" t="s">
        <v>1679</v>
      </c>
      <c r="P3453" s="20">
        <v>0</v>
      </c>
      <c r="Q3453" s="20" t="s">
        <v>504</v>
      </c>
      <c r="R3453" s="20" t="s">
        <v>467</v>
      </c>
      <c r="S3453" s="20" t="s">
        <v>221</v>
      </c>
      <c r="T3453" s="20" t="s">
        <v>6513</v>
      </c>
      <c r="U3453" s="20" t="s">
        <v>6514</v>
      </c>
      <c r="V3453" s="20">
        <v>11</v>
      </c>
      <c r="W3453" s="20">
        <v>338</v>
      </c>
      <c r="Y3453" s="20" t="s">
        <v>1684</v>
      </c>
      <c r="Z3453" s="20" t="s">
        <v>1685</v>
      </c>
      <c r="AA3453" s="20">
        <v>1.5</v>
      </c>
      <c r="AB3453" s="20">
        <v>65</v>
      </c>
      <c r="AC3453" s="20">
        <v>65</v>
      </c>
      <c r="AD3453" s="20">
        <v>65</v>
      </c>
      <c r="AT3453" s="20" t="s">
        <v>1687</v>
      </c>
      <c r="AY3453" s="20" t="s">
        <v>3102</v>
      </c>
      <c r="BE3453" s="20" t="s">
        <v>808</v>
      </c>
      <c r="BL3453" s="20">
        <v>295</v>
      </c>
      <c r="BM3453" s="20">
        <v>50</v>
      </c>
    </row>
    <row r="3454" spans="1:68" x14ac:dyDescent="0.25">
      <c r="A3454" s="20" t="s">
        <v>1677</v>
      </c>
      <c r="B3454" s="20" t="s">
        <v>808</v>
      </c>
      <c r="C3454" s="20" t="s">
        <v>853</v>
      </c>
      <c r="D3454" s="20" t="s">
        <v>761</v>
      </c>
      <c r="E3454" s="20" t="s">
        <v>6518</v>
      </c>
      <c r="F3454" s="20" t="s">
        <v>472</v>
      </c>
      <c r="G3454" s="20">
        <v>17.86</v>
      </c>
      <c r="H3454" s="20" t="s">
        <v>1679</v>
      </c>
      <c r="I3454" s="20" t="s">
        <v>6511</v>
      </c>
      <c r="J3454" s="20" t="s">
        <v>6512</v>
      </c>
      <c r="K3454" s="20" t="s">
        <v>6512</v>
      </c>
      <c r="L3454" s="20" t="s">
        <v>808</v>
      </c>
      <c r="M3454" s="20">
        <v>4</v>
      </c>
      <c r="N3454" s="20" t="s">
        <v>1679</v>
      </c>
      <c r="P3454" s="20">
        <v>0</v>
      </c>
      <c r="Q3454" s="20" t="s">
        <v>504</v>
      </c>
      <c r="R3454" s="20" t="s">
        <v>467</v>
      </c>
      <c r="S3454" s="20" t="s">
        <v>221</v>
      </c>
      <c r="T3454" s="20" t="s">
        <v>6513</v>
      </c>
      <c r="U3454" s="20" t="s">
        <v>6514</v>
      </c>
      <c r="V3454" s="20">
        <v>11</v>
      </c>
      <c r="W3454" s="20">
        <v>338</v>
      </c>
      <c r="Y3454" s="20" t="s">
        <v>1684</v>
      </c>
      <c r="Z3454" s="20" t="s">
        <v>1685</v>
      </c>
      <c r="AA3454" s="20">
        <v>1.5</v>
      </c>
      <c r="AB3454" s="20">
        <v>65</v>
      </c>
      <c r="AC3454" s="20">
        <v>65</v>
      </c>
      <c r="AD3454" s="20">
        <v>65</v>
      </c>
      <c r="AT3454" s="20" t="s">
        <v>1687</v>
      </c>
      <c r="AY3454" s="20" t="s">
        <v>3102</v>
      </c>
      <c r="BE3454" s="20" t="s">
        <v>808</v>
      </c>
      <c r="BL3454" s="20">
        <v>893</v>
      </c>
      <c r="BM3454" s="20">
        <v>50</v>
      </c>
    </row>
    <row r="3455" spans="1:68" x14ac:dyDescent="0.25">
      <c r="A3455" s="20" t="s">
        <v>1677</v>
      </c>
      <c r="B3455" s="20" t="s">
        <v>808</v>
      </c>
      <c r="C3455" s="20" t="s">
        <v>853</v>
      </c>
      <c r="D3455" s="20" t="s">
        <v>761</v>
      </c>
      <c r="E3455" s="20" t="s">
        <v>6519</v>
      </c>
      <c r="F3455" s="20" t="s">
        <v>473</v>
      </c>
      <c r="G3455" s="20">
        <v>18.809999999999999</v>
      </c>
      <c r="H3455" s="20" t="s">
        <v>1679</v>
      </c>
      <c r="I3455" s="20" t="s">
        <v>6511</v>
      </c>
      <c r="J3455" s="20" t="s">
        <v>6512</v>
      </c>
      <c r="K3455" s="20" t="s">
        <v>6512</v>
      </c>
      <c r="L3455" s="20" t="s">
        <v>808</v>
      </c>
      <c r="M3455" s="20">
        <v>4</v>
      </c>
      <c r="N3455" s="20" t="s">
        <v>1679</v>
      </c>
      <c r="P3455" s="20">
        <v>0</v>
      </c>
      <c r="Q3455" s="20" t="s">
        <v>504</v>
      </c>
      <c r="R3455" s="20" t="s">
        <v>467</v>
      </c>
      <c r="S3455" s="20" t="s">
        <v>221</v>
      </c>
      <c r="T3455" s="20" t="s">
        <v>6513</v>
      </c>
      <c r="U3455" s="20" t="s">
        <v>6514</v>
      </c>
      <c r="V3455" s="20">
        <v>11</v>
      </c>
      <c r="W3455" s="20">
        <v>338</v>
      </c>
      <c r="Y3455" s="20" t="s">
        <v>1684</v>
      </c>
      <c r="Z3455" s="20" t="s">
        <v>1685</v>
      </c>
      <c r="AA3455" s="20">
        <v>1.5</v>
      </c>
      <c r="AB3455" s="20">
        <v>65</v>
      </c>
      <c r="AC3455" s="20">
        <v>65</v>
      </c>
      <c r="AD3455" s="20">
        <v>65</v>
      </c>
      <c r="AT3455" s="20" t="s">
        <v>1687</v>
      </c>
      <c r="AY3455" s="20" t="s">
        <v>3102</v>
      </c>
      <c r="BE3455" s="20" t="s">
        <v>808</v>
      </c>
      <c r="BL3455" s="20">
        <v>940.5</v>
      </c>
      <c r="BM3455" s="20">
        <v>50</v>
      </c>
    </row>
    <row r="3456" spans="1:68" x14ac:dyDescent="0.25">
      <c r="A3456" s="20" t="s">
        <v>1677</v>
      </c>
      <c r="B3456" s="20" t="s">
        <v>808</v>
      </c>
      <c r="C3456" s="20" t="s">
        <v>854</v>
      </c>
      <c r="D3456" s="20" t="s">
        <v>709</v>
      </c>
      <c r="E3456" s="20" t="s">
        <v>6520</v>
      </c>
      <c r="F3456" s="20" t="s">
        <v>465</v>
      </c>
      <c r="G3456" s="20">
        <v>25.88</v>
      </c>
      <c r="H3456" s="20" t="s">
        <v>1679</v>
      </c>
      <c r="I3456" s="20" t="s">
        <v>6521</v>
      </c>
      <c r="J3456" s="20" t="s">
        <v>6522</v>
      </c>
      <c r="K3456" s="20" t="s">
        <v>6522</v>
      </c>
      <c r="L3456" s="20" t="s">
        <v>808</v>
      </c>
      <c r="M3456" s="20">
        <v>4</v>
      </c>
      <c r="N3456" s="20" t="s">
        <v>1679</v>
      </c>
      <c r="P3456" s="20">
        <v>0</v>
      </c>
      <c r="Q3456" s="20" t="s">
        <v>509</v>
      </c>
      <c r="R3456" s="20" t="s">
        <v>508</v>
      </c>
      <c r="S3456" s="20" t="s">
        <v>221</v>
      </c>
      <c r="T3456" s="20" t="s">
        <v>6523</v>
      </c>
      <c r="V3456" s="20">
        <v>13</v>
      </c>
      <c r="W3456" s="20">
        <v>421</v>
      </c>
      <c r="Y3456" s="20" t="s">
        <v>1684</v>
      </c>
      <c r="Z3456" s="20" t="s">
        <v>1685</v>
      </c>
      <c r="AA3456" s="20">
        <v>1.5</v>
      </c>
      <c r="AB3456" s="20">
        <v>72</v>
      </c>
      <c r="AC3456" s="20">
        <v>72</v>
      </c>
      <c r="AD3456" s="20">
        <v>72</v>
      </c>
      <c r="AM3456" s="20" t="s">
        <v>1647</v>
      </c>
      <c r="AT3456" s="20" t="s">
        <v>1687</v>
      </c>
      <c r="AY3456" s="20" t="s">
        <v>3102</v>
      </c>
      <c r="BE3456" s="20" t="s">
        <v>808</v>
      </c>
      <c r="BL3456" s="20">
        <v>2717.4</v>
      </c>
      <c r="BM3456" s="20">
        <v>105</v>
      </c>
    </row>
    <row r="3457" spans="1:65" x14ac:dyDescent="0.25">
      <c r="A3457" s="20" t="s">
        <v>1677</v>
      </c>
      <c r="B3457" s="20" t="s">
        <v>808</v>
      </c>
      <c r="C3457" s="20" t="s">
        <v>854</v>
      </c>
      <c r="D3457" s="20" t="s">
        <v>709</v>
      </c>
      <c r="E3457" s="20" t="s">
        <v>6524</v>
      </c>
      <c r="F3457" s="20" t="s">
        <v>468</v>
      </c>
      <c r="G3457" s="20">
        <v>8.65</v>
      </c>
      <c r="H3457" s="20" t="s">
        <v>1679</v>
      </c>
      <c r="I3457" s="20" t="s">
        <v>6521</v>
      </c>
      <c r="J3457" s="20" t="s">
        <v>6522</v>
      </c>
      <c r="K3457" s="20" t="s">
        <v>6522</v>
      </c>
      <c r="L3457" s="20" t="s">
        <v>808</v>
      </c>
      <c r="M3457" s="20">
        <v>4</v>
      </c>
      <c r="N3457" s="20" t="s">
        <v>1679</v>
      </c>
      <c r="P3457" s="20">
        <v>0</v>
      </c>
      <c r="Q3457" s="20" t="s">
        <v>507</v>
      </c>
      <c r="R3457" s="20" t="s">
        <v>467</v>
      </c>
      <c r="S3457" s="20" t="s">
        <v>221</v>
      </c>
      <c r="T3457" s="20" t="s">
        <v>6525</v>
      </c>
      <c r="U3457" s="20" t="s">
        <v>6526</v>
      </c>
      <c r="V3457" s="20">
        <v>8</v>
      </c>
      <c r="W3457" s="20">
        <v>264</v>
      </c>
      <c r="Y3457" s="20" t="s">
        <v>1684</v>
      </c>
      <c r="Z3457" s="20" t="s">
        <v>1685</v>
      </c>
      <c r="AA3457" s="20">
        <v>1.5</v>
      </c>
      <c r="AB3457" s="20">
        <v>72</v>
      </c>
      <c r="AC3457" s="20">
        <v>72</v>
      </c>
      <c r="AD3457" s="20">
        <v>72</v>
      </c>
      <c r="AT3457" s="20" t="s">
        <v>1687</v>
      </c>
      <c r="AU3457" s="20" t="s">
        <v>1786</v>
      </c>
      <c r="AW3457" s="20" t="s">
        <v>1657</v>
      </c>
      <c r="BE3457" s="20" t="s">
        <v>808</v>
      </c>
      <c r="BL3457" s="20">
        <v>432.5</v>
      </c>
      <c r="BM3457" s="20">
        <v>50</v>
      </c>
    </row>
    <row r="3458" spans="1:65" x14ac:dyDescent="0.25">
      <c r="A3458" s="20" t="s">
        <v>1677</v>
      </c>
      <c r="B3458" s="20" t="s">
        <v>808</v>
      </c>
      <c r="C3458" s="20" t="s">
        <v>854</v>
      </c>
      <c r="D3458" s="20" t="s">
        <v>709</v>
      </c>
      <c r="E3458" s="20" t="s">
        <v>6527</v>
      </c>
      <c r="F3458" s="20" t="s">
        <v>470</v>
      </c>
      <c r="G3458" s="20">
        <v>8.77</v>
      </c>
      <c r="H3458" s="20" t="s">
        <v>1679</v>
      </c>
      <c r="I3458" s="20" t="s">
        <v>6521</v>
      </c>
      <c r="J3458" s="20" t="s">
        <v>6522</v>
      </c>
      <c r="K3458" s="20" t="s">
        <v>6522</v>
      </c>
      <c r="L3458" s="20" t="s">
        <v>808</v>
      </c>
      <c r="M3458" s="20">
        <v>4</v>
      </c>
      <c r="N3458" s="20" t="s">
        <v>1679</v>
      </c>
      <c r="P3458" s="20">
        <v>0</v>
      </c>
      <c r="Q3458" s="20" t="s">
        <v>499</v>
      </c>
      <c r="R3458" s="20" t="s">
        <v>488</v>
      </c>
      <c r="S3458" s="20" t="s">
        <v>221</v>
      </c>
      <c r="T3458" s="20" t="s">
        <v>6528</v>
      </c>
      <c r="U3458" s="20" t="s">
        <v>6526</v>
      </c>
      <c r="V3458" s="20">
        <v>8</v>
      </c>
      <c r="W3458" s="20">
        <v>264</v>
      </c>
      <c r="Y3458" s="20" t="s">
        <v>1684</v>
      </c>
      <c r="Z3458" s="20" t="s">
        <v>1685</v>
      </c>
      <c r="AA3458" s="20">
        <v>1.5</v>
      </c>
      <c r="AB3458" s="20">
        <v>72</v>
      </c>
      <c r="AC3458" s="20">
        <v>71</v>
      </c>
      <c r="AD3458" s="20">
        <v>71.5</v>
      </c>
      <c r="AT3458" s="20" t="s">
        <v>1687</v>
      </c>
      <c r="BE3458" s="20" t="s">
        <v>808</v>
      </c>
      <c r="BL3458" s="20">
        <v>613.9</v>
      </c>
      <c r="BM3458" s="20">
        <v>70</v>
      </c>
    </row>
    <row r="3459" spans="1:65" x14ac:dyDescent="0.25">
      <c r="A3459" s="20" t="s">
        <v>1677</v>
      </c>
      <c r="B3459" s="20" t="s">
        <v>808</v>
      </c>
      <c r="C3459" s="20" t="s">
        <v>854</v>
      </c>
      <c r="D3459" s="20" t="s">
        <v>709</v>
      </c>
      <c r="E3459" s="20" t="s">
        <v>6529</v>
      </c>
      <c r="F3459" s="20" t="s">
        <v>471</v>
      </c>
      <c r="G3459" s="20">
        <v>9.7200000000000006</v>
      </c>
      <c r="H3459" s="20" t="s">
        <v>1679</v>
      </c>
      <c r="I3459" s="20" t="s">
        <v>6521</v>
      </c>
      <c r="J3459" s="20" t="s">
        <v>6522</v>
      </c>
      <c r="K3459" s="20" t="s">
        <v>6522</v>
      </c>
      <c r="L3459" s="20" t="s">
        <v>808</v>
      </c>
      <c r="M3459" s="20">
        <v>4</v>
      </c>
      <c r="N3459" s="20" t="s">
        <v>1679</v>
      </c>
      <c r="P3459" s="20">
        <v>0</v>
      </c>
      <c r="Q3459" s="20" t="s">
        <v>499</v>
      </c>
      <c r="R3459" s="20" t="s">
        <v>488</v>
      </c>
      <c r="S3459" s="20" t="s">
        <v>221</v>
      </c>
      <c r="T3459" s="20" t="s">
        <v>6528</v>
      </c>
      <c r="U3459" s="20" t="s">
        <v>6526</v>
      </c>
      <c r="V3459" s="20">
        <v>8</v>
      </c>
      <c r="W3459" s="20">
        <v>264</v>
      </c>
      <c r="Y3459" s="20" t="s">
        <v>1684</v>
      </c>
      <c r="Z3459" s="20" t="s">
        <v>1685</v>
      </c>
      <c r="AA3459" s="20">
        <v>1.5</v>
      </c>
      <c r="AB3459" s="20">
        <v>72</v>
      </c>
      <c r="AC3459" s="20">
        <v>71</v>
      </c>
      <c r="AD3459" s="20">
        <v>71.5</v>
      </c>
      <c r="AT3459" s="20" t="s">
        <v>1687</v>
      </c>
      <c r="BE3459" s="20" t="s">
        <v>808</v>
      </c>
      <c r="BL3459" s="20">
        <v>680.4</v>
      </c>
      <c r="BM3459" s="20">
        <v>70</v>
      </c>
    </row>
    <row r="3460" spans="1:65" x14ac:dyDescent="0.25">
      <c r="A3460" s="20" t="s">
        <v>1677</v>
      </c>
      <c r="B3460" s="20" t="s">
        <v>808</v>
      </c>
      <c r="C3460" s="20" t="s">
        <v>854</v>
      </c>
      <c r="D3460" s="20" t="s">
        <v>709</v>
      </c>
      <c r="E3460" s="20" t="s">
        <v>6530</v>
      </c>
      <c r="F3460" s="20" t="s">
        <v>472</v>
      </c>
      <c r="G3460" s="20">
        <v>10.59</v>
      </c>
      <c r="H3460" s="20" t="s">
        <v>1679</v>
      </c>
      <c r="I3460" s="20" t="s">
        <v>6521</v>
      </c>
      <c r="J3460" s="20" t="s">
        <v>6522</v>
      </c>
      <c r="K3460" s="20" t="s">
        <v>6522</v>
      </c>
      <c r="L3460" s="20" t="s">
        <v>808</v>
      </c>
      <c r="M3460" s="20">
        <v>4</v>
      </c>
      <c r="N3460" s="20" t="s">
        <v>1679</v>
      </c>
      <c r="P3460" s="20">
        <v>0</v>
      </c>
      <c r="Q3460" s="20" t="s">
        <v>499</v>
      </c>
      <c r="R3460" s="20" t="s">
        <v>488</v>
      </c>
      <c r="S3460" s="20" t="s">
        <v>221</v>
      </c>
      <c r="T3460" s="20" t="s">
        <v>6528</v>
      </c>
      <c r="U3460" s="20" t="s">
        <v>6526</v>
      </c>
      <c r="V3460" s="20">
        <v>8</v>
      </c>
      <c r="W3460" s="20">
        <v>264</v>
      </c>
      <c r="Y3460" s="20" t="s">
        <v>1684</v>
      </c>
      <c r="Z3460" s="20" t="s">
        <v>1685</v>
      </c>
      <c r="AA3460" s="20">
        <v>1.5</v>
      </c>
      <c r="AB3460" s="20">
        <v>72</v>
      </c>
      <c r="AC3460" s="20">
        <v>71</v>
      </c>
      <c r="AD3460" s="20">
        <v>71.5</v>
      </c>
      <c r="AT3460" s="20" t="s">
        <v>1687</v>
      </c>
      <c r="BE3460" s="20" t="s">
        <v>808</v>
      </c>
      <c r="BL3460" s="20">
        <v>741.3</v>
      </c>
      <c r="BM3460" s="20">
        <v>70</v>
      </c>
    </row>
    <row r="3461" spans="1:65" x14ac:dyDescent="0.25">
      <c r="A3461" s="20" t="s">
        <v>1677</v>
      </c>
      <c r="B3461" s="20" t="s">
        <v>808</v>
      </c>
      <c r="C3461" s="20" t="s">
        <v>854</v>
      </c>
      <c r="D3461" s="20" t="s">
        <v>709</v>
      </c>
      <c r="E3461" s="20" t="s">
        <v>6531</v>
      </c>
      <c r="F3461" s="20" t="s">
        <v>473</v>
      </c>
      <c r="G3461" s="20">
        <v>10.9</v>
      </c>
      <c r="H3461" s="20" t="s">
        <v>1679</v>
      </c>
      <c r="I3461" s="20" t="s">
        <v>6521</v>
      </c>
      <c r="J3461" s="20" t="s">
        <v>6522</v>
      </c>
      <c r="K3461" s="20" t="s">
        <v>6522</v>
      </c>
      <c r="L3461" s="20" t="s">
        <v>808</v>
      </c>
      <c r="M3461" s="20">
        <v>4</v>
      </c>
      <c r="N3461" s="20" t="s">
        <v>1679</v>
      </c>
      <c r="P3461" s="20">
        <v>0</v>
      </c>
      <c r="Q3461" s="20" t="s">
        <v>499</v>
      </c>
      <c r="R3461" s="20" t="s">
        <v>488</v>
      </c>
      <c r="S3461" s="20" t="s">
        <v>221</v>
      </c>
      <c r="T3461" s="20" t="s">
        <v>6528</v>
      </c>
      <c r="U3461" s="20" t="s">
        <v>6526</v>
      </c>
      <c r="V3461" s="20">
        <v>8</v>
      </c>
      <c r="W3461" s="20">
        <v>264</v>
      </c>
      <c r="Y3461" s="20" t="s">
        <v>1684</v>
      </c>
      <c r="Z3461" s="20" t="s">
        <v>1685</v>
      </c>
      <c r="AA3461" s="20">
        <v>1.5</v>
      </c>
      <c r="AB3461" s="20">
        <v>72</v>
      </c>
      <c r="AC3461" s="20">
        <v>71</v>
      </c>
      <c r="AD3461" s="20">
        <v>71.5</v>
      </c>
      <c r="AT3461" s="20" t="s">
        <v>1687</v>
      </c>
      <c r="BE3461" s="20" t="s">
        <v>808</v>
      </c>
      <c r="BL3461" s="20">
        <v>763</v>
      </c>
      <c r="BM3461" s="20">
        <v>70</v>
      </c>
    </row>
    <row r="3462" spans="1:65" x14ac:dyDescent="0.25">
      <c r="A3462" s="20" t="s">
        <v>1677</v>
      </c>
      <c r="B3462" s="20" t="s">
        <v>808</v>
      </c>
      <c r="C3462" s="20" t="s">
        <v>854</v>
      </c>
      <c r="D3462" s="20" t="s">
        <v>709</v>
      </c>
      <c r="E3462" s="20" t="s">
        <v>6532</v>
      </c>
      <c r="F3462" s="20" t="s">
        <v>474</v>
      </c>
      <c r="G3462" s="20">
        <v>10.95</v>
      </c>
      <c r="H3462" s="20" t="s">
        <v>1679</v>
      </c>
      <c r="I3462" s="20" t="s">
        <v>6521</v>
      </c>
      <c r="J3462" s="20" t="s">
        <v>6522</v>
      </c>
      <c r="K3462" s="20" t="s">
        <v>6522</v>
      </c>
      <c r="L3462" s="20" t="s">
        <v>808</v>
      </c>
      <c r="M3462" s="20">
        <v>4</v>
      </c>
      <c r="N3462" s="20" t="s">
        <v>1679</v>
      </c>
      <c r="P3462" s="20">
        <v>0</v>
      </c>
      <c r="Q3462" s="20" t="s">
        <v>499</v>
      </c>
      <c r="R3462" s="20" t="s">
        <v>488</v>
      </c>
      <c r="S3462" s="20" t="s">
        <v>221</v>
      </c>
      <c r="T3462" s="20" t="s">
        <v>6528</v>
      </c>
      <c r="U3462" s="20" t="s">
        <v>6526</v>
      </c>
      <c r="V3462" s="20">
        <v>8</v>
      </c>
      <c r="W3462" s="20">
        <v>264</v>
      </c>
      <c r="Y3462" s="20" t="s">
        <v>1684</v>
      </c>
      <c r="Z3462" s="20" t="s">
        <v>1685</v>
      </c>
      <c r="AA3462" s="20">
        <v>1.5</v>
      </c>
      <c r="AB3462" s="20">
        <v>72</v>
      </c>
      <c r="AC3462" s="20">
        <v>71</v>
      </c>
      <c r="AD3462" s="20">
        <v>71.5</v>
      </c>
      <c r="AT3462" s="20" t="s">
        <v>1687</v>
      </c>
      <c r="BE3462" s="20" t="s">
        <v>808</v>
      </c>
      <c r="BL3462" s="20">
        <v>766.5</v>
      </c>
      <c r="BM3462" s="20">
        <v>70</v>
      </c>
    </row>
    <row r="3463" spans="1:65" x14ac:dyDescent="0.25">
      <c r="A3463" s="20" t="s">
        <v>1677</v>
      </c>
      <c r="B3463" s="20" t="s">
        <v>808</v>
      </c>
      <c r="C3463" s="20" t="s">
        <v>854</v>
      </c>
      <c r="D3463" s="20" t="s">
        <v>709</v>
      </c>
      <c r="E3463" s="20" t="s">
        <v>6533</v>
      </c>
      <c r="F3463" s="20" t="s">
        <v>475</v>
      </c>
      <c r="G3463" s="20">
        <v>10.83</v>
      </c>
      <c r="H3463" s="20" t="s">
        <v>1679</v>
      </c>
      <c r="I3463" s="20" t="s">
        <v>6521</v>
      </c>
      <c r="J3463" s="20" t="s">
        <v>6522</v>
      </c>
      <c r="K3463" s="20" t="s">
        <v>6522</v>
      </c>
      <c r="L3463" s="20" t="s">
        <v>808</v>
      </c>
      <c r="M3463" s="20">
        <v>4</v>
      </c>
      <c r="N3463" s="20" t="s">
        <v>1679</v>
      </c>
      <c r="P3463" s="20">
        <v>0</v>
      </c>
      <c r="Q3463" s="20" t="s">
        <v>499</v>
      </c>
      <c r="R3463" s="20" t="s">
        <v>488</v>
      </c>
      <c r="S3463" s="20" t="s">
        <v>221</v>
      </c>
      <c r="T3463" s="20" t="s">
        <v>6528</v>
      </c>
      <c r="U3463" s="20" t="s">
        <v>6526</v>
      </c>
      <c r="V3463" s="20">
        <v>8</v>
      </c>
      <c r="W3463" s="20">
        <v>264</v>
      </c>
      <c r="Y3463" s="20" t="s">
        <v>1684</v>
      </c>
      <c r="Z3463" s="20" t="s">
        <v>1685</v>
      </c>
      <c r="AA3463" s="20">
        <v>1.5</v>
      </c>
      <c r="AB3463" s="20">
        <v>72</v>
      </c>
      <c r="AC3463" s="20">
        <v>71</v>
      </c>
      <c r="AD3463" s="20">
        <v>71.5</v>
      </c>
      <c r="AT3463" s="20" t="s">
        <v>1687</v>
      </c>
      <c r="BE3463" s="20" t="s">
        <v>808</v>
      </c>
      <c r="BL3463" s="20">
        <v>758.1</v>
      </c>
      <c r="BM3463" s="20">
        <v>70</v>
      </c>
    </row>
    <row r="3464" spans="1:65" x14ac:dyDescent="0.25">
      <c r="A3464" s="20" t="s">
        <v>1677</v>
      </c>
      <c r="B3464" s="20" t="s">
        <v>808</v>
      </c>
      <c r="C3464" s="20" t="s">
        <v>855</v>
      </c>
      <c r="D3464" s="20" t="s">
        <v>709</v>
      </c>
      <c r="E3464" s="20" t="s">
        <v>6534</v>
      </c>
      <c r="F3464" s="20" t="s">
        <v>465</v>
      </c>
      <c r="G3464" s="20">
        <v>10.67</v>
      </c>
      <c r="H3464" s="20" t="s">
        <v>1679</v>
      </c>
      <c r="I3464" s="20" t="s">
        <v>6535</v>
      </c>
      <c r="J3464" s="20" t="s">
        <v>6536</v>
      </c>
      <c r="K3464" s="20" t="s">
        <v>6536</v>
      </c>
      <c r="L3464" s="20" t="s">
        <v>808</v>
      </c>
      <c r="M3464" s="20">
        <v>1</v>
      </c>
      <c r="N3464" s="20" t="s">
        <v>1679</v>
      </c>
      <c r="P3464" s="20">
        <v>0</v>
      </c>
      <c r="Q3464" s="20" t="s">
        <v>2882</v>
      </c>
      <c r="S3464" s="20" t="s">
        <v>221</v>
      </c>
      <c r="Y3464" s="20" t="s">
        <v>1684</v>
      </c>
      <c r="Z3464" s="20" t="s">
        <v>1685</v>
      </c>
      <c r="AA3464" s="20">
        <v>1.5</v>
      </c>
      <c r="AB3464" s="20">
        <v>72</v>
      </c>
      <c r="AC3464" s="20">
        <v>72</v>
      </c>
      <c r="AD3464" s="20">
        <v>72</v>
      </c>
      <c r="AT3464" s="20" t="s">
        <v>1687</v>
      </c>
      <c r="BE3464" s="20" t="s">
        <v>808</v>
      </c>
    </row>
    <row r="3465" spans="1:65" x14ac:dyDescent="0.25">
      <c r="A3465" s="20" t="s">
        <v>1677</v>
      </c>
      <c r="B3465" s="20" t="s">
        <v>808</v>
      </c>
      <c r="C3465" s="20" t="s">
        <v>855</v>
      </c>
      <c r="D3465" s="20" t="s">
        <v>709</v>
      </c>
      <c r="E3465" s="20" t="s">
        <v>6537</v>
      </c>
      <c r="F3465" s="20" t="s">
        <v>468</v>
      </c>
      <c r="G3465" s="20">
        <v>18.059999999999999</v>
      </c>
      <c r="H3465" s="20" t="s">
        <v>1679</v>
      </c>
      <c r="I3465" s="20" t="s">
        <v>6535</v>
      </c>
      <c r="J3465" s="20" t="s">
        <v>6536</v>
      </c>
      <c r="K3465" s="20" t="s">
        <v>6536</v>
      </c>
      <c r="L3465" s="20" t="s">
        <v>808</v>
      </c>
      <c r="M3465" s="20">
        <v>4</v>
      </c>
      <c r="N3465" s="20" t="s">
        <v>1679</v>
      </c>
      <c r="P3465" s="20">
        <v>0</v>
      </c>
      <c r="Q3465" s="20" t="s">
        <v>504</v>
      </c>
      <c r="R3465" s="20" t="s">
        <v>467</v>
      </c>
      <c r="S3465" s="20" t="s">
        <v>221</v>
      </c>
      <c r="T3465" s="20" t="s">
        <v>3460</v>
      </c>
      <c r="U3465" s="20" t="s">
        <v>6538</v>
      </c>
      <c r="V3465" s="20">
        <v>10</v>
      </c>
      <c r="W3465" s="20">
        <v>319</v>
      </c>
      <c r="Y3465" s="20" t="s">
        <v>1684</v>
      </c>
      <c r="Z3465" s="20" t="s">
        <v>1685</v>
      </c>
      <c r="AA3465" s="20">
        <v>1.5</v>
      </c>
      <c r="AB3465" s="20">
        <v>72</v>
      </c>
      <c r="AC3465" s="20">
        <v>72</v>
      </c>
      <c r="AD3465" s="20">
        <v>72</v>
      </c>
      <c r="AT3465" s="20" t="s">
        <v>1687</v>
      </c>
      <c r="AY3465" s="20" t="s">
        <v>3102</v>
      </c>
      <c r="BE3465" s="20" t="s">
        <v>808</v>
      </c>
      <c r="BL3465" s="20">
        <v>903</v>
      </c>
      <c r="BM3465" s="20">
        <v>50</v>
      </c>
    </row>
    <row r="3466" spans="1:65" x14ac:dyDescent="0.25">
      <c r="A3466" s="20" t="s">
        <v>1677</v>
      </c>
      <c r="B3466" s="20" t="s">
        <v>808</v>
      </c>
      <c r="C3466" s="20" t="s">
        <v>855</v>
      </c>
      <c r="D3466" s="20" t="s">
        <v>709</v>
      </c>
      <c r="E3466" s="20" t="s">
        <v>6539</v>
      </c>
      <c r="F3466" s="20" t="s">
        <v>470</v>
      </c>
      <c r="G3466" s="20">
        <v>12.74</v>
      </c>
      <c r="H3466" s="20" t="s">
        <v>1679</v>
      </c>
      <c r="I3466" s="20" t="s">
        <v>6535</v>
      </c>
      <c r="J3466" s="20" t="s">
        <v>6536</v>
      </c>
      <c r="K3466" s="20" t="s">
        <v>6536</v>
      </c>
      <c r="L3466" s="20" t="s">
        <v>808</v>
      </c>
      <c r="M3466" s="20">
        <v>1</v>
      </c>
      <c r="N3466" s="20" t="s">
        <v>1679</v>
      </c>
      <c r="P3466" s="20">
        <v>0</v>
      </c>
      <c r="Q3466" s="20" t="s">
        <v>2882</v>
      </c>
      <c r="S3466" s="20" t="s">
        <v>221</v>
      </c>
      <c r="Y3466" s="20" t="s">
        <v>1684</v>
      </c>
      <c r="Z3466" s="20" t="s">
        <v>1685</v>
      </c>
      <c r="AA3466" s="20">
        <v>1.5</v>
      </c>
      <c r="AB3466" s="20">
        <v>72</v>
      </c>
      <c r="AC3466" s="20">
        <v>72</v>
      </c>
      <c r="AD3466" s="20">
        <v>72</v>
      </c>
      <c r="AT3466" s="20" t="s">
        <v>1687</v>
      </c>
      <c r="BE3466" s="20" t="s">
        <v>808</v>
      </c>
    </row>
    <row r="3467" spans="1:65" x14ac:dyDescent="0.25">
      <c r="A3467" s="20" t="s">
        <v>1677</v>
      </c>
      <c r="B3467" s="20" t="s">
        <v>808</v>
      </c>
      <c r="C3467" s="20" t="s">
        <v>855</v>
      </c>
      <c r="D3467" s="20" t="s">
        <v>709</v>
      </c>
      <c r="E3467" s="20" t="s">
        <v>6540</v>
      </c>
      <c r="F3467" s="20" t="s">
        <v>471</v>
      </c>
      <c r="G3467" s="20">
        <v>7.34</v>
      </c>
      <c r="H3467" s="20" t="s">
        <v>1679</v>
      </c>
      <c r="I3467" s="20" t="s">
        <v>6535</v>
      </c>
      <c r="J3467" s="20" t="s">
        <v>6536</v>
      </c>
      <c r="K3467" s="20" t="s">
        <v>6536</v>
      </c>
      <c r="L3467" s="20" t="s">
        <v>808</v>
      </c>
      <c r="M3467" s="20">
        <v>4</v>
      </c>
      <c r="N3467" s="20" t="s">
        <v>1679</v>
      </c>
      <c r="P3467" s="20">
        <v>0</v>
      </c>
      <c r="Q3467" s="20" t="s">
        <v>504</v>
      </c>
      <c r="R3467" s="20" t="s">
        <v>467</v>
      </c>
      <c r="S3467" s="20" t="s">
        <v>221</v>
      </c>
      <c r="T3467" s="20" t="s">
        <v>3460</v>
      </c>
      <c r="U3467" s="20" t="s">
        <v>6538</v>
      </c>
      <c r="V3467" s="20">
        <v>10</v>
      </c>
      <c r="W3467" s="20">
        <v>319</v>
      </c>
      <c r="Y3467" s="20" t="s">
        <v>1684</v>
      </c>
      <c r="Z3467" s="20" t="s">
        <v>1685</v>
      </c>
      <c r="AA3467" s="20">
        <v>1.5</v>
      </c>
      <c r="AB3467" s="20">
        <v>72</v>
      </c>
      <c r="AC3467" s="20">
        <v>72</v>
      </c>
      <c r="AD3467" s="20">
        <v>72</v>
      </c>
      <c r="AT3467" s="20" t="s">
        <v>1687</v>
      </c>
      <c r="AY3467" s="20" t="s">
        <v>3102</v>
      </c>
      <c r="BE3467" s="20" t="s">
        <v>808</v>
      </c>
      <c r="BL3467" s="20">
        <v>367</v>
      </c>
      <c r="BM3467" s="20">
        <v>50</v>
      </c>
    </row>
    <row r="3468" spans="1:65" x14ac:dyDescent="0.25">
      <c r="A3468" s="20" t="s">
        <v>1677</v>
      </c>
      <c r="B3468" s="20" t="s">
        <v>808</v>
      </c>
      <c r="C3468" s="20" t="s">
        <v>855</v>
      </c>
      <c r="D3468" s="20" t="s">
        <v>709</v>
      </c>
      <c r="E3468" s="20" t="s">
        <v>6541</v>
      </c>
      <c r="F3468" s="20" t="s">
        <v>472</v>
      </c>
      <c r="G3468" s="20">
        <v>13.03</v>
      </c>
      <c r="H3468" s="20" t="s">
        <v>1679</v>
      </c>
      <c r="I3468" s="20" t="s">
        <v>6535</v>
      </c>
      <c r="J3468" s="20" t="s">
        <v>6536</v>
      </c>
      <c r="K3468" s="20" t="s">
        <v>6536</v>
      </c>
      <c r="L3468" s="20" t="s">
        <v>808</v>
      </c>
      <c r="M3468" s="20">
        <v>4</v>
      </c>
      <c r="N3468" s="20" t="s">
        <v>1679</v>
      </c>
      <c r="P3468" s="20">
        <v>0</v>
      </c>
      <c r="Q3468" s="20" t="s">
        <v>504</v>
      </c>
      <c r="R3468" s="20" t="s">
        <v>467</v>
      </c>
      <c r="S3468" s="20" t="s">
        <v>221</v>
      </c>
      <c r="T3468" s="20" t="s">
        <v>3460</v>
      </c>
      <c r="U3468" s="20" t="s">
        <v>6538</v>
      </c>
      <c r="V3468" s="20">
        <v>10</v>
      </c>
      <c r="W3468" s="20">
        <v>319</v>
      </c>
      <c r="Y3468" s="20" t="s">
        <v>1684</v>
      </c>
      <c r="Z3468" s="20" t="s">
        <v>1685</v>
      </c>
      <c r="AA3468" s="20">
        <v>1.5</v>
      </c>
      <c r="AB3468" s="20">
        <v>72</v>
      </c>
      <c r="AC3468" s="20">
        <v>72</v>
      </c>
      <c r="AD3468" s="20">
        <v>72</v>
      </c>
      <c r="AT3468" s="20" t="s">
        <v>1687</v>
      </c>
      <c r="AY3468" s="20" t="s">
        <v>3102</v>
      </c>
      <c r="BE3468" s="20" t="s">
        <v>808</v>
      </c>
      <c r="BL3468" s="20">
        <v>651.5</v>
      </c>
      <c r="BM3468" s="20">
        <v>50</v>
      </c>
    </row>
    <row r="3469" spans="1:65" x14ac:dyDescent="0.25">
      <c r="A3469" s="20" t="s">
        <v>1677</v>
      </c>
      <c r="B3469" s="20" t="s">
        <v>808</v>
      </c>
      <c r="C3469" s="20" t="s">
        <v>855</v>
      </c>
      <c r="D3469" s="20" t="s">
        <v>709</v>
      </c>
      <c r="E3469" s="20" t="s">
        <v>6542</v>
      </c>
      <c r="F3469" s="20" t="s">
        <v>473</v>
      </c>
      <c r="G3469" s="20">
        <v>5.91</v>
      </c>
      <c r="H3469" s="20" t="s">
        <v>1679</v>
      </c>
      <c r="I3469" s="20" t="s">
        <v>6535</v>
      </c>
      <c r="J3469" s="20" t="s">
        <v>6536</v>
      </c>
      <c r="K3469" s="20" t="s">
        <v>6536</v>
      </c>
      <c r="L3469" s="20" t="s">
        <v>808</v>
      </c>
      <c r="M3469" s="20">
        <v>4</v>
      </c>
      <c r="N3469" s="20" t="s">
        <v>1679</v>
      </c>
      <c r="P3469" s="20">
        <v>0</v>
      </c>
      <c r="Q3469" s="20" t="s">
        <v>487</v>
      </c>
      <c r="R3469" s="20" t="s">
        <v>488</v>
      </c>
      <c r="S3469" s="20" t="s">
        <v>221</v>
      </c>
      <c r="T3469" s="20" t="s">
        <v>6543</v>
      </c>
      <c r="U3469" s="20" t="s">
        <v>6538</v>
      </c>
      <c r="V3469" s="20">
        <v>10</v>
      </c>
      <c r="W3469" s="20">
        <v>319</v>
      </c>
      <c r="Y3469" s="20" t="s">
        <v>1684</v>
      </c>
      <c r="Z3469" s="20" t="s">
        <v>1685</v>
      </c>
      <c r="AA3469" s="20">
        <v>1.5</v>
      </c>
      <c r="AB3469" s="20">
        <v>72</v>
      </c>
      <c r="AC3469" s="20">
        <v>72</v>
      </c>
      <c r="AD3469" s="20">
        <v>72</v>
      </c>
      <c r="AT3469" s="20" t="s">
        <v>1687</v>
      </c>
      <c r="AY3469" s="20" t="s">
        <v>3102</v>
      </c>
      <c r="BE3469" s="20" t="s">
        <v>808</v>
      </c>
      <c r="BL3469" s="20">
        <v>325.05</v>
      </c>
      <c r="BM3469" s="20">
        <v>55</v>
      </c>
    </row>
    <row r="3470" spans="1:65" x14ac:dyDescent="0.25">
      <c r="A3470" s="20" t="s">
        <v>1677</v>
      </c>
      <c r="B3470" s="20" t="s">
        <v>808</v>
      </c>
      <c r="C3470" s="20" t="s">
        <v>855</v>
      </c>
      <c r="D3470" s="20" t="s">
        <v>709</v>
      </c>
      <c r="E3470" s="20" t="s">
        <v>6544</v>
      </c>
      <c r="F3470" s="20" t="s">
        <v>474</v>
      </c>
      <c r="G3470" s="20">
        <v>17.02</v>
      </c>
      <c r="H3470" s="20" t="s">
        <v>1679</v>
      </c>
      <c r="I3470" s="20" t="s">
        <v>6535</v>
      </c>
      <c r="J3470" s="20" t="s">
        <v>6536</v>
      </c>
      <c r="K3470" s="20" t="s">
        <v>6536</v>
      </c>
      <c r="L3470" s="20" t="s">
        <v>808</v>
      </c>
      <c r="M3470" s="20">
        <v>4</v>
      </c>
      <c r="N3470" s="20" t="s">
        <v>1679</v>
      </c>
      <c r="P3470" s="20">
        <v>0</v>
      </c>
      <c r="Q3470" s="20" t="s">
        <v>487</v>
      </c>
      <c r="R3470" s="20" t="s">
        <v>488</v>
      </c>
      <c r="S3470" s="20" t="s">
        <v>221</v>
      </c>
      <c r="T3470" s="20" t="s">
        <v>6543</v>
      </c>
      <c r="U3470" s="20" t="s">
        <v>6538</v>
      </c>
      <c r="V3470" s="20">
        <v>10</v>
      </c>
      <c r="W3470" s="20">
        <v>319</v>
      </c>
      <c r="Y3470" s="20" t="s">
        <v>1684</v>
      </c>
      <c r="Z3470" s="20" t="s">
        <v>1685</v>
      </c>
      <c r="AA3470" s="20">
        <v>1.5</v>
      </c>
      <c r="AB3470" s="20">
        <v>72</v>
      </c>
      <c r="AC3470" s="20">
        <v>72</v>
      </c>
      <c r="AD3470" s="20">
        <v>72</v>
      </c>
      <c r="AT3470" s="20" t="s">
        <v>1687</v>
      </c>
      <c r="AY3470" s="20" t="s">
        <v>3102</v>
      </c>
      <c r="BE3470" s="20" t="s">
        <v>808</v>
      </c>
      <c r="BL3470" s="20">
        <v>829.4</v>
      </c>
      <c r="BM3470" s="20">
        <v>55</v>
      </c>
    </row>
    <row r="3471" spans="1:65" x14ac:dyDescent="0.25">
      <c r="A3471" s="20" t="s">
        <v>1677</v>
      </c>
      <c r="B3471" s="20" t="s">
        <v>808</v>
      </c>
      <c r="C3471" s="20" t="s">
        <v>855</v>
      </c>
      <c r="D3471" s="20" t="s">
        <v>709</v>
      </c>
      <c r="E3471" s="20" t="s">
        <v>6545</v>
      </c>
      <c r="F3471" s="20" t="s">
        <v>475</v>
      </c>
      <c r="G3471" s="20">
        <v>10.99</v>
      </c>
      <c r="H3471" s="20" t="s">
        <v>1679</v>
      </c>
      <c r="I3471" s="20" t="s">
        <v>6535</v>
      </c>
      <c r="J3471" s="20" t="s">
        <v>6536</v>
      </c>
      <c r="K3471" s="20" t="s">
        <v>6536</v>
      </c>
      <c r="L3471" s="20" t="s">
        <v>808</v>
      </c>
      <c r="M3471" s="20">
        <v>4</v>
      </c>
      <c r="N3471" s="20" t="s">
        <v>1679</v>
      </c>
      <c r="P3471" s="20">
        <v>0</v>
      </c>
      <c r="Q3471" s="20" t="s">
        <v>487</v>
      </c>
      <c r="R3471" s="20" t="s">
        <v>488</v>
      </c>
      <c r="S3471" s="20" t="s">
        <v>221</v>
      </c>
      <c r="T3471" s="20" t="s">
        <v>6543</v>
      </c>
      <c r="U3471" s="20" t="s">
        <v>6538</v>
      </c>
      <c r="V3471" s="20">
        <v>10</v>
      </c>
      <c r="W3471" s="20">
        <v>319</v>
      </c>
      <c r="Y3471" s="20" t="s">
        <v>1684</v>
      </c>
      <c r="Z3471" s="20" t="s">
        <v>1685</v>
      </c>
      <c r="AA3471" s="20">
        <v>1.5</v>
      </c>
      <c r="AB3471" s="20">
        <v>72</v>
      </c>
      <c r="AC3471" s="20">
        <v>72</v>
      </c>
      <c r="AD3471" s="20">
        <v>72</v>
      </c>
      <c r="AT3471" s="20" t="s">
        <v>1687</v>
      </c>
      <c r="AY3471" s="20" t="s">
        <v>3102</v>
      </c>
      <c r="BE3471" s="20" t="s">
        <v>808</v>
      </c>
      <c r="BL3471" s="20">
        <v>604.45000000000005</v>
      </c>
      <c r="BM3471" s="20">
        <v>55</v>
      </c>
    </row>
    <row r="3472" spans="1:65" x14ac:dyDescent="0.25">
      <c r="A3472" s="20" t="s">
        <v>1677</v>
      </c>
      <c r="B3472" s="20" t="s">
        <v>808</v>
      </c>
      <c r="C3472" s="20" t="s">
        <v>855</v>
      </c>
      <c r="D3472" s="20" t="s">
        <v>709</v>
      </c>
      <c r="E3472" s="20" t="s">
        <v>6546</v>
      </c>
      <c r="F3472" s="20" t="s">
        <v>476</v>
      </c>
      <c r="G3472" s="20">
        <v>16.7</v>
      </c>
      <c r="H3472" s="20" t="s">
        <v>1679</v>
      </c>
      <c r="I3472" s="20" t="s">
        <v>6535</v>
      </c>
      <c r="J3472" s="20" t="s">
        <v>6536</v>
      </c>
      <c r="K3472" s="20" t="s">
        <v>6536</v>
      </c>
      <c r="L3472" s="20" t="s">
        <v>808</v>
      </c>
      <c r="M3472" s="20">
        <v>4</v>
      </c>
      <c r="N3472" s="20" t="s">
        <v>1679</v>
      </c>
      <c r="P3472" s="20">
        <v>0</v>
      </c>
      <c r="Q3472" s="20" t="s">
        <v>545</v>
      </c>
      <c r="R3472" s="20" t="s">
        <v>488</v>
      </c>
      <c r="S3472" s="20" t="s">
        <v>221</v>
      </c>
      <c r="T3472" s="20" t="s">
        <v>6547</v>
      </c>
      <c r="U3472" s="20" t="s">
        <v>6538</v>
      </c>
      <c r="V3472" s="20">
        <v>10</v>
      </c>
      <c r="W3472" s="20">
        <v>319</v>
      </c>
      <c r="Y3472" s="20" t="s">
        <v>1684</v>
      </c>
      <c r="Z3472" s="20" t="s">
        <v>1685</v>
      </c>
      <c r="AA3472" s="20">
        <v>1.5</v>
      </c>
      <c r="AB3472" s="20">
        <v>72</v>
      </c>
      <c r="AC3472" s="20">
        <v>72</v>
      </c>
      <c r="AD3472" s="20">
        <v>72</v>
      </c>
      <c r="AT3472" s="20" t="s">
        <v>1687</v>
      </c>
      <c r="AY3472" s="20" t="s">
        <v>3102</v>
      </c>
      <c r="BE3472" s="20" t="s">
        <v>808</v>
      </c>
      <c r="BL3472" s="20">
        <v>1336</v>
      </c>
      <c r="BM3472" s="20">
        <v>80</v>
      </c>
    </row>
    <row r="3473" spans="1:66" x14ac:dyDescent="0.25">
      <c r="A3473" s="20" t="s">
        <v>1677</v>
      </c>
      <c r="B3473" s="20" t="s">
        <v>808</v>
      </c>
      <c r="C3473" s="20" t="s">
        <v>855</v>
      </c>
      <c r="D3473" s="20" t="s">
        <v>709</v>
      </c>
      <c r="E3473" s="20" t="s">
        <v>6548</v>
      </c>
      <c r="F3473" s="20" t="s">
        <v>477</v>
      </c>
      <c r="G3473" s="20">
        <v>17.27</v>
      </c>
      <c r="H3473" s="20" t="s">
        <v>1679</v>
      </c>
      <c r="I3473" s="20" t="s">
        <v>6535</v>
      </c>
      <c r="J3473" s="20" t="s">
        <v>6536</v>
      </c>
      <c r="K3473" s="20" t="s">
        <v>6536</v>
      </c>
      <c r="L3473" s="20" t="s">
        <v>808</v>
      </c>
      <c r="M3473" s="20">
        <v>4</v>
      </c>
      <c r="N3473" s="20" t="s">
        <v>1679</v>
      </c>
      <c r="P3473" s="20">
        <v>0</v>
      </c>
      <c r="Q3473" s="20" t="s">
        <v>545</v>
      </c>
      <c r="R3473" s="20" t="s">
        <v>488</v>
      </c>
      <c r="S3473" s="20" t="s">
        <v>221</v>
      </c>
      <c r="T3473" s="20" t="s">
        <v>6547</v>
      </c>
      <c r="U3473" s="20" t="s">
        <v>6538</v>
      </c>
      <c r="V3473" s="20">
        <v>10</v>
      </c>
      <c r="W3473" s="20">
        <v>319</v>
      </c>
      <c r="Y3473" s="20" t="s">
        <v>1684</v>
      </c>
      <c r="Z3473" s="20" t="s">
        <v>1685</v>
      </c>
      <c r="AA3473" s="20">
        <v>1.5</v>
      </c>
      <c r="AB3473" s="20">
        <v>72</v>
      </c>
      <c r="AC3473" s="20">
        <v>72</v>
      </c>
      <c r="AD3473" s="20">
        <v>72</v>
      </c>
      <c r="AT3473" s="20" t="s">
        <v>1687</v>
      </c>
      <c r="AY3473" s="20" t="s">
        <v>3102</v>
      </c>
      <c r="BE3473" s="20" t="s">
        <v>808</v>
      </c>
      <c r="BL3473" s="20">
        <v>1381.6</v>
      </c>
      <c r="BM3473" s="20">
        <v>80</v>
      </c>
    </row>
    <row r="3474" spans="1:66" x14ac:dyDescent="0.25">
      <c r="A3474" s="20" t="s">
        <v>1677</v>
      </c>
      <c r="B3474" s="20" t="s">
        <v>808</v>
      </c>
      <c r="C3474" s="20" t="s">
        <v>855</v>
      </c>
      <c r="D3474" s="20" t="s">
        <v>709</v>
      </c>
      <c r="E3474" s="20" t="s">
        <v>6549</v>
      </c>
      <c r="F3474" s="20" t="s">
        <v>478</v>
      </c>
      <c r="G3474" s="20">
        <v>25.02</v>
      </c>
      <c r="H3474" s="20" t="s">
        <v>1679</v>
      </c>
      <c r="I3474" s="20" t="s">
        <v>6535</v>
      </c>
      <c r="J3474" s="20" t="s">
        <v>6536</v>
      </c>
      <c r="K3474" s="20" t="s">
        <v>6536</v>
      </c>
      <c r="L3474" s="20" t="s">
        <v>808</v>
      </c>
      <c r="M3474" s="20">
        <v>4</v>
      </c>
      <c r="N3474" s="20" t="s">
        <v>1679</v>
      </c>
      <c r="P3474" s="20">
        <v>0</v>
      </c>
      <c r="Q3474" s="20" t="s">
        <v>545</v>
      </c>
      <c r="R3474" s="20" t="s">
        <v>488</v>
      </c>
      <c r="S3474" s="20" t="s">
        <v>221</v>
      </c>
      <c r="T3474" s="20" t="s">
        <v>6547</v>
      </c>
      <c r="U3474" s="20" t="s">
        <v>6538</v>
      </c>
      <c r="V3474" s="20">
        <v>10</v>
      </c>
      <c r="W3474" s="20">
        <v>319</v>
      </c>
      <c r="Y3474" s="20" t="s">
        <v>1684</v>
      </c>
      <c r="Z3474" s="20" t="s">
        <v>1685</v>
      </c>
      <c r="AA3474" s="20">
        <v>1.5</v>
      </c>
      <c r="AB3474" s="20">
        <v>72</v>
      </c>
      <c r="AC3474" s="20">
        <v>72</v>
      </c>
      <c r="AD3474" s="20">
        <v>72</v>
      </c>
      <c r="AT3474" s="20" t="s">
        <v>1687</v>
      </c>
      <c r="AY3474" s="20" t="s">
        <v>3102</v>
      </c>
      <c r="BE3474" s="20" t="s">
        <v>808</v>
      </c>
      <c r="BL3474" s="20">
        <v>2001.6</v>
      </c>
      <c r="BM3474" s="20">
        <v>80</v>
      </c>
    </row>
    <row r="3475" spans="1:66" x14ac:dyDescent="0.25">
      <c r="A3475" s="20" t="s">
        <v>1677</v>
      </c>
      <c r="B3475" s="20" t="s">
        <v>808</v>
      </c>
      <c r="C3475" s="20" t="s">
        <v>855</v>
      </c>
      <c r="D3475" s="20" t="s">
        <v>709</v>
      </c>
      <c r="E3475" s="20" t="s">
        <v>6550</v>
      </c>
      <c r="F3475" s="20" t="s">
        <v>479</v>
      </c>
      <c r="G3475" s="20">
        <v>26.98</v>
      </c>
      <c r="H3475" s="20" t="s">
        <v>1679</v>
      </c>
      <c r="I3475" s="20" t="s">
        <v>6535</v>
      </c>
      <c r="J3475" s="20" t="s">
        <v>6536</v>
      </c>
      <c r="K3475" s="20" t="s">
        <v>6536</v>
      </c>
      <c r="L3475" s="20" t="s">
        <v>808</v>
      </c>
      <c r="M3475" s="20">
        <v>4</v>
      </c>
      <c r="N3475" s="20" t="s">
        <v>1679</v>
      </c>
      <c r="P3475" s="20">
        <v>0</v>
      </c>
      <c r="Q3475" s="20" t="s">
        <v>499</v>
      </c>
      <c r="R3475" s="20" t="s">
        <v>488</v>
      </c>
      <c r="S3475" s="20" t="s">
        <v>221</v>
      </c>
      <c r="T3475" s="20" t="s">
        <v>6551</v>
      </c>
      <c r="U3475" s="20" t="s">
        <v>6538</v>
      </c>
      <c r="V3475" s="20">
        <v>10</v>
      </c>
      <c r="W3475" s="20">
        <v>319</v>
      </c>
      <c r="Y3475" s="20" t="s">
        <v>1684</v>
      </c>
      <c r="Z3475" s="20" t="s">
        <v>1685</v>
      </c>
      <c r="AA3475" s="20">
        <v>1.5</v>
      </c>
      <c r="AB3475" s="20">
        <v>76</v>
      </c>
      <c r="AC3475" s="20">
        <v>76</v>
      </c>
      <c r="AD3475" s="20">
        <v>76</v>
      </c>
      <c r="AT3475" s="20" t="s">
        <v>1687</v>
      </c>
      <c r="AY3475" s="20" t="s">
        <v>3102</v>
      </c>
      <c r="BE3475" s="20" t="s">
        <v>808</v>
      </c>
      <c r="BL3475" s="20">
        <v>1888.6</v>
      </c>
      <c r="BM3475" s="20">
        <v>70</v>
      </c>
    </row>
    <row r="3476" spans="1:66" x14ac:dyDescent="0.25">
      <c r="A3476" s="20" t="s">
        <v>1677</v>
      </c>
      <c r="B3476" s="20" t="s">
        <v>808</v>
      </c>
      <c r="C3476" s="20" t="s">
        <v>855</v>
      </c>
      <c r="D3476" s="20" t="s">
        <v>709</v>
      </c>
      <c r="E3476" s="20" t="s">
        <v>6552</v>
      </c>
      <c r="F3476" s="20" t="s">
        <v>480</v>
      </c>
      <c r="G3476" s="20">
        <v>8.6</v>
      </c>
      <c r="H3476" s="20" t="s">
        <v>1679</v>
      </c>
      <c r="I3476" s="20" t="s">
        <v>6535</v>
      </c>
      <c r="J3476" s="20" t="s">
        <v>6536</v>
      </c>
      <c r="K3476" s="20" t="s">
        <v>6536</v>
      </c>
      <c r="L3476" s="20" t="s">
        <v>808</v>
      </c>
      <c r="M3476" s="20">
        <v>4</v>
      </c>
      <c r="N3476" s="20" t="s">
        <v>1679</v>
      </c>
      <c r="P3476" s="20">
        <v>0</v>
      </c>
      <c r="Q3476" s="20" t="s">
        <v>545</v>
      </c>
      <c r="R3476" s="20" t="s">
        <v>488</v>
      </c>
      <c r="S3476" s="20" t="s">
        <v>221</v>
      </c>
      <c r="T3476" s="20" t="s">
        <v>6547</v>
      </c>
      <c r="U3476" s="20" t="s">
        <v>6538</v>
      </c>
      <c r="V3476" s="20">
        <v>10</v>
      </c>
      <c r="W3476" s="20">
        <v>319</v>
      </c>
      <c r="Y3476" s="20" t="s">
        <v>1684</v>
      </c>
      <c r="Z3476" s="20" t="s">
        <v>1685</v>
      </c>
      <c r="AA3476" s="20">
        <v>0</v>
      </c>
      <c r="AB3476" s="20">
        <v>76</v>
      </c>
      <c r="AC3476" s="20">
        <v>76</v>
      </c>
      <c r="AD3476" s="20">
        <v>76</v>
      </c>
      <c r="AT3476" s="20" t="s">
        <v>1687</v>
      </c>
      <c r="AY3476" s="20" t="s">
        <v>3102</v>
      </c>
      <c r="BE3476" s="20" t="s">
        <v>808</v>
      </c>
      <c r="BL3476" s="20">
        <v>688</v>
      </c>
      <c r="BM3476" s="20">
        <v>80</v>
      </c>
    </row>
    <row r="3477" spans="1:66" x14ac:dyDescent="0.25">
      <c r="A3477" s="20" t="s">
        <v>1677</v>
      </c>
      <c r="B3477" s="20" t="s">
        <v>808</v>
      </c>
      <c r="C3477" s="20" t="s">
        <v>855</v>
      </c>
      <c r="D3477" s="20" t="s">
        <v>709</v>
      </c>
      <c r="E3477" s="20" t="s">
        <v>6553</v>
      </c>
      <c r="F3477" s="20" t="s">
        <v>485</v>
      </c>
      <c r="G3477" s="20">
        <v>7.96</v>
      </c>
      <c r="H3477" s="20" t="s">
        <v>1679</v>
      </c>
      <c r="I3477" s="20" t="s">
        <v>6535</v>
      </c>
      <c r="J3477" s="20" t="s">
        <v>6536</v>
      </c>
      <c r="K3477" s="20" t="s">
        <v>6536</v>
      </c>
      <c r="L3477" s="20" t="s">
        <v>808</v>
      </c>
      <c r="M3477" s="20">
        <v>4</v>
      </c>
      <c r="N3477" s="20" t="s">
        <v>1679</v>
      </c>
      <c r="P3477" s="20">
        <v>0</v>
      </c>
      <c r="Q3477" s="20" t="s">
        <v>504</v>
      </c>
      <c r="R3477" s="20" t="s">
        <v>488</v>
      </c>
      <c r="S3477" s="20" t="s">
        <v>221</v>
      </c>
      <c r="T3477" s="20" t="s">
        <v>6554</v>
      </c>
      <c r="U3477" s="20" t="s">
        <v>6538</v>
      </c>
      <c r="V3477" s="20">
        <v>10</v>
      </c>
      <c r="W3477" s="20">
        <v>319</v>
      </c>
      <c r="Y3477" s="20" t="s">
        <v>1684</v>
      </c>
      <c r="Z3477" s="20" t="s">
        <v>1685</v>
      </c>
      <c r="AA3477" s="20">
        <v>1.5</v>
      </c>
      <c r="AB3477" s="20">
        <v>72</v>
      </c>
      <c r="AC3477" s="20">
        <v>72</v>
      </c>
      <c r="AD3477" s="20">
        <v>72</v>
      </c>
      <c r="AT3477" s="20" t="s">
        <v>1687</v>
      </c>
      <c r="AY3477" s="20" t="s">
        <v>3102</v>
      </c>
      <c r="BE3477" s="20" t="s">
        <v>808</v>
      </c>
      <c r="BL3477" s="20">
        <v>398</v>
      </c>
      <c r="BM3477" s="20">
        <v>50</v>
      </c>
    </row>
    <row r="3478" spans="1:66" x14ac:dyDescent="0.25">
      <c r="A3478" s="20" t="s">
        <v>1677</v>
      </c>
      <c r="B3478" s="20" t="s">
        <v>808</v>
      </c>
      <c r="C3478" s="20" t="s">
        <v>855</v>
      </c>
      <c r="D3478" s="20" t="s">
        <v>709</v>
      </c>
      <c r="E3478" s="20" t="s">
        <v>6555</v>
      </c>
      <c r="F3478" s="20" t="s">
        <v>497</v>
      </c>
      <c r="G3478" s="20">
        <v>23.15</v>
      </c>
      <c r="H3478" s="20" t="s">
        <v>1679</v>
      </c>
      <c r="I3478" s="20" t="s">
        <v>6535</v>
      </c>
      <c r="J3478" s="20" t="s">
        <v>6536</v>
      </c>
      <c r="K3478" s="20" t="s">
        <v>6536</v>
      </c>
      <c r="L3478" s="20" t="s">
        <v>808</v>
      </c>
      <c r="M3478" s="20">
        <v>4</v>
      </c>
      <c r="N3478" s="20" t="s">
        <v>1679</v>
      </c>
      <c r="P3478" s="20">
        <v>0</v>
      </c>
      <c r="Q3478" s="20" t="s">
        <v>495</v>
      </c>
      <c r="R3478" s="20" t="s">
        <v>488</v>
      </c>
      <c r="S3478" s="20" t="s">
        <v>221</v>
      </c>
      <c r="T3478" s="20" t="s">
        <v>6556</v>
      </c>
      <c r="U3478" s="20" t="s">
        <v>6538</v>
      </c>
      <c r="V3478" s="20">
        <v>10</v>
      </c>
      <c r="W3478" s="20">
        <v>319</v>
      </c>
      <c r="Y3478" s="20" t="s">
        <v>1684</v>
      </c>
      <c r="Z3478" s="20" t="s">
        <v>1685</v>
      </c>
      <c r="AA3478" s="20">
        <v>1.5</v>
      </c>
      <c r="AB3478" s="20">
        <v>72</v>
      </c>
      <c r="AC3478" s="20">
        <v>72</v>
      </c>
      <c r="AD3478" s="20">
        <v>72</v>
      </c>
      <c r="AT3478" s="20" t="s">
        <v>1687</v>
      </c>
      <c r="AY3478" s="20" t="s">
        <v>3102</v>
      </c>
      <c r="BE3478" s="20" t="s">
        <v>808</v>
      </c>
      <c r="BL3478" s="20">
        <v>1389</v>
      </c>
      <c r="BM3478" s="20">
        <v>60</v>
      </c>
    </row>
    <row r="3479" spans="1:66" x14ac:dyDescent="0.25">
      <c r="A3479" s="20" t="s">
        <v>1677</v>
      </c>
      <c r="B3479" s="20" t="s">
        <v>808</v>
      </c>
      <c r="C3479" s="20" t="s">
        <v>855</v>
      </c>
      <c r="D3479" s="20" t="s">
        <v>709</v>
      </c>
      <c r="E3479" s="20" t="s">
        <v>6557</v>
      </c>
      <c r="F3479" s="20" t="s">
        <v>519</v>
      </c>
      <c r="G3479" s="20">
        <v>3.95</v>
      </c>
      <c r="H3479" s="20" t="s">
        <v>1679</v>
      </c>
      <c r="I3479" s="20" t="s">
        <v>6535</v>
      </c>
      <c r="J3479" s="20" t="s">
        <v>6536</v>
      </c>
      <c r="K3479" s="20" t="s">
        <v>6536</v>
      </c>
      <c r="L3479" s="20" t="s">
        <v>808</v>
      </c>
      <c r="M3479" s="20">
        <v>4</v>
      </c>
      <c r="N3479" s="20" t="s">
        <v>1679</v>
      </c>
      <c r="P3479" s="20">
        <v>0</v>
      </c>
      <c r="Q3479" s="20" t="s">
        <v>495</v>
      </c>
      <c r="R3479" s="20" t="s">
        <v>488</v>
      </c>
      <c r="S3479" s="20" t="s">
        <v>221</v>
      </c>
      <c r="T3479" s="20" t="s">
        <v>6556</v>
      </c>
      <c r="U3479" s="20" t="s">
        <v>6538</v>
      </c>
      <c r="V3479" s="20">
        <v>10</v>
      </c>
      <c r="W3479" s="20">
        <v>319</v>
      </c>
      <c r="Y3479" s="20" t="s">
        <v>1684</v>
      </c>
      <c r="Z3479" s="20" t="s">
        <v>1685</v>
      </c>
      <c r="AA3479" s="20">
        <v>1.5</v>
      </c>
      <c r="AB3479" s="20">
        <v>72</v>
      </c>
      <c r="AC3479" s="20">
        <v>72</v>
      </c>
      <c r="AD3479" s="20">
        <v>72</v>
      </c>
      <c r="AT3479" s="20" t="s">
        <v>1687</v>
      </c>
      <c r="AY3479" s="20" t="s">
        <v>3102</v>
      </c>
      <c r="BE3479" s="20" t="s">
        <v>808</v>
      </c>
      <c r="BL3479" s="20">
        <v>237</v>
      </c>
      <c r="BM3479" s="20">
        <v>60</v>
      </c>
    </row>
    <row r="3480" spans="1:66" x14ac:dyDescent="0.25">
      <c r="A3480" s="20" t="s">
        <v>1677</v>
      </c>
      <c r="B3480" s="20" t="s">
        <v>808</v>
      </c>
      <c r="C3480" s="20" t="s">
        <v>856</v>
      </c>
      <c r="D3480" s="20" t="s">
        <v>695</v>
      </c>
      <c r="E3480" s="20" t="s">
        <v>6558</v>
      </c>
      <c r="F3480" s="20" t="s">
        <v>465</v>
      </c>
      <c r="G3480" s="20">
        <v>2.02</v>
      </c>
      <c r="H3480" s="20" t="s">
        <v>1679</v>
      </c>
      <c r="I3480" s="20" t="s">
        <v>6559</v>
      </c>
      <c r="J3480" s="20" t="s">
        <v>6560</v>
      </c>
      <c r="K3480" s="20" t="s">
        <v>6560</v>
      </c>
      <c r="L3480" s="20" t="s">
        <v>808</v>
      </c>
      <c r="M3480" s="20">
        <v>6</v>
      </c>
      <c r="N3480" s="20" t="s">
        <v>1679</v>
      </c>
      <c r="P3480" s="20">
        <v>0</v>
      </c>
      <c r="Q3480" s="20" t="s">
        <v>487</v>
      </c>
      <c r="R3480" s="20" t="s">
        <v>488</v>
      </c>
      <c r="S3480" s="20" t="s">
        <v>221</v>
      </c>
      <c r="T3480" s="20" t="s">
        <v>2009</v>
      </c>
      <c r="U3480" s="20" t="s">
        <v>6561</v>
      </c>
      <c r="V3480" s="20">
        <v>19</v>
      </c>
      <c r="W3480" s="20">
        <v>583</v>
      </c>
      <c r="Y3480" s="20" t="s">
        <v>1684</v>
      </c>
      <c r="Z3480" s="20" t="s">
        <v>1685</v>
      </c>
      <c r="AA3480" s="20">
        <v>1.5</v>
      </c>
      <c r="AB3480" s="20">
        <v>45</v>
      </c>
      <c r="AC3480" s="20">
        <v>45</v>
      </c>
      <c r="AD3480" s="20">
        <v>45</v>
      </c>
      <c r="AJ3480" s="20" t="s">
        <v>1815</v>
      </c>
      <c r="AT3480" s="20" t="s">
        <v>1687</v>
      </c>
      <c r="AY3480" s="20" t="s">
        <v>1942</v>
      </c>
      <c r="BD3480" s="20" t="s">
        <v>2005</v>
      </c>
      <c r="BE3480" s="20" t="s">
        <v>808</v>
      </c>
      <c r="BL3480" s="20">
        <v>141.4</v>
      </c>
      <c r="BM3480" s="20">
        <v>70</v>
      </c>
      <c r="BN3480" s="20">
        <v>21.692</v>
      </c>
    </row>
    <row r="3481" spans="1:66" x14ac:dyDescent="0.25">
      <c r="A3481" s="20" t="s">
        <v>1677</v>
      </c>
      <c r="B3481" s="20" t="s">
        <v>808</v>
      </c>
      <c r="C3481" s="20" t="s">
        <v>856</v>
      </c>
      <c r="D3481" s="20" t="s">
        <v>695</v>
      </c>
      <c r="E3481" s="20" t="s">
        <v>6562</v>
      </c>
      <c r="F3481" s="20" t="s">
        <v>468</v>
      </c>
      <c r="G3481" s="20">
        <v>2.46</v>
      </c>
      <c r="H3481" s="20" t="s">
        <v>1679</v>
      </c>
      <c r="I3481" s="20" t="s">
        <v>6559</v>
      </c>
      <c r="J3481" s="20" t="s">
        <v>6560</v>
      </c>
      <c r="K3481" s="20" t="s">
        <v>6560</v>
      </c>
      <c r="L3481" s="20" t="s">
        <v>808</v>
      </c>
      <c r="M3481" s="20">
        <v>6</v>
      </c>
      <c r="N3481" s="20" t="s">
        <v>1679</v>
      </c>
      <c r="P3481" s="20">
        <v>0</v>
      </c>
      <c r="Q3481" s="20" t="s">
        <v>487</v>
      </c>
      <c r="R3481" s="20" t="s">
        <v>488</v>
      </c>
      <c r="S3481" s="20" t="s">
        <v>221</v>
      </c>
      <c r="T3481" s="20" t="s">
        <v>2009</v>
      </c>
      <c r="U3481" s="20" t="s">
        <v>6561</v>
      </c>
      <c r="V3481" s="20">
        <v>19</v>
      </c>
      <c r="W3481" s="20">
        <v>583</v>
      </c>
      <c r="Y3481" s="20" t="s">
        <v>1684</v>
      </c>
      <c r="Z3481" s="20" t="s">
        <v>1685</v>
      </c>
      <c r="AA3481" s="20">
        <v>1.5</v>
      </c>
      <c r="AB3481" s="20">
        <v>45</v>
      </c>
      <c r="AC3481" s="20">
        <v>45</v>
      </c>
      <c r="AD3481" s="20">
        <v>45</v>
      </c>
      <c r="AJ3481" s="20" t="s">
        <v>1815</v>
      </c>
      <c r="AT3481" s="20" t="s">
        <v>1687</v>
      </c>
      <c r="AY3481" s="20" t="s">
        <v>1942</v>
      </c>
      <c r="BD3481" s="20" t="s">
        <v>2005</v>
      </c>
      <c r="BE3481" s="20" t="s">
        <v>808</v>
      </c>
      <c r="BL3481" s="20">
        <v>172.2</v>
      </c>
      <c r="BM3481" s="20">
        <v>70</v>
      </c>
      <c r="BN3481" s="20">
        <v>26.411999999999999</v>
      </c>
    </row>
    <row r="3482" spans="1:66" x14ac:dyDescent="0.25">
      <c r="A3482" s="20" t="s">
        <v>1677</v>
      </c>
      <c r="B3482" s="20" t="s">
        <v>808</v>
      </c>
      <c r="C3482" s="20" t="s">
        <v>856</v>
      </c>
      <c r="D3482" s="20" t="s">
        <v>695</v>
      </c>
      <c r="E3482" s="20" t="s">
        <v>6563</v>
      </c>
      <c r="F3482" s="20" t="s">
        <v>470</v>
      </c>
      <c r="G3482" s="20">
        <v>17.39</v>
      </c>
      <c r="H3482" s="20" t="s">
        <v>1679</v>
      </c>
      <c r="I3482" s="20" t="s">
        <v>6559</v>
      </c>
      <c r="J3482" s="20" t="s">
        <v>6560</v>
      </c>
      <c r="K3482" s="20" t="s">
        <v>6560</v>
      </c>
      <c r="L3482" s="20" t="s">
        <v>808</v>
      </c>
      <c r="M3482" s="20">
        <v>6</v>
      </c>
      <c r="N3482" s="20" t="s">
        <v>1679</v>
      </c>
      <c r="P3482" s="20">
        <v>0</v>
      </c>
      <c r="Q3482" s="20" t="s">
        <v>487</v>
      </c>
      <c r="R3482" s="20" t="s">
        <v>488</v>
      </c>
      <c r="S3482" s="20" t="s">
        <v>221</v>
      </c>
      <c r="T3482" s="20" t="s">
        <v>1967</v>
      </c>
      <c r="U3482" s="20" t="s">
        <v>6561</v>
      </c>
      <c r="V3482" s="20">
        <v>19</v>
      </c>
      <c r="W3482" s="20">
        <v>583</v>
      </c>
      <c r="Y3482" s="20" t="s">
        <v>1684</v>
      </c>
      <c r="Z3482" s="20" t="s">
        <v>1685</v>
      </c>
      <c r="AA3482" s="20">
        <v>1.5</v>
      </c>
      <c r="AB3482" s="20">
        <v>45</v>
      </c>
      <c r="AC3482" s="20">
        <v>45</v>
      </c>
      <c r="AD3482" s="20">
        <v>45</v>
      </c>
      <c r="AJ3482" s="20" t="s">
        <v>1815</v>
      </c>
      <c r="AT3482" s="20" t="s">
        <v>1687</v>
      </c>
      <c r="AY3482" s="20" t="s">
        <v>1942</v>
      </c>
      <c r="BD3482" s="20" t="s">
        <v>2005</v>
      </c>
      <c r="BE3482" s="20" t="s">
        <v>808</v>
      </c>
      <c r="BL3482" s="20">
        <v>1217.3</v>
      </c>
      <c r="BM3482" s="20">
        <v>70</v>
      </c>
      <c r="BN3482" s="20">
        <v>186.73400000000001</v>
      </c>
    </row>
    <row r="3483" spans="1:66" x14ac:dyDescent="0.25">
      <c r="A3483" s="20" t="s">
        <v>1677</v>
      </c>
      <c r="B3483" s="20" t="s">
        <v>808</v>
      </c>
      <c r="C3483" s="20" t="s">
        <v>856</v>
      </c>
      <c r="D3483" s="20" t="s">
        <v>695</v>
      </c>
      <c r="E3483" s="20" t="s">
        <v>6564</v>
      </c>
      <c r="F3483" s="20" t="s">
        <v>471</v>
      </c>
      <c r="G3483" s="20">
        <v>19.59</v>
      </c>
      <c r="H3483" s="20" t="s">
        <v>1679</v>
      </c>
      <c r="I3483" s="20" t="s">
        <v>6559</v>
      </c>
      <c r="J3483" s="20" t="s">
        <v>6560</v>
      </c>
      <c r="K3483" s="20" t="s">
        <v>6560</v>
      </c>
      <c r="L3483" s="20" t="s">
        <v>808</v>
      </c>
      <c r="M3483" s="20">
        <v>6</v>
      </c>
      <c r="N3483" s="20" t="s">
        <v>1679</v>
      </c>
      <c r="P3483" s="20">
        <v>0</v>
      </c>
      <c r="Q3483" s="20" t="s">
        <v>487</v>
      </c>
      <c r="R3483" s="20" t="s">
        <v>488</v>
      </c>
      <c r="S3483" s="20" t="s">
        <v>221</v>
      </c>
      <c r="T3483" s="20" t="s">
        <v>2009</v>
      </c>
      <c r="U3483" s="20" t="s">
        <v>6561</v>
      </c>
      <c r="V3483" s="20">
        <v>19</v>
      </c>
      <c r="W3483" s="20">
        <v>583</v>
      </c>
      <c r="Y3483" s="20" t="s">
        <v>1684</v>
      </c>
      <c r="Z3483" s="20" t="s">
        <v>1685</v>
      </c>
      <c r="AA3483" s="20">
        <v>1.5</v>
      </c>
      <c r="AB3483" s="20">
        <v>45</v>
      </c>
      <c r="AC3483" s="20">
        <v>45</v>
      </c>
      <c r="AD3483" s="20">
        <v>45</v>
      </c>
      <c r="AJ3483" s="20" t="s">
        <v>1815</v>
      </c>
      <c r="AT3483" s="20" t="s">
        <v>1687</v>
      </c>
      <c r="AY3483" s="20" t="s">
        <v>1942</v>
      </c>
      <c r="BD3483" s="20" t="s">
        <v>2005</v>
      </c>
      <c r="BE3483" s="20" t="s">
        <v>808</v>
      </c>
      <c r="BL3483" s="20">
        <v>1371.3</v>
      </c>
      <c r="BM3483" s="20">
        <v>70</v>
      </c>
      <c r="BN3483" s="20">
        <v>210.35</v>
      </c>
    </row>
    <row r="3484" spans="1:66" x14ac:dyDescent="0.25">
      <c r="A3484" s="20" t="s">
        <v>1677</v>
      </c>
      <c r="B3484" s="20" t="s">
        <v>808</v>
      </c>
      <c r="C3484" s="20" t="s">
        <v>856</v>
      </c>
      <c r="D3484" s="20" t="s">
        <v>695</v>
      </c>
      <c r="E3484" s="20" t="s">
        <v>6565</v>
      </c>
      <c r="F3484" s="20" t="s">
        <v>472</v>
      </c>
      <c r="G3484" s="20">
        <v>22.24</v>
      </c>
      <c r="H3484" s="20" t="s">
        <v>1679</v>
      </c>
      <c r="I3484" s="20" t="s">
        <v>6559</v>
      </c>
      <c r="J3484" s="20" t="s">
        <v>6560</v>
      </c>
      <c r="K3484" s="20" t="s">
        <v>6560</v>
      </c>
      <c r="L3484" s="20" t="s">
        <v>808</v>
      </c>
      <c r="M3484" s="20">
        <v>6</v>
      </c>
      <c r="N3484" s="20" t="s">
        <v>1679</v>
      </c>
      <c r="P3484" s="20">
        <v>0</v>
      </c>
      <c r="Q3484" s="20" t="s">
        <v>487</v>
      </c>
      <c r="R3484" s="20" t="s">
        <v>488</v>
      </c>
      <c r="S3484" s="20" t="s">
        <v>221</v>
      </c>
      <c r="T3484" s="20" t="s">
        <v>2009</v>
      </c>
      <c r="U3484" s="20" t="s">
        <v>6561</v>
      </c>
      <c r="V3484" s="20">
        <v>19</v>
      </c>
      <c r="W3484" s="20">
        <v>583</v>
      </c>
      <c r="Y3484" s="20" t="s">
        <v>1684</v>
      </c>
      <c r="Z3484" s="20" t="s">
        <v>1685</v>
      </c>
      <c r="AA3484" s="20">
        <v>1.5</v>
      </c>
      <c r="AB3484" s="20">
        <v>45</v>
      </c>
      <c r="AC3484" s="20">
        <v>45</v>
      </c>
      <c r="AD3484" s="20">
        <v>45</v>
      </c>
      <c r="AJ3484" s="20" t="s">
        <v>1815</v>
      </c>
      <c r="AT3484" s="20" t="s">
        <v>1687</v>
      </c>
      <c r="AY3484" s="20" t="s">
        <v>1942</v>
      </c>
      <c r="BD3484" s="20" t="s">
        <v>2005</v>
      </c>
      <c r="BE3484" s="20" t="s">
        <v>808</v>
      </c>
      <c r="BL3484" s="20">
        <v>1556.8</v>
      </c>
      <c r="BM3484" s="20">
        <v>70</v>
      </c>
      <c r="BN3484" s="20">
        <v>238.81200000000001</v>
      </c>
    </row>
    <row r="3485" spans="1:66" x14ac:dyDescent="0.25">
      <c r="A3485" s="20" t="s">
        <v>1677</v>
      </c>
      <c r="B3485" s="20" t="s">
        <v>808</v>
      </c>
      <c r="C3485" s="20" t="s">
        <v>856</v>
      </c>
      <c r="D3485" s="20" t="s">
        <v>695</v>
      </c>
      <c r="E3485" s="20" t="s">
        <v>6566</v>
      </c>
      <c r="F3485" s="20" t="s">
        <v>473</v>
      </c>
      <c r="G3485" s="20">
        <v>7.48</v>
      </c>
      <c r="H3485" s="20" t="s">
        <v>1679</v>
      </c>
      <c r="I3485" s="20" t="s">
        <v>6559</v>
      </c>
      <c r="J3485" s="20" t="s">
        <v>6560</v>
      </c>
      <c r="K3485" s="20" t="s">
        <v>6560</v>
      </c>
      <c r="L3485" s="20" t="s">
        <v>808</v>
      </c>
      <c r="M3485" s="20">
        <v>6</v>
      </c>
      <c r="N3485" s="20" t="s">
        <v>1679</v>
      </c>
      <c r="P3485" s="20">
        <v>0</v>
      </c>
      <c r="Q3485" s="20" t="s">
        <v>487</v>
      </c>
      <c r="R3485" s="20" t="s">
        <v>488</v>
      </c>
      <c r="S3485" s="20" t="s">
        <v>221</v>
      </c>
      <c r="T3485" s="20" t="s">
        <v>2009</v>
      </c>
      <c r="U3485" s="20" t="s">
        <v>6561</v>
      </c>
      <c r="V3485" s="20">
        <v>19</v>
      </c>
      <c r="W3485" s="20">
        <v>583</v>
      </c>
      <c r="Y3485" s="20" t="s">
        <v>1684</v>
      </c>
      <c r="Z3485" s="20" t="s">
        <v>1685</v>
      </c>
      <c r="AA3485" s="20">
        <v>1.5</v>
      </c>
      <c r="AB3485" s="20">
        <v>45</v>
      </c>
      <c r="AC3485" s="20">
        <v>45</v>
      </c>
      <c r="AD3485" s="20">
        <v>45</v>
      </c>
      <c r="AJ3485" s="20" t="s">
        <v>1815</v>
      </c>
      <c r="AT3485" s="20" t="s">
        <v>1687</v>
      </c>
      <c r="AY3485" s="20" t="s">
        <v>1942</v>
      </c>
      <c r="BD3485" s="20" t="s">
        <v>2005</v>
      </c>
      <c r="BE3485" s="20" t="s">
        <v>808</v>
      </c>
      <c r="BL3485" s="20">
        <v>523.6</v>
      </c>
      <c r="BM3485" s="20">
        <v>70</v>
      </c>
      <c r="BN3485" s="20">
        <v>80.317999999999998</v>
      </c>
    </row>
    <row r="3486" spans="1:66" x14ac:dyDescent="0.25">
      <c r="A3486" s="20" t="s">
        <v>1677</v>
      </c>
      <c r="B3486" s="20" t="s">
        <v>808</v>
      </c>
      <c r="C3486" s="20" t="s">
        <v>856</v>
      </c>
      <c r="D3486" s="20" t="s">
        <v>695</v>
      </c>
      <c r="E3486" s="20" t="s">
        <v>6567</v>
      </c>
      <c r="F3486" s="20" t="s">
        <v>474</v>
      </c>
      <c r="G3486" s="20">
        <v>4.88</v>
      </c>
      <c r="H3486" s="20" t="s">
        <v>1679</v>
      </c>
      <c r="I3486" s="20" t="s">
        <v>6559</v>
      </c>
      <c r="J3486" s="20" t="s">
        <v>6560</v>
      </c>
      <c r="K3486" s="20" t="s">
        <v>6560</v>
      </c>
      <c r="L3486" s="20" t="s">
        <v>808</v>
      </c>
      <c r="M3486" s="20">
        <v>6</v>
      </c>
      <c r="N3486" s="20" t="s">
        <v>1679</v>
      </c>
      <c r="P3486" s="20">
        <v>0</v>
      </c>
      <c r="Q3486" s="20" t="s">
        <v>487</v>
      </c>
      <c r="R3486" s="20" t="s">
        <v>488</v>
      </c>
      <c r="S3486" s="20" t="s">
        <v>221</v>
      </c>
      <c r="T3486" s="20" t="s">
        <v>2009</v>
      </c>
      <c r="U3486" s="20" t="s">
        <v>6561</v>
      </c>
      <c r="V3486" s="20">
        <v>19</v>
      </c>
      <c r="W3486" s="20">
        <v>583</v>
      </c>
      <c r="Y3486" s="20" t="s">
        <v>1684</v>
      </c>
      <c r="Z3486" s="20" t="s">
        <v>1685</v>
      </c>
      <c r="AA3486" s="20">
        <v>1.5</v>
      </c>
      <c r="AB3486" s="20">
        <v>45</v>
      </c>
      <c r="AC3486" s="20">
        <v>45</v>
      </c>
      <c r="AD3486" s="20">
        <v>45</v>
      </c>
      <c r="AJ3486" s="20" t="s">
        <v>1815</v>
      </c>
      <c r="AT3486" s="20" t="s">
        <v>1687</v>
      </c>
      <c r="AY3486" s="20" t="s">
        <v>1942</v>
      </c>
      <c r="BD3486" s="20" t="s">
        <v>2005</v>
      </c>
      <c r="BE3486" s="20" t="s">
        <v>808</v>
      </c>
      <c r="BL3486" s="20">
        <v>341.6</v>
      </c>
      <c r="BM3486" s="20">
        <v>70</v>
      </c>
      <c r="BN3486" s="20">
        <v>52.402000000000001</v>
      </c>
    </row>
    <row r="3487" spans="1:66" x14ac:dyDescent="0.25">
      <c r="A3487" s="20" t="s">
        <v>1677</v>
      </c>
      <c r="B3487" s="20" t="s">
        <v>808</v>
      </c>
      <c r="C3487" s="20" t="s">
        <v>856</v>
      </c>
      <c r="D3487" s="20" t="s">
        <v>695</v>
      </c>
      <c r="E3487" s="20" t="s">
        <v>6568</v>
      </c>
      <c r="F3487" s="20" t="s">
        <v>475</v>
      </c>
      <c r="G3487" s="20">
        <v>1.73</v>
      </c>
      <c r="H3487" s="20" t="s">
        <v>1679</v>
      </c>
      <c r="I3487" s="20" t="s">
        <v>6559</v>
      </c>
      <c r="J3487" s="20" t="s">
        <v>6560</v>
      </c>
      <c r="K3487" s="20" t="s">
        <v>6560</v>
      </c>
      <c r="L3487" s="20" t="s">
        <v>808</v>
      </c>
      <c r="M3487" s="20">
        <v>6</v>
      </c>
      <c r="N3487" s="20" t="s">
        <v>1679</v>
      </c>
      <c r="P3487" s="20">
        <v>0</v>
      </c>
      <c r="Q3487" s="20" t="s">
        <v>487</v>
      </c>
      <c r="R3487" s="20" t="s">
        <v>488</v>
      </c>
      <c r="S3487" s="20" t="s">
        <v>221</v>
      </c>
      <c r="T3487" s="20" t="s">
        <v>2009</v>
      </c>
      <c r="U3487" s="20" t="s">
        <v>6561</v>
      </c>
      <c r="V3487" s="20">
        <v>19</v>
      </c>
      <c r="W3487" s="20">
        <v>583</v>
      </c>
      <c r="Y3487" s="20" t="s">
        <v>1684</v>
      </c>
      <c r="Z3487" s="20" t="s">
        <v>1685</v>
      </c>
      <c r="AA3487" s="20">
        <v>1.5</v>
      </c>
      <c r="AB3487" s="20">
        <v>45</v>
      </c>
      <c r="AC3487" s="20">
        <v>45</v>
      </c>
      <c r="AD3487" s="20">
        <v>45</v>
      </c>
      <c r="AJ3487" s="20" t="s">
        <v>1815</v>
      </c>
      <c r="AT3487" s="20" t="s">
        <v>1687</v>
      </c>
      <c r="AY3487" s="20" t="s">
        <v>1942</v>
      </c>
      <c r="BD3487" s="20" t="s">
        <v>2005</v>
      </c>
      <c r="BE3487" s="20" t="s">
        <v>808</v>
      </c>
      <c r="BL3487" s="20">
        <v>121.1</v>
      </c>
      <c r="BM3487" s="20">
        <v>70</v>
      </c>
      <c r="BN3487" s="20">
        <v>18.576000000000001</v>
      </c>
    </row>
    <row r="3488" spans="1:66" x14ac:dyDescent="0.25">
      <c r="A3488" s="20" t="s">
        <v>1677</v>
      </c>
      <c r="B3488" s="20" t="s">
        <v>808</v>
      </c>
      <c r="C3488" s="20" t="s">
        <v>856</v>
      </c>
      <c r="D3488" s="20" t="s">
        <v>695</v>
      </c>
      <c r="E3488" s="20" t="s">
        <v>6569</v>
      </c>
      <c r="F3488" s="20" t="s">
        <v>477</v>
      </c>
      <c r="G3488" s="20">
        <v>7.9</v>
      </c>
      <c r="H3488" s="20" t="s">
        <v>1679</v>
      </c>
      <c r="I3488" s="20" t="s">
        <v>6559</v>
      </c>
      <c r="J3488" s="20" t="s">
        <v>6560</v>
      </c>
      <c r="K3488" s="20" t="s">
        <v>6560</v>
      </c>
      <c r="L3488" s="20" t="s">
        <v>808</v>
      </c>
      <c r="M3488" s="20">
        <v>6</v>
      </c>
      <c r="N3488" s="20" t="s">
        <v>1679</v>
      </c>
      <c r="P3488" s="20">
        <v>0</v>
      </c>
      <c r="Q3488" s="20" t="s">
        <v>487</v>
      </c>
      <c r="R3488" s="20" t="s">
        <v>488</v>
      </c>
      <c r="S3488" s="20" t="s">
        <v>221</v>
      </c>
      <c r="T3488" s="20" t="s">
        <v>2009</v>
      </c>
      <c r="U3488" s="20" t="s">
        <v>6561</v>
      </c>
      <c r="V3488" s="20">
        <v>19</v>
      </c>
      <c r="W3488" s="20">
        <v>583</v>
      </c>
      <c r="Y3488" s="20" t="s">
        <v>1684</v>
      </c>
      <c r="Z3488" s="20" t="s">
        <v>1685</v>
      </c>
      <c r="AA3488" s="20">
        <v>1.5</v>
      </c>
      <c r="AB3488" s="20">
        <v>45</v>
      </c>
      <c r="AC3488" s="20">
        <v>45</v>
      </c>
      <c r="AD3488" s="20">
        <v>45</v>
      </c>
      <c r="AJ3488" s="20" t="s">
        <v>1815</v>
      </c>
      <c r="AT3488" s="20" t="s">
        <v>1687</v>
      </c>
      <c r="AY3488" s="20" t="s">
        <v>1942</v>
      </c>
      <c r="BD3488" s="20" t="s">
        <v>2005</v>
      </c>
      <c r="BE3488" s="20" t="s">
        <v>808</v>
      </c>
      <c r="BL3488" s="20">
        <v>553</v>
      </c>
      <c r="BM3488" s="20">
        <v>70</v>
      </c>
      <c r="BN3488" s="20">
        <v>84.83</v>
      </c>
    </row>
    <row r="3489" spans="1:66" x14ac:dyDescent="0.25">
      <c r="A3489" s="20" t="s">
        <v>1677</v>
      </c>
      <c r="B3489" s="20" t="s">
        <v>808</v>
      </c>
      <c r="C3489" s="20" t="s">
        <v>856</v>
      </c>
      <c r="D3489" s="20" t="s">
        <v>695</v>
      </c>
      <c r="E3489" s="20" t="s">
        <v>6570</v>
      </c>
      <c r="F3489" s="20" t="s">
        <v>478</v>
      </c>
      <c r="G3489" s="20">
        <v>3.8</v>
      </c>
      <c r="H3489" s="20" t="s">
        <v>1679</v>
      </c>
      <c r="I3489" s="20" t="s">
        <v>6559</v>
      </c>
      <c r="J3489" s="20" t="s">
        <v>6560</v>
      </c>
      <c r="K3489" s="20" t="s">
        <v>6560</v>
      </c>
      <c r="L3489" s="20" t="s">
        <v>808</v>
      </c>
      <c r="M3489" s="20">
        <v>6</v>
      </c>
      <c r="N3489" s="20" t="s">
        <v>1679</v>
      </c>
      <c r="P3489" s="20">
        <v>0</v>
      </c>
      <c r="Q3489" s="20" t="s">
        <v>487</v>
      </c>
      <c r="R3489" s="20" t="s">
        <v>488</v>
      </c>
      <c r="S3489" s="20" t="s">
        <v>221</v>
      </c>
      <c r="T3489" s="20" t="s">
        <v>2009</v>
      </c>
      <c r="U3489" s="20" t="s">
        <v>6561</v>
      </c>
      <c r="V3489" s="20">
        <v>19</v>
      </c>
      <c r="W3489" s="20">
        <v>583</v>
      </c>
      <c r="Y3489" s="20" t="s">
        <v>1684</v>
      </c>
      <c r="Z3489" s="20" t="s">
        <v>1685</v>
      </c>
      <c r="AA3489" s="20">
        <v>1.5</v>
      </c>
      <c r="AB3489" s="20">
        <v>45</v>
      </c>
      <c r="AC3489" s="20">
        <v>45</v>
      </c>
      <c r="AD3489" s="20">
        <v>45</v>
      </c>
      <c r="AJ3489" s="20" t="s">
        <v>1815</v>
      </c>
      <c r="AT3489" s="20" t="s">
        <v>1687</v>
      </c>
      <c r="AY3489" s="20" t="s">
        <v>1942</v>
      </c>
      <c r="BD3489" s="20" t="s">
        <v>2005</v>
      </c>
      <c r="BE3489" s="20" t="s">
        <v>808</v>
      </c>
      <c r="BL3489" s="20">
        <v>266</v>
      </c>
      <c r="BM3489" s="20">
        <v>70</v>
      </c>
      <c r="BN3489" s="20">
        <v>40.805999999999997</v>
      </c>
    </row>
    <row r="3490" spans="1:66" x14ac:dyDescent="0.25">
      <c r="A3490" s="20" t="s">
        <v>1677</v>
      </c>
      <c r="B3490" s="20" t="s">
        <v>808</v>
      </c>
      <c r="C3490" s="20" t="s">
        <v>856</v>
      </c>
      <c r="D3490" s="20" t="s">
        <v>695</v>
      </c>
      <c r="E3490" s="20" t="s">
        <v>6571</v>
      </c>
      <c r="F3490" s="20" t="s">
        <v>479</v>
      </c>
      <c r="G3490" s="20">
        <v>1.9</v>
      </c>
      <c r="H3490" s="20" t="s">
        <v>1679</v>
      </c>
      <c r="I3490" s="20" t="s">
        <v>6559</v>
      </c>
      <c r="J3490" s="20" t="s">
        <v>6560</v>
      </c>
      <c r="K3490" s="20" t="s">
        <v>6560</v>
      </c>
      <c r="L3490" s="20" t="s">
        <v>808</v>
      </c>
      <c r="M3490" s="20">
        <v>6</v>
      </c>
      <c r="N3490" s="20" t="s">
        <v>1679</v>
      </c>
      <c r="P3490" s="20">
        <v>0</v>
      </c>
      <c r="Q3490" s="20" t="s">
        <v>487</v>
      </c>
      <c r="R3490" s="20" t="s">
        <v>488</v>
      </c>
      <c r="S3490" s="20" t="s">
        <v>221</v>
      </c>
      <c r="T3490" s="20" t="s">
        <v>2009</v>
      </c>
      <c r="U3490" s="20" t="s">
        <v>6561</v>
      </c>
      <c r="V3490" s="20">
        <v>19</v>
      </c>
      <c r="W3490" s="20">
        <v>583</v>
      </c>
      <c r="Y3490" s="20" t="s">
        <v>1684</v>
      </c>
      <c r="Z3490" s="20" t="s">
        <v>1685</v>
      </c>
      <c r="AA3490" s="20">
        <v>1.5</v>
      </c>
      <c r="AB3490" s="20">
        <v>45</v>
      </c>
      <c r="AC3490" s="20">
        <v>45</v>
      </c>
      <c r="AD3490" s="20">
        <v>45</v>
      </c>
      <c r="AJ3490" s="20" t="s">
        <v>1815</v>
      </c>
      <c r="AT3490" s="20" t="s">
        <v>1687</v>
      </c>
      <c r="AY3490" s="20" t="s">
        <v>1942</v>
      </c>
      <c r="BD3490" s="20" t="s">
        <v>2005</v>
      </c>
      <c r="BE3490" s="20" t="s">
        <v>808</v>
      </c>
      <c r="BL3490" s="20">
        <v>133</v>
      </c>
      <c r="BM3490" s="20">
        <v>70</v>
      </c>
      <c r="BN3490" s="20">
        <v>20.398</v>
      </c>
    </row>
    <row r="3491" spans="1:66" x14ac:dyDescent="0.25">
      <c r="A3491" s="20" t="s">
        <v>1677</v>
      </c>
      <c r="B3491" s="20" t="s">
        <v>808</v>
      </c>
      <c r="C3491" s="20" t="s">
        <v>856</v>
      </c>
      <c r="D3491" s="20" t="s">
        <v>695</v>
      </c>
      <c r="E3491" s="20" t="s">
        <v>6572</v>
      </c>
      <c r="F3491" s="20" t="s">
        <v>480</v>
      </c>
      <c r="G3491" s="20">
        <v>5.62</v>
      </c>
      <c r="H3491" s="20" t="s">
        <v>1679</v>
      </c>
      <c r="I3491" s="20" t="s">
        <v>6559</v>
      </c>
      <c r="J3491" s="20" t="s">
        <v>6560</v>
      </c>
      <c r="K3491" s="20" t="s">
        <v>6560</v>
      </c>
      <c r="L3491" s="20" t="s">
        <v>808</v>
      </c>
      <c r="M3491" s="20">
        <v>6</v>
      </c>
      <c r="N3491" s="20" t="s">
        <v>1679</v>
      </c>
      <c r="P3491" s="20">
        <v>0</v>
      </c>
      <c r="Q3491" s="20" t="s">
        <v>487</v>
      </c>
      <c r="R3491" s="20" t="s">
        <v>488</v>
      </c>
      <c r="S3491" s="20" t="s">
        <v>221</v>
      </c>
      <c r="T3491" s="20" t="s">
        <v>2009</v>
      </c>
      <c r="U3491" s="20" t="s">
        <v>6573</v>
      </c>
      <c r="V3491" s="20">
        <v>19</v>
      </c>
      <c r="W3491" s="20">
        <v>583</v>
      </c>
      <c r="Y3491" s="20" t="s">
        <v>1684</v>
      </c>
      <c r="Z3491" s="20" t="s">
        <v>1685</v>
      </c>
      <c r="AA3491" s="20">
        <v>1.5</v>
      </c>
      <c r="AB3491" s="20">
        <v>45</v>
      </c>
      <c r="AC3491" s="20">
        <v>45</v>
      </c>
      <c r="AD3491" s="20">
        <v>45</v>
      </c>
      <c r="AJ3491" s="20" t="s">
        <v>1815</v>
      </c>
      <c r="AT3491" s="20" t="s">
        <v>1687</v>
      </c>
      <c r="AY3491" s="20" t="s">
        <v>1942</v>
      </c>
      <c r="BD3491" s="20" t="s">
        <v>2005</v>
      </c>
      <c r="BE3491" s="20" t="s">
        <v>808</v>
      </c>
      <c r="BL3491" s="20">
        <v>393.4</v>
      </c>
      <c r="BM3491" s="20">
        <v>70</v>
      </c>
      <c r="BN3491" s="20">
        <v>60.347999999999999</v>
      </c>
    </row>
    <row r="3492" spans="1:66" x14ac:dyDescent="0.25">
      <c r="A3492" s="20" t="s">
        <v>1677</v>
      </c>
      <c r="B3492" s="20" t="s">
        <v>808</v>
      </c>
      <c r="C3492" s="20" t="s">
        <v>856</v>
      </c>
      <c r="D3492" s="20" t="s">
        <v>695</v>
      </c>
      <c r="E3492" s="20" t="s">
        <v>6574</v>
      </c>
      <c r="F3492" s="20" t="s">
        <v>481</v>
      </c>
      <c r="G3492" s="20">
        <v>7.69</v>
      </c>
      <c r="H3492" s="20" t="s">
        <v>1679</v>
      </c>
      <c r="I3492" s="20" t="s">
        <v>6559</v>
      </c>
      <c r="J3492" s="20" t="s">
        <v>6560</v>
      </c>
      <c r="K3492" s="20" t="s">
        <v>6560</v>
      </c>
      <c r="L3492" s="20" t="s">
        <v>808</v>
      </c>
      <c r="M3492" s="20">
        <v>6</v>
      </c>
      <c r="N3492" s="20" t="s">
        <v>1679</v>
      </c>
      <c r="P3492" s="20">
        <v>0</v>
      </c>
      <c r="Q3492" s="20" t="s">
        <v>487</v>
      </c>
      <c r="R3492" s="20" t="s">
        <v>488</v>
      </c>
      <c r="S3492" s="20" t="s">
        <v>221</v>
      </c>
      <c r="T3492" s="20" t="s">
        <v>2009</v>
      </c>
      <c r="U3492" s="20" t="s">
        <v>6573</v>
      </c>
      <c r="V3492" s="20">
        <v>19</v>
      </c>
      <c r="W3492" s="20">
        <v>583</v>
      </c>
      <c r="Y3492" s="20" t="s">
        <v>1684</v>
      </c>
      <c r="Z3492" s="20" t="s">
        <v>1685</v>
      </c>
      <c r="AA3492" s="20">
        <v>1.5</v>
      </c>
      <c r="AB3492" s="20">
        <v>45</v>
      </c>
      <c r="AC3492" s="20">
        <v>45</v>
      </c>
      <c r="AD3492" s="20">
        <v>45</v>
      </c>
      <c r="AJ3492" s="20" t="s">
        <v>1815</v>
      </c>
      <c r="AT3492" s="20" t="s">
        <v>1687</v>
      </c>
      <c r="AY3492" s="20" t="s">
        <v>1942</v>
      </c>
      <c r="BD3492" s="20" t="s">
        <v>2005</v>
      </c>
      <c r="BE3492" s="20" t="s">
        <v>808</v>
      </c>
      <c r="BL3492" s="20">
        <v>538.29999999999995</v>
      </c>
      <c r="BM3492" s="20">
        <v>70</v>
      </c>
      <c r="BN3492" s="20">
        <v>82.573999999999998</v>
      </c>
    </row>
    <row r="3493" spans="1:66" x14ac:dyDescent="0.25">
      <c r="A3493" s="20" t="s">
        <v>1677</v>
      </c>
      <c r="B3493" s="20" t="s">
        <v>808</v>
      </c>
      <c r="C3493" s="20" t="s">
        <v>856</v>
      </c>
      <c r="D3493" s="20" t="s">
        <v>695</v>
      </c>
      <c r="E3493" s="20" t="s">
        <v>6575</v>
      </c>
      <c r="F3493" s="20" t="s">
        <v>484</v>
      </c>
      <c r="G3493" s="20">
        <v>3.7</v>
      </c>
      <c r="H3493" s="20" t="s">
        <v>1679</v>
      </c>
      <c r="I3493" s="20" t="s">
        <v>6559</v>
      </c>
      <c r="J3493" s="20" t="s">
        <v>6560</v>
      </c>
      <c r="K3493" s="20" t="s">
        <v>6560</v>
      </c>
      <c r="L3493" s="20" t="s">
        <v>808</v>
      </c>
      <c r="M3493" s="20">
        <v>6</v>
      </c>
      <c r="N3493" s="20" t="s">
        <v>1679</v>
      </c>
      <c r="P3493" s="20">
        <v>0</v>
      </c>
      <c r="Q3493" s="20" t="s">
        <v>487</v>
      </c>
      <c r="R3493" s="20" t="s">
        <v>488</v>
      </c>
      <c r="S3493" s="20" t="s">
        <v>221</v>
      </c>
      <c r="T3493" s="20" t="s">
        <v>2009</v>
      </c>
      <c r="U3493" s="20" t="s">
        <v>6573</v>
      </c>
      <c r="V3493" s="20">
        <v>19</v>
      </c>
      <c r="W3493" s="20">
        <v>583</v>
      </c>
      <c r="Y3493" s="20" t="s">
        <v>1684</v>
      </c>
      <c r="Z3493" s="20" t="s">
        <v>1685</v>
      </c>
      <c r="AA3493" s="20">
        <v>1.5</v>
      </c>
      <c r="AB3493" s="20">
        <v>45</v>
      </c>
      <c r="AC3493" s="20">
        <v>45</v>
      </c>
      <c r="AD3493" s="20">
        <v>45</v>
      </c>
      <c r="AJ3493" s="20" t="s">
        <v>1815</v>
      </c>
      <c r="AT3493" s="20" t="s">
        <v>1687</v>
      </c>
      <c r="AY3493" s="20" t="s">
        <v>1942</v>
      </c>
      <c r="BD3493" s="20" t="s">
        <v>2005</v>
      </c>
      <c r="BE3493" s="20" t="s">
        <v>808</v>
      </c>
      <c r="BL3493" s="20">
        <v>259</v>
      </c>
      <c r="BM3493" s="20">
        <v>70</v>
      </c>
      <c r="BN3493" s="20">
        <v>39.729999999999997</v>
      </c>
    </row>
    <row r="3494" spans="1:66" x14ac:dyDescent="0.25">
      <c r="A3494" s="20" t="s">
        <v>1677</v>
      </c>
      <c r="B3494" s="20" t="s">
        <v>808</v>
      </c>
      <c r="C3494" s="20" t="s">
        <v>856</v>
      </c>
      <c r="D3494" s="20" t="s">
        <v>695</v>
      </c>
      <c r="E3494" s="20" t="s">
        <v>6576</v>
      </c>
      <c r="F3494" s="20" t="s">
        <v>485</v>
      </c>
      <c r="G3494" s="20">
        <v>0.56999999999999995</v>
      </c>
      <c r="H3494" s="20" t="s">
        <v>1679</v>
      </c>
      <c r="I3494" s="20" t="s">
        <v>6559</v>
      </c>
      <c r="J3494" s="20" t="s">
        <v>6560</v>
      </c>
      <c r="K3494" s="20" t="s">
        <v>6560</v>
      </c>
      <c r="L3494" s="20" t="s">
        <v>808</v>
      </c>
      <c r="M3494" s="20">
        <v>6</v>
      </c>
      <c r="N3494" s="20" t="s">
        <v>1679</v>
      </c>
      <c r="P3494" s="20">
        <v>0</v>
      </c>
      <c r="Q3494" s="20" t="s">
        <v>487</v>
      </c>
      <c r="R3494" s="20" t="s">
        <v>488</v>
      </c>
      <c r="S3494" s="20" t="s">
        <v>221</v>
      </c>
      <c r="T3494" s="20" t="s">
        <v>2009</v>
      </c>
      <c r="U3494" s="20" t="s">
        <v>6573</v>
      </c>
      <c r="V3494" s="20">
        <v>19</v>
      </c>
      <c r="W3494" s="20">
        <v>583</v>
      </c>
      <c r="Y3494" s="20" t="s">
        <v>1684</v>
      </c>
      <c r="Z3494" s="20" t="s">
        <v>1685</v>
      </c>
      <c r="AA3494" s="20">
        <v>1.5</v>
      </c>
      <c r="AB3494" s="20">
        <v>45</v>
      </c>
      <c r="AC3494" s="20">
        <v>45</v>
      </c>
      <c r="AD3494" s="20">
        <v>45</v>
      </c>
      <c r="AJ3494" s="20" t="s">
        <v>1815</v>
      </c>
      <c r="AT3494" s="20" t="s">
        <v>1687</v>
      </c>
      <c r="AY3494" s="20" t="s">
        <v>1942</v>
      </c>
      <c r="BD3494" s="20" t="s">
        <v>2005</v>
      </c>
      <c r="BE3494" s="20" t="s">
        <v>808</v>
      </c>
      <c r="BL3494" s="20">
        <v>39.9</v>
      </c>
      <c r="BM3494" s="20">
        <v>70</v>
      </c>
      <c r="BN3494" s="20">
        <v>6.1180000000000003</v>
      </c>
    </row>
    <row r="3495" spans="1:66" x14ac:dyDescent="0.25">
      <c r="A3495" s="20" t="s">
        <v>1677</v>
      </c>
      <c r="B3495" s="20" t="s">
        <v>808</v>
      </c>
      <c r="C3495" s="20" t="s">
        <v>856</v>
      </c>
      <c r="D3495" s="20" t="s">
        <v>695</v>
      </c>
      <c r="E3495" s="20" t="s">
        <v>6577</v>
      </c>
      <c r="F3495" s="20" t="s">
        <v>486</v>
      </c>
      <c r="G3495" s="20">
        <v>5.61</v>
      </c>
      <c r="H3495" s="20" t="s">
        <v>1679</v>
      </c>
      <c r="I3495" s="20" t="s">
        <v>6559</v>
      </c>
      <c r="J3495" s="20" t="s">
        <v>6560</v>
      </c>
      <c r="K3495" s="20" t="s">
        <v>6560</v>
      </c>
      <c r="L3495" s="20" t="s">
        <v>808</v>
      </c>
      <c r="M3495" s="20">
        <v>6</v>
      </c>
      <c r="N3495" s="20" t="s">
        <v>1679</v>
      </c>
      <c r="P3495" s="20">
        <v>0</v>
      </c>
      <c r="Q3495" s="20" t="s">
        <v>487</v>
      </c>
      <c r="R3495" s="20" t="s">
        <v>488</v>
      </c>
      <c r="S3495" s="20" t="s">
        <v>221</v>
      </c>
      <c r="T3495" s="20" t="s">
        <v>1967</v>
      </c>
      <c r="U3495" s="20" t="s">
        <v>6573</v>
      </c>
      <c r="V3495" s="20">
        <v>19</v>
      </c>
      <c r="W3495" s="20">
        <v>583</v>
      </c>
      <c r="Y3495" s="20" t="s">
        <v>1684</v>
      </c>
      <c r="Z3495" s="20" t="s">
        <v>1685</v>
      </c>
      <c r="AA3495" s="20">
        <v>1.5</v>
      </c>
      <c r="AB3495" s="20">
        <v>45</v>
      </c>
      <c r="AC3495" s="20">
        <v>45</v>
      </c>
      <c r="AD3495" s="20">
        <v>45</v>
      </c>
      <c r="AJ3495" s="20" t="s">
        <v>1815</v>
      </c>
      <c r="AT3495" s="20" t="s">
        <v>1687</v>
      </c>
      <c r="AY3495" s="20" t="s">
        <v>1942</v>
      </c>
      <c r="BD3495" s="20" t="s">
        <v>2005</v>
      </c>
      <c r="BE3495" s="20" t="s">
        <v>808</v>
      </c>
      <c r="BL3495" s="20">
        <v>392.7</v>
      </c>
      <c r="BM3495" s="20">
        <v>70</v>
      </c>
      <c r="BN3495" s="20">
        <v>60.241999999999997</v>
      </c>
    </row>
    <row r="3496" spans="1:66" x14ac:dyDescent="0.25">
      <c r="A3496" s="20" t="s">
        <v>1677</v>
      </c>
      <c r="B3496" s="20" t="s">
        <v>808</v>
      </c>
      <c r="C3496" s="20" t="s">
        <v>856</v>
      </c>
      <c r="D3496" s="20" t="s">
        <v>695</v>
      </c>
      <c r="E3496" s="20" t="s">
        <v>6578</v>
      </c>
      <c r="F3496" s="20" t="s">
        <v>489</v>
      </c>
      <c r="G3496" s="20">
        <v>1.36</v>
      </c>
      <c r="H3496" s="20" t="s">
        <v>1679</v>
      </c>
      <c r="I3496" s="20" t="s">
        <v>6559</v>
      </c>
      <c r="J3496" s="20" t="s">
        <v>6560</v>
      </c>
      <c r="K3496" s="20" t="s">
        <v>6560</v>
      </c>
      <c r="L3496" s="20" t="s">
        <v>808</v>
      </c>
      <c r="M3496" s="20">
        <v>6</v>
      </c>
      <c r="N3496" s="20" t="s">
        <v>1679</v>
      </c>
      <c r="P3496" s="20">
        <v>0</v>
      </c>
      <c r="Q3496" s="20" t="s">
        <v>487</v>
      </c>
      <c r="R3496" s="20" t="s">
        <v>488</v>
      </c>
      <c r="S3496" s="20" t="s">
        <v>221</v>
      </c>
      <c r="T3496" s="20" t="s">
        <v>1967</v>
      </c>
      <c r="U3496" s="20" t="s">
        <v>6573</v>
      </c>
      <c r="V3496" s="20">
        <v>19</v>
      </c>
      <c r="W3496" s="20">
        <v>583</v>
      </c>
      <c r="Y3496" s="20" t="s">
        <v>1684</v>
      </c>
      <c r="Z3496" s="20" t="s">
        <v>1685</v>
      </c>
      <c r="AA3496" s="20">
        <v>1.5</v>
      </c>
      <c r="AB3496" s="20">
        <v>45</v>
      </c>
      <c r="AC3496" s="20">
        <v>45</v>
      </c>
      <c r="AD3496" s="20">
        <v>45</v>
      </c>
      <c r="AJ3496" s="20" t="s">
        <v>1815</v>
      </c>
      <c r="AT3496" s="20" t="s">
        <v>1687</v>
      </c>
      <c r="AY3496" s="20" t="s">
        <v>1942</v>
      </c>
      <c r="BD3496" s="20" t="s">
        <v>2005</v>
      </c>
      <c r="BE3496" s="20" t="s">
        <v>808</v>
      </c>
      <c r="BL3496" s="20">
        <v>95.2</v>
      </c>
      <c r="BM3496" s="20">
        <v>70</v>
      </c>
      <c r="BN3496" s="20">
        <v>14.618</v>
      </c>
    </row>
    <row r="3497" spans="1:66" x14ac:dyDescent="0.25">
      <c r="A3497" s="20" t="s">
        <v>1677</v>
      </c>
      <c r="B3497" s="20" t="s">
        <v>808</v>
      </c>
      <c r="C3497" s="20" t="s">
        <v>857</v>
      </c>
      <c r="D3497" s="20" t="s">
        <v>858</v>
      </c>
      <c r="E3497" s="20" t="s">
        <v>6579</v>
      </c>
      <c r="F3497" s="20" t="s">
        <v>465</v>
      </c>
      <c r="G3497" s="20">
        <v>15.56</v>
      </c>
      <c r="H3497" s="20" t="s">
        <v>1679</v>
      </c>
      <c r="I3497" s="20" t="s">
        <v>6580</v>
      </c>
      <c r="J3497" s="20" t="s">
        <v>6581</v>
      </c>
      <c r="K3497" s="20" t="s">
        <v>6581</v>
      </c>
      <c r="L3497" s="20" t="s">
        <v>808</v>
      </c>
      <c r="M3497" s="20">
        <v>4</v>
      </c>
      <c r="N3497" s="20" t="s">
        <v>1679</v>
      </c>
      <c r="P3497" s="20">
        <v>0</v>
      </c>
      <c r="Q3497" s="20" t="s">
        <v>507</v>
      </c>
      <c r="R3497" s="20" t="s">
        <v>488</v>
      </c>
      <c r="S3497" s="20" t="s">
        <v>221</v>
      </c>
      <c r="T3497" s="20" t="s">
        <v>6222</v>
      </c>
      <c r="U3497" s="20" t="s">
        <v>6582</v>
      </c>
      <c r="V3497" s="20">
        <v>6</v>
      </c>
      <c r="W3497" s="20">
        <v>187</v>
      </c>
      <c r="Y3497" s="20" t="s">
        <v>1684</v>
      </c>
      <c r="Z3497" s="20" t="s">
        <v>1685</v>
      </c>
      <c r="AA3497" s="20">
        <v>1.5</v>
      </c>
      <c r="AB3497" s="20">
        <v>20</v>
      </c>
      <c r="AC3497" s="20">
        <v>20</v>
      </c>
      <c r="AD3497" s="20">
        <v>20</v>
      </c>
      <c r="AT3497" s="20" t="s">
        <v>1687</v>
      </c>
      <c r="AW3497" s="20" t="s">
        <v>1657</v>
      </c>
      <c r="BE3497" s="20" t="s">
        <v>808</v>
      </c>
      <c r="BL3497" s="20">
        <v>778</v>
      </c>
      <c r="BM3497" s="20">
        <v>50</v>
      </c>
    </row>
    <row r="3498" spans="1:66" x14ac:dyDescent="0.25">
      <c r="A3498" s="20" t="s">
        <v>1677</v>
      </c>
      <c r="B3498" s="20" t="s">
        <v>808</v>
      </c>
      <c r="C3498" s="20" t="s">
        <v>857</v>
      </c>
      <c r="D3498" s="20" t="s">
        <v>858</v>
      </c>
      <c r="E3498" s="20" t="s">
        <v>6583</v>
      </c>
      <c r="F3498" s="20" t="s">
        <v>468</v>
      </c>
      <c r="G3498" s="20">
        <v>15.37</v>
      </c>
      <c r="H3498" s="20" t="s">
        <v>1679</v>
      </c>
      <c r="I3498" s="20" t="s">
        <v>6580</v>
      </c>
      <c r="J3498" s="20" t="s">
        <v>6581</v>
      </c>
      <c r="K3498" s="20" t="s">
        <v>6581</v>
      </c>
      <c r="L3498" s="20" t="s">
        <v>808</v>
      </c>
      <c r="M3498" s="20">
        <v>4</v>
      </c>
      <c r="N3498" s="20" t="s">
        <v>1679</v>
      </c>
      <c r="P3498" s="20">
        <v>0</v>
      </c>
      <c r="Q3498" s="20" t="s">
        <v>507</v>
      </c>
      <c r="R3498" s="20" t="s">
        <v>488</v>
      </c>
      <c r="S3498" s="20" t="s">
        <v>221</v>
      </c>
      <c r="T3498" s="20" t="s">
        <v>6222</v>
      </c>
      <c r="U3498" s="20" t="s">
        <v>6582</v>
      </c>
      <c r="V3498" s="20">
        <v>6</v>
      </c>
      <c r="W3498" s="20">
        <v>187</v>
      </c>
      <c r="Y3498" s="20" t="s">
        <v>1684</v>
      </c>
      <c r="Z3498" s="20" t="s">
        <v>1685</v>
      </c>
      <c r="AA3498" s="20">
        <v>1.5</v>
      </c>
      <c r="AB3498" s="20">
        <v>20</v>
      </c>
      <c r="AC3498" s="20">
        <v>20</v>
      </c>
      <c r="AD3498" s="20">
        <v>20</v>
      </c>
      <c r="AT3498" s="20" t="s">
        <v>1687</v>
      </c>
      <c r="AW3498" s="20" t="s">
        <v>1657</v>
      </c>
      <c r="BE3498" s="20" t="s">
        <v>808</v>
      </c>
      <c r="BL3498" s="20">
        <v>768.5</v>
      </c>
      <c r="BM3498" s="20">
        <v>50</v>
      </c>
    </row>
    <row r="3499" spans="1:66" x14ac:dyDescent="0.25">
      <c r="A3499" s="20" t="s">
        <v>1677</v>
      </c>
      <c r="B3499" s="20" t="s">
        <v>808</v>
      </c>
      <c r="C3499" s="20" t="s">
        <v>857</v>
      </c>
      <c r="D3499" s="20" t="s">
        <v>858</v>
      </c>
      <c r="E3499" s="20" t="s">
        <v>6584</v>
      </c>
      <c r="F3499" s="20" t="s">
        <v>470</v>
      </c>
      <c r="G3499" s="20">
        <v>18.829999999999998</v>
      </c>
      <c r="H3499" s="20" t="s">
        <v>1679</v>
      </c>
      <c r="I3499" s="20" t="s">
        <v>6580</v>
      </c>
      <c r="J3499" s="20" t="s">
        <v>6581</v>
      </c>
      <c r="K3499" s="20" t="s">
        <v>6581</v>
      </c>
      <c r="L3499" s="20" t="s">
        <v>808</v>
      </c>
      <c r="M3499" s="20">
        <v>4</v>
      </c>
      <c r="N3499" s="20" t="s">
        <v>1679</v>
      </c>
      <c r="P3499" s="20">
        <v>0</v>
      </c>
      <c r="Q3499" s="20" t="s">
        <v>504</v>
      </c>
      <c r="R3499" s="20" t="s">
        <v>488</v>
      </c>
      <c r="S3499" s="20" t="s">
        <v>221</v>
      </c>
      <c r="T3499" s="20" t="s">
        <v>6585</v>
      </c>
      <c r="U3499" s="20" t="s">
        <v>6582</v>
      </c>
      <c r="V3499" s="20">
        <v>6</v>
      </c>
      <c r="W3499" s="20">
        <v>187</v>
      </c>
      <c r="Y3499" s="20" t="s">
        <v>1684</v>
      </c>
      <c r="Z3499" s="20" t="s">
        <v>1685</v>
      </c>
      <c r="AA3499" s="20">
        <v>1.5</v>
      </c>
      <c r="AB3499" s="20">
        <v>20</v>
      </c>
      <c r="AC3499" s="20">
        <v>20</v>
      </c>
      <c r="AD3499" s="20">
        <v>20</v>
      </c>
      <c r="AT3499" s="20" t="s">
        <v>1687</v>
      </c>
      <c r="BE3499" s="20" t="s">
        <v>808</v>
      </c>
      <c r="BL3499" s="20">
        <v>941.5</v>
      </c>
      <c r="BM3499" s="20">
        <v>50</v>
      </c>
    </row>
    <row r="3500" spans="1:66" x14ac:dyDescent="0.25">
      <c r="A3500" s="20" t="s">
        <v>1677</v>
      </c>
      <c r="B3500" s="20" t="s">
        <v>808</v>
      </c>
      <c r="C3500" s="20" t="s">
        <v>857</v>
      </c>
      <c r="D3500" s="20" t="s">
        <v>858</v>
      </c>
      <c r="E3500" s="20" t="s">
        <v>6586</v>
      </c>
      <c r="F3500" s="20" t="s">
        <v>471</v>
      </c>
      <c r="G3500" s="20">
        <v>2.64</v>
      </c>
      <c r="H3500" s="20" t="s">
        <v>1679</v>
      </c>
      <c r="I3500" s="20" t="s">
        <v>6580</v>
      </c>
      <c r="J3500" s="20" t="s">
        <v>6581</v>
      </c>
      <c r="K3500" s="20" t="s">
        <v>6581</v>
      </c>
      <c r="L3500" s="20" t="s">
        <v>808</v>
      </c>
      <c r="M3500" s="20">
        <v>4</v>
      </c>
      <c r="N3500" s="20" t="s">
        <v>1679</v>
      </c>
      <c r="P3500" s="20">
        <v>0</v>
      </c>
      <c r="Q3500" s="20" t="s">
        <v>504</v>
      </c>
      <c r="R3500" s="20" t="s">
        <v>488</v>
      </c>
      <c r="S3500" s="20" t="s">
        <v>221</v>
      </c>
      <c r="T3500" s="20" t="s">
        <v>6585</v>
      </c>
      <c r="U3500" s="20" t="s">
        <v>6582</v>
      </c>
      <c r="V3500" s="20">
        <v>6</v>
      </c>
      <c r="W3500" s="20">
        <v>187</v>
      </c>
      <c r="Y3500" s="20" t="s">
        <v>1684</v>
      </c>
      <c r="Z3500" s="20" t="s">
        <v>1685</v>
      </c>
      <c r="AA3500" s="20">
        <v>1.5</v>
      </c>
      <c r="AB3500" s="20">
        <v>20</v>
      </c>
      <c r="AC3500" s="20">
        <v>20</v>
      </c>
      <c r="AD3500" s="20">
        <v>20</v>
      </c>
      <c r="AT3500" s="20" t="s">
        <v>1687</v>
      </c>
      <c r="BE3500" s="20" t="s">
        <v>808</v>
      </c>
      <c r="BL3500" s="20">
        <v>132</v>
      </c>
      <c r="BM3500" s="20">
        <v>50</v>
      </c>
    </row>
    <row r="3501" spans="1:66" x14ac:dyDescent="0.25">
      <c r="A3501" s="20" t="s">
        <v>1677</v>
      </c>
      <c r="B3501" s="20" t="s">
        <v>808</v>
      </c>
      <c r="C3501" s="20" t="s">
        <v>857</v>
      </c>
      <c r="D3501" s="20" t="s">
        <v>858</v>
      </c>
      <c r="E3501" s="20" t="s">
        <v>6587</v>
      </c>
      <c r="F3501" s="20" t="s">
        <v>472</v>
      </c>
      <c r="G3501" s="20">
        <v>7.04</v>
      </c>
      <c r="H3501" s="20" t="s">
        <v>1679</v>
      </c>
      <c r="I3501" s="20" t="s">
        <v>6580</v>
      </c>
      <c r="J3501" s="20" t="s">
        <v>6581</v>
      </c>
      <c r="K3501" s="20" t="s">
        <v>6581</v>
      </c>
      <c r="L3501" s="20" t="s">
        <v>808</v>
      </c>
      <c r="M3501" s="20">
        <v>4</v>
      </c>
      <c r="N3501" s="20" t="s">
        <v>1679</v>
      </c>
      <c r="P3501" s="20">
        <v>0</v>
      </c>
      <c r="Q3501" s="20" t="s">
        <v>495</v>
      </c>
      <c r="R3501" s="20" t="s">
        <v>707</v>
      </c>
      <c r="S3501" s="20" t="s">
        <v>221</v>
      </c>
      <c r="T3501" s="20" t="s">
        <v>4316</v>
      </c>
      <c r="U3501" s="20" t="s">
        <v>6582</v>
      </c>
      <c r="V3501" s="20">
        <v>6</v>
      </c>
      <c r="W3501" s="20">
        <v>187</v>
      </c>
      <c r="Y3501" s="20" t="s">
        <v>1684</v>
      </c>
      <c r="Z3501" s="20" t="s">
        <v>1685</v>
      </c>
      <c r="AA3501" s="20">
        <v>1.5</v>
      </c>
      <c r="AB3501" s="20">
        <v>20</v>
      </c>
      <c r="AC3501" s="20">
        <v>20</v>
      </c>
      <c r="AD3501" s="20">
        <v>20</v>
      </c>
      <c r="AT3501" s="20" t="s">
        <v>1687</v>
      </c>
      <c r="BE3501" s="20" t="s">
        <v>808</v>
      </c>
      <c r="BL3501" s="20">
        <v>422.4</v>
      </c>
      <c r="BM3501" s="20">
        <v>60</v>
      </c>
    </row>
    <row r="3502" spans="1:66" x14ac:dyDescent="0.25">
      <c r="A3502" s="20" t="s">
        <v>1677</v>
      </c>
      <c r="B3502" s="20" t="s">
        <v>808</v>
      </c>
      <c r="C3502" s="20" t="s">
        <v>857</v>
      </c>
      <c r="D3502" s="20" t="s">
        <v>858</v>
      </c>
      <c r="E3502" s="20" t="s">
        <v>6588</v>
      </c>
      <c r="F3502" s="20" t="s">
        <v>473</v>
      </c>
      <c r="G3502" s="20">
        <v>10.58</v>
      </c>
      <c r="H3502" s="20" t="s">
        <v>1679</v>
      </c>
      <c r="I3502" s="20" t="s">
        <v>6580</v>
      </c>
      <c r="J3502" s="20" t="s">
        <v>6581</v>
      </c>
      <c r="K3502" s="20" t="s">
        <v>6581</v>
      </c>
      <c r="L3502" s="20" t="s">
        <v>808</v>
      </c>
      <c r="M3502" s="20">
        <v>4</v>
      </c>
      <c r="N3502" s="20" t="s">
        <v>1679</v>
      </c>
      <c r="P3502" s="20">
        <v>0</v>
      </c>
      <c r="Q3502" s="20" t="s">
        <v>499</v>
      </c>
      <c r="R3502" s="20" t="s">
        <v>707</v>
      </c>
      <c r="S3502" s="20" t="s">
        <v>221</v>
      </c>
      <c r="T3502" s="20" t="s">
        <v>6589</v>
      </c>
      <c r="U3502" s="20" t="s">
        <v>6582</v>
      </c>
      <c r="V3502" s="20">
        <v>6</v>
      </c>
      <c r="W3502" s="20">
        <v>187</v>
      </c>
      <c r="Y3502" s="20" t="s">
        <v>1684</v>
      </c>
      <c r="Z3502" s="20" t="s">
        <v>1685</v>
      </c>
      <c r="AA3502" s="20">
        <v>1.5</v>
      </c>
      <c r="AB3502" s="20">
        <v>20</v>
      </c>
      <c r="AC3502" s="20">
        <v>20</v>
      </c>
      <c r="AD3502" s="20">
        <v>20</v>
      </c>
      <c r="AT3502" s="20" t="s">
        <v>1687</v>
      </c>
      <c r="BE3502" s="20" t="s">
        <v>808</v>
      </c>
      <c r="BL3502" s="20">
        <v>740.6</v>
      </c>
      <c r="BM3502" s="20">
        <v>70</v>
      </c>
    </row>
    <row r="3503" spans="1:66" x14ac:dyDescent="0.25">
      <c r="A3503" s="20" t="s">
        <v>1677</v>
      </c>
      <c r="B3503" s="20" t="s">
        <v>808</v>
      </c>
      <c r="C3503" s="20" t="s">
        <v>857</v>
      </c>
      <c r="D3503" s="20" t="s">
        <v>858</v>
      </c>
      <c r="E3503" s="20" t="s">
        <v>6590</v>
      </c>
      <c r="F3503" s="20" t="s">
        <v>474</v>
      </c>
      <c r="G3503" s="20">
        <v>10.26</v>
      </c>
      <c r="H3503" s="20" t="s">
        <v>1679</v>
      </c>
      <c r="I3503" s="20" t="s">
        <v>6580</v>
      </c>
      <c r="J3503" s="20" t="s">
        <v>6581</v>
      </c>
      <c r="K3503" s="20" t="s">
        <v>6581</v>
      </c>
      <c r="L3503" s="20" t="s">
        <v>808</v>
      </c>
      <c r="M3503" s="20">
        <v>4</v>
      </c>
      <c r="N3503" s="20" t="s">
        <v>1679</v>
      </c>
      <c r="P3503" s="20">
        <v>0</v>
      </c>
      <c r="Q3503" s="20" t="s">
        <v>499</v>
      </c>
      <c r="R3503" s="20" t="s">
        <v>707</v>
      </c>
      <c r="S3503" s="20" t="s">
        <v>221</v>
      </c>
      <c r="T3503" s="20" t="s">
        <v>6589</v>
      </c>
      <c r="U3503" s="20" t="s">
        <v>6582</v>
      </c>
      <c r="V3503" s="20">
        <v>6</v>
      </c>
      <c r="W3503" s="20">
        <v>187</v>
      </c>
      <c r="Y3503" s="20" t="s">
        <v>1684</v>
      </c>
      <c r="Z3503" s="20" t="s">
        <v>1685</v>
      </c>
      <c r="AA3503" s="20">
        <v>1.5</v>
      </c>
      <c r="AB3503" s="20">
        <v>20</v>
      </c>
      <c r="AC3503" s="20">
        <v>20</v>
      </c>
      <c r="AD3503" s="20">
        <v>20</v>
      </c>
      <c r="AT3503" s="20" t="s">
        <v>1687</v>
      </c>
      <c r="BE3503" s="20" t="s">
        <v>808</v>
      </c>
      <c r="BL3503" s="20">
        <v>718.2</v>
      </c>
      <c r="BM3503" s="20">
        <v>70</v>
      </c>
    </row>
    <row r="3504" spans="1:66" x14ac:dyDescent="0.25">
      <c r="A3504" s="20" t="s">
        <v>1677</v>
      </c>
      <c r="B3504" s="20" t="s">
        <v>808</v>
      </c>
      <c r="C3504" s="20" t="s">
        <v>857</v>
      </c>
      <c r="D3504" s="20" t="s">
        <v>858</v>
      </c>
      <c r="E3504" s="20" t="s">
        <v>6591</v>
      </c>
      <c r="F3504" s="20" t="s">
        <v>475</v>
      </c>
      <c r="G3504" s="20">
        <v>0.47</v>
      </c>
      <c r="H3504" s="20" t="s">
        <v>1679</v>
      </c>
      <c r="I3504" s="20" t="s">
        <v>6580</v>
      </c>
      <c r="J3504" s="20" t="s">
        <v>6581</v>
      </c>
      <c r="K3504" s="20" t="s">
        <v>6581</v>
      </c>
      <c r="L3504" s="20" t="s">
        <v>808</v>
      </c>
      <c r="M3504" s="20">
        <v>4</v>
      </c>
      <c r="N3504" s="20" t="s">
        <v>1679</v>
      </c>
      <c r="P3504" s="20">
        <v>0</v>
      </c>
      <c r="Q3504" s="20" t="s">
        <v>499</v>
      </c>
      <c r="R3504" s="20" t="s">
        <v>707</v>
      </c>
      <c r="S3504" s="20" t="s">
        <v>221</v>
      </c>
      <c r="T3504" s="20" t="s">
        <v>6589</v>
      </c>
      <c r="U3504" s="20" t="s">
        <v>6582</v>
      </c>
      <c r="V3504" s="20">
        <v>6</v>
      </c>
      <c r="W3504" s="20">
        <v>187</v>
      </c>
      <c r="Y3504" s="20" t="s">
        <v>1684</v>
      </c>
      <c r="Z3504" s="20" t="s">
        <v>1685</v>
      </c>
      <c r="AA3504" s="20">
        <v>1.5</v>
      </c>
      <c r="AB3504" s="20">
        <v>20</v>
      </c>
      <c r="AC3504" s="20">
        <v>20</v>
      </c>
      <c r="AD3504" s="20">
        <v>20</v>
      </c>
      <c r="AT3504" s="20" t="s">
        <v>1687</v>
      </c>
      <c r="BE3504" s="20" t="s">
        <v>808</v>
      </c>
      <c r="BL3504" s="20">
        <v>32.9</v>
      </c>
      <c r="BM3504" s="20">
        <v>70</v>
      </c>
    </row>
    <row r="3505" spans="1:66" x14ac:dyDescent="0.25">
      <c r="A3505" s="20" t="s">
        <v>1677</v>
      </c>
      <c r="B3505" s="20" t="s">
        <v>808</v>
      </c>
      <c r="C3505" s="20" t="s">
        <v>857</v>
      </c>
      <c r="D3505" s="20" t="s">
        <v>858</v>
      </c>
      <c r="E3505" s="20" t="s">
        <v>6592</v>
      </c>
      <c r="F3505" s="20" t="s">
        <v>476</v>
      </c>
      <c r="G3505" s="20">
        <v>24.57</v>
      </c>
      <c r="H3505" s="20" t="s">
        <v>1679</v>
      </c>
      <c r="I3505" s="20" t="s">
        <v>6580</v>
      </c>
      <c r="J3505" s="20" t="s">
        <v>6581</v>
      </c>
      <c r="K3505" s="20" t="s">
        <v>6581</v>
      </c>
      <c r="L3505" s="20" t="s">
        <v>808</v>
      </c>
      <c r="M3505" s="20">
        <v>4</v>
      </c>
      <c r="N3505" s="20" t="s">
        <v>1679</v>
      </c>
      <c r="P3505" s="20">
        <v>0</v>
      </c>
      <c r="Q3505" s="20" t="s">
        <v>499</v>
      </c>
      <c r="R3505" s="20" t="s">
        <v>707</v>
      </c>
      <c r="S3505" s="20" t="s">
        <v>221</v>
      </c>
      <c r="T3505" s="20" t="s">
        <v>6589</v>
      </c>
      <c r="U3505" s="20" t="s">
        <v>6582</v>
      </c>
      <c r="V3505" s="20">
        <v>6</v>
      </c>
      <c r="W3505" s="20">
        <v>187</v>
      </c>
      <c r="Y3505" s="20" t="s">
        <v>1684</v>
      </c>
      <c r="Z3505" s="20" t="s">
        <v>1685</v>
      </c>
      <c r="AA3505" s="20">
        <v>1.5</v>
      </c>
      <c r="AB3505" s="20">
        <v>20</v>
      </c>
      <c r="AC3505" s="20">
        <v>20</v>
      </c>
      <c r="AD3505" s="20">
        <v>20</v>
      </c>
      <c r="AT3505" s="20" t="s">
        <v>1687</v>
      </c>
      <c r="BE3505" s="20" t="s">
        <v>808</v>
      </c>
      <c r="BL3505" s="20">
        <v>1719.9</v>
      </c>
      <c r="BM3505" s="20">
        <v>70</v>
      </c>
    </row>
    <row r="3506" spans="1:66" x14ac:dyDescent="0.25">
      <c r="A3506" s="20" t="s">
        <v>1677</v>
      </c>
      <c r="B3506" s="20" t="s">
        <v>808</v>
      </c>
      <c r="C3506" s="20" t="s">
        <v>857</v>
      </c>
      <c r="D3506" s="20" t="s">
        <v>858</v>
      </c>
      <c r="E3506" s="20" t="s">
        <v>6593</v>
      </c>
      <c r="F3506" s="20" t="s">
        <v>477</v>
      </c>
      <c r="G3506" s="20">
        <v>9.35</v>
      </c>
      <c r="H3506" s="20" t="s">
        <v>1679</v>
      </c>
      <c r="I3506" s="20" t="s">
        <v>6580</v>
      </c>
      <c r="J3506" s="20" t="s">
        <v>6581</v>
      </c>
      <c r="K3506" s="20" t="s">
        <v>6581</v>
      </c>
      <c r="L3506" s="20" t="s">
        <v>808</v>
      </c>
      <c r="M3506" s="20">
        <v>4</v>
      </c>
      <c r="N3506" s="20" t="s">
        <v>1679</v>
      </c>
      <c r="P3506" s="20">
        <v>0</v>
      </c>
      <c r="Q3506" s="20" t="s">
        <v>499</v>
      </c>
      <c r="R3506" s="20" t="s">
        <v>707</v>
      </c>
      <c r="S3506" s="20" t="s">
        <v>221</v>
      </c>
      <c r="T3506" s="20" t="s">
        <v>6589</v>
      </c>
      <c r="U3506" s="20" t="s">
        <v>6582</v>
      </c>
      <c r="V3506" s="20">
        <v>6</v>
      </c>
      <c r="W3506" s="20">
        <v>187</v>
      </c>
      <c r="Y3506" s="20" t="s">
        <v>1684</v>
      </c>
      <c r="Z3506" s="20" t="s">
        <v>1685</v>
      </c>
      <c r="AA3506" s="20">
        <v>1.5</v>
      </c>
      <c r="AB3506" s="20">
        <v>20</v>
      </c>
      <c r="AC3506" s="20">
        <v>20</v>
      </c>
      <c r="AD3506" s="20">
        <v>20</v>
      </c>
      <c r="AT3506" s="20" t="s">
        <v>1687</v>
      </c>
      <c r="BE3506" s="20" t="s">
        <v>808</v>
      </c>
      <c r="BL3506" s="20">
        <v>654.5</v>
      </c>
      <c r="BM3506" s="20">
        <v>70</v>
      </c>
    </row>
    <row r="3507" spans="1:66" x14ac:dyDescent="0.25">
      <c r="A3507" s="20" t="s">
        <v>1677</v>
      </c>
      <c r="B3507" s="20" t="s">
        <v>808</v>
      </c>
      <c r="C3507" s="20" t="s">
        <v>857</v>
      </c>
      <c r="D3507" s="20" t="s">
        <v>858</v>
      </c>
      <c r="E3507" s="20" t="s">
        <v>6594</v>
      </c>
      <c r="F3507" s="20" t="s">
        <v>478</v>
      </c>
      <c r="G3507" s="20">
        <v>0.56000000000000005</v>
      </c>
      <c r="H3507" s="20" t="s">
        <v>1679</v>
      </c>
      <c r="I3507" s="20" t="s">
        <v>6580</v>
      </c>
      <c r="J3507" s="20" t="s">
        <v>6581</v>
      </c>
      <c r="K3507" s="20" t="s">
        <v>6581</v>
      </c>
      <c r="L3507" s="20" t="s">
        <v>808</v>
      </c>
      <c r="M3507" s="20">
        <v>4</v>
      </c>
      <c r="N3507" s="20" t="s">
        <v>1679</v>
      </c>
      <c r="P3507" s="20">
        <v>0</v>
      </c>
      <c r="Q3507" s="20" t="s">
        <v>499</v>
      </c>
      <c r="R3507" s="20" t="s">
        <v>707</v>
      </c>
      <c r="S3507" s="20" t="s">
        <v>221</v>
      </c>
      <c r="T3507" s="20" t="s">
        <v>6589</v>
      </c>
      <c r="U3507" s="20" t="s">
        <v>6582</v>
      </c>
      <c r="V3507" s="20">
        <v>6</v>
      </c>
      <c r="W3507" s="20">
        <v>187</v>
      </c>
      <c r="Y3507" s="20" t="s">
        <v>1684</v>
      </c>
      <c r="Z3507" s="20" t="s">
        <v>1685</v>
      </c>
      <c r="AA3507" s="20">
        <v>1.5</v>
      </c>
      <c r="AB3507" s="20">
        <v>20</v>
      </c>
      <c r="AC3507" s="20">
        <v>20</v>
      </c>
      <c r="AD3507" s="20">
        <v>20</v>
      </c>
      <c r="AT3507" s="20" t="s">
        <v>1687</v>
      </c>
      <c r="BE3507" s="20" t="s">
        <v>808</v>
      </c>
      <c r="BL3507" s="20">
        <v>39.200000000000003</v>
      </c>
      <c r="BM3507" s="20">
        <v>70</v>
      </c>
    </row>
    <row r="3508" spans="1:66" x14ac:dyDescent="0.25">
      <c r="A3508" s="20" t="s">
        <v>1677</v>
      </c>
      <c r="B3508" s="20" t="s">
        <v>808</v>
      </c>
      <c r="C3508" s="20" t="s">
        <v>859</v>
      </c>
      <c r="D3508" s="20" t="s">
        <v>786</v>
      </c>
      <c r="E3508" s="20" t="s">
        <v>6595</v>
      </c>
      <c r="F3508" s="20" t="s">
        <v>465</v>
      </c>
      <c r="G3508" s="20">
        <v>11.13</v>
      </c>
      <c r="H3508" s="20" t="s">
        <v>1679</v>
      </c>
      <c r="I3508" s="20" t="s">
        <v>6596</v>
      </c>
      <c r="J3508" s="20" t="s">
        <v>6597</v>
      </c>
      <c r="K3508" s="20" t="s">
        <v>6597</v>
      </c>
      <c r="L3508" s="20" t="s">
        <v>808</v>
      </c>
      <c r="M3508" s="20">
        <v>4</v>
      </c>
      <c r="N3508" s="20" t="s">
        <v>1679</v>
      </c>
      <c r="P3508" s="20">
        <v>0</v>
      </c>
      <c r="Q3508" s="20" t="s">
        <v>499</v>
      </c>
      <c r="R3508" s="20" t="s">
        <v>488</v>
      </c>
      <c r="S3508" s="20" t="s">
        <v>221</v>
      </c>
      <c r="T3508" s="20" t="s">
        <v>2755</v>
      </c>
      <c r="U3508" s="20" t="s">
        <v>6598</v>
      </c>
      <c r="V3508" s="20">
        <v>5</v>
      </c>
      <c r="W3508" s="20">
        <v>156</v>
      </c>
      <c r="Y3508" s="20" t="s">
        <v>1684</v>
      </c>
      <c r="Z3508" s="20" t="s">
        <v>1685</v>
      </c>
      <c r="AA3508" s="20">
        <v>1.5</v>
      </c>
      <c r="AB3508" s="20">
        <v>52.5</v>
      </c>
      <c r="AC3508" s="20">
        <v>52.5</v>
      </c>
      <c r="AD3508" s="20">
        <v>52.5</v>
      </c>
      <c r="BE3508" s="20" t="s">
        <v>808</v>
      </c>
      <c r="BL3508" s="20">
        <v>779.1</v>
      </c>
      <c r="BM3508" s="20">
        <v>70</v>
      </c>
    </row>
    <row r="3509" spans="1:66" x14ac:dyDescent="0.25">
      <c r="A3509" s="20" t="s">
        <v>1677</v>
      </c>
      <c r="B3509" s="20" t="s">
        <v>808</v>
      </c>
      <c r="C3509" s="20" t="s">
        <v>859</v>
      </c>
      <c r="D3509" s="20" t="s">
        <v>786</v>
      </c>
      <c r="E3509" s="20" t="s">
        <v>6599</v>
      </c>
      <c r="F3509" s="20" t="s">
        <v>468</v>
      </c>
      <c r="G3509" s="20">
        <v>7.72</v>
      </c>
      <c r="H3509" s="20" t="s">
        <v>1679</v>
      </c>
      <c r="I3509" s="20" t="s">
        <v>6596</v>
      </c>
      <c r="J3509" s="20" t="s">
        <v>6597</v>
      </c>
      <c r="K3509" s="20" t="s">
        <v>6597</v>
      </c>
      <c r="L3509" s="20" t="s">
        <v>808</v>
      </c>
      <c r="M3509" s="20">
        <v>4</v>
      </c>
      <c r="N3509" s="20" t="s">
        <v>1679</v>
      </c>
      <c r="P3509" s="20">
        <v>0</v>
      </c>
      <c r="Q3509" s="20" t="s">
        <v>499</v>
      </c>
      <c r="R3509" s="20" t="s">
        <v>488</v>
      </c>
      <c r="S3509" s="20" t="s">
        <v>221</v>
      </c>
      <c r="T3509" s="20" t="s">
        <v>2755</v>
      </c>
      <c r="U3509" s="20" t="s">
        <v>6598</v>
      </c>
      <c r="V3509" s="20">
        <v>5</v>
      </c>
      <c r="W3509" s="20">
        <v>156</v>
      </c>
      <c r="Y3509" s="20" t="s">
        <v>1684</v>
      </c>
      <c r="Z3509" s="20" t="s">
        <v>1685</v>
      </c>
      <c r="AA3509" s="20">
        <v>1.5</v>
      </c>
      <c r="AB3509" s="20">
        <v>52.5</v>
      </c>
      <c r="AC3509" s="20">
        <v>52.5</v>
      </c>
      <c r="AD3509" s="20">
        <v>52.5</v>
      </c>
      <c r="BE3509" s="20" t="s">
        <v>808</v>
      </c>
      <c r="BL3509" s="20">
        <v>540.4</v>
      </c>
      <c r="BM3509" s="20">
        <v>70</v>
      </c>
    </row>
    <row r="3510" spans="1:66" x14ac:dyDescent="0.25">
      <c r="A3510" s="20" t="s">
        <v>1677</v>
      </c>
      <c r="B3510" s="20" t="s">
        <v>808</v>
      </c>
      <c r="C3510" s="20" t="s">
        <v>6600</v>
      </c>
      <c r="D3510" s="20" t="s">
        <v>786</v>
      </c>
      <c r="E3510" s="20" t="s">
        <v>6601</v>
      </c>
      <c r="F3510" s="20" t="s">
        <v>465</v>
      </c>
      <c r="G3510" s="20">
        <v>21.31</v>
      </c>
      <c r="H3510" s="20" t="s">
        <v>1679</v>
      </c>
      <c r="I3510" s="20" t="s">
        <v>6602</v>
      </c>
      <c r="J3510" s="20" t="s">
        <v>6603</v>
      </c>
      <c r="K3510" s="20" t="s">
        <v>6603</v>
      </c>
      <c r="L3510" s="20" t="s">
        <v>808</v>
      </c>
      <c r="M3510" s="20">
        <v>1</v>
      </c>
      <c r="N3510" s="20" t="s">
        <v>1679</v>
      </c>
      <c r="P3510" s="20">
        <v>0</v>
      </c>
      <c r="Q3510" s="20" t="s">
        <v>2882</v>
      </c>
      <c r="S3510" s="20" t="s">
        <v>221</v>
      </c>
      <c r="Y3510" s="20" t="s">
        <v>1684</v>
      </c>
      <c r="Z3510" s="20" t="s">
        <v>1685</v>
      </c>
      <c r="AA3510" s="20">
        <v>1.5</v>
      </c>
      <c r="AB3510" s="20">
        <v>53</v>
      </c>
      <c r="AC3510" s="20">
        <v>53</v>
      </c>
      <c r="AD3510" s="20">
        <v>53</v>
      </c>
      <c r="AT3510" s="20" t="s">
        <v>1687</v>
      </c>
      <c r="BE3510" s="20" t="s">
        <v>808</v>
      </c>
    </row>
    <row r="3511" spans="1:66" x14ac:dyDescent="0.25">
      <c r="A3511" s="20" t="s">
        <v>1677</v>
      </c>
      <c r="B3511" s="20" t="s">
        <v>808</v>
      </c>
      <c r="C3511" s="20" t="s">
        <v>860</v>
      </c>
      <c r="D3511" s="20" t="s">
        <v>824</v>
      </c>
      <c r="E3511" s="20" t="s">
        <v>6604</v>
      </c>
      <c r="F3511" s="20" t="s">
        <v>465</v>
      </c>
      <c r="G3511" s="20">
        <v>17.600000000000001</v>
      </c>
      <c r="H3511" s="20" t="s">
        <v>1679</v>
      </c>
      <c r="I3511" s="20" t="s">
        <v>6605</v>
      </c>
      <c r="J3511" s="20" t="s">
        <v>6606</v>
      </c>
      <c r="K3511" s="20" t="s">
        <v>6606</v>
      </c>
      <c r="L3511" s="20" t="s">
        <v>808</v>
      </c>
      <c r="M3511" s="20">
        <v>4</v>
      </c>
      <c r="N3511" s="20" t="s">
        <v>1679</v>
      </c>
      <c r="P3511" s="20">
        <v>0</v>
      </c>
      <c r="Q3511" s="20" t="s">
        <v>507</v>
      </c>
      <c r="R3511" s="20" t="s">
        <v>488</v>
      </c>
      <c r="S3511" s="20" t="s">
        <v>221</v>
      </c>
      <c r="T3511" s="20" t="s">
        <v>6607</v>
      </c>
      <c r="U3511" s="20" t="s">
        <v>6608</v>
      </c>
      <c r="V3511" s="20">
        <v>10</v>
      </c>
      <c r="W3511" s="20">
        <v>323</v>
      </c>
      <c r="Y3511" s="20" t="s">
        <v>1684</v>
      </c>
      <c r="Z3511" s="20" t="s">
        <v>1685</v>
      </c>
      <c r="AA3511" s="20">
        <v>1.5</v>
      </c>
      <c r="AB3511" s="20">
        <v>61</v>
      </c>
      <c r="AC3511" s="20">
        <v>61</v>
      </c>
      <c r="AD3511" s="20">
        <v>61</v>
      </c>
      <c r="AT3511" s="20" t="s">
        <v>1687</v>
      </c>
      <c r="AW3511" s="20" t="s">
        <v>1657</v>
      </c>
      <c r="AY3511" s="20" t="s">
        <v>5208</v>
      </c>
      <c r="BE3511" s="20" t="s">
        <v>808</v>
      </c>
      <c r="BL3511" s="20">
        <v>880</v>
      </c>
      <c r="BM3511" s="20">
        <v>50</v>
      </c>
    </row>
    <row r="3512" spans="1:66" x14ac:dyDescent="0.25">
      <c r="A3512" s="20" t="s">
        <v>1677</v>
      </c>
      <c r="B3512" s="20" t="s">
        <v>808</v>
      </c>
      <c r="C3512" s="20" t="s">
        <v>860</v>
      </c>
      <c r="D3512" s="20" t="s">
        <v>824</v>
      </c>
      <c r="E3512" s="20" t="s">
        <v>6609</v>
      </c>
      <c r="F3512" s="20" t="s">
        <v>468</v>
      </c>
      <c r="G3512" s="20">
        <v>14.49</v>
      </c>
      <c r="H3512" s="20" t="s">
        <v>1679</v>
      </c>
      <c r="I3512" s="20" t="s">
        <v>6605</v>
      </c>
      <c r="J3512" s="20" t="s">
        <v>6606</v>
      </c>
      <c r="K3512" s="20" t="s">
        <v>6606</v>
      </c>
      <c r="L3512" s="20" t="s">
        <v>808</v>
      </c>
      <c r="M3512" s="20">
        <v>4</v>
      </c>
      <c r="N3512" s="20" t="s">
        <v>1679</v>
      </c>
      <c r="P3512" s="20">
        <v>0</v>
      </c>
      <c r="Q3512" s="20" t="s">
        <v>507</v>
      </c>
      <c r="R3512" s="20" t="s">
        <v>488</v>
      </c>
      <c r="S3512" s="20" t="s">
        <v>221</v>
      </c>
      <c r="T3512" s="20" t="s">
        <v>6607</v>
      </c>
      <c r="U3512" s="20" t="s">
        <v>6608</v>
      </c>
      <c r="V3512" s="20">
        <v>10</v>
      </c>
      <c r="W3512" s="20">
        <v>323</v>
      </c>
      <c r="Y3512" s="20" t="s">
        <v>1684</v>
      </c>
      <c r="Z3512" s="20" t="s">
        <v>1685</v>
      </c>
      <c r="AA3512" s="20">
        <v>1.5</v>
      </c>
      <c r="AB3512" s="20">
        <v>61</v>
      </c>
      <c r="AC3512" s="20">
        <v>61</v>
      </c>
      <c r="AD3512" s="20">
        <v>61</v>
      </c>
      <c r="AT3512" s="20" t="s">
        <v>1687</v>
      </c>
      <c r="AW3512" s="20" t="s">
        <v>1657</v>
      </c>
      <c r="AY3512" s="20" t="s">
        <v>5208</v>
      </c>
      <c r="BE3512" s="20" t="s">
        <v>808</v>
      </c>
      <c r="BL3512" s="20">
        <v>724.5</v>
      </c>
      <c r="BM3512" s="20">
        <v>50</v>
      </c>
    </row>
    <row r="3513" spans="1:66" x14ac:dyDescent="0.25">
      <c r="A3513" s="20" t="s">
        <v>1677</v>
      </c>
      <c r="B3513" s="20" t="s">
        <v>808</v>
      </c>
      <c r="C3513" s="20" t="s">
        <v>861</v>
      </c>
      <c r="D3513" s="20" t="s">
        <v>774</v>
      </c>
      <c r="E3513" s="20" t="s">
        <v>6610</v>
      </c>
      <c r="F3513" s="20" t="s">
        <v>465</v>
      </c>
      <c r="G3513" s="20">
        <v>8</v>
      </c>
      <c r="H3513" s="20" t="s">
        <v>1679</v>
      </c>
      <c r="I3513" s="20" t="s">
        <v>6611</v>
      </c>
      <c r="J3513" s="20" t="s">
        <v>6612</v>
      </c>
      <c r="K3513" s="20" t="s">
        <v>6612</v>
      </c>
      <c r="L3513" s="20" t="s">
        <v>808</v>
      </c>
      <c r="M3513" s="20">
        <v>8</v>
      </c>
      <c r="N3513" s="20" t="s">
        <v>1679</v>
      </c>
      <c r="P3513" s="20">
        <v>0</v>
      </c>
      <c r="Q3513" s="20" t="s">
        <v>509</v>
      </c>
      <c r="R3513" s="20" t="s">
        <v>707</v>
      </c>
      <c r="S3513" s="20" t="s">
        <v>221</v>
      </c>
      <c r="T3513" s="20" t="s">
        <v>6613</v>
      </c>
      <c r="V3513" s="20">
        <v>15</v>
      </c>
      <c r="W3513" s="20">
        <v>479</v>
      </c>
      <c r="Y3513" s="20" t="s">
        <v>1684</v>
      </c>
      <c r="Z3513" s="20" t="s">
        <v>1685</v>
      </c>
      <c r="AA3513" s="20">
        <v>1.5</v>
      </c>
      <c r="AB3513" s="20">
        <v>54</v>
      </c>
      <c r="AC3513" s="20">
        <v>54</v>
      </c>
      <c r="AD3513" s="20">
        <v>54</v>
      </c>
      <c r="AM3513" s="20" t="s">
        <v>1647</v>
      </c>
      <c r="AT3513" s="20" t="s">
        <v>1687</v>
      </c>
      <c r="AU3513" s="20" t="s">
        <v>1786</v>
      </c>
      <c r="AY3513" s="20" t="s">
        <v>5208</v>
      </c>
      <c r="BE3513" s="20" t="s">
        <v>808</v>
      </c>
      <c r="BL3513" s="20">
        <v>840</v>
      </c>
      <c r="BM3513" s="20">
        <v>105</v>
      </c>
      <c r="BN3513" s="20">
        <v>842.64400000000001</v>
      </c>
    </row>
    <row r="3514" spans="1:66" x14ac:dyDescent="0.25">
      <c r="A3514" s="20" t="s">
        <v>1677</v>
      </c>
      <c r="B3514" s="20" t="s">
        <v>808</v>
      </c>
      <c r="C3514" s="20" t="s">
        <v>861</v>
      </c>
      <c r="D3514" s="20" t="s">
        <v>774</v>
      </c>
      <c r="E3514" s="20" t="s">
        <v>6614</v>
      </c>
      <c r="F3514" s="20" t="s">
        <v>468</v>
      </c>
      <c r="G3514" s="20">
        <v>13.43</v>
      </c>
      <c r="H3514" s="20" t="s">
        <v>1679</v>
      </c>
      <c r="I3514" s="20" t="s">
        <v>6611</v>
      </c>
      <c r="J3514" s="20" t="s">
        <v>6612</v>
      </c>
      <c r="K3514" s="20" t="s">
        <v>6612</v>
      </c>
      <c r="L3514" s="20" t="s">
        <v>808</v>
      </c>
      <c r="M3514" s="20">
        <v>8</v>
      </c>
      <c r="N3514" s="20" t="s">
        <v>1679</v>
      </c>
      <c r="P3514" s="20">
        <v>0</v>
      </c>
      <c r="Q3514" s="20" t="s">
        <v>509</v>
      </c>
      <c r="R3514" s="20" t="s">
        <v>707</v>
      </c>
      <c r="S3514" s="20" t="s">
        <v>221</v>
      </c>
      <c r="T3514" s="20" t="s">
        <v>6613</v>
      </c>
      <c r="V3514" s="20">
        <v>15</v>
      </c>
      <c r="W3514" s="20">
        <v>479</v>
      </c>
      <c r="Y3514" s="20" t="s">
        <v>1684</v>
      </c>
      <c r="Z3514" s="20" t="s">
        <v>1685</v>
      </c>
      <c r="AA3514" s="20">
        <v>1.5</v>
      </c>
      <c r="AB3514" s="20">
        <v>54</v>
      </c>
      <c r="AC3514" s="20">
        <v>54</v>
      </c>
      <c r="AD3514" s="20">
        <v>54</v>
      </c>
      <c r="AM3514" s="20" t="s">
        <v>1647</v>
      </c>
      <c r="AT3514" s="20" t="s">
        <v>1687</v>
      </c>
      <c r="AU3514" s="20" t="s">
        <v>1786</v>
      </c>
      <c r="AY3514" s="20" t="s">
        <v>5208</v>
      </c>
      <c r="BE3514" s="20" t="s">
        <v>808</v>
      </c>
      <c r="BL3514" s="20">
        <v>1410.15</v>
      </c>
      <c r="BM3514" s="20">
        <v>105</v>
      </c>
      <c r="BN3514" s="20">
        <v>1414.588</v>
      </c>
    </row>
    <row r="3515" spans="1:66" x14ac:dyDescent="0.25">
      <c r="A3515" s="20" t="s">
        <v>1677</v>
      </c>
      <c r="B3515" s="20" t="s">
        <v>808</v>
      </c>
      <c r="C3515" s="20" t="s">
        <v>861</v>
      </c>
      <c r="D3515" s="20" t="s">
        <v>774</v>
      </c>
      <c r="E3515" s="20" t="s">
        <v>6615</v>
      </c>
      <c r="F3515" s="20" t="s">
        <v>470</v>
      </c>
      <c r="G3515" s="20">
        <v>7.48</v>
      </c>
      <c r="H3515" s="20" t="s">
        <v>1679</v>
      </c>
      <c r="I3515" s="20" t="s">
        <v>6611</v>
      </c>
      <c r="J3515" s="20" t="s">
        <v>6612</v>
      </c>
      <c r="K3515" s="20" t="s">
        <v>6612</v>
      </c>
      <c r="L3515" s="20" t="s">
        <v>808</v>
      </c>
      <c r="M3515" s="20">
        <v>8</v>
      </c>
      <c r="N3515" s="20" t="s">
        <v>1679</v>
      </c>
      <c r="P3515" s="20">
        <v>0</v>
      </c>
      <c r="Q3515" s="20" t="s">
        <v>509</v>
      </c>
      <c r="R3515" s="20" t="s">
        <v>707</v>
      </c>
      <c r="S3515" s="20" t="s">
        <v>221</v>
      </c>
      <c r="T3515" s="20" t="s">
        <v>6613</v>
      </c>
      <c r="V3515" s="20">
        <v>15</v>
      </c>
      <c r="W3515" s="20">
        <v>479</v>
      </c>
      <c r="Y3515" s="20" t="s">
        <v>1684</v>
      </c>
      <c r="Z3515" s="20" t="s">
        <v>1685</v>
      </c>
      <c r="AA3515" s="20">
        <v>1.5</v>
      </c>
      <c r="AB3515" s="20">
        <v>54</v>
      </c>
      <c r="AC3515" s="20">
        <v>54</v>
      </c>
      <c r="AD3515" s="20">
        <v>54</v>
      </c>
      <c r="AM3515" s="20" t="s">
        <v>1647</v>
      </c>
      <c r="AT3515" s="20" t="s">
        <v>1687</v>
      </c>
      <c r="AU3515" s="20" t="s">
        <v>1786</v>
      </c>
      <c r="AY3515" s="20" t="s">
        <v>5208</v>
      </c>
      <c r="BE3515" s="20" t="s">
        <v>808</v>
      </c>
      <c r="BL3515" s="20">
        <v>785.4</v>
      </c>
      <c r="BM3515" s="20">
        <v>105</v>
      </c>
      <c r="BN3515" s="20">
        <v>787.87199999999996</v>
      </c>
    </row>
    <row r="3516" spans="1:66" x14ac:dyDescent="0.25">
      <c r="A3516" s="20" t="s">
        <v>1677</v>
      </c>
      <c r="B3516" s="20" t="s">
        <v>808</v>
      </c>
      <c r="C3516" s="20" t="s">
        <v>861</v>
      </c>
      <c r="D3516" s="20" t="s">
        <v>774</v>
      </c>
      <c r="E3516" s="20" t="s">
        <v>6616</v>
      </c>
      <c r="F3516" s="20" t="s">
        <v>471</v>
      </c>
      <c r="G3516" s="20">
        <v>12.31</v>
      </c>
      <c r="H3516" s="20" t="s">
        <v>1679</v>
      </c>
      <c r="I3516" s="20" t="s">
        <v>6611</v>
      </c>
      <c r="J3516" s="20" t="s">
        <v>6612</v>
      </c>
      <c r="K3516" s="20" t="s">
        <v>6612</v>
      </c>
      <c r="L3516" s="20" t="s">
        <v>808</v>
      </c>
      <c r="M3516" s="20">
        <v>8</v>
      </c>
      <c r="N3516" s="20" t="s">
        <v>1679</v>
      </c>
      <c r="P3516" s="20">
        <v>0</v>
      </c>
      <c r="Q3516" s="20" t="s">
        <v>499</v>
      </c>
      <c r="R3516" s="20" t="s">
        <v>488</v>
      </c>
      <c r="S3516" s="20" t="s">
        <v>221</v>
      </c>
      <c r="T3516" s="20" t="s">
        <v>6617</v>
      </c>
      <c r="U3516" s="20" t="s">
        <v>6618</v>
      </c>
      <c r="V3516" s="20">
        <v>20</v>
      </c>
      <c r="W3516" s="20">
        <v>629</v>
      </c>
      <c r="Y3516" s="20" t="s">
        <v>1684</v>
      </c>
      <c r="Z3516" s="20" t="s">
        <v>1685</v>
      </c>
      <c r="AA3516" s="20">
        <v>1.5</v>
      </c>
      <c r="AB3516" s="20">
        <v>54</v>
      </c>
      <c r="AC3516" s="20">
        <v>54</v>
      </c>
      <c r="AD3516" s="20">
        <v>54</v>
      </c>
      <c r="AT3516" s="20" t="s">
        <v>1687</v>
      </c>
      <c r="AY3516" s="20" t="s">
        <v>5208</v>
      </c>
      <c r="BE3516" s="20" t="s">
        <v>808</v>
      </c>
      <c r="BL3516" s="20">
        <v>861.7</v>
      </c>
      <c r="BM3516" s="20">
        <v>70</v>
      </c>
      <c r="BN3516" s="20">
        <v>864.40599999999995</v>
      </c>
    </row>
    <row r="3517" spans="1:66" x14ac:dyDescent="0.25">
      <c r="A3517" s="20" t="s">
        <v>1677</v>
      </c>
      <c r="B3517" s="20" t="s">
        <v>808</v>
      </c>
      <c r="C3517" s="20" t="s">
        <v>861</v>
      </c>
      <c r="D3517" s="20" t="s">
        <v>774</v>
      </c>
      <c r="E3517" s="20" t="s">
        <v>6619</v>
      </c>
      <c r="F3517" s="20" t="s">
        <v>472</v>
      </c>
      <c r="G3517" s="20">
        <v>13.92</v>
      </c>
      <c r="H3517" s="20" t="s">
        <v>1679</v>
      </c>
      <c r="I3517" s="20" t="s">
        <v>6611</v>
      </c>
      <c r="J3517" s="20" t="s">
        <v>6612</v>
      </c>
      <c r="K3517" s="20" t="s">
        <v>6612</v>
      </c>
      <c r="L3517" s="20" t="s">
        <v>808</v>
      </c>
      <c r="M3517" s="20">
        <v>8</v>
      </c>
      <c r="N3517" s="20" t="s">
        <v>1679</v>
      </c>
      <c r="P3517" s="20">
        <v>0</v>
      </c>
      <c r="Q3517" s="20" t="s">
        <v>499</v>
      </c>
      <c r="R3517" s="20" t="s">
        <v>488</v>
      </c>
      <c r="S3517" s="20" t="s">
        <v>221</v>
      </c>
      <c r="T3517" s="20" t="s">
        <v>6617</v>
      </c>
      <c r="U3517" s="20" t="s">
        <v>6618</v>
      </c>
      <c r="V3517" s="20">
        <v>20</v>
      </c>
      <c r="W3517" s="20">
        <v>629</v>
      </c>
      <c r="Y3517" s="20" t="s">
        <v>1684</v>
      </c>
      <c r="Z3517" s="20" t="s">
        <v>1685</v>
      </c>
      <c r="AA3517" s="20">
        <v>1.5</v>
      </c>
      <c r="AB3517" s="20">
        <v>54</v>
      </c>
      <c r="AC3517" s="20">
        <v>54</v>
      </c>
      <c r="AD3517" s="20">
        <v>54</v>
      </c>
      <c r="AT3517" s="20" t="s">
        <v>1687</v>
      </c>
      <c r="AY3517" s="20" t="s">
        <v>5208</v>
      </c>
      <c r="BE3517" s="20" t="s">
        <v>808</v>
      </c>
      <c r="BL3517" s="20">
        <v>974.4</v>
      </c>
      <c r="BM3517" s="20">
        <v>70</v>
      </c>
      <c r="BN3517" s="20">
        <v>977.46</v>
      </c>
    </row>
    <row r="3518" spans="1:66" x14ac:dyDescent="0.25">
      <c r="A3518" s="20" t="s">
        <v>1677</v>
      </c>
      <c r="B3518" s="20" t="s">
        <v>808</v>
      </c>
      <c r="C3518" s="20" t="s">
        <v>861</v>
      </c>
      <c r="D3518" s="20" t="s">
        <v>774</v>
      </c>
      <c r="E3518" s="20" t="s">
        <v>6620</v>
      </c>
      <c r="F3518" s="20" t="s">
        <v>473</v>
      </c>
      <c r="G3518" s="20">
        <v>2.64</v>
      </c>
      <c r="H3518" s="20" t="s">
        <v>1679</v>
      </c>
      <c r="I3518" s="20" t="s">
        <v>6611</v>
      </c>
      <c r="J3518" s="20" t="s">
        <v>6612</v>
      </c>
      <c r="K3518" s="20" t="s">
        <v>6612</v>
      </c>
      <c r="L3518" s="20" t="s">
        <v>808</v>
      </c>
      <c r="M3518" s="20">
        <v>8</v>
      </c>
      <c r="N3518" s="20" t="s">
        <v>1679</v>
      </c>
      <c r="P3518" s="20">
        <v>0</v>
      </c>
      <c r="Q3518" s="20" t="s">
        <v>509</v>
      </c>
      <c r="R3518" s="20" t="s">
        <v>707</v>
      </c>
      <c r="S3518" s="20" t="s">
        <v>221</v>
      </c>
      <c r="T3518" s="20" t="s">
        <v>6613</v>
      </c>
      <c r="V3518" s="20">
        <v>15</v>
      </c>
      <c r="W3518" s="20">
        <v>479</v>
      </c>
      <c r="Y3518" s="20" t="s">
        <v>1684</v>
      </c>
      <c r="Z3518" s="20" t="s">
        <v>1685</v>
      </c>
      <c r="AA3518" s="20">
        <v>1.5</v>
      </c>
      <c r="AB3518" s="20">
        <v>54</v>
      </c>
      <c r="AC3518" s="20">
        <v>54</v>
      </c>
      <c r="AD3518" s="20">
        <v>54</v>
      </c>
      <c r="AT3518" s="20" t="s">
        <v>1687</v>
      </c>
      <c r="AY3518" s="20" t="s">
        <v>5208</v>
      </c>
      <c r="BE3518" s="20" t="s">
        <v>808</v>
      </c>
      <c r="BL3518" s="20">
        <v>277.2</v>
      </c>
      <c r="BM3518" s="20">
        <v>105</v>
      </c>
      <c r="BN3518" s="20">
        <v>278.077</v>
      </c>
    </row>
    <row r="3519" spans="1:66" x14ac:dyDescent="0.25">
      <c r="A3519" s="20" t="s">
        <v>1677</v>
      </c>
      <c r="B3519" s="20" t="s">
        <v>808</v>
      </c>
      <c r="C3519" s="20" t="s">
        <v>861</v>
      </c>
      <c r="D3519" s="20" t="s">
        <v>774</v>
      </c>
      <c r="E3519" s="20" t="s">
        <v>6621</v>
      </c>
      <c r="F3519" s="20" t="s">
        <v>475</v>
      </c>
      <c r="G3519" s="20">
        <v>10.59</v>
      </c>
      <c r="H3519" s="20" t="s">
        <v>1679</v>
      </c>
      <c r="I3519" s="20" t="s">
        <v>6611</v>
      </c>
      <c r="J3519" s="20" t="s">
        <v>6612</v>
      </c>
      <c r="K3519" s="20" t="s">
        <v>6612</v>
      </c>
      <c r="L3519" s="20" t="s">
        <v>808</v>
      </c>
      <c r="M3519" s="20">
        <v>8</v>
      </c>
      <c r="N3519" s="20" t="s">
        <v>1679</v>
      </c>
      <c r="P3519" s="20">
        <v>0</v>
      </c>
      <c r="Q3519" s="20" t="s">
        <v>469</v>
      </c>
      <c r="R3519" s="20" t="s">
        <v>488</v>
      </c>
      <c r="S3519" s="20" t="s">
        <v>221</v>
      </c>
      <c r="T3519" s="20" t="s">
        <v>6622</v>
      </c>
      <c r="V3519" s="20">
        <v>176</v>
      </c>
      <c r="W3519" s="20">
        <v>5367</v>
      </c>
      <c r="Y3519" s="20" t="s">
        <v>1684</v>
      </c>
      <c r="Z3519" s="20" t="s">
        <v>1685</v>
      </c>
      <c r="AA3519" s="20">
        <v>1.5</v>
      </c>
      <c r="AB3519" s="20">
        <v>54</v>
      </c>
      <c r="AC3519" s="20">
        <v>54</v>
      </c>
      <c r="AD3519" s="20">
        <v>54</v>
      </c>
      <c r="AT3519" s="20" t="s">
        <v>1687</v>
      </c>
      <c r="AW3519" s="20" t="s">
        <v>1657</v>
      </c>
      <c r="AY3519" s="20" t="s">
        <v>5208</v>
      </c>
      <c r="BE3519" s="20" t="s">
        <v>808</v>
      </c>
      <c r="BL3519" s="20">
        <v>529.5</v>
      </c>
      <c r="BM3519" s="20">
        <v>50</v>
      </c>
      <c r="BN3519" s="20">
        <v>531.16099999999994</v>
      </c>
    </row>
    <row r="3520" spans="1:66" x14ac:dyDescent="0.25">
      <c r="A3520" s="20" t="s">
        <v>1677</v>
      </c>
      <c r="B3520" s="20" t="s">
        <v>808</v>
      </c>
      <c r="C3520" s="20" t="s">
        <v>861</v>
      </c>
      <c r="D3520" s="20" t="s">
        <v>774</v>
      </c>
      <c r="E3520" s="20" t="s">
        <v>6623</v>
      </c>
      <c r="F3520" s="20" t="s">
        <v>476</v>
      </c>
      <c r="G3520" s="20">
        <v>1.78</v>
      </c>
      <c r="H3520" s="20" t="s">
        <v>1679</v>
      </c>
      <c r="I3520" s="20" t="s">
        <v>6611</v>
      </c>
      <c r="J3520" s="20" t="s">
        <v>6612</v>
      </c>
      <c r="K3520" s="20" t="s">
        <v>6612</v>
      </c>
      <c r="L3520" s="20" t="s">
        <v>808</v>
      </c>
      <c r="M3520" s="20">
        <v>8</v>
      </c>
      <c r="N3520" s="20" t="s">
        <v>1679</v>
      </c>
      <c r="P3520" s="20">
        <v>0</v>
      </c>
      <c r="Q3520" s="20" t="s">
        <v>509</v>
      </c>
      <c r="R3520" s="20" t="s">
        <v>707</v>
      </c>
      <c r="S3520" s="20" t="s">
        <v>221</v>
      </c>
      <c r="T3520" s="20" t="s">
        <v>6613</v>
      </c>
      <c r="V3520" s="20">
        <v>15</v>
      </c>
      <c r="W3520" s="20">
        <v>479</v>
      </c>
      <c r="Y3520" s="20" t="s">
        <v>1684</v>
      </c>
      <c r="Z3520" s="20" t="s">
        <v>1685</v>
      </c>
      <c r="AA3520" s="20">
        <v>1.4</v>
      </c>
      <c r="AB3520" s="20">
        <v>54</v>
      </c>
      <c r="AC3520" s="20">
        <v>54</v>
      </c>
      <c r="AD3520" s="20">
        <v>54</v>
      </c>
      <c r="AT3520" s="20" t="s">
        <v>1687</v>
      </c>
      <c r="AY3520" s="20" t="s">
        <v>5208</v>
      </c>
      <c r="BE3520" s="20" t="s">
        <v>808</v>
      </c>
      <c r="BL3520" s="20">
        <v>186.9</v>
      </c>
      <c r="BM3520" s="20">
        <v>105</v>
      </c>
      <c r="BN3520" s="20">
        <v>187.50700000000001</v>
      </c>
    </row>
    <row r="3521" spans="1:66" x14ac:dyDescent="0.25">
      <c r="A3521" s="20" t="s">
        <v>1677</v>
      </c>
      <c r="B3521" s="20" t="s">
        <v>808</v>
      </c>
      <c r="C3521" s="20" t="s">
        <v>861</v>
      </c>
      <c r="D3521" s="20" t="s">
        <v>774</v>
      </c>
      <c r="E3521" s="20" t="s">
        <v>6624</v>
      </c>
      <c r="F3521" s="20" t="s">
        <v>477</v>
      </c>
      <c r="G3521" s="20">
        <v>6.39</v>
      </c>
      <c r="H3521" s="20" t="s">
        <v>1679</v>
      </c>
      <c r="I3521" s="20" t="s">
        <v>6611</v>
      </c>
      <c r="J3521" s="20" t="s">
        <v>6612</v>
      </c>
      <c r="K3521" s="20" t="s">
        <v>6612</v>
      </c>
      <c r="L3521" s="20" t="s">
        <v>808</v>
      </c>
      <c r="M3521" s="20">
        <v>8</v>
      </c>
      <c r="N3521" s="20" t="s">
        <v>1679</v>
      </c>
      <c r="P3521" s="20">
        <v>0</v>
      </c>
      <c r="Q3521" s="20" t="s">
        <v>469</v>
      </c>
      <c r="R3521" s="20" t="s">
        <v>862</v>
      </c>
      <c r="S3521" s="20" t="s">
        <v>221</v>
      </c>
      <c r="T3521" s="20" t="s">
        <v>6622</v>
      </c>
      <c r="U3521" s="20" t="s">
        <v>6625</v>
      </c>
      <c r="V3521" s="20">
        <v>20</v>
      </c>
      <c r="W3521" s="20">
        <v>629</v>
      </c>
      <c r="Y3521" s="20" t="s">
        <v>1684</v>
      </c>
      <c r="Z3521" s="20" t="s">
        <v>1685</v>
      </c>
      <c r="AA3521" s="20">
        <v>1.5</v>
      </c>
      <c r="AB3521" s="20">
        <v>54</v>
      </c>
      <c r="AC3521" s="20">
        <v>54</v>
      </c>
      <c r="AD3521" s="20">
        <v>54</v>
      </c>
      <c r="AT3521" s="20" t="s">
        <v>1687</v>
      </c>
      <c r="AW3521" s="20" t="s">
        <v>1657</v>
      </c>
      <c r="AY3521" s="20" t="s">
        <v>5208</v>
      </c>
      <c r="BE3521" s="20" t="s">
        <v>808</v>
      </c>
      <c r="BL3521" s="20">
        <v>319.5</v>
      </c>
      <c r="BM3521" s="20">
        <v>50</v>
      </c>
      <c r="BN3521" s="20">
        <v>320.49700000000001</v>
      </c>
    </row>
    <row r="3522" spans="1:66" x14ac:dyDescent="0.25">
      <c r="A3522" s="20" t="s">
        <v>1677</v>
      </c>
      <c r="B3522" s="20" t="s">
        <v>808</v>
      </c>
      <c r="C3522" s="20" t="s">
        <v>861</v>
      </c>
      <c r="D3522" s="20" t="s">
        <v>774</v>
      </c>
      <c r="E3522" s="20" t="s">
        <v>6626</v>
      </c>
      <c r="F3522" s="20" t="s">
        <v>478</v>
      </c>
      <c r="G3522" s="20">
        <v>9.2100000000000009</v>
      </c>
      <c r="H3522" s="20" t="s">
        <v>1679</v>
      </c>
      <c r="I3522" s="20" t="s">
        <v>6611</v>
      </c>
      <c r="J3522" s="20" t="s">
        <v>6612</v>
      </c>
      <c r="K3522" s="20" t="s">
        <v>6612</v>
      </c>
      <c r="L3522" s="20" t="s">
        <v>808</v>
      </c>
      <c r="M3522" s="20">
        <v>8</v>
      </c>
      <c r="N3522" s="20" t="s">
        <v>1679</v>
      </c>
      <c r="P3522" s="20">
        <v>0</v>
      </c>
      <c r="Q3522" s="20" t="s">
        <v>469</v>
      </c>
      <c r="R3522" s="20" t="s">
        <v>488</v>
      </c>
      <c r="S3522" s="20" t="s">
        <v>221</v>
      </c>
      <c r="T3522" s="20" t="s">
        <v>6622</v>
      </c>
      <c r="V3522" s="20">
        <v>176</v>
      </c>
      <c r="W3522" s="20">
        <v>5367</v>
      </c>
      <c r="Y3522" s="20" t="s">
        <v>1684</v>
      </c>
      <c r="Z3522" s="20" t="s">
        <v>1685</v>
      </c>
      <c r="AA3522" s="20">
        <v>1.5</v>
      </c>
      <c r="AB3522" s="20">
        <v>54</v>
      </c>
      <c r="AC3522" s="20">
        <v>54</v>
      </c>
      <c r="AD3522" s="20">
        <v>54</v>
      </c>
      <c r="AT3522" s="20" t="s">
        <v>1687</v>
      </c>
      <c r="AW3522" s="20" t="s">
        <v>1657</v>
      </c>
      <c r="AY3522" s="20" t="s">
        <v>5208</v>
      </c>
      <c r="BE3522" s="20" t="s">
        <v>808</v>
      </c>
      <c r="BL3522" s="20">
        <v>460.5</v>
      </c>
      <c r="BM3522" s="20">
        <v>50</v>
      </c>
      <c r="BN3522" s="20">
        <v>461.93799999999999</v>
      </c>
    </row>
    <row r="3523" spans="1:66" x14ac:dyDescent="0.25">
      <c r="A3523" s="20" t="s">
        <v>1677</v>
      </c>
      <c r="B3523" s="20" t="s">
        <v>808</v>
      </c>
      <c r="C3523" s="20" t="s">
        <v>861</v>
      </c>
      <c r="D3523" s="20" t="s">
        <v>774</v>
      </c>
      <c r="E3523" s="20" t="s">
        <v>6627</v>
      </c>
      <c r="F3523" s="20" t="s">
        <v>479</v>
      </c>
      <c r="G3523" s="20">
        <v>3.93</v>
      </c>
      <c r="H3523" s="20" t="s">
        <v>1679</v>
      </c>
      <c r="I3523" s="20" t="s">
        <v>6611</v>
      </c>
      <c r="J3523" s="20" t="s">
        <v>6612</v>
      </c>
      <c r="K3523" s="20" t="s">
        <v>6612</v>
      </c>
      <c r="L3523" s="20" t="s">
        <v>808</v>
      </c>
      <c r="M3523" s="20">
        <v>8</v>
      </c>
      <c r="N3523" s="20" t="s">
        <v>1679</v>
      </c>
      <c r="P3523" s="20">
        <v>0</v>
      </c>
      <c r="Q3523" s="20" t="s">
        <v>469</v>
      </c>
      <c r="R3523" s="20" t="s">
        <v>488</v>
      </c>
      <c r="S3523" s="20" t="s">
        <v>221</v>
      </c>
      <c r="T3523" s="20" t="s">
        <v>6628</v>
      </c>
      <c r="U3523" s="20" t="s">
        <v>6618</v>
      </c>
      <c r="V3523" s="20">
        <v>20</v>
      </c>
      <c r="W3523" s="20">
        <v>629</v>
      </c>
      <c r="Y3523" s="20" t="s">
        <v>1684</v>
      </c>
      <c r="Z3523" s="20" t="s">
        <v>1685</v>
      </c>
      <c r="AA3523" s="20">
        <v>1.5</v>
      </c>
      <c r="AB3523" s="20">
        <v>54</v>
      </c>
      <c r="AC3523" s="20">
        <v>54</v>
      </c>
      <c r="AD3523" s="20">
        <v>54</v>
      </c>
      <c r="AT3523" s="20" t="s">
        <v>1687</v>
      </c>
      <c r="AW3523" s="20" t="s">
        <v>1657</v>
      </c>
      <c r="AY3523" s="20" t="s">
        <v>5208</v>
      </c>
      <c r="BE3523" s="20" t="s">
        <v>808</v>
      </c>
      <c r="BL3523" s="20">
        <v>196.5</v>
      </c>
      <c r="BM3523" s="20">
        <v>50</v>
      </c>
      <c r="BN3523" s="20">
        <v>197.11</v>
      </c>
    </row>
    <row r="3524" spans="1:66" x14ac:dyDescent="0.25">
      <c r="A3524" s="20" t="s">
        <v>1677</v>
      </c>
      <c r="B3524" s="20" t="s">
        <v>808</v>
      </c>
      <c r="C3524" s="20" t="s">
        <v>863</v>
      </c>
      <c r="D3524" s="20" t="s">
        <v>638</v>
      </c>
      <c r="E3524" s="20" t="s">
        <v>6629</v>
      </c>
      <c r="F3524" s="20" t="s">
        <v>465</v>
      </c>
      <c r="G3524" s="20">
        <v>15.31</v>
      </c>
      <c r="H3524" s="20" t="s">
        <v>1679</v>
      </c>
      <c r="I3524" s="20" t="s">
        <v>6630</v>
      </c>
      <c r="J3524" s="20" t="s">
        <v>6631</v>
      </c>
      <c r="K3524" s="20" t="s">
        <v>6631</v>
      </c>
      <c r="L3524" s="20" t="s">
        <v>808</v>
      </c>
      <c r="M3524" s="20">
        <v>4</v>
      </c>
      <c r="N3524" s="20" t="s">
        <v>1679</v>
      </c>
      <c r="P3524" s="20">
        <v>0</v>
      </c>
      <c r="Q3524" s="20" t="s">
        <v>545</v>
      </c>
      <c r="R3524" s="20" t="s">
        <v>488</v>
      </c>
      <c r="S3524" s="20" t="s">
        <v>221</v>
      </c>
      <c r="T3524" s="20" t="s">
        <v>6632</v>
      </c>
      <c r="U3524" s="20" t="s">
        <v>6633</v>
      </c>
      <c r="V3524" s="20">
        <v>9</v>
      </c>
      <c r="W3524" s="20">
        <v>278</v>
      </c>
      <c r="Y3524" s="20" t="s">
        <v>1684</v>
      </c>
      <c r="Z3524" s="20" t="s">
        <v>1685</v>
      </c>
      <c r="AA3524" s="20">
        <v>1.5</v>
      </c>
      <c r="AB3524" s="20">
        <v>54</v>
      </c>
      <c r="AC3524" s="20">
        <v>54</v>
      </c>
      <c r="AD3524" s="20">
        <v>54</v>
      </c>
      <c r="AT3524" s="20" t="s">
        <v>1687</v>
      </c>
      <c r="BE3524" s="20" t="s">
        <v>808</v>
      </c>
      <c r="BL3524" s="20">
        <v>1224.8</v>
      </c>
      <c r="BM3524" s="20">
        <v>80</v>
      </c>
    </row>
    <row r="3525" spans="1:66" x14ac:dyDescent="0.25">
      <c r="A3525" s="20" t="s">
        <v>1677</v>
      </c>
      <c r="B3525" s="20" t="s">
        <v>808</v>
      </c>
      <c r="C3525" s="20" t="s">
        <v>863</v>
      </c>
      <c r="D3525" s="20" t="s">
        <v>638</v>
      </c>
      <c r="E3525" s="20" t="s">
        <v>6634</v>
      </c>
      <c r="F3525" s="20" t="s">
        <v>468</v>
      </c>
      <c r="G3525" s="20">
        <v>19.45</v>
      </c>
      <c r="H3525" s="20" t="s">
        <v>1679</v>
      </c>
      <c r="I3525" s="20" t="s">
        <v>6630</v>
      </c>
      <c r="J3525" s="20" t="s">
        <v>6631</v>
      </c>
      <c r="K3525" s="20" t="s">
        <v>6631</v>
      </c>
      <c r="L3525" s="20" t="s">
        <v>808</v>
      </c>
      <c r="M3525" s="20">
        <v>4</v>
      </c>
      <c r="N3525" s="20" t="s">
        <v>1679</v>
      </c>
      <c r="P3525" s="20">
        <v>0</v>
      </c>
      <c r="Q3525" s="20" t="s">
        <v>545</v>
      </c>
      <c r="R3525" s="20" t="s">
        <v>488</v>
      </c>
      <c r="S3525" s="20" t="s">
        <v>221</v>
      </c>
      <c r="T3525" s="20" t="s">
        <v>6635</v>
      </c>
      <c r="U3525" s="20" t="s">
        <v>6633</v>
      </c>
      <c r="V3525" s="20">
        <v>9</v>
      </c>
      <c r="W3525" s="20">
        <v>278</v>
      </c>
      <c r="Y3525" s="20" t="s">
        <v>1684</v>
      </c>
      <c r="Z3525" s="20" t="s">
        <v>1685</v>
      </c>
      <c r="AA3525" s="20">
        <v>1.5</v>
      </c>
      <c r="AB3525" s="20">
        <v>54</v>
      </c>
      <c r="AC3525" s="20">
        <v>54</v>
      </c>
      <c r="AD3525" s="20">
        <v>54</v>
      </c>
      <c r="AT3525" s="20" t="s">
        <v>1687</v>
      </c>
      <c r="BE3525" s="20" t="s">
        <v>808</v>
      </c>
      <c r="BL3525" s="20">
        <v>1556</v>
      </c>
      <c r="BM3525" s="20">
        <v>80</v>
      </c>
    </row>
    <row r="3526" spans="1:66" x14ac:dyDescent="0.25">
      <c r="A3526" s="20" t="s">
        <v>1677</v>
      </c>
      <c r="B3526" s="20" t="s">
        <v>808</v>
      </c>
      <c r="C3526" s="20" t="s">
        <v>864</v>
      </c>
      <c r="D3526" s="20" t="s">
        <v>865</v>
      </c>
      <c r="E3526" s="20" t="s">
        <v>6636</v>
      </c>
      <c r="F3526" s="20" t="s">
        <v>465</v>
      </c>
      <c r="G3526" s="20">
        <v>37.64</v>
      </c>
      <c r="H3526" s="20" t="s">
        <v>1679</v>
      </c>
      <c r="I3526" s="20" t="s">
        <v>6637</v>
      </c>
      <c r="J3526" s="20" t="s">
        <v>6085</v>
      </c>
      <c r="K3526" s="20" t="s">
        <v>6085</v>
      </c>
      <c r="L3526" s="20" t="s">
        <v>808</v>
      </c>
      <c r="M3526" s="20">
        <v>4</v>
      </c>
      <c r="N3526" s="20" t="s">
        <v>1679</v>
      </c>
      <c r="P3526" s="20">
        <v>0</v>
      </c>
      <c r="Q3526" s="20" t="s">
        <v>504</v>
      </c>
      <c r="R3526" s="20" t="s">
        <v>488</v>
      </c>
      <c r="S3526" s="20" t="s">
        <v>221</v>
      </c>
      <c r="T3526" s="20" t="s">
        <v>6638</v>
      </c>
      <c r="U3526" s="20" t="s">
        <v>6639</v>
      </c>
      <c r="V3526" s="20">
        <v>9</v>
      </c>
      <c r="W3526" s="20">
        <v>301</v>
      </c>
      <c r="Y3526" s="20" t="s">
        <v>1684</v>
      </c>
      <c r="Z3526" s="20" t="s">
        <v>1685</v>
      </c>
      <c r="AA3526" s="20">
        <v>1.5</v>
      </c>
      <c r="AB3526" s="20">
        <v>60</v>
      </c>
      <c r="AC3526" s="20">
        <v>60</v>
      </c>
      <c r="AD3526" s="20">
        <v>60</v>
      </c>
      <c r="AT3526" s="20" t="s">
        <v>1687</v>
      </c>
      <c r="BE3526" s="20" t="s">
        <v>808</v>
      </c>
      <c r="BL3526" s="20">
        <v>1882</v>
      </c>
      <c r="BM3526" s="20">
        <v>50</v>
      </c>
    </row>
    <row r="3527" spans="1:66" x14ac:dyDescent="0.25">
      <c r="A3527" s="20" t="s">
        <v>1677</v>
      </c>
      <c r="B3527" s="20" t="s">
        <v>808</v>
      </c>
      <c r="C3527" s="20" t="s">
        <v>866</v>
      </c>
      <c r="D3527" s="20" t="s">
        <v>804</v>
      </c>
      <c r="E3527" s="20" t="s">
        <v>6640</v>
      </c>
      <c r="F3527" s="20" t="s">
        <v>465</v>
      </c>
      <c r="G3527" s="20">
        <v>15</v>
      </c>
      <c r="H3527" s="20" t="s">
        <v>1679</v>
      </c>
      <c r="I3527" s="20" t="s">
        <v>6641</v>
      </c>
      <c r="J3527" s="20" t="s">
        <v>6642</v>
      </c>
      <c r="K3527" s="20" t="s">
        <v>6642</v>
      </c>
      <c r="L3527" s="20" t="s">
        <v>808</v>
      </c>
      <c r="M3527" s="20">
        <v>4</v>
      </c>
      <c r="N3527" s="20" t="s">
        <v>1679</v>
      </c>
      <c r="P3527" s="20">
        <v>0</v>
      </c>
      <c r="Q3527" s="20" t="s">
        <v>487</v>
      </c>
      <c r="R3527" s="20" t="s">
        <v>517</v>
      </c>
      <c r="S3527" s="20" t="s">
        <v>221</v>
      </c>
      <c r="T3527" s="20" t="s">
        <v>6643</v>
      </c>
      <c r="U3527" s="20" t="s">
        <v>6644</v>
      </c>
      <c r="V3527" s="20">
        <v>11</v>
      </c>
      <c r="W3527" s="20">
        <v>355</v>
      </c>
      <c r="Y3527" s="20" t="s">
        <v>1684</v>
      </c>
      <c r="Z3527" s="20" t="s">
        <v>1685</v>
      </c>
      <c r="AA3527" s="20">
        <v>1.5</v>
      </c>
      <c r="AB3527" s="20">
        <v>56</v>
      </c>
      <c r="AC3527" s="20">
        <v>56</v>
      </c>
      <c r="AD3527" s="20">
        <v>56</v>
      </c>
      <c r="AG3527" s="20" t="s">
        <v>2260</v>
      </c>
      <c r="AT3527" s="20" t="s">
        <v>1687</v>
      </c>
      <c r="BE3527" s="20" t="s">
        <v>808</v>
      </c>
      <c r="BL3527" s="20">
        <v>825</v>
      </c>
      <c r="BM3527" s="20">
        <v>55</v>
      </c>
    </row>
    <row r="3528" spans="1:66" x14ac:dyDescent="0.25">
      <c r="A3528" s="20" t="s">
        <v>1677</v>
      </c>
      <c r="B3528" s="20" t="s">
        <v>808</v>
      </c>
      <c r="C3528" s="20" t="s">
        <v>866</v>
      </c>
      <c r="D3528" s="20" t="s">
        <v>804</v>
      </c>
      <c r="E3528" s="20" t="s">
        <v>6645</v>
      </c>
      <c r="F3528" s="20" t="s">
        <v>468</v>
      </c>
      <c r="G3528" s="20">
        <v>4.09</v>
      </c>
      <c r="H3528" s="20" t="s">
        <v>1679</v>
      </c>
      <c r="I3528" s="20" t="s">
        <v>6641</v>
      </c>
      <c r="J3528" s="20" t="s">
        <v>6642</v>
      </c>
      <c r="K3528" s="20" t="s">
        <v>6642</v>
      </c>
      <c r="L3528" s="20" t="s">
        <v>808</v>
      </c>
      <c r="M3528" s="20">
        <v>4</v>
      </c>
      <c r="N3528" s="20" t="s">
        <v>1679</v>
      </c>
      <c r="P3528" s="20">
        <v>0</v>
      </c>
      <c r="Q3528" s="20" t="s">
        <v>487</v>
      </c>
      <c r="R3528" s="20" t="s">
        <v>517</v>
      </c>
      <c r="S3528" s="20" t="s">
        <v>221</v>
      </c>
      <c r="T3528" s="20" t="s">
        <v>6643</v>
      </c>
      <c r="U3528" s="20" t="s">
        <v>6644</v>
      </c>
      <c r="V3528" s="20">
        <v>11</v>
      </c>
      <c r="W3528" s="20">
        <v>355</v>
      </c>
      <c r="Y3528" s="20" t="s">
        <v>1684</v>
      </c>
      <c r="Z3528" s="20" t="s">
        <v>1685</v>
      </c>
      <c r="AA3528" s="20">
        <v>1.5</v>
      </c>
      <c r="AB3528" s="20">
        <v>56</v>
      </c>
      <c r="AC3528" s="20">
        <v>56</v>
      </c>
      <c r="AD3528" s="20">
        <v>56</v>
      </c>
      <c r="AG3528" s="20" t="s">
        <v>2260</v>
      </c>
      <c r="AT3528" s="20" t="s">
        <v>1687</v>
      </c>
      <c r="BE3528" s="20" t="s">
        <v>808</v>
      </c>
      <c r="BL3528" s="20">
        <v>224.95</v>
      </c>
      <c r="BM3528" s="20">
        <v>55</v>
      </c>
    </row>
    <row r="3529" spans="1:66" x14ac:dyDescent="0.25">
      <c r="A3529" s="20" t="s">
        <v>1677</v>
      </c>
      <c r="B3529" s="20" t="s">
        <v>808</v>
      </c>
      <c r="C3529" s="20" t="s">
        <v>866</v>
      </c>
      <c r="D3529" s="20" t="s">
        <v>804</v>
      </c>
      <c r="E3529" s="20" t="s">
        <v>6646</v>
      </c>
      <c r="F3529" s="20" t="s">
        <v>470</v>
      </c>
      <c r="G3529" s="20">
        <v>9.93</v>
      </c>
      <c r="H3529" s="20" t="s">
        <v>1679</v>
      </c>
      <c r="I3529" s="20" t="s">
        <v>6641</v>
      </c>
      <c r="J3529" s="20" t="s">
        <v>6642</v>
      </c>
      <c r="K3529" s="20" t="s">
        <v>6642</v>
      </c>
      <c r="L3529" s="20" t="s">
        <v>808</v>
      </c>
      <c r="M3529" s="20">
        <v>4</v>
      </c>
      <c r="N3529" s="20" t="s">
        <v>1679</v>
      </c>
      <c r="P3529" s="20">
        <v>0</v>
      </c>
      <c r="Q3529" s="20" t="s">
        <v>487</v>
      </c>
      <c r="R3529" s="20" t="s">
        <v>517</v>
      </c>
      <c r="S3529" s="20" t="s">
        <v>221</v>
      </c>
      <c r="T3529" s="20" t="s">
        <v>6643</v>
      </c>
      <c r="U3529" s="20" t="s">
        <v>6644</v>
      </c>
      <c r="V3529" s="20">
        <v>11</v>
      </c>
      <c r="W3529" s="20">
        <v>355</v>
      </c>
      <c r="Y3529" s="20" t="s">
        <v>1684</v>
      </c>
      <c r="Z3529" s="20" t="s">
        <v>1685</v>
      </c>
      <c r="AA3529" s="20">
        <v>1.5</v>
      </c>
      <c r="AB3529" s="20">
        <v>56</v>
      </c>
      <c r="AC3529" s="20">
        <v>56</v>
      </c>
      <c r="AD3529" s="20">
        <v>56</v>
      </c>
      <c r="AG3529" s="20" t="s">
        <v>2260</v>
      </c>
      <c r="AT3529" s="20" t="s">
        <v>1687</v>
      </c>
      <c r="BE3529" s="20" t="s">
        <v>808</v>
      </c>
      <c r="BL3529" s="20">
        <v>546.15</v>
      </c>
      <c r="BM3529" s="20">
        <v>55</v>
      </c>
    </row>
    <row r="3530" spans="1:66" x14ac:dyDescent="0.25">
      <c r="A3530" s="20" t="s">
        <v>1677</v>
      </c>
      <c r="B3530" s="20" t="s">
        <v>808</v>
      </c>
      <c r="C3530" s="20" t="s">
        <v>866</v>
      </c>
      <c r="D3530" s="20" t="s">
        <v>804</v>
      </c>
      <c r="E3530" s="20" t="s">
        <v>6647</v>
      </c>
      <c r="F3530" s="20" t="s">
        <v>471</v>
      </c>
      <c r="G3530" s="20">
        <v>7.45</v>
      </c>
      <c r="H3530" s="20" t="s">
        <v>1679</v>
      </c>
      <c r="I3530" s="20" t="s">
        <v>6641</v>
      </c>
      <c r="J3530" s="20" t="s">
        <v>6642</v>
      </c>
      <c r="K3530" s="20" t="s">
        <v>6642</v>
      </c>
      <c r="L3530" s="20" t="s">
        <v>808</v>
      </c>
      <c r="M3530" s="20">
        <v>4</v>
      </c>
      <c r="N3530" s="20" t="s">
        <v>1679</v>
      </c>
      <c r="P3530" s="20">
        <v>0</v>
      </c>
      <c r="Q3530" s="20" t="s">
        <v>487</v>
      </c>
      <c r="R3530" s="20" t="s">
        <v>517</v>
      </c>
      <c r="S3530" s="20" t="s">
        <v>221</v>
      </c>
      <c r="T3530" s="20" t="s">
        <v>6643</v>
      </c>
      <c r="U3530" s="20" t="s">
        <v>6644</v>
      </c>
      <c r="V3530" s="20">
        <v>11</v>
      </c>
      <c r="W3530" s="20">
        <v>355</v>
      </c>
      <c r="Y3530" s="20" t="s">
        <v>1684</v>
      </c>
      <c r="Z3530" s="20" t="s">
        <v>1685</v>
      </c>
      <c r="AA3530" s="20">
        <v>1.5</v>
      </c>
      <c r="AB3530" s="20">
        <v>56</v>
      </c>
      <c r="AC3530" s="20">
        <v>56</v>
      </c>
      <c r="AD3530" s="20">
        <v>56</v>
      </c>
      <c r="AG3530" s="20" t="s">
        <v>2260</v>
      </c>
      <c r="AT3530" s="20" t="s">
        <v>1687</v>
      </c>
      <c r="BE3530" s="20" t="s">
        <v>808</v>
      </c>
      <c r="BL3530" s="20">
        <v>409.75</v>
      </c>
      <c r="BM3530" s="20">
        <v>55</v>
      </c>
    </row>
    <row r="3531" spans="1:66" x14ac:dyDescent="0.25">
      <c r="A3531" s="20" t="s">
        <v>1677</v>
      </c>
      <c r="B3531" s="20" t="s">
        <v>808</v>
      </c>
      <c r="C3531" s="20" t="s">
        <v>866</v>
      </c>
      <c r="D3531" s="20" t="s">
        <v>804</v>
      </c>
      <c r="E3531" s="20" t="s">
        <v>6648</v>
      </c>
      <c r="F3531" s="20" t="s">
        <v>472</v>
      </c>
      <c r="G3531" s="20">
        <v>9.07</v>
      </c>
      <c r="H3531" s="20" t="s">
        <v>1679</v>
      </c>
      <c r="I3531" s="20" t="s">
        <v>6641</v>
      </c>
      <c r="J3531" s="20" t="s">
        <v>6642</v>
      </c>
      <c r="K3531" s="20" t="s">
        <v>6642</v>
      </c>
      <c r="L3531" s="20" t="s">
        <v>808</v>
      </c>
      <c r="M3531" s="20">
        <v>4</v>
      </c>
      <c r="N3531" s="20" t="s">
        <v>1679</v>
      </c>
      <c r="P3531" s="20">
        <v>0</v>
      </c>
      <c r="Q3531" s="20" t="s">
        <v>487</v>
      </c>
      <c r="R3531" s="20" t="s">
        <v>517</v>
      </c>
      <c r="S3531" s="20" t="s">
        <v>221</v>
      </c>
      <c r="T3531" s="20" t="s">
        <v>6643</v>
      </c>
      <c r="U3531" s="20" t="s">
        <v>6644</v>
      </c>
      <c r="V3531" s="20">
        <v>11</v>
      </c>
      <c r="W3531" s="20">
        <v>355</v>
      </c>
      <c r="Y3531" s="20" t="s">
        <v>1684</v>
      </c>
      <c r="Z3531" s="20" t="s">
        <v>1685</v>
      </c>
      <c r="AA3531" s="20">
        <v>1.5</v>
      </c>
      <c r="AB3531" s="20">
        <v>56</v>
      </c>
      <c r="AC3531" s="20">
        <v>56</v>
      </c>
      <c r="AD3531" s="20">
        <v>56</v>
      </c>
      <c r="AG3531" s="20" t="s">
        <v>2260</v>
      </c>
      <c r="AT3531" s="20" t="s">
        <v>1687</v>
      </c>
      <c r="BE3531" s="20" t="s">
        <v>808</v>
      </c>
      <c r="BL3531" s="20">
        <v>498.85</v>
      </c>
      <c r="BM3531" s="20">
        <v>55</v>
      </c>
    </row>
    <row r="3532" spans="1:66" x14ac:dyDescent="0.25">
      <c r="A3532" s="20" t="s">
        <v>1677</v>
      </c>
      <c r="B3532" s="20" t="s">
        <v>808</v>
      </c>
      <c r="C3532" s="20" t="s">
        <v>867</v>
      </c>
      <c r="D3532" s="20" t="s">
        <v>638</v>
      </c>
      <c r="E3532" s="20" t="s">
        <v>6649</v>
      </c>
      <c r="F3532" s="20" t="s">
        <v>465</v>
      </c>
      <c r="G3532" s="20">
        <v>20.83</v>
      </c>
      <c r="H3532" s="20" t="s">
        <v>1679</v>
      </c>
      <c r="I3532" s="20" t="s">
        <v>6650</v>
      </c>
      <c r="J3532" s="20" t="s">
        <v>6651</v>
      </c>
      <c r="K3532" s="20" t="s">
        <v>6651</v>
      </c>
      <c r="L3532" s="20" t="s">
        <v>808</v>
      </c>
      <c r="M3532" s="20">
        <v>4</v>
      </c>
      <c r="N3532" s="20" t="s">
        <v>1679</v>
      </c>
      <c r="P3532" s="20">
        <v>0</v>
      </c>
      <c r="Q3532" s="20" t="s">
        <v>495</v>
      </c>
      <c r="R3532" s="20" t="s">
        <v>707</v>
      </c>
      <c r="S3532" s="20" t="s">
        <v>221</v>
      </c>
      <c r="T3532" s="20" t="s">
        <v>6652</v>
      </c>
      <c r="U3532" s="20" t="s">
        <v>6653</v>
      </c>
      <c r="V3532" s="20">
        <v>4</v>
      </c>
      <c r="W3532" s="20">
        <v>128</v>
      </c>
      <c r="Y3532" s="20" t="s">
        <v>1684</v>
      </c>
      <c r="Z3532" s="20" t="s">
        <v>1685</v>
      </c>
      <c r="AA3532" s="20">
        <v>1.5</v>
      </c>
      <c r="AB3532" s="20">
        <v>57</v>
      </c>
      <c r="AC3532" s="20">
        <v>57</v>
      </c>
      <c r="AD3532" s="20">
        <v>57</v>
      </c>
      <c r="AT3532" s="20" t="s">
        <v>1687</v>
      </c>
      <c r="BE3532" s="20" t="s">
        <v>808</v>
      </c>
      <c r="BL3532" s="20">
        <v>1249.8</v>
      </c>
      <c r="BM3532" s="20">
        <v>60</v>
      </c>
    </row>
    <row r="3533" spans="1:66" x14ac:dyDescent="0.25">
      <c r="A3533" s="20" t="s">
        <v>1677</v>
      </c>
      <c r="B3533" s="20" t="s">
        <v>808</v>
      </c>
      <c r="C3533" s="20" t="s">
        <v>868</v>
      </c>
      <c r="D3533" s="20" t="s">
        <v>836</v>
      </c>
      <c r="E3533" s="20" t="s">
        <v>6654</v>
      </c>
      <c r="F3533" s="20" t="s">
        <v>465</v>
      </c>
      <c r="G3533" s="20">
        <v>13.53</v>
      </c>
      <c r="H3533" s="20" t="s">
        <v>1679</v>
      </c>
      <c r="I3533" s="20" t="s">
        <v>6655</v>
      </c>
      <c r="J3533" s="20" t="s">
        <v>6277</v>
      </c>
      <c r="K3533" s="20" t="s">
        <v>6277</v>
      </c>
      <c r="L3533" s="20" t="s">
        <v>808</v>
      </c>
      <c r="M3533" s="20">
        <v>4</v>
      </c>
      <c r="N3533" s="20" t="s">
        <v>1679</v>
      </c>
      <c r="P3533" s="20">
        <v>0</v>
      </c>
      <c r="Q3533" s="20" t="s">
        <v>499</v>
      </c>
      <c r="R3533" s="20" t="s">
        <v>707</v>
      </c>
      <c r="S3533" s="20" t="s">
        <v>221</v>
      </c>
      <c r="T3533" s="20" t="s">
        <v>6656</v>
      </c>
      <c r="U3533" s="20" t="s">
        <v>6657</v>
      </c>
      <c r="V3533" s="20">
        <v>6</v>
      </c>
      <c r="W3533" s="20">
        <v>184</v>
      </c>
      <c r="Y3533" s="20" t="s">
        <v>1684</v>
      </c>
      <c r="Z3533" s="20" t="s">
        <v>1685</v>
      </c>
      <c r="AA3533" s="20">
        <v>1.5</v>
      </c>
      <c r="AB3533" s="20">
        <v>36</v>
      </c>
      <c r="AC3533" s="20">
        <v>36</v>
      </c>
      <c r="AD3533" s="20">
        <v>36</v>
      </c>
      <c r="AT3533" s="20" t="s">
        <v>1687</v>
      </c>
      <c r="BE3533" s="20" t="s">
        <v>808</v>
      </c>
      <c r="BL3533" s="20">
        <v>947.1</v>
      </c>
      <c r="BM3533" s="20">
        <v>70</v>
      </c>
    </row>
    <row r="3534" spans="1:66" x14ac:dyDescent="0.25">
      <c r="A3534" s="20" t="s">
        <v>1677</v>
      </c>
      <c r="B3534" s="20" t="s">
        <v>808</v>
      </c>
      <c r="C3534" s="20" t="s">
        <v>868</v>
      </c>
      <c r="D3534" s="20" t="s">
        <v>836</v>
      </c>
      <c r="E3534" s="20" t="s">
        <v>6658</v>
      </c>
      <c r="F3534" s="20" t="s">
        <v>468</v>
      </c>
      <c r="G3534" s="20">
        <v>1.73</v>
      </c>
      <c r="H3534" s="20" t="s">
        <v>1679</v>
      </c>
      <c r="I3534" s="20" t="s">
        <v>6655</v>
      </c>
      <c r="J3534" s="20" t="s">
        <v>6277</v>
      </c>
      <c r="K3534" s="20" t="s">
        <v>6277</v>
      </c>
      <c r="L3534" s="20" t="s">
        <v>808</v>
      </c>
      <c r="M3534" s="20">
        <v>4</v>
      </c>
      <c r="N3534" s="20" t="s">
        <v>1679</v>
      </c>
      <c r="P3534" s="20">
        <v>0</v>
      </c>
      <c r="Q3534" s="20" t="s">
        <v>499</v>
      </c>
      <c r="R3534" s="20" t="s">
        <v>707</v>
      </c>
      <c r="S3534" s="20" t="s">
        <v>221</v>
      </c>
      <c r="T3534" s="20" t="s">
        <v>6656</v>
      </c>
      <c r="U3534" s="20" t="s">
        <v>6659</v>
      </c>
      <c r="V3534" s="20">
        <v>5</v>
      </c>
      <c r="W3534" s="20">
        <v>177</v>
      </c>
      <c r="Y3534" s="20" t="s">
        <v>1684</v>
      </c>
      <c r="Z3534" s="20" t="s">
        <v>1685</v>
      </c>
      <c r="AA3534" s="20">
        <v>1.5</v>
      </c>
      <c r="AB3534" s="20">
        <v>36</v>
      </c>
      <c r="AC3534" s="20">
        <v>36</v>
      </c>
      <c r="AD3534" s="20">
        <v>36</v>
      </c>
      <c r="AT3534" s="20" t="s">
        <v>1687</v>
      </c>
      <c r="BE3534" s="20" t="s">
        <v>808</v>
      </c>
      <c r="BL3534" s="20">
        <v>121.1</v>
      </c>
      <c r="BM3534" s="20">
        <v>70</v>
      </c>
    </row>
    <row r="3535" spans="1:66" x14ac:dyDescent="0.25">
      <c r="A3535" s="20" t="s">
        <v>1677</v>
      </c>
      <c r="B3535" s="20" t="s">
        <v>808</v>
      </c>
      <c r="C3535" s="20" t="s">
        <v>868</v>
      </c>
      <c r="D3535" s="20" t="s">
        <v>836</v>
      </c>
      <c r="E3535" s="20" t="s">
        <v>6660</v>
      </c>
      <c r="F3535" s="20" t="s">
        <v>470</v>
      </c>
      <c r="G3535" s="20">
        <v>9.3000000000000007</v>
      </c>
      <c r="H3535" s="20" t="s">
        <v>1679</v>
      </c>
      <c r="I3535" s="20" t="s">
        <v>6655</v>
      </c>
      <c r="J3535" s="20" t="s">
        <v>6277</v>
      </c>
      <c r="K3535" s="20" t="s">
        <v>6277</v>
      </c>
      <c r="L3535" s="20" t="s">
        <v>808</v>
      </c>
      <c r="M3535" s="20">
        <v>4</v>
      </c>
      <c r="N3535" s="20" t="s">
        <v>1679</v>
      </c>
      <c r="P3535" s="20">
        <v>0</v>
      </c>
      <c r="Q3535" s="20" t="s">
        <v>499</v>
      </c>
      <c r="R3535" s="20" t="s">
        <v>488</v>
      </c>
      <c r="S3535" s="20" t="s">
        <v>221</v>
      </c>
      <c r="T3535" s="20" t="s">
        <v>6656</v>
      </c>
      <c r="U3535" s="20" t="s">
        <v>6659</v>
      </c>
      <c r="V3535" s="20">
        <v>5</v>
      </c>
      <c r="W3535" s="20">
        <v>177</v>
      </c>
      <c r="Y3535" s="20" t="s">
        <v>1684</v>
      </c>
      <c r="Z3535" s="20" t="s">
        <v>1685</v>
      </c>
      <c r="AA3535" s="20">
        <v>1.5</v>
      </c>
      <c r="AB3535" s="20">
        <v>36</v>
      </c>
      <c r="AC3535" s="20">
        <v>36</v>
      </c>
      <c r="AD3535" s="20">
        <v>36</v>
      </c>
      <c r="AT3535" s="20" t="s">
        <v>1687</v>
      </c>
      <c r="BE3535" s="20" t="s">
        <v>808</v>
      </c>
      <c r="BL3535" s="20">
        <v>651</v>
      </c>
      <c r="BM3535" s="20">
        <v>70</v>
      </c>
    </row>
    <row r="3536" spans="1:66" x14ac:dyDescent="0.25">
      <c r="A3536" s="20" t="s">
        <v>1677</v>
      </c>
      <c r="B3536" s="20" t="s">
        <v>808</v>
      </c>
      <c r="C3536" s="20" t="s">
        <v>868</v>
      </c>
      <c r="D3536" s="20" t="s">
        <v>836</v>
      </c>
      <c r="E3536" s="20" t="s">
        <v>6661</v>
      </c>
      <c r="F3536" s="20" t="s">
        <v>471</v>
      </c>
      <c r="G3536" s="20">
        <v>7.16</v>
      </c>
      <c r="H3536" s="20" t="s">
        <v>1679</v>
      </c>
      <c r="I3536" s="20" t="s">
        <v>6655</v>
      </c>
      <c r="J3536" s="20" t="s">
        <v>6277</v>
      </c>
      <c r="K3536" s="20" t="s">
        <v>6277</v>
      </c>
      <c r="L3536" s="20" t="s">
        <v>808</v>
      </c>
      <c r="M3536" s="20">
        <v>4</v>
      </c>
      <c r="N3536" s="20" t="s">
        <v>1679</v>
      </c>
      <c r="P3536" s="20">
        <v>0</v>
      </c>
      <c r="Q3536" s="20" t="s">
        <v>499</v>
      </c>
      <c r="R3536" s="20" t="s">
        <v>488</v>
      </c>
      <c r="S3536" s="20" t="s">
        <v>221</v>
      </c>
      <c r="T3536" s="20" t="s">
        <v>6656</v>
      </c>
      <c r="U3536" s="20" t="s">
        <v>6659</v>
      </c>
      <c r="V3536" s="20">
        <v>5</v>
      </c>
      <c r="W3536" s="20">
        <v>177</v>
      </c>
      <c r="Y3536" s="20" t="s">
        <v>1684</v>
      </c>
      <c r="Z3536" s="20" t="s">
        <v>1685</v>
      </c>
      <c r="AA3536" s="20">
        <v>1.5</v>
      </c>
      <c r="AB3536" s="20">
        <v>36</v>
      </c>
      <c r="AC3536" s="20">
        <v>36</v>
      </c>
      <c r="AD3536" s="20">
        <v>36</v>
      </c>
      <c r="AT3536" s="20" t="s">
        <v>1687</v>
      </c>
      <c r="BE3536" s="20" t="s">
        <v>808</v>
      </c>
      <c r="BL3536" s="20">
        <v>501.2</v>
      </c>
      <c r="BM3536" s="20">
        <v>70</v>
      </c>
    </row>
    <row r="3537" spans="1:65" x14ac:dyDescent="0.25">
      <c r="A3537" s="20" t="s">
        <v>1677</v>
      </c>
      <c r="B3537" s="20" t="s">
        <v>808</v>
      </c>
      <c r="C3537" s="20" t="s">
        <v>868</v>
      </c>
      <c r="D3537" s="20" t="s">
        <v>836</v>
      </c>
      <c r="E3537" s="20" t="s">
        <v>6662</v>
      </c>
      <c r="F3537" s="20" t="s">
        <v>472</v>
      </c>
      <c r="G3537" s="20">
        <v>0.77</v>
      </c>
      <c r="H3537" s="20" t="s">
        <v>1679</v>
      </c>
      <c r="I3537" s="20" t="s">
        <v>6655</v>
      </c>
      <c r="J3537" s="20" t="s">
        <v>6277</v>
      </c>
      <c r="K3537" s="20" t="s">
        <v>6277</v>
      </c>
      <c r="L3537" s="20" t="s">
        <v>808</v>
      </c>
      <c r="M3537" s="20">
        <v>4</v>
      </c>
      <c r="N3537" s="20" t="s">
        <v>1679</v>
      </c>
      <c r="P3537" s="20">
        <v>0</v>
      </c>
      <c r="Q3537" s="20" t="s">
        <v>499</v>
      </c>
      <c r="R3537" s="20" t="s">
        <v>488</v>
      </c>
      <c r="S3537" s="20" t="s">
        <v>221</v>
      </c>
      <c r="T3537" s="20" t="s">
        <v>6656</v>
      </c>
      <c r="U3537" s="20" t="s">
        <v>6659</v>
      </c>
      <c r="V3537" s="20">
        <v>5</v>
      </c>
      <c r="W3537" s="20">
        <v>177</v>
      </c>
      <c r="Y3537" s="20" t="s">
        <v>1684</v>
      </c>
      <c r="Z3537" s="20" t="s">
        <v>1685</v>
      </c>
      <c r="AA3537" s="20">
        <v>1.5</v>
      </c>
      <c r="AB3537" s="20">
        <v>36</v>
      </c>
      <c r="AC3537" s="20">
        <v>36</v>
      </c>
      <c r="AD3537" s="20">
        <v>36</v>
      </c>
      <c r="AT3537" s="20" t="s">
        <v>1687</v>
      </c>
      <c r="BE3537" s="20" t="s">
        <v>808</v>
      </c>
      <c r="BL3537" s="20">
        <v>53.9</v>
      </c>
      <c r="BM3537" s="20">
        <v>70</v>
      </c>
    </row>
    <row r="3538" spans="1:65" x14ac:dyDescent="0.25">
      <c r="A3538" s="20" t="s">
        <v>1677</v>
      </c>
      <c r="B3538" s="20" t="s">
        <v>808</v>
      </c>
      <c r="C3538" s="20" t="s">
        <v>869</v>
      </c>
      <c r="D3538" s="20" t="s">
        <v>753</v>
      </c>
      <c r="E3538" s="20" t="s">
        <v>6663</v>
      </c>
      <c r="F3538" s="20" t="s">
        <v>465</v>
      </c>
      <c r="G3538" s="20">
        <v>8.17</v>
      </c>
      <c r="H3538" s="20" t="s">
        <v>1679</v>
      </c>
      <c r="I3538" s="20" t="s">
        <v>6664</v>
      </c>
      <c r="J3538" s="20" t="s">
        <v>6665</v>
      </c>
      <c r="K3538" s="20" t="s">
        <v>6665</v>
      </c>
      <c r="L3538" s="20" t="s">
        <v>808</v>
      </c>
      <c r="M3538" s="20">
        <v>4</v>
      </c>
      <c r="N3538" s="20" t="s">
        <v>1679</v>
      </c>
      <c r="P3538" s="20">
        <v>0</v>
      </c>
      <c r="Q3538" s="20" t="s">
        <v>636</v>
      </c>
      <c r="R3538" s="20" t="s">
        <v>488</v>
      </c>
      <c r="S3538" s="20" t="s">
        <v>221</v>
      </c>
      <c r="T3538" s="20" t="s">
        <v>6666</v>
      </c>
      <c r="U3538" s="20" t="s">
        <v>6667</v>
      </c>
      <c r="V3538" s="20">
        <v>9</v>
      </c>
      <c r="W3538" s="20">
        <v>288</v>
      </c>
      <c r="Y3538" s="20" t="s">
        <v>1684</v>
      </c>
      <c r="Z3538" s="20" t="s">
        <v>1685</v>
      </c>
      <c r="AA3538" s="20">
        <v>1.5</v>
      </c>
      <c r="AB3538" s="20">
        <v>37</v>
      </c>
      <c r="AC3538" s="20">
        <v>37</v>
      </c>
      <c r="AD3538" s="20">
        <v>37</v>
      </c>
      <c r="AM3538" s="20" t="s">
        <v>1647</v>
      </c>
      <c r="AT3538" s="20" t="s">
        <v>1687</v>
      </c>
      <c r="BE3538" s="20" t="s">
        <v>808</v>
      </c>
      <c r="BL3538" s="20">
        <v>776.15</v>
      </c>
      <c r="BM3538" s="20">
        <v>95</v>
      </c>
    </row>
    <row r="3539" spans="1:65" x14ac:dyDescent="0.25">
      <c r="A3539" s="20" t="s">
        <v>1677</v>
      </c>
      <c r="B3539" s="20" t="s">
        <v>808</v>
      </c>
      <c r="C3539" s="20" t="s">
        <v>869</v>
      </c>
      <c r="D3539" s="20" t="s">
        <v>753</v>
      </c>
      <c r="E3539" s="20" t="s">
        <v>6668</v>
      </c>
      <c r="F3539" s="20" t="s">
        <v>468</v>
      </c>
      <c r="G3539" s="20">
        <v>6.35</v>
      </c>
      <c r="H3539" s="20" t="s">
        <v>1679</v>
      </c>
      <c r="I3539" s="20" t="s">
        <v>6664</v>
      </c>
      <c r="J3539" s="20" t="s">
        <v>6665</v>
      </c>
      <c r="K3539" s="20" t="s">
        <v>6665</v>
      </c>
      <c r="L3539" s="20" t="s">
        <v>808</v>
      </c>
      <c r="M3539" s="20">
        <v>4</v>
      </c>
      <c r="N3539" s="20" t="s">
        <v>1679</v>
      </c>
      <c r="P3539" s="20">
        <v>0</v>
      </c>
      <c r="Q3539" s="20" t="s">
        <v>636</v>
      </c>
      <c r="R3539" s="20" t="s">
        <v>488</v>
      </c>
      <c r="S3539" s="20" t="s">
        <v>221</v>
      </c>
      <c r="T3539" s="20" t="s">
        <v>6666</v>
      </c>
      <c r="U3539" s="20" t="s">
        <v>6667</v>
      </c>
      <c r="V3539" s="20">
        <v>9</v>
      </c>
      <c r="W3539" s="20">
        <v>288</v>
      </c>
      <c r="Y3539" s="20" t="s">
        <v>1684</v>
      </c>
      <c r="Z3539" s="20" t="s">
        <v>1685</v>
      </c>
      <c r="AA3539" s="20">
        <v>1.5</v>
      </c>
      <c r="AB3539" s="20">
        <v>37</v>
      </c>
      <c r="AC3539" s="20">
        <v>37</v>
      </c>
      <c r="AD3539" s="20">
        <v>37</v>
      </c>
      <c r="AM3539" s="20" t="s">
        <v>1647</v>
      </c>
      <c r="AT3539" s="20" t="s">
        <v>1687</v>
      </c>
      <c r="BE3539" s="20" t="s">
        <v>808</v>
      </c>
      <c r="BL3539" s="20">
        <v>603.25</v>
      </c>
      <c r="BM3539" s="20">
        <v>95</v>
      </c>
    </row>
    <row r="3540" spans="1:65" x14ac:dyDescent="0.25">
      <c r="A3540" s="20" t="s">
        <v>1677</v>
      </c>
      <c r="B3540" s="20" t="s">
        <v>808</v>
      </c>
      <c r="C3540" s="20" t="s">
        <v>870</v>
      </c>
      <c r="D3540" s="20" t="s">
        <v>821</v>
      </c>
      <c r="E3540" s="20" t="s">
        <v>6669</v>
      </c>
      <c r="F3540" s="20" t="s">
        <v>465</v>
      </c>
      <c r="G3540" s="20">
        <v>7.87</v>
      </c>
      <c r="H3540" s="20" t="s">
        <v>1679</v>
      </c>
      <c r="I3540" s="20" t="s">
        <v>6670</v>
      </c>
      <c r="J3540" s="20" t="s">
        <v>6671</v>
      </c>
      <c r="K3540" s="20" t="s">
        <v>6671</v>
      </c>
      <c r="L3540" s="20" t="s">
        <v>808</v>
      </c>
      <c r="M3540" s="20">
        <v>4</v>
      </c>
      <c r="N3540" s="20" t="s">
        <v>1679</v>
      </c>
      <c r="P3540" s="20">
        <v>0</v>
      </c>
      <c r="Q3540" s="20" t="s">
        <v>507</v>
      </c>
      <c r="R3540" s="20" t="s">
        <v>707</v>
      </c>
      <c r="S3540" s="20" t="s">
        <v>221</v>
      </c>
      <c r="T3540" s="20" t="s">
        <v>6672</v>
      </c>
      <c r="U3540" s="20" t="s">
        <v>6673</v>
      </c>
      <c r="V3540" s="20">
        <v>6</v>
      </c>
      <c r="W3540" s="20">
        <v>200</v>
      </c>
      <c r="Y3540" s="20" t="s">
        <v>1684</v>
      </c>
      <c r="Z3540" s="20" t="s">
        <v>1685</v>
      </c>
      <c r="AA3540" s="20">
        <v>1.5</v>
      </c>
      <c r="AB3540" s="20">
        <v>45</v>
      </c>
      <c r="AC3540" s="20">
        <v>45</v>
      </c>
      <c r="AD3540" s="20">
        <v>45</v>
      </c>
      <c r="AT3540" s="20" t="s">
        <v>1687</v>
      </c>
      <c r="AW3540" s="20" t="s">
        <v>1657</v>
      </c>
      <c r="BE3540" s="20" t="s">
        <v>808</v>
      </c>
      <c r="BL3540" s="20">
        <v>393.5</v>
      </c>
      <c r="BM3540" s="20">
        <v>50</v>
      </c>
    </row>
    <row r="3541" spans="1:65" x14ac:dyDescent="0.25">
      <c r="A3541" s="20" t="s">
        <v>1677</v>
      </c>
      <c r="B3541" s="20" t="s">
        <v>808</v>
      </c>
      <c r="C3541" s="20" t="s">
        <v>870</v>
      </c>
      <c r="D3541" s="20" t="s">
        <v>821</v>
      </c>
      <c r="E3541" s="20" t="s">
        <v>6674</v>
      </c>
      <c r="F3541" s="20" t="s">
        <v>468</v>
      </c>
      <c r="G3541" s="20">
        <v>8.6199999999999992</v>
      </c>
      <c r="H3541" s="20" t="s">
        <v>1679</v>
      </c>
      <c r="I3541" s="20" t="s">
        <v>6670</v>
      </c>
      <c r="J3541" s="20" t="s">
        <v>6671</v>
      </c>
      <c r="K3541" s="20" t="s">
        <v>6671</v>
      </c>
      <c r="L3541" s="20" t="s">
        <v>808</v>
      </c>
      <c r="M3541" s="20">
        <v>4</v>
      </c>
      <c r="N3541" s="20" t="s">
        <v>1679</v>
      </c>
      <c r="P3541" s="20">
        <v>0</v>
      </c>
      <c r="Q3541" s="20" t="s">
        <v>507</v>
      </c>
      <c r="R3541" s="20" t="s">
        <v>467</v>
      </c>
      <c r="S3541" s="20" t="s">
        <v>221</v>
      </c>
      <c r="T3541" s="20" t="s">
        <v>6672</v>
      </c>
      <c r="U3541" s="20" t="s">
        <v>6673</v>
      </c>
      <c r="V3541" s="20">
        <v>6</v>
      </c>
      <c r="W3541" s="20">
        <v>200</v>
      </c>
      <c r="Y3541" s="20" t="s">
        <v>1684</v>
      </c>
      <c r="Z3541" s="20" t="s">
        <v>1685</v>
      </c>
      <c r="AA3541" s="20">
        <v>1.5</v>
      </c>
      <c r="AB3541" s="20">
        <v>45</v>
      </c>
      <c r="AC3541" s="20">
        <v>45</v>
      </c>
      <c r="AD3541" s="20">
        <v>45</v>
      </c>
      <c r="AT3541" s="20" t="s">
        <v>1687</v>
      </c>
      <c r="AW3541" s="20" t="s">
        <v>1657</v>
      </c>
      <c r="BE3541" s="20" t="s">
        <v>808</v>
      </c>
      <c r="BL3541" s="20">
        <v>431</v>
      </c>
      <c r="BM3541" s="20">
        <v>50</v>
      </c>
    </row>
    <row r="3542" spans="1:65" x14ac:dyDescent="0.25">
      <c r="A3542" s="20" t="s">
        <v>1677</v>
      </c>
      <c r="B3542" s="20" t="s">
        <v>808</v>
      </c>
      <c r="C3542" s="20" t="s">
        <v>870</v>
      </c>
      <c r="D3542" s="20" t="s">
        <v>821</v>
      </c>
      <c r="E3542" s="20" t="s">
        <v>6675</v>
      </c>
      <c r="F3542" s="20" t="s">
        <v>470</v>
      </c>
      <c r="G3542" s="20">
        <v>0.39</v>
      </c>
      <c r="H3542" s="20" t="s">
        <v>1679</v>
      </c>
      <c r="I3542" s="20" t="s">
        <v>6670</v>
      </c>
      <c r="J3542" s="20" t="s">
        <v>6671</v>
      </c>
      <c r="K3542" s="20" t="s">
        <v>6671</v>
      </c>
      <c r="L3542" s="20" t="s">
        <v>808</v>
      </c>
      <c r="M3542" s="20">
        <v>4</v>
      </c>
      <c r="N3542" s="20" t="s">
        <v>1679</v>
      </c>
      <c r="P3542" s="20">
        <v>0</v>
      </c>
      <c r="Q3542" s="20" t="s">
        <v>507</v>
      </c>
      <c r="R3542" s="20" t="s">
        <v>467</v>
      </c>
      <c r="S3542" s="20" t="s">
        <v>221</v>
      </c>
      <c r="T3542" s="20" t="s">
        <v>6672</v>
      </c>
      <c r="U3542" s="20" t="s">
        <v>6673</v>
      </c>
      <c r="V3542" s="20">
        <v>6</v>
      </c>
      <c r="W3542" s="20">
        <v>200</v>
      </c>
      <c r="Y3542" s="20" t="s">
        <v>1684</v>
      </c>
      <c r="Z3542" s="20" t="s">
        <v>1685</v>
      </c>
      <c r="AA3542" s="20">
        <v>1.5</v>
      </c>
      <c r="AB3542" s="20">
        <v>45</v>
      </c>
      <c r="AC3542" s="20">
        <v>45</v>
      </c>
      <c r="AD3542" s="20">
        <v>45</v>
      </c>
      <c r="AT3542" s="20" t="s">
        <v>1687</v>
      </c>
      <c r="AW3542" s="20" t="s">
        <v>1657</v>
      </c>
      <c r="BE3542" s="20" t="s">
        <v>808</v>
      </c>
      <c r="BL3542" s="20">
        <v>19.5</v>
      </c>
      <c r="BM3542" s="20">
        <v>50</v>
      </c>
    </row>
    <row r="3543" spans="1:65" x14ac:dyDescent="0.25">
      <c r="A3543" s="20" t="s">
        <v>1677</v>
      </c>
      <c r="B3543" s="20" t="s">
        <v>808</v>
      </c>
      <c r="C3543" s="20" t="s">
        <v>870</v>
      </c>
      <c r="D3543" s="20" t="s">
        <v>821</v>
      </c>
      <c r="E3543" s="20" t="s">
        <v>6676</v>
      </c>
      <c r="F3543" s="20" t="s">
        <v>471</v>
      </c>
      <c r="G3543" s="20">
        <v>19.989999999999998</v>
      </c>
      <c r="H3543" s="20" t="s">
        <v>1679</v>
      </c>
      <c r="I3543" s="20" t="s">
        <v>6670</v>
      </c>
      <c r="J3543" s="20" t="s">
        <v>6671</v>
      </c>
      <c r="K3543" s="20" t="s">
        <v>6671</v>
      </c>
      <c r="L3543" s="20" t="s">
        <v>808</v>
      </c>
      <c r="M3543" s="20">
        <v>4</v>
      </c>
      <c r="N3543" s="20" t="s">
        <v>1679</v>
      </c>
      <c r="P3543" s="20">
        <v>0</v>
      </c>
      <c r="Q3543" s="20" t="s">
        <v>507</v>
      </c>
      <c r="R3543" s="20" t="s">
        <v>467</v>
      </c>
      <c r="S3543" s="20" t="s">
        <v>221</v>
      </c>
      <c r="T3543" s="20" t="s">
        <v>6672</v>
      </c>
      <c r="U3543" s="20" t="s">
        <v>6673</v>
      </c>
      <c r="V3543" s="20">
        <v>6</v>
      </c>
      <c r="W3543" s="20">
        <v>200</v>
      </c>
      <c r="Y3543" s="20" t="s">
        <v>1684</v>
      </c>
      <c r="Z3543" s="20" t="s">
        <v>1685</v>
      </c>
      <c r="AA3543" s="20">
        <v>1.5</v>
      </c>
      <c r="AB3543" s="20">
        <v>45</v>
      </c>
      <c r="AC3543" s="20">
        <v>45</v>
      </c>
      <c r="AD3543" s="20">
        <v>45</v>
      </c>
      <c r="AT3543" s="20" t="s">
        <v>1687</v>
      </c>
      <c r="AW3543" s="20" t="s">
        <v>1657</v>
      </c>
      <c r="BE3543" s="20" t="s">
        <v>808</v>
      </c>
      <c r="BL3543" s="20">
        <v>999.5</v>
      </c>
      <c r="BM3543" s="20">
        <v>50</v>
      </c>
    </row>
    <row r="3544" spans="1:65" x14ac:dyDescent="0.25">
      <c r="A3544" s="20" t="s">
        <v>1677</v>
      </c>
      <c r="B3544" s="20" t="s">
        <v>808</v>
      </c>
      <c r="C3544" s="20" t="s">
        <v>870</v>
      </c>
      <c r="D3544" s="20" t="s">
        <v>821</v>
      </c>
      <c r="E3544" s="20" t="s">
        <v>6677</v>
      </c>
      <c r="F3544" s="20" t="s">
        <v>472</v>
      </c>
      <c r="G3544" s="20">
        <v>18.920000000000002</v>
      </c>
      <c r="H3544" s="20" t="s">
        <v>1679</v>
      </c>
      <c r="I3544" s="20" t="s">
        <v>6670</v>
      </c>
      <c r="J3544" s="20" t="s">
        <v>6671</v>
      </c>
      <c r="K3544" s="20" t="s">
        <v>6671</v>
      </c>
      <c r="L3544" s="20" t="s">
        <v>808</v>
      </c>
      <c r="M3544" s="20">
        <v>4</v>
      </c>
      <c r="N3544" s="20" t="s">
        <v>1679</v>
      </c>
      <c r="P3544" s="20">
        <v>0</v>
      </c>
      <c r="Q3544" s="20" t="s">
        <v>507</v>
      </c>
      <c r="R3544" s="20" t="s">
        <v>467</v>
      </c>
      <c r="S3544" s="20" t="s">
        <v>221</v>
      </c>
      <c r="T3544" s="20" t="s">
        <v>6672</v>
      </c>
      <c r="U3544" s="20" t="s">
        <v>6673</v>
      </c>
      <c r="V3544" s="20">
        <v>6</v>
      </c>
      <c r="W3544" s="20">
        <v>200</v>
      </c>
      <c r="Y3544" s="20" t="s">
        <v>1684</v>
      </c>
      <c r="Z3544" s="20" t="s">
        <v>1685</v>
      </c>
      <c r="AA3544" s="20">
        <v>1.5</v>
      </c>
      <c r="AB3544" s="20">
        <v>45</v>
      </c>
      <c r="AC3544" s="20">
        <v>45</v>
      </c>
      <c r="AD3544" s="20">
        <v>45</v>
      </c>
      <c r="AT3544" s="20" t="s">
        <v>1687</v>
      </c>
      <c r="AW3544" s="20" t="s">
        <v>1657</v>
      </c>
      <c r="BE3544" s="20" t="s">
        <v>808</v>
      </c>
      <c r="BL3544" s="20">
        <v>946</v>
      </c>
      <c r="BM3544" s="20">
        <v>50</v>
      </c>
    </row>
    <row r="3545" spans="1:65" x14ac:dyDescent="0.25">
      <c r="A3545" s="20" t="s">
        <v>1677</v>
      </c>
      <c r="B3545" s="20" t="s">
        <v>808</v>
      </c>
      <c r="C3545" s="20" t="s">
        <v>870</v>
      </c>
      <c r="D3545" s="20" t="s">
        <v>821</v>
      </c>
      <c r="E3545" s="20" t="s">
        <v>6678</v>
      </c>
      <c r="F3545" s="20" t="s">
        <v>473</v>
      </c>
      <c r="G3545" s="20">
        <v>20.21</v>
      </c>
      <c r="H3545" s="20" t="s">
        <v>1679</v>
      </c>
      <c r="I3545" s="20" t="s">
        <v>6670</v>
      </c>
      <c r="J3545" s="20" t="s">
        <v>6671</v>
      </c>
      <c r="K3545" s="20" t="s">
        <v>6671</v>
      </c>
      <c r="L3545" s="20" t="s">
        <v>808</v>
      </c>
      <c r="M3545" s="20">
        <v>4</v>
      </c>
      <c r="N3545" s="20" t="s">
        <v>1679</v>
      </c>
      <c r="P3545" s="20">
        <v>0</v>
      </c>
      <c r="Q3545" s="20" t="s">
        <v>507</v>
      </c>
      <c r="R3545" s="20" t="s">
        <v>467</v>
      </c>
      <c r="S3545" s="20" t="s">
        <v>221</v>
      </c>
      <c r="T3545" s="20" t="s">
        <v>6672</v>
      </c>
      <c r="U3545" s="20" t="s">
        <v>6673</v>
      </c>
      <c r="V3545" s="20">
        <v>6</v>
      </c>
      <c r="W3545" s="20">
        <v>200</v>
      </c>
      <c r="Y3545" s="20" t="s">
        <v>1684</v>
      </c>
      <c r="Z3545" s="20" t="s">
        <v>1685</v>
      </c>
      <c r="AA3545" s="20">
        <v>1.5</v>
      </c>
      <c r="AB3545" s="20">
        <v>45</v>
      </c>
      <c r="AC3545" s="20">
        <v>45</v>
      </c>
      <c r="AD3545" s="20">
        <v>45</v>
      </c>
      <c r="AT3545" s="20" t="s">
        <v>1687</v>
      </c>
      <c r="AW3545" s="20" t="s">
        <v>1657</v>
      </c>
      <c r="BE3545" s="20" t="s">
        <v>808</v>
      </c>
      <c r="BL3545" s="20">
        <v>1010.5</v>
      </c>
      <c r="BM3545" s="20">
        <v>50</v>
      </c>
    </row>
    <row r="3546" spans="1:65" x14ac:dyDescent="0.25">
      <c r="A3546" s="20" t="s">
        <v>1677</v>
      </c>
      <c r="B3546" s="20" t="s">
        <v>808</v>
      </c>
      <c r="C3546" s="20" t="s">
        <v>871</v>
      </c>
      <c r="D3546" s="20" t="s">
        <v>547</v>
      </c>
      <c r="E3546" s="20" t="s">
        <v>6679</v>
      </c>
      <c r="F3546" s="20" t="s">
        <v>465</v>
      </c>
      <c r="G3546" s="20">
        <v>5.41</v>
      </c>
      <c r="H3546" s="20" t="s">
        <v>1679</v>
      </c>
      <c r="I3546" s="20" t="s">
        <v>6680</v>
      </c>
      <c r="J3546" s="20" t="s">
        <v>6292</v>
      </c>
      <c r="K3546" s="20" t="s">
        <v>6292</v>
      </c>
      <c r="L3546" s="20" t="s">
        <v>808</v>
      </c>
      <c r="M3546" s="20">
        <v>4</v>
      </c>
      <c r="N3546" s="20" t="s">
        <v>1679</v>
      </c>
      <c r="P3546" s="20">
        <v>0</v>
      </c>
      <c r="Q3546" s="20" t="s">
        <v>545</v>
      </c>
      <c r="R3546" s="20" t="s">
        <v>550</v>
      </c>
      <c r="S3546" s="20" t="s">
        <v>221</v>
      </c>
      <c r="T3546" s="20" t="s">
        <v>6681</v>
      </c>
      <c r="U3546" s="20" t="s">
        <v>6682</v>
      </c>
      <c r="V3546" s="20">
        <v>9</v>
      </c>
      <c r="W3546" s="20">
        <v>298</v>
      </c>
      <c r="Y3546" s="20" t="s">
        <v>1684</v>
      </c>
      <c r="Z3546" s="20" t="s">
        <v>1685</v>
      </c>
      <c r="AA3546" s="20">
        <v>0</v>
      </c>
      <c r="AB3546" s="20">
        <v>19</v>
      </c>
      <c r="AC3546" s="20">
        <v>19</v>
      </c>
      <c r="AD3546" s="20">
        <v>19</v>
      </c>
      <c r="AT3546" s="20" t="s">
        <v>1687</v>
      </c>
      <c r="BB3546" s="20" t="s">
        <v>6683</v>
      </c>
      <c r="BE3546" s="20" t="s">
        <v>808</v>
      </c>
      <c r="BL3546" s="20">
        <v>432.8</v>
      </c>
      <c r="BM3546" s="20">
        <v>80</v>
      </c>
    </row>
    <row r="3547" spans="1:65" x14ac:dyDescent="0.25">
      <c r="A3547" s="20" t="s">
        <v>1677</v>
      </c>
      <c r="B3547" s="20" t="s">
        <v>808</v>
      </c>
      <c r="C3547" s="20" t="s">
        <v>871</v>
      </c>
      <c r="D3547" s="20" t="s">
        <v>547</v>
      </c>
      <c r="E3547" s="20" t="s">
        <v>6684</v>
      </c>
      <c r="F3547" s="20" t="s">
        <v>468</v>
      </c>
      <c r="G3547" s="20">
        <v>4.9800000000000004</v>
      </c>
      <c r="H3547" s="20" t="s">
        <v>1679</v>
      </c>
      <c r="I3547" s="20" t="s">
        <v>6680</v>
      </c>
      <c r="J3547" s="20" t="s">
        <v>6292</v>
      </c>
      <c r="K3547" s="20" t="s">
        <v>6292</v>
      </c>
      <c r="L3547" s="20" t="s">
        <v>808</v>
      </c>
      <c r="M3547" s="20">
        <v>4</v>
      </c>
      <c r="N3547" s="20" t="s">
        <v>1679</v>
      </c>
      <c r="P3547" s="20">
        <v>0</v>
      </c>
      <c r="Q3547" s="20" t="s">
        <v>545</v>
      </c>
      <c r="R3547" s="20" t="s">
        <v>550</v>
      </c>
      <c r="S3547" s="20" t="s">
        <v>221</v>
      </c>
      <c r="T3547" s="20" t="s">
        <v>6681</v>
      </c>
      <c r="U3547" s="20" t="s">
        <v>6682</v>
      </c>
      <c r="V3547" s="20">
        <v>9</v>
      </c>
      <c r="W3547" s="20">
        <v>298</v>
      </c>
      <c r="Y3547" s="20" t="s">
        <v>1684</v>
      </c>
      <c r="Z3547" s="20" t="s">
        <v>1685</v>
      </c>
      <c r="AA3547" s="20">
        <v>1.5</v>
      </c>
      <c r="AB3547" s="20">
        <v>19</v>
      </c>
      <c r="AC3547" s="20">
        <v>19</v>
      </c>
      <c r="AD3547" s="20">
        <v>19</v>
      </c>
      <c r="AT3547" s="20" t="s">
        <v>1687</v>
      </c>
      <c r="BB3547" s="20" t="s">
        <v>6683</v>
      </c>
      <c r="BE3547" s="20" t="s">
        <v>808</v>
      </c>
      <c r="BL3547" s="20">
        <v>398.4</v>
      </c>
      <c r="BM3547" s="20">
        <v>80</v>
      </c>
    </row>
    <row r="3548" spans="1:65" x14ac:dyDescent="0.25">
      <c r="A3548" s="20" t="s">
        <v>1677</v>
      </c>
      <c r="B3548" s="20" t="s">
        <v>808</v>
      </c>
      <c r="C3548" s="20" t="s">
        <v>871</v>
      </c>
      <c r="D3548" s="20" t="s">
        <v>547</v>
      </c>
      <c r="E3548" s="20" t="s">
        <v>6685</v>
      </c>
      <c r="F3548" s="20" t="s">
        <v>470</v>
      </c>
      <c r="G3548" s="20">
        <v>1.76</v>
      </c>
      <c r="H3548" s="20" t="s">
        <v>1679</v>
      </c>
      <c r="I3548" s="20" t="s">
        <v>6680</v>
      </c>
      <c r="J3548" s="20" t="s">
        <v>6292</v>
      </c>
      <c r="K3548" s="20" t="s">
        <v>6292</v>
      </c>
      <c r="L3548" s="20" t="s">
        <v>808</v>
      </c>
      <c r="M3548" s="20">
        <v>4</v>
      </c>
      <c r="N3548" s="20" t="s">
        <v>1679</v>
      </c>
      <c r="P3548" s="20">
        <v>0</v>
      </c>
      <c r="Q3548" s="20" t="s">
        <v>545</v>
      </c>
      <c r="R3548" s="20" t="s">
        <v>550</v>
      </c>
      <c r="S3548" s="20" t="s">
        <v>221</v>
      </c>
      <c r="T3548" s="20" t="s">
        <v>6681</v>
      </c>
      <c r="U3548" s="20" t="s">
        <v>6682</v>
      </c>
      <c r="V3548" s="20">
        <v>9</v>
      </c>
      <c r="W3548" s="20">
        <v>298</v>
      </c>
      <c r="Y3548" s="20" t="s">
        <v>1684</v>
      </c>
      <c r="Z3548" s="20" t="s">
        <v>1685</v>
      </c>
      <c r="AA3548" s="20">
        <v>0</v>
      </c>
      <c r="AB3548" s="20">
        <v>19</v>
      </c>
      <c r="AC3548" s="20">
        <v>19</v>
      </c>
      <c r="AD3548" s="20">
        <v>19</v>
      </c>
      <c r="AT3548" s="20" t="s">
        <v>1687</v>
      </c>
      <c r="BB3548" s="20" t="s">
        <v>6683</v>
      </c>
      <c r="BE3548" s="20" t="s">
        <v>808</v>
      </c>
      <c r="BL3548" s="20">
        <v>140.80000000000001</v>
      </c>
      <c r="BM3548" s="20">
        <v>80</v>
      </c>
    </row>
    <row r="3549" spans="1:65" x14ac:dyDescent="0.25">
      <c r="A3549" s="20" t="s">
        <v>1677</v>
      </c>
      <c r="B3549" s="20" t="s">
        <v>808</v>
      </c>
      <c r="C3549" s="20" t="s">
        <v>871</v>
      </c>
      <c r="D3549" s="20" t="s">
        <v>547</v>
      </c>
      <c r="E3549" s="20" t="s">
        <v>6686</v>
      </c>
      <c r="F3549" s="20" t="s">
        <v>471</v>
      </c>
      <c r="G3549" s="20">
        <v>3.62</v>
      </c>
      <c r="H3549" s="20" t="s">
        <v>1679</v>
      </c>
      <c r="I3549" s="20" t="s">
        <v>6680</v>
      </c>
      <c r="J3549" s="20" t="s">
        <v>6292</v>
      </c>
      <c r="K3549" s="20" t="s">
        <v>6292</v>
      </c>
      <c r="L3549" s="20" t="s">
        <v>808</v>
      </c>
      <c r="M3549" s="20">
        <v>4</v>
      </c>
      <c r="N3549" s="20" t="s">
        <v>1679</v>
      </c>
      <c r="P3549" s="20">
        <v>0</v>
      </c>
      <c r="Q3549" s="20" t="s">
        <v>545</v>
      </c>
      <c r="R3549" s="20" t="s">
        <v>550</v>
      </c>
      <c r="S3549" s="20" t="s">
        <v>221</v>
      </c>
      <c r="T3549" s="20" t="s">
        <v>6681</v>
      </c>
      <c r="U3549" s="20" t="s">
        <v>6682</v>
      </c>
      <c r="V3549" s="20">
        <v>9</v>
      </c>
      <c r="W3549" s="20">
        <v>298</v>
      </c>
      <c r="Y3549" s="20" t="s">
        <v>1684</v>
      </c>
      <c r="Z3549" s="20" t="s">
        <v>1685</v>
      </c>
      <c r="AA3549" s="20">
        <v>1.5</v>
      </c>
      <c r="AB3549" s="20">
        <v>19</v>
      </c>
      <c r="AC3549" s="20">
        <v>19</v>
      </c>
      <c r="AD3549" s="20">
        <v>19</v>
      </c>
      <c r="AT3549" s="20" t="s">
        <v>1687</v>
      </c>
      <c r="BB3549" s="20" t="s">
        <v>6683</v>
      </c>
      <c r="BE3549" s="20" t="s">
        <v>808</v>
      </c>
      <c r="BL3549" s="20">
        <v>289.60000000000002</v>
      </c>
      <c r="BM3549" s="20">
        <v>80</v>
      </c>
    </row>
    <row r="3550" spans="1:65" x14ac:dyDescent="0.25">
      <c r="A3550" s="20" t="s">
        <v>1677</v>
      </c>
      <c r="B3550" s="20" t="s">
        <v>808</v>
      </c>
      <c r="C3550" s="20" t="s">
        <v>871</v>
      </c>
      <c r="D3550" s="20" t="s">
        <v>547</v>
      </c>
      <c r="E3550" s="20" t="s">
        <v>6687</v>
      </c>
      <c r="F3550" s="20" t="s">
        <v>472</v>
      </c>
      <c r="G3550" s="20">
        <v>1.19</v>
      </c>
      <c r="H3550" s="20" t="s">
        <v>1679</v>
      </c>
      <c r="I3550" s="20" t="s">
        <v>6680</v>
      </c>
      <c r="J3550" s="20" t="s">
        <v>6292</v>
      </c>
      <c r="K3550" s="20" t="s">
        <v>6292</v>
      </c>
      <c r="L3550" s="20" t="s">
        <v>808</v>
      </c>
      <c r="M3550" s="20">
        <v>4</v>
      </c>
      <c r="N3550" s="20" t="s">
        <v>1679</v>
      </c>
      <c r="P3550" s="20">
        <v>0</v>
      </c>
      <c r="Q3550" s="20" t="s">
        <v>545</v>
      </c>
      <c r="R3550" s="20" t="s">
        <v>550</v>
      </c>
      <c r="S3550" s="20" t="s">
        <v>221</v>
      </c>
      <c r="T3550" s="20" t="s">
        <v>6681</v>
      </c>
      <c r="U3550" s="20" t="s">
        <v>6682</v>
      </c>
      <c r="V3550" s="20">
        <v>9</v>
      </c>
      <c r="W3550" s="20">
        <v>298</v>
      </c>
      <c r="Y3550" s="20" t="s">
        <v>1684</v>
      </c>
      <c r="Z3550" s="20" t="s">
        <v>1685</v>
      </c>
      <c r="AA3550" s="20">
        <v>1.5</v>
      </c>
      <c r="AB3550" s="20">
        <v>19</v>
      </c>
      <c r="AC3550" s="20">
        <v>19</v>
      </c>
      <c r="AD3550" s="20">
        <v>19</v>
      </c>
      <c r="AT3550" s="20" t="s">
        <v>1687</v>
      </c>
      <c r="BB3550" s="20" t="s">
        <v>6683</v>
      </c>
      <c r="BE3550" s="20" t="s">
        <v>808</v>
      </c>
      <c r="BL3550" s="20">
        <v>95.2</v>
      </c>
      <c r="BM3550" s="20">
        <v>80</v>
      </c>
    </row>
    <row r="3551" spans="1:65" x14ac:dyDescent="0.25">
      <c r="A3551" s="20" t="s">
        <v>1677</v>
      </c>
      <c r="B3551" s="20" t="s">
        <v>808</v>
      </c>
      <c r="C3551" s="20" t="s">
        <v>872</v>
      </c>
      <c r="D3551" s="20" t="s">
        <v>638</v>
      </c>
      <c r="E3551" s="20" t="s">
        <v>6688</v>
      </c>
      <c r="F3551" s="20" t="s">
        <v>465</v>
      </c>
      <c r="G3551" s="20">
        <v>5.6</v>
      </c>
      <c r="H3551" s="20" t="s">
        <v>1679</v>
      </c>
      <c r="I3551" s="20" t="s">
        <v>6689</v>
      </c>
      <c r="J3551" s="20" t="s">
        <v>6690</v>
      </c>
      <c r="K3551" s="20" t="s">
        <v>6690</v>
      </c>
      <c r="L3551" s="20" t="s">
        <v>808</v>
      </c>
      <c r="M3551" s="20">
        <v>6</v>
      </c>
      <c r="N3551" s="20" t="s">
        <v>1679</v>
      </c>
      <c r="P3551" s="20">
        <v>0</v>
      </c>
      <c r="Q3551" s="20" t="s">
        <v>504</v>
      </c>
      <c r="R3551" s="20" t="s">
        <v>488</v>
      </c>
      <c r="S3551" s="20" t="s">
        <v>221</v>
      </c>
      <c r="T3551" s="20" t="s">
        <v>5862</v>
      </c>
      <c r="U3551" s="20" t="s">
        <v>6691</v>
      </c>
      <c r="V3551" s="20">
        <v>18</v>
      </c>
      <c r="W3551" s="20">
        <v>576</v>
      </c>
      <c r="Y3551" s="20" t="s">
        <v>1684</v>
      </c>
      <c r="Z3551" s="20" t="s">
        <v>1685</v>
      </c>
      <c r="AA3551" s="20">
        <v>1.5</v>
      </c>
      <c r="AB3551" s="20">
        <v>62</v>
      </c>
      <c r="AC3551" s="20">
        <v>62</v>
      </c>
      <c r="AD3551" s="20">
        <v>62</v>
      </c>
      <c r="AJ3551" s="20" t="s">
        <v>1815</v>
      </c>
      <c r="AT3551" s="20" t="s">
        <v>1687</v>
      </c>
      <c r="AY3551" s="20" t="s">
        <v>3102</v>
      </c>
      <c r="BD3551" s="20" t="s">
        <v>3103</v>
      </c>
      <c r="BE3551" s="20" t="s">
        <v>808</v>
      </c>
      <c r="BL3551" s="20">
        <v>280</v>
      </c>
      <c r="BM3551" s="20">
        <v>50</v>
      </c>
    </row>
    <row r="3552" spans="1:65" x14ac:dyDescent="0.25">
      <c r="A3552" s="20" t="s">
        <v>1677</v>
      </c>
      <c r="B3552" s="20" t="s">
        <v>808</v>
      </c>
      <c r="C3552" s="20" t="s">
        <v>872</v>
      </c>
      <c r="D3552" s="20" t="s">
        <v>638</v>
      </c>
      <c r="E3552" s="20" t="s">
        <v>6692</v>
      </c>
      <c r="F3552" s="20" t="s">
        <v>468</v>
      </c>
      <c r="G3552" s="20">
        <v>4.32</v>
      </c>
      <c r="H3552" s="20" t="s">
        <v>1679</v>
      </c>
      <c r="I3552" s="20" t="s">
        <v>6689</v>
      </c>
      <c r="J3552" s="20" t="s">
        <v>6690</v>
      </c>
      <c r="K3552" s="20" t="s">
        <v>6690</v>
      </c>
      <c r="L3552" s="20" t="s">
        <v>808</v>
      </c>
      <c r="M3552" s="20">
        <v>6</v>
      </c>
      <c r="N3552" s="20" t="s">
        <v>1679</v>
      </c>
      <c r="P3552" s="20">
        <v>0</v>
      </c>
      <c r="Q3552" s="20" t="s">
        <v>499</v>
      </c>
      <c r="R3552" s="20" t="s">
        <v>488</v>
      </c>
      <c r="S3552" s="20" t="s">
        <v>221</v>
      </c>
      <c r="T3552" s="20" t="s">
        <v>5807</v>
      </c>
      <c r="U3552" s="20" t="s">
        <v>6691</v>
      </c>
      <c r="V3552" s="20">
        <v>18</v>
      </c>
      <c r="W3552" s="20">
        <v>576</v>
      </c>
      <c r="Y3552" s="20" t="s">
        <v>1684</v>
      </c>
      <c r="Z3552" s="20" t="s">
        <v>1685</v>
      </c>
      <c r="AA3552" s="20">
        <v>1.5</v>
      </c>
      <c r="AB3552" s="20">
        <v>62</v>
      </c>
      <c r="AC3552" s="20">
        <v>62</v>
      </c>
      <c r="AD3552" s="20">
        <v>62</v>
      </c>
      <c r="AJ3552" s="20" t="s">
        <v>1815</v>
      </c>
      <c r="AT3552" s="20" t="s">
        <v>1687</v>
      </c>
      <c r="AY3552" s="20" t="s">
        <v>3102</v>
      </c>
      <c r="BD3552" s="20" t="s">
        <v>3103</v>
      </c>
      <c r="BE3552" s="20" t="s">
        <v>808</v>
      </c>
      <c r="BL3552" s="20">
        <v>302.39999999999998</v>
      </c>
      <c r="BM3552" s="20">
        <v>70</v>
      </c>
    </row>
    <row r="3553" spans="1:66" x14ac:dyDescent="0.25">
      <c r="A3553" s="20" t="s">
        <v>1677</v>
      </c>
      <c r="B3553" s="20" t="s">
        <v>808</v>
      </c>
      <c r="C3553" s="20" t="s">
        <v>872</v>
      </c>
      <c r="D3553" s="20" t="s">
        <v>638</v>
      </c>
      <c r="E3553" s="20" t="s">
        <v>6693</v>
      </c>
      <c r="F3553" s="20" t="s">
        <v>470</v>
      </c>
      <c r="G3553" s="20">
        <v>3.41</v>
      </c>
      <c r="H3553" s="20" t="s">
        <v>1679</v>
      </c>
      <c r="I3553" s="20" t="s">
        <v>6689</v>
      </c>
      <c r="J3553" s="20" t="s">
        <v>6690</v>
      </c>
      <c r="K3553" s="20" t="s">
        <v>6690</v>
      </c>
      <c r="L3553" s="20" t="s">
        <v>808</v>
      </c>
      <c r="M3553" s="20">
        <v>6</v>
      </c>
      <c r="N3553" s="20" t="s">
        <v>1679</v>
      </c>
      <c r="P3553" s="20">
        <v>0</v>
      </c>
      <c r="Q3553" s="20" t="s">
        <v>499</v>
      </c>
      <c r="R3553" s="20" t="s">
        <v>488</v>
      </c>
      <c r="S3553" s="20" t="s">
        <v>221</v>
      </c>
      <c r="T3553" s="20" t="s">
        <v>5807</v>
      </c>
      <c r="U3553" s="20" t="s">
        <v>6691</v>
      </c>
      <c r="V3553" s="20">
        <v>18</v>
      </c>
      <c r="W3553" s="20">
        <v>576</v>
      </c>
      <c r="Y3553" s="20" t="s">
        <v>1684</v>
      </c>
      <c r="Z3553" s="20" t="s">
        <v>1685</v>
      </c>
      <c r="AA3553" s="20">
        <v>1.5</v>
      </c>
      <c r="AB3553" s="20">
        <v>62</v>
      </c>
      <c r="AC3553" s="20">
        <v>62</v>
      </c>
      <c r="AD3553" s="20">
        <v>62</v>
      </c>
      <c r="AJ3553" s="20" t="s">
        <v>1815</v>
      </c>
      <c r="AT3553" s="20" t="s">
        <v>1687</v>
      </c>
      <c r="AY3553" s="20" t="s">
        <v>3102</v>
      </c>
      <c r="BD3553" s="20" t="s">
        <v>3103</v>
      </c>
      <c r="BE3553" s="20" t="s">
        <v>808</v>
      </c>
      <c r="BL3553" s="20">
        <v>238.7</v>
      </c>
      <c r="BM3553" s="20">
        <v>70</v>
      </c>
    </row>
    <row r="3554" spans="1:66" x14ac:dyDescent="0.25">
      <c r="A3554" s="20" t="s">
        <v>1677</v>
      </c>
      <c r="B3554" s="20" t="s">
        <v>808</v>
      </c>
      <c r="C3554" s="20" t="s">
        <v>872</v>
      </c>
      <c r="D3554" s="20" t="s">
        <v>638</v>
      </c>
      <c r="E3554" s="20" t="s">
        <v>6694</v>
      </c>
      <c r="F3554" s="20" t="s">
        <v>474</v>
      </c>
      <c r="G3554" s="20">
        <v>4.3899999999999997</v>
      </c>
      <c r="H3554" s="20" t="s">
        <v>1679</v>
      </c>
      <c r="I3554" s="20" t="s">
        <v>6689</v>
      </c>
      <c r="J3554" s="20" t="s">
        <v>6690</v>
      </c>
      <c r="K3554" s="20" t="s">
        <v>6690</v>
      </c>
      <c r="L3554" s="20" t="s">
        <v>808</v>
      </c>
      <c r="M3554" s="20">
        <v>6</v>
      </c>
      <c r="N3554" s="20" t="s">
        <v>1679</v>
      </c>
      <c r="P3554" s="20">
        <v>0</v>
      </c>
      <c r="Q3554" s="20" t="s">
        <v>499</v>
      </c>
      <c r="R3554" s="20" t="s">
        <v>488</v>
      </c>
      <c r="S3554" s="20" t="s">
        <v>221</v>
      </c>
      <c r="T3554" s="20" t="s">
        <v>5807</v>
      </c>
      <c r="U3554" s="20" t="s">
        <v>6691</v>
      </c>
      <c r="V3554" s="20">
        <v>18</v>
      </c>
      <c r="W3554" s="20">
        <v>576</v>
      </c>
      <c r="Y3554" s="20" t="s">
        <v>1684</v>
      </c>
      <c r="Z3554" s="20" t="s">
        <v>1685</v>
      </c>
      <c r="AA3554" s="20">
        <v>1.5</v>
      </c>
      <c r="AB3554" s="20">
        <v>62</v>
      </c>
      <c r="AC3554" s="20">
        <v>62</v>
      </c>
      <c r="AD3554" s="20">
        <v>62</v>
      </c>
      <c r="AJ3554" s="20" t="s">
        <v>1815</v>
      </c>
      <c r="AT3554" s="20" t="s">
        <v>1687</v>
      </c>
      <c r="AY3554" s="20" t="s">
        <v>3102</v>
      </c>
      <c r="BD3554" s="20" t="s">
        <v>3103</v>
      </c>
      <c r="BE3554" s="20" t="s">
        <v>808</v>
      </c>
      <c r="BL3554" s="20">
        <v>307.3</v>
      </c>
      <c r="BM3554" s="20">
        <v>70</v>
      </c>
    </row>
    <row r="3555" spans="1:66" x14ac:dyDescent="0.25">
      <c r="A3555" s="20" t="s">
        <v>1677</v>
      </c>
      <c r="B3555" s="20" t="s">
        <v>808</v>
      </c>
      <c r="C3555" s="20" t="s">
        <v>873</v>
      </c>
      <c r="D3555" s="20" t="s">
        <v>638</v>
      </c>
      <c r="E3555" s="20" t="s">
        <v>6695</v>
      </c>
      <c r="F3555" s="20" t="s">
        <v>465</v>
      </c>
      <c r="G3555" s="20">
        <v>5.0599999999999996</v>
      </c>
      <c r="H3555" s="20" t="s">
        <v>1679</v>
      </c>
      <c r="I3555" s="20" t="s">
        <v>6696</v>
      </c>
      <c r="J3555" s="20" t="s">
        <v>6697</v>
      </c>
      <c r="K3555" s="20" t="s">
        <v>6697</v>
      </c>
      <c r="L3555" s="20" t="s">
        <v>808</v>
      </c>
      <c r="M3555" s="20">
        <v>6</v>
      </c>
      <c r="N3555" s="20" t="s">
        <v>1679</v>
      </c>
      <c r="P3555" s="20">
        <v>0</v>
      </c>
      <c r="Q3555" s="20" t="s">
        <v>509</v>
      </c>
      <c r="R3555" s="20" t="s">
        <v>488</v>
      </c>
      <c r="S3555" s="20" t="s">
        <v>221</v>
      </c>
      <c r="T3555" s="20" t="s">
        <v>6698</v>
      </c>
      <c r="V3555" s="20">
        <v>25</v>
      </c>
      <c r="W3555" s="20">
        <v>761</v>
      </c>
      <c r="Y3555" s="20" t="s">
        <v>1684</v>
      </c>
      <c r="Z3555" s="20" t="s">
        <v>1685</v>
      </c>
      <c r="AA3555" s="20">
        <v>1.5</v>
      </c>
      <c r="AB3555" s="20">
        <v>62.2</v>
      </c>
      <c r="AC3555" s="20">
        <v>62.4</v>
      </c>
      <c r="AD3555" s="20">
        <v>62.3</v>
      </c>
      <c r="AJ3555" s="20" t="s">
        <v>1815</v>
      </c>
      <c r="AY3555" s="20" t="s">
        <v>3102</v>
      </c>
      <c r="BD3555" s="20" t="s">
        <v>3103</v>
      </c>
      <c r="BE3555" s="20" t="s">
        <v>808</v>
      </c>
      <c r="BL3555" s="20">
        <v>531.29999999999995</v>
      </c>
      <c r="BM3555" s="20">
        <v>105</v>
      </c>
      <c r="BN3555" s="20">
        <v>654.28</v>
      </c>
    </row>
    <row r="3556" spans="1:66" x14ac:dyDescent="0.25">
      <c r="A3556" s="20" t="s">
        <v>1677</v>
      </c>
      <c r="B3556" s="20" t="s">
        <v>808</v>
      </c>
      <c r="C3556" s="20" t="s">
        <v>873</v>
      </c>
      <c r="D3556" s="20" t="s">
        <v>638</v>
      </c>
      <c r="E3556" s="20" t="s">
        <v>6699</v>
      </c>
      <c r="F3556" s="20" t="s">
        <v>468</v>
      </c>
      <c r="G3556" s="20">
        <v>29.12</v>
      </c>
      <c r="H3556" s="20" t="s">
        <v>1679</v>
      </c>
      <c r="I3556" s="20" t="s">
        <v>6696</v>
      </c>
      <c r="J3556" s="20" t="s">
        <v>6697</v>
      </c>
      <c r="K3556" s="20" t="s">
        <v>6697</v>
      </c>
      <c r="L3556" s="20" t="s">
        <v>808</v>
      </c>
      <c r="M3556" s="20">
        <v>6</v>
      </c>
      <c r="N3556" s="20" t="s">
        <v>1679</v>
      </c>
      <c r="P3556" s="20">
        <v>0</v>
      </c>
      <c r="Q3556" s="20" t="s">
        <v>509</v>
      </c>
      <c r="R3556" s="20" t="s">
        <v>488</v>
      </c>
      <c r="S3556" s="20" t="s">
        <v>221</v>
      </c>
      <c r="T3556" s="20" t="s">
        <v>6698</v>
      </c>
      <c r="V3556" s="20">
        <v>25</v>
      </c>
      <c r="W3556" s="20">
        <v>761</v>
      </c>
      <c r="Y3556" s="20" t="s">
        <v>1684</v>
      </c>
      <c r="Z3556" s="20" t="s">
        <v>1685</v>
      </c>
      <c r="AA3556" s="20">
        <v>1.5</v>
      </c>
      <c r="AB3556" s="20">
        <v>62.2</v>
      </c>
      <c r="AC3556" s="20">
        <v>62.4</v>
      </c>
      <c r="AD3556" s="20">
        <v>62.3</v>
      </c>
      <c r="AJ3556" s="20" t="s">
        <v>1815</v>
      </c>
      <c r="AY3556" s="20" t="s">
        <v>3102</v>
      </c>
      <c r="BD3556" s="20" t="s">
        <v>3103</v>
      </c>
      <c r="BE3556" s="20" t="s">
        <v>808</v>
      </c>
      <c r="BL3556" s="20">
        <v>3057.6</v>
      </c>
      <c r="BM3556" s="20">
        <v>105</v>
      </c>
      <c r="BN3556" s="20">
        <v>3765.39</v>
      </c>
    </row>
    <row r="3557" spans="1:66" x14ac:dyDescent="0.25">
      <c r="A3557" s="20" t="s">
        <v>1677</v>
      </c>
      <c r="B3557" s="20" t="s">
        <v>808</v>
      </c>
      <c r="C3557" s="20" t="s">
        <v>874</v>
      </c>
      <c r="D3557" s="20" t="s">
        <v>638</v>
      </c>
      <c r="E3557" s="20" t="s">
        <v>6700</v>
      </c>
      <c r="F3557" s="20" t="s">
        <v>468</v>
      </c>
      <c r="G3557" s="20">
        <v>6.83</v>
      </c>
      <c r="H3557" s="20" t="s">
        <v>1679</v>
      </c>
      <c r="I3557" s="20" t="s">
        <v>6701</v>
      </c>
      <c r="J3557" s="20" t="s">
        <v>6702</v>
      </c>
      <c r="K3557" s="20" t="s">
        <v>6702</v>
      </c>
      <c r="L3557" s="20" t="s">
        <v>808</v>
      </c>
      <c r="M3557" s="20">
        <v>4</v>
      </c>
      <c r="N3557" s="20" t="s">
        <v>1679</v>
      </c>
      <c r="P3557" s="20">
        <v>0</v>
      </c>
      <c r="Q3557" s="20" t="s">
        <v>487</v>
      </c>
      <c r="R3557" s="20" t="s">
        <v>707</v>
      </c>
      <c r="S3557" s="20" t="s">
        <v>221</v>
      </c>
      <c r="T3557" s="20" t="s">
        <v>5480</v>
      </c>
      <c r="U3557" s="20" t="s">
        <v>6703</v>
      </c>
      <c r="V3557" s="20">
        <v>5</v>
      </c>
      <c r="W3557" s="20">
        <v>160</v>
      </c>
      <c r="Y3557" s="20" t="s">
        <v>1684</v>
      </c>
      <c r="Z3557" s="20" t="s">
        <v>1685</v>
      </c>
      <c r="AA3557" s="20">
        <v>1.5</v>
      </c>
      <c r="AB3557" s="20">
        <v>51</v>
      </c>
      <c r="AC3557" s="20">
        <v>51</v>
      </c>
      <c r="AD3557" s="20">
        <v>51</v>
      </c>
      <c r="AT3557" s="20" t="s">
        <v>1687</v>
      </c>
      <c r="BE3557" s="20" t="s">
        <v>808</v>
      </c>
      <c r="BL3557" s="20">
        <v>375.65</v>
      </c>
      <c r="BM3557" s="20">
        <v>55</v>
      </c>
    </row>
    <row r="3558" spans="1:66" x14ac:dyDescent="0.25">
      <c r="A3558" s="20" t="s">
        <v>1677</v>
      </c>
      <c r="B3558" s="20" t="s">
        <v>808</v>
      </c>
      <c r="C3558" s="20" t="s">
        <v>875</v>
      </c>
      <c r="D3558" s="20" t="s">
        <v>638</v>
      </c>
      <c r="E3558" s="20" t="s">
        <v>6704</v>
      </c>
      <c r="F3558" s="20" t="s">
        <v>465</v>
      </c>
      <c r="G3558" s="20">
        <v>9.73</v>
      </c>
      <c r="H3558" s="20" t="s">
        <v>1679</v>
      </c>
      <c r="I3558" s="20" t="s">
        <v>6705</v>
      </c>
      <c r="J3558" s="20" t="s">
        <v>6706</v>
      </c>
      <c r="K3558" s="20" t="s">
        <v>6706</v>
      </c>
      <c r="L3558" s="20" t="s">
        <v>808</v>
      </c>
      <c r="M3558" s="20">
        <v>4</v>
      </c>
      <c r="N3558" s="20" t="s">
        <v>1679</v>
      </c>
      <c r="P3558" s="20">
        <v>0</v>
      </c>
      <c r="Q3558" s="20" t="s">
        <v>545</v>
      </c>
      <c r="R3558" s="20" t="s">
        <v>707</v>
      </c>
      <c r="S3558" s="20" t="s">
        <v>221</v>
      </c>
      <c r="T3558" s="20" t="s">
        <v>6707</v>
      </c>
      <c r="U3558" s="20" t="s">
        <v>6708</v>
      </c>
      <c r="V3558" s="20">
        <v>12</v>
      </c>
      <c r="W3558" s="20">
        <v>382</v>
      </c>
      <c r="Y3558" s="20" t="s">
        <v>1684</v>
      </c>
      <c r="Z3558" s="20" t="s">
        <v>1685</v>
      </c>
      <c r="AA3558" s="20">
        <v>1.5</v>
      </c>
      <c r="AB3558" s="20">
        <v>54</v>
      </c>
      <c r="AC3558" s="20">
        <v>54</v>
      </c>
      <c r="AD3558" s="20">
        <v>54</v>
      </c>
      <c r="AT3558" s="20" t="s">
        <v>1687</v>
      </c>
      <c r="AY3558" s="20" t="s">
        <v>3102</v>
      </c>
      <c r="BD3558" s="20" t="s">
        <v>2052</v>
      </c>
      <c r="BE3558" s="20" t="s">
        <v>808</v>
      </c>
      <c r="BL3558" s="20">
        <v>778.4</v>
      </c>
      <c r="BM3558" s="20">
        <v>80</v>
      </c>
    </row>
    <row r="3559" spans="1:66" x14ac:dyDescent="0.25">
      <c r="A3559" s="20" t="s">
        <v>1677</v>
      </c>
      <c r="B3559" s="20" t="s">
        <v>808</v>
      </c>
      <c r="C3559" s="20" t="s">
        <v>875</v>
      </c>
      <c r="D3559" s="20" t="s">
        <v>638</v>
      </c>
      <c r="E3559" s="20" t="s">
        <v>6709</v>
      </c>
      <c r="F3559" s="20" t="s">
        <v>468</v>
      </c>
      <c r="G3559" s="20">
        <v>1.9</v>
      </c>
      <c r="H3559" s="20" t="s">
        <v>1679</v>
      </c>
      <c r="I3559" s="20" t="s">
        <v>6705</v>
      </c>
      <c r="J3559" s="20" t="s">
        <v>6706</v>
      </c>
      <c r="K3559" s="20" t="s">
        <v>6706</v>
      </c>
      <c r="L3559" s="20" t="s">
        <v>808</v>
      </c>
      <c r="M3559" s="20">
        <v>4</v>
      </c>
      <c r="N3559" s="20" t="s">
        <v>1679</v>
      </c>
      <c r="P3559" s="20">
        <v>0</v>
      </c>
      <c r="Q3559" s="20" t="s">
        <v>545</v>
      </c>
      <c r="R3559" s="20" t="s">
        <v>707</v>
      </c>
      <c r="S3559" s="20" t="s">
        <v>221</v>
      </c>
      <c r="T3559" s="20" t="s">
        <v>6707</v>
      </c>
      <c r="U3559" s="20" t="s">
        <v>6708</v>
      </c>
      <c r="V3559" s="20">
        <v>12</v>
      </c>
      <c r="W3559" s="20">
        <v>382</v>
      </c>
      <c r="Y3559" s="20" t="s">
        <v>1684</v>
      </c>
      <c r="Z3559" s="20" t="s">
        <v>1685</v>
      </c>
      <c r="AA3559" s="20">
        <v>1.5</v>
      </c>
      <c r="AB3559" s="20">
        <v>54</v>
      </c>
      <c r="AC3559" s="20">
        <v>54</v>
      </c>
      <c r="AD3559" s="20">
        <v>54</v>
      </c>
      <c r="AT3559" s="20" t="s">
        <v>1687</v>
      </c>
      <c r="AY3559" s="20" t="s">
        <v>3102</v>
      </c>
      <c r="BD3559" s="20" t="s">
        <v>2052</v>
      </c>
      <c r="BE3559" s="20" t="s">
        <v>808</v>
      </c>
      <c r="BL3559" s="20">
        <v>152</v>
      </c>
      <c r="BM3559" s="20">
        <v>80</v>
      </c>
    </row>
    <row r="3560" spans="1:66" x14ac:dyDescent="0.25">
      <c r="A3560" s="20" t="s">
        <v>1677</v>
      </c>
      <c r="B3560" s="20" t="s">
        <v>808</v>
      </c>
      <c r="C3560" s="20" t="s">
        <v>876</v>
      </c>
      <c r="D3560" s="20" t="s">
        <v>858</v>
      </c>
      <c r="E3560" s="20" t="s">
        <v>6710</v>
      </c>
      <c r="F3560" s="20" t="s">
        <v>465</v>
      </c>
      <c r="G3560" s="20">
        <v>3.34</v>
      </c>
      <c r="H3560" s="20" t="s">
        <v>1679</v>
      </c>
      <c r="I3560" s="20" t="s">
        <v>6711</v>
      </c>
      <c r="J3560" s="20" t="s">
        <v>6712</v>
      </c>
      <c r="K3560" s="20" t="s">
        <v>6712</v>
      </c>
      <c r="L3560" s="20" t="s">
        <v>808</v>
      </c>
      <c r="M3560" s="20">
        <v>4</v>
      </c>
      <c r="N3560" s="20" t="s">
        <v>1679</v>
      </c>
      <c r="P3560" s="20">
        <v>0</v>
      </c>
      <c r="Q3560" s="20" t="s">
        <v>545</v>
      </c>
      <c r="R3560" s="20" t="s">
        <v>508</v>
      </c>
      <c r="S3560" s="20" t="s">
        <v>221</v>
      </c>
      <c r="T3560" s="20" t="s">
        <v>6713</v>
      </c>
      <c r="U3560" s="20" t="s">
        <v>6714</v>
      </c>
      <c r="V3560" s="20">
        <v>11</v>
      </c>
      <c r="W3560" s="20">
        <v>357</v>
      </c>
      <c r="Y3560" s="20" t="s">
        <v>1684</v>
      </c>
      <c r="Z3560" s="20" t="s">
        <v>1685</v>
      </c>
      <c r="AA3560" s="20">
        <v>1.5</v>
      </c>
      <c r="AB3560" s="20">
        <v>20</v>
      </c>
      <c r="AC3560" s="20">
        <v>20</v>
      </c>
      <c r="AD3560" s="20">
        <v>20</v>
      </c>
      <c r="AT3560" s="20" t="s">
        <v>1687</v>
      </c>
      <c r="BE3560" s="20" t="s">
        <v>808</v>
      </c>
      <c r="BL3560" s="20">
        <v>267.2</v>
      </c>
      <c r="BM3560" s="20">
        <v>80</v>
      </c>
    </row>
    <row r="3561" spans="1:66" x14ac:dyDescent="0.25">
      <c r="A3561" s="20" t="s">
        <v>1677</v>
      </c>
      <c r="B3561" s="20" t="s">
        <v>808</v>
      </c>
      <c r="C3561" s="20" t="s">
        <v>876</v>
      </c>
      <c r="D3561" s="20" t="s">
        <v>858</v>
      </c>
      <c r="E3561" s="20" t="s">
        <v>6715</v>
      </c>
      <c r="F3561" s="20" t="s">
        <v>468</v>
      </c>
      <c r="G3561" s="20">
        <v>16.75</v>
      </c>
      <c r="H3561" s="20" t="s">
        <v>1679</v>
      </c>
      <c r="I3561" s="20" t="s">
        <v>6711</v>
      </c>
      <c r="J3561" s="20" t="s">
        <v>6712</v>
      </c>
      <c r="K3561" s="20" t="s">
        <v>6712</v>
      </c>
      <c r="L3561" s="20" t="s">
        <v>808</v>
      </c>
      <c r="M3561" s="20">
        <v>4</v>
      </c>
      <c r="N3561" s="20" t="s">
        <v>1679</v>
      </c>
      <c r="P3561" s="20">
        <v>0</v>
      </c>
      <c r="Q3561" s="20" t="s">
        <v>545</v>
      </c>
      <c r="R3561" s="20" t="s">
        <v>508</v>
      </c>
      <c r="S3561" s="20" t="s">
        <v>221</v>
      </c>
      <c r="T3561" s="20" t="s">
        <v>6713</v>
      </c>
      <c r="U3561" s="20" t="s">
        <v>6714</v>
      </c>
      <c r="V3561" s="20">
        <v>11</v>
      </c>
      <c r="W3561" s="20">
        <v>357</v>
      </c>
      <c r="Y3561" s="20" t="s">
        <v>1684</v>
      </c>
      <c r="Z3561" s="20" t="s">
        <v>1685</v>
      </c>
      <c r="AA3561" s="20">
        <v>1.5</v>
      </c>
      <c r="AB3561" s="20">
        <v>20</v>
      </c>
      <c r="AC3561" s="20">
        <v>20</v>
      </c>
      <c r="AD3561" s="20">
        <v>20</v>
      </c>
      <c r="AT3561" s="20" t="s">
        <v>1687</v>
      </c>
      <c r="BE3561" s="20" t="s">
        <v>808</v>
      </c>
      <c r="BL3561" s="20">
        <v>1340</v>
      </c>
      <c r="BM3561" s="20">
        <v>80</v>
      </c>
    </row>
    <row r="3562" spans="1:66" x14ac:dyDescent="0.25">
      <c r="A3562" s="20" t="s">
        <v>1677</v>
      </c>
      <c r="B3562" s="20" t="s">
        <v>808</v>
      </c>
      <c r="C3562" s="20" t="s">
        <v>876</v>
      </c>
      <c r="D3562" s="20" t="s">
        <v>858</v>
      </c>
      <c r="E3562" s="20" t="s">
        <v>6716</v>
      </c>
      <c r="F3562" s="20" t="s">
        <v>470</v>
      </c>
      <c r="G3562" s="20">
        <v>5.26</v>
      </c>
      <c r="H3562" s="20" t="s">
        <v>1679</v>
      </c>
      <c r="I3562" s="20" t="s">
        <v>6711</v>
      </c>
      <c r="J3562" s="20" t="s">
        <v>6712</v>
      </c>
      <c r="K3562" s="20" t="s">
        <v>6712</v>
      </c>
      <c r="L3562" s="20" t="s">
        <v>808</v>
      </c>
      <c r="M3562" s="20">
        <v>4</v>
      </c>
      <c r="N3562" s="20" t="s">
        <v>1679</v>
      </c>
      <c r="P3562" s="20">
        <v>0</v>
      </c>
      <c r="Q3562" s="20" t="s">
        <v>495</v>
      </c>
      <c r="R3562" s="20" t="s">
        <v>488</v>
      </c>
      <c r="S3562" s="20" t="s">
        <v>221</v>
      </c>
      <c r="T3562" s="20" t="s">
        <v>4316</v>
      </c>
      <c r="U3562" s="20" t="s">
        <v>6717</v>
      </c>
      <c r="V3562" s="20">
        <v>6</v>
      </c>
      <c r="W3562" s="20">
        <v>183</v>
      </c>
      <c r="Y3562" s="20" t="s">
        <v>1684</v>
      </c>
      <c r="Z3562" s="20" t="s">
        <v>1685</v>
      </c>
      <c r="AA3562" s="20">
        <v>1.5</v>
      </c>
      <c r="AB3562" s="20">
        <v>20</v>
      </c>
      <c r="AC3562" s="20">
        <v>20</v>
      </c>
      <c r="AD3562" s="20">
        <v>20</v>
      </c>
      <c r="AT3562" s="20" t="s">
        <v>1687</v>
      </c>
      <c r="BE3562" s="20" t="s">
        <v>808</v>
      </c>
      <c r="BL3562" s="20">
        <v>315.60000000000002</v>
      </c>
      <c r="BM3562" s="20">
        <v>60</v>
      </c>
    </row>
    <row r="3563" spans="1:66" x14ac:dyDescent="0.25">
      <c r="A3563" s="20" t="s">
        <v>1677</v>
      </c>
      <c r="B3563" s="20" t="s">
        <v>808</v>
      </c>
      <c r="C3563" s="20" t="s">
        <v>876</v>
      </c>
      <c r="D3563" s="20" t="s">
        <v>858</v>
      </c>
      <c r="E3563" s="20" t="s">
        <v>6718</v>
      </c>
      <c r="F3563" s="20" t="s">
        <v>471</v>
      </c>
      <c r="G3563" s="20">
        <v>2.75</v>
      </c>
      <c r="H3563" s="20" t="s">
        <v>1679</v>
      </c>
      <c r="I3563" s="20" t="s">
        <v>6711</v>
      </c>
      <c r="J3563" s="20" t="s">
        <v>6712</v>
      </c>
      <c r="K3563" s="20" t="s">
        <v>6712</v>
      </c>
      <c r="L3563" s="20" t="s">
        <v>808</v>
      </c>
      <c r="M3563" s="20">
        <v>4</v>
      </c>
      <c r="N3563" s="20" t="s">
        <v>1679</v>
      </c>
      <c r="P3563" s="20">
        <v>0</v>
      </c>
      <c r="Q3563" s="20" t="s">
        <v>495</v>
      </c>
      <c r="R3563" s="20" t="s">
        <v>488</v>
      </c>
      <c r="S3563" s="20" t="s">
        <v>221</v>
      </c>
      <c r="T3563" s="20" t="s">
        <v>4316</v>
      </c>
      <c r="U3563" s="20" t="s">
        <v>6717</v>
      </c>
      <c r="V3563" s="20">
        <v>6</v>
      </c>
      <c r="W3563" s="20">
        <v>183</v>
      </c>
      <c r="Y3563" s="20" t="s">
        <v>1684</v>
      </c>
      <c r="Z3563" s="20" t="s">
        <v>1685</v>
      </c>
      <c r="AA3563" s="20">
        <v>1.5</v>
      </c>
      <c r="AB3563" s="20">
        <v>20</v>
      </c>
      <c r="AC3563" s="20">
        <v>20</v>
      </c>
      <c r="AD3563" s="20">
        <v>20</v>
      </c>
      <c r="AT3563" s="20" t="s">
        <v>1687</v>
      </c>
      <c r="BE3563" s="20" t="s">
        <v>808</v>
      </c>
      <c r="BL3563" s="20">
        <v>165</v>
      </c>
      <c r="BM3563" s="20">
        <v>60</v>
      </c>
    </row>
    <row r="3564" spans="1:66" x14ac:dyDescent="0.25">
      <c r="A3564" s="20" t="s">
        <v>1677</v>
      </c>
      <c r="B3564" s="20" t="s">
        <v>808</v>
      </c>
      <c r="C3564" s="20" t="s">
        <v>876</v>
      </c>
      <c r="D3564" s="20" t="s">
        <v>858</v>
      </c>
      <c r="E3564" s="20" t="s">
        <v>6719</v>
      </c>
      <c r="F3564" s="20" t="s">
        <v>472</v>
      </c>
      <c r="G3564" s="20">
        <v>22.61</v>
      </c>
      <c r="H3564" s="20" t="s">
        <v>1679</v>
      </c>
      <c r="I3564" s="20" t="s">
        <v>6711</v>
      </c>
      <c r="J3564" s="20" t="s">
        <v>6712</v>
      </c>
      <c r="K3564" s="20" t="s">
        <v>6712</v>
      </c>
      <c r="L3564" s="20" t="s">
        <v>808</v>
      </c>
      <c r="M3564" s="20">
        <v>4</v>
      </c>
      <c r="N3564" s="20" t="s">
        <v>1679</v>
      </c>
      <c r="P3564" s="20">
        <v>0</v>
      </c>
      <c r="Q3564" s="20" t="s">
        <v>499</v>
      </c>
      <c r="R3564" s="20" t="s">
        <v>488</v>
      </c>
      <c r="S3564" s="20" t="s">
        <v>221</v>
      </c>
      <c r="T3564" s="20" t="s">
        <v>6720</v>
      </c>
      <c r="U3564" s="20" t="s">
        <v>6717</v>
      </c>
      <c r="V3564" s="20">
        <v>6</v>
      </c>
      <c r="W3564" s="20">
        <v>183</v>
      </c>
      <c r="Y3564" s="20" t="s">
        <v>1684</v>
      </c>
      <c r="Z3564" s="20" t="s">
        <v>1685</v>
      </c>
      <c r="AA3564" s="20">
        <v>1.5</v>
      </c>
      <c r="AB3564" s="20">
        <v>20</v>
      </c>
      <c r="AC3564" s="20">
        <v>20</v>
      </c>
      <c r="AD3564" s="20">
        <v>20</v>
      </c>
      <c r="AT3564" s="20" t="s">
        <v>1687</v>
      </c>
      <c r="BE3564" s="20" t="s">
        <v>808</v>
      </c>
      <c r="BL3564" s="20">
        <v>1582.7</v>
      </c>
      <c r="BM3564" s="20">
        <v>70</v>
      </c>
    </row>
    <row r="3565" spans="1:66" x14ac:dyDescent="0.25">
      <c r="A3565" s="20" t="s">
        <v>1677</v>
      </c>
      <c r="B3565" s="20" t="s">
        <v>808</v>
      </c>
      <c r="C3565" s="20" t="s">
        <v>876</v>
      </c>
      <c r="D3565" s="20" t="s">
        <v>858</v>
      </c>
      <c r="E3565" s="20" t="s">
        <v>6721</v>
      </c>
      <c r="F3565" s="20" t="s">
        <v>473</v>
      </c>
      <c r="G3565" s="20">
        <v>23.21</v>
      </c>
      <c r="H3565" s="20" t="s">
        <v>1679</v>
      </c>
      <c r="I3565" s="20" t="s">
        <v>6711</v>
      </c>
      <c r="J3565" s="20" t="s">
        <v>6712</v>
      </c>
      <c r="K3565" s="20" t="s">
        <v>6712</v>
      </c>
      <c r="L3565" s="20" t="s">
        <v>808</v>
      </c>
      <c r="M3565" s="20">
        <v>4</v>
      </c>
      <c r="N3565" s="20" t="s">
        <v>1679</v>
      </c>
      <c r="P3565" s="20">
        <v>0</v>
      </c>
      <c r="Q3565" s="20" t="s">
        <v>499</v>
      </c>
      <c r="R3565" s="20" t="s">
        <v>488</v>
      </c>
      <c r="S3565" s="20" t="s">
        <v>221</v>
      </c>
      <c r="T3565" s="20" t="s">
        <v>6720</v>
      </c>
      <c r="U3565" s="20" t="s">
        <v>6717</v>
      </c>
      <c r="V3565" s="20">
        <v>6</v>
      </c>
      <c r="W3565" s="20">
        <v>183</v>
      </c>
      <c r="Y3565" s="20" t="s">
        <v>1684</v>
      </c>
      <c r="Z3565" s="20" t="s">
        <v>1685</v>
      </c>
      <c r="AA3565" s="20">
        <v>1.5</v>
      </c>
      <c r="AB3565" s="20">
        <v>20</v>
      </c>
      <c r="AC3565" s="20">
        <v>20</v>
      </c>
      <c r="AD3565" s="20">
        <v>20</v>
      </c>
      <c r="AT3565" s="20" t="s">
        <v>1687</v>
      </c>
      <c r="BE3565" s="20" t="s">
        <v>808</v>
      </c>
      <c r="BL3565" s="20">
        <v>1624.7</v>
      </c>
      <c r="BM3565" s="20">
        <v>70</v>
      </c>
    </row>
    <row r="3566" spans="1:66" x14ac:dyDescent="0.25">
      <c r="A3566" s="20" t="s">
        <v>1677</v>
      </c>
      <c r="B3566" s="20" t="s">
        <v>808</v>
      </c>
      <c r="C3566" s="20" t="s">
        <v>876</v>
      </c>
      <c r="D3566" s="20" t="s">
        <v>858</v>
      </c>
      <c r="E3566" s="20" t="s">
        <v>6722</v>
      </c>
      <c r="F3566" s="20" t="s">
        <v>474</v>
      </c>
      <c r="G3566" s="20">
        <v>6.31</v>
      </c>
      <c r="H3566" s="20" t="s">
        <v>1679</v>
      </c>
      <c r="I3566" s="20" t="s">
        <v>6711</v>
      </c>
      <c r="J3566" s="20" t="s">
        <v>6712</v>
      </c>
      <c r="K3566" s="20" t="s">
        <v>6712</v>
      </c>
      <c r="L3566" s="20" t="s">
        <v>808</v>
      </c>
      <c r="M3566" s="20">
        <v>4</v>
      </c>
      <c r="N3566" s="20" t="s">
        <v>1679</v>
      </c>
      <c r="P3566" s="20">
        <v>0</v>
      </c>
      <c r="Q3566" s="20" t="s">
        <v>495</v>
      </c>
      <c r="R3566" s="20" t="s">
        <v>518</v>
      </c>
      <c r="S3566" s="20" t="s">
        <v>221</v>
      </c>
      <c r="T3566" s="20" t="s">
        <v>6723</v>
      </c>
      <c r="U3566" s="20" t="s">
        <v>6717</v>
      </c>
      <c r="V3566" s="20">
        <v>6</v>
      </c>
      <c r="W3566" s="20">
        <v>183</v>
      </c>
      <c r="Y3566" s="20" t="s">
        <v>1684</v>
      </c>
      <c r="Z3566" s="20" t="s">
        <v>1685</v>
      </c>
      <c r="AA3566" s="20">
        <v>1.5</v>
      </c>
      <c r="AB3566" s="20">
        <v>20</v>
      </c>
      <c r="AC3566" s="20">
        <v>20</v>
      </c>
      <c r="AD3566" s="20">
        <v>20</v>
      </c>
      <c r="AT3566" s="20" t="s">
        <v>1687</v>
      </c>
      <c r="BE3566" s="20" t="s">
        <v>808</v>
      </c>
      <c r="BL3566" s="20">
        <v>378.6</v>
      </c>
      <c r="BM3566" s="20">
        <v>60</v>
      </c>
    </row>
    <row r="3567" spans="1:66" x14ac:dyDescent="0.25">
      <c r="A3567" s="20" t="s">
        <v>1677</v>
      </c>
      <c r="B3567" s="20" t="s">
        <v>808</v>
      </c>
      <c r="C3567" s="20" t="s">
        <v>876</v>
      </c>
      <c r="D3567" s="20" t="s">
        <v>858</v>
      </c>
      <c r="E3567" s="20" t="s">
        <v>6724</v>
      </c>
      <c r="F3567" s="20" t="s">
        <v>475</v>
      </c>
      <c r="G3567" s="20">
        <v>1.1599999999999999</v>
      </c>
      <c r="H3567" s="20" t="s">
        <v>1679</v>
      </c>
      <c r="I3567" s="20" t="s">
        <v>6711</v>
      </c>
      <c r="J3567" s="20" t="s">
        <v>6712</v>
      </c>
      <c r="K3567" s="20" t="s">
        <v>6712</v>
      </c>
      <c r="L3567" s="20" t="s">
        <v>808</v>
      </c>
      <c r="M3567" s="20">
        <v>4</v>
      </c>
      <c r="N3567" s="20" t="s">
        <v>1679</v>
      </c>
      <c r="P3567" s="20">
        <v>0</v>
      </c>
      <c r="Q3567" s="20" t="s">
        <v>495</v>
      </c>
      <c r="R3567" s="20" t="s">
        <v>518</v>
      </c>
      <c r="S3567" s="20" t="s">
        <v>221</v>
      </c>
      <c r="T3567" s="20" t="s">
        <v>6723</v>
      </c>
      <c r="U3567" s="20" t="s">
        <v>6717</v>
      </c>
      <c r="V3567" s="20">
        <v>6</v>
      </c>
      <c r="W3567" s="20">
        <v>183</v>
      </c>
      <c r="Y3567" s="20" t="s">
        <v>1684</v>
      </c>
      <c r="Z3567" s="20" t="s">
        <v>1685</v>
      </c>
      <c r="AA3567" s="20">
        <v>1.5</v>
      </c>
      <c r="AB3567" s="20">
        <v>20</v>
      </c>
      <c r="AC3567" s="20">
        <v>20</v>
      </c>
      <c r="AD3567" s="20">
        <v>20</v>
      </c>
      <c r="AT3567" s="20" t="s">
        <v>1687</v>
      </c>
      <c r="BE3567" s="20" t="s">
        <v>808</v>
      </c>
      <c r="BL3567" s="20">
        <v>69.599999999999994</v>
      </c>
      <c r="BM3567" s="20">
        <v>60</v>
      </c>
    </row>
    <row r="3568" spans="1:66" x14ac:dyDescent="0.25">
      <c r="A3568" s="20" t="s">
        <v>1677</v>
      </c>
      <c r="B3568" s="20" t="s">
        <v>808</v>
      </c>
      <c r="C3568" s="20" t="s">
        <v>876</v>
      </c>
      <c r="D3568" s="20" t="s">
        <v>858</v>
      </c>
      <c r="E3568" s="20" t="s">
        <v>6725</v>
      </c>
      <c r="F3568" s="20" t="s">
        <v>476</v>
      </c>
      <c r="G3568" s="20">
        <v>0.93</v>
      </c>
      <c r="H3568" s="20" t="s">
        <v>1679</v>
      </c>
      <c r="I3568" s="20" t="s">
        <v>6711</v>
      </c>
      <c r="J3568" s="20" t="s">
        <v>6712</v>
      </c>
      <c r="K3568" s="20" t="s">
        <v>6712</v>
      </c>
      <c r="L3568" s="20" t="s">
        <v>808</v>
      </c>
      <c r="M3568" s="20">
        <v>4</v>
      </c>
      <c r="N3568" s="20" t="s">
        <v>1679</v>
      </c>
      <c r="P3568" s="20">
        <v>0</v>
      </c>
      <c r="Q3568" s="20" t="s">
        <v>495</v>
      </c>
      <c r="R3568" s="20" t="s">
        <v>518</v>
      </c>
      <c r="S3568" s="20" t="s">
        <v>221</v>
      </c>
      <c r="T3568" s="20" t="s">
        <v>6723</v>
      </c>
      <c r="U3568" s="20" t="s">
        <v>6717</v>
      </c>
      <c r="V3568" s="20">
        <v>6</v>
      </c>
      <c r="W3568" s="20">
        <v>183</v>
      </c>
      <c r="Y3568" s="20" t="s">
        <v>1684</v>
      </c>
      <c r="Z3568" s="20" t="s">
        <v>1685</v>
      </c>
      <c r="AA3568" s="20">
        <v>1.5</v>
      </c>
      <c r="AB3568" s="20">
        <v>20</v>
      </c>
      <c r="AC3568" s="20">
        <v>20</v>
      </c>
      <c r="AD3568" s="20">
        <v>20</v>
      </c>
      <c r="AT3568" s="20" t="s">
        <v>1687</v>
      </c>
      <c r="BE3568" s="20" t="s">
        <v>808</v>
      </c>
      <c r="BL3568" s="20">
        <v>55.8</v>
      </c>
      <c r="BM3568" s="20">
        <v>60</v>
      </c>
    </row>
    <row r="3569" spans="1:68" x14ac:dyDescent="0.25">
      <c r="A3569" s="20" t="s">
        <v>1677</v>
      </c>
      <c r="B3569" s="20" t="s">
        <v>808</v>
      </c>
      <c r="C3569" s="20" t="s">
        <v>876</v>
      </c>
      <c r="D3569" s="20" t="s">
        <v>858</v>
      </c>
      <c r="E3569" s="20" t="s">
        <v>6726</v>
      </c>
      <c r="F3569" s="20" t="s">
        <v>477</v>
      </c>
      <c r="G3569" s="20">
        <v>9.7899999999999991</v>
      </c>
      <c r="H3569" s="20" t="s">
        <v>1679</v>
      </c>
      <c r="I3569" s="20" t="s">
        <v>6711</v>
      </c>
      <c r="J3569" s="20" t="s">
        <v>6712</v>
      </c>
      <c r="K3569" s="20" t="s">
        <v>6712</v>
      </c>
      <c r="L3569" s="20" t="s">
        <v>808</v>
      </c>
      <c r="M3569" s="20">
        <v>4</v>
      </c>
      <c r="N3569" s="20" t="s">
        <v>1679</v>
      </c>
      <c r="P3569" s="20">
        <v>0</v>
      </c>
      <c r="Q3569" s="20" t="s">
        <v>499</v>
      </c>
      <c r="R3569" s="20" t="s">
        <v>488</v>
      </c>
      <c r="S3569" s="20" t="s">
        <v>221</v>
      </c>
      <c r="T3569" s="20" t="s">
        <v>6720</v>
      </c>
      <c r="U3569" s="20" t="s">
        <v>6717</v>
      </c>
      <c r="V3569" s="20">
        <v>6</v>
      </c>
      <c r="W3569" s="20">
        <v>183</v>
      </c>
      <c r="Y3569" s="20" t="s">
        <v>1684</v>
      </c>
      <c r="Z3569" s="20" t="s">
        <v>1685</v>
      </c>
      <c r="AA3569" s="20">
        <v>1.5</v>
      </c>
      <c r="AB3569" s="20">
        <v>20</v>
      </c>
      <c r="AC3569" s="20">
        <v>20</v>
      </c>
      <c r="AD3569" s="20">
        <v>20</v>
      </c>
      <c r="AT3569" s="20" t="s">
        <v>1687</v>
      </c>
      <c r="BE3569" s="20" t="s">
        <v>808</v>
      </c>
      <c r="BL3569" s="20">
        <v>685.3</v>
      </c>
      <c r="BM3569" s="20">
        <v>70</v>
      </c>
    </row>
    <row r="3570" spans="1:68" x14ac:dyDescent="0.25">
      <c r="A3570" s="20" t="s">
        <v>1677</v>
      </c>
      <c r="B3570" s="20" t="s">
        <v>808</v>
      </c>
      <c r="C3570" s="20" t="s">
        <v>876</v>
      </c>
      <c r="D3570" s="20" t="s">
        <v>858</v>
      </c>
      <c r="E3570" s="20" t="s">
        <v>6727</v>
      </c>
      <c r="F3570" s="20" t="s">
        <v>478</v>
      </c>
      <c r="G3570" s="20">
        <v>1.73</v>
      </c>
      <c r="H3570" s="20" t="s">
        <v>1679</v>
      </c>
      <c r="I3570" s="20" t="s">
        <v>6711</v>
      </c>
      <c r="J3570" s="20" t="s">
        <v>6712</v>
      </c>
      <c r="K3570" s="20" t="s">
        <v>6712</v>
      </c>
      <c r="L3570" s="20" t="s">
        <v>808</v>
      </c>
      <c r="M3570" s="20">
        <v>4</v>
      </c>
      <c r="N3570" s="20" t="s">
        <v>1679</v>
      </c>
      <c r="P3570" s="20">
        <v>0</v>
      </c>
      <c r="Q3570" s="20" t="s">
        <v>499</v>
      </c>
      <c r="R3570" s="20" t="s">
        <v>488</v>
      </c>
      <c r="S3570" s="20" t="s">
        <v>221</v>
      </c>
      <c r="T3570" s="20" t="s">
        <v>6720</v>
      </c>
      <c r="U3570" s="20" t="s">
        <v>6717</v>
      </c>
      <c r="V3570" s="20">
        <v>6</v>
      </c>
      <c r="W3570" s="20">
        <v>183</v>
      </c>
      <c r="Y3570" s="20" t="s">
        <v>1684</v>
      </c>
      <c r="Z3570" s="20" t="s">
        <v>1685</v>
      </c>
      <c r="AA3570" s="20">
        <v>1.5</v>
      </c>
      <c r="AB3570" s="20">
        <v>20</v>
      </c>
      <c r="AC3570" s="20">
        <v>20</v>
      </c>
      <c r="AD3570" s="20">
        <v>20</v>
      </c>
      <c r="AT3570" s="20" t="s">
        <v>1687</v>
      </c>
      <c r="BE3570" s="20" t="s">
        <v>808</v>
      </c>
      <c r="BL3570" s="20">
        <v>121.1</v>
      </c>
      <c r="BM3570" s="20">
        <v>70</v>
      </c>
    </row>
    <row r="3571" spans="1:68" x14ac:dyDescent="0.25">
      <c r="A3571" s="20" t="s">
        <v>1677</v>
      </c>
      <c r="B3571" s="20" t="s">
        <v>808</v>
      </c>
      <c r="C3571" s="20" t="s">
        <v>877</v>
      </c>
      <c r="D3571" s="20" t="s">
        <v>774</v>
      </c>
      <c r="E3571" s="20" t="s">
        <v>6728</v>
      </c>
      <c r="F3571" s="20" t="s">
        <v>465</v>
      </c>
      <c r="G3571" s="20">
        <v>8.83</v>
      </c>
      <c r="H3571" s="20" t="s">
        <v>1679</v>
      </c>
      <c r="I3571" s="20" t="s">
        <v>6729</v>
      </c>
      <c r="J3571" s="20" t="s">
        <v>6730</v>
      </c>
      <c r="K3571" s="20" t="s">
        <v>6730</v>
      </c>
      <c r="L3571" s="20" t="s">
        <v>808</v>
      </c>
      <c r="M3571" s="20">
        <v>4</v>
      </c>
      <c r="N3571" s="20" t="s">
        <v>1679</v>
      </c>
      <c r="P3571" s="20">
        <v>0</v>
      </c>
      <c r="Q3571" s="20" t="s">
        <v>499</v>
      </c>
      <c r="R3571" s="20" t="s">
        <v>488</v>
      </c>
      <c r="S3571" s="20" t="s">
        <v>221</v>
      </c>
      <c r="T3571" s="20" t="s">
        <v>6731</v>
      </c>
      <c r="U3571" s="20" t="s">
        <v>6732</v>
      </c>
      <c r="V3571" s="20">
        <v>4</v>
      </c>
      <c r="W3571" s="20">
        <v>144</v>
      </c>
      <c r="Y3571" s="20" t="s">
        <v>1684</v>
      </c>
      <c r="Z3571" s="20" t="s">
        <v>1685</v>
      </c>
      <c r="AA3571" s="20">
        <v>1.5</v>
      </c>
      <c r="AB3571" s="20">
        <v>52</v>
      </c>
      <c r="AC3571" s="20">
        <v>52</v>
      </c>
      <c r="AD3571" s="20">
        <v>52</v>
      </c>
      <c r="AT3571" s="20" t="s">
        <v>1687</v>
      </c>
      <c r="BE3571" s="20" t="s">
        <v>808</v>
      </c>
      <c r="BL3571" s="20">
        <v>618.1</v>
      </c>
      <c r="BM3571" s="20">
        <v>70</v>
      </c>
    </row>
    <row r="3572" spans="1:68" x14ac:dyDescent="0.25">
      <c r="A3572" s="20" t="s">
        <v>1677</v>
      </c>
      <c r="B3572" s="20" t="s">
        <v>808</v>
      </c>
      <c r="C3572" s="20" t="s">
        <v>877</v>
      </c>
      <c r="D3572" s="20" t="s">
        <v>774</v>
      </c>
      <c r="E3572" s="20" t="s">
        <v>6733</v>
      </c>
      <c r="F3572" s="20" t="s">
        <v>468</v>
      </c>
      <c r="G3572" s="20">
        <v>4.91</v>
      </c>
      <c r="H3572" s="20" t="s">
        <v>1679</v>
      </c>
      <c r="I3572" s="20" t="s">
        <v>6729</v>
      </c>
      <c r="J3572" s="20" t="s">
        <v>6730</v>
      </c>
      <c r="K3572" s="20" t="s">
        <v>6730</v>
      </c>
      <c r="L3572" s="20" t="s">
        <v>808</v>
      </c>
      <c r="M3572" s="20">
        <v>4</v>
      </c>
      <c r="N3572" s="20" t="s">
        <v>1679</v>
      </c>
      <c r="P3572" s="20">
        <v>0</v>
      </c>
      <c r="Q3572" s="20" t="s">
        <v>495</v>
      </c>
      <c r="R3572" s="20" t="s">
        <v>488</v>
      </c>
      <c r="S3572" s="20" t="s">
        <v>221</v>
      </c>
      <c r="T3572" s="20" t="s">
        <v>6195</v>
      </c>
      <c r="U3572" s="20" t="s">
        <v>6732</v>
      </c>
      <c r="V3572" s="20">
        <v>4</v>
      </c>
      <c r="W3572" s="20">
        <v>144</v>
      </c>
      <c r="Y3572" s="20" t="s">
        <v>1684</v>
      </c>
      <c r="Z3572" s="20" t="s">
        <v>1685</v>
      </c>
      <c r="AA3572" s="20">
        <v>1.5</v>
      </c>
      <c r="AB3572" s="20">
        <v>52</v>
      </c>
      <c r="AC3572" s="20">
        <v>52</v>
      </c>
      <c r="AD3572" s="20">
        <v>52</v>
      </c>
      <c r="AT3572" s="20" t="s">
        <v>1687</v>
      </c>
      <c r="BE3572" s="20" t="s">
        <v>808</v>
      </c>
      <c r="BL3572" s="20">
        <v>294.60000000000002</v>
      </c>
      <c r="BM3572" s="20">
        <v>60</v>
      </c>
    </row>
    <row r="3573" spans="1:68" x14ac:dyDescent="0.25">
      <c r="A3573" s="20" t="s">
        <v>1677</v>
      </c>
      <c r="B3573" s="20" t="s">
        <v>808</v>
      </c>
      <c r="C3573" s="20" t="s">
        <v>877</v>
      </c>
      <c r="D3573" s="20" t="s">
        <v>774</v>
      </c>
      <c r="E3573" s="20" t="s">
        <v>6734</v>
      </c>
      <c r="F3573" s="20" t="s">
        <v>470</v>
      </c>
      <c r="G3573" s="20">
        <v>10.36</v>
      </c>
      <c r="H3573" s="20" t="s">
        <v>1679</v>
      </c>
      <c r="I3573" s="20" t="s">
        <v>6729</v>
      </c>
      <c r="J3573" s="20" t="s">
        <v>6730</v>
      </c>
      <c r="K3573" s="20" t="s">
        <v>6730</v>
      </c>
      <c r="L3573" s="20" t="s">
        <v>808</v>
      </c>
      <c r="M3573" s="20">
        <v>4</v>
      </c>
      <c r="N3573" s="20" t="s">
        <v>1679</v>
      </c>
      <c r="P3573" s="20">
        <v>0</v>
      </c>
      <c r="Q3573" s="20" t="s">
        <v>507</v>
      </c>
      <c r="R3573" s="20" t="s">
        <v>488</v>
      </c>
      <c r="S3573" s="20" t="s">
        <v>221</v>
      </c>
      <c r="T3573" s="20" t="s">
        <v>6735</v>
      </c>
      <c r="U3573" s="20" t="s">
        <v>6732</v>
      </c>
      <c r="V3573" s="20">
        <v>4</v>
      </c>
      <c r="W3573" s="20">
        <v>144</v>
      </c>
      <c r="Y3573" s="20" t="s">
        <v>1684</v>
      </c>
      <c r="Z3573" s="20" t="s">
        <v>1685</v>
      </c>
      <c r="AA3573" s="20">
        <v>1.5</v>
      </c>
      <c r="AB3573" s="20">
        <v>52</v>
      </c>
      <c r="AC3573" s="20">
        <v>52</v>
      </c>
      <c r="AD3573" s="20">
        <v>52</v>
      </c>
      <c r="AT3573" s="20" t="s">
        <v>1687</v>
      </c>
      <c r="AW3573" s="20" t="s">
        <v>1657</v>
      </c>
      <c r="BE3573" s="20" t="s">
        <v>808</v>
      </c>
      <c r="BL3573" s="20">
        <v>518</v>
      </c>
      <c r="BM3573" s="20">
        <v>50</v>
      </c>
    </row>
    <row r="3574" spans="1:68" x14ac:dyDescent="0.25">
      <c r="A3574" s="20" t="s">
        <v>1677</v>
      </c>
      <c r="B3574" s="20" t="s">
        <v>808</v>
      </c>
      <c r="C3574" s="20" t="s">
        <v>878</v>
      </c>
      <c r="D3574" s="20" t="s">
        <v>774</v>
      </c>
      <c r="E3574" s="20" t="s">
        <v>6736</v>
      </c>
      <c r="F3574" s="20" t="s">
        <v>465</v>
      </c>
      <c r="G3574" s="20">
        <v>11.41</v>
      </c>
      <c r="H3574" s="20" t="s">
        <v>1679</v>
      </c>
      <c r="I3574" s="20" t="s">
        <v>6737</v>
      </c>
      <c r="J3574" s="20" t="s">
        <v>6642</v>
      </c>
      <c r="K3574" s="20" t="s">
        <v>6642</v>
      </c>
      <c r="L3574" s="20" t="s">
        <v>808</v>
      </c>
      <c r="M3574" s="20">
        <v>4</v>
      </c>
      <c r="N3574" s="20" t="s">
        <v>1679</v>
      </c>
      <c r="P3574" s="20">
        <v>0</v>
      </c>
      <c r="Q3574" s="20" t="s">
        <v>507</v>
      </c>
      <c r="R3574" s="20" t="s">
        <v>467</v>
      </c>
      <c r="S3574" s="20" t="s">
        <v>221</v>
      </c>
      <c r="T3574" s="20" t="s">
        <v>6738</v>
      </c>
      <c r="U3574" s="20" t="s">
        <v>6739</v>
      </c>
      <c r="V3574" s="20">
        <v>11</v>
      </c>
      <c r="W3574" s="20">
        <v>336</v>
      </c>
      <c r="Y3574" s="20" t="s">
        <v>1684</v>
      </c>
      <c r="Z3574" s="20" t="s">
        <v>1685</v>
      </c>
      <c r="AA3574" s="20">
        <v>1.5</v>
      </c>
      <c r="AB3574" s="20">
        <v>54</v>
      </c>
      <c r="AC3574" s="20">
        <v>54</v>
      </c>
      <c r="AD3574" s="20">
        <v>54</v>
      </c>
      <c r="AT3574" s="20" t="s">
        <v>1687</v>
      </c>
      <c r="AW3574" s="20" t="s">
        <v>1657</v>
      </c>
      <c r="AY3574" s="20" t="s">
        <v>5208</v>
      </c>
      <c r="BD3574" s="20" t="s">
        <v>2052</v>
      </c>
      <c r="BE3574" s="20" t="s">
        <v>808</v>
      </c>
      <c r="BL3574" s="20">
        <v>570.5</v>
      </c>
      <c r="BM3574" s="20">
        <v>50</v>
      </c>
    </row>
    <row r="3575" spans="1:68" x14ac:dyDescent="0.25">
      <c r="A3575" s="20" t="s">
        <v>1677</v>
      </c>
      <c r="B3575" s="20" t="s">
        <v>808</v>
      </c>
      <c r="C3575" s="20" t="s">
        <v>878</v>
      </c>
      <c r="D3575" s="20" t="s">
        <v>774</v>
      </c>
      <c r="E3575" s="20" t="s">
        <v>6740</v>
      </c>
      <c r="F3575" s="20" t="s">
        <v>468</v>
      </c>
      <c r="G3575" s="20">
        <v>13.2</v>
      </c>
      <c r="H3575" s="20" t="s">
        <v>1679</v>
      </c>
      <c r="I3575" s="20" t="s">
        <v>6737</v>
      </c>
      <c r="J3575" s="20" t="s">
        <v>6642</v>
      </c>
      <c r="K3575" s="20" t="s">
        <v>6642</v>
      </c>
      <c r="L3575" s="20" t="s">
        <v>808</v>
      </c>
      <c r="M3575" s="20">
        <v>4</v>
      </c>
      <c r="N3575" s="20" t="s">
        <v>1679</v>
      </c>
      <c r="P3575" s="20">
        <v>0</v>
      </c>
      <c r="Q3575" s="20" t="s">
        <v>507</v>
      </c>
      <c r="R3575" s="20" t="s">
        <v>467</v>
      </c>
      <c r="S3575" s="20" t="s">
        <v>221</v>
      </c>
      <c r="T3575" s="20" t="s">
        <v>6738</v>
      </c>
      <c r="U3575" s="20" t="s">
        <v>6739</v>
      </c>
      <c r="V3575" s="20">
        <v>11</v>
      </c>
      <c r="W3575" s="20">
        <v>336</v>
      </c>
      <c r="Y3575" s="20" t="s">
        <v>1684</v>
      </c>
      <c r="Z3575" s="20" t="s">
        <v>1685</v>
      </c>
      <c r="AA3575" s="20">
        <v>1.5</v>
      </c>
      <c r="AB3575" s="20">
        <v>54</v>
      </c>
      <c r="AC3575" s="20">
        <v>54</v>
      </c>
      <c r="AD3575" s="20">
        <v>54</v>
      </c>
      <c r="AT3575" s="20" t="s">
        <v>1687</v>
      </c>
      <c r="AW3575" s="20" t="s">
        <v>1657</v>
      </c>
      <c r="AY3575" s="20" t="s">
        <v>5208</v>
      </c>
      <c r="BD3575" s="20" t="s">
        <v>2052</v>
      </c>
      <c r="BE3575" s="20" t="s">
        <v>808</v>
      </c>
      <c r="BL3575" s="20">
        <v>660</v>
      </c>
      <c r="BM3575" s="20">
        <v>50</v>
      </c>
    </row>
    <row r="3576" spans="1:68" x14ac:dyDescent="0.25">
      <c r="A3576" s="20" t="s">
        <v>1677</v>
      </c>
      <c r="B3576" s="20" t="s">
        <v>808</v>
      </c>
      <c r="C3576" s="20" t="s">
        <v>878</v>
      </c>
      <c r="D3576" s="20" t="s">
        <v>774</v>
      </c>
      <c r="E3576" s="20" t="s">
        <v>6741</v>
      </c>
      <c r="F3576" s="20" t="s">
        <v>470</v>
      </c>
      <c r="G3576" s="20">
        <v>14.42</v>
      </c>
      <c r="H3576" s="20" t="s">
        <v>1679</v>
      </c>
      <c r="I3576" s="20" t="s">
        <v>6737</v>
      </c>
      <c r="J3576" s="20" t="s">
        <v>6642</v>
      </c>
      <c r="K3576" s="20" t="s">
        <v>6642</v>
      </c>
      <c r="L3576" s="20" t="s">
        <v>808</v>
      </c>
      <c r="M3576" s="20">
        <v>4</v>
      </c>
      <c r="N3576" s="20" t="s">
        <v>1679</v>
      </c>
      <c r="P3576" s="20">
        <v>0</v>
      </c>
      <c r="Q3576" s="20" t="s">
        <v>507</v>
      </c>
      <c r="R3576" s="20" t="s">
        <v>467</v>
      </c>
      <c r="S3576" s="20" t="s">
        <v>221</v>
      </c>
      <c r="T3576" s="20" t="s">
        <v>6738</v>
      </c>
      <c r="U3576" s="20" t="s">
        <v>6739</v>
      </c>
      <c r="V3576" s="20">
        <v>11</v>
      </c>
      <c r="W3576" s="20">
        <v>336</v>
      </c>
      <c r="Y3576" s="20" t="s">
        <v>1684</v>
      </c>
      <c r="Z3576" s="20" t="s">
        <v>1685</v>
      </c>
      <c r="AA3576" s="20">
        <v>1.5</v>
      </c>
      <c r="AB3576" s="20">
        <v>54</v>
      </c>
      <c r="AC3576" s="20">
        <v>54</v>
      </c>
      <c r="AD3576" s="20">
        <v>54</v>
      </c>
      <c r="AT3576" s="20" t="s">
        <v>1687</v>
      </c>
      <c r="AW3576" s="20" t="s">
        <v>1657</v>
      </c>
      <c r="AY3576" s="20" t="s">
        <v>5208</v>
      </c>
      <c r="BD3576" s="20" t="s">
        <v>2052</v>
      </c>
      <c r="BE3576" s="20" t="s">
        <v>808</v>
      </c>
      <c r="BL3576" s="20">
        <v>721</v>
      </c>
      <c r="BM3576" s="20">
        <v>50</v>
      </c>
    </row>
    <row r="3577" spans="1:68" x14ac:dyDescent="0.25">
      <c r="A3577" s="20" t="s">
        <v>1677</v>
      </c>
      <c r="B3577" s="20" t="s">
        <v>808</v>
      </c>
      <c r="C3577" s="20" t="s">
        <v>878</v>
      </c>
      <c r="D3577" s="20" t="s">
        <v>774</v>
      </c>
      <c r="E3577" s="20" t="s">
        <v>6742</v>
      </c>
      <c r="F3577" s="20" t="s">
        <v>471</v>
      </c>
      <c r="G3577" s="20">
        <v>13.58</v>
      </c>
      <c r="H3577" s="20" t="s">
        <v>1679</v>
      </c>
      <c r="I3577" s="20" t="s">
        <v>6737</v>
      </c>
      <c r="J3577" s="20" t="s">
        <v>6642</v>
      </c>
      <c r="K3577" s="20" t="s">
        <v>6642</v>
      </c>
      <c r="L3577" s="20" t="s">
        <v>808</v>
      </c>
      <c r="M3577" s="20">
        <v>4</v>
      </c>
      <c r="N3577" s="20" t="s">
        <v>1679</v>
      </c>
      <c r="P3577" s="20">
        <v>0</v>
      </c>
      <c r="Q3577" s="20" t="s">
        <v>507</v>
      </c>
      <c r="R3577" s="20" t="s">
        <v>467</v>
      </c>
      <c r="S3577" s="20" t="s">
        <v>221</v>
      </c>
      <c r="T3577" s="20" t="s">
        <v>6738</v>
      </c>
      <c r="U3577" s="20" t="s">
        <v>6739</v>
      </c>
      <c r="V3577" s="20">
        <v>11</v>
      </c>
      <c r="W3577" s="20">
        <v>336</v>
      </c>
      <c r="Y3577" s="20" t="s">
        <v>1684</v>
      </c>
      <c r="Z3577" s="20" t="s">
        <v>1685</v>
      </c>
      <c r="AA3577" s="20">
        <v>1.5</v>
      </c>
      <c r="AB3577" s="20">
        <v>54</v>
      </c>
      <c r="AC3577" s="20">
        <v>54</v>
      </c>
      <c r="AD3577" s="20">
        <v>54</v>
      </c>
      <c r="AT3577" s="20" t="s">
        <v>1687</v>
      </c>
      <c r="AW3577" s="20" t="s">
        <v>1657</v>
      </c>
      <c r="AY3577" s="20" t="s">
        <v>5208</v>
      </c>
      <c r="BD3577" s="20" t="s">
        <v>2052</v>
      </c>
      <c r="BE3577" s="20" t="s">
        <v>808</v>
      </c>
      <c r="BL3577" s="20">
        <v>679</v>
      </c>
      <c r="BM3577" s="20">
        <v>50</v>
      </c>
    </row>
    <row r="3578" spans="1:68" x14ac:dyDescent="0.25">
      <c r="A3578" s="20" t="s">
        <v>1677</v>
      </c>
      <c r="B3578" s="20" t="s">
        <v>808</v>
      </c>
      <c r="C3578" s="20" t="s">
        <v>878</v>
      </c>
      <c r="D3578" s="20" t="s">
        <v>774</v>
      </c>
      <c r="E3578" s="20" t="s">
        <v>6743</v>
      </c>
      <c r="F3578" s="20" t="s">
        <v>472</v>
      </c>
      <c r="G3578" s="20">
        <v>12.92</v>
      </c>
      <c r="H3578" s="20" t="s">
        <v>1679</v>
      </c>
      <c r="I3578" s="20" t="s">
        <v>6737</v>
      </c>
      <c r="J3578" s="20" t="s">
        <v>6642</v>
      </c>
      <c r="K3578" s="20" t="s">
        <v>6642</v>
      </c>
      <c r="L3578" s="20" t="s">
        <v>808</v>
      </c>
      <c r="M3578" s="20">
        <v>4</v>
      </c>
      <c r="N3578" s="20" t="s">
        <v>1679</v>
      </c>
      <c r="P3578" s="20">
        <v>0</v>
      </c>
      <c r="Q3578" s="20" t="s">
        <v>507</v>
      </c>
      <c r="R3578" s="20" t="s">
        <v>467</v>
      </c>
      <c r="S3578" s="20" t="s">
        <v>221</v>
      </c>
      <c r="T3578" s="20" t="s">
        <v>6738</v>
      </c>
      <c r="U3578" s="20" t="s">
        <v>6739</v>
      </c>
      <c r="V3578" s="20">
        <v>11</v>
      </c>
      <c r="W3578" s="20">
        <v>336</v>
      </c>
      <c r="Y3578" s="20" t="s">
        <v>1684</v>
      </c>
      <c r="Z3578" s="20" t="s">
        <v>1685</v>
      </c>
      <c r="AA3578" s="20">
        <v>1.5</v>
      </c>
      <c r="AB3578" s="20">
        <v>54</v>
      </c>
      <c r="AC3578" s="20">
        <v>54</v>
      </c>
      <c r="AD3578" s="20">
        <v>54</v>
      </c>
      <c r="AT3578" s="20" t="s">
        <v>1687</v>
      </c>
      <c r="AW3578" s="20" t="s">
        <v>1657</v>
      </c>
      <c r="AY3578" s="20" t="s">
        <v>5208</v>
      </c>
      <c r="BD3578" s="20" t="s">
        <v>2052</v>
      </c>
      <c r="BE3578" s="20" t="s">
        <v>808</v>
      </c>
      <c r="BL3578" s="20">
        <v>646</v>
      </c>
      <c r="BM3578" s="20">
        <v>50</v>
      </c>
    </row>
    <row r="3579" spans="1:68" x14ac:dyDescent="0.25">
      <c r="A3579" s="20" t="s">
        <v>1677</v>
      </c>
      <c r="B3579" s="20" t="s">
        <v>808</v>
      </c>
      <c r="C3579" s="20" t="s">
        <v>879</v>
      </c>
      <c r="D3579" s="20" t="s">
        <v>691</v>
      </c>
      <c r="E3579" s="20" t="s">
        <v>6744</v>
      </c>
      <c r="F3579" s="20" t="s">
        <v>465</v>
      </c>
      <c r="G3579" s="20">
        <v>5.36</v>
      </c>
      <c r="H3579" s="20" t="s">
        <v>1679</v>
      </c>
      <c r="I3579" s="20" t="s">
        <v>6745</v>
      </c>
      <c r="J3579" s="20" t="s">
        <v>6746</v>
      </c>
      <c r="K3579" s="20" t="s">
        <v>6746</v>
      </c>
      <c r="L3579" s="20" t="s">
        <v>808</v>
      </c>
      <c r="M3579" s="20">
        <v>8</v>
      </c>
      <c r="N3579" s="20" t="s">
        <v>1679</v>
      </c>
      <c r="P3579" s="20">
        <v>0</v>
      </c>
      <c r="Q3579" s="20" t="s">
        <v>487</v>
      </c>
      <c r="R3579" s="20" t="s">
        <v>488</v>
      </c>
      <c r="S3579" s="20" t="s">
        <v>221</v>
      </c>
      <c r="T3579" s="20" t="s">
        <v>1967</v>
      </c>
      <c r="U3579" s="20" t="s">
        <v>6747</v>
      </c>
      <c r="V3579" s="20">
        <v>20</v>
      </c>
      <c r="W3579" s="20">
        <v>610</v>
      </c>
      <c r="Y3579" s="20" t="s">
        <v>1684</v>
      </c>
      <c r="Z3579" s="20" t="s">
        <v>1685</v>
      </c>
      <c r="AA3579" s="20">
        <v>1.5</v>
      </c>
      <c r="AB3579" s="20">
        <v>33</v>
      </c>
      <c r="AC3579" s="20">
        <v>33</v>
      </c>
      <c r="AD3579" s="20">
        <v>33</v>
      </c>
      <c r="AJ3579" s="20" t="s">
        <v>1815</v>
      </c>
      <c r="AT3579" s="20" t="s">
        <v>1687</v>
      </c>
      <c r="AY3579" s="20" t="s">
        <v>1942</v>
      </c>
      <c r="BD3579" s="20" t="s">
        <v>3103</v>
      </c>
      <c r="BE3579" s="20" t="s">
        <v>808</v>
      </c>
      <c r="BL3579" s="20">
        <v>294.8</v>
      </c>
      <c r="BM3579" s="20">
        <v>55</v>
      </c>
      <c r="BN3579" s="20">
        <v>419.60899999999998</v>
      </c>
      <c r="BO3579" s="20">
        <v>5.36</v>
      </c>
      <c r="BP3579" s="20">
        <v>78.290000000000006</v>
      </c>
    </row>
    <row r="3580" spans="1:68" x14ac:dyDescent="0.25">
      <c r="A3580" s="20" t="s">
        <v>1677</v>
      </c>
      <c r="B3580" s="20" t="s">
        <v>808</v>
      </c>
      <c r="C3580" s="20" t="s">
        <v>879</v>
      </c>
      <c r="D3580" s="20" t="s">
        <v>691</v>
      </c>
      <c r="E3580" s="20" t="s">
        <v>6748</v>
      </c>
      <c r="F3580" s="20" t="s">
        <v>468</v>
      </c>
      <c r="G3580" s="20">
        <v>8.0500000000000007</v>
      </c>
      <c r="H3580" s="20" t="s">
        <v>1679</v>
      </c>
      <c r="I3580" s="20" t="s">
        <v>6745</v>
      </c>
      <c r="J3580" s="20" t="s">
        <v>6746</v>
      </c>
      <c r="K3580" s="20" t="s">
        <v>6746</v>
      </c>
      <c r="L3580" s="20" t="s">
        <v>808</v>
      </c>
      <c r="M3580" s="20">
        <v>8</v>
      </c>
      <c r="N3580" s="20" t="s">
        <v>1679</v>
      </c>
      <c r="P3580" s="20">
        <v>0</v>
      </c>
      <c r="Q3580" s="20" t="s">
        <v>487</v>
      </c>
      <c r="R3580" s="20" t="s">
        <v>488</v>
      </c>
      <c r="S3580" s="20" t="s">
        <v>221</v>
      </c>
      <c r="T3580" s="20" t="s">
        <v>1967</v>
      </c>
      <c r="U3580" s="20" t="s">
        <v>6747</v>
      </c>
      <c r="V3580" s="20">
        <v>20</v>
      </c>
      <c r="W3580" s="20">
        <v>610</v>
      </c>
      <c r="Y3580" s="20" t="s">
        <v>1684</v>
      </c>
      <c r="Z3580" s="20" t="s">
        <v>1685</v>
      </c>
      <c r="AA3580" s="20">
        <v>1.5</v>
      </c>
      <c r="AB3580" s="20">
        <v>33</v>
      </c>
      <c r="AC3580" s="20">
        <v>33</v>
      </c>
      <c r="AD3580" s="20">
        <v>33</v>
      </c>
      <c r="AJ3580" s="20" t="s">
        <v>1815</v>
      </c>
      <c r="AT3580" s="20" t="s">
        <v>1687</v>
      </c>
      <c r="AY3580" s="20" t="s">
        <v>1942</v>
      </c>
      <c r="BD3580" s="20" t="s">
        <v>3103</v>
      </c>
      <c r="BE3580" s="20" t="s">
        <v>808</v>
      </c>
      <c r="BL3580" s="20">
        <v>442.75</v>
      </c>
      <c r="BM3580" s="20">
        <v>55</v>
      </c>
      <c r="BN3580" s="20">
        <v>630.19000000000005</v>
      </c>
      <c r="BO3580" s="20">
        <v>8.0500000000000007</v>
      </c>
      <c r="BP3580" s="20">
        <v>78.28</v>
      </c>
    </row>
    <row r="3581" spans="1:68" x14ac:dyDescent="0.25">
      <c r="A3581" s="20" t="s">
        <v>1677</v>
      </c>
      <c r="B3581" s="20" t="s">
        <v>808</v>
      </c>
      <c r="C3581" s="20" t="s">
        <v>879</v>
      </c>
      <c r="D3581" s="20" t="s">
        <v>691</v>
      </c>
      <c r="E3581" s="20" t="s">
        <v>6749</v>
      </c>
      <c r="F3581" s="20" t="s">
        <v>470</v>
      </c>
      <c r="G3581" s="20">
        <v>6.74</v>
      </c>
      <c r="H3581" s="20" t="s">
        <v>1679</v>
      </c>
      <c r="I3581" s="20" t="s">
        <v>6745</v>
      </c>
      <c r="J3581" s="20" t="s">
        <v>6746</v>
      </c>
      <c r="K3581" s="20" t="s">
        <v>6746</v>
      </c>
      <c r="L3581" s="20" t="s">
        <v>808</v>
      </c>
      <c r="M3581" s="20">
        <v>8</v>
      </c>
      <c r="N3581" s="20" t="s">
        <v>1679</v>
      </c>
      <c r="P3581" s="20">
        <v>0</v>
      </c>
      <c r="Q3581" s="20" t="s">
        <v>487</v>
      </c>
      <c r="R3581" s="20" t="s">
        <v>488</v>
      </c>
      <c r="S3581" s="20" t="s">
        <v>221</v>
      </c>
      <c r="T3581" s="20" t="s">
        <v>1967</v>
      </c>
      <c r="U3581" s="20" t="s">
        <v>6747</v>
      </c>
      <c r="V3581" s="20">
        <v>20</v>
      </c>
      <c r="W3581" s="20">
        <v>610</v>
      </c>
      <c r="Y3581" s="20" t="s">
        <v>1684</v>
      </c>
      <c r="Z3581" s="20" t="s">
        <v>1685</v>
      </c>
      <c r="AA3581" s="20">
        <v>1.5</v>
      </c>
      <c r="AB3581" s="20">
        <v>33</v>
      </c>
      <c r="AC3581" s="20">
        <v>33</v>
      </c>
      <c r="AD3581" s="20">
        <v>33</v>
      </c>
      <c r="AJ3581" s="20" t="s">
        <v>1815</v>
      </c>
      <c r="AT3581" s="20" t="s">
        <v>1687</v>
      </c>
      <c r="AY3581" s="20" t="s">
        <v>1942</v>
      </c>
      <c r="BD3581" s="20" t="s">
        <v>3103</v>
      </c>
      <c r="BE3581" s="20" t="s">
        <v>808</v>
      </c>
      <c r="BL3581" s="20">
        <v>370.7</v>
      </c>
      <c r="BM3581" s="20">
        <v>55</v>
      </c>
      <c r="BN3581" s="20">
        <v>527.63800000000003</v>
      </c>
      <c r="BO3581" s="20">
        <v>6.74</v>
      </c>
      <c r="BP3581" s="20">
        <v>78.28</v>
      </c>
    </row>
    <row r="3582" spans="1:68" x14ac:dyDescent="0.25">
      <c r="A3582" s="20" t="s">
        <v>1677</v>
      </c>
      <c r="B3582" s="20" t="s">
        <v>808</v>
      </c>
      <c r="C3582" s="20" t="s">
        <v>879</v>
      </c>
      <c r="D3582" s="20" t="s">
        <v>691</v>
      </c>
      <c r="E3582" s="20" t="s">
        <v>6750</v>
      </c>
      <c r="F3582" s="20" t="s">
        <v>471</v>
      </c>
      <c r="G3582" s="20">
        <v>7.42</v>
      </c>
      <c r="H3582" s="20" t="s">
        <v>1679</v>
      </c>
      <c r="I3582" s="20" t="s">
        <v>6745</v>
      </c>
      <c r="J3582" s="20" t="s">
        <v>6746</v>
      </c>
      <c r="K3582" s="20" t="s">
        <v>6746</v>
      </c>
      <c r="L3582" s="20" t="s">
        <v>808</v>
      </c>
      <c r="M3582" s="20">
        <v>8</v>
      </c>
      <c r="N3582" s="20" t="s">
        <v>1679</v>
      </c>
      <c r="P3582" s="20">
        <v>0</v>
      </c>
      <c r="Q3582" s="20" t="s">
        <v>487</v>
      </c>
      <c r="R3582" s="20" t="s">
        <v>488</v>
      </c>
      <c r="S3582" s="20" t="s">
        <v>221</v>
      </c>
      <c r="T3582" s="20" t="s">
        <v>6751</v>
      </c>
      <c r="U3582" s="20" t="s">
        <v>6747</v>
      </c>
      <c r="V3582" s="20">
        <v>20</v>
      </c>
      <c r="W3582" s="20">
        <v>610</v>
      </c>
      <c r="Y3582" s="20" t="s">
        <v>1684</v>
      </c>
      <c r="Z3582" s="20" t="s">
        <v>1685</v>
      </c>
      <c r="AA3582" s="20">
        <v>1.5</v>
      </c>
      <c r="AB3582" s="20">
        <v>33</v>
      </c>
      <c r="AC3582" s="20">
        <v>33</v>
      </c>
      <c r="AD3582" s="20">
        <v>33</v>
      </c>
      <c r="AJ3582" s="20" t="s">
        <v>1815</v>
      </c>
      <c r="AT3582" s="20" t="s">
        <v>1687</v>
      </c>
      <c r="AY3582" s="20" t="s">
        <v>1942</v>
      </c>
      <c r="BD3582" s="20" t="s">
        <v>3103</v>
      </c>
      <c r="BE3582" s="20" t="s">
        <v>808</v>
      </c>
      <c r="BL3582" s="20">
        <v>408.1</v>
      </c>
      <c r="BM3582" s="20">
        <v>55</v>
      </c>
      <c r="BN3582" s="20">
        <v>580.87699999999995</v>
      </c>
      <c r="BO3582" s="20">
        <v>7.42</v>
      </c>
      <c r="BP3582" s="20">
        <v>78.290000000000006</v>
      </c>
    </row>
    <row r="3583" spans="1:68" x14ac:dyDescent="0.25">
      <c r="A3583" s="20" t="s">
        <v>1677</v>
      </c>
      <c r="B3583" s="20" t="s">
        <v>808</v>
      </c>
      <c r="C3583" s="20" t="s">
        <v>879</v>
      </c>
      <c r="D3583" s="20" t="s">
        <v>691</v>
      </c>
      <c r="E3583" s="20" t="s">
        <v>6752</v>
      </c>
      <c r="F3583" s="20" t="s">
        <v>472</v>
      </c>
      <c r="G3583" s="20">
        <v>11.95</v>
      </c>
      <c r="H3583" s="20" t="s">
        <v>1679</v>
      </c>
      <c r="I3583" s="20" t="s">
        <v>6745</v>
      </c>
      <c r="J3583" s="20" t="s">
        <v>6746</v>
      </c>
      <c r="K3583" s="20" t="s">
        <v>6746</v>
      </c>
      <c r="L3583" s="20" t="s">
        <v>808</v>
      </c>
      <c r="M3583" s="20">
        <v>8</v>
      </c>
      <c r="N3583" s="20" t="s">
        <v>1679</v>
      </c>
      <c r="P3583" s="20">
        <v>0</v>
      </c>
      <c r="Q3583" s="20" t="s">
        <v>487</v>
      </c>
      <c r="R3583" s="20" t="s">
        <v>488</v>
      </c>
      <c r="S3583" s="20" t="s">
        <v>221</v>
      </c>
      <c r="T3583" s="20" t="s">
        <v>6751</v>
      </c>
      <c r="U3583" s="20" t="s">
        <v>6747</v>
      </c>
      <c r="V3583" s="20">
        <v>20</v>
      </c>
      <c r="W3583" s="20">
        <v>610</v>
      </c>
      <c r="Y3583" s="20" t="s">
        <v>1684</v>
      </c>
      <c r="Z3583" s="20" t="s">
        <v>1685</v>
      </c>
      <c r="AA3583" s="20">
        <v>1.5</v>
      </c>
      <c r="AB3583" s="20">
        <v>33</v>
      </c>
      <c r="AC3583" s="20">
        <v>33</v>
      </c>
      <c r="AD3583" s="20">
        <v>33</v>
      </c>
      <c r="AJ3583" s="20" t="s">
        <v>1815</v>
      </c>
      <c r="AT3583" s="20" t="s">
        <v>1687</v>
      </c>
      <c r="AY3583" s="20" t="s">
        <v>1942</v>
      </c>
      <c r="BD3583" s="20" t="s">
        <v>3103</v>
      </c>
      <c r="BE3583" s="20" t="s">
        <v>808</v>
      </c>
      <c r="BL3583" s="20">
        <v>657.25</v>
      </c>
      <c r="BM3583" s="20">
        <v>55</v>
      </c>
      <c r="BN3583" s="20">
        <v>935.50199999999995</v>
      </c>
      <c r="BO3583" s="20">
        <v>11.95</v>
      </c>
      <c r="BP3583" s="20">
        <v>78.28</v>
      </c>
    </row>
    <row r="3584" spans="1:68" x14ac:dyDescent="0.25">
      <c r="A3584" s="20" t="s">
        <v>1677</v>
      </c>
      <c r="B3584" s="20" t="s">
        <v>808</v>
      </c>
      <c r="C3584" s="20" t="s">
        <v>879</v>
      </c>
      <c r="D3584" s="20" t="s">
        <v>691</v>
      </c>
      <c r="E3584" s="20" t="s">
        <v>6753</v>
      </c>
      <c r="F3584" s="20" t="s">
        <v>473</v>
      </c>
      <c r="G3584" s="20">
        <v>2.29</v>
      </c>
      <c r="H3584" s="20" t="s">
        <v>1679</v>
      </c>
      <c r="I3584" s="20" t="s">
        <v>6745</v>
      </c>
      <c r="J3584" s="20" t="s">
        <v>6746</v>
      </c>
      <c r="K3584" s="20" t="s">
        <v>6746</v>
      </c>
      <c r="L3584" s="20" t="s">
        <v>808</v>
      </c>
      <c r="M3584" s="20">
        <v>8</v>
      </c>
      <c r="N3584" s="20" t="s">
        <v>1679</v>
      </c>
      <c r="P3584" s="20">
        <v>0</v>
      </c>
      <c r="Q3584" s="20" t="s">
        <v>487</v>
      </c>
      <c r="R3584" s="20" t="s">
        <v>488</v>
      </c>
      <c r="S3584" s="20" t="s">
        <v>221</v>
      </c>
      <c r="T3584" s="20" t="s">
        <v>6751</v>
      </c>
      <c r="U3584" s="20" t="s">
        <v>6747</v>
      </c>
      <c r="V3584" s="20">
        <v>20</v>
      </c>
      <c r="W3584" s="20">
        <v>610</v>
      </c>
      <c r="Y3584" s="20" t="s">
        <v>1684</v>
      </c>
      <c r="Z3584" s="20" t="s">
        <v>1685</v>
      </c>
      <c r="AA3584" s="20">
        <v>1.5</v>
      </c>
      <c r="AB3584" s="20">
        <v>33</v>
      </c>
      <c r="AC3584" s="20">
        <v>33</v>
      </c>
      <c r="AD3584" s="20">
        <v>33</v>
      </c>
      <c r="AJ3584" s="20" t="s">
        <v>1815</v>
      </c>
      <c r="AT3584" s="20" t="s">
        <v>1687</v>
      </c>
      <c r="AY3584" s="20" t="s">
        <v>1942</v>
      </c>
      <c r="BD3584" s="20" t="s">
        <v>3103</v>
      </c>
      <c r="BE3584" s="20" t="s">
        <v>808</v>
      </c>
      <c r="BL3584" s="20">
        <v>125.95</v>
      </c>
      <c r="BM3584" s="20">
        <v>55</v>
      </c>
      <c r="BN3584" s="20">
        <v>179.268</v>
      </c>
      <c r="BO3584" s="20">
        <v>2.29</v>
      </c>
      <c r="BP3584" s="20">
        <v>78.28</v>
      </c>
    </row>
    <row r="3585" spans="1:68" x14ac:dyDescent="0.25">
      <c r="A3585" s="20" t="s">
        <v>1677</v>
      </c>
      <c r="B3585" s="20" t="s">
        <v>808</v>
      </c>
      <c r="C3585" s="20" t="s">
        <v>879</v>
      </c>
      <c r="D3585" s="20" t="s">
        <v>691</v>
      </c>
      <c r="E3585" s="20" t="s">
        <v>6754</v>
      </c>
      <c r="F3585" s="20" t="s">
        <v>474</v>
      </c>
      <c r="G3585" s="20">
        <v>7.14</v>
      </c>
      <c r="H3585" s="20" t="s">
        <v>1679</v>
      </c>
      <c r="I3585" s="20" t="s">
        <v>6745</v>
      </c>
      <c r="J3585" s="20" t="s">
        <v>6746</v>
      </c>
      <c r="K3585" s="20" t="s">
        <v>6746</v>
      </c>
      <c r="L3585" s="20" t="s">
        <v>808</v>
      </c>
      <c r="M3585" s="20">
        <v>8</v>
      </c>
      <c r="N3585" s="20" t="s">
        <v>1679</v>
      </c>
      <c r="P3585" s="20">
        <v>0</v>
      </c>
      <c r="Q3585" s="20" t="s">
        <v>487</v>
      </c>
      <c r="R3585" s="20" t="s">
        <v>488</v>
      </c>
      <c r="S3585" s="20" t="s">
        <v>221</v>
      </c>
      <c r="T3585" s="20" t="s">
        <v>6751</v>
      </c>
      <c r="U3585" s="20" t="s">
        <v>6747</v>
      </c>
      <c r="V3585" s="20">
        <v>20</v>
      </c>
      <c r="W3585" s="20">
        <v>610</v>
      </c>
      <c r="Y3585" s="20" t="s">
        <v>1684</v>
      </c>
      <c r="Z3585" s="20" t="s">
        <v>1685</v>
      </c>
      <c r="AA3585" s="20">
        <v>1.5</v>
      </c>
      <c r="AB3585" s="20">
        <v>33</v>
      </c>
      <c r="AC3585" s="20">
        <v>33</v>
      </c>
      <c r="AD3585" s="20">
        <v>33</v>
      </c>
      <c r="AJ3585" s="20" t="s">
        <v>1815</v>
      </c>
      <c r="AT3585" s="20" t="s">
        <v>1687</v>
      </c>
      <c r="AY3585" s="20" t="s">
        <v>1942</v>
      </c>
      <c r="BD3585" s="20" t="s">
        <v>3103</v>
      </c>
      <c r="BE3585" s="20" t="s">
        <v>808</v>
      </c>
      <c r="BL3585" s="20">
        <v>392.7</v>
      </c>
      <c r="BM3585" s="20">
        <v>55</v>
      </c>
      <c r="BN3585" s="20">
        <v>558.96</v>
      </c>
      <c r="BO3585" s="20">
        <v>7.14</v>
      </c>
      <c r="BP3585" s="20">
        <v>78.290000000000006</v>
      </c>
    </row>
    <row r="3586" spans="1:68" x14ac:dyDescent="0.25">
      <c r="A3586" s="20" t="s">
        <v>1677</v>
      </c>
      <c r="B3586" s="20" t="s">
        <v>808</v>
      </c>
      <c r="C3586" s="20" t="s">
        <v>879</v>
      </c>
      <c r="D3586" s="20" t="s">
        <v>691</v>
      </c>
      <c r="E3586" s="20" t="s">
        <v>6755</v>
      </c>
      <c r="F3586" s="20" t="s">
        <v>475</v>
      </c>
      <c r="G3586" s="20">
        <v>3.43</v>
      </c>
      <c r="H3586" s="20" t="s">
        <v>1679</v>
      </c>
      <c r="I3586" s="20" t="s">
        <v>6745</v>
      </c>
      <c r="J3586" s="20" t="s">
        <v>6746</v>
      </c>
      <c r="K3586" s="20" t="s">
        <v>6746</v>
      </c>
      <c r="L3586" s="20" t="s">
        <v>808</v>
      </c>
      <c r="M3586" s="20">
        <v>8</v>
      </c>
      <c r="N3586" s="20" t="s">
        <v>1679</v>
      </c>
      <c r="P3586" s="20">
        <v>0</v>
      </c>
      <c r="Q3586" s="20" t="s">
        <v>487</v>
      </c>
      <c r="R3586" s="20" t="s">
        <v>488</v>
      </c>
      <c r="S3586" s="20" t="s">
        <v>221</v>
      </c>
      <c r="T3586" s="20" t="s">
        <v>6751</v>
      </c>
      <c r="U3586" s="20" t="s">
        <v>6747</v>
      </c>
      <c r="V3586" s="20">
        <v>20</v>
      </c>
      <c r="W3586" s="20">
        <v>610</v>
      </c>
      <c r="Y3586" s="20" t="s">
        <v>1684</v>
      </c>
      <c r="Z3586" s="20" t="s">
        <v>1685</v>
      </c>
      <c r="AA3586" s="20">
        <v>1.5</v>
      </c>
      <c r="AB3586" s="20">
        <v>33</v>
      </c>
      <c r="AC3586" s="20">
        <v>33</v>
      </c>
      <c r="AD3586" s="20">
        <v>33</v>
      </c>
      <c r="AJ3586" s="20" t="s">
        <v>1815</v>
      </c>
      <c r="AT3586" s="20" t="s">
        <v>1687</v>
      </c>
      <c r="AY3586" s="20" t="s">
        <v>1942</v>
      </c>
      <c r="BD3586" s="20" t="s">
        <v>3103</v>
      </c>
      <c r="BE3586" s="20" t="s">
        <v>808</v>
      </c>
      <c r="BL3586" s="20">
        <v>188.65</v>
      </c>
      <c r="BM3586" s="20">
        <v>55</v>
      </c>
      <c r="BN3586" s="20">
        <v>268.52600000000001</v>
      </c>
      <c r="BO3586" s="20">
        <v>3.43</v>
      </c>
      <c r="BP3586" s="20">
        <v>78.290000000000006</v>
      </c>
    </row>
    <row r="3587" spans="1:68" x14ac:dyDescent="0.25">
      <c r="A3587" s="20" t="s">
        <v>1677</v>
      </c>
      <c r="B3587" s="20" t="s">
        <v>808</v>
      </c>
      <c r="C3587" s="20" t="s">
        <v>879</v>
      </c>
      <c r="D3587" s="20" t="s">
        <v>691</v>
      </c>
      <c r="E3587" s="20" t="s">
        <v>6756</v>
      </c>
      <c r="F3587" s="20" t="s">
        <v>477</v>
      </c>
      <c r="G3587" s="20">
        <v>0.64</v>
      </c>
      <c r="H3587" s="20" t="s">
        <v>1679</v>
      </c>
      <c r="I3587" s="20" t="s">
        <v>6745</v>
      </c>
      <c r="J3587" s="20" t="s">
        <v>6746</v>
      </c>
      <c r="K3587" s="20" t="s">
        <v>6746</v>
      </c>
      <c r="L3587" s="20" t="s">
        <v>808</v>
      </c>
      <c r="M3587" s="20">
        <v>8</v>
      </c>
      <c r="N3587" s="20" t="s">
        <v>1679</v>
      </c>
      <c r="P3587" s="20">
        <v>0</v>
      </c>
      <c r="Q3587" s="20" t="s">
        <v>499</v>
      </c>
      <c r="R3587" s="20" t="s">
        <v>556</v>
      </c>
      <c r="S3587" s="20" t="s">
        <v>221</v>
      </c>
      <c r="T3587" s="20" t="s">
        <v>3548</v>
      </c>
      <c r="U3587" s="20" t="s">
        <v>6747</v>
      </c>
      <c r="V3587" s="20">
        <v>20</v>
      </c>
      <c r="W3587" s="20">
        <v>610</v>
      </c>
      <c r="Y3587" s="20" t="s">
        <v>1684</v>
      </c>
      <c r="Z3587" s="20" t="s">
        <v>1685</v>
      </c>
      <c r="AA3587" s="20">
        <v>1.5</v>
      </c>
      <c r="AB3587" s="20">
        <v>33.799999999999997</v>
      </c>
      <c r="AC3587" s="20">
        <v>32</v>
      </c>
      <c r="AD3587" s="20">
        <v>32.9</v>
      </c>
      <c r="AJ3587" s="20" t="s">
        <v>1815</v>
      </c>
      <c r="AT3587" s="20" t="s">
        <v>1687</v>
      </c>
      <c r="AY3587" s="20" t="s">
        <v>1942</v>
      </c>
      <c r="BD3587" s="20" t="s">
        <v>3103</v>
      </c>
      <c r="BE3587" s="20" t="s">
        <v>808</v>
      </c>
      <c r="BL3587" s="20">
        <v>44.8</v>
      </c>
      <c r="BM3587" s="20">
        <v>70</v>
      </c>
      <c r="BN3587" s="20">
        <v>63.752000000000002</v>
      </c>
      <c r="BO3587" s="20">
        <v>0.64</v>
      </c>
      <c r="BP3587" s="20">
        <v>99.61</v>
      </c>
    </row>
    <row r="3588" spans="1:68" x14ac:dyDescent="0.25">
      <c r="A3588" s="20" t="s">
        <v>1677</v>
      </c>
      <c r="B3588" s="20" t="s">
        <v>808</v>
      </c>
      <c r="C3588" s="20" t="s">
        <v>879</v>
      </c>
      <c r="D3588" s="20" t="s">
        <v>691</v>
      </c>
      <c r="E3588" s="20" t="s">
        <v>6757</v>
      </c>
      <c r="F3588" s="20" t="s">
        <v>478</v>
      </c>
      <c r="G3588" s="20">
        <v>1.48</v>
      </c>
      <c r="H3588" s="20" t="s">
        <v>1679</v>
      </c>
      <c r="I3588" s="20" t="s">
        <v>6745</v>
      </c>
      <c r="J3588" s="20" t="s">
        <v>6746</v>
      </c>
      <c r="K3588" s="20" t="s">
        <v>6746</v>
      </c>
      <c r="L3588" s="20" t="s">
        <v>808</v>
      </c>
      <c r="M3588" s="20">
        <v>8</v>
      </c>
      <c r="N3588" s="20" t="s">
        <v>1679</v>
      </c>
      <c r="P3588" s="20">
        <v>0</v>
      </c>
      <c r="Q3588" s="20" t="s">
        <v>487</v>
      </c>
      <c r="R3588" s="20" t="s">
        <v>488</v>
      </c>
      <c r="S3588" s="20" t="s">
        <v>221</v>
      </c>
      <c r="T3588" s="20" t="s">
        <v>6758</v>
      </c>
      <c r="U3588" s="20" t="s">
        <v>6747</v>
      </c>
      <c r="V3588" s="20">
        <v>20</v>
      </c>
      <c r="W3588" s="20">
        <v>610</v>
      </c>
      <c r="Y3588" s="20" t="s">
        <v>1684</v>
      </c>
      <c r="Z3588" s="20" t="s">
        <v>1685</v>
      </c>
      <c r="AA3588" s="20">
        <v>1.5</v>
      </c>
      <c r="AB3588" s="20">
        <v>33</v>
      </c>
      <c r="AC3588" s="20">
        <v>33</v>
      </c>
      <c r="AD3588" s="20">
        <v>33</v>
      </c>
      <c r="AJ3588" s="20" t="s">
        <v>1815</v>
      </c>
      <c r="AT3588" s="20" t="s">
        <v>1687</v>
      </c>
      <c r="AY3588" s="20" t="s">
        <v>1942</v>
      </c>
      <c r="BD3588" s="20" t="s">
        <v>3103</v>
      </c>
      <c r="BE3588" s="20" t="s">
        <v>808</v>
      </c>
      <c r="BL3588" s="20">
        <v>81.400000000000006</v>
      </c>
      <c r="BM3588" s="20">
        <v>55</v>
      </c>
      <c r="BN3588" s="20">
        <v>115.86199999999999</v>
      </c>
      <c r="BO3588" s="20">
        <v>1.48</v>
      </c>
      <c r="BP3588" s="20">
        <v>78.290000000000006</v>
      </c>
    </row>
    <row r="3589" spans="1:68" x14ac:dyDescent="0.25">
      <c r="A3589" s="20" t="s">
        <v>1677</v>
      </c>
      <c r="B3589" s="20" t="s">
        <v>808</v>
      </c>
      <c r="C3589" s="20" t="s">
        <v>879</v>
      </c>
      <c r="D3589" s="20" t="s">
        <v>691</v>
      </c>
      <c r="E3589" s="20" t="s">
        <v>6759</v>
      </c>
      <c r="F3589" s="20" t="s">
        <v>479</v>
      </c>
      <c r="G3589" s="20">
        <v>2.2200000000000002</v>
      </c>
      <c r="H3589" s="20" t="s">
        <v>1679</v>
      </c>
      <c r="I3589" s="20" t="s">
        <v>6745</v>
      </c>
      <c r="J3589" s="20" t="s">
        <v>6746</v>
      </c>
      <c r="K3589" s="20" t="s">
        <v>6746</v>
      </c>
      <c r="L3589" s="20" t="s">
        <v>808</v>
      </c>
      <c r="M3589" s="20">
        <v>8</v>
      </c>
      <c r="N3589" s="20" t="s">
        <v>1679</v>
      </c>
      <c r="P3589" s="20">
        <v>0</v>
      </c>
      <c r="Q3589" s="20" t="s">
        <v>504</v>
      </c>
      <c r="R3589" s="20" t="s">
        <v>488</v>
      </c>
      <c r="S3589" s="20" t="s">
        <v>221</v>
      </c>
      <c r="T3589" s="20" t="s">
        <v>6758</v>
      </c>
      <c r="U3589" s="20" t="s">
        <v>6747</v>
      </c>
      <c r="V3589" s="20">
        <v>20</v>
      </c>
      <c r="W3589" s="20">
        <v>610</v>
      </c>
      <c r="Y3589" s="20" t="s">
        <v>1684</v>
      </c>
      <c r="Z3589" s="20" t="s">
        <v>1685</v>
      </c>
      <c r="AA3589" s="20">
        <v>1.5</v>
      </c>
      <c r="AB3589" s="20">
        <v>33</v>
      </c>
      <c r="AC3589" s="20">
        <v>33</v>
      </c>
      <c r="AD3589" s="20">
        <v>33</v>
      </c>
      <c r="AJ3589" s="20" t="s">
        <v>1815</v>
      </c>
      <c r="AT3589" s="20" t="s">
        <v>1687</v>
      </c>
      <c r="AW3589" s="20" t="s">
        <v>1657</v>
      </c>
      <c r="AY3589" s="20" t="s">
        <v>1942</v>
      </c>
      <c r="BD3589" s="20" t="s">
        <v>3103</v>
      </c>
      <c r="BE3589" s="20" t="s">
        <v>808</v>
      </c>
      <c r="BL3589" s="20">
        <v>111</v>
      </c>
      <c r="BM3589" s="20">
        <v>50</v>
      </c>
      <c r="BN3589" s="20">
        <v>157.99600000000001</v>
      </c>
      <c r="BO3589" s="20">
        <v>2.2200000000000002</v>
      </c>
      <c r="BP3589" s="20">
        <v>71.17</v>
      </c>
    </row>
    <row r="3590" spans="1:68" x14ac:dyDescent="0.25">
      <c r="A3590" s="20" t="s">
        <v>1677</v>
      </c>
      <c r="B3590" s="20" t="s">
        <v>808</v>
      </c>
      <c r="C3590" s="20" t="s">
        <v>880</v>
      </c>
      <c r="D3590" s="20" t="s">
        <v>812</v>
      </c>
      <c r="E3590" s="20" t="s">
        <v>6760</v>
      </c>
      <c r="F3590" s="20" t="s">
        <v>465</v>
      </c>
      <c r="G3590" s="20">
        <v>6.46</v>
      </c>
      <c r="H3590" s="20" t="s">
        <v>1679</v>
      </c>
      <c r="I3590" s="20" t="s">
        <v>6761</v>
      </c>
      <c r="J3590" s="20" t="s">
        <v>6762</v>
      </c>
      <c r="K3590" s="20" t="s">
        <v>6762</v>
      </c>
      <c r="L3590" s="20" t="s">
        <v>808</v>
      </c>
      <c r="M3590" s="20">
        <v>4</v>
      </c>
      <c r="N3590" s="20" t="s">
        <v>1679</v>
      </c>
      <c r="P3590" s="20">
        <v>0</v>
      </c>
      <c r="Q3590" s="20" t="s">
        <v>636</v>
      </c>
      <c r="R3590" s="20" t="s">
        <v>488</v>
      </c>
      <c r="S3590" s="20" t="s">
        <v>221</v>
      </c>
      <c r="T3590" s="20" t="s">
        <v>6763</v>
      </c>
      <c r="U3590" s="20" t="s">
        <v>6764</v>
      </c>
      <c r="V3590" s="20">
        <v>6</v>
      </c>
      <c r="W3590" s="20">
        <v>191</v>
      </c>
      <c r="Y3590" s="20" t="s">
        <v>1684</v>
      </c>
      <c r="Z3590" s="20" t="s">
        <v>1685</v>
      </c>
      <c r="AA3590" s="20">
        <v>0</v>
      </c>
      <c r="AB3590" s="20">
        <v>34</v>
      </c>
      <c r="AC3590" s="20">
        <v>34</v>
      </c>
      <c r="AD3590" s="20">
        <v>34</v>
      </c>
      <c r="AT3590" s="20" t="s">
        <v>1687</v>
      </c>
      <c r="BE3590" s="20" t="s">
        <v>808</v>
      </c>
      <c r="BL3590" s="20">
        <v>613.70000000000005</v>
      </c>
      <c r="BM3590" s="20">
        <v>95</v>
      </c>
    </row>
    <row r="3591" spans="1:68" x14ac:dyDescent="0.25">
      <c r="A3591" s="20" t="s">
        <v>1677</v>
      </c>
      <c r="B3591" s="20" t="s">
        <v>808</v>
      </c>
      <c r="C3591" s="20" t="s">
        <v>880</v>
      </c>
      <c r="D3591" s="20" t="s">
        <v>812</v>
      </c>
      <c r="E3591" s="20" t="s">
        <v>6765</v>
      </c>
      <c r="F3591" s="20" t="s">
        <v>468</v>
      </c>
      <c r="G3591" s="20">
        <v>11.15</v>
      </c>
      <c r="H3591" s="20" t="s">
        <v>1679</v>
      </c>
      <c r="I3591" s="20" t="s">
        <v>6761</v>
      </c>
      <c r="J3591" s="20" t="s">
        <v>6762</v>
      </c>
      <c r="K3591" s="20" t="s">
        <v>6762</v>
      </c>
      <c r="L3591" s="20" t="s">
        <v>808</v>
      </c>
      <c r="M3591" s="20">
        <v>4</v>
      </c>
      <c r="N3591" s="20" t="s">
        <v>1679</v>
      </c>
      <c r="P3591" s="20">
        <v>0</v>
      </c>
      <c r="Q3591" s="20" t="s">
        <v>636</v>
      </c>
      <c r="R3591" s="20" t="s">
        <v>488</v>
      </c>
      <c r="S3591" s="20" t="s">
        <v>221</v>
      </c>
      <c r="T3591" s="20" t="s">
        <v>6763</v>
      </c>
      <c r="U3591" s="20" t="s">
        <v>6764</v>
      </c>
      <c r="V3591" s="20">
        <v>6</v>
      </c>
      <c r="W3591" s="20">
        <v>191</v>
      </c>
      <c r="Y3591" s="20" t="s">
        <v>1684</v>
      </c>
      <c r="Z3591" s="20" t="s">
        <v>1685</v>
      </c>
      <c r="AA3591" s="20">
        <v>1.5</v>
      </c>
      <c r="AB3591" s="20">
        <v>34</v>
      </c>
      <c r="AC3591" s="20">
        <v>34</v>
      </c>
      <c r="AD3591" s="20">
        <v>34</v>
      </c>
      <c r="AT3591" s="20" t="s">
        <v>1687</v>
      </c>
      <c r="BE3591" s="20" t="s">
        <v>808</v>
      </c>
      <c r="BL3591" s="20">
        <v>1059.25</v>
      </c>
      <c r="BM3591" s="20">
        <v>95</v>
      </c>
    </row>
    <row r="3592" spans="1:68" x14ac:dyDescent="0.25">
      <c r="A3592" s="20" t="s">
        <v>1677</v>
      </c>
      <c r="B3592" s="20" t="s">
        <v>808</v>
      </c>
      <c r="C3592" s="20" t="s">
        <v>880</v>
      </c>
      <c r="D3592" s="20" t="s">
        <v>812</v>
      </c>
      <c r="E3592" s="20" t="s">
        <v>6766</v>
      </c>
      <c r="F3592" s="20" t="s">
        <v>470</v>
      </c>
      <c r="G3592" s="20">
        <v>21.83</v>
      </c>
      <c r="H3592" s="20" t="s">
        <v>1679</v>
      </c>
      <c r="I3592" s="20" t="s">
        <v>6761</v>
      </c>
      <c r="J3592" s="20" t="s">
        <v>6762</v>
      </c>
      <c r="K3592" s="20" t="s">
        <v>6762</v>
      </c>
      <c r="L3592" s="20" t="s">
        <v>808</v>
      </c>
      <c r="M3592" s="20">
        <v>4</v>
      </c>
      <c r="N3592" s="20" t="s">
        <v>1679</v>
      </c>
      <c r="P3592" s="20">
        <v>0</v>
      </c>
      <c r="Q3592" s="20" t="s">
        <v>636</v>
      </c>
      <c r="R3592" s="20" t="s">
        <v>488</v>
      </c>
      <c r="S3592" s="20" t="s">
        <v>221</v>
      </c>
      <c r="T3592" s="20" t="s">
        <v>6763</v>
      </c>
      <c r="U3592" s="20" t="s">
        <v>6764</v>
      </c>
      <c r="V3592" s="20">
        <v>6</v>
      </c>
      <c r="W3592" s="20">
        <v>191</v>
      </c>
      <c r="Y3592" s="20" t="s">
        <v>1684</v>
      </c>
      <c r="Z3592" s="20" t="s">
        <v>1685</v>
      </c>
      <c r="AA3592" s="20">
        <v>1.5</v>
      </c>
      <c r="AB3592" s="20">
        <v>34</v>
      </c>
      <c r="AC3592" s="20">
        <v>34</v>
      </c>
      <c r="AD3592" s="20">
        <v>34</v>
      </c>
      <c r="AT3592" s="20" t="s">
        <v>1687</v>
      </c>
      <c r="BE3592" s="20" t="s">
        <v>808</v>
      </c>
      <c r="BL3592" s="20">
        <v>2073.85</v>
      </c>
      <c r="BM3592" s="20">
        <v>95</v>
      </c>
    </row>
    <row r="3593" spans="1:68" x14ac:dyDescent="0.25">
      <c r="A3593" s="20" t="s">
        <v>1677</v>
      </c>
      <c r="B3593" s="20" t="s">
        <v>808</v>
      </c>
      <c r="C3593" s="20" t="s">
        <v>881</v>
      </c>
      <c r="D3593" s="20" t="s">
        <v>753</v>
      </c>
      <c r="E3593" s="20" t="s">
        <v>6767</v>
      </c>
      <c r="F3593" s="20" t="s">
        <v>465</v>
      </c>
      <c r="G3593" s="20">
        <v>5.89</v>
      </c>
      <c r="H3593" s="20" t="s">
        <v>1679</v>
      </c>
      <c r="I3593" s="20" t="s">
        <v>6768</v>
      </c>
      <c r="J3593" s="20" t="s">
        <v>6769</v>
      </c>
      <c r="K3593" s="20" t="s">
        <v>6769</v>
      </c>
      <c r="L3593" s="20" t="s">
        <v>808</v>
      </c>
      <c r="M3593" s="20">
        <v>4</v>
      </c>
      <c r="N3593" s="20" t="s">
        <v>1679</v>
      </c>
      <c r="P3593" s="20">
        <v>0</v>
      </c>
      <c r="Q3593" s="20" t="s">
        <v>504</v>
      </c>
      <c r="R3593" s="20" t="s">
        <v>467</v>
      </c>
      <c r="S3593" s="20" t="s">
        <v>221</v>
      </c>
      <c r="T3593" s="20" t="s">
        <v>6770</v>
      </c>
      <c r="U3593" s="20" t="s">
        <v>6771</v>
      </c>
      <c r="V3593" s="20">
        <v>10</v>
      </c>
      <c r="W3593" s="20">
        <v>308</v>
      </c>
      <c r="Y3593" s="20" t="s">
        <v>1684</v>
      </c>
      <c r="Z3593" s="20" t="s">
        <v>1685</v>
      </c>
      <c r="AA3593" s="20">
        <v>1.5</v>
      </c>
      <c r="AB3593" s="20">
        <v>43</v>
      </c>
      <c r="AC3593" s="20">
        <v>43</v>
      </c>
      <c r="AD3593" s="20">
        <v>43</v>
      </c>
      <c r="AT3593" s="20" t="s">
        <v>1687</v>
      </c>
      <c r="BE3593" s="20" t="s">
        <v>808</v>
      </c>
      <c r="BL3593" s="20">
        <v>294.5</v>
      </c>
      <c r="BM3593" s="20">
        <v>50</v>
      </c>
    </row>
    <row r="3594" spans="1:68" x14ac:dyDescent="0.25">
      <c r="A3594" s="20" t="s">
        <v>1677</v>
      </c>
      <c r="B3594" s="20" t="s">
        <v>808</v>
      </c>
      <c r="C3594" s="20" t="s">
        <v>881</v>
      </c>
      <c r="D3594" s="20" t="s">
        <v>753</v>
      </c>
      <c r="E3594" s="20" t="s">
        <v>6772</v>
      </c>
      <c r="F3594" s="20" t="s">
        <v>470</v>
      </c>
      <c r="G3594" s="20">
        <v>7.64</v>
      </c>
      <c r="H3594" s="20" t="s">
        <v>1679</v>
      </c>
      <c r="I3594" s="20" t="s">
        <v>6768</v>
      </c>
      <c r="J3594" s="20" t="s">
        <v>6769</v>
      </c>
      <c r="K3594" s="20" t="s">
        <v>6769</v>
      </c>
      <c r="L3594" s="20" t="s">
        <v>808</v>
      </c>
      <c r="M3594" s="20">
        <v>4</v>
      </c>
      <c r="N3594" s="20" t="s">
        <v>1679</v>
      </c>
      <c r="P3594" s="20">
        <v>0</v>
      </c>
      <c r="Q3594" s="20" t="s">
        <v>507</v>
      </c>
      <c r="R3594" s="20" t="s">
        <v>488</v>
      </c>
      <c r="S3594" s="20" t="s">
        <v>221</v>
      </c>
      <c r="T3594" s="20" t="s">
        <v>6773</v>
      </c>
      <c r="U3594" s="20" t="s">
        <v>6771</v>
      </c>
      <c r="V3594" s="20">
        <v>10</v>
      </c>
      <c r="W3594" s="20">
        <v>308</v>
      </c>
      <c r="Y3594" s="20" t="s">
        <v>1684</v>
      </c>
      <c r="Z3594" s="20" t="s">
        <v>1685</v>
      </c>
      <c r="AA3594" s="20">
        <v>1.5</v>
      </c>
      <c r="AB3594" s="20">
        <v>43</v>
      </c>
      <c r="AC3594" s="20">
        <v>43</v>
      </c>
      <c r="AD3594" s="20">
        <v>43</v>
      </c>
      <c r="AT3594" s="20" t="s">
        <v>1687</v>
      </c>
      <c r="AW3594" s="20" t="s">
        <v>1657</v>
      </c>
      <c r="BE3594" s="20" t="s">
        <v>808</v>
      </c>
      <c r="BL3594" s="20">
        <v>382</v>
      </c>
      <c r="BM3594" s="20">
        <v>50</v>
      </c>
    </row>
    <row r="3595" spans="1:68" x14ac:dyDescent="0.25">
      <c r="A3595" s="20" t="s">
        <v>1677</v>
      </c>
      <c r="B3595" s="20" t="s">
        <v>808</v>
      </c>
      <c r="C3595" s="20" t="s">
        <v>881</v>
      </c>
      <c r="D3595" s="20" t="s">
        <v>753</v>
      </c>
      <c r="E3595" s="20" t="s">
        <v>6774</v>
      </c>
      <c r="F3595" s="20" t="s">
        <v>471</v>
      </c>
      <c r="G3595" s="20">
        <v>15.02</v>
      </c>
      <c r="H3595" s="20" t="s">
        <v>1679</v>
      </c>
      <c r="I3595" s="20" t="s">
        <v>6768</v>
      </c>
      <c r="J3595" s="20" t="s">
        <v>6769</v>
      </c>
      <c r="K3595" s="20" t="s">
        <v>6769</v>
      </c>
      <c r="L3595" s="20" t="s">
        <v>808</v>
      </c>
      <c r="M3595" s="20">
        <v>4</v>
      </c>
      <c r="N3595" s="20" t="s">
        <v>1679</v>
      </c>
      <c r="P3595" s="20">
        <v>0</v>
      </c>
      <c r="Q3595" s="20" t="s">
        <v>507</v>
      </c>
      <c r="R3595" s="20" t="s">
        <v>488</v>
      </c>
      <c r="S3595" s="20" t="s">
        <v>221</v>
      </c>
      <c r="T3595" s="20" t="s">
        <v>6773</v>
      </c>
      <c r="U3595" s="20" t="s">
        <v>6771</v>
      </c>
      <c r="V3595" s="20">
        <v>10</v>
      </c>
      <c r="W3595" s="20">
        <v>308</v>
      </c>
      <c r="Y3595" s="20" t="s">
        <v>1684</v>
      </c>
      <c r="Z3595" s="20" t="s">
        <v>1685</v>
      </c>
      <c r="AA3595" s="20">
        <v>1.5</v>
      </c>
      <c r="AB3595" s="20">
        <v>43</v>
      </c>
      <c r="AC3595" s="20">
        <v>43</v>
      </c>
      <c r="AD3595" s="20">
        <v>43</v>
      </c>
      <c r="AT3595" s="20" t="s">
        <v>1687</v>
      </c>
      <c r="AW3595" s="20" t="s">
        <v>1657</v>
      </c>
      <c r="BE3595" s="20" t="s">
        <v>808</v>
      </c>
      <c r="BL3595" s="20">
        <v>751</v>
      </c>
      <c r="BM3595" s="20">
        <v>50</v>
      </c>
    </row>
    <row r="3596" spans="1:68" x14ac:dyDescent="0.25">
      <c r="A3596" s="20" t="s">
        <v>1677</v>
      </c>
      <c r="B3596" s="20" t="s">
        <v>808</v>
      </c>
      <c r="C3596" s="20" t="s">
        <v>881</v>
      </c>
      <c r="D3596" s="20" t="s">
        <v>753</v>
      </c>
      <c r="E3596" s="20" t="s">
        <v>6775</v>
      </c>
      <c r="F3596" s="20" t="s">
        <v>475</v>
      </c>
      <c r="G3596" s="20">
        <v>8.6999999999999993</v>
      </c>
      <c r="H3596" s="20" t="s">
        <v>1679</v>
      </c>
      <c r="I3596" s="20" t="s">
        <v>6768</v>
      </c>
      <c r="J3596" s="20" t="s">
        <v>6769</v>
      </c>
      <c r="K3596" s="20" t="s">
        <v>6769</v>
      </c>
      <c r="L3596" s="20" t="s">
        <v>808</v>
      </c>
      <c r="M3596" s="20">
        <v>4</v>
      </c>
      <c r="N3596" s="20" t="s">
        <v>1679</v>
      </c>
      <c r="P3596" s="20">
        <v>0</v>
      </c>
      <c r="Q3596" s="20" t="s">
        <v>487</v>
      </c>
      <c r="R3596" s="20" t="s">
        <v>488</v>
      </c>
      <c r="S3596" s="20" t="s">
        <v>221</v>
      </c>
      <c r="T3596" s="20" t="s">
        <v>2766</v>
      </c>
      <c r="U3596" s="20" t="s">
        <v>6771</v>
      </c>
      <c r="V3596" s="20">
        <v>10</v>
      </c>
      <c r="W3596" s="20">
        <v>308</v>
      </c>
      <c r="Y3596" s="20" t="s">
        <v>1684</v>
      </c>
      <c r="Z3596" s="20" t="s">
        <v>1685</v>
      </c>
      <c r="AA3596" s="20">
        <v>1.5</v>
      </c>
      <c r="AB3596" s="20">
        <v>43</v>
      </c>
      <c r="AC3596" s="20">
        <v>43</v>
      </c>
      <c r="AD3596" s="20">
        <v>43</v>
      </c>
      <c r="AT3596" s="20" t="s">
        <v>1687</v>
      </c>
      <c r="BE3596" s="20" t="s">
        <v>808</v>
      </c>
      <c r="BL3596" s="20">
        <v>478.5</v>
      </c>
      <c r="BM3596" s="20">
        <v>55</v>
      </c>
    </row>
    <row r="3597" spans="1:68" x14ac:dyDescent="0.25">
      <c r="A3597" s="20" t="s">
        <v>1677</v>
      </c>
      <c r="B3597" s="20" t="s">
        <v>808</v>
      </c>
      <c r="C3597" s="20" t="s">
        <v>881</v>
      </c>
      <c r="D3597" s="20" t="s">
        <v>753</v>
      </c>
      <c r="E3597" s="20" t="s">
        <v>6776</v>
      </c>
      <c r="F3597" s="20" t="s">
        <v>476</v>
      </c>
      <c r="G3597" s="20">
        <v>7.87</v>
      </c>
      <c r="H3597" s="20" t="s">
        <v>1679</v>
      </c>
      <c r="I3597" s="20" t="s">
        <v>6768</v>
      </c>
      <c r="J3597" s="20" t="s">
        <v>6769</v>
      </c>
      <c r="K3597" s="20" t="s">
        <v>6769</v>
      </c>
      <c r="L3597" s="20" t="s">
        <v>808</v>
      </c>
      <c r="M3597" s="20">
        <v>4</v>
      </c>
      <c r="N3597" s="20" t="s">
        <v>1679</v>
      </c>
      <c r="P3597" s="20">
        <v>0</v>
      </c>
      <c r="Q3597" s="20" t="s">
        <v>487</v>
      </c>
      <c r="R3597" s="20" t="s">
        <v>488</v>
      </c>
      <c r="S3597" s="20" t="s">
        <v>221</v>
      </c>
      <c r="T3597" s="20" t="s">
        <v>2766</v>
      </c>
      <c r="U3597" s="20" t="s">
        <v>6771</v>
      </c>
      <c r="V3597" s="20">
        <v>10</v>
      </c>
      <c r="W3597" s="20">
        <v>308</v>
      </c>
      <c r="Y3597" s="20" t="s">
        <v>1684</v>
      </c>
      <c r="Z3597" s="20" t="s">
        <v>1685</v>
      </c>
      <c r="AA3597" s="20">
        <v>1.5</v>
      </c>
      <c r="AB3597" s="20">
        <v>43</v>
      </c>
      <c r="AC3597" s="20">
        <v>43</v>
      </c>
      <c r="AD3597" s="20">
        <v>43</v>
      </c>
      <c r="AT3597" s="20" t="s">
        <v>1687</v>
      </c>
      <c r="BE3597" s="20" t="s">
        <v>808</v>
      </c>
      <c r="BL3597" s="20">
        <v>432.85</v>
      </c>
      <c r="BM3597" s="20">
        <v>55</v>
      </c>
    </row>
    <row r="3598" spans="1:68" x14ac:dyDescent="0.25">
      <c r="A3598" s="20" t="s">
        <v>1677</v>
      </c>
      <c r="B3598" s="20" t="s">
        <v>808</v>
      </c>
      <c r="C3598" s="20" t="s">
        <v>881</v>
      </c>
      <c r="D3598" s="20" t="s">
        <v>753</v>
      </c>
      <c r="E3598" s="20" t="s">
        <v>6777</v>
      </c>
      <c r="F3598" s="20" t="s">
        <v>477</v>
      </c>
      <c r="G3598" s="20">
        <v>9.2200000000000006</v>
      </c>
      <c r="H3598" s="20" t="s">
        <v>1679</v>
      </c>
      <c r="I3598" s="20" t="s">
        <v>6768</v>
      </c>
      <c r="J3598" s="20" t="s">
        <v>6769</v>
      </c>
      <c r="K3598" s="20" t="s">
        <v>6769</v>
      </c>
      <c r="L3598" s="20" t="s">
        <v>808</v>
      </c>
      <c r="M3598" s="20">
        <v>4</v>
      </c>
      <c r="N3598" s="20" t="s">
        <v>1679</v>
      </c>
      <c r="P3598" s="20">
        <v>0</v>
      </c>
      <c r="Q3598" s="20" t="s">
        <v>487</v>
      </c>
      <c r="R3598" s="20" t="s">
        <v>488</v>
      </c>
      <c r="S3598" s="20" t="s">
        <v>221</v>
      </c>
      <c r="T3598" s="20" t="s">
        <v>2766</v>
      </c>
      <c r="U3598" s="20" t="s">
        <v>6771</v>
      </c>
      <c r="V3598" s="20">
        <v>10</v>
      </c>
      <c r="W3598" s="20">
        <v>308</v>
      </c>
      <c r="Y3598" s="20" t="s">
        <v>1684</v>
      </c>
      <c r="Z3598" s="20" t="s">
        <v>1685</v>
      </c>
      <c r="AA3598" s="20">
        <v>1.5</v>
      </c>
      <c r="AB3598" s="20">
        <v>43</v>
      </c>
      <c r="AC3598" s="20">
        <v>43</v>
      </c>
      <c r="AD3598" s="20">
        <v>43</v>
      </c>
      <c r="AT3598" s="20" t="s">
        <v>1687</v>
      </c>
      <c r="BE3598" s="20" t="s">
        <v>808</v>
      </c>
      <c r="BL3598" s="20">
        <v>507.1</v>
      </c>
      <c r="BM3598" s="20">
        <v>55</v>
      </c>
    </row>
    <row r="3599" spans="1:68" x14ac:dyDescent="0.25">
      <c r="A3599" s="20" t="s">
        <v>1677</v>
      </c>
      <c r="B3599" s="20" t="s">
        <v>808</v>
      </c>
      <c r="C3599" s="20" t="s">
        <v>881</v>
      </c>
      <c r="D3599" s="20" t="s">
        <v>753</v>
      </c>
      <c r="E3599" s="20" t="s">
        <v>6778</v>
      </c>
      <c r="F3599" s="20" t="s">
        <v>478</v>
      </c>
      <c r="G3599" s="20">
        <v>13.51</v>
      </c>
      <c r="H3599" s="20" t="s">
        <v>1679</v>
      </c>
      <c r="I3599" s="20" t="s">
        <v>6768</v>
      </c>
      <c r="J3599" s="20" t="s">
        <v>6769</v>
      </c>
      <c r="K3599" s="20" t="s">
        <v>6769</v>
      </c>
      <c r="L3599" s="20" t="s">
        <v>808</v>
      </c>
      <c r="M3599" s="20">
        <v>4</v>
      </c>
      <c r="N3599" s="20" t="s">
        <v>1679</v>
      </c>
      <c r="P3599" s="20">
        <v>0</v>
      </c>
      <c r="Q3599" s="20" t="s">
        <v>545</v>
      </c>
      <c r="R3599" s="20" t="s">
        <v>467</v>
      </c>
      <c r="S3599" s="20" t="s">
        <v>221</v>
      </c>
      <c r="T3599" s="20" t="s">
        <v>6779</v>
      </c>
      <c r="U3599" s="20" t="s">
        <v>6780</v>
      </c>
      <c r="V3599" s="20">
        <v>5</v>
      </c>
      <c r="W3599" s="20">
        <v>171</v>
      </c>
      <c r="Y3599" s="20" t="s">
        <v>1684</v>
      </c>
      <c r="Z3599" s="20" t="s">
        <v>1685</v>
      </c>
      <c r="AA3599" s="20">
        <v>1.5</v>
      </c>
      <c r="AB3599" s="20">
        <v>43</v>
      </c>
      <c r="AC3599" s="20">
        <v>43</v>
      </c>
      <c r="AD3599" s="20">
        <v>43</v>
      </c>
      <c r="AT3599" s="20" t="s">
        <v>1687</v>
      </c>
      <c r="BE3599" s="20" t="s">
        <v>808</v>
      </c>
      <c r="BL3599" s="20">
        <v>1283.45</v>
      </c>
      <c r="BM3599" s="20">
        <v>95</v>
      </c>
    </row>
    <row r="3600" spans="1:68" x14ac:dyDescent="0.25">
      <c r="A3600" s="20" t="s">
        <v>1677</v>
      </c>
      <c r="B3600" s="20" t="s">
        <v>808</v>
      </c>
      <c r="C3600" s="20" t="s">
        <v>881</v>
      </c>
      <c r="D3600" s="20" t="s">
        <v>753</v>
      </c>
      <c r="E3600" s="20" t="s">
        <v>6781</v>
      </c>
      <c r="F3600" s="20" t="s">
        <v>479</v>
      </c>
      <c r="G3600" s="20">
        <v>5.01</v>
      </c>
      <c r="H3600" s="20" t="s">
        <v>1679</v>
      </c>
      <c r="I3600" s="20" t="s">
        <v>6768</v>
      </c>
      <c r="J3600" s="20" t="s">
        <v>6769</v>
      </c>
      <c r="K3600" s="20" t="s">
        <v>6769</v>
      </c>
      <c r="L3600" s="20" t="s">
        <v>808</v>
      </c>
      <c r="M3600" s="20">
        <v>4</v>
      </c>
      <c r="N3600" s="20" t="s">
        <v>1679</v>
      </c>
      <c r="P3600" s="20">
        <v>0</v>
      </c>
      <c r="Q3600" s="20" t="s">
        <v>545</v>
      </c>
      <c r="R3600" s="20" t="s">
        <v>467</v>
      </c>
      <c r="S3600" s="20" t="s">
        <v>221</v>
      </c>
      <c r="T3600" s="20" t="s">
        <v>6779</v>
      </c>
      <c r="U3600" s="20" t="s">
        <v>6780</v>
      </c>
      <c r="V3600" s="20">
        <v>5</v>
      </c>
      <c r="W3600" s="20">
        <v>171</v>
      </c>
      <c r="Y3600" s="20" t="s">
        <v>1684</v>
      </c>
      <c r="Z3600" s="20" t="s">
        <v>1685</v>
      </c>
      <c r="AA3600" s="20">
        <v>1.5</v>
      </c>
      <c r="AB3600" s="20">
        <v>43</v>
      </c>
      <c r="AC3600" s="20">
        <v>43</v>
      </c>
      <c r="AD3600" s="20">
        <v>43</v>
      </c>
      <c r="AT3600" s="20" t="s">
        <v>1687</v>
      </c>
      <c r="BE3600" s="20" t="s">
        <v>808</v>
      </c>
      <c r="BL3600" s="20">
        <v>475.95</v>
      </c>
      <c r="BM3600" s="20">
        <v>95</v>
      </c>
    </row>
    <row r="3601" spans="1:66" x14ac:dyDescent="0.25">
      <c r="A3601" s="20" t="s">
        <v>1677</v>
      </c>
      <c r="B3601" s="20" t="s">
        <v>808</v>
      </c>
      <c r="C3601" s="20" t="s">
        <v>881</v>
      </c>
      <c r="D3601" s="20" t="s">
        <v>753</v>
      </c>
      <c r="E3601" s="20" t="s">
        <v>6782</v>
      </c>
      <c r="F3601" s="20" t="s">
        <v>480</v>
      </c>
      <c r="G3601" s="20">
        <v>11.34</v>
      </c>
      <c r="H3601" s="20" t="s">
        <v>1679</v>
      </c>
      <c r="I3601" s="20" t="s">
        <v>6768</v>
      </c>
      <c r="J3601" s="20" t="s">
        <v>6769</v>
      </c>
      <c r="K3601" s="20" t="s">
        <v>6769</v>
      </c>
      <c r="L3601" s="20" t="s">
        <v>808</v>
      </c>
      <c r="M3601" s="20">
        <v>4</v>
      </c>
      <c r="N3601" s="20" t="s">
        <v>1679</v>
      </c>
      <c r="P3601" s="20">
        <v>0</v>
      </c>
      <c r="Q3601" s="20" t="s">
        <v>545</v>
      </c>
      <c r="R3601" s="20" t="s">
        <v>467</v>
      </c>
      <c r="S3601" s="20" t="s">
        <v>221</v>
      </c>
      <c r="T3601" s="20" t="s">
        <v>6779</v>
      </c>
      <c r="U3601" s="20" t="s">
        <v>6780</v>
      </c>
      <c r="V3601" s="20">
        <v>5</v>
      </c>
      <c r="W3601" s="20">
        <v>171</v>
      </c>
      <c r="Y3601" s="20" t="s">
        <v>1684</v>
      </c>
      <c r="Z3601" s="20" t="s">
        <v>1685</v>
      </c>
      <c r="AA3601" s="20">
        <v>1.5</v>
      </c>
      <c r="AB3601" s="20">
        <v>43</v>
      </c>
      <c r="AC3601" s="20">
        <v>43</v>
      </c>
      <c r="AD3601" s="20">
        <v>43</v>
      </c>
      <c r="AT3601" s="20" t="s">
        <v>1687</v>
      </c>
      <c r="BE3601" s="20" t="s">
        <v>808</v>
      </c>
      <c r="BL3601" s="20">
        <v>1077.3</v>
      </c>
      <c r="BM3601" s="20">
        <v>95</v>
      </c>
    </row>
    <row r="3602" spans="1:66" x14ac:dyDescent="0.25">
      <c r="A3602" s="20" t="s">
        <v>1677</v>
      </c>
      <c r="B3602" s="20" t="s">
        <v>808</v>
      </c>
      <c r="C3602" s="20" t="s">
        <v>881</v>
      </c>
      <c r="D3602" s="20" t="s">
        <v>753</v>
      </c>
      <c r="E3602" s="20" t="s">
        <v>6783</v>
      </c>
      <c r="F3602" s="20" t="s">
        <v>482</v>
      </c>
      <c r="G3602" s="20">
        <v>6.88</v>
      </c>
      <c r="H3602" s="20" t="s">
        <v>1679</v>
      </c>
      <c r="I3602" s="20" t="s">
        <v>6768</v>
      </c>
      <c r="J3602" s="20" t="s">
        <v>6769</v>
      </c>
      <c r="K3602" s="20" t="s">
        <v>6769</v>
      </c>
      <c r="L3602" s="20" t="s">
        <v>808</v>
      </c>
      <c r="M3602" s="20">
        <v>4</v>
      </c>
      <c r="N3602" s="20" t="s">
        <v>1679</v>
      </c>
      <c r="P3602" s="20">
        <v>0</v>
      </c>
      <c r="Q3602" s="20" t="s">
        <v>504</v>
      </c>
      <c r="R3602" s="20" t="s">
        <v>467</v>
      </c>
      <c r="S3602" s="20" t="s">
        <v>221</v>
      </c>
      <c r="T3602" s="20" t="s">
        <v>6770</v>
      </c>
      <c r="U3602" s="20" t="s">
        <v>6771</v>
      </c>
      <c r="V3602" s="20">
        <v>10</v>
      </c>
      <c r="W3602" s="20">
        <v>308</v>
      </c>
      <c r="Y3602" s="20" t="s">
        <v>1684</v>
      </c>
      <c r="Z3602" s="20" t="s">
        <v>1685</v>
      </c>
      <c r="AA3602" s="20">
        <v>1.5</v>
      </c>
      <c r="AB3602" s="20">
        <v>43</v>
      </c>
      <c r="AC3602" s="20">
        <v>43</v>
      </c>
      <c r="AD3602" s="20">
        <v>43</v>
      </c>
      <c r="AT3602" s="20" t="s">
        <v>1687</v>
      </c>
      <c r="BE3602" s="20" t="s">
        <v>808</v>
      </c>
      <c r="BL3602" s="20">
        <v>344</v>
      </c>
      <c r="BM3602" s="20">
        <v>50</v>
      </c>
    </row>
    <row r="3603" spans="1:66" x14ac:dyDescent="0.25">
      <c r="A3603" s="20" t="s">
        <v>1677</v>
      </c>
      <c r="B3603" s="20" t="s">
        <v>808</v>
      </c>
      <c r="C3603" s="20" t="s">
        <v>881</v>
      </c>
      <c r="D3603" s="20" t="s">
        <v>753</v>
      </c>
      <c r="E3603" s="20" t="s">
        <v>6784</v>
      </c>
      <c r="F3603" s="20" t="s">
        <v>483</v>
      </c>
      <c r="G3603" s="20">
        <v>8.8000000000000007</v>
      </c>
      <c r="H3603" s="20" t="s">
        <v>1679</v>
      </c>
      <c r="I3603" s="20" t="s">
        <v>6768</v>
      </c>
      <c r="J3603" s="20" t="s">
        <v>6769</v>
      </c>
      <c r="K3603" s="20" t="s">
        <v>6769</v>
      </c>
      <c r="L3603" s="20" t="s">
        <v>808</v>
      </c>
      <c r="M3603" s="20">
        <v>4</v>
      </c>
      <c r="N3603" s="20" t="s">
        <v>1679</v>
      </c>
      <c r="P3603" s="20">
        <v>0</v>
      </c>
      <c r="Q3603" s="20" t="s">
        <v>504</v>
      </c>
      <c r="R3603" s="20" t="s">
        <v>467</v>
      </c>
      <c r="S3603" s="20" t="s">
        <v>221</v>
      </c>
      <c r="T3603" s="20" t="s">
        <v>6770</v>
      </c>
      <c r="U3603" s="20" t="s">
        <v>6771</v>
      </c>
      <c r="V3603" s="20">
        <v>10</v>
      </c>
      <c r="W3603" s="20">
        <v>308</v>
      </c>
      <c r="Y3603" s="20" t="s">
        <v>1684</v>
      </c>
      <c r="Z3603" s="20" t="s">
        <v>1685</v>
      </c>
      <c r="AA3603" s="20">
        <v>1.5</v>
      </c>
      <c r="AB3603" s="20">
        <v>43</v>
      </c>
      <c r="AC3603" s="20">
        <v>43</v>
      </c>
      <c r="AD3603" s="20">
        <v>43</v>
      </c>
      <c r="AT3603" s="20" t="s">
        <v>1687</v>
      </c>
      <c r="BE3603" s="20" t="s">
        <v>808</v>
      </c>
      <c r="BL3603" s="20">
        <v>440</v>
      </c>
      <c r="BM3603" s="20">
        <v>50</v>
      </c>
    </row>
    <row r="3604" spans="1:66" x14ac:dyDescent="0.25">
      <c r="A3604" s="20" t="s">
        <v>1677</v>
      </c>
      <c r="B3604" s="20" t="s">
        <v>808</v>
      </c>
      <c r="C3604" s="20" t="s">
        <v>881</v>
      </c>
      <c r="D3604" s="20" t="s">
        <v>753</v>
      </c>
      <c r="E3604" s="20" t="s">
        <v>6785</v>
      </c>
      <c r="F3604" s="20" t="s">
        <v>485</v>
      </c>
      <c r="G3604" s="20">
        <v>9.61</v>
      </c>
      <c r="H3604" s="20" t="s">
        <v>1679</v>
      </c>
      <c r="I3604" s="20" t="s">
        <v>6768</v>
      </c>
      <c r="J3604" s="20" t="s">
        <v>6769</v>
      </c>
      <c r="K3604" s="20" t="s">
        <v>6769</v>
      </c>
      <c r="L3604" s="20" t="s">
        <v>808</v>
      </c>
      <c r="M3604" s="20">
        <v>4</v>
      </c>
      <c r="N3604" s="20" t="s">
        <v>1679</v>
      </c>
      <c r="P3604" s="20">
        <v>0</v>
      </c>
      <c r="Q3604" s="20" t="s">
        <v>487</v>
      </c>
      <c r="R3604" s="20" t="s">
        <v>488</v>
      </c>
      <c r="S3604" s="20" t="s">
        <v>221</v>
      </c>
      <c r="T3604" s="20" t="s">
        <v>2766</v>
      </c>
      <c r="U3604" s="20" t="s">
        <v>6771</v>
      </c>
      <c r="V3604" s="20">
        <v>10</v>
      </c>
      <c r="W3604" s="20">
        <v>308</v>
      </c>
      <c r="Y3604" s="20" t="s">
        <v>1684</v>
      </c>
      <c r="Z3604" s="20" t="s">
        <v>1685</v>
      </c>
      <c r="AA3604" s="20">
        <v>1.5</v>
      </c>
      <c r="AB3604" s="20">
        <v>43</v>
      </c>
      <c r="AC3604" s="20">
        <v>43</v>
      </c>
      <c r="AD3604" s="20">
        <v>43</v>
      </c>
      <c r="AT3604" s="20" t="s">
        <v>1687</v>
      </c>
      <c r="BE3604" s="20" t="s">
        <v>808</v>
      </c>
      <c r="BL3604" s="20">
        <v>528.54999999999995</v>
      </c>
      <c r="BM3604" s="20">
        <v>55</v>
      </c>
    </row>
    <row r="3605" spans="1:66" x14ac:dyDescent="0.25">
      <c r="A3605" s="20" t="s">
        <v>1677</v>
      </c>
      <c r="B3605" s="20" t="s">
        <v>808</v>
      </c>
      <c r="C3605" s="20" t="s">
        <v>881</v>
      </c>
      <c r="D3605" s="20" t="s">
        <v>753</v>
      </c>
      <c r="E3605" s="20" t="s">
        <v>6786</v>
      </c>
      <c r="F3605" s="20" t="s">
        <v>486</v>
      </c>
      <c r="G3605" s="20">
        <v>26.51</v>
      </c>
      <c r="H3605" s="20" t="s">
        <v>1679</v>
      </c>
      <c r="I3605" s="20" t="s">
        <v>6768</v>
      </c>
      <c r="J3605" s="20" t="s">
        <v>6769</v>
      </c>
      <c r="K3605" s="20" t="s">
        <v>6769</v>
      </c>
      <c r="L3605" s="20" t="s">
        <v>808</v>
      </c>
      <c r="M3605" s="20">
        <v>4</v>
      </c>
      <c r="N3605" s="20" t="s">
        <v>1679</v>
      </c>
      <c r="P3605" s="20">
        <v>0</v>
      </c>
      <c r="Q3605" s="20" t="s">
        <v>487</v>
      </c>
      <c r="R3605" s="20" t="s">
        <v>488</v>
      </c>
      <c r="S3605" s="20" t="s">
        <v>221</v>
      </c>
      <c r="T3605" s="20" t="s">
        <v>2766</v>
      </c>
      <c r="U3605" s="20" t="s">
        <v>6771</v>
      </c>
      <c r="V3605" s="20">
        <v>10</v>
      </c>
      <c r="W3605" s="20">
        <v>308</v>
      </c>
      <c r="Y3605" s="20" t="s">
        <v>1684</v>
      </c>
      <c r="Z3605" s="20" t="s">
        <v>1685</v>
      </c>
      <c r="AA3605" s="20">
        <v>1.5</v>
      </c>
      <c r="AB3605" s="20">
        <v>43</v>
      </c>
      <c r="AC3605" s="20">
        <v>43</v>
      </c>
      <c r="AD3605" s="20">
        <v>43</v>
      </c>
      <c r="AT3605" s="20" t="s">
        <v>1687</v>
      </c>
      <c r="BE3605" s="20" t="s">
        <v>808</v>
      </c>
      <c r="BL3605" s="20">
        <v>1458.05</v>
      </c>
      <c r="BM3605" s="20">
        <v>55</v>
      </c>
    </row>
    <row r="3606" spans="1:66" x14ac:dyDescent="0.25">
      <c r="A3606" s="20" t="s">
        <v>1677</v>
      </c>
      <c r="B3606" s="20" t="s">
        <v>808</v>
      </c>
      <c r="C3606" s="20" t="s">
        <v>881</v>
      </c>
      <c r="D3606" s="20" t="s">
        <v>753</v>
      </c>
      <c r="E3606" s="20" t="s">
        <v>6787</v>
      </c>
      <c r="F3606" s="20" t="s">
        <v>489</v>
      </c>
      <c r="G3606" s="20">
        <v>12.97</v>
      </c>
      <c r="H3606" s="20" t="s">
        <v>1679</v>
      </c>
      <c r="I3606" s="20" t="s">
        <v>6768</v>
      </c>
      <c r="J3606" s="20" t="s">
        <v>6769</v>
      </c>
      <c r="K3606" s="20" t="s">
        <v>6769</v>
      </c>
      <c r="L3606" s="20" t="s">
        <v>808</v>
      </c>
      <c r="M3606" s="20">
        <v>4</v>
      </c>
      <c r="N3606" s="20" t="s">
        <v>1679</v>
      </c>
      <c r="P3606" s="20">
        <v>0</v>
      </c>
      <c r="Q3606" s="20" t="s">
        <v>504</v>
      </c>
      <c r="R3606" s="20" t="s">
        <v>467</v>
      </c>
      <c r="S3606" s="20" t="s">
        <v>221</v>
      </c>
      <c r="T3606" s="20" t="s">
        <v>6770</v>
      </c>
      <c r="U3606" s="20" t="s">
        <v>6771</v>
      </c>
      <c r="V3606" s="20">
        <v>10</v>
      </c>
      <c r="W3606" s="20">
        <v>308</v>
      </c>
      <c r="Y3606" s="20" t="s">
        <v>1684</v>
      </c>
      <c r="Z3606" s="20" t="s">
        <v>1685</v>
      </c>
      <c r="AA3606" s="20">
        <v>1.5</v>
      </c>
      <c r="AB3606" s="20">
        <v>43</v>
      </c>
      <c r="AC3606" s="20">
        <v>43</v>
      </c>
      <c r="AD3606" s="20">
        <v>43</v>
      </c>
      <c r="AT3606" s="20" t="s">
        <v>1687</v>
      </c>
      <c r="BE3606" s="20" t="s">
        <v>808</v>
      </c>
      <c r="BL3606" s="20">
        <v>648.5</v>
      </c>
      <c r="BM3606" s="20">
        <v>50</v>
      </c>
    </row>
    <row r="3607" spans="1:66" x14ac:dyDescent="0.25">
      <c r="A3607" s="20" t="s">
        <v>1677</v>
      </c>
      <c r="B3607" s="20" t="s">
        <v>808</v>
      </c>
      <c r="C3607" s="20" t="s">
        <v>881</v>
      </c>
      <c r="D3607" s="20" t="s">
        <v>753</v>
      </c>
      <c r="E3607" s="20" t="s">
        <v>6788</v>
      </c>
      <c r="F3607" s="20" t="s">
        <v>490</v>
      </c>
      <c r="G3607" s="20">
        <v>14.67</v>
      </c>
      <c r="H3607" s="20" t="s">
        <v>1679</v>
      </c>
      <c r="I3607" s="20" t="s">
        <v>6768</v>
      </c>
      <c r="J3607" s="20" t="s">
        <v>6769</v>
      </c>
      <c r="K3607" s="20" t="s">
        <v>6769</v>
      </c>
      <c r="L3607" s="20" t="s">
        <v>808</v>
      </c>
      <c r="M3607" s="20">
        <v>4</v>
      </c>
      <c r="N3607" s="20" t="s">
        <v>1679</v>
      </c>
      <c r="P3607" s="20">
        <v>0</v>
      </c>
      <c r="Q3607" s="20" t="s">
        <v>504</v>
      </c>
      <c r="R3607" s="20" t="s">
        <v>467</v>
      </c>
      <c r="S3607" s="20" t="s">
        <v>221</v>
      </c>
      <c r="T3607" s="20" t="s">
        <v>6770</v>
      </c>
      <c r="U3607" s="20" t="s">
        <v>6771</v>
      </c>
      <c r="V3607" s="20">
        <v>10</v>
      </c>
      <c r="W3607" s="20">
        <v>308</v>
      </c>
      <c r="Y3607" s="20" t="s">
        <v>1684</v>
      </c>
      <c r="Z3607" s="20" t="s">
        <v>1685</v>
      </c>
      <c r="AA3607" s="20">
        <v>1.5</v>
      </c>
      <c r="AB3607" s="20">
        <v>43</v>
      </c>
      <c r="AC3607" s="20">
        <v>43</v>
      </c>
      <c r="AD3607" s="20">
        <v>43</v>
      </c>
      <c r="AT3607" s="20" t="s">
        <v>1687</v>
      </c>
      <c r="BE3607" s="20" t="s">
        <v>808</v>
      </c>
      <c r="BL3607" s="20">
        <v>733.5</v>
      </c>
      <c r="BM3607" s="20">
        <v>50</v>
      </c>
    </row>
    <row r="3608" spans="1:66" x14ac:dyDescent="0.25">
      <c r="A3608" s="20" t="s">
        <v>1677</v>
      </c>
      <c r="B3608" s="20" t="s">
        <v>808</v>
      </c>
      <c r="C3608" s="20" t="s">
        <v>881</v>
      </c>
      <c r="D3608" s="20" t="s">
        <v>753</v>
      </c>
      <c r="E3608" s="20" t="s">
        <v>6789</v>
      </c>
      <c r="F3608" s="20" t="s">
        <v>491</v>
      </c>
      <c r="G3608" s="20">
        <v>6.21</v>
      </c>
      <c r="H3608" s="20" t="s">
        <v>1679</v>
      </c>
      <c r="I3608" s="20" t="s">
        <v>6768</v>
      </c>
      <c r="J3608" s="20" t="s">
        <v>6769</v>
      </c>
      <c r="K3608" s="20" t="s">
        <v>6769</v>
      </c>
      <c r="L3608" s="20" t="s">
        <v>808</v>
      </c>
      <c r="M3608" s="20">
        <v>4</v>
      </c>
      <c r="N3608" s="20" t="s">
        <v>1679</v>
      </c>
      <c r="P3608" s="20">
        <v>0</v>
      </c>
      <c r="Q3608" s="20" t="s">
        <v>495</v>
      </c>
      <c r="R3608" s="20" t="s">
        <v>488</v>
      </c>
      <c r="S3608" s="20" t="s">
        <v>221</v>
      </c>
      <c r="T3608" s="20" t="s">
        <v>6790</v>
      </c>
      <c r="U3608" s="20" t="s">
        <v>6771</v>
      </c>
      <c r="V3608" s="20">
        <v>10</v>
      </c>
      <c r="W3608" s="20">
        <v>308</v>
      </c>
      <c r="Y3608" s="20" t="s">
        <v>1684</v>
      </c>
      <c r="Z3608" s="20" t="s">
        <v>1685</v>
      </c>
      <c r="AA3608" s="20">
        <v>1.5</v>
      </c>
      <c r="AB3608" s="20">
        <v>43</v>
      </c>
      <c r="AC3608" s="20">
        <v>43</v>
      </c>
      <c r="AD3608" s="20">
        <v>43</v>
      </c>
      <c r="AT3608" s="20" t="s">
        <v>1687</v>
      </c>
      <c r="BE3608" s="20" t="s">
        <v>808</v>
      </c>
      <c r="BL3608" s="20">
        <v>372.6</v>
      </c>
      <c r="BM3608" s="20">
        <v>60</v>
      </c>
    </row>
    <row r="3609" spans="1:66" x14ac:dyDescent="0.25">
      <c r="A3609" s="20" t="s">
        <v>1677</v>
      </c>
      <c r="B3609" s="20" t="s">
        <v>808</v>
      </c>
      <c r="C3609" s="20" t="s">
        <v>881</v>
      </c>
      <c r="D3609" s="20" t="s">
        <v>753</v>
      </c>
      <c r="E3609" s="20" t="s">
        <v>6791</v>
      </c>
      <c r="F3609" s="20" t="s">
        <v>492</v>
      </c>
      <c r="G3609" s="20">
        <v>11.29</v>
      </c>
      <c r="H3609" s="20" t="s">
        <v>1679</v>
      </c>
      <c r="I3609" s="20" t="s">
        <v>6768</v>
      </c>
      <c r="J3609" s="20" t="s">
        <v>6769</v>
      </c>
      <c r="K3609" s="20" t="s">
        <v>6769</v>
      </c>
      <c r="L3609" s="20" t="s">
        <v>808</v>
      </c>
      <c r="M3609" s="20">
        <v>4</v>
      </c>
      <c r="N3609" s="20" t="s">
        <v>1679</v>
      </c>
      <c r="P3609" s="20">
        <v>0</v>
      </c>
      <c r="Q3609" s="20" t="s">
        <v>495</v>
      </c>
      <c r="R3609" s="20" t="s">
        <v>488</v>
      </c>
      <c r="S3609" s="20" t="s">
        <v>221</v>
      </c>
      <c r="T3609" s="20" t="s">
        <v>6790</v>
      </c>
      <c r="U3609" s="20" t="s">
        <v>6771</v>
      </c>
      <c r="V3609" s="20">
        <v>10</v>
      </c>
      <c r="W3609" s="20">
        <v>308</v>
      </c>
      <c r="Y3609" s="20" t="s">
        <v>1684</v>
      </c>
      <c r="Z3609" s="20" t="s">
        <v>1685</v>
      </c>
      <c r="AA3609" s="20">
        <v>1.5</v>
      </c>
      <c r="AB3609" s="20">
        <v>43</v>
      </c>
      <c r="AC3609" s="20">
        <v>43</v>
      </c>
      <c r="AD3609" s="20">
        <v>43</v>
      </c>
      <c r="AT3609" s="20" t="s">
        <v>1687</v>
      </c>
      <c r="BE3609" s="20" t="s">
        <v>808</v>
      </c>
      <c r="BL3609" s="20">
        <v>677.4</v>
      </c>
      <c r="BM3609" s="20">
        <v>60</v>
      </c>
    </row>
    <row r="3610" spans="1:66" x14ac:dyDescent="0.25">
      <c r="A3610" s="20" t="s">
        <v>1677</v>
      </c>
      <c r="B3610" s="20" t="s">
        <v>808</v>
      </c>
      <c r="C3610" s="20" t="s">
        <v>881</v>
      </c>
      <c r="D3610" s="20" t="s">
        <v>753</v>
      </c>
      <c r="E3610" s="20" t="s">
        <v>6792</v>
      </c>
      <c r="F3610" s="20" t="s">
        <v>493</v>
      </c>
      <c r="G3610" s="20">
        <v>12.98</v>
      </c>
      <c r="H3610" s="20" t="s">
        <v>1679</v>
      </c>
      <c r="I3610" s="20" t="s">
        <v>6768</v>
      </c>
      <c r="J3610" s="20" t="s">
        <v>6769</v>
      </c>
      <c r="K3610" s="20" t="s">
        <v>6769</v>
      </c>
      <c r="L3610" s="20" t="s">
        <v>808</v>
      </c>
      <c r="M3610" s="20">
        <v>4</v>
      </c>
      <c r="N3610" s="20" t="s">
        <v>1679</v>
      </c>
      <c r="P3610" s="20">
        <v>0</v>
      </c>
      <c r="Q3610" s="20" t="s">
        <v>487</v>
      </c>
      <c r="R3610" s="20" t="s">
        <v>488</v>
      </c>
      <c r="S3610" s="20" t="s">
        <v>221</v>
      </c>
      <c r="T3610" s="20" t="s">
        <v>2766</v>
      </c>
      <c r="U3610" s="20" t="s">
        <v>6771</v>
      </c>
      <c r="V3610" s="20">
        <v>10</v>
      </c>
      <c r="W3610" s="20">
        <v>308</v>
      </c>
      <c r="Y3610" s="20" t="s">
        <v>1684</v>
      </c>
      <c r="Z3610" s="20" t="s">
        <v>1685</v>
      </c>
      <c r="AA3610" s="20">
        <v>1.5</v>
      </c>
      <c r="AB3610" s="20">
        <v>43</v>
      </c>
      <c r="AC3610" s="20">
        <v>43</v>
      </c>
      <c r="AD3610" s="20">
        <v>43</v>
      </c>
      <c r="AT3610" s="20" t="s">
        <v>1687</v>
      </c>
      <c r="BE3610" s="20" t="s">
        <v>808</v>
      </c>
      <c r="BL3610" s="20">
        <v>713.9</v>
      </c>
      <c r="BM3610" s="20">
        <v>55</v>
      </c>
    </row>
    <row r="3611" spans="1:66" x14ac:dyDescent="0.25">
      <c r="A3611" s="20" t="s">
        <v>1677</v>
      </c>
      <c r="B3611" s="20" t="s">
        <v>808</v>
      </c>
      <c r="C3611" s="20" t="s">
        <v>881</v>
      </c>
      <c r="D3611" s="20" t="s">
        <v>753</v>
      </c>
      <c r="E3611" s="20" t="s">
        <v>6793</v>
      </c>
      <c r="F3611" s="20" t="s">
        <v>494</v>
      </c>
      <c r="G3611" s="20">
        <v>7.65</v>
      </c>
      <c r="H3611" s="20" t="s">
        <v>1679</v>
      </c>
      <c r="I3611" s="20" t="s">
        <v>6768</v>
      </c>
      <c r="J3611" s="20" t="s">
        <v>6769</v>
      </c>
      <c r="K3611" s="20" t="s">
        <v>6769</v>
      </c>
      <c r="L3611" s="20" t="s">
        <v>808</v>
      </c>
      <c r="M3611" s="20">
        <v>4</v>
      </c>
      <c r="N3611" s="20" t="s">
        <v>1679</v>
      </c>
      <c r="P3611" s="20">
        <v>0</v>
      </c>
      <c r="Q3611" s="20" t="s">
        <v>487</v>
      </c>
      <c r="R3611" s="20" t="s">
        <v>488</v>
      </c>
      <c r="S3611" s="20" t="s">
        <v>221</v>
      </c>
      <c r="T3611" s="20" t="s">
        <v>2766</v>
      </c>
      <c r="U3611" s="20" t="s">
        <v>6771</v>
      </c>
      <c r="V3611" s="20">
        <v>10</v>
      </c>
      <c r="W3611" s="20">
        <v>308</v>
      </c>
      <c r="Y3611" s="20" t="s">
        <v>1684</v>
      </c>
      <c r="Z3611" s="20" t="s">
        <v>1685</v>
      </c>
      <c r="AA3611" s="20">
        <v>1.5</v>
      </c>
      <c r="AB3611" s="20">
        <v>43</v>
      </c>
      <c r="AC3611" s="20">
        <v>43</v>
      </c>
      <c r="AD3611" s="20">
        <v>43</v>
      </c>
      <c r="AT3611" s="20" t="s">
        <v>1687</v>
      </c>
      <c r="BE3611" s="20" t="s">
        <v>808</v>
      </c>
      <c r="BL3611" s="20">
        <v>420.75</v>
      </c>
      <c r="BM3611" s="20">
        <v>55</v>
      </c>
    </row>
    <row r="3612" spans="1:66" x14ac:dyDescent="0.25">
      <c r="A3612" s="20" t="s">
        <v>1677</v>
      </c>
      <c r="B3612" s="20" t="s">
        <v>808</v>
      </c>
      <c r="C3612" s="20" t="s">
        <v>881</v>
      </c>
      <c r="D3612" s="20" t="s">
        <v>753</v>
      </c>
      <c r="E3612" s="20" t="s">
        <v>6794</v>
      </c>
      <c r="F3612" s="20" t="s">
        <v>497</v>
      </c>
      <c r="G3612" s="20">
        <v>8.4600000000000009</v>
      </c>
      <c r="H3612" s="20" t="s">
        <v>1679</v>
      </c>
      <c r="I3612" s="20" t="s">
        <v>6768</v>
      </c>
      <c r="J3612" s="20" t="s">
        <v>6769</v>
      </c>
      <c r="K3612" s="20" t="s">
        <v>6769</v>
      </c>
      <c r="L3612" s="20" t="s">
        <v>808</v>
      </c>
      <c r="M3612" s="20">
        <v>4</v>
      </c>
      <c r="N3612" s="20" t="s">
        <v>1679</v>
      </c>
      <c r="P3612" s="20">
        <v>0</v>
      </c>
      <c r="Q3612" s="20" t="s">
        <v>495</v>
      </c>
      <c r="R3612" s="20" t="s">
        <v>707</v>
      </c>
      <c r="S3612" s="20" t="s">
        <v>221</v>
      </c>
      <c r="T3612" s="20" t="s">
        <v>6790</v>
      </c>
      <c r="U3612" s="20" t="s">
        <v>6771</v>
      </c>
      <c r="V3612" s="20">
        <v>10</v>
      </c>
      <c r="W3612" s="20">
        <v>308</v>
      </c>
      <c r="Y3612" s="20" t="s">
        <v>1684</v>
      </c>
      <c r="Z3612" s="20" t="s">
        <v>1685</v>
      </c>
      <c r="AA3612" s="20">
        <v>1.5</v>
      </c>
      <c r="AB3612" s="20">
        <v>43</v>
      </c>
      <c r="AC3612" s="20">
        <v>43</v>
      </c>
      <c r="AD3612" s="20">
        <v>43</v>
      </c>
      <c r="AT3612" s="20" t="s">
        <v>1687</v>
      </c>
      <c r="BE3612" s="20" t="s">
        <v>808</v>
      </c>
      <c r="BL3612" s="20">
        <v>507.6</v>
      </c>
      <c r="BM3612" s="20">
        <v>60</v>
      </c>
    </row>
    <row r="3613" spans="1:66" x14ac:dyDescent="0.25">
      <c r="A3613" s="20" t="s">
        <v>1677</v>
      </c>
      <c r="B3613" s="20" t="s">
        <v>808</v>
      </c>
      <c r="C3613" s="20" t="s">
        <v>881</v>
      </c>
      <c r="D3613" s="20" t="s">
        <v>753</v>
      </c>
      <c r="E3613" s="20" t="s">
        <v>6795</v>
      </c>
      <c r="F3613" s="20" t="s">
        <v>519</v>
      </c>
      <c r="G3613" s="20">
        <v>14.05</v>
      </c>
      <c r="H3613" s="20" t="s">
        <v>1679</v>
      </c>
      <c r="I3613" s="20" t="s">
        <v>6768</v>
      </c>
      <c r="J3613" s="20" t="s">
        <v>6769</v>
      </c>
      <c r="K3613" s="20" t="s">
        <v>6769</v>
      </c>
      <c r="L3613" s="20" t="s">
        <v>808</v>
      </c>
      <c r="M3613" s="20">
        <v>4</v>
      </c>
      <c r="N3613" s="20" t="s">
        <v>1679</v>
      </c>
      <c r="P3613" s="20">
        <v>0</v>
      </c>
      <c r="Q3613" s="20" t="s">
        <v>495</v>
      </c>
      <c r="R3613" s="20" t="s">
        <v>707</v>
      </c>
      <c r="S3613" s="20" t="s">
        <v>221</v>
      </c>
      <c r="T3613" s="20" t="s">
        <v>6790</v>
      </c>
      <c r="U3613" s="20" t="s">
        <v>6771</v>
      </c>
      <c r="V3613" s="20">
        <v>10</v>
      </c>
      <c r="W3613" s="20">
        <v>308</v>
      </c>
      <c r="Y3613" s="20" t="s">
        <v>1684</v>
      </c>
      <c r="Z3613" s="20" t="s">
        <v>1685</v>
      </c>
      <c r="AA3613" s="20">
        <v>1.5</v>
      </c>
      <c r="AB3613" s="20">
        <v>43</v>
      </c>
      <c r="AC3613" s="20">
        <v>43</v>
      </c>
      <c r="AD3613" s="20">
        <v>43</v>
      </c>
      <c r="AT3613" s="20" t="s">
        <v>1687</v>
      </c>
      <c r="BE3613" s="20" t="s">
        <v>808</v>
      </c>
      <c r="BL3613" s="20">
        <v>843</v>
      </c>
      <c r="BM3613" s="20">
        <v>60</v>
      </c>
    </row>
    <row r="3614" spans="1:66" x14ac:dyDescent="0.25">
      <c r="A3614" s="20" t="s">
        <v>1677</v>
      </c>
      <c r="B3614" s="20" t="s">
        <v>808</v>
      </c>
      <c r="C3614" s="20" t="s">
        <v>881</v>
      </c>
      <c r="D3614" s="20" t="s">
        <v>753</v>
      </c>
      <c r="E3614" s="20" t="s">
        <v>6796</v>
      </c>
      <c r="F3614" s="20" t="s">
        <v>520</v>
      </c>
      <c r="G3614" s="20">
        <v>9.2899999999999991</v>
      </c>
      <c r="H3614" s="20" t="s">
        <v>1679</v>
      </c>
      <c r="I3614" s="20" t="s">
        <v>6768</v>
      </c>
      <c r="J3614" s="20" t="s">
        <v>6769</v>
      </c>
      <c r="K3614" s="20" t="s">
        <v>6769</v>
      </c>
      <c r="L3614" s="20" t="s">
        <v>808</v>
      </c>
      <c r="M3614" s="20">
        <v>4</v>
      </c>
      <c r="N3614" s="20" t="s">
        <v>1679</v>
      </c>
      <c r="P3614" s="20">
        <v>0</v>
      </c>
      <c r="Q3614" s="20" t="s">
        <v>495</v>
      </c>
      <c r="R3614" s="20" t="s">
        <v>488</v>
      </c>
      <c r="S3614" s="20" t="s">
        <v>221</v>
      </c>
      <c r="T3614" s="20" t="s">
        <v>6790</v>
      </c>
      <c r="U3614" s="20" t="s">
        <v>6771</v>
      </c>
      <c r="V3614" s="20">
        <v>10</v>
      </c>
      <c r="W3614" s="20">
        <v>308</v>
      </c>
      <c r="Y3614" s="20" t="s">
        <v>1684</v>
      </c>
      <c r="Z3614" s="20" t="s">
        <v>1685</v>
      </c>
      <c r="AA3614" s="20">
        <v>1.5</v>
      </c>
      <c r="AB3614" s="20">
        <v>43</v>
      </c>
      <c r="AC3614" s="20">
        <v>43</v>
      </c>
      <c r="AD3614" s="20">
        <v>43</v>
      </c>
      <c r="AT3614" s="20" t="s">
        <v>1687</v>
      </c>
      <c r="BE3614" s="20" t="s">
        <v>808</v>
      </c>
      <c r="BL3614" s="20">
        <v>557.4</v>
      </c>
      <c r="BM3614" s="20">
        <v>60</v>
      </c>
    </row>
    <row r="3615" spans="1:66" x14ac:dyDescent="0.25">
      <c r="A3615" s="20" t="s">
        <v>1677</v>
      </c>
      <c r="B3615" s="20" t="s">
        <v>808</v>
      </c>
      <c r="C3615" s="20" t="s">
        <v>882</v>
      </c>
      <c r="D3615" s="20" t="s">
        <v>695</v>
      </c>
      <c r="E3615" s="20" t="s">
        <v>6797</v>
      </c>
      <c r="F3615" s="20" t="s">
        <v>465</v>
      </c>
      <c r="G3615" s="20">
        <v>7.37</v>
      </c>
      <c r="H3615" s="20" t="s">
        <v>1679</v>
      </c>
      <c r="I3615" s="20" t="s">
        <v>6798</v>
      </c>
      <c r="J3615" s="20" t="s">
        <v>6712</v>
      </c>
      <c r="K3615" s="20" t="s">
        <v>6712</v>
      </c>
      <c r="L3615" s="20" t="s">
        <v>808</v>
      </c>
      <c r="M3615" s="20">
        <v>6</v>
      </c>
      <c r="N3615" s="20" t="s">
        <v>1679</v>
      </c>
      <c r="P3615" s="20">
        <v>0</v>
      </c>
      <c r="Q3615" s="20" t="s">
        <v>487</v>
      </c>
      <c r="R3615" s="20" t="s">
        <v>488</v>
      </c>
      <c r="S3615" s="20" t="s">
        <v>221</v>
      </c>
      <c r="T3615" s="20" t="s">
        <v>1967</v>
      </c>
      <c r="U3615" s="20" t="s">
        <v>6799</v>
      </c>
      <c r="V3615" s="20">
        <v>18</v>
      </c>
      <c r="W3615" s="20">
        <v>548</v>
      </c>
      <c r="Y3615" s="20" t="s">
        <v>1684</v>
      </c>
      <c r="Z3615" s="20" t="s">
        <v>1685</v>
      </c>
      <c r="AA3615" s="20">
        <v>1.5</v>
      </c>
      <c r="AB3615" s="20">
        <v>46</v>
      </c>
      <c r="AC3615" s="20">
        <v>46</v>
      </c>
      <c r="AD3615" s="20">
        <v>46</v>
      </c>
      <c r="AJ3615" s="20" t="s">
        <v>1815</v>
      </c>
      <c r="AT3615" s="20" t="s">
        <v>1687</v>
      </c>
      <c r="AY3615" s="20" t="s">
        <v>1942</v>
      </c>
      <c r="BD3615" s="20" t="s">
        <v>1922</v>
      </c>
      <c r="BE3615" s="20" t="s">
        <v>808</v>
      </c>
      <c r="BL3615" s="20">
        <v>515.9</v>
      </c>
      <c r="BM3615" s="20">
        <v>70</v>
      </c>
      <c r="BN3615" s="20">
        <v>554.26599999999996</v>
      </c>
    </row>
    <row r="3616" spans="1:66" x14ac:dyDescent="0.25">
      <c r="A3616" s="20" t="s">
        <v>1677</v>
      </c>
      <c r="B3616" s="20" t="s">
        <v>808</v>
      </c>
      <c r="C3616" s="20" t="s">
        <v>882</v>
      </c>
      <c r="D3616" s="20" t="s">
        <v>695</v>
      </c>
      <c r="E3616" s="20" t="s">
        <v>6800</v>
      </c>
      <c r="F3616" s="20" t="s">
        <v>468</v>
      </c>
      <c r="G3616" s="20">
        <v>2.0699999999999998</v>
      </c>
      <c r="H3616" s="20" t="s">
        <v>1679</v>
      </c>
      <c r="I3616" s="20" t="s">
        <v>6798</v>
      </c>
      <c r="J3616" s="20" t="s">
        <v>6712</v>
      </c>
      <c r="K3616" s="20" t="s">
        <v>6712</v>
      </c>
      <c r="L3616" s="20" t="s">
        <v>808</v>
      </c>
      <c r="M3616" s="20">
        <v>6</v>
      </c>
      <c r="N3616" s="20" t="s">
        <v>1679</v>
      </c>
      <c r="P3616" s="20">
        <v>0</v>
      </c>
      <c r="Q3616" s="20" t="s">
        <v>487</v>
      </c>
      <c r="R3616" s="20" t="s">
        <v>488</v>
      </c>
      <c r="S3616" s="20" t="s">
        <v>221</v>
      </c>
      <c r="T3616" s="20" t="s">
        <v>1967</v>
      </c>
      <c r="U3616" s="20" t="s">
        <v>6799</v>
      </c>
      <c r="V3616" s="20">
        <v>18</v>
      </c>
      <c r="W3616" s="20">
        <v>548</v>
      </c>
      <c r="Y3616" s="20" t="s">
        <v>1684</v>
      </c>
      <c r="Z3616" s="20" t="s">
        <v>1685</v>
      </c>
      <c r="AA3616" s="20">
        <v>1.5</v>
      </c>
      <c r="AB3616" s="20">
        <v>46</v>
      </c>
      <c r="AC3616" s="20">
        <v>46</v>
      </c>
      <c r="AD3616" s="20">
        <v>46</v>
      </c>
      <c r="AJ3616" s="20" t="s">
        <v>1815</v>
      </c>
      <c r="AT3616" s="20" t="s">
        <v>1687</v>
      </c>
      <c r="AY3616" s="20" t="s">
        <v>1942</v>
      </c>
      <c r="BD3616" s="20" t="s">
        <v>1922</v>
      </c>
      <c r="BE3616" s="20" t="s">
        <v>808</v>
      </c>
      <c r="BL3616" s="20">
        <v>144.9</v>
      </c>
      <c r="BM3616" s="20">
        <v>70</v>
      </c>
      <c r="BN3616" s="20">
        <v>155.696</v>
      </c>
    </row>
    <row r="3617" spans="1:68" x14ac:dyDescent="0.25">
      <c r="A3617" s="20" t="s">
        <v>1677</v>
      </c>
      <c r="B3617" s="20" t="s">
        <v>808</v>
      </c>
      <c r="C3617" s="20" t="s">
        <v>882</v>
      </c>
      <c r="D3617" s="20" t="s">
        <v>695</v>
      </c>
      <c r="E3617" s="20" t="s">
        <v>6801</v>
      </c>
      <c r="F3617" s="20" t="s">
        <v>470</v>
      </c>
      <c r="G3617" s="20">
        <v>4.55</v>
      </c>
      <c r="H3617" s="20" t="s">
        <v>1679</v>
      </c>
      <c r="I3617" s="20" t="s">
        <v>6798</v>
      </c>
      <c r="J3617" s="20" t="s">
        <v>6712</v>
      </c>
      <c r="K3617" s="20" t="s">
        <v>6712</v>
      </c>
      <c r="L3617" s="20" t="s">
        <v>808</v>
      </c>
      <c r="M3617" s="20">
        <v>6</v>
      </c>
      <c r="N3617" s="20" t="s">
        <v>1679</v>
      </c>
      <c r="P3617" s="20">
        <v>0</v>
      </c>
      <c r="Q3617" s="20" t="s">
        <v>487</v>
      </c>
      <c r="R3617" s="20" t="s">
        <v>488</v>
      </c>
      <c r="S3617" s="20" t="s">
        <v>221</v>
      </c>
      <c r="T3617" s="20" t="s">
        <v>1967</v>
      </c>
      <c r="U3617" s="20" t="s">
        <v>6799</v>
      </c>
      <c r="V3617" s="20">
        <v>18</v>
      </c>
      <c r="W3617" s="20">
        <v>548</v>
      </c>
      <c r="Y3617" s="20" t="s">
        <v>1684</v>
      </c>
      <c r="Z3617" s="20" t="s">
        <v>1685</v>
      </c>
      <c r="AA3617" s="20">
        <v>1.5</v>
      </c>
      <c r="AB3617" s="20">
        <v>46</v>
      </c>
      <c r="AC3617" s="20">
        <v>46</v>
      </c>
      <c r="AD3617" s="20">
        <v>46</v>
      </c>
      <c r="AJ3617" s="20" t="s">
        <v>1815</v>
      </c>
      <c r="AT3617" s="20" t="s">
        <v>1687</v>
      </c>
      <c r="AY3617" s="20" t="s">
        <v>1942</v>
      </c>
      <c r="BD3617" s="20" t="s">
        <v>1922</v>
      </c>
      <c r="BE3617" s="20" t="s">
        <v>808</v>
      </c>
      <c r="BL3617" s="20">
        <v>318.5</v>
      </c>
      <c r="BM3617" s="20">
        <v>70</v>
      </c>
      <c r="BN3617" s="20">
        <v>342.19099999999997</v>
      </c>
    </row>
    <row r="3618" spans="1:68" x14ac:dyDescent="0.25">
      <c r="A3618" s="20" t="s">
        <v>1677</v>
      </c>
      <c r="B3618" s="20" t="s">
        <v>808</v>
      </c>
      <c r="C3618" s="20" t="s">
        <v>882</v>
      </c>
      <c r="D3618" s="20" t="s">
        <v>695</v>
      </c>
      <c r="E3618" s="20" t="s">
        <v>6802</v>
      </c>
      <c r="F3618" s="20" t="s">
        <v>471</v>
      </c>
      <c r="G3618" s="20">
        <v>1.1000000000000001</v>
      </c>
      <c r="H3618" s="20" t="s">
        <v>1679</v>
      </c>
      <c r="I3618" s="20" t="s">
        <v>6798</v>
      </c>
      <c r="J3618" s="20" t="s">
        <v>6712</v>
      </c>
      <c r="K3618" s="20" t="s">
        <v>6712</v>
      </c>
      <c r="L3618" s="20" t="s">
        <v>808</v>
      </c>
      <c r="M3618" s="20">
        <v>6</v>
      </c>
      <c r="N3618" s="20" t="s">
        <v>1679</v>
      </c>
      <c r="P3618" s="20">
        <v>0</v>
      </c>
      <c r="Q3618" s="20" t="s">
        <v>487</v>
      </c>
      <c r="R3618" s="20" t="s">
        <v>488</v>
      </c>
      <c r="S3618" s="20" t="s">
        <v>221</v>
      </c>
      <c r="T3618" s="20" t="s">
        <v>6513</v>
      </c>
      <c r="U3618" s="20" t="s">
        <v>6799</v>
      </c>
      <c r="V3618" s="20">
        <v>18</v>
      </c>
      <c r="W3618" s="20">
        <v>548</v>
      </c>
      <c r="Y3618" s="20" t="s">
        <v>1684</v>
      </c>
      <c r="Z3618" s="20" t="s">
        <v>1685</v>
      </c>
      <c r="AA3618" s="20">
        <v>1.4</v>
      </c>
      <c r="AB3618" s="20">
        <v>46</v>
      </c>
      <c r="AC3618" s="20">
        <v>46</v>
      </c>
      <c r="AD3618" s="20">
        <v>46</v>
      </c>
      <c r="AJ3618" s="20" t="s">
        <v>1815</v>
      </c>
      <c r="AT3618" s="20" t="s">
        <v>1687</v>
      </c>
      <c r="AY3618" s="20" t="s">
        <v>1942</v>
      </c>
      <c r="BD3618" s="20" t="s">
        <v>1922</v>
      </c>
      <c r="BE3618" s="20" t="s">
        <v>808</v>
      </c>
      <c r="BL3618" s="20">
        <v>77</v>
      </c>
      <c r="BM3618" s="20">
        <v>70</v>
      </c>
      <c r="BN3618" s="20">
        <v>82.707999999999998</v>
      </c>
    </row>
    <row r="3619" spans="1:68" x14ac:dyDescent="0.25">
      <c r="A3619" s="20" t="s">
        <v>1677</v>
      </c>
      <c r="B3619" s="20" t="s">
        <v>808</v>
      </c>
      <c r="C3619" s="20" t="s">
        <v>882</v>
      </c>
      <c r="D3619" s="20" t="s">
        <v>695</v>
      </c>
      <c r="E3619" s="20" t="s">
        <v>6803</v>
      </c>
      <c r="F3619" s="20" t="s">
        <v>472</v>
      </c>
      <c r="G3619" s="20">
        <v>11.03</v>
      </c>
      <c r="H3619" s="20" t="s">
        <v>1679</v>
      </c>
      <c r="I3619" s="20" t="s">
        <v>6798</v>
      </c>
      <c r="J3619" s="20" t="s">
        <v>6712</v>
      </c>
      <c r="K3619" s="20" t="s">
        <v>6712</v>
      </c>
      <c r="L3619" s="20" t="s">
        <v>808</v>
      </c>
      <c r="M3619" s="20">
        <v>6</v>
      </c>
      <c r="N3619" s="20" t="s">
        <v>1679</v>
      </c>
      <c r="P3619" s="20">
        <v>0</v>
      </c>
      <c r="Q3619" s="20" t="s">
        <v>487</v>
      </c>
      <c r="R3619" s="20" t="s">
        <v>488</v>
      </c>
      <c r="S3619" s="20" t="s">
        <v>221</v>
      </c>
      <c r="T3619" s="20" t="s">
        <v>1967</v>
      </c>
      <c r="U3619" s="20" t="s">
        <v>6799</v>
      </c>
      <c r="V3619" s="20">
        <v>18</v>
      </c>
      <c r="W3619" s="20">
        <v>548</v>
      </c>
      <c r="Y3619" s="20" t="s">
        <v>1684</v>
      </c>
      <c r="Z3619" s="20" t="s">
        <v>1685</v>
      </c>
      <c r="AA3619" s="20">
        <v>1.5</v>
      </c>
      <c r="AB3619" s="20">
        <v>46</v>
      </c>
      <c r="AC3619" s="20">
        <v>46</v>
      </c>
      <c r="AD3619" s="20">
        <v>46</v>
      </c>
      <c r="AJ3619" s="20" t="s">
        <v>1815</v>
      </c>
      <c r="AT3619" s="20" t="s">
        <v>1687</v>
      </c>
      <c r="AY3619" s="20" t="s">
        <v>1942</v>
      </c>
      <c r="BD3619" s="20" t="s">
        <v>1922</v>
      </c>
      <c r="BE3619" s="20" t="s">
        <v>808</v>
      </c>
      <c r="BL3619" s="20">
        <v>772.1</v>
      </c>
      <c r="BM3619" s="20">
        <v>70</v>
      </c>
      <c r="BN3619" s="20">
        <v>829.52</v>
      </c>
    </row>
    <row r="3620" spans="1:68" x14ac:dyDescent="0.25">
      <c r="A3620" s="20" t="s">
        <v>1677</v>
      </c>
      <c r="B3620" s="20" t="s">
        <v>808</v>
      </c>
      <c r="C3620" s="20" t="s">
        <v>882</v>
      </c>
      <c r="D3620" s="20" t="s">
        <v>695</v>
      </c>
      <c r="E3620" s="20" t="s">
        <v>6804</v>
      </c>
      <c r="F3620" s="20" t="s">
        <v>473</v>
      </c>
      <c r="G3620" s="20">
        <v>4.04</v>
      </c>
      <c r="H3620" s="20" t="s">
        <v>1679</v>
      </c>
      <c r="I3620" s="20" t="s">
        <v>6798</v>
      </c>
      <c r="J3620" s="20" t="s">
        <v>6712</v>
      </c>
      <c r="K3620" s="20" t="s">
        <v>6712</v>
      </c>
      <c r="L3620" s="20" t="s">
        <v>808</v>
      </c>
      <c r="M3620" s="20">
        <v>6</v>
      </c>
      <c r="N3620" s="20" t="s">
        <v>1679</v>
      </c>
      <c r="P3620" s="20">
        <v>0</v>
      </c>
      <c r="Q3620" s="20" t="s">
        <v>487</v>
      </c>
      <c r="R3620" s="20" t="s">
        <v>488</v>
      </c>
      <c r="S3620" s="20" t="s">
        <v>221</v>
      </c>
      <c r="T3620" s="20" t="s">
        <v>6513</v>
      </c>
      <c r="U3620" s="20" t="s">
        <v>6799</v>
      </c>
      <c r="V3620" s="20">
        <v>18</v>
      </c>
      <c r="W3620" s="20">
        <v>548</v>
      </c>
      <c r="Y3620" s="20" t="s">
        <v>1684</v>
      </c>
      <c r="Z3620" s="20" t="s">
        <v>1685</v>
      </c>
      <c r="AA3620" s="20">
        <v>1.4</v>
      </c>
      <c r="AB3620" s="20">
        <v>46</v>
      </c>
      <c r="AC3620" s="20">
        <v>46</v>
      </c>
      <c r="AD3620" s="20">
        <v>46</v>
      </c>
      <c r="AJ3620" s="20" t="s">
        <v>1815</v>
      </c>
      <c r="AT3620" s="20" t="s">
        <v>1687</v>
      </c>
      <c r="AY3620" s="20" t="s">
        <v>1942</v>
      </c>
      <c r="BD3620" s="20" t="s">
        <v>1922</v>
      </c>
      <c r="BE3620" s="20" t="s">
        <v>808</v>
      </c>
      <c r="BL3620" s="20">
        <v>282.8</v>
      </c>
      <c r="BM3620" s="20">
        <v>70</v>
      </c>
      <c r="BN3620" s="20">
        <v>303.82499999999999</v>
      </c>
    </row>
    <row r="3621" spans="1:68" x14ac:dyDescent="0.25">
      <c r="A3621" s="20" t="s">
        <v>1677</v>
      </c>
      <c r="B3621" s="20" t="s">
        <v>808</v>
      </c>
      <c r="C3621" s="20" t="s">
        <v>882</v>
      </c>
      <c r="D3621" s="20" t="s">
        <v>695</v>
      </c>
      <c r="E3621" s="20" t="s">
        <v>6805</v>
      </c>
      <c r="F3621" s="20" t="s">
        <v>474</v>
      </c>
      <c r="G3621" s="20">
        <v>3.13</v>
      </c>
      <c r="H3621" s="20" t="s">
        <v>1679</v>
      </c>
      <c r="I3621" s="20" t="s">
        <v>6798</v>
      </c>
      <c r="J3621" s="20" t="s">
        <v>6712</v>
      </c>
      <c r="K3621" s="20" t="s">
        <v>6712</v>
      </c>
      <c r="L3621" s="20" t="s">
        <v>808</v>
      </c>
      <c r="M3621" s="20">
        <v>6</v>
      </c>
      <c r="N3621" s="20" t="s">
        <v>1679</v>
      </c>
      <c r="P3621" s="20">
        <v>0</v>
      </c>
      <c r="Q3621" s="20" t="s">
        <v>487</v>
      </c>
      <c r="R3621" s="20" t="s">
        <v>488</v>
      </c>
      <c r="S3621" s="20" t="s">
        <v>221</v>
      </c>
      <c r="T3621" s="20" t="s">
        <v>6513</v>
      </c>
      <c r="U3621" s="20" t="s">
        <v>6799</v>
      </c>
      <c r="V3621" s="20">
        <v>18</v>
      </c>
      <c r="W3621" s="20">
        <v>548</v>
      </c>
      <c r="Y3621" s="20" t="s">
        <v>1684</v>
      </c>
      <c r="Z3621" s="20" t="s">
        <v>1685</v>
      </c>
      <c r="AA3621" s="20">
        <v>1.4</v>
      </c>
      <c r="AB3621" s="20">
        <v>46</v>
      </c>
      <c r="AC3621" s="20">
        <v>46</v>
      </c>
      <c r="AD3621" s="20">
        <v>46</v>
      </c>
      <c r="AJ3621" s="20" t="s">
        <v>1815</v>
      </c>
      <c r="AT3621" s="20" t="s">
        <v>1687</v>
      </c>
      <c r="AY3621" s="20" t="s">
        <v>1942</v>
      </c>
      <c r="BD3621" s="20" t="s">
        <v>1922</v>
      </c>
      <c r="BE3621" s="20" t="s">
        <v>808</v>
      </c>
      <c r="BL3621" s="20">
        <v>219.1</v>
      </c>
      <c r="BM3621" s="20">
        <v>70</v>
      </c>
      <c r="BN3621" s="20">
        <v>235.41399999999999</v>
      </c>
    </row>
    <row r="3622" spans="1:68" x14ac:dyDescent="0.25">
      <c r="A3622" s="20" t="s">
        <v>1677</v>
      </c>
      <c r="B3622" s="20" t="s">
        <v>808</v>
      </c>
      <c r="C3622" s="20" t="s">
        <v>882</v>
      </c>
      <c r="D3622" s="20" t="s">
        <v>695</v>
      </c>
      <c r="E3622" s="20" t="s">
        <v>6806</v>
      </c>
      <c r="F3622" s="20" t="s">
        <v>475</v>
      </c>
      <c r="G3622" s="20">
        <v>0.85</v>
      </c>
      <c r="H3622" s="20" t="s">
        <v>1679</v>
      </c>
      <c r="I3622" s="20" t="s">
        <v>6798</v>
      </c>
      <c r="J3622" s="20" t="s">
        <v>6712</v>
      </c>
      <c r="K3622" s="20" t="s">
        <v>6712</v>
      </c>
      <c r="L3622" s="20" t="s">
        <v>808</v>
      </c>
      <c r="M3622" s="20">
        <v>6</v>
      </c>
      <c r="N3622" s="20" t="s">
        <v>1679</v>
      </c>
      <c r="P3622" s="20">
        <v>0</v>
      </c>
      <c r="Q3622" s="20" t="s">
        <v>487</v>
      </c>
      <c r="R3622" s="20" t="s">
        <v>488</v>
      </c>
      <c r="S3622" s="20" t="s">
        <v>221</v>
      </c>
      <c r="T3622" s="20" t="s">
        <v>6513</v>
      </c>
      <c r="U3622" s="20" t="s">
        <v>6799</v>
      </c>
      <c r="V3622" s="20">
        <v>18</v>
      </c>
      <c r="W3622" s="20">
        <v>548</v>
      </c>
      <c r="Y3622" s="20" t="s">
        <v>1684</v>
      </c>
      <c r="Z3622" s="20" t="s">
        <v>1685</v>
      </c>
      <c r="AA3622" s="20">
        <v>1.4</v>
      </c>
      <c r="AB3622" s="20">
        <v>46</v>
      </c>
      <c r="AC3622" s="20">
        <v>46</v>
      </c>
      <c r="AD3622" s="20">
        <v>46</v>
      </c>
      <c r="AJ3622" s="20" t="s">
        <v>1815</v>
      </c>
      <c r="AT3622" s="20" t="s">
        <v>1687</v>
      </c>
      <c r="AY3622" s="20" t="s">
        <v>1942</v>
      </c>
      <c r="BD3622" s="20" t="s">
        <v>1922</v>
      </c>
      <c r="BE3622" s="20" t="s">
        <v>808</v>
      </c>
      <c r="BL3622" s="20">
        <v>59.5</v>
      </c>
      <c r="BM3622" s="20">
        <v>70</v>
      </c>
      <c r="BN3622" s="20">
        <v>63.915999999999997</v>
      </c>
    </row>
    <row r="3623" spans="1:68" x14ac:dyDescent="0.25">
      <c r="A3623" s="20" t="s">
        <v>1677</v>
      </c>
      <c r="B3623" s="20" t="s">
        <v>808</v>
      </c>
      <c r="C3623" s="20" t="s">
        <v>882</v>
      </c>
      <c r="D3623" s="20" t="s">
        <v>695</v>
      </c>
      <c r="E3623" s="20" t="s">
        <v>6807</v>
      </c>
      <c r="F3623" s="20" t="s">
        <v>476</v>
      </c>
      <c r="G3623" s="20">
        <v>1.19</v>
      </c>
      <c r="H3623" s="20" t="s">
        <v>1679</v>
      </c>
      <c r="I3623" s="20" t="s">
        <v>6798</v>
      </c>
      <c r="J3623" s="20" t="s">
        <v>6712</v>
      </c>
      <c r="K3623" s="20" t="s">
        <v>6712</v>
      </c>
      <c r="L3623" s="20" t="s">
        <v>808</v>
      </c>
      <c r="M3623" s="20">
        <v>6</v>
      </c>
      <c r="N3623" s="20" t="s">
        <v>1679</v>
      </c>
      <c r="P3623" s="20">
        <v>0</v>
      </c>
      <c r="Q3623" s="20" t="s">
        <v>487</v>
      </c>
      <c r="R3623" s="20" t="s">
        <v>488</v>
      </c>
      <c r="S3623" s="20" t="s">
        <v>221</v>
      </c>
      <c r="T3623" s="20" t="s">
        <v>6513</v>
      </c>
      <c r="U3623" s="20" t="s">
        <v>6799</v>
      </c>
      <c r="V3623" s="20">
        <v>18</v>
      </c>
      <c r="W3623" s="20">
        <v>548</v>
      </c>
      <c r="Y3623" s="20" t="s">
        <v>1684</v>
      </c>
      <c r="Z3623" s="20" t="s">
        <v>1685</v>
      </c>
      <c r="AA3623" s="20">
        <v>1.4</v>
      </c>
      <c r="AB3623" s="20">
        <v>46</v>
      </c>
      <c r="AC3623" s="20">
        <v>46</v>
      </c>
      <c r="AD3623" s="20">
        <v>46</v>
      </c>
      <c r="AJ3623" s="20" t="s">
        <v>1815</v>
      </c>
      <c r="AT3623" s="20" t="s">
        <v>1687</v>
      </c>
      <c r="AY3623" s="20" t="s">
        <v>1942</v>
      </c>
      <c r="BD3623" s="20" t="s">
        <v>1922</v>
      </c>
      <c r="BE3623" s="20" t="s">
        <v>808</v>
      </c>
      <c r="BL3623" s="20">
        <v>83.3</v>
      </c>
      <c r="BM3623" s="20">
        <v>70</v>
      </c>
      <c r="BN3623" s="20">
        <v>89.494</v>
      </c>
    </row>
    <row r="3624" spans="1:68" x14ac:dyDescent="0.25">
      <c r="A3624" s="20" t="s">
        <v>1677</v>
      </c>
      <c r="B3624" s="20" t="s">
        <v>808</v>
      </c>
      <c r="C3624" s="20" t="s">
        <v>882</v>
      </c>
      <c r="D3624" s="20" t="s">
        <v>695</v>
      </c>
      <c r="E3624" s="20" t="s">
        <v>6808</v>
      </c>
      <c r="F3624" s="20" t="s">
        <v>477</v>
      </c>
      <c r="G3624" s="20">
        <v>26.84</v>
      </c>
      <c r="H3624" s="20" t="s">
        <v>1679</v>
      </c>
      <c r="I3624" s="20" t="s">
        <v>6798</v>
      </c>
      <c r="J3624" s="20" t="s">
        <v>6712</v>
      </c>
      <c r="K3624" s="20" t="s">
        <v>6712</v>
      </c>
      <c r="L3624" s="20" t="s">
        <v>808</v>
      </c>
      <c r="M3624" s="20">
        <v>6</v>
      </c>
      <c r="N3624" s="20" t="s">
        <v>1679</v>
      </c>
      <c r="P3624" s="20">
        <v>0</v>
      </c>
      <c r="Q3624" s="20" t="s">
        <v>487</v>
      </c>
      <c r="R3624" s="20" t="s">
        <v>488</v>
      </c>
      <c r="S3624" s="20" t="s">
        <v>221</v>
      </c>
      <c r="T3624" s="20" t="s">
        <v>6513</v>
      </c>
      <c r="U3624" s="20" t="s">
        <v>6799</v>
      </c>
      <c r="V3624" s="20">
        <v>18</v>
      </c>
      <c r="W3624" s="20">
        <v>548</v>
      </c>
      <c r="Y3624" s="20" t="s">
        <v>1684</v>
      </c>
      <c r="Z3624" s="20" t="s">
        <v>1685</v>
      </c>
      <c r="AA3624" s="20">
        <v>1.4</v>
      </c>
      <c r="AB3624" s="20">
        <v>46</v>
      </c>
      <c r="AC3624" s="20">
        <v>46</v>
      </c>
      <c r="AD3624" s="20">
        <v>46</v>
      </c>
      <c r="AJ3624" s="20" t="s">
        <v>1815</v>
      </c>
      <c r="AT3624" s="20" t="s">
        <v>1687</v>
      </c>
      <c r="AY3624" s="20" t="s">
        <v>1942</v>
      </c>
      <c r="BD3624" s="20" t="s">
        <v>1922</v>
      </c>
      <c r="BE3624" s="20" t="s">
        <v>808</v>
      </c>
      <c r="BL3624" s="20">
        <v>1878.8</v>
      </c>
      <c r="BM3624" s="20">
        <v>70</v>
      </c>
      <c r="BN3624" s="20">
        <v>2018.509</v>
      </c>
    </row>
    <row r="3625" spans="1:68" x14ac:dyDescent="0.25">
      <c r="A3625" s="20" t="s">
        <v>1677</v>
      </c>
      <c r="B3625" s="20" t="s">
        <v>808</v>
      </c>
      <c r="C3625" s="20" t="s">
        <v>882</v>
      </c>
      <c r="D3625" s="20" t="s">
        <v>695</v>
      </c>
      <c r="E3625" s="20" t="s">
        <v>6809</v>
      </c>
      <c r="F3625" s="20" t="s">
        <v>478</v>
      </c>
      <c r="G3625" s="20">
        <v>16.88</v>
      </c>
      <c r="H3625" s="20" t="s">
        <v>1679</v>
      </c>
      <c r="I3625" s="20" t="s">
        <v>6798</v>
      </c>
      <c r="J3625" s="20" t="s">
        <v>6712</v>
      </c>
      <c r="K3625" s="20" t="s">
        <v>6712</v>
      </c>
      <c r="L3625" s="20" t="s">
        <v>808</v>
      </c>
      <c r="M3625" s="20">
        <v>6</v>
      </c>
      <c r="N3625" s="20" t="s">
        <v>1679</v>
      </c>
      <c r="P3625" s="20">
        <v>0</v>
      </c>
      <c r="Q3625" s="20" t="s">
        <v>487</v>
      </c>
      <c r="R3625" s="20" t="s">
        <v>488</v>
      </c>
      <c r="S3625" s="20" t="s">
        <v>221</v>
      </c>
      <c r="T3625" s="20" t="s">
        <v>6513</v>
      </c>
      <c r="U3625" s="20" t="s">
        <v>6810</v>
      </c>
      <c r="V3625" s="20">
        <v>18</v>
      </c>
      <c r="W3625" s="20">
        <v>556</v>
      </c>
      <c r="Y3625" s="20" t="s">
        <v>1684</v>
      </c>
      <c r="Z3625" s="20" t="s">
        <v>1685</v>
      </c>
      <c r="AA3625" s="20">
        <v>1.4</v>
      </c>
      <c r="AB3625" s="20">
        <v>37</v>
      </c>
      <c r="AC3625" s="20">
        <v>37</v>
      </c>
      <c r="AD3625" s="20">
        <v>37</v>
      </c>
      <c r="AJ3625" s="20" t="s">
        <v>1815</v>
      </c>
      <c r="AT3625" s="20" t="s">
        <v>1687</v>
      </c>
      <c r="AY3625" s="20" t="s">
        <v>1942</v>
      </c>
      <c r="BD3625" s="20" t="s">
        <v>1922</v>
      </c>
      <c r="BE3625" s="20" t="s">
        <v>808</v>
      </c>
      <c r="BL3625" s="20">
        <v>1181.5999999999999</v>
      </c>
      <c r="BM3625" s="20">
        <v>70</v>
      </c>
      <c r="BN3625" s="20">
        <v>1301.9860000000001</v>
      </c>
      <c r="BO3625" s="20">
        <v>16.88</v>
      </c>
      <c r="BP3625" s="20">
        <v>77.13</v>
      </c>
    </row>
    <row r="3626" spans="1:68" x14ac:dyDescent="0.25">
      <c r="A3626" s="20" t="s">
        <v>1677</v>
      </c>
      <c r="B3626" s="20" t="s">
        <v>808</v>
      </c>
      <c r="C3626" s="20" t="s">
        <v>882</v>
      </c>
      <c r="D3626" s="20" t="s">
        <v>695</v>
      </c>
      <c r="E3626" s="20" t="s">
        <v>6811</v>
      </c>
      <c r="F3626" s="20" t="s">
        <v>479</v>
      </c>
      <c r="G3626" s="20">
        <v>10.07</v>
      </c>
      <c r="H3626" s="20" t="s">
        <v>1679</v>
      </c>
      <c r="I3626" s="20" t="s">
        <v>6798</v>
      </c>
      <c r="J3626" s="20" t="s">
        <v>6712</v>
      </c>
      <c r="K3626" s="20" t="s">
        <v>6712</v>
      </c>
      <c r="L3626" s="20" t="s">
        <v>808</v>
      </c>
      <c r="M3626" s="20">
        <v>6</v>
      </c>
      <c r="N3626" s="20" t="s">
        <v>1679</v>
      </c>
      <c r="P3626" s="20">
        <v>0</v>
      </c>
      <c r="Q3626" s="20" t="s">
        <v>487</v>
      </c>
      <c r="R3626" s="20" t="s">
        <v>488</v>
      </c>
      <c r="S3626" s="20" t="s">
        <v>221</v>
      </c>
      <c r="T3626" s="20" t="s">
        <v>6513</v>
      </c>
      <c r="U3626" s="20" t="s">
        <v>6810</v>
      </c>
      <c r="V3626" s="20">
        <v>18</v>
      </c>
      <c r="W3626" s="20">
        <v>556</v>
      </c>
      <c r="Y3626" s="20" t="s">
        <v>1684</v>
      </c>
      <c r="Z3626" s="20" t="s">
        <v>1685</v>
      </c>
      <c r="AA3626" s="20">
        <v>1.4</v>
      </c>
      <c r="AB3626" s="20">
        <v>37</v>
      </c>
      <c r="AC3626" s="20">
        <v>37</v>
      </c>
      <c r="AD3626" s="20">
        <v>37</v>
      </c>
      <c r="AJ3626" s="20" t="s">
        <v>1815</v>
      </c>
      <c r="AT3626" s="20" t="s">
        <v>1687</v>
      </c>
      <c r="AY3626" s="20" t="s">
        <v>1942</v>
      </c>
      <c r="BD3626" s="20" t="s">
        <v>1922</v>
      </c>
      <c r="BE3626" s="20" t="s">
        <v>808</v>
      </c>
      <c r="BL3626" s="20">
        <v>704.9</v>
      </c>
      <c r="BM3626" s="20">
        <v>70</v>
      </c>
      <c r="BN3626" s="20">
        <v>776.73800000000006</v>
      </c>
      <c r="BO3626" s="20">
        <v>10.07</v>
      </c>
      <c r="BP3626" s="20">
        <v>77.13</v>
      </c>
    </row>
    <row r="3627" spans="1:68" x14ac:dyDescent="0.25">
      <c r="A3627" s="20" t="s">
        <v>1677</v>
      </c>
      <c r="B3627" s="20" t="s">
        <v>808</v>
      </c>
      <c r="C3627" s="20" t="s">
        <v>882</v>
      </c>
      <c r="D3627" s="20" t="s">
        <v>695</v>
      </c>
      <c r="E3627" s="20" t="s">
        <v>6812</v>
      </c>
      <c r="F3627" s="20" t="s">
        <v>480</v>
      </c>
      <c r="G3627" s="20">
        <v>21.4</v>
      </c>
      <c r="H3627" s="20" t="s">
        <v>1679</v>
      </c>
      <c r="I3627" s="20" t="s">
        <v>6798</v>
      </c>
      <c r="J3627" s="20" t="s">
        <v>6712</v>
      </c>
      <c r="K3627" s="20" t="s">
        <v>6712</v>
      </c>
      <c r="L3627" s="20" t="s">
        <v>808</v>
      </c>
      <c r="M3627" s="20">
        <v>6</v>
      </c>
      <c r="N3627" s="20" t="s">
        <v>1679</v>
      </c>
      <c r="P3627" s="20">
        <v>0</v>
      </c>
      <c r="Q3627" s="20" t="s">
        <v>487</v>
      </c>
      <c r="R3627" s="20" t="s">
        <v>488</v>
      </c>
      <c r="S3627" s="20" t="s">
        <v>221</v>
      </c>
      <c r="T3627" s="20" t="s">
        <v>6513</v>
      </c>
      <c r="U3627" s="20" t="s">
        <v>6810</v>
      </c>
      <c r="V3627" s="20">
        <v>18</v>
      </c>
      <c r="W3627" s="20">
        <v>556</v>
      </c>
      <c r="Y3627" s="20" t="s">
        <v>1684</v>
      </c>
      <c r="Z3627" s="20" t="s">
        <v>1685</v>
      </c>
      <c r="AA3627" s="20">
        <v>1.5</v>
      </c>
      <c r="AB3627" s="20">
        <v>37</v>
      </c>
      <c r="AC3627" s="20">
        <v>37</v>
      </c>
      <c r="AD3627" s="20">
        <v>37</v>
      </c>
      <c r="AJ3627" s="20" t="s">
        <v>1815</v>
      </c>
      <c r="AT3627" s="20" t="s">
        <v>1687</v>
      </c>
      <c r="AY3627" s="20" t="s">
        <v>1942</v>
      </c>
      <c r="BD3627" s="20" t="s">
        <v>1922</v>
      </c>
      <c r="BE3627" s="20" t="s">
        <v>808</v>
      </c>
      <c r="BL3627" s="20">
        <v>1498</v>
      </c>
      <c r="BM3627" s="20">
        <v>70</v>
      </c>
      <c r="BN3627" s="20">
        <v>1650.624</v>
      </c>
      <c r="BO3627" s="20">
        <v>21.4</v>
      </c>
      <c r="BP3627" s="20">
        <v>77.13</v>
      </c>
    </row>
    <row r="3628" spans="1:68" x14ac:dyDescent="0.25">
      <c r="A3628" s="20" t="s">
        <v>1677</v>
      </c>
      <c r="B3628" s="20" t="s">
        <v>808</v>
      </c>
      <c r="C3628" s="20" t="s">
        <v>882</v>
      </c>
      <c r="D3628" s="20" t="s">
        <v>695</v>
      </c>
      <c r="E3628" s="20" t="s">
        <v>6813</v>
      </c>
      <c r="F3628" s="20" t="s">
        <v>481</v>
      </c>
      <c r="G3628" s="20">
        <v>0.54</v>
      </c>
      <c r="H3628" s="20" t="s">
        <v>1679</v>
      </c>
      <c r="I3628" s="20" t="s">
        <v>6798</v>
      </c>
      <c r="J3628" s="20" t="s">
        <v>6712</v>
      </c>
      <c r="K3628" s="20" t="s">
        <v>6712</v>
      </c>
      <c r="L3628" s="20" t="s">
        <v>808</v>
      </c>
      <c r="M3628" s="20">
        <v>6</v>
      </c>
      <c r="N3628" s="20" t="s">
        <v>1679</v>
      </c>
      <c r="P3628" s="20">
        <v>0</v>
      </c>
      <c r="Q3628" s="20" t="s">
        <v>487</v>
      </c>
      <c r="R3628" s="20" t="s">
        <v>488</v>
      </c>
      <c r="S3628" s="20" t="s">
        <v>221</v>
      </c>
      <c r="T3628" s="20" t="s">
        <v>6513</v>
      </c>
      <c r="U3628" s="20" t="s">
        <v>6810</v>
      </c>
      <c r="V3628" s="20">
        <v>18</v>
      </c>
      <c r="W3628" s="20">
        <v>556</v>
      </c>
      <c r="Y3628" s="20" t="s">
        <v>1684</v>
      </c>
      <c r="Z3628" s="20" t="s">
        <v>1685</v>
      </c>
      <c r="AA3628" s="20">
        <v>1.4</v>
      </c>
      <c r="AB3628" s="20">
        <v>37</v>
      </c>
      <c r="AC3628" s="20">
        <v>37</v>
      </c>
      <c r="AD3628" s="20">
        <v>37</v>
      </c>
      <c r="AJ3628" s="20" t="s">
        <v>1815</v>
      </c>
      <c r="AT3628" s="20" t="s">
        <v>1687</v>
      </c>
      <c r="AY3628" s="20" t="s">
        <v>1942</v>
      </c>
      <c r="BD3628" s="20" t="s">
        <v>1922</v>
      </c>
      <c r="BE3628" s="20" t="s">
        <v>808</v>
      </c>
      <c r="BL3628" s="20">
        <v>37.799999999999997</v>
      </c>
      <c r="BM3628" s="20">
        <v>70</v>
      </c>
      <c r="BN3628" s="20">
        <v>41.667999999999999</v>
      </c>
      <c r="BO3628" s="20">
        <v>0.54</v>
      </c>
      <c r="BP3628" s="20">
        <v>77.16</v>
      </c>
    </row>
    <row r="3629" spans="1:68" x14ac:dyDescent="0.25">
      <c r="A3629" s="20" t="s">
        <v>1677</v>
      </c>
      <c r="B3629" s="20" t="s">
        <v>808</v>
      </c>
      <c r="C3629" s="20" t="s">
        <v>882</v>
      </c>
      <c r="D3629" s="20" t="s">
        <v>695</v>
      </c>
      <c r="E3629" s="20" t="s">
        <v>6814</v>
      </c>
      <c r="F3629" s="20" t="s">
        <v>482</v>
      </c>
      <c r="G3629" s="20">
        <v>11.08</v>
      </c>
      <c r="H3629" s="20" t="s">
        <v>1679</v>
      </c>
      <c r="I3629" s="20" t="s">
        <v>6798</v>
      </c>
      <c r="J3629" s="20" t="s">
        <v>6712</v>
      </c>
      <c r="K3629" s="20" t="s">
        <v>6712</v>
      </c>
      <c r="L3629" s="20" t="s">
        <v>808</v>
      </c>
      <c r="M3629" s="20">
        <v>6</v>
      </c>
      <c r="N3629" s="20" t="s">
        <v>1679</v>
      </c>
      <c r="P3629" s="20">
        <v>0</v>
      </c>
      <c r="Q3629" s="20" t="s">
        <v>487</v>
      </c>
      <c r="R3629" s="20" t="s">
        <v>488</v>
      </c>
      <c r="S3629" s="20" t="s">
        <v>221</v>
      </c>
      <c r="T3629" s="20" t="s">
        <v>2009</v>
      </c>
      <c r="U3629" s="20" t="s">
        <v>6810</v>
      </c>
      <c r="V3629" s="20">
        <v>18</v>
      </c>
      <c r="W3629" s="20">
        <v>556</v>
      </c>
      <c r="Y3629" s="20" t="s">
        <v>1684</v>
      </c>
      <c r="Z3629" s="20" t="s">
        <v>1685</v>
      </c>
      <c r="AA3629" s="20">
        <v>1.5</v>
      </c>
      <c r="AB3629" s="20">
        <v>37</v>
      </c>
      <c r="AC3629" s="20">
        <v>37</v>
      </c>
      <c r="AD3629" s="20">
        <v>37</v>
      </c>
      <c r="AJ3629" s="20" t="s">
        <v>1815</v>
      </c>
      <c r="AT3629" s="20" t="s">
        <v>1687</v>
      </c>
      <c r="AY3629" s="20" t="s">
        <v>1942</v>
      </c>
      <c r="BD3629" s="20" t="s">
        <v>1922</v>
      </c>
      <c r="BE3629" s="20" t="s">
        <v>808</v>
      </c>
      <c r="BL3629" s="20">
        <v>775.6</v>
      </c>
      <c r="BM3629" s="20">
        <v>70</v>
      </c>
      <c r="BN3629" s="20">
        <v>854.60799999999995</v>
      </c>
      <c r="BO3629" s="20">
        <v>11.08</v>
      </c>
      <c r="BP3629" s="20">
        <v>77.13</v>
      </c>
    </row>
    <row r="3630" spans="1:68" x14ac:dyDescent="0.25">
      <c r="A3630" s="20" t="s">
        <v>1677</v>
      </c>
      <c r="B3630" s="20" t="s">
        <v>808</v>
      </c>
      <c r="C3630" s="20" t="s">
        <v>882</v>
      </c>
      <c r="D3630" s="20" t="s">
        <v>695</v>
      </c>
      <c r="E3630" s="20" t="s">
        <v>6815</v>
      </c>
      <c r="F3630" s="20" t="s">
        <v>483</v>
      </c>
      <c r="G3630" s="20">
        <v>15.53</v>
      </c>
      <c r="H3630" s="20" t="s">
        <v>1679</v>
      </c>
      <c r="I3630" s="20" t="s">
        <v>6798</v>
      </c>
      <c r="J3630" s="20" t="s">
        <v>6712</v>
      </c>
      <c r="K3630" s="20" t="s">
        <v>6712</v>
      </c>
      <c r="L3630" s="20" t="s">
        <v>808</v>
      </c>
      <c r="M3630" s="20">
        <v>6</v>
      </c>
      <c r="N3630" s="20" t="s">
        <v>1679</v>
      </c>
      <c r="P3630" s="20">
        <v>0</v>
      </c>
      <c r="Q3630" s="20" t="s">
        <v>487</v>
      </c>
      <c r="R3630" s="20" t="s">
        <v>488</v>
      </c>
      <c r="S3630" s="20" t="s">
        <v>221</v>
      </c>
      <c r="T3630" s="20" t="s">
        <v>2009</v>
      </c>
      <c r="U3630" s="20" t="s">
        <v>6810</v>
      </c>
      <c r="V3630" s="20">
        <v>18</v>
      </c>
      <c r="W3630" s="20">
        <v>556</v>
      </c>
      <c r="Y3630" s="20" t="s">
        <v>1684</v>
      </c>
      <c r="Z3630" s="20" t="s">
        <v>1685</v>
      </c>
      <c r="AA3630" s="20">
        <v>1.5</v>
      </c>
      <c r="AB3630" s="20">
        <v>37</v>
      </c>
      <c r="AC3630" s="20">
        <v>37</v>
      </c>
      <c r="AD3630" s="20">
        <v>37</v>
      </c>
      <c r="AJ3630" s="20" t="s">
        <v>1815</v>
      </c>
      <c r="AT3630" s="20" t="s">
        <v>1687</v>
      </c>
      <c r="AY3630" s="20" t="s">
        <v>1942</v>
      </c>
      <c r="BD3630" s="20" t="s">
        <v>1922</v>
      </c>
      <c r="BE3630" s="20" t="s">
        <v>808</v>
      </c>
      <c r="BL3630" s="20">
        <v>1087.0999999999999</v>
      </c>
      <c r="BM3630" s="20">
        <v>70</v>
      </c>
      <c r="BN3630" s="20">
        <v>1197.855</v>
      </c>
      <c r="BO3630" s="20">
        <v>15.53</v>
      </c>
      <c r="BP3630" s="20">
        <v>77.13</v>
      </c>
    </row>
    <row r="3631" spans="1:68" x14ac:dyDescent="0.25">
      <c r="A3631" s="20" t="s">
        <v>1677</v>
      </c>
      <c r="B3631" s="20" t="s">
        <v>808</v>
      </c>
      <c r="C3631" s="20" t="s">
        <v>882</v>
      </c>
      <c r="D3631" s="20" t="s">
        <v>695</v>
      </c>
      <c r="E3631" s="20" t="s">
        <v>6816</v>
      </c>
      <c r="F3631" s="20" t="s">
        <v>484</v>
      </c>
      <c r="G3631" s="20">
        <v>0.36</v>
      </c>
      <c r="H3631" s="20" t="s">
        <v>1679</v>
      </c>
      <c r="I3631" s="20" t="s">
        <v>6798</v>
      </c>
      <c r="J3631" s="20" t="s">
        <v>6712</v>
      </c>
      <c r="K3631" s="20" t="s">
        <v>6712</v>
      </c>
      <c r="L3631" s="20" t="s">
        <v>808</v>
      </c>
      <c r="M3631" s="20">
        <v>6</v>
      </c>
      <c r="N3631" s="20" t="s">
        <v>1679</v>
      </c>
      <c r="P3631" s="20">
        <v>0</v>
      </c>
      <c r="Q3631" s="20" t="s">
        <v>487</v>
      </c>
      <c r="R3631" s="20" t="s">
        <v>488</v>
      </c>
      <c r="S3631" s="20" t="s">
        <v>221</v>
      </c>
      <c r="T3631" s="20" t="s">
        <v>2009</v>
      </c>
      <c r="U3631" s="20" t="s">
        <v>6810</v>
      </c>
      <c r="V3631" s="20">
        <v>18</v>
      </c>
      <c r="W3631" s="20">
        <v>556</v>
      </c>
      <c r="Y3631" s="20" t="s">
        <v>1684</v>
      </c>
      <c r="Z3631" s="20" t="s">
        <v>1685</v>
      </c>
      <c r="AA3631" s="20">
        <v>1.5</v>
      </c>
      <c r="AB3631" s="20">
        <v>37</v>
      </c>
      <c r="AC3631" s="20">
        <v>37</v>
      </c>
      <c r="AD3631" s="20">
        <v>37</v>
      </c>
      <c r="AJ3631" s="20" t="s">
        <v>1815</v>
      </c>
      <c r="AT3631" s="20" t="s">
        <v>1687</v>
      </c>
      <c r="AY3631" s="20" t="s">
        <v>1942</v>
      </c>
      <c r="BD3631" s="20" t="s">
        <v>1922</v>
      </c>
      <c r="BE3631" s="20" t="s">
        <v>808</v>
      </c>
      <c r="BL3631" s="20">
        <v>25.2</v>
      </c>
      <c r="BM3631" s="20">
        <v>70</v>
      </c>
      <c r="BN3631" s="20">
        <v>27.75</v>
      </c>
      <c r="BO3631" s="20">
        <v>0.36</v>
      </c>
      <c r="BP3631" s="20">
        <v>77.08</v>
      </c>
    </row>
    <row r="3632" spans="1:68" x14ac:dyDescent="0.25">
      <c r="A3632" s="20" t="s">
        <v>1677</v>
      </c>
      <c r="B3632" s="20" t="s">
        <v>808</v>
      </c>
      <c r="C3632" s="20" t="s">
        <v>882</v>
      </c>
      <c r="D3632" s="20" t="s">
        <v>695</v>
      </c>
      <c r="E3632" s="20" t="s">
        <v>6817</v>
      </c>
      <c r="F3632" s="20" t="s">
        <v>485</v>
      </c>
      <c r="G3632" s="20">
        <v>1.44</v>
      </c>
      <c r="H3632" s="20" t="s">
        <v>1679</v>
      </c>
      <c r="I3632" s="20" t="s">
        <v>6798</v>
      </c>
      <c r="J3632" s="20" t="s">
        <v>6712</v>
      </c>
      <c r="K3632" s="20" t="s">
        <v>6712</v>
      </c>
      <c r="L3632" s="20" t="s">
        <v>808</v>
      </c>
      <c r="M3632" s="20">
        <v>6</v>
      </c>
      <c r="N3632" s="20" t="s">
        <v>1679</v>
      </c>
      <c r="P3632" s="20">
        <v>0</v>
      </c>
      <c r="Q3632" s="20" t="s">
        <v>487</v>
      </c>
      <c r="R3632" s="20" t="s">
        <v>488</v>
      </c>
      <c r="S3632" s="20" t="s">
        <v>221</v>
      </c>
      <c r="T3632" s="20" t="s">
        <v>2009</v>
      </c>
      <c r="U3632" s="20" t="s">
        <v>6810</v>
      </c>
      <c r="V3632" s="20">
        <v>18</v>
      </c>
      <c r="W3632" s="20">
        <v>556</v>
      </c>
      <c r="Y3632" s="20" t="s">
        <v>1684</v>
      </c>
      <c r="Z3632" s="20" t="s">
        <v>1685</v>
      </c>
      <c r="AA3632" s="20">
        <v>1.5</v>
      </c>
      <c r="AB3632" s="20">
        <v>37</v>
      </c>
      <c r="AC3632" s="20">
        <v>37</v>
      </c>
      <c r="AD3632" s="20">
        <v>37</v>
      </c>
      <c r="AJ3632" s="20" t="s">
        <v>1815</v>
      </c>
      <c r="AT3632" s="20" t="s">
        <v>1687</v>
      </c>
      <c r="AY3632" s="20" t="s">
        <v>1942</v>
      </c>
      <c r="BD3632" s="20" t="s">
        <v>1922</v>
      </c>
      <c r="BE3632" s="20" t="s">
        <v>808</v>
      </c>
      <c r="BL3632" s="20">
        <v>100.8</v>
      </c>
      <c r="BM3632" s="20">
        <v>70</v>
      </c>
      <c r="BN3632" s="20">
        <v>111.078</v>
      </c>
      <c r="BO3632" s="20">
        <v>1.44</v>
      </c>
      <c r="BP3632" s="20">
        <v>77.14</v>
      </c>
    </row>
    <row r="3633" spans="1:68" x14ac:dyDescent="0.25">
      <c r="A3633" s="20" t="s">
        <v>1677</v>
      </c>
      <c r="B3633" s="20" t="s">
        <v>808</v>
      </c>
      <c r="C3633" s="20" t="s">
        <v>882</v>
      </c>
      <c r="D3633" s="20" t="s">
        <v>695</v>
      </c>
      <c r="E3633" s="20" t="s">
        <v>6818</v>
      </c>
      <c r="F3633" s="20" t="s">
        <v>486</v>
      </c>
      <c r="G3633" s="20">
        <v>3.9</v>
      </c>
      <c r="H3633" s="20" t="s">
        <v>1679</v>
      </c>
      <c r="I3633" s="20" t="s">
        <v>6798</v>
      </c>
      <c r="J3633" s="20" t="s">
        <v>6712</v>
      </c>
      <c r="K3633" s="20" t="s">
        <v>6712</v>
      </c>
      <c r="L3633" s="20" t="s">
        <v>808</v>
      </c>
      <c r="M3633" s="20">
        <v>6</v>
      </c>
      <c r="N3633" s="20" t="s">
        <v>1679</v>
      </c>
      <c r="P3633" s="20">
        <v>0</v>
      </c>
      <c r="Q3633" s="20" t="s">
        <v>487</v>
      </c>
      <c r="R3633" s="20" t="s">
        <v>488</v>
      </c>
      <c r="S3633" s="20" t="s">
        <v>221</v>
      </c>
      <c r="T3633" s="20" t="s">
        <v>2009</v>
      </c>
      <c r="U3633" s="20" t="s">
        <v>6810</v>
      </c>
      <c r="V3633" s="20">
        <v>18</v>
      </c>
      <c r="W3633" s="20">
        <v>556</v>
      </c>
      <c r="Y3633" s="20" t="s">
        <v>1684</v>
      </c>
      <c r="Z3633" s="20" t="s">
        <v>1685</v>
      </c>
      <c r="AA3633" s="20">
        <v>1.5</v>
      </c>
      <c r="AB3633" s="20">
        <v>37</v>
      </c>
      <c r="AC3633" s="20">
        <v>37</v>
      </c>
      <c r="AD3633" s="20">
        <v>37</v>
      </c>
      <c r="AJ3633" s="20" t="s">
        <v>1815</v>
      </c>
      <c r="AT3633" s="20" t="s">
        <v>1687</v>
      </c>
      <c r="AY3633" s="20" t="s">
        <v>1942</v>
      </c>
      <c r="BD3633" s="20" t="s">
        <v>1922</v>
      </c>
      <c r="BE3633" s="20" t="s">
        <v>808</v>
      </c>
      <c r="BL3633" s="20">
        <v>273</v>
      </c>
      <c r="BM3633" s="20">
        <v>70</v>
      </c>
      <c r="BN3633" s="20">
        <v>300.81400000000002</v>
      </c>
      <c r="BO3633" s="20">
        <v>3.9</v>
      </c>
      <c r="BP3633" s="20">
        <v>77.13</v>
      </c>
    </row>
    <row r="3634" spans="1:68" x14ac:dyDescent="0.25">
      <c r="A3634" s="20" t="s">
        <v>1677</v>
      </c>
      <c r="B3634" s="20" t="s">
        <v>808</v>
      </c>
      <c r="C3634" s="20" t="s">
        <v>882</v>
      </c>
      <c r="D3634" s="20" t="s">
        <v>695</v>
      </c>
      <c r="E3634" s="20" t="s">
        <v>6819</v>
      </c>
      <c r="F3634" s="20" t="s">
        <v>489</v>
      </c>
      <c r="G3634" s="20">
        <v>1.6</v>
      </c>
      <c r="H3634" s="20" t="s">
        <v>1679</v>
      </c>
      <c r="I3634" s="20" t="s">
        <v>6798</v>
      </c>
      <c r="J3634" s="20" t="s">
        <v>6712</v>
      </c>
      <c r="K3634" s="20" t="s">
        <v>6712</v>
      </c>
      <c r="L3634" s="20" t="s">
        <v>808</v>
      </c>
      <c r="M3634" s="20">
        <v>6</v>
      </c>
      <c r="N3634" s="20" t="s">
        <v>1679</v>
      </c>
      <c r="P3634" s="20">
        <v>0</v>
      </c>
      <c r="Q3634" s="20" t="s">
        <v>487</v>
      </c>
      <c r="R3634" s="20" t="s">
        <v>488</v>
      </c>
      <c r="S3634" s="20" t="s">
        <v>221</v>
      </c>
      <c r="T3634" s="20" t="s">
        <v>2009</v>
      </c>
      <c r="U3634" s="20" t="s">
        <v>6810</v>
      </c>
      <c r="V3634" s="20">
        <v>18</v>
      </c>
      <c r="W3634" s="20">
        <v>556</v>
      </c>
      <c r="Y3634" s="20" t="s">
        <v>1684</v>
      </c>
      <c r="Z3634" s="20" t="s">
        <v>1685</v>
      </c>
      <c r="AA3634" s="20">
        <v>1.5</v>
      </c>
      <c r="AB3634" s="20">
        <v>37</v>
      </c>
      <c r="AC3634" s="20">
        <v>37</v>
      </c>
      <c r="AD3634" s="20">
        <v>37</v>
      </c>
      <c r="AJ3634" s="20" t="s">
        <v>1815</v>
      </c>
      <c r="AT3634" s="20" t="s">
        <v>1687</v>
      </c>
      <c r="AY3634" s="20" t="s">
        <v>1942</v>
      </c>
      <c r="BD3634" s="20" t="s">
        <v>1922</v>
      </c>
      <c r="BE3634" s="20" t="s">
        <v>808</v>
      </c>
      <c r="BL3634" s="20">
        <v>112</v>
      </c>
      <c r="BM3634" s="20">
        <v>70</v>
      </c>
      <c r="BN3634" s="20">
        <v>123.41</v>
      </c>
      <c r="BO3634" s="20">
        <v>1.6</v>
      </c>
      <c r="BP3634" s="20">
        <v>77.13</v>
      </c>
    </row>
    <row r="3635" spans="1:68" x14ac:dyDescent="0.25">
      <c r="A3635" s="20" t="s">
        <v>1677</v>
      </c>
      <c r="B3635" s="20" t="s">
        <v>808</v>
      </c>
      <c r="C3635" s="20" t="s">
        <v>882</v>
      </c>
      <c r="D3635" s="20" t="s">
        <v>695</v>
      </c>
      <c r="E3635" s="20" t="s">
        <v>6820</v>
      </c>
      <c r="F3635" s="20" t="s">
        <v>490</v>
      </c>
      <c r="G3635" s="20">
        <v>14.62</v>
      </c>
      <c r="H3635" s="20" t="s">
        <v>1679</v>
      </c>
      <c r="I3635" s="20" t="s">
        <v>6798</v>
      </c>
      <c r="J3635" s="20" t="s">
        <v>6712</v>
      </c>
      <c r="K3635" s="20" t="s">
        <v>6712</v>
      </c>
      <c r="L3635" s="20" t="s">
        <v>808</v>
      </c>
      <c r="M3635" s="20">
        <v>6</v>
      </c>
      <c r="N3635" s="20" t="s">
        <v>1679</v>
      </c>
      <c r="P3635" s="20">
        <v>0</v>
      </c>
      <c r="Q3635" s="20" t="s">
        <v>487</v>
      </c>
      <c r="R3635" s="20" t="s">
        <v>488</v>
      </c>
      <c r="S3635" s="20" t="s">
        <v>221</v>
      </c>
      <c r="T3635" s="20" t="s">
        <v>2009</v>
      </c>
      <c r="U3635" s="20" t="s">
        <v>6821</v>
      </c>
      <c r="V3635" s="20">
        <v>18</v>
      </c>
      <c r="W3635" s="20">
        <v>556</v>
      </c>
      <c r="Y3635" s="20" t="s">
        <v>1684</v>
      </c>
      <c r="Z3635" s="20" t="s">
        <v>1685</v>
      </c>
      <c r="AA3635" s="20">
        <v>1.5</v>
      </c>
      <c r="AB3635" s="20">
        <v>37</v>
      </c>
      <c r="AC3635" s="20">
        <v>37</v>
      </c>
      <c r="AD3635" s="20">
        <v>37</v>
      </c>
      <c r="AJ3635" s="20" t="s">
        <v>1815</v>
      </c>
      <c r="AT3635" s="20" t="s">
        <v>1687</v>
      </c>
      <c r="AY3635" s="20" t="s">
        <v>1942</v>
      </c>
      <c r="BD3635" s="20" t="s">
        <v>1922</v>
      </c>
      <c r="BE3635" s="20" t="s">
        <v>808</v>
      </c>
      <c r="BL3635" s="20">
        <v>1023.4</v>
      </c>
      <c r="BM3635" s="20">
        <v>70</v>
      </c>
      <c r="BN3635" s="20">
        <v>1127.655</v>
      </c>
      <c r="BO3635" s="20">
        <v>14.62</v>
      </c>
      <c r="BP3635" s="20">
        <v>77.13</v>
      </c>
    </row>
    <row r="3636" spans="1:68" x14ac:dyDescent="0.25">
      <c r="A3636" s="20" t="s">
        <v>1677</v>
      </c>
      <c r="B3636" s="20" t="s">
        <v>808</v>
      </c>
      <c r="C3636" s="20" t="s">
        <v>882</v>
      </c>
      <c r="D3636" s="20" t="s">
        <v>695</v>
      </c>
      <c r="E3636" s="20" t="s">
        <v>6822</v>
      </c>
      <c r="F3636" s="20" t="s">
        <v>491</v>
      </c>
      <c r="G3636" s="20">
        <v>19.09</v>
      </c>
      <c r="H3636" s="20" t="s">
        <v>1679</v>
      </c>
      <c r="I3636" s="20" t="s">
        <v>6798</v>
      </c>
      <c r="J3636" s="20" t="s">
        <v>6712</v>
      </c>
      <c r="K3636" s="20" t="s">
        <v>6712</v>
      </c>
      <c r="L3636" s="20" t="s">
        <v>808</v>
      </c>
      <c r="M3636" s="20">
        <v>6</v>
      </c>
      <c r="N3636" s="20" t="s">
        <v>1679</v>
      </c>
      <c r="P3636" s="20">
        <v>0</v>
      </c>
      <c r="Q3636" s="20" t="s">
        <v>487</v>
      </c>
      <c r="R3636" s="20" t="s">
        <v>488</v>
      </c>
      <c r="S3636" s="20" t="s">
        <v>221</v>
      </c>
      <c r="T3636" s="20" t="s">
        <v>2009</v>
      </c>
      <c r="U3636" s="20" t="s">
        <v>6821</v>
      </c>
      <c r="V3636" s="20">
        <v>18</v>
      </c>
      <c r="W3636" s="20">
        <v>556</v>
      </c>
      <c r="Y3636" s="20" t="s">
        <v>1684</v>
      </c>
      <c r="Z3636" s="20" t="s">
        <v>1685</v>
      </c>
      <c r="AA3636" s="20">
        <v>1.5</v>
      </c>
      <c r="AB3636" s="20">
        <v>37</v>
      </c>
      <c r="AC3636" s="20">
        <v>37</v>
      </c>
      <c r="AD3636" s="20">
        <v>37</v>
      </c>
      <c r="AJ3636" s="20" t="s">
        <v>1815</v>
      </c>
      <c r="AT3636" s="20" t="s">
        <v>1687</v>
      </c>
      <c r="AY3636" s="20" t="s">
        <v>1942</v>
      </c>
      <c r="BD3636" s="20" t="s">
        <v>1922</v>
      </c>
      <c r="BE3636" s="20" t="s">
        <v>808</v>
      </c>
      <c r="BL3636" s="20">
        <v>1336.3</v>
      </c>
      <c r="BM3636" s="20">
        <v>70</v>
      </c>
      <c r="BN3636" s="20">
        <v>1472.4590000000001</v>
      </c>
      <c r="BO3636" s="20">
        <v>19.09</v>
      </c>
      <c r="BP3636" s="20">
        <v>77.13</v>
      </c>
    </row>
    <row r="3637" spans="1:68" x14ac:dyDescent="0.25">
      <c r="A3637" s="20" t="s">
        <v>1677</v>
      </c>
      <c r="B3637" s="20" t="s">
        <v>808</v>
      </c>
      <c r="C3637" s="20" t="s">
        <v>882</v>
      </c>
      <c r="D3637" s="20" t="s">
        <v>695</v>
      </c>
      <c r="E3637" s="20" t="s">
        <v>6823</v>
      </c>
      <c r="F3637" s="20" t="s">
        <v>492</v>
      </c>
      <c r="G3637" s="20">
        <v>2.36</v>
      </c>
      <c r="H3637" s="20" t="s">
        <v>1679</v>
      </c>
      <c r="I3637" s="20" t="s">
        <v>6798</v>
      </c>
      <c r="J3637" s="20" t="s">
        <v>6712</v>
      </c>
      <c r="K3637" s="20" t="s">
        <v>6712</v>
      </c>
      <c r="L3637" s="20" t="s">
        <v>808</v>
      </c>
      <c r="M3637" s="20">
        <v>6</v>
      </c>
      <c r="N3637" s="20" t="s">
        <v>1679</v>
      </c>
      <c r="P3637" s="20">
        <v>0</v>
      </c>
      <c r="Q3637" s="20" t="s">
        <v>487</v>
      </c>
      <c r="R3637" s="20" t="s">
        <v>488</v>
      </c>
      <c r="S3637" s="20" t="s">
        <v>221</v>
      </c>
      <c r="T3637" s="20" t="s">
        <v>2009</v>
      </c>
      <c r="U3637" s="20" t="s">
        <v>6821</v>
      </c>
      <c r="V3637" s="20">
        <v>18</v>
      </c>
      <c r="W3637" s="20">
        <v>556</v>
      </c>
      <c r="Y3637" s="20" t="s">
        <v>1684</v>
      </c>
      <c r="Z3637" s="20" t="s">
        <v>1685</v>
      </c>
      <c r="AA3637" s="20">
        <v>1.5</v>
      </c>
      <c r="AB3637" s="20">
        <v>37</v>
      </c>
      <c r="AC3637" s="20">
        <v>37</v>
      </c>
      <c r="AD3637" s="20">
        <v>37</v>
      </c>
      <c r="AJ3637" s="20" t="s">
        <v>1815</v>
      </c>
      <c r="AT3637" s="20" t="s">
        <v>1687</v>
      </c>
      <c r="AY3637" s="20" t="s">
        <v>1942</v>
      </c>
      <c r="BD3637" s="20" t="s">
        <v>1922</v>
      </c>
      <c r="BE3637" s="20" t="s">
        <v>808</v>
      </c>
      <c r="BL3637" s="20">
        <v>165.2</v>
      </c>
      <c r="BM3637" s="20">
        <v>70</v>
      </c>
      <c r="BN3637" s="20">
        <v>182.02600000000001</v>
      </c>
      <c r="BO3637" s="20">
        <v>2.36</v>
      </c>
      <c r="BP3637" s="20">
        <v>77.13</v>
      </c>
    </row>
    <row r="3638" spans="1:68" x14ac:dyDescent="0.25">
      <c r="A3638" s="20" t="s">
        <v>1677</v>
      </c>
      <c r="B3638" s="20" t="s">
        <v>808</v>
      </c>
      <c r="C3638" s="20" t="s">
        <v>882</v>
      </c>
      <c r="D3638" s="20" t="s">
        <v>695</v>
      </c>
      <c r="E3638" s="20" t="s">
        <v>6824</v>
      </c>
      <c r="F3638" s="20" t="s">
        <v>493</v>
      </c>
      <c r="G3638" s="20">
        <v>1.1399999999999999</v>
      </c>
      <c r="H3638" s="20" t="s">
        <v>1679</v>
      </c>
      <c r="I3638" s="20" t="s">
        <v>6798</v>
      </c>
      <c r="J3638" s="20" t="s">
        <v>6712</v>
      </c>
      <c r="K3638" s="20" t="s">
        <v>6712</v>
      </c>
      <c r="L3638" s="20" t="s">
        <v>808</v>
      </c>
      <c r="M3638" s="20">
        <v>6</v>
      </c>
      <c r="N3638" s="20" t="s">
        <v>1679</v>
      </c>
      <c r="P3638" s="20">
        <v>0</v>
      </c>
      <c r="Q3638" s="20" t="s">
        <v>487</v>
      </c>
      <c r="R3638" s="20" t="s">
        <v>488</v>
      </c>
      <c r="S3638" s="20" t="s">
        <v>221</v>
      </c>
      <c r="T3638" s="20" t="s">
        <v>2009</v>
      </c>
      <c r="U3638" s="20" t="s">
        <v>6821</v>
      </c>
      <c r="V3638" s="20">
        <v>18</v>
      </c>
      <c r="W3638" s="20">
        <v>556</v>
      </c>
      <c r="Y3638" s="20" t="s">
        <v>1684</v>
      </c>
      <c r="Z3638" s="20" t="s">
        <v>1685</v>
      </c>
      <c r="AA3638" s="20">
        <v>1.5</v>
      </c>
      <c r="AB3638" s="20">
        <v>37</v>
      </c>
      <c r="AC3638" s="20">
        <v>37</v>
      </c>
      <c r="AD3638" s="20">
        <v>37</v>
      </c>
      <c r="AJ3638" s="20" t="s">
        <v>1815</v>
      </c>
      <c r="AT3638" s="20" t="s">
        <v>1687</v>
      </c>
      <c r="AY3638" s="20" t="s">
        <v>1942</v>
      </c>
      <c r="BD3638" s="20" t="s">
        <v>1922</v>
      </c>
      <c r="BE3638" s="20" t="s">
        <v>808</v>
      </c>
      <c r="BL3638" s="20">
        <v>79.8</v>
      </c>
      <c r="BM3638" s="20">
        <v>70</v>
      </c>
      <c r="BN3638" s="20">
        <v>87.918999999999997</v>
      </c>
      <c r="BO3638" s="20">
        <v>1.1399999999999999</v>
      </c>
      <c r="BP3638" s="20">
        <v>77.12</v>
      </c>
    </row>
    <row r="3639" spans="1:68" x14ac:dyDescent="0.25">
      <c r="A3639" s="20" t="s">
        <v>1677</v>
      </c>
      <c r="B3639" s="20" t="s">
        <v>808</v>
      </c>
      <c r="C3639" s="20" t="s">
        <v>882</v>
      </c>
      <c r="D3639" s="20" t="s">
        <v>695</v>
      </c>
      <c r="E3639" s="20" t="s">
        <v>6825</v>
      </c>
      <c r="F3639" s="20" t="s">
        <v>494</v>
      </c>
      <c r="G3639" s="20">
        <v>5.22</v>
      </c>
      <c r="H3639" s="20" t="s">
        <v>1679</v>
      </c>
      <c r="I3639" s="20" t="s">
        <v>6798</v>
      </c>
      <c r="J3639" s="20" t="s">
        <v>6712</v>
      </c>
      <c r="K3639" s="20" t="s">
        <v>6712</v>
      </c>
      <c r="L3639" s="20" t="s">
        <v>808</v>
      </c>
      <c r="M3639" s="20">
        <v>6</v>
      </c>
      <c r="N3639" s="20" t="s">
        <v>1679</v>
      </c>
      <c r="P3639" s="20">
        <v>0</v>
      </c>
      <c r="Q3639" s="20" t="s">
        <v>487</v>
      </c>
      <c r="R3639" s="20" t="s">
        <v>488</v>
      </c>
      <c r="S3639" s="20" t="s">
        <v>221</v>
      </c>
      <c r="T3639" s="20" t="s">
        <v>1967</v>
      </c>
      <c r="U3639" s="20" t="s">
        <v>6826</v>
      </c>
      <c r="V3639" s="20">
        <v>18</v>
      </c>
      <c r="W3639" s="20">
        <v>556</v>
      </c>
      <c r="Y3639" s="20" t="s">
        <v>1684</v>
      </c>
      <c r="Z3639" s="20" t="s">
        <v>1685</v>
      </c>
      <c r="AA3639" s="20">
        <v>1.5</v>
      </c>
      <c r="AB3639" s="20">
        <v>46</v>
      </c>
      <c r="AC3639" s="20">
        <v>46</v>
      </c>
      <c r="AD3639" s="20">
        <v>46</v>
      </c>
      <c r="AJ3639" s="20" t="s">
        <v>1815</v>
      </c>
      <c r="AT3639" s="20" t="s">
        <v>1687</v>
      </c>
      <c r="AY3639" s="20" t="s">
        <v>1942</v>
      </c>
      <c r="BD3639" s="20" t="s">
        <v>1922</v>
      </c>
      <c r="BE3639" s="20" t="s">
        <v>808</v>
      </c>
      <c r="BL3639" s="20">
        <v>365.4</v>
      </c>
      <c r="BM3639" s="20">
        <v>70</v>
      </c>
      <c r="BN3639" s="20">
        <v>402.62900000000002</v>
      </c>
      <c r="BO3639" s="20">
        <v>5.22</v>
      </c>
      <c r="BP3639" s="20">
        <v>77.13</v>
      </c>
    </row>
    <row r="3640" spans="1:68" x14ac:dyDescent="0.25">
      <c r="A3640" s="20" t="s">
        <v>1677</v>
      </c>
      <c r="B3640" s="20" t="s">
        <v>808</v>
      </c>
      <c r="C3640" s="20" t="s">
        <v>882</v>
      </c>
      <c r="D3640" s="20" t="s">
        <v>695</v>
      </c>
      <c r="E3640" s="20" t="s">
        <v>6827</v>
      </c>
      <c r="F3640" s="20" t="s">
        <v>497</v>
      </c>
      <c r="G3640" s="20">
        <v>5.71</v>
      </c>
      <c r="H3640" s="20" t="s">
        <v>1679</v>
      </c>
      <c r="I3640" s="20" t="s">
        <v>6798</v>
      </c>
      <c r="J3640" s="20" t="s">
        <v>6712</v>
      </c>
      <c r="K3640" s="20" t="s">
        <v>6712</v>
      </c>
      <c r="L3640" s="20" t="s">
        <v>808</v>
      </c>
      <c r="M3640" s="20">
        <v>6</v>
      </c>
      <c r="N3640" s="20" t="s">
        <v>1679</v>
      </c>
      <c r="P3640" s="20">
        <v>0</v>
      </c>
      <c r="Q3640" s="20" t="s">
        <v>487</v>
      </c>
      <c r="R3640" s="20" t="s">
        <v>488</v>
      </c>
      <c r="S3640" s="20" t="s">
        <v>221</v>
      </c>
      <c r="T3640" s="20" t="s">
        <v>1967</v>
      </c>
      <c r="U3640" s="20" t="s">
        <v>6826</v>
      </c>
      <c r="V3640" s="20">
        <v>18</v>
      </c>
      <c r="W3640" s="20">
        <v>556</v>
      </c>
      <c r="Y3640" s="20" t="s">
        <v>1684</v>
      </c>
      <c r="Z3640" s="20" t="s">
        <v>1685</v>
      </c>
      <c r="AA3640" s="20">
        <v>1.5</v>
      </c>
      <c r="AB3640" s="20">
        <v>46</v>
      </c>
      <c r="AC3640" s="20">
        <v>46</v>
      </c>
      <c r="AD3640" s="20">
        <v>46</v>
      </c>
      <c r="AJ3640" s="20" t="s">
        <v>1815</v>
      </c>
      <c r="AT3640" s="20" t="s">
        <v>1687</v>
      </c>
      <c r="AY3640" s="20" t="s">
        <v>1942</v>
      </c>
      <c r="BD3640" s="20" t="s">
        <v>1922</v>
      </c>
      <c r="BE3640" s="20" t="s">
        <v>808</v>
      </c>
      <c r="BL3640" s="20">
        <v>399.7</v>
      </c>
      <c r="BM3640" s="20">
        <v>70</v>
      </c>
      <c r="BN3640" s="20">
        <v>440.39699999999999</v>
      </c>
      <c r="BO3640" s="20">
        <v>5.71</v>
      </c>
      <c r="BP3640" s="20">
        <v>77.13</v>
      </c>
    </row>
    <row r="3641" spans="1:68" x14ac:dyDescent="0.25">
      <c r="A3641" s="20" t="s">
        <v>1677</v>
      </c>
      <c r="B3641" s="20" t="s">
        <v>808</v>
      </c>
      <c r="C3641" s="20" t="s">
        <v>882</v>
      </c>
      <c r="D3641" s="20" t="s">
        <v>695</v>
      </c>
      <c r="E3641" s="20" t="s">
        <v>6828</v>
      </c>
      <c r="F3641" s="20" t="s">
        <v>519</v>
      </c>
      <c r="G3641" s="20">
        <v>3.9</v>
      </c>
      <c r="H3641" s="20" t="s">
        <v>1679</v>
      </c>
      <c r="I3641" s="20" t="s">
        <v>6798</v>
      </c>
      <c r="J3641" s="20" t="s">
        <v>6712</v>
      </c>
      <c r="K3641" s="20" t="s">
        <v>6712</v>
      </c>
      <c r="L3641" s="20" t="s">
        <v>808</v>
      </c>
      <c r="M3641" s="20">
        <v>6</v>
      </c>
      <c r="N3641" s="20" t="s">
        <v>1679</v>
      </c>
      <c r="P3641" s="20">
        <v>0</v>
      </c>
      <c r="Q3641" s="20" t="s">
        <v>487</v>
      </c>
      <c r="R3641" s="20" t="s">
        <v>488</v>
      </c>
      <c r="S3641" s="20" t="s">
        <v>221</v>
      </c>
      <c r="T3641" s="20" t="s">
        <v>1967</v>
      </c>
      <c r="U3641" s="20" t="s">
        <v>6821</v>
      </c>
      <c r="V3641" s="20">
        <v>18</v>
      </c>
      <c r="W3641" s="20">
        <v>556</v>
      </c>
      <c r="Y3641" s="20" t="s">
        <v>1684</v>
      </c>
      <c r="Z3641" s="20" t="s">
        <v>1685</v>
      </c>
      <c r="AA3641" s="20">
        <v>1.5</v>
      </c>
      <c r="AB3641" s="20">
        <v>46</v>
      </c>
      <c r="AC3641" s="20">
        <v>46</v>
      </c>
      <c r="AD3641" s="20">
        <v>46</v>
      </c>
      <c r="AJ3641" s="20" t="s">
        <v>1815</v>
      </c>
      <c r="AT3641" s="20" t="s">
        <v>1687</v>
      </c>
      <c r="AY3641" s="20" t="s">
        <v>1942</v>
      </c>
      <c r="BD3641" s="20" t="s">
        <v>1922</v>
      </c>
      <c r="BE3641" s="20" t="s">
        <v>808</v>
      </c>
      <c r="BL3641" s="20">
        <v>273</v>
      </c>
      <c r="BM3641" s="20">
        <v>70</v>
      </c>
      <c r="BN3641" s="20">
        <v>300.81400000000002</v>
      </c>
      <c r="BO3641" s="20">
        <v>3.9</v>
      </c>
      <c r="BP3641" s="20">
        <v>77.13</v>
      </c>
    </row>
    <row r="3642" spans="1:68" x14ac:dyDescent="0.25">
      <c r="A3642" s="20" t="s">
        <v>1677</v>
      </c>
      <c r="B3642" s="20" t="s">
        <v>808</v>
      </c>
      <c r="C3642" s="20" t="s">
        <v>882</v>
      </c>
      <c r="D3642" s="20" t="s">
        <v>695</v>
      </c>
      <c r="E3642" s="20" t="s">
        <v>6829</v>
      </c>
      <c r="F3642" s="20" t="s">
        <v>520</v>
      </c>
      <c r="G3642" s="20">
        <v>9.19</v>
      </c>
      <c r="H3642" s="20" t="s">
        <v>1679</v>
      </c>
      <c r="I3642" s="20" t="s">
        <v>6798</v>
      </c>
      <c r="J3642" s="20" t="s">
        <v>6712</v>
      </c>
      <c r="K3642" s="20" t="s">
        <v>6712</v>
      </c>
      <c r="L3642" s="20" t="s">
        <v>808</v>
      </c>
      <c r="M3642" s="20">
        <v>6</v>
      </c>
      <c r="N3642" s="20" t="s">
        <v>1679</v>
      </c>
      <c r="P3642" s="20">
        <v>0</v>
      </c>
      <c r="Q3642" s="20" t="s">
        <v>487</v>
      </c>
      <c r="R3642" s="20" t="s">
        <v>488</v>
      </c>
      <c r="S3642" s="20" t="s">
        <v>221</v>
      </c>
      <c r="T3642" s="20" t="s">
        <v>1967</v>
      </c>
      <c r="U3642" s="20" t="s">
        <v>6821</v>
      </c>
      <c r="V3642" s="20">
        <v>18</v>
      </c>
      <c r="W3642" s="20">
        <v>556</v>
      </c>
      <c r="Y3642" s="20" t="s">
        <v>1684</v>
      </c>
      <c r="Z3642" s="20" t="s">
        <v>1685</v>
      </c>
      <c r="AA3642" s="20">
        <v>1.5</v>
      </c>
      <c r="AB3642" s="20">
        <v>46</v>
      </c>
      <c r="AC3642" s="20">
        <v>46</v>
      </c>
      <c r="AD3642" s="20">
        <v>46</v>
      </c>
      <c r="AJ3642" s="20" t="s">
        <v>1815</v>
      </c>
      <c r="AT3642" s="20" t="s">
        <v>1687</v>
      </c>
      <c r="AY3642" s="20" t="s">
        <v>1942</v>
      </c>
      <c r="BD3642" s="20" t="s">
        <v>1922</v>
      </c>
      <c r="BE3642" s="20" t="s">
        <v>808</v>
      </c>
      <c r="BL3642" s="20">
        <v>643.29999999999995</v>
      </c>
      <c r="BM3642" s="20">
        <v>70</v>
      </c>
      <c r="BN3642" s="20">
        <v>708.86400000000003</v>
      </c>
      <c r="BO3642" s="20">
        <v>9.19</v>
      </c>
      <c r="BP3642" s="20">
        <v>77.13</v>
      </c>
    </row>
    <row r="3643" spans="1:68" x14ac:dyDescent="0.25">
      <c r="A3643" s="20" t="s">
        <v>1677</v>
      </c>
      <c r="B3643" s="20" t="s">
        <v>808</v>
      </c>
      <c r="C3643" s="20" t="s">
        <v>882</v>
      </c>
      <c r="D3643" s="20" t="s">
        <v>695</v>
      </c>
      <c r="E3643" s="20" t="s">
        <v>6830</v>
      </c>
      <c r="F3643" s="20" t="s">
        <v>521</v>
      </c>
      <c r="G3643" s="20">
        <v>7.05</v>
      </c>
      <c r="H3643" s="20" t="s">
        <v>1679</v>
      </c>
      <c r="I3643" s="20" t="s">
        <v>6798</v>
      </c>
      <c r="J3643" s="20" t="s">
        <v>6712</v>
      </c>
      <c r="K3643" s="20" t="s">
        <v>6712</v>
      </c>
      <c r="L3643" s="20" t="s">
        <v>808</v>
      </c>
      <c r="M3643" s="20">
        <v>6</v>
      </c>
      <c r="N3643" s="20" t="s">
        <v>1679</v>
      </c>
      <c r="P3643" s="20">
        <v>0</v>
      </c>
      <c r="Q3643" s="20" t="s">
        <v>487</v>
      </c>
      <c r="R3643" s="20" t="s">
        <v>488</v>
      </c>
      <c r="S3643" s="20" t="s">
        <v>221</v>
      </c>
      <c r="T3643" s="20" t="s">
        <v>1967</v>
      </c>
      <c r="U3643" s="20" t="s">
        <v>6831</v>
      </c>
      <c r="V3643" s="20">
        <v>23</v>
      </c>
      <c r="W3643" s="20">
        <v>705</v>
      </c>
      <c r="Y3643" s="20" t="s">
        <v>1684</v>
      </c>
      <c r="Z3643" s="20" t="s">
        <v>1685</v>
      </c>
      <c r="AA3643" s="20">
        <v>1.5</v>
      </c>
      <c r="AB3643" s="20">
        <v>46</v>
      </c>
      <c r="AC3643" s="20">
        <v>46</v>
      </c>
      <c r="AD3643" s="20">
        <v>46</v>
      </c>
      <c r="AJ3643" s="20" t="s">
        <v>1815</v>
      </c>
      <c r="AT3643" s="20" t="s">
        <v>1687</v>
      </c>
      <c r="AY3643" s="20" t="s">
        <v>1942</v>
      </c>
      <c r="BD3643" s="20" t="s">
        <v>1922</v>
      </c>
      <c r="BE3643" s="20" t="s">
        <v>808</v>
      </c>
      <c r="BL3643" s="20">
        <v>493.5</v>
      </c>
      <c r="BM3643" s="20">
        <v>70</v>
      </c>
      <c r="BN3643" s="20">
        <v>530.23599999999999</v>
      </c>
    </row>
    <row r="3644" spans="1:68" x14ac:dyDescent="0.25">
      <c r="A3644" s="20" t="s">
        <v>1677</v>
      </c>
      <c r="B3644" s="20" t="s">
        <v>808</v>
      </c>
      <c r="C3644" s="20" t="s">
        <v>882</v>
      </c>
      <c r="D3644" s="20" t="s">
        <v>695</v>
      </c>
      <c r="E3644" s="20" t="s">
        <v>6832</v>
      </c>
      <c r="F3644" s="20" t="s">
        <v>522</v>
      </c>
      <c r="G3644" s="20">
        <v>11.76</v>
      </c>
      <c r="H3644" s="20" t="s">
        <v>1679</v>
      </c>
      <c r="I3644" s="20" t="s">
        <v>6798</v>
      </c>
      <c r="J3644" s="20" t="s">
        <v>6712</v>
      </c>
      <c r="K3644" s="20" t="s">
        <v>6712</v>
      </c>
      <c r="L3644" s="20" t="s">
        <v>808</v>
      </c>
      <c r="M3644" s="20">
        <v>6</v>
      </c>
      <c r="N3644" s="20" t="s">
        <v>1679</v>
      </c>
      <c r="P3644" s="20">
        <v>0</v>
      </c>
      <c r="Q3644" s="20" t="s">
        <v>509</v>
      </c>
      <c r="R3644" s="20" t="s">
        <v>673</v>
      </c>
      <c r="S3644" s="20" t="s">
        <v>221</v>
      </c>
      <c r="T3644" s="20" t="s">
        <v>6833</v>
      </c>
      <c r="V3644" s="20">
        <v>11</v>
      </c>
      <c r="W3644" s="20">
        <v>360</v>
      </c>
      <c r="Y3644" s="20" t="s">
        <v>1684</v>
      </c>
      <c r="Z3644" s="20" t="s">
        <v>1685</v>
      </c>
      <c r="AA3644" s="20">
        <v>1.5</v>
      </c>
      <c r="AB3644" s="20">
        <v>46</v>
      </c>
      <c r="AC3644" s="20">
        <v>46</v>
      </c>
      <c r="AD3644" s="20">
        <v>46</v>
      </c>
      <c r="AT3644" s="20" t="s">
        <v>1687</v>
      </c>
      <c r="BE3644" s="20" t="s">
        <v>808</v>
      </c>
      <c r="BL3644" s="20">
        <v>1234.8</v>
      </c>
      <c r="BM3644" s="20">
        <v>105</v>
      </c>
      <c r="BN3644" s="20">
        <v>1360.606</v>
      </c>
      <c r="BO3644" s="20">
        <v>11.76</v>
      </c>
      <c r="BP3644" s="20">
        <v>115.7</v>
      </c>
    </row>
    <row r="3645" spans="1:68" x14ac:dyDescent="0.25">
      <c r="A3645" s="20" t="s">
        <v>1677</v>
      </c>
      <c r="B3645" s="20" t="s">
        <v>808</v>
      </c>
      <c r="C3645" s="20" t="s">
        <v>882</v>
      </c>
      <c r="D3645" s="20" t="s">
        <v>695</v>
      </c>
      <c r="E3645" s="20" t="s">
        <v>6834</v>
      </c>
      <c r="F3645" s="20" t="s">
        <v>523</v>
      </c>
      <c r="G3645" s="20">
        <v>13.38</v>
      </c>
      <c r="H3645" s="20" t="s">
        <v>1679</v>
      </c>
      <c r="I3645" s="20" t="s">
        <v>6798</v>
      </c>
      <c r="J3645" s="20" t="s">
        <v>6712</v>
      </c>
      <c r="K3645" s="20" t="s">
        <v>6712</v>
      </c>
      <c r="L3645" s="20" t="s">
        <v>808</v>
      </c>
      <c r="M3645" s="20">
        <v>6</v>
      </c>
      <c r="N3645" s="20" t="s">
        <v>1679</v>
      </c>
      <c r="P3645" s="20">
        <v>0</v>
      </c>
      <c r="Q3645" s="20" t="s">
        <v>509</v>
      </c>
      <c r="R3645" s="20" t="s">
        <v>673</v>
      </c>
      <c r="S3645" s="20" t="s">
        <v>221</v>
      </c>
      <c r="T3645" s="20" t="s">
        <v>6833</v>
      </c>
      <c r="V3645" s="20">
        <v>11</v>
      </c>
      <c r="W3645" s="20">
        <v>360</v>
      </c>
      <c r="Y3645" s="20" t="s">
        <v>1684</v>
      </c>
      <c r="Z3645" s="20" t="s">
        <v>1685</v>
      </c>
      <c r="AA3645" s="20">
        <v>1.5</v>
      </c>
      <c r="AB3645" s="20">
        <v>46</v>
      </c>
      <c r="AC3645" s="20">
        <v>46</v>
      </c>
      <c r="AD3645" s="20">
        <v>46</v>
      </c>
      <c r="AT3645" s="20" t="s">
        <v>1687</v>
      </c>
      <c r="BE3645" s="20" t="s">
        <v>808</v>
      </c>
      <c r="BL3645" s="20">
        <v>1404.9</v>
      </c>
      <c r="BM3645" s="20">
        <v>105</v>
      </c>
      <c r="BN3645" s="20">
        <v>1548.058</v>
      </c>
      <c r="BO3645" s="20">
        <v>13.38</v>
      </c>
      <c r="BP3645" s="20">
        <v>115.7</v>
      </c>
    </row>
    <row r="3646" spans="1:68" x14ac:dyDescent="0.25">
      <c r="A3646" s="20" t="s">
        <v>1677</v>
      </c>
      <c r="B3646" s="20" t="s">
        <v>808</v>
      </c>
      <c r="C3646" s="20" t="s">
        <v>882</v>
      </c>
      <c r="D3646" s="20" t="s">
        <v>695</v>
      </c>
      <c r="E3646" s="20" t="s">
        <v>6835</v>
      </c>
      <c r="F3646" s="20" t="s">
        <v>525</v>
      </c>
      <c r="G3646" s="20">
        <v>1.23</v>
      </c>
      <c r="H3646" s="20" t="s">
        <v>1679</v>
      </c>
      <c r="I3646" s="20" t="s">
        <v>6798</v>
      </c>
      <c r="J3646" s="20" t="s">
        <v>6712</v>
      </c>
      <c r="K3646" s="20" t="s">
        <v>6712</v>
      </c>
      <c r="L3646" s="20" t="s">
        <v>808</v>
      </c>
      <c r="M3646" s="20">
        <v>6</v>
      </c>
      <c r="N3646" s="20" t="s">
        <v>1679</v>
      </c>
      <c r="P3646" s="20">
        <v>0</v>
      </c>
      <c r="Q3646" s="20" t="s">
        <v>509</v>
      </c>
      <c r="R3646" s="20" t="s">
        <v>673</v>
      </c>
      <c r="S3646" s="20" t="s">
        <v>221</v>
      </c>
      <c r="T3646" s="20" t="s">
        <v>6833</v>
      </c>
      <c r="V3646" s="20">
        <v>11</v>
      </c>
      <c r="W3646" s="20">
        <v>360</v>
      </c>
      <c r="Y3646" s="20" t="s">
        <v>1684</v>
      </c>
      <c r="Z3646" s="20" t="s">
        <v>1685</v>
      </c>
      <c r="AA3646" s="20">
        <v>1.5</v>
      </c>
      <c r="AB3646" s="20">
        <v>46</v>
      </c>
      <c r="AC3646" s="20">
        <v>46</v>
      </c>
      <c r="AD3646" s="20">
        <v>46</v>
      </c>
      <c r="AT3646" s="20" t="s">
        <v>1687</v>
      </c>
      <c r="BE3646" s="20" t="s">
        <v>808</v>
      </c>
      <c r="BL3646" s="20">
        <v>129.15</v>
      </c>
      <c r="BM3646" s="20">
        <v>105</v>
      </c>
      <c r="BN3646" s="20">
        <v>142.30799999999999</v>
      </c>
      <c r="BO3646" s="20">
        <v>1.23</v>
      </c>
      <c r="BP3646" s="20">
        <v>115.7</v>
      </c>
    </row>
    <row r="3647" spans="1:68" x14ac:dyDescent="0.25">
      <c r="A3647" s="20" t="s">
        <v>1677</v>
      </c>
      <c r="B3647" s="20" t="s">
        <v>808</v>
      </c>
      <c r="C3647" s="20" t="s">
        <v>882</v>
      </c>
      <c r="D3647" s="20" t="s">
        <v>695</v>
      </c>
      <c r="E3647" s="20" t="s">
        <v>6836</v>
      </c>
      <c r="F3647" s="20" t="s">
        <v>526</v>
      </c>
      <c r="G3647" s="20">
        <v>1.23</v>
      </c>
      <c r="H3647" s="20" t="s">
        <v>1679</v>
      </c>
      <c r="I3647" s="20" t="s">
        <v>6798</v>
      </c>
      <c r="J3647" s="20" t="s">
        <v>6712</v>
      </c>
      <c r="K3647" s="20" t="s">
        <v>6712</v>
      </c>
      <c r="L3647" s="20" t="s">
        <v>808</v>
      </c>
      <c r="M3647" s="20">
        <v>1</v>
      </c>
      <c r="N3647" s="20" t="s">
        <v>1679</v>
      </c>
      <c r="P3647" s="20">
        <v>0</v>
      </c>
      <c r="Q3647" s="20" t="s">
        <v>509</v>
      </c>
      <c r="R3647" s="20" t="s">
        <v>673</v>
      </c>
      <c r="S3647" s="20" t="s">
        <v>221</v>
      </c>
      <c r="T3647" s="20" t="s">
        <v>6833</v>
      </c>
      <c r="V3647" s="20">
        <v>11</v>
      </c>
      <c r="W3647" s="20">
        <v>360</v>
      </c>
      <c r="Y3647" s="20" t="s">
        <v>1684</v>
      </c>
      <c r="Z3647" s="20" t="s">
        <v>1685</v>
      </c>
      <c r="AA3647" s="20">
        <v>0</v>
      </c>
      <c r="AB3647" s="20">
        <v>46</v>
      </c>
      <c r="AC3647" s="20">
        <v>46</v>
      </c>
      <c r="AD3647" s="20">
        <v>46</v>
      </c>
      <c r="AT3647" s="20" t="s">
        <v>1687</v>
      </c>
      <c r="BE3647" s="20" t="s">
        <v>808</v>
      </c>
      <c r="BL3647" s="20">
        <v>50.4</v>
      </c>
      <c r="BM3647" s="20">
        <v>105</v>
      </c>
      <c r="BN3647" s="20">
        <v>55.523000000000003</v>
      </c>
      <c r="BO3647" s="20">
        <v>0.48</v>
      </c>
      <c r="BP3647" s="20">
        <v>115.67</v>
      </c>
    </row>
    <row r="3648" spans="1:68" x14ac:dyDescent="0.25">
      <c r="A3648" s="20" t="s">
        <v>1677</v>
      </c>
      <c r="B3648" s="20" t="s">
        <v>808</v>
      </c>
      <c r="C3648" s="20" t="s">
        <v>882</v>
      </c>
      <c r="D3648" s="20" t="s">
        <v>695</v>
      </c>
      <c r="E3648" s="20" t="s">
        <v>6837</v>
      </c>
      <c r="F3648" s="20" t="s">
        <v>527</v>
      </c>
      <c r="G3648" s="20">
        <v>0.41</v>
      </c>
      <c r="H3648" s="20" t="s">
        <v>1679</v>
      </c>
      <c r="I3648" s="20" t="s">
        <v>6798</v>
      </c>
      <c r="J3648" s="20" t="s">
        <v>6712</v>
      </c>
      <c r="K3648" s="20" t="s">
        <v>6712</v>
      </c>
      <c r="L3648" s="20" t="s">
        <v>808</v>
      </c>
      <c r="M3648" s="20">
        <v>6</v>
      </c>
      <c r="N3648" s="20" t="s">
        <v>1679</v>
      </c>
      <c r="P3648" s="20">
        <v>0</v>
      </c>
      <c r="Q3648" s="20" t="s">
        <v>509</v>
      </c>
      <c r="R3648" s="20" t="s">
        <v>673</v>
      </c>
      <c r="S3648" s="20" t="s">
        <v>221</v>
      </c>
      <c r="T3648" s="20" t="s">
        <v>6833</v>
      </c>
      <c r="V3648" s="20">
        <v>11</v>
      </c>
      <c r="W3648" s="20">
        <v>360</v>
      </c>
      <c r="Y3648" s="20" t="s">
        <v>1684</v>
      </c>
      <c r="Z3648" s="20" t="s">
        <v>1685</v>
      </c>
      <c r="AA3648" s="20">
        <v>1.5</v>
      </c>
      <c r="AB3648" s="20">
        <v>46</v>
      </c>
      <c r="AC3648" s="20">
        <v>46</v>
      </c>
      <c r="AD3648" s="20">
        <v>46</v>
      </c>
      <c r="AT3648" s="20" t="s">
        <v>1687</v>
      </c>
      <c r="BE3648" s="20" t="s">
        <v>808</v>
      </c>
      <c r="BL3648" s="20">
        <v>43.05</v>
      </c>
      <c r="BM3648" s="20">
        <v>105</v>
      </c>
      <c r="BN3648" s="20">
        <v>47.445999999999998</v>
      </c>
      <c r="BO3648" s="20">
        <v>0.41</v>
      </c>
      <c r="BP3648" s="20">
        <v>115.72</v>
      </c>
    </row>
    <row r="3649" spans="1:65" x14ac:dyDescent="0.25">
      <c r="A3649" s="20" t="s">
        <v>1677</v>
      </c>
      <c r="B3649" s="20" t="s">
        <v>808</v>
      </c>
      <c r="C3649" s="20" t="s">
        <v>883</v>
      </c>
      <c r="D3649" s="20" t="s">
        <v>836</v>
      </c>
      <c r="E3649" s="20" t="s">
        <v>6838</v>
      </c>
      <c r="F3649" s="20" t="s">
        <v>465</v>
      </c>
      <c r="G3649" s="20">
        <v>6.17</v>
      </c>
      <c r="H3649" s="20" t="s">
        <v>1679</v>
      </c>
      <c r="I3649" s="20" t="s">
        <v>6839</v>
      </c>
      <c r="J3649" s="20" t="s">
        <v>6840</v>
      </c>
      <c r="K3649" s="20" t="s">
        <v>6840</v>
      </c>
      <c r="L3649" s="20" t="s">
        <v>808</v>
      </c>
      <c r="M3649" s="20">
        <v>4</v>
      </c>
      <c r="N3649" s="20" t="s">
        <v>1679</v>
      </c>
      <c r="P3649" s="20">
        <v>0</v>
      </c>
      <c r="Q3649" s="20" t="s">
        <v>636</v>
      </c>
      <c r="R3649" s="20" t="s">
        <v>488</v>
      </c>
      <c r="S3649" s="20" t="s">
        <v>221</v>
      </c>
      <c r="T3649" s="20" t="s">
        <v>6841</v>
      </c>
      <c r="U3649" s="20" t="s">
        <v>6842</v>
      </c>
      <c r="V3649" s="20">
        <v>6</v>
      </c>
      <c r="W3649" s="20">
        <v>182</v>
      </c>
      <c r="Y3649" s="20" t="s">
        <v>1684</v>
      </c>
      <c r="Z3649" s="20" t="s">
        <v>1685</v>
      </c>
      <c r="AA3649" s="20">
        <v>1.5</v>
      </c>
      <c r="AB3649" s="20">
        <v>37</v>
      </c>
      <c r="AC3649" s="20">
        <v>37</v>
      </c>
      <c r="AD3649" s="20">
        <v>37</v>
      </c>
      <c r="BE3649" s="20" t="s">
        <v>808</v>
      </c>
      <c r="BL3649" s="20">
        <v>586.15</v>
      </c>
      <c r="BM3649" s="20">
        <v>95</v>
      </c>
    </row>
    <row r="3650" spans="1:65" x14ac:dyDescent="0.25">
      <c r="A3650" s="20" t="s">
        <v>1677</v>
      </c>
      <c r="B3650" s="20" t="s">
        <v>808</v>
      </c>
      <c r="C3650" s="20" t="s">
        <v>883</v>
      </c>
      <c r="D3650" s="20" t="s">
        <v>836</v>
      </c>
      <c r="E3650" s="20" t="s">
        <v>6843</v>
      </c>
      <c r="F3650" s="20" t="s">
        <v>468</v>
      </c>
      <c r="G3650" s="20">
        <v>10.16</v>
      </c>
      <c r="H3650" s="20" t="s">
        <v>1679</v>
      </c>
      <c r="I3650" s="20" t="s">
        <v>6839</v>
      </c>
      <c r="J3650" s="20" t="s">
        <v>6840</v>
      </c>
      <c r="K3650" s="20" t="s">
        <v>6840</v>
      </c>
      <c r="L3650" s="20" t="s">
        <v>808</v>
      </c>
      <c r="M3650" s="20">
        <v>4</v>
      </c>
      <c r="N3650" s="20" t="s">
        <v>1679</v>
      </c>
      <c r="P3650" s="20">
        <v>0</v>
      </c>
      <c r="Q3650" s="20" t="s">
        <v>636</v>
      </c>
      <c r="R3650" s="20" t="s">
        <v>488</v>
      </c>
      <c r="S3650" s="20" t="s">
        <v>221</v>
      </c>
      <c r="T3650" s="20" t="s">
        <v>6841</v>
      </c>
      <c r="U3650" s="20" t="s">
        <v>6842</v>
      </c>
      <c r="V3650" s="20">
        <v>6</v>
      </c>
      <c r="W3650" s="20">
        <v>182</v>
      </c>
      <c r="Y3650" s="20" t="s">
        <v>1684</v>
      </c>
      <c r="Z3650" s="20" t="s">
        <v>1685</v>
      </c>
      <c r="AA3650" s="20">
        <v>1.5</v>
      </c>
      <c r="AB3650" s="20">
        <v>37</v>
      </c>
      <c r="AC3650" s="20">
        <v>37</v>
      </c>
      <c r="AD3650" s="20">
        <v>37</v>
      </c>
      <c r="AT3650" s="20" t="s">
        <v>1687</v>
      </c>
      <c r="BE3650" s="20" t="s">
        <v>808</v>
      </c>
      <c r="BL3650" s="20">
        <v>965.2</v>
      </c>
      <c r="BM3650" s="20">
        <v>95</v>
      </c>
    </row>
    <row r="3651" spans="1:65" x14ac:dyDescent="0.25">
      <c r="A3651" s="20" t="s">
        <v>1677</v>
      </c>
      <c r="B3651" s="20" t="s">
        <v>808</v>
      </c>
      <c r="C3651" s="20" t="s">
        <v>883</v>
      </c>
      <c r="D3651" s="20" t="s">
        <v>836</v>
      </c>
      <c r="E3651" s="20" t="s">
        <v>6844</v>
      </c>
      <c r="F3651" s="20" t="s">
        <v>470</v>
      </c>
      <c r="G3651" s="20">
        <v>12.02</v>
      </c>
      <c r="H3651" s="20" t="s">
        <v>1679</v>
      </c>
      <c r="I3651" s="20" t="s">
        <v>6839</v>
      </c>
      <c r="J3651" s="20" t="s">
        <v>6840</v>
      </c>
      <c r="K3651" s="20" t="s">
        <v>6840</v>
      </c>
      <c r="L3651" s="20" t="s">
        <v>808</v>
      </c>
      <c r="M3651" s="20">
        <v>4</v>
      </c>
      <c r="N3651" s="20" t="s">
        <v>1679</v>
      </c>
      <c r="P3651" s="20">
        <v>0</v>
      </c>
      <c r="Q3651" s="20" t="s">
        <v>636</v>
      </c>
      <c r="R3651" s="20" t="s">
        <v>488</v>
      </c>
      <c r="S3651" s="20" t="s">
        <v>221</v>
      </c>
      <c r="T3651" s="20" t="s">
        <v>6841</v>
      </c>
      <c r="U3651" s="20" t="s">
        <v>6842</v>
      </c>
      <c r="V3651" s="20">
        <v>6</v>
      </c>
      <c r="W3651" s="20">
        <v>182</v>
      </c>
      <c r="Y3651" s="20" t="s">
        <v>1684</v>
      </c>
      <c r="Z3651" s="20" t="s">
        <v>1685</v>
      </c>
      <c r="AA3651" s="20">
        <v>1.5</v>
      </c>
      <c r="AB3651" s="20">
        <v>37</v>
      </c>
      <c r="AC3651" s="20">
        <v>37</v>
      </c>
      <c r="AD3651" s="20">
        <v>37</v>
      </c>
      <c r="AT3651" s="20" t="s">
        <v>1687</v>
      </c>
      <c r="BE3651" s="20" t="s">
        <v>808</v>
      </c>
      <c r="BL3651" s="20">
        <v>1141.9000000000001</v>
      </c>
      <c r="BM3651" s="20">
        <v>95</v>
      </c>
    </row>
    <row r="3652" spans="1:65" x14ac:dyDescent="0.25">
      <c r="A3652" s="20" t="s">
        <v>1677</v>
      </c>
      <c r="B3652" s="20" t="s">
        <v>808</v>
      </c>
      <c r="C3652" s="20" t="s">
        <v>884</v>
      </c>
      <c r="D3652" s="20" t="s">
        <v>709</v>
      </c>
      <c r="E3652" s="20" t="s">
        <v>6845</v>
      </c>
      <c r="F3652" s="20" t="s">
        <v>465</v>
      </c>
      <c r="G3652" s="20">
        <v>11.05</v>
      </c>
      <c r="H3652" s="20" t="s">
        <v>1679</v>
      </c>
      <c r="I3652" s="20" t="s">
        <v>6846</v>
      </c>
      <c r="J3652" s="20" t="s">
        <v>6847</v>
      </c>
      <c r="K3652" s="20" t="s">
        <v>6847</v>
      </c>
      <c r="L3652" s="20" t="s">
        <v>808</v>
      </c>
      <c r="M3652" s="20">
        <v>4</v>
      </c>
      <c r="N3652" s="20" t="s">
        <v>1679</v>
      </c>
      <c r="P3652" s="20">
        <v>0</v>
      </c>
      <c r="Q3652" s="20" t="s">
        <v>487</v>
      </c>
      <c r="R3652" s="20" t="s">
        <v>488</v>
      </c>
      <c r="S3652" s="20" t="s">
        <v>221</v>
      </c>
      <c r="T3652" s="20" t="s">
        <v>6848</v>
      </c>
      <c r="U3652" s="20" t="s">
        <v>6849</v>
      </c>
      <c r="V3652" s="20">
        <v>9</v>
      </c>
      <c r="W3652" s="20">
        <v>282</v>
      </c>
      <c r="Y3652" s="20" t="s">
        <v>1684</v>
      </c>
      <c r="Z3652" s="20" t="s">
        <v>1685</v>
      </c>
      <c r="AA3652" s="20">
        <v>1.5</v>
      </c>
      <c r="AB3652" s="20">
        <v>59</v>
      </c>
      <c r="AC3652" s="20">
        <v>59</v>
      </c>
      <c r="AD3652" s="20">
        <v>59</v>
      </c>
      <c r="AG3652" s="20" t="s">
        <v>2260</v>
      </c>
      <c r="AT3652" s="20" t="s">
        <v>1687</v>
      </c>
      <c r="BE3652" s="20" t="s">
        <v>808</v>
      </c>
      <c r="BL3652" s="20">
        <v>607.75</v>
      </c>
      <c r="BM3652" s="20">
        <v>55</v>
      </c>
    </row>
    <row r="3653" spans="1:65" x14ac:dyDescent="0.25">
      <c r="A3653" s="20" t="s">
        <v>1677</v>
      </c>
      <c r="B3653" s="20" t="s">
        <v>808</v>
      </c>
      <c r="C3653" s="20" t="s">
        <v>884</v>
      </c>
      <c r="D3653" s="20" t="s">
        <v>709</v>
      </c>
      <c r="E3653" s="20" t="s">
        <v>6850</v>
      </c>
      <c r="F3653" s="20" t="s">
        <v>468</v>
      </c>
      <c r="G3653" s="20">
        <v>16.86</v>
      </c>
      <c r="H3653" s="20" t="s">
        <v>1679</v>
      </c>
      <c r="I3653" s="20" t="s">
        <v>6846</v>
      </c>
      <c r="J3653" s="20" t="s">
        <v>6847</v>
      </c>
      <c r="K3653" s="20" t="s">
        <v>6847</v>
      </c>
      <c r="L3653" s="20" t="s">
        <v>808</v>
      </c>
      <c r="M3653" s="20">
        <v>4</v>
      </c>
      <c r="N3653" s="20" t="s">
        <v>1679</v>
      </c>
      <c r="P3653" s="20">
        <v>0</v>
      </c>
      <c r="Q3653" s="20" t="s">
        <v>487</v>
      </c>
      <c r="R3653" s="20" t="s">
        <v>488</v>
      </c>
      <c r="S3653" s="20" t="s">
        <v>221</v>
      </c>
      <c r="T3653" s="20" t="s">
        <v>6848</v>
      </c>
      <c r="U3653" s="20" t="s">
        <v>6849</v>
      </c>
      <c r="V3653" s="20">
        <v>9</v>
      </c>
      <c r="W3653" s="20">
        <v>282</v>
      </c>
      <c r="Y3653" s="20" t="s">
        <v>1684</v>
      </c>
      <c r="Z3653" s="20" t="s">
        <v>1685</v>
      </c>
      <c r="AA3653" s="20">
        <v>1.5</v>
      </c>
      <c r="AB3653" s="20">
        <v>59</v>
      </c>
      <c r="AC3653" s="20">
        <v>59</v>
      </c>
      <c r="AD3653" s="20">
        <v>59</v>
      </c>
      <c r="AG3653" s="20" t="s">
        <v>2260</v>
      </c>
      <c r="AT3653" s="20" t="s">
        <v>1687</v>
      </c>
      <c r="BE3653" s="20" t="s">
        <v>808</v>
      </c>
      <c r="BL3653" s="20">
        <v>927.3</v>
      </c>
      <c r="BM3653" s="20">
        <v>55</v>
      </c>
    </row>
    <row r="3654" spans="1:65" x14ac:dyDescent="0.25">
      <c r="A3654" s="20" t="s">
        <v>1677</v>
      </c>
      <c r="B3654" s="20" t="s">
        <v>808</v>
      </c>
      <c r="C3654" s="20" t="s">
        <v>884</v>
      </c>
      <c r="D3654" s="20" t="s">
        <v>709</v>
      </c>
      <c r="E3654" s="20" t="s">
        <v>6851</v>
      </c>
      <c r="F3654" s="20" t="s">
        <v>470</v>
      </c>
      <c r="G3654" s="20">
        <v>17.260000000000002</v>
      </c>
      <c r="H3654" s="20" t="s">
        <v>1679</v>
      </c>
      <c r="I3654" s="20" t="s">
        <v>6846</v>
      </c>
      <c r="J3654" s="20" t="s">
        <v>6847</v>
      </c>
      <c r="K3654" s="20" t="s">
        <v>6847</v>
      </c>
      <c r="L3654" s="20" t="s">
        <v>808</v>
      </c>
      <c r="M3654" s="20">
        <v>4</v>
      </c>
      <c r="N3654" s="20" t="s">
        <v>1679</v>
      </c>
      <c r="P3654" s="20">
        <v>0</v>
      </c>
      <c r="Q3654" s="20" t="s">
        <v>487</v>
      </c>
      <c r="R3654" s="20" t="s">
        <v>488</v>
      </c>
      <c r="S3654" s="20" t="s">
        <v>221</v>
      </c>
      <c r="T3654" s="20" t="s">
        <v>6848</v>
      </c>
      <c r="U3654" s="20" t="s">
        <v>6849</v>
      </c>
      <c r="V3654" s="20">
        <v>9</v>
      </c>
      <c r="W3654" s="20">
        <v>282</v>
      </c>
      <c r="Y3654" s="20" t="s">
        <v>1684</v>
      </c>
      <c r="Z3654" s="20" t="s">
        <v>1685</v>
      </c>
      <c r="AA3654" s="20">
        <v>1.5</v>
      </c>
      <c r="AB3654" s="20">
        <v>59</v>
      </c>
      <c r="AC3654" s="20">
        <v>59</v>
      </c>
      <c r="AD3654" s="20">
        <v>59</v>
      </c>
      <c r="AG3654" s="20" t="s">
        <v>2260</v>
      </c>
      <c r="AT3654" s="20" t="s">
        <v>1687</v>
      </c>
      <c r="BE3654" s="20" t="s">
        <v>808</v>
      </c>
      <c r="BL3654" s="20">
        <v>949.3</v>
      </c>
      <c r="BM3654" s="20">
        <v>55</v>
      </c>
    </row>
    <row r="3655" spans="1:65" x14ac:dyDescent="0.25">
      <c r="A3655" s="20" t="s">
        <v>1677</v>
      </c>
      <c r="B3655" s="20" t="s">
        <v>808</v>
      </c>
      <c r="C3655" s="20" t="s">
        <v>884</v>
      </c>
      <c r="D3655" s="20" t="s">
        <v>709</v>
      </c>
      <c r="E3655" s="20" t="s">
        <v>6852</v>
      </c>
      <c r="F3655" s="20" t="s">
        <v>471</v>
      </c>
      <c r="G3655" s="20">
        <v>12.08</v>
      </c>
      <c r="H3655" s="20" t="s">
        <v>1679</v>
      </c>
      <c r="I3655" s="20" t="s">
        <v>6846</v>
      </c>
      <c r="J3655" s="20" t="s">
        <v>6847</v>
      </c>
      <c r="K3655" s="20" t="s">
        <v>6847</v>
      </c>
      <c r="L3655" s="20" t="s">
        <v>808</v>
      </c>
      <c r="M3655" s="20">
        <v>4</v>
      </c>
      <c r="N3655" s="20" t="s">
        <v>1679</v>
      </c>
      <c r="P3655" s="20">
        <v>0</v>
      </c>
      <c r="Q3655" s="20" t="s">
        <v>487</v>
      </c>
      <c r="R3655" s="20" t="s">
        <v>488</v>
      </c>
      <c r="S3655" s="20" t="s">
        <v>221</v>
      </c>
      <c r="T3655" s="20" t="s">
        <v>6848</v>
      </c>
      <c r="U3655" s="20" t="s">
        <v>6849</v>
      </c>
      <c r="V3655" s="20">
        <v>9</v>
      </c>
      <c r="W3655" s="20">
        <v>282</v>
      </c>
      <c r="Y3655" s="20" t="s">
        <v>1684</v>
      </c>
      <c r="Z3655" s="20" t="s">
        <v>1685</v>
      </c>
      <c r="AA3655" s="20">
        <v>1.5</v>
      </c>
      <c r="AB3655" s="20">
        <v>59</v>
      </c>
      <c r="AC3655" s="20">
        <v>59</v>
      </c>
      <c r="AD3655" s="20">
        <v>59</v>
      </c>
      <c r="AG3655" s="20" t="s">
        <v>2260</v>
      </c>
      <c r="AT3655" s="20" t="s">
        <v>1687</v>
      </c>
      <c r="BE3655" s="20" t="s">
        <v>808</v>
      </c>
      <c r="BL3655" s="20">
        <v>664.4</v>
      </c>
      <c r="BM3655" s="20">
        <v>55</v>
      </c>
    </row>
    <row r="3656" spans="1:65" x14ac:dyDescent="0.25">
      <c r="A3656" s="20" t="s">
        <v>1677</v>
      </c>
      <c r="B3656" s="20" t="s">
        <v>808</v>
      </c>
      <c r="C3656" s="20" t="s">
        <v>884</v>
      </c>
      <c r="D3656" s="20" t="s">
        <v>709</v>
      </c>
      <c r="E3656" s="20" t="s">
        <v>6853</v>
      </c>
      <c r="F3656" s="20" t="s">
        <v>472</v>
      </c>
      <c r="G3656" s="20">
        <v>10.08</v>
      </c>
      <c r="H3656" s="20" t="s">
        <v>1679</v>
      </c>
      <c r="I3656" s="20" t="s">
        <v>6846</v>
      </c>
      <c r="J3656" s="20" t="s">
        <v>6847</v>
      </c>
      <c r="K3656" s="20" t="s">
        <v>6847</v>
      </c>
      <c r="L3656" s="20" t="s">
        <v>808</v>
      </c>
      <c r="M3656" s="20">
        <v>4</v>
      </c>
      <c r="N3656" s="20" t="s">
        <v>1679</v>
      </c>
      <c r="P3656" s="20">
        <v>0</v>
      </c>
      <c r="Q3656" s="20" t="s">
        <v>487</v>
      </c>
      <c r="R3656" s="20" t="s">
        <v>488</v>
      </c>
      <c r="S3656" s="20" t="s">
        <v>221</v>
      </c>
      <c r="T3656" s="20" t="s">
        <v>6848</v>
      </c>
      <c r="U3656" s="20" t="s">
        <v>6849</v>
      </c>
      <c r="V3656" s="20">
        <v>9</v>
      </c>
      <c r="W3656" s="20">
        <v>282</v>
      </c>
      <c r="Y3656" s="20" t="s">
        <v>1684</v>
      </c>
      <c r="Z3656" s="20" t="s">
        <v>1685</v>
      </c>
      <c r="AA3656" s="20">
        <v>1.5</v>
      </c>
      <c r="AB3656" s="20">
        <v>59</v>
      </c>
      <c r="AC3656" s="20">
        <v>59</v>
      </c>
      <c r="AD3656" s="20">
        <v>59</v>
      </c>
      <c r="AG3656" s="20" t="s">
        <v>2260</v>
      </c>
      <c r="AT3656" s="20" t="s">
        <v>1687</v>
      </c>
      <c r="BE3656" s="20" t="s">
        <v>808</v>
      </c>
      <c r="BL3656" s="20">
        <v>554.4</v>
      </c>
      <c r="BM3656" s="20">
        <v>55</v>
      </c>
    </row>
    <row r="3657" spans="1:65" x14ac:dyDescent="0.25">
      <c r="A3657" s="20" t="s">
        <v>1677</v>
      </c>
      <c r="B3657" s="20" t="s">
        <v>808</v>
      </c>
      <c r="C3657" s="20" t="s">
        <v>884</v>
      </c>
      <c r="D3657" s="20" t="s">
        <v>709</v>
      </c>
      <c r="E3657" s="20" t="s">
        <v>6854</v>
      </c>
      <c r="F3657" s="20" t="s">
        <v>473</v>
      </c>
      <c r="G3657" s="20">
        <v>15.94</v>
      </c>
      <c r="H3657" s="20" t="s">
        <v>1679</v>
      </c>
      <c r="I3657" s="20" t="s">
        <v>6846</v>
      </c>
      <c r="J3657" s="20" t="s">
        <v>6847</v>
      </c>
      <c r="K3657" s="20" t="s">
        <v>6847</v>
      </c>
      <c r="L3657" s="20" t="s">
        <v>808</v>
      </c>
      <c r="M3657" s="20">
        <v>4</v>
      </c>
      <c r="N3657" s="20" t="s">
        <v>1679</v>
      </c>
      <c r="P3657" s="20">
        <v>0</v>
      </c>
      <c r="Q3657" s="20" t="s">
        <v>499</v>
      </c>
      <c r="R3657" s="20" t="s">
        <v>488</v>
      </c>
      <c r="S3657" s="20" t="s">
        <v>221</v>
      </c>
      <c r="T3657" s="20" t="s">
        <v>6444</v>
      </c>
      <c r="U3657" s="20" t="s">
        <v>6849</v>
      </c>
      <c r="V3657" s="20">
        <v>9</v>
      </c>
      <c r="W3657" s="20">
        <v>282</v>
      </c>
      <c r="Y3657" s="20" t="s">
        <v>1684</v>
      </c>
      <c r="Z3657" s="20" t="s">
        <v>1685</v>
      </c>
      <c r="AA3657" s="20">
        <v>0</v>
      </c>
      <c r="AB3657" s="20">
        <v>59</v>
      </c>
      <c r="AC3657" s="20">
        <v>59</v>
      </c>
      <c r="AD3657" s="20">
        <v>59</v>
      </c>
      <c r="AG3657" s="20" t="s">
        <v>2260</v>
      </c>
      <c r="AT3657" s="20" t="s">
        <v>1687</v>
      </c>
      <c r="BE3657" s="20" t="s">
        <v>808</v>
      </c>
      <c r="BL3657" s="20">
        <v>1115.8</v>
      </c>
      <c r="BM3657" s="20">
        <v>70</v>
      </c>
    </row>
    <row r="3658" spans="1:65" x14ac:dyDescent="0.25">
      <c r="A3658" s="20" t="s">
        <v>1677</v>
      </c>
      <c r="B3658" s="20" t="s">
        <v>808</v>
      </c>
      <c r="C3658" s="20" t="s">
        <v>884</v>
      </c>
      <c r="D3658" s="20" t="s">
        <v>709</v>
      </c>
      <c r="E3658" s="20" t="s">
        <v>6855</v>
      </c>
      <c r="F3658" s="20" t="s">
        <v>474</v>
      </c>
      <c r="G3658" s="20">
        <v>20.03</v>
      </c>
      <c r="H3658" s="20" t="s">
        <v>1679</v>
      </c>
      <c r="I3658" s="20" t="s">
        <v>6846</v>
      </c>
      <c r="J3658" s="20" t="s">
        <v>6847</v>
      </c>
      <c r="K3658" s="20" t="s">
        <v>6847</v>
      </c>
      <c r="L3658" s="20" t="s">
        <v>808</v>
      </c>
      <c r="M3658" s="20">
        <v>4</v>
      </c>
      <c r="N3658" s="20" t="s">
        <v>1679</v>
      </c>
      <c r="P3658" s="20">
        <v>0</v>
      </c>
      <c r="Q3658" s="20" t="s">
        <v>499</v>
      </c>
      <c r="R3658" s="20" t="s">
        <v>488</v>
      </c>
      <c r="S3658" s="20" t="s">
        <v>221</v>
      </c>
      <c r="T3658" s="20" t="s">
        <v>3423</v>
      </c>
      <c r="U3658" s="20" t="s">
        <v>6849</v>
      </c>
      <c r="V3658" s="20">
        <v>9</v>
      </c>
      <c r="W3658" s="20">
        <v>282</v>
      </c>
      <c r="Y3658" s="20" t="s">
        <v>1684</v>
      </c>
      <c r="Z3658" s="20" t="s">
        <v>1685</v>
      </c>
      <c r="AA3658" s="20">
        <v>0</v>
      </c>
      <c r="AB3658" s="20">
        <v>59</v>
      </c>
      <c r="AC3658" s="20">
        <v>59</v>
      </c>
      <c r="AD3658" s="20">
        <v>59</v>
      </c>
      <c r="AG3658" s="20" t="s">
        <v>2260</v>
      </c>
      <c r="AT3658" s="20" t="s">
        <v>1687</v>
      </c>
      <c r="BE3658" s="20" t="s">
        <v>808</v>
      </c>
      <c r="BL3658" s="20">
        <v>1402.1</v>
      </c>
      <c r="BM3658" s="20">
        <v>70</v>
      </c>
    </row>
    <row r="3659" spans="1:65" x14ac:dyDescent="0.25">
      <c r="A3659" s="20" t="s">
        <v>1677</v>
      </c>
      <c r="B3659" s="20" t="s">
        <v>808</v>
      </c>
      <c r="C3659" s="20" t="s">
        <v>884</v>
      </c>
      <c r="D3659" s="20" t="s">
        <v>709</v>
      </c>
      <c r="E3659" s="20" t="s">
        <v>6856</v>
      </c>
      <c r="F3659" s="20" t="s">
        <v>475</v>
      </c>
      <c r="G3659" s="20">
        <v>13.95</v>
      </c>
      <c r="H3659" s="20" t="s">
        <v>1679</v>
      </c>
      <c r="I3659" s="20" t="s">
        <v>6846</v>
      </c>
      <c r="J3659" s="20" t="s">
        <v>6847</v>
      </c>
      <c r="K3659" s="20" t="s">
        <v>6847</v>
      </c>
      <c r="L3659" s="20" t="s">
        <v>808</v>
      </c>
      <c r="M3659" s="20">
        <v>4</v>
      </c>
      <c r="N3659" s="20" t="s">
        <v>1679</v>
      </c>
      <c r="P3659" s="20">
        <v>0</v>
      </c>
      <c r="Q3659" s="20" t="s">
        <v>499</v>
      </c>
      <c r="R3659" s="20" t="s">
        <v>488</v>
      </c>
      <c r="S3659" s="20" t="s">
        <v>221</v>
      </c>
      <c r="T3659" s="20" t="s">
        <v>3423</v>
      </c>
      <c r="U3659" s="20" t="s">
        <v>6849</v>
      </c>
      <c r="V3659" s="20">
        <v>9</v>
      </c>
      <c r="W3659" s="20">
        <v>282</v>
      </c>
      <c r="Y3659" s="20" t="s">
        <v>1684</v>
      </c>
      <c r="Z3659" s="20" t="s">
        <v>1685</v>
      </c>
      <c r="AA3659" s="20">
        <v>0</v>
      </c>
      <c r="AB3659" s="20">
        <v>59</v>
      </c>
      <c r="AC3659" s="20">
        <v>59</v>
      </c>
      <c r="AD3659" s="20">
        <v>59</v>
      </c>
      <c r="AG3659" s="20" t="s">
        <v>2260</v>
      </c>
      <c r="AT3659" s="20" t="s">
        <v>1687</v>
      </c>
      <c r="BE3659" s="20" t="s">
        <v>808</v>
      </c>
      <c r="BL3659" s="20">
        <v>976.5</v>
      </c>
      <c r="BM3659" s="20">
        <v>70</v>
      </c>
    </row>
    <row r="3660" spans="1:65" x14ac:dyDescent="0.25">
      <c r="A3660" s="20" t="s">
        <v>1677</v>
      </c>
      <c r="B3660" s="20" t="s">
        <v>808</v>
      </c>
      <c r="C3660" s="20" t="s">
        <v>884</v>
      </c>
      <c r="D3660" s="20" t="s">
        <v>709</v>
      </c>
      <c r="E3660" s="20" t="s">
        <v>6857</v>
      </c>
      <c r="F3660" s="20" t="s">
        <v>476</v>
      </c>
      <c r="G3660" s="20">
        <v>5.75</v>
      </c>
      <c r="H3660" s="20" t="s">
        <v>1679</v>
      </c>
      <c r="I3660" s="20" t="s">
        <v>6846</v>
      </c>
      <c r="J3660" s="20" t="s">
        <v>6847</v>
      </c>
      <c r="K3660" s="20" t="s">
        <v>6847</v>
      </c>
      <c r="L3660" s="20" t="s">
        <v>808</v>
      </c>
      <c r="M3660" s="20">
        <v>4</v>
      </c>
      <c r="N3660" s="20" t="s">
        <v>1679</v>
      </c>
      <c r="P3660" s="20">
        <v>0</v>
      </c>
      <c r="Q3660" s="20" t="s">
        <v>499</v>
      </c>
      <c r="R3660" s="20" t="s">
        <v>488</v>
      </c>
      <c r="S3660" s="20" t="s">
        <v>221</v>
      </c>
      <c r="T3660" s="20" t="s">
        <v>3423</v>
      </c>
      <c r="U3660" s="20" t="s">
        <v>6849</v>
      </c>
      <c r="V3660" s="20">
        <v>9</v>
      </c>
      <c r="W3660" s="20">
        <v>282</v>
      </c>
      <c r="Y3660" s="20" t="s">
        <v>1684</v>
      </c>
      <c r="Z3660" s="20" t="s">
        <v>1685</v>
      </c>
      <c r="AA3660" s="20">
        <v>0</v>
      </c>
      <c r="AB3660" s="20">
        <v>59</v>
      </c>
      <c r="AC3660" s="20">
        <v>59</v>
      </c>
      <c r="AD3660" s="20">
        <v>59</v>
      </c>
      <c r="AG3660" s="20" t="s">
        <v>2260</v>
      </c>
      <c r="AT3660" s="20" t="s">
        <v>1687</v>
      </c>
      <c r="BE3660" s="20" t="s">
        <v>808</v>
      </c>
      <c r="BL3660" s="20">
        <v>402.5</v>
      </c>
      <c r="BM3660" s="20">
        <v>70</v>
      </c>
    </row>
    <row r="3661" spans="1:65" x14ac:dyDescent="0.25">
      <c r="A3661" s="20" t="s">
        <v>1677</v>
      </c>
      <c r="B3661" s="20" t="s">
        <v>808</v>
      </c>
      <c r="C3661" s="20" t="s">
        <v>884</v>
      </c>
      <c r="D3661" s="20" t="s">
        <v>709</v>
      </c>
      <c r="E3661" s="20" t="s">
        <v>6858</v>
      </c>
      <c r="F3661" s="20" t="s">
        <v>477</v>
      </c>
      <c r="G3661" s="20">
        <v>6.47</v>
      </c>
      <c r="H3661" s="20" t="s">
        <v>1679</v>
      </c>
      <c r="I3661" s="20" t="s">
        <v>6846</v>
      </c>
      <c r="J3661" s="20" t="s">
        <v>6847</v>
      </c>
      <c r="K3661" s="20" t="s">
        <v>6847</v>
      </c>
      <c r="L3661" s="20" t="s">
        <v>808</v>
      </c>
      <c r="M3661" s="20">
        <v>4</v>
      </c>
      <c r="N3661" s="20" t="s">
        <v>1679</v>
      </c>
      <c r="P3661" s="20">
        <v>0</v>
      </c>
      <c r="Q3661" s="20" t="s">
        <v>487</v>
      </c>
      <c r="R3661" s="20" t="s">
        <v>488</v>
      </c>
      <c r="S3661" s="20" t="s">
        <v>221</v>
      </c>
      <c r="T3661" s="20" t="s">
        <v>6859</v>
      </c>
      <c r="U3661" s="20" t="s">
        <v>6849</v>
      </c>
      <c r="V3661" s="20">
        <v>9</v>
      </c>
      <c r="W3661" s="20">
        <v>282</v>
      </c>
      <c r="Y3661" s="20" t="s">
        <v>1684</v>
      </c>
      <c r="Z3661" s="20" t="s">
        <v>1685</v>
      </c>
      <c r="AA3661" s="20">
        <v>1.5</v>
      </c>
      <c r="AB3661" s="20">
        <v>59</v>
      </c>
      <c r="AC3661" s="20">
        <v>59</v>
      </c>
      <c r="AD3661" s="20">
        <v>59</v>
      </c>
      <c r="AG3661" s="20" t="s">
        <v>2260</v>
      </c>
      <c r="AT3661" s="20" t="s">
        <v>1687</v>
      </c>
      <c r="BE3661" s="20" t="s">
        <v>808</v>
      </c>
      <c r="BL3661" s="20">
        <v>355.85</v>
      </c>
      <c r="BM3661" s="20">
        <v>55</v>
      </c>
    </row>
    <row r="3662" spans="1:65" x14ac:dyDescent="0.25">
      <c r="A3662" s="20" t="s">
        <v>1677</v>
      </c>
      <c r="B3662" s="20" t="s">
        <v>808</v>
      </c>
      <c r="C3662" s="20" t="s">
        <v>884</v>
      </c>
      <c r="D3662" s="20" t="s">
        <v>709</v>
      </c>
      <c r="E3662" s="20" t="s">
        <v>6860</v>
      </c>
      <c r="F3662" s="20" t="s">
        <v>478</v>
      </c>
      <c r="G3662" s="20">
        <v>17.73</v>
      </c>
      <c r="H3662" s="20" t="s">
        <v>1679</v>
      </c>
      <c r="I3662" s="20" t="s">
        <v>6846</v>
      </c>
      <c r="J3662" s="20" t="s">
        <v>6847</v>
      </c>
      <c r="K3662" s="20" t="s">
        <v>6847</v>
      </c>
      <c r="L3662" s="20" t="s">
        <v>808</v>
      </c>
      <c r="M3662" s="20">
        <v>4</v>
      </c>
      <c r="N3662" s="20" t="s">
        <v>1679</v>
      </c>
      <c r="P3662" s="20">
        <v>0</v>
      </c>
      <c r="Q3662" s="20" t="s">
        <v>487</v>
      </c>
      <c r="R3662" s="20" t="s">
        <v>488</v>
      </c>
      <c r="S3662" s="20" t="s">
        <v>221</v>
      </c>
      <c r="T3662" s="20" t="s">
        <v>6859</v>
      </c>
      <c r="U3662" s="20" t="s">
        <v>6849</v>
      </c>
      <c r="V3662" s="20">
        <v>9</v>
      </c>
      <c r="W3662" s="20">
        <v>282</v>
      </c>
      <c r="Y3662" s="20" t="s">
        <v>1684</v>
      </c>
      <c r="Z3662" s="20" t="s">
        <v>1685</v>
      </c>
      <c r="AA3662" s="20">
        <v>1.5</v>
      </c>
      <c r="AB3662" s="20">
        <v>59</v>
      </c>
      <c r="AC3662" s="20">
        <v>59</v>
      </c>
      <c r="AD3662" s="20">
        <v>59</v>
      </c>
      <c r="AG3662" s="20" t="s">
        <v>2260</v>
      </c>
      <c r="AT3662" s="20" t="s">
        <v>1687</v>
      </c>
      <c r="BE3662" s="20" t="s">
        <v>808</v>
      </c>
      <c r="BL3662" s="20">
        <v>975.15</v>
      </c>
      <c r="BM3662" s="20">
        <v>55</v>
      </c>
    </row>
    <row r="3663" spans="1:65" x14ac:dyDescent="0.25">
      <c r="A3663" s="20" t="s">
        <v>1677</v>
      </c>
      <c r="B3663" s="20" t="s">
        <v>808</v>
      </c>
      <c r="C3663" s="20" t="s">
        <v>884</v>
      </c>
      <c r="D3663" s="20" t="s">
        <v>709</v>
      </c>
      <c r="E3663" s="20" t="s">
        <v>6861</v>
      </c>
      <c r="F3663" s="20" t="s">
        <v>479</v>
      </c>
      <c r="G3663" s="20">
        <v>16.93</v>
      </c>
      <c r="H3663" s="20" t="s">
        <v>1679</v>
      </c>
      <c r="I3663" s="20" t="s">
        <v>6846</v>
      </c>
      <c r="J3663" s="20" t="s">
        <v>6847</v>
      </c>
      <c r="K3663" s="20" t="s">
        <v>6847</v>
      </c>
      <c r="L3663" s="20" t="s">
        <v>808</v>
      </c>
      <c r="M3663" s="20">
        <v>4</v>
      </c>
      <c r="N3663" s="20" t="s">
        <v>1679</v>
      </c>
      <c r="P3663" s="20">
        <v>0</v>
      </c>
      <c r="Q3663" s="20" t="s">
        <v>487</v>
      </c>
      <c r="R3663" s="20" t="s">
        <v>488</v>
      </c>
      <c r="S3663" s="20" t="s">
        <v>221</v>
      </c>
      <c r="T3663" s="20" t="s">
        <v>6859</v>
      </c>
      <c r="U3663" s="20" t="s">
        <v>6849</v>
      </c>
      <c r="V3663" s="20">
        <v>9</v>
      </c>
      <c r="W3663" s="20">
        <v>282</v>
      </c>
      <c r="Y3663" s="20" t="s">
        <v>1684</v>
      </c>
      <c r="Z3663" s="20" t="s">
        <v>1685</v>
      </c>
      <c r="AA3663" s="20">
        <v>1.5</v>
      </c>
      <c r="AB3663" s="20">
        <v>59</v>
      </c>
      <c r="AC3663" s="20">
        <v>59</v>
      </c>
      <c r="AD3663" s="20">
        <v>59</v>
      </c>
      <c r="AG3663" s="20" t="s">
        <v>2260</v>
      </c>
      <c r="AT3663" s="20" t="s">
        <v>1687</v>
      </c>
      <c r="BE3663" s="20" t="s">
        <v>808</v>
      </c>
      <c r="BL3663" s="20">
        <v>931.15</v>
      </c>
      <c r="BM3663" s="20">
        <v>55</v>
      </c>
    </row>
    <row r="3664" spans="1:65" x14ac:dyDescent="0.25">
      <c r="A3664" s="20" t="s">
        <v>1677</v>
      </c>
      <c r="B3664" s="20" t="s">
        <v>808</v>
      </c>
      <c r="C3664" s="20" t="s">
        <v>884</v>
      </c>
      <c r="D3664" s="20" t="s">
        <v>709</v>
      </c>
      <c r="E3664" s="20" t="s">
        <v>6862</v>
      </c>
      <c r="F3664" s="20" t="s">
        <v>480</v>
      </c>
      <c r="G3664" s="20">
        <v>14.43</v>
      </c>
      <c r="H3664" s="20" t="s">
        <v>1679</v>
      </c>
      <c r="I3664" s="20" t="s">
        <v>6846</v>
      </c>
      <c r="J3664" s="20" t="s">
        <v>6847</v>
      </c>
      <c r="K3664" s="20" t="s">
        <v>6847</v>
      </c>
      <c r="L3664" s="20" t="s">
        <v>808</v>
      </c>
      <c r="M3664" s="20">
        <v>4</v>
      </c>
      <c r="N3664" s="20" t="s">
        <v>1679</v>
      </c>
      <c r="P3664" s="20">
        <v>0</v>
      </c>
      <c r="Q3664" s="20" t="s">
        <v>487</v>
      </c>
      <c r="R3664" s="20" t="s">
        <v>488</v>
      </c>
      <c r="S3664" s="20" t="s">
        <v>221</v>
      </c>
      <c r="T3664" s="20" t="s">
        <v>6859</v>
      </c>
      <c r="U3664" s="20" t="s">
        <v>6849</v>
      </c>
      <c r="V3664" s="20">
        <v>9</v>
      </c>
      <c r="W3664" s="20">
        <v>282</v>
      </c>
      <c r="Y3664" s="20" t="s">
        <v>1684</v>
      </c>
      <c r="Z3664" s="20" t="s">
        <v>1685</v>
      </c>
      <c r="AA3664" s="20">
        <v>1.5</v>
      </c>
      <c r="AB3664" s="20">
        <v>59</v>
      </c>
      <c r="AC3664" s="20">
        <v>59</v>
      </c>
      <c r="AD3664" s="20">
        <v>59</v>
      </c>
      <c r="AG3664" s="20" t="s">
        <v>2260</v>
      </c>
      <c r="AT3664" s="20" t="s">
        <v>1687</v>
      </c>
      <c r="BE3664" s="20" t="s">
        <v>808</v>
      </c>
      <c r="BL3664" s="20">
        <v>793.65</v>
      </c>
      <c r="BM3664" s="20">
        <v>55</v>
      </c>
    </row>
    <row r="3665" spans="1:65" x14ac:dyDescent="0.25">
      <c r="A3665" s="20" t="s">
        <v>1677</v>
      </c>
      <c r="B3665" s="20" t="s">
        <v>808</v>
      </c>
      <c r="C3665" s="20" t="s">
        <v>884</v>
      </c>
      <c r="D3665" s="20" t="s">
        <v>709</v>
      </c>
      <c r="E3665" s="20" t="s">
        <v>6863</v>
      </c>
      <c r="F3665" s="20" t="s">
        <v>482</v>
      </c>
      <c r="G3665" s="20">
        <v>7.31</v>
      </c>
      <c r="H3665" s="20" t="s">
        <v>1679</v>
      </c>
      <c r="I3665" s="20" t="s">
        <v>6846</v>
      </c>
      <c r="J3665" s="20" t="s">
        <v>6847</v>
      </c>
      <c r="K3665" s="20" t="s">
        <v>6847</v>
      </c>
      <c r="L3665" s="20" t="s">
        <v>808</v>
      </c>
      <c r="M3665" s="20">
        <v>4</v>
      </c>
      <c r="N3665" s="20" t="s">
        <v>1679</v>
      </c>
      <c r="P3665" s="20">
        <v>0</v>
      </c>
      <c r="Q3665" s="20" t="s">
        <v>499</v>
      </c>
      <c r="R3665" s="20" t="s">
        <v>488</v>
      </c>
      <c r="S3665" s="20" t="s">
        <v>221</v>
      </c>
      <c r="T3665" s="20" t="s">
        <v>3423</v>
      </c>
      <c r="U3665" s="20" t="s">
        <v>6849</v>
      </c>
      <c r="V3665" s="20">
        <v>9</v>
      </c>
      <c r="W3665" s="20">
        <v>282</v>
      </c>
      <c r="Y3665" s="20" t="s">
        <v>1684</v>
      </c>
      <c r="Z3665" s="20" t="s">
        <v>1685</v>
      </c>
      <c r="AA3665" s="20">
        <v>0</v>
      </c>
      <c r="AB3665" s="20">
        <v>59</v>
      </c>
      <c r="AC3665" s="20">
        <v>59</v>
      </c>
      <c r="AD3665" s="20">
        <v>59</v>
      </c>
      <c r="AG3665" s="20" t="s">
        <v>2260</v>
      </c>
      <c r="AT3665" s="20" t="s">
        <v>1687</v>
      </c>
      <c r="BE3665" s="20" t="s">
        <v>808</v>
      </c>
      <c r="BL3665" s="20">
        <v>511.7</v>
      </c>
      <c r="BM3665" s="20">
        <v>70</v>
      </c>
    </row>
    <row r="3666" spans="1:65" x14ac:dyDescent="0.25">
      <c r="A3666" s="20" t="s">
        <v>1677</v>
      </c>
      <c r="B3666" s="20" t="s">
        <v>808</v>
      </c>
      <c r="C3666" s="20" t="s">
        <v>884</v>
      </c>
      <c r="D3666" s="20" t="s">
        <v>709</v>
      </c>
      <c r="E3666" s="20" t="s">
        <v>6864</v>
      </c>
      <c r="F3666" s="20" t="s">
        <v>483</v>
      </c>
      <c r="G3666" s="20">
        <v>15.25</v>
      </c>
      <c r="H3666" s="20" t="s">
        <v>1679</v>
      </c>
      <c r="I3666" s="20" t="s">
        <v>6846</v>
      </c>
      <c r="J3666" s="20" t="s">
        <v>6847</v>
      </c>
      <c r="K3666" s="20" t="s">
        <v>6847</v>
      </c>
      <c r="L3666" s="20" t="s">
        <v>808</v>
      </c>
      <c r="M3666" s="20">
        <v>4</v>
      </c>
      <c r="N3666" s="20" t="s">
        <v>1679</v>
      </c>
      <c r="P3666" s="20">
        <v>0</v>
      </c>
      <c r="Q3666" s="20" t="s">
        <v>495</v>
      </c>
      <c r="R3666" s="20" t="s">
        <v>488</v>
      </c>
      <c r="S3666" s="20" t="s">
        <v>221</v>
      </c>
      <c r="T3666" s="20" t="s">
        <v>5158</v>
      </c>
      <c r="U3666" s="20" t="s">
        <v>6849</v>
      </c>
      <c r="V3666" s="20">
        <v>9</v>
      </c>
      <c r="W3666" s="20">
        <v>282</v>
      </c>
      <c r="Y3666" s="20" t="s">
        <v>1684</v>
      </c>
      <c r="Z3666" s="20" t="s">
        <v>1685</v>
      </c>
      <c r="AA3666" s="20">
        <v>1.5</v>
      </c>
      <c r="AB3666" s="20">
        <v>59</v>
      </c>
      <c r="AC3666" s="20">
        <v>59</v>
      </c>
      <c r="AD3666" s="20">
        <v>59</v>
      </c>
      <c r="AG3666" s="20" t="s">
        <v>2260</v>
      </c>
      <c r="AT3666" s="20" t="s">
        <v>1687</v>
      </c>
      <c r="BE3666" s="20" t="s">
        <v>808</v>
      </c>
      <c r="BL3666" s="20">
        <v>915</v>
      </c>
      <c r="BM3666" s="20">
        <v>60</v>
      </c>
    </row>
    <row r="3667" spans="1:65" x14ac:dyDescent="0.25">
      <c r="A3667" s="20" t="s">
        <v>1677</v>
      </c>
      <c r="B3667" s="20" t="s">
        <v>808</v>
      </c>
      <c r="C3667" s="20" t="s">
        <v>884</v>
      </c>
      <c r="D3667" s="20" t="s">
        <v>709</v>
      </c>
      <c r="E3667" s="20" t="s">
        <v>6865</v>
      </c>
      <c r="F3667" s="20" t="s">
        <v>484</v>
      </c>
      <c r="G3667" s="20">
        <v>10.42</v>
      </c>
      <c r="H3667" s="20" t="s">
        <v>1679</v>
      </c>
      <c r="I3667" s="20" t="s">
        <v>6846</v>
      </c>
      <c r="J3667" s="20" t="s">
        <v>6847</v>
      </c>
      <c r="K3667" s="20" t="s">
        <v>6847</v>
      </c>
      <c r="L3667" s="20" t="s">
        <v>808</v>
      </c>
      <c r="M3667" s="20">
        <v>4</v>
      </c>
      <c r="N3667" s="20" t="s">
        <v>1679</v>
      </c>
      <c r="P3667" s="20">
        <v>0</v>
      </c>
      <c r="Q3667" s="20" t="s">
        <v>504</v>
      </c>
      <c r="R3667" s="20" t="s">
        <v>467</v>
      </c>
      <c r="S3667" s="20" t="s">
        <v>221</v>
      </c>
      <c r="T3667" s="20" t="s">
        <v>6866</v>
      </c>
      <c r="U3667" s="20" t="s">
        <v>6849</v>
      </c>
      <c r="V3667" s="20">
        <v>9</v>
      </c>
      <c r="W3667" s="20">
        <v>282</v>
      </c>
      <c r="Y3667" s="20" t="s">
        <v>1684</v>
      </c>
      <c r="Z3667" s="20" t="s">
        <v>1685</v>
      </c>
      <c r="AA3667" s="20">
        <v>1.5</v>
      </c>
      <c r="AB3667" s="20">
        <v>59</v>
      </c>
      <c r="AC3667" s="20">
        <v>59</v>
      </c>
      <c r="AD3667" s="20">
        <v>59</v>
      </c>
      <c r="AG3667" s="20" t="s">
        <v>2260</v>
      </c>
      <c r="AT3667" s="20" t="s">
        <v>1687</v>
      </c>
      <c r="BE3667" s="20" t="s">
        <v>808</v>
      </c>
      <c r="BL3667" s="20">
        <v>521</v>
      </c>
      <c r="BM3667" s="20">
        <v>50</v>
      </c>
    </row>
    <row r="3668" spans="1:65" x14ac:dyDescent="0.25">
      <c r="A3668" s="20" t="s">
        <v>1677</v>
      </c>
      <c r="B3668" s="20" t="s">
        <v>808</v>
      </c>
      <c r="C3668" s="20" t="s">
        <v>884</v>
      </c>
      <c r="D3668" s="20" t="s">
        <v>709</v>
      </c>
      <c r="E3668" s="20" t="s">
        <v>6867</v>
      </c>
      <c r="F3668" s="20" t="s">
        <v>485</v>
      </c>
      <c r="G3668" s="20">
        <v>8.6300000000000008</v>
      </c>
      <c r="H3668" s="20" t="s">
        <v>1679</v>
      </c>
      <c r="I3668" s="20" t="s">
        <v>6846</v>
      </c>
      <c r="J3668" s="20" t="s">
        <v>6847</v>
      </c>
      <c r="K3668" s="20" t="s">
        <v>6847</v>
      </c>
      <c r="L3668" s="20" t="s">
        <v>808</v>
      </c>
      <c r="M3668" s="20">
        <v>4</v>
      </c>
      <c r="N3668" s="20" t="s">
        <v>1679</v>
      </c>
      <c r="P3668" s="20">
        <v>0</v>
      </c>
      <c r="Q3668" s="20" t="s">
        <v>499</v>
      </c>
      <c r="R3668" s="20" t="s">
        <v>488</v>
      </c>
      <c r="S3668" s="20" t="s">
        <v>221</v>
      </c>
      <c r="T3668" s="20" t="s">
        <v>3423</v>
      </c>
      <c r="U3668" s="20" t="s">
        <v>6849</v>
      </c>
      <c r="V3668" s="20">
        <v>9</v>
      </c>
      <c r="W3668" s="20">
        <v>282</v>
      </c>
      <c r="Y3668" s="20" t="s">
        <v>1684</v>
      </c>
      <c r="Z3668" s="20" t="s">
        <v>1685</v>
      </c>
      <c r="AA3668" s="20">
        <v>0</v>
      </c>
      <c r="AB3668" s="20">
        <v>59</v>
      </c>
      <c r="AC3668" s="20">
        <v>59</v>
      </c>
      <c r="AD3668" s="20">
        <v>59</v>
      </c>
      <c r="AG3668" s="20" t="s">
        <v>2260</v>
      </c>
      <c r="AT3668" s="20" t="s">
        <v>1687</v>
      </c>
      <c r="BE3668" s="20" t="s">
        <v>808</v>
      </c>
      <c r="BL3668" s="20">
        <v>604.1</v>
      </c>
      <c r="BM3668" s="20">
        <v>70</v>
      </c>
    </row>
    <row r="3669" spans="1:65" x14ac:dyDescent="0.25">
      <c r="A3669" s="20" t="s">
        <v>1677</v>
      </c>
      <c r="B3669" s="20" t="s">
        <v>808</v>
      </c>
      <c r="C3669" s="20" t="s">
        <v>884</v>
      </c>
      <c r="D3669" s="20" t="s">
        <v>709</v>
      </c>
      <c r="E3669" s="20" t="s">
        <v>6868</v>
      </c>
      <c r="F3669" s="20" t="s">
        <v>486</v>
      </c>
      <c r="G3669" s="20">
        <v>8.68</v>
      </c>
      <c r="H3669" s="20" t="s">
        <v>1679</v>
      </c>
      <c r="I3669" s="20" t="s">
        <v>6846</v>
      </c>
      <c r="J3669" s="20" t="s">
        <v>6847</v>
      </c>
      <c r="K3669" s="20" t="s">
        <v>6847</v>
      </c>
      <c r="L3669" s="20" t="s">
        <v>808</v>
      </c>
      <c r="M3669" s="20">
        <v>4</v>
      </c>
      <c r="N3669" s="20" t="s">
        <v>1679</v>
      </c>
      <c r="P3669" s="20">
        <v>0</v>
      </c>
      <c r="Q3669" s="20" t="s">
        <v>495</v>
      </c>
      <c r="R3669" s="20" t="s">
        <v>488</v>
      </c>
      <c r="S3669" s="20" t="s">
        <v>221</v>
      </c>
      <c r="T3669" s="20" t="s">
        <v>5764</v>
      </c>
      <c r="U3669" s="20" t="s">
        <v>6849</v>
      </c>
      <c r="V3669" s="20">
        <v>9</v>
      </c>
      <c r="W3669" s="20">
        <v>282</v>
      </c>
      <c r="Y3669" s="20" t="s">
        <v>1684</v>
      </c>
      <c r="Z3669" s="20" t="s">
        <v>1685</v>
      </c>
      <c r="AA3669" s="20">
        <v>1.5</v>
      </c>
      <c r="AB3669" s="20">
        <v>59</v>
      </c>
      <c r="AC3669" s="20">
        <v>59</v>
      </c>
      <c r="AD3669" s="20">
        <v>59</v>
      </c>
      <c r="AG3669" s="20" t="s">
        <v>2260</v>
      </c>
      <c r="AT3669" s="20" t="s">
        <v>1687</v>
      </c>
      <c r="BE3669" s="20" t="s">
        <v>808</v>
      </c>
      <c r="BL3669" s="20">
        <v>520.79999999999995</v>
      </c>
      <c r="BM3669" s="20">
        <v>60</v>
      </c>
    </row>
    <row r="3670" spans="1:65" x14ac:dyDescent="0.25">
      <c r="A3670" s="20" t="s">
        <v>1677</v>
      </c>
      <c r="B3670" s="20" t="s">
        <v>808</v>
      </c>
      <c r="C3670" s="20" t="s">
        <v>884</v>
      </c>
      <c r="D3670" s="20" t="s">
        <v>709</v>
      </c>
      <c r="E3670" s="20" t="s">
        <v>6869</v>
      </c>
      <c r="F3670" s="20" t="s">
        <v>489</v>
      </c>
      <c r="G3670" s="20">
        <v>11.4</v>
      </c>
      <c r="H3670" s="20" t="s">
        <v>1679</v>
      </c>
      <c r="I3670" s="20" t="s">
        <v>6846</v>
      </c>
      <c r="J3670" s="20" t="s">
        <v>6847</v>
      </c>
      <c r="K3670" s="20" t="s">
        <v>6847</v>
      </c>
      <c r="L3670" s="20" t="s">
        <v>808</v>
      </c>
      <c r="M3670" s="20">
        <v>4</v>
      </c>
      <c r="N3670" s="20" t="s">
        <v>1679</v>
      </c>
      <c r="P3670" s="20">
        <v>0</v>
      </c>
      <c r="Q3670" s="20" t="s">
        <v>495</v>
      </c>
      <c r="R3670" s="20" t="s">
        <v>488</v>
      </c>
      <c r="S3670" s="20" t="s">
        <v>221</v>
      </c>
      <c r="T3670" s="20" t="s">
        <v>5764</v>
      </c>
      <c r="U3670" s="20" t="s">
        <v>6849</v>
      </c>
      <c r="V3670" s="20">
        <v>9</v>
      </c>
      <c r="W3670" s="20">
        <v>282</v>
      </c>
      <c r="Y3670" s="20" t="s">
        <v>1684</v>
      </c>
      <c r="Z3670" s="20" t="s">
        <v>1685</v>
      </c>
      <c r="AA3670" s="20">
        <v>1.5</v>
      </c>
      <c r="AB3670" s="20">
        <v>59</v>
      </c>
      <c r="AC3670" s="20">
        <v>59</v>
      </c>
      <c r="AD3670" s="20">
        <v>59</v>
      </c>
      <c r="AG3670" s="20" t="s">
        <v>2260</v>
      </c>
      <c r="AT3670" s="20" t="s">
        <v>1687</v>
      </c>
      <c r="BE3670" s="20" t="s">
        <v>808</v>
      </c>
      <c r="BL3670" s="20">
        <v>684</v>
      </c>
      <c r="BM3670" s="20">
        <v>60</v>
      </c>
    </row>
    <row r="3671" spans="1:65" x14ac:dyDescent="0.25">
      <c r="A3671" s="20" t="s">
        <v>1677</v>
      </c>
      <c r="B3671" s="20" t="s">
        <v>808</v>
      </c>
      <c r="C3671" s="20" t="s">
        <v>884</v>
      </c>
      <c r="D3671" s="20" t="s">
        <v>709</v>
      </c>
      <c r="E3671" s="20" t="s">
        <v>6870</v>
      </c>
      <c r="F3671" s="20" t="s">
        <v>490</v>
      </c>
      <c r="G3671" s="20">
        <v>6.34</v>
      </c>
      <c r="H3671" s="20" t="s">
        <v>1679</v>
      </c>
      <c r="I3671" s="20" t="s">
        <v>6846</v>
      </c>
      <c r="J3671" s="20" t="s">
        <v>6847</v>
      </c>
      <c r="K3671" s="20" t="s">
        <v>6847</v>
      </c>
      <c r="L3671" s="20" t="s">
        <v>808</v>
      </c>
      <c r="M3671" s="20">
        <v>4</v>
      </c>
      <c r="N3671" s="20" t="s">
        <v>1679</v>
      </c>
      <c r="P3671" s="20">
        <v>0</v>
      </c>
      <c r="Q3671" s="20" t="s">
        <v>495</v>
      </c>
      <c r="R3671" s="20" t="s">
        <v>488</v>
      </c>
      <c r="S3671" s="20" t="s">
        <v>221</v>
      </c>
      <c r="T3671" s="20" t="s">
        <v>5764</v>
      </c>
      <c r="U3671" s="20" t="s">
        <v>6849</v>
      </c>
      <c r="V3671" s="20">
        <v>9</v>
      </c>
      <c r="W3671" s="20">
        <v>282</v>
      </c>
      <c r="Y3671" s="20" t="s">
        <v>1684</v>
      </c>
      <c r="Z3671" s="20" t="s">
        <v>1685</v>
      </c>
      <c r="AA3671" s="20">
        <v>1.5</v>
      </c>
      <c r="AB3671" s="20">
        <v>59</v>
      </c>
      <c r="AC3671" s="20">
        <v>59</v>
      </c>
      <c r="AD3671" s="20">
        <v>59</v>
      </c>
      <c r="AG3671" s="20" t="s">
        <v>2260</v>
      </c>
      <c r="AT3671" s="20" t="s">
        <v>1687</v>
      </c>
      <c r="BE3671" s="20" t="s">
        <v>808</v>
      </c>
      <c r="BL3671" s="20">
        <v>380.4</v>
      </c>
      <c r="BM3671" s="20">
        <v>60</v>
      </c>
    </row>
    <row r="3672" spans="1:65" x14ac:dyDescent="0.25">
      <c r="A3672" s="20" t="s">
        <v>1677</v>
      </c>
      <c r="B3672" s="20" t="s">
        <v>808</v>
      </c>
      <c r="C3672" s="20" t="s">
        <v>884</v>
      </c>
      <c r="D3672" s="20" t="s">
        <v>709</v>
      </c>
      <c r="E3672" s="20" t="s">
        <v>6871</v>
      </c>
      <c r="F3672" s="20" t="s">
        <v>491</v>
      </c>
      <c r="G3672" s="20">
        <v>11.59</v>
      </c>
      <c r="H3672" s="20" t="s">
        <v>1679</v>
      </c>
      <c r="I3672" s="20" t="s">
        <v>6846</v>
      </c>
      <c r="J3672" s="20" t="s">
        <v>6847</v>
      </c>
      <c r="K3672" s="20" t="s">
        <v>6847</v>
      </c>
      <c r="L3672" s="20" t="s">
        <v>808</v>
      </c>
      <c r="M3672" s="20">
        <v>4</v>
      </c>
      <c r="N3672" s="20" t="s">
        <v>1679</v>
      </c>
      <c r="P3672" s="20">
        <v>0</v>
      </c>
      <c r="Q3672" s="20" t="s">
        <v>495</v>
      </c>
      <c r="R3672" s="20" t="s">
        <v>488</v>
      </c>
      <c r="S3672" s="20" t="s">
        <v>221</v>
      </c>
      <c r="T3672" s="20" t="s">
        <v>5764</v>
      </c>
      <c r="U3672" s="20" t="s">
        <v>6849</v>
      </c>
      <c r="V3672" s="20">
        <v>9</v>
      </c>
      <c r="W3672" s="20">
        <v>282</v>
      </c>
      <c r="Y3672" s="20" t="s">
        <v>1684</v>
      </c>
      <c r="Z3672" s="20" t="s">
        <v>1685</v>
      </c>
      <c r="AA3672" s="20">
        <v>1.5</v>
      </c>
      <c r="AB3672" s="20">
        <v>59</v>
      </c>
      <c r="AC3672" s="20">
        <v>59</v>
      </c>
      <c r="AD3672" s="20">
        <v>59</v>
      </c>
      <c r="AG3672" s="20" t="s">
        <v>2260</v>
      </c>
      <c r="AT3672" s="20" t="s">
        <v>1687</v>
      </c>
      <c r="BE3672" s="20" t="s">
        <v>808</v>
      </c>
      <c r="BL3672" s="20">
        <v>695.4</v>
      </c>
      <c r="BM3672" s="20">
        <v>60</v>
      </c>
    </row>
    <row r="3673" spans="1:65" x14ac:dyDescent="0.25">
      <c r="A3673" s="20" t="s">
        <v>1677</v>
      </c>
      <c r="B3673" s="20" t="s">
        <v>808</v>
      </c>
      <c r="C3673" s="20" t="s">
        <v>884</v>
      </c>
      <c r="D3673" s="20" t="s">
        <v>709</v>
      </c>
      <c r="E3673" s="20" t="s">
        <v>6872</v>
      </c>
      <c r="F3673" s="20" t="s">
        <v>492</v>
      </c>
      <c r="G3673" s="20">
        <v>15.8</v>
      </c>
      <c r="H3673" s="20" t="s">
        <v>1679</v>
      </c>
      <c r="I3673" s="20" t="s">
        <v>6846</v>
      </c>
      <c r="J3673" s="20" t="s">
        <v>6847</v>
      </c>
      <c r="K3673" s="20" t="s">
        <v>6847</v>
      </c>
      <c r="L3673" s="20" t="s">
        <v>808</v>
      </c>
      <c r="M3673" s="20">
        <v>4</v>
      </c>
      <c r="N3673" s="20" t="s">
        <v>1679</v>
      </c>
      <c r="P3673" s="20">
        <v>0</v>
      </c>
      <c r="Q3673" s="20" t="s">
        <v>506</v>
      </c>
      <c r="R3673" s="20" t="s">
        <v>488</v>
      </c>
      <c r="S3673" s="20" t="s">
        <v>221</v>
      </c>
      <c r="T3673" s="20" t="s">
        <v>6873</v>
      </c>
      <c r="U3673" s="20" t="s">
        <v>6849</v>
      </c>
      <c r="V3673" s="20">
        <v>9</v>
      </c>
      <c r="W3673" s="20">
        <v>282</v>
      </c>
      <c r="Y3673" s="20" t="s">
        <v>1684</v>
      </c>
      <c r="Z3673" s="20" t="s">
        <v>1685</v>
      </c>
      <c r="AA3673" s="20">
        <v>1.5</v>
      </c>
      <c r="AB3673" s="20">
        <v>59</v>
      </c>
      <c r="AC3673" s="20">
        <v>59</v>
      </c>
      <c r="AD3673" s="20">
        <v>59</v>
      </c>
      <c r="AG3673" s="20" t="s">
        <v>2260</v>
      </c>
      <c r="AT3673" s="20" t="s">
        <v>1687</v>
      </c>
      <c r="AW3673" s="20" t="s">
        <v>1657</v>
      </c>
      <c r="BE3673" s="20" t="s">
        <v>808</v>
      </c>
      <c r="BL3673" s="20">
        <v>790</v>
      </c>
      <c r="BM3673" s="20">
        <v>50</v>
      </c>
    </row>
    <row r="3674" spans="1:65" x14ac:dyDescent="0.25">
      <c r="A3674" s="20" t="s">
        <v>1677</v>
      </c>
      <c r="B3674" s="20" t="s">
        <v>808</v>
      </c>
      <c r="C3674" s="20" t="s">
        <v>884</v>
      </c>
      <c r="D3674" s="20" t="s">
        <v>709</v>
      </c>
      <c r="E3674" s="20" t="s">
        <v>6874</v>
      </c>
      <c r="F3674" s="20" t="s">
        <v>519</v>
      </c>
      <c r="G3674" s="20">
        <v>12.32</v>
      </c>
      <c r="H3674" s="20" t="s">
        <v>1679</v>
      </c>
      <c r="I3674" s="20" t="s">
        <v>6846</v>
      </c>
      <c r="J3674" s="20" t="s">
        <v>6847</v>
      </c>
      <c r="K3674" s="20" t="s">
        <v>6847</v>
      </c>
      <c r="L3674" s="20" t="s">
        <v>808</v>
      </c>
      <c r="M3674" s="20">
        <v>4</v>
      </c>
      <c r="N3674" s="20" t="s">
        <v>1679</v>
      </c>
      <c r="P3674" s="20">
        <v>0</v>
      </c>
      <c r="Q3674" s="20" t="s">
        <v>495</v>
      </c>
      <c r="R3674" s="20" t="s">
        <v>488</v>
      </c>
      <c r="S3674" s="20" t="s">
        <v>221</v>
      </c>
      <c r="T3674" s="20" t="s">
        <v>5158</v>
      </c>
      <c r="U3674" s="20" t="s">
        <v>6849</v>
      </c>
      <c r="V3674" s="20">
        <v>9</v>
      </c>
      <c r="W3674" s="20">
        <v>282</v>
      </c>
      <c r="Y3674" s="20" t="s">
        <v>1684</v>
      </c>
      <c r="Z3674" s="20" t="s">
        <v>1685</v>
      </c>
      <c r="AA3674" s="20">
        <v>1.5</v>
      </c>
      <c r="AB3674" s="20">
        <v>59</v>
      </c>
      <c r="AC3674" s="20">
        <v>59</v>
      </c>
      <c r="AD3674" s="20">
        <v>59</v>
      </c>
      <c r="AG3674" s="20" t="s">
        <v>2260</v>
      </c>
      <c r="AT3674" s="20" t="s">
        <v>1687</v>
      </c>
      <c r="BE3674" s="20" t="s">
        <v>808</v>
      </c>
      <c r="BL3674" s="20">
        <v>739.2</v>
      </c>
      <c r="BM3674" s="20">
        <v>60</v>
      </c>
    </row>
    <row r="3675" spans="1:65" x14ac:dyDescent="0.25">
      <c r="A3675" s="20" t="s">
        <v>1677</v>
      </c>
      <c r="B3675" s="20" t="s">
        <v>808</v>
      </c>
      <c r="C3675" s="20" t="s">
        <v>885</v>
      </c>
      <c r="D3675" s="20" t="s">
        <v>774</v>
      </c>
      <c r="E3675" s="20" t="s">
        <v>6875</v>
      </c>
      <c r="F3675" s="20" t="s">
        <v>465</v>
      </c>
      <c r="G3675" s="20">
        <v>9.18</v>
      </c>
      <c r="H3675" s="20" t="s">
        <v>1679</v>
      </c>
      <c r="I3675" s="20" t="s">
        <v>6876</v>
      </c>
      <c r="J3675" s="20" t="s">
        <v>6877</v>
      </c>
      <c r="K3675" s="20" t="s">
        <v>6877</v>
      </c>
      <c r="L3675" s="20" t="s">
        <v>808</v>
      </c>
      <c r="M3675" s="20">
        <v>4</v>
      </c>
      <c r="N3675" s="20" t="s">
        <v>1679</v>
      </c>
      <c r="P3675" s="20">
        <v>0</v>
      </c>
      <c r="Q3675" s="20" t="s">
        <v>545</v>
      </c>
      <c r="R3675" s="20" t="s">
        <v>508</v>
      </c>
      <c r="S3675" s="20" t="s">
        <v>221</v>
      </c>
      <c r="T3675" s="20" t="s">
        <v>6878</v>
      </c>
      <c r="U3675" s="20" t="s">
        <v>6879</v>
      </c>
      <c r="V3675" s="20">
        <v>5</v>
      </c>
      <c r="W3675" s="20">
        <v>157</v>
      </c>
      <c r="Y3675" s="20" t="s">
        <v>1684</v>
      </c>
      <c r="Z3675" s="20" t="s">
        <v>1685</v>
      </c>
      <c r="AA3675" s="20">
        <v>1.5</v>
      </c>
      <c r="AB3675" s="20">
        <v>52</v>
      </c>
      <c r="AC3675" s="20">
        <v>52</v>
      </c>
      <c r="AD3675" s="20">
        <v>52</v>
      </c>
      <c r="AT3675" s="20" t="s">
        <v>1687</v>
      </c>
      <c r="BE3675" s="20" t="s">
        <v>808</v>
      </c>
      <c r="BL3675" s="20">
        <v>734.4</v>
      </c>
      <c r="BM3675" s="20">
        <v>80</v>
      </c>
    </row>
    <row r="3676" spans="1:65" x14ac:dyDescent="0.25">
      <c r="A3676" s="20" t="s">
        <v>1677</v>
      </c>
      <c r="B3676" s="20" t="s">
        <v>808</v>
      </c>
      <c r="C3676" s="20" t="s">
        <v>885</v>
      </c>
      <c r="D3676" s="20" t="s">
        <v>774</v>
      </c>
      <c r="E3676" s="20" t="s">
        <v>6880</v>
      </c>
      <c r="F3676" s="20" t="s">
        <v>468</v>
      </c>
      <c r="G3676" s="20">
        <v>12.69</v>
      </c>
      <c r="H3676" s="20" t="s">
        <v>1679</v>
      </c>
      <c r="I3676" s="20" t="s">
        <v>6876</v>
      </c>
      <c r="J3676" s="20" t="s">
        <v>6877</v>
      </c>
      <c r="K3676" s="20" t="s">
        <v>6877</v>
      </c>
      <c r="L3676" s="20" t="s">
        <v>808</v>
      </c>
      <c r="M3676" s="20">
        <v>4</v>
      </c>
      <c r="N3676" s="20" t="s">
        <v>1679</v>
      </c>
      <c r="P3676" s="20">
        <v>0</v>
      </c>
      <c r="Q3676" s="20" t="s">
        <v>545</v>
      </c>
      <c r="R3676" s="20" t="s">
        <v>508</v>
      </c>
      <c r="S3676" s="20" t="s">
        <v>221</v>
      </c>
      <c r="T3676" s="20" t="s">
        <v>6878</v>
      </c>
      <c r="U3676" s="20" t="s">
        <v>6879</v>
      </c>
      <c r="V3676" s="20">
        <v>5</v>
      </c>
      <c r="W3676" s="20">
        <v>157</v>
      </c>
      <c r="Y3676" s="20" t="s">
        <v>1684</v>
      </c>
      <c r="Z3676" s="20" t="s">
        <v>1685</v>
      </c>
      <c r="AA3676" s="20">
        <v>1.5</v>
      </c>
      <c r="AB3676" s="20">
        <v>52</v>
      </c>
      <c r="AC3676" s="20">
        <v>52</v>
      </c>
      <c r="AD3676" s="20">
        <v>52</v>
      </c>
      <c r="AT3676" s="20" t="s">
        <v>1687</v>
      </c>
      <c r="BE3676" s="20" t="s">
        <v>808</v>
      </c>
      <c r="BL3676" s="20">
        <v>1015.2</v>
      </c>
      <c r="BM3676" s="20">
        <v>80</v>
      </c>
    </row>
    <row r="3677" spans="1:65" x14ac:dyDescent="0.25">
      <c r="A3677" s="20" t="s">
        <v>1677</v>
      </c>
      <c r="B3677" s="20" t="s">
        <v>808</v>
      </c>
      <c r="C3677" s="20" t="s">
        <v>885</v>
      </c>
      <c r="D3677" s="20" t="s">
        <v>774</v>
      </c>
      <c r="E3677" s="20" t="s">
        <v>6881</v>
      </c>
      <c r="F3677" s="20" t="s">
        <v>470</v>
      </c>
      <c r="G3677" s="20">
        <v>7.55</v>
      </c>
      <c r="H3677" s="20" t="s">
        <v>1679</v>
      </c>
      <c r="I3677" s="20" t="s">
        <v>6876</v>
      </c>
      <c r="J3677" s="20" t="s">
        <v>6877</v>
      </c>
      <c r="K3677" s="20" t="s">
        <v>6877</v>
      </c>
      <c r="L3677" s="20" t="s">
        <v>808</v>
      </c>
      <c r="M3677" s="20">
        <v>4</v>
      </c>
      <c r="N3677" s="20" t="s">
        <v>1679</v>
      </c>
      <c r="P3677" s="20">
        <v>0</v>
      </c>
      <c r="Q3677" s="20" t="s">
        <v>545</v>
      </c>
      <c r="R3677" s="20" t="s">
        <v>508</v>
      </c>
      <c r="S3677" s="20" t="s">
        <v>221</v>
      </c>
      <c r="T3677" s="20" t="s">
        <v>6878</v>
      </c>
      <c r="U3677" s="20" t="s">
        <v>6879</v>
      </c>
      <c r="V3677" s="20">
        <v>5</v>
      </c>
      <c r="W3677" s="20">
        <v>157</v>
      </c>
      <c r="Y3677" s="20" t="s">
        <v>1684</v>
      </c>
      <c r="Z3677" s="20" t="s">
        <v>1685</v>
      </c>
      <c r="AA3677" s="20">
        <v>1.5</v>
      </c>
      <c r="AB3677" s="20">
        <v>52</v>
      </c>
      <c r="AC3677" s="20">
        <v>52</v>
      </c>
      <c r="AD3677" s="20">
        <v>52</v>
      </c>
      <c r="AT3677" s="20" t="s">
        <v>1687</v>
      </c>
      <c r="BE3677" s="20" t="s">
        <v>808</v>
      </c>
      <c r="BL3677" s="20">
        <v>604</v>
      </c>
      <c r="BM3677" s="20">
        <v>80</v>
      </c>
    </row>
    <row r="3678" spans="1:65" x14ac:dyDescent="0.25">
      <c r="A3678" s="20" t="s">
        <v>1677</v>
      </c>
      <c r="B3678" s="20" t="s">
        <v>808</v>
      </c>
      <c r="C3678" s="20" t="s">
        <v>886</v>
      </c>
      <c r="D3678" s="20" t="s">
        <v>638</v>
      </c>
      <c r="E3678" s="20" t="s">
        <v>6882</v>
      </c>
      <c r="F3678" s="20" t="s">
        <v>465</v>
      </c>
      <c r="G3678" s="20">
        <v>7.19</v>
      </c>
      <c r="H3678" s="20" t="s">
        <v>1679</v>
      </c>
      <c r="I3678" s="20" t="s">
        <v>6883</v>
      </c>
      <c r="J3678" s="20" t="s">
        <v>6884</v>
      </c>
      <c r="K3678" s="20" t="s">
        <v>6884</v>
      </c>
      <c r="L3678" s="20" t="s">
        <v>808</v>
      </c>
      <c r="M3678" s="20">
        <v>4</v>
      </c>
      <c r="N3678" s="20" t="s">
        <v>1679</v>
      </c>
      <c r="P3678" s="20">
        <v>0</v>
      </c>
      <c r="Q3678" s="20" t="s">
        <v>830</v>
      </c>
      <c r="R3678" s="20" t="s">
        <v>488</v>
      </c>
      <c r="S3678" s="20" t="s">
        <v>221</v>
      </c>
      <c r="T3678" s="20" t="s">
        <v>6885</v>
      </c>
      <c r="U3678" s="20" t="s">
        <v>6886</v>
      </c>
      <c r="V3678" s="20">
        <v>7</v>
      </c>
      <c r="W3678" s="20">
        <v>228</v>
      </c>
      <c r="Y3678" s="20" t="s">
        <v>1684</v>
      </c>
      <c r="Z3678" s="20" t="s">
        <v>1685</v>
      </c>
      <c r="AA3678" s="20">
        <v>1.4</v>
      </c>
      <c r="AB3678" s="20">
        <v>59.2</v>
      </c>
      <c r="AC3678" s="20">
        <v>59.2</v>
      </c>
      <c r="AD3678" s="20">
        <v>59.2</v>
      </c>
      <c r="AT3678" s="20" t="s">
        <v>1687</v>
      </c>
      <c r="AW3678" s="20" t="s">
        <v>1657</v>
      </c>
      <c r="BE3678" s="20" t="s">
        <v>808</v>
      </c>
      <c r="BL3678" s="20">
        <v>359.5</v>
      </c>
      <c r="BM3678" s="20">
        <v>50</v>
      </c>
    </row>
    <row r="3679" spans="1:65" x14ac:dyDescent="0.25">
      <c r="A3679" s="20" t="s">
        <v>1677</v>
      </c>
      <c r="B3679" s="20" t="s">
        <v>808</v>
      </c>
      <c r="C3679" s="20" t="s">
        <v>886</v>
      </c>
      <c r="D3679" s="20" t="s">
        <v>638</v>
      </c>
      <c r="E3679" s="20" t="s">
        <v>6887</v>
      </c>
      <c r="F3679" s="20" t="s">
        <v>468</v>
      </c>
      <c r="G3679" s="20">
        <v>7.03</v>
      </c>
      <c r="H3679" s="20" t="s">
        <v>1679</v>
      </c>
      <c r="I3679" s="20" t="s">
        <v>6883</v>
      </c>
      <c r="J3679" s="20" t="s">
        <v>6884</v>
      </c>
      <c r="K3679" s="20" t="s">
        <v>6884</v>
      </c>
      <c r="L3679" s="20" t="s">
        <v>808</v>
      </c>
      <c r="M3679" s="20">
        <v>4</v>
      </c>
      <c r="N3679" s="20" t="s">
        <v>1679</v>
      </c>
      <c r="P3679" s="20">
        <v>0</v>
      </c>
      <c r="Q3679" s="20" t="s">
        <v>830</v>
      </c>
      <c r="R3679" s="20" t="s">
        <v>488</v>
      </c>
      <c r="S3679" s="20" t="s">
        <v>221</v>
      </c>
      <c r="T3679" s="20" t="s">
        <v>6885</v>
      </c>
      <c r="U3679" s="20" t="s">
        <v>6888</v>
      </c>
      <c r="V3679" s="20">
        <v>5</v>
      </c>
      <c r="W3679" s="20">
        <v>175</v>
      </c>
      <c r="Y3679" s="20" t="s">
        <v>1684</v>
      </c>
      <c r="Z3679" s="20" t="s">
        <v>1685</v>
      </c>
      <c r="AA3679" s="20">
        <v>1.4</v>
      </c>
      <c r="AB3679" s="20">
        <v>59.2</v>
      </c>
      <c r="AC3679" s="20">
        <v>59.2</v>
      </c>
      <c r="AD3679" s="20">
        <v>59.2</v>
      </c>
      <c r="AT3679" s="20" t="s">
        <v>1687</v>
      </c>
      <c r="AW3679" s="20" t="s">
        <v>1657</v>
      </c>
      <c r="BE3679" s="20" t="s">
        <v>808</v>
      </c>
      <c r="BL3679" s="20">
        <v>351.5</v>
      </c>
      <c r="BM3679" s="20">
        <v>50</v>
      </c>
    </row>
    <row r="3680" spans="1:65" x14ac:dyDescent="0.25">
      <c r="A3680" s="20" t="s">
        <v>1677</v>
      </c>
      <c r="B3680" s="20" t="s">
        <v>808</v>
      </c>
      <c r="C3680" s="20" t="s">
        <v>886</v>
      </c>
      <c r="D3680" s="20" t="s">
        <v>638</v>
      </c>
      <c r="E3680" s="20" t="s">
        <v>6889</v>
      </c>
      <c r="F3680" s="20" t="s">
        <v>470</v>
      </c>
      <c r="G3680" s="20">
        <v>5.18</v>
      </c>
      <c r="H3680" s="20" t="s">
        <v>1679</v>
      </c>
      <c r="I3680" s="20" t="s">
        <v>6883</v>
      </c>
      <c r="J3680" s="20" t="s">
        <v>6884</v>
      </c>
      <c r="K3680" s="20" t="s">
        <v>6884</v>
      </c>
      <c r="L3680" s="20" t="s">
        <v>808</v>
      </c>
      <c r="M3680" s="20">
        <v>4</v>
      </c>
      <c r="N3680" s="20" t="s">
        <v>1679</v>
      </c>
      <c r="P3680" s="20">
        <v>0</v>
      </c>
      <c r="Q3680" s="20" t="s">
        <v>830</v>
      </c>
      <c r="R3680" s="20" t="s">
        <v>488</v>
      </c>
      <c r="S3680" s="20" t="s">
        <v>221</v>
      </c>
      <c r="T3680" s="20" t="s">
        <v>6885</v>
      </c>
      <c r="U3680" s="20" t="s">
        <v>6888</v>
      </c>
      <c r="V3680" s="20">
        <v>5</v>
      </c>
      <c r="W3680" s="20">
        <v>175</v>
      </c>
      <c r="Y3680" s="20" t="s">
        <v>1684</v>
      </c>
      <c r="Z3680" s="20" t="s">
        <v>1685</v>
      </c>
      <c r="AA3680" s="20">
        <v>1.4</v>
      </c>
      <c r="AB3680" s="20">
        <v>59.2</v>
      </c>
      <c r="AC3680" s="20">
        <v>59.2</v>
      </c>
      <c r="AD3680" s="20">
        <v>59.2</v>
      </c>
      <c r="AT3680" s="20" t="s">
        <v>1687</v>
      </c>
      <c r="AW3680" s="20" t="s">
        <v>1657</v>
      </c>
      <c r="BE3680" s="20" t="s">
        <v>808</v>
      </c>
      <c r="BL3680" s="20">
        <v>259</v>
      </c>
      <c r="BM3680" s="20">
        <v>50</v>
      </c>
    </row>
    <row r="3681" spans="1:65" x14ac:dyDescent="0.25">
      <c r="A3681" s="20" t="s">
        <v>1677</v>
      </c>
      <c r="B3681" s="20" t="s">
        <v>808</v>
      </c>
      <c r="C3681" s="20" t="s">
        <v>886</v>
      </c>
      <c r="D3681" s="20" t="s">
        <v>638</v>
      </c>
      <c r="E3681" s="20" t="s">
        <v>6890</v>
      </c>
      <c r="F3681" s="20" t="s">
        <v>472</v>
      </c>
      <c r="G3681" s="20">
        <v>11.42</v>
      </c>
      <c r="H3681" s="20" t="s">
        <v>1679</v>
      </c>
      <c r="I3681" s="20" t="s">
        <v>6883</v>
      </c>
      <c r="J3681" s="20" t="s">
        <v>6884</v>
      </c>
      <c r="K3681" s="20" t="s">
        <v>6884</v>
      </c>
      <c r="L3681" s="20" t="s">
        <v>808</v>
      </c>
      <c r="M3681" s="20">
        <v>4</v>
      </c>
      <c r="N3681" s="20" t="s">
        <v>1679</v>
      </c>
      <c r="P3681" s="20">
        <v>0</v>
      </c>
      <c r="Q3681" s="20" t="s">
        <v>495</v>
      </c>
      <c r="R3681" s="20" t="s">
        <v>488</v>
      </c>
      <c r="S3681" s="20" t="s">
        <v>221</v>
      </c>
      <c r="T3681" s="20" t="s">
        <v>6891</v>
      </c>
      <c r="U3681" s="20" t="s">
        <v>6888</v>
      </c>
      <c r="V3681" s="20">
        <v>5</v>
      </c>
      <c r="W3681" s="20">
        <v>175</v>
      </c>
      <c r="Y3681" s="20" t="s">
        <v>1684</v>
      </c>
      <c r="Z3681" s="20" t="s">
        <v>1685</v>
      </c>
      <c r="AA3681" s="20">
        <v>1.5</v>
      </c>
      <c r="AB3681" s="20">
        <v>59</v>
      </c>
      <c r="AC3681" s="20">
        <v>59</v>
      </c>
      <c r="AD3681" s="20">
        <v>59</v>
      </c>
      <c r="AT3681" s="20" t="s">
        <v>1687</v>
      </c>
      <c r="BE3681" s="20" t="s">
        <v>808</v>
      </c>
      <c r="BL3681" s="20">
        <v>685.2</v>
      </c>
      <c r="BM3681" s="20">
        <v>60</v>
      </c>
    </row>
    <row r="3682" spans="1:65" x14ac:dyDescent="0.25">
      <c r="A3682" s="20" t="s">
        <v>1677</v>
      </c>
      <c r="B3682" s="20" t="s">
        <v>808</v>
      </c>
      <c r="C3682" s="20" t="s">
        <v>886</v>
      </c>
      <c r="D3682" s="20" t="s">
        <v>638</v>
      </c>
      <c r="E3682" s="20" t="s">
        <v>6892</v>
      </c>
      <c r="F3682" s="20" t="s">
        <v>473</v>
      </c>
      <c r="G3682" s="20">
        <v>1.06</v>
      </c>
      <c r="H3682" s="20" t="s">
        <v>1679</v>
      </c>
      <c r="I3682" s="20" t="s">
        <v>6883</v>
      </c>
      <c r="J3682" s="20" t="s">
        <v>6884</v>
      </c>
      <c r="K3682" s="20" t="s">
        <v>6884</v>
      </c>
      <c r="L3682" s="20" t="s">
        <v>808</v>
      </c>
      <c r="M3682" s="20">
        <v>4</v>
      </c>
      <c r="N3682" s="20" t="s">
        <v>1679</v>
      </c>
      <c r="P3682" s="20">
        <v>0</v>
      </c>
      <c r="Q3682" s="20" t="s">
        <v>545</v>
      </c>
      <c r="R3682" s="20" t="s">
        <v>707</v>
      </c>
      <c r="S3682" s="20" t="s">
        <v>221</v>
      </c>
      <c r="T3682" s="20" t="s">
        <v>6893</v>
      </c>
      <c r="U3682" s="20" t="s">
        <v>6886</v>
      </c>
      <c r="V3682" s="20">
        <v>7</v>
      </c>
      <c r="W3682" s="20">
        <v>228</v>
      </c>
      <c r="Y3682" s="20" t="s">
        <v>1684</v>
      </c>
      <c r="Z3682" s="20" t="s">
        <v>1685</v>
      </c>
      <c r="AA3682" s="20">
        <v>1.5</v>
      </c>
      <c r="AB3682" s="20">
        <v>59.2</v>
      </c>
      <c r="AC3682" s="20">
        <v>59.2</v>
      </c>
      <c r="AD3682" s="20">
        <v>59.2</v>
      </c>
      <c r="AT3682" s="20" t="s">
        <v>1687</v>
      </c>
      <c r="BE3682" s="20" t="s">
        <v>808</v>
      </c>
      <c r="BL3682" s="20">
        <v>84.8</v>
      </c>
      <c r="BM3682" s="20">
        <v>80</v>
      </c>
    </row>
    <row r="3683" spans="1:65" x14ac:dyDescent="0.25">
      <c r="A3683" s="20" t="s">
        <v>1677</v>
      </c>
      <c r="B3683" s="20" t="s">
        <v>808</v>
      </c>
      <c r="C3683" s="20" t="s">
        <v>886</v>
      </c>
      <c r="D3683" s="20" t="s">
        <v>638</v>
      </c>
      <c r="E3683" s="20" t="s">
        <v>6894</v>
      </c>
      <c r="F3683" s="20" t="s">
        <v>474</v>
      </c>
      <c r="G3683" s="20">
        <v>2.34</v>
      </c>
      <c r="H3683" s="20" t="s">
        <v>1679</v>
      </c>
      <c r="I3683" s="20" t="s">
        <v>6883</v>
      </c>
      <c r="J3683" s="20" t="s">
        <v>6884</v>
      </c>
      <c r="K3683" s="20" t="s">
        <v>6884</v>
      </c>
      <c r="L3683" s="20" t="s">
        <v>808</v>
      </c>
      <c r="M3683" s="20">
        <v>4</v>
      </c>
      <c r="N3683" s="20" t="s">
        <v>1679</v>
      </c>
      <c r="P3683" s="20">
        <v>0</v>
      </c>
      <c r="Q3683" s="20" t="s">
        <v>506</v>
      </c>
      <c r="R3683" s="20" t="s">
        <v>488</v>
      </c>
      <c r="S3683" s="20" t="s">
        <v>221</v>
      </c>
      <c r="T3683" s="20" t="s">
        <v>6895</v>
      </c>
      <c r="U3683" s="20" t="s">
        <v>6888</v>
      </c>
      <c r="V3683" s="20">
        <v>5</v>
      </c>
      <c r="W3683" s="20">
        <v>175</v>
      </c>
      <c r="Y3683" s="20" t="s">
        <v>1684</v>
      </c>
      <c r="Z3683" s="20" t="s">
        <v>1685</v>
      </c>
      <c r="AA3683" s="20">
        <v>1.5</v>
      </c>
      <c r="AB3683" s="20">
        <v>59.2</v>
      </c>
      <c r="AC3683" s="20">
        <v>59.2</v>
      </c>
      <c r="AD3683" s="20">
        <v>59.2</v>
      </c>
      <c r="AT3683" s="20" t="s">
        <v>1687</v>
      </c>
      <c r="AW3683" s="20" t="s">
        <v>1657</v>
      </c>
      <c r="BE3683" s="20" t="s">
        <v>808</v>
      </c>
      <c r="BL3683" s="20">
        <v>117</v>
      </c>
      <c r="BM3683" s="20">
        <v>50</v>
      </c>
    </row>
    <row r="3684" spans="1:65" x14ac:dyDescent="0.25">
      <c r="A3684" s="20" t="s">
        <v>1677</v>
      </c>
      <c r="B3684" s="20" t="s">
        <v>808</v>
      </c>
      <c r="C3684" s="20" t="s">
        <v>886</v>
      </c>
      <c r="D3684" s="20" t="s">
        <v>638</v>
      </c>
      <c r="E3684" s="20" t="s">
        <v>6896</v>
      </c>
      <c r="F3684" s="20" t="s">
        <v>475</v>
      </c>
      <c r="G3684" s="20">
        <v>0.7</v>
      </c>
      <c r="H3684" s="20" t="s">
        <v>1679</v>
      </c>
      <c r="I3684" s="20" t="s">
        <v>6883</v>
      </c>
      <c r="J3684" s="20" t="s">
        <v>6884</v>
      </c>
      <c r="K3684" s="20" t="s">
        <v>6884</v>
      </c>
      <c r="L3684" s="20" t="s">
        <v>808</v>
      </c>
      <c r="M3684" s="20">
        <v>4</v>
      </c>
      <c r="N3684" s="20" t="s">
        <v>1679</v>
      </c>
      <c r="P3684" s="20">
        <v>0</v>
      </c>
      <c r="Q3684" s="20" t="s">
        <v>830</v>
      </c>
      <c r="R3684" s="20" t="s">
        <v>488</v>
      </c>
      <c r="S3684" s="20" t="s">
        <v>221</v>
      </c>
      <c r="T3684" s="20" t="s">
        <v>6885</v>
      </c>
      <c r="U3684" s="20" t="s">
        <v>6888</v>
      </c>
      <c r="V3684" s="20">
        <v>5</v>
      </c>
      <c r="W3684" s="20">
        <v>175</v>
      </c>
      <c r="Y3684" s="20" t="s">
        <v>1684</v>
      </c>
      <c r="Z3684" s="20" t="s">
        <v>1685</v>
      </c>
      <c r="AA3684" s="20">
        <v>1.5</v>
      </c>
      <c r="AB3684" s="20">
        <v>59.2</v>
      </c>
      <c r="AC3684" s="20">
        <v>59.2</v>
      </c>
      <c r="AD3684" s="20">
        <v>59.2</v>
      </c>
      <c r="AT3684" s="20" t="s">
        <v>1687</v>
      </c>
      <c r="AW3684" s="20" t="s">
        <v>1657</v>
      </c>
      <c r="BE3684" s="20" t="s">
        <v>808</v>
      </c>
      <c r="BL3684" s="20">
        <v>35</v>
      </c>
      <c r="BM3684" s="20">
        <v>50</v>
      </c>
    </row>
    <row r="3685" spans="1:65" x14ac:dyDescent="0.25">
      <c r="A3685" s="20" t="s">
        <v>1677</v>
      </c>
      <c r="B3685" s="20" t="s">
        <v>808</v>
      </c>
      <c r="C3685" s="20" t="s">
        <v>886</v>
      </c>
      <c r="D3685" s="20" t="s">
        <v>638</v>
      </c>
      <c r="E3685" s="20" t="s">
        <v>6897</v>
      </c>
      <c r="F3685" s="20" t="s">
        <v>476</v>
      </c>
      <c r="G3685" s="20">
        <v>11.96</v>
      </c>
      <c r="H3685" s="20" t="s">
        <v>1679</v>
      </c>
      <c r="I3685" s="20" t="s">
        <v>6883</v>
      </c>
      <c r="J3685" s="20" t="s">
        <v>6884</v>
      </c>
      <c r="K3685" s="20" t="s">
        <v>6884</v>
      </c>
      <c r="L3685" s="20" t="s">
        <v>808</v>
      </c>
      <c r="M3685" s="20">
        <v>4</v>
      </c>
      <c r="N3685" s="20" t="s">
        <v>1679</v>
      </c>
      <c r="P3685" s="20">
        <v>0</v>
      </c>
      <c r="Q3685" s="20" t="s">
        <v>545</v>
      </c>
      <c r="R3685" s="20" t="s">
        <v>707</v>
      </c>
      <c r="S3685" s="20" t="s">
        <v>221</v>
      </c>
      <c r="T3685" s="20" t="s">
        <v>6893</v>
      </c>
      <c r="U3685" s="20" t="s">
        <v>6886</v>
      </c>
      <c r="V3685" s="20">
        <v>7</v>
      </c>
      <c r="W3685" s="20">
        <v>228</v>
      </c>
      <c r="Y3685" s="20" t="s">
        <v>1684</v>
      </c>
      <c r="Z3685" s="20" t="s">
        <v>1685</v>
      </c>
      <c r="AA3685" s="20">
        <v>1.5</v>
      </c>
      <c r="AB3685" s="20">
        <v>59.2</v>
      </c>
      <c r="AC3685" s="20">
        <v>59.2</v>
      </c>
      <c r="AD3685" s="20">
        <v>59.2</v>
      </c>
      <c r="AT3685" s="20" t="s">
        <v>1687</v>
      </c>
      <c r="BE3685" s="20" t="s">
        <v>808</v>
      </c>
      <c r="BL3685" s="20">
        <v>956.8</v>
      </c>
      <c r="BM3685" s="20">
        <v>80</v>
      </c>
    </row>
    <row r="3686" spans="1:65" x14ac:dyDescent="0.25">
      <c r="A3686" s="20" t="s">
        <v>1677</v>
      </c>
      <c r="B3686" s="20" t="s">
        <v>808</v>
      </c>
      <c r="C3686" s="20" t="s">
        <v>886</v>
      </c>
      <c r="D3686" s="20" t="s">
        <v>638</v>
      </c>
      <c r="E3686" s="20" t="s">
        <v>6898</v>
      </c>
      <c r="F3686" s="20" t="s">
        <v>477</v>
      </c>
      <c r="G3686" s="20">
        <v>4.58</v>
      </c>
      <c r="H3686" s="20" t="s">
        <v>1679</v>
      </c>
      <c r="I3686" s="20" t="s">
        <v>6883</v>
      </c>
      <c r="J3686" s="20" t="s">
        <v>6884</v>
      </c>
      <c r="K3686" s="20" t="s">
        <v>6884</v>
      </c>
      <c r="L3686" s="20" t="s">
        <v>808</v>
      </c>
      <c r="M3686" s="20">
        <v>4</v>
      </c>
      <c r="N3686" s="20" t="s">
        <v>1679</v>
      </c>
      <c r="P3686" s="20">
        <v>0</v>
      </c>
      <c r="Q3686" s="20" t="s">
        <v>545</v>
      </c>
      <c r="R3686" s="20" t="s">
        <v>707</v>
      </c>
      <c r="S3686" s="20" t="s">
        <v>221</v>
      </c>
      <c r="T3686" s="20" t="s">
        <v>6893</v>
      </c>
      <c r="U3686" s="20" t="s">
        <v>6886</v>
      </c>
      <c r="V3686" s="20">
        <v>7</v>
      </c>
      <c r="W3686" s="20">
        <v>228</v>
      </c>
      <c r="Y3686" s="20" t="s">
        <v>1684</v>
      </c>
      <c r="Z3686" s="20" t="s">
        <v>1685</v>
      </c>
      <c r="AA3686" s="20">
        <v>1.5</v>
      </c>
      <c r="AB3686" s="20">
        <v>59.2</v>
      </c>
      <c r="AC3686" s="20">
        <v>59.2</v>
      </c>
      <c r="AD3686" s="20">
        <v>59.2</v>
      </c>
      <c r="AT3686" s="20" t="s">
        <v>1687</v>
      </c>
      <c r="BE3686" s="20" t="s">
        <v>808</v>
      </c>
      <c r="BL3686" s="20">
        <v>366.4</v>
      </c>
      <c r="BM3686" s="20">
        <v>80</v>
      </c>
    </row>
    <row r="3687" spans="1:65" x14ac:dyDescent="0.25">
      <c r="A3687" s="20" t="s">
        <v>1677</v>
      </c>
      <c r="B3687" s="20" t="s">
        <v>808</v>
      </c>
      <c r="C3687" s="20" t="s">
        <v>886</v>
      </c>
      <c r="D3687" s="20" t="s">
        <v>638</v>
      </c>
      <c r="E3687" s="20" t="s">
        <v>6899</v>
      </c>
      <c r="F3687" s="20" t="s">
        <v>478</v>
      </c>
      <c r="G3687" s="20">
        <v>14.12</v>
      </c>
      <c r="H3687" s="20" t="s">
        <v>1679</v>
      </c>
      <c r="I3687" s="20" t="s">
        <v>6883</v>
      </c>
      <c r="J3687" s="20" t="s">
        <v>6884</v>
      </c>
      <c r="K3687" s="20" t="s">
        <v>6884</v>
      </c>
      <c r="L3687" s="20" t="s">
        <v>808</v>
      </c>
      <c r="M3687" s="20">
        <v>4</v>
      </c>
      <c r="N3687" s="20" t="s">
        <v>1679</v>
      </c>
      <c r="P3687" s="20">
        <v>0</v>
      </c>
      <c r="Q3687" s="20" t="s">
        <v>466</v>
      </c>
      <c r="R3687" s="20" t="s">
        <v>488</v>
      </c>
      <c r="S3687" s="20" t="s">
        <v>221</v>
      </c>
      <c r="T3687" s="20" t="s">
        <v>6895</v>
      </c>
      <c r="U3687" s="20" t="s">
        <v>6888</v>
      </c>
      <c r="V3687" s="20">
        <v>5</v>
      </c>
      <c r="W3687" s="20">
        <v>175</v>
      </c>
      <c r="Y3687" s="20" t="s">
        <v>1684</v>
      </c>
      <c r="Z3687" s="20" t="s">
        <v>1685</v>
      </c>
      <c r="AA3687" s="20">
        <v>1.4</v>
      </c>
      <c r="AB3687" s="20">
        <v>59.2</v>
      </c>
      <c r="AC3687" s="20">
        <v>59.2</v>
      </c>
      <c r="AD3687" s="20">
        <v>59.2</v>
      </c>
      <c r="AT3687" s="20" t="s">
        <v>1687</v>
      </c>
      <c r="AW3687" s="20" t="s">
        <v>1657</v>
      </c>
      <c r="BE3687" s="20" t="s">
        <v>808</v>
      </c>
      <c r="BL3687" s="20">
        <v>706</v>
      </c>
      <c r="BM3687" s="20">
        <v>50</v>
      </c>
    </row>
    <row r="3688" spans="1:65" x14ac:dyDescent="0.25">
      <c r="A3688" s="20" t="s">
        <v>1677</v>
      </c>
      <c r="B3688" s="20" t="s">
        <v>808</v>
      </c>
      <c r="C3688" s="20" t="s">
        <v>886</v>
      </c>
      <c r="D3688" s="20" t="s">
        <v>638</v>
      </c>
      <c r="E3688" s="20" t="s">
        <v>6900</v>
      </c>
      <c r="F3688" s="20" t="s">
        <v>479</v>
      </c>
      <c r="G3688" s="20">
        <v>6.59</v>
      </c>
      <c r="H3688" s="20" t="s">
        <v>1679</v>
      </c>
      <c r="I3688" s="20" t="s">
        <v>6883</v>
      </c>
      <c r="J3688" s="20" t="s">
        <v>6884</v>
      </c>
      <c r="K3688" s="20" t="s">
        <v>6884</v>
      </c>
      <c r="L3688" s="20" t="s">
        <v>808</v>
      </c>
      <c r="M3688" s="20">
        <v>4</v>
      </c>
      <c r="N3688" s="20" t="s">
        <v>1679</v>
      </c>
      <c r="P3688" s="20">
        <v>0</v>
      </c>
      <c r="Q3688" s="20" t="s">
        <v>545</v>
      </c>
      <c r="R3688" s="20" t="s">
        <v>707</v>
      </c>
      <c r="S3688" s="20" t="s">
        <v>221</v>
      </c>
      <c r="T3688" s="20" t="s">
        <v>6893</v>
      </c>
      <c r="U3688" s="20" t="s">
        <v>6886</v>
      </c>
      <c r="V3688" s="20">
        <v>7</v>
      </c>
      <c r="W3688" s="20">
        <v>228</v>
      </c>
      <c r="Y3688" s="20" t="s">
        <v>1684</v>
      </c>
      <c r="Z3688" s="20" t="s">
        <v>1685</v>
      </c>
      <c r="AA3688" s="20">
        <v>1.5</v>
      </c>
      <c r="AB3688" s="20">
        <v>59.2</v>
      </c>
      <c r="AC3688" s="20">
        <v>59.2</v>
      </c>
      <c r="AD3688" s="20">
        <v>59.2</v>
      </c>
      <c r="AT3688" s="20" t="s">
        <v>1687</v>
      </c>
      <c r="BE3688" s="20" t="s">
        <v>808</v>
      </c>
      <c r="BL3688" s="20">
        <v>527.20000000000005</v>
      </c>
      <c r="BM3688" s="20">
        <v>80</v>
      </c>
    </row>
    <row r="3689" spans="1:65" x14ac:dyDescent="0.25">
      <c r="A3689" s="20" t="s">
        <v>1677</v>
      </c>
      <c r="B3689" s="20" t="s">
        <v>808</v>
      </c>
      <c r="C3689" s="20" t="s">
        <v>886</v>
      </c>
      <c r="D3689" s="20" t="s">
        <v>638</v>
      </c>
      <c r="E3689" s="20" t="s">
        <v>6901</v>
      </c>
      <c r="F3689" s="20" t="s">
        <v>480</v>
      </c>
      <c r="G3689" s="20">
        <v>13.87</v>
      </c>
      <c r="H3689" s="20" t="s">
        <v>1679</v>
      </c>
      <c r="I3689" s="20" t="s">
        <v>6883</v>
      </c>
      <c r="J3689" s="20" t="s">
        <v>6884</v>
      </c>
      <c r="K3689" s="20" t="s">
        <v>6884</v>
      </c>
      <c r="L3689" s="20" t="s">
        <v>808</v>
      </c>
      <c r="M3689" s="20">
        <v>4</v>
      </c>
      <c r="N3689" s="20" t="s">
        <v>1679</v>
      </c>
      <c r="P3689" s="20">
        <v>0</v>
      </c>
      <c r="Q3689" s="20" t="s">
        <v>545</v>
      </c>
      <c r="R3689" s="20" t="s">
        <v>707</v>
      </c>
      <c r="S3689" s="20" t="s">
        <v>221</v>
      </c>
      <c r="T3689" s="20" t="s">
        <v>6893</v>
      </c>
      <c r="U3689" s="20" t="s">
        <v>6886</v>
      </c>
      <c r="V3689" s="20">
        <v>7</v>
      </c>
      <c r="W3689" s="20">
        <v>228</v>
      </c>
      <c r="Y3689" s="20" t="s">
        <v>1684</v>
      </c>
      <c r="Z3689" s="20" t="s">
        <v>1685</v>
      </c>
      <c r="AA3689" s="20">
        <v>1.5</v>
      </c>
      <c r="AB3689" s="20">
        <v>59.2</v>
      </c>
      <c r="AC3689" s="20">
        <v>59.2</v>
      </c>
      <c r="AD3689" s="20">
        <v>59.2</v>
      </c>
      <c r="AT3689" s="20" t="s">
        <v>1687</v>
      </c>
      <c r="BE3689" s="20" t="s">
        <v>808</v>
      </c>
      <c r="BL3689" s="20">
        <v>1109.5999999999999</v>
      </c>
      <c r="BM3689" s="20">
        <v>80</v>
      </c>
    </row>
    <row r="3690" spans="1:65" x14ac:dyDescent="0.25">
      <c r="A3690" s="20" t="s">
        <v>1677</v>
      </c>
      <c r="B3690" s="20" t="s">
        <v>808</v>
      </c>
      <c r="C3690" s="20" t="s">
        <v>886</v>
      </c>
      <c r="D3690" s="20" t="s">
        <v>638</v>
      </c>
      <c r="E3690" s="20" t="s">
        <v>6902</v>
      </c>
      <c r="F3690" s="20" t="s">
        <v>481</v>
      </c>
      <c r="G3690" s="20">
        <v>18.940000000000001</v>
      </c>
      <c r="H3690" s="20" t="s">
        <v>1679</v>
      </c>
      <c r="I3690" s="20" t="s">
        <v>6883</v>
      </c>
      <c r="J3690" s="20" t="s">
        <v>6884</v>
      </c>
      <c r="K3690" s="20" t="s">
        <v>6884</v>
      </c>
      <c r="L3690" s="20" t="s">
        <v>808</v>
      </c>
      <c r="M3690" s="20">
        <v>4</v>
      </c>
      <c r="N3690" s="20" t="s">
        <v>1679</v>
      </c>
      <c r="P3690" s="20">
        <v>0</v>
      </c>
      <c r="Q3690" s="20" t="s">
        <v>466</v>
      </c>
      <c r="R3690" s="20" t="s">
        <v>488</v>
      </c>
      <c r="S3690" s="20" t="s">
        <v>221</v>
      </c>
      <c r="T3690" s="20" t="s">
        <v>6903</v>
      </c>
      <c r="U3690" s="20" t="s">
        <v>6888</v>
      </c>
      <c r="V3690" s="20">
        <v>5</v>
      </c>
      <c r="W3690" s="20">
        <v>175</v>
      </c>
      <c r="Y3690" s="20" t="s">
        <v>1684</v>
      </c>
      <c r="Z3690" s="20" t="s">
        <v>1685</v>
      </c>
      <c r="AA3690" s="20">
        <v>1.5</v>
      </c>
      <c r="AB3690" s="20">
        <v>59.2</v>
      </c>
      <c r="AC3690" s="20">
        <v>59.2</v>
      </c>
      <c r="AD3690" s="20">
        <v>59.2</v>
      </c>
      <c r="AW3690" s="20" t="s">
        <v>1657</v>
      </c>
      <c r="BE3690" s="20" t="s">
        <v>808</v>
      </c>
      <c r="BL3690" s="20">
        <v>947</v>
      </c>
      <c r="BM3690" s="20">
        <v>50</v>
      </c>
    </row>
    <row r="3691" spans="1:65" x14ac:dyDescent="0.25">
      <c r="A3691" s="20" t="s">
        <v>1677</v>
      </c>
      <c r="B3691" s="20" t="s">
        <v>808</v>
      </c>
      <c r="C3691" s="20" t="s">
        <v>887</v>
      </c>
      <c r="D3691" s="20" t="s">
        <v>549</v>
      </c>
      <c r="E3691" s="20" t="s">
        <v>6904</v>
      </c>
      <c r="F3691" s="20" t="s">
        <v>465</v>
      </c>
      <c r="G3691" s="20">
        <v>8.84</v>
      </c>
      <c r="H3691" s="20" t="s">
        <v>1679</v>
      </c>
      <c r="I3691" s="20" t="s">
        <v>6905</v>
      </c>
      <c r="J3691" s="20" t="s">
        <v>6906</v>
      </c>
      <c r="K3691" s="20" t="s">
        <v>6906</v>
      </c>
      <c r="L3691" s="20" t="s">
        <v>808</v>
      </c>
      <c r="M3691" s="20">
        <v>4</v>
      </c>
      <c r="N3691" s="20" t="s">
        <v>1679</v>
      </c>
      <c r="P3691" s="20">
        <v>0</v>
      </c>
      <c r="Q3691" s="20" t="s">
        <v>504</v>
      </c>
      <c r="R3691" s="20" t="s">
        <v>488</v>
      </c>
      <c r="S3691" s="20" t="s">
        <v>221</v>
      </c>
      <c r="T3691" s="20" t="s">
        <v>6907</v>
      </c>
      <c r="U3691" s="20" t="s">
        <v>6908</v>
      </c>
      <c r="V3691" s="20">
        <v>5</v>
      </c>
      <c r="W3691" s="20">
        <v>176</v>
      </c>
      <c r="Y3691" s="20" t="s">
        <v>1684</v>
      </c>
      <c r="Z3691" s="20" t="s">
        <v>1685</v>
      </c>
      <c r="AA3691" s="20">
        <v>1.5</v>
      </c>
      <c r="AB3691" s="20">
        <v>52</v>
      </c>
      <c r="AC3691" s="20">
        <v>52</v>
      </c>
      <c r="AD3691" s="20">
        <v>52</v>
      </c>
      <c r="AT3691" s="20" t="s">
        <v>1687</v>
      </c>
      <c r="BE3691" s="20" t="s">
        <v>808</v>
      </c>
      <c r="BL3691" s="20">
        <v>442</v>
      </c>
      <c r="BM3691" s="20">
        <v>50</v>
      </c>
    </row>
    <row r="3692" spans="1:65" x14ac:dyDescent="0.25">
      <c r="A3692" s="20" t="s">
        <v>1677</v>
      </c>
      <c r="B3692" s="20" t="s">
        <v>808</v>
      </c>
      <c r="C3692" s="20" t="s">
        <v>887</v>
      </c>
      <c r="D3692" s="20" t="s">
        <v>549</v>
      </c>
      <c r="E3692" s="20" t="s">
        <v>6909</v>
      </c>
      <c r="F3692" s="20" t="s">
        <v>468</v>
      </c>
      <c r="G3692" s="20">
        <v>1.81</v>
      </c>
      <c r="H3692" s="20" t="s">
        <v>1679</v>
      </c>
      <c r="I3692" s="20" t="s">
        <v>6905</v>
      </c>
      <c r="J3692" s="20" t="s">
        <v>6906</v>
      </c>
      <c r="K3692" s="20" t="s">
        <v>6906</v>
      </c>
      <c r="L3692" s="20" t="s">
        <v>808</v>
      </c>
      <c r="M3692" s="20">
        <v>4</v>
      </c>
      <c r="N3692" s="20" t="s">
        <v>1679</v>
      </c>
      <c r="P3692" s="20">
        <v>0</v>
      </c>
      <c r="Q3692" s="20" t="s">
        <v>487</v>
      </c>
      <c r="R3692" s="20" t="s">
        <v>488</v>
      </c>
      <c r="S3692" s="20" t="s">
        <v>221</v>
      </c>
      <c r="T3692" s="20" t="s">
        <v>4593</v>
      </c>
      <c r="U3692" s="20" t="s">
        <v>6908</v>
      </c>
      <c r="V3692" s="20">
        <v>5</v>
      </c>
      <c r="W3692" s="20">
        <v>176</v>
      </c>
      <c r="Y3692" s="20" t="s">
        <v>1684</v>
      </c>
      <c r="Z3692" s="20" t="s">
        <v>1685</v>
      </c>
      <c r="AA3692" s="20">
        <v>1.5</v>
      </c>
      <c r="AB3692" s="20">
        <v>52</v>
      </c>
      <c r="AC3692" s="20">
        <v>52</v>
      </c>
      <c r="AD3692" s="20">
        <v>52</v>
      </c>
      <c r="AT3692" s="20" t="s">
        <v>1687</v>
      </c>
      <c r="BE3692" s="20" t="s">
        <v>808</v>
      </c>
      <c r="BL3692" s="20">
        <v>99.55</v>
      </c>
      <c r="BM3692" s="20">
        <v>55</v>
      </c>
    </row>
    <row r="3693" spans="1:65" x14ac:dyDescent="0.25">
      <c r="A3693" s="20" t="s">
        <v>1677</v>
      </c>
      <c r="B3693" s="20" t="s">
        <v>808</v>
      </c>
      <c r="C3693" s="20" t="s">
        <v>887</v>
      </c>
      <c r="D3693" s="20" t="s">
        <v>549</v>
      </c>
      <c r="E3693" s="20" t="s">
        <v>6910</v>
      </c>
      <c r="F3693" s="20" t="s">
        <v>470</v>
      </c>
      <c r="G3693" s="20">
        <v>11.44</v>
      </c>
      <c r="H3693" s="20" t="s">
        <v>1679</v>
      </c>
      <c r="I3693" s="20" t="s">
        <v>6905</v>
      </c>
      <c r="J3693" s="20" t="s">
        <v>6906</v>
      </c>
      <c r="K3693" s="20" t="s">
        <v>6906</v>
      </c>
      <c r="L3693" s="20" t="s">
        <v>808</v>
      </c>
      <c r="M3693" s="20">
        <v>4</v>
      </c>
      <c r="N3693" s="20" t="s">
        <v>1679</v>
      </c>
      <c r="P3693" s="20">
        <v>0</v>
      </c>
      <c r="Q3693" s="20" t="s">
        <v>487</v>
      </c>
      <c r="R3693" s="20" t="s">
        <v>488</v>
      </c>
      <c r="S3693" s="20" t="s">
        <v>221</v>
      </c>
      <c r="T3693" s="20" t="s">
        <v>4593</v>
      </c>
      <c r="U3693" s="20" t="s">
        <v>6908</v>
      </c>
      <c r="V3693" s="20">
        <v>5</v>
      </c>
      <c r="W3693" s="20">
        <v>176</v>
      </c>
      <c r="Y3693" s="20" t="s">
        <v>1684</v>
      </c>
      <c r="Z3693" s="20" t="s">
        <v>1685</v>
      </c>
      <c r="AA3693" s="20">
        <v>1.5</v>
      </c>
      <c r="AB3693" s="20">
        <v>52</v>
      </c>
      <c r="AC3693" s="20">
        <v>52</v>
      </c>
      <c r="AD3693" s="20">
        <v>52</v>
      </c>
      <c r="AT3693" s="20" t="s">
        <v>1687</v>
      </c>
      <c r="BE3693" s="20" t="s">
        <v>808</v>
      </c>
      <c r="BL3693" s="20">
        <v>629.20000000000005</v>
      </c>
      <c r="BM3693" s="20">
        <v>55</v>
      </c>
    </row>
    <row r="3694" spans="1:65" x14ac:dyDescent="0.25">
      <c r="A3694" s="20" t="s">
        <v>1677</v>
      </c>
      <c r="B3694" s="20" t="s">
        <v>808</v>
      </c>
      <c r="C3694" s="20" t="s">
        <v>887</v>
      </c>
      <c r="D3694" s="20" t="s">
        <v>549</v>
      </c>
      <c r="E3694" s="20" t="s">
        <v>6911</v>
      </c>
      <c r="F3694" s="20" t="s">
        <v>471</v>
      </c>
      <c r="G3694" s="20">
        <v>5.74</v>
      </c>
      <c r="H3694" s="20" t="s">
        <v>1679</v>
      </c>
      <c r="I3694" s="20" t="s">
        <v>6905</v>
      </c>
      <c r="J3694" s="20" t="s">
        <v>6906</v>
      </c>
      <c r="K3694" s="20" t="s">
        <v>6906</v>
      </c>
      <c r="L3694" s="20" t="s">
        <v>808</v>
      </c>
      <c r="M3694" s="20">
        <v>4</v>
      </c>
      <c r="N3694" s="20" t="s">
        <v>1679</v>
      </c>
      <c r="P3694" s="20">
        <v>0</v>
      </c>
      <c r="Q3694" s="20" t="s">
        <v>487</v>
      </c>
      <c r="R3694" s="20" t="s">
        <v>488</v>
      </c>
      <c r="S3694" s="20" t="s">
        <v>221</v>
      </c>
      <c r="T3694" s="20" t="s">
        <v>4593</v>
      </c>
      <c r="U3694" s="20" t="s">
        <v>6908</v>
      </c>
      <c r="V3694" s="20">
        <v>5</v>
      </c>
      <c r="W3694" s="20">
        <v>176</v>
      </c>
      <c r="Y3694" s="20" t="s">
        <v>1684</v>
      </c>
      <c r="Z3694" s="20" t="s">
        <v>1685</v>
      </c>
      <c r="AA3694" s="20">
        <v>1.5</v>
      </c>
      <c r="AB3694" s="20">
        <v>52</v>
      </c>
      <c r="AC3694" s="20">
        <v>52</v>
      </c>
      <c r="AD3694" s="20">
        <v>52</v>
      </c>
      <c r="AT3694" s="20" t="s">
        <v>1687</v>
      </c>
      <c r="BE3694" s="20" t="s">
        <v>808</v>
      </c>
      <c r="BL3694" s="20">
        <v>315.7</v>
      </c>
      <c r="BM3694" s="20">
        <v>55</v>
      </c>
    </row>
    <row r="3695" spans="1:65" x14ac:dyDescent="0.25">
      <c r="A3695" s="20" t="s">
        <v>1677</v>
      </c>
      <c r="B3695" s="20" t="s">
        <v>808</v>
      </c>
      <c r="C3695" s="20" t="s">
        <v>887</v>
      </c>
      <c r="D3695" s="20" t="s">
        <v>549</v>
      </c>
      <c r="E3695" s="20" t="s">
        <v>6912</v>
      </c>
      <c r="F3695" s="20" t="s">
        <v>472</v>
      </c>
      <c r="G3695" s="20">
        <v>5.85</v>
      </c>
      <c r="H3695" s="20" t="s">
        <v>1679</v>
      </c>
      <c r="I3695" s="20" t="s">
        <v>6905</v>
      </c>
      <c r="J3695" s="20" t="s">
        <v>6906</v>
      </c>
      <c r="K3695" s="20" t="s">
        <v>6906</v>
      </c>
      <c r="L3695" s="20" t="s">
        <v>808</v>
      </c>
      <c r="M3695" s="20">
        <v>4</v>
      </c>
      <c r="N3695" s="20" t="s">
        <v>1679</v>
      </c>
      <c r="P3695" s="20">
        <v>0</v>
      </c>
      <c r="Q3695" s="20" t="s">
        <v>487</v>
      </c>
      <c r="R3695" s="20" t="s">
        <v>488</v>
      </c>
      <c r="S3695" s="20" t="s">
        <v>221</v>
      </c>
      <c r="T3695" s="20" t="s">
        <v>4593</v>
      </c>
      <c r="U3695" s="20" t="s">
        <v>6908</v>
      </c>
      <c r="V3695" s="20">
        <v>5</v>
      </c>
      <c r="W3695" s="20">
        <v>176</v>
      </c>
      <c r="Y3695" s="20" t="s">
        <v>1684</v>
      </c>
      <c r="Z3695" s="20" t="s">
        <v>1685</v>
      </c>
      <c r="AA3695" s="20">
        <v>1.5</v>
      </c>
      <c r="AB3695" s="20">
        <v>52</v>
      </c>
      <c r="AC3695" s="20">
        <v>52</v>
      </c>
      <c r="AD3695" s="20">
        <v>52</v>
      </c>
      <c r="AT3695" s="20" t="s">
        <v>1687</v>
      </c>
      <c r="BE3695" s="20" t="s">
        <v>808</v>
      </c>
      <c r="BL3695" s="20">
        <v>321.75</v>
      </c>
      <c r="BM3695" s="20">
        <v>55</v>
      </c>
    </row>
    <row r="3696" spans="1:65" x14ac:dyDescent="0.25">
      <c r="A3696" s="20" t="s">
        <v>1677</v>
      </c>
      <c r="B3696" s="20" t="s">
        <v>808</v>
      </c>
      <c r="C3696" s="20" t="s">
        <v>887</v>
      </c>
      <c r="D3696" s="20" t="s">
        <v>549</v>
      </c>
      <c r="E3696" s="20" t="s">
        <v>6913</v>
      </c>
      <c r="F3696" s="20" t="s">
        <v>473</v>
      </c>
      <c r="G3696" s="20">
        <v>14.5</v>
      </c>
      <c r="H3696" s="20" t="s">
        <v>1679</v>
      </c>
      <c r="I3696" s="20" t="s">
        <v>6905</v>
      </c>
      <c r="J3696" s="20" t="s">
        <v>6906</v>
      </c>
      <c r="K3696" s="20" t="s">
        <v>6906</v>
      </c>
      <c r="L3696" s="20" t="s">
        <v>808</v>
      </c>
      <c r="M3696" s="20">
        <v>4</v>
      </c>
      <c r="N3696" s="20" t="s">
        <v>1679</v>
      </c>
      <c r="P3696" s="20">
        <v>0</v>
      </c>
      <c r="Q3696" s="20" t="s">
        <v>487</v>
      </c>
      <c r="R3696" s="20" t="s">
        <v>488</v>
      </c>
      <c r="S3696" s="20" t="s">
        <v>221</v>
      </c>
      <c r="T3696" s="20" t="s">
        <v>4593</v>
      </c>
      <c r="U3696" s="20" t="s">
        <v>6908</v>
      </c>
      <c r="V3696" s="20">
        <v>5</v>
      </c>
      <c r="W3696" s="20">
        <v>176</v>
      </c>
      <c r="Y3696" s="20" t="s">
        <v>1684</v>
      </c>
      <c r="Z3696" s="20" t="s">
        <v>1685</v>
      </c>
      <c r="AA3696" s="20">
        <v>1.5</v>
      </c>
      <c r="AB3696" s="20">
        <v>52</v>
      </c>
      <c r="AC3696" s="20">
        <v>52</v>
      </c>
      <c r="AD3696" s="20">
        <v>52</v>
      </c>
      <c r="AT3696" s="20" t="s">
        <v>1687</v>
      </c>
      <c r="BE3696" s="20" t="s">
        <v>808</v>
      </c>
      <c r="BL3696" s="20">
        <v>797.5</v>
      </c>
      <c r="BM3696" s="20">
        <v>55</v>
      </c>
    </row>
    <row r="3697" spans="1:65" x14ac:dyDescent="0.25">
      <c r="A3697" s="20" t="s">
        <v>1677</v>
      </c>
      <c r="B3697" s="20" t="s">
        <v>808</v>
      </c>
      <c r="C3697" s="20" t="s">
        <v>887</v>
      </c>
      <c r="D3697" s="20" t="s">
        <v>549</v>
      </c>
      <c r="E3697" s="20" t="s">
        <v>6914</v>
      </c>
      <c r="F3697" s="20" t="s">
        <v>474</v>
      </c>
      <c r="G3697" s="20">
        <v>13.11</v>
      </c>
      <c r="H3697" s="20" t="s">
        <v>1679</v>
      </c>
      <c r="I3697" s="20" t="s">
        <v>6905</v>
      </c>
      <c r="J3697" s="20" t="s">
        <v>6906</v>
      </c>
      <c r="K3697" s="20" t="s">
        <v>6906</v>
      </c>
      <c r="L3697" s="20" t="s">
        <v>808</v>
      </c>
      <c r="M3697" s="20">
        <v>4</v>
      </c>
      <c r="N3697" s="20" t="s">
        <v>1679</v>
      </c>
      <c r="P3697" s="20">
        <v>0</v>
      </c>
      <c r="Q3697" s="20" t="s">
        <v>487</v>
      </c>
      <c r="R3697" s="20" t="s">
        <v>488</v>
      </c>
      <c r="S3697" s="20" t="s">
        <v>221</v>
      </c>
      <c r="T3697" s="20" t="s">
        <v>4593</v>
      </c>
      <c r="U3697" s="20" t="s">
        <v>6908</v>
      </c>
      <c r="V3697" s="20">
        <v>5</v>
      </c>
      <c r="W3697" s="20">
        <v>176</v>
      </c>
      <c r="Y3697" s="20" t="s">
        <v>1684</v>
      </c>
      <c r="Z3697" s="20" t="s">
        <v>1685</v>
      </c>
      <c r="AA3697" s="20">
        <v>1.5</v>
      </c>
      <c r="AB3697" s="20">
        <v>52</v>
      </c>
      <c r="AC3697" s="20">
        <v>52</v>
      </c>
      <c r="AD3697" s="20">
        <v>52</v>
      </c>
      <c r="AT3697" s="20" t="s">
        <v>1687</v>
      </c>
      <c r="BE3697" s="20" t="s">
        <v>808</v>
      </c>
      <c r="BL3697" s="20">
        <v>721.05</v>
      </c>
      <c r="BM3697" s="20">
        <v>55</v>
      </c>
    </row>
    <row r="3698" spans="1:65" x14ac:dyDescent="0.25">
      <c r="A3698" s="20" t="s">
        <v>1677</v>
      </c>
      <c r="B3698" s="20" t="s">
        <v>808</v>
      </c>
      <c r="C3698" s="20" t="s">
        <v>887</v>
      </c>
      <c r="D3698" s="20" t="s">
        <v>549</v>
      </c>
      <c r="E3698" s="20" t="s">
        <v>6915</v>
      </c>
      <c r="F3698" s="20" t="s">
        <v>475</v>
      </c>
      <c r="G3698" s="20">
        <v>10.98</v>
      </c>
      <c r="H3698" s="20" t="s">
        <v>1679</v>
      </c>
      <c r="I3698" s="20" t="s">
        <v>6905</v>
      </c>
      <c r="J3698" s="20" t="s">
        <v>6906</v>
      </c>
      <c r="K3698" s="20" t="s">
        <v>6906</v>
      </c>
      <c r="L3698" s="20" t="s">
        <v>808</v>
      </c>
      <c r="M3698" s="20">
        <v>4</v>
      </c>
      <c r="N3698" s="20" t="s">
        <v>1679</v>
      </c>
      <c r="P3698" s="20">
        <v>0</v>
      </c>
      <c r="Q3698" s="20" t="s">
        <v>487</v>
      </c>
      <c r="R3698" s="20" t="s">
        <v>488</v>
      </c>
      <c r="S3698" s="20" t="s">
        <v>221</v>
      </c>
      <c r="T3698" s="20" t="s">
        <v>4593</v>
      </c>
      <c r="U3698" s="20" t="s">
        <v>6908</v>
      </c>
      <c r="V3698" s="20">
        <v>5</v>
      </c>
      <c r="W3698" s="20">
        <v>176</v>
      </c>
      <c r="Y3698" s="20" t="s">
        <v>1684</v>
      </c>
      <c r="Z3698" s="20" t="s">
        <v>1685</v>
      </c>
      <c r="AA3698" s="20">
        <v>1.5</v>
      </c>
      <c r="AB3698" s="20">
        <v>52</v>
      </c>
      <c r="AC3698" s="20">
        <v>52</v>
      </c>
      <c r="AD3698" s="20">
        <v>52</v>
      </c>
      <c r="AT3698" s="20" t="s">
        <v>1687</v>
      </c>
      <c r="BE3698" s="20" t="s">
        <v>808</v>
      </c>
      <c r="BL3698" s="20">
        <v>603.9</v>
      </c>
      <c r="BM3698" s="20">
        <v>55</v>
      </c>
    </row>
    <row r="3699" spans="1:65" x14ac:dyDescent="0.25">
      <c r="A3699" s="20" t="s">
        <v>1677</v>
      </c>
      <c r="B3699" s="20" t="s">
        <v>808</v>
      </c>
      <c r="C3699" s="20" t="s">
        <v>887</v>
      </c>
      <c r="D3699" s="20" t="s">
        <v>549</v>
      </c>
      <c r="E3699" s="20" t="s">
        <v>6916</v>
      </c>
      <c r="F3699" s="20" t="s">
        <v>476</v>
      </c>
      <c r="G3699" s="20">
        <v>15.35</v>
      </c>
      <c r="H3699" s="20" t="s">
        <v>1679</v>
      </c>
      <c r="I3699" s="20" t="s">
        <v>6905</v>
      </c>
      <c r="J3699" s="20" t="s">
        <v>6906</v>
      </c>
      <c r="K3699" s="20" t="s">
        <v>6906</v>
      </c>
      <c r="L3699" s="20" t="s">
        <v>808</v>
      </c>
      <c r="M3699" s="20">
        <v>4</v>
      </c>
      <c r="N3699" s="20" t="s">
        <v>1679</v>
      </c>
      <c r="P3699" s="20">
        <v>0</v>
      </c>
      <c r="Q3699" s="20" t="s">
        <v>487</v>
      </c>
      <c r="R3699" s="20" t="s">
        <v>488</v>
      </c>
      <c r="S3699" s="20" t="s">
        <v>221</v>
      </c>
      <c r="T3699" s="20" t="s">
        <v>4593</v>
      </c>
      <c r="U3699" s="20" t="s">
        <v>6908</v>
      </c>
      <c r="V3699" s="20">
        <v>5</v>
      </c>
      <c r="W3699" s="20">
        <v>176</v>
      </c>
      <c r="Y3699" s="20" t="s">
        <v>1684</v>
      </c>
      <c r="Z3699" s="20" t="s">
        <v>1685</v>
      </c>
      <c r="AA3699" s="20">
        <v>1.5</v>
      </c>
      <c r="AB3699" s="20">
        <v>52</v>
      </c>
      <c r="AC3699" s="20">
        <v>52</v>
      </c>
      <c r="AD3699" s="20">
        <v>52</v>
      </c>
      <c r="AT3699" s="20" t="s">
        <v>1687</v>
      </c>
      <c r="BE3699" s="20" t="s">
        <v>808</v>
      </c>
      <c r="BL3699" s="20">
        <v>844.25</v>
      </c>
      <c r="BM3699" s="20">
        <v>55</v>
      </c>
    </row>
    <row r="3700" spans="1:65" x14ac:dyDescent="0.25">
      <c r="A3700" s="20" t="s">
        <v>1677</v>
      </c>
      <c r="B3700" s="20" t="s">
        <v>808</v>
      </c>
      <c r="C3700" s="20" t="s">
        <v>887</v>
      </c>
      <c r="D3700" s="20" t="s">
        <v>549</v>
      </c>
      <c r="E3700" s="20" t="s">
        <v>6917</v>
      </c>
      <c r="F3700" s="20" t="s">
        <v>477</v>
      </c>
      <c r="G3700" s="20">
        <v>20.079999999999998</v>
      </c>
      <c r="H3700" s="20" t="s">
        <v>1679</v>
      </c>
      <c r="I3700" s="20" t="s">
        <v>6905</v>
      </c>
      <c r="J3700" s="20" t="s">
        <v>6906</v>
      </c>
      <c r="K3700" s="20" t="s">
        <v>6906</v>
      </c>
      <c r="L3700" s="20" t="s">
        <v>808</v>
      </c>
      <c r="M3700" s="20">
        <v>4</v>
      </c>
      <c r="N3700" s="20" t="s">
        <v>1679</v>
      </c>
      <c r="P3700" s="20">
        <v>0</v>
      </c>
      <c r="Q3700" s="20" t="s">
        <v>487</v>
      </c>
      <c r="R3700" s="20" t="s">
        <v>488</v>
      </c>
      <c r="S3700" s="20" t="s">
        <v>221</v>
      </c>
      <c r="T3700" s="20" t="s">
        <v>4593</v>
      </c>
      <c r="U3700" s="20" t="s">
        <v>6908</v>
      </c>
      <c r="V3700" s="20">
        <v>5</v>
      </c>
      <c r="W3700" s="20">
        <v>176</v>
      </c>
      <c r="Y3700" s="20" t="s">
        <v>1684</v>
      </c>
      <c r="Z3700" s="20" t="s">
        <v>1685</v>
      </c>
      <c r="AA3700" s="20">
        <v>1.5</v>
      </c>
      <c r="AB3700" s="20">
        <v>52</v>
      </c>
      <c r="AC3700" s="20">
        <v>52</v>
      </c>
      <c r="AD3700" s="20">
        <v>52</v>
      </c>
      <c r="AT3700" s="20" t="s">
        <v>1687</v>
      </c>
      <c r="BE3700" s="20" t="s">
        <v>808</v>
      </c>
      <c r="BL3700" s="20">
        <v>1104.4000000000001</v>
      </c>
      <c r="BM3700" s="20">
        <v>55</v>
      </c>
    </row>
    <row r="3701" spans="1:65" x14ac:dyDescent="0.25">
      <c r="A3701" s="20" t="s">
        <v>1677</v>
      </c>
      <c r="B3701" s="20" t="s">
        <v>808</v>
      </c>
      <c r="C3701" s="20" t="s">
        <v>887</v>
      </c>
      <c r="D3701" s="20" t="s">
        <v>549</v>
      </c>
      <c r="E3701" s="20" t="s">
        <v>6918</v>
      </c>
      <c r="F3701" s="20" t="s">
        <v>482</v>
      </c>
      <c r="G3701" s="20">
        <v>12.6</v>
      </c>
      <c r="H3701" s="20" t="s">
        <v>1679</v>
      </c>
      <c r="I3701" s="20" t="s">
        <v>6905</v>
      </c>
      <c r="J3701" s="20" t="s">
        <v>6906</v>
      </c>
      <c r="K3701" s="20" t="s">
        <v>6906</v>
      </c>
      <c r="L3701" s="20" t="s">
        <v>808</v>
      </c>
      <c r="M3701" s="20">
        <v>4</v>
      </c>
      <c r="N3701" s="20" t="s">
        <v>1679</v>
      </c>
      <c r="P3701" s="20">
        <v>0</v>
      </c>
      <c r="Q3701" s="20" t="s">
        <v>504</v>
      </c>
      <c r="R3701" s="20" t="s">
        <v>488</v>
      </c>
      <c r="S3701" s="20" t="s">
        <v>221</v>
      </c>
      <c r="T3701" s="20" t="s">
        <v>6907</v>
      </c>
      <c r="U3701" s="20" t="s">
        <v>6908</v>
      </c>
      <c r="V3701" s="20">
        <v>5</v>
      </c>
      <c r="W3701" s="20">
        <v>176</v>
      </c>
      <c r="Y3701" s="20" t="s">
        <v>1684</v>
      </c>
      <c r="Z3701" s="20" t="s">
        <v>1685</v>
      </c>
      <c r="AA3701" s="20">
        <v>1.5</v>
      </c>
      <c r="AB3701" s="20">
        <v>52</v>
      </c>
      <c r="AC3701" s="20">
        <v>52</v>
      </c>
      <c r="AD3701" s="20">
        <v>52</v>
      </c>
      <c r="AT3701" s="20" t="s">
        <v>1687</v>
      </c>
      <c r="BE3701" s="20" t="s">
        <v>808</v>
      </c>
      <c r="BL3701" s="20">
        <v>630</v>
      </c>
      <c r="BM3701" s="20">
        <v>50</v>
      </c>
    </row>
    <row r="3702" spans="1:65" x14ac:dyDescent="0.25">
      <c r="A3702" s="20" t="s">
        <v>1677</v>
      </c>
      <c r="B3702" s="20" t="s">
        <v>808</v>
      </c>
      <c r="C3702" s="20" t="s">
        <v>888</v>
      </c>
      <c r="D3702" s="20" t="s">
        <v>821</v>
      </c>
      <c r="E3702" s="20" t="s">
        <v>6919</v>
      </c>
      <c r="F3702" s="20" t="s">
        <v>465</v>
      </c>
      <c r="G3702" s="20">
        <v>16.73</v>
      </c>
      <c r="H3702" s="20" t="s">
        <v>1679</v>
      </c>
      <c r="I3702" s="20" t="s">
        <v>6920</v>
      </c>
      <c r="J3702" s="20" t="s">
        <v>6921</v>
      </c>
      <c r="K3702" s="20" t="s">
        <v>6921</v>
      </c>
      <c r="L3702" s="20" t="s">
        <v>808</v>
      </c>
      <c r="M3702" s="20">
        <v>4</v>
      </c>
      <c r="N3702" s="20" t="s">
        <v>1679</v>
      </c>
      <c r="P3702" s="20">
        <v>0</v>
      </c>
      <c r="Q3702" s="20" t="s">
        <v>512</v>
      </c>
      <c r="R3702" s="20" t="s">
        <v>508</v>
      </c>
      <c r="S3702" s="20" t="s">
        <v>221</v>
      </c>
      <c r="T3702" s="20" t="s">
        <v>6922</v>
      </c>
      <c r="V3702" s="20">
        <v>8</v>
      </c>
      <c r="W3702" s="20">
        <v>263</v>
      </c>
      <c r="Y3702" s="20" t="s">
        <v>1684</v>
      </c>
      <c r="Z3702" s="20" t="s">
        <v>1685</v>
      </c>
      <c r="AA3702" s="20">
        <v>1.5</v>
      </c>
      <c r="AB3702" s="20">
        <v>51</v>
      </c>
      <c r="AC3702" s="20">
        <v>51</v>
      </c>
      <c r="AD3702" s="20">
        <v>51</v>
      </c>
      <c r="BE3702" s="20" t="s">
        <v>808</v>
      </c>
    </row>
    <row r="3703" spans="1:65" x14ac:dyDescent="0.25">
      <c r="A3703" s="20" t="s">
        <v>1677</v>
      </c>
      <c r="B3703" s="20" t="s">
        <v>808</v>
      </c>
      <c r="C3703" s="20" t="s">
        <v>888</v>
      </c>
      <c r="D3703" s="20" t="s">
        <v>821</v>
      </c>
      <c r="E3703" s="20" t="s">
        <v>6923</v>
      </c>
      <c r="F3703" s="20" t="s">
        <v>468</v>
      </c>
      <c r="G3703" s="20">
        <v>12.81</v>
      </c>
      <c r="H3703" s="20" t="s">
        <v>1679</v>
      </c>
      <c r="I3703" s="20" t="s">
        <v>6920</v>
      </c>
      <c r="J3703" s="20" t="s">
        <v>6921</v>
      </c>
      <c r="K3703" s="20" t="s">
        <v>6921</v>
      </c>
      <c r="L3703" s="20" t="s">
        <v>808</v>
      </c>
      <c r="M3703" s="20">
        <v>3</v>
      </c>
      <c r="N3703" s="20" t="s">
        <v>1679</v>
      </c>
      <c r="P3703" s="20">
        <v>0</v>
      </c>
      <c r="Q3703" s="20" t="s">
        <v>495</v>
      </c>
      <c r="R3703" s="20" t="s">
        <v>707</v>
      </c>
      <c r="S3703" s="20" t="s">
        <v>221</v>
      </c>
      <c r="T3703" s="20" t="s">
        <v>6924</v>
      </c>
      <c r="U3703" s="20" t="s">
        <v>6925</v>
      </c>
      <c r="V3703" s="20">
        <v>8</v>
      </c>
      <c r="W3703" s="20">
        <v>250</v>
      </c>
      <c r="Y3703" s="20" t="s">
        <v>1684</v>
      </c>
      <c r="Z3703" s="20" t="s">
        <v>1685</v>
      </c>
      <c r="AA3703" s="20">
        <v>1.5</v>
      </c>
      <c r="AB3703" s="20">
        <v>51</v>
      </c>
      <c r="AC3703" s="20">
        <v>51</v>
      </c>
      <c r="AD3703" s="20">
        <v>51</v>
      </c>
      <c r="AG3703" s="20" t="s">
        <v>2260</v>
      </c>
      <c r="AT3703" s="20" t="s">
        <v>1687</v>
      </c>
      <c r="BE3703" s="20" t="s">
        <v>808</v>
      </c>
      <c r="BL3703" s="20">
        <v>768.6</v>
      </c>
      <c r="BM3703" s="20">
        <v>60</v>
      </c>
    </row>
    <row r="3704" spans="1:65" x14ac:dyDescent="0.25">
      <c r="A3704" s="20" t="s">
        <v>1677</v>
      </c>
      <c r="B3704" s="20" t="s">
        <v>808</v>
      </c>
      <c r="C3704" s="20" t="s">
        <v>888</v>
      </c>
      <c r="D3704" s="20" t="s">
        <v>821</v>
      </c>
      <c r="E3704" s="20" t="s">
        <v>6926</v>
      </c>
      <c r="F3704" s="20" t="s">
        <v>470</v>
      </c>
      <c r="G3704" s="20">
        <v>17.23</v>
      </c>
      <c r="H3704" s="20" t="s">
        <v>1679</v>
      </c>
      <c r="I3704" s="20" t="s">
        <v>6920</v>
      </c>
      <c r="J3704" s="20" t="s">
        <v>6921</v>
      </c>
      <c r="K3704" s="20" t="s">
        <v>6921</v>
      </c>
      <c r="L3704" s="20" t="s">
        <v>808</v>
      </c>
      <c r="M3704" s="20">
        <v>5</v>
      </c>
      <c r="N3704" s="20" t="s">
        <v>1679</v>
      </c>
      <c r="P3704" s="20">
        <v>0</v>
      </c>
      <c r="Q3704" s="20" t="s">
        <v>512</v>
      </c>
      <c r="R3704" s="20" t="s">
        <v>508</v>
      </c>
      <c r="S3704" s="20" t="s">
        <v>221</v>
      </c>
      <c r="T3704" s="20" t="s">
        <v>6922</v>
      </c>
      <c r="V3704" s="20">
        <v>8</v>
      </c>
      <c r="W3704" s="20">
        <v>263</v>
      </c>
      <c r="Y3704" s="20" t="s">
        <v>1684</v>
      </c>
      <c r="Z3704" s="20" t="s">
        <v>1685</v>
      </c>
      <c r="AA3704" s="20">
        <v>0</v>
      </c>
      <c r="AB3704" s="20">
        <v>51</v>
      </c>
      <c r="AC3704" s="20">
        <v>51</v>
      </c>
      <c r="AD3704" s="20">
        <v>51</v>
      </c>
      <c r="BE3704" s="20" t="s">
        <v>808</v>
      </c>
    </row>
    <row r="3705" spans="1:65" x14ac:dyDescent="0.25">
      <c r="A3705" s="20" t="s">
        <v>1677</v>
      </c>
      <c r="B3705" s="20" t="s">
        <v>808</v>
      </c>
      <c r="C3705" s="20" t="s">
        <v>888</v>
      </c>
      <c r="D3705" s="20" t="s">
        <v>821</v>
      </c>
      <c r="E3705" s="20" t="s">
        <v>6927</v>
      </c>
      <c r="F3705" s="20" t="s">
        <v>471</v>
      </c>
      <c r="G3705" s="20">
        <v>9.5</v>
      </c>
      <c r="H3705" s="20" t="s">
        <v>1679</v>
      </c>
      <c r="I3705" s="20" t="s">
        <v>6920</v>
      </c>
      <c r="J3705" s="20" t="s">
        <v>6921</v>
      </c>
      <c r="K3705" s="20" t="s">
        <v>6921</v>
      </c>
      <c r="L3705" s="20" t="s">
        <v>808</v>
      </c>
      <c r="M3705" s="20">
        <v>4</v>
      </c>
      <c r="N3705" s="20" t="s">
        <v>1679</v>
      </c>
      <c r="P3705" s="20">
        <v>0</v>
      </c>
      <c r="Q3705" s="20" t="s">
        <v>512</v>
      </c>
      <c r="R3705" s="20" t="s">
        <v>508</v>
      </c>
      <c r="S3705" s="20" t="s">
        <v>221</v>
      </c>
      <c r="T3705" s="20" t="s">
        <v>6922</v>
      </c>
      <c r="V3705" s="20">
        <v>8</v>
      </c>
      <c r="W3705" s="20">
        <v>263</v>
      </c>
      <c r="Y3705" s="20" t="s">
        <v>1684</v>
      </c>
      <c r="Z3705" s="20" t="s">
        <v>1685</v>
      </c>
      <c r="AA3705" s="20">
        <v>1.5</v>
      </c>
      <c r="AB3705" s="20">
        <v>51</v>
      </c>
      <c r="AC3705" s="20">
        <v>51</v>
      </c>
      <c r="AD3705" s="20">
        <v>51</v>
      </c>
      <c r="BE3705" s="20" t="s">
        <v>808</v>
      </c>
      <c r="BL3705" s="20">
        <v>855</v>
      </c>
      <c r="BM3705" s="20">
        <v>90</v>
      </c>
    </row>
    <row r="3706" spans="1:65" x14ac:dyDescent="0.25">
      <c r="A3706" s="20" t="s">
        <v>1677</v>
      </c>
      <c r="B3706" s="20" t="s">
        <v>808</v>
      </c>
      <c r="C3706" s="20" t="s">
        <v>888</v>
      </c>
      <c r="D3706" s="20" t="s">
        <v>821</v>
      </c>
      <c r="E3706" s="20" t="s">
        <v>6928</v>
      </c>
      <c r="F3706" s="20" t="s">
        <v>472</v>
      </c>
      <c r="G3706" s="20">
        <v>15.61</v>
      </c>
      <c r="H3706" s="20" t="s">
        <v>1679</v>
      </c>
      <c r="I3706" s="20" t="s">
        <v>6920</v>
      </c>
      <c r="J3706" s="20" t="s">
        <v>6921</v>
      </c>
      <c r="K3706" s="20" t="s">
        <v>6921</v>
      </c>
      <c r="L3706" s="20" t="s">
        <v>808</v>
      </c>
      <c r="M3706" s="20">
        <v>4</v>
      </c>
      <c r="N3706" s="20" t="s">
        <v>1679</v>
      </c>
      <c r="P3706" s="20">
        <v>0</v>
      </c>
      <c r="Q3706" s="20" t="s">
        <v>495</v>
      </c>
      <c r="R3706" s="20" t="s">
        <v>707</v>
      </c>
      <c r="S3706" s="20" t="s">
        <v>221</v>
      </c>
      <c r="T3706" s="20" t="s">
        <v>6924</v>
      </c>
      <c r="U3706" s="20" t="s">
        <v>6925</v>
      </c>
      <c r="V3706" s="20">
        <v>8</v>
      </c>
      <c r="W3706" s="20">
        <v>250</v>
      </c>
      <c r="Y3706" s="20" t="s">
        <v>1684</v>
      </c>
      <c r="Z3706" s="20" t="s">
        <v>1685</v>
      </c>
      <c r="AA3706" s="20">
        <v>0</v>
      </c>
      <c r="AB3706" s="20">
        <v>51</v>
      </c>
      <c r="AC3706" s="20">
        <v>51</v>
      </c>
      <c r="AD3706" s="20">
        <v>51</v>
      </c>
      <c r="AG3706" s="20" t="s">
        <v>2260</v>
      </c>
      <c r="AT3706" s="20" t="s">
        <v>1687</v>
      </c>
      <c r="BE3706" s="20" t="s">
        <v>808</v>
      </c>
      <c r="BL3706" s="20">
        <v>936.6</v>
      </c>
      <c r="BM3706" s="20">
        <v>60</v>
      </c>
    </row>
    <row r="3707" spans="1:65" x14ac:dyDescent="0.25">
      <c r="A3707" s="20" t="s">
        <v>1677</v>
      </c>
      <c r="B3707" s="20" t="s">
        <v>808</v>
      </c>
      <c r="C3707" s="20" t="s">
        <v>889</v>
      </c>
      <c r="D3707" s="20" t="s">
        <v>711</v>
      </c>
      <c r="E3707" s="20" t="s">
        <v>6929</v>
      </c>
      <c r="F3707" s="20" t="s">
        <v>465</v>
      </c>
      <c r="G3707" s="20">
        <v>1.72</v>
      </c>
      <c r="H3707" s="20" t="s">
        <v>1679</v>
      </c>
      <c r="I3707" s="20" t="s">
        <v>6930</v>
      </c>
      <c r="J3707" s="20" t="s">
        <v>5925</v>
      </c>
      <c r="K3707" s="20" t="s">
        <v>5925</v>
      </c>
      <c r="L3707" s="20" t="s">
        <v>808</v>
      </c>
      <c r="M3707" s="20">
        <v>4</v>
      </c>
      <c r="N3707" s="20" t="s">
        <v>1679</v>
      </c>
      <c r="P3707" s="20">
        <v>0</v>
      </c>
      <c r="Q3707" s="20" t="s">
        <v>545</v>
      </c>
      <c r="R3707" s="20" t="s">
        <v>550</v>
      </c>
      <c r="S3707" s="20" t="s">
        <v>221</v>
      </c>
      <c r="T3707" s="20" t="s">
        <v>5926</v>
      </c>
      <c r="U3707" s="20" t="s">
        <v>6931</v>
      </c>
      <c r="V3707" s="20">
        <v>11</v>
      </c>
      <c r="W3707" s="20">
        <v>337</v>
      </c>
      <c r="Y3707" s="20" t="s">
        <v>1684</v>
      </c>
      <c r="Z3707" s="20" t="s">
        <v>1685</v>
      </c>
      <c r="AA3707" s="20">
        <v>1.5</v>
      </c>
      <c r="AB3707" s="20">
        <v>21</v>
      </c>
      <c r="AC3707" s="20">
        <v>21</v>
      </c>
      <c r="AD3707" s="20">
        <v>21</v>
      </c>
      <c r="AG3707" s="20" t="s">
        <v>2260</v>
      </c>
      <c r="AT3707" s="20" t="s">
        <v>1687</v>
      </c>
      <c r="BE3707" s="20" t="s">
        <v>808</v>
      </c>
      <c r="BL3707" s="20">
        <v>137.6</v>
      </c>
      <c r="BM3707" s="20">
        <v>80</v>
      </c>
    </row>
    <row r="3708" spans="1:65" x14ac:dyDescent="0.25">
      <c r="A3708" s="20" t="s">
        <v>1677</v>
      </c>
      <c r="B3708" s="20" t="s">
        <v>808</v>
      </c>
      <c r="C3708" s="20" t="s">
        <v>889</v>
      </c>
      <c r="D3708" s="20" t="s">
        <v>711</v>
      </c>
      <c r="E3708" s="20" t="s">
        <v>6932</v>
      </c>
      <c r="F3708" s="20" t="s">
        <v>468</v>
      </c>
      <c r="G3708" s="20">
        <v>17.39</v>
      </c>
      <c r="H3708" s="20" t="s">
        <v>1679</v>
      </c>
      <c r="I3708" s="20" t="s">
        <v>6930</v>
      </c>
      <c r="J3708" s="20" t="s">
        <v>5925</v>
      </c>
      <c r="K3708" s="20" t="s">
        <v>5925</v>
      </c>
      <c r="L3708" s="20" t="s">
        <v>808</v>
      </c>
      <c r="M3708" s="20">
        <v>4</v>
      </c>
      <c r="N3708" s="20" t="s">
        <v>1679</v>
      </c>
      <c r="P3708" s="20">
        <v>0</v>
      </c>
      <c r="Q3708" s="20" t="s">
        <v>545</v>
      </c>
      <c r="R3708" s="20" t="s">
        <v>550</v>
      </c>
      <c r="S3708" s="20" t="s">
        <v>221</v>
      </c>
      <c r="T3708" s="20" t="s">
        <v>5926</v>
      </c>
      <c r="U3708" s="20" t="s">
        <v>6931</v>
      </c>
      <c r="V3708" s="20">
        <v>11</v>
      </c>
      <c r="W3708" s="20">
        <v>337</v>
      </c>
      <c r="Y3708" s="20" t="s">
        <v>1684</v>
      </c>
      <c r="Z3708" s="20" t="s">
        <v>1685</v>
      </c>
      <c r="AA3708" s="20">
        <v>1.5</v>
      </c>
      <c r="AB3708" s="20">
        <v>21</v>
      </c>
      <c r="AC3708" s="20">
        <v>21</v>
      </c>
      <c r="AD3708" s="20">
        <v>21</v>
      </c>
      <c r="AG3708" s="20" t="s">
        <v>2260</v>
      </c>
      <c r="AT3708" s="20" t="s">
        <v>1687</v>
      </c>
      <c r="BE3708" s="20" t="s">
        <v>808</v>
      </c>
      <c r="BL3708" s="20">
        <v>1391.2</v>
      </c>
      <c r="BM3708" s="20">
        <v>80</v>
      </c>
    </row>
    <row r="3709" spans="1:65" x14ac:dyDescent="0.25">
      <c r="A3709" s="20" t="s">
        <v>1677</v>
      </c>
      <c r="B3709" s="20" t="s">
        <v>808</v>
      </c>
      <c r="C3709" s="20" t="s">
        <v>889</v>
      </c>
      <c r="D3709" s="20" t="s">
        <v>711</v>
      </c>
      <c r="E3709" s="20" t="s">
        <v>6933</v>
      </c>
      <c r="F3709" s="20" t="s">
        <v>470</v>
      </c>
      <c r="G3709" s="20">
        <v>3.84</v>
      </c>
      <c r="H3709" s="20" t="s">
        <v>1679</v>
      </c>
      <c r="I3709" s="20" t="s">
        <v>6930</v>
      </c>
      <c r="J3709" s="20" t="s">
        <v>5925</v>
      </c>
      <c r="K3709" s="20" t="s">
        <v>5925</v>
      </c>
      <c r="L3709" s="20" t="s">
        <v>808</v>
      </c>
      <c r="M3709" s="20">
        <v>4</v>
      </c>
      <c r="N3709" s="20" t="s">
        <v>1679</v>
      </c>
      <c r="P3709" s="20">
        <v>0</v>
      </c>
      <c r="Q3709" s="20" t="s">
        <v>545</v>
      </c>
      <c r="R3709" s="20" t="s">
        <v>550</v>
      </c>
      <c r="S3709" s="20" t="s">
        <v>221</v>
      </c>
      <c r="T3709" s="20" t="s">
        <v>5926</v>
      </c>
      <c r="U3709" s="20" t="s">
        <v>6931</v>
      </c>
      <c r="V3709" s="20">
        <v>11</v>
      </c>
      <c r="W3709" s="20">
        <v>337</v>
      </c>
      <c r="Y3709" s="20" t="s">
        <v>1684</v>
      </c>
      <c r="Z3709" s="20" t="s">
        <v>1685</v>
      </c>
      <c r="AA3709" s="20">
        <v>1.5</v>
      </c>
      <c r="AB3709" s="20">
        <v>21</v>
      </c>
      <c r="AC3709" s="20">
        <v>21</v>
      </c>
      <c r="AD3709" s="20">
        <v>21</v>
      </c>
      <c r="AG3709" s="20" t="s">
        <v>2260</v>
      </c>
      <c r="AT3709" s="20" t="s">
        <v>1687</v>
      </c>
      <c r="BE3709" s="20" t="s">
        <v>808</v>
      </c>
      <c r="BL3709" s="20">
        <v>307.2</v>
      </c>
      <c r="BM3709" s="20">
        <v>80</v>
      </c>
    </row>
    <row r="3710" spans="1:65" x14ac:dyDescent="0.25">
      <c r="A3710" s="20" t="s">
        <v>1677</v>
      </c>
      <c r="B3710" s="20" t="s">
        <v>808</v>
      </c>
      <c r="C3710" s="20" t="s">
        <v>890</v>
      </c>
      <c r="D3710" s="20" t="s">
        <v>709</v>
      </c>
      <c r="E3710" s="20" t="s">
        <v>6934</v>
      </c>
      <c r="F3710" s="20" t="s">
        <v>474</v>
      </c>
      <c r="G3710" s="20">
        <v>13.48</v>
      </c>
      <c r="H3710" s="20" t="s">
        <v>1679</v>
      </c>
      <c r="I3710" s="20" t="s">
        <v>6935</v>
      </c>
      <c r="J3710" s="20" t="s">
        <v>6936</v>
      </c>
      <c r="K3710" s="20" t="s">
        <v>6936</v>
      </c>
      <c r="L3710" s="20" t="s">
        <v>808</v>
      </c>
      <c r="M3710" s="20">
        <v>4</v>
      </c>
      <c r="N3710" s="20" t="s">
        <v>1679</v>
      </c>
      <c r="P3710" s="20">
        <v>0</v>
      </c>
      <c r="Q3710" s="20" t="s">
        <v>504</v>
      </c>
      <c r="R3710" s="20" t="s">
        <v>488</v>
      </c>
      <c r="S3710" s="20" t="s">
        <v>221</v>
      </c>
      <c r="T3710" s="20" t="s">
        <v>6937</v>
      </c>
      <c r="U3710" s="20" t="s">
        <v>6938</v>
      </c>
      <c r="V3710" s="20">
        <v>9</v>
      </c>
      <c r="W3710" s="20">
        <v>293</v>
      </c>
      <c r="Y3710" s="20" t="s">
        <v>1684</v>
      </c>
      <c r="Z3710" s="20" t="s">
        <v>1685</v>
      </c>
      <c r="AA3710" s="20">
        <v>1.5</v>
      </c>
      <c r="AB3710" s="20">
        <v>63</v>
      </c>
      <c r="AC3710" s="20">
        <v>63</v>
      </c>
      <c r="AD3710" s="20">
        <v>63</v>
      </c>
      <c r="AG3710" s="20" t="s">
        <v>2260</v>
      </c>
      <c r="AT3710" s="20" t="s">
        <v>1687</v>
      </c>
      <c r="BE3710" s="20" t="s">
        <v>808</v>
      </c>
      <c r="BL3710" s="20">
        <v>674</v>
      </c>
      <c r="BM3710" s="20">
        <v>50</v>
      </c>
    </row>
    <row r="3711" spans="1:65" x14ac:dyDescent="0.25">
      <c r="A3711" s="20" t="s">
        <v>1677</v>
      </c>
      <c r="B3711" s="20" t="s">
        <v>808</v>
      </c>
      <c r="C3711" s="20" t="s">
        <v>891</v>
      </c>
      <c r="D3711" s="20" t="s">
        <v>638</v>
      </c>
      <c r="E3711" s="20" t="s">
        <v>6939</v>
      </c>
      <c r="F3711" s="20" t="s">
        <v>465</v>
      </c>
      <c r="G3711" s="20">
        <v>6.84</v>
      </c>
      <c r="H3711" s="20" t="s">
        <v>1679</v>
      </c>
      <c r="I3711" s="20" t="s">
        <v>6940</v>
      </c>
      <c r="J3711" s="20" t="s">
        <v>6941</v>
      </c>
      <c r="K3711" s="20" t="s">
        <v>6941</v>
      </c>
      <c r="L3711" s="20" t="s">
        <v>808</v>
      </c>
      <c r="M3711" s="20">
        <v>4</v>
      </c>
      <c r="N3711" s="20" t="s">
        <v>1679</v>
      </c>
      <c r="P3711" s="20">
        <v>0</v>
      </c>
      <c r="Q3711" s="20" t="s">
        <v>545</v>
      </c>
      <c r="R3711" s="20" t="s">
        <v>488</v>
      </c>
      <c r="S3711" s="20" t="s">
        <v>221</v>
      </c>
      <c r="T3711" s="20" t="s">
        <v>6942</v>
      </c>
      <c r="U3711" s="20" t="s">
        <v>6943</v>
      </c>
      <c r="V3711" s="20">
        <v>5</v>
      </c>
      <c r="W3711" s="20">
        <v>166</v>
      </c>
      <c r="Y3711" s="20" t="s">
        <v>1684</v>
      </c>
      <c r="Z3711" s="20" t="s">
        <v>1685</v>
      </c>
      <c r="AA3711" s="20">
        <v>1.5</v>
      </c>
      <c r="AB3711" s="20">
        <v>57</v>
      </c>
      <c r="AC3711" s="20">
        <v>57</v>
      </c>
      <c r="AD3711" s="20">
        <v>57</v>
      </c>
      <c r="AT3711" s="20" t="s">
        <v>1687</v>
      </c>
      <c r="BE3711" s="20" t="s">
        <v>808</v>
      </c>
      <c r="BL3711" s="20">
        <v>547.20000000000005</v>
      </c>
      <c r="BM3711" s="20">
        <v>80</v>
      </c>
    </row>
    <row r="3712" spans="1:65" x14ac:dyDescent="0.25">
      <c r="A3712" s="20" t="s">
        <v>1677</v>
      </c>
      <c r="B3712" s="20" t="s">
        <v>808</v>
      </c>
      <c r="C3712" s="20" t="s">
        <v>891</v>
      </c>
      <c r="D3712" s="20" t="s">
        <v>638</v>
      </c>
      <c r="E3712" s="20" t="s">
        <v>6944</v>
      </c>
      <c r="F3712" s="20" t="s">
        <v>468</v>
      </c>
      <c r="G3712" s="20">
        <v>6.96</v>
      </c>
      <c r="H3712" s="20" t="s">
        <v>1679</v>
      </c>
      <c r="I3712" s="20" t="s">
        <v>6940</v>
      </c>
      <c r="J3712" s="20" t="s">
        <v>6941</v>
      </c>
      <c r="K3712" s="20" t="s">
        <v>6941</v>
      </c>
      <c r="L3712" s="20" t="s">
        <v>808</v>
      </c>
      <c r="M3712" s="20">
        <v>4</v>
      </c>
      <c r="N3712" s="20" t="s">
        <v>1679</v>
      </c>
      <c r="P3712" s="20">
        <v>0</v>
      </c>
      <c r="Q3712" s="20" t="s">
        <v>545</v>
      </c>
      <c r="R3712" s="20" t="s">
        <v>488</v>
      </c>
      <c r="S3712" s="20" t="s">
        <v>221</v>
      </c>
      <c r="T3712" s="20" t="s">
        <v>6942</v>
      </c>
      <c r="U3712" s="20" t="s">
        <v>6943</v>
      </c>
      <c r="V3712" s="20">
        <v>5</v>
      </c>
      <c r="W3712" s="20">
        <v>166</v>
      </c>
      <c r="Y3712" s="20" t="s">
        <v>1684</v>
      </c>
      <c r="Z3712" s="20" t="s">
        <v>1685</v>
      </c>
      <c r="AA3712" s="20">
        <v>1.5</v>
      </c>
      <c r="AB3712" s="20">
        <v>57</v>
      </c>
      <c r="AC3712" s="20">
        <v>57</v>
      </c>
      <c r="AD3712" s="20">
        <v>57</v>
      </c>
      <c r="AT3712" s="20" t="s">
        <v>1687</v>
      </c>
      <c r="BE3712" s="20" t="s">
        <v>808</v>
      </c>
      <c r="BL3712" s="20">
        <v>556.79999999999995</v>
      </c>
      <c r="BM3712" s="20">
        <v>80</v>
      </c>
    </row>
    <row r="3713" spans="1:67" x14ac:dyDescent="0.25">
      <c r="A3713" s="20" t="s">
        <v>1677</v>
      </c>
      <c r="B3713" s="20" t="s">
        <v>808</v>
      </c>
      <c r="C3713" s="20" t="s">
        <v>891</v>
      </c>
      <c r="D3713" s="20" t="s">
        <v>638</v>
      </c>
      <c r="E3713" s="20" t="s">
        <v>6945</v>
      </c>
      <c r="F3713" s="20" t="s">
        <v>470</v>
      </c>
      <c r="G3713" s="20">
        <v>18.93</v>
      </c>
      <c r="H3713" s="20" t="s">
        <v>1679</v>
      </c>
      <c r="I3713" s="20" t="s">
        <v>6940</v>
      </c>
      <c r="J3713" s="20" t="s">
        <v>6941</v>
      </c>
      <c r="K3713" s="20" t="s">
        <v>6941</v>
      </c>
      <c r="L3713" s="20" t="s">
        <v>808</v>
      </c>
      <c r="M3713" s="20">
        <v>4</v>
      </c>
      <c r="N3713" s="20" t="s">
        <v>1679</v>
      </c>
      <c r="P3713" s="20">
        <v>0</v>
      </c>
      <c r="Q3713" s="20" t="s">
        <v>545</v>
      </c>
      <c r="R3713" s="20" t="s">
        <v>488</v>
      </c>
      <c r="S3713" s="20" t="s">
        <v>221</v>
      </c>
      <c r="T3713" s="20" t="s">
        <v>6942</v>
      </c>
      <c r="U3713" s="20" t="s">
        <v>6943</v>
      </c>
      <c r="V3713" s="20">
        <v>5</v>
      </c>
      <c r="W3713" s="20">
        <v>166</v>
      </c>
      <c r="Y3713" s="20" t="s">
        <v>1684</v>
      </c>
      <c r="Z3713" s="20" t="s">
        <v>1685</v>
      </c>
      <c r="AA3713" s="20">
        <v>1.5</v>
      </c>
      <c r="AB3713" s="20">
        <v>57</v>
      </c>
      <c r="AC3713" s="20">
        <v>57</v>
      </c>
      <c r="AD3713" s="20">
        <v>57</v>
      </c>
      <c r="AT3713" s="20" t="s">
        <v>1687</v>
      </c>
      <c r="BE3713" s="20" t="s">
        <v>808</v>
      </c>
      <c r="BL3713" s="20">
        <v>1514.4</v>
      </c>
      <c r="BM3713" s="20">
        <v>80</v>
      </c>
    </row>
    <row r="3714" spans="1:67" x14ac:dyDescent="0.25">
      <c r="A3714" s="20" t="s">
        <v>1677</v>
      </c>
      <c r="B3714" s="20" t="s">
        <v>808</v>
      </c>
      <c r="C3714" s="20" t="s">
        <v>891</v>
      </c>
      <c r="D3714" s="20" t="s">
        <v>638</v>
      </c>
      <c r="E3714" s="20" t="s">
        <v>6946</v>
      </c>
      <c r="F3714" s="20" t="s">
        <v>471</v>
      </c>
      <c r="G3714" s="20">
        <v>6.8</v>
      </c>
      <c r="H3714" s="20" t="s">
        <v>1679</v>
      </c>
      <c r="I3714" s="20" t="s">
        <v>6940</v>
      </c>
      <c r="J3714" s="20" t="s">
        <v>6941</v>
      </c>
      <c r="K3714" s="20" t="s">
        <v>6941</v>
      </c>
      <c r="L3714" s="20" t="s">
        <v>808</v>
      </c>
      <c r="M3714" s="20">
        <v>4</v>
      </c>
      <c r="N3714" s="20" t="s">
        <v>1679</v>
      </c>
      <c r="P3714" s="20">
        <v>0</v>
      </c>
      <c r="Q3714" s="20" t="s">
        <v>545</v>
      </c>
      <c r="R3714" s="20" t="s">
        <v>488</v>
      </c>
      <c r="S3714" s="20" t="s">
        <v>221</v>
      </c>
      <c r="T3714" s="20" t="s">
        <v>6942</v>
      </c>
      <c r="U3714" s="20" t="s">
        <v>6943</v>
      </c>
      <c r="V3714" s="20">
        <v>5</v>
      </c>
      <c r="W3714" s="20">
        <v>166</v>
      </c>
      <c r="Y3714" s="20" t="s">
        <v>1684</v>
      </c>
      <c r="Z3714" s="20" t="s">
        <v>1685</v>
      </c>
      <c r="AA3714" s="20">
        <v>1.5</v>
      </c>
      <c r="AB3714" s="20">
        <v>57</v>
      </c>
      <c r="AC3714" s="20">
        <v>57</v>
      </c>
      <c r="AD3714" s="20">
        <v>57</v>
      </c>
      <c r="AT3714" s="20" t="s">
        <v>1687</v>
      </c>
      <c r="BE3714" s="20" t="s">
        <v>808</v>
      </c>
      <c r="BL3714" s="20">
        <v>544</v>
      </c>
      <c r="BM3714" s="20">
        <v>80</v>
      </c>
    </row>
    <row r="3715" spans="1:67" x14ac:dyDescent="0.25">
      <c r="A3715" s="20" t="s">
        <v>1677</v>
      </c>
      <c r="B3715" s="20" t="s">
        <v>808</v>
      </c>
      <c r="C3715" s="20" t="s">
        <v>891</v>
      </c>
      <c r="D3715" s="20" t="s">
        <v>638</v>
      </c>
      <c r="E3715" s="20" t="s">
        <v>6947</v>
      </c>
      <c r="F3715" s="20" t="s">
        <v>472</v>
      </c>
      <c r="G3715" s="20">
        <v>6.38</v>
      </c>
      <c r="H3715" s="20" t="s">
        <v>1679</v>
      </c>
      <c r="I3715" s="20" t="s">
        <v>6940</v>
      </c>
      <c r="J3715" s="20" t="s">
        <v>6941</v>
      </c>
      <c r="K3715" s="20" t="s">
        <v>6941</v>
      </c>
      <c r="L3715" s="20" t="s">
        <v>808</v>
      </c>
      <c r="M3715" s="20">
        <v>4</v>
      </c>
      <c r="N3715" s="20" t="s">
        <v>1679</v>
      </c>
      <c r="P3715" s="20">
        <v>0</v>
      </c>
      <c r="Q3715" s="20" t="s">
        <v>545</v>
      </c>
      <c r="R3715" s="20" t="s">
        <v>488</v>
      </c>
      <c r="S3715" s="20" t="s">
        <v>221</v>
      </c>
      <c r="T3715" s="20" t="s">
        <v>6942</v>
      </c>
      <c r="U3715" s="20" t="s">
        <v>6943</v>
      </c>
      <c r="V3715" s="20">
        <v>5</v>
      </c>
      <c r="W3715" s="20">
        <v>166</v>
      </c>
      <c r="Y3715" s="20" t="s">
        <v>1684</v>
      </c>
      <c r="Z3715" s="20" t="s">
        <v>1685</v>
      </c>
      <c r="AA3715" s="20">
        <v>1.5</v>
      </c>
      <c r="AB3715" s="20">
        <v>57</v>
      </c>
      <c r="AC3715" s="20">
        <v>57</v>
      </c>
      <c r="AD3715" s="20">
        <v>57</v>
      </c>
      <c r="AT3715" s="20" t="s">
        <v>1687</v>
      </c>
      <c r="BE3715" s="20" t="s">
        <v>808</v>
      </c>
      <c r="BL3715" s="20">
        <v>510.4</v>
      </c>
      <c r="BM3715" s="20">
        <v>80</v>
      </c>
    </row>
    <row r="3716" spans="1:67" x14ac:dyDescent="0.25">
      <c r="A3716" s="20" t="s">
        <v>1677</v>
      </c>
      <c r="B3716" s="20" t="s">
        <v>808</v>
      </c>
      <c r="C3716" s="20" t="s">
        <v>891</v>
      </c>
      <c r="D3716" s="20" t="s">
        <v>638</v>
      </c>
      <c r="E3716" s="20" t="s">
        <v>6948</v>
      </c>
      <c r="F3716" s="20" t="s">
        <v>473</v>
      </c>
      <c r="G3716" s="20">
        <v>9.2200000000000006</v>
      </c>
      <c r="H3716" s="20" t="s">
        <v>1679</v>
      </c>
      <c r="I3716" s="20" t="s">
        <v>6940</v>
      </c>
      <c r="J3716" s="20" t="s">
        <v>6941</v>
      </c>
      <c r="K3716" s="20" t="s">
        <v>6941</v>
      </c>
      <c r="L3716" s="20" t="s">
        <v>808</v>
      </c>
      <c r="M3716" s="20">
        <v>4</v>
      </c>
      <c r="N3716" s="20" t="s">
        <v>1679</v>
      </c>
      <c r="P3716" s="20">
        <v>0</v>
      </c>
      <c r="Q3716" s="20" t="s">
        <v>499</v>
      </c>
      <c r="R3716" s="20" t="s">
        <v>488</v>
      </c>
      <c r="S3716" s="20" t="s">
        <v>221</v>
      </c>
      <c r="T3716" s="20" t="s">
        <v>4614</v>
      </c>
      <c r="U3716" s="20" t="s">
        <v>6943</v>
      </c>
      <c r="V3716" s="20">
        <v>5</v>
      </c>
      <c r="W3716" s="20">
        <v>166</v>
      </c>
      <c r="Y3716" s="20" t="s">
        <v>1684</v>
      </c>
      <c r="Z3716" s="20" t="s">
        <v>1685</v>
      </c>
      <c r="AA3716" s="20">
        <v>1.5</v>
      </c>
      <c r="AB3716" s="20">
        <v>57</v>
      </c>
      <c r="AC3716" s="20">
        <v>57</v>
      </c>
      <c r="AD3716" s="20">
        <v>57</v>
      </c>
      <c r="AT3716" s="20" t="s">
        <v>1687</v>
      </c>
      <c r="BE3716" s="20" t="s">
        <v>808</v>
      </c>
      <c r="BL3716" s="20">
        <v>645.4</v>
      </c>
      <c r="BM3716" s="20">
        <v>70</v>
      </c>
    </row>
    <row r="3717" spans="1:67" x14ac:dyDescent="0.25">
      <c r="A3717" s="20" t="s">
        <v>1677</v>
      </c>
      <c r="B3717" s="20" t="s">
        <v>808</v>
      </c>
      <c r="C3717" s="20" t="s">
        <v>891</v>
      </c>
      <c r="D3717" s="20" t="s">
        <v>638</v>
      </c>
      <c r="E3717" s="20" t="s">
        <v>6949</v>
      </c>
      <c r="F3717" s="20" t="s">
        <v>474</v>
      </c>
      <c r="G3717" s="20">
        <v>9</v>
      </c>
      <c r="H3717" s="20" t="s">
        <v>1679</v>
      </c>
      <c r="I3717" s="20" t="s">
        <v>6940</v>
      </c>
      <c r="J3717" s="20" t="s">
        <v>6941</v>
      </c>
      <c r="K3717" s="20" t="s">
        <v>6941</v>
      </c>
      <c r="L3717" s="20" t="s">
        <v>808</v>
      </c>
      <c r="M3717" s="20">
        <v>4</v>
      </c>
      <c r="N3717" s="20" t="s">
        <v>1679</v>
      </c>
      <c r="P3717" s="20">
        <v>0</v>
      </c>
      <c r="Q3717" s="20" t="s">
        <v>499</v>
      </c>
      <c r="R3717" s="20" t="s">
        <v>488</v>
      </c>
      <c r="S3717" s="20" t="s">
        <v>221</v>
      </c>
      <c r="T3717" s="20" t="s">
        <v>4614</v>
      </c>
      <c r="U3717" s="20" t="s">
        <v>6943</v>
      </c>
      <c r="V3717" s="20">
        <v>5</v>
      </c>
      <c r="W3717" s="20">
        <v>166</v>
      </c>
      <c r="Y3717" s="20" t="s">
        <v>1684</v>
      </c>
      <c r="Z3717" s="20" t="s">
        <v>1685</v>
      </c>
      <c r="AA3717" s="20">
        <v>1.5</v>
      </c>
      <c r="AB3717" s="20">
        <v>57</v>
      </c>
      <c r="AC3717" s="20">
        <v>57</v>
      </c>
      <c r="AD3717" s="20">
        <v>57</v>
      </c>
      <c r="AT3717" s="20" t="s">
        <v>1687</v>
      </c>
      <c r="BE3717" s="20" t="s">
        <v>808</v>
      </c>
      <c r="BL3717" s="20">
        <v>630</v>
      </c>
      <c r="BM3717" s="20">
        <v>70</v>
      </c>
    </row>
    <row r="3718" spans="1:67" x14ac:dyDescent="0.25">
      <c r="A3718" s="20" t="s">
        <v>1677</v>
      </c>
      <c r="B3718" s="20" t="s">
        <v>808</v>
      </c>
      <c r="C3718" s="20" t="s">
        <v>891</v>
      </c>
      <c r="D3718" s="20" t="s">
        <v>638</v>
      </c>
      <c r="E3718" s="20" t="s">
        <v>6950</v>
      </c>
      <c r="F3718" s="20" t="s">
        <v>475</v>
      </c>
      <c r="G3718" s="20">
        <v>8.7899999999999991</v>
      </c>
      <c r="H3718" s="20" t="s">
        <v>1679</v>
      </c>
      <c r="I3718" s="20" t="s">
        <v>6940</v>
      </c>
      <c r="J3718" s="20" t="s">
        <v>6941</v>
      </c>
      <c r="K3718" s="20" t="s">
        <v>6941</v>
      </c>
      <c r="L3718" s="20" t="s">
        <v>808</v>
      </c>
      <c r="M3718" s="20">
        <v>4</v>
      </c>
      <c r="N3718" s="20" t="s">
        <v>1679</v>
      </c>
      <c r="P3718" s="20">
        <v>0</v>
      </c>
      <c r="Q3718" s="20" t="s">
        <v>499</v>
      </c>
      <c r="R3718" s="20" t="s">
        <v>488</v>
      </c>
      <c r="S3718" s="20" t="s">
        <v>221</v>
      </c>
      <c r="T3718" s="20" t="s">
        <v>4614</v>
      </c>
      <c r="U3718" s="20" t="s">
        <v>6943</v>
      </c>
      <c r="V3718" s="20">
        <v>5</v>
      </c>
      <c r="W3718" s="20">
        <v>166</v>
      </c>
      <c r="Y3718" s="20" t="s">
        <v>1684</v>
      </c>
      <c r="Z3718" s="20" t="s">
        <v>1685</v>
      </c>
      <c r="AA3718" s="20">
        <v>1.5</v>
      </c>
      <c r="AB3718" s="20">
        <v>57</v>
      </c>
      <c r="AC3718" s="20">
        <v>57</v>
      </c>
      <c r="AD3718" s="20">
        <v>57</v>
      </c>
      <c r="AT3718" s="20" t="s">
        <v>1687</v>
      </c>
      <c r="BE3718" s="20" t="s">
        <v>808</v>
      </c>
      <c r="BL3718" s="20">
        <v>615.29999999999995</v>
      </c>
      <c r="BM3718" s="20">
        <v>70</v>
      </c>
    </row>
    <row r="3719" spans="1:67" x14ac:dyDescent="0.25">
      <c r="A3719" s="20" t="s">
        <v>1677</v>
      </c>
      <c r="B3719" s="20" t="s">
        <v>808</v>
      </c>
      <c r="C3719" s="20" t="s">
        <v>891</v>
      </c>
      <c r="D3719" s="20" t="s">
        <v>638</v>
      </c>
      <c r="E3719" s="20" t="s">
        <v>6951</v>
      </c>
      <c r="F3719" s="20" t="s">
        <v>476</v>
      </c>
      <c r="G3719" s="20">
        <v>6.14</v>
      </c>
      <c r="H3719" s="20" t="s">
        <v>1679</v>
      </c>
      <c r="I3719" s="20" t="s">
        <v>6940</v>
      </c>
      <c r="J3719" s="20" t="s">
        <v>6941</v>
      </c>
      <c r="K3719" s="20" t="s">
        <v>6941</v>
      </c>
      <c r="L3719" s="20" t="s">
        <v>808</v>
      </c>
      <c r="M3719" s="20">
        <v>4</v>
      </c>
      <c r="N3719" s="20" t="s">
        <v>1679</v>
      </c>
      <c r="P3719" s="20">
        <v>0</v>
      </c>
      <c r="Q3719" s="20" t="s">
        <v>545</v>
      </c>
      <c r="R3719" s="20" t="s">
        <v>488</v>
      </c>
      <c r="S3719" s="20" t="s">
        <v>221</v>
      </c>
      <c r="T3719" s="20" t="s">
        <v>6942</v>
      </c>
      <c r="U3719" s="20" t="s">
        <v>6943</v>
      </c>
      <c r="V3719" s="20">
        <v>5</v>
      </c>
      <c r="W3719" s="20">
        <v>166</v>
      </c>
      <c r="Y3719" s="20" t="s">
        <v>1684</v>
      </c>
      <c r="Z3719" s="20" t="s">
        <v>1685</v>
      </c>
      <c r="AA3719" s="20">
        <v>1.5</v>
      </c>
      <c r="AB3719" s="20">
        <v>57</v>
      </c>
      <c r="AC3719" s="20">
        <v>57</v>
      </c>
      <c r="AD3719" s="20">
        <v>57</v>
      </c>
      <c r="AT3719" s="20" t="s">
        <v>1687</v>
      </c>
      <c r="BE3719" s="20" t="s">
        <v>808</v>
      </c>
      <c r="BL3719" s="20">
        <v>491.2</v>
      </c>
      <c r="BM3719" s="20">
        <v>80</v>
      </c>
    </row>
    <row r="3720" spans="1:67" x14ac:dyDescent="0.25">
      <c r="A3720" s="20" t="s">
        <v>1677</v>
      </c>
      <c r="B3720" s="20" t="s">
        <v>808</v>
      </c>
      <c r="C3720" s="20" t="s">
        <v>891</v>
      </c>
      <c r="D3720" s="20" t="s">
        <v>638</v>
      </c>
      <c r="E3720" s="20" t="s">
        <v>6952</v>
      </c>
      <c r="F3720" s="20" t="s">
        <v>477</v>
      </c>
      <c r="G3720" s="20">
        <v>10</v>
      </c>
      <c r="H3720" s="20" t="s">
        <v>1679</v>
      </c>
      <c r="I3720" s="20" t="s">
        <v>6940</v>
      </c>
      <c r="J3720" s="20" t="s">
        <v>6941</v>
      </c>
      <c r="K3720" s="20" t="s">
        <v>6941</v>
      </c>
      <c r="L3720" s="20" t="s">
        <v>808</v>
      </c>
      <c r="M3720" s="20">
        <v>4</v>
      </c>
      <c r="N3720" s="20" t="s">
        <v>1679</v>
      </c>
      <c r="P3720" s="20">
        <v>0</v>
      </c>
      <c r="Q3720" s="20" t="s">
        <v>506</v>
      </c>
      <c r="R3720" s="20" t="s">
        <v>488</v>
      </c>
      <c r="S3720" s="20" t="s">
        <v>221</v>
      </c>
      <c r="T3720" s="20" t="s">
        <v>6953</v>
      </c>
      <c r="U3720" s="20" t="s">
        <v>6943</v>
      </c>
      <c r="V3720" s="20">
        <v>5</v>
      </c>
      <c r="W3720" s="20">
        <v>166</v>
      </c>
      <c r="Y3720" s="20" t="s">
        <v>1684</v>
      </c>
      <c r="Z3720" s="20" t="s">
        <v>1685</v>
      </c>
      <c r="AA3720" s="20">
        <v>1.5</v>
      </c>
      <c r="AB3720" s="20">
        <v>57</v>
      </c>
      <c r="AC3720" s="20">
        <v>57</v>
      </c>
      <c r="AD3720" s="20">
        <v>57</v>
      </c>
      <c r="AT3720" s="20" t="s">
        <v>1687</v>
      </c>
      <c r="AW3720" s="20" t="s">
        <v>1657</v>
      </c>
      <c r="BE3720" s="20" t="s">
        <v>808</v>
      </c>
      <c r="BL3720" s="20">
        <v>500</v>
      </c>
      <c r="BM3720" s="20">
        <v>50</v>
      </c>
    </row>
    <row r="3721" spans="1:67" x14ac:dyDescent="0.25">
      <c r="A3721" s="20" t="s">
        <v>1677</v>
      </c>
      <c r="B3721" s="20" t="s">
        <v>808</v>
      </c>
      <c r="C3721" s="20" t="s">
        <v>892</v>
      </c>
      <c r="D3721" s="20" t="s">
        <v>638</v>
      </c>
      <c r="E3721" s="20" t="s">
        <v>6954</v>
      </c>
      <c r="F3721" s="20" t="s">
        <v>465</v>
      </c>
      <c r="G3721" s="20">
        <v>18.940000000000001</v>
      </c>
      <c r="H3721" s="20" t="s">
        <v>1679</v>
      </c>
      <c r="I3721" s="20" t="s">
        <v>6955</v>
      </c>
      <c r="J3721" s="20" t="s">
        <v>6956</v>
      </c>
      <c r="K3721" s="20" t="s">
        <v>6956</v>
      </c>
      <c r="L3721" s="20" t="s">
        <v>808</v>
      </c>
      <c r="M3721" s="20">
        <v>4</v>
      </c>
      <c r="N3721" s="20" t="s">
        <v>1679</v>
      </c>
      <c r="P3721" s="20">
        <v>0</v>
      </c>
      <c r="Q3721" s="20" t="s">
        <v>509</v>
      </c>
      <c r="R3721" s="20" t="s">
        <v>508</v>
      </c>
      <c r="S3721" s="20" t="s">
        <v>221</v>
      </c>
      <c r="T3721" s="20" t="s">
        <v>6957</v>
      </c>
      <c r="V3721" s="20">
        <v>11</v>
      </c>
      <c r="W3721" s="20">
        <v>337</v>
      </c>
      <c r="Y3721" s="20" t="s">
        <v>1684</v>
      </c>
      <c r="Z3721" s="20" t="s">
        <v>1685</v>
      </c>
      <c r="AA3721" s="20">
        <v>1.5</v>
      </c>
      <c r="BE3721" s="20" t="s">
        <v>808</v>
      </c>
      <c r="BL3721" s="20">
        <v>1988.7</v>
      </c>
      <c r="BM3721" s="20">
        <v>105</v>
      </c>
    </row>
    <row r="3722" spans="1:67" x14ac:dyDescent="0.25">
      <c r="A3722" s="20" t="s">
        <v>1677</v>
      </c>
      <c r="B3722" s="20" t="s">
        <v>808</v>
      </c>
      <c r="C3722" s="20" t="s">
        <v>892</v>
      </c>
      <c r="D3722" s="20" t="s">
        <v>638</v>
      </c>
      <c r="E3722" s="20" t="s">
        <v>6958</v>
      </c>
      <c r="F3722" s="20" t="s">
        <v>468</v>
      </c>
      <c r="G3722" s="20">
        <v>15.99</v>
      </c>
      <c r="H3722" s="20" t="s">
        <v>1679</v>
      </c>
      <c r="I3722" s="20" t="s">
        <v>6955</v>
      </c>
      <c r="J3722" s="20" t="s">
        <v>6956</v>
      </c>
      <c r="K3722" s="20" t="s">
        <v>6956</v>
      </c>
      <c r="L3722" s="20" t="s">
        <v>808</v>
      </c>
      <c r="M3722" s="20">
        <v>3</v>
      </c>
      <c r="N3722" s="20" t="s">
        <v>1679</v>
      </c>
      <c r="P3722" s="20">
        <v>0</v>
      </c>
      <c r="Q3722" s="20" t="s">
        <v>509</v>
      </c>
      <c r="R3722" s="20" t="s">
        <v>500</v>
      </c>
      <c r="S3722" s="20" t="s">
        <v>221</v>
      </c>
      <c r="T3722" s="20" t="s">
        <v>6957</v>
      </c>
      <c r="V3722" s="20">
        <v>11</v>
      </c>
      <c r="W3722" s="20">
        <v>337</v>
      </c>
      <c r="Y3722" s="20" t="s">
        <v>1684</v>
      </c>
      <c r="Z3722" s="20" t="s">
        <v>1685</v>
      </c>
      <c r="AA3722" s="20">
        <v>0</v>
      </c>
      <c r="AU3722" s="20" t="s">
        <v>3141</v>
      </c>
      <c r="BE3722" s="20" t="s">
        <v>808</v>
      </c>
      <c r="BL3722" s="20">
        <v>1678.95</v>
      </c>
      <c r="BM3722" s="20">
        <v>105</v>
      </c>
    </row>
    <row r="3723" spans="1:67" x14ac:dyDescent="0.25">
      <c r="A3723" s="20" t="s">
        <v>1677</v>
      </c>
      <c r="B3723" s="20" t="s">
        <v>808</v>
      </c>
      <c r="C3723" s="20" t="s">
        <v>892</v>
      </c>
      <c r="D3723" s="20" t="s">
        <v>638</v>
      </c>
      <c r="E3723" s="20" t="s">
        <v>6959</v>
      </c>
      <c r="F3723" s="20" t="s">
        <v>470</v>
      </c>
      <c r="G3723" s="20">
        <v>19.059999999999999</v>
      </c>
      <c r="H3723" s="20" t="s">
        <v>1679</v>
      </c>
      <c r="I3723" s="20" t="s">
        <v>6955</v>
      </c>
      <c r="J3723" s="20" t="s">
        <v>6956</v>
      </c>
      <c r="K3723" s="20" t="s">
        <v>6956</v>
      </c>
      <c r="L3723" s="20" t="s">
        <v>808</v>
      </c>
      <c r="M3723" s="20">
        <v>5</v>
      </c>
      <c r="N3723" s="20" t="s">
        <v>1679</v>
      </c>
      <c r="P3723" s="20">
        <v>0</v>
      </c>
      <c r="Q3723" s="20" t="s">
        <v>509</v>
      </c>
      <c r="R3723" s="20" t="s">
        <v>508</v>
      </c>
      <c r="S3723" s="20" t="s">
        <v>221</v>
      </c>
      <c r="T3723" s="20" t="s">
        <v>6957</v>
      </c>
      <c r="V3723" s="20">
        <v>11</v>
      </c>
      <c r="W3723" s="20">
        <v>337</v>
      </c>
      <c r="Y3723" s="20" t="s">
        <v>1684</v>
      </c>
      <c r="Z3723" s="20" t="s">
        <v>1685</v>
      </c>
      <c r="AA3723" s="20">
        <v>1.5</v>
      </c>
      <c r="AU3723" s="20" t="s">
        <v>3141</v>
      </c>
      <c r="BE3723" s="20" t="s">
        <v>808</v>
      </c>
      <c r="BO3723" s="20">
        <v>0.92</v>
      </c>
    </row>
    <row r="3724" spans="1:67" x14ac:dyDescent="0.25">
      <c r="A3724" s="20" t="s">
        <v>1677</v>
      </c>
      <c r="B3724" s="20" t="s">
        <v>808</v>
      </c>
      <c r="C3724" s="20" t="s">
        <v>892</v>
      </c>
      <c r="D3724" s="20" t="s">
        <v>638</v>
      </c>
      <c r="E3724" s="20" t="s">
        <v>6960</v>
      </c>
      <c r="F3724" s="20" t="s">
        <v>471</v>
      </c>
      <c r="G3724" s="20">
        <v>15.37</v>
      </c>
      <c r="H3724" s="20" t="s">
        <v>1679</v>
      </c>
      <c r="I3724" s="20" t="s">
        <v>6955</v>
      </c>
      <c r="J3724" s="20" t="s">
        <v>6956</v>
      </c>
      <c r="K3724" s="20" t="s">
        <v>6956</v>
      </c>
      <c r="L3724" s="20" t="s">
        <v>808</v>
      </c>
      <c r="M3724" s="20">
        <v>3</v>
      </c>
      <c r="N3724" s="20" t="s">
        <v>1679</v>
      </c>
      <c r="P3724" s="20">
        <v>0</v>
      </c>
      <c r="Q3724" s="20" t="s">
        <v>509</v>
      </c>
      <c r="R3724" s="20" t="s">
        <v>500</v>
      </c>
      <c r="S3724" s="20" t="s">
        <v>221</v>
      </c>
      <c r="T3724" s="20" t="s">
        <v>6957</v>
      </c>
      <c r="V3724" s="20">
        <v>11</v>
      </c>
      <c r="W3724" s="20">
        <v>337</v>
      </c>
      <c r="Y3724" s="20" t="s">
        <v>1684</v>
      </c>
      <c r="Z3724" s="20" t="s">
        <v>1685</v>
      </c>
      <c r="AA3724" s="20">
        <v>0</v>
      </c>
      <c r="AU3724" s="20" t="s">
        <v>3141</v>
      </c>
      <c r="BE3724" s="20" t="s">
        <v>808</v>
      </c>
      <c r="BL3724" s="20">
        <v>1613.85</v>
      </c>
      <c r="BM3724" s="20">
        <v>105</v>
      </c>
    </row>
    <row r="3725" spans="1:67" x14ac:dyDescent="0.25">
      <c r="A3725" s="20" t="s">
        <v>1677</v>
      </c>
      <c r="B3725" s="20" t="s">
        <v>808</v>
      </c>
      <c r="C3725" s="20" t="s">
        <v>6961</v>
      </c>
      <c r="D3725" s="20" t="s">
        <v>638</v>
      </c>
      <c r="E3725" s="20" t="s">
        <v>6962</v>
      </c>
      <c r="F3725" s="20" t="s">
        <v>465</v>
      </c>
      <c r="G3725" s="20">
        <v>31.03</v>
      </c>
      <c r="H3725" s="20" t="s">
        <v>1679</v>
      </c>
      <c r="I3725" s="20" t="s">
        <v>6963</v>
      </c>
      <c r="J3725" s="20" t="s">
        <v>6964</v>
      </c>
      <c r="K3725" s="20" t="s">
        <v>6964</v>
      </c>
      <c r="L3725" s="20" t="s">
        <v>808</v>
      </c>
      <c r="M3725" s="20">
        <v>1</v>
      </c>
      <c r="N3725" s="20" t="s">
        <v>1679</v>
      </c>
      <c r="P3725" s="20">
        <v>0</v>
      </c>
      <c r="Q3725" s="20" t="s">
        <v>509</v>
      </c>
      <c r="S3725" s="20" t="s">
        <v>221</v>
      </c>
      <c r="Y3725" s="20" t="s">
        <v>1684</v>
      </c>
      <c r="Z3725" s="20" t="s">
        <v>1685</v>
      </c>
      <c r="AA3725" s="20">
        <v>1.5</v>
      </c>
      <c r="AB3725" s="20">
        <v>53</v>
      </c>
      <c r="AC3725" s="20">
        <v>53</v>
      </c>
      <c r="AD3725" s="20">
        <v>53</v>
      </c>
      <c r="AM3725" s="20" t="s">
        <v>1647</v>
      </c>
      <c r="AU3725" s="20" t="s">
        <v>3141</v>
      </c>
      <c r="BE3725" s="20" t="s">
        <v>808</v>
      </c>
    </row>
    <row r="3726" spans="1:67" x14ac:dyDescent="0.25">
      <c r="A3726" s="20" t="s">
        <v>1677</v>
      </c>
      <c r="B3726" s="20" t="s">
        <v>808</v>
      </c>
      <c r="C3726" s="20" t="s">
        <v>893</v>
      </c>
      <c r="D3726" s="20" t="s">
        <v>786</v>
      </c>
      <c r="E3726" s="20" t="s">
        <v>6965</v>
      </c>
      <c r="F3726" s="20" t="s">
        <v>465</v>
      </c>
      <c r="G3726" s="20">
        <v>9.7799999999999994</v>
      </c>
      <c r="H3726" s="20" t="s">
        <v>1679</v>
      </c>
      <c r="I3726" s="20" t="s">
        <v>6966</v>
      </c>
      <c r="J3726" s="20" t="s">
        <v>6967</v>
      </c>
      <c r="K3726" s="20" t="s">
        <v>6967</v>
      </c>
      <c r="L3726" s="20" t="s">
        <v>808</v>
      </c>
      <c r="M3726" s="20">
        <v>4</v>
      </c>
      <c r="N3726" s="20" t="s">
        <v>1679</v>
      </c>
      <c r="P3726" s="20">
        <v>0</v>
      </c>
      <c r="Q3726" s="20" t="s">
        <v>495</v>
      </c>
      <c r="R3726" s="20" t="s">
        <v>488</v>
      </c>
      <c r="S3726" s="20" t="s">
        <v>221</v>
      </c>
      <c r="T3726" s="20" t="s">
        <v>2643</v>
      </c>
      <c r="U3726" s="20" t="s">
        <v>6968</v>
      </c>
      <c r="V3726" s="20">
        <v>6</v>
      </c>
      <c r="W3726" s="20">
        <v>182</v>
      </c>
      <c r="Y3726" s="20" t="s">
        <v>1684</v>
      </c>
      <c r="Z3726" s="20" t="s">
        <v>1685</v>
      </c>
      <c r="AA3726" s="20">
        <v>1.5</v>
      </c>
      <c r="AB3726" s="20">
        <v>54</v>
      </c>
      <c r="AC3726" s="20">
        <v>54</v>
      </c>
      <c r="AD3726" s="20">
        <v>54</v>
      </c>
      <c r="AT3726" s="20" t="s">
        <v>1687</v>
      </c>
      <c r="BE3726" s="20" t="s">
        <v>808</v>
      </c>
      <c r="BL3726" s="20">
        <v>586.79999999999995</v>
      </c>
      <c r="BM3726" s="20">
        <v>60</v>
      </c>
    </row>
    <row r="3727" spans="1:67" x14ac:dyDescent="0.25">
      <c r="A3727" s="20" t="s">
        <v>1677</v>
      </c>
      <c r="B3727" s="20" t="s">
        <v>808</v>
      </c>
      <c r="C3727" s="20" t="s">
        <v>893</v>
      </c>
      <c r="D3727" s="20" t="s">
        <v>786</v>
      </c>
      <c r="E3727" s="20" t="s">
        <v>6969</v>
      </c>
      <c r="F3727" s="20" t="s">
        <v>468</v>
      </c>
      <c r="G3727" s="20">
        <v>17.52</v>
      </c>
      <c r="H3727" s="20" t="s">
        <v>1679</v>
      </c>
      <c r="I3727" s="20" t="s">
        <v>6966</v>
      </c>
      <c r="J3727" s="20" t="s">
        <v>6967</v>
      </c>
      <c r="K3727" s="20" t="s">
        <v>6967</v>
      </c>
      <c r="L3727" s="20" t="s">
        <v>808</v>
      </c>
      <c r="M3727" s="20">
        <v>4</v>
      </c>
      <c r="N3727" s="20" t="s">
        <v>1679</v>
      </c>
      <c r="P3727" s="20">
        <v>0</v>
      </c>
      <c r="Q3727" s="20" t="s">
        <v>487</v>
      </c>
      <c r="R3727" s="20" t="s">
        <v>488</v>
      </c>
      <c r="S3727" s="20" t="s">
        <v>221</v>
      </c>
      <c r="T3727" s="20" t="s">
        <v>6970</v>
      </c>
      <c r="U3727" s="20" t="s">
        <v>6968</v>
      </c>
      <c r="V3727" s="20">
        <v>6</v>
      </c>
      <c r="W3727" s="20">
        <v>182</v>
      </c>
      <c r="Y3727" s="20" t="s">
        <v>1684</v>
      </c>
      <c r="Z3727" s="20" t="s">
        <v>1685</v>
      </c>
      <c r="AA3727" s="20">
        <v>1.5</v>
      </c>
      <c r="AB3727" s="20">
        <v>54</v>
      </c>
      <c r="AC3727" s="20">
        <v>54</v>
      </c>
      <c r="AD3727" s="20">
        <v>54</v>
      </c>
      <c r="AT3727" s="20" t="s">
        <v>1687</v>
      </c>
      <c r="BE3727" s="20" t="s">
        <v>808</v>
      </c>
      <c r="BL3727" s="20">
        <v>963.6</v>
      </c>
      <c r="BM3727" s="20">
        <v>55</v>
      </c>
    </row>
    <row r="3728" spans="1:67" x14ac:dyDescent="0.25">
      <c r="A3728" s="20" t="s">
        <v>1677</v>
      </c>
      <c r="B3728" s="20" t="s">
        <v>808</v>
      </c>
      <c r="C3728" s="20" t="s">
        <v>893</v>
      </c>
      <c r="D3728" s="20" t="s">
        <v>786</v>
      </c>
      <c r="E3728" s="20" t="s">
        <v>6971</v>
      </c>
      <c r="F3728" s="20" t="s">
        <v>470</v>
      </c>
      <c r="G3728" s="20">
        <v>12.46</v>
      </c>
      <c r="H3728" s="20" t="s">
        <v>1679</v>
      </c>
      <c r="I3728" s="20" t="s">
        <v>6966</v>
      </c>
      <c r="J3728" s="20" t="s">
        <v>6967</v>
      </c>
      <c r="K3728" s="20" t="s">
        <v>6967</v>
      </c>
      <c r="L3728" s="20" t="s">
        <v>808</v>
      </c>
      <c r="M3728" s="20">
        <v>4</v>
      </c>
      <c r="N3728" s="20" t="s">
        <v>1679</v>
      </c>
      <c r="P3728" s="20">
        <v>0</v>
      </c>
      <c r="Q3728" s="20" t="s">
        <v>495</v>
      </c>
      <c r="R3728" s="20" t="s">
        <v>488</v>
      </c>
      <c r="S3728" s="20" t="s">
        <v>221</v>
      </c>
      <c r="T3728" s="20" t="s">
        <v>2643</v>
      </c>
      <c r="U3728" s="20" t="s">
        <v>6968</v>
      </c>
      <c r="V3728" s="20">
        <v>6</v>
      </c>
      <c r="W3728" s="20">
        <v>182</v>
      </c>
      <c r="Y3728" s="20" t="s">
        <v>1684</v>
      </c>
      <c r="Z3728" s="20" t="s">
        <v>1685</v>
      </c>
      <c r="AA3728" s="20">
        <v>1.5</v>
      </c>
      <c r="AB3728" s="20">
        <v>54</v>
      </c>
      <c r="AC3728" s="20">
        <v>54</v>
      </c>
      <c r="AD3728" s="20">
        <v>54</v>
      </c>
      <c r="AT3728" s="20" t="s">
        <v>1687</v>
      </c>
      <c r="BE3728" s="20" t="s">
        <v>808</v>
      </c>
      <c r="BL3728" s="20">
        <v>747.6</v>
      </c>
      <c r="BM3728" s="20">
        <v>60</v>
      </c>
    </row>
    <row r="3729" spans="1:65" x14ac:dyDescent="0.25">
      <c r="A3729" s="20" t="s">
        <v>1677</v>
      </c>
      <c r="B3729" s="20" t="s">
        <v>808</v>
      </c>
      <c r="C3729" s="20" t="s">
        <v>894</v>
      </c>
      <c r="D3729" s="20" t="s">
        <v>571</v>
      </c>
      <c r="E3729" s="20" t="s">
        <v>6972</v>
      </c>
      <c r="F3729" s="20" t="s">
        <v>465</v>
      </c>
      <c r="G3729" s="20">
        <v>2.88</v>
      </c>
      <c r="H3729" s="20" t="s">
        <v>1679</v>
      </c>
      <c r="I3729" s="20" t="s">
        <v>6973</v>
      </c>
      <c r="J3729" s="20" t="s">
        <v>6309</v>
      </c>
      <c r="K3729" s="20" t="s">
        <v>6309</v>
      </c>
      <c r="L3729" s="20" t="s">
        <v>808</v>
      </c>
      <c r="M3729" s="20">
        <v>4</v>
      </c>
      <c r="N3729" s="20" t="s">
        <v>1679</v>
      </c>
      <c r="P3729" s="20">
        <v>0</v>
      </c>
      <c r="Q3729" s="20" t="s">
        <v>495</v>
      </c>
      <c r="R3729" s="20" t="s">
        <v>488</v>
      </c>
      <c r="S3729" s="20" t="s">
        <v>221</v>
      </c>
      <c r="T3729" s="20" t="s">
        <v>3039</v>
      </c>
      <c r="U3729" s="20" t="s">
        <v>6974</v>
      </c>
      <c r="V3729" s="20">
        <v>5</v>
      </c>
      <c r="W3729" s="20">
        <v>179</v>
      </c>
      <c r="Y3729" s="20" t="s">
        <v>1684</v>
      </c>
      <c r="Z3729" s="20" t="s">
        <v>1685</v>
      </c>
      <c r="AA3729" s="20">
        <v>1.5</v>
      </c>
      <c r="AB3729" s="20">
        <v>34</v>
      </c>
      <c r="AC3729" s="20">
        <v>34</v>
      </c>
      <c r="AD3729" s="20">
        <v>34</v>
      </c>
      <c r="AT3729" s="20" t="s">
        <v>1687</v>
      </c>
      <c r="AY3729" s="20" t="s">
        <v>1719</v>
      </c>
      <c r="BE3729" s="20" t="s">
        <v>808</v>
      </c>
      <c r="BL3729" s="20">
        <v>172.8</v>
      </c>
      <c r="BM3729" s="20">
        <v>60</v>
      </c>
    </row>
    <row r="3730" spans="1:65" x14ac:dyDescent="0.25">
      <c r="A3730" s="20" t="s">
        <v>1677</v>
      </c>
      <c r="B3730" s="20" t="s">
        <v>808</v>
      </c>
      <c r="C3730" s="20" t="s">
        <v>894</v>
      </c>
      <c r="D3730" s="20" t="s">
        <v>571</v>
      </c>
      <c r="E3730" s="20" t="s">
        <v>6975</v>
      </c>
      <c r="F3730" s="20" t="s">
        <v>468</v>
      </c>
      <c r="G3730" s="20">
        <v>1.93</v>
      </c>
      <c r="H3730" s="20" t="s">
        <v>1679</v>
      </c>
      <c r="I3730" s="20" t="s">
        <v>6973</v>
      </c>
      <c r="J3730" s="20" t="s">
        <v>6309</v>
      </c>
      <c r="K3730" s="20" t="s">
        <v>6309</v>
      </c>
      <c r="L3730" s="20" t="s">
        <v>808</v>
      </c>
      <c r="M3730" s="20">
        <v>4</v>
      </c>
      <c r="N3730" s="20" t="s">
        <v>1679</v>
      </c>
      <c r="P3730" s="20">
        <v>0</v>
      </c>
      <c r="Q3730" s="20" t="s">
        <v>495</v>
      </c>
      <c r="R3730" s="20" t="s">
        <v>488</v>
      </c>
      <c r="S3730" s="20" t="s">
        <v>221</v>
      </c>
      <c r="T3730" s="20" t="s">
        <v>3039</v>
      </c>
      <c r="U3730" s="20" t="s">
        <v>6976</v>
      </c>
      <c r="V3730" s="20">
        <v>5</v>
      </c>
      <c r="W3730" s="20">
        <v>181</v>
      </c>
      <c r="Y3730" s="20" t="s">
        <v>1684</v>
      </c>
      <c r="Z3730" s="20" t="s">
        <v>1685</v>
      </c>
      <c r="AA3730" s="20">
        <v>1.5</v>
      </c>
      <c r="AB3730" s="20">
        <v>34</v>
      </c>
      <c r="AC3730" s="20">
        <v>34</v>
      </c>
      <c r="AD3730" s="20">
        <v>34</v>
      </c>
      <c r="AT3730" s="20" t="s">
        <v>1687</v>
      </c>
      <c r="AY3730" s="20" t="s">
        <v>1719</v>
      </c>
      <c r="BE3730" s="20" t="s">
        <v>808</v>
      </c>
      <c r="BL3730" s="20">
        <v>115.8</v>
      </c>
      <c r="BM3730" s="20">
        <v>60</v>
      </c>
    </row>
    <row r="3731" spans="1:65" x14ac:dyDescent="0.25">
      <c r="A3731" s="20" t="s">
        <v>1677</v>
      </c>
      <c r="B3731" s="20" t="s">
        <v>808</v>
      </c>
      <c r="C3731" s="20" t="s">
        <v>894</v>
      </c>
      <c r="D3731" s="20" t="s">
        <v>571</v>
      </c>
      <c r="E3731" s="20" t="s">
        <v>6977</v>
      </c>
      <c r="F3731" s="20" t="s">
        <v>470</v>
      </c>
      <c r="G3731" s="20">
        <v>1.65</v>
      </c>
      <c r="H3731" s="20" t="s">
        <v>1679</v>
      </c>
      <c r="I3731" s="20" t="s">
        <v>6973</v>
      </c>
      <c r="J3731" s="20" t="s">
        <v>6309</v>
      </c>
      <c r="K3731" s="20" t="s">
        <v>6309</v>
      </c>
      <c r="L3731" s="20" t="s">
        <v>808</v>
      </c>
      <c r="M3731" s="20">
        <v>4</v>
      </c>
      <c r="N3731" s="20" t="s">
        <v>1679</v>
      </c>
      <c r="P3731" s="20">
        <v>0</v>
      </c>
      <c r="Q3731" s="20" t="s">
        <v>495</v>
      </c>
      <c r="R3731" s="20" t="s">
        <v>488</v>
      </c>
      <c r="S3731" s="20" t="s">
        <v>221</v>
      </c>
      <c r="T3731" s="20" t="s">
        <v>3039</v>
      </c>
      <c r="U3731" s="20" t="s">
        <v>6976</v>
      </c>
      <c r="V3731" s="20">
        <v>5</v>
      </c>
      <c r="W3731" s="20">
        <v>181</v>
      </c>
      <c r="Y3731" s="20" t="s">
        <v>1684</v>
      </c>
      <c r="Z3731" s="20" t="s">
        <v>1685</v>
      </c>
      <c r="AA3731" s="20">
        <v>1.5</v>
      </c>
      <c r="AB3731" s="20">
        <v>34</v>
      </c>
      <c r="AC3731" s="20">
        <v>34</v>
      </c>
      <c r="AD3731" s="20">
        <v>34</v>
      </c>
      <c r="AT3731" s="20" t="s">
        <v>1687</v>
      </c>
      <c r="AY3731" s="20" t="s">
        <v>1719</v>
      </c>
      <c r="BE3731" s="20" t="s">
        <v>808</v>
      </c>
      <c r="BL3731" s="20">
        <v>99</v>
      </c>
      <c r="BM3731" s="20">
        <v>60</v>
      </c>
    </row>
    <row r="3732" spans="1:65" x14ac:dyDescent="0.25">
      <c r="A3732" s="20" t="s">
        <v>1677</v>
      </c>
      <c r="B3732" s="20" t="s">
        <v>808</v>
      </c>
      <c r="C3732" s="20" t="s">
        <v>894</v>
      </c>
      <c r="D3732" s="20" t="s">
        <v>571</v>
      </c>
      <c r="E3732" s="20" t="s">
        <v>6978</v>
      </c>
      <c r="F3732" s="20" t="s">
        <v>471</v>
      </c>
      <c r="G3732" s="20">
        <v>7.79</v>
      </c>
      <c r="H3732" s="20" t="s">
        <v>1679</v>
      </c>
      <c r="I3732" s="20" t="s">
        <v>6973</v>
      </c>
      <c r="J3732" s="20" t="s">
        <v>6309</v>
      </c>
      <c r="K3732" s="20" t="s">
        <v>6309</v>
      </c>
      <c r="L3732" s="20" t="s">
        <v>808</v>
      </c>
      <c r="M3732" s="20">
        <v>4</v>
      </c>
      <c r="N3732" s="20" t="s">
        <v>1679</v>
      </c>
      <c r="P3732" s="20">
        <v>0</v>
      </c>
      <c r="Q3732" s="20" t="s">
        <v>495</v>
      </c>
      <c r="R3732" s="20" t="s">
        <v>488</v>
      </c>
      <c r="S3732" s="20" t="s">
        <v>221</v>
      </c>
      <c r="T3732" s="20" t="s">
        <v>3039</v>
      </c>
      <c r="U3732" s="20" t="s">
        <v>6976</v>
      </c>
      <c r="V3732" s="20">
        <v>5</v>
      </c>
      <c r="W3732" s="20">
        <v>181</v>
      </c>
      <c r="Y3732" s="20" t="s">
        <v>1684</v>
      </c>
      <c r="Z3732" s="20" t="s">
        <v>1685</v>
      </c>
      <c r="AA3732" s="20">
        <v>1.5</v>
      </c>
      <c r="AB3732" s="20">
        <v>34</v>
      </c>
      <c r="AC3732" s="20">
        <v>34</v>
      </c>
      <c r="AD3732" s="20">
        <v>34</v>
      </c>
      <c r="AT3732" s="20" t="s">
        <v>1687</v>
      </c>
      <c r="AY3732" s="20" t="s">
        <v>1719</v>
      </c>
      <c r="BE3732" s="20" t="s">
        <v>808</v>
      </c>
      <c r="BL3732" s="20">
        <v>467.4</v>
      </c>
      <c r="BM3732" s="20">
        <v>60</v>
      </c>
    </row>
    <row r="3733" spans="1:65" x14ac:dyDescent="0.25">
      <c r="A3733" s="20" t="s">
        <v>1677</v>
      </c>
      <c r="B3733" s="20" t="s">
        <v>808</v>
      </c>
      <c r="C3733" s="20" t="s">
        <v>894</v>
      </c>
      <c r="D3733" s="20" t="s">
        <v>571</v>
      </c>
      <c r="E3733" s="20" t="s">
        <v>6979</v>
      </c>
      <c r="F3733" s="20" t="s">
        <v>472</v>
      </c>
      <c r="G3733" s="20">
        <v>3.82</v>
      </c>
      <c r="H3733" s="20" t="s">
        <v>1679</v>
      </c>
      <c r="I3733" s="20" t="s">
        <v>6973</v>
      </c>
      <c r="J3733" s="20" t="s">
        <v>6309</v>
      </c>
      <c r="K3733" s="20" t="s">
        <v>6309</v>
      </c>
      <c r="L3733" s="20" t="s">
        <v>808</v>
      </c>
      <c r="M3733" s="20">
        <v>4</v>
      </c>
      <c r="N3733" s="20" t="s">
        <v>1679</v>
      </c>
      <c r="P3733" s="20">
        <v>0</v>
      </c>
      <c r="Q3733" s="20" t="s">
        <v>495</v>
      </c>
      <c r="R3733" s="20" t="s">
        <v>488</v>
      </c>
      <c r="S3733" s="20" t="s">
        <v>221</v>
      </c>
      <c r="T3733" s="20" t="s">
        <v>3039</v>
      </c>
      <c r="U3733" s="20" t="s">
        <v>6976</v>
      </c>
      <c r="V3733" s="20">
        <v>5</v>
      </c>
      <c r="W3733" s="20">
        <v>181</v>
      </c>
      <c r="Y3733" s="20" t="s">
        <v>1684</v>
      </c>
      <c r="Z3733" s="20" t="s">
        <v>1685</v>
      </c>
      <c r="AA3733" s="20">
        <v>1.5</v>
      </c>
      <c r="AB3733" s="20">
        <v>34</v>
      </c>
      <c r="AC3733" s="20">
        <v>34</v>
      </c>
      <c r="AD3733" s="20">
        <v>34</v>
      </c>
      <c r="AT3733" s="20" t="s">
        <v>1687</v>
      </c>
      <c r="AY3733" s="20" t="s">
        <v>1719</v>
      </c>
      <c r="BE3733" s="20" t="s">
        <v>808</v>
      </c>
      <c r="BL3733" s="20">
        <v>229.2</v>
      </c>
      <c r="BM3733" s="20">
        <v>60</v>
      </c>
    </row>
    <row r="3734" spans="1:65" x14ac:dyDescent="0.25">
      <c r="A3734" s="20" t="s">
        <v>1677</v>
      </c>
      <c r="B3734" s="20" t="s">
        <v>808</v>
      </c>
      <c r="C3734" s="20" t="s">
        <v>894</v>
      </c>
      <c r="D3734" s="20" t="s">
        <v>571</v>
      </c>
      <c r="E3734" s="20" t="s">
        <v>6980</v>
      </c>
      <c r="F3734" s="20" t="s">
        <v>473</v>
      </c>
      <c r="G3734" s="20">
        <v>3.1</v>
      </c>
      <c r="H3734" s="20" t="s">
        <v>1679</v>
      </c>
      <c r="I3734" s="20" t="s">
        <v>6973</v>
      </c>
      <c r="J3734" s="20" t="s">
        <v>6309</v>
      </c>
      <c r="K3734" s="20" t="s">
        <v>6309</v>
      </c>
      <c r="L3734" s="20" t="s">
        <v>808</v>
      </c>
      <c r="M3734" s="20">
        <v>4</v>
      </c>
      <c r="N3734" s="20" t="s">
        <v>1679</v>
      </c>
      <c r="P3734" s="20">
        <v>0</v>
      </c>
      <c r="Q3734" s="20" t="s">
        <v>495</v>
      </c>
      <c r="R3734" s="20" t="s">
        <v>488</v>
      </c>
      <c r="S3734" s="20" t="s">
        <v>221</v>
      </c>
      <c r="T3734" s="20" t="s">
        <v>3039</v>
      </c>
      <c r="U3734" s="20" t="s">
        <v>6976</v>
      </c>
      <c r="V3734" s="20">
        <v>5</v>
      </c>
      <c r="W3734" s="20">
        <v>181</v>
      </c>
      <c r="Y3734" s="20" t="s">
        <v>1684</v>
      </c>
      <c r="Z3734" s="20" t="s">
        <v>1685</v>
      </c>
      <c r="AA3734" s="20">
        <v>1.5</v>
      </c>
      <c r="AB3734" s="20">
        <v>34</v>
      </c>
      <c r="AC3734" s="20">
        <v>34</v>
      </c>
      <c r="AD3734" s="20">
        <v>34</v>
      </c>
      <c r="AT3734" s="20" t="s">
        <v>1687</v>
      </c>
      <c r="AY3734" s="20" t="s">
        <v>1719</v>
      </c>
      <c r="BE3734" s="20" t="s">
        <v>808</v>
      </c>
      <c r="BL3734" s="20">
        <v>186</v>
      </c>
      <c r="BM3734" s="20">
        <v>60</v>
      </c>
    </row>
    <row r="3735" spans="1:65" x14ac:dyDescent="0.25">
      <c r="A3735" s="20" t="s">
        <v>1677</v>
      </c>
      <c r="B3735" s="20" t="s">
        <v>808</v>
      </c>
      <c r="C3735" s="20" t="s">
        <v>894</v>
      </c>
      <c r="D3735" s="20" t="s">
        <v>571</v>
      </c>
      <c r="E3735" s="20" t="s">
        <v>6981</v>
      </c>
      <c r="F3735" s="20" t="s">
        <v>474</v>
      </c>
      <c r="G3735" s="20">
        <v>3.84</v>
      </c>
      <c r="H3735" s="20" t="s">
        <v>1679</v>
      </c>
      <c r="I3735" s="20" t="s">
        <v>6973</v>
      </c>
      <c r="J3735" s="20" t="s">
        <v>6309</v>
      </c>
      <c r="K3735" s="20" t="s">
        <v>6309</v>
      </c>
      <c r="L3735" s="20" t="s">
        <v>808</v>
      </c>
      <c r="M3735" s="20">
        <v>4</v>
      </c>
      <c r="N3735" s="20" t="s">
        <v>1679</v>
      </c>
      <c r="P3735" s="20">
        <v>0</v>
      </c>
      <c r="Q3735" s="20" t="s">
        <v>495</v>
      </c>
      <c r="R3735" s="20" t="s">
        <v>488</v>
      </c>
      <c r="S3735" s="20" t="s">
        <v>221</v>
      </c>
      <c r="T3735" s="20" t="s">
        <v>3039</v>
      </c>
      <c r="U3735" s="20" t="s">
        <v>6976</v>
      </c>
      <c r="V3735" s="20">
        <v>5</v>
      </c>
      <c r="W3735" s="20">
        <v>181</v>
      </c>
      <c r="Y3735" s="20" t="s">
        <v>1684</v>
      </c>
      <c r="Z3735" s="20" t="s">
        <v>1685</v>
      </c>
      <c r="AA3735" s="20">
        <v>1.5</v>
      </c>
      <c r="AB3735" s="20">
        <v>34</v>
      </c>
      <c r="AC3735" s="20">
        <v>34</v>
      </c>
      <c r="AD3735" s="20">
        <v>34</v>
      </c>
      <c r="AT3735" s="20" t="s">
        <v>1687</v>
      </c>
      <c r="AY3735" s="20" t="s">
        <v>1719</v>
      </c>
      <c r="BE3735" s="20" t="s">
        <v>808</v>
      </c>
      <c r="BL3735" s="20">
        <v>230.4</v>
      </c>
      <c r="BM3735" s="20">
        <v>60</v>
      </c>
    </row>
    <row r="3736" spans="1:65" x14ac:dyDescent="0.25">
      <c r="A3736" s="20" t="s">
        <v>1677</v>
      </c>
      <c r="B3736" s="20" t="s">
        <v>808</v>
      </c>
      <c r="C3736" s="20" t="s">
        <v>894</v>
      </c>
      <c r="D3736" s="20" t="s">
        <v>571</v>
      </c>
      <c r="E3736" s="20" t="s">
        <v>6982</v>
      </c>
      <c r="F3736" s="20" t="s">
        <v>475</v>
      </c>
      <c r="G3736" s="20">
        <v>5.26</v>
      </c>
      <c r="H3736" s="20" t="s">
        <v>1679</v>
      </c>
      <c r="I3736" s="20" t="s">
        <v>6973</v>
      </c>
      <c r="J3736" s="20" t="s">
        <v>6309</v>
      </c>
      <c r="K3736" s="20" t="s">
        <v>6309</v>
      </c>
      <c r="L3736" s="20" t="s">
        <v>808</v>
      </c>
      <c r="M3736" s="20">
        <v>4</v>
      </c>
      <c r="N3736" s="20" t="s">
        <v>1679</v>
      </c>
      <c r="P3736" s="20">
        <v>0</v>
      </c>
      <c r="Q3736" s="20" t="s">
        <v>495</v>
      </c>
      <c r="R3736" s="20" t="s">
        <v>488</v>
      </c>
      <c r="S3736" s="20" t="s">
        <v>221</v>
      </c>
      <c r="T3736" s="20" t="s">
        <v>3039</v>
      </c>
      <c r="U3736" s="20" t="s">
        <v>6976</v>
      </c>
      <c r="V3736" s="20">
        <v>5</v>
      </c>
      <c r="W3736" s="20">
        <v>181</v>
      </c>
      <c r="Y3736" s="20" t="s">
        <v>1684</v>
      </c>
      <c r="Z3736" s="20" t="s">
        <v>1685</v>
      </c>
      <c r="AA3736" s="20">
        <v>1.5</v>
      </c>
      <c r="AB3736" s="20">
        <v>34</v>
      </c>
      <c r="AC3736" s="20">
        <v>34</v>
      </c>
      <c r="AD3736" s="20">
        <v>34</v>
      </c>
      <c r="AT3736" s="20" t="s">
        <v>1687</v>
      </c>
      <c r="AY3736" s="20" t="s">
        <v>1719</v>
      </c>
      <c r="BE3736" s="20" t="s">
        <v>808</v>
      </c>
      <c r="BL3736" s="20">
        <v>315.60000000000002</v>
      </c>
      <c r="BM3736" s="20">
        <v>60</v>
      </c>
    </row>
    <row r="3737" spans="1:65" x14ac:dyDescent="0.25">
      <c r="A3737" s="20" t="s">
        <v>1677</v>
      </c>
      <c r="B3737" s="20" t="s">
        <v>808</v>
      </c>
      <c r="C3737" s="20" t="s">
        <v>894</v>
      </c>
      <c r="D3737" s="20" t="s">
        <v>571</v>
      </c>
      <c r="E3737" s="20" t="s">
        <v>6983</v>
      </c>
      <c r="F3737" s="20" t="s">
        <v>476</v>
      </c>
      <c r="G3737" s="20">
        <v>9.3699999999999992</v>
      </c>
      <c r="H3737" s="20" t="s">
        <v>1679</v>
      </c>
      <c r="I3737" s="20" t="s">
        <v>6973</v>
      </c>
      <c r="J3737" s="20" t="s">
        <v>6309</v>
      </c>
      <c r="K3737" s="20" t="s">
        <v>6309</v>
      </c>
      <c r="L3737" s="20" t="s">
        <v>808</v>
      </c>
      <c r="M3737" s="20">
        <v>4</v>
      </c>
      <c r="N3737" s="20" t="s">
        <v>1679</v>
      </c>
      <c r="P3737" s="20">
        <v>0</v>
      </c>
      <c r="Q3737" s="20" t="s">
        <v>495</v>
      </c>
      <c r="R3737" s="20" t="s">
        <v>488</v>
      </c>
      <c r="S3737" s="20" t="s">
        <v>221</v>
      </c>
      <c r="T3737" s="20" t="s">
        <v>3039</v>
      </c>
      <c r="U3737" s="20" t="s">
        <v>6976</v>
      </c>
      <c r="V3737" s="20">
        <v>5</v>
      </c>
      <c r="W3737" s="20">
        <v>181</v>
      </c>
      <c r="Y3737" s="20" t="s">
        <v>1684</v>
      </c>
      <c r="Z3737" s="20" t="s">
        <v>1685</v>
      </c>
      <c r="AA3737" s="20">
        <v>1.5</v>
      </c>
      <c r="AB3737" s="20">
        <v>34</v>
      </c>
      <c r="AC3737" s="20">
        <v>34</v>
      </c>
      <c r="AD3737" s="20">
        <v>34</v>
      </c>
      <c r="AT3737" s="20" t="s">
        <v>1687</v>
      </c>
      <c r="AY3737" s="20" t="s">
        <v>1719</v>
      </c>
      <c r="BE3737" s="20" t="s">
        <v>808</v>
      </c>
      <c r="BL3737" s="20">
        <v>562.20000000000005</v>
      </c>
      <c r="BM3737" s="20">
        <v>60</v>
      </c>
    </row>
    <row r="3738" spans="1:65" x14ac:dyDescent="0.25">
      <c r="A3738" s="20" t="s">
        <v>1677</v>
      </c>
      <c r="B3738" s="20" t="s">
        <v>808</v>
      </c>
      <c r="C3738" s="20" t="s">
        <v>894</v>
      </c>
      <c r="D3738" s="20" t="s">
        <v>571</v>
      </c>
      <c r="E3738" s="20" t="s">
        <v>6984</v>
      </c>
      <c r="F3738" s="20" t="s">
        <v>477</v>
      </c>
      <c r="G3738" s="20">
        <v>5.48</v>
      </c>
      <c r="H3738" s="20" t="s">
        <v>1679</v>
      </c>
      <c r="I3738" s="20" t="s">
        <v>6973</v>
      </c>
      <c r="J3738" s="20" t="s">
        <v>6309</v>
      </c>
      <c r="K3738" s="20" t="s">
        <v>6309</v>
      </c>
      <c r="L3738" s="20" t="s">
        <v>808</v>
      </c>
      <c r="M3738" s="20">
        <v>4</v>
      </c>
      <c r="N3738" s="20" t="s">
        <v>1679</v>
      </c>
      <c r="P3738" s="20">
        <v>0</v>
      </c>
      <c r="Q3738" s="20" t="s">
        <v>495</v>
      </c>
      <c r="R3738" s="20" t="s">
        <v>488</v>
      </c>
      <c r="S3738" s="20" t="s">
        <v>221</v>
      </c>
      <c r="T3738" s="20" t="s">
        <v>3039</v>
      </c>
      <c r="U3738" s="20" t="s">
        <v>6976</v>
      </c>
      <c r="V3738" s="20">
        <v>5</v>
      </c>
      <c r="W3738" s="20">
        <v>181</v>
      </c>
      <c r="Y3738" s="20" t="s">
        <v>1684</v>
      </c>
      <c r="Z3738" s="20" t="s">
        <v>1685</v>
      </c>
      <c r="AA3738" s="20">
        <v>1.5</v>
      </c>
      <c r="AB3738" s="20">
        <v>34</v>
      </c>
      <c r="AC3738" s="20">
        <v>34</v>
      </c>
      <c r="AD3738" s="20">
        <v>34</v>
      </c>
      <c r="AT3738" s="20" t="s">
        <v>1687</v>
      </c>
      <c r="AY3738" s="20" t="s">
        <v>1719</v>
      </c>
      <c r="BE3738" s="20" t="s">
        <v>808</v>
      </c>
      <c r="BL3738" s="20">
        <v>328.8</v>
      </c>
      <c r="BM3738" s="20">
        <v>60</v>
      </c>
    </row>
    <row r="3739" spans="1:65" x14ac:dyDescent="0.25">
      <c r="A3739" s="20" t="s">
        <v>1677</v>
      </c>
      <c r="B3739" s="20" t="s">
        <v>808</v>
      </c>
      <c r="C3739" s="20" t="s">
        <v>894</v>
      </c>
      <c r="D3739" s="20" t="s">
        <v>571</v>
      </c>
      <c r="E3739" s="20" t="s">
        <v>6985</v>
      </c>
      <c r="F3739" s="20" t="s">
        <v>478</v>
      </c>
      <c r="G3739" s="20">
        <v>2.16</v>
      </c>
      <c r="H3739" s="20" t="s">
        <v>1679</v>
      </c>
      <c r="I3739" s="20" t="s">
        <v>6973</v>
      </c>
      <c r="J3739" s="20" t="s">
        <v>6309</v>
      </c>
      <c r="K3739" s="20" t="s">
        <v>6309</v>
      </c>
      <c r="L3739" s="20" t="s">
        <v>808</v>
      </c>
      <c r="M3739" s="20">
        <v>4</v>
      </c>
      <c r="N3739" s="20" t="s">
        <v>1679</v>
      </c>
      <c r="P3739" s="20">
        <v>0</v>
      </c>
      <c r="Q3739" s="20" t="s">
        <v>495</v>
      </c>
      <c r="R3739" s="20" t="s">
        <v>488</v>
      </c>
      <c r="S3739" s="20" t="s">
        <v>221</v>
      </c>
      <c r="T3739" s="20" t="s">
        <v>3039</v>
      </c>
      <c r="U3739" s="20" t="s">
        <v>6976</v>
      </c>
      <c r="V3739" s="20">
        <v>5</v>
      </c>
      <c r="W3739" s="20">
        <v>181</v>
      </c>
      <c r="Y3739" s="20" t="s">
        <v>1684</v>
      </c>
      <c r="Z3739" s="20" t="s">
        <v>1685</v>
      </c>
      <c r="AA3739" s="20">
        <v>1.5</v>
      </c>
      <c r="AB3739" s="20">
        <v>34</v>
      </c>
      <c r="AC3739" s="20">
        <v>34</v>
      </c>
      <c r="AD3739" s="20">
        <v>34</v>
      </c>
      <c r="AT3739" s="20" t="s">
        <v>1687</v>
      </c>
      <c r="AY3739" s="20" t="s">
        <v>1719</v>
      </c>
      <c r="BE3739" s="20" t="s">
        <v>808</v>
      </c>
      <c r="BL3739" s="20">
        <v>129.6</v>
      </c>
      <c r="BM3739" s="20">
        <v>60</v>
      </c>
    </row>
    <row r="3740" spans="1:65" x14ac:dyDescent="0.25">
      <c r="A3740" s="20" t="s">
        <v>1677</v>
      </c>
      <c r="B3740" s="20" t="s">
        <v>808</v>
      </c>
      <c r="C3740" s="20" t="s">
        <v>894</v>
      </c>
      <c r="D3740" s="20" t="s">
        <v>571</v>
      </c>
      <c r="E3740" s="20" t="s">
        <v>6986</v>
      </c>
      <c r="F3740" s="20" t="s">
        <v>479</v>
      </c>
      <c r="G3740" s="20">
        <v>10.61</v>
      </c>
      <c r="H3740" s="20" t="s">
        <v>1679</v>
      </c>
      <c r="I3740" s="20" t="s">
        <v>6973</v>
      </c>
      <c r="J3740" s="20" t="s">
        <v>6309</v>
      </c>
      <c r="K3740" s="20" t="s">
        <v>6309</v>
      </c>
      <c r="L3740" s="20" t="s">
        <v>808</v>
      </c>
      <c r="M3740" s="20">
        <v>4</v>
      </c>
      <c r="N3740" s="20" t="s">
        <v>1679</v>
      </c>
      <c r="P3740" s="20">
        <v>0</v>
      </c>
      <c r="Q3740" s="20" t="s">
        <v>495</v>
      </c>
      <c r="R3740" s="20" t="s">
        <v>488</v>
      </c>
      <c r="S3740" s="20" t="s">
        <v>221</v>
      </c>
      <c r="T3740" s="20" t="s">
        <v>3039</v>
      </c>
      <c r="U3740" s="20" t="s">
        <v>6976</v>
      </c>
      <c r="V3740" s="20">
        <v>5</v>
      </c>
      <c r="W3740" s="20">
        <v>181</v>
      </c>
      <c r="Y3740" s="20" t="s">
        <v>1684</v>
      </c>
      <c r="Z3740" s="20" t="s">
        <v>1685</v>
      </c>
      <c r="AA3740" s="20">
        <v>1.5</v>
      </c>
      <c r="AB3740" s="20">
        <v>34</v>
      </c>
      <c r="AC3740" s="20">
        <v>34</v>
      </c>
      <c r="AD3740" s="20">
        <v>34</v>
      </c>
      <c r="AT3740" s="20" t="s">
        <v>1687</v>
      </c>
      <c r="AY3740" s="20" t="s">
        <v>1719</v>
      </c>
      <c r="BE3740" s="20" t="s">
        <v>808</v>
      </c>
      <c r="BL3740" s="20">
        <v>636.6</v>
      </c>
      <c r="BM3740" s="20">
        <v>60</v>
      </c>
    </row>
    <row r="3741" spans="1:65" x14ac:dyDescent="0.25">
      <c r="A3741" s="20" t="s">
        <v>1677</v>
      </c>
      <c r="B3741" s="20" t="s">
        <v>808</v>
      </c>
      <c r="C3741" s="20" t="s">
        <v>894</v>
      </c>
      <c r="D3741" s="20" t="s">
        <v>571</v>
      </c>
      <c r="E3741" s="20" t="s">
        <v>6987</v>
      </c>
      <c r="F3741" s="20" t="s">
        <v>480</v>
      </c>
      <c r="G3741" s="20">
        <v>3.5</v>
      </c>
      <c r="H3741" s="20" t="s">
        <v>1679</v>
      </c>
      <c r="I3741" s="20" t="s">
        <v>6973</v>
      </c>
      <c r="J3741" s="20" t="s">
        <v>6309</v>
      </c>
      <c r="K3741" s="20" t="s">
        <v>6309</v>
      </c>
      <c r="L3741" s="20" t="s">
        <v>808</v>
      </c>
      <c r="M3741" s="20">
        <v>4</v>
      </c>
      <c r="N3741" s="20" t="s">
        <v>1679</v>
      </c>
      <c r="P3741" s="20">
        <v>0</v>
      </c>
      <c r="Q3741" s="20" t="s">
        <v>495</v>
      </c>
      <c r="R3741" s="20" t="s">
        <v>488</v>
      </c>
      <c r="S3741" s="20" t="s">
        <v>221</v>
      </c>
      <c r="T3741" s="20" t="s">
        <v>3039</v>
      </c>
      <c r="U3741" s="20" t="s">
        <v>6976</v>
      </c>
      <c r="V3741" s="20">
        <v>5</v>
      </c>
      <c r="W3741" s="20">
        <v>181</v>
      </c>
      <c r="Y3741" s="20" t="s">
        <v>1684</v>
      </c>
      <c r="Z3741" s="20" t="s">
        <v>1685</v>
      </c>
      <c r="AA3741" s="20">
        <v>1.5</v>
      </c>
      <c r="AB3741" s="20">
        <v>34</v>
      </c>
      <c r="AC3741" s="20">
        <v>34</v>
      </c>
      <c r="AD3741" s="20">
        <v>34</v>
      </c>
      <c r="AT3741" s="20" t="s">
        <v>1687</v>
      </c>
      <c r="AY3741" s="20" t="s">
        <v>1719</v>
      </c>
      <c r="BE3741" s="20" t="s">
        <v>808</v>
      </c>
      <c r="BL3741" s="20">
        <v>210</v>
      </c>
      <c r="BM3741" s="20">
        <v>60</v>
      </c>
    </row>
    <row r="3742" spans="1:65" x14ac:dyDescent="0.25">
      <c r="A3742" s="20" t="s">
        <v>1677</v>
      </c>
      <c r="B3742" s="20" t="s">
        <v>808</v>
      </c>
      <c r="C3742" s="20" t="s">
        <v>894</v>
      </c>
      <c r="D3742" s="20" t="s">
        <v>571</v>
      </c>
      <c r="E3742" s="20" t="s">
        <v>6988</v>
      </c>
      <c r="F3742" s="20" t="s">
        <v>481</v>
      </c>
      <c r="G3742" s="20">
        <v>6.3</v>
      </c>
      <c r="H3742" s="20" t="s">
        <v>1679</v>
      </c>
      <c r="I3742" s="20" t="s">
        <v>6973</v>
      </c>
      <c r="J3742" s="20" t="s">
        <v>6309</v>
      </c>
      <c r="K3742" s="20" t="s">
        <v>6309</v>
      </c>
      <c r="L3742" s="20" t="s">
        <v>808</v>
      </c>
      <c r="M3742" s="20">
        <v>4</v>
      </c>
      <c r="N3742" s="20" t="s">
        <v>1679</v>
      </c>
      <c r="P3742" s="20">
        <v>0</v>
      </c>
      <c r="Q3742" s="20" t="s">
        <v>495</v>
      </c>
      <c r="R3742" s="20" t="s">
        <v>488</v>
      </c>
      <c r="S3742" s="20" t="s">
        <v>221</v>
      </c>
      <c r="T3742" s="20" t="s">
        <v>3039</v>
      </c>
      <c r="U3742" s="20" t="s">
        <v>6976</v>
      </c>
      <c r="V3742" s="20">
        <v>5</v>
      </c>
      <c r="W3742" s="20">
        <v>181</v>
      </c>
      <c r="Y3742" s="20" t="s">
        <v>1684</v>
      </c>
      <c r="Z3742" s="20" t="s">
        <v>1685</v>
      </c>
      <c r="AA3742" s="20">
        <v>1.5</v>
      </c>
      <c r="AB3742" s="20">
        <v>34</v>
      </c>
      <c r="AC3742" s="20">
        <v>34</v>
      </c>
      <c r="AD3742" s="20">
        <v>34</v>
      </c>
      <c r="AT3742" s="20" t="s">
        <v>1687</v>
      </c>
      <c r="AY3742" s="20" t="s">
        <v>1719</v>
      </c>
      <c r="BE3742" s="20" t="s">
        <v>808</v>
      </c>
      <c r="BL3742" s="20">
        <v>378</v>
      </c>
      <c r="BM3742" s="20">
        <v>60</v>
      </c>
    </row>
    <row r="3743" spans="1:65" x14ac:dyDescent="0.25">
      <c r="A3743" s="20" t="s">
        <v>1677</v>
      </c>
      <c r="B3743" s="20" t="s">
        <v>808</v>
      </c>
      <c r="C3743" s="20" t="s">
        <v>894</v>
      </c>
      <c r="D3743" s="20" t="s">
        <v>571</v>
      </c>
      <c r="E3743" s="20" t="s">
        <v>6989</v>
      </c>
      <c r="F3743" s="20" t="s">
        <v>482</v>
      </c>
      <c r="G3743" s="20">
        <v>6.59</v>
      </c>
      <c r="H3743" s="20" t="s">
        <v>1679</v>
      </c>
      <c r="I3743" s="20" t="s">
        <v>6973</v>
      </c>
      <c r="J3743" s="20" t="s">
        <v>6309</v>
      </c>
      <c r="K3743" s="20" t="s">
        <v>6309</v>
      </c>
      <c r="L3743" s="20" t="s">
        <v>808</v>
      </c>
      <c r="M3743" s="20">
        <v>4</v>
      </c>
      <c r="N3743" s="20" t="s">
        <v>1679</v>
      </c>
      <c r="P3743" s="20">
        <v>0</v>
      </c>
      <c r="Q3743" s="20" t="s">
        <v>495</v>
      </c>
      <c r="R3743" s="20" t="s">
        <v>488</v>
      </c>
      <c r="S3743" s="20" t="s">
        <v>221</v>
      </c>
      <c r="T3743" s="20" t="s">
        <v>3039</v>
      </c>
      <c r="U3743" s="20" t="s">
        <v>6976</v>
      </c>
      <c r="V3743" s="20">
        <v>5</v>
      </c>
      <c r="W3743" s="20">
        <v>181</v>
      </c>
      <c r="Y3743" s="20" t="s">
        <v>1684</v>
      </c>
      <c r="Z3743" s="20" t="s">
        <v>1685</v>
      </c>
      <c r="AA3743" s="20">
        <v>1.5</v>
      </c>
      <c r="AB3743" s="20">
        <v>34</v>
      </c>
      <c r="AC3743" s="20">
        <v>34</v>
      </c>
      <c r="AD3743" s="20">
        <v>34</v>
      </c>
      <c r="AT3743" s="20" t="s">
        <v>1687</v>
      </c>
      <c r="AY3743" s="20" t="s">
        <v>1719</v>
      </c>
      <c r="BE3743" s="20" t="s">
        <v>808</v>
      </c>
      <c r="BL3743" s="20">
        <v>395.4</v>
      </c>
      <c r="BM3743" s="20">
        <v>60</v>
      </c>
    </row>
    <row r="3744" spans="1:65" x14ac:dyDescent="0.25">
      <c r="A3744" s="20" t="s">
        <v>1677</v>
      </c>
      <c r="B3744" s="20" t="s">
        <v>808</v>
      </c>
      <c r="C3744" s="20" t="s">
        <v>894</v>
      </c>
      <c r="D3744" s="20" t="s">
        <v>571</v>
      </c>
      <c r="E3744" s="20" t="s">
        <v>6990</v>
      </c>
      <c r="F3744" s="20" t="s">
        <v>483</v>
      </c>
      <c r="G3744" s="20">
        <v>3.17</v>
      </c>
      <c r="H3744" s="20" t="s">
        <v>1679</v>
      </c>
      <c r="I3744" s="20" t="s">
        <v>6973</v>
      </c>
      <c r="J3744" s="20" t="s">
        <v>6309</v>
      </c>
      <c r="K3744" s="20" t="s">
        <v>6309</v>
      </c>
      <c r="L3744" s="20" t="s">
        <v>808</v>
      </c>
      <c r="M3744" s="20">
        <v>4</v>
      </c>
      <c r="N3744" s="20" t="s">
        <v>1679</v>
      </c>
      <c r="P3744" s="20">
        <v>0</v>
      </c>
      <c r="Q3744" s="20" t="s">
        <v>495</v>
      </c>
      <c r="R3744" s="20" t="s">
        <v>488</v>
      </c>
      <c r="S3744" s="20" t="s">
        <v>221</v>
      </c>
      <c r="T3744" s="20" t="s">
        <v>3039</v>
      </c>
      <c r="U3744" s="20" t="s">
        <v>6976</v>
      </c>
      <c r="V3744" s="20">
        <v>5</v>
      </c>
      <c r="W3744" s="20">
        <v>181</v>
      </c>
      <c r="Y3744" s="20" t="s">
        <v>1684</v>
      </c>
      <c r="Z3744" s="20" t="s">
        <v>1685</v>
      </c>
      <c r="AA3744" s="20">
        <v>1.5</v>
      </c>
      <c r="AB3744" s="20">
        <v>34</v>
      </c>
      <c r="AC3744" s="20">
        <v>34</v>
      </c>
      <c r="AD3744" s="20">
        <v>34</v>
      </c>
      <c r="AT3744" s="20" t="s">
        <v>1687</v>
      </c>
      <c r="AY3744" s="20" t="s">
        <v>1719</v>
      </c>
      <c r="BE3744" s="20" t="s">
        <v>808</v>
      </c>
      <c r="BL3744" s="20">
        <v>190.2</v>
      </c>
      <c r="BM3744" s="20">
        <v>60</v>
      </c>
    </row>
    <row r="3745" spans="1:68" x14ac:dyDescent="0.25">
      <c r="A3745" s="20" t="s">
        <v>1677</v>
      </c>
      <c r="B3745" s="20" t="s">
        <v>808</v>
      </c>
      <c r="C3745" s="20" t="s">
        <v>894</v>
      </c>
      <c r="D3745" s="20" t="s">
        <v>571</v>
      </c>
      <c r="E3745" s="20" t="s">
        <v>6991</v>
      </c>
      <c r="F3745" s="20" t="s">
        <v>484</v>
      </c>
      <c r="G3745" s="20">
        <v>0.5</v>
      </c>
      <c r="H3745" s="20" t="s">
        <v>1679</v>
      </c>
      <c r="I3745" s="20" t="s">
        <v>6973</v>
      </c>
      <c r="J3745" s="20" t="s">
        <v>6309</v>
      </c>
      <c r="K3745" s="20" t="s">
        <v>6309</v>
      </c>
      <c r="L3745" s="20" t="s">
        <v>808</v>
      </c>
      <c r="M3745" s="20">
        <v>4</v>
      </c>
      <c r="N3745" s="20" t="s">
        <v>1679</v>
      </c>
      <c r="P3745" s="20">
        <v>0</v>
      </c>
      <c r="Q3745" s="20" t="s">
        <v>495</v>
      </c>
      <c r="R3745" s="20" t="s">
        <v>488</v>
      </c>
      <c r="S3745" s="20" t="s">
        <v>221</v>
      </c>
      <c r="T3745" s="20" t="s">
        <v>3039</v>
      </c>
      <c r="U3745" s="20" t="s">
        <v>6976</v>
      </c>
      <c r="V3745" s="20">
        <v>5</v>
      </c>
      <c r="W3745" s="20">
        <v>181</v>
      </c>
      <c r="Y3745" s="20" t="s">
        <v>1684</v>
      </c>
      <c r="Z3745" s="20" t="s">
        <v>1685</v>
      </c>
      <c r="AA3745" s="20">
        <v>1.5</v>
      </c>
      <c r="AB3745" s="20">
        <v>34</v>
      </c>
      <c r="AC3745" s="20">
        <v>34</v>
      </c>
      <c r="AD3745" s="20">
        <v>34</v>
      </c>
      <c r="AT3745" s="20" t="s">
        <v>1687</v>
      </c>
      <c r="AY3745" s="20" t="s">
        <v>1719</v>
      </c>
      <c r="BE3745" s="20" t="s">
        <v>808</v>
      </c>
      <c r="BL3745" s="20">
        <v>30</v>
      </c>
      <c r="BM3745" s="20">
        <v>60</v>
      </c>
    </row>
    <row r="3746" spans="1:68" x14ac:dyDescent="0.25">
      <c r="A3746" s="20" t="s">
        <v>1677</v>
      </c>
      <c r="B3746" s="20" t="s">
        <v>808</v>
      </c>
      <c r="C3746" s="20" t="s">
        <v>894</v>
      </c>
      <c r="D3746" s="20" t="s">
        <v>571</v>
      </c>
      <c r="E3746" s="20" t="s">
        <v>6992</v>
      </c>
      <c r="F3746" s="20" t="s">
        <v>485</v>
      </c>
      <c r="G3746" s="20">
        <v>0.6</v>
      </c>
      <c r="H3746" s="20" t="s">
        <v>1679</v>
      </c>
      <c r="I3746" s="20" t="s">
        <v>6973</v>
      </c>
      <c r="J3746" s="20" t="s">
        <v>6309</v>
      </c>
      <c r="K3746" s="20" t="s">
        <v>6309</v>
      </c>
      <c r="L3746" s="20" t="s">
        <v>808</v>
      </c>
      <c r="M3746" s="20">
        <v>4</v>
      </c>
      <c r="N3746" s="20" t="s">
        <v>1679</v>
      </c>
      <c r="P3746" s="20">
        <v>0</v>
      </c>
      <c r="Q3746" s="20" t="s">
        <v>495</v>
      </c>
      <c r="R3746" s="20" t="s">
        <v>488</v>
      </c>
      <c r="S3746" s="20" t="s">
        <v>221</v>
      </c>
      <c r="T3746" s="20" t="s">
        <v>3039</v>
      </c>
      <c r="U3746" s="20" t="s">
        <v>6976</v>
      </c>
      <c r="V3746" s="20">
        <v>5</v>
      </c>
      <c r="W3746" s="20">
        <v>181</v>
      </c>
      <c r="Y3746" s="20" t="s">
        <v>1684</v>
      </c>
      <c r="Z3746" s="20" t="s">
        <v>1685</v>
      </c>
      <c r="AA3746" s="20">
        <v>1.5</v>
      </c>
      <c r="AB3746" s="20">
        <v>34</v>
      </c>
      <c r="AC3746" s="20">
        <v>34</v>
      </c>
      <c r="AD3746" s="20">
        <v>34</v>
      </c>
      <c r="AT3746" s="20" t="s">
        <v>1687</v>
      </c>
      <c r="AY3746" s="20" t="s">
        <v>1719</v>
      </c>
      <c r="BE3746" s="20" t="s">
        <v>808</v>
      </c>
      <c r="BL3746" s="20">
        <v>36</v>
      </c>
      <c r="BM3746" s="20">
        <v>60</v>
      </c>
    </row>
    <row r="3747" spans="1:68" x14ac:dyDescent="0.25">
      <c r="A3747" s="20" t="s">
        <v>1677</v>
      </c>
      <c r="B3747" s="20" t="s">
        <v>808</v>
      </c>
      <c r="C3747" s="20" t="s">
        <v>894</v>
      </c>
      <c r="D3747" s="20" t="s">
        <v>571</v>
      </c>
      <c r="E3747" s="20" t="s">
        <v>6993</v>
      </c>
      <c r="F3747" s="20" t="s">
        <v>486</v>
      </c>
      <c r="G3747" s="20">
        <v>2.06</v>
      </c>
      <c r="H3747" s="20" t="s">
        <v>1679</v>
      </c>
      <c r="I3747" s="20" t="s">
        <v>6973</v>
      </c>
      <c r="J3747" s="20" t="s">
        <v>6309</v>
      </c>
      <c r="K3747" s="20" t="s">
        <v>6309</v>
      </c>
      <c r="L3747" s="20" t="s">
        <v>808</v>
      </c>
      <c r="M3747" s="20">
        <v>4</v>
      </c>
      <c r="N3747" s="20" t="s">
        <v>1679</v>
      </c>
      <c r="P3747" s="20">
        <v>0</v>
      </c>
      <c r="Q3747" s="20" t="s">
        <v>495</v>
      </c>
      <c r="R3747" s="20" t="s">
        <v>488</v>
      </c>
      <c r="S3747" s="20" t="s">
        <v>221</v>
      </c>
      <c r="T3747" s="20" t="s">
        <v>3039</v>
      </c>
      <c r="U3747" s="20" t="s">
        <v>6976</v>
      </c>
      <c r="V3747" s="20">
        <v>5</v>
      </c>
      <c r="W3747" s="20">
        <v>181</v>
      </c>
      <c r="Y3747" s="20" t="s">
        <v>1684</v>
      </c>
      <c r="Z3747" s="20" t="s">
        <v>1685</v>
      </c>
      <c r="AA3747" s="20">
        <v>1.5</v>
      </c>
      <c r="AB3747" s="20">
        <v>34</v>
      </c>
      <c r="AC3747" s="20">
        <v>34</v>
      </c>
      <c r="AD3747" s="20">
        <v>34</v>
      </c>
      <c r="AT3747" s="20" t="s">
        <v>1687</v>
      </c>
      <c r="AY3747" s="20" t="s">
        <v>1719</v>
      </c>
      <c r="BE3747" s="20" t="s">
        <v>808</v>
      </c>
      <c r="BL3747" s="20">
        <v>123.6</v>
      </c>
      <c r="BM3747" s="20">
        <v>60</v>
      </c>
    </row>
    <row r="3748" spans="1:68" x14ac:dyDescent="0.25">
      <c r="A3748" s="20" t="s">
        <v>1677</v>
      </c>
      <c r="B3748" s="20" t="s">
        <v>808</v>
      </c>
      <c r="C3748" s="20" t="s">
        <v>894</v>
      </c>
      <c r="D3748" s="20" t="s">
        <v>571</v>
      </c>
      <c r="E3748" s="20" t="s">
        <v>6994</v>
      </c>
      <c r="F3748" s="20" t="s">
        <v>489</v>
      </c>
      <c r="G3748" s="20">
        <v>0.98</v>
      </c>
      <c r="H3748" s="20" t="s">
        <v>1679</v>
      </c>
      <c r="I3748" s="20" t="s">
        <v>6973</v>
      </c>
      <c r="J3748" s="20" t="s">
        <v>6309</v>
      </c>
      <c r="K3748" s="20" t="s">
        <v>6309</v>
      </c>
      <c r="L3748" s="20" t="s">
        <v>808</v>
      </c>
      <c r="M3748" s="20">
        <v>4</v>
      </c>
      <c r="N3748" s="20" t="s">
        <v>1679</v>
      </c>
      <c r="P3748" s="20">
        <v>0</v>
      </c>
      <c r="Q3748" s="20" t="s">
        <v>495</v>
      </c>
      <c r="R3748" s="20" t="s">
        <v>488</v>
      </c>
      <c r="S3748" s="20" t="s">
        <v>221</v>
      </c>
      <c r="T3748" s="20" t="s">
        <v>3039</v>
      </c>
      <c r="U3748" s="20" t="s">
        <v>6976</v>
      </c>
      <c r="V3748" s="20">
        <v>5</v>
      </c>
      <c r="W3748" s="20">
        <v>181</v>
      </c>
      <c r="Y3748" s="20" t="s">
        <v>1684</v>
      </c>
      <c r="Z3748" s="20" t="s">
        <v>1685</v>
      </c>
      <c r="AA3748" s="20">
        <v>1.5</v>
      </c>
      <c r="AB3748" s="20">
        <v>34</v>
      </c>
      <c r="AC3748" s="20">
        <v>34</v>
      </c>
      <c r="AD3748" s="20">
        <v>34</v>
      </c>
      <c r="AT3748" s="20" t="s">
        <v>1687</v>
      </c>
      <c r="AY3748" s="20" t="s">
        <v>1719</v>
      </c>
      <c r="BE3748" s="20" t="s">
        <v>808</v>
      </c>
      <c r="BL3748" s="20">
        <v>58.8</v>
      </c>
      <c r="BM3748" s="20">
        <v>60</v>
      </c>
    </row>
    <row r="3749" spans="1:68" x14ac:dyDescent="0.25">
      <c r="A3749" s="20" t="s">
        <v>1677</v>
      </c>
      <c r="B3749" s="20" t="s">
        <v>808</v>
      </c>
      <c r="C3749" s="20" t="s">
        <v>894</v>
      </c>
      <c r="D3749" s="20" t="s">
        <v>571</v>
      </c>
      <c r="E3749" s="20" t="s">
        <v>6995</v>
      </c>
      <c r="F3749" s="20" t="s">
        <v>490</v>
      </c>
      <c r="G3749" s="20">
        <v>4.51</v>
      </c>
      <c r="H3749" s="20" t="s">
        <v>1679</v>
      </c>
      <c r="I3749" s="20" t="s">
        <v>6973</v>
      </c>
      <c r="J3749" s="20" t="s">
        <v>6309</v>
      </c>
      <c r="K3749" s="20" t="s">
        <v>6309</v>
      </c>
      <c r="L3749" s="20" t="s">
        <v>808</v>
      </c>
      <c r="M3749" s="20">
        <v>4</v>
      </c>
      <c r="N3749" s="20" t="s">
        <v>1679</v>
      </c>
      <c r="P3749" s="20">
        <v>0</v>
      </c>
      <c r="Q3749" s="20" t="s">
        <v>495</v>
      </c>
      <c r="R3749" s="20" t="s">
        <v>488</v>
      </c>
      <c r="S3749" s="20" t="s">
        <v>221</v>
      </c>
      <c r="T3749" s="20" t="s">
        <v>3039</v>
      </c>
      <c r="U3749" s="20" t="s">
        <v>6976</v>
      </c>
      <c r="V3749" s="20">
        <v>5</v>
      </c>
      <c r="W3749" s="20">
        <v>181</v>
      </c>
      <c r="Y3749" s="20" t="s">
        <v>1684</v>
      </c>
      <c r="Z3749" s="20" t="s">
        <v>1685</v>
      </c>
      <c r="AA3749" s="20">
        <v>1.5</v>
      </c>
      <c r="AB3749" s="20">
        <v>34</v>
      </c>
      <c r="AC3749" s="20">
        <v>34</v>
      </c>
      <c r="AD3749" s="20">
        <v>34</v>
      </c>
      <c r="AT3749" s="20" t="s">
        <v>1687</v>
      </c>
      <c r="AY3749" s="20" t="s">
        <v>1719</v>
      </c>
      <c r="BE3749" s="20" t="s">
        <v>808</v>
      </c>
      <c r="BL3749" s="20">
        <v>270.60000000000002</v>
      </c>
      <c r="BM3749" s="20">
        <v>60</v>
      </c>
    </row>
    <row r="3750" spans="1:68" x14ac:dyDescent="0.25">
      <c r="A3750" s="20" t="s">
        <v>1677</v>
      </c>
      <c r="B3750" s="20" t="s">
        <v>808</v>
      </c>
      <c r="C3750" s="20" t="s">
        <v>894</v>
      </c>
      <c r="D3750" s="20" t="s">
        <v>571</v>
      </c>
      <c r="E3750" s="20" t="s">
        <v>6996</v>
      </c>
      <c r="F3750" s="20" t="s">
        <v>491</v>
      </c>
      <c r="G3750" s="20">
        <v>2.2599999999999998</v>
      </c>
      <c r="H3750" s="20" t="s">
        <v>1679</v>
      </c>
      <c r="I3750" s="20" t="s">
        <v>6973</v>
      </c>
      <c r="J3750" s="20" t="s">
        <v>6309</v>
      </c>
      <c r="K3750" s="20" t="s">
        <v>6309</v>
      </c>
      <c r="L3750" s="20" t="s">
        <v>808</v>
      </c>
      <c r="M3750" s="20">
        <v>4</v>
      </c>
      <c r="N3750" s="20" t="s">
        <v>1679</v>
      </c>
      <c r="P3750" s="20">
        <v>0</v>
      </c>
      <c r="Q3750" s="20" t="s">
        <v>495</v>
      </c>
      <c r="R3750" s="20" t="s">
        <v>488</v>
      </c>
      <c r="S3750" s="20" t="s">
        <v>221</v>
      </c>
      <c r="T3750" s="20" t="s">
        <v>3039</v>
      </c>
      <c r="U3750" s="20" t="s">
        <v>6976</v>
      </c>
      <c r="V3750" s="20">
        <v>5</v>
      </c>
      <c r="W3750" s="20">
        <v>181</v>
      </c>
      <c r="Y3750" s="20" t="s">
        <v>1684</v>
      </c>
      <c r="Z3750" s="20" t="s">
        <v>1685</v>
      </c>
      <c r="AA3750" s="20">
        <v>1.5</v>
      </c>
      <c r="AB3750" s="20">
        <v>34</v>
      </c>
      <c r="AC3750" s="20">
        <v>34</v>
      </c>
      <c r="AD3750" s="20">
        <v>34</v>
      </c>
      <c r="AT3750" s="20" t="s">
        <v>1687</v>
      </c>
      <c r="AY3750" s="20" t="s">
        <v>1719</v>
      </c>
      <c r="BE3750" s="20" t="s">
        <v>808</v>
      </c>
      <c r="BL3750" s="20">
        <v>135.6</v>
      </c>
      <c r="BM3750" s="20">
        <v>60</v>
      </c>
    </row>
    <row r="3751" spans="1:68" x14ac:dyDescent="0.25">
      <c r="A3751" s="20" t="s">
        <v>1677</v>
      </c>
      <c r="B3751" s="20" t="s">
        <v>808</v>
      </c>
      <c r="C3751" s="20" t="s">
        <v>895</v>
      </c>
      <c r="D3751" s="20" t="s">
        <v>709</v>
      </c>
      <c r="E3751" s="20" t="s">
        <v>6997</v>
      </c>
      <c r="F3751" s="20" t="s">
        <v>465</v>
      </c>
      <c r="G3751" s="20">
        <v>17.28</v>
      </c>
      <c r="H3751" s="20" t="s">
        <v>1679</v>
      </c>
      <c r="I3751" s="20" t="s">
        <v>6998</v>
      </c>
      <c r="J3751" s="20" t="s">
        <v>6999</v>
      </c>
      <c r="K3751" s="20" t="s">
        <v>6999</v>
      </c>
      <c r="L3751" s="20" t="s">
        <v>808</v>
      </c>
      <c r="M3751" s="20">
        <v>4</v>
      </c>
      <c r="N3751" s="20" t="s">
        <v>1679</v>
      </c>
      <c r="P3751" s="20">
        <v>0</v>
      </c>
      <c r="Q3751" s="20" t="s">
        <v>495</v>
      </c>
      <c r="R3751" s="20" t="s">
        <v>488</v>
      </c>
      <c r="S3751" s="20" t="s">
        <v>221</v>
      </c>
      <c r="T3751" s="20" t="s">
        <v>7000</v>
      </c>
      <c r="U3751" s="20" t="s">
        <v>7001</v>
      </c>
      <c r="V3751" s="20">
        <v>9</v>
      </c>
      <c r="W3751" s="20">
        <v>302</v>
      </c>
      <c r="Y3751" s="20" t="s">
        <v>1684</v>
      </c>
      <c r="Z3751" s="20" t="s">
        <v>1685</v>
      </c>
      <c r="AA3751" s="20">
        <v>1.5</v>
      </c>
      <c r="AB3751" s="20">
        <v>58</v>
      </c>
      <c r="AC3751" s="20">
        <v>58</v>
      </c>
      <c r="AD3751" s="20">
        <v>58</v>
      </c>
      <c r="AT3751" s="20" t="s">
        <v>1687</v>
      </c>
      <c r="BE3751" s="20" t="s">
        <v>808</v>
      </c>
      <c r="BL3751" s="20">
        <v>1036.8</v>
      </c>
      <c r="BM3751" s="20">
        <v>60</v>
      </c>
    </row>
    <row r="3752" spans="1:68" x14ac:dyDescent="0.25">
      <c r="A3752" s="20" t="s">
        <v>1677</v>
      </c>
      <c r="B3752" s="20" t="s">
        <v>808</v>
      </c>
      <c r="C3752" s="20" t="s">
        <v>895</v>
      </c>
      <c r="D3752" s="20" t="s">
        <v>709</v>
      </c>
      <c r="E3752" s="20" t="s">
        <v>7002</v>
      </c>
      <c r="F3752" s="20" t="s">
        <v>468</v>
      </c>
      <c r="G3752" s="20">
        <v>18.190000000000001</v>
      </c>
      <c r="H3752" s="20" t="s">
        <v>1679</v>
      </c>
      <c r="I3752" s="20" t="s">
        <v>6998</v>
      </c>
      <c r="J3752" s="20" t="s">
        <v>6999</v>
      </c>
      <c r="K3752" s="20" t="s">
        <v>6999</v>
      </c>
      <c r="L3752" s="20" t="s">
        <v>808</v>
      </c>
      <c r="M3752" s="20">
        <v>4</v>
      </c>
      <c r="N3752" s="20" t="s">
        <v>1679</v>
      </c>
      <c r="P3752" s="20">
        <v>0</v>
      </c>
      <c r="Q3752" s="20" t="s">
        <v>495</v>
      </c>
      <c r="R3752" s="20" t="s">
        <v>488</v>
      </c>
      <c r="S3752" s="20" t="s">
        <v>221</v>
      </c>
      <c r="T3752" s="20" t="s">
        <v>7000</v>
      </c>
      <c r="U3752" s="20" t="s">
        <v>7001</v>
      </c>
      <c r="V3752" s="20">
        <v>9</v>
      </c>
      <c r="W3752" s="20">
        <v>302</v>
      </c>
      <c r="Y3752" s="20" t="s">
        <v>1684</v>
      </c>
      <c r="Z3752" s="20" t="s">
        <v>1685</v>
      </c>
      <c r="AA3752" s="20">
        <v>1.5</v>
      </c>
      <c r="AB3752" s="20">
        <v>58</v>
      </c>
      <c r="AC3752" s="20">
        <v>58</v>
      </c>
      <c r="AD3752" s="20">
        <v>58</v>
      </c>
      <c r="AT3752" s="20" t="s">
        <v>1687</v>
      </c>
      <c r="BE3752" s="20" t="s">
        <v>808</v>
      </c>
      <c r="BL3752" s="20">
        <v>1091.4000000000001</v>
      </c>
      <c r="BM3752" s="20">
        <v>60</v>
      </c>
    </row>
    <row r="3753" spans="1:68" x14ac:dyDescent="0.25">
      <c r="A3753" s="20" t="s">
        <v>1677</v>
      </c>
      <c r="B3753" s="20" t="s">
        <v>808</v>
      </c>
      <c r="C3753" s="20" t="s">
        <v>896</v>
      </c>
      <c r="D3753" s="20" t="s">
        <v>638</v>
      </c>
      <c r="E3753" s="20" t="s">
        <v>7003</v>
      </c>
      <c r="F3753" s="20" t="s">
        <v>465</v>
      </c>
      <c r="G3753" s="20">
        <v>14.21</v>
      </c>
      <c r="H3753" s="20" t="s">
        <v>1679</v>
      </c>
      <c r="I3753" s="20" t="s">
        <v>7004</v>
      </c>
      <c r="J3753" s="20" t="s">
        <v>7005</v>
      </c>
      <c r="K3753" s="20" t="s">
        <v>7005</v>
      </c>
      <c r="L3753" s="20" t="s">
        <v>808</v>
      </c>
      <c r="M3753" s="20">
        <v>4</v>
      </c>
      <c r="N3753" s="20" t="s">
        <v>1679</v>
      </c>
      <c r="P3753" s="20">
        <v>0</v>
      </c>
      <c r="Q3753" s="20" t="s">
        <v>509</v>
      </c>
      <c r="R3753" s="20" t="s">
        <v>707</v>
      </c>
      <c r="S3753" s="20" t="s">
        <v>221</v>
      </c>
      <c r="T3753" s="20" t="s">
        <v>7006</v>
      </c>
      <c r="V3753" s="20">
        <v>15</v>
      </c>
      <c r="W3753" s="20">
        <v>472</v>
      </c>
      <c r="Y3753" s="20" t="s">
        <v>1684</v>
      </c>
      <c r="Z3753" s="20" t="s">
        <v>1685</v>
      </c>
      <c r="AA3753" s="20">
        <v>1.5</v>
      </c>
      <c r="AB3753" s="20">
        <v>59</v>
      </c>
      <c r="AC3753" s="20">
        <v>59</v>
      </c>
      <c r="AD3753" s="20">
        <v>59</v>
      </c>
      <c r="AT3753" s="20" t="s">
        <v>1687</v>
      </c>
      <c r="AY3753" s="20" t="s">
        <v>3102</v>
      </c>
      <c r="BD3753" s="20" t="s">
        <v>1836</v>
      </c>
      <c r="BE3753" s="20" t="s">
        <v>808</v>
      </c>
      <c r="BL3753" s="20">
        <v>1492.05</v>
      </c>
      <c r="BM3753" s="20">
        <v>105</v>
      </c>
    </row>
    <row r="3754" spans="1:68" x14ac:dyDescent="0.25">
      <c r="A3754" s="20" t="s">
        <v>1677</v>
      </c>
      <c r="B3754" s="20" t="s">
        <v>808</v>
      </c>
      <c r="C3754" s="20" t="s">
        <v>896</v>
      </c>
      <c r="D3754" s="20" t="s">
        <v>638</v>
      </c>
      <c r="E3754" s="20" t="s">
        <v>7007</v>
      </c>
      <c r="F3754" s="20" t="s">
        <v>468</v>
      </c>
      <c r="G3754" s="20">
        <v>12.25</v>
      </c>
      <c r="H3754" s="20" t="s">
        <v>1679</v>
      </c>
      <c r="I3754" s="20" t="s">
        <v>7004</v>
      </c>
      <c r="J3754" s="20" t="s">
        <v>7005</v>
      </c>
      <c r="K3754" s="20" t="s">
        <v>7005</v>
      </c>
      <c r="L3754" s="20" t="s">
        <v>808</v>
      </c>
      <c r="M3754" s="20">
        <v>4</v>
      </c>
      <c r="N3754" s="20" t="s">
        <v>1679</v>
      </c>
      <c r="P3754" s="20">
        <v>0</v>
      </c>
      <c r="Q3754" s="20" t="s">
        <v>509</v>
      </c>
      <c r="R3754" s="20" t="s">
        <v>707</v>
      </c>
      <c r="S3754" s="20" t="s">
        <v>221</v>
      </c>
      <c r="T3754" s="20" t="s">
        <v>7006</v>
      </c>
      <c r="V3754" s="20">
        <v>15</v>
      </c>
      <c r="W3754" s="20">
        <v>472</v>
      </c>
      <c r="Y3754" s="20" t="s">
        <v>1684</v>
      </c>
      <c r="Z3754" s="20" t="s">
        <v>1685</v>
      </c>
      <c r="AA3754" s="20">
        <v>1.5</v>
      </c>
      <c r="AB3754" s="20">
        <v>59</v>
      </c>
      <c r="AC3754" s="20">
        <v>59</v>
      </c>
      <c r="AD3754" s="20">
        <v>59</v>
      </c>
      <c r="AT3754" s="20" t="s">
        <v>1687</v>
      </c>
      <c r="AY3754" s="20" t="s">
        <v>3102</v>
      </c>
      <c r="BD3754" s="20" t="s">
        <v>1836</v>
      </c>
      <c r="BE3754" s="20" t="s">
        <v>808</v>
      </c>
      <c r="BL3754" s="20">
        <v>1286.25</v>
      </c>
      <c r="BM3754" s="20">
        <v>105</v>
      </c>
    </row>
    <row r="3755" spans="1:68" x14ac:dyDescent="0.25">
      <c r="A3755" s="20" t="s">
        <v>1677</v>
      </c>
      <c r="B3755" s="20" t="s">
        <v>808</v>
      </c>
      <c r="C3755" s="20" t="s">
        <v>897</v>
      </c>
      <c r="D3755" s="20" t="s">
        <v>761</v>
      </c>
      <c r="E3755" s="20" t="s">
        <v>7008</v>
      </c>
      <c r="F3755" s="20" t="s">
        <v>465</v>
      </c>
      <c r="G3755" s="20">
        <v>12.25</v>
      </c>
      <c r="H3755" s="20" t="s">
        <v>1679</v>
      </c>
      <c r="I3755" s="20" t="s">
        <v>7009</v>
      </c>
      <c r="J3755" s="20" t="s">
        <v>7010</v>
      </c>
      <c r="K3755" s="20" t="s">
        <v>7010</v>
      </c>
      <c r="L3755" s="20" t="s">
        <v>808</v>
      </c>
      <c r="M3755" s="20">
        <v>8</v>
      </c>
      <c r="N3755" s="20" t="s">
        <v>1679</v>
      </c>
      <c r="P3755" s="20">
        <v>0</v>
      </c>
      <c r="Q3755" s="20" t="s">
        <v>545</v>
      </c>
      <c r="R3755" s="20" t="s">
        <v>488</v>
      </c>
      <c r="S3755" s="20" t="s">
        <v>221</v>
      </c>
      <c r="T3755" s="20" t="s">
        <v>3030</v>
      </c>
      <c r="U3755" s="20" t="s">
        <v>7011</v>
      </c>
      <c r="V3755" s="20">
        <v>23</v>
      </c>
      <c r="W3755" s="20">
        <v>729</v>
      </c>
      <c r="Y3755" s="20" t="s">
        <v>1684</v>
      </c>
      <c r="Z3755" s="20" t="s">
        <v>1685</v>
      </c>
      <c r="AA3755" s="20">
        <v>1.5</v>
      </c>
      <c r="AB3755" s="20">
        <v>68</v>
      </c>
      <c r="AC3755" s="20">
        <v>68</v>
      </c>
      <c r="AD3755" s="20">
        <v>68</v>
      </c>
      <c r="AJ3755" s="20" t="s">
        <v>1815</v>
      </c>
      <c r="AT3755" s="20" t="s">
        <v>1687</v>
      </c>
      <c r="AY3755" s="20" t="s">
        <v>5208</v>
      </c>
      <c r="BD3755" s="20" t="s">
        <v>5552</v>
      </c>
      <c r="BE3755" s="20" t="s">
        <v>808</v>
      </c>
      <c r="BL3755" s="20">
        <v>980</v>
      </c>
      <c r="BM3755" s="20">
        <v>80</v>
      </c>
      <c r="BN3755" s="20">
        <v>1296.759</v>
      </c>
      <c r="BO3755" s="20">
        <v>12.25</v>
      </c>
      <c r="BP3755" s="20">
        <v>105.86</v>
      </c>
    </row>
    <row r="3756" spans="1:68" x14ac:dyDescent="0.25">
      <c r="A3756" s="20" t="s">
        <v>1677</v>
      </c>
      <c r="B3756" s="20" t="s">
        <v>808</v>
      </c>
      <c r="C3756" s="20" t="s">
        <v>897</v>
      </c>
      <c r="D3756" s="20" t="s">
        <v>761</v>
      </c>
      <c r="E3756" s="20" t="s">
        <v>7012</v>
      </c>
      <c r="F3756" s="20" t="s">
        <v>468</v>
      </c>
      <c r="G3756" s="20">
        <v>11.88</v>
      </c>
      <c r="H3756" s="20" t="s">
        <v>1679</v>
      </c>
      <c r="I3756" s="20" t="s">
        <v>7009</v>
      </c>
      <c r="J3756" s="20" t="s">
        <v>7010</v>
      </c>
      <c r="K3756" s="20" t="s">
        <v>7010</v>
      </c>
      <c r="L3756" s="20" t="s">
        <v>808</v>
      </c>
      <c r="M3756" s="20">
        <v>8</v>
      </c>
      <c r="N3756" s="20" t="s">
        <v>1679</v>
      </c>
      <c r="P3756" s="20">
        <v>0</v>
      </c>
      <c r="Q3756" s="20" t="s">
        <v>545</v>
      </c>
      <c r="R3756" s="20" t="s">
        <v>488</v>
      </c>
      <c r="S3756" s="20" t="s">
        <v>221</v>
      </c>
      <c r="T3756" s="20" t="s">
        <v>3030</v>
      </c>
      <c r="U3756" s="20" t="s">
        <v>7011</v>
      </c>
      <c r="V3756" s="20">
        <v>23</v>
      </c>
      <c r="W3756" s="20">
        <v>729</v>
      </c>
      <c r="Y3756" s="20" t="s">
        <v>1684</v>
      </c>
      <c r="Z3756" s="20" t="s">
        <v>1685</v>
      </c>
      <c r="AA3756" s="20">
        <v>1.5</v>
      </c>
      <c r="AB3756" s="20">
        <v>68</v>
      </c>
      <c r="AC3756" s="20">
        <v>68</v>
      </c>
      <c r="AD3756" s="20">
        <v>68</v>
      </c>
      <c r="AJ3756" s="20" t="s">
        <v>1815</v>
      </c>
      <c r="AT3756" s="20" t="s">
        <v>1687</v>
      </c>
      <c r="AY3756" s="20" t="s">
        <v>5208</v>
      </c>
      <c r="BD3756" s="20" t="s">
        <v>5552</v>
      </c>
      <c r="BE3756" s="20" t="s">
        <v>808</v>
      </c>
      <c r="BL3756" s="20">
        <v>950.4</v>
      </c>
      <c r="BM3756" s="20">
        <v>80</v>
      </c>
      <c r="BN3756" s="20">
        <v>1257.5889999999999</v>
      </c>
      <c r="BO3756" s="20">
        <v>11.88</v>
      </c>
      <c r="BP3756" s="20">
        <v>105.86</v>
      </c>
    </row>
    <row r="3757" spans="1:68" x14ac:dyDescent="0.25">
      <c r="A3757" s="20" t="s">
        <v>1677</v>
      </c>
      <c r="B3757" s="20" t="s">
        <v>808</v>
      </c>
      <c r="C3757" s="20" t="s">
        <v>897</v>
      </c>
      <c r="D3757" s="20" t="s">
        <v>761</v>
      </c>
      <c r="E3757" s="20" t="s">
        <v>7013</v>
      </c>
      <c r="F3757" s="20" t="s">
        <v>470</v>
      </c>
      <c r="G3757" s="20">
        <v>6.37</v>
      </c>
      <c r="H3757" s="20" t="s">
        <v>1679</v>
      </c>
      <c r="I3757" s="20" t="s">
        <v>7009</v>
      </c>
      <c r="J3757" s="20" t="s">
        <v>7010</v>
      </c>
      <c r="K3757" s="20" t="s">
        <v>7010</v>
      </c>
      <c r="L3757" s="20" t="s">
        <v>808</v>
      </c>
      <c r="M3757" s="20">
        <v>8</v>
      </c>
      <c r="N3757" s="20" t="s">
        <v>1679</v>
      </c>
      <c r="P3757" s="20">
        <v>0</v>
      </c>
      <c r="Q3757" s="20" t="s">
        <v>545</v>
      </c>
      <c r="R3757" s="20" t="s">
        <v>488</v>
      </c>
      <c r="S3757" s="20" t="s">
        <v>221</v>
      </c>
      <c r="T3757" s="20" t="s">
        <v>3030</v>
      </c>
      <c r="U3757" s="20" t="s">
        <v>7011</v>
      </c>
      <c r="V3757" s="20">
        <v>23</v>
      </c>
      <c r="W3757" s="20">
        <v>729</v>
      </c>
      <c r="Y3757" s="20" t="s">
        <v>1684</v>
      </c>
      <c r="Z3757" s="20" t="s">
        <v>1685</v>
      </c>
      <c r="AA3757" s="20">
        <v>1.5</v>
      </c>
      <c r="AB3757" s="20">
        <v>68</v>
      </c>
      <c r="AC3757" s="20">
        <v>68</v>
      </c>
      <c r="AD3757" s="20">
        <v>68</v>
      </c>
      <c r="AJ3757" s="20" t="s">
        <v>1815</v>
      </c>
      <c r="AT3757" s="20" t="s">
        <v>1687</v>
      </c>
      <c r="AY3757" s="20" t="s">
        <v>5208</v>
      </c>
      <c r="BD3757" s="20" t="s">
        <v>5552</v>
      </c>
      <c r="BE3757" s="20" t="s">
        <v>808</v>
      </c>
      <c r="BL3757" s="20">
        <v>509.6</v>
      </c>
      <c r="BM3757" s="20">
        <v>80</v>
      </c>
      <c r="BN3757" s="20">
        <v>674.32299999999998</v>
      </c>
      <c r="BO3757" s="20">
        <v>6.37</v>
      </c>
      <c r="BP3757" s="20">
        <v>105.86</v>
      </c>
    </row>
    <row r="3758" spans="1:68" x14ac:dyDescent="0.25">
      <c r="A3758" s="20" t="s">
        <v>1677</v>
      </c>
      <c r="B3758" s="20" t="s">
        <v>808</v>
      </c>
      <c r="C3758" s="20" t="s">
        <v>897</v>
      </c>
      <c r="D3758" s="20" t="s">
        <v>761</v>
      </c>
      <c r="E3758" s="20" t="s">
        <v>7014</v>
      </c>
      <c r="F3758" s="20" t="s">
        <v>471</v>
      </c>
      <c r="G3758" s="20">
        <v>18.21</v>
      </c>
      <c r="H3758" s="20" t="s">
        <v>1679</v>
      </c>
      <c r="I3758" s="20" t="s">
        <v>7009</v>
      </c>
      <c r="J3758" s="20" t="s">
        <v>7010</v>
      </c>
      <c r="K3758" s="20" t="s">
        <v>7010</v>
      </c>
      <c r="L3758" s="20" t="s">
        <v>808</v>
      </c>
      <c r="M3758" s="20">
        <v>6</v>
      </c>
      <c r="N3758" s="20" t="s">
        <v>1679</v>
      </c>
      <c r="P3758" s="20">
        <v>0</v>
      </c>
      <c r="Q3758" s="20" t="s">
        <v>495</v>
      </c>
      <c r="R3758" s="20" t="s">
        <v>488</v>
      </c>
      <c r="S3758" s="20" t="s">
        <v>221</v>
      </c>
      <c r="T3758" s="20" t="s">
        <v>7015</v>
      </c>
      <c r="U3758" s="20" t="s">
        <v>7016</v>
      </c>
      <c r="V3758" s="20">
        <v>20</v>
      </c>
      <c r="W3758" s="20">
        <v>612</v>
      </c>
      <c r="Y3758" s="20" t="s">
        <v>1684</v>
      </c>
      <c r="Z3758" s="20" t="s">
        <v>1685</v>
      </c>
      <c r="AA3758" s="20">
        <v>1.5</v>
      </c>
      <c r="AB3758" s="20">
        <v>68</v>
      </c>
      <c r="AC3758" s="20">
        <v>68</v>
      </c>
      <c r="AD3758" s="20">
        <v>68</v>
      </c>
      <c r="AJ3758" s="20" t="s">
        <v>1815</v>
      </c>
      <c r="AT3758" s="20" t="s">
        <v>1687</v>
      </c>
      <c r="AY3758" s="20" t="s">
        <v>5208</v>
      </c>
      <c r="BD3758" s="20" t="s">
        <v>5552</v>
      </c>
      <c r="BE3758" s="20" t="s">
        <v>808</v>
      </c>
      <c r="BL3758" s="20">
        <v>1092.5999999999999</v>
      </c>
      <c r="BM3758" s="20">
        <v>60</v>
      </c>
      <c r="BN3758" s="20">
        <v>1445.7560000000001</v>
      </c>
      <c r="BO3758" s="20">
        <v>18.21</v>
      </c>
      <c r="BP3758" s="20">
        <v>79.39</v>
      </c>
    </row>
    <row r="3759" spans="1:68" x14ac:dyDescent="0.25">
      <c r="A3759" s="20" t="s">
        <v>1677</v>
      </c>
      <c r="B3759" s="20" t="s">
        <v>808</v>
      </c>
      <c r="C3759" s="20" t="s">
        <v>897</v>
      </c>
      <c r="D3759" s="20" t="s">
        <v>761</v>
      </c>
      <c r="E3759" s="20" t="s">
        <v>7017</v>
      </c>
      <c r="F3759" s="20" t="s">
        <v>472</v>
      </c>
      <c r="G3759" s="20">
        <v>1.5</v>
      </c>
      <c r="H3759" s="20" t="s">
        <v>1679</v>
      </c>
      <c r="I3759" s="20" t="s">
        <v>7009</v>
      </c>
      <c r="J3759" s="20" t="s">
        <v>7010</v>
      </c>
      <c r="K3759" s="20" t="s">
        <v>7010</v>
      </c>
      <c r="L3759" s="20" t="s">
        <v>808</v>
      </c>
      <c r="M3759" s="20">
        <v>8</v>
      </c>
      <c r="N3759" s="20" t="s">
        <v>1679</v>
      </c>
      <c r="P3759" s="20">
        <v>0</v>
      </c>
      <c r="Q3759" s="20" t="s">
        <v>545</v>
      </c>
      <c r="R3759" s="20" t="s">
        <v>488</v>
      </c>
      <c r="S3759" s="20" t="s">
        <v>221</v>
      </c>
      <c r="T3759" s="20" t="s">
        <v>3030</v>
      </c>
      <c r="U3759" s="20" t="s">
        <v>7011</v>
      </c>
      <c r="V3759" s="20">
        <v>23</v>
      </c>
      <c r="W3759" s="20">
        <v>729</v>
      </c>
      <c r="Y3759" s="20" t="s">
        <v>1684</v>
      </c>
      <c r="Z3759" s="20" t="s">
        <v>1685</v>
      </c>
      <c r="AA3759" s="20">
        <v>1.5</v>
      </c>
      <c r="AB3759" s="20">
        <v>68</v>
      </c>
      <c r="AC3759" s="20">
        <v>68</v>
      </c>
      <c r="AD3759" s="20">
        <v>68</v>
      </c>
      <c r="AJ3759" s="20" t="s">
        <v>1815</v>
      </c>
      <c r="AT3759" s="20" t="s">
        <v>1687</v>
      </c>
      <c r="AY3759" s="20" t="s">
        <v>5208</v>
      </c>
      <c r="BD3759" s="20" t="s">
        <v>5552</v>
      </c>
      <c r="BE3759" s="20" t="s">
        <v>808</v>
      </c>
      <c r="BL3759" s="20">
        <v>120</v>
      </c>
      <c r="BM3759" s="20">
        <v>80</v>
      </c>
      <c r="BN3759" s="20">
        <v>158.79300000000001</v>
      </c>
      <c r="BO3759" s="20">
        <v>1.5</v>
      </c>
      <c r="BP3759" s="20">
        <v>105.86</v>
      </c>
    </row>
    <row r="3760" spans="1:68" x14ac:dyDescent="0.25">
      <c r="A3760" s="20" t="s">
        <v>1677</v>
      </c>
      <c r="B3760" s="20" t="s">
        <v>808</v>
      </c>
      <c r="C3760" s="20" t="s">
        <v>898</v>
      </c>
      <c r="D3760" s="20" t="s">
        <v>786</v>
      </c>
      <c r="E3760" s="20" t="s">
        <v>7018</v>
      </c>
      <c r="F3760" s="20" t="s">
        <v>465</v>
      </c>
      <c r="G3760" s="20">
        <v>0.96</v>
      </c>
      <c r="H3760" s="20" t="s">
        <v>1679</v>
      </c>
      <c r="I3760" s="20" t="s">
        <v>7019</v>
      </c>
      <c r="J3760" s="20" t="s">
        <v>7020</v>
      </c>
      <c r="K3760" s="20" t="s">
        <v>7020</v>
      </c>
      <c r="L3760" s="20" t="s">
        <v>808</v>
      </c>
      <c r="M3760" s="20">
        <v>4</v>
      </c>
      <c r="N3760" s="20" t="s">
        <v>1679</v>
      </c>
      <c r="P3760" s="20">
        <v>0</v>
      </c>
      <c r="Q3760" s="20" t="s">
        <v>487</v>
      </c>
      <c r="R3760" s="20" t="s">
        <v>488</v>
      </c>
      <c r="S3760" s="20" t="s">
        <v>221</v>
      </c>
      <c r="T3760" s="20" t="s">
        <v>7021</v>
      </c>
      <c r="U3760" s="20" t="s">
        <v>7022</v>
      </c>
      <c r="V3760" s="20">
        <v>5</v>
      </c>
      <c r="W3760" s="20">
        <v>161</v>
      </c>
      <c r="Y3760" s="20" t="s">
        <v>1684</v>
      </c>
      <c r="Z3760" s="20" t="s">
        <v>1685</v>
      </c>
      <c r="AA3760" s="20">
        <v>1.5</v>
      </c>
      <c r="AB3760" s="20">
        <v>59</v>
      </c>
      <c r="AC3760" s="20">
        <v>59</v>
      </c>
      <c r="AD3760" s="20">
        <v>59</v>
      </c>
      <c r="AT3760" s="20" t="s">
        <v>1687</v>
      </c>
      <c r="BE3760" s="20" t="s">
        <v>808</v>
      </c>
      <c r="BL3760" s="20">
        <v>52.8</v>
      </c>
      <c r="BM3760" s="20">
        <v>55</v>
      </c>
    </row>
    <row r="3761" spans="1:65" x14ac:dyDescent="0.25">
      <c r="A3761" s="20" t="s">
        <v>1677</v>
      </c>
      <c r="B3761" s="20" t="s">
        <v>808</v>
      </c>
      <c r="C3761" s="20" t="s">
        <v>898</v>
      </c>
      <c r="D3761" s="20" t="s">
        <v>786</v>
      </c>
      <c r="E3761" s="20" t="s">
        <v>7023</v>
      </c>
      <c r="F3761" s="20" t="s">
        <v>468</v>
      </c>
      <c r="G3761" s="20">
        <v>5.56</v>
      </c>
      <c r="H3761" s="20" t="s">
        <v>1679</v>
      </c>
      <c r="I3761" s="20" t="s">
        <v>7019</v>
      </c>
      <c r="J3761" s="20" t="s">
        <v>7020</v>
      </c>
      <c r="K3761" s="20" t="s">
        <v>7020</v>
      </c>
      <c r="L3761" s="20" t="s">
        <v>808</v>
      </c>
      <c r="M3761" s="20">
        <v>4</v>
      </c>
      <c r="N3761" s="20" t="s">
        <v>1679</v>
      </c>
      <c r="P3761" s="20">
        <v>0</v>
      </c>
      <c r="Q3761" s="20" t="s">
        <v>487</v>
      </c>
      <c r="R3761" s="20" t="s">
        <v>488</v>
      </c>
      <c r="S3761" s="20" t="s">
        <v>221</v>
      </c>
      <c r="T3761" s="20" t="s">
        <v>7021</v>
      </c>
      <c r="U3761" s="20" t="s">
        <v>7022</v>
      </c>
      <c r="V3761" s="20">
        <v>5</v>
      </c>
      <c r="W3761" s="20">
        <v>161</v>
      </c>
      <c r="Y3761" s="20" t="s">
        <v>1684</v>
      </c>
      <c r="Z3761" s="20" t="s">
        <v>1685</v>
      </c>
      <c r="AA3761" s="20">
        <v>1.5</v>
      </c>
      <c r="AB3761" s="20">
        <v>59</v>
      </c>
      <c r="AC3761" s="20">
        <v>59</v>
      </c>
      <c r="AD3761" s="20">
        <v>59</v>
      </c>
      <c r="AT3761" s="20" t="s">
        <v>1687</v>
      </c>
      <c r="BE3761" s="20" t="s">
        <v>808</v>
      </c>
      <c r="BL3761" s="20">
        <v>305.8</v>
      </c>
      <c r="BM3761" s="20">
        <v>55</v>
      </c>
    </row>
    <row r="3762" spans="1:65" x14ac:dyDescent="0.25">
      <c r="A3762" s="20" t="s">
        <v>1677</v>
      </c>
      <c r="B3762" s="20" t="s">
        <v>808</v>
      </c>
      <c r="C3762" s="20" t="s">
        <v>898</v>
      </c>
      <c r="D3762" s="20" t="s">
        <v>786</v>
      </c>
      <c r="E3762" s="20" t="s">
        <v>7024</v>
      </c>
      <c r="F3762" s="20" t="s">
        <v>470</v>
      </c>
      <c r="G3762" s="20">
        <v>3.83</v>
      </c>
      <c r="H3762" s="20" t="s">
        <v>1679</v>
      </c>
      <c r="I3762" s="20" t="s">
        <v>7019</v>
      </c>
      <c r="J3762" s="20" t="s">
        <v>7020</v>
      </c>
      <c r="K3762" s="20" t="s">
        <v>7020</v>
      </c>
      <c r="L3762" s="20" t="s">
        <v>808</v>
      </c>
      <c r="M3762" s="20">
        <v>4</v>
      </c>
      <c r="N3762" s="20" t="s">
        <v>1679</v>
      </c>
      <c r="P3762" s="20">
        <v>0</v>
      </c>
      <c r="Q3762" s="20" t="s">
        <v>487</v>
      </c>
      <c r="R3762" s="20" t="s">
        <v>488</v>
      </c>
      <c r="S3762" s="20" t="s">
        <v>221</v>
      </c>
      <c r="T3762" s="20" t="s">
        <v>7021</v>
      </c>
      <c r="U3762" s="20" t="s">
        <v>7022</v>
      </c>
      <c r="V3762" s="20">
        <v>5</v>
      </c>
      <c r="W3762" s="20">
        <v>161</v>
      </c>
      <c r="Y3762" s="20" t="s">
        <v>1684</v>
      </c>
      <c r="Z3762" s="20" t="s">
        <v>1685</v>
      </c>
      <c r="AA3762" s="20">
        <v>1.5</v>
      </c>
      <c r="AB3762" s="20">
        <v>59</v>
      </c>
      <c r="AC3762" s="20">
        <v>59</v>
      </c>
      <c r="AD3762" s="20">
        <v>59</v>
      </c>
      <c r="AT3762" s="20" t="s">
        <v>1687</v>
      </c>
      <c r="BE3762" s="20" t="s">
        <v>808</v>
      </c>
      <c r="BL3762" s="20">
        <v>210.65</v>
      </c>
      <c r="BM3762" s="20">
        <v>55</v>
      </c>
    </row>
    <row r="3763" spans="1:65" x14ac:dyDescent="0.25">
      <c r="A3763" s="20" t="s">
        <v>1677</v>
      </c>
      <c r="B3763" s="20" t="s">
        <v>808</v>
      </c>
      <c r="C3763" s="20" t="s">
        <v>899</v>
      </c>
      <c r="D3763" s="20" t="s">
        <v>753</v>
      </c>
      <c r="E3763" s="20" t="s">
        <v>7025</v>
      </c>
      <c r="F3763" s="20" t="s">
        <v>465</v>
      </c>
      <c r="G3763" s="20">
        <v>11.24</v>
      </c>
      <c r="H3763" s="20" t="s">
        <v>1679</v>
      </c>
      <c r="I3763" s="20" t="s">
        <v>7026</v>
      </c>
      <c r="J3763" s="20" t="s">
        <v>7027</v>
      </c>
      <c r="K3763" s="20" t="s">
        <v>7027</v>
      </c>
      <c r="L3763" s="20" t="s">
        <v>808</v>
      </c>
      <c r="M3763" s="20">
        <v>4</v>
      </c>
      <c r="N3763" s="20" t="s">
        <v>1679</v>
      </c>
      <c r="P3763" s="20">
        <v>0</v>
      </c>
      <c r="Q3763" s="20" t="s">
        <v>504</v>
      </c>
      <c r="R3763" s="20" t="s">
        <v>467</v>
      </c>
      <c r="S3763" s="20" t="s">
        <v>221</v>
      </c>
      <c r="T3763" s="20" t="s">
        <v>7028</v>
      </c>
      <c r="U3763" s="20" t="s">
        <v>7029</v>
      </c>
      <c r="V3763" s="20">
        <v>10</v>
      </c>
      <c r="W3763" s="20">
        <v>304</v>
      </c>
      <c r="Y3763" s="20" t="s">
        <v>1684</v>
      </c>
      <c r="Z3763" s="20" t="s">
        <v>1685</v>
      </c>
      <c r="AA3763" s="20">
        <v>1.5</v>
      </c>
      <c r="AB3763" s="20">
        <v>47</v>
      </c>
      <c r="AC3763" s="20">
        <v>47</v>
      </c>
      <c r="AD3763" s="20">
        <v>47</v>
      </c>
      <c r="AT3763" s="20" t="s">
        <v>1687</v>
      </c>
      <c r="BE3763" s="20" t="s">
        <v>808</v>
      </c>
      <c r="BL3763" s="20">
        <v>562</v>
      </c>
      <c r="BM3763" s="20">
        <v>50</v>
      </c>
    </row>
    <row r="3764" spans="1:65" x14ac:dyDescent="0.25">
      <c r="A3764" s="20" t="s">
        <v>1677</v>
      </c>
      <c r="B3764" s="20" t="s">
        <v>808</v>
      </c>
      <c r="C3764" s="20" t="s">
        <v>899</v>
      </c>
      <c r="D3764" s="20" t="s">
        <v>753</v>
      </c>
      <c r="E3764" s="20" t="s">
        <v>7030</v>
      </c>
      <c r="F3764" s="20" t="s">
        <v>468</v>
      </c>
      <c r="G3764" s="20">
        <v>17.3</v>
      </c>
      <c r="H3764" s="20" t="s">
        <v>1679</v>
      </c>
      <c r="I3764" s="20" t="s">
        <v>7026</v>
      </c>
      <c r="J3764" s="20" t="s">
        <v>7027</v>
      </c>
      <c r="K3764" s="20" t="s">
        <v>7027</v>
      </c>
      <c r="L3764" s="20" t="s">
        <v>808</v>
      </c>
      <c r="M3764" s="20">
        <v>4</v>
      </c>
      <c r="N3764" s="20" t="s">
        <v>1679</v>
      </c>
      <c r="P3764" s="20">
        <v>0</v>
      </c>
      <c r="Q3764" s="20" t="s">
        <v>504</v>
      </c>
      <c r="R3764" s="20" t="s">
        <v>467</v>
      </c>
      <c r="S3764" s="20" t="s">
        <v>221</v>
      </c>
      <c r="T3764" s="20" t="s">
        <v>7028</v>
      </c>
      <c r="U3764" s="20" t="s">
        <v>7029</v>
      </c>
      <c r="V3764" s="20">
        <v>10</v>
      </c>
      <c r="W3764" s="20">
        <v>304</v>
      </c>
      <c r="Y3764" s="20" t="s">
        <v>1684</v>
      </c>
      <c r="Z3764" s="20" t="s">
        <v>1685</v>
      </c>
      <c r="AA3764" s="20">
        <v>1.5</v>
      </c>
      <c r="AB3764" s="20">
        <v>47</v>
      </c>
      <c r="AC3764" s="20">
        <v>47</v>
      </c>
      <c r="AD3764" s="20">
        <v>47</v>
      </c>
      <c r="AT3764" s="20" t="s">
        <v>1687</v>
      </c>
      <c r="BE3764" s="20" t="s">
        <v>808</v>
      </c>
      <c r="BL3764" s="20">
        <v>865</v>
      </c>
      <c r="BM3764" s="20">
        <v>50</v>
      </c>
    </row>
    <row r="3765" spans="1:65" x14ac:dyDescent="0.25">
      <c r="A3765" s="20" t="s">
        <v>1677</v>
      </c>
      <c r="B3765" s="20" t="s">
        <v>808</v>
      </c>
      <c r="C3765" s="20" t="s">
        <v>899</v>
      </c>
      <c r="D3765" s="20" t="s">
        <v>753</v>
      </c>
      <c r="E3765" s="20" t="s">
        <v>7031</v>
      </c>
      <c r="F3765" s="20" t="s">
        <v>470</v>
      </c>
      <c r="G3765" s="20">
        <v>14.35</v>
      </c>
      <c r="H3765" s="20" t="s">
        <v>1679</v>
      </c>
      <c r="I3765" s="20" t="s">
        <v>7026</v>
      </c>
      <c r="J3765" s="20" t="s">
        <v>7027</v>
      </c>
      <c r="K3765" s="20" t="s">
        <v>7027</v>
      </c>
      <c r="L3765" s="20" t="s">
        <v>808</v>
      </c>
      <c r="M3765" s="20">
        <v>4</v>
      </c>
      <c r="N3765" s="20" t="s">
        <v>1679</v>
      </c>
      <c r="P3765" s="20">
        <v>0</v>
      </c>
      <c r="Q3765" s="20" t="s">
        <v>487</v>
      </c>
      <c r="R3765" s="20" t="s">
        <v>467</v>
      </c>
      <c r="S3765" s="20" t="s">
        <v>221</v>
      </c>
      <c r="T3765" s="20" t="s">
        <v>7028</v>
      </c>
      <c r="U3765" s="20" t="s">
        <v>7029</v>
      </c>
      <c r="V3765" s="20">
        <v>10</v>
      </c>
      <c r="W3765" s="20">
        <v>304</v>
      </c>
      <c r="Y3765" s="20" t="s">
        <v>1684</v>
      </c>
      <c r="Z3765" s="20" t="s">
        <v>1685</v>
      </c>
      <c r="AA3765" s="20">
        <v>1.5</v>
      </c>
      <c r="AB3765" s="20">
        <v>47</v>
      </c>
      <c r="AC3765" s="20">
        <v>47</v>
      </c>
      <c r="AD3765" s="20">
        <v>47</v>
      </c>
      <c r="AT3765" s="20" t="s">
        <v>1687</v>
      </c>
      <c r="BE3765" s="20" t="s">
        <v>808</v>
      </c>
      <c r="BL3765" s="20">
        <v>789.25</v>
      </c>
      <c r="BM3765" s="20">
        <v>55</v>
      </c>
    </row>
    <row r="3766" spans="1:65" x14ac:dyDescent="0.25">
      <c r="A3766" s="20" t="s">
        <v>1677</v>
      </c>
      <c r="B3766" s="20" t="s">
        <v>808</v>
      </c>
      <c r="C3766" s="20" t="s">
        <v>900</v>
      </c>
      <c r="D3766" s="20" t="s">
        <v>786</v>
      </c>
      <c r="E3766" s="20" t="s">
        <v>7032</v>
      </c>
      <c r="F3766" s="20" t="s">
        <v>465</v>
      </c>
      <c r="G3766" s="20">
        <v>16.5</v>
      </c>
      <c r="H3766" s="20" t="s">
        <v>1679</v>
      </c>
      <c r="I3766" s="20" t="s">
        <v>7033</v>
      </c>
      <c r="J3766" s="20" t="s">
        <v>7034</v>
      </c>
      <c r="K3766" s="20" t="s">
        <v>7034</v>
      </c>
      <c r="L3766" s="20" t="s">
        <v>808</v>
      </c>
      <c r="M3766" s="20">
        <v>4</v>
      </c>
      <c r="N3766" s="20" t="s">
        <v>1679</v>
      </c>
      <c r="P3766" s="20">
        <v>0</v>
      </c>
      <c r="Q3766" s="20" t="s">
        <v>495</v>
      </c>
      <c r="R3766" s="20" t="s">
        <v>488</v>
      </c>
      <c r="S3766" s="20" t="s">
        <v>221</v>
      </c>
      <c r="T3766" s="20" t="s">
        <v>7035</v>
      </c>
      <c r="U3766" s="20" t="s">
        <v>7036</v>
      </c>
      <c r="V3766" s="20">
        <v>5</v>
      </c>
      <c r="W3766" s="20">
        <v>176</v>
      </c>
      <c r="Y3766" s="20" t="s">
        <v>1684</v>
      </c>
      <c r="Z3766" s="20" t="s">
        <v>1685</v>
      </c>
      <c r="AA3766" s="20">
        <v>1.5</v>
      </c>
      <c r="AB3766" s="20">
        <v>54</v>
      </c>
      <c r="AC3766" s="20">
        <v>54</v>
      </c>
      <c r="AD3766" s="20">
        <v>54</v>
      </c>
      <c r="AT3766" s="20" t="s">
        <v>1687</v>
      </c>
      <c r="BE3766" s="20" t="s">
        <v>808</v>
      </c>
      <c r="BL3766" s="20">
        <v>990</v>
      </c>
      <c r="BM3766" s="20">
        <v>60</v>
      </c>
    </row>
    <row r="3767" spans="1:65" x14ac:dyDescent="0.25">
      <c r="A3767" s="20" t="s">
        <v>1677</v>
      </c>
      <c r="B3767" s="20" t="s">
        <v>808</v>
      </c>
      <c r="C3767" s="20" t="s">
        <v>900</v>
      </c>
      <c r="D3767" s="20" t="s">
        <v>786</v>
      </c>
      <c r="E3767" s="20" t="s">
        <v>7037</v>
      </c>
      <c r="F3767" s="20" t="s">
        <v>468</v>
      </c>
      <c r="G3767" s="20">
        <v>5.7</v>
      </c>
      <c r="H3767" s="20" t="s">
        <v>1679</v>
      </c>
      <c r="I3767" s="20" t="s">
        <v>7033</v>
      </c>
      <c r="J3767" s="20" t="s">
        <v>7034</v>
      </c>
      <c r="K3767" s="20" t="s">
        <v>7034</v>
      </c>
      <c r="L3767" s="20" t="s">
        <v>808</v>
      </c>
      <c r="M3767" s="20">
        <v>4</v>
      </c>
      <c r="N3767" s="20" t="s">
        <v>1679</v>
      </c>
      <c r="P3767" s="20">
        <v>0</v>
      </c>
      <c r="Q3767" s="20" t="s">
        <v>495</v>
      </c>
      <c r="R3767" s="20" t="s">
        <v>488</v>
      </c>
      <c r="S3767" s="20" t="s">
        <v>221</v>
      </c>
      <c r="T3767" s="20" t="s">
        <v>6848</v>
      </c>
      <c r="U3767" s="20" t="s">
        <v>7036</v>
      </c>
      <c r="V3767" s="20">
        <v>5</v>
      </c>
      <c r="W3767" s="20">
        <v>176</v>
      </c>
      <c r="Y3767" s="20" t="s">
        <v>1684</v>
      </c>
      <c r="Z3767" s="20" t="s">
        <v>1685</v>
      </c>
      <c r="AA3767" s="20">
        <v>0</v>
      </c>
      <c r="AB3767" s="20">
        <v>54</v>
      </c>
      <c r="AC3767" s="20">
        <v>54</v>
      </c>
      <c r="AD3767" s="20">
        <v>54</v>
      </c>
      <c r="AT3767" s="20" t="s">
        <v>1687</v>
      </c>
      <c r="BE3767" s="20" t="s">
        <v>808</v>
      </c>
      <c r="BL3767" s="20">
        <v>342</v>
      </c>
      <c r="BM3767" s="20">
        <v>60</v>
      </c>
    </row>
    <row r="3768" spans="1:65" x14ac:dyDescent="0.25">
      <c r="A3768" s="20" t="s">
        <v>1677</v>
      </c>
      <c r="B3768" s="20" t="s">
        <v>808</v>
      </c>
      <c r="C3768" s="20" t="s">
        <v>901</v>
      </c>
      <c r="D3768" s="20" t="s">
        <v>774</v>
      </c>
      <c r="E3768" s="20" t="s">
        <v>7038</v>
      </c>
      <c r="F3768" s="20" t="s">
        <v>465</v>
      </c>
      <c r="G3768" s="20">
        <v>14.15</v>
      </c>
      <c r="H3768" s="20" t="s">
        <v>1679</v>
      </c>
      <c r="I3768" s="20" t="s">
        <v>7039</v>
      </c>
      <c r="J3768" s="20" t="s">
        <v>6730</v>
      </c>
      <c r="K3768" s="20" t="s">
        <v>6730</v>
      </c>
      <c r="L3768" s="20" t="s">
        <v>808</v>
      </c>
      <c r="M3768" s="20">
        <v>4</v>
      </c>
      <c r="N3768" s="20" t="s">
        <v>1679</v>
      </c>
      <c r="P3768" s="20">
        <v>0</v>
      </c>
      <c r="Q3768" s="20" t="s">
        <v>487</v>
      </c>
      <c r="R3768" s="20" t="s">
        <v>488</v>
      </c>
      <c r="S3768" s="20" t="s">
        <v>221</v>
      </c>
      <c r="T3768" s="20" t="s">
        <v>1833</v>
      </c>
      <c r="U3768" s="20" t="s">
        <v>7040</v>
      </c>
      <c r="V3768" s="20">
        <v>4</v>
      </c>
      <c r="W3768" s="20">
        <v>144</v>
      </c>
      <c r="Y3768" s="20" t="s">
        <v>1684</v>
      </c>
      <c r="Z3768" s="20" t="s">
        <v>1685</v>
      </c>
      <c r="AA3768" s="20">
        <v>1.4</v>
      </c>
      <c r="AB3768" s="20">
        <v>51</v>
      </c>
      <c r="AC3768" s="20">
        <v>51</v>
      </c>
      <c r="AD3768" s="20">
        <v>51</v>
      </c>
      <c r="AT3768" s="20" t="s">
        <v>1687</v>
      </c>
      <c r="BE3768" s="20" t="s">
        <v>808</v>
      </c>
      <c r="BL3768" s="20">
        <v>778.25</v>
      </c>
      <c r="BM3768" s="20">
        <v>55</v>
      </c>
    </row>
    <row r="3769" spans="1:65" x14ac:dyDescent="0.25">
      <c r="A3769" s="20" t="s">
        <v>1677</v>
      </c>
      <c r="B3769" s="20" t="s">
        <v>808</v>
      </c>
      <c r="C3769" s="20" t="s">
        <v>901</v>
      </c>
      <c r="D3769" s="20" t="s">
        <v>774</v>
      </c>
      <c r="E3769" s="20" t="s">
        <v>7041</v>
      </c>
      <c r="F3769" s="20" t="s">
        <v>468</v>
      </c>
      <c r="G3769" s="20">
        <v>12.91</v>
      </c>
      <c r="H3769" s="20" t="s">
        <v>1679</v>
      </c>
      <c r="I3769" s="20" t="s">
        <v>7039</v>
      </c>
      <c r="J3769" s="20" t="s">
        <v>6730</v>
      </c>
      <c r="K3769" s="20" t="s">
        <v>6730</v>
      </c>
      <c r="L3769" s="20" t="s">
        <v>808</v>
      </c>
      <c r="M3769" s="20">
        <v>4</v>
      </c>
      <c r="N3769" s="20" t="s">
        <v>1679</v>
      </c>
      <c r="P3769" s="20">
        <v>0</v>
      </c>
      <c r="Q3769" s="20" t="s">
        <v>499</v>
      </c>
      <c r="R3769" s="20" t="s">
        <v>467</v>
      </c>
      <c r="S3769" s="20" t="s">
        <v>221</v>
      </c>
      <c r="T3769" s="20" t="s">
        <v>7042</v>
      </c>
      <c r="U3769" s="20" t="s">
        <v>7040</v>
      </c>
      <c r="V3769" s="20">
        <v>4</v>
      </c>
      <c r="W3769" s="20">
        <v>144</v>
      </c>
      <c r="Y3769" s="20" t="s">
        <v>1684</v>
      </c>
      <c r="Z3769" s="20" t="s">
        <v>1685</v>
      </c>
      <c r="AA3769" s="20">
        <v>0</v>
      </c>
      <c r="AB3769" s="20">
        <v>51</v>
      </c>
      <c r="AC3769" s="20">
        <v>51</v>
      </c>
      <c r="AD3769" s="20">
        <v>51</v>
      </c>
      <c r="AT3769" s="20" t="s">
        <v>1687</v>
      </c>
      <c r="BE3769" s="20" t="s">
        <v>808</v>
      </c>
      <c r="BL3769" s="20">
        <v>903.7</v>
      </c>
      <c r="BM3769" s="20">
        <v>70</v>
      </c>
    </row>
    <row r="3770" spans="1:65" x14ac:dyDescent="0.25">
      <c r="A3770" s="20" t="s">
        <v>1677</v>
      </c>
      <c r="B3770" s="20" t="s">
        <v>808</v>
      </c>
      <c r="C3770" s="20" t="s">
        <v>901</v>
      </c>
      <c r="D3770" s="20" t="s">
        <v>774</v>
      </c>
      <c r="E3770" s="20" t="s">
        <v>7043</v>
      </c>
      <c r="F3770" s="20" t="s">
        <v>470</v>
      </c>
      <c r="G3770" s="20">
        <v>7.25</v>
      </c>
      <c r="H3770" s="20" t="s">
        <v>1679</v>
      </c>
      <c r="I3770" s="20" t="s">
        <v>7039</v>
      </c>
      <c r="J3770" s="20" t="s">
        <v>6730</v>
      </c>
      <c r="K3770" s="20" t="s">
        <v>6730</v>
      </c>
      <c r="L3770" s="20" t="s">
        <v>808</v>
      </c>
      <c r="M3770" s="20">
        <v>4</v>
      </c>
      <c r="N3770" s="20" t="s">
        <v>1679</v>
      </c>
      <c r="P3770" s="20">
        <v>0</v>
      </c>
      <c r="Q3770" s="20" t="s">
        <v>504</v>
      </c>
      <c r="R3770" s="20" t="s">
        <v>467</v>
      </c>
      <c r="S3770" s="20" t="s">
        <v>221</v>
      </c>
      <c r="T3770" s="20" t="s">
        <v>7042</v>
      </c>
      <c r="U3770" s="20" t="s">
        <v>7040</v>
      </c>
      <c r="V3770" s="20">
        <v>4</v>
      </c>
      <c r="W3770" s="20">
        <v>144</v>
      </c>
      <c r="Y3770" s="20" t="s">
        <v>1684</v>
      </c>
      <c r="Z3770" s="20" t="s">
        <v>1685</v>
      </c>
      <c r="AA3770" s="20">
        <v>1.5</v>
      </c>
      <c r="AB3770" s="20">
        <v>51</v>
      </c>
      <c r="AC3770" s="20">
        <v>51</v>
      </c>
      <c r="AD3770" s="20">
        <v>51</v>
      </c>
      <c r="AT3770" s="20" t="s">
        <v>1687</v>
      </c>
      <c r="BE3770" s="20" t="s">
        <v>808</v>
      </c>
      <c r="BL3770" s="20">
        <v>362.5</v>
      </c>
      <c r="BM3770" s="20">
        <v>50</v>
      </c>
    </row>
    <row r="3771" spans="1:65" x14ac:dyDescent="0.25">
      <c r="A3771" s="20" t="s">
        <v>1677</v>
      </c>
      <c r="B3771" s="20" t="s">
        <v>808</v>
      </c>
      <c r="C3771" s="20" t="s">
        <v>901</v>
      </c>
      <c r="D3771" s="20" t="s">
        <v>774</v>
      </c>
      <c r="E3771" s="20" t="s">
        <v>7044</v>
      </c>
      <c r="F3771" s="20" t="s">
        <v>471</v>
      </c>
      <c r="G3771" s="20">
        <v>8.35</v>
      </c>
      <c r="H3771" s="20" t="s">
        <v>1679</v>
      </c>
      <c r="I3771" s="20" t="s">
        <v>7039</v>
      </c>
      <c r="J3771" s="20" t="s">
        <v>6730</v>
      </c>
      <c r="K3771" s="20" t="s">
        <v>6730</v>
      </c>
      <c r="L3771" s="20" t="s">
        <v>808</v>
      </c>
      <c r="M3771" s="20">
        <v>4</v>
      </c>
      <c r="N3771" s="20" t="s">
        <v>1679</v>
      </c>
      <c r="P3771" s="20">
        <v>0</v>
      </c>
      <c r="Q3771" s="20" t="s">
        <v>504</v>
      </c>
      <c r="R3771" s="20" t="s">
        <v>467</v>
      </c>
      <c r="S3771" s="20" t="s">
        <v>221</v>
      </c>
      <c r="T3771" s="20" t="s">
        <v>7042</v>
      </c>
      <c r="U3771" s="20" t="s">
        <v>7040</v>
      </c>
      <c r="V3771" s="20">
        <v>4</v>
      </c>
      <c r="W3771" s="20">
        <v>144</v>
      </c>
      <c r="Y3771" s="20" t="s">
        <v>1684</v>
      </c>
      <c r="Z3771" s="20" t="s">
        <v>1685</v>
      </c>
      <c r="AA3771" s="20">
        <v>1.5</v>
      </c>
      <c r="AB3771" s="20">
        <v>51</v>
      </c>
      <c r="AC3771" s="20">
        <v>51</v>
      </c>
      <c r="AD3771" s="20">
        <v>51</v>
      </c>
      <c r="AT3771" s="20" t="s">
        <v>1687</v>
      </c>
      <c r="BE3771" s="20" t="s">
        <v>808</v>
      </c>
      <c r="BL3771" s="20">
        <v>417.5</v>
      </c>
      <c r="BM3771" s="20">
        <v>50</v>
      </c>
    </row>
    <row r="3772" spans="1:65" x14ac:dyDescent="0.25">
      <c r="A3772" s="20" t="s">
        <v>1677</v>
      </c>
      <c r="B3772" s="20" t="s">
        <v>808</v>
      </c>
      <c r="C3772" s="20" t="s">
        <v>901</v>
      </c>
      <c r="D3772" s="20" t="s">
        <v>774</v>
      </c>
      <c r="E3772" s="20" t="s">
        <v>7045</v>
      </c>
      <c r="F3772" s="20" t="s">
        <v>472</v>
      </c>
      <c r="G3772" s="20">
        <v>1.17</v>
      </c>
      <c r="H3772" s="20" t="s">
        <v>1679</v>
      </c>
      <c r="I3772" s="20" t="s">
        <v>7039</v>
      </c>
      <c r="J3772" s="20" t="s">
        <v>6730</v>
      </c>
      <c r="K3772" s="20" t="s">
        <v>6730</v>
      </c>
      <c r="L3772" s="20" t="s">
        <v>808</v>
      </c>
      <c r="M3772" s="20">
        <v>4</v>
      </c>
      <c r="N3772" s="20" t="s">
        <v>1679</v>
      </c>
      <c r="P3772" s="20">
        <v>0</v>
      </c>
      <c r="Q3772" s="20" t="s">
        <v>499</v>
      </c>
      <c r="R3772" s="20" t="s">
        <v>488</v>
      </c>
      <c r="S3772" s="20" t="s">
        <v>221</v>
      </c>
      <c r="T3772" s="20" t="s">
        <v>6444</v>
      </c>
      <c r="U3772" s="20" t="s">
        <v>7040</v>
      </c>
      <c r="V3772" s="20">
        <v>4</v>
      </c>
      <c r="W3772" s="20">
        <v>144</v>
      </c>
      <c r="Y3772" s="20" t="s">
        <v>1684</v>
      </c>
      <c r="Z3772" s="20" t="s">
        <v>1685</v>
      </c>
      <c r="AA3772" s="20">
        <v>0</v>
      </c>
      <c r="AB3772" s="20">
        <v>51</v>
      </c>
      <c r="AC3772" s="20">
        <v>51</v>
      </c>
      <c r="AD3772" s="20">
        <v>51</v>
      </c>
      <c r="AT3772" s="20" t="s">
        <v>1687</v>
      </c>
      <c r="BE3772" s="20" t="s">
        <v>808</v>
      </c>
      <c r="BL3772" s="20">
        <v>81.900000000000006</v>
      </c>
      <c r="BM3772" s="20">
        <v>70</v>
      </c>
    </row>
    <row r="3773" spans="1:65" x14ac:dyDescent="0.25">
      <c r="A3773" s="20" t="s">
        <v>1677</v>
      </c>
      <c r="B3773" s="20" t="s">
        <v>808</v>
      </c>
      <c r="C3773" s="20" t="s">
        <v>903</v>
      </c>
      <c r="D3773" s="20" t="s">
        <v>691</v>
      </c>
      <c r="E3773" s="20" t="s">
        <v>7046</v>
      </c>
      <c r="F3773" s="20" t="s">
        <v>465</v>
      </c>
      <c r="G3773" s="20">
        <v>31.06</v>
      </c>
      <c r="H3773" s="20" t="s">
        <v>1679</v>
      </c>
      <c r="I3773" s="20" t="s">
        <v>7047</v>
      </c>
      <c r="J3773" s="20" t="s">
        <v>7048</v>
      </c>
      <c r="K3773" s="20" t="s">
        <v>7048</v>
      </c>
      <c r="L3773" s="20" t="s">
        <v>808</v>
      </c>
      <c r="M3773" s="20">
        <v>4</v>
      </c>
      <c r="N3773" s="20" t="s">
        <v>1679</v>
      </c>
      <c r="P3773" s="20">
        <v>0</v>
      </c>
      <c r="Q3773" s="20" t="s">
        <v>487</v>
      </c>
      <c r="R3773" s="20" t="s">
        <v>488</v>
      </c>
      <c r="S3773" s="20" t="s">
        <v>221</v>
      </c>
      <c r="T3773" s="20" t="s">
        <v>2913</v>
      </c>
      <c r="U3773" s="20" t="s">
        <v>7049</v>
      </c>
      <c r="V3773" s="20">
        <v>6</v>
      </c>
      <c r="W3773" s="20">
        <v>199</v>
      </c>
      <c r="Y3773" s="20" t="s">
        <v>1684</v>
      </c>
      <c r="Z3773" s="20" t="s">
        <v>1685</v>
      </c>
      <c r="AA3773" s="20">
        <v>1.5</v>
      </c>
      <c r="AB3773" s="20">
        <v>30</v>
      </c>
      <c r="AC3773" s="20">
        <v>30</v>
      </c>
      <c r="AD3773" s="20">
        <v>30</v>
      </c>
      <c r="AT3773" s="20" t="s">
        <v>1687</v>
      </c>
      <c r="BE3773" s="20" t="s">
        <v>808</v>
      </c>
      <c r="BL3773" s="20">
        <v>1708.3</v>
      </c>
      <c r="BM3773" s="20">
        <v>55</v>
      </c>
    </row>
    <row r="3774" spans="1:65" x14ac:dyDescent="0.25">
      <c r="A3774" s="20" t="s">
        <v>1677</v>
      </c>
      <c r="B3774" s="20" t="s">
        <v>808</v>
      </c>
      <c r="C3774" s="20" t="s">
        <v>903</v>
      </c>
      <c r="D3774" s="20" t="s">
        <v>691</v>
      </c>
      <c r="E3774" s="20" t="s">
        <v>7050</v>
      </c>
      <c r="F3774" s="20" t="s">
        <v>468</v>
      </c>
      <c r="G3774" s="20">
        <v>24.74</v>
      </c>
      <c r="H3774" s="20" t="s">
        <v>1679</v>
      </c>
      <c r="I3774" s="20" t="s">
        <v>7047</v>
      </c>
      <c r="J3774" s="20" t="s">
        <v>7048</v>
      </c>
      <c r="K3774" s="20" t="s">
        <v>7048</v>
      </c>
      <c r="L3774" s="20" t="s">
        <v>808</v>
      </c>
      <c r="M3774" s="20">
        <v>4</v>
      </c>
      <c r="N3774" s="20" t="s">
        <v>1679</v>
      </c>
      <c r="P3774" s="20">
        <v>0</v>
      </c>
      <c r="Q3774" s="20" t="s">
        <v>487</v>
      </c>
      <c r="R3774" s="20" t="s">
        <v>488</v>
      </c>
      <c r="S3774" s="20" t="s">
        <v>221</v>
      </c>
      <c r="T3774" s="20" t="s">
        <v>2913</v>
      </c>
      <c r="U3774" s="20" t="s">
        <v>7049</v>
      </c>
      <c r="V3774" s="20">
        <v>6</v>
      </c>
      <c r="W3774" s="20">
        <v>199</v>
      </c>
      <c r="Y3774" s="20" t="s">
        <v>1684</v>
      </c>
      <c r="Z3774" s="20" t="s">
        <v>1685</v>
      </c>
      <c r="AA3774" s="20">
        <v>1.5</v>
      </c>
      <c r="AB3774" s="20">
        <v>30</v>
      </c>
      <c r="AC3774" s="20">
        <v>30</v>
      </c>
      <c r="AD3774" s="20">
        <v>30</v>
      </c>
      <c r="AT3774" s="20" t="s">
        <v>1687</v>
      </c>
      <c r="BE3774" s="20" t="s">
        <v>808</v>
      </c>
      <c r="BL3774" s="20">
        <v>1360.7</v>
      </c>
      <c r="BM3774" s="20">
        <v>55</v>
      </c>
    </row>
    <row r="3775" spans="1:65" x14ac:dyDescent="0.25">
      <c r="A3775" s="20" t="s">
        <v>1677</v>
      </c>
      <c r="B3775" s="20" t="s">
        <v>808</v>
      </c>
      <c r="C3775" s="20" t="s">
        <v>903</v>
      </c>
      <c r="D3775" s="20" t="s">
        <v>691</v>
      </c>
      <c r="E3775" s="20" t="s">
        <v>7051</v>
      </c>
      <c r="F3775" s="20" t="s">
        <v>470</v>
      </c>
      <c r="G3775" s="20">
        <v>27.06</v>
      </c>
      <c r="H3775" s="20" t="s">
        <v>1679</v>
      </c>
      <c r="I3775" s="20" t="s">
        <v>7047</v>
      </c>
      <c r="J3775" s="20" t="s">
        <v>7048</v>
      </c>
      <c r="K3775" s="20" t="s">
        <v>7048</v>
      </c>
      <c r="L3775" s="20" t="s">
        <v>808</v>
      </c>
      <c r="M3775" s="20">
        <v>4</v>
      </c>
      <c r="N3775" s="20" t="s">
        <v>1679</v>
      </c>
      <c r="P3775" s="20">
        <v>0</v>
      </c>
      <c r="Q3775" s="20" t="s">
        <v>487</v>
      </c>
      <c r="R3775" s="20" t="s">
        <v>488</v>
      </c>
      <c r="S3775" s="20" t="s">
        <v>221</v>
      </c>
      <c r="T3775" s="20" t="s">
        <v>2913</v>
      </c>
      <c r="U3775" s="20" t="s">
        <v>7049</v>
      </c>
      <c r="V3775" s="20">
        <v>6</v>
      </c>
      <c r="W3775" s="20">
        <v>199</v>
      </c>
      <c r="Y3775" s="20" t="s">
        <v>1684</v>
      </c>
      <c r="Z3775" s="20" t="s">
        <v>1685</v>
      </c>
      <c r="AA3775" s="20">
        <v>1.5</v>
      </c>
      <c r="AB3775" s="20">
        <v>30</v>
      </c>
      <c r="AC3775" s="20">
        <v>30</v>
      </c>
      <c r="AD3775" s="20">
        <v>30</v>
      </c>
      <c r="AT3775" s="20" t="s">
        <v>1687</v>
      </c>
      <c r="BE3775" s="20" t="s">
        <v>808</v>
      </c>
      <c r="BL3775" s="20">
        <v>1488.3</v>
      </c>
      <c r="BM3775" s="20">
        <v>55</v>
      </c>
    </row>
    <row r="3776" spans="1:65" x14ac:dyDescent="0.25">
      <c r="A3776" s="20" t="s">
        <v>1677</v>
      </c>
      <c r="B3776" s="20" t="s">
        <v>808</v>
      </c>
      <c r="C3776" s="20" t="s">
        <v>904</v>
      </c>
      <c r="D3776" s="20" t="s">
        <v>691</v>
      </c>
      <c r="E3776" s="20" t="s">
        <v>7052</v>
      </c>
      <c r="F3776" s="20" t="s">
        <v>465</v>
      </c>
      <c r="G3776" s="20">
        <v>25.05</v>
      </c>
      <c r="H3776" s="20" t="s">
        <v>1679</v>
      </c>
      <c r="I3776" s="20" t="s">
        <v>7053</v>
      </c>
      <c r="J3776" s="20" t="s">
        <v>7054</v>
      </c>
      <c r="K3776" s="20" t="s">
        <v>7054</v>
      </c>
      <c r="L3776" s="20" t="s">
        <v>808</v>
      </c>
      <c r="M3776" s="20">
        <v>4</v>
      </c>
      <c r="N3776" s="20" t="s">
        <v>1679</v>
      </c>
      <c r="P3776" s="20">
        <v>0</v>
      </c>
      <c r="Q3776" s="20" t="s">
        <v>487</v>
      </c>
      <c r="R3776" s="20" t="s">
        <v>488</v>
      </c>
      <c r="S3776" s="20" t="s">
        <v>221</v>
      </c>
      <c r="T3776" s="20" t="s">
        <v>2913</v>
      </c>
      <c r="U3776" s="20" t="s">
        <v>7055</v>
      </c>
      <c r="V3776" s="20">
        <v>8</v>
      </c>
      <c r="W3776" s="20">
        <v>249</v>
      </c>
      <c r="Y3776" s="20" t="s">
        <v>1684</v>
      </c>
      <c r="Z3776" s="20" t="s">
        <v>1685</v>
      </c>
      <c r="AA3776" s="20">
        <v>1.5</v>
      </c>
      <c r="AB3776" s="20">
        <v>30</v>
      </c>
      <c r="AC3776" s="20">
        <v>30</v>
      </c>
      <c r="AD3776" s="20">
        <v>30</v>
      </c>
      <c r="AT3776" s="20" t="s">
        <v>1687</v>
      </c>
      <c r="BE3776" s="20" t="s">
        <v>808</v>
      </c>
      <c r="BL3776" s="20">
        <v>1377.75</v>
      </c>
      <c r="BM3776" s="20">
        <v>55</v>
      </c>
    </row>
    <row r="3777" spans="1:68" x14ac:dyDescent="0.25">
      <c r="A3777" s="20" t="s">
        <v>1677</v>
      </c>
      <c r="B3777" s="20" t="s">
        <v>808</v>
      </c>
      <c r="C3777" s="20" t="s">
        <v>904</v>
      </c>
      <c r="D3777" s="20" t="s">
        <v>691</v>
      </c>
      <c r="E3777" s="20" t="s">
        <v>7056</v>
      </c>
      <c r="F3777" s="20" t="s">
        <v>468</v>
      </c>
      <c r="G3777" s="20">
        <v>24.16</v>
      </c>
      <c r="H3777" s="20" t="s">
        <v>1679</v>
      </c>
      <c r="I3777" s="20" t="s">
        <v>7053</v>
      </c>
      <c r="J3777" s="20" t="s">
        <v>7054</v>
      </c>
      <c r="K3777" s="20" t="s">
        <v>7054</v>
      </c>
      <c r="L3777" s="20" t="s">
        <v>808</v>
      </c>
      <c r="M3777" s="20">
        <v>4</v>
      </c>
      <c r="N3777" s="20" t="s">
        <v>1679</v>
      </c>
      <c r="P3777" s="20">
        <v>0</v>
      </c>
      <c r="Q3777" s="20" t="s">
        <v>487</v>
      </c>
      <c r="R3777" s="20" t="s">
        <v>488</v>
      </c>
      <c r="S3777" s="20" t="s">
        <v>221</v>
      </c>
      <c r="T3777" s="20" t="s">
        <v>7057</v>
      </c>
      <c r="U3777" s="20" t="s">
        <v>7055</v>
      </c>
      <c r="V3777" s="20">
        <v>8</v>
      </c>
      <c r="W3777" s="20">
        <v>249</v>
      </c>
      <c r="Y3777" s="20" t="s">
        <v>1684</v>
      </c>
      <c r="Z3777" s="20" t="s">
        <v>1685</v>
      </c>
      <c r="AA3777" s="20">
        <v>1.5</v>
      </c>
      <c r="AB3777" s="20">
        <v>30</v>
      </c>
      <c r="AC3777" s="20">
        <v>30</v>
      </c>
      <c r="AD3777" s="20">
        <v>30</v>
      </c>
      <c r="AT3777" s="20" t="s">
        <v>1687</v>
      </c>
      <c r="BE3777" s="20" t="s">
        <v>808</v>
      </c>
      <c r="BL3777" s="20">
        <v>1328.8</v>
      </c>
      <c r="BM3777" s="20">
        <v>55</v>
      </c>
    </row>
    <row r="3778" spans="1:68" x14ac:dyDescent="0.25">
      <c r="A3778" s="20" t="s">
        <v>1677</v>
      </c>
      <c r="B3778" s="20" t="s">
        <v>808</v>
      </c>
      <c r="C3778" s="20" t="s">
        <v>905</v>
      </c>
      <c r="D3778" s="20" t="s">
        <v>691</v>
      </c>
      <c r="E3778" s="20" t="s">
        <v>7058</v>
      </c>
      <c r="F3778" s="20" t="s">
        <v>465</v>
      </c>
      <c r="G3778" s="20">
        <v>46.59</v>
      </c>
      <c r="H3778" s="20" t="s">
        <v>1679</v>
      </c>
      <c r="I3778" s="20" t="s">
        <v>7059</v>
      </c>
      <c r="J3778" s="20" t="s">
        <v>7060</v>
      </c>
      <c r="K3778" s="20" t="s">
        <v>7060</v>
      </c>
      <c r="L3778" s="20" t="s">
        <v>808</v>
      </c>
      <c r="M3778" s="20">
        <v>4</v>
      </c>
      <c r="N3778" s="20" t="s">
        <v>1679</v>
      </c>
      <c r="P3778" s="20">
        <v>0</v>
      </c>
      <c r="Q3778" s="20" t="s">
        <v>487</v>
      </c>
      <c r="R3778" s="20" t="s">
        <v>488</v>
      </c>
      <c r="S3778" s="20" t="s">
        <v>221</v>
      </c>
      <c r="T3778" s="20" t="s">
        <v>7057</v>
      </c>
      <c r="U3778" s="20" t="s">
        <v>7061</v>
      </c>
      <c r="V3778" s="20">
        <v>8</v>
      </c>
      <c r="W3778" s="20">
        <v>250</v>
      </c>
      <c r="Y3778" s="20" t="s">
        <v>1684</v>
      </c>
      <c r="Z3778" s="20" t="s">
        <v>1685</v>
      </c>
      <c r="AA3778" s="20">
        <v>1.5</v>
      </c>
      <c r="AB3778" s="20">
        <v>30</v>
      </c>
      <c r="AC3778" s="20">
        <v>30</v>
      </c>
      <c r="AD3778" s="20">
        <v>30</v>
      </c>
      <c r="AT3778" s="20" t="s">
        <v>1687</v>
      </c>
      <c r="BE3778" s="20" t="s">
        <v>808</v>
      </c>
      <c r="BL3778" s="20">
        <v>2562.4499999999998</v>
      </c>
      <c r="BM3778" s="20">
        <v>55</v>
      </c>
    </row>
    <row r="3779" spans="1:68" x14ac:dyDescent="0.25">
      <c r="A3779" s="20" t="s">
        <v>1677</v>
      </c>
      <c r="B3779" s="20" t="s">
        <v>808</v>
      </c>
      <c r="C3779" s="20" t="s">
        <v>905</v>
      </c>
      <c r="D3779" s="20" t="s">
        <v>691</v>
      </c>
      <c r="E3779" s="20" t="s">
        <v>7062</v>
      </c>
      <c r="F3779" s="20" t="s">
        <v>468</v>
      </c>
      <c r="G3779" s="20">
        <v>13.7</v>
      </c>
      <c r="H3779" s="20" t="s">
        <v>1679</v>
      </c>
      <c r="I3779" s="20" t="s">
        <v>7059</v>
      </c>
      <c r="J3779" s="20" t="s">
        <v>7060</v>
      </c>
      <c r="K3779" s="20" t="s">
        <v>7060</v>
      </c>
      <c r="L3779" s="20" t="s">
        <v>808</v>
      </c>
      <c r="M3779" s="20">
        <v>4</v>
      </c>
      <c r="N3779" s="20" t="s">
        <v>1679</v>
      </c>
      <c r="P3779" s="20">
        <v>0</v>
      </c>
      <c r="Q3779" s="20" t="s">
        <v>487</v>
      </c>
      <c r="R3779" s="20" t="s">
        <v>488</v>
      </c>
      <c r="S3779" s="20" t="s">
        <v>221</v>
      </c>
      <c r="T3779" s="20" t="s">
        <v>7057</v>
      </c>
      <c r="U3779" s="20" t="s">
        <v>7061</v>
      </c>
      <c r="V3779" s="20">
        <v>8</v>
      </c>
      <c r="W3779" s="20">
        <v>250</v>
      </c>
      <c r="Y3779" s="20" t="s">
        <v>1684</v>
      </c>
      <c r="Z3779" s="20" t="s">
        <v>1685</v>
      </c>
      <c r="AA3779" s="20">
        <v>1.5</v>
      </c>
      <c r="AB3779" s="20">
        <v>30</v>
      </c>
      <c r="AC3779" s="20">
        <v>30</v>
      </c>
      <c r="AD3779" s="20">
        <v>30</v>
      </c>
      <c r="AT3779" s="20" t="s">
        <v>1687</v>
      </c>
      <c r="BE3779" s="20" t="s">
        <v>808</v>
      </c>
      <c r="BL3779" s="20">
        <v>753.5</v>
      </c>
      <c r="BM3779" s="20">
        <v>55</v>
      </c>
    </row>
    <row r="3780" spans="1:68" x14ac:dyDescent="0.25">
      <c r="A3780" s="20" t="s">
        <v>1677</v>
      </c>
      <c r="B3780" s="20" t="s">
        <v>808</v>
      </c>
      <c r="C3780" s="20" t="s">
        <v>906</v>
      </c>
      <c r="D3780" s="20" t="s">
        <v>774</v>
      </c>
      <c r="E3780" s="20" t="s">
        <v>7063</v>
      </c>
      <c r="F3780" s="20" t="s">
        <v>465</v>
      </c>
      <c r="G3780" s="20">
        <v>21.17</v>
      </c>
      <c r="H3780" s="20" t="s">
        <v>1679</v>
      </c>
      <c r="I3780" s="20" t="s">
        <v>7064</v>
      </c>
      <c r="J3780" s="20" t="s">
        <v>7065</v>
      </c>
      <c r="K3780" s="20" t="s">
        <v>7065</v>
      </c>
      <c r="L3780" s="20" t="s">
        <v>808</v>
      </c>
      <c r="M3780" s="20">
        <v>8</v>
      </c>
      <c r="N3780" s="20" t="s">
        <v>1679</v>
      </c>
      <c r="P3780" s="20">
        <v>0</v>
      </c>
      <c r="Q3780" s="20" t="s">
        <v>545</v>
      </c>
      <c r="R3780" s="20" t="s">
        <v>488</v>
      </c>
      <c r="S3780" s="20" t="s">
        <v>221</v>
      </c>
      <c r="T3780" s="20" t="s">
        <v>7066</v>
      </c>
      <c r="U3780" s="20" t="s">
        <v>7067</v>
      </c>
      <c r="V3780" s="20">
        <v>4</v>
      </c>
      <c r="W3780" s="20">
        <v>144</v>
      </c>
      <c r="Y3780" s="20" t="s">
        <v>1684</v>
      </c>
      <c r="Z3780" s="20" t="s">
        <v>1685</v>
      </c>
      <c r="AA3780" s="20">
        <v>1.5</v>
      </c>
      <c r="AB3780" s="20">
        <v>54</v>
      </c>
      <c r="AC3780" s="20">
        <v>54</v>
      </c>
      <c r="AD3780" s="20">
        <v>54</v>
      </c>
      <c r="AJ3780" s="20" t="s">
        <v>1815</v>
      </c>
      <c r="AT3780" s="20" t="s">
        <v>1687</v>
      </c>
      <c r="AY3780" s="20" t="s">
        <v>5208</v>
      </c>
      <c r="BE3780" s="20" t="s">
        <v>808</v>
      </c>
      <c r="BL3780" s="20">
        <v>1693.6</v>
      </c>
      <c r="BM3780" s="20">
        <v>80</v>
      </c>
      <c r="BN3780" s="20">
        <v>1593.135</v>
      </c>
      <c r="BO3780" s="20">
        <v>21.17</v>
      </c>
      <c r="BP3780" s="20">
        <v>75.25</v>
      </c>
    </row>
    <row r="3781" spans="1:68" x14ac:dyDescent="0.25">
      <c r="A3781" s="20" t="s">
        <v>1677</v>
      </c>
      <c r="B3781" s="20" t="s">
        <v>808</v>
      </c>
      <c r="C3781" s="20" t="s">
        <v>906</v>
      </c>
      <c r="D3781" s="20" t="s">
        <v>774</v>
      </c>
      <c r="E3781" s="20" t="s">
        <v>7068</v>
      </c>
      <c r="F3781" s="20" t="s">
        <v>468</v>
      </c>
      <c r="G3781" s="20">
        <v>14.38</v>
      </c>
      <c r="H3781" s="20" t="s">
        <v>1679</v>
      </c>
      <c r="I3781" s="20" t="s">
        <v>7064</v>
      </c>
      <c r="J3781" s="20" t="s">
        <v>7065</v>
      </c>
      <c r="K3781" s="20" t="s">
        <v>7065</v>
      </c>
      <c r="L3781" s="20" t="s">
        <v>808</v>
      </c>
      <c r="M3781" s="20">
        <v>8</v>
      </c>
      <c r="N3781" s="20" t="s">
        <v>1679</v>
      </c>
      <c r="P3781" s="20">
        <v>0</v>
      </c>
      <c r="Q3781" s="20" t="s">
        <v>545</v>
      </c>
      <c r="R3781" s="20" t="s">
        <v>488</v>
      </c>
      <c r="S3781" s="20" t="s">
        <v>221</v>
      </c>
      <c r="T3781" s="20" t="s">
        <v>7066</v>
      </c>
      <c r="U3781" s="20" t="s">
        <v>7067</v>
      </c>
      <c r="V3781" s="20">
        <v>4</v>
      </c>
      <c r="W3781" s="20">
        <v>144</v>
      </c>
      <c r="Y3781" s="20" t="s">
        <v>1684</v>
      </c>
      <c r="Z3781" s="20" t="s">
        <v>1685</v>
      </c>
      <c r="AA3781" s="20">
        <v>1.5</v>
      </c>
      <c r="AB3781" s="20">
        <v>54</v>
      </c>
      <c r="AC3781" s="20">
        <v>54</v>
      </c>
      <c r="AD3781" s="20">
        <v>54</v>
      </c>
      <c r="AJ3781" s="20" t="s">
        <v>1815</v>
      </c>
      <c r="AT3781" s="20" t="s">
        <v>1687</v>
      </c>
      <c r="AY3781" s="20" t="s">
        <v>5208</v>
      </c>
      <c r="BE3781" s="20" t="s">
        <v>808</v>
      </c>
      <c r="BL3781" s="20">
        <v>1150.4000000000001</v>
      </c>
      <c r="BM3781" s="20">
        <v>80</v>
      </c>
      <c r="BN3781" s="20">
        <v>1082.1579999999999</v>
      </c>
      <c r="BO3781" s="20">
        <v>14.38</v>
      </c>
      <c r="BP3781" s="20">
        <v>75.25</v>
      </c>
    </row>
    <row r="3782" spans="1:68" x14ac:dyDescent="0.25">
      <c r="A3782" s="20" t="s">
        <v>1677</v>
      </c>
      <c r="B3782" s="20" t="s">
        <v>808</v>
      </c>
      <c r="C3782" s="20" t="s">
        <v>906</v>
      </c>
      <c r="D3782" s="20" t="s">
        <v>774</v>
      </c>
      <c r="E3782" s="20" t="s">
        <v>7069</v>
      </c>
      <c r="F3782" s="20" t="s">
        <v>470</v>
      </c>
      <c r="G3782" s="20">
        <v>9.23</v>
      </c>
      <c r="H3782" s="20" t="s">
        <v>1679</v>
      </c>
      <c r="I3782" s="20" t="s">
        <v>7064</v>
      </c>
      <c r="J3782" s="20" t="s">
        <v>7065</v>
      </c>
      <c r="K3782" s="20" t="s">
        <v>7065</v>
      </c>
      <c r="L3782" s="20" t="s">
        <v>808</v>
      </c>
      <c r="M3782" s="20">
        <v>8</v>
      </c>
      <c r="N3782" s="20" t="s">
        <v>1679</v>
      </c>
      <c r="P3782" s="20">
        <v>0</v>
      </c>
      <c r="Q3782" s="20" t="s">
        <v>545</v>
      </c>
      <c r="R3782" s="20" t="s">
        <v>488</v>
      </c>
      <c r="S3782" s="20" t="s">
        <v>221</v>
      </c>
      <c r="T3782" s="20" t="s">
        <v>7066</v>
      </c>
      <c r="U3782" s="20" t="s">
        <v>7067</v>
      </c>
      <c r="V3782" s="20">
        <v>4</v>
      </c>
      <c r="W3782" s="20">
        <v>144</v>
      </c>
      <c r="Y3782" s="20" t="s">
        <v>1684</v>
      </c>
      <c r="Z3782" s="20" t="s">
        <v>1685</v>
      </c>
      <c r="AA3782" s="20">
        <v>1.5</v>
      </c>
      <c r="AB3782" s="20">
        <v>54</v>
      </c>
      <c r="AC3782" s="20">
        <v>54</v>
      </c>
      <c r="AD3782" s="20">
        <v>54</v>
      </c>
      <c r="AJ3782" s="20" t="s">
        <v>1815</v>
      </c>
      <c r="AT3782" s="20" t="s">
        <v>1687</v>
      </c>
      <c r="AY3782" s="20" t="s">
        <v>5208</v>
      </c>
      <c r="BE3782" s="20" t="s">
        <v>808</v>
      </c>
      <c r="BL3782" s="20">
        <v>738.4</v>
      </c>
      <c r="BM3782" s="20">
        <v>80</v>
      </c>
      <c r="BN3782" s="20">
        <v>694.58699999999999</v>
      </c>
      <c r="BO3782" s="20">
        <v>9.23</v>
      </c>
      <c r="BP3782" s="20">
        <v>75.25</v>
      </c>
    </row>
    <row r="3783" spans="1:68" x14ac:dyDescent="0.25">
      <c r="A3783" s="20" t="s">
        <v>1677</v>
      </c>
      <c r="B3783" s="20" t="s">
        <v>808</v>
      </c>
      <c r="C3783" s="20" t="s">
        <v>907</v>
      </c>
      <c r="D3783" s="20" t="s">
        <v>761</v>
      </c>
      <c r="E3783" s="20" t="s">
        <v>7070</v>
      </c>
      <c r="F3783" s="20" t="s">
        <v>465</v>
      </c>
      <c r="G3783" s="20">
        <v>8.59</v>
      </c>
      <c r="H3783" s="20" t="s">
        <v>1679</v>
      </c>
      <c r="I3783" s="20" t="s">
        <v>7071</v>
      </c>
      <c r="J3783" s="20" t="s">
        <v>7072</v>
      </c>
      <c r="K3783" s="20" t="s">
        <v>7072</v>
      </c>
      <c r="L3783" s="20" t="s">
        <v>808</v>
      </c>
      <c r="M3783" s="20">
        <v>4</v>
      </c>
      <c r="N3783" s="20" t="s">
        <v>1679</v>
      </c>
      <c r="P3783" s="20">
        <v>0</v>
      </c>
      <c r="Q3783" s="20" t="s">
        <v>504</v>
      </c>
      <c r="R3783" s="20" t="s">
        <v>707</v>
      </c>
      <c r="S3783" s="20" t="s">
        <v>221</v>
      </c>
      <c r="T3783" s="20" t="s">
        <v>7073</v>
      </c>
      <c r="U3783" s="20" t="s">
        <v>7074</v>
      </c>
      <c r="V3783" s="20">
        <v>7</v>
      </c>
      <c r="W3783" s="20">
        <v>229</v>
      </c>
      <c r="Y3783" s="20" t="s">
        <v>1684</v>
      </c>
      <c r="Z3783" s="20" t="s">
        <v>1685</v>
      </c>
      <c r="AA3783" s="20">
        <v>1.5</v>
      </c>
      <c r="AB3783" s="20">
        <v>68</v>
      </c>
      <c r="AC3783" s="20">
        <v>68</v>
      </c>
      <c r="AD3783" s="20">
        <v>68</v>
      </c>
      <c r="AT3783" s="20" t="s">
        <v>1687</v>
      </c>
      <c r="BE3783" s="20" t="s">
        <v>808</v>
      </c>
      <c r="BL3783" s="20">
        <v>429.5</v>
      </c>
      <c r="BM3783" s="20">
        <v>50</v>
      </c>
    </row>
    <row r="3784" spans="1:68" x14ac:dyDescent="0.25">
      <c r="A3784" s="20" t="s">
        <v>1677</v>
      </c>
      <c r="B3784" s="20" t="s">
        <v>808</v>
      </c>
      <c r="C3784" s="20" t="s">
        <v>907</v>
      </c>
      <c r="D3784" s="20" t="s">
        <v>761</v>
      </c>
      <c r="E3784" s="20" t="s">
        <v>7075</v>
      </c>
      <c r="F3784" s="20" t="s">
        <v>468</v>
      </c>
      <c r="G3784" s="20">
        <v>8.2799999999999994</v>
      </c>
      <c r="H3784" s="20" t="s">
        <v>1679</v>
      </c>
      <c r="I3784" s="20" t="s">
        <v>7071</v>
      </c>
      <c r="J3784" s="20" t="s">
        <v>7072</v>
      </c>
      <c r="K3784" s="20" t="s">
        <v>7072</v>
      </c>
      <c r="L3784" s="20" t="s">
        <v>808</v>
      </c>
      <c r="M3784" s="20">
        <v>4</v>
      </c>
      <c r="N3784" s="20" t="s">
        <v>1679</v>
      </c>
      <c r="P3784" s="20">
        <v>0</v>
      </c>
      <c r="Q3784" s="20" t="s">
        <v>504</v>
      </c>
      <c r="R3784" s="20" t="s">
        <v>707</v>
      </c>
      <c r="S3784" s="20" t="s">
        <v>221</v>
      </c>
      <c r="T3784" s="20" t="s">
        <v>7073</v>
      </c>
      <c r="U3784" s="20" t="s">
        <v>7074</v>
      </c>
      <c r="V3784" s="20">
        <v>7</v>
      </c>
      <c r="W3784" s="20">
        <v>229</v>
      </c>
      <c r="Y3784" s="20" t="s">
        <v>1684</v>
      </c>
      <c r="Z3784" s="20" t="s">
        <v>1685</v>
      </c>
      <c r="AA3784" s="20">
        <v>1.5</v>
      </c>
      <c r="AB3784" s="20">
        <v>68</v>
      </c>
      <c r="AC3784" s="20">
        <v>68</v>
      </c>
      <c r="AD3784" s="20">
        <v>68</v>
      </c>
      <c r="AT3784" s="20" t="s">
        <v>1687</v>
      </c>
      <c r="BE3784" s="20" t="s">
        <v>808</v>
      </c>
      <c r="BL3784" s="20">
        <v>414</v>
      </c>
      <c r="BM3784" s="20">
        <v>50</v>
      </c>
    </row>
    <row r="3785" spans="1:68" x14ac:dyDescent="0.25">
      <c r="A3785" s="20" t="s">
        <v>1677</v>
      </c>
      <c r="B3785" s="20" t="s">
        <v>808</v>
      </c>
      <c r="C3785" s="20" t="s">
        <v>907</v>
      </c>
      <c r="D3785" s="20" t="s">
        <v>761</v>
      </c>
      <c r="E3785" s="20" t="s">
        <v>7076</v>
      </c>
      <c r="F3785" s="20" t="s">
        <v>470</v>
      </c>
      <c r="G3785" s="20">
        <v>8.69</v>
      </c>
      <c r="H3785" s="20" t="s">
        <v>1679</v>
      </c>
      <c r="I3785" s="20" t="s">
        <v>7071</v>
      </c>
      <c r="J3785" s="20" t="s">
        <v>7072</v>
      </c>
      <c r="K3785" s="20" t="s">
        <v>7072</v>
      </c>
      <c r="L3785" s="20" t="s">
        <v>808</v>
      </c>
      <c r="M3785" s="20">
        <v>4</v>
      </c>
      <c r="N3785" s="20" t="s">
        <v>1679</v>
      </c>
      <c r="P3785" s="20">
        <v>0</v>
      </c>
      <c r="Q3785" s="20" t="s">
        <v>504</v>
      </c>
      <c r="R3785" s="20" t="s">
        <v>707</v>
      </c>
      <c r="S3785" s="20" t="s">
        <v>221</v>
      </c>
      <c r="T3785" s="20" t="s">
        <v>7073</v>
      </c>
      <c r="U3785" s="20" t="s">
        <v>7074</v>
      </c>
      <c r="V3785" s="20">
        <v>7</v>
      </c>
      <c r="W3785" s="20">
        <v>229</v>
      </c>
      <c r="Y3785" s="20" t="s">
        <v>1684</v>
      </c>
      <c r="Z3785" s="20" t="s">
        <v>1685</v>
      </c>
      <c r="AA3785" s="20">
        <v>1.5</v>
      </c>
      <c r="AB3785" s="20">
        <v>68</v>
      </c>
      <c r="AC3785" s="20">
        <v>68</v>
      </c>
      <c r="AD3785" s="20">
        <v>68</v>
      </c>
      <c r="AT3785" s="20" t="s">
        <v>1687</v>
      </c>
      <c r="BE3785" s="20" t="s">
        <v>808</v>
      </c>
      <c r="BL3785" s="20">
        <v>434.5</v>
      </c>
      <c r="BM3785" s="20">
        <v>50</v>
      </c>
    </row>
    <row r="3786" spans="1:68" x14ac:dyDescent="0.25">
      <c r="A3786" s="20" t="s">
        <v>1677</v>
      </c>
      <c r="B3786" s="20" t="s">
        <v>808</v>
      </c>
      <c r="C3786" s="20" t="s">
        <v>907</v>
      </c>
      <c r="D3786" s="20" t="s">
        <v>761</v>
      </c>
      <c r="E3786" s="20" t="s">
        <v>7077</v>
      </c>
      <c r="F3786" s="20" t="s">
        <v>471</v>
      </c>
      <c r="G3786" s="20">
        <v>13.92</v>
      </c>
      <c r="H3786" s="20" t="s">
        <v>1679</v>
      </c>
      <c r="I3786" s="20" t="s">
        <v>7071</v>
      </c>
      <c r="J3786" s="20" t="s">
        <v>7072</v>
      </c>
      <c r="K3786" s="20" t="s">
        <v>7072</v>
      </c>
      <c r="L3786" s="20" t="s">
        <v>808</v>
      </c>
      <c r="M3786" s="20">
        <v>4</v>
      </c>
      <c r="N3786" s="20" t="s">
        <v>1679</v>
      </c>
      <c r="P3786" s="20">
        <v>0</v>
      </c>
      <c r="Q3786" s="20" t="s">
        <v>504</v>
      </c>
      <c r="R3786" s="20" t="s">
        <v>707</v>
      </c>
      <c r="S3786" s="20" t="s">
        <v>221</v>
      </c>
      <c r="T3786" s="20" t="s">
        <v>7073</v>
      </c>
      <c r="U3786" s="20" t="s">
        <v>7074</v>
      </c>
      <c r="V3786" s="20">
        <v>7</v>
      </c>
      <c r="W3786" s="20">
        <v>229</v>
      </c>
      <c r="Y3786" s="20" t="s">
        <v>1684</v>
      </c>
      <c r="Z3786" s="20" t="s">
        <v>1685</v>
      </c>
      <c r="AA3786" s="20">
        <v>1.5</v>
      </c>
      <c r="AB3786" s="20">
        <v>68</v>
      </c>
      <c r="AC3786" s="20">
        <v>68</v>
      </c>
      <c r="AD3786" s="20">
        <v>68</v>
      </c>
      <c r="AT3786" s="20" t="s">
        <v>1687</v>
      </c>
      <c r="BE3786" s="20" t="s">
        <v>808</v>
      </c>
      <c r="BL3786" s="20">
        <v>696</v>
      </c>
      <c r="BM3786" s="20">
        <v>50</v>
      </c>
    </row>
    <row r="3787" spans="1:68" x14ac:dyDescent="0.25">
      <c r="A3787" s="20" t="s">
        <v>1677</v>
      </c>
      <c r="B3787" s="20" t="s">
        <v>808</v>
      </c>
      <c r="C3787" s="20" t="s">
        <v>907</v>
      </c>
      <c r="D3787" s="20" t="s">
        <v>761</v>
      </c>
      <c r="E3787" s="20" t="s">
        <v>7078</v>
      </c>
      <c r="F3787" s="20" t="s">
        <v>472</v>
      </c>
      <c r="G3787" s="20">
        <v>11.68</v>
      </c>
      <c r="H3787" s="20" t="s">
        <v>1679</v>
      </c>
      <c r="I3787" s="20" t="s">
        <v>7071</v>
      </c>
      <c r="J3787" s="20" t="s">
        <v>7072</v>
      </c>
      <c r="K3787" s="20" t="s">
        <v>7072</v>
      </c>
      <c r="L3787" s="20" t="s">
        <v>808</v>
      </c>
      <c r="M3787" s="20">
        <v>4</v>
      </c>
      <c r="N3787" s="20" t="s">
        <v>1679</v>
      </c>
      <c r="P3787" s="20">
        <v>0</v>
      </c>
      <c r="Q3787" s="20" t="s">
        <v>504</v>
      </c>
      <c r="R3787" s="20" t="s">
        <v>707</v>
      </c>
      <c r="S3787" s="20" t="s">
        <v>221</v>
      </c>
      <c r="T3787" s="20" t="s">
        <v>7073</v>
      </c>
      <c r="U3787" s="20" t="s">
        <v>7074</v>
      </c>
      <c r="V3787" s="20">
        <v>7</v>
      </c>
      <c r="W3787" s="20">
        <v>229</v>
      </c>
      <c r="Y3787" s="20" t="s">
        <v>1684</v>
      </c>
      <c r="Z3787" s="20" t="s">
        <v>1685</v>
      </c>
      <c r="AA3787" s="20">
        <v>1.5</v>
      </c>
      <c r="AB3787" s="20">
        <v>68</v>
      </c>
      <c r="AC3787" s="20">
        <v>68</v>
      </c>
      <c r="AD3787" s="20">
        <v>68</v>
      </c>
      <c r="AT3787" s="20" t="s">
        <v>1687</v>
      </c>
      <c r="BE3787" s="20" t="s">
        <v>808</v>
      </c>
      <c r="BL3787" s="20">
        <v>584</v>
      </c>
      <c r="BM3787" s="20">
        <v>50</v>
      </c>
    </row>
    <row r="3788" spans="1:68" x14ac:dyDescent="0.25">
      <c r="A3788" s="20" t="s">
        <v>1677</v>
      </c>
      <c r="B3788" s="20" t="s">
        <v>808</v>
      </c>
      <c r="C3788" s="20" t="s">
        <v>907</v>
      </c>
      <c r="D3788" s="20" t="s">
        <v>761</v>
      </c>
      <c r="E3788" s="20" t="s">
        <v>7079</v>
      </c>
      <c r="F3788" s="20" t="s">
        <v>473</v>
      </c>
      <c r="G3788" s="20">
        <v>6.63</v>
      </c>
      <c r="H3788" s="20" t="s">
        <v>1679</v>
      </c>
      <c r="I3788" s="20" t="s">
        <v>7071</v>
      </c>
      <c r="J3788" s="20" t="s">
        <v>7072</v>
      </c>
      <c r="K3788" s="20" t="s">
        <v>7072</v>
      </c>
      <c r="L3788" s="20" t="s">
        <v>808</v>
      </c>
      <c r="M3788" s="20">
        <v>4</v>
      </c>
      <c r="N3788" s="20" t="s">
        <v>1679</v>
      </c>
      <c r="P3788" s="20">
        <v>0</v>
      </c>
      <c r="Q3788" s="20" t="s">
        <v>509</v>
      </c>
      <c r="R3788" s="20" t="s">
        <v>508</v>
      </c>
      <c r="S3788" s="20" t="s">
        <v>221</v>
      </c>
      <c r="T3788" s="20" t="s">
        <v>7080</v>
      </c>
      <c r="V3788" s="20">
        <v>14</v>
      </c>
      <c r="W3788" s="20">
        <v>456</v>
      </c>
      <c r="Y3788" s="20" t="s">
        <v>1684</v>
      </c>
      <c r="Z3788" s="20" t="s">
        <v>1685</v>
      </c>
      <c r="AA3788" s="20">
        <v>1.5</v>
      </c>
      <c r="AB3788" s="20">
        <v>68</v>
      </c>
      <c r="AC3788" s="20">
        <v>68</v>
      </c>
      <c r="AD3788" s="20">
        <v>68</v>
      </c>
      <c r="AT3788" s="20" t="s">
        <v>1687</v>
      </c>
      <c r="BE3788" s="20" t="s">
        <v>808</v>
      </c>
      <c r="BL3788" s="20">
        <v>696.15</v>
      </c>
      <c r="BM3788" s="20">
        <v>105</v>
      </c>
    </row>
    <row r="3789" spans="1:68" x14ac:dyDescent="0.25">
      <c r="A3789" s="20" t="s">
        <v>1677</v>
      </c>
      <c r="B3789" s="20" t="s">
        <v>808</v>
      </c>
      <c r="C3789" s="20" t="s">
        <v>907</v>
      </c>
      <c r="D3789" s="20" t="s">
        <v>761</v>
      </c>
      <c r="E3789" s="20" t="s">
        <v>7081</v>
      </c>
      <c r="F3789" s="20" t="s">
        <v>474</v>
      </c>
      <c r="G3789" s="20">
        <v>6.07</v>
      </c>
      <c r="H3789" s="20" t="s">
        <v>1679</v>
      </c>
      <c r="I3789" s="20" t="s">
        <v>7071</v>
      </c>
      <c r="J3789" s="20" t="s">
        <v>7072</v>
      </c>
      <c r="K3789" s="20" t="s">
        <v>7072</v>
      </c>
      <c r="L3789" s="20" t="s">
        <v>808</v>
      </c>
      <c r="M3789" s="20">
        <v>4</v>
      </c>
      <c r="N3789" s="20" t="s">
        <v>1679</v>
      </c>
      <c r="P3789" s="20">
        <v>0</v>
      </c>
      <c r="Q3789" s="20" t="s">
        <v>509</v>
      </c>
      <c r="R3789" s="20" t="s">
        <v>508</v>
      </c>
      <c r="S3789" s="20" t="s">
        <v>221</v>
      </c>
      <c r="T3789" s="20" t="s">
        <v>7080</v>
      </c>
      <c r="V3789" s="20">
        <v>14</v>
      </c>
      <c r="W3789" s="20">
        <v>456</v>
      </c>
      <c r="Y3789" s="20" t="s">
        <v>1684</v>
      </c>
      <c r="Z3789" s="20" t="s">
        <v>1685</v>
      </c>
      <c r="AA3789" s="20">
        <v>1.5</v>
      </c>
      <c r="AB3789" s="20">
        <v>68</v>
      </c>
      <c r="AC3789" s="20">
        <v>68</v>
      </c>
      <c r="AD3789" s="20">
        <v>68</v>
      </c>
      <c r="AT3789" s="20" t="s">
        <v>1687</v>
      </c>
      <c r="BE3789" s="20" t="s">
        <v>808</v>
      </c>
      <c r="BL3789" s="20">
        <v>637.35</v>
      </c>
      <c r="BM3789" s="20">
        <v>105</v>
      </c>
    </row>
    <row r="3790" spans="1:68" x14ac:dyDescent="0.25">
      <c r="A3790" s="20" t="s">
        <v>1677</v>
      </c>
      <c r="B3790" s="20" t="s">
        <v>808</v>
      </c>
      <c r="C3790" s="20" t="s">
        <v>907</v>
      </c>
      <c r="D3790" s="20" t="s">
        <v>761</v>
      </c>
      <c r="E3790" s="20" t="s">
        <v>7082</v>
      </c>
      <c r="F3790" s="20" t="s">
        <v>475</v>
      </c>
      <c r="G3790" s="20">
        <v>12.24</v>
      </c>
      <c r="H3790" s="20" t="s">
        <v>1679</v>
      </c>
      <c r="I3790" s="20" t="s">
        <v>7071</v>
      </c>
      <c r="J3790" s="20" t="s">
        <v>7072</v>
      </c>
      <c r="K3790" s="20" t="s">
        <v>7072</v>
      </c>
      <c r="L3790" s="20" t="s">
        <v>808</v>
      </c>
      <c r="M3790" s="20">
        <v>4</v>
      </c>
      <c r="N3790" s="20" t="s">
        <v>1679</v>
      </c>
      <c r="P3790" s="20">
        <v>0</v>
      </c>
      <c r="Q3790" s="20" t="s">
        <v>504</v>
      </c>
      <c r="R3790" s="20" t="s">
        <v>707</v>
      </c>
      <c r="S3790" s="20" t="s">
        <v>221</v>
      </c>
      <c r="T3790" s="20" t="s">
        <v>7083</v>
      </c>
      <c r="U3790" s="20" t="s">
        <v>7074</v>
      </c>
      <c r="V3790" s="20">
        <v>7</v>
      </c>
      <c r="W3790" s="20">
        <v>229</v>
      </c>
      <c r="Y3790" s="20" t="s">
        <v>1684</v>
      </c>
      <c r="Z3790" s="20" t="s">
        <v>1685</v>
      </c>
      <c r="AA3790" s="20">
        <v>1.5</v>
      </c>
      <c r="AB3790" s="20">
        <v>68</v>
      </c>
      <c r="AC3790" s="20">
        <v>68</v>
      </c>
      <c r="AD3790" s="20">
        <v>68</v>
      </c>
      <c r="AT3790" s="20" t="s">
        <v>1687</v>
      </c>
      <c r="BE3790" s="20" t="s">
        <v>808</v>
      </c>
      <c r="BL3790" s="20">
        <v>612</v>
      </c>
      <c r="BM3790" s="20">
        <v>50</v>
      </c>
    </row>
    <row r="3791" spans="1:68" x14ac:dyDescent="0.25">
      <c r="A3791" s="20" t="s">
        <v>1677</v>
      </c>
      <c r="B3791" s="20" t="s">
        <v>808</v>
      </c>
      <c r="C3791" s="20" t="s">
        <v>907</v>
      </c>
      <c r="D3791" s="20" t="s">
        <v>761</v>
      </c>
      <c r="E3791" s="20" t="s">
        <v>7084</v>
      </c>
      <c r="F3791" s="20" t="s">
        <v>476</v>
      </c>
      <c r="G3791" s="20">
        <v>8.65</v>
      </c>
      <c r="H3791" s="20" t="s">
        <v>1679</v>
      </c>
      <c r="I3791" s="20" t="s">
        <v>7071</v>
      </c>
      <c r="J3791" s="20" t="s">
        <v>7072</v>
      </c>
      <c r="K3791" s="20" t="s">
        <v>7072</v>
      </c>
      <c r="L3791" s="20" t="s">
        <v>808</v>
      </c>
      <c r="M3791" s="20">
        <v>4</v>
      </c>
      <c r="N3791" s="20" t="s">
        <v>1679</v>
      </c>
      <c r="P3791" s="20">
        <v>0</v>
      </c>
      <c r="Q3791" s="20" t="s">
        <v>504</v>
      </c>
      <c r="R3791" s="20" t="s">
        <v>707</v>
      </c>
      <c r="S3791" s="20" t="s">
        <v>221</v>
      </c>
      <c r="T3791" s="20" t="s">
        <v>7073</v>
      </c>
      <c r="U3791" s="20" t="s">
        <v>7074</v>
      </c>
      <c r="V3791" s="20">
        <v>7</v>
      </c>
      <c r="W3791" s="20">
        <v>229</v>
      </c>
      <c r="Y3791" s="20" t="s">
        <v>1684</v>
      </c>
      <c r="Z3791" s="20" t="s">
        <v>1685</v>
      </c>
      <c r="AA3791" s="20">
        <v>1.5</v>
      </c>
      <c r="AB3791" s="20">
        <v>68</v>
      </c>
      <c r="AC3791" s="20">
        <v>68</v>
      </c>
      <c r="AD3791" s="20">
        <v>68</v>
      </c>
      <c r="AT3791" s="20" t="s">
        <v>1687</v>
      </c>
      <c r="BE3791" s="20" t="s">
        <v>808</v>
      </c>
      <c r="BL3791" s="20">
        <v>432.5</v>
      </c>
      <c r="BM3791" s="20">
        <v>50</v>
      </c>
    </row>
    <row r="3792" spans="1:68" x14ac:dyDescent="0.25">
      <c r="A3792" s="20" t="s">
        <v>1677</v>
      </c>
      <c r="B3792" s="20" t="s">
        <v>808</v>
      </c>
      <c r="C3792" s="20" t="s">
        <v>907</v>
      </c>
      <c r="D3792" s="20" t="s">
        <v>761</v>
      </c>
      <c r="E3792" s="20" t="s">
        <v>7085</v>
      </c>
      <c r="F3792" s="20" t="s">
        <v>477</v>
      </c>
      <c r="G3792" s="20">
        <v>5.66</v>
      </c>
      <c r="H3792" s="20" t="s">
        <v>1679</v>
      </c>
      <c r="I3792" s="20" t="s">
        <v>7071</v>
      </c>
      <c r="J3792" s="20" t="s">
        <v>7072</v>
      </c>
      <c r="K3792" s="20" t="s">
        <v>7072</v>
      </c>
      <c r="L3792" s="20" t="s">
        <v>808</v>
      </c>
      <c r="M3792" s="20">
        <v>4</v>
      </c>
      <c r="N3792" s="20" t="s">
        <v>1679</v>
      </c>
      <c r="P3792" s="20">
        <v>0</v>
      </c>
      <c r="Q3792" s="20" t="s">
        <v>512</v>
      </c>
      <c r="R3792" s="20" t="s">
        <v>508</v>
      </c>
      <c r="S3792" s="20" t="s">
        <v>221</v>
      </c>
      <c r="T3792" s="20" t="s">
        <v>7080</v>
      </c>
      <c r="V3792" s="20">
        <v>14</v>
      </c>
      <c r="W3792" s="20">
        <v>456</v>
      </c>
      <c r="Y3792" s="20" t="s">
        <v>1684</v>
      </c>
      <c r="Z3792" s="20" t="s">
        <v>1685</v>
      </c>
      <c r="AA3792" s="20">
        <v>1.5</v>
      </c>
      <c r="AB3792" s="20">
        <v>68</v>
      </c>
      <c r="AC3792" s="20">
        <v>68</v>
      </c>
      <c r="AD3792" s="20">
        <v>68</v>
      </c>
      <c r="AM3792" s="20" t="s">
        <v>1647</v>
      </c>
      <c r="AT3792" s="20" t="s">
        <v>1687</v>
      </c>
      <c r="BE3792" s="20" t="s">
        <v>808</v>
      </c>
      <c r="BL3792" s="20">
        <v>509.4</v>
      </c>
      <c r="BM3792" s="20">
        <v>90</v>
      </c>
    </row>
    <row r="3793" spans="1:65" x14ac:dyDescent="0.25">
      <c r="A3793" s="20" t="s">
        <v>1677</v>
      </c>
      <c r="B3793" s="20" t="s">
        <v>808</v>
      </c>
      <c r="C3793" s="20" t="s">
        <v>907</v>
      </c>
      <c r="D3793" s="20" t="s">
        <v>761</v>
      </c>
      <c r="E3793" s="20" t="s">
        <v>7086</v>
      </c>
      <c r="F3793" s="20" t="s">
        <v>478</v>
      </c>
      <c r="G3793" s="20">
        <v>11.92</v>
      </c>
      <c r="H3793" s="20" t="s">
        <v>1679</v>
      </c>
      <c r="I3793" s="20" t="s">
        <v>7071</v>
      </c>
      <c r="J3793" s="20" t="s">
        <v>7072</v>
      </c>
      <c r="K3793" s="20" t="s">
        <v>7072</v>
      </c>
      <c r="L3793" s="20" t="s">
        <v>808</v>
      </c>
      <c r="M3793" s="20">
        <v>4</v>
      </c>
      <c r="N3793" s="20" t="s">
        <v>1679</v>
      </c>
      <c r="P3793" s="20">
        <v>0</v>
      </c>
      <c r="Q3793" s="20" t="s">
        <v>509</v>
      </c>
      <c r="R3793" s="20" t="s">
        <v>550</v>
      </c>
      <c r="S3793" s="20" t="s">
        <v>221</v>
      </c>
      <c r="T3793" s="20" t="s">
        <v>7080</v>
      </c>
      <c r="V3793" s="20">
        <v>14</v>
      </c>
      <c r="W3793" s="20">
        <v>456</v>
      </c>
      <c r="Y3793" s="20" t="s">
        <v>1684</v>
      </c>
      <c r="Z3793" s="20" t="s">
        <v>1685</v>
      </c>
      <c r="AA3793" s="20">
        <v>1.5</v>
      </c>
      <c r="AB3793" s="20">
        <v>68</v>
      </c>
      <c r="AC3793" s="20">
        <v>68</v>
      </c>
      <c r="AD3793" s="20">
        <v>68</v>
      </c>
      <c r="AT3793" s="20" t="s">
        <v>1687</v>
      </c>
      <c r="BE3793" s="20" t="s">
        <v>808</v>
      </c>
      <c r="BL3793" s="20">
        <v>1251.5999999999999</v>
      </c>
      <c r="BM3793" s="20">
        <v>105</v>
      </c>
    </row>
    <row r="3794" spans="1:65" x14ac:dyDescent="0.25">
      <c r="A3794" s="20" t="s">
        <v>1677</v>
      </c>
      <c r="B3794" s="20" t="s">
        <v>808</v>
      </c>
      <c r="C3794" s="20" t="s">
        <v>907</v>
      </c>
      <c r="D3794" s="20" t="s">
        <v>761</v>
      </c>
      <c r="E3794" s="20" t="s">
        <v>7087</v>
      </c>
      <c r="F3794" s="20" t="s">
        <v>479</v>
      </c>
      <c r="G3794" s="20">
        <v>11.52</v>
      </c>
      <c r="H3794" s="20" t="s">
        <v>1679</v>
      </c>
      <c r="I3794" s="20" t="s">
        <v>7071</v>
      </c>
      <c r="J3794" s="20" t="s">
        <v>7072</v>
      </c>
      <c r="K3794" s="20" t="s">
        <v>7072</v>
      </c>
      <c r="L3794" s="20" t="s">
        <v>808</v>
      </c>
      <c r="M3794" s="20">
        <v>4</v>
      </c>
      <c r="N3794" s="20" t="s">
        <v>1679</v>
      </c>
      <c r="P3794" s="20">
        <v>0</v>
      </c>
      <c r="Q3794" s="20" t="s">
        <v>504</v>
      </c>
      <c r="R3794" s="20" t="s">
        <v>707</v>
      </c>
      <c r="S3794" s="20" t="s">
        <v>221</v>
      </c>
      <c r="T3794" s="20" t="s">
        <v>7073</v>
      </c>
      <c r="U3794" s="20" t="s">
        <v>7074</v>
      </c>
      <c r="V3794" s="20">
        <v>7</v>
      </c>
      <c r="W3794" s="20">
        <v>229</v>
      </c>
      <c r="Y3794" s="20" t="s">
        <v>1684</v>
      </c>
      <c r="Z3794" s="20" t="s">
        <v>1685</v>
      </c>
      <c r="AA3794" s="20">
        <v>1.5</v>
      </c>
      <c r="AB3794" s="20">
        <v>68</v>
      </c>
      <c r="AC3794" s="20">
        <v>68</v>
      </c>
      <c r="AD3794" s="20">
        <v>68</v>
      </c>
      <c r="AT3794" s="20" t="s">
        <v>1687</v>
      </c>
      <c r="BE3794" s="20" t="s">
        <v>808</v>
      </c>
      <c r="BL3794" s="20">
        <v>576</v>
      </c>
      <c r="BM3794" s="20">
        <v>50</v>
      </c>
    </row>
    <row r="3795" spans="1:65" x14ac:dyDescent="0.25">
      <c r="A3795" s="20" t="s">
        <v>1677</v>
      </c>
      <c r="B3795" s="20" t="s">
        <v>808</v>
      </c>
      <c r="C3795" s="20" t="s">
        <v>907</v>
      </c>
      <c r="D3795" s="20" t="s">
        <v>761</v>
      </c>
      <c r="E3795" s="20" t="s">
        <v>7088</v>
      </c>
      <c r="F3795" s="20" t="s">
        <v>480</v>
      </c>
      <c r="G3795" s="20">
        <v>4.4000000000000004</v>
      </c>
      <c r="H3795" s="20" t="s">
        <v>1679</v>
      </c>
      <c r="I3795" s="20" t="s">
        <v>7071</v>
      </c>
      <c r="J3795" s="20" t="s">
        <v>7072</v>
      </c>
      <c r="K3795" s="20" t="s">
        <v>7072</v>
      </c>
      <c r="L3795" s="20" t="s">
        <v>808</v>
      </c>
      <c r="M3795" s="20">
        <v>4</v>
      </c>
      <c r="N3795" s="20" t="s">
        <v>1679</v>
      </c>
      <c r="P3795" s="20">
        <v>0</v>
      </c>
      <c r="Q3795" s="20" t="s">
        <v>504</v>
      </c>
      <c r="R3795" s="20" t="s">
        <v>707</v>
      </c>
      <c r="S3795" s="20" t="s">
        <v>221</v>
      </c>
      <c r="T3795" s="20" t="s">
        <v>7073</v>
      </c>
      <c r="U3795" s="20" t="s">
        <v>7074</v>
      </c>
      <c r="V3795" s="20">
        <v>7</v>
      </c>
      <c r="W3795" s="20">
        <v>229</v>
      </c>
      <c r="Y3795" s="20" t="s">
        <v>1684</v>
      </c>
      <c r="Z3795" s="20" t="s">
        <v>1685</v>
      </c>
      <c r="AA3795" s="20">
        <v>1.5</v>
      </c>
      <c r="AB3795" s="20">
        <v>68</v>
      </c>
      <c r="AC3795" s="20">
        <v>68</v>
      </c>
      <c r="AD3795" s="20">
        <v>68</v>
      </c>
      <c r="AT3795" s="20" t="s">
        <v>1687</v>
      </c>
      <c r="BE3795" s="20" t="s">
        <v>808</v>
      </c>
      <c r="BL3795" s="20">
        <v>220</v>
      </c>
      <c r="BM3795" s="20">
        <v>50</v>
      </c>
    </row>
    <row r="3796" spans="1:65" x14ac:dyDescent="0.25">
      <c r="A3796" s="20" t="s">
        <v>1677</v>
      </c>
      <c r="B3796" s="20" t="s">
        <v>808</v>
      </c>
      <c r="C3796" s="20" t="s">
        <v>907</v>
      </c>
      <c r="D3796" s="20" t="s">
        <v>761</v>
      </c>
      <c r="E3796" s="20" t="s">
        <v>7089</v>
      </c>
      <c r="F3796" s="20" t="s">
        <v>481</v>
      </c>
      <c r="G3796" s="20">
        <v>8.9600000000000009</v>
      </c>
      <c r="H3796" s="20" t="s">
        <v>1679</v>
      </c>
      <c r="I3796" s="20" t="s">
        <v>7071</v>
      </c>
      <c r="J3796" s="20" t="s">
        <v>7072</v>
      </c>
      <c r="K3796" s="20" t="s">
        <v>7072</v>
      </c>
      <c r="L3796" s="20" t="s">
        <v>808</v>
      </c>
      <c r="M3796" s="20">
        <v>4</v>
      </c>
      <c r="N3796" s="20" t="s">
        <v>1679</v>
      </c>
      <c r="P3796" s="20">
        <v>0</v>
      </c>
      <c r="Q3796" s="20" t="s">
        <v>504</v>
      </c>
      <c r="R3796" s="20" t="s">
        <v>707</v>
      </c>
      <c r="S3796" s="20" t="s">
        <v>221</v>
      </c>
      <c r="T3796" s="20" t="s">
        <v>7073</v>
      </c>
      <c r="U3796" s="20" t="s">
        <v>7074</v>
      </c>
      <c r="V3796" s="20">
        <v>7</v>
      </c>
      <c r="W3796" s="20">
        <v>229</v>
      </c>
      <c r="Y3796" s="20" t="s">
        <v>1684</v>
      </c>
      <c r="Z3796" s="20" t="s">
        <v>1685</v>
      </c>
      <c r="AA3796" s="20">
        <v>1.5</v>
      </c>
      <c r="AB3796" s="20">
        <v>68</v>
      </c>
      <c r="AC3796" s="20">
        <v>68</v>
      </c>
      <c r="AD3796" s="20">
        <v>68</v>
      </c>
      <c r="AT3796" s="20" t="s">
        <v>1687</v>
      </c>
      <c r="BE3796" s="20" t="s">
        <v>808</v>
      </c>
      <c r="BL3796" s="20">
        <v>448</v>
      </c>
      <c r="BM3796" s="20">
        <v>50</v>
      </c>
    </row>
    <row r="3797" spans="1:65" x14ac:dyDescent="0.25">
      <c r="A3797" s="20" t="s">
        <v>1677</v>
      </c>
      <c r="B3797" s="20" t="s">
        <v>808</v>
      </c>
      <c r="C3797" s="20" t="s">
        <v>907</v>
      </c>
      <c r="D3797" s="20" t="s">
        <v>761</v>
      </c>
      <c r="E3797" s="20" t="s">
        <v>7090</v>
      </c>
      <c r="F3797" s="20" t="s">
        <v>482</v>
      </c>
      <c r="G3797" s="20">
        <v>11.65</v>
      </c>
      <c r="H3797" s="20" t="s">
        <v>1679</v>
      </c>
      <c r="I3797" s="20" t="s">
        <v>7071</v>
      </c>
      <c r="J3797" s="20" t="s">
        <v>7072</v>
      </c>
      <c r="K3797" s="20" t="s">
        <v>7072</v>
      </c>
      <c r="L3797" s="20" t="s">
        <v>808</v>
      </c>
      <c r="M3797" s="20">
        <v>4</v>
      </c>
      <c r="N3797" s="20" t="s">
        <v>1679</v>
      </c>
      <c r="P3797" s="20">
        <v>0</v>
      </c>
      <c r="Q3797" s="20" t="s">
        <v>504</v>
      </c>
      <c r="R3797" s="20" t="s">
        <v>707</v>
      </c>
      <c r="S3797" s="20" t="s">
        <v>221</v>
      </c>
      <c r="T3797" s="20" t="s">
        <v>7073</v>
      </c>
      <c r="U3797" s="20" t="s">
        <v>7074</v>
      </c>
      <c r="V3797" s="20">
        <v>7</v>
      </c>
      <c r="W3797" s="20">
        <v>229</v>
      </c>
      <c r="Y3797" s="20" t="s">
        <v>1684</v>
      </c>
      <c r="Z3797" s="20" t="s">
        <v>1685</v>
      </c>
      <c r="AA3797" s="20">
        <v>1.5</v>
      </c>
      <c r="AB3797" s="20">
        <v>68</v>
      </c>
      <c r="AC3797" s="20">
        <v>68</v>
      </c>
      <c r="AD3797" s="20">
        <v>68</v>
      </c>
      <c r="AT3797" s="20" t="s">
        <v>1687</v>
      </c>
      <c r="BE3797" s="20" t="s">
        <v>808</v>
      </c>
      <c r="BL3797" s="20">
        <v>582.5</v>
      </c>
      <c r="BM3797" s="20">
        <v>50</v>
      </c>
    </row>
    <row r="3798" spans="1:65" x14ac:dyDescent="0.25">
      <c r="A3798" s="20" t="s">
        <v>1677</v>
      </c>
      <c r="B3798" s="20" t="s">
        <v>808</v>
      </c>
      <c r="C3798" s="20" t="s">
        <v>907</v>
      </c>
      <c r="D3798" s="20" t="s">
        <v>761</v>
      </c>
      <c r="E3798" s="20" t="s">
        <v>7091</v>
      </c>
      <c r="F3798" s="20" t="s">
        <v>483</v>
      </c>
      <c r="G3798" s="20">
        <v>6.94</v>
      </c>
      <c r="H3798" s="20" t="s">
        <v>1679</v>
      </c>
      <c r="I3798" s="20" t="s">
        <v>7071</v>
      </c>
      <c r="J3798" s="20" t="s">
        <v>7072</v>
      </c>
      <c r="K3798" s="20" t="s">
        <v>7072</v>
      </c>
      <c r="L3798" s="20" t="s">
        <v>808</v>
      </c>
      <c r="M3798" s="20">
        <v>4</v>
      </c>
      <c r="N3798" s="20" t="s">
        <v>1679</v>
      </c>
      <c r="P3798" s="20">
        <v>0</v>
      </c>
      <c r="Q3798" s="20" t="s">
        <v>509</v>
      </c>
      <c r="R3798" s="20" t="s">
        <v>550</v>
      </c>
      <c r="S3798" s="20" t="s">
        <v>221</v>
      </c>
      <c r="T3798" s="20" t="s">
        <v>7080</v>
      </c>
      <c r="V3798" s="20">
        <v>14</v>
      </c>
      <c r="W3798" s="20">
        <v>456</v>
      </c>
      <c r="Y3798" s="20" t="s">
        <v>1684</v>
      </c>
      <c r="Z3798" s="20" t="s">
        <v>1685</v>
      </c>
      <c r="AA3798" s="20">
        <v>1.5</v>
      </c>
      <c r="AB3798" s="20">
        <v>68</v>
      </c>
      <c r="AC3798" s="20">
        <v>68</v>
      </c>
      <c r="AD3798" s="20">
        <v>68</v>
      </c>
      <c r="AT3798" s="20" t="s">
        <v>1687</v>
      </c>
      <c r="BE3798" s="20" t="s">
        <v>808</v>
      </c>
      <c r="BL3798" s="20">
        <v>728.7</v>
      </c>
      <c r="BM3798" s="20">
        <v>105</v>
      </c>
    </row>
    <row r="3799" spans="1:65" x14ac:dyDescent="0.25">
      <c r="A3799" s="20" t="s">
        <v>1677</v>
      </c>
      <c r="B3799" s="20" t="s">
        <v>808</v>
      </c>
      <c r="C3799" s="20" t="s">
        <v>907</v>
      </c>
      <c r="D3799" s="20" t="s">
        <v>761</v>
      </c>
      <c r="E3799" s="20" t="s">
        <v>7092</v>
      </c>
      <c r="F3799" s="20" t="s">
        <v>484</v>
      </c>
      <c r="G3799" s="20">
        <v>6.58</v>
      </c>
      <c r="H3799" s="20" t="s">
        <v>1679</v>
      </c>
      <c r="I3799" s="20" t="s">
        <v>7071</v>
      </c>
      <c r="J3799" s="20" t="s">
        <v>7072</v>
      </c>
      <c r="K3799" s="20" t="s">
        <v>7072</v>
      </c>
      <c r="L3799" s="20" t="s">
        <v>808</v>
      </c>
      <c r="M3799" s="20">
        <v>4</v>
      </c>
      <c r="N3799" s="20" t="s">
        <v>1679</v>
      </c>
      <c r="P3799" s="20">
        <v>0</v>
      </c>
      <c r="Q3799" s="20" t="s">
        <v>509</v>
      </c>
      <c r="R3799" s="20" t="s">
        <v>550</v>
      </c>
      <c r="S3799" s="20" t="s">
        <v>221</v>
      </c>
      <c r="T3799" s="20" t="s">
        <v>7080</v>
      </c>
      <c r="V3799" s="20">
        <v>14</v>
      </c>
      <c r="W3799" s="20">
        <v>456</v>
      </c>
      <c r="Y3799" s="20" t="s">
        <v>1684</v>
      </c>
      <c r="Z3799" s="20" t="s">
        <v>1685</v>
      </c>
      <c r="AA3799" s="20">
        <v>1.5</v>
      </c>
      <c r="AB3799" s="20">
        <v>68</v>
      </c>
      <c r="AC3799" s="20">
        <v>68</v>
      </c>
      <c r="AD3799" s="20">
        <v>68</v>
      </c>
      <c r="AT3799" s="20" t="s">
        <v>1687</v>
      </c>
      <c r="BE3799" s="20" t="s">
        <v>808</v>
      </c>
      <c r="BL3799" s="20">
        <v>690.9</v>
      </c>
      <c r="BM3799" s="20">
        <v>105</v>
      </c>
    </row>
    <row r="3800" spans="1:65" x14ac:dyDescent="0.25">
      <c r="A3800" s="20" t="s">
        <v>1677</v>
      </c>
      <c r="B3800" s="20" t="s">
        <v>808</v>
      </c>
      <c r="C3800" s="20" t="s">
        <v>907</v>
      </c>
      <c r="D3800" s="20" t="s">
        <v>761</v>
      </c>
      <c r="E3800" s="20" t="s">
        <v>7093</v>
      </c>
      <c r="F3800" s="20" t="s">
        <v>485</v>
      </c>
      <c r="G3800" s="20">
        <v>10.74</v>
      </c>
      <c r="H3800" s="20" t="s">
        <v>1679</v>
      </c>
      <c r="I3800" s="20" t="s">
        <v>7071</v>
      </c>
      <c r="J3800" s="20" t="s">
        <v>7072</v>
      </c>
      <c r="K3800" s="20" t="s">
        <v>7072</v>
      </c>
      <c r="L3800" s="20" t="s">
        <v>808</v>
      </c>
      <c r="M3800" s="20">
        <v>4</v>
      </c>
      <c r="N3800" s="20" t="s">
        <v>1679</v>
      </c>
      <c r="P3800" s="20">
        <v>0</v>
      </c>
      <c r="Q3800" s="20" t="s">
        <v>504</v>
      </c>
      <c r="R3800" s="20" t="s">
        <v>707</v>
      </c>
      <c r="S3800" s="20" t="s">
        <v>221</v>
      </c>
      <c r="T3800" s="20" t="s">
        <v>7073</v>
      </c>
      <c r="U3800" s="20" t="s">
        <v>7074</v>
      </c>
      <c r="V3800" s="20">
        <v>7</v>
      </c>
      <c r="W3800" s="20">
        <v>229</v>
      </c>
      <c r="Y3800" s="20" t="s">
        <v>1684</v>
      </c>
      <c r="Z3800" s="20" t="s">
        <v>1685</v>
      </c>
      <c r="AA3800" s="20">
        <v>1.5</v>
      </c>
      <c r="AB3800" s="20">
        <v>68</v>
      </c>
      <c r="AC3800" s="20">
        <v>68</v>
      </c>
      <c r="AD3800" s="20">
        <v>68</v>
      </c>
      <c r="AT3800" s="20" t="s">
        <v>1687</v>
      </c>
      <c r="BE3800" s="20" t="s">
        <v>808</v>
      </c>
      <c r="BL3800" s="20">
        <v>537</v>
      </c>
      <c r="BM3800" s="20">
        <v>50</v>
      </c>
    </row>
    <row r="3801" spans="1:65" x14ac:dyDescent="0.25">
      <c r="A3801" s="20" t="s">
        <v>1677</v>
      </c>
      <c r="B3801" s="20" t="s">
        <v>808</v>
      </c>
      <c r="C3801" s="20" t="s">
        <v>907</v>
      </c>
      <c r="D3801" s="20" t="s">
        <v>761</v>
      </c>
      <c r="E3801" s="20" t="s">
        <v>7094</v>
      </c>
      <c r="F3801" s="20" t="s">
        <v>520</v>
      </c>
      <c r="G3801" s="20">
        <v>5.33</v>
      </c>
      <c r="H3801" s="20" t="s">
        <v>1679</v>
      </c>
      <c r="I3801" s="20" t="s">
        <v>7071</v>
      </c>
      <c r="J3801" s="20" t="s">
        <v>7072</v>
      </c>
      <c r="K3801" s="20" t="s">
        <v>7072</v>
      </c>
      <c r="L3801" s="20" t="s">
        <v>808</v>
      </c>
      <c r="M3801" s="20">
        <v>4</v>
      </c>
      <c r="N3801" s="20" t="s">
        <v>1679</v>
      </c>
      <c r="P3801" s="20">
        <v>0</v>
      </c>
      <c r="Q3801" s="20" t="s">
        <v>509</v>
      </c>
      <c r="R3801" s="20" t="s">
        <v>550</v>
      </c>
      <c r="S3801" s="20" t="s">
        <v>221</v>
      </c>
      <c r="T3801" s="20" t="s">
        <v>7080</v>
      </c>
      <c r="V3801" s="20">
        <v>14</v>
      </c>
      <c r="W3801" s="20">
        <v>456</v>
      </c>
      <c r="Y3801" s="20" t="s">
        <v>1684</v>
      </c>
      <c r="Z3801" s="20" t="s">
        <v>1685</v>
      </c>
      <c r="AA3801" s="20">
        <v>1.5</v>
      </c>
      <c r="AB3801" s="20">
        <v>68</v>
      </c>
      <c r="AC3801" s="20">
        <v>68</v>
      </c>
      <c r="AD3801" s="20">
        <v>68</v>
      </c>
      <c r="AT3801" s="20" t="s">
        <v>1687</v>
      </c>
      <c r="BE3801" s="20" t="s">
        <v>808</v>
      </c>
      <c r="BL3801" s="20">
        <v>559.65</v>
      </c>
      <c r="BM3801" s="20">
        <v>105</v>
      </c>
    </row>
    <row r="3802" spans="1:65" x14ac:dyDescent="0.25">
      <c r="A3802" s="20" t="s">
        <v>1677</v>
      </c>
      <c r="B3802" s="20" t="s">
        <v>808</v>
      </c>
      <c r="C3802" s="20" t="s">
        <v>907</v>
      </c>
      <c r="D3802" s="20" t="s">
        <v>761</v>
      </c>
      <c r="E3802" s="20" t="s">
        <v>7095</v>
      </c>
      <c r="F3802" s="20" t="s">
        <v>521</v>
      </c>
      <c r="G3802" s="20">
        <v>8.6300000000000008</v>
      </c>
      <c r="H3802" s="20" t="s">
        <v>1679</v>
      </c>
      <c r="I3802" s="20" t="s">
        <v>7071</v>
      </c>
      <c r="J3802" s="20" t="s">
        <v>7072</v>
      </c>
      <c r="K3802" s="20" t="s">
        <v>7072</v>
      </c>
      <c r="L3802" s="20" t="s">
        <v>808</v>
      </c>
      <c r="M3802" s="20">
        <v>4</v>
      </c>
      <c r="N3802" s="20" t="s">
        <v>1679</v>
      </c>
      <c r="P3802" s="20">
        <v>0</v>
      </c>
      <c r="Q3802" s="20" t="s">
        <v>545</v>
      </c>
      <c r="R3802" s="20" t="s">
        <v>550</v>
      </c>
      <c r="S3802" s="20" t="s">
        <v>221</v>
      </c>
      <c r="T3802" s="20" t="s">
        <v>7096</v>
      </c>
      <c r="V3802" s="20">
        <v>25</v>
      </c>
      <c r="W3802" s="20">
        <v>779</v>
      </c>
      <c r="Y3802" s="20" t="s">
        <v>1684</v>
      </c>
      <c r="Z3802" s="20" t="s">
        <v>1685</v>
      </c>
      <c r="AA3802" s="20">
        <v>1.5</v>
      </c>
      <c r="AB3802" s="20">
        <v>68</v>
      </c>
      <c r="AC3802" s="20">
        <v>68</v>
      </c>
      <c r="AD3802" s="20">
        <v>68</v>
      </c>
      <c r="AT3802" s="20" t="s">
        <v>1687</v>
      </c>
      <c r="BE3802" s="20" t="s">
        <v>808</v>
      </c>
      <c r="BL3802" s="20">
        <v>690.4</v>
      </c>
      <c r="BM3802" s="20">
        <v>80</v>
      </c>
    </row>
    <row r="3803" spans="1:65" x14ac:dyDescent="0.25">
      <c r="A3803" s="20" t="s">
        <v>1677</v>
      </c>
      <c r="B3803" s="20" t="s">
        <v>808</v>
      </c>
      <c r="C3803" s="20" t="s">
        <v>907</v>
      </c>
      <c r="D3803" s="20" t="s">
        <v>761</v>
      </c>
      <c r="E3803" s="20" t="s">
        <v>7097</v>
      </c>
      <c r="F3803" s="20" t="s">
        <v>525</v>
      </c>
      <c r="G3803" s="20">
        <v>5.05</v>
      </c>
      <c r="H3803" s="20" t="s">
        <v>1679</v>
      </c>
      <c r="I3803" s="20" t="s">
        <v>7071</v>
      </c>
      <c r="J3803" s="20" t="s">
        <v>7072</v>
      </c>
      <c r="K3803" s="20" t="s">
        <v>7072</v>
      </c>
      <c r="L3803" s="20" t="s">
        <v>808</v>
      </c>
      <c r="M3803" s="20">
        <v>4</v>
      </c>
      <c r="N3803" s="20" t="s">
        <v>1679</v>
      </c>
      <c r="P3803" s="20">
        <v>0</v>
      </c>
      <c r="Q3803" s="20" t="s">
        <v>509</v>
      </c>
      <c r="R3803" s="20" t="s">
        <v>550</v>
      </c>
      <c r="S3803" s="20" t="s">
        <v>221</v>
      </c>
      <c r="T3803" s="20" t="s">
        <v>7080</v>
      </c>
      <c r="V3803" s="20">
        <v>14</v>
      </c>
      <c r="W3803" s="20">
        <v>456</v>
      </c>
      <c r="Y3803" s="20" t="s">
        <v>1684</v>
      </c>
      <c r="Z3803" s="20" t="s">
        <v>1685</v>
      </c>
      <c r="AA3803" s="20">
        <v>1.5</v>
      </c>
      <c r="AB3803" s="20">
        <v>68</v>
      </c>
      <c r="AC3803" s="20">
        <v>68</v>
      </c>
      <c r="AD3803" s="20">
        <v>68</v>
      </c>
      <c r="AT3803" s="20" t="s">
        <v>1687</v>
      </c>
      <c r="BE3803" s="20" t="s">
        <v>808</v>
      </c>
      <c r="BL3803" s="20">
        <v>530.25</v>
      </c>
      <c r="BM3803" s="20">
        <v>105</v>
      </c>
    </row>
    <row r="3804" spans="1:65" x14ac:dyDescent="0.25">
      <c r="A3804" s="20" t="s">
        <v>1677</v>
      </c>
      <c r="B3804" s="20" t="s">
        <v>808</v>
      </c>
      <c r="C3804" s="20" t="s">
        <v>907</v>
      </c>
      <c r="D3804" s="20" t="s">
        <v>761</v>
      </c>
      <c r="E3804" s="20" t="s">
        <v>7098</v>
      </c>
      <c r="F3804" s="20" t="s">
        <v>526</v>
      </c>
      <c r="G3804" s="20">
        <v>8.2200000000000006</v>
      </c>
      <c r="H3804" s="20" t="s">
        <v>1679</v>
      </c>
      <c r="I3804" s="20" t="s">
        <v>7071</v>
      </c>
      <c r="J3804" s="20" t="s">
        <v>7072</v>
      </c>
      <c r="K3804" s="20" t="s">
        <v>7072</v>
      </c>
      <c r="L3804" s="20" t="s">
        <v>808</v>
      </c>
      <c r="M3804" s="20">
        <v>4</v>
      </c>
      <c r="N3804" s="20" t="s">
        <v>1679</v>
      </c>
      <c r="P3804" s="20">
        <v>0</v>
      </c>
      <c r="Q3804" s="20" t="s">
        <v>545</v>
      </c>
      <c r="R3804" s="20" t="s">
        <v>550</v>
      </c>
      <c r="S3804" s="20" t="s">
        <v>221</v>
      </c>
      <c r="T3804" s="20" t="s">
        <v>7096</v>
      </c>
      <c r="U3804" s="20" t="s">
        <v>7099</v>
      </c>
      <c r="V3804" s="20">
        <v>15</v>
      </c>
      <c r="W3804" s="20">
        <v>464</v>
      </c>
      <c r="Y3804" s="20" t="s">
        <v>1684</v>
      </c>
      <c r="Z3804" s="20" t="s">
        <v>1685</v>
      </c>
      <c r="AA3804" s="20">
        <v>1.5</v>
      </c>
      <c r="AB3804" s="20">
        <v>68</v>
      </c>
      <c r="AC3804" s="20">
        <v>68</v>
      </c>
      <c r="AD3804" s="20">
        <v>68</v>
      </c>
      <c r="AT3804" s="20" t="s">
        <v>1687</v>
      </c>
      <c r="BE3804" s="20" t="s">
        <v>808</v>
      </c>
      <c r="BL3804" s="20">
        <v>657.6</v>
      </c>
      <c r="BM3804" s="20">
        <v>80</v>
      </c>
    </row>
    <row r="3805" spans="1:65" x14ac:dyDescent="0.25">
      <c r="A3805" s="20" t="s">
        <v>1677</v>
      </c>
      <c r="B3805" s="20" t="s">
        <v>808</v>
      </c>
      <c r="C3805" s="20" t="s">
        <v>908</v>
      </c>
      <c r="D3805" s="20" t="s">
        <v>761</v>
      </c>
      <c r="E3805" s="20" t="s">
        <v>7100</v>
      </c>
      <c r="F3805" s="20" t="s">
        <v>465</v>
      </c>
      <c r="G3805" s="20">
        <v>18.37</v>
      </c>
      <c r="H3805" s="20" t="s">
        <v>1679</v>
      </c>
      <c r="I3805" s="20" t="s">
        <v>7101</v>
      </c>
      <c r="J3805" s="20" t="s">
        <v>7102</v>
      </c>
      <c r="K3805" s="20" t="s">
        <v>7102</v>
      </c>
      <c r="L3805" s="20" t="s">
        <v>808</v>
      </c>
      <c r="M3805" s="20">
        <v>4</v>
      </c>
      <c r="N3805" s="20" t="s">
        <v>1679</v>
      </c>
      <c r="P3805" s="20">
        <v>0</v>
      </c>
      <c r="Q3805" s="20" t="s">
        <v>499</v>
      </c>
      <c r="R3805" s="20" t="s">
        <v>508</v>
      </c>
      <c r="S3805" s="20" t="s">
        <v>221</v>
      </c>
      <c r="T3805" s="20" t="s">
        <v>7103</v>
      </c>
      <c r="U3805" s="20" t="s">
        <v>7104</v>
      </c>
      <c r="V3805" s="20">
        <v>8</v>
      </c>
      <c r="W3805" s="20">
        <v>251</v>
      </c>
      <c r="Y3805" s="20" t="s">
        <v>1684</v>
      </c>
      <c r="Z3805" s="20" t="s">
        <v>1685</v>
      </c>
      <c r="AA3805" s="20">
        <v>1.5</v>
      </c>
      <c r="AB3805" s="20">
        <v>68</v>
      </c>
      <c r="AC3805" s="20">
        <v>68</v>
      </c>
      <c r="AD3805" s="20">
        <v>68</v>
      </c>
      <c r="AT3805" s="20" t="s">
        <v>1687</v>
      </c>
      <c r="BE3805" s="20" t="s">
        <v>808</v>
      </c>
      <c r="BL3805" s="20">
        <v>1285.9000000000001</v>
      </c>
      <c r="BM3805" s="20">
        <v>70</v>
      </c>
    </row>
    <row r="3806" spans="1:65" x14ac:dyDescent="0.25">
      <c r="A3806" s="20" t="s">
        <v>1677</v>
      </c>
      <c r="B3806" s="20" t="s">
        <v>808</v>
      </c>
      <c r="C3806" s="20" t="s">
        <v>908</v>
      </c>
      <c r="D3806" s="20" t="s">
        <v>761</v>
      </c>
      <c r="E3806" s="20" t="s">
        <v>7105</v>
      </c>
      <c r="F3806" s="20" t="s">
        <v>468</v>
      </c>
      <c r="G3806" s="20">
        <v>18.37</v>
      </c>
      <c r="H3806" s="20" t="s">
        <v>1679</v>
      </c>
      <c r="I3806" s="20" t="s">
        <v>7101</v>
      </c>
      <c r="J3806" s="20" t="s">
        <v>7102</v>
      </c>
      <c r="K3806" s="20" t="s">
        <v>7102</v>
      </c>
      <c r="L3806" s="20" t="s">
        <v>808</v>
      </c>
      <c r="M3806" s="20">
        <v>4</v>
      </c>
      <c r="N3806" s="20" t="s">
        <v>1679</v>
      </c>
      <c r="P3806" s="20">
        <v>0</v>
      </c>
      <c r="Q3806" s="20" t="s">
        <v>499</v>
      </c>
      <c r="R3806" s="20" t="s">
        <v>488</v>
      </c>
      <c r="S3806" s="20" t="s">
        <v>221</v>
      </c>
      <c r="T3806" s="20" t="s">
        <v>7103</v>
      </c>
      <c r="U3806" s="20" t="s">
        <v>7104</v>
      </c>
      <c r="V3806" s="20">
        <v>8</v>
      </c>
      <c r="W3806" s="20">
        <v>251</v>
      </c>
      <c r="Y3806" s="20" t="s">
        <v>1684</v>
      </c>
      <c r="Z3806" s="20" t="s">
        <v>1685</v>
      </c>
      <c r="AA3806" s="20">
        <v>1.5</v>
      </c>
      <c r="AB3806" s="20">
        <v>68</v>
      </c>
      <c r="AC3806" s="20">
        <v>68</v>
      </c>
      <c r="AD3806" s="20">
        <v>68</v>
      </c>
      <c r="AT3806" s="20" t="s">
        <v>1687</v>
      </c>
      <c r="BE3806" s="20" t="s">
        <v>808</v>
      </c>
      <c r="BL3806" s="20">
        <v>1285.9000000000001</v>
      </c>
      <c r="BM3806" s="20">
        <v>70</v>
      </c>
    </row>
    <row r="3807" spans="1:65" x14ac:dyDescent="0.25">
      <c r="A3807" s="20" t="s">
        <v>1677</v>
      </c>
      <c r="B3807" s="20" t="s">
        <v>808</v>
      </c>
      <c r="C3807" s="20" t="s">
        <v>908</v>
      </c>
      <c r="D3807" s="20" t="s">
        <v>761</v>
      </c>
      <c r="E3807" s="20" t="s">
        <v>7106</v>
      </c>
      <c r="F3807" s="20" t="s">
        <v>470</v>
      </c>
      <c r="G3807" s="20">
        <v>11.59</v>
      </c>
      <c r="H3807" s="20" t="s">
        <v>1679</v>
      </c>
      <c r="I3807" s="20" t="s">
        <v>7101</v>
      </c>
      <c r="J3807" s="20" t="s">
        <v>7102</v>
      </c>
      <c r="K3807" s="20" t="s">
        <v>7102</v>
      </c>
      <c r="L3807" s="20" t="s">
        <v>808</v>
      </c>
      <c r="M3807" s="20">
        <v>4</v>
      </c>
      <c r="N3807" s="20" t="s">
        <v>1679</v>
      </c>
      <c r="P3807" s="20">
        <v>0</v>
      </c>
      <c r="Q3807" s="20" t="s">
        <v>499</v>
      </c>
      <c r="R3807" s="20" t="s">
        <v>488</v>
      </c>
      <c r="S3807" s="20" t="s">
        <v>221</v>
      </c>
      <c r="T3807" s="20" t="s">
        <v>7103</v>
      </c>
      <c r="U3807" s="20" t="s">
        <v>7104</v>
      </c>
      <c r="V3807" s="20">
        <v>8</v>
      </c>
      <c r="W3807" s="20">
        <v>251</v>
      </c>
      <c r="Y3807" s="20" t="s">
        <v>1684</v>
      </c>
      <c r="Z3807" s="20" t="s">
        <v>1685</v>
      </c>
      <c r="AA3807" s="20">
        <v>1.5</v>
      </c>
      <c r="AB3807" s="20">
        <v>68</v>
      </c>
      <c r="AC3807" s="20">
        <v>68</v>
      </c>
      <c r="AD3807" s="20">
        <v>68</v>
      </c>
      <c r="AT3807" s="20" t="s">
        <v>1687</v>
      </c>
      <c r="BE3807" s="20" t="s">
        <v>808</v>
      </c>
      <c r="BL3807" s="20">
        <v>811.3</v>
      </c>
      <c r="BM3807" s="20">
        <v>70</v>
      </c>
    </row>
    <row r="3808" spans="1:65" x14ac:dyDescent="0.25">
      <c r="A3808" s="20" t="s">
        <v>1677</v>
      </c>
      <c r="B3808" s="20" t="s">
        <v>808</v>
      </c>
      <c r="C3808" s="20" t="s">
        <v>908</v>
      </c>
      <c r="D3808" s="20" t="s">
        <v>761</v>
      </c>
      <c r="E3808" s="20" t="s">
        <v>7107</v>
      </c>
      <c r="F3808" s="20" t="s">
        <v>471</v>
      </c>
      <c r="G3808" s="20">
        <v>15.33</v>
      </c>
      <c r="H3808" s="20" t="s">
        <v>1679</v>
      </c>
      <c r="I3808" s="20" t="s">
        <v>7101</v>
      </c>
      <c r="J3808" s="20" t="s">
        <v>7102</v>
      </c>
      <c r="K3808" s="20" t="s">
        <v>7102</v>
      </c>
      <c r="L3808" s="20" t="s">
        <v>808</v>
      </c>
      <c r="M3808" s="20">
        <v>4</v>
      </c>
      <c r="N3808" s="20" t="s">
        <v>1679</v>
      </c>
      <c r="P3808" s="20">
        <v>0</v>
      </c>
      <c r="Q3808" s="20" t="s">
        <v>499</v>
      </c>
      <c r="R3808" s="20" t="s">
        <v>488</v>
      </c>
      <c r="S3808" s="20" t="s">
        <v>221</v>
      </c>
      <c r="T3808" s="20" t="s">
        <v>7103</v>
      </c>
      <c r="U3808" s="20" t="s">
        <v>7104</v>
      </c>
      <c r="V3808" s="20">
        <v>8</v>
      </c>
      <c r="W3808" s="20">
        <v>251</v>
      </c>
      <c r="Y3808" s="20" t="s">
        <v>1684</v>
      </c>
      <c r="Z3808" s="20" t="s">
        <v>1685</v>
      </c>
      <c r="AA3808" s="20">
        <v>1.5</v>
      </c>
      <c r="AB3808" s="20">
        <v>68</v>
      </c>
      <c r="AC3808" s="20">
        <v>68</v>
      </c>
      <c r="AD3808" s="20">
        <v>68</v>
      </c>
      <c r="AT3808" s="20" t="s">
        <v>1687</v>
      </c>
      <c r="BE3808" s="20" t="s">
        <v>808</v>
      </c>
      <c r="BL3808" s="20">
        <v>1073.0999999999999</v>
      </c>
      <c r="BM3808" s="20">
        <v>70</v>
      </c>
    </row>
    <row r="3809" spans="1:65" x14ac:dyDescent="0.25">
      <c r="A3809" s="20" t="s">
        <v>1677</v>
      </c>
      <c r="B3809" s="20" t="s">
        <v>808</v>
      </c>
      <c r="C3809" s="20" t="s">
        <v>908</v>
      </c>
      <c r="D3809" s="20" t="s">
        <v>761</v>
      </c>
      <c r="E3809" s="20" t="s">
        <v>7108</v>
      </c>
      <c r="F3809" s="20" t="s">
        <v>472</v>
      </c>
      <c r="G3809" s="20">
        <v>19.079999999999998</v>
      </c>
      <c r="H3809" s="20" t="s">
        <v>1679</v>
      </c>
      <c r="I3809" s="20" t="s">
        <v>7101</v>
      </c>
      <c r="J3809" s="20" t="s">
        <v>7102</v>
      </c>
      <c r="K3809" s="20" t="s">
        <v>7102</v>
      </c>
      <c r="L3809" s="20" t="s">
        <v>808</v>
      </c>
      <c r="M3809" s="20">
        <v>4</v>
      </c>
      <c r="N3809" s="20" t="s">
        <v>1679</v>
      </c>
      <c r="P3809" s="20">
        <v>0</v>
      </c>
      <c r="Q3809" s="20" t="s">
        <v>499</v>
      </c>
      <c r="R3809" s="20" t="s">
        <v>488</v>
      </c>
      <c r="S3809" s="20" t="s">
        <v>221</v>
      </c>
      <c r="T3809" s="20" t="s">
        <v>6205</v>
      </c>
      <c r="U3809" s="20" t="s">
        <v>7104</v>
      </c>
      <c r="V3809" s="20">
        <v>8</v>
      </c>
      <c r="W3809" s="20">
        <v>251</v>
      </c>
      <c r="Y3809" s="20" t="s">
        <v>1684</v>
      </c>
      <c r="Z3809" s="20" t="s">
        <v>1685</v>
      </c>
      <c r="AA3809" s="20">
        <v>1.5</v>
      </c>
      <c r="AB3809" s="20">
        <v>68</v>
      </c>
      <c r="AC3809" s="20">
        <v>68</v>
      </c>
      <c r="AD3809" s="20">
        <v>68</v>
      </c>
      <c r="AT3809" s="20" t="s">
        <v>1687</v>
      </c>
      <c r="BE3809" s="20" t="s">
        <v>808</v>
      </c>
      <c r="BL3809" s="20">
        <v>1335.6</v>
      </c>
      <c r="BM3809" s="20">
        <v>70</v>
      </c>
    </row>
    <row r="3810" spans="1:65" x14ac:dyDescent="0.25">
      <c r="A3810" s="20" t="s">
        <v>1677</v>
      </c>
      <c r="B3810" s="20" t="s">
        <v>808</v>
      </c>
      <c r="C3810" s="20" t="s">
        <v>908</v>
      </c>
      <c r="D3810" s="20" t="s">
        <v>761</v>
      </c>
      <c r="E3810" s="20" t="s">
        <v>7109</v>
      </c>
      <c r="F3810" s="20" t="s">
        <v>473</v>
      </c>
      <c r="G3810" s="20">
        <v>8.32</v>
      </c>
      <c r="H3810" s="20" t="s">
        <v>1679</v>
      </c>
      <c r="I3810" s="20" t="s">
        <v>7101</v>
      </c>
      <c r="J3810" s="20" t="s">
        <v>7102</v>
      </c>
      <c r="K3810" s="20" t="s">
        <v>7102</v>
      </c>
      <c r="L3810" s="20" t="s">
        <v>808</v>
      </c>
      <c r="M3810" s="20">
        <v>4</v>
      </c>
      <c r="N3810" s="20" t="s">
        <v>1679</v>
      </c>
      <c r="P3810" s="20">
        <v>0</v>
      </c>
      <c r="Q3810" s="20" t="s">
        <v>499</v>
      </c>
      <c r="R3810" s="20" t="s">
        <v>488</v>
      </c>
      <c r="S3810" s="20" t="s">
        <v>221</v>
      </c>
      <c r="T3810" s="20" t="s">
        <v>6205</v>
      </c>
      <c r="U3810" s="20" t="s">
        <v>7104</v>
      </c>
      <c r="V3810" s="20">
        <v>8</v>
      </c>
      <c r="W3810" s="20">
        <v>251</v>
      </c>
      <c r="Y3810" s="20" t="s">
        <v>1684</v>
      </c>
      <c r="Z3810" s="20" t="s">
        <v>1685</v>
      </c>
      <c r="AA3810" s="20">
        <v>1.5</v>
      </c>
      <c r="AB3810" s="20">
        <v>68</v>
      </c>
      <c r="AC3810" s="20">
        <v>68</v>
      </c>
      <c r="AD3810" s="20">
        <v>68</v>
      </c>
      <c r="AT3810" s="20" t="s">
        <v>1687</v>
      </c>
      <c r="BE3810" s="20" t="s">
        <v>808</v>
      </c>
      <c r="BL3810" s="20">
        <v>582.4</v>
      </c>
      <c r="BM3810" s="20">
        <v>70</v>
      </c>
    </row>
    <row r="3811" spans="1:65" x14ac:dyDescent="0.25">
      <c r="A3811" s="20" t="s">
        <v>1677</v>
      </c>
      <c r="B3811" s="20" t="s">
        <v>808</v>
      </c>
      <c r="C3811" s="20" t="s">
        <v>908</v>
      </c>
      <c r="D3811" s="20" t="s">
        <v>761</v>
      </c>
      <c r="E3811" s="20" t="s">
        <v>7110</v>
      </c>
      <c r="F3811" s="20" t="s">
        <v>474</v>
      </c>
      <c r="G3811" s="20">
        <v>23.19</v>
      </c>
      <c r="H3811" s="20" t="s">
        <v>1679</v>
      </c>
      <c r="I3811" s="20" t="s">
        <v>7101</v>
      </c>
      <c r="J3811" s="20" t="s">
        <v>7102</v>
      </c>
      <c r="K3811" s="20" t="s">
        <v>7102</v>
      </c>
      <c r="L3811" s="20" t="s">
        <v>808</v>
      </c>
      <c r="M3811" s="20">
        <v>4</v>
      </c>
      <c r="N3811" s="20" t="s">
        <v>1679</v>
      </c>
      <c r="P3811" s="20">
        <v>0</v>
      </c>
      <c r="Q3811" s="20" t="s">
        <v>499</v>
      </c>
      <c r="R3811" s="20" t="s">
        <v>488</v>
      </c>
      <c r="S3811" s="20" t="s">
        <v>221</v>
      </c>
      <c r="T3811" s="20" t="s">
        <v>6205</v>
      </c>
      <c r="U3811" s="20" t="s">
        <v>7104</v>
      </c>
      <c r="V3811" s="20">
        <v>8</v>
      </c>
      <c r="W3811" s="20">
        <v>251</v>
      </c>
      <c r="Y3811" s="20" t="s">
        <v>1684</v>
      </c>
      <c r="Z3811" s="20" t="s">
        <v>1685</v>
      </c>
      <c r="AA3811" s="20">
        <v>1.5</v>
      </c>
      <c r="AB3811" s="20">
        <v>68</v>
      </c>
      <c r="AC3811" s="20">
        <v>68</v>
      </c>
      <c r="AD3811" s="20">
        <v>68</v>
      </c>
      <c r="AT3811" s="20" t="s">
        <v>1687</v>
      </c>
      <c r="BE3811" s="20" t="s">
        <v>808</v>
      </c>
      <c r="BL3811" s="20">
        <v>1623.3</v>
      </c>
      <c r="BM3811" s="20">
        <v>70</v>
      </c>
    </row>
    <row r="3812" spans="1:65" x14ac:dyDescent="0.25">
      <c r="A3812" s="20" t="s">
        <v>1677</v>
      </c>
      <c r="B3812" s="20" t="s">
        <v>808</v>
      </c>
      <c r="C3812" s="20" t="s">
        <v>908</v>
      </c>
      <c r="D3812" s="20" t="s">
        <v>761</v>
      </c>
      <c r="E3812" s="20" t="s">
        <v>7111</v>
      </c>
      <c r="F3812" s="20" t="s">
        <v>475</v>
      </c>
      <c r="G3812" s="20">
        <v>19.91</v>
      </c>
      <c r="H3812" s="20" t="s">
        <v>1679</v>
      </c>
      <c r="I3812" s="20" t="s">
        <v>7101</v>
      </c>
      <c r="J3812" s="20" t="s">
        <v>7102</v>
      </c>
      <c r="K3812" s="20" t="s">
        <v>7102</v>
      </c>
      <c r="L3812" s="20" t="s">
        <v>808</v>
      </c>
      <c r="M3812" s="20">
        <v>4</v>
      </c>
      <c r="N3812" s="20" t="s">
        <v>1679</v>
      </c>
      <c r="P3812" s="20">
        <v>0</v>
      </c>
      <c r="Q3812" s="20" t="s">
        <v>499</v>
      </c>
      <c r="R3812" s="20" t="s">
        <v>488</v>
      </c>
      <c r="S3812" s="20" t="s">
        <v>221</v>
      </c>
      <c r="T3812" s="20" t="s">
        <v>6205</v>
      </c>
      <c r="U3812" s="20" t="s">
        <v>7104</v>
      </c>
      <c r="V3812" s="20">
        <v>8</v>
      </c>
      <c r="W3812" s="20">
        <v>251</v>
      </c>
      <c r="Y3812" s="20" t="s">
        <v>1684</v>
      </c>
      <c r="Z3812" s="20" t="s">
        <v>1685</v>
      </c>
      <c r="AA3812" s="20">
        <v>1.5</v>
      </c>
      <c r="AB3812" s="20">
        <v>68</v>
      </c>
      <c r="AC3812" s="20">
        <v>68</v>
      </c>
      <c r="AD3812" s="20">
        <v>68</v>
      </c>
      <c r="AT3812" s="20" t="s">
        <v>1687</v>
      </c>
      <c r="BE3812" s="20" t="s">
        <v>808</v>
      </c>
      <c r="BL3812" s="20">
        <v>1393.7</v>
      </c>
      <c r="BM3812" s="20">
        <v>70</v>
      </c>
    </row>
    <row r="3813" spans="1:65" x14ac:dyDescent="0.25">
      <c r="A3813" s="20" t="s">
        <v>1677</v>
      </c>
      <c r="B3813" s="20" t="s">
        <v>808</v>
      </c>
      <c r="C3813" s="20" t="s">
        <v>908</v>
      </c>
      <c r="D3813" s="20" t="s">
        <v>761</v>
      </c>
      <c r="E3813" s="20" t="s">
        <v>7112</v>
      </c>
      <c r="F3813" s="20" t="s">
        <v>476</v>
      </c>
      <c r="G3813" s="20">
        <v>20.72</v>
      </c>
      <c r="H3813" s="20" t="s">
        <v>1679</v>
      </c>
      <c r="I3813" s="20" t="s">
        <v>7101</v>
      </c>
      <c r="J3813" s="20" t="s">
        <v>7102</v>
      </c>
      <c r="K3813" s="20" t="s">
        <v>7102</v>
      </c>
      <c r="L3813" s="20" t="s">
        <v>808</v>
      </c>
      <c r="M3813" s="20">
        <v>4</v>
      </c>
      <c r="N3813" s="20" t="s">
        <v>1679</v>
      </c>
      <c r="P3813" s="20">
        <v>0</v>
      </c>
      <c r="Q3813" s="20" t="s">
        <v>499</v>
      </c>
      <c r="R3813" s="20" t="s">
        <v>488</v>
      </c>
      <c r="S3813" s="20" t="s">
        <v>221</v>
      </c>
      <c r="T3813" s="20" t="s">
        <v>6205</v>
      </c>
      <c r="U3813" s="20" t="s">
        <v>7104</v>
      </c>
      <c r="V3813" s="20">
        <v>8</v>
      </c>
      <c r="W3813" s="20">
        <v>251</v>
      </c>
      <c r="Y3813" s="20" t="s">
        <v>1684</v>
      </c>
      <c r="Z3813" s="20" t="s">
        <v>1685</v>
      </c>
      <c r="AA3813" s="20">
        <v>1.5</v>
      </c>
      <c r="AB3813" s="20">
        <v>68</v>
      </c>
      <c r="AC3813" s="20">
        <v>68</v>
      </c>
      <c r="AD3813" s="20">
        <v>68</v>
      </c>
      <c r="AT3813" s="20" t="s">
        <v>1687</v>
      </c>
      <c r="BE3813" s="20" t="s">
        <v>808</v>
      </c>
      <c r="BL3813" s="20">
        <v>1450.4</v>
      </c>
      <c r="BM3813" s="20">
        <v>70</v>
      </c>
    </row>
    <row r="3814" spans="1:65" x14ac:dyDescent="0.25">
      <c r="A3814" s="20" t="s">
        <v>1677</v>
      </c>
      <c r="B3814" s="20" t="s">
        <v>808</v>
      </c>
      <c r="C3814" s="20" t="s">
        <v>908</v>
      </c>
      <c r="D3814" s="20" t="s">
        <v>761</v>
      </c>
      <c r="E3814" s="20" t="s">
        <v>7113</v>
      </c>
      <c r="F3814" s="20" t="s">
        <v>477</v>
      </c>
      <c r="G3814" s="20">
        <v>22.53</v>
      </c>
      <c r="H3814" s="20" t="s">
        <v>1679</v>
      </c>
      <c r="I3814" s="20" t="s">
        <v>7101</v>
      </c>
      <c r="J3814" s="20" t="s">
        <v>7102</v>
      </c>
      <c r="K3814" s="20" t="s">
        <v>7102</v>
      </c>
      <c r="L3814" s="20" t="s">
        <v>808</v>
      </c>
      <c r="M3814" s="20">
        <v>4</v>
      </c>
      <c r="N3814" s="20" t="s">
        <v>1679</v>
      </c>
      <c r="P3814" s="20">
        <v>0</v>
      </c>
      <c r="Q3814" s="20" t="s">
        <v>499</v>
      </c>
      <c r="R3814" s="20" t="s">
        <v>488</v>
      </c>
      <c r="S3814" s="20" t="s">
        <v>221</v>
      </c>
      <c r="T3814" s="20" t="s">
        <v>6205</v>
      </c>
      <c r="U3814" s="20" t="s">
        <v>7104</v>
      </c>
      <c r="V3814" s="20">
        <v>8</v>
      </c>
      <c r="W3814" s="20">
        <v>251</v>
      </c>
      <c r="Y3814" s="20" t="s">
        <v>1684</v>
      </c>
      <c r="Z3814" s="20" t="s">
        <v>1685</v>
      </c>
      <c r="AA3814" s="20">
        <v>1.5</v>
      </c>
      <c r="AB3814" s="20">
        <v>68</v>
      </c>
      <c r="AC3814" s="20">
        <v>68</v>
      </c>
      <c r="AD3814" s="20">
        <v>68</v>
      </c>
      <c r="AT3814" s="20" t="s">
        <v>1687</v>
      </c>
      <c r="BE3814" s="20" t="s">
        <v>808</v>
      </c>
      <c r="BL3814" s="20">
        <v>1577.1</v>
      </c>
      <c r="BM3814" s="20">
        <v>70</v>
      </c>
    </row>
    <row r="3815" spans="1:65" x14ac:dyDescent="0.25">
      <c r="A3815" s="20" t="s">
        <v>1677</v>
      </c>
      <c r="B3815" s="20" t="s">
        <v>808</v>
      </c>
      <c r="C3815" s="20" t="s">
        <v>908</v>
      </c>
      <c r="D3815" s="20" t="s">
        <v>761</v>
      </c>
      <c r="E3815" s="20" t="s">
        <v>7114</v>
      </c>
      <c r="F3815" s="20" t="s">
        <v>478</v>
      </c>
      <c r="G3815" s="20">
        <v>14.02</v>
      </c>
      <c r="H3815" s="20" t="s">
        <v>1679</v>
      </c>
      <c r="I3815" s="20" t="s">
        <v>7101</v>
      </c>
      <c r="J3815" s="20" t="s">
        <v>7102</v>
      </c>
      <c r="K3815" s="20" t="s">
        <v>7102</v>
      </c>
      <c r="L3815" s="20" t="s">
        <v>808</v>
      </c>
      <c r="M3815" s="20">
        <v>4</v>
      </c>
      <c r="N3815" s="20" t="s">
        <v>1679</v>
      </c>
      <c r="P3815" s="20">
        <v>0</v>
      </c>
      <c r="Q3815" s="20" t="s">
        <v>495</v>
      </c>
      <c r="R3815" s="20" t="s">
        <v>707</v>
      </c>
      <c r="S3815" s="20" t="s">
        <v>221</v>
      </c>
      <c r="T3815" s="20" t="s">
        <v>7115</v>
      </c>
      <c r="U3815" s="20" t="s">
        <v>7104</v>
      </c>
      <c r="V3815" s="20">
        <v>8</v>
      </c>
      <c r="W3815" s="20">
        <v>251</v>
      </c>
      <c r="Y3815" s="20" t="s">
        <v>1684</v>
      </c>
      <c r="Z3815" s="20" t="s">
        <v>1685</v>
      </c>
      <c r="AA3815" s="20">
        <v>1.5</v>
      </c>
      <c r="AB3815" s="20">
        <v>68</v>
      </c>
      <c r="AC3815" s="20">
        <v>68</v>
      </c>
      <c r="AD3815" s="20">
        <v>68</v>
      </c>
      <c r="AT3815" s="20" t="s">
        <v>1687</v>
      </c>
      <c r="BE3815" s="20" t="s">
        <v>808</v>
      </c>
      <c r="BL3815" s="20">
        <v>841.2</v>
      </c>
      <c r="BM3815" s="20">
        <v>60</v>
      </c>
    </row>
    <row r="3816" spans="1:65" x14ac:dyDescent="0.25">
      <c r="A3816" s="20" t="s">
        <v>1677</v>
      </c>
      <c r="B3816" s="20" t="s">
        <v>808</v>
      </c>
      <c r="C3816" s="20" t="s">
        <v>908</v>
      </c>
      <c r="D3816" s="20" t="s">
        <v>761</v>
      </c>
      <c r="E3816" s="20" t="s">
        <v>7116</v>
      </c>
      <c r="F3816" s="20" t="s">
        <v>479</v>
      </c>
      <c r="G3816" s="20">
        <v>15.77</v>
      </c>
      <c r="H3816" s="20" t="s">
        <v>1679</v>
      </c>
      <c r="I3816" s="20" t="s">
        <v>7101</v>
      </c>
      <c r="J3816" s="20" t="s">
        <v>7102</v>
      </c>
      <c r="K3816" s="20" t="s">
        <v>7102</v>
      </c>
      <c r="L3816" s="20" t="s">
        <v>808</v>
      </c>
      <c r="M3816" s="20">
        <v>4</v>
      </c>
      <c r="N3816" s="20" t="s">
        <v>1679</v>
      </c>
      <c r="P3816" s="20">
        <v>0</v>
      </c>
      <c r="Q3816" s="20" t="s">
        <v>499</v>
      </c>
      <c r="R3816" s="20" t="s">
        <v>488</v>
      </c>
      <c r="S3816" s="20" t="s">
        <v>221</v>
      </c>
      <c r="T3816" s="20" t="s">
        <v>6205</v>
      </c>
      <c r="U3816" s="20" t="s">
        <v>7104</v>
      </c>
      <c r="V3816" s="20">
        <v>8</v>
      </c>
      <c r="W3816" s="20">
        <v>251</v>
      </c>
      <c r="Y3816" s="20" t="s">
        <v>1684</v>
      </c>
      <c r="Z3816" s="20" t="s">
        <v>1685</v>
      </c>
      <c r="AA3816" s="20">
        <v>1.5</v>
      </c>
      <c r="AB3816" s="20">
        <v>68</v>
      </c>
      <c r="AC3816" s="20">
        <v>68</v>
      </c>
      <c r="AD3816" s="20">
        <v>68</v>
      </c>
      <c r="AT3816" s="20" t="s">
        <v>1687</v>
      </c>
      <c r="BE3816" s="20" t="s">
        <v>808</v>
      </c>
      <c r="BL3816" s="20">
        <v>1103.9000000000001</v>
      </c>
      <c r="BM3816" s="20">
        <v>70</v>
      </c>
    </row>
    <row r="3817" spans="1:65" x14ac:dyDescent="0.25">
      <c r="A3817" s="20" t="s">
        <v>1677</v>
      </c>
      <c r="B3817" s="20" t="s">
        <v>808</v>
      </c>
      <c r="C3817" s="20" t="s">
        <v>908</v>
      </c>
      <c r="D3817" s="20" t="s">
        <v>761</v>
      </c>
      <c r="E3817" s="20" t="s">
        <v>7117</v>
      </c>
      <c r="F3817" s="20" t="s">
        <v>480</v>
      </c>
      <c r="G3817" s="20">
        <v>1.91</v>
      </c>
      <c r="H3817" s="20" t="s">
        <v>1679</v>
      </c>
      <c r="I3817" s="20" t="s">
        <v>7101</v>
      </c>
      <c r="J3817" s="20" t="s">
        <v>7102</v>
      </c>
      <c r="K3817" s="20" t="s">
        <v>7102</v>
      </c>
      <c r="L3817" s="20" t="s">
        <v>808</v>
      </c>
      <c r="M3817" s="20">
        <v>4</v>
      </c>
      <c r="N3817" s="20" t="s">
        <v>1679</v>
      </c>
      <c r="P3817" s="20">
        <v>0</v>
      </c>
      <c r="Q3817" s="20" t="s">
        <v>495</v>
      </c>
      <c r="R3817" s="20" t="s">
        <v>488</v>
      </c>
      <c r="S3817" s="20" t="s">
        <v>221</v>
      </c>
      <c r="T3817" s="20" t="s">
        <v>7115</v>
      </c>
      <c r="U3817" s="20" t="s">
        <v>7104</v>
      </c>
      <c r="V3817" s="20">
        <v>8</v>
      </c>
      <c r="W3817" s="20">
        <v>251</v>
      </c>
      <c r="Y3817" s="20" t="s">
        <v>1684</v>
      </c>
      <c r="Z3817" s="20" t="s">
        <v>1685</v>
      </c>
      <c r="AA3817" s="20">
        <v>1.5</v>
      </c>
      <c r="AB3817" s="20">
        <v>68</v>
      </c>
      <c r="AC3817" s="20">
        <v>68</v>
      </c>
      <c r="AD3817" s="20">
        <v>68</v>
      </c>
      <c r="AT3817" s="20" t="s">
        <v>1687</v>
      </c>
      <c r="BE3817" s="20" t="s">
        <v>808</v>
      </c>
      <c r="BL3817" s="20">
        <v>114.6</v>
      </c>
      <c r="BM3817" s="20">
        <v>60</v>
      </c>
    </row>
    <row r="3818" spans="1:65" x14ac:dyDescent="0.25">
      <c r="A3818" s="20" t="s">
        <v>1677</v>
      </c>
      <c r="B3818" s="20" t="s">
        <v>808</v>
      </c>
      <c r="C3818" s="20" t="s">
        <v>908</v>
      </c>
      <c r="D3818" s="20" t="s">
        <v>761</v>
      </c>
      <c r="E3818" s="20" t="s">
        <v>7118</v>
      </c>
      <c r="F3818" s="20" t="s">
        <v>481</v>
      </c>
      <c r="G3818" s="20">
        <v>6.48</v>
      </c>
      <c r="H3818" s="20" t="s">
        <v>1679</v>
      </c>
      <c r="I3818" s="20" t="s">
        <v>7101</v>
      </c>
      <c r="J3818" s="20" t="s">
        <v>7102</v>
      </c>
      <c r="K3818" s="20" t="s">
        <v>7102</v>
      </c>
      <c r="L3818" s="20" t="s">
        <v>808</v>
      </c>
      <c r="M3818" s="20">
        <v>4</v>
      </c>
      <c r="N3818" s="20" t="s">
        <v>1679</v>
      </c>
      <c r="P3818" s="20">
        <v>0</v>
      </c>
      <c r="Q3818" s="20" t="s">
        <v>499</v>
      </c>
      <c r="R3818" s="20" t="s">
        <v>488</v>
      </c>
      <c r="S3818" s="20" t="s">
        <v>221</v>
      </c>
      <c r="T3818" s="20" t="s">
        <v>6205</v>
      </c>
      <c r="U3818" s="20" t="s">
        <v>7104</v>
      </c>
      <c r="V3818" s="20">
        <v>8</v>
      </c>
      <c r="W3818" s="20">
        <v>251</v>
      </c>
      <c r="Y3818" s="20" t="s">
        <v>1684</v>
      </c>
      <c r="Z3818" s="20" t="s">
        <v>1685</v>
      </c>
      <c r="AA3818" s="20">
        <v>1.5</v>
      </c>
      <c r="AB3818" s="20">
        <v>68</v>
      </c>
      <c r="AC3818" s="20">
        <v>68</v>
      </c>
      <c r="AD3818" s="20">
        <v>68</v>
      </c>
      <c r="AT3818" s="20" t="s">
        <v>1687</v>
      </c>
      <c r="BE3818" s="20" t="s">
        <v>808</v>
      </c>
      <c r="BL3818" s="20">
        <v>453.6</v>
      </c>
      <c r="BM3818" s="20">
        <v>70</v>
      </c>
    </row>
    <row r="3819" spans="1:65" x14ac:dyDescent="0.25">
      <c r="A3819" s="20" t="s">
        <v>1677</v>
      </c>
      <c r="B3819" s="20" t="s">
        <v>808</v>
      </c>
      <c r="C3819" s="20" t="s">
        <v>908</v>
      </c>
      <c r="D3819" s="20" t="s">
        <v>761</v>
      </c>
      <c r="E3819" s="20" t="s">
        <v>7119</v>
      </c>
      <c r="F3819" s="20" t="s">
        <v>482</v>
      </c>
      <c r="G3819" s="20">
        <v>17.96</v>
      </c>
      <c r="H3819" s="20" t="s">
        <v>1679</v>
      </c>
      <c r="I3819" s="20" t="s">
        <v>7101</v>
      </c>
      <c r="J3819" s="20" t="s">
        <v>7102</v>
      </c>
      <c r="K3819" s="20" t="s">
        <v>7102</v>
      </c>
      <c r="L3819" s="20" t="s">
        <v>808</v>
      </c>
      <c r="M3819" s="20">
        <v>4</v>
      </c>
      <c r="N3819" s="20" t="s">
        <v>1679</v>
      </c>
      <c r="P3819" s="20">
        <v>0</v>
      </c>
      <c r="Q3819" s="20" t="s">
        <v>495</v>
      </c>
      <c r="R3819" s="20" t="s">
        <v>488</v>
      </c>
      <c r="S3819" s="20" t="s">
        <v>221</v>
      </c>
      <c r="T3819" s="20" t="s">
        <v>7115</v>
      </c>
      <c r="U3819" s="20" t="s">
        <v>7104</v>
      </c>
      <c r="V3819" s="20">
        <v>8</v>
      </c>
      <c r="W3819" s="20">
        <v>251</v>
      </c>
      <c r="Y3819" s="20" t="s">
        <v>1684</v>
      </c>
      <c r="Z3819" s="20" t="s">
        <v>1685</v>
      </c>
      <c r="AA3819" s="20">
        <v>1.5</v>
      </c>
      <c r="AB3819" s="20">
        <v>68</v>
      </c>
      <c r="AC3819" s="20">
        <v>68</v>
      </c>
      <c r="AD3819" s="20">
        <v>68</v>
      </c>
      <c r="AT3819" s="20" t="s">
        <v>1687</v>
      </c>
      <c r="BE3819" s="20" t="s">
        <v>808</v>
      </c>
      <c r="BL3819" s="20">
        <v>1077.5999999999999</v>
      </c>
      <c r="BM3819" s="20">
        <v>60</v>
      </c>
    </row>
    <row r="3820" spans="1:65" x14ac:dyDescent="0.25">
      <c r="A3820" s="20" t="s">
        <v>1677</v>
      </c>
      <c r="B3820" s="20" t="s">
        <v>808</v>
      </c>
      <c r="C3820" s="20" t="s">
        <v>908</v>
      </c>
      <c r="D3820" s="20" t="s">
        <v>761</v>
      </c>
      <c r="E3820" s="20" t="s">
        <v>7120</v>
      </c>
      <c r="F3820" s="20" t="s">
        <v>483</v>
      </c>
      <c r="G3820" s="20">
        <v>9.6999999999999993</v>
      </c>
      <c r="H3820" s="20" t="s">
        <v>1679</v>
      </c>
      <c r="I3820" s="20" t="s">
        <v>7101</v>
      </c>
      <c r="J3820" s="20" t="s">
        <v>7102</v>
      </c>
      <c r="K3820" s="20" t="s">
        <v>7102</v>
      </c>
      <c r="L3820" s="20" t="s">
        <v>808</v>
      </c>
      <c r="M3820" s="20">
        <v>4</v>
      </c>
      <c r="N3820" s="20" t="s">
        <v>1679</v>
      </c>
      <c r="P3820" s="20">
        <v>0</v>
      </c>
      <c r="Q3820" s="20" t="s">
        <v>495</v>
      </c>
      <c r="R3820" s="20" t="s">
        <v>488</v>
      </c>
      <c r="S3820" s="20" t="s">
        <v>221</v>
      </c>
      <c r="T3820" s="20" t="s">
        <v>7115</v>
      </c>
      <c r="U3820" s="20" t="s">
        <v>7104</v>
      </c>
      <c r="V3820" s="20">
        <v>8</v>
      </c>
      <c r="W3820" s="20">
        <v>251</v>
      </c>
      <c r="Y3820" s="20" t="s">
        <v>1684</v>
      </c>
      <c r="Z3820" s="20" t="s">
        <v>1685</v>
      </c>
      <c r="AA3820" s="20">
        <v>1.5</v>
      </c>
      <c r="AB3820" s="20">
        <v>68</v>
      </c>
      <c r="AC3820" s="20">
        <v>68</v>
      </c>
      <c r="AD3820" s="20">
        <v>68</v>
      </c>
      <c r="AT3820" s="20" t="s">
        <v>1687</v>
      </c>
      <c r="BE3820" s="20" t="s">
        <v>808</v>
      </c>
      <c r="BL3820" s="20">
        <v>582</v>
      </c>
      <c r="BM3820" s="20">
        <v>60</v>
      </c>
    </row>
    <row r="3821" spans="1:65" x14ac:dyDescent="0.25">
      <c r="A3821" s="20" t="s">
        <v>1677</v>
      </c>
      <c r="B3821" s="20" t="s">
        <v>808</v>
      </c>
      <c r="C3821" s="20" t="s">
        <v>908</v>
      </c>
      <c r="D3821" s="20" t="s">
        <v>761</v>
      </c>
      <c r="E3821" s="20" t="s">
        <v>7121</v>
      </c>
      <c r="F3821" s="20" t="s">
        <v>484</v>
      </c>
      <c r="G3821" s="20">
        <v>1.07</v>
      </c>
      <c r="H3821" s="20" t="s">
        <v>1679</v>
      </c>
      <c r="I3821" s="20" t="s">
        <v>7101</v>
      </c>
      <c r="J3821" s="20" t="s">
        <v>7102</v>
      </c>
      <c r="K3821" s="20" t="s">
        <v>7102</v>
      </c>
      <c r="L3821" s="20" t="s">
        <v>808</v>
      </c>
      <c r="M3821" s="20">
        <v>4</v>
      </c>
      <c r="N3821" s="20" t="s">
        <v>1679</v>
      </c>
      <c r="P3821" s="20">
        <v>0</v>
      </c>
      <c r="Q3821" s="20" t="s">
        <v>495</v>
      </c>
      <c r="R3821" s="20" t="s">
        <v>488</v>
      </c>
      <c r="S3821" s="20" t="s">
        <v>221</v>
      </c>
      <c r="T3821" s="20" t="s">
        <v>7115</v>
      </c>
      <c r="U3821" s="20" t="s">
        <v>7104</v>
      </c>
      <c r="V3821" s="20">
        <v>8</v>
      </c>
      <c r="W3821" s="20">
        <v>251</v>
      </c>
      <c r="Y3821" s="20" t="s">
        <v>1684</v>
      </c>
      <c r="Z3821" s="20" t="s">
        <v>1685</v>
      </c>
      <c r="AA3821" s="20">
        <v>1.5</v>
      </c>
      <c r="AB3821" s="20">
        <v>68</v>
      </c>
      <c r="AC3821" s="20">
        <v>68</v>
      </c>
      <c r="AD3821" s="20">
        <v>68</v>
      </c>
      <c r="AT3821" s="20" t="s">
        <v>1687</v>
      </c>
      <c r="BE3821" s="20" t="s">
        <v>808</v>
      </c>
      <c r="BL3821" s="20">
        <v>64.2</v>
      </c>
      <c r="BM3821" s="20">
        <v>60</v>
      </c>
    </row>
    <row r="3822" spans="1:65" x14ac:dyDescent="0.25">
      <c r="A3822" s="20" t="s">
        <v>1677</v>
      </c>
      <c r="B3822" s="20" t="s">
        <v>808</v>
      </c>
      <c r="C3822" s="20" t="s">
        <v>908</v>
      </c>
      <c r="D3822" s="20" t="s">
        <v>761</v>
      </c>
      <c r="E3822" s="20" t="s">
        <v>7122</v>
      </c>
      <c r="F3822" s="20" t="s">
        <v>485</v>
      </c>
      <c r="G3822" s="20">
        <v>1.51</v>
      </c>
      <c r="H3822" s="20" t="s">
        <v>1679</v>
      </c>
      <c r="I3822" s="20" t="s">
        <v>7101</v>
      </c>
      <c r="J3822" s="20" t="s">
        <v>7102</v>
      </c>
      <c r="K3822" s="20" t="s">
        <v>7102</v>
      </c>
      <c r="L3822" s="20" t="s">
        <v>808</v>
      </c>
      <c r="M3822" s="20">
        <v>4</v>
      </c>
      <c r="N3822" s="20" t="s">
        <v>1679</v>
      </c>
      <c r="P3822" s="20">
        <v>0</v>
      </c>
      <c r="Q3822" s="20" t="s">
        <v>495</v>
      </c>
      <c r="R3822" s="20" t="s">
        <v>488</v>
      </c>
      <c r="S3822" s="20" t="s">
        <v>221</v>
      </c>
      <c r="T3822" s="20" t="s">
        <v>7115</v>
      </c>
      <c r="U3822" s="20" t="s">
        <v>7104</v>
      </c>
      <c r="V3822" s="20">
        <v>8</v>
      </c>
      <c r="W3822" s="20">
        <v>251</v>
      </c>
      <c r="Y3822" s="20" t="s">
        <v>1684</v>
      </c>
      <c r="Z3822" s="20" t="s">
        <v>1685</v>
      </c>
      <c r="AA3822" s="20">
        <v>1.5</v>
      </c>
      <c r="AB3822" s="20">
        <v>68</v>
      </c>
      <c r="AC3822" s="20">
        <v>68</v>
      </c>
      <c r="AD3822" s="20">
        <v>68</v>
      </c>
      <c r="AT3822" s="20" t="s">
        <v>1687</v>
      </c>
      <c r="BE3822" s="20" t="s">
        <v>808</v>
      </c>
      <c r="BL3822" s="20">
        <v>90.6</v>
      </c>
      <c r="BM3822" s="20">
        <v>60</v>
      </c>
    </row>
    <row r="3823" spans="1:65" x14ac:dyDescent="0.25">
      <c r="A3823" s="20" t="s">
        <v>1677</v>
      </c>
      <c r="B3823" s="20" t="s">
        <v>808</v>
      </c>
      <c r="C3823" s="20" t="s">
        <v>908</v>
      </c>
      <c r="D3823" s="20" t="s">
        <v>761</v>
      </c>
      <c r="E3823" s="20" t="s">
        <v>7123</v>
      </c>
      <c r="F3823" s="20" t="s">
        <v>486</v>
      </c>
      <c r="G3823" s="20">
        <v>1.02</v>
      </c>
      <c r="H3823" s="20" t="s">
        <v>1679</v>
      </c>
      <c r="I3823" s="20" t="s">
        <v>7101</v>
      </c>
      <c r="J3823" s="20" t="s">
        <v>7102</v>
      </c>
      <c r="K3823" s="20" t="s">
        <v>7102</v>
      </c>
      <c r="L3823" s="20" t="s">
        <v>808</v>
      </c>
      <c r="M3823" s="20">
        <v>4</v>
      </c>
      <c r="N3823" s="20" t="s">
        <v>1679</v>
      </c>
      <c r="P3823" s="20">
        <v>0</v>
      </c>
      <c r="Q3823" s="20" t="s">
        <v>495</v>
      </c>
      <c r="R3823" s="20" t="s">
        <v>488</v>
      </c>
      <c r="S3823" s="20" t="s">
        <v>221</v>
      </c>
      <c r="T3823" s="20" t="s">
        <v>7115</v>
      </c>
      <c r="U3823" s="20" t="s">
        <v>7104</v>
      </c>
      <c r="V3823" s="20">
        <v>8</v>
      </c>
      <c r="W3823" s="20">
        <v>251</v>
      </c>
      <c r="Y3823" s="20" t="s">
        <v>1684</v>
      </c>
      <c r="Z3823" s="20" t="s">
        <v>1685</v>
      </c>
      <c r="AA3823" s="20">
        <v>1.5</v>
      </c>
      <c r="AB3823" s="20">
        <v>68</v>
      </c>
      <c r="AC3823" s="20">
        <v>68</v>
      </c>
      <c r="AD3823" s="20">
        <v>68</v>
      </c>
      <c r="AT3823" s="20" t="s">
        <v>1687</v>
      </c>
      <c r="BE3823" s="20" t="s">
        <v>808</v>
      </c>
      <c r="BL3823" s="20">
        <v>61.2</v>
      </c>
      <c r="BM3823" s="20">
        <v>60</v>
      </c>
    </row>
    <row r="3824" spans="1:65" x14ac:dyDescent="0.25">
      <c r="A3824" s="20" t="s">
        <v>1677</v>
      </c>
      <c r="B3824" s="20" t="s">
        <v>808</v>
      </c>
      <c r="C3824" s="20" t="s">
        <v>908</v>
      </c>
      <c r="D3824" s="20" t="s">
        <v>761</v>
      </c>
      <c r="E3824" s="20" t="s">
        <v>7124</v>
      </c>
      <c r="F3824" s="20" t="s">
        <v>489</v>
      </c>
      <c r="G3824" s="20">
        <v>5.72</v>
      </c>
      <c r="H3824" s="20" t="s">
        <v>1679</v>
      </c>
      <c r="I3824" s="20" t="s">
        <v>7101</v>
      </c>
      <c r="J3824" s="20" t="s">
        <v>7102</v>
      </c>
      <c r="K3824" s="20" t="s">
        <v>7102</v>
      </c>
      <c r="L3824" s="20" t="s">
        <v>808</v>
      </c>
      <c r="M3824" s="20">
        <v>4</v>
      </c>
      <c r="N3824" s="20" t="s">
        <v>1679</v>
      </c>
      <c r="P3824" s="20">
        <v>0</v>
      </c>
      <c r="Q3824" s="20" t="s">
        <v>495</v>
      </c>
      <c r="R3824" s="20" t="s">
        <v>488</v>
      </c>
      <c r="S3824" s="20" t="s">
        <v>221</v>
      </c>
      <c r="T3824" s="20" t="s">
        <v>7115</v>
      </c>
      <c r="U3824" s="20" t="s">
        <v>7104</v>
      </c>
      <c r="V3824" s="20">
        <v>8</v>
      </c>
      <c r="W3824" s="20">
        <v>251</v>
      </c>
      <c r="Y3824" s="20" t="s">
        <v>1684</v>
      </c>
      <c r="Z3824" s="20" t="s">
        <v>1685</v>
      </c>
      <c r="AA3824" s="20">
        <v>1.5</v>
      </c>
      <c r="AB3824" s="20">
        <v>68</v>
      </c>
      <c r="AC3824" s="20">
        <v>68</v>
      </c>
      <c r="AD3824" s="20">
        <v>68</v>
      </c>
      <c r="AT3824" s="20" t="s">
        <v>1687</v>
      </c>
      <c r="BE3824" s="20" t="s">
        <v>808</v>
      </c>
      <c r="BL3824" s="20">
        <v>343.2</v>
      </c>
      <c r="BM3824" s="20">
        <v>60</v>
      </c>
    </row>
    <row r="3825" spans="1:65" x14ac:dyDescent="0.25">
      <c r="A3825" s="20" t="s">
        <v>1677</v>
      </c>
      <c r="B3825" s="20" t="s">
        <v>808</v>
      </c>
      <c r="C3825" s="20" t="s">
        <v>909</v>
      </c>
      <c r="D3825" s="20" t="s">
        <v>761</v>
      </c>
      <c r="E3825" s="20" t="s">
        <v>7125</v>
      </c>
      <c r="F3825" s="20" t="s">
        <v>465</v>
      </c>
      <c r="G3825" s="20">
        <v>20.16</v>
      </c>
      <c r="H3825" s="20" t="s">
        <v>1679</v>
      </c>
      <c r="I3825" s="20" t="s">
        <v>7126</v>
      </c>
      <c r="J3825" s="20" t="s">
        <v>7127</v>
      </c>
      <c r="K3825" s="20" t="s">
        <v>7127</v>
      </c>
      <c r="L3825" s="20" t="s">
        <v>808</v>
      </c>
      <c r="M3825" s="20">
        <v>4</v>
      </c>
      <c r="N3825" s="20" t="s">
        <v>1679</v>
      </c>
      <c r="P3825" s="20">
        <v>0</v>
      </c>
      <c r="Q3825" s="20" t="s">
        <v>545</v>
      </c>
      <c r="R3825" s="20" t="s">
        <v>550</v>
      </c>
      <c r="S3825" s="20" t="s">
        <v>221</v>
      </c>
      <c r="T3825" s="20" t="s">
        <v>7128</v>
      </c>
      <c r="U3825" s="20" t="s">
        <v>7129</v>
      </c>
      <c r="V3825" s="20">
        <v>8</v>
      </c>
      <c r="W3825" s="20">
        <v>256</v>
      </c>
      <c r="Y3825" s="20" t="s">
        <v>1684</v>
      </c>
      <c r="Z3825" s="20" t="s">
        <v>1685</v>
      </c>
      <c r="AA3825" s="20">
        <v>1.5</v>
      </c>
      <c r="AB3825" s="20">
        <v>73</v>
      </c>
      <c r="AC3825" s="20">
        <v>73</v>
      </c>
      <c r="AD3825" s="20">
        <v>73</v>
      </c>
      <c r="AT3825" s="20" t="s">
        <v>1687</v>
      </c>
      <c r="AU3825" s="20" t="s">
        <v>3141</v>
      </c>
      <c r="BE3825" s="20" t="s">
        <v>808</v>
      </c>
      <c r="BL3825" s="20">
        <v>1612.8</v>
      </c>
      <c r="BM3825" s="20">
        <v>80</v>
      </c>
    </row>
    <row r="3826" spans="1:65" x14ac:dyDescent="0.25">
      <c r="A3826" s="20" t="s">
        <v>1677</v>
      </c>
      <c r="B3826" s="20" t="s">
        <v>808</v>
      </c>
      <c r="C3826" s="20" t="s">
        <v>909</v>
      </c>
      <c r="D3826" s="20" t="s">
        <v>761</v>
      </c>
      <c r="E3826" s="20" t="s">
        <v>7130</v>
      </c>
      <c r="F3826" s="20" t="s">
        <v>468</v>
      </c>
      <c r="G3826" s="20">
        <v>21.71</v>
      </c>
      <c r="H3826" s="20" t="s">
        <v>1679</v>
      </c>
      <c r="I3826" s="20" t="s">
        <v>7126</v>
      </c>
      <c r="J3826" s="20" t="s">
        <v>7127</v>
      </c>
      <c r="K3826" s="20" t="s">
        <v>7127</v>
      </c>
      <c r="L3826" s="20" t="s">
        <v>808</v>
      </c>
      <c r="M3826" s="20">
        <v>4</v>
      </c>
      <c r="N3826" s="20" t="s">
        <v>1679</v>
      </c>
      <c r="P3826" s="20">
        <v>0</v>
      </c>
      <c r="Q3826" s="20" t="s">
        <v>545</v>
      </c>
      <c r="R3826" s="20" t="s">
        <v>550</v>
      </c>
      <c r="S3826" s="20" t="s">
        <v>221</v>
      </c>
      <c r="T3826" s="20" t="s">
        <v>7128</v>
      </c>
      <c r="U3826" s="20" t="s">
        <v>7129</v>
      </c>
      <c r="V3826" s="20">
        <v>8</v>
      </c>
      <c r="W3826" s="20">
        <v>256</v>
      </c>
      <c r="Y3826" s="20" t="s">
        <v>1684</v>
      </c>
      <c r="Z3826" s="20" t="s">
        <v>1685</v>
      </c>
      <c r="AA3826" s="20">
        <v>0</v>
      </c>
      <c r="AB3826" s="20">
        <v>73</v>
      </c>
      <c r="AC3826" s="20">
        <v>73</v>
      </c>
      <c r="AD3826" s="20">
        <v>73</v>
      </c>
      <c r="AT3826" s="20" t="s">
        <v>1687</v>
      </c>
      <c r="AU3826" s="20" t="s">
        <v>3141</v>
      </c>
      <c r="BE3826" s="20" t="s">
        <v>808</v>
      </c>
      <c r="BL3826" s="20">
        <v>1736.8</v>
      </c>
      <c r="BM3826" s="20">
        <v>80</v>
      </c>
    </row>
    <row r="3827" spans="1:65" x14ac:dyDescent="0.25">
      <c r="A3827" s="20" t="s">
        <v>1677</v>
      </c>
      <c r="B3827" s="20" t="s">
        <v>808</v>
      </c>
      <c r="C3827" s="20" t="s">
        <v>909</v>
      </c>
      <c r="D3827" s="20" t="s">
        <v>761</v>
      </c>
      <c r="E3827" s="20" t="s">
        <v>7131</v>
      </c>
      <c r="F3827" s="20" t="s">
        <v>475</v>
      </c>
      <c r="G3827" s="20">
        <v>8.4499999999999993</v>
      </c>
      <c r="H3827" s="20" t="s">
        <v>1679</v>
      </c>
      <c r="I3827" s="20" t="s">
        <v>7126</v>
      </c>
      <c r="J3827" s="20" t="s">
        <v>7127</v>
      </c>
      <c r="K3827" s="20" t="s">
        <v>7127</v>
      </c>
      <c r="L3827" s="20" t="s">
        <v>808</v>
      </c>
      <c r="M3827" s="20">
        <v>4</v>
      </c>
      <c r="N3827" s="20" t="s">
        <v>1679</v>
      </c>
      <c r="P3827" s="20">
        <v>0</v>
      </c>
      <c r="Q3827" s="20" t="s">
        <v>545</v>
      </c>
      <c r="R3827" s="20" t="s">
        <v>488</v>
      </c>
      <c r="S3827" s="20" t="s">
        <v>221</v>
      </c>
      <c r="T3827" s="20" t="s">
        <v>6010</v>
      </c>
      <c r="U3827" s="20" t="s">
        <v>1795</v>
      </c>
      <c r="V3827" s="20">
        <v>15</v>
      </c>
      <c r="W3827" s="20">
        <v>460</v>
      </c>
      <c r="Y3827" s="20" t="s">
        <v>1684</v>
      </c>
      <c r="Z3827" s="20" t="s">
        <v>1685</v>
      </c>
      <c r="AA3827" s="20">
        <v>1.5</v>
      </c>
      <c r="AB3827" s="20">
        <v>73</v>
      </c>
      <c r="AC3827" s="20">
        <v>73</v>
      </c>
      <c r="AD3827" s="20">
        <v>73</v>
      </c>
      <c r="AT3827" s="20" t="s">
        <v>1687</v>
      </c>
      <c r="BE3827" s="20" t="s">
        <v>808</v>
      </c>
      <c r="BL3827" s="20">
        <v>676</v>
      </c>
      <c r="BM3827" s="20">
        <v>80</v>
      </c>
    </row>
    <row r="3828" spans="1:65" x14ac:dyDescent="0.25">
      <c r="A3828" s="20" t="s">
        <v>1677</v>
      </c>
      <c r="B3828" s="20" t="s">
        <v>808</v>
      </c>
      <c r="C3828" s="20" t="s">
        <v>909</v>
      </c>
      <c r="D3828" s="20" t="s">
        <v>761</v>
      </c>
      <c r="E3828" s="20" t="s">
        <v>7132</v>
      </c>
      <c r="F3828" s="20" t="s">
        <v>476</v>
      </c>
      <c r="G3828" s="20">
        <v>10.68</v>
      </c>
      <c r="H3828" s="20" t="s">
        <v>1679</v>
      </c>
      <c r="I3828" s="20" t="s">
        <v>7126</v>
      </c>
      <c r="J3828" s="20" t="s">
        <v>7127</v>
      </c>
      <c r="K3828" s="20" t="s">
        <v>7127</v>
      </c>
      <c r="L3828" s="20" t="s">
        <v>808</v>
      </c>
      <c r="M3828" s="20">
        <v>4</v>
      </c>
      <c r="N3828" s="20" t="s">
        <v>1679</v>
      </c>
      <c r="P3828" s="20">
        <v>0</v>
      </c>
      <c r="Q3828" s="20" t="s">
        <v>506</v>
      </c>
      <c r="R3828" s="20" t="s">
        <v>488</v>
      </c>
      <c r="S3828" s="20" t="s">
        <v>221</v>
      </c>
      <c r="T3828" s="20" t="s">
        <v>6010</v>
      </c>
      <c r="U3828" s="20" t="s">
        <v>7133</v>
      </c>
      <c r="V3828" s="20">
        <v>8</v>
      </c>
      <c r="W3828" s="20">
        <v>245</v>
      </c>
      <c r="Y3828" s="20" t="s">
        <v>1684</v>
      </c>
      <c r="Z3828" s="20" t="s">
        <v>1685</v>
      </c>
      <c r="AA3828" s="20">
        <v>1.5</v>
      </c>
      <c r="AB3828" s="20">
        <v>73</v>
      </c>
      <c r="AC3828" s="20">
        <v>73</v>
      </c>
      <c r="AD3828" s="20">
        <v>73</v>
      </c>
      <c r="AT3828" s="20" t="s">
        <v>1687</v>
      </c>
      <c r="AW3828" s="20" t="s">
        <v>1657</v>
      </c>
      <c r="BE3828" s="20" t="s">
        <v>808</v>
      </c>
      <c r="BL3828" s="20">
        <v>534</v>
      </c>
      <c r="BM3828" s="20">
        <v>50</v>
      </c>
    </row>
    <row r="3829" spans="1:65" x14ac:dyDescent="0.25">
      <c r="A3829" s="20" t="s">
        <v>1677</v>
      </c>
      <c r="B3829" s="20" t="s">
        <v>808</v>
      </c>
      <c r="C3829" s="20" t="s">
        <v>909</v>
      </c>
      <c r="D3829" s="20" t="s">
        <v>761</v>
      </c>
      <c r="E3829" s="20" t="s">
        <v>7134</v>
      </c>
      <c r="F3829" s="20" t="s">
        <v>477</v>
      </c>
      <c r="G3829" s="20">
        <v>4.25</v>
      </c>
      <c r="H3829" s="20" t="s">
        <v>1679</v>
      </c>
      <c r="I3829" s="20" t="s">
        <v>7126</v>
      </c>
      <c r="J3829" s="20" t="s">
        <v>7127</v>
      </c>
      <c r="K3829" s="20" t="s">
        <v>7127</v>
      </c>
      <c r="L3829" s="20" t="s">
        <v>808</v>
      </c>
      <c r="M3829" s="20">
        <v>4</v>
      </c>
      <c r="N3829" s="20" t="s">
        <v>1679</v>
      </c>
      <c r="P3829" s="20">
        <v>0</v>
      </c>
      <c r="Q3829" s="20" t="s">
        <v>509</v>
      </c>
      <c r="R3829" s="20" t="s">
        <v>556</v>
      </c>
      <c r="S3829" s="20" t="s">
        <v>221</v>
      </c>
      <c r="T3829" s="20" t="s">
        <v>7135</v>
      </c>
      <c r="V3829" s="20">
        <v>15</v>
      </c>
      <c r="W3829" s="20">
        <v>462</v>
      </c>
      <c r="Y3829" s="20" t="s">
        <v>1684</v>
      </c>
      <c r="Z3829" s="20" t="s">
        <v>1685</v>
      </c>
      <c r="AA3829" s="20">
        <v>1.5</v>
      </c>
      <c r="AB3829" s="20">
        <v>73</v>
      </c>
      <c r="AC3829" s="20">
        <v>73</v>
      </c>
      <c r="AD3829" s="20">
        <v>73</v>
      </c>
      <c r="AM3829" s="20" t="s">
        <v>1647</v>
      </c>
      <c r="AT3829" s="20" t="s">
        <v>1687</v>
      </c>
      <c r="AU3829" s="20" t="s">
        <v>1786</v>
      </c>
      <c r="BE3829" s="20" t="s">
        <v>808</v>
      </c>
      <c r="BL3829" s="20">
        <v>446.25</v>
      </c>
      <c r="BM3829" s="20">
        <v>105</v>
      </c>
    </row>
    <row r="3830" spans="1:65" x14ac:dyDescent="0.25">
      <c r="A3830" s="20" t="s">
        <v>1677</v>
      </c>
      <c r="B3830" s="20" t="s">
        <v>808</v>
      </c>
      <c r="C3830" s="20" t="s">
        <v>909</v>
      </c>
      <c r="D3830" s="20" t="s">
        <v>761</v>
      </c>
      <c r="E3830" s="20" t="s">
        <v>7136</v>
      </c>
      <c r="F3830" s="20" t="s">
        <v>480</v>
      </c>
      <c r="G3830" s="20">
        <v>21.02</v>
      </c>
      <c r="H3830" s="20" t="s">
        <v>1679</v>
      </c>
      <c r="I3830" s="20" t="s">
        <v>7126</v>
      </c>
      <c r="J3830" s="20" t="s">
        <v>7127</v>
      </c>
      <c r="K3830" s="20" t="s">
        <v>7127</v>
      </c>
      <c r="L3830" s="20" t="s">
        <v>808</v>
      </c>
      <c r="M3830" s="20">
        <v>4</v>
      </c>
      <c r="N3830" s="20" t="s">
        <v>1679</v>
      </c>
      <c r="P3830" s="20">
        <v>0</v>
      </c>
      <c r="Q3830" s="20" t="s">
        <v>506</v>
      </c>
      <c r="R3830" s="20" t="s">
        <v>488</v>
      </c>
      <c r="S3830" s="20" t="s">
        <v>221</v>
      </c>
      <c r="T3830" s="20" t="s">
        <v>6010</v>
      </c>
      <c r="U3830" s="20" t="s">
        <v>7133</v>
      </c>
      <c r="V3830" s="20">
        <v>8</v>
      </c>
      <c r="W3830" s="20">
        <v>245</v>
      </c>
      <c r="Y3830" s="20" t="s">
        <v>1684</v>
      </c>
      <c r="Z3830" s="20" t="s">
        <v>1685</v>
      </c>
      <c r="AA3830" s="20">
        <v>1.5</v>
      </c>
      <c r="AB3830" s="20">
        <v>73</v>
      </c>
      <c r="AC3830" s="20">
        <v>73</v>
      </c>
      <c r="AD3830" s="20">
        <v>73</v>
      </c>
      <c r="AT3830" s="20" t="s">
        <v>1687</v>
      </c>
      <c r="AW3830" s="20" t="s">
        <v>1657</v>
      </c>
      <c r="BE3830" s="20" t="s">
        <v>808</v>
      </c>
      <c r="BL3830" s="20">
        <v>1051</v>
      </c>
      <c r="BM3830" s="20">
        <v>50</v>
      </c>
    </row>
    <row r="3831" spans="1:65" x14ac:dyDescent="0.25">
      <c r="A3831" s="20" t="s">
        <v>1677</v>
      </c>
      <c r="B3831" s="20" t="s">
        <v>808</v>
      </c>
      <c r="C3831" s="20" t="s">
        <v>909</v>
      </c>
      <c r="D3831" s="20" t="s">
        <v>761</v>
      </c>
      <c r="E3831" s="20" t="s">
        <v>7137</v>
      </c>
      <c r="F3831" s="20" t="s">
        <v>482</v>
      </c>
      <c r="G3831" s="20">
        <v>9.65</v>
      </c>
      <c r="H3831" s="20" t="s">
        <v>1679</v>
      </c>
      <c r="I3831" s="20" t="s">
        <v>7126</v>
      </c>
      <c r="J3831" s="20" t="s">
        <v>7127</v>
      </c>
      <c r="K3831" s="20" t="s">
        <v>7127</v>
      </c>
      <c r="L3831" s="20" t="s">
        <v>808</v>
      </c>
      <c r="M3831" s="20">
        <v>4</v>
      </c>
      <c r="N3831" s="20" t="s">
        <v>1679</v>
      </c>
      <c r="P3831" s="20">
        <v>0</v>
      </c>
      <c r="Q3831" s="20" t="s">
        <v>506</v>
      </c>
      <c r="R3831" s="20" t="s">
        <v>488</v>
      </c>
      <c r="S3831" s="20" t="s">
        <v>221</v>
      </c>
      <c r="T3831" s="20" t="s">
        <v>6010</v>
      </c>
      <c r="U3831" s="20" t="s">
        <v>7133</v>
      </c>
      <c r="V3831" s="20">
        <v>8</v>
      </c>
      <c r="W3831" s="20">
        <v>245</v>
      </c>
      <c r="Y3831" s="20" t="s">
        <v>1684</v>
      </c>
      <c r="Z3831" s="20" t="s">
        <v>1685</v>
      </c>
      <c r="AA3831" s="20">
        <v>1.5</v>
      </c>
      <c r="AB3831" s="20">
        <v>73</v>
      </c>
      <c r="AC3831" s="20">
        <v>73</v>
      </c>
      <c r="AD3831" s="20">
        <v>73</v>
      </c>
      <c r="AT3831" s="20" t="s">
        <v>1687</v>
      </c>
      <c r="AW3831" s="20" t="s">
        <v>1657</v>
      </c>
      <c r="BE3831" s="20" t="s">
        <v>808</v>
      </c>
      <c r="BL3831" s="20">
        <v>482.5</v>
      </c>
      <c r="BM3831" s="20">
        <v>50</v>
      </c>
    </row>
    <row r="3832" spans="1:65" x14ac:dyDescent="0.25">
      <c r="A3832" s="20" t="s">
        <v>1677</v>
      </c>
      <c r="B3832" s="20" t="s">
        <v>808</v>
      </c>
      <c r="C3832" s="20" t="s">
        <v>909</v>
      </c>
      <c r="D3832" s="20" t="s">
        <v>761</v>
      </c>
      <c r="E3832" s="20" t="s">
        <v>7138</v>
      </c>
      <c r="F3832" s="20" t="s">
        <v>485</v>
      </c>
      <c r="G3832" s="20">
        <v>17.7</v>
      </c>
      <c r="H3832" s="20" t="s">
        <v>1679</v>
      </c>
      <c r="I3832" s="20" t="s">
        <v>7126</v>
      </c>
      <c r="J3832" s="20" t="s">
        <v>7127</v>
      </c>
      <c r="K3832" s="20" t="s">
        <v>7127</v>
      </c>
      <c r="L3832" s="20" t="s">
        <v>808</v>
      </c>
      <c r="M3832" s="20">
        <v>4</v>
      </c>
      <c r="N3832" s="20" t="s">
        <v>1679</v>
      </c>
      <c r="P3832" s="20">
        <v>0</v>
      </c>
      <c r="Q3832" s="20" t="s">
        <v>506</v>
      </c>
      <c r="R3832" s="20" t="s">
        <v>488</v>
      </c>
      <c r="S3832" s="20" t="s">
        <v>221</v>
      </c>
      <c r="T3832" s="20" t="s">
        <v>6010</v>
      </c>
      <c r="U3832" s="20" t="s">
        <v>7133</v>
      </c>
      <c r="V3832" s="20">
        <v>8</v>
      </c>
      <c r="W3832" s="20">
        <v>245</v>
      </c>
      <c r="Y3832" s="20" t="s">
        <v>1684</v>
      </c>
      <c r="Z3832" s="20" t="s">
        <v>1685</v>
      </c>
      <c r="AA3832" s="20">
        <v>1.5</v>
      </c>
      <c r="AB3832" s="20">
        <v>73</v>
      </c>
      <c r="AC3832" s="20">
        <v>73</v>
      </c>
      <c r="AD3832" s="20">
        <v>73</v>
      </c>
      <c r="AT3832" s="20" t="s">
        <v>1687</v>
      </c>
      <c r="AW3832" s="20" t="s">
        <v>1657</v>
      </c>
      <c r="BE3832" s="20" t="s">
        <v>808</v>
      </c>
      <c r="BL3832" s="20">
        <v>885</v>
      </c>
      <c r="BM3832" s="20">
        <v>50</v>
      </c>
    </row>
    <row r="3833" spans="1:65" x14ac:dyDescent="0.25">
      <c r="A3833" s="20" t="s">
        <v>1677</v>
      </c>
      <c r="B3833" s="20" t="s">
        <v>808</v>
      </c>
      <c r="C3833" s="20" t="s">
        <v>909</v>
      </c>
      <c r="D3833" s="20" t="s">
        <v>761</v>
      </c>
      <c r="E3833" s="20" t="s">
        <v>7139</v>
      </c>
      <c r="F3833" s="20" t="s">
        <v>486</v>
      </c>
      <c r="G3833" s="20">
        <v>21.65</v>
      </c>
      <c r="H3833" s="20" t="s">
        <v>1679</v>
      </c>
      <c r="I3833" s="20" t="s">
        <v>7126</v>
      </c>
      <c r="J3833" s="20" t="s">
        <v>7127</v>
      </c>
      <c r="K3833" s="20" t="s">
        <v>7127</v>
      </c>
      <c r="L3833" s="20" t="s">
        <v>808</v>
      </c>
      <c r="M3833" s="20">
        <v>4</v>
      </c>
      <c r="N3833" s="20" t="s">
        <v>1679</v>
      </c>
      <c r="P3833" s="20">
        <v>0</v>
      </c>
      <c r="Q3833" s="20" t="s">
        <v>506</v>
      </c>
      <c r="R3833" s="20" t="s">
        <v>488</v>
      </c>
      <c r="S3833" s="20" t="s">
        <v>221</v>
      </c>
      <c r="T3833" s="20" t="s">
        <v>6010</v>
      </c>
      <c r="U3833" s="20" t="s">
        <v>7133</v>
      </c>
      <c r="V3833" s="20">
        <v>8</v>
      </c>
      <c r="W3833" s="20">
        <v>245</v>
      </c>
      <c r="Y3833" s="20" t="s">
        <v>1684</v>
      </c>
      <c r="Z3833" s="20" t="s">
        <v>1685</v>
      </c>
      <c r="AA3833" s="20">
        <v>1.5</v>
      </c>
      <c r="AB3833" s="20">
        <v>73</v>
      </c>
      <c r="AC3833" s="20">
        <v>73</v>
      </c>
      <c r="AD3833" s="20">
        <v>73</v>
      </c>
      <c r="AT3833" s="20" t="s">
        <v>1687</v>
      </c>
      <c r="AW3833" s="20" t="s">
        <v>1657</v>
      </c>
      <c r="BE3833" s="20" t="s">
        <v>808</v>
      </c>
      <c r="BL3833" s="20">
        <v>1082.5</v>
      </c>
      <c r="BM3833" s="20">
        <v>50</v>
      </c>
    </row>
    <row r="3834" spans="1:65" x14ac:dyDescent="0.25">
      <c r="A3834" s="20" t="s">
        <v>1677</v>
      </c>
      <c r="B3834" s="20" t="s">
        <v>808</v>
      </c>
      <c r="C3834" s="20" t="s">
        <v>909</v>
      </c>
      <c r="D3834" s="20" t="s">
        <v>761</v>
      </c>
      <c r="E3834" s="20" t="s">
        <v>7140</v>
      </c>
      <c r="F3834" s="20" t="s">
        <v>489</v>
      </c>
      <c r="G3834" s="20">
        <v>34.36</v>
      </c>
      <c r="H3834" s="20" t="s">
        <v>1679</v>
      </c>
      <c r="I3834" s="20" t="s">
        <v>7126</v>
      </c>
      <c r="J3834" s="20" t="s">
        <v>7127</v>
      </c>
      <c r="K3834" s="20" t="s">
        <v>7127</v>
      </c>
      <c r="L3834" s="20" t="s">
        <v>808</v>
      </c>
      <c r="M3834" s="20">
        <v>4</v>
      </c>
      <c r="N3834" s="20" t="s">
        <v>1679</v>
      </c>
      <c r="P3834" s="20">
        <v>0</v>
      </c>
      <c r="Q3834" s="20" t="s">
        <v>506</v>
      </c>
      <c r="R3834" s="20" t="s">
        <v>488</v>
      </c>
      <c r="S3834" s="20" t="s">
        <v>221</v>
      </c>
      <c r="T3834" s="20" t="s">
        <v>6010</v>
      </c>
      <c r="U3834" s="20" t="s">
        <v>7133</v>
      </c>
      <c r="V3834" s="20">
        <v>8</v>
      </c>
      <c r="W3834" s="20">
        <v>245</v>
      </c>
      <c r="Y3834" s="20" t="s">
        <v>1684</v>
      </c>
      <c r="Z3834" s="20" t="s">
        <v>1685</v>
      </c>
      <c r="AA3834" s="20">
        <v>1.5</v>
      </c>
      <c r="AB3834" s="20">
        <v>73</v>
      </c>
      <c r="AC3834" s="20">
        <v>73</v>
      </c>
      <c r="AD3834" s="20">
        <v>73</v>
      </c>
      <c r="AT3834" s="20" t="s">
        <v>1687</v>
      </c>
      <c r="AW3834" s="20" t="s">
        <v>1657</v>
      </c>
      <c r="BE3834" s="20" t="s">
        <v>808</v>
      </c>
      <c r="BL3834" s="20">
        <v>1718</v>
      </c>
      <c r="BM3834" s="20">
        <v>50</v>
      </c>
    </row>
    <row r="3835" spans="1:65" x14ac:dyDescent="0.25">
      <c r="A3835" s="20" t="s">
        <v>1677</v>
      </c>
      <c r="B3835" s="20" t="s">
        <v>808</v>
      </c>
      <c r="C3835" s="20" t="s">
        <v>909</v>
      </c>
      <c r="D3835" s="20" t="s">
        <v>761</v>
      </c>
      <c r="E3835" s="20" t="s">
        <v>7141</v>
      </c>
      <c r="F3835" s="20" t="s">
        <v>490</v>
      </c>
      <c r="G3835" s="20">
        <v>25.36</v>
      </c>
      <c r="H3835" s="20" t="s">
        <v>1679</v>
      </c>
      <c r="I3835" s="20" t="s">
        <v>7126</v>
      </c>
      <c r="J3835" s="20" t="s">
        <v>7127</v>
      </c>
      <c r="K3835" s="20" t="s">
        <v>7127</v>
      </c>
      <c r="L3835" s="20" t="s">
        <v>808</v>
      </c>
      <c r="M3835" s="20">
        <v>4</v>
      </c>
      <c r="N3835" s="20" t="s">
        <v>1679</v>
      </c>
      <c r="P3835" s="20">
        <v>0</v>
      </c>
      <c r="Q3835" s="20" t="s">
        <v>506</v>
      </c>
      <c r="R3835" s="20" t="s">
        <v>488</v>
      </c>
      <c r="S3835" s="20" t="s">
        <v>221</v>
      </c>
      <c r="T3835" s="20" t="s">
        <v>6010</v>
      </c>
      <c r="U3835" s="20" t="s">
        <v>7133</v>
      </c>
      <c r="V3835" s="20">
        <v>8</v>
      </c>
      <c r="W3835" s="20">
        <v>245</v>
      </c>
      <c r="Y3835" s="20" t="s">
        <v>1684</v>
      </c>
      <c r="Z3835" s="20" t="s">
        <v>1685</v>
      </c>
      <c r="AA3835" s="20">
        <v>1.5</v>
      </c>
      <c r="AB3835" s="20">
        <v>73</v>
      </c>
      <c r="AC3835" s="20">
        <v>73</v>
      </c>
      <c r="AD3835" s="20">
        <v>73</v>
      </c>
      <c r="AT3835" s="20" t="s">
        <v>1687</v>
      </c>
      <c r="AW3835" s="20" t="s">
        <v>1657</v>
      </c>
      <c r="BE3835" s="20" t="s">
        <v>808</v>
      </c>
      <c r="BL3835" s="20">
        <v>1268</v>
      </c>
      <c r="BM3835" s="20">
        <v>50</v>
      </c>
    </row>
    <row r="3836" spans="1:65" x14ac:dyDescent="0.25">
      <c r="A3836" s="20" t="s">
        <v>1677</v>
      </c>
      <c r="B3836" s="20" t="s">
        <v>808</v>
      </c>
      <c r="C3836" s="20" t="s">
        <v>909</v>
      </c>
      <c r="D3836" s="20" t="s">
        <v>761</v>
      </c>
      <c r="E3836" s="20" t="s">
        <v>7142</v>
      </c>
      <c r="F3836" s="20" t="s">
        <v>491</v>
      </c>
      <c r="G3836" s="20">
        <v>18.41</v>
      </c>
      <c r="H3836" s="20" t="s">
        <v>1679</v>
      </c>
      <c r="I3836" s="20" t="s">
        <v>7126</v>
      </c>
      <c r="J3836" s="20" t="s">
        <v>7127</v>
      </c>
      <c r="K3836" s="20" t="s">
        <v>7127</v>
      </c>
      <c r="L3836" s="20" t="s">
        <v>808</v>
      </c>
      <c r="M3836" s="20">
        <v>4</v>
      </c>
      <c r="N3836" s="20" t="s">
        <v>1679</v>
      </c>
      <c r="P3836" s="20">
        <v>0</v>
      </c>
      <c r="Q3836" s="20" t="s">
        <v>506</v>
      </c>
      <c r="R3836" s="20" t="s">
        <v>488</v>
      </c>
      <c r="S3836" s="20" t="s">
        <v>221</v>
      </c>
      <c r="T3836" s="20" t="s">
        <v>6010</v>
      </c>
      <c r="U3836" s="20" t="s">
        <v>7133</v>
      </c>
      <c r="V3836" s="20">
        <v>8</v>
      </c>
      <c r="W3836" s="20">
        <v>245</v>
      </c>
      <c r="Y3836" s="20" t="s">
        <v>1684</v>
      </c>
      <c r="Z3836" s="20" t="s">
        <v>1685</v>
      </c>
      <c r="AA3836" s="20">
        <v>1.5</v>
      </c>
      <c r="AB3836" s="20">
        <v>73</v>
      </c>
      <c r="AC3836" s="20">
        <v>73</v>
      </c>
      <c r="AD3836" s="20">
        <v>73</v>
      </c>
      <c r="AT3836" s="20" t="s">
        <v>1687</v>
      </c>
      <c r="AW3836" s="20" t="s">
        <v>1657</v>
      </c>
      <c r="BE3836" s="20" t="s">
        <v>808</v>
      </c>
      <c r="BL3836" s="20">
        <v>920.5</v>
      </c>
      <c r="BM3836" s="20">
        <v>50</v>
      </c>
    </row>
    <row r="3837" spans="1:65" x14ac:dyDescent="0.25">
      <c r="A3837" s="20" t="s">
        <v>1677</v>
      </c>
      <c r="B3837" s="20" t="s">
        <v>808</v>
      </c>
      <c r="C3837" s="20" t="s">
        <v>909</v>
      </c>
      <c r="D3837" s="20" t="s">
        <v>761</v>
      </c>
      <c r="E3837" s="20" t="s">
        <v>7143</v>
      </c>
      <c r="F3837" s="20" t="s">
        <v>492</v>
      </c>
      <c r="G3837" s="20">
        <v>20.190000000000001</v>
      </c>
      <c r="H3837" s="20" t="s">
        <v>1679</v>
      </c>
      <c r="I3837" s="20" t="s">
        <v>7126</v>
      </c>
      <c r="J3837" s="20" t="s">
        <v>7127</v>
      </c>
      <c r="K3837" s="20" t="s">
        <v>7127</v>
      </c>
      <c r="L3837" s="20" t="s">
        <v>808</v>
      </c>
      <c r="M3837" s="20">
        <v>4</v>
      </c>
      <c r="N3837" s="20" t="s">
        <v>1679</v>
      </c>
      <c r="P3837" s="20">
        <v>0</v>
      </c>
      <c r="Q3837" s="20" t="s">
        <v>506</v>
      </c>
      <c r="R3837" s="20" t="s">
        <v>488</v>
      </c>
      <c r="S3837" s="20" t="s">
        <v>221</v>
      </c>
      <c r="T3837" s="20" t="s">
        <v>6010</v>
      </c>
      <c r="U3837" s="20" t="s">
        <v>7133</v>
      </c>
      <c r="V3837" s="20">
        <v>8</v>
      </c>
      <c r="W3837" s="20">
        <v>245</v>
      </c>
      <c r="Y3837" s="20" t="s">
        <v>1684</v>
      </c>
      <c r="Z3837" s="20" t="s">
        <v>1685</v>
      </c>
      <c r="AA3837" s="20">
        <v>1.5</v>
      </c>
      <c r="AB3837" s="20">
        <v>73</v>
      </c>
      <c r="AC3837" s="20">
        <v>73</v>
      </c>
      <c r="AD3837" s="20">
        <v>73</v>
      </c>
      <c r="AT3837" s="20" t="s">
        <v>1687</v>
      </c>
      <c r="AW3837" s="20" t="s">
        <v>1657</v>
      </c>
      <c r="BE3837" s="20" t="s">
        <v>808</v>
      </c>
      <c r="BL3837" s="20">
        <v>1009.5</v>
      </c>
      <c r="BM3837" s="20">
        <v>50</v>
      </c>
    </row>
    <row r="3838" spans="1:65" x14ac:dyDescent="0.25">
      <c r="A3838" s="20" t="s">
        <v>1677</v>
      </c>
      <c r="B3838" s="20" t="s">
        <v>808</v>
      </c>
      <c r="C3838" s="20" t="s">
        <v>909</v>
      </c>
      <c r="D3838" s="20" t="s">
        <v>761</v>
      </c>
      <c r="E3838" s="20" t="s">
        <v>7144</v>
      </c>
      <c r="F3838" s="20" t="s">
        <v>521</v>
      </c>
      <c r="G3838" s="20">
        <v>11.1</v>
      </c>
      <c r="H3838" s="20" t="s">
        <v>1679</v>
      </c>
      <c r="I3838" s="20" t="s">
        <v>7126</v>
      </c>
      <c r="J3838" s="20" t="s">
        <v>7127</v>
      </c>
      <c r="K3838" s="20" t="s">
        <v>7127</v>
      </c>
      <c r="L3838" s="20" t="s">
        <v>808</v>
      </c>
      <c r="M3838" s="20">
        <v>4</v>
      </c>
      <c r="N3838" s="20" t="s">
        <v>1679</v>
      </c>
      <c r="P3838" s="20">
        <v>0</v>
      </c>
      <c r="Q3838" s="20" t="s">
        <v>469</v>
      </c>
      <c r="R3838" s="20" t="s">
        <v>488</v>
      </c>
      <c r="S3838" s="20" t="s">
        <v>221</v>
      </c>
      <c r="T3838" s="20" t="s">
        <v>7145</v>
      </c>
      <c r="U3838" s="20" t="s">
        <v>7133</v>
      </c>
      <c r="V3838" s="20">
        <v>8</v>
      </c>
      <c r="W3838" s="20">
        <v>245</v>
      </c>
      <c r="Y3838" s="20" t="s">
        <v>1684</v>
      </c>
      <c r="Z3838" s="20" t="s">
        <v>1685</v>
      </c>
      <c r="AA3838" s="20">
        <v>1.5</v>
      </c>
      <c r="AB3838" s="20">
        <v>73</v>
      </c>
      <c r="AC3838" s="20">
        <v>73</v>
      </c>
      <c r="AD3838" s="20">
        <v>73</v>
      </c>
      <c r="AT3838" s="20" t="s">
        <v>1687</v>
      </c>
      <c r="AW3838" s="20" t="s">
        <v>1657</v>
      </c>
      <c r="BE3838" s="20" t="s">
        <v>808</v>
      </c>
      <c r="BL3838" s="20">
        <v>555</v>
      </c>
      <c r="BM3838" s="20">
        <v>50</v>
      </c>
    </row>
    <row r="3839" spans="1:65" x14ac:dyDescent="0.25">
      <c r="A3839" s="20" t="s">
        <v>1677</v>
      </c>
      <c r="B3839" s="20" t="s">
        <v>808</v>
      </c>
      <c r="C3839" s="20" t="s">
        <v>909</v>
      </c>
      <c r="D3839" s="20" t="s">
        <v>761</v>
      </c>
      <c r="E3839" s="20" t="s">
        <v>7146</v>
      </c>
      <c r="F3839" s="20" t="s">
        <v>523</v>
      </c>
      <c r="G3839" s="20">
        <v>9.18</v>
      </c>
      <c r="H3839" s="20" t="s">
        <v>1679</v>
      </c>
      <c r="I3839" s="20" t="s">
        <v>7126</v>
      </c>
      <c r="J3839" s="20" t="s">
        <v>7127</v>
      </c>
      <c r="K3839" s="20" t="s">
        <v>7127</v>
      </c>
      <c r="L3839" s="20" t="s">
        <v>808</v>
      </c>
      <c r="M3839" s="20">
        <v>4</v>
      </c>
      <c r="N3839" s="20" t="s">
        <v>1679</v>
      </c>
      <c r="P3839" s="20">
        <v>0</v>
      </c>
      <c r="Q3839" s="20" t="s">
        <v>469</v>
      </c>
      <c r="R3839" s="20" t="s">
        <v>488</v>
      </c>
      <c r="S3839" s="20" t="s">
        <v>221</v>
      </c>
      <c r="T3839" s="20" t="s">
        <v>7145</v>
      </c>
      <c r="U3839" s="20" t="s">
        <v>7133</v>
      </c>
      <c r="V3839" s="20">
        <v>8</v>
      </c>
      <c r="W3839" s="20">
        <v>245</v>
      </c>
      <c r="Y3839" s="20" t="s">
        <v>1684</v>
      </c>
      <c r="Z3839" s="20" t="s">
        <v>1685</v>
      </c>
      <c r="AA3839" s="20">
        <v>1.5</v>
      </c>
      <c r="AB3839" s="20">
        <v>73</v>
      </c>
      <c r="AC3839" s="20">
        <v>73</v>
      </c>
      <c r="AD3839" s="20">
        <v>73</v>
      </c>
      <c r="AT3839" s="20" t="s">
        <v>1687</v>
      </c>
      <c r="AW3839" s="20" t="s">
        <v>1657</v>
      </c>
      <c r="BE3839" s="20" t="s">
        <v>808</v>
      </c>
      <c r="BL3839" s="20">
        <v>459</v>
      </c>
      <c r="BM3839" s="20">
        <v>50</v>
      </c>
    </row>
    <row r="3840" spans="1:65" x14ac:dyDescent="0.25">
      <c r="A3840" s="20" t="s">
        <v>1677</v>
      </c>
      <c r="B3840" s="20" t="s">
        <v>808</v>
      </c>
      <c r="C3840" s="20" t="s">
        <v>909</v>
      </c>
      <c r="D3840" s="20" t="s">
        <v>761</v>
      </c>
      <c r="E3840" s="20" t="s">
        <v>7147</v>
      </c>
      <c r="F3840" s="20" t="s">
        <v>525</v>
      </c>
      <c r="G3840" s="20">
        <v>6.43</v>
      </c>
      <c r="H3840" s="20" t="s">
        <v>1679</v>
      </c>
      <c r="I3840" s="20" t="s">
        <v>7126</v>
      </c>
      <c r="J3840" s="20" t="s">
        <v>7127</v>
      </c>
      <c r="K3840" s="20" t="s">
        <v>7127</v>
      </c>
      <c r="L3840" s="20" t="s">
        <v>808</v>
      </c>
      <c r="M3840" s="20">
        <v>4</v>
      </c>
      <c r="N3840" s="20" t="s">
        <v>1679</v>
      </c>
      <c r="P3840" s="20">
        <v>0</v>
      </c>
      <c r="Q3840" s="20" t="s">
        <v>469</v>
      </c>
      <c r="R3840" s="20" t="s">
        <v>488</v>
      </c>
      <c r="S3840" s="20" t="s">
        <v>221</v>
      </c>
      <c r="T3840" s="20" t="s">
        <v>7145</v>
      </c>
      <c r="U3840" s="20" t="s">
        <v>7133</v>
      </c>
      <c r="V3840" s="20">
        <v>8</v>
      </c>
      <c r="W3840" s="20">
        <v>245</v>
      </c>
      <c r="Y3840" s="20" t="s">
        <v>1684</v>
      </c>
      <c r="Z3840" s="20" t="s">
        <v>1685</v>
      </c>
      <c r="AA3840" s="20">
        <v>1.5</v>
      </c>
      <c r="AB3840" s="20">
        <v>73</v>
      </c>
      <c r="AC3840" s="20">
        <v>73</v>
      </c>
      <c r="AD3840" s="20">
        <v>73</v>
      </c>
      <c r="AT3840" s="20" t="s">
        <v>1687</v>
      </c>
      <c r="AW3840" s="20" t="s">
        <v>1657</v>
      </c>
      <c r="BE3840" s="20" t="s">
        <v>808</v>
      </c>
      <c r="BL3840" s="20">
        <v>321.5</v>
      </c>
      <c r="BM3840" s="20">
        <v>50</v>
      </c>
    </row>
    <row r="3841" spans="1:65" x14ac:dyDescent="0.25">
      <c r="A3841" s="20" t="s">
        <v>1677</v>
      </c>
      <c r="B3841" s="20" t="s">
        <v>808</v>
      </c>
      <c r="C3841" s="20" t="s">
        <v>909</v>
      </c>
      <c r="D3841" s="20" t="s">
        <v>761</v>
      </c>
      <c r="E3841" s="20" t="s">
        <v>7148</v>
      </c>
      <c r="F3841" s="20" t="s">
        <v>526</v>
      </c>
      <c r="G3841" s="20">
        <v>8.18</v>
      </c>
      <c r="H3841" s="20" t="s">
        <v>1679</v>
      </c>
      <c r="I3841" s="20" t="s">
        <v>7126</v>
      </c>
      <c r="J3841" s="20" t="s">
        <v>7127</v>
      </c>
      <c r="K3841" s="20" t="s">
        <v>7127</v>
      </c>
      <c r="L3841" s="20" t="s">
        <v>808</v>
      </c>
      <c r="M3841" s="20">
        <v>4</v>
      </c>
      <c r="N3841" s="20" t="s">
        <v>1679</v>
      </c>
      <c r="P3841" s="20">
        <v>0</v>
      </c>
      <c r="Q3841" s="20" t="s">
        <v>469</v>
      </c>
      <c r="R3841" s="20" t="s">
        <v>488</v>
      </c>
      <c r="S3841" s="20" t="s">
        <v>221</v>
      </c>
      <c r="T3841" s="20" t="s">
        <v>7145</v>
      </c>
      <c r="U3841" s="20" t="s">
        <v>7133</v>
      </c>
      <c r="V3841" s="20">
        <v>8</v>
      </c>
      <c r="W3841" s="20">
        <v>245</v>
      </c>
      <c r="Y3841" s="20" t="s">
        <v>1684</v>
      </c>
      <c r="Z3841" s="20" t="s">
        <v>1685</v>
      </c>
      <c r="AA3841" s="20">
        <v>1.5</v>
      </c>
      <c r="AB3841" s="20">
        <v>73</v>
      </c>
      <c r="AC3841" s="20">
        <v>73</v>
      </c>
      <c r="AD3841" s="20">
        <v>73</v>
      </c>
      <c r="AT3841" s="20" t="s">
        <v>1687</v>
      </c>
      <c r="AW3841" s="20" t="s">
        <v>1657</v>
      </c>
      <c r="BE3841" s="20" t="s">
        <v>808</v>
      </c>
      <c r="BL3841" s="20">
        <v>409</v>
      </c>
      <c r="BM3841" s="20">
        <v>50</v>
      </c>
    </row>
    <row r="3842" spans="1:65" x14ac:dyDescent="0.25">
      <c r="A3842" s="20" t="s">
        <v>1677</v>
      </c>
      <c r="B3842" s="20" t="s">
        <v>808</v>
      </c>
      <c r="C3842" s="20" t="s">
        <v>909</v>
      </c>
      <c r="D3842" s="20" t="s">
        <v>761</v>
      </c>
      <c r="E3842" s="20" t="s">
        <v>7149</v>
      </c>
      <c r="F3842" s="20" t="s">
        <v>527</v>
      </c>
      <c r="G3842" s="20">
        <v>4.97</v>
      </c>
      <c r="H3842" s="20" t="s">
        <v>1679</v>
      </c>
      <c r="I3842" s="20" t="s">
        <v>7126</v>
      </c>
      <c r="J3842" s="20" t="s">
        <v>7127</v>
      </c>
      <c r="K3842" s="20" t="s">
        <v>7127</v>
      </c>
      <c r="L3842" s="20" t="s">
        <v>808</v>
      </c>
      <c r="M3842" s="20">
        <v>4</v>
      </c>
      <c r="N3842" s="20" t="s">
        <v>1679</v>
      </c>
      <c r="P3842" s="20">
        <v>0</v>
      </c>
      <c r="Q3842" s="20" t="s">
        <v>469</v>
      </c>
      <c r="R3842" s="20" t="s">
        <v>488</v>
      </c>
      <c r="S3842" s="20" t="s">
        <v>221</v>
      </c>
      <c r="T3842" s="20" t="s">
        <v>7145</v>
      </c>
      <c r="U3842" s="20" t="s">
        <v>7133</v>
      </c>
      <c r="V3842" s="20">
        <v>8</v>
      </c>
      <c r="W3842" s="20">
        <v>245</v>
      </c>
      <c r="Y3842" s="20" t="s">
        <v>1684</v>
      </c>
      <c r="Z3842" s="20" t="s">
        <v>1685</v>
      </c>
      <c r="AA3842" s="20">
        <v>1.5</v>
      </c>
      <c r="AB3842" s="20">
        <v>73</v>
      </c>
      <c r="AC3842" s="20">
        <v>73</v>
      </c>
      <c r="AD3842" s="20">
        <v>73</v>
      </c>
      <c r="AT3842" s="20" t="s">
        <v>1687</v>
      </c>
      <c r="AW3842" s="20" t="s">
        <v>1657</v>
      </c>
      <c r="BE3842" s="20" t="s">
        <v>808</v>
      </c>
      <c r="BL3842" s="20">
        <v>248.5</v>
      </c>
      <c r="BM3842" s="20">
        <v>50</v>
      </c>
    </row>
    <row r="3843" spans="1:65" x14ac:dyDescent="0.25">
      <c r="A3843" s="20" t="s">
        <v>1677</v>
      </c>
      <c r="B3843" s="20" t="s">
        <v>808</v>
      </c>
      <c r="C3843" s="20" t="s">
        <v>909</v>
      </c>
      <c r="D3843" s="20" t="s">
        <v>761</v>
      </c>
      <c r="E3843" s="20" t="s">
        <v>7150</v>
      </c>
      <c r="F3843" s="20" t="s">
        <v>528</v>
      </c>
      <c r="G3843" s="20">
        <v>6.38</v>
      </c>
      <c r="H3843" s="20" t="s">
        <v>1679</v>
      </c>
      <c r="I3843" s="20" t="s">
        <v>7126</v>
      </c>
      <c r="J3843" s="20" t="s">
        <v>7127</v>
      </c>
      <c r="K3843" s="20" t="s">
        <v>7127</v>
      </c>
      <c r="L3843" s="20" t="s">
        <v>808</v>
      </c>
      <c r="M3843" s="20">
        <v>4</v>
      </c>
      <c r="N3843" s="20" t="s">
        <v>1679</v>
      </c>
      <c r="P3843" s="20">
        <v>0</v>
      </c>
      <c r="Q3843" s="20" t="s">
        <v>469</v>
      </c>
      <c r="R3843" s="20" t="s">
        <v>488</v>
      </c>
      <c r="S3843" s="20" t="s">
        <v>221</v>
      </c>
      <c r="T3843" s="20" t="s">
        <v>7145</v>
      </c>
      <c r="U3843" s="20" t="s">
        <v>7133</v>
      </c>
      <c r="V3843" s="20">
        <v>8</v>
      </c>
      <c r="W3843" s="20">
        <v>245</v>
      </c>
      <c r="Y3843" s="20" t="s">
        <v>1684</v>
      </c>
      <c r="Z3843" s="20" t="s">
        <v>1685</v>
      </c>
      <c r="AA3843" s="20">
        <v>1.5</v>
      </c>
      <c r="AB3843" s="20">
        <v>73</v>
      </c>
      <c r="AC3843" s="20">
        <v>73</v>
      </c>
      <c r="AD3843" s="20">
        <v>73</v>
      </c>
      <c r="AT3843" s="20" t="s">
        <v>1687</v>
      </c>
      <c r="AW3843" s="20" t="s">
        <v>1657</v>
      </c>
      <c r="BE3843" s="20" t="s">
        <v>808</v>
      </c>
      <c r="BL3843" s="20">
        <v>319</v>
      </c>
      <c r="BM3843" s="20">
        <v>50</v>
      </c>
    </row>
    <row r="3844" spans="1:65" x14ac:dyDescent="0.25">
      <c r="A3844" s="20" t="s">
        <v>1677</v>
      </c>
      <c r="B3844" s="20" t="s">
        <v>808</v>
      </c>
      <c r="C3844" s="20" t="s">
        <v>909</v>
      </c>
      <c r="D3844" s="20" t="s">
        <v>761</v>
      </c>
      <c r="E3844" s="20" t="s">
        <v>7151</v>
      </c>
      <c r="F3844" s="20" t="s">
        <v>529</v>
      </c>
      <c r="G3844" s="20">
        <v>6.71</v>
      </c>
      <c r="H3844" s="20" t="s">
        <v>1679</v>
      </c>
      <c r="I3844" s="20" t="s">
        <v>7126</v>
      </c>
      <c r="J3844" s="20" t="s">
        <v>7127</v>
      </c>
      <c r="K3844" s="20" t="s">
        <v>7127</v>
      </c>
      <c r="L3844" s="20" t="s">
        <v>808</v>
      </c>
      <c r="M3844" s="20">
        <v>4</v>
      </c>
      <c r="N3844" s="20" t="s">
        <v>1679</v>
      </c>
      <c r="P3844" s="20">
        <v>0</v>
      </c>
      <c r="Q3844" s="20" t="s">
        <v>469</v>
      </c>
      <c r="R3844" s="20" t="s">
        <v>488</v>
      </c>
      <c r="S3844" s="20" t="s">
        <v>221</v>
      </c>
      <c r="T3844" s="20" t="s">
        <v>7145</v>
      </c>
      <c r="U3844" s="20" t="s">
        <v>7129</v>
      </c>
      <c r="V3844" s="20">
        <v>8</v>
      </c>
      <c r="W3844" s="20">
        <v>256</v>
      </c>
      <c r="Y3844" s="20" t="s">
        <v>1684</v>
      </c>
      <c r="Z3844" s="20" t="s">
        <v>1685</v>
      </c>
      <c r="AA3844" s="20">
        <v>1.5</v>
      </c>
      <c r="AB3844" s="20">
        <v>73</v>
      </c>
      <c r="AC3844" s="20">
        <v>73</v>
      </c>
      <c r="AD3844" s="20">
        <v>73</v>
      </c>
      <c r="AT3844" s="20" t="s">
        <v>1687</v>
      </c>
      <c r="AW3844" s="20" t="s">
        <v>1657</v>
      </c>
      <c r="BE3844" s="20" t="s">
        <v>808</v>
      </c>
      <c r="BL3844" s="20">
        <v>335.5</v>
      </c>
      <c r="BM3844" s="20">
        <v>50</v>
      </c>
    </row>
    <row r="3845" spans="1:65" x14ac:dyDescent="0.25">
      <c r="A3845" s="20" t="s">
        <v>1677</v>
      </c>
      <c r="B3845" s="20" t="s">
        <v>808</v>
      </c>
      <c r="C3845" s="20" t="s">
        <v>909</v>
      </c>
      <c r="D3845" s="20" t="s">
        <v>761</v>
      </c>
      <c r="E3845" s="20" t="s">
        <v>7152</v>
      </c>
      <c r="F3845" s="20" t="s">
        <v>530</v>
      </c>
      <c r="G3845" s="20">
        <v>4.92</v>
      </c>
      <c r="H3845" s="20" t="s">
        <v>1679</v>
      </c>
      <c r="I3845" s="20" t="s">
        <v>7126</v>
      </c>
      <c r="J3845" s="20" t="s">
        <v>7127</v>
      </c>
      <c r="K3845" s="20" t="s">
        <v>7127</v>
      </c>
      <c r="L3845" s="20" t="s">
        <v>808</v>
      </c>
      <c r="M3845" s="20">
        <v>4</v>
      </c>
      <c r="N3845" s="20" t="s">
        <v>1679</v>
      </c>
      <c r="P3845" s="20">
        <v>0</v>
      </c>
      <c r="Q3845" s="20" t="s">
        <v>469</v>
      </c>
      <c r="R3845" s="20" t="s">
        <v>488</v>
      </c>
      <c r="S3845" s="20" t="s">
        <v>221</v>
      </c>
      <c r="T3845" s="20" t="s">
        <v>7145</v>
      </c>
      <c r="U3845" s="20" t="s">
        <v>7133</v>
      </c>
      <c r="V3845" s="20">
        <v>8</v>
      </c>
      <c r="W3845" s="20">
        <v>245</v>
      </c>
      <c r="Y3845" s="20" t="s">
        <v>1684</v>
      </c>
      <c r="Z3845" s="20" t="s">
        <v>1685</v>
      </c>
      <c r="AA3845" s="20">
        <v>1.5</v>
      </c>
      <c r="AB3845" s="20">
        <v>73</v>
      </c>
      <c r="AC3845" s="20">
        <v>73</v>
      </c>
      <c r="AD3845" s="20">
        <v>73</v>
      </c>
      <c r="AT3845" s="20" t="s">
        <v>1687</v>
      </c>
      <c r="AW3845" s="20" t="s">
        <v>1657</v>
      </c>
      <c r="BE3845" s="20" t="s">
        <v>808</v>
      </c>
      <c r="BL3845" s="20">
        <v>246</v>
      </c>
      <c r="BM3845" s="20">
        <v>50</v>
      </c>
    </row>
    <row r="3846" spans="1:65" x14ac:dyDescent="0.25">
      <c r="A3846" s="20" t="s">
        <v>1677</v>
      </c>
      <c r="B3846" s="20" t="s">
        <v>808</v>
      </c>
      <c r="C3846" s="20" t="s">
        <v>909</v>
      </c>
      <c r="D3846" s="20" t="s">
        <v>761</v>
      </c>
      <c r="E3846" s="20" t="s">
        <v>7153</v>
      </c>
      <c r="F3846" s="20" t="s">
        <v>531</v>
      </c>
      <c r="G3846" s="20">
        <v>10.95</v>
      </c>
      <c r="H3846" s="20" t="s">
        <v>1679</v>
      </c>
      <c r="I3846" s="20" t="s">
        <v>7126</v>
      </c>
      <c r="J3846" s="20" t="s">
        <v>7127</v>
      </c>
      <c r="K3846" s="20" t="s">
        <v>7127</v>
      </c>
      <c r="L3846" s="20" t="s">
        <v>808</v>
      </c>
      <c r="M3846" s="20">
        <v>4</v>
      </c>
      <c r="N3846" s="20" t="s">
        <v>1679</v>
      </c>
      <c r="P3846" s="20">
        <v>0</v>
      </c>
      <c r="Q3846" s="20" t="s">
        <v>469</v>
      </c>
      <c r="R3846" s="20" t="s">
        <v>488</v>
      </c>
      <c r="S3846" s="20" t="s">
        <v>221</v>
      </c>
      <c r="T3846" s="20" t="s">
        <v>7145</v>
      </c>
      <c r="U3846" s="20" t="s">
        <v>7133</v>
      </c>
      <c r="V3846" s="20">
        <v>8</v>
      </c>
      <c r="W3846" s="20">
        <v>245</v>
      </c>
      <c r="Y3846" s="20" t="s">
        <v>1684</v>
      </c>
      <c r="Z3846" s="20" t="s">
        <v>1685</v>
      </c>
      <c r="AA3846" s="20">
        <v>1.5</v>
      </c>
      <c r="AB3846" s="20">
        <v>73</v>
      </c>
      <c r="AC3846" s="20">
        <v>73</v>
      </c>
      <c r="AD3846" s="20">
        <v>73</v>
      </c>
      <c r="AT3846" s="20" t="s">
        <v>1687</v>
      </c>
      <c r="AW3846" s="20" t="s">
        <v>1657</v>
      </c>
      <c r="BE3846" s="20" t="s">
        <v>808</v>
      </c>
      <c r="BL3846" s="20">
        <v>547.5</v>
      </c>
      <c r="BM3846" s="20">
        <v>50</v>
      </c>
    </row>
    <row r="3847" spans="1:65" x14ac:dyDescent="0.25">
      <c r="A3847" s="20" t="s">
        <v>1677</v>
      </c>
      <c r="B3847" s="20" t="s">
        <v>808</v>
      </c>
      <c r="C3847" s="20" t="s">
        <v>910</v>
      </c>
      <c r="D3847" s="20" t="s">
        <v>786</v>
      </c>
      <c r="E3847" s="20" t="s">
        <v>7154</v>
      </c>
      <c r="F3847" s="20" t="s">
        <v>465</v>
      </c>
      <c r="G3847" s="20">
        <v>7.71</v>
      </c>
      <c r="H3847" s="20" t="s">
        <v>1679</v>
      </c>
      <c r="I3847" s="20" t="s">
        <v>7155</v>
      </c>
      <c r="J3847" s="20" t="s">
        <v>7156</v>
      </c>
      <c r="K3847" s="20" t="s">
        <v>7156</v>
      </c>
      <c r="L3847" s="20" t="s">
        <v>808</v>
      </c>
      <c r="M3847" s="20">
        <v>4</v>
      </c>
      <c r="N3847" s="20" t="s">
        <v>1679</v>
      </c>
      <c r="P3847" s="20">
        <v>0</v>
      </c>
      <c r="Q3847" s="20" t="s">
        <v>506</v>
      </c>
      <c r="R3847" s="20" t="s">
        <v>467</v>
      </c>
      <c r="S3847" s="20" t="s">
        <v>221</v>
      </c>
      <c r="T3847" s="20" t="s">
        <v>7157</v>
      </c>
      <c r="U3847" s="20" t="s">
        <v>7158</v>
      </c>
      <c r="V3847" s="20">
        <v>5</v>
      </c>
      <c r="W3847" s="20">
        <v>153</v>
      </c>
      <c r="Y3847" s="20" t="s">
        <v>1684</v>
      </c>
      <c r="Z3847" s="20" t="s">
        <v>1685</v>
      </c>
      <c r="AA3847" s="20">
        <v>1.5</v>
      </c>
      <c r="AB3847" s="20">
        <v>51</v>
      </c>
      <c r="AC3847" s="20">
        <v>51</v>
      </c>
      <c r="AD3847" s="20">
        <v>51</v>
      </c>
      <c r="AT3847" s="20" t="s">
        <v>1687</v>
      </c>
      <c r="AW3847" s="20" t="s">
        <v>1657</v>
      </c>
      <c r="BE3847" s="20" t="s">
        <v>808</v>
      </c>
      <c r="BL3847" s="20">
        <v>385.5</v>
      </c>
      <c r="BM3847" s="20">
        <v>50</v>
      </c>
    </row>
    <row r="3848" spans="1:65" x14ac:dyDescent="0.25">
      <c r="A3848" s="20" t="s">
        <v>1677</v>
      </c>
      <c r="B3848" s="20" t="s">
        <v>808</v>
      </c>
      <c r="C3848" s="20" t="s">
        <v>910</v>
      </c>
      <c r="D3848" s="20" t="s">
        <v>786</v>
      </c>
      <c r="E3848" s="20" t="s">
        <v>7159</v>
      </c>
      <c r="F3848" s="20" t="s">
        <v>468</v>
      </c>
      <c r="G3848" s="20">
        <v>5.97</v>
      </c>
      <c r="H3848" s="20" t="s">
        <v>1679</v>
      </c>
      <c r="I3848" s="20" t="s">
        <v>7155</v>
      </c>
      <c r="J3848" s="20" t="s">
        <v>7156</v>
      </c>
      <c r="K3848" s="20" t="s">
        <v>7156</v>
      </c>
      <c r="L3848" s="20" t="s">
        <v>808</v>
      </c>
      <c r="M3848" s="20">
        <v>4</v>
      </c>
      <c r="N3848" s="20" t="s">
        <v>1679</v>
      </c>
      <c r="P3848" s="20">
        <v>0</v>
      </c>
      <c r="Q3848" s="20" t="s">
        <v>506</v>
      </c>
      <c r="R3848" s="20" t="s">
        <v>467</v>
      </c>
      <c r="S3848" s="20" t="s">
        <v>221</v>
      </c>
      <c r="T3848" s="20" t="s">
        <v>7157</v>
      </c>
      <c r="U3848" s="20" t="s">
        <v>7158</v>
      </c>
      <c r="V3848" s="20">
        <v>5</v>
      </c>
      <c r="W3848" s="20">
        <v>153</v>
      </c>
      <c r="Y3848" s="20" t="s">
        <v>1684</v>
      </c>
      <c r="Z3848" s="20" t="s">
        <v>1685</v>
      </c>
      <c r="AA3848" s="20">
        <v>1.5</v>
      </c>
      <c r="AB3848" s="20">
        <v>51</v>
      </c>
      <c r="AC3848" s="20">
        <v>51</v>
      </c>
      <c r="AD3848" s="20">
        <v>51</v>
      </c>
      <c r="AT3848" s="20" t="s">
        <v>1687</v>
      </c>
      <c r="AW3848" s="20" t="s">
        <v>1657</v>
      </c>
      <c r="BE3848" s="20" t="s">
        <v>808</v>
      </c>
      <c r="BL3848" s="20">
        <v>298.5</v>
      </c>
      <c r="BM3848" s="20">
        <v>50</v>
      </c>
    </row>
    <row r="3849" spans="1:65" x14ac:dyDescent="0.25">
      <c r="A3849" s="20" t="s">
        <v>1677</v>
      </c>
      <c r="B3849" s="20" t="s">
        <v>808</v>
      </c>
      <c r="C3849" s="20" t="s">
        <v>910</v>
      </c>
      <c r="D3849" s="20" t="s">
        <v>786</v>
      </c>
      <c r="E3849" s="20" t="s">
        <v>7160</v>
      </c>
      <c r="F3849" s="20" t="s">
        <v>470</v>
      </c>
      <c r="G3849" s="20">
        <v>1.94</v>
      </c>
      <c r="H3849" s="20" t="s">
        <v>1679</v>
      </c>
      <c r="I3849" s="20" t="s">
        <v>7155</v>
      </c>
      <c r="J3849" s="20" t="s">
        <v>7156</v>
      </c>
      <c r="K3849" s="20" t="s">
        <v>7156</v>
      </c>
      <c r="L3849" s="20" t="s">
        <v>808</v>
      </c>
      <c r="M3849" s="20">
        <v>4</v>
      </c>
      <c r="N3849" s="20" t="s">
        <v>1679</v>
      </c>
      <c r="P3849" s="20">
        <v>0</v>
      </c>
      <c r="Q3849" s="20" t="s">
        <v>506</v>
      </c>
      <c r="R3849" s="20" t="s">
        <v>467</v>
      </c>
      <c r="S3849" s="20" t="s">
        <v>221</v>
      </c>
      <c r="T3849" s="20" t="s">
        <v>7157</v>
      </c>
      <c r="U3849" s="20" t="s">
        <v>7158</v>
      </c>
      <c r="V3849" s="20">
        <v>5</v>
      </c>
      <c r="W3849" s="20">
        <v>153</v>
      </c>
      <c r="Y3849" s="20" t="s">
        <v>1684</v>
      </c>
      <c r="Z3849" s="20" t="s">
        <v>1685</v>
      </c>
      <c r="AA3849" s="20">
        <v>1.5</v>
      </c>
      <c r="AB3849" s="20">
        <v>51</v>
      </c>
      <c r="AC3849" s="20">
        <v>51</v>
      </c>
      <c r="AD3849" s="20">
        <v>51</v>
      </c>
      <c r="AT3849" s="20" t="s">
        <v>1687</v>
      </c>
      <c r="AW3849" s="20" t="s">
        <v>1657</v>
      </c>
      <c r="BE3849" s="20" t="s">
        <v>808</v>
      </c>
      <c r="BL3849" s="20">
        <v>97</v>
      </c>
      <c r="BM3849" s="20">
        <v>50</v>
      </c>
    </row>
    <row r="3850" spans="1:65" x14ac:dyDescent="0.25">
      <c r="A3850" s="20" t="s">
        <v>1677</v>
      </c>
      <c r="B3850" s="20" t="s">
        <v>808</v>
      </c>
      <c r="C3850" s="20" t="s">
        <v>910</v>
      </c>
      <c r="D3850" s="20" t="s">
        <v>786</v>
      </c>
      <c r="E3850" s="20" t="s">
        <v>7161</v>
      </c>
      <c r="F3850" s="20" t="s">
        <v>471</v>
      </c>
      <c r="G3850" s="20">
        <v>4.63</v>
      </c>
      <c r="H3850" s="20" t="s">
        <v>1679</v>
      </c>
      <c r="I3850" s="20" t="s">
        <v>7155</v>
      </c>
      <c r="J3850" s="20" t="s">
        <v>7156</v>
      </c>
      <c r="K3850" s="20" t="s">
        <v>7156</v>
      </c>
      <c r="L3850" s="20" t="s">
        <v>808</v>
      </c>
      <c r="M3850" s="20">
        <v>4</v>
      </c>
      <c r="N3850" s="20" t="s">
        <v>1679</v>
      </c>
      <c r="P3850" s="20">
        <v>0</v>
      </c>
      <c r="Q3850" s="20" t="s">
        <v>506</v>
      </c>
      <c r="R3850" s="20" t="s">
        <v>467</v>
      </c>
      <c r="S3850" s="20" t="s">
        <v>221</v>
      </c>
      <c r="T3850" s="20" t="s">
        <v>7157</v>
      </c>
      <c r="U3850" s="20" t="s">
        <v>7158</v>
      </c>
      <c r="V3850" s="20">
        <v>5</v>
      </c>
      <c r="W3850" s="20">
        <v>153</v>
      </c>
      <c r="Y3850" s="20" t="s">
        <v>1684</v>
      </c>
      <c r="Z3850" s="20" t="s">
        <v>1685</v>
      </c>
      <c r="AA3850" s="20">
        <v>1.5</v>
      </c>
      <c r="AB3850" s="20">
        <v>51</v>
      </c>
      <c r="AC3850" s="20">
        <v>51</v>
      </c>
      <c r="AD3850" s="20">
        <v>51</v>
      </c>
      <c r="AT3850" s="20" t="s">
        <v>1687</v>
      </c>
      <c r="AW3850" s="20" t="s">
        <v>1657</v>
      </c>
      <c r="BE3850" s="20" t="s">
        <v>808</v>
      </c>
      <c r="BL3850" s="20">
        <v>231.5</v>
      </c>
      <c r="BM3850" s="20">
        <v>50</v>
      </c>
    </row>
    <row r="3851" spans="1:65" x14ac:dyDescent="0.25">
      <c r="A3851" s="20" t="s">
        <v>1677</v>
      </c>
      <c r="B3851" s="20" t="s">
        <v>808</v>
      </c>
      <c r="C3851" s="20" t="s">
        <v>910</v>
      </c>
      <c r="D3851" s="20" t="s">
        <v>786</v>
      </c>
      <c r="E3851" s="20" t="s">
        <v>7162</v>
      </c>
      <c r="F3851" s="20" t="s">
        <v>472</v>
      </c>
      <c r="G3851" s="20">
        <v>17.010000000000002</v>
      </c>
      <c r="H3851" s="20" t="s">
        <v>1679</v>
      </c>
      <c r="I3851" s="20" t="s">
        <v>7155</v>
      </c>
      <c r="J3851" s="20" t="s">
        <v>7156</v>
      </c>
      <c r="K3851" s="20" t="s">
        <v>7156</v>
      </c>
      <c r="L3851" s="20" t="s">
        <v>808</v>
      </c>
      <c r="M3851" s="20">
        <v>4</v>
      </c>
      <c r="N3851" s="20" t="s">
        <v>1679</v>
      </c>
      <c r="P3851" s="20">
        <v>0</v>
      </c>
      <c r="Q3851" s="20" t="s">
        <v>509</v>
      </c>
      <c r="R3851" s="20" t="s">
        <v>550</v>
      </c>
      <c r="S3851" s="20" t="s">
        <v>221</v>
      </c>
      <c r="T3851" s="20" t="s">
        <v>7163</v>
      </c>
      <c r="V3851" s="20">
        <v>15</v>
      </c>
      <c r="W3851" s="20">
        <v>460</v>
      </c>
      <c r="Y3851" s="20" t="s">
        <v>1684</v>
      </c>
      <c r="Z3851" s="20" t="s">
        <v>1685</v>
      </c>
      <c r="AA3851" s="20">
        <v>1.5</v>
      </c>
      <c r="AB3851" s="20">
        <v>51</v>
      </c>
      <c r="AC3851" s="20">
        <v>51</v>
      </c>
      <c r="AD3851" s="20">
        <v>51</v>
      </c>
      <c r="AT3851" s="20" t="s">
        <v>1687</v>
      </c>
      <c r="AU3851" s="20" t="s">
        <v>1786</v>
      </c>
      <c r="AY3851" s="20" t="s">
        <v>3102</v>
      </c>
      <c r="BE3851" s="20" t="s">
        <v>808</v>
      </c>
      <c r="BL3851" s="20">
        <v>1786.05</v>
      </c>
      <c r="BM3851" s="20">
        <v>105</v>
      </c>
    </row>
    <row r="3852" spans="1:65" x14ac:dyDescent="0.25">
      <c r="A3852" s="20" t="s">
        <v>1677</v>
      </c>
      <c r="B3852" s="20" t="s">
        <v>808</v>
      </c>
      <c r="C3852" s="20" t="s">
        <v>910</v>
      </c>
      <c r="D3852" s="20" t="s">
        <v>786</v>
      </c>
      <c r="E3852" s="20" t="s">
        <v>7164</v>
      </c>
      <c r="F3852" s="20" t="s">
        <v>473</v>
      </c>
      <c r="G3852" s="20">
        <v>2.0299999999999998</v>
      </c>
      <c r="H3852" s="20" t="s">
        <v>1679</v>
      </c>
      <c r="I3852" s="20" t="s">
        <v>7155</v>
      </c>
      <c r="J3852" s="20" t="s">
        <v>7156</v>
      </c>
      <c r="K3852" s="20" t="s">
        <v>7156</v>
      </c>
      <c r="L3852" s="20" t="s">
        <v>808</v>
      </c>
      <c r="M3852" s="20">
        <v>4</v>
      </c>
      <c r="N3852" s="20" t="s">
        <v>1679</v>
      </c>
      <c r="P3852" s="20">
        <v>0</v>
      </c>
      <c r="Q3852" s="20" t="s">
        <v>509</v>
      </c>
      <c r="R3852" s="20" t="s">
        <v>550</v>
      </c>
      <c r="S3852" s="20" t="s">
        <v>221</v>
      </c>
      <c r="T3852" s="20" t="s">
        <v>7163</v>
      </c>
      <c r="V3852" s="20">
        <v>15</v>
      </c>
      <c r="W3852" s="20">
        <v>460</v>
      </c>
      <c r="Y3852" s="20" t="s">
        <v>1684</v>
      </c>
      <c r="Z3852" s="20" t="s">
        <v>1685</v>
      </c>
      <c r="AA3852" s="20">
        <v>1.5</v>
      </c>
      <c r="AB3852" s="20">
        <v>51</v>
      </c>
      <c r="AC3852" s="20">
        <v>51</v>
      </c>
      <c r="AD3852" s="20">
        <v>51</v>
      </c>
      <c r="AT3852" s="20" t="s">
        <v>1687</v>
      </c>
      <c r="AU3852" s="20" t="s">
        <v>1786</v>
      </c>
      <c r="AY3852" s="20" t="s">
        <v>3102</v>
      </c>
      <c r="BE3852" s="20" t="s">
        <v>808</v>
      </c>
      <c r="BL3852" s="20">
        <v>213.15</v>
      </c>
      <c r="BM3852" s="20">
        <v>105</v>
      </c>
    </row>
    <row r="3853" spans="1:65" x14ac:dyDescent="0.25">
      <c r="A3853" s="20" t="s">
        <v>1677</v>
      </c>
      <c r="B3853" s="20" t="s">
        <v>808</v>
      </c>
      <c r="C3853" s="20" t="s">
        <v>910</v>
      </c>
      <c r="D3853" s="20" t="s">
        <v>786</v>
      </c>
      <c r="E3853" s="20" t="s">
        <v>7165</v>
      </c>
      <c r="F3853" s="20" t="s">
        <v>474</v>
      </c>
      <c r="G3853" s="20">
        <v>11.05</v>
      </c>
      <c r="H3853" s="20" t="s">
        <v>1679</v>
      </c>
      <c r="I3853" s="20" t="s">
        <v>7155</v>
      </c>
      <c r="J3853" s="20" t="s">
        <v>7156</v>
      </c>
      <c r="K3853" s="20" t="s">
        <v>7156</v>
      </c>
      <c r="L3853" s="20" t="s">
        <v>808</v>
      </c>
      <c r="M3853" s="20">
        <v>4</v>
      </c>
      <c r="N3853" s="20" t="s">
        <v>1679</v>
      </c>
      <c r="P3853" s="20">
        <v>0</v>
      </c>
      <c r="Q3853" s="20" t="s">
        <v>506</v>
      </c>
      <c r="R3853" s="20" t="s">
        <v>467</v>
      </c>
      <c r="S3853" s="20" t="s">
        <v>221</v>
      </c>
      <c r="T3853" s="20" t="s">
        <v>7157</v>
      </c>
      <c r="U3853" s="20" t="s">
        <v>7158</v>
      </c>
      <c r="V3853" s="20">
        <v>5</v>
      </c>
      <c r="W3853" s="20">
        <v>153</v>
      </c>
      <c r="Y3853" s="20" t="s">
        <v>1684</v>
      </c>
      <c r="Z3853" s="20" t="s">
        <v>1685</v>
      </c>
      <c r="AA3853" s="20">
        <v>1.5</v>
      </c>
      <c r="AB3853" s="20">
        <v>51</v>
      </c>
      <c r="AC3853" s="20">
        <v>51</v>
      </c>
      <c r="AD3853" s="20">
        <v>51</v>
      </c>
      <c r="AT3853" s="20" t="s">
        <v>1687</v>
      </c>
      <c r="AW3853" s="20" t="s">
        <v>1657</v>
      </c>
      <c r="BE3853" s="20" t="s">
        <v>808</v>
      </c>
      <c r="BL3853" s="20">
        <v>552.5</v>
      </c>
      <c r="BM3853" s="20">
        <v>50</v>
      </c>
    </row>
    <row r="3854" spans="1:65" x14ac:dyDescent="0.25">
      <c r="A3854" s="20" t="s">
        <v>1677</v>
      </c>
      <c r="B3854" s="20" t="s">
        <v>808</v>
      </c>
      <c r="C3854" s="20" t="s">
        <v>910</v>
      </c>
      <c r="D3854" s="20" t="s">
        <v>786</v>
      </c>
      <c r="E3854" s="20" t="s">
        <v>7166</v>
      </c>
      <c r="F3854" s="20" t="s">
        <v>475</v>
      </c>
      <c r="G3854" s="20">
        <v>7.69</v>
      </c>
      <c r="H3854" s="20" t="s">
        <v>1679</v>
      </c>
      <c r="I3854" s="20" t="s">
        <v>7155</v>
      </c>
      <c r="J3854" s="20" t="s">
        <v>7156</v>
      </c>
      <c r="K3854" s="20" t="s">
        <v>7156</v>
      </c>
      <c r="L3854" s="20" t="s">
        <v>808</v>
      </c>
      <c r="M3854" s="20">
        <v>4</v>
      </c>
      <c r="N3854" s="20" t="s">
        <v>1679</v>
      </c>
      <c r="P3854" s="20">
        <v>0</v>
      </c>
      <c r="Q3854" s="20" t="s">
        <v>506</v>
      </c>
      <c r="R3854" s="20" t="s">
        <v>467</v>
      </c>
      <c r="S3854" s="20" t="s">
        <v>221</v>
      </c>
      <c r="T3854" s="20" t="s">
        <v>7157</v>
      </c>
      <c r="U3854" s="20" t="s">
        <v>7158</v>
      </c>
      <c r="V3854" s="20">
        <v>5</v>
      </c>
      <c r="W3854" s="20">
        <v>153</v>
      </c>
      <c r="Y3854" s="20" t="s">
        <v>1684</v>
      </c>
      <c r="Z3854" s="20" t="s">
        <v>1685</v>
      </c>
      <c r="AA3854" s="20">
        <v>1.5</v>
      </c>
      <c r="AB3854" s="20">
        <v>51</v>
      </c>
      <c r="AC3854" s="20">
        <v>51</v>
      </c>
      <c r="AD3854" s="20">
        <v>51</v>
      </c>
      <c r="AT3854" s="20" t="s">
        <v>1687</v>
      </c>
      <c r="AW3854" s="20" t="s">
        <v>1657</v>
      </c>
      <c r="BE3854" s="20" t="s">
        <v>808</v>
      </c>
      <c r="BL3854" s="20">
        <v>384.5</v>
      </c>
      <c r="BM3854" s="20">
        <v>50</v>
      </c>
    </row>
    <row r="3855" spans="1:65" x14ac:dyDescent="0.25">
      <c r="A3855" s="20" t="s">
        <v>1677</v>
      </c>
      <c r="B3855" s="20" t="s">
        <v>808</v>
      </c>
      <c r="C3855" s="20" t="s">
        <v>910</v>
      </c>
      <c r="D3855" s="20" t="s">
        <v>786</v>
      </c>
      <c r="E3855" s="20" t="s">
        <v>7167</v>
      </c>
      <c r="F3855" s="20" t="s">
        <v>476</v>
      </c>
      <c r="G3855" s="20">
        <v>12.31</v>
      </c>
      <c r="H3855" s="20" t="s">
        <v>1679</v>
      </c>
      <c r="I3855" s="20" t="s">
        <v>7155</v>
      </c>
      <c r="J3855" s="20" t="s">
        <v>7156</v>
      </c>
      <c r="K3855" s="20" t="s">
        <v>7156</v>
      </c>
      <c r="L3855" s="20" t="s">
        <v>808</v>
      </c>
      <c r="M3855" s="20">
        <v>4</v>
      </c>
      <c r="N3855" s="20" t="s">
        <v>1679</v>
      </c>
      <c r="P3855" s="20">
        <v>0</v>
      </c>
      <c r="Q3855" s="20" t="s">
        <v>506</v>
      </c>
      <c r="R3855" s="20" t="s">
        <v>467</v>
      </c>
      <c r="S3855" s="20" t="s">
        <v>221</v>
      </c>
      <c r="T3855" s="20" t="s">
        <v>7157</v>
      </c>
      <c r="U3855" s="20" t="s">
        <v>7158</v>
      </c>
      <c r="V3855" s="20">
        <v>5</v>
      </c>
      <c r="W3855" s="20">
        <v>153</v>
      </c>
      <c r="Y3855" s="20" t="s">
        <v>1684</v>
      </c>
      <c r="Z3855" s="20" t="s">
        <v>1685</v>
      </c>
      <c r="AA3855" s="20">
        <v>1.5</v>
      </c>
      <c r="AB3855" s="20">
        <v>51</v>
      </c>
      <c r="AC3855" s="20">
        <v>51</v>
      </c>
      <c r="AD3855" s="20">
        <v>51</v>
      </c>
      <c r="AT3855" s="20" t="s">
        <v>1687</v>
      </c>
      <c r="AW3855" s="20" t="s">
        <v>1657</v>
      </c>
      <c r="BE3855" s="20" t="s">
        <v>808</v>
      </c>
      <c r="BL3855" s="20">
        <v>615.5</v>
      </c>
      <c r="BM3855" s="20">
        <v>50</v>
      </c>
    </row>
    <row r="3856" spans="1:65" x14ac:dyDescent="0.25">
      <c r="A3856" s="20" t="s">
        <v>1677</v>
      </c>
      <c r="B3856" s="20" t="s">
        <v>808</v>
      </c>
      <c r="C3856" s="20" t="s">
        <v>910</v>
      </c>
      <c r="D3856" s="20" t="s">
        <v>786</v>
      </c>
      <c r="E3856" s="20" t="s">
        <v>7168</v>
      </c>
      <c r="F3856" s="20" t="s">
        <v>477</v>
      </c>
      <c r="G3856" s="20">
        <v>10.79</v>
      </c>
      <c r="H3856" s="20" t="s">
        <v>1679</v>
      </c>
      <c r="I3856" s="20" t="s">
        <v>7155</v>
      </c>
      <c r="J3856" s="20" t="s">
        <v>7156</v>
      </c>
      <c r="K3856" s="20" t="s">
        <v>7156</v>
      </c>
      <c r="L3856" s="20" t="s">
        <v>808</v>
      </c>
      <c r="M3856" s="20">
        <v>4</v>
      </c>
      <c r="N3856" s="20" t="s">
        <v>1679</v>
      </c>
      <c r="P3856" s="20">
        <v>0</v>
      </c>
      <c r="Q3856" s="20" t="s">
        <v>506</v>
      </c>
      <c r="R3856" s="20" t="s">
        <v>467</v>
      </c>
      <c r="S3856" s="20" t="s">
        <v>221</v>
      </c>
      <c r="T3856" s="20" t="s">
        <v>7157</v>
      </c>
      <c r="U3856" s="20" t="s">
        <v>7158</v>
      </c>
      <c r="V3856" s="20">
        <v>5</v>
      </c>
      <c r="W3856" s="20">
        <v>153</v>
      </c>
      <c r="Y3856" s="20" t="s">
        <v>1684</v>
      </c>
      <c r="Z3856" s="20" t="s">
        <v>1685</v>
      </c>
      <c r="AA3856" s="20">
        <v>1.5</v>
      </c>
      <c r="AB3856" s="20">
        <v>51</v>
      </c>
      <c r="AC3856" s="20">
        <v>51</v>
      </c>
      <c r="AD3856" s="20">
        <v>51</v>
      </c>
      <c r="AT3856" s="20" t="s">
        <v>1687</v>
      </c>
      <c r="AW3856" s="20" t="s">
        <v>1657</v>
      </c>
      <c r="BE3856" s="20" t="s">
        <v>808</v>
      </c>
      <c r="BL3856" s="20">
        <v>539.5</v>
      </c>
      <c r="BM3856" s="20">
        <v>50</v>
      </c>
    </row>
    <row r="3857" spans="1:65" x14ac:dyDescent="0.25">
      <c r="A3857" s="20" t="s">
        <v>1677</v>
      </c>
      <c r="B3857" s="20" t="s">
        <v>808</v>
      </c>
      <c r="C3857" s="20" t="s">
        <v>910</v>
      </c>
      <c r="D3857" s="20" t="s">
        <v>786</v>
      </c>
      <c r="E3857" s="20" t="s">
        <v>7169</v>
      </c>
      <c r="F3857" s="20" t="s">
        <v>478</v>
      </c>
      <c r="G3857" s="20">
        <v>17.260000000000002</v>
      </c>
      <c r="H3857" s="20" t="s">
        <v>1679</v>
      </c>
      <c r="I3857" s="20" t="s">
        <v>7155</v>
      </c>
      <c r="J3857" s="20" t="s">
        <v>7156</v>
      </c>
      <c r="K3857" s="20" t="s">
        <v>7156</v>
      </c>
      <c r="L3857" s="20" t="s">
        <v>808</v>
      </c>
      <c r="M3857" s="20">
        <v>4</v>
      </c>
      <c r="N3857" s="20" t="s">
        <v>1679</v>
      </c>
      <c r="P3857" s="20">
        <v>0</v>
      </c>
      <c r="Q3857" s="20" t="s">
        <v>506</v>
      </c>
      <c r="R3857" s="20" t="s">
        <v>467</v>
      </c>
      <c r="S3857" s="20" t="s">
        <v>221</v>
      </c>
      <c r="T3857" s="20" t="s">
        <v>7157</v>
      </c>
      <c r="U3857" s="20" t="s">
        <v>7158</v>
      </c>
      <c r="V3857" s="20">
        <v>5</v>
      </c>
      <c r="W3857" s="20">
        <v>153</v>
      </c>
      <c r="Y3857" s="20" t="s">
        <v>1684</v>
      </c>
      <c r="Z3857" s="20" t="s">
        <v>1685</v>
      </c>
      <c r="AA3857" s="20">
        <v>1.5</v>
      </c>
      <c r="AB3857" s="20">
        <v>51</v>
      </c>
      <c r="AC3857" s="20">
        <v>51</v>
      </c>
      <c r="AD3857" s="20">
        <v>51</v>
      </c>
      <c r="AT3857" s="20" t="s">
        <v>1687</v>
      </c>
      <c r="AW3857" s="20" t="s">
        <v>1657</v>
      </c>
      <c r="BE3857" s="20" t="s">
        <v>808</v>
      </c>
      <c r="BL3857" s="20">
        <v>863</v>
      </c>
      <c r="BM3857" s="20">
        <v>50</v>
      </c>
    </row>
    <row r="3858" spans="1:65" x14ac:dyDescent="0.25">
      <c r="A3858" s="20" t="s">
        <v>1677</v>
      </c>
      <c r="B3858" s="20" t="s">
        <v>808</v>
      </c>
      <c r="C3858" s="20" t="s">
        <v>910</v>
      </c>
      <c r="D3858" s="20" t="s">
        <v>786</v>
      </c>
      <c r="E3858" s="20" t="s">
        <v>7170</v>
      </c>
      <c r="F3858" s="20" t="s">
        <v>479</v>
      </c>
      <c r="G3858" s="20">
        <v>13.95</v>
      </c>
      <c r="H3858" s="20" t="s">
        <v>1679</v>
      </c>
      <c r="I3858" s="20" t="s">
        <v>7155</v>
      </c>
      <c r="J3858" s="20" t="s">
        <v>7156</v>
      </c>
      <c r="K3858" s="20" t="s">
        <v>7156</v>
      </c>
      <c r="L3858" s="20" t="s">
        <v>808</v>
      </c>
      <c r="M3858" s="20">
        <v>4</v>
      </c>
      <c r="N3858" s="20" t="s">
        <v>1679</v>
      </c>
      <c r="P3858" s="20">
        <v>0</v>
      </c>
      <c r="Q3858" s="20" t="s">
        <v>506</v>
      </c>
      <c r="R3858" s="20" t="s">
        <v>467</v>
      </c>
      <c r="S3858" s="20" t="s">
        <v>221</v>
      </c>
      <c r="T3858" s="20" t="s">
        <v>7157</v>
      </c>
      <c r="U3858" s="20" t="s">
        <v>7158</v>
      </c>
      <c r="V3858" s="20">
        <v>5</v>
      </c>
      <c r="W3858" s="20">
        <v>153</v>
      </c>
      <c r="Y3858" s="20" t="s">
        <v>1684</v>
      </c>
      <c r="Z3858" s="20" t="s">
        <v>1685</v>
      </c>
      <c r="AA3858" s="20">
        <v>1.5</v>
      </c>
      <c r="AB3858" s="20">
        <v>51</v>
      </c>
      <c r="AC3858" s="20">
        <v>51</v>
      </c>
      <c r="AD3858" s="20">
        <v>51</v>
      </c>
      <c r="AT3858" s="20" t="s">
        <v>1687</v>
      </c>
      <c r="AW3858" s="20" t="s">
        <v>1657</v>
      </c>
      <c r="BE3858" s="20" t="s">
        <v>808</v>
      </c>
      <c r="BL3858" s="20">
        <v>697.5</v>
      </c>
      <c r="BM3858" s="20">
        <v>50</v>
      </c>
    </row>
    <row r="3859" spans="1:65" x14ac:dyDescent="0.25">
      <c r="A3859" s="20" t="s">
        <v>1677</v>
      </c>
      <c r="B3859" s="20" t="s">
        <v>808</v>
      </c>
      <c r="C3859" s="20" t="s">
        <v>910</v>
      </c>
      <c r="D3859" s="20" t="s">
        <v>786</v>
      </c>
      <c r="E3859" s="20" t="s">
        <v>7171</v>
      </c>
      <c r="F3859" s="20" t="s">
        <v>480</v>
      </c>
      <c r="G3859" s="20">
        <v>8.89</v>
      </c>
      <c r="H3859" s="20" t="s">
        <v>1679</v>
      </c>
      <c r="I3859" s="20" t="s">
        <v>7155</v>
      </c>
      <c r="J3859" s="20" t="s">
        <v>7156</v>
      </c>
      <c r="K3859" s="20" t="s">
        <v>7156</v>
      </c>
      <c r="L3859" s="20" t="s">
        <v>808</v>
      </c>
      <c r="M3859" s="20">
        <v>4</v>
      </c>
      <c r="N3859" s="20" t="s">
        <v>1679</v>
      </c>
      <c r="P3859" s="20">
        <v>0</v>
      </c>
      <c r="Q3859" s="20" t="s">
        <v>487</v>
      </c>
      <c r="R3859" s="20" t="s">
        <v>488</v>
      </c>
      <c r="S3859" s="20" t="s">
        <v>221</v>
      </c>
      <c r="T3859" s="20" t="s">
        <v>7172</v>
      </c>
      <c r="U3859" s="20" t="s">
        <v>7158</v>
      </c>
      <c r="V3859" s="20">
        <v>5</v>
      </c>
      <c r="W3859" s="20">
        <v>153</v>
      </c>
      <c r="Y3859" s="20" t="s">
        <v>1684</v>
      </c>
      <c r="Z3859" s="20" t="s">
        <v>1685</v>
      </c>
      <c r="AA3859" s="20">
        <v>1.5</v>
      </c>
      <c r="AB3859" s="20">
        <v>51</v>
      </c>
      <c r="AC3859" s="20">
        <v>51</v>
      </c>
      <c r="AD3859" s="20">
        <v>51</v>
      </c>
      <c r="AT3859" s="20" t="s">
        <v>1687</v>
      </c>
      <c r="BE3859" s="20" t="s">
        <v>808</v>
      </c>
      <c r="BL3859" s="20">
        <v>488.95</v>
      </c>
      <c r="BM3859" s="20">
        <v>55</v>
      </c>
    </row>
    <row r="3860" spans="1:65" x14ac:dyDescent="0.25">
      <c r="A3860" s="20" t="s">
        <v>1677</v>
      </c>
      <c r="B3860" s="20" t="s">
        <v>808</v>
      </c>
      <c r="C3860" s="20" t="s">
        <v>911</v>
      </c>
      <c r="D3860" s="20" t="s">
        <v>695</v>
      </c>
      <c r="E3860" s="20" t="s">
        <v>7173</v>
      </c>
      <c r="F3860" s="20" t="s">
        <v>465</v>
      </c>
      <c r="G3860" s="20">
        <v>1.45</v>
      </c>
      <c r="H3860" s="20" t="s">
        <v>1679</v>
      </c>
      <c r="I3860" s="20" t="s">
        <v>7174</v>
      </c>
      <c r="J3860" s="20" t="s">
        <v>7175</v>
      </c>
      <c r="K3860" s="20" t="s">
        <v>7175</v>
      </c>
      <c r="L3860" s="20" t="s">
        <v>808</v>
      </c>
      <c r="M3860" s="20">
        <v>4</v>
      </c>
      <c r="N3860" s="20" t="s">
        <v>1679</v>
      </c>
      <c r="P3860" s="20">
        <v>0</v>
      </c>
      <c r="Q3860" s="20" t="s">
        <v>487</v>
      </c>
      <c r="R3860" s="20" t="s">
        <v>707</v>
      </c>
      <c r="S3860" s="20" t="s">
        <v>221</v>
      </c>
      <c r="T3860" s="20" t="s">
        <v>3402</v>
      </c>
      <c r="U3860" s="20" t="s">
        <v>7176</v>
      </c>
      <c r="V3860" s="20">
        <v>9</v>
      </c>
      <c r="W3860" s="20">
        <v>287</v>
      </c>
      <c r="Y3860" s="20" t="s">
        <v>1684</v>
      </c>
      <c r="Z3860" s="20" t="s">
        <v>1685</v>
      </c>
      <c r="AA3860" s="20">
        <v>1.5</v>
      </c>
      <c r="AB3860" s="20">
        <v>38</v>
      </c>
      <c r="AC3860" s="20">
        <v>38</v>
      </c>
      <c r="AD3860" s="20">
        <v>38</v>
      </c>
      <c r="AT3860" s="20" t="s">
        <v>1687</v>
      </c>
      <c r="BE3860" s="20" t="s">
        <v>808</v>
      </c>
      <c r="BL3860" s="20">
        <v>79.75</v>
      </c>
      <c r="BM3860" s="20">
        <v>55</v>
      </c>
    </row>
    <row r="3861" spans="1:65" x14ac:dyDescent="0.25">
      <c r="A3861" s="20" t="s">
        <v>1677</v>
      </c>
      <c r="B3861" s="20" t="s">
        <v>808</v>
      </c>
      <c r="C3861" s="20" t="s">
        <v>911</v>
      </c>
      <c r="D3861" s="20" t="s">
        <v>695</v>
      </c>
      <c r="E3861" s="20" t="s">
        <v>7177</v>
      </c>
      <c r="F3861" s="20" t="s">
        <v>468</v>
      </c>
      <c r="G3861" s="20">
        <v>3.07</v>
      </c>
      <c r="H3861" s="20" t="s">
        <v>1679</v>
      </c>
      <c r="I3861" s="20" t="s">
        <v>7174</v>
      </c>
      <c r="J3861" s="20" t="s">
        <v>7175</v>
      </c>
      <c r="K3861" s="20" t="s">
        <v>7175</v>
      </c>
      <c r="L3861" s="20" t="s">
        <v>808</v>
      </c>
      <c r="M3861" s="20">
        <v>4</v>
      </c>
      <c r="N3861" s="20" t="s">
        <v>1679</v>
      </c>
      <c r="P3861" s="20">
        <v>0</v>
      </c>
      <c r="Q3861" s="20" t="s">
        <v>487</v>
      </c>
      <c r="R3861" s="20" t="s">
        <v>707</v>
      </c>
      <c r="S3861" s="20" t="s">
        <v>221</v>
      </c>
      <c r="T3861" s="20" t="s">
        <v>3402</v>
      </c>
      <c r="U3861" s="20" t="s">
        <v>7176</v>
      </c>
      <c r="V3861" s="20">
        <v>9</v>
      </c>
      <c r="W3861" s="20">
        <v>287</v>
      </c>
      <c r="Y3861" s="20" t="s">
        <v>1684</v>
      </c>
      <c r="Z3861" s="20" t="s">
        <v>1685</v>
      </c>
      <c r="AA3861" s="20">
        <v>1.5</v>
      </c>
      <c r="AB3861" s="20">
        <v>38</v>
      </c>
      <c r="AC3861" s="20">
        <v>38</v>
      </c>
      <c r="AD3861" s="20">
        <v>38</v>
      </c>
      <c r="AT3861" s="20" t="s">
        <v>1687</v>
      </c>
      <c r="BE3861" s="20" t="s">
        <v>808</v>
      </c>
      <c r="BL3861" s="20">
        <v>168.85</v>
      </c>
      <c r="BM3861" s="20">
        <v>55</v>
      </c>
    </row>
    <row r="3862" spans="1:65" x14ac:dyDescent="0.25">
      <c r="A3862" s="20" t="s">
        <v>1677</v>
      </c>
      <c r="B3862" s="20" t="s">
        <v>808</v>
      </c>
      <c r="C3862" s="20" t="s">
        <v>911</v>
      </c>
      <c r="D3862" s="20" t="s">
        <v>695</v>
      </c>
      <c r="E3862" s="20" t="s">
        <v>7178</v>
      </c>
      <c r="F3862" s="20" t="s">
        <v>470</v>
      </c>
      <c r="G3862" s="20">
        <v>7.39</v>
      </c>
      <c r="H3862" s="20" t="s">
        <v>1679</v>
      </c>
      <c r="I3862" s="20" t="s">
        <v>7174</v>
      </c>
      <c r="J3862" s="20" t="s">
        <v>7175</v>
      </c>
      <c r="K3862" s="20" t="s">
        <v>7175</v>
      </c>
      <c r="L3862" s="20" t="s">
        <v>808</v>
      </c>
      <c r="M3862" s="20">
        <v>4</v>
      </c>
      <c r="N3862" s="20" t="s">
        <v>1679</v>
      </c>
      <c r="P3862" s="20">
        <v>0</v>
      </c>
      <c r="Q3862" s="20" t="s">
        <v>487</v>
      </c>
      <c r="R3862" s="20" t="s">
        <v>707</v>
      </c>
      <c r="S3862" s="20" t="s">
        <v>221</v>
      </c>
      <c r="T3862" s="20" t="s">
        <v>3402</v>
      </c>
      <c r="U3862" s="20" t="s">
        <v>7179</v>
      </c>
      <c r="V3862" s="20">
        <v>9</v>
      </c>
      <c r="W3862" s="20">
        <v>277</v>
      </c>
      <c r="Y3862" s="20" t="s">
        <v>1684</v>
      </c>
      <c r="Z3862" s="20" t="s">
        <v>1685</v>
      </c>
      <c r="AA3862" s="20">
        <v>1.5</v>
      </c>
      <c r="AB3862" s="20">
        <v>38</v>
      </c>
      <c r="AC3862" s="20">
        <v>38</v>
      </c>
      <c r="AD3862" s="20">
        <v>38</v>
      </c>
      <c r="AT3862" s="20" t="s">
        <v>1687</v>
      </c>
      <c r="BE3862" s="20" t="s">
        <v>808</v>
      </c>
      <c r="BL3862" s="20">
        <v>406.45</v>
      </c>
      <c r="BM3862" s="20">
        <v>55</v>
      </c>
    </row>
    <row r="3863" spans="1:65" x14ac:dyDescent="0.25">
      <c r="A3863" s="20" t="s">
        <v>1677</v>
      </c>
      <c r="B3863" s="20" t="s">
        <v>808</v>
      </c>
      <c r="C3863" s="20" t="s">
        <v>911</v>
      </c>
      <c r="D3863" s="20" t="s">
        <v>695</v>
      </c>
      <c r="E3863" s="20" t="s">
        <v>7180</v>
      </c>
      <c r="F3863" s="20" t="s">
        <v>471</v>
      </c>
      <c r="G3863" s="20">
        <v>4.1399999999999997</v>
      </c>
      <c r="H3863" s="20" t="s">
        <v>1679</v>
      </c>
      <c r="I3863" s="20" t="s">
        <v>7174</v>
      </c>
      <c r="J3863" s="20" t="s">
        <v>7175</v>
      </c>
      <c r="K3863" s="20" t="s">
        <v>7175</v>
      </c>
      <c r="L3863" s="20" t="s">
        <v>808</v>
      </c>
      <c r="M3863" s="20">
        <v>4</v>
      </c>
      <c r="N3863" s="20" t="s">
        <v>1679</v>
      </c>
      <c r="P3863" s="20">
        <v>0</v>
      </c>
      <c r="Q3863" s="20" t="s">
        <v>487</v>
      </c>
      <c r="R3863" s="20" t="s">
        <v>707</v>
      </c>
      <c r="S3863" s="20" t="s">
        <v>221</v>
      </c>
      <c r="T3863" s="20" t="s">
        <v>3402</v>
      </c>
      <c r="U3863" s="20" t="s">
        <v>7179</v>
      </c>
      <c r="V3863" s="20">
        <v>9</v>
      </c>
      <c r="W3863" s="20">
        <v>277</v>
      </c>
      <c r="Y3863" s="20" t="s">
        <v>1684</v>
      </c>
      <c r="Z3863" s="20" t="s">
        <v>1685</v>
      </c>
      <c r="AA3863" s="20">
        <v>1.5</v>
      </c>
      <c r="AB3863" s="20">
        <v>38</v>
      </c>
      <c r="AC3863" s="20">
        <v>38</v>
      </c>
      <c r="AD3863" s="20">
        <v>38</v>
      </c>
      <c r="AT3863" s="20" t="s">
        <v>1687</v>
      </c>
      <c r="BE3863" s="20" t="s">
        <v>808</v>
      </c>
      <c r="BL3863" s="20">
        <v>227.7</v>
      </c>
      <c r="BM3863" s="20">
        <v>55</v>
      </c>
    </row>
    <row r="3864" spans="1:65" x14ac:dyDescent="0.25">
      <c r="A3864" s="20" t="s">
        <v>1677</v>
      </c>
      <c r="B3864" s="20" t="s">
        <v>808</v>
      </c>
      <c r="C3864" s="20" t="s">
        <v>911</v>
      </c>
      <c r="D3864" s="20" t="s">
        <v>695</v>
      </c>
      <c r="E3864" s="20" t="s">
        <v>7181</v>
      </c>
      <c r="F3864" s="20" t="s">
        <v>472</v>
      </c>
      <c r="G3864" s="20">
        <v>8.5</v>
      </c>
      <c r="H3864" s="20" t="s">
        <v>1679</v>
      </c>
      <c r="I3864" s="20" t="s">
        <v>7174</v>
      </c>
      <c r="J3864" s="20" t="s">
        <v>7175</v>
      </c>
      <c r="K3864" s="20" t="s">
        <v>7175</v>
      </c>
      <c r="L3864" s="20" t="s">
        <v>808</v>
      </c>
      <c r="M3864" s="20">
        <v>4</v>
      </c>
      <c r="N3864" s="20" t="s">
        <v>1679</v>
      </c>
      <c r="P3864" s="20">
        <v>0</v>
      </c>
      <c r="Q3864" s="20" t="s">
        <v>495</v>
      </c>
      <c r="R3864" s="20" t="s">
        <v>707</v>
      </c>
      <c r="S3864" s="20" t="s">
        <v>221</v>
      </c>
      <c r="T3864" s="20" t="s">
        <v>5764</v>
      </c>
      <c r="U3864" s="20" t="s">
        <v>7179</v>
      </c>
      <c r="V3864" s="20">
        <v>9</v>
      </c>
      <c r="W3864" s="20">
        <v>277</v>
      </c>
      <c r="Y3864" s="20" t="s">
        <v>1684</v>
      </c>
      <c r="Z3864" s="20" t="s">
        <v>1685</v>
      </c>
      <c r="AA3864" s="20">
        <v>1.5</v>
      </c>
      <c r="AB3864" s="20">
        <v>38</v>
      </c>
      <c r="AC3864" s="20">
        <v>38</v>
      </c>
      <c r="AD3864" s="20">
        <v>38</v>
      </c>
      <c r="AT3864" s="20" t="s">
        <v>1687</v>
      </c>
      <c r="BE3864" s="20" t="s">
        <v>808</v>
      </c>
      <c r="BL3864" s="20">
        <v>510</v>
      </c>
      <c r="BM3864" s="20">
        <v>60</v>
      </c>
    </row>
    <row r="3865" spans="1:65" x14ac:dyDescent="0.25">
      <c r="A3865" s="20" t="s">
        <v>1677</v>
      </c>
      <c r="B3865" s="20" t="s">
        <v>808</v>
      </c>
      <c r="C3865" s="20" t="s">
        <v>911</v>
      </c>
      <c r="D3865" s="20" t="s">
        <v>695</v>
      </c>
      <c r="E3865" s="20" t="s">
        <v>7182</v>
      </c>
      <c r="F3865" s="20" t="s">
        <v>473</v>
      </c>
      <c r="G3865" s="20">
        <v>7.08</v>
      </c>
      <c r="H3865" s="20" t="s">
        <v>1679</v>
      </c>
      <c r="I3865" s="20" t="s">
        <v>7174</v>
      </c>
      <c r="J3865" s="20" t="s">
        <v>7175</v>
      </c>
      <c r="K3865" s="20" t="s">
        <v>7175</v>
      </c>
      <c r="L3865" s="20" t="s">
        <v>808</v>
      </c>
      <c r="M3865" s="20">
        <v>4</v>
      </c>
      <c r="N3865" s="20" t="s">
        <v>1679</v>
      </c>
      <c r="P3865" s="20">
        <v>0</v>
      </c>
      <c r="Q3865" s="20" t="s">
        <v>495</v>
      </c>
      <c r="R3865" s="20" t="s">
        <v>707</v>
      </c>
      <c r="S3865" s="20" t="s">
        <v>221</v>
      </c>
      <c r="T3865" s="20" t="s">
        <v>5764</v>
      </c>
      <c r="U3865" s="20" t="s">
        <v>7179</v>
      </c>
      <c r="V3865" s="20">
        <v>9</v>
      </c>
      <c r="W3865" s="20">
        <v>277</v>
      </c>
      <c r="Y3865" s="20" t="s">
        <v>1684</v>
      </c>
      <c r="Z3865" s="20" t="s">
        <v>1685</v>
      </c>
      <c r="AA3865" s="20">
        <v>1.5</v>
      </c>
      <c r="AB3865" s="20">
        <v>38</v>
      </c>
      <c r="AC3865" s="20">
        <v>38</v>
      </c>
      <c r="AD3865" s="20">
        <v>38</v>
      </c>
      <c r="AT3865" s="20" t="s">
        <v>1687</v>
      </c>
      <c r="BE3865" s="20" t="s">
        <v>808</v>
      </c>
      <c r="BL3865" s="20">
        <v>424.8</v>
      </c>
      <c r="BM3865" s="20">
        <v>60</v>
      </c>
    </row>
    <row r="3866" spans="1:65" x14ac:dyDescent="0.25">
      <c r="A3866" s="20" t="s">
        <v>1677</v>
      </c>
      <c r="B3866" s="20" t="s">
        <v>808</v>
      </c>
      <c r="C3866" s="20" t="s">
        <v>911</v>
      </c>
      <c r="D3866" s="20" t="s">
        <v>695</v>
      </c>
      <c r="E3866" s="20" t="s">
        <v>7183</v>
      </c>
      <c r="F3866" s="20" t="s">
        <v>474</v>
      </c>
      <c r="G3866" s="20">
        <v>4.88</v>
      </c>
      <c r="H3866" s="20" t="s">
        <v>1679</v>
      </c>
      <c r="I3866" s="20" t="s">
        <v>7174</v>
      </c>
      <c r="J3866" s="20" t="s">
        <v>7175</v>
      </c>
      <c r="K3866" s="20" t="s">
        <v>7175</v>
      </c>
      <c r="L3866" s="20" t="s">
        <v>808</v>
      </c>
      <c r="M3866" s="20">
        <v>4</v>
      </c>
      <c r="N3866" s="20" t="s">
        <v>1679</v>
      </c>
      <c r="P3866" s="20">
        <v>0</v>
      </c>
      <c r="Q3866" s="20" t="s">
        <v>495</v>
      </c>
      <c r="R3866" s="20" t="s">
        <v>707</v>
      </c>
      <c r="S3866" s="20" t="s">
        <v>221</v>
      </c>
      <c r="T3866" s="20" t="s">
        <v>5764</v>
      </c>
      <c r="U3866" s="20" t="s">
        <v>7179</v>
      </c>
      <c r="V3866" s="20">
        <v>9</v>
      </c>
      <c r="W3866" s="20">
        <v>277</v>
      </c>
      <c r="Y3866" s="20" t="s">
        <v>1684</v>
      </c>
      <c r="Z3866" s="20" t="s">
        <v>1685</v>
      </c>
      <c r="AA3866" s="20">
        <v>1.5</v>
      </c>
      <c r="AB3866" s="20">
        <v>38</v>
      </c>
      <c r="AC3866" s="20">
        <v>38</v>
      </c>
      <c r="AD3866" s="20">
        <v>38</v>
      </c>
      <c r="AT3866" s="20" t="s">
        <v>1687</v>
      </c>
      <c r="BE3866" s="20" t="s">
        <v>808</v>
      </c>
      <c r="BL3866" s="20">
        <v>292.8</v>
      </c>
      <c r="BM3866" s="20">
        <v>60</v>
      </c>
    </row>
    <row r="3867" spans="1:65" x14ac:dyDescent="0.25">
      <c r="A3867" s="20" t="s">
        <v>1677</v>
      </c>
      <c r="B3867" s="20" t="s">
        <v>808</v>
      </c>
      <c r="C3867" s="20" t="s">
        <v>911</v>
      </c>
      <c r="D3867" s="20" t="s">
        <v>695</v>
      </c>
      <c r="E3867" s="20" t="s">
        <v>7184</v>
      </c>
      <c r="F3867" s="20" t="s">
        <v>475</v>
      </c>
      <c r="G3867" s="20">
        <v>5.54</v>
      </c>
      <c r="H3867" s="20" t="s">
        <v>1679</v>
      </c>
      <c r="I3867" s="20" t="s">
        <v>7174</v>
      </c>
      <c r="J3867" s="20" t="s">
        <v>7175</v>
      </c>
      <c r="K3867" s="20" t="s">
        <v>7175</v>
      </c>
      <c r="L3867" s="20" t="s">
        <v>808</v>
      </c>
      <c r="M3867" s="20">
        <v>4</v>
      </c>
      <c r="N3867" s="20" t="s">
        <v>1679</v>
      </c>
      <c r="P3867" s="20">
        <v>0</v>
      </c>
      <c r="Q3867" s="20" t="s">
        <v>495</v>
      </c>
      <c r="R3867" s="20" t="s">
        <v>707</v>
      </c>
      <c r="S3867" s="20" t="s">
        <v>221</v>
      </c>
      <c r="T3867" s="20" t="s">
        <v>5764</v>
      </c>
      <c r="U3867" s="20" t="s">
        <v>7179</v>
      </c>
      <c r="V3867" s="20">
        <v>9</v>
      </c>
      <c r="W3867" s="20">
        <v>277</v>
      </c>
      <c r="Y3867" s="20" t="s">
        <v>1684</v>
      </c>
      <c r="Z3867" s="20" t="s">
        <v>1685</v>
      </c>
      <c r="AA3867" s="20">
        <v>1.5</v>
      </c>
      <c r="AB3867" s="20">
        <v>38</v>
      </c>
      <c r="AC3867" s="20">
        <v>38</v>
      </c>
      <c r="AD3867" s="20">
        <v>38</v>
      </c>
      <c r="AT3867" s="20" t="s">
        <v>1687</v>
      </c>
      <c r="BE3867" s="20" t="s">
        <v>808</v>
      </c>
      <c r="BL3867" s="20">
        <v>332.4</v>
      </c>
      <c r="BM3867" s="20">
        <v>60</v>
      </c>
    </row>
    <row r="3868" spans="1:65" x14ac:dyDescent="0.25">
      <c r="A3868" s="20" t="s">
        <v>1677</v>
      </c>
      <c r="B3868" s="20" t="s">
        <v>808</v>
      </c>
      <c r="C3868" s="20" t="s">
        <v>911</v>
      </c>
      <c r="D3868" s="20" t="s">
        <v>695</v>
      </c>
      <c r="E3868" s="20" t="s">
        <v>7185</v>
      </c>
      <c r="F3868" s="20" t="s">
        <v>476</v>
      </c>
      <c r="G3868" s="20">
        <v>3.91</v>
      </c>
      <c r="H3868" s="20" t="s">
        <v>1679</v>
      </c>
      <c r="I3868" s="20" t="s">
        <v>7174</v>
      </c>
      <c r="J3868" s="20" t="s">
        <v>7175</v>
      </c>
      <c r="K3868" s="20" t="s">
        <v>7175</v>
      </c>
      <c r="L3868" s="20" t="s">
        <v>808</v>
      </c>
      <c r="M3868" s="20">
        <v>4</v>
      </c>
      <c r="N3868" s="20" t="s">
        <v>1679</v>
      </c>
      <c r="P3868" s="20">
        <v>0</v>
      </c>
      <c r="Q3868" s="20" t="s">
        <v>495</v>
      </c>
      <c r="R3868" s="20" t="s">
        <v>707</v>
      </c>
      <c r="S3868" s="20" t="s">
        <v>221</v>
      </c>
      <c r="T3868" s="20" t="s">
        <v>5764</v>
      </c>
      <c r="U3868" s="20" t="s">
        <v>7179</v>
      </c>
      <c r="V3868" s="20">
        <v>9</v>
      </c>
      <c r="W3868" s="20">
        <v>277</v>
      </c>
      <c r="Y3868" s="20" t="s">
        <v>1684</v>
      </c>
      <c r="Z3868" s="20" t="s">
        <v>1685</v>
      </c>
      <c r="AA3868" s="20">
        <v>1.5</v>
      </c>
      <c r="AB3868" s="20">
        <v>38</v>
      </c>
      <c r="AC3868" s="20">
        <v>38</v>
      </c>
      <c r="AD3868" s="20">
        <v>38</v>
      </c>
      <c r="AT3868" s="20" t="s">
        <v>1687</v>
      </c>
      <c r="BE3868" s="20" t="s">
        <v>808</v>
      </c>
      <c r="BL3868" s="20">
        <v>234.6</v>
      </c>
      <c r="BM3868" s="20">
        <v>60</v>
      </c>
    </row>
    <row r="3869" spans="1:65" x14ac:dyDescent="0.25">
      <c r="A3869" s="20" t="s">
        <v>1677</v>
      </c>
      <c r="B3869" s="20" t="s">
        <v>808</v>
      </c>
      <c r="C3869" s="20" t="s">
        <v>911</v>
      </c>
      <c r="D3869" s="20" t="s">
        <v>695</v>
      </c>
      <c r="E3869" s="20" t="s">
        <v>7186</v>
      </c>
      <c r="F3869" s="20" t="s">
        <v>477</v>
      </c>
      <c r="G3869" s="20">
        <v>4.71</v>
      </c>
      <c r="H3869" s="20" t="s">
        <v>1679</v>
      </c>
      <c r="I3869" s="20" t="s">
        <v>7174</v>
      </c>
      <c r="J3869" s="20" t="s">
        <v>7175</v>
      </c>
      <c r="K3869" s="20" t="s">
        <v>7175</v>
      </c>
      <c r="L3869" s="20" t="s">
        <v>808</v>
      </c>
      <c r="M3869" s="20">
        <v>4</v>
      </c>
      <c r="N3869" s="20" t="s">
        <v>1679</v>
      </c>
      <c r="P3869" s="20">
        <v>0</v>
      </c>
      <c r="Q3869" s="20" t="s">
        <v>495</v>
      </c>
      <c r="R3869" s="20" t="s">
        <v>707</v>
      </c>
      <c r="S3869" s="20" t="s">
        <v>221</v>
      </c>
      <c r="T3869" s="20" t="s">
        <v>5764</v>
      </c>
      <c r="U3869" s="20" t="s">
        <v>7179</v>
      </c>
      <c r="V3869" s="20">
        <v>9</v>
      </c>
      <c r="W3869" s="20">
        <v>277</v>
      </c>
      <c r="Y3869" s="20" t="s">
        <v>1684</v>
      </c>
      <c r="Z3869" s="20" t="s">
        <v>1685</v>
      </c>
      <c r="AA3869" s="20">
        <v>1.5</v>
      </c>
      <c r="AB3869" s="20">
        <v>38</v>
      </c>
      <c r="AC3869" s="20">
        <v>38</v>
      </c>
      <c r="AD3869" s="20">
        <v>38</v>
      </c>
      <c r="AT3869" s="20" t="s">
        <v>1687</v>
      </c>
      <c r="BE3869" s="20" t="s">
        <v>808</v>
      </c>
      <c r="BL3869" s="20">
        <v>282.60000000000002</v>
      </c>
      <c r="BM3869" s="20">
        <v>60</v>
      </c>
    </row>
    <row r="3870" spans="1:65" x14ac:dyDescent="0.25">
      <c r="A3870" s="20" t="s">
        <v>1677</v>
      </c>
      <c r="B3870" s="20" t="s">
        <v>808</v>
      </c>
      <c r="C3870" s="20" t="s">
        <v>911</v>
      </c>
      <c r="D3870" s="20" t="s">
        <v>695</v>
      </c>
      <c r="E3870" s="20" t="s">
        <v>7187</v>
      </c>
      <c r="F3870" s="20" t="s">
        <v>478</v>
      </c>
      <c r="G3870" s="20">
        <v>4.33</v>
      </c>
      <c r="H3870" s="20" t="s">
        <v>1679</v>
      </c>
      <c r="I3870" s="20" t="s">
        <v>7174</v>
      </c>
      <c r="J3870" s="20" t="s">
        <v>7175</v>
      </c>
      <c r="K3870" s="20" t="s">
        <v>7175</v>
      </c>
      <c r="L3870" s="20" t="s">
        <v>808</v>
      </c>
      <c r="M3870" s="20">
        <v>4</v>
      </c>
      <c r="N3870" s="20" t="s">
        <v>1679</v>
      </c>
      <c r="P3870" s="20">
        <v>0</v>
      </c>
      <c r="Q3870" s="20" t="s">
        <v>495</v>
      </c>
      <c r="R3870" s="20" t="s">
        <v>707</v>
      </c>
      <c r="S3870" s="20" t="s">
        <v>221</v>
      </c>
      <c r="T3870" s="20" t="s">
        <v>5764</v>
      </c>
      <c r="U3870" s="20" t="s">
        <v>7179</v>
      </c>
      <c r="V3870" s="20">
        <v>9</v>
      </c>
      <c r="W3870" s="20">
        <v>277</v>
      </c>
      <c r="Y3870" s="20" t="s">
        <v>1684</v>
      </c>
      <c r="Z3870" s="20" t="s">
        <v>1685</v>
      </c>
      <c r="AA3870" s="20">
        <v>1.5</v>
      </c>
      <c r="AB3870" s="20">
        <v>38</v>
      </c>
      <c r="AC3870" s="20">
        <v>38</v>
      </c>
      <c r="AD3870" s="20">
        <v>38</v>
      </c>
      <c r="AT3870" s="20" t="s">
        <v>1687</v>
      </c>
      <c r="BE3870" s="20" t="s">
        <v>808</v>
      </c>
      <c r="BL3870" s="20">
        <v>259.8</v>
      </c>
      <c r="BM3870" s="20">
        <v>60</v>
      </c>
    </row>
    <row r="3871" spans="1:65" x14ac:dyDescent="0.25">
      <c r="A3871" s="20" t="s">
        <v>1677</v>
      </c>
      <c r="B3871" s="20" t="s">
        <v>808</v>
      </c>
      <c r="C3871" s="20" t="s">
        <v>911</v>
      </c>
      <c r="D3871" s="20" t="s">
        <v>695</v>
      </c>
      <c r="E3871" s="20" t="s">
        <v>7188</v>
      </c>
      <c r="F3871" s="20" t="s">
        <v>479</v>
      </c>
      <c r="G3871" s="20">
        <v>2.83</v>
      </c>
      <c r="H3871" s="20" t="s">
        <v>1679</v>
      </c>
      <c r="I3871" s="20" t="s">
        <v>7174</v>
      </c>
      <c r="J3871" s="20" t="s">
        <v>7175</v>
      </c>
      <c r="K3871" s="20" t="s">
        <v>7175</v>
      </c>
      <c r="L3871" s="20" t="s">
        <v>808</v>
      </c>
      <c r="M3871" s="20">
        <v>4</v>
      </c>
      <c r="N3871" s="20" t="s">
        <v>1679</v>
      </c>
      <c r="P3871" s="20">
        <v>0</v>
      </c>
      <c r="Q3871" s="20" t="s">
        <v>495</v>
      </c>
      <c r="R3871" s="20" t="s">
        <v>707</v>
      </c>
      <c r="S3871" s="20" t="s">
        <v>221</v>
      </c>
      <c r="T3871" s="20" t="s">
        <v>5764</v>
      </c>
      <c r="U3871" s="20" t="s">
        <v>7179</v>
      </c>
      <c r="V3871" s="20">
        <v>9</v>
      </c>
      <c r="W3871" s="20">
        <v>277</v>
      </c>
      <c r="Y3871" s="20" t="s">
        <v>1684</v>
      </c>
      <c r="Z3871" s="20" t="s">
        <v>1685</v>
      </c>
      <c r="AA3871" s="20">
        <v>1.5</v>
      </c>
      <c r="AB3871" s="20">
        <v>38</v>
      </c>
      <c r="AC3871" s="20">
        <v>38</v>
      </c>
      <c r="AD3871" s="20">
        <v>38</v>
      </c>
      <c r="AT3871" s="20" t="s">
        <v>1687</v>
      </c>
      <c r="BE3871" s="20" t="s">
        <v>808</v>
      </c>
      <c r="BL3871" s="20">
        <v>169.8</v>
      </c>
      <c r="BM3871" s="20">
        <v>60</v>
      </c>
    </row>
    <row r="3872" spans="1:65" x14ac:dyDescent="0.25">
      <c r="A3872" s="20" t="s">
        <v>1677</v>
      </c>
      <c r="B3872" s="20" t="s">
        <v>808</v>
      </c>
      <c r="C3872" s="20" t="s">
        <v>911</v>
      </c>
      <c r="D3872" s="20" t="s">
        <v>695</v>
      </c>
      <c r="E3872" s="20" t="s">
        <v>7189</v>
      </c>
      <c r="F3872" s="20" t="s">
        <v>480</v>
      </c>
      <c r="G3872" s="20">
        <v>3.31</v>
      </c>
      <c r="H3872" s="20" t="s">
        <v>1679</v>
      </c>
      <c r="I3872" s="20" t="s">
        <v>7174</v>
      </c>
      <c r="J3872" s="20" t="s">
        <v>7175</v>
      </c>
      <c r="K3872" s="20" t="s">
        <v>7175</v>
      </c>
      <c r="L3872" s="20" t="s">
        <v>808</v>
      </c>
      <c r="M3872" s="20">
        <v>4</v>
      </c>
      <c r="N3872" s="20" t="s">
        <v>1679</v>
      </c>
      <c r="P3872" s="20">
        <v>0</v>
      </c>
      <c r="Q3872" s="20" t="s">
        <v>495</v>
      </c>
      <c r="R3872" s="20" t="s">
        <v>707</v>
      </c>
      <c r="S3872" s="20" t="s">
        <v>221</v>
      </c>
      <c r="T3872" s="20" t="s">
        <v>5764</v>
      </c>
      <c r="U3872" s="20" t="s">
        <v>7179</v>
      </c>
      <c r="V3872" s="20">
        <v>9</v>
      </c>
      <c r="W3872" s="20">
        <v>277</v>
      </c>
      <c r="Y3872" s="20" t="s">
        <v>1684</v>
      </c>
      <c r="Z3872" s="20" t="s">
        <v>1685</v>
      </c>
      <c r="AA3872" s="20">
        <v>1.5</v>
      </c>
      <c r="AB3872" s="20">
        <v>38</v>
      </c>
      <c r="AC3872" s="20">
        <v>38</v>
      </c>
      <c r="AD3872" s="20">
        <v>38</v>
      </c>
      <c r="AT3872" s="20" t="s">
        <v>1687</v>
      </c>
      <c r="BE3872" s="20" t="s">
        <v>808</v>
      </c>
      <c r="BL3872" s="20">
        <v>198.6</v>
      </c>
      <c r="BM3872" s="20">
        <v>60</v>
      </c>
    </row>
    <row r="3873" spans="1:65" x14ac:dyDescent="0.25">
      <c r="A3873" s="20" t="s">
        <v>1677</v>
      </c>
      <c r="B3873" s="20" t="s">
        <v>808</v>
      </c>
      <c r="C3873" s="20" t="s">
        <v>911</v>
      </c>
      <c r="D3873" s="20" t="s">
        <v>695</v>
      </c>
      <c r="E3873" s="20" t="s">
        <v>7190</v>
      </c>
      <c r="F3873" s="20" t="s">
        <v>481</v>
      </c>
      <c r="G3873" s="20">
        <v>1.9</v>
      </c>
      <c r="H3873" s="20" t="s">
        <v>1679</v>
      </c>
      <c r="I3873" s="20" t="s">
        <v>7174</v>
      </c>
      <c r="J3873" s="20" t="s">
        <v>7175</v>
      </c>
      <c r="K3873" s="20" t="s">
        <v>7175</v>
      </c>
      <c r="L3873" s="20" t="s">
        <v>808</v>
      </c>
      <c r="M3873" s="20">
        <v>4</v>
      </c>
      <c r="N3873" s="20" t="s">
        <v>1679</v>
      </c>
      <c r="P3873" s="20">
        <v>0</v>
      </c>
      <c r="Q3873" s="20" t="s">
        <v>495</v>
      </c>
      <c r="R3873" s="20" t="s">
        <v>707</v>
      </c>
      <c r="S3873" s="20" t="s">
        <v>221</v>
      </c>
      <c r="T3873" s="20" t="s">
        <v>5764</v>
      </c>
      <c r="U3873" s="20" t="s">
        <v>7179</v>
      </c>
      <c r="V3873" s="20">
        <v>9</v>
      </c>
      <c r="W3873" s="20">
        <v>277</v>
      </c>
      <c r="Y3873" s="20" t="s">
        <v>1684</v>
      </c>
      <c r="Z3873" s="20" t="s">
        <v>1685</v>
      </c>
      <c r="AA3873" s="20">
        <v>1.5</v>
      </c>
      <c r="AB3873" s="20">
        <v>38</v>
      </c>
      <c r="AC3873" s="20">
        <v>38</v>
      </c>
      <c r="AD3873" s="20">
        <v>38</v>
      </c>
      <c r="AT3873" s="20" t="s">
        <v>1687</v>
      </c>
      <c r="BE3873" s="20" t="s">
        <v>808</v>
      </c>
      <c r="BL3873" s="20">
        <v>114</v>
      </c>
      <c r="BM3873" s="20">
        <v>60</v>
      </c>
    </row>
    <row r="3874" spans="1:65" x14ac:dyDescent="0.25">
      <c r="A3874" s="20" t="s">
        <v>1677</v>
      </c>
      <c r="B3874" s="20" t="s">
        <v>808</v>
      </c>
      <c r="C3874" s="20" t="s">
        <v>911</v>
      </c>
      <c r="D3874" s="20" t="s">
        <v>695</v>
      </c>
      <c r="E3874" s="20" t="s">
        <v>7191</v>
      </c>
      <c r="F3874" s="20" t="s">
        <v>482</v>
      </c>
      <c r="G3874" s="20">
        <v>9.3000000000000007</v>
      </c>
      <c r="H3874" s="20" t="s">
        <v>1679</v>
      </c>
      <c r="I3874" s="20" t="s">
        <v>7174</v>
      </c>
      <c r="J3874" s="20" t="s">
        <v>7175</v>
      </c>
      <c r="K3874" s="20" t="s">
        <v>7175</v>
      </c>
      <c r="L3874" s="20" t="s">
        <v>808</v>
      </c>
      <c r="M3874" s="20">
        <v>4</v>
      </c>
      <c r="N3874" s="20" t="s">
        <v>1679</v>
      </c>
      <c r="P3874" s="20">
        <v>0</v>
      </c>
      <c r="Q3874" s="20" t="s">
        <v>495</v>
      </c>
      <c r="R3874" s="20" t="s">
        <v>707</v>
      </c>
      <c r="S3874" s="20" t="s">
        <v>221</v>
      </c>
      <c r="T3874" s="20" t="s">
        <v>5764</v>
      </c>
      <c r="U3874" s="20" t="s">
        <v>7179</v>
      </c>
      <c r="V3874" s="20">
        <v>9</v>
      </c>
      <c r="W3874" s="20">
        <v>277</v>
      </c>
      <c r="Y3874" s="20" t="s">
        <v>1684</v>
      </c>
      <c r="Z3874" s="20" t="s">
        <v>1685</v>
      </c>
      <c r="AA3874" s="20">
        <v>1.5</v>
      </c>
      <c r="AB3874" s="20">
        <v>38</v>
      </c>
      <c r="AC3874" s="20">
        <v>38</v>
      </c>
      <c r="AD3874" s="20">
        <v>38</v>
      </c>
      <c r="AT3874" s="20" t="s">
        <v>1687</v>
      </c>
      <c r="BE3874" s="20" t="s">
        <v>808</v>
      </c>
      <c r="BL3874" s="20">
        <v>558</v>
      </c>
      <c r="BM3874" s="20">
        <v>60</v>
      </c>
    </row>
    <row r="3875" spans="1:65" x14ac:dyDescent="0.25">
      <c r="A3875" s="20" t="s">
        <v>1677</v>
      </c>
      <c r="B3875" s="20" t="s">
        <v>808</v>
      </c>
      <c r="C3875" s="20" t="s">
        <v>911</v>
      </c>
      <c r="D3875" s="20" t="s">
        <v>695</v>
      </c>
      <c r="E3875" s="20" t="s">
        <v>7192</v>
      </c>
      <c r="F3875" s="20" t="s">
        <v>483</v>
      </c>
      <c r="G3875" s="20">
        <v>5.79</v>
      </c>
      <c r="H3875" s="20" t="s">
        <v>1679</v>
      </c>
      <c r="I3875" s="20" t="s">
        <v>7174</v>
      </c>
      <c r="J3875" s="20" t="s">
        <v>7175</v>
      </c>
      <c r="K3875" s="20" t="s">
        <v>7175</v>
      </c>
      <c r="L3875" s="20" t="s">
        <v>808</v>
      </c>
      <c r="M3875" s="20">
        <v>4</v>
      </c>
      <c r="N3875" s="20" t="s">
        <v>1679</v>
      </c>
      <c r="P3875" s="20">
        <v>0</v>
      </c>
      <c r="Q3875" s="20" t="s">
        <v>495</v>
      </c>
      <c r="R3875" s="20" t="s">
        <v>707</v>
      </c>
      <c r="S3875" s="20" t="s">
        <v>221</v>
      </c>
      <c r="T3875" s="20" t="s">
        <v>5764</v>
      </c>
      <c r="U3875" s="20" t="s">
        <v>7179</v>
      </c>
      <c r="V3875" s="20">
        <v>9</v>
      </c>
      <c r="W3875" s="20">
        <v>277</v>
      </c>
      <c r="Y3875" s="20" t="s">
        <v>1684</v>
      </c>
      <c r="Z3875" s="20" t="s">
        <v>1685</v>
      </c>
      <c r="AA3875" s="20">
        <v>1.5</v>
      </c>
      <c r="AB3875" s="20">
        <v>38</v>
      </c>
      <c r="AC3875" s="20">
        <v>38</v>
      </c>
      <c r="AD3875" s="20">
        <v>38</v>
      </c>
      <c r="AT3875" s="20" t="s">
        <v>1687</v>
      </c>
      <c r="BE3875" s="20" t="s">
        <v>808</v>
      </c>
      <c r="BL3875" s="20">
        <v>347.4</v>
      </c>
      <c r="BM3875" s="20">
        <v>60</v>
      </c>
    </row>
    <row r="3876" spans="1:65" x14ac:dyDescent="0.25">
      <c r="A3876" s="20" t="s">
        <v>1677</v>
      </c>
      <c r="B3876" s="20" t="s">
        <v>808</v>
      </c>
      <c r="C3876" s="20" t="s">
        <v>911</v>
      </c>
      <c r="D3876" s="20" t="s">
        <v>695</v>
      </c>
      <c r="E3876" s="20" t="s">
        <v>7193</v>
      </c>
      <c r="F3876" s="20" t="s">
        <v>484</v>
      </c>
      <c r="G3876" s="20">
        <v>3.95</v>
      </c>
      <c r="H3876" s="20" t="s">
        <v>1679</v>
      </c>
      <c r="I3876" s="20" t="s">
        <v>7174</v>
      </c>
      <c r="J3876" s="20" t="s">
        <v>7175</v>
      </c>
      <c r="K3876" s="20" t="s">
        <v>7175</v>
      </c>
      <c r="L3876" s="20" t="s">
        <v>808</v>
      </c>
      <c r="M3876" s="20">
        <v>4</v>
      </c>
      <c r="N3876" s="20" t="s">
        <v>1679</v>
      </c>
      <c r="P3876" s="20">
        <v>0</v>
      </c>
      <c r="Q3876" s="20" t="s">
        <v>495</v>
      </c>
      <c r="R3876" s="20" t="s">
        <v>707</v>
      </c>
      <c r="S3876" s="20" t="s">
        <v>221</v>
      </c>
      <c r="T3876" s="20" t="s">
        <v>5764</v>
      </c>
      <c r="U3876" s="20" t="s">
        <v>7179</v>
      </c>
      <c r="V3876" s="20">
        <v>9</v>
      </c>
      <c r="W3876" s="20">
        <v>277</v>
      </c>
      <c r="Y3876" s="20" t="s">
        <v>1684</v>
      </c>
      <c r="Z3876" s="20" t="s">
        <v>1685</v>
      </c>
      <c r="AA3876" s="20">
        <v>1.5</v>
      </c>
      <c r="AB3876" s="20">
        <v>38</v>
      </c>
      <c r="AC3876" s="20">
        <v>38</v>
      </c>
      <c r="AD3876" s="20">
        <v>38</v>
      </c>
      <c r="AT3876" s="20" t="s">
        <v>1687</v>
      </c>
      <c r="BE3876" s="20" t="s">
        <v>808</v>
      </c>
      <c r="BL3876" s="20">
        <v>237</v>
      </c>
      <c r="BM3876" s="20">
        <v>60</v>
      </c>
    </row>
    <row r="3877" spans="1:65" x14ac:dyDescent="0.25">
      <c r="A3877" s="20" t="s">
        <v>1677</v>
      </c>
      <c r="B3877" s="20" t="s">
        <v>808</v>
      </c>
      <c r="C3877" s="20" t="s">
        <v>911</v>
      </c>
      <c r="D3877" s="20" t="s">
        <v>695</v>
      </c>
      <c r="E3877" s="20" t="s">
        <v>7194</v>
      </c>
      <c r="F3877" s="20" t="s">
        <v>485</v>
      </c>
      <c r="G3877" s="20">
        <v>4.1399999999999997</v>
      </c>
      <c r="H3877" s="20" t="s">
        <v>1679</v>
      </c>
      <c r="I3877" s="20" t="s">
        <v>7174</v>
      </c>
      <c r="J3877" s="20" t="s">
        <v>7175</v>
      </c>
      <c r="K3877" s="20" t="s">
        <v>7175</v>
      </c>
      <c r="L3877" s="20" t="s">
        <v>808</v>
      </c>
      <c r="M3877" s="20">
        <v>4</v>
      </c>
      <c r="N3877" s="20" t="s">
        <v>1679</v>
      </c>
      <c r="P3877" s="20">
        <v>0</v>
      </c>
      <c r="Q3877" s="20" t="s">
        <v>495</v>
      </c>
      <c r="R3877" s="20" t="s">
        <v>707</v>
      </c>
      <c r="S3877" s="20" t="s">
        <v>221</v>
      </c>
      <c r="T3877" s="20" t="s">
        <v>5764</v>
      </c>
      <c r="U3877" s="20" t="s">
        <v>7179</v>
      </c>
      <c r="V3877" s="20">
        <v>9</v>
      </c>
      <c r="W3877" s="20">
        <v>277</v>
      </c>
      <c r="Y3877" s="20" t="s">
        <v>1684</v>
      </c>
      <c r="Z3877" s="20" t="s">
        <v>1685</v>
      </c>
      <c r="AA3877" s="20">
        <v>1.5</v>
      </c>
      <c r="AB3877" s="20">
        <v>38</v>
      </c>
      <c r="AC3877" s="20">
        <v>38</v>
      </c>
      <c r="AD3877" s="20">
        <v>38</v>
      </c>
      <c r="AT3877" s="20" t="s">
        <v>1687</v>
      </c>
      <c r="BE3877" s="20" t="s">
        <v>808</v>
      </c>
      <c r="BL3877" s="20">
        <v>248.4</v>
      </c>
      <c r="BM3877" s="20">
        <v>60</v>
      </c>
    </row>
    <row r="3878" spans="1:65" x14ac:dyDescent="0.25">
      <c r="A3878" s="20" t="s">
        <v>1677</v>
      </c>
      <c r="B3878" s="20" t="s">
        <v>808</v>
      </c>
      <c r="C3878" s="20" t="s">
        <v>911</v>
      </c>
      <c r="D3878" s="20" t="s">
        <v>695</v>
      </c>
      <c r="E3878" s="20" t="s">
        <v>7195</v>
      </c>
      <c r="F3878" s="20" t="s">
        <v>486</v>
      </c>
      <c r="G3878" s="20">
        <v>3.51</v>
      </c>
      <c r="H3878" s="20" t="s">
        <v>1679</v>
      </c>
      <c r="I3878" s="20" t="s">
        <v>7174</v>
      </c>
      <c r="J3878" s="20" t="s">
        <v>7175</v>
      </c>
      <c r="K3878" s="20" t="s">
        <v>7175</v>
      </c>
      <c r="L3878" s="20" t="s">
        <v>808</v>
      </c>
      <c r="M3878" s="20">
        <v>4</v>
      </c>
      <c r="N3878" s="20" t="s">
        <v>1679</v>
      </c>
      <c r="P3878" s="20">
        <v>0</v>
      </c>
      <c r="Q3878" s="20" t="s">
        <v>495</v>
      </c>
      <c r="R3878" s="20" t="s">
        <v>707</v>
      </c>
      <c r="S3878" s="20" t="s">
        <v>221</v>
      </c>
      <c r="T3878" s="20" t="s">
        <v>5764</v>
      </c>
      <c r="U3878" s="20" t="s">
        <v>7179</v>
      </c>
      <c r="V3878" s="20">
        <v>9</v>
      </c>
      <c r="W3878" s="20">
        <v>277</v>
      </c>
      <c r="Y3878" s="20" t="s">
        <v>1684</v>
      </c>
      <c r="Z3878" s="20" t="s">
        <v>1685</v>
      </c>
      <c r="AA3878" s="20">
        <v>1.5</v>
      </c>
      <c r="AB3878" s="20">
        <v>38</v>
      </c>
      <c r="AC3878" s="20">
        <v>38</v>
      </c>
      <c r="AD3878" s="20">
        <v>38</v>
      </c>
      <c r="AT3878" s="20" t="s">
        <v>1687</v>
      </c>
      <c r="BE3878" s="20" t="s">
        <v>808</v>
      </c>
      <c r="BL3878" s="20">
        <v>210.6</v>
      </c>
      <c r="BM3878" s="20">
        <v>60</v>
      </c>
    </row>
    <row r="3879" spans="1:65" x14ac:dyDescent="0.25">
      <c r="A3879" s="20" t="s">
        <v>1677</v>
      </c>
      <c r="B3879" s="20" t="s">
        <v>808</v>
      </c>
      <c r="C3879" s="20" t="s">
        <v>911</v>
      </c>
      <c r="D3879" s="20" t="s">
        <v>695</v>
      </c>
      <c r="E3879" s="20" t="s">
        <v>7196</v>
      </c>
      <c r="F3879" s="20" t="s">
        <v>489</v>
      </c>
      <c r="G3879" s="20">
        <v>13.74</v>
      </c>
      <c r="H3879" s="20" t="s">
        <v>1679</v>
      </c>
      <c r="I3879" s="20" t="s">
        <v>7174</v>
      </c>
      <c r="J3879" s="20" t="s">
        <v>7175</v>
      </c>
      <c r="K3879" s="20" t="s">
        <v>7175</v>
      </c>
      <c r="L3879" s="20" t="s">
        <v>808</v>
      </c>
      <c r="M3879" s="20">
        <v>4</v>
      </c>
      <c r="N3879" s="20" t="s">
        <v>1679</v>
      </c>
      <c r="P3879" s="20">
        <v>0</v>
      </c>
      <c r="Q3879" s="20" t="s">
        <v>495</v>
      </c>
      <c r="R3879" s="20" t="s">
        <v>707</v>
      </c>
      <c r="S3879" s="20" t="s">
        <v>221</v>
      </c>
      <c r="T3879" s="20" t="s">
        <v>5764</v>
      </c>
      <c r="U3879" s="20" t="s">
        <v>7179</v>
      </c>
      <c r="V3879" s="20">
        <v>9</v>
      </c>
      <c r="W3879" s="20">
        <v>277</v>
      </c>
      <c r="Y3879" s="20" t="s">
        <v>1684</v>
      </c>
      <c r="Z3879" s="20" t="s">
        <v>1685</v>
      </c>
      <c r="AA3879" s="20">
        <v>1.5</v>
      </c>
      <c r="AB3879" s="20">
        <v>38</v>
      </c>
      <c r="AC3879" s="20">
        <v>38</v>
      </c>
      <c r="AD3879" s="20">
        <v>38</v>
      </c>
      <c r="AT3879" s="20" t="s">
        <v>1687</v>
      </c>
      <c r="BE3879" s="20" t="s">
        <v>808</v>
      </c>
      <c r="BL3879" s="20">
        <v>824.4</v>
      </c>
      <c r="BM3879" s="20">
        <v>60</v>
      </c>
    </row>
    <row r="3880" spans="1:65" x14ac:dyDescent="0.25">
      <c r="A3880" s="20" t="s">
        <v>1677</v>
      </c>
      <c r="B3880" s="20" t="s">
        <v>808</v>
      </c>
      <c r="C3880" s="20" t="s">
        <v>911</v>
      </c>
      <c r="D3880" s="20" t="s">
        <v>695</v>
      </c>
      <c r="E3880" s="20" t="s">
        <v>7197</v>
      </c>
      <c r="F3880" s="20" t="s">
        <v>493</v>
      </c>
      <c r="G3880" s="20">
        <v>5.14</v>
      </c>
      <c r="H3880" s="20" t="s">
        <v>1679</v>
      </c>
      <c r="I3880" s="20" t="s">
        <v>7174</v>
      </c>
      <c r="J3880" s="20" t="s">
        <v>7175</v>
      </c>
      <c r="K3880" s="20" t="s">
        <v>7175</v>
      </c>
      <c r="L3880" s="20" t="s">
        <v>808</v>
      </c>
      <c r="M3880" s="20">
        <v>4</v>
      </c>
      <c r="N3880" s="20" t="s">
        <v>1679</v>
      </c>
      <c r="P3880" s="20">
        <v>0</v>
      </c>
      <c r="Q3880" s="20" t="s">
        <v>495</v>
      </c>
      <c r="R3880" s="20" t="s">
        <v>707</v>
      </c>
      <c r="S3880" s="20" t="s">
        <v>221</v>
      </c>
      <c r="T3880" s="20" t="s">
        <v>5764</v>
      </c>
      <c r="U3880" s="20" t="s">
        <v>7179</v>
      </c>
      <c r="V3880" s="20">
        <v>9</v>
      </c>
      <c r="W3880" s="20">
        <v>277</v>
      </c>
      <c r="Y3880" s="20" t="s">
        <v>1684</v>
      </c>
      <c r="Z3880" s="20" t="s">
        <v>1685</v>
      </c>
      <c r="AA3880" s="20">
        <v>1.5</v>
      </c>
      <c r="AB3880" s="20">
        <v>38</v>
      </c>
      <c r="AC3880" s="20">
        <v>38</v>
      </c>
      <c r="AD3880" s="20">
        <v>38</v>
      </c>
      <c r="AT3880" s="20" t="s">
        <v>1687</v>
      </c>
      <c r="BE3880" s="20" t="s">
        <v>808</v>
      </c>
      <c r="BL3880" s="20">
        <v>308.39999999999998</v>
      </c>
      <c r="BM3880" s="20">
        <v>60</v>
      </c>
    </row>
    <row r="3881" spans="1:65" x14ac:dyDescent="0.25">
      <c r="A3881" s="20" t="s">
        <v>1677</v>
      </c>
      <c r="B3881" s="20" t="s">
        <v>808</v>
      </c>
      <c r="C3881" s="20" t="s">
        <v>911</v>
      </c>
      <c r="D3881" s="20" t="s">
        <v>695</v>
      </c>
      <c r="E3881" s="20" t="s">
        <v>7198</v>
      </c>
      <c r="F3881" s="20" t="s">
        <v>494</v>
      </c>
      <c r="G3881" s="20">
        <v>6.02</v>
      </c>
      <c r="H3881" s="20" t="s">
        <v>1679</v>
      </c>
      <c r="I3881" s="20" t="s">
        <v>7174</v>
      </c>
      <c r="J3881" s="20" t="s">
        <v>7175</v>
      </c>
      <c r="K3881" s="20" t="s">
        <v>7175</v>
      </c>
      <c r="L3881" s="20" t="s">
        <v>808</v>
      </c>
      <c r="M3881" s="20">
        <v>4</v>
      </c>
      <c r="N3881" s="20" t="s">
        <v>1679</v>
      </c>
      <c r="P3881" s="20">
        <v>0</v>
      </c>
      <c r="Q3881" s="20" t="s">
        <v>495</v>
      </c>
      <c r="R3881" s="20" t="s">
        <v>707</v>
      </c>
      <c r="S3881" s="20" t="s">
        <v>221</v>
      </c>
      <c r="T3881" s="20" t="s">
        <v>5764</v>
      </c>
      <c r="U3881" s="20" t="s">
        <v>7179</v>
      </c>
      <c r="V3881" s="20">
        <v>9</v>
      </c>
      <c r="W3881" s="20">
        <v>277</v>
      </c>
      <c r="Y3881" s="20" t="s">
        <v>1684</v>
      </c>
      <c r="Z3881" s="20" t="s">
        <v>1685</v>
      </c>
      <c r="AA3881" s="20">
        <v>1.5</v>
      </c>
      <c r="AB3881" s="20">
        <v>38</v>
      </c>
      <c r="AC3881" s="20">
        <v>38</v>
      </c>
      <c r="AD3881" s="20">
        <v>38</v>
      </c>
      <c r="AT3881" s="20" t="s">
        <v>1687</v>
      </c>
      <c r="BE3881" s="20" t="s">
        <v>808</v>
      </c>
      <c r="BL3881" s="20">
        <v>361.2</v>
      </c>
      <c r="BM3881" s="20">
        <v>60</v>
      </c>
    </row>
    <row r="3882" spans="1:65" x14ac:dyDescent="0.25">
      <c r="A3882" s="20" t="s">
        <v>1677</v>
      </c>
      <c r="B3882" s="20" t="s">
        <v>808</v>
      </c>
      <c r="C3882" s="20" t="s">
        <v>911</v>
      </c>
      <c r="D3882" s="20" t="s">
        <v>695</v>
      </c>
      <c r="E3882" s="20" t="s">
        <v>7199</v>
      </c>
      <c r="F3882" s="20" t="s">
        <v>497</v>
      </c>
      <c r="G3882" s="20">
        <v>18.690000000000001</v>
      </c>
      <c r="H3882" s="20" t="s">
        <v>1679</v>
      </c>
      <c r="I3882" s="20" t="s">
        <v>7174</v>
      </c>
      <c r="J3882" s="20" t="s">
        <v>7175</v>
      </c>
      <c r="K3882" s="20" t="s">
        <v>7175</v>
      </c>
      <c r="L3882" s="20" t="s">
        <v>808</v>
      </c>
      <c r="M3882" s="20">
        <v>4</v>
      </c>
      <c r="N3882" s="20" t="s">
        <v>1679</v>
      </c>
      <c r="P3882" s="20">
        <v>0</v>
      </c>
      <c r="Q3882" s="20" t="s">
        <v>495</v>
      </c>
      <c r="R3882" s="20" t="s">
        <v>707</v>
      </c>
      <c r="S3882" s="20" t="s">
        <v>221</v>
      </c>
      <c r="T3882" s="20" t="s">
        <v>5764</v>
      </c>
      <c r="U3882" s="20" t="s">
        <v>7179</v>
      </c>
      <c r="V3882" s="20">
        <v>9</v>
      </c>
      <c r="W3882" s="20">
        <v>277</v>
      </c>
      <c r="Y3882" s="20" t="s">
        <v>1684</v>
      </c>
      <c r="Z3882" s="20" t="s">
        <v>1685</v>
      </c>
      <c r="AA3882" s="20">
        <v>1.5</v>
      </c>
      <c r="AB3882" s="20">
        <v>38</v>
      </c>
      <c r="AC3882" s="20">
        <v>38</v>
      </c>
      <c r="AD3882" s="20">
        <v>38</v>
      </c>
      <c r="AT3882" s="20" t="s">
        <v>1687</v>
      </c>
      <c r="BE3882" s="20" t="s">
        <v>808</v>
      </c>
      <c r="BL3882" s="20">
        <v>1121.4000000000001</v>
      </c>
      <c r="BM3882" s="20">
        <v>60</v>
      </c>
    </row>
    <row r="3883" spans="1:65" x14ac:dyDescent="0.25">
      <c r="A3883" s="20" t="s">
        <v>1677</v>
      </c>
      <c r="B3883" s="20" t="s">
        <v>808</v>
      </c>
      <c r="C3883" s="20" t="s">
        <v>911</v>
      </c>
      <c r="D3883" s="20" t="s">
        <v>695</v>
      </c>
      <c r="E3883" s="20" t="s">
        <v>7200</v>
      </c>
      <c r="F3883" s="20" t="s">
        <v>519</v>
      </c>
      <c r="G3883" s="20">
        <v>1.24</v>
      </c>
      <c r="H3883" s="20" t="s">
        <v>1679</v>
      </c>
      <c r="I3883" s="20" t="s">
        <v>7174</v>
      </c>
      <c r="J3883" s="20" t="s">
        <v>7175</v>
      </c>
      <c r="K3883" s="20" t="s">
        <v>7175</v>
      </c>
      <c r="L3883" s="20" t="s">
        <v>808</v>
      </c>
      <c r="M3883" s="20">
        <v>4</v>
      </c>
      <c r="N3883" s="20" t="s">
        <v>1679</v>
      </c>
      <c r="P3883" s="20">
        <v>0</v>
      </c>
      <c r="Q3883" s="20" t="s">
        <v>495</v>
      </c>
      <c r="R3883" s="20" t="s">
        <v>707</v>
      </c>
      <c r="S3883" s="20" t="s">
        <v>221</v>
      </c>
      <c r="T3883" s="20" t="s">
        <v>5764</v>
      </c>
      <c r="U3883" s="20" t="s">
        <v>7179</v>
      </c>
      <c r="V3883" s="20">
        <v>9</v>
      </c>
      <c r="W3883" s="20">
        <v>277</v>
      </c>
      <c r="Y3883" s="20" t="s">
        <v>1684</v>
      </c>
      <c r="Z3883" s="20" t="s">
        <v>1685</v>
      </c>
      <c r="AA3883" s="20">
        <v>1.5</v>
      </c>
      <c r="AB3883" s="20">
        <v>38</v>
      </c>
      <c r="AC3883" s="20">
        <v>38</v>
      </c>
      <c r="AD3883" s="20">
        <v>38</v>
      </c>
      <c r="AT3883" s="20" t="s">
        <v>1687</v>
      </c>
      <c r="BE3883" s="20" t="s">
        <v>808</v>
      </c>
      <c r="BL3883" s="20">
        <v>74.400000000000006</v>
      </c>
      <c r="BM3883" s="20">
        <v>60</v>
      </c>
    </row>
    <row r="3884" spans="1:65" x14ac:dyDescent="0.25">
      <c r="A3884" s="20" t="s">
        <v>1677</v>
      </c>
      <c r="B3884" s="20" t="s">
        <v>808</v>
      </c>
      <c r="C3884" s="20" t="s">
        <v>7201</v>
      </c>
      <c r="D3884" s="20" t="s">
        <v>761</v>
      </c>
      <c r="E3884" s="20" t="s">
        <v>7202</v>
      </c>
      <c r="F3884" s="20" t="s">
        <v>465</v>
      </c>
      <c r="G3884" s="20">
        <v>4.5999999999999996</v>
      </c>
      <c r="H3884" s="20" t="s">
        <v>1679</v>
      </c>
      <c r="I3884" s="20" t="s">
        <v>7203</v>
      </c>
      <c r="J3884" s="20" t="s">
        <v>7204</v>
      </c>
      <c r="K3884" s="20" t="s">
        <v>7204</v>
      </c>
      <c r="L3884" s="20" t="s">
        <v>808</v>
      </c>
      <c r="M3884" s="20">
        <v>1</v>
      </c>
      <c r="N3884" s="20" t="s">
        <v>1679</v>
      </c>
      <c r="P3884" s="20">
        <v>0</v>
      </c>
      <c r="Q3884" s="20" t="s">
        <v>509</v>
      </c>
      <c r="S3884" s="20" t="s">
        <v>221</v>
      </c>
      <c r="Y3884" s="20" t="s">
        <v>1684</v>
      </c>
      <c r="Z3884" s="20" t="s">
        <v>1685</v>
      </c>
      <c r="AA3884" s="20">
        <v>1.5</v>
      </c>
      <c r="BE3884" s="20" t="s">
        <v>808</v>
      </c>
    </row>
    <row r="3885" spans="1:65" x14ac:dyDescent="0.25">
      <c r="A3885" s="20" t="s">
        <v>1677</v>
      </c>
      <c r="B3885" s="20" t="s">
        <v>808</v>
      </c>
      <c r="C3885" s="20" t="s">
        <v>7201</v>
      </c>
      <c r="D3885" s="20" t="s">
        <v>761</v>
      </c>
      <c r="E3885" s="20" t="s">
        <v>7205</v>
      </c>
      <c r="F3885" s="20" t="s">
        <v>468</v>
      </c>
      <c r="G3885" s="20">
        <v>4.0999999999999996</v>
      </c>
      <c r="H3885" s="20" t="s">
        <v>1679</v>
      </c>
      <c r="I3885" s="20" t="s">
        <v>7203</v>
      </c>
      <c r="J3885" s="20" t="s">
        <v>7204</v>
      </c>
      <c r="K3885" s="20" t="s">
        <v>7204</v>
      </c>
      <c r="L3885" s="20" t="s">
        <v>808</v>
      </c>
      <c r="M3885" s="20">
        <v>1</v>
      </c>
      <c r="N3885" s="20" t="s">
        <v>1679</v>
      </c>
      <c r="P3885" s="20">
        <v>0</v>
      </c>
      <c r="Q3885" s="20" t="s">
        <v>509</v>
      </c>
      <c r="S3885" s="20" t="s">
        <v>221</v>
      </c>
      <c r="Y3885" s="20" t="s">
        <v>1684</v>
      </c>
      <c r="Z3885" s="20" t="s">
        <v>1685</v>
      </c>
      <c r="AA3885" s="20">
        <v>1.5</v>
      </c>
      <c r="BE3885" s="20" t="s">
        <v>808</v>
      </c>
    </row>
    <row r="3886" spans="1:65" x14ac:dyDescent="0.25">
      <c r="A3886" s="20" t="s">
        <v>1677</v>
      </c>
      <c r="B3886" s="20" t="s">
        <v>808</v>
      </c>
      <c r="C3886" s="20" t="s">
        <v>7201</v>
      </c>
      <c r="D3886" s="20" t="s">
        <v>761</v>
      </c>
      <c r="E3886" s="20" t="s">
        <v>7206</v>
      </c>
      <c r="F3886" s="20" t="s">
        <v>470</v>
      </c>
      <c r="G3886" s="20">
        <v>4.0999999999999996</v>
      </c>
      <c r="H3886" s="20" t="s">
        <v>1679</v>
      </c>
      <c r="I3886" s="20" t="s">
        <v>7203</v>
      </c>
      <c r="J3886" s="20" t="s">
        <v>7204</v>
      </c>
      <c r="K3886" s="20" t="s">
        <v>7204</v>
      </c>
      <c r="L3886" s="20" t="s">
        <v>808</v>
      </c>
      <c r="M3886" s="20">
        <v>1</v>
      </c>
      <c r="N3886" s="20" t="s">
        <v>1679</v>
      </c>
      <c r="P3886" s="20">
        <v>0</v>
      </c>
      <c r="Q3886" s="20" t="s">
        <v>509</v>
      </c>
      <c r="S3886" s="20" t="s">
        <v>221</v>
      </c>
      <c r="Y3886" s="20" t="s">
        <v>1684</v>
      </c>
      <c r="Z3886" s="20" t="s">
        <v>1685</v>
      </c>
      <c r="BE3886" s="20" t="s">
        <v>808</v>
      </c>
    </row>
    <row r="3887" spans="1:65" x14ac:dyDescent="0.25">
      <c r="A3887" s="20" t="s">
        <v>1677</v>
      </c>
      <c r="B3887" s="20" t="s">
        <v>808</v>
      </c>
      <c r="C3887" s="20" t="s">
        <v>7201</v>
      </c>
      <c r="D3887" s="20" t="s">
        <v>761</v>
      </c>
      <c r="E3887" s="20" t="s">
        <v>7207</v>
      </c>
      <c r="F3887" s="20" t="s">
        <v>471</v>
      </c>
      <c r="G3887" s="20">
        <v>9.6999999999999993</v>
      </c>
      <c r="H3887" s="20" t="s">
        <v>1679</v>
      </c>
      <c r="I3887" s="20" t="s">
        <v>7203</v>
      </c>
      <c r="J3887" s="20" t="s">
        <v>7204</v>
      </c>
      <c r="K3887" s="20" t="s">
        <v>7204</v>
      </c>
      <c r="L3887" s="20" t="s">
        <v>808</v>
      </c>
      <c r="M3887" s="20">
        <v>1</v>
      </c>
      <c r="N3887" s="20" t="s">
        <v>1679</v>
      </c>
      <c r="P3887" s="20">
        <v>0</v>
      </c>
      <c r="Q3887" s="20" t="s">
        <v>509</v>
      </c>
      <c r="S3887" s="20" t="s">
        <v>221</v>
      </c>
      <c r="Y3887" s="20" t="s">
        <v>1684</v>
      </c>
      <c r="Z3887" s="20" t="s">
        <v>1685</v>
      </c>
      <c r="BE3887" s="20" t="s">
        <v>808</v>
      </c>
    </row>
    <row r="3888" spans="1:65" x14ac:dyDescent="0.25">
      <c r="A3888" s="20" t="s">
        <v>1677</v>
      </c>
      <c r="B3888" s="20" t="s">
        <v>808</v>
      </c>
      <c r="C3888" s="20" t="s">
        <v>7201</v>
      </c>
      <c r="D3888" s="20" t="s">
        <v>761</v>
      </c>
      <c r="E3888" s="20" t="s">
        <v>7208</v>
      </c>
      <c r="F3888" s="20" t="s">
        <v>472</v>
      </c>
      <c r="G3888" s="20">
        <v>10</v>
      </c>
      <c r="H3888" s="20" t="s">
        <v>1679</v>
      </c>
      <c r="I3888" s="20" t="s">
        <v>7203</v>
      </c>
      <c r="J3888" s="20" t="s">
        <v>7204</v>
      </c>
      <c r="K3888" s="20" t="s">
        <v>7204</v>
      </c>
      <c r="L3888" s="20" t="s">
        <v>808</v>
      </c>
      <c r="M3888" s="20">
        <v>1</v>
      </c>
      <c r="N3888" s="20" t="s">
        <v>1679</v>
      </c>
      <c r="P3888" s="20">
        <v>0</v>
      </c>
      <c r="Q3888" s="20" t="s">
        <v>509</v>
      </c>
      <c r="S3888" s="20" t="s">
        <v>221</v>
      </c>
      <c r="Y3888" s="20" t="s">
        <v>1684</v>
      </c>
      <c r="Z3888" s="20" t="s">
        <v>1685</v>
      </c>
      <c r="BE3888" s="20" t="s">
        <v>808</v>
      </c>
    </row>
    <row r="3889" spans="1:65" x14ac:dyDescent="0.25">
      <c r="A3889" s="20" t="s">
        <v>1677</v>
      </c>
      <c r="B3889" s="20" t="s">
        <v>808</v>
      </c>
      <c r="C3889" s="20" t="s">
        <v>7201</v>
      </c>
      <c r="D3889" s="20" t="s">
        <v>761</v>
      </c>
      <c r="E3889" s="20" t="s">
        <v>7209</v>
      </c>
      <c r="F3889" s="20" t="s">
        <v>473</v>
      </c>
      <c r="G3889" s="20">
        <v>15</v>
      </c>
      <c r="H3889" s="20" t="s">
        <v>1679</v>
      </c>
      <c r="I3889" s="20" t="s">
        <v>7203</v>
      </c>
      <c r="J3889" s="20" t="s">
        <v>7204</v>
      </c>
      <c r="K3889" s="20" t="s">
        <v>7204</v>
      </c>
      <c r="L3889" s="20" t="s">
        <v>808</v>
      </c>
      <c r="M3889" s="20">
        <v>1</v>
      </c>
      <c r="N3889" s="20" t="s">
        <v>1679</v>
      </c>
      <c r="P3889" s="20">
        <v>0</v>
      </c>
      <c r="Q3889" s="20" t="s">
        <v>509</v>
      </c>
      <c r="S3889" s="20" t="s">
        <v>221</v>
      </c>
      <c r="Y3889" s="20" t="s">
        <v>1684</v>
      </c>
      <c r="Z3889" s="20" t="s">
        <v>1685</v>
      </c>
      <c r="BE3889" s="20" t="s">
        <v>808</v>
      </c>
    </row>
    <row r="3890" spans="1:65" x14ac:dyDescent="0.25">
      <c r="A3890" s="20" t="s">
        <v>1677</v>
      </c>
      <c r="B3890" s="20" t="s">
        <v>808</v>
      </c>
      <c r="C3890" s="20" t="s">
        <v>7201</v>
      </c>
      <c r="D3890" s="20" t="s">
        <v>761</v>
      </c>
      <c r="E3890" s="20" t="s">
        <v>7210</v>
      </c>
      <c r="F3890" s="20" t="s">
        <v>474</v>
      </c>
      <c r="G3890" s="20">
        <v>13</v>
      </c>
      <c r="H3890" s="20" t="s">
        <v>1679</v>
      </c>
      <c r="I3890" s="20" t="s">
        <v>7203</v>
      </c>
      <c r="J3890" s="20" t="s">
        <v>7204</v>
      </c>
      <c r="K3890" s="20" t="s">
        <v>7204</v>
      </c>
      <c r="L3890" s="20" t="s">
        <v>808</v>
      </c>
      <c r="M3890" s="20">
        <v>1</v>
      </c>
      <c r="N3890" s="20" t="s">
        <v>1679</v>
      </c>
      <c r="P3890" s="20">
        <v>0</v>
      </c>
      <c r="Q3890" s="20" t="s">
        <v>509</v>
      </c>
      <c r="S3890" s="20" t="s">
        <v>221</v>
      </c>
      <c r="Y3890" s="20" t="s">
        <v>1684</v>
      </c>
      <c r="Z3890" s="20" t="s">
        <v>1685</v>
      </c>
      <c r="AA3890" s="20">
        <v>1.5</v>
      </c>
      <c r="BE3890" s="20" t="s">
        <v>808</v>
      </c>
    </row>
    <row r="3891" spans="1:65" x14ac:dyDescent="0.25">
      <c r="A3891" s="20" t="s">
        <v>1677</v>
      </c>
      <c r="B3891" s="20" t="s">
        <v>808</v>
      </c>
      <c r="C3891" s="20" t="s">
        <v>7201</v>
      </c>
      <c r="D3891" s="20" t="s">
        <v>761</v>
      </c>
      <c r="E3891" s="20" t="s">
        <v>7211</v>
      </c>
      <c r="F3891" s="20" t="s">
        <v>475</v>
      </c>
      <c r="G3891" s="20">
        <v>7.7</v>
      </c>
      <c r="H3891" s="20" t="s">
        <v>1679</v>
      </c>
      <c r="I3891" s="20" t="s">
        <v>7203</v>
      </c>
      <c r="J3891" s="20" t="s">
        <v>7204</v>
      </c>
      <c r="K3891" s="20" t="s">
        <v>7204</v>
      </c>
      <c r="L3891" s="20" t="s">
        <v>808</v>
      </c>
      <c r="M3891" s="20">
        <v>1</v>
      </c>
      <c r="N3891" s="20" t="s">
        <v>1679</v>
      </c>
      <c r="P3891" s="20">
        <v>0</v>
      </c>
      <c r="Q3891" s="20" t="s">
        <v>509</v>
      </c>
      <c r="S3891" s="20" t="s">
        <v>221</v>
      </c>
      <c r="Y3891" s="20" t="s">
        <v>1684</v>
      </c>
      <c r="Z3891" s="20" t="s">
        <v>1685</v>
      </c>
      <c r="AA3891" s="20">
        <v>1.5</v>
      </c>
      <c r="BE3891" s="20" t="s">
        <v>808</v>
      </c>
    </row>
    <row r="3892" spans="1:65" x14ac:dyDescent="0.25">
      <c r="A3892" s="20" t="s">
        <v>1677</v>
      </c>
      <c r="B3892" s="20" t="s">
        <v>808</v>
      </c>
      <c r="C3892" s="20" t="s">
        <v>7201</v>
      </c>
      <c r="D3892" s="20" t="s">
        <v>761</v>
      </c>
      <c r="E3892" s="20" t="s">
        <v>7212</v>
      </c>
      <c r="F3892" s="20" t="s">
        <v>476</v>
      </c>
      <c r="G3892" s="20">
        <v>8</v>
      </c>
      <c r="H3892" s="20" t="s">
        <v>1679</v>
      </c>
      <c r="I3892" s="20" t="s">
        <v>7203</v>
      </c>
      <c r="J3892" s="20" t="s">
        <v>7204</v>
      </c>
      <c r="K3892" s="20" t="s">
        <v>7204</v>
      </c>
      <c r="L3892" s="20" t="s">
        <v>808</v>
      </c>
      <c r="M3892" s="20">
        <v>1</v>
      </c>
      <c r="N3892" s="20" t="s">
        <v>1679</v>
      </c>
      <c r="P3892" s="20">
        <v>0</v>
      </c>
      <c r="Q3892" s="20" t="s">
        <v>509</v>
      </c>
      <c r="S3892" s="20" t="s">
        <v>221</v>
      </c>
      <c r="Y3892" s="20" t="s">
        <v>1684</v>
      </c>
      <c r="Z3892" s="20" t="s">
        <v>1685</v>
      </c>
      <c r="BE3892" s="20" t="s">
        <v>808</v>
      </c>
    </row>
    <row r="3893" spans="1:65" x14ac:dyDescent="0.25">
      <c r="A3893" s="20" t="s">
        <v>1677</v>
      </c>
      <c r="B3893" s="20" t="s">
        <v>808</v>
      </c>
      <c r="C3893" s="20" t="s">
        <v>7201</v>
      </c>
      <c r="D3893" s="20" t="s">
        <v>761</v>
      </c>
      <c r="E3893" s="20" t="s">
        <v>7213</v>
      </c>
      <c r="F3893" s="20" t="s">
        <v>477</v>
      </c>
      <c r="G3893" s="20">
        <v>17</v>
      </c>
      <c r="H3893" s="20" t="s">
        <v>1679</v>
      </c>
      <c r="I3893" s="20" t="s">
        <v>7203</v>
      </c>
      <c r="J3893" s="20" t="s">
        <v>7204</v>
      </c>
      <c r="K3893" s="20" t="s">
        <v>7204</v>
      </c>
      <c r="L3893" s="20" t="s">
        <v>808</v>
      </c>
      <c r="M3893" s="20">
        <v>1</v>
      </c>
      <c r="N3893" s="20" t="s">
        <v>1679</v>
      </c>
      <c r="P3893" s="20">
        <v>0</v>
      </c>
      <c r="Q3893" s="20" t="s">
        <v>509</v>
      </c>
      <c r="S3893" s="20" t="s">
        <v>221</v>
      </c>
      <c r="Y3893" s="20" t="s">
        <v>1684</v>
      </c>
      <c r="Z3893" s="20" t="s">
        <v>1685</v>
      </c>
      <c r="BE3893" s="20" t="s">
        <v>808</v>
      </c>
    </row>
    <row r="3894" spans="1:65" x14ac:dyDescent="0.25">
      <c r="A3894" s="20" t="s">
        <v>1677</v>
      </c>
      <c r="B3894" s="20" t="s">
        <v>808</v>
      </c>
      <c r="C3894" s="20" t="s">
        <v>7201</v>
      </c>
      <c r="D3894" s="20" t="s">
        <v>761</v>
      </c>
      <c r="E3894" s="20" t="s">
        <v>7214</v>
      </c>
      <c r="F3894" s="20" t="s">
        <v>478</v>
      </c>
      <c r="G3894" s="20">
        <v>12</v>
      </c>
      <c r="H3894" s="20" t="s">
        <v>1679</v>
      </c>
      <c r="I3894" s="20" t="s">
        <v>7203</v>
      </c>
      <c r="J3894" s="20" t="s">
        <v>7204</v>
      </c>
      <c r="K3894" s="20" t="s">
        <v>7204</v>
      </c>
      <c r="L3894" s="20" t="s">
        <v>808</v>
      </c>
      <c r="M3894" s="20">
        <v>1</v>
      </c>
      <c r="N3894" s="20" t="s">
        <v>1679</v>
      </c>
      <c r="P3894" s="20">
        <v>0</v>
      </c>
      <c r="Q3894" s="20" t="s">
        <v>509</v>
      </c>
      <c r="S3894" s="20" t="s">
        <v>221</v>
      </c>
      <c r="Y3894" s="20" t="s">
        <v>1684</v>
      </c>
      <c r="Z3894" s="20" t="s">
        <v>1685</v>
      </c>
      <c r="BE3894" s="20" t="s">
        <v>808</v>
      </c>
    </row>
    <row r="3895" spans="1:65" x14ac:dyDescent="0.25">
      <c r="A3895" s="20" t="s">
        <v>1677</v>
      </c>
      <c r="B3895" s="20" t="s">
        <v>808</v>
      </c>
      <c r="C3895" s="20" t="s">
        <v>7201</v>
      </c>
      <c r="D3895" s="20" t="s">
        <v>761</v>
      </c>
      <c r="E3895" s="20" t="s">
        <v>7215</v>
      </c>
      <c r="F3895" s="20" t="s">
        <v>479</v>
      </c>
      <c r="G3895" s="20">
        <v>5.8</v>
      </c>
      <c r="H3895" s="20" t="s">
        <v>1679</v>
      </c>
      <c r="I3895" s="20" t="s">
        <v>7203</v>
      </c>
      <c r="J3895" s="20" t="s">
        <v>7204</v>
      </c>
      <c r="K3895" s="20" t="s">
        <v>7204</v>
      </c>
      <c r="L3895" s="20" t="s">
        <v>808</v>
      </c>
      <c r="M3895" s="20">
        <v>1</v>
      </c>
      <c r="N3895" s="20" t="s">
        <v>1679</v>
      </c>
      <c r="P3895" s="20">
        <v>0</v>
      </c>
      <c r="Q3895" s="20" t="s">
        <v>509</v>
      </c>
      <c r="S3895" s="20" t="s">
        <v>221</v>
      </c>
      <c r="Y3895" s="20" t="s">
        <v>1684</v>
      </c>
      <c r="Z3895" s="20" t="s">
        <v>1685</v>
      </c>
      <c r="BE3895" s="20" t="s">
        <v>808</v>
      </c>
    </row>
    <row r="3896" spans="1:65" x14ac:dyDescent="0.25">
      <c r="A3896" s="20" t="s">
        <v>1677</v>
      </c>
      <c r="B3896" s="20" t="s">
        <v>808</v>
      </c>
      <c r="C3896" s="20" t="s">
        <v>7201</v>
      </c>
      <c r="D3896" s="20" t="s">
        <v>761</v>
      </c>
      <c r="E3896" s="20" t="s">
        <v>7216</v>
      </c>
      <c r="F3896" s="20" t="s">
        <v>480</v>
      </c>
      <c r="G3896" s="20">
        <v>1.7</v>
      </c>
      <c r="H3896" s="20" t="s">
        <v>1679</v>
      </c>
      <c r="I3896" s="20" t="s">
        <v>7203</v>
      </c>
      <c r="J3896" s="20" t="s">
        <v>7204</v>
      </c>
      <c r="K3896" s="20" t="s">
        <v>7204</v>
      </c>
      <c r="L3896" s="20" t="s">
        <v>808</v>
      </c>
      <c r="M3896" s="20">
        <v>1</v>
      </c>
      <c r="N3896" s="20" t="s">
        <v>1679</v>
      </c>
      <c r="P3896" s="20">
        <v>0</v>
      </c>
      <c r="Q3896" s="20" t="s">
        <v>509</v>
      </c>
      <c r="S3896" s="20" t="s">
        <v>221</v>
      </c>
      <c r="Y3896" s="20" t="s">
        <v>1684</v>
      </c>
      <c r="Z3896" s="20" t="s">
        <v>1685</v>
      </c>
      <c r="BE3896" s="20" t="s">
        <v>808</v>
      </c>
    </row>
    <row r="3897" spans="1:65" x14ac:dyDescent="0.25">
      <c r="A3897" s="20" t="s">
        <v>1677</v>
      </c>
      <c r="B3897" s="20" t="s">
        <v>808</v>
      </c>
      <c r="C3897" s="20" t="s">
        <v>7201</v>
      </c>
      <c r="D3897" s="20" t="s">
        <v>761</v>
      </c>
      <c r="E3897" s="20" t="s">
        <v>7217</v>
      </c>
      <c r="F3897" s="20" t="s">
        <v>481</v>
      </c>
      <c r="G3897" s="20">
        <v>15</v>
      </c>
      <c r="H3897" s="20" t="s">
        <v>1679</v>
      </c>
      <c r="I3897" s="20" t="s">
        <v>7203</v>
      </c>
      <c r="J3897" s="20" t="s">
        <v>7204</v>
      </c>
      <c r="K3897" s="20" t="s">
        <v>7204</v>
      </c>
      <c r="L3897" s="20" t="s">
        <v>808</v>
      </c>
      <c r="M3897" s="20">
        <v>1</v>
      </c>
      <c r="N3897" s="20" t="s">
        <v>1679</v>
      </c>
      <c r="P3897" s="20">
        <v>0</v>
      </c>
      <c r="Q3897" s="20" t="s">
        <v>509</v>
      </c>
      <c r="S3897" s="20" t="s">
        <v>221</v>
      </c>
      <c r="Y3897" s="20" t="s">
        <v>1684</v>
      </c>
      <c r="Z3897" s="20" t="s">
        <v>1685</v>
      </c>
      <c r="BE3897" s="20" t="s">
        <v>808</v>
      </c>
    </row>
    <row r="3898" spans="1:65" x14ac:dyDescent="0.25">
      <c r="A3898" s="20" t="s">
        <v>1677</v>
      </c>
      <c r="B3898" s="20" t="s">
        <v>808</v>
      </c>
      <c r="C3898" s="20" t="s">
        <v>7201</v>
      </c>
      <c r="D3898" s="20" t="s">
        <v>761</v>
      </c>
      <c r="E3898" s="20" t="s">
        <v>7218</v>
      </c>
      <c r="F3898" s="20" t="s">
        <v>482</v>
      </c>
      <c r="G3898" s="20">
        <v>13</v>
      </c>
      <c r="H3898" s="20" t="s">
        <v>1679</v>
      </c>
      <c r="I3898" s="20" t="s">
        <v>7203</v>
      </c>
      <c r="J3898" s="20" t="s">
        <v>7204</v>
      </c>
      <c r="K3898" s="20" t="s">
        <v>7204</v>
      </c>
      <c r="L3898" s="20" t="s">
        <v>808</v>
      </c>
      <c r="M3898" s="20">
        <v>1</v>
      </c>
      <c r="N3898" s="20" t="s">
        <v>1679</v>
      </c>
      <c r="P3898" s="20">
        <v>0</v>
      </c>
      <c r="Q3898" s="20" t="s">
        <v>509</v>
      </c>
      <c r="S3898" s="20" t="s">
        <v>221</v>
      </c>
      <c r="Y3898" s="20" t="s">
        <v>1684</v>
      </c>
      <c r="Z3898" s="20" t="s">
        <v>1685</v>
      </c>
      <c r="BE3898" s="20" t="s">
        <v>808</v>
      </c>
    </row>
    <row r="3899" spans="1:65" x14ac:dyDescent="0.25">
      <c r="A3899" s="20" t="s">
        <v>1677</v>
      </c>
      <c r="B3899" s="20" t="s">
        <v>808</v>
      </c>
      <c r="C3899" s="20" t="s">
        <v>912</v>
      </c>
      <c r="D3899" s="20" t="s">
        <v>709</v>
      </c>
      <c r="E3899" s="20" t="s">
        <v>7219</v>
      </c>
      <c r="F3899" s="20" t="s">
        <v>465</v>
      </c>
      <c r="G3899" s="20">
        <v>22.02</v>
      </c>
      <c r="H3899" s="20" t="s">
        <v>1679</v>
      </c>
      <c r="I3899" s="20" t="s">
        <v>7220</v>
      </c>
      <c r="J3899" s="20" t="s">
        <v>7221</v>
      </c>
      <c r="K3899" s="20" t="s">
        <v>7221</v>
      </c>
      <c r="L3899" s="20" t="s">
        <v>808</v>
      </c>
      <c r="M3899" s="20">
        <v>4</v>
      </c>
      <c r="N3899" s="20" t="s">
        <v>1679</v>
      </c>
      <c r="P3899" s="20">
        <v>0</v>
      </c>
      <c r="Q3899" s="20" t="s">
        <v>545</v>
      </c>
      <c r="R3899" s="20" t="s">
        <v>508</v>
      </c>
      <c r="S3899" s="20" t="s">
        <v>221</v>
      </c>
      <c r="T3899" s="20" t="s">
        <v>7222</v>
      </c>
      <c r="U3899" s="20" t="s">
        <v>7223</v>
      </c>
      <c r="V3899" s="20">
        <v>9</v>
      </c>
      <c r="W3899" s="20">
        <v>284</v>
      </c>
      <c r="Y3899" s="20" t="s">
        <v>1684</v>
      </c>
      <c r="Z3899" s="20" t="s">
        <v>1685</v>
      </c>
      <c r="AA3899" s="20">
        <v>1.5</v>
      </c>
      <c r="AB3899" s="20">
        <v>63</v>
      </c>
      <c r="AC3899" s="20">
        <v>63</v>
      </c>
      <c r="AD3899" s="20">
        <v>63</v>
      </c>
      <c r="AM3899" s="20" t="s">
        <v>1647</v>
      </c>
      <c r="AT3899" s="20" t="s">
        <v>1687</v>
      </c>
      <c r="AU3899" s="20" t="s">
        <v>1786</v>
      </c>
      <c r="BE3899" s="20" t="s">
        <v>808</v>
      </c>
      <c r="BL3899" s="20">
        <v>1761.6</v>
      </c>
      <c r="BM3899" s="20">
        <v>80</v>
      </c>
    </row>
    <row r="3900" spans="1:65" x14ac:dyDescent="0.25">
      <c r="A3900" s="20" t="s">
        <v>1677</v>
      </c>
      <c r="B3900" s="20" t="s">
        <v>808</v>
      </c>
      <c r="C3900" s="20" t="s">
        <v>912</v>
      </c>
      <c r="D3900" s="20" t="s">
        <v>709</v>
      </c>
      <c r="E3900" s="20" t="s">
        <v>7224</v>
      </c>
      <c r="F3900" s="20" t="s">
        <v>468</v>
      </c>
      <c r="G3900" s="20">
        <v>10.08</v>
      </c>
      <c r="H3900" s="20" t="s">
        <v>1679</v>
      </c>
      <c r="I3900" s="20" t="s">
        <v>7220</v>
      </c>
      <c r="J3900" s="20" t="s">
        <v>7221</v>
      </c>
      <c r="K3900" s="20" t="s">
        <v>7221</v>
      </c>
      <c r="L3900" s="20" t="s">
        <v>808</v>
      </c>
      <c r="M3900" s="20">
        <v>4</v>
      </c>
      <c r="N3900" s="20" t="s">
        <v>1679</v>
      </c>
      <c r="P3900" s="20">
        <v>0</v>
      </c>
      <c r="Q3900" s="20" t="s">
        <v>509</v>
      </c>
      <c r="R3900" s="20" t="s">
        <v>508</v>
      </c>
      <c r="S3900" s="20" t="s">
        <v>221</v>
      </c>
      <c r="T3900" s="20" t="s">
        <v>7225</v>
      </c>
      <c r="V3900" s="20">
        <v>14</v>
      </c>
      <c r="W3900" s="20">
        <v>444</v>
      </c>
      <c r="Y3900" s="20" t="s">
        <v>1684</v>
      </c>
      <c r="Z3900" s="20" t="s">
        <v>1685</v>
      </c>
      <c r="AA3900" s="20">
        <v>1.5</v>
      </c>
      <c r="AB3900" s="20">
        <v>63</v>
      </c>
      <c r="AC3900" s="20">
        <v>63</v>
      </c>
      <c r="AD3900" s="20">
        <v>63</v>
      </c>
      <c r="AT3900" s="20" t="s">
        <v>1687</v>
      </c>
      <c r="BE3900" s="20" t="s">
        <v>808</v>
      </c>
      <c r="BL3900" s="20">
        <v>1058.4000000000001</v>
      </c>
      <c r="BM3900" s="20">
        <v>105</v>
      </c>
    </row>
    <row r="3901" spans="1:65" x14ac:dyDescent="0.25">
      <c r="A3901" s="20" t="s">
        <v>1677</v>
      </c>
      <c r="B3901" s="20" t="s">
        <v>808</v>
      </c>
      <c r="C3901" s="20" t="s">
        <v>912</v>
      </c>
      <c r="D3901" s="20" t="s">
        <v>709</v>
      </c>
      <c r="E3901" s="20" t="s">
        <v>7226</v>
      </c>
      <c r="F3901" s="20" t="s">
        <v>470</v>
      </c>
      <c r="G3901" s="20">
        <v>7.34</v>
      </c>
      <c r="H3901" s="20" t="s">
        <v>1679</v>
      </c>
      <c r="I3901" s="20" t="s">
        <v>7220</v>
      </c>
      <c r="J3901" s="20" t="s">
        <v>7221</v>
      </c>
      <c r="K3901" s="20" t="s">
        <v>7221</v>
      </c>
      <c r="L3901" s="20" t="s">
        <v>808</v>
      </c>
      <c r="M3901" s="20">
        <v>4</v>
      </c>
      <c r="N3901" s="20" t="s">
        <v>1679</v>
      </c>
      <c r="P3901" s="20">
        <v>0</v>
      </c>
      <c r="Q3901" s="20" t="s">
        <v>509</v>
      </c>
      <c r="R3901" s="20" t="s">
        <v>508</v>
      </c>
      <c r="S3901" s="20" t="s">
        <v>221</v>
      </c>
      <c r="T3901" s="20" t="s">
        <v>7225</v>
      </c>
      <c r="V3901" s="20">
        <v>14</v>
      </c>
      <c r="W3901" s="20">
        <v>444</v>
      </c>
      <c r="Y3901" s="20" t="s">
        <v>1684</v>
      </c>
      <c r="Z3901" s="20" t="s">
        <v>1685</v>
      </c>
      <c r="AA3901" s="20">
        <v>1.5</v>
      </c>
      <c r="AB3901" s="20">
        <v>63</v>
      </c>
      <c r="AC3901" s="20">
        <v>63</v>
      </c>
      <c r="AD3901" s="20">
        <v>63</v>
      </c>
      <c r="AT3901" s="20" t="s">
        <v>1687</v>
      </c>
      <c r="BE3901" s="20" t="s">
        <v>808</v>
      </c>
      <c r="BL3901" s="20">
        <v>770.7</v>
      </c>
      <c r="BM3901" s="20">
        <v>105</v>
      </c>
    </row>
    <row r="3902" spans="1:65" x14ac:dyDescent="0.25">
      <c r="A3902" s="20" t="s">
        <v>1677</v>
      </c>
      <c r="B3902" s="20" t="s">
        <v>808</v>
      </c>
      <c r="C3902" s="20" t="s">
        <v>912</v>
      </c>
      <c r="D3902" s="20" t="s">
        <v>709</v>
      </c>
      <c r="E3902" s="20" t="s">
        <v>7227</v>
      </c>
      <c r="F3902" s="20" t="s">
        <v>471</v>
      </c>
      <c r="G3902" s="20">
        <v>8.31</v>
      </c>
      <c r="H3902" s="20" t="s">
        <v>1679</v>
      </c>
      <c r="I3902" s="20" t="s">
        <v>7220</v>
      </c>
      <c r="J3902" s="20" t="s">
        <v>7221</v>
      </c>
      <c r="K3902" s="20" t="s">
        <v>7221</v>
      </c>
      <c r="L3902" s="20" t="s">
        <v>808</v>
      </c>
      <c r="M3902" s="20">
        <v>4</v>
      </c>
      <c r="N3902" s="20" t="s">
        <v>1679</v>
      </c>
      <c r="P3902" s="20">
        <v>0</v>
      </c>
      <c r="Q3902" s="20" t="s">
        <v>509</v>
      </c>
      <c r="R3902" s="20" t="s">
        <v>508</v>
      </c>
      <c r="S3902" s="20" t="s">
        <v>221</v>
      </c>
      <c r="T3902" s="20" t="s">
        <v>7225</v>
      </c>
      <c r="V3902" s="20">
        <v>14</v>
      </c>
      <c r="W3902" s="20">
        <v>444</v>
      </c>
      <c r="Y3902" s="20" t="s">
        <v>1684</v>
      </c>
      <c r="Z3902" s="20" t="s">
        <v>1685</v>
      </c>
      <c r="AA3902" s="20">
        <v>1.5</v>
      </c>
      <c r="AB3902" s="20">
        <v>63</v>
      </c>
      <c r="AC3902" s="20">
        <v>63</v>
      </c>
      <c r="AD3902" s="20">
        <v>63</v>
      </c>
      <c r="AT3902" s="20" t="s">
        <v>1687</v>
      </c>
      <c r="BE3902" s="20" t="s">
        <v>808</v>
      </c>
      <c r="BL3902" s="20">
        <v>872.55</v>
      </c>
      <c r="BM3902" s="20">
        <v>105</v>
      </c>
    </row>
    <row r="3903" spans="1:65" x14ac:dyDescent="0.25">
      <c r="A3903" s="20" t="s">
        <v>1677</v>
      </c>
      <c r="B3903" s="20" t="s">
        <v>808</v>
      </c>
      <c r="C3903" s="20" t="s">
        <v>912</v>
      </c>
      <c r="D3903" s="20" t="s">
        <v>709</v>
      </c>
      <c r="E3903" s="20" t="s">
        <v>7228</v>
      </c>
      <c r="F3903" s="20" t="s">
        <v>472</v>
      </c>
      <c r="G3903" s="20">
        <v>1.65</v>
      </c>
      <c r="H3903" s="20" t="s">
        <v>1679</v>
      </c>
      <c r="I3903" s="20" t="s">
        <v>7220</v>
      </c>
      <c r="J3903" s="20" t="s">
        <v>7221</v>
      </c>
      <c r="K3903" s="20" t="s">
        <v>7221</v>
      </c>
      <c r="L3903" s="20" t="s">
        <v>808</v>
      </c>
      <c r="M3903" s="20">
        <v>4</v>
      </c>
      <c r="N3903" s="20" t="s">
        <v>1679</v>
      </c>
      <c r="P3903" s="20">
        <v>0</v>
      </c>
      <c r="Q3903" s="20" t="s">
        <v>545</v>
      </c>
      <c r="R3903" s="20" t="s">
        <v>508</v>
      </c>
      <c r="S3903" s="20" t="s">
        <v>221</v>
      </c>
      <c r="T3903" s="20" t="s">
        <v>7222</v>
      </c>
      <c r="U3903" s="20" t="s">
        <v>7223</v>
      </c>
      <c r="V3903" s="20">
        <v>9</v>
      </c>
      <c r="W3903" s="20">
        <v>284</v>
      </c>
      <c r="Y3903" s="20" t="s">
        <v>1684</v>
      </c>
      <c r="Z3903" s="20" t="s">
        <v>1685</v>
      </c>
      <c r="AA3903" s="20">
        <v>1.5</v>
      </c>
      <c r="AB3903" s="20">
        <v>63</v>
      </c>
      <c r="AC3903" s="20">
        <v>63</v>
      </c>
      <c r="AD3903" s="20">
        <v>63</v>
      </c>
      <c r="AM3903" s="20" t="s">
        <v>1647</v>
      </c>
      <c r="AT3903" s="20" t="s">
        <v>1687</v>
      </c>
      <c r="AU3903" s="20" t="s">
        <v>1786</v>
      </c>
      <c r="BE3903" s="20" t="s">
        <v>808</v>
      </c>
      <c r="BL3903" s="20">
        <v>132</v>
      </c>
      <c r="BM3903" s="20">
        <v>80</v>
      </c>
    </row>
    <row r="3904" spans="1:65" x14ac:dyDescent="0.25">
      <c r="A3904" s="20" t="s">
        <v>1677</v>
      </c>
      <c r="B3904" s="20" t="s">
        <v>808</v>
      </c>
      <c r="C3904" s="20" t="s">
        <v>912</v>
      </c>
      <c r="D3904" s="20" t="s">
        <v>709</v>
      </c>
      <c r="E3904" s="20" t="s">
        <v>7229</v>
      </c>
      <c r="F3904" s="20" t="s">
        <v>474</v>
      </c>
      <c r="G3904" s="20">
        <v>4.96</v>
      </c>
      <c r="H3904" s="20" t="s">
        <v>1679</v>
      </c>
      <c r="I3904" s="20" t="s">
        <v>7220</v>
      </c>
      <c r="J3904" s="20" t="s">
        <v>7221</v>
      </c>
      <c r="K3904" s="20" t="s">
        <v>7221</v>
      </c>
      <c r="L3904" s="20" t="s">
        <v>808</v>
      </c>
      <c r="M3904" s="20">
        <v>4</v>
      </c>
      <c r="N3904" s="20" t="s">
        <v>1679</v>
      </c>
      <c r="P3904" s="20">
        <v>0</v>
      </c>
      <c r="Q3904" s="20" t="s">
        <v>545</v>
      </c>
      <c r="R3904" s="20" t="s">
        <v>508</v>
      </c>
      <c r="S3904" s="20" t="s">
        <v>221</v>
      </c>
      <c r="T3904" s="20" t="s">
        <v>7222</v>
      </c>
      <c r="U3904" s="20" t="s">
        <v>7223</v>
      </c>
      <c r="V3904" s="20">
        <v>9</v>
      </c>
      <c r="W3904" s="20">
        <v>284</v>
      </c>
      <c r="Y3904" s="20" t="s">
        <v>1684</v>
      </c>
      <c r="Z3904" s="20" t="s">
        <v>1685</v>
      </c>
      <c r="AA3904" s="20">
        <v>1.5</v>
      </c>
      <c r="AB3904" s="20">
        <v>63</v>
      </c>
      <c r="AC3904" s="20">
        <v>63</v>
      </c>
      <c r="AD3904" s="20">
        <v>63</v>
      </c>
      <c r="AM3904" s="20" t="s">
        <v>1647</v>
      </c>
      <c r="AT3904" s="20" t="s">
        <v>1687</v>
      </c>
      <c r="AU3904" s="20" t="s">
        <v>1786</v>
      </c>
      <c r="BE3904" s="20" t="s">
        <v>808</v>
      </c>
      <c r="BL3904" s="20">
        <v>396.8</v>
      </c>
      <c r="BM3904" s="20">
        <v>80</v>
      </c>
    </row>
    <row r="3905" spans="1:68" x14ac:dyDescent="0.25">
      <c r="A3905" s="20" t="s">
        <v>1677</v>
      </c>
      <c r="B3905" s="20" t="s">
        <v>808</v>
      </c>
      <c r="C3905" s="20" t="s">
        <v>912</v>
      </c>
      <c r="D3905" s="20" t="s">
        <v>709</v>
      </c>
      <c r="E3905" s="20" t="s">
        <v>7230</v>
      </c>
      <c r="F3905" s="20" t="s">
        <v>475</v>
      </c>
      <c r="G3905" s="20">
        <v>11.07</v>
      </c>
      <c r="H3905" s="20" t="s">
        <v>1679</v>
      </c>
      <c r="I3905" s="20" t="s">
        <v>7220</v>
      </c>
      <c r="J3905" s="20" t="s">
        <v>7221</v>
      </c>
      <c r="K3905" s="20" t="s">
        <v>7221</v>
      </c>
      <c r="L3905" s="20" t="s">
        <v>808</v>
      </c>
      <c r="M3905" s="20">
        <v>4</v>
      </c>
      <c r="N3905" s="20" t="s">
        <v>1679</v>
      </c>
      <c r="P3905" s="20">
        <v>0</v>
      </c>
      <c r="Q3905" s="20" t="s">
        <v>509</v>
      </c>
      <c r="R3905" s="20" t="s">
        <v>508</v>
      </c>
      <c r="S3905" s="20" t="s">
        <v>221</v>
      </c>
      <c r="T3905" s="20" t="s">
        <v>7225</v>
      </c>
      <c r="V3905" s="20">
        <v>14</v>
      </c>
      <c r="W3905" s="20">
        <v>444</v>
      </c>
      <c r="Y3905" s="20" t="s">
        <v>1684</v>
      </c>
      <c r="Z3905" s="20" t="s">
        <v>1685</v>
      </c>
      <c r="AA3905" s="20">
        <v>1.5</v>
      </c>
      <c r="AB3905" s="20">
        <v>63</v>
      </c>
      <c r="AC3905" s="20">
        <v>63</v>
      </c>
      <c r="AD3905" s="20">
        <v>63</v>
      </c>
      <c r="AT3905" s="20" t="s">
        <v>1687</v>
      </c>
      <c r="BE3905" s="20" t="s">
        <v>808</v>
      </c>
      <c r="BL3905" s="20">
        <v>1162.3499999999999</v>
      </c>
      <c r="BM3905" s="20">
        <v>105</v>
      </c>
    </row>
    <row r="3906" spans="1:68" x14ac:dyDescent="0.25">
      <c r="A3906" s="20" t="s">
        <v>1677</v>
      </c>
      <c r="B3906" s="20" t="s">
        <v>808</v>
      </c>
      <c r="C3906" s="20" t="s">
        <v>912</v>
      </c>
      <c r="D3906" s="20" t="s">
        <v>709</v>
      </c>
      <c r="E3906" s="20" t="s">
        <v>7231</v>
      </c>
      <c r="F3906" s="20" t="s">
        <v>476</v>
      </c>
      <c r="G3906" s="20">
        <v>7.11</v>
      </c>
      <c r="H3906" s="20" t="s">
        <v>1679</v>
      </c>
      <c r="I3906" s="20" t="s">
        <v>7220</v>
      </c>
      <c r="J3906" s="20" t="s">
        <v>7221</v>
      </c>
      <c r="K3906" s="20" t="s">
        <v>7221</v>
      </c>
      <c r="L3906" s="20" t="s">
        <v>808</v>
      </c>
      <c r="M3906" s="20">
        <v>4</v>
      </c>
      <c r="N3906" s="20" t="s">
        <v>1679</v>
      </c>
      <c r="P3906" s="20">
        <v>0</v>
      </c>
      <c r="Q3906" s="20" t="s">
        <v>545</v>
      </c>
      <c r="R3906" s="20" t="s">
        <v>508</v>
      </c>
      <c r="S3906" s="20" t="s">
        <v>221</v>
      </c>
      <c r="T3906" s="20" t="s">
        <v>7222</v>
      </c>
      <c r="U3906" s="20" t="s">
        <v>7223</v>
      </c>
      <c r="V3906" s="20">
        <v>9</v>
      </c>
      <c r="W3906" s="20">
        <v>284</v>
      </c>
      <c r="Y3906" s="20" t="s">
        <v>1684</v>
      </c>
      <c r="Z3906" s="20" t="s">
        <v>1685</v>
      </c>
      <c r="AA3906" s="20">
        <v>1.5</v>
      </c>
      <c r="AB3906" s="20">
        <v>63</v>
      </c>
      <c r="AC3906" s="20">
        <v>63</v>
      </c>
      <c r="AD3906" s="20">
        <v>63</v>
      </c>
      <c r="AM3906" s="20" t="s">
        <v>1647</v>
      </c>
      <c r="AT3906" s="20" t="s">
        <v>1687</v>
      </c>
      <c r="AU3906" s="20" t="s">
        <v>1786</v>
      </c>
      <c r="BE3906" s="20" t="s">
        <v>808</v>
      </c>
      <c r="BL3906" s="20">
        <v>568.79999999999995</v>
      </c>
      <c r="BM3906" s="20">
        <v>80</v>
      </c>
    </row>
    <row r="3907" spans="1:68" x14ac:dyDescent="0.25">
      <c r="A3907" s="20" t="s">
        <v>1677</v>
      </c>
      <c r="B3907" s="20" t="s">
        <v>808</v>
      </c>
      <c r="C3907" s="20" t="s">
        <v>912</v>
      </c>
      <c r="D3907" s="20" t="s">
        <v>709</v>
      </c>
      <c r="E3907" s="20" t="s">
        <v>7232</v>
      </c>
      <c r="F3907" s="20" t="s">
        <v>477</v>
      </c>
      <c r="G3907" s="20">
        <v>1.48</v>
      </c>
      <c r="H3907" s="20" t="s">
        <v>1679</v>
      </c>
      <c r="I3907" s="20" t="s">
        <v>7220</v>
      </c>
      <c r="J3907" s="20" t="s">
        <v>7221</v>
      </c>
      <c r="K3907" s="20" t="s">
        <v>7221</v>
      </c>
      <c r="L3907" s="20" t="s">
        <v>808</v>
      </c>
      <c r="M3907" s="20">
        <v>4</v>
      </c>
      <c r="N3907" s="20" t="s">
        <v>1679</v>
      </c>
      <c r="P3907" s="20">
        <v>0</v>
      </c>
      <c r="Q3907" s="20" t="s">
        <v>545</v>
      </c>
      <c r="R3907" s="20" t="s">
        <v>508</v>
      </c>
      <c r="S3907" s="20" t="s">
        <v>221</v>
      </c>
      <c r="T3907" s="20" t="s">
        <v>7222</v>
      </c>
      <c r="U3907" s="20" t="s">
        <v>7223</v>
      </c>
      <c r="V3907" s="20">
        <v>9</v>
      </c>
      <c r="W3907" s="20">
        <v>284</v>
      </c>
      <c r="Y3907" s="20" t="s">
        <v>1684</v>
      </c>
      <c r="Z3907" s="20" t="s">
        <v>1685</v>
      </c>
      <c r="AA3907" s="20">
        <v>1.5</v>
      </c>
      <c r="AB3907" s="20">
        <v>63</v>
      </c>
      <c r="AC3907" s="20">
        <v>63</v>
      </c>
      <c r="AD3907" s="20">
        <v>63</v>
      </c>
      <c r="AM3907" s="20" t="s">
        <v>1647</v>
      </c>
      <c r="AT3907" s="20" t="s">
        <v>1687</v>
      </c>
      <c r="AU3907" s="20" t="s">
        <v>1786</v>
      </c>
      <c r="BE3907" s="20" t="s">
        <v>808</v>
      </c>
      <c r="BL3907" s="20">
        <v>118.4</v>
      </c>
      <c r="BM3907" s="20">
        <v>80</v>
      </c>
    </row>
    <row r="3908" spans="1:68" x14ac:dyDescent="0.25">
      <c r="A3908" s="20" t="s">
        <v>1677</v>
      </c>
      <c r="B3908" s="20" t="s">
        <v>808</v>
      </c>
      <c r="C3908" s="20" t="s">
        <v>912</v>
      </c>
      <c r="D3908" s="20" t="s">
        <v>709</v>
      </c>
      <c r="E3908" s="20" t="s">
        <v>7233</v>
      </c>
      <c r="F3908" s="20" t="s">
        <v>478</v>
      </c>
      <c r="G3908" s="20">
        <v>13.74</v>
      </c>
      <c r="H3908" s="20" t="s">
        <v>1679</v>
      </c>
      <c r="I3908" s="20" t="s">
        <v>7220</v>
      </c>
      <c r="J3908" s="20" t="s">
        <v>7221</v>
      </c>
      <c r="K3908" s="20" t="s">
        <v>7221</v>
      </c>
      <c r="L3908" s="20" t="s">
        <v>808</v>
      </c>
      <c r="M3908" s="20">
        <v>4</v>
      </c>
      <c r="N3908" s="20" t="s">
        <v>1679</v>
      </c>
      <c r="P3908" s="20">
        <v>0</v>
      </c>
      <c r="Q3908" s="20" t="s">
        <v>509</v>
      </c>
      <c r="R3908" s="20" t="s">
        <v>508</v>
      </c>
      <c r="S3908" s="20" t="s">
        <v>221</v>
      </c>
      <c r="T3908" s="20" t="s">
        <v>7225</v>
      </c>
      <c r="V3908" s="20">
        <v>14</v>
      </c>
      <c r="W3908" s="20">
        <v>444</v>
      </c>
      <c r="Y3908" s="20" t="s">
        <v>1684</v>
      </c>
      <c r="Z3908" s="20" t="s">
        <v>1685</v>
      </c>
      <c r="AA3908" s="20">
        <v>1.5</v>
      </c>
      <c r="AB3908" s="20">
        <v>63</v>
      </c>
      <c r="AC3908" s="20">
        <v>63</v>
      </c>
      <c r="AD3908" s="20">
        <v>63</v>
      </c>
      <c r="AT3908" s="20" t="s">
        <v>1687</v>
      </c>
      <c r="BE3908" s="20" t="s">
        <v>808</v>
      </c>
      <c r="BL3908" s="20">
        <v>1442.7</v>
      </c>
      <c r="BM3908" s="20">
        <v>105</v>
      </c>
    </row>
    <row r="3909" spans="1:68" x14ac:dyDescent="0.25">
      <c r="A3909" s="20" t="s">
        <v>1677</v>
      </c>
      <c r="B3909" s="20" t="s">
        <v>808</v>
      </c>
      <c r="C3909" s="20" t="s">
        <v>912</v>
      </c>
      <c r="D3909" s="20" t="s">
        <v>709</v>
      </c>
      <c r="E3909" s="20" t="s">
        <v>7234</v>
      </c>
      <c r="F3909" s="20" t="s">
        <v>479</v>
      </c>
      <c r="G3909" s="20">
        <v>7.18</v>
      </c>
      <c r="H3909" s="20" t="s">
        <v>1679</v>
      </c>
      <c r="I3909" s="20" t="s">
        <v>7220</v>
      </c>
      <c r="J3909" s="20" t="s">
        <v>7221</v>
      </c>
      <c r="K3909" s="20" t="s">
        <v>7221</v>
      </c>
      <c r="L3909" s="20" t="s">
        <v>808</v>
      </c>
      <c r="M3909" s="20">
        <v>4</v>
      </c>
      <c r="N3909" s="20" t="s">
        <v>1679</v>
      </c>
      <c r="P3909" s="20">
        <v>0</v>
      </c>
      <c r="Q3909" s="20" t="s">
        <v>509</v>
      </c>
      <c r="R3909" s="20" t="s">
        <v>508</v>
      </c>
      <c r="S3909" s="20" t="s">
        <v>221</v>
      </c>
      <c r="T3909" s="20" t="s">
        <v>7225</v>
      </c>
      <c r="V3909" s="20">
        <v>14</v>
      </c>
      <c r="W3909" s="20">
        <v>444</v>
      </c>
      <c r="Y3909" s="20" t="s">
        <v>1684</v>
      </c>
      <c r="Z3909" s="20" t="s">
        <v>1685</v>
      </c>
      <c r="AA3909" s="20">
        <v>1.5</v>
      </c>
      <c r="AB3909" s="20">
        <v>63</v>
      </c>
      <c r="AC3909" s="20">
        <v>63</v>
      </c>
      <c r="AD3909" s="20">
        <v>63</v>
      </c>
      <c r="AT3909" s="20" t="s">
        <v>1687</v>
      </c>
      <c r="BE3909" s="20" t="s">
        <v>808</v>
      </c>
      <c r="BL3909" s="20">
        <v>753.9</v>
      </c>
      <c r="BM3909" s="20">
        <v>105</v>
      </c>
    </row>
    <row r="3910" spans="1:68" x14ac:dyDescent="0.25">
      <c r="A3910" s="20" t="s">
        <v>1677</v>
      </c>
      <c r="B3910" s="20" t="s">
        <v>808</v>
      </c>
      <c r="C3910" s="20" t="s">
        <v>913</v>
      </c>
      <c r="D3910" s="20" t="s">
        <v>753</v>
      </c>
      <c r="E3910" s="20" t="s">
        <v>7235</v>
      </c>
      <c r="F3910" s="20" t="s">
        <v>465</v>
      </c>
      <c r="G3910" s="20">
        <v>2.08</v>
      </c>
      <c r="H3910" s="20" t="s">
        <v>1679</v>
      </c>
      <c r="I3910" s="20" t="s">
        <v>7236</v>
      </c>
      <c r="J3910" s="20" t="s">
        <v>7237</v>
      </c>
      <c r="K3910" s="20" t="s">
        <v>7237</v>
      </c>
      <c r="L3910" s="20" t="s">
        <v>808</v>
      </c>
      <c r="M3910" s="20">
        <v>8</v>
      </c>
      <c r="N3910" s="20" t="s">
        <v>1679</v>
      </c>
      <c r="P3910" s="20">
        <v>0</v>
      </c>
      <c r="Q3910" s="20" t="s">
        <v>509</v>
      </c>
      <c r="R3910" s="20" t="s">
        <v>707</v>
      </c>
      <c r="S3910" s="20" t="s">
        <v>221</v>
      </c>
      <c r="T3910" s="20" t="s">
        <v>7238</v>
      </c>
      <c r="V3910" s="20">
        <v>24</v>
      </c>
      <c r="W3910" s="20">
        <v>755</v>
      </c>
      <c r="Y3910" s="20" t="s">
        <v>1684</v>
      </c>
      <c r="Z3910" s="20" t="s">
        <v>1685</v>
      </c>
      <c r="AA3910" s="20">
        <v>1.5</v>
      </c>
      <c r="AB3910" s="20">
        <v>38</v>
      </c>
      <c r="AC3910" s="20">
        <v>38</v>
      </c>
      <c r="AD3910" s="20">
        <v>38</v>
      </c>
      <c r="AJ3910" s="20" t="s">
        <v>1815</v>
      </c>
      <c r="AT3910" s="20" t="s">
        <v>1687</v>
      </c>
      <c r="AU3910" s="20" t="s">
        <v>1786</v>
      </c>
      <c r="AY3910" s="20" t="s">
        <v>3815</v>
      </c>
      <c r="BD3910" s="20" t="s">
        <v>2005</v>
      </c>
      <c r="BE3910" s="20" t="s">
        <v>808</v>
      </c>
      <c r="BL3910" s="20">
        <v>218.4</v>
      </c>
      <c r="BM3910" s="20">
        <v>105</v>
      </c>
      <c r="BN3910" s="20">
        <v>207.44499999999999</v>
      </c>
      <c r="BO3910" s="20">
        <v>2.08</v>
      </c>
      <c r="BP3910" s="20">
        <v>99.73</v>
      </c>
    </row>
    <row r="3911" spans="1:68" x14ac:dyDescent="0.25">
      <c r="A3911" s="20" t="s">
        <v>1677</v>
      </c>
      <c r="B3911" s="20" t="s">
        <v>808</v>
      </c>
      <c r="C3911" s="20" t="s">
        <v>913</v>
      </c>
      <c r="D3911" s="20" t="s">
        <v>753</v>
      </c>
      <c r="E3911" s="20" t="s">
        <v>7239</v>
      </c>
      <c r="F3911" s="20" t="s">
        <v>468</v>
      </c>
      <c r="G3911" s="20">
        <v>5.94</v>
      </c>
      <c r="H3911" s="20" t="s">
        <v>1679</v>
      </c>
      <c r="I3911" s="20" t="s">
        <v>7236</v>
      </c>
      <c r="J3911" s="20" t="s">
        <v>7237</v>
      </c>
      <c r="K3911" s="20" t="s">
        <v>7237</v>
      </c>
      <c r="L3911" s="20" t="s">
        <v>808</v>
      </c>
      <c r="M3911" s="20">
        <v>8</v>
      </c>
      <c r="N3911" s="20" t="s">
        <v>1679</v>
      </c>
      <c r="P3911" s="20">
        <v>0</v>
      </c>
      <c r="Q3911" s="20" t="s">
        <v>509</v>
      </c>
      <c r="R3911" s="20" t="s">
        <v>707</v>
      </c>
      <c r="S3911" s="20" t="s">
        <v>221</v>
      </c>
      <c r="T3911" s="20" t="s">
        <v>7238</v>
      </c>
      <c r="V3911" s="20">
        <v>24</v>
      </c>
      <c r="W3911" s="20">
        <v>755</v>
      </c>
      <c r="Y3911" s="20" t="s">
        <v>1684</v>
      </c>
      <c r="Z3911" s="20" t="s">
        <v>1685</v>
      </c>
      <c r="AA3911" s="20">
        <v>1.5</v>
      </c>
      <c r="AB3911" s="20">
        <v>38</v>
      </c>
      <c r="AC3911" s="20">
        <v>38</v>
      </c>
      <c r="AD3911" s="20">
        <v>38</v>
      </c>
      <c r="AJ3911" s="20" t="s">
        <v>1815</v>
      </c>
      <c r="AT3911" s="20" t="s">
        <v>1687</v>
      </c>
      <c r="AU3911" s="20" t="s">
        <v>1786</v>
      </c>
      <c r="AY3911" s="20" t="s">
        <v>3815</v>
      </c>
      <c r="BD3911" s="20" t="s">
        <v>2005</v>
      </c>
      <c r="BE3911" s="20" t="s">
        <v>808</v>
      </c>
      <c r="BL3911" s="20">
        <v>623.70000000000005</v>
      </c>
      <c r="BM3911" s="20">
        <v>105</v>
      </c>
      <c r="BN3911" s="20">
        <v>592.34100000000001</v>
      </c>
      <c r="BO3911" s="20">
        <v>5.94</v>
      </c>
      <c r="BP3911" s="20">
        <v>99.72</v>
      </c>
    </row>
    <row r="3912" spans="1:68" x14ac:dyDescent="0.25">
      <c r="A3912" s="20" t="s">
        <v>1677</v>
      </c>
      <c r="B3912" s="20" t="s">
        <v>808</v>
      </c>
      <c r="C3912" s="20" t="s">
        <v>913</v>
      </c>
      <c r="D3912" s="20" t="s">
        <v>753</v>
      </c>
      <c r="E3912" s="20" t="s">
        <v>7240</v>
      </c>
      <c r="F3912" s="20" t="s">
        <v>470</v>
      </c>
      <c r="G3912" s="20">
        <v>5.17</v>
      </c>
      <c r="H3912" s="20" t="s">
        <v>1679</v>
      </c>
      <c r="I3912" s="20" t="s">
        <v>7236</v>
      </c>
      <c r="J3912" s="20" t="s">
        <v>7237</v>
      </c>
      <c r="K3912" s="20" t="s">
        <v>7237</v>
      </c>
      <c r="L3912" s="20" t="s">
        <v>808</v>
      </c>
      <c r="M3912" s="20">
        <v>8</v>
      </c>
      <c r="N3912" s="20" t="s">
        <v>1679</v>
      </c>
      <c r="P3912" s="20">
        <v>0</v>
      </c>
      <c r="Q3912" s="20" t="s">
        <v>509</v>
      </c>
      <c r="R3912" s="20" t="s">
        <v>707</v>
      </c>
      <c r="S3912" s="20" t="s">
        <v>221</v>
      </c>
      <c r="T3912" s="20" t="s">
        <v>7238</v>
      </c>
      <c r="V3912" s="20">
        <v>24</v>
      </c>
      <c r="W3912" s="20">
        <v>755</v>
      </c>
      <c r="Y3912" s="20" t="s">
        <v>1684</v>
      </c>
      <c r="Z3912" s="20" t="s">
        <v>1685</v>
      </c>
      <c r="AA3912" s="20">
        <v>1.5</v>
      </c>
      <c r="AB3912" s="20">
        <v>38</v>
      </c>
      <c r="AC3912" s="20">
        <v>38</v>
      </c>
      <c r="AD3912" s="20">
        <v>38</v>
      </c>
      <c r="AJ3912" s="20" t="s">
        <v>1815</v>
      </c>
      <c r="AT3912" s="20" t="s">
        <v>1687</v>
      </c>
      <c r="AU3912" s="20" t="s">
        <v>1786</v>
      </c>
      <c r="AY3912" s="20" t="s">
        <v>3815</v>
      </c>
      <c r="BD3912" s="20" t="s">
        <v>2005</v>
      </c>
      <c r="BE3912" s="20" t="s">
        <v>808</v>
      </c>
      <c r="BL3912" s="20">
        <v>542.85</v>
      </c>
      <c r="BM3912" s="20">
        <v>105</v>
      </c>
      <c r="BN3912" s="20">
        <v>515.55899999999997</v>
      </c>
      <c r="BO3912" s="20">
        <v>5.17</v>
      </c>
      <c r="BP3912" s="20">
        <v>99.72</v>
      </c>
    </row>
    <row r="3913" spans="1:68" x14ac:dyDescent="0.25">
      <c r="A3913" s="20" t="s">
        <v>1677</v>
      </c>
      <c r="B3913" s="20" t="s">
        <v>808</v>
      </c>
      <c r="C3913" s="20" t="s">
        <v>913</v>
      </c>
      <c r="D3913" s="20" t="s">
        <v>753</v>
      </c>
      <c r="E3913" s="20" t="s">
        <v>7241</v>
      </c>
      <c r="F3913" s="20" t="s">
        <v>471</v>
      </c>
      <c r="G3913" s="20">
        <v>12.44</v>
      </c>
      <c r="H3913" s="20" t="s">
        <v>1679</v>
      </c>
      <c r="I3913" s="20" t="s">
        <v>7236</v>
      </c>
      <c r="J3913" s="20" t="s">
        <v>7237</v>
      </c>
      <c r="K3913" s="20" t="s">
        <v>7237</v>
      </c>
      <c r="L3913" s="20" t="s">
        <v>808</v>
      </c>
      <c r="M3913" s="20">
        <v>8</v>
      </c>
      <c r="N3913" s="20" t="s">
        <v>1679</v>
      </c>
      <c r="P3913" s="20">
        <v>0</v>
      </c>
      <c r="Q3913" s="20" t="s">
        <v>509</v>
      </c>
      <c r="R3913" s="20" t="s">
        <v>707</v>
      </c>
      <c r="S3913" s="20" t="s">
        <v>221</v>
      </c>
      <c r="T3913" s="20" t="s">
        <v>7238</v>
      </c>
      <c r="V3913" s="20">
        <v>24</v>
      </c>
      <c r="W3913" s="20">
        <v>755</v>
      </c>
      <c r="Y3913" s="20" t="s">
        <v>1684</v>
      </c>
      <c r="Z3913" s="20" t="s">
        <v>1685</v>
      </c>
      <c r="AA3913" s="20">
        <v>1.5</v>
      </c>
      <c r="AB3913" s="20">
        <v>38</v>
      </c>
      <c r="AC3913" s="20">
        <v>38</v>
      </c>
      <c r="AD3913" s="20">
        <v>38</v>
      </c>
      <c r="AJ3913" s="20" t="s">
        <v>1815</v>
      </c>
      <c r="AT3913" s="20" t="s">
        <v>1687</v>
      </c>
      <c r="AU3913" s="20" t="s">
        <v>1786</v>
      </c>
      <c r="AY3913" s="20" t="s">
        <v>3815</v>
      </c>
      <c r="BD3913" s="20" t="s">
        <v>2005</v>
      </c>
      <c r="BE3913" s="20" t="s">
        <v>808</v>
      </c>
      <c r="BL3913" s="20">
        <v>1306.2</v>
      </c>
      <c r="BM3913" s="20">
        <v>105</v>
      </c>
      <c r="BN3913" s="20">
        <v>1240.529</v>
      </c>
      <c r="BO3913" s="20">
        <v>12.44</v>
      </c>
      <c r="BP3913" s="20">
        <v>99.72</v>
      </c>
    </row>
    <row r="3914" spans="1:68" x14ac:dyDescent="0.25">
      <c r="A3914" s="20" t="s">
        <v>1677</v>
      </c>
      <c r="B3914" s="20" t="s">
        <v>808</v>
      </c>
      <c r="C3914" s="20" t="s">
        <v>913</v>
      </c>
      <c r="D3914" s="20" t="s">
        <v>753</v>
      </c>
      <c r="E3914" s="20" t="s">
        <v>7242</v>
      </c>
      <c r="F3914" s="20" t="s">
        <v>472</v>
      </c>
      <c r="G3914" s="20">
        <v>8.15</v>
      </c>
      <c r="H3914" s="20" t="s">
        <v>1679</v>
      </c>
      <c r="I3914" s="20" t="s">
        <v>7236</v>
      </c>
      <c r="J3914" s="20" t="s">
        <v>7237</v>
      </c>
      <c r="K3914" s="20" t="s">
        <v>7237</v>
      </c>
      <c r="L3914" s="20" t="s">
        <v>808</v>
      </c>
      <c r="M3914" s="20">
        <v>8</v>
      </c>
      <c r="N3914" s="20" t="s">
        <v>1679</v>
      </c>
      <c r="P3914" s="20">
        <v>0</v>
      </c>
      <c r="Q3914" s="20" t="s">
        <v>509</v>
      </c>
      <c r="R3914" s="20" t="s">
        <v>707</v>
      </c>
      <c r="S3914" s="20" t="s">
        <v>221</v>
      </c>
      <c r="T3914" s="20" t="s">
        <v>7238</v>
      </c>
      <c r="V3914" s="20">
        <v>24</v>
      </c>
      <c r="W3914" s="20">
        <v>755</v>
      </c>
      <c r="Y3914" s="20" t="s">
        <v>1684</v>
      </c>
      <c r="Z3914" s="20" t="s">
        <v>1685</v>
      </c>
      <c r="AA3914" s="20">
        <v>1.5</v>
      </c>
      <c r="AB3914" s="20">
        <v>38</v>
      </c>
      <c r="AC3914" s="20">
        <v>38</v>
      </c>
      <c r="AD3914" s="20">
        <v>38</v>
      </c>
      <c r="AJ3914" s="20" t="s">
        <v>1815</v>
      </c>
      <c r="AT3914" s="20" t="s">
        <v>1687</v>
      </c>
      <c r="AU3914" s="20" t="s">
        <v>1786</v>
      </c>
      <c r="AY3914" s="20" t="s">
        <v>3815</v>
      </c>
      <c r="BD3914" s="20" t="s">
        <v>2005</v>
      </c>
      <c r="BE3914" s="20" t="s">
        <v>808</v>
      </c>
      <c r="BL3914" s="20">
        <v>855.75</v>
      </c>
      <c r="BM3914" s="20">
        <v>105</v>
      </c>
      <c r="BN3914" s="20">
        <v>812.71900000000005</v>
      </c>
      <c r="BO3914" s="20">
        <v>8.15</v>
      </c>
      <c r="BP3914" s="20">
        <v>99.72</v>
      </c>
    </row>
    <row r="3915" spans="1:68" x14ac:dyDescent="0.25">
      <c r="A3915" s="20" t="s">
        <v>1677</v>
      </c>
      <c r="B3915" s="20" t="s">
        <v>808</v>
      </c>
      <c r="C3915" s="20" t="s">
        <v>913</v>
      </c>
      <c r="D3915" s="20" t="s">
        <v>753</v>
      </c>
      <c r="E3915" s="20" t="s">
        <v>7243</v>
      </c>
      <c r="F3915" s="20" t="s">
        <v>473</v>
      </c>
      <c r="G3915" s="20">
        <v>4.3600000000000003</v>
      </c>
      <c r="H3915" s="20" t="s">
        <v>1679</v>
      </c>
      <c r="I3915" s="20" t="s">
        <v>7236</v>
      </c>
      <c r="J3915" s="20" t="s">
        <v>7237</v>
      </c>
      <c r="K3915" s="20" t="s">
        <v>7237</v>
      </c>
      <c r="L3915" s="20" t="s">
        <v>808</v>
      </c>
      <c r="M3915" s="20">
        <v>8</v>
      </c>
      <c r="N3915" s="20" t="s">
        <v>1679</v>
      </c>
      <c r="P3915" s="20">
        <v>0</v>
      </c>
      <c r="Q3915" s="20" t="s">
        <v>509</v>
      </c>
      <c r="R3915" s="20" t="s">
        <v>707</v>
      </c>
      <c r="S3915" s="20" t="s">
        <v>221</v>
      </c>
      <c r="T3915" s="20" t="s">
        <v>7238</v>
      </c>
      <c r="V3915" s="20">
        <v>24</v>
      </c>
      <c r="W3915" s="20">
        <v>755</v>
      </c>
      <c r="Y3915" s="20" t="s">
        <v>1684</v>
      </c>
      <c r="Z3915" s="20" t="s">
        <v>1685</v>
      </c>
      <c r="AA3915" s="20">
        <v>1.5</v>
      </c>
      <c r="AB3915" s="20">
        <v>38</v>
      </c>
      <c r="AC3915" s="20">
        <v>38</v>
      </c>
      <c r="AD3915" s="20">
        <v>38</v>
      </c>
      <c r="AJ3915" s="20" t="s">
        <v>1815</v>
      </c>
      <c r="AT3915" s="20" t="s">
        <v>1687</v>
      </c>
      <c r="AU3915" s="20" t="s">
        <v>1786</v>
      </c>
      <c r="AY3915" s="20" t="s">
        <v>3815</v>
      </c>
      <c r="BD3915" s="20" t="s">
        <v>2005</v>
      </c>
      <c r="BE3915" s="20" t="s">
        <v>808</v>
      </c>
      <c r="BL3915" s="20">
        <v>457.8</v>
      </c>
      <c r="BM3915" s="20">
        <v>105</v>
      </c>
      <c r="BN3915" s="20">
        <v>434.77499999999998</v>
      </c>
      <c r="BO3915" s="20">
        <v>4.3600000000000003</v>
      </c>
      <c r="BP3915" s="20">
        <v>99.72</v>
      </c>
    </row>
    <row r="3916" spans="1:68" x14ac:dyDescent="0.25">
      <c r="A3916" s="20" t="s">
        <v>1677</v>
      </c>
      <c r="B3916" s="20" t="s">
        <v>808</v>
      </c>
      <c r="C3916" s="20" t="s">
        <v>913</v>
      </c>
      <c r="D3916" s="20" t="s">
        <v>753</v>
      </c>
      <c r="E3916" s="20" t="s">
        <v>7244</v>
      </c>
      <c r="F3916" s="20" t="s">
        <v>474</v>
      </c>
      <c r="G3916" s="20">
        <v>8.3000000000000007</v>
      </c>
      <c r="H3916" s="20" t="s">
        <v>1679</v>
      </c>
      <c r="I3916" s="20" t="s">
        <v>7236</v>
      </c>
      <c r="J3916" s="20" t="s">
        <v>7237</v>
      </c>
      <c r="K3916" s="20" t="s">
        <v>7237</v>
      </c>
      <c r="L3916" s="20" t="s">
        <v>808</v>
      </c>
      <c r="M3916" s="20">
        <v>8</v>
      </c>
      <c r="N3916" s="20" t="s">
        <v>1679</v>
      </c>
      <c r="P3916" s="20">
        <v>0</v>
      </c>
      <c r="Q3916" s="20" t="s">
        <v>509</v>
      </c>
      <c r="R3916" s="20" t="s">
        <v>707</v>
      </c>
      <c r="S3916" s="20" t="s">
        <v>221</v>
      </c>
      <c r="T3916" s="20" t="s">
        <v>7238</v>
      </c>
      <c r="V3916" s="20">
        <v>24</v>
      </c>
      <c r="W3916" s="20">
        <v>755</v>
      </c>
      <c r="Y3916" s="20" t="s">
        <v>1684</v>
      </c>
      <c r="Z3916" s="20" t="s">
        <v>1685</v>
      </c>
      <c r="AA3916" s="20">
        <v>1.5</v>
      </c>
      <c r="AB3916" s="20">
        <v>38</v>
      </c>
      <c r="AC3916" s="20">
        <v>38</v>
      </c>
      <c r="AD3916" s="20">
        <v>38</v>
      </c>
      <c r="AJ3916" s="20" t="s">
        <v>1815</v>
      </c>
      <c r="AT3916" s="20" t="s">
        <v>1687</v>
      </c>
      <c r="AU3916" s="20" t="s">
        <v>1786</v>
      </c>
      <c r="AY3916" s="20" t="s">
        <v>3815</v>
      </c>
      <c r="BD3916" s="20" t="s">
        <v>2005</v>
      </c>
      <c r="BE3916" s="20" t="s">
        <v>808</v>
      </c>
      <c r="BL3916" s="20">
        <v>871.5</v>
      </c>
      <c r="BM3916" s="20">
        <v>105</v>
      </c>
      <c r="BN3916" s="20">
        <v>827.69200000000001</v>
      </c>
      <c r="BO3916" s="20">
        <v>8.3000000000000007</v>
      </c>
      <c r="BP3916" s="20">
        <v>99.72</v>
      </c>
    </row>
    <row r="3917" spans="1:68" x14ac:dyDescent="0.25">
      <c r="A3917" s="20" t="s">
        <v>1677</v>
      </c>
      <c r="B3917" s="20" t="s">
        <v>808</v>
      </c>
      <c r="C3917" s="20" t="s">
        <v>913</v>
      </c>
      <c r="D3917" s="20" t="s">
        <v>753</v>
      </c>
      <c r="E3917" s="20" t="s">
        <v>7245</v>
      </c>
      <c r="F3917" s="20" t="s">
        <v>475</v>
      </c>
      <c r="G3917" s="20">
        <v>8.1999999999999993</v>
      </c>
      <c r="H3917" s="20" t="s">
        <v>1679</v>
      </c>
      <c r="I3917" s="20" t="s">
        <v>7236</v>
      </c>
      <c r="J3917" s="20" t="s">
        <v>7237</v>
      </c>
      <c r="K3917" s="20" t="s">
        <v>7237</v>
      </c>
      <c r="L3917" s="20" t="s">
        <v>808</v>
      </c>
      <c r="M3917" s="20">
        <v>8</v>
      </c>
      <c r="N3917" s="20" t="s">
        <v>1679</v>
      </c>
      <c r="P3917" s="20">
        <v>0</v>
      </c>
      <c r="Q3917" s="20" t="s">
        <v>509</v>
      </c>
      <c r="R3917" s="20" t="s">
        <v>707</v>
      </c>
      <c r="S3917" s="20" t="s">
        <v>221</v>
      </c>
      <c r="T3917" s="20" t="s">
        <v>7238</v>
      </c>
      <c r="V3917" s="20">
        <v>24</v>
      </c>
      <c r="W3917" s="20">
        <v>755</v>
      </c>
      <c r="Y3917" s="20" t="s">
        <v>1684</v>
      </c>
      <c r="Z3917" s="20" t="s">
        <v>1685</v>
      </c>
      <c r="AA3917" s="20">
        <v>1.5</v>
      </c>
      <c r="AB3917" s="20">
        <v>38</v>
      </c>
      <c r="AC3917" s="20">
        <v>38</v>
      </c>
      <c r="AD3917" s="20">
        <v>38</v>
      </c>
      <c r="AJ3917" s="20" t="s">
        <v>1815</v>
      </c>
      <c r="AT3917" s="20" t="s">
        <v>1687</v>
      </c>
      <c r="AU3917" s="20" t="s">
        <v>1786</v>
      </c>
      <c r="AY3917" s="20" t="s">
        <v>3815</v>
      </c>
      <c r="BD3917" s="20" t="s">
        <v>2005</v>
      </c>
      <c r="BE3917" s="20" t="s">
        <v>808</v>
      </c>
      <c r="BL3917" s="20">
        <v>861</v>
      </c>
      <c r="BM3917" s="20">
        <v>105</v>
      </c>
      <c r="BN3917" s="20">
        <v>817.71699999999998</v>
      </c>
      <c r="BO3917" s="20">
        <v>8.1999999999999993</v>
      </c>
      <c r="BP3917" s="20">
        <v>99.72</v>
      </c>
    </row>
    <row r="3918" spans="1:68" x14ac:dyDescent="0.25">
      <c r="A3918" s="20" t="s">
        <v>1677</v>
      </c>
      <c r="B3918" s="20" t="s">
        <v>808</v>
      </c>
      <c r="C3918" s="20" t="s">
        <v>913</v>
      </c>
      <c r="D3918" s="20" t="s">
        <v>753</v>
      </c>
      <c r="E3918" s="20" t="s">
        <v>7246</v>
      </c>
      <c r="F3918" s="20" t="s">
        <v>476</v>
      </c>
      <c r="G3918" s="20">
        <v>6.22</v>
      </c>
      <c r="H3918" s="20" t="s">
        <v>1679</v>
      </c>
      <c r="I3918" s="20" t="s">
        <v>7236</v>
      </c>
      <c r="J3918" s="20" t="s">
        <v>7237</v>
      </c>
      <c r="K3918" s="20" t="s">
        <v>7237</v>
      </c>
      <c r="L3918" s="20" t="s">
        <v>808</v>
      </c>
      <c r="M3918" s="20">
        <v>8</v>
      </c>
      <c r="N3918" s="20" t="s">
        <v>1679</v>
      </c>
      <c r="P3918" s="20">
        <v>0</v>
      </c>
      <c r="Q3918" s="20" t="s">
        <v>509</v>
      </c>
      <c r="R3918" s="20" t="s">
        <v>707</v>
      </c>
      <c r="S3918" s="20" t="s">
        <v>221</v>
      </c>
      <c r="T3918" s="20" t="s">
        <v>7238</v>
      </c>
      <c r="V3918" s="20">
        <v>24</v>
      </c>
      <c r="W3918" s="20">
        <v>755</v>
      </c>
      <c r="Y3918" s="20" t="s">
        <v>1684</v>
      </c>
      <c r="Z3918" s="20" t="s">
        <v>1685</v>
      </c>
      <c r="AA3918" s="20">
        <v>1.5</v>
      </c>
      <c r="AB3918" s="20">
        <v>38</v>
      </c>
      <c r="AC3918" s="20">
        <v>38</v>
      </c>
      <c r="AD3918" s="20">
        <v>38</v>
      </c>
      <c r="AJ3918" s="20" t="s">
        <v>1815</v>
      </c>
      <c r="AT3918" s="20" t="s">
        <v>1687</v>
      </c>
      <c r="AU3918" s="20" t="s">
        <v>1786</v>
      </c>
      <c r="AY3918" s="20" t="s">
        <v>3815</v>
      </c>
      <c r="BD3918" s="20" t="s">
        <v>2005</v>
      </c>
      <c r="BE3918" s="20" t="s">
        <v>808</v>
      </c>
      <c r="BL3918" s="20">
        <v>653.1</v>
      </c>
      <c r="BM3918" s="20">
        <v>105</v>
      </c>
      <c r="BN3918" s="20">
        <v>620.25400000000002</v>
      </c>
      <c r="BO3918" s="20">
        <v>6.22</v>
      </c>
      <c r="BP3918" s="20">
        <v>99.72</v>
      </c>
    </row>
    <row r="3919" spans="1:68" x14ac:dyDescent="0.25">
      <c r="A3919" s="20" t="s">
        <v>1677</v>
      </c>
      <c r="B3919" s="20" t="s">
        <v>808</v>
      </c>
      <c r="C3919" s="20" t="s">
        <v>913</v>
      </c>
      <c r="D3919" s="20" t="s">
        <v>753</v>
      </c>
      <c r="E3919" s="20" t="s">
        <v>7247</v>
      </c>
      <c r="F3919" s="20" t="s">
        <v>477</v>
      </c>
      <c r="G3919" s="20">
        <v>4.4800000000000004</v>
      </c>
      <c r="H3919" s="20" t="s">
        <v>1679</v>
      </c>
      <c r="I3919" s="20" t="s">
        <v>7236</v>
      </c>
      <c r="J3919" s="20" t="s">
        <v>7237</v>
      </c>
      <c r="K3919" s="20" t="s">
        <v>7237</v>
      </c>
      <c r="L3919" s="20" t="s">
        <v>808</v>
      </c>
      <c r="M3919" s="20">
        <v>8</v>
      </c>
      <c r="N3919" s="20" t="s">
        <v>1679</v>
      </c>
      <c r="P3919" s="20">
        <v>0</v>
      </c>
      <c r="Q3919" s="20" t="s">
        <v>509</v>
      </c>
      <c r="R3919" s="20" t="s">
        <v>707</v>
      </c>
      <c r="S3919" s="20" t="s">
        <v>221</v>
      </c>
      <c r="T3919" s="20" t="s">
        <v>7238</v>
      </c>
      <c r="V3919" s="20">
        <v>24</v>
      </c>
      <c r="W3919" s="20">
        <v>755</v>
      </c>
      <c r="Y3919" s="20" t="s">
        <v>1684</v>
      </c>
      <c r="Z3919" s="20" t="s">
        <v>1685</v>
      </c>
      <c r="AA3919" s="20">
        <v>1.5</v>
      </c>
      <c r="AB3919" s="20">
        <v>38</v>
      </c>
      <c r="AC3919" s="20">
        <v>38</v>
      </c>
      <c r="AD3919" s="20">
        <v>38</v>
      </c>
      <c r="AJ3919" s="20" t="s">
        <v>1815</v>
      </c>
      <c r="AT3919" s="20" t="s">
        <v>1687</v>
      </c>
      <c r="AU3919" s="20" t="s">
        <v>1786</v>
      </c>
      <c r="AY3919" s="20" t="s">
        <v>3815</v>
      </c>
      <c r="BD3919" s="20" t="s">
        <v>2005</v>
      </c>
      <c r="BE3919" s="20" t="s">
        <v>808</v>
      </c>
      <c r="BL3919" s="20">
        <v>470.4</v>
      </c>
      <c r="BM3919" s="20">
        <v>105</v>
      </c>
      <c r="BN3919" s="20">
        <v>446.77100000000002</v>
      </c>
      <c r="BO3919" s="20">
        <v>4.4800000000000004</v>
      </c>
      <c r="BP3919" s="20">
        <v>99.73</v>
      </c>
    </row>
    <row r="3920" spans="1:68" x14ac:dyDescent="0.25">
      <c r="A3920" s="20" t="s">
        <v>1677</v>
      </c>
      <c r="B3920" s="20" t="s">
        <v>808</v>
      </c>
      <c r="C3920" s="20" t="s">
        <v>913</v>
      </c>
      <c r="D3920" s="20" t="s">
        <v>753</v>
      </c>
      <c r="E3920" s="20" t="s">
        <v>7248</v>
      </c>
      <c r="F3920" s="20" t="s">
        <v>478</v>
      </c>
      <c r="G3920" s="20">
        <v>11.09</v>
      </c>
      <c r="H3920" s="20" t="s">
        <v>1679</v>
      </c>
      <c r="I3920" s="20" t="s">
        <v>7236</v>
      </c>
      <c r="J3920" s="20" t="s">
        <v>7237</v>
      </c>
      <c r="K3920" s="20" t="s">
        <v>7237</v>
      </c>
      <c r="L3920" s="20" t="s">
        <v>808</v>
      </c>
      <c r="M3920" s="20">
        <v>8</v>
      </c>
      <c r="N3920" s="20" t="s">
        <v>1679</v>
      </c>
      <c r="P3920" s="20">
        <v>0</v>
      </c>
      <c r="Q3920" s="20" t="s">
        <v>545</v>
      </c>
      <c r="R3920" s="20" t="s">
        <v>488</v>
      </c>
      <c r="S3920" s="20" t="s">
        <v>221</v>
      </c>
      <c r="T3920" s="20" t="s">
        <v>7249</v>
      </c>
      <c r="U3920" s="20" t="s">
        <v>7250</v>
      </c>
      <c r="V3920" s="20">
        <v>18</v>
      </c>
      <c r="W3920" s="20">
        <v>548</v>
      </c>
      <c r="Y3920" s="20" t="s">
        <v>1684</v>
      </c>
      <c r="Z3920" s="20" t="s">
        <v>1685</v>
      </c>
      <c r="AA3920" s="20">
        <v>1.5</v>
      </c>
      <c r="AB3920" s="20">
        <v>38</v>
      </c>
      <c r="AC3920" s="20">
        <v>38</v>
      </c>
      <c r="AD3920" s="20">
        <v>38</v>
      </c>
      <c r="AJ3920" s="20" t="s">
        <v>1815</v>
      </c>
      <c r="AT3920" s="20" t="s">
        <v>1687</v>
      </c>
      <c r="AY3920" s="20" t="s">
        <v>3815</v>
      </c>
      <c r="BD3920" s="20" t="s">
        <v>2005</v>
      </c>
      <c r="BE3920" s="20" t="s">
        <v>808</v>
      </c>
      <c r="BL3920" s="20">
        <v>887.2</v>
      </c>
      <c r="BM3920" s="20">
        <v>80</v>
      </c>
      <c r="BN3920" s="20">
        <v>842.60599999999999</v>
      </c>
      <c r="BO3920" s="20">
        <v>11.09</v>
      </c>
      <c r="BP3920" s="20">
        <v>75.98</v>
      </c>
    </row>
    <row r="3921" spans="1:68" x14ac:dyDescent="0.25">
      <c r="A3921" s="20" t="s">
        <v>1677</v>
      </c>
      <c r="B3921" s="20" t="s">
        <v>808</v>
      </c>
      <c r="C3921" s="20" t="s">
        <v>913</v>
      </c>
      <c r="D3921" s="20" t="s">
        <v>753</v>
      </c>
      <c r="E3921" s="20" t="s">
        <v>7251</v>
      </c>
      <c r="F3921" s="20" t="s">
        <v>479</v>
      </c>
      <c r="G3921" s="20">
        <v>7.95</v>
      </c>
      <c r="H3921" s="20" t="s">
        <v>1679</v>
      </c>
      <c r="I3921" s="20" t="s">
        <v>7236</v>
      </c>
      <c r="J3921" s="20" t="s">
        <v>7237</v>
      </c>
      <c r="K3921" s="20" t="s">
        <v>7237</v>
      </c>
      <c r="L3921" s="20" t="s">
        <v>808</v>
      </c>
      <c r="M3921" s="20">
        <v>8</v>
      </c>
      <c r="N3921" s="20" t="s">
        <v>1679</v>
      </c>
      <c r="P3921" s="20">
        <v>0</v>
      </c>
      <c r="Q3921" s="20" t="s">
        <v>509</v>
      </c>
      <c r="R3921" s="20" t="s">
        <v>707</v>
      </c>
      <c r="S3921" s="20" t="s">
        <v>221</v>
      </c>
      <c r="T3921" s="20" t="s">
        <v>7238</v>
      </c>
      <c r="V3921" s="20">
        <v>24</v>
      </c>
      <c r="W3921" s="20">
        <v>755</v>
      </c>
      <c r="Y3921" s="20" t="s">
        <v>1684</v>
      </c>
      <c r="Z3921" s="20" t="s">
        <v>1685</v>
      </c>
      <c r="AA3921" s="20">
        <v>0</v>
      </c>
      <c r="AB3921" s="20">
        <v>38</v>
      </c>
      <c r="AC3921" s="20">
        <v>38</v>
      </c>
      <c r="AD3921" s="20">
        <v>38</v>
      </c>
      <c r="AJ3921" s="20" t="s">
        <v>1815</v>
      </c>
      <c r="AT3921" s="20" t="s">
        <v>1687</v>
      </c>
      <c r="AU3921" s="20" t="s">
        <v>1786</v>
      </c>
      <c r="AY3921" s="20" t="s">
        <v>3815</v>
      </c>
      <c r="BD3921" s="20" t="s">
        <v>2005</v>
      </c>
      <c r="BE3921" s="20" t="s">
        <v>808</v>
      </c>
      <c r="BL3921" s="20">
        <v>834.75</v>
      </c>
      <c r="BM3921" s="20">
        <v>105</v>
      </c>
      <c r="BN3921" s="20">
        <v>792.76400000000001</v>
      </c>
      <c r="BO3921" s="20">
        <v>7.95</v>
      </c>
      <c r="BP3921" s="20">
        <v>99.72</v>
      </c>
    </row>
    <row r="3922" spans="1:68" x14ac:dyDescent="0.25">
      <c r="A3922" s="20" t="s">
        <v>1677</v>
      </c>
      <c r="B3922" s="20" t="s">
        <v>808</v>
      </c>
      <c r="C3922" s="20" t="s">
        <v>913</v>
      </c>
      <c r="D3922" s="20" t="s">
        <v>753</v>
      </c>
      <c r="E3922" s="20" t="s">
        <v>7252</v>
      </c>
      <c r="F3922" s="20" t="s">
        <v>480</v>
      </c>
      <c r="G3922" s="20">
        <v>19.29</v>
      </c>
      <c r="H3922" s="20" t="s">
        <v>1679</v>
      </c>
      <c r="I3922" s="20" t="s">
        <v>7236</v>
      </c>
      <c r="J3922" s="20" t="s">
        <v>7237</v>
      </c>
      <c r="K3922" s="20" t="s">
        <v>7237</v>
      </c>
      <c r="L3922" s="20" t="s">
        <v>808</v>
      </c>
      <c r="M3922" s="20">
        <v>8</v>
      </c>
      <c r="N3922" s="20" t="s">
        <v>1679</v>
      </c>
      <c r="P3922" s="20">
        <v>0</v>
      </c>
      <c r="Q3922" s="20" t="s">
        <v>545</v>
      </c>
      <c r="R3922" s="20" t="s">
        <v>488</v>
      </c>
      <c r="S3922" s="20" t="s">
        <v>221</v>
      </c>
      <c r="T3922" s="20" t="s">
        <v>7249</v>
      </c>
      <c r="U3922" s="20" t="s">
        <v>7253</v>
      </c>
      <c r="V3922" s="20">
        <v>18</v>
      </c>
      <c r="W3922" s="20">
        <v>550</v>
      </c>
      <c r="Y3922" s="20" t="s">
        <v>1684</v>
      </c>
      <c r="Z3922" s="20" t="s">
        <v>1685</v>
      </c>
      <c r="AA3922" s="20">
        <v>1.5</v>
      </c>
      <c r="AB3922" s="20">
        <v>38</v>
      </c>
      <c r="AC3922" s="20">
        <v>38</v>
      </c>
      <c r="AD3922" s="20">
        <v>38</v>
      </c>
      <c r="AJ3922" s="20" t="s">
        <v>1815</v>
      </c>
      <c r="AT3922" s="20" t="s">
        <v>1687</v>
      </c>
      <c r="AY3922" s="20" t="s">
        <v>3815</v>
      </c>
      <c r="BD3922" s="20" t="s">
        <v>2005</v>
      </c>
      <c r="BE3922" s="20" t="s">
        <v>808</v>
      </c>
      <c r="BL3922" s="20">
        <v>1543.2</v>
      </c>
      <c r="BM3922" s="20">
        <v>80</v>
      </c>
      <c r="BN3922" s="20">
        <v>1465.6389999999999</v>
      </c>
      <c r="BO3922" s="20">
        <v>19.29</v>
      </c>
      <c r="BP3922" s="20">
        <v>75.98</v>
      </c>
    </row>
    <row r="3923" spans="1:68" x14ac:dyDescent="0.25">
      <c r="A3923" s="20" t="s">
        <v>1677</v>
      </c>
      <c r="B3923" s="20" t="s">
        <v>808</v>
      </c>
      <c r="C3923" s="20" t="s">
        <v>913</v>
      </c>
      <c r="D3923" s="20" t="s">
        <v>753</v>
      </c>
      <c r="E3923" s="20" t="s">
        <v>7254</v>
      </c>
      <c r="F3923" s="20" t="s">
        <v>481</v>
      </c>
      <c r="G3923" s="20">
        <v>5.92</v>
      </c>
      <c r="H3923" s="20" t="s">
        <v>1679</v>
      </c>
      <c r="I3923" s="20" t="s">
        <v>7236</v>
      </c>
      <c r="J3923" s="20" t="s">
        <v>7237</v>
      </c>
      <c r="K3923" s="20" t="s">
        <v>7237</v>
      </c>
      <c r="L3923" s="20" t="s">
        <v>808</v>
      </c>
      <c r="M3923" s="20">
        <v>8</v>
      </c>
      <c r="N3923" s="20" t="s">
        <v>1679</v>
      </c>
      <c r="P3923" s="20">
        <v>0</v>
      </c>
      <c r="Q3923" s="20" t="s">
        <v>545</v>
      </c>
      <c r="R3923" s="20" t="s">
        <v>488</v>
      </c>
      <c r="S3923" s="20" t="s">
        <v>221</v>
      </c>
      <c r="T3923" s="20" t="s">
        <v>7249</v>
      </c>
      <c r="U3923" s="20" t="s">
        <v>7250</v>
      </c>
      <c r="V3923" s="20">
        <v>18</v>
      </c>
      <c r="W3923" s="20">
        <v>548</v>
      </c>
      <c r="Y3923" s="20" t="s">
        <v>1684</v>
      </c>
      <c r="Z3923" s="20" t="s">
        <v>1685</v>
      </c>
      <c r="AA3923" s="20">
        <v>1.5</v>
      </c>
      <c r="AB3923" s="20">
        <v>38</v>
      </c>
      <c r="AC3923" s="20">
        <v>38</v>
      </c>
      <c r="AD3923" s="20">
        <v>38</v>
      </c>
      <c r="AJ3923" s="20" t="s">
        <v>1815</v>
      </c>
      <c r="AT3923" s="20" t="s">
        <v>1687</v>
      </c>
      <c r="AY3923" s="20" t="s">
        <v>3815</v>
      </c>
      <c r="BD3923" s="20" t="s">
        <v>2005</v>
      </c>
      <c r="BE3923" s="20" t="s">
        <v>808</v>
      </c>
      <c r="BL3923" s="20">
        <v>473.6</v>
      </c>
      <c r="BM3923" s="20">
        <v>80</v>
      </c>
      <c r="BN3923" s="20">
        <v>449.78300000000002</v>
      </c>
      <c r="BO3923" s="20">
        <v>5.92</v>
      </c>
      <c r="BP3923" s="20">
        <v>75.98</v>
      </c>
    </row>
    <row r="3924" spans="1:68" x14ac:dyDescent="0.25">
      <c r="A3924" s="20" t="s">
        <v>1677</v>
      </c>
      <c r="B3924" s="20" t="s">
        <v>808</v>
      </c>
      <c r="C3924" s="20" t="s">
        <v>913</v>
      </c>
      <c r="D3924" s="20" t="s">
        <v>753</v>
      </c>
      <c r="E3924" s="20" t="s">
        <v>7255</v>
      </c>
      <c r="F3924" s="20" t="s">
        <v>482</v>
      </c>
      <c r="G3924" s="20">
        <v>3.65</v>
      </c>
      <c r="H3924" s="20" t="s">
        <v>1679</v>
      </c>
      <c r="I3924" s="20" t="s">
        <v>7236</v>
      </c>
      <c r="J3924" s="20" t="s">
        <v>7237</v>
      </c>
      <c r="K3924" s="20" t="s">
        <v>7237</v>
      </c>
      <c r="L3924" s="20" t="s">
        <v>808</v>
      </c>
      <c r="M3924" s="20">
        <v>8</v>
      </c>
      <c r="N3924" s="20" t="s">
        <v>1679</v>
      </c>
      <c r="P3924" s="20">
        <v>0</v>
      </c>
      <c r="Q3924" s="20" t="s">
        <v>545</v>
      </c>
      <c r="R3924" s="20" t="s">
        <v>488</v>
      </c>
      <c r="S3924" s="20" t="s">
        <v>221</v>
      </c>
      <c r="T3924" s="20" t="s">
        <v>7249</v>
      </c>
      <c r="U3924" s="20" t="s">
        <v>7250</v>
      </c>
      <c r="V3924" s="20">
        <v>18</v>
      </c>
      <c r="W3924" s="20">
        <v>548</v>
      </c>
      <c r="Y3924" s="20" t="s">
        <v>1684</v>
      </c>
      <c r="Z3924" s="20" t="s">
        <v>1685</v>
      </c>
      <c r="AA3924" s="20">
        <v>1.5</v>
      </c>
      <c r="AB3924" s="20">
        <v>38</v>
      </c>
      <c r="AC3924" s="20">
        <v>38</v>
      </c>
      <c r="AD3924" s="20">
        <v>38</v>
      </c>
      <c r="AJ3924" s="20" t="s">
        <v>1815</v>
      </c>
      <c r="AT3924" s="20" t="s">
        <v>1687</v>
      </c>
      <c r="AY3924" s="20" t="s">
        <v>3815</v>
      </c>
      <c r="BD3924" s="20" t="s">
        <v>2005</v>
      </c>
      <c r="BE3924" s="20" t="s">
        <v>808</v>
      </c>
      <c r="BL3924" s="20">
        <v>292</v>
      </c>
      <c r="BM3924" s="20">
        <v>80</v>
      </c>
      <c r="BN3924" s="20">
        <v>277.31900000000002</v>
      </c>
      <c r="BO3924" s="20">
        <v>3.65</v>
      </c>
      <c r="BP3924" s="20">
        <v>75.98</v>
      </c>
    </row>
    <row r="3925" spans="1:68" x14ac:dyDescent="0.25">
      <c r="A3925" s="20" t="s">
        <v>1677</v>
      </c>
      <c r="B3925" s="20" t="s">
        <v>808</v>
      </c>
      <c r="C3925" s="20" t="s">
        <v>913</v>
      </c>
      <c r="D3925" s="20" t="s">
        <v>753</v>
      </c>
      <c r="E3925" s="20" t="s">
        <v>7256</v>
      </c>
      <c r="F3925" s="20" t="s">
        <v>484</v>
      </c>
      <c r="G3925" s="20">
        <v>11.37</v>
      </c>
      <c r="H3925" s="20" t="s">
        <v>1679</v>
      </c>
      <c r="I3925" s="20" t="s">
        <v>7236</v>
      </c>
      <c r="J3925" s="20" t="s">
        <v>7237</v>
      </c>
      <c r="K3925" s="20" t="s">
        <v>7237</v>
      </c>
      <c r="L3925" s="20" t="s">
        <v>808</v>
      </c>
      <c r="M3925" s="20">
        <v>8</v>
      </c>
      <c r="N3925" s="20" t="s">
        <v>1679</v>
      </c>
      <c r="P3925" s="20">
        <v>0</v>
      </c>
      <c r="Q3925" s="20" t="s">
        <v>545</v>
      </c>
      <c r="R3925" s="20" t="s">
        <v>488</v>
      </c>
      <c r="S3925" s="20" t="s">
        <v>221</v>
      </c>
      <c r="T3925" s="20" t="s">
        <v>7249</v>
      </c>
      <c r="U3925" s="20" t="s">
        <v>7250</v>
      </c>
      <c r="V3925" s="20">
        <v>18</v>
      </c>
      <c r="W3925" s="20">
        <v>548</v>
      </c>
      <c r="Y3925" s="20" t="s">
        <v>1684</v>
      </c>
      <c r="Z3925" s="20" t="s">
        <v>1685</v>
      </c>
      <c r="AA3925" s="20">
        <v>1.5</v>
      </c>
      <c r="AB3925" s="20">
        <v>38</v>
      </c>
      <c r="AC3925" s="20">
        <v>38</v>
      </c>
      <c r="AD3925" s="20">
        <v>38</v>
      </c>
      <c r="AJ3925" s="20" t="s">
        <v>1815</v>
      </c>
      <c r="AT3925" s="20" t="s">
        <v>1687</v>
      </c>
      <c r="AY3925" s="20" t="s">
        <v>3815</v>
      </c>
      <c r="BD3925" s="20" t="s">
        <v>2005</v>
      </c>
      <c r="BE3925" s="20" t="s">
        <v>808</v>
      </c>
      <c r="BL3925" s="20">
        <v>909.6</v>
      </c>
      <c r="BM3925" s="20">
        <v>80</v>
      </c>
      <c r="BN3925" s="20">
        <v>863.88800000000003</v>
      </c>
      <c r="BO3925" s="20">
        <v>11.37</v>
      </c>
      <c r="BP3925" s="20">
        <v>75.98</v>
      </c>
    </row>
    <row r="3926" spans="1:68" x14ac:dyDescent="0.25">
      <c r="A3926" s="20" t="s">
        <v>1677</v>
      </c>
      <c r="B3926" s="20" t="s">
        <v>808</v>
      </c>
      <c r="C3926" s="20" t="s">
        <v>913</v>
      </c>
      <c r="D3926" s="20" t="s">
        <v>753</v>
      </c>
      <c r="E3926" s="20" t="s">
        <v>7257</v>
      </c>
      <c r="F3926" s="20" t="s">
        <v>485</v>
      </c>
      <c r="G3926" s="20">
        <v>4.32</v>
      </c>
      <c r="H3926" s="20" t="s">
        <v>1679</v>
      </c>
      <c r="I3926" s="20" t="s">
        <v>7236</v>
      </c>
      <c r="J3926" s="20" t="s">
        <v>7237</v>
      </c>
      <c r="K3926" s="20" t="s">
        <v>7237</v>
      </c>
      <c r="L3926" s="20" t="s">
        <v>808</v>
      </c>
      <c r="M3926" s="20">
        <v>8</v>
      </c>
      <c r="N3926" s="20" t="s">
        <v>1679</v>
      </c>
      <c r="P3926" s="20">
        <v>0</v>
      </c>
      <c r="Q3926" s="20" t="s">
        <v>545</v>
      </c>
      <c r="R3926" s="20" t="s">
        <v>488</v>
      </c>
      <c r="S3926" s="20" t="s">
        <v>221</v>
      </c>
      <c r="T3926" s="20" t="s">
        <v>7249</v>
      </c>
      <c r="U3926" s="20" t="s">
        <v>7250</v>
      </c>
      <c r="V3926" s="20">
        <v>18</v>
      </c>
      <c r="W3926" s="20">
        <v>548</v>
      </c>
      <c r="Y3926" s="20" t="s">
        <v>1684</v>
      </c>
      <c r="Z3926" s="20" t="s">
        <v>1685</v>
      </c>
      <c r="AA3926" s="20">
        <v>1.5</v>
      </c>
      <c r="AB3926" s="20">
        <v>38</v>
      </c>
      <c r="AC3926" s="20">
        <v>38</v>
      </c>
      <c r="AD3926" s="20">
        <v>38</v>
      </c>
      <c r="AJ3926" s="20" t="s">
        <v>1815</v>
      </c>
      <c r="AT3926" s="20" t="s">
        <v>1687</v>
      </c>
      <c r="AY3926" s="20" t="s">
        <v>3815</v>
      </c>
      <c r="BD3926" s="20" t="s">
        <v>2005</v>
      </c>
      <c r="BE3926" s="20" t="s">
        <v>808</v>
      </c>
      <c r="BL3926" s="20">
        <v>345.6</v>
      </c>
      <c r="BM3926" s="20">
        <v>80</v>
      </c>
      <c r="BN3926" s="20">
        <v>328.23599999999999</v>
      </c>
      <c r="BO3926" s="20">
        <v>4.32</v>
      </c>
      <c r="BP3926" s="20">
        <v>75.98</v>
      </c>
    </row>
    <row r="3927" spans="1:68" x14ac:dyDescent="0.25">
      <c r="A3927" s="20" t="s">
        <v>1677</v>
      </c>
      <c r="B3927" s="20" t="s">
        <v>808</v>
      </c>
      <c r="C3927" s="20" t="s">
        <v>913</v>
      </c>
      <c r="D3927" s="20" t="s">
        <v>753</v>
      </c>
      <c r="E3927" s="20" t="s">
        <v>7258</v>
      </c>
      <c r="F3927" s="20" t="s">
        <v>486</v>
      </c>
      <c r="G3927" s="20">
        <v>1.41</v>
      </c>
      <c r="H3927" s="20" t="s">
        <v>1679</v>
      </c>
      <c r="I3927" s="20" t="s">
        <v>7236</v>
      </c>
      <c r="J3927" s="20" t="s">
        <v>7237</v>
      </c>
      <c r="K3927" s="20" t="s">
        <v>7237</v>
      </c>
      <c r="L3927" s="20" t="s">
        <v>808</v>
      </c>
      <c r="M3927" s="20">
        <v>8</v>
      </c>
      <c r="N3927" s="20" t="s">
        <v>1679</v>
      </c>
      <c r="P3927" s="20">
        <v>0</v>
      </c>
      <c r="Q3927" s="20" t="s">
        <v>545</v>
      </c>
      <c r="R3927" s="20" t="s">
        <v>488</v>
      </c>
      <c r="S3927" s="20" t="s">
        <v>221</v>
      </c>
      <c r="T3927" s="20" t="s">
        <v>7249</v>
      </c>
      <c r="U3927" s="20" t="s">
        <v>7250</v>
      </c>
      <c r="V3927" s="20">
        <v>18</v>
      </c>
      <c r="W3927" s="20">
        <v>548</v>
      </c>
      <c r="Y3927" s="20" t="s">
        <v>1684</v>
      </c>
      <c r="Z3927" s="20" t="s">
        <v>1685</v>
      </c>
      <c r="AA3927" s="20">
        <v>1.5</v>
      </c>
      <c r="AB3927" s="20">
        <v>38</v>
      </c>
      <c r="AC3927" s="20">
        <v>38</v>
      </c>
      <c r="AD3927" s="20">
        <v>38</v>
      </c>
      <c r="AJ3927" s="20" t="s">
        <v>1815</v>
      </c>
      <c r="AT3927" s="20" t="s">
        <v>1687</v>
      </c>
      <c r="AY3927" s="20" t="s">
        <v>3815</v>
      </c>
      <c r="BD3927" s="20" t="s">
        <v>2005</v>
      </c>
      <c r="BE3927" s="20" t="s">
        <v>808</v>
      </c>
      <c r="BL3927" s="20">
        <v>112.8</v>
      </c>
      <c r="BM3927" s="20">
        <v>80</v>
      </c>
      <c r="BN3927" s="20">
        <v>107.137</v>
      </c>
      <c r="BO3927" s="20">
        <v>1.41</v>
      </c>
      <c r="BP3927" s="20">
        <v>75.98</v>
      </c>
    </row>
    <row r="3928" spans="1:68" x14ac:dyDescent="0.25">
      <c r="A3928" s="20" t="s">
        <v>1677</v>
      </c>
      <c r="B3928" s="20" t="s">
        <v>808</v>
      </c>
      <c r="C3928" s="20" t="s">
        <v>913</v>
      </c>
      <c r="D3928" s="20" t="s">
        <v>753</v>
      </c>
      <c r="E3928" s="20" t="s">
        <v>7259</v>
      </c>
      <c r="F3928" s="20" t="s">
        <v>489</v>
      </c>
      <c r="G3928" s="20">
        <v>0.46</v>
      </c>
      <c r="H3928" s="20" t="s">
        <v>1679</v>
      </c>
      <c r="I3928" s="20" t="s">
        <v>7236</v>
      </c>
      <c r="J3928" s="20" t="s">
        <v>7237</v>
      </c>
      <c r="K3928" s="20" t="s">
        <v>7237</v>
      </c>
      <c r="L3928" s="20" t="s">
        <v>808</v>
      </c>
      <c r="M3928" s="20">
        <v>8</v>
      </c>
      <c r="N3928" s="20" t="s">
        <v>1679</v>
      </c>
      <c r="P3928" s="20">
        <v>0</v>
      </c>
      <c r="Q3928" s="20" t="s">
        <v>545</v>
      </c>
      <c r="R3928" s="20" t="s">
        <v>488</v>
      </c>
      <c r="S3928" s="20" t="s">
        <v>221</v>
      </c>
      <c r="T3928" s="20" t="s">
        <v>7249</v>
      </c>
      <c r="U3928" s="20" t="s">
        <v>7250</v>
      </c>
      <c r="V3928" s="20">
        <v>18</v>
      </c>
      <c r="W3928" s="20">
        <v>548</v>
      </c>
      <c r="Y3928" s="20" t="s">
        <v>1684</v>
      </c>
      <c r="Z3928" s="20" t="s">
        <v>1685</v>
      </c>
      <c r="AA3928" s="20">
        <v>1.5</v>
      </c>
      <c r="AB3928" s="20">
        <v>38</v>
      </c>
      <c r="AC3928" s="20">
        <v>38</v>
      </c>
      <c r="AD3928" s="20">
        <v>38</v>
      </c>
      <c r="AJ3928" s="20" t="s">
        <v>1815</v>
      </c>
      <c r="AT3928" s="20" t="s">
        <v>1687</v>
      </c>
      <c r="AY3928" s="20" t="s">
        <v>3815</v>
      </c>
      <c r="BD3928" s="20" t="s">
        <v>2005</v>
      </c>
      <c r="BE3928" s="20" t="s">
        <v>808</v>
      </c>
      <c r="BL3928" s="20">
        <v>36.799999999999997</v>
      </c>
      <c r="BM3928" s="20">
        <v>80</v>
      </c>
      <c r="BN3928" s="20">
        <v>34.948</v>
      </c>
      <c r="BO3928" s="20">
        <v>0.46</v>
      </c>
      <c r="BP3928" s="20">
        <v>75.97</v>
      </c>
    </row>
    <row r="3929" spans="1:68" x14ac:dyDescent="0.25">
      <c r="A3929" s="20" t="s">
        <v>1677</v>
      </c>
      <c r="B3929" s="20" t="s">
        <v>808</v>
      </c>
      <c r="C3929" s="20" t="s">
        <v>913</v>
      </c>
      <c r="D3929" s="20" t="s">
        <v>753</v>
      </c>
      <c r="E3929" s="20" t="s">
        <v>7260</v>
      </c>
      <c r="F3929" s="20" t="s">
        <v>490</v>
      </c>
      <c r="G3929" s="20">
        <v>0.7</v>
      </c>
      <c r="H3929" s="20" t="s">
        <v>1679</v>
      </c>
      <c r="I3929" s="20" t="s">
        <v>7236</v>
      </c>
      <c r="J3929" s="20" t="s">
        <v>7237</v>
      </c>
      <c r="K3929" s="20" t="s">
        <v>7237</v>
      </c>
      <c r="L3929" s="20" t="s">
        <v>808</v>
      </c>
      <c r="M3929" s="20">
        <v>8</v>
      </c>
      <c r="N3929" s="20" t="s">
        <v>1679</v>
      </c>
      <c r="P3929" s="20">
        <v>0</v>
      </c>
      <c r="Q3929" s="20" t="s">
        <v>545</v>
      </c>
      <c r="R3929" s="20" t="s">
        <v>488</v>
      </c>
      <c r="S3929" s="20" t="s">
        <v>221</v>
      </c>
      <c r="T3929" s="20" t="s">
        <v>7261</v>
      </c>
      <c r="U3929" s="20" t="s">
        <v>7250</v>
      </c>
      <c r="V3929" s="20">
        <v>18</v>
      </c>
      <c r="W3929" s="20">
        <v>548</v>
      </c>
      <c r="Y3929" s="20" t="s">
        <v>1684</v>
      </c>
      <c r="Z3929" s="20" t="s">
        <v>1685</v>
      </c>
      <c r="AA3929" s="20">
        <v>1.5</v>
      </c>
      <c r="AB3929" s="20">
        <v>38</v>
      </c>
      <c r="AC3929" s="20">
        <v>38</v>
      </c>
      <c r="AD3929" s="20">
        <v>38</v>
      </c>
      <c r="AJ3929" s="20" t="s">
        <v>1815</v>
      </c>
      <c r="AT3929" s="20" t="s">
        <v>1687</v>
      </c>
      <c r="AY3929" s="20" t="s">
        <v>3815</v>
      </c>
      <c r="BD3929" s="20" t="s">
        <v>2005</v>
      </c>
      <c r="BE3929" s="20" t="s">
        <v>808</v>
      </c>
      <c r="BL3929" s="20">
        <v>56</v>
      </c>
      <c r="BM3929" s="20">
        <v>80</v>
      </c>
      <c r="BN3929" s="20">
        <v>53.174999999999997</v>
      </c>
      <c r="BO3929" s="20">
        <v>0.7</v>
      </c>
      <c r="BP3929" s="20">
        <v>75.959999999999994</v>
      </c>
    </row>
    <row r="3930" spans="1:68" x14ac:dyDescent="0.25">
      <c r="A3930" s="20" t="s">
        <v>1677</v>
      </c>
      <c r="B3930" s="20" t="s">
        <v>808</v>
      </c>
      <c r="C3930" s="20" t="s">
        <v>913</v>
      </c>
      <c r="D3930" s="20" t="s">
        <v>753</v>
      </c>
      <c r="E3930" s="20" t="s">
        <v>7262</v>
      </c>
      <c r="F3930" s="20" t="s">
        <v>491</v>
      </c>
      <c r="G3930" s="20">
        <v>7.59</v>
      </c>
      <c r="H3930" s="20" t="s">
        <v>1679</v>
      </c>
      <c r="I3930" s="20" t="s">
        <v>7236</v>
      </c>
      <c r="J3930" s="20" t="s">
        <v>7237</v>
      </c>
      <c r="K3930" s="20" t="s">
        <v>7237</v>
      </c>
      <c r="L3930" s="20" t="s">
        <v>808</v>
      </c>
      <c r="M3930" s="20">
        <v>8</v>
      </c>
      <c r="N3930" s="20" t="s">
        <v>1679</v>
      </c>
      <c r="P3930" s="20">
        <v>0</v>
      </c>
      <c r="Q3930" s="20" t="s">
        <v>545</v>
      </c>
      <c r="R3930" s="20" t="s">
        <v>488</v>
      </c>
      <c r="S3930" s="20" t="s">
        <v>221</v>
      </c>
      <c r="T3930" s="20" t="s">
        <v>7249</v>
      </c>
      <c r="U3930" s="20" t="s">
        <v>7250</v>
      </c>
      <c r="V3930" s="20">
        <v>18</v>
      </c>
      <c r="W3930" s="20">
        <v>548</v>
      </c>
      <c r="Y3930" s="20" t="s">
        <v>1684</v>
      </c>
      <c r="Z3930" s="20" t="s">
        <v>1685</v>
      </c>
      <c r="AA3930" s="20">
        <v>1.5</v>
      </c>
      <c r="AB3930" s="20">
        <v>38</v>
      </c>
      <c r="AC3930" s="20">
        <v>38</v>
      </c>
      <c r="AD3930" s="20">
        <v>38</v>
      </c>
      <c r="AJ3930" s="20" t="s">
        <v>1815</v>
      </c>
      <c r="AT3930" s="20" t="s">
        <v>1687</v>
      </c>
      <c r="AY3930" s="20" t="s">
        <v>3815</v>
      </c>
      <c r="BD3930" s="20" t="s">
        <v>2005</v>
      </c>
      <c r="BE3930" s="20" t="s">
        <v>808</v>
      </c>
      <c r="BL3930" s="20">
        <v>607.20000000000005</v>
      </c>
      <c r="BM3930" s="20">
        <v>80</v>
      </c>
      <c r="BN3930" s="20">
        <v>576.66499999999996</v>
      </c>
      <c r="BO3930" s="20">
        <v>7.59</v>
      </c>
      <c r="BP3930" s="20">
        <v>75.98</v>
      </c>
    </row>
    <row r="3931" spans="1:68" x14ac:dyDescent="0.25">
      <c r="A3931" s="20" t="s">
        <v>1677</v>
      </c>
      <c r="B3931" s="20" t="s">
        <v>808</v>
      </c>
      <c r="C3931" s="20" t="s">
        <v>913</v>
      </c>
      <c r="D3931" s="20" t="s">
        <v>753</v>
      </c>
      <c r="E3931" s="20" t="s">
        <v>7263</v>
      </c>
      <c r="F3931" s="20" t="s">
        <v>492</v>
      </c>
      <c r="G3931" s="20">
        <v>4.74</v>
      </c>
      <c r="H3931" s="20" t="s">
        <v>1679</v>
      </c>
      <c r="I3931" s="20" t="s">
        <v>7236</v>
      </c>
      <c r="J3931" s="20" t="s">
        <v>7237</v>
      </c>
      <c r="K3931" s="20" t="s">
        <v>7237</v>
      </c>
      <c r="L3931" s="20" t="s">
        <v>808</v>
      </c>
      <c r="M3931" s="20">
        <v>8</v>
      </c>
      <c r="N3931" s="20" t="s">
        <v>1679</v>
      </c>
      <c r="P3931" s="20">
        <v>0</v>
      </c>
      <c r="Q3931" s="20" t="s">
        <v>545</v>
      </c>
      <c r="R3931" s="20" t="s">
        <v>488</v>
      </c>
      <c r="S3931" s="20" t="s">
        <v>221</v>
      </c>
      <c r="T3931" s="20" t="s">
        <v>7249</v>
      </c>
      <c r="U3931" s="20" t="s">
        <v>7250</v>
      </c>
      <c r="V3931" s="20">
        <v>18</v>
      </c>
      <c r="W3931" s="20">
        <v>548</v>
      </c>
      <c r="Y3931" s="20" t="s">
        <v>1684</v>
      </c>
      <c r="Z3931" s="20" t="s">
        <v>1685</v>
      </c>
      <c r="AA3931" s="20">
        <v>1.5</v>
      </c>
      <c r="AB3931" s="20">
        <v>38</v>
      </c>
      <c r="AC3931" s="20">
        <v>38</v>
      </c>
      <c r="AD3931" s="20">
        <v>38</v>
      </c>
      <c r="AJ3931" s="20" t="s">
        <v>1815</v>
      </c>
      <c r="AT3931" s="20" t="s">
        <v>1687</v>
      </c>
      <c r="AY3931" s="20" t="s">
        <v>3815</v>
      </c>
      <c r="BD3931" s="20" t="s">
        <v>2005</v>
      </c>
      <c r="BE3931" s="20" t="s">
        <v>808</v>
      </c>
      <c r="BL3931" s="20">
        <v>379.2</v>
      </c>
      <c r="BM3931" s="20">
        <v>80</v>
      </c>
      <c r="BN3931" s="20">
        <v>360.13600000000002</v>
      </c>
      <c r="BO3931" s="20">
        <v>4.74</v>
      </c>
      <c r="BP3931" s="20">
        <v>75.98</v>
      </c>
    </row>
    <row r="3932" spans="1:68" x14ac:dyDescent="0.25">
      <c r="A3932" s="20" t="s">
        <v>1677</v>
      </c>
      <c r="B3932" s="20" t="s">
        <v>808</v>
      </c>
      <c r="C3932" s="20" t="s">
        <v>913</v>
      </c>
      <c r="D3932" s="20" t="s">
        <v>753</v>
      </c>
      <c r="E3932" s="20" t="s">
        <v>7264</v>
      </c>
      <c r="F3932" s="20" t="s">
        <v>494</v>
      </c>
      <c r="G3932" s="20">
        <v>1.1100000000000001</v>
      </c>
      <c r="H3932" s="20" t="s">
        <v>1679</v>
      </c>
      <c r="I3932" s="20" t="s">
        <v>7236</v>
      </c>
      <c r="J3932" s="20" t="s">
        <v>7237</v>
      </c>
      <c r="K3932" s="20" t="s">
        <v>7237</v>
      </c>
      <c r="L3932" s="20" t="s">
        <v>808</v>
      </c>
      <c r="M3932" s="20">
        <v>8</v>
      </c>
      <c r="N3932" s="20" t="s">
        <v>1679</v>
      </c>
      <c r="P3932" s="20">
        <v>0</v>
      </c>
      <c r="Q3932" s="20" t="s">
        <v>487</v>
      </c>
      <c r="R3932" s="20" t="s">
        <v>488</v>
      </c>
      <c r="S3932" s="20" t="s">
        <v>221</v>
      </c>
      <c r="T3932" s="20" t="s">
        <v>7265</v>
      </c>
      <c r="U3932" s="20" t="s">
        <v>7250</v>
      </c>
      <c r="V3932" s="20">
        <v>18</v>
      </c>
      <c r="W3932" s="20">
        <v>548</v>
      </c>
      <c r="Y3932" s="20" t="s">
        <v>1684</v>
      </c>
      <c r="Z3932" s="20" t="s">
        <v>1685</v>
      </c>
      <c r="AA3932" s="20">
        <v>1.5</v>
      </c>
      <c r="AB3932" s="20">
        <v>38</v>
      </c>
      <c r="AC3932" s="20">
        <v>38</v>
      </c>
      <c r="AD3932" s="20">
        <v>38</v>
      </c>
      <c r="AJ3932" s="20" t="s">
        <v>1815</v>
      </c>
      <c r="AT3932" s="20" t="s">
        <v>1687</v>
      </c>
      <c r="AY3932" s="20" t="s">
        <v>3815</v>
      </c>
      <c r="BD3932" s="20" t="s">
        <v>2005</v>
      </c>
      <c r="BE3932" s="20" t="s">
        <v>808</v>
      </c>
      <c r="BL3932" s="20">
        <v>61.05</v>
      </c>
      <c r="BM3932" s="20">
        <v>55</v>
      </c>
      <c r="BN3932" s="20">
        <v>57.981000000000002</v>
      </c>
      <c r="BO3932" s="20">
        <v>1.1100000000000001</v>
      </c>
      <c r="BP3932" s="20">
        <v>52.24</v>
      </c>
    </row>
    <row r="3933" spans="1:68" x14ac:dyDescent="0.25">
      <c r="A3933" s="20" t="s">
        <v>1677</v>
      </c>
      <c r="B3933" s="20" t="s">
        <v>808</v>
      </c>
      <c r="C3933" s="20" t="s">
        <v>913</v>
      </c>
      <c r="D3933" s="20" t="s">
        <v>753</v>
      </c>
      <c r="E3933" s="20" t="s">
        <v>7266</v>
      </c>
      <c r="F3933" s="20" t="s">
        <v>497</v>
      </c>
      <c r="G3933" s="20">
        <v>5.29</v>
      </c>
      <c r="H3933" s="20" t="s">
        <v>1679</v>
      </c>
      <c r="I3933" s="20" t="s">
        <v>7236</v>
      </c>
      <c r="J3933" s="20" t="s">
        <v>7237</v>
      </c>
      <c r="K3933" s="20" t="s">
        <v>7237</v>
      </c>
      <c r="L3933" s="20" t="s">
        <v>808</v>
      </c>
      <c r="M3933" s="20">
        <v>8</v>
      </c>
      <c r="N3933" s="20" t="s">
        <v>1679</v>
      </c>
      <c r="P3933" s="20">
        <v>0</v>
      </c>
      <c r="Q3933" s="20" t="s">
        <v>487</v>
      </c>
      <c r="R3933" s="20" t="s">
        <v>488</v>
      </c>
      <c r="S3933" s="20" t="s">
        <v>221</v>
      </c>
      <c r="T3933" s="20" t="s">
        <v>7265</v>
      </c>
      <c r="U3933" s="20" t="s">
        <v>7250</v>
      </c>
      <c r="V3933" s="20">
        <v>18</v>
      </c>
      <c r="W3933" s="20">
        <v>548</v>
      </c>
      <c r="Y3933" s="20" t="s">
        <v>1684</v>
      </c>
      <c r="Z3933" s="20" t="s">
        <v>1685</v>
      </c>
      <c r="AA3933" s="20">
        <v>1.5</v>
      </c>
      <c r="AB3933" s="20">
        <v>38</v>
      </c>
      <c r="AC3933" s="20">
        <v>38</v>
      </c>
      <c r="AD3933" s="20">
        <v>38</v>
      </c>
      <c r="AJ3933" s="20" t="s">
        <v>1815</v>
      </c>
      <c r="AT3933" s="20" t="s">
        <v>1687</v>
      </c>
      <c r="AY3933" s="20" t="s">
        <v>3815</v>
      </c>
      <c r="BD3933" s="20" t="s">
        <v>2005</v>
      </c>
      <c r="BE3933" s="20" t="s">
        <v>808</v>
      </c>
      <c r="BL3933" s="20">
        <v>290.95</v>
      </c>
      <c r="BM3933" s="20">
        <v>55</v>
      </c>
      <c r="BN3933" s="20">
        <v>276.30200000000002</v>
      </c>
      <c r="BO3933" s="20">
        <v>5.29</v>
      </c>
      <c r="BP3933" s="20">
        <v>52.23</v>
      </c>
    </row>
    <row r="3934" spans="1:68" x14ac:dyDescent="0.25">
      <c r="A3934" s="20" t="s">
        <v>1677</v>
      </c>
      <c r="B3934" s="20" t="s">
        <v>808</v>
      </c>
      <c r="C3934" s="20" t="s">
        <v>913</v>
      </c>
      <c r="D3934" s="20" t="s">
        <v>753</v>
      </c>
      <c r="E3934" s="20" t="s">
        <v>7267</v>
      </c>
      <c r="F3934" s="20" t="s">
        <v>519</v>
      </c>
      <c r="G3934" s="20">
        <v>7.65</v>
      </c>
      <c r="H3934" s="20" t="s">
        <v>1679</v>
      </c>
      <c r="I3934" s="20" t="s">
        <v>7236</v>
      </c>
      <c r="J3934" s="20" t="s">
        <v>7237</v>
      </c>
      <c r="K3934" s="20" t="s">
        <v>7237</v>
      </c>
      <c r="L3934" s="20" t="s">
        <v>808</v>
      </c>
      <c r="M3934" s="20">
        <v>8</v>
      </c>
      <c r="N3934" s="20" t="s">
        <v>1679</v>
      </c>
      <c r="P3934" s="20">
        <v>0</v>
      </c>
      <c r="Q3934" s="20" t="s">
        <v>487</v>
      </c>
      <c r="R3934" s="20" t="s">
        <v>488</v>
      </c>
      <c r="S3934" s="20" t="s">
        <v>221</v>
      </c>
      <c r="T3934" s="20" t="s">
        <v>7265</v>
      </c>
      <c r="U3934" s="20" t="s">
        <v>7250</v>
      </c>
      <c r="V3934" s="20">
        <v>18</v>
      </c>
      <c r="W3934" s="20">
        <v>548</v>
      </c>
      <c r="Y3934" s="20" t="s">
        <v>1684</v>
      </c>
      <c r="Z3934" s="20" t="s">
        <v>1685</v>
      </c>
      <c r="AA3934" s="20">
        <v>1.5</v>
      </c>
      <c r="AB3934" s="20">
        <v>38</v>
      </c>
      <c r="AC3934" s="20">
        <v>38</v>
      </c>
      <c r="AD3934" s="20">
        <v>38</v>
      </c>
      <c r="AJ3934" s="20" t="s">
        <v>1815</v>
      </c>
      <c r="AT3934" s="20" t="s">
        <v>1687</v>
      </c>
      <c r="AY3934" s="20" t="s">
        <v>3815</v>
      </c>
      <c r="BD3934" s="20" t="s">
        <v>2005</v>
      </c>
      <c r="BE3934" s="20" t="s">
        <v>808</v>
      </c>
      <c r="BL3934" s="20">
        <v>420.75</v>
      </c>
      <c r="BM3934" s="20">
        <v>55</v>
      </c>
      <c r="BN3934" s="20">
        <v>399.57600000000002</v>
      </c>
      <c r="BO3934" s="20">
        <v>7.65</v>
      </c>
      <c r="BP3934" s="20">
        <v>52.23</v>
      </c>
    </row>
    <row r="3935" spans="1:68" x14ac:dyDescent="0.25">
      <c r="A3935" s="20" t="s">
        <v>1677</v>
      </c>
      <c r="B3935" s="20" t="s">
        <v>808</v>
      </c>
      <c r="C3935" s="20" t="s">
        <v>913</v>
      </c>
      <c r="D3935" s="20" t="s">
        <v>753</v>
      </c>
      <c r="E3935" s="20" t="s">
        <v>7268</v>
      </c>
      <c r="F3935" s="20" t="s">
        <v>520</v>
      </c>
      <c r="G3935" s="20">
        <v>13.44</v>
      </c>
      <c r="H3935" s="20" t="s">
        <v>1679</v>
      </c>
      <c r="I3935" s="20" t="s">
        <v>7236</v>
      </c>
      <c r="J3935" s="20" t="s">
        <v>7237</v>
      </c>
      <c r="K3935" s="20" t="s">
        <v>7237</v>
      </c>
      <c r="L3935" s="20" t="s">
        <v>808</v>
      </c>
      <c r="M3935" s="20">
        <v>8</v>
      </c>
      <c r="N3935" s="20" t="s">
        <v>1679</v>
      </c>
      <c r="P3935" s="20">
        <v>0</v>
      </c>
      <c r="Q3935" s="20" t="s">
        <v>487</v>
      </c>
      <c r="R3935" s="20" t="s">
        <v>488</v>
      </c>
      <c r="S3935" s="20" t="s">
        <v>221</v>
      </c>
      <c r="T3935" s="20" t="s">
        <v>7265</v>
      </c>
      <c r="U3935" s="20" t="s">
        <v>7250</v>
      </c>
      <c r="V3935" s="20">
        <v>18</v>
      </c>
      <c r="W3935" s="20">
        <v>548</v>
      </c>
      <c r="Y3935" s="20" t="s">
        <v>1684</v>
      </c>
      <c r="Z3935" s="20" t="s">
        <v>1685</v>
      </c>
      <c r="AA3935" s="20">
        <v>1.5</v>
      </c>
      <c r="AB3935" s="20">
        <v>38</v>
      </c>
      <c r="AC3935" s="20">
        <v>38</v>
      </c>
      <c r="AD3935" s="20">
        <v>38</v>
      </c>
      <c r="AJ3935" s="20" t="s">
        <v>1815</v>
      </c>
      <c r="AT3935" s="20" t="s">
        <v>1687</v>
      </c>
      <c r="AY3935" s="20" t="s">
        <v>3815</v>
      </c>
      <c r="BD3935" s="20" t="s">
        <v>2005</v>
      </c>
      <c r="BE3935" s="20" t="s">
        <v>808</v>
      </c>
      <c r="BL3935" s="20">
        <v>739.2</v>
      </c>
      <c r="BM3935" s="20">
        <v>55</v>
      </c>
      <c r="BN3935" s="20">
        <v>702.053</v>
      </c>
      <c r="BO3935" s="20">
        <v>13.44</v>
      </c>
      <c r="BP3935" s="20">
        <v>52.24</v>
      </c>
    </row>
    <row r="3936" spans="1:68" x14ac:dyDescent="0.25">
      <c r="A3936" s="20" t="s">
        <v>1677</v>
      </c>
      <c r="B3936" s="20" t="s">
        <v>808</v>
      </c>
      <c r="C3936" s="20" t="s">
        <v>913</v>
      </c>
      <c r="D3936" s="20" t="s">
        <v>753</v>
      </c>
      <c r="E3936" s="20" t="s">
        <v>7269</v>
      </c>
      <c r="F3936" s="20" t="s">
        <v>521</v>
      </c>
      <c r="G3936" s="20">
        <v>6.31</v>
      </c>
      <c r="H3936" s="20" t="s">
        <v>1679</v>
      </c>
      <c r="I3936" s="20" t="s">
        <v>7236</v>
      </c>
      <c r="J3936" s="20" t="s">
        <v>7237</v>
      </c>
      <c r="K3936" s="20" t="s">
        <v>7237</v>
      </c>
      <c r="L3936" s="20" t="s">
        <v>808</v>
      </c>
      <c r="M3936" s="20">
        <v>8</v>
      </c>
      <c r="N3936" s="20" t="s">
        <v>1679</v>
      </c>
      <c r="P3936" s="20">
        <v>0</v>
      </c>
      <c r="Q3936" s="20" t="s">
        <v>487</v>
      </c>
      <c r="R3936" s="20" t="s">
        <v>488</v>
      </c>
      <c r="S3936" s="20" t="s">
        <v>221</v>
      </c>
      <c r="T3936" s="20" t="s">
        <v>7265</v>
      </c>
      <c r="U3936" s="20" t="s">
        <v>7250</v>
      </c>
      <c r="V3936" s="20">
        <v>18</v>
      </c>
      <c r="W3936" s="20">
        <v>548</v>
      </c>
      <c r="Y3936" s="20" t="s">
        <v>1684</v>
      </c>
      <c r="Z3936" s="20" t="s">
        <v>1685</v>
      </c>
      <c r="AA3936" s="20">
        <v>1.5</v>
      </c>
      <c r="AB3936" s="20">
        <v>38</v>
      </c>
      <c r="AC3936" s="20">
        <v>38</v>
      </c>
      <c r="AD3936" s="20">
        <v>38</v>
      </c>
      <c r="AJ3936" s="20" t="s">
        <v>1815</v>
      </c>
      <c r="AT3936" s="20" t="s">
        <v>1687</v>
      </c>
      <c r="AY3936" s="20" t="s">
        <v>3815</v>
      </c>
      <c r="BD3936" s="20" t="s">
        <v>2005</v>
      </c>
      <c r="BE3936" s="20" t="s">
        <v>808</v>
      </c>
      <c r="BL3936" s="20">
        <v>347.05</v>
      </c>
      <c r="BM3936" s="20">
        <v>55</v>
      </c>
      <c r="BN3936" s="20">
        <v>329.60500000000002</v>
      </c>
      <c r="BO3936" s="20">
        <v>6.31</v>
      </c>
      <c r="BP3936" s="20">
        <v>52.24</v>
      </c>
    </row>
    <row r="3937" spans="1:68" x14ac:dyDescent="0.25">
      <c r="A3937" s="20" t="s">
        <v>1677</v>
      </c>
      <c r="B3937" s="20" t="s">
        <v>808</v>
      </c>
      <c r="C3937" s="20" t="s">
        <v>913</v>
      </c>
      <c r="D3937" s="20" t="s">
        <v>753</v>
      </c>
      <c r="E3937" s="20" t="s">
        <v>7270</v>
      </c>
      <c r="F3937" s="20" t="s">
        <v>522</v>
      </c>
      <c r="G3937" s="20">
        <v>10.23</v>
      </c>
      <c r="H3937" s="20" t="s">
        <v>1679</v>
      </c>
      <c r="I3937" s="20" t="s">
        <v>7236</v>
      </c>
      <c r="J3937" s="20" t="s">
        <v>7237</v>
      </c>
      <c r="K3937" s="20" t="s">
        <v>7237</v>
      </c>
      <c r="L3937" s="20" t="s">
        <v>808</v>
      </c>
      <c r="M3937" s="20">
        <v>8</v>
      </c>
      <c r="N3937" s="20" t="s">
        <v>1679</v>
      </c>
      <c r="P3937" s="20">
        <v>0</v>
      </c>
      <c r="Q3937" s="20" t="s">
        <v>487</v>
      </c>
      <c r="R3937" s="20" t="s">
        <v>488</v>
      </c>
      <c r="S3937" s="20" t="s">
        <v>221</v>
      </c>
      <c r="T3937" s="20" t="s">
        <v>7265</v>
      </c>
      <c r="U3937" s="20" t="s">
        <v>7250</v>
      </c>
      <c r="V3937" s="20">
        <v>18</v>
      </c>
      <c r="W3937" s="20">
        <v>548</v>
      </c>
      <c r="Y3937" s="20" t="s">
        <v>1684</v>
      </c>
      <c r="Z3937" s="20" t="s">
        <v>1685</v>
      </c>
      <c r="AA3937" s="20">
        <v>1.5</v>
      </c>
      <c r="AB3937" s="20">
        <v>38</v>
      </c>
      <c r="AC3937" s="20">
        <v>38</v>
      </c>
      <c r="AD3937" s="20">
        <v>38</v>
      </c>
      <c r="AJ3937" s="20" t="s">
        <v>1815</v>
      </c>
      <c r="AT3937" s="20" t="s">
        <v>1687</v>
      </c>
      <c r="AY3937" s="20" t="s">
        <v>3815</v>
      </c>
      <c r="BD3937" s="20" t="s">
        <v>2005</v>
      </c>
      <c r="BE3937" s="20" t="s">
        <v>808</v>
      </c>
      <c r="BL3937" s="20">
        <v>562.65</v>
      </c>
      <c r="BM3937" s="20">
        <v>55</v>
      </c>
      <c r="BN3937" s="20">
        <v>534.37099999999998</v>
      </c>
      <c r="BO3937" s="20">
        <v>10.23</v>
      </c>
      <c r="BP3937" s="20">
        <v>52.24</v>
      </c>
    </row>
    <row r="3938" spans="1:68" x14ac:dyDescent="0.25">
      <c r="A3938" s="20" t="s">
        <v>1677</v>
      </c>
      <c r="B3938" s="20" t="s">
        <v>808</v>
      </c>
      <c r="C3938" s="20" t="s">
        <v>913</v>
      </c>
      <c r="D3938" s="20" t="s">
        <v>753</v>
      </c>
      <c r="E3938" s="20" t="s">
        <v>7271</v>
      </c>
      <c r="F3938" s="20" t="s">
        <v>523</v>
      </c>
      <c r="G3938" s="20">
        <v>5.5</v>
      </c>
      <c r="H3938" s="20" t="s">
        <v>1679</v>
      </c>
      <c r="I3938" s="20" t="s">
        <v>7236</v>
      </c>
      <c r="J3938" s="20" t="s">
        <v>7237</v>
      </c>
      <c r="K3938" s="20" t="s">
        <v>7237</v>
      </c>
      <c r="L3938" s="20" t="s">
        <v>808</v>
      </c>
      <c r="M3938" s="20">
        <v>7</v>
      </c>
      <c r="N3938" s="20" t="s">
        <v>1679</v>
      </c>
      <c r="P3938" s="20">
        <v>0</v>
      </c>
      <c r="Q3938" s="20" t="s">
        <v>487</v>
      </c>
      <c r="R3938" s="20" t="s">
        <v>488</v>
      </c>
      <c r="S3938" s="20" t="s">
        <v>221</v>
      </c>
      <c r="T3938" s="20" t="s">
        <v>7265</v>
      </c>
      <c r="U3938" s="20" t="s">
        <v>7250</v>
      </c>
      <c r="V3938" s="20">
        <v>18</v>
      </c>
      <c r="W3938" s="20">
        <v>548</v>
      </c>
      <c r="Y3938" s="20" t="s">
        <v>1684</v>
      </c>
      <c r="Z3938" s="20" t="s">
        <v>1685</v>
      </c>
      <c r="AA3938" s="20">
        <v>1.5</v>
      </c>
      <c r="AB3938" s="20">
        <v>38</v>
      </c>
      <c r="AC3938" s="20">
        <v>38</v>
      </c>
      <c r="AD3938" s="20">
        <v>38</v>
      </c>
      <c r="AJ3938" s="20" t="s">
        <v>1815</v>
      </c>
      <c r="AT3938" s="20" t="s">
        <v>1687</v>
      </c>
      <c r="AY3938" s="20" t="s">
        <v>3815</v>
      </c>
      <c r="BD3938" s="20" t="s">
        <v>2005</v>
      </c>
      <c r="BE3938" s="20" t="s">
        <v>808</v>
      </c>
      <c r="BL3938" s="20">
        <v>302.5</v>
      </c>
      <c r="BM3938" s="20">
        <v>55</v>
      </c>
      <c r="BN3938" s="20">
        <v>287.30200000000002</v>
      </c>
    </row>
    <row r="3939" spans="1:68" x14ac:dyDescent="0.25">
      <c r="A3939" s="20" t="s">
        <v>1677</v>
      </c>
      <c r="B3939" s="20" t="s">
        <v>808</v>
      </c>
      <c r="C3939" s="20" t="s">
        <v>913</v>
      </c>
      <c r="D3939" s="20" t="s">
        <v>753</v>
      </c>
      <c r="E3939" s="20" t="s">
        <v>7272</v>
      </c>
      <c r="F3939" s="20" t="s">
        <v>527</v>
      </c>
      <c r="G3939" s="20">
        <v>6.41</v>
      </c>
      <c r="H3939" s="20" t="s">
        <v>1679</v>
      </c>
      <c r="I3939" s="20" t="s">
        <v>7236</v>
      </c>
      <c r="J3939" s="20" t="s">
        <v>7237</v>
      </c>
      <c r="K3939" s="20" t="s">
        <v>7237</v>
      </c>
      <c r="L3939" s="20" t="s">
        <v>808</v>
      </c>
      <c r="M3939" s="20">
        <v>7</v>
      </c>
      <c r="N3939" s="20" t="s">
        <v>1679</v>
      </c>
      <c r="P3939" s="20">
        <v>0</v>
      </c>
      <c r="Q3939" s="20" t="s">
        <v>487</v>
      </c>
      <c r="R3939" s="20" t="s">
        <v>488</v>
      </c>
      <c r="S3939" s="20" t="s">
        <v>221</v>
      </c>
      <c r="T3939" s="20" t="s">
        <v>7265</v>
      </c>
      <c r="U3939" s="20" t="s">
        <v>7250</v>
      </c>
      <c r="V3939" s="20">
        <v>18</v>
      </c>
      <c r="W3939" s="20">
        <v>548</v>
      </c>
      <c r="Y3939" s="20" t="s">
        <v>1684</v>
      </c>
      <c r="Z3939" s="20" t="s">
        <v>1685</v>
      </c>
      <c r="AA3939" s="20">
        <v>1.5</v>
      </c>
      <c r="AB3939" s="20">
        <v>38</v>
      </c>
      <c r="AC3939" s="20">
        <v>38</v>
      </c>
      <c r="AD3939" s="20">
        <v>38</v>
      </c>
      <c r="AJ3939" s="20" t="s">
        <v>1815</v>
      </c>
      <c r="AT3939" s="20" t="s">
        <v>1687</v>
      </c>
      <c r="AY3939" s="20" t="s">
        <v>3815</v>
      </c>
      <c r="BD3939" s="20" t="s">
        <v>2005</v>
      </c>
      <c r="BE3939" s="20" t="s">
        <v>808</v>
      </c>
      <c r="BL3939" s="20">
        <v>352.55</v>
      </c>
      <c r="BM3939" s="20">
        <v>55</v>
      </c>
      <c r="BN3939" s="20">
        <v>334.82100000000003</v>
      </c>
    </row>
    <row r="3940" spans="1:68" x14ac:dyDescent="0.25">
      <c r="A3940" s="20" t="s">
        <v>1677</v>
      </c>
      <c r="B3940" s="20" t="s">
        <v>808</v>
      </c>
      <c r="C3940" s="20" t="s">
        <v>913</v>
      </c>
      <c r="D3940" s="20" t="s">
        <v>753</v>
      </c>
      <c r="E3940" s="20" t="s">
        <v>7273</v>
      </c>
      <c r="F3940" s="20" t="s">
        <v>528</v>
      </c>
      <c r="G3940" s="20">
        <v>12.91</v>
      </c>
      <c r="H3940" s="20" t="s">
        <v>1679</v>
      </c>
      <c r="I3940" s="20" t="s">
        <v>7236</v>
      </c>
      <c r="J3940" s="20" t="s">
        <v>7237</v>
      </c>
      <c r="K3940" s="20" t="s">
        <v>7237</v>
      </c>
      <c r="L3940" s="20" t="s">
        <v>808</v>
      </c>
      <c r="M3940" s="20">
        <v>7</v>
      </c>
      <c r="N3940" s="20" t="s">
        <v>1679</v>
      </c>
      <c r="P3940" s="20">
        <v>0</v>
      </c>
      <c r="Q3940" s="20" t="s">
        <v>487</v>
      </c>
      <c r="R3940" s="20" t="s">
        <v>488</v>
      </c>
      <c r="S3940" s="20" t="s">
        <v>221</v>
      </c>
      <c r="T3940" s="20" t="s">
        <v>7265</v>
      </c>
      <c r="U3940" s="20" t="s">
        <v>7250</v>
      </c>
      <c r="V3940" s="20">
        <v>18</v>
      </c>
      <c r="W3940" s="20">
        <v>548</v>
      </c>
      <c r="Y3940" s="20" t="s">
        <v>1684</v>
      </c>
      <c r="Z3940" s="20" t="s">
        <v>1685</v>
      </c>
      <c r="AA3940" s="20">
        <v>1.5</v>
      </c>
      <c r="AB3940" s="20">
        <v>38</v>
      </c>
      <c r="AC3940" s="20">
        <v>38</v>
      </c>
      <c r="AD3940" s="20">
        <v>38</v>
      </c>
      <c r="AJ3940" s="20" t="s">
        <v>1815</v>
      </c>
      <c r="AT3940" s="20" t="s">
        <v>1687</v>
      </c>
      <c r="AY3940" s="20" t="s">
        <v>3815</v>
      </c>
      <c r="BD3940" s="20" t="s">
        <v>2005</v>
      </c>
      <c r="BE3940" s="20" t="s">
        <v>808</v>
      </c>
      <c r="BL3940" s="20">
        <v>710.05</v>
      </c>
      <c r="BM3940" s="20">
        <v>55</v>
      </c>
      <c r="BN3940" s="20">
        <v>674.35799999999995</v>
      </c>
    </row>
    <row r="3941" spans="1:68" x14ac:dyDescent="0.25">
      <c r="A3941" s="20" t="s">
        <v>1677</v>
      </c>
      <c r="B3941" s="20" t="s">
        <v>808</v>
      </c>
      <c r="C3941" s="20" t="s">
        <v>913</v>
      </c>
      <c r="D3941" s="20" t="s">
        <v>753</v>
      </c>
      <c r="E3941" s="20" t="s">
        <v>7274</v>
      </c>
      <c r="F3941" s="20" t="s">
        <v>529</v>
      </c>
      <c r="G3941" s="20">
        <v>1.81</v>
      </c>
      <c r="H3941" s="20" t="s">
        <v>1679</v>
      </c>
      <c r="I3941" s="20" t="s">
        <v>7236</v>
      </c>
      <c r="J3941" s="20" t="s">
        <v>7237</v>
      </c>
      <c r="K3941" s="20" t="s">
        <v>7237</v>
      </c>
      <c r="L3941" s="20" t="s">
        <v>808</v>
      </c>
      <c r="M3941" s="20">
        <v>7</v>
      </c>
      <c r="N3941" s="20" t="s">
        <v>1679</v>
      </c>
      <c r="P3941" s="20">
        <v>0</v>
      </c>
      <c r="Q3941" s="20" t="s">
        <v>487</v>
      </c>
      <c r="R3941" s="20" t="s">
        <v>488</v>
      </c>
      <c r="S3941" s="20" t="s">
        <v>221</v>
      </c>
      <c r="T3941" s="20" t="s">
        <v>7265</v>
      </c>
      <c r="U3941" s="20" t="s">
        <v>7250</v>
      </c>
      <c r="V3941" s="20">
        <v>18</v>
      </c>
      <c r="W3941" s="20">
        <v>548</v>
      </c>
      <c r="Y3941" s="20" t="s">
        <v>1684</v>
      </c>
      <c r="Z3941" s="20" t="s">
        <v>1685</v>
      </c>
      <c r="AA3941" s="20">
        <v>1.5</v>
      </c>
      <c r="AB3941" s="20">
        <v>38</v>
      </c>
      <c r="AC3941" s="20">
        <v>38</v>
      </c>
      <c r="AD3941" s="20">
        <v>38</v>
      </c>
      <c r="AJ3941" s="20" t="s">
        <v>1815</v>
      </c>
      <c r="AT3941" s="20" t="s">
        <v>1687</v>
      </c>
      <c r="AY3941" s="20" t="s">
        <v>3815</v>
      </c>
      <c r="BD3941" s="20" t="s">
        <v>2005</v>
      </c>
      <c r="BE3941" s="20" t="s">
        <v>808</v>
      </c>
      <c r="BL3941" s="20">
        <v>99.55</v>
      </c>
      <c r="BM3941" s="20">
        <v>55</v>
      </c>
      <c r="BN3941" s="20">
        <v>94.543000000000006</v>
      </c>
    </row>
    <row r="3942" spans="1:68" x14ac:dyDescent="0.25">
      <c r="A3942" s="20" t="s">
        <v>1677</v>
      </c>
      <c r="B3942" s="20" t="s">
        <v>808</v>
      </c>
      <c r="C3942" s="20" t="s">
        <v>913</v>
      </c>
      <c r="D3942" s="20" t="s">
        <v>753</v>
      </c>
      <c r="E3942" s="20" t="s">
        <v>7275</v>
      </c>
      <c r="F3942" s="20" t="s">
        <v>530</v>
      </c>
      <c r="G3942" s="20">
        <v>5.73</v>
      </c>
      <c r="H3942" s="20" t="s">
        <v>1679</v>
      </c>
      <c r="I3942" s="20" t="s">
        <v>7236</v>
      </c>
      <c r="J3942" s="20" t="s">
        <v>7237</v>
      </c>
      <c r="K3942" s="20" t="s">
        <v>7237</v>
      </c>
      <c r="L3942" s="20" t="s">
        <v>808</v>
      </c>
      <c r="M3942" s="20">
        <v>7</v>
      </c>
      <c r="N3942" s="20" t="s">
        <v>1679</v>
      </c>
      <c r="P3942" s="20">
        <v>0</v>
      </c>
      <c r="Q3942" s="20" t="s">
        <v>487</v>
      </c>
      <c r="R3942" s="20" t="s">
        <v>488</v>
      </c>
      <c r="S3942" s="20" t="s">
        <v>221</v>
      </c>
      <c r="T3942" s="20" t="s">
        <v>7265</v>
      </c>
      <c r="U3942" s="20" t="s">
        <v>7250</v>
      </c>
      <c r="V3942" s="20">
        <v>18</v>
      </c>
      <c r="W3942" s="20">
        <v>548</v>
      </c>
      <c r="Y3942" s="20" t="s">
        <v>1684</v>
      </c>
      <c r="Z3942" s="20" t="s">
        <v>1685</v>
      </c>
      <c r="AA3942" s="20">
        <v>1.5</v>
      </c>
      <c r="AB3942" s="20">
        <v>38</v>
      </c>
      <c r="AC3942" s="20">
        <v>38</v>
      </c>
      <c r="AD3942" s="20">
        <v>38</v>
      </c>
      <c r="AJ3942" s="20" t="s">
        <v>1815</v>
      </c>
      <c r="AT3942" s="20" t="s">
        <v>1687</v>
      </c>
      <c r="AY3942" s="20" t="s">
        <v>3815</v>
      </c>
      <c r="BD3942" s="20" t="s">
        <v>2005</v>
      </c>
      <c r="BE3942" s="20" t="s">
        <v>808</v>
      </c>
      <c r="BL3942" s="20">
        <v>315.14999999999998</v>
      </c>
      <c r="BM3942" s="20">
        <v>55</v>
      </c>
      <c r="BN3942" s="20">
        <v>299.31400000000002</v>
      </c>
    </row>
    <row r="3943" spans="1:68" x14ac:dyDescent="0.25">
      <c r="A3943" s="20" t="s">
        <v>1677</v>
      </c>
      <c r="B3943" s="20" t="s">
        <v>808</v>
      </c>
      <c r="C3943" s="20" t="s">
        <v>913</v>
      </c>
      <c r="D3943" s="20" t="s">
        <v>753</v>
      </c>
      <c r="E3943" s="20" t="s">
        <v>7276</v>
      </c>
      <c r="F3943" s="20" t="s">
        <v>531</v>
      </c>
      <c r="G3943" s="20">
        <v>12.37</v>
      </c>
      <c r="H3943" s="20" t="s">
        <v>1679</v>
      </c>
      <c r="I3943" s="20" t="s">
        <v>7236</v>
      </c>
      <c r="J3943" s="20" t="s">
        <v>7237</v>
      </c>
      <c r="K3943" s="20" t="s">
        <v>7237</v>
      </c>
      <c r="L3943" s="20" t="s">
        <v>808</v>
      </c>
      <c r="M3943" s="20">
        <v>7</v>
      </c>
      <c r="N3943" s="20" t="s">
        <v>1679</v>
      </c>
      <c r="P3943" s="20">
        <v>0</v>
      </c>
      <c r="Q3943" s="20" t="s">
        <v>487</v>
      </c>
      <c r="R3943" s="20" t="s">
        <v>488</v>
      </c>
      <c r="S3943" s="20" t="s">
        <v>221</v>
      </c>
      <c r="T3943" s="20" t="s">
        <v>7265</v>
      </c>
      <c r="U3943" s="20" t="s">
        <v>7250</v>
      </c>
      <c r="V3943" s="20">
        <v>18</v>
      </c>
      <c r="W3943" s="20">
        <v>548</v>
      </c>
      <c r="Y3943" s="20" t="s">
        <v>1684</v>
      </c>
      <c r="Z3943" s="20" t="s">
        <v>1685</v>
      </c>
      <c r="AA3943" s="20">
        <v>1.5</v>
      </c>
      <c r="AB3943" s="20">
        <v>38</v>
      </c>
      <c r="AC3943" s="20">
        <v>38</v>
      </c>
      <c r="AD3943" s="20">
        <v>38</v>
      </c>
      <c r="AJ3943" s="20" t="s">
        <v>1815</v>
      </c>
      <c r="AT3943" s="20" t="s">
        <v>1687</v>
      </c>
      <c r="AY3943" s="20" t="s">
        <v>3815</v>
      </c>
      <c r="BD3943" s="20" t="s">
        <v>2005</v>
      </c>
      <c r="BE3943" s="20" t="s">
        <v>808</v>
      </c>
      <c r="BL3943" s="20">
        <v>680.35</v>
      </c>
      <c r="BM3943" s="20">
        <v>55</v>
      </c>
      <c r="BN3943" s="20">
        <v>646.17200000000003</v>
      </c>
    </row>
    <row r="3944" spans="1:68" x14ac:dyDescent="0.25">
      <c r="A3944" s="20" t="s">
        <v>1677</v>
      </c>
      <c r="B3944" s="20" t="s">
        <v>808</v>
      </c>
      <c r="C3944" s="20" t="s">
        <v>913</v>
      </c>
      <c r="D3944" s="20" t="s">
        <v>753</v>
      </c>
      <c r="E3944" s="20" t="s">
        <v>7277</v>
      </c>
      <c r="F3944" s="20" t="s">
        <v>532</v>
      </c>
      <c r="G3944" s="20">
        <v>6.82</v>
      </c>
      <c r="H3944" s="20" t="s">
        <v>1679</v>
      </c>
      <c r="I3944" s="20" t="s">
        <v>7236</v>
      </c>
      <c r="J3944" s="20" t="s">
        <v>7237</v>
      </c>
      <c r="K3944" s="20" t="s">
        <v>7237</v>
      </c>
      <c r="L3944" s="20" t="s">
        <v>808</v>
      </c>
      <c r="M3944" s="20">
        <v>7</v>
      </c>
      <c r="N3944" s="20" t="s">
        <v>1679</v>
      </c>
      <c r="P3944" s="20">
        <v>0</v>
      </c>
      <c r="Q3944" s="20" t="s">
        <v>487</v>
      </c>
      <c r="R3944" s="20" t="s">
        <v>488</v>
      </c>
      <c r="S3944" s="20" t="s">
        <v>221</v>
      </c>
      <c r="T3944" s="20" t="s">
        <v>7265</v>
      </c>
      <c r="U3944" s="20" t="s">
        <v>7250</v>
      </c>
      <c r="V3944" s="20">
        <v>18</v>
      </c>
      <c r="W3944" s="20">
        <v>548</v>
      </c>
      <c r="Y3944" s="20" t="s">
        <v>1684</v>
      </c>
      <c r="Z3944" s="20" t="s">
        <v>1685</v>
      </c>
      <c r="AA3944" s="20">
        <v>1.5</v>
      </c>
      <c r="AB3944" s="20">
        <v>38</v>
      </c>
      <c r="AC3944" s="20">
        <v>38</v>
      </c>
      <c r="AD3944" s="20">
        <v>38</v>
      </c>
      <c r="AJ3944" s="20" t="s">
        <v>1815</v>
      </c>
      <c r="AT3944" s="20" t="s">
        <v>1687</v>
      </c>
      <c r="AY3944" s="20" t="s">
        <v>3815</v>
      </c>
      <c r="BD3944" s="20" t="s">
        <v>2005</v>
      </c>
      <c r="BE3944" s="20" t="s">
        <v>808</v>
      </c>
      <c r="BL3944" s="20">
        <v>375.1</v>
      </c>
      <c r="BM3944" s="20">
        <v>55</v>
      </c>
      <c r="BN3944" s="20">
        <v>356.26100000000002</v>
      </c>
    </row>
    <row r="3945" spans="1:68" x14ac:dyDescent="0.25">
      <c r="A3945" s="20" t="s">
        <v>1677</v>
      </c>
      <c r="B3945" s="20" t="s">
        <v>808</v>
      </c>
      <c r="C3945" s="20" t="s">
        <v>913</v>
      </c>
      <c r="D3945" s="20" t="s">
        <v>753</v>
      </c>
      <c r="E3945" s="20" t="s">
        <v>7278</v>
      </c>
      <c r="F3945" s="20" t="s">
        <v>533</v>
      </c>
      <c r="G3945" s="20">
        <v>6.64</v>
      </c>
      <c r="H3945" s="20" t="s">
        <v>1679</v>
      </c>
      <c r="I3945" s="20" t="s">
        <v>7236</v>
      </c>
      <c r="J3945" s="20" t="s">
        <v>7237</v>
      </c>
      <c r="K3945" s="20" t="s">
        <v>7237</v>
      </c>
      <c r="L3945" s="20" t="s">
        <v>808</v>
      </c>
      <c r="M3945" s="20">
        <v>7</v>
      </c>
      <c r="N3945" s="20" t="s">
        <v>1679</v>
      </c>
      <c r="P3945" s="20">
        <v>0</v>
      </c>
      <c r="Q3945" s="20" t="s">
        <v>487</v>
      </c>
      <c r="R3945" s="20" t="s">
        <v>488</v>
      </c>
      <c r="S3945" s="20" t="s">
        <v>221</v>
      </c>
      <c r="T3945" s="20" t="s">
        <v>7265</v>
      </c>
      <c r="U3945" s="20" t="s">
        <v>7250</v>
      </c>
      <c r="V3945" s="20">
        <v>18</v>
      </c>
      <c r="W3945" s="20">
        <v>548</v>
      </c>
      <c r="Y3945" s="20" t="s">
        <v>1684</v>
      </c>
      <c r="Z3945" s="20" t="s">
        <v>1685</v>
      </c>
      <c r="AA3945" s="20">
        <v>1.5</v>
      </c>
      <c r="AB3945" s="20">
        <v>38</v>
      </c>
      <c r="AC3945" s="20">
        <v>38</v>
      </c>
      <c r="AD3945" s="20">
        <v>38</v>
      </c>
      <c r="AJ3945" s="20" t="s">
        <v>1815</v>
      </c>
      <c r="AT3945" s="20" t="s">
        <v>1687</v>
      </c>
      <c r="AY3945" s="20" t="s">
        <v>3815</v>
      </c>
      <c r="BD3945" s="20" t="s">
        <v>2005</v>
      </c>
      <c r="BE3945" s="20" t="s">
        <v>808</v>
      </c>
      <c r="BL3945" s="20">
        <v>365.2</v>
      </c>
      <c r="BM3945" s="20">
        <v>55</v>
      </c>
      <c r="BN3945" s="20">
        <v>346.84500000000003</v>
      </c>
    </row>
    <row r="3946" spans="1:68" x14ac:dyDescent="0.25">
      <c r="A3946" s="20" t="s">
        <v>1677</v>
      </c>
      <c r="B3946" s="20" t="s">
        <v>808</v>
      </c>
      <c r="C3946" s="20" t="s">
        <v>913</v>
      </c>
      <c r="D3946" s="20" t="s">
        <v>753</v>
      </c>
      <c r="E3946" s="20" t="s">
        <v>7279</v>
      </c>
      <c r="F3946" s="20" t="s">
        <v>534</v>
      </c>
      <c r="G3946" s="20">
        <v>7.85</v>
      </c>
      <c r="H3946" s="20" t="s">
        <v>1679</v>
      </c>
      <c r="I3946" s="20" t="s">
        <v>7236</v>
      </c>
      <c r="J3946" s="20" t="s">
        <v>7237</v>
      </c>
      <c r="K3946" s="20" t="s">
        <v>7237</v>
      </c>
      <c r="L3946" s="20" t="s">
        <v>808</v>
      </c>
      <c r="M3946" s="20">
        <v>7</v>
      </c>
      <c r="N3946" s="20" t="s">
        <v>1679</v>
      </c>
      <c r="P3946" s="20">
        <v>0</v>
      </c>
      <c r="Q3946" s="20" t="s">
        <v>499</v>
      </c>
      <c r="R3946" s="20" t="s">
        <v>488</v>
      </c>
      <c r="S3946" s="20" t="s">
        <v>221</v>
      </c>
      <c r="T3946" s="20" t="s">
        <v>7280</v>
      </c>
      <c r="U3946" s="20" t="s">
        <v>7250</v>
      </c>
      <c r="V3946" s="20">
        <v>18</v>
      </c>
      <c r="W3946" s="20">
        <v>548</v>
      </c>
      <c r="Y3946" s="20" t="s">
        <v>1684</v>
      </c>
      <c r="Z3946" s="20" t="s">
        <v>1685</v>
      </c>
      <c r="AA3946" s="20">
        <v>1.5</v>
      </c>
      <c r="AB3946" s="20">
        <v>38</v>
      </c>
      <c r="AC3946" s="20">
        <v>38</v>
      </c>
      <c r="AD3946" s="20">
        <v>38</v>
      </c>
      <c r="AJ3946" s="20" t="s">
        <v>1815</v>
      </c>
      <c r="AT3946" s="20" t="s">
        <v>1687</v>
      </c>
      <c r="AY3946" s="20" t="s">
        <v>3815</v>
      </c>
      <c r="BD3946" s="20" t="s">
        <v>2005</v>
      </c>
      <c r="BE3946" s="20" t="s">
        <v>808</v>
      </c>
      <c r="BL3946" s="20">
        <v>549.5</v>
      </c>
      <c r="BM3946" s="20">
        <v>70</v>
      </c>
      <c r="BN3946" s="20">
        <v>521.89800000000002</v>
      </c>
    </row>
    <row r="3947" spans="1:68" x14ac:dyDescent="0.25">
      <c r="A3947" s="20" t="s">
        <v>1677</v>
      </c>
      <c r="B3947" s="20" t="s">
        <v>808</v>
      </c>
      <c r="C3947" s="20" t="s">
        <v>913</v>
      </c>
      <c r="D3947" s="20" t="s">
        <v>753</v>
      </c>
      <c r="E3947" s="20" t="s">
        <v>7281</v>
      </c>
      <c r="F3947" s="20" t="s">
        <v>535</v>
      </c>
      <c r="G3947" s="20">
        <v>27.92</v>
      </c>
      <c r="H3947" s="20" t="s">
        <v>1679</v>
      </c>
      <c r="I3947" s="20" t="s">
        <v>7236</v>
      </c>
      <c r="J3947" s="20" t="s">
        <v>7237</v>
      </c>
      <c r="K3947" s="20" t="s">
        <v>7237</v>
      </c>
      <c r="L3947" s="20" t="s">
        <v>808</v>
      </c>
      <c r="M3947" s="20">
        <v>7</v>
      </c>
      <c r="N3947" s="20" t="s">
        <v>1679</v>
      </c>
      <c r="P3947" s="20">
        <v>0</v>
      </c>
      <c r="Q3947" s="20" t="s">
        <v>499</v>
      </c>
      <c r="R3947" s="20" t="s">
        <v>488</v>
      </c>
      <c r="S3947" s="20" t="s">
        <v>221</v>
      </c>
      <c r="T3947" s="20" t="s">
        <v>7280</v>
      </c>
      <c r="U3947" s="20" t="s">
        <v>7250</v>
      </c>
      <c r="V3947" s="20">
        <v>18</v>
      </c>
      <c r="W3947" s="20">
        <v>548</v>
      </c>
      <c r="Y3947" s="20" t="s">
        <v>1684</v>
      </c>
      <c r="Z3947" s="20" t="s">
        <v>1685</v>
      </c>
      <c r="AA3947" s="20">
        <v>1.5</v>
      </c>
      <c r="AB3947" s="20">
        <v>38</v>
      </c>
      <c r="AC3947" s="20">
        <v>38</v>
      </c>
      <c r="AD3947" s="20">
        <v>38</v>
      </c>
      <c r="AJ3947" s="20" t="s">
        <v>1815</v>
      </c>
      <c r="AT3947" s="20" t="s">
        <v>1687</v>
      </c>
      <c r="AY3947" s="20" t="s">
        <v>3815</v>
      </c>
      <c r="BD3947" s="20" t="s">
        <v>2005</v>
      </c>
      <c r="BE3947" s="20" t="s">
        <v>808</v>
      </c>
      <c r="BL3947" s="20">
        <v>1954.4</v>
      </c>
      <c r="BM3947" s="20">
        <v>70</v>
      </c>
      <c r="BN3947" s="20">
        <v>1856.1579999999999</v>
      </c>
    </row>
    <row r="3948" spans="1:68" x14ac:dyDescent="0.25">
      <c r="A3948" s="20" t="s">
        <v>1677</v>
      </c>
      <c r="B3948" s="20" t="s">
        <v>808</v>
      </c>
      <c r="C3948" s="20" t="s">
        <v>913</v>
      </c>
      <c r="D3948" s="20" t="s">
        <v>753</v>
      </c>
      <c r="E3948" s="20" t="s">
        <v>7282</v>
      </c>
      <c r="F3948" s="20" t="s">
        <v>536</v>
      </c>
      <c r="G3948" s="20">
        <v>18.149999999999999</v>
      </c>
      <c r="H3948" s="20" t="s">
        <v>1679</v>
      </c>
      <c r="I3948" s="20" t="s">
        <v>7236</v>
      </c>
      <c r="J3948" s="20" t="s">
        <v>7237</v>
      </c>
      <c r="K3948" s="20" t="s">
        <v>7237</v>
      </c>
      <c r="L3948" s="20" t="s">
        <v>808</v>
      </c>
      <c r="M3948" s="20">
        <v>7</v>
      </c>
      <c r="N3948" s="20" t="s">
        <v>1679</v>
      </c>
      <c r="P3948" s="20">
        <v>0</v>
      </c>
      <c r="Q3948" s="20" t="s">
        <v>499</v>
      </c>
      <c r="R3948" s="20" t="s">
        <v>488</v>
      </c>
      <c r="S3948" s="20" t="s">
        <v>221</v>
      </c>
      <c r="T3948" s="20" t="s">
        <v>7280</v>
      </c>
      <c r="U3948" s="20" t="s">
        <v>7250</v>
      </c>
      <c r="V3948" s="20">
        <v>18</v>
      </c>
      <c r="W3948" s="20">
        <v>548</v>
      </c>
      <c r="Y3948" s="20" t="s">
        <v>1684</v>
      </c>
      <c r="Z3948" s="20" t="s">
        <v>1685</v>
      </c>
      <c r="AA3948" s="20">
        <v>1.5</v>
      </c>
      <c r="AB3948" s="20">
        <v>38</v>
      </c>
      <c r="AC3948" s="20">
        <v>38</v>
      </c>
      <c r="AD3948" s="20">
        <v>38</v>
      </c>
      <c r="AJ3948" s="20" t="s">
        <v>1815</v>
      </c>
      <c r="AT3948" s="20" t="s">
        <v>1687</v>
      </c>
      <c r="AY3948" s="20" t="s">
        <v>3815</v>
      </c>
      <c r="BD3948" s="20" t="s">
        <v>2005</v>
      </c>
      <c r="BE3948" s="20" t="s">
        <v>808</v>
      </c>
      <c r="BL3948" s="20">
        <v>1270.5</v>
      </c>
      <c r="BM3948" s="20">
        <v>70</v>
      </c>
      <c r="BN3948" s="20">
        <v>1206.6320000000001</v>
      </c>
    </row>
    <row r="3949" spans="1:68" x14ac:dyDescent="0.25">
      <c r="A3949" s="20" t="s">
        <v>1677</v>
      </c>
      <c r="B3949" s="20" t="s">
        <v>808</v>
      </c>
      <c r="C3949" s="20" t="s">
        <v>913</v>
      </c>
      <c r="D3949" s="20" t="s">
        <v>753</v>
      </c>
      <c r="E3949" s="20" t="s">
        <v>7283</v>
      </c>
      <c r="F3949" s="20" t="s">
        <v>537</v>
      </c>
      <c r="G3949" s="20">
        <v>9.76</v>
      </c>
      <c r="H3949" s="20" t="s">
        <v>1679</v>
      </c>
      <c r="I3949" s="20" t="s">
        <v>7236</v>
      </c>
      <c r="J3949" s="20" t="s">
        <v>7237</v>
      </c>
      <c r="K3949" s="20" t="s">
        <v>7237</v>
      </c>
      <c r="L3949" s="20" t="s">
        <v>808</v>
      </c>
      <c r="M3949" s="20">
        <v>7</v>
      </c>
      <c r="N3949" s="20" t="s">
        <v>1679</v>
      </c>
      <c r="P3949" s="20">
        <v>0</v>
      </c>
      <c r="Q3949" s="20" t="s">
        <v>499</v>
      </c>
      <c r="R3949" s="20" t="s">
        <v>488</v>
      </c>
      <c r="S3949" s="20" t="s">
        <v>221</v>
      </c>
      <c r="T3949" s="20" t="s">
        <v>7280</v>
      </c>
      <c r="U3949" s="20" t="s">
        <v>7250</v>
      </c>
      <c r="V3949" s="20">
        <v>18</v>
      </c>
      <c r="W3949" s="20">
        <v>548</v>
      </c>
      <c r="Y3949" s="20" t="s">
        <v>1684</v>
      </c>
      <c r="Z3949" s="20" t="s">
        <v>1685</v>
      </c>
      <c r="AA3949" s="20">
        <v>1.5</v>
      </c>
      <c r="AB3949" s="20">
        <v>38</v>
      </c>
      <c r="AC3949" s="20">
        <v>38</v>
      </c>
      <c r="AD3949" s="20">
        <v>38</v>
      </c>
      <c r="AJ3949" s="20" t="s">
        <v>1815</v>
      </c>
      <c r="AT3949" s="20" t="s">
        <v>1687</v>
      </c>
      <c r="AY3949" s="20" t="s">
        <v>3815</v>
      </c>
      <c r="BD3949" s="20" t="s">
        <v>2005</v>
      </c>
      <c r="BE3949" s="20" t="s">
        <v>808</v>
      </c>
      <c r="BL3949" s="20">
        <v>683.2</v>
      </c>
      <c r="BM3949" s="20">
        <v>70</v>
      </c>
      <c r="BN3949" s="20">
        <v>648.86599999999999</v>
      </c>
    </row>
    <row r="3950" spans="1:68" x14ac:dyDescent="0.25">
      <c r="A3950" s="20" t="s">
        <v>1677</v>
      </c>
      <c r="B3950" s="20" t="s">
        <v>808</v>
      </c>
      <c r="C3950" s="20" t="s">
        <v>913</v>
      </c>
      <c r="D3950" s="20" t="s">
        <v>753</v>
      </c>
      <c r="E3950" s="20" t="s">
        <v>7284</v>
      </c>
      <c r="F3950" s="20" t="s">
        <v>586</v>
      </c>
      <c r="G3950" s="20">
        <v>8.14</v>
      </c>
      <c r="H3950" s="20" t="s">
        <v>1679</v>
      </c>
      <c r="I3950" s="20" t="s">
        <v>7236</v>
      </c>
      <c r="J3950" s="20" t="s">
        <v>7237</v>
      </c>
      <c r="K3950" s="20" t="s">
        <v>7237</v>
      </c>
      <c r="L3950" s="20" t="s">
        <v>808</v>
      </c>
      <c r="M3950" s="20">
        <v>7</v>
      </c>
      <c r="N3950" s="20" t="s">
        <v>1679</v>
      </c>
      <c r="P3950" s="20">
        <v>0</v>
      </c>
      <c r="Q3950" s="20" t="s">
        <v>499</v>
      </c>
      <c r="R3950" s="20" t="s">
        <v>488</v>
      </c>
      <c r="S3950" s="20" t="s">
        <v>221</v>
      </c>
      <c r="T3950" s="20" t="s">
        <v>7280</v>
      </c>
      <c r="U3950" s="20" t="s">
        <v>7250</v>
      </c>
      <c r="V3950" s="20">
        <v>18</v>
      </c>
      <c r="W3950" s="20">
        <v>548</v>
      </c>
      <c r="Y3950" s="20" t="s">
        <v>1684</v>
      </c>
      <c r="Z3950" s="20" t="s">
        <v>1685</v>
      </c>
      <c r="AA3950" s="20">
        <v>1.5</v>
      </c>
      <c r="AB3950" s="20">
        <v>38</v>
      </c>
      <c r="AC3950" s="20">
        <v>38</v>
      </c>
      <c r="AD3950" s="20">
        <v>38</v>
      </c>
      <c r="AJ3950" s="20" t="s">
        <v>1815</v>
      </c>
      <c r="AT3950" s="20" t="s">
        <v>1687</v>
      </c>
      <c r="AY3950" s="20" t="s">
        <v>3815</v>
      </c>
      <c r="BD3950" s="20" t="s">
        <v>2005</v>
      </c>
      <c r="BE3950" s="20" t="s">
        <v>808</v>
      </c>
      <c r="BL3950" s="20">
        <v>569.79999999999995</v>
      </c>
      <c r="BM3950" s="20">
        <v>70</v>
      </c>
      <c r="BN3950" s="20">
        <v>541.18299999999999</v>
      </c>
    </row>
    <row r="3951" spans="1:68" x14ac:dyDescent="0.25">
      <c r="A3951" s="20" t="s">
        <v>1677</v>
      </c>
      <c r="B3951" s="20" t="s">
        <v>808</v>
      </c>
      <c r="C3951" s="20" t="s">
        <v>913</v>
      </c>
      <c r="D3951" s="20" t="s">
        <v>753</v>
      </c>
      <c r="E3951" s="20" t="s">
        <v>7285</v>
      </c>
      <c r="F3951" s="20" t="s">
        <v>538</v>
      </c>
      <c r="G3951" s="20">
        <v>17.5</v>
      </c>
      <c r="H3951" s="20" t="s">
        <v>1679</v>
      </c>
      <c r="I3951" s="20" t="s">
        <v>7236</v>
      </c>
      <c r="J3951" s="20" t="s">
        <v>7237</v>
      </c>
      <c r="K3951" s="20" t="s">
        <v>7237</v>
      </c>
      <c r="L3951" s="20" t="s">
        <v>808</v>
      </c>
      <c r="M3951" s="20">
        <v>7</v>
      </c>
      <c r="N3951" s="20" t="s">
        <v>1679</v>
      </c>
      <c r="P3951" s="20">
        <v>0</v>
      </c>
      <c r="Q3951" s="20" t="s">
        <v>545</v>
      </c>
      <c r="R3951" s="20" t="s">
        <v>488</v>
      </c>
      <c r="S3951" s="20" t="s">
        <v>221</v>
      </c>
      <c r="T3951" s="20" t="s">
        <v>7249</v>
      </c>
      <c r="U3951" s="20" t="s">
        <v>7250</v>
      </c>
      <c r="V3951" s="20">
        <v>18</v>
      </c>
      <c r="W3951" s="20">
        <v>548</v>
      </c>
      <c r="Y3951" s="20" t="s">
        <v>1684</v>
      </c>
      <c r="Z3951" s="20" t="s">
        <v>1685</v>
      </c>
      <c r="AA3951" s="20">
        <v>1.5</v>
      </c>
      <c r="AB3951" s="20">
        <v>38</v>
      </c>
      <c r="AC3951" s="20">
        <v>38</v>
      </c>
      <c r="AD3951" s="20">
        <v>38</v>
      </c>
      <c r="AJ3951" s="20" t="s">
        <v>1815</v>
      </c>
      <c r="AT3951" s="20" t="s">
        <v>1687</v>
      </c>
      <c r="AY3951" s="20" t="s">
        <v>3815</v>
      </c>
      <c r="BD3951" s="20" t="s">
        <v>2005</v>
      </c>
      <c r="BE3951" s="20" t="s">
        <v>808</v>
      </c>
      <c r="BL3951" s="20">
        <v>1400</v>
      </c>
      <c r="BM3951" s="20">
        <v>80</v>
      </c>
      <c r="BN3951" s="20">
        <v>1329.6489999999999</v>
      </c>
    </row>
    <row r="3952" spans="1:68" x14ac:dyDescent="0.25">
      <c r="A3952" s="20" t="s">
        <v>1677</v>
      </c>
      <c r="B3952" s="20" t="s">
        <v>808</v>
      </c>
      <c r="C3952" s="20" t="s">
        <v>913</v>
      </c>
      <c r="D3952" s="20" t="s">
        <v>753</v>
      </c>
      <c r="E3952" s="20" t="s">
        <v>7286</v>
      </c>
      <c r="F3952" s="20" t="s">
        <v>539</v>
      </c>
      <c r="G3952" s="20">
        <v>7.3</v>
      </c>
      <c r="H3952" s="20" t="s">
        <v>1679</v>
      </c>
      <c r="I3952" s="20" t="s">
        <v>7236</v>
      </c>
      <c r="J3952" s="20" t="s">
        <v>7237</v>
      </c>
      <c r="K3952" s="20" t="s">
        <v>7237</v>
      </c>
      <c r="L3952" s="20" t="s">
        <v>808</v>
      </c>
      <c r="M3952" s="20">
        <v>7</v>
      </c>
      <c r="N3952" s="20" t="s">
        <v>1679</v>
      </c>
      <c r="P3952" s="20">
        <v>0</v>
      </c>
      <c r="Q3952" s="20" t="s">
        <v>545</v>
      </c>
      <c r="R3952" s="20" t="s">
        <v>488</v>
      </c>
      <c r="S3952" s="20" t="s">
        <v>221</v>
      </c>
      <c r="T3952" s="20" t="s">
        <v>7249</v>
      </c>
      <c r="U3952" s="20" t="s">
        <v>7250</v>
      </c>
      <c r="V3952" s="20">
        <v>18</v>
      </c>
      <c r="W3952" s="20">
        <v>548</v>
      </c>
      <c r="Y3952" s="20" t="s">
        <v>1684</v>
      </c>
      <c r="Z3952" s="20" t="s">
        <v>1685</v>
      </c>
      <c r="AA3952" s="20">
        <v>1.5</v>
      </c>
      <c r="AB3952" s="20">
        <v>38</v>
      </c>
      <c r="AC3952" s="20">
        <v>38</v>
      </c>
      <c r="AD3952" s="20">
        <v>38</v>
      </c>
      <c r="AJ3952" s="20" t="s">
        <v>1815</v>
      </c>
      <c r="AT3952" s="20" t="s">
        <v>1687</v>
      </c>
      <c r="AY3952" s="20" t="s">
        <v>3815</v>
      </c>
      <c r="BD3952" s="20" t="s">
        <v>2005</v>
      </c>
      <c r="BE3952" s="20" t="s">
        <v>808</v>
      </c>
      <c r="BL3952" s="20">
        <v>584</v>
      </c>
      <c r="BM3952" s="20">
        <v>80</v>
      </c>
      <c r="BN3952" s="20">
        <v>554.64200000000005</v>
      </c>
    </row>
    <row r="3953" spans="1:65" x14ac:dyDescent="0.25">
      <c r="A3953" s="20" t="s">
        <v>1677</v>
      </c>
      <c r="B3953" s="20" t="s">
        <v>808</v>
      </c>
      <c r="C3953" s="20" t="s">
        <v>914</v>
      </c>
      <c r="D3953" s="20" t="s">
        <v>824</v>
      </c>
      <c r="E3953" s="20" t="s">
        <v>7287</v>
      </c>
      <c r="F3953" s="20" t="s">
        <v>471</v>
      </c>
      <c r="G3953" s="20">
        <v>17.79</v>
      </c>
      <c r="H3953" s="20" t="s">
        <v>1679</v>
      </c>
      <c r="I3953" s="20" t="s">
        <v>7288</v>
      </c>
      <c r="J3953" s="20" t="s">
        <v>7289</v>
      </c>
      <c r="K3953" s="20" t="s">
        <v>7289</v>
      </c>
      <c r="L3953" s="20" t="s">
        <v>808</v>
      </c>
      <c r="M3953" s="20">
        <v>4</v>
      </c>
      <c r="N3953" s="20" t="s">
        <v>1679</v>
      </c>
      <c r="P3953" s="20">
        <v>0</v>
      </c>
      <c r="Q3953" s="20" t="s">
        <v>504</v>
      </c>
      <c r="R3953" s="20" t="s">
        <v>467</v>
      </c>
      <c r="S3953" s="20" t="s">
        <v>221</v>
      </c>
      <c r="T3953" s="20" t="s">
        <v>7290</v>
      </c>
      <c r="U3953" s="20" t="s">
        <v>7291</v>
      </c>
      <c r="V3953" s="20">
        <v>10</v>
      </c>
      <c r="W3953" s="20">
        <v>313</v>
      </c>
      <c r="Y3953" s="20" t="s">
        <v>1684</v>
      </c>
      <c r="Z3953" s="20" t="s">
        <v>1685</v>
      </c>
      <c r="AA3953" s="20">
        <v>1.5</v>
      </c>
      <c r="AB3953" s="20">
        <v>60</v>
      </c>
      <c r="AC3953" s="20">
        <v>60</v>
      </c>
      <c r="AD3953" s="20">
        <v>60</v>
      </c>
      <c r="AT3953" s="20" t="s">
        <v>1687</v>
      </c>
      <c r="AY3953" s="20" t="s">
        <v>5208</v>
      </c>
      <c r="BE3953" s="20" t="s">
        <v>808</v>
      </c>
      <c r="BL3953" s="20">
        <v>889.5</v>
      </c>
      <c r="BM3953" s="20">
        <v>50</v>
      </c>
    </row>
    <row r="3954" spans="1:65" x14ac:dyDescent="0.25">
      <c r="A3954" s="20" t="s">
        <v>1677</v>
      </c>
      <c r="B3954" s="20" t="s">
        <v>808</v>
      </c>
      <c r="C3954" s="20" t="s">
        <v>914</v>
      </c>
      <c r="D3954" s="20" t="s">
        <v>824</v>
      </c>
      <c r="E3954" s="20" t="s">
        <v>7292</v>
      </c>
      <c r="F3954" s="20" t="s">
        <v>472</v>
      </c>
      <c r="G3954" s="20">
        <v>14.71</v>
      </c>
      <c r="H3954" s="20" t="s">
        <v>1679</v>
      </c>
      <c r="I3954" s="20" t="s">
        <v>7288</v>
      </c>
      <c r="J3954" s="20" t="s">
        <v>7289</v>
      </c>
      <c r="K3954" s="20" t="s">
        <v>7289</v>
      </c>
      <c r="L3954" s="20" t="s">
        <v>808</v>
      </c>
      <c r="M3954" s="20">
        <v>4</v>
      </c>
      <c r="N3954" s="20" t="s">
        <v>1679</v>
      </c>
      <c r="P3954" s="20">
        <v>0</v>
      </c>
      <c r="Q3954" s="20" t="s">
        <v>504</v>
      </c>
      <c r="R3954" s="20" t="s">
        <v>467</v>
      </c>
      <c r="S3954" s="20" t="s">
        <v>221</v>
      </c>
      <c r="T3954" s="20" t="s">
        <v>7290</v>
      </c>
      <c r="U3954" s="20" t="s">
        <v>7291</v>
      </c>
      <c r="V3954" s="20">
        <v>10</v>
      </c>
      <c r="W3954" s="20">
        <v>313</v>
      </c>
      <c r="Y3954" s="20" t="s">
        <v>1684</v>
      </c>
      <c r="Z3954" s="20" t="s">
        <v>1685</v>
      </c>
      <c r="AA3954" s="20">
        <v>1.5</v>
      </c>
      <c r="AB3954" s="20">
        <v>60</v>
      </c>
      <c r="AC3954" s="20">
        <v>60</v>
      </c>
      <c r="AD3954" s="20">
        <v>60</v>
      </c>
      <c r="AT3954" s="20" t="s">
        <v>1687</v>
      </c>
      <c r="AY3954" s="20" t="s">
        <v>5208</v>
      </c>
      <c r="BE3954" s="20" t="s">
        <v>808</v>
      </c>
      <c r="BL3954" s="20">
        <v>735.5</v>
      </c>
      <c r="BM3954" s="20">
        <v>50</v>
      </c>
    </row>
    <row r="3955" spans="1:65" x14ac:dyDescent="0.25">
      <c r="A3955" s="20" t="s">
        <v>1677</v>
      </c>
      <c r="B3955" s="20" t="s">
        <v>808</v>
      </c>
      <c r="C3955" s="20" t="s">
        <v>914</v>
      </c>
      <c r="D3955" s="20" t="s">
        <v>824</v>
      </c>
      <c r="E3955" s="20" t="s">
        <v>7293</v>
      </c>
      <c r="F3955" s="20" t="s">
        <v>473</v>
      </c>
      <c r="G3955" s="20">
        <v>16.78</v>
      </c>
      <c r="H3955" s="20" t="s">
        <v>1679</v>
      </c>
      <c r="I3955" s="20" t="s">
        <v>7288</v>
      </c>
      <c r="J3955" s="20" t="s">
        <v>7289</v>
      </c>
      <c r="K3955" s="20" t="s">
        <v>7289</v>
      </c>
      <c r="L3955" s="20" t="s">
        <v>808</v>
      </c>
      <c r="M3955" s="20">
        <v>4</v>
      </c>
      <c r="N3955" s="20" t="s">
        <v>1679</v>
      </c>
      <c r="P3955" s="20">
        <v>0</v>
      </c>
      <c r="Q3955" s="20" t="s">
        <v>504</v>
      </c>
      <c r="R3955" s="20" t="s">
        <v>467</v>
      </c>
      <c r="S3955" s="20" t="s">
        <v>221</v>
      </c>
      <c r="T3955" s="20" t="s">
        <v>7290</v>
      </c>
      <c r="U3955" s="20" t="s">
        <v>7291</v>
      </c>
      <c r="V3955" s="20">
        <v>10</v>
      </c>
      <c r="W3955" s="20">
        <v>313</v>
      </c>
      <c r="Y3955" s="20" t="s">
        <v>1684</v>
      </c>
      <c r="Z3955" s="20" t="s">
        <v>1685</v>
      </c>
      <c r="AA3955" s="20">
        <v>1.5</v>
      </c>
      <c r="AB3955" s="20">
        <v>60</v>
      </c>
      <c r="AC3955" s="20">
        <v>60</v>
      </c>
      <c r="AD3955" s="20">
        <v>60</v>
      </c>
      <c r="AT3955" s="20" t="s">
        <v>1687</v>
      </c>
      <c r="AY3955" s="20" t="s">
        <v>5208</v>
      </c>
      <c r="BE3955" s="20" t="s">
        <v>808</v>
      </c>
      <c r="BL3955" s="20">
        <v>839</v>
      </c>
      <c r="BM3955" s="20">
        <v>50</v>
      </c>
    </row>
    <row r="3956" spans="1:65" x14ac:dyDescent="0.25">
      <c r="A3956" s="20" t="s">
        <v>1677</v>
      </c>
      <c r="B3956" s="20" t="s">
        <v>808</v>
      </c>
      <c r="C3956" s="20" t="s">
        <v>914</v>
      </c>
      <c r="D3956" s="20" t="s">
        <v>824</v>
      </c>
      <c r="E3956" s="20" t="s">
        <v>7294</v>
      </c>
      <c r="F3956" s="20" t="s">
        <v>474</v>
      </c>
      <c r="G3956" s="20">
        <v>7.55</v>
      </c>
      <c r="H3956" s="20" t="s">
        <v>1679</v>
      </c>
      <c r="I3956" s="20" t="s">
        <v>7288</v>
      </c>
      <c r="J3956" s="20" t="s">
        <v>7289</v>
      </c>
      <c r="K3956" s="20" t="s">
        <v>7289</v>
      </c>
      <c r="L3956" s="20" t="s">
        <v>808</v>
      </c>
      <c r="M3956" s="20">
        <v>4</v>
      </c>
      <c r="N3956" s="20" t="s">
        <v>1679</v>
      </c>
      <c r="P3956" s="20">
        <v>0</v>
      </c>
      <c r="Q3956" s="20" t="s">
        <v>504</v>
      </c>
      <c r="R3956" s="20" t="s">
        <v>467</v>
      </c>
      <c r="S3956" s="20" t="s">
        <v>221</v>
      </c>
      <c r="T3956" s="20" t="s">
        <v>7290</v>
      </c>
      <c r="U3956" s="20" t="s">
        <v>7291</v>
      </c>
      <c r="V3956" s="20">
        <v>10</v>
      </c>
      <c r="W3956" s="20">
        <v>313</v>
      </c>
      <c r="Y3956" s="20" t="s">
        <v>1684</v>
      </c>
      <c r="Z3956" s="20" t="s">
        <v>1685</v>
      </c>
      <c r="AA3956" s="20">
        <v>1.5</v>
      </c>
      <c r="AB3956" s="20">
        <v>60</v>
      </c>
      <c r="AC3956" s="20">
        <v>60</v>
      </c>
      <c r="AD3956" s="20">
        <v>60</v>
      </c>
      <c r="AT3956" s="20" t="s">
        <v>1687</v>
      </c>
      <c r="AY3956" s="20" t="s">
        <v>5208</v>
      </c>
      <c r="BE3956" s="20" t="s">
        <v>808</v>
      </c>
      <c r="BL3956" s="20">
        <v>377.5</v>
      </c>
      <c r="BM3956" s="20">
        <v>50</v>
      </c>
    </row>
    <row r="3957" spans="1:65" x14ac:dyDescent="0.25">
      <c r="A3957" s="20" t="s">
        <v>1677</v>
      </c>
      <c r="B3957" s="20" t="s">
        <v>808</v>
      </c>
      <c r="C3957" s="20" t="s">
        <v>914</v>
      </c>
      <c r="D3957" s="20" t="s">
        <v>824</v>
      </c>
      <c r="E3957" s="20" t="s">
        <v>7295</v>
      </c>
      <c r="F3957" s="20" t="s">
        <v>475</v>
      </c>
      <c r="G3957" s="20">
        <v>12.48</v>
      </c>
      <c r="H3957" s="20" t="s">
        <v>1679</v>
      </c>
      <c r="I3957" s="20" t="s">
        <v>7288</v>
      </c>
      <c r="J3957" s="20" t="s">
        <v>7289</v>
      </c>
      <c r="K3957" s="20" t="s">
        <v>7289</v>
      </c>
      <c r="L3957" s="20" t="s">
        <v>808</v>
      </c>
      <c r="M3957" s="20">
        <v>4</v>
      </c>
      <c r="N3957" s="20" t="s">
        <v>1679</v>
      </c>
      <c r="P3957" s="20">
        <v>0</v>
      </c>
      <c r="Q3957" s="20" t="s">
        <v>504</v>
      </c>
      <c r="R3957" s="20" t="s">
        <v>467</v>
      </c>
      <c r="S3957" s="20" t="s">
        <v>221</v>
      </c>
      <c r="T3957" s="20" t="s">
        <v>7290</v>
      </c>
      <c r="U3957" s="20" t="s">
        <v>7291</v>
      </c>
      <c r="V3957" s="20">
        <v>10</v>
      </c>
      <c r="W3957" s="20">
        <v>313</v>
      </c>
      <c r="Y3957" s="20" t="s">
        <v>1684</v>
      </c>
      <c r="Z3957" s="20" t="s">
        <v>1685</v>
      </c>
      <c r="AA3957" s="20">
        <v>1.5</v>
      </c>
      <c r="AB3957" s="20">
        <v>60</v>
      </c>
      <c r="AC3957" s="20">
        <v>60</v>
      </c>
      <c r="AD3957" s="20">
        <v>60</v>
      </c>
      <c r="AT3957" s="20" t="s">
        <v>1687</v>
      </c>
      <c r="AY3957" s="20" t="s">
        <v>5208</v>
      </c>
      <c r="BE3957" s="20" t="s">
        <v>808</v>
      </c>
      <c r="BL3957" s="20">
        <v>624</v>
      </c>
      <c r="BM3957" s="20">
        <v>50</v>
      </c>
    </row>
    <row r="3958" spans="1:65" x14ac:dyDescent="0.25">
      <c r="A3958" s="20" t="s">
        <v>1677</v>
      </c>
      <c r="B3958" s="20" t="s">
        <v>808</v>
      </c>
      <c r="C3958" s="20" t="s">
        <v>914</v>
      </c>
      <c r="D3958" s="20" t="s">
        <v>824</v>
      </c>
      <c r="E3958" s="20" t="s">
        <v>7296</v>
      </c>
      <c r="F3958" s="20" t="s">
        <v>476</v>
      </c>
      <c r="G3958" s="20">
        <v>11.68</v>
      </c>
      <c r="H3958" s="20" t="s">
        <v>1679</v>
      </c>
      <c r="I3958" s="20" t="s">
        <v>7288</v>
      </c>
      <c r="J3958" s="20" t="s">
        <v>7289</v>
      </c>
      <c r="K3958" s="20" t="s">
        <v>7289</v>
      </c>
      <c r="L3958" s="20" t="s">
        <v>808</v>
      </c>
      <c r="M3958" s="20">
        <v>4</v>
      </c>
      <c r="N3958" s="20" t="s">
        <v>1679</v>
      </c>
      <c r="P3958" s="20">
        <v>0</v>
      </c>
      <c r="Q3958" s="20" t="s">
        <v>504</v>
      </c>
      <c r="R3958" s="20" t="s">
        <v>467</v>
      </c>
      <c r="S3958" s="20" t="s">
        <v>221</v>
      </c>
      <c r="T3958" s="20" t="s">
        <v>7290</v>
      </c>
      <c r="U3958" s="20" t="s">
        <v>7291</v>
      </c>
      <c r="V3958" s="20">
        <v>10</v>
      </c>
      <c r="W3958" s="20">
        <v>313</v>
      </c>
      <c r="Y3958" s="20" t="s">
        <v>1684</v>
      </c>
      <c r="Z3958" s="20" t="s">
        <v>1685</v>
      </c>
      <c r="AA3958" s="20">
        <v>1.5</v>
      </c>
      <c r="AB3958" s="20">
        <v>60</v>
      </c>
      <c r="AC3958" s="20">
        <v>60</v>
      </c>
      <c r="AD3958" s="20">
        <v>60</v>
      </c>
      <c r="AT3958" s="20" t="s">
        <v>1687</v>
      </c>
      <c r="AY3958" s="20" t="s">
        <v>5208</v>
      </c>
      <c r="BE3958" s="20" t="s">
        <v>808</v>
      </c>
      <c r="BL3958" s="20">
        <v>584</v>
      </c>
      <c r="BM3958" s="20">
        <v>50</v>
      </c>
    </row>
    <row r="3959" spans="1:65" x14ac:dyDescent="0.25">
      <c r="A3959" s="20" t="s">
        <v>1677</v>
      </c>
      <c r="B3959" s="20" t="s">
        <v>808</v>
      </c>
      <c r="C3959" s="20" t="s">
        <v>914</v>
      </c>
      <c r="D3959" s="20" t="s">
        <v>824</v>
      </c>
      <c r="E3959" s="20" t="s">
        <v>7297</v>
      </c>
      <c r="F3959" s="20" t="s">
        <v>477</v>
      </c>
      <c r="G3959" s="20">
        <v>2.97</v>
      </c>
      <c r="H3959" s="20" t="s">
        <v>1679</v>
      </c>
      <c r="I3959" s="20" t="s">
        <v>7288</v>
      </c>
      <c r="J3959" s="20" t="s">
        <v>7289</v>
      </c>
      <c r="K3959" s="20" t="s">
        <v>7289</v>
      </c>
      <c r="L3959" s="20" t="s">
        <v>808</v>
      </c>
      <c r="M3959" s="20">
        <v>4</v>
      </c>
      <c r="N3959" s="20" t="s">
        <v>1679</v>
      </c>
      <c r="P3959" s="20">
        <v>0</v>
      </c>
      <c r="Q3959" s="20" t="s">
        <v>504</v>
      </c>
      <c r="R3959" s="20" t="s">
        <v>467</v>
      </c>
      <c r="S3959" s="20" t="s">
        <v>221</v>
      </c>
      <c r="T3959" s="20" t="s">
        <v>7290</v>
      </c>
      <c r="U3959" s="20" t="s">
        <v>7291</v>
      </c>
      <c r="V3959" s="20">
        <v>10</v>
      </c>
      <c r="W3959" s="20">
        <v>313</v>
      </c>
      <c r="Y3959" s="20" t="s">
        <v>1684</v>
      </c>
      <c r="Z3959" s="20" t="s">
        <v>1685</v>
      </c>
      <c r="AA3959" s="20">
        <v>1.5</v>
      </c>
      <c r="AB3959" s="20">
        <v>60</v>
      </c>
      <c r="AC3959" s="20">
        <v>60</v>
      </c>
      <c r="AD3959" s="20">
        <v>60</v>
      </c>
      <c r="AT3959" s="20" t="s">
        <v>1687</v>
      </c>
      <c r="AY3959" s="20" t="s">
        <v>5208</v>
      </c>
      <c r="BE3959" s="20" t="s">
        <v>808</v>
      </c>
      <c r="BL3959" s="20">
        <v>148.5</v>
      </c>
      <c r="BM3959" s="20">
        <v>50</v>
      </c>
    </row>
    <row r="3960" spans="1:65" x14ac:dyDescent="0.25">
      <c r="A3960" s="20" t="s">
        <v>1677</v>
      </c>
      <c r="B3960" s="20" t="s">
        <v>808</v>
      </c>
      <c r="C3960" s="20" t="s">
        <v>915</v>
      </c>
      <c r="D3960" s="20" t="s">
        <v>727</v>
      </c>
      <c r="E3960" s="20" t="s">
        <v>7298</v>
      </c>
      <c r="F3960" s="20" t="s">
        <v>465</v>
      </c>
      <c r="G3960" s="20">
        <v>1.98</v>
      </c>
      <c r="H3960" s="20" t="s">
        <v>1679</v>
      </c>
      <c r="I3960" s="20" t="s">
        <v>7299</v>
      </c>
      <c r="J3960" s="20" t="s">
        <v>7300</v>
      </c>
      <c r="K3960" s="20" t="s">
        <v>7300</v>
      </c>
      <c r="L3960" s="20" t="s">
        <v>808</v>
      </c>
      <c r="M3960" s="20">
        <v>4</v>
      </c>
      <c r="N3960" s="20" t="s">
        <v>1679</v>
      </c>
      <c r="P3960" s="20">
        <v>0</v>
      </c>
      <c r="Q3960" s="20" t="s">
        <v>506</v>
      </c>
      <c r="R3960" s="20" t="s">
        <v>488</v>
      </c>
      <c r="S3960" s="20" t="s">
        <v>221</v>
      </c>
      <c r="T3960" s="20" t="s">
        <v>7301</v>
      </c>
      <c r="U3960" s="20" t="s">
        <v>7302</v>
      </c>
      <c r="V3960" s="20">
        <v>4</v>
      </c>
      <c r="W3960" s="20">
        <v>143</v>
      </c>
      <c r="Y3960" s="20" t="s">
        <v>1684</v>
      </c>
      <c r="Z3960" s="20" t="s">
        <v>1685</v>
      </c>
      <c r="AA3960" s="20">
        <v>1.5</v>
      </c>
      <c r="AB3960" s="20">
        <v>8</v>
      </c>
      <c r="AC3960" s="20">
        <v>8</v>
      </c>
      <c r="AD3960" s="20">
        <v>8</v>
      </c>
      <c r="AT3960" s="20" t="s">
        <v>1687</v>
      </c>
      <c r="AW3960" s="20" t="s">
        <v>1657</v>
      </c>
      <c r="BE3960" s="20" t="s">
        <v>808</v>
      </c>
      <c r="BL3960" s="20">
        <v>99</v>
      </c>
      <c r="BM3960" s="20">
        <v>50</v>
      </c>
    </row>
    <row r="3961" spans="1:65" x14ac:dyDescent="0.25">
      <c r="A3961" s="20" t="s">
        <v>1677</v>
      </c>
      <c r="B3961" s="20" t="s">
        <v>808</v>
      </c>
      <c r="C3961" s="20" t="s">
        <v>915</v>
      </c>
      <c r="D3961" s="20" t="s">
        <v>727</v>
      </c>
      <c r="E3961" s="20" t="s">
        <v>7303</v>
      </c>
      <c r="F3961" s="20" t="s">
        <v>468</v>
      </c>
      <c r="G3961" s="20">
        <v>3.07</v>
      </c>
      <c r="H3961" s="20" t="s">
        <v>1679</v>
      </c>
      <c r="I3961" s="20" t="s">
        <v>7299</v>
      </c>
      <c r="J3961" s="20" t="s">
        <v>7300</v>
      </c>
      <c r="K3961" s="20" t="s">
        <v>7300</v>
      </c>
      <c r="L3961" s="20" t="s">
        <v>808</v>
      </c>
      <c r="M3961" s="20">
        <v>4</v>
      </c>
      <c r="N3961" s="20" t="s">
        <v>1679</v>
      </c>
      <c r="P3961" s="20">
        <v>0</v>
      </c>
      <c r="Q3961" s="20" t="s">
        <v>506</v>
      </c>
      <c r="R3961" s="20" t="s">
        <v>488</v>
      </c>
      <c r="S3961" s="20" t="s">
        <v>221</v>
      </c>
      <c r="T3961" s="20" t="s">
        <v>7301</v>
      </c>
      <c r="U3961" s="20" t="s">
        <v>7302</v>
      </c>
      <c r="V3961" s="20">
        <v>4</v>
      </c>
      <c r="W3961" s="20">
        <v>143</v>
      </c>
      <c r="Y3961" s="20" t="s">
        <v>1684</v>
      </c>
      <c r="Z3961" s="20" t="s">
        <v>1685</v>
      </c>
      <c r="AA3961" s="20">
        <v>1.5</v>
      </c>
      <c r="AB3961" s="20">
        <v>8</v>
      </c>
      <c r="AC3961" s="20">
        <v>8</v>
      </c>
      <c r="AD3961" s="20">
        <v>8</v>
      </c>
      <c r="AT3961" s="20" t="s">
        <v>1687</v>
      </c>
      <c r="AW3961" s="20" t="s">
        <v>1657</v>
      </c>
      <c r="BE3961" s="20" t="s">
        <v>808</v>
      </c>
      <c r="BL3961" s="20">
        <v>153.5</v>
      </c>
      <c r="BM3961" s="20">
        <v>50</v>
      </c>
    </row>
    <row r="3962" spans="1:65" x14ac:dyDescent="0.25">
      <c r="A3962" s="20" t="s">
        <v>1677</v>
      </c>
      <c r="B3962" s="20" t="s">
        <v>808</v>
      </c>
      <c r="C3962" s="20" t="s">
        <v>915</v>
      </c>
      <c r="D3962" s="20" t="s">
        <v>727</v>
      </c>
      <c r="E3962" s="20" t="s">
        <v>7304</v>
      </c>
      <c r="F3962" s="20" t="s">
        <v>470</v>
      </c>
      <c r="G3962" s="20">
        <v>5.92</v>
      </c>
      <c r="H3962" s="20" t="s">
        <v>1679</v>
      </c>
      <c r="I3962" s="20" t="s">
        <v>7299</v>
      </c>
      <c r="J3962" s="20" t="s">
        <v>7300</v>
      </c>
      <c r="K3962" s="20" t="s">
        <v>7300</v>
      </c>
      <c r="L3962" s="20" t="s">
        <v>808</v>
      </c>
      <c r="M3962" s="20">
        <v>4</v>
      </c>
      <c r="N3962" s="20" t="s">
        <v>1679</v>
      </c>
      <c r="P3962" s="20">
        <v>0</v>
      </c>
      <c r="Q3962" s="20" t="s">
        <v>506</v>
      </c>
      <c r="R3962" s="20" t="s">
        <v>488</v>
      </c>
      <c r="S3962" s="20" t="s">
        <v>221</v>
      </c>
      <c r="T3962" s="20" t="s">
        <v>7301</v>
      </c>
      <c r="U3962" s="20" t="s">
        <v>7302</v>
      </c>
      <c r="V3962" s="20">
        <v>4</v>
      </c>
      <c r="W3962" s="20">
        <v>143</v>
      </c>
      <c r="Y3962" s="20" t="s">
        <v>1684</v>
      </c>
      <c r="Z3962" s="20" t="s">
        <v>1685</v>
      </c>
      <c r="AA3962" s="20">
        <v>1.5</v>
      </c>
      <c r="AB3962" s="20">
        <v>8</v>
      </c>
      <c r="AC3962" s="20">
        <v>8</v>
      </c>
      <c r="AD3962" s="20">
        <v>8</v>
      </c>
      <c r="AT3962" s="20" t="s">
        <v>1687</v>
      </c>
      <c r="AW3962" s="20" t="s">
        <v>1657</v>
      </c>
      <c r="BE3962" s="20" t="s">
        <v>808</v>
      </c>
      <c r="BL3962" s="20">
        <v>296</v>
      </c>
      <c r="BM3962" s="20">
        <v>50</v>
      </c>
    </row>
    <row r="3963" spans="1:65" x14ac:dyDescent="0.25">
      <c r="A3963" s="20" t="s">
        <v>1677</v>
      </c>
      <c r="B3963" s="20" t="s">
        <v>808</v>
      </c>
      <c r="C3963" s="20" t="s">
        <v>915</v>
      </c>
      <c r="D3963" s="20" t="s">
        <v>727</v>
      </c>
      <c r="E3963" s="20" t="s">
        <v>7305</v>
      </c>
      <c r="F3963" s="20" t="s">
        <v>471</v>
      </c>
      <c r="G3963" s="20">
        <v>4.99</v>
      </c>
      <c r="H3963" s="20" t="s">
        <v>1679</v>
      </c>
      <c r="I3963" s="20" t="s">
        <v>7299</v>
      </c>
      <c r="J3963" s="20" t="s">
        <v>7300</v>
      </c>
      <c r="K3963" s="20" t="s">
        <v>7300</v>
      </c>
      <c r="L3963" s="20" t="s">
        <v>808</v>
      </c>
      <c r="M3963" s="20">
        <v>4</v>
      </c>
      <c r="N3963" s="20" t="s">
        <v>1679</v>
      </c>
      <c r="P3963" s="20">
        <v>0</v>
      </c>
      <c r="Q3963" s="20" t="s">
        <v>506</v>
      </c>
      <c r="R3963" s="20" t="s">
        <v>488</v>
      </c>
      <c r="S3963" s="20" t="s">
        <v>221</v>
      </c>
      <c r="T3963" s="20" t="s">
        <v>7301</v>
      </c>
      <c r="U3963" s="20" t="s">
        <v>7302</v>
      </c>
      <c r="V3963" s="20">
        <v>4</v>
      </c>
      <c r="W3963" s="20">
        <v>143</v>
      </c>
      <c r="Y3963" s="20" t="s">
        <v>1684</v>
      </c>
      <c r="Z3963" s="20" t="s">
        <v>1685</v>
      </c>
      <c r="AA3963" s="20">
        <v>1.5</v>
      </c>
      <c r="AB3963" s="20">
        <v>8</v>
      </c>
      <c r="AC3963" s="20">
        <v>8</v>
      </c>
      <c r="AD3963" s="20">
        <v>8</v>
      </c>
      <c r="AT3963" s="20" t="s">
        <v>1687</v>
      </c>
      <c r="AW3963" s="20" t="s">
        <v>1657</v>
      </c>
      <c r="BE3963" s="20" t="s">
        <v>808</v>
      </c>
      <c r="BL3963" s="20">
        <v>249.5</v>
      </c>
      <c r="BM3963" s="20">
        <v>50</v>
      </c>
    </row>
    <row r="3964" spans="1:65" x14ac:dyDescent="0.25">
      <c r="A3964" s="20" t="s">
        <v>1677</v>
      </c>
      <c r="B3964" s="20" t="s">
        <v>808</v>
      </c>
      <c r="C3964" s="20" t="s">
        <v>915</v>
      </c>
      <c r="D3964" s="20" t="s">
        <v>727</v>
      </c>
      <c r="E3964" s="20" t="s">
        <v>7306</v>
      </c>
      <c r="F3964" s="20" t="s">
        <v>472</v>
      </c>
      <c r="G3964" s="20">
        <v>5.82</v>
      </c>
      <c r="H3964" s="20" t="s">
        <v>1679</v>
      </c>
      <c r="I3964" s="20" t="s">
        <v>7299</v>
      </c>
      <c r="J3964" s="20" t="s">
        <v>7300</v>
      </c>
      <c r="K3964" s="20" t="s">
        <v>7300</v>
      </c>
      <c r="L3964" s="20" t="s">
        <v>808</v>
      </c>
      <c r="M3964" s="20">
        <v>4</v>
      </c>
      <c r="N3964" s="20" t="s">
        <v>1679</v>
      </c>
      <c r="P3964" s="20">
        <v>0</v>
      </c>
      <c r="Q3964" s="20" t="s">
        <v>506</v>
      </c>
      <c r="R3964" s="20" t="s">
        <v>488</v>
      </c>
      <c r="S3964" s="20" t="s">
        <v>221</v>
      </c>
      <c r="T3964" s="20" t="s">
        <v>7301</v>
      </c>
      <c r="U3964" s="20" t="s">
        <v>7302</v>
      </c>
      <c r="V3964" s="20">
        <v>4</v>
      </c>
      <c r="W3964" s="20">
        <v>143</v>
      </c>
      <c r="Y3964" s="20" t="s">
        <v>1684</v>
      </c>
      <c r="Z3964" s="20" t="s">
        <v>1685</v>
      </c>
      <c r="AA3964" s="20">
        <v>1.5</v>
      </c>
      <c r="AB3964" s="20">
        <v>8</v>
      </c>
      <c r="AC3964" s="20">
        <v>8</v>
      </c>
      <c r="AD3964" s="20">
        <v>8</v>
      </c>
      <c r="AT3964" s="20" t="s">
        <v>1687</v>
      </c>
      <c r="AW3964" s="20" t="s">
        <v>1657</v>
      </c>
      <c r="BE3964" s="20" t="s">
        <v>808</v>
      </c>
      <c r="BL3964" s="20">
        <v>291</v>
      </c>
      <c r="BM3964" s="20">
        <v>50</v>
      </c>
    </row>
    <row r="3965" spans="1:65" x14ac:dyDescent="0.25">
      <c r="A3965" s="20" t="s">
        <v>1677</v>
      </c>
      <c r="B3965" s="20" t="s">
        <v>808</v>
      </c>
      <c r="C3965" s="20" t="s">
        <v>915</v>
      </c>
      <c r="D3965" s="20" t="s">
        <v>727</v>
      </c>
      <c r="E3965" s="20" t="s">
        <v>7307</v>
      </c>
      <c r="F3965" s="20" t="s">
        <v>473</v>
      </c>
      <c r="G3965" s="20">
        <v>1.63</v>
      </c>
      <c r="H3965" s="20" t="s">
        <v>1679</v>
      </c>
      <c r="I3965" s="20" t="s">
        <v>7299</v>
      </c>
      <c r="J3965" s="20" t="s">
        <v>7300</v>
      </c>
      <c r="K3965" s="20" t="s">
        <v>7300</v>
      </c>
      <c r="L3965" s="20" t="s">
        <v>808</v>
      </c>
      <c r="M3965" s="20">
        <v>4</v>
      </c>
      <c r="N3965" s="20" t="s">
        <v>1679</v>
      </c>
      <c r="P3965" s="20">
        <v>0</v>
      </c>
      <c r="Q3965" s="20" t="s">
        <v>506</v>
      </c>
      <c r="R3965" s="20" t="s">
        <v>488</v>
      </c>
      <c r="S3965" s="20" t="s">
        <v>221</v>
      </c>
      <c r="T3965" s="20" t="s">
        <v>7301</v>
      </c>
      <c r="U3965" s="20" t="s">
        <v>7302</v>
      </c>
      <c r="V3965" s="20">
        <v>4</v>
      </c>
      <c r="W3965" s="20">
        <v>143</v>
      </c>
      <c r="Y3965" s="20" t="s">
        <v>1684</v>
      </c>
      <c r="Z3965" s="20" t="s">
        <v>1685</v>
      </c>
      <c r="AA3965" s="20">
        <v>1.5</v>
      </c>
      <c r="AB3965" s="20">
        <v>8</v>
      </c>
      <c r="AC3965" s="20">
        <v>8</v>
      </c>
      <c r="AD3965" s="20">
        <v>8</v>
      </c>
      <c r="AT3965" s="20" t="s">
        <v>1687</v>
      </c>
      <c r="AW3965" s="20" t="s">
        <v>1657</v>
      </c>
      <c r="BE3965" s="20" t="s">
        <v>808</v>
      </c>
      <c r="BL3965" s="20">
        <v>81.5</v>
      </c>
      <c r="BM3965" s="20">
        <v>50</v>
      </c>
    </row>
    <row r="3966" spans="1:65" x14ac:dyDescent="0.25">
      <c r="A3966" s="20" t="s">
        <v>1677</v>
      </c>
      <c r="B3966" s="20" t="s">
        <v>808</v>
      </c>
      <c r="C3966" s="20" t="s">
        <v>915</v>
      </c>
      <c r="D3966" s="20" t="s">
        <v>727</v>
      </c>
      <c r="E3966" s="20" t="s">
        <v>7308</v>
      </c>
      <c r="F3966" s="20" t="s">
        <v>475</v>
      </c>
      <c r="G3966" s="20">
        <v>3.7</v>
      </c>
      <c r="H3966" s="20" t="s">
        <v>1679</v>
      </c>
      <c r="I3966" s="20" t="s">
        <v>7299</v>
      </c>
      <c r="J3966" s="20" t="s">
        <v>7300</v>
      </c>
      <c r="K3966" s="20" t="s">
        <v>7300</v>
      </c>
      <c r="L3966" s="20" t="s">
        <v>808</v>
      </c>
      <c r="M3966" s="20">
        <v>4</v>
      </c>
      <c r="N3966" s="20" t="s">
        <v>1679</v>
      </c>
      <c r="P3966" s="20">
        <v>0</v>
      </c>
      <c r="Q3966" s="20" t="s">
        <v>506</v>
      </c>
      <c r="R3966" s="20" t="s">
        <v>488</v>
      </c>
      <c r="S3966" s="20" t="s">
        <v>221</v>
      </c>
      <c r="T3966" s="20" t="s">
        <v>7301</v>
      </c>
      <c r="U3966" s="20" t="s">
        <v>7302</v>
      </c>
      <c r="V3966" s="20">
        <v>4</v>
      </c>
      <c r="W3966" s="20">
        <v>143</v>
      </c>
      <c r="Y3966" s="20" t="s">
        <v>1684</v>
      </c>
      <c r="Z3966" s="20" t="s">
        <v>1685</v>
      </c>
      <c r="AA3966" s="20">
        <v>1.5</v>
      </c>
      <c r="AB3966" s="20">
        <v>8</v>
      </c>
      <c r="AC3966" s="20">
        <v>8</v>
      </c>
      <c r="AD3966" s="20">
        <v>8</v>
      </c>
      <c r="AT3966" s="20" t="s">
        <v>1687</v>
      </c>
      <c r="AW3966" s="20" t="s">
        <v>1657</v>
      </c>
      <c r="BE3966" s="20" t="s">
        <v>808</v>
      </c>
      <c r="BL3966" s="20">
        <v>185</v>
      </c>
      <c r="BM3966" s="20">
        <v>50</v>
      </c>
    </row>
    <row r="3967" spans="1:65" x14ac:dyDescent="0.25">
      <c r="A3967" s="20" t="s">
        <v>1677</v>
      </c>
      <c r="B3967" s="20" t="s">
        <v>808</v>
      </c>
      <c r="C3967" s="20" t="s">
        <v>915</v>
      </c>
      <c r="D3967" s="20" t="s">
        <v>727</v>
      </c>
      <c r="E3967" s="20" t="s">
        <v>7309</v>
      </c>
      <c r="F3967" s="20" t="s">
        <v>476</v>
      </c>
      <c r="G3967" s="20">
        <v>3.67</v>
      </c>
      <c r="H3967" s="20" t="s">
        <v>1679</v>
      </c>
      <c r="I3967" s="20" t="s">
        <v>7299</v>
      </c>
      <c r="J3967" s="20" t="s">
        <v>7300</v>
      </c>
      <c r="K3967" s="20" t="s">
        <v>7300</v>
      </c>
      <c r="L3967" s="20" t="s">
        <v>808</v>
      </c>
      <c r="M3967" s="20">
        <v>4</v>
      </c>
      <c r="N3967" s="20" t="s">
        <v>1679</v>
      </c>
      <c r="P3967" s="20">
        <v>0</v>
      </c>
      <c r="Q3967" s="20" t="s">
        <v>506</v>
      </c>
      <c r="R3967" s="20" t="s">
        <v>488</v>
      </c>
      <c r="S3967" s="20" t="s">
        <v>221</v>
      </c>
      <c r="T3967" s="20" t="s">
        <v>7301</v>
      </c>
      <c r="U3967" s="20" t="s">
        <v>7310</v>
      </c>
      <c r="V3967" s="20">
        <v>12</v>
      </c>
      <c r="W3967" s="20">
        <v>367</v>
      </c>
      <c r="Y3967" s="20" t="s">
        <v>1684</v>
      </c>
      <c r="Z3967" s="20" t="s">
        <v>1685</v>
      </c>
      <c r="AA3967" s="20">
        <v>1.5</v>
      </c>
      <c r="AB3967" s="20">
        <v>8</v>
      </c>
      <c r="AC3967" s="20">
        <v>8</v>
      </c>
      <c r="AD3967" s="20">
        <v>8</v>
      </c>
      <c r="AT3967" s="20" t="s">
        <v>1687</v>
      </c>
      <c r="AW3967" s="20" t="s">
        <v>1657</v>
      </c>
      <c r="BE3967" s="20" t="s">
        <v>808</v>
      </c>
      <c r="BL3967" s="20">
        <v>183.5</v>
      </c>
      <c r="BM3967" s="20">
        <v>50</v>
      </c>
    </row>
    <row r="3968" spans="1:65" x14ac:dyDescent="0.25">
      <c r="A3968" s="20" t="s">
        <v>1677</v>
      </c>
      <c r="B3968" s="20" t="s">
        <v>808</v>
      </c>
      <c r="C3968" s="20" t="s">
        <v>915</v>
      </c>
      <c r="D3968" s="20" t="s">
        <v>727</v>
      </c>
      <c r="E3968" s="20" t="s">
        <v>7311</v>
      </c>
      <c r="F3968" s="20" t="s">
        <v>477</v>
      </c>
      <c r="G3968" s="20">
        <v>5.24</v>
      </c>
      <c r="H3968" s="20" t="s">
        <v>1679</v>
      </c>
      <c r="I3968" s="20" t="s">
        <v>7299</v>
      </c>
      <c r="J3968" s="20" t="s">
        <v>7300</v>
      </c>
      <c r="K3968" s="20" t="s">
        <v>7300</v>
      </c>
      <c r="L3968" s="20" t="s">
        <v>808</v>
      </c>
      <c r="M3968" s="20">
        <v>4</v>
      </c>
      <c r="N3968" s="20" t="s">
        <v>1679</v>
      </c>
      <c r="P3968" s="20">
        <v>0</v>
      </c>
      <c r="Q3968" s="20" t="s">
        <v>506</v>
      </c>
      <c r="R3968" s="20" t="s">
        <v>488</v>
      </c>
      <c r="S3968" s="20" t="s">
        <v>221</v>
      </c>
      <c r="T3968" s="20" t="s">
        <v>7301</v>
      </c>
      <c r="U3968" s="20" t="s">
        <v>7310</v>
      </c>
      <c r="V3968" s="20">
        <v>12</v>
      </c>
      <c r="W3968" s="20">
        <v>367</v>
      </c>
      <c r="Y3968" s="20" t="s">
        <v>1684</v>
      </c>
      <c r="Z3968" s="20" t="s">
        <v>1685</v>
      </c>
      <c r="AA3968" s="20">
        <v>1.5</v>
      </c>
      <c r="AB3968" s="20">
        <v>8</v>
      </c>
      <c r="AC3968" s="20">
        <v>8</v>
      </c>
      <c r="AD3968" s="20">
        <v>8</v>
      </c>
      <c r="AT3968" s="20" t="s">
        <v>1687</v>
      </c>
      <c r="AW3968" s="20" t="s">
        <v>1657</v>
      </c>
      <c r="BE3968" s="20" t="s">
        <v>808</v>
      </c>
      <c r="BL3968" s="20">
        <v>262</v>
      </c>
      <c r="BM3968" s="20">
        <v>50</v>
      </c>
    </row>
    <row r="3969" spans="1:66" x14ac:dyDescent="0.25">
      <c r="A3969" s="20" t="s">
        <v>1677</v>
      </c>
      <c r="B3969" s="20" t="s">
        <v>808</v>
      </c>
      <c r="C3969" s="20" t="s">
        <v>915</v>
      </c>
      <c r="D3969" s="20" t="s">
        <v>727</v>
      </c>
      <c r="E3969" s="20" t="s">
        <v>7312</v>
      </c>
      <c r="F3969" s="20" t="s">
        <v>478</v>
      </c>
      <c r="G3969" s="20">
        <v>6.56</v>
      </c>
      <c r="H3969" s="20" t="s">
        <v>1679</v>
      </c>
      <c r="I3969" s="20" t="s">
        <v>7299</v>
      </c>
      <c r="J3969" s="20" t="s">
        <v>7300</v>
      </c>
      <c r="K3969" s="20" t="s">
        <v>7300</v>
      </c>
      <c r="L3969" s="20" t="s">
        <v>808</v>
      </c>
      <c r="M3969" s="20">
        <v>4</v>
      </c>
      <c r="N3969" s="20" t="s">
        <v>1679</v>
      </c>
      <c r="P3969" s="20">
        <v>0</v>
      </c>
      <c r="Q3969" s="20" t="s">
        <v>506</v>
      </c>
      <c r="R3969" s="20" t="s">
        <v>488</v>
      </c>
      <c r="S3969" s="20" t="s">
        <v>221</v>
      </c>
      <c r="T3969" s="20" t="s">
        <v>7301</v>
      </c>
      <c r="U3969" s="20" t="s">
        <v>7310</v>
      </c>
      <c r="V3969" s="20">
        <v>12</v>
      </c>
      <c r="W3969" s="20">
        <v>367</v>
      </c>
      <c r="Y3969" s="20" t="s">
        <v>1684</v>
      </c>
      <c r="Z3969" s="20" t="s">
        <v>1685</v>
      </c>
      <c r="AA3969" s="20">
        <v>1.5</v>
      </c>
      <c r="AB3969" s="20">
        <v>8</v>
      </c>
      <c r="AC3969" s="20">
        <v>8</v>
      </c>
      <c r="AD3969" s="20">
        <v>8</v>
      </c>
      <c r="AT3969" s="20" t="s">
        <v>1687</v>
      </c>
      <c r="AW3969" s="20" t="s">
        <v>1657</v>
      </c>
      <c r="BE3969" s="20" t="s">
        <v>808</v>
      </c>
      <c r="BL3969" s="20">
        <v>328</v>
      </c>
      <c r="BM3969" s="20">
        <v>50</v>
      </c>
    </row>
    <row r="3970" spans="1:66" x14ac:dyDescent="0.25">
      <c r="A3970" s="20" t="s">
        <v>1677</v>
      </c>
      <c r="B3970" s="20" t="s">
        <v>808</v>
      </c>
      <c r="C3970" s="20" t="s">
        <v>915</v>
      </c>
      <c r="D3970" s="20" t="s">
        <v>727</v>
      </c>
      <c r="E3970" s="20" t="s">
        <v>7313</v>
      </c>
      <c r="F3970" s="20" t="s">
        <v>479</v>
      </c>
      <c r="G3970" s="20">
        <v>24.89</v>
      </c>
      <c r="H3970" s="20" t="s">
        <v>1679</v>
      </c>
      <c r="I3970" s="20" t="s">
        <v>7299</v>
      </c>
      <c r="J3970" s="20" t="s">
        <v>7300</v>
      </c>
      <c r="K3970" s="20" t="s">
        <v>7300</v>
      </c>
      <c r="L3970" s="20" t="s">
        <v>808</v>
      </c>
      <c r="M3970" s="20">
        <v>4</v>
      </c>
      <c r="N3970" s="20" t="s">
        <v>1679</v>
      </c>
      <c r="P3970" s="20">
        <v>0</v>
      </c>
      <c r="Q3970" s="20" t="s">
        <v>506</v>
      </c>
      <c r="R3970" s="20" t="s">
        <v>488</v>
      </c>
      <c r="S3970" s="20" t="s">
        <v>221</v>
      </c>
      <c r="T3970" s="20" t="s">
        <v>7301</v>
      </c>
      <c r="U3970" s="20" t="s">
        <v>7310</v>
      </c>
      <c r="V3970" s="20">
        <v>12</v>
      </c>
      <c r="W3970" s="20">
        <v>367</v>
      </c>
      <c r="Y3970" s="20" t="s">
        <v>1684</v>
      </c>
      <c r="Z3970" s="20" t="s">
        <v>1685</v>
      </c>
      <c r="AA3970" s="20">
        <v>1.5</v>
      </c>
      <c r="AB3970" s="20">
        <v>8</v>
      </c>
      <c r="AC3970" s="20">
        <v>8</v>
      </c>
      <c r="AD3970" s="20">
        <v>8</v>
      </c>
      <c r="AT3970" s="20" t="s">
        <v>1687</v>
      </c>
      <c r="AW3970" s="20" t="s">
        <v>1657</v>
      </c>
      <c r="BE3970" s="20" t="s">
        <v>808</v>
      </c>
      <c r="BL3970" s="20">
        <v>1244.5</v>
      </c>
      <c r="BM3970" s="20">
        <v>50</v>
      </c>
    </row>
    <row r="3971" spans="1:66" x14ac:dyDescent="0.25">
      <c r="A3971" s="20" t="s">
        <v>1677</v>
      </c>
      <c r="B3971" s="20" t="s">
        <v>808</v>
      </c>
      <c r="C3971" s="20" t="s">
        <v>915</v>
      </c>
      <c r="D3971" s="20" t="s">
        <v>727</v>
      </c>
      <c r="E3971" s="20" t="s">
        <v>7314</v>
      </c>
      <c r="F3971" s="20" t="s">
        <v>480</v>
      </c>
      <c r="G3971" s="20">
        <v>6.2</v>
      </c>
      <c r="H3971" s="20" t="s">
        <v>1679</v>
      </c>
      <c r="I3971" s="20" t="s">
        <v>7299</v>
      </c>
      <c r="J3971" s="20" t="s">
        <v>7300</v>
      </c>
      <c r="K3971" s="20" t="s">
        <v>7300</v>
      </c>
      <c r="L3971" s="20" t="s">
        <v>808</v>
      </c>
      <c r="M3971" s="20">
        <v>4</v>
      </c>
      <c r="N3971" s="20" t="s">
        <v>1679</v>
      </c>
      <c r="P3971" s="20">
        <v>0</v>
      </c>
      <c r="Q3971" s="20" t="s">
        <v>506</v>
      </c>
      <c r="R3971" s="20" t="s">
        <v>488</v>
      </c>
      <c r="S3971" s="20" t="s">
        <v>221</v>
      </c>
      <c r="T3971" s="20" t="s">
        <v>7301</v>
      </c>
      <c r="U3971" s="20" t="s">
        <v>7310</v>
      </c>
      <c r="V3971" s="20">
        <v>12</v>
      </c>
      <c r="W3971" s="20">
        <v>367</v>
      </c>
      <c r="Y3971" s="20" t="s">
        <v>1684</v>
      </c>
      <c r="Z3971" s="20" t="s">
        <v>1685</v>
      </c>
      <c r="AA3971" s="20">
        <v>1.5</v>
      </c>
      <c r="AB3971" s="20">
        <v>8</v>
      </c>
      <c r="AC3971" s="20">
        <v>8</v>
      </c>
      <c r="AD3971" s="20">
        <v>8</v>
      </c>
      <c r="AT3971" s="20" t="s">
        <v>1687</v>
      </c>
      <c r="AW3971" s="20" t="s">
        <v>1657</v>
      </c>
      <c r="BE3971" s="20" t="s">
        <v>808</v>
      </c>
      <c r="BL3971" s="20">
        <v>310</v>
      </c>
      <c r="BM3971" s="20">
        <v>50</v>
      </c>
    </row>
    <row r="3972" spans="1:66" x14ac:dyDescent="0.25">
      <c r="A3972" s="20" t="s">
        <v>1677</v>
      </c>
      <c r="B3972" s="20" t="s">
        <v>808</v>
      </c>
      <c r="C3972" s="20" t="s">
        <v>915</v>
      </c>
      <c r="D3972" s="20" t="s">
        <v>727</v>
      </c>
      <c r="E3972" s="20" t="s">
        <v>7315</v>
      </c>
      <c r="F3972" s="20" t="s">
        <v>481</v>
      </c>
      <c r="G3972" s="20">
        <v>18.16</v>
      </c>
      <c r="H3972" s="20" t="s">
        <v>1679</v>
      </c>
      <c r="I3972" s="20" t="s">
        <v>7299</v>
      </c>
      <c r="J3972" s="20" t="s">
        <v>7300</v>
      </c>
      <c r="K3972" s="20" t="s">
        <v>7300</v>
      </c>
      <c r="L3972" s="20" t="s">
        <v>808</v>
      </c>
      <c r="M3972" s="20">
        <v>4</v>
      </c>
      <c r="N3972" s="20" t="s">
        <v>1679</v>
      </c>
      <c r="P3972" s="20">
        <v>0</v>
      </c>
      <c r="Q3972" s="20" t="s">
        <v>506</v>
      </c>
      <c r="R3972" s="20" t="s">
        <v>488</v>
      </c>
      <c r="S3972" s="20" t="s">
        <v>221</v>
      </c>
      <c r="T3972" s="20" t="s">
        <v>7301</v>
      </c>
      <c r="U3972" s="20" t="s">
        <v>7310</v>
      </c>
      <c r="V3972" s="20">
        <v>12</v>
      </c>
      <c r="W3972" s="20">
        <v>367</v>
      </c>
      <c r="Y3972" s="20" t="s">
        <v>1684</v>
      </c>
      <c r="Z3972" s="20" t="s">
        <v>1685</v>
      </c>
      <c r="AA3972" s="20">
        <v>1.5</v>
      </c>
      <c r="AB3972" s="20">
        <v>8</v>
      </c>
      <c r="AC3972" s="20">
        <v>8</v>
      </c>
      <c r="AD3972" s="20">
        <v>8</v>
      </c>
      <c r="AT3972" s="20" t="s">
        <v>1687</v>
      </c>
      <c r="AW3972" s="20" t="s">
        <v>1657</v>
      </c>
      <c r="BE3972" s="20" t="s">
        <v>808</v>
      </c>
      <c r="BL3972" s="20">
        <v>908</v>
      </c>
      <c r="BM3972" s="20">
        <v>50</v>
      </c>
    </row>
    <row r="3973" spans="1:66" x14ac:dyDescent="0.25">
      <c r="A3973" s="20" t="s">
        <v>1677</v>
      </c>
      <c r="B3973" s="20" t="s">
        <v>808</v>
      </c>
      <c r="C3973" s="20" t="s">
        <v>915</v>
      </c>
      <c r="D3973" s="20" t="s">
        <v>727</v>
      </c>
      <c r="E3973" s="20" t="s">
        <v>7316</v>
      </c>
      <c r="F3973" s="20" t="s">
        <v>482</v>
      </c>
      <c r="G3973" s="20">
        <v>3.11</v>
      </c>
      <c r="H3973" s="20" t="s">
        <v>1679</v>
      </c>
      <c r="I3973" s="20" t="s">
        <v>7299</v>
      </c>
      <c r="J3973" s="20" t="s">
        <v>7300</v>
      </c>
      <c r="K3973" s="20" t="s">
        <v>7300</v>
      </c>
      <c r="L3973" s="20" t="s">
        <v>808</v>
      </c>
      <c r="M3973" s="20">
        <v>4</v>
      </c>
      <c r="N3973" s="20" t="s">
        <v>1679</v>
      </c>
      <c r="P3973" s="20">
        <v>0</v>
      </c>
      <c r="Q3973" s="20" t="s">
        <v>506</v>
      </c>
      <c r="R3973" s="20" t="s">
        <v>488</v>
      </c>
      <c r="S3973" s="20" t="s">
        <v>221</v>
      </c>
      <c r="T3973" s="20" t="s">
        <v>7301</v>
      </c>
      <c r="U3973" s="20" t="s">
        <v>7310</v>
      </c>
      <c r="V3973" s="20">
        <v>12</v>
      </c>
      <c r="W3973" s="20">
        <v>367</v>
      </c>
      <c r="Y3973" s="20" t="s">
        <v>1684</v>
      </c>
      <c r="Z3973" s="20" t="s">
        <v>1685</v>
      </c>
      <c r="AA3973" s="20">
        <v>1.5</v>
      </c>
      <c r="AB3973" s="20">
        <v>8</v>
      </c>
      <c r="AC3973" s="20">
        <v>8</v>
      </c>
      <c r="AD3973" s="20">
        <v>8</v>
      </c>
      <c r="AT3973" s="20" t="s">
        <v>1687</v>
      </c>
      <c r="AW3973" s="20" t="s">
        <v>1657</v>
      </c>
      <c r="BE3973" s="20" t="s">
        <v>808</v>
      </c>
      <c r="BL3973" s="20">
        <v>155.5</v>
      </c>
      <c r="BM3973" s="20">
        <v>50</v>
      </c>
    </row>
    <row r="3974" spans="1:66" x14ac:dyDescent="0.25">
      <c r="A3974" s="20" t="s">
        <v>1677</v>
      </c>
      <c r="B3974" s="20" t="s">
        <v>808</v>
      </c>
      <c r="C3974" s="20" t="s">
        <v>916</v>
      </c>
      <c r="D3974" s="20" t="s">
        <v>638</v>
      </c>
      <c r="E3974" s="20" t="s">
        <v>7317</v>
      </c>
      <c r="F3974" s="20" t="s">
        <v>465</v>
      </c>
      <c r="G3974" s="20">
        <v>4.51</v>
      </c>
      <c r="H3974" s="20" t="s">
        <v>1679</v>
      </c>
      <c r="I3974" s="20" t="s">
        <v>7318</v>
      </c>
      <c r="J3974" s="20" t="s">
        <v>7319</v>
      </c>
      <c r="K3974" s="20" t="s">
        <v>7319</v>
      </c>
      <c r="L3974" s="20" t="s">
        <v>808</v>
      </c>
      <c r="M3974" s="20">
        <v>4</v>
      </c>
      <c r="N3974" s="20" t="s">
        <v>1679</v>
      </c>
      <c r="P3974" s="20">
        <v>0</v>
      </c>
      <c r="Q3974" s="20" t="s">
        <v>495</v>
      </c>
      <c r="R3974" s="20" t="s">
        <v>488</v>
      </c>
      <c r="S3974" s="20" t="s">
        <v>221</v>
      </c>
      <c r="T3974" s="20" t="s">
        <v>7320</v>
      </c>
      <c r="U3974" s="20" t="s">
        <v>7321</v>
      </c>
      <c r="V3974" s="20">
        <v>4</v>
      </c>
      <c r="W3974" s="20">
        <v>129</v>
      </c>
      <c r="Y3974" s="20" t="s">
        <v>1684</v>
      </c>
      <c r="Z3974" s="20" t="s">
        <v>1685</v>
      </c>
      <c r="AA3974" s="20">
        <v>1.5</v>
      </c>
      <c r="AB3974" s="20">
        <v>58</v>
      </c>
      <c r="AC3974" s="20">
        <v>58</v>
      </c>
      <c r="AD3974" s="20">
        <v>58</v>
      </c>
      <c r="AT3974" s="20" t="s">
        <v>1687</v>
      </c>
      <c r="BE3974" s="20" t="s">
        <v>808</v>
      </c>
      <c r="BL3974" s="20">
        <v>270.60000000000002</v>
      </c>
      <c r="BM3974" s="20">
        <v>60</v>
      </c>
    </row>
    <row r="3975" spans="1:66" x14ac:dyDescent="0.25">
      <c r="A3975" s="20" t="s">
        <v>1677</v>
      </c>
      <c r="B3975" s="20" t="s">
        <v>808</v>
      </c>
      <c r="C3975" s="20" t="s">
        <v>916</v>
      </c>
      <c r="D3975" s="20" t="s">
        <v>638</v>
      </c>
      <c r="E3975" s="20" t="s">
        <v>7322</v>
      </c>
      <c r="F3975" s="20" t="s">
        <v>468</v>
      </c>
      <c r="G3975" s="20">
        <v>6.67</v>
      </c>
      <c r="H3975" s="20" t="s">
        <v>1679</v>
      </c>
      <c r="I3975" s="20" t="s">
        <v>7318</v>
      </c>
      <c r="J3975" s="20" t="s">
        <v>7319</v>
      </c>
      <c r="K3975" s="20" t="s">
        <v>7319</v>
      </c>
      <c r="L3975" s="20" t="s">
        <v>808</v>
      </c>
      <c r="M3975" s="20">
        <v>4</v>
      </c>
      <c r="N3975" s="20" t="s">
        <v>1679</v>
      </c>
      <c r="P3975" s="20">
        <v>0</v>
      </c>
      <c r="Q3975" s="20" t="s">
        <v>495</v>
      </c>
      <c r="R3975" s="20" t="s">
        <v>488</v>
      </c>
      <c r="S3975" s="20" t="s">
        <v>221</v>
      </c>
      <c r="T3975" s="20" t="s">
        <v>7320</v>
      </c>
      <c r="U3975" s="20" t="s">
        <v>7321</v>
      </c>
      <c r="V3975" s="20">
        <v>4</v>
      </c>
      <c r="W3975" s="20">
        <v>129</v>
      </c>
      <c r="Y3975" s="20" t="s">
        <v>1684</v>
      </c>
      <c r="Z3975" s="20" t="s">
        <v>1685</v>
      </c>
      <c r="AA3975" s="20">
        <v>1.5</v>
      </c>
      <c r="AB3975" s="20">
        <v>58</v>
      </c>
      <c r="AC3975" s="20">
        <v>58</v>
      </c>
      <c r="AD3975" s="20">
        <v>58</v>
      </c>
      <c r="AT3975" s="20" t="s">
        <v>1687</v>
      </c>
      <c r="BE3975" s="20" t="s">
        <v>808</v>
      </c>
      <c r="BL3975" s="20">
        <v>400.2</v>
      </c>
      <c r="BM3975" s="20">
        <v>60</v>
      </c>
    </row>
    <row r="3976" spans="1:66" x14ac:dyDescent="0.25">
      <c r="A3976" s="20" t="s">
        <v>1677</v>
      </c>
      <c r="B3976" s="20" t="s">
        <v>808</v>
      </c>
      <c r="C3976" s="20" t="s">
        <v>916</v>
      </c>
      <c r="D3976" s="20" t="s">
        <v>638</v>
      </c>
      <c r="E3976" s="20" t="s">
        <v>7323</v>
      </c>
      <c r="F3976" s="20" t="s">
        <v>470</v>
      </c>
      <c r="G3976" s="20">
        <v>0.39</v>
      </c>
      <c r="H3976" s="20" t="s">
        <v>1679</v>
      </c>
      <c r="I3976" s="20" t="s">
        <v>7318</v>
      </c>
      <c r="J3976" s="20" t="s">
        <v>7319</v>
      </c>
      <c r="K3976" s="20" t="s">
        <v>7319</v>
      </c>
      <c r="L3976" s="20" t="s">
        <v>808</v>
      </c>
      <c r="M3976" s="20">
        <v>4</v>
      </c>
      <c r="N3976" s="20" t="s">
        <v>1679</v>
      </c>
      <c r="P3976" s="20">
        <v>0</v>
      </c>
      <c r="Q3976" s="20" t="s">
        <v>495</v>
      </c>
      <c r="R3976" s="20" t="s">
        <v>488</v>
      </c>
      <c r="S3976" s="20" t="s">
        <v>221</v>
      </c>
      <c r="T3976" s="20" t="s">
        <v>7320</v>
      </c>
      <c r="U3976" s="20" t="s">
        <v>7321</v>
      </c>
      <c r="V3976" s="20">
        <v>4</v>
      </c>
      <c r="W3976" s="20">
        <v>129</v>
      </c>
      <c r="Y3976" s="20" t="s">
        <v>1684</v>
      </c>
      <c r="Z3976" s="20" t="s">
        <v>1685</v>
      </c>
      <c r="AA3976" s="20">
        <v>1.5</v>
      </c>
      <c r="AB3976" s="20">
        <v>58</v>
      </c>
      <c r="AC3976" s="20">
        <v>58</v>
      </c>
      <c r="AD3976" s="20">
        <v>58</v>
      </c>
      <c r="AT3976" s="20" t="s">
        <v>1687</v>
      </c>
      <c r="BE3976" s="20" t="s">
        <v>808</v>
      </c>
      <c r="BL3976" s="20">
        <v>23.4</v>
      </c>
      <c r="BM3976" s="20">
        <v>60</v>
      </c>
    </row>
    <row r="3977" spans="1:66" x14ac:dyDescent="0.25">
      <c r="A3977" s="20" t="s">
        <v>1677</v>
      </c>
      <c r="B3977" s="20" t="s">
        <v>808</v>
      </c>
      <c r="C3977" s="20" t="s">
        <v>916</v>
      </c>
      <c r="D3977" s="20" t="s">
        <v>638</v>
      </c>
      <c r="E3977" s="20" t="s">
        <v>7324</v>
      </c>
      <c r="F3977" s="20" t="s">
        <v>471</v>
      </c>
      <c r="G3977" s="20">
        <v>0.13</v>
      </c>
      <c r="H3977" s="20" t="s">
        <v>1679</v>
      </c>
      <c r="I3977" s="20" t="s">
        <v>7318</v>
      </c>
      <c r="J3977" s="20" t="s">
        <v>7319</v>
      </c>
      <c r="K3977" s="20" t="s">
        <v>7319</v>
      </c>
      <c r="L3977" s="20" t="s">
        <v>808</v>
      </c>
      <c r="M3977" s="20">
        <v>4</v>
      </c>
      <c r="N3977" s="20" t="s">
        <v>1679</v>
      </c>
      <c r="P3977" s="20">
        <v>0</v>
      </c>
      <c r="Q3977" s="20" t="s">
        <v>495</v>
      </c>
      <c r="R3977" s="20" t="s">
        <v>488</v>
      </c>
      <c r="S3977" s="20" t="s">
        <v>221</v>
      </c>
      <c r="T3977" s="20" t="s">
        <v>7320</v>
      </c>
      <c r="U3977" s="20" t="s">
        <v>7321</v>
      </c>
      <c r="V3977" s="20">
        <v>4</v>
      </c>
      <c r="W3977" s="20">
        <v>129</v>
      </c>
      <c r="Y3977" s="20" t="s">
        <v>1684</v>
      </c>
      <c r="Z3977" s="20" t="s">
        <v>1685</v>
      </c>
      <c r="AA3977" s="20">
        <v>1.5</v>
      </c>
      <c r="AB3977" s="20">
        <v>58</v>
      </c>
      <c r="AC3977" s="20">
        <v>58</v>
      </c>
      <c r="AD3977" s="20">
        <v>58</v>
      </c>
      <c r="AT3977" s="20" t="s">
        <v>1687</v>
      </c>
      <c r="BE3977" s="20" t="s">
        <v>808</v>
      </c>
      <c r="BL3977" s="20">
        <v>7.8</v>
      </c>
      <c r="BM3977" s="20">
        <v>60</v>
      </c>
    </row>
    <row r="3978" spans="1:66" x14ac:dyDescent="0.25">
      <c r="A3978" s="20" t="s">
        <v>1677</v>
      </c>
      <c r="B3978" s="20" t="s">
        <v>808</v>
      </c>
      <c r="C3978" s="20" t="s">
        <v>917</v>
      </c>
      <c r="D3978" s="20" t="s">
        <v>638</v>
      </c>
      <c r="E3978" s="20" t="s">
        <v>7325</v>
      </c>
      <c r="F3978" s="20" t="s">
        <v>481</v>
      </c>
      <c r="G3978" s="20">
        <v>11.48</v>
      </c>
      <c r="H3978" s="20" t="s">
        <v>1679</v>
      </c>
      <c r="I3978" s="20" t="s">
        <v>7326</v>
      </c>
      <c r="J3978" s="20" t="s">
        <v>7327</v>
      </c>
      <c r="K3978" s="20" t="s">
        <v>7327</v>
      </c>
      <c r="L3978" s="20" t="s">
        <v>808</v>
      </c>
      <c r="M3978" s="20">
        <v>4</v>
      </c>
      <c r="N3978" s="20" t="s">
        <v>1679</v>
      </c>
      <c r="P3978" s="20">
        <v>0</v>
      </c>
      <c r="Q3978" s="20" t="s">
        <v>495</v>
      </c>
      <c r="R3978" s="20" t="s">
        <v>707</v>
      </c>
      <c r="S3978" s="20" t="s">
        <v>221</v>
      </c>
      <c r="T3978" s="20" t="s">
        <v>6924</v>
      </c>
      <c r="U3978" s="20" t="s">
        <v>7328</v>
      </c>
      <c r="V3978" s="20">
        <v>4</v>
      </c>
      <c r="W3978" s="20">
        <v>137</v>
      </c>
      <c r="Y3978" s="20" t="s">
        <v>1684</v>
      </c>
      <c r="Z3978" s="20" t="s">
        <v>1685</v>
      </c>
      <c r="AA3978" s="20">
        <v>1.5</v>
      </c>
      <c r="AB3978" s="20">
        <v>51</v>
      </c>
      <c r="AC3978" s="20">
        <v>51</v>
      </c>
      <c r="AD3978" s="20">
        <v>51</v>
      </c>
      <c r="AT3978" s="20" t="s">
        <v>1687</v>
      </c>
      <c r="BE3978" s="20" t="s">
        <v>808</v>
      </c>
      <c r="BL3978" s="20">
        <v>688.8</v>
      </c>
      <c r="BM3978" s="20">
        <v>60</v>
      </c>
    </row>
    <row r="3979" spans="1:66" x14ac:dyDescent="0.25">
      <c r="A3979" s="20" t="s">
        <v>1677</v>
      </c>
      <c r="B3979" s="20" t="s">
        <v>808</v>
      </c>
      <c r="C3979" s="20" t="s">
        <v>917</v>
      </c>
      <c r="D3979" s="20" t="s">
        <v>638</v>
      </c>
      <c r="E3979" s="20" t="s">
        <v>7329</v>
      </c>
      <c r="F3979" s="20" t="s">
        <v>482</v>
      </c>
      <c r="G3979" s="20">
        <v>5.39</v>
      </c>
      <c r="H3979" s="20" t="s">
        <v>1679</v>
      </c>
      <c r="I3979" s="20" t="s">
        <v>7326</v>
      </c>
      <c r="J3979" s="20" t="s">
        <v>7327</v>
      </c>
      <c r="K3979" s="20" t="s">
        <v>7327</v>
      </c>
      <c r="L3979" s="20" t="s">
        <v>808</v>
      </c>
      <c r="M3979" s="20">
        <v>4</v>
      </c>
      <c r="N3979" s="20" t="s">
        <v>1679</v>
      </c>
      <c r="P3979" s="20">
        <v>0</v>
      </c>
      <c r="Q3979" s="20" t="s">
        <v>495</v>
      </c>
      <c r="R3979" s="20" t="s">
        <v>707</v>
      </c>
      <c r="S3979" s="20" t="s">
        <v>221</v>
      </c>
      <c r="T3979" s="20" t="s">
        <v>6924</v>
      </c>
      <c r="U3979" s="20" t="s">
        <v>7328</v>
      </c>
      <c r="V3979" s="20">
        <v>4</v>
      </c>
      <c r="W3979" s="20">
        <v>137</v>
      </c>
      <c r="Y3979" s="20" t="s">
        <v>1684</v>
      </c>
      <c r="Z3979" s="20" t="s">
        <v>1685</v>
      </c>
      <c r="AA3979" s="20">
        <v>1.5</v>
      </c>
      <c r="AB3979" s="20">
        <v>51</v>
      </c>
      <c r="AC3979" s="20">
        <v>51</v>
      </c>
      <c r="AD3979" s="20">
        <v>51</v>
      </c>
      <c r="AT3979" s="20" t="s">
        <v>1687</v>
      </c>
      <c r="BE3979" s="20" t="s">
        <v>808</v>
      </c>
      <c r="BL3979" s="20">
        <v>323.39999999999998</v>
      </c>
      <c r="BM3979" s="20">
        <v>60</v>
      </c>
    </row>
    <row r="3980" spans="1:66" x14ac:dyDescent="0.25">
      <c r="A3980" s="20" t="s">
        <v>1677</v>
      </c>
      <c r="B3980" s="20" t="s">
        <v>808</v>
      </c>
      <c r="C3980" s="20" t="s">
        <v>918</v>
      </c>
      <c r="D3980" s="20" t="s">
        <v>638</v>
      </c>
      <c r="E3980" s="20" t="s">
        <v>7330</v>
      </c>
      <c r="F3980" s="20" t="s">
        <v>465</v>
      </c>
      <c r="G3980" s="20">
        <v>19.12</v>
      </c>
      <c r="H3980" s="20" t="s">
        <v>1679</v>
      </c>
      <c r="I3980" s="20" t="s">
        <v>7331</v>
      </c>
      <c r="J3980" s="20" t="s">
        <v>7332</v>
      </c>
      <c r="K3980" s="20" t="s">
        <v>7332</v>
      </c>
      <c r="L3980" s="20" t="s">
        <v>808</v>
      </c>
      <c r="M3980" s="20">
        <v>6</v>
      </c>
      <c r="N3980" s="20" t="s">
        <v>1679</v>
      </c>
      <c r="P3980" s="20">
        <v>0</v>
      </c>
      <c r="Q3980" s="20" t="s">
        <v>487</v>
      </c>
      <c r="R3980" s="20" t="s">
        <v>467</v>
      </c>
      <c r="S3980" s="20" t="s">
        <v>221</v>
      </c>
      <c r="T3980" s="20" t="s">
        <v>6751</v>
      </c>
      <c r="U3980" s="20" t="s">
        <v>7333</v>
      </c>
      <c r="V3980" s="20">
        <v>19</v>
      </c>
      <c r="W3980" s="20">
        <v>584</v>
      </c>
      <c r="Y3980" s="20" t="s">
        <v>1684</v>
      </c>
      <c r="Z3980" s="20" t="s">
        <v>1685</v>
      </c>
      <c r="AA3980" s="20">
        <v>1.5</v>
      </c>
      <c r="AB3980" s="20">
        <v>64</v>
      </c>
      <c r="AC3980" s="20">
        <v>64</v>
      </c>
      <c r="AD3980" s="20">
        <v>64</v>
      </c>
      <c r="AG3980" s="20" t="s">
        <v>2260</v>
      </c>
      <c r="AJ3980" s="20" t="s">
        <v>1815</v>
      </c>
      <c r="AT3980" s="20" t="s">
        <v>1687</v>
      </c>
      <c r="AY3980" s="20" t="s">
        <v>3102</v>
      </c>
      <c r="BD3980" s="20" t="s">
        <v>3103</v>
      </c>
      <c r="BE3980" s="20" t="s">
        <v>808</v>
      </c>
      <c r="BL3980" s="20">
        <v>1338.4</v>
      </c>
      <c r="BM3980" s="20">
        <v>70</v>
      </c>
      <c r="BN3980" s="20">
        <v>1515.03</v>
      </c>
    </row>
    <row r="3981" spans="1:66" x14ac:dyDescent="0.25">
      <c r="A3981" s="20" t="s">
        <v>1677</v>
      </c>
      <c r="B3981" s="20" t="s">
        <v>808</v>
      </c>
      <c r="C3981" s="20" t="s">
        <v>918</v>
      </c>
      <c r="D3981" s="20" t="s">
        <v>638</v>
      </c>
      <c r="E3981" s="20" t="s">
        <v>7334</v>
      </c>
      <c r="F3981" s="20" t="s">
        <v>468</v>
      </c>
      <c r="G3981" s="20">
        <v>16.73</v>
      </c>
      <c r="H3981" s="20" t="s">
        <v>1679</v>
      </c>
      <c r="I3981" s="20" t="s">
        <v>7331</v>
      </c>
      <c r="J3981" s="20" t="s">
        <v>7332</v>
      </c>
      <c r="K3981" s="20" t="s">
        <v>7332</v>
      </c>
      <c r="L3981" s="20" t="s">
        <v>808</v>
      </c>
      <c r="M3981" s="20">
        <v>6</v>
      </c>
      <c r="N3981" s="20" t="s">
        <v>1679</v>
      </c>
      <c r="P3981" s="20">
        <v>0</v>
      </c>
      <c r="Q3981" s="20" t="s">
        <v>487</v>
      </c>
      <c r="R3981" s="20" t="s">
        <v>467</v>
      </c>
      <c r="S3981" s="20" t="s">
        <v>221</v>
      </c>
      <c r="T3981" s="20" t="s">
        <v>6751</v>
      </c>
      <c r="U3981" s="20" t="s">
        <v>7333</v>
      </c>
      <c r="V3981" s="20">
        <v>19</v>
      </c>
      <c r="W3981" s="20">
        <v>584</v>
      </c>
      <c r="Y3981" s="20" t="s">
        <v>1684</v>
      </c>
      <c r="Z3981" s="20" t="s">
        <v>1685</v>
      </c>
      <c r="AA3981" s="20">
        <v>1.5</v>
      </c>
      <c r="AB3981" s="20">
        <v>64</v>
      </c>
      <c r="AC3981" s="20">
        <v>64</v>
      </c>
      <c r="AD3981" s="20">
        <v>64</v>
      </c>
      <c r="AG3981" s="20" t="s">
        <v>2260</v>
      </c>
      <c r="AJ3981" s="20" t="s">
        <v>1815</v>
      </c>
      <c r="AT3981" s="20" t="s">
        <v>1687</v>
      </c>
      <c r="AY3981" s="20" t="s">
        <v>3102</v>
      </c>
      <c r="BD3981" s="20" t="s">
        <v>3103</v>
      </c>
      <c r="BE3981" s="20" t="s">
        <v>808</v>
      </c>
      <c r="BL3981" s="20">
        <v>1171.0999999999999</v>
      </c>
      <c r="BM3981" s="20">
        <v>70</v>
      </c>
      <c r="BN3981" s="20">
        <v>1325.66</v>
      </c>
    </row>
    <row r="3982" spans="1:66" x14ac:dyDescent="0.25">
      <c r="A3982" s="20" t="s">
        <v>1677</v>
      </c>
      <c r="B3982" s="20" t="s">
        <v>808</v>
      </c>
      <c r="C3982" s="20" t="s">
        <v>919</v>
      </c>
      <c r="D3982" s="20" t="s">
        <v>804</v>
      </c>
      <c r="E3982" s="20" t="s">
        <v>7335</v>
      </c>
      <c r="F3982" s="20" t="s">
        <v>465</v>
      </c>
      <c r="G3982" s="20">
        <v>19.04</v>
      </c>
      <c r="H3982" s="20" t="s">
        <v>1679</v>
      </c>
      <c r="I3982" s="20" t="s">
        <v>7336</v>
      </c>
      <c r="J3982" s="20" t="s">
        <v>7337</v>
      </c>
      <c r="K3982" s="20" t="s">
        <v>7337</v>
      </c>
      <c r="L3982" s="20" t="s">
        <v>808</v>
      </c>
      <c r="M3982" s="20">
        <v>4</v>
      </c>
      <c r="N3982" s="20" t="s">
        <v>1679</v>
      </c>
      <c r="P3982" s="20">
        <v>0</v>
      </c>
      <c r="Q3982" s="20" t="s">
        <v>506</v>
      </c>
      <c r="R3982" s="20" t="s">
        <v>488</v>
      </c>
      <c r="S3982" s="20" t="s">
        <v>221</v>
      </c>
      <c r="T3982" s="20" t="s">
        <v>7338</v>
      </c>
      <c r="U3982" s="20" t="s">
        <v>7339</v>
      </c>
      <c r="V3982" s="20">
        <v>9</v>
      </c>
      <c r="W3982" s="20">
        <v>286</v>
      </c>
      <c r="Y3982" s="20" t="s">
        <v>1684</v>
      </c>
      <c r="Z3982" s="20" t="s">
        <v>1685</v>
      </c>
      <c r="AA3982" s="20">
        <v>1.5</v>
      </c>
      <c r="AB3982" s="20">
        <v>62</v>
      </c>
      <c r="AC3982" s="20">
        <v>62</v>
      </c>
      <c r="AD3982" s="20">
        <v>62</v>
      </c>
      <c r="AT3982" s="20" t="s">
        <v>1687</v>
      </c>
      <c r="AW3982" s="20" t="s">
        <v>1657</v>
      </c>
      <c r="BE3982" s="20" t="s">
        <v>808</v>
      </c>
      <c r="BL3982" s="20">
        <v>952</v>
      </c>
      <c r="BM3982" s="20">
        <v>50</v>
      </c>
    </row>
    <row r="3983" spans="1:66" x14ac:dyDescent="0.25">
      <c r="A3983" s="20" t="s">
        <v>1677</v>
      </c>
      <c r="B3983" s="20" t="s">
        <v>808</v>
      </c>
      <c r="C3983" s="20" t="s">
        <v>919</v>
      </c>
      <c r="D3983" s="20" t="s">
        <v>804</v>
      </c>
      <c r="E3983" s="20" t="s">
        <v>7340</v>
      </c>
      <c r="F3983" s="20" t="s">
        <v>468</v>
      </c>
      <c r="G3983" s="20">
        <v>6.08</v>
      </c>
      <c r="H3983" s="20" t="s">
        <v>1679</v>
      </c>
      <c r="I3983" s="20" t="s">
        <v>7336</v>
      </c>
      <c r="J3983" s="20" t="s">
        <v>7337</v>
      </c>
      <c r="K3983" s="20" t="s">
        <v>7337</v>
      </c>
      <c r="L3983" s="20" t="s">
        <v>808</v>
      </c>
      <c r="M3983" s="20">
        <v>4</v>
      </c>
      <c r="N3983" s="20" t="s">
        <v>1679</v>
      </c>
      <c r="P3983" s="20">
        <v>0</v>
      </c>
      <c r="Q3983" s="20" t="s">
        <v>506</v>
      </c>
      <c r="R3983" s="20" t="s">
        <v>488</v>
      </c>
      <c r="S3983" s="20" t="s">
        <v>221</v>
      </c>
      <c r="T3983" s="20" t="s">
        <v>7338</v>
      </c>
      <c r="U3983" s="20" t="s">
        <v>7339</v>
      </c>
      <c r="V3983" s="20">
        <v>9</v>
      </c>
      <c r="W3983" s="20">
        <v>286</v>
      </c>
      <c r="Y3983" s="20" t="s">
        <v>1684</v>
      </c>
      <c r="Z3983" s="20" t="s">
        <v>1685</v>
      </c>
      <c r="AA3983" s="20">
        <v>1.5</v>
      </c>
      <c r="AB3983" s="20">
        <v>62</v>
      </c>
      <c r="AC3983" s="20">
        <v>62</v>
      </c>
      <c r="AD3983" s="20">
        <v>62</v>
      </c>
      <c r="AT3983" s="20" t="s">
        <v>1687</v>
      </c>
      <c r="AW3983" s="20" t="s">
        <v>1657</v>
      </c>
      <c r="BE3983" s="20" t="s">
        <v>808</v>
      </c>
      <c r="BL3983" s="20">
        <v>304</v>
      </c>
      <c r="BM3983" s="20">
        <v>50</v>
      </c>
    </row>
    <row r="3984" spans="1:66" x14ac:dyDescent="0.25">
      <c r="A3984" s="20" t="s">
        <v>1677</v>
      </c>
      <c r="B3984" s="20" t="s">
        <v>808</v>
      </c>
      <c r="C3984" s="20" t="s">
        <v>919</v>
      </c>
      <c r="D3984" s="20" t="s">
        <v>804</v>
      </c>
      <c r="E3984" s="20" t="s">
        <v>7341</v>
      </c>
      <c r="F3984" s="20" t="s">
        <v>470</v>
      </c>
      <c r="G3984" s="20">
        <v>6.32</v>
      </c>
      <c r="H3984" s="20" t="s">
        <v>1679</v>
      </c>
      <c r="I3984" s="20" t="s">
        <v>7336</v>
      </c>
      <c r="J3984" s="20" t="s">
        <v>7337</v>
      </c>
      <c r="K3984" s="20" t="s">
        <v>7337</v>
      </c>
      <c r="L3984" s="20" t="s">
        <v>808</v>
      </c>
      <c r="M3984" s="20">
        <v>4</v>
      </c>
      <c r="N3984" s="20" t="s">
        <v>1679</v>
      </c>
      <c r="P3984" s="20">
        <v>0</v>
      </c>
      <c r="Q3984" s="20" t="s">
        <v>506</v>
      </c>
      <c r="R3984" s="20" t="s">
        <v>488</v>
      </c>
      <c r="S3984" s="20" t="s">
        <v>221</v>
      </c>
      <c r="T3984" s="20" t="s">
        <v>7338</v>
      </c>
      <c r="U3984" s="20" t="s">
        <v>7339</v>
      </c>
      <c r="V3984" s="20">
        <v>9</v>
      </c>
      <c r="W3984" s="20">
        <v>286</v>
      </c>
      <c r="Y3984" s="20" t="s">
        <v>1684</v>
      </c>
      <c r="Z3984" s="20" t="s">
        <v>1685</v>
      </c>
      <c r="AA3984" s="20">
        <v>1.5</v>
      </c>
      <c r="AB3984" s="20">
        <v>62</v>
      </c>
      <c r="AC3984" s="20">
        <v>62</v>
      </c>
      <c r="AD3984" s="20">
        <v>62</v>
      </c>
      <c r="AT3984" s="20" t="s">
        <v>1687</v>
      </c>
      <c r="AW3984" s="20" t="s">
        <v>1657</v>
      </c>
      <c r="BE3984" s="20" t="s">
        <v>808</v>
      </c>
      <c r="BL3984" s="20">
        <v>316</v>
      </c>
      <c r="BM3984" s="20">
        <v>50</v>
      </c>
    </row>
    <row r="3985" spans="1:65" x14ac:dyDescent="0.25">
      <c r="A3985" s="20" t="s">
        <v>1677</v>
      </c>
      <c r="B3985" s="20" t="s">
        <v>808</v>
      </c>
      <c r="C3985" s="20" t="s">
        <v>920</v>
      </c>
      <c r="D3985" s="20" t="s">
        <v>804</v>
      </c>
      <c r="E3985" s="20" t="s">
        <v>7342</v>
      </c>
      <c r="F3985" s="20" t="s">
        <v>465</v>
      </c>
      <c r="G3985" s="20">
        <v>10.36</v>
      </c>
      <c r="H3985" s="20" t="s">
        <v>1679</v>
      </c>
      <c r="I3985" s="20" t="s">
        <v>7343</v>
      </c>
      <c r="J3985" s="20" t="s">
        <v>7344</v>
      </c>
      <c r="K3985" s="20" t="s">
        <v>7344</v>
      </c>
      <c r="L3985" s="20" t="s">
        <v>808</v>
      </c>
      <c r="M3985" s="20">
        <v>4</v>
      </c>
      <c r="N3985" s="20" t="s">
        <v>1679</v>
      </c>
      <c r="P3985" s="20">
        <v>0</v>
      </c>
      <c r="Q3985" s="20" t="s">
        <v>469</v>
      </c>
      <c r="R3985" s="20" t="s">
        <v>488</v>
      </c>
      <c r="S3985" s="20" t="s">
        <v>221</v>
      </c>
      <c r="T3985" s="20" t="s">
        <v>7345</v>
      </c>
      <c r="U3985" s="20" t="s">
        <v>7346</v>
      </c>
      <c r="V3985" s="20">
        <v>9</v>
      </c>
      <c r="W3985" s="20">
        <v>279</v>
      </c>
      <c r="Y3985" s="20" t="s">
        <v>1684</v>
      </c>
      <c r="Z3985" s="20" t="s">
        <v>1685</v>
      </c>
      <c r="AA3985" s="20">
        <v>1.5</v>
      </c>
      <c r="AB3985" s="20">
        <v>62</v>
      </c>
      <c r="AC3985" s="20">
        <v>62</v>
      </c>
      <c r="AD3985" s="20">
        <v>62</v>
      </c>
      <c r="AG3985" s="20" t="s">
        <v>2260</v>
      </c>
      <c r="AT3985" s="20" t="s">
        <v>1687</v>
      </c>
      <c r="AW3985" s="20" t="s">
        <v>1657</v>
      </c>
      <c r="BE3985" s="20" t="s">
        <v>808</v>
      </c>
      <c r="BL3985" s="20">
        <v>518</v>
      </c>
      <c r="BM3985" s="20">
        <v>50</v>
      </c>
    </row>
    <row r="3986" spans="1:65" x14ac:dyDescent="0.25">
      <c r="A3986" s="20" t="s">
        <v>1677</v>
      </c>
      <c r="B3986" s="20" t="s">
        <v>808</v>
      </c>
      <c r="C3986" s="20" t="s">
        <v>920</v>
      </c>
      <c r="D3986" s="20" t="s">
        <v>804</v>
      </c>
      <c r="E3986" s="20" t="s">
        <v>7347</v>
      </c>
      <c r="F3986" s="20" t="s">
        <v>468</v>
      </c>
      <c r="G3986" s="20">
        <v>21.99</v>
      </c>
      <c r="H3986" s="20" t="s">
        <v>1679</v>
      </c>
      <c r="I3986" s="20" t="s">
        <v>7343</v>
      </c>
      <c r="J3986" s="20" t="s">
        <v>7344</v>
      </c>
      <c r="K3986" s="20" t="s">
        <v>7344</v>
      </c>
      <c r="L3986" s="20" t="s">
        <v>808</v>
      </c>
      <c r="M3986" s="20">
        <v>4</v>
      </c>
      <c r="N3986" s="20" t="s">
        <v>1679</v>
      </c>
      <c r="P3986" s="20">
        <v>0</v>
      </c>
      <c r="Q3986" s="20" t="s">
        <v>469</v>
      </c>
      <c r="R3986" s="20" t="s">
        <v>488</v>
      </c>
      <c r="S3986" s="20" t="s">
        <v>221</v>
      </c>
      <c r="T3986" s="20" t="s">
        <v>7345</v>
      </c>
      <c r="U3986" s="20" t="s">
        <v>7346</v>
      </c>
      <c r="V3986" s="20">
        <v>9</v>
      </c>
      <c r="W3986" s="20">
        <v>279</v>
      </c>
      <c r="Y3986" s="20" t="s">
        <v>1684</v>
      </c>
      <c r="Z3986" s="20" t="s">
        <v>1685</v>
      </c>
      <c r="AA3986" s="20">
        <v>1.5</v>
      </c>
      <c r="AB3986" s="20">
        <v>62</v>
      </c>
      <c r="AC3986" s="20">
        <v>62</v>
      </c>
      <c r="AD3986" s="20">
        <v>62</v>
      </c>
      <c r="AG3986" s="20" t="s">
        <v>2260</v>
      </c>
      <c r="AT3986" s="20" t="s">
        <v>1687</v>
      </c>
      <c r="AW3986" s="20" t="s">
        <v>1657</v>
      </c>
      <c r="BE3986" s="20" t="s">
        <v>808</v>
      </c>
      <c r="BL3986" s="20">
        <v>1099.5</v>
      </c>
      <c r="BM3986" s="20">
        <v>50</v>
      </c>
    </row>
    <row r="3987" spans="1:65" x14ac:dyDescent="0.25">
      <c r="A3987" s="20" t="s">
        <v>1677</v>
      </c>
      <c r="B3987" s="20" t="s">
        <v>808</v>
      </c>
      <c r="C3987" s="20" t="s">
        <v>920</v>
      </c>
      <c r="D3987" s="20" t="s">
        <v>804</v>
      </c>
      <c r="E3987" s="20" t="s">
        <v>7348</v>
      </c>
      <c r="F3987" s="20" t="s">
        <v>470</v>
      </c>
      <c r="G3987" s="20">
        <v>24.12</v>
      </c>
      <c r="H3987" s="20" t="s">
        <v>1679</v>
      </c>
      <c r="I3987" s="20" t="s">
        <v>7343</v>
      </c>
      <c r="J3987" s="20" t="s">
        <v>7344</v>
      </c>
      <c r="K3987" s="20" t="s">
        <v>7344</v>
      </c>
      <c r="L3987" s="20" t="s">
        <v>808</v>
      </c>
      <c r="M3987" s="20">
        <v>4</v>
      </c>
      <c r="N3987" s="20" t="s">
        <v>1679</v>
      </c>
      <c r="P3987" s="20">
        <v>0</v>
      </c>
      <c r="Q3987" s="20" t="s">
        <v>469</v>
      </c>
      <c r="R3987" s="20" t="s">
        <v>488</v>
      </c>
      <c r="S3987" s="20" t="s">
        <v>221</v>
      </c>
      <c r="T3987" s="20" t="s">
        <v>7345</v>
      </c>
      <c r="U3987" s="20" t="s">
        <v>7346</v>
      </c>
      <c r="V3987" s="20">
        <v>9</v>
      </c>
      <c r="W3987" s="20">
        <v>279</v>
      </c>
      <c r="Y3987" s="20" t="s">
        <v>1684</v>
      </c>
      <c r="Z3987" s="20" t="s">
        <v>1685</v>
      </c>
      <c r="AA3987" s="20">
        <v>1.5</v>
      </c>
      <c r="AB3987" s="20">
        <v>62</v>
      </c>
      <c r="AC3987" s="20">
        <v>62</v>
      </c>
      <c r="AD3987" s="20">
        <v>62</v>
      </c>
      <c r="AG3987" s="20" t="s">
        <v>2260</v>
      </c>
      <c r="AT3987" s="20" t="s">
        <v>1687</v>
      </c>
      <c r="AW3987" s="20" t="s">
        <v>1657</v>
      </c>
      <c r="BE3987" s="20" t="s">
        <v>808</v>
      </c>
      <c r="BL3987" s="20">
        <v>1206</v>
      </c>
      <c r="BM3987" s="20">
        <v>50</v>
      </c>
    </row>
    <row r="3988" spans="1:65" x14ac:dyDescent="0.25">
      <c r="A3988" s="20" t="s">
        <v>1677</v>
      </c>
      <c r="B3988" s="20" t="s">
        <v>808</v>
      </c>
      <c r="C3988" s="20" t="s">
        <v>920</v>
      </c>
      <c r="D3988" s="20" t="s">
        <v>804</v>
      </c>
      <c r="E3988" s="20" t="s">
        <v>7349</v>
      </c>
      <c r="F3988" s="20" t="s">
        <v>471</v>
      </c>
      <c r="G3988" s="20">
        <v>0.28999999999999998</v>
      </c>
      <c r="H3988" s="20" t="s">
        <v>1679</v>
      </c>
      <c r="I3988" s="20" t="s">
        <v>7343</v>
      </c>
      <c r="J3988" s="20" t="s">
        <v>7344</v>
      </c>
      <c r="K3988" s="20" t="s">
        <v>7344</v>
      </c>
      <c r="L3988" s="20" t="s">
        <v>808</v>
      </c>
      <c r="M3988" s="20">
        <v>4</v>
      </c>
      <c r="N3988" s="20" t="s">
        <v>1679</v>
      </c>
      <c r="P3988" s="20">
        <v>0</v>
      </c>
      <c r="Q3988" s="20" t="s">
        <v>469</v>
      </c>
      <c r="R3988" s="20" t="s">
        <v>488</v>
      </c>
      <c r="S3988" s="20" t="s">
        <v>221</v>
      </c>
      <c r="T3988" s="20" t="s">
        <v>7345</v>
      </c>
      <c r="U3988" s="20" t="s">
        <v>7346</v>
      </c>
      <c r="V3988" s="20">
        <v>9</v>
      </c>
      <c r="W3988" s="20">
        <v>279</v>
      </c>
      <c r="Y3988" s="20" t="s">
        <v>1684</v>
      </c>
      <c r="Z3988" s="20" t="s">
        <v>1685</v>
      </c>
      <c r="AA3988" s="20">
        <v>1.5</v>
      </c>
      <c r="AB3988" s="20">
        <v>62</v>
      </c>
      <c r="AC3988" s="20">
        <v>62</v>
      </c>
      <c r="AD3988" s="20">
        <v>62</v>
      </c>
      <c r="AG3988" s="20" t="s">
        <v>2260</v>
      </c>
      <c r="AT3988" s="20" t="s">
        <v>1687</v>
      </c>
      <c r="AW3988" s="20" t="s">
        <v>1657</v>
      </c>
      <c r="BE3988" s="20" t="s">
        <v>808</v>
      </c>
      <c r="BL3988" s="20">
        <v>14.5</v>
      </c>
      <c r="BM3988" s="20">
        <v>50</v>
      </c>
    </row>
    <row r="3989" spans="1:65" x14ac:dyDescent="0.25">
      <c r="A3989" s="20" t="s">
        <v>1677</v>
      </c>
      <c r="B3989" s="20" t="s">
        <v>808</v>
      </c>
      <c r="C3989" s="20" t="s">
        <v>920</v>
      </c>
      <c r="D3989" s="20" t="s">
        <v>804</v>
      </c>
      <c r="E3989" s="20" t="s">
        <v>7350</v>
      </c>
      <c r="F3989" s="20" t="s">
        <v>472</v>
      </c>
      <c r="G3989" s="20">
        <v>23.21</v>
      </c>
      <c r="H3989" s="20" t="s">
        <v>1679</v>
      </c>
      <c r="I3989" s="20" t="s">
        <v>7343</v>
      </c>
      <c r="J3989" s="20" t="s">
        <v>7344</v>
      </c>
      <c r="K3989" s="20" t="s">
        <v>7344</v>
      </c>
      <c r="L3989" s="20" t="s">
        <v>808</v>
      </c>
      <c r="M3989" s="20">
        <v>4</v>
      </c>
      <c r="N3989" s="20" t="s">
        <v>1679</v>
      </c>
      <c r="P3989" s="20">
        <v>0</v>
      </c>
      <c r="Q3989" s="20" t="s">
        <v>487</v>
      </c>
      <c r="R3989" s="20" t="s">
        <v>517</v>
      </c>
      <c r="S3989" s="20" t="s">
        <v>221</v>
      </c>
      <c r="T3989" s="20" t="s">
        <v>6089</v>
      </c>
      <c r="U3989" s="20" t="s">
        <v>7346</v>
      </c>
      <c r="V3989" s="20">
        <v>9</v>
      </c>
      <c r="W3989" s="20">
        <v>279</v>
      </c>
      <c r="Y3989" s="20" t="s">
        <v>1684</v>
      </c>
      <c r="Z3989" s="20" t="s">
        <v>1685</v>
      </c>
      <c r="AA3989" s="20">
        <v>1.5</v>
      </c>
      <c r="AB3989" s="20">
        <v>62</v>
      </c>
      <c r="AC3989" s="20">
        <v>62</v>
      </c>
      <c r="AD3989" s="20">
        <v>62</v>
      </c>
      <c r="AG3989" s="20" t="s">
        <v>2260</v>
      </c>
      <c r="AT3989" s="20" t="s">
        <v>1687</v>
      </c>
      <c r="BE3989" s="20" t="s">
        <v>808</v>
      </c>
      <c r="BL3989" s="20">
        <v>1276.55</v>
      </c>
      <c r="BM3989" s="20">
        <v>55</v>
      </c>
    </row>
    <row r="3990" spans="1:65" x14ac:dyDescent="0.25">
      <c r="A3990" s="20" t="s">
        <v>1677</v>
      </c>
      <c r="B3990" s="20" t="s">
        <v>808</v>
      </c>
      <c r="C3990" s="20" t="s">
        <v>920</v>
      </c>
      <c r="D3990" s="20" t="s">
        <v>804</v>
      </c>
      <c r="E3990" s="20" t="s">
        <v>7351</v>
      </c>
      <c r="F3990" s="20" t="s">
        <v>473</v>
      </c>
      <c r="G3990" s="20">
        <v>8.6999999999999993</v>
      </c>
      <c r="H3990" s="20" t="s">
        <v>1679</v>
      </c>
      <c r="I3990" s="20" t="s">
        <v>7343</v>
      </c>
      <c r="J3990" s="20" t="s">
        <v>7344</v>
      </c>
      <c r="K3990" s="20" t="s">
        <v>7344</v>
      </c>
      <c r="L3990" s="20" t="s">
        <v>808</v>
      </c>
      <c r="M3990" s="20">
        <v>4</v>
      </c>
      <c r="N3990" s="20" t="s">
        <v>1679</v>
      </c>
      <c r="P3990" s="20">
        <v>0</v>
      </c>
      <c r="Q3990" s="20" t="s">
        <v>545</v>
      </c>
      <c r="R3990" s="20" t="s">
        <v>508</v>
      </c>
      <c r="S3990" s="20" t="s">
        <v>221</v>
      </c>
      <c r="T3990" s="20" t="s">
        <v>7352</v>
      </c>
      <c r="U3990" s="20" t="s">
        <v>7353</v>
      </c>
      <c r="V3990" s="20">
        <v>16</v>
      </c>
      <c r="W3990" s="20">
        <v>485</v>
      </c>
      <c r="Y3990" s="20" t="s">
        <v>1684</v>
      </c>
      <c r="Z3990" s="20" t="s">
        <v>1685</v>
      </c>
      <c r="AA3990" s="20">
        <v>1.5</v>
      </c>
      <c r="AB3990" s="20">
        <v>62</v>
      </c>
      <c r="AC3990" s="20">
        <v>62</v>
      </c>
      <c r="AD3990" s="20">
        <v>62</v>
      </c>
      <c r="AG3990" s="20" t="s">
        <v>2260</v>
      </c>
      <c r="BE3990" s="20" t="s">
        <v>808</v>
      </c>
      <c r="BL3990" s="20">
        <v>696</v>
      </c>
      <c r="BM3990" s="20">
        <v>80</v>
      </c>
    </row>
    <row r="3991" spans="1:65" x14ac:dyDescent="0.25">
      <c r="A3991" s="20" t="s">
        <v>1677</v>
      </c>
      <c r="B3991" s="20" t="s">
        <v>808</v>
      </c>
      <c r="C3991" s="20" t="s">
        <v>920</v>
      </c>
      <c r="D3991" s="20" t="s">
        <v>804</v>
      </c>
      <c r="E3991" s="20" t="s">
        <v>7354</v>
      </c>
      <c r="F3991" s="20" t="s">
        <v>474</v>
      </c>
      <c r="G3991" s="20">
        <v>20.64</v>
      </c>
      <c r="H3991" s="20" t="s">
        <v>1679</v>
      </c>
      <c r="I3991" s="20" t="s">
        <v>7343</v>
      </c>
      <c r="J3991" s="20" t="s">
        <v>7344</v>
      </c>
      <c r="K3991" s="20" t="s">
        <v>7344</v>
      </c>
      <c r="L3991" s="20" t="s">
        <v>808</v>
      </c>
      <c r="M3991" s="20">
        <v>4</v>
      </c>
      <c r="N3991" s="20" t="s">
        <v>1679</v>
      </c>
      <c r="P3991" s="20">
        <v>0</v>
      </c>
      <c r="Q3991" s="20" t="s">
        <v>469</v>
      </c>
      <c r="R3991" s="20" t="s">
        <v>488</v>
      </c>
      <c r="S3991" s="20" t="s">
        <v>221</v>
      </c>
      <c r="T3991" s="20" t="s">
        <v>7355</v>
      </c>
      <c r="U3991" s="20" t="s">
        <v>7346</v>
      </c>
      <c r="V3991" s="20">
        <v>9</v>
      </c>
      <c r="W3991" s="20">
        <v>279</v>
      </c>
      <c r="Y3991" s="20" t="s">
        <v>1684</v>
      </c>
      <c r="Z3991" s="20" t="s">
        <v>1685</v>
      </c>
      <c r="AA3991" s="20">
        <v>1.5</v>
      </c>
      <c r="AB3991" s="20">
        <v>62</v>
      </c>
      <c r="AC3991" s="20">
        <v>62</v>
      </c>
      <c r="AD3991" s="20">
        <v>62</v>
      </c>
      <c r="AG3991" s="20" t="s">
        <v>2260</v>
      </c>
      <c r="AT3991" s="20" t="s">
        <v>1687</v>
      </c>
      <c r="AW3991" s="20" t="s">
        <v>1657</v>
      </c>
      <c r="BE3991" s="20" t="s">
        <v>808</v>
      </c>
      <c r="BL3991" s="20">
        <v>1032</v>
      </c>
      <c r="BM3991" s="20">
        <v>50</v>
      </c>
    </row>
    <row r="3992" spans="1:65" x14ac:dyDescent="0.25">
      <c r="A3992" s="20" t="s">
        <v>1677</v>
      </c>
      <c r="B3992" s="20" t="s">
        <v>808</v>
      </c>
      <c r="C3992" s="20" t="s">
        <v>920</v>
      </c>
      <c r="D3992" s="20" t="s">
        <v>804</v>
      </c>
      <c r="E3992" s="20" t="s">
        <v>7356</v>
      </c>
      <c r="F3992" s="20" t="s">
        <v>475</v>
      </c>
      <c r="G3992" s="20">
        <v>19.96</v>
      </c>
      <c r="H3992" s="20" t="s">
        <v>1679</v>
      </c>
      <c r="I3992" s="20" t="s">
        <v>7343</v>
      </c>
      <c r="J3992" s="20" t="s">
        <v>7344</v>
      </c>
      <c r="K3992" s="20" t="s">
        <v>7344</v>
      </c>
      <c r="L3992" s="20" t="s">
        <v>808</v>
      </c>
      <c r="M3992" s="20">
        <v>4</v>
      </c>
      <c r="N3992" s="20" t="s">
        <v>1679</v>
      </c>
      <c r="P3992" s="20">
        <v>0</v>
      </c>
      <c r="Q3992" s="20" t="s">
        <v>509</v>
      </c>
      <c r="R3992" s="20" t="s">
        <v>508</v>
      </c>
      <c r="S3992" s="20" t="s">
        <v>221</v>
      </c>
      <c r="T3992" s="20" t="s">
        <v>7357</v>
      </c>
      <c r="V3992" s="20">
        <v>16</v>
      </c>
      <c r="W3992" s="20">
        <v>493</v>
      </c>
      <c r="Y3992" s="20" t="s">
        <v>1684</v>
      </c>
      <c r="Z3992" s="20" t="s">
        <v>1685</v>
      </c>
      <c r="AA3992" s="20">
        <v>1.5</v>
      </c>
      <c r="AB3992" s="20">
        <v>62</v>
      </c>
      <c r="AC3992" s="20">
        <v>62</v>
      </c>
      <c r="AD3992" s="20">
        <v>62</v>
      </c>
      <c r="AG3992" s="20" t="s">
        <v>2260</v>
      </c>
      <c r="AT3992" s="20" t="s">
        <v>1687</v>
      </c>
      <c r="BE3992" s="20" t="s">
        <v>808</v>
      </c>
      <c r="BL3992" s="20">
        <v>2095.8000000000002</v>
      </c>
      <c r="BM3992" s="20">
        <v>105</v>
      </c>
    </row>
    <row r="3993" spans="1:65" x14ac:dyDescent="0.25">
      <c r="A3993" s="20" t="s">
        <v>1677</v>
      </c>
      <c r="B3993" s="20" t="s">
        <v>808</v>
      </c>
      <c r="C3993" s="20" t="s">
        <v>920</v>
      </c>
      <c r="D3993" s="20" t="s">
        <v>804</v>
      </c>
      <c r="E3993" s="20" t="s">
        <v>7358</v>
      </c>
      <c r="F3993" s="20" t="s">
        <v>476</v>
      </c>
      <c r="G3993" s="20">
        <v>7.21</v>
      </c>
      <c r="H3993" s="20" t="s">
        <v>1679</v>
      </c>
      <c r="I3993" s="20" t="s">
        <v>7343</v>
      </c>
      <c r="J3993" s="20" t="s">
        <v>7344</v>
      </c>
      <c r="K3993" s="20" t="s">
        <v>7344</v>
      </c>
      <c r="L3993" s="20" t="s">
        <v>808</v>
      </c>
      <c r="M3993" s="20">
        <v>4</v>
      </c>
      <c r="N3993" s="20" t="s">
        <v>1679</v>
      </c>
      <c r="P3993" s="20">
        <v>0</v>
      </c>
      <c r="Q3993" s="20" t="s">
        <v>545</v>
      </c>
      <c r="R3993" s="20" t="s">
        <v>508</v>
      </c>
      <c r="S3993" s="20" t="s">
        <v>221</v>
      </c>
      <c r="T3993" s="20" t="s">
        <v>7352</v>
      </c>
      <c r="U3993" s="20" t="s">
        <v>7346</v>
      </c>
      <c r="V3993" s="20">
        <v>9</v>
      </c>
      <c r="W3993" s="20">
        <v>279</v>
      </c>
      <c r="Y3993" s="20" t="s">
        <v>1684</v>
      </c>
      <c r="Z3993" s="20" t="s">
        <v>1685</v>
      </c>
      <c r="AA3993" s="20">
        <v>1.5</v>
      </c>
      <c r="AB3993" s="20">
        <v>62</v>
      </c>
      <c r="AC3993" s="20">
        <v>62</v>
      </c>
      <c r="AD3993" s="20">
        <v>62</v>
      </c>
      <c r="AG3993" s="20" t="s">
        <v>2260</v>
      </c>
      <c r="BE3993" s="20" t="s">
        <v>808</v>
      </c>
      <c r="BL3993" s="20">
        <v>576.79999999999995</v>
      </c>
      <c r="BM3993" s="20">
        <v>80</v>
      </c>
    </row>
    <row r="3994" spans="1:65" x14ac:dyDescent="0.25">
      <c r="A3994" s="20" t="s">
        <v>1677</v>
      </c>
      <c r="B3994" s="20" t="s">
        <v>808</v>
      </c>
      <c r="C3994" s="20" t="s">
        <v>920</v>
      </c>
      <c r="D3994" s="20" t="s">
        <v>804</v>
      </c>
      <c r="E3994" s="20" t="s">
        <v>7359</v>
      </c>
      <c r="F3994" s="20" t="s">
        <v>477</v>
      </c>
      <c r="G3994" s="20">
        <v>3.3</v>
      </c>
      <c r="H3994" s="20" t="s">
        <v>1679</v>
      </c>
      <c r="I3994" s="20" t="s">
        <v>7343</v>
      </c>
      <c r="J3994" s="20" t="s">
        <v>7344</v>
      </c>
      <c r="K3994" s="20" t="s">
        <v>7344</v>
      </c>
      <c r="L3994" s="20" t="s">
        <v>808</v>
      </c>
      <c r="M3994" s="20">
        <v>4</v>
      </c>
      <c r="N3994" s="20" t="s">
        <v>1679</v>
      </c>
      <c r="P3994" s="20">
        <v>0</v>
      </c>
      <c r="Q3994" s="20" t="s">
        <v>545</v>
      </c>
      <c r="R3994" s="20" t="s">
        <v>508</v>
      </c>
      <c r="S3994" s="20" t="s">
        <v>221</v>
      </c>
      <c r="T3994" s="20" t="s">
        <v>7352</v>
      </c>
      <c r="U3994" s="20" t="s">
        <v>7346</v>
      </c>
      <c r="V3994" s="20">
        <v>9</v>
      </c>
      <c r="W3994" s="20">
        <v>279</v>
      </c>
      <c r="Y3994" s="20" t="s">
        <v>1684</v>
      </c>
      <c r="Z3994" s="20" t="s">
        <v>1685</v>
      </c>
      <c r="AA3994" s="20">
        <v>1.5</v>
      </c>
      <c r="AB3994" s="20">
        <v>62</v>
      </c>
      <c r="AC3994" s="20">
        <v>62</v>
      </c>
      <c r="AD3994" s="20">
        <v>62</v>
      </c>
      <c r="AG3994" s="20" t="s">
        <v>2260</v>
      </c>
      <c r="AT3994" s="20" t="s">
        <v>1687</v>
      </c>
      <c r="BE3994" s="20" t="s">
        <v>808</v>
      </c>
      <c r="BL3994" s="20">
        <v>264</v>
      </c>
      <c r="BM3994" s="20">
        <v>80</v>
      </c>
    </row>
    <row r="3995" spans="1:65" x14ac:dyDescent="0.25">
      <c r="A3995" s="20" t="s">
        <v>1677</v>
      </c>
      <c r="B3995" s="20" t="s">
        <v>808</v>
      </c>
      <c r="C3995" s="20" t="s">
        <v>920</v>
      </c>
      <c r="D3995" s="20" t="s">
        <v>804</v>
      </c>
      <c r="E3995" s="20" t="s">
        <v>7360</v>
      </c>
      <c r="F3995" s="20" t="s">
        <v>478</v>
      </c>
      <c r="G3995" s="20">
        <v>1.1499999999999999</v>
      </c>
      <c r="H3995" s="20" t="s">
        <v>1679</v>
      </c>
      <c r="I3995" s="20" t="s">
        <v>7343</v>
      </c>
      <c r="J3995" s="20" t="s">
        <v>7344</v>
      </c>
      <c r="K3995" s="20" t="s">
        <v>7344</v>
      </c>
      <c r="L3995" s="20" t="s">
        <v>808</v>
      </c>
      <c r="M3995" s="20">
        <v>4</v>
      </c>
      <c r="N3995" s="20" t="s">
        <v>1679</v>
      </c>
      <c r="P3995" s="20">
        <v>0</v>
      </c>
      <c r="Q3995" s="20" t="s">
        <v>545</v>
      </c>
      <c r="R3995" s="20" t="s">
        <v>508</v>
      </c>
      <c r="S3995" s="20" t="s">
        <v>221</v>
      </c>
      <c r="T3995" s="20" t="s">
        <v>7352</v>
      </c>
      <c r="U3995" s="20" t="s">
        <v>7346</v>
      </c>
      <c r="V3995" s="20">
        <v>9</v>
      </c>
      <c r="W3995" s="20">
        <v>279</v>
      </c>
      <c r="Y3995" s="20" t="s">
        <v>1684</v>
      </c>
      <c r="Z3995" s="20" t="s">
        <v>1685</v>
      </c>
      <c r="AA3995" s="20">
        <v>1.5</v>
      </c>
      <c r="AB3995" s="20">
        <v>62</v>
      </c>
      <c r="AC3995" s="20">
        <v>62</v>
      </c>
      <c r="AD3995" s="20">
        <v>62</v>
      </c>
      <c r="AG3995" s="20" t="s">
        <v>2260</v>
      </c>
      <c r="AT3995" s="20" t="s">
        <v>1687</v>
      </c>
      <c r="BE3995" s="20" t="s">
        <v>808</v>
      </c>
      <c r="BL3995" s="20">
        <v>92</v>
      </c>
      <c r="BM3995" s="20">
        <v>80</v>
      </c>
    </row>
    <row r="3996" spans="1:65" x14ac:dyDescent="0.25">
      <c r="A3996" s="20" t="s">
        <v>1677</v>
      </c>
      <c r="B3996" s="20" t="s">
        <v>808</v>
      </c>
      <c r="C3996" s="20" t="s">
        <v>920</v>
      </c>
      <c r="D3996" s="20" t="s">
        <v>804</v>
      </c>
      <c r="E3996" s="20" t="s">
        <v>7361</v>
      </c>
      <c r="F3996" s="20" t="s">
        <v>479</v>
      </c>
      <c r="G3996" s="20">
        <v>24.3</v>
      </c>
      <c r="H3996" s="20" t="s">
        <v>1679</v>
      </c>
      <c r="I3996" s="20" t="s">
        <v>7343</v>
      </c>
      <c r="J3996" s="20" t="s">
        <v>7344</v>
      </c>
      <c r="K3996" s="20" t="s">
        <v>7344</v>
      </c>
      <c r="L3996" s="20" t="s">
        <v>808</v>
      </c>
      <c r="M3996" s="20">
        <v>4</v>
      </c>
      <c r="N3996" s="20" t="s">
        <v>1679</v>
      </c>
      <c r="P3996" s="20">
        <v>0</v>
      </c>
      <c r="Q3996" s="20" t="s">
        <v>469</v>
      </c>
      <c r="R3996" s="20" t="s">
        <v>488</v>
      </c>
      <c r="S3996" s="20" t="s">
        <v>221</v>
      </c>
      <c r="T3996" s="20" t="s">
        <v>7145</v>
      </c>
      <c r="U3996" s="20" t="s">
        <v>7346</v>
      </c>
      <c r="V3996" s="20">
        <v>9</v>
      </c>
      <c r="W3996" s="20">
        <v>279</v>
      </c>
      <c r="Y3996" s="20" t="s">
        <v>1684</v>
      </c>
      <c r="Z3996" s="20" t="s">
        <v>1685</v>
      </c>
      <c r="AA3996" s="20">
        <v>1.5</v>
      </c>
      <c r="AB3996" s="20">
        <v>62</v>
      </c>
      <c r="AC3996" s="20">
        <v>62</v>
      </c>
      <c r="AD3996" s="20">
        <v>62</v>
      </c>
      <c r="AG3996" s="20" t="s">
        <v>2260</v>
      </c>
      <c r="AT3996" s="20" t="s">
        <v>1687</v>
      </c>
      <c r="AW3996" s="20" t="s">
        <v>1657</v>
      </c>
      <c r="BE3996" s="20" t="s">
        <v>808</v>
      </c>
      <c r="BL3996" s="20">
        <v>1215</v>
      </c>
      <c r="BM3996" s="20">
        <v>50</v>
      </c>
    </row>
    <row r="3997" spans="1:65" x14ac:dyDescent="0.25">
      <c r="A3997" s="20" t="s">
        <v>1677</v>
      </c>
      <c r="B3997" s="20" t="s">
        <v>808</v>
      </c>
      <c r="C3997" s="20" t="s">
        <v>920</v>
      </c>
      <c r="D3997" s="20" t="s">
        <v>804</v>
      </c>
      <c r="E3997" s="20" t="s">
        <v>7362</v>
      </c>
      <c r="F3997" s="20" t="s">
        <v>480</v>
      </c>
      <c r="G3997" s="20">
        <v>17.600000000000001</v>
      </c>
      <c r="H3997" s="20" t="s">
        <v>1679</v>
      </c>
      <c r="I3997" s="20" t="s">
        <v>7343</v>
      </c>
      <c r="J3997" s="20" t="s">
        <v>7344</v>
      </c>
      <c r="K3997" s="20" t="s">
        <v>7344</v>
      </c>
      <c r="L3997" s="20" t="s">
        <v>808</v>
      </c>
      <c r="M3997" s="20">
        <v>4</v>
      </c>
      <c r="N3997" s="20" t="s">
        <v>1679</v>
      </c>
      <c r="P3997" s="20">
        <v>0</v>
      </c>
      <c r="Q3997" s="20" t="s">
        <v>469</v>
      </c>
      <c r="R3997" s="20" t="s">
        <v>488</v>
      </c>
      <c r="S3997" s="20" t="s">
        <v>221</v>
      </c>
      <c r="T3997" s="20" t="s">
        <v>7145</v>
      </c>
      <c r="U3997" s="20" t="s">
        <v>7346</v>
      </c>
      <c r="V3997" s="20">
        <v>9</v>
      </c>
      <c r="W3997" s="20">
        <v>279</v>
      </c>
      <c r="Y3997" s="20" t="s">
        <v>1684</v>
      </c>
      <c r="Z3997" s="20" t="s">
        <v>1685</v>
      </c>
      <c r="AA3997" s="20">
        <v>1.5</v>
      </c>
      <c r="AB3997" s="20">
        <v>62</v>
      </c>
      <c r="AC3997" s="20">
        <v>62</v>
      </c>
      <c r="AD3997" s="20">
        <v>62</v>
      </c>
      <c r="AG3997" s="20" t="s">
        <v>2260</v>
      </c>
      <c r="AT3997" s="20" t="s">
        <v>1687</v>
      </c>
      <c r="AW3997" s="20" t="s">
        <v>1657</v>
      </c>
      <c r="BE3997" s="20" t="s">
        <v>808</v>
      </c>
      <c r="BL3997" s="20">
        <v>880</v>
      </c>
      <c r="BM3997" s="20">
        <v>50</v>
      </c>
    </row>
    <row r="3998" spans="1:65" x14ac:dyDescent="0.25">
      <c r="A3998" s="20" t="s">
        <v>1677</v>
      </c>
      <c r="B3998" s="20" t="s">
        <v>808</v>
      </c>
      <c r="C3998" s="20" t="s">
        <v>920</v>
      </c>
      <c r="D3998" s="20" t="s">
        <v>804</v>
      </c>
      <c r="E3998" s="20" t="s">
        <v>7363</v>
      </c>
      <c r="F3998" s="20" t="s">
        <v>483</v>
      </c>
      <c r="G3998" s="20">
        <v>0.47</v>
      </c>
      <c r="H3998" s="20" t="s">
        <v>1679</v>
      </c>
      <c r="I3998" s="20" t="s">
        <v>7343</v>
      </c>
      <c r="J3998" s="20" t="s">
        <v>7344</v>
      </c>
      <c r="K3998" s="20" t="s">
        <v>7344</v>
      </c>
      <c r="L3998" s="20" t="s">
        <v>808</v>
      </c>
      <c r="M3998" s="20">
        <v>4</v>
      </c>
      <c r="N3998" s="20" t="s">
        <v>1679</v>
      </c>
      <c r="P3998" s="20">
        <v>0</v>
      </c>
      <c r="Q3998" s="20" t="s">
        <v>507</v>
      </c>
      <c r="R3998" s="20" t="s">
        <v>467</v>
      </c>
      <c r="S3998" s="20" t="s">
        <v>221</v>
      </c>
      <c r="T3998" s="20" t="s">
        <v>5862</v>
      </c>
      <c r="U3998" s="20" t="s">
        <v>7346</v>
      </c>
      <c r="V3998" s="20">
        <v>9</v>
      </c>
      <c r="W3998" s="20">
        <v>279</v>
      </c>
      <c r="Y3998" s="20" t="s">
        <v>1684</v>
      </c>
      <c r="Z3998" s="20" t="s">
        <v>1685</v>
      </c>
      <c r="AA3998" s="20">
        <v>1.5</v>
      </c>
      <c r="AB3998" s="20">
        <v>62</v>
      </c>
      <c r="AC3998" s="20">
        <v>62</v>
      </c>
      <c r="AD3998" s="20">
        <v>62</v>
      </c>
      <c r="AG3998" s="20" t="s">
        <v>2260</v>
      </c>
      <c r="AT3998" s="20" t="s">
        <v>1687</v>
      </c>
      <c r="AW3998" s="20" t="s">
        <v>1657</v>
      </c>
      <c r="BE3998" s="20" t="s">
        <v>808</v>
      </c>
      <c r="BL3998" s="20">
        <v>23.5</v>
      </c>
      <c r="BM3998" s="20">
        <v>50</v>
      </c>
    </row>
    <row r="3999" spans="1:65" x14ac:dyDescent="0.25">
      <c r="A3999" s="20" t="s">
        <v>1677</v>
      </c>
      <c r="B3999" s="20" t="s">
        <v>808</v>
      </c>
      <c r="C3999" s="20" t="s">
        <v>920</v>
      </c>
      <c r="D3999" s="20" t="s">
        <v>804</v>
      </c>
      <c r="E3999" s="20" t="s">
        <v>7364</v>
      </c>
      <c r="F3999" s="20" t="s">
        <v>484</v>
      </c>
      <c r="G3999" s="20">
        <v>4.46</v>
      </c>
      <c r="H3999" s="20" t="s">
        <v>1679</v>
      </c>
      <c r="I3999" s="20" t="s">
        <v>7343</v>
      </c>
      <c r="J3999" s="20" t="s">
        <v>7344</v>
      </c>
      <c r="K3999" s="20" t="s">
        <v>7344</v>
      </c>
      <c r="L3999" s="20" t="s">
        <v>808</v>
      </c>
      <c r="M3999" s="20">
        <v>4</v>
      </c>
      <c r="N3999" s="20" t="s">
        <v>1679</v>
      </c>
      <c r="P3999" s="20">
        <v>0</v>
      </c>
      <c r="Q3999" s="20" t="s">
        <v>507</v>
      </c>
      <c r="R3999" s="20" t="s">
        <v>467</v>
      </c>
      <c r="S3999" s="20" t="s">
        <v>221</v>
      </c>
      <c r="T3999" s="20" t="s">
        <v>5862</v>
      </c>
      <c r="U3999" s="20" t="s">
        <v>7346</v>
      </c>
      <c r="V3999" s="20">
        <v>9</v>
      </c>
      <c r="W3999" s="20">
        <v>279</v>
      </c>
      <c r="Y3999" s="20" t="s">
        <v>1684</v>
      </c>
      <c r="Z3999" s="20" t="s">
        <v>1685</v>
      </c>
      <c r="AA3999" s="20">
        <v>1.5</v>
      </c>
      <c r="AB3999" s="20">
        <v>62</v>
      </c>
      <c r="AC3999" s="20">
        <v>62</v>
      </c>
      <c r="AD3999" s="20">
        <v>62</v>
      </c>
      <c r="AG3999" s="20" t="s">
        <v>2260</v>
      </c>
      <c r="AT3999" s="20" t="s">
        <v>1687</v>
      </c>
      <c r="AW3999" s="20" t="s">
        <v>1657</v>
      </c>
      <c r="BE3999" s="20" t="s">
        <v>808</v>
      </c>
      <c r="BL3999" s="20">
        <v>223</v>
      </c>
      <c r="BM3999" s="20">
        <v>50</v>
      </c>
    </row>
    <row r="4000" spans="1:65" x14ac:dyDescent="0.25">
      <c r="A4000" s="20" t="s">
        <v>1677</v>
      </c>
      <c r="B4000" s="20" t="s">
        <v>808</v>
      </c>
      <c r="C4000" s="20" t="s">
        <v>920</v>
      </c>
      <c r="D4000" s="20" t="s">
        <v>804</v>
      </c>
      <c r="E4000" s="20" t="s">
        <v>7365</v>
      </c>
      <c r="F4000" s="20" t="s">
        <v>493</v>
      </c>
      <c r="G4000" s="20">
        <v>4.6900000000000004</v>
      </c>
      <c r="H4000" s="20" t="s">
        <v>1679</v>
      </c>
      <c r="I4000" s="20" t="s">
        <v>7343</v>
      </c>
      <c r="J4000" s="20" t="s">
        <v>7344</v>
      </c>
      <c r="K4000" s="20" t="s">
        <v>7344</v>
      </c>
      <c r="L4000" s="20" t="s">
        <v>808</v>
      </c>
      <c r="M4000" s="20">
        <v>4</v>
      </c>
      <c r="N4000" s="20" t="s">
        <v>1679</v>
      </c>
      <c r="P4000" s="20">
        <v>0</v>
      </c>
      <c r="Q4000" s="20" t="s">
        <v>507</v>
      </c>
      <c r="R4000" s="20" t="s">
        <v>467</v>
      </c>
      <c r="S4000" s="20" t="s">
        <v>221</v>
      </c>
      <c r="T4000" s="20" t="s">
        <v>5862</v>
      </c>
      <c r="U4000" s="20" t="s">
        <v>7346</v>
      </c>
      <c r="V4000" s="20">
        <v>9</v>
      </c>
      <c r="W4000" s="20">
        <v>279</v>
      </c>
      <c r="Y4000" s="20" t="s">
        <v>1684</v>
      </c>
      <c r="Z4000" s="20" t="s">
        <v>1685</v>
      </c>
      <c r="AA4000" s="20">
        <v>1.5</v>
      </c>
      <c r="AB4000" s="20">
        <v>62</v>
      </c>
      <c r="AC4000" s="20">
        <v>62</v>
      </c>
      <c r="AD4000" s="20">
        <v>62</v>
      </c>
      <c r="AG4000" s="20" t="s">
        <v>2260</v>
      </c>
      <c r="AT4000" s="20" t="s">
        <v>1687</v>
      </c>
      <c r="AW4000" s="20" t="s">
        <v>1657</v>
      </c>
      <c r="BE4000" s="20" t="s">
        <v>808</v>
      </c>
      <c r="BL4000" s="20">
        <v>234.5</v>
      </c>
      <c r="BM4000" s="20">
        <v>50</v>
      </c>
    </row>
    <row r="4001" spans="1:68" x14ac:dyDescent="0.25">
      <c r="A4001" s="20" t="s">
        <v>1677</v>
      </c>
      <c r="B4001" s="20" t="s">
        <v>808</v>
      </c>
      <c r="C4001" s="20" t="s">
        <v>920</v>
      </c>
      <c r="D4001" s="20" t="s">
        <v>804</v>
      </c>
      <c r="E4001" s="20" t="s">
        <v>7366</v>
      </c>
      <c r="F4001" s="20" t="s">
        <v>519</v>
      </c>
      <c r="G4001" s="20">
        <v>24.71</v>
      </c>
      <c r="H4001" s="20" t="s">
        <v>1679</v>
      </c>
      <c r="I4001" s="20" t="s">
        <v>7343</v>
      </c>
      <c r="J4001" s="20" t="s">
        <v>7344</v>
      </c>
      <c r="K4001" s="20" t="s">
        <v>7344</v>
      </c>
      <c r="L4001" s="20" t="s">
        <v>808</v>
      </c>
      <c r="M4001" s="20">
        <v>4</v>
      </c>
      <c r="N4001" s="20" t="s">
        <v>1679</v>
      </c>
      <c r="P4001" s="20">
        <v>0</v>
      </c>
      <c r="Q4001" s="20" t="s">
        <v>487</v>
      </c>
      <c r="R4001" s="20" t="s">
        <v>467</v>
      </c>
      <c r="S4001" s="20" t="s">
        <v>221</v>
      </c>
      <c r="T4001" s="20" t="s">
        <v>5485</v>
      </c>
      <c r="U4001" s="20" t="s">
        <v>7367</v>
      </c>
      <c r="V4001" s="20">
        <v>22</v>
      </c>
      <c r="W4001" s="20">
        <v>678</v>
      </c>
      <c r="Y4001" s="20" t="s">
        <v>1684</v>
      </c>
      <c r="Z4001" s="20" t="s">
        <v>1685</v>
      </c>
      <c r="AA4001" s="20">
        <v>1.5</v>
      </c>
      <c r="AB4001" s="20">
        <v>62</v>
      </c>
      <c r="AC4001" s="20">
        <v>62</v>
      </c>
      <c r="AD4001" s="20">
        <v>62</v>
      </c>
      <c r="AG4001" s="20" t="s">
        <v>2260</v>
      </c>
      <c r="AT4001" s="20" t="s">
        <v>1687</v>
      </c>
      <c r="BE4001" s="20" t="s">
        <v>808</v>
      </c>
      <c r="BL4001" s="20">
        <v>1359.05</v>
      </c>
      <c r="BM4001" s="20">
        <v>55</v>
      </c>
    </row>
    <row r="4002" spans="1:68" x14ac:dyDescent="0.25">
      <c r="A4002" s="20" t="s">
        <v>1677</v>
      </c>
      <c r="B4002" s="20" t="s">
        <v>808</v>
      </c>
      <c r="C4002" s="20" t="s">
        <v>920</v>
      </c>
      <c r="D4002" s="20" t="s">
        <v>804</v>
      </c>
      <c r="E4002" s="20" t="s">
        <v>7368</v>
      </c>
      <c r="F4002" s="20" t="s">
        <v>526</v>
      </c>
      <c r="G4002" s="20">
        <v>21.4</v>
      </c>
      <c r="H4002" s="20" t="s">
        <v>1679</v>
      </c>
      <c r="I4002" s="20" t="s">
        <v>7343</v>
      </c>
      <c r="J4002" s="20" t="s">
        <v>7344</v>
      </c>
      <c r="K4002" s="20" t="s">
        <v>7344</v>
      </c>
      <c r="L4002" s="20" t="s">
        <v>808</v>
      </c>
      <c r="M4002" s="20">
        <v>4</v>
      </c>
      <c r="N4002" s="20" t="s">
        <v>1679</v>
      </c>
      <c r="P4002" s="20">
        <v>0</v>
      </c>
      <c r="Q4002" s="20" t="s">
        <v>487</v>
      </c>
      <c r="R4002" s="20" t="s">
        <v>707</v>
      </c>
      <c r="S4002" s="20" t="s">
        <v>221</v>
      </c>
      <c r="T4002" s="20" t="s">
        <v>7369</v>
      </c>
      <c r="U4002" s="20" t="s">
        <v>7346</v>
      </c>
      <c r="V4002" s="20">
        <v>9</v>
      </c>
      <c r="W4002" s="20">
        <v>279</v>
      </c>
      <c r="Y4002" s="20" t="s">
        <v>1684</v>
      </c>
      <c r="Z4002" s="20" t="s">
        <v>1685</v>
      </c>
      <c r="AA4002" s="20">
        <v>1.5</v>
      </c>
      <c r="AB4002" s="20">
        <v>58</v>
      </c>
      <c r="AC4002" s="20">
        <v>58</v>
      </c>
      <c r="AD4002" s="20">
        <v>58</v>
      </c>
      <c r="AG4002" s="20" t="s">
        <v>2260</v>
      </c>
      <c r="AT4002" s="20" t="s">
        <v>1687</v>
      </c>
      <c r="BE4002" s="20" t="s">
        <v>808</v>
      </c>
      <c r="BL4002" s="20">
        <v>1177</v>
      </c>
      <c r="BM4002" s="20">
        <v>55</v>
      </c>
    </row>
    <row r="4003" spans="1:68" x14ac:dyDescent="0.25">
      <c r="A4003" s="20" t="s">
        <v>1677</v>
      </c>
      <c r="B4003" s="20" t="s">
        <v>808</v>
      </c>
      <c r="C4003" s="20" t="s">
        <v>920</v>
      </c>
      <c r="D4003" s="20" t="s">
        <v>804</v>
      </c>
      <c r="E4003" s="20" t="s">
        <v>7370</v>
      </c>
      <c r="F4003" s="20" t="s">
        <v>527</v>
      </c>
      <c r="G4003" s="20">
        <v>4.83</v>
      </c>
      <c r="H4003" s="20" t="s">
        <v>1679</v>
      </c>
      <c r="I4003" s="20" t="s">
        <v>7343</v>
      </c>
      <c r="J4003" s="20" t="s">
        <v>7344</v>
      </c>
      <c r="K4003" s="20" t="s">
        <v>7344</v>
      </c>
      <c r="L4003" s="20" t="s">
        <v>808</v>
      </c>
      <c r="M4003" s="20">
        <v>4</v>
      </c>
      <c r="N4003" s="20" t="s">
        <v>1679</v>
      </c>
      <c r="P4003" s="20">
        <v>0</v>
      </c>
      <c r="Q4003" s="20" t="s">
        <v>469</v>
      </c>
      <c r="R4003" s="20" t="s">
        <v>488</v>
      </c>
      <c r="S4003" s="20" t="s">
        <v>221</v>
      </c>
      <c r="T4003" s="20" t="s">
        <v>7371</v>
      </c>
      <c r="U4003" s="20" t="s">
        <v>7346</v>
      </c>
      <c r="V4003" s="20">
        <v>9</v>
      </c>
      <c r="W4003" s="20">
        <v>279</v>
      </c>
      <c r="Y4003" s="20" t="s">
        <v>1684</v>
      </c>
      <c r="Z4003" s="20" t="s">
        <v>1685</v>
      </c>
      <c r="AA4003" s="20">
        <v>1.5</v>
      </c>
      <c r="AB4003" s="20">
        <v>58</v>
      </c>
      <c r="AC4003" s="20">
        <v>58</v>
      </c>
      <c r="AD4003" s="20">
        <v>58</v>
      </c>
      <c r="AG4003" s="20" t="s">
        <v>2260</v>
      </c>
      <c r="AT4003" s="20" t="s">
        <v>1687</v>
      </c>
      <c r="AW4003" s="20" t="s">
        <v>1657</v>
      </c>
      <c r="BE4003" s="20" t="s">
        <v>808</v>
      </c>
      <c r="BL4003" s="20">
        <v>241.5</v>
      </c>
      <c r="BM4003" s="20">
        <v>50</v>
      </c>
    </row>
    <row r="4004" spans="1:68" x14ac:dyDescent="0.25">
      <c r="A4004" s="20" t="s">
        <v>1677</v>
      </c>
      <c r="B4004" s="20" t="s">
        <v>808</v>
      </c>
      <c r="C4004" s="20" t="s">
        <v>920</v>
      </c>
      <c r="D4004" s="20" t="s">
        <v>804</v>
      </c>
      <c r="E4004" s="20" t="s">
        <v>7372</v>
      </c>
      <c r="F4004" s="20" t="s">
        <v>528</v>
      </c>
      <c r="G4004" s="20">
        <v>0.28999999999999998</v>
      </c>
      <c r="H4004" s="20" t="s">
        <v>1679</v>
      </c>
      <c r="I4004" s="20" t="s">
        <v>7343</v>
      </c>
      <c r="J4004" s="20" t="s">
        <v>7344</v>
      </c>
      <c r="K4004" s="20" t="s">
        <v>7344</v>
      </c>
      <c r="L4004" s="20" t="s">
        <v>808</v>
      </c>
      <c r="M4004" s="20">
        <v>4</v>
      </c>
      <c r="N4004" s="20" t="s">
        <v>1679</v>
      </c>
      <c r="P4004" s="20">
        <v>0</v>
      </c>
      <c r="Q4004" s="20" t="s">
        <v>545</v>
      </c>
      <c r="R4004" s="20" t="s">
        <v>508</v>
      </c>
      <c r="S4004" s="20" t="s">
        <v>221</v>
      </c>
      <c r="T4004" s="20" t="s">
        <v>7352</v>
      </c>
      <c r="U4004" s="20" t="s">
        <v>7346</v>
      </c>
      <c r="V4004" s="20">
        <v>9</v>
      </c>
      <c r="W4004" s="20">
        <v>279</v>
      </c>
      <c r="Y4004" s="20" t="s">
        <v>1684</v>
      </c>
      <c r="Z4004" s="20" t="s">
        <v>1685</v>
      </c>
      <c r="AA4004" s="20">
        <v>0</v>
      </c>
      <c r="AB4004" s="20">
        <v>62</v>
      </c>
      <c r="AC4004" s="20">
        <v>62</v>
      </c>
      <c r="AD4004" s="20">
        <v>62</v>
      </c>
      <c r="AG4004" s="20" t="s">
        <v>2260</v>
      </c>
      <c r="AT4004" s="20" t="s">
        <v>1687</v>
      </c>
      <c r="BE4004" s="20" t="s">
        <v>808</v>
      </c>
      <c r="BL4004" s="20">
        <v>23.2</v>
      </c>
      <c r="BM4004" s="20">
        <v>80</v>
      </c>
    </row>
    <row r="4005" spans="1:68" x14ac:dyDescent="0.25">
      <c r="A4005" s="20" t="s">
        <v>1677</v>
      </c>
      <c r="B4005" s="20" t="s">
        <v>808</v>
      </c>
      <c r="C4005" s="20" t="s">
        <v>921</v>
      </c>
      <c r="D4005" s="20" t="s">
        <v>804</v>
      </c>
      <c r="E4005" s="20" t="s">
        <v>7373</v>
      </c>
      <c r="F4005" s="20" t="s">
        <v>465</v>
      </c>
      <c r="G4005" s="20">
        <v>8.17</v>
      </c>
      <c r="H4005" s="20" t="s">
        <v>1679</v>
      </c>
      <c r="I4005" s="20" t="s">
        <v>7374</v>
      </c>
      <c r="J4005" s="20" t="s">
        <v>7375</v>
      </c>
      <c r="K4005" s="20" t="s">
        <v>7375</v>
      </c>
      <c r="L4005" s="20" t="s">
        <v>808</v>
      </c>
      <c r="M4005" s="20">
        <v>4</v>
      </c>
      <c r="N4005" s="20" t="s">
        <v>1679</v>
      </c>
      <c r="P4005" s="20">
        <v>0</v>
      </c>
      <c r="Q4005" s="20" t="s">
        <v>545</v>
      </c>
      <c r="R4005" s="20" t="s">
        <v>707</v>
      </c>
      <c r="S4005" s="20" t="s">
        <v>221</v>
      </c>
      <c r="T4005" s="20" t="s">
        <v>7376</v>
      </c>
      <c r="U4005" s="20" t="s">
        <v>7377</v>
      </c>
      <c r="V4005" s="20">
        <v>9</v>
      </c>
      <c r="W4005" s="20">
        <v>294</v>
      </c>
      <c r="Y4005" s="20" t="s">
        <v>1684</v>
      </c>
      <c r="Z4005" s="20" t="s">
        <v>1685</v>
      </c>
      <c r="AA4005" s="20">
        <v>1.5</v>
      </c>
      <c r="AB4005" s="20">
        <v>58</v>
      </c>
      <c r="AC4005" s="20">
        <v>58</v>
      </c>
      <c r="AD4005" s="20">
        <v>58</v>
      </c>
      <c r="AG4005" s="20" t="s">
        <v>2260</v>
      </c>
      <c r="AT4005" s="20" t="s">
        <v>1687</v>
      </c>
      <c r="BE4005" s="20" t="s">
        <v>808</v>
      </c>
      <c r="BL4005" s="20">
        <v>653.6</v>
      </c>
      <c r="BM4005" s="20">
        <v>80</v>
      </c>
    </row>
    <row r="4006" spans="1:68" x14ac:dyDescent="0.25">
      <c r="A4006" s="20" t="s">
        <v>1677</v>
      </c>
      <c r="B4006" s="20" t="s">
        <v>808</v>
      </c>
      <c r="C4006" s="20" t="s">
        <v>921</v>
      </c>
      <c r="D4006" s="20" t="s">
        <v>804</v>
      </c>
      <c r="E4006" s="20" t="s">
        <v>7378</v>
      </c>
      <c r="F4006" s="20" t="s">
        <v>468</v>
      </c>
      <c r="G4006" s="20">
        <v>19.45</v>
      </c>
      <c r="H4006" s="20" t="s">
        <v>1679</v>
      </c>
      <c r="I4006" s="20" t="s">
        <v>7374</v>
      </c>
      <c r="J4006" s="20" t="s">
        <v>7375</v>
      </c>
      <c r="K4006" s="20" t="s">
        <v>7375</v>
      </c>
      <c r="L4006" s="20" t="s">
        <v>808</v>
      </c>
      <c r="M4006" s="20">
        <v>4</v>
      </c>
      <c r="N4006" s="20" t="s">
        <v>1679</v>
      </c>
      <c r="P4006" s="20">
        <v>0</v>
      </c>
      <c r="Q4006" s="20" t="s">
        <v>545</v>
      </c>
      <c r="R4006" s="20" t="s">
        <v>707</v>
      </c>
      <c r="S4006" s="20" t="s">
        <v>221</v>
      </c>
      <c r="T4006" s="20" t="s">
        <v>7376</v>
      </c>
      <c r="U4006" s="20" t="s">
        <v>7377</v>
      </c>
      <c r="V4006" s="20">
        <v>9</v>
      </c>
      <c r="W4006" s="20">
        <v>294</v>
      </c>
      <c r="Y4006" s="20" t="s">
        <v>1684</v>
      </c>
      <c r="Z4006" s="20" t="s">
        <v>1685</v>
      </c>
      <c r="AA4006" s="20">
        <v>0</v>
      </c>
      <c r="AB4006" s="20">
        <v>58</v>
      </c>
      <c r="AC4006" s="20">
        <v>58</v>
      </c>
      <c r="AD4006" s="20">
        <v>58</v>
      </c>
      <c r="AG4006" s="20" t="s">
        <v>2260</v>
      </c>
      <c r="AT4006" s="20" t="s">
        <v>1687</v>
      </c>
      <c r="BE4006" s="20" t="s">
        <v>808</v>
      </c>
      <c r="BL4006" s="20">
        <v>1556</v>
      </c>
      <c r="BM4006" s="20">
        <v>80</v>
      </c>
    </row>
    <row r="4007" spans="1:68" x14ac:dyDescent="0.25">
      <c r="A4007" s="20" t="s">
        <v>1677</v>
      </c>
      <c r="B4007" s="20" t="s">
        <v>808</v>
      </c>
      <c r="C4007" s="20" t="s">
        <v>922</v>
      </c>
      <c r="D4007" s="20" t="s">
        <v>638</v>
      </c>
      <c r="E4007" s="20" t="s">
        <v>7379</v>
      </c>
      <c r="F4007" s="20" t="s">
        <v>465</v>
      </c>
      <c r="G4007" s="20">
        <v>9.69</v>
      </c>
      <c r="H4007" s="20" t="s">
        <v>1679</v>
      </c>
      <c r="I4007" s="20" t="s">
        <v>7380</v>
      </c>
      <c r="J4007" s="20" t="s">
        <v>7381</v>
      </c>
      <c r="K4007" s="20" t="s">
        <v>7381</v>
      </c>
      <c r="L4007" s="20" t="s">
        <v>808</v>
      </c>
      <c r="M4007" s="20">
        <v>4</v>
      </c>
      <c r="N4007" s="20" t="s">
        <v>1679</v>
      </c>
      <c r="P4007" s="20">
        <v>0</v>
      </c>
      <c r="Q4007" s="20" t="s">
        <v>509</v>
      </c>
      <c r="R4007" s="20" t="s">
        <v>707</v>
      </c>
      <c r="S4007" s="20" t="s">
        <v>221</v>
      </c>
      <c r="T4007" s="20" t="s">
        <v>7382</v>
      </c>
      <c r="V4007" s="20">
        <v>15</v>
      </c>
      <c r="W4007" s="20">
        <v>478</v>
      </c>
      <c r="Y4007" s="20" t="s">
        <v>1684</v>
      </c>
      <c r="Z4007" s="20" t="s">
        <v>1685</v>
      </c>
      <c r="AA4007" s="20">
        <v>1.5</v>
      </c>
      <c r="AB4007" s="20">
        <v>57</v>
      </c>
      <c r="AC4007" s="20">
        <v>57</v>
      </c>
      <c r="AD4007" s="20">
        <v>57</v>
      </c>
      <c r="AT4007" s="20" t="s">
        <v>1687</v>
      </c>
      <c r="BE4007" s="20" t="s">
        <v>808</v>
      </c>
      <c r="BL4007" s="20">
        <v>1017.45</v>
      </c>
      <c r="BM4007" s="20">
        <v>105</v>
      </c>
    </row>
    <row r="4008" spans="1:68" x14ac:dyDescent="0.25">
      <c r="A4008" s="20" t="s">
        <v>1677</v>
      </c>
      <c r="B4008" s="20" t="s">
        <v>808</v>
      </c>
      <c r="C4008" s="20" t="s">
        <v>922</v>
      </c>
      <c r="D4008" s="20" t="s">
        <v>638</v>
      </c>
      <c r="E4008" s="20" t="s">
        <v>7383</v>
      </c>
      <c r="F4008" s="20" t="s">
        <v>468</v>
      </c>
      <c r="G4008" s="20">
        <v>18.100000000000001</v>
      </c>
      <c r="H4008" s="20" t="s">
        <v>1679</v>
      </c>
      <c r="I4008" s="20" t="s">
        <v>7380</v>
      </c>
      <c r="J4008" s="20" t="s">
        <v>7381</v>
      </c>
      <c r="K4008" s="20" t="s">
        <v>7381</v>
      </c>
      <c r="L4008" s="20" t="s">
        <v>808</v>
      </c>
      <c r="M4008" s="20">
        <v>4</v>
      </c>
      <c r="N4008" s="20" t="s">
        <v>1679</v>
      </c>
      <c r="P4008" s="20">
        <v>0</v>
      </c>
      <c r="Q4008" s="20" t="s">
        <v>506</v>
      </c>
      <c r="R4008" s="20" t="s">
        <v>488</v>
      </c>
      <c r="S4008" s="20" t="s">
        <v>221</v>
      </c>
      <c r="T4008" s="20" t="s">
        <v>7384</v>
      </c>
      <c r="U4008" s="20" t="s">
        <v>7385</v>
      </c>
      <c r="V4008" s="20">
        <v>7</v>
      </c>
      <c r="W4008" s="20">
        <v>230</v>
      </c>
      <c r="Y4008" s="20" t="s">
        <v>1684</v>
      </c>
      <c r="Z4008" s="20" t="s">
        <v>1685</v>
      </c>
      <c r="AA4008" s="20">
        <v>1.5</v>
      </c>
      <c r="AB4008" s="20">
        <v>57</v>
      </c>
      <c r="AC4008" s="20">
        <v>57</v>
      </c>
      <c r="AD4008" s="20">
        <v>57</v>
      </c>
      <c r="AT4008" s="20" t="s">
        <v>1687</v>
      </c>
      <c r="AW4008" s="20" t="s">
        <v>1657</v>
      </c>
      <c r="BE4008" s="20" t="s">
        <v>808</v>
      </c>
      <c r="BL4008" s="20">
        <v>905</v>
      </c>
      <c r="BM4008" s="20">
        <v>50</v>
      </c>
    </row>
    <row r="4009" spans="1:68" x14ac:dyDescent="0.25">
      <c r="A4009" s="20" t="s">
        <v>1677</v>
      </c>
      <c r="B4009" s="20" t="s">
        <v>808</v>
      </c>
      <c r="C4009" s="20" t="s">
        <v>923</v>
      </c>
      <c r="D4009" s="20" t="s">
        <v>638</v>
      </c>
      <c r="E4009" s="20" t="s">
        <v>7386</v>
      </c>
      <c r="F4009" s="20" t="s">
        <v>465</v>
      </c>
      <c r="G4009" s="20">
        <v>10.210000000000001</v>
      </c>
      <c r="H4009" s="20" t="s">
        <v>1679</v>
      </c>
      <c r="I4009" s="20" t="s">
        <v>7387</v>
      </c>
      <c r="J4009" s="20" t="s">
        <v>7388</v>
      </c>
      <c r="K4009" s="20" t="s">
        <v>7388</v>
      </c>
      <c r="L4009" s="20" t="s">
        <v>808</v>
      </c>
      <c r="M4009" s="20">
        <v>4</v>
      </c>
      <c r="N4009" s="20" t="s">
        <v>1679</v>
      </c>
      <c r="P4009" s="20">
        <v>0</v>
      </c>
      <c r="Q4009" s="20" t="s">
        <v>545</v>
      </c>
      <c r="R4009" s="20" t="s">
        <v>488</v>
      </c>
      <c r="S4009" s="20" t="s">
        <v>221</v>
      </c>
      <c r="T4009" s="20" t="s">
        <v>7389</v>
      </c>
      <c r="U4009" s="20" t="s">
        <v>7390</v>
      </c>
      <c r="V4009" s="20">
        <v>8</v>
      </c>
      <c r="W4009" s="20">
        <v>261</v>
      </c>
      <c r="Y4009" s="20" t="s">
        <v>1684</v>
      </c>
      <c r="Z4009" s="20" t="s">
        <v>1685</v>
      </c>
      <c r="AA4009" s="20">
        <v>1.5</v>
      </c>
      <c r="AB4009" s="20">
        <v>56</v>
      </c>
      <c r="AC4009" s="20">
        <v>56</v>
      </c>
      <c r="AD4009" s="20">
        <v>56</v>
      </c>
      <c r="AT4009" s="20" t="s">
        <v>1687</v>
      </c>
      <c r="BE4009" s="20" t="s">
        <v>808</v>
      </c>
      <c r="BL4009" s="20">
        <v>816.8</v>
      </c>
      <c r="BM4009" s="20">
        <v>80</v>
      </c>
    </row>
    <row r="4010" spans="1:68" x14ac:dyDescent="0.25">
      <c r="A4010" s="20" t="s">
        <v>1677</v>
      </c>
      <c r="B4010" s="20" t="s">
        <v>808</v>
      </c>
      <c r="C4010" s="20" t="s">
        <v>923</v>
      </c>
      <c r="D4010" s="20" t="s">
        <v>638</v>
      </c>
      <c r="E4010" s="20" t="s">
        <v>7391</v>
      </c>
      <c r="F4010" s="20" t="s">
        <v>468</v>
      </c>
      <c r="G4010" s="20">
        <v>5.9</v>
      </c>
      <c r="H4010" s="20" t="s">
        <v>1679</v>
      </c>
      <c r="I4010" s="20" t="s">
        <v>7387</v>
      </c>
      <c r="J4010" s="20" t="s">
        <v>7388</v>
      </c>
      <c r="K4010" s="20" t="s">
        <v>7388</v>
      </c>
      <c r="L4010" s="20" t="s">
        <v>808</v>
      </c>
      <c r="M4010" s="20">
        <v>4</v>
      </c>
      <c r="N4010" s="20" t="s">
        <v>1679</v>
      </c>
      <c r="P4010" s="20">
        <v>0</v>
      </c>
      <c r="Q4010" s="20" t="s">
        <v>509</v>
      </c>
      <c r="R4010" s="20" t="s">
        <v>488</v>
      </c>
      <c r="S4010" s="20" t="s">
        <v>221</v>
      </c>
      <c r="T4010" s="20" t="s">
        <v>7382</v>
      </c>
      <c r="V4010" s="20">
        <v>15</v>
      </c>
      <c r="W4010" s="20">
        <v>478</v>
      </c>
      <c r="Y4010" s="20" t="s">
        <v>1684</v>
      </c>
      <c r="Z4010" s="20" t="s">
        <v>1685</v>
      </c>
      <c r="AA4010" s="20">
        <v>1.5</v>
      </c>
      <c r="AB4010" s="20">
        <v>56</v>
      </c>
      <c r="AC4010" s="20">
        <v>56</v>
      </c>
      <c r="AD4010" s="20">
        <v>56</v>
      </c>
      <c r="AM4010" s="20" t="s">
        <v>1647</v>
      </c>
      <c r="AT4010" s="20" t="s">
        <v>1687</v>
      </c>
      <c r="BE4010" s="20" t="s">
        <v>808</v>
      </c>
      <c r="BL4010" s="20">
        <v>619.5</v>
      </c>
      <c r="BM4010" s="20">
        <v>105</v>
      </c>
    </row>
    <row r="4011" spans="1:68" x14ac:dyDescent="0.25">
      <c r="A4011" s="20" t="s">
        <v>1677</v>
      </c>
      <c r="B4011" s="20" t="s">
        <v>808</v>
      </c>
      <c r="C4011" s="20" t="s">
        <v>924</v>
      </c>
      <c r="D4011" s="20" t="s">
        <v>638</v>
      </c>
      <c r="E4011" s="20" t="s">
        <v>7392</v>
      </c>
      <c r="F4011" s="20" t="s">
        <v>465</v>
      </c>
      <c r="G4011" s="20">
        <v>8.83</v>
      </c>
      <c r="H4011" s="20" t="s">
        <v>1679</v>
      </c>
      <c r="I4011" s="20" t="s">
        <v>7393</v>
      </c>
      <c r="J4011" s="20" t="s">
        <v>7394</v>
      </c>
      <c r="K4011" s="20" t="s">
        <v>7394</v>
      </c>
      <c r="L4011" s="20" t="s">
        <v>808</v>
      </c>
      <c r="M4011" s="20">
        <v>8</v>
      </c>
      <c r="N4011" s="20" t="s">
        <v>1679</v>
      </c>
      <c r="P4011" s="20">
        <v>0</v>
      </c>
      <c r="Q4011" s="20" t="s">
        <v>512</v>
      </c>
      <c r="R4011" s="20" t="s">
        <v>488</v>
      </c>
      <c r="S4011" s="20" t="s">
        <v>221</v>
      </c>
      <c r="T4011" s="20" t="s">
        <v>7395</v>
      </c>
      <c r="U4011" s="20" t="s">
        <v>7396</v>
      </c>
      <c r="V4011" s="20">
        <v>17</v>
      </c>
      <c r="W4011" s="20">
        <v>526</v>
      </c>
      <c r="Y4011" s="20" t="s">
        <v>1684</v>
      </c>
      <c r="Z4011" s="20" t="s">
        <v>1685</v>
      </c>
      <c r="AA4011" s="20">
        <v>1.5</v>
      </c>
      <c r="AB4011" s="20">
        <v>62</v>
      </c>
      <c r="AC4011" s="20">
        <v>62</v>
      </c>
      <c r="AD4011" s="20">
        <v>62</v>
      </c>
      <c r="AJ4011" s="20" t="s">
        <v>1815</v>
      </c>
      <c r="AT4011" s="20" t="s">
        <v>1687</v>
      </c>
      <c r="AY4011" s="20" t="s">
        <v>3102</v>
      </c>
      <c r="BD4011" s="20" t="s">
        <v>3103</v>
      </c>
      <c r="BE4011" s="20" t="s">
        <v>808</v>
      </c>
      <c r="BL4011" s="20">
        <v>794.7</v>
      </c>
      <c r="BM4011" s="20">
        <v>90</v>
      </c>
      <c r="BN4011" s="20">
        <v>1111.085</v>
      </c>
      <c r="BO4011" s="20">
        <v>8.83</v>
      </c>
      <c r="BP4011" s="20">
        <v>125.83</v>
      </c>
    </row>
    <row r="4012" spans="1:68" x14ac:dyDescent="0.25">
      <c r="A4012" s="20" t="s">
        <v>1677</v>
      </c>
      <c r="B4012" s="20" t="s">
        <v>808</v>
      </c>
      <c r="C4012" s="20" t="s">
        <v>924</v>
      </c>
      <c r="D4012" s="20" t="s">
        <v>638</v>
      </c>
      <c r="E4012" s="20" t="s">
        <v>7397</v>
      </c>
      <c r="F4012" s="20" t="s">
        <v>468</v>
      </c>
      <c r="G4012" s="20">
        <v>6.83</v>
      </c>
      <c r="H4012" s="20" t="s">
        <v>1679</v>
      </c>
      <c r="I4012" s="20" t="s">
        <v>7393</v>
      </c>
      <c r="J4012" s="20" t="s">
        <v>7394</v>
      </c>
      <c r="K4012" s="20" t="s">
        <v>7394</v>
      </c>
      <c r="L4012" s="20" t="s">
        <v>808</v>
      </c>
      <c r="M4012" s="20">
        <v>8</v>
      </c>
      <c r="N4012" s="20" t="s">
        <v>1679</v>
      </c>
      <c r="P4012" s="20">
        <v>0</v>
      </c>
      <c r="Q4012" s="20" t="s">
        <v>504</v>
      </c>
      <c r="R4012" s="20" t="s">
        <v>488</v>
      </c>
      <c r="S4012" s="20" t="s">
        <v>221</v>
      </c>
      <c r="T4012" s="20" t="s">
        <v>7398</v>
      </c>
      <c r="U4012" s="20" t="s">
        <v>7399</v>
      </c>
      <c r="V4012" s="20">
        <v>19</v>
      </c>
      <c r="W4012" s="20">
        <v>593</v>
      </c>
      <c r="Y4012" s="20" t="s">
        <v>1684</v>
      </c>
      <c r="Z4012" s="20" t="s">
        <v>1685</v>
      </c>
      <c r="AA4012" s="20">
        <v>1.5</v>
      </c>
      <c r="AB4012" s="20">
        <v>62</v>
      </c>
      <c r="AC4012" s="20">
        <v>62</v>
      </c>
      <c r="AD4012" s="20">
        <v>62</v>
      </c>
      <c r="AJ4012" s="20" t="s">
        <v>1815</v>
      </c>
      <c r="AT4012" s="20" t="s">
        <v>1687</v>
      </c>
      <c r="AY4012" s="20" t="s">
        <v>3102</v>
      </c>
      <c r="BD4012" s="20" t="s">
        <v>3103</v>
      </c>
      <c r="BE4012" s="20" t="s">
        <v>808</v>
      </c>
      <c r="BL4012" s="20">
        <v>341.5</v>
      </c>
      <c r="BM4012" s="20">
        <v>50</v>
      </c>
      <c r="BN4012" s="20">
        <v>477.45699999999999</v>
      </c>
      <c r="BO4012" s="20">
        <v>6.83</v>
      </c>
      <c r="BP4012" s="20">
        <v>69.91</v>
      </c>
    </row>
    <row r="4013" spans="1:68" x14ac:dyDescent="0.25">
      <c r="A4013" s="20" t="s">
        <v>1677</v>
      </c>
      <c r="B4013" s="20" t="s">
        <v>808</v>
      </c>
      <c r="C4013" s="20" t="s">
        <v>924</v>
      </c>
      <c r="D4013" s="20" t="s">
        <v>638</v>
      </c>
      <c r="E4013" s="20" t="s">
        <v>7400</v>
      </c>
      <c r="F4013" s="20" t="s">
        <v>472</v>
      </c>
      <c r="G4013" s="20">
        <v>13.21</v>
      </c>
      <c r="H4013" s="20" t="s">
        <v>1679</v>
      </c>
      <c r="I4013" s="20" t="s">
        <v>7393</v>
      </c>
      <c r="J4013" s="20" t="s">
        <v>7394</v>
      </c>
      <c r="K4013" s="20" t="s">
        <v>7394</v>
      </c>
      <c r="L4013" s="20" t="s">
        <v>808</v>
      </c>
      <c r="M4013" s="20">
        <v>8</v>
      </c>
      <c r="N4013" s="20" t="s">
        <v>1679</v>
      </c>
      <c r="P4013" s="20">
        <v>0</v>
      </c>
      <c r="Q4013" s="20" t="s">
        <v>504</v>
      </c>
      <c r="R4013" s="20" t="s">
        <v>488</v>
      </c>
      <c r="S4013" s="20" t="s">
        <v>221</v>
      </c>
      <c r="T4013" s="20" t="s">
        <v>7398</v>
      </c>
      <c r="U4013" s="20" t="s">
        <v>7399</v>
      </c>
      <c r="V4013" s="20">
        <v>19</v>
      </c>
      <c r="W4013" s="20">
        <v>593</v>
      </c>
      <c r="Y4013" s="20" t="s">
        <v>1684</v>
      </c>
      <c r="Z4013" s="20" t="s">
        <v>1685</v>
      </c>
      <c r="AA4013" s="20">
        <v>1.5</v>
      </c>
      <c r="AB4013" s="20">
        <v>62</v>
      </c>
      <c r="AC4013" s="20">
        <v>62</v>
      </c>
      <c r="AD4013" s="20">
        <v>62</v>
      </c>
      <c r="AJ4013" s="20" t="s">
        <v>1815</v>
      </c>
      <c r="AT4013" s="20" t="s">
        <v>1687</v>
      </c>
      <c r="AY4013" s="20" t="s">
        <v>3102</v>
      </c>
      <c r="BD4013" s="20" t="s">
        <v>3103</v>
      </c>
      <c r="BE4013" s="20" t="s">
        <v>808</v>
      </c>
      <c r="BL4013" s="20">
        <v>660.5</v>
      </c>
      <c r="BM4013" s="20">
        <v>50</v>
      </c>
      <c r="BN4013" s="20">
        <v>923.45799999999997</v>
      </c>
      <c r="BO4013" s="20">
        <v>13.21</v>
      </c>
      <c r="BP4013" s="20">
        <v>69.91</v>
      </c>
    </row>
    <row r="4014" spans="1:68" x14ac:dyDescent="0.25">
      <c r="A4014" s="20" t="s">
        <v>1677</v>
      </c>
      <c r="B4014" s="20" t="s">
        <v>808</v>
      </c>
      <c r="C4014" s="20" t="s">
        <v>924</v>
      </c>
      <c r="D4014" s="20" t="s">
        <v>638</v>
      </c>
      <c r="E4014" s="20" t="s">
        <v>7401</v>
      </c>
      <c r="F4014" s="20" t="s">
        <v>473</v>
      </c>
      <c r="G4014" s="20">
        <v>7.12</v>
      </c>
      <c r="H4014" s="20" t="s">
        <v>1679</v>
      </c>
      <c r="I4014" s="20" t="s">
        <v>7393</v>
      </c>
      <c r="J4014" s="20" t="s">
        <v>7394</v>
      </c>
      <c r="K4014" s="20" t="s">
        <v>7394</v>
      </c>
      <c r="L4014" s="20" t="s">
        <v>808</v>
      </c>
      <c r="M4014" s="20">
        <v>8</v>
      </c>
      <c r="N4014" s="20" t="s">
        <v>1679</v>
      </c>
      <c r="P4014" s="20">
        <v>0</v>
      </c>
      <c r="Q4014" s="20" t="s">
        <v>487</v>
      </c>
      <c r="R4014" s="20" t="s">
        <v>488</v>
      </c>
      <c r="S4014" s="20" t="s">
        <v>221</v>
      </c>
      <c r="T4014" s="20" t="s">
        <v>7402</v>
      </c>
      <c r="U4014" s="20" t="s">
        <v>7403</v>
      </c>
      <c r="V4014" s="20">
        <v>17</v>
      </c>
      <c r="W4014" s="20">
        <v>526</v>
      </c>
      <c r="Y4014" s="20" t="s">
        <v>1684</v>
      </c>
      <c r="Z4014" s="20" t="s">
        <v>1685</v>
      </c>
      <c r="AA4014" s="20">
        <v>1.5</v>
      </c>
      <c r="AB4014" s="20">
        <v>62</v>
      </c>
      <c r="AC4014" s="20">
        <v>62</v>
      </c>
      <c r="AD4014" s="20">
        <v>62</v>
      </c>
      <c r="AJ4014" s="20" t="s">
        <v>1815</v>
      </c>
      <c r="AT4014" s="20" t="s">
        <v>1687</v>
      </c>
      <c r="AY4014" s="20" t="s">
        <v>3102</v>
      </c>
      <c r="BD4014" s="20" t="s">
        <v>3103</v>
      </c>
      <c r="BE4014" s="20" t="s">
        <v>808</v>
      </c>
      <c r="BL4014" s="20">
        <v>391.6</v>
      </c>
      <c r="BM4014" s="20">
        <v>55</v>
      </c>
      <c r="BN4014" s="20">
        <v>547.51599999999996</v>
      </c>
      <c r="BO4014" s="20">
        <v>7.12</v>
      </c>
      <c r="BP4014" s="20">
        <v>76.900000000000006</v>
      </c>
    </row>
    <row r="4015" spans="1:68" x14ac:dyDescent="0.25">
      <c r="A4015" s="20" t="s">
        <v>1677</v>
      </c>
      <c r="B4015" s="20" t="s">
        <v>808</v>
      </c>
      <c r="C4015" s="20" t="s">
        <v>924</v>
      </c>
      <c r="D4015" s="20" t="s">
        <v>638</v>
      </c>
      <c r="E4015" s="20" t="s">
        <v>7404</v>
      </c>
      <c r="F4015" s="20" t="s">
        <v>476</v>
      </c>
      <c r="G4015" s="20">
        <v>12.15</v>
      </c>
      <c r="H4015" s="20" t="s">
        <v>1679</v>
      </c>
      <c r="I4015" s="20" t="s">
        <v>7393</v>
      </c>
      <c r="J4015" s="20" t="s">
        <v>7394</v>
      </c>
      <c r="K4015" s="20" t="s">
        <v>7394</v>
      </c>
      <c r="L4015" s="20" t="s">
        <v>808</v>
      </c>
      <c r="M4015" s="20">
        <v>8</v>
      </c>
      <c r="N4015" s="20" t="s">
        <v>1679</v>
      </c>
      <c r="P4015" s="20">
        <v>0</v>
      </c>
      <c r="Q4015" s="20" t="s">
        <v>512</v>
      </c>
      <c r="R4015" s="20" t="s">
        <v>488</v>
      </c>
      <c r="S4015" s="20" t="s">
        <v>221</v>
      </c>
      <c r="T4015" s="20" t="s">
        <v>1941</v>
      </c>
      <c r="V4015" s="20">
        <v>22</v>
      </c>
      <c r="W4015" s="20">
        <v>674</v>
      </c>
      <c r="Y4015" s="20" t="s">
        <v>1684</v>
      </c>
      <c r="Z4015" s="20" t="s">
        <v>1685</v>
      </c>
      <c r="AA4015" s="20">
        <v>1.5</v>
      </c>
      <c r="AB4015" s="20">
        <v>62</v>
      </c>
      <c r="AC4015" s="20">
        <v>62</v>
      </c>
      <c r="AD4015" s="20">
        <v>62</v>
      </c>
      <c r="AJ4015" s="20" t="s">
        <v>1815</v>
      </c>
      <c r="AT4015" s="20" t="s">
        <v>1687</v>
      </c>
      <c r="AY4015" s="20" t="s">
        <v>3102</v>
      </c>
      <c r="BD4015" s="20" t="s">
        <v>3103</v>
      </c>
      <c r="BE4015" s="20" t="s">
        <v>808</v>
      </c>
      <c r="BL4015" s="20">
        <v>1093.5</v>
      </c>
      <c r="BM4015" s="20">
        <v>90</v>
      </c>
      <c r="BN4015" s="20">
        <v>1528.8530000000001</v>
      </c>
      <c r="BO4015" s="20">
        <v>12.15</v>
      </c>
      <c r="BP4015" s="20">
        <v>125.83</v>
      </c>
    </row>
    <row r="4016" spans="1:68" x14ac:dyDescent="0.25">
      <c r="A4016" s="20" t="s">
        <v>1677</v>
      </c>
      <c r="B4016" s="20" t="s">
        <v>808</v>
      </c>
      <c r="C4016" s="20" t="s">
        <v>924</v>
      </c>
      <c r="D4016" s="20" t="s">
        <v>638</v>
      </c>
      <c r="E4016" s="20" t="s">
        <v>7405</v>
      </c>
      <c r="F4016" s="20" t="s">
        <v>477</v>
      </c>
      <c r="G4016" s="20">
        <v>9.2799999999999994</v>
      </c>
      <c r="H4016" s="20" t="s">
        <v>1679</v>
      </c>
      <c r="I4016" s="20" t="s">
        <v>7393</v>
      </c>
      <c r="J4016" s="20" t="s">
        <v>7394</v>
      </c>
      <c r="K4016" s="20" t="s">
        <v>7394</v>
      </c>
      <c r="L4016" s="20" t="s">
        <v>808</v>
      </c>
      <c r="M4016" s="20">
        <v>8</v>
      </c>
      <c r="N4016" s="20" t="s">
        <v>1679</v>
      </c>
      <c r="P4016" s="20">
        <v>0</v>
      </c>
      <c r="Q4016" s="20" t="s">
        <v>545</v>
      </c>
      <c r="R4016" s="20" t="s">
        <v>488</v>
      </c>
      <c r="S4016" s="20" t="s">
        <v>221</v>
      </c>
      <c r="T4016" s="20" t="s">
        <v>7395</v>
      </c>
      <c r="U4016" s="20" t="s">
        <v>7396</v>
      </c>
      <c r="V4016" s="20">
        <v>17</v>
      </c>
      <c r="W4016" s="20">
        <v>526</v>
      </c>
      <c r="Y4016" s="20" t="s">
        <v>1684</v>
      </c>
      <c r="Z4016" s="20" t="s">
        <v>1685</v>
      </c>
      <c r="AA4016" s="20">
        <v>1.4</v>
      </c>
      <c r="AB4016" s="20">
        <v>62</v>
      </c>
      <c r="AC4016" s="20">
        <v>62</v>
      </c>
      <c r="AD4016" s="20">
        <v>62</v>
      </c>
      <c r="AJ4016" s="20" t="s">
        <v>1815</v>
      </c>
      <c r="AT4016" s="20" t="s">
        <v>1687</v>
      </c>
      <c r="AY4016" s="20" t="s">
        <v>3102</v>
      </c>
      <c r="BD4016" s="20" t="s">
        <v>3103</v>
      </c>
      <c r="BE4016" s="20" t="s">
        <v>808</v>
      </c>
      <c r="BL4016" s="20">
        <v>742.4</v>
      </c>
      <c r="BM4016" s="20">
        <v>80</v>
      </c>
      <c r="BN4016" s="20">
        <v>1037.971</v>
      </c>
      <c r="BO4016" s="20">
        <v>9.2799999999999994</v>
      </c>
      <c r="BP4016" s="20">
        <v>111.85</v>
      </c>
    </row>
    <row r="4017" spans="1:65" x14ac:dyDescent="0.25">
      <c r="A4017" s="20" t="s">
        <v>1677</v>
      </c>
      <c r="B4017" s="20" t="s">
        <v>808</v>
      </c>
      <c r="C4017" s="20" t="s">
        <v>925</v>
      </c>
      <c r="D4017" s="20" t="s">
        <v>804</v>
      </c>
      <c r="E4017" s="20" t="s">
        <v>7406</v>
      </c>
      <c r="F4017" s="20" t="s">
        <v>465</v>
      </c>
      <c r="G4017" s="20">
        <v>9.0399999999999991</v>
      </c>
      <c r="H4017" s="20" t="s">
        <v>1679</v>
      </c>
      <c r="I4017" s="20" t="s">
        <v>7407</v>
      </c>
      <c r="J4017" s="20" t="s">
        <v>7408</v>
      </c>
      <c r="K4017" s="20" t="s">
        <v>7408</v>
      </c>
      <c r="L4017" s="20" t="s">
        <v>808</v>
      </c>
      <c r="M4017" s="20">
        <v>4</v>
      </c>
      <c r="N4017" s="20" t="s">
        <v>1679</v>
      </c>
      <c r="P4017" s="20">
        <v>0</v>
      </c>
      <c r="Q4017" s="20" t="s">
        <v>504</v>
      </c>
      <c r="R4017" s="20" t="s">
        <v>467</v>
      </c>
      <c r="S4017" s="20" t="s">
        <v>221</v>
      </c>
      <c r="T4017" s="20" t="s">
        <v>7409</v>
      </c>
      <c r="U4017" s="20" t="s">
        <v>7410</v>
      </c>
      <c r="V4017" s="20">
        <v>9</v>
      </c>
      <c r="W4017" s="20">
        <v>273</v>
      </c>
      <c r="Y4017" s="20" t="s">
        <v>1684</v>
      </c>
      <c r="Z4017" s="20" t="s">
        <v>1685</v>
      </c>
      <c r="AA4017" s="20">
        <v>1.5</v>
      </c>
      <c r="AB4017" s="20">
        <v>58</v>
      </c>
      <c r="AC4017" s="20">
        <v>58</v>
      </c>
      <c r="AD4017" s="20">
        <v>58</v>
      </c>
      <c r="AG4017" s="20" t="s">
        <v>2260</v>
      </c>
      <c r="AT4017" s="20" t="s">
        <v>1687</v>
      </c>
      <c r="BE4017" s="20" t="s">
        <v>808</v>
      </c>
      <c r="BL4017" s="20">
        <v>452</v>
      </c>
      <c r="BM4017" s="20">
        <v>50</v>
      </c>
    </row>
    <row r="4018" spans="1:65" x14ac:dyDescent="0.25">
      <c r="A4018" s="20" t="s">
        <v>1677</v>
      </c>
      <c r="B4018" s="20" t="s">
        <v>808</v>
      </c>
      <c r="C4018" s="20" t="s">
        <v>925</v>
      </c>
      <c r="D4018" s="20" t="s">
        <v>804</v>
      </c>
      <c r="E4018" s="20" t="s">
        <v>7411</v>
      </c>
      <c r="F4018" s="20" t="s">
        <v>468</v>
      </c>
      <c r="G4018" s="20">
        <v>18.149999999999999</v>
      </c>
      <c r="H4018" s="20" t="s">
        <v>1679</v>
      </c>
      <c r="I4018" s="20" t="s">
        <v>7407</v>
      </c>
      <c r="J4018" s="20" t="s">
        <v>7408</v>
      </c>
      <c r="K4018" s="20" t="s">
        <v>7408</v>
      </c>
      <c r="L4018" s="20" t="s">
        <v>808</v>
      </c>
      <c r="M4018" s="20">
        <v>4</v>
      </c>
      <c r="N4018" s="20" t="s">
        <v>1679</v>
      </c>
      <c r="P4018" s="20">
        <v>0</v>
      </c>
      <c r="Q4018" s="20" t="s">
        <v>504</v>
      </c>
      <c r="R4018" s="20" t="s">
        <v>467</v>
      </c>
      <c r="S4018" s="20" t="s">
        <v>221</v>
      </c>
      <c r="T4018" s="20" t="s">
        <v>7409</v>
      </c>
      <c r="U4018" s="20" t="s">
        <v>7410</v>
      </c>
      <c r="V4018" s="20">
        <v>9</v>
      </c>
      <c r="W4018" s="20">
        <v>273</v>
      </c>
      <c r="Y4018" s="20" t="s">
        <v>1684</v>
      </c>
      <c r="Z4018" s="20" t="s">
        <v>1685</v>
      </c>
      <c r="AA4018" s="20">
        <v>1.5</v>
      </c>
      <c r="AB4018" s="20">
        <v>58</v>
      </c>
      <c r="AC4018" s="20">
        <v>58</v>
      </c>
      <c r="AD4018" s="20">
        <v>58</v>
      </c>
      <c r="AG4018" s="20" t="s">
        <v>2260</v>
      </c>
      <c r="AT4018" s="20" t="s">
        <v>1687</v>
      </c>
      <c r="BE4018" s="20" t="s">
        <v>808</v>
      </c>
      <c r="BL4018" s="20">
        <v>907.5</v>
      </c>
      <c r="BM4018" s="20">
        <v>50</v>
      </c>
    </row>
    <row r="4019" spans="1:65" x14ac:dyDescent="0.25">
      <c r="A4019" s="20" t="s">
        <v>1677</v>
      </c>
      <c r="B4019" s="20" t="s">
        <v>808</v>
      </c>
      <c r="C4019" s="20" t="s">
        <v>925</v>
      </c>
      <c r="D4019" s="20" t="s">
        <v>804</v>
      </c>
      <c r="E4019" s="20" t="s">
        <v>7412</v>
      </c>
      <c r="F4019" s="20" t="s">
        <v>470</v>
      </c>
      <c r="G4019" s="20">
        <v>8.56</v>
      </c>
      <c r="H4019" s="20" t="s">
        <v>1679</v>
      </c>
      <c r="I4019" s="20" t="s">
        <v>7407</v>
      </c>
      <c r="J4019" s="20" t="s">
        <v>7408</v>
      </c>
      <c r="K4019" s="20" t="s">
        <v>7408</v>
      </c>
      <c r="L4019" s="20" t="s">
        <v>808</v>
      </c>
      <c r="M4019" s="20">
        <v>4</v>
      </c>
      <c r="N4019" s="20" t="s">
        <v>1679</v>
      </c>
      <c r="P4019" s="20">
        <v>0</v>
      </c>
      <c r="Q4019" s="20" t="s">
        <v>506</v>
      </c>
      <c r="R4019" s="20" t="s">
        <v>488</v>
      </c>
      <c r="S4019" s="20" t="s">
        <v>221</v>
      </c>
      <c r="T4019" s="20" t="s">
        <v>7413</v>
      </c>
      <c r="U4019" s="20" t="s">
        <v>7410</v>
      </c>
      <c r="V4019" s="20">
        <v>9</v>
      </c>
      <c r="W4019" s="20">
        <v>273</v>
      </c>
      <c r="Y4019" s="20" t="s">
        <v>1684</v>
      </c>
      <c r="Z4019" s="20" t="s">
        <v>1685</v>
      </c>
      <c r="AA4019" s="20">
        <v>1.5</v>
      </c>
      <c r="AB4019" s="20">
        <v>58</v>
      </c>
      <c r="AC4019" s="20">
        <v>58</v>
      </c>
      <c r="AD4019" s="20">
        <v>58</v>
      </c>
      <c r="AG4019" s="20" t="s">
        <v>2260</v>
      </c>
      <c r="AT4019" s="20" t="s">
        <v>1687</v>
      </c>
      <c r="AW4019" s="20" t="s">
        <v>1657</v>
      </c>
      <c r="BE4019" s="20" t="s">
        <v>808</v>
      </c>
      <c r="BL4019" s="20">
        <v>428</v>
      </c>
      <c r="BM4019" s="20">
        <v>50</v>
      </c>
    </row>
    <row r="4020" spans="1:65" x14ac:dyDescent="0.25">
      <c r="A4020" s="20" t="s">
        <v>1677</v>
      </c>
      <c r="B4020" s="20" t="s">
        <v>808</v>
      </c>
      <c r="C4020" s="20" t="s">
        <v>925</v>
      </c>
      <c r="D4020" s="20" t="s">
        <v>804</v>
      </c>
      <c r="E4020" s="20" t="s">
        <v>7414</v>
      </c>
      <c r="F4020" s="20" t="s">
        <v>471</v>
      </c>
      <c r="G4020" s="20">
        <v>20.62</v>
      </c>
      <c r="H4020" s="20" t="s">
        <v>1679</v>
      </c>
      <c r="I4020" s="20" t="s">
        <v>7407</v>
      </c>
      <c r="J4020" s="20" t="s">
        <v>7408</v>
      </c>
      <c r="K4020" s="20" t="s">
        <v>7408</v>
      </c>
      <c r="L4020" s="20" t="s">
        <v>808</v>
      </c>
      <c r="M4020" s="20">
        <v>4</v>
      </c>
      <c r="N4020" s="20" t="s">
        <v>1679</v>
      </c>
      <c r="P4020" s="20">
        <v>0</v>
      </c>
      <c r="Q4020" s="20" t="s">
        <v>506</v>
      </c>
      <c r="R4020" s="20" t="s">
        <v>488</v>
      </c>
      <c r="S4020" s="20" t="s">
        <v>221</v>
      </c>
      <c r="T4020" s="20" t="s">
        <v>7413</v>
      </c>
      <c r="U4020" s="20" t="s">
        <v>7410</v>
      </c>
      <c r="V4020" s="20">
        <v>9</v>
      </c>
      <c r="W4020" s="20">
        <v>273</v>
      </c>
      <c r="Y4020" s="20" t="s">
        <v>1684</v>
      </c>
      <c r="Z4020" s="20" t="s">
        <v>1685</v>
      </c>
      <c r="AA4020" s="20">
        <v>1.5</v>
      </c>
      <c r="AB4020" s="20">
        <v>58</v>
      </c>
      <c r="AC4020" s="20">
        <v>58</v>
      </c>
      <c r="AD4020" s="20">
        <v>58</v>
      </c>
      <c r="AG4020" s="20" t="s">
        <v>2260</v>
      </c>
      <c r="AT4020" s="20" t="s">
        <v>1687</v>
      </c>
      <c r="AW4020" s="20" t="s">
        <v>1657</v>
      </c>
      <c r="BE4020" s="20" t="s">
        <v>808</v>
      </c>
      <c r="BL4020" s="20">
        <v>1031</v>
      </c>
      <c r="BM4020" s="20">
        <v>50</v>
      </c>
    </row>
    <row r="4021" spans="1:65" x14ac:dyDescent="0.25">
      <c r="A4021" s="20" t="s">
        <v>1677</v>
      </c>
      <c r="B4021" s="20" t="s">
        <v>808</v>
      </c>
      <c r="C4021" s="20" t="s">
        <v>925</v>
      </c>
      <c r="D4021" s="20" t="s">
        <v>804</v>
      </c>
      <c r="E4021" s="20" t="s">
        <v>7415</v>
      </c>
      <c r="F4021" s="20" t="s">
        <v>472</v>
      </c>
      <c r="G4021" s="20">
        <v>11.53</v>
      </c>
      <c r="H4021" s="20" t="s">
        <v>1679</v>
      </c>
      <c r="I4021" s="20" t="s">
        <v>7407</v>
      </c>
      <c r="J4021" s="20" t="s">
        <v>7408</v>
      </c>
      <c r="K4021" s="20" t="s">
        <v>7408</v>
      </c>
      <c r="L4021" s="20" t="s">
        <v>808</v>
      </c>
      <c r="M4021" s="20">
        <v>4</v>
      </c>
      <c r="N4021" s="20" t="s">
        <v>1679</v>
      </c>
      <c r="P4021" s="20">
        <v>0</v>
      </c>
      <c r="Q4021" s="20" t="s">
        <v>506</v>
      </c>
      <c r="R4021" s="20" t="s">
        <v>488</v>
      </c>
      <c r="S4021" s="20" t="s">
        <v>221</v>
      </c>
      <c r="T4021" s="20" t="s">
        <v>7413</v>
      </c>
      <c r="U4021" s="20" t="s">
        <v>7410</v>
      </c>
      <c r="V4021" s="20">
        <v>9</v>
      </c>
      <c r="W4021" s="20">
        <v>273</v>
      </c>
      <c r="Y4021" s="20" t="s">
        <v>1684</v>
      </c>
      <c r="Z4021" s="20" t="s">
        <v>1685</v>
      </c>
      <c r="AA4021" s="20">
        <v>1.5</v>
      </c>
      <c r="AB4021" s="20">
        <v>58</v>
      </c>
      <c r="AC4021" s="20">
        <v>58</v>
      </c>
      <c r="AD4021" s="20">
        <v>58</v>
      </c>
      <c r="AG4021" s="20" t="s">
        <v>2260</v>
      </c>
      <c r="AT4021" s="20" t="s">
        <v>1687</v>
      </c>
      <c r="AW4021" s="20" t="s">
        <v>1657</v>
      </c>
      <c r="BE4021" s="20" t="s">
        <v>808</v>
      </c>
      <c r="BL4021" s="20">
        <v>576.5</v>
      </c>
      <c r="BM4021" s="20">
        <v>50</v>
      </c>
    </row>
    <row r="4022" spans="1:65" x14ac:dyDescent="0.25">
      <c r="A4022" s="20" t="s">
        <v>1677</v>
      </c>
      <c r="B4022" s="20" t="s">
        <v>808</v>
      </c>
      <c r="C4022" s="20" t="s">
        <v>925</v>
      </c>
      <c r="D4022" s="20" t="s">
        <v>804</v>
      </c>
      <c r="E4022" s="20" t="s">
        <v>7416</v>
      </c>
      <c r="F4022" s="20" t="s">
        <v>473</v>
      </c>
      <c r="G4022" s="20">
        <v>20.02</v>
      </c>
      <c r="H4022" s="20" t="s">
        <v>1679</v>
      </c>
      <c r="I4022" s="20" t="s">
        <v>7407</v>
      </c>
      <c r="J4022" s="20" t="s">
        <v>7408</v>
      </c>
      <c r="K4022" s="20" t="s">
        <v>7408</v>
      </c>
      <c r="L4022" s="20" t="s">
        <v>808</v>
      </c>
      <c r="M4022" s="20">
        <v>4</v>
      </c>
      <c r="N4022" s="20" t="s">
        <v>1679</v>
      </c>
      <c r="P4022" s="20">
        <v>0</v>
      </c>
      <c r="Q4022" s="20" t="s">
        <v>469</v>
      </c>
      <c r="R4022" s="20" t="s">
        <v>488</v>
      </c>
      <c r="S4022" s="20" t="s">
        <v>221</v>
      </c>
      <c r="T4022" s="20" t="s">
        <v>7417</v>
      </c>
      <c r="U4022" s="20" t="s">
        <v>7410</v>
      </c>
      <c r="V4022" s="20">
        <v>9</v>
      </c>
      <c r="W4022" s="20">
        <v>273</v>
      </c>
      <c r="Y4022" s="20" t="s">
        <v>1684</v>
      </c>
      <c r="Z4022" s="20" t="s">
        <v>1685</v>
      </c>
      <c r="AA4022" s="20">
        <v>1.5</v>
      </c>
      <c r="AB4022" s="20">
        <v>58</v>
      </c>
      <c r="AC4022" s="20">
        <v>58</v>
      </c>
      <c r="AD4022" s="20">
        <v>58</v>
      </c>
      <c r="AG4022" s="20" t="s">
        <v>2260</v>
      </c>
      <c r="AT4022" s="20" t="s">
        <v>1687</v>
      </c>
      <c r="AW4022" s="20" t="s">
        <v>1657</v>
      </c>
      <c r="BE4022" s="20" t="s">
        <v>808</v>
      </c>
      <c r="BL4022" s="20">
        <v>1001</v>
      </c>
      <c r="BM4022" s="20">
        <v>50</v>
      </c>
    </row>
    <row r="4023" spans="1:65" x14ac:dyDescent="0.25">
      <c r="A4023" s="20" t="s">
        <v>1677</v>
      </c>
      <c r="B4023" s="20" t="s">
        <v>808</v>
      </c>
      <c r="C4023" s="20" t="s">
        <v>925</v>
      </c>
      <c r="D4023" s="20" t="s">
        <v>804</v>
      </c>
      <c r="E4023" s="20" t="s">
        <v>7418</v>
      </c>
      <c r="F4023" s="20" t="s">
        <v>474</v>
      </c>
      <c r="G4023" s="20">
        <v>10.23</v>
      </c>
      <c r="H4023" s="20" t="s">
        <v>1679</v>
      </c>
      <c r="I4023" s="20" t="s">
        <v>7407</v>
      </c>
      <c r="J4023" s="20" t="s">
        <v>7408</v>
      </c>
      <c r="K4023" s="20" t="s">
        <v>7408</v>
      </c>
      <c r="L4023" s="20" t="s">
        <v>808</v>
      </c>
      <c r="M4023" s="20">
        <v>4</v>
      </c>
      <c r="N4023" s="20" t="s">
        <v>1679</v>
      </c>
      <c r="P4023" s="20">
        <v>0</v>
      </c>
      <c r="Q4023" s="20" t="s">
        <v>469</v>
      </c>
      <c r="R4023" s="20" t="s">
        <v>488</v>
      </c>
      <c r="S4023" s="20" t="s">
        <v>221</v>
      </c>
      <c r="T4023" s="20" t="s">
        <v>7417</v>
      </c>
      <c r="U4023" s="20" t="s">
        <v>7410</v>
      </c>
      <c r="V4023" s="20">
        <v>9</v>
      </c>
      <c r="W4023" s="20">
        <v>273</v>
      </c>
      <c r="Y4023" s="20" t="s">
        <v>1684</v>
      </c>
      <c r="Z4023" s="20" t="s">
        <v>1685</v>
      </c>
      <c r="AA4023" s="20">
        <v>1.5</v>
      </c>
      <c r="AB4023" s="20">
        <v>58</v>
      </c>
      <c r="AC4023" s="20">
        <v>58</v>
      </c>
      <c r="AD4023" s="20">
        <v>58</v>
      </c>
      <c r="AG4023" s="20" t="s">
        <v>2260</v>
      </c>
      <c r="AT4023" s="20" t="s">
        <v>1687</v>
      </c>
      <c r="AW4023" s="20" t="s">
        <v>1657</v>
      </c>
      <c r="BE4023" s="20" t="s">
        <v>808</v>
      </c>
      <c r="BL4023" s="20">
        <v>511.5</v>
      </c>
      <c r="BM4023" s="20">
        <v>50</v>
      </c>
    </row>
    <row r="4024" spans="1:65" x14ac:dyDescent="0.25">
      <c r="A4024" s="20" t="s">
        <v>1677</v>
      </c>
      <c r="B4024" s="20" t="s">
        <v>808</v>
      </c>
      <c r="C4024" s="20" t="s">
        <v>925</v>
      </c>
      <c r="D4024" s="20" t="s">
        <v>804</v>
      </c>
      <c r="E4024" s="20" t="s">
        <v>7419</v>
      </c>
      <c r="F4024" s="20" t="s">
        <v>475</v>
      </c>
      <c r="G4024" s="20">
        <v>15.12</v>
      </c>
      <c r="H4024" s="20" t="s">
        <v>1679</v>
      </c>
      <c r="I4024" s="20" t="s">
        <v>7407</v>
      </c>
      <c r="J4024" s="20" t="s">
        <v>7408</v>
      </c>
      <c r="K4024" s="20" t="s">
        <v>7408</v>
      </c>
      <c r="L4024" s="20" t="s">
        <v>808</v>
      </c>
      <c r="M4024" s="20">
        <v>4</v>
      </c>
      <c r="N4024" s="20" t="s">
        <v>1679</v>
      </c>
      <c r="P4024" s="20">
        <v>0</v>
      </c>
      <c r="Q4024" s="20" t="s">
        <v>469</v>
      </c>
      <c r="R4024" s="20" t="s">
        <v>488</v>
      </c>
      <c r="S4024" s="20" t="s">
        <v>221</v>
      </c>
      <c r="T4024" s="20" t="s">
        <v>7417</v>
      </c>
      <c r="U4024" s="20" t="s">
        <v>7410</v>
      </c>
      <c r="V4024" s="20">
        <v>9</v>
      </c>
      <c r="W4024" s="20">
        <v>273</v>
      </c>
      <c r="Y4024" s="20" t="s">
        <v>1684</v>
      </c>
      <c r="Z4024" s="20" t="s">
        <v>1685</v>
      </c>
      <c r="AA4024" s="20">
        <v>1.5</v>
      </c>
      <c r="AB4024" s="20">
        <v>58</v>
      </c>
      <c r="AC4024" s="20">
        <v>58</v>
      </c>
      <c r="AD4024" s="20">
        <v>58</v>
      </c>
      <c r="AG4024" s="20" t="s">
        <v>2260</v>
      </c>
      <c r="AT4024" s="20" t="s">
        <v>1687</v>
      </c>
      <c r="AW4024" s="20" t="s">
        <v>1657</v>
      </c>
      <c r="BE4024" s="20" t="s">
        <v>808</v>
      </c>
      <c r="BL4024" s="20">
        <v>756</v>
      </c>
      <c r="BM4024" s="20">
        <v>50</v>
      </c>
    </row>
    <row r="4025" spans="1:65" x14ac:dyDescent="0.25">
      <c r="A4025" s="20" t="s">
        <v>1677</v>
      </c>
      <c r="B4025" s="20" t="s">
        <v>808</v>
      </c>
      <c r="C4025" s="20" t="s">
        <v>925</v>
      </c>
      <c r="D4025" s="20" t="s">
        <v>804</v>
      </c>
      <c r="E4025" s="20" t="s">
        <v>7420</v>
      </c>
      <c r="F4025" s="20" t="s">
        <v>476</v>
      </c>
      <c r="G4025" s="20">
        <v>14.27</v>
      </c>
      <c r="H4025" s="20" t="s">
        <v>1679</v>
      </c>
      <c r="I4025" s="20" t="s">
        <v>7407</v>
      </c>
      <c r="J4025" s="20" t="s">
        <v>7408</v>
      </c>
      <c r="K4025" s="20" t="s">
        <v>7408</v>
      </c>
      <c r="L4025" s="20" t="s">
        <v>808</v>
      </c>
      <c r="M4025" s="20">
        <v>4</v>
      </c>
      <c r="N4025" s="20" t="s">
        <v>1679</v>
      </c>
      <c r="P4025" s="20">
        <v>0</v>
      </c>
      <c r="Q4025" s="20" t="s">
        <v>504</v>
      </c>
      <c r="R4025" s="20" t="s">
        <v>467</v>
      </c>
      <c r="S4025" s="20" t="s">
        <v>221</v>
      </c>
      <c r="T4025" s="20" t="s">
        <v>7409</v>
      </c>
      <c r="U4025" s="20" t="s">
        <v>7410</v>
      </c>
      <c r="V4025" s="20">
        <v>9</v>
      </c>
      <c r="W4025" s="20">
        <v>273</v>
      </c>
      <c r="Y4025" s="20" t="s">
        <v>1684</v>
      </c>
      <c r="Z4025" s="20" t="s">
        <v>1685</v>
      </c>
      <c r="AA4025" s="20">
        <v>1.5</v>
      </c>
      <c r="AB4025" s="20">
        <v>58</v>
      </c>
      <c r="AC4025" s="20">
        <v>58</v>
      </c>
      <c r="AD4025" s="20">
        <v>58</v>
      </c>
      <c r="AG4025" s="20" t="s">
        <v>2260</v>
      </c>
      <c r="AT4025" s="20" t="s">
        <v>1687</v>
      </c>
      <c r="BE4025" s="20" t="s">
        <v>808</v>
      </c>
      <c r="BL4025" s="20">
        <v>713.5</v>
      </c>
      <c r="BM4025" s="20">
        <v>50</v>
      </c>
    </row>
    <row r="4026" spans="1:65" x14ac:dyDescent="0.25">
      <c r="A4026" s="20" t="s">
        <v>1677</v>
      </c>
      <c r="B4026" s="20" t="s">
        <v>808</v>
      </c>
      <c r="C4026" s="20" t="s">
        <v>925</v>
      </c>
      <c r="D4026" s="20" t="s">
        <v>804</v>
      </c>
      <c r="E4026" s="20" t="s">
        <v>7421</v>
      </c>
      <c r="F4026" s="20" t="s">
        <v>477</v>
      </c>
      <c r="G4026" s="20">
        <v>22.94</v>
      </c>
      <c r="H4026" s="20" t="s">
        <v>1679</v>
      </c>
      <c r="I4026" s="20" t="s">
        <v>7407</v>
      </c>
      <c r="J4026" s="20" t="s">
        <v>7408</v>
      </c>
      <c r="K4026" s="20" t="s">
        <v>7408</v>
      </c>
      <c r="L4026" s="20" t="s">
        <v>808</v>
      </c>
      <c r="M4026" s="20">
        <v>4</v>
      </c>
      <c r="N4026" s="20" t="s">
        <v>1679</v>
      </c>
      <c r="P4026" s="20">
        <v>0</v>
      </c>
      <c r="Q4026" s="20" t="s">
        <v>469</v>
      </c>
      <c r="R4026" s="20" t="s">
        <v>488</v>
      </c>
      <c r="S4026" s="20" t="s">
        <v>221</v>
      </c>
      <c r="T4026" s="20" t="s">
        <v>7345</v>
      </c>
      <c r="U4026" s="20" t="s">
        <v>7410</v>
      </c>
      <c r="V4026" s="20">
        <v>9</v>
      </c>
      <c r="W4026" s="20">
        <v>273</v>
      </c>
      <c r="Y4026" s="20" t="s">
        <v>1684</v>
      </c>
      <c r="Z4026" s="20" t="s">
        <v>1685</v>
      </c>
      <c r="AA4026" s="20">
        <v>1.5</v>
      </c>
      <c r="AB4026" s="20">
        <v>58</v>
      </c>
      <c r="AC4026" s="20">
        <v>58</v>
      </c>
      <c r="AD4026" s="20">
        <v>58</v>
      </c>
      <c r="AG4026" s="20" t="s">
        <v>2260</v>
      </c>
      <c r="AT4026" s="20" t="s">
        <v>1687</v>
      </c>
      <c r="AW4026" s="20" t="s">
        <v>1657</v>
      </c>
      <c r="BE4026" s="20" t="s">
        <v>808</v>
      </c>
      <c r="BL4026" s="20">
        <v>1147</v>
      </c>
      <c r="BM4026" s="20">
        <v>50</v>
      </c>
    </row>
    <row r="4027" spans="1:65" x14ac:dyDescent="0.25">
      <c r="A4027" s="20" t="s">
        <v>1677</v>
      </c>
      <c r="B4027" s="20" t="s">
        <v>808</v>
      </c>
      <c r="C4027" s="20" t="s">
        <v>926</v>
      </c>
      <c r="D4027" s="20" t="s">
        <v>638</v>
      </c>
      <c r="E4027" s="20" t="s">
        <v>7422</v>
      </c>
      <c r="F4027" s="20" t="s">
        <v>465</v>
      </c>
      <c r="G4027" s="20">
        <v>11.27</v>
      </c>
      <c r="H4027" s="20" t="s">
        <v>1679</v>
      </c>
      <c r="I4027" s="20" t="s">
        <v>7423</v>
      </c>
      <c r="J4027" s="20" t="s">
        <v>7424</v>
      </c>
      <c r="K4027" s="20" t="s">
        <v>7424</v>
      </c>
      <c r="L4027" s="20" t="s">
        <v>808</v>
      </c>
      <c r="M4027" s="20">
        <v>4</v>
      </c>
      <c r="N4027" s="20" t="s">
        <v>1679</v>
      </c>
      <c r="P4027" s="20">
        <v>0</v>
      </c>
      <c r="Q4027" s="20" t="s">
        <v>495</v>
      </c>
      <c r="R4027" s="20" t="s">
        <v>488</v>
      </c>
      <c r="S4027" s="20" t="s">
        <v>221</v>
      </c>
      <c r="T4027" s="20" t="s">
        <v>7425</v>
      </c>
      <c r="U4027" s="20" t="s">
        <v>7426</v>
      </c>
      <c r="V4027" s="20">
        <v>9</v>
      </c>
      <c r="W4027" s="20">
        <v>276</v>
      </c>
      <c r="Y4027" s="20" t="s">
        <v>1684</v>
      </c>
      <c r="Z4027" s="20" t="s">
        <v>1685</v>
      </c>
      <c r="AA4027" s="20">
        <v>1.5</v>
      </c>
      <c r="AB4027" s="20">
        <v>55</v>
      </c>
      <c r="AC4027" s="20">
        <v>55</v>
      </c>
      <c r="AD4027" s="20">
        <v>55</v>
      </c>
      <c r="AT4027" s="20" t="s">
        <v>1687</v>
      </c>
      <c r="BE4027" s="20" t="s">
        <v>808</v>
      </c>
      <c r="BL4027" s="20">
        <v>676.2</v>
      </c>
      <c r="BM4027" s="20">
        <v>60</v>
      </c>
    </row>
    <row r="4028" spans="1:65" x14ac:dyDescent="0.25">
      <c r="A4028" s="20" t="s">
        <v>1677</v>
      </c>
      <c r="B4028" s="20" t="s">
        <v>808</v>
      </c>
      <c r="C4028" s="20" t="s">
        <v>927</v>
      </c>
      <c r="D4028" s="20" t="s">
        <v>928</v>
      </c>
      <c r="E4028" s="20" t="s">
        <v>7427</v>
      </c>
      <c r="F4028" s="20" t="s">
        <v>465</v>
      </c>
      <c r="G4028" s="20">
        <v>26.05</v>
      </c>
      <c r="H4028" s="20" t="s">
        <v>1679</v>
      </c>
      <c r="I4028" s="20" t="s">
        <v>7428</v>
      </c>
      <c r="J4028" s="20" t="s">
        <v>7429</v>
      </c>
      <c r="K4028" s="20" t="s">
        <v>7429</v>
      </c>
      <c r="L4028" s="20" t="s">
        <v>808</v>
      </c>
      <c r="M4028" s="20">
        <v>4</v>
      </c>
      <c r="N4028" s="20" t="s">
        <v>1679</v>
      </c>
      <c r="P4028" s="20">
        <v>0</v>
      </c>
      <c r="Q4028" s="20" t="s">
        <v>469</v>
      </c>
      <c r="R4028" s="20" t="s">
        <v>488</v>
      </c>
      <c r="S4028" s="20" t="s">
        <v>221</v>
      </c>
      <c r="T4028" s="20" t="s">
        <v>7430</v>
      </c>
      <c r="U4028" s="20" t="s">
        <v>7431</v>
      </c>
      <c r="V4028" s="20">
        <v>7</v>
      </c>
      <c r="W4028" s="20">
        <v>239</v>
      </c>
      <c r="Y4028" s="20" t="s">
        <v>1684</v>
      </c>
      <c r="Z4028" s="20" t="s">
        <v>1685</v>
      </c>
      <c r="AA4028" s="20">
        <v>1.5</v>
      </c>
      <c r="AB4028" s="20">
        <v>73</v>
      </c>
      <c r="AC4028" s="20">
        <v>73</v>
      </c>
      <c r="AD4028" s="20">
        <v>73</v>
      </c>
      <c r="AT4028" s="20" t="s">
        <v>1687</v>
      </c>
      <c r="AW4028" s="20" t="s">
        <v>1657</v>
      </c>
      <c r="BE4028" s="20" t="s">
        <v>808</v>
      </c>
      <c r="BL4028" s="20">
        <v>1302.5</v>
      </c>
      <c r="BM4028" s="20">
        <v>50</v>
      </c>
    </row>
    <row r="4029" spans="1:65" x14ac:dyDescent="0.25">
      <c r="A4029" s="20" t="s">
        <v>1677</v>
      </c>
      <c r="B4029" s="20" t="s">
        <v>808</v>
      </c>
      <c r="C4029" s="20" t="s">
        <v>927</v>
      </c>
      <c r="D4029" s="20" t="s">
        <v>928</v>
      </c>
      <c r="E4029" s="20" t="s">
        <v>7432</v>
      </c>
      <c r="F4029" s="20" t="s">
        <v>468</v>
      </c>
      <c r="G4029" s="20">
        <v>25.62</v>
      </c>
      <c r="H4029" s="20" t="s">
        <v>1679</v>
      </c>
      <c r="I4029" s="20" t="s">
        <v>7428</v>
      </c>
      <c r="J4029" s="20" t="s">
        <v>7429</v>
      </c>
      <c r="K4029" s="20" t="s">
        <v>7429</v>
      </c>
      <c r="L4029" s="20" t="s">
        <v>808</v>
      </c>
      <c r="M4029" s="20">
        <v>4</v>
      </c>
      <c r="N4029" s="20" t="s">
        <v>1679</v>
      </c>
      <c r="P4029" s="20">
        <v>0</v>
      </c>
      <c r="Q4029" s="20" t="s">
        <v>469</v>
      </c>
      <c r="R4029" s="20" t="s">
        <v>488</v>
      </c>
      <c r="S4029" s="20" t="s">
        <v>221</v>
      </c>
      <c r="T4029" s="20" t="s">
        <v>7430</v>
      </c>
      <c r="U4029" s="20" t="s">
        <v>7431</v>
      </c>
      <c r="V4029" s="20">
        <v>7</v>
      </c>
      <c r="W4029" s="20">
        <v>239</v>
      </c>
      <c r="Y4029" s="20" t="s">
        <v>1684</v>
      </c>
      <c r="Z4029" s="20" t="s">
        <v>1685</v>
      </c>
      <c r="AA4029" s="20">
        <v>1.5</v>
      </c>
      <c r="AB4029" s="20">
        <v>73</v>
      </c>
      <c r="AC4029" s="20">
        <v>73</v>
      </c>
      <c r="AD4029" s="20">
        <v>73</v>
      </c>
      <c r="AT4029" s="20" t="s">
        <v>1687</v>
      </c>
      <c r="AW4029" s="20" t="s">
        <v>1657</v>
      </c>
      <c r="BE4029" s="20" t="s">
        <v>808</v>
      </c>
      <c r="BL4029" s="20">
        <v>1281</v>
      </c>
      <c r="BM4029" s="20">
        <v>50</v>
      </c>
    </row>
    <row r="4030" spans="1:65" x14ac:dyDescent="0.25">
      <c r="A4030" s="20" t="s">
        <v>1677</v>
      </c>
      <c r="B4030" s="20" t="s">
        <v>808</v>
      </c>
      <c r="C4030" s="20" t="s">
        <v>927</v>
      </c>
      <c r="D4030" s="20" t="s">
        <v>928</v>
      </c>
      <c r="E4030" s="20" t="s">
        <v>7433</v>
      </c>
      <c r="F4030" s="20" t="s">
        <v>470</v>
      </c>
      <c r="G4030" s="20">
        <v>19.12</v>
      </c>
      <c r="H4030" s="20" t="s">
        <v>1679</v>
      </c>
      <c r="I4030" s="20" t="s">
        <v>7428</v>
      </c>
      <c r="J4030" s="20" t="s">
        <v>7429</v>
      </c>
      <c r="K4030" s="20" t="s">
        <v>7429</v>
      </c>
      <c r="L4030" s="20" t="s">
        <v>808</v>
      </c>
      <c r="M4030" s="20">
        <v>4</v>
      </c>
      <c r="N4030" s="20" t="s">
        <v>1679</v>
      </c>
      <c r="P4030" s="20">
        <v>0</v>
      </c>
      <c r="Q4030" s="20" t="s">
        <v>469</v>
      </c>
      <c r="R4030" s="20" t="s">
        <v>488</v>
      </c>
      <c r="S4030" s="20" t="s">
        <v>221</v>
      </c>
      <c r="T4030" s="20" t="s">
        <v>7430</v>
      </c>
      <c r="U4030" s="20" t="s">
        <v>7431</v>
      </c>
      <c r="V4030" s="20">
        <v>7</v>
      </c>
      <c r="W4030" s="20">
        <v>239</v>
      </c>
      <c r="Y4030" s="20" t="s">
        <v>1684</v>
      </c>
      <c r="Z4030" s="20" t="s">
        <v>1685</v>
      </c>
      <c r="AA4030" s="20">
        <v>1.5</v>
      </c>
      <c r="AB4030" s="20">
        <v>73</v>
      </c>
      <c r="AC4030" s="20">
        <v>73</v>
      </c>
      <c r="AD4030" s="20">
        <v>73</v>
      </c>
      <c r="AT4030" s="20" t="s">
        <v>1687</v>
      </c>
      <c r="AW4030" s="20" t="s">
        <v>1657</v>
      </c>
      <c r="BE4030" s="20" t="s">
        <v>808</v>
      </c>
      <c r="BL4030" s="20">
        <v>956</v>
      </c>
      <c r="BM4030" s="20">
        <v>50</v>
      </c>
    </row>
    <row r="4031" spans="1:65" x14ac:dyDescent="0.25">
      <c r="A4031" s="20" t="s">
        <v>1677</v>
      </c>
      <c r="B4031" s="20" t="s">
        <v>808</v>
      </c>
      <c r="C4031" s="20" t="s">
        <v>927</v>
      </c>
      <c r="D4031" s="20" t="s">
        <v>928</v>
      </c>
      <c r="E4031" s="20" t="s">
        <v>7434</v>
      </c>
      <c r="F4031" s="20" t="s">
        <v>471</v>
      </c>
      <c r="G4031" s="20">
        <v>26.94</v>
      </c>
      <c r="H4031" s="20" t="s">
        <v>1679</v>
      </c>
      <c r="I4031" s="20" t="s">
        <v>7428</v>
      </c>
      <c r="J4031" s="20" t="s">
        <v>7429</v>
      </c>
      <c r="K4031" s="20" t="s">
        <v>7429</v>
      </c>
      <c r="L4031" s="20" t="s">
        <v>808</v>
      </c>
      <c r="M4031" s="20">
        <v>4</v>
      </c>
      <c r="N4031" s="20" t="s">
        <v>1679</v>
      </c>
      <c r="P4031" s="20">
        <v>0</v>
      </c>
      <c r="Q4031" s="20" t="s">
        <v>469</v>
      </c>
      <c r="R4031" s="20" t="s">
        <v>488</v>
      </c>
      <c r="S4031" s="20" t="s">
        <v>221</v>
      </c>
      <c r="T4031" s="20" t="s">
        <v>7430</v>
      </c>
      <c r="U4031" s="20" t="s">
        <v>7431</v>
      </c>
      <c r="V4031" s="20">
        <v>7</v>
      </c>
      <c r="W4031" s="20">
        <v>239</v>
      </c>
      <c r="Y4031" s="20" t="s">
        <v>1684</v>
      </c>
      <c r="Z4031" s="20" t="s">
        <v>1685</v>
      </c>
      <c r="AA4031" s="20">
        <v>1.5</v>
      </c>
      <c r="AB4031" s="20">
        <v>73</v>
      </c>
      <c r="AC4031" s="20">
        <v>73</v>
      </c>
      <c r="AD4031" s="20">
        <v>73</v>
      </c>
      <c r="AT4031" s="20" t="s">
        <v>1687</v>
      </c>
      <c r="AW4031" s="20" t="s">
        <v>1657</v>
      </c>
      <c r="BE4031" s="20" t="s">
        <v>808</v>
      </c>
      <c r="BL4031" s="20">
        <v>1347</v>
      </c>
      <c r="BM4031" s="20">
        <v>50</v>
      </c>
    </row>
    <row r="4032" spans="1:65" x14ac:dyDescent="0.25">
      <c r="A4032" s="20" t="s">
        <v>1677</v>
      </c>
      <c r="B4032" s="20" t="s">
        <v>808</v>
      </c>
      <c r="C4032" s="20" t="s">
        <v>927</v>
      </c>
      <c r="D4032" s="20" t="s">
        <v>928</v>
      </c>
      <c r="E4032" s="20" t="s">
        <v>7435</v>
      </c>
      <c r="F4032" s="20" t="s">
        <v>472</v>
      </c>
      <c r="G4032" s="20">
        <v>27.21</v>
      </c>
      <c r="H4032" s="20" t="s">
        <v>1679</v>
      </c>
      <c r="I4032" s="20" t="s">
        <v>7428</v>
      </c>
      <c r="J4032" s="20" t="s">
        <v>7429</v>
      </c>
      <c r="K4032" s="20" t="s">
        <v>7429</v>
      </c>
      <c r="L4032" s="20" t="s">
        <v>808</v>
      </c>
      <c r="M4032" s="20">
        <v>4</v>
      </c>
      <c r="N4032" s="20" t="s">
        <v>1679</v>
      </c>
      <c r="P4032" s="20">
        <v>0</v>
      </c>
      <c r="Q4032" s="20" t="s">
        <v>469</v>
      </c>
      <c r="R4032" s="20" t="s">
        <v>488</v>
      </c>
      <c r="S4032" s="20" t="s">
        <v>221</v>
      </c>
      <c r="T4032" s="20" t="s">
        <v>1782</v>
      </c>
      <c r="U4032" s="20" t="s">
        <v>7431</v>
      </c>
      <c r="V4032" s="20">
        <v>7</v>
      </c>
      <c r="W4032" s="20">
        <v>239</v>
      </c>
      <c r="Y4032" s="20" t="s">
        <v>1684</v>
      </c>
      <c r="Z4032" s="20" t="s">
        <v>1685</v>
      </c>
      <c r="AA4032" s="20">
        <v>1.4</v>
      </c>
      <c r="AB4032" s="20">
        <v>73</v>
      </c>
      <c r="AC4032" s="20">
        <v>73</v>
      </c>
      <c r="AD4032" s="20">
        <v>73</v>
      </c>
      <c r="AT4032" s="20" t="s">
        <v>1687</v>
      </c>
      <c r="AW4032" s="20" t="s">
        <v>1657</v>
      </c>
      <c r="BE4032" s="20" t="s">
        <v>808</v>
      </c>
      <c r="BL4032" s="20">
        <v>1360.5</v>
      </c>
      <c r="BM4032" s="20">
        <v>50</v>
      </c>
    </row>
    <row r="4033" spans="1:65" x14ac:dyDescent="0.25">
      <c r="A4033" s="20" t="s">
        <v>1677</v>
      </c>
      <c r="B4033" s="20" t="s">
        <v>808</v>
      </c>
      <c r="C4033" s="20" t="s">
        <v>927</v>
      </c>
      <c r="D4033" s="20" t="s">
        <v>928</v>
      </c>
      <c r="E4033" s="20" t="s">
        <v>7436</v>
      </c>
      <c r="F4033" s="20" t="s">
        <v>473</v>
      </c>
      <c r="G4033" s="20">
        <v>22.45</v>
      </c>
      <c r="H4033" s="20" t="s">
        <v>1679</v>
      </c>
      <c r="I4033" s="20" t="s">
        <v>7428</v>
      </c>
      <c r="J4033" s="20" t="s">
        <v>7429</v>
      </c>
      <c r="K4033" s="20" t="s">
        <v>7429</v>
      </c>
      <c r="L4033" s="20" t="s">
        <v>808</v>
      </c>
      <c r="M4033" s="20">
        <v>4</v>
      </c>
      <c r="N4033" s="20" t="s">
        <v>1679</v>
      </c>
      <c r="P4033" s="20">
        <v>0</v>
      </c>
      <c r="Q4033" s="20" t="s">
        <v>469</v>
      </c>
      <c r="R4033" s="20" t="s">
        <v>488</v>
      </c>
      <c r="S4033" s="20" t="s">
        <v>221</v>
      </c>
      <c r="T4033" s="20" t="s">
        <v>1782</v>
      </c>
      <c r="U4033" s="20" t="s">
        <v>7431</v>
      </c>
      <c r="V4033" s="20">
        <v>7</v>
      </c>
      <c r="W4033" s="20">
        <v>239</v>
      </c>
      <c r="Y4033" s="20" t="s">
        <v>1684</v>
      </c>
      <c r="Z4033" s="20" t="s">
        <v>1685</v>
      </c>
      <c r="AA4033" s="20">
        <v>1.5</v>
      </c>
      <c r="AB4033" s="20">
        <v>73</v>
      </c>
      <c r="AC4033" s="20">
        <v>73</v>
      </c>
      <c r="AD4033" s="20">
        <v>73</v>
      </c>
      <c r="AT4033" s="20" t="s">
        <v>1687</v>
      </c>
      <c r="AW4033" s="20" t="s">
        <v>1657</v>
      </c>
      <c r="BE4033" s="20" t="s">
        <v>808</v>
      </c>
      <c r="BL4033" s="20">
        <v>1122.5</v>
      </c>
      <c r="BM4033" s="20">
        <v>50</v>
      </c>
    </row>
    <row r="4034" spans="1:65" x14ac:dyDescent="0.25">
      <c r="A4034" s="20" t="s">
        <v>1677</v>
      </c>
      <c r="B4034" s="20" t="s">
        <v>808</v>
      </c>
      <c r="C4034" s="20" t="s">
        <v>927</v>
      </c>
      <c r="D4034" s="20" t="s">
        <v>928</v>
      </c>
      <c r="E4034" s="20" t="s">
        <v>7437</v>
      </c>
      <c r="F4034" s="20" t="s">
        <v>474</v>
      </c>
      <c r="G4034" s="20">
        <v>1.05</v>
      </c>
      <c r="H4034" s="20" t="s">
        <v>1679</v>
      </c>
      <c r="I4034" s="20" t="s">
        <v>7428</v>
      </c>
      <c r="J4034" s="20" t="s">
        <v>7429</v>
      </c>
      <c r="K4034" s="20" t="s">
        <v>7429</v>
      </c>
      <c r="L4034" s="20" t="s">
        <v>808</v>
      </c>
      <c r="M4034" s="20">
        <v>4</v>
      </c>
      <c r="N4034" s="20" t="s">
        <v>1679</v>
      </c>
      <c r="P4034" s="20">
        <v>0</v>
      </c>
      <c r="Q4034" s="20" t="s">
        <v>469</v>
      </c>
      <c r="R4034" s="20" t="s">
        <v>488</v>
      </c>
      <c r="S4034" s="20" t="s">
        <v>221</v>
      </c>
      <c r="T4034" s="20" t="s">
        <v>1782</v>
      </c>
      <c r="U4034" s="20" t="s">
        <v>7431</v>
      </c>
      <c r="V4034" s="20">
        <v>7</v>
      </c>
      <c r="W4034" s="20">
        <v>239</v>
      </c>
      <c r="Y4034" s="20" t="s">
        <v>1684</v>
      </c>
      <c r="Z4034" s="20" t="s">
        <v>1685</v>
      </c>
      <c r="AA4034" s="20">
        <v>1.5</v>
      </c>
      <c r="AB4034" s="20">
        <v>73</v>
      </c>
      <c r="AC4034" s="20">
        <v>73</v>
      </c>
      <c r="AD4034" s="20">
        <v>73</v>
      </c>
      <c r="AT4034" s="20" t="s">
        <v>1687</v>
      </c>
      <c r="AW4034" s="20" t="s">
        <v>1657</v>
      </c>
      <c r="BE4034" s="20" t="s">
        <v>808</v>
      </c>
      <c r="BL4034" s="20">
        <v>52.5</v>
      </c>
      <c r="BM4034" s="20">
        <v>50</v>
      </c>
    </row>
    <row r="4035" spans="1:65" x14ac:dyDescent="0.25">
      <c r="A4035" s="20" t="s">
        <v>1677</v>
      </c>
      <c r="B4035" s="20" t="s">
        <v>808</v>
      </c>
      <c r="C4035" s="20" t="s">
        <v>929</v>
      </c>
      <c r="D4035" s="20" t="s">
        <v>638</v>
      </c>
      <c r="E4035" s="20" t="s">
        <v>7438</v>
      </c>
      <c r="F4035" s="20" t="s">
        <v>465</v>
      </c>
      <c r="G4035" s="20">
        <v>18.850000000000001</v>
      </c>
      <c r="H4035" s="20" t="s">
        <v>1679</v>
      </c>
      <c r="I4035" s="20" t="s">
        <v>7439</v>
      </c>
      <c r="J4035" s="20" t="s">
        <v>7440</v>
      </c>
      <c r="K4035" s="20" t="s">
        <v>7440</v>
      </c>
      <c r="L4035" s="20" t="s">
        <v>808</v>
      </c>
      <c r="M4035" s="20">
        <v>4</v>
      </c>
      <c r="N4035" s="20" t="s">
        <v>1679</v>
      </c>
      <c r="P4035" s="20">
        <v>0</v>
      </c>
      <c r="Q4035" s="20" t="s">
        <v>499</v>
      </c>
      <c r="R4035" s="20" t="s">
        <v>488</v>
      </c>
      <c r="S4035" s="20" t="s">
        <v>221</v>
      </c>
      <c r="T4035" s="20" t="s">
        <v>7441</v>
      </c>
      <c r="U4035" s="20" t="s">
        <v>7442</v>
      </c>
      <c r="V4035" s="20">
        <v>18</v>
      </c>
      <c r="W4035" s="20">
        <v>569</v>
      </c>
      <c r="Y4035" s="20" t="s">
        <v>1684</v>
      </c>
      <c r="Z4035" s="20" t="s">
        <v>1685</v>
      </c>
      <c r="AA4035" s="20">
        <v>1.5</v>
      </c>
      <c r="AB4035" s="20">
        <v>65</v>
      </c>
      <c r="AC4035" s="20">
        <v>65</v>
      </c>
      <c r="AD4035" s="20">
        <v>65</v>
      </c>
      <c r="AJ4035" s="20" t="s">
        <v>1815</v>
      </c>
      <c r="AT4035" s="20" t="s">
        <v>1687</v>
      </c>
      <c r="AY4035" s="20" t="s">
        <v>3102</v>
      </c>
      <c r="BD4035" s="20" t="s">
        <v>3103</v>
      </c>
      <c r="BE4035" s="20" t="s">
        <v>808</v>
      </c>
      <c r="BL4035" s="20">
        <v>1319.5</v>
      </c>
      <c r="BM4035" s="20">
        <v>70</v>
      </c>
    </row>
    <row r="4036" spans="1:65" x14ac:dyDescent="0.25">
      <c r="A4036" s="20" t="s">
        <v>1677</v>
      </c>
      <c r="B4036" s="20" t="s">
        <v>808</v>
      </c>
      <c r="C4036" s="20" t="s">
        <v>929</v>
      </c>
      <c r="D4036" s="20" t="s">
        <v>638</v>
      </c>
      <c r="E4036" s="20" t="s">
        <v>7443</v>
      </c>
      <c r="F4036" s="20" t="s">
        <v>468</v>
      </c>
      <c r="G4036" s="20">
        <v>16.399999999999999</v>
      </c>
      <c r="H4036" s="20" t="s">
        <v>1679</v>
      </c>
      <c r="I4036" s="20" t="s">
        <v>7439</v>
      </c>
      <c r="J4036" s="20" t="s">
        <v>7440</v>
      </c>
      <c r="K4036" s="20" t="s">
        <v>7440</v>
      </c>
      <c r="L4036" s="20" t="s">
        <v>808</v>
      </c>
      <c r="M4036" s="20">
        <v>4</v>
      </c>
      <c r="N4036" s="20" t="s">
        <v>1679</v>
      </c>
      <c r="P4036" s="20">
        <v>0</v>
      </c>
      <c r="Q4036" s="20" t="s">
        <v>499</v>
      </c>
      <c r="R4036" s="20" t="s">
        <v>488</v>
      </c>
      <c r="S4036" s="20" t="s">
        <v>221</v>
      </c>
      <c r="T4036" s="20" t="s">
        <v>7441</v>
      </c>
      <c r="U4036" s="20" t="s">
        <v>7442</v>
      </c>
      <c r="V4036" s="20">
        <v>18</v>
      </c>
      <c r="W4036" s="20">
        <v>569</v>
      </c>
      <c r="Y4036" s="20" t="s">
        <v>1684</v>
      </c>
      <c r="Z4036" s="20" t="s">
        <v>1685</v>
      </c>
      <c r="AA4036" s="20">
        <v>1.5</v>
      </c>
      <c r="AB4036" s="20">
        <v>65</v>
      </c>
      <c r="AC4036" s="20">
        <v>65</v>
      </c>
      <c r="AD4036" s="20">
        <v>65</v>
      </c>
      <c r="AJ4036" s="20" t="s">
        <v>1815</v>
      </c>
      <c r="AT4036" s="20" t="s">
        <v>1687</v>
      </c>
      <c r="AY4036" s="20" t="s">
        <v>3102</v>
      </c>
      <c r="BD4036" s="20" t="s">
        <v>3103</v>
      </c>
      <c r="BE4036" s="20" t="s">
        <v>808</v>
      </c>
      <c r="BL4036" s="20">
        <v>1148</v>
      </c>
      <c r="BM4036" s="20">
        <v>70</v>
      </c>
    </row>
    <row r="4037" spans="1:65" x14ac:dyDescent="0.25">
      <c r="A4037" s="20" t="s">
        <v>1677</v>
      </c>
      <c r="B4037" s="20" t="s">
        <v>808</v>
      </c>
      <c r="C4037" s="20" t="s">
        <v>930</v>
      </c>
      <c r="D4037" s="20" t="s">
        <v>638</v>
      </c>
      <c r="E4037" s="20" t="s">
        <v>7444</v>
      </c>
      <c r="F4037" s="20" t="s">
        <v>465</v>
      </c>
      <c r="G4037" s="20">
        <v>8.81</v>
      </c>
      <c r="H4037" s="20" t="s">
        <v>1679</v>
      </c>
      <c r="I4037" s="20" t="s">
        <v>7445</v>
      </c>
      <c r="J4037" s="20" t="s">
        <v>7446</v>
      </c>
      <c r="K4037" s="20" t="s">
        <v>7446</v>
      </c>
      <c r="L4037" s="20" t="s">
        <v>808</v>
      </c>
      <c r="M4037" s="20">
        <v>4</v>
      </c>
      <c r="N4037" s="20" t="s">
        <v>1679</v>
      </c>
      <c r="P4037" s="20">
        <v>0</v>
      </c>
      <c r="Q4037" s="20" t="s">
        <v>506</v>
      </c>
      <c r="R4037" s="20" t="s">
        <v>467</v>
      </c>
      <c r="S4037" s="20" t="s">
        <v>221</v>
      </c>
      <c r="T4037" s="20" t="s">
        <v>7447</v>
      </c>
      <c r="U4037" s="20" t="s">
        <v>7448</v>
      </c>
      <c r="V4037" s="20">
        <v>9</v>
      </c>
      <c r="W4037" s="20">
        <v>275</v>
      </c>
      <c r="Y4037" s="20" t="s">
        <v>1684</v>
      </c>
      <c r="Z4037" s="20" t="s">
        <v>1685</v>
      </c>
      <c r="AA4037" s="20">
        <v>1.5</v>
      </c>
      <c r="AB4037" s="20">
        <v>55</v>
      </c>
      <c r="AC4037" s="20">
        <v>55</v>
      </c>
      <c r="AD4037" s="20">
        <v>55</v>
      </c>
      <c r="AT4037" s="20" t="s">
        <v>1687</v>
      </c>
      <c r="AW4037" s="20" t="s">
        <v>1657</v>
      </c>
      <c r="BE4037" s="20" t="s">
        <v>808</v>
      </c>
      <c r="BL4037" s="20">
        <v>440.5</v>
      </c>
      <c r="BM4037" s="20">
        <v>50</v>
      </c>
    </row>
    <row r="4038" spans="1:65" x14ac:dyDescent="0.25">
      <c r="A4038" s="20" t="s">
        <v>1677</v>
      </c>
      <c r="B4038" s="20" t="s">
        <v>808</v>
      </c>
      <c r="C4038" s="20" t="s">
        <v>930</v>
      </c>
      <c r="D4038" s="20" t="s">
        <v>638</v>
      </c>
      <c r="E4038" s="20" t="s">
        <v>7449</v>
      </c>
      <c r="F4038" s="20" t="s">
        <v>468</v>
      </c>
      <c r="G4038" s="20">
        <v>10.3</v>
      </c>
      <c r="H4038" s="20" t="s">
        <v>1679</v>
      </c>
      <c r="I4038" s="20" t="s">
        <v>7445</v>
      </c>
      <c r="J4038" s="20" t="s">
        <v>7446</v>
      </c>
      <c r="K4038" s="20" t="s">
        <v>7446</v>
      </c>
      <c r="L4038" s="20" t="s">
        <v>808</v>
      </c>
      <c r="M4038" s="20">
        <v>4</v>
      </c>
      <c r="N4038" s="20" t="s">
        <v>1679</v>
      </c>
      <c r="P4038" s="20">
        <v>0</v>
      </c>
      <c r="Q4038" s="20" t="s">
        <v>506</v>
      </c>
      <c r="R4038" s="20" t="s">
        <v>467</v>
      </c>
      <c r="S4038" s="20" t="s">
        <v>221</v>
      </c>
      <c r="T4038" s="20" t="s">
        <v>7447</v>
      </c>
      <c r="U4038" s="20" t="s">
        <v>7448</v>
      </c>
      <c r="V4038" s="20">
        <v>9</v>
      </c>
      <c r="W4038" s="20">
        <v>275</v>
      </c>
      <c r="Y4038" s="20" t="s">
        <v>1684</v>
      </c>
      <c r="Z4038" s="20" t="s">
        <v>1685</v>
      </c>
      <c r="AA4038" s="20">
        <v>1.5</v>
      </c>
      <c r="AB4038" s="20">
        <v>55</v>
      </c>
      <c r="AC4038" s="20">
        <v>55</v>
      </c>
      <c r="AD4038" s="20">
        <v>55</v>
      </c>
      <c r="AT4038" s="20" t="s">
        <v>1687</v>
      </c>
      <c r="AW4038" s="20" t="s">
        <v>1657</v>
      </c>
      <c r="BE4038" s="20" t="s">
        <v>808</v>
      </c>
      <c r="BL4038" s="20">
        <v>515</v>
      </c>
      <c r="BM4038" s="20">
        <v>50</v>
      </c>
    </row>
    <row r="4039" spans="1:65" x14ac:dyDescent="0.25">
      <c r="A4039" s="20" t="s">
        <v>1677</v>
      </c>
      <c r="B4039" s="20" t="s">
        <v>808</v>
      </c>
      <c r="C4039" s="20" t="s">
        <v>930</v>
      </c>
      <c r="D4039" s="20" t="s">
        <v>638</v>
      </c>
      <c r="E4039" s="20" t="s">
        <v>7450</v>
      </c>
      <c r="F4039" s="20" t="s">
        <v>470</v>
      </c>
      <c r="G4039" s="20">
        <v>3.74</v>
      </c>
      <c r="H4039" s="20" t="s">
        <v>1679</v>
      </c>
      <c r="I4039" s="20" t="s">
        <v>7445</v>
      </c>
      <c r="J4039" s="20" t="s">
        <v>7446</v>
      </c>
      <c r="K4039" s="20" t="s">
        <v>7446</v>
      </c>
      <c r="L4039" s="20" t="s">
        <v>808</v>
      </c>
      <c r="M4039" s="20">
        <v>4</v>
      </c>
      <c r="N4039" s="20" t="s">
        <v>1679</v>
      </c>
      <c r="P4039" s="20">
        <v>0</v>
      </c>
      <c r="Q4039" s="20" t="s">
        <v>506</v>
      </c>
      <c r="R4039" s="20" t="s">
        <v>467</v>
      </c>
      <c r="S4039" s="20" t="s">
        <v>221</v>
      </c>
      <c r="T4039" s="20" t="s">
        <v>7447</v>
      </c>
      <c r="U4039" s="20" t="s">
        <v>7448</v>
      </c>
      <c r="V4039" s="20">
        <v>9</v>
      </c>
      <c r="W4039" s="20">
        <v>275</v>
      </c>
      <c r="Y4039" s="20" t="s">
        <v>1684</v>
      </c>
      <c r="Z4039" s="20" t="s">
        <v>1685</v>
      </c>
      <c r="AA4039" s="20">
        <v>1.5</v>
      </c>
      <c r="AB4039" s="20">
        <v>55</v>
      </c>
      <c r="AC4039" s="20">
        <v>55</v>
      </c>
      <c r="AD4039" s="20">
        <v>55</v>
      </c>
      <c r="AT4039" s="20" t="s">
        <v>1687</v>
      </c>
      <c r="BE4039" s="20" t="s">
        <v>808</v>
      </c>
      <c r="BL4039" s="20">
        <v>187</v>
      </c>
      <c r="BM4039" s="20">
        <v>50</v>
      </c>
    </row>
    <row r="4040" spans="1:65" x14ac:dyDescent="0.25">
      <c r="A4040" s="20" t="s">
        <v>1677</v>
      </c>
      <c r="B4040" s="20" t="s">
        <v>808</v>
      </c>
      <c r="C4040" s="20" t="s">
        <v>930</v>
      </c>
      <c r="D4040" s="20" t="s">
        <v>638</v>
      </c>
      <c r="E4040" s="20" t="s">
        <v>7451</v>
      </c>
      <c r="F4040" s="20" t="s">
        <v>471</v>
      </c>
      <c r="G4040" s="20">
        <v>5.91</v>
      </c>
      <c r="H4040" s="20" t="s">
        <v>1679</v>
      </c>
      <c r="I4040" s="20" t="s">
        <v>7445</v>
      </c>
      <c r="J4040" s="20" t="s">
        <v>7446</v>
      </c>
      <c r="K4040" s="20" t="s">
        <v>7446</v>
      </c>
      <c r="L4040" s="20" t="s">
        <v>808</v>
      </c>
      <c r="M4040" s="20">
        <v>4</v>
      </c>
      <c r="N4040" s="20" t="s">
        <v>1679</v>
      </c>
      <c r="P4040" s="20">
        <v>0</v>
      </c>
      <c r="Q4040" s="20" t="s">
        <v>506</v>
      </c>
      <c r="R4040" s="20" t="s">
        <v>467</v>
      </c>
      <c r="S4040" s="20" t="s">
        <v>221</v>
      </c>
      <c r="T4040" s="20" t="s">
        <v>7447</v>
      </c>
      <c r="U4040" s="20" t="s">
        <v>7448</v>
      </c>
      <c r="V4040" s="20">
        <v>9</v>
      </c>
      <c r="W4040" s="20">
        <v>275</v>
      </c>
      <c r="Y4040" s="20" t="s">
        <v>1684</v>
      </c>
      <c r="Z4040" s="20" t="s">
        <v>1685</v>
      </c>
      <c r="AA4040" s="20">
        <v>1.5</v>
      </c>
      <c r="AB4040" s="20">
        <v>55</v>
      </c>
      <c r="AC4040" s="20">
        <v>55</v>
      </c>
      <c r="AD4040" s="20">
        <v>55</v>
      </c>
      <c r="AT4040" s="20" t="s">
        <v>1687</v>
      </c>
      <c r="BE4040" s="20" t="s">
        <v>808</v>
      </c>
      <c r="BL4040" s="20">
        <v>295.5</v>
      </c>
      <c r="BM4040" s="20">
        <v>50</v>
      </c>
    </row>
    <row r="4041" spans="1:65" x14ac:dyDescent="0.25">
      <c r="A4041" s="20" t="s">
        <v>1677</v>
      </c>
      <c r="B4041" s="20" t="s">
        <v>808</v>
      </c>
      <c r="C4041" s="20" t="s">
        <v>931</v>
      </c>
      <c r="D4041" s="20" t="s">
        <v>761</v>
      </c>
      <c r="E4041" s="20" t="s">
        <v>7452</v>
      </c>
      <c r="F4041" s="20" t="s">
        <v>470</v>
      </c>
      <c r="G4041" s="20">
        <v>5.84</v>
      </c>
      <c r="H4041" s="20" t="s">
        <v>1679</v>
      </c>
      <c r="I4041" s="20" t="s">
        <v>7453</v>
      </c>
      <c r="J4041" s="20" t="s">
        <v>7454</v>
      </c>
      <c r="K4041" s="20" t="s">
        <v>7454</v>
      </c>
      <c r="L4041" s="20" t="s">
        <v>808</v>
      </c>
      <c r="M4041" s="20">
        <v>4</v>
      </c>
      <c r="N4041" s="20" t="s">
        <v>1679</v>
      </c>
      <c r="P4041" s="20">
        <v>0</v>
      </c>
      <c r="Q4041" s="20" t="s">
        <v>545</v>
      </c>
      <c r="R4041" s="20" t="s">
        <v>488</v>
      </c>
      <c r="S4041" s="20" t="s">
        <v>221</v>
      </c>
      <c r="T4041" s="20" t="s">
        <v>7455</v>
      </c>
      <c r="U4041" s="20" t="s">
        <v>7456</v>
      </c>
      <c r="V4041" s="20">
        <v>11</v>
      </c>
      <c r="W4041" s="20">
        <v>360</v>
      </c>
      <c r="Y4041" s="20" t="s">
        <v>1684</v>
      </c>
      <c r="Z4041" s="20" t="s">
        <v>1685</v>
      </c>
      <c r="AA4041" s="20">
        <v>1.5</v>
      </c>
      <c r="AB4041" s="20">
        <v>66</v>
      </c>
      <c r="AC4041" s="20">
        <v>66</v>
      </c>
      <c r="AD4041" s="20">
        <v>66</v>
      </c>
      <c r="AT4041" s="20" t="s">
        <v>1687</v>
      </c>
      <c r="AY4041" s="20" t="s">
        <v>5208</v>
      </c>
      <c r="BD4041" s="20" t="s">
        <v>2052</v>
      </c>
      <c r="BE4041" s="20" t="s">
        <v>808</v>
      </c>
      <c r="BL4041" s="20">
        <v>467.2</v>
      </c>
      <c r="BM4041" s="20">
        <v>80</v>
      </c>
    </row>
    <row r="4042" spans="1:65" x14ac:dyDescent="0.25">
      <c r="A4042" s="20" t="s">
        <v>1677</v>
      </c>
      <c r="B4042" s="20" t="s">
        <v>808</v>
      </c>
      <c r="C4042" s="20" t="s">
        <v>931</v>
      </c>
      <c r="D4042" s="20" t="s">
        <v>761</v>
      </c>
      <c r="E4042" s="20" t="s">
        <v>7457</v>
      </c>
      <c r="F4042" s="20" t="s">
        <v>471</v>
      </c>
      <c r="G4042" s="20">
        <v>21.3</v>
      </c>
      <c r="H4042" s="20" t="s">
        <v>1679</v>
      </c>
      <c r="I4042" s="20" t="s">
        <v>7453</v>
      </c>
      <c r="J4042" s="20" t="s">
        <v>7454</v>
      </c>
      <c r="K4042" s="20" t="s">
        <v>7454</v>
      </c>
      <c r="L4042" s="20" t="s">
        <v>808</v>
      </c>
      <c r="M4042" s="20">
        <v>4</v>
      </c>
      <c r="N4042" s="20" t="s">
        <v>1679</v>
      </c>
      <c r="P4042" s="20">
        <v>0</v>
      </c>
      <c r="Q4042" s="20" t="s">
        <v>545</v>
      </c>
      <c r="R4042" s="20" t="s">
        <v>488</v>
      </c>
      <c r="S4042" s="20" t="s">
        <v>221</v>
      </c>
      <c r="T4042" s="20" t="s">
        <v>7455</v>
      </c>
      <c r="U4042" s="20" t="s">
        <v>7456</v>
      </c>
      <c r="V4042" s="20">
        <v>11</v>
      </c>
      <c r="W4042" s="20">
        <v>360</v>
      </c>
      <c r="Y4042" s="20" t="s">
        <v>1684</v>
      </c>
      <c r="Z4042" s="20" t="s">
        <v>1685</v>
      </c>
      <c r="AA4042" s="20">
        <v>1.5</v>
      </c>
      <c r="AB4042" s="20">
        <v>66</v>
      </c>
      <c r="AC4042" s="20">
        <v>66</v>
      </c>
      <c r="AD4042" s="20">
        <v>66</v>
      </c>
      <c r="AT4042" s="20" t="s">
        <v>1687</v>
      </c>
      <c r="AY4042" s="20" t="s">
        <v>5208</v>
      </c>
      <c r="BD4042" s="20" t="s">
        <v>2052</v>
      </c>
      <c r="BE4042" s="20" t="s">
        <v>808</v>
      </c>
      <c r="BL4042" s="20">
        <v>1704</v>
      </c>
      <c r="BM4042" s="20">
        <v>80</v>
      </c>
    </row>
    <row r="4043" spans="1:65" x14ac:dyDescent="0.25">
      <c r="A4043" s="20" t="s">
        <v>1677</v>
      </c>
      <c r="B4043" s="20" t="s">
        <v>808</v>
      </c>
      <c r="C4043" s="20" t="s">
        <v>931</v>
      </c>
      <c r="D4043" s="20" t="s">
        <v>761</v>
      </c>
      <c r="E4043" s="20" t="s">
        <v>7458</v>
      </c>
      <c r="F4043" s="20" t="s">
        <v>472</v>
      </c>
      <c r="G4043" s="20">
        <v>29.88</v>
      </c>
      <c r="H4043" s="20" t="s">
        <v>1679</v>
      </c>
      <c r="I4043" s="20" t="s">
        <v>7453</v>
      </c>
      <c r="J4043" s="20" t="s">
        <v>7454</v>
      </c>
      <c r="K4043" s="20" t="s">
        <v>7454</v>
      </c>
      <c r="L4043" s="20" t="s">
        <v>808</v>
      </c>
      <c r="M4043" s="20">
        <v>4</v>
      </c>
      <c r="N4043" s="20" t="s">
        <v>1679</v>
      </c>
      <c r="P4043" s="20">
        <v>0</v>
      </c>
      <c r="Q4043" s="20" t="s">
        <v>545</v>
      </c>
      <c r="R4043" s="20" t="s">
        <v>488</v>
      </c>
      <c r="S4043" s="20" t="s">
        <v>221</v>
      </c>
      <c r="T4043" s="20" t="s">
        <v>7455</v>
      </c>
      <c r="U4043" s="20" t="s">
        <v>7456</v>
      </c>
      <c r="V4043" s="20">
        <v>11</v>
      </c>
      <c r="W4043" s="20">
        <v>360</v>
      </c>
      <c r="Y4043" s="20" t="s">
        <v>1684</v>
      </c>
      <c r="Z4043" s="20" t="s">
        <v>1685</v>
      </c>
      <c r="AA4043" s="20">
        <v>1.5</v>
      </c>
      <c r="AB4043" s="20">
        <v>66</v>
      </c>
      <c r="AC4043" s="20">
        <v>66</v>
      </c>
      <c r="AD4043" s="20">
        <v>66</v>
      </c>
      <c r="AT4043" s="20" t="s">
        <v>1687</v>
      </c>
      <c r="AY4043" s="20" t="s">
        <v>5208</v>
      </c>
      <c r="BD4043" s="20" t="s">
        <v>2052</v>
      </c>
      <c r="BE4043" s="20" t="s">
        <v>808</v>
      </c>
      <c r="BL4043" s="20">
        <v>2390.4</v>
      </c>
      <c r="BM4043" s="20">
        <v>80</v>
      </c>
    </row>
    <row r="4044" spans="1:65" x14ac:dyDescent="0.25">
      <c r="A4044" s="20" t="s">
        <v>1677</v>
      </c>
      <c r="B4044" s="20" t="s">
        <v>808</v>
      </c>
      <c r="C4044" s="20" t="s">
        <v>931</v>
      </c>
      <c r="D4044" s="20" t="s">
        <v>761</v>
      </c>
      <c r="E4044" s="20" t="s">
        <v>7459</v>
      </c>
      <c r="F4044" s="20" t="s">
        <v>473</v>
      </c>
      <c r="G4044" s="20">
        <v>46.69</v>
      </c>
      <c r="H4044" s="20" t="s">
        <v>1679</v>
      </c>
      <c r="I4044" s="20" t="s">
        <v>7453</v>
      </c>
      <c r="J4044" s="20" t="s">
        <v>7454</v>
      </c>
      <c r="K4044" s="20" t="s">
        <v>7454</v>
      </c>
      <c r="L4044" s="20" t="s">
        <v>808</v>
      </c>
      <c r="M4044" s="20">
        <v>4</v>
      </c>
      <c r="N4044" s="20" t="s">
        <v>1679</v>
      </c>
      <c r="P4044" s="20">
        <v>0</v>
      </c>
      <c r="Q4044" s="20" t="s">
        <v>545</v>
      </c>
      <c r="R4044" s="20" t="s">
        <v>488</v>
      </c>
      <c r="S4044" s="20" t="s">
        <v>221</v>
      </c>
      <c r="T4044" s="20" t="s">
        <v>7455</v>
      </c>
      <c r="U4044" s="20" t="s">
        <v>7456</v>
      </c>
      <c r="V4044" s="20">
        <v>11</v>
      </c>
      <c r="W4044" s="20">
        <v>360</v>
      </c>
      <c r="Y4044" s="20" t="s">
        <v>1684</v>
      </c>
      <c r="Z4044" s="20" t="s">
        <v>1685</v>
      </c>
      <c r="AA4044" s="20">
        <v>1.5</v>
      </c>
      <c r="AB4044" s="20">
        <v>66</v>
      </c>
      <c r="AC4044" s="20">
        <v>66</v>
      </c>
      <c r="AD4044" s="20">
        <v>66</v>
      </c>
      <c r="AT4044" s="20" t="s">
        <v>1687</v>
      </c>
      <c r="AY4044" s="20" t="s">
        <v>5208</v>
      </c>
      <c r="BD4044" s="20" t="s">
        <v>2052</v>
      </c>
      <c r="BE4044" s="20" t="s">
        <v>808</v>
      </c>
      <c r="BL4044" s="20">
        <v>3735.2</v>
      </c>
      <c r="BM4044" s="20">
        <v>80</v>
      </c>
    </row>
    <row r="4045" spans="1:65" x14ac:dyDescent="0.25">
      <c r="A4045" s="20" t="s">
        <v>1677</v>
      </c>
      <c r="B4045" s="20" t="s">
        <v>808</v>
      </c>
      <c r="C4045" s="20" t="s">
        <v>931</v>
      </c>
      <c r="D4045" s="20" t="s">
        <v>761</v>
      </c>
      <c r="E4045" s="20" t="s">
        <v>7460</v>
      </c>
      <c r="F4045" s="20" t="s">
        <v>476</v>
      </c>
      <c r="G4045" s="20">
        <v>9.19</v>
      </c>
      <c r="H4045" s="20" t="s">
        <v>1679</v>
      </c>
      <c r="I4045" s="20" t="s">
        <v>7453</v>
      </c>
      <c r="J4045" s="20" t="s">
        <v>7454</v>
      </c>
      <c r="K4045" s="20" t="s">
        <v>7454</v>
      </c>
      <c r="L4045" s="20" t="s">
        <v>808</v>
      </c>
      <c r="M4045" s="20">
        <v>4</v>
      </c>
      <c r="N4045" s="20" t="s">
        <v>1679</v>
      </c>
      <c r="P4045" s="20">
        <v>0</v>
      </c>
      <c r="Q4045" s="20" t="s">
        <v>504</v>
      </c>
      <c r="R4045" s="20" t="s">
        <v>467</v>
      </c>
      <c r="S4045" s="20" t="s">
        <v>221</v>
      </c>
      <c r="T4045" s="20" t="s">
        <v>6866</v>
      </c>
      <c r="U4045" s="20" t="s">
        <v>7461</v>
      </c>
      <c r="V4045" s="20">
        <v>7</v>
      </c>
      <c r="W4045" s="20">
        <v>232</v>
      </c>
      <c r="Y4045" s="20" t="s">
        <v>1684</v>
      </c>
      <c r="Z4045" s="20" t="s">
        <v>1685</v>
      </c>
      <c r="AA4045" s="20">
        <v>1.5</v>
      </c>
      <c r="AB4045" s="20">
        <v>66</v>
      </c>
      <c r="AC4045" s="20">
        <v>66</v>
      </c>
      <c r="AD4045" s="20">
        <v>66</v>
      </c>
      <c r="AT4045" s="20" t="s">
        <v>1687</v>
      </c>
      <c r="AY4045" s="20" t="s">
        <v>5208</v>
      </c>
      <c r="BE4045" s="20" t="s">
        <v>808</v>
      </c>
      <c r="BL4045" s="20">
        <v>459.5</v>
      </c>
      <c r="BM4045" s="20">
        <v>50</v>
      </c>
    </row>
    <row r="4046" spans="1:65" x14ac:dyDescent="0.25">
      <c r="A4046" s="20" t="s">
        <v>1677</v>
      </c>
      <c r="B4046" s="20" t="s">
        <v>808</v>
      </c>
      <c r="C4046" s="20" t="s">
        <v>931</v>
      </c>
      <c r="D4046" s="20" t="s">
        <v>761</v>
      </c>
      <c r="E4046" s="20" t="s">
        <v>7462</v>
      </c>
      <c r="F4046" s="20" t="s">
        <v>482</v>
      </c>
      <c r="G4046" s="20">
        <v>2.0299999999999998</v>
      </c>
      <c r="H4046" s="20" t="s">
        <v>1679</v>
      </c>
      <c r="I4046" s="20" t="s">
        <v>7453</v>
      </c>
      <c r="J4046" s="20" t="s">
        <v>7454</v>
      </c>
      <c r="K4046" s="20" t="s">
        <v>7454</v>
      </c>
      <c r="L4046" s="20" t="s">
        <v>808</v>
      </c>
      <c r="M4046" s="20">
        <v>4</v>
      </c>
      <c r="N4046" s="20" t="s">
        <v>1679</v>
      </c>
      <c r="P4046" s="20">
        <v>0</v>
      </c>
      <c r="Q4046" s="20" t="s">
        <v>504</v>
      </c>
      <c r="R4046" s="20" t="s">
        <v>467</v>
      </c>
      <c r="S4046" s="20" t="s">
        <v>221</v>
      </c>
      <c r="T4046" s="20" t="s">
        <v>6866</v>
      </c>
      <c r="U4046" s="20" t="s">
        <v>7461</v>
      </c>
      <c r="V4046" s="20">
        <v>7</v>
      </c>
      <c r="W4046" s="20">
        <v>232</v>
      </c>
      <c r="Y4046" s="20" t="s">
        <v>1684</v>
      </c>
      <c r="Z4046" s="20" t="s">
        <v>1685</v>
      </c>
      <c r="AA4046" s="20">
        <v>1.5</v>
      </c>
      <c r="AB4046" s="20">
        <v>66</v>
      </c>
      <c r="AC4046" s="20">
        <v>66</v>
      </c>
      <c r="AD4046" s="20">
        <v>66</v>
      </c>
      <c r="AT4046" s="20" t="s">
        <v>1687</v>
      </c>
      <c r="AY4046" s="20" t="s">
        <v>5208</v>
      </c>
      <c r="BE4046" s="20" t="s">
        <v>808</v>
      </c>
      <c r="BL4046" s="20">
        <v>101.5</v>
      </c>
      <c r="BM4046" s="20">
        <v>50</v>
      </c>
    </row>
    <row r="4047" spans="1:65" x14ac:dyDescent="0.25">
      <c r="A4047" s="20" t="s">
        <v>1677</v>
      </c>
      <c r="B4047" s="20" t="s">
        <v>808</v>
      </c>
      <c r="C4047" s="20" t="s">
        <v>931</v>
      </c>
      <c r="D4047" s="20" t="s">
        <v>761</v>
      </c>
      <c r="E4047" s="20" t="s">
        <v>7463</v>
      </c>
      <c r="F4047" s="20" t="s">
        <v>483</v>
      </c>
      <c r="G4047" s="20">
        <v>11.16</v>
      </c>
      <c r="H4047" s="20" t="s">
        <v>1679</v>
      </c>
      <c r="I4047" s="20" t="s">
        <v>7453</v>
      </c>
      <c r="J4047" s="20" t="s">
        <v>7454</v>
      </c>
      <c r="K4047" s="20" t="s">
        <v>7454</v>
      </c>
      <c r="L4047" s="20" t="s">
        <v>808</v>
      </c>
      <c r="M4047" s="20">
        <v>4</v>
      </c>
      <c r="N4047" s="20" t="s">
        <v>1679</v>
      </c>
      <c r="P4047" s="20">
        <v>0</v>
      </c>
      <c r="Q4047" s="20" t="s">
        <v>504</v>
      </c>
      <c r="R4047" s="20" t="s">
        <v>467</v>
      </c>
      <c r="S4047" s="20" t="s">
        <v>221</v>
      </c>
      <c r="T4047" s="20" t="s">
        <v>6866</v>
      </c>
      <c r="U4047" s="20" t="s">
        <v>7461</v>
      </c>
      <c r="V4047" s="20">
        <v>7</v>
      </c>
      <c r="W4047" s="20">
        <v>232</v>
      </c>
      <c r="Y4047" s="20" t="s">
        <v>1684</v>
      </c>
      <c r="Z4047" s="20" t="s">
        <v>1685</v>
      </c>
      <c r="AA4047" s="20">
        <v>1.5</v>
      </c>
      <c r="AB4047" s="20">
        <v>66</v>
      </c>
      <c r="AC4047" s="20">
        <v>66</v>
      </c>
      <c r="AD4047" s="20">
        <v>66</v>
      </c>
      <c r="AT4047" s="20" t="s">
        <v>1687</v>
      </c>
      <c r="AY4047" s="20" t="s">
        <v>5208</v>
      </c>
      <c r="BE4047" s="20" t="s">
        <v>808</v>
      </c>
      <c r="BL4047" s="20">
        <v>558</v>
      </c>
      <c r="BM4047" s="20">
        <v>50</v>
      </c>
    </row>
    <row r="4048" spans="1:65" x14ac:dyDescent="0.25">
      <c r="A4048" s="20" t="s">
        <v>1677</v>
      </c>
      <c r="B4048" s="20" t="s">
        <v>808</v>
      </c>
      <c r="C4048" s="20" t="s">
        <v>931</v>
      </c>
      <c r="D4048" s="20" t="s">
        <v>761</v>
      </c>
      <c r="E4048" s="20" t="s">
        <v>7464</v>
      </c>
      <c r="F4048" s="20" t="s">
        <v>484</v>
      </c>
      <c r="G4048" s="20">
        <v>4.5199999999999996</v>
      </c>
      <c r="H4048" s="20" t="s">
        <v>1679</v>
      </c>
      <c r="I4048" s="20" t="s">
        <v>7453</v>
      </c>
      <c r="J4048" s="20" t="s">
        <v>7454</v>
      </c>
      <c r="K4048" s="20" t="s">
        <v>7454</v>
      </c>
      <c r="L4048" s="20" t="s">
        <v>808</v>
      </c>
      <c r="M4048" s="20">
        <v>4</v>
      </c>
      <c r="N4048" s="20" t="s">
        <v>1679</v>
      </c>
      <c r="P4048" s="20">
        <v>0</v>
      </c>
      <c r="Q4048" s="20" t="s">
        <v>504</v>
      </c>
      <c r="R4048" s="20" t="s">
        <v>467</v>
      </c>
      <c r="S4048" s="20" t="s">
        <v>221</v>
      </c>
      <c r="T4048" s="20" t="s">
        <v>6866</v>
      </c>
      <c r="U4048" s="20" t="s">
        <v>7465</v>
      </c>
      <c r="V4048" s="20">
        <v>11</v>
      </c>
      <c r="W4048" s="20">
        <v>355</v>
      </c>
      <c r="Y4048" s="20" t="s">
        <v>1684</v>
      </c>
      <c r="Z4048" s="20" t="s">
        <v>1685</v>
      </c>
      <c r="AA4048" s="20">
        <v>1.5</v>
      </c>
      <c r="AB4048" s="20">
        <v>66</v>
      </c>
      <c r="AC4048" s="20">
        <v>66</v>
      </c>
      <c r="AD4048" s="20">
        <v>66</v>
      </c>
      <c r="AT4048" s="20" t="s">
        <v>1687</v>
      </c>
      <c r="AY4048" s="20" t="s">
        <v>5208</v>
      </c>
      <c r="BE4048" s="20" t="s">
        <v>808</v>
      </c>
      <c r="BL4048" s="20">
        <v>226</v>
      </c>
      <c r="BM4048" s="20">
        <v>50</v>
      </c>
    </row>
    <row r="4049" spans="1:65" x14ac:dyDescent="0.25">
      <c r="A4049" s="20" t="s">
        <v>1677</v>
      </c>
      <c r="B4049" s="20" t="s">
        <v>808</v>
      </c>
      <c r="C4049" s="20" t="s">
        <v>931</v>
      </c>
      <c r="D4049" s="20" t="s">
        <v>761</v>
      </c>
      <c r="E4049" s="20" t="s">
        <v>7466</v>
      </c>
      <c r="F4049" s="20" t="s">
        <v>485</v>
      </c>
      <c r="G4049" s="20">
        <v>4.74</v>
      </c>
      <c r="H4049" s="20" t="s">
        <v>1679</v>
      </c>
      <c r="I4049" s="20" t="s">
        <v>7453</v>
      </c>
      <c r="J4049" s="20" t="s">
        <v>7454</v>
      </c>
      <c r="K4049" s="20" t="s">
        <v>7454</v>
      </c>
      <c r="L4049" s="20" t="s">
        <v>808</v>
      </c>
      <c r="M4049" s="20">
        <v>4</v>
      </c>
      <c r="N4049" s="20" t="s">
        <v>1679</v>
      </c>
      <c r="P4049" s="20">
        <v>0</v>
      </c>
      <c r="Q4049" s="20" t="s">
        <v>504</v>
      </c>
      <c r="R4049" s="20" t="s">
        <v>467</v>
      </c>
      <c r="S4049" s="20" t="s">
        <v>221</v>
      </c>
      <c r="T4049" s="20" t="s">
        <v>6866</v>
      </c>
      <c r="U4049" s="20" t="s">
        <v>7465</v>
      </c>
      <c r="V4049" s="20">
        <v>11</v>
      </c>
      <c r="W4049" s="20">
        <v>355</v>
      </c>
      <c r="Y4049" s="20" t="s">
        <v>1684</v>
      </c>
      <c r="Z4049" s="20" t="s">
        <v>1685</v>
      </c>
      <c r="AA4049" s="20">
        <v>1.5</v>
      </c>
      <c r="AB4049" s="20">
        <v>66</v>
      </c>
      <c r="AC4049" s="20">
        <v>66</v>
      </c>
      <c r="AD4049" s="20">
        <v>66</v>
      </c>
      <c r="AT4049" s="20" t="s">
        <v>1687</v>
      </c>
      <c r="AY4049" s="20" t="s">
        <v>5208</v>
      </c>
      <c r="BE4049" s="20" t="s">
        <v>808</v>
      </c>
      <c r="BL4049" s="20">
        <v>237</v>
      </c>
      <c r="BM4049" s="20">
        <v>50</v>
      </c>
    </row>
    <row r="4050" spans="1:65" x14ac:dyDescent="0.25">
      <c r="A4050" s="20" t="s">
        <v>1677</v>
      </c>
      <c r="B4050" s="20" t="s">
        <v>808</v>
      </c>
      <c r="C4050" s="20" t="s">
        <v>931</v>
      </c>
      <c r="D4050" s="20" t="s">
        <v>761</v>
      </c>
      <c r="E4050" s="20" t="s">
        <v>7467</v>
      </c>
      <c r="F4050" s="20" t="s">
        <v>486</v>
      </c>
      <c r="G4050" s="20">
        <v>17.09</v>
      </c>
      <c r="H4050" s="20" t="s">
        <v>1679</v>
      </c>
      <c r="I4050" s="20" t="s">
        <v>7453</v>
      </c>
      <c r="J4050" s="20" t="s">
        <v>7454</v>
      </c>
      <c r="K4050" s="20" t="s">
        <v>7454</v>
      </c>
      <c r="L4050" s="20" t="s">
        <v>808</v>
      </c>
      <c r="M4050" s="20">
        <v>4</v>
      </c>
      <c r="N4050" s="20" t="s">
        <v>1679</v>
      </c>
      <c r="P4050" s="20">
        <v>0</v>
      </c>
      <c r="Q4050" s="20" t="s">
        <v>504</v>
      </c>
      <c r="R4050" s="20" t="s">
        <v>467</v>
      </c>
      <c r="S4050" s="20" t="s">
        <v>221</v>
      </c>
      <c r="T4050" s="20" t="s">
        <v>6866</v>
      </c>
      <c r="U4050" s="20" t="s">
        <v>7465</v>
      </c>
      <c r="V4050" s="20">
        <v>11</v>
      </c>
      <c r="W4050" s="20">
        <v>355</v>
      </c>
      <c r="Y4050" s="20" t="s">
        <v>1684</v>
      </c>
      <c r="Z4050" s="20" t="s">
        <v>1685</v>
      </c>
      <c r="AA4050" s="20">
        <v>1.5</v>
      </c>
      <c r="AB4050" s="20">
        <v>66</v>
      </c>
      <c r="AC4050" s="20">
        <v>66</v>
      </c>
      <c r="AD4050" s="20">
        <v>66</v>
      </c>
      <c r="AT4050" s="20" t="s">
        <v>1687</v>
      </c>
      <c r="AY4050" s="20" t="s">
        <v>5208</v>
      </c>
      <c r="BE4050" s="20" t="s">
        <v>808</v>
      </c>
      <c r="BL4050" s="20">
        <v>854.5</v>
      </c>
      <c r="BM4050" s="20">
        <v>50</v>
      </c>
    </row>
    <row r="4051" spans="1:65" x14ac:dyDescent="0.25">
      <c r="A4051" s="20" t="s">
        <v>1677</v>
      </c>
      <c r="B4051" s="20" t="s">
        <v>808</v>
      </c>
      <c r="C4051" s="20" t="s">
        <v>931</v>
      </c>
      <c r="D4051" s="20" t="s">
        <v>761</v>
      </c>
      <c r="E4051" s="20" t="s">
        <v>7468</v>
      </c>
      <c r="F4051" s="20" t="s">
        <v>489</v>
      </c>
      <c r="G4051" s="20">
        <v>12.77</v>
      </c>
      <c r="H4051" s="20" t="s">
        <v>1679</v>
      </c>
      <c r="I4051" s="20" t="s">
        <v>7453</v>
      </c>
      <c r="J4051" s="20" t="s">
        <v>7454</v>
      </c>
      <c r="K4051" s="20" t="s">
        <v>7454</v>
      </c>
      <c r="L4051" s="20" t="s">
        <v>808</v>
      </c>
      <c r="M4051" s="20">
        <v>4</v>
      </c>
      <c r="N4051" s="20" t="s">
        <v>1679</v>
      </c>
      <c r="P4051" s="20">
        <v>0</v>
      </c>
      <c r="Q4051" s="20" t="s">
        <v>504</v>
      </c>
      <c r="R4051" s="20" t="s">
        <v>467</v>
      </c>
      <c r="S4051" s="20" t="s">
        <v>221</v>
      </c>
      <c r="T4051" s="20" t="s">
        <v>6866</v>
      </c>
      <c r="U4051" s="20" t="s">
        <v>7465</v>
      </c>
      <c r="V4051" s="20">
        <v>11</v>
      </c>
      <c r="W4051" s="20">
        <v>355</v>
      </c>
      <c r="Y4051" s="20" t="s">
        <v>1684</v>
      </c>
      <c r="Z4051" s="20" t="s">
        <v>1685</v>
      </c>
      <c r="AA4051" s="20">
        <v>1.5</v>
      </c>
      <c r="AB4051" s="20">
        <v>66</v>
      </c>
      <c r="AC4051" s="20">
        <v>66</v>
      </c>
      <c r="AD4051" s="20">
        <v>66</v>
      </c>
      <c r="AT4051" s="20" t="s">
        <v>1687</v>
      </c>
      <c r="AY4051" s="20" t="s">
        <v>5208</v>
      </c>
      <c r="BE4051" s="20" t="s">
        <v>808</v>
      </c>
      <c r="BL4051" s="20">
        <v>638.5</v>
      </c>
      <c r="BM4051" s="20">
        <v>50</v>
      </c>
    </row>
    <row r="4052" spans="1:65" x14ac:dyDescent="0.25">
      <c r="A4052" s="20" t="s">
        <v>1677</v>
      </c>
      <c r="B4052" s="20" t="s">
        <v>808</v>
      </c>
      <c r="C4052" s="20" t="s">
        <v>931</v>
      </c>
      <c r="D4052" s="20" t="s">
        <v>761</v>
      </c>
      <c r="E4052" s="20" t="s">
        <v>7469</v>
      </c>
      <c r="F4052" s="20" t="s">
        <v>490</v>
      </c>
      <c r="G4052" s="20">
        <v>14.42</v>
      </c>
      <c r="H4052" s="20" t="s">
        <v>1679</v>
      </c>
      <c r="I4052" s="20" t="s">
        <v>7453</v>
      </c>
      <c r="J4052" s="20" t="s">
        <v>7454</v>
      </c>
      <c r="K4052" s="20" t="s">
        <v>7454</v>
      </c>
      <c r="L4052" s="20" t="s">
        <v>808</v>
      </c>
      <c r="M4052" s="20">
        <v>4</v>
      </c>
      <c r="N4052" s="20" t="s">
        <v>1679</v>
      </c>
      <c r="P4052" s="20">
        <v>0</v>
      </c>
      <c r="Q4052" s="20" t="s">
        <v>504</v>
      </c>
      <c r="R4052" s="20" t="s">
        <v>467</v>
      </c>
      <c r="S4052" s="20" t="s">
        <v>221</v>
      </c>
      <c r="T4052" s="20" t="s">
        <v>6866</v>
      </c>
      <c r="U4052" s="20" t="s">
        <v>7465</v>
      </c>
      <c r="V4052" s="20">
        <v>11</v>
      </c>
      <c r="W4052" s="20">
        <v>355</v>
      </c>
      <c r="Y4052" s="20" t="s">
        <v>1684</v>
      </c>
      <c r="Z4052" s="20" t="s">
        <v>1685</v>
      </c>
      <c r="AA4052" s="20">
        <v>1.5</v>
      </c>
      <c r="AB4052" s="20">
        <v>66</v>
      </c>
      <c r="AC4052" s="20">
        <v>66</v>
      </c>
      <c r="AD4052" s="20">
        <v>66</v>
      </c>
      <c r="AT4052" s="20" t="s">
        <v>1687</v>
      </c>
      <c r="AY4052" s="20" t="s">
        <v>5208</v>
      </c>
      <c r="BE4052" s="20" t="s">
        <v>808</v>
      </c>
      <c r="BL4052" s="20">
        <v>721</v>
      </c>
      <c r="BM4052" s="20">
        <v>50</v>
      </c>
    </row>
    <row r="4053" spans="1:65" x14ac:dyDescent="0.25">
      <c r="A4053" s="20" t="s">
        <v>1677</v>
      </c>
      <c r="B4053" s="20" t="s">
        <v>808</v>
      </c>
      <c r="C4053" s="20" t="s">
        <v>931</v>
      </c>
      <c r="D4053" s="20" t="s">
        <v>761</v>
      </c>
      <c r="E4053" s="20" t="s">
        <v>7470</v>
      </c>
      <c r="F4053" s="20" t="s">
        <v>491</v>
      </c>
      <c r="G4053" s="20">
        <v>17.82</v>
      </c>
      <c r="H4053" s="20" t="s">
        <v>1679</v>
      </c>
      <c r="I4053" s="20" t="s">
        <v>7453</v>
      </c>
      <c r="J4053" s="20" t="s">
        <v>7454</v>
      </c>
      <c r="K4053" s="20" t="s">
        <v>7454</v>
      </c>
      <c r="L4053" s="20" t="s">
        <v>808</v>
      </c>
      <c r="M4053" s="20">
        <v>4</v>
      </c>
      <c r="N4053" s="20" t="s">
        <v>1679</v>
      </c>
      <c r="P4053" s="20">
        <v>0</v>
      </c>
      <c r="Q4053" s="20" t="s">
        <v>504</v>
      </c>
      <c r="R4053" s="20" t="s">
        <v>467</v>
      </c>
      <c r="S4053" s="20" t="s">
        <v>221</v>
      </c>
      <c r="T4053" s="20" t="s">
        <v>6866</v>
      </c>
      <c r="U4053" s="20" t="s">
        <v>7465</v>
      </c>
      <c r="V4053" s="20">
        <v>11</v>
      </c>
      <c r="W4053" s="20">
        <v>355</v>
      </c>
      <c r="Y4053" s="20" t="s">
        <v>1684</v>
      </c>
      <c r="Z4053" s="20" t="s">
        <v>1685</v>
      </c>
      <c r="AA4053" s="20">
        <v>1.5</v>
      </c>
      <c r="AB4053" s="20">
        <v>66</v>
      </c>
      <c r="AC4053" s="20">
        <v>66</v>
      </c>
      <c r="AD4053" s="20">
        <v>66</v>
      </c>
      <c r="AT4053" s="20" t="s">
        <v>1687</v>
      </c>
      <c r="AY4053" s="20" t="s">
        <v>5208</v>
      </c>
      <c r="BE4053" s="20" t="s">
        <v>808</v>
      </c>
      <c r="BL4053" s="20">
        <v>891</v>
      </c>
      <c r="BM4053" s="20">
        <v>50</v>
      </c>
    </row>
    <row r="4054" spans="1:65" x14ac:dyDescent="0.25">
      <c r="A4054" s="20" t="s">
        <v>1677</v>
      </c>
      <c r="B4054" s="20" t="s">
        <v>808</v>
      </c>
      <c r="C4054" s="20" t="s">
        <v>931</v>
      </c>
      <c r="D4054" s="20" t="s">
        <v>761</v>
      </c>
      <c r="E4054" s="20" t="s">
        <v>7471</v>
      </c>
      <c r="F4054" s="20" t="s">
        <v>492</v>
      </c>
      <c r="G4054" s="20">
        <v>15.73</v>
      </c>
      <c r="H4054" s="20" t="s">
        <v>1679</v>
      </c>
      <c r="I4054" s="20" t="s">
        <v>7453</v>
      </c>
      <c r="J4054" s="20" t="s">
        <v>7454</v>
      </c>
      <c r="K4054" s="20" t="s">
        <v>7454</v>
      </c>
      <c r="L4054" s="20" t="s">
        <v>808</v>
      </c>
      <c r="M4054" s="20">
        <v>4</v>
      </c>
      <c r="N4054" s="20" t="s">
        <v>1679</v>
      </c>
      <c r="P4054" s="20">
        <v>0</v>
      </c>
      <c r="Q4054" s="20" t="s">
        <v>504</v>
      </c>
      <c r="R4054" s="20" t="s">
        <v>467</v>
      </c>
      <c r="S4054" s="20" t="s">
        <v>221</v>
      </c>
      <c r="T4054" s="20" t="s">
        <v>6866</v>
      </c>
      <c r="U4054" s="20" t="s">
        <v>7465</v>
      </c>
      <c r="V4054" s="20">
        <v>11</v>
      </c>
      <c r="W4054" s="20">
        <v>355</v>
      </c>
      <c r="Y4054" s="20" t="s">
        <v>1684</v>
      </c>
      <c r="Z4054" s="20" t="s">
        <v>1685</v>
      </c>
      <c r="AA4054" s="20">
        <v>1.5</v>
      </c>
      <c r="AB4054" s="20">
        <v>66</v>
      </c>
      <c r="AC4054" s="20">
        <v>66</v>
      </c>
      <c r="AD4054" s="20">
        <v>66</v>
      </c>
      <c r="AT4054" s="20" t="s">
        <v>1687</v>
      </c>
      <c r="AY4054" s="20" t="s">
        <v>5208</v>
      </c>
      <c r="BE4054" s="20" t="s">
        <v>808</v>
      </c>
      <c r="BL4054" s="20">
        <v>786.5</v>
      </c>
      <c r="BM4054" s="20">
        <v>50</v>
      </c>
    </row>
    <row r="4055" spans="1:65" x14ac:dyDescent="0.25">
      <c r="A4055" s="20" t="s">
        <v>1677</v>
      </c>
      <c r="B4055" s="20" t="s">
        <v>808</v>
      </c>
      <c r="C4055" s="20" t="s">
        <v>931</v>
      </c>
      <c r="D4055" s="20" t="s">
        <v>761</v>
      </c>
      <c r="E4055" s="20" t="s">
        <v>7472</v>
      </c>
      <c r="F4055" s="20" t="s">
        <v>493</v>
      </c>
      <c r="G4055" s="20">
        <v>5.62</v>
      </c>
      <c r="H4055" s="20" t="s">
        <v>1679</v>
      </c>
      <c r="I4055" s="20" t="s">
        <v>7453</v>
      </c>
      <c r="J4055" s="20" t="s">
        <v>7454</v>
      </c>
      <c r="K4055" s="20" t="s">
        <v>7454</v>
      </c>
      <c r="L4055" s="20" t="s">
        <v>808</v>
      </c>
      <c r="M4055" s="20">
        <v>4</v>
      </c>
      <c r="N4055" s="20" t="s">
        <v>1679</v>
      </c>
      <c r="P4055" s="20">
        <v>0</v>
      </c>
      <c r="Q4055" s="20" t="s">
        <v>504</v>
      </c>
      <c r="R4055" s="20" t="s">
        <v>467</v>
      </c>
      <c r="S4055" s="20" t="s">
        <v>221</v>
      </c>
      <c r="T4055" s="20" t="s">
        <v>6866</v>
      </c>
      <c r="U4055" s="20" t="s">
        <v>7465</v>
      </c>
      <c r="V4055" s="20">
        <v>11</v>
      </c>
      <c r="W4055" s="20">
        <v>355</v>
      </c>
      <c r="Y4055" s="20" t="s">
        <v>1684</v>
      </c>
      <c r="Z4055" s="20" t="s">
        <v>1685</v>
      </c>
      <c r="AA4055" s="20">
        <v>1.5</v>
      </c>
      <c r="AB4055" s="20">
        <v>66</v>
      </c>
      <c r="AC4055" s="20">
        <v>66</v>
      </c>
      <c r="AD4055" s="20">
        <v>66</v>
      </c>
      <c r="AT4055" s="20" t="s">
        <v>1687</v>
      </c>
      <c r="AY4055" s="20" t="s">
        <v>5208</v>
      </c>
      <c r="BE4055" s="20" t="s">
        <v>808</v>
      </c>
      <c r="BL4055" s="20">
        <v>281</v>
      </c>
      <c r="BM4055" s="20">
        <v>50</v>
      </c>
    </row>
    <row r="4056" spans="1:65" x14ac:dyDescent="0.25">
      <c r="A4056" s="20" t="s">
        <v>1677</v>
      </c>
      <c r="B4056" s="20" t="s">
        <v>808</v>
      </c>
      <c r="C4056" s="20" t="s">
        <v>932</v>
      </c>
      <c r="D4056" s="20" t="s">
        <v>638</v>
      </c>
      <c r="E4056" s="20" t="s">
        <v>7473</v>
      </c>
      <c r="F4056" s="20" t="s">
        <v>465</v>
      </c>
      <c r="G4056" s="20">
        <v>9.9600000000000009</v>
      </c>
      <c r="H4056" s="20" t="s">
        <v>1679</v>
      </c>
      <c r="I4056" s="20" t="s">
        <v>7474</v>
      </c>
      <c r="J4056" s="20" t="s">
        <v>6512</v>
      </c>
      <c r="K4056" s="20" t="s">
        <v>6512</v>
      </c>
      <c r="L4056" s="20" t="s">
        <v>808</v>
      </c>
      <c r="M4056" s="20">
        <v>4</v>
      </c>
      <c r="N4056" s="20" t="s">
        <v>1679</v>
      </c>
      <c r="P4056" s="20">
        <v>0</v>
      </c>
      <c r="Q4056" s="20" t="s">
        <v>495</v>
      </c>
      <c r="R4056" s="20" t="s">
        <v>707</v>
      </c>
      <c r="S4056" s="20" t="s">
        <v>221</v>
      </c>
      <c r="T4056" s="20" t="s">
        <v>7475</v>
      </c>
      <c r="U4056" s="20" t="s">
        <v>7476</v>
      </c>
      <c r="V4056" s="20">
        <v>7</v>
      </c>
      <c r="W4056" s="20">
        <v>227</v>
      </c>
      <c r="Y4056" s="20" t="s">
        <v>1684</v>
      </c>
      <c r="Z4056" s="20" t="s">
        <v>1685</v>
      </c>
      <c r="AA4056" s="20">
        <v>1.5</v>
      </c>
      <c r="AB4056" s="20">
        <v>59</v>
      </c>
      <c r="AC4056" s="20">
        <v>59</v>
      </c>
      <c r="AD4056" s="20">
        <v>59</v>
      </c>
      <c r="AT4056" s="20" t="s">
        <v>1687</v>
      </c>
      <c r="BE4056" s="20" t="s">
        <v>808</v>
      </c>
      <c r="BL4056" s="20">
        <v>597.6</v>
      </c>
      <c r="BM4056" s="20">
        <v>60</v>
      </c>
    </row>
    <row r="4057" spans="1:65" x14ac:dyDescent="0.25">
      <c r="A4057" s="20" t="s">
        <v>1677</v>
      </c>
      <c r="B4057" s="20" t="s">
        <v>808</v>
      </c>
      <c r="C4057" s="20" t="s">
        <v>932</v>
      </c>
      <c r="D4057" s="20" t="s">
        <v>638</v>
      </c>
      <c r="E4057" s="20" t="s">
        <v>7477</v>
      </c>
      <c r="F4057" s="20" t="s">
        <v>468</v>
      </c>
      <c r="G4057" s="20">
        <v>0.42</v>
      </c>
      <c r="H4057" s="20" t="s">
        <v>1679</v>
      </c>
      <c r="I4057" s="20" t="s">
        <v>7474</v>
      </c>
      <c r="J4057" s="20" t="s">
        <v>6512</v>
      </c>
      <c r="K4057" s="20" t="s">
        <v>6512</v>
      </c>
      <c r="L4057" s="20" t="s">
        <v>808</v>
      </c>
      <c r="M4057" s="20">
        <v>4</v>
      </c>
      <c r="N4057" s="20" t="s">
        <v>1679</v>
      </c>
      <c r="P4057" s="20">
        <v>0</v>
      </c>
      <c r="Q4057" s="20" t="s">
        <v>495</v>
      </c>
      <c r="R4057" s="20" t="s">
        <v>707</v>
      </c>
      <c r="S4057" s="20" t="s">
        <v>221</v>
      </c>
      <c r="T4057" s="20" t="s">
        <v>7475</v>
      </c>
      <c r="U4057" s="20" t="s">
        <v>7476</v>
      </c>
      <c r="V4057" s="20">
        <v>7</v>
      </c>
      <c r="W4057" s="20">
        <v>227</v>
      </c>
      <c r="Y4057" s="20" t="s">
        <v>1684</v>
      </c>
      <c r="Z4057" s="20" t="s">
        <v>1685</v>
      </c>
      <c r="AA4057" s="20">
        <v>1.5</v>
      </c>
      <c r="AB4057" s="20">
        <v>59</v>
      </c>
      <c r="AC4057" s="20">
        <v>59</v>
      </c>
      <c r="AD4057" s="20">
        <v>59</v>
      </c>
      <c r="AT4057" s="20" t="s">
        <v>1687</v>
      </c>
      <c r="BE4057" s="20" t="s">
        <v>808</v>
      </c>
      <c r="BL4057" s="20">
        <v>25.2</v>
      </c>
      <c r="BM4057" s="20">
        <v>60</v>
      </c>
    </row>
    <row r="4058" spans="1:65" x14ac:dyDescent="0.25">
      <c r="A4058" s="20" t="s">
        <v>1677</v>
      </c>
      <c r="B4058" s="20" t="s">
        <v>808</v>
      </c>
      <c r="C4058" s="20" t="s">
        <v>933</v>
      </c>
      <c r="D4058" s="20" t="s">
        <v>786</v>
      </c>
      <c r="E4058" s="20" t="s">
        <v>7478</v>
      </c>
      <c r="F4058" s="20" t="s">
        <v>465</v>
      </c>
      <c r="G4058" s="20">
        <v>8.07</v>
      </c>
      <c r="H4058" s="20" t="s">
        <v>1679</v>
      </c>
      <c r="I4058" s="20" t="s">
        <v>7479</v>
      </c>
      <c r="J4058" s="20" t="s">
        <v>7480</v>
      </c>
      <c r="K4058" s="20" t="s">
        <v>7480</v>
      </c>
      <c r="L4058" s="20" t="s">
        <v>808</v>
      </c>
      <c r="M4058" s="20">
        <v>4</v>
      </c>
      <c r="N4058" s="20" t="s">
        <v>1679</v>
      </c>
      <c r="P4058" s="20">
        <v>0</v>
      </c>
      <c r="Q4058" s="20" t="s">
        <v>636</v>
      </c>
      <c r="R4058" s="20" t="s">
        <v>488</v>
      </c>
      <c r="S4058" s="20" t="s">
        <v>221</v>
      </c>
      <c r="T4058" s="20" t="s">
        <v>7481</v>
      </c>
      <c r="U4058" s="20" t="s">
        <v>7482</v>
      </c>
      <c r="V4058" s="20">
        <v>4</v>
      </c>
      <c r="W4058" s="20">
        <v>128</v>
      </c>
      <c r="Y4058" s="20" t="s">
        <v>1684</v>
      </c>
      <c r="Z4058" s="20" t="s">
        <v>1685</v>
      </c>
      <c r="AA4058" s="20">
        <v>1.5</v>
      </c>
      <c r="AB4058" s="20">
        <v>57</v>
      </c>
      <c r="AC4058" s="20">
        <v>57</v>
      </c>
      <c r="AD4058" s="20">
        <v>57</v>
      </c>
      <c r="AT4058" s="20" t="s">
        <v>1687</v>
      </c>
      <c r="BE4058" s="20" t="s">
        <v>808</v>
      </c>
      <c r="BL4058" s="20">
        <v>766.65</v>
      </c>
      <c r="BM4058" s="20">
        <v>95</v>
      </c>
    </row>
    <row r="4059" spans="1:65" x14ac:dyDescent="0.25">
      <c r="A4059" s="20" t="s">
        <v>1677</v>
      </c>
      <c r="B4059" s="20" t="s">
        <v>808</v>
      </c>
      <c r="C4059" s="20" t="s">
        <v>933</v>
      </c>
      <c r="D4059" s="20" t="s">
        <v>786</v>
      </c>
      <c r="E4059" s="20" t="s">
        <v>7483</v>
      </c>
      <c r="F4059" s="20" t="s">
        <v>468</v>
      </c>
      <c r="G4059" s="20">
        <v>14.23</v>
      </c>
      <c r="H4059" s="20" t="s">
        <v>1679</v>
      </c>
      <c r="I4059" s="20" t="s">
        <v>7479</v>
      </c>
      <c r="J4059" s="20" t="s">
        <v>7480</v>
      </c>
      <c r="K4059" s="20" t="s">
        <v>7480</v>
      </c>
      <c r="L4059" s="20" t="s">
        <v>808</v>
      </c>
      <c r="M4059" s="20">
        <v>4</v>
      </c>
      <c r="N4059" s="20" t="s">
        <v>1679</v>
      </c>
      <c r="P4059" s="20">
        <v>0</v>
      </c>
      <c r="Q4059" s="20" t="s">
        <v>636</v>
      </c>
      <c r="R4059" s="20" t="s">
        <v>488</v>
      </c>
      <c r="S4059" s="20" t="s">
        <v>221</v>
      </c>
      <c r="T4059" s="20" t="s">
        <v>7481</v>
      </c>
      <c r="U4059" s="20" t="s">
        <v>7482</v>
      </c>
      <c r="V4059" s="20">
        <v>4</v>
      </c>
      <c r="W4059" s="20">
        <v>128</v>
      </c>
      <c r="Y4059" s="20" t="s">
        <v>1684</v>
      </c>
      <c r="Z4059" s="20" t="s">
        <v>1685</v>
      </c>
      <c r="AA4059" s="20">
        <v>1.5</v>
      </c>
      <c r="AB4059" s="20">
        <v>57</v>
      </c>
      <c r="AC4059" s="20">
        <v>57</v>
      </c>
      <c r="AD4059" s="20">
        <v>57</v>
      </c>
      <c r="AT4059" s="20" t="s">
        <v>1687</v>
      </c>
      <c r="BE4059" s="20" t="s">
        <v>808</v>
      </c>
      <c r="BL4059" s="20">
        <v>1351.85</v>
      </c>
      <c r="BM4059" s="20">
        <v>95</v>
      </c>
    </row>
    <row r="4060" spans="1:65" x14ac:dyDescent="0.25">
      <c r="A4060" s="20" t="s">
        <v>1677</v>
      </c>
      <c r="B4060" s="20" t="s">
        <v>808</v>
      </c>
      <c r="C4060" s="20" t="s">
        <v>933</v>
      </c>
      <c r="D4060" s="20" t="s">
        <v>786</v>
      </c>
      <c r="E4060" s="20" t="s">
        <v>7484</v>
      </c>
      <c r="F4060" s="20" t="s">
        <v>470</v>
      </c>
      <c r="G4060" s="20">
        <v>11.7</v>
      </c>
      <c r="H4060" s="20" t="s">
        <v>1679</v>
      </c>
      <c r="I4060" s="20" t="s">
        <v>7479</v>
      </c>
      <c r="J4060" s="20" t="s">
        <v>7480</v>
      </c>
      <c r="K4060" s="20" t="s">
        <v>7480</v>
      </c>
      <c r="L4060" s="20" t="s">
        <v>808</v>
      </c>
      <c r="M4060" s="20">
        <v>4</v>
      </c>
      <c r="N4060" s="20" t="s">
        <v>1679</v>
      </c>
      <c r="P4060" s="20">
        <v>0</v>
      </c>
      <c r="Q4060" s="20" t="s">
        <v>636</v>
      </c>
      <c r="R4060" s="20" t="s">
        <v>488</v>
      </c>
      <c r="S4060" s="20" t="s">
        <v>221</v>
      </c>
      <c r="T4060" s="20" t="s">
        <v>7481</v>
      </c>
      <c r="U4060" s="20" t="s">
        <v>7482</v>
      </c>
      <c r="V4060" s="20">
        <v>4</v>
      </c>
      <c r="W4060" s="20">
        <v>128</v>
      </c>
      <c r="Y4060" s="20" t="s">
        <v>1684</v>
      </c>
      <c r="Z4060" s="20" t="s">
        <v>1685</v>
      </c>
      <c r="AA4060" s="20">
        <v>1.5</v>
      </c>
      <c r="AB4060" s="20">
        <v>57</v>
      </c>
      <c r="AC4060" s="20">
        <v>57</v>
      </c>
      <c r="AD4060" s="20">
        <v>57</v>
      </c>
      <c r="AT4060" s="20" t="s">
        <v>1687</v>
      </c>
      <c r="BE4060" s="20" t="s">
        <v>808</v>
      </c>
      <c r="BL4060" s="20">
        <v>1111.5</v>
      </c>
      <c r="BM4060" s="20">
        <v>95</v>
      </c>
    </row>
    <row r="4061" spans="1:65" x14ac:dyDescent="0.25">
      <c r="A4061" s="20" t="s">
        <v>1677</v>
      </c>
      <c r="B4061" s="20" t="s">
        <v>808</v>
      </c>
      <c r="C4061" s="20" t="s">
        <v>933</v>
      </c>
      <c r="D4061" s="20" t="s">
        <v>786</v>
      </c>
      <c r="E4061" s="20" t="s">
        <v>7485</v>
      </c>
      <c r="F4061" s="20" t="s">
        <v>471</v>
      </c>
      <c r="G4061" s="20">
        <v>7.97</v>
      </c>
      <c r="H4061" s="20" t="s">
        <v>1679</v>
      </c>
      <c r="I4061" s="20" t="s">
        <v>7479</v>
      </c>
      <c r="J4061" s="20" t="s">
        <v>7480</v>
      </c>
      <c r="K4061" s="20" t="s">
        <v>7480</v>
      </c>
      <c r="L4061" s="20" t="s">
        <v>808</v>
      </c>
      <c r="M4061" s="20">
        <v>4</v>
      </c>
      <c r="N4061" s="20" t="s">
        <v>1679</v>
      </c>
      <c r="P4061" s="20">
        <v>0</v>
      </c>
      <c r="Q4061" s="20" t="s">
        <v>499</v>
      </c>
      <c r="R4061" s="20" t="s">
        <v>488</v>
      </c>
      <c r="S4061" s="20" t="s">
        <v>221</v>
      </c>
      <c r="T4061" s="20" t="s">
        <v>2142</v>
      </c>
      <c r="U4061" s="20" t="s">
        <v>7482</v>
      </c>
      <c r="V4061" s="20">
        <v>4</v>
      </c>
      <c r="W4061" s="20">
        <v>128</v>
      </c>
      <c r="Y4061" s="20" t="s">
        <v>1684</v>
      </c>
      <c r="Z4061" s="20" t="s">
        <v>1685</v>
      </c>
      <c r="AA4061" s="20">
        <v>1.5</v>
      </c>
      <c r="AB4061" s="20">
        <v>57</v>
      </c>
      <c r="AC4061" s="20">
        <v>57</v>
      </c>
      <c r="AD4061" s="20">
        <v>57</v>
      </c>
      <c r="AT4061" s="20" t="s">
        <v>1687</v>
      </c>
      <c r="BE4061" s="20" t="s">
        <v>808</v>
      </c>
      <c r="BL4061" s="20">
        <v>557.9</v>
      </c>
      <c r="BM4061" s="20">
        <v>70</v>
      </c>
    </row>
    <row r="4062" spans="1:65" x14ac:dyDescent="0.25">
      <c r="A4062" s="20" t="s">
        <v>1677</v>
      </c>
      <c r="B4062" s="20" t="s">
        <v>808</v>
      </c>
      <c r="C4062" s="20" t="s">
        <v>933</v>
      </c>
      <c r="D4062" s="20" t="s">
        <v>786</v>
      </c>
      <c r="E4062" s="20" t="s">
        <v>7486</v>
      </c>
      <c r="F4062" s="20" t="s">
        <v>472</v>
      </c>
      <c r="G4062" s="20">
        <v>16.63</v>
      </c>
      <c r="H4062" s="20" t="s">
        <v>1679</v>
      </c>
      <c r="I4062" s="20" t="s">
        <v>7479</v>
      </c>
      <c r="J4062" s="20" t="s">
        <v>7480</v>
      </c>
      <c r="K4062" s="20" t="s">
        <v>7480</v>
      </c>
      <c r="L4062" s="20" t="s">
        <v>808</v>
      </c>
      <c r="M4062" s="20">
        <v>4</v>
      </c>
      <c r="N4062" s="20" t="s">
        <v>1679</v>
      </c>
      <c r="P4062" s="20">
        <v>0</v>
      </c>
      <c r="Q4062" s="20" t="s">
        <v>636</v>
      </c>
      <c r="R4062" s="20" t="s">
        <v>488</v>
      </c>
      <c r="S4062" s="20" t="s">
        <v>221</v>
      </c>
      <c r="T4062" s="20" t="s">
        <v>7481</v>
      </c>
      <c r="U4062" s="20" t="s">
        <v>7482</v>
      </c>
      <c r="V4062" s="20">
        <v>4</v>
      </c>
      <c r="W4062" s="20">
        <v>128</v>
      </c>
      <c r="Y4062" s="20" t="s">
        <v>1684</v>
      </c>
      <c r="Z4062" s="20" t="s">
        <v>1685</v>
      </c>
      <c r="AA4062" s="20">
        <v>1.5</v>
      </c>
      <c r="AB4062" s="20">
        <v>57</v>
      </c>
      <c r="AC4062" s="20">
        <v>57</v>
      </c>
      <c r="AD4062" s="20">
        <v>57</v>
      </c>
      <c r="AT4062" s="20" t="s">
        <v>1687</v>
      </c>
      <c r="BE4062" s="20" t="s">
        <v>808</v>
      </c>
      <c r="BL4062" s="20">
        <v>1579.85</v>
      </c>
      <c r="BM4062" s="20">
        <v>95</v>
      </c>
    </row>
    <row r="4063" spans="1:65" x14ac:dyDescent="0.25">
      <c r="A4063" s="20" t="s">
        <v>1677</v>
      </c>
      <c r="B4063" s="20" t="s">
        <v>808</v>
      </c>
      <c r="C4063" s="20" t="s">
        <v>933</v>
      </c>
      <c r="D4063" s="20" t="s">
        <v>786</v>
      </c>
      <c r="E4063" s="20" t="s">
        <v>7487</v>
      </c>
      <c r="F4063" s="20" t="s">
        <v>473</v>
      </c>
      <c r="G4063" s="20">
        <v>4.84</v>
      </c>
      <c r="H4063" s="20" t="s">
        <v>1679</v>
      </c>
      <c r="I4063" s="20" t="s">
        <v>7479</v>
      </c>
      <c r="J4063" s="20" t="s">
        <v>7480</v>
      </c>
      <c r="K4063" s="20" t="s">
        <v>7480</v>
      </c>
      <c r="L4063" s="20" t="s">
        <v>808</v>
      </c>
      <c r="M4063" s="20">
        <v>4</v>
      </c>
      <c r="N4063" s="20" t="s">
        <v>1679</v>
      </c>
      <c r="P4063" s="20">
        <v>0</v>
      </c>
      <c r="Q4063" s="20" t="s">
        <v>636</v>
      </c>
      <c r="R4063" s="20" t="s">
        <v>488</v>
      </c>
      <c r="S4063" s="20" t="s">
        <v>221</v>
      </c>
      <c r="T4063" s="20" t="s">
        <v>7481</v>
      </c>
      <c r="U4063" s="20" t="s">
        <v>7482</v>
      </c>
      <c r="V4063" s="20">
        <v>4</v>
      </c>
      <c r="W4063" s="20">
        <v>128</v>
      </c>
      <c r="Y4063" s="20" t="s">
        <v>1684</v>
      </c>
      <c r="Z4063" s="20" t="s">
        <v>1685</v>
      </c>
      <c r="AA4063" s="20">
        <v>1.5</v>
      </c>
      <c r="AB4063" s="20">
        <v>57</v>
      </c>
      <c r="AC4063" s="20">
        <v>57</v>
      </c>
      <c r="AD4063" s="20">
        <v>57</v>
      </c>
      <c r="AT4063" s="20" t="s">
        <v>1687</v>
      </c>
      <c r="BE4063" s="20" t="s">
        <v>808</v>
      </c>
      <c r="BL4063" s="20">
        <v>459.8</v>
      </c>
      <c r="BM4063" s="20">
        <v>95</v>
      </c>
    </row>
    <row r="4064" spans="1:65" x14ac:dyDescent="0.25">
      <c r="A4064" s="20" t="s">
        <v>1677</v>
      </c>
      <c r="B4064" s="20" t="s">
        <v>808</v>
      </c>
      <c r="C4064" s="20" t="s">
        <v>933</v>
      </c>
      <c r="D4064" s="20" t="s">
        <v>786</v>
      </c>
      <c r="E4064" s="20" t="s">
        <v>7488</v>
      </c>
      <c r="F4064" s="20" t="s">
        <v>474</v>
      </c>
      <c r="G4064" s="20">
        <v>23.21</v>
      </c>
      <c r="H4064" s="20" t="s">
        <v>1679</v>
      </c>
      <c r="I4064" s="20" t="s">
        <v>7479</v>
      </c>
      <c r="J4064" s="20" t="s">
        <v>7480</v>
      </c>
      <c r="K4064" s="20" t="s">
        <v>7480</v>
      </c>
      <c r="L4064" s="20" t="s">
        <v>808</v>
      </c>
      <c r="M4064" s="20">
        <v>4</v>
      </c>
      <c r="N4064" s="20" t="s">
        <v>1679</v>
      </c>
      <c r="P4064" s="20">
        <v>0</v>
      </c>
      <c r="Q4064" s="20" t="s">
        <v>636</v>
      </c>
      <c r="R4064" s="20" t="s">
        <v>488</v>
      </c>
      <c r="S4064" s="20" t="s">
        <v>221</v>
      </c>
      <c r="T4064" s="20" t="s">
        <v>7481</v>
      </c>
      <c r="U4064" s="20" t="s">
        <v>7489</v>
      </c>
      <c r="V4064" s="20">
        <v>5</v>
      </c>
      <c r="W4064" s="20">
        <v>169</v>
      </c>
      <c r="Y4064" s="20" t="s">
        <v>1684</v>
      </c>
      <c r="Z4064" s="20" t="s">
        <v>1685</v>
      </c>
      <c r="AA4064" s="20">
        <v>0</v>
      </c>
      <c r="AB4064" s="20">
        <v>57</v>
      </c>
      <c r="AC4064" s="20">
        <v>57</v>
      </c>
      <c r="AD4064" s="20">
        <v>57</v>
      </c>
      <c r="AT4064" s="20" t="s">
        <v>1687</v>
      </c>
      <c r="BE4064" s="20" t="s">
        <v>808</v>
      </c>
      <c r="BL4064" s="20">
        <v>2204.9499999999998</v>
      </c>
      <c r="BM4064" s="20">
        <v>95</v>
      </c>
    </row>
    <row r="4065" spans="1:68" x14ac:dyDescent="0.25">
      <c r="A4065" s="20" t="s">
        <v>1677</v>
      </c>
      <c r="B4065" s="20" t="s">
        <v>808</v>
      </c>
      <c r="C4065" s="20" t="s">
        <v>933</v>
      </c>
      <c r="D4065" s="20" t="s">
        <v>786</v>
      </c>
      <c r="E4065" s="20" t="s">
        <v>7490</v>
      </c>
      <c r="F4065" s="20" t="s">
        <v>475</v>
      </c>
      <c r="G4065" s="20">
        <v>3.17</v>
      </c>
      <c r="H4065" s="20" t="s">
        <v>1679</v>
      </c>
      <c r="I4065" s="20" t="s">
        <v>7479</v>
      </c>
      <c r="J4065" s="20" t="s">
        <v>7480</v>
      </c>
      <c r="K4065" s="20" t="s">
        <v>7480</v>
      </c>
      <c r="L4065" s="20" t="s">
        <v>808</v>
      </c>
      <c r="M4065" s="20">
        <v>4</v>
      </c>
      <c r="N4065" s="20" t="s">
        <v>1679</v>
      </c>
      <c r="P4065" s="20">
        <v>0</v>
      </c>
      <c r="Q4065" s="20" t="s">
        <v>499</v>
      </c>
      <c r="R4065" s="20" t="s">
        <v>488</v>
      </c>
      <c r="S4065" s="20" t="s">
        <v>221</v>
      </c>
      <c r="T4065" s="20" t="s">
        <v>2142</v>
      </c>
      <c r="U4065" s="20" t="s">
        <v>7482</v>
      </c>
      <c r="V4065" s="20">
        <v>4</v>
      </c>
      <c r="W4065" s="20">
        <v>128</v>
      </c>
      <c r="Y4065" s="20" t="s">
        <v>1684</v>
      </c>
      <c r="Z4065" s="20" t="s">
        <v>1685</v>
      </c>
      <c r="AA4065" s="20">
        <v>1.5</v>
      </c>
      <c r="AB4065" s="20">
        <v>57</v>
      </c>
      <c r="AC4065" s="20">
        <v>57</v>
      </c>
      <c r="AD4065" s="20">
        <v>57</v>
      </c>
      <c r="AT4065" s="20" t="s">
        <v>1687</v>
      </c>
      <c r="BE4065" s="20" t="s">
        <v>808</v>
      </c>
      <c r="BL4065" s="20">
        <v>221.9</v>
      </c>
      <c r="BM4065" s="20">
        <v>70</v>
      </c>
    </row>
    <row r="4066" spans="1:68" x14ac:dyDescent="0.25">
      <c r="A4066" s="20" t="s">
        <v>1677</v>
      </c>
      <c r="B4066" s="20" t="s">
        <v>808</v>
      </c>
      <c r="C4066" s="20" t="s">
        <v>933</v>
      </c>
      <c r="D4066" s="20" t="s">
        <v>786</v>
      </c>
      <c r="E4066" s="20" t="s">
        <v>7491</v>
      </c>
      <c r="F4066" s="20" t="s">
        <v>476</v>
      </c>
      <c r="G4066" s="20">
        <v>14.76</v>
      </c>
      <c r="H4066" s="20" t="s">
        <v>1679</v>
      </c>
      <c r="I4066" s="20" t="s">
        <v>7479</v>
      </c>
      <c r="J4066" s="20" t="s">
        <v>7480</v>
      </c>
      <c r="K4066" s="20" t="s">
        <v>7480</v>
      </c>
      <c r="L4066" s="20" t="s">
        <v>808</v>
      </c>
      <c r="M4066" s="20">
        <v>4</v>
      </c>
      <c r="N4066" s="20" t="s">
        <v>1679</v>
      </c>
      <c r="P4066" s="20">
        <v>0</v>
      </c>
      <c r="Q4066" s="20" t="s">
        <v>487</v>
      </c>
      <c r="R4066" s="20" t="s">
        <v>488</v>
      </c>
      <c r="S4066" s="20" t="s">
        <v>221</v>
      </c>
      <c r="T4066" s="20" t="s">
        <v>7492</v>
      </c>
      <c r="U4066" s="20" t="s">
        <v>7489</v>
      </c>
      <c r="V4066" s="20">
        <v>5</v>
      </c>
      <c r="W4066" s="20">
        <v>169</v>
      </c>
      <c r="Y4066" s="20" t="s">
        <v>1684</v>
      </c>
      <c r="Z4066" s="20" t="s">
        <v>1685</v>
      </c>
      <c r="AA4066" s="20">
        <v>1.5</v>
      </c>
      <c r="AB4066" s="20">
        <v>57</v>
      </c>
      <c r="AC4066" s="20">
        <v>57</v>
      </c>
      <c r="AD4066" s="20">
        <v>57</v>
      </c>
      <c r="AT4066" s="20" t="s">
        <v>1687</v>
      </c>
      <c r="BE4066" s="20" t="s">
        <v>808</v>
      </c>
      <c r="BL4066" s="20">
        <v>811.8</v>
      </c>
      <c r="BM4066" s="20">
        <v>55</v>
      </c>
    </row>
    <row r="4067" spans="1:68" x14ac:dyDescent="0.25">
      <c r="A4067" s="20" t="s">
        <v>1677</v>
      </c>
      <c r="B4067" s="20" t="s">
        <v>808</v>
      </c>
      <c r="C4067" s="20" t="s">
        <v>933</v>
      </c>
      <c r="D4067" s="20" t="s">
        <v>786</v>
      </c>
      <c r="E4067" s="20" t="s">
        <v>7493</v>
      </c>
      <c r="F4067" s="20" t="s">
        <v>477</v>
      </c>
      <c r="G4067" s="20">
        <v>13.63</v>
      </c>
      <c r="H4067" s="20" t="s">
        <v>1679</v>
      </c>
      <c r="I4067" s="20" t="s">
        <v>7479</v>
      </c>
      <c r="J4067" s="20" t="s">
        <v>7480</v>
      </c>
      <c r="K4067" s="20" t="s">
        <v>7480</v>
      </c>
      <c r="L4067" s="20" t="s">
        <v>808</v>
      </c>
      <c r="M4067" s="20">
        <v>4</v>
      </c>
      <c r="N4067" s="20" t="s">
        <v>1679</v>
      </c>
      <c r="P4067" s="20">
        <v>0</v>
      </c>
      <c r="Q4067" s="20" t="s">
        <v>636</v>
      </c>
      <c r="R4067" s="20" t="s">
        <v>550</v>
      </c>
      <c r="S4067" s="20" t="s">
        <v>221</v>
      </c>
      <c r="T4067" s="20" t="s">
        <v>7481</v>
      </c>
      <c r="U4067" s="20" t="s">
        <v>7489</v>
      </c>
      <c r="V4067" s="20">
        <v>5</v>
      </c>
      <c r="W4067" s="20">
        <v>169</v>
      </c>
      <c r="Y4067" s="20" t="s">
        <v>1684</v>
      </c>
      <c r="Z4067" s="20" t="s">
        <v>1685</v>
      </c>
      <c r="AA4067" s="20">
        <v>1.5</v>
      </c>
      <c r="AB4067" s="20">
        <v>57</v>
      </c>
      <c r="AC4067" s="20">
        <v>57</v>
      </c>
      <c r="AD4067" s="20">
        <v>57</v>
      </c>
      <c r="AT4067" s="20" t="s">
        <v>1687</v>
      </c>
      <c r="BE4067" s="20" t="s">
        <v>808</v>
      </c>
      <c r="BL4067" s="20">
        <v>1294.8499999999999</v>
      </c>
      <c r="BM4067" s="20">
        <v>95</v>
      </c>
    </row>
    <row r="4068" spans="1:68" x14ac:dyDescent="0.25">
      <c r="A4068" s="20" t="s">
        <v>1677</v>
      </c>
      <c r="B4068" s="20" t="s">
        <v>808</v>
      </c>
      <c r="C4068" s="20" t="s">
        <v>933</v>
      </c>
      <c r="D4068" s="20" t="s">
        <v>786</v>
      </c>
      <c r="E4068" s="20" t="s">
        <v>7494</v>
      </c>
      <c r="F4068" s="20" t="s">
        <v>478</v>
      </c>
      <c r="G4068" s="20">
        <v>13.75</v>
      </c>
      <c r="H4068" s="20" t="s">
        <v>1679</v>
      </c>
      <c r="I4068" s="20" t="s">
        <v>7479</v>
      </c>
      <c r="J4068" s="20" t="s">
        <v>7480</v>
      </c>
      <c r="K4068" s="20" t="s">
        <v>7480</v>
      </c>
      <c r="L4068" s="20" t="s">
        <v>808</v>
      </c>
      <c r="M4068" s="20">
        <v>4</v>
      </c>
      <c r="N4068" s="20" t="s">
        <v>1679</v>
      </c>
      <c r="P4068" s="20">
        <v>0</v>
      </c>
      <c r="Q4068" s="20" t="s">
        <v>636</v>
      </c>
      <c r="R4068" s="20" t="s">
        <v>488</v>
      </c>
      <c r="S4068" s="20" t="s">
        <v>221</v>
      </c>
      <c r="T4068" s="20" t="s">
        <v>7481</v>
      </c>
      <c r="U4068" s="20" t="s">
        <v>7489</v>
      </c>
      <c r="V4068" s="20">
        <v>5</v>
      </c>
      <c r="W4068" s="20">
        <v>169</v>
      </c>
      <c r="Y4068" s="20" t="s">
        <v>1684</v>
      </c>
      <c r="Z4068" s="20" t="s">
        <v>1685</v>
      </c>
      <c r="AA4068" s="20">
        <v>1.5</v>
      </c>
      <c r="AB4068" s="20">
        <v>57</v>
      </c>
      <c r="AC4068" s="20">
        <v>57</v>
      </c>
      <c r="AD4068" s="20">
        <v>57</v>
      </c>
      <c r="AT4068" s="20" t="s">
        <v>1687</v>
      </c>
      <c r="BE4068" s="20" t="s">
        <v>808</v>
      </c>
      <c r="BL4068" s="20">
        <v>1306.25</v>
      </c>
      <c r="BM4068" s="20">
        <v>95</v>
      </c>
    </row>
    <row r="4069" spans="1:68" x14ac:dyDescent="0.25">
      <c r="A4069" s="20" t="s">
        <v>1677</v>
      </c>
      <c r="B4069" s="20" t="s">
        <v>808</v>
      </c>
      <c r="C4069" s="20" t="s">
        <v>933</v>
      </c>
      <c r="D4069" s="20" t="s">
        <v>786</v>
      </c>
      <c r="E4069" s="20" t="s">
        <v>7495</v>
      </c>
      <c r="F4069" s="20" t="s">
        <v>479</v>
      </c>
      <c r="G4069" s="20">
        <v>17.329999999999998</v>
      </c>
      <c r="H4069" s="20" t="s">
        <v>1679</v>
      </c>
      <c r="I4069" s="20" t="s">
        <v>7479</v>
      </c>
      <c r="J4069" s="20" t="s">
        <v>7480</v>
      </c>
      <c r="K4069" s="20" t="s">
        <v>7480</v>
      </c>
      <c r="L4069" s="20" t="s">
        <v>808</v>
      </c>
      <c r="M4069" s="20">
        <v>4</v>
      </c>
      <c r="N4069" s="20" t="s">
        <v>1679</v>
      </c>
      <c r="P4069" s="20">
        <v>0</v>
      </c>
      <c r="Q4069" s="20" t="s">
        <v>487</v>
      </c>
      <c r="R4069" s="20" t="s">
        <v>488</v>
      </c>
      <c r="S4069" s="20" t="s">
        <v>221</v>
      </c>
      <c r="T4069" s="20" t="s">
        <v>7492</v>
      </c>
      <c r="U4069" s="20" t="s">
        <v>7489</v>
      </c>
      <c r="V4069" s="20">
        <v>5</v>
      </c>
      <c r="W4069" s="20">
        <v>169</v>
      </c>
      <c r="Y4069" s="20" t="s">
        <v>1684</v>
      </c>
      <c r="Z4069" s="20" t="s">
        <v>1685</v>
      </c>
      <c r="AA4069" s="20">
        <v>1.5</v>
      </c>
      <c r="AB4069" s="20">
        <v>57</v>
      </c>
      <c r="AC4069" s="20">
        <v>57</v>
      </c>
      <c r="AD4069" s="20">
        <v>57</v>
      </c>
      <c r="AT4069" s="20" t="s">
        <v>1687</v>
      </c>
      <c r="BE4069" s="20" t="s">
        <v>808</v>
      </c>
      <c r="BL4069" s="20">
        <v>953.15</v>
      </c>
      <c r="BM4069" s="20">
        <v>55</v>
      </c>
    </row>
    <row r="4070" spans="1:68" x14ac:dyDescent="0.25">
      <c r="A4070" s="20" t="s">
        <v>1677</v>
      </c>
      <c r="B4070" s="20" t="s">
        <v>808</v>
      </c>
      <c r="C4070" s="20" t="s">
        <v>933</v>
      </c>
      <c r="D4070" s="20" t="s">
        <v>786</v>
      </c>
      <c r="E4070" s="20" t="s">
        <v>7496</v>
      </c>
      <c r="F4070" s="20" t="s">
        <v>481</v>
      </c>
      <c r="G4070" s="20">
        <v>9.7100000000000009</v>
      </c>
      <c r="H4070" s="20" t="s">
        <v>1679</v>
      </c>
      <c r="I4070" s="20" t="s">
        <v>7479</v>
      </c>
      <c r="J4070" s="20" t="s">
        <v>7480</v>
      </c>
      <c r="K4070" s="20" t="s">
        <v>7480</v>
      </c>
      <c r="L4070" s="20" t="s">
        <v>808</v>
      </c>
      <c r="M4070" s="20">
        <v>4</v>
      </c>
      <c r="N4070" s="20" t="s">
        <v>1679</v>
      </c>
      <c r="P4070" s="20">
        <v>0</v>
      </c>
      <c r="Q4070" s="20" t="s">
        <v>636</v>
      </c>
      <c r="R4070" s="20" t="s">
        <v>488</v>
      </c>
      <c r="S4070" s="20" t="s">
        <v>221</v>
      </c>
      <c r="T4070" s="20" t="s">
        <v>7481</v>
      </c>
      <c r="U4070" s="20" t="s">
        <v>7482</v>
      </c>
      <c r="V4070" s="20">
        <v>4</v>
      </c>
      <c r="W4070" s="20">
        <v>128</v>
      </c>
      <c r="Y4070" s="20" t="s">
        <v>1684</v>
      </c>
      <c r="Z4070" s="20" t="s">
        <v>1685</v>
      </c>
      <c r="AA4070" s="20">
        <v>1.5</v>
      </c>
      <c r="AB4070" s="20">
        <v>57</v>
      </c>
      <c r="AC4070" s="20">
        <v>57</v>
      </c>
      <c r="AD4070" s="20">
        <v>57</v>
      </c>
      <c r="AT4070" s="20" t="s">
        <v>1687</v>
      </c>
      <c r="BE4070" s="20" t="s">
        <v>808</v>
      </c>
      <c r="BL4070" s="20">
        <v>920.55</v>
      </c>
      <c r="BM4070" s="20">
        <v>95</v>
      </c>
    </row>
    <row r="4071" spans="1:68" x14ac:dyDescent="0.25">
      <c r="A4071" s="20" t="s">
        <v>1677</v>
      </c>
      <c r="B4071" s="20" t="s">
        <v>808</v>
      </c>
      <c r="C4071" s="20" t="s">
        <v>933</v>
      </c>
      <c r="D4071" s="20" t="s">
        <v>786</v>
      </c>
      <c r="E4071" s="20" t="s">
        <v>7497</v>
      </c>
      <c r="F4071" s="20" t="s">
        <v>482</v>
      </c>
      <c r="G4071" s="20">
        <v>13.36</v>
      </c>
      <c r="H4071" s="20" t="s">
        <v>1679</v>
      </c>
      <c r="I4071" s="20" t="s">
        <v>7479</v>
      </c>
      <c r="J4071" s="20" t="s">
        <v>7480</v>
      </c>
      <c r="K4071" s="20" t="s">
        <v>7480</v>
      </c>
      <c r="L4071" s="20" t="s">
        <v>808</v>
      </c>
      <c r="M4071" s="20">
        <v>4</v>
      </c>
      <c r="N4071" s="20" t="s">
        <v>1679</v>
      </c>
      <c r="P4071" s="20">
        <v>0</v>
      </c>
      <c r="Q4071" s="20" t="s">
        <v>487</v>
      </c>
      <c r="R4071" s="20" t="s">
        <v>488</v>
      </c>
      <c r="S4071" s="20" t="s">
        <v>221</v>
      </c>
      <c r="T4071" s="20" t="s">
        <v>2267</v>
      </c>
      <c r="U4071" s="20" t="s">
        <v>7482</v>
      </c>
      <c r="V4071" s="20">
        <v>4</v>
      </c>
      <c r="W4071" s="20">
        <v>128</v>
      </c>
      <c r="Y4071" s="20" t="s">
        <v>1684</v>
      </c>
      <c r="Z4071" s="20" t="s">
        <v>1685</v>
      </c>
      <c r="AA4071" s="20">
        <v>1.5</v>
      </c>
      <c r="AB4071" s="20">
        <v>57</v>
      </c>
      <c r="AC4071" s="20">
        <v>57</v>
      </c>
      <c r="AD4071" s="20">
        <v>57</v>
      </c>
      <c r="AT4071" s="20" t="s">
        <v>1687</v>
      </c>
      <c r="BE4071" s="20" t="s">
        <v>808</v>
      </c>
      <c r="BL4071" s="20">
        <v>734.8</v>
      </c>
      <c r="BM4071" s="20">
        <v>55</v>
      </c>
    </row>
    <row r="4072" spans="1:68" x14ac:dyDescent="0.25">
      <c r="A4072" s="20" t="s">
        <v>1677</v>
      </c>
      <c r="B4072" s="20" t="s">
        <v>808</v>
      </c>
      <c r="C4072" s="20" t="s">
        <v>933</v>
      </c>
      <c r="D4072" s="20" t="s">
        <v>786</v>
      </c>
      <c r="E4072" s="20" t="s">
        <v>7498</v>
      </c>
      <c r="F4072" s="20" t="s">
        <v>483</v>
      </c>
      <c r="G4072" s="20">
        <v>5.14</v>
      </c>
      <c r="H4072" s="20" t="s">
        <v>1679</v>
      </c>
      <c r="I4072" s="20" t="s">
        <v>7479</v>
      </c>
      <c r="J4072" s="20" t="s">
        <v>7480</v>
      </c>
      <c r="K4072" s="20" t="s">
        <v>7480</v>
      </c>
      <c r="L4072" s="20" t="s">
        <v>808</v>
      </c>
      <c r="M4072" s="20">
        <v>4</v>
      </c>
      <c r="N4072" s="20" t="s">
        <v>1679</v>
      </c>
      <c r="P4072" s="20">
        <v>0</v>
      </c>
      <c r="Q4072" s="20" t="s">
        <v>506</v>
      </c>
      <c r="R4072" s="20" t="s">
        <v>488</v>
      </c>
      <c r="S4072" s="20" t="s">
        <v>221</v>
      </c>
      <c r="T4072" s="20" t="s">
        <v>6773</v>
      </c>
      <c r="U4072" s="20" t="s">
        <v>7482</v>
      </c>
      <c r="V4072" s="20">
        <v>4</v>
      </c>
      <c r="W4072" s="20">
        <v>128</v>
      </c>
      <c r="Y4072" s="20" t="s">
        <v>1684</v>
      </c>
      <c r="Z4072" s="20" t="s">
        <v>1685</v>
      </c>
      <c r="AA4072" s="20">
        <v>1.5</v>
      </c>
      <c r="AB4072" s="20">
        <v>57</v>
      </c>
      <c r="AC4072" s="20">
        <v>57</v>
      </c>
      <c r="AD4072" s="20">
        <v>57</v>
      </c>
      <c r="AT4072" s="20" t="s">
        <v>1687</v>
      </c>
      <c r="BE4072" s="20" t="s">
        <v>808</v>
      </c>
      <c r="BL4072" s="20">
        <v>257</v>
      </c>
      <c r="BM4072" s="20">
        <v>50</v>
      </c>
    </row>
    <row r="4073" spans="1:68" x14ac:dyDescent="0.25">
      <c r="A4073" s="20" t="s">
        <v>1677</v>
      </c>
      <c r="B4073" s="20" t="s">
        <v>808</v>
      </c>
      <c r="C4073" s="20" t="s">
        <v>933</v>
      </c>
      <c r="D4073" s="20" t="s">
        <v>786</v>
      </c>
      <c r="E4073" s="20" t="s">
        <v>7499</v>
      </c>
      <c r="F4073" s="20" t="s">
        <v>484</v>
      </c>
      <c r="G4073" s="20">
        <v>3.53</v>
      </c>
      <c r="H4073" s="20" t="s">
        <v>1679</v>
      </c>
      <c r="I4073" s="20" t="s">
        <v>7479</v>
      </c>
      <c r="J4073" s="20" t="s">
        <v>7480</v>
      </c>
      <c r="K4073" s="20" t="s">
        <v>7480</v>
      </c>
      <c r="L4073" s="20" t="s">
        <v>808</v>
      </c>
      <c r="M4073" s="20">
        <v>4</v>
      </c>
      <c r="N4073" s="20" t="s">
        <v>1679</v>
      </c>
      <c r="P4073" s="20">
        <v>0</v>
      </c>
      <c r="Q4073" s="20" t="s">
        <v>636</v>
      </c>
      <c r="R4073" s="20" t="s">
        <v>488</v>
      </c>
      <c r="S4073" s="20" t="s">
        <v>221</v>
      </c>
      <c r="T4073" s="20" t="s">
        <v>7481</v>
      </c>
      <c r="U4073" s="20" t="s">
        <v>7482</v>
      </c>
      <c r="V4073" s="20">
        <v>4</v>
      </c>
      <c r="W4073" s="20">
        <v>128</v>
      </c>
      <c r="Y4073" s="20" t="s">
        <v>1684</v>
      </c>
      <c r="Z4073" s="20" t="s">
        <v>1685</v>
      </c>
      <c r="AA4073" s="20">
        <v>1.5</v>
      </c>
      <c r="AB4073" s="20">
        <v>57</v>
      </c>
      <c r="AC4073" s="20">
        <v>57</v>
      </c>
      <c r="AD4073" s="20">
        <v>57</v>
      </c>
      <c r="AT4073" s="20" t="s">
        <v>1687</v>
      </c>
      <c r="BE4073" s="20" t="s">
        <v>808</v>
      </c>
      <c r="BL4073" s="20">
        <v>335.35</v>
      </c>
      <c r="BM4073" s="20">
        <v>95</v>
      </c>
    </row>
    <row r="4074" spans="1:68" x14ac:dyDescent="0.25">
      <c r="A4074" s="20" t="s">
        <v>1677</v>
      </c>
      <c r="B4074" s="20" t="s">
        <v>808</v>
      </c>
      <c r="C4074" s="20" t="s">
        <v>933</v>
      </c>
      <c r="D4074" s="20" t="s">
        <v>786</v>
      </c>
      <c r="E4074" s="20" t="s">
        <v>7500</v>
      </c>
      <c r="F4074" s="20" t="s">
        <v>489</v>
      </c>
      <c r="G4074" s="20">
        <v>14.13</v>
      </c>
      <c r="H4074" s="20" t="s">
        <v>1679</v>
      </c>
      <c r="I4074" s="20" t="s">
        <v>7479</v>
      </c>
      <c r="J4074" s="20" t="s">
        <v>7480</v>
      </c>
      <c r="K4074" s="20" t="s">
        <v>7480</v>
      </c>
      <c r="L4074" s="20" t="s">
        <v>808</v>
      </c>
      <c r="M4074" s="20">
        <v>4</v>
      </c>
      <c r="N4074" s="20" t="s">
        <v>1679</v>
      </c>
      <c r="P4074" s="20">
        <v>0</v>
      </c>
      <c r="Q4074" s="20" t="s">
        <v>499</v>
      </c>
      <c r="R4074" s="20" t="s">
        <v>488</v>
      </c>
      <c r="S4074" s="20" t="s">
        <v>221</v>
      </c>
      <c r="T4074" s="20" t="s">
        <v>2142</v>
      </c>
      <c r="U4074" s="20" t="s">
        <v>7482</v>
      </c>
      <c r="V4074" s="20">
        <v>4</v>
      </c>
      <c r="W4074" s="20">
        <v>128</v>
      </c>
      <c r="Y4074" s="20" t="s">
        <v>1684</v>
      </c>
      <c r="Z4074" s="20" t="s">
        <v>1685</v>
      </c>
      <c r="AA4074" s="20">
        <v>1.5</v>
      </c>
      <c r="AB4074" s="20">
        <v>57</v>
      </c>
      <c r="AC4074" s="20">
        <v>57</v>
      </c>
      <c r="AD4074" s="20">
        <v>57</v>
      </c>
      <c r="AT4074" s="20" t="s">
        <v>1687</v>
      </c>
      <c r="BE4074" s="20" t="s">
        <v>808</v>
      </c>
      <c r="BL4074" s="20">
        <v>989.1</v>
      </c>
      <c r="BM4074" s="20">
        <v>70</v>
      </c>
    </row>
    <row r="4075" spans="1:68" x14ac:dyDescent="0.25">
      <c r="A4075" s="20" t="s">
        <v>1677</v>
      </c>
      <c r="B4075" s="20" t="s">
        <v>808</v>
      </c>
      <c r="C4075" s="20" t="s">
        <v>933</v>
      </c>
      <c r="D4075" s="20" t="s">
        <v>786</v>
      </c>
      <c r="E4075" s="20" t="s">
        <v>7501</v>
      </c>
      <c r="F4075" s="20" t="s">
        <v>491</v>
      </c>
      <c r="G4075" s="20">
        <v>4.1500000000000004</v>
      </c>
      <c r="H4075" s="20" t="s">
        <v>1679</v>
      </c>
      <c r="I4075" s="20" t="s">
        <v>7479</v>
      </c>
      <c r="J4075" s="20" t="s">
        <v>7480</v>
      </c>
      <c r="K4075" s="20" t="s">
        <v>7480</v>
      </c>
      <c r="L4075" s="20" t="s">
        <v>808</v>
      </c>
      <c r="M4075" s="20">
        <v>4</v>
      </c>
      <c r="N4075" s="20" t="s">
        <v>1679</v>
      </c>
      <c r="P4075" s="20">
        <v>0</v>
      </c>
      <c r="Q4075" s="20" t="s">
        <v>506</v>
      </c>
      <c r="R4075" s="20" t="s">
        <v>488</v>
      </c>
      <c r="S4075" s="20" t="s">
        <v>221</v>
      </c>
      <c r="T4075" s="20" t="s">
        <v>7502</v>
      </c>
      <c r="U4075" s="20" t="s">
        <v>7482</v>
      </c>
      <c r="V4075" s="20">
        <v>4</v>
      </c>
      <c r="W4075" s="20">
        <v>128</v>
      </c>
      <c r="Y4075" s="20" t="s">
        <v>1684</v>
      </c>
      <c r="Z4075" s="20" t="s">
        <v>1685</v>
      </c>
      <c r="AA4075" s="20">
        <v>1.4</v>
      </c>
      <c r="AB4075" s="20">
        <v>57</v>
      </c>
      <c r="AC4075" s="20">
        <v>57</v>
      </c>
      <c r="AD4075" s="20">
        <v>57</v>
      </c>
      <c r="AT4075" s="20" t="s">
        <v>1687</v>
      </c>
      <c r="BE4075" s="20" t="s">
        <v>808</v>
      </c>
      <c r="BL4075" s="20">
        <v>207.5</v>
      </c>
      <c r="BM4075" s="20">
        <v>50</v>
      </c>
    </row>
    <row r="4076" spans="1:68" x14ac:dyDescent="0.25">
      <c r="A4076" s="20" t="s">
        <v>1677</v>
      </c>
      <c r="B4076" s="20" t="s">
        <v>808</v>
      </c>
      <c r="C4076" s="20" t="s">
        <v>933</v>
      </c>
      <c r="D4076" s="20" t="s">
        <v>786</v>
      </c>
      <c r="E4076" s="20" t="s">
        <v>7503</v>
      </c>
      <c r="F4076" s="20" t="s">
        <v>494</v>
      </c>
      <c r="G4076" s="20">
        <v>25.8</v>
      </c>
      <c r="H4076" s="20" t="s">
        <v>1679</v>
      </c>
      <c r="I4076" s="20" t="s">
        <v>7479</v>
      </c>
      <c r="J4076" s="20" t="s">
        <v>7480</v>
      </c>
      <c r="K4076" s="20" t="s">
        <v>7480</v>
      </c>
      <c r="L4076" s="20" t="s">
        <v>808</v>
      </c>
      <c r="M4076" s="20">
        <v>4</v>
      </c>
      <c r="N4076" s="20" t="s">
        <v>1679</v>
      </c>
      <c r="P4076" s="20">
        <v>0</v>
      </c>
      <c r="Q4076" s="20" t="s">
        <v>495</v>
      </c>
      <c r="R4076" s="20" t="s">
        <v>488</v>
      </c>
      <c r="S4076" s="20" t="s">
        <v>221</v>
      </c>
      <c r="T4076" s="20" t="s">
        <v>2267</v>
      </c>
      <c r="U4076" s="20" t="s">
        <v>7489</v>
      </c>
      <c r="V4076" s="20">
        <v>5</v>
      </c>
      <c r="W4076" s="20">
        <v>169</v>
      </c>
      <c r="Y4076" s="20" t="s">
        <v>1684</v>
      </c>
      <c r="Z4076" s="20" t="s">
        <v>1685</v>
      </c>
      <c r="AA4076" s="20">
        <v>1.5</v>
      </c>
      <c r="AB4076" s="20">
        <v>57</v>
      </c>
      <c r="AC4076" s="20">
        <v>57</v>
      </c>
      <c r="AD4076" s="20">
        <v>57</v>
      </c>
      <c r="AT4076" s="20" t="s">
        <v>1687</v>
      </c>
      <c r="BE4076" s="20" t="s">
        <v>808</v>
      </c>
      <c r="BL4076" s="20">
        <v>1548</v>
      </c>
      <c r="BM4076" s="20">
        <v>60</v>
      </c>
    </row>
    <row r="4077" spans="1:68" x14ac:dyDescent="0.25">
      <c r="A4077" s="20" t="s">
        <v>1677</v>
      </c>
      <c r="B4077" s="20" t="s">
        <v>808</v>
      </c>
      <c r="C4077" s="20" t="s">
        <v>934</v>
      </c>
      <c r="D4077" s="20" t="s">
        <v>761</v>
      </c>
      <c r="E4077" s="20" t="s">
        <v>7504</v>
      </c>
      <c r="F4077" s="20" t="s">
        <v>465</v>
      </c>
      <c r="G4077" s="20">
        <v>34.5</v>
      </c>
      <c r="H4077" s="20" t="s">
        <v>1679</v>
      </c>
      <c r="I4077" s="20" t="s">
        <v>7505</v>
      </c>
      <c r="J4077" s="20" t="s">
        <v>6921</v>
      </c>
      <c r="K4077" s="20" t="s">
        <v>6921</v>
      </c>
      <c r="L4077" s="20" t="s">
        <v>808</v>
      </c>
      <c r="M4077" s="20">
        <v>8</v>
      </c>
      <c r="N4077" s="20" t="s">
        <v>1679</v>
      </c>
      <c r="P4077" s="20">
        <v>0</v>
      </c>
      <c r="Q4077" s="20" t="s">
        <v>469</v>
      </c>
      <c r="R4077" s="20" t="s">
        <v>488</v>
      </c>
      <c r="S4077" s="20" t="s">
        <v>221</v>
      </c>
      <c r="T4077" s="20" t="s">
        <v>7506</v>
      </c>
      <c r="U4077" s="20" t="s">
        <v>7507</v>
      </c>
      <c r="V4077" s="20">
        <v>20</v>
      </c>
      <c r="W4077" s="20">
        <v>613</v>
      </c>
      <c r="Y4077" s="20" t="s">
        <v>1684</v>
      </c>
      <c r="Z4077" s="20" t="s">
        <v>1685</v>
      </c>
      <c r="AA4077" s="20">
        <v>1.4</v>
      </c>
      <c r="AB4077" s="20">
        <v>66</v>
      </c>
      <c r="AC4077" s="20">
        <v>66</v>
      </c>
      <c r="AD4077" s="20">
        <v>66</v>
      </c>
      <c r="AJ4077" s="20" t="s">
        <v>1815</v>
      </c>
      <c r="AT4077" s="20" t="s">
        <v>1687</v>
      </c>
      <c r="AW4077" s="20" t="s">
        <v>1657</v>
      </c>
      <c r="AY4077" s="20" t="s">
        <v>5208</v>
      </c>
      <c r="BD4077" s="20" t="s">
        <v>5552</v>
      </c>
      <c r="BE4077" s="20" t="s">
        <v>808</v>
      </c>
      <c r="BL4077" s="20">
        <v>1725</v>
      </c>
      <c r="BM4077" s="20">
        <v>50</v>
      </c>
      <c r="BN4077" s="20">
        <v>2391.3040000000001</v>
      </c>
      <c r="BO4077" s="20">
        <v>34.5</v>
      </c>
      <c r="BP4077" s="20">
        <v>69.31</v>
      </c>
    </row>
    <row r="4078" spans="1:68" x14ac:dyDescent="0.25">
      <c r="A4078" s="20" t="s">
        <v>1677</v>
      </c>
      <c r="B4078" s="20" t="s">
        <v>808</v>
      </c>
      <c r="C4078" s="20" t="s">
        <v>934</v>
      </c>
      <c r="D4078" s="20" t="s">
        <v>761</v>
      </c>
      <c r="E4078" s="20" t="s">
        <v>7508</v>
      </c>
      <c r="F4078" s="20" t="s">
        <v>468</v>
      </c>
      <c r="G4078" s="20">
        <v>0.27</v>
      </c>
      <c r="H4078" s="20" t="s">
        <v>1679</v>
      </c>
      <c r="I4078" s="20" t="s">
        <v>7505</v>
      </c>
      <c r="J4078" s="20" t="s">
        <v>6921</v>
      </c>
      <c r="K4078" s="20" t="s">
        <v>6921</v>
      </c>
      <c r="L4078" s="20" t="s">
        <v>808</v>
      </c>
      <c r="M4078" s="20">
        <v>8</v>
      </c>
      <c r="N4078" s="20" t="s">
        <v>1679</v>
      </c>
      <c r="P4078" s="20">
        <v>0</v>
      </c>
      <c r="Q4078" s="20" t="s">
        <v>469</v>
      </c>
      <c r="R4078" s="20" t="s">
        <v>488</v>
      </c>
      <c r="S4078" s="20" t="s">
        <v>221</v>
      </c>
      <c r="T4078" s="20" t="s">
        <v>7506</v>
      </c>
      <c r="U4078" s="20" t="s">
        <v>7507</v>
      </c>
      <c r="V4078" s="20">
        <v>20</v>
      </c>
      <c r="W4078" s="20">
        <v>613</v>
      </c>
      <c r="Y4078" s="20" t="s">
        <v>1684</v>
      </c>
      <c r="Z4078" s="20" t="s">
        <v>1685</v>
      </c>
      <c r="AA4078" s="20">
        <v>1.4</v>
      </c>
      <c r="AB4078" s="20">
        <v>66</v>
      </c>
      <c r="AC4078" s="20">
        <v>66</v>
      </c>
      <c r="AD4078" s="20">
        <v>66</v>
      </c>
      <c r="AJ4078" s="20" t="s">
        <v>1815</v>
      </c>
      <c r="AT4078" s="20" t="s">
        <v>1687</v>
      </c>
      <c r="AW4078" s="20" t="s">
        <v>1657</v>
      </c>
      <c r="AY4078" s="20" t="s">
        <v>5208</v>
      </c>
      <c r="BD4078" s="20" t="s">
        <v>5552</v>
      </c>
      <c r="BE4078" s="20" t="s">
        <v>808</v>
      </c>
      <c r="BL4078" s="20">
        <v>13.5</v>
      </c>
      <c r="BM4078" s="20">
        <v>50</v>
      </c>
      <c r="BN4078" s="20">
        <v>18.716000000000001</v>
      </c>
      <c r="BO4078" s="20">
        <v>0.27</v>
      </c>
      <c r="BP4078" s="20">
        <v>69.319999999999993</v>
      </c>
    </row>
    <row r="4079" spans="1:68" x14ac:dyDescent="0.25">
      <c r="A4079" s="20" t="s">
        <v>1677</v>
      </c>
      <c r="B4079" s="20" t="s">
        <v>808</v>
      </c>
      <c r="C4079" s="20" t="s">
        <v>934</v>
      </c>
      <c r="D4079" s="20" t="s">
        <v>761</v>
      </c>
      <c r="E4079" s="20" t="s">
        <v>7509</v>
      </c>
      <c r="F4079" s="20" t="s">
        <v>470</v>
      </c>
      <c r="G4079" s="20">
        <v>17.899999999999999</v>
      </c>
      <c r="H4079" s="20" t="s">
        <v>1679</v>
      </c>
      <c r="I4079" s="20" t="s">
        <v>7505</v>
      </c>
      <c r="J4079" s="20" t="s">
        <v>6921</v>
      </c>
      <c r="K4079" s="20" t="s">
        <v>6921</v>
      </c>
      <c r="L4079" s="20" t="s">
        <v>808</v>
      </c>
      <c r="M4079" s="20">
        <v>8</v>
      </c>
      <c r="N4079" s="20" t="s">
        <v>1679</v>
      </c>
      <c r="P4079" s="20">
        <v>0</v>
      </c>
      <c r="Q4079" s="20" t="s">
        <v>469</v>
      </c>
      <c r="R4079" s="20" t="s">
        <v>488</v>
      </c>
      <c r="S4079" s="20" t="s">
        <v>221</v>
      </c>
      <c r="T4079" s="20" t="s">
        <v>7506</v>
      </c>
      <c r="U4079" s="20" t="s">
        <v>7507</v>
      </c>
      <c r="V4079" s="20">
        <v>20</v>
      </c>
      <c r="W4079" s="20">
        <v>613</v>
      </c>
      <c r="Y4079" s="20" t="s">
        <v>1684</v>
      </c>
      <c r="Z4079" s="20" t="s">
        <v>1685</v>
      </c>
      <c r="AA4079" s="20">
        <v>1.4</v>
      </c>
      <c r="AB4079" s="20">
        <v>66</v>
      </c>
      <c r="AC4079" s="20">
        <v>66</v>
      </c>
      <c r="AD4079" s="20">
        <v>66</v>
      </c>
      <c r="AJ4079" s="20" t="s">
        <v>1815</v>
      </c>
      <c r="AT4079" s="20" t="s">
        <v>1687</v>
      </c>
      <c r="AW4079" s="20" t="s">
        <v>1657</v>
      </c>
      <c r="AY4079" s="20" t="s">
        <v>5208</v>
      </c>
      <c r="BD4079" s="20" t="s">
        <v>5552</v>
      </c>
      <c r="BE4079" s="20" t="s">
        <v>808</v>
      </c>
      <c r="BL4079" s="20">
        <v>895</v>
      </c>
      <c r="BM4079" s="20">
        <v>50</v>
      </c>
      <c r="BN4079" s="20">
        <v>1240.702</v>
      </c>
      <c r="BO4079" s="20">
        <v>17.899999999999999</v>
      </c>
      <c r="BP4079" s="20">
        <v>69.31</v>
      </c>
    </row>
    <row r="4080" spans="1:68" x14ac:dyDescent="0.25">
      <c r="A4080" s="20" t="s">
        <v>1677</v>
      </c>
      <c r="B4080" s="20" t="s">
        <v>808</v>
      </c>
      <c r="C4080" s="20" t="s">
        <v>934</v>
      </c>
      <c r="D4080" s="20" t="s">
        <v>761</v>
      </c>
      <c r="E4080" s="20" t="s">
        <v>7510</v>
      </c>
      <c r="F4080" s="20" t="s">
        <v>471</v>
      </c>
      <c r="G4080" s="20">
        <v>5.63</v>
      </c>
      <c r="H4080" s="20" t="s">
        <v>1679</v>
      </c>
      <c r="I4080" s="20" t="s">
        <v>7505</v>
      </c>
      <c r="J4080" s="20" t="s">
        <v>6921</v>
      </c>
      <c r="K4080" s="20" t="s">
        <v>6921</v>
      </c>
      <c r="L4080" s="20" t="s">
        <v>808</v>
      </c>
      <c r="M4080" s="20">
        <v>8</v>
      </c>
      <c r="N4080" s="20" t="s">
        <v>1679</v>
      </c>
      <c r="P4080" s="20">
        <v>0</v>
      </c>
      <c r="Q4080" s="20" t="s">
        <v>469</v>
      </c>
      <c r="R4080" s="20" t="s">
        <v>488</v>
      </c>
      <c r="S4080" s="20" t="s">
        <v>221</v>
      </c>
      <c r="T4080" s="20" t="s">
        <v>7506</v>
      </c>
      <c r="U4080" s="20" t="s">
        <v>7507</v>
      </c>
      <c r="V4080" s="20">
        <v>20</v>
      </c>
      <c r="W4080" s="20">
        <v>613</v>
      </c>
      <c r="Y4080" s="20" t="s">
        <v>1684</v>
      </c>
      <c r="Z4080" s="20" t="s">
        <v>1685</v>
      </c>
      <c r="AA4080" s="20">
        <v>1.4</v>
      </c>
      <c r="AB4080" s="20">
        <v>66</v>
      </c>
      <c r="AC4080" s="20">
        <v>66</v>
      </c>
      <c r="AD4080" s="20">
        <v>66</v>
      </c>
      <c r="AJ4080" s="20" t="s">
        <v>1815</v>
      </c>
      <c r="AT4080" s="20" t="s">
        <v>1687</v>
      </c>
      <c r="AW4080" s="20" t="s">
        <v>1657</v>
      </c>
      <c r="AY4080" s="20" t="s">
        <v>5208</v>
      </c>
      <c r="BD4080" s="20" t="s">
        <v>5552</v>
      </c>
      <c r="BE4080" s="20" t="s">
        <v>808</v>
      </c>
      <c r="BL4080" s="20">
        <v>281.5</v>
      </c>
      <c r="BM4080" s="20">
        <v>50</v>
      </c>
      <c r="BN4080" s="20">
        <v>390.21800000000002</v>
      </c>
      <c r="BO4080" s="20">
        <v>5.63</v>
      </c>
      <c r="BP4080" s="20">
        <v>69.31</v>
      </c>
    </row>
    <row r="4081" spans="1:68" x14ac:dyDescent="0.25">
      <c r="A4081" s="20" t="s">
        <v>1677</v>
      </c>
      <c r="B4081" s="20" t="s">
        <v>808</v>
      </c>
      <c r="C4081" s="20" t="s">
        <v>934</v>
      </c>
      <c r="D4081" s="20" t="s">
        <v>761</v>
      </c>
      <c r="E4081" s="20" t="s">
        <v>7511</v>
      </c>
      <c r="F4081" s="20" t="s">
        <v>472</v>
      </c>
      <c r="G4081" s="20">
        <v>21.12</v>
      </c>
      <c r="H4081" s="20" t="s">
        <v>1679</v>
      </c>
      <c r="I4081" s="20" t="s">
        <v>7505</v>
      </c>
      <c r="J4081" s="20" t="s">
        <v>6921</v>
      </c>
      <c r="K4081" s="20" t="s">
        <v>6921</v>
      </c>
      <c r="L4081" s="20" t="s">
        <v>808</v>
      </c>
      <c r="M4081" s="20">
        <v>6</v>
      </c>
      <c r="N4081" s="20" t="s">
        <v>1679</v>
      </c>
      <c r="P4081" s="20">
        <v>0</v>
      </c>
      <c r="Q4081" s="20" t="s">
        <v>636</v>
      </c>
      <c r="R4081" s="20" t="s">
        <v>550</v>
      </c>
      <c r="S4081" s="20" t="s">
        <v>221</v>
      </c>
      <c r="T4081" s="20" t="s">
        <v>7512</v>
      </c>
      <c r="V4081" s="20">
        <v>13</v>
      </c>
      <c r="W4081" s="20">
        <v>400</v>
      </c>
      <c r="Y4081" s="20" t="s">
        <v>1684</v>
      </c>
      <c r="Z4081" s="20" t="s">
        <v>1685</v>
      </c>
      <c r="AA4081" s="20">
        <v>1.5</v>
      </c>
      <c r="AB4081" s="20">
        <v>66</v>
      </c>
      <c r="AC4081" s="20">
        <v>66</v>
      </c>
      <c r="AD4081" s="20">
        <v>66</v>
      </c>
      <c r="AT4081" s="20" t="s">
        <v>1687</v>
      </c>
      <c r="BE4081" s="20" t="s">
        <v>808</v>
      </c>
      <c r="BL4081" s="20">
        <v>2006.4</v>
      </c>
      <c r="BM4081" s="20">
        <v>95</v>
      </c>
    </row>
    <row r="4082" spans="1:68" x14ac:dyDescent="0.25">
      <c r="A4082" s="20" t="s">
        <v>1677</v>
      </c>
      <c r="B4082" s="20" t="s">
        <v>808</v>
      </c>
      <c r="C4082" s="20" t="s">
        <v>934</v>
      </c>
      <c r="D4082" s="20" t="s">
        <v>761</v>
      </c>
      <c r="E4082" s="20" t="s">
        <v>7513</v>
      </c>
      <c r="F4082" s="20" t="s">
        <v>473</v>
      </c>
      <c r="G4082" s="20">
        <v>10.1</v>
      </c>
      <c r="H4082" s="20" t="s">
        <v>1679</v>
      </c>
      <c r="I4082" s="20" t="s">
        <v>7505</v>
      </c>
      <c r="J4082" s="20" t="s">
        <v>6921</v>
      </c>
      <c r="K4082" s="20" t="s">
        <v>6921</v>
      </c>
      <c r="L4082" s="20" t="s">
        <v>808</v>
      </c>
      <c r="M4082" s="20">
        <v>6</v>
      </c>
      <c r="N4082" s="20" t="s">
        <v>1679</v>
      </c>
      <c r="P4082" s="20">
        <v>0</v>
      </c>
      <c r="Q4082" s="20" t="s">
        <v>636</v>
      </c>
      <c r="R4082" s="20" t="s">
        <v>542</v>
      </c>
      <c r="S4082" s="20" t="s">
        <v>221</v>
      </c>
      <c r="T4082" s="20" t="s">
        <v>7512</v>
      </c>
      <c r="V4082" s="20">
        <v>13</v>
      </c>
      <c r="W4082" s="20">
        <v>400</v>
      </c>
      <c r="Y4082" s="20" t="s">
        <v>1684</v>
      </c>
      <c r="Z4082" s="20" t="s">
        <v>1685</v>
      </c>
      <c r="AA4082" s="20">
        <v>10.1</v>
      </c>
      <c r="AB4082" s="20">
        <v>66</v>
      </c>
      <c r="AC4082" s="20">
        <v>66</v>
      </c>
      <c r="AD4082" s="20">
        <v>66</v>
      </c>
      <c r="AT4082" s="20" t="s">
        <v>1687</v>
      </c>
      <c r="BE4082" s="20" t="s">
        <v>808</v>
      </c>
      <c r="BL4082" s="20">
        <v>959.5</v>
      </c>
      <c r="BM4082" s="20">
        <v>95</v>
      </c>
    </row>
    <row r="4083" spans="1:68" x14ac:dyDescent="0.25">
      <c r="A4083" s="20" t="s">
        <v>1677</v>
      </c>
      <c r="B4083" s="20" t="s">
        <v>808</v>
      </c>
      <c r="C4083" s="20" t="s">
        <v>934</v>
      </c>
      <c r="D4083" s="20" t="s">
        <v>761</v>
      </c>
      <c r="E4083" s="20" t="s">
        <v>7514</v>
      </c>
      <c r="F4083" s="20" t="s">
        <v>474</v>
      </c>
      <c r="G4083" s="20">
        <v>1.76</v>
      </c>
      <c r="H4083" s="20" t="s">
        <v>1679</v>
      </c>
      <c r="I4083" s="20" t="s">
        <v>7505</v>
      </c>
      <c r="J4083" s="20" t="s">
        <v>6921</v>
      </c>
      <c r="K4083" s="20" t="s">
        <v>6921</v>
      </c>
      <c r="L4083" s="20" t="s">
        <v>808</v>
      </c>
      <c r="M4083" s="20">
        <v>6</v>
      </c>
      <c r="N4083" s="20" t="s">
        <v>1679</v>
      </c>
      <c r="P4083" s="20">
        <v>0</v>
      </c>
      <c r="Q4083" s="20" t="s">
        <v>636</v>
      </c>
      <c r="R4083" s="20" t="s">
        <v>550</v>
      </c>
      <c r="S4083" s="20" t="s">
        <v>221</v>
      </c>
      <c r="T4083" s="20" t="s">
        <v>7512</v>
      </c>
      <c r="V4083" s="20">
        <v>13</v>
      </c>
      <c r="W4083" s="20">
        <v>400</v>
      </c>
      <c r="Y4083" s="20" t="s">
        <v>1684</v>
      </c>
      <c r="Z4083" s="20" t="s">
        <v>1685</v>
      </c>
      <c r="AA4083" s="20">
        <v>0</v>
      </c>
      <c r="AB4083" s="20">
        <v>66</v>
      </c>
      <c r="AC4083" s="20">
        <v>66</v>
      </c>
      <c r="AD4083" s="20">
        <v>66</v>
      </c>
      <c r="AT4083" s="20" t="s">
        <v>1687</v>
      </c>
      <c r="BE4083" s="20" t="s">
        <v>808</v>
      </c>
      <c r="BL4083" s="20">
        <v>167.2</v>
      </c>
      <c r="BM4083" s="20">
        <v>95</v>
      </c>
    </row>
    <row r="4084" spans="1:68" x14ac:dyDescent="0.25">
      <c r="A4084" s="20" t="s">
        <v>1677</v>
      </c>
      <c r="B4084" s="20" t="s">
        <v>808</v>
      </c>
      <c r="C4084" s="20" t="s">
        <v>934</v>
      </c>
      <c r="D4084" s="20" t="s">
        <v>761</v>
      </c>
      <c r="E4084" s="20" t="s">
        <v>7515</v>
      </c>
      <c r="F4084" s="20" t="s">
        <v>475</v>
      </c>
      <c r="G4084" s="20">
        <v>2.0499999999999998</v>
      </c>
      <c r="H4084" s="20" t="s">
        <v>1679</v>
      </c>
      <c r="I4084" s="20" t="s">
        <v>7505</v>
      </c>
      <c r="J4084" s="20" t="s">
        <v>6921</v>
      </c>
      <c r="K4084" s="20" t="s">
        <v>6921</v>
      </c>
      <c r="L4084" s="20" t="s">
        <v>808</v>
      </c>
      <c r="M4084" s="20">
        <v>6</v>
      </c>
      <c r="N4084" s="20" t="s">
        <v>1679</v>
      </c>
      <c r="P4084" s="20">
        <v>0</v>
      </c>
      <c r="Q4084" s="20" t="s">
        <v>636</v>
      </c>
      <c r="R4084" s="20" t="s">
        <v>550</v>
      </c>
      <c r="S4084" s="20" t="s">
        <v>221</v>
      </c>
      <c r="T4084" s="20" t="s">
        <v>7512</v>
      </c>
      <c r="V4084" s="20">
        <v>13</v>
      </c>
      <c r="W4084" s="20">
        <v>400</v>
      </c>
      <c r="Y4084" s="20" t="s">
        <v>1684</v>
      </c>
      <c r="Z4084" s="20" t="s">
        <v>1685</v>
      </c>
      <c r="AA4084" s="20">
        <v>1.5</v>
      </c>
      <c r="AB4084" s="20">
        <v>66</v>
      </c>
      <c r="AC4084" s="20">
        <v>66</v>
      </c>
      <c r="AD4084" s="20">
        <v>66</v>
      </c>
      <c r="AT4084" s="20" t="s">
        <v>1687</v>
      </c>
      <c r="BE4084" s="20" t="s">
        <v>808</v>
      </c>
      <c r="BL4084" s="20">
        <v>194.75</v>
      </c>
      <c r="BM4084" s="20">
        <v>95</v>
      </c>
    </row>
    <row r="4085" spans="1:68" x14ac:dyDescent="0.25">
      <c r="A4085" s="20" t="s">
        <v>1677</v>
      </c>
      <c r="B4085" s="20" t="s">
        <v>808</v>
      </c>
      <c r="C4085" s="20" t="s">
        <v>934</v>
      </c>
      <c r="D4085" s="20" t="s">
        <v>761</v>
      </c>
      <c r="E4085" s="20" t="s">
        <v>7516</v>
      </c>
      <c r="F4085" s="20" t="s">
        <v>476</v>
      </c>
      <c r="G4085" s="20">
        <v>30.76</v>
      </c>
      <c r="H4085" s="20" t="s">
        <v>1679</v>
      </c>
      <c r="I4085" s="20" t="s">
        <v>7505</v>
      </c>
      <c r="J4085" s="20" t="s">
        <v>6921</v>
      </c>
      <c r="K4085" s="20" t="s">
        <v>6921</v>
      </c>
      <c r="L4085" s="20" t="s">
        <v>808</v>
      </c>
      <c r="M4085" s="20">
        <v>6</v>
      </c>
      <c r="N4085" s="20" t="s">
        <v>1679</v>
      </c>
      <c r="P4085" s="20">
        <v>0</v>
      </c>
      <c r="Q4085" s="20" t="s">
        <v>636</v>
      </c>
      <c r="R4085" s="20" t="s">
        <v>550</v>
      </c>
      <c r="S4085" s="20" t="s">
        <v>221</v>
      </c>
      <c r="T4085" s="20" t="s">
        <v>7512</v>
      </c>
      <c r="V4085" s="20">
        <v>13</v>
      </c>
      <c r="W4085" s="20">
        <v>400</v>
      </c>
      <c r="Y4085" s="20" t="s">
        <v>1684</v>
      </c>
      <c r="Z4085" s="20" t="s">
        <v>1685</v>
      </c>
      <c r="AA4085" s="20">
        <v>0</v>
      </c>
      <c r="AB4085" s="20">
        <v>66</v>
      </c>
      <c r="AC4085" s="20">
        <v>66</v>
      </c>
      <c r="AD4085" s="20">
        <v>66</v>
      </c>
      <c r="AT4085" s="20" t="s">
        <v>1687</v>
      </c>
      <c r="BE4085" s="20" t="s">
        <v>808</v>
      </c>
      <c r="BL4085" s="20">
        <v>2922.2</v>
      </c>
      <c r="BM4085" s="20">
        <v>95</v>
      </c>
    </row>
    <row r="4086" spans="1:68" x14ac:dyDescent="0.25">
      <c r="A4086" s="20" t="s">
        <v>1677</v>
      </c>
      <c r="B4086" s="20" t="s">
        <v>808</v>
      </c>
      <c r="C4086" s="20" t="s">
        <v>934</v>
      </c>
      <c r="D4086" s="20" t="s">
        <v>761</v>
      </c>
      <c r="E4086" s="20" t="s">
        <v>7517</v>
      </c>
      <c r="F4086" s="20" t="s">
        <v>477</v>
      </c>
      <c r="G4086" s="20">
        <v>6.2</v>
      </c>
      <c r="H4086" s="20" t="s">
        <v>1679</v>
      </c>
      <c r="I4086" s="20" t="s">
        <v>7505</v>
      </c>
      <c r="J4086" s="20" t="s">
        <v>6921</v>
      </c>
      <c r="K4086" s="20" t="s">
        <v>6921</v>
      </c>
      <c r="L4086" s="20" t="s">
        <v>808</v>
      </c>
      <c r="M4086" s="20">
        <v>6</v>
      </c>
      <c r="N4086" s="20" t="s">
        <v>1679</v>
      </c>
      <c r="P4086" s="20">
        <v>0</v>
      </c>
      <c r="Q4086" s="20" t="s">
        <v>636</v>
      </c>
      <c r="R4086" s="20" t="s">
        <v>550</v>
      </c>
      <c r="S4086" s="20" t="s">
        <v>221</v>
      </c>
      <c r="T4086" s="20" t="s">
        <v>7512</v>
      </c>
      <c r="V4086" s="20">
        <v>13</v>
      </c>
      <c r="W4086" s="20">
        <v>400</v>
      </c>
      <c r="Y4086" s="20" t="s">
        <v>1684</v>
      </c>
      <c r="Z4086" s="20" t="s">
        <v>1685</v>
      </c>
      <c r="AA4086" s="20">
        <v>1.5</v>
      </c>
      <c r="AB4086" s="20">
        <v>66</v>
      </c>
      <c r="AC4086" s="20">
        <v>66</v>
      </c>
      <c r="AD4086" s="20">
        <v>66</v>
      </c>
      <c r="AT4086" s="20" t="s">
        <v>1687</v>
      </c>
      <c r="BE4086" s="20" t="s">
        <v>808</v>
      </c>
      <c r="BL4086" s="20">
        <v>589</v>
      </c>
      <c r="BM4086" s="20">
        <v>95</v>
      </c>
    </row>
    <row r="4087" spans="1:68" x14ac:dyDescent="0.25">
      <c r="A4087" s="20" t="s">
        <v>1677</v>
      </c>
      <c r="B4087" s="20" t="s">
        <v>808</v>
      </c>
      <c r="C4087" s="20" t="s">
        <v>934</v>
      </c>
      <c r="D4087" s="20" t="s">
        <v>761</v>
      </c>
      <c r="E4087" s="20" t="s">
        <v>7518</v>
      </c>
      <c r="F4087" s="20" t="s">
        <v>478</v>
      </c>
      <c r="G4087" s="20">
        <v>13.04</v>
      </c>
      <c r="H4087" s="20" t="s">
        <v>1679</v>
      </c>
      <c r="I4087" s="20" t="s">
        <v>7505</v>
      </c>
      <c r="J4087" s="20" t="s">
        <v>6921</v>
      </c>
      <c r="K4087" s="20" t="s">
        <v>6921</v>
      </c>
      <c r="L4087" s="20" t="s">
        <v>808</v>
      </c>
      <c r="M4087" s="20">
        <v>6</v>
      </c>
      <c r="N4087" s="20" t="s">
        <v>1679</v>
      </c>
      <c r="P4087" s="20">
        <v>0</v>
      </c>
      <c r="Q4087" s="20" t="s">
        <v>636</v>
      </c>
      <c r="R4087" s="20" t="s">
        <v>550</v>
      </c>
      <c r="S4087" s="20" t="s">
        <v>221</v>
      </c>
      <c r="T4087" s="20" t="s">
        <v>7512</v>
      </c>
      <c r="V4087" s="20">
        <v>13</v>
      </c>
      <c r="W4087" s="20">
        <v>400</v>
      </c>
      <c r="Y4087" s="20" t="s">
        <v>1684</v>
      </c>
      <c r="Z4087" s="20" t="s">
        <v>1685</v>
      </c>
      <c r="AA4087" s="20">
        <v>1.5</v>
      </c>
      <c r="AB4087" s="20">
        <v>66</v>
      </c>
      <c r="AC4087" s="20">
        <v>66</v>
      </c>
      <c r="AD4087" s="20">
        <v>66</v>
      </c>
      <c r="AT4087" s="20" t="s">
        <v>1687</v>
      </c>
      <c r="BE4087" s="20" t="s">
        <v>808</v>
      </c>
      <c r="BL4087" s="20">
        <v>1238.8</v>
      </c>
      <c r="BM4087" s="20">
        <v>95</v>
      </c>
    </row>
    <row r="4088" spans="1:68" x14ac:dyDescent="0.25">
      <c r="A4088" s="20" t="s">
        <v>1677</v>
      </c>
      <c r="B4088" s="20" t="s">
        <v>808</v>
      </c>
      <c r="C4088" s="20" t="s">
        <v>934</v>
      </c>
      <c r="D4088" s="20" t="s">
        <v>761</v>
      </c>
      <c r="E4088" s="20" t="s">
        <v>7519</v>
      </c>
      <c r="F4088" s="20" t="s">
        <v>479</v>
      </c>
      <c r="G4088" s="20">
        <v>3.07</v>
      </c>
      <c r="H4088" s="20" t="s">
        <v>1679</v>
      </c>
      <c r="I4088" s="20" t="s">
        <v>7505</v>
      </c>
      <c r="J4088" s="20" t="s">
        <v>6921</v>
      </c>
      <c r="K4088" s="20" t="s">
        <v>6921</v>
      </c>
      <c r="L4088" s="20" t="s">
        <v>808</v>
      </c>
      <c r="M4088" s="20">
        <v>6</v>
      </c>
      <c r="N4088" s="20" t="s">
        <v>1679</v>
      </c>
      <c r="P4088" s="20">
        <v>0</v>
      </c>
      <c r="Q4088" s="20" t="s">
        <v>636</v>
      </c>
      <c r="R4088" s="20" t="s">
        <v>550</v>
      </c>
      <c r="S4088" s="20" t="s">
        <v>221</v>
      </c>
      <c r="T4088" s="20" t="s">
        <v>7512</v>
      </c>
      <c r="V4088" s="20">
        <v>13</v>
      </c>
      <c r="W4088" s="20">
        <v>400</v>
      </c>
      <c r="Y4088" s="20" t="s">
        <v>1684</v>
      </c>
      <c r="Z4088" s="20" t="s">
        <v>1685</v>
      </c>
      <c r="AA4088" s="20">
        <v>1.5</v>
      </c>
      <c r="AB4088" s="20">
        <v>66</v>
      </c>
      <c r="AC4088" s="20">
        <v>66</v>
      </c>
      <c r="AD4088" s="20">
        <v>66</v>
      </c>
      <c r="AT4088" s="20" t="s">
        <v>1687</v>
      </c>
      <c r="BE4088" s="20" t="s">
        <v>808</v>
      </c>
      <c r="BL4088" s="20">
        <v>291.64999999999998</v>
      </c>
      <c r="BM4088" s="20">
        <v>95</v>
      </c>
    </row>
    <row r="4089" spans="1:68" x14ac:dyDescent="0.25">
      <c r="A4089" s="20" t="s">
        <v>1677</v>
      </c>
      <c r="B4089" s="20" t="s">
        <v>808</v>
      </c>
      <c r="C4089" s="20" t="s">
        <v>934</v>
      </c>
      <c r="D4089" s="20" t="s">
        <v>761</v>
      </c>
      <c r="E4089" s="20" t="s">
        <v>7520</v>
      </c>
      <c r="F4089" s="20" t="s">
        <v>480</v>
      </c>
      <c r="G4089" s="20">
        <v>1.36</v>
      </c>
      <c r="H4089" s="20" t="s">
        <v>1679</v>
      </c>
      <c r="I4089" s="20" t="s">
        <v>7505</v>
      </c>
      <c r="J4089" s="20" t="s">
        <v>6921</v>
      </c>
      <c r="K4089" s="20" t="s">
        <v>6921</v>
      </c>
      <c r="L4089" s="20" t="s">
        <v>808</v>
      </c>
      <c r="M4089" s="20">
        <v>4</v>
      </c>
      <c r="N4089" s="20" t="s">
        <v>1679</v>
      </c>
      <c r="P4089" s="20">
        <v>0</v>
      </c>
      <c r="Q4089" s="20" t="s">
        <v>636</v>
      </c>
      <c r="R4089" s="20" t="s">
        <v>550</v>
      </c>
      <c r="S4089" s="20" t="s">
        <v>221</v>
      </c>
      <c r="T4089" s="20" t="s">
        <v>7512</v>
      </c>
      <c r="V4089" s="20">
        <v>13</v>
      </c>
      <c r="W4089" s="20">
        <v>400</v>
      </c>
      <c r="Y4089" s="20" t="s">
        <v>1684</v>
      </c>
      <c r="Z4089" s="20" t="s">
        <v>1685</v>
      </c>
      <c r="AA4089" s="20">
        <v>1.5</v>
      </c>
      <c r="AB4089" s="20">
        <v>66</v>
      </c>
      <c r="AC4089" s="20">
        <v>66</v>
      </c>
      <c r="AD4089" s="20">
        <v>66</v>
      </c>
      <c r="AT4089" s="20" t="s">
        <v>1687</v>
      </c>
      <c r="BE4089" s="20" t="s">
        <v>808</v>
      </c>
      <c r="BL4089" s="20">
        <v>129.19999999999999</v>
      </c>
      <c r="BM4089" s="20">
        <v>95</v>
      </c>
    </row>
    <row r="4090" spans="1:68" x14ac:dyDescent="0.25">
      <c r="A4090" s="20" t="s">
        <v>1677</v>
      </c>
      <c r="B4090" s="20" t="s">
        <v>808</v>
      </c>
      <c r="C4090" s="20" t="s">
        <v>935</v>
      </c>
      <c r="D4090" s="20" t="s">
        <v>824</v>
      </c>
      <c r="E4090" s="20" t="s">
        <v>7521</v>
      </c>
      <c r="F4090" s="20" t="s">
        <v>468</v>
      </c>
      <c r="G4090" s="20">
        <v>6.42</v>
      </c>
      <c r="H4090" s="20" t="s">
        <v>1679</v>
      </c>
      <c r="I4090" s="20" t="s">
        <v>7522</v>
      </c>
      <c r="J4090" s="20" t="s">
        <v>7523</v>
      </c>
      <c r="K4090" s="20" t="s">
        <v>7523</v>
      </c>
      <c r="L4090" s="20" t="s">
        <v>808</v>
      </c>
      <c r="M4090" s="20">
        <v>6</v>
      </c>
      <c r="N4090" s="20" t="s">
        <v>1679</v>
      </c>
      <c r="P4090" s="20">
        <v>0</v>
      </c>
      <c r="Q4090" s="20" t="s">
        <v>495</v>
      </c>
      <c r="R4090" s="20" t="s">
        <v>488</v>
      </c>
      <c r="S4090" s="20" t="s">
        <v>221</v>
      </c>
      <c r="T4090" s="20" t="s">
        <v>7524</v>
      </c>
      <c r="U4090" s="20" t="s">
        <v>7525</v>
      </c>
      <c r="V4090" s="20">
        <v>10</v>
      </c>
      <c r="W4090" s="20">
        <v>330</v>
      </c>
      <c r="Y4090" s="20" t="s">
        <v>1684</v>
      </c>
      <c r="Z4090" s="20" t="s">
        <v>1685</v>
      </c>
      <c r="AA4090" s="20">
        <v>1.5</v>
      </c>
      <c r="AB4090" s="20">
        <v>57</v>
      </c>
      <c r="AC4090" s="20">
        <v>57</v>
      </c>
      <c r="AD4090" s="20">
        <v>57</v>
      </c>
      <c r="AT4090" s="20" t="s">
        <v>1687</v>
      </c>
      <c r="AY4090" s="20" t="s">
        <v>5208</v>
      </c>
      <c r="BE4090" s="20" t="s">
        <v>808</v>
      </c>
      <c r="BL4090" s="20">
        <v>385.2</v>
      </c>
      <c r="BM4090" s="20">
        <v>60</v>
      </c>
    </row>
    <row r="4091" spans="1:68" x14ac:dyDescent="0.25">
      <c r="A4091" s="20" t="s">
        <v>1677</v>
      </c>
      <c r="B4091" s="20" t="s">
        <v>808</v>
      </c>
      <c r="C4091" s="20" t="s">
        <v>935</v>
      </c>
      <c r="D4091" s="20" t="s">
        <v>774</v>
      </c>
      <c r="E4091" s="20" t="s">
        <v>7526</v>
      </c>
      <c r="F4091" s="20" t="s">
        <v>465</v>
      </c>
      <c r="G4091" s="20">
        <v>13.78</v>
      </c>
      <c r="H4091" s="20" t="s">
        <v>1679</v>
      </c>
      <c r="I4091" s="20" t="s">
        <v>7522</v>
      </c>
      <c r="J4091" s="20" t="s">
        <v>7523</v>
      </c>
      <c r="K4091" s="20" t="s">
        <v>7523</v>
      </c>
      <c r="L4091" s="20" t="s">
        <v>808</v>
      </c>
      <c r="M4091" s="20">
        <v>8</v>
      </c>
      <c r="N4091" s="20" t="s">
        <v>1679</v>
      </c>
      <c r="P4091" s="20">
        <v>0</v>
      </c>
      <c r="Q4091" s="20" t="s">
        <v>487</v>
      </c>
      <c r="R4091" s="20" t="s">
        <v>467</v>
      </c>
      <c r="S4091" s="20" t="s">
        <v>221</v>
      </c>
      <c r="T4091" s="20" t="s">
        <v>5485</v>
      </c>
      <c r="U4091" s="20" t="s">
        <v>7527</v>
      </c>
      <c r="V4091" s="20">
        <v>20</v>
      </c>
      <c r="W4091" s="20">
        <v>627</v>
      </c>
      <c r="Y4091" s="20" t="s">
        <v>1684</v>
      </c>
      <c r="Z4091" s="20" t="s">
        <v>1685</v>
      </c>
      <c r="AA4091" s="20">
        <v>1.5</v>
      </c>
      <c r="AB4091" s="20">
        <v>55</v>
      </c>
      <c r="AC4091" s="20">
        <v>55</v>
      </c>
      <c r="AD4091" s="20">
        <v>55</v>
      </c>
      <c r="AT4091" s="20" t="s">
        <v>1687</v>
      </c>
      <c r="AY4091" s="20" t="s">
        <v>5208</v>
      </c>
      <c r="BE4091" s="20" t="s">
        <v>808</v>
      </c>
      <c r="BL4091" s="20">
        <v>757.9</v>
      </c>
      <c r="BM4091" s="20">
        <v>55</v>
      </c>
      <c r="BN4091" s="20">
        <v>993.17</v>
      </c>
      <c r="BO4091" s="20">
        <v>13.78</v>
      </c>
      <c r="BP4091" s="20">
        <v>72.069999999999993</v>
      </c>
    </row>
    <row r="4092" spans="1:68" x14ac:dyDescent="0.25">
      <c r="A4092" s="20" t="s">
        <v>1677</v>
      </c>
      <c r="B4092" s="20" t="s">
        <v>808</v>
      </c>
      <c r="C4092" s="20" t="s">
        <v>936</v>
      </c>
      <c r="D4092" s="20" t="s">
        <v>638</v>
      </c>
      <c r="E4092" s="20" t="s">
        <v>7528</v>
      </c>
      <c r="F4092" s="20" t="s">
        <v>465</v>
      </c>
      <c r="G4092" s="20">
        <v>8.14</v>
      </c>
      <c r="H4092" s="20" t="s">
        <v>1679</v>
      </c>
      <c r="I4092" s="20" t="s">
        <v>7529</v>
      </c>
      <c r="J4092" s="20" t="s">
        <v>7530</v>
      </c>
      <c r="K4092" s="20" t="s">
        <v>7530</v>
      </c>
      <c r="L4092" s="20" t="s">
        <v>808</v>
      </c>
      <c r="M4092" s="20">
        <v>6</v>
      </c>
      <c r="N4092" s="20" t="s">
        <v>1679</v>
      </c>
      <c r="P4092" s="20">
        <v>0</v>
      </c>
      <c r="Q4092" s="20" t="s">
        <v>499</v>
      </c>
      <c r="R4092" s="20" t="s">
        <v>488</v>
      </c>
      <c r="S4092" s="20" t="s">
        <v>221</v>
      </c>
      <c r="T4092" s="20" t="s">
        <v>7531</v>
      </c>
      <c r="U4092" s="20" t="s">
        <v>7532</v>
      </c>
      <c r="V4092" s="20">
        <v>19</v>
      </c>
      <c r="W4092" s="20">
        <v>578</v>
      </c>
      <c r="Y4092" s="20" t="s">
        <v>1684</v>
      </c>
      <c r="Z4092" s="20" t="s">
        <v>1685</v>
      </c>
      <c r="AA4092" s="20">
        <v>1.5</v>
      </c>
      <c r="AB4092" s="20">
        <v>69</v>
      </c>
      <c r="AC4092" s="20">
        <v>69</v>
      </c>
      <c r="AD4092" s="20">
        <v>69</v>
      </c>
      <c r="AJ4092" s="20" t="s">
        <v>1815</v>
      </c>
      <c r="AT4092" s="20" t="s">
        <v>1687</v>
      </c>
      <c r="AY4092" s="20" t="s">
        <v>3102</v>
      </c>
      <c r="BE4092" s="20" t="s">
        <v>808</v>
      </c>
      <c r="BL4092" s="20">
        <v>569.79999999999995</v>
      </c>
      <c r="BM4092" s="20">
        <v>70</v>
      </c>
      <c r="BN4092" s="20">
        <v>669.14</v>
      </c>
    </row>
    <row r="4093" spans="1:68" x14ac:dyDescent="0.25">
      <c r="A4093" s="20" t="s">
        <v>1677</v>
      </c>
      <c r="B4093" s="20" t="s">
        <v>808</v>
      </c>
      <c r="C4093" s="20" t="s">
        <v>936</v>
      </c>
      <c r="D4093" s="20" t="s">
        <v>638</v>
      </c>
      <c r="E4093" s="20" t="s">
        <v>7533</v>
      </c>
      <c r="F4093" s="20" t="s">
        <v>468</v>
      </c>
      <c r="G4093" s="20">
        <v>2.59</v>
      </c>
      <c r="H4093" s="20" t="s">
        <v>1679</v>
      </c>
      <c r="I4093" s="20" t="s">
        <v>7529</v>
      </c>
      <c r="J4093" s="20" t="s">
        <v>7530</v>
      </c>
      <c r="K4093" s="20" t="s">
        <v>7530</v>
      </c>
      <c r="L4093" s="20" t="s">
        <v>808</v>
      </c>
      <c r="M4093" s="20">
        <v>6</v>
      </c>
      <c r="N4093" s="20" t="s">
        <v>1679</v>
      </c>
      <c r="P4093" s="20">
        <v>0</v>
      </c>
      <c r="Q4093" s="20" t="s">
        <v>499</v>
      </c>
      <c r="R4093" s="20" t="s">
        <v>488</v>
      </c>
      <c r="S4093" s="20" t="s">
        <v>221</v>
      </c>
      <c r="T4093" s="20" t="s">
        <v>7531</v>
      </c>
      <c r="U4093" s="20" t="s">
        <v>7532</v>
      </c>
      <c r="V4093" s="20">
        <v>19</v>
      </c>
      <c r="W4093" s="20">
        <v>578</v>
      </c>
      <c r="Y4093" s="20" t="s">
        <v>1684</v>
      </c>
      <c r="Z4093" s="20" t="s">
        <v>1685</v>
      </c>
      <c r="AA4093" s="20">
        <v>1.5</v>
      </c>
      <c r="AB4093" s="20">
        <v>69</v>
      </c>
      <c r="AC4093" s="20">
        <v>69</v>
      </c>
      <c r="AD4093" s="20">
        <v>69</v>
      </c>
      <c r="AJ4093" s="20" t="s">
        <v>1815</v>
      </c>
      <c r="AT4093" s="20" t="s">
        <v>1687</v>
      </c>
      <c r="AY4093" s="20" t="s">
        <v>3102</v>
      </c>
      <c r="BE4093" s="20" t="s">
        <v>808</v>
      </c>
      <c r="BL4093" s="20">
        <v>181.3</v>
      </c>
      <c r="BM4093" s="20">
        <v>70</v>
      </c>
      <c r="BN4093" s="20">
        <v>212.91</v>
      </c>
    </row>
    <row r="4094" spans="1:68" x14ac:dyDescent="0.25">
      <c r="A4094" s="20" t="s">
        <v>1677</v>
      </c>
      <c r="B4094" s="20" t="s">
        <v>808</v>
      </c>
      <c r="C4094" s="20" t="s">
        <v>937</v>
      </c>
      <c r="D4094" s="20" t="s">
        <v>812</v>
      </c>
      <c r="E4094" s="20" t="s">
        <v>7534</v>
      </c>
      <c r="F4094" s="20" t="s">
        <v>465</v>
      </c>
      <c r="G4094" s="20">
        <v>10.33</v>
      </c>
      <c r="H4094" s="20" t="s">
        <v>1679</v>
      </c>
      <c r="I4094" s="20" t="s">
        <v>7535</v>
      </c>
      <c r="J4094" s="20" t="s">
        <v>7536</v>
      </c>
      <c r="K4094" s="20" t="s">
        <v>7536</v>
      </c>
      <c r="L4094" s="20" t="s">
        <v>808</v>
      </c>
      <c r="M4094" s="20">
        <v>4</v>
      </c>
      <c r="N4094" s="20" t="s">
        <v>1679</v>
      </c>
      <c r="P4094" s="20">
        <v>0</v>
      </c>
      <c r="Q4094" s="20" t="s">
        <v>545</v>
      </c>
      <c r="R4094" s="20" t="s">
        <v>488</v>
      </c>
      <c r="S4094" s="20" t="s">
        <v>221</v>
      </c>
      <c r="T4094" s="20" t="s">
        <v>7537</v>
      </c>
      <c r="U4094" s="20" t="s">
        <v>7538</v>
      </c>
      <c r="V4094" s="20">
        <v>6</v>
      </c>
      <c r="W4094" s="20">
        <v>201</v>
      </c>
      <c r="Y4094" s="20" t="s">
        <v>1684</v>
      </c>
      <c r="Z4094" s="20" t="s">
        <v>1685</v>
      </c>
      <c r="AA4094" s="20">
        <v>1.5</v>
      </c>
      <c r="AB4094" s="20">
        <v>34</v>
      </c>
      <c r="AC4094" s="20">
        <v>34</v>
      </c>
      <c r="AD4094" s="20">
        <v>34</v>
      </c>
      <c r="AT4094" s="20" t="s">
        <v>1687</v>
      </c>
      <c r="BE4094" s="20" t="s">
        <v>808</v>
      </c>
      <c r="BL4094" s="20">
        <v>826.4</v>
      </c>
      <c r="BM4094" s="20">
        <v>80</v>
      </c>
    </row>
    <row r="4095" spans="1:68" x14ac:dyDescent="0.25">
      <c r="A4095" s="20" t="s">
        <v>1677</v>
      </c>
      <c r="B4095" s="20" t="s">
        <v>808</v>
      </c>
      <c r="C4095" s="20" t="s">
        <v>937</v>
      </c>
      <c r="D4095" s="20" t="s">
        <v>812</v>
      </c>
      <c r="E4095" s="20" t="s">
        <v>7539</v>
      </c>
      <c r="F4095" s="20" t="s">
        <v>468</v>
      </c>
      <c r="G4095" s="20">
        <v>5.68</v>
      </c>
      <c r="H4095" s="20" t="s">
        <v>1679</v>
      </c>
      <c r="I4095" s="20" t="s">
        <v>7535</v>
      </c>
      <c r="J4095" s="20" t="s">
        <v>7536</v>
      </c>
      <c r="K4095" s="20" t="s">
        <v>7536</v>
      </c>
      <c r="L4095" s="20" t="s">
        <v>808</v>
      </c>
      <c r="M4095" s="20">
        <v>4</v>
      </c>
      <c r="N4095" s="20" t="s">
        <v>1679</v>
      </c>
      <c r="P4095" s="20">
        <v>0</v>
      </c>
      <c r="Q4095" s="20" t="s">
        <v>545</v>
      </c>
      <c r="R4095" s="20" t="s">
        <v>488</v>
      </c>
      <c r="S4095" s="20" t="s">
        <v>221</v>
      </c>
      <c r="T4095" s="20" t="s">
        <v>7537</v>
      </c>
      <c r="U4095" s="20" t="s">
        <v>7538</v>
      </c>
      <c r="V4095" s="20">
        <v>6</v>
      </c>
      <c r="W4095" s="20">
        <v>201</v>
      </c>
      <c r="Y4095" s="20" t="s">
        <v>1684</v>
      </c>
      <c r="Z4095" s="20" t="s">
        <v>1685</v>
      </c>
      <c r="AA4095" s="20">
        <v>1.5</v>
      </c>
      <c r="AB4095" s="20">
        <v>34</v>
      </c>
      <c r="AC4095" s="20">
        <v>34</v>
      </c>
      <c r="AD4095" s="20">
        <v>34</v>
      </c>
      <c r="AT4095" s="20" t="s">
        <v>1687</v>
      </c>
      <c r="BE4095" s="20" t="s">
        <v>808</v>
      </c>
      <c r="BL4095" s="20">
        <v>454.4</v>
      </c>
      <c r="BM4095" s="20">
        <v>80</v>
      </c>
    </row>
    <row r="4096" spans="1:68" x14ac:dyDescent="0.25">
      <c r="A4096" s="20" t="s">
        <v>1677</v>
      </c>
      <c r="B4096" s="20" t="s">
        <v>808</v>
      </c>
      <c r="C4096" s="20" t="s">
        <v>937</v>
      </c>
      <c r="D4096" s="20" t="s">
        <v>812</v>
      </c>
      <c r="E4096" s="20" t="s">
        <v>7540</v>
      </c>
      <c r="F4096" s="20" t="s">
        <v>470</v>
      </c>
      <c r="G4096" s="20">
        <v>7.56</v>
      </c>
      <c r="H4096" s="20" t="s">
        <v>1679</v>
      </c>
      <c r="I4096" s="20" t="s">
        <v>7535</v>
      </c>
      <c r="J4096" s="20" t="s">
        <v>7536</v>
      </c>
      <c r="K4096" s="20" t="s">
        <v>7536</v>
      </c>
      <c r="L4096" s="20" t="s">
        <v>808</v>
      </c>
      <c r="M4096" s="20">
        <v>4</v>
      </c>
      <c r="N4096" s="20" t="s">
        <v>1679</v>
      </c>
      <c r="P4096" s="20">
        <v>0</v>
      </c>
      <c r="Q4096" s="20" t="s">
        <v>545</v>
      </c>
      <c r="R4096" s="20" t="s">
        <v>488</v>
      </c>
      <c r="S4096" s="20" t="s">
        <v>221</v>
      </c>
      <c r="T4096" s="20" t="s">
        <v>7537</v>
      </c>
      <c r="U4096" s="20" t="s">
        <v>7538</v>
      </c>
      <c r="V4096" s="20">
        <v>6</v>
      </c>
      <c r="W4096" s="20">
        <v>201</v>
      </c>
      <c r="Y4096" s="20" t="s">
        <v>1684</v>
      </c>
      <c r="Z4096" s="20" t="s">
        <v>1685</v>
      </c>
      <c r="AA4096" s="20">
        <v>1.5</v>
      </c>
      <c r="AB4096" s="20">
        <v>34</v>
      </c>
      <c r="AC4096" s="20">
        <v>34</v>
      </c>
      <c r="AD4096" s="20">
        <v>34</v>
      </c>
      <c r="AT4096" s="20" t="s">
        <v>1687</v>
      </c>
      <c r="BE4096" s="20" t="s">
        <v>808</v>
      </c>
      <c r="BL4096" s="20">
        <v>604.79999999999995</v>
      </c>
      <c r="BM4096" s="20">
        <v>80</v>
      </c>
    </row>
    <row r="4097" spans="1:68" x14ac:dyDescent="0.25">
      <c r="A4097" s="20" t="s">
        <v>1677</v>
      </c>
      <c r="B4097" s="20" t="s">
        <v>808</v>
      </c>
      <c r="C4097" s="20" t="s">
        <v>937</v>
      </c>
      <c r="D4097" s="20" t="s">
        <v>812</v>
      </c>
      <c r="E4097" s="20" t="s">
        <v>7541</v>
      </c>
      <c r="F4097" s="20" t="s">
        <v>471</v>
      </c>
      <c r="G4097" s="20">
        <v>7.05</v>
      </c>
      <c r="H4097" s="20" t="s">
        <v>1679</v>
      </c>
      <c r="I4097" s="20" t="s">
        <v>7535</v>
      </c>
      <c r="J4097" s="20" t="s">
        <v>7536</v>
      </c>
      <c r="K4097" s="20" t="s">
        <v>7536</v>
      </c>
      <c r="L4097" s="20" t="s">
        <v>808</v>
      </c>
      <c r="M4097" s="20">
        <v>4</v>
      </c>
      <c r="N4097" s="20" t="s">
        <v>1679</v>
      </c>
      <c r="P4097" s="20">
        <v>0</v>
      </c>
      <c r="Q4097" s="20" t="s">
        <v>545</v>
      </c>
      <c r="R4097" s="20" t="s">
        <v>488</v>
      </c>
      <c r="S4097" s="20" t="s">
        <v>221</v>
      </c>
      <c r="T4097" s="20" t="s">
        <v>7537</v>
      </c>
      <c r="U4097" s="20" t="s">
        <v>7538</v>
      </c>
      <c r="V4097" s="20">
        <v>6</v>
      </c>
      <c r="W4097" s="20">
        <v>201</v>
      </c>
      <c r="Y4097" s="20" t="s">
        <v>1684</v>
      </c>
      <c r="Z4097" s="20" t="s">
        <v>1685</v>
      </c>
      <c r="AA4097" s="20">
        <v>1.5</v>
      </c>
      <c r="AB4097" s="20">
        <v>34</v>
      </c>
      <c r="AC4097" s="20">
        <v>34</v>
      </c>
      <c r="AD4097" s="20">
        <v>34</v>
      </c>
      <c r="AT4097" s="20" t="s">
        <v>1687</v>
      </c>
      <c r="BE4097" s="20" t="s">
        <v>808</v>
      </c>
      <c r="BL4097" s="20">
        <v>564</v>
      </c>
      <c r="BM4097" s="20">
        <v>80</v>
      </c>
    </row>
    <row r="4098" spans="1:68" x14ac:dyDescent="0.25">
      <c r="A4098" s="20" t="s">
        <v>1677</v>
      </c>
      <c r="B4098" s="20" t="s">
        <v>808</v>
      </c>
      <c r="C4098" s="20" t="s">
        <v>938</v>
      </c>
      <c r="D4098" s="20" t="s">
        <v>812</v>
      </c>
      <c r="E4098" s="20" t="s">
        <v>7542</v>
      </c>
      <c r="F4098" s="20" t="s">
        <v>465</v>
      </c>
      <c r="G4098" s="20">
        <v>16.170000000000002</v>
      </c>
      <c r="H4098" s="20" t="s">
        <v>1679</v>
      </c>
      <c r="I4098" s="20" t="s">
        <v>7543</v>
      </c>
      <c r="J4098" s="20" t="s">
        <v>7544</v>
      </c>
      <c r="K4098" s="20" t="s">
        <v>7544</v>
      </c>
      <c r="L4098" s="20" t="s">
        <v>808</v>
      </c>
      <c r="M4098" s="20">
        <v>4</v>
      </c>
      <c r="N4098" s="20" t="s">
        <v>1679</v>
      </c>
      <c r="P4098" s="20">
        <v>0</v>
      </c>
      <c r="Q4098" s="20" t="s">
        <v>545</v>
      </c>
      <c r="R4098" s="20" t="s">
        <v>488</v>
      </c>
      <c r="S4098" s="20" t="s">
        <v>221</v>
      </c>
      <c r="T4098" s="20" t="s">
        <v>7545</v>
      </c>
      <c r="U4098" s="20" t="s">
        <v>7546</v>
      </c>
      <c r="V4098" s="20">
        <v>6</v>
      </c>
      <c r="W4098" s="20">
        <v>187</v>
      </c>
      <c r="Y4098" s="20" t="s">
        <v>1684</v>
      </c>
      <c r="Z4098" s="20" t="s">
        <v>1685</v>
      </c>
      <c r="AA4098" s="20">
        <v>1.5</v>
      </c>
      <c r="AB4098" s="20">
        <v>34</v>
      </c>
      <c r="AC4098" s="20">
        <v>34</v>
      </c>
      <c r="AD4098" s="20">
        <v>34</v>
      </c>
      <c r="AT4098" s="20" t="s">
        <v>1687</v>
      </c>
      <c r="BE4098" s="20" t="s">
        <v>808</v>
      </c>
      <c r="BL4098" s="20">
        <v>1293.5999999999999</v>
      </c>
      <c r="BM4098" s="20">
        <v>80</v>
      </c>
    </row>
    <row r="4099" spans="1:68" x14ac:dyDescent="0.25">
      <c r="A4099" s="20" t="s">
        <v>1677</v>
      </c>
      <c r="B4099" s="20" t="s">
        <v>808</v>
      </c>
      <c r="C4099" s="20" t="s">
        <v>938</v>
      </c>
      <c r="D4099" s="20" t="s">
        <v>812</v>
      </c>
      <c r="E4099" s="20" t="s">
        <v>7547</v>
      </c>
      <c r="F4099" s="20" t="s">
        <v>468</v>
      </c>
      <c r="G4099" s="20">
        <v>9.9499999999999993</v>
      </c>
      <c r="H4099" s="20" t="s">
        <v>1679</v>
      </c>
      <c r="I4099" s="20" t="s">
        <v>7543</v>
      </c>
      <c r="J4099" s="20" t="s">
        <v>7544</v>
      </c>
      <c r="K4099" s="20" t="s">
        <v>7544</v>
      </c>
      <c r="L4099" s="20" t="s">
        <v>808</v>
      </c>
      <c r="M4099" s="20">
        <v>4</v>
      </c>
      <c r="N4099" s="20" t="s">
        <v>1679</v>
      </c>
      <c r="P4099" s="20">
        <v>0</v>
      </c>
      <c r="Q4099" s="20" t="s">
        <v>545</v>
      </c>
      <c r="R4099" s="20" t="s">
        <v>488</v>
      </c>
      <c r="S4099" s="20" t="s">
        <v>221</v>
      </c>
      <c r="T4099" s="20" t="s">
        <v>7548</v>
      </c>
      <c r="U4099" s="20" t="s">
        <v>7546</v>
      </c>
      <c r="V4099" s="20">
        <v>6</v>
      </c>
      <c r="W4099" s="20">
        <v>187</v>
      </c>
      <c r="Y4099" s="20" t="s">
        <v>1684</v>
      </c>
      <c r="Z4099" s="20" t="s">
        <v>1685</v>
      </c>
      <c r="AA4099" s="20">
        <v>1.5</v>
      </c>
      <c r="AB4099" s="20">
        <v>34</v>
      </c>
      <c r="AC4099" s="20">
        <v>34</v>
      </c>
      <c r="AD4099" s="20">
        <v>34</v>
      </c>
      <c r="AT4099" s="20" t="s">
        <v>1687</v>
      </c>
      <c r="BE4099" s="20" t="s">
        <v>808</v>
      </c>
      <c r="BL4099" s="20">
        <v>796</v>
      </c>
      <c r="BM4099" s="20">
        <v>80</v>
      </c>
    </row>
    <row r="4100" spans="1:68" x14ac:dyDescent="0.25">
      <c r="A4100" s="20" t="s">
        <v>1677</v>
      </c>
      <c r="B4100" s="20" t="s">
        <v>808</v>
      </c>
      <c r="C4100" s="20" t="s">
        <v>939</v>
      </c>
      <c r="D4100" s="20" t="s">
        <v>824</v>
      </c>
      <c r="E4100" s="20" t="s">
        <v>7549</v>
      </c>
      <c r="F4100" s="20" t="s">
        <v>465</v>
      </c>
      <c r="G4100" s="20">
        <v>20.25</v>
      </c>
      <c r="H4100" s="20" t="s">
        <v>1679</v>
      </c>
      <c r="I4100" s="20" t="s">
        <v>7550</v>
      </c>
      <c r="J4100" s="20" t="s">
        <v>7551</v>
      </c>
      <c r="K4100" s="20" t="s">
        <v>7551</v>
      </c>
      <c r="L4100" s="20" t="s">
        <v>808</v>
      </c>
      <c r="M4100" s="20">
        <v>4</v>
      </c>
      <c r="N4100" s="20" t="s">
        <v>1679</v>
      </c>
      <c r="P4100" s="20">
        <v>0</v>
      </c>
      <c r="Q4100" s="20" t="s">
        <v>545</v>
      </c>
      <c r="R4100" s="20" t="s">
        <v>488</v>
      </c>
      <c r="S4100" s="20" t="s">
        <v>221</v>
      </c>
      <c r="T4100" s="20" t="s">
        <v>7552</v>
      </c>
      <c r="U4100" s="20" t="s">
        <v>7553</v>
      </c>
      <c r="V4100" s="20">
        <v>10</v>
      </c>
      <c r="W4100" s="20">
        <v>325</v>
      </c>
      <c r="Y4100" s="20" t="s">
        <v>1684</v>
      </c>
      <c r="Z4100" s="20" t="s">
        <v>1685</v>
      </c>
      <c r="AA4100" s="20">
        <v>1.5</v>
      </c>
      <c r="AB4100" s="20">
        <v>54</v>
      </c>
      <c r="AC4100" s="20">
        <v>54</v>
      </c>
      <c r="AD4100" s="20">
        <v>54</v>
      </c>
      <c r="AT4100" s="20" t="s">
        <v>1687</v>
      </c>
      <c r="AY4100" s="20" t="s">
        <v>5208</v>
      </c>
      <c r="BE4100" s="20" t="s">
        <v>808</v>
      </c>
      <c r="BL4100" s="20">
        <v>1620</v>
      </c>
      <c r="BM4100" s="20">
        <v>80</v>
      </c>
    </row>
    <row r="4101" spans="1:68" x14ac:dyDescent="0.25">
      <c r="A4101" s="20" t="s">
        <v>1677</v>
      </c>
      <c r="B4101" s="20" t="s">
        <v>808</v>
      </c>
      <c r="C4101" s="20" t="s">
        <v>939</v>
      </c>
      <c r="D4101" s="20" t="s">
        <v>824</v>
      </c>
      <c r="E4101" s="20" t="s">
        <v>7554</v>
      </c>
      <c r="F4101" s="20" t="s">
        <v>468</v>
      </c>
      <c r="G4101" s="20">
        <v>8.8800000000000008</v>
      </c>
      <c r="H4101" s="20" t="s">
        <v>1679</v>
      </c>
      <c r="I4101" s="20" t="s">
        <v>7550</v>
      </c>
      <c r="J4101" s="20" t="s">
        <v>7551</v>
      </c>
      <c r="K4101" s="20" t="s">
        <v>7551</v>
      </c>
      <c r="L4101" s="20" t="s">
        <v>808</v>
      </c>
      <c r="M4101" s="20">
        <v>4</v>
      </c>
      <c r="N4101" s="20" t="s">
        <v>1679</v>
      </c>
      <c r="P4101" s="20">
        <v>0</v>
      </c>
      <c r="Q4101" s="20" t="s">
        <v>545</v>
      </c>
      <c r="R4101" s="20" t="s">
        <v>488</v>
      </c>
      <c r="S4101" s="20" t="s">
        <v>221</v>
      </c>
      <c r="T4101" s="20" t="s">
        <v>7552</v>
      </c>
      <c r="U4101" s="20" t="s">
        <v>7553</v>
      </c>
      <c r="V4101" s="20">
        <v>10</v>
      </c>
      <c r="W4101" s="20">
        <v>325</v>
      </c>
      <c r="Y4101" s="20" t="s">
        <v>1684</v>
      </c>
      <c r="Z4101" s="20" t="s">
        <v>1685</v>
      </c>
      <c r="AA4101" s="20">
        <v>1.5</v>
      </c>
      <c r="AB4101" s="20">
        <v>54</v>
      </c>
      <c r="AC4101" s="20">
        <v>54</v>
      </c>
      <c r="AD4101" s="20">
        <v>54</v>
      </c>
      <c r="AT4101" s="20" t="s">
        <v>1687</v>
      </c>
      <c r="AY4101" s="20" t="s">
        <v>5208</v>
      </c>
      <c r="BE4101" s="20" t="s">
        <v>808</v>
      </c>
      <c r="BL4101" s="20">
        <v>710.4</v>
      </c>
      <c r="BM4101" s="20">
        <v>80</v>
      </c>
    </row>
    <row r="4102" spans="1:68" x14ac:dyDescent="0.25">
      <c r="A4102" s="20" t="s">
        <v>1677</v>
      </c>
      <c r="B4102" s="20" t="s">
        <v>808</v>
      </c>
      <c r="C4102" s="20" t="s">
        <v>939</v>
      </c>
      <c r="D4102" s="20" t="s">
        <v>824</v>
      </c>
      <c r="E4102" s="20" t="s">
        <v>7555</v>
      </c>
      <c r="F4102" s="20" t="s">
        <v>470</v>
      </c>
      <c r="G4102" s="20">
        <v>12.62</v>
      </c>
      <c r="H4102" s="20" t="s">
        <v>1679</v>
      </c>
      <c r="I4102" s="20" t="s">
        <v>7550</v>
      </c>
      <c r="J4102" s="20" t="s">
        <v>7551</v>
      </c>
      <c r="K4102" s="20" t="s">
        <v>7551</v>
      </c>
      <c r="L4102" s="20" t="s">
        <v>808</v>
      </c>
      <c r="M4102" s="20">
        <v>4</v>
      </c>
      <c r="N4102" s="20" t="s">
        <v>1679</v>
      </c>
      <c r="P4102" s="20">
        <v>0</v>
      </c>
      <c r="Q4102" s="20" t="s">
        <v>545</v>
      </c>
      <c r="R4102" s="20" t="s">
        <v>488</v>
      </c>
      <c r="S4102" s="20" t="s">
        <v>221</v>
      </c>
      <c r="T4102" s="20" t="s">
        <v>7552</v>
      </c>
      <c r="U4102" s="20" t="s">
        <v>7553</v>
      </c>
      <c r="V4102" s="20">
        <v>10</v>
      </c>
      <c r="W4102" s="20">
        <v>325</v>
      </c>
      <c r="Y4102" s="20" t="s">
        <v>1684</v>
      </c>
      <c r="Z4102" s="20" t="s">
        <v>1685</v>
      </c>
      <c r="AA4102" s="20">
        <v>1.5</v>
      </c>
      <c r="AB4102" s="20">
        <v>54</v>
      </c>
      <c r="AC4102" s="20">
        <v>54</v>
      </c>
      <c r="AD4102" s="20">
        <v>54</v>
      </c>
      <c r="AT4102" s="20" t="s">
        <v>1687</v>
      </c>
      <c r="AY4102" s="20" t="s">
        <v>5208</v>
      </c>
      <c r="BE4102" s="20" t="s">
        <v>808</v>
      </c>
      <c r="BL4102" s="20">
        <v>1009.6</v>
      </c>
      <c r="BM4102" s="20">
        <v>80</v>
      </c>
    </row>
    <row r="4103" spans="1:68" x14ac:dyDescent="0.25">
      <c r="A4103" s="20" t="s">
        <v>1677</v>
      </c>
      <c r="B4103" s="20" t="s">
        <v>808</v>
      </c>
      <c r="C4103" s="20" t="s">
        <v>939</v>
      </c>
      <c r="D4103" s="20" t="s">
        <v>824</v>
      </c>
      <c r="E4103" s="20" t="s">
        <v>7556</v>
      </c>
      <c r="F4103" s="20" t="s">
        <v>471</v>
      </c>
      <c r="G4103" s="20">
        <v>7.7</v>
      </c>
      <c r="H4103" s="20" t="s">
        <v>1679</v>
      </c>
      <c r="I4103" s="20" t="s">
        <v>7550</v>
      </c>
      <c r="J4103" s="20" t="s">
        <v>7551</v>
      </c>
      <c r="K4103" s="20" t="s">
        <v>7551</v>
      </c>
      <c r="L4103" s="20" t="s">
        <v>808</v>
      </c>
      <c r="M4103" s="20">
        <v>4</v>
      </c>
      <c r="N4103" s="20" t="s">
        <v>1679</v>
      </c>
      <c r="P4103" s="20">
        <v>0</v>
      </c>
      <c r="Q4103" s="20" t="s">
        <v>545</v>
      </c>
      <c r="R4103" s="20" t="s">
        <v>488</v>
      </c>
      <c r="S4103" s="20" t="s">
        <v>221</v>
      </c>
      <c r="T4103" s="20" t="s">
        <v>7552</v>
      </c>
      <c r="U4103" s="20" t="s">
        <v>7553</v>
      </c>
      <c r="V4103" s="20">
        <v>10</v>
      </c>
      <c r="W4103" s="20">
        <v>325</v>
      </c>
      <c r="Y4103" s="20" t="s">
        <v>1684</v>
      </c>
      <c r="Z4103" s="20" t="s">
        <v>1685</v>
      </c>
      <c r="AA4103" s="20">
        <v>1.5</v>
      </c>
      <c r="AB4103" s="20">
        <v>54</v>
      </c>
      <c r="AC4103" s="20">
        <v>54</v>
      </c>
      <c r="AD4103" s="20">
        <v>54</v>
      </c>
      <c r="AT4103" s="20" t="s">
        <v>1687</v>
      </c>
      <c r="AY4103" s="20" t="s">
        <v>5208</v>
      </c>
      <c r="BE4103" s="20" t="s">
        <v>808</v>
      </c>
      <c r="BL4103" s="20">
        <v>616</v>
      </c>
      <c r="BM4103" s="20">
        <v>80</v>
      </c>
    </row>
    <row r="4104" spans="1:68" x14ac:dyDescent="0.25">
      <c r="A4104" s="20" t="s">
        <v>1677</v>
      </c>
      <c r="B4104" s="20" t="s">
        <v>808</v>
      </c>
      <c r="C4104" s="20" t="s">
        <v>939</v>
      </c>
      <c r="D4104" s="20" t="s">
        <v>824</v>
      </c>
      <c r="E4104" s="20" t="s">
        <v>7557</v>
      </c>
      <c r="F4104" s="20" t="s">
        <v>472</v>
      </c>
      <c r="G4104" s="20">
        <v>9.07</v>
      </c>
      <c r="H4104" s="20" t="s">
        <v>1679</v>
      </c>
      <c r="I4104" s="20" t="s">
        <v>7550</v>
      </c>
      <c r="J4104" s="20" t="s">
        <v>7551</v>
      </c>
      <c r="K4104" s="20" t="s">
        <v>7551</v>
      </c>
      <c r="L4104" s="20" t="s">
        <v>808</v>
      </c>
      <c r="M4104" s="20">
        <v>4</v>
      </c>
      <c r="N4104" s="20" t="s">
        <v>1679</v>
      </c>
      <c r="P4104" s="20">
        <v>0</v>
      </c>
      <c r="Q4104" s="20" t="s">
        <v>545</v>
      </c>
      <c r="R4104" s="20" t="s">
        <v>488</v>
      </c>
      <c r="S4104" s="20" t="s">
        <v>221</v>
      </c>
      <c r="T4104" s="20" t="s">
        <v>7552</v>
      </c>
      <c r="U4104" s="20" t="s">
        <v>7553</v>
      </c>
      <c r="V4104" s="20">
        <v>10</v>
      </c>
      <c r="W4104" s="20">
        <v>325</v>
      </c>
      <c r="Y4104" s="20" t="s">
        <v>1684</v>
      </c>
      <c r="Z4104" s="20" t="s">
        <v>1685</v>
      </c>
      <c r="AA4104" s="20">
        <v>1.5</v>
      </c>
      <c r="AB4104" s="20">
        <v>54</v>
      </c>
      <c r="AC4104" s="20">
        <v>54</v>
      </c>
      <c r="AD4104" s="20">
        <v>54</v>
      </c>
      <c r="AT4104" s="20" t="s">
        <v>1687</v>
      </c>
      <c r="AY4104" s="20" t="s">
        <v>5208</v>
      </c>
      <c r="BE4104" s="20" t="s">
        <v>808</v>
      </c>
      <c r="BL4104" s="20">
        <v>725.6</v>
      </c>
      <c r="BM4104" s="20">
        <v>80</v>
      </c>
    </row>
    <row r="4105" spans="1:68" x14ac:dyDescent="0.25">
      <c r="A4105" s="20" t="s">
        <v>1677</v>
      </c>
      <c r="B4105" s="20" t="s">
        <v>808</v>
      </c>
      <c r="C4105" s="20" t="s">
        <v>939</v>
      </c>
      <c r="D4105" s="20" t="s">
        <v>824</v>
      </c>
      <c r="E4105" s="20" t="s">
        <v>7558</v>
      </c>
      <c r="F4105" s="20" t="s">
        <v>473</v>
      </c>
      <c r="G4105" s="20">
        <v>16.690000000000001</v>
      </c>
      <c r="H4105" s="20" t="s">
        <v>1679</v>
      </c>
      <c r="I4105" s="20" t="s">
        <v>7550</v>
      </c>
      <c r="J4105" s="20" t="s">
        <v>7551</v>
      </c>
      <c r="K4105" s="20" t="s">
        <v>7551</v>
      </c>
      <c r="L4105" s="20" t="s">
        <v>808</v>
      </c>
      <c r="M4105" s="20">
        <v>4</v>
      </c>
      <c r="N4105" s="20" t="s">
        <v>1679</v>
      </c>
      <c r="P4105" s="20">
        <v>0</v>
      </c>
      <c r="Q4105" s="20" t="s">
        <v>545</v>
      </c>
      <c r="R4105" s="20" t="s">
        <v>488</v>
      </c>
      <c r="S4105" s="20" t="s">
        <v>221</v>
      </c>
      <c r="T4105" s="20" t="s">
        <v>7552</v>
      </c>
      <c r="U4105" s="20" t="s">
        <v>7553</v>
      </c>
      <c r="V4105" s="20">
        <v>10</v>
      </c>
      <c r="W4105" s="20">
        <v>325</v>
      </c>
      <c r="Y4105" s="20" t="s">
        <v>1684</v>
      </c>
      <c r="Z4105" s="20" t="s">
        <v>1685</v>
      </c>
      <c r="AA4105" s="20">
        <v>1.5</v>
      </c>
      <c r="AB4105" s="20">
        <v>54</v>
      </c>
      <c r="AC4105" s="20">
        <v>54</v>
      </c>
      <c r="AD4105" s="20">
        <v>54</v>
      </c>
      <c r="AT4105" s="20" t="s">
        <v>1687</v>
      </c>
      <c r="AY4105" s="20" t="s">
        <v>5208</v>
      </c>
      <c r="BE4105" s="20" t="s">
        <v>808</v>
      </c>
      <c r="BL4105" s="20">
        <v>1335.2</v>
      </c>
      <c r="BM4105" s="20">
        <v>80</v>
      </c>
    </row>
    <row r="4106" spans="1:68" x14ac:dyDescent="0.25">
      <c r="A4106" s="20" t="s">
        <v>1677</v>
      </c>
      <c r="B4106" s="20" t="s">
        <v>808</v>
      </c>
      <c r="C4106" s="20" t="s">
        <v>939</v>
      </c>
      <c r="D4106" s="20" t="s">
        <v>824</v>
      </c>
      <c r="E4106" s="20" t="s">
        <v>7559</v>
      </c>
      <c r="F4106" s="20" t="s">
        <v>474</v>
      </c>
      <c r="G4106" s="20">
        <v>2.2400000000000002</v>
      </c>
      <c r="H4106" s="20" t="s">
        <v>1679</v>
      </c>
      <c r="I4106" s="20" t="s">
        <v>7550</v>
      </c>
      <c r="J4106" s="20" t="s">
        <v>7551</v>
      </c>
      <c r="K4106" s="20" t="s">
        <v>7551</v>
      </c>
      <c r="L4106" s="20" t="s">
        <v>808</v>
      </c>
      <c r="M4106" s="20">
        <v>4</v>
      </c>
      <c r="N4106" s="20" t="s">
        <v>1679</v>
      </c>
      <c r="P4106" s="20">
        <v>0</v>
      </c>
      <c r="Q4106" s="20" t="s">
        <v>545</v>
      </c>
      <c r="R4106" s="20" t="s">
        <v>488</v>
      </c>
      <c r="S4106" s="20" t="s">
        <v>221</v>
      </c>
      <c r="T4106" s="20" t="s">
        <v>7552</v>
      </c>
      <c r="U4106" s="20" t="s">
        <v>7553</v>
      </c>
      <c r="V4106" s="20">
        <v>10</v>
      </c>
      <c r="W4106" s="20">
        <v>325</v>
      </c>
      <c r="Y4106" s="20" t="s">
        <v>1684</v>
      </c>
      <c r="Z4106" s="20" t="s">
        <v>1685</v>
      </c>
      <c r="AA4106" s="20">
        <v>1.5</v>
      </c>
      <c r="AB4106" s="20">
        <v>54</v>
      </c>
      <c r="AC4106" s="20">
        <v>54</v>
      </c>
      <c r="AD4106" s="20">
        <v>54</v>
      </c>
      <c r="AT4106" s="20" t="s">
        <v>1687</v>
      </c>
      <c r="AY4106" s="20" t="s">
        <v>5208</v>
      </c>
      <c r="BE4106" s="20" t="s">
        <v>808</v>
      </c>
      <c r="BL4106" s="20">
        <v>179.2</v>
      </c>
      <c r="BM4106" s="20">
        <v>80</v>
      </c>
    </row>
    <row r="4107" spans="1:68" x14ac:dyDescent="0.25">
      <c r="A4107" s="20" t="s">
        <v>1677</v>
      </c>
      <c r="B4107" s="20" t="s">
        <v>808</v>
      </c>
      <c r="C4107" s="20" t="s">
        <v>940</v>
      </c>
      <c r="D4107" s="20" t="s">
        <v>761</v>
      </c>
      <c r="E4107" s="20" t="s">
        <v>7560</v>
      </c>
      <c r="F4107" s="20" t="s">
        <v>465</v>
      </c>
      <c r="G4107" s="20">
        <v>4.83</v>
      </c>
      <c r="H4107" s="20" t="s">
        <v>1679</v>
      </c>
      <c r="I4107" s="20" t="s">
        <v>7561</v>
      </c>
      <c r="J4107" s="20" t="s">
        <v>7562</v>
      </c>
      <c r="K4107" s="20" t="s">
        <v>7562</v>
      </c>
      <c r="L4107" s="20" t="s">
        <v>808</v>
      </c>
      <c r="M4107" s="20">
        <v>4</v>
      </c>
      <c r="N4107" s="20" t="s">
        <v>1679</v>
      </c>
      <c r="P4107" s="20">
        <v>0</v>
      </c>
      <c r="Q4107" s="20" t="s">
        <v>487</v>
      </c>
      <c r="R4107" s="20" t="s">
        <v>488</v>
      </c>
      <c r="S4107" s="20" t="s">
        <v>221</v>
      </c>
      <c r="T4107" s="20" t="s">
        <v>7563</v>
      </c>
      <c r="U4107" s="20" t="s">
        <v>7564</v>
      </c>
      <c r="V4107" s="20">
        <v>6</v>
      </c>
      <c r="W4107" s="20">
        <v>182</v>
      </c>
      <c r="Y4107" s="20" t="s">
        <v>1684</v>
      </c>
      <c r="Z4107" s="20" t="s">
        <v>1685</v>
      </c>
      <c r="AA4107" s="20">
        <v>1.5</v>
      </c>
      <c r="AB4107" s="20">
        <v>68</v>
      </c>
      <c r="AC4107" s="20">
        <v>68</v>
      </c>
      <c r="AD4107" s="20">
        <v>68</v>
      </c>
      <c r="AT4107" s="20" t="s">
        <v>1687</v>
      </c>
      <c r="BE4107" s="20" t="s">
        <v>808</v>
      </c>
      <c r="BL4107" s="20">
        <v>265.64999999999998</v>
      </c>
      <c r="BM4107" s="20">
        <v>55</v>
      </c>
    </row>
    <row r="4108" spans="1:68" x14ac:dyDescent="0.25">
      <c r="A4108" s="20" t="s">
        <v>1677</v>
      </c>
      <c r="B4108" s="20" t="s">
        <v>808</v>
      </c>
      <c r="C4108" s="20" t="s">
        <v>940</v>
      </c>
      <c r="D4108" s="20" t="s">
        <v>761</v>
      </c>
      <c r="E4108" s="20" t="s">
        <v>7565</v>
      </c>
      <c r="F4108" s="20" t="s">
        <v>468</v>
      </c>
      <c r="G4108" s="20">
        <v>32.06</v>
      </c>
      <c r="H4108" s="20" t="s">
        <v>1679</v>
      </c>
      <c r="I4108" s="20" t="s">
        <v>7561</v>
      </c>
      <c r="J4108" s="20" t="s">
        <v>7562</v>
      </c>
      <c r="K4108" s="20" t="s">
        <v>7562</v>
      </c>
      <c r="L4108" s="20" t="s">
        <v>808</v>
      </c>
      <c r="M4108" s="20">
        <v>4</v>
      </c>
      <c r="N4108" s="20" t="s">
        <v>1679</v>
      </c>
      <c r="P4108" s="20">
        <v>0</v>
      </c>
      <c r="Q4108" s="20" t="s">
        <v>487</v>
      </c>
      <c r="R4108" s="20" t="s">
        <v>488</v>
      </c>
      <c r="S4108" s="20" t="s">
        <v>221</v>
      </c>
      <c r="T4108" s="20" t="s">
        <v>7563</v>
      </c>
      <c r="U4108" s="20" t="s">
        <v>7564</v>
      </c>
      <c r="V4108" s="20">
        <v>6</v>
      </c>
      <c r="W4108" s="20">
        <v>182</v>
      </c>
      <c r="Y4108" s="20" t="s">
        <v>1684</v>
      </c>
      <c r="Z4108" s="20" t="s">
        <v>1685</v>
      </c>
      <c r="AA4108" s="20">
        <v>1.5</v>
      </c>
      <c r="AB4108" s="20">
        <v>68</v>
      </c>
      <c r="AC4108" s="20">
        <v>68</v>
      </c>
      <c r="AD4108" s="20">
        <v>68</v>
      </c>
      <c r="AT4108" s="20" t="s">
        <v>1687</v>
      </c>
      <c r="BE4108" s="20" t="s">
        <v>808</v>
      </c>
      <c r="BL4108" s="20">
        <v>1763.3</v>
      </c>
      <c r="BM4108" s="20">
        <v>55</v>
      </c>
    </row>
    <row r="4109" spans="1:68" x14ac:dyDescent="0.25">
      <c r="A4109" s="20" t="s">
        <v>1677</v>
      </c>
      <c r="B4109" s="20" t="s">
        <v>808</v>
      </c>
      <c r="C4109" s="20" t="s">
        <v>940</v>
      </c>
      <c r="D4109" s="20" t="s">
        <v>761</v>
      </c>
      <c r="E4109" s="20" t="s">
        <v>7566</v>
      </c>
      <c r="F4109" s="20" t="s">
        <v>470</v>
      </c>
      <c r="G4109" s="20">
        <v>31.93</v>
      </c>
      <c r="H4109" s="20" t="s">
        <v>1679</v>
      </c>
      <c r="I4109" s="20" t="s">
        <v>7561</v>
      </c>
      <c r="J4109" s="20" t="s">
        <v>7562</v>
      </c>
      <c r="K4109" s="20" t="s">
        <v>7562</v>
      </c>
      <c r="L4109" s="20" t="s">
        <v>808</v>
      </c>
      <c r="M4109" s="20">
        <v>4</v>
      </c>
      <c r="N4109" s="20" t="s">
        <v>1679</v>
      </c>
      <c r="P4109" s="20">
        <v>0</v>
      </c>
      <c r="Q4109" s="20" t="s">
        <v>487</v>
      </c>
      <c r="R4109" s="20" t="s">
        <v>488</v>
      </c>
      <c r="S4109" s="20" t="s">
        <v>221</v>
      </c>
      <c r="T4109" s="20" t="s">
        <v>7563</v>
      </c>
      <c r="U4109" s="20" t="s">
        <v>7564</v>
      </c>
      <c r="V4109" s="20">
        <v>6</v>
      </c>
      <c r="W4109" s="20">
        <v>182</v>
      </c>
      <c r="Y4109" s="20" t="s">
        <v>1684</v>
      </c>
      <c r="Z4109" s="20" t="s">
        <v>1685</v>
      </c>
      <c r="AA4109" s="20">
        <v>1.5</v>
      </c>
      <c r="AB4109" s="20">
        <v>68</v>
      </c>
      <c r="AC4109" s="20">
        <v>68</v>
      </c>
      <c r="AD4109" s="20">
        <v>68</v>
      </c>
      <c r="AT4109" s="20" t="s">
        <v>1687</v>
      </c>
      <c r="BE4109" s="20" t="s">
        <v>808</v>
      </c>
      <c r="BL4109" s="20">
        <v>1756.15</v>
      </c>
      <c r="BM4109" s="20">
        <v>55</v>
      </c>
    </row>
    <row r="4110" spans="1:68" x14ac:dyDescent="0.25">
      <c r="A4110" s="20" t="s">
        <v>1677</v>
      </c>
      <c r="B4110" s="20" t="s">
        <v>808</v>
      </c>
      <c r="C4110" s="20" t="s">
        <v>940</v>
      </c>
      <c r="D4110" s="20" t="s">
        <v>761</v>
      </c>
      <c r="E4110" s="20" t="s">
        <v>7567</v>
      </c>
      <c r="F4110" s="20" t="s">
        <v>471</v>
      </c>
      <c r="G4110" s="20">
        <v>2.48</v>
      </c>
      <c r="H4110" s="20" t="s">
        <v>1679</v>
      </c>
      <c r="I4110" s="20" t="s">
        <v>7561</v>
      </c>
      <c r="J4110" s="20" t="s">
        <v>7562</v>
      </c>
      <c r="K4110" s="20" t="s">
        <v>7562</v>
      </c>
      <c r="L4110" s="20" t="s">
        <v>808</v>
      </c>
      <c r="M4110" s="20">
        <v>4</v>
      </c>
      <c r="N4110" s="20" t="s">
        <v>1679</v>
      </c>
      <c r="P4110" s="20">
        <v>0</v>
      </c>
      <c r="Q4110" s="20" t="s">
        <v>487</v>
      </c>
      <c r="R4110" s="20" t="s">
        <v>488</v>
      </c>
      <c r="S4110" s="20" t="s">
        <v>221</v>
      </c>
      <c r="T4110" s="20" t="s">
        <v>7563</v>
      </c>
      <c r="U4110" s="20" t="s">
        <v>7564</v>
      </c>
      <c r="V4110" s="20">
        <v>6</v>
      </c>
      <c r="W4110" s="20">
        <v>182</v>
      </c>
      <c r="Y4110" s="20" t="s">
        <v>1684</v>
      </c>
      <c r="Z4110" s="20" t="s">
        <v>1685</v>
      </c>
      <c r="AA4110" s="20">
        <v>1.5</v>
      </c>
      <c r="AB4110" s="20">
        <v>68</v>
      </c>
      <c r="AC4110" s="20">
        <v>68</v>
      </c>
      <c r="AD4110" s="20">
        <v>68</v>
      </c>
      <c r="AT4110" s="20" t="s">
        <v>1687</v>
      </c>
      <c r="BE4110" s="20" t="s">
        <v>808</v>
      </c>
      <c r="BL4110" s="20">
        <v>136.4</v>
      </c>
      <c r="BM4110" s="20">
        <v>55</v>
      </c>
    </row>
    <row r="4111" spans="1:68" x14ac:dyDescent="0.25">
      <c r="A4111" s="20" t="s">
        <v>1677</v>
      </c>
      <c r="B4111" s="20" t="s">
        <v>808</v>
      </c>
      <c r="C4111" s="20" t="s">
        <v>941</v>
      </c>
      <c r="D4111" s="20" t="s">
        <v>804</v>
      </c>
      <c r="E4111" s="20" t="s">
        <v>7568</v>
      </c>
      <c r="F4111" s="20" t="s">
        <v>465</v>
      </c>
      <c r="G4111" s="20">
        <v>26.9</v>
      </c>
      <c r="H4111" s="20" t="s">
        <v>1679</v>
      </c>
      <c r="I4111" s="20" t="s">
        <v>7569</v>
      </c>
      <c r="J4111" s="20" t="s">
        <v>7570</v>
      </c>
      <c r="K4111" s="20" t="s">
        <v>7570</v>
      </c>
      <c r="L4111" s="20" t="s">
        <v>808</v>
      </c>
      <c r="M4111" s="20">
        <v>6</v>
      </c>
      <c r="N4111" s="20" t="s">
        <v>1679</v>
      </c>
      <c r="P4111" s="20">
        <v>0</v>
      </c>
      <c r="Q4111" s="20" t="s">
        <v>545</v>
      </c>
      <c r="R4111" s="20" t="s">
        <v>673</v>
      </c>
      <c r="S4111" s="20" t="s">
        <v>221</v>
      </c>
      <c r="T4111" s="20" t="s">
        <v>7571</v>
      </c>
      <c r="U4111" s="20" t="s">
        <v>7572</v>
      </c>
      <c r="V4111" s="20">
        <v>11</v>
      </c>
      <c r="W4111" s="20">
        <v>347</v>
      </c>
      <c r="Y4111" s="20" t="s">
        <v>1684</v>
      </c>
      <c r="Z4111" s="20" t="s">
        <v>1685</v>
      </c>
      <c r="AA4111" s="20">
        <v>1.5</v>
      </c>
      <c r="AB4111" s="20">
        <v>56</v>
      </c>
      <c r="AC4111" s="20">
        <v>56</v>
      </c>
      <c r="AD4111" s="20">
        <v>56</v>
      </c>
      <c r="AM4111" s="20" t="s">
        <v>1647</v>
      </c>
      <c r="AT4111" s="20" t="s">
        <v>1687</v>
      </c>
      <c r="AY4111" s="20" t="s">
        <v>5208</v>
      </c>
      <c r="BE4111" s="20" t="s">
        <v>808</v>
      </c>
      <c r="BL4111" s="20">
        <v>2152</v>
      </c>
      <c r="BM4111" s="20">
        <v>80</v>
      </c>
      <c r="BN4111" s="20">
        <v>3791.9760000000001</v>
      </c>
      <c r="BO4111" s="20">
        <v>26.9</v>
      </c>
      <c r="BP4111" s="20">
        <v>140.97</v>
      </c>
    </row>
    <row r="4112" spans="1:68" x14ac:dyDescent="0.25">
      <c r="A4112" s="20" t="s">
        <v>1677</v>
      </c>
      <c r="B4112" s="20" t="s">
        <v>808</v>
      </c>
      <c r="C4112" s="20" t="s">
        <v>941</v>
      </c>
      <c r="D4112" s="20" t="s">
        <v>804</v>
      </c>
      <c r="E4112" s="20" t="s">
        <v>7573</v>
      </c>
      <c r="F4112" s="20" t="s">
        <v>468</v>
      </c>
      <c r="G4112" s="20">
        <v>19.600000000000001</v>
      </c>
      <c r="H4112" s="20" t="s">
        <v>1679</v>
      </c>
      <c r="I4112" s="20" t="s">
        <v>7569</v>
      </c>
      <c r="J4112" s="20" t="s">
        <v>7570</v>
      </c>
      <c r="K4112" s="20" t="s">
        <v>7570</v>
      </c>
      <c r="L4112" s="20" t="s">
        <v>808</v>
      </c>
      <c r="M4112" s="20">
        <v>8</v>
      </c>
      <c r="N4112" s="20" t="s">
        <v>1679</v>
      </c>
      <c r="P4112" s="20">
        <v>0</v>
      </c>
      <c r="Q4112" s="20" t="s">
        <v>545</v>
      </c>
      <c r="R4112" s="20" t="s">
        <v>673</v>
      </c>
      <c r="S4112" s="20" t="s">
        <v>221</v>
      </c>
      <c r="T4112" s="20" t="s">
        <v>7571</v>
      </c>
      <c r="U4112" s="20" t="s">
        <v>7574</v>
      </c>
      <c r="V4112" s="20">
        <v>11</v>
      </c>
      <c r="W4112" s="20">
        <v>347</v>
      </c>
      <c r="Y4112" s="20" t="s">
        <v>1684</v>
      </c>
      <c r="Z4112" s="20" t="s">
        <v>1685</v>
      </c>
      <c r="AA4112" s="20">
        <v>0</v>
      </c>
      <c r="AB4112" s="20">
        <v>56</v>
      </c>
      <c r="AC4112" s="20">
        <v>56</v>
      </c>
      <c r="AD4112" s="20">
        <v>56</v>
      </c>
      <c r="AM4112" s="20" t="s">
        <v>1647</v>
      </c>
      <c r="AT4112" s="20" t="s">
        <v>1687</v>
      </c>
      <c r="BE4112" s="20" t="s">
        <v>808</v>
      </c>
      <c r="BL4112" s="20">
        <v>1568</v>
      </c>
      <c r="BM4112" s="20">
        <v>80</v>
      </c>
      <c r="BN4112" s="20">
        <v>2762.9090000000001</v>
      </c>
      <c r="BO4112" s="20">
        <v>19.600000000000001</v>
      </c>
      <c r="BP4112" s="20">
        <v>140.96</v>
      </c>
    </row>
    <row r="4113" spans="1:68" x14ac:dyDescent="0.25">
      <c r="A4113" s="20" t="s">
        <v>1677</v>
      </c>
      <c r="B4113" s="20" t="s">
        <v>808</v>
      </c>
      <c r="C4113" s="20" t="s">
        <v>941</v>
      </c>
      <c r="D4113" s="20" t="s">
        <v>804</v>
      </c>
      <c r="E4113" s="20" t="s">
        <v>7575</v>
      </c>
      <c r="F4113" s="20" t="s">
        <v>470</v>
      </c>
      <c r="G4113" s="20">
        <v>27.2</v>
      </c>
      <c r="H4113" s="20" t="s">
        <v>1679</v>
      </c>
      <c r="I4113" s="20" t="s">
        <v>7569</v>
      </c>
      <c r="J4113" s="20" t="s">
        <v>7570</v>
      </c>
      <c r="K4113" s="20" t="s">
        <v>7570</v>
      </c>
      <c r="L4113" s="20" t="s">
        <v>808</v>
      </c>
      <c r="M4113" s="20">
        <v>7</v>
      </c>
      <c r="N4113" s="20" t="s">
        <v>1679</v>
      </c>
      <c r="P4113" s="20">
        <v>0</v>
      </c>
      <c r="Q4113" s="20" t="s">
        <v>545</v>
      </c>
      <c r="R4113" s="20" t="s">
        <v>673</v>
      </c>
      <c r="S4113" s="20" t="s">
        <v>221</v>
      </c>
      <c r="T4113" s="20" t="s">
        <v>7571</v>
      </c>
      <c r="U4113" s="20" t="s">
        <v>7574</v>
      </c>
      <c r="V4113" s="20">
        <v>11</v>
      </c>
      <c r="W4113" s="20">
        <v>347</v>
      </c>
      <c r="Y4113" s="20" t="s">
        <v>1684</v>
      </c>
      <c r="Z4113" s="20" t="s">
        <v>1685</v>
      </c>
      <c r="AA4113" s="20">
        <v>0</v>
      </c>
      <c r="AB4113" s="20">
        <v>56</v>
      </c>
      <c r="AC4113" s="20">
        <v>56</v>
      </c>
      <c r="AD4113" s="20">
        <v>56</v>
      </c>
      <c r="AM4113" s="20" t="s">
        <v>1647</v>
      </c>
      <c r="AT4113" s="20" t="s">
        <v>1687</v>
      </c>
      <c r="BE4113" s="20" t="s">
        <v>808</v>
      </c>
      <c r="BO4113" s="20">
        <v>7.77</v>
      </c>
    </row>
    <row r="4114" spans="1:68" x14ac:dyDescent="0.25">
      <c r="A4114" s="20" t="s">
        <v>1677</v>
      </c>
      <c r="B4114" s="20" t="s">
        <v>808</v>
      </c>
      <c r="C4114" s="20" t="s">
        <v>941</v>
      </c>
      <c r="D4114" s="20" t="s">
        <v>804</v>
      </c>
      <c r="E4114" s="20" t="s">
        <v>7576</v>
      </c>
      <c r="F4114" s="20" t="s">
        <v>471</v>
      </c>
      <c r="G4114" s="20">
        <v>23.12</v>
      </c>
      <c r="H4114" s="20" t="s">
        <v>1679</v>
      </c>
      <c r="I4114" s="20" t="s">
        <v>7569</v>
      </c>
      <c r="J4114" s="20" t="s">
        <v>7570</v>
      </c>
      <c r="K4114" s="20" t="s">
        <v>7570</v>
      </c>
      <c r="L4114" s="20" t="s">
        <v>808</v>
      </c>
      <c r="M4114" s="20">
        <v>6</v>
      </c>
      <c r="N4114" s="20" t="s">
        <v>1679</v>
      </c>
      <c r="P4114" s="20">
        <v>0</v>
      </c>
      <c r="Q4114" s="20" t="s">
        <v>545</v>
      </c>
      <c r="R4114" s="20" t="s">
        <v>550</v>
      </c>
      <c r="S4114" s="20" t="s">
        <v>221</v>
      </c>
      <c r="T4114" s="20" t="s">
        <v>7571</v>
      </c>
      <c r="U4114" s="20" t="s">
        <v>7574</v>
      </c>
      <c r="V4114" s="20">
        <v>11</v>
      </c>
      <c r="W4114" s="20">
        <v>347</v>
      </c>
      <c r="Y4114" s="20" t="s">
        <v>1684</v>
      </c>
      <c r="Z4114" s="20" t="s">
        <v>1685</v>
      </c>
      <c r="AA4114" s="20">
        <v>0</v>
      </c>
      <c r="AB4114" s="20">
        <v>56</v>
      </c>
      <c r="AC4114" s="20">
        <v>56</v>
      </c>
      <c r="AD4114" s="20">
        <v>56</v>
      </c>
      <c r="AM4114" s="20" t="s">
        <v>1647</v>
      </c>
      <c r="AT4114" s="20" t="s">
        <v>1687</v>
      </c>
      <c r="BE4114" s="20" t="s">
        <v>808</v>
      </c>
      <c r="BL4114" s="20">
        <v>1849.6</v>
      </c>
      <c r="BM4114" s="20">
        <v>80</v>
      </c>
      <c r="BN4114" s="20">
        <v>3259.165</v>
      </c>
      <c r="BO4114" s="20">
        <v>23.12</v>
      </c>
      <c r="BP4114" s="20">
        <v>140.97</v>
      </c>
    </row>
    <row r="4115" spans="1:68" x14ac:dyDescent="0.25">
      <c r="A4115" s="20" t="s">
        <v>1677</v>
      </c>
      <c r="B4115" s="20" t="s">
        <v>808</v>
      </c>
      <c r="C4115" s="20" t="s">
        <v>941</v>
      </c>
      <c r="D4115" s="20" t="s">
        <v>804</v>
      </c>
      <c r="E4115" s="20" t="s">
        <v>7577</v>
      </c>
      <c r="F4115" s="20" t="s">
        <v>472</v>
      </c>
      <c r="G4115" s="20">
        <v>7.36</v>
      </c>
      <c r="H4115" s="20" t="s">
        <v>1679</v>
      </c>
      <c r="I4115" s="20" t="s">
        <v>7569</v>
      </c>
      <c r="J4115" s="20" t="s">
        <v>7570</v>
      </c>
      <c r="K4115" s="20" t="s">
        <v>7570</v>
      </c>
      <c r="L4115" s="20" t="s">
        <v>808</v>
      </c>
      <c r="M4115" s="20">
        <v>8</v>
      </c>
      <c r="N4115" s="20" t="s">
        <v>1679</v>
      </c>
      <c r="P4115" s="20">
        <v>0</v>
      </c>
      <c r="Q4115" s="20" t="s">
        <v>545</v>
      </c>
      <c r="R4115" s="20" t="s">
        <v>550</v>
      </c>
      <c r="S4115" s="20" t="s">
        <v>221</v>
      </c>
      <c r="T4115" s="20" t="s">
        <v>7571</v>
      </c>
      <c r="U4115" s="20" t="s">
        <v>7572</v>
      </c>
      <c r="V4115" s="20">
        <v>11</v>
      </c>
      <c r="W4115" s="20">
        <v>347</v>
      </c>
      <c r="Y4115" s="20" t="s">
        <v>1684</v>
      </c>
      <c r="Z4115" s="20" t="s">
        <v>1685</v>
      </c>
      <c r="AA4115" s="20">
        <v>0</v>
      </c>
      <c r="AB4115" s="20">
        <v>56</v>
      </c>
      <c r="AC4115" s="20">
        <v>56</v>
      </c>
      <c r="AD4115" s="20">
        <v>56</v>
      </c>
      <c r="AM4115" s="20" t="s">
        <v>1647</v>
      </c>
      <c r="AT4115" s="20" t="s">
        <v>1687</v>
      </c>
      <c r="BE4115" s="20" t="s">
        <v>808</v>
      </c>
      <c r="BL4115" s="20">
        <v>588.79999999999995</v>
      </c>
      <c r="BM4115" s="20">
        <v>80</v>
      </c>
      <c r="BN4115" s="20">
        <v>1037.5060000000001</v>
      </c>
      <c r="BO4115" s="20">
        <v>7.36</v>
      </c>
      <c r="BP4115" s="20">
        <v>140.97</v>
      </c>
    </row>
    <row r="4116" spans="1:68" x14ac:dyDescent="0.25">
      <c r="A4116" s="20" t="s">
        <v>1677</v>
      </c>
      <c r="B4116" s="20" t="s">
        <v>808</v>
      </c>
      <c r="C4116" s="20" t="s">
        <v>941</v>
      </c>
      <c r="D4116" s="20" t="s">
        <v>804</v>
      </c>
      <c r="E4116" s="20" t="s">
        <v>7578</v>
      </c>
      <c r="F4116" s="20" t="s">
        <v>473</v>
      </c>
      <c r="G4116" s="20">
        <v>22.68</v>
      </c>
      <c r="H4116" s="20" t="s">
        <v>1679</v>
      </c>
      <c r="I4116" s="20" t="s">
        <v>7569</v>
      </c>
      <c r="J4116" s="20" t="s">
        <v>7570</v>
      </c>
      <c r="K4116" s="20" t="s">
        <v>7570</v>
      </c>
      <c r="L4116" s="20" t="s">
        <v>808</v>
      </c>
      <c r="M4116" s="20">
        <v>8</v>
      </c>
      <c r="N4116" s="20" t="s">
        <v>1679</v>
      </c>
      <c r="P4116" s="20">
        <v>0</v>
      </c>
      <c r="Q4116" s="20" t="s">
        <v>545</v>
      </c>
      <c r="R4116" s="20" t="s">
        <v>556</v>
      </c>
      <c r="S4116" s="20" t="s">
        <v>221</v>
      </c>
      <c r="T4116" s="20" t="s">
        <v>7571</v>
      </c>
      <c r="U4116" s="20" t="s">
        <v>7572</v>
      </c>
      <c r="V4116" s="20">
        <v>11</v>
      </c>
      <c r="W4116" s="20">
        <v>347</v>
      </c>
      <c r="Y4116" s="20" t="s">
        <v>1684</v>
      </c>
      <c r="Z4116" s="20" t="s">
        <v>1685</v>
      </c>
      <c r="AA4116" s="20">
        <v>0</v>
      </c>
      <c r="AB4116" s="20">
        <v>56</v>
      </c>
      <c r="AC4116" s="20">
        <v>56</v>
      </c>
      <c r="AD4116" s="20">
        <v>56</v>
      </c>
      <c r="AM4116" s="20" t="s">
        <v>1647</v>
      </c>
      <c r="AT4116" s="20" t="s">
        <v>1687</v>
      </c>
      <c r="BE4116" s="20" t="s">
        <v>808</v>
      </c>
      <c r="BL4116" s="20">
        <v>1814.4</v>
      </c>
      <c r="BM4116" s="20">
        <v>80</v>
      </c>
      <c r="BN4116" s="20">
        <v>3197.1019999999999</v>
      </c>
      <c r="BO4116" s="20">
        <v>22.68</v>
      </c>
      <c r="BP4116" s="20">
        <v>140.97</v>
      </c>
    </row>
    <row r="4117" spans="1:68" x14ac:dyDescent="0.25">
      <c r="A4117" s="20" t="s">
        <v>1677</v>
      </c>
      <c r="B4117" s="20" t="s">
        <v>808</v>
      </c>
      <c r="C4117" s="20" t="s">
        <v>941</v>
      </c>
      <c r="D4117" s="20" t="s">
        <v>804</v>
      </c>
      <c r="E4117" s="20" t="s">
        <v>7579</v>
      </c>
      <c r="F4117" s="20" t="s">
        <v>474</v>
      </c>
      <c r="G4117" s="20">
        <v>1.63</v>
      </c>
      <c r="H4117" s="20" t="s">
        <v>1679</v>
      </c>
      <c r="I4117" s="20" t="s">
        <v>7569</v>
      </c>
      <c r="J4117" s="20" t="s">
        <v>7570</v>
      </c>
      <c r="K4117" s="20" t="s">
        <v>7570</v>
      </c>
      <c r="L4117" s="20" t="s">
        <v>808</v>
      </c>
      <c r="M4117" s="20">
        <v>8</v>
      </c>
      <c r="N4117" s="20" t="s">
        <v>1679</v>
      </c>
      <c r="P4117" s="20">
        <v>0</v>
      </c>
      <c r="Q4117" s="20" t="s">
        <v>545</v>
      </c>
      <c r="R4117" s="20" t="s">
        <v>556</v>
      </c>
      <c r="S4117" s="20" t="s">
        <v>221</v>
      </c>
      <c r="T4117" s="20" t="s">
        <v>7571</v>
      </c>
      <c r="U4117" s="20" t="s">
        <v>7572</v>
      </c>
      <c r="V4117" s="20">
        <v>11</v>
      </c>
      <c r="W4117" s="20">
        <v>347</v>
      </c>
      <c r="Y4117" s="20" t="s">
        <v>1684</v>
      </c>
      <c r="Z4117" s="20" t="s">
        <v>1685</v>
      </c>
      <c r="AA4117" s="20">
        <v>0</v>
      </c>
      <c r="AB4117" s="20">
        <v>56</v>
      </c>
      <c r="AC4117" s="20">
        <v>56</v>
      </c>
      <c r="AD4117" s="20">
        <v>56</v>
      </c>
      <c r="AM4117" s="20" t="s">
        <v>1647</v>
      </c>
      <c r="AT4117" s="20" t="s">
        <v>1687</v>
      </c>
      <c r="BE4117" s="20" t="s">
        <v>808</v>
      </c>
      <c r="BL4117" s="20">
        <v>130.4</v>
      </c>
      <c r="BM4117" s="20">
        <v>80</v>
      </c>
      <c r="BN4117" s="20">
        <v>229.78</v>
      </c>
      <c r="BO4117" s="20">
        <v>1.63</v>
      </c>
      <c r="BP4117" s="20">
        <v>140.97</v>
      </c>
    </row>
    <row r="4118" spans="1:68" x14ac:dyDescent="0.25">
      <c r="A4118" s="20" t="s">
        <v>1677</v>
      </c>
      <c r="B4118" s="20" t="s">
        <v>808</v>
      </c>
      <c r="C4118" s="20" t="s">
        <v>941</v>
      </c>
      <c r="D4118" s="20" t="s">
        <v>804</v>
      </c>
      <c r="E4118" s="20" t="s">
        <v>7580</v>
      </c>
      <c r="F4118" s="20" t="s">
        <v>475</v>
      </c>
      <c r="G4118" s="20">
        <v>2.08</v>
      </c>
      <c r="H4118" s="20" t="s">
        <v>1679</v>
      </c>
      <c r="I4118" s="20" t="s">
        <v>7569</v>
      </c>
      <c r="J4118" s="20" t="s">
        <v>7570</v>
      </c>
      <c r="K4118" s="20" t="s">
        <v>7570</v>
      </c>
      <c r="L4118" s="20" t="s">
        <v>808</v>
      </c>
      <c r="M4118" s="20">
        <v>8</v>
      </c>
      <c r="N4118" s="20" t="s">
        <v>1679</v>
      </c>
      <c r="P4118" s="20">
        <v>0</v>
      </c>
      <c r="Q4118" s="20" t="s">
        <v>545</v>
      </c>
      <c r="R4118" s="20" t="s">
        <v>556</v>
      </c>
      <c r="S4118" s="20" t="s">
        <v>221</v>
      </c>
      <c r="T4118" s="20" t="s">
        <v>7571</v>
      </c>
      <c r="U4118" s="20" t="s">
        <v>7572</v>
      </c>
      <c r="V4118" s="20">
        <v>11</v>
      </c>
      <c r="W4118" s="20">
        <v>347</v>
      </c>
      <c r="Y4118" s="20" t="s">
        <v>1684</v>
      </c>
      <c r="Z4118" s="20" t="s">
        <v>1685</v>
      </c>
      <c r="AA4118" s="20">
        <v>0</v>
      </c>
      <c r="AB4118" s="20">
        <v>56</v>
      </c>
      <c r="AC4118" s="20">
        <v>56</v>
      </c>
      <c r="AD4118" s="20">
        <v>56</v>
      </c>
      <c r="AM4118" s="20" t="s">
        <v>1647</v>
      </c>
      <c r="AT4118" s="20" t="s">
        <v>1687</v>
      </c>
      <c r="BE4118" s="20" t="s">
        <v>808</v>
      </c>
      <c r="BL4118" s="20">
        <v>166.4</v>
      </c>
      <c r="BM4118" s="20">
        <v>80</v>
      </c>
      <c r="BN4118" s="20">
        <v>293.202</v>
      </c>
      <c r="BO4118" s="20">
        <v>2.08</v>
      </c>
      <c r="BP4118" s="20">
        <v>140.96</v>
      </c>
    </row>
    <row r="4119" spans="1:68" x14ac:dyDescent="0.25">
      <c r="A4119" s="20" t="s">
        <v>1677</v>
      </c>
      <c r="B4119" s="20" t="s">
        <v>808</v>
      </c>
      <c r="C4119" s="20" t="s">
        <v>942</v>
      </c>
      <c r="D4119" s="20" t="s">
        <v>549</v>
      </c>
      <c r="E4119" s="20" t="s">
        <v>7581</v>
      </c>
      <c r="F4119" s="20" t="s">
        <v>465</v>
      </c>
      <c r="G4119" s="20">
        <v>1.86</v>
      </c>
      <c r="H4119" s="20" t="s">
        <v>1679</v>
      </c>
      <c r="I4119" s="20" t="s">
        <v>7582</v>
      </c>
      <c r="J4119" s="20" t="s">
        <v>6035</v>
      </c>
      <c r="K4119" s="20" t="s">
        <v>6035</v>
      </c>
      <c r="L4119" s="20" t="s">
        <v>808</v>
      </c>
      <c r="M4119" s="20">
        <v>4</v>
      </c>
      <c r="N4119" s="20" t="s">
        <v>1679</v>
      </c>
      <c r="P4119" s="20">
        <v>0</v>
      </c>
      <c r="Q4119" s="20" t="s">
        <v>545</v>
      </c>
      <c r="R4119" s="20" t="s">
        <v>508</v>
      </c>
      <c r="S4119" s="20" t="s">
        <v>221</v>
      </c>
      <c r="T4119" s="20" t="s">
        <v>7583</v>
      </c>
      <c r="U4119" s="20" t="s">
        <v>7584</v>
      </c>
      <c r="V4119" s="20">
        <v>8</v>
      </c>
      <c r="W4119" s="20">
        <v>254</v>
      </c>
      <c r="Y4119" s="20" t="s">
        <v>1684</v>
      </c>
      <c r="Z4119" s="20" t="s">
        <v>1685</v>
      </c>
      <c r="AA4119" s="20">
        <v>1.5</v>
      </c>
      <c r="AB4119" s="20">
        <v>26</v>
      </c>
      <c r="AC4119" s="20">
        <v>26</v>
      </c>
      <c r="AD4119" s="20">
        <v>26</v>
      </c>
      <c r="AT4119" s="20" t="s">
        <v>1687</v>
      </c>
      <c r="BE4119" s="20" t="s">
        <v>808</v>
      </c>
      <c r="BL4119" s="20">
        <v>147.19999999999999</v>
      </c>
      <c r="BM4119" s="20">
        <v>80</v>
      </c>
    </row>
    <row r="4120" spans="1:68" x14ac:dyDescent="0.25">
      <c r="A4120" s="20" t="s">
        <v>1677</v>
      </c>
      <c r="B4120" s="20" t="s">
        <v>808</v>
      </c>
      <c r="C4120" s="20" t="s">
        <v>942</v>
      </c>
      <c r="D4120" s="20" t="s">
        <v>549</v>
      </c>
      <c r="E4120" s="20" t="s">
        <v>7585</v>
      </c>
      <c r="F4120" s="20" t="s">
        <v>468</v>
      </c>
      <c r="G4120" s="20">
        <v>15.03</v>
      </c>
      <c r="H4120" s="20" t="s">
        <v>1679</v>
      </c>
      <c r="I4120" s="20" t="s">
        <v>7582</v>
      </c>
      <c r="J4120" s="20" t="s">
        <v>6035</v>
      </c>
      <c r="K4120" s="20" t="s">
        <v>6035</v>
      </c>
      <c r="L4120" s="20" t="s">
        <v>808</v>
      </c>
      <c r="M4120" s="20">
        <v>4</v>
      </c>
      <c r="N4120" s="20" t="s">
        <v>1679</v>
      </c>
      <c r="P4120" s="20">
        <v>0</v>
      </c>
      <c r="Q4120" s="20" t="s">
        <v>545</v>
      </c>
      <c r="R4120" s="20" t="s">
        <v>508</v>
      </c>
      <c r="S4120" s="20" t="s">
        <v>221</v>
      </c>
      <c r="T4120" s="20" t="s">
        <v>7583</v>
      </c>
      <c r="U4120" s="20" t="s">
        <v>7584</v>
      </c>
      <c r="V4120" s="20">
        <v>8</v>
      </c>
      <c r="W4120" s="20">
        <v>254</v>
      </c>
      <c r="Y4120" s="20" t="s">
        <v>1684</v>
      </c>
      <c r="Z4120" s="20" t="s">
        <v>1685</v>
      </c>
      <c r="AA4120" s="20">
        <v>1.5</v>
      </c>
      <c r="AB4120" s="20">
        <v>26</v>
      </c>
      <c r="AC4120" s="20">
        <v>26</v>
      </c>
      <c r="AD4120" s="20">
        <v>26</v>
      </c>
      <c r="AT4120" s="20" t="s">
        <v>1687</v>
      </c>
      <c r="BE4120" s="20" t="s">
        <v>808</v>
      </c>
      <c r="BL4120" s="20">
        <v>1202.4000000000001</v>
      </c>
      <c r="BM4120" s="20">
        <v>80</v>
      </c>
    </row>
    <row r="4121" spans="1:68" x14ac:dyDescent="0.25">
      <c r="A4121" s="20" t="s">
        <v>1677</v>
      </c>
      <c r="B4121" s="20" t="s">
        <v>808</v>
      </c>
      <c r="C4121" s="20" t="s">
        <v>942</v>
      </c>
      <c r="D4121" s="20" t="s">
        <v>549</v>
      </c>
      <c r="E4121" s="20" t="s">
        <v>7586</v>
      </c>
      <c r="F4121" s="20" t="s">
        <v>470</v>
      </c>
      <c r="G4121" s="20">
        <v>11.79</v>
      </c>
      <c r="H4121" s="20" t="s">
        <v>1679</v>
      </c>
      <c r="I4121" s="20" t="s">
        <v>7582</v>
      </c>
      <c r="J4121" s="20" t="s">
        <v>6035</v>
      </c>
      <c r="K4121" s="20" t="s">
        <v>6035</v>
      </c>
      <c r="L4121" s="20" t="s">
        <v>808</v>
      </c>
      <c r="M4121" s="20">
        <v>4</v>
      </c>
      <c r="N4121" s="20" t="s">
        <v>1679</v>
      </c>
      <c r="P4121" s="20">
        <v>0</v>
      </c>
      <c r="Q4121" s="20" t="s">
        <v>499</v>
      </c>
      <c r="R4121" s="20" t="s">
        <v>508</v>
      </c>
      <c r="S4121" s="20" t="s">
        <v>221</v>
      </c>
      <c r="T4121" s="20" t="s">
        <v>7587</v>
      </c>
      <c r="U4121" s="20" t="s">
        <v>7584</v>
      </c>
      <c r="V4121" s="20">
        <v>8</v>
      </c>
      <c r="W4121" s="20">
        <v>254</v>
      </c>
      <c r="Y4121" s="20" t="s">
        <v>1684</v>
      </c>
      <c r="Z4121" s="20" t="s">
        <v>1685</v>
      </c>
      <c r="AA4121" s="20">
        <v>0</v>
      </c>
      <c r="AB4121" s="20">
        <v>26</v>
      </c>
      <c r="AC4121" s="20">
        <v>26</v>
      </c>
      <c r="AD4121" s="20">
        <v>26</v>
      </c>
      <c r="AT4121" s="20" t="s">
        <v>1687</v>
      </c>
      <c r="BE4121" s="20" t="s">
        <v>808</v>
      </c>
      <c r="BL4121" s="20">
        <v>825.3</v>
      </c>
      <c r="BM4121" s="20">
        <v>70</v>
      </c>
    </row>
    <row r="4122" spans="1:68" x14ac:dyDescent="0.25">
      <c r="A4122" s="20" t="s">
        <v>1677</v>
      </c>
      <c r="B4122" s="20" t="s">
        <v>808</v>
      </c>
      <c r="C4122" s="20" t="s">
        <v>942</v>
      </c>
      <c r="D4122" s="20" t="s">
        <v>549</v>
      </c>
      <c r="E4122" s="20" t="s">
        <v>7588</v>
      </c>
      <c r="F4122" s="20" t="s">
        <v>471</v>
      </c>
      <c r="G4122" s="20">
        <v>2.1</v>
      </c>
      <c r="H4122" s="20" t="s">
        <v>1679</v>
      </c>
      <c r="I4122" s="20" t="s">
        <v>7582</v>
      </c>
      <c r="J4122" s="20" t="s">
        <v>6035</v>
      </c>
      <c r="K4122" s="20" t="s">
        <v>6035</v>
      </c>
      <c r="L4122" s="20" t="s">
        <v>808</v>
      </c>
      <c r="M4122" s="20">
        <v>4</v>
      </c>
      <c r="N4122" s="20" t="s">
        <v>1679</v>
      </c>
      <c r="P4122" s="20">
        <v>0</v>
      </c>
      <c r="Q4122" s="20" t="s">
        <v>499</v>
      </c>
      <c r="R4122" s="20" t="s">
        <v>508</v>
      </c>
      <c r="S4122" s="20" t="s">
        <v>221</v>
      </c>
      <c r="T4122" s="20" t="s">
        <v>7587</v>
      </c>
      <c r="U4122" s="20" t="s">
        <v>7584</v>
      </c>
      <c r="V4122" s="20">
        <v>8</v>
      </c>
      <c r="W4122" s="20">
        <v>254</v>
      </c>
      <c r="Y4122" s="20" t="s">
        <v>1684</v>
      </c>
      <c r="Z4122" s="20" t="s">
        <v>1685</v>
      </c>
      <c r="AA4122" s="20">
        <v>0</v>
      </c>
      <c r="AB4122" s="20">
        <v>26</v>
      </c>
      <c r="AC4122" s="20">
        <v>26</v>
      </c>
      <c r="AD4122" s="20">
        <v>26</v>
      </c>
      <c r="AT4122" s="20" t="s">
        <v>1687</v>
      </c>
      <c r="BE4122" s="20" t="s">
        <v>808</v>
      </c>
      <c r="BL4122" s="20">
        <v>147</v>
      </c>
      <c r="BM4122" s="20">
        <v>70</v>
      </c>
    </row>
    <row r="4123" spans="1:68" x14ac:dyDescent="0.25">
      <c r="A4123" s="20" t="s">
        <v>1677</v>
      </c>
      <c r="B4123" s="20" t="s">
        <v>808</v>
      </c>
      <c r="C4123" s="20" t="s">
        <v>942</v>
      </c>
      <c r="D4123" s="20" t="s">
        <v>549</v>
      </c>
      <c r="E4123" s="20" t="s">
        <v>7589</v>
      </c>
      <c r="F4123" s="20" t="s">
        <v>472</v>
      </c>
      <c r="G4123" s="20">
        <v>4.67</v>
      </c>
      <c r="H4123" s="20" t="s">
        <v>1679</v>
      </c>
      <c r="I4123" s="20" t="s">
        <v>7582</v>
      </c>
      <c r="J4123" s="20" t="s">
        <v>6035</v>
      </c>
      <c r="K4123" s="20" t="s">
        <v>6035</v>
      </c>
      <c r="L4123" s="20" t="s">
        <v>808</v>
      </c>
      <c r="M4123" s="20">
        <v>4</v>
      </c>
      <c r="N4123" s="20" t="s">
        <v>1679</v>
      </c>
      <c r="P4123" s="20">
        <v>0</v>
      </c>
      <c r="Q4123" s="20" t="s">
        <v>499</v>
      </c>
      <c r="R4123" s="20" t="s">
        <v>508</v>
      </c>
      <c r="S4123" s="20" t="s">
        <v>221</v>
      </c>
      <c r="T4123" s="20" t="s">
        <v>7587</v>
      </c>
      <c r="U4123" s="20" t="s">
        <v>7584</v>
      </c>
      <c r="V4123" s="20">
        <v>8</v>
      </c>
      <c r="W4123" s="20">
        <v>254</v>
      </c>
      <c r="Y4123" s="20" t="s">
        <v>1684</v>
      </c>
      <c r="Z4123" s="20" t="s">
        <v>1685</v>
      </c>
      <c r="AA4123" s="20">
        <v>0</v>
      </c>
      <c r="AB4123" s="20">
        <v>26</v>
      </c>
      <c r="AC4123" s="20">
        <v>26</v>
      </c>
      <c r="AD4123" s="20">
        <v>26</v>
      </c>
      <c r="AT4123" s="20" t="s">
        <v>1687</v>
      </c>
      <c r="BE4123" s="20" t="s">
        <v>808</v>
      </c>
      <c r="BL4123" s="20">
        <v>326.89999999999998</v>
      </c>
      <c r="BM4123" s="20">
        <v>70</v>
      </c>
    </row>
    <row r="4124" spans="1:68" x14ac:dyDescent="0.25">
      <c r="A4124" s="20" t="s">
        <v>1677</v>
      </c>
      <c r="B4124" s="20" t="s">
        <v>808</v>
      </c>
      <c r="C4124" s="20" t="s">
        <v>942</v>
      </c>
      <c r="D4124" s="20" t="s">
        <v>549</v>
      </c>
      <c r="E4124" s="20" t="s">
        <v>7590</v>
      </c>
      <c r="F4124" s="20" t="s">
        <v>473</v>
      </c>
      <c r="G4124" s="20">
        <v>3.57</v>
      </c>
      <c r="H4124" s="20" t="s">
        <v>1679</v>
      </c>
      <c r="I4124" s="20" t="s">
        <v>7582</v>
      </c>
      <c r="J4124" s="20" t="s">
        <v>6035</v>
      </c>
      <c r="K4124" s="20" t="s">
        <v>6035</v>
      </c>
      <c r="L4124" s="20" t="s">
        <v>808</v>
      </c>
      <c r="M4124" s="20">
        <v>4</v>
      </c>
      <c r="N4124" s="20" t="s">
        <v>1679</v>
      </c>
      <c r="P4124" s="20">
        <v>0</v>
      </c>
      <c r="Q4124" s="20" t="s">
        <v>545</v>
      </c>
      <c r="R4124" s="20" t="s">
        <v>508</v>
      </c>
      <c r="S4124" s="20" t="s">
        <v>221</v>
      </c>
      <c r="T4124" s="20" t="s">
        <v>7583</v>
      </c>
      <c r="U4124" s="20" t="s">
        <v>7584</v>
      </c>
      <c r="V4124" s="20">
        <v>8</v>
      </c>
      <c r="W4124" s="20">
        <v>254</v>
      </c>
      <c r="Y4124" s="20" t="s">
        <v>1684</v>
      </c>
      <c r="Z4124" s="20" t="s">
        <v>1685</v>
      </c>
      <c r="AA4124" s="20">
        <v>0</v>
      </c>
      <c r="AB4124" s="20">
        <v>26</v>
      </c>
      <c r="AC4124" s="20">
        <v>26</v>
      </c>
      <c r="AD4124" s="20">
        <v>26</v>
      </c>
      <c r="AT4124" s="20" t="s">
        <v>1687</v>
      </c>
      <c r="BE4124" s="20" t="s">
        <v>808</v>
      </c>
      <c r="BL4124" s="20">
        <v>285.60000000000002</v>
      </c>
      <c r="BM4124" s="20">
        <v>80</v>
      </c>
    </row>
    <row r="4125" spans="1:68" x14ac:dyDescent="0.25">
      <c r="A4125" s="20" t="s">
        <v>1677</v>
      </c>
      <c r="B4125" s="20" t="s">
        <v>808</v>
      </c>
      <c r="C4125" s="20" t="s">
        <v>943</v>
      </c>
      <c r="D4125" s="20" t="s">
        <v>755</v>
      </c>
      <c r="E4125" s="20" t="s">
        <v>7591</v>
      </c>
      <c r="F4125" s="20" t="s">
        <v>465</v>
      </c>
      <c r="G4125" s="20">
        <v>21.2</v>
      </c>
      <c r="H4125" s="20" t="s">
        <v>1679</v>
      </c>
      <c r="I4125" s="20" t="s">
        <v>7592</v>
      </c>
      <c r="J4125" s="20" t="s">
        <v>7593</v>
      </c>
      <c r="K4125" s="20" t="s">
        <v>7593</v>
      </c>
      <c r="L4125" s="20" t="s">
        <v>808</v>
      </c>
      <c r="M4125" s="20">
        <v>4</v>
      </c>
      <c r="N4125" s="20" t="s">
        <v>1679</v>
      </c>
      <c r="P4125" s="20">
        <v>0</v>
      </c>
      <c r="Q4125" s="20" t="s">
        <v>509</v>
      </c>
      <c r="R4125" s="20" t="s">
        <v>707</v>
      </c>
      <c r="S4125" s="20" t="s">
        <v>221</v>
      </c>
      <c r="T4125" s="20" t="s">
        <v>7594</v>
      </c>
      <c r="V4125" s="20">
        <v>10</v>
      </c>
      <c r="W4125" s="20">
        <v>325</v>
      </c>
      <c r="Y4125" s="20" t="s">
        <v>1684</v>
      </c>
      <c r="Z4125" s="20" t="s">
        <v>1685</v>
      </c>
      <c r="AA4125" s="20">
        <v>1.5</v>
      </c>
      <c r="AU4125" s="20" t="s">
        <v>3141</v>
      </c>
      <c r="BE4125" s="20" t="s">
        <v>808</v>
      </c>
      <c r="BL4125" s="20">
        <v>2226</v>
      </c>
      <c r="BM4125" s="20">
        <v>105</v>
      </c>
    </row>
    <row r="4126" spans="1:68" x14ac:dyDescent="0.25">
      <c r="A4126" s="20" t="s">
        <v>1677</v>
      </c>
      <c r="B4126" s="20" t="s">
        <v>808</v>
      </c>
      <c r="C4126" s="20" t="s">
        <v>943</v>
      </c>
      <c r="D4126" s="20" t="s">
        <v>755</v>
      </c>
      <c r="E4126" s="20" t="s">
        <v>7595</v>
      </c>
      <c r="F4126" s="20" t="s">
        <v>468</v>
      </c>
      <c r="G4126" s="20">
        <v>0.54</v>
      </c>
      <c r="H4126" s="20" t="s">
        <v>1679</v>
      </c>
      <c r="I4126" s="20" t="s">
        <v>7592</v>
      </c>
      <c r="J4126" s="20" t="s">
        <v>7593</v>
      </c>
      <c r="K4126" s="20" t="s">
        <v>7593</v>
      </c>
      <c r="L4126" s="20" t="s">
        <v>808</v>
      </c>
      <c r="M4126" s="20">
        <v>4</v>
      </c>
      <c r="N4126" s="20" t="s">
        <v>1679</v>
      </c>
      <c r="P4126" s="20">
        <v>0</v>
      </c>
      <c r="Q4126" s="20" t="s">
        <v>509</v>
      </c>
      <c r="R4126" s="20" t="s">
        <v>707</v>
      </c>
      <c r="S4126" s="20" t="s">
        <v>221</v>
      </c>
      <c r="T4126" s="20" t="s">
        <v>7594</v>
      </c>
      <c r="V4126" s="20">
        <v>10</v>
      </c>
      <c r="W4126" s="20">
        <v>325</v>
      </c>
      <c r="Y4126" s="20" t="s">
        <v>1684</v>
      </c>
      <c r="Z4126" s="20" t="s">
        <v>1685</v>
      </c>
      <c r="AA4126" s="20">
        <v>1.5</v>
      </c>
      <c r="AU4126" s="20" t="s">
        <v>3141</v>
      </c>
      <c r="BE4126" s="20" t="s">
        <v>808</v>
      </c>
      <c r="BL4126" s="20">
        <v>56.7</v>
      </c>
      <c r="BM4126" s="20">
        <v>105</v>
      </c>
    </row>
    <row r="4127" spans="1:68" x14ac:dyDescent="0.25">
      <c r="A4127" s="20" t="s">
        <v>1677</v>
      </c>
      <c r="B4127" s="20" t="s">
        <v>808</v>
      </c>
      <c r="C4127" s="20" t="s">
        <v>944</v>
      </c>
      <c r="D4127" s="20" t="s">
        <v>858</v>
      </c>
      <c r="E4127" s="20" t="s">
        <v>7596</v>
      </c>
      <c r="F4127" s="20" t="s">
        <v>465</v>
      </c>
      <c r="G4127" s="20">
        <v>32.43</v>
      </c>
      <c r="H4127" s="20" t="s">
        <v>1679</v>
      </c>
      <c r="I4127" s="20" t="s">
        <v>7597</v>
      </c>
      <c r="J4127" s="20" t="s">
        <v>7598</v>
      </c>
      <c r="K4127" s="20" t="s">
        <v>7598</v>
      </c>
      <c r="L4127" s="20" t="s">
        <v>808</v>
      </c>
      <c r="M4127" s="20">
        <v>4</v>
      </c>
      <c r="N4127" s="20" t="s">
        <v>1679</v>
      </c>
      <c r="P4127" s="20">
        <v>0</v>
      </c>
      <c r="Q4127" s="20" t="s">
        <v>499</v>
      </c>
      <c r="R4127" s="20" t="s">
        <v>488</v>
      </c>
      <c r="S4127" s="20" t="s">
        <v>221</v>
      </c>
      <c r="T4127" s="20" t="s">
        <v>7599</v>
      </c>
      <c r="U4127" s="20" t="s">
        <v>7600</v>
      </c>
      <c r="V4127" s="20">
        <v>6</v>
      </c>
      <c r="W4127" s="20">
        <v>187</v>
      </c>
      <c r="Y4127" s="20" t="s">
        <v>1684</v>
      </c>
      <c r="Z4127" s="20" t="s">
        <v>1685</v>
      </c>
      <c r="AA4127" s="20">
        <v>1.5</v>
      </c>
      <c r="AB4127" s="20">
        <v>20</v>
      </c>
      <c r="AC4127" s="20">
        <v>20</v>
      </c>
      <c r="AD4127" s="20">
        <v>20</v>
      </c>
      <c r="AT4127" s="20" t="s">
        <v>1687</v>
      </c>
      <c r="BE4127" s="20" t="s">
        <v>808</v>
      </c>
      <c r="BL4127" s="20">
        <v>2270.1</v>
      </c>
      <c r="BM4127" s="20">
        <v>70</v>
      </c>
    </row>
    <row r="4128" spans="1:68" x14ac:dyDescent="0.25">
      <c r="A4128" s="20" t="s">
        <v>1677</v>
      </c>
      <c r="B4128" s="20" t="s">
        <v>808</v>
      </c>
      <c r="C4128" s="20" t="s">
        <v>944</v>
      </c>
      <c r="D4128" s="20" t="s">
        <v>858</v>
      </c>
      <c r="E4128" s="20" t="s">
        <v>7601</v>
      </c>
      <c r="F4128" s="20" t="s">
        <v>468</v>
      </c>
      <c r="G4128" s="20">
        <v>10.34</v>
      </c>
      <c r="H4128" s="20" t="s">
        <v>1679</v>
      </c>
      <c r="I4128" s="20" t="s">
        <v>7597</v>
      </c>
      <c r="J4128" s="20" t="s">
        <v>7598</v>
      </c>
      <c r="K4128" s="20" t="s">
        <v>7598</v>
      </c>
      <c r="L4128" s="20" t="s">
        <v>808</v>
      </c>
      <c r="M4128" s="20">
        <v>4</v>
      </c>
      <c r="N4128" s="20" t="s">
        <v>1679</v>
      </c>
      <c r="P4128" s="20">
        <v>0</v>
      </c>
      <c r="Q4128" s="20" t="s">
        <v>499</v>
      </c>
      <c r="R4128" s="20" t="s">
        <v>556</v>
      </c>
      <c r="S4128" s="20" t="s">
        <v>221</v>
      </c>
      <c r="T4128" s="20" t="s">
        <v>7599</v>
      </c>
      <c r="U4128" s="20" t="s">
        <v>7600</v>
      </c>
      <c r="V4128" s="20">
        <v>6</v>
      </c>
      <c r="W4128" s="20">
        <v>187</v>
      </c>
      <c r="Y4128" s="20" t="s">
        <v>1684</v>
      </c>
      <c r="Z4128" s="20" t="s">
        <v>1685</v>
      </c>
      <c r="AA4128" s="20">
        <v>1.5</v>
      </c>
      <c r="AB4128" s="20">
        <v>20</v>
      </c>
      <c r="AC4128" s="20">
        <v>20</v>
      </c>
      <c r="AD4128" s="20">
        <v>20</v>
      </c>
      <c r="AT4128" s="20" t="s">
        <v>1687</v>
      </c>
      <c r="BE4128" s="20" t="s">
        <v>808</v>
      </c>
      <c r="BL4128" s="20">
        <v>723.8</v>
      </c>
      <c r="BM4128" s="20">
        <v>70</v>
      </c>
    </row>
    <row r="4129" spans="1:65" x14ac:dyDescent="0.25">
      <c r="A4129" s="20" t="s">
        <v>1677</v>
      </c>
      <c r="B4129" s="20" t="s">
        <v>808</v>
      </c>
      <c r="C4129" s="20" t="s">
        <v>944</v>
      </c>
      <c r="D4129" s="20" t="s">
        <v>858</v>
      </c>
      <c r="E4129" s="20" t="s">
        <v>7602</v>
      </c>
      <c r="F4129" s="20" t="s">
        <v>470</v>
      </c>
      <c r="G4129" s="20">
        <v>4.5199999999999996</v>
      </c>
      <c r="H4129" s="20" t="s">
        <v>1679</v>
      </c>
      <c r="I4129" s="20" t="s">
        <v>7597</v>
      </c>
      <c r="J4129" s="20" t="s">
        <v>7598</v>
      </c>
      <c r="K4129" s="20" t="s">
        <v>7598</v>
      </c>
      <c r="L4129" s="20" t="s">
        <v>808</v>
      </c>
      <c r="M4129" s="20">
        <v>4</v>
      </c>
      <c r="N4129" s="20" t="s">
        <v>1679</v>
      </c>
      <c r="P4129" s="20">
        <v>0</v>
      </c>
      <c r="Q4129" s="20" t="s">
        <v>495</v>
      </c>
      <c r="R4129" s="20" t="s">
        <v>556</v>
      </c>
      <c r="S4129" s="20" t="s">
        <v>221</v>
      </c>
      <c r="T4129" s="20" t="s">
        <v>5114</v>
      </c>
      <c r="U4129" s="20" t="s">
        <v>7600</v>
      </c>
      <c r="V4129" s="20">
        <v>6</v>
      </c>
      <c r="W4129" s="20">
        <v>187</v>
      </c>
      <c r="Y4129" s="20" t="s">
        <v>1684</v>
      </c>
      <c r="Z4129" s="20" t="s">
        <v>1685</v>
      </c>
      <c r="AA4129" s="20">
        <v>1.5</v>
      </c>
      <c r="AB4129" s="20">
        <v>20</v>
      </c>
      <c r="AC4129" s="20">
        <v>20</v>
      </c>
      <c r="AD4129" s="20">
        <v>20</v>
      </c>
      <c r="AT4129" s="20" t="s">
        <v>1687</v>
      </c>
      <c r="BE4129" s="20" t="s">
        <v>808</v>
      </c>
      <c r="BL4129" s="20">
        <v>271.2</v>
      </c>
      <c r="BM4129" s="20">
        <v>60</v>
      </c>
    </row>
    <row r="4130" spans="1:65" x14ac:dyDescent="0.25">
      <c r="A4130" s="20" t="s">
        <v>1677</v>
      </c>
      <c r="B4130" s="20" t="s">
        <v>808</v>
      </c>
      <c r="C4130" s="20" t="s">
        <v>944</v>
      </c>
      <c r="D4130" s="20" t="s">
        <v>858</v>
      </c>
      <c r="E4130" s="20" t="s">
        <v>7603</v>
      </c>
      <c r="F4130" s="20" t="s">
        <v>471</v>
      </c>
      <c r="G4130" s="20">
        <v>42.76</v>
      </c>
      <c r="H4130" s="20" t="s">
        <v>1679</v>
      </c>
      <c r="I4130" s="20" t="s">
        <v>7597</v>
      </c>
      <c r="J4130" s="20" t="s">
        <v>7598</v>
      </c>
      <c r="K4130" s="20" t="s">
        <v>7598</v>
      </c>
      <c r="L4130" s="20" t="s">
        <v>808</v>
      </c>
      <c r="M4130" s="20">
        <v>4</v>
      </c>
      <c r="N4130" s="20" t="s">
        <v>1679</v>
      </c>
      <c r="P4130" s="20">
        <v>0</v>
      </c>
      <c r="Q4130" s="20" t="s">
        <v>499</v>
      </c>
      <c r="R4130" s="20" t="s">
        <v>508</v>
      </c>
      <c r="S4130" s="20" t="s">
        <v>221</v>
      </c>
      <c r="T4130" s="20" t="s">
        <v>7604</v>
      </c>
      <c r="U4130" s="20" t="s">
        <v>7600</v>
      </c>
      <c r="V4130" s="20">
        <v>6</v>
      </c>
      <c r="W4130" s="20">
        <v>187</v>
      </c>
      <c r="Y4130" s="20" t="s">
        <v>1684</v>
      </c>
      <c r="Z4130" s="20" t="s">
        <v>1685</v>
      </c>
      <c r="AA4130" s="20">
        <v>1.5</v>
      </c>
      <c r="AB4130" s="20">
        <v>20</v>
      </c>
      <c r="AC4130" s="20">
        <v>20</v>
      </c>
      <c r="AD4130" s="20">
        <v>20</v>
      </c>
      <c r="AT4130" s="20" t="s">
        <v>1687</v>
      </c>
      <c r="BE4130" s="20" t="s">
        <v>808</v>
      </c>
      <c r="BL4130" s="20">
        <v>2993.2</v>
      </c>
      <c r="BM4130" s="20">
        <v>70</v>
      </c>
    </row>
    <row r="4131" spans="1:65" x14ac:dyDescent="0.25">
      <c r="A4131" s="20" t="s">
        <v>1677</v>
      </c>
      <c r="B4131" s="20" t="s">
        <v>808</v>
      </c>
      <c r="C4131" s="20" t="s">
        <v>944</v>
      </c>
      <c r="D4131" s="20" t="s">
        <v>858</v>
      </c>
      <c r="E4131" s="20" t="s">
        <v>7605</v>
      </c>
      <c r="F4131" s="20" t="s">
        <v>472</v>
      </c>
      <c r="G4131" s="20">
        <v>37.42</v>
      </c>
      <c r="H4131" s="20" t="s">
        <v>1679</v>
      </c>
      <c r="I4131" s="20" t="s">
        <v>7597</v>
      </c>
      <c r="J4131" s="20" t="s">
        <v>7598</v>
      </c>
      <c r="K4131" s="20" t="s">
        <v>7598</v>
      </c>
      <c r="L4131" s="20" t="s">
        <v>808</v>
      </c>
      <c r="M4131" s="20">
        <v>4</v>
      </c>
      <c r="N4131" s="20" t="s">
        <v>1679</v>
      </c>
      <c r="P4131" s="20">
        <v>0</v>
      </c>
      <c r="Q4131" s="20" t="s">
        <v>499</v>
      </c>
      <c r="R4131" s="20" t="s">
        <v>508</v>
      </c>
      <c r="S4131" s="20" t="s">
        <v>221</v>
      </c>
      <c r="T4131" s="20" t="s">
        <v>7604</v>
      </c>
      <c r="U4131" s="20" t="s">
        <v>7600</v>
      </c>
      <c r="V4131" s="20">
        <v>6</v>
      </c>
      <c r="W4131" s="20">
        <v>187</v>
      </c>
      <c r="Y4131" s="20" t="s">
        <v>1684</v>
      </c>
      <c r="Z4131" s="20" t="s">
        <v>1685</v>
      </c>
      <c r="AA4131" s="20">
        <v>1.5</v>
      </c>
      <c r="AB4131" s="20">
        <v>20</v>
      </c>
      <c r="AC4131" s="20">
        <v>20</v>
      </c>
      <c r="AD4131" s="20">
        <v>20</v>
      </c>
      <c r="AT4131" s="20" t="s">
        <v>1687</v>
      </c>
      <c r="BE4131" s="20" t="s">
        <v>808</v>
      </c>
      <c r="BL4131" s="20">
        <v>2619.4</v>
      </c>
      <c r="BM4131" s="20">
        <v>70</v>
      </c>
    </row>
    <row r="4132" spans="1:65" x14ac:dyDescent="0.25">
      <c r="A4132" s="20" t="s">
        <v>1677</v>
      </c>
      <c r="B4132" s="20" t="s">
        <v>808</v>
      </c>
      <c r="C4132" s="20" t="s">
        <v>944</v>
      </c>
      <c r="D4132" s="20" t="s">
        <v>858</v>
      </c>
      <c r="E4132" s="20" t="s">
        <v>7606</v>
      </c>
      <c r="F4132" s="20" t="s">
        <v>473</v>
      </c>
      <c r="G4132" s="20">
        <v>0.55000000000000004</v>
      </c>
      <c r="H4132" s="20" t="s">
        <v>1679</v>
      </c>
      <c r="I4132" s="20" t="s">
        <v>7597</v>
      </c>
      <c r="J4132" s="20" t="s">
        <v>7598</v>
      </c>
      <c r="K4132" s="20" t="s">
        <v>7598</v>
      </c>
      <c r="L4132" s="20" t="s">
        <v>808</v>
      </c>
      <c r="M4132" s="20">
        <v>4</v>
      </c>
      <c r="N4132" s="20" t="s">
        <v>1679</v>
      </c>
      <c r="P4132" s="20">
        <v>0</v>
      </c>
      <c r="Q4132" s="20" t="s">
        <v>499</v>
      </c>
      <c r="R4132" s="20" t="s">
        <v>488</v>
      </c>
      <c r="S4132" s="20" t="s">
        <v>221</v>
      </c>
      <c r="T4132" s="20" t="s">
        <v>7604</v>
      </c>
      <c r="U4132" s="20" t="s">
        <v>7600</v>
      </c>
      <c r="V4132" s="20">
        <v>6</v>
      </c>
      <c r="W4132" s="20">
        <v>187</v>
      </c>
      <c r="Y4132" s="20" t="s">
        <v>1684</v>
      </c>
      <c r="Z4132" s="20" t="s">
        <v>1685</v>
      </c>
      <c r="AA4132" s="20">
        <v>1.5</v>
      </c>
      <c r="AB4132" s="20">
        <v>20</v>
      </c>
      <c r="AC4132" s="20">
        <v>20</v>
      </c>
      <c r="AD4132" s="20">
        <v>20</v>
      </c>
      <c r="AT4132" s="20" t="s">
        <v>1687</v>
      </c>
      <c r="BE4132" s="20" t="s">
        <v>808</v>
      </c>
      <c r="BL4132" s="20">
        <v>38.5</v>
      </c>
      <c r="BM4132" s="20">
        <v>70</v>
      </c>
    </row>
    <row r="4133" spans="1:65" x14ac:dyDescent="0.25">
      <c r="A4133" s="20" t="s">
        <v>1677</v>
      </c>
      <c r="B4133" s="20" t="s">
        <v>808</v>
      </c>
      <c r="C4133" s="20" t="s">
        <v>945</v>
      </c>
      <c r="D4133" s="20" t="s">
        <v>786</v>
      </c>
      <c r="E4133" s="20" t="s">
        <v>7607</v>
      </c>
      <c r="F4133" s="20" t="s">
        <v>465</v>
      </c>
      <c r="G4133" s="20">
        <v>1.61</v>
      </c>
      <c r="H4133" s="20" t="s">
        <v>1679</v>
      </c>
      <c r="I4133" s="20" t="s">
        <v>7608</v>
      </c>
      <c r="J4133" s="20" t="s">
        <v>7609</v>
      </c>
      <c r="K4133" s="20" t="s">
        <v>7609</v>
      </c>
      <c r="L4133" s="20" t="s">
        <v>808</v>
      </c>
      <c r="M4133" s="20">
        <v>4</v>
      </c>
      <c r="N4133" s="20" t="s">
        <v>1679</v>
      </c>
      <c r="P4133" s="20">
        <v>0</v>
      </c>
      <c r="Q4133" s="20" t="s">
        <v>495</v>
      </c>
      <c r="R4133" s="20" t="s">
        <v>488</v>
      </c>
      <c r="S4133" s="20" t="s">
        <v>221</v>
      </c>
      <c r="T4133" s="20" t="s">
        <v>7610</v>
      </c>
      <c r="U4133" s="20" t="s">
        <v>7611</v>
      </c>
      <c r="V4133" s="20">
        <v>5</v>
      </c>
      <c r="W4133" s="20">
        <v>155</v>
      </c>
      <c r="Y4133" s="20" t="s">
        <v>1684</v>
      </c>
      <c r="Z4133" s="20" t="s">
        <v>1685</v>
      </c>
      <c r="AA4133" s="20">
        <v>1.5</v>
      </c>
      <c r="AB4133" s="20">
        <v>53</v>
      </c>
      <c r="AC4133" s="20">
        <v>53</v>
      </c>
      <c r="AD4133" s="20">
        <v>53</v>
      </c>
      <c r="AT4133" s="20" t="s">
        <v>1687</v>
      </c>
      <c r="BE4133" s="20" t="s">
        <v>808</v>
      </c>
      <c r="BL4133" s="20">
        <v>96.6</v>
      </c>
      <c r="BM4133" s="20">
        <v>60</v>
      </c>
    </row>
    <row r="4134" spans="1:65" x14ac:dyDescent="0.25">
      <c r="A4134" s="20" t="s">
        <v>1677</v>
      </c>
      <c r="B4134" s="20" t="s">
        <v>808</v>
      </c>
      <c r="C4134" s="20" t="s">
        <v>945</v>
      </c>
      <c r="D4134" s="20" t="s">
        <v>786</v>
      </c>
      <c r="E4134" s="20" t="s">
        <v>7612</v>
      </c>
      <c r="F4134" s="20" t="s">
        <v>468</v>
      </c>
      <c r="G4134" s="20">
        <v>2.7</v>
      </c>
      <c r="H4134" s="20" t="s">
        <v>1679</v>
      </c>
      <c r="I4134" s="20" t="s">
        <v>7608</v>
      </c>
      <c r="J4134" s="20" t="s">
        <v>7609</v>
      </c>
      <c r="K4134" s="20" t="s">
        <v>7609</v>
      </c>
      <c r="L4134" s="20" t="s">
        <v>808</v>
      </c>
      <c r="M4134" s="20">
        <v>4</v>
      </c>
      <c r="N4134" s="20" t="s">
        <v>1679</v>
      </c>
      <c r="P4134" s="20">
        <v>0</v>
      </c>
      <c r="Q4134" s="20" t="s">
        <v>495</v>
      </c>
      <c r="R4134" s="20" t="s">
        <v>488</v>
      </c>
      <c r="S4134" s="20" t="s">
        <v>221</v>
      </c>
      <c r="T4134" s="20" t="s">
        <v>7610</v>
      </c>
      <c r="U4134" s="20" t="s">
        <v>7611</v>
      </c>
      <c r="V4134" s="20">
        <v>5</v>
      </c>
      <c r="W4134" s="20">
        <v>155</v>
      </c>
      <c r="Y4134" s="20" t="s">
        <v>1684</v>
      </c>
      <c r="Z4134" s="20" t="s">
        <v>1685</v>
      </c>
      <c r="AA4134" s="20">
        <v>1.5</v>
      </c>
      <c r="AB4134" s="20">
        <v>53</v>
      </c>
      <c r="AC4134" s="20">
        <v>53</v>
      </c>
      <c r="AD4134" s="20">
        <v>53</v>
      </c>
      <c r="AT4134" s="20" t="s">
        <v>1687</v>
      </c>
      <c r="BE4134" s="20" t="s">
        <v>808</v>
      </c>
      <c r="BL4134" s="20">
        <v>162</v>
      </c>
      <c r="BM4134" s="20">
        <v>60</v>
      </c>
    </row>
    <row r="4135" spans="1:65" x14ac:dyDescent="0.25">
      <c r="A4135" s="20" t="s">
        <v>1677</v>
      </c>
      <c r="B4135" s="20" t="s">
        <v>808</v>
      </c>
      <c r="C4135" s="20" t="s">
        <v>945</v>
      </c>
      <c r="D4135" s="20" t="s">
        <v>786</v>
      </c>
      <c r="E4135" s="20" t="s">
        <v>7613</v>
      </c>
      <c r="F4135" s="20" t="s">
        <v>470</v>
      </c>
      <c r="G4135" s="20">
        <v>9.44</v>
      </c>
      <c r="H4135" s="20" t="s">
        <v>1679</v>
      </c>
      <c r="I4135" s="20" t="s">
        <v>7608</v>
      </c>
      <c r="J4135" s="20" t="s">
        <v>7609</v>
      </c>
      <c r="K4135" s="20" t="s">
        <v>7609</v>
      </c>
      <c r="L4135" s="20" t="s">
        <v>808</v>
      </c>
      <c r="M4135" s="20">
        <v>4</v>
      </c>
      <c r="N4135" s="20" t="s">
        <v>1679</v>
      </c>
      <c r="P4135" s="20">
        <v>0</v>
      </c>
      <c r="Q4135" s="20" t="s">
        <v>495</v>
      </c>
      <c r="R4135" s="20" t="s">
        <v>488</v>
      </c>
      <c r="S4135" s="20" t="s">
        <v>221</v>
      </c>
      <c r="T4135" s="20" t="s">
        <v>7610</v>
      </c>
      <c r="U4135" s="20" t="s">
        <v>7611</v>
      </c>
      <c r="V4135" s="20">
        <v>5</v>
      </c>
      <c r="W4135" s="20">
        <v>155</v>
      </c>
      <c r="Y4135" s="20" t="s">
        <v>1684</v>
      </c>
      <c r="Z4135" s="20" t="s">
        <v>1685</v>
      </c>
      <c r="AA4135" s="20">
        <v>1.5</v>
      </c>
      <c r="AB4135" s="20">
        <v>53</v>
      </c>
      <c r="AC4135" s="20">
        <v>53</v>
      </c>
      <c r="AD4135" s="20">
        <v>53</v>
      </c>
      <c r="AT4135" s="20" t="s">
        <v>1687</v>
      </c>
      <c r="BE4135" s="20" t="s">
        <v>808</v>
      </c>
      <c r="BL4135" s="20">
        <v>566.4</v>
      </c>
      <c r="BM4135" s="20">
        <v>60</v>
      </c>
    </row>
    <row r="4136" spans="1:65" x14ac:dyDescent="0.25">
      <c r="A4136" s="20" t="s">
        <v>1677</v>
      </c>
      <c r="B4136" s="20" t="s">
        <v>808</v>
      </c>
      <c r="C4136" s="20" t="s">
        <v>945</v>
      </c>
      <c r="D4136" s="20" t="s">
        <v>786</v>
      </c>
      <c r="E4136" s="20" t="s">
        <v>7614</v>
      </c>
      <c r="F4136" s="20" t="s">
        <v>471</v>
      </c>
      <c r="G4136" s="20">
        <v>15.23</v>
      </c>
      <c r="H4136" s="20" t="s">
        <v>1679</v>
      </c>
      <c r="I4136" s="20" t="s">
        <v>7608</v>
      </c>
      <c r="J4136" s="20" t="s">
        <v>7609</v>
      </c>
      <c r="K4136" s="20" t="s">
        <v>7609</v>
      </c>
      <c r="L4136" s="20" t="s">
        <v>808</v>
      </c>
      <c r="M4136" s="20">
        <v>4</v>
      </c>
      <c r="N4136" s="20" t="s">
        <v>1679</v>
      </c>
      <c r="P4136" s="20">
        <v>0</v>
      </c>
      <c r="Q4136" s="20" t="s">
        <v>495</v>
      </c>
      <c r="R4136" s="20" t="s">
        <v>488</v>
      </c>
      <c r="S4136" s="20" t="s">
        <v>221</v>
      </c>
      <c r="T4136" s="20" t="s">
        <v>7610</v>
      </c>
      <c r="U4136" s="20" t="s">
        <v>7611</v>
      </c>
      <c r="V4136" s="20">
        <v>5</v>
      </c>
      <c r="W4136" s="20">
        <v>155</v>
      </c>
      <c r="Y4136" s="20" t="s">
        <v>1684</v>
      </c>
      <c r="Z4136" s="20" t="s">
        <v>1685</v>
      </c>
      <c r="AA4136" s="20">
        <v>1.5</v>
      </c>
      <c r="AB4136" s="20">
        <v>53</v>
      </c>
      <c r="AC4136" s="20">
        <v>53</v>
      </c>
      <c r="AD4136" s="20">
        <v>53</v>
      </c>
      <c r="AT4136" s="20" t="s">
        <v>1687</v>
      </c>
      <c r="BE4136" s="20" t="s">
        <v>808</v>
      </c>
      <c r="BL4136" s="20">
        <v>913.8</v>
      </c>
      <c r="BM4136" s="20">
        <v>60</v>
      </c>
    </row>
    <row r="4137" spans="1:65" x14ac:dyDescent="0.25">
      <c r="A4137" s="20" t="s">
        <v>1677</v>
      </c>
      <c r="B4137" s="20" t="s">
        <v>808</v>
      </c>
      <c r="C4137" s="20" t="s">
        <v>946</v>
      </c>
      <c r="D4137" s="20" t="s">
        <v>554</v>
      </c>
      <c r="E4137" s="20" t="s">
        <v>7615</v>
      </c>
      <c r="F4137" s="20" t="s">
        <v>465</v>
      </c>
      <c r="G4137" s="20">
        <v>1.51</v>
      </c>
      <c r="H4137" s="20" t="s">
        <v>1679</v>
      </c>
      <c r="I4137" s="20" t="s">
        <v>7616</v>
      </c>
      <c r="J4137" s="20" t="s">
        <v>7617</v>
      </c>
      <c r="K4137" s="20" t="s">
        <v>7617</v>
      </c>
      <c r="L4137" s="20" t="s">
        <v>808</v>
      </c>
      <c r="M4137" s="20">
        <v>4</v>
      </c>
      <c r="N4137" s="20" t="s">
        <v>1679</v>
      </c>
      <c r="P4137" s="20">
        <v>0</v>
      </c>
      <c r="Q4137" s="20" t="s">
        <v>499</v>
      </c>
      <c r="R4137" s="20" t="s">
        <v>488</v>
      </c>
      <c r="S4137" s="20" t="s">
        <v>221</v>
      </c>
      <c r="T4137" s="20" t="s">
        <v>6413</v>
      </c>
      <c r="U4137" s="20" t="s">
        <v>7618</v>
      </c>
      <c r="V4137" s="20">
        <v>20</v>
      </c>
      <c r="W4137" s="20">
        <v>628</v>
      </c>
      <c r="Y4137" s="20" t="s">
        <v>1684</v>
      </c>
      <c r="Z4137" s="20" t="s">
        <v>1685</v>
      </c>
      <c r="AA4137" s="20">
        <v>1.5</v>
      </c>
      <c r="AB4137" s="20">
        <v>12</v>
      </c>
      <c r="AC4137" s="20">
        <v>12</v>
      </c>
      <c r="AD4137" s="20">
        <v>12</v>
      </c>
      <c r="AT4137" s="20" t="s">
        <v>1687</v>
      </c>
      <c r="AY4137" s="20" t="s">
        <v>1719</v>
      </c>
      <c r="BD4137" s="20" t="s">
        <v>1943</v>
      </c>
      <c r="BE4137" s="20" t="s">
        <v>808</v>
      </c>
      <c r="BL4137" s="20">
        <v>105.7</v>
      </c>
      <c r="BM4137" s="20">
        <v>70</v>
      </c>
    </row>
    <row r="4138" spans="1:65" x14ac:dyDescent="0.25">
      <c r="A4138" s="20" t="s">
        <v>1677</v>
      </c>
      <c r="B4138" s="20" t="s">
        <v>808</v>
      </c>
      <c r="C4138" s="20" t="s">
        <v>946</v>
      </c>
      <c r="D4138" s="20" t="s">
        <v>554</v>
      </c>
      <c r="E4138" s="20" t="s">
        <v>7619</v>
      </c>
      <c r="F4138" s="20" t="s">
        <v>468</v>
      </c>
      <c r="G4138" s="20">
        <v>3.6</v>
      </c>
      <c r="H4138" s="20" t="s">
        <v>1679</v>
      </c>
      <c r="I4138" s="20" t="s">
        <v>7616</v>
      </c>
      <c r="J4138" s="20" t="s">
        <v>7617</v>
      </c>
      <c r="K4138" s="20" t="s">
        <v>7617</v>
      </c>
      <c r="L4138" s="20" t="s">
        <v>808</v>
      </c>
      <c r="M4138" s="20">
        <v>4</v>
      </c>
      <c r="N4138" s="20" t="s">
        <v>1679</v>
      </c>
      <c r="P4138" s="20">
        <v>0</v>
      </c>
      <c r="Q4138" s="20" t="s">
        <v>499</v>
      </c>
      <c r="R4138" s="20" t="s">
        <v>488</v>
      </c>
      <c r="S4138" s="20" t="s">
        <v>221</v>
      </c>
      <c r="T4138" s="20" t="s">
        <v>6413</v>
      </c>
      <c r="U4138" s="20" t="s">
        <v>7618</v>
      </c>
      <c r="V4138" s="20">
        <v>20</v>
      </c>
      <c r="W4138" s="20">
        <v>628</v>
      </c>
      <c r="Y4138" s="20" t="s">
        <v>1684</v>
      </c>
      <c r="Z4138" s="20" t="s">
        <v>1685</v>
      </c>
      <c r="AA4138" s="20">
        <v>1.5</v>
      </c>
      <c r="AB4138" s="20">
        <v>12</v>
      </c>
      <c r="AC4138" s="20">
        <v>12</v>
      </c>
      <c r="AD4138" s="20">
        <v>12</v>
      </c>
      <c r="AT4138" s="20" t="s">
        <v>1687</v>
      </c>
      <c r="AY4138" s="20" t="s">
        <v>1719</v>
      </c>
      <c r="BD4138" s="20" t="s">
        <v>1943</v>
      </c>
      <c r="BE4138" s="20" t="s">
        <v>808</v>
      </c>
      <c r="BL4138" s="20">
        <v>252</v>
      </c>
      <c r="BM4138" s="20">
        <v>70</v>
      </c>
    </row>
    <row r="4139" spans="1:65" x14ac:dyDescent="0.25">
      <c r="A4139" s="20" t="s">
        <v>1677</v>
      </c>
      <c r="B4139" s="20" t="s">
        <v>808</v>
      </c>
      <c r="C4139" s="20" t="s">
        <v>946</v>
      </c>
      <c r="D4139" s="20" t="s">
        <v>554</v>
      </c>
      <c r="E4139" s="20" t="s">
        <v>7620</v>
      </c>
      <c r="F4139" s="20" t="s">
        <v>470</v>
      </c>
      <c r="G4139" s="20">
        <v>6.84</v>
      </c>
      <c r="H4139" s="20" t="s">
        <v>1679</v>
      </c>
      <c r="I4139" s="20" t="s">
        <v>7616</v>
      </c>
      <c r="J4139" s="20" t="s">
        <v>7617</v>
      </c>
      <c r="K4139" s="20" t="s">
        <v>7617</v>
      </c>
      <c r="L4139" s="20" t="s">
        <v>808</v>
      </c>
      <c r="M4139" s="20">
        <v>4</v>
      </c>
      <c r="N4139" s="20" t="s">
        <v>1679</v>
      </c>
      <c r="P4139" s="20">
        <v>0</v>
      </c>
      <c r="Q4139" s="20" t="s">
        <v>499</v>
      </c>
      <c r="R4139" s="20" t="s">
        <v>488</v>
      </c>
      <c r="S4139" s="20" t="s">
        <v>221</v>
      </c>
      <c r="T4139" s="20" t="s">
        <v>6413</v>
      </c>
      <c r="U4139" s="20" t="s">
        <v>7618</v>
      </c>
      <c r="V4139" s="20">
        <v>20</v>
      </c>
      <c r="W4139" s="20">
        <v>628</v>
      </c>
      <c r="Y4139" s="20" t="s">
        <v>1684</v>
      </c>
      <c r="Z4139" s="20" t="s">
        <v>1685</v>
      </c>
      <c r="AA4139" s="20">
        <v>1.5</v>
      </c>
      <c r="AB4139" s="20">
        <v>12</v>
      </c>
      <c r="AC4139" s="20">
        <v>12</v>
      </c>
      <c r="AD4139" s="20">
        <v>12</v>
      </c>
      <c r="AT4139" s="20" t="s">
        <v>1687</v>
      </c>
      <c r="AY4139" s="20" t="s">
        <v>1719</v>
      </c>
      <c r="BD4139" s="20" t="s">
        <v>1943</v>
      </c>
      <c r="BE4139" s="20" t="s">
        <v>808</v>
      </c>
      <c r="BL4139" s="20">
        <v>478.8</v>
      </c>
      <c r="BM4139" s="20">
        <v>70</v>
      </c>
    </row>
    <row r="4140" spans="1:65" x14ac:dyDescent="0.25">
      <c r="A4140" s="20" t="s">
        <v>1677</v>
      </c>
      <c r="B4140" s="20" t="s">
        <v>808</v>
      </c>
      <c r="C4140" s="20" t="s">
        <v>946</v>
      </c>
      <c r="D4140" s="20" t="s">
        <v>554</v>
      </c>
      <c r="E4140" s="20" t="s">
        <v>7621</v>
      </c>
      <c r="F4140" s="20" t="s">
        <v>471</v>
      </c>
      <c r="G4140" s="20">
        <v>4.13</v>
      </c>
      <c r="H4140" s="20" t="s">
        <v>1679</v>
      </c>
      <c r="I4140" s="20" t="s">
        <v>7616</v>
      </c>
      <c r="J4140" s="20" t="s">
        <v>7617</v>
      </c>
      <c r="K4140" s="20" t="s">
        <v>7617</v>
      </c>
      <c r="L4140" s="20" t="s">
        <v>808</v>
      </c>
      <c r="M4140" s="20">
        <v>4</v>
      </c>
      <c r="N4140" s="20" t="s">
        <v>1679</v>
      </c>
      <c r="P4140" s="20">
        <v>0</v>
      </c>
      <c r="Q4140" s="20" t="s">
        <v>499</v>
      </c>
      <c r="R4140" s="20" t="s">
        <v>488</v>
      </c>
      <c r="S4140" s="20" t="s">
        <v>221</v>
      </c>
      <c r="T4140" s="20" t="s">
        <v>6413</v>
      </c>
      <c r="U4140" s="20" t="s">
        <v>7618</v>
      </c>
      <c r="V4140" s="20">
        <v>20</v>
      </c>
      <c r="W4140" s="20">
        <v>628</v>
      </c>
      <c r="Y4140" s="20" t="s">
        <v>1684</v>
      </c>
      <c r="Z4140" s="20" t="s">
        <v>1685</v>
      </c>
      <c r="AA4140" s="20">
        <v>1.5</v>
      </c>
      <c r="AB4140" s="20">
        <v>12</v>
      </c>
      <c r="AC4140" s="20">
        <v>12</v>
      </c>
      <c r="AD4140" s="20">
        <v>12</v>
      </c>
      <c r="AT4140" s="20" t="s">
        <v>1687</v>
      </c>
      <c r="AY4140" s="20" t="s">
        <v>1719</v>
      </c>
      <c r="BD4140" s="20" t="s">
        <v>1943</v>
      </c>
      <c r="BE4140" s="20" t="s">
        <v>808</v>
      </c>
      <c r="BL4140" s="20">
        <v>289.10000000000002</v>
      </c>
      <c r="BM4140" s="20">
        <v>70</v>
      </c>
    </row>
    <row r="4141" spans="1:65" x14ac:dyDescent="0.25">
      <c r="A4141" s="20" t="s">
        <v>1677</v>
      </c>
      <c r="B4141" s="20" t="s">
        <v>808</v>
      </c>
      <c r="C4141" s="20" t="s">
        <v>946</v>
      </c>
      <c r="D4141" s="20" t="s">
        <v>554</v>
      </c>
      <c r="E4141" s="20" t="s">
        <v>7622</v>
      </c>
      <c r="F4141" s="20" t="s">
        <v>472</v>
      </c>
      <c r="G4141" s="20">
        <v>3.38</v>
      </c>
      <c r="H4141" s="20" t="s">
        <v>1679</v>
      </c>
      <c r="I4141" s="20" t="s">
        <v>7616</v>
      </c>
      <c r="J4141" s="20" t="s">
        <v>7617</v>
      </c>
      <c r="K4141" s="20" t="s">
        <v>7617</v>
      </c>
      <c r="L4141" s="20" t="s">
        <v>808</v>
      </c>
      <c r="M4141" s="20">
        <v>4</v>
      </c>
      <c r="N4141" s="20" t="s">
        <v>1679</v>
      </c>
      <c r="P4141" s="20">
        <v>0</v>
      </c>
      <c r="Q4141" s="20" t="s">
        <v>499</v>
      </c>
      <c r="R4141" s="20" t="s">
        <v>488</v>
      </c>
      <c r="S4141" s="20" t="s">
        <v>221</v>
      </c>
      <c r="T4141" s="20" t="s">
        <v>6413</v>
      </c>
      <c r="U4141" s="20" t="s">
        <v>7618</v>
      </c>
      <c r="V4141" s="20">
        <v>20</v>
      </c>
      <c r="W4141" s="20">
        <v>628</v>
      </c>
      <c r="Y4141" s="20" t="s">
        <v>1684</v>
      </c>
      <c r="Z4141" s="20" t="s">
        <v>1685</v>
      </c>
      <c r="AA4141" s="20">
        <v>1.5</v>
      </c>
      <c r="AB4141" s="20">
        <v>12</v>
      </c>
      <c r="AC4141" s="20">
        <v>12</v>
      </c>
      <c r="AD4141" s="20">
        <v>12</v>
      </c>
      <c r="AT4141" s="20" t="s">
        <v>1687</v>
      </c>
      <c r="AY4141" s="20" t="s">
        <v>1719</v>
      </c>
      <c r="BD4141" s="20" t="s">
        <v>1943</v>
      </c>
      <c r="BE4141" s="20" t="s">
        <v>808</v>
      </c>
      <c r="BL4141" s="20">
        <v>236.6</v>
      </c>
      <c r="BM4141" s="20">
        <v>70</v>
      </c>
    </row>
    <row r="4142" spans="1:65" x14ac:dyDescent="0.25">
      <c r="A4142" s="20" t="s">
        <v>1677</v>
      </c>
      <c r="B4142" s="20" t="s">
        <v>808</v>
      </c>
      <c r="C4142" s="20" t="s">
        <v>946</v>
      </c>
      <c r="D4142" s="20" t="s">
        <v>554</v>
      </c>
      <c r="E4142" s="20" t="s">
        <v>7623</v>
      </c>
      <c r="F4142" s="20" t="s">
        <v>473</v>
      </c>
      <c r="G4142" s="20">
        <v>6.12</v>
      </c>
      <c r="H4142" s="20" t="s">
        <v>1679</v>
      </c>
      <c r="I4142" s="20" t="s">
        <v>7616</v>
      </c>
      <c r="J4142" s="20" t="s">
        <v>7617</v>
      </c>
      <c r="K4142" s="20" t="s">
        <v>7617</v>
      </c>
      <c r="L4142" s="20" t="s">
        <v>808</v>
      </c>
      <c r="M4142" s="20">
        <v>5</v>
      </c>
      <c r="N4142" s="20" t="s">
        <v>1679</v>
      </c>
      <c r="P4142" s="20">
        <v>0</v>
      </c>
      <c r="Q4142" s="20" t="s">
        <v>499</v>
      </c>
      <c r="R4142" s="20" t="s">
        <v>488</v>
      </c>
      <c r="S4142" s="20" t="s">
        <v>221</v>
      </c>
      <c r="T4142" s="20" t="s">
        <v>6413</v>
      </c>
      <c r="U4142" s="20" t="s">
        <v>7618</v>
      </c>
      <c r="V4142" s="20">
        <v>20</v>
      </c>
      <c r="W4142" s="20">
        <v>628</v>
      </c>
      <c r="Y4142" s="20" t="s">
        <v>1684</v>
      </c>
      <c r="Z4142" s="20" t="s">
        <v>1685</v>
      </c>
      <c r="AA4142" s="20">
        <v>1.5</v>
      </c>
      <c r="AB4142" s="20">
        <v>12</v>
      </c>
      <c r="AC4142" s="20">
        <v>12</v>
      </c>
      <c r="AD4142" s="20">
        <v>12</v>
      </c>
      <c r="AT4142" s="20" t="s">
        <v>1687</v>
      </c>
      <c r="AY4142" s="20" t="s">
        <v>1719</v>
      </c>
      <c r="BD4142" s="20" t="s">
        <v>1943</v>
      </c>
      <c r="BE4142" s="20" t="s">
        <v>808</v>
      </c>
      <c r="BL4142" s="20">
        <v>428.4</v>
      </c>
      <c r="BM4142" s="20">
        <v>70</v>
      </c>
    </row>
    <row r="4143" spans="1:65" x14ac:dyDescent="0.25">
      <c r="A4143" s="20" t="s">
        <v>1677</v>
      </c>
      <c r="B4143" s="20" t="s">
        <v>808</v>
      </c>
      <c r="C4143" s="20" t="s">
        <v>946</v>
      </c>
      <c r="D4143" s="20" t="s">
        <v>554</v>
      </c>
      <c r="E4143" s="20" t="s">
        <v>7624</v>
      </c>
      <c r="F4143" s="20" t="s">
        <v>474</v>
      </c>
      <c r="G4143" s="20">
        <v>14.03</v>
      </c>
      <c r="H4143" s="20" t="s">
        <v>1679</v>
      </c>
      <c r="I4143" s="20" t="s">
        <v>7616</v>
      </c>
      <c r="J4143" s="20" t="s">
        <v>7617</v>
      </c>
      <c r="K4143" s="20" t="s">
        <v>7617</v>
      </c>
      <c r="L4143" s="20" t="s">
        <v>808</v>
      </c>
      <c r="M4143" s="20">
        <v>5</v>
      </c>
      <c r="N4143" s="20" t="s">
        <v>1679</v>
      </c>
      <c r="P4143" s="20">
        <v>0</v>
      </c>
      <c r="Q4143" s="20" t="s">
        <v>499</v>
      </c>
      <c r="R4143" s="20" t="s">
        <v>488</v>
      </c>
      <c r="S4143" s="20" t="s">
        <v>221</v>
      </c>
      <c r="T4143" s="20" t="s">
        <v>6413</v>
      </c>
      <c r="U4143" s="20" t="s">
        <v>7618</v>
      </c>
      <c r="V4143" s="20">
        <v>20</v>
      </c>
      <c r="W4143" s="20">
        <v>628</v>
      </c>
      <c r="Y4143" s="20" t="s">
        <v>1684</v>
      </c>
      <c r="Z4143" s="20" t="s">
        <v>1685</v>
      </c>
      <c r="AA4143" s="20">
        <v>1.5</v>
      </c>
      <c r="AB4143" s="20">
        <v>12</v>
      </c>
      <c r="AC4143" s="20">
        <v>12</v>
      </c>
      <c r="AD4143" s="20">
        <v>12</v>
      </c>
      <c r="AT4143" s="20" t="s">
        <v>1687</v>
      </c>
      <c r="AY4143" s="20" t="s">
        <v>1719</v>
      </c>
      <c r="BD4143" s="20" t="s">
        <v>1943</v>
      </c>
      <c r="BE4143" s="20" t="s">
        <v>808</v>
      </c>
      <c r="BL4143" s="20">
        <v>982.1</v>
      </c>
      <c r="BM4143" s="20">
        <v>70</v>
      </c>
    </row>
    <row r="4144" spans="1:65" x14ac:dyDescent="0.25">
      <c r="A4144" s="20" t="s">
        <v>1677</v>
      </c>
      <c r="B4144" s="20" t="s">
        <v>808</v>
      </c>
      <c r="C4144" s="20" t="s">
        <v>946</v>
      </c>
      <c r="D4144" s="20" t="s">
        <v>554</v>
      </c>
      <c r="E4144" s="20" t="s">
        <v>7625</v>
      </c>
      <c r="F4144" s="20" t="s">
        <v>475</v>
      </c>
      <c r="G4144" s="20">
        <v>0.56999999999999995</v>
      </c>
      <c r="H4144" s="20" t="s">
        <v>1679</v>
      </c>
      <c r="I4144" s="20" t="s">
        <v>7616</v>
      </c>
      <c r="J4144" s="20" t="s">
        <v>7617</v>
      </c>
      <c r="K4144" s="20" t="s">
        <v>7617</v>
      </c>
      <c r="L4144" s="20" t="s">
        <v>808</v>
      </c>
      <c r="M4144" s="20">
        <v>5</v>
      </c>
      <c r="N4144" s="20" t="s">
        <v>1679</v>
      </c>
      <c r="P4144" s="20">
        <v>0</v>
      </c>
      <c r="Q4144" s="20" t="s">
        <v>499</v>
      </c>
      <c r="R4144" s="20" t="s">
        <v>488</v>
      </c>
      <c r="S4144" s="20" t="s">
        <v>221</v>
      </c>
      <c r="T4144" s="20" t="s">
        <v>6413</v>
      </c>
      <c r="U4144" s="20" t="s">
        <v>7618</v>
      </c>
      <c r="V4144" s="20">
        <v>20</v>
      </c>
      <c r="W4144" s="20">
        <v>628</v>
      </c>
      <c r="Y4144" s="20" t="s">
        <v>1684</v>
      </c>
      <c r="Z4144" s="20" t="s">
        <v>1685</v>
      </c>
      <c r="AA4144" s="20">
        <v>1.5</v>
      </c>
      <c r="AB4144" s="20">
        <v>12</v>
      </c>
      <c r="AC4144" s="20">
        <v>12</v>
      </c>
      <c r="AD4144" s="20">
        <v>12</v>
      </c>
      <c r="AT4144" s="20" t="s">
        <v>1687</v>
      </c>
      <c r="AY4144" s="20" t="s">
        <v>1719</v>
      </c>
      <c r="BD4144" s="20" t="s">
        <v>1943</v>
      </c>
      <c r="BE4144" s="20" t="s">
        <v>808</v>
      </c>
      <c r="BL4144" s="20">
        <v>39.9</v>
      </c>
      <c r="BM4144" s="20">
        <v>70</v>
      </c>
    </row>
    <row r="4145" spans="1:65" x14ac:dyDescent="0.25">
      <c r="A4145" s="20" t="s">
        <v>1677</v>
      </c>
      <c r="B4145" s="20" t="s">
        <v>808</v>
      </c>
      <c r="C4145" s="20" t="s">
        <v>946</v>
      </c>
      <c r="D4145" s="20" t="s">
        <v>554</v>
      </c>
      <c r="E4145" s="20" t="s">
        <v>7626</v>
      </c>
      <c r="F4145" s="20" t="s">
        <v>476</v>
      </c>
      <c r="G4145" s="20">
        <v>5.6</v>
      </c>
      <c r="H4145" s="20" t="s">
        <v>1679</v>
      </c>
      <c r="I4145" s="20" t="s">
        <v>7616</v>
      </c>
      <c r="J4145" s="20" t="s">
        <v>7617</v>
      </c>
      <c r="K4145" s="20" t="s">
        <v>7617</v>
      </c>
      <c r="L4145" s="20" t="s">
        <v>808</v>
      </c>
      <c r="M4145" s="20">
        <v>5</v>
      </c>
      <c r="N4145" s="20" t="s">
        <v>1679</v>
      </c>
      <c r="P4145" s="20">
        <v>0</v>
      </c>
      <c r="Q4145" s="20" t="s">
        <v>499</v>
      </c>
      <c r="R4145" s="20" t="s">
        <v>488</v>
      </c>
      <c r="S4145" s="20" t="s">
        <v>221</v>
      </c>
      <c r="T4145" s="20" t="s">
        <v>6413</v>
      </c>
      <c r="U4145" s="20" t="s">
        <v>7618</v>
      </c>
      <c r="V4145" s="20">
        <v>20</v>
      </c>
      <c r="W4145" s="20">
        <v>628</v>
      </c>
      <c r="Y4145" s="20" t="s">
        <v>1684</v>
      </c>
      <c r="Z4145" s="20" t="s">
        <v>1685</v>
      </c>
      <c r="AA4145" s="20">
        <v>1.5</v>
      </c>
      <c r="AB4145" s="20">
        <v>12</v>
      </c>
      <c r="AC4145" s="20">
        <v>12</v>
      </c>
      <c r="AD4145" s="20">
        <v>12</v>
      </c>
      <c r="AT4145" s="20" t="s">
        <v>1687</v>
      </c>
      <c r="AY4145" s="20" t="s">
        <v>1719</v>
      </c>
      <c r="BD4145" s="20" t="s">
        <v>1943</v>
      </c>
      <c r="BE4145" s="20" t="s">
        <v>808</v>
      </c>
      <c r="BL4145" s="20">
        <v>392</v>
      </c>
      <c r="BM4145" s="20">
        <v>70</v>
      </c>
    </row>
    <row r="4146" spans="1:65" x14ac:dyDescent="0.25">
      <c r="A4146" s="20" t="s">
        <v>1677</v>
      </c>
      <c r="B4146" s="20" t="s">
        <v>808</v>
      </c>
      <c r="C4146" s="20" t="s">
        <v>946</v>
      </c>
      <c r="D4146" s="20" t="s">
        <v>554</v>
      </c>
      <c r="E4146" s="20" t="s">
        <v>7627</v>
      </c>
      <c r="F4146" s="20" t="s">
        <v>477</v>
      </c>
      <c r="G4146" s="20">
        <v>8.85</v>
      </c>
      <c r="H4146" s="20" t="s">
        <v>1679</v>
      </c>
      <c r="I4146" s="20" t="s">
        <v>7616</v>
      </c>
      <c r="J4146" s="20" t="s">
        <v>7617</v>
      </c>
      <c r="K4146" s="20" t="s">
        <v>7617</v>
      </c>
      <c r="L4146" s="20" t="s">
        <v>808</v>
      </c>
      <c r="M4146" s="20">
        <v>5</v>
      </c>
      <c r="N4146" s="20" t="s">
        <v>1679</v>
      </c>
      <c r="P4146" s="20">
        <v>0</v>
      </c>
      <c r="Q4146" s="20" t="s">
        <v>499</v>
      </c>
      <c r="R4146" s="20" t="s">
        <v>488</v>
      </c>
      <c r="S4146" s="20" t="s">
        <v>221</v>
      </c>
      <c r="T4146" s="20" t="s">
        <v>6413</v>
      </c>
      <c r="U4146" s="20" t="s">
        <v>7618</v>
      </c>
      <c r="V4146" s="20">
        <v>20</v>
      </c>
      <c r="W4146" s="20">
        <v>628</v>
      </c>
      <c r="Y4146" s="20" t="s">
        <v>1684</v>
      </c>
      <c r="Z4146" s="20" t="s">
        <v>1685</v>
      </c>
      <c r="AA4146" s="20">
        <v>1.5</v>
      </c>
      <c r="AB4146" s="20">
        <v>12</v>
      </c>
      <c r="AC4146" s="20">
        <v>12</v>
      </c>
      <c r="AD4146" s="20">
        <v>12</v>
      </c>
      <c r="AT4146" s="20" t="s">
        <v>1687</v>
      </c>
      <c r="AY4146" s="20" t="s">
        <v>1719</v>
      </c>
      <c r="BD4146" s="20" t="s">
        <v>1943</v>
      </c>
      <c r="BE4146" s="20" t="s">
        <v>808</v>
      </c>
      <c r="BL4146" s="20">
        <v>619.5</v>
      </c>
      <c r="BM4146" s="20">
        <v>70</v>
      </c>
    </row>
    <row r="4147" spans="1:65" x14ac:dyDescent="0.25">
      <c r="A4147" s="20" t="s">
        <v>1677</v>
      </c>
      <c r="B4147" s="20" t="s">
        <v>808</v>
      </c>
      <c r="C4147" s="20" t="s">
        <v>946</v>
      </c>
      <c r="D4147" s="20" t="s">
        <v>554</v>
      </c>
      <c r="E4147" s="20" t="s">
        <v>7628</v>
      </c>
      <c r="F4147" s="20" t="s">
        <v>478</v>
      </c>
      <c r="G4147" s="20">
        <v>8.76</v>
      </c>
      <c r="H4147" s="20" t="s">
        <v>1679</v>
      </c>
      <c r="I4147" s="20" t="s">
        <v>7616</v>
      </c>
      <c r="J4147" s="20" t="s">
        <v>7617</v>
      </c>
      <c r="K4147" s="20" t="s">
        <v>7617</v>
      </c>
      <c r="L4147" s="20" t="s">
        <v>808</v>
      </c>
      <c r="M4147" s="20">
        <v>5</v>
      </c>
      <c r="N4147" s="20" t="s">
        <v>1679</v>
      </c>
      <c r="P4147" s="20">
        <v>0</v>
      </c>
      <c r="Q4147" s="20" t="s">
        <v>499</v>
      </c>
      <c r="R4147" s="20" t="s">
        <v>488</v>
      </c>
      <c r="S4147" s="20" t="s">
        <v>221</v>
      </c>
      <c r="T4147" s="20" t="s">
        <v>6413</v>
      </c>
      <c r="U4147" s="20" t="s">
        <v>7618</v>
      </c>
      <c r="V4147" s="20">
        <v>20</v>
      </c>
      <c r="W4147" s="20">
        <v>628</v>
      </c>
      <c r="Y4147" s="20" t="s">
        <v>1684</v>
      </c>
      <c r="Z4147" s="20" t="s">
        <v>1685</v>
      </c>
      <c r="AA4147" s="20">
        <v>1.5</v>
      </c>
      <c r="AB4147" s="20">
        <v>12</v>
      </c>
      <c r="AC4147" s="20">
        <v>12</v>
      </c>
      <c r="AD4147" s="20">
        <v>12</v>
      </c>
      <c r="AT4147" s="20" t="s">
        <v>1687</v>
      </c>
      <c r="AY4147" s="20" t="s">
        <v>1719</v>
      </c>
      <c r="BD4147" s="20" t="s">
        <v>1943</v>
      </c>
      <c r="BE4147" s="20" t="s">
        <v>808</v>
      </c>
      <c r="BL4147" s="20">
        <v>613.20000000000005</v>
      </c>
      <c r="BM4147" s="20">
        <v>70</v>
      </c>
    </row>
    <row r="4148" spans="1:65" x14ac:dyDescent="0.25">
      <c r="A4148" s="20" t="s">
        <v>1677</v>
      </c>
      <c r="B4148" s="20" t="s">
        <v>808</v>
      </c>
      <c r="C4148" s="20" t="s">
        <v>946</v>
      </c>
      <c r="D4148" s="20" t="s">
        <v>554</v>
      </c>
      <c r="E4148" s="20" t="s">
        <v>7629</v>
      </c>
      <c r="F4148" s="20" t="s">
        <v>479</v>
      </c>
      <c r="G4148" s="20">
        <v>10.34</v>
      </c>
      <c r="H4148" s="20" t="s">
        <v>1679</v>
      </c>
      <c r="I4148" s="20" t="s">
        <v>7616</v>
      </c>
      <c r="J4148" s="20" t="s">
        <v>7617</v>
      </c>
      <c r="K4148" s="20" t="s">
        <v>7617</v>
      </c>
      <c r="L4148" s="20" t="s">
        <v>808</v>
      </c>
      <c r="M4148" s="20">
        <v>5</v>
      </c>
      <c r="N4148" s="20" t="s">
        <v>1679</v>
      </c>
      <c r="P4148" s="20">
        <v>0</v>
      </c>
      <c r="Q4148" s="20" t="s">
        <v>499</v>
      </c>
      <c r="R4148" s="20" t="s">
        <v>488</v>
      </c>
      <c r="S4148" s="20" t="s">
        <v>221</v>
      </c>
      <c r="T4148" s="20" t="s">
        <v>6413</v>
      </c>
      <c r="U4148" s="20" t="s">
        <v>7618</v>
      </c>
      <c r="V4148" s="20">
        <v>20</v>
      </c>
      <c r="W4148" s="20">
        <v>628</v>
      </c>
      <c r="Y4148" s="20" t="s">
        <v>1684</v>
      </c>
      <c r="Z4148" s="20" t="s">
        <v>1685</v>
      </c>
      <c r="AA4148" s="20">
        <v>1.5</v>
      </c>
      <c r="AB4148" s="20">
        <v>12</v>
      </c>
      <c r="AC4148" s="20">
        <v>12</v>
      </c>
      <c r="AD4148" s="20">
        <v>12</v>
      </c>
      <c r="AT4148" s="20" t="s">
        <v>1687</v>
      </c>
      <c r="AY4148" s="20" t="s">
        <v>1719</v>
      </c>
      <c r="BD4148" s="20" t="s">
        <v>1943</v>
      </c>
      <c r="BE4148" s="20" t="s">
        <v>808</v>
      </c>
      <c r="BL4148" s="20">
        <v>723.8</v>
      </c>
      <c r="BM4148" s="20">
        <v>70</v>
      </c>
    </row>
    <row r="4149" spans="1:65" x14ac:dyDescent="0.25">
      <c r="A4149" s="20" t="s">
        <v>1677</v>
      </c>
      <c r="B4149" s="20" t="s">
        <v>808</v>
      </c>
      <c r="C4149" s="20" t="s">
        <v>946</v>
      </c>
      <c r="D4149" s="20" t="s">
        <v>554</v>
      </c>
      <c r="E4149" s="20" t="s">
        <v>7630</v>
      </c>
      <c r="F4149" s="20" t="s">
        <v>480</v>
      </c>
      <c r="G4149" s="20">
        <v>1.26</v>
      </c>
      <c r="H4149" s="20" t="s">
        <v>1679</v>
      </c>
      <c r="I4149" s="20" t="s">
        <v>7616</v>
      </c>
      <c r="J4149" s="20" t="s">
        <v>7617</v>
      </c>
      <c r="K4149" s="20" t="s">
        <v>7617</v>
      </c>
      <c r="L4149" s="20" t="s">
        <v>808</v>
      </c>
      <c r="M4149" s="20">
        <v>5</v>
      </c>
      <c r="N4149" s="20" t="s">
        <v>1679</v>
      </c>
      <c r="P4149" s="20">
        <v>0</v>
      </c>
      <c r="Q4149" s="20" t="s">
        <v>499</v>
      </c>
      <c r="R4149" s="20" t="s">
        <v>488</v>
      </c>
      <c r="S4149" s="20" t="s">
        <v>221</v>
      </c>
      <c r="T4149" s="20" t="s">
        <v>6413</v>
      </c>
      <c r="U4149" s="20" t="s">
        <v>7618</v>
      </c>
      <c r="V4149" s="20">
        <v>20</v>
      </c>
      <c r="W4149" s="20">
        <v>628</v>
      </c>
      <c r="Y4149" s="20" t="s">
        <v>1684</v>
      </c>
      <c r="Z4149" s="20" t="s">
        <v>1685</v>
      </c>
      <c r="AA4149" s="20">
        <v>1.5</v>
      </c>
      <c r="AB4149" s="20">
        <v>12</v>
      </c>
      <c r="AC4149" s="20">
        <v>12</v>
      </c>
      <c r="AD4149" s="20">
        <v>12</v>
      </c>
      <c r="AT4149" s="20" t="s">
        <v>1687</v>
      </c>
      <c r="AY4149" s="20" t="s">
        <v>1719</v>
      </c>
      <c r="BD4149" s="20" t="s">
        <v>1943</v>
      </c>
      <c r="BE4149" s="20" t="s">
        <v>808</v>
      </c>
      <c r="BL4149" s="20">
        <v>88.2</v>
      </c>
      <c r="BM4149" s="20">
        <v>70</v>
      </c>
    </row>
    <row r="4150" spans="1:65" x14ac:dyDescent="0.25">
      <c r="A4150" s="20" t="s">
        <v>1677</v>
      </c>
      <c r="B4150" s="20" t="s">
        <v>808</v>
      </c>
      <c r="C4150" s="20" t="s">
        <v>946</v>
      </c>
      <c r="D4150" s="20" t="s">
        <v>554</v>
      </c>
      <c r="E4150" s="20" t="s">
        <v>7631</v>
      </c>
      <c r="F4150" s="20" t="s">
        <v>481</v>
      </c>
      <c r="G4150" s="20">
        <v>0.4</v>
      </c>
      <c r="H4150" s="20" t="s">
        <v>1679</v>
      </c>
      <c r="I4150" s="20" t="s">
        <v>7616</v>
      </c>
      <c r="J4150" s="20" t="s">
        <v>7617</v>
      </c>
      <c r="K4150" s="20" t="s">
        <v>7617</v>
      </c>
      <c r="L4150" s="20" t="s">
        <v>808</v>
      </c>
      <c r="M4150" s="20">
        <v>5</v>
      </c>
      <c r="N4150" s="20" t="s">
        <v>1679</v>
      </c>
      <c r="P4150" s="20">
        <v>0</v>
      </c>
      <c r="Q4150" s="20" t="s">
        <v>499</v>
      </c>
      <c r="R4150" s="20" t="s">
        <v>488</v>
      </c>
      <c r="S4150" s="20" t="s">
        <v>221</v>
      </c>
      <c r="T4150" s="20" t="s">
        <v>6413</v>
      </c>
      <c r="U4150" s="20" t="s">
        <v>7618</v>
      </c>
      <c r="V4150" s="20">
        <v>20</v>
      </c>
      <c r="W4150" s="20">
        <v>628</v>
      </c>
      <c r="Y4150" s="20" t="s">
        <v>1684</v>
      </c>
      <c r="Z4150" s="20" t="s">
        <v>1685</v>
      </c>
      <c r="AA4150" s="20">
        <v>1.5</v>
      </c>
      <c r="AB4150" s="20">
        <v>12</v>
      </c>
      <c r="AC4150" s="20">
        <v>12</v>
      </c>
      <c r="AD4150" s="20">
        <v>12</v>
      </c>
      <c r="AT4150" s="20" t="s">
        <v>1687</v>
      </c>
      <c r="AY4150" s="20" t="s">
        <v>1719</v>
      </c>
      <c r="BD4150" s="20" t="s">
        <v>1943</v>
      </c>
      <c r="BE4150" s="20" t="s">
        <v>808</v>
      </c>
      <c r="BL4150" s="20">
        <v>28</v>
      </c>
      <c r="BM4150" s="20">
        <v>70</v>
      </c>
    </row>
    <row r="4151" spans="1:65" x14ac:dyDescent="0.25">
      <c r="A4151" s="20" t="s">
        <v>1677</v>
      </c>
      <c r="B4151" s="20" t="s">
        <v>808</v>
      </c>
      <c r="C4151" s="20" t="s">
        <v>946</v>
      </c>
      <c r="D4151" s="20" t="s">
        <v>554</v>
      </c>
      <c r="E4151" s="20" t="s">
        <v>7632</v>
      </c>
      <c r="F4151" s="20" t="s">
        <v>482</v>
      </c>
      <c r="G4151" s="20">
        <v>6.62</v>
      </c>
      <c r="H4151" s="20" t="s">
        <v>1679</v>
      </c>
      <c r="I4151" s="20" t="s">
        <v>7616</v>
      </c>
      <c r="J4151" s="20" t="s">
        <v>7617</v>
      </c>
      <c r="K4151" s="20" t="s">
        <v>7617</v>
      </c>
      <c r="L4151" s="20" t="s">
        <v>808</v>
      </c>
      <c r="M4151" s="20">
        <v>5</v>
      </c>
      <c r="N4151" s="20" t="s">
        <v>1679</v>
      </c>
      <c r="P4151" s="20">
        <v>0</v>
      </c>
      <c r="Q4151" s="20" t="s">
        <v>499</v>
      </c>
      <c r="R4151" s="20" t="s">
        <v>488</v>
      </c>
      <c r="S4151" s="20" t="s">
        <v>221</v>
      </c>
      <c r="T4151" s="20" t="s">
        <v>6413</v>
      </c>
      <c r="U4151" s="20" t="s">
        <v>7618</v>
      </c>
      <c r="V4151" s="20">
        <v>20</v>
      </c>
      <c r="W4151" s="20">
        <v>628</v>
      </c>
      <c r="Y4151" s="20" t="s">
        <v>1684</v>
      </c>
      <c r="Z4151" s="20" t="s">
        <v>1685</v>
      </c>
      <c r="AA4151" s="20">
        <v>1.5</v>
      </c>
      <c r="AB4151" s="20">
        <v>12</v>
      </c>
      <c r="AC4151" s="20">
        <v>12</v>
      </c>
      <c r="AD4151" s="20">
        <v>12</v>
      </c>
      <c r="AT4151" s="20" t="s">
        <v>1687</v>
      </c>
      <c r="AY4151" s="20" t="s">
        <v>1719</v>
      </c>
      <c r="BD4151" s="20" t="s">
        <v>1943</v>
      </c>
      <c r="BE4151" s="20" t="s">
        <v>808</v>
      </c>
      <c r="BL4151" s="20">
        <v>463.4</v>
      </c>
      <c r="BM4151" s="20">
        <v>70</v>
      </c>
    </row>
    <row r="4152" spans="1:65" x14ac:dyDescent="0.25">
      <c r="A4152" s="20" t="s">
        <v>1677</v>
      </c>
      <c r="B4152" s="20" t="s">
        <v>808</v>
      </c>
      <c r="C4152" s="20" t="s">
        <v>946</v>
      </c>
      <c r="D4152" s="20" t="s">
        <v>554</v>
      </c>
      <c r="E4152" s="20" t="s">
        <v>7633</v>
      </c>
      <c r="F4152" s="20" t="s">
        <v>483</v>
      </c>
      <c r="G4152" s="20">
        <v>1.76</v>
      </c>
      <c r="H4152" s="20" t="s">
        <v>1679</v>
      </c>
      <c r="I4152" s="20" t="s">
        <v>7616</v>
      </c>
      <c r="J4152" s="20" t="s">
        <v>7617</v>
      </c>
      <c r="K4152" s="20" t="s">
        <v>7617</v>
      </c>
      <c r="L4152" s="20" t="s">
        <v>808</v>
      </c>
      <c r="M4152" s="20">
        <v>5</v>
      </c>
      <c r="N4152" s="20" t="s">
        <v>1679</v>
      </c>
      <c r="P4152" s="20">
        <v>0</v>
      </c>
      <c r="Q4152" s="20" t="s">
        <v>499</v>
      </c>
      <c r="R4152" s="20" t="s">
        <v>488</v>
      </c>
      <c r="S4152" s="20" t="s">
        <v>221</v>
      </c>
      <c r="T4152" s="20" t="s">
        <v>6413</v>
      </c>
      <c r="U4152" s="20" t="s">
        <v>7618</v>
      </c>
      <c r="V4152" s="20">
        <v>20</v>
      </c>
      <c r="W4152" s="20">
        <v>628</v>
      </c>
      <c r="Y4152" s="20" t="s">
        <v>1684</v>
      </c>
      <c r="Z4152" s="20" t="s">
        <v>1685</v>
      </c>
      <c r="AA4152" s="20">
        <v>1.5</v>
      </c>
      <c r="AB4152" s="20">
        <v>12</v>
      </c>
      <c r="AC4152" s="20">
        <v>12</v>
      </c>
      <c r="AD4152" s="20">
        <v>12</v>
      </c>
      <c r="AT4152" s="20" t="s">
        <v>1687</v>
      </c>
      <c r="AY4152" s="20" t="s">
        <v>1719</v>
      </c>
      <c r="BD4152" s="20" t="s">
        <v>1943</v>
      </c>
      <c r="BE4152" s="20" t="s">
        <v>808</v>
      </c>
      <c r="BL4152" s="20">
        <v>123.2</v>
      </c>
      <c r="BM4152" s="20">
        <v>70</v>
      </c>
    </row>
    <row r="4153" spans="1:65" x14ac:dyDescent="0.25">
      <c r="A4153" s="20" t="s">
        <v>1677</v>
      </c>
      <c r="B4153" s="20" t="s">
        <v>808</v>
      </c>
      <c r="C4153" s="20" t="s">
        <v>947</v>
      </c>
      <c r="D4153" s="20" t="s">
        <v>761</v>
      </c>
      <c r="E4153" s="20" t="s">
        <v>7634</v>
      </c>
      <c r="F4153" s="20" t="s">
        <v>465</v>
      </c>
      <c r="G4153" s="20">
        <v>26.26</v>
      </c>
      <c r="H4153" s="20" t="s">
        <v>1679</v>
      </c>
      <c r="I4153" s="20" t="s">
        <v>7635</v>
      </c>
      <c r="J4153" s="20" t="s">
        <v>7636</v>
      </c>
      <c r="K4153" s="20" t="s">
        <v>7636</v>
      </c>
      <c r="L4153" s="20" t="s">
        <v>808</v>
      </c>
      <c r="M4153" s="20">
        <v>4</v>
      </c>
      <c r="N4153" s="20" t="s">
        <v>1679</v>
      </c>
      <c r="P4153" s="20">
        <v>0</v>
      </c>
      <c r="Q4153" s="20" t="s">
        <v>499</v>
      </c>
      <c r="R4153" s="20" t="s">
        <v>488</v>
      </c>
      <c r="S4153" s="20" t="s">
        <v>221</v>
      </c>
      <c r="T4153" s="20" t="s">
        <v>2759</v>
      </c>
      <c r="U4153" s="20" t="s">
        <v>7637</v>
      </c>
      <c r="V4153" s="20">
        <v>11</v>
      </c>
      <c r="W4153" s="20">
        <v>359</v>
      </c>
      <c r="Y4153" s="20" t="s">
        <v>1684</v>
      </c>
      <c r="Z4153" s="20" t="s">
        <v>1685</v>
      </c>
      <c r="AA4153" s="20">
        <v>1.5</v>
      </c>
      <c r="AB4153" s="20">
        <v>66</v>
      </c>
      <c r="AC4153" s="20">
        <v>66</v>
      </c>
      <c r="AD4153" s="20">
        <v>66</v>
      </c>
      <c r="AT4153" s="20" t="s">
        <v>1687</v>
      </c>
      <c r="AY4153" s="20" t="s">
        <v>5208</v>
      </c>
      <c r="BE4153" s="20" t="s">
        <v>808</v>
      </c>
      <c r="BL4153" s="20">
        <v>1838.2</v>
      </c>
      <c r="BM4153" s="20">
        <v>70</v>
      </c>
    </row>
    <row r="4154" spans="1:65" x14ac:dyDescent="0.25">
      <c r="A4154" s="20" t="s">
        <v>1677</v>
      </c>
      <c r="B4154" s="20" t="s">
        <v>808</v>
      </c>
      <c r="C4154" s="20" t="s">
        <v>947</v>
      </c>
      <c r="D4154" s="20" t="s">
        <v>761</v>
      </c>
      <c r="E4154" s="20" t="s">
        <v>7638</v>
      </c>
      <c r="F4154" s="20" t="s">
        <v>468</v>
      </c>
      <c r="G4154" s="20">
        <v>23.67</v>
      </c>
      <c r="H4154" s="20" t="s">
        <v>1679</v>
      </c>
      <c r="I4154" s="20" t="s">
        <v>7635</v>
      </c>
      <c r="J4154" s="20" t="s">
        <v>7636</v>
      </c>
      <c r="K4154" s="20" t="s">
        <v>7636</v>
      </c>
      <c r="L4154" s="20" t="s">
        <v>808</v>
      </c>
      <c r="M4154" s="20">
        <v>4</v>
      </c>
      <c r="N4154" s="20" t="s">
        <v>1679</v>
      </c>
      <c r="P4154" s="20">
        <v>0</v>
      </c>
      <c r="Q4154" s="20" t="s">
        <v>499</v>
      </c>
      <c r="R4154" s="20" t="s">
        <v>488</v>
      </c>
      <c r="S4154" s="20" t="s">
        <v>221</v>
      </c>
      <c r="T4154" s="20" t="s">
        <v>2759</v>
      </c>
      <c r="U4154" s="20" t="s">
        <v>7637</v>
      </c>
      <c r="V4154" s="20">
        <v>11</v>
      </c>
      <c r="W4154" s="20">
        <v>359</v>
      </c>
      <c r="Y4154" s="20" t="s">
        <v>1684</v>
      </c>
      <c r="Z4154" s="20" t="s">
        <v>1685</v>
      </c>
      <c r="AA4154" s="20">
        <v>1.5</v>
      </c>
      <c r="AB4154" s="20">
        <v>66</v>
      </c>
      <c r="AC4154" s="20">
        <v>66</v>
      </c>
      <c r="AD4154" s="20">
        <v>66</v>
      </c>
      <c r="AT4154" s="20" t="s">
        <v>1687</v>
      </c>
      <c r="AY4154" s="20" t="s">
        <v>5208</v>
      </c>
      <c r="BE4154" s="20" t="s">
        <v>808</v>
      </c>
      <c r="BL4154" s="20">
        <v>1656.9</v>
      </c>
      <c r="BM4154" s="20">
        <v>70</v>
      </c>
    </row>
    <row r="4155" spans="1:65" x14ac:dyDescent="0.25">
      <c r="A4155" s="20" t="s">
        <v>1677</v>
      </c>
      <c r="B4155" s="20" t="s">
        <v>808</v>
      </c>
      <c r="C4155" s="20" t="s">
        <v>947</v>
      </c>
      <c r="D4155" s="20" t="s">
        <v>761</v>
      </c>
      <c r="E4155" s="20" t="s">
        <v>7639</v>
      </c>
      <c r="F4155" s="20" t="s">
        <v>470</v>
      </c>
      <c r="G4155" s="20">
        <v>11.71</v>
      </c>
      <c r="H4155" s="20" t="s">
        <v>1679</v>
      </c>
      <c r="I4155" s="20" t="s">
        <v>7635</v>
      </c>
      <c r="J4155" s="20" t="s">
        <v>7636</v>
      </c>
      <c r="K4155" s="20" t="s">
        <v>7636</v>
      </c>
      <c r="L4155" s="20" t="s">
        <v>808</v>
      </c>
      <c r="M4155" s="20">
        <v>4</v>
      </c>
      <c r="N4155" s="20" t="s">
        <v>1679</v>
      </c>
      <c r="P4155" s="20">
        <v>0</v>
      </c>
      <c r="Q4155" s="20" t="s">
        <v>499</v>
      </c>
      <c r="R4155" s="20" t="s">
        <v>488</v>
      </c>
      <c r="S4155" s="20" t="s">
        <v>221</v>
      </c>
      <c r="T4155" s="20" t="s">
        <v>2759</v>
      </c>
      <c r="U4155" s="20" t="s">
        <v>7637</v>
      </c>
      <c r="V4155" s="20">
        <v>11</v>
      </c>
      <c r="W4155" s="20">
        <v>359</v>
      </c>
      <c r="Y4155" s="20" t="s">
        <v>1684</v>
      </c>
      <c r="Z4155" s="20" t="s">
        <v>1685</v>
      </c>
      <c r="AA4155" s="20">
        <v>1.5</v>
      </c>
      <c r="AB4155" s="20">
        <v>66</v>
      </c>
      <c r="AC4155" s="20">
        <v>66</v>
      </c>
      <c r="AD4155" s="20">
        <v>66</v>
      </c>
      <c r="AT4155" s="20" t="s">
        <v>1687</v>
      </c>
      <c r="AY4155" s="20" t="s">
        <v>5208</v>
      </c>
      <c r="BE4155" s="20" t="s">
        <v>808</v>
      </c>
      <c r="BL4155" s="20">
        <v>819.7</v>
      </c>
      <c r="BM4155" s="20">
        <v>70</v>
      </c>
    </row>
    <row r="4156" spans="1:65" x14ac:dyDescent="0.25">
      <c r="A4156" s="20" t="s">
        <v>1677</v>
      </c>
      <c r="B4156" s="20" t="s">
        <v>808</v>
      </c>
      <c r="C4156" s="20" t="s">
        <v>947</v>
      </c>
      <c r="D4156" s="20" t="s">
        <v>761</v>
      </c>
      <c r="E4156" s="20" t="s">
        <v>7640</v>
      </c>
      <c r="F4156" s="20" t="s">
        <v>471</v>
      </c>
      <c r="G4156" s="20">
        <v>10.19</v>
      </c>
      <c r="H4156" s="20" t="s">
        <v>1679</v>
      </c>
      <c r="I4156" s="20" t="s">
        <v>7635</v>
      </c>
      <c r="J4156" s="20" t="s">
        <v>7636</v>
      </c>
      <c r="K4156" s="20" t="s">
        <v>7636</v>
      </c>
      <c r="L4156" s="20" t="s">
        <v>808</v>
      </c>
      <c r="M4156" s="20">
        <v>4</v>
      </c>
      <c r="N4156" s="20" t="s">
        <v>1679</v>
      </c>
      <c r="P4156" s="20">
        <v>0</v>
      </c>
      <c r="Q4156" s="20" t="s">
        <v>499</v>
      </c>
      <c r="R4156" s="20" t="s">
        <v>488</v>
      </c>
      <c r="S4156" s="20" t="s">
        <v>221</v>
      </c>
      <c r="T4156" s="20" t="s">
        <v>2759</v>
      </c>
      <c r="U4156" s="20" t="s">
        <v>7637</v>
      </c>
      <c r="V4156" s="20">
        <v>11</v>
      </c>
      <c r="W4156" s="20">
        <v>359</v>
      </c>
      <c r="Y4156" s="20" t="s">
        <v>1684</v>
      </c>
      <c r="Z4156" s="20" t="s">
        <v>1685</v>
      </c>
      <c r="AA4156" s="20">
        <v>1.5</v>
      </c>
      <c r="AB4156" s="20">
        <v>66</v>
      </c>
      <c r="AC4156" s="20">
        <v>66</v>
      </c>
      <c r="AD4156" s="20">
        <v>66</v>
      </c>
      <c r="AT4156" s="20" t="s">
        <v>1687</v>
      </c>
      <c r="AY4156" s="20" t="s">
        <v>5208</v>
      </c>
      <c r="BE4156" s="20" t="s">
        <v>808</v>
      </c>
      <c r="BL4156" s="20">
        <v>713.3</v>
      </c>
      <c r="BM4156" s="20">
        <v>70</v>
      </c>
    </row>
    <row r="4157" spans="1:65" x14ac:dyDescent="0.25">
      <c r="A4157" s="20" t="s">
        <v>1677</v>
      </c>
      <c r="B4157" s="20" t="s">
        <v>808</v>
      </c>
      <c r="C4157" s="20" t="s">
        <v>947</v>
      </c>
      <c r="D4157" s="20" t="s">
        <v>761</v>
      </c>
      <c r="E4157" s="20" t="s">
        <v>7641</v>
      </c>
      <c r="F4157" s="20" t="s">
        <v>472</v>
      </c>
      <c r="G4157" s="20">
        <v>8.1</v>
      </c>
      <c r="H4157" s="20" t="s">
        <v>1679</v>
      </c>
      <c r="I4157" s="20" t="s">
        <v>7635</v>
      </c>
      <c r="J4157" s="20" t="s">
        <v>7636</v>
      </c>
      <c r="K4157" s="20" t="s">
        <v>7636</v>
      </c>
      <c r="L4157" s="20" t="s">
        <v>808</v>
      </c>
      <c r="M4157" s="20">
        <v>4</v>
      </c>
      <c r="N4157" s="20" t="s">
        <v>1679</v>
      </c>
      <c r="P4157" s="20">
        <v>0</v>
      </c>
      <c r="Q4157" s="20" t="s">
        <v>499</v>
      </c>
      <c r="R4157" s="20" t="s">
        <v>488</v>
      </c>
      <c r="S4157" s="20" t="s">
        <v>221</v>
      </c>
      <c r="T4157" s="20" t="s">
        <v>2759</v>
      </c>
      <c r="U4157" s="20" t="s">
        <v>7642</v>
      </c>
      <c r="V4157" s="20">
        <v>11</v>
      </c>
      <c r="W4157" s="20">
        <v>359</v>
      </c>
      <c r="Y4157" s="20" t="s">
        <v>1684</v>
      </c>
      <c r="Z4157" s="20" t="s">
        <v>1685</v>
      </c>
      <c r="AA4157" s="20">
        <v>1.5</v>
      </c>
      <c r="AB4157" s="20">
        <v>66</v>
      </c>
      <c r="AC4157" s="20">
        <v>66</v>
      </c>
      <c r="AD4157" s="20">
        <v>66</v>
      </c>
      <c r="AT4157" s="20" t="s">
        <v>1687</v>
      </c>
      <c r="AY4157" s="20" t="s">
        <v>5208</v>
      </c>
      <c r="BE4157" s="20" t="s">
        <v>808</v>
      </c>
      <c r="BL4157" s="20">
        <v>567</v>
      </c>
      <c r="BM4157" s="20">
        <v>70</v>
      </c>
    </row>
    <row r="4158" spans="1:65" x14ac:dyDescent="0.25">
      <c r="A4158" s="20" t="s">
        <v>1677</v>
      </c>
      <c r="B4158" s="20" t="s">
        <v>808</v>
      </c>
      <c r="C4158" s="20" t="s">
        <v>947</v>
      </c>
      <c r="D4158" s="20" t="s">
        <v>761</v>
      </c>
      <c r="E4158" s="20" t="s">
        <v>7643</v>
      </c>
      <c r="F4158" s="20" t="s">
        <v>473</v>
      </c>
      <c r="G4158" s="20">
        <v>10.58</v>
      </c>
      <c r="H4158" s="20" t="s">
        <v>1679</v>
      </c>
      <c r="I4158" s="20" t="s">
        <v>7635</v>
      </c>
      <c r="J4158" s="20" t="s">
        <v>7636</v>
      </c>
      <c r="K4158" s="20" t="s">
        <v>7636</v>
      </c>
      <c r="L4158" s="20" t="s">
        <v>808</v>
      </c>
      <c r="M4158" s="20">
        <v>4</v>
      </c>
      <c r="N4158" s="20" t="s">
        <v>1679</v>
      </c>
      <c r="P4158" s="20">
        <v>0</v>
      </c>
      <c r="Q4158" s="20" t="s">
        <v>499</v>
      </c>
      <c r="R4158" s="20" t="s">
        <v>488</v>
      </c>
      <c r="S4158" s="20" t="s">
        <v>221</v>
      </c>
      <c r="T4158" s="20" t="s">
        <v>2759</v>
      </c>
      <c r="U4158" s="20" t="s">
        <v>7642</v>
      </c>
      <c r="V4158" s="20">
        <v>11</v>
      </c>
      <c r="W4158" s="20">
        <v>359</v>
      </c>
      <c r="Y4158" s="20" t="s">
        <v>1684</v>
      </c>
      <c r="Z4158" s="20" t="s">
        <v>1685</v>
      </c>
      <c r="AA4158" s="20">
        <v>1.5</v>
      </c>
      <c r="AB4158" s="20">
        <v>66</v>
      </c>
      <c r="AC4158" s="20">
        <v>66</v>
      </c>
      <c r="AD4158" s="20">
        <v>66</v>
      </c>
      <c r="AT4158" s="20" t="s">
        <v>1687</v>
      </c>
      <c r="AY4158" s="20" t="s">
        <v>5208</v>
      </c>
      <c r="BE4158" s="20" t="s">
        <v>808</v>
      </c>
      <c r="BL4158" s="20">
        <v>740.6</v>
      </c>
      <c r="BM4158" s="20">
        <v>70</v>
      </c>
    </row>
    <row r="4159" spans="1:65" x14ac:dyDescent="0.25">
      <c r="A4159" s="20" t="s">
        <v>1677</v>
      </c>
      <c r="B4159" s="20" t="s">
        <v>808</v>
      </c>
      <c r="C4159" s="20" t="s">
        <v>947</v>
      </c>
      <c r="D4159" s="20" t="s">
        <v>761</v>
      </c>
      <c r="E4159" s="20" t="s">
        <v>7644</v>
      </c>
      <c r="F4159" s="20" t="s">
        <v>474</v>
      </c>
      <c r="G4159" s="20">
        <v>0.28999999999999998</v>
      </c>
      <c r="H4159" s="20" t="s">
        <v>1679</v>
      </c>
      <c r="I4159" s="20" t="s">
        <v>7635</v>
      </c>
      <c r="J4159" s="20" t="s">
        <v>7636</v>
      </c>
      <c r="K4159" s="20" t="s">
        <v>7636</v>
      </c>
      <c r="L4159" s="20" t="s">
        <v>808</v>
      </c>
      <c r="M4159" s="20">
        <v>4</v>
      </c>
      <c r="N4159" s="20" t="s">
        <v>1679</v>
      </c>
      <c r="P4159" s="20">
        <v>0</v>
      </c>
      <c r="Q4159" s="20" t="s">
        <v>499</v>
      </c>
      <c r="R4159" s="20" t="s">
        <v>488</v>
      </c>
      <c r="S4159" s="20" t="s">
        <v>221</v>
      </c>
      <c r="T4159" s="20" t="s">
        <v>2759</v>
      </c>
      <c r="U4159" s="20" t="s">
        <v>7642</v>
      </c>
      <c r="V4159" s="20">
        <v>11</v>
      </c>
      <c r="W4159" s="20">
        <v>359</v>
      </c>
      <c r="Y4159" s="20" t="s">
        <v>1684</v>
      </c>
      <c r="Z4159" s="20" t="s">
        <v>1685</v>
      </c>
      <c r="AA4159" s="20">
        <v>1.5</v>
      </c>
      <c r="AB4159" s="20">
        <v>66</v>
      </c>
      <c r="AC4159" s="20">
        <v>66</v>
      </c>
      <c r="AD4159" s="20">
        <v>66</v>
      </c>
      <c r="AT4159" s="20" t="s">
        <v>1687</v>
      </c>
      <c r="AY4159" s="20" t="s">
        <v>5208</v>
      </c>
      <c r="BE4159" s="20" t="s">
        <v>808</v>
      </c>
      <c r="BL4159" s="20">
        <v>20.3</v>
      </c>
      <c r="BM4159" s="20">
        <v>70</v>
      </c>
    </row>
    <row r="4160" spans="1:65" x14ac:dyDescent="0.25">
      <c r="A4160" s="20" t="s">
        <v>1677</v>
      </c>
      <c r="B4160" s="20" t="s">
        <v>808</v>
      </c>
      <c r="C4160" s="20" t="s">
        <v>947</v>
      </c>
      <c r="D4160" s="20" t="s">
        <v>761</v>
      </c>
      <c r="E4160" s="20" t="s">
        <v>7645</v>
      </c>
      <c r="F4160" s="20" t="s">
        <v>475</v>
      </c>
      <c r="G4160" s="20">
        <v>9.15</v>
      </c>
      <c r="H4160" s="20" t="s">
        <v>1679</v>
      </c>
      <c r="I4160" s="20" t="s">
        <v>7635</v>
      </c>
      <c r="J4160" s="20" t="s">
        <v>7636</v>
      </c>
      <c r="K4160" s="20" t="s">
        <v>7636</v>
      </c>
      <c r="L4160" s="20" t="s">
        <v>808</v>
      </c>
      <c r="M4160" s="20">
        <v>4</v>
      </c>
      <c r="N4160" s="20" t="s">
        <v>1679</v>
      </c>
      <c r="P4160" s="20">
        <v>0</v>
      </c>
      <c r="Q4160" s="20" t="s">
        <v>499</v>
      </c>
      <c r="R4160" s="20" t="s">
        <v>488</v>
      </c>
      <c r="S4160" s="20" t="s">
        <v>221</v>
      </c>
      <c r="T4160" s="20" t="s">
        <v>2759</v>
      </c>
      <c r="U4160" s="20" t="s">
        <v>7646</v>
      </c>
      <c r="V4160" s="20">
        <v>11</v>
      </c>
      <c r="W4160" s="20">
        <v>361</v>
      </c>
      <c r="Y4160" s="20" t="s">
        <v>1684</v>
      </c>
      <c r="Z4160" s="20" t="s">
        <v>1685</v>
      </c>
      <c r="AA4160" s="20">
        <v>1.5</v>
      </c>
      <c r="AB4160" s="20">
        <v>66</v>
      </c>
      <c r="AC4160" s="20">
        <v>66</v>
      </c>
      <c r="AD4160" s="20">
        <v>66</v>
      </c>
      <c r="AT4160" s="20" t="s">
        <v>1687</v>
      </c>
      <c r="AY4160" s="20" t="s">
        <v>5208</v>
      </c>
      <c r="BE4160" s="20" t="s">
        <v>808</v>
      </c>
      <c r="BL4160" s="20">
        <v>640.5</v>
      </c>
      <c r="BM4160" s="20">
        <v>70</v>
      </c>
    </row>
    <row r="4161" spans="1:65" x14ac:dyDescent="0.25">
      <c r="A4161" s="20" t="s">
        <v>1677</v>
      </c>
      <c r="B4161" s="20" t="s">
        <v>808</v>
      </c>
      <c r="C4161" s="20" t="s">
        <v>947</v>
      </c>
      <c r="D4161" s="20" t="s">
        <v>761</v>
      </c>
      <c r="E4161" s="20" t="s">
        <v>7647</v>
      </c>
      <c r="F4161" s="20" t="s">
        <v>476</v>
      </c>
      <c r="G4161" s="20">
        <v>7.14</v>
      </c>
      <c r="H4161" s="20" t="s">
        <v>1679</v>
      </c>
      <c r="I4161" s="20" t="s">
        <v>7635</v>
      </c>
      <c r="J4161" s="20" t="s">
        <v>7636</v>
      </c>
      <c r="K4161" s="20" t="s">
        <v>7636</v>
      </c>
      <c r="L4161" s="20" t="s">
        <v>808</v>
      </c>
      <c r="M4161" s="20">
        <v>4</v>
      </c>
      <c r="N4161" s="20" t="s">
        <v>1679</v>
      </c>
      <c r="P4161" s="20">
        <v>0</v>
      </c>
      <c r="Q4161" s="20" t="s">
        <v>499</v>
      </c>
      <c r="R4161" s="20" t="s">
        <v>488</v>
      </c>
      <c r="S4161" s="20" t="s">
        <v>221</v>
      </c>
      <c r="T4161" s="20" t="s">
        <v>2759</v>
      </c>
      <c r="U4161" s="20" t="s">
        <v>7646</v>
      </c>
      <c r="V4161" s="20">
        <v>11</v>
      </c>
      <c r="W4161" s="20">
        <v>361</v>
      </c>
      <c r="Y4161" s="20" t="s">
        <v>1684</v>
      </c>
      <c r="Z4161" s="20" t="s">
        <v>1685</v>
      </c>
      <c r="AA4161" s="20">
        <v>1.5</v>
      </c>
      <c r="AB4161" s="20">
        <v>66</v>
      </c>
      <c r="AC4161" s="20">
        <v>66</v>
      </c>
      <c r="AD4161" s="20">
        <v>66</v>
      </c>
      <c r="AT4161" s="20" t="s">
        <v>1687</v>
      </c>
      <c r="AY4161" s="20" t="s">
        <v>5208</v>
      </c>
      <c r="BE4161" s="20" t="s">
        <v>808</v>
      </c>
      <c r="BL4161" s="20">
        <v>499.8</v>
      </c>
      <c r="BM4161" s="20">
        <v>70</v>
      </c>
    </row>
    <row r="4162" spans="1:65" x14ac:dyDescent="0.25">
      <c r="A4162" s="20" t="s">
        <v>1677</v>
      </c>
      <c r="B4162" s="20" t="s">
        <v>808</v>
      </c>
      <c r="C4162" s="20" t="s">
        <v>948</v>
      </c>
      <c r="D4162" s="20" t="s">
        <v>751</v>
      </c>
      <c r="E4162" s="20" t="s">
        <v>7648</v>
      </c>
      <c r="F4162" s="20" t="s">
        <v>465</v>
      </c>
      <c r="G4162" s="20">
        <v>7.14</v>
      </c>
      <c r="H4162" s="20" t="s">
        <v>1679</v>
      </c>
      <c r="I4162" s="20" t="s">
        <v>7649</v>
      </c>
      <c r="J4162" s="20" t="s">
        <v>7650</v>
      </c>
      <c r="K4162" s="20" t="s">
        <v>7650</v>
      </c>
      <c r="L4162" s="20" t="s">
        <v>808</v>
      </c>
      <c r="M4162" s="20">
        <v>4</v>
      </c>
      <c r="N4162" s="20" t="s">
        <v>1679</v>
      </c>
      <c r="P4162" s="20">
        <v>0</v>
      </c>
      <c r="Q4162" s="20" t="s">
        <v>499</v>
      </c>
      <c r="R4162" s="20" t="s">
        <v>488</v>
      </c>
      <c r="S4162" s="20" t="s">
        <v>221</v>
      </c>
      <c r="T4162" s="20" t="s">
        <v>7651</v>
      </c>
      <c r="U4162" s="20" t="s">
        <v>7652</v>
      </c>
      <c r="V4162" s="20">
        <v>10</v>
      </c>
      <c r="W4162" s="20">
        <v>310</v>
      </c>
      <c r="Y4162" s="20" t="s">
        <v>1684</v>
      </c>
      <c r="Z4162" s="20" t="s">
        <v>1685</v>
      </c>
      <c r="AA4162" s="20">
        <v>1.5</v>
      </c>
      <c r="AB4162" s="20">
        <v>110</v>
      </c>
      <c r="AC4162" s="20">
        <v>110</v>
      </c>
      <c r="AD4162" s="20">
        <v>110</v>
      </c>
      <c r="AT4162" s="20" t="s">
        <v>1687</v>
      </c>
      <c r="AY4162" s="20" t="s">
        <v>2127</v>
      </c>
      <c r="BE4162" s="20" t="s">
        <v>808</v>
      </c>
      <c r="BL4162" s="20">
        <v>499.8</v>
      </c>
      <c r="BM4162" s="20">
        <v>70</v>
      </c>
    </row>
    <row r="4163" spans="1:65" x14ac:dyDescent="0.25">
      <c r="A4163" s="20" t="s">
        <v>1677</v>
      </c>
      <c r="B4163" s="20" t="s">
        <v>808</v>
      </c>
      <c r="C4163" s="20" t="s">
        <v>948</v>
      </c>
      <c r="D4163" s="20" t="s">
        <v>751</v>
      </c>
      <c r="E4163" s="20" t="s">
        <v>7653</v>
      </c>
      <c r="F4163" s="20" t="s">
        <v>468</v>
      </c>
      <c r="G4163" s="20">
        <v>2.85</v>
      </c>
      <c r="H4163" s="20" t="s">
        <v>1679</v>
      </c>
      <c r="I4163" s="20" t="s">
        <v>7649</v>
      </c>
      <c r="J4163" s="20" t="s">
        <v>7650</v>
      </c>
      <c r="K4163" s="20" t="s">
        <v>7650</v>
      </c>
      <c r="L4163" s="20" t="s">
        <v>808</v>
      </c>
      <c r="M4163" s="20">
        <v>4</v>
      </c>
      <c r="N4163" s="20" t="s">
        <v>1679</v>
      </c>
      <c r="P4163" s="20">
        <v>0</v>
      </c>
      <c r="Q4163" s="20" t="s">
        <v>499</v>
      </c>
      <c r="R4163" s="20" t="s">
        <v>488</v>
      </c>
      <c r="S4163" s="20" t="s">
        <v>221</v>
      </c>
      <c r="T4163" s="20" t="s">
        <v>7651</v>
      </c>
      <c r="U4163" s="20" t="s">
        <v>7652</v>
      </c>
      <c r="V4163" s="20">
        <v>10</v>
      </c>
      <c r="W4163" s="20">
        <v>310</v>
      </c>
      <c r="Y4163" s="20" t="s">
        <v>1684</v>
      </c>
      <c r="Z4163" s="20" t="s">
        <v>1685</v>
      </c>
      <c r="AA4163" s="20">
        <v>1.5</v>
      </c>
      <c r="AB4163" s="20">
        <v>110</v>
      </c>
      <c r="AC4163" s="20">
        <v>110</v>
      </c>
      <c r="AD4163" s="20">
        <v>110</v>
      </c>
      <c r="AT4163" s="20" t="s">
        <v>1687</v>
      </c>
      <c r="AY4163" s="20" t="s">
        <v>2127</v>
      </c>
      <c r="BE4163" s="20" t="s">
        <v>808</v>
      </c>
      <c r="BL4163" s="20">
        <v>199.5</v>
      </c>
      <c r="BM4163" s="20">
        <v>70</v>
      </c>
    </row>
    <row r="4164" spans="1:65" x14ac:dyDescent="0.25">
      <c r="A4164" s="20" t="s">
        <v>1677</v>
      </c>
      <c r="B4164" s="20" t="s">
        <v>808</v>
      </c>
      <c r="C4164" s="20" t="s">
        <v>948</v>
      </c>
      <c r="D4164" s="20" t="s">
        <v>751</v>
      </c>
      <c r="E4164" s="20" t="s">
        <v>7654</v>
      </c>
      <c r="F4164" s="20" t="s">
        <v>470</v>
      </c>
      <c r="G4164" s="20">
        <v>3.26</v>
      </c>
      <c r="H4164" s="20" t="s">
        <v>1679</v>
      </c>
      <c r="I4164" s="20" t="s">
        <v>7649</v>
      </c>
      <c r="J4164" s="20" t="s">
        <v>7650</v>
      </c>
      <c r="K4164" s="20" t="s">
        <v>7650</v>
      </c>
      <c r="L4164" s="20" t="s">
        <v>808</v>
      </c>
      <c r="M4164" s="20">
        <v>4</v>
      </c>
      <c r="N4164" s="20" t="s">
        <v>1679</v>
      </c>
      <c r="P4164" s="20">
        <v>0</v>
      </c>
      <c r="Q4164" s="20" t="s">
        <v>499</v>
      </c>
      <c r="R4164" s="20" t="s">
        <v>488</v>
      </c>
      <c r="S4164" s="20" t="s">
        <v>221</v>
      </c>
      <c r="T4164" s="20" t="s">
        <v>7651</v>
      </c>
      <c r="U4164" s="20" t="s">
        <v>7652</v>
      </c>
      <c r="V4164" s="20">
        <v>10</v>
      </c>
      <c r="W4164" s="20">
        <v>310</v>
      </c>
      <c r="Y4164" s="20" t="s">
        <v>1684</v>
      </c>
      <c r="Z4164" s="20" t="s">
        <v>1685</v>
      </c>
      <c r="AA4164" s="20">
        <v>1.5</v>
      </c>
      <c r="AB4164" s="20">
        <v>110</v>
      </c>
      <c r="AC4164" s="20">
        <v>110</v>
      </c>
      <c r="AD4164" s="20">
        <v>110</v>
      </c>
      <c r="AT4164" s="20" t="s">
        <v>1687</v>
      </c>
      <c r="AY4164" s="20" t="s">
        <v>2127</v>
      </c>
      <c r="BE4164" s="20" t="s">
        <v>808</v>
      </c>
      <c r="BL4164" s="20">
        <v>228.2</v>
      </c>
      <c r="BM4164" s="20">
        <v>70</v>
      </c>
    </row>
    <row r="4165" spans="1:65" x14ac:dyDescent="0.25">
      <c r="A4165" s="20" t="s">
        <v>1677</v>
      </c>
      <c r="B4165" s="20" t="s">
        <v>808</v>
      </c>
      <c r="C4165" s="20" t="s">
        <v>948</v>
      </c>
      <c r="D4165" s="20" t="s">
        <v>751</v>
      </c>
      <c r="E4165" s="20" t="s">
        <v>7655</v>
      </c>
      <c r="F4165" s="20" t="s">
        <v>471</v>
      </c>
      <c r="G4165" s="20">
        <v>1.56</v>
      </c>
      <c r="H4165" s="20" t="s">
        <v>1679</v>
      </c>
      <c r="I4165" s="20" t="s">
        <v>7649</v>
      </c>
      <c r="J4165" s="20" t="s">
        <v>7650</v>
      </c>
      <c r="K4165" s="20" t="s">
        <v>7650</v>
      </c>
      <c r="L4165" s="20" t="s">
        <v>808</v>
      </c>
      <c r="M4165" s="20">
        <v>4</v>
      </c>
      <c r="N4165" s="20" t="s">
        <v>1679</v>
      </c>
      <c r="P4165" s="20">
        <v>0</v>
      </c>
      <c r="Q4165" s="20" t="s">
        <v>499</v>
      </c>
      <c r="R4165" s="20" t="s">
        <v>488</v>
      </c>
      <c r="S4165" s="20" t="s">
        <v>221</v>
      </c>
      <c r="T4165" s="20" t="s">
        <v>7651</v>
      </c>
      <c r="U4165" s="20" t="s">
        <v>7652</v>
      </c>
      <c r="V4165" s="20">
        <v>10</v>
      </c>
      <c r="W4165" s="20">
        <v>310</v>
      </c>
      <c r="Y4165" s="20" t="s">
        <v>1684</v>
      </c>
      <c r="Z4165" s="20" t="s">
        <v>1685</v>
      </c>
      <c r="AA4165" s="20">
        <v>1.5</v>
      </c>
      <c r="AB4165" s="20">
        <v>110</v>
      </c>
      <c r="AC4165" s="20">
        <v>110</v>
      </c>
      <c r="AD4165" s="20">
        <v>110</v>
      </c>
      <c r="AT4165" s="20" t="s">
        <v>1687</v>
      </c>
      <c r="AY4165" s="20" t="s">
        <v>2127</v>
      </c>
      <c r="BE4165" s="20" t="s">
        <v>808</v>
      </c>
      <c r="BL4165" s="20">
        <v>109.2</v>
      </c>
      <c r="BM4165" s="20">
        <v>70</v>
      </c>
    </row>
    <row r="4166" spans="1:65" x14ac:dyDescent="0.25">
      <c r="A4166" s="20" t="s">
        <v>1677</v>
      </c>
      <c r="B4166" s="20" t="s">
        <v>808</v>
      </c>
      <c r="C4166" s="20" t="s">
        <v>948</v>
      </c>
      <c r="D4166" s="20" t="s">
        <v>751</v>
      </c>
      <c r="E4166" s="20" t="s">
        <v>7656</v>
      </c>
      <c r="F4166" s="20" t="s">
        <v>472</v>
      </c>
      <c r="G4166" s="20">
        <v>1.42</v>
      </c>
      <c r="H4166" s="20" t="s">
        <v>1679</v>
      </c>
      <c r="I4166" s="20" t="s">
        <v>7649</v>
      </c>
      <c r="J4166" s="20" t="s">
        <v>7650</v>
      </c>
      <c r="K4166" s="20" t="s">
        <v>7650</v>
      </c>
      <c r="L4166" s="20" t="s">
        <v>808</v>
      </c>
      <c r="M4166" s="20">
        <v>4</v>
      </c>
      <c r="N4166" s="20" t="s">
        <v>1679</v>
      </c>
      <c r="P4166" s="20">
        <v>0</v>
      </c>
      <c r="Q4166" s="20" t="s">
        <v>499</v>
      </c>
      <c r="R4166" s="20" t="s">
        <v>488</v>
      </c>
      <c r="S4166" s="20" t="s">
        <v>221</v>
      </c>
      <c r="T4166" s="20" t="s">
        <v>7651</v>
      </c>
      <c r="U4166" s="20" t="s">
        <v>7652</v>
      </c>
      <c r="V4166" s="20">
        <v>10</v>
      </c>
      <c r="W4166" s="20">
        <v>310</v>
      </c>
      <c r="Y4166" s="20" t="s">
        <v>1684</v>
      </c>
      <c r="Z4166" s="20" t="s">
        <v>1685</v>
      </c>
      <c r="AA4166" s="20">
        <v>1.5</v>
      </c>
      <c r="AB4166" s="20">
        <v>110</v>
      </c>
      <c r="AC4166" s="20">
        <v>110</v>
      </c>
      <c r="AD4166" s="20">
        <v>110</v>
      </c>
      <c r="AT4166" s="20" t="s">
        <v>1687</v>
      </c>
      <c r="AY4166" s="20" t="s">
        <v>2127</v>
      </c>
      <c r="BE4166" s="20" t="s">
        <v>808</v>
      </c>
      <c r="BL4166" s="20">
        <v>99.4</v>
      </c>
      <c r="BM4166" s="20">
        <v>70</v>
      </c>
    </row>
    <row r="4167" spans="1:65" x14ac:dyDescent="0.25">
      <c r="A4167" s="20" t="s">
        <v>1677</v>
      </c>
      <c r="B4167" s="20" t="s">
        <v>808</v>
      </c>
      <c r="C4167" s="20" t="s">
        <v>948</v>
      </c>
      <c r="D4167" s="20" t="s">
        <v>751</v>
      </c>
      <c r="E4167" s="20" t="s">
        <v>7657</v>
      </c>
      <c r="F4167" s="20" t="s">
        <v>473</v>
      </c>
      <c r="G4167" s="20">
        <v>7.39</v>
      </c>
      <c r="H4167" s="20" t="s">
        <v>1679</v>
      </c>
      <c r="I4167" s="20" t="s">
        <v>7649</v>
      </c>
      <c r="J4167" s="20" t="s">
        <v>7650</v>
      </c>
      <c r="K4167" s="20" t="s">
        <v>7650</v>
      </c>
      <c r="L4167" s="20" t="s">
        <v>808</v>
      </c>
      <c r="M4167" s="20">
        <v>4</v>
      </c>
      <c r="N4167" s="20" t="s">
        <v>1679</v>
      </c>
      <c r="P4167" s="20">
        <v>0</v>
      </c>
      <c r="Q4167" s="20" t="s">
        <v>499</v>
      </c>
      <c r="R4167" s="20" t="s">
        <v>488</v>
      </c>
      <c r="S4167" s="20" t="s">
        <v>221</v>
      </c>
      <c r="T4167" s="20" t="s">
        <v>7651</v>
      </c>
      <c r="U4167" s="20" t="s">
        <v>7652</v>
      </c>
      <c r="V4167" s="20">
        <v>10</v>
      </c>
      <c r="W4167" s="20">
        <v>310</v>
      </c>
      <c r="Y4167" s="20" t="s">
        <v>1684</v>
      </c>
      <c r="Z4167" s="20" t="s">
        <v>1685</v>
      </c>
      <c r="AA4167" s="20">
        <v>1.5</v>
      </c>
      <c r="AB4167" s="20">
        <v>110</v>
      </c>
      <c r="AC4167" s="20">
        <v>110</v>
      </c>
      <c r="AD4167" s="20">
        <v>110</v>
      </c>
      <c r="AT4167" s="20" t="s">
        <v>1687</v>
      </c>
      <c r="AY4167" s="20" t="s">
        <v>2127</v>
      </c>
      <c r="BE4167" s="20" t="s">
        <v>808</v>
      </c>
      <c r="BL4167" s="20">
        <v>517.29999999999995</v>
      </c>
      <c r="BM4167" s="20">
        <v>70</v>
      </c>
    </row>
    <row r="4168" spans="1:65" x14ac:dyDescent="0.25">
      <c r="A4168" s="20" t="s">
        <v>1677</v>
      </c>
      <c r="B4168" s="20" t="s">
        <v>808</v>
      </c>
      <c r="C4168" s="20" t="s">
        <v>948</v>
      </c>
      <c r="D4168" s="20" t="s">
        <v>751</v>
      </c>
      <c r="E4168" s="20" t="s">
        <v>7658</v>
      </c>
      <c r="F4168" s="20" t="s">
        <v>474</v>
      </c>
      <c r="G4168" s="20">
        <v>2.57</v>
      </c>
      <c r="H4168" s="20" t="s">
        <v>1679</v>
      </c>
      <c r="I4168" s="20" t="s">
        <v>7649</v>
      </c>
      <c r="J4168" s="20" t="s">
        <v>7650</v>
      </c>
      <c r="K4168" s="20" t="s">
        <v>7650</v>
      </c>
      <c r="L4168" s="20" t="s">
        <v>808</v>
      </c>
      <c r="M4168" s="20">
        <v>4</v>
      </c>
      <c r="N4168" s="20" t="s">
        <v>1679</v>
      </c>
      <c r="P4168" s="20">
        <v>0</v>
      </c>
      <c r="Q4168" s="20" t="s">
        <v>499</v>
      </c>
      <c r="R4168" s="20" t="s">
        <v>488</v>
      </c>
      <c r="S4168" s="20" t="s">
        <v>221</v>
      </c>
      <c r="T4168" s="20" t="s">
        <v>7651</v>
      </c>
      <c r="U4168" s="20" t="s">
        <v>7652</v>
      </c>
      <c r="V4168" s="20">
        <v>10</v>
      </c>
      <c r="W4168" s="20">
        <v>310</v>
      </c>
      <c r="Y4168" s="20" t="s">
        <v>1684</v>
      </c>
      <c r="Z4168" s="20" t="s">
        <v>1685</v>
      </c>
      <c r="AA4168" s="20">
        <v>1.5</v>
      </c>
      <c r="AB4168" s="20">
        <v>110</v>
      </c>
      <c r="AC4168" s="20">
        <v>110</v>
      </c>
      <c r="AD4168" s="20">
        <v>110</v>
      </c>
      <c r="AT4168" s="20" t="s">
        <v>1687</v>
      </c>
      <c r="AY4168" s="20" t="s">
        <v>2127</v>
      </c>
      <c r="BE4168" s="20" t="s">
        <v>808</v>
      </c>
      <c r="BL4168" s="20">
        <v>179.9</v>
      </c>
      <c r="BM4168" s="20">
        <v>70</v>
      </c>
    </row>
    <row r="4169" spans="1:65" x14ac:dyDescent="0.25">
      <c r="A4169" s="20" t="s">
        <v>1677</v>
      </c>
      <c r="B4169" s="20" t="s">
        <v>808</v>
      </c>
      <c r="C4169" s="20" t="s">
        <v>948</v>
      </c>
      <c r="D4169" s="20" t="s">
        <v>751</v>
      </c>
      <c r="E4169" s="20" t="s">
        <v>7659</v>
      </c>
      <c r="F4169" s="20" t="s">
        <v>475</v>
      </c>
      <c r="G4169" s="20">
        <v>0.77</v>
      </c>
      <c r="H4169" s="20" t="s">
        <v>1679</v>
      </c>
      <c r="I4169" s="20" t="s">
        <v>7649</v>
      </c>
      <c r="J4169" s="20" t="s">
        <v>7650</v>
      </c>
      <c r="K4169" s="20" t="s">
        <v>7650</v>
      </c>
      <c r="L4169" s="20" t="s">
        <v>808</v>
      </c>
      <c r="M4169" s="20">
        <v>4</v>
      </c>
      <c r="N4169" s="20" t="s">
        <v>1679</v>
      </c>
      <c r="P4169" s="20">
        <v>0</v>
      </c>
      <c r="Q4169" s="20" t="s">
        <v>499</v>
      </c>
      <c r="R4169" s="20" t="s">
        <v>488</v>
      </c>
      <c r="S4169" s="20" t="s">
        <v>221</v>
      </c>
      <c r="T4169" s="20" t="s">
        <v>7651</v>
      </c>
      <c r="U4169" s="20" t="s">
        <v>7652</v>
      </c>
      <c r="V4169" s="20">
        <v>10</v>
      </c>
      <c r="W4169" s="20">
        <v>310</v>
      </c>
      <c r="Y4169" s="20" t="s">
        <v>1684</v>
      </c>
      <c r="Z4169" s="20" t="s">
        <v>1685</v>
      </c>
      <c r="AA4169" s="20">
        <v>1.5</v>
      </c>
      <c r="AB4169" s="20">
        <v>110</v>
      </c>
      <c r="AC4169" s="20">
        <v>110</v>
      </c>
      <c r="AD4169" s="20">
        <v>110</v>
      </c>
      <c r="AT4169" s="20" t="s">
        <v>1687</v>
      </c>
      <c r="AY4169" s="20" t="s">
        <v>2127</v>
      </c>
      <c r="BE4169" s="20" t="s">
        <v>808</v>
      </c>
      <c r="BL4169" s="20">
        <v>53.9</v>
      </c>
      <c r="BM4169" s="20">
        <v>70</v>
      </c>
    </row>
    <row r="4170" spans="1:65" x14ac:dyDescent="0.25">
      <c r="A4170" s="20" t="s">
        <v>1677</v>
      </c>
      <c r="B4170" s="20" t="s">
        <v>808</v>
      </c>
      <c r="C4170" s="20" t="s">
        <v>949</v>
      </c>
      <c r="D4170" s="20" t="s">
        <v>751</v>
      </c>
      <c r="E4170" s="20" t="s">
        <v>7660</v>
      </c>
      <c r="F4170" s="20" t="s">
        <v>465</v>
      </c>
      <c r="G4170" s="20">
        <v>15.62</v>
      </c>
      <c r="H4170" s="20" t="s">
        <v>1679</v>
      </c>
      <c r="I4170" s="20" t="s">
        <v>7661</v>
      </c>
      <c r="J4170" s="20" t="s">
        <v>7662</v>
      </c>
      <c r="K4170" s="20" t="s">
        <v>7662</v>
      </c>
      <c r="L4170" s="20" t="s">
        <v>808</v>
      </c>
      <c r="M4170" s="20">
        <v>4</v>
      </c>
      <c r="N4170" s="20" t="s">
        <v>1679</v>
      </c>
      <c r="P4170" s="20">
        <v>0</v>
      </c>
      <c r="Q4170" s="20" t="s">
        <v>495</v>
      </c>
      <c r="R4170" s="20" t="s">
        <v>488</v>
      </c>
      <c r="S4170" s="20" t="s">
        <v>221</v>
      </c>
      <c r="T4170" s="20" t="s">
        <v>7663</v>
      </c>
      <c r="U4170" s="20" t="s">
        <v>7664</v>
      </c>
      <c r="V4170" s="20">
        <v>6</v>
      </c>
      <c r="W4170" s="20">
        <v>201</v>
      </c>
      <c r="Y4170" s="20" t="s">
        <v>1684</v>
      </c>
      <c r="Z4170" s="20" t="s">
        <v>1685</v>
      </c>
      <c r="AA4170" s="20">
        <v>1.5</v>
      </c>
      <c r="AB4170" s="20">
        <v>98</v>
      </c>
      <c r="AC4170" s="20">
        <v>98</v>
      </c>
      <c r="AD4170" s="20">
        <v>98</v>
      </c>
      <c r="AT4170" s="20" t="s">
        <v>1687</v>
      </c>
      <c r="BE4170" s="20" t="s">
        <v>808</v>
      </c>
      <c r="BL4170" s="20">
        <v>937.2</v>
      </c>
      <c r="BM4170" s="20">
        <v>60</v>
      </c>
    </row>
    <row r="4171" spans="1:65" x14ac:dyDescent="0.25">
      <c r="A4171" s="20" t="s">
        <v>1677</v>
      </c>
      <c r="B4171" s="20" t="s">
        <v>808</v>
      </c>
      <c r="C4171" s="20" t="s">
        <v>949</v>
      </c>
      <c r="D4171" s="20" t="s">
        <v>751</v>
      </c>
      <c r="E4171" s="20" t="s">
        <v>7665</v>
      </c>
      <c r="F4171" s="20" t="s">
        <v>468</v>
      </c>
      <c r="G4171" s="20">
        <v>5.39</v>
      </c>
      <c r="H4171" s="20" t="s">
        <v>1679</v>
      </c>
      <c r="I4171" s="20" t="s">
        <v>7661</v>
      </c>
      <c r="J4171" s="20" t="s">
        <v>7662</v>
      </c>
      <c r="K4171" s="20" t="s">
        <v>7662</v>
      </c>
      <c r="L4171" s="20" t="s">
        <v>808</v>
      </c>
      <c r="M4171" s="20">
        <v>4</v>
      </c>
      <c r="N4171" s="20" t="s">
        <v>1679</v>
      </c>
      <c r="P4171" s="20">
        <v>0</v>
      </c>
      <c r="Q4171" s="20" t="s">
        <v>495</v>
      </c>
      <c r="R4171" s="20" t="s">
        <v>488</v>
      </c>
      <c r="S4171" s="20" t="s">
        <v>221</v>
      </c>
      <c r="T4171" s="20" t="s">
        <v>7663</v>
      </c>
      <c r="U4171" s="20" t="s">
        <v>7664</v>
      </c>
      <c r="V4171" s="20">
        <v>6</v>
      </c>
      <c r="W4171" s="20">
        <v>201</v>
      </c>
      <c r="Y4171" s="20" t="s">
        <v>1684</v>
      </c>
      <c r="Z4171" s="20" t="s">
        <v>1685</v>
      </c>
      <c r="AA4171" s="20">
        <v>1.5</v>
      </c>
      <c r="AB4171" s="20">
        <v>98</v>
      </c>
      <c r="AC4171" s="20">
        <v>98</v>
      </c>
      <c r="AD4171" s="20">
        <v>98</v>
      </c>
      <c r="AT4171" s="20" t="s">
        <v>1687</v>
      </c>
      <c r="BE4171" s="20" t="s">
        <v>808</v>
      </c>
      <c r="BL4171" s="20">
        <v>323.39999999999998</v>
      </c>
      <c r="BM4171" s="20">
        <v>60</v>
      </c>
    </row>
    <row r="4172" spans="1:65" x14ac:dyDescent="0.25">
      <c r="A4172" s="20" t="s">
        <v>1677</v>
      </c>
      <c r="B4172" s="20" t="s">
        <v>808</v>
      </c>
      <c r="C4172" s="20" t="s">
        <v>949</v>
      </c>
      <c r="D4172" s="20" t="s">
        <v>751</v>
      </c>
      <c r="E4172" s="20" t="s">
        <v>7666</v>
      </c>
      <c r="F4172" s="20" t="s">
        <v>470</v>
      </c>
      <c r="G4172" s="20">
        <v>3.25</v>
      </c>
      <c r="H4172" s="20" t="s">
        <v>1679</v>
      </c>
      <c r="I4172" s="20" t="s">
        <v>7661</v>
      </c>
      <c r="J4172" s="20" t="s">
        <v>7662</v>
      </c>
      <c r="K4172" s="20" t="s">
        <v>7662</v>
      </c>
      <c r="L4172" s="20" t="s">
        <v>808</v>
      </c>
      <c r="M4172" s="20">
        <v>4</v>
      </c>
      <c r="N4172" s="20" t="s">
        <v>1679</v>
      </c>
      <c r="P4172" s="20">
        <v>0</v>
      </c>
      <c r="Q4172" s="20" t="s">
        <v>495</v>
      </c>
      <c r="R4172" s="20" t="s">
        <v>488</v>
      </c>
      <c r="S4172" s="20" t="s">
        <v>221</v>
      </c>
      <c r="T4172" s="20" t="s">
        <v>7663</v>
      </c>
      <c r="U4172" s="20" t="s">
        <v>7664</v>
      </c>
      <c r="V4172" s="20">
        <v>6</v>
      </c>
      <c r="W4172" s="20">
        <v>201</v>
      </c>
      <c r="Y4172" s="20" t="s">
        <v>1684</v>
      </c>
      <c r="Z4172" s="20" t="s">
        <v>1685</v>
      </c>
      <c r="AA4172" s="20">
        <v>1.5</v>
      </c>
      <c r="AB4172" s="20">
        <v>98</v>
      </c>
      <c r="AC4172" s="20">
        <v>98</v>
      </c>
      <c r="AD4172" s="20">
        <v>98</v>
      </c>
      <c r="AT4172" s="20" t="s">
        <v>1687</v>
      </c>
      <c r="BE4172" s="20" t="s">
        <v>808</v>
      </c>
      <c r="BL4172" s="20">
        <v>195</v>
      </c>
      <c r="BM4172" s="20">
        <v>60</v>
      </c>
    </row>
    <row r="4173" spans="1:65" x14ac:dyDescent="0.25">
      <c r="A4173" s="20" t="s">
        <v>1677</v>
      </c>
      <c r="B4173" s="20" t="s">
        <v>808</v>
      </c>
      <c r="C4173" s="20" t="s">
        <v>949</v>
      </c>
      <c r="D4173" s="20" t="s">
        <v>751</v>
      </c>
      <c r="E4173" s="20" t="s">
        <v>7667</v>
      </c>
      <c r="F4173" s="20" t="s">
        <v>471</v>
      </c>
      <c r="G4173" s="20">
        <v>16.010000000000002</v>
      </c>
      <c r="H4173" s="20" t="s">
        <v>1679</v>
      </c>
      <c r="I4173" s="20" t="s">
        <v>7661</v>
      </c>
      <c r="J4173" s="20" t="s">
        <v>7662</v>
      </c>
      <c r="K4173" s="20" t="s">
        <v>7662</v>
      </c>
      <c r="L4173" s="20" t="s">
        <v>808</v>
      </c>
      <c r="M4173" s="20">
        <v>4</v>
      </c>
      <c r="N4173" s="20" t="s">
        <v>1679</v>
      </c>
      <c r="P4173" s="20">
        <v>0</v>
      </c>
      <c r="Q4173" s="20" t="s">
        <v>495</v>
      </c>
      <c r="R4173" s="20" t="s">
        <v>488</v>
      </c>
      <c r="S4173" s="20" t="s">
        <v>221</v>
      </c>
      <c r="T4173" s="20" t="s">
        <v>7663</v>
      </c>
      <c r="U4173" s="20" t="s">
        <v>7664</v>
      </c>
      <c r="V4173" s="20">
        <v>6</v>
      </c>
      <c r="W4173" s="20">
        <v>201</v>
      </c>
      <c r="Y4173" s="20" t="s">
        <v>1684</v>
      </c>
      <c r="Z4173" s="20" t="s">
        <v>1685</v>
      </c>
      <c r="AA4173" s="20">
        <v>1.5</v>
      </c>
      <c r="AB4173" s="20">
        <v>98</v>
      </c>
      <c r="AC4173" s="20">
        <v>98</v>
      </c>
      <c r="AD4173" s="20">
        <v>98</v>
      </c>
      <c r="AT4173" s="20" t="s">
        <v>1687</v>
      </c>
      <c r="BE4173" s="20" t="s">
        <v>808</v>
      </c>
      <c r="BL4173" s="20">
        <v>960.6</v>
      </c>
      <c r="BM4173" s="20">
        <v>60</v>
      </c>
    </row>
    <row r="4174" spans="1:65" x14ac:dyDescent="0.25">
      <c r="A4174" s="20" t="s">
        <v>1677</v>
      </c>
      <c r="B4174" s="20" t="s">
        <v>808</v>
      </c>
      <c r="C4174" s="20" t="s">
        <v>949</v>
      </c>
      <c r="D4174" s="20" t="s">
        <v>751</v>
      </c>
      <c r="E4174" s="20" t="s">
        <v>7668</v>
      </c>
      <c r="F4174" s="20" t="s">
        <v>472</v>
      </c>
      <c r="G4174" s="20">
        <v>27.71</v>
      </c>
      <c r="H4174" s="20" t="s">
        <v>1679</v>
      </c>
      <c r="I4174" s="20" t="s">
        <v>7661</v>
      </c>
      <c r="J4174" s="20" t="s">
        <v>7662</v>
      </c>
      <c r="K4174" s="20" t="s">
        <v>7662</v>
      </c>
      <c r="L4174" s="20" t="s">
        <v>808</v>
      </c>
      <c r="M4174" s="20">
        <v>4</v>
      </c>
      <c r="N4174" s="20" t="s">
        <v>1679</v>
      </c>
      <c r="P4174" s="20">
        <v>0</v>
      </c>
      <c r="Q4174" s="20" t="s">
        <v>495</v>
      </c>
      <c r="R4174" s="20" t="s">
        <v>488</v>
      </c>
      <c r="S4174" s="20" t="s">
        <v>221</v>
      </c>
      <c r="T4174" s="20" t="s">
        <v>7663</v>
      </c>
      <c r="U4174" s="20" t="s">
        <v>7664</v>
      </c>
      <c r="V4174" s="20">
        <v>6</v>
      </c>
      <c r="W4174" s="20">
        <v>201</v>
      </c>
      <c r="Y4174" s="20" t="s">
        <v>1684</v>
      </c>
      <c r="Z4174" s="20" t="s">
        <v>1685</v>
      </c>
      <c r="AA4174" s="20">
        <v>1.5</v>
      </c>
      <c r="AB4174" s="20">
        <v>98</v>
      </c>
      <c r="AC4174" s="20">
        <v>98</v>
      </c>
      <c r="AD4174" s="20">
        <v>98</v>
      </c>
      <c r="AT4174" s="20" t="s">
        <v>1687</v>
      </c>
      <c r="BE4174" s="20" t="s">
        <v>808</v>
      </c>
      <c r="BL4174" s="20">
        <v>1662.6</v>
      </c>
      <c r="BM4174" s="20">
        <v>60</v>
      </c>
    </row>
    <row r="4175" spans="1:65" x14ac:dyDescent="0.25">
      <c r="A4175" s="20" t="s">
        <v>1677</v>
      </c>
      <c r="B4175" s="20" t="s">
        <v>808</v>
      </c>
      <c r="C4175" s="20" t="s">
        <v>949</v>
      </c>
      <c r="D4175" s="20" t="s">
        <v>751</v>
      </c>
      <c r="E4175" s="20" t="s">
        <v>7669</v>
      </c>
      <c r="F4175" s="20" t="s">
        <v>473</v>
      </c>
      <c r="G4175" s="20">
        <v>7.02</v>
      </c>
      <c r="H4175" s="20" t="s">
        <v>1679</v>
      </c>
      <c r="I4175" s="20" t="s">
        <v>7661</v>
      </c>
      <c r="J4175" s="20" t="s">
        <v>7662</v>
      </c>
      <c r="K4175" s="20" t="s">
        <v>7662</v>
      </c>
      <c r="L4175" s="20" t="s">
        <v>808</v>
      </c>
      <c r="M4175" s="20">
        <v>4</v>
      </c>
      <c r="N4175" s="20" t="s">
        <v>1679</v>
      </c>
      <c r="P4175" s="20">
        <v>0</v>
      </c>
      <c r="Q4175" s="20" t="s">
        <v>495</v>
      </c>
      <c r="R4175" s="20" t="s">
        <v>488</v>
      </c>
      <c r="S4175" s="20" t="s">
        <v>221</v>
      </c>
      <c r="T4175" s="20" t="s">
        <v>7663</v>
      </c>
      <c r="U4175" s="20" t="s">
        <v>7664</v>
      </c>
      <c r="V4175" s="20">
        <v>6</v>
      </c>
      <c r="W4175" s="20">
        <v>201</v>
      </c>
      <c r="Y4175" s="20" t="s">
        <v>1684</v>
      </c>
      <c r="Z4175" s="20" t="s">
        <v>1685</v>
      </c>
      <c r="AA4175" s="20">
        <v>1.5</v>
      </c>
      <c r="AB4175" s="20">
        <v>98</v>
      </c>
      <c r="AC4175" s="20">
        <v>98</v>
      </c>
      <c r="AD4175" s="20">
        <v>98</v>
      </c>
      <c r="AT4175" s="20" t="s">
        <v>1687</v>
      </c>
      <c r="BE4175" s="20" t="s">
        <v>808</v>
      </c>
      <c r="BL4175" s="20">
        <v>421.2</v>
      </c>
      <c r="BM4175" s="20">
        <v>60</v>
      </c>
    </row>
    <row r="4176" spans="1:65" x14ac:dyDescent="0.25">
      <c r="A4176" s="20" t="s">
        <v>1677</v>
      </c>
      <c r="B4176" s="20" t="s">
        <v>808</v>
      </c>
      <c r="C4176" s="20" t="s">
        <v>949</v>
      </c>
      <c r="D4176" s="20" t="s">
        <v>751</v>
      </c>
      <c r="E4176" s="20" t="s">
        <v>7670</v>
      </c>
      <c r="F4176" s="20" t="s">
        <v>474</v>
      </c>
      <c r="G4176" s="20">
        <v>3.34</v>
      </c>
      <c r="H4176" s="20" t="s">
        <v>1679</v>
      </c>
      <c r="I4176" s="20" t="s">
        <v>7661</v>
      </c>
      <c r="J4176" s="20" t="s">
        <v>7662</v>
      </c>
      <c r="K4176" s="20" t="s">
        <v>7662</v>
      </c>
      <c r="L4176" s="20" t="s">
        <v>808</v>
      </c>
      <c r="M4176" s="20">
        <v>4</v>
      </c>
      <c r="N4176" s="20" t="s">
        <v>1679</v>
      </c>
      <c r="P4176" s="20">
        <v>0</v>
      </c>
      <c r="Q4176" s="20" t="s">
        <v>495</v>
      </c>
      <c r="R4176" s="20" t="s">
        <v>488</v>
      </c>
      <c r="S4176" s="20" t="s">
        <v>221</v>
      </c>
      <c r="T4176" s="20" t="s">
        <v>7663</v>
      </c>
      <c r="U4176" s="20" t="s">
        <v>7664</v>
      </c>
      <c r="V4176" s="20">
        <v>6</v>
      </c>
      <c r="W4176" s="20">
        <v>201</v>
      </c>
      <c r="Y4176" s="20" t="s">
        <v>1684</v>
      </c>
      <c r="Z4176" s="20" t="s">
        <v>1685</v>
      </c>
      <c r="AA4176" s="20">
        <v>1.5</v>
      </c>
      <c r="AB4176" s="20">
        <v>98</v>
      </c>
      <c r="AC4176" s="20">
        <v>98</v>
      </c>
      <c r="AD4176" s="20">
        <v>98</v>
      </c>
      <c r="AT4176" s="20" t="s">
        <v>1687</v>
      </c>
      <c r="BE4176" s="20" t="s">
        <v>808</v>
      </c>
      <c r="BL4176" s="20">
        <v>200.4</v>
      </c>
      <c r="BM4176" s="20">
        <v>60</v>
      </c>
    </row>
    <row r="4177" spans="1:68" x14ac:dyDescent="0.25">
      <c r="A4177" s="20" t="s">
        <v>1677</v>
      </c>
      <c r="B4177" s="20" t="s">
        <v>808</v>
      </c>
      <c r="C4177" s="20" t="s">
        <v>949</v>
      </c>
      <c r="D4177" s="20" t="s">
        <v>751</v>
      </c>
      <c r="E4177" s="20" t="s">
        <v>7671</v>
      </c>
      <c r="F4177" s="20" t="s">
        <v>475</v>
      </c>
      <c r="G4177" s="20">
        <v>2.89</v>
      </c>
      <c r="H4177" s="20" t="s">
        <v>1679</v>
      </c>
      <c r="I4177" s="20" t="s">
        <v>7661</v>
      </c>
      <c r="J4177" s="20" t="s">
        <v>7662</v>
      </c>
      <c r="K4177" s="20" t="s">
        <v>7662</v>
      </c>
      <c r="L4177" s="20" t="s">
        <v>808</v>
      </c>
      <c r="M4177" s="20">
        <v>4</v>
      </c>
      <c r="N4177" s="20" t="s">
        <v>1679</v>
      </c>
      <c r="P4177" s="20">
        <v>0</v>
      </c>
      <c r="Q4177" s="20" t="s">
        <v>495</v>
      </c>
      <c r="R4177" s="20" t="s">
        <v>488</v>
      </c>
      <c r="S4177" s="20" t="s">
        <v>221</v>
      </c>
      <c r="T4177" s="20" t="s">
        <v>7663</v>
      </c>
      <c r="U4177" s="20" t="s">
        <v>7664</v>
      </c>
      <c r="V4177" s="20">
        <v>6</v>
      </c>
      <c r="W4177" s="20">
        <v>201</v>
      </c>
      <c r="Y4177" s="20" t="s">
        <v>1684</v>
      </c>
      <c r="Z4177" s="20" t="s">
        <v>1685</v>
      </c>
      <c r="AA4177" s="20">
        <v>1.5</v>
      </c>
      <c r="AB4177" s="20">
        <v>98</v>
      </c>
      <c r="AC4177" s="20">
        <v>98</v>
      </c>
      <c r="AD4177" s="20">
        <v>98</v>
      </c>
      <c r="AT4177" s="20" t="s">
        <v>1687</v>
      </c>
      <c r="BE4177" s="20" t="s">
        <v>808</v>
      </c>
      <c r="BL4177" s="20">
        <v>173.4</v>
      </c>
      <c r="BM4177" s="20">
        <v>60</v>
      </c>
    </row>
    <row r="4178" spans="1:68" x14ac:dyDescent="0.25">
      <c r="A4178" s="20" t="s">
        <v>1677</v>
      </c>
      <c r="B4178" s="20" t="s">
        <v>808</v>
      </c>
      <c r="C4178" s="20" t="s">
        <v>950</v>
      </c>
      <c r="D4178" s="20" t="s">
        <v>951</v>
      </c>
      <c r="E4178" s="20" t="s">
        <v>7672</v>
      </c>
      <c r="F4178" s="20" t="s">
        <v>465</v>
      </c>
      <c r="G4178" s="20">
        <v>18.86</v>
      </c>
      <c r="H4178" s="20" t="s">
        <v>1679</v>
      </c>
      <c r="I4178" s="20" t="s">
        <v>7673</v>
      </c>
      <c r="J4178" s="20" t="s">
        <v>7674</v>
      </c>
      <c r="K4178" s="20" t="s">
        <v>7674</v>
      </c>
      <c r="L4178" s="20" t="s">
        <v>808</v>
      </c>
      <c r="M4178" s="20">
        <v>8</v>
      </c>
      <c r="N4178" s="20" t="s">
        <v>1679</v>
      </c>
      <c r="P4178" s="20">
        <v>0</v>
      </c>
      <c r="Q4178" s="20" t="s">
        <v>499</v>
      </c>
      <c r="R4178" s="20" t="s">
        <v>488</v>
      </c>
      <c r="S4178" s="20" t="s">
        <v>221</v>
      </c>
      <c r="T4178" s="20" t="s">
        <v>2664</v>
      </c>
      <c r="U4178" s="20" t="s">
        <v>7675</v>
      </c>
      <c r="V4178" s="20">
        <v>18</v>
      </c>
      <c r="W4178" s="20">
        <v>568</v>
      </c>
      <c r="Y4178" s="20" t="s">
        <v>1684</v>
      </c>
      <c r="Z4178" s="20" t="s">
        <v>1685</v>
      </c>
      <c r="AA4178" s="20">
        <v>1.5</v>
      </c>
      <c r="AB4178" s="20">
        <v>72</v>
      </c>
      <c r="AC4178" s="20">
        <v>71</v>
      </c>
      <c r="AD4178" s="20">
        <v>71.5</v>
      </c>
      <c r="AJ4178" s="20" t="s">
        <v>1815</v>
      </c>
      <c r="AT4178" s="20" t="s">
        <v>1687</v>
      </c>
      <c r="AY4178" s="20" t="s">
        <v>1942</v>
      </c>
      <c r="BD4178" s="20" t="s">
        <v>2005</v>
      </c>
      <c r="BE4178" s="20" t="s">
        <v>808</v>
      </c>
      <c r="BL4178" s="20">
        <v>1320.2</v>
      </c>
      <c r="BM4178" s="20">
        <v>70</v>
      </c>
      <c r="BN4178" s="20">
        <v>2096.058</v>
      </c>
      <c r="BO4178" s="20">
        <v>18.86</v>
      </c>
      <c r="BP4178" s="20">
        <v>111.14</v>
      </c>
    </row>
    <row r="4179" spans="1:68" x14ac:dyDescent="0.25">
      <c r="A4179" s="20" t="s">
        <v>1677</v>
      </c>
      <c r="B4179" s="20" t="s">
        <v>808</v>
      </c>
      <c r="C4179" s="20" t="s">
        <v>950</v>
      </c>
      <c r="D4179" s="20" t="s">
        <v>951</v>
      </c>
      <c r="E4179" s="20" t="s">
        <v>7676</v>
      </c>
      <c r="F4179" s="20" t="s">
        <v>468</v>
      </c>
      <c r="G4179" s="20">
        <v>15.66</v>
      </c>
      <c r="H4179" s="20" t="s">
        <v>1679</v>
      </c>
      <c r="I4179" s="20" t="s">
        <v>7673</v>
      </c>
      <c r="J4179" s="20" t="s">
        <v>7674</v>
      </c>
      <c r="K4179" s="20" t="s">
        <v>7674</v>
      </c>
      <c r="L4179" s="20" t="s">
        <v>808</v>
      </c>
      <c r="M4179" s="20">
        <v>8</v>
      </c>
      <c r="N4179" s="20" t="s">
        <v>1679</v>
      </c>
      <c r="P4179" s="20">
        <v>0</v>
      </c>
      <c r="Q4179" s="20" t="s">
        <v>499</v>
      </c>
      <c r="R4179" s="20" t="s">
        <v>488</v>
      </c>
      <c r="S4179" s="20" t="s">
        <v>221</v>
      </c>
      <c r="T4179" s="20" t="s">
        <v>2664</v>
      </c>
      <c r="U4179" s="20" t="s">
        <v>7675</v>
      </c>
      <c r="V4179" s="20">
        <v>18</v>
      </c>
      <c r="W4179" s="20">
        <v>568</v>
      </c>
      <c r="Y4179" s="20" t="s">
        <v>1684</v>
      </c>
      <c r="Z4179" s="20" t="s">
        <v>1685</v>
      </c>
      <c r="AA4179" s="20">
        <v>1.5</v>
      </c>
      <c r="AB4179" s="20">
        <v>72</v>
      </c>
      <c r="AC4179" s="20">
        <v>71</v>
      </c>
      <c r="AD4179" s="20">
        <v>71.5</v>
      </c>
      <c r="AJ4179" s="20" t="s">
        <v>1815</v>
      </c>
      <c r="AT4179" s="20" t="s">
        <v>1687</v>
      </c>
      <c r="AY4179" s="20" t="s">
        <v>1942</v>
      </c>
      <c r="BD4179" s="20" t="s">
        <v>2005</v>
      </c>
      <c r="BE4179" s="20" t="s">
        <v>808</v>
      </c>
      <c r="BL4179" s="20">
        <v>1096.2</v>
      </c>
      <c r="BM4179" s="20">
        <v>70</v>
      </c>
      <c r="BN4179" s="20">
        <v>1740.402</v>
      </c>
      <c r="BO4179" s="20">
        <v>15.66</v>
      </c>
      <c r="BP4179" s="20">
        <v>111.14</v>
      </c>
    </row>
    <row r="4180" spans="1:68" x14ac:dyDescent="0.25">
      <c r="A4180" s="20" t="s">
        <v>1677</v>
      </c>
      <c r="B4180" s="20" t="s">
        <v>808</v>
      </c>
      <c r="C4180" s="20" t="s">
        <v>952</v>
      </c>
      <c r="D4180" s="20" t="s">
        <v>751</v>
      </c>
      <c r="E4180" s="20" t="s">
        <v>7677</v>
      </c>
      <c r="F4180" s="20" t="s">
        <v>465</v>
      </c>
      <c r="G4180" s="20">
        <v>16.760000000000002</v>
      </c>
      <c r="H4180" s="20" t="s">
        <v>1679</v>
      </c>
      <c r="I4180" s="20" t="s">
        <v>7678</v>
      </c>
      <c r="J4180" s="20" t="s">
        <v>7679</v>
      </c>
      <c r="K4180" s="20" t="s">
        <v>7679</v>
      </c>
      <c r="L4180" s="20" t="s">
        <v>808</v>
      </c>
      <c r="M4180" s="20">
        <v>4</v>
      </c>
      <c r="N4180" s="20" t="s">
        <v>1679</v>
      </c>
      <c r="P4180" s="20">
        <v>0</v>
      </c>
      <c r="Q4180" s="20" t="s">
        <v>499</v>
      </c>
      <c r="R4180" s="20" t="s">
        <v>488</v>
      </c>
      <c r="S4180" s="20" t="s">
        <v>221</v>
      </c>
      <c r="T4180" s="20" t="s">
        <v>7680</v>
      </c>
      <c r="U4180" s="20" t="s">
        <v>7681</v>
      </c>
      <c r="V4180" s="20">
        <v>7</v>
      </c>
      <c r="W4180" s="20">
        <v>226</v>
      </c>
      <c r="Y4180" s="20" t="s">
        <v>1684</v>
      </c>
      <c r="Z4180" s="20" t="s">
        <v>1685</v>
      </c>
      <c r="AA4180" s="20">
        <v>1.5</v>
      </c>
      <c r="AB4180" s="20">
        <v>85.6</v>
      </c>
      <c r="AC4180" s="20">
        <v>85.6</v>
      </c>
      <c r="AD4180" s="20">
        <v>85.6</v>
      </c>
      <c r="AT4180" s="20" t="s">
        <v>1687</v>
      </c>
      <c r="BE4180" s="20" t="s">
        <v>808</v>
      </c>
      <c r="BL4180" s="20">
        <v>1173.2</v>
      </c>
      <c r="BM4180" s="20">
        <v>70</v>
      </c>
    </row>
    <row r="4181" spans="1:68" x14ac:dyDescent="0.25">
      <c r="A4181" s="20" t="s">
        <v>1677</v>
      </c>
      <c r="B4181" s="20" t="s">
        <v>808</v>
      </c>
      <c r="C4181" s="20" t="s">
        <v>952</v>
      </c>
      <c r="D4181" s="20" t="s">
        <v>751</v>
      </c>
      <c r="E4181" s="20" t="s">
        <v>7682</v>
      </c>
      <c r="F4181" s="20" t="s">
        <v>468</v>
      </c>
      <c r="G4181" s="20">
        <v>13.2</v>
      </c>
      <c r="H4181" s="20" t="s">
        <v>1679</v>
      </c>
      <c r="I4181" s="20" t="s">
        <v>7678</v>
      </c>
      <c r="J4181" s="20" t="s">
        <v>7679</v>
      </c>
      <c r="K4181" s="20" t="s">
        <v>7679</v>
      </c>
      <c r="L4181" s="20" t="s">
        <v>808</v>
      </c>
      <c r="M4181" s="20">
        <v>4</v>
      </c>
      <c r="N4181" s="20" t="s">
        <v>1679</v>
      </c>
      <c r="P4181" s="20">
        <v>0</v>
      </c>
      <c r="Q4181" s="20" t="s">
        <v>499</v>
      </c>
      <c r="R4181" s="20" t="s">
        <v>488</v>
      </c>
      <c r="S4181" s="20" t="s">
        <v>221</v>
      </c>
      <c r="T4181" s="20" t="s">
        <v>7680</v>
      </c>
      <c r="U4181" s="20" t="s">
        <v>7681</v>
      </c>
      <c r="V4181" s="20">
        <v>7</v>
      </c>
      <c r="W4181" s="20">
        <v>226</v>
      </c>
      <c r="Y4181" s="20" t="s">
        <v>1684</v>
      </c>
      <c r="Z4181" s="20" t="s">
        <v>1685</v>
      </c>
      <c r="AA4181" s="20">
        <v>1.5</v>
      </c>
      <c r="AB4181" s="20">
        <v>85.6</v>
      </c>
      <c r="AC4181" s="20">
        <v>85.6</v>
      </c>
      <c r="AD4181" s="20">
        <v>85.6</v>
      </c>
      <c r="AT4181" s="20" t="s">
        <v>1687</v>
      </c>
      <c r="BE4181" s="20" t="s">
        <v>808</v>
      </c>
      <c r="BL4181" s="20">
        <v>924</v>
      </c>
      <c r="BM4181" s="20">
        <v>70</v>
      </c>
    </row>
    <row r="4182" spans="1:68" x14ac:dyDescent="0.25">
      <c r="A4182" s="20" t="s">
        <v>1677</v>
      </c>
      <c r="B4182" s="20" t="s">
        <v>808</v>
      </c>
      <c r="C4182" s="20" t="s">
        <v>952</v>
      </c>
      <c r="D4182" s="20" t="s">
        <v>751</v>
      </c>
      <c r="E4182" s="20" t="s">
        <v>7683</v>
      </c>
      <c r="F4182" s="20" t="s">
        <v>470</v>
      </c>
      <c r="G4182" s="20">
        <v>1</v>
      </c>
      <c r="H4182" s="20" t="s">
        <v>1679</v>
      </c>
      <c r="I4182" s="20" t="s">
        <v>7678</v>
      </c>
      <c r="J4182" s="20" t="s">
        <v>7679</v>
      </c>
      <c r="K4182" s="20" t="s">
        <v>7679</v>
      </c>
      <c r="L4182" s="20" t="s">
        <v>808</v>
      </c>
      <c r="M4182" s="20">
        <v>4</v>
      </c>
      <c r="N4182" s="20" t="s">
        <v>1679</v>
      </c>
      <c r="P4182" s="20">
        <v>0</v>
      </c>
      <c r="Q4182" s="20" t="s">
        <v>499</v>
      </c>
      <c r="R4182" s="20" t="s">
        <v>488</v>
      </c>
      <c r="S4182" s="20" t="s">
        <v>221</v>
      </c>
      <c r="T4182" s="20" t="s">
        <v>7680</v>
      </c>
      <c r="U4182" s="20" t="s">
        <v>7681</v>
      </c>
      <c r="V4182" s="20">
        <v>7</v>
      </c>
      <c r="W4182" s="20">
        <v>226</v>
      </c>
      <c r="Y4182" s="20" t="s">
        <v>1684</v>
      </c>
      <c r="Z4182" s="20" t="s">
        <v>1685</v>
      </c>
      <c r="AA4182" s="20">
        <v>1.5</v>
      </c>
      <c r="AB4182" s="20">
        <v>85.6</v>
      </c>
      <c r="AC4182" s="20">
        <v>85.6</v>
      </c>
      <c r="AD4182" s="20">
        <v>85.6</v>
      </c>
      <c r="AT4182" s="20" t="s">
        <v>1687</v>
      </c>
      <c r="BE4182" s="20" t="s">
        <v>808</v>
      </c>
      <c r="BL4182" s="20">
        <v>70</v>
      </c>
      <c r="BM4182" s="20">
        <v>70</v>
      </c>
    </row>
    <row r="4183" spans="1:68" x14ac:dyDescent="0.25">
      <c r="A4183" s="20" t="s">
        <v>1677</v>
      </c>
      <c r="B4183" s="20" t="s">
        <v>808</v>
      </c>
      <c r="C4183" s="20" t="s">
        <v>952</v>
      </c>
      <c r="D4183" s="20" t="s">
        <v>751</v>
      </c>
      <c r="E4183" s="20" t="s">
        <v>7684</v>
      </c>
      <c r="F4183" s="20" t="s">
        <v>471</v>
      </c>
      <c r="G4183" s="20">
        <v>3.8</v>
      </c>
      <c r="H4183" s="20" t="s">
        <v>1679</v>
      </c>
      <c r="I4183" s="20" t="s">
        <v>7678</v>
      </c>
      <c r="J4183" s="20" t="s">
        <v>7679</v>
      </c>
      <c r="K4183" s="20" t="s">
        <v>7679</v>
      </c>
      <c r="L4183" s="20" t="s">
        <v>808</v>
      </c>
      <c r="M4183" s="20">
        <v>4</v>
      </c>
      <c r="N4183" s="20" t="s">
        <v>1679</v>
      </c>
      <c r="P4183" s="20">
        <v>0</v>
      </c>
      <c r="Q4183" s="20" t="s">
        <v>499</v>
      </c>
      <c r="R4183" s="20" t="s">
        <v>488</v>
      </c>
      <c r="S4183" s="20" t="s">
        <v>221</v>
      </c>
      <c r="T4183" s="20" t="s">
        <v>7680</v>
      </c>
      <c r="U4183" s="20" t="s">
        <v>7681</v>
      </c>
      <c r="V4183" s="20">
        <v>7</v>
      </c>
      <c r="W4183" s="20">
        <v>226</v>
      </c>
      <c r="Y4183" s="20" t="s">
        <v>1684</v>
      </c>
      <c r="Z4183" s="20" t="s">
        <v>1685</v>
      </c>
      <c r="AA4183" s="20">
        <v>1.5</v>
      </c>
      <c r="AB4183" s="20">
        <v>85.6</v>
      </c>
      <c r="AC4183" s="20">
        <v>85.6</v>
      </c>
      <c r="AD4183" s="20">
        <v>85.6</v>
      </c>
      <c r="AT4183" s="20" t="s">
        <v>1687</v>
      </c>
      <c r="BE4183" s="20" t="s">
        <v>808</v>
      </c>
      <c r="BL4183" s="20">
        <v>266</v>
      </c>
      <c r="BM4183" s="20">
        <v>70</v>
      </c>
    </row>
    <row r="4184" spans="1:68" x14ac:dyDescent="0.25">
      <c r="A4184" s="20" t="s">
        <v>1677</v>
      </c>
      <c r="B4184" s="20" t="s">
        <v>808</v>
      </c>
      <c r="C4184" s="20" t="s">
        <v>953</v>
      </c>
      <c r="D4184" s="20" t="s">
        <v>751</v>
      </c>
      <c r="E4184" s="20" t="s">
        <v>7685</v>
      </c>
      <c r="F4184" s="20" t="s">
        <v>465</v>
      </c>
      <c r="G4184" s="20">
        <v>13.54</v>
      </c>
      <c r="H4184" s="20" t="s">
        <v>1679</v>
      </c>
      <c r="I4184" s="20" t="s">
        <v>7686</v>
      </c>
      <c r="J4184" s="20" t="s">
        <v>6309</v>
      </c>
      <c r="K4184" s="20" t="s">
        <v>6309</v>
      </c>
      <c r="L4184" s="20" t="s">
        <v>808</v>
      </c>
      <c r="M4184" s="20">
        <v>4</v>
      </c>
      <c r="N4184" s="20" t="s">
        <v>1679</v>
      </c>
      <c r="P4184" s="20">
        <v>0</v>
      </c>
      <c r="Q4184" s="20" t="s">
        <v>487</v>
      </c>
      <c r="R4184" s="20" t="s">
        <v>488</v>
      </c>
      <c r="S4184" s="20" t="s">
        <v>221</v>
      </c>
      <c r="T4184" s="20" t="s">
        <v>7028</v>
      </c>
      <c r="U4184" s="20" t="s">
        <v>7687</v>
      </c>
      <c r="V4184" s="20">
        <v>9</v>
      </c>
      <c r="W4184" s="20">
        <v>280</v>
      </c>
      <c r="Y4184" s="20" t="s">
        <v>1684</v>
      </c>
      <c r="Z4184" s="20" t="s">
        <v>1685</v>
      </c>
      <c r="AA4184" s="20">
        <v>1.5</v>
      </c>
      <c r="AB4184" s="20">
        <v>85</v>
      </c>
      <c r="AC4184" s="20">
        <v>85</v>
      </c>
      <c r="AD4184" s="20">
        <v>85</v>
      </c>
      <c r="AT4184" s="20" t="s">
        <v>1687</v>
      </c>
      <c r="BE4184" s="20" t="s">
        <v>808</v>
      </c>
      <c r="BL4184" s="20">
        <v>744.7</v>
      </c>
      <c r="BM4184" s="20">
        <v>55</v>
      </c>
    </row>
    <row r="4185" spans="1:68" x14ac:dyDescent="0.25">
      <c r="A4185" s="20" t="s">
        <v>1677</v>
      </c>
      <c r="B4185" s="20" t="s">
        <v>808</v>
      </c>
      <c r="C4185" s="20" t="s">
        <v>953</v>
      </c>
      <c r="D4185" s="20" t="s">
        <v>751</v>
      </c>
      <c r="E4185" s="20" t="s">
        <v>7688</v>
      </c>
      <c r="F4185" s="20" t="s">
        <v>468</v>
      </c>
      <c r="G4185" s="20">
        <v>9.8000000000000007</v>
      </c>
      <c r="H4185" s="20" t="s">
        <v>1679</v>
      </c>
      <c r="I4185" s="20" t="s">
        <v>7686</v>
      </c>
      <c r="J4185" s="20" t="s">
        <v>6309</v>
      </c>
      <c r="K4185" s="20" t="s">
        <v>6309</v>
      </c>
      <c r="L4185" s="20" t="s">
        <v>808</v>
      </c>
      <c r="M4185" s="20">
        <v>4</v>
      </c>
      <c r="N4185" s="20" t="s">
        <v>1679</v>
      </c>
      <c r="P4185" s="20">
        <v>0</v>
      </c>
      <c r="Q4185" s="20" t="s">
        <v>487</v>
      </c>
      <c r="R4185" s="20" t="s">
        <v>488</v>
      </c>
      <c r="S4185" s="20" t="s">
        <v>221</v>
      </c>
      <c r="T4185" s="20" t="s">
        <v>7028</v>
      </c>
      <c r="U4185" s="20" t="s">
        <v>7687</v>
      </c>
      <c r="V4185" s="20">
        <v>9</v>
      </c>
      <c r="W4185" s="20">
        <v>280</v>
      </c>
      <c r="Y4185" s="20" t="s">
        <v>1684</v>
      </c>
      <c r="Z4185" s="20" t="s">
        <v>1685</v>
      </c>
      <c r="AA4185" s="20">
        <v>1.5</v>
      </c>
      <c r="AB4185" s="20">
        <v>85</v>
      </c>
      <c r="AC4185" s="20">
        <v>85</v>
      </c>
      <c r="AD4185" s="20">
        <v>85</v>
      </c>
      <c r="AT4185" s="20" t="s">
        <v>1687</v>
      </c>
      <c r="BE4185" s="20" t="s">
        <v>808</v>
      </c>
      <c r="BL4185" s="20">
        <v>539</v>
      </c>
      <c r="BM4185" s="20">
        <v>55</v>
      </c>
    </row>
    <row r="4186" spans="1:68" x14ac:dyDescent="0.25">
      <c r="A4186" s="20" t="s">
        <v>1677</v>
      </c>
      <c r="B4186" s="20" t="s">
        <v>808</v>
      </c>
      <c r="C4186" s="20" t="s">
        <v>953</v>
      </c>
      <c r="D4186" s="20" t="s">
        <v>751</v>
      </c>
      <c r="E4186" s="20" t="s">
        <v>7689</v>
      </c>
      <c r="F4186" s="20" t="s">
        <v>470</v>
      </c>
      <c r="G4186" s="20">
        <v>8.69</v>
      </c>
      <c r="H4186" s="20" t="s">
        <v>1679</v>
      </c>
      <c r="I4186" s="20" t="s">
        <v>7686</v>
      </c>
      <c r="J4186" s="20" t="s">
        <v>6309</v>
      </c>
      <c r="K4186" s="20" t="s">
        <v>6309</v>
      </c>
      <c r="L4186" s="20" t="s">
        <v>808</v>
      </c>
      <c r="M4186" s="20">
        <v>4</v>
      </c>
      <c r="N4186" s="20" t="s">
        <v>1679</v>
      </c>
      <c r="P4186" s="20">
        <v>0</v>
      </c>
      <c r="Q4186" s="20" t="s">
        <v>495</v>
      </c>
      <c r="R4186" s="20" t="s">
        <v>488</v>
      </c>
      <c r="S4186" s="20" t="s">
        <v>221</v>
      </c>
      <c r="T4186" s="20" t="s">
        <v>5158</v>
      </c>
      <c r="U4186" s="20" t="s">
        <v>7687</v>
      </c>
      <c r="V4186" s="20">
        <v>9</v>
      </c>
      <c r="W4186" s="20">
        <v>280</v>
      </c>
      <c r="Y4186" s="20" t="s">
        <v>1684</v>
      </c>
      <c r="Z4186" s="20" t="s">
        <v>1685</v>
      </c>
      <c r="AA4186" s="20">
        <v>1.5</v>
      </c>
      <c r="AB4186" s="20">
        <v>85</v>
      </c>
      <c r="AC4186" s="20">
        <v>85</v>
      </c>
      <c r="AD4186" s="20">
        <v>85</v>
      </c>
      <c r="AT4186" s="20" t="s">
        <v>1687</v>
      </c>
      <c r="BE4186" s="20" t="s">
        <v>808</v>
      </c>
      <c r="BL4186" s="20">
        <v>521.4</v>
      </c>
      <c r="BM4186" s="20">
        <v>60</v>
      </c>
    </row>
    <row r="4187" spans="1:68" x14ac:dyDescent="0.25">
      <c r="A4187" s="20" t="s">
        <v>1677</v>
      </c>
      <c r="B4187" s="20" t="s">
        <v>808</v>
      </c>
      <c r="C4187" s="20" t="s">
        <v>953</v>
      </c>
      <c r="D4187" s="20" t="s">
        <v>751</v>
      </c>
      <c r="E4187" s="20" t="s">
        <v>7690</v>
      </c>
      <c r="F4187" s="20" t="s">
        <v>471</v>
      </c>
      <c r="G4187" s="20">
        <v>10.97</v>
      </c>
      <c r="H4187" s="20" t="s">
        <v>1679</v>
      </c>
      <c r="I4187" s="20" t="s">
        <v>7686</v>
      </c>
      <c r="J4187" s="20" t="s">
        <v>6309</v>
      </c>
      <c r="K4187" s="20" t="s">
        <v>6309</v>
      </c>
      <c r="L4187" s="20" t="s">
        <v>808</v>
      </c>
      <c r="M4187" s="20">
        <v>4</v>
      </c>
      <c r="N4187" s="20" t="s">
        <v>1679</v>
      </c>
      <c r="P4187" s="20">
        <v>0</v>
      </c>
      <c r="Q4187" s="20" t="s">
        <v>495</v>
      </c>
      <c r="R4187" s="20" t="s">
        <v>488</v>
      </c>
      <c r="S4187" s="20" t="s">
        <v>221</v>
      </c>
      <c r="T4187" s="20" t="s">
        <v>5158</v>
      </c>
      <c r="U4187" s="20" t="s">
        <v>7687</v>
      </c>
      <c r="V4187" s="20">
        <v>9</v>
      </c>
      <c r="W4187" s="20">
        <v>280</v>
      </c>
      <c r="Y4187" s="20" t="s">
        <v>1684</v>
      </c>
      <c r="Z4187" s="20" t="s">
        <v>1685</v>
      </c>
      <c r="AA4187" s="20">
        <v>1.5</v>
      </c>
      <c r="AB4187" s="20">
        <v>85</v>
      </c>
      <c r="AC4187" s="20">
        <v>85</v>
      </c>
      <c r="AD4187" s="20">
        <v>85</v>
      </c>
      <c r="AT4187" s="20" t="s">
        <v>1687</v>
      </c>
      <c r="BE4187" s="20" t="s">
        <v>808</v>
      </c>
      <c r="BL4187" s="20">
        <v>658.2</v>
      </c>
      <c r="BM4187" s="20">
        <v>60</v>
      </c>
    </row>
    <row r="4188" spans="1:68" x14ac:dyDescent="0.25">
      <c r="A4188" s="20" t="s">
        <v>1677</v>
      </c>
      <c r="B4188" s="20" t="s">
        <v>808</v>
      </c>
      <c r="C4188" s="20" t="s">
        <v>953</v>
      </c>
      <c r="D4188" s="20" t="s">
        <v>751</v>
      </c>
      <c r="E4188" s="20" t="s">
        <v>7691</v>
      </c>
      <c r="F4188" s="20" t="s">
        <v>472</v>
      </c>
      <c r="G4188" s="20">
        <v>2.39</v>
      </c>
      <c r="H4188" s="20" t="s">
        <v>1679</v>
      </c>
      <c r="I4188" s="20" t="s">
        <v>7686</v>
      </c>
      <c r="J4188" s="20" t="s">
        <v>6309</v>
      </c>
      <c r="K4188" s="20" t="s">
        <v>6309</v>
      </c>
      <c r="L4188" s="20" t="s">
        <v>808</v>
      </c>
      <c r="M4188" s="20">
        <v>4</v>
      </c>
      <c r="N4188" s="20" t="s">
        <v>1679</v>
      </c>
      <c r="P4188" s="20">
        <v>0</v>
      </c>
      <c r="Q4188" s="20" t="s">
        <v>495</v>
      </c>
      <c r="R4188" s="20" t="s">
        <v>488</v>
      </c>
      <c r="S4188" s="20" t="s">
        <v>221</v>
      </c>
      <c r="T4188" s="20" t="s">
        <v>5158</v>
      </c>
      <c r="U4188" s="20" t="s">
        <v>7687</v>
      </c>
      <c r="V4188" s="20">
        <v>9</v>
      </c>
      <c r="W4188" s="20">
        <v>280</v>
      </c>
      <c r="Y4188" s="20" t="s">
        <v>1684</v>
      </c>
      <c r="Z4188" s="20" t="s">
        <v>1685</v>
      </c>
      <c r="AA4188" s="20">
        <v>1.5</v>
      </c>
      <c r="AB4188" s="20">
        <v>85</v>
      </c>
      <c r="AC4188" s="20">
        <v>85</v>
      </c>
      <c r="AD4188" s="20">
        <v>85</v>
      </c>
      <c r="AT4188" s="20" t="s">
        <v>1687</v>
      </c>
      <c r="BE4188" s="20" t="s">
        <v>808</v>
      </c>
      <c r="BL4188" s="20">
        <v>143.4</v>
      </c>
      <c r="BM4188" s="20">
        <v>60</v>
      </c>
    </row>
    <row r="4189" spans="1:68" x14ac:dyDescent="0.25">
      <c r="A4189" s="20" t="s">
        <v>1677</v>
      </c>
      <c r="B4189" s="20" t="s">
        <v>808</v>
      </c>
      <c r="C4189" s="20" t="s">
        <v>954</v>
      </c>
      <c r="D4189" s="20" t="s">
        <v>751</v>
      </c>
      <c r="E4189" s="20" t="s">
        <v>7692</v>
      </c>
      <c r="F4189" s="20" t="s">
        <v>465</v>
      </c>
      <c r="G4189" s="20">
        <v>13.13</v>
      </c>
      <c r="H4189" s="20" t="s">
        <v>1679</v>
      </c>
      <c r="I4189" s="20" t="s">
        <v>7693</v>
      </c>
      <c r="J4189" s="20" t="s">
        <v>7694</v>
      </c>
      <c r="K4189" s="20" t="s">
        <v>7694</v>
      </c>
      <c r="L4189" s="20" t="s">
        <v>808</v>
      </c>
      <c r="M4189" s="20">
        <v>4</v>
      </c>
      <c r="N4189" s="20" t="s">
        <v>1679</v>
      </c>
      <c r="P4189" s="20">
        <v>0</v>
      </c>
      <c r="Q4189" s="20" t="s">
        <v>499</v>
      </c>
      <c r="R4189" s="20" t="s">
        <v>488</v>
      </c>
      <c r="S4189" s="20" t="s">
        <v>221</v>
      </c>
      <c r="T4189" s="20" t="s">
        <v>7695</v>
      </c>
      <c r="U4189" s="20" t="s">
        <v>7696</v>
      </c>
      <c r="V4189" s="20">
        <v>7</v>
      </c>
      <c r="W4189" s="20">
        <v>217</v>
      </c>
      <c r="Y4189" s="20" t="s">
        <v>1684</v>
      </c>
      <c r="Z4189" s="20" t="s">
        <v>1685</v>
      </c>
      <c r="AA4189" s="20">
        <v>1.5</v>
      </c>
      <c r="AB4189" s="20">
        <v>80</v>
      </c>
      <c r="AC4189" s="20">
        <v>80</v>
      </c>
      <c r="AD4189" s="20">
        <v>80</v>
      </c>
      <c r="AT4189" s="20" t="s">
        <v>1687</v>
      </c>
      <c r="AY4189" s="20" t="s">
        <v>2127</v>
      </c>
      <c r="BE4189" s="20" t="s">
        <v>808</v>
      </c>
      <c r="BL4189" s="20">
        <v>919.1</v>
      </c>
      <c r="BM4189" s="20">
        <v>70</v>
      </c>
    </row>
    <row r="4190" spans="1:68" x14ac:dyDescent="0.25">
      <c r="A4190" s="20" t="s">
        <v>1677</v>
      </c>
      <c r="B4190" s="20" t="s">
        <v>808</v>
      </c>
      <c r="C4190" s="20" t="s">
        <v>954</v>
      </c>
      <c r="D4190" s="20" t="s">
        <v>751</v>
      </c>
      <c r="E4190" s="20" t="s">
        <v>7697</v>
      </c>
      <c r="F4190" s="20" t="s">
        <v>468</v>
      </c>
      <c r="G4190" s="20">
        <v>12.19</v>
      </c>
      <c r="H4190" s="20" t="s">
        <v>1679</v>
      </c>
      <c r="I4190" s="20" t="s">
        <v>7693</v>
      </c>
      <c r="J4190" s="20" t="s">
        <v>7694</v>
      </c>
      <c r="K4190" s="20" t="s">
        <v>7694</v>
      </c>
      <c r="L4190" s="20" t="s">
        <v>808</v>
      </c>
      <c r="M4190" s="20">
        <v>4</v>
      </c>
      <c r="N4190" s="20" t="s">
        <v>1679</v>
      </c>
      <c r="P4190" s="20">
        <v>0</v>
      </c>
      <c r="Q4190" s="20" t="s">
        <v>499</v>
      </c>
      <c r="R4190" s="20" t="s">
        <v>488</v>
      </c>
      <c r="S4190" s="20" t="s">
        <v>221</v>
      </c>
      <c r="T4190" s="20" t="s">
        <v>7695</v>
      </c>
      <c r="U4190" s="20" t="s">
        <v>7696</v>
      </c>
      <c r="V4190" s="20">
        <v>7</v>
      </c>
      <c r="W4190" s="20">
        <v>217</v>
      </c>
      <c r="Y4190" s="20" t="s">
        <v>1684</v>
      </c>
      <c r="Z4190" s="20" t="s">
        <v>1685</v>
      </c>
      <c r="AA4190" s="20">
        <v>1.5</v>
      </c>
      <c r="AB4190" s="20">
        <v>80</v>
      </c>
      <c r="AC4190" s="20">
        <v>80</v>
      </c>
      <c r="AD4190" s="20">
        <v>80</v>
      </c>
      <c r="AT4190" s="20" t="s">
        <v>1687</v>
      </c>
      <c r="AY4190" s="20" t="s">
        <v>2127</v>
      </c>
      <c r="BE4190" s="20" t="s">
        <v>808</v>
      </c>
      <c r="BL4190" s="20">
        <v>853.3</v>
      </c>
      <c r="BM4190" s="20">
        <v>70</v>
      </c>
    </row>
    <row r="4191" spans="1:68" x14ac:dyDescent="0.25">
      <c r="A4191" s="20" t="s">
        <v>1677</v>
      </c>
      <c r="B4191" s="20" t="s">
        <v>808</v>
      </c>
      <c r="C4191" s="20" t="s">
        <v>954</v>
      </c>
      <c r="D4191" s="20" t="s">
        <v>751</v>
      </c>
      <c r="E4191" s="20" t="s">
        <v>7698</v>
      </c>
      <c r="F4191" s="20" t="s">
        <v>470</v>
      </c>
      <c r="G4191" s="20">
        <v>21.89</v>
      </c>
      <c r="H4191" s="20" t="s">
        <v>1679</v>
      </c>
      <c r="I4191" s="20" t="s">
        <v>7693</v>
      </c>
      <c r="J4191" s="20" t="s">
        <v>7694</v>
      </c>
      <c r="K4191" s="20" t="s">
        <v>7694</v>
      </c>
      <c r="L4191" s="20" t="s">
        <v>808</v>
      </c>
      <c r="M4191" s="20">
        <v>4</v>
      </c>
      <c r="N4191" s="20" t="s">
        <v>1679</v>
      </c>
      <c r="P4191" s="20">
        <v>0</v>
      </c>
      <c r="Q4191" s="20" t="s">
        <v>499</v>
      </c>
      <c r="R4191" s="20" t="s">
        <v>488</v>
      </c>
      <c r="S4191" s="20" t="s">
        <v>221</v>
      </c>
      <c r="T4191" s="20" t="s">
        <v>7695</v>
      </c>
      <c r="U4191" s="20" t="s">
        <v>7696</v>
      </c>
      <c r="V4191" s="20">
        <v>7</v>
      </c>
      <c r="W4191" s="20">
        <v>217</v>
      </c>
      <c r="Y4191" s="20" t="s">
        <v>1684</v>
      </c>
      <c r="Z4191" s="20" t="s">
        <v>1685</v>
      </c>
      <c r="AA4191" s="20">
        <v>1.5</v>
      </c>
      <c r="AB4191" s="20">
        <v>80</v>
      </c>
      <c r="AC4191" s="20">
        <v>80</v>
      </c>
      <c r="AD4191" s="20">
        <v>80</v>
      </c>
      <c r="AT4191" s="20" t="s">
        <v>1687</v>
      </c>
      <c r="AY4191" s="20" t="s">
        <v>2127</v>
      </c>
      <c r="BE4191" s="20" t="s">
        <v>808</v>
      </c>
      <c r="BL4191" s="20">
        <v>1532.3</v>
      </c>
      <c r="BM4191" s="20">
        <v>70</v>
      </c>
    </row>
    <row r="4192" spans="1:68" x14ac:dyDescent="0.25">
      <c r="A4192" s="20" t="s">
        <v>1677</v>
      </c>
      <c r="B4192" s="20" t="s">
        <v>808</v>
      </c>
      <c r="C4192" s="20" t="s">
        <v>954</v>
      </c>
      <c r="D4192" s="20" t="s">
        <v>751</v>
      </c>
      <c r="E4192" s="20" t="s">
        <v>7699</v>
      </c>
      <c r="F4192" s="20" t="s">
        <v>471</v>
      </c>
      <c r="G4192" s="20">
        <v>3.91</v>
      </c>
      <c r="H4192" s="20" t="s">
        <v>1679</v>
      </c>
      <c r="I4192" s="20" t="s">
        <v>7693</v>
      </c>
      <c r="J4192" s="20" t="s">
        <v>7694</v>
      </c>
      <c r="K4192" s="20" t="s">
        <v>7694</v>
      </c>
      <c r="L4192" s="20" t="s">
        <v>808</v>
      </c>
      <c r="M4192" s="20">
        <v>4</v>
      </c>
      <c r="N4192" s="20" t="s">
        <v>1679</v>
      </c>
      <c r="P4192" s="20">
        <v>0</v>
      </c>
      <c r="Q4192" s="20" t="s">
        <v>499</v>
      </c>
      <c r="R4192" s="20" t="s">
        <v>488</v>
      </c>
      <c r="S4192" s="20" t="s">
        <v>221</v>
      </c>
      <c r="T4192" s="20" t="s">
        <v>7695</v>
      </c>
      <c r="U4192" s="20" t="s">
        <v>7696</v>
      </c>
      <c r="V4192" s="20">
        <v>7</v>
      </c>
      <c r="W4192" s="20">
        <v>217</v>
      </c>
      <c r="Y4192" s="20" t="s">
        <v>1684</v>
      </c>
      <c r="Z4192" s="20" t="s">
        <v>1685</v>
      </c>
      <c r="AA4192" s="20">
        <v>1.5</v>
      </c>
      <c r="AB4192" s="20">
        <v>80</v>
      </c>
      <c r="AC4192" s="20">
        <v>80</v>
      </c>
      <c r="AD4192" s="20">
        <v>80</v>
      </c>
      <c r="AT4192" s="20" t="s">
        <v>1687</v>
      </c>
      <c r="AY4192" s="20" t="s">
        <v>2127</v>
      </c>
      <c r="BE4192" s="20" t="s">
        <v>808</v>
      </c>
      <c r="BL4192" s="20">
        <v>273.7</v>
      </c>
      <c r="BM4192" s="20">
        <v>70</v>
      </c>
    </row>
    <row r="4193" spans="1:65" x14ac:dyDescent="0.25">
      <c r="A4193" s="20" t="s">
        <v>1677</v>
      </c>
      <c r="B4193" s="20" t="s">
        <v>808</v>
      </c>
      <c r="C4193" s="20" t="s">
        <v>954</v>
      </c>
      <c r="D4193" s="20" t="s">
        <v>751</v>
      </c>
      <c r="E4193" s="20" t="s">
        <v>7700</v>
      </c>
      <c r="F4193" s="20" t="s">
        <v>472</v>
      </c>
      <c r="G4193" s="20">
        <v>2.9</v>
      </c>
      <c r="H4193" s="20" t="s">
        <v>1679</v>
      </c>
      <c r="I4193" s="20" t="s">
        <v>7693</v>
      </c>
      <c r="J4193" s="20" t="s">
        <v>7694</v>
      </c>
      <c r="K4193" s="20" t="s">
        <v>7694</v>
      </c>
      <c r="L4193" s="20" t="s">
        <v>808</v>
      </c>
      <c r="M4193" s="20">
        <v>4</v>
      </c>
      <c r="N4193" s="20" t="s">
        <v>1679</v>
      </c>
      <c r="P4193" s="20">
        <v>0</v>
      </c>
      <c r="Q4193" s="20" t="s">
        <v>499</v>
      </c>
      <c r="R4193" s="20" t="s">
        <v>488</v>
      </c>
      <c r="S4193" s="20" t="s">
        <v>221</v>
      </c>
      <c r="T4193" s="20" t="s">
        <v>7695</v>
      </c>
      <c r="U4193" s="20" t="s">
        <v>7696</v>
      </c>
      <c r="V4193" s="20">
        <v>7</v>
      </c>
      <c r="W4193" s="20">
        <v>217</v>
      </c>
      <c r="Y4193" s="20" t="s">
        <v>1684</v>
      </c>
      <c r="Z4193" s="20" t="s">
        <v>1685</v>
      </c>
      <c r="AA4193" s="20">
        <v>1.5</v>
      </c>
      <c r="AB4193" s="20">
        <v>80</v>
      </c>
      <c r="AC4193" s="20">
        <v>80</v>
      </c>
      <c r="AD4193" s="20">
        <v>80</v>
      </c>
      <c r="AT4193" s="20" t="s">
        <v>1687</v>
      </c>
      <c r="AY4193" s="20" t="s">
        <v>2127</v>
      </c>
      <c r="BE4193" s="20" t="s">
        <v>808</v>
      </c>
      <c r="BL4193" s="20">
        <v>203</v>
      </c>
      <c r="BM4193" s="20">
        <v>70</v>
      </c>
    </row>
    <row r="4194" spans="1:65" x14ac:dyDescent="0.25">
      <c r="A4194" s="20" t="s">
        <v>1677</v>
      </c>
      <c r="B4194" s="20" t="s">
        <v>808</v>
      </c>
      <c r="C4194" s="20" t="s">
        <v>954</v>
      </c>
      <c r="D4194" s="20" t="s">
        <v>751</v>
      </c>
      <c r="E4194" s="20" t="s">
        <v>7701</v>
      </c>
      <c r="F4194" s="20" t="s">
        <v>473</v>
      </c>
      <c r="G4194" s="20">
        <v>18.57</v>
      </c>
      <c r="H4194" s="20" t="s">
        <v>1679</v>
      </c>
      <c r="I4194" s="20" t="s">
        <v>7693</v>
      </c>
      <c r="J4194" s="20" t="s">
        <v>7694</v>
      </c>
      <c r="K4194" s="20" t="s">
        <v>7694</v>
      </c>
      <c r="L4194" s="20" t="s">
        <v>808</v>
      </c>
      <c r="M4194" s="20">
        <v>4</v>
      </c>
      <c r="N4194" s="20" t="s">
        <v>1679</v>
      </c>
      <c r="P4194" s="20">
        <v>0</v>
      </c>
      <c r="Q4194" s="20" t="s">
        <v>499</v>
      </c>
      <c r="R4194" s="20" t="s">
        <v>488</v>
      </c>
      <c r="S4194" s="20" t="s">
        <v>221</v>
      </c>
      <c r="T4194" s="20" t="s">
        <v>7695</v>
      </c>
      <c r="U4194" s="20" t="s">
        <v>7696</v>
      </c>
      <c r="V4194" s="20">
        <v>7</v>
      </c>
      <c r="W4194" s="20">
        <v>217</v>
      </c>
      <c r="Y4194" s="20" t="s">
        <v>1684</v>
      </c>
      <c r="Z4194" s="20" t="s">
        <v>1685</v>
      </c>
      <c r="AA4194" s="20">
        <v>1.5</v>
      </c>
      <c r="AB4194" s="20">
        <v>80</v>
      </c>
      <c r="AC4194" s="20">
        <v>80</v>
      </c>
      <c r="AD4194" s="20">
        <v>80</v>
      </c>
      <c r="AT4194" s="20" t="s">
        <v>1687</v>
      </c>
      <c r="AY4194" s="20" t="s">
        <v>2127</v>
      </c>
      <c r="BE4194" s="20" t="s">
        <v>808</v>
      </c>
      <c r="BL4194" s="20">
        <v>1299.9000000000001</v>
      </c>
      <c r="BM4194" s="20">
        <v>70</v>
      </c>
    </row>
    <row r="4195" spans="1:65" x14ac:dyDescent="0.25">
      <c r="A4195" s="20" t="s">
        <v>1677</v>
      </c>
      <c r="B4195" s="20" t="s">
        <v>808</v>
      </c>
      <c r="C4195" s="20" t="s">
        <v>954</v>
      </c>
      <c r="D4195" s="20" t="s">
        <v>751</v>
      </c>
      <c r="E4195" s="20" t="s">
        <v>7702</v>
      </c>
      <c r="F4195" s="20" t="s">
        <v>474</v>
      </c>
      <c r="G4195" s="20">
        <v>1.24</v>
      </c>
      <c r="H4195" s="20" t="s">
        <v>1679</v>
      </c>
      <c r="I4195" s="20" t="s">
        <v>7693</v>
      </c>
      <c r="J4195" s="20" t="s">
        <v>7694</v>
      </c>
      <c r="K4195" s="20" t="s">
        <v>7694</v>
      </c>
      <c r="L4195" s="20" t="s">
        <v>808</v>
      </c>
      <c r="M4195" s="20">
        <v>4</v>
      </c>
      <c r="N4195" s="20" t="s">
        <v>1679</v>
      </c>
      <c r="P4195" s="20">
        <v>0</v>
      </c>
      <c r="Q4195" s="20" t="s">
        <v>499</v>
      </c>
      <c r="R4195" s="20" t="s">
        <v>488</v>
      </c>
      <c r="S4195" s="20" t="s">
        <v>221</v>
      </c>
      <c r="T4195" s="20" t="s">
        <v>6444</v>
      </c>
      <c r="U4195" s="20" t="s">
        <v>7696</v>
      </c>
      <c r="V4195" s="20">
        <v>7</v>
      </c>
      <c r="W4195" s="20">
        <v>217</v>
      </c>
      <c r="Y4195" s="20" t="s">
        <v>1684</v>
      </c>
      <c r="Z4195" s="20" t="s">
        <v>1685</v>
      </c>
      <c r="AA4195" s="20">
        <v>1.5</v>
      </c>
      <c r="AB4195" s="20">
        <v>80</v>
      </c>
      <c r="AC4195" s="20">
        <v>80</v>
      </c>
      <c r="AD4195" s="20">
        <v>80</v>
      </c>
      <c r="AT4195" s="20" t="s">
        <v>1687</v>
      </c>
      <c r="AY4195" s="20" t="s">
        <v>2127</v>
      </c>
      <c r="BE4195" s="20" t="s">
        <v>808</v>
      </c>
      <c r="BL4195" s="20">
        <v>86.8</v>
      </c>
      <c r="BM4195" s="20">
        <v>70</v>
      </c>
    </row>
    <row r="4196" spans="1:65" x14ac:dyDescent="0.25">
      <c r="A4196" s="20" t="s">
        <v>1677</v>
      </c>
      <c r="B4196" s="20" t="s">
        <v>808</v>
      </c>
      <c r="C4196" s="20" t="s">
        <v>954</v>
      </c>
      <c r="D4196" s="20" t="s">
        <v>751</v>
      </c>
      <c r="E4196" s="20" t="s">
        <v>7703</v>
      </c>
      <c r="F4196" s="20" t="s">
        <v>475</v>
      </c>
      <c r="G4196" s="20">
        <v>14.64</v>
      </c>
      <c r="H4196" s="20" t="s">
        <v>1679</v>
      </c>
      <c r="I4196" s="20" t="s">
        <v>7693</v>
      </c>
      <c r="J4196" s="20" t="s">
        <v>7694</v>
      </c>
      <c r="K4196" s="20" t="s">
        <v>7694</v>
      </c>
      <c r="L4196" s="20" t="s">
        <v>808</v>
      </c>
      <c r="M4196" s="20">
        <v>4</v>
      </c>
      <c r="N4196" s="20" t="s">
        <v>1679</v>
      </c>
      <c r="P4196" s="20">
        <v>0</v>
      </c>
      <c r="Q4196" s="20" t="s">
        <v>499</v>
      </c>
      <c r="R4196" s="20" t="s">
        <v>488</v>
      </c>
      <c r="S4196" s="20" t="s">
        <v>221</v>
      </c>
      <c r="T4196" s="20" t="s">
        <v>6444</v>
      </c>
      <c r="U4196" s="20" t="s">
        <v>7696</v>
      </c>
      <c r="V4196" s="20">
        <v>7</v>
      </c>
      <c r="W4196" s="20">
        <v>217</v>
      </c>
      <c r="Y4196" s="20" t="s">
        <v>1684</v>
      </c>
      <c r="Z4196" s="20" t="s">
        <v>1685</v>
      </c>
      <c r="AA4196" s="20">
        <v>1.5</v>
      </c>
      <c r="AB4196" s="20">
        <v>80</v>
      </c>
      <c r="AC4196" s="20">
        <v>80</v>
      </c>
      <c r="AD4196" s="20">
        <v>80</v>
      </c>
      <c r="AT4196" s="20" t="s">
        <v>1687</v>
      </c>
      <c r="AY4196" s="20" t="s">
        <v>2127</v>
      </c>
      <c r="BE4196" s="20" t="s">
        <v>808</v>
      </c>
      <c r="BL4196" s="20">
        <v>1024.8</v>
      </c>
      <c r="BM4196" s="20">
        <v>70</v>
      </c>
    </row>
    <row r="4197" spans="1:65" x14ac:dyDescent="0.25">
      <c r="A4197" s="20" t="s">
        <v>1677</v>
      </c>
      <c r="B4197" s="20" t="s">
        <v>808</v>
      </c>
      <c r="C4197" s="20" t="s">
        <v>954</v>
      </c>
      <c r="D4197" s="20" t="s">
        <v>751</v>
      </c>
      <c r="E4197" s="20" t="s">
        <v>7704</v>
      </c>
      <c r="F4197" s="20" t="s">
        <v>476</v>
      </c>
      <c r="G4197" s="20">
        <v>7.09</v>
      </c>
      <c r="H4197" s="20" t="s">
        <v>1679</v>
      </c>
      <c r="I4197" s="20" t="s">
        <v>7693</v>
      </c>
      <c r="J4197" s="20" t="s">
        <v>7694</v>
      </c>
      <c r="K4197" s="20" t="s">
        <v>7694</v>
      </c>
      <c r="L4197" s="20" t="s">
        <v>808</v>
      </c>
      <c r="M4197" s="20">
        <v>4</v>
      </c>
      <c r="N4197" s="20" t="s">
        <v>1679</v>
      </c>
      <c r="P4197" s="20">
        <v>0</v>
      </c>
      <c r="Q4197" s="20" t="s">
        <v>499</v>
      </c>
      <c r="R4197" s="20" t="s">
        <v>488</v>
      </c>
      <c r="S4197" s="20" t="s">
        <v>221</v>
      </c>
      <c r="T4197" s="20" t="s">
        <v>6444</v>
      </c>
      <c r="U4197" s="20" t="s">
        <v>7696</v>
      </c>
      <c r="V4197" s="20">
        <v>7</v>
      </c>
      <c r="W4197" s="20">
        <v>217</v>
      </c>
      <c r="Y4197" s="20" t="s">
        <v>1684</v>
      </c>
      <c r="Z4197" s="20" t="s">
        <v>1685</v>
      </c>
      <c r="AA4197" s="20">
        <v>1.5</v>
      </c>
      <c r="AB4197" s="20">
        <v>80</v>
      </c>
      <c r="AC4197" s="20">
        <v>80</v>
      </c>
      <c r="AD4197" s="20">
        <v>80</v>
      </c>
      <c r="AT4197" s="20" t="s">
        <v>1687</v>
      </c>
      <c r="AY4197" s="20" t="s">
        <v>2127</v>
      </c>
      <c r="BE4197" s="20" t="s">
        <v>808</v>
      </c>
      <c r="BL4197" s="20">
        <v>496.3</v>
      </c>
      <c r="BM4197" s="20">
        <v>70</v>
      </c>
    </row>
    <row r="4198" spans="1:65" x14ac:dyDescent="0.25">
      <c r="A4198" s="20" t="s">
        <v>1677</v>
      </c>
      <c r="B4198" s="20" t="s">
        <v>808</v>
      </c>
      <c r="C4198" s="20" t="s">
        <v>954</v>
      </c>
      <c r="D4198" s="20" t="s">
        <v>751</v>
      </c>
      <c r="E4198" s="20" t="s">
        <v>7705</v>
      </c>
      <c r="F4198" s="20" t="s">
        <v>477</v>
      </c>
      <c r="G4198" s="20">
        <v>9.35</v>
      </c>
      <c r="H4198" s="20" t="s">
        <v>1679</v>
      </c>
      <c r="I4198" s="20" t="s">
        <v>7693</v>
      </c>
      <c r="J4198" s="20" t="s">
        <v>7694</v>
      </c>
      <c r="K4198" s="20" t="s">
        <v>7694</v>
      </c>
      <c r="L4198" s="20" t="s">
        <v>808</v>
      </c>
      <c r="M4198" s="20">
        <v>4</v>
      </c>
      <c r="N4198" s="20" t="s">
        <v>1679</v>
      </c>
      <c r="P4198" s="20">
        <v>0</v>
      </c>
      <c r="Q4198" s="20" t="s">
        <v>499</v>
      </c>
      <c r="R4198" s="20" t="s">
        <v>488</v>
      </c>
      <c r="S4198" s="20" t="s">
        <v>221</v>
      </c>
      <c r="T4198" s="20" t="s">
        <v>6444</v>
      </c>
      <c r="U4198" s="20" t="s">
        <v>7696</v>
      </c>
      <c r="V4198" s="20">
        <v>7</v>
      </c>
      <c r="W4198" s="20">
        <v>217</v>
      </c>
      <c r="Y4198" s="20" t="s">
        <v>1684</v>
      </c>
      <c r="Z4198" s="20" t="s">
        <v>1685</v>
      </c>
      <c r="AA4198" s="20">
        <v>1.5</v>
      </c>
      <c r="AB4198" s="20">
        <v>80</v>
      </c>
      <c r="AC4198" s="20">
        <v>80</v>
      </c>
      <c r="AD4198" s="20">
        <v>80</v>
      </c>
      <c r="AT4198" s="20" t="s">
        <v>1687</v>
      </c>
      <c r="AY4198" s="20" t="s">
        <v>2127</v>
      </c>
      <c r="BE4198" s="20" t="s">
        <v>808</v>
      </c>
      <c r="BL4198" s="20">
        <v>654.5</v>
      </c>
      <c r="BM4198" s="20">
        <v>70</v>
      </c>
    </row>
    <row r="4199" spans="1:65" x14ac:dyDescent="0.25">
      <c r="A4199" s="20" t="s">
        <v>1677</v>
      </c>
      <c r="B4199" s="20" t="s">
        <v>808</v>
      </c>
      <c r="C4199" s="20" t="s">
        <v>955</v>
      </c>
      <c r="D4199" s="20" t="s">
        <v>865</v>
      </c>
      <c r="E4199" s="20" t="s">
        <v>7706</v>
      </c>
      <c r="F4199" s="20" t="s">
        <v>465</v>
      </c>
      <c r="G4199" s="20">
        <v>3.3</v>
      </c>
      <c r="H4199" s="20" t="s">
        <v>1679</v>
      </c>
      <c r="I4199" s="20" t="s">
        <v>7707</v>
      </c>
      <c r="J4199" s="20" t="s">
        <v>7708</v>
      </c>
      <c r="K4199" s="20" t="s">
        <v>7708</v>
      </c>
      <c r="L4199" s="20" t="s">
        <v>808</v>
      </c>
      <c r="M4199" s="20">
        <v>3</v>
      </c>
      <c r="N4199" s="20" t="s">
        <v>1679</v>
      </c>
      <c r="P4199" s="20">
        <v>0</v>
      </c>
      <c r="Q4199" s="20" t="s">
        <v>512</v>
      </c>
      <c r="R4199" s="20" t="s">
        <v>488</v>
      </c>
      <c r="S4199" s="20" t="s">
        <v>221</v>
      </c>
      <c r="T4199" s="20" t="s">
        <v>7709</v>
      </c>
      <c r="U4199" s="20" t="s">
        <v>7710</v>
      </c>
      <c r="V4199" s="20">
        <v>9</v>
      </c>
      <c r="W4199" s="20">
        <v>298</v>
      </c>
      <c r="Y4199" s="20" t="s">
        <v>1684</v>
      </c>
      <c r="Z4199" s="20" t="s">
        <v>1685</v>
      </c>
      <c r="AA4199" s="20">
        <v>1.5</v>
      </c>
      <c r="AB4199" s="20">
        <v>61</v>
      </c>
      <c r="AC4199" s="20">
        <v>61</v>
      </c>
      <c r="AD4199" s="20">
        <v>61</v>
      </c>
      <c r="AT4199" s="20" t="s">
        <v>1687</v>
      </c>
      <c r="BE4199" s="20" t="s">
        <v>808</v>
      </c>
    </row>
    <row r="4200" spans="1:65" x14ac:dyDescent="0.25">
      <c r="A4200" s="20" t="s">
        <v>1677</v>
      </c>
      <c r="B4200" s="20" t="s">
        <v>808</v>
      </c>
      <c r="C4200" s="20" t="s">
        <v>955</v>
      </c>
      <c r="D4200" s="20" t="s">
        <v>865</v>
      </c>
      <c r="E4200" s="20" t="s">
        <v>7711</v>
      </c>
      <c r="F4200" s="20" t="s">
        <v>468</v>
      </c>
      <c r="G4200" s="20">
        <v>24.51</v>
      </c>
      <c r="H4200" s="20" t="s">
        <v>1679</v>
      </c>
      <c r="I4200" s="20" t="s">
        <v>7707</v>
      </c>
      <c r="J4200" s="20" t="s">
        <v>7708</v>
      </c>
      <c r="K4200" s="20" t="s">
        <v>7708</v>
      </c>
      <c r="L4200" s="20" t="s">
        <v>808</v>
      </c>
      <c r="M4200" s="20">
        <v>3</v>
      </c>
      <c r="N4200" s="20" t="s">
        <v>1679</v>
      </c>
      <c r="P4200" s="20">
        <v>0</v>
      </c>
      <c r="Q4200" s="20" t="s">
        <v>512</v>
      </c>
      <c r="R4200" s="20" t="s">
        <v>488</v>
      </c>
      <c r="S4200" s="20" t="s">
        <v>221</v>
      </c>
      <c r="T4200" s="20" t="s">
        <v>7709</v>
      </c>
      <c r="U4200" s="20" t="s">
        <v>7710</v>
      </c>
      <c r="V4200" s="20">
        <v>9</v>
      </c>
      <c r="W4200" s="20">
        <v>298</v>
      </c>
      <c r="Y4200" s="20" t="s">
        <v>1684</v>
      </c>
      <c r="Z4200" s="20" t="s">
        <v>1685</v>
      </c>
      <c r="AA4200" s="20">
        <v>1.5</v>
      </c>
      <c r="AB4200" s="20">
        <v>61</v>
      </c>
      <c r="AC4200" s="20">
        <v>61</v>
      </c>
      <c r="AD4200" s="20">
        <v>61</v>
      </c>
      <c r="AT4200" s="20" t="s">
        <v>1687</v>
      </c>
      <c r="BE4200" s="20" t="s">
        <v>808</v>
      </c>
    </row>
    <row r="4201" spans="1:65" x14ac:dyDescent="0.25">
      <c r="A4201" s="20" t="s">
        <v>1677</v>
      </c>
      <c r="B4201" s="20" t="s">
        <v>808</v>
      </c>
      <c r="C4201" s="20" t="s">
        <v>955</v>
      </c>
      <c r="D4201" s="20" t="s">
        <v>865</v>
      </c>
      <c r="E4201" s="20" t="s">
        <v>7712</v>
      </c>
      <c r="F4201" s="20" t="s">
        <v>470</v>
      </c>
      <c r="G4201" s="20">
        <v>0.54</v>
      </c>
      <c r="H4201" s="20" t="s">
        <v>1679</v>
      </c>
      <c r="I4201" s="20" t="s">
        <v>7707</v>
      </c>
      <c r="J4201" s="20" t="s">
        <v>7708</v>
      </c>
      <c r="K4201" s="20" t="s">
        <v>7708</v>
      </c>
      <c r="L4201" s="20" t="s">
        <v>808</v>
      </c>
      <c r="M4201" s="20">
        <v>3</v>
      </c>
      <c r="N4201" s="20" t="s">
        <v>1679</v>
      </c>
      <c r="P4201" s="20">
        <v>0</v>
      </c>
      <c r="Q4201" s="20" t="s">
        <v>512</v>
      </c>
      <c r="R4201" s="20" t="s">
        <v>488</v>
      </c>
      <c r="S4201" s="20" t="s">
        <v>221</v>
      </c>
      <c r="T4201" s="20" t="s">
        <v>7709</v>
      </c>
      <c r="U4201" s="20" t="s">
        <v>7710</v>
      </c>
      <c r="V4201" s="20">
        <v>9</v>
      </c>
      <c r="W4201" s="20">
        <v>298</v>
      </c>
      <c r="Y4201" s="20" t="s">
        <v>1684</v>
      </c>
      <c r="Z4201" s="20" t="s">
        <v>1685</v>
      </c>
      <c r="AA4201" s="20">
        <v>1.5</v>
      </c>
      <c r="AB4201" s="20">
        <v>61</v>
      </c>
      <c r="AC4201" s="20">
        <v>61</v>
      </c>
      <c r="AD4201" s="20">
        <v>61</v>
      </c>
      <c r="AT4201" s="20" t="s">
        <v>1687</v>
      </c>
      <c r="BE4201" s="20" t="s">
        <v>808</v>
      </c>
    </row>
    <row r="4202" spans="1:65" x14ac:dyDescent="0.25">
      <c r="A4202" s="20" t="s">
        <v>1677</v>
      </c>
      <c r="B4202" s="20" t="s">
        <v>808</v>
      </c>
      <c r="C4202" s="20" t="s">
        <v>955</v>
      </c>
      <c r="D4202" s="20" t="s">
        <v>865</v>
      </c>
      <c r="E4202" s="20" t="s">
        <v>7713</v>
      </c>
      <c r="F4202" s="20" t="s">
        <v>471</v>
      </c>
      <c r="G4202" s="20">
        <v>6.33</v>
      </c>
      <c r="H4202" s="20" t="s">
        <v>1679</v>
      </c>
      <c r="I4202" s="20" t="s">
        <v>7707</v>
      </c>
      <c r="J4202" s="20" t="s">
        <v>7708</v>
      </c>
      <c r="K4202" s="20" t="s">
        <v>7708</v>
      </c>
      <c r="L4202" s="20" t="s">
        <v>808</v>
      </c>
      <c r="M4202" s="20">
        <v>4</v>
      </c>
      <c r="N4202" s="20" t="s">
        <v>1679</v>
      </c>
      <c r="P4202" s="20">
        <v>0</v>
      </c>
      <c r="Q4202" s="20" t="s">
        <v>512</v>
      </c>
      <c r="R4202" s="20" t="s">
        <v>488</v>
      </c>
      <c r="S4202" s="20" t="s">
        <v>221</v>
      </c>
      <c r="T4202" s="20" t="s">
        <v>6607</v>
      </c>
      <c r="U4202" s="20" t="s">
        <v>7710</v>
      </c>
      <c r="V4202" s="20">
        <v>9</v>
      </c>
      <c r="W4202" s="20">
        <v>298</v>
      </c>
      <c r="Y4202" s="20" t="s">
        <v>1684</v>
      </c>
      <c r="Z4202" s="20" t="s">
        <v>1685</v>
      </c>
      <c r="AA4202" s="20">
        <v>1.5</v>
      </c>
      <c r="AB4202" s="20">
        <v>61</v>
      </c>
      <c r="AC4202" s="20">
        <v>61</v>
      </c>
      <c r="AD4202" s="20">
        <v>61</v>
      </c>
      <c r="AT4202" s="20" t="s">
        <v>1687</v>
      </c>
      <c r="AW4202" s="20" t="s">
        <v>1657</v>
      </c>
      <c r="BE4202" s="20" t="s">
        <v>808</v>
      </c>
      <c r="BL4202" s="20">
        <v>316.5</v>
      </c>
      <c r="BM4202" s="20">
        <v>50</v>
      </c>
    </row>
    <row r="4203" spans="1:65" x14ac:dyDescent="0.25">
      <c r="A4203" s="20" t="s">
        <v>1677</v>
      </c>
      <c r="B4203" s="20" t="s">
        <v>808</v>
      </c>
      <c r="C4203" s="20" t="s">
        <v>955</v>
      </c>
      <c r="D4203" s="20" t="s">
        <v>865</v>
      </c>
      <c r="E4203" s="20" t="s">
        <v>7714</v>
      </c>
      <c r="F4203" s="20" t="s">
        <v>472</v>
      </c>
      <c r="G4203" s="20">
        <v>1.03</v>
      </c>
      <c r="H4203" s="20" t="s">
        <v>1679</v>
      </c>
      <c r="I4203" s="20" t="s">
        <v>7707</v>
      </c>
      <c r="J4203" s="20" t="s">
        <v>7708</v>
      </c>
      <c r="K4203" s="20" t="s">
        <v>7708</v>
      </c>
      <c r="L4203" s="20" t="s">
        <v>808</v>
      </c>
      <c r="M4203" s="20">
        <v>3</v>
      </c>
      <c r="N4203" s="20" t="s">
        <v>1679</v>
      </c>
      <c r="P4203" s="20">
        <v>0</v>
      </c>
      <c r="Q4203" s="20" t="s">
        <v>512</v>
      </c>
      <c r="R4203" s="20" t="s">
        <v>488</v>
      </c>
      <c r="S4203" s="20" t="s">
        <v>221</v>
      </c>
      <c r="T4203" s="20" t="s">
        <v>7715</v>
      </c>
      <c r="U4203" s="20" t="s">
        <v>7710</v>
      </c>
      <c r="V4203" s="20">
        <v>9</v>
      </c>
      <c r="W4203" s="20">
        <v>298</v>
      </c>
      <c r="Y4203" s="20" t="s">
        <v>1684</v>
      </c>
      <c r="Z4203" s="20" t="s">
        <v>1685</v>
      </c>
      <c r="AA4203" s="20">
        <v>1.5</v>
      </c>
      <c r="AB4203" s="20">
        <v>61</v>
      </c>
      <c r="AC4203" s="20">
        <v>61</v>
      </c>
      <c r="AD4203" s="20">
        <v>61</v>
      </c>
      <c r="AT4203" s="20" t="s">
        <v>1687</v>
      </c>
      <c r="BE4203" s="20" t="s">
        <v>808</v>
      </c>
    </row>
    <row r="4204" spans="1:65" x14ac:dyDescent="0.25">
      <c r="A4204" s="20" t="s">
        <v>1677</v>
      </c>
      <c r="B4204" s="20" t="s">
        <v>808</v>
      </c>
      <c r="C4204" s="20" t="s">
        <v>955</v>
      </c>
      <c r="D4204" s="20" t="s">
        <v>865</v>
      </c>
      <c r="E4204" s="20" t="s">
        <v>7716</v>
      </c>
      <c r="F4204" s="20" t="s">
        <v>473</v>
      </c>
      <c r="G4204" s="20">
        <v>15.26</v>
      </c>
      <c r="H4204" s="20" t="s">
        <v>1679</v>
      </c>
      <c r="I4204" s="20" t="s">
        <v>7707</v>
      </c>
      <c r="J4204" s="20" t="s">
        <v>7708</v>
      </c>
      <c r="K4204" s="20" t="s">
        <v>7708</v>
      </c>
      <c r="L4204" s="20" t="s">
        <v>808</v>
      </c>
      <c r="M4204" s="20">
        <v>4</v>
      </c>
      <c r="N4204" s="20" t="s">
        <v>1679</v>
      </c>
      <c r="P4204" s="20">
        <v>0</v>
      </c>
      <c r="Q4204" s="20" t="s">
        <v>507</v>
      </c>
      <c r="R4204" s="20" t="s">
        <v>488</v>
      </c>
      <c r="S4204" s="20" t="s">
        <v>221</v>
      </c>
      <c r="T4204" s="20" t="s">
        <v>7715</v>
      </c>
      <c r="U4204" s="20" t="s">
        <v>7717</v>
      </c>
      <c r="V4204" s="20">
        <v>9</v>
      </c>
      <c r="W4204" s="20">
        <v>298</v>
      </c>
      <c r="Y4204" s="20" t="s">
        <v>1684</v>
      </c>
      <c r="Z4204" s="20" t="s">
        <v>1685</v>
      </c>
      <c r="AA4204" s="20">
        <v>1.5</v>
      </c>
      <c r="AB4204" s="20">
        <v>61</v>
      </c>
      <c r="AC4204" s="20">
        <v>61</v>
      </c>
      <c r="AD4204" s="20">
        <v>61</v>
      </c>
      <c r="AT4204" s="20" t="s">
        <v>1687</v>
      </c>
      <c r="AW4204" s="20" t="s">
        <v>1657</v>
      </c>
      <c r="BE4204" s="20" t="s">
        <v>808</v>
      </c>
      <c r="BL4204" s="20">
        <v>763</v>
      </c>
      <c r="BM4204" s="20">
        <v>50</v>
      </c>
    </row>
    <row r="4205" spans="1:65" x14ac:dyDescent="0.25">
      <c r="A4205" s="20" t="s">
        <v>1677</v>
      </c>
      <c r="B4205" s="20" t="s">
        <v>808</v>
      </c>
      <c r="C4205" s="20" t="s">
        <v>955</v>
      </c>
      <c r="D4205" s="20" t="s">
        <v>865</v>
      </c>
      <c r="E4205" s="20" t="s">
        <v>7718</v>
      </c>
      <c r="F4205" s="20" t="s">
        <v>474</v>
      </c>
      <c r="G4205" s="20">
        <v>10.49</v>
      </c>
      <c r="H4205" s="20" t="s">
        <v>1679</v>
      </c>
      <c r="I4205" s="20" t="s">
        <v>7707</v>
      </c>
      <c r="J4205" s="20" t="s">
        <v>7708</v>
      </c>
      <c r="K4205" s="20" t="s">
        <v>7708</v>
      </c>
      <c r="L4205" s="20" t="s">
        <v>808</v>
      </c>
      <c r="M4205" s="20">
        <v>4</v>
      </c>
      <c r="N4205" s="20" t="s">
        <v>1679</v>
      </c>
      <c r="P4205" s="20">
        <v>0</v>
      </c>
      <c r="Q4205" s="20" t="s">
        <v>507</v>
      </c>
      <c r="R4205" s="20" t="s">
        <v>488</v>
      </c>
      <c r="S4205" s="20" t="s">
        <v>221</v>
      </c>
      <c r="T4205" s="20" t="s">
        <v>7715</v>
      </c>
      <c r="U4205" s="20" t="s">
        <v>7717</v>
      </c>
      <c r="V4205" s="20">
        <v>9</v>
      </c>
      <c r="W4205" s="20">
        <v>298</v>
      </c>
      <c r="Y4205" s="20" t="s">
        <v>1684</v>
      </c>
      <c r="Z4205" s="20" t="s">
        <v>1685</v>
      </c>
      <c r="AA4205" s="20">
        <v>1.5</v>
      </c>
      <c r="AB4205" s="20">
        <v>61</v>
      </c>
      <c r="AC4205" s="20">
        <v>61</v>
      </c>
      <c r="AD4205" s="20">
        <v>61</v>
      </c>
      <c r="AT4205" s="20" t="s">
        <v>1687</v>
      </c>
      <c r="AW4205" s="20" t="s">
        <v>1657</v>
      </c>
      <c r="BE4205" s="20" t="s">
        <v>808</v>
      </c>
      <c r="BL4205" s="20">
        <v>524.5</v>
      </c>
      <c r="BM4205" s="20">
        <v>50</v>
      </c>
    </row>
    <row r="4206" spans="1:65" x14ac:dyDescent="0.25">
      <c r="A4206" s="20" t="s">
        <v>1677</v>
      </c>
      <c r="B4206" s="20" t="s">
        <v>808</v>
      </c>
      <c r="C4206" s="20" t="s">
        <v>955</v>
      </c>
      <c r="D4206" s="20" t="s">
        <v>865</v>
      </c>
      <c r="E4206" s="20" t="s">
        <v>7719</v>
      </c>
      <c r="F4206" s="20" t="s">
        <v>476</v>
      </c>
      <c r="G4206" s="20">
        <v>0.91</v>
      </c>
      <c r="H4206" s="20" t="s">
        <v>1679</v>
      </c>
      <c r="I4206" s="20" t="s">
        <v>7707</v>
      </c>
      <c r="J4206" s="20" t="s">
        <v>7708</v>
      </c>
      <c r="K4206" s="20" t="s">
        <v>7708</v>
      </c>
      <c r="L4206" s="20" t="s">
        <v>808</v>
      </c>
      <c r="M4206" s="20">
        <v>4</v>
      </c>
      <c r="N4206" s="20" t="s">
        <v>1679</v>
      </c>
      <c r="P4206" s="20">
        <v>0</v>
      </c>
      <c r="Q4206" s="20" t="s">
        <v>2882</v>
      </c>
      <c r="R4206" s="20" t="s">
        <v>488</v>
      </c>
      <c r="S4206" s="20" t="s">
        <v>221</v>
      </c>
      <c r="T4206" s="20" t="s">
        <v>7720</v>
      </c>
      <c r="U4206" s="20" t="s">
        <v>7710</v>
      </c>
      <c r="V4206" s="20">
        <v>9</v>
      </c>
      <c r="W4206" s="20">
        <v>298</v>
      </c>
      <c r="Y4206" s="20" t="s">
        <v>1684</v>
      </c>
      <c r="Z4206" s="20" t="s">
        <v>1685</v>
      </c>
      <c r="AA4206" s="20">
        <v>1.5</v>
      </c>
      <c r="AB4206" s="20">
        <v>61</v>
      </c>
      <c r="AC4206" s="20">
        <v>61</v>
      </c>
      <c r="AD4206" s="20">
        <v>61</v>
      </c>
      <c r="AT4206" s="20" t="s">
        <v>1687</v>
      </c>
      <c r="BE4206" s="20" t="s">
        <v>808</v>
      </c>
    </row>
    <row r="4207" spans="1:65" x14ac:dyDescent="0.25">
      <c r="A4207" s="20" t="s">
        <v>1677</v>
      </c>
      <c r="B4207" s="20" t="s">
        <v>808</v>
      </c>
      <c r="C4207" s="20" t="s">
        <v>955</v>
      </c>
      <c r="D4207" s="20" t="s">
        <v>865</v>
      </c>
      <c r="E4207" s="20" t="s">
        <v>7721</v>
      </c>
      <c r="F4207" s="20" t="s">
        <v>477</v>
      </c>
      <c r="G4207" s="20">
        <v>1.48</v>
      </c>
      <c r="H4207" s="20" t="s">
        <v>1679</v>
      </c>
      <c r="I4207" s="20" t="s">
        <v>7707</v>
      </c>
      <c r="J4207" s="20" t="s">
        <v>7708</v>
      </c>
      <c r="K4207" s="20" t="s">
        <v>7708</v>
      </c>
      <c r="L4207" s="20" t="s">
        <v>808</v>
      </c>
      <c r="M4207" s="20">
        <v>4</v>
      </c>
      <c r="N4207" s="20" t="s">
        <v>1679</v>
      </c>
      <c r="P4207" s="20">
        <v>0</v>
      </c>
      <c r="Q4207" s="20" t="s">
        <v>2882</v>
      </c>
      <c r="R4207" s="20" t="s">
        <v>488</v>
      </c>
      <c r="S4207" s="20" t="s">
        <v>221</v>
      </c>
      <c r="T4207" s="20" t="s">
        <v>7720</v>
      </c>
      <c r="U4207" s="20" t="s">
        <v>7710</v>
      </c>
      <c r="V4207" s="20">
        <v>9</v>
      </c>
      <c r="W4207" s="20">
        <v>298</v>
      </c>
      <c r="Y4207" s="20" t="s">
        <v>1684</v>
      </c>
      <c r="Z4207" s="20" t="s">
        <v>1685</v>
      </c>
      <c r="AA4207" s="20">
        <v>1.5</v>
      </c>
      <c r="AB4207" s="20">
        <v>61</v>
      </c>
      <c r="AC4207" s="20">
        <v>61</v>
      </c>
      <c r="AD4207" s="20">
        <v>61</v>
      </c>
      <c r="AT4207" s="20" t="s">
        <v>1687</v>
      </c>
      <c r="BE4207" s="20" t="s">
        <v>808</v>
      </c>
    </row>
    <row r="4208" spans="1:65" x14ac:dyDescent="0.25">
      <c r="A4208" s="20" t="s">
        <v>1677</v>
      </c>
      <c r="B4208" s="20" t="s">
        <v>808</v>
      </c>
      <c r="C4208" s="20" t="s">
        <v>955</v>
      </c>
      <c r="D4208" s="20" t="s">
        <v>865</v>
      </c>
      <c r="E4208" s="20" t="s">
        <v>7722</v>
      </c>
      <c r="F4208" s="20" t="s">
        <v>478</v>
      </c>
      <c r="G4208" s="20">
        <v>0.92</v>
      </c>
      <c r="H4208" s="20" t="s">
        <v>1679</v>
      </c>
      <c r="I4208" s="20" t="s">
        <v>7707</v>
      </c>
      <c r="J4208" s="20" t="s">
        <v>7708</v>
      </c>
      <c r="K4208" s="20" t="s">
        <v>7708</v>
      </c>
      <c r="L4208" s="20" t="s">
        <v>808</v>
      </c>
      <c r="M4208" s="20">
        <v>4</v>
      </c>
      <c r="N4208" s="20" t="s">
        <v>1679</v>
      </c>
      <c r="P4208" s="20">
        <v>0</v>
      </c>
      <c r="Q4208" s="20" t="s">
        <v>2882</v>
      </c>
      <c r="R4208" s="20" t="s">
        <v>488</v>
      </c>
      <c r="S4208" s="20" t="s">
        <v>221</v>
      </c>
      <c r="T4208" s="20" t="s">
        <v>7720</v>
      </c>
      <c r="U4208" s="20" t="s">
        <v>7710</v>
      </c>
      <c r="V4208" s="20">
        <v>9</v>
      </c>
      <c r="W4208" s="20">
        <v>298</v>
      </c>
      <c r="Y4208" s="20" t="s">
        <v>1684</v>
      </c>
      <c r="Z4208" s="20" t="s">
        <v>1685</v>
      </c>
      <c r="AA4208" s="20">
        <v>1.5</v>
      </c>
      <c r="AB4208" s="20">
        <v>61</v>
      </c>
      <c r="AC4208" s="20">
        <v>61</v>
      </c>
      <c r="AD4208" s="20">
        <v>61</v>
      </c>
      <c r="AT4208" s="20" t="s">
        <v>1687</v>
      </c>
      <c r="BE4208" s="20" t="s">
        <v>808</v>
      </c>
    </row>
    <row r="4209" spans="1:65" x14ac:dyDescent="0.25">
      <c r="A4209" s="20" t="s">
        <v>1677</v>
      </c>
      <c r="B4209" s="20" t="s">
        <v>808</v>
      </c>
      <c r="C4209" s="20" t="s">
        <v>956</v>
      </c>
      <c r="D4209" s="20" t="s">
        <v>751</v>
      </c>
      <c r="E4209" s="20" t="s">
        <v>7723</v>
      </c>
      <c r="F4209" s="20" t="s">
        <v>465</v>
      </c>
      <c r="G4209" s="20">
        <v>19.7</v>
      </c>
      <c r="H4209" s="20" t="s">
        <v>1679</v>
      </c>
      <c r="I4209" s="20" t="s">
        <v>7724</v>
      </c>
      <c r="J4209" s="20" t="s">
        <v>7725</v>
      </c>
      <c r="K4209" s="20" t="s">
        <v>7725</v>
      </c>
      <c r="L4209" s="20" t="s">
        <v>808</v>
      </c>
      <c r="M4209" s="20">
        <v>4</v>
      </c>
      <c r="N4209" s="20" t="s">
        <v>1679</v>
      </c>
      <c r="P4209" s="20">
        <v>0</v>
      </c>
      <c r="Q4209" s="20" t="s">
        <v>499</v>
      </c>
      <c r="R4209" s="20" t="s">
        <v>488</v>
      </c>
      <c r="S4209" s="20" t="s">
        <v>221</v>
      </c>
      <c r="T4209" s="20" t="s">
        <v>7726</v>
      </c>
      <c r="U4209" s="20" t="s">
        <v>7727</v>
      </c>
      <c r="V4209" s="20">
        <v>10</v>
      </c>
      <c r="W4209" s="20">
        <v>311</v>
      </c>
      <c r="Y4209" s="20" t="s">
        <v>1684</v>
      </c>
      <c r="Z4209" s="20" t="s">
        <v>1685</v>
      </c>
      <c r="AA4209" s="20">
        <v>1.5</v>
      </c>
      <c r="AB4209" s="20">
        <v>111</v>
      </c>
      <c r="AC4209" s="20">
        <v>111</v>
      </c>
      <c r="AD4209" s="20">
        <v>111</v>
      </c>
      <c r="AT4209" s="20" t="s">
        <v>1687</v>
      </c>
      <c r="AY4209" s="20" t="s">
        <v>2127</v>
      </c>
      <c r="BE4209" s="20" t="s">
        <v>808</v>
      </c>
      <c r="BL4209" s="20">
        <v>1379</v>
      </c>
      <c r="BM4209" s="20">
        <v>70</v>
      </c>
    </row>
    <row r="4210" spans="1:65" x14ac:dyDescent="0.25">
      <c r="A4210" s="20" t="s">
        <v>1677</v>
      </c>
      <c r="B4210" s="20" t="s">
        <v>808</v>
      </c>
      <c r="C4210" s="20" t="s">
        <v>956</v>
      </c>
      <c r="D4210" s="20" t="s">
        <v>751</v>
      </c>
      <c r="E4210" s="20" t="s">
        <v>7728</v>
      </c>
      <c r="F4210" s="20" t="s">
        <v>468</v>
      </c>
      <c r="G4210" s="20">
        <v>26.88</v>
      </c>
      <c r="H4210" s="20" t="s">
        <v>1679</v>
      </c>
      <c r="I4210" s="20" t="s">
        <v>7724</v>
      </c>
      <c r="J4210" s="20" t="s">
        <v>7725</v>
      </c>
      <c r="K4210" s="20" t="s">
        <v>7725</v>
      </c>
      <c r="L4210" s="20" t="s">
        <v>808</v>
      </c>
      <c r="M4210" s="20">
        <v>4</v>
      </c>
      <c r="N4210" s="20" t="s">
        <v>1679</v>
      </c>
      <c r="P4210" s="20">
        <v>0</v>
      </c>
      <c r="Q4210" s="20" t="s">
        <v>499</v>
      </c>
      <c r="R4210" s="20" t="s">
        <v>488</v>
      </c>
      <c r="S4210" s="20" t="s">
        <v>221</v>
      </c>
      <c r="T4210" s="20" t="s">
        <v>7726</v>
      </c>
      <c r="U4210" s="20" t="s">
        <v>7727</v>
      </c>
      <c r="V4210" s="20">
        <v>10</v>
      </c>
      <c r="W4210" s="20">
        <v>311</v>
      </c>
      <c r="Y4210" s="20" t="s">
        <v>1684</v>
      </c>
      <c r="Z4210" s="20" t="s">
        <v>1685</v>
      </c>
      <c r="AA4210" s="20">
        <v>1.5</v>
      </c>
      <c r="AB4210" s="20">
        <v>111</v>
      </c>
      <c r="AC4210" s="20">
        <v>111</v>
      </c>
      <c r="AD4210" s="20">
        <v>111</v>
      </c>
      <c r="AT4210" s="20" t="s">
        <v>1687</v>
      </c>
      <c r="AY4210" s="20" t="s">
        <v>2127</v>
      </c>
      <c r="BE4210" s="20" t="s">
        <v>808</v>
      </c>
      <c r="BL4210" s="20">
        <v>1881.6</v>
      </c>
      <c r="BM4210" s="20">
        <v>70</v>
      </c>
    </row>
    <row r="4211" spans="1:65" x14ac:dyDescent="0.25">
      <c r="A4211" s="20" t="s">
        <v>1677</v>
      </c>
      <c r="B4211" s="20" t="s">
        <v>808</v>
      </c>
      <c r="C4211" s="20" t="s">
        <v>956</v>
      </c>
      <c r="D4211" s="20" t="s">
        <v>751</v>
      </c>
      <c r="E4211" s="20" t="s">
        <v>7729</v>
      </c>
      <c r="F4211" s="20" t="s">
        <v>470</v>
      </c>
      <c r="G4211" s="20">
        <v>22.47</v>
      </c>
      <c r="H4211" s="20" t="s">
        <v>1679</v>
      </c>
      <c r="I4211" s="20" t="s">
        <v>7724</v>
      </c>
      <c r="J4211" s="20" t="s">
        <v>7725</v>
      </c>
      <c r="K4211" s="20" t="s">
        <v>7725</v>
      </c>
      <c r="L4211" s="20" t="s">
        <v>808</v>
      </c>
      <c r="M4211" s="20">
        <v>4</v>
      </c>
      <c r="N4211" s="20" t="s">
        <v>1679</v>
      </c>
      <c r="P4211" s="20">
        <v>0</v>
      </c>
      <c r="Q4211" s="20" t="s">
        <v>499</v>
      </c>
      <c r="R4211" s="20" t="s">
        <v>488</v>
      </c>
      <c r="S4211" s="20" t="s">
        <v>221</v>
      </c>
      <c r="T4211" s="20" t="s">
        <v>7726</v>
      </c>
      <c r="U4211" s="20" t="s">
        <v>7727</v>
      </c>
      <c r="V4211" s="20">
        <v>10</v>
      </c>
      <c r="W4211" s="20">
        <v>311</v>
      </c>
      <c r="Y4211" s="20" t="s">
        <v>1684</v>
      </c>
      <c r="Z4211" s="20" t="s">
        <v>1685</v>
      </c>
      <c r="AA4211" s="20">
        <v>1.5</v>
      </c>
      <c r="AB4211" s="20">
        <v>111</v>
      </c>
      <c r="AC4211" s="20">
        <v>111</v>
      </c>
      <c r="AD4211" s="20">
        <v>111</v>
      </c>
      <c r="AT4211" s="20" t="s">
        <v>1687</v>
      </c>
      <c r="AY4211" s="20" t="s">
        <v>2127</v>
      </c>
      <c r="BE4211" s="20" t="s">
        <v>808</v>
      </c>
      <c r="BL4211" s="20">
        <v>1572.9</v>
      </c>
      <c r="BM4211" s="20">
        <v>70</v>
      </c>
    </row>
    <row r="4212" spans="1:65" x14ac:dyDescent="0.25">
      <c r="A4212" s="20" t="s">
        <v>1677</v>
      </c>
      <c r="B4212" s="20" t="s">
        <v>808</v>
      </c>
      <c r="C4212" s="20" t="s">
        <v>956</v>
      </c>
      <c r="D4212" s="20" t="s">
        <v>751</v>
      </c>
      <c r="E4212" s="20" t="s">
        <v>7730</v>
      </c>
      <c r="F4212" s="20" t="s">
        <v>471</v>
      </c>
      <c r="G4212" s="20">
        <v>27.7</v>
      </c>
      <c r="H4212" s="20" t="s">
        <v>1679</v>
      </c>
      <c r="I4212" s="20" t="s">
        <v>7724</v>
      </c>
      <c r="J4212" s="20" t="s">
        <v>7725</v>
      </c>
      <c r="K4212" s="20" t="s">
        <v>7725</v>
      </c>
      <c r="L4212" s="20" t="s">
        <v>808</v>
      </c>
      <c r="M4212" s="20">
        <v>4</v>
      </c>
      <c r="N4212" s="20" t="s">
        <v>1679</v>
      </c>
      <c r="P4212" s="20">
        <v>0</v>
      </c>
      <c r="Q4212" s="20" t="s">
        <v>499</v>
      </c>
      <c r="R4212" s="20" t="s">
        <v>488</v>
      </c>
      <c r="S4212" s="20" t="s">
        <v>221</v>
      </c>
      <c r="T4212" s="20" t="s">
        <v>7726</v>
      </c>
      <c r="U4212" s="20" t="s">
        <v>7727</v>
      </c>
      <c r="V4212" s="20">
        <v>10</v>
      </c>
      <c r="W4212" s="20">
        <v>311</v>
      </c>
      <c r="Y4212" s="20" t="s">
        <v>1684</v>
      </c>
      <c r="Z4212" s="20" t="s">
        <v>1685</v>
      </c>
      <c r="AA4212" s="20">
        <v>1.5</v>
      </c>
      <c r="AB4212" s="20">
        <v>111</v>
      </c>
      <c r="AC4212" s="20">
        <v>111</v>
      </c>
      <c r="AD4212" s="20">
        <v>111</v>
      </c>
      <c r="AT4212" s="20" t="s">
        <v>1687</v>
      </c>
      <c r="AY4212" s="20" t="s">
        <v>2127</v>
      </c>
      <c r="BE4212" s="20" t="s">
        <v>808</v>
      </c>
      <c r="BL4212" s="20">
        <v>1939</v>
      </c>
      <c r="BM4212" s="20">
        <v>70</v>
      </c>
    </row>
    <row r="4213" spans="1:65" x14ac:dyDescent="0.25">
      <c r="A4213" s="20" t="s">
        <v>1677</v>
      </c>
      <c r="B4213" s="20" t="s">
        <v>808</v>
      </c>
      <c r="C4213" s="20" t="s">
        <v>956</v>
      </c>
      <c r="D4213" s="20" t="s">
        <v>751</v>
      </c>
      <c r="E4213" s="20" t="s">
        <v>7731</v>
      </c>
      <c r="F4213" s="20" t="s">
        <v>472</v>
      </c>
      <c r="G4213" s="20">
        <v>38.299999999999997</v>
      </c>
      <c r="H4213" s="20" t="s">
        <v>1679</v>
      </c>
      <c r="I4213" s="20" t="s">
        <v>7724</v>
      </c>
      <c r="J4213" s="20" t="s">
        <v>7725</v>
      </c>
      <c r="K4213" s="20" t="s">
        <v>7725</v>
      </c>
      <c r="L4213" s="20" t="s">
        <v>808</v>
      </c>
      <c r="M4213" s="20">
        <v>4</v>
      </c>
      <c r="N4213" s="20" t="s">
        <v>1679</v>
      </c>
      <c r="P4213" s="20">
        <v>0</v>
      </c>
      <c r="Q4213" s="20" t="s">
        <v>499</v>
      </c>
      <c r="R4213" s="20" t="s">
        <v>488</v>
      </c>
      <c r="S4213" s="20" t="s">
        <v>221</v>
      </c>
      <c r="T4213" s="20" t="s">
        <v>7726</v>
      </c>
      <c r="U4213" s="20" t="s">
        <v>7727</v>
      </c>
      <c r="V4213" s="20">
        <v>10</v>
      </c>
      <c r="W4213" s="20">
        <v>311</v>
      </c>
      <c r="Y4213" s="20" t="s">
        <v>1684</v>
      </c>
      <c r="Z4213" s="20" t="s">
        <v>1685</v>
      </c>
      <c r="AA4213" s="20">
        <v>1.5</v>
      </c>
      <c r="AB4213" s="20">
        <v>111</v>
      </c>
      <c r="AC4213" s="20">
        <v>111</v>
      </c>
      <c r="AD4213" s="20">
        <v>111</v>
      </c>
      <c r="AT4213" s="20" t="s">
        <v>1687</v>
      </c>
      <c r="AY4213" s="20" t="s">
        <v>2127</v>
      </c>
      <c r="BE4213" s="20" t="s">
        <v>808</v>
      </c>
      <c r="BL4213" s="20">
        <v>2681</v>
      </c>
      <c r="BM4213" s="20">
        <v>70</v>
      </c>
    </row>
    <row r="4214" spans="1:65" x14ac:dyDescent="0.25">
      <c r="A4214" s="20" t="s">
        <v>1677</v>
      </c>
      <c r="B4214" s="20" t="s">
        <v>808</v>
      </c>
      <c r="C4214" s="20" t="s">
        <v>956</v>
      </c>
      <c r="D4214" s="20" t="s">
        <v>751</v>
      </c>
      <c r="E4214" s="20" t="s">
        <v>7732</v>
      </c>
      <c r="F4214" s="20" t="s">
        <v>473</v>
      </c>
      <c r="G4214" s="20">
        <v>35.28</v>
      </c>
      <c r="H4214" s="20" t="s">
        <v>1679</v>
      </c>
      <c r="I4214" s="20" t="s">
        <v>7724</v>
      </c>
      <c r="J4214" s="20" t="s">
        <v>7725</v>
      </c>
      <c r="K4214" s="20" t="s">
        <v>7725</v>
      </c>
      <c r="L4214" s="20" t="s">
        <v>808</v>
      </c>
      <c r="M4214" s="20">
        <v>4</v>
      </c>
      <c r="N4214" s="20" t="s">
        <v>1679</v>
      </c>
      <c r="P4214" s="20">
        <v>0</v>
      </c>
      <c r="Q4214" s="20" t="s">
        <v>499</v>
      </c>
      <c r="R4214" s="20" t="s">
        <v>488</v>
      </c>
      <c r="S4214" s="20" t="s">
        <v>221</v>
      </c>
      <c r="T4214" s="20" t="s">
        <v>7726</v>
      </c>
      <c r="U4214" s="20" t="s">
        <v>7727</v>
      </c>
      <c r="V4214" s="20">
        <v>10</v>
      </c>
      <c r="W4214" s="20">
        <v>311</v>
      </c>
      <c r="Y4214" s="20" t="s">
        <v>1684</v>
      </c>
      <c r="Z4214" s="20" t="s">
        <v>1685</v>
      </c>
      <c r="AA4214" s="20">
        <v>1.5</v>
      </c>
      <c r="AB4214" s="20">
        <v>111</v>
      </c>
      <c r="AC4214" s="20">
        <v>111</v>
      </c>
      <c r="AD4214" s="20">
        <v>111</v>
      </c>
      <c r="AT4214" s="20" t="s">
        <v>1687</v>
      </c>
      <c r="AY4214" s="20" t="s">
        <v>2127</v>
      </c>
      <c r="BE4214" s="20" t="s">
        <v>808</v>
      </c>
      <c r="BL4214" s="20">
        <v>2469.6</v>
      </c>
      <c r="BM4214" s="20">
        <v>70</v>
      </c>
    </row>
    <row r="4215" spans="1:65" x14ac:dyDescent="0.25">
      <c r="A4215" s="20" t="s">
        <v>1677</v>
      </c>
      <c r="B4215" s="20" t="s">
        <v>808</v>
      </c>
      <c r="C4215" s="20" t="s">
        <v>956</v>
      </c>
      <c r="D4215" s="20" t="s">
        <v>751</v>
      </c>
      <c r="E4215" s="20" t="s">
        <v>7733</v>
      </c>
      <c r="F4215" s="20" t="s">
        <v>474</v>
      </c>
      <c r="G4215" s="20">
        <v>5.82</v>
      </c>
      <c r="H4215" s="20" t="s">
        <v>1679</v>
      </c>
      <c r="I4215" s="20" t="s">
        <v>7724</v>
      </c>
      <c r="J4215" s="20" t="s">
        <v>7725</v>
      </c>
      <c r="K4215" s="20" t="s">
        <v>7725</v>
      </c>
      <c r="L4215" s="20" t="s">
        <v>808</v>
      </c>
      <c r="M4215" s="20">
        <v>4</v>
      </c>
      <c r="N4215" s="20" t="s">
        <v>1679</v>
      </c>
      <c r="P4215" s="20">
        <v>0</v>
      </c>
      <c r="Q4215" s="20" t="s">
        <v>499</v>
      </c>
      <c r="R4215" s="20" t="s">
        <v>488</v>
      </c>
      <c r="S4215" s="20" t="s">
        <v>221</v>
      </c>
      <c r="T4215" s="20" t="s">
        <v>7726</v>
      </c>
      <c r="U4215" s="20" t="s">
        <v>7727</v>
      </c>
      <c r="V4215" s="20">
        <v>10</v>
      </c>
      <c r="W4215" s="20">
        <v>311</v>
      </c>
      <c r="Y4215" s="20" t="s">
        <v>1684</v>
      </c>
      <c r="Z4215" s="20" t="s">
        <v>1685</v>
      </c>
      <c r="AA4215" s="20">
        <v>1.5</v>
      </c>
      <c r="AB4215" s="20">
        <v>111</v>
      </c>
      <c r="AC4215" s="20">
        <v>111</v>
      </c>
      <c r="AD4215" s="20">
        <v>111</v>
      </c>
      <c r="AT4215" s="20" t="s">
        <v>1687</v>
      </c>
      <c r="AY4215" s="20" t="s">
        <v>2127</v>
      </c>
      <c r="BE4215" s="20" t="s">
        <v>808</v>
      </c>
      <c r="BL4215" s="20">
        <v>407.4</v>
      </c>
      <c r="BM4215" s="20">
        <v>70</v>
      </c>
    </row>
    <row r="4216" spans="1:65" x14ac:dyDescent="0.25">
      <c r="A4216" s="20" t="s">
        <v>1677</v>
      </c>
      <c r="B4216" s="20" t="s">
        <v>808</v>
      </c>
      <c r="C4216" s="20" t="s">
        <v>957</v>
      </c>
      <c r="D4216" s="20" t="s">
        <v>751</v>
      </c>
      <c r="E4216" s="20" t="s">
        <v>7734</v>
      </c>
      <c r="F4216" s="20" t="s">
        <v>465</v>
      </c>
      <c r="G4216" s="20">
        <v>3.06</v>
      </c>
      <c r="H4216" s="20" t="s">
        <v>1679</v>
      </c>
      <c r="I4216" s="20" t="s">
        <v>7735</v>
      </c>
      <c r="J4216" s="20" t="s">
        <v>7736</v>
      </c>
      <c r="K4216" s="20" t="s">
        <v>7736</v>
      </c>
      <c r="L4216" s="20" t="s">
        <v>808</v>
      </c>
      <c r="M4216" s="20">
        <v>4</v>
      </c>
      <c r="N4216" s="20" t="s">
        <v>1679</v>
      </c>
      <c r="P4216" s="20">
        <v>0</v>
      </c>
      <c r="Q4216" s="20" t="s">
        <v>509</v>
      </c>
      <c r="R4216" s="20" t="s">
        <v>508</v>
      </c>
      <c r="S4216" s="20" t="s">
        <v>221</v>
      </c>
      <c r="T4216" s="20" t="s">
        <v>7737</v>
      </c>
      <c r="V4216" s="20">
        <v>17</v>
      </c>
      <c r="W4216" s="20">
        <v>532</v>
      </c>
      <c r="Y4216" s="20" t="s">
        <v>1684</v>
      </c>
      <c r="Z4216" s="20" t="s">
        <v>1685</v>
      </c>
      <c r="AA4216" s="20">
        <v>1.5</v>
      </c>
      <c r="AM4216" s="20" t="s">
        <v>1647</v>
      </c>
      <c r="AY4216" s="20" t="s">
        <v>2127</v>
      </c>
      <c r="BE4216" s="20" t="s">
        <v>808</v>
      </c>
      <c r="BL4216" s="20">
        <v>367.2</v>
      </c>
      <c r="BM4216" s="20">
        <v>120</v>
      </c>
    </row>
    <row r="4217" spans="1:65" x14ac:dyDescent="0.25">
      <c r="A4217" s="20" t="s">
        <v>1677</v>
      </c>
      <c r="B4217" s="20" t="s">
        <v>808</v>
      </c>
      <c r="C4217" s="20" t="s">
        <v>957</v>
      </c>
      <c r="D4217" s="20" t="s">
        <v>751</v>
      </c>
      <c r="E4217" s="20" t="s">
        <v>7738</v>
      </c>
      <c r="F4217" s="20" t="s">
        <v>468</v>
      </c>
      <c r="G4217" s="20">
        <v>22.26</v>
      </c>
      <c r="H4217" s="20" t="s">
        <v>1679</v>
      </c>
      <c r="I4217" s="20" t="s">
        <v>7735</v>
      </c>
      <c r="J4217" s="20" t="s">
        <v>7736</v>
      </c>
      <c r="K4217" s="20" t="s">
        <v>7736</v>
      </c>
      <c r="L4217" s="20" t="s">
        <v>808</v>
      </c>
      <c r="M4217" s="20">
        <v>4</v>
      </c>
      <c r="N4217" s="20" t="s">
        <v>1679</v>
      </c>
      <c r="P4217" s="20">
        <v>0</v>
      </c>
      <c r="Q4217" s="20" t="s">
        <v>509</v>
      </c>
      <c r="R4217" s="20" t="s">
        <v>508</v>
      </c>
      <c r="S4217" s="20" t="s">
        <v>221</v>
      </c>
      <c r="T4217" s="20" t="s">
        <v>7737</v>
      </c>
      <c r="V4217" s="20">
        <v>17</v>
      </c>
      <c r="W4217" s="20">
        <v>532</v>
      </c>
      <c r="Y4217" s="20" t="s">
        <v>1684</v>
      </c>
      <c r="Z4217" s="20" t="s">
        <v>1685</v>
      </c>
      <c r="AA4217" s="20">
        <v>0</v>
      </c>
      <c r="AM4217" s="20" t="s">
        <v>1647</v>
      </c>
      <c r="AY4217" s="20" t="s">
        <v>2127</v>
      </c>
      <c r="BE4217" s="20" t="s">
        <v>808</v>
      </c>
      <c r="BL4217" s="20">
        <v>2671.2</v>
      </c>
      <c r="BM4217" s="20">
        <v>120</v>
      </c>
    </row>
    <row r="4218" spans="1:65" x14ac:dyDescent="0.25">
      <c r="A4218" s="20" t="s">
        <v>1677</v>
      </c>
      <c r="B4218" s="20" t="s">
        <v>808</v>
      </c>
      <c r="C4218" s="20" t="s">
        <v>957</v>
      </c>
      <c r="D4218" s="20" t="s">
        <v>751</v>
      </c>
      <c r="E4218" s="20" t="s">
        <v>7739</v>
      </c>
      <c r="F4218" s="20" t="s">
        <v>470</v>
      </c>
      <c r="G4218" s="20">
        <v>0.63</v>
      </c>
      <c r="H4218" s="20" t="s">
        <v>1679</v>
      </c>
      <c r="I4218" s="20" t="s">
        <v>7735</v>
      </c>
      <c r="J4218" s="20" t="s">
        <v>7736</v>
      </c>
      <c r="K4218" s="20" t="s">
        <v>7736</v>
      </c>
      <c r="L4218" s="20" t="s">
        <v>808</v>
      </c>
      <c r="M4218" s="20">
        <v>4</v>
      </c>
      <c r="N4218" s="20" t="s">
        <v>1679</v>
      </c>
      <c r="P4218" s="20">
        <v>0</v>
      </c>
      <c r="Q4218" s="20" t="s">
        <v>509</v>
      </c>
      <c r="R4218" s="20" t="s">
        <v>508</v>
      </c>
      <c r="S4218" s="20" t="s">
        <v>221</v>
      </c>
      <c r="T4218" s="20" t="s">
        <v>7737</v>
      </c>
      <c r="V4218" s="20">
        <v>17</v>
      </c>
      <c r="W4218" s="20">
        <v>532</v>
      </c>
      <c r="Y4218" s="20" t="s">
        <v>1684</v>
      </c>
      <c r="Z4218" s="20" t="s">
        <v>1685</v>
      </c>
      <c r="AA4218" s="20">
        <v>0</v>
      </c>
      <c r="AM4218" s="20" t="s">
        <v>1647</v>
      </c>
      <c r="AY4218" s="20" t="s">
        <v>2127</v>
      </c>
      <c r="BE4218" s="20" t="s">
        <v>808</v>
      </c>
      <c r="BL4218" s="20">
        <v>75.599999999999994</v>
      </c>
      <c r="BM4218" s="20">
        <v>120</v>
      </c>
    </row>
    <row r="4219" spans="1:65" x14ac:dyDescent="0.25">
      <c r="A4219" s="20" t="s">
        <v>1677</v>
      </c>
      <c r="B4219" s="20" t="s">
        <v>808</v>
      </c>
      <c r="C4219" s="20" t="s">
        <v>957</v>
      </c>
      <c r="D4219" s="20" t="s">
        <v>751</v>
      </c>
      <c r="E4219" s="20" t="s">
        <v>7740</v>
      </c>
      <c r="F4219" s="20" t="s">
        <v>471</v>
      </c>
      <c r="G4219" s="20">
        <v>4.1100000000000003</v>
      </c>
      <c r="H4219" s="20" t="s">
        <v>1679</v>
      </c>
      <c r="I4219" s="20" t="s">
        <v>7735</v>
      </c>
      <c r="J4219" s="20" t="s">
        <v>7736</v>
      </c>
      <c r="K4219" s="20" t="s">
        <v>7736</v>
      </c>
      <c r="L4219" s="20" t="s">
        <v>808</v>
      </c>
      <c r="M4219" s="20">
        <v>4</v>
      </c>
      <c r="N4219" s="20" t="s">
        <v>1679</v>
      </c>
      <c r="P4219" s="20">
        <v>0</v>
      </c>
      <c r="Q4219" s="20" t="s">
        <v>509</v>
      </c>
      <c r="R4219" s="20" t="s">
        <v>508</v>
      </c>
      <c r="S4219" s="20" t="s">
        <v>221</v>
      </c>
      <c r="T4219" s="20" t="s">
        <v>7737</v>
      </c>
      <c r="V4219" s="20">
        <v>17</v>
      </c>
      <c r="W4219" s="20">
        <v>532</v>
      </c>
      <c r="Y4219" s="20" t="s">
        <v>1684</v>
      </c>
      <c r="Z4219" s="20" t="s">
        <v>1685</v>
      </c>
      <c r="AA4219" s="20">
        <v>1.5</v>
      </c>
      <c r="AM4219" s="20" t="s">
        <v>1647</v>
      </c>
      <c r="AY4219" s="20" t="s">
        <v>2127</v>
      </c>
      <c r="BE4219" s="20" t="s">
        <v>808</v>
      </c>
      <c r="BL4219" s="20">
        <v>493.2</v>
      </c>
      <c r="BM4219" s="20">
        <v>120</v>
      </c>
    </row>
    <row r="4220" spans="1:65" x14ac:dyDescent="0.25">
      <c r="A4220" s="20" t="s">
        <v>1677</v>
      </c>
      <c r="B4220" s="20" t="s">
        <v>808</v>
      </c>
      <c r="C4220" s="20" t="s">
        <v>957</v>
      </c>
      <c r="D4220" s="20" t="s">
        <v>751</v>
      </c>
      <c r="E4220" s="20" t="s">
        <v>7741</v>
      </c>
      <c r="F4220" s="20" t="s">
        <v>472</v>
      </c>
      <c r="G4220" s="20">
        <v>2.57</v>
      </c>
      <c r="H4220" s="20" t="s">
        <v>1679</v>
      </c>
      <c r="I4220" s="20" t="s">
        <v>7735</v>
      </c>
      <c r="J4220" s="20" t="s">
        <v>7736</v>
      </c>
      <c r="K4220" s="20" t="s">
        <v>7736</v>
      </c>
      <c r="L4220" s="20" t="s">
        <v>808</v>
      </c>
      <c r="M4220" s="20">
        <v>5</v>
      </c>
      <c r="N4220" s="20" t="s">
        <v>1679</v>
      </c>
      <c r="P4220" s="20">
        <v>0</v>
      </c>
      <c r="Q4220" s="20" t="s">
        <v>509</v>
      </c>
      <c r="R4220" s="20" t="s">
        <v>508</v>
      </c>
      <c r="S4220" s="20" t="s">
        <v>221</v>
      </c>
      <c r="T4220" s="20" t="s">
        <v>7737</v>
      </c>
      <c r="V4220" s="20">
        <v>17</v>
      </c>
      <c r="W4220" s="20">
        <v>532</v>
      </c>
      <c r="Y4220" s="20" t="s">
        <v>1684</v>
      </c>
      <c r="Z4220" s="20" t="s">
        <v>1685</v>
      </c>
      <c r="AA4220" s="20">
        <v>0</v>
      </c>
      <c r="AM4220" s="20" t="s">
        <v>1647</v>
      </c>
      <c r="AY4220" s="20" t="s">
        <v>2127</v>
      </c>
      <c r="BE4220" s="20" t="s">
        <v>808</v>
      </c>
      <c r="BL4220" s="20">
        <v>308.39999999999998</v>
      </c>
      <c r="BM4220" s="20">
        <v>120</v>
      </c>
    </row>
    <row r="4221" spans="1:65" x14ac:dyDescent="0.25">
      <c r="A4221" s="20" t="s">
        <v>1677</v>
      </c>
      <c r="B4221" s="20" t="s">
        <v>808</v>
      </c>
      <c r="C4221" s="20" t="s">
        <v>957</v>
      </c>
      <c r="D4221" s="20" t="s">
        <v>751</v>
      </c>
      <c r="E4221" s="20" t="s">
        <v>7742</v>
      </c>
      <c r="F4221" s="20" t="s">
        <v>473</v>
      </c>
      <c r="G4221" s="20">
        <v>0.47</v>
      </c>
      <c r="H4221" s="20" t="s">
        <v>1679</v>
      </c>
      <c r="I4221" s="20" t="s">
        <v>7735</v>
      </c>
      <c r="J4221" s="20" t="s">
        <v>7736</v>
      </c>
      <c r="K4221" s="20" t="s">
        <v>7736</v>
      </c>
      <c r="L4221" s="20" t="s">
        <v>808</v>
      </c>
      <c r="M4221" s="20">
        <v>5</v>
      </c>
      <c r="N4221" s="20" t="s">
        <v>1679</v>
      </c>
      <c r="P4221" s="20">
        <v>0</v>
      </c>
      <c r="Q4221" s="20" t="s">
        <v>509</v>
      </c>
      <c r="R4221" s="20" t="s">
        <v>508</v>
      </c>
      <c r="S4221" s="20" t="s">
        <v>221</v>
      </c>
      <c r="T4221" s="20" t="s">
        <v>7737</v>
      </c>
      <c r="V4221" s="20">
        <v>17</v>
      </c>
      <c r="W4221" s="20">
        <v>532</v>
      </c>
      <c r="Y4221" s="20" t="s">
        <v>1684</v>
      </c>
      <c r="Z4221" s="20" t="s">
        <v>1685</v>
      </c>
      <c r="AA4221" s="20">
        <v>0</v>
      </c>
      <c r="AM4221" s="20" t="s">
        <v>1647</v>
      </c>
      <c r="AY4221" s="20" t="s">
        <v>2127</v>
      </c>
      <c r="BE4221" s="20" t="s">
        <v>808</v>
      </c>
      <c r="BL4221" s="20">
        <v>56.4</v>
      </c>
      <c r="BM4221" s="20">
        <v>120</v>
      </c>
    </row>
    <row r="4222" spans="1:65" x14ac:dyDescent="0.25">
      <c r="A4222" s="20" t="s">
        <v>1677</v>
      </c>
      <c r="B4222" s="20" t="s">
        <v>808</v>
      </c>
      <c r="C4222" s="20" t="s">
        <v>957</v>
      </c>
      <c r="D4222" s="20" t="s">
        <v>751</v>
      </c>
      <c r="E4222" s="20" t="s">
        <v>7743</v>
      </c>
      <c r="F4222" s="20" t="s">
        <v>474</v>
      </c>
      <c r="G4222" s="20">
        <v>1.73</v>
      </c>
      <c r="H4222" s="20" t="s">
        <v>1679</v>
      </c>
      <c r="I4222" s="20" t="s">
        <v>7735</v>
      </c>
      <c r="J4222" s="20" t="s">
        <v>7736</v>
      </c>
      <c r="K4222" s="20" t="s">
        <v>7736</v>
      </c>
      <c r="L4222" s="20" t="s">
        <v>808</v>
      </c>
      <c r="M4222" s="20">
        <v>5</v>
      </c>
      <c r="N4222" s="20" t="s">
        <v>1679</v>
      </c>
      <c r="P4222" s="20">
        <v>0</v>
      </c>
      <c r="Q4222" s="20" t="s">
        <v>509</v>
      </c>
      <c r="R4222" s="20" t="s">
        <v>508</v>
      </c>
      <c r="S4222" s="20" t="s">
        <v>221</v>
      </c>
      <c r="T4222" s="20" t="s">
        <v>7737</v>
      </c>
      <c r="V4222" s="20">
        <v>17</v>
      </c>
      <c r="W4222" s="20">
        <v>532</v>
      </c>
      <c r="Y4222" s="20" t="s">
        <v>1684</v>
      </c>
      <c r="Z4222" s="20" t="s">
        <v>1685</v>
      </c>
      <c r="AA4222" s="20">
        <v>0</v>
      </c>
      <c r="AM4222" s="20" t="s">
        <v>1647</v>
      </c>
      <c r="AY4222" s="20" t="s">
        <v>2127</v>
      </c>
      <c r="BE4222" s="20" t="s">
        <v>808</v>
      </c>
      <c r="BL4222" s="20">
        <v>207.6</v>
      </c>
      <c r="BM4222" s="20">
        <v>120</v>
      </c>
    </row>
    <row r="4223" spans="1:65" x14ac:dyDescent="0.25">
      <c r="A4223" s="20" t="s">
        <v>1677</v>
      </c>
      <c r="B4223" s="20" t="s">
        <v>808</v>
      </c>
      <c r="C4223" s="20" t="s">
        <v>957</v>
      </c>
      <c r="D4223" s="20" t="s">
        <v>751</v>
      </c>
      <c r="E4223" s="20" t="s">
        <v>7744</v>
      </c>
      <c r="F4223" s="20" t="s">
        <v>475</v>
      </c>
      <c r="G4223" s="20">
        <v>9.9</v>
      </c>
      <c r="H4223" s="20" t="s">
        <v>1679</v>
      </c>
      <c r="I4223" s="20" t="s">
        <v>7735</v>
      </c>
      <c r="J4223" s="20" t="s">
        <v>7736</v>
      </c>
      <c r="K4223" s="20" t="s">
        <v>7736</v>
      </c>
      <c r="L4223" s="20" t="s">
        <v>808</v>
      </c>
      <c r="M4223" s="20">
        <v>5</v>
      </c>
      <c r="N4223" s="20" t="s">
        <v>1679</v>
      </c>
      <c r="P4223" s="20">
        <v>0</v>
      </c>
      <c r="Q4223" s="20" t="s">
        <v>509</v>
      </c>
      <c r="R4223" s="20" t="s">
        <v>508</v>
      </c>
      <c r="S4223" s="20" t="s">
        <v>221</v>
      </c>
      <c r="T4223" s="20" t="s">
        <v>7737</v>
      </c>
      <c r="V4223" s="20">
        <v>17</v>
      </c>
      <c r="W4223" s="20">
        <v>532</v>
      </c>
      <c r="Y4223" s="20" t="s">
        <v>1684</v>
      </c>
      <c r="Z4223" s="20" t="s">
        <v>1685</v>
      </c>
      <c r="AA4223" s="20">
        <v>0</v>
      </c>
      <c r="AM4223" s="20" t="s">
        <v>1647</v>
      </c>
      <c r="AY4223" s="20" t="s">
        <v>2127</v>
      </c>
      <c r="BE4223" s="20" t="s">
        <v>808</v>
      </c>
      <c r="BL4223" s="20">
        <v>1186.8</v>
      </c>
      <c r="BM4223" s="20">
        <v>120</v>
      </c>
    </row>
    <row r="4224" spans="1:65" x14ac:dyDescent="0.25">
      <c r="A4224" s="20" t="s">
        <v>1677</v>
      </c>
      <c r="B4224" s="20" t="s">
        <v>808</v>
      </c>
      <c r="C4224" s="20" t="s">
        <v>957</v>
      </c>
      <c r="D4224" s="20" t="s">
        <v>751</v>
      </c>
      <c r="E4224" s="20" t="s">
        <v>7745</v>
      </c>
      <c r="F4224" s="20" t="s">
        <v>476</v>
      </c>
      <c r="G4224" s="20">
        <v>13.13</v>
      </c>
      <c r="H4224" s="20" t="s">
        <v>1679</v>
      </c>
      <c r="I4224" s="20" t="s">
        <v>7735</v>
      </c>
      <c r="J4224" s="20" t="s">
        <v>7736</v>
      </c>
      <c r="K4224" s="20" t="s">
        <v>7736</v>
      </c>
      <c r="L4224" s="20" t="s">
        <v>808</v>
      </c>
      <c r="M4224" s="20">
        <v>5</v>
      </c>
      <c r="N4224" s="20" t="s">
        <v>1679</v>
      </c>
      <c r="P4224" s="20">
        <v>0</v>
      </c>
      <c r="Q4224" s="20" t="s">
        <v>509</v>
      </c>
      <c r="R4224" s="20" t="s">
        <v>508</v>
      </c>
      <c r="S4224" s="20" t="s">
        <v>221</v>
      </c>
      <c r="T4224" s="20" t="s">
        <v>7737</v>
      </c>
      <c r="V4224" s="20">
        <v>17</v>
      </c>
      <c r="W4224" s="20">
        <v>532</v>
      </c>
      <c r="Y4224" s="20" t="s">
        <v>1684</v>
      </c>
      <c r="Z4224" s="20" t="s">
        <v>1685</v>
      </c>
      <c r="AA4224" s="20">
        <v>0</v>
      </c>
      <c r="AM4224" s="20" t="s">
        <v>1647</v>
      </c>
      <c r="AY4224" s="20" t="s">
        <v>2127</v>
      </c>
      <c r="BE4224" s="20" t="s">
        <v>808</v>
      </c>
      <c r="BL4224" s="20">
        <v>1575.6</v>
      </c>
      <c r="BM4224" s="20">
        <v>120</v>
      </c>
    </row>
    <row r="4225" spans="1:65" x14ac:dyDescent="0.25">
      <c r="A4225" s="20" t="s">
        <v>1677</v>
      </c>
      <c r="B4225" s="20" t="s">
        <v>808</v>
      </c>
      <c r="C4225" s="20" t="s">
        <v>957</v>
      </c>
      <c r="D4225" s="20" t="s">
        <v>751</v>
      </c>
      <c r="E4225" s="20" t="s">
        <v>7746</v>
      </c>
      <c r="F4225" s="20" t="s">
        <v>477</v>
      </c>
      <c r="G4225" s="20">
        <v>7.49</v>
      </c>
      <c r="H4225" s="20" t="s">
        <v>1679</v>
      </c>
      <c r="I4225" s="20" t="s">
        <v>7735</v>
      </c>
      <c r="J4225" s="20" t="s">
        <v>7736</v>
      </c>
      <c r="K4225" s="20" t="s">
        <v>7736</v>
      </c>
      <c r="L4225" s="20" t="s">
        <v>808</v>
      </c>
      <c r="M4225" s="20">
        <v>5</v>
      </c>
      <c r="N4225" s="20" t="s">
        <v>1679</v>
      </c>
      <c r="P4225" s="20">
        <v>0</v>
      </c>
      <c r="Q4225" s="20" t="s">
        <v>509</v>
      </c>
      <c r="R4225" s="20" t="s">
        <v>508</v>
      </c>
      <c r="S4225" s="20" t="s">
        <v>221</v>
      </c>
      <c r="T4225" s="20" t="s">
        <v>7737</v>
      </c>
      <c r="V4225" s="20">
        <v>17</v>
      </c>
      <c r="W4225" s="20">
        <v>532</v>
      </c>
      <c r="Y4225" s="20" t="s">
        <v>1684</v>
      </c>
      <c r="Z4225" s="20" t="s">
        <v>1685</v>
      </c>
      <c r="AA4225" s="20">
        <v>0</v>
      </c>
      <c r="AM4225" s="20" t="s">
        <v>1647</v>
      </c>
      <c r="AY4225" s="20" t="s">
        <v>2127</v>
      </c>
      <c r="BE4225" s="20" t="s">
        <v>808</v>
      </c>
      <c r="BL4225" s="20">
        <v>898.8</v>
      </c>
      <c r="BM4225" s="20">
        <v>120</v>
      </c>
    </row>
    <row r="4226" spans="1:65" x14ac:dyDescent="0.25">
      <c r="A4226" s="20" t="s">
        <v>1677</v>
      </c>
      <c r="B4226" s="20" t="s">
        <v>808</v>
      </c>
      <c r="C4226" s="20" t="s">
        <v>958</v>
      </c>
      <c r="D4226" s="20" t="s">
        <v>751</v>
      </c>
      <c r="E4226" s="20" t="s">
        <v>7747</v>
      </c>
      <c r="F4226" s="20" t="s">
        <v>465</v>
      </c>
      <c r="G4226" s="20">
        <v>20.440000000000001</v>
      </c>
      <c r="H4226" s="20" t="s">
        <v>1679</v>
      </c>
      <c r="I4226" s="20" t="s">
        <v>7748</v>
      </c>
      <c r="J4226" s="20" t="s">
        <v>7749</v>
      </c>
      <c r="K4226" s="20" t="s">
        <v>7749</v>
      </c>
      <c r="L4226" s="20" t="s">
        <v>808</v>
      </c>
      <c r="M4226" s="20">
        <v>4</v>
      </c>
      <c r="N4226" s="20" t="s">
        <v>1679</v>
      </c>
      <c r="P4226" s="20">
        <v>0</v>
      </c>
      <c r="Q4226" s="20" t="s">
        <v>499</v>
      </c>
      <c r="R4226" s="20" t="s">
        <v>488</v>
      </c>
      <c r="S4226" s="20" t="s">
        <v>221</v>
      </c>
      <c r="T4226" s="20" t="s">
        <v>3030</v>
      </c>
      <c r="U4226" s="20" t="s">
        <v>7750</v>
      </c>
      <c r="V4226" s="20">
        <v>10</v>
      </c>
      <c r="W4226" s="20">
        <v>329</v>
      </c>
      <c r="Y4226" s="20" t="s">
        <v>1684</v>
      </c>
      <c r="Z4226" s="20" t="s">
        <v>1685</v>
      </c>
      <c r="AA4226" s="20">
        <v>1.5</v>
      </c>
      <c r="AB4226" s="20">
        <v>110</v>
      </c>
      <c r="AC4226" s="20">
        <v>110</v>
      </c>
      <c r="AD4226" s="20">
        <v>110</v>
      </c>
      <c r="AT4226" s="20" t="s">
        <v>1687</v>
      </c>
      <c r="AY4226" s="20" t="s">
        <v>2127</v>
      </c>
      <c r="BE4226" s="20" t="s">
        <v>808</v>
      </c>
      <c r="BL4226" s="20">
        <v>1430.8</v>
      </c>
      <c r="BM4226" s="20">
        <v>70</v>
      </c>
    </row>
    <row r="4227" spans="1:65" x14ac:dyDescent="0.25">
      <c r="A4227" s="20" t="s">
        <v>1677</v>
      </c>
      <c r="B4227" s="20" t="s">
        <v>808</v>
      </c>
      <c r="C4227" s="20" t="s">
        <v>958</v>
      </c>
      <c r="D4227" s="20" t="s">
        <v>751</v>
      </c>
      <c r="E4227" s="20" t="s">
        <v>7751</v>
      </c>
      <c r="F4227" s="20" t="s">
        <v>468</v>
      </c>
      <c r="G4227" s="20">
        <v>18.38</v>
      </c>
      <c r="H4227" s="20" t="s">
        <v>1679</v>
      </c>
      <c r="I4227" s="20" t="s">
        <v>7748</v>
      </c>
      <c r="J4227" s="20" t="s">
        <v>7749</v>
      </c>
      <c r="K4227" s="20" t="s">
        <v>7749</v>
      </c>
      <c r="L4227" s="20" t="s">
        <v>808</v>
      </c>
      <c r="M4227" s="20">
        <v>4</v>
      </c>
      <c r="N4227" s="20" t="s">
        <v>1679</v>
      </c>
      <c r="P4227" s="20">
        <v>0</v>
      </c>
      <c r="Q4227" s="20" t="s">
        <v>499</v>
      </c>
      <c r="R4227" s="20" t="s">
        <v>488</v>
      </c>
      <c r="S4227" s="20" t="s">
        <v>221</v>
      </c>
      <c r="T4227" s="20" t="s">
        <v>3030</v>
      </c>
      <c r="U4227" s="20" t="s">
        <v>7750</v>
      </c>
      <c r="V4227" s="20">
        <v>10</v>
      </c>
      <c r="W4227" s="20">
        <v>329</v>
      </c>
      <c r="Y4227" s="20" t="s">
        <v>1684</v>
      </c>
      <c r="Z4227" s="20" t="s">
        <v>1685</v>
      </c>
      <c r="AA4227" s="20">
        <v>1.5</v>
      </c>
      <c r="AB4227" s="20">
        <v>110</v>
      </c>
      <c r="AC4227" s="20">
        <v>110</v>
      </c>
      <c r="AD4227" s="20">
        <v>110</v>
      </c>
      <c r="AT4227" s="20" t="s">
        <v>1687</v>
      </c>
      <c r="AY4227" s="20" t="s">
        <v>2127</v>
      </c>
      <c r="BE4227" s="20" t="s">
        <v>808</v>
      </c>
      <c r="BL4227" s="20">
        <v>1286.5999999999999</v>
      </c>
      <c r="BM4227" s="20">
        <v>70</v>
      </c>
    </row>
    <row r="4228" spans="1:65" x14ac:dyDescent="0.25">
      <c r="A4228" s="20" t="s">
        <v>1677</v>
      </c>
      <c r="B4228" s="20" t="s">
        <v>808</v>
      </c>
      <c r="C4228" s="20" t="s">
        <v>958</v>
      </c>
      <c r="D4228" s="20" t="s">
        <v>751</v>
      </c>
      <c r="E4228" s="20" t="s">
        <v>7752</v>
      </c>
      <c r="F4228" s="20" t="s">
        <v>470</v>
      </c>
      <c r="G4228" s="20">
        <v>30.39</v>
      </c>
      <c r="H4228" s="20" t="s">
        <v>1679</v>
      </c>
      <c r="I4228" s="20" t="s">
        <v>7748</v>
      </c>
      <c r="J4228" s="20" t="s">
        <v>7749</v>
      </c>
      <c r="K4228" s="20" t="s">
        <v>7749</v>
      </c>
      <c r="L4228" s="20" t="s">
        <v>808</v>
      </c>
      <c r="M4228" s="20">
        <v>4</v>
      </c>
      <c r="N4228" s="20" t="s">
        <v>1679</v>
      </c>
      <c r="P4228" s="20">
        <v>0</v>
      </c>
      <c r="Q4228" s="20" t="s">
        <v>499</v>
      </c>
      <c r="R4228" s="20" t="s">
        <v>488</v>
      </c>
      <c r="S4228" s="20" t="s">
        <v>221</v>
      </c>
      <c r="T4228" s="20" t="s">
        <v>3030</v>
      </c>
      <c r="U4228" s="20" t="s">
        <v>7750</v>
      </c>
      <c r="V4228" s="20">
        <v>10</v>
      </c>
      <c r="W4228" s="20">
        <v>329</v>
      </c>
      <c r="Y4228" s="20" t="s">
        <v>1684</v>
      </c>
      <c r="Z4228" s="20" t="s">
        <v>1685</v>
      </c>
      <c r="AA4228" s="20">
        <v>1.5</v>
      </c>
      <c r="AB4228" s="20">
        <v>110</v>
      </c>
      <c r="AC4228" s="20">
        <v>110</v>
      </c>
      <c r="AD4228" s="20">
        <v>110</v>
      </c>
      <c r="AT4228" s="20" t="s">
        <v>1687</v>
      </c>
      <c r="AY4228" s="20" t="s">
        <v>2127</v>
      </c>
      <c r="BE4228" s="20" t="s">
        <v>808</v>
      </c>
      <c r="BL4228" s="20">
        <v>2127.3000000000002</v>
      </c>
      <c r="BM4228" s="20">
        <v>70</v>
      </c>
    </row>
    <row r="4229" spans="1:65" x14ac:dyDescent="0.25">
      <c r="A4229" s="20" t="s">
        <v>1677</v>
      </c>
      <c r="B4229" s="20" t="s">
        <v>808</v>
      </c>
      <c r="C4229" s="20" t="s">
        <v>958</v>
      </c>
      <c r="D4229" s="20" t="s">
        <v>751</v>
      </c>
      <c r="E4229" s="20" t="s">
        <v>7753</v>
      </c>
      <c r="F4229" s="20" t="s">
        <v>471</v>
      </c>
      <c r="G4229" s="20">
        <v>18.5</v>
      </c>
      <c r="H4229" s="20" t="s">
        <v>1679</v>
      </c>
      <c r="I4229" s="20" t="s">
        <v>7748</v>
      </c>
      <c r="J4229" s="20" t="s">
        <v>7749</v>
      </c>
      <c r="K4229" s="20" t="s">
        <v>7749</v>
      </c>
      <c r="L4229" s="20" t="s">
        <v>808</v>
      </c>
      <c r="M4229" s="20">
        <v>4</v>
      </c>
      <c r="N4229" s="20" t="s">
        <v>1679</v>
      </c>
      <c r="P4229" s="20">
        <v>0</v>
      </c>
      <c r="Q4229" s="20" t="s">
        <v>499</v>
      </c>
      <c r="R4229" s="20" t="s">
        <v>488</v>
      </c>
      <c r="S4229" s="20" t="s">
        <v>221</v>
      </c>
      <c r="T4229" s="20" t="s">
        <v>3030</v>
      </c>
      <c r="U4229" s="20" t="s">
        <v>7750</v>
      </c>
      <c r="V4229" s="20">
        <v>10</v>
      </c>
      <c r="W4229" s="20">
        <v>329</v>
      </c>
      <c r="Y4229" s="20" t="s">
        <v>1684</v>
      </c>
      <c r="Z4229" s="20" t="s">
        <v>1685</v>
      </c>
      <c r="AA4229" s="20">
        <v>1.5</v>
      </c>
      <c r="AB4229" s="20">
        <v>110</v>
      </c>
      <c r="AC4229" s="20">
        <v>110</v>
      </c>
      <c r="AD4229" s="20">
        <v>110</v>
      </c>
      <c r="AT4229" s="20" t="s">
        <v>1687</v>
      </c>
      <c r="AY4229" s="20" t="s">
        <v>2127</v>
      </c>
      <c r="BE4229" s="20" t="s">
        <v>808</v>
      </c>
      <c r="BL4229" s="20">
        <v>1295</v>
      </c>
      <c r="BM4229" s="20">
        <v>70</v>
      </c>
    </row>
    <row r="4230" spans="1:65" x14ac:dyDescent="0.25">
      <c r="A4230" s="20" t="s">
        <v>1677</v>
      </c>
      <c r="B4230" s="20" t="s">
        <v>808</v>
      </c>
      <c r="C4230" s="20" t="s">
        <v>959</v>
      </c>
      <c r="D4230" s="20" t="s">
        <v>751</v>
      </c>
      <c r="E4230" s="20" t="s">
        <v>7754</v>
      </c>
      <c r="F4230" s="20" t="s">
        <v>465</v>
      </c>
      <c r="G4230" s="20">
        <v>49.37</v>
      </c>
      <c r="H4230" s="20" t="s">
        <v>1679</v>
      </c>
      <c r="I4230" s="20" t="s">
        <v>7755</v>
      </c>
      <c r="J4230" s="20" t="s">
        <v>7756</v>
      </c>
      <c r="K4230" s="20" t="s">
        <v>7756</v>
      </c>
      <c r="L4230" s="20" t="s">
        <v>808</v>
      </c>
      <c r="M4230" s="20">
        <v>4</v>
      </c>
      <c r="N4230" s="20" t="s">
        <v>1679</v>
      </c>
      <c r="P4230" s="20">
        <v>0</v>
      </c>
      <c r="Q4230" s="20" t="s">
        <v>499</v>
      </c>
      <c r="R4230" s="20" t="s">
        <v>488</v>
      </c>
      <c r="S4230" s="20" t="s">
        <v>221</v>
      </c>
      <c r="T4230" s="20" t="s">
        <v>2366</v>
      </c>
      <c r="U4230" s="20" t="s">
        <v>7757</v>
      </c>
      <c r="V4230" s="20">
        <v>10</v>
      </c>
      <c r="W4230" s="20">
        <v>324</v>
      </c>
      <c r="Y4230" s="20" t="s">
        <v>1684</v>
      </c>
      <c r="Z4230" s="20" t="s">
        <v>1685</v>
      </c>
      <c r="AA4230" s="20">
        <v>1.5</v>
      </c>
      <c r="AB4230" s="20">
        <v>110</v>
      </c>
      <c r="AC4230" s="20">
        <v>110</v>
      </c>
      <c r="AD4230" s="20">
        <v>110</v>
      </c>
      <c r="AT4230" s="20" t="s">
        <v>1687</v>
      </c>
      <c r="AY4230" s="20" t="s">
        <v>2127</v>
      </c>
      <c r="BE4230" s="20" t="s">
        <v>808</v>
      </c>
      <c r="BL4230" s="20">
        <v>3455.9</v>
      </c>
      <c r="BM4230" s="20">
        <v>70</v>
      </c>
    </row>
    <row r="4231" spans="1:65" x14ac:dyDescent="0.25">
      <c r="A4231" s="20" t="s">
        <v>1677</v>
      </c>
      <c r="B4231" s="20" t="s">
        <v>808</v>
      </c>
      <c r="C4231" s="20" t="s">
        <v>959</v>
      </c>
      <c r="D4231" s="20" t="s">
        <v>751</v>
      </c>
      <c r="E4231" s="20" t="s">
        <v>7758</v>
      </c>
      <c r="F4231" s="20" t="s">
        <v>468</v>
      </c>
      <c r="G4231" s="20">
        <v>18.28</v>
      </c>
      <c r="H4231" s="20" t="s">
        <v>1679</v>
      </c>
      <c r="I4231" s="20" t="s">
        <v>7755</v>
      </c>
      <c r="J4231" s="20" t="s">
        <v>7756</v>
      </c>
      <c r="K4231" s="20" t="s">
        <v>7756</v>
      </c>
      <c r="L4231" s="20" t="s">
        <v>808</v>
      </c>
      <c r="M4231" s="20">
        <v>4</v>
      </c>
      <c r="N4231" s="20" t="s">
        <v>1679</v>
      </c>
      <c r="P4231" s="20">
        <v>0</v>
      </c>
      <c r="Q4231" s="20" t="s">
        <v>499</v>
      </c>
      <c r="R4231" s="20" t="s">
        <v>488</v>
      </c>
      <c r="S4231" s="20" t="s">
        <v>221</v>
      </c>
      <c r="T4231" s="20" t="s">
        <v>2366</v>
      </c>
      <c r="U4231" s="20" t="s">
        <v>7757</v>
      </c>
      <c r="V4231" s="20">
        <v>10</v>
      </c>
      <c r="W4231" s="20">
        <v>324</v>
      </c>
      <c r="Y4231" s="20" t="s">
        <v>1684</v>
      </c>
      <c r="Z4231" s="20" t="s">
        <v>1685</v>
      </c>
      <c r="AA4231" s="20">
        <v>1.5</v>
      </c>
      <c r="AB4231" s="20">
        <v>110</v>
      </c>
      <c r="AC4231" s="20">
        <v>110</v>
      </c>
      <c r="AD4231" s="20">
        <v>110</v>
      </c>
      <c r="AT4231" s="20" t="s">
        <v>1687</v>
      </c>
      <c r="AY4231" s="20" t="s">
        <v>2127</v>
      </c>
      <c r="BE4231" s="20" t="s">
        <v>808</v>
      </c>
      <c r="BL4231" s="20">
        <v>1279.5999999999999</v>
      </c>
      <c r="BM4231" s="20">
        <v>70</v>
      </c>
    </row>
    <row r="4232" spans="1:65" x14ac:dyDescent="0.25">
      <c r="A4232" s="20" t="s">
        <v>1677</v>
      </c>
      <c r="B4232" s="20" t="s">
        <v>808</v>
      </c>
      <c r="C4232" s="20" t="s">
        <v>959</v>
      </c>
      <c r="D4232" s="20" t="s">
        <v>751</v>
      </c>
      <c r="E4232" s="20" t="s">
        <v>7759</v>
      </c>
      <c r="F4232" s="20" t="s">
        <v>470</v>
      </c>
      <c r="G4232" s="20">
        <v>10.25</v>
      </c>
      <c r="H4232" s="20" t="s">
        <v>1679</v>
      </c>
      <c r="I4232" s="20" t="s">
        <v>7755</v>
      </c>
      <c r="J4232" s="20" t="s">
        <v>7756</v>
      </c>
      <c r="K4232" s="20" t="s">
        <v>7756</v>
      </c>
      <c r="L4232" s="20" t="s">
        <v>808</v>
      </c>
      <c r="M4232" s="20">
        <v>4</v>
      </c>
      <c r="N4232" s="20" t="s">
        <v>1679</v>
      </c>
      <c r="P4232" s="20">
        <v>0</v>
      </c>
      <c r="Q4232" s="20" t="s">
        <v>499</v>
      </c>
      <c r="R4232" s="20" t="s">
        <v>488</v>
      </c>
      <c r="S4232" s="20" t="s">
        <v>221</v>
      </c>
      <c r="T4232" s="20" t="s">
        <v>2366</v>
      </c>
      <c r="U4232" s="20" t="s">
        <v>7757</v>
      </c>
      <c r="V4232" s="20">
        <v>10</v>
      </c>
      <c r="W4232" s="20">
        <v>324</v>
      </c>
      <c r="Y4232" s="20" t="s">
        <v>1684</v>
      </c>
      <c r="Z4232" s="20" t="s">
        <v>1685</v>
      </c>
      <c r="AA4232" s="20">
        <v>1.5</v>
      </c>
      <c r="AB4232" s="20">
        <v>110</v>
      </c>
      <c r="AC4232" s="20">
        <v>110</v>
      </c>
      <c r="AD4232" s="20">
        <v>110</v>
      </c>
      <c r="AT4232" s="20" t="s">
        <v>1687</v>
      </c>
      <c r="AY4232" s="20" t="s">
        <v>2127</v>
      </c>
      <c r="BE4232" s="20" t="s">
        <v>808</v>
      </c>
      <c r="BL4232" s="20">
        <v>717.5</v>
      </c>
      <c r="BM4232" s="20">
        <v>70</v>
      </c>
    </row>
    <row r="4233" spans="1:65" x14ac:dyDescent="0.25">
      <c r="A4233" s="20" t="s">
        <v>1677</v>
      </c>
      <c r="B4233" s="20" t="s">
        <v>808</v>
      </c>
      <c r="C4233" s="20" t="s">
        <v>959</v>
      </c>
      <c r="D4233" s="20" t="s">
        <v>751</v>
      </c>
      <c r="E4233" s="20" t="s">
        <v>7760</v>
      </c>
      <c r="F4233" s="20" t="s">
        <v>471</v>
      </c>
      <c r="G4233" s="20">
        <v>3.11</v>
      </c>
      <c r="H4233" s="20" t="s">
        <v>1679</v>
      </c>
      <c r="I4233" s="20" t="s">
        <v>7755</v>
      </c>
      <c r="J4233" s="20" t="s">
        <v>7756</v>
      </c>
      <c r="K4233" s="20" t="s">
        <v>7756</v>
      </c>
      <c r="L4233" s="20" t="s">
        <v>808</v>
      </c>
      <c r="M4233" s="20">
        <v>4</v>
      </c>
      <c r="N4233" s="20" t="s">
        <v>1679</v>
      </c>
      <c r="P4233" s="20">
        <v>0</v>
      </c>
      <c r="Q4233" s="20" t="s">
        <v>499</v>
      </c>
      <c r="R4233" s="20" t="s">
        <v>488</v>
      </c>
      <c r="S4233" s="20" t="s">
        <v>221</v>
      </c>
      <c r="T4233" s="20" t="s">
        <v>2366</v>
      </c>
      <c r="U4233" s="20" t="s">
        <v>7757</v>
      </c>
      <c r="V4233" s="20">
        <v>10</v>
      </c>
      <c r="W4233" s="20">
        <v>324</v>
      </c>
      <c r="Y4233" s="20" t="s">
        <v>1684</v>
      </c>
      <c r="Z4233" s="20" t="s">
        <v>1685</v>
      </c>
      <c r="AA4233" s="20">
        <v>1.5</v>
      </c>
      <c r="AB4233" s="20">
        <v>110</v>
      </c>
      <c r="AC4233" s="20">
        <v>110</v>
      </c>
      <c r="AD4233" s="20">
        <v>110</v>
      </c>
      <c r="AT4233" s="20" t="s">
        <v>1687</v>
      </c>
      <c r="AY4233" s="20" t="s">
        <v>2127</v>
      </c>
      <c r="BE4233" s="20" t="s">
        <v>808</v>
      </c>
      <c r="BL4233" s="20">
        <v>217.7</v>
      </c>
      <c r="BM4233" s="20">
        <v>70</v>
      </c>
    </row>
    <row r="4234" spans="1:65" x14ac:dyDescent="0.25">
      <c r="A4234" s="20" t="s">
        <v>1677</v>
      </c>
      <c r="B4234" s="20" t="s">
        <v>808</v>
      </c>
      <c r="C4234" s="20" t="s">
        <v>959</v>
      </c>
      <c r="D4234" s="20" t="s">
        <v>751</v>
      </c>
      <c r="E4234" s="20" t="s">
        <v>7761</v>
      </c>
      <c r="F4234" s="20" t="s">
        <v>472</v>
      </c>
      <c r="G4234" s="20">
        <v>4.4000000000000004</v>
      </c>
      <c r="H4234" s="20" t="s">
        <v>1679</v>
      </c>
      <c r="I4234" s="20" t="s">
        <v>7755</v>
      </c>
      <c r="J4234" s="20" t="s">
        <v>7756</v>
      </c>
      <c r="K4234" s="20" t="s">
        <v>7756</v>
      </c>
      <c r="L4234" s="20" t="s">
        <v>808</v>
      </c>
      <c r="M4234" s="20">
        <v>4</v>
      </c>
      <c r="N4234" s="20" t="s">
        <v>1679</v>
      </c>
      <c r="P4234" s="20">
        <v>0</v>
      </c>
      <c r="Q4234" s="20" t="s">
        <v>499</v>
      </c>
      <c r="R4234" s="20" t="s">
        <v>488</v>
      </c>
      <c r="S4234" s="20" t="s">
        <v>221</v>
      </c>
      <c r="T4234" s="20" t="s">
        <v>2366</v>
      </c>
      <c r="U4234" s="20" t="s">
        <v>7757</v>
      </c>
      <c r="V4234" s="20">
        <v>10</v>
      </c>
      <c r="W4234" s="20">
        <v>324</v>
      </c>
      <c r="Y4234" s="20" t="s">
        <v>1684</v>
      </c>
      <c r="Z4234" s="20" t="s">
        <v>1685</v>
      </c>
      <c r="AA4234" s="20">
        <v>1.5</v>
      </c>
      <c r="AB4234" s="20">
        <v>110</v>
      </c>
      <c r="AC4234" s="20">
        <v>110</v>
      </c>
      <c r="AD4234" s="20">
        <v>110</v>
      </c>
      <c r="AT4234" s="20" t="s">
        <v>1687</v>
      </c>
      <c r="AY4234" s="20" t="s">
        <v>2127</v>
      </c>
      <c r="BE4234" s="20" t="s">
        <v>808</v>
      </c>
      <c r="BL4234" s="20">
        <v>308</v>
      </c>
      <c r="BM4234" s="20">
        <v>70</v>
      </c>
    </row>
    <row r="4235" spans="1:65" x14ac:dyDescent="0.25">
      <c r="A4235" s="20" t="s">
        <v>1677</v>
      </c>
      <c r="B4235" s="20" t="s">
        <v>808</v>
      </c>
      <c r="C4235" s="20" t="s">
        <v>959</v>
      </c>
      <c r="D4235" s="20" t="s">
        <v>751</v>
      </c>
      <c r="E4235" s="20" t="s">
        <v>7762</v>
      </c>
      <c r="F4235" s="20" t="s">
        <v>473</v>
      </c>
      <c r="G4235" s="20">
        <v>10.6</v>
      </c>
      <c r="H4235" s="20" t="s">
        <v>1679</v>
      </c>
      <c r="I4235" s="20" t="s">
        <v>7755</v>
      </c>
      <c r="J4235" s="20" t="s">
        <v>7756</v>
      </c>
      <c r="K4235" s="20" t="s">
        <v>7756</v>
      </c>
      <c r="L4235" s="20" t="s">
        <v>808</v>
      </c>
      <c r="M4235" s="20">
        <v>4</v>
      </c>
      <c r="N4235" s="20" t="s">
        <v>1679</v>
      </c>
      <c r="P4235" s="20">
        <v>0</v>
      </c>
      <c r="Q4235" s="20" t="s">
        <v>499</v>
      </c>
      <c r="R4235" s="20" t="s">
        <v>488</v>
      </c>
      <c r="S4235" s="20" t="s">
        <v>221</v>
      </c>
      <c r="T4235" s="20" t="s">
        <v>2366</v>
      </c>
      <c r="U4235" s="20" t="s">
        <v>7757</v>
      </c>
      <c r="V4235" s="20">
        <v>10</v>
      </c>
      <c r="W4235" s="20">
        <v>324</v>
      </c>
      <c r="Y4235" s="20" t="s">
        <v>1684</v>
      </c>
      <c r="Z4235" s="20" t="s">
        <v>1685</v>
      </c>
      <c r="AA4235" s="20">
        <v>1.5</v>
      </c>
      <c r="AB4235" s="20">
        <v>110</v>
      </c>
      <c r="AC4235" s="20">
        <v>110</v>
      </c>
      <c r="AD4235" s="20">
        <v>110</v>
      </c>
      <c r="AT4235" s="20" t="s">
        <v>1687</v>
      </c>
      <c r="AY4235" s="20" t="s">
        <v>2127</v>
      </c>
      <c r="BE4235" s="20" t="s">
        <v>808</v>
      </c>
      <c r="BL4235" s="20">
        <v>742</v>
      </c>
      <c r="BM4235" s="20">
        <v>70</v>
      </c>
    </row>
    <row r="4236" spans="1:65" x14ac:dyDescent="0.25">
      <c r="A4236" s="20" t="s">
        <v>1677</v>
      </c>
      <c r="B4236" s="20" t="s">
        <v>808</v>
      </c>
      <c r="C4236" s="20" t="s">
        <v>960</v>
      </c>
      <c r="D4236" s="20" t="s">
        <v>751</v>
      </c>
      <c r="E4236" s="20" t="s">
        <v>7763</v>
      </c>
      <c r="F4236" s="20" t="s">
        <v>465</v>
      </c>
      <c r="G4236" s="20">
        <v>6.16</v>
      </c>
      <c r="H4236" s="20" t="s">
        <v>1679</v>
      </c>
      <c r="I4236" s="20" t="s">
        <v>7764</v>
      </c>
      <c r="J4236" s="20" t="s">
        <v>7765</v>
      </c>
      <c r="K4236" s="20" t="s">
        <v>7765</v>
      </c>
      <c r="L4236" s="20" t="s">
        <v>808</v>
      </c>
      <c r="M4236" s="20">
        <v>4</v>
      </c>
      <c r="N4236" s="20" t="s">
        <v>1679</v>
      </c>
      <c r="P4236" s="20">
        <v>0</v>
      </c>
      <c r="Q4236" s="20" t="s">
        <v>499</v>
      </c>
      <c r="R4236" s="20" t="s">
        <v>707</v>
      </c>
      <c r="S4236" s="20" t="s">
        <v>221</v>
      </c>
      <c r="T4236" s="20" t="s">
        <v>3423</v>
      </c>
      <c r="U4236" s="20" t="s">
        <v>7766</v>
      </c>
      <c r="V4236" s="20">
        <v>10</v>
      </c>
      <c r="W4236" s="20">
        <v>307</v>
      </c>
      <c r="Y4236" s="20" t="s">
        <v>1684</v>
      </c>
      <c r="Z4236" s="20" t="s">
        <v>1685</v>
      </c>
      <c r="AA4236" s="20">
        <v>1.5</v>
      </c>
      <c r="AB4236" s="20">
        <v>108</v>
      </c>
      <c r="AC4236" s="20">
        <v>108</v>
      </c>
      <c r="AD4236" s="20">
        <v>108</v>
      </c>
      <c r="AT4236" s="20" t="s">
        <v>1687</v>
      </c>
      <c r="AY4236" s="20" t="s">
        <v>2127</v>
      </c>
      <c r="BE4236" s="20" t="s">
        <v>808</v>
      </c>
      <c r="BL4236" s="20">
        <v>431.2</v>
      </c>
      <c r="BM4236" s="20">
        <v>70</v>
      </c>
    </row>
    <row r="4237" spans="1:65" x14ac:dyDescent="0.25">
      <c r="A4237" s="20" t="s">
        <v>1677</v>
      </c>
      <c r="B4237" s="20" t="s">
        <v>808</v>
      </c>
      <c r="C4237" s="20" t="s">
        <v>960</v>
      </c>
      <c r="D4237" s="20" t="s">
        <v>751</v>
      </c>
      <c r="E4237" s="20" t="s">
        <v>7767</v>
      </c>
      <c r="F4237" s="20" t="s">
        <v>468</v>
      </c>
      <c r="G4237" s="20">
        <v>15.62</v>
      </c>
      <c r="H4237" s="20" t="s">
        <v>1679</v>
      </c>
      <c r="I4237" s="20" t="s">
        <v>7764</v>
      </c>
      <c r="J4237" s="20" t="s">
        <v>7765</v>
      </c>
      <c r="K4237" s="20" t="s">
        <v>7765</v>
      </c>
      <c r="L4237" s="20" t="s">
        <v>808</v>
      </c>
      <c r="M4237" s="20">
        <v>4</v>
      </c>
      <c r="N4237" s="20" t="s">
        <v>1679</v>
      </c>
      <c r="P4237" s="20">
        <v>0</v>
      </c>
      <c r="Q4237" s="20" t="s">
        <v>499</v>
      </c>
      <c r="R4237" s="20" t="s">
        <v>488</v>
      </c>
      <c r="S4237" s="20" t="s">
        <v>221</v>
      </c>
      <c r="T4237" s="20" t="s">
        <v>3423</v>
      </c>
      <c r="U4237" s="20" t="s">
        <v>7766</v>
      </c>
      <c r="V4237" s="20">
        <v>10</v>
      </c>
      <c r="W4237" s="20">
        <v>307</v>
      </c>
      <c r="Y4237" s="20" t="s">
        <v>1684</v>
      </c>
      <c r="Z4237" s="20" t="s">
        <v>1685</v>
      </c>
      <c r="AA4237" s="20">
        <v>1.5</v>
      </c>
      <c r="AB4237" s="20">
        <v>108</v>
      </c>
      <c r="AC4237" s="20">
        <v>108</v>
      </c>
      <c r="AD4237" s="20">
        <v>108</v>
      </c>
      <c r="AT4237" s="20" t="s">
        <v>1687</v>
      </c>
      <c r="AY4237" s="20" t="s">
        <v>2127</v>
      </c>
      <c r="BE4237" s="20" t="s">
        <v>808</v>
      </c>
      <c r="BL4237" s="20">
        <v>1093.4000000000001</v>
      </c>
      <c r="BM4237" s="20">
        <v>70</v>
      </c>
    </row>
    <row r="4238" spans="1:65" x14ac:dyDescent="0.25">
      <c r="A4238" s="20" t="s">
        <v>1677</v>
      </c>
      <c r="B4238" s="20" t="s">
        <v>808</v>
      </c>
      <c r="C4238" s="20" t="s">
        <v>960</v>
      </c>
      <c r="D4238" s="20" t="s">
        <v>751</v>
      </c>
      <c r="E4238" s="20" t="s">
        <v>7768</v>
      </c>
      <c r="F4238" s="20" t="s">
        <v>470</v>
      </c>
      <c r="G4238" s="20">
        <v>13.92</v>
      </c>
      <c r="H4238" s="20" t="s">
        <v>1679</v>
      </c>
      <c r="I4238" s="20" t="s">
        <v>7764</v>
      </c>
      <c r="J4238" s="20" t="s">
        <v>7765</v>
      </c>
      <c r="K4238" s="20" t="s">
        <v>7765</v>
      </c>
      <c r="L4238" s="20" t="s">
        <v>808</v>
      </c>
      <c r="M4238" s="20">
        <v>4</v>
      </c>
      <c r="N4238" s="20" t="s">
        <v>1679</v>
      </c>
      <c r="P4238" s="20">
        <v>0</v>
      </c>
      <c r="Q4238" s="20" t="s">
        <v>545</v>
      </c>
      <c r="R4238" s="20" t="s">
        <v>707</v>
      </c>
      <c r="S4238" s="20" t="s">
        <v>221</v>
      </c>
      <c r="T4238" s="20" t="s">
        <v>5926</v>
      </c>
      <c r="U4238" s="20" t="s">
        <v>7766</v>
      </c>
      <c r="V4238" s="20">
        <v>10</v>
      </c>
      <c r="W4238" s="20">
        <v>307</v>
      </c>
      <c r="Y4238" s="20" t="s">
        <v>1684</v>
      </c>
      <c r="Z4238" s="20" t="s">
        <v>1685</v>
      </c>
      <c r="AA4238" s="20">
        <v>1.5</v>
      </c>
      <c r="AB4238" s="20">
        <v>108</v>
      </c>
      <c r="AC4238" s="20">
        <v>108</v>
      </c>
      <c r="AD4238" s="20">
        <v>108</v>
      </c>
      <c r="AT4238" s="20" t="s">
        <v>1687</v>
      </c>
      <c r="AY4238" s="20" t="s">
        <v>2127</v>
      </c>
      <c r="BE4238" s="20" t="s">
        <v>808</v>
      </c>
      <c r="BL4238" s="20">
        <v>1113.5999999999999</v>
      </c>
      <c r="BM4238" s="20">
        <v>80</v>
      </c>
    </row>
    <row r="4239" spans="1:65" x14ac:dyDescent="0.25">
      <c r="A4239" s="20" t="s">
        <v>1677</v>
      </c>
      <c r="B4239" s="20" t="s">
        <v>808</v>
      </c>
      <c r="C4239" s="20" t="s">
        <v>960</v>
      </c>
      <c r="D4239" s="20" t="s">
        <v>751</v>
      </c>
      <c r="E4239" s="20" t="s">
        <v>7769</v>
      </c>
      <c r="F4239" s="20" t="s">
        <v>471</v>
      </c>
      <c r="G4239" s="20">
        <v>8.75</v>
      </c>
      <c r="H4239" s="20" t="s">
        <v>1679</v>
      </c>
      <c r="I4239" s="20" t="s">
        <v>7764</v>
      </c>
      <c r="J4239" s="20" t="s">
        <v>7765</v>
      </c>
      <c r="K4239" s="20" t="s">
        <v>7765</v>
      </c>
      <c r="L4239" s="20" t="s">
        <v>808</v>
      </c>
      <c r="M4239" s="20">
        <v>4</v>
      </c>
      <c r="N4239" s="20" t="s">
        <v>1679</v>
      </c>
      <c r="P4239" s="20">
        <v>0</v>
      </c>
      <c r="Q4239" s="20" t="s">
        <v>545</v>
      </c>
      <c r="R4239" s="20" t="s">
        <v>707</v>
      </c>
      <c r="S4239" s="20" t="s">
        <v>221</v>
      </c>
      <c r="T4239" s="20" t="s">
        <v>5926</v>
      </c>
      <c r="U4239" s="20" t="s">
        <v>7766</v>
      </c>
      <c r="V4239" s="20">
        <v>10</v>
      </c>
      <c r="W4239" s="20">
        <v>307</v>
      </c>
      <c r="Y4239" s="20" t="s">
        <v>1684</v>
      </c>
      <c r="Z4239" s="20" t="s">
        <v>1685</v>
      </c>
      <c r="AA4239" s="20">
        <v>1.5</v>
      </c>
      <c r="AB4239" s="20">
        <v>108</v>
      </c>
      <c r="AC4239" s="20">
        <v>108</v>
      </c>
      <c r="AD4239" s="20">
        <v>108</v>
      </c>
      <c r="AT4239" s="20" t="s">
        <v>1687</v>
      </c>
      <c r="AY4239" s="20" t="s">
        <v>2127</v>
      </c>
      <c r="BE4239" s="20" t="s">
        <v>808</v>
      </c>
      <c r="BL4239" s="20">
        <v>700</v>
      </c>
      <c r="BM4239" s="20">
        <v>80</v>
      </c>
    </row>
    <row r="4240" spans="1:65" x14ac:dyDescent="0.25">
      <c r="A4240" s="20" t="s">
        <v>1677</v>
      </c>
      <c r="B4240" s="20" t="s">
        <v>808</v>
      </c>
      <c r="C4240" s="20" t="s">
        <v>960</v>
      </c>
      <c r="D4240" s="20" t="s">
        <v>751</v>
      </c>
      <c r="E4240" s="20" t="s">
        <v>7770</v>
      </c>
      <c r="F4240" s="20" t="s">
        <v>472</v>
      </c>
      <c r="G4240" s="20">
        <v>7.03</v>
      </c>
      <c r="H4240" s="20" t="s">
        <v>1679</v>
      </c>
      <c r="I4240" s="20" t="s">
        <v>7764</v>
      </c>
      <c r="J4240" s="20" t="s">
        <v>7765</v>
      </c>
      <c r="K4240" s="20" t="s">
        <v>7765</v>
      </c>
      <c r="L4240" s="20" t="s">
        <v>808</v>
      </c>
      <c r="M4240" s="20">
        <v>4</v>
      </c>
      <c r="N4240" s="20" t="s">
        <v>1679</v>
      </c>
      <c r="P4240" s="20">
        <v>0</v>
      </c>
      <c r="Q4240" s="20" t="s">
        <v>545</v>
      </c>
      <c r="R4240" s="20" t="s">
        <v>707</v>
      </c>
      <c r="S4240" s="20" t="s">
        <v>221</v>
      </c>
      <c r="T4240" s="20" t="s">
        <v>5926</v>
      </c>
      <c r="U4240" s="20" t="s">
        <v>7766</v>
      </c>
      <c r="V4240" s="20">
        <v>10</v>
      </c>
      <c r="W4240" s="20">
        <v>307</v>
      </c>
      <c r="Y4240" s="20" t="s">
        <v>1684</v>
      </c>
      <c r="Z4240" s="20" t="s">
        <v>1685</v>
      </c>
      <c r="AA4240" s="20">
        <v>1.5</v>
      </c>
      <c r="AB4240" s="20">
        <v>108</v>
      </c>
      <c r="AC4240" s="20">
        <v>108</v>
      </c>
      <c r="AD4240" s="20">
        <v>108</v>
      </c>
      <c r="AT4240" s="20" t="s">
        <v>1687</v>
      </c>
      <c r="AY4240" s="20" t="s">
        <v>2127</v>
      </c>
      <c r="BE4240" s="20" t="s">
        <v>808</v>
      </c>
      <c r="BL4240" s="20">
        <v>562.4</v>
      </c>
      <c r="BM4240" s="20">
        <v>80</v>
      </c>
    </row>
    <row r="4241" spans="1:65" x14ac:dyDescent="0.25">
      <c r="A4241" s="20" t="s">
        <v>1677</v>
      </c>
      <c r="B4241" s="20" t="s">
        <v>808</v>
      </c>
      <c r="C4241" s="20" t="s">
        <v>961</v>
      </c>
      <c r="D4241" s="20" t="s">
        <v>751</v>
      </c>
      <c r="E4241" s="20" t="s">
        <v>7771</v>
      </c>
      <c r="F4241" s="20" t="s">
        <v>465</v>
      </c>
      <c r="G4241" s="20">
        <v>14.37</v>
      </c>
      <c r="H4241" s="20" t="s">
        <v>1679</v>
      </c>
      <c r="I4241" s="20" t="s">
        <v>7772</v>
      </c>
      <c r="J4241" s="20" t="s">
        <v>7773</v>
      </c>
      <c r="K4241" s="20" t="s">
        <v>7773</v>
      </c>
      <c r="L4241" s="20" t="s">
        <v>808</v>
      </c>
      <c r="M4241" s="20">
        <v>4</v>
      </c>
      <c r="N4241" s="20" t="s">
        <v>1679</v>
      </c>
      <c r="P4241" s="20">
        <v>0</v>
      </c>
      <c r="Q4241" s="20" t="s">
        <v>499</v>
      </c>
      <c r="R4241" s="20" t="s">
        <v>488</v>
      </c>
      <c r="S4241" s="20" t="s">
        <v>221</v>
      </c>
      <c r="T4241" s="20" t="s">
        <v>3423</v>
      </c>
      <c r="U4241" s="20" t="s">
        <v>7774</v>
      </c>
      <c r="V4241" s="20">
        <v>10</v>
      </c>
      <c r="W4241" s="20">
        <v>318</v>
      </c>
      <c r="Y4241" s="20" t="s">
        <v>1684</v>
      </c>
      <c r="Z4241" s="20" t="s">
        <v>1685</v>
      </c>
      <c r="AA4241" s="20">
        <v>1.5</v>
      </c>
      <c r="AB4241" s="20">
        <v>111</v>
      </c>
      <c r="AC4241" s="20">
        <v>111</v>
      </c>
      <c r="AD4241" s="20">
        <v>111</v>
      </c>
      <c r="AT4241" s="20" t="s">
        <v>1687</v>
      </c>
      <c r="AY4241" s="20" t="s">
        <v>2127</v>
      </c>
      <c r="BE4241" s="20" t="s">
        <v>808</v>
      </c>
      <c r="BL4241" s="20">
        <v>1005.9</v>
      </c>
      <c r="BM4241" s="20">
        <v>70</v>
      </c>
    </row>
    <row r="4242" spans="1:65" x14ac:dyDescent="0.25">
      <c r="A4242" s="20" t="s">
        <v>1677</v>
      </c>
      <c r="B4242" s="20" t="s">
        <v>808</v>
      </c>
      <c r="C4242" s="20" t="s">
        <v>961</v>
      </c>
      <c r="D4242" s="20" t="s">
        <v>751</v>
      </c>
      <c r="E4242" s="20" t="s">
        <v>7775</v>
      </c>
      <c r="F4242" s="20" t="s">
        <v>468</v>
      </c>
      <c r="G4242" s="20">
        <v>15</v>
      </c>
      <c r="H4242" s="20" t="s">
        <v>1679</v>
      </c>
      <c r="I4242" s="20" t="s">
        <v>7772</v>
      </c>
      <c r="J4242" s="20" t="s">
        <v>7773</v>
      </c>
      <c r="K4242" s="20" t="s">
        <v>7773</v>
      </c>
      <c r="L4242" s="20" t="s">
        <v>808</v>
      </c>
      <c r="M4242" s="20">
        <v>4</v>
      </c>
      <c r="N4242" s="20" t="s">
        <v>1679</v>
      </c>
      <c r="P4242" s="20">
        <v>0</v>
      </c>
      <c r="Q4242" s="20" t="s">
        <v>499</v>
      </c>
      <c r="R4242" s="20" t="s">
        <v>488</v>
      </c>
      <c r="S4242" s="20" t="s">
        <v>221</v>
      </c>
      <c r="T4242" s="20" t="s">
        <v>3423</v>
      </c>
      <c r="U4242" s="20" t="s">
        <v>7774</v>
      </c>
      <c r="V4242" s="20">
        <v>10</v>
      </c>
      <c r="W4242" s="20">
        <v>318</v>
      </c>
      <c r="Y4242" s="20" t="s">
        <v>1684</v>
      </c>
      <c r="Z4242" s="20" t="s">
        <v>1685</v>
      </c>
      <c r="AA4242" s="20">
        <v>1.5</v>
      </c>
      <c r="AB4242" s="20">
        <v>111</v>
      </c>
      <c r="AC4242" s="20">
        <v>111</v>
      </c>
      <c r="AD4242" s="20">
        <v>111</v>
      </c>
      <c r="AT4242" s="20" t="s">
        <v>1687</v>
      </c>
      <c r="AY4242" s="20" t="s">
        <v>2127</v>
      </c>
      <c r="BE4242" s="20" t="s">
        <v>808</v>
      </c>
      <c r="BL4242" s="20">
        <v>1050</v>
      </c>
      <c r="BM4242" s="20">
        <v>70</v>
      </c>
    </row>
    <row r="4243" spans="1:65" x14ac:dyDescent="0.25">
      <c r="A4243" s="20" t="s">
        <v>1677</v>
      </c>
      <c r="B4243" s="20" t="s">
        <v>808</v>
      </c>
      <c r="C4243" s="20" t="s">
        <v>961</v>
      </c>
      <c r="D4243" s="20" t="s">
        <v>751</v>
      </c>
      <c r="E4243" s="20" t="s">
        <v>7776</v>
      </c>
      <c r="F4243" s="20" t="s">
        <v>470</v>
      </c>
      <c r="G4243" s="20">
        <v>14.19</v>
      </c>
      <c r="H4243" s="20" t="s">
        <v>1679</v>
      </c>
      <c r="I4243" s="20" t="s">
        <v>7772</v>
      </c>
      <c r="J4243" s="20" t="s">
        <v>7773</v>
      </c>
      <c r="K4243" s="20" t="s">
        <v>7773</v>
      </c>
      <c r="L4243" s="20" t="s">
        <v>808</v>
      </c>
      <c r="M4243" s="20">
        <v>4</v>
      </c>
      <c r="N4243" s="20" t="s">
        <v>1679</v>
      </c>
      <c r="P4243" s="20">
        <v>0</v>
      </c>
      <c r="Q4243" s="20" t="s">
        <v>499</v>
      </c>
      <c r="R4243" s="20" t="s">
        <v>488</v>
      </c>
      <c r="S4243" s="20" t="s">
        <v>221</v>
      </c>
      <c r="T4243" s="20" t="s">
        <v>3423</v>
      </c>
      <c r="U4243" s="20" t="s">
        <v>7774</v>
      </c>
      <c r="V4243" s="20">
        <v>10</v>
      </c>
      <c r="W4243" s="20">
        <v>318</v>
      </c>
      <c r="Y4243" s="20" t="s">
        <v>1684</v>
      </c>
      <c r="Z4243" s="20" t="s">
        <v>1685</v>
      </c>
      <c r="AA4243" s="20">
        <v>1.5</v>
      </c>
      <c r="AB4243" s="20">
        <v>111</v>
      </c>
      <c r="AC4243" s="20">
        <v>111</v>
      </c>
      <c r="AD4243" s="20">
        <v>111</v>
      </c>
      <c r="AT4243" s="20" t="s">
        <v>1687</v>
      </c>
      <c r="AY4243" s="20" t="s">
        <v>2127</v>
      </c>
      <c r="BE4243" s="20" t="s">
        <v>808</v>
      </c>
      <c r="BL4243" s="20">
        <v>993.3</v>
      </c>
      <c r="BM4243" s="20">
        <v>70</v>
      </c>
    </row>
    <row r="4244" spans="1:65" x14ac:dyDescent="0.25">
      <c r="A4244" s="20" t="s">
        <v>1677</v>
      </c>
      <c r="B4244" s="20" t="s">
        <v>808</v>
      </c>
      <c r="C4244" s="20" t="s">
        <v>961</v>
      </c>
      <c r="D4244" s="20" t="s">
        <v>751</v>
      </c>
      <c r="E4244" s="20" t="s">
        <v>7777</v>
      </c>
      <c r="F4244" s="20" t="s">
        <v>471</v>
      </c>
      <c r="G4244" s="20">
        <v>5.09</v>
      </c>
      <c r="H4244" s="20" t="s">
        <v>1679</v>
      </c>
      <c r="I4244" s="20" t="s">
        <v>7772</v>
      </c>
      <c r="J4244" s="20" t="s">
        <v>7773</v>
      </c>
      <c r="K4244" s="20" t="s">
        <v>7773</v>
      </c>
      <c r="L4244" s="20" t="s">
        <v>808</v>
      </c>
      <c r="M4244" s="20">
        <v>4</v>
      </c>
      <c r="N4244" s="20" t="s">
        <v>1679</v>
      </c>
      <c r="P4244" s="20">
        <v>0</v>
      </c>
      <c r="Q4244" s="20" t="s">
        <v>499</v>
      </c>
      <c r="R4244" s="20" t="s">
        <v>488</v>
      </c>
      <c r="S4244" s="20" t="s">
        <v>221</v>
      </c>
      <c r="T4244" s="20" t="s">
        <v>3423</v>
      </c>
      <c r="U4244" s="20" t="s">
        <v>7774</v>
      </c>
      <c r="V4244" s="20">
        <v>10</v>
      </c>
      <c r="W4244" s="20">
        <v>318</v>
      </c>
      <c r="Y4244" s="20" t="s">
        <v>1684</v>
      </c>
      <c r="Z4244" s="20" t="s">
        <v>1685</v>
      </c>
      <c r="AA4244" s="20">
        <v>1.5</v>
      </c>
      <c r="AB4244" s="20">
        <v>111</v>
      </c>
      <c r="AC4244" s="20">
        <v>111</v>
      </c>
      <c r="AD4244" s="20">
        <v>111</v>
      </c>
      <c r="AT4244" s="20" t="s">
        <v>1687</v>
      </c>
      <c r="AY4244" s="20" t="s">
        <v>2127</v>
      </c>
      <c r="BE4244" s="20" t="s">
        <v>808</v>
      </c>
      <c r="BL4244" s="20">
        <v>356.3</v>
      </c>
      <c r="BM4244" s="20">
        <v>70</v>
      </c>
    </row>
    <row r="4245" spans="1:65" x14ac:dyDescent="0.25">
      <c r="A4245" s="20" t="s">
        <v>1677</v>
      </c>
      <c r="B4245" s="20" t="s">
        <v>808</v>
      </c>
      <c r="C4245" s="20" t="s">
        <v>961</v>
      </c>
      <c r="D4245" s="20" t="s">
        <v>751</v>
      </c>
      <c r="E4245" s="20" t="s">
        <v>7778</v>
      </c>
      <c r="F4245" s="20" t="s">
        <v>472</v>
      </c>
      <c r="G4245" s="20">
        <v>4.5999999999999996</v>
      </c>
      <c r="H4245" s="20" t="s">
        <v>1679</v>
      </c>
      <c r="I4245" s="20" t="s">
        <v>7772</v>
      </c>
      <c r="J4245" s="20" t="s">
        <v>7773</v>
      </c>
      <c r="K4245" s="20" t="s">
        <v>7773</v>
      </c>
      <c r="L4245" s="20" t="s">
        <v>808</v>
      </c>
      <c r="M4245" s="20">
        <v>4</v>
      </c>
      <c r="N4245" s="20" t="s">
        <v>1679</v>
      </c>
      <c r="P4245" s="20">
        <v>0</v>
      </c>
      <c r="Q4245" s="20" t="s">
        <v>499</v>
      </c>
      <c r="R4245" s="20" t="s">
        <v>488</v>
      </c>
      <c r="S4245" s="20" t="s">
        <v>221</v>
      </c>
      <c r="T4245" s="20" t="s">
        <v>3423</v>
      </c>
      <c r="U4245" s="20" t="s">
        <v>7774</v>
      </c>
      <c r="V4245" s="20">
        <v>10</v>
      </c>
      <c r="W4245" s="20">
        <v>318</v>
      </c>
      <c r="Y4245" s="20" t="s">
        <v>1684</v>
      </c>
      <c r="Z4245" s="20" t="s">
        <v>1685</v>
      </c>
      <c r="AA4245" s="20">
        <v>1.5</v>
      </c>
      <c r="AB4245" s="20">
        <v>111</v>
      </c>
      <c r="AC4245" s="20">
        <v>111</v>
      </c>
      <c r="AD4245" s="20">
        <v>111</v>
      </c>
      <c r="AT4245" s="20" t="s">
        <v>1687</v>
      </c>
      <c r="AY4245" s="20" t="s">
        <v>2127</v>
      </c>
      <c r="BE4245" s="20" t="s">
        <v>808</v>
      </c>
      <c r="BL4245" s="20">
        <v>322</v>
      </c>
      <c r="BM4245" s="20">
        <v>70</v>
      </c>
    </row>
    <row r="4246" spans="1:65" x14ac:dyDescent="0.25">
      <c r="A4246" s="20" t="s">
        <v>1677</v>
      </c>
      <c r="B4246" s="20" t="s">
        <v>808</v>
      </c>
      <c r="C4246" s="20" t="s">
        <v>961</v>
      </c>
      <c r="D4246" s="20" t="s">
        <v>751</v>
      </c>
      <c r="E4246" s="20" t="s">
        <v>7779</v>
      </c>
      <c r="F4246" s="20" t="s">
        <v>473</v>
      </c>
      <c r="G4246" s="20">
        <v>24.55</v>
      </c>
      <c r="H4246" s="20" t="s">
        <v>1679</v>
      </c>
      <c r="I4246" s="20" t="s">
        <v>7772</v>
      </c>
      <c r="J4246" s="20" t="s">
        <v>7773</v>
      </c>
      <c r="K4246" s="20" t="s">
        <v>7773</v>
      </c>
      <c r="L4246" s="20" t="s">
        <v>808</v>
      </c>
      <c r="M4246" s="20">
        <v>4</v>
      </c>
      <c r="N4246" s="20" t="s">
        <v>1679</v>
      </c>
      <c r="P4246" s="20">
        <v>0</v>
      </c>
      <c r="Q4246" s="20" t="s">
        <v>499</v>
      </c>
      <c r="R4246" s="20" t="s">
        <v>488</v>
      </c>
      <c r="S4246" s="20" t="s">
        <v>221</v>
      </c>
      <c r="T4246" s="20" t="s">
        <v>3423</v>
      </c>
      <c r="U4246" s="20" t="s">
        <v>7774</v>
      </c>
      <c r="V4246" s="20">
        <v>10</v>
      </c>
      <c r="W4246" s="20">
        <v>318</v>
      </c>
      <c r="Y4246" s="20" t="s">
        <v>1684</v>
      </c>
      <c r="Z4246" s="20" t="s">
        <v>1685</v>
      </c>
      <c r="AA4246" s="20">
        <v>1.5</v>
      </c>
      <c r="AB4246" s="20">
        <v>111</v>
      </c>
      <c r="AC4246" s="20">
        <v>111</v>
      </c>
      <c r="AD4246" s="20">
        <v>111</v>
      </c>
      <c r="AT4246" s="20" t="s">
        <v>1687</v>
      </c>
      <c r="AY4246" s="20" t="s">
        <v>2127</v>
      </c>
      <c r="BE4246" s="20" t="s">
        <v>808</v>
      </c>
      <c r="BL4246" s="20">
        <v>1718.5</v>
      </c>
      <c r="BM4246" s="20">
        <v>70</v>
      </c>
    </row>
    <row r="4247" spans="1:65" x14ac:dyDescent="0.25">
      <c r="A4247" s="20" t="s">
        <v>1677</v>
      </c>
      <c r="B4247" s="20" t="s">
        <v>808</v>
      </c>
      <c r="C4247" s="20" t="s">
        <v>961</v>
      </c>
      <c r="D4247" s="20" t="s">
        <v>751</v>
      </c>
      <c r="E4247" s="20" t="s">
        <v>7780</v>
      </c>
      <c r="F4247" s="20" t="s">
        <v>474</v>
      </c>
      <c r="G4247" s="20">
        <v>0.97</v>
      </c>
      <c r="H4247" s="20" t="s">
        <v>1679</v>
      </c>
      <c r="I4247" s="20" t="s">
        <v>7772</v>
      </c>
      <c r="J4247" s="20" t="s">
        <v>7773</v>
      </c>
      <c r="K4247" s="20" t="s">
        <v>7773</v>
      </c>
      <c r="L4247" s="20" t="s">
        <v>808</v>
      </c>
      <c r="M4247" s="20">
        <v>4</v>
      </c>
      <c r="N4247" s="20" t="s">
        <v>1679</v>
      </c>
      <c r="P4247" s="20">
        <v>0</v>
      </c>
      <c r="Q4247" s="20" t="s">
        <v>499</v>
      </c>
      <c r="R4247" s="20" t="s">
        <v>488</v>
      </c>
      <c r="S4247" s="20" t="s">
        <v>221</v>
      </c>
      <c r="T4247" s="20" t="s">
        <v>3423</v>
      </c>
      <c r="U4247" s="20" t="s">
        <v>7774</v>
      </c>
      <c r="V4247" s="20">
        <v>10</v>
      </c>
      <c r="W4247" s="20">
        <v>318</v>
      </c>
      <c r="Y4247" s="20" t="s">
        <v>1684</v>
      </c>
      <c r="Z4247" s="20" t="s">
        <v>1685</v>
      </c>
      <c r="AA4247" s="20">
        <v>1.5</v>
      </c>
      <c r="AB4247" s="20">
        <v>111</v>
      </c>
      <c r="AC4247" s="20">
        <v>111</v>
      </c>
      <c r="AD4247" s="20">
        <v>111</v>
      </c>
      <c r="AT4247" s="20" t="s">
        <v>1687</v>
      </c>
      <c r="AY4247" s="20" t="s">
        <v>2127</v>
      </c>
      <c r="BE4247" s="20" t="s">
        <v>808</v>
      </c>
      <c r="BL4247" s="20">
        <v>67.900000000000006</v>
      </c>
      <c r="BM4247" s="20">
        <v>70</v>
      </c>
    </row>
    <row r="4248" spans="1:65" x14ac:dyDescent="0.25">
      <c r="A4248" s="20" t="s">
        <v>1677</v>
      </c>
      <c r="B4248" s="20" t="s">
        <v>808</v>
      </c>
      <c r="C4248" s="20" t="s">
        <v>962</v>
      </c>
      <c r="D4248" s="20" t="s">
        <v>751</v>
      </c>
      <c r="E4248" s="20" t="s">
        <v>7781</v>
      </c>
      <c r="F4248" s="20" t="s">
        <v>465</v>
      </c>
      <c r="G4248" s="20">
        <v>8.84</v>
      </c>
      <c r="H4248" s="20" t="s">
        <v>1679</v>
      </c>
      <c r="I4248" s="20" t="s">
        <v>7782</v>
      </c>
      <c r="J4248" s="20" t="s">
        <v>7783</v>
      </c>
      <c r="K4248" s="20" t="s">
        <v>7783</v>
      </c>
      <c r="L4248" s="20" t="s">
        <v>808</v>
      </c>
      <c r="M4248" s="20">
        <v>4</v>
      </c>
      <c r="N4248" s="20" t="s">
        <v>1679</v>
      </c>
      <c r="P4248" s="20">
        <v>0</v>
      </c>
      <c r="Q4248" s="20" t="s">
        <v>499</v>
      </c>
      <c r="R4248" s="20" t="s">
        <v>488</v>
      </c>
      <c r="S4248" s="20" t="s">
        <v>221</v>
      </c>
      <c r="T4248" s="20" t="s">
        <v>6205</v>
      </c>
      <c r="U4248" s="20" t="s">
        <v>7784</v>
      </c>
      <c r="V4248" s="20">
        <v>9</v>
      </c>
      <c r="W4248" s="20">
        <v>301</v>
      </c>
      <c r="Y4248" s="20" t="s">
        <v>1684</v>
      </c>
      <c r="Z4248" s="20" t="s">
        <v>1685</v>
      </c>
      <c r="AA4248" s="20">
        <v>1.5</v>
      </c>
      <c r="AB4248" s="20">
        <v>86</v>
      </c>
      <c r="AC4248" s="20">
        <v>86</v>
      </c>
      <c r="AD4248" s="20">
        <v>86</v>
      </c>
      <c r="AG4248" s="20" t="s">
        <v>2260</v>
      </c>
      <c r="AT4248" s="20" t="s">
        <v>1687</v>
      </c>
      <c r="AY4248" s="20" t="s">
        <v>2127</v>
      </c>
      <c r="BE4248" s="20" t="s">
        <v>808</v>
      </c>
      <c r="BL4248" s="20">
        <v>618.79999999999995</v>
      </c>
      <c r="BM4248" s="20">
        <v>70</v>
      </c>
    </row>
    <row r="4249" spans="1:65" x14ac:dyDescent="0.25">
      <c r="A4249" s="20" t="s">
        <v>1677</v>
      </c>
      <c r="B4249" s="20" t="s">
        <v>808</v>
      </c>
      <c r="C4249" s="20" t="s">
        <v>962</v>
      </c>
      <c r="D4249" s="20" t="s">
        <v>751</v>
      </c>
      <c r="E4249" s="20" t="s">
        <v>7785</v>
      </c>
      <c r="F4249" s="20" t="s">
        <v>468</v>
      </c>
      <c r="G4249" s="20">
        <v>4.5599999999999996</v>
      </c>
      <c r="H4249" s="20" t="s">
        <v>1679</v>
      </c>
      <c r="I4249" s="20" t="s">
        <v>7782</v>
      </c>
      <c r="J4249" s="20" t="s">
        <v>7783</v>
      </c>
      <c r="K4249" s="20" t="s">
        <v>7783</v>
      </c>
      <c r="L4249" s="20" t="s">
        <v>808</v>
      </c>
      <c r="M4249" s="20">
        <v>4</v>
      </c>
      <c r="N4249" s="20" t="s">
        <v>1679</v>
      </c>
      <c r="P4249" s="20">
        <v>0</v>
      </c>
      <c r="Q4249" s="20" t="s">
        <v>499</v>
      </c>
      <c r="R4249" s="20" t="s">
        <v>488</v>
      </c>
      <c r="S4249" s="20" t="s">
        <v>221</v>
      </c>
      <c r="T4249" s="20" t="s">
        <v>6205</v>
      </c>
      <c r="U4249" s="20" t="s">
        <v>7784</v>
      </c>
      <c r="V4249" s="20">
        <v>9</v>
      </c>
      <c r="W4249" s="20">
        <v>301</v>
      </c>
      <c r="Y4249" s="20" t="s">
        <v>1684</v>
      </c>
      <c r="Z4249" s="20" t="s">
        <v>1685</v>
      </c>
      <c r="AA4249" s="20">
        <v>1.5</v>
      </c>
      <c r="AB4249" s="20">
        <v>86</v>
      </c>
      <c r="AC4249" s="20">
        <v>86</v>
      </c>
      <c r="AD4249" s="20">
        <v>86</v>
      </c>
      <c r="AG4249" s="20" t="s">
        <v>2260</v>
      </c>
      <c r="AT4249" s="20" t="s">
        <v>1687</v>
      </c>
      <c r="AY4249" s="20" t="s">
        <v>2127</v>
      </c>
      <c r="BE4249" s="20" t="s">
        <v>808</v>
      </c>
      <c r="BL4249" s="20">
        <v>319.2</v>
      </c>
      <c r="BM4249" s="20">
        <v>70</v>
      </c>
    </row>
    <row r="4250" spans="1:65" x14ac:dyDescent="0.25">
      <c r="A4250" s="20" t="s">
        <v>1677</v>
      </c>
      <c r="B4250" s="20" t="s">
        <v>808</v>
      </c>
      <c r="C4250" s="20" t="s">
        <v>962</v>
      </c>
      <c r="D4250" s="20" t="s">
        <v>751</v>
      </c>
      <c r="E4250" s="20" t="s">
        <v>7786</v>
      </c>
      <c r="F4250" s="20" t="s">
        <v>470</v>
      </c>
      <c r="G4250" s="20">
        <v>1.62</v>
      </c>
      <c r="H4250" s="20" t="s">
        <v>1679</v>
      </c>
      <c r="I4250" s="20" t="s">
        <v>7782</v>
      </c>
      <c r="J4250" s="20" t="s">
        <v>7783</v>
      </c>
      <c r="K4250" s="20" t="s">
        <v>7783</v>
      </c>
      <c r="L4250" s="20" t="s">
        <v>808</v>
      </c>
      <c r="M4250" s="20">
        <v>4</v>
      </c>
      <c r="N4250" s="20" t="s">
        <v>1679</v>
      </c>
      <c r="P4250" s="20">
        <v>0</v>
      </c>
      <c r="Q4250" s="20" t="s">
        <v>499</v>
      </c>
      <c r="R4250" s="20" t="s">
        <v>488</v>
      </c>
      <c r="S4250" s="20" t="s">
        <v>221</v>
      </c>
      <c r="T4250" s="20" t="s">
        <v>6205</v>
      </c>
      <c r="U4250" s="20" t="s">
        <v>7784</v>
      </c>
      <c r="V4250" s="20">
        <v>9</v>
      </c>
      <c r="W4250" s="20">
        <v>301</v>
      </c>
      <c r="Y4250" s="20" t="s">
        <v>1684</v>
      </c>
      <c r="Z4250" s="20" t="s">
        <v>1685</v>
      </c>
      <c r="AA4250" s="20">
        <v>1.5</v>
      </c>
      <c r="AB4250" s="20">
        <v>86</v>
      </c>
      <c r="AC4250" s="20">
        <v>86</v>
      </c>
      <c r="AD4250" s="20">
        <v>86</v>
      </c>
      <c r="AG4250" s="20" t="s">
        <v>2260</v>
      </c>
      <c r="AT4250" s="20" t="s">
        <v>1687</v>
      </c>
      <c r="AY4250" s="20" t="s">
        <v>2127</v>
      </c>
      <c r="BE4250" s="20" t="s">
        <v>808</v>
      </c>
      <c r="BL4250" s="20">
        <v>113.4</v>
      </c>
      <c r="BM4250" s="20">
        <v>70</v>
      </c>
    </row>
    <row r="4251" spans="1:65" x14ac:dyDescent="0.25">
      <c r="A4251" s="20" t="s">
        <v>1677</v>
      </c>
      <c r="B4251" s="20" t="s">
        <v>808</v>
      </c>
      <c r="C4251" s="20" t="s">
        <v>962</v>
      </c>
      <c r="D4251" s="20" t="s">
        <v>751</v>
      </c>
      <c r="E4251" s="20" t="s">
        <v>7787</v>
      </c>
      <c r="F4251" s="20" t="s">
        <v>471</v>
      </c>
      <c r="G4251" s="20">
        <v>3.62</v>
      </c>
      <c r="H4251" s="20" t="s">
        <v>1679</v>
      </c>
      <c r="I4251" s="20" t="s">
        <v>7782</v>
      </c>
      <c r="J4251" s="20" t="s">
        <v>7783</v>
      </c>
      <c r="K4251" s="20" t="s">
        <v>7783</v>
      </c>
      <c r="L4251" s="20" t="s">
        <v>808</v>
      </c>
      <c r="M4251" s="20">
        <v>4</v>
      </c>
      <c r="N4251" s="20" t="s">
        <v>1679</v>
      </c>
      <c r="P4251" s="20">
        <v>0</v>
      </c>
      <c r="Q4251" s="20" t="s">
        <v>499</v>
      </c>
      <c r="R4251" s="20" t="s">
        <v>488</v>
      </c>
      <c r="S4251" s="20" t="s">
        <v>221</v>
      </c>
      <c r="T4251" s="20" t="s">
        <v>6205</v>
      </c>
      <c r="U4251" s="20" t="s">
        <v>7784</v>
      </c>
      <c r="V4251" s="20">
        <v>9</v>
      </c>
      <c r="W4251" s="20">
        <v>301</v>
      </c>
      <c r="Y4251" s="20" t="s">
        <v>1684</v>
      </c>
      <c r="Z4251" s="20" t="s">
        <v>1685</v>
      </c>
      <c r="AA4251" s="20">
        <v>1.5</v>
      </c>
      <c r="AB4251" s="20">
        <v>86</v>
      </c>
      <c r="AC4251" s="20">
        <v>86</v>
      </c>
      <c r="AD4251" s="20">
        <v>86</v>
      </c>
      <c r="AG4251" s="20" t="s">
        <v>2260</v>
      </c>
      <c r="AT4251" s="20" t="s">
        <v>1687</v>
      </c>
      <c r="AY4251" s="20" t="s">
        <v>2127</v>
      </c>
      <c r="BE4251" s="20" t="s">
        <v>808</v>
      </c>
      <c r="BL4251" s="20">
        <v>253.4</v>
      </c>
      <c r="BM4251" s="20">
        <v>70</v>
      </c>
    </row>
    <row r="4252" spans="1:65" x14ac:dyDescent="0.25">
      <c r="A4252" s="20" t="s">
        <v>1677</v>
      </c>
      <c r="B4252" s="20" t="s">
        <v>808</v>
      </c>
      <c r="C4252" s="20" t="s">
        <v>962</v>
      </c>
      <c r="D4252" s="20" t="s">
        <v>751</v>
      </c>
      <c r="E4252" s="20" t="s">
        <v>7788</v>
      </c>
      <c r="F4252" s="20" t="s">
        <v>472</v>
      </c>
      <c r="G4252" s="20">
        <v>28.59</v>
      </c>
      <c r="H4252" s="20" t="s">
        <v>1679</v>
      </c>
      <c r="I4252" s="20" t="s">
        <v>7782</v>
      </c>
      <c r="J4252" s="20" t="s">
        <v>7783</v>
      </c>
      <c r="K4252" s="20" t="s">
        <v>7783</v>
      </c>
      <c r="L4252" s="20" t="s">
        <v>808</v>
      </c>
      <c r="M4252" s="20">
        <v>4</v>
      </c>
      <c r="N4252" s="20" t="s">
        <v>1679</v>
      </c>
      <c r="P4252" s="20">
        <v>0</v>
      </c>
      <c r="Q4252" s="20" t="s">
        <v>499</v>
      </c>
      <c r="R4252" s="20" t="s">
        <v>707</v>
      </c>
      <c r="S4252" s="20" t="s">
        <v>221</v>
      </c>
      <c r="T4252" s="20" t="s">
        <v>6205</v>
      </c>
      <c r="U4252" s="20" t="s">
        <v>7784</v>
      </c>
      <c r="V4252" s="20">
        <v>9</v>
      </c>
      <c r="W4252" s="20">
        <v>301</v>
      </c>
      <c r="Y4252" s="20" t="s">
        <v>1684</v>
      </c>
      <c r="Z4252" s="20" t="s">
        <v>1685</v>
      </c>
      <c r="AA4252" s="20">
        <v>1.5</v>
      </c>
      <c r="AB4252" s="20">
        <v>86</v>
      </c>
      <c r="AC4252" s="20">
        <v>86</v>
      </c>
      <c r="AD4252" s="20">
        <v>86</v>
      </c>
      <c r="AG4252" s="20" t="s">
        <v>2260</v>
      </c>
      <c r="AT4252" s="20" t="s">
        <v>1687</v>
      </c>
      <c r="AY4252" s="20" t="s">
        <v>2127</v>
      </c>
      <c r="BE4252" s="20" t="s">
        <v>808</v>
      </c>
      <c r="BL4252" s="20">
        <v>2001.3</v>
      </c>
      <c r="BM4252" s="20">
        <v>70</v>
      </c>
    </row>
    <row r="4253" spans="1:65" x14ac:dyDescent="0.25">
      <c r="A4253" s="20" t="s">
        <v>1677</v>
      </c>
      <c r="B4253" s="20" t="s">
        <v>808</v>
      </c>
      <c r="C4253" s="20" t="s">
        <v>962</v>
      </c>
      <c r="D4253" s="20" t="s">
        <v>751</v>
      </c>
      <c r="E4253" s="20" t="s">
        <v>7789</v>
      </c>
      <c r="F4253" s="20" t="s">
        <v>473</v>
      </c>
      <c r="G4253" s="20">
        <v>0.23</v>
      </c>
      <c r="H4253" s="20" t="s">
        <v>1679</v>
      </c>
      <c r="I4253" s="20" t="s">
        <v>7782</v>
      </c>
      <c r="J4253" s="20" t="s">
        <v>7783</v>
      </c>
      <c r="K4253" s="20" t="s">
        <v>7783</v>
      </c>
      <c r="L4253" s="20" t="s">
        <v>808</v>
      </c>
      <c r="M4253" s="20">
        <v>4</v>
      </c>
      <c r="N4253" s="20" t="s">
        <v>1679</v>
      </c>
      <c r="P4253" s="20">
        <v>0</v>
      </c>
      <c r="Q4253" s="20" t="s">
        <v>499</v>
      </c>
      <c r="R4253" s="20" t="s">
        <v>707</v>
      </c>
      <c r="S4253" s="20" t="s">
        <v>221</v>
      </c>
      <c r="T4253" s="20" t="s">
        <v>6205</v>
      </c>
      <c r="U4253" s="20" t="s">
        <v>7784</v>
      </c>
      <c r="V4253" s="20">
        <v>9</v>
      </c>
      <c r="W4253" s="20">
        <v>301</v>
      </c>
      <c r="Y4253" s="20" t="s">
        <v>1684</v>
      </c>
      <c r="Z4253" s="20" t="s">
        <v>1685</v>
      </c>
      <c r="AA4253" s="20">
        <v>1.5</v>
      </c>
      <c r="AB4253" s="20">
        <v>86</v>
      </c>
      <c r="AC4253" s="20">
        <v>86</v>
      </c>
      <c r="AD4253" s="20">
        <v>86</v>
      </c>
      <c r="AG4253" s="20" t="s">
        <v>2260</v>
      </c>
      <c r="AT4253" s="20" t="s">
        <v>1687</v>
      </c>
      <c r="AY4253" s="20" t="s">
        <v>2127</v>
      </c>
      <c r="BE4253" s="20" t="s">
        <v>808</v>
      </c>
      <c r="BL4253" s="20">
        <v>16.100000000000001</v>
      </c>
      <c r="BM4253" s="20">
        <v>70</v>
      </c>
    </row>
    <row r="4254" spans="1:65" x14ac:dyDescent="0.25">
      <c r="A4254" s="20" t="s">
        <v>1677</v>
      </c>
      <c r="B4254" s="20" t="s">
        <v>808</v>
      </c>
      <c r="C4254" s="20" t="s">
        <v>962</v>
      </c>
      <c r="D4254" s="20" t="s">
        <v>751</v>
      </c>
      <c r="E4254" s="20" t="s">
        <v>7790</v>
      </c>
      <c r="F4254" s="20" t="s">
        <v>474</v>
      </c>
      <c r="G4254" s="20">
        <v>2.5099999999999998</v>
      </c>
      <c r="H4254" s="20" t="s">
        <v>1679</v>
      </c>
      <c r="I4254" s="20" t="s">
        <v>7782</v>
      </c>
      <c r="J4254" s="20" t="s">
        <v>7783</v>
      </c>
      <c r="K4254" s="20" t="s">
        <v>7783</v>
      </c>
      <c r="L4254" s="20" t="s">
        <v>808</v>
      </c>
      <c r="M4254" s="20">
        <v>4</v>
      </c>
      <c r="N4254" s="20" t="s">
        <v>1679</v>
      </c>
      <c r="P4254" s="20">
        <v>0</v>
      </c>
      <c r="Q4254" s="20" t="s">
        <v>499</v>
      </c>
      <c r="R4254" s="20" t="s">
        <v>707</v>
      </c>
      <c r="S4254" s="20" t="s">
        <v>221</v>
      </c>
      <c r="T4254" s="20" t="s">
        <v>6205</v>
      </c>
      <c r="U4254" s="20" t="s">
        <v>7784</v>
      </c>
      <c r="V4254" s="20">
        <v>9</v>
      </c>
      <c r="W4254" s="20">
        <v>301</v>
      </c>
      <c r="Y4254" s="20" t="s">
        <v>1684</v>
      </c>
      <c r="Z4254" s="20" t="s">
        <v>1685</v>
      </c>
      <c r="AA4254" s="20">
        <v>1.5</v>
      </c>
      <c r="AB4254" s="20">
        <v>86</v>
      </c>
      <c r="AC4254" s="20">
        <v>86</v>
      </c>
      <c r="AD4254" s="20">
        <v>86</v>
      </c>
      <c r="AG4254" s="20" t="s">
        <v>2260</v>
      </c>
      <c r="AT4254" s="20" t="s">
        <v>1687</v>
      </c>
      <c r="AY4254" s="20" t="s">
        <v>2127</v>
      </c>
      <c r="BE4254" s="20" t="s">
        <v>808</v>
      </c>
      <c r="BL4254" s="20">
        <v>175.7</v>
      </c>
      <c r="BM4254" s="20">
        <v>70</v>
      </c>
    </row>
    <row r="4255" spans="1:65" x14ac:dyDescent="0.25">
      <c r="A4255" s="20" t="s">
        <v>1677</v>
      </c>
      <c r="B4255" s="20" t="s">
        <v>808</v>
      </c>
      <c r="C4255" s="20" t="s">
        <v>962</v>
      </c>
      <c r="D4255" s="20" t="s">
        <v>751</v>
      </c>
      <c r="E4255" s="20" t="s">
        <v>7791</v>
      </c>
      <c r="F4255" s="20" t="s">
        <v>475</v>
      </c>
      <c r="G4255" s="20">
        <v>12.51</v>
      </c>
      <c r="H4255" s="20" t="s">
        <v>1679</v>
      </c>
      <c r="I4255" s="20" t="s">
        <v>7782</v>
      </c>
      <c r="J4255" s="20" t="s">
        <v>7783</v>
      </c>
      <c r="K4255" s="20" t="s">
        <v>7783</v>
      </c>
      <c r="L4255" s="20" t="s">
        <v>808</v>
      </c>
      <c r="M4255" s="20">
        <v>4</v>
      </c>
      <c r="N4255" s="20" t="s">
        <v>1679</v>
      </c>
      <c r="P4255" s="20">
        <v>0</v>
      </c>
      <c r="Q4255" s="20" t="s">
        <v>499</v>
      </c>
      <c r="R4255" s="20" t="s">
        <v>707</v>
      </c>
      <c r="S4255" s="20" t="s">
        <v>221</v>
      </c>
      <c r="T4255" s="20" t="s">
        <v>6205</v>
      </c>
      <c r="U4255" s="20" t="s">
        <v>7784</v>
      </c>
      <c r="V4255" s="20">
        <v>9</v>
      </c>
      <c r="W4255" s="20">
        <v>301</v>
      </c>
      <c r="Y4255" s="20" t="s">
        <v>1684</v>
      </c>
      <c r="Z4255" s="20" t="s">
        <v>1685</v>
      </c>
      <c r="AA4255" s="20">
        <v>1.5</v>
      </c>
      <c r="AB4255" s="20">
        <v>86</v>
      </c>
      <c r="AC4255" s="20">
        <v>86</v>
      </c>
      <c r="AD4255" s="20">
        <v>86</v>
      </c>
      <c r="AG4255" s="20" t="s">
        <v>2260</v>
      </c>
      <c r="AT4255" s="20" t="s">
        <v>1687</v>
      </c>
      <c r="AY4255" s="20" t="s">
        <v>2127</v>
      </c>
      <c r="BE4255" s="20" t="s">
        <v>808</v>
      </c>
      <c r="BL4255" s="20">
        <v>875.7</v>
      </c>
      <c r="BM4255" s="20">
        <v>70</v>
      </c>
    </row>
    <row r="4256" spans="1:65" x14ac:dyDescent="0.25">
      <c r="A4256" s="20" t="s">
        <v>1677</v>
      </c>
      <c r="B4256" s="20" t="s">
        <v>808</v>
      </c>
      <c r="C4256" s="20" t="s">
        <v>962</v>
      </c>
      <c r="D4256" s="20" t="s">
        <v>751</v>
      </c>
      <c r="E4256" s="20" t="s">
        <v>7792</v>
      </c>
      <c r="F4256" s="20" t="s">
        <v>476</v>
      </c>
      <c r="G4256" s="20">
        <v>20.71</v>
      </c>
      <c r="H4256" s="20" t="s">
        <v>1679</v>
      </c>
      <c r="I4256" s="20" t="s">
        <v>7782</v>
      </c>
      <c r="J4256" s="20" t="s">
        <v>7783</v>
      </c>
      <c r="K4256" s="20" t="s">
        <v>7783</v>
      </c>
      <c r="L4256" s="20" t="s">
        <v>808</v>
      </c>
      <c r="M4256" s="20">
        <v>4</v>
      </c>
      <c r="N4256" s="20" t="s">
        <v>1679</v>
      </c>
      <c r="P4256" s="20">
        <v>0</v>
      </c>
      <c r="Q4256" s="20" t="s">
        <v>499</v>
      </c>
      <c r="R4256" s="20" t="s">
        <v>707</v>
      </c>
      <c r="S4256" s="20" t="s">
        <v>221</v>
      </c>
      <c r="T4256" s="20" t="s">
        <v>6205</v>
      </c>
      <c r="U4256" s="20" t="s">
        <v>7784</v>
      </c>
      <c r="V4256" s="20">
        <v>9</v>
      </c>
      <c r="W4256" s="20">
        <v>301</v>
      </c>
      <c r="Y4256" s="20" t="s">
        <v>1684</v>
      </c>
      <c r="Z4256" s="20" t="s">
        <v>1685</v>
      </c>
      <c r="AA4256" s="20">
        <v>1.5</v>
      </c>
      <c r="AB4256" s="20">
        <v>86</v>
      </c>
      <c r="AC4256" s="20">
        <v>86</v>
      </c>
      <c r="AD4256" s="20">
        <v>86</v>
      </c>
      <c r="AG4256" s="20" t="s">
        <v>2260</v>
      </c>
      <c r="AT4256" s="20" t="s">
        <v>1687</v>
      </c>
      <c r="AY4256" s="20" t="s">
        <v>2127</v>
      </c>
      <c r="BE4256" s="20" t="s">
        <v>808</v>
      </c>
      <c r="BL4256" s="20">
        <v>1449.7</v>
      </c>
      <c r="BM4256" s="20">
        <v>70</v>
      </c>
    </row>
    <row r="4257" spans="1:65" x14ac:dyDescent="0.25">
      <c r="A4257" s="20" t="s">
        <v>1677</v>
      </c>
      <c r="B4257" s="20" t="s">
        <v>808</v>
      </c>
      <c r="C4257" s="20" t="s">
        <v>962</v>
      </c>
      <c r="D4257" s="20" t="s">
        <v>751</v>
      </c>
      <c r="E4257" s="20" t="s">
        <v>7793</v>
      </c>
      <c r="F4257" s="20" t="s">
        <v>477</v>
      </c>
      <c r="G4257" s="20">
        <v>7.27</v>
      </c>
      <c r="H4257" s="20" t="s">
        <v>1679</v>
      </c>
      <c r="I4257" s="20" t="s">
        <v>7782</v>
      </c>
      <c r="J4257" s="20" t="s">
        <v>7783</v>
      </c>
      <c r="K4257" s="20" t="s">
        <v>7783</v>
      </c>
      <c r="L4257" s="20" t="s">
        <v>808</v>
      </c>
      <c r="M4257" s="20">
        <v>4</v>
      </c>
      <c r="N4257" s="20" t="s">
        <v>1679</v>
      </c>
      <c r="P4257" s="20">
        <v>0</v>
      </c>
      <c r="Q4257" s="20" t="s">
        <v>499</v>
      </c>
      <c r="R4257" s="20" t="s">
        <v>707</v>
      </c>
      <c r="S4257" s="20" t="s">
        <v>221</v>
      </c>
      <c r="T4257" s="20" t="s">
        <v>6205</v>
      </c>
      <c r="U4257" s="20" t="s">
        <v>7784</v>
      </c>
      <c r="V4257" s="20">
        <v>9</v>
      </c>
      <c r="W4257" s="20">
        <v>301</v>
      </c>
      <c r="Y4257" s="20" t="s">
        <v>1684</v>
      </c>
      <c r="Z4257" s="20" t="s">
        <v>1685</v>
      </c>
      <c r="AA4257" s="20">
        <v>1.5</v>
      </c>
      <c r="AB4257" s="20">
        <v>86</v>
      </c>
      <c r="AC4257" s="20">
        <v>86</v>
      </c>
      <c r="AD4257" s="20">
        <v>86</v>
      </c>
      <c r="AG4257" s="20" t="s">
        <v>2260</v>
      </c>
      <c r="AT4257" s="20" t="s">
        <v>1687</v>
      </c>
      <c r="AY4257" s="20" t="s">
        <v>2127</v>
      </c>
      <c r="BE4257" s="20" t="s">
        <v>808</v>
      </c>
      <c r="BL4257" s="20">
        <v>508.9</v>
      </c>
      <c r="BM4257" s="20">
        <v>70</v>
      </c>
    </row>
    <row r="4258" spans="1:65" x14ac:dyDescent="0.25">
      <c r="A4258" s="20" t="s">
        <v>1677</v>
      </c>
      <c r="B4258" s="20" t="s">
        <v>808</v>
      </c>
      <c r="C4258" s="20" t="s">
        <v>962</v>
      </c>
      <c r="D4258" s="20" t="s">
        <v>751</v>
      </c>
      <c r="E4258" s="20" t="s">
        <v>7794</v>
      </c>
      <c r="F4258" s="20" t="s">
        <v>478</v>
      </c>
      <c r="G4258" s="20">
        <v>7.2</v>
      </c>
      <c r="H4258" s="20" t="s">
        <v>1679</v>
      </c>
      <c r="I4258" s="20" t="s">
        <v>7782</v>
      </c>
      <c r="J4258" s="20" t="s">
        <v>7783</v>
      </c>
      <c r="K4258" s="20" t="s">
        <v>7783</v>
      </c>
      <c r="L4258" s="20" t="s">
        <v>808</v>
      </c>
      <c r="M4258" s="20">
        <v>4</v>
      </c>
      <c r="N4258" s="20" t="s">
        <v>1679</v>
      </c>
      <c r="P4258" s="20">
        <v>0</v>
      </c>
      <c r="Q4258" s="20" t="s">
        <v>499</v>
      </c>
      <c r="R4258" s="20" t="s">
        <v>707</v>
      </c>
      <c r="S4258" s="20" t="s">
        <v>221</v>
      </c>
      <c r="T4258" s="20" t="s">
        <v>6205</v>
      </c>
      <c r="U4258" s="20" t="s">
        <v>7784</v>
      </c>
      <c r="V4258" s="20">
        <v>9</v>
      </c>
      <c r="W4258" s="20">
        <v>301</v>
      </c>
      <c r="Y4258" s="20" t="s">
        <v>1684</v>
      </c>
      <c r="Z4258" s="20" t="s">
        <v>1685</v>
      </c>
      <c r="AA4258" s="20">
        <v>1.5</v>
      </c>
      <c r="AB4258" s="20">
        <v>86</v>
      </c>
      <c r="AC4258" s="20">
        <v>86</v>
      </c>
      <c r="AD4258" s="20">
        <v>86</v>
      </c>
      <c r="AG4258" s="20" t="s">
        <v>2260</v>
      </c>
      <c r="AT4258" s="20" t="s">
        <v>1687</v>
      </c>
      <c r="AY4258" s="20" t="s">
        <v>2127</v>
      </c>
      <c r="BE4258" s="20" t="s">
        <v>808</v>
      </c>
      <c r="BL4258" s="20">
        <v>504</v>
      </c>
      <c r="BM4258" s="20">
        <v>70</v>
      </c>
    </row>
    <row r="4259" spans="1:65" x14ac:dyDescent="0.25">
      <c r="A4259" s="20" t="s">
        <v>1677</v>
      </c>
      <c r="B4259" s="20" t="s">
        <v>808</v>
      </c>
      <c r="C4259" s="20" t="s">
        <v>962</v>
      </c>
      <c r="D4259" s="20" t="s">
        <v>751</v>
      </c>
      <c r="E4259" s="20" t="s">
        <v>7795</v>
      </c>
      <c r="F4259" s="20" t="s">
        <v>479</v>
      </c>
      <c r="G4259" s="20">
        <v>4.1900000000000004</v>
      </c>
      <c r="H4259" s="20" t="s">
        <v>1679</v>
      </c>
      <c r="I4259" s="20" t="s">
        <v>7782</v>
      </c>
      <c r="J4259" s="20" t="s">
        <v>7783</v>
      </c>
      <c r="K4259" s="20" t="s">
        <v>7783</v>
      </c>
      <c r="L4259" s="20" t="s">
        <v>808</v>
      </c>
      <c r="M4259" s="20">
        <v>4</v>
      </c>
      <c r="N4259" s="20" t="s">
        <v>1679</v>
      </c>
      <c r="P4259" s="20">
        <v>0</v>
      </c>
      <c r="Q4259" s="20" t="s">
        <v>499</v>
      </c>
      <c r="R4259" s="20" t="s">
        <v>707</v>
      </c>
      <c r="S4259" s="20" t="s">
        <v>221</v>
      </c>
      <c r="T4259" s="20" t="s">
        <v>6205</v>
      </c>
      <c r="U4259" s="20" t="s">
        <v>7784</v>
      </c>
      <c r="V4259" s="20">
        <v>9</v>
      </c>
      <c r="W4259" s="20">
        <v>301</v>
      </c>
      <c r="Y4259" s="20" t="s">
        <v>1684</v>
      </c>
      <c r="Z4259" s="20" t="s">
        <v>1685</v>
      </c>
      <c r="AA4259" s="20">
        <v>1.5</v>
      </c>
      <c r="AB4259" s="20">
        <v>86</v>
      </c>
      <c r="AC4259" s="20">
        <v>86</v>
      </c>
      <c r="AD4259" s="20">
        <v>86</v>
      </c>
      <c r="AG4259" s="20" t="s">
        <v>2260</v>
      </c>
      <c r="AT4259" s="20" t="s">
        <v>1687</v>
      </c>
      <c r="AY4259" s="20" t="s">
        <v>2127</v>
      </c>
      <c r="BE4259" s="20" t="s">
        <v>808</v>
      </c>
      <c r="BL4259" s="20">
        <v>293.3</v>
      </c>
      <c r="BM4259" s="20">
        <v>70</v>
      </c>
    </row>
    <row r="4260" spans="1:65" x14ac:dyDescent="0.25">
      <c r="A4260" s="20" t="s">
        <v>1677</v>
      </c>
      <c r="B4260" s="20" t="s">
        <v>808</v>
      </c>
      <c r="C4260" s="20" t="s">
        <v>962</v>
      </c>
      <c r="D4260" s="20" t="s">
        <v>751</v>
      </c>
      <c r="E4260" s="20" t="s">
        <v>7796</v>
      </c>
      <c r="F4260" s="20" t="s">
        <v>480</v>
      </c>
      <c r="G4260" s="20">
        <v>9.68</v>
      </c>
      <c r="H4260" s="20" t="s">
        <v>1679</v>
      </c>
      <c r="I4260" s="20" t="s">
        <v>7782</v>
      </c>
      <c r="J4260" s="20" t="s">
        <v>7783</v>
      </c>
      <c r="K4260" s="20" t="s">
        <v>7783</v>
      </c>
      <c r="L4260" s="20" t="s">
        <v>808</v>
      </c>
      <c r="M4260" s="20">
        <v>4</v>
      </c>
      <c r="N4260" s="20" t="s">
        <v>1679</v>
      </c>
      <c r="P4260" s="20">
        <v>0</v>
      </c>
      <c r="Q4260" s="20" t="s">
        <v>499</v>
      </c>
      <c r="R4260" s="20" t="s">
        <v>707</v>
      </c>
      <c r="S4260" s="20" t="s">
        <v>221</v>
      </c>
      <c r="T4260" s="20" t="s">
        <v>6205</v>
      </c>
      <c r="U4260" s="20" t="s">
        <v>7784</v>
      </c>
      <c r="V4260" s="20">
        <v>9</v>
      </c>
      <c r="W4260" s="20">
        <v>301</v>
      </c>
      <c r="Y4260" s="20" t="s">
        <v>1684</v>
      </c>
      <c r="Z4260" s="20" t="s">
        <v>1685</v>
      </c>
      <c r="AA4260" s="20">
        <v>1.5</v>
      </c>
      <c r="AB4260" s="20">
        <v>86</v>
      </c>
      <c r="AC4260" s="20">
        <v>86</v>
      </c>
      <c r="AD4260" s="20">
        <v>86</v>
      </c>
      <c r="AG4260" s="20" t="s">
        <v>2260</v>
      </c>
      <c r="AT4260" s="20" t="s">
        <v>1687</v>
      </c>
      <c r="AY4260" s="20" t="s">
        <v>2127</v>
      </c>
      <c r="BE4260" s="20" t="s">
        <v>808</v>
      </c>
      <c r="BL4260" s="20">
        <v>677.6</v>
      </c>
      <c r="BM4260" s="20">
        <v>70</v>
      </c>
    </row>
    <row r="4261" spans="1:65" x14ac:dyDescent="0.25">
      <c r="A4261" s="20" t="s">
        <v>1677</v>
      </c>
      <c r="B4261" s="20" t="s">
        <v>808</v>
      </c>
      <c r="C4261" s="20" t="s">
        <v>962</v>
      </c>
      <c r="D4261" s="20" t="s">
        <v>751</v>
      </c>
      <c r="E4261" s="20" t="s">
        <v>7797</v>
      </c>
      <c r="F4261" s="20" t="s">
        <v>481</v>
      </c>
      <c r="G4261" s="20">
        <v>10.87</v>
      </c>
      <c r="H4261" s="20" t="s">
        <v>1679</v>
      </c>
      <c r="I4261" s="20" t="s">
        <v>7782</v>
      </c>
      <c r="J4261" s="20" t="s">
        <v>7783</v>
      </c>
      <c r="K4261" s="20" t="s">
        <v>7783</v>
      </c>
      <c r="L4261" s="20" t="s">
        <v>808</v>
      </c>
      <c r="M4261" s="20">
        <v>4</v>
      </c>
      <c r="N4261" s="20" t="s">
        <v>1679</v>
      </c>
      <c r="P4261" s="20">
        <v>0</v>
      </c>
      <c r="Q4261" s="20" t="s">
        <v>499</v>
      </c>
      <c r="R4261" s="20" t="s">
        <v>707</v>
      </c>
      <c r="S4261" s="20" t="s">
        <v>221</v>
      </c>
      <c r="T4261" s="20" t="s">
        <v>6205</v>
      </c>
      <c r="U4261" s="20" t="s">
        <v>7784</v>
      </c>
      <c r="V4261" s="20">
        <v>9</v>
      </c>
      <c r="W4261" s="20">
        <v>301</v>
      </c>
      <c r="Y4261" s="20" t="s">
        <v>1684</v>
      </c>
      <c r="Z4261" s="20" t="s">
        <v>1685</v>
      </c>
      <c r="AA4261" s="20">
        <v>1.5</v>
      </c>
      <c r="AB4261" s="20">
        <v>86</v>
      </c>
      <c r="AC4261" s="20">
        <v>86</v>
      </c>
      <c r="AD4261" s="20">
        <v>86</v>
      </c>
      <c r="AG4261" s="20" t="s">
        <v>2260</v>
      </c>
      <c r="AT4261" s="20" t="s">
        <v>1687</v>
      </c>
      <c r="AY4261" s="20" t="s">
        <v>2127</v>
      </c>
      <c r="BE4261" s="20" t="s">
        <v>808</v>
      </c>
      <c r="BL4261" s="20">
        <v>760.9</v>
      </c>
      <c r="BM4261" s="20">
        <v>70</v>
      </c>
    </row>
    <row r="4262" spans="1:65" x14ac:dyDescent="0.25">
      <c r="A4262" s="20" t="s">
        <v>1677</v>
      </c>
      <c r="B4262" s="20" t="s">
        <v>808</v>
      </c>
      <c r="C4262" s="20" t="s">
        <v>963</v>
      </c>
      <c r="D4262" s="20" t="s">
        <v>751</v>
      </c>
      <c r="E4262" s="20" t="s">
        <v>7798</v>
      </c>
      <c r="F4262" s="20" t="s">
        <v>465</v>
      </c>
      <c r="G4262" s="20">
        <v>15</v>
      </c>
      <c r="H4262" s="20" t="s">
        <v>1679</v>
      </c>
      <c r="I4262" s="20" t="s">
        <v>7799</v>
      </c>
      <c r="J4262" s="20" t="s">
        <v>7800</v>
      </c>
      <c r="K4262" s="20" t="s">
        <v>7800</v>
      </c>
      <c r="L4262" s="20" t="s">
        <v>808</v>
      </c>
      <c r="M4262" s="20">
        <v>4</v>
      </c>
      <c r="N4262" s="20" t="s">
        <v>1679</v>
      </c>
      <c r="P4262" s="20">
        <v>0</v>
      </c>
      <c r="Q4262" s="20" t="s">
        <v>499</v>
      </c>
      <c r="R4262" s="20" t="s">
        <v>488</v>
      </c>
      <c r="S4262" s="20" t="s">
        <v>221</v>
      </c>
      <c r="T4262" s="20" t="s">
        <v>7801</v>
      </c>
      <c r="U4262" s="20" t="s">
        <v>7802</v>
      </c>
      <c r="V4262" s="20">
        <v>7</v>
      </c>
      <c r="W4262" s="20">
        <v>215</v>
      </c>
      <c r="Y4262" s="20" t="s">
        <v>1684</v>
      </c>
      <c r="Z4262" s="20" t="s">
        <v>1685</v>
      </c>
      <c r="AA4262" s="20">
        <v>1.5</v>
      </c>
      <c r="AB4262" s="20">
        <v>83</v>
      </c>
      <c r="AC4262" s="20">
        <v>83</v>
      </c>
      <c r="AD4262" s="20">
        <v>83</v>
      </c>
      <c r="AT4262" s="20" t="s">
        <v>1687</v>
      </c>
      <c r="BE4262" s="20" t="s">
        <v>808</v>
      </c>
      <c r="BL4262" s="20">
        <v>1050</v>
      </c>
      <c r="BM4262" s="20">
        <v>70</v>
      </c>
    </row>
    <row r="4263" spans="1:65" x14ac:dyDescent="0.25">
      <c r="A4263" s="20" t="s">
        <v>1677</v>
      </c>
      <c r="B4263" s="20" t="s">
        <v>808</v>
      </c>
      <c r="C4263" s="20" t="s">
        <v>963</v>
      </c>
      <c r="D4263" s="20" t="s">
        <v>751</v>
      </c>
      <c r="E4263" s="20" t="s">
        <v>7803</v>
      </c>
      <c r="F4263" s="20" t="s">
        <v>468</v>
      </c>
      <c r="G4263" s="20">
        <v>9.5399999999999991</v>
      </c>
      <c r="H4263" s="20" t="s">
        <v>1679</v>
      </c>
      <c r="I4263" s="20" t="s">
        <v>7799</v>
      </c>
      <c r="J4263" s="20" t="s">
        <v>7800</v>
      </c>
      <c r="K4263" s="20" t="s">
        <v>7800</v>
      </c>
      <c r="L4263" s="20" t="s">
        <v>808</v>
      </c>
      <c r="M4263" s="20">
        <v>4</v>
      </c>
      <c r="N4263" s="20" t="s">
        <v>1679</v>
      </c>
      <c r="P4263" s="20">
        <v>0</v>
      </c>
      <c r="Q4263" s="20" t="s">
        <v>499</v>
      </c>
      <c r="R4263" s="20" t="s">
        <v>488</v>
      </c>
      <c r="S4263" s="20" t="s">
        <v>221</v>
      </c>
      <c r="T4263" s="20" t="s">
        <v>7804</v>
      </c>
      <c r="U4263" s="20" t="s">
        <v>7802</v>
      </c>
      <c r="V4263" s="20">
        <v>7</v>
      </c>
      <c r="W4263" s="20">
        <v>215</v>
      </c>
      <c r="Y4263" s="20" t="s">
        <v>1684</v>
      </c>
      <c r="Z4263" s="20" t="s">
        <v>1685</v>
      </c>
      <c r="AA4263" s="20">
        <v>1.5</v>
      </c>
      <c r="AB4263" s="20">
        <v>83</v>
      </c>
      <c r="AC4263" s="20">
        <v>83</v>
      </c>
      <c r="AD4263" s="20">
        <v>83</v>
      </c>
      <c r="AT4263" s="20" t="s">
        <v>1687</v>
      </c>
      <c r="BE4263" s="20" t="s">
        <v>808</v>
      </c>
      <c r="BL4263" s="20">
        <v>667.8</v>
      </c>
      <c r="BM4263" s="20">
        <v>70</v>
      </c>
    </row>
    <row r="4264" spans="1:65" x14ac:dyDescent="0.25">
      <c r="A4264" s="20" t="s">
        <v>1677</v>
      </c>
      <c r="B4264" s="20" t="s">
        <v>808</v>
      </c>
      <c r="C4264" s="20" t="s">
        <v>963</v>
      </c>
      <c r="D4264" s="20" t="s">
        <v>751</v>
      </c>
      <c r="E4264" s="20" t="s">
        <v>7805</v>
      </c>
      <c r="F4264" s="20" t="s">
        <v>470</v>
      </c>
      <c r="G4264" s="20">
        <v>31.6</v>
      </c>
      <c r="H4264" s="20" t="s">
        <v>1679</v>
      </c>
      <c r="I4264" s="20" t="s">
        <v>7799</v>
      </c>
      <c r="J4264" s="20" t="s">
        <v>7800</v>
      </c>
      <c r="K4264" s="20" t="s">
        <v>7800</v>
      </c>
      <c r="L4264" s="20" t="s">
        <v>808</v>
      </c>
      <c r="M4264" s="20">
        <v>4</v>
      </c>
      <c r="N4264" s="20" t="s">
        <v>1679</v>
      </c>
      <c r="P4264" s="20">
        <v>0</v>
      </c>
      <c r="Q4264" s="20" t="s">
        <v>499</v>
      </c>
      <c r="R4264" s="20" t="s">
        <v>488</v>
      </c>
      <c r="S4264" s="20" t="s">
        <v>221</v>
      </c>
      <c r="T4264" s="20" t="s">
        <v>7806</v>
      </c>
      <c r="U4264" s="20" t="s">
        <v>7802</v>
      </c>
      <c r="V4264" s="20">
        <v>7</v>
      </c>
      <c r="W4264" s="20">
        <v>215</v>
      </c>
      <c r="Y4264" s="20" t="s">
        <v>1684</v>
      </c>
      <c r="Z4264" s="20" t="s">
        <v>1685</v>
      </c>
      <c r="AA4264" s="20">
        <v>1.5</v>
      </c>
      <c r="AB4264" s="20">
        <v>83</v>
      </c>
      <c r="AC4264" s="20">
        <v>83</v>
      </c>
      <c r="AD4264" s="20">
        <v>83</v>
      </c>
      <c r="AT4264" s="20" t="s">
        <v>1687</v>
      </c>
      <c r="BE4264" s="20" t="s">
        <v>808</v>
      </c>
      <c r="BL4264" s="20">
        <v>2212</v>
      </c>
      <c r="BM4264" s="20">
        <v>70</v>
      </c>
    </row>
    <row r="4265" spans="1:65" x14ac:dyDescent="0.25">
      <c r="A4265" s="20" t="s">
        <v>1677</v>
      </c>
      <c r="B4265" s="20" t="s">
        <v>808</v>
      </c>
      <c r="C4265" s="20" t="s">
        <v>963</v>
      </c>
      <c r="D4265" s="20" t="s">
        <v>751</v>
      </c>
      <c r="E4265" s="20" t="s">
        <v>7807</v>
      </c>
      <c r="F4265" s="20" t="s">
        <v>471</v>
      </c>
      <c r="G4265" s="20">
        <v>6.1</v>
      </c>
      <c r="H4265" s="20" t="s">
        <v>1679</v>
      </c>
      <c r="I4265" s="20" t="s">
        <v>7799</v>
      </c>
      <c r="J4265" s="20" t="s">
        <v>7800</v>
      </c>
      <c r="K4265" s="20" t="s">
        <v>7800</v>
      </c>
      <c r="L4265" s="20" t="s">
        <v>808</v>
      </c>
      <c r="M4265" s="20">
        <v>4</v>
      </c>
      <c r="N4265" s="20" t="s">
        <v>1679</v>
      </c>
      <c r="P4265" s="20">
        <v>0</v>
      </c>
      <c r="Q4265" s="20" t="s">
        <v>499</v>
      </c>
      <c r="R4265" s="20" t="s">
        <v>488</v>
      </c>
      <c r="S4265" s="20" t="s">
        <v>221</v>
      </c>
      <c r="T4265" s="20" t="s">
        <v>7808</v>
      </c>
      <c r="U4265" s="20" t="s">
        <v>7802</v>
      </c>
      <c r="V4265" s="20">
        <v>7</v>
      </c>
      <c r="W4265" s="20">
        <v>215</v>
      </c>
      <c r="Y4265" s="20" t="s">
        <v>1684</v>
      </c>
      <c r="Z4265" s="20" t="s">
        <v>1685</v>
      </c>
      <c r="AA4265" s="20">
        <v>1.5</v>
      </c>
      <c r="AB4265" s="20">
        <v>83</v>
      </c>
      <c r="AC4265" s="20">
        <v>83</v>
      </c>
      <c r="AD4265" s="20">
        <v>83</v>
      </c>
      <c r="AT4265" s="20" t="s">
        <v>1687</v>
      </c>
      <c r="BE4265" s="20" t="s">
        <v>808</v>
      </c>
      <c r="BL4265" s="20">
        <v>427</v>
      </c>
      <c r="BM4265" s="20">
        <v>70</v>
      </c>
    </row>
    <row r="4266" spans="1:65" x14ac:dyDescent="0.25">
      <c r="A4266" s="20" t="s">
        <v>1677</v>
      </c>
      <c r="B4266" s="20" t="s">
        <v>808</v>
      </c>
      <c r="C4266" s="20" t="s">
        <v>964</v>
      </c>
      <c r="D4266" s="20" t="s">
        <v>638</v>
      </c>
      <c r="E4266" s="20" t="s">
        <v>7809</v>
      </c>
      <c r="F4266" s="20" t="s">
        <v>465</v>
      </c>
      <c r="G4266" s="20">
        <v>19.57</v>
      </c>
      <c r="H4266" s="20" t="s">
        <v>1679</v>
      </c>
      <c r="I4266" s="20" t="s">
        <v>7810</v>
      </c>
      <c r="J4266" s="20" t="s">
        <v>6631</v>
      </c>
      <c r="K4266" s="20" t="s">
        <v>6631</v>
      </c>
      <c r="L4266" s="20" t="s">
        <v>808</v>
      </c>
      <c r="M4266" s="20">
        <v>4</v>
      </c>
      <c r="N4266" s="20" t="s">
        <v>1679</v>
      </c>
      <c r="P4266" s="20">
        <v>0</v>
      </c>
      <c r="Q4266" s="20" t="s">
        <v>499</v>
      </c>
      <c r="R4266" s="20" t="s">
        <v>488</v>
      </c>
      <c r="S4266" s="20" t="s">
        <v>221</v>
      </c>
      <c r="T4266" s="20" t="s">
        <v>4008</v>
      </c>
      <c r="U4266" s="20" t="s">
        <v>7811</v>
      </c>
      <c r="V4266" s="20">
        <v>9</v>
      </c>
      <c r="W4266" s="20">
        <v>274</v>
      </c>
      <c r="Y4266" s="20" t="s">
        <v>1684</v>
      </c>
      <c r="Z4266" s="20" t="s">
        <v>1685</v>
      </c>
      <c r="AA4266" s="20">
        <v>1.5</v>
      </c>
      <c r="AB4266" s="20">
        <v>51</v>
      </c>
      <c r="AC4266" s="20">
        <v>51</v>
      </c>
      <c r="AD4266" s="20">
        <v>51</v>
      </c>
      <c r="AT4266" s="20" t="s">
        <v>1687</v>
      </c>
      <c r="BE4266" s="20" t="s">
        <v>808</v>
      </c>
      <c r="BL4266" s="20">
        <v>1369.9</v>
      </c>
      <c r="BM4266" s="20">
        <v>70</v>
      </c>
    </row>
    <row r="4267" spans="1:65" x14ac:dyDescent="0.25">
      <c r="A4267" s="20" t="s">
        <v>1677</v>
      </c>
      <c r="B4267" s="20" t="s">
        <v>808</v>
      </c>
      <c r="C4267" s="20" t="s">
        <v>965</v>
      </c>
      <c r="D4267" s="20" t="s">
        <v>761</v>
      </c>
      <c r="E4267" s="20" t="s">
        <v>7812</v>
      </c>
      <c r="F4267" s="20" t="s">
        <v>465</v>
      </c>
      <c r="G4267" s="20">
        <v>1.27</v>
      </c>
      <c r="H4267" s="20" t="s">
        <v>1679</v>
      </c>
      <c r="I4267" s="20" t="s">
        <v>7813</v>
      </c>
      <c r="J4267" s="20" t="s">
        <v>7736</v>
      </c>
      <c r="K4267" s="20" t="s">
        <v>7736</v>
      </c>
      <c r="L4267" s="20" t="s">
        <v>808</v>
      </c>
      <c r="M4267" s="20">
        <v>4</v>
      </c>
      <c r="N4267" s="20" t="s">
        <v>1679</v>
      </c>
      <c r="P4267" s="20">
        <v>0</v>
      </c>
      <c r="Q4267" s="20" t="s">
        <v>545</v>
      </c>
      <c r="R4267" s="20" t="s">
        <v>488</v>
      </c>
      <c r="S4267" s="20" t="s">
        <v>221</v>
      </c>
      <c r="T4267" s="20" t="s">
        <v>1941</v>
      </c>
      <c r="U4267" s="20" t="s">
        <v>7814</v>
      </c>
      <c r="V4267" s="20">
        <v>8</v>
      </c>
      <c r="W4267" s="20">
        <v>250</v>
      </c>
      <c r="Y4267" s="20" t="s">
        <v>1684</v>
      </c>
      <c r="Z4267" s="20" t="s">
        <v>1685</v>
      </c>
      <c r="AA4267" s="20">
        <v>1.5</v>
      </c>
      <c r="AB4267" s="20">
        <v>77</v>
      </c>
      <c r="AC4267" s="20">
        <v>77</v>
      </c>
      <c r="AD4267" s="20">
        <v>77</v>
      </c>
      <c r="BE4267" s="20" t="s">
        <v>808</v>
      </c>
      <c r="BL4267" s="20">
        <v>101.6</v>
      </c>
      <c r="BM4267" s="20">
        <v>80</v>
      </c>
    </row>
    <row r="4268" spans="1:65" x14ac:dyDescent="0.25">
      <c r="A4268" s="20" t="s">
        <v>1677</v>
      </c>
      <c r="B4268" s="20" t="s">
        <v>808</v>
      </c>
      <c r="C4268" s="20" t="s">
        <v>965</v>
      </c>
      <c r="D4268" s="20" t="s">
        <v>761</v>
      </c>
      <c r="E4268" s="20" t="s">
        <v>7815</v>
      </c>
      <c r="F4268" s="20" t="s">
        <v>468</v>
      </c>
      <c r="G4268" s="20">
        <v>12.34</v>
      </c>
      <c r="H4268" s="20" t="s">
        <v>1679</v>
      </c>
      <c r="I4268" s="20" t="s">
        <v>7813</v>
      </c>
      <c r="J4268" s="20" t="s">
        <v>7736</v>
      </c>
      <c r="K4268" s="20" t="s">
        <v>7736</v>
      </c>
      <c r="L4268" s="20" t="s">
        <v>808</v>
      </c>
      <c r="M4268" s="20">
        <v>4</v>
      </c>
      <c r="N4268" s="20" t="s">
        <v>1679</v>
      </c>
      <c r="P4268" s="20">
        <v>0</v>
      </c>
      <c r="Q4268" s="20" t="s">
        <v>545</v>
      </c>
      <c r="R4268" s="20" t="s">
        <v>488</v>
      </c>
      <c r="S4268" s="20" t="s">
        <v>221</v>
      </c>
      <c r="T4268" s="20" t="s">
        <v>1941</v>
      </c>
      <c r="U4268" s="20" t="s">
        <v>7814</v>
      </c>
      <c r="V4268" s="20">
        <v>8</v>
      </c>
      <c r="W4268" s="20">
        <v>250</v>
      </c>
      <c r="Y4268" s="20" t="s">
        <v>1684</v>
      </c>
      <c r="Z4268" s="20" t="s">
        <v>1685</v>
      </c>
      <c r="AA4268" s="20">
        <v>1.5</v>
      </c>
      <c r="AB4268" s="20">
        <v>77</v>
      </c>
      <c r="AC4268" s="20">
        <v>77</v>
      </c>
      <c r="AD4268" s="20">
        <v>77</v>
      </c>
      <c r="BE4268" s="20" t="s">
        <v>808</v>
      </c>
      <c r="BL4268" s="20">
        <v>987.2</v>
      </c>
      <c r="BM4268" s="20">
        <v>80</v>
      </c>
    </row>
    <row r="4269" spans="1:65" x14ac:dyDescent="0.25">
      <c r="A4269" s="20" t="s">
        <v>1677</v>
      </c>
      <c r="B4269" s="20" t="s">
        <v>808</v>
      </c>
      <c r="C4269" s="20" t="s">
        <v>965</v>
      </c>
      <c r="D4269" s="20" t="s">
        <v>761</v>
      </c>
      <c r="E4269" s="20" t="s">
        <v>7816</v>
      </c>
      <c r="F4269" s="20" t="s">
        <v>470</v>
      </c>
      <c r="G4269" s="20">
        <v>1.32</v>
      </c>
      <c r="H4269" s="20" t="s">
        <v>1679</v>
      </c>
      <c r="I4269" s="20" t="s">
        <v>7813</v>
      </c>
      <c r="J4269" s="20" t="s">
        <v>7736</v>
      </c>
      <c r="K4269" s="20" t="s">
        <v>7736</v>
      </c>
      <c r="L4269" s="20" t="s">
        <v>808</v>
      </c>
      <c r="M4269" s="20">
        <v>4</v>
      </c>
      <c r="N4269" s="20" t="s">
        <v>1679</v>
      </c>
      <c r="P4269" s="20">
        <v>0</v>
      </c>
      <c r="Q4269" s="20" t="s">
        <v>512</v>
      </c>
      <c r="R4269" s="20" t="s">
        <v>488</v>
      </c>
      <c r="S4269" s="20" t="s">
        <v>221</v>
      </c>
      <c r="T4269" s="20" t="s">
        <v>5201</v>
      </c>
      <c r="V4269" s="20">
        <v>21</v>
      </c>
      <c r="W4269" s="20">
        <v>666</v>
      </c>
      <c r="Y4269" s="20" t="s">
        <v>1684</v>
      </c>
      <c r="Z4269" s="20" t="s">
        <v>1685</v>
      </c>
      <c r="AA4269" s="20">
        <v>1.5</v>
      </c>
      <c r="AB4269" s="20">
        <v>77</v>
      </c>
      <c r="AC4269" s="20">
        <v>77</v>
      </c>
      <c r="AD4269" s="20">
        <v>77</v>
      </c>
      <c r="BE4269" s="20" t="s">
        <v>808</v>
      </c>
      <c r="BL4269" s="20">
        <v>118.8</v>
      </c>
      <c r="BM4269" s="20">
        <v>90</v>
      </c>
    </row>
    <row r="4270" spans="1:65" x14ac:dyDescent="0.25">
      <c r="A4270" s="20" t="s">
        <v>1677</v>
      </c>
      <c r="B4270" s="20" t="s">
        <v>808</v>
      </c>
      <c r="C4270" s="20" t="s">
        <v>965</v>
      </c>
      <c r="D4270" s="20" t="s">
        <v>761</v>
      </c>
      <c r="E4270" s="20" t="s">
        <v>7817</v>
      </c>
      <c r="F4270" s="20" t="s">
        <v>471</v>
      </c>
      <c r="G4270" s="20">
        <v>17.16</v>
      </c>
      <c r="H4270" s="20" t="s">
        <v>1679</v>
      </c>
      <c r="I4270" s="20" t="s">
        <v>7813</v>
      </c>
      <c r="J4270" s="20" t="s">
        <v>7736</v>
      </c>
      <c r="K4270" s="20" t="s">
        <v>7736</v>
      </c>
      <c r="L4270" s="20" t="s">
        <v>808</v>
      </c>
      <c r="M4270" s="20">
        <v>4</v>
      </c>
      <c r="N4270" s="20" t="s">
        <v>1679</v>
      </c>
      <c r="P4270" s="20">
        <v>0</v>
      </c>
      <c r="Q4270" s="20" t="s">
        <v>545</v>
      </c>
      <c r="R4270" s="20" t="s">
        <v>488</v>
      </c>
      <c r="S4270" s="20" t="s">
        <v>221</v>
      </c>
      <c r="T4270" s="20" t="s">
        <v>5201</v>
      </c>
      <c r="U4270" s="20" t="s">
        <v>7814</v>
      </c>
      <c r="V4270" s="20">
        <v>8</v>
      </c>
      <c r="W4270" s="20">
        <v>250</v>
      </c>
      <c r="Y4270" s="20" t="s">
        <v>1684</v>
      </c>
      <c r="Z4270" s="20" t="s">
        <v>1685</v>
      </c>
      <c r="AA4270" s="20">
        <v>1.5</v>
      </c>
      <c r="AB4270" s="20">
        <v>77</v>
      </c>
      <c r="AC4270" s="20">
        <v>77</v>
      </c>
      <c r="AD4270" s="20">
        <v>77</v>
      </c>
      <c r="BE4270" s="20" t="s">
        <v>808</v>
      </c>
      <c r="BL4270" s="20">
        <v>1372.8</v>
      </c>
      <c r="BM4270" s="20">
        <v>80</v>
      </c>
    </row>
    <row r="4271" spans="1:65" x14ac:dyDescent="0.25">
      <c r="A4271" s="20" t="s">
        <v>1677</v>
      </c>
      <c r="B4271" s="20" t="s">
        <v>808</v>
      </c>
      <c r="C4271" s="20" t="s">
        <v>965</v>
      </c>
      <c r="D4271" s="20" t="s">
        <v>761</v>
      </c>
      <c r="E4271" s="20" t="s">
        <v>7818</v>
      </c>
      <c r="F4271" s="20" t="s">
        <v>472</v>
      </c>
      <c r="G4271" s="20">
        <v>27.68</v>
      </c>
      <c r="H4271" s="20" t="s">
        <v>1679</v>
      </c>
      <c r="I4271" s="20" t="s">
        <v>7813</v>
      </c>
      <c r="J4271" s="20" t="s">
        <v>7736</v>
      </c>
      <c r="K4271" s="20" t="s">
        <v>7736</v>
      </c>
      <c r="L4271" s="20" t="s">
        <v>808</v>
      </c>
      <c r="M4271" s="20">
        <v>4</v>
      </c>
      <c r="N4271" s="20" t="s">
        <v>1679</v>
      </c>
      <c r="P4271" s="20">
        <v>0</v>
      </c>
      <c r="Q4271" s="20" t="s">
        <v>512</v>
      </c>
      <c r="R4271" s="20" t="s">
        <v>673</v>
      </c>
      <c r="S4271" s="20" t="s">
        <v>221</v>
      </c>
      <c r="T4271" s="20" t="s">
        <v>7819</v>
      </c>
      <c r="V4271" s="20">
        <v>11</v>
      </c>
      <c r="W4271" s="20">
        <v>354</v>
      </c>
      <c r="Y4271" s="20" t="s">
        <v>1684</v>
      </c>
      <c r="Z4271" s="20" t="s">
        <v>1685</v>
      </c>
      <c r="AA4271" s="20">
        <v>1.5</v>
      </c>
      <c r="AB4271" s="20">
        <v>77</v>
      </c>
      <c r="AC4271" s="20">
        <v>77</v>
      </c>
      <c r="AD4271" s="20">
        <v>77</v>
      </c>
      <c r="AU4271" s="20" t="s">
        <v>3141</v>
      </c>
      <c r="BE4271" s="20" t="s">
        <v>808</v>
      </c>
      <c r="BL4271" s="20">
        <v>2491.1999999999998</v>
      </c>
      <c r="BM4271" s="20">
        <v>90</v>
      </c>
    </row>
    <row r="4272" spans="1:65" x14ac:dyDescent="0.25">
      <c r="A4272" s="20" t="s">
        <v>1677</v>
      </c>
      <c r="B4272" s="20" t="s">
        <v>808</v>
      </c>
      <c r="C4272" s="20" t="s">
        <v>965</v>
      </c>
      <c r="D4272" s="20" t="s">
        <v>761</v>
      </c>
      <c r="E4272" s="20" t="s">
        <v>7820</v>
      </c>
      <c r="F4272" s="20" t="s">
        <v>473</v>
      </c>
      <c r="G4272" s="20">
        <v>19.239999999999998</v>
      </c>
      <c r="H4272" s="20" t="s">
        <v>1679</v>
      </c>
      <c r="I4272" s="20" t="s">
        <v>7813</v>
      </c>
      <c r="J4272" s="20" t="s">
        <v>7736</v>
      </c>
      <c r="K4272" s="20" t="s">
        <v>7736</v>
      </c>
      <c r="L4272" s="20" t="s">
        <v>808</v>
      </c>
      <c r="M4272" s="20">
        <v>4</v>
      </c>
      <c r="N4272" s="20" t="s">
        <v>1679</v>
      </c>
      <c r="P4272" s="20">
        <v>0</v>
      </c>
      <c r="Q4272" s="20" t="s">
        <v>512</v>
      </c>
      <c r="R4272" s="20" t="s">
        <v>488</v>
      </c>
      <c r="S4272" s="20" t="s">
        <v>221</v>
      </c>
      <c r="T4272" s="20" t="s">
        <v>7819</v>
      </c>
      <c r="V4272" s="20">
        <v>11</v>
      </c>
      <c r="W4272" s="20">
        <v>354</v>
      </c>
      <c r="Y4272" s="20" t="s">
        <v>1684</v>
      </c>
      <c r="Z4272" s="20" t="s">
        <v>1685</v>
      </c>
      <c r="AA4272" s="20">
        <v>1.5</v>
      </c>
      <c r="AB4272" s="20">
        <v>77</v>
      </c>
      <c r="AC4272" s="20">
        <v>77</v>
      </c>
      <c r="AD4272" s="20">
        <v>77</v>
      </c>
      <c r="AU4272" s="20" t="s">
        <v>3141</v>
      </c>
      <c r="BE4272" s="20" t="s">
        <v>808</v>
      </c>
      <c r="BL4272" s="20">
        <v>1731.6</v>
      </c>
      <c r="BM4272" s="20">
        <v>90</v>
      </c>
    </row>
    <row r="4273" spans="1:68" x14ac:dyDescent="0.25">
      <c r="A4273" s="20" t="s">
        <v>1677</v>
      </c>
      <c r="B4273" s="20" t="s">
        <v>808</v>
      </c>
      <c r="C4273" s="20" t="s">
        <v>965</v>
      </c>
      <c r="D4273" s="20" t="s">
        <v>761</v>
      </c>
      <c r="E4273" s="20" t="s">
        <v>7821</v>
      </c>
      <c r="F4273" s="20" t="s">
        <v>474</v>
      </c>
      <c r="G4273" s="20">
        <v>9.3000000000000007</v>
      </c>
      <c r="H4273" s="20" t="s">
        <v>1679</v>
      </c>
      <c r="I4273" s="20" t="s">
        <v>7813</v>
      </c>
      <c r="J4273" s="20" t="s">
        <v>7736</v>
      </c>
      <c r="K4273" s="20" t="s">
        <v>7736</v>
      </c>
      <c r="L4273" s="20" t="s">
        <v>808</v>
      </c>
      <c r="M4273" s="20">
        <v>4</v>
      </c>
      <c r="N4273" s="20" t="s">
        <v>1679</v>
      </c>
      <c r="P4273" s="20">
        <v>0</v>
      </c>
      <c r="Q4273" s="20" t="s">
        <v>512</v>
      </c>
      <c r="R4273" s="20" t="s">
        <v>508</v>
      </c>
      <c r="S4273" s="20" t="s">
        <v>221</v>
      </c>
      <c r="T4273" s="20" t="s">
        <v>7819</v>
      </c>
      <c r="V4273" s="20">
        <v>11</v>
      </c>
      <c r="W4273" s="20">
        <v>354</v>
      </c>
      <c r="Y4273" s="20" t="s">
        <v>1684</v>
      </c>
      <c r="Z4273" s="20" t="s">
        <v>1685</v>
      </c>
      <c r="AA4273" s="20">
        <v>0</v>
      </c>
      <c r="AB4273" s="20">
        <v>77</v>
      </c>
      <c r="AC4273" s="20">
        <v>77</v>
      </c>
      <c r="AD4273" s="20">
        <v>77</v>
      </c>
      <c r="AU4273" s="20" t="s">
        <v>3141</v>
      </c>
      <c r="BE4273" s="20" t="s">
        <v>808</v>
      </c>
      <c r="BL4273" s="20">
        <v>837</v>
      </c>
      <c r="BM4273" s="20">
        <v>90</v>
      </c>
    </row>
    <row r="4274" spans="1:68" x14ac:dyDescent="0.25">
      <c r="A4274" s="20" t="s">
        <v>1677</v>
      </c>
      <c r="B4274" s="20" t="s">
        <v>808</v>
      </c>
      <c r="C4274" s="20" t="s">
        <v>966</v>
      </c>
      <c r="D4274" s="20" t="s">
        <v>714</v>
      </c>
      <c r="E4274" s="20" t="s">
        <v>7822</v>
      </c>
      <c r="F4274" s="20" t="s">
        <v>497</v>
      </c>
      <c r="G4274" s="20">
        <v>12.86</v>
      </c>
      <c r="H4274" s="20" t="s">
        <v>1679</v>
      </c>
      <c r="I4274" s="20" t="s">
        <v>7823</v>
      </c>
      <c r="J4274" s="20" t="s">
        <v>7824</v>
      </c>
      <c r="K4274" s="20" t="s">
        <v>7824</v>
      </c>
      <c r="L4274" s="20" t="s">
        <v>808</v>
      </c>
      <c r="M4274" s="20">
        <v>6</v>
      </c>
      <c r="N4274" s="20" t="s">
        <v>1679</v>
      </c>
      <c r="P4274" s="20">
        <v>0</v>
      </c>
      <c r="Q4274" s="20" t="s">
        <v>499</v>
      </c>
      <c r="R4274" s="20" t="s">
        <v>488</v>
      </c>
      <c r="S4274" s="20" t="s">
        <v>221</v>
      </c>
      <c r="T4274" s="20" t="s">
        <v>7663</v>
      </c>
      <c r="U4274" s="20" t="s">
        <v>7825</v>
      </c>
      <c r="V4274" s="20">
        <v>18</v>
      </c>
      <c r="W4274" s="20">
        <v>576</v>
      </c>
      <c r="Y4274" s="20" t="s">
        <v>1684</v>
      </c>
      <c r="Z4274" s="20" t="s">
        <v>1685</v>
      </c>
      <c r="AA4274" s="20">
        <v>1.5</v>
      </c>
      <c r="AB4274" s="20">
        <v>63</v>
      </c>
      <c r="AC4274" s="20">
        <v>63</v>
      </c>
      <c r="AD4274" s="20">
        <v>63</v>
      </c>
      <c r="AJ4274" s="20" t="s">
        <v>1815</v>
      </c>
      <c r="AT4274" s="20" t="s">
        <v>1687</v>
      </c>
      <c r="AY4274" s="20" t="s">
        <v>1942</v>
      </c>
      <c r="BD4274" s="20" t="s">
        <v>7826</v>
      </c>
      <c r="BE4274" s="20" t="s">
        <v>808</v>
      </c>
      <c r="BL4274" s="20">
        <v>900.2</v>
      </c>
      <c r="BM4274" s="20">
        <v>70</v>
      </c>
      <c r="BN4274" s="20">
        <v>1012.843</v>
      </c>
      <c r="BO4274" s="20">
        <v>12.86</v>
      </c>
      <c r="BP4274" s="20">
        <v>78.760000000000005</v>
      </c>
    </row>
    <row r="4275" spans="1:68" x14ac:dyDescent="0.25">
      <c r="A4275" s="20" t="s">
        <v>1677</v>
      </c>
      <c r="B4275" s="20" t="s">
        <v>808</v>
      </c>
      <c r="C4275" s="20" t="s">
        <v>966</v>
      </c>
      <c r="D4275" s="20" t="s">
        <v>714</v>
      </c>
      <c r="E4275" s="20" t="s">
        <v>7827</v>
      </c>
      <c r="F4275" s="20" t="s">
        <v>519</v>
      </c>
      <c r="G4275" s="20">
        <v>22.2</v>
      </c>
      <c r="H4275" s="20" t="s">
        <v>1679</v>
      </c>
      <c r="I4275" s="20" t="s">
        <v>7823</v>
      </c>
      <c r="J4275" s="20" t="s">
        <v>7824</v>
      </c>
      <c r="K4275" s="20" t="s">
        <v>7824</v>
      </c>
      <c r="L4275" s="20" t="s">
        <v>808</v>
      </c>
      <c r="M4275" s="20">
        <v>8</v>
      </c>
      <c r="N4275" s="20" t="s">
        <v>1679</v>
      </c>
      <c r="P4275" s="20">
        <v>0</v>
      </c>
      <c r="Q4275" s="20" t="s">
        <v>499</v>
      </c>
      <c r="R4275" s="20" t="s">
        <v>488</v>
      </c>
      <c r="S4275" s="20" t="s">
        <v>221</v>
      </c>
      <c r="T4275" s="20" t="s">
        <v>7663</v>
      </c>
      <c r="U4275" s="20" t="s">
        <v>7828</v>
      </c>
      <c r="V4275" s="20">
        <v>18</v>
      </c>
      <c r="W4275" s="20">
        <v>576</v>
      </c>
      <c r="Y4275" s="20" t="s">
        <v>1684</v>
      </c>
      <c r="Z4275" s="20" t="s">
        <v>1685</v>
      </c>
      <c r="AA4275" s="20">
        <v>1.5</v>
      </c>
      <c r="AB4275" s="20">
        <v>63</v>
      </c>
      <c r="AC4275" s="20">
        <v>63</v>
      </c>
      <c r="AD4275" s="20">
        <v>63</v>
      </c>
      <c r="AJ4275" s="20" t="s">
        <v>1815</v>
      </c>
      <c r="AT4275" s="20" t="s">
        <v>1687</v>
      </c>
      <c r="AY4275" s="20" t="s">
        <v>1942</v>
      </c>
      <c r="BD4275" s="20" t="s">
        <v>7826</v>
      </c>
      <c r="BE4275" s="20" t="s">
        <v>808</v>
      </c>
      <c r="BL4275" s="20">
        <v>1554</v>
      </c>
      <c r="BM4275" s="20">
        <v>70</v>
      </c>
      <c r="BN4275" s="20">
        <v>1748.329</v>
      </c>
      <c r="BO4275" s="20">
        <v>22.2</v>
      </c>
      <c r="BP4275" s="20">
        <v>78.75</v>
      </c>
    </row>
    <row r="4276" spans="1:68" x14ac:dyDescent="0.25">
      <c r="A4276" s="20" t="s">
        <v>1677</v>
      </c>
      <c r="B4276" s="20" t="s">
        <v>808</v>
      </c>
      <c r="C4276" s="20" t="s">
        <v>966</v>
      </c>
      <c r="D4276" s="20" t="s">
        <v>714</v>
      </c>
      <c r="E4276" s="20" t="s">
        <v>7829</v>
      </c>
      <c r="F4276" s="20" t="s">
        <v>520</v>
      </c>
      <c r="G4276" s="20">
        <v>10.68</v>
      </c>
      <c r="H4276" s="20" t="s">
        <v>1679</v>
      </c>
      <c r="I4276" s="20" t="s">
        <v>7823</v>
      </c>
      <c r="J4276" s="20" t="s">
        <v>7824</v>
      </c>
      <c r="K4276" s="20" t="s">
        <v>7824</v>
      </c>
      <c r="L4276" s="20" t="s">
        <v>808</v>
      </c>
      <c r="M4276" s="20">
        <v>8</v>
      </c>
      <c r="N4276" s="20" t="s">
        <v>1679</v>
      </c>
      <c r="P4276" s="20">
        <v>0</v>
      </c>
      <c r="Q4276" s="20" t="s">
        <v>499</v>
      </c>
      <c r="R4276" s="20" t="s">
        <v>488</v>
      </c>
      <c r="S4276" s="20" t="s">
        <v>221</v>
      </c>
      <c r="T4276" s="20" t="s">
        <v>7663</v>
      </c>
      <c r="U4276" s="20" t="s">
        <v>7828</v>
      </c>
      <c r="V4276" s="20">
        <v>18</v>
      </c>
      <c r="W4276" s="20">
        <v>576</v>
      </c>
      <c r="Y4276" s="20" t="s">
        <v>1684</v>
      </c>
      <c r="Z4276" s="20" t="s">
        <v>1685</v>
      </c>
      <c r="AA4276" s="20">
        <v>1.5</v>
      </c>
      <c r="AB4276" s="20">
        <v>63</v>
      </c>
      <c r="AC4276" s="20">
        <v>63</v>
      </c>
      <c r="AD4276" s="20">
        <v>63</v>
      </c>
      <c r="AJ4276" s="20" t="s">
        <v>1815</v>
      </c>
      <c r="AT4276" s="20" t="s">
        <v>1687</v>
      </c>
      <c r="AY4276" s="20" t="s">
        <v>1942</v>
      </c>
      <c r="BD4276" s="20" t="s">
        <v>7826</v>
      </c>
      <c r="BE4276" s="20" t="s">
        <v>808</v>
      </c>
      <c r="BL4276" s="20">
        <v>747.6</v>
      </c>
      <c r="BM4276" s="20">
        <v>70</v>
      </c>
      <c r="BN4276" s="20">
        <v>840.96199999999999</v>
      </c>
      <c r="BO4276" s="20">
        <v>10.68</v>
      </c>
      <c r="BP4276" s="20">
        <v>78.739999999999995</v>
      </c>
    </row>
    <row r="4277" spans="1:68" x14ac:dyDescent="0.25">
      <c r="A4277" s="20" t="s">
        <v>1677</v>
      </c>
      <c r="B4277" s="20" t="s">
        <v>808</v>
      </c>
      <c r="C4277" s="20" t="s">
        <v>966</v>
      </c>
      <c r="D4277" s="20" t="s">
        <v>714</v>
      </c>
      <c r="E4277" s="20" t="s">
        <v>7830</v>
      </c>
      <c r="F4277" s="20" t="s">
        <v>521</v>
      </c>
      <c r="G4277" s="20">
        <v>4.42</v>
      </c>
      <c r="H4277" s="20" t="s">
        <v>1679</v>
      </c>
      <c r="I4277" s="20" t="s">
        <v>7823</v>
      </c>
      <c r="J4277" s="20" t="s">
        <v>7824</v>
      </c>
      <c r="K4277" s="20" t="s">
        <v>7824</v>
      </c>
      <c r="L4277" s="20" t="s">
        <v>808</v>
      </c>
      <c r="M4277" s="20">
        <v>8</v>
      </c>
      <c r="N4277" s="20" t="s">
        <v>1679</v>
      </c>
      <c r="P4277" s="20">
        <v>0</v>
      </c>
      <c r="Q4277" s="20" t="s">
        <v>499</v>
      </c>
      <c r="R4277" s="20" t="s">
        <v>488</v>
      </c>
      <c r="S4277" s="20" t="s">
        <v>221</v>
      </c>
      <c r="T4277" s="20" t="s">
        <v>7663</v>
      </c>
      <c r="U4277" s="20" t="s">
        <v>7828</v>
      </c>
      <c r="V4277" s="20">
        <v>18</v>
      </c>
      <c r="W4277" s="20">
        <v>576</v>
      </c>
      <c r="Y4277" s="20" t="s">
        <v>1684</v>
      </c>
      <c r="Z4277" s="20" t="s">
        <v>1685</v>
      </c>
      <c r="AA4277" s="20">
        <v>1.5</v>
      </c>
      <c r="AB4277" s="20">
        <v>63</v>
      </c>
      <c r="AC4277" s="20">
        <v>63</v>
      </c>
      <c r="AD4277" s="20">
        <v>63</v>
      </c>
      <c r="AJ4277" s="20" t="s">
        <v>1815</v>
      </c>
      <c r="AT4277" s="20" t="s">
        <v>1687</v>
      </c>
      <c r="AY4277" s="20" t="s">
        <v>1942</v>
      </c>
      <c r="BD4277" s="20" t="s">
        <v>7826</v>
      </c>
      <c r="BE4277" s="20" t="s">
        <v>808</v>
      </c>
      <c r="BL4277" s="20">
        <v>309.39999999999998</v>
      </c>
      <c r="BM4277" s="20">
        <v>70</v>
      </c>
      <c r="BN4277" s="20">
        <v>348.22899999999998</v>
      </c>
      <c r="BO4277" s="20">
        <v>4.42</v>
      </c>
      <c r="BP4277" s="20">
        <v>78.78</v>
      </c>
    </row>
    <row r="4278" spans="1:68" x14ac:dyDescent="0.25">
      <c r="A4278" s="20" t="s">
        <v>1677</v>
      </c>
      <c r="B4278" s="20" t="s">
        <v>808</v>
      </c>
      <c r="C4278" s="20" t="s">
        <v>966</v>
      </c>
      <c r="D4278" s="20" t="s">
        <v>714</v>
      </c>
      <c r="E4278" s="20" t="s">
        <v>7831</v>
      </c>
      <c r="F4278" s="20" t="s">
        <v>522</v>
      </c>
      <c r="G4278" s="20">
        <v>7.2</v>
      </c>
      <c r="H4278" s="20" t="s">
        <v>1679</v>
      </c>
      <c r="I4278" s="20" t="s">
        <v>7823</v>
      </c>
      <c r="J4278" s="20" t="s">
        <v>7824</v>
      </c>
      <c r="K4278" s="20" t="s">
        <v>7824</v>
      </c>
      <c r="L4278" s="20" t="s">
        <v>808</v>
      </c>
      <c r="M4278" s="20">
        <v>8</v>
      </c>
      <c r="N4278" s="20" t="s">
        <v>1679</v>
      </c>
      <c r="P4278" s="20">
        <v>0</v>
      </c>
      <c r="Q4278" s="20" t="s">
        <v>499</v>
      </c>
      <c r="R4278" s="20" t="s">
        <v>488</v>
      </c>
      <c r="S4278" s="20" t="s">
        <v>221</v>
      </c>
      <c r="T4278" s="20" t="s">
        <v>7663</v>
      </c>
      <c r="U4278" s="20" t="s">
        <v>7828</v>
      </c>
      <c r="V4278" s="20">
        <v>18</v>
      </c>
      <c r="W4278" s="20">
        <v>576</v>
      </c>
      <c r="Y4278" s="20" t="s">
        <v>1684</v>
      </c>
      <c r="Z4278" s="20" t="s">
        <v>1685</v>
      </c>
      <c r="AA4278" s="20">
        <v>1.5</v>
      </c>
      <c r="AB4278" s="20">
        <v>63</v>
      </c>
      <c r="AC4278" s="20">
        <v>63</v>
      </c>
      <c r="AD4278" s="20">
        <v>63</v>
      </c>
      <c r="AJ4278" s="20" t="s">
        <v>1815</v>
      </c>
      <c r="AT4278" s="20" t="s">
        <v>1687</v>
      </c>
      <c r="AY4278" s="20" t="s">
        <v>1942</v>
      </c>
      <c r="BD4278" s="20" t="s">
        <v>7826</v>
      </c>
      <c r="BE4278" s="20" t="s">
        <v>808</v>
      </c>
      <c r="BL4278" s="20">
        <v>504</v>
      </c>
      <c r="BM4278" s="20">
        <v>70</v>
      </c>
      <c r="BN4278" s="20">
        <v>567.02499999999998</v>
      </c>
      <c r="BO4278" s="20">
        <v>7.2</v>
      </c>
      <c r="BP4278" s="20">
        <v>78.75</v>
      </c>
    </row>
    <row r="4279" spans="1:68" x14ac:dyDescent="0.25">
      <c r="A4279" s="20" t="s">
        <v>1677</v>
      </c>
      <c r="B4279" s="20" t="s">
        <v>808</v>
      </c>
      <c r="C4279" s="20" t="s">
        <v>966</v>
      </c>
      <c r="D4279" s="20" t="s">
        <v>714</v>
      </c>
      <c r="E4279" s="20" t="s">
        <v>7832</v>
      </c>
      <c r="F4279" s="20" t="s">
        <v>525</v>
      </c>
      <c r="G4279" s="20">
        <v>8.19</v>
      </c>
      <c r="H4279" s="20" t="s">
        <v>1679</v>
      </c>
      <c r="I4279" s="20" t="s">
        <v>7823</v>
      </c>
      <c r="J4279" s="20" t="s">
        <v>7824</v>
      </c>
      <c r="K4279" s="20" t="s">
        <v>7824</v>
      </c>
      <c r="L4279" s="20" t="s">
        <v>808</v>
      </c>
      <c r="M4279" s="20">
        <v>8</v>
      </c>
      <c r="N4279" s="20" t="s">
        <v>1679</v>
      </c>
      <c r="P4279" s="20">
        <v>0</v>
      </c>
      <c r="Q4279" s="20" t="s">
        <v>499</v>
      </c>
      <c r="R4279" s="20" t="s">
        <v>488</v>
      </c>
      <c r="S4279" s="20" t="s">
        <v>221</v>
      </c>
      <c r="T4279" s="20" t="s">
        <v>7663</v>
      </c>
      <c r="U4279" s="20" t="s">
        <v>7828</v>
      </c>
      <c r="V4279" s="20">
        <v>18</v>
      </c>
      <c r="W4279" s="20">
        <v>576</v>
      </c>
      <c r="Y4279" s="20" t="s">
        <v>1684</v>
      </c>
      <c r="Z4279" s="20" t="s">
        <v>1685</v>
      </c>
      <c r="AA4279" s="20">
        <v>1.5</v>
      </c>
      <c r="AB4279" s="20">
        <v>63</v>
      </c>
      <c r="AC4279" s="20">
        <v>63</v>
      </c>
      <c r="AD4279" s="20">
        <v>63</v>
      </c>
      <c r="AJ4279" s="20" t="s">
        <v>1815</v>
      </c>
      <c r="AT4279" s="20" t="s">
        <v>1687</v>
      </c>
      <c r="AY4279" s="20" t="s">
        <v>1942</v>
      </c>
      <c r="BD4279" s="20" t="s">
        <v>7826</v>
      </c>
      <c r="BE4279" s="20" t="s">
        <v>808</v>
      </c>
      <c r="BL4279" s="20">
        <v>573.29999999999995</v>
      </c>
      <c r="BM4279" s="20">
        <v>70</v>
      </c>
      <c r="BN4279" s="20">
        <v>645.1</v>
      </c>
      <c r="BO4279" s="20">
        <v>8.19</v>
      </c>
      <c r="BP4279" s="20">
        <v>78.77</v>
      </c>
    </row>
    <row r="4280" spans="1:68" x14ac:dyDescent="0.25">
      <c r="A4280" s="20" t="s">
        <v>1677</v>
      </c>
      <c r="B4280" s="20" t="s">
        <v>808</v>
      </c>
      <c r="C4280" s="20" t="s">
        <v>966</v>
      </c>
      <c r="D4280" s="20" t="s">
        <v>714</v>
      </c>
      <c r="E4280" s="20" t="s">
        <v>7833</v>
      </c>
      <c r="F4280" s="20" t="s">
        <v>526</v>
      </c>
      <c r="G4280" s="20">
        <v>7.42</v>
      </c>
      <c r="H4280" s="20" t="s">
        <v>1679</v>
      </c>
      <c r="I4280" s="20" t="s">
        <v>7823</v>
      </c>
      <c r="J4280" s="20" t="s">
        <v>7824</v>
      </c>
      <c r="K4280" s="20" t="s">
        <v>7824</v>
      </c>
      <c r="L4280" s="20" t="s">
        <v>808</v>
      </c>
      <c r="M4280" s="20">
        <v>8</v>
      </c>
      <c r="N4280" s="20" t="s">
        <v>1679</v>
      </c>
      <c r="P4280" s="20">
        <v>0</v>
      </c>
      <c r="Q4280" s="20" t="s">
        <v>499</v>
      </c>
      <c r="R4280" s="20" t="s">
        <v>488</v>
      </c>
      <c r="S4280" s="20" t="s">
        <v>221</v>
      </c>
      <c r="T4280" s="20" t="s">
        <v>7663</v>
      </c>
      <c r="U4280" s="20" t="s">
        <v>7828</v>
      </c>
      <c r="V4280" s="20">
        <v>18</v>
      </c>
      <c r="W4280" s="20">
        <v>576</v>
      </c>
      <c r="Y4280" s="20" t="s">
        <v>1684</v>
      </c>
      <c r="Z4280" s="20" t="s">
        <v>1685</v>
      </c>
      <c r="AA4280" s="20">
        <v>1.5</v>
      </c>
      <c r="AB4280" s="20">
        <v>63</v>
      </c>
      <c r="AC4280" s="20">
        <v>63</v>
      </c>
      <c r="AD4280" s="20">
        <v>63</v>
      </c>
      <c r="AJ4280" s="20" t="s">
        <v>1815</v>
      </c>
      <c r="AT4280" s="20" t="s">
        <v>1687</v>
      </c>
      <c r="AY4280" s="20" t="s">
        <v>1942</v>
      </c>
      <c r="BD4280" s="20" t="s">
        <v>7826</v>
      </c>
      <c r="BE4280" s="20" t="s">
        <v>808</v>
      </c>
      <c r="BL4280" s="20">
        <v>519.4</v>
      </c>
      <c r="BM4280" s="20">
        <v>70</v>
      </c>
      <c r="BN4280" s="20">
        <v>584.47799999999995</v>
      </c>
      <c r="BO4280" s="20">
        <v>7.42</v>
      </c>
      <c r="BP4280" s="20">
        <v>78.77</v>
      </c>
    </row>
    <row r="4281" spans="1:68" x14ac:dyDescent="0.25">
      <c r="A4281" s="20" t="s">
        <v>1677</v>
      </c>
      <c r="B4281" s="20" t="s">
        <v>808</v>
      </c>
      <c r="C4281" s="20" t="s">
        <v>966</v>
      </c>
      <c r="D4281" s="20" t="s">
        <v>714</v>
      </c>
      <c r="E4281" s="20" t="s">
        <v>7834</v>
      </c>
      <c r="F4281" s="20" t="s">
        <v>527</v>
      </c>
      <c r="G4281" s="20">
        <v>4.78</v>
      </c>
      <c r="H4281" s="20" t="s">
        <v>1679</v>
      </c>
      <c r="I4281" s="20" t="s">
        <v>7823</v>
      </c>
      <c r="J4281" s="20" t="s">
        <v>7824</v>
      </c>
      <c r="K4281" s="20" t="s">
        <v>7824</v>
      </c>
      <c r="L4281" s="20" t="s">
        <v>808</v>
      </c>
      <c r="M4281" s="20">
        <v>8</v>
      </c>
      <c r="N4281" s="20" t="s">
        <v>1679</v>
      </c>
      <c r="P4281" s="20">
        <v>0</v>
      </c>
      <c r="Q4281" s="20" t="s">
        <v>499</v>
      </c>
      <c r="R4281" s="20" t="s">
        <v>488</v>
      </c>
      <c r="S4281" s="20" t="s">
        <v>221</v>
      </c>
      <c r="T4281" s="20" t="s">
        <v>7663</v>
      </c>
      <c r="U4281" s="20" t="s">
        <v>7828</v>
      </c>
      <c r="V4281" s="20">
        <v>18</v>
      </c>
      <c r="W4281" s="20">
        <v>576</v>
      </c>
      <c r="Y4281" s="20" t="s">
        <v>1684</v>
      </c>
      <c r="Z4281" s="20" t="s">
        <v>1685</v>
      </c>
      <c r="AA4281" s="20">
        <v>1.5</v>
      </c>
      <c r="AB4281" s="20">
        <v>63</v>
      </c>
      <c r="AC4281" s="20">
        <v>63</v>
      </c>
      <c r="AD4281" s="20">
        <v>63</v>
      </c>
      <c r="AJ4281" s="20" t="s">
        <v>1815</v>
      </c>
      <c r="AT4281" s="20" t="s">
        <v>1687</v>
      </c>
      <c r="AY4281" s="20" t="s">
        <v>1942</v>
      </c>
      <c r="BD4281" s="20" t="s">
        <v>7826</v>
      </c>
      <c r="BE4281" s="20" t="s">
        <v>808</v>
      </c>
      <c r="BL4281" s="20">
        <v>334.6</v>
      </c>
      <c r="BM4281" s="20">
        <v>70</v>
      </c>
      <c r="BN4281" s="20">
        <v>376.31</v>
      </c>
      <c r="BO4281" s="20">
        <v>4.78</v>
      </c>
      <c r="BP4281" s="20">
        <v>78.73</v>
      </c>
    </row>
    <row r="4282" spans="1:68" x14ac:dyDescent="0.25">
      <c r="A4282" s="20" t="s">
        <v>1677</v>
      </c>
      <c r="B4282" s="20" t="s">
        <v>808</v>
      </c>
      <c r="C4282" s="20" t="s">
        <v>966</v>
      </c>
      <c r="D4282" s="20" t="s">
        <v>714</v>
      </c>
      <c r="E4282" s="20" t="s">
        <v>7835</v>
      </c>
      <c r="F4282" s="20" t="s">
        <v>528</v>
      </c>
      <c r="G4282" s="20">
        <v>10.69</v>
      </c>
      <c r="H4282" s="20" t="s">
        <v>1679</v>
      </c>
      <c r="I4282" s="20" t="s">
        <v>7823</v>
      </c>
      <c r="J4282" s="20" t="s">
        <v>7824</v>
      </c>
      <c r="K4282" s="20" t="s">
        <v>7824</v>
      </c>
      <c r="L4282" s="20" t="s">
        <v>808</v>
      </c>
      <c r="M4282" s="20">
        <v>8</v>
      </c>
      <c r="N4282" s="20" t="s">
        <v>1679</v>
      </c>
      <c r="P4282" s="20">
        <v>0</v>
      </c>
      <c r="Q4282" s="20" t="s">
        <v>499</v>
      </c>
      <c r="R4282" s="20" t="s">
        <v>488</v>
      </c>
      <c r="S4282" s="20" t="s">
        <v>221</v>
      </c>
      <c r="T4282" s="20" t="s">
        <v>7663</v>
      </c>
      <c r="U4282" s="20" t="s">
        <v>7828</v>
      </c>
      <c r="V4282" s="20">
        <v>18</v>
      </c>
      <c r="W4282" s="20">
        <v>576</v>
      </c>
      <c r="Y4282" s="20" t="s">
        <v>1684</v>
      </c>
      <c r="Z4282" s="20" t="s">
        <v>1685</v>
      </c>
      <c r="AA4282" s="20">
        <v>1.5</v>
      </c>
      <c r="AB4282" s="20">
        <v>63</v>
      </c>
      <c r="AC4282" s="20">
        <v>63</v>
      </c>
      <c r="AD4282" s="20">
        <v>63</v>
      </c>
      <c r="AJ4282" s="20" t="s">
        <v>1815</v>
      </c>
      <c r="AT4282" s="20" t="s">
        <v>1687</v>
      </c>
      <c r="AY4282" s="20" t="s">
        <v>1942</v>
      </c>
      <c r="BD4282" s="20" t="s">
        <v>7826</v>
      </c>
      <c r="BE4282" s="20" t="s">
        <v>808</v>
      </c>
      <c r="BL4282" s="20">
        <v>748.3</v>
      </c>
      <c r="BM4282" s="20">
        <v>70</v>
      </c>
      <c r="BN4282" s="20">
        <v>841.97</v>
      </c>
      <c r="BO4282" s="20">
        <v>10.69</v>
      </c>
      <c r="BP4282" s="20">
        <v>78.760000000000005</v>
      </c>
    </row>
    <row r="4283" spans="1:68" x14ac:dyDescent="0.25">
      <c r="A4283" s="20" t="s">
        <v>1677</v>
      </c>
      <c r="B4283" s="20" t="s">
        <v>808</v>
      </c>
      <c r="C4283" s="20" t="s">
        <v>966</v>
      </c>
      <c r="D4283" s="20" t="s">
        <v>714</v>
      </c>
      <c r="E4283" s="20" t="s">
        <v>7836</v>
      </c>
      <c r="F4283" s="20" t="s">
        <v>529</v>
      </c>
      <c r="G4283" s="20">
        <v>8.17</v>
      </c>
      <c r="H4283" s="20" t="s">
        <v>1679</v>
      </c>
      <c r="I4283" s="20" t="s">
        <v>7823</v>
      </c>
      <c r="J4283" s="20" t="s">
        <v>7824</v>
      </c>
      <c r="K4283" s="20" t="s">
        <v>7824</v>
      </c>
      <c r="L4283" s="20" t="s">
        <v>808</v>
      </c>
      <c r="M4283" s="20">
        <v>8</v>
      </c>
      <c r="N4283" s="20" t="s">
        <v>1679</v>
      </c>
      <c r="P4283" s="20">
        <v>0</v>
      </c>
      <c r="Q4283" s="20" t="s">
        <v>499</v>
      </c>
      <c r="R4283" s="20" t="s">
        <v>488</v>
      </c>
      <c r="S4283" s="20" t="s">
        <v>221</v>
      </c>
      <c r="T4283" s="20" t="s">
        <v>7663</v>
      </c>
      <c r="U4283" s="20" t="s">
        <v>7828</v>
      </c>
      <c r="V4283" s="20">
        <v>18</v>
      </c>
      <c r="W4283" s="20">
        <v>576</v>
      </c>
      <c r="Y4283" s="20" t="s">
        <v>1684</v>
      </c>
      <c r="Z4283" s="20" t="s">
        <v>1685</v>
      </c>
      <c r="AA4283" s="20">
        <v>1.5</v>
      </c>
      <c r="AB4283" s="20">
        <v>63</v>
      </c>
      <c r="AC4283" s="20">
        <v>63</v>
      </c>
      <c r="AD4283" s="20">
        <v>63</v>
      </c>
      <c r="AJ4283" s="20" t="s">
        <v>1815</v>
      </c>
      <c r="AT4283" s="20" t="s">
        <v>1687</v>
      </c>
      <c r="AY4283" s="20" t="s">
        <v>1942</v>
      </c>
      <c r="BD4283" s="20" t="s">
        <v>7826</v>
      </c>
      <c r="BE4283" s="20" t="s">
        <v>808</v>
      </c>
      <c r="BL4283" s="20">
        <v>571.9</v>
      </c>
      <c r="BM4283" s="20">
        <v>70</v>
      </c>
      <c r="BN4283" s="20">
        <v>643.38099999999997</v>
      </c>
      <c r="BO4283" s="20">
        <v>8.17</v>
      </c>
      <c r="BP4283" s="20">
        <v>78.75</v>
      </c>
    </row>
    <row r="4284" spans="1:68" x14ac:dyDescent="0.25">
      <c r="A4284" s="20" t="s">
        <v>1677</v>
      </c>
      <c r="B4284" s="20" t="s">
        <v>808</v>
      </c>
      <c r="C4284" s="20" t="s">
        <v>966</v>
      </c>
      <c r="D4284" s="20" t="s">
        <v>714</v>
      </c>
      <c r="E4284" s="20" t="s">
        <v>7837</v>
      </c>
      <c r="F4284" s="20" t="s">
        <v>530</v>
      </c>
      <c r="G4284" s="20">
        <v>13.64</v>
      </c>
      <c r="H4284" s="20" t="s">
        <v>1679</v>
      </c>
      <c r="I4284" s="20" t="s">
        <v>7823</v>
      </c>
      <c r="J4284" s="20" t="s">
        <v>7824</v>
      </c>
      <c r="K4284" s="20" t="s">
        <v>7824</v>
      </c>
      <c r="L4284" s="20" t="s">
        <v>808</v>
      </c>
      <c r="M4284" s="20">
        <v>8</v>
      </c>
      <c r="N4284" s="20" t="s">
        <v>1679</v>
      </c>
      <c r="P4284" s="20">
        <v>0</v>
      </c>
      <c r="Q4284" s="20" t="s">
        <v>499</v>
      </c>
      <c r="R4284" s="20" t="s">
        <v>488</v>
      </c>
      <c r="S4284" s="20" t="s">
        <v>221</v>
      </c>
      <c r="T4284" s="20" t="s">
        <v>7663</v>
      </c>
      <c r="U4284" s="20" t="s">
        <v>7828</v>
      </c>
      <c r="V4284" s="20">
        <v>18</v>
      </c>
      <c r="W4284" s="20">
        <v>576</v>
      </c>
      <c r="Y4284" s="20" t="s">
        <v>1684</v>
      </c>
      <c r="Z4284" s="20" t="s">
        <v>1685</v>
      </c>
      <c r="AA4284" s="20">
        <v>1.5</v>
      </c>
      <c r="AB4284" s="20">
        <v>63</v>
      </c>
      <c r="AC4284" s="20">
        <v>63</v>
      </c>
      <c r="AD4284" s="20">
        <v>63</v>
      </c>
      <c r="AJ4284" s="20" t="s">
        <v>1815</v>
      </c>
      <c r="AT4284" s="20" t="s">
        <v>1687</v>
      </c>
      <c r="AY4284" s="20" t="s">
        <v>1942</v>
      </c>
      <c r="BD4284" s="20" t="s">
        <v>7826</v>
      </c>
      <c r="BE4284" s="20" t="s">
        <v>808</v>
      </c>
      <c r="BL4284" s="20">
        <v>954.8</v>
      </c>
      <c r="BM4284" s="20">
        <v>70</v>
      </c>
      <c r="BN4284" s="20">
        <v>1074.133</v>
      </c>
      <c r="BO4284" s="20">
        <v>13.64</v>
      </c>
      <c r="BP4284" s="20">
        <v>78.75</v>
      </c>
    </row>
    <row r="4285" spans="1:68" x14ac:dyDescent="0.25">
      <c r="A4285" s="20" t="s">
        <v>1677</v>
      </c>
      <c r="B4285" s="20" t="s">
        <v>808</v>
      </c>
      <c r="C4285" s="20" t="s">
        <v>966</v>
      </c>
      <c r="D4285" s="20" t="s">
        <v>714</v>
      </c>
      <c r="E4285" s="20" t="s">
        <v>7838</v>
      </c>
      <c r="F4285" s="20" t="s">
        <v>531</v>
      </c>
      <c r="G4285" s="20">
        <v>8.07</v>
      </c>
      <c r="H4285" s="20" t="s">
        <v>1679</v>
      </c>
      <c r="I4285" s="20" t="s">
        <v>7823</v>
      </c>
      <c r="J4285" s="20" t="s">
        <v>7824</v>
      </c>
      <c r="K4285" s="20" t="s">
        <v>7824</v>
      </c>
      <c r="L4285" s="20" t="s">
        <v>808</v>
      </c>
      <c r="M4285" s="20">
        <v>8</v>
      </c>
      <c r="N4285" s="20" t="s">
        <v>1679</v>
      </c>
      <c r="P4285" s="20">
        <v>0</v>
      </c>
      <c r="Q4285" s="20" t="s">
        <v>499</v>
      </c>
      <c r="R4285" s="20" t="s">
        <v>488</v>
      </c>
      <c r="S4285" s="20" t="s">
        <v>221</v>
      </c>
      <c r="T4285" s="20" t="s">
        <v>7663</v>
      </c>
      <c r="U4285" s="20" t="s">
        <v>7828</v>
      </c>
      <c r="V4285" s="20">
        <v>18</v>
      </c>
      <c r="W4285" s="20">
        <v>576</v>
      </c>
      <c r="Y4285" s="20" t="s">
        <v>1684</v>
      </c>
      <c r="Z4285" s="20" t="s">
        <v>1685</v>
      </c>
      <c r="AA4285" s="20">
        <v>1.5</v>
      </c>
      <c r="AB4285" s="20">
        <v>63</v>
      </c>
      <c r="AC4285" s="20">
        <v>63</v>
      </c>
      <c r="AD4285" s="20">
        <v>63</v>
      </c>
      <c r="AJ4285" s="20" t="s">
        <v>1815</v>
      </c>
      <c r="AT4285" s="20" t="s">
        <v>1687</v>
      </c>
      <c r="AY4285" s="20" t="s">
        <v>1942</v>
      </c>
      <c r="BD4285" s="20" t="s">
        <v>7826</v>
      </c>
      <c r="BE4285" s="20" t="s">
        <v>808</v>
      </c>
      <c r="BL4285" s="20">
        <v>564.9</v>
      </c>
      <c r="BM4285" s="20">
        <v>70</v>
      </c>
      <c r="BN4285" s="20">
        <v>635.505</v>
      </c>
      <c r="BO4285" s="20">
        <v>8.07</v>
      </c>
      <c r="BP4285" s="20">
        <v>78.75</v>
      </c>
    </row>
    <row r="4286" spans="1:68" x14ac:dyDescent="0.25">
      <c r="A4286" s="20" t="s">
        <v>1677</v>
      </c>
      <c r="B4286" s="20" t="s">
        <v>808</v>
      </c>
      <c r="C4286" s="20" t="s">
        <v>966</v>
      </c>
      <c r="D4286" s="20" t="s">
        <v>714</v>
      </c>
      <c r="E4286" s="20" t="s">
        <v>7839</v>
      </c>
      <c r="F4286" s="20" t="s">
        <v>532</v>
      </c>
      <c r="G4286" s="20">
        <v>3.48</v>
      </c>
      <c r="H4286" s="20" t="s">
        <v>1679</v>
      </c>
      <c r="I4286" s="20" t="s">
        <v>7823</v>
      </c>
      <c r="J4286" s="20" t="s">
        <v>7824</v>
      </c>
      <c r="K4286" s="20" t="s">
        <v>7824</v>
      </c>
      <c r="L4286" s="20" t="s">
        <v>808</v>
      </c>
      <c r="M4286" s="20">
        <v>8</v>
      </c>
      <c r="N4286" s="20" t="s">
        <v>1679</v>
      </c>
      <c r="P4286" s="20">
        <v>0</v>
      </c>
      <c r="Q4286" s="20" t="s">
        <v>499</v>
      </c>
      <c r="R4286" s="20" t="s">
        <v>488</v>
      </c>
      <c r="S4286" s="20" t="s">
        <v>221</v>
      </c>
      <c r="T4286" s="20" t="s">
        <v>7663</v>
      </c>
      <c r="U4286" s="20" t="s">
        <v>7828</v>
      </c>
      <c r="V4286" s="20">
        <v>18</v>
      </c>
      <c r="W4286" s="20">
        <v>576</v>
      </c>
      <c r="Y4286" s="20" t="s">
        <v>1684</v>
      </c>
      <c r="Z4286" s="20" t="s">
        <v>1685</v>
      </c>
      <c r="AA4286" s="20">
        <v>1.5</v>
      </c>
      <c r="AB4286" s="20">
        <v>63</v>
      </c>
      <c r="AC4286" s="20">
        <v>63</v>
      </c>
      <c r="AD4286" s="20">
        <v>63</v>
      </c>
      <c r="AJ4286" s="20" t="s">
        <v>1815</v>
      </c>
      <c r="AT4286" s="20" t="s">
        <v>1687</v>
      </c>
      <c r="AY4286" s="20" t="s">
        <v>1942</v>
      </c>
      <c r="BD4286" s="20" t="s">
        <v>7826</v>
      </c>
      <c r="BE4286" s="20" t="s">
        <v>808</v>
      </c>
      <c r="BL4286" s="20">
        <v>243.6</v>
      </c>
      <c r="BM4286" s="20">
        <v>70</v>
      </c>
      <c r="BN4286" s="20">
        <v>273.92899999999997</v>
      </c>
      <c r="BO4286" s="20">
        <v>3.48</v>
      </c>
      <c r="BP4286" s="20">
        <v>78.72</v>
      </c>
    </row>
    <row r="4287" spans="1:68" x14ac:dyDescent="0.25">
      <c r="A4287" s="20" t="s">
        <v>1677</v>
      </c>
      <c r="B4287" s="20" t="s">
        <v>808</v>
      </c>
      <c r="C4287" s="20" t="s">
        <v>966</v>
      </c>
      <c r="D4287" s="20" t="s">
        <v>714</v>
      </c>
      <c r="E4287" s="20" t="s">
        <v>7840</v>
      </c>
      <c r="F4287" s="20" t="s">
        <v>533</v>
      </c>
      <c r="G4287" s="20">
        <v>3.13</v>
      </c>
      <c r="H4287" s="20" t="s">
        <v>1679</v>
      </c>
      <c r="I4287" s="20" t="s">
        <v>7823</v>
      </c>
      <c r="J4287" s="20" t="s">
        <v>7824</v>
      </c>
      <c r="K4287" s="20" t="s">
        <v>7824</v>
      </c>
      <c r="L4287" s="20" t="s">
        <v>808</v>
      </c>
      <c r="M4287" s="20">
        <v>8</v>
      </c>
      <c r="N4287" s="20" t="s">
        <v>1679</v>
      </c>
      <c r="P4287" s="20">
        <v>0</v>
      </c>
      <c r="Q4287" s="20" t="s">
        <v>499</v>
      </c>
      <c r="R4287" s="20" t="s">
        <v>488</v>
      </c>
      <c r="S4287" s="20" t="s">
        <v>221</v>
      </c>
      <c r="T4287" s="20" t="s">
        <v>7663</v>
      </c>
      <c r="U4287" s="20" t="s">
        <v>7828</v>
      </c>
      <c r="V4287" s="20">
        <v>18</v>
      </c>
      <c r="W4287" s="20">
        <v>576</v>
      </c>
      <c r="Y4287" s="20" t="s">
        <v>1684</v>
      </c>
      <c r="Z4287" s="20" t="s">
        <v>1685</v>
      </c>
      <c r="AA4287" s="20">
        <v>1.5</v>
      </c>
      <c r="AB4287" s="20">
        <v>63</v>
      </c>
      <c r="AC4287" s="20">
        <v>63</v>
      </c>
      <c r="AD4287" s="20">
        <v>63</v>
      </c>
      <c r="AJ4287" s="20" t="s">
        <v>1815</v>
      </c>
      <c r="AT4287" s="20" t="s">
        <v>1687</v>
      </c>
      <c r="AY4287" s="20" t="s">
        <v>1942</v>
      </c>
      <c r="BD4287" s="20" t="s">
        <v>7826</v>
      </c>
      <c r="BE4287" s="20" t="s">
        <v>808</v>
      </c>
      <c r="BL4287" s="20">
        <v>219.1</v>
      </c>
      <c r="BM4287" s="20">
        <v>70</v>
      </c>
      <c r="BN4287" s="20">
        <v>246.53200000000001</v>
      </c>
      <c r="BO4287" s="20">
        <v>3.13</v>
      </c>
      <c r="BP4287" s="20">
        <v>78.760000000000005</v>
      </c>
    </row>
    <row r="4288" spans="1:68" x14ac:dyDescent="0.25">
      <c r="A4288" s="20" t="s">
        <v>1677</v>
      </c>
      <c r="B4288" s="20" t="s">
        <v>808</v>
      </c>
      <c r="C4288" s="20" t="s">
        <v>966</v>
      </c>
      <c r="D4288" s="20" t="s">
        <v>714</v>
      </c>
      <c r="E4288" s="20" t="s">
        <v>7841</v>
      </c>
      <c r="F4288" s="20" t="s">
        <v>534</v>
      </c>
      <c r="G4288" s="20">
        <v>1.33</v>
      </c>
      <c r="H4288" s="20" t="s">
        <v>1679</v>
      </c>
      <c r="I4288" s="20" t="s">
        <v>7823</v>
      </c>
      <c r="J4288" s="20" t="s">
        <v>7824</v>
      </c>
      <c r="K4288" s="20" t="s">
        <v>7824</v>
      </c>
      <c r="L4288" s="20" t="s">
        <v>808</v>
      </c>
      <c r="M4288" s="20">
        <v>8</v>
      </c>
      <c r="N4288" s="20" t="s">
        <v>1679</v>
      </c>
      <c r="P4288" s="20">
        <v>0</v>
      </c>
      <c r="Q4288" s="20" t="s">
        <v>499</v>
      </c>
      <c r="R4288" s="20" t="s">
        <v>488</v>
      </c>
      <c r="S4288" s="20" t="s">
        <v>221</v>
      </c>
      <c r="T4288" s="20" t="s">
        <v>7663</v>
      </c>
      <c r="U4288" s="20" t="s">
        <v>7828</v>
      </c>
      <c r="V4288" s="20">
        <v>18</v>
      </c>
      <c r="W4288" s="20">
        <v>576</v>
      </c>
      <c r="Y4288" s="20" t="s">
        <v>1684</v>
      </c>
      <c r="Z4288" s="20" t="s">
        <v>1685</v>
      </c>
      <c r="AA4288" s="20">
        <v>1.5</v>
      </c>
      <c r="AB4288" s="20">
        <v>63</v>
      </c>
      <c r="AC4288" s="20">
        <v>63</v>
      </c>
      <c r="AD4288" s="20">
        <v>63</v>
      </c>
      <c r="AJ4288" s="20" t="s">
        <v>1815</v>
      </c>
      <c r="AT4288" s="20" t="s">
        <v>1687</v>
      </c>
      <c r="AY4288" s="20" t="s">
        <v>1942</v>
      </c>
      <c r="BD4288" s="20" t="s">
        <v>7826</v>
      </c>
      <c r="BE4288" s="20" t="s">
        <v>808</v>
      </c>
      <c r="BL4288" s="20">
        <v>93.1</v>
      </c>
      <c r="BM4288" s="20">
        <v>70</v>
      </c>
      <c r="BN4288" s="20">
        <v>104.774</v>
      </c>
      <c r="BO4288" s="20">
        <v>1.33</v>
      </c>
      <c r="BP4288" s="20">
        <v>78.78</v>
      </c>
    </row>
    <row r="4289" spans="1:68" x14ac:dyDescent="0.25">
      <c r="A4289" s="20" t="s">
        <v>1677</v>
      </c>
      <c r="B4289" s="20" t="s">
        <v>808</v>
      </c>
      <c r="C4289" s="20" t="s">
        <v>967</v>
      </c>
      <c r="D4289" s="20" t="s">
        <v>714</v>
      </c>
      <c r="E4289" s="20" t="s">
        <v>7842</v>
      </c>
      <c r="F4289" s="20" t="s">
        <v>465</v>
      </c>
      <c r="G4289" s="20">
        <v>9.58</v>
      </c>
      <c r="H4289" s="20" t="s">
        <v>1679</v>
      </c>
      <c r="I4289" s="20" t="s">
        <v>7843</v>
      </c>
      <c r="J4289" s="20" t="s">
        <v>7824</v>
      </c>
      <c r="K4289" s="20" t="s">
        <v>7824</v>
      </c>
      <c r="L4289" s="20" t="s">
        <v>808</v>
      </c>
      <c r="M4289" s="20">
        <v>8</v>
      </c>
      <c r="N4289" s="20" t="s">
        <v>1679</v>
      </c>
      <c r="P4289" s="20">
        <v>0</v>
      </c>
      <c r="Q4289" s="20" t="s">
        <v>499</v>
      </c>
      <c r="R4289" s="20" t="s">
        <v>488</v>
      </c>
      <c r="S4289" s="20" t="s">
        <v>221</v>
      </c>
      <c r="T4289" s="20" t="s">
        <v>7663</v>
      </c>
      <c r="U4289" s="20" t="s">
        <v>7844</v>
      </c>
      <c r="V4289" s="20">
        <v>18</v>
      </c>
      <c r="W4289" s="20">
        <v>576</v>
      </c>
      <c r="Y4289" s="20" t="s">
        <v>1684</v>
      </c>
      <c r="Z4289" s="20" t="s">
        <v>1685</v>
      </c>
      <c r="AA4289" s="20">
        <v>1.5</v>
      </c>
      <c r="AB4289" s="20">
        <v>58</v>
      </c>
      <c r="AC4289" s="20">
        <v>58</v>
      </c>
      <c r="AD4289" s="20">
        <v>58</v>
      </c>
      <c r="AJ4289" s="20" t="s">
        <v>1815</v>
      </c>
      <c r="AT4289" s="20" t="s">
        <v>1687</v>
      </c>
      <c r="AY4289" s="20" t="s">
        <v>1942</v>
      </c>
      <c r="BD4289" s="20" t="s">
        <v>7826</v>
      </c>
      <c r="BE4289" s="20" t="s">
        <v>808</v>
      </c>
      <c r="BL4289" s="20">
        <v>670.6</v>
      </c>
      <c r="BM4289" s="20">
        <v>70</v>
      </c>
      <c r="BN4289" s="20">
        <v>604.89599999999996</v>
      </c>
      <c r="BO4289" s="20">
        <v>9.58</v>
      </c>
      <c r="BP4289" s="20">
        <v>63.14</v>
      </c>
    </row>
    <row r="4290" spans="1:68" x14ac:dyDescent="0.25">
      <c r="A4290" s="20" t="s">
        <v>1677</v>
      </c>
      <c r="B4290" s="20" t="s">
        <v>808</v>
      </c>
      <c r="C4290" s="20" t="s">
        <v>967</v>
      </c>
      <c r="D4290" s="20" t="s">
        <v>714</v>
      </c>
      <c r="E4290" s="20" t="s">
        <v>7845</v>
      </c>
      <c r="F4290" s="20" t="s">
        <v>468</v>
      </c>
      <c r="G4290" s="20">
        <v>9.35</v>
      </c>
      <c r="H4290" s="20" t="s">
        <v>1679</v>
      </c>
      <c r="I4290" s="20" t="s">
        <v>7843</v>
      </c>
      <c r="J4290" s="20" t="s">
        <v>7824</v>
      </c>
      <c r="K4290" s="20" t="s">
        <v>7824</v>
      </c>
      <c r="L4290" s="20" t="s">
        <v>808</v>
      </c>
      <c r="M4290" s="20">
        <v>8</v>
      </c>
      <c r="N4290" s="20" t="s">
        <v>1679</v>
      </c>
      <c r="P4290" s="20">
        <v>0</v>
      </c>
      <c r="Q4290" s="20" t="s">
        <v>499</v>
      </c>
      <c r="R4290" s="20" t="s">
        <v>488</v>
      </c>
      <c r="S4290" s="20" t="s">
        <v>221</v>
      </c>
      <c r="T4290" s="20" t="s">
        <v>7663</v>
      </c>
      <c r="U4290" s="20" t="s">
        <v>7844</v>
      </c>
      <c r="V4290" s="20">
        <v>18</v>
      </c>
      <c r="W4290" s="20">
        <v>576</v>
      </c>
      <c r="Y4290" s="20" t="s">
        <v>1684</v>
      </c>
      <c r="Z4290" s="20" t="s">
        <v>1685</v>
      </c>
      <c r="AA4290" s="20">
        <v>1.5</v>
      </c>
      <c r="AB4290" s="20">
        <v>58</v>
      </c>
      <c r="AC4290" s="20">
        <v>58</v>
      </c>
      <c r="AD4290" s="20">
        <v>58</v>
      </c>
      <c r="AJ4290" s="20" t="s">
        <v>1815</v>
      </c>
      <c r="AT4290" s="20" t="s">
        <v>1687</v>
      </c>
      <c r="AY4290" s="20" t="s">
        <v>1942</v>
      </c>
      <c r="BD4290" s="20" t="s">
        <v>7826</v>
      </c>
      <c r="BE4290" s="20" t="s">
        <v>808</v>
      </c>
      <c r="BL4290" s="20">
        <v>654.5</v>
      </c>
      <c r="BM4290" s="20">
        <v>70</v>
      </c>
      <c r="BN4290" s="20">
        <v>590.38800000000003</v>
      </c>
      <c r="BO4290" s="20">
        <v>9.35</v>
      </c>
      <c r="BP4290" s="20">
        <v>63.14</v>
      </c>
    </row>
    <row r="4291" spans="1:68" x14ac:dyDescent="0.25">
      <c r="A4291" s="20" t="s">
        <v>1677</v>
      </c>
      <c r="B4291" s="20" t="s">
        <v>808</v>
      </c>
      <c r="C4291" s="20" t="s">
        <v>967</v>
      </c>
      <c r="D4291" s="20" t="s">
        <v>714</v>
      </c>
      <c r="E4291" s="20" t="s">
        <v>7846</v>
      </c>
      <c r="F4291" s="20" t="s">
        <v>470</v>
      </c>
      <c r="G4291" s="20">
        <v>4.75</v>
      </c>
      <c r="H4291" s="20" t="s">
        <v>1679</v>
      </c>
      <c r="I4291" s="20" t="s">
        <v>7843</v>
      </c>
      <c r="J4291" s="20" t="s">
        <v>7824</v>
      </c>
      <c r="K4291" s="20" t="s">
        <v>7824</v>
      </c>
      <c r="L4291" s="20" t="s">
        <v>808</v>
      </c>
      <c r="M4291" s="20">
        <v>8</v>
      </c>
      <c r="N4291" s="20" t="s">
        <v>1679</v>
      </c>
      <c r="P4291" s="20">
        <v>0</v>
      </c>
      <c r="Q4291" s="20" t="s">
        <v>499</v>
      </c>
      <c r="R4291" s="20" t="s">
        <v>488</v>
      </c>
      <c r="S4291" s="20" t="s">
        <v>221</v>
      </c>
      <c r="T4291" s="20" t="s">
        <v>7663</v>
      </c>
      <c r="U4291" s="20" t="s">
        <v>7844</v>
      </c>
      <c r="V4291" s="20">
        <v>18</v>
      </c>
      <c r="W4291" s="20">
        <v>576</v>
      </c>
      <c r="Y4291" s="20" t="s">
        <v>1684</v>
      </c>
      <c r="Z4291" s="20" t="s">
        <v>1685</v>
      </c>
      <c r="AA4291" s="20">
        <v>1.5</v>
      </c>
      <c r="AB4291" s="20">
        <v>58</v>
      </c>
      <c r="AC4291" s="20">
        <v>58</v>
      </c>
      <c r="AD4291" s="20">
        <v>58</v>
      </c>
      <c r="AJ4291" s="20" t="s">
        <v>1815</v>
      </c>
      <c r="AT4291" s="20" t="s">
        <v>1687</v>
      </c>
      <c r="AY4291" s="20" t="s">
        <v>1942</v>
      </c>
      <c r="BD4291" s="20" t="s">
        <v>7826</v>
      </c>
      <c r="BE4291" s="20" t="s">
        <v>808</v>
      </c>
      <c r="BL4291" s="20">
        <v>332.5</v>
      </c>
      <c r="BM4291" s="20">
        <v>70</v>
      </c>
      <c r="BN4291" s="20">
        <v>299.92500000000001</v>
      </c>
      <c r="BO4291" s="20">
        <v>4.75</v>
      </c>
      <c r="BP4291" s="20">
        <v>63.14</v>
      </c>
    </row>
    <row r="4292" spans="1:68" x14ac:dyDescent="0.25">
      <c r="A4292" s="20" t="s">
        <v>1677</v>
      </c>
      <c r="B4292" s="20" t="s">
        <v>808</v>
      </c>
      <c r="C4292" s="20" t="s">
        <v>967</v>
      </c>
      <c r="D4292" s="20" t="s">
        <v>714</v>
      </c>
      <c r="E4292" s="20" t="s">
        <v>7847</v>
      </c>
      <c r="F4292" s="20" t="s">
        <v>471</v>
      </c>
      <c r="G4292" s="20">
        <v>6.13</v>
      </c>
      <c r="H4292" s="20" t="s">
        <v>1679</v>
      </c>
      <c r="I4292" s="20" t="s">
        <v>7843</v>
      </c>
      <c r="J4292" s="20" t="s">
        <v>7824</v>
      </c>
      <c r="K4292" s="20" t="s">
        <v>7824</v>
      </c>
      <c r="L4292" s="20" t="s">
        <v>808</v>
      </c>
      <c r="M4292" s="20">
        <v>8</v>
      </c>
      <c r="N4292" s="20" t="s">
        <v>1679</v>
      </c>
      <c r="P4292" s="20">
        <v>0</v>
      </c>
      <c r="Q4292" s="20" t="s">
        <v>499</v>
      </c>
      <c r="R4292" s="20" t="s">
        <v>488</v>
      </c>
      <c r="S4292" s="20" t="s">
        <v>221</v>
      </c>
      <c r="T4292" s="20" t="s">
        <v>7663</v>
      </c>
      <c r="U4292" s="20" t="s">
        <v>7844</v>
      </c>
      <c r="V4292" s="20">
        <v>18</v>
      </c>
      <c r="W4292" s="20">
        <v>576</v>
      </c>
      <c r="Y4292" s="20" t="s">
        <v>1684</v>
      </c>
      <c r="Z4292" s="20" t="s">
        <v>1685</v>
      </c>
      <c r="AA4292" s="20">
        <v>1.5</v>
      </c>
      <c r="AB4292" s="20">
        <v>58</v>
      </c>
      <c r="AC4292" s="20">
        <v>58</v>
      </c>
      <c r="AD4292" s="20">
        <v>58</v>
      </c>
      <c r="AJ4292" s="20" t="s">
        <v>1815</v>
      </c>
      <c r="AT4292" s="20" t="s">
        <v>1687</v>
      </c>
      <c r="AY4292" s="20" t="s">
        <v>1942</v>
      </c>
      <c r="BD4292" s="20" t="s">
        <v>7826</v>
      </c>
      <c r="BE4292" s="20" t="s">
        <v>808</v>
      </c>
      <c r="BL4292" s="20">
        <v>429.1</v>
      </c>
      <c r="BM4292" s="20">
        <v>70</v>
      </c>
      <c r="BN4292" s="20">
        <v>387.05900000000003</v>
      </c>
      <c r="BO4292" s="20">
        <v>6.13</v>
      </c>
      <c r="BP4292" s="20">
        <v>63.14</v>
      </c>
    </row>
    <row r="4293" spans="1:68" x14ac:dyDescent="0.25">
      <c r="A4293" s="20" t="s">
        <v>1677</v>
      </c>
      <c r="B4293" s="20" t="s">
        <v>808</v>
      </c>
      <c r="C4293" s="20" t="s">
        <v>967</v>
      </c>
      <c r="D4293" s="20" t="s">
        <v>714</v>
      </c>
      <c r="E4293" s="20" t="s">
        <v>7848</v>
      </c>
      <c r="F4293" s="20" t="s">
        <v>472</v>
      </c>
      <c r="G4293" s="20">
        <v>2.04</v>
      </c>
      <c r="H4293" s="20" t="s">
        <v>1679</v>
      </c>
      <c r="I4293" s="20" t="s">
        <v>7843</v>
      </c>
      <c r="J4293" s="20" t="s">
        <v>7824</v>
      </c>
      <c r="K4293" s="20" t="s">
        <v>7824</v>
      </c>
      <c r="L4293" s="20" t="s">
        <v>808</v>
      </c>
      <c r="M4293" s="20">
        <v>6</v>
      </c>
      <c r="N4293" s="20" t="s">
        <v>1679</v>
      </c>
      <c r="P4293" s="20">
        <v>0</v>
      </c>
      <c r="Q4293" s="20" t="s">
        <v>499</v>
      </c>
      <c r="R4293" s="20" t="s">
        <v>488</v>
      </c>
      <c r="S4293" s="20" t="s">
        <v>221</v>
      </c>
      <c r="T4293" s="20" t="s">
        <v>7663</v>
      </c>
      <c r="U4293" s="20" t="s">
        <v>7844</v>
      </c>
      <c r="V4293" s="20">
        <v>18</v>
      </c>
      <c r="W4293" s="20">
        <v>576</v>
      </c>
      <c r="Y4293" s="20" t="s">
        <v>1684</v>
      </c>
      <c r="Z4293" s="20" t="s">
        <v>1685</v>
      </c>
      <c r="AA4293" s="20">
        <v>1.5</v>
      </c>
      <c r="AB4293" s="20">
        <v>58</v>
      </c>
      <c r="AC4293" s="20">
        <v>58</v>
      </c>
      <c r="AD4293" s="20">
        <v>58</v>
      </c>
      <c r="AJ4293" s="20" t="s">
        <v>1815</v>
      </c>
      <c r="AT4293" s="20" t="s">
        <v>1687</v>
      </c>
      <c r="AY4293" s="20" t="s">
        <v>1942</v>
      </c>
      <c r="BD4293" s="20" t="s">
        <v>7826</v>
      </c>
      <c r="BE4293" s="20" t="s">
        <v>808</v>
      </c>
      <c r="BL4293" s="20">
        <v>142.80000000000001</v>
      </c>
      <c r="BM4293" s="20">
        <v>70</v>
      </c>
      <c r="BN4293" s="20">
        <v>128.804</v>
      </c>
      <c r="BO4293" s="20">
        <v>2.04</v>
      </c>
      <c r="BP4293" s="20">
        <v>63.14</v>
      </c>
    </row>
    <row r="4294" spans="1:68" x14ac:dyDescent="0.25">
      <c r="A4294" s="20" t="s">
        <v>1677</v>
      </c>
      <c r="B4294" s="20" t="s">
        <v>808</v>
      </c>
      <c r="C4294" s="20" t="s">
        <v>967</v>
      </c>
      <c r="D4294" s="20" t="s">
        <v>714</v>
      </c>
      <c r="E4294" s="20" t="s">
        <v>7849</v>
      </c>
      <c r="F4294" s="20" t="s">
        <v>473</v>
      </c>
      <c r="G4294" s="20">
        <v>28.07</v>
      </c>
      <c r="H4294" s="20" t="s">
        <v>1679</v>
      </c>
      <c r="I4294" s="20" t="s">
        <v>7843</v>
      </c>
      <c r="J4294" s="20" t="s">
        <v>7824</v>
      </c>
      <c r="K4294" s="20" t="s">
        <v>7824</v>
      </c>
      <c r="L4294" s="20" t="s">
        <v>808</v>
      </c>
      <c r="M4294" s="20">
        <v>8</v>
      </c>
      <c r="N4294" s="20" t="s">
        <v>1679</v>
      </c>
      <c r="P4294" s="20">
        <v>0</v>
      </c>
      <c r="Q4294" s="20" t="s">
        <v>499</v>
      </c>
      <c r="R4294" s="20" t="s">
        <v>488</v>
      </c>
      <c r="S4294" s="20" t="s">
        <v>221</v>
      </c>
      <c r="T4294" s="20" t="s">
        <v>7663</v>
      </c>
      <c r="U4294" s="20" t="s">
        <v>7844</v>
      </c>
      <c r="V4294" s="20">
        <v>18</v>
      </c>
      <c r="W4294" s="20">
        <v>576</v>
      </c>
      <c r="Y4294" s="20" t="s">
        <v>1684</v>
      </c>
      <c r="Z4294" s="20" t="s">
        <v>1685</v>
      </c>
      <c r="AA4294" s="20">
        <v>1.5</v>
      </c>
      <c r="AB4294" s="20">
        <v>58</v>
      </c>
      <c r="AC4294" s="20">
        <v>58</v>
      </c>
      <c r="AD4294" s="20">
        <v>58</v>
      </c>
      <c r="AJ4294" s="20" t="s">
        <v>1815</v>
      </c>
      <c r="AT4294" s="20" t="s">
        <v>1687</v>
      </c>
      <c r="AY4294" s="20" t="s">
        <v>1942</v>
      </c>
      <c r="BD4294" s="20" t="s">
        <v>7826</v>
      </c>
      <c r="BE4294" s="20" t="s">
        <v>808</v>
      </c>
      <c r="BL4294" s="20">
        <v>1964.9</v>
      </c>
      <c r="BM4294" s="20">
        <v>70</v>
      </c>
      <c r="BN4294" s="20">
        <v>1772.385</v>
      </c>
      <c r="BO4294" s="20">
        <v>28.07</v>
      </c>
      <c r="BP4294" s="20">
        <v>63.14</v>
      </c>
    </row>
    <row r="4295" spans="1:68" x14ac:dyDescent="0.25">
      <c r="A4295" s="20" t="s">
        <v>1677</v>
      </c>
      <c r="B4295" s="20" t="s">
        <v>808</v>
      </c>
      <c r="C4295" s="20" t="s">
        <v>967</v>
      </c>
      <c r="D4295" s="20" t="s">
        <v>714</v>
      </c>
      <c r="E4295" s="20" t="s">
        <v>7850</v>
      </c>
      <c r="F4295" s="20" t="s">
        <v>474</v>
      </c>
      <c r="G4295" s="20">
        <v>4.18</v>
      </c>
      <c r="H4295" s="20" t="s">
        <v>1679</v>
      </c>
      <c r="I4295" s="20" t="s">
        <v>7843</v>
      </c>
      <c r="J4295" s="20" t="s">
        <v>7824</v>
      </c>
      <c r="K4295" s="20" t="s">
        <v>7824</v>
      </c>
      <c r="L4295" s="20" t="s">
        <v>808</v>
      </c>
      <c r="M4295" s="20">
        <v>8</v>
      </c>
      <c r="N4295" s="20" t="s">
        <v>1679</v>
      </c>
      <c r="P4295" s="20">
        <v>0</v>
      </c>
      <c r="Q4295" s="20" t="s">
        <v>499</v>
      </c>
      <c r="R4295" s="20" t="s">
        <v>488</v>
      </c>
      <c r="S4295" s="20" t="s">
        <v>221</v>
      </c>
      <c r="T4295" s="20" t="s">
        <v>7663</v>
      </c>
      <c r="U4295" s="20" t="s">
        <v>7844</v>
      </c>
      <c r="V4295" s="20">
        <v>18</v>
      </c>
      <c r="W4295" s="20">
        <v>576</v>
      </c>
      <c r="Y4295" s="20" t="s">
        <v>1684</v>
      </c>
      <c r="Z4295" s="20" t="s">
        <v>1685</v>
      </c>
      <c r="AA4295" s="20">
        <v>1.5</v>
      </c>
      <c r="AB4295" s="20">
        <v>58</v>
      </c>
      <c r="AC4295" s="20">
        <v>58</v>
      </c>
      <c r="AD4295" s="20">
        <v>58</v>
      </c>
      <c r="AJ4295" s="20" t="s">
        <v>1815</v>
      </c>
      <c r="AT4295" s="20" t="s">
        <v>1687</v>
      </c>
      <c r="AY4295" s="20" t="s">
        <v>1942</v>
      </c>
      <c r="BD4295" s="20" t="s">
        <v>7826</v>
      </c>
      <c r="BE4295" s="20" t="s">
        <v>808</v>
      </c>
      <c r="BL4295" s="20">
        <v>292.60000000000002</v>
      </c>
      <c r="BM4295" s="20">
        <v>70</v>
      </c>
      <c r="BN4295" s="20">
        <v>263.93099999999998</v>
      </c>
      <c r="BO4295" s="20">
        <v>4.18</v>
      </c>
      <c r="BP4295" s="20">
        <v>63.14</v>
      </c>
    </row>
    <row r="4296" spans="1:68" x14ac:dyDescent="0.25">
      <c r="A4296" s="20" t="s">
        <v>1677</v>
      </c>
      <c r="B4296" s="20" t="s">
        <v>808</v>
      </c>
      <c r="C4296" s="20" t="s">
        <v>967</v>
      </c>
      <c r="D4296" s="20" t="s">
        <v>714</v>
      </c>
      <c r="E4296" s="20" t="s">
        <v>7851</v>
      </c>
      <c r="F4296" s="20" t="s">
        <v>475</v>
      </c>
      <c r="G4296" s="20">
        <v>2.99</v>
      </c>
      <c r="H4296" s="20" t="s">
        <v>1679</v>
      </c>
      <c r="I4296" s="20" t="s">
        <v>7843</v>
      </c>
      <c r="J4296" s="20" t="s">
        <v>7824</v>
      </c>
      <c r="K4296" s="20" t="s">
        <v>7824</v>
      </c>
      <c r="L4296" s="20" t="s">
        <v>808</v>
      </c>
      <c r="M4296" s="20">
        <v>8</v>
      </c>
      <c r="N4296" s="20" t="s">
        <v>1679</v>
      </c>
      <c r="P4296" s="20">
        <v>0</v>
      </c>
      <c r="Q4296" s="20" t="s">
        <v>499</v>
      </c>
      <c r="R4296" s="20" t="s">
        <v>488</v>
      </c>
      <c r="S4296" s="20" t="s">
        <v>221</v>
      </c>
      <c r="T4296" s="20" t="s">
        <v>7663</v>
      </c>
      <c r="U4296" s="20" t="s">
        <v>7844</v>
      </c>
      <c r="V4296" s="20">
        <v>18</v>
      </c>
      <c r="W4296" s="20">
        <v>576</v>
      </c>
      <c r="Y4296" s="20" t="s">
        <v>1684</v>
      </c>
      <c r="Z4296" s="20" t="s">
        <v>1685</v>
      </c>
      <c r="AA4296" s="20">
        <v>1.5</v>
      </c>
      <c r="AB4296" s="20">
        <v>58</v>
      </c>
      <c r="AC4296" s="20">
        <v>58</v>
      </c>
      <c r="AD4296" s="20">
        <v>58</v>
      </c>
      <c r="AJ4296" s="20" t="s">
        <v>1815</v>
      </c>
      <c r="AT4296" s="20" t="s">
        <v>1687</v>
      </c>
      <c r="AY4296" s="20" t="s">
        <v>1942</v>
      </c>
      <c r="BD4296" s="20" t="s">
        <v>7826</v>
      </c>
      <c r="BE4296" s="20" t="s">
        <v>808</v>
      </c>
      <c r="BL4296" s="20">
        <v>209.3</v>
      </c>
      <c r="BM4296" s="20">
        <v>70</v>
      </c>
      <c r="BN4296" s="20">
        <v>188.78800000000001</v>
      </c>
      <c r="BO4296" s="20">
        <v>2.99</v>
      </c>
      <c r="BP4296" s="20">
        <v>63.14</v>
      </c>
    </row>
    <row r="4297" spans="1:68" x14ac:dyDescent="0.25">
      <c r="A4297" s="20" t="s">
        <v>1677</v>
      </c>
      <c r="B4297" s="20" t="s">
        <v>808</v>
      </c>
      <c r="C4297" s="20" t="s">
        <v>967</v>
      </c>
      <c r="D4297" s="20" t="s">
        <v>714</v>
      </c>
      <c r="E4297" s="20" t="s">
        <v>7852</v>
      </c>
      <c r="F4297" s="20" t="s">
        <v>476</v>
      </c>
      <c r="G4297" s="20">
        <v>11.35</v>
      </c>
      <c r="H4297" s="20" t="s">
        <v>1679</v>
      </c>
      <c r="I4297" s="20" t="s">
        <v>7843</v>
      </c>
      <c r="J4297" s="20" t="s">
        <v>7824</v>
      </c>
      <c r="K4297" s="20" t="s">
        <v>7824</v>
      </c>
      <c r="L4297" s="20" t="s">
        <v>808</v>
      </c>
      <c r="M4297" s="20">
        <v>8</v>
      </c>
      <c r="N4297" s="20" t="s">
        <v>1679</v>
      </c>
      <c r="P4297" s="20">
        <v>0</v>
      </c>
      <c r="Q4297" s="20" t="s">
        <v>499</v>
      </c>
      <c r="R4297" s="20" t="s">
        <v>488</v>
      </c>
      <c r="S4297" s="20" t="s">
        <v>221</v>
      </c>
      <c r="T4297" s="20" t="s">
        <v>7663</v>
      </c>
      <c r="U4297" s="20" t="s">
        <v>7844</v>
      </c>
      <c r="V4297" s="20">
        <v>18</v>
      </c>
      <c r="W4297" s="20">
        <v>576</v>
      </c>
      <c r="Y4297" s="20" t="s">
        <v>1684</v>
      </c>
      <c r="Z4297" s="20" t="s">
        <v>1685</v>
      </c>
      <c r="AA4297" s="20">
        <v>1.5</v>
      </c>
      <c r="AB4297" s="20">
        <v>58</v>
      </c>
      <c r="AC4297" s="20">
        <v>58</v>
      </c>
      <c r="AD4297" s="20">
        <v>58</v>
      </c>
      <c r="AJ4297" s="20" t="s">
        <v>1815</v>
      </c>
      <c r="AT4297" s="20" t="s">
        <v>1687</v>
      </c>
      <c r="AY4297" s="20" t="s">
        <v>1942</v>
      </c>
      <c r="BD4297" s="20" t="s">
        <v>7826</v>
      </c>
      <c r="BE4297" s="20" t="s">
        <v>808</v>
      </c>
      <c r="BL4297" s="20">
        <v>794.5</v>
      </c>
      <c r="BM4297" s="20">
        <v>70</v>
      </c>
      <c r="BN4297" s="20">
        <v>716.65800000000002</v>
      </c>
      <c r="BO4297" s="20">
        <v>11.35</v>
      </c>
      <c r="BP4297" s="20">
        <v>63.14</v>
      </c>
    </row>
    <row r="4298" spans="1:68" x14ac:dyDescent="0.25">
      <c r="A4298" s="20" t="s">
        <v>1677</v>
      </c>
      <c r="B4298" s="20" t="s">
        <v>808</v>
      </c>
      <c r="C4298" s="20" t="s">
        <v>967</v>
      </c>
      <c r="D4298" s="20" t="s">
        <v>714</v>
      </c>
      <c r="E4298" s="20" t="s">
        <v>7853</v>
      </c>
      <c r="F4298" s="20" t="s">
        <v>478</v>
      </c>
      <c r="G4298" s="20">
        <v>6.2</v>
      </c>
      <c r="H4298" s="20" t="s">
        <v>1679</v>
      </c>
      <c r="I4298" s="20" t="s">
        <v>7843</v>
      </c>
      <c r="J4298" s="20" t="s">
        <v>7824</v>
      </c>
      <c r="K4298" s="20" t="s">
        <v>7824</v>
      </c>
      <c r="L4298" s="20" t="s">
        <v>808</v>
      </c>
      <c r="M4298" s="20">
        <v>8</v>
      </c>
      <c r="N4298" s="20" t="s">
        <v>1679</v>
      </c>
      <c r="P4298" s="20">
        <v>0</v>
      </c>
      <c r="Q4298" s="20" t="s">
        <v>499</v>
      </c>
      <c r="R4298" s="20" t="s">
        <v>488</v>
      </c>
      <c r="S4298" s="20" t="s">
        <v>221</v>
      </c>
      <c r="T4298" s="20" t="s">
        <v>7663</v>
      </c>
      <c r="U4298" s="20" t="s">
        <v>7844</v>
      </c>
      <c r="V4298" s="20">
        <v>18</v>
      </c>
      <c r="W4298" s="20">
        <v>576</v>
      </c>
      <c r="Y4298" s="20" t="s">
        <v>1684</v>
      </c>
      <c r="Z4298" s="20" t="s">
        <v>1685</v>
      </c>
      <c r="AA4298" s="20">
        <v>1.5</v>
      </c>
      <c r="AB4298" s="20">
        <v>58</v>
      </c>
      <c r="AC4298" s="20">
        <v>58</v>
      </c>
      <c r="AD4298" s="20">
        <v>58</v>
      </c>
      <c r="AJ4298" s="20" t="s">
        <v>1815</v>
      </c>
      <c r="AT4298" s="20" t="s">
        <v>1687</v>
      </c>
      <c r="AY4298" s="20" t="s">
        <v>1942</v>
      </c>
      <c r="BD4298" s="20" t="s">
        <v>7826</v>
      </c>
      <c r="BE4298" s="20" t="s">
        <v>808</v>
      </c>
      <c r="BL4298" s="20">
        <v>434</v>
      </c>
      <c r="BM4298" s="20">
        <v>70</v>
      </c>
      <c r="BN4298" s="20">
        <v>391.476</v>
      </c>
      <c r="BO4298" s="20">
        <v>6.2</v>
      </c>
      <c r="BP4298" s="20">
        <v>63.14</v>
      </c>
    </row>
    <row r="4299" spans="1:68" x14ac:dyDescent="0.25">
      <c r="A4299" s="20" t="s">
        <v>1677</v>
      </c>
      <c r="B4299" s="20" t="s">
        <v>808</v>
      </c>
      <c r="C4299" s="20" t="s">
        <v>967</v>
      </c>
      <c r="D4299" s="20" t="s">
        <v>714</v>
      </c>
      <c r="E4299" s="20" t="s">
        <v>7854</v>
      </c>
      <c r="F4299" s="20" t="s">
        <v>479</v>
      </c>
      <c r="G4299" s="20">
        <v>5.53</v>
      </c>
      <c r="H4299" s="20" t="s">
        <v>1679</v>
      </c>
      <c r="I4299" s="20" t="s">
        <v>7843</v>
      </c>
      <c r="J4299" s="20" t="s">
        <v>7824</v>
      </c>
      <c r="K4299" s="20" t="s">
        <v>7824</v>
      </c>
      <c r="L4299" s="20" t="s">
        <v>808</v>
      </c>
      <c r="M4299" s="20">
        <v>8</v>
      </c>
      <c r="N4299" s="20" t="s">
        <v>1679</v>
      </c>
      <c r="P4299" s="20">
        <v>0</v>
      </c>
      <c r="Q4299" s="20" t="s">
        <v>499</v>
      </c>
      <c r="R4299" s="20" t="s">
        <v>488</v>
      </c>
      <c r="S4299" s="20" t="s">
        <v>221</v>
      </c>
      <c r="T4299" s="20" t="s">
        <v>7663</v>
      </c>
      <c r="U4299" s="20" t="s">
        <v>7844</v>
      </c>
      <c r="V4299" s="20">
        <v>18</v>
      </c>
      <c r="W4299" s="20">
        <v>576</v>
      </c>
      <c r="Y4299" s="20" t="s">
        <v>1684</v>
      </c>
      <c r="Z4299" s="20" t="s">
        <v>1685</v>
      </c>
      <c r="AA4299" s="20">
        <v>1.5</v>
      </c>
      <c r="AB4299" s="20">
        <v>58</v>
      </c>
      <c r="AC4299" s="20">
        <v>58</v>
      </c>
      <c r="AD4299" s="20">
        <v>58</v>
      </c>
      <c r="AJ4299" s="20" t="s">
        <v>1815</v>
      </c>
      <c r="AT4299" s="20" t="s">
        <v>1687</v>
      </c>
      <c r="AY4299" s="20" t="s">
        <v>1942</v>
      </c>
      <c r="BD4299" s="20" t="s">
        <v>7826</v>
      </c>
      <c r="BE4299" s="20" t="s">
        <v>808</v>
      </c>
      <c r="BL4299" s="20">
        <v>387.1</v>
      </c>
      <c r="BM4299" s="20">
        <v>70</v>
      </c>
      <c r="BN4299" s="20">
        <v>349.17200000000003</v>
      </c>
      <c r="BO4299" s="20">
        <v>5.53</v>
      </c>
      <c r="BP4299" s="20">
        <v>63.14</v>
      </c>
    </row>
    <row r="4300" spans="1:68" x14ac:dyDescent="0.25">
      <c r="A4300" s="20" t="s">
        <v>1677</v>
      </c>
      <c r="B4300" s="20" t="s">
        <v>808</v>
      </c>
      <c r="C4300" s="20" t="s">
        <v>967</v>
      </c>
      <c r="D4300" s="20" t="s">
        <v>714</v>
      </c>
      <c r="E4300" s="20" t="s">
        <v>7855</v>
      </c>
      <c r="F4300" s="20" t="s">
        <v>481</v>
      </c>
      <c r="G4300" s="20">
        <v>13.34</v>
      </c>
      <c r="H4300" s="20" t="s">
        <v>1679</v>
      </c>
      <c r="I4300" s="20" t="s">
        <v>7843</v>
      </c>
      <c r="J4300" s="20" t="s">
        <v>7824</v>
      </c>
      <c r="K4300" s="20" t="s">
        <v>7824</v>
      </c>
      <c r="L4300" s="20" t="s">
        <v>808</v>
      </c>
      <c r="M4300" s="20">
        <v>8</v>
      </c>
      <c r="N4300" s="20" t="s">
        <v>1679</v>
      </c>
      <c r="P4300" s="20">
        <v>0</v>
      </c>
      <c r="Q4300" s="20" t="s">
        <v>499</v>
      </c>
      <c r="R4300" s="20" t="s">
        <v>488</v>
      </c>
      <c r="S4300" s="20" t="s">
        <v>221</v>
      </c>
      <c r="T4300" s="20" t="s">
        <v>7663</v>
      </c>
      <c r="U4300" s="20" t="s">
        <v>7856</v>
      </c>
      <c r="V4300" s="20">
        <v>18</v>
      </c>
      <c r="W4300" s="20">
        <v>576</v>
      </c>
      <c r="Y4300" s="20" t="s">
        <v>1684</v>
      </c>
      <c r="Z4300" s="20" t="s">
        <v>1685</v>
      </c>
      <c r="AA4300" s="20">
        <v>1.5</v>
      </c>
      <c r="AB4300" s="20">
        <v>58</v>
      </c>
      <c r="AC4300" s="20">
        <v>58</v>
      </c>
      <c r="AD4300" s="20">
        <v>58</v>
      </c>
      <c r="AJ4300" s="20" t="s">
        <v>1815</v>
      </c>
      <c r="AT4300" s="20" t="s">
        <v>1687</v>
      </c>
      <c r="AY4300" s="20" t="s">
        <v>1942</v>
      </c>
      <c r="BD4300" s="20" t="s">
        <v>7826</v>
      </c>
      <c r="BE4300" s="20" t="s">
        <v>808</v>
      </c>
      <c r="BL4300" s="20">
        <v>933.8</v>
      </c>
      <c r="BM4300" s="20">
        <v>70</v>
      </c>
      <c r="BN4300" s="20">
        <v>842.29600000000005</v>
      </c>
      <c r="BO4300" s="20">
        <v>13.34</v>
      </c>
      <c r="BP4300" s="20">
        <v>63.14</v>
      </c>
    </row>
    <row r="4301" spans="1:68" x14ac:dyDescent="0.25">
      <c r="A4301" s="20" t="s">
        <v>1677</v>
      </c>
      <c r="B4301" s="20" t="s">
        <v>808</v>
      </c>
      <c r="C4301" s="20" t="s">
        <v>967</v>
      </c>
      <c r="D4301" s="20" t="s">
        <v>714</v>
      </c>
      <c r="E4301" s="20" t="s">
        <v>7857</v>
      </c>
      <c r="F4301" s="20" t="s">
        <v>482</v>
      </c>
      <c r="G4301" s="20">
        <v>2.46</v>
      </c>
      <c r="H4301" s="20" t="s">
        <v>1679</v>
      </c>
      <c r="I4301" s="20" t="s">
        <v>7843</v>
      </c>
      <c r="J4301" s="20" t="s">
        <v>7824</v>
      </c>
      <c r="K4301" s="20" t="s">
        <v>7824</v>
      </c>
      <c r="L4301" s="20" t="s">
        <v>808</v>
      </c>
      <c r="M4301" s="20">
        <v>8</v>
      </c>
      <c r="N4301" s="20" t="s">
        <v>1679</v>
      </c>
      <c r="P4301" s="20">
        <v>0</v>
      </c>
      <c r="Q4301" s="20" t="s">
        <v>499</v>
      </c>
      <c r="R4301" s="20" t="s">
        <v>488</v>
      </c>
      <c r="S4301" s="20" t="s">
        <v>221</v>
      </c>
      <c r="T4301" s="20" t="s">
        <v>7663</v>
      </c>
      <c r="U4301" s="20" t="s">
        <v>7856</v>
      </c>
      <c r="V4301" s="20">
        <v>18</v>
      </c>
      <c r="W4301" s="20">
        <v>576</v>
      </c>
      <c r="Y4301" s="20" t="s">
        <v>1684</v>
      </c>
      <c r="Z4301" s="20" t="s">
        <v>1685</v>
      </c>
      <c r="AA4301" s="20">
        <v>1.5</v>
      </c>
      <c r="AB4301" s="20">
        <v>58</v>
      </c>
      <c r="AC4301" s="20">
        <v>58</v>
      </c>
      <c r="AD4301" s="20">
        <v>58</v>
      </c>
      <c r="AJ4301" s="20" t="s">
        <v>1815</v>
      </c>
      <c r="AT4301" s="20" t="s">
        <v>1687</v>
      </c>
      <c r="AY4301" s="20" t="s">
        <v>1942</v>
      </c>
      <c r="BD4301" s="20" t="s">
        <v>7826</v>
      </c>
      <c r="BE4301" s="20" t="s">
        <v>808</v>
      </c>
      <c r="BL4301" s="20">
        <v>172.2</v>
      </c>
      <c r="BM4301" s="20">
        <v>70</v>
      </c>
      <c r="BN4301" s="20">
        <v>155.32</v>
      </c>
      <c r="BO4301" s="20">
        <v>2.46</v>
      </c>
      <c r="BP4301" s="20">
        <v>63.14</v>
      </c>
    </row>
    <row r="4302" spans="1:68" x14ac:dyDescent="0.25">
      <c r="A4302" s="20" t="s">
        <v>1677</v>
      </c>
      <c r="B4302" s="20" t="s">
        <v>808</v>
      </c>
      <c r="C4302" s="20" t="s">
        <v>967</v>
      </c>
      <c r="D4302" s="20" t="s">
        <v>714</v>
      </c>
      <c r="E4302" s="20" t="s">
        <v>7858</v>
      </c>
      <c r="F4302" s="20" t="s">
        <v>483</v>
      </c>
      <c r="G4302" s="20">
        <v>9.0399999999999991</v>
      </c>
      <c r="H4302" s="20" t="s">
        <v>1679</v>
      </c>
      <c r="I4302" s="20" t="s">
        <v>7843</v>
      </c>
      <c r="J4302" s="20" t="s">
        <v>7824</v>
      </c>
      <c r="K4302" s="20" t="s">
        <v>7824</v>
      </c>
      <c r="L4302" s="20" t="s">
        <v>808</v>
      </c>
      <c r="M4302" s="20">
        <v>8</v>
      </c>
      <c r="N4302" s="20" t="s">
        <v>1679</v>
      </c>
      <c r="P4302" s="20">
        <v>0</v>
      </c>
      <c r="Q4302" s="20" t="s">
        <v>499</v>
      </c>
      <c r="R4302" s="20" t="s">
        <v>488</v>
      </c>
      <c r="S4302" s="20" t="s">
        <v>221</v>
      </c>
      <c r="T4302" s="20" t="s">
        <v>7663</v>
      </c>
      <c r="U4302" s="20" t="s">
        <v>7856</v>
      </c>
      <c r="V4302" s="20">
        <v>18</v>
      </c>
      <c r="W4302" s="20">
        <v>576</v>
      </c>
      <c r="Y4302" s="20" t="s">
        <v>1684</v>
      </c>
      <c r="Z4302" s="20" t="s">
        <v>1685</v>
      </c>
      <c r="AA4302" s="20">
        <v>1.5</v>
      </c>
      <c r="AB4302" s="20">
        <v>58</v>
      </c>
      <c r="AC4302" s="20">
        <v>58</v>
      </c>
      <c r="AD4302" s="20">
        <v>58</v>
      </c>
      <c r="AJ4302" s="20" t="s">
        <v>1815</v>
      </c>
      <c r="AT4302" s="20" t="s">
        <v>1687</v>
      </c>
      <c r="AY4302" s="20" t="s">
        <v>1942</v>
      </c>
      <c r="BD4302" s="20" t="s">
        <v>7826</v>
      </c>
      <c r="BE4302" s="20" t="s">
        <v>808</v>
      </c>
      <c r="BL4302" s="20">
        <v>632.79999999999995</v>
      </c>
      <c r="BM4302" s="20">
        <v>70</v>
      </c>
      <c r="BN4302" s="20">
        <v>570.79300000000001</v>
      </c>
      <c r="BO4302" s="20">
        <v>9.0399999999999991</v>
      </c>
      <c r="BP4302" s="20">
        <v>63.14</v>
      </c>
    </row>
    <row r="4303" spans="1:68" x14ac:dyDescent="0.25">
      <c r="A4303" s="20" t="s">
        <v>1677</v>
      </c>
      <c r="B4303" s="20" t="s">
        <v>808</v>
      </c>
      <c r="C4303" s="20" t="s">
        <v>967</v>
      </c>
      <c r="D4303" s="20" t="s">
        <v>714</v>
      </c>
      <c r="E4303" s="20" t="s">
        <v>7859</v>
      </c>
      <c r="F4303" s="20" t="s">
        <v>484</v>
      </c>
      <c r="G4303" s="20">
        <v>8.44</v>
      </c>
      <c r="H4303" s="20" t="s">
        <v>1679</v>
      </c>
      <c r="I4303" s="20" t="s">
        <v>7843</v>
      </c>
      <c r="J4303" s="20" t="s">
        <v>7824</v>
      </c>
      <c r="K4303" s="20" t="s">
        <v>7824</v>
      </c>
      <c r="L4303" s="20" t="s">
        <v>808</v>
      </c>
      <c r="M4303" s="20">
        <v>8</v>
      </c>
      <c r="N4303" s="20" t="s">
        <v>1679</v>
      </c>
      <c r="P4303" s="20">
        <v>0</v>
      </c>
      <c r="Q4303" s="20" t="s">
        <v>499</v>
      </c>
      <c r="R4303" s="20" t="s">
        <v>488</v>
      </c>
      <c r="S4303" s="20" t="s">
        <v>221</v>
      </c>
      <c r="T4303" s="20" t="s">
        <v>7663</v>
      </c>
      <c r="U4303" s="20" t="s">
        <v>7856</v>
      </c>
      <c r="V4303" s="20">
        <v>18</v>
      </c>
      <c r="W4303" s="20">
        <v>576</v>
      </c>
      <c r="Y4303" s="20" t="s">
        <v>1684</v>
      </c>
      <c r="Z4303" s="20" t="s">
        <v>1685</v>
      </c>
      <c r="AA4303" s="20">
        <v>1.5</v>
      </c>
      <c r="AB4303" s="20">
        <v>58</v>
      </c>
      <c r="AC4303" s="20">
        <v>58</v>
      </c>
      <c r="AD4303" s="20">
        <v>58</v>
      </c>
      <c r="AJ4303" s="20" t="s">
        <v>1815</v>
      </c>
      <c r="AT4303" s="20" t="s">
        <v>1687</v>
      </c>
      <c r="AY4303" s="20" t="s">
        <v>1942</v>
      </c>
      <c r="BD4303" s="20" t="s">
        <v>7826</v>
      </c>
      <c r="BE4303" s="20" t="s">
        <v>808</v>
      </c>
      <c r="BL4303" s="20">
        <v>590.79999999999995</v>
      </c>
      <c r="BM4303" s="20">
        <v>70</v>
      </c>
      <c r="BN4303" s="20">
        <v>532.92600000000004</v>
      </c>
      <c r="BO4303" s="20">
        <v>8.44</v>
      </c>
      <c r="BP4303" s="20">
        <v>63.14</v>
      </c>
    </row>
    <row r="4304" spans="1:68" x14ac:dyDescent="0.25">
      <c r="A4304" s="20" t="s">
        <v>1677</v>
      </c>
      <c r="B4304" s="20" t="s">
        <v>808</v>
      </c>
      <c r="C4304" s="20" t="s">
        <v>967</v>
      </c>
      <c r="D4304" s="20" t="s">
        <v>714</v>
      </c>
      <c r="E4304" s="20" t="s">
        <v>7860</v>
      </c>
      <c r="F4304" s="20" t="s">
        <v>485</v>
      </c>
      <c r="G4304" s="20">
        <v>6.51</v>
      </c>
      <c r="H4304" s="20" t="s">
        <v>1679</v>
      </c>
      <c r="I4304" s="20" t="s">
        <v>7843</v>
      </c>
      <c r="J4304" s="20" t="s">
        <v>7824</v>
      </c>
      <c r="K4304" s="20" t="s">
        <v>7824</v>
      </c>
      <c r="L4304" s="20" t="s">
        <v>808</v>
      </c>
      <c r="M4304" s="20">
        <v>8</v>
      </c>
      <c r="N4304" s="20" t="s">
        <v>1679</v>
      </c>
      <c r="P4304" s="20">
        <v>0</v>
      </c>
      <c r="Q4304" s="20" t="s">
        <v>499</v>
      </c>
      <c r="R4304" s="20" t="s">
        <v>488</v>
      </c>
      <c r="S4304" s="20" t="s">
        <v>221</v>
      </c>
      <c r="T4304" s="20" t="s">
        <v>7663</v>
      </c>
      <c r="U4304" s="20" t="s">
        <v>7856</v>
      </c>
      <c r="V4304" s="20">
        <v>18</v>
      </c>
      <c r="W4304" s="20">
        <v>576</v>
      </c>
      <c r="Y4304" s="20" t="s">
        <v>1684</v>
      </c>
      <c r="Z4304" s="20" t="s">
        <v>1685</v>
      </c>
      <c r="AA4304" s="20">
        <v>1.5</v>
      </c>
      <c r="AB4304" s="20">
        <v>58</v>
      </c>
      <c r="AC4304" s="20">
        <v>58</v>
      </c>
      <c r="AD4304" s="20">
        <v>58</v>
      </c>
      <c r="AJ4304" s="20" t="s">
        <v>1815</v>
      </c>
      <c r="AT4304" s="20" t="s">
        <v>1687</v>
      </c>
      <c r="AY4304" s="20" t="s">
        <v>1942</v>
      </c>
      <c r="BD4304" s="20" t="s">
        <v>7826</v>
      </c>
      <c r="BE4304" s="20" t="s">
        <v>808</v>
      </c>
      <c r="BL4304" s="20">
        <v>455.7</v>
      </c>
      <c r="BM4304" s="20">
        <v>70</v>
      </c>
      <c r="BN4304" s="20">
        <v>411.04300000000001</v>
      </c>
      <c r="BO4304" s="20">
        <v>6.51</v>
      </c>
      <c r="BP4304" s="20">
        <v>63.14</v>
      </c>
    </row>
    <row r="4305" spans="1:68" x14ac:dyDescent="0.25">
      <c r="A4305" s="20" t="s">
        <v>1677</v>
      </c>
      <c r="B4305" s="20" t="s">
        <v>808</v>
      </c>
      <c r="C4305" s="20" t="s">
        <v>967</v>
      </c>
      <c r="D4305" s="20" t="s">
        <v>714</v>
      </c>
      <c r="E4305" s="20" t="s">
        <v>7861</v>
      </c>
      <c r="F4305" s="20" t="s">
        <v>486</v>
      </c>
      <c r="G4305" s="20">
        <v>6.18</v>
      </c>
      <c r="H4305" s="20" t="s">
        <v>1679</v>
      </c>
      <c r="I4305" s="20" t="s">
        <v>7843</v>
      </c>
      <c r="J4305" s="20" t="s">
        <v>7824</v>
      </c>
      <c r="K4305" s="20" t="s">
        <v>7824</v>
      </c>
      <c r="L4305" s="20" t="s">
        <v>808</v>
      </c>
      <c r="M4305" s="20">
        <v>8</v>
      </c>
      <c r="N4305" s="20" t="s">
        <v>1679</v>
      </c>
      <c r="P4305" s="20">
        <v>0</v>
      </c>
      <c r="Q4305" s="20" t="s">
        <v>499</v>
      </c>
      <c r="R4305" s="20" t="s">
        <v>488</v>
      </c>
      <c r="S4305" s="20" t="s">
        <v>221</v>
      </c>
      <c r="T4305" s="20" t="s">
        <v>7663</v>
      </c>
      <c r="U4305" s="20" t="s">
        <v>7856</v>
      </c>
      <c r="V4305" s="20">
        <v>18</v>
      </c>
      <c r="W4305" s="20">
        <v>576</v>
      </c>
      <c r="Y4305" s="20" t="s">
        <v>1684</v>
      </c>
      <c r="Z4305" s="20" t="s">
        <v>1685</v>
      </c>
      <c r="AA4305" s="20">
        <v>1.5</v>
      </c>
      <c r="AB4305" s="20">
        <v>58</v>
      </c>
      <c r="AC4305" s="20">
        <v>58</v>
      </c>
      <c r="AD4305" s="20">
        <v>58</v>
      </c>
      <c r="AJ4305" s="20" t="s">
        <v>1815</v>
      </c>
      <c r="AT4305" s="20" t="s">
        <v>1687</v>
      </c>
      <c r="AY4305" s="20" t="s">
        <v>1942</v>
      </c>
      <c r="BD4305" s="20" t="s">
        <v>7826</v>
      </c>
      <c r="BE4305" s="20" t="s">
        <v>808</v>
      </c>
      <c r="BL4305" s="20">
        <v>432.6</v>
      </c>
      <c r="BM4305" s="20">
        <v>70</v>
      </c>
      <c r="BN4305" s="20">
        <v>390.20699999999999</v>
      </c>
      <c r="BO4305" s="20">
        <v>6.18</v>
      </c>
      <c r="BP4305" s="20">
        <v>63.14</v>
      </c>
    </row>
    <row r="4306" spans="1:68" x14ac:dyDescent="0.25">
      <c r="A4306" s="20" t="s">
        <v>1677</v>
      </c>
      <c r="B4306" s="20" t="s">
        <v>808</v>
      </c>
      <c r="C4306" s="20" t="s">
        <v>967</v>
      </c>
      <c r="D4306" s="20" t="s">
        <v>714</v>
      </c>
      <c r="E4306" s="20" t="s">
        <v>7862</v>
      </c>
      <c r="F4306" s="20" t="s">
        <v>493</v>
      </c>
      <c r="G4306" s="20">
        <v>10.210000000000001</v>
      </c>
      <c r="H4306" s="20" t="s">
        <v>1679</v>
      </c>
      <c r="I4306" s="20" t="s">
        <v>7843</v>
      </c>
      <c r="J4306" s="20" t="s">
        <v>7824</v>
      </c>
      <c r="K4306" s="20" t="s">
        <v>7824</v>
      </c>
      <c r="L4306" s="20" t="s">
        <v>808</v>
      </c>
      <c r="M4306" s="20">
        <v>8</v>
      </c>
      <c r="N4306" s="20" t="s">
        <v>1679</v>
      </c>
      <c r="P4306" s="20">
        <v>0</v>
      </c>
      <c r="Q4306" s="20" t="s">
        <v>499</v>
      </c>
      <c r="R4306" s="20" t="s">
        <v>488</v>
      </c>
      <c r="S4306" s="20" t="s">
        <v>221</v>
      </c>
      <c r="T4306" s="20" t="s">
        <v>7663</v>
      </c>
      <c r="U4306" s="20" t="s">
        <v>7856</v>
      </c>
      <c r="V4306" s="20">
        <v>18</v>
      </c>
      <c r="W4306" s="20">
        <v>576</v>
      </c>
      <c r="Y4306" s="20" t="s">
        <v>1684</v>
      </c>
      <c r="Z4306" s="20" t="s">
        <v>1685</v>
      </c>
      <c r="AA4306" s="20">
        <v>1.5</v>
      </c>
      <c r="AB4306" s="20">
        <v>58</v>
      </c>
      <c r="AC4306" s="20">
        <v>58</v>
      </c>
      <c r="AD4306" s="20">
        <v>58</v>
      </c>
      <c r="AJ4306" s="20" t="s">
        <v>1815</v>
      </c>
      <c r="AT4306" s="20" t="s">
        <v>1687</v>
      </c>
      <c r="AY4306" s="20" t="s">
        <v>1942</v>
      </c>
      <c r="BD4306" s="20" t="s">
        <v>7826</v>
      </c>
      <c r="BE4306" s="20" t="s">
        <v>808</v>
      </c>
      <c r="BL4306" s="20">
        <v>714.7</v>
      </c>
      <c r="BM4306" s="20">
        <v>70</v>
      </c>
      <c r="BN4306" s="20">
        <v>644.67100000000005</v>
      </c>
      <c r="BO4306" s="20">
        <v>10.210000000000001</v>
      </c>
      <c r="BP4306" s="20">
        <v>63.14</v>
      </c>
    </row>
    <row r="4307" spans="1:68" x14ac:dyDescent="0.25">
      <c r="A4307" s="20" t="s">
        <v>1677</v>
      </c>
      <c r="B4307" s="20" t="s">
        <v>808</v>
      </c>
      <c r="C4307" s="20" t="s">
        <v>967</v>
      </c>
      <c r="D4307" s="20" t="s">
        <v>714</v>
      </c>
      <c r="E4307" s="20" t="s">
        <v>7863</v>
      </c>
      <c r="F4307" s="20" t="s">
        <v>497</v>
      </c>
      <c r="G4307" s="20">
        <v>4.6399999999999997</v>
      </c>
      <c r="H4307" s="20" t="s">
        <v>1679</v>
      </c>
      <c r="I4307" s="20" t="s">
        <v>7843</v>
      </c>
      <c r="J4307" s="20" t="s">
        <v>7824</v>
      </c>
      <c r="K4307" s="20" t="s">
        <v>7824</v>
      </c>
      <c r="L4307" s="20" t="s">
        <v>808</v>
      </c>
      <c r="M4307" s="20">
        <v>8</v>
      </c>
      <c r="N4307" s="20" t="s">
        <v>1679</v>
      </c>
      <c r="P4307" s="20">
        <v>0</v>
      </c>
      <c r="Q4307" s="20" t="s">
        <v>499</v>
      </c>
      <c r="R4307" s="20" t="s">
        <v>488</v>
      </c>
      <c r="S4307" s="20" t="s">
        <v>221</v>
      </c>
      <c r="T4307" s="20" t="s">
        <v>7663</v>
      </c>
      <c r="U4307" s="20" t="s">
        <v>7856</v>
      </c>
      <c r="V4307" s="20">
        <v>18</v>
      </c>
      <c r="W4307" s="20">
        <v>576</v>
      </c>
      <c r="Y4307" s="20" t="s">
        <v>1684</v>
      </c>
      <c r="Z4307" s="20" t="s">
        <v>1685</v>
      </c>
      <c r="AA4307" s="20">
        <v>1.5</v>
      </c>
      <c r="AB4307" s="20">
        <v>58</v>
      </c>
      <c r="AC4307" s="20">
        <v>58</v>
      </c>
      <c r="AD4307" s="20">
        <v>58</v>
      </c>
      <c r="AJ4307" s="20" t="s">
        <v>1815</v>
      </c>
      <c r="AT4307" s="20" t="s">
        <v>1687</v>
      </c>
      <c r="AY4307" s="20" t="s">
        <v>1942</v>
      </c>
      <c r="BD4307" s="20" t="s">
        <v>7826</v>
      </c>
      <c r="BE4307" s="20" t="s">
        <v>808</v>
      </c>
      <c r="BL4307" s="20">
        <v>324.8</v>
      </c>
      <c r="BM4307" s="20">
        <v>70</v>
      </c>
      <c r="BN4307" s="20">
        <v>292.96499999999997</v>
      </c>
      <c r="BO4307" s="20">
        <v>4.6399999999999997</v>
      </c>
      <c r="BP4307" s="20">
        <v>63.14</v>
      </c>
    </row>
    <row r="4308" spans="1:68" x14ac:dyDescent="0.25">
      <c r="A4308" s="20" t="s">
        <v>1677</v>
      </c>
      <c r="B4308" s="20" t="s">
        <v>808</v>
      </c>
      <c r="C4308" s="20" t="s">
        <v>967</v>
      </c>
      <c r="D4308" s="20" t="s">
        <v>714</v>
      </c>
      <c r="E4308" s="20" t="s">
        <v>7864</v>
      </c>
      <c r="F4308" s="20" t="s">
        <v>519</v>
      </c>
      <c r="G4308" s="20">
        <v>4.3</v>
      </c>
      <c r="H4308" s="20" t="s">
        <v>1679</v>
      </c>
      <c r="I4308" s="20" t="s">
        <v>7843</v>
      </c>
      <c r="J4308" s="20" t="s">
        <v>7824</v>
      </c>
      <c r="K4308" s="20" t="s">
        <v>7824</v>
      </c>
      <c r="L4308" s="20" t="s">
        <v>808</v>
      </c>
      <c r="M4308" s="20">
        <v>8</v>
      </c>
      <c r="N4308" s="20" t="s">
        <v>1679</v>
      </c>
      <c r="P4308" s="20">
        <v>0</v>
      </c>
      <c r="Q4308" s="20" t="s">
        <v>499</v>
      </c>
      <c r="R4308" s="20" t="s">
        <v>488</v>
      </c>
      <c r="S4308" s="20" t="s">
        <v>221</v>
      </c>
      <c r="T4308" s="20" t="s">
        <v>7663</v>
      </c>
      <c r="U4308" s="20" t="s">
        <v>7856</v>
      </c>
      <c r="V4308" s="20">
        <v>18</v>
      </c>
      <c r="W4308" s="20">
        <v>576</v>
      </c>
      <c r="Y4308" s="20" t="s">
        <v>1684</v>
      </c>
      <c r="Z4308" s="20" t="s">
        <v>1685</v>
      </c>
      <c r="AA4308" s="20">
        <v>1.5</v>
      </c>
      <c r="AB4308" s="20">
        <v>58</v>
      </c>
      <c r="AC4308" s="20">
        <v>58</v>
      </c>
      <c r="AD4308" s="20">
        <v>58</v>
      </c>
      <c r="AJ4308" s="20" t="s">
        <v>1815</v>
      </c>
      <c r="AT4308" s="20" t="s">
        <v>1687</v>
      </c>
      <c r="AY4308" s="20" t="s">
        <v>1942</v>
      </c>
      <c r="BD4308" s="20" t="s">
        <v>7826</v>
      </c>
      <c r="BE4308" s="20" t="s">
        <v>808</v>
      </c>
      <c r="BL4308" s="20">
        <v>301</v>
      </c>
      <c r="BM4308" s="20">
        <v>70</v>
      </c>
      <c r="BN4308" s="20">
        <v>271.51299999999998</v>
      </c>
      <c r="BO4308" s="20">
        <v>4.3</v>
      </c>
      <c r="BP4308" s="20">
        <v>63.14</v>
      </c>
    </row>
    <row r="4309" spans="1:68" x14ac:dyDescent="0.25">
      <c r="A4309" s="20" t="s">
        <v>1677</v>
      </c>
      <c r="B4309" s="20" t="s">
        <v>808</v>
      </c>
      <c r="C4309" s="20" t="s">
        <v>967</v>
      </c>
      <c r="D4309" s="20" t="s">
        <v>714</v>
      </c>
      <c r="E4309" s="20" t="s">
        <v>7865</v>
      </c>
      <c r="F4309" s="20" t="s">
        <v>520</v>
      </c>
      <c r="G4309" s="20">
        <v>1.71</v>
      </c>
      <c r="H4309" s="20" t="s">
        <v>1679</v>
      </c>
      <c r="I4309" s="20" t="s">
        <v>7843</v>
      </c>
      <c r="J4309" s="20" t="s">
        <v>7824</v>
      </c>
      <c r="K4309" s="20" t="s">
        <v>7824</v>
      </c>
      <c r="L4309" s="20" t="s">
        <v>808</v>
      </c>
      <c r="M4309" s="20">
        <v>8</v>
      </c>
      <c r="N4309" s="20" t="s">
        <v>1679</v>
      </c>
      <c r="P4309" s="20">
        <v>0</v>
      </c>
      <c r="Q4309" s="20" t="s">
        <v>499</v>
      </c>
      <c r="R4309" s="20" t="s">
        <v>488</v>
      </c>
      <c r="S4309" s="20" t="s">
        <v>221</v>
      </c>
      <c r="T4309" s="20" t="s">
        <v>7663</v>
      </c>
      <c r="U4309" s="20" t="s">
        <v>7856</v>
      </c>
      <c r="V4309" s="20">
        <v>18</v>
      </c>
      <c r="W4309" s="20">
        <v>576</v>
      </c>
      <c r="Y4309" s="20" t="s">
        <v>1684</v>
      </c>
      <c r="Z4309" s="20" t="s">
        <v>1685</v>
      </c>
      <c r="AA4309" s="20">
        <v>1.5</v>
      </c>
      <c r="AB4309" s="20">
        <v>58</v>
      </c>
      <c r="AC4309" s="20">
        <v>58</v>
      </c>
      <c r="AD4309" s="20">
        <v>58</v>
      </c>
      <c r="AJ4309" s="20" t="s">
        <v>1815</v>
      </c>
      <c r="AT4309" s="20" t="s">
        <v>1687</v>
      </c>
      <c r="AY4309" s="20" t="s">
        <v>1942</v>
      </c>
      <c r="BD4309" s="20" t="s">
        <v>7826</v>
      </c>
      <c r="BE4309" s="20" t="s">
        <v>808</v>
      </c>
      <c r="BL4309" s="20">
        <v>119.7</v>
      </c>
      <c r="BM4309" s="20">
        <v>70</v>
      </c>
      <c r="BN4309" s="20">
        <v>107.95399999999999</v>
      </c>
      <c r="BO4309" s="20">
        <v>1.71</v>
      </c>
      <c r="BP4309" s="20">
        <v>63.13</v>
      </c>
    </row>
    <row r="4310" spans="1:68" x14ac:dyDescent="0.25">
      <c r="A4310" s="20" t="s">
        <v>1677</v>
      </c>
      <c r="B4310" s="20" t="s">
        <v>808</v>
      </c>
      <c r="C4310" s="20" t="s">
        <v>968</v>
      </c>
      <c r="D4310" s="20" t="s">
        <v>761</v>
      </c>
      <c r="E4310" s="20" t="s">
        <v>7866</v>
      </c>
      <c r="F4310" s="20" t="s">
        <v>465</v>
      </c>
      <c r="G4310" s="20">
        <v>14.19</v>
      </c>
      <c r="H4310" s="20" t="s">
        <v>1679</v>
      </c>
      <c r="I4310" s="20" t="s">
        <v>7867</v>
      </c>
      <c r="J4310" s="20" t="s">
        <v>6043</v>
      </c>
      <c r="K4310" s="20" t="s">
        <v>6043</v>
      </c>
      <c r="L4310" s="20" t="s">
        <v>808</v>
      </c>
      <c r="M4310" s="20">
        <v>4</v>
      </c>
      <c r="N4310" s="20" t="s">
        <v>1679</v>
      </c>
      <c r="P4310" s="20">
        <v>0</v>
      </c>
      <c r="Q4310" s="20" t="s">
        <v>512</v>
      </c>
      <c r="R4310" s="20" t="s">
        <v>550</v>
      </c>
      <c r="S4310" s="20" t="s">
        <v>221</v>
      </c>
      <c r="T4310" s="20" t="s">
        <v>7868</v>
      </c>
      <c r="V4310" s="20">
        <v>11</v>
      </c>
      <c r="W4310" s="20">
        <v>355</v>
      </c>
      <c r="Y4310" s="20" t="s">
        <v>1684</v>
      </c>
      <c r="Z4310" s="20" t="s">
        <v>1685</v>
      </c>
      <c r="AA4310" s="20">
        <v>1.5</v>
      </c>
      <c r="AU4310" s="20" t="s">
        <v>3141</v>
      </c>
      <c r="AY4310" s="20" t="s">
        <v>2127</v>
      </c>
      <c r="BE4310" s="20" t="s">
        <v>808</v>
      </c>
      <c r="BL4310" s="20">
        <v>1844.7</v>
      </c>
      <c r="BM4310" s="20">
        <v>130</v>
      </c>
    </row>
    <row r="4311" spans="1:68" x14ac:dyDescent="0.25">
      <c r="A4311" s="20" t="s">
        <v>1677</v>
      </c>
      <c r="B4311" s="20" t="s">
        <v>808</v>
      </c>
      <c r="C4311" s="20" t="s">
        <v>968</v>
      </c>
      <c r="D4311" s="20" t="s">
        <v>761</v>
      </c>
      <c r="E4311" s="20" t="s">
        <v>7869</v>
      </c>
      <c r="F4311" s="20" t="s">
        <v>468</v>
      </c>
      <c r="G4311" s="20">
        <v>10.52</v>
      </c>
      <c r="H4311" s="20" t="s">
        <v>1679</v>
      </c>
      <c r="I4311" s="20" t="s">
        <v>7867</v>
      </c>
      <c r="J4311" s="20" t="s">
        <v>6043</v>
      </c>
      <c r="K4311" s="20" t="s">
        <v>6043</v>
      </c>
      <c r="L4311" s="20" t="s">
        <v>808</v>
      </c>
      <c r="M4311" s="20">
        <v>4</v>
      </c>
      <c r="N4311" s="20" t="s">
        <v>1679</v>
      </c>
      <c r="P4311" s="20">
        <v>0</v>
      </c>
      <c r="Q4311" s="20" t="s">
        <v>512</v>
      </c>
      <c r="R4311" s="20" t="s">
        <v>550</v>
      </c>
      <c r="S4311" s="20" t="s">
        <v>221</v>
      </c>
      <c r="T4311" s="20" t="s">
        <v>7868</v>
      </c>
      <c r="V4311" s="20">
        <v>11</v>
      </c>
      <c r="W4311" s="20">
        <v>355</v>
      </c>
      <c r="Y4311" s="20" t="s">
        <v>1684</v>
      </c>
      <c r="Z4311" s="20" t="s">
        <v>1685</v>
      </c>
      <c r="AA4311" s="20">
        <v>0</v>
      </c>
      <c r="AU4311" s="20" t="s">
        <v>3141</v>
      </c>
      <c r="AY4311" s="20" t="s">
        <v>2127</v>
      </c>
      <c r="BE4311" s="20" t="s">
        <v>808</v>
      </c>
      <c r="BL4311" s="20">
        <v>1367.6</v>
      </c>
      <c r="BM4311" s="20">
        <v>130</v>
      </c>
    </row>
    <row r="4312" spans="1:68" x14ac:dyDescent="0.25">
      <c r="A4312" s="20" t="s">
        <v>1677</v>
      </c>
      <c r="B4312" s="20" t="s">
        <v>808</v>
      </c>
      <c r="C4312" s="20" t="s">
        <v>968</v>
      </c>
      <c r="D4312" s="20" t="s">
        <v>761</v>
      </c>
      <c r="E4312" s="20" t="s">
        <v>7870</v>
      </c>
      <c r="F4312" s="20" t="s">
        <v>470</v>
      </c>
      <c r="G4312" s="20">
        <v>8.26</v>
      </c>
      <c r="H4312" s="20" t="s">
        <v>1679</v>
      </c>
      <c r="I4312" s="20" t="s">
        <v>7867</v>
      </c>
      <c r="J4312" s="20" t="s">
        <v>6043</v>
      </c>
      <c r="K4312" s="20" t="s">
        <v>6043</v>
      </c>
      <c r="L4312" s="20" t="s">
        <v>808</v>
      </c>
      <c r="M4312" s="20">
        <v>4</v>
      </c>
      <c r="N4312" s="20" t="s">
        <v>1679</v>
      </c>
      <c r="P4312" s="20">
        <v>0</v>
      </c>
      <c r="Q4312" s="20" t="s">
        <v>512</v>
      </c>
      <c r="R4312" s="20" t="s">
        <v>550</v>
      </c>
      <c r="S4312" s="20" t="s">
        <v>221</v>
      </c>
      <c r="T4312" s="20" t="s">
        <v>7868</v>
      </c>
      <c r="V4312" s="20">
        <v>11</v>
      </c>
      <c r="W4312" s="20">
        <v>355</v>
      </c>
      <c r="Y4312" s="20" t="s">
        <v>1684</v>
      </c>
      <c r="Z4312" s="20" t="s">
        <v>1685</v>
      </c>
      <c r="AA4312" s="20">
        <v>1.5</v>
      </c>
      <c r="AU4312" s="20" t="s">
        <v>3141</v>
      </c>
      <c r="AY4312" s="20" t="s">
        <v>2127</v>
      </c>
      <c r="BE4312" s="20" t="s">
        <v>808</v>
      </c>
      <c r="BL4312" s="20">
        <v>1073.8</v>
      </c>
      <c r="BM4312" s="20">
        <v>130</v>
      </c>
    </row>
    <row r="4313" spans="1:68" x14ac:dyDescent="0.25">
      <c r="A4313" s="20" t="s">
        <v>1677</v>
      </c>
      <c r="B4313" s="20" t="s">
        <v>808</v>
      </c>
      <c r="C4313" s="20" t="s">
        <v>968</v>
      </c>
      <c r="D4313" s="20" t="s">
        <v>761</v>
      </c>
      <c r="E4313" s="20" t="s">
        <v>7871</v>
      </c>
      <c r="F4313" s="20" t="s">
        <v>471</v>
      </c>
      <c r="G4313" s="20">
        <v>22.61</v>
      </c>
      <c r="H4313" s="20" t="s">
        <v>1679</v>
      </c>
      <c r="I4313" s="20" t="s">
        <v>7867</v>
      </c>
      <c r="J4313" s="20" t="s">
        <v>6043</v>
      </c>
      <c r="K4313" s="20" t="s">
        <v>6043</v>
      </c>
      <c r="L4313" s="20" t="s">
        <v>808</v>
      </c>
      <c r="M4313" s="20">
        <v>4</v>
      </c>
      <c r="N4313" s="20" t="s">
        <v>1679</v>
      </c>
      <c r="P4313" s="20">
        <v>0</v>
      </c>
      <c r="Q4313" s="20" t="s">
        <v>512</v>
      </c>
      <c r="R4313" s="20" t="s">
        <v>550</v>
      </c>
      <c r="S4313" s="20" t="s">
        <v>221</v>
      </c>
      <c r="T4313" s="20" t="s">
        <v>7868</v>
      </c>
      <c r="V4313" s="20">
        <v>11</v>
      </c>
      <c r="W4313" s="20">
        <v>355</v>
      </c>
      <c r="Y4313" s="20" t="s">
        <v>1684</v>
      </c>
      <c r="Z4313" s="20" t="s">
        <v>1685</v>
      </c>
      <c r="AA4313" s="20">
        <v>1.5</v>
      </c>
      <c r="AU4313" s="20" t="s">
        <v>3141</v>
      </c>
      <c r="AY4313" s="20" t="s">
        <v>2127</v>
      </c>
      <c r="BE4313" s="20" t="s">
        <v>808</v>
      </c>
      <c r="BL4313" s="20">
        <v>2939.3</v>
      </c>
      <c r="BM4313" s="20">
        <v>130</v>
      </c>
    </row>
    <row r="4314" spans="1:68" x14ac:dyDescent="0.25">
      <c r="A4314" s="20" t="s">
        <v>1677</v>
      </c>
      <c r="B4314" s="20" t="s">
        <v>808</v>
      </c>
      <c r="C4314" s="20" t="s">
        <v>968</v>
      </c>
      <c r="D4314" s="20" t="s">
        <v>761</v>
      </c>
      <c r="E4314" s="20" t="s">
        <v>7872</v>
      </c>
      <c r="F4314" s="20" t="s">
        <v>472</v>
      </c>
      <c r="G4314" s="20">
        <v>19.7</v>
      </c>
      <c r="H4314" s="20" t="s">
        <v>1679</v>
      </c>
      <c r="I4314" s="20" t="s">
        <v>7867</v>
      </c>
      <c r="J4314" s="20" t="s">
        <v>6043</v>
      </c>
      <c r="K4314" s="20" t="s">
        <v>6043</v>
      </c>
      <c r="L4314" s="20" t="s">
        <v>808</v>
      </c>
      <c r="M4314" s="20">
        <v>4</v>
      </c>
      <c r="N4314" s="20" t="s">
        <v>1679</v>
      </c>
      <c r="P4314" s="20">
        <v>0</v>
      </c>
      <c r="Q4314" s="20" t="s">
        <v>512</v>
      </c>
      <c r="R4314" s="20" t="s">
        <v>550</v>
      </c>
      <c r="S4314" s="20" t="s">
        <v>221</v>
      </c>
      <c r="T4314" s="20" t="s">
        <v>7868</v>
      </c>
      <c r="V4314" s="20">
        <v>11</v>
      </c>
      <c r="W4314" s="20">
        <v>355</v>
      </c>
      <c r="Y4314" s="20" t="s">
        <v>1684</v>
      </c>
      <c r="Z4314" s="20" t="s">
        <v>1685</v>
      </c>
      <c r="AA4314" s="20">
        <v>1.5</v>
      </c>
      <c r="AU4314" s="20" t="s">
        <v>3141</v>
      </c>
      <c r="AY4314" s="20" t="s">
        <v>2127</v>
      </c>
      <c r="BE4314" s="20" t="s">
        <v>808</v>
      </c>
      <c r="BL4314" s="20">
        <v>2561</v>
      </c>
      <c r="BM4314" s="20">
        <v>130</v>
      </c>
    </row>
    <row r="4315" spans="1:68" x14ac:dyDescent="0.25">
      <c r="A4315" s="20" t="s">
        <v>1677</v>
      </c>
      <c r="B4315" s="20" t="s">
        <v>808</v>
      </c>
      <c r="C4315" s="20" t="s">
        <v>968</v>
      </c>
      <c r="D4315" s="20" t="s">
        <v>761</v>
      </c>
      <c r="E4315" s="20" t="s">
        <v>7873</v>
      </c>
      <c r="F4315" s="20" t="s">
        <v>473</v>
      </c>
      <c r="G4315" s="20">
        <v>18.760000000000002</v>
      </c>
      <c r="H4315" s="20" t="s">
        <v>1679</v>
      </c>
      <c r="I4315" s="20" t="s">
        <v>7867</v>
      </c>
      <c r="J4315" s="20" t="s">
        <v>6043</v>
      </c>
      <c r="K4315" s="20" t="s">
        <v>6043</v>
      </c>
      <c r="L4315" s="20" t="s">
        <v>808</v>
      </c>
      <c r="M4315" s="20">
        <v>4</v>
      </c>
      <c r="N4315" s="20" t="s">
        <v>1679</v>
      </c>
      <c r="P4315" s="20">
        <v>0</v>
      </c>
      <c r="Q4315" s="20" t="s">
        <v>512</v>
      </c>
      <c r="R4315" s="20" t="s">
        <v>550</v>
      </c>
      <c r="S4315" s="20" t="s">
        <v>221</v>
      </c>
      <c r="T4315" s="20" t="s">
        <v>7868</v>
      </c>
      <c r="V4315" s="20">
        <v>11</v>
      </c>
      <c r="W4315" s="20">
        <v>355</v>
      </c>
      <c r="Y4315" s="20" t="s">
        <v>1684</v>
      </c>
      <c r="Z4315" s="20" t="s">
        <v>1685</v>
      </c>
      <c r="AA4315" s="20">
        <v>1.5</v>
      </c>
      <c r="AU4315" s="20" t="s">
        <v>3141</v>
      </c>
      <c r="AY4315" s="20" t="s">
        <v>2127</v>
      </c>
      <c r="BE4315" s="20" t="s">
        <v>808</v>
      </c>
      <c r="BL4315" s="20">
        <v>2438.8000000000002</v>
      </c>
      <c r="BM4315" s="20">
        <v>130</v>
      </c>
    </row>
    <row r="4316" spans="1:68" x14ac:dyDescent="0.25">
      <c r="A4316" s="20" t="s">
        <v>1677</v>
      </c>
      <c r="B4316" s="20" t="s">
        <v>808</v>
      </c>
      <c r="C4316" s="20" t="s">
        <v>968</v>
      </c>
      <c r="D4316" s="20" t="s">
        <v>761</v>
      </c>
      <c r="E4316" s="20" t="s">
        <v>7874</v>
      </c>
      <c r="F4316" s="20" t="s">
        <v>474</v>
      </c>
      <c r="G4316" s="20">
        <v>24.97</v>
      </c>
      <c r="H4316" s="20" t="s">
        <v>1679</v>
      </c>
      <c r="I4316" s="20" t="s">
        <v>7867</v>
      </c>
      <c r="J4316" s="20" t="s">
        <v>6043</v>
      </c>
      <c r="K4316" s="20" t="s">
        <v>6043</v>
      </c>
      <c r="L4316" s="20" t="s">
        <v>808</v>
      </c>
      <c r="M4316" s="20">
        <v>4</v>
      </c>
      <c r="N4316" s="20" t="s">
        <v>1679</v>
      </c>
      <c r="P4316" s="20">
        <v>0</v>
      </c>
      <c r="Q4316" s="20" t="s">
        <v>512</v>
      </c>
      <c r="R4316" s="20" t="s">
        <v>701</v>
      </c>
      <c r="S4316" s="20" t="s">
        <v>221</v>
      </c>
      <c r="T4316" s="20" t="s">
        <v>7868</v>
      </c>
      <c r="V4316" s="20">
        <v>11</v>
      </c>
      <c r="W4316" s="20">
        <v>355</v>
      </c>
      <c r="Y4316" s="20" t="s">
        <v>1684</v>
      </c>
      <c r="Z4316" s="20" t="s">
        <v>1685</v>
      </c>
      <c r="AA4316" s="20">
        <v>100</v>
      </c>
      <c r="AU4316" s="20" t="s">
        <v>3141</v>
      </c>
      <c r="AY4316" s="20" t="s">
        <v>2127</v>
      </c>
      <c r="BE4316" s="20" t="s">
        <v>808</v>
      </c>
      <c r="BL4316" s="20">
        <v>3246.1</v>
      </c>
      <c r="BM4316" s="20">
        <v>130</v>
      </c>
    </row>
    <row r="4317" spans="1:68" x14ac:dyDescent="0.25">
      <c r="A4317" s="20" t="s">
        <v>1677</v>
      </c>
      <c r="B4317" s="20" t="s">
        <v>808</v>
      </c>
      <c r="C4317" s="20" t="s">
        <v>968</v>
      </c>
      <c r="D4317" s="20" t="s">
        <v>761</v>
      </c>
      <c r="E4317" s="20" t="s">
        <v>7875</v>
      </c>
      <c r="F4317" s="20" t="s">
        <v>475</v>
      </c>
      <c r="G4317" s="20">
        <v>12.24</v>
      </c>
      <c r="H4317" s="20" t="s">
        <v>1679</v>
      </c>
      <c r="I4317" s="20" t="s">
        <v>7867</v>
      </c>
      <c r="J4317" s="20" t="s">
        <v>6043</v>
      </c>
      <c r="K4317" s="20" t="s">
        <v>6043</v>
      </c>
      <c r="L4317" s="20" t="s">
        <v>808</v>
      </c>
      <c r="M4317" s="20">
        <v>4</v>
      </c>
      <c r="N4317" s="20" t="s">
        <v>1679</v>
      </c>
      <c r="P4317" s="20">
        <v>0</v>
      </c>
      <c r="Q4317" s="20" t="s">
        <v>512</v>
      </c>
      <c r="R4317" s="20" t="s">
        <v>550</v>
      </c>
      <c r="S4317" s="20" t="s">
        <v>221</v>
      </c>
      <c r="T4317" s="20" t="s">
        <v>7868</v>
      </c>
      <c r="V4317" s="20">
        <v>11</v>
      </c>
      <c r="W4317" s="20">
        <v>355</v>
      </c>
      <c r="Y4317" s="20" t="s">
        <v>1684</v>
      </c>
      <c r="Z4317" s="20" t="s">
        <v>1685</v>
      </c>
      <c r="AA4317" s="20">
        <v>0</v>
      </c>
      <c r="AU4317" s="20" t="s">
        <v>3141</v>
      </c>
      <c r="AY4317" s="20" t="s">
        <v>2127</v>
      </c>
      <c r="BE4317" s="20" t="s">
        <v>808</v>
      </c>
      <c r="BL4317" s="20">
        <v>1591.2</v>
      </c>
      <c r="BM4317" s="20">
        <v>130</v>
      </c>
    </row>
    <row r="4318" spans="1:68" x14ac:dyDescent="0.25">
      <c r="A4318" s="20" t="s">
        <v>1677</v>
      </c>
      <c r="B4318" s="20" t="s">
        <v>808</v>
      </c>
      <c r="C4318" s="20" t="s">
        <v>968</v>
      </c>
      <c r="D4318" s="20" t="s">
        <v>761</v>
      </c>
      <c r="E4318" s="20" t="s">
        <v>7876</v>
      </c>
      <c r="F4318" s="20" t="s">
        <v>476</v>
      </c>
      <c r="G4318" s="20">
        <v>22.23</v>
      </c>
      <c r="H4318" s="20" t="s">
        <v>1679</v>
      </c>
      <c r="I4318" s="20" t="s">
        <v>7867</v>
      </c>
      <c r="J4318" s="20" t="s">
        <v>6043</v>
      </c>
      <c r="K4318" s="20" t="s">
        <v>6043</v>
      </c>
      <c r="L4318" s="20" t="s">
        <v>808</v>
      </c>
      <c r="M4318" s="20">
        <v>4</v>
      </c>
      <c r="N4318" s="20" t="s">
        <v>1679</v>
      </c>
      <c r="P4318" s="20">
        <v>0</v>
      </c>
      <c r="Q4318" s="20" t="s">
        <v>512</v>
      </c>
      <c r="R4318" s="20" t="s">
        <v>550</v>
      </c>
      <c r="S4318" s="20" t="s">
        <v>221</v>
      </c>
      <c r="T4318" s="20" t="s">
        <v>7868</v>
      </c>
      <c r="V4318" s="20">
        <v>11</v>
      </c>
      <c r="W4318" s="20">
        <v>355</v>
      </c>
      <c r="Y4318" s="20" t="s">
        <v>1684</v>
      </c>
      <c r="Z4318" s="20" t="s">
        <v>1685</v>
      </c>
      <c r="AA4318" s="20">
        <v>0</v>
      </c>
      <c r="AU4318" s="20" t="s">
        <v>3141</v>
      </c>
      <c r="AY4318" s="20" t="s">
        <v>2127</v>
      </c>
      <c r="BE4318" s="20" t="s">
        <v>808</v>
      </c>
      <c r="BL4318" s="20">
        <v>2889.9</v>
      </c>
      <c r="BM4318" s="20">
        <v>130</v>
      </c>
    </row>
    <row r="4319" spans="1:68" x14ac:dyDescent="0.25">
      <c r="A4319" s="20" t="s">
        <v>1677</v>
      </c>
      <c r="B4319" s="20" t="s">
        <v>808</v>
      </c>
      <c r="C4319" s="20" t="s">
        <v>968</v>
      </c>
      <c r="D4319" s="20" t="s">
        <v>761</v>
      </c>
      <c r="E4319" s="20" t="s">
        <v>7877</v>
      </c>
      <c r="F4319" s="20" t="s">
        <v>477</v>
      </c>
      <c r="G4319" s="20">
        <v>27.52</v>
      </c>
      <c r="H4319" s="20" t="s">
        <v>1679</v>
      </c>
      <c r="I4319" s="20" t="s">
        <v>7867</v>
      </c>
      <c r="J4319" s="20" t="s">
        <v>6043</v>
      </c>
      <c r="K4319" s="20" t="s">
        <v>6043</v>
      </c>
      <c r="L4319" s="20" t="s">
        <v>808</v>
      </c>
      <c r="M4319" s="20">
        <v>4</v>
      </c>
      <c r="N4319" s="20" t="s">
        <v>1679</v>
      </c>
      <c r="P4319" s="20">
        <v>0</v>
      </c>
      <c r="Q4319" s="20" t="s">
        <v>512</v>
      </c>
      <c r="R4319" s="20" t="s">
        <v>550</v>
      </c>
      <c r="S4319" s="20" t="s">
        <v>221</v>
      </c>
      <c r="T4319" s="20" t="s">
        <v>7868</v>
      </c>
      <c r="V4319" s="20">
        <v>11</v>
      </c>
      <c r="W4319" s="20">
        <v>355</v>
      </c>
      <c r="Y4319" s="20" t="s">
        <v>1684</v>
      </c>
      <c r="Z4319" s="20" t="s">
        <v>1685</v>
      </c>
      <c r="AA4319" s="20">
        <v>0</v>
      </c>
      <c r="AU4319" s="20" t="s">
        <v>3141</v>
      </c>
      <c r="AY4319" s="20" t="s">
        <v>2127</v>
      </c>
      <c r="BE4319" s="20" t="s">
        <v>808</v>
      </c>
      <c r="BL4319" s="20">
        <v>3577.6</v>
      </c>
      <c r="BM4319" s="20">
        <v>130</v>
      </c>
    </row>
    <row r="4320" spans="1:68" x14ac:dyDescent="0.25">
      <c r="A4320" s="20" t="s">
        <v>1677</v>
      </c>
      <c r="B4320" s="20" t="s">
        <v>808</v>
      </c>
      <c r="C4320" s="20" t="s">
        <v>968</v>
      </c>
      <c r="D4320" s="20" t="s">
        <v>761</v>
      </c>
      <c r="E4320" s="20" t="s">
        <v>7878</v>
      </c>
      <c r="F4320" s="20" t="s">
        <v>478</v>
      </c>
      <c r="G4320" s="20">
        <v>11.81</v>
      </c>
      <c r="H4320" s="20" t="s">
        <v>1679</v>
      </c>
      <c r="I4320" s="20" t="s">
        <v>7867</v>
      </c>
      <c r="J4320" s="20" t="s">
        <v>6043</v>
      </c>
      <c r="K4320" s="20" t="s">
        <v>6043</v>
      </c>
      <c r="L4320" s="20" t="s">
        <v>808</v>
      </c>
      <c r="M4320" s="20">
        <v>4</v>
      </c>
      <c r="N4320" s="20" t="s">
        <v>1679</v>
      </c>
      <c r="P4320" s="20">
        <v>0</v>
      </c>
      <c r="Q4320" s="20" t="s">
        <v>512</v>
      </c>
      <c r="R4320" s="20" t="s">
        <v>673</v>
      </c>
      <c r="S4320" s="20" t="s">
        <v>221</v>
      </c>
      <c r="T4320" s="20" t="s">
        <v>7868</v>
      </c>
      <c r="V4320" s="20">
        <v>11</v>
      </c>
      <c r="W4320" s="20">
        <v>355</v>
      </c>
      <c r="Y4320" s="20" t="s">
        <v>1684</v>
      </c>
      <c r="Z4320" s="20" t="s">
        <v>1685</v>
      </c>
      <c r="AA4320" s="20">
        <v>0</v>
      </c>
      <c r="AU4320" s="20" t="s">
        <v>3141</v>
      </c>
      <c r="AY4320" s="20" t="s">
        <v>2127</v>
      </c>
      <c r="BE4320" s="20" t="s">
        <v>808</v>
      </c>
      <c r="BL4320" s="20">
        <v>1535.3</v>
      </c>
      <c r="BM4320" s="20">
        <v>130</v>
      </c>
    </row>
    <row r="4321" spans="1:65" x14ac:dyDescent="0.25">
      <c r="A4321" s="20" t="s">
        <v>1677</v>
      </c>
      <c r="B4321" s="20" t="s">
        <v>808</v>
      </c>
      <c r="C4321" s="20" t="s">
        <v>968</v>
      </c>
      <c r="D4321" s="20" t="s">
        <v>761</v>
      </c>
      <c r="E4321" s="20" t="s">
        <v>7879</v>
      </c>
      <c r="F4321" s="20" t="s">
        <v>479</v>
      </c>
      <c r="G4321" s="20">
        <v>4.67</v>
      </c>
      <c r="H4321" s="20" t="s">
        <v>1679</v>
      </c>
      <c r="I4321" s="20" t="s">
        <v>7867</v>
      </c>
      <c r="J4321" s="20" t="s">
        <v>6043</v>
      </c>
      <c r="K4321" s="20" t="s">
        <v>6043</v>
      </c>
      <c r="L4321" s="20" t="s">
        <v>808</v>
      </c>
      <c r="M4321" s="20">
        <v>4</v>
      </c>
      <c r="N4321" s="20" t="s">
        <v>1679</v>
      </c>
      <c r="P4321" s="20">
        <v>0</v>
      </c>
      <c r="Q4321" s="20" t="s">
        <v>512</v>
      </c>
      <c r="R4321" s="20" t="s">
        <v>673</v>
      </c>
      <c r="S4321" s="20" t="s">
        <v>221</v>
      </c>
      <c r="T4321" s="20" t="s">
        <v>7868</v>
      </c>
      <c r="V4321" s="20">
        <v>11</v>
      </c>
      <c r="W4321" s="20">
        <v>355</v>
      </c>
      <c r="Y4321" s="20" t="s">
        <v>1684</v>
      </c>
      <c r="Z4321" s="20" t="s">
        <v>1685</v>
      </c>
      <c r="AA4321" s="20">
        <v>0</v>
      </c>
      <c r="AU4321" s="20" t="s">
        <v>3141</v>
      </c>
      <c r="AY4321" s="20" t="s">
        <v>2127</v>
      </c>
      <c r="BE4321" s="20" t="s">
        <v>808</v>
      </c>
      <c r="BL4321" s="20">
        <v>607.1</v>
      </c>
      <c r="BM4321" s="20">
        <v>130</v>
      </c>
    </row>
    <row r="4322" spans="1:65" x14ac:dyDescent="0.25">
      <c r="A4322" s="20" t="s">
        <v>1677</v>
      </c>
      <c r="B4322" s="20" t="s">
        <v>808</v>
      </c>
      <c r="C4322" s="20" t="s">
        <v>968</v>
      </c>
      <c r="D4322" s="20" t="s">
        <v>761</v>
      </c>
      <c r="E4322" s="20" t="s">
        <v>7880</v>
      </c>
      <c r="F4322" s="20" t="s">
        <v>480</v>
      </c>
      <c r="G4322" s="20">
        <v>3.24</v>
      </c>
      <c r="H4322" s="20" t="s">
        <v>1679</v>
      </c>
      <c r="I4322" s="20" t="s">
        <v>7867</v>
      </c>
      <c r="J4322" s="20" t="s">
        <v>6043</v>
      </c>
      <c r="K4322" s="20" t="s">
        <v>6043</v>
      </c>
      <c r="L4322" s="20" t="s">
        <v>808</v>
      </c>
      <c r="M4322" s="20">
        <v>4</v>
      </c>
      <c r="N4322" s="20" t="s">
        <v>1679</v>
      </c>
      <c r="P4322" s="20">
        <v>0</v>
      </c>
      <c r="Q4322" s="20" t="s">
        <v>512</v>
      </c>
      <c r="R4322" s="20" t="s">
        <v>673</v>
      </c>
      <c r="S4322" s="20" t="s">
        <v>221</v>
      </c>
      <c r="T4322" s="20" t="s">
        <v>7868</v>
      </c>
      <c r="V4322" s="20">
        <v>11</v>
      </c>
      <c r="W4322" s="20">
        <v>355</v>
      </c>
      <c r="Y4322" s="20" t="s">
        <v>1684</v>
      </c>
      <c r="Z4322" s="20" t="s">
        <v>1685</v>
      </c>
      <c r="AA4322" s="20">
        <v>0</v>
      </c>
      <c r="AU4322" s="20" t="s">
        <v>3141</v>
      </c>
      <c r="AY4322" s="20" t="s">
        <v>2127</v>
      </c>
      <c r="BE4322" s="20" t="s">
        <v>808</v>
      </c>
      <c r="BL4322" s="20">
        <v>421.2</v>
      </c>
      <c r="BM4322" s="20">
        <v>130</v>
      </c>
    </row>
    <row r="4323" spans="1:65" x14ac:dyDescent="0.25">
      <c r="A4323" s="20" t="s">
        <v>1677</v>
      </c>
      <c r="B4323" s="20" t="s">
        <v>808</v>
      </c>
      <c r="C4323" s="20" t="s">
        <v>968</v>
      </c>
      <c r="D4323" s="20" t="s">
        <v>761</v>
      </c>
      <c r="E4323" s="20" t="s">
        <v>7881</v>
      </c>
      <c r="F4323" s="20" t="s">
        <v>481</v>
      </c>
      <c r="G4323" s="20">
        <v>26.06</v>
      </c>
      <c r="H4323" s="20" t="s">
        <v>1679</v>
      </c>
      <c r="I4323" s="20" t="s">
        <v>7867</v>
      </c>
      <c r="J4323" s="20" t="s">
        <v>6043</v>
      </c>
      <c r="K4323" s="20" t="s">
        <v>6043</v>
      </c>
      <c r="L4323" s="20" t="s">
        <v>808</v>
      </c>
      <c r="M4323" s="20">
        <v>4</v>
      </c>
      <c r="N4323" s="20" t="s">
        <v>1679</v>
      </c>
      <c r="P4323" s="20">
        <v>0</v>
      </c>
      <c r="Q4323" s="20" t="s">
        <v>512</v>
      </c>
      <c r="R4323" s="20" t="s">
        <v>673</v>
      </c>
      <c r="S4323" s="20" t="s">
        <v>221</v>
      </c>
      <c r="T4323" s="20" t="s">
        <v>7868</v>
      </c>
      <c r="V4323" s="20">
        <v>11</v>
      </c>
      <c r="W4323" s="20">
        <v>355</v>
      </c>
      <c r="Y4323" s="20" t="s">
        <v>1684</v>
      </c>
      <c r="Z4323" s="20" t="s">
        <v>1685</v>
      </c>
      <c r="AA4323" s="20">
        <v>0</v>
      </c>
      <c r="AU4323" s="20" t="s">
        <v>3141</v>
      </c>
      <c r="AY4323" s="20" t="s">
        <v>2127</v>
      </c>
      <c r="BE4323" s="20" t="s">
        <v>808</v>
      </c>
      <c r="BL4323" s="20">
        <v>3387.8</v>
      </c>
      <c r="BM4323" s="20">
        <v>130</v>
      </c>
    </row>
    <row r="4324" spans="1:65" x14ac:dyDescent="0.25">
      <c r="A4324" s="20" t="s">
        <v>1677</v>
      </c>
      <c r="B4324" s="20" t="s">
        <v>808</v>
      </c>
      <c r="C4324" s="20" t="s">
        <v>969</v>
      </c>
      <c r="D4324" s="20" t="s">
        <v>824</v>
      </c>
      <c r="E4324" s="20" t="s">
        <v>7882</v>
      </c>
      <c r="F4324" s="20" t="s">
        <v>465</v>
      </c>
      <c r="G4324" s="20">
        <v>9.6300000000000008</v>
      </c>
      <c r="H4324" s="20" t="s">
        <v>1679</v>
      </c>
      <c r="I4324" s="20" t="s">
        <v>7883</v>
      </c>
      <c r="J4324" s="20" t="s">
        <v>7884</v>
      </c>
      <c r="K4324" s="20" t="s">
        <v>7884</v>
      </c>
      <c r="L4324" s="20" t="s">
        <v>808</v>
      </c>
      <c r="M4324" s="20">
        <v>4</v>
      </c>
      <c r="N4324" s="20" t="s">
        <v>1679</v>
      </c>
      <c r="P4324" s="20">
        <v>0</v>
      </c>
      <c r="Q4324" s="20" t="s">
        <v>506</v>
      </c>
      <c r="R4324" s="20" t="s">
        <v>467</v>
      </c>
      <c r="S4324" s="20" t="s">
        <v>221</v>
      </c>
      <c r="T4324" s="20" t="s">
        <v>7384</v>
      </c>
      <c r="U4324" s="20" t="s">
        <v>7885</v>
      </c>
      <c r="V4324" s="20">
        <v>10</v>
      </c>
      <c r="W4324" s="20">
        <v>329</v>
      </c>
      <c r="Y4324" s="20" t="s">
        <v>1684</v>
      </c>
      <c r="Z4324" s="20" t="s">
        <v>1685</v>
      </c>
      <c r="AA4324" s="20">
        <v>1.5</v>
      </c>
      <c r="AB4324" s="20">
        <v>56</v>
      </c>
      <c r="AC4324" s="20">
        <v>56</v>
      </c>
      <c r="AD4324" s="20">
        <v>56</v>
      </c>
      <c r="AT4324" s="20" t="s">
        <v>1687</v>
      </c>
      <c r="AY4324" s="20" t="s">
        <v>5208</v>
      </c>
      <c r="BE4324" s="20" t="s">
        <v>808</v>
      </c>
      <c r="BL4324" s="20">
        <v>481.5</v>
      </c>
      <c r="BM4324" s="20">
        <v>50</v>
      </c>
    </row>
    <row r="4325" spans="1:65" x14ac:dyDescent="0.25">
      <c r="A4325" s="20" t="s">
        <v>1677</v>
      </c>
      <c r="B4325" s="20" t="s">
        <v>808</v>
      </c>
      <c r="C4325" s="20" t="s">
        <v>969</v>
      </c>
      <c r="D4325" s="20" t="s">
        <v>824</v>
      </c>
      <c r="E4325" s="20" t="s">
        <v>7886</v>
      </c>
      <c r="F4325" s="20" t="s">
        <v>468</v>
      </c>
      <c r="G4325" s="20">
        <v>15.9</v>
      </c>
      <c r="H4325" s="20" t="s">
        <v>1679</v>
      </c>
      <c r="I4325" s="20" t="s">
        <v>7883</v>
      </c>
      <c r="J4325" s="20" t="s">
        <v>7884</v>
      </c>
      <c r="K4325" s="20" t="s">
        <v>7884</v>
      </c>
      <c r="L4325" s="20" t="s">
        <v>808</v>
      </c>
      <c r="M4325" s="20">
        <v>4</v>
      </c>
      <c r="N4325" s="20" t="s">
        <v>1679</v>
      </c>
      <c r="P4325" s="20">
        <v>0</v>
      </c>
      <c r="Q4325" s="20" t="s">
        <v>506</v>
      </c>
      <c r="R4325" s="20" t="s">
        <v>467</v>
      </c>
      <c r="S4325" s="20" t="s">
        <v>221</v>
      </c>
      <c r="T4325" s="20" t="s">
        <v>7384</v>
      </c>
      <c r="U4325" s="20" t="s">
        <v>7885</v>
      </c>
      <c r="V4325" s="20">
        <v>10</v>
      </c>
      <c r="W4325" s="20">
        <v>329</v>
      </c>
      <c r="Y4325" s="20" t="s">
        <v>1684</v>
      </c>
      <c r="Z4325" s="20" t="s">
        <v>1685</v>
      </c>
      <c r="AA4325" s="20">
        <v>1.5</v>
      </c>
      <c r="AB4325" s="20">
        <v>56</v>
      </c>
      <c r="AC4325" s="20">
        <v>56</v>
      </c>
      <c r="AD4325" s="20">
        <v>56</v>
      </c>
      <c r="AT4325" s="20" t="s">
        <v>1687</v>
      </c>
      <c r="AY4325" s="20" t="s">
        <v>5208</v>
      </c>
      <c r="BE4325" s="20" t="s">
        <v>808</v>
      </c>
      <c r="BL4325" s="20">
        <v>795</v>
      </c>
      <c r="BM4325" s="20">
        <v>50</v>
      </c>
    </row>
    <row r="4326" spans="1:65" x14ac:dyDescent="0.25">
      <c r="A4326" s="20" t="s">
        <v>1677</v>
      </c>
      <c r="B4326" s="20" t="s">
        <v>808</v>
      </c>
      <c r="C4326" s="20" t="s">
        <v>969</v>
      </c>
      <c r="D4326" s="20" t="s">
        <v>824</v>
      </c>
      <c r="E4326" s="20" t="s">
        <v>7887</v>
      </c>
      <c r="F4326" s="20" t="s">
        <v>470</v>
      </c>
      <c r="G4326" s="20">
        <v>4.96</v>
      </c>
      <c r="H4326" s="20" t="s">
        <v>1679</v>
      </c>
      <c r="I4326" s="20" t="s">
        <v>7883</v>
      </c>
      <c r="J4326" s="20" t="s">
        <v>7884</v>
      </c>
      <c r="K4326" s="20" t="s">
        <v>7884</v>
      </c>
      <c r="L4326" s="20" t="s">
        <v>808</v>
      </c>
      <c r="M4326" s="20">
        <v>4</v>
      </c>
      <c r="N4326" s="20" t="s">
        <v>1679</v>
      </c>
      <c r="P4326" s="20">
        <v>0</v>
      </c>
      <c r="Q4326" s="20" t="s">
        <v>506</v>
      </c>
      <c r="R4326" s="20" t="s">
        <v>467</v>
      </c>
      <c r="S4326" s="20" t="s">
        <v>221</v>
      </c>
      <c r="T4326" s="20" t="s">
        <v>7384</v>
      </c>
      <c r="U4326" s="20" t="s">
        <v>7885</v>
      </c>
      <c r="V4326" s="20">
        <v>10</v>
      </c>
      <c r="W4326" s="20">
        <v>329</v>
      </c>
      <c r="Y4326" s="20" t="s">
        <v>1684</v>
      </c>
      <c r="Z4326" s="20" t="s">
        <v>1685</v>
      </c>
      <c r="AA4326" s="20">
        <v>1.5</v>
      </c>
      <c r="AB4326" s="20">
        <v>56</v>
      </c>
      <c r="AC4326" s="20">
        <v>56</v>
      </c>
      <c r="AD4326" s="20">
        <v>56</v>
      </c>
      <c r="AT4326" s="20" t="s">
        <v>1687</v>
      </c>
      <c r="AY4326" s="20" t="s">
        <v>5208</v>
      </c>
      <c r="BE4326" s="20" t="s">
        <v>808</v>
      </c>
      <c r="BL4326" s="20">
        <v>248</v>
      </c>
      <c r="BM4326" s="20">
        <v>50</v>
      </c>
    </row>
    <row r="4327" spans="1:65" x14ac:dyDescent="0.25">
      <c r="A4327" s="20" t="s">
        <v>1677</v>
      </c>
      <c r="B4327" s="20" t="s">
        <v>808</v>
      </c>
      <c r="C4327" s="20" t="s">
        <v>969</v>
      </c>
      <c r="D4327" s="20" t="s">
        <v>824</v>
      </c>
      <c r="E4327" s="20" t="s">
        <v>7888</v>
      </c>
      <c r="F4327" s="20" t="s">
        <v>471</v>
      </c>
      <c r="G4327" s="20">
        <v>11.01</v>
      </c>
      <c r="H4327" s="20" t="s">
        <v>1679</v>
      </c>
      <c r="I4327" s="20" t="s">
        <v>7883</v>
      </c>
      <c r="J4327" s="20" t="s">
        <v>7884</v>
      </c>
      <c r="K4327" s="20" t="s">
        <v>7884</v>
      </c>
      <c r="L4327" s="20" t="s">
        <v>808</v>
      </c>
      <c r="M4327" s="20">
        <v>4</v>
      </c>
      <c r="N4327" s="20" t="s">
        <v>1679</v>
      </c>
      <c r="P4327" s="20">
        <v>0</v>
      </c>
      <c r="Q4327" s="20" t="s">
        <v>506</v>
      </c>
      <c r="R4327" s="20" t="s">
        <v>467</v>
      </c>
      <c r="S4327" s="20" t="s">
        <v>221</v>
      </c>
      <c r="T4327" s="20" t="s">
        <v>7384</v>
      </c>
      <c r="U4327" s="20" t="s">
        <v>7885</v>
      </c>
      <c r="V4327" s="20">
        <v>10</v>
      </c>
      <c r="W4327" s="20">
        <v>329</v>
      </c>
      <c r="Y4327" s="20" t="s">
        <v>1684</v>
      </c>
      <c r="Z4327" s="20" t="s">
        <v>1685</v>
      </c>
      <c r="AA4327" s="20">
        <v>1.5</v>
      </c>
      <c r="AB4327" s="20">
        <v>56</v>
      </c>
      <c r="AC4327" s="20">
        <v>56</v>
      </c>
      <c r="AD4327" s="20">
        <v>56</v>
      </c>
      <c r="AT4327" s="20" t="s">
        <v>1687</v>
      </c>
      <c r="AY4327" s="20" t="s">
        <v>5208</v>
      </c>
      <c r="BE4327" s="20" t="s">
        <v>808</v>
      </c>
      <c r="BL4327" s="20">
        <v>550.5</v>
      </c>
      <c r="BM4327" s="20">
        <v>50</v>
      </c>
    </row>
    <row r="4328" spans="1:65" x14ac:dyDescent="0.25">
      <c r="A4328" s="20" t="s">
        <v>1677</v>
      </c>
      <c r="B4328" s="20" t="s">
        <v>808</v>
      </c>
      <c r="C4328" s="20" t="s">
        <v>969</v>
      </c>
      <c r="D4328" s="20" t="s">
        <v>824</v>
      </c>
      <c r="E4328" s="20" t="s">
        <v>7889</v>
      </c>
      <c r="F4328" s="20" t="s">
        <v>472</v>
      </c>
      <c r="G4328" s="20">
        <v>18.71</v>
      </c>
      <c r="H4328" s="20" t="s">
        <v>1679</v>
      </c>
      <c r="I4328" s="20" t="s">
        <v>7883</v>
      </c>
      <c r="J4328" s="20" t="s">
        <v>7884</v>
      </c>
      <c r="K4328" s="20" t="s">
        <v>7884</v>
      </c>
      <c r="L4328" s="20" t="s">
        <v>808</v>
      </c>
      <c r="M4328" s="20">
        <v>4</v>
      </c>
      <c r="N4328" s="20" t="s">
        <v>1679</v>
      </c>
      <c r="P4328" s="20">
        <v>0</v>
      </c>
      <c r="Q4328" s="20" t="s">
        <v>506</v>
      </c>
      <c r="R4328" s="20" t="s">
        <v>467</v>
      </c>
      <c r="S4328" s="20" t="s">
        <v>221</v>
      </c>
      <c r="T4328" s="20" t="s">
        <v>7384</v>
      </c>
      <c r="U4328" s="20" t="s">
        <v>7885</v>
      </c>
      <c r="V4328" s="20">
        <v>10</v>
      </c>
      <c r="W4328" s="20">
        <v>329</v>
      </c>
      <c r="Y4328" s="20" t="s">
        <v>1684</v>
      </c>
      <c r="Z4328" s="20" t="s">
        <v>1685</v>
      </c>
      <c r="AA4328" s="20">
        <v>1.5</v>
      </c>
      <c r="AB4328" s="20">
        <v>56</v>
      </c>
      <c r="AC4328" s="20">
        <v>56</v>
      </c>
      <c r="AD4328" s="20">
        <v>56</v>
      </c>
      <c r="AT4328" s="20" t="s">
        <v>1687</v>
      </c>
      <c r="AY4328" s="20" t="s">
        <v>5208</v>
      </c>
      <c r="BE4328" s="20" t="s">
        <v>808</v>
      </c>
      <c r="BL4328" s="20">
        <v>935.5</v>
      </c>
      <c r="BM4328" s="20">
        <v>50</v>
      </c>
    </row>
    <row r="4329" spans="1:65" x14ac:dyDescent="0.25">
      <c r="A4329" s="20" t="s">
        <v>1677</v>
      </c>
      <c r="B4329" s="20" t="s">
        <v>808</v>
      </c>
      <c r="C4329" s="20" t="s">
        <v>969</v>
      </c>
      <c r="D4329" s="20" t="s">
        <v>824</v>
      </c>
      <c r="E4329" s="20" t="s">
        <v>7890</v>
      </c>
      <c r="F4329" s="20" t="s">
        <v>473</v>
      </c>
      <c r="G4329" s="20">
        <v>10</v>
      </c>
      <c r="H4329" s="20" t="s">
        <v>1679</v>
      </c>
      <c r="I4329" s="20" t="s">
        <v>7883</v>
      </c>
      <c r="J4329" s="20" t="s">
        <v>7884</v>
      </c>
      <c r="K4329" s="20" t="s">
        <v>7884</v>
      </c>
      <c r="L4329" s="20" t="s">
        <v>808</v>
      </c>
      <c r="M4329" s="20">
        <v>4</v>
      </c>
      <c r="N4329" s="20" t="s">
        <v>1679</v>
      </c>
      <c r="P4329" s="20">
        <v>0</v>
      </c>
      <c r="Q4329" s="20" t="s">
        <v>499</v>
      </c>
      <c r="R4329" s="20" t="s">
        <v>508</v>
      </c>
      <c r="S4329" s="20" t="s">
        <v>221</v>
      </c>
      <c r="T4329" s="20" t="s">
        <v>7384</v>
      </c>
      <c r="U4329" s="20" t="s">
        <v>7891</v>
      </c>
      <c r="V4329" s="20">
        <v>13</v>
      </c>
      <c r="W4329" s="20">
        <v>423</v>
      </c>
      <c r="Y4329" s="20" t="s">
        <v>1684</v>
      </c>
      <c r="Z4329" s="20" t="s">
        <v>1685</v>
      </c>
      <c r="AA4329" s="20">
        <v>1.5</v>
      </c>
      <c r="AB4329" s="20">
        <v>56</v>
      </c>
      <c r="AC4329" s="20">
        <v>56</v>
      </c>
      <c r="AD4329" s="20">
        <v>56</v>
      </c>
      <c r="AT4329" s="20" t="s">
        <v>1687</v>
      </c>
      <c r="AY4329" s="20" t="s">
        <v>5208</v>
      </c>
      <c r="BE4329" s="20" t="s">
        <v>808</v>
      </c>
      <c r="BL4329" s="20">
        <v>700</v>
      </c>
      <c r="BM4329" s="20">
        <v>70</v>
      </c>
    </row>
    <row r="4330" spans="1:65" x14ac:dyDescent="0.25">
      <c r="A4330" s="20" t="s">
        <v>1677</v>
      </c>
      <c r="B4330" s="20" t="s">
        <v>808</v>
      </c>
      <c r="C4330" s="20" t="s">
        <v>970</v>
      </c>
      <c r="D4330" s="20" t="s">
        <v>502</v>
      </c>
      <c r="E4330" s="20" t="s">
        <v>7892</v>
      </c>
      <c r="F4330" s="20" t="s">
        <v>465</v>
      </c>
      <c r="G4330" s="20">
        <v>9.83</v>
      </c>
      <c r="H4330" s="20" t="s">
        <v>1679</v>
      </c>
      <c r="I4330" s="20" t="s">
        <v>7893</v>
      </c>
      <c r="J4330" s="20" t="s">
        <v>6246</v>
      </c>
      <c r="K4330" s="20" t="s">
        <v>6246</v>
      </c>
      <c r="L4330" s="20" t="s">
        <v>808</v>
      </c>
      <c r="M4330" s="20">
        <v>4</v>
      </c>
      <c r="N4330" s="20" t="s">
        <v>1679</v>
      </c>
      <c r="P4330" s="20">
        <v>0</v>
      </c>
      <c r="Q4330" s="20" t="s">
        <v>506</v>
      </c>
      <c r="R4330" s="20" t="s">
        <v>488</v>
      </c>
      <c r="S4330" s="20" t="s">
        <v>221</v>
      </c>
      <c r="T4330" s="20" t="s">
        <v>7301</v>
      </c>
      <c r="U4330" s="20" t="s">
        <v>7894</v>
      </c>
      <c r="V4330" s="20">
        <v>4</v>
      </c>
      <c r="W4330" s="20">
        <v>130</v>
      </c>
      <c r="Y4330" s="20" t="s">
        <v>1684</v>
      </c>
      <c r="Z4330" s="20" t="s">
        <v>1685</v>
      </c>
      <c r="AA4330" s="20">
        <v>1.5</v>
      </c>
      <c r="AB4330" s="20">
        <v>40</v>
      </c>
      <c r="AC4330" s="20">
        <v>40</v>
      </c>
      <c r="AD4330" s="20">
        <v>40</v>
      </c>
      <c r="AT4330" s="20" t="s">
        <v>1687</v>
      </c>
      <c r="BE4330" s="20" t="s">
        <v>808</v>
      </c>
      <c r="BL4330" s="20">
        <v>491.5</v>
      </c>
      <c r="BM4330" s="20">
        <v>50</v>
      </c>
    </row>
    <row r="4331" spans="1:65" x14ac:dyDescent="0.25">
      <c r="A4331" s="20" t="s">
        <v>1677</v>
      </c>
      <c r="B4331" s="20" t="s">
        <v>808</v>
      </c>
      <c r="C4331" s="20" t="s">
        <v>970</v>
      </c>
      <c r="D4331" s="20" t="s">
        <v>502</v>
      </c>
      <c r="E4331" s="20" t="s">
        <v>7895</v>
      </c>
      <c r="F4331" s="20" t="s">
        <v>468</v>
      </c>
      <c r="G4331" s="20">
        <v>13.02</v>
      </c>
      <c r="H4331" s="20" t="s">
        <v>1679</v>
      </c>
      <c r="I4331" s="20" t="s">
        <v>7893</v>
      </c>
      <c r="J4331" s="20" t="s">
        <v>6246</v>
      </c>
      <c r="K4331" s="20" t="s">
        <v>6246</v>
      </c>
      <c r="L4331" s="20" t="s">
        <v>808</v>
      </c>
      <c r="M4331" s="20">
        <v>4</v>
      </c>
      <c r="N4331" s="20" t="s">
        <v>1679</v>
      </c>
      <c r="P4331" s="20">
        <v>0</v>
      </c>
      <c r="Q4331" s="20" t="s">
        <v>506</v>
      </c>
      <c r="R4331" s="20" t="s">
        <v>488</v>
      </c>
      <c r="S4331" s="20" t="s">
        <v>221</v>
      </c>
      <c r="T4331" s="20" t="s">
        <v>7301</v>
      </c>
      <c r="U4331" s="20" t="s">
        <v>7894</v>
      </c>
      <c r="V4331" s="20">
        <v>4</v>
      </c>
      <c r="W4331" s="20">
        <v>130</v>
      </c>
      <c r="Y4331" s="20" t="s">
        <v>1684</v>
      </c>
      <c r="Z4331" s="20" t="s">
        <v>1685</v>
      </c>
      <c r="AA4331" s="20">
        <v>1.5</v>
      </c>
      <c r="AB4331" s="20">
        <v>40</v>
      </c>
      <c r="AC4331" s="20">
        <v>40</v>
      </c>
      <c r="AD4331" s="20">
        <v>40</v>
      </c>
      <c r="AT4331" s="20" t="s">
        <v>1687</v>
      </c>
      <c r="BE4331" s="20" t="s">
        <v>808</v>
      </c>
      <c r="BL4331" s="20">
        <v>651</v>
      </c>
      <c r="BM4331" s="20">
        <v>50</v>
      </c>
    </row>
    <row r="4332" spans="1:65" x14ac:dyDescent="0.25">
      <c r="A4332" s="20" t="s">
        <v>1677</v>
      </c>
      <c r="B4332" s="20" t="s">
        <v>808</v>
      </c>
      <c r="C4332" s="20" t="s">
        <v>970</v>
      </c>
      <c r="D4332" s="20" t="s">
        <v>502</v>
      </c>
      <c r="E4332" s="20" t="s">
        <v>7896</v>
      </c>
      <c r="F4332" s="20" t="s">
        <v>470</v>
      </c>
      <c r="G4332" s="20">
        <v>12.52</v>
      </c>
      <c r="H4332" s="20" t="s">
        <v>1679</v>
      </c>
      <c r="I4332" s="20" t="s">
        <v>7893</v>
      </c>
      <c r="J4332" s="20" t="s">
        <v>6246</v>
      </c>
      <c r="K4332" s="20" t="s">
        <v>6246</v>
      </c>
      <c r="L4332" s="20" t="s">
        <v>808</v>
      </c>
      <c r="M4332" s="20">
        <v>4</v>
      </c>
      <c r="N4332" s="20" t="s">
        <v>1679</v>
      </c>
      <c r="P4332" s="20">
        <v>0</v>
      </c>
      <c r="Q4332" s="20" t="s">
        <v>506</v>
      </c>
      <c r="R4332" s="20" t="s">
        <v>488</v>
      </c>
      <c r="S4332" s="20" t="s">
        <v>221</v>
      </c>
      <c r="T4332" s="20" t="s">
        <v>7301</v>
      </c>
      <c r="U4332" s="20" t="s">
        <v>7894</v>
      </c>
      <c r="V4332" s="20">
        <v>4</v>
      </c>
      <c r="W4332" s="20">
        <v>130</v>
      </c>
      <c r="Y4332" s="20" t="s">
        <v>1684</v>
      </c>
      <c r="Z4332" s="20" t="s">
        <v>1685</v>
      </c>
      <c r="AA4332" s="20">
        <v>1.5</v>
      </c>
      <c r="AB4332" s="20">
        <v>40</v>
      </c>
      <c r="AC4332" s="20">
        <v>40</v>
      </c>
      <c r="AD4332" s="20">
        <v>40</v>
      </c>
      <c r="AT4332" s="20" t="s">
        <v>1687</v>
      </c>
      <c r="BE4332" s="20" t="s">
        <v>808</v>
      </c>
      <c r="BL4332" s="20">
        <v>626</v>
      </c>
      <c r="BM4332" s="20">
        <v>50</v>
      </c>
    </row>
    <row r="4333" spans="1:65" x14ac:dyDescent="0.25">
      <c r="A4333" s="20" t="s">
        <v>1677</v>
      </c>
      <c r="B4333" s="20" t="s">
        <v>808</v>
      </c>
      <c r="C4333" s="20" t="s">
        <v>970</v>
      </c>
      <c r="D4333" s="20" t="s">
        <v>502</v>
      </c>
      <c r="E4333" s="20" t="s">
        <v>7897</v>
      </c>
      <c r="F4333" s="20" t="s">
        <v>471</v>
      </c>
      <c r="G4333" s="20">
        <v>11.39</v>
      </c>
      <c r="H4333" s="20" t="s">
        <v>1679</v>
      </c>
      <c r="I4333" s="20" t="s">
        <v>7893</v>
      </c>
      <c r="J4333" s="20" t="s">
        <v>6246</v>
      </c>
      <c r="K4333" s="20" t="s">
        <v>6246</v>
      </c>
      <c r="L4333" s="20" t="s">
        <v>808</v>
      </c>
      <c r="M4333" s="20">
        <v>4</v>
      </c>
      <c r="N4333" s="20" t="s">
        <v>1679</v>
      </c>
      <c r="P4333" s="20">
        <v>0</v>
      </c>
      <c r="Q4333" s="20" t="s">
        <v>506</v>
      </c>
      <c r="R4333" s="20" t="s">
        <v>488</v>
      </c>
      <c r="S4333" s="20" t="s">
        <v>221</v>
      </c>
      <c r="T4333" s="20" t="s">
        <v>7301</v>
      </c>
      <c r="U4333" s="20" t="s">
        <v>7894</v>
      </c>
      <c r="V4333" s="20">
        <v>4</v>
      </c>
      <c r="W4333" s="20">
        <v>130</v>
      </c>
      <c r="Y4333" s="20" t="s">
        <v>1684</v>
      </c>
      <c r="Z4333" s="20" t="s">
        <v>1685</v>
      </c>
      <c r="AA4333" s="20">
        <v>1.5</v>
      </c>
      <c r="AB4333" s="20">
        <v>40</v>
      </c>
      <c r="AC4333" s="20">
        <v>40</v>
      </c>
      <c r="AD4333" s="20">
        <v>40</v>
      </c>
      <c r="AT4333" s="20" t="s">
        <v>1687</v>
      </c>
      <c r="BE4333" s="20" t="s">
        <v>808</v>
      </c>
      <c r="BL4333" s="20">
        <v>569.5</v>
      </c>
      <c r="BM4333" s="20">
        <v>50</v>
      </c>
    </row>
    <row r="4334" spans="1:65" x14ac:dyDescent="0.25">
      <c r="A4334" s="20" t="s">
        <v>1677</v>
      </c>
      <c r="B4334" s="20" t="s">
        <v>808</v>
      </c>
      <c r="C4334" s="20" t="s">
        <v>970</v>
      </c>
      <c r="D4334" s="20" t="s">
        <v>502</v>
      </c>
      <c r="E4334" s="20" t="s">
        <v>7898</v>
      </c>
      <c r="F4334" s="20" t="s">
        <v>472</v>
      </c>
      <c r="G4334" s="20">
        <v>4.76</v>
      </c>
      <c r="H4334" s="20" t="s">
        <v>1679</v>
      </c>
      <c r="I4334" s="20" t="s">
        <v>7893</v>
      </c>
      <c r="J4334" s="20" t="s">
        <v>6246</v>
      </c>
      <c r="K4334" s="20" t="s">
        <v>6246</v>
      </c>
      <c r="L4334" s="20" t="s">
        <v>808</v>
      </c>
      <c r="M4334" s="20">
        <v>4</v>
      </c>
      <c r="N4334" s="20" t="s">
        <v>1679</v>
      </c>
      <c r="P4334" s="20">
        <v>0</v>
      </c>
      <c r="Q4334" s="20" t="s">
        <v>506</v>
      </c>
      <c r="R4334" s="20" t="s">
        <v>488</v>
      </c>
      <c r="S4334" s="20" t="s">
        <v>221</v>
      </c>
      <c r="T4334" s="20" t="s">
        <v>7301</v>
      </c>
      <c r="U4334" s="20" t="s">
        <v>7899</v>
      </c>
      <c r="V4334" s="20">
        <v>4</v>
      </c>
      <c r="W4334" s="20">
        <v>130</v>
      </c>
      <c r="Y4334" s="20" t="s">
        <v>1684</v>
      </c>
      <c r="Z4334" s="20" t="s">
        <v>1685</v>
      </c>
      <c r="AA4334" s="20">
        <v>1.5</v>
      </c>
      <c r="AB4334" s="20">
        <v>40</v>
      </c>
      <c r="AC4334" s="20">
        <v>40</v>
      </c>
      <c r="AD4334" s="20">
        <v>40</v>
      </c>
      <c r="AT4334" s="20" t="s">
        <v>1687</v>
      </c>
      <c r="BE4334" s="20" t="s">
        <v>808</v>
      </c>
      <c r="BL4334" s="20">
        <v>238</v>
      </c>
      <c r="BM4334" s="20">
        <v>50</v>
      </c>
    </row>
    <row r="4335" spans="1:65" x14ac:dyDescent="0.25">
      <c r="A4335" s="20" t="s">
        <v>1677</v>
      </c>
      <c r="B4335" s="20" t="s">
        <v>808</v>
      </c>
      <c r="C4335" s="20" t="s">
        <v>970</v>
      </c>
      <c r="D4335" s="20" t="s">
        <v>502</v>
      </c>
      <c r="E4335" s="20" t="s">
        <v>7900</v>
      </c>
      <c r="F4335" s="20" t="s">
        <v>476</v>
      </c>
      <c r="G4335" s="20">
        <v>2.39</v>
      </c>
      <c r="H4335" s="20" t="s">
        <v>1679</v>
      </c>
      <c r="I4335" s="20" t="s">
        <v>7893</v>
      </c>
      <c r="J4335" s="20" t="s">
        <v>6246</v>
      </c>
      <c r="K4335" s="20" t="s">
        <v>6246</v>
      </c>
      <c r="L4335" s="20" t="s">
        <v>808</v>
      </c>
      <c r="M4335" s="20">
        <v>4</v>
      </c>
      <c r="N4335" s="20" t="s">
        <v>1679</v>
      </c>
      <c r="P4335" s="20">
        <v>0</v>
      </c>
      <c r="Q4335" s="20" t="s">
        <v>499</v>
      </c>
      <c r="R4335" s="20" t="s">
        <v>508</v>
      </c>
      <c r="S4335" s="20" t="s">
        <v>221</v>
      </c>
      <c r="T4335" s="20" t="s">
        <v>3178</v>
      </c>
      <c r="U4335" s="20" t="s">
        <v>7894</v>
      </c>
      <c r="V4335" s="20">
        <v>4</v>
      </c>
      <c r="W4335" s="20">
        <v>130</v>
      </c>
      <c r="Y4335" s="20" t="s">
        <v>1684</v>
      </c>
      <c r="Z4335" s="20" t="s">
        <v>1685</v>
      </c>
      <c r="AA4335" s="20">
        <v>1.5</v>
      </c>
      <c r="AB4335" s="20">
        <v>40</v>
      </c>
      <c r="AC4335" s="20">
        <v>40</v>
      </c>
      <c r="AD4335" s="20">
        <v>40</v>
      </c>
      <c r="AT4335" s="20" t="s">
        <v>1687</v>
      </c>
      <c r="BE4335" s="20" t="s">
        <v>808</v>
      </c>
      <c r="BL4335" s="20">
        <v>167.3</v>
      </c>
      <c r="BM4335" s="20">
        <v>70</v>
      </c>
    </row>
    <row r="4336" spans="1:65" x14ac:dyDescent="0.25">
      <c r="A4336" s="20" t="s">
        <v>1677</v>
      </c>
      <c r="B4336" s="20" t="s">
        <v>808</v>
      </c>
      <c r="C4336" s="20" t="s">
        <v>970</v>
      </c>
      <c r="D4336" s="20" t="s">
        <v>502</v>
      </c>
      <c r="E4336" s="20" t="s">
        <v>7901</v>
      </c>
      <c r="F4336" s="20" t="s">
        <v>477</v>
      </c>
      <c r="G4336" s="20">
        <v>2.27</v>
      </c>
      <c r="H4336" s="20" t="s">
        <v>1679</v>
      </c>
      <c r="I4336" s="20" t="s">
        <v>7893</v>
      </c>
      <c r="J4336" s="20" t="s">
        <v>6246</v>
      </c>
      <c r="K4336" s="20" t="s">
        <v>6246</v>
      </c>
      <c r="L4336" s="20" t="s">
        <v>808</v>
      </c>
      <c r="M4336" s="20">
        <v>4</v>
      </c>
      <c r="N4336" s="20" t="s">
        <v>1679</v>
      </c>
      <c r="P4336" s="20">
        <v>0</v>
      </c>
      <c r="Q4336" s="20" t="s">
        <v>499</v>
      </c>
      <c r="R4336" s="20" t="s">
        <v>508</v>
      </c>
      <c r="S4336" s="20" t="s">
        <v>221</v>
      </c>
      <c r="T4336" s="20" t="s">
        <v>3178</v>
      </c>
      <c r="U4336" s="20" t="s">
        <v>7894</v>
      </c>
      <c r="V4336" s="20">
        <v>4</v>
      </c>
      <c r="W4336" s="20">
        <v>130</v>
      </c>
      <c r="Y4336" s="20" t="s">
        <v>1684</v>
      </c>
      <c r="Z4336" s="20" t="s">
        <v>1685</v>
      </c>
      <c r="AA4336" s="20">
        <v>1.5</v>
      </c>
      <c r="AB4336" s="20">
        <v>40</v>
      </c>
      <c r="AC4336" s="20">
        <v>40</v>
      </c>
      <c r="AD4336" s="20">
        <v>40</v>
      </c>
      <c r="AT4336" s="20" t="s">
        <v>1687</v>
      </c>
      <c r="BE4336" s="20" t="s">
        <v>808</v>
      </c>
      <c r="BL4336" s="20">
        <v>158.9</v>
      </c>
      <c r="BM4336" s="20">
        <v>70</v>
      </c>
    </row>
    <row r="4337" spans="1:65" x14ac:dyDescent="0.25">
      <c r="A4337" s="20" t="s">
        <v>1677</v>
      </c>
      <c r="B4337" s="20" t="s">
        <v>808</v>
      </c>
      <c r="C4337" s="20" t="s">
        <v>970</v>
      </c>
      <c r="D4337" s="20" t="s">
        <v>502</v>
      </c>
      <c r="E4337" s="20" t="s">
        <v>7902</v>
      </c>
      <c r="F4337" s="20" t="s">
        <v>478</v>
      </c>
      <c r="G4337" s="20">
        <v>0.56000000000000005</v>
      </c>
      <c r="H4337" s="20" t="s">
        <v>1679</v>
      </c>
      <c r="I4337" s="20" t="s">
        <v>7893</v>
      </c>
      <c r="J4337" s="20" t="s">
        <v>6246</v>
      </c>
      <c r="K4337" s="20" t="s">
        <v>6246</v>
      </c>
      <c r="L4337" s="20" t="s">
        <v>808</v>
      </c>
      <c r="M4337" s="20">
        <v>4</v>
      </c>
      <c r="N4337" s="20" t="s">
        <v>1679</v>
      </c>
      <c r="P4337" s="20">
        <v>0</v>
      </c>
      <c r="Q4337" s="20" t="s">
        <v>499</v>
      </c>
      <c r="R4337" s="20" t="s">
        <v>488</v>
      </c>
      <c r="S4337" s="20" t="s">
        <v>221</v>
      </c>
      <c r="T4337" s="20" t="s">
        <v>3178</v>
      </c>
      <c r="U4337" s="20" t="s">
        <v>7894</v>
      </c>
      <c r="V4337" s="20">
        <v>4</v>
      </c>
      <c r="W4337" s="20">
        <v>130</v>
      </c>
      <c r="Y4337" s="20" t="s">
        <v>1684</v>
      </c>
      <c r="Z4337" s="20" t="s">
        <v>1685</v>
      </c>
      <c r="AA4337" s="20">
        <v>1.5</v>
      </c>
      <c r="AB4337" s="20">
        <v>40</v>
      </c>
      <c r="AC4337" s="20">
        <v>40</v>
      </c>
      <c r="AD4337" s="20">
        <v>40</v>
      </c>
      <c r="AT4337" s="20" t="s">
        <v>1687</v>
      </c>
      <c r="BE4337" s="20" t="s">
        <v>808</v>
      </c>
      <c r="BL4337" s="20">
        <v>39.200000000000003</v>
      </c>
      <c r="BM4337" s="20">
        <v>70</v>
      </c>
    </row>
    <row r="4338" spans="1:65" x14ac:dyDescent="0.25">
      <c r="A4338" s="20" t="s">
        <v>1677</v>
      </c>
      <c r="B4338" s="20" t="s">
        <v>808</v>
      </c>
      <c r="C4338" s="20" t="s">
        <v>970</v>
      </c>
      <c r="D4338" s="20" t="s">
        <v>502</v>
      </c>
      <c r="E4338" s="20" t="s">
        <v>7903</v>
      </c>
      <c r="F4338" s="20" t="s">
        <v>479</v>
      </c>
      <c r="G4338" s="20">
        <v>2.39</v>
      </c>
      <c r="H4338" s="20" t="s">
        <v>1679</v>
      </c>
      <c r="I4338" s="20" t="s">
        <v>7893</v>
      </c>
      <c r="J4338" s="20" t="s">
        <v>6246</v>
      </c>
      <c r="K4338" s="20" t="s">
        <v>6246</v>
      </c>
      <c r="L4338" s="20" t="s">
        <v>808</v>
      </c>
      <c r="M4338" s="20">
        <v>4</v>
      </c>
      <c r="N4338" s="20" t="s">
        <v>1679</v>
      </c>
      <c r="P4338" s="20">
        <v>0</v>
      </c>
      <c r="Q4338" s="20" t="s">
        <v>499</v>
      </c>
      <c r="R4338" s="20" t="s">
        <v>488</v>
      </c>
      <c r="S4338" s="20" t="s">
        <v>221</v>
      </c>
      <c r="T4338" s="20" t="s">
        <v>3178</v>
      </c>
      <c r="U4338" s="20" t="s">
        <v>7894</v>
      </c>
      <c r="V4338" s="20">
        <v>4</v>
      </c>
      <c r="W4338" s="20">
        <v>130</v>
      </c>
      <c r="Y4338" s="20" t="s">
        <v>1684</v>
      </c>
      <c r="Z4338" s="20" t="s">
        <v>1685</v>
      </c>
      <c r="AA4338" s="20">
        <v>1.5</v>
      </c>
      <c r="AB4338" s="20">
        <v>40</v>
      </c>
      <c r="AC4338" s="20">
        <v>40</v>
      </c>
      <c r="AD4338" s="20">
        <v>40</v>
      </c>
      <c r="AT4338" s="20" t="s">
        <v>1687</v>
      </c>
      <c r="BE4338" s="20" t="s">
        <v>808</v>
      </c>
      <c r="BL4338" s="20">
        <v>167.3</v>
      </c>
      <c r="BM4338" s="20">
        <v>70</v>
      </c>
    </row>
    <row r="4339" spans="1:65" x14ac:dyDescent="0.25">
      <c r="A4339" s="20" t="s">
        <v>1677</v>
      </c>
      <c r="B4339" s="20" t="s">
        <v>808</v>
      </c>
      <c r="C4339" s="20" t="s">
        <v>970</v>
      </c>
      <c r="D4339" s="20" t="s">
        <v>502</v>
      </c>
      <c r="E4339" s="20" t="s">
        <v>7904</v>
      </c>
      <c r="F4339" s="20" t="s">
        <v>480</v>
      </c>
      <c r="G4339" s="20">
        <v>5.08</v>
      </c>
      <c r="H4339" s="20" t="s">
        <v>1679</v>
      </c>
      <c r="I4339" s="20" t="s">
        <v>7893</v>
      </c>
      <c r="J4339" s="20" t="s">
        <v>6246</v>
      </c>
      <c r="K4339" s="20" t="s">
        <v>6246</v>
      </c>
      <c r="L4339" s="20" t="s">
        <v>808</v>
      </c>
      <c r="M4339" s="20">
        <v>4</v>
      </c>
      <c r="N4339" s="20" t="s">
        <v>1679</v>
      </c>
      <c r="P4339" s="20">
        <v>0</v>
      </c>
      <c r="Q4339" s="20" t="s">
        <v>499</v>
      </c>
      <c r="R4339" s="20" t="s">
        <v>488</v>
      </c>
      <c r="S4339" s="20" t="s">
        <v>221</v>
      </c>
      <c r="T4339" s="20" t="s">
        <v>3178</v>
      </c>
      <c r="U4339" s="20" t="s">
        <v>7894</v>
      </c>
      <c r="V4339" s="20">
        <v>4</v>
      </c>
      <c r="W4339" s="20">
        <v>130</v>
      </c>
      <c r="Y4339" s="20" t="s">
        <v>1684</v>
      </c>
      <c r="Z4339" s="20" t="s">
        <v>1685</v>
      </c>
      <c r="AA4339" s="20">
        <v>1.5</v>
      </c>
      <c r="AB4339" s="20">
        <v>40</v>
      </c>
      <c r="AC4339" s="20">
        <v>40</v>
      </c>
      <c r="AD4339" s="20">
        <v>40</v>
      </c>
      <c r="AT4339" s="20" t="s">
        <v>1687</v>
      </c>
      <c r="BE4339" s="20" t="s">
        <v>808</v>
      </c>
      <c r="BL4339" s="20">
        <v>355.6</v>
      </c>
      <c r="BM4339" s="20">
        <v>70</v>
      </c>
    </row>
    <row r="4340" spans="1:65" x14ac:dyDescent="0.25">
      <c r="A4340" s="20" t="s">
        <v>1677</v>
      </c>
      <c r="B4340" s="20" t="s">
        <v>808</v>
      </c>
      <c r="C4340" s="20" t="s">
        <v>970</v>
      </c>
      <c r="D4340" s="20" t="s">
        <v>502</v>
      </c>
      <c r="E4340" s="20" t="s">
        <v>7905</v>
      </c>
      <c r="F4340" s="20" t="s">
        <v>481</v>
      </c>
      <c r="G4340" s="20">
        <v>7.48</v>
      </c>
      <c r="H4340" s="20" t="s">
        <v>1679</v>
      </c>
      <c r="I4340" s="20" t="s">
        <v>7893</v>
      </c>
      <c r="J4340" s="20" t="s">
        <v>6246</v>
      </c>
      <c r="K4340" s="20" t="s">
        <v>6246</v>
      </c>
      <c r="L4340" s="20" t="s">
        <v>808</v>
      </c>
      <c r="M4340" s="20">
        <v>4</v>
      </c>
      <c r="N4340" s="20" t="s">
        <v>1679</v>
      </c>
      <c r="P4340" s="20">
        <v>0</v>
      </c>
      <c r="Q4340" s="20" t="s">
        <v>499</v>
      </c>
      <c r="R4340" s="20" t="s">
        <v>488</v>
      </c>
      <c r="S4340" s="20" t="s">
        <v>221</v>
      </c>
      <c r="T4340" s="20" t="s">
        <v>3178</v>
      </c>
      <c r="U4340" s="20" t="s">
        <v>7894</v>
      </c>
      <c r="V4340" s="20">
        <v>4</v>
      </c>
      <c r="W4340" s="20">
        <v>130</v>
      </c>
      <c r="Y4340" s="20" t="s">
        <v>1684</v>
      </c>
      <c r="Z4340" s="20" t="s">
        <v>1685</v>
      </c>
      <c r="AA4340" s="20">
        <v>1.5</v>
      </c>
      <c r="AB4340" s="20">
        <v>40</v>
      </c>
      <c r="AC4340" s="20">
        <v>40</v>
      </c>
      <c r="AD4340" s="20">
        <v>40</v>
      </c>
      <c r="AT4340" s="20" t="s">
        <v>1687</v>
      </c>
      <c r="BE4340" s="20" t="s">
        <v>808</v>
      </c>
      <c r="BL4340" s="20">
        <v>523.6</v>
      </c>
      <c r="BM4340" s="20">
        <v>70</v>
      </c>
    </row>
    <row r="4341" spans="1:65" x14ac:dyDescent="0.25">
      <c r="A4341" s="20" t="s">
        <v>1677</v>
      </c>
      <c r="B4341" s="20" t="s">
        <v>808</v>
      </c>
      <c r="C4341" s="20" t="s">
        <v>970</v>
      </c>
      <c r="D4341" s="20" t="s">
        <v>502</v>
      </c>
      <c r="E4341" s="20" t="s">
        <v>7906</v>
      </c>
      <c r="F4341" s="20" t="s">
        <v>482</v>
      </c>
      <c r="G4341" s="20">
        <v>2.2200000000000002</v>
      </c>
      <c r="H4341" s="20" t="s">
        <v>1679</v>
      </c>
      <c r="I4341" s="20" t="s">
        <v>7893</v>
      </c>
      <c r="J4341" s="20" t="s">
        <v>6246</v>
      </c>
      <c r="K4341" s="20" t="s">
        <v>6246</v>
      </c>
      <c r="L4341" s="20" t="s">
        <v>808</v>
      </c>
      <c r="M4341" s="20">
        <v>4</v>
      </c>
      <c r="N4341" s="20" t="s">
        <v>1679</v>
      </c>
      <c r="P4341" s="20">
        <v>0</v>
      </c>
      <c r="Q4341" s="20" t="s">
        <v>499</v>
      </c>
      <c r="R4341" s="20" t="s">
        <v>488</v>
      </c>
      <c r="S4341" s="20" t="s">
        <v>221</v>
      </c>
      <c r="T4341" s="20" t="s">
        <v>3178</v>
      </c>
      <c r="U4341" s="20" t="s">
        <v>7894</v>
      </c>
      <c r="V4341" s="20">
        <v>4</v>
      </c>
      <c r="W4341" s="20">
        <v>130</v>
      </c>
      <c r="Y4341" s="20" t="s">
        <v>1684</v>
      </c>
      <c r="Z4341" s="20" t="s">
        <v>1685</v>
      </c>
      <c r="AA4341" s="20">
        <v>1.5</v>
      </c>
      <c r="AB4341" s="20">
        <v>40</v>
      </c>
      <c r="AC4341" s="20">
        <v>40</v>
      </c>
      <c r="AD4341" s="20">
        <v>40</v>
      </c>
      <c r="AT4341" s="20" t="s">
        <v>1687</v>
      </c>
      <c r="BE4341" s="20" t="s">
        <v>808</v>
      </c>
      <c r="BL4341" s="20">
        <v>155.4</v>
      </c>
      <c r="BM4341" s="20">
        <v>70</v>
      </c>
    </row>
    <row r="4342" spans="1:65" x14ac:dyDescent="0.25">
      <c r="A4342" s="20" t="s">
        <v>1677</v>
      </c>
      <c r="B4342" s="20" t="s">
        <v>808</v>
      </c>
      <c r="C4342" s="20" t="s">
        <v>970</v>
      </c>
      <c r="D4342" s="20" t="s">
        <v>502</v>
      </c>
      <c r="E4342" s="20" t="s">
        <v>7907</v>
      </c>
      <c r="F4342" s="20" t="s">
        <v>483</v>
      </c>
      <c r="G4342" s="20">
        <v>0.28000000000000003</v>
      </c>
      <c r="H4342" s="20" t="s">
        <v>1679</v>
      </c>
      <c r="I4342" s="20" t="s">
        <v>7893</v>
      </c>
      <c r="J4342" s="20" t="s">
        <v>6246</v>
      </c>
      <c r="K4342" s="20" t="s">
        <v>6246</v>
      </c>
      <c r="L4342" s="20" t="s">
        <v>808</v>
      </c>
      <c r="M4342" s="20">
        <v>4</v>
      </c>
      <c r="N4342" s="20" t="s">
        <v>1679</v>
      </c>
      <c r="P4342" s="20">
        <v>0</v>
      </c>
      <c r="Q4342" s="20" t="s">
        <v>499</v>
      </c>
      <c r="R4342" s="20" t="s">
        <v>488</v>
      </c>
      <c r="S4342" s="20" t="s">
        <v>221</v>
      </c>
      <c r="T4342" s="20" t="s">
        <v>3178</v>
      </c>
      <c r="U4342" s="20" t="s">
        <v>7894</v>
      </c>
      <c r="V4342" s="20">
        <v>4</v>
      </c>
      <c r="W4342" s="20">
        <v>130</v>
      </c>
      <c r="Y4342" s="20" t="s">
        <v>1684</v>
      </c>
      <c r="Z4342" s="20" t="s">
        <v>1685</v>
      </c>
      <c r="AA4342" s="20">
        <v>1.5</v>
      </c>
      <c r="AB4342" s="20">
        <v>40</v>
      </c>
      <c r="AC4342" s="20">
        <v>40</v>
      </c>
      <c r="AD4342" s="20">
        <v>40</v>
      </c>
      <c r="AT4342" s="20" t="s">
        <v>1687</v>
      </c>
      <c r="BE4342" s="20" t="s">
        <v>808</v>
      </c>
      <c r="BL4342" s="20">
        <v>19.600000000000001</v>
      </c>
      <c r="BM4342" s="20">
        <v>70</v>
      </c>
    </row>
    <row r="4343" spans="1:65" x14ac:dyDescent="0.25">
      <c r="A4343" s="20" t="s">
        <v>1677</v>
      </c>
      <c r="B4343" s="20" t="s">
        <v>808</v>
      </c>
      <c r="C4343" s="20" t="s">
        <v>970</v>
      </c>
      <c r="D4343" s="20" t="s">
        <v>502</v>
      </c>
      <c r="E4343" s="20" t="s">
        <v>7908</v>
      </c>
      <c r="F4343" s="20" t="s">
        <v>484</v>
      </c>
      <c r="G4343" s="20">
        <v>0.08</v>
      </c>
      <c r="H4343" s="20" t="s">
        <v>1679</v>
      </c>
      <c r="I4343" s="20" t="s">
        <v>7893</v>
      </c>
      <c r="J4343" s="20" t="s">
        <v>6246</v>
      </c>
      <c r="K4343" s="20" t="s">
        <v>6246</v>
      </c>
      <c r="L4343" s="20" t="s">
        <v>808</v>
      </c>
      <c r="M4343" s="20">
        <v>4</v>
      </c>
      <c r="N4343" s="20" t="s">
        <v>1679</v>
      </c>
      <c r="P4343" s="20">
        <v>0</v>
      </c>
      <c r="Q4343" s="20" t="s">
        <v>499</v>
      </c>
      <c r="R4343" s="20" t="s">
        <v>488</v>
      </c>
      <c r="S4343" s="20" t="s">
        <v>221</v>
      </c>
      <c r="T4343" s="20" t="s">
        <v>3178</v>
      </c>
      <c r="U4343" s="20" t="s">
        <v>7894</v>
      </c>
      <c r="V4343" s="20">
        <v>4</v>
      </c>
      <c r="W4343" s="20">
        <v>130</v>
      </c>
      <c r="Y4343" s="20" t="s">
        <v>1684</v>
      </c>
      <c r="Z4343" s="20" t="s">
        <v>1685</v>
      </c>
      <c r="AA4343" s="20">
        <v>1.5</v>
      </c>
      <c r="AB4343" s="20">
        <v>40</v>
      </c>
      <c r="AC4343" s="20">
        <v>40</v>
      </c>
      <c r="AD4343" s="20">
        <v>40</v>
      </c>
      <c r="AT4343" s="20" t="s">
        <v>1687</v>
      </c>
      <c r="BE4343" s="20" t="s">
        <v>808</v>
      </c>
      <c r="BL4343" s="20">
        <v>5.6</v>
      </c>
      <c r="BM4343" s="20">
        <v>70</v>
      </c>
    </row>
    <row r="4344" spans="1:65" x14ac:dyDescent="0.25">
      <c r="A4344" s="20" t="s">
        <v>1677</v>
      </c>
      <c r="B4344" s="20" t="s">
        <v>808</v>
      </c>
      <c r="C4344" s="20" t="s">
        <v>970</v>
      </c>
      <c r="D4344" s="20" t="s">
        <v>502</v>
      </c>
      <c r="E4344" s="20" t="s">
        <v>7909</v>
      </c>
      <c r="F4344" s="20" t="s">
        <v>485</v>
      </c>
      <c r="G4344" s="20">
        <v>0.68</v>
      </c>
      <c r="H4344" s="20" t="s">
        <v>1679</v>
      </c>
      <c r="I4344" s="20" t="s">
        <v>7893</v>
      </c>
      <c r="J4344" s="20" t="s">
        <v>6246</v>
      </c>
      <c r="K4344" s="20" t="s">
        <v>6246</v>
      </c>
      <c r="L4344" s="20" t="s">
        <v>808</v>
      </c>
      <c r="M4344" s="20">
        <v>4</v>
      </c>
      <c r="N4344" s="20" t="s">
        <v>1679</v>
      </c>
      <c r="P4344" s="20">
        <v>0</v>
      </c>
      <c r="Q4344" s="20" t="s">
        <v>499</v>
      </c>
      <c r="R4344" s="20" t="s">
        <v>488</v>
      </c>
      <c r="S4344" s="20" t="s">
        <v>221</v>
      </c>
      <c r="T4344" s="20" t="s">
        <v>3178</v>
      </c>
      <c r="U4344" s="20" t="s">
        <v>7894</v>
      </c>
      <c r="V4344" s="20">
        <v>4</v>
      </c>
      <c r="W4344" s="20">
        <v>130</v>
      </c>
      <c r="Y4344" s="20" t="s">
        <v>1684</v>
      </c>
      <c r="Z4344" s="20" t="s">
        <v>1685</v>
      </c>
      <c r="AA4344" s="20">
        <v>1.5</v>
      </c>
      <c r="AB4344" s="20">
        <v>40</v>
      </c>
      <c r="AC4344" s="20">
        <v>40</v>
      </c>
      <c r="AD4344" s="20">
        <v>40</v>
      </c>
      <c r="AT4344" s="20" t="s">
        <v>1687</v>
      </c>
      <c r="BE4344" s="20" t="s">
        <v>808</v>
      </c>
      <c r="BL4344" s="20">
        <v>47.6</v>
      </c>
      <c r="BM4344" s="20">
        <v>70</v>
      </c>
    </row>
    <row r="4345" spans="1:65" x14ac:dyDescent="0.25">
      <c r="A4345" s="20" t="s">
        <v>1677</v>
      </c>
      <c r="B4345" s="20" t="s">
        <v>808</v>
      </c>
      <c r="C4345" s="20" t="s">
        <v>970</v>
      </c>
      <c r="D4345" s="20" t="s">
        <v>502</v>
      </c>
      <c r="E4345" s="20" t="s">
        <v>7910</v>
      </c>
      <c r="F4345" s="20" t="s">
        <v>486</v>
      </c>
      <c r="G4345" s="20">
        <v>1.77</v>
      </c>
      <c r="H4345" s="20" t="s">
        <v>1679</v>
      </c>
      <c r="I4345" s="20" t="s">
        <v>7893</v>
      </c>
      <c r="J4345" s="20" t="s">
        <v>6246</v>
      </c>
      <c r="K4345" s="20" t="s">
        <v>6246</v>
      </c>
      <c r="L4345" s="20" t="s">
        <v>808</v>
      </c>
      <c r="M4345" s="20">
        <v>4</v>
      </c>
      <c r="N4345" s="20" t="s">
        <v>1679</v>
      </c>
      <c r="P4345" s="20">
        <v>0</v>
      </c>
      <c r="Q4345" s="20" t="s">
        <v>499</v>
      </c>
      <c r="R4345" s="20" t="s">
        <v>488</v>
      </c>
      <c r="S4345" s="20" t="s">
        <v>221</v>
      </c>
      <c r="T4345" s="20" t="s">
        <v>3178</v>
      </c>
      <c r="U4345" s="20" t="s">
        <v>7894</v>
      </c>
      <c r="V4345" s="20">
        <v>4</v>
      </c>
      <c r="W4345" s="20">
        <v>130</v>
      </c>
      <c r="Y4345" s="20" t="s">
        <v>1684</v>
      </c>
      <c r="Z4345" s="20" t="s">
        <v>1685</v>
      </c>
      <c r="AA4345" s="20">
        <v>1.5</v>
      </c>
      <c r="AB4345" s="20">
        <v>40</v>
      </c>
      <c r="AC4345" s="20">
        <v>40</v>
      </c>
      <c r="AD4345" s="20">
        <v>40</v>
      </c>
      <c r="AT4345" s="20" t="s">
        <v>1687</v>
      </c>
      <c r="BE4345" s="20" t="s">
        <v>808</v>
      </c>
      <c r="BL4345" s="20">
        <v>123.9</v>
      </c>
      <c r="BM4345" s="20">
        <v>70</v>
      </c>
    </row>
    <row r="4346" spans="1:65" x14ac:dyDescent="0.25">
      <c r="A4346" s="20" t="s">
        <v>1677</v>
      </c>
      <c r="B4346" s="20" t="s">
        <v>808</v>
      </c>
      <c r="C4346" s="20" t="s">
        <v>970</v>
      </c>
      <c r="D4346" s="20" t="s">
        <v>502</v>
      </c>
      <c r="E4346" s="20" t="s">
        <v>7911</v>
      </c>
      <c r="F4346" s="20" t="s">
        <v>489</v>
      </c>
      <c r="G4346" s="20">
        <v>0.13</v>
      </c>
      <c r="H4346" s="20" t="s">
        <v>1679</v>
      </c>
      <c r="I4346" s="20" t="s">
        <v>7893</v>
      </c>
      <c r="J4346" s="20" t="s">
        <v>6246</v>
      </c>
      <c r="K4346" s="20" t="s">
        <v>6246</v>
      </c>
      <c r="L4346" s="20" t="s">
        <v>808</v>
      </c>
      <c r="M4346" s="20">
        <v>4</v>
      </c>
      <c r="N4346" s="20" t="s">
        <v>1679</v>
      </c>
      <c r="P4346" s="20">
        <v>0</v>
      </c>
      <c r="Q4346" s="20" t="s">
        <v>499</v>
      </c>
      <c r="R4346" s="20" t="s">
        <v>488</v>
      </c>
      <c r="S4346" s="20" t="s">
        <v>221</v>
      </c>
      <c r="T4346" s="20" t="s">
        <v>3178</v>
      </c>
      <c r="U4346" s="20" t="s">
        <v>7894</v>
      </c>
      <c r="V4346" s="20">
        <v>4</v>
      </c>
      <c r="W4346" s="20">
        <v>130</v>
      </c>
      <c r="Y4346" s="20" t="s">
        <v>1684</v>
      </c>
      <c r="Z4346" s="20" t="s">
        <v>1685</v>
      </c>
      <c r="AA4346" s="20">
        <v>1.5</v>
      </c>
      <c r="AB4346" s="20">
        <v>40</v>
      </c>
      <c r="AC4346" s="20">
        <v>40</v>
      </c>
      <c r="AD4346" s="20">
        <v>40</v>
      </c>
      <c r="AT4346" s="20" t="s">
        <v>1687</v>
      </c>
      <c r="BE4346" s="20" t="s">
        <v>808</v>
      </c>
      <c r="BL4346" s="20">
        <v>9.1</v>
      </c>
      <c r="BM4346" s="20">
        <v>70</v>
      </c>
    </row>
    <row r="4347" spans="1:65" x14ac:dyDescent="0.25">
      <c r="A4347" s="20" t="s">
        <v>1677</v>
      </c>
      <c r="B4347" s="20" t="s">
        <v>808</v>
      </c>
      <c r="C4347" s="20" t="s">
        <v>970</v>
      </c>
      <c r="D4347" s="20" t="s">
        <v>502</v>
      </c>
      <c r="E4347" s="20" t="s">
        <v>7912</v>
      </c>
      <c r="F4347" s="20" t="s">
        <v>490</v>
      </c>
      <c r="G4347" s="20">
        <v>7.71</v>
      </c>
      <c r="H4347" s="20" t="s">
        <v>1679</v>
      </c>
      <c r="I4347" s="20" t="s">
        <v>7893</v>
      </c>
      <c r="J4347" s="20" t="s">
        <v>6246</v>
      </c>
      <c r="K4347" s="20" t="s">
        <v>6246</v>
      </c>
      <c r="L4347" s="20" t="s">
        <v>808</v>
      </c>
      <c r="M4347" s="20">
        <v>4</v>
      </c>
      <c r="N4347" s="20" t="s">
        <v>1679</v>
      </c>
      <c r="P4347" s="20">
        <v>0</v>
      </c>
      <c r="Q4347" s="20" t="s">
        <v>509</v>
      </c>
      <c r="R4347" s="20" t="s">
        <v>550</v>
      </c>
      <c r="S4347" s="20" t="s">
        <v>221</v>
      </c>
      <c r="T4347" s="20" t="s">
        <v>7913</v>
      </c>
      <c r="V4347" s="20">
        <v>8</v>
      </c>
      <c r="W4347" s="20">
        <v>267</v>
      </c>
      <c r="Y4347" s="20" t="s">
        <v>1684</v>
      </c>
      <c r="Z4347" s="20" t="s">
        <v>1685</v>
      </c>
      <c r="AA4347" s="20">
        <v>1.5</v>
      </c>
      <c r="AB4347" s="20">
        <v>40</v>
      </c>
      <c r="AC4347" s="20">
        <v>40</v>
      </c>
      <c r="AD4347" s="20">
        <v>40</v>
      </c>
      <c r="AT4347" s="20" t="s">
        <v>1687</v>
      </c>
      <c r="BE4347" s="20" t="s">
        <v>808</v>
      </c>
      <c r="BL4347" s="20">
        <v>809.55</v>
      </c>
      <c r="BM4347" s="20">
        <v>105</v>
      </c>
    </row>
    <row r="4348" spans="1:65" x14ac:dyDescent="0.25">
      <c r="A4348" s="20" t="s">
        <v>1677</v>
      </c>
      <c r="B4348" s="20" t="s">
        <v>808</v>
      </c>
      <c r="C4348" s="20" t="s">
        <v>971</v>
      </c>
      <c r="D4348" s="20" t="s">
        <v>638</v>
      </c>
      <c r="E4348" s="20" t="s">
        <v>7914</v>
      </c>
      <c r="F4348" s="20" t="s">
        <v>465</v>
      </c>
      <c r="G4348" s="20">
        <v>6.38</v>
      </c>
      <c r="H4348" s="20" t="s">
        <v>1679</v>
      </c>
      <c r="I4348" s="20" t="s">
        <v>7915</v>
      </c>
      <c r="J4348" s="20" t="s">
        <v>7916</v>
      </c>
      <c r="K4348" s="20" t="s">
        <v>7916</v>
      </c>
      <c r="L4348" s="20" t="s">
        <v>808</v>
      </c>
      <c r="M4348" s="20">
        <v>4</v>
      </c>
      <c r="N4348" s="20" t="s">
        <v>1679</v>
      </c>
      <c r="P4348" s="20">
        <v>0</v>
      </c>
      <c r="Q4348" s="20" t="s">
        <v>545</v>
      </c>
      <c r="R4348" s="20" t="s">
        <v>707</v>
      </c>
      <c r="S4348" s="20" t="s">
        <v>221</v>
      </c>
      <c r="T4348" s="20" t="s">
        <v>7917</v>
      </c>
      <c r="U4348" s="20" t="s">
        <v>2138</v>
      </c>
      <c r="V4348" s="20">
        <v>10</v>
      </c>
      <c r="W4348" s="20">
        <v>313</v>
      </c>
      <c r="Y4348" s="20" t="s">
        <v>1684</v>
      </c>
      <c r="Z4348" s="20" t="s">
        <v>1685</v>
      </c>
      <c r="AA4348" s="20">
        <v>1.5</v>
      </c>
      <c r="AB4348" s="20">
        <v>57</v>
      </c>
      <c r="AC4348" s="20">
        <v>57</v>
      </c>
      <c r="AD4348" s="20">
        <v>57</v>
      </c>
      <c r="AT4348" s="20" t="s">
        <v>1687</v>
      </c>
      <c r="AY4348" s="20" t="s">
        <v>3102</v>
      </c>
      <c r="BD4348" s="20" t="s">
        <v>2052</v>
      </c>
      <c r="BE4348" s="20" t="s">
        <v>808</v>
      </c>
      <c r="BL4348" s="20">
        <v>510.4</v>
      </c>
      <c r="BM4348" s="20">
        <v>80</v>
      </c>
    </row>
    <row r="4349" spans="1:65" x14ac:dyDescent="0.25">
      <c r="A4349" s="20" t="s">
        <v>1677</v>
      </c>
      <c r="B4349" s="20" t="s">
        <v>808</v>
      </c>
      <c r="C4349" s="20" t="s">
        <v>971</v>
      </c>
      <c r="D4349" s="20" t="s">
        <v>638</v>
      </c>
      <c r="E4349" s="20" t="s">
        <v>7918</v>
      </c>
      <c r="F4349" s="20" t="s">
        <v>468</v>
      </c>
      <c r="G4349" s="20">
        <v>6.36</v>
      </c>
      <c r="H4349" s="20" t="s">
        <v>1679</v>
      </c>
      <c r="I4349" s="20" t="s">
        <v>7915</v>
      </c>
      <c r="J4349" s="20" t="s">
        <v>7916</v>
      </c>
      <c r="K4349" s="20" t="s">
        <v>7916</v>
      </c>
      <c r="L4349" s="20" t="s">
        <v>808</v>
      </c>
      <c r="M4349" s="20">
        <v>4</v>
      </c>
      <c r="N4349" s="20" t="s">
        <v>1679</v>
      </c>
      <c r="P4349" s="20">
        <v>0</v>
      </c>
      <c r="Q4349" s="20" t="s">
        <v>545</v>
      </c>
      <c r="R4349" s="20" t="s">
        <v>707</v>
      </c>
      <c r="S4349" s="20" t="s">
        <v>221</v>
      </c>
      <c r="T4349" s="20" t="s">
        <v>7917</v>
      </c>
      <c r="U4349" s="20" t="s">
        <v>2138</v>
      </c>
      <c r="V4349" s="20">
        <v>10</v>
      </c>
      <c r="W4349" s="20">
        <v>313</v>
      </c>
      <c r="Y4349" s="20" t="s">
        <v>1684</v>
      </c>
      <c r="Z4349" s="20" t="s">
        <v>1685</v>
      </c>
      <c r="AA4349" s="20">
        <v>1.5</v>
      </c>
      <c r="AB4349" s="20">
        <v>57</v>
      </c>
      <c r="AC4349" s="20">
        <v>57</v>
      </c>
      <c r="AD4349" s="20">
        <v>57</v>
      </c>
      <c r="AT4349" s="20" t="s">
        <v>1687</v>
      </c>
      <c r="AY4349" s="20" t="s">
        <v>3102</v>
      </c>
      <c r="BD4349" s="20" t="s">
        <v>2052</v>
      </c>
      <c r="BE4349" s="20" t="s">
        <v>808</v>
      </c>
      <c r="BL4349" s="20">
        <v>508.8</v>
      </c>
      <c r="BM4349" s="20">
        <v>80</v>
      </c>
    </row>
    <row r="4350" spans="1:65" x14ac:dyDescent="0.25">
      <c r="A4350" s="20" t="s">
        <v>1677</v>
      </c>
      <c r="B4350" s="20" t="s">
        <v>808</v>
      </c>
      <c r="C4350" s="20" t="s">
        <v>971</v>
      </c>
      <c r="D4350" s="20" t="s">
        <v>638</v>
      </c>
      <c r="E4350" s="20" t="s">
        <v>7919</v>
      </c>
      <c r="F4350" s="20" t="s">
        <v>470</v>
      </c>
      <c r="G4350" s="20">
        <v>5.39</v>
      </c>
      <c r="H4350" s="20" t="s">
        <v>1679</v>
      </c>
      <c r="I4350" s="20" t="s">
        <v>7915</v>
      </c>
      <c r="J4350" s="20" t="s">
        <v>7916</v>
      </c>
      <c r="K4350" s="20" t="s">
        <v>7916</v>
      </c>
      <c r="L4350" s="20" t="s">
        <v>808</v>
      </c>
      <c r="M4350" s="20">
        <v>4</v>
      </c>
      <c r="N4350" s="20" t="s">
        <v>1679</v>
      </c>
      <c r="P4350" s="20">
        <v>0</v>
      </c>
      <c r="Q4350" s="20" t="s">
        <v>545</v>
      </c>
      <c r="R4350" s="20" t="s">
        <v>707</v>
      </c>
      <c r="S4350" s="20" t="s">
        <v>221</v>
      </c>
      <c r="T4350" s="20" t="s">
        <v>7917</v>
      </c>
      <c r="U4350" s="20" t="s">
        <v>2138</v>
      </c>
      <c r="V4350" s="20">
        <v>10</v>
      </c>
      <c r="W4350" s="20">
        <v>313</v>
      </c>
      <c r="Y4350" s="20" t="s">
        <v>1684</v>
      </c>
      <c r="Z4350" s="20" t="s">
        <v>1685</v>
      </c>
      <c r="AA4350" s="20">
        <v>0</v>
      </c>
      <c r="AB4350" s="20">
        <v>57</v>
      </c>
      <c r="AC4350" s="20">
        <v>57</v>
      </c>
      <c r="AD4350" s="20">
        <v>57</v>
      </c>
      <c r="AT4350" s="20" t="s">
        <v>1687</v>
      </c>
      <c r="AY4350" s="20" t="s">
        <v>3102</v>
      </c>
      <c r="BD4350" s="20" t="s">
        <v>2052</v>
      </c>
      <c r="BE4350" s="20" t="s">
        <v>808</v>
      </c>
      <c r="BL4350" s="20">
        <v>431.2</v>
      </c>
      <c r="BM4350" s="20">
        <v>80</v>
      </c>
    </row>
    <row r="4351" spans="1:65" x14ac:dyDescent="0.25">
      <c r="A4351" s="20" t="s">
        <v>1677</v>
      </c>
      <c r="B4351" s="20" t="s">
        <v>808</v>
      </c>
      <c r="C4351" s="20" t="s">
        <v>972</v>
      </c>
      <c r="D4351" s="20" t="s">
        <v>804</v>
      </c>
      <c r="E4351" s="20" t="s">
        <v>7920</v>
      </c>
      <c r="F4351" s="20" t="s">
        <v>465</v>
      </c>
      <c r="G4351" s="20">
        <v>6.1</v>
      </c>
      <c r="H4351" s="20" t="s">
        <v>1679</v>
      </c>
      <c r="I4351" s="20" t="s">
        <v>7921</v>
      </c>
      <c r="J4351" s="20" t="s">
        <v>7922</v>
      </c>
      <c r="K4351" s="20" t="s">
        <v>7922</v>
      </c>
      <c r="L4351" s="20" t="s">
        <v>808</v>
      </c>
      <c r="M4351" s="20">
        <v>4</v>
      </c>
      <c r="N4351" s="20" t="s">
        <v>1679</v>
      </c>
      <c r="P4351" s="20">
        <v>0</v>
      </c>
      <c r="Q4351" s="20" t="s">
        <v>506</v>
      </c>
      <c r="R4351" s="20" t="s">
        <v>508</v>
      </c>
      <c r="S4351" s="20" t="s">
        <v>221</v>
      </c>
      <c r="T4351" s="20" t="s">
        <v>6347</v>
      </c>
      <c r="U4351" s="20" t="s">
        <v>7923</v>
      </c>
      <c r="V4351" s="20">
        <v>11</v>
      </c>
      <c r="W4351" s="20">
        <v>338</v>
      </c>
      <c r="Y4351" s="20" t="s">
        <v>1684</v>
      </c>
      <c r="Z4351" s="20" t="s">
        <v>1685</v>
      </c>
      <c r="AA4351" s="20">
        <v>1.5</v>
      </c>
      <c r="AB4351" s="20">
        <v>59</v>
      </c>
      <c r="AC4351" s="20">
        <v>59</v>
      </c>
      <c r="AD4351" s="20">
        <v>59</v>
      </c>
      <c r="AG4351" s="20" t="s">
        <v>2260</v>
      </c>
      <c r="AT4351" s="20" t="s">
        <v>1687</v>
      </c>
      <c r="BE4351" s="20" t="s">
        <v>808</v>
      </c>
      <c r="BL4351" s="20">
        <v>305</v>
      </c>
      <c r="BM4351" s="20">
        <v>50</v>
      </c>
    </row>
    <row r="4352" spans="1:65" x14ac:dyDescent="0.25">
      <c r="A4352" s="20" t="s">
        <v>1677</v>
      </c>
      <c r="B4352" s="20" t="s">
        <v>808</v>
      </c>
      <c r="C4352" s="20" t="s">
        <v>972</v>
      </c>
      <c r="D4352" s="20" t="s">
        <v>804</v>
      </c>
      <c r="E4352" s="20" t="s">
        <v>7924</v>
      </c>
      <c r="F4352" s="20" t="s">
        <v>468</v>
      </c>
      <c r="G4352" s="20">
        <v>1.97</v>
      </c>
      <c r="H4352" s="20" t="s">
        <v>1679</v>
      </c>
      <c r="I4352" s="20" t="s">
        <v>7921</v>
      </c>
      <c r="J4352" s="20" t="s">
        <v>7922</v>
      </c>
      <c r="K4352" s="20" t="s">
        <v>7922</v>
      </c>
      <c r="L4352" s="20" t="s">
        <v>808</v>
      </c>
      <c r="M4352" s="20">
        <v>4</v>
      </c>
      <c r="N4352" s="20" t="s">
        <v>1679</v>
      </c>
      <c r="P4352" s="20">
        <v>0</v>
      </c>
      <c r="Q4352" s="20" t="s">
        <v>506</v>
      </c>
      <c r="R4352" s="20" t="s">
        <v>508</v>
      </c>
      <c r="S4352" s="20" t="s">
        <v>221</v>
      </c>
      <c r="T4352" s="20" t="s">
        <v>6347</v>
      </c>
      <c r="U4352" s="20" t="s">
        <v>7923</v>
      </c>
      <c r="V4352" s="20">
        <v>11</v>
      </c>
      <c r="W4352" s="20">
        <v>338</v>
      </c>
      <c r="Y4352" s="20" t="s">
        <v>1684</v>
      </c>
      <c r="Z4352" s="20" t="s">
        <v>1685</v>
      </c>
      <c r="AA4352" s="20">
        <v>1.5</v>
      </c>
      <c r="AB4352" s="20">
        <v>59</v>
      </c>
      <c r="AC4352" s="20">
        <v>59</v>
      </c>
      <c r="AD4352" s="20">
        <v>59</v>
      </c>
      <c r="AG4352" s="20" t="s">
        <v>2260</v>
      </c>
      <c r="AT4352" s="20" t="s">
        <v>1687</v>
      </c>
      <c r="BE4352" s="20" t="s">
        <v>808</v>
      </c>
      <c r="BL4352" s="20">
        <v>98.5</v>
      </c>
      <c r="BM4352" s="20">
        <v>50</v>
      </c>
    </row>
    <row r="4353" spans="1:68" x14ac:dyDescent="0.25">
      <c r="A4353" s="20" t="s">
        <v>1677</v>
      </c>
      <c r="B4353" s="20" t="s">
        <v>808</v>
      </c>
      <c r="C4353" s="20" t="s">
        <v>972</v>
      </c>
      <c r="D4353" s="20" t="s">
        <v>804</v>
      </c>
      <c r="E4353" s="20" t="s">
        <v>7925</v>
      </c>
      <c r="F4353" s="20" t="s">
        <v>470</v>
      </c>
      <c r="G4353" s="20">
        <v>13.33</v>
      </c>
      <c r="H4353" s="20" t="s">
        <v>1679</v>
      </c>
      <c r="I4353" s="20" t="s">
        <v>7921</v>
      </c>
      <c r="J4353" s="20" t="s">
        <v>7922</v>
      </c>
      <c r="K4353" s="20" t="s">
        <v>7922</v>
      </c>
      <c r="L4353" s="20" t="s">
        <v>808</v>
      </c>
      <c r="M4353" s="20">
        <v>4</v>
      </c>
      <c r="N4353" s="20" t="s">
        <v>1679</v>
      </c>
      <c r="P4353" s="20">
        <v>0</v>
      </c>
      <c r="Q4353" s="20" t="s">
        <v>506</v>
      </c>
      <c r="R4353" s="20" t="s">
        <v>508</v>
      </c>
      <c r="S4353" s="20" t="s">
        <v>221</v>
      </c>
      <c r="T4353" s="20" t="s">
        <v>6347</v>
      </c>
      <c r="U4353" s="20" t="s">
        <v>7923</v>
      </c>
      <c r="V4353" s="20">
        <v>11</v>
      </c>
      <c r="W4353" s="20">
        <v>338</v>
      </c>
      <c r="Y4353" s="20" t="s">
        <v>1684</v>
      </c>
      <c r="Z4353" s="20" t="s">
        <v>1685</v>
      </c>
      <c r="AA4353" s="20">
        <v>1.5</v>
      </c>
      <c r="AB4353" s="20">
        <v>59</v>
      </c>
      <c r="AC4353" s="20">
        <v>59</v>
      </c>
      <c r="AD4353" s="20">
        <v>59</v>
      </c>
      <c r="AG4353" s="20" t="s">
        <v>2260</v>
      </c>
      <c r="AT4353" s="20" t="s">
        <v>1687</v>
      </c>
      <c r="BE4353" s="20" t="s">
        <v>808</v>
      </c>
      <c r="BL4353" s="20">
        <v>666.5</v>
      </c>
      <c r="BM4353" s="20">
        <v>50</v>
      </c>
    </row>
    <row r="4354" spans="1:68" x14ac:dyDescent="0.25">
      <c r="A4354" s="20" t="s">
        <v>1677</v>
      </c>
      <c r="B4354" s="20" t="s">
        <v>808</v>
      </c>
      <c r="C4354" s="20" t="s">
        <v>972</v>
      </c>
      <c r="D4354" s="20" t="s">
        <v>804</v>
      </c>
      <c r="E4354" s="20" t="s">
        <v>7926</v>
      </c>
      <c r="F4354" s="20" t="s">
        <v>471</v>
      </c>
      <c r="G4354" s="20">
        <v>11.58</v>
      </c>
      <c r="H4354" s="20" t="s">
        <v>1679</v>
      </c>
      <c r="I4354" s="20" t="s">
        <v>7921</v>
      </c>
      <c r="J4354" s="20" t="s">
        <v>7922</v>
      </c>
      <c r="K4354" s="20" t="s">
        <v>7922</v>
      </c>
      <c r="L4354" s="20" t="s">
        <v>808</v>
      </c>
      <c r="M4354" s="20">
        <v>4</v>
      </c>
      <c r="N4354" s="20" t="s">
        <v>1679</v>
      </c>
      <c r="P4354" s="20">
        <v>0</v>
      </c>
      <c r="Q4354" s="20" t="s">
        <v>506</v>
      </c>
      <c r="R4354" s="20" t="s">
        <v>508</v>
      </c>
      <c r="S4354" s="20" t="s">
        <v>221</v>
      </c>
      <c r="T4354" s="20" t="s">
        <v>6347</v>
      </c>
      <c r="U4354" s="20" t="s">
        <v>7923</v>
      </c>
      <c r="V4354" s="20">
        <v>11</v>
      </c>
      <c r="W4354" s="20">
        <v>338</v>
      </c>
      <c r="Y4354" s="20" t="s">
        <v>1684</v>
      </c>
      <c r="Z4354" s="20" t="s">
        <v>1685</v>
      </c>
      <c r="AA4354" s="20">
        <v>1.5</v>
      </c>
      <c r="AB4354" s="20">
        <v>59</v>
      </c>
      <c r="AC4354" s="20">
        <v>59</v>
      </c>
      <c r="AD4354" s="20">
        <v>59</v>
      </c>
      <c r="AG4354" s="20" t="s">
        <v>2260</v>
      </c>
      <c r="AT4354" s="20" t="s">
        <v>1687</v>
      </c>
      <c r="BE4354" s="20" t="s">
        <v>808</v>
      </c>
      <c r="BL4354" s="20">
        <v>579</v>
      </c>
      <c r="BM4354" s="20">
        <v>50</v>
      </c>
    </row>
    <row r="4355" spans="1:68" x14ac:dyDescent="0.25">
      <c r="A4355" s="20" t="s">
        <v>1677</v>
      </c>
      <c r="B4355" s="20" t="s">
        <v>808</v>
      </c>
      <c r="C4355" s="20" t="s">
        <v>7927</v>
      </c>
      <c r="D4355" s="20" t="s">
        <v>751</v>
      </c>
      <c r="E4355" s="20" t="s">
        <v>7928</v>
      </c>
      <c r="F4355" s="20" t="s">
        <v>465</v>
      </c>
      <c r="G4355" s="20">
        <v>45.78</v>
      </c>
      <c r="H4355" s="20" t="s">
        <v>1679</v>
      </c>
      <c r="I4355" s="20" t="s">
        <v>7929</v>
      </c>
      <c r="J4355" s="20" t="s">
        <v>7930</v>
      </c>
      <c r="K4355" s="20" t="s">
        <v>7930</v>
      </c>
      <c r="L4355" s="20" t="s">
        <v>808</v>
      </c>
      <c r="M4355" s="20">
        <v>1</v>
      </c>
      <c r="N4355" s="20" t="s">
        <v>1679</v>
      </c>
      <c r="P4355" s="20">
        <v>0</v>
      </c>
      <c r="Q4355" s="20" t="s">
        <v>509</v>
      </c>
      <c r="S4355" s="20" t="s">
        <v>221</v>
      </c>
      <c r="Y4355" s="20" t="s">
        <v>1684</v>
      </c>
      <c r="Z4355" s="20" t="s">
        <v>1685</v>
      </c>
      <c r="AA4355" s="20">
        <v>1.5</v>
      </c>
      <c r="AU4355" s="20" t="s">
        <v>3141</v>
      </c>
      <c r="BE4355" s="20" t="s">
        <v>808</v>
      </c>
    </row>
    <row r="4356" spans="1:68" x14ac:dyDescent="0.25">
      <c r="A4356" s="20" t="s">
        <v>1677</v>
      </c>
      <c r="B4356" s="20" t="s">
        <v>808</v>
      </c>
      <c r="C4356" s="20" t="s">
        <v>973</v>
      </c>
      <c r="D4356" s="20" t="s">
        <v>751</v>
      </c>
      <c r="E4356" s="20" t="s">
        <v>7931</v>
      </c>
      <c r="F4356" s="20" t="s">
        <v>465</v>
      </c>
      <c r="G4356" s="20">
        <v>11.5</v>
      </c>
      <c r="H4356" s="20" t="s">
        <v>1679</v>
      </c>
      <c r="I4356" s="20" t="s">
        <v>7932</v>
      </c>
      <c r="J4356" s="20" t="s">
        <v>7933</v>
      </c>
      <c r="K4356" s="20" t="s">
        <v>7933</v>
      </c>
      <c r="L4356" s="20" t="s">
        <v>808</v>
      </c>
      <c r="M4356" s="20">
        <v>4</v>
      </c>
      <c r="N4356" s="20" t="s">
        <v>1679</v>
      </c>
      <c r="P4356" s="20">
        <v>0</v>
      </c>
      <c r="Q4356" s="20" t="s">
        <v>509</v>
      </c>
      <c r="R4356" s="20" t="s">
        <v>488</v>
      </c>
      <c r="S4356" s="20" t="s">
        <v>221</v>
      </c>
      <c r="T4356" s="20" t="s">
        <v>7934</v>
      </c>
      <c r="V4356" s="20">
        <v>13</v>
      </c>
      <c r="W4356" s="20">
        <v>396</v>
      </c>
      <c r="Y4356" s="20" t="s">
        <v>1684</v>
      </c>
      <c r="Z4356" s="20" t="s">
        <v>1685</v>
      </c>
      <c r="AA4356" s="20">
        <v>1.5</v>
      </c>
      <c r="AU4356" s="20" t="s">
        <v>3141</v>
      </c>
      <c r="AY4356" s="20" t="s">
        <v>2127</v>
      </c>
      <c r="BE4356" s="20" t="s">
        <v>808</v>
      </c>
      <c r="BL4356" s="20">
        <v>1265</v>
      </c>
      <c r="BM4356" s="20">
        <v>110</v>
      </c>
    </row>
    <row r="4357" spans="1:68" x14ac:dyDescent="0.25">
      <c r="A4357" s="20" t="s">
        <v>1677</v>
      </c>
      <c r="B4357" s="20" t="s">
        <v>808</v>
      </c>
      <c r="C4357" s="20" t="s">
        <v>973</v>
      </c>
      <c r="D4357" s="20" t="s">
        <v>751</v>
      </c>
      <c r="E4357" s="20" t="s">
        <v>7935</v>
      </c>
      <c r="F4357" s="20" t="s">
        <v>468</v>
      </c>
      <c r="G4357" s="20">
        <v>16.54</v>
      </c>
      <c r="H4357" s="20" t="s">
        <v>1679</v>
      </c>
      <c r="I4357" s="20" t="s">
        <v>7932</v>
      </c>
      <c r="J4357" s="20" t="s">
        <v>7933</v>
      </c>
      <c r="K4357" s="20" t="s">
        <v>7933</v>
      </c>
      <c r="L4357" s="20" t="s">
        <v>808</v>
      </c>
      <c r="M4357" s="20">
        <v>4</v>
      </c>
      <c r="N4357" s="20" t="s">
        <v>1679</v>
      </c>
      <c r="P4357" s="20">
        <v>0</v>
      </c>
      <c r="Q4357" s="20" t="s">
        <v>509</v>
      </c>
      <c r="R4357" s="20" t="s">
        <v>488</v>
      </c>
      <c r="S4357" s="20" t="s">
        <v>221</v>
      </c>
      <c r="T4357" s="20" t="s">
        <v>7934</v>
      </c>
      <c r="V4357" s="20">
        <v>13</v>
      </c>
      <c r="W4357" s="20">
        <v>396</v>
      </c>
      <c r="Y4357" s="20" t="s">
        <v>1684</v>
      </c>
      <c r="Z4357" s="20" t="s">
        <v>1685</v>
      </c>
      <c r="AA4357" s="20">
        <v>1.5</v>
      </c>
      <c r="AU4357" s="20" t="s">
        <v>3141</v>
      </c>
      <c r="AY4357" s="20" t="s">
        <v>2127</v>
      </c>
      <c r="BE4357" s="20" t="s">
        <v>808</v>
      </c>
      <c r="BL4357" s="20">
        <v>1819.4</v>
      </c>
      <c r="BM4357" s="20">
        <v>110</v>
      </c>
    </row>
    <row r="4358" spans="1:68" x14ac:dyDescent="0.25">
      <c r="A4358" s="20" t="s">
        <v>1677</v>
      </c>
      <c r="B4358" s="20" t="s">
        <v>808</v>
      </c>
      <c r="C4358" s="20" t="s">
        <v>973</v>
      </c>
      <c r="D4358" s="20" t="s">
        <v>751</v>
      </c>
      <c r="E4358" s="20" t="s">
        <v>7936</v>
      </c>
      <c r="F4358" s="20" t="s">
        <v>470</v>
      </c>
      <c r="G4358" s="20">
        <v>1.22</v>
      </c>
      <c r="H4358" s="20" t="s">
        <v>1679</v>
      </c>
      <c r="I4358" s="20" t="s">
        <v>7932</v>
      </c>
      <c r="J4358" s="20" t="s">
        <v>7933</v>
      </c>
      <c r="K4358" s="20" t="s">
        <v>7933</v>
      </c>
      <c r="L4358" s="20" t="s">
        <v>808</v>
      </c>
      <c r="M4358" s="20">
        <v>4</v>
      </c>
      <c r="N4358" s="20" t="s">
        <v>1679</v>
      </c>
      <c r="P4358" s="20">
        <v>0</v>
      </c>
      <c r="Q4358" s="20" t="s">
        <v>509</v>
      </c>
      <c r="R4358" s="20" t="s">
        <v>488</v>
      </c>
      <c r="S4358" s="20" t="s">
        <v>221</v>
      </c>
      <c r="T4358" s="20" t="s">
        <v>7934</v>
      </c>
      <c r="V4358" s="20">
        <v>13</v>
      </c>
      <c r="W4358" s="20">
        <v>396</v>
      </c>
      <c r="Y4358" s="20" t="s">
        <v>1684</v>
      </c>
      <c r="Z4358" s="20" t="s">
        <v>1685</v>
      </c>
      <c r="AA4358" s="20">
        <v>1.5</v>
      </c>
      <c r="AU4358" s="20" t="s">
        <v>3141</v>
      </c>
      <c r="AY4358" s="20" t="s">
        <v>2127</v>
      </c>
      <c r="BE4358" s="20" t="s">
        <v>808</v>
      </c>
      <c r="BL4358" s="20">
        <v>134.19999999999999</v>
      </c>
      <c r="BM4358" s="20">
        <v>110</v>
      </c>
    </row>
    <row r="4359" spans="1:68" x14ac:dyDescent="0.25">
      <c r="A4359" s="20" t="s">
        <v>1677</v>
      </c>
      <c r="B4359" s="20" t="s">
        <v>808</v>
      </c>
      <c r="C4359" s="20" t="s">
        <v>973</v>
      </c>
      <c r="D4359" s="20" t="s">
        <v>751</v>
      </c>
      <c r="E4359" s="20" t="s">
        <v>7937</v>
      </c>
      <c r="F4359" s="20" t="s">
        <v>471</v>
      </c>
      <c r="G4359" s="20">
        <v>32.82</v>
      </c>
      <c r="H4359" s="20" t="s">
        <v>1679</v>
      </c>
      <c r="I4359" s="20" t="s">
        <v>7932</v>
      </c>
      <c r="J4359" s="20" t="s">
        <v>7933</v>
      </c>
      <c r="K4359" s="20" t="s">
        <v>7933</v>
      </c>
      <c r="L4359" s="20" t="s">
        <v>808</v>
      </c>
      <c r="M4359" s="20">
        <v>4</v>
      </c>
      <c r="N4359" s="20" t="s">
        <v>1679</v>
      </c>
      <c r="P4359" s="20">
        <v>0</v>
      </c>
      <c r="Q4359" s="20" t="s">
        <v>509</v>
      </c>
      <c r="R4359" s="20" t="s">
        <v>488</v>
      </c>
      <c r="S4359" s="20" t="s">
        <v>221</v>
      </c>
      <c r="T4359" s="20" t="s">
        <v>7934</v>
      </c>
      <c r="V4359" s="20">
        <v>13</v>
      </c>
      <c r="W4359" s="20">
        <v>396</v>
      </c>
      <c r="Y4359" s="20" t="s">
        <v>1684</v>
      </c>
      <c r="Z4359" s="20" t="s">
        <v>1685</v>
      </c>
      <c r="AA4359" s="20">
        <v>1.5</v>
      </c>
      <c r="AU4359" s="20" t="s">
        <v>3141</v>
      </c>
      <c r="AY4359" s="20" t="s">
        <v>2127</v>
      </c>
      <c r="BE4359" s="20" t="s">
        <v>808</v>
      </c>
      <c r="BL4359" s="20">
        <v>3610.2</v>
      </c>
      <c r="BM4359" s="20">
        <v>110</v>
      </c>
    </row>
    <row r="4360" spans="1:68" x14ac:dyDescent="0.25">
      <c r="A4360" s="20" t="s">
        <v>1677</v>
      </c>
      <c r="B4360" s="20" t="s">
        <v>808</v>
      </c>
      <c r="C4360" s="20" t="s">
        <v>973</v>
      </c>
      <c r="D4360" s="20" t="s">
        <v>751</v>
      </c>
      <c r="E4360" s="20" t="s">
        <v>7938</v>
      </c>
      <c r="F4360" s="20" t="s">
        <v>472</v>
      </c>
      <c r="G4360" s="20">
        <v>20.84</v>
      </c>
      <c r="H4360" s="20" t="s">
        <v>1679</v>
      </c>
      <c r="I4360" s="20" t="s">
        <v>7932</v>
      </c>
      <c r="J4360" s="20" t="s">
        <v>7933</v>
      </c>
      <c r="K4360" s="20" t="s">
        <v>7933</v>
      </c>
      <c r="L4360" s="20" t="s">
        <v>808</v>
      </c>
      <c r="M4360" s="20">
        <v>4</v>
      </c>
      <c r="N4360" s="20" t="s">
        <v>1679</v>
      </c>
      <c r="P4360" s="20">
        <v>0</v>
      </c>
      <c r="Q4360" s="20" t="s">
        <v>509</v>
      </c>
      <c r="R4360" s="20" t="s">
        <v>488</v>
      </c>
      <c r="S4360" s="20" t="s">
        <v>221</v>
      </c>
      <c r="T4360" s="20" t="s">
        <v>7934</v>
      </c>
      <c r="V4360" s="20">
        <v>13</v>
      </c>
      <c r="W4360" s="20">
        <v>396</v>
      </c>
      <c r="Y4360" s="20" t="s">
        <v>1684</v>
      </c>
      <c r="Z4360" s="20" t="s">
        <v>1685</v>
      </c>
      <c r="AA4360" s="20">
        <v>1.5</v>
      </c>
      <c r="AU4360" s="20" t="s">
        <v>3141</v>
      </c>
      <c r="AY4360" s="20" t="s">
        <v>2127</v>
      </c>
      <c r="BE4360" s="20" t="s">
        <v>808</v>
      </c>
      <c r="BL4360" s="20">
        <v>2292.4</v>
      </c>
      <c r="BM4360" s="20">
        <v>110</v>
      </c>
    </row>
    <row r="4361" spans="1:68" x14ac:dyDescent="0.25">
      <c r="A4361" s="20" t="s">
        <v>1677</v>
      </c>
      <c r="B4361" s="20" t="s">
        <v>808</v>
      </c>
      <c r="C4361" s="20" t="s">
        <v>973</v>
      </c>
      <c r="D4361" s="20" t="s">
        <v>751</v>
      </c>
      <c r="E4361" s="20" t="s">
        <v>7939</v>
      </c>
      <c r="F4361" s="20" t="s">
        <v>473</v>
      </c>
      <c r="G4361" s="20">
        <v>12.62</v>
      </c>
      <c r="H4361" s="20" t="s">
        <v>1679</v>
      </c>
      <c r="I4361" s="20" t="s">
        <v>7932</v>
      </c>
      <c r="J4361" s="20" t="s">
        <v>7933</v>
      </c>
      <c r="K4361" s="20" t="s">
        <v>7933</v>
      </c>
      <c r="L4361" s="20" t="s">
        <v>808</v>
      </c>
      <c r="M4361" s="20">
        <v>4</v>
      </c>
      <c r="N4361" s="20" t="s">
        <v>1679</v>
      </c>
      <c r="P4361" s="20">
        <v>0</v>
      </c>
      <c r="Q4361" s="20" t="s">
        <v>509</v>
      </c>
      <c r="R4361" s="20" t="s">
        <v>488</v>
      </c>
      <c r="S4361" s="20" t="s">
        <v>221</v>
      </c>
      <c r="T4361" s="20" t="s">
        <v>7934</v>
      </c>
      <c r="V4361" s="20">
        <v>13</v>
      </c>
      <c r="W4361" s="20">
        <v>396</v>
      </c>
      <c r="Y4361" s="20" t="s">
        <v>1684</v>
      </c>
      <c r="Z4361" s="20" t="s">
        <v>1685</v>
      </c>
      <c r="AA4361" s="20">
        <v>1.5</v>
      </c>
      <c r="AU4361" s="20" t="s">
        <v>3141</v>
      </c>
      <c r="AY4361" s="20" t="s">
        <v>2127</v>
      </c>
      <c r="BE4361" s="20" t="s">
        <v>808</v>
      </c>
      <c r="BL4361" s="20">
        <v>1388.2</v>
      </c>
      <c r="BM4361" s="20">
        <v>110</v>
      </c>
    </row>
    <row r="4362" spans="1:68" x14ac:dyDescent="0.25">
      <c r="A4362" s="20" t="s">
        <v>1677</v>
      </c>
      <c r="B4362" s="20" t="s">
        <v>808</v>
      </c>
      <c r="C4362" s="20" t="s">
        <v>973</v>
      </c>
      <c r="D4362" s="20" t="s">
        <v>751</v>
      </c>
      <c r="E4362" s="20" t="s">
        <v>7940</v>
      </c>
      <c r="F4362" s="20" t="s">
        <v>474</v>
      </c>
      <c r="G4362" s="20">
        <v>7.8</v>
      </c>
      <c r="H4362" s="20" t="s">
        <v>1679</v>
      </c>
      <c r="I4362" s="20" t="s">
        <v>7932</v>
      </c>
      <c r="J4362" s="20" t="s">
        <v>7933</v>
      </c>
      <c r="K4362" s="20" t="s">
        <v>7933</v>
      </c>
      <c r="L4362" s="20" t="s">
        <v>808</v>
      </c>
      <c r="M4362" s="20">
        <v>4</v>
      </c>
      <c r="N4362" s="20" t="s">
        <v>1679</v>
      </c>
      <c r="P4362" s="20">
        <v>0</v>
      </c>
      <c r="Q4362" s="20" t="s">
        <v>509</v>
      </c>
      <c r="R4362" s="20" t="s">
        <v>488</v>
      </c>
      <c r="S4362" s="20" t="s">
        <v>221</v>
      </c>
      <c r="T4362" s="20" t="s">
        <v>7934</v>
      </c>
      <c r="V4362" s="20">
        <v>13</v>
      </c>
      <c r="W4362" s="20">
        <v>396</v>
      </c>
      <c r="Y4362" s="20" t="s">
        <v>1684</v>
      </c>
      <c r="Z4362" s="20" t="s">
        <v>1685</v>
      </c>
      <c r="AA4362" s="20">
        <v>1.5</v>
      </c>
      <c r="AU4362" s="20" t="s">
        <v>3141</v>
      </c>
      <c r="AY4362" s="20" t="s">
        <v>2127</v>
      </c>
      <c r="BE4362" s="20" t="s">
        <v>808</v>
      </c>
      <c r="BL4362" s="20">
        <v>858</v>
      </c>
      <c r="BM4362" s="20">
        <v>110</v>
      </c>
    </row>
    <row r="4363" spans="1:68" x14ac:dyDescent="0.25">
      <c r="A4363" s="20" t="s">
        <v>1677</v>
      </c>
      <c r="B4363" s="20" t="s">
        <v>808</v>
      </c>
      <c r="C4363" s="20" t="s">
        <v>973</v>
      </c>
      <c r="D4363" s="20" t="s">
        <v>751</v>
      </c>
      <c r="E4363" s="20" t="s">
        <v>7941</v>
      </c>
      <c r="F4363" s="20" t="s">
        <v>475</v>
      </c>
      <c r="G4363" s="20">
        <v>16.920000000000002</v>
      </c>
      <c r="H4363" s="20" t="s">
        <v>1679</v>
      </c>
      <c r="I4363" s="20" t="s">
        <v>7932</v>
      </c>
      <c r="J4363" s="20" t="s">
        <v>7933</v>
      </c>
      <c r="K4363" s="20" t="s">
        <v>7933</v>
      </c>
      <c r="L4363" s="20" t="s">
        <v>808</v>
      </c>
      <c r="M4363" s="20">
        <v>4</v>
      </c>
      <c r="N4363" s="20" t="s">
        <v>1679</v>
      </c>
      <c r="P4363" s="20">
        <v>0</v>
      </c>
      <c r="Q4363" s="20" t="s">
        <v>509</v>
      </c>
      <c r="R4363" s="20" t="s">
        <v>488</v>
      </c>
      <c r="S4363" s="20" t="s">
        <v>221</v>
      </c>
      <c r="T4363" s="20" t="s">
        <v>7934</v>
      </c>
      <c r="V4363" s="20">
        <v>13</v>
      </c>
      <c r="W4363" s="20">
        <v>396</v>
      </c>
      <c r="Y4363" s="20" t="s">
        <v>1684</v>
      </c>
      <c r="Z4363" s="20" t="s">
        <v>1685</v>
      </c>
      <c r="AA4363" s="20">
        <v>1.5</v>
      </c>
      <c r="AU4363" s="20" t="s">
        <v>3141</v>
      </c>
      <c r="AY4363" s="20" t="s">
        <v>2127</v>
      </c>
      <c r="BE4363" s="20" t="s">
        <v>808</v>
      </c>
      <c r="BL4363" s="20">
        <v>1861.2</v>
      </c>
      <c r="BM4363" s="20">
        <v>110</v>
      </c>
    </row>
    <row r="4364" spans="1:68" x14ac:dyDescent="0.25">
      <c r="A4364" s="20" t="s">
        <v>1677</v>
      </c>
      <c r="B4364" s="20" t="s">
        <v>808</v>
      </c>
      <c r="C4364" s="20" t="s">
        <v>974</v>
      </c>
      <c r="D4364" s="20" t="s">
        <v>638</v>
      </c>
      <c r="E4364" s="20" t="s">
        <v>7942</v>
      </c>
      <c r="F4364" s="20" t="s">
        <v>465</v>
      </c>
      <c r="G4364" s="20">
        <v>14.32</v>
      </c>
      <c r="H4364" s="20" t="s">
        <v>1679</v>
      </c>
      <c r="I4364" s="20" t="s">
        <v>7943</v>
      </c>
      <c r="J4364" s="20" t="s">
        <v>7944</v>
      </c>
      <c r="K4364" s="20" t="s">
        <v>7944</v>
      </c>
      <c r="L4364" s="20" t="s">
        <v>808</v>
      </c>
      <c r="M4364" s="20">
        <v>8</v>
      </c>
      <c r="N4364" s="20" t="s">
        <v>1679</v>
      </c>
      <c r="P4364" s="20">
        <v>0</v>
      </c>
      <c r="Q4364" s="20" t="s">
        <v>636</v>
      </c>
      <c r="R4364" s="20" t="s">
        <v>488</v>
      </c>
      <c r="S4364" s="20" t="s">
        <v>221</v>
      </c>
      <c r="T4364" s="20" t="s">
        <v>7945</v>
      </c>
      <c r="U4364" s="20" t="s">
        <v>7946</v>
      </c>
      <c r="V4364" s="20">
        <v>31</v>
      </c>
      <c r="W4364" s="20">
        <v>962</v>
      </c>
      <c r="Y4364" s="20" t="s">
        <v>1684</v>
      </c>
      <c r="Z4364" s="20" t="s">
        <v>1685</v>
      </c>
      <c r="AA4364" s="20">
        <v>1.5</v>
      </c>
      <c r="AB4364" s="20">
        <v>59</v>
      </c>
      <c r="AC4364" s="20">
        <v>59</v>
      </c>
      <c r="AD4364" s="20">
        <v>59</v>
      </c>
      <c r="AJ4364" s="20" t="s">
        <v>1815</v>
      </c>
      <c r="AT4364" s="20" t="s">
        <v>1687</v>
      </c>
      <c r="AY4364" s="20" t="s">
        <v>3102</v>
      </c>
      <c r="BD4364" s="20" t="s">
        <v>3103</v>
      </c>
      <c r="BE4364" s="20" t="s">
        <v>808</v>
      </c>
      <c r="BL4364" s="20">
        <v>1360.4</v>
      </c>
      <c r="BM4364" s="20">
        <v>95</v>
      </c>
      <c r="BN4364" s="20">
        <v>1542.52</v>
      </c>
      <c r="BO4364" s="20">
        <v>14.32</v>
      </c>
      <c r="BP4364" s="20">
        <v>107.72</v>
      </c>
    </row>
    <row r="4365" spans="1:68" x14ac:dyDescent="0.25">
      <c r="A4365" s="20" t="s">
        <v>1677</v>
      </c>
      <c r="B4365" s="20" t="s">
        <v>808</v>
      </c>
      <c r="C4365" s="20" t="s">
        <v>975</v>
      </c>
      <c r="D4365" s="20" t="s">
        <v>631</v>
      </c>
      <c r="E4365" s="20" t="s">
        <v>7947</v>
      </c>
      <c r="F4365" s="20" t="s">
        <v>465</v>
      </c>
      <c r="G4365" s="20">
        <v>7.1</v>
      </c>
      <c r="H4365" s="20" t="s">
        <v>1679</v>
      </c>
      <c r="I4365" s="20" t="s">
        <v>7948</v>
      </c>
      <c r="J4365" s="20" t="s">
        <v>7949</v>
      </c>
      <c r="K4365" s="20" t="s">
        <v>7949</v>
      </c>
      <c r="L4365" s="20" t="s">
        <v>808</v>
      </c>
      <c r="M4365" s="20">
        <v>4</v>
      </c>
      <c r="N4365" s="20" t="s">
        <v>1679</v>
      </c>
      <c r="P4365" s="20">
        <v>0</v>
      </c>
      <c r="Q4365" s="20" t="s">
        <v>506</v>
      </c>
      <c r="R4365" s="20" t="s">
        <v>488</v>
      </c>
      <c r="S4365" s="20" t="s">
        <v>221</v>
      </c>
      <c r="T4365" s="20" t="s">
        <v>7950</v>
      </c>
      <c r="U4365" s="20" t="s">
        <v>7951</v>
      </c>
      <c r="V4365" s="20">
        <v>11</v>
      </c>
      <c r="W4365" s="20">
        <v>360</v>
      </c>
      <c r="Y4365" s="20" t="s">
        <v>1684</v>
      </c>
      <c r="Z4365" s="20" t="s">
        <v>1685</v>
      </c>
      <c r="AA4365" s="20">
        <v>1.5</v>
      </c>
      <c r="AB4365" s="20">
        <v>8</v>
      </c>
      <c r="AC4365" s="20">
        <v>8</v>
      </c>
      <c r="AD4365" s="20">
        <v>8</v>
      </c>
      <c r="AT4365" s="20" t="s">
        <v>1687</v>
      </c>
      <c r="BE4365" s="20" t="s">
        <v>808</v>
      </c>
      <c r="BL4365" s="20">
        <v>355</v>
      </c>
      <c r="BM4365" s="20">
        <v>50</v>
      </c>
    </row>
    <row r="4366" spans="1:68" x14ac:dyDescent="0.25">
      <c r="A4366" s="20" t="s">
        <v>1677</v>
      </c>
      <c r="B4366" s="20" t="s">
        <v>808</v>
      </c>
      <c r="C4366" s="20" t="s">
        <v>975</v>
      </c>
      <c r="D4366" s="20" t="s">
        <v>631</v>
      </c>
      <c r="E4366" s="20" t="s">
        <v>7952</v>
      </c>
      <c r="F4366" s="20" t="s">
        <v>468</v>
      </c>
      <c r="G4366" s="20">
        <v>2.81</v>
      </c>
      <c r="H4366" s="20" t="s">
        <v>1679</v>
      </c>
      <c r="I4366" s="20" t="s">
        <v>7948</v>
      </c>
      <c r="J4366" s="20" t="s">
        <v>7949</v>
      </c>
      <c r="K4366" s="20" t="s">
        <v>7949</v>
      </c>
      <c r="L4366" s="20" t="s">
        <v>808</v>
      </c>
      <c r="M4366" s="20">
        <v>4</v>
      </c>
      <c r="N4366" s="20" t="s">
        <v>1679</v>
      </c>
      <c r="P4366" s="20">
        <v>0</v>
      </c>
      <c r="Q4366" s="20" t="s">
        <v>507</v>
      </c>
      <c r="R4366" s="20" t="s">
        <v>488</v>
      </c>
      <c r="S4366" s="20" t="s">
        <v>221</v>
      </c>
      <c r="T4366" s="20" t="s">
        <v>7950</v>
      </c>
      <c r="U4366" s="20" t="s">
        <v>7953</v>
      </c>
      <c r="V4366" s="20">
        <v>17</v>
      </c>
      <c r="W4366" s="20">
        <v>534</v>
      </c>
      <c r="Y4366" s="20" t="s">
        <v>1684</v>
      </c>
      <c r="Z4366" s="20" t="s">
        <v>1685</v>
      </c>
      <c r="AA4366" s="20">
        <v>1.5</v>
      </c>
      <c r="AB4366" s="20">
        <v>8</v>
      </c>
      <c r="AC4366" s="20">
        <v>8</v>
      </c>
      <c r="AD4366" s="20">
        <v>8</v>
      </c>
      <c r="AT4366" s="20" t="s">
        <v>1687</v>
      </c>
      <c r="AW4366" s="20" t="s">
        <v>1657</v>
      </c>
      <c r="BE4366" s="20" t="s">
        <v>808</v>
      </c>
      <c r="BL4366" s="20">
        <v>140.5</v>
      </c>
      <c r="BM4366" s="20">
        <v>50</v>
      </c>
    </row>
    <row r="4367" spans="1:68" x14ac:dyDescent="0.25">
      <c r="A4367" s="20" t="s">
        <v>1677</v>
      </c>
      <c r="B4367" s="20" t="s">
        <v>808</v>
      </c>
      <c r="C4367" s="20" t="s">
        <v>975</v>
      </c>
      <c r="D4367" s="20" t="s">
        <v>631</v>
      </c>
      <c r="E4367" s="20" t="s">
        <v>7954</v>
      </c>
      <c r="F4367" s="20" t="s">
        <v>470</v>
      </c>
      <c r="G4367" s="20">
        <v>4.1500000000000004</v>
      </c>
      <c r="H4367" s="20" t="s">
        <v>1679</v>
      </c>
      <c r="I4367" s="20" t="s">
        <v>7948</v>
      </c>
      <c r="J4367" s="20" t="s">
        <v>7949</v>
      </c>
      <c r="K4367" s="20" t="s">
        <v>7949</v>
      </c>
      <c r="L4367" s="20" t="s">
        <v>808</v>
      </c>
      <c r="M4367" s="20">
        <v>4</v>
      </c>
      <c r="N4367" s="20" t="s">
        <v>1679</v>
      </c>
      <c r="P4367" s="20">
        <v>0</v>
      </c>
      <c r="Q4367" s="20" t="s">
        <v>507</v>
      </c>
      <c r="R4367" s="20" t="s">
        <v>488</v>
      </c>
      <c r="S4367" s="20" t="s">
        <v>221</v>
      </c>
      <c r="T4367" s="20" t="s">
        <v>7950</v>
      </c>
      <c r="U4367" s="20" t="s">
        <v>7953</v>
      </c>
      <c r="V4367" s="20">
        <v>17</v>
      </c>
      <c r="W4367" s="20">
        <v>534</v>
      </c>
      <c r="Y4367" s="20" t="s">
        <v>1684</v>
      </c>
      <c r="Z4367" s="20" t="s">
        <v>1685</v>
      </c>
      <c r="AA4367" s="20">
        <v>1.5</v>
      </c>
      <c r="AB4367" s="20">
        <v>8</v>
      </c>
      <c r="AC4367" s="20">
        <v>8</v>
      </c>
      <c r="AD4367" s="20">
        <v>8</v>
      </c>
      <c r="AT4367" s="20" t="s">
        <v>1687</v>
      </c>
      <c r="AW4367" s="20" t="s">
        <v>1657</v>
      </c>
      <c r="BE4367" s="20" t="s">
        <v>808</v>
      </c>
      <c r="BL4367" s="20">
        <v>207.5</v>
      </c>
      <c r="BM4367" s="20">
        <v>50</v>
      </c>
    </row>
    <row r="4368" spans="1:68" x14ac:dyDescent="0.25">
      <c r="A4368" s="20" t="s">
        <v>1677</v>
      </c>
      <c r="B4368" s="20" t="s">
        <v>808</v>
      </c>
      <c r="C4368" s="20" t="s">
        <v>975</v>
      </c>
      <c r="D4368" s="20" t="s">
        <v>631</v>
      </c>
      <c r="E4368" s="20" t="s">
        <v>7955</v>
      </c>
      <c r="F4368" s="20" t="s">
        <v>471</v>
      </c>
      <c r="G4368" s="20">
        <v>5.31</v>
      </c>
      <c r="H4368" s="20" t="s">
        <v>1679</v>
      </c>
      <c r="I4368" s="20" t="s">
        <v>7948</v>
      </c>
      <c r="J4368" s="20" t="s">
        <v>7949</v>
      </c>
      <c r="K4368" s="20" t="s">
        <v>7949</v>
      </c>
      <c r="L4368" s="20" t="s">
        <v>808</v>
      </c>
      <c r="M4368" s="20">
        <v>4</v>
      </c>
      <c r="N4368" s="20" t="s">
        <v>1679</v>
      </c>
      <c r="P4368" s="20">
        <v>0</v>
      </c>
      <c r="Q4368" s="20" t="s">
        <v>495</v>
      </c>
      <c r="R4368" s="20" t="s">
        <v>488</v>
      </c>
      <c r="S4368" s="20" t="s">
        <v>221</v>
      </c>
      <c r="T4368" s="20" t="s">
        <v>7950</v>
      </c>
      <c r="U4368" s="20" t="s">
        <v>7953</v>
      </c>
      <c r="V4368" s="20">
        <v>17</v>
      </c>
      <c r="W4368" s="20">
        <v>534</v>
      </c>
      <c r="Y4368" s="20" t="s">
        <v>1684</v>
      </c>
      <c r="Z4368" s="20" t="s">
        <v>1685</v>
      </c>
      <c r="AA4368" s="20">
        <v>1.5</v>
      </c>
      <c r="AB4368" s="20">
        <v>8</v>
      </c>
      <c r="AC4368" s="20">
        <v>8</v>
      </c>
      <c r="AD4368" s="20">
        <v>8</v>
      </c>
      <c r="AT4368" s="20" t="s">
        <v>1687</v>
      </c>
      <c r="BE4368" s="20" t="s">
        <v>808</v>
      </c>
      <c r="BL4368" s="20">
        <v>318.60000000000002</v>
      </c>
      <c r="BM4368" s="20">
        <v>60</v>
      </c>
    </row>
    <row r="4369" spans="1:66" x14ac:dyDescent="0.25">
      <c r="A4369" s="20" t="s">
        <v>1677</v>
      </c>
      <c r="B4369" s="20" t="s">
        <v>808</v>
      </c>
      <c r="C4369" s="20" t="s">
        <v>976</v>
      </c>
      <c r="D4369" s="20" t="s">
        <v>638</v>
      </c>
      <c r="E4369" s="20" t="s">
        <v>7956</v>
      </c>
      <c r="F4369" s="20" t="s">
        <v>465</v>
      </c>
      <c r="G4369" s="20">
        <v>9.73</v>
      </c>
      <c r="H4369" s="20" t="s">
        <v>1679</v>
      </c>
      <c r="I4369" s="20" t="s">
        <v>7957</v>
      </c>
      <c r="J4369" s="20" t="s">
        <v>7958</v>
      </c>
      <c r="K4369" s="20" t="s">
        <v>7958</v>
      </c>
      <c r="L4369" s="20" t="s">
        <v>808</v>
      </c>
      <c r="M4369" s="20">
        <v>4</v>
      </c>
      <c r="N4369" s="20" t="s">
        <v>1679</v>
      </c>
      <c r="P4369" s="20">
        <v>0</v>
      </c>
      <c r="Q4369" s="20" t="s">
        <v>507</v>
      </c>
      <c r="R4369" s="20" t="s">
        <v>467</v>
      </c>
      <c r="S4369" s="20" t="s">
        <v>221</v>
      </c>
      <c r="T4369" s="20" t="s">
        <v>6738</v>
      </c>
      <c r="U4369" s="20" t="s">
        <v>7959</v>
      </c>
      <c r="V4369" s="20">
        <v>8</v>
      </c>
      <c r="W4369" s="20">
        <v>263</v>
      </c>
      <c r="Y4369" s="20" t="s">
        <v>1684</v>
      </c>
      <c r="Z4369" s="20" t="s">
        <v>1685</v>
      </c>
      <c r="AA4369" s="20">
        <v>1.5</v>
      </c>
      <c r="AB4369" s="20">
        <v>56</v>
      </c>
      <c r="AC4369" s="20">
        <v>56</v>
      </c>
      <c r="AD4369" s="20">
        <v>56</v>
      </c>
      <c r="AT4369" s="20" t="s">
        <v>1687</v>
      </c>
      <c r="AW4369" s="20" t="s">
        <v>1657</v>
      </c>
      <c r="BE4369" s="20" t="s">
        <v>808</v>
      </c>
      <c r="BL4369" s="20">
        <v>486.5</v>
      </c>
      <c r="BM4369" s="20">
        <v>50</v>
      </c>
    </row>
    <row r="4370" spans="1:66" x14ac:dyDescent="0.25">
      <c r="A4370" s="20" t="s">
        <v>1677</v>
      </c>
      <c r="B4370" s="20" t="s">
        <v>808</v>
      </c>
      <c r="C4370" s="20" t="s">
        <v>977</v>
      </c>
      <c r="D4370" s="20" t="s">
        <v>638</v>
      </c>
      <c r="E4370" s="20" t="s">
        <v>7960</v>
      </c>
      <c r="F4370" s="20" t="s">
        <v>465</v>
      </c>
      <c r="G4370" s="20">
        <v>3.84</v>
      </c>
      <c r="H4370" s="20" t="s">
        <v>1679</v>
      </c>
      <c r="I4370" s="20" t="s">
        <v>7961</v>
      </c>
      <c r="J4370" s="20" t="s">
        <v>7962</v>
      </c>
      <c r="K4370" s="20" t="s">
        <v>7962</v>
      </c>
      <c r="L4370" s="20" t="s">
        <v>808</v>
      </c>
      <c r="M4370" s="20">
        <v>4</v>
      </c>
      <c r="N4370" s="20" t="s">
        <v>1679</v>
      </c>
      <c r="P4370" s="20">
        <v>0</v>
      </c>
      <c r="Q4370" s="20" t="s">
        <v>487</v>
      </c>
      <c r="R4370" s="20" t="s">
        <v>707</v>
      </c>
      <c r="S4370" s="20" t="s">
        <v>221</v>
      </c>
      <c r="T4370" s="20" t="s">
        <v>7963</v>
      </c>
      <c r="U4370" s="20" t="s">
        <v>7964</v>
      </c>
      <c r="V4370" s="20">
        <v>7</v>
      </c>
      <c r="W4370" s="20">
        <v>234</v>
      </c>
      <c r="Y4370" s="20" t="s">
        <v>1684</v>
      </c>
      <c r="Z4370" s="20" t="s">
        <v>1685</v>
      </c>
      <c r="AA4370" s="20">
        <v>1.5</v>
      </c>
      <c r="AB4370" s="20">
        <v>55</v>
      </c>
      <c r="AC4370" s="20">
        <v>55</v>
      </c>
      <c r="AD4370" s="20">
        <v>55</v>
      </c>
      <c r="AG4370" s="20" t="s">
        <v>2260</v>
      </c>
      <c r="AT4370" s="20" t="s">
        <v>1687</v>
      </c>
      <c r="BE4370" s="20" t="s">
        <v>808</v>
      </c>
      <c r="BL4370" s="20">
        <v>211.2</v>
      </c>
      <c r="BM4370" s="20">
        <v>55</v>
      </c>
    </row>
    <row r="4371" spans="1:66" x14ac:dyDescent="0.25">
      <c r="A4371" s="20" t="s">
        <v>1677</v>
      </c>
      <c r="B4371" s="20" t="s">
        <v>808</v>
      </c>
      <c r="C4371" s="20" t="s">
        <v>977</v>
      </c>
      <c r="D4371" s="20" t="s">
        <v>638</v>
      </c>
      <c r="E4371" s="20" t="s">
        <v>7965</v>
      </c>
      <c r="F4371" s="20" t="s">
        <v>468</v>
      </c>
      <c r="G4371" s="20">
        <v>6.82</v>
      </c>
      <c r="H4371" s="20" t="s">
        <v>1679</v>
      </c>
      <c r="I4371" s="20" t="s">
        <v>7961</v>
      </c>
      <c r="J4371" s="20" t="s">
        <v>7962</v>
      </c>
      <c r="K4371" s="20" t="s">
        <v>7962</v>
      </c>
      <c r="L4371" s="20" t="s">
        <v>808</v>
      </c>
      <c r="M4371" s="20">
        <v>4</v>
      </c>
      <c r="N4371" s="20" t="s">
        <v>1679</v>
      </c>
      <c r="P4371" s="20">
        <v>0</v>
      </c>
      <c r="Q4371" s="20" t="s">
        <v>487</v>
      </c>
      <c r="R4371" s="20" t="s">
        <v>707</v>
      </c>
      <c r="S4371" s="20" t="s">
        <v>221</v>
      </c>
      <c r="T4371" s="20" t="s">
        <v>7963</v>
      </c>
      <c r="U4371" s="20" t="s">
        <v>7964</v>
      </c>
      <c r="V4371" s="20">
        <v>7</v>
      </c>
      <c r="W4371" s="20">
        <v>234</v>
      </c>
      <c r="Y4371" s="20" t="s">
        <v>1684</v>
      </c>
      <c r="Z4371" s="20" t="s">
        <v>1685</v>
      </c>
      <c r="AA4371" s="20">
        <v>1.5</v>
      </c>
      <c r="AB4371" s="20">
        <v>55</v>
      </c>
      <c r="AC4371" s="20">
        <v>55</v>
      </c>
      <c r="AD4371" s="20">
        <v>55</v>
      </c>
      <c r="AG4371" s="20" t="s">
        <v>2260</v>
      </c>
      <c r="AT4371" s="20" t="s">
        <v>1687</v>
      </c>
      <c r="BE4371" s="20" t="s">
        <v>808</v>
      </c>
      <c r="BL4371" s="20">
        <v>375.1</v>
      </c>
      <c r="BM4371" s="20">
        <v>55</v>
      </c>
    </row>
    <row r="4372" spans="1:66" x14ac:dyDescent="0.25">
      <c r="A4372" s="20" t="s">
        <v>1677</v>
      </c>
      <c r="B4372" s="20" t="s">
        <v>808</v>
      </c>
      <c r="C4372" s="20" t="s">
        <v>977</v>
      </c>
      <c r="D4372" s="20" t="s">
        <v>638</v>
      </c>
      <c r="E4372" s="20" t="s">
        <v>7966</v>
      </c>
      <c r="F4372" s="20" t="s">
        <v>470</v>
      </c>
      <c r="G4372" s="20">
        <v>17.420000000000002</v>
      </c>
      <c r="H4372" s="20" t="s">
        <v>1679</v>
      </c>
      <c r="I4372" s="20" t="s">
        <v>7961</v>
      </c>
      <c r="J4372" s="20" t="s">
        <v>7962</v>
      </c>
      <c r="K4372" s="20" t="s">
        <v>7962</v>
      </c>
      <c r="L4372" s="20" t="s">
        <v>808</v>
      </c>
      <c r="M4372" s="20">
        <v>4</v>
      </c>
      <c r="N4372" s="20" t="s">
        <v>1679</v>
      </c>
      <c r="P4372" s="20">
        <v>0</v>
      </c>
      <c r="Q4372" s="20" t="s">
        <v>487</v>
      </c>
      <c r="R4372" s="20" t="s">
        <v>707</v>
      </c>
      <c r="S4372" s="20" t="s">
        <v>221</v>
      </c>
      <c r="T4372" s="20" t="s">
        <v>7963</v>
      </c>
      <c r="U4372" s="20" t="s">
        <v>7964</v>
      </c>
      <c r="V4372" s="20">
        <v>7</v>
      </c>
      <c r="W4372" s="20">
        <v>234</v>
      </c>
      <c r="Y4372" s="20" t="s">
        <v>1684</v>
      </c>
      <c r="Z4372" s="20" t="s">
        <v>1685</v>
      </c>
      <c r="AA4372" s="20">
        <v>1.5</v>
      </c>
      <c r="AB4372" s="20">
        <v>55</v>
      </c>
      <c r="AC4372" s="20">
        <v>55</v>
      </c>
      <c r="AD4372" s="20">
        <v>55</v>
      </c>
      <c r="AG4372" s="20" t="s">
        <v>2260</v>
      </c>
      <c r="AT4372" s="20" t="s">
        <v>1687</v>
      </c>
      <c r="BE4372" s="20" t="s">
        <v>808</v>
      </c>
      <c r="BL4372" s="20">
        <v>958.1</v>
      </c>
      <c r="BM4372" s="20">
        <v>55</v>
      </c>
    </row>
    <row r="4373" spans="1:66" x14ac:dyDescent="0.25">
      <c r="A4373" s="20" t="s">
        <v>1677</v>
      </c>
      <c r="B4373" s="20" t="s">
        <v>808</v>
      </c>
      <c r="C4373" s="20" t="s">
        <v>977</v>
      </c>
      <c r="D4373" s="20" t="s">
        <v>638</v>
      </c>
      <c r="E4373" s="20" t="s">
        <v>7967</v>
      </c>
      <c r="F4373" s="20" t="s">
        <v>471</v>
      </c>
      <c r="G4373" s="20">
        <v>8.4499999999999993</v>
      </c>
      <c r="H4373" s="20" t="s">
        <v>1679</v>
      </c>
      <c r="I4373" s="20" t="s">
        <v>7961</v>
      </c>
      <c r="J4373" s="20" t="s">
        <v>7962</v>
      </c>
      <c r="K4373" s="20" t="s">
        <v>7962</v>
      </c>
      <c r="L4373" s="20" t="s">
        <v>808</v>
      </c>
      <c r="M4373" s="20">
        <v>4</v>
      </c>
      <c r="N4373" s="20" t="s">
        <v>1679</v>
      </c>
      <c r="P4373" s="20">
        <v>0</v>
      </c>
      <c r="Q4373" s="20" t="s">
        <v>487</v>
      </c>
      <c r="R4373" s="20" t="s">
        <v>707</v>
      </c>
      <c r="S4373" s="20" t="s">
        <v>221</v>
      </c>
      <c r="T4373" s="20" t="s">
        <v>7963</v>
      </c>
      <c r="U4373" s="20" t="s">
        <v>7964</v>
      </c>
      <c r="V4373" s="20">
        <v>7</v>
      </c>
      <c r="W4373" s="20">
        <v>234</v>
      </c>
      <c r="Y4373" s="20" t="s">
        <v>1684</v>
      </c>
      <c r="Z4373" s="20" t="s">
        <v>1685</v>
      </c>
      <c r="AA4373" s="20">
        <v>1.5</v>
      </c>
      <c r="AB4373" s="20">
        <v>55</v>
      </c>
      <c r="AC4373" s="20">
        <v>55</v>
      </c>
      <c r="AD4373" s="20">
        <v>55</v>
      </c>
      <c r="AG4373" s="20" t="s">
        <v>2260</v>
      </c>
      <c r="AT4373" s="20" t="s">
        <v>1687</v>
      </c>
      <c r="BE4373" s="20" t="s">
        <v>808</v>
      </c>
      <c r="BL4373" s="20">
        <v>464.75</v>
      </c>
      <c r="BM4373" s="20">
        <v>55</v>
      </c>
    </row>
    <row r="4374" spans="1:66" x14ac:dyDescent="0.25">
      <c r="A4374" s="20" t="s">
        <v>1677</v>
      </c>
      <c r="B4374" s="20" t="s">
        <v>808</v>
      </c>
      <c r="C4374" s="20" t="s">
        <v>978</v>
      </c>
      <c r="D4374" s="20" t="s">
        <v>638</v>
      </c>
      <c r="E4374" s="20" t="s">
        <v>7968</v>
      </c>
      <c r="F4374" s="20" t="s">
        <v>470</v>
      </c>
      <c r="G4374" s="20">
        <v>9.82</v>
      </c>
      <c r="H4374" s="20" t="s">
        <v>1679</v>
      </c>
      <c r="I4374" s="20" t="s">
        <v>7969</v>
      </c>
      <c r="J4374" s="20" t="s">
        <v>7970</v>
      </c>
      <c r="K4374" s="20" t="s">
        <v>7970</v>
      </c>
      <c r="L4374" s="20" t="s">
        <v>808</v>
      </c>
      <c r="M4374" s="20">
        <v>4</v>
      </c>
      <c r="N4374" s="20" t="s">
        <v>1679</v>
      </c>
      <c r="P4374" s="20">
        <v>0</v>
      </c>
      <c r="Q4374" s="20" t="s">
        <v>504</v>
      </c>
      <c r="R4374" s="20" t="s">
        <v>467</v>
      </c>
      <c r="S4374" s="20" t="s">
        <v>221</v>
      </c>
      <c r="T4374" s="20" t="s">
        <v>5494</v>
      </c>
      <c r="U4374" s="20" t="s">
        <v>7971</v>
      </c>
      <c r="V4374" s="20">
        <v>18</v>
      </c>
      <c r="W4374" s="20">
        <v>569</v>
      </c>
      <c r="Y4374" s="20" t="s">
        <v>1684</v>
      </c>
      <c r="Z4374" s="20" t="s">
        <v>1685</v>
      </c>
      <c r="AA4374" s="20">
        <v>1.5</v>
      </c>
      <c r="AB4374" s="20">
        <v>58</v>
      </c>
      <c r="AC4374" s="20">
        <v>58</v>
      </c>
      <c r="AD4374" s="20">
        <v>58</v>
      </c>
      <c r="AJ4374" s="20" t="s">
        <v>1815</v>
      </c>
      <c r="AT4374" s="20" t="s">
        <v>1687</v>
      </c>
      <c r="AY4374" s="20" t="s">
        <v>3102</v>
      </c>
      <c r="BD4374" s="20" t="s">
        <v>3103</v>
      </c>
      <c r="BE4374" s="20" t="s">
        <v>808</v>
      </c>
      <c r="BL4374" s="20">
        <v>491</v>
      </c>
      <c r="BM4374" s="20">
        <v>50</v>
      </c>
    </row>
    <row r="4375" spans="1:66" x14ac:dyDescent="0.25">
      <c r="A4375" s="20" t="s">
        <v>1677</v>
      </c>
      <c r="B4375" s="20" t="s">
        <v>808</v>
      </c>
      <c r="C4375" s="20" t="s">
        <v>978</v>
      </c>
      <c r="D4375" s="20" t="s">
        <v>638</v>
      </c>
      <c r="E4375" s="20" t="s">
        <v>7972</v>
      </c>
      <c r="F4375" s="20" t="s">
        <v>471</v>
      </c>
      <c r="G4375" s="20">
        <v>12.34</v>
      </c>
      <c r="H4375" s="20" t="s">
        <v>1679</v>
      </c>
      <c r="I4375" s="20" t="s">
        <v>7969</v>
      </c>
      <c r="J4375" s="20" t="s">
        <v>7970</v>
      </c>
      <c r="K4375" s="20" t="s">
        <v>7970</v>
      </c>
      <c r="L4375" s="20" t="s">
        <v>808</v>
      </c>
      <c r="M4375" s="20">
        <v>4</v>
      </c>
      <c r="N4375" s="20" t="s">
        <v>1679</v>
      </c>
      <c r="P4375" s="20">
        <v>0</v>
      </c>
      <c r="Q4375" s="20" t="s">
        <v>504</v>
      </c>
      <c r="R4375" s="20" t="s">
        <v>467</v>
      </c>
      <c r="S4375" s="20" t="s">
        <v>221</v>
      </c>
      <c r="T4375" s="20" t="s">
        <v>5494</v>
      </c>
      <c r="U4375" s="20" t="s">
        <v>7971</v>
      </c>
      <c r="V4375" s="20">
        <v>18</v>
      </c>
      <c r="W4375" s="20">
        <v>569</v>
      </c>
      <c r="Y4375" s="20" t="s">
        <v>1684</v>
      </c>
      <c r="Z4375" s="20" t="s">
        <v>1685</v>
      </c>
      <c r="AA4375" s="20">
        <v>1.5</v>
      </c>
      <c r="AB4375" s="20">
        <v>58</v>
      </c>
      <c r="AC4375" s="20">
        <v>58</v>
      </c>
      <c r="AD4375" s="20">
        <v>58</v>
      </c>
      <c r="AJ4375" s="20" t="s">
        <v>1815</v>
      </c>
      <c r="AT4375" s="20" t="s">
        <v>1687</v>
      </c>
      <c r="AY4375" s="20" t="s">
        <v>3102</v>
      </c>
      <c r="BD4375" s="20" t="s">
        <v>3103</v>
      </c>
      <c r="BE4375" s="20" t="s">
        <v>808</v>
      </c>
      <c r="BL4375" s="20">
        <v>617</v>
      </c>
      <c r="BM4375" s="20">
        <v>50</v>
      </c>
    </row>
    <row r="4376" spans="1:66" x14ac:dyDescent="0.25">
      <c r="A4376" s="20" t="s">
        <v>1677</v>
      </c>
      <c r="B4376" s="20" t="s">
        <v>808</v>
      </c>
      <c r="C4376" s="20" t="s">
        <v>979</v>
      </c>
      <c r="D4376" s="20" t="s">
        <v>761</v>
      </c>
      <c r="E4376" s="20" t="s">
        <v>7973</v>
      </c>
      <c r="F4376" s="20" t="s">
        <v>465</v>
      </c>
      <c r="G4376" s="20">
        <v>7.99</v>
      </c>
      <c r="H4376" s="20" t="s">
        <v>1679</v>
      </c>
      <c r="I4376" s="20" t="s">
        <v>7974</v>
      </c>
      <c r="J4376" s="20" t="s">
        <v>7975</v>
      </c>
      <c r="K4376" s="20" t="s">
        <v>7975</v>
      </c>
      <c r="L4376" s="20" t="s">
        <v>808</v>
      </c>
      <c r="M4376" s="20">
        <v>4</v>
      </c>
      <c r="N4376" s="20" t="s">
        <v>1679</v>
      </c>
      <c r="P4376" s="20">
        <v>0</v>
      </c>
      <c r="Q4376" s="20" t="s">
        <v>487</v>
      </c>
      <c r="R4376" s="20" t="s">
        <v>488</v>
      </c>
      <c r="S4376" s="20" t="s">
        <v>221</v>
      </c>
      <c r="T4376" s="20" t="s">
        <v>2731</v>
      </c>
      <c r="U4376" s="20" t="s">
        <v>7976</v>
      </c>
      <c r="V4376" s="20">
        <v>6</v>
      </c>
      <c r="W4376" s="20">
        <v>203</v>
      </c>
      <c r="Y4376" s="20" t="s">
        <v>1684</v>
      </c>
      <c r="Z4376" s="20" t="s">
        <v>1685</v>
      </c>
      <c r="AA4376" s="20">
        <v>0</v>
      </c>
      <c r="AB4376" s="20">
        <v>75</v>
      </c>
      <c r="AC4376" s="20">
        <v>75</v>
      </c>
      <c r="AD4376" s="20">
        <v>75</v>
      </c>
      <c r="AJ4376" s="20" t="s">
        <v>1815</v>
      </c>
      <c r="AY4376" s="20" t="s">
        <v>5208</v>
      </c>
      <c r="BE4376" s="20" t="s">
        <v>7977</v>
      </c>
      <c r="BL4376" s="20">
        <v>439.45</v>
      </c>
      <c r="BM4376" s="20">
        <v>55</v>
      </c>
    </row>
    <row r="4377" spans="1:66" x14ac:dyDescent="0.25">
      <c r="A4377" s="20" t="s">
        <v>1677</v>
      </c>
      <c r="B4377" s="20" t="s">
        <v>808</v>
      </c>
      <c r="C4377" s="20" t="s">
        <v>979</v>
      </c>
      <c r="D4377" s="20" t="s">
        <v>761</v>
      </c>
      <c r="E4377" s="20" t="s">
        <v>7978</v>
      </c>
      <c r="F4377" s="20" t="s">
        <v>470</v>
      </c>
      <c r="G4377" s="20">
        <v>6.72</v>
      </c>
      <c r="H4377" s="20" t="s">
        <v>1679</v>
      </c>
      <c r="I4377" s="20" t="s">
        <v>7974</v>
      </c>
      <c r="J4377" s="20" t="s">
        <v>7975</v>
      </c>
      <c r="K4377" s="20" t="s">
        <v>7975</v>
      </c>
      <c r="L4377" s="20" t="s">
        <v>808</v>
      </c>
      <c r="M4377" s="20">
        <v>4</v>
      </c>
      <c r="N4377" s="20" t="s">
        <v>1679</v>
      </c>
      <c r="P4377" s="20">
        <v>0</v>
      </c>
      <c r="Q4377" s="20" t="s">
        <v>487</v>
      </c>
      <c r="R4377" s="20" t="s">
        <v>488</v>
      </c>
      <c r="S4377" s="20" t="s">
        <v>221</v>
      </c>
      <c r="T4377" s="20" t="s">
        <v>2731</v>
      </c>
      <c r="U4377" s="20" t="s">
        <v>7976</v>
      </c>
      <c r="V4377" s="20">
        <v>6</v>
      </c>
      <c r="W4377" s="20">
        <v>203</v>
      </c>
      <c r="Y4377" s="20" t="s">
        <v>1684</v>
      </c>
      <c r="Z4377" s="20" t="s">
        <v>1685</v>
      </c>
      <c r="AA4377" s="20">
        <v>1.5</v>
      </c>
      <c r="AB4377" s="20">
        <v>75</v>
      </c>
      <c r="AC4377" s="20">
        <v>75</v>
      </c>
      <c r="AD4377" s="20">
        <v>75</v>
      </c>
      <c r="AJ4377" s="20" t="s">
        <v>1815</v>
      </c>
      <c r="AY4377" s="20" t="s">
        <v>5208</v>
      </c>
      <c r="BE4377" s="20" t="s">
        <v>7977</v>
      </c>
      <c r="BL4377" s="20">
        <v>369.6</v>
      </c>
      <c r="BM4377" s="20">
        <v>55</v>
      </c>
    </row>
    <row r="4378" spans="1:66" x14ac:dyDescent="0.25">
      <c r="A4378" s="20" t="s">
        <v>1677</v>
      </c>
      <c r="B4378" s="20" t="s">
        <v>808</v>
      </c>
      <c r="C4378" s="20" t="s">
        <v>979</v>
      </c>
      <c r="D4378" s="20" t="s">
        <v>761</v>
      </c>
      <c r="E4378" s="20" t="s">
        <v>5477</v>
      </c>
      <c r="F4378" s="20" t="s">
        <v>468</v>
      </c>
      <c r="G4378" s="20">
        <v>10.220000000000001</v>
      </c>
      <c r="H4378" s="20" t="s">
        <v>1679</v>
      </c>
      <c r="I4378" s="20" t="s">
        <v>7974</v>
      </c>
      <c r="J4378" s="20" t="s">
        <v>7975</v>
      </c>
      <c r="K4378" s="20" t="s">
        <v>7975</v>
      </c>
      <c r="L4378" s="20" t="s">
        <v>808</v>
      </c>
      <c r="M4378" s="20">
        <v>4</v>
      </c>
      <c r="N4378" s="20" t="s">
        <v>1679</v>
      </c>
      <c r="P4378" s="20">
        <v>0</v>
      </c>
      <c r="Q4378" s="20" t="s">
        <v>487</v>
      </c>
      <c r="R4378" s="20" t="s">
        <v>488</v>
      </c>
      <c r="S4378" s="20" t="s">
        <v>221</v>
      </c>
      <c r="T4378" s="20" t="s">
        <v>2731</v>
      </c>
      <c r="U4378" s="20" t="s">
        <v>7976</v>
      </c>
      <c r="V4378" s="20">
        <v>6</v>
      </c>
      <c r="W4378" s="20">
        <v>203</v>
      </c>
      <c r="Y4378" s="20" t="s">
        <v>1684</v>
      </c>
      <c r="Z4378" s="20" t="s">
        <v>1685</v>
      </c>
      <c r="AA4378" s="20">
        <v>0</v>
      </c>
      <c r="AB4378" s="20">
        <v>75</v>
      </c>
      <c r="AC4378" s="20">
        <v>75</v>
      </c>
      <c r="AD4378" s="20">
        <v>75</v>
      </c>
      <c r="AJ4378" s="20" t="s">
        <v>1815</v>
      </c>
      <c r="AY4378" s="20" t="s">
        <v>5208</v>
      </c>
      <c r="BE4378" s="20" t="s">
        <v>7977</v>
      </c>
      <c r="BL4378" s="20">
        <v>562.1</v>
      </c>
      <c r="BM4378" s="20">
        <v>55</v>
      </c>
    </row>
    <row r="4379" spans="1:66" x14ac:dyDescent="0.25">
      <c r="A4379" s="20" t="s">
        <v>1677</v>
      </c>
      <c r="B4379" s="20" t="s">
        <v>808</v>
      </c>
      <c r="C4379" s="20" t="s">
        <v>7979</v>
      </c>
      <c r="D4379" s="20" t="s">
        <v>638</v>
      </c>
      <c r="E4379" s="20" t="s">
        <v>7980</v>
      </c>
      <c r="F4379" s="20" t="s">
        <v>465</v>
      </c>
      <c r="G4379" s="20">
        <v>30.1</v>
      </c>
      <c r="H4379" s="20" t="s">
        <v>1679</v>
      </c>
      <c r="I4379" s="20" t="s">
        <v>7981</v>
      </c>
      <c r="J4379" s="20" t="s">
        <v>7982</v>
      </c>
      <c r="K4379" s="20" t="s">
        <v>7982</v>
      </c>
      <c r="L4379" s="20" t="s">
        <v>808</v>
      </c>
      <c r="M4379" s="20">
        <v>6</v>
      </c>
      <c r="N4379" s="20" t="s">
        <v>1679</v>
      </c>
      <c r="P4379" s="20">
        <v>0</v>
      </c>
      <c r="Q4379" s="20" t="s">
        <v>636</v>
      </c>
      <c r="R4379" s="20" t="s">
        <v>508</v>
      </c>
      <c r="S4379" s="20" t="s">
        <v>221</v>
      </c>
      <c r="T4379" s="20" t="s">
        <v>7983</v>
      </c>
      <c r="V4379" s="20">
        <v>11</v>
      </c>
      <c r="W4379" s="20">
        <v>348</v>
      </c>
      <c r="Y4379" s="20" t="s">
        <v>1684</v>
      </c>
      <c r="Z4379" s="20" t="s">
        <v>1685</v>
      </c>
      <c r="AA4379" s="20">
        <v>1.5</v>
      </c>
      <c r="AB4379" s="20">
        <v>64</v>
      </c>
      <c r="AC4379" s="20">
        <v>64</v>
      </c>
      <c r="AD4379" s="20">
        <v>64</v>
      </c>
      <c r="AT4379" s="20" t="s">
        <v>1687</v>
      </c>
      <c r="AU4379" s="20" t="s">
        <v>1786</v>
      </c>
      <c r="BE4379" s="20" t="s">
        <v>808</v>
      </c>
      <c r="BL4379" s="20">
        <v>2859.5</v>
      </c>
      <c r="BM4379" s="20">
        <v>95</v>
      </c>
      <c r="BN4379" s="20">
        <v>16.734000000000002</v>
      </c>
    </row>
    <row r="4380" spans="1:66" x14ac:dyDescent="0.25">
      <c r="A4380" s="20" t="s">
        <v>1677</v>
      </c>
      <c r="B4380" s="20" t="s">
        <v>808</v>
      </c>
      <c r="C4380" s="20" t="s">
        <v>7979</v>
      </c>
      <c r="D4380" s="20" t="s">
        <v>638</v>
      </c>
      <c r="E4380" s="20" t="s">
        <v>7984</v>
      </c>
      <c r="F4380" s="20" t="s">
        <v>471</v>
      </c>
      <c r="G4380" s="20">
        <v>10.15</v>
      </c>
      <c r="H4380" s="20" t="s">
        <v>1679</v>
      </c>
      <c r="I4380" s="20" t="s">
        <v>7981</v>
      </c>
      <c r="J4380" s="20" t="s">
        <v>7982</v>
      </c>
      <c r="K4380" s="20" t="s">
        <v>7982</v>
      </c>
      <c r="L4380" s="20" t="s">
        <v>808</v>
      </c>
      <c r="M4380" s="20">
        <v>6</v>
      </c>
      <c r="N4380" s="20" t="s">
        <v>1679</v>
      </c>
      <c r="P4380" s="20">
        <v>0</v>
      </c>
      <c r="Q4380" s="20" t="s">
        <v>487</v>
      </c>
      <c r="R4380" s="20" t="s">
        <v>707</v>
      </c>
      <c r="S4380" s="20" t="s">
        <v>221</v>
      </c>
      <c r="T4380" s="20" t="s">
        <v>6068</v>
      </c>
      <c r="U4380" s="20" t="s">
        <v>7985</v>
      </c>
      <c r="V4380" s="20">
        <v>18</v>
      </c>
      <c r="W4380" s="20">
        <v>576</v>
      </c>
      <c r="Y4380" s="20" t="s">
        <v>1684</v>
      </c>
      <c r="Z4380" s="20" t="s">
        <v>1685</v>
      </c>
      <c r="AA4380" s="20">
        <v>1.5</v>
      </c>
      <c r="AB4380" s="20">
        <v>64</v>
      </c>
      <c r="AC4380" s="20">
        <v>64</v>
      </c>
      <c r="AD4380" s="20">
        <v>64</v>
      </c>
      <c r="AG4380" s="20" t="s">
        <v>2260</v>
      </c>
      <c r="AJ4380" s="20" t="s">
        <v>1815</v>
      </c>
      <c r="AT4380" s="20" t="s">
        <v>1687</v>
      </c>
      <c r="AY4380" s="20" t="s">
        <v>3102</v>
      </c>
      <c r="BD4380" s="20" t="s">
        <v>3103</v>
      </c>
      <c r="BE4380" s="20" t="s">
        <v>808</v>
      </c>
      <c r="BL4380" s="20">
        <v>558.25</v>
      </c>
      <c r="BM4380" s="20">
        <v>55</v>
      </c>
      <c r="BN4380" s="20">
        <v>3.266</v>
      </c>
    </row>
    <row r="4381" spans="1:66" x14ac:dyDescent="0.25">
      <c r="A4381" s="20" t="s">
        <v>1677</v>
      </c>
      <c r="B4381" s="20" t="s">
        <v>808</v>
      </c>
      <c r="C4381" s="20" t="s">
        <v>981</v>
      </c>
      <c r="D4381" s="20" t="s">
        <v>774</v>
      </c>
      <c r="E4381" s="20" t="s">
        <v>7986</v>
      </c>
      <c r="F4381" s="20" t="s">
        <v>465</v>
      </c>
      <c r="G4381" s="20">
        <v>6.05</v>
      </c>
      <c r="H4381" s="20" t="s">
        <v>1679</v>
      </c>
      <c r="I4381" s="20" t="s">
        <v>7987</v>
      </c>
      <c r="J4381" s="20" t="s">
        <v>7424</v>
      </c>
      <c r="K4381" s="20" t="s">
        <v>7424</v>
      </c>
      <c r="L4381" s="20" t="s">
        <v>808</v>
      </c>
      <c r="M4381" s="20">
        <v>4</v>
      </c>
      <c r="N4381" s="20" t="s">
        <v>1679</v>
      </c>
      <c r="P4381" s="20">
        <v>0</v>
      </c>
      <c r="Q4381" s="20" t="s">
        <v>504</v>
      </c>
      <c r="R4381" s="20" t="s">
        <v>467</v>
      </c>
      <c r="S4381" s="20" t="s">
        <v>221</v>
      </c>
      <c r="T4381" s="20" t="s">
        <v>6751</v>
      </c>
      <c r="U4381" s="20" t="s">
        <v>7988</v>
      </c>
      <c r="V4381" s="20">
        <v>5</v>
      </c>
      <c r="W4381" s="20">
        <v>161</v>
      </c>
      <c r="Y4381" s="20" t="s">
        <v>1684</v>
      </c>
      <c r="Z4381" s="20" t="s">
        <v>1685</v>
      </c>
      <c r="AA4381" s="20">
        <v>1.5</v>
      </c>
      <c r="AB4381" s="20">
        <v>51</v>
      </c>
      <c r="AC4381" s="20">
        <v>51</v>
      </c>
      <c r="AD4381" s="20">
        <v>51</v>
      </c>
      <c r="AT4381" s="20" t="s">
        <v>1687</v>
      </c>
      <c r="BE4381" s="20" t="s">
        <v>808</v>
      </c>
      <c r="BL4381" s="20">
        <v>302.5</v>
      </c>
      <c r="BM4381" s="20">
        <v>50</v>
      </c>
    </row>
    <row r="4382" spans="1:66" x14ac:dyDescent="0.25">
      <c r="A4382" s="20" t="s">
        <v>1677</v>
      </c>
      <c r="B4382" s="20" t="s">
        <v>808</v>
      </c>
      <c r="C4382" s="20" t="s">
        <v>981</v>
      </c>
      <c r="D4382" s="20" t="s">
        <v>774</v>
      </c>
      <c r="E4382" s="20" t="s">
        <v>7989</v>
      </c>
      <c r="F4382" s="20" t="s">
        <v>468</v>
      </c>
      <c r="G4382" s="20">
        <v>16.059999999999999</v>
      </c>
      <c r="H4382" s="20" t="s">
        <v>1679</v>
      </c>
      <c r="I4382" s="20" t="s">
        <v>7987</v>
      </c>
      <c r="J4382" s="20" t="s">
        <v>7424</v>
      </c>
      <c r="K4382" s="20" t="s">
        <v>7424</v>
      </c>
      <c r="L4382" s="20" t="s">
        <v>808</v>
      </c>
      <c r="M4382" s="20">
        <v>4</v>
      </c>
      <c r="N4382" s="20" t="s">
        <v>1679</v>
      </c>
      <c r="P4382" s="20">
        <v>0</v>
      </c>
      <c r="Q4382" s="20" t="s">
        <v>504</v>
      </c>
      <c r="R4382" s="20" t="s">
        <v>467</v>
      </c>
      <c r="S4382" s="20" t="s">
        <v>221</v>
      </c>
      <c r="T4382" s="20" t="s">
        <v>6751</v>
      </c>
      <c r="U4382" s="20" t="s">
        <v>7988</v>
      </c>
      <c r="V4382" s="20">
        <v>5</v>
      </c>
      <c r="W4382" s="20">
        <v>161</v>
      </c>
      <c r="Y4382" s="20" t="s">
        <v>1684</v>
      </c>
      <c r="Z4382" s="20" t="s">
        <v>1685</v>
      </c>
      <c r="AA4382" s="20">
        <v>1.5</v>
      </c>
      <c r="AB4382" s="20">
        <v>51</v>
      </c>
      <c r="AC4382" s="20">
        <v>51</v>
      </c>
      <c r="AD4382" s="20">
        <v>51</v>
      </c>
      <c r="AT4382" s="20" t="s">
        <v>1687</v>
      </c>
      <c r="BE4382" s="20" t="s">
        <v>808</v>
      </c>
      <c r="BL4382" s="20">
        <v>803</v>
      </c>
      <c r="BM4382" s="20">
        <v>50</v>
      </c>
    </row>
    <row r="4383" spans="1:66" x14ac:dyDescent="0.25">
      <c r="A4383" s="20" t="s">
        <v>1677</v>
      </c>
      <c r="B4383" s="20" t="s">
        <v>808</v>
      </c>
      <c r="C4383" s="20" t="s">
        <v>982</v>
      </c>
      <c r="D4383" s="20" t="s">
        <v>786</v>
      </c>
      <c r="E4383" s="20" t="s">
        <v>7990</v>
      </c>
      <c r="F4383" s="20" t="s">
        <v>465</v>
      </c>
      <c r="G4383" s="20">
        <v>7.37</v>
      </c>
      <c r="H4383" s="20" t="s">
        <v>1679</v>
      </c>
      <c r="I4383" s="20" t="s">
        <v>7991</v>
      </c>
      <c r="J4383" s="20" t="s">
        <v>6631</v>
      </c>
      <c r="K4383" s="20" t="s">
        <v>6631</v>
      </c>
      <c r="L4383" s="20" t="s">
        <v>808</v>
      </c>
      <c r="M4383" s="20">
        <v>4</v>
      </c>
      <c r="N4383" s="20" t="s">
        <v>1679</v>
      </c>
      <c r="P4383" s="20">
        <v>0</v>
      </c>
      <c r="Q4383" s="20" t="s">
        <v>504</v>
      </c>
      <c r="R4383" s="20" t="s">
        <v>467</v>
      </c>
      <c r="S4383" s="20" t="s">
        <v>221</v>
      </c>
      <c r="T4383" s="20" t="s">
        <v>7992</v>
      </c>
      <c r="U4383" s="20" t="s">
        <v>7993</v>
      </c>
      <c r="V4383" s="20">
        <v>10</v>
      </c>
      <c r="W4383" s="20">
        <v>306</v>
      </c>
      <c r="Y4383" s="20" t="s">
        <v>1684</v>
      </c>
      <c r="Z4383" s="20" t="s">
        <v>1685</v>
      </c>
      <c r="AA4383" s="20">
        <v>1.5</v>
      </c>
      <c r="AB4383" s="20">
        <v>47</v>
      </c>
      <c r="AC4383" s="20">
        <v>47</v>
      </c>
      <c r="AD4383" s="20">
        <v>47</v>
      </c>
      <c r="AT4383" s="20" t="s">
        <v>1687</v>
      </c>
      <c r="AY4383" s="20" t="s">
        <v>3102</v>
      </c>
      <c r="BD4383" s="20" t="s">
        <v>2716</v>
      </c>
      <c r="BE4383" s="20" t="s">
        <v>808</v>
      </c>
      <c r="BL4383" s="20">
        <v>368.5</v>
      </c>
      <c r="BM4383" s="20">
        <v>50</v>
      </c>
    </row>
    <row r="4384" spans="1:66" x14ac:dyDescent="0.25">
      <c r="A4384" s="20" t="s">
        <v>1677</v>
      </c>
      <c r="B4384" s="20" t="s">
        <v>808</v>
      </c>
      <c r="C4384" s="20" t="s">
        <v>982</v>
      </c>
      <c r="D4384" s="20" t="s">
        <v>786</v>
      </c>
      <c r="E4384" s="20" t="s">
        <v>7994</v>
      </c>
      <c r="F4384" s="20" t="s">
        <v>468</v>
      </c>
      <c r="G4384" s="20">
        <v>6.51</v>
      </c>
      <c r="H4384" s="20" t="s">
        <v>1679</v>
      </c>
      <c r="I4384" s="20" t="s">
        <v>7991</v>
      </c>
      <c r="J4384" s="20" t="s">
        <v>6631</v>
      </c>
      <c r="K4384" s="20" t="s">
        <v>6631</v>
      </c>
      <c r="L4384" s="20" t="s">
        <v>808</v>
      </c>
      <c r="M4384" s="20">
        <v>4</v>
      </c>
      <c r="N4384" s="20" t="s">
        <v>1679</v>
      </c>
      <c r="P4384" s="20">
        <v>0</v>
      </c>
      <c r="Q4384" s="20" t="s">
        <v>504</v>
      </c>
      <c r="R4384" s="20" t="s">
        <v>467</v>
      </c>
      <c r="S4384" s="20" t="s">
        <v>221</v>
      </c>
      <c r="T4384" s="20" t="s">
        <v>7992</v>
      </c>
      <c r="U4384" s="20" t="s">
        <v>7993</v>
      </c>
      <c r="V4384" s="20">
        <v>10</v>
      </c>
      <c r="W4384" s="20">
        <v>306</v>
      </c>
      <c r="Y4384" s="20" t="s">
        <v>1684</v>
      </c>
      <c r="Z4384" s="20" t="s">
        <v>1685</v>
      </c>
      <c r="AA4384" s="20">
        <v>1.5</v>
      </c>
      <c r="AB4384" s="20">
        <v>47</v>
      </c>
      <c r="AC4384" s="20">
        <v>47</v>
      </c>
      <c r="AD4384" s="20">
        <v>47</v>
      </c>
      <c r="AT4384" s="20" t="s">
        <v>1687</v>
      </c>
      <c r="AY4384" s="20" t="s">
        <v>3102</v>
      </c>
      <c r="BD4384" s="20" t="s">
        <v>2716</v>
      </c>
      <c r="BE4384" s="20" t="s">
        <v>808</v>
      </c>
      <c r="BL4384" s="20">
        <v>325.5</v>
      </c>
      <c r="BM4384" s="20">
        <v>50</v>
      </c>
    </row>
    <row r="4385" spans="1:66" x14ac:dyDescent="0.25">
      <c r="A4385" s="20" t="s">
        <v>1677</v>
      </c>
      <c r="B4385" s="20" t="s">
        <v>808</v>
      </c>
      <c r="C4385" s="20" t="s">
        <v>982</v>
      </c>
      <c r="D4385" s="20" t="s">
        <v>786</v>
      </c>
      <c r="E4385" s="20" t="s">
        <v>7995</v>
      </c>
      <c r="F4385" s="20" t="s">
        <v>470</v>
      </c>
      <c r="G4385" s="20">
        <v>4.49</v>
      </c>
      <c r="H4385" s="20" t="s">
        <v>1679</v>
      </c>
      <c r="I4385" s="20" t="s">
        <v>7991</v>
      </c>
      <c r="J4385" s="20" t="s">
        <v>6631</v>
      </c>
      <c r="K4385" s="20" t="s">
        <v>6631</v>
      </c>
      <c r="L4385" s="20" t="s">
        <v>808</v>
      </c>
      <c r="M4385" s="20">
        <v>4</v>
      </c>
      <c r="N4385" s="20" t="s">
        <v>1679</v>
      </c>
      <c r="P4385" s="20">
        <v>0</v>
      </c>
      <c r="Q4385" s="20" t="s">
        <v>504</v>
      </c>
      <c r="R4385" s="20" t="s">
        <v>467</v>
      </c>
      <c r="S4385" s="20" t="s">
        <v>221</v>
      </c>
      <c r="T4385" s="20" t="s">
        <v>7992</v>
      </c>
      <c r="U4385" s="20" t="s">
        <v>7993</v>
      </c>
      <c r="V4385" s="20">
        <v>10</v>
      </c>
      <c r="W4385" s="20">
        <v>306</v>
      </c>
      <c r="Y4385" s="20" t="s">
        <v>1684</v>
      </c>
      <c r="Z4385" s="20" t="s">
        <v>1685</v>
      </c>
      <c r="AA4385" s="20">
        <v>1.5</v>
      </c>
      <c r="AB4385" s="20">
        <v>47</v>
      </c>
      <c r="AC4385" s="20">
        <v>47</v>
      </c>
      <c r="AD4385" s="20">
        <v>47</v>
      </c>
      <c r="AT4385" s="20" t="s">
        <v>1687</v>
      </c>
      <c r="AY4385" s="20" t="s">
        <v>3102</v>
      </c>
      <c r="BD4385" s="20" t="s">
        <v>2716</v>
      </c>
      <c r="BE4385" s="20" t="s">
        <v>808</v>
      </c>
      <c r="BL4385" s="20">
        <v>224.5</v>
      </c>
      <c r="BM4385" s="20">
        <v>50</v>
      </c>
    </row>
    <row r="4386" spans="1:66" x14ac:dyDescent="0.25">
      <c r="A4386" s="20" t="s">
        <v>1677</v>
      </c>
      <c r="B4386" s="20" t="s">
        <v>808</v>
      </c>
      <c r="C4386" s="20" t="s">
        <v>982</v>
      </c>
      <c r="D4386" s="20" t="s">
        <v>786</v>
      </c>
      <c r="E4386" s="20" t="s">
        <v>7996</v>
      </c>
      <c r="F4386" s="20" t="s">
        <v>471</v>
      </c>
      <c r="G4386" s="20">
        <v>6.09</v>
      </c>
      <c r="H4386" s="20" t="s">
        <v>1679</v>
      </c>
      <c r="I4386" s="20" t="s">
        <v>7991</v>
      </c>
      <c r="J4386" s="20" t="s">
        <v>6631</v>
      </c>
      <c r="K4386" s="20" t="s">
        <v>6631</v>
      </c>
      <c r="L4386" s="20" t="s">
        <v>808</v>
      </c>
      <c r="M4386" s="20">
        <v>4</v>
      </c>
      <c r="N4386" s="20" t="s">
        <v>1679</v>
      </c>
      <c r="P4386" s="20">
        <v>0</v>
      </c>
      <c r="Q4386" s="20" t="s">
        <v>504</v>
      </c>
      <c r="R4386" s="20" t="s">
        <v>467</v>
      </c>
      <c r="S4386" s="20" t="s">
        <v>221</v>
      </c>
      <c r="T4386" s="20" t="s">
        <v>7992</v>
      </c>
      <c r="U4386" s="20" t="s">
        <v>7993</v>
      </c>
      <c r="V4386" s="20">
        <v>10</v>
      </c>
      <c r="W4386" s="20">
        <v>306</v>
      </c>
      <c r="Y4386" s="20" t="s">
        <v>1684</v>
      </c>
      <c r="Z4386" s="20" t="s">
        <v>1685</v>
      </c>
      <c r="AA4386" s="20">
        <v>1.5</v>
      </c>
      <c r="AB4386" s="20">
        <v>47</v>
      </c>
      <c r="AC4386" s="20">
        <v>47</v>
      </c>
      <c r="AD4386" s="20">
        <v>47</v>
      </c>
      <c r="AT4386" s="20" t="s">
        <v>1687</v>
      </c>
      <c r="AY4386" s="20" t="s">
        <v>3102</v>
      </c>
      <c r="BD4386" s="20" t="s">
        <v>2716</v>
      </c>
      <c r="BE4386" s="20" t="s">
        <v>808</v>
      </c>
      <c r="BL4386" s="20">
        <v>304.5</v>
      </c>
      <c r="BM4386" s="20">
        <v>50</v>
      </c>
    </row>
    <row r="4387" spans="1:66" x14ac:dyDescent="0.25">
      <c r="A4387" s="20" t="s">
        <v>1677</v>
      </c>
      <c r="B4387" s="20" t="s">
        <v>808</v>
      </c>
      <c r="C4387" s="20" t="s">
        <v>982</v>
      </c>
      <c r="D4387" s="20" t="s">
        <v>786</v>
      </c>
      <c r="E4387" s="20" t="s">
        <v>7997</v>
      </c>
      <c r="F4387" s="20" t="s">
        <v>472</v>
      </c>
      <c r="G4387" s="20">
        <v>3.28</v>
      </c>
      <c r="H4387" s="20" t="s">
        <v>1679</v>
      </c>
      <c r="I4387" s="20" t="s">
        <v>7991</v>
      </c>
      <c r="J4387" s="20" t="s">
        <v>6631</v>
      </c>
      <c r="K4387" s="20" t="s">
        <v>6631</v>
      </c>
      <c r="L4387" s="20" t="s">
        <v>808</v>
      </c>
      <c r="M4387" s="20">
        <v>4</v>
      </c>
      <c r="N4387" s="20" t="s">
        <v>1679</v>
      </c>
      <c r="P4387" s="20">
        <v>0</v>
      </c>
      <c r="Q4387" s="20" t="s">
        <v>504</v>
      </c>
      <c r="R4387" s="20" t="s">
        <v>467</v>
      </c>
      <c r="S4387" s="20" t="s">
        <v>221</v>
      </c>
      <c r="T4387" s="20" t="s">
        <v>7992</v>
      </c>
      <c r="U4387" s="20" t="s">
        <v>7993</v>
      </c>
      <c r="V4387" s="20">
        <v>10</v>
      </c>
      <c r="W4387" s="20">
        <v>306</v>
      </c>
      <c r="Y4387" s="20" t="s">
        <v>1684</v>
      </c>
      <c r="Z4387" s="20" t="s">
        <v>1685</v>
      </c>
      <c r="AA4387" s="20">
        <v>1.5</v>
      </c>
      <c r="AB4387" s="20">
        <v>47</v>
      </c>
      <c r="AC4387" s="20">
        <v>47</v>
      </c>
      <c r="AD4387" s="20">
        <v>47</v>
      </c>
      <c r="AT4387" s="20" t="s">
        <v>1687</v>
      </c>
      <c r="AY4387" s="20" t="s">
        <v>3102</v>
      </c>
      <c r="BD4387" s="20" t="s">
        <v>2716</v>
      </c>
      <c r="BE4387" s="20" t="s">
        <v>808</v>
      </c>
      <c r="BL4387" s="20">
        <v>164</v>
      </c>
      <c r="BM4387" s="20">
        <v>50</v>
      </c>
    </row>
    <row r="4388" spans="1:66" x14ac:dyDescent="0.25">
      <c r="A4388" s="20" t="s">
        <v>1677</v>
      </c>
      <c r="B4388" s="20" t="s">
        <v>808</v>
      </c>
      <c r="C4388" s="20" t="s">
        <v>982</v>
      </c>
      <c r="D4388" s="20" t="s">
        <v>786</v>
      </c>
      <c r="E4388" s="20" t="s">
        <v>7998</v>
      </c>
      <c r="F4388" s="20" t="s">
        <v>473</v>
      </c>
      <c r="G4388" s="20">
        <v>5.82</v>
      </c>
      <c r="H4388" s="20" t="s">
        <v>1679</v>
      </c>
      <c r="I4388" s="20" t="s">
        <v>7991</v>
      </c>
      <c r="J4388" s="20" t="s">
        <v>6631</v>
      </c>
      <c r="K4388" s="20" t="s">
        <v>6631</v>
      </c>
      <c r="L4388" s="20" t="s">
        <v>808</v>
      </c>
      <c r="M4388" s="20">
        <v>4</v>
      </c>
      <c r="N4388" s="20" t="s">
        <v>1679</v>
      </c>
      <c r="P4388" s="20">
        <v>0</v>
      </c>
      <c r="Q4388" s="20" t="s">
        <v>504</v>
      </c>
      <c r="R4388" s="20" t="s">
        <v>467</v>
      </c>
      <c r="S4388" s="20" t="s">
        <v>221</v>
      </c>
      <c r="T4388" s="20" t="s">
        <v>7992</v>
      </c>
      <c r="U4388" s="20" t="s">
        <v>7993</v>
      </c>
      <c r="V4388" s="20">
        <v>10</v>
      </c>
      <c r="W4388" s="20">
        <v>306</v>
      </c>
      <c r="Y4388" s="20" t="s">
        <v>1684</v>
      </c>
      <c r="Z4388" s="20" t="s">
        <v>1685</v>
      </c>
      <c r="AA4388" s="20">
        <v>1.5</v>
      </c>
      <c r="AB4388" s="20">
        <v>47</v>
      </c>
      <c r="AC4388" s="20">
        <v>47</v>
      </c>
      <c r="AD4388" s="20">
        <v>47</v>
      </c>
      <c r="AT4388" s="20" t="s">
        <v>1687</v>
      </c>
      <c r="AY4388" s="20" t="s">
        <v>3102</v>
      </c>
      <c r="BD4388" s="20" t="s">
        <v>2716</v>
      </c>
      <c r="BE4388" s="20" t="s">
        <v>808</v>
      </c>
      <c r="BL4388" s="20">
        <v>291</v>
      </c>
      <c r="BM4388" s="20">
        <v>50</v>
      </c>
    </row>
    <row r="4389" spans="1:66" x14ac:dyDescent="0.25">
      <c r="A4389" s="20" t="s">
        <v>1677</v>
      </c>
      <c r="B4389" s="20" t="s">
        <v>808</v>
      </c>
      <c r="C4389" s="20" t="s">
        <v>982</v>
      </c>
      <c r="D4389" s="20" t="s">
        <v>786</v>
      </c>
      <c r="E4389" s="20" t="s">
        <v>7999</v>
      </c>
      <c r="F4389" s="20" t="s">
        <v>474</v>
      </c>
      <c r="G4389" s="20">
        <v>9.26</v>
      </c>
      <c r="H4389" s="20" t="s">
        <v>1679</v>
      </c>
      <c r="I4389" s="20" t="s">
        <v>7991</v>
      </c>
      <c r="J4389" s="20" t="s">
        <v>6631</v>
      </c>
      <c r="K4389" s="20" t="s">
        <v>6631</v>
      </c>
      <c r="L4389" s="20" t="s">
        <v>808</v>
      </c>
      <c r="M4389" s="20">
        <v>4</v>
      </c>
      <c r="N4389" s="20" t="s">
        <v>1679</v>
      </c>
      <c r="P4389" s="20">
        <v>0</v>
      </c>
      <c r="Q4389" s="20" t="s">
        <v>504</v>
      </c>
      <c r="R4389" s="20" t="s">
        <v>467</v>
      </c>
      <c r="S4389" s="20" t="s">
        <v>221</v>
      </c>
      <c r="T4389" s="20" t="s">
        <v>7992</v>
      </c>
      <c r="U4389" s="20" t="s">
        <v>7993</v>
      </c>
      <c r="V4389" s="20">
        <v>10</v>
      </c>
      <c r="W4389" s="20">
        <v>306</v>
      </c>
      <c r="Y4389" s="20" t="s">
        <v>1684</v>
      </c>
      <c r="Z4389" s="20" t="s">
        <v>1685</v>
      </c>
      <c r="AA4389" s="20">
        <v>1.5</v>
      </c>
      <c r="AB4389" s="20">
        <v>47</v>
      </c>
      <c r="AC4389" s="20">
        <v>47</v>
      </c>
      <c r="AD4389" s="20">
        <v>47</v>
      </c>
      <c r="AT4389" s="20" t="s">
        <v>1687</v>
      </c>
      <c r="AY4389" s="20" t="s">
        <v>3102</v>
      </c>
      <c r="BD4389" s="20" t="s">
        <v>2716</v>
      </c>
      <c r="BE4389" s="20" t="s">
        <v>808</v>
      </c>
      <c r="BL4389" s="20">
        <v>463</v>
      </c>
      <c r="BM4389" s="20">
        <v>50</v>
      </c>
    </row>
    <row r="4390" spans="1:66" x14ac:dyDescent="0.25">
      <c r="A4390" s="20" t="s">
        <v>1677</v>
      </c>
      <c r="B4390" s="20" t="s">
        <v>808</v>
      </c>
      <c r="C4390" s="20" t="s">
        <v>982</v>
      </c>
      <c r="D4390" s="20" t="s">
        <v>786</v>
      </c>
      <c r="E4390" s="20" t="s">
        <v>8000</v>
      </c>
      <c r="F4390" s="20" t="s">
        <v>475</v>
      </c>
      <c r="G4390" s="20">
        <v>4.9800000000000004</v>
      </c>
      <c r="H4390" s="20" t="s">
        <v>1679</v>
      </c>
      <c r="I4390" s="20" t="s">
        <v>7991</v>
      </c>
      <c r="J4390" s="20" t="s">
        <v>6631</v>
      </c>
      <c r="K4390" s="20" t="s">
        <v>6631</v>
      </c>
      <c r="L4390" s="20" t="s">
        <v>808</v>
      </c>
      <c r="M4390" s="20">
        <v>4</v>
      </c>
      <c r="N4390" s="20" t="s">
        <v>1679</v>
      </c>
      <c r="P4390" s="20">
        <v>0</v>
      </c>
      <c r="Q4390" s="20" t="s">
        <v>504</v>
      </c>
      <c r="R4390" s="20" t="s">
        <v>467</v>
      </c>
      <c r="S4390" s="20" t="s">
        <v>221</v>
      </c>
      <c r="T4390" s="20" t="s">
        <v>7992</v>
      </c>
      <c r="U4390" s="20" t="s">
        <v>7993</v>
      </c>
      <c r="V4390" s="20">
        <v>10</v>
      </c>
      <c r="W4390" s="20">
        <v>306</v>
      </c>
      <c r="Y4390" s="20" t="s">
        <v>1684</v>
      </c>
      <c r="Z4390" s="20" t="s">
        <v>1685</v>
      </c>
      <c r="AA4390" s="20">
        <v>1.5</v>
      </c>
      <c r="AB4390" s="20">
        <v>47</v>
      </c>
      <c r="AC4390" s="20">
        <v>47</v>
      </c>
      <c r="AD4390" s="20">
        <v>47</v>
      </c>
      <c r="AT4390" s="20" t="s">
        <v>1687</v>
      </c>
      <c r="AY4390" s="20" t="s">
        <v>3102</v>
      </c>
      <c r="BD4390" s="20" t="s">
        <v>2716</v>
      </c>
      <c r="BE4390" s="20" t="s">
        <v>808</v>
      </c>
      <c r="BL4390" s="20">
        <v>249</v>
      </c>
      <c r="BM4390" s="20">
        <v>50</v>
      </c>
    </row>
    <row r="4391" spans="1:66" x14ac:dyDescent="0.25">
      <c r="A4391" s="20" t="s">
        <v>1677</v>
      </c>
      <c r="B4391" s="20" t="s">
        <v>808</v>
      </c>
      <c r="C4391" s="20" t="s">
        <v>983</v>
      </c>
      <c r="D4391" s="20" t="s">
        <v>638</v>
      </c>
      <c r="E4391" s="20" t="s">
        <v>8001</v>
      </c>
      <c r="F4391" s="20" t="s">
        <v>465</v>
      </c>
      <c r="G4391" s="20">
        <v>9.75</v>
      </c>
      <c r="H4391" s="20" t="s">
        <v>1679</v>
      </c>
      <c r="I4391" s="20" t="s">
        <v>8002</v>
      </c>
      <c r="J4391" s="20" t="s">
        <v>6936</v>
      </c>
      <c r="K4391" s="20" t="s">
        <v>6936</v>
      </c>
      <c r="L4391" s="20" t="s">
        <v>808</v>
      </c>
      <c r="M4391" s="20">
        <v>4</v>
      </c>
      <c r="N4391" s="20" t="s">
        <v>1679</v>
      </c>
      <c r="P4391" s="20">
        <v>0</v>
      </c>
      <c r="Q4391" s="20" t="s">
        <v>545</v>
      </c>
      <c r="R4391" s="20" t="s">
        <v>488</v>
      </c>
      <c r="S4391" s="20" t="s">
        <v>221</v>
      </c>
      <c r="T4391" s="20" t="s">
        <v>8003</v>
      </c>
      <c r="U4391" s="20" t="s">
        <v>8004</v>
      </c>
      <c r="V4391" s="20">
        <v>8</v>
      </c>
      <c r="W4391" s="20">
        <v>261</v>
      </c>
      <c r="Y4391" s="20" t="s">
        <v>1684</v>
      </c>
      <c r="Z4391" s="20" t="s">
        <v>1685</v>
      </c>
      <c r="AA4391" s="20">
        <v>1.5</v>
      </c>
      <c r="AB4391" s="20">
        <v>56</v>
      </c>
      <c r="AC4391" s="20">
        <v>56</v>
      </c>
      <c r="AD4391" s="20">
        <v>56</v>
      </c>
      <c r="AT4391" s="20" t="s">
        <v>1687</v>
      </c>
      <c r="BE4391" s="20" t="s">
        <v>808</v>
      </c>
      <c r="BL4391" s="20">
        <v>780</v>
      </c>
      <c r="BM4391" s="20">
        <v>80</v>
      </c>
    </row>
    <row r="4392" spans="1:66" x14ac:dyDescent="0.25">
      <c r="A4392" s="20" t="s">
        <v>1677</v>
      </c>
      <c r="B4392" s="20" t="s">
        <v>808</v>
      </c>
      <c r="C4392" s="20" t="s">
        <v>983</v>
      </c>
      <c r="D4392" s="20" t="s">
        <v>638</v>
      </c>
      <c r="E4392" s="20" t="s">
        <v>8005</v>
      </c>
      <c r="F4392" s="20" t="s">
        <v>468</v>
      </c>
      <c r="G4392" s="20">
        <v>5.97</v>
      </c>
      <c r="H4392" s="20" t="s">
        <v>1679</v>
      </c>
      <c r="I4392" s="20" t="s">
        <v>8002</v>
      </c>
      <c r="J4392" s="20" t="s">
        <v>6936</v>
      </c>
      <c r="K4392" s="20" t="s">
        <v>6936</v>
      </c>
      <c r="L4392" s="20" t="s">
        <v>808</v>
      </c>
      <c r="M4392" s="20">
        <v>4</v>
      </c>
      <c r="N4392" s="20" t="s">
        <v>1679</v>
      </c>
      <c r="P4392" s="20">
        <v>0</v>
      </c>
      <c r="Q4392" s="20" t="s">
        <v>545</v>
      </c>
      <c r="R4392" s="20" t="s">
        <v>488</v>
      </c>
      <c r="S4392" s="20" t="s">
        <v>221</v>
      </c>
      <c r="T4392" s="20" t="s">
        <v>8003</v>
      </c>
      <c r="U4392" s="20" t="s">
        <v>8004</v>
      </c>
      <c r="V4392" s="20">
        <v>8</v>
      </c>
      <c r="W4392" s="20">
        <v>261</v>
      </c>
      <c r="Y4392" s="20" t="s">
        <v>1684</v>
      </c>
      <c r="Z4392" s="20" t="s">
        <v>1685</v>
      </c>
      <c r="AA4392" s="20">
        <v>1.5</v>
      </c>
      <c r="AB4392" s="20">
        <v>56</v>
      </c>
      <c r="AC4392" s="20">
        <v>56</v>
      </c>
      <c r="AD4392" s="20">
        <v>56</v>
      </c>
      <c r="AT4392" s="20" t="s">
        <v>1687</v>
      </c>
      <c r="BE4392" s="20" t="s">
        <v>808</v>
      </c>
      <c r="BL4392" s="20">
        <v>477.6</v>
      </c>
      <c r="BM4392" s="20">
        <v>80</v>
      </c>
    </row>
    <row r="4393" spans="1:66" x14ac:dyDescent="0.25">
      <c r="A4393" s="20" t="s">
        <v>1677</v>
      </c>
      <c r="B4393" s="20" t="s">
        <v>808</v>
      </c>
      <c r="C4393" s="20" t="s">
        <v>984</v>
      </c>
      <c r="D4393" s="20" t="s">
        <v>638</v>
      </c>
      <c r="E4393" s="20" t="s">
        <v>8006</v>
      </c>
      <c r="F4393" s="20" t="s">
        <v>465</v>
      </c>
      <c r="G4393" s="20">
        <v>13.55</v>
      </c>
      <c r="H4393" s="20" t="s">
        <v>1679</v>
      </c>
      <c r="I4393" s="20" t="s">
        <v>8007</v>
      </c>
      <c r="J4393" s="20" t="s">
        <v>8008</v>
      </c>
      <c r="K4393" s="20" t="s">
        <v>8008</v>
      </c>
      <c r="L4393" s="20" t="s">
        <v>808</v>
      </c>
      <c r="M4393" s="20">
        <v>6</v>
      </c>
      <c r="N4393" s="20" t="s">
        <v>1679</v>
      </c>
      <c r="P4393" s="20">
        <v>0</v>
      </c>
      <c r="Q4393" s="20" t="s">
        <v>487</v>
      </c>
      <c r="R4393" s="20" t="s">
        <v>467</v>
      </c>
      <c r="S4393" s="20" t="s">
        <v>221</v>
      </c>
      <c r="T4393" s="20" t="s">
        <v>8009</v>
      </c>
      <c r="U4393" s="20" t="s">
        <v>8010</v>
      </c>
      <c r="V4393" s="20">
        <v>18</v>
      </c>
      <c r="W4393" s="20">
        <v>576</v>
      </c>
      <c r="Y4393" s="20" t="s">
        <v>1684</v>
      </c>
      <c r="Z4393" s="20" t="s">
        <v>1685</v>
      </c>
      <c r="AA4393" s="20">
        <v>1.5</v>
      </c>
      <c r="AB4393" s="20">
        <v>64</v>
      </c>
      <c r="AC4393" s="20">
        <v>64</v>
      </c>
      <c r="AD4393" s="20">
        <v>64</v>
      </c>
      <c r="AJ4393" s="20" t="s">
        <v>1815</v>
      </c>
      <c r="AT4393" s="20" t="s">
        <v>1687</v>
      </c>
      <c r="AY4393" s="20" t="s">
        <v>3102</v>
      </c>
      <c r="BD4393" s="20" t="s">
        <v>3103</v>
      </c>
      <c r="BE4393" s="20" t="s">
        <v>808</v>
      </c>
      <c r="BL4393" s="20">
        <v>1084</v>
      </c>
      <c r="BM4393" s="20">
        <v>80</v>
      </c>
      <c r="BN4393" s="20">
        <v>1074.68</v>
      </c>
    </row>
    <row r="4394" spans="1:66" x14ac:dyDescent="0.25">
      <c r="A4394" s="20" t="s">
        <v>1677</v>
      </c>
      <c r="B4394" s="20" t="s">
        <v>808</v>
      </c>
      <c r="C4394" s="20" t="s">
        <v>985</v>
      </c>
      <c r="D4394" s="20" t="s">
        <v>786</v>
      </c>
      <c r="E4394" s="20" t="s">
        <v>8011</v>
      </c>
      <c r="F4394" s="20" t="s">
        <v>465</v>
      </c>
      <c r="G4394" s="20">
        <v>10.83</v>
      </c>
      <c r="H4394" s="20" t="s">
        <v>1679</v>
      </c>
      <c r="I4394" s="20" t="s">
        <v>8012</v>
      </c>
      <c r="J4394" s="20" t="s">
        <v>8013</v>
      </c>
      <c r="K4394" s="20" t="s">
        <v>8013</v>
      </c>
      <c r="L4394" s="20" t="s">
        <v>808</v>
      </c>
      <c r="M4394" s="20">
        <v>4</v>
      </c>
      <c r="N4394" s="20" t="s">
        <v>1679</v>
      </c>
      <c r="P4394" s="20">
        <v>0</v>
      </c>
      <c r="Q4394" s="20" t="s">
        <v>499</v>
      </c>
      <c r="R4394" s="20" t="s">
        <v>488</v>
      </c>
      <c r="S4394" s="20" t="s">
        <v>221</v>
      </c>
      <c r="T4394" s="20" t="s">
        <v>8014</v>
      </c>
      <c r="U4394" s="20" t="s">
        <v>8015</v>
      </c>
      <c r="V4394" s="20">
        <v>7</v>
      </c>
      <c r="W4394" s="20">
        <v>221</v>
      </c>
      <c r="Y4394" s="20" t="s">
        <v>1684</v>
      </c>
      <c r="Z4394" s="20" t="s">
        <v>1685</v>
      </c>
      <c r="AA4394" s="20">
        <v>1.5</v>
      </c>
      <c r="AB4394" s="20">
        <v>38</v>
      </c>
      <c r="AC4394" s="20">
        <v>38</v>
      </c>
      <c r="AD4394" s="20">
        <v>38</v>
      </c>
      <c r="AT4394" s="20" t="s">
        <v>1687</v>
      </c>
      <c r="BE4394" s="20" t="s">
        <v>808</v>
      </c>
      <c r="BL4394" s="20">
        <v>758.1</v>
      </c>
      <c r="BM4394" s="20">
        <v>70</v>
      </c>
    </row>
    <row r="4395" spans="1:66" x14ac:dyDescent="0.25">
      <c r="A4395" s="20" t="s">
        <v>1677</v>
      </c>
      <c r="B4395" s="20" t="s">
        <v>808</v>
      </c>
      <c r="C4395" s="20" t="s">
        <v>985</v>
      </c>
      <c r="D4395" s="20" t="s">
        <v>786</v>
      </c>
      <c r="E4395" s="20" t="s">
        <v>8016</v>
      </c>
      <c r="F4395" s="20" t="s">
        <v>468</v>
      </c>
      <c r="G4395" s="20">
        <v>12.91</v>
      </c>
      <c r="H4395" s="20" t="s">
        <v>1679</v>
      </c>
      <c r="I4395" s="20" t="s">
        <v>8012</v>
      </c>
      <c r="J4395" s="20" t="s">
        <v>8013</v>
      </c>
      <c r="K4395" s="20" t="s">
        <v>8013</v>
      </c>
      <c r="L4395" s="20" t="s">
        <v>808</v>
      </c>
      <c r="M4395" s="20">
        <v>4</v>
      </c>
      <c r="N4395" s="20" t="s">
        <v>1679</v>
      </c>
      <c r="P4395" s="20">
        <v>0</v>
      </c>
      <c r="Q4395" s="20" t="s">
        <v>504</v>
      </c>
      <c r="R4395" s="20" t="s">
        <v>488</v>
      </c>
      <c r="S4395" s="20" t="s">
        <v>221</v>
      </c>
      <c r="T4395" s="20" t="s">
        <v>8017</v>
      </c>
      <c r="U4395" s="20" t="s">
        <v>8015</v>
      </c>
      <c r="V4395" s="20">
        <v>7</v>
      </c>
      <c r="W4395" s="20">
        <v>221</v>
      </c>
      <c r="Y4395" s="20" t="s">
        <v>1684</v>
      </c>
      <c r="Z4395" s="20" t="s">
        <v>1685</v>
      </c>
      <c r="AA4395" s="20">
        <v>1.5</v>
      </c>
      <c r="AB4395" s="20">
        <v>38</v>
      </c>
      <c r="AC4395" s="20">
        <v>38</v>
      </c>
      <c r="AD4395" s="20">
        <v>38</v>
      </c>
      <c r="AT4395" s="20" t="s">
        <v>1687</v>
      </c>
      <c r="BE4395" s="20" t="s">
        <v>808</v>
      </c>
      <c r="BL4395" s="20">
        <v>645.5</v>
      </c>
      <c r="BM4395" s="20">
        <v>50</v>
      </c>
    </row>
    <row r="4396" spans="1:66" x14ac:dyDescent="0.25">
      <c r="A4396" s="20" t="s">
        <v>1677</v>
      </c>
      <c r="B4396" s="20" t="s">
        <v>808</v>
      </c>
      <c r="C4396" s="20" t="s">
        <v>985</v>
      </c>
      <c r="D4396" s="20" t="s">
        <v>786</v>
      </c>
      <c r="E4396" s="20" t="s">
        <v>8018</v>
      </c>
      <c r="F4396" s="20" t="s">
        <v>470</v>
      </c>
      <c r="G4396" s="20">
        <v>2.86</v>
      </c>
      <c r="H4396" s="20" t="s">
        <v>1679</v>
      </c>
      <c r="I4396" s="20" t="s">
        <v>8012</v>
      </c>
      <c r="J4396" s="20" t="s">
        <v>8013</v>
      </c>
      <c r="K4396" s="20" t="s">
        <v>8013</v>
      </c>
      <c r="L4396" s="20" t="s">
        <v>808</v>
      </c>
      <c r="M4396" s="20">
        <v>4</v>
      </c>
      <c r="N4396" s="20" t="s">
        <v>1679</v>
      </c>
      <c r="P4396" s="20">
        <v>0</v>
      </c>
      <c r="Q4396" s="20" t="s">
        <v>504</v>
      </c>
      <c r="R4396" s="20" t="s">
        <v>488</v>
      </c>
      <c r="S4396" s="20" t="s">
        <v>221</v>
      </c>
      <c r="T4396" s="20" t="s">
        <v>8017</v>
      </c>
      <c r="U4396" s="20" t="s">
        <v>8015</v>
      </c>
      <c r="V4396" s="20">
        <v>7</v>
      </c>
      <c r="W4396" s="20">
        <v>221</v>
      </c>
      <c r="Y4396" s="20" t="s">
        <v>1684</v>
      </c>
      <c r="Z4396" s="20" t="s">
        <v>1685</v>
      </c>
      <c r="AA4396" s="20">
        <v>1.5</v>
      </c>
      <c r="AB4396" s="20">
        <v>38</v>
      </c>
      <c r="AC4396" s="20">
        <v>38</v>
      </c>
      <c r="AD4396" s="20">
        <v>38</v>
      </c>
      <c r="AT4396" s="20" t="s">
        <v>1687</v>
      </c>
      <c r="BE4396" s="20" t="s">
        <v>808</v>
      </c>
      <c r="BL4396" s="20">
        <v>143</v>
      </c>
      <c r="BM4396" s="20">
        <v>50</v>
      </c>
    </row>
    <row r="4397" spans="1:66" x14ac:dyDescent="0.25">
      <c r="A4397" s="20" t="s">
        <v>1677</v>
      </c>
      <c r="B4397" s="20" t="s">
        <v>808</v>
      </c>
      <c r="C4397" s="20" t="s">
        <v>985</v>
      </c>
      <c r="D4397" s="20" t="s">
        <v>786</v>
      </c>
      <c r="E4397" s="20" t="s">
        <v>8019</v>
      </c>
      <c r="F4397" s="20" t="s">
        <v>471</v>
      </c>
      <c r="G4397" s="20">
        <v>4.5199999999999996</v>
      </c>
      <c r="H4397" s="20" t="s">
        <v>1679</v>
      </c>
      <c r="I4397" s="20" t="s">
        <v>8012</v>
      </c>
      <c r="J4397" s="20" t="s">
        <v>8013</v>
      </c>
      <c r="K4397" s="20" t="s">
        <v>8013</v>
      </c>
      <c r="L4397" s="20" t="s">
        <v>808</v>
      </c>
      <c r="M4397" s="20">
        <v>4</v>
      </c>
      <c r="N4397" s="20" t="s">
        <v>1679</v>
      </c>
      <c r="P4397" s="20">
        <v>0</v>
      </c>
      <c r="Q4397" s="20" t="s">
        <v>504</v>
      </c>
      <c r="R4397" s="20" t="s">
        <v>488</v>
      </c>
      <c r="S4397" s="20" t="s">
        <v>221</v>
      </c>
      <c r="T4397" s="20" t="s">
        <v>8017</v>
      </c>
      <c r="U4397" s="20" t="s">
        <v>8015</v>
      </c>
      <c r="V4397" s="20">
        <v>7</v>
      </c>
      <c r="W4397" s="20">
        <v>221</v>
      </c>
      <c r="Y4397" s="20" t="s">
        <v>1684</v>
      </c>
      <c r="Z4397" s="20" t="s">
        <v>1685</v>
      </c>
      <c r="AA4397" s="20">
        <v>1.5</v>
      </c>
      <c r="AB4397" s="20">
        <v>38</v>
      </c>
      <c r="AC4397" s="20">
        <v>38</v>
      </c>
      <c r="AD4397" s="20">
        <v>38</v>
      </c>
      <c r="AT4397" s="20" t="s">
        <v>1687</v>
      </c>
      <c r="BE4397" s="20" t="s">
        <v>808</v>
      </c>
      <c r="BL4397" s="20">
        <v>226</v>
      </c>
      <c r="BM4397" s="20">
        <v>50</v>
      </c>
    </row>
    <row r="4398" spans="1:66" x14ac:dyDescent="0.25">
      <c r="A4398" s="20" t="s">
        <v>1677</v>
      </c>
      <c r="B4398" s="20" t="s">
        <v>808</v>
      </c>
      <c r="C4398" s="20" t="s">
        <v>985</v>
      </c>
      <c r="D4398" s="20" t="s">
        <v>786</v>
      </c>
      <c r="E4398" s="20" t="s">
        <v>8020</v>
      </c>
      <c r="F4398" s="20" t="s">
        <v>472</v>
      </c>
      <c r="G4398" s="20">
        <v>15.33</v>
      </c>
      <c r="H4398" s="20" t="s">
        <v>1679</v>
      </c>
      <c r="I4398" s="20" t="s">
        <v>8012</v>
      </c>
      <c r="J4398" s="20" t="s">
        <v>8013</v>
      </c>
      <c r="K4398" s="20" t="s">
        <v>8013</v>
      </c>
      <c r="L4398" s="20" t="s">
        <v>808</v>
      </c>
      <c r="M4398" s="20">
        <v>4</v>
      </c>
      <c r="N4398" s="20" t="s">
        <v>1679</v>
      </c>
      <c r="P4398" s="20">
        <v>0</v>
      </c>
      <c r="Q4398" s="20" t="s">
        <v>504</v>
      </c>
      <c r="R4398" s="20" t="s">
        <v>488</v>
      </c>
      <c r="S4398" s="20" t="s">
        <v>221</v>
      </c>
      <c r="T4398" s="20" t="s">
        <v>8017</v>
      </c>
      <c r="U4398" s="20" t="s">
        <v>8015</v>
      </c>
      <c r="V4398" s="20">
        <v>7</v>
      </c>
      <c r="W4398" s="20">
        <v>221</v>
      </c>
      <c r="Y4398" s="20" t="s">
        <v>1684</v>
      </c>
      <c r="Z4398" s="20" t="s">
        <v>1685</v>
      </c>
      <c r="AA4398" s="20">
        <v>1.5</v>
      </c>
      <c r="AB4398" s="20">
        <v>38</v>
      </c>
      <c r="AC4398" s="20">
        <v>38</v>
      </c>
      <c r="AD4398" s="20">
        <v>38</v>
      </c>
      <c r="AT4398" s="20" t="s">
        <v>1687</v>
      </c>
      <c r="BE4398" s="20" t="s">
        <v>808</v>
      </c>
      <c r="BL4398" s="20">
        <v>766.5</v>
      </c>
      <c r="BM4398" s="20">
        <v>50</v>
      </c>
    </row>
    <row r="4399" spans="1:66" x14ac:dyDescent="0.25">
      <c r="A4399" s="20" t="s">
        <v>1677</v>
      </c>
      <c r="B4399" s="20" t="s">
        <v>808</v>
      </c>
      <c r="C4399" s="20" t="s">
        <v>985</v>
      </c>
      <c r="D4399" s="20" t="s">
        <v>786</v>
      </c>
      <c r="E4399" s="20" t="s">
        <v>8021</v>
      </c>
      <c r="F4399" s="20" t="s">
        <v>473</v>
      </c>
      <c r="G4399" s="20">
        <v>6.11</v>
      </c>
      <c r="H4399" s="20" t="s">
        <v>1679</v>
      </c>
      <c r="I4399" s="20" t="s">
        <v>8012</v>
      </c>
      <c r="J4399" s="20" t="s">
        <v>8013</v>
      </c>
      <c r="K4399" s="20" t="s">
        <v>8013</v>
      </c>
      <c r="L4399" s="20" t="s">
        <v>808</v>
      </c>
      <c r="M4399" s="20">
        <v>4</v>
      </c>
      <c r="N4399" s="20" t="s">
        <v>1679</v>
      </c>
      <c r="P4399" s="20">
        <v>0</v>
      </c>
      <c r="Q4399" s="20" t="s">
        <v>504</v>
      </c>
      <c r="R4399" s="20" t="s">
        <v>488</v>
      </c>
      <c r="S4399" s="20" t="s">
        <v>221</v>
      </c>
      <c r="T4399" s="20" t="s">
        <v>8017</v>
      </c>
      <c r="U4399" s="20" t="s">
        <v>8015</v>
      </c>
      <c r="V4399" s="20">
        <v>7</v>
      </c>
      <c r="W4399" s="20">
        <v>221</v>
      </c>
      <c r="Y4399" s="20" t="s">
        <v>1684</v>
      </c>
      <c r="Z4399" s="20" t="s">
        <v>1685</v>
      </c>
      <c r="AA4399" s="20">
        <v>1.5</v>
      </c>
      <c r="AB4399" s="20">
        <v>38</v>
      </c>
      <c r="AC4399" s="20">
        <v>38</v>
      </c>
      <c r="AD4399" s="20">
        <v>38</v>
      </c>
      <c r="AT4399" s="20" t="s">
        <v>1687</v>
      </c>
      <c r="BE4399" s="20" t="s">
        <v>808</v>
      </c>
      <c r="BL4399" s="20">
        <v>305.5</v>
      </c>
      <c r="BM4399" s="20">
        <v>50</v>
      </c>
    </row>
    <row r="4400" spans="1:66" x14ac:dyDescent="0.25">
      <c r="A4400" s="20" t="s">
        <v>1677</v>
      </c>
      <c r="B4400" s="20" t="s">
        <v>808</v>
      </c>
      <c r="C4400" s="20" t="s">
        <v>985</v>
      </c>
      <c r="D4400" s="20" t="s">
        <v>786</v>
      </c>
      <c r="E4400" s="20" t="s">
        <v>8022</v>
      </c>
      <c r="F4400" s="20" t="s">
        <v>474</v>
      </c>
      <c r="G4400" s="20">
        <v>15.42</v>
      </c>
      <c r="H4400" s="20" t="s">
        <v>1679</v>
      </c>
      <c r="I4400" s="20" t="s">
        <v>8012</v>
      </c>
      <c r="J4400" s="20" t="s">
        <v>8013</v>
      </c>
      <c r="K4400" s="20" t="s">
        <v>8013</v>
      </c>
      <c r="L4400" s="20" t="s">
        <v>808</v>
      </c>
      <c r="M4400" s="20">
        <v>4</v>
      </c>
      <c r="N4400" s="20" t="s">
        <v>1679</v>
      </c>
      <c r="P4400" s="20">
        <v>0</v>
      </c>
      <c r="Q4400" s="20" t="s">
        <v>504</v>
      </c>
      <c r="R4400" s="20" t="s">
        <v>488</v>
      </c>
      <c r="S4400" s="20" t="s">
        <v>221</v>
      </c>
      <c r="T4400" s="20" t="s">
        <v>8017</v>
      </c>
      <c r="U4400" s="20" t="s">
        <v>8015</v>
      </c>
      <c r="V4400" s="20">
        <v>7</v>
      </c>
      <c r="W4400" s="20">
        <v>221</v>
      </c>
      <c r="Y4400" s="20" t="s">
        <v>1684</v>
      </c>
      <c r="Z4400" s="20" t="s">
        <v>1685</v>
      </c>
      <c r="AA4400" s="20">
        <v>1.5</v>
      </c>
      <c r="AB4400" s="20">
        <v>38</v>
      </c>
      <c r="AC4400" s="20">
        <v>38</v>
      </c>
      <c r="AD4400" s="20">
        <v>38</v>
      </c>
      <c r="AT4400" s="20" t="s">
        <v>1687</v>
      </c>
      <c r="BE4400" s="20" t="s">
        <v>808</v>
      </c>
      <c r="BL4400" s="20">
        <v>771</v>
      </c>
      <c r="BM4400" s="20">
        <v>50</v>
      </c>
    </row>
    <row r="4401" spans="1:65" x14ac:dyDescent="0.25">
      <c r="A4401" s="20" t="s">
        <v>1677</v>
      </c>
      <c r="B4401" s="20" t="s">
        <v>808</v>
      </c>
      <c r="C4401" s="20" t="s">
        <v>985</v>
      </c>
      <c r="D4401" s="20" t="s">
        <v>786</v>
      </c>
      <c r="E4401" s="20" t="s">
        <v>8023</v>
      </c>
      <c r="F4401" s="20" t="s">
        <v>475</v>
      </c>
      <c r="G4401" s="20">
        <v>15.96</v>
      </c>
      <c r="H4401" s="20" t="s">
        <v>1679</v>
      </c>
      <c r="I4401" s="20" t="s">
        <v>8012</v>
      </c>
      <c r="J4401" s="20" t="s">
        <v>8013</v>
      </c>
      <c r="K4401" s="20" t="s">
        <v>8013</v>
      </c>
      <c r="L4401" s="20" t="s">
        <v>808</v>
      </c>
      <c r="M4401" s="20">
        <v>4</v>
      </c>
      <c r="N4401" s="20" t="s">
        <v>1679</v>
      </c>
      <c r="P4401" s="20">
        <v>0</v>
      </c>
      <c r="Q4401" s="20" t="s">
        <v>504</v>
      </c>
      <c r="R4401" s="20" t="s">
        <v>488</v>
      </c>
      <c r="S4401" s="20" t="s">
        <v>221</v>
      </c>
      <c r="T4401" s="20" t="s">
        <v>8017</v>
      </c>
      <c r="U4401" s="20" t="s">
        <v>8015</v>
      </c>
      <c r="V4401" s="20">
        <v>7</v>
      </c>
      <c r="W4401" s="20">
        <v>221</v>
      </c>
      <c r="Y4401" s="20" t="s">
        <v>1684</v>
      </c>
      <c r="Z4401" s="20" t="s">
        <v>1685</v>
      </c>
      <c r="AA4401" s="20">
        <v>1.5</v>
      </c>
      <c r="AB4401" s="20">
        <v>38</v>
      </c>
      <c r="AC4401" s="20">
        <v>38</v>
      </c>
      <c r="AD4401" s="20">
        <v>38</v>
      </c>
      <c r="AT4401" s="20" t="s">
        <v>1687</v>
      </c>
      <c r="BE4401" s="20" t="s">
        <v>808</v>
      </c>
      <c r="BL4401" s="20">
        <v>798</v>
      </c>
      <c r="BM4401" s="20">
        <v>50</v>
      </c>
    </row>
    <row r="4402" spans="1:65" x14ac:dyDescent="0.25">
      <c r="A4402" s="20" t="s">
        <v>1677</v>
      </c>
      <c r="B4402" s="20" t="s">
        <v>808</v>
      </c>
      <c r="C4402" s="20" t="s">
        <v>985</v>
      </c>
      <c r="D4402" s="20" t="s">
        <v>786</v>
      </c>
      <c r="E4402" s="20" t="s">
        <v>8024</v>
      </c>
      <c r="F4402" s="20" t="s">
        <v>476</v>
      </c>
      <c r="G4402" s="20">
        <v>13.31</v>
      </c>
      <c r="H4402" s="20" t="s">
        <v>1679</v>
      </c>
      <c r="I4402" s="20" t="s">
        <v>8012</v>
      </c>
      <c r="J4402" s="20" t="s">
        <v>8013</v>
      </c>
      <c r="K4402" s="20" t="s">
        <v>8013</v>
      </c>
      <c r="L4402" s="20" t="s">
        <v>808</v>
      </c>
      <c r="M4402" s="20">
        <v>4</v>
      </c>
      <c r="N4402" s="20" t="s">
        <v>1679</v>
      </c>
      <c r="P4402" s="20">
        <v>0</v>
      </c>
      <c r="Q4402" s="20" t="s">
        <v>504</v>
      </c>
      <c r="R4402" s="20" t="s">
        <v>488</v>
      </c>
      <c r="S4402" s="20" t="s">
        <v>221</v>
      </c>
      <c r="T4402" s="20" t="s">
        <v>8017</v>
      </c>
      <c r="U4402" s="20" t="s">
        <v>8015</v>
      </c>
      <c r="V4402" s="20">
        <v>7</v>
      </c>
      <c r="W4402" s="20">
        <v>221</v>
      </c>
      <c r="Y4402" s="20" t="s">
        <v>1684</v>
      </c>
      <c r="Z4402" s="20" t="s">
        <v>1685</v>
      </c>
      <c r="AA4402" s="20">
        <v>1.5</v>
      </c>
      <c r="AB4402" s="20">
        <v>38</v>
      </c>
      <c r="AC4402" s="20">
        <v>38</v>
      </c>
      <c r="AD4402" s="20">
        <v>38</v>
      </c>
      <c r="AT4402" s="20" t="s">
        <v>1687</v>
      </c>
      <c r="BE4402" s="20" t="s">
        <v>808</v>
      </c>
      <c r="BL4402" s="20">
        <v>665.5</v>
      </c>
      <c r="BM4402" s="20">
        <v>50</v>
      </c>
    </row>
    <row r="4403" spans="1:65" x14ac:dyDescent="0.25">
      <c r="A4403" s="20" t="s">
        <v>1677</v>
      </c>
      <c r="B4403" s="20" t="s">
        <v>808</v>
      </c>
      <c r="C4403" s="20" t="s">
        <v>985</v>
      </c>
      <c r="D4403" s="20" t="s">
        <v>786</v>
      </c>
      <c r="E4403" s="20" t="s">
        <v>8025</v>
      </c>
      <c r="F4403" s="20" t="s">
        <v>477</v>
      </c>
      <c r="G4403" s="20">
        <v>10.16</v>
      </c>
      <c r="H4403" s="20" t="s">
        <v>1679</v>
      </c>
      <c r="I4403" s="20" t="s">
        <v>8012</v>
      </c>
      <c r="J4403" s="20" t="s">
        <v>8013</v>
      </c>
      <c r="K4403" s="20" t="s">
        <v>8013</v>
      </c>
      <c r="L4403" s="20" t="s">
        <v>808</v>
      </c>
      <c r="M4403" s="20">
        <v>4</v>
      </c>
      <c r="N4403" s="20" t="s">
        <v>1679</v>
      </c>
      <c r="P4403" s="20">
        <v>0</v>
      </c>
      <c r="Q4403" s="20" t="s">
        <v>504</v>
      </c>
      <c r="R4403" s="20" t="s">
        <v>488</v>
      </c>
      <c r="S4403" s="20" t="s">
        <v>221</v>
      </c>
      <c r="T4403" s="20" t="s">
        <v>8017</v>
      </c>
      <c r="U4403" s="20" t="s">
        <v>8015</v>
      </c>
      <c r="V4403" s="20">
        <v>7</v>
      </c>
      <c r="W4403" s="20">
        <v>221</v>
      </c>
      <c r="Y4403" s="20" t="s">
        <v>1684</v>
      </c>
      <c r="Z4403" s="20" t="s">
        <v>1685</v>
      </c>
      <c r="AA4403" s="20">
        <v>1.5</v>
      </c>
      <c r="AB4403" s="20">
        <v>38</v>
      </c>
      <c r="AC4403" s="20">
        <v>38</v>
      </c>
      <c r="AD4403" s="20">
        <v>38</v>
      </c>
      <c r="AT4403" s="20" t="s">
        <v>1687</v>
      </c>
      <c r="BE4403" s="20" t="s">
        <v>808</v>
      </c>
      <c r="BL4403" s="20">
        <v>508</v>
      </c>
      <c r="BM4403" s="20">
        <v>50</v>
      </c>
    </row>
    <row r="4404" spans="1:65" x14ac:dyDescent="0.25">
      <c r="A4404" s="20" t="s">
        <v>1677</v>
      </c>
      <c r="B4404" s="20" t="s">
        <v>808</v>
      </c>
      <c r="C4404" s="20" t="s">
        <v>985</v>
      </c>
      <c r="D4404" s="20" t="s">
        <v>786</v>
      </c>
      <c r="E4404" s="20" t="s">
        <v>8026</v>
      </c>
      <c r="F4404" s="20" t="s">
        <v>478</v>
      </c>
      <c r="G4404" s="20">
        <v>18.2</v>
      </c>
      <c r="H4404" s="20" t="s">
        <v>1679</v>
      </c>
      <c r="I4404" s="20" t="s">
        <v>8012</v>
      </c>
      <c r="J4404" s="20" t="s">
        <v>8013</v>
      </c>
      <c r="K4404" s="20" t="s">
        <v>8013</v>
      </c>
      <c r="L4404" s="20" t="s">
        <v>808</v>
      </c>
      <c r="M4404" s="20">
        <v>4</v>
      </c>
      <c r="N4404" s="20" t="s">
        <v>1679</v>
      </c>
      <c r="P4404" s="20">
        <v>0</v>
      </c>
      <c r="Q4404" s="20" t="s">
        <v>504</v>
      </c>
      <c r="R4404" s="20" t="s">
        <v>488</v>
      </c>
      <c r="S4404" s="20" t="s">
        <v>221</v>
      </c>
      <c r="T4404" s="20" t="s">
        <v>8017</v>
      </c>
      <c r="U4404" s="20" t="s">
        <v>8015</v>
      </c>
      <c r="V4404" s="20">
        <v>7</v>
      </c>
      <c r="W4404" s="20">
        <v>221</v>
      </c>
      <c r="Y4404" s="20" t="s">
        <v>1684</v>
      </c>
      <c r="Z4404" s="20" t="s">
        <v>1685</v>
      </c>
      <c r="AA4404" s="20">
        <v>1.5</v>
      </c>
      <c r="AB4404" s="20">
        <v>38</v>
      </c>
      <c r="AC4404" s="20">
        <v>38</v>
      </c>
      <c r="AD4404" s="20">
        <v>38</v>
      </c>
      <c r="AT4404" s="20" t="s">
        <v>1687</v>
      </c>
      <c r="BE4404" s="20" t="s">
        <v>808</v>
      </c>
      <c r="BL4404" s="20">
        <v>910</v>
      </c>
      <c r="BM4404" s="20">
        <v>50</v>
      </c>
    </row>
    <row r="4405" spans="1:65" x14ac:dyDescent="0.25">
      <c r="A4405" s="20" t="s">
        <v>1677</v>
      </c>
      <c r="B4405" s="20" t="s">
        <v>808</v>
      </c>
      <c r="C4405" s="20" t="s">
        <v>985</v>
      </c>
      <c r="D4405" s="20" t="s">
        <v>786</v>
      </c>
      <c r="E4405" s="20" t="s">
        <v>8027</v>
      </c>
      <c r="F4405" s="20" t="s">
        <v>479</v>
      </c>
      <c r="G4405" s="20">
        <v>28.73</v>
      </c>
      <c r="H4405" s="20" t="s">
        <v>1679</v>
      </c>
      <c r="I4405" s="20" t="s">
        <v>8012</v>
      </c>
      <c r="J4405" s="20" t="s">
        <v>8013</v>
      </c>
      <c r="K4405" s="20" t="s">
        <v>8013</v>
      </c>
      <c r="L4405" s="20" t="s">
        <v>808</v>
      </c>
      <c r="M4405" s="20">
        <v>4</v>
      </c>
      <c r="N4405" s="20" t="s">
        <v>1679</v>
      </c>
      <c r="P4405" s="20">
        <v>0</v>
      </c>
      <c r="Q4405" s="20" t="s">
        <v>545</v>
      </c>
      <c r="R4405" s="20" t="s">
        <v>488</v>
      </c>
      <c r="S4405" s="20" t="s">
        <v>221</v>
      </c>
      <c r="T4405" s="20" t="s">
        <v>8028</v>
      </c>
      <c r="U4405" s="20" t="s">
        <v>8029</v>
      </c>
      <c r="V4405" s="20">
        <v>6</v>
      </c>
      <c r="W4405" s="20">
        <v>186</v>
      </c>
      <c r="Y4405" s="20" t="s">
        <v>1684</v>
      </c>
      <c r="Z4405" s="20" t="s">
        <v>1685</v>
      </c>
      <c r="AA4405" s="20">
        <v>1.5</v>
      </c>
      <c r="AB4405" s="20">
        <v>38</v>
      </c>
      <c r="AC4405" s="20">
        <v>38</v>
      </c>
      <c r="AD4405" s="20">
        <v>38</v>
      </c>
      <c r="AT4405" s="20" t="s">
        <v>1687</v>
      </c>
      <c r="AU4405" s="20" t="s">
        <v>1786</v>
      </c>
      <c r="BE4405" s="20" t="s">
        <v>808</v>
      </c>
      <c r="BL4405" s="20">
        <v>2298.4</v>
      </c>
      <c r="BM4405" s="20">
        <v>80</v>
      </c>
    </row>
    <row r="4406" spans="1:65" x14ac:dyDescent="0.25">
      <c r="A4406" s="20" t="s">
        <v>1677</v>
      </c>
      <c r="B4406" s="20" t="s">
        <v>808</v>
      </c>
      <c r="C4406" s="20" t="s">
        <v>985</v>
      </c>
      <c r="D4406" s="20" t="s">
        <v>786</v>
      </c>
      <c r="E4406" s="20" t="s">
        <v>8030</v>
      </c>
      <c r="F4406" s="20" t="s">
        <v>480</v>
      </c>
      <c r="G4406" s="20">
        <v>10.39</v>
      </c>
      <c r="H4406" s="20" t="s">
        <v>1679</v>
      </c>
      <c r="I4406" s="20" t="s">
        <v>8012</v>
      </c>
      <c r="J4406" s="20" t="s">
        <v>8013</v>
      </c>
      <c r="K4406" s="20" t="s">
        <v>8013</v>
      </c>
      <c r="L4406" s="20" t="s">
        <v>808</v>
      </c>
      <c r="M4406" s="20">
        <v>4</v>
      </c>
      <c r="N4406" s="20" t="s">
        <v>1679</v>
      </c>
      <c r="P4406" s="20">
        <v>0</v>
      </c>
      <c r="Q4406" s="20" t="s">
        <v>504</v>
      </c>
      <c r="R4406" s="20" t="s">
        <v>488</v>
      </c>
      <c r="S4406" s="20" t="s">
        <v>221</v>
      </c>
      <c r="T4406" s="20" t="s">
        <v>8017</v>
      </c>
      <c r="U4406" s="20" t="s">
        <v>8015</v>
      </c>
      <c r="V4406" s="20">
        <v>7</v>
      </c>
      <c r="W4406" s="20">
        <v>221</v>
      </c>
      <c r="Y4406" s="20" t="s">
        <v>1684</v>
      </c>
      <c r="Z4406" s="20" t="s">
        <v>1685</v>
      </c>
      <c r="AA4406" s="20">
        <v>1.5</v>
      </c>
      <c r="AB4406" s="20">
        <v>38</v>
      </c>
      <c r="AC4406" s="20">
        <v>38</v>
      </c>
      <c r="AD4406" s="20">
        <v>38</v>
      </c>
      <c r="AT4406" s="20" t="s">
        <v>1687</v>
      </c>
      <c r="BE4406" s="20" t="s">
        <v>808</v>
      </c>
      <c r="BL4406" s="20">
        <v>519.5</v>
      </c>
      <c r="BM4406" s="20">
        <v>50</v>
      </c>
    </row>
    <row r="4407" spans="1:65" x14ac:dyDescent="0.25">
      <c r="A4407" s="20" t="s">
        <v>1677</v>
      </c>
      <c r="B4407" s="20" t="s">
        <v>808</v>
      </c>
      <c r="C4407" s="20" t="s">
        <v>985</v>
      </c>
      <c r="D4407" s="20" t="s">
        <v>786</v>
      </c>
      <c r="E4407" s="20" t="s">
        <v>8031</v>
      </c>
      <c r="F4407" s="20" t="s">
        <v>481</v>
      </c>
      <c r="G4407" s="20">
        <v>13.21</v>
      </c>
      <c r="H4407" s="20" t="s">
        <v>1679</v>
      </c>
      <c r="I4407" s="20" t="s">
        <v>8012</v>
      </c>
      <c r="J4407" s="20" t="s">
        <v>8013</v>
      </c>
      <c r="K4407" s="20" t="s">
        <v>8013</v>
      </c>
      <c r="L4407" s="20" t="s">
        <v>808</v>
      </c>
      <c r="M4407" s="20">
        <v>4</v>
      </c>
      <c r="N4407" s="20" t="s">
        <v>1679</v>
      </c>
      <c r="P4407" s="20">
        <v>0</v>
      </c>
      <c r="Q4407" s="20" t="s">
        <v>504</v>
      </c>
      <c r="R4407" s="20" t="s">
        <v>488</v>
      </c>
      <c r="S4407" s="20" t="s">
        <v>221</v>
      </c>
      <c r="T4407" s="20" t="s">
        <v>8017</v>
      </c>
      <c r="U4407" s="20" t="s">
        <v>8015</v>
      </c>
      <c r="V4407" s="20">
        <v>7</v>
      </c>
      <c r="W4407" s="20">
        <v>221</v>
      </c>
      <c r="Y4407" s="20" t="s">
        <v>1684</v>
      </c>
      <c r="Z4407" s="20" t="s">
        <v>1685</v>
      </c>
      <c r="AA4407" s="20">
        <v>1.5</v>
      </c>
      <c r="AB4407" s="20">
        <v>38</v>
      </c>
      <c r="AC4407" s="20">
        <v>38</v>
      </c>
      <c r="AD4407" s="20">
        <v>38</v>
      </c>
      <c r="AT4407" s="20" t="s">
        <v>1687</v>
      </c>
      <c r="BE4407" s="20" t="s">
        <v>808</v>
      </c>
      <c r="BL4407" s="20">
        <v>660.5</v>
      </c>
      <c r="BM4407" s="20">
        <v>50</v>
      </c>
    </row>
    <row r="4408" spans="1:65" x14ac:dyDescent="0.25">
      <c r="A4408" s="20" t="s">
        <v>1677</v>
      </c>
      <c r="B4408" s="20" t="s">
        <v>808</v>
      </c>
      <c r="C4408" s="20" t="s">
        <v>985</v>
      </c>
      <c r="D4408" s="20" t="s">
        <v>786</v>
      </c>
      <c r="E4408" s="20" t="s">
        <v>8032</v>
      </c>
      <c r="F4408" s="20" t="s">
        <v>482</v>
      </c>
      <c r="G4408" s="20">
        <v>10.68</v>
      </c>
      <c r="H4408" s="20" t="s">
        <v>1679</v>
      </c>
      <c r="I4408" s="20" t="s">
        <v>8012</v>
      </c>
      <c r="J4408" s="20" t="s">
        <v>8013</v>
      </c>
      <c r="K4408" s="20" t="s">
        <v>8013</v>
      </c>
      <c r="L4408" s="20" t="s">
        <v>808</v>
      </c>
      <c r="M4408" s="20">
        <v>4</v>
      </c>
      <c r="N4408" s="20" t="s">
        <v>1679</v>
      </c>
      <c r="P4408" s="20">
        <v>0</v>
      </c>
      <c r="Q4408" s="20" t="s">
        <v>499</v>
      </c>
      <c r="R4408" s="20" t="s">
        <v>488</v>
      </c>
      <c r="S4408" s="20" t="s">
        <v>221</v>
      </c>
      <c r="T4408" s="20" t="s">
        <v>8014</v>
      </c>
      <c r="U4408" s="20" t="s">
        <v>8015</v>
      </c>
      <c r="V4408" s="20">
        <v>7</v>
      </c>
      <c r="W4408" s="20">
        <v>221</v>
      </c>
      <c r="Y4408" s="20" t="s">
        <v>1684</v>
      </c>
      <c r="Z4408" s="20" t="s">
        <v>1685</v>
      </c>
      <c r="AA4408" s="20">
        <v>1.5</v>
      </c>
      <c r="AB4408" s="20">
        <v>38</v>
      </c>
      <c r="AC4408" s="20">
        <v>38</v>
      </c>
      <c r="AD4408" s="20">
        <v>38</v>
      </c>
      <c r="AT4408" s="20" t="s">
        <v>1687</v>
      </c>
      <c r="BE4408" s="20" t="s">
        <v>808</v>
      </c>
      <c r="BL4408" s="20">
        <v>747.6</v>
      </c>
      <c r="BM4408" s="20">
        <v>70</v>
      </c>
    </row>
    <row r="4409" spans="1:65" x14ac:dyDescent="0.25">
      <c r="A4409" s="20" t="s">
        <v>1677</v>
      </c>
      <c r="B4409" s="20" t="s">
        <v>808</v>
      </c>
      <c r="C4409" s="20" t="s">
        <v>985</v>
      </c>
      <c r="D4409" s="20" t="s">
        <v>786</v>
      </c>
      <c r="E4409" s="20" t="s">
        <v>8033</v>
      </c>
      <c r="F4409" s="20" t="s">
        <v>483</v>
      </c>
      <c r="G4409" s="20">
        <v>13.07</v>
      </c>
      <c r="H4409" s="20" t="s">
        <v>1679</v>
      </c>
      <c r="I4409" s="20" t="s">
        <v>8012</v>
      </c>
      <c r="J4409" s="20" t="s">
        <v>8013</v>
      </c>
      <c r="K4409" s="20" t="s">
        <v>8013</v>
      </c>
      <c r="L4409" s="20" t="s">
        <v>808</v>
      </c>
      <c r="M4409" s="20">
        <v>4</v>
      </c>
      <c r="N4409" s="20" t="s">
        <v>1679</v>
      </c>
      <c r="P4409" s="20">
        <v>0</v>
      </c>
      <c r="Q4409" s="20" t="s">
        <v>504</v>
      </c>
      <c r="R4409" s="20" t="s">
        <v>488</v>
      </c>
      <c r="S4409" s="20" t="s">
        <v>221</v>
      </c>
      <c r="T4409" s="20" t="s">
        <v>8017</v>
      </c>
      <c r="U4409" s="20" t="s">
        <v>8015</v>
      </c>
      <c r="V4409" s="20">
        <v>7</v>
      </c>
      <c r="W4409" s="20">
        <v>221</v>
      </c>
      <c r="Y4409" s="20" t="s">
        <v>1684</v>
      </c>
      <c r="Z4409" s="20" t="s">
        <v>1685</v>
      </c>
      <c r="AA4409" s="20">
        <v>1.5</v>
      </c>
      <c r="AB4409" s="20">
        <v>38</v>
      </c>
      <c r="AC4409" s="20">
        <v>38</v>
      </c>
      <c r="AD4409" s="20">
        <v>38</v>
      </c>
      <c r="AT4409" s="20" t="s">
        <v>1687</v>
      </c>
      <c r="BE4409" s="20" t="s">
        <v>808</v>
      </c>
      <c r="BL4409" s="20">
        <v>653.5</v>
      </c>
      <c r="BM4409" s="20">
        <v>50</v>
      </c>
    </row>
    <row r="4410" spans="1:65" x14ac:dyDescent="0.25">
      <c r="A4410" s="20" t="s">
        <v>1677</v>
      </c>
      <c r="B4410" s="20" t="s">
        <v>808</v>
      </c>
      <c r="C4410" s="20" t="s">
        <v>985</v>
      </c>
      <c r="D4410" s="20" t="s">
        <v>786</v>
      </c>
      <c r="E4410" s="20" t="s">
        <v>8034</v>
      </c>
      <c r="F4410" s="20" t="s">
        <v>484</v>
      </c>
      <c r="G4410" s="20">
        <v>9.9700000000000006</v>
      </c>
      <c r="H4410" s="20" t="s">
        <v>1679</v>
      </c>
      <c r="I4410" s="20" t="s">
        <v>8012</v>
      </c>
      <c r="J4410" s="20" t="s">
        <v>8013</v>
      </c>
      <c r="K4410" s="20" t="s">
        <v>8013</v>
      </c>
      <c r="L4410" s="20" t="s">
        <v>808</v>
      </c>
      <c r="M4410" s="20">
        <v>4</v>
      </c>
      <c r="N4410" s="20" t="s">
        <v>1679</v>
      </c>
      <c r="P4410" s="20">
        <v>0</v>
      </c>
      <c r="Q4410" s="20" t="s">
        <v>504</v>
      </c>
      <c r="R4410" s="20" t="s">
        <v>488</v>
      </c>
      <c r="S4410" s="20" t="s">
        <v>221</v>
      </c>
      <c r="T4410" s="20" t="s">
        <v>8017</v>
      </c>
      <c r="U4410" s="20" t="s">
        <v>8015</v>
      </c>
      <c r="V4410" s="20">
        <v>7</v>
      </c>
      <c r="W4410" s="20">
        <v>221</v>
      </c>
      <c r="Y4410" s="20" t="s">
        <v>1684</v>
      </c>
      <c r="Z4410" s="20" t="s">
        <v>1685</v>
      </c>
      <c r="AA4410" s="20">
        <v>1.5</v>
      </c>
      <c r="AB4410" s="20">
        <v>38</v>
      </c>
      <c r="AC4410" s="20">
        <v>38</v>
      </c>
      <c r="AD4410" s="20">
        <v>38</v>
      </c>
      <c r="AT4410" s="20" t="s">
        <v>1687</v>
      </c>
      <c r="BE4410" s="20" t="s">
        <v>808</v>
      </c>
      <c r="BL4410" s="20">
        <v>498.5</v>
      </c>
      <c r="BM4410" s="20">
        <v>50</v>
      </c>
    </row>
    <row r="4411" spans="1:65" x14ac:dyDescent="0.25">
      <c r="A4411" s="20" t="s">
        <v>1677</v>
      </c>
      <c r="B4411" s="20" t="s">
        <v>808</v>
      </c>
      <c r="C4411" s="20" t="s">
        <v>985</v>
      </c>
      <c r="D4411" s="20" t="s">
        <v>786</v>
      </c>
      <c r="E4411" s="20" t="s">
        <v>8035</v>
      </c>
      <c r="F4411" s="20" t="s">
        <v>486</v>
      </c>
      <c r="G4411" s="20">
        <v>12.6</v>
      </c>
      <c r="H4411" s="20" t="s">
        <v>1679</v>
      </c>
      <c r="I4411" s="20" t="s">
        <v>8012</v>
      </c>
      <c r="J4411" s="20" t="s">
        <v>8013</v>
      </c>
      <c r="K4411" s="20" t="s">
        <v>8013</v>
      </c>
      <c r="L4411" s="20" t="s">
        <v>808</v>
      </c>
      <c r="M4411" s="20">
        <v>4</v>
      </c>
      <c r="N4411" s="20" t="s">
        <v>1679</v>
      </c>
      <c r="P4411" s="20">
        <v>0</v>
      </c>
      <c r="Q4411" s="20" t="s">
        <v>545</v>
      </c>
      <c r="R4411" s="20" t="s">
        <v>488</v>
      </c>
      <c r="S4411" s="20" t="s">
        <v>221</v>
      </c>
      <c r="T4411" s="20" t="s">
        <v>8014</v>
      </c>
      <c r="U4411" s="20" t="s">
        <v>8015</v>
      </c>
      <c r="V4411" s="20">
        <v>7</v>
      </c>
      <c r="W4411" s="20">
        <v>221</v>
      </c>
      <c r="Y4411" s="20" t="s">
        <v>1684</v>
      </c>
      <c r="Z4411" s="20" t="s">
        <v>1685</v>
      </c>
      <c r="AA4411" s="20">
        <v>1.5</v>
      </c>
      <c r="AB4411" s="20">
        <v>38</v>
      </c>
      <c r="AC4411" s="20">
        <v>38</v>
      </c>
      <c r="AD4411" s="20">
        <v>38</v>
      </c>
      <c r="AT4411" s="20" t="s">
        <v>1687</v>
      </c>
      <c r="BE4411" s="20" t="s">
        <v>808</v>
      </c>
      <c r="BL4411" s="20">
        <v>1008</v>
      </c>
      <c r="BM4411" s="20">
        <v>80</v>
      </c>
    </row>
    <row r="4412" spans="1:65" x14ac:dyDescent="0.25">
      <c r="A4412" s="20" t="s">
        <v>1677</v>
      </c>
      <c r="B4412" s="20" t="s">
        <v>808</v>
      </c>
      <c r="C4412" s="20" t="s">
        <v>985</v>
      </c>
      <c r="D4412" s="20" t="s">
        <v>786</v>
      </c>
      <c r="E4412" s="20" t="s">
        <v>8036</v>
      </c>
      <c r="F4412" s="20" t="s">
        <v>489</v>
      </c>
      <c r="G4412" s="20">
        <v>7.59</v>
      </c>
      <c r="H4412" s="20" t="s">
        <v>1679</v>
      </c>
      <c r="I4412" s="20" t="s">
        <v>8012</v>
      </c>
      <c r="J4412" s="20" t="s">
        <v>8013</v>
      </c>
      <c r="K4412" s="20" t="s">
        <v>8013</v>
      </c>
      <c r="L4412" s="20" t="s">
        <v>808</v>
      </c>
      <c r="M4412" s="20">
        <v>4</v>
      </c>
      <c r="N4412" s="20" t="s">
        <v>1679</v>
      </c>
      <c r="P4412" s="20">
        <v>0</v>
      </c>
      <c r="Q4412" s="20" t="s">
        <v>545</v>
      </c>
      <c r="R4412" s="20" t="s">
        <v>488</v>
      </c>
      <c r="S4412" s="20" t="s">
        <v>221</v>
      </c>
      <c r="T4412" s="20" t="s">
        <v>8014</v>
      </c>
      <c r="U4412" s="20" t="s">
        <v>8015</v>
      </c>
      <c r="V4412" s="20">
        <v>7</v>
      </c>
      <c r="W4412" s="20">
        <v>221</v>
      </c>
      <c r="Y4412" s="20" t="s">
        <v>1684</v>
      </c>
      <c r="Z4412" s="20" t="s">
        <v>1685</v>
      </c>
      <c r="AA4412" s="20">
        <v>1.5</v>
      </c>
      <c r="AB4412" s="20">
        <v>38</v>
      </c>
      <c r="AC4412" s="20">
        <v>38</v>
      </c>
      <c r="AD4412" s="20">
        <v>38</v>
      </c>
      <c r="AT4412" s="20" t="s">
        <v>1687</v>
      </c>
      <c r="BE4412" s="20" t="s">
        <v>808</v>
      </c>
      <c r="BL4412" s="20">
        <v>607.20000000000005</v>
      </c>
      <c r="BM4412" s="20">
        <v>80</v>
      </c>
    </row>
    <row r="4413" spans="1:65" x14ac:dyDescent="0.25">
      <c r="A4413" s="20" t="s">
        <v>1677</v>
      </c>
      <c r="B4413" s="20" t="s">
        <v>808</v>
      </c>
      <c r="C4413" s="20" t="s">
        <v>985</v>
      </c>
      <c r="D4413" s="20" t="s">
        <v>786</v>
      </c>
      <c r="E4413" s="20" t="s">
        <v>8037</v>
      </c>
      <c r="F4413" s="20" t="s">
        <v>490</v>
      </c>
      <c r="G4413" s="20">
        <v>4.66</v>
      </c>
      <c r="H4413" s="20" t="s">
        <v>1679</v>
      </c>
      <c r="I4413" s="20" t="s">
        <v>8012</v>
      </c>
      <c r="J4413" s="20" t="s">
        <v>8013</v>
      </c>
      <c r="K4413" s="20" t="s">
        <v>8013</v>
      </c>
      <c r="L4413" s="20" t="s">
        <v>808</v>
      </c>
      <c r="M4413" s="20">
        <v>4</v>
      </c>
      <c r="N4413" s="20" t="s">
        <v>1679</v>
      </c>
      <c r="P4413" s="20">
        <v>0</v>
      </c>
      <c r="Q4413" s="20" t="s">
        <v>545</v>
      </c>
      <c r="R4413" s="20" t="s">
        <v>488</v>
      </c>
      <c r="S4413" s="20" t="s">
        <v>221</v>
      </c>
      <c r="T4413" s="20" t="s">
        <v>8014</v>
      </c>
      <c r="U4413" s="20" t="s">
        <v>8015</v>
      </c>
      <c r="V4413" s="20">
        <v>7</v>
      </c>
      <c r="W4413" s="20">
        <v>221</v>
      </c>
      <c r="Y4413" s="20" t="s">
        <v>1684</v>
      </c>
      <c r="Z4413" s="20" t="s">
        <v>1685</v>
      </c>
      <c r="AA4413" s="20">
        <v>1.5</v>
      </c>
      <c r="AB4413" s="20">
        <v>38</v>
      </c>
      <c r="AC4413" s="20">
        <v>38</v>
      </c>
      <c r="AD4413" s="20">
        <v>38</v>
      </c>
      <c r="AT4413" s="20" t="s">
        <v>1687</v>
      </c>
      <c r="BE4413" s="20" t="s">
        <v>808</v>
      </c>
      <c r="BL4413" s="20">
        <v>372.8</v>
      </c>
      <c r="BM4413" s="20">
        <v>80</v>
      </c>
    </row>
    <row r="4414" spans="1:65" x14ac:dyDescent="0.25">
      <c r="A4414" s="20" t="s">
        <v>1677</v>
      </c>
      <c r="B4414" s="20" t="s">
        <v>808</v>
      </c>
      <c r="C4414" s="20" t="s">
        <v>985</v>
      </c>
      <c r="D4414" s="20" t="s">
        <v>786</v>
      </c>
      <c r="E4414" s="20" t="s">
        <v>8038</v>
      </c>
      <c r="F4414" s="20" t="s">
        <v>492</v>
      </c>
      <c r="G4414" s="20">
        <v>13.98</v>
      </c>
      <c r="H4414" s="20" t="s">
        <v>1679</v>
      </c>
      <c r="I4414" s="20" t="s">
        <v>8012</v>
      </c>
      <c r="J4414" s="20" t="s">
        <v>8013</v>
      </c>
      <c r="K4414" s="20" t="s">
        <v>8013</v>
      </c>
      <c r="L4414" s="20" t="s">
        <v>808</v>
      </c>
      <c r="M4414" s="20">
        <v>4</v>
      </c>
      <c r="N4414" s="20" t="s">
        <v>1679</v>
      </c>
      <c r="P4414" s="20">
        <v>0</v>
      </c>
      <c r="Q4414" s="20" t="s">
        <v>545</v>
      </c>
      <c r="R4414" s="20" t="s">
        <v>488</v>
      </c>
      <c r="S4414" s="20" t="s">
        <v>221</v>
      </c>
      <c r="T4414" s="20" t="s">
        <v>8039</v>
      </c>
      <c r="U4414" s="20" t="s">
        <v>8015</v>
      </c>
      <c r="V4414" s="20">
        <v>7</v>
      </c>
      <c r="W4414" s="20">
        <v>221</v>
      </c>
      <c r="Y4414" s="20" t="s">
        <v>1684</v>
      </c>
      <c r="Z4414" s="20" t="s">
        <v>1685</v>
      </c>
      <c r="AA4414" s="20">
        <v>1.5</v>
      </c>
      <c r="AB4414" s="20">
        <v>38</v>
      </c>
      <c r="AC4414" s="20">
        <v>38</v>
      </c>
      <c r="AD4414" s="20">
        <v>38</v>
      </c>
      <c r="AT4414" s="20" t="s">
        <v>1687</v>
      </c>
      <c r="AU4414" s="20" t="s">
        <v>1786</v>
      </c>
      <c r="BE4414" s="20" t="s">
        <v>808</v>
      </c>
      <c r="BL4414" s="20">
        <v>1118.4000000000001</v>
      </c>
      <c r="BM4414" s="20">
        <v>80</v>
      </c>
    </row>
    <row r="4415" spans="1:65" x14ac:dyDescent="0.25">
      <c r="A4415" s="20" t="s">
        <v>1677</v>
      </c>
      <c r="B4415" s="20" t="s">
        <v>808</v>
      </c>
      <c r="C4415" s="20" t="s">
        <v>985</v>
      </c>
      <c r="D4415" s="20" t="s">
        <v>786</v>
      </c>
      <c r="E4415" s="20" t="s">
        <v>8040</v>
      </c>
      <c r="F4415" s="20" t="s">
        <v>493</v>
      </c>
      <c r="G4415" s="20">
        <v>28.73</v>
      </c>
      <c r="H4415" s="20" t="s">
        <v>1679</v>
      </c>
      <c r="I4415" s="20" t="s">
        <v>8012</v>
      </c>
      <c r="J4415" s="20" t="s">
        <v>8013</v>
      </c>
      <c r="K4415" s="20" t="s">
        <v>8013</v>
      </c>
      <c r="L4415" s="20" t="s">
        <v>808</v>
      </c>
      <c r="M4415" s="20">
        <v>4</v>
      </c>
      <c r="N4415" s="20" t="s">
        <v>1679</v>
      </c>
      <c r="P4415" s="20">
        <v>0</v>
      </c>
      <c r="Q4415" s="20" t="s">
        <v>545</v>
      </c>
      <c r="R4415" s="20" t="s">
        <v>488</v>
      </c>
      <c r="S4415" s="20" t="s">
        <v>221</v>
      </c>
      <c r="T4415" s="20" t="s">
        <v>8028</v>
      </c>
      <c r="U4415" s="20" t="s">
        <v>8015</v>
      </c>
      <c r="V4415" s="20">
        <v>7</v>
      </c>
      <c r="W4415" s="20">
        <v>221</v>
      </c>
      <c r="Y4415" s="20" t="s">
        <v>1684</v>
      </c>
      <c r="Z4415" s="20" t="s">
        <v>1685</v>
      </c>
      <c r="AA4415" s="20">
        <v>1.5</v>
      </c>
      <c r="AB4415" s="20">
        <v>38</v>
      </c>
      <c r="AC4415" s="20">
        <v>38</v>
      </c>
      <c r="AD4415" s="20">
        <v>38</v>
      </c>
      <c r="AT4415" s="20" t="s">
        <v>1687</v>
      </c>
      <c r="AU4415" s="20" t="s">
        <v>1786</v>
      </c>
      <c r="BE4415" s="20" t="s">
        <v>808</v>
      </c>
      <c r="BL4415" s="20">
        <v>2298.4</v>
      </c>
      <c r="BM4415" s="20">
        <v>80</v>
      </c>
    </row>
    <row r="4416" spans="1:65" x14ac:dyDescent="0.25">
      <c r="A4416" s="20" t="s">
        <v>1677</v>
      </c>
      <c r="B4416" s="20" t="s">
        <v>808</v>
      </c>
      <c r="C4416" s="20" t="s">
        <v>985</v>
      </c>
      <c r="D4416" s="20" t="s">
        <v>786</v>
      </c>
      <c r="E4416" s="20" t="s">
        <v>8041</v>
      </c>
      <c r="F4416" s="20" t="s">
        <v>522</v>
      </c>
      <c r="G4416" s="20">
        <v>7.54</v>
      </c>
      <c r="H4416" s="20" t="s">
        <v>1679</v>
      </c>
      <c r="I4416" s="20" t="s">
        <v>8012</v>
      </c>
      <c r="J4416" s="20" t="s">
        <v>8013</v>
      </c>
      <c r="K4416" s="20" t="s">
        <v>8013</v>
      </c>
      <c r="L4416" s="20" t="s">
        <v>808</v>
      </c>
      <c r="M4416" s="20">
        <v>4</v>
      </c>
      <c r="N4416" s="20" t="s">
        <v>1679</v>
      </c>
      <c r="P4416" s="20">
        <v>0</v>
      </c>
      <c r="Q4416" s="20" t="s">
        <v>545</v>
      </c>
      <c r="R4416" s="20" t="s">
        <v>488</v>
      </c>
      <c r="S4416" s="20" t="s">
        <v>221</v>
      </c>
      <c r="T4416" s="20" t="s">
        <v>8042</v>
      </c>
      <c r="U4416" s="20" t="s">
        <v>8015</v>
      </c>
      <c r="V4416" s="20">
        <v>7</v>
      </c>
      <c r="W4416" s="20">
        <v>221</v>
      </c>
      <c r="Y4416" s="20" t="s">
        <v>1684</v>
      </c>
      <c r="Z4416" s="20" t="s">
        <v>1685</v>
      </c>
      <c r="AA4416" s="20">
        <v>1.5</v>
      </c>
      <c r="AB4416" s="20">
        <v>38</v>
      </c>
      <c r="AC4416" s="20">
        <v>38</v>
      </c>
      <c r="AD4416" s="20">
        <v>38</v>
      </c>
      <c r="AT4416" s="20" t="s">
        <v>1687</v>
      </c>
      <c r="BE4416" s="20" t="s">
        <v>808</v>
      </c>
      <c r="BL4416" s="20">
        <v>603.20000000000005</v>
      </c>
      <c r="BM4416" s="20">
        <v>80</v>
      </c>
    </row>
    <row r="4417" spans="1:65" x14ac:dyDescent="0.25">
      <c r="A4417" s="20" t="s">
        <v>1677</v>
      </c>
      <c r="B4417" s="20" t="s">
        <v>808</v>
      </c>
      <c r="C4417" s="20" t="s">
        <v>985</v>
      </c>
      <c r="D4417" s="20" t="s">
        <v>786</v>
      </c>
      <c r="E4417" s="20" t="s">
        <v>8043</v>
      </c>
      <c r="F4417" s="20" t="s">
        <v>523</v>
      </c>
      <c r="G4417" s="20">
        <v>4.22</v>
      </c>
      <c r="H4417" s="20" t="s">
        <v>1679</v>
      </c>
      <c r="I4417" s="20" t="s">
        <v>8012</v>
      </c>
      <c r="J4417" s="20" t="s">
        <v>8013</v>
      </c>
      <c r="K4417" s="20" t="s">
        <v>8013</v>
      </c>
      <c r="L4417" s="20" t="s">
        <v>808</v>
      </c>
      <c r="M4417" s="20">
        <v>4</v>
      </c>
      <c r="N4417" s="20" t="s">
        <v>1679</v>
      </c>
      <c r="P4417" s="20">
        <v>0</v>
      </c>
      <c r="Q4417" s="20" t="s">
        <v>545</v>
      </c>
      <c r="R4417" s="20" t="s">
        <v>488</v>
      </c>
      <c r="S4417" s="20" t="s">
        <v>221</v>
      </c>
      <c r="T4417" s="20" t="s">
        <v>8039</v>
      </c>
      <c r="V4417" s="20">
        <v>14</v>
      </c>
      <c r="W4417" s="20">
        <v>435</v>
      </c>
      <c r="Y4417" s="20" t="s">
        <v>1684</v>
      </c>
      <c r="Z4417" s="20" t="s">
        <v>1685</v>
      </c>
      <c r="AA4417" s="20">
        <v>0</v>
      </c>
      <c r="AB4417" s="20">
        <v>38</v>
      </c>
      <c r="AC4417" s="20">
        <v>38</v>
      </c>
      <c r="AD4417" s="20">
        <v>38</v>
      </c>
      <c r="AT4417" s="20" t="s">
        <v>1687</v>
      </c>
      <c r="AU4417" s="20" t="s">
        <v>1786</v>
      </c>
      <c r="BE4417" s="20" t="s">
        <v>808</v>
      </c>
      <c r="BL4417" s="20">
        <v>337.6</v>
      </c>
      <c r="BM4417" s="20">
        <v>80</v>
      </c>
    </row>
    <row r="4418" spans="1:65" x14ac:dyDescent="0.25">
      <c r="A4418" s="20" t="s">
        <v>1677</v>
      </c>
      <c r="B4418" s="20" t="s">
        <v>808</v>
      </c>
      <c r="C4418" s="20" t="s">
        <v>8044</v>
      </c>
      <c r="D4418" s="20" t="s">
        <v>761</v>
      </c>
      <c r="E4418" s="20" t="s">
        <v>8045</v>
      </c>
      <c r="F4418" s="20" t="s">
        <v>465</v>
      </c>
      <c r="G4418" s="20">
        <v>14.26</v>
      </c>
      <c r="H4418" s="20" t="s">
        <v>1679</v>
      </c>
      <c r="I4418" s="20" t="s">
        <v>8046</v>
      </c>
      <c r="J4418" s="20" t="s">
        <v>8047</v>
      </c>
      <c r="K4418" s="20" t="s">
        <v>8047</v>
      </c>
      <c r="L4418" s="20" t="s">
        <v>808</v>
      </c>
      <c r="M4418" s="20">
        <v>3</v>
      </c>
      <c r="N4418" s="20" t="s">
        <v>1679</v>
      </c>
      <c r="P4418" s="20">
        <v>0</v>
      </c>
      <c r="Q4418" s="20" t="s">
        <v>509</v>
      </c>
      <c r="R4418" s="20" t="s">
        <v>550</v>
      </c>
      <c r="S4418" s="20" t="s">
        <v>221</v>
      </c>
      <c r="T4418" s="20" t="s">
        <v>8048</v>
      </c>
      <c r="V4418" s="20">
        <v>13</v>
      </c>
      <c r="W4418" s="20">
        <v>417</v>
      </c>
      <c r="Y4418" s="20" t="s">
        <v>1684</v>
      </c>
      <c r="Z4418" s="20" t="s">
        <v>1685</v>
      </c>
      <c r="AA4418" s="20">
        <v>1.5</v>
      </c>
      <c r="AY4418" s="20" t="s">
        <v>2127</v>
      </c>
      <c r="BE4418" s="20" t="s">
        <v>808</v>
      </c>
    </row>
    <row r="4419" spans="1:65" x14ac:dyDescent="0.25">
      <c r="A4419" s="20" t="s">
        <v>1677</v>
      </c>
      <c r="B4419" s="20" t="s">
        <v>808</v>
      </c>
      <c r="C4419" s="20" t="s">
        <v>8044</v>
      </c>
      <c r="D4419" s="20" t="s">
        <v>761</v>
      </c>
      <c r="E4419" s="20" t="s">
        <v>8049</v>
      </c>
      <c r="F4419" s="20" t="s">
        <v>468</v>
      </c>
      <c r="G4419" s="20">
        <v>7.62</v>
      </c>
      <c r="H4419" s="20" t="s">
        <v>1679</v>
      </c>
      <c r="I4419" s="20" t="s">
        <v>8046</v>
      </c>
      <c r="J4419" s="20" t="s">
        <v>8047</v>
      </c>
      <c r="K4419" s="20" t="s">
        <v>8047</v>
      </c>
      <c r="L4419" s="20" t="s">
        <v>808</v>
      </c>
      <c r="M4419" s="20">
        <v>3</v>
      </c>
      <c r="N4419" s="20" t="s">
        <v>1679</v>
      </c>
      <c r="P4419" s="20">
        <v>0</v>
      </c>
      <c r="Q4419" s="20" t="s">
        <v>545</v>
      </c>
      <c r="R4419" s="20" t="s">
        <v>550</v>
      </c>
      <c r="S4419" s="20" t="s">
        <v>221</v>
      </c>
      <c r="T4419" s="20" t="s">
        <v>8048</v>
      </c>
      <c r="V4419" s="20">
        <v>13</v>
      </c>
      <c r="W4419" s="20">
        <v>417</v>
      </c>
      <c r="Y4419" s="20" t="s">
        <v>1684</v>
      </c>
      <c r="Z4419" s="20" t="s">
        <v>1685</v>
      </c>
      <c r="AA4419" s="20">
        <v>0</v>
      </c>
      <c r="AY4419" s="20" t="s">
        <v>2127</v>
      </c>
      <c r="BE4419" s="20" t="s">
        <v>808</v>
      </c>
    </row>
    <row r="4420" spans="1:65" x14ac:dyDescent="0.25">
      <c r="A4420" s="20" t="s">
        <v>1677</v>
      </c>
      <c r="B4420" s="20" t="s">
        <v>808</v>
      </c>
      <c r="C4420" s="20" t="s">
        <v>8044</v>
      </c>
      <c r="D4420" s="20" t="s">
        <v>761</v>
      </c>
      <c r="E4420" s="20" t="s">
        <v>8050</v>
      </c>
      <c r="F4420" s="20" t="s">
        <v>470</v>
      </c>
      <c r="G4420" s="20">
        <v>20.100000000000001</v>
      </c>
      <c r="H4420" s="20" t="s">
        <v>1679</v>
      </c>
      <c r="I4420" s="20" t="s">
        <v>8046</v>
      </c>
      <c r="J4420" s="20" t="s">
        <v>8047</v>
      </c>
      <c r="K4420" s="20" t="s">
        <v>8047</v>
      </c>
      <c r="L4420" s="20" t="s">
        <v>808</v>
      </c>
      <c r="M4420" s="20">
        <v>3</v>
      </c>
      <c r="N4420" s="20" t="s">
        <v>1679</v>
      </c>
      <c r="P4420" s="20">
        <v>0</v>
      </c>
      <c r="Q4420" s="20" t="s">
        <v>509</v>
      </c>
      <c r="R4420" s="20" t="s">
        <v>550</v>
      </c>
      <c r="S4420" s="20" t="s">
        <v>221</v>
      </c>
      <c r="T4420" s="20" t="s">
        <v>8048</v>
      </c>
      <c r="V4420" s="20">
        <v>13</v>
      </c>
      <c r="W4420" s="20">
        <v>417</v>
      </c>
      <c r="Y4420" s="20" t="s">
        <v>1684</v>
      </c>
      <c r="Z4420" s="20" t="s">
        <v>1685</v>
      </c>
      <c r="AA4420" s="20">
        <v>0</v>
      </c>
      <c r="AY4420" s="20" t="s">
        <v>2127</v>
      </c>
      <c r="BE4420" s="20" t="s">
        <v>808</v>
      </c>
    </row>
    <row r="4421" spans="1:65" x14ac:dyDescent="0.25">
      <c r="A4421" s="20" t="s">
        <v>1677</v>
      </c>
      <c r="B4421" s="20" t="s">
        <v>808</v>
      </c>
      <c r="C4421" s="20" t="s">
        <v>8044</v>
      </c>
      <c r="D4421" s="20" t="s">
        <v>761</v>
      </c>
      <c r="E4421" s="20" t="s">
        <v>8051</v>
      </c>
      <c r="F4421" s="20" t="s">
        <v>471</v>
      </c>
      <c r="G4421" s="20">
        <v>1.56</v>
      </c>
      <c r="H4421" s="20" t="s">
        <v>1679</v>
      </c>
      <c r="I4421" s="20" t="s">
        <v>8046</v>
      </c>
      <c r="J4421" s="20" t="s">
        <v>8047</v>
      </c>
      <c r="K4421" s="20" t="s">
        <v>8047</v>
      </c>
      <c r="L4421" s="20" t="s">
        <v>808</v>
      </c>
      <c r="M4421" s="20">
        <v>3</v>
      </c>
      <c r="N4421" s="20" t="s">
        <v>1679</v>
      </c>
      <c r="P4421" s="20">
        <v>0</v>
      </c>
      <c r="Q4421" s="20" t="s">
        <v>509</v>
      </c>
      <c r="R4421" s="20" t="s">
        <v>550</v>
      </c>
      <c r="S4421" s="20" t="s">
        <v>221</v>
      </c>
      <c r="T4421" s="20" t="s">
        <v>8048</v>
      </c>
      <c r="V4421" s="20">
        <v>13</v>
      </c>
      <c r="W4421" s="20">
        <v>417</v>
      </c>
      <c r="Y4421" s="20" t="s">
        <v>1684</v>
      </c>
      <c r="Z4421" s="20" t="s">
        <v>1685</v>
      </c>
      <c r="AA4421" s="20">
        <v>0</v>
      </c>
      <c r="AY4421" s="20" t="s">
        <v>2127</v>
      </c>
      <c r="BE4421" s="20" t="s">
        <v>808</v>
      </c>
    </row>
    <row r="4422" spans="1:65" x14ac:dyDescent="0.25">
      <c r="A4422" s="20" t="s">
        <v>1677</v>
      </c>
      <c r="B4422" s="20" t="s">
        <v>808</v>
      </c>
      <c r="C4422" s="20" t="s">
        <v>8044</v>
      </c>
      <c r="D4422" s="20" t="s">
        <v>761</v>
      </c>
      <c r="E4422" s="20" t="s">
        <v>8052</v>
      </c>
      <c r="F4422" s="20" t="s">
        <v>472</v>
      </c>
      <c r="G4422" s="20">
        <v>2.1</v>
      </c>
      <c r="H4422" s="20" t="s">
        <v>1679</v>
      </c>
      <c r="I4422" s="20" t="s">
        <v>8046</v>
      </c>
      <c r="J4422" s="20" t="s">
        <v>8047</v>
      </c>
      <c r="K4422" s="20" t="s">
        <v>8047</v>
      </c>
      <c r="L4422" s="20" t="s">
        <v>808</v>
      </c>
      <c r="M4422" s="20">
        <v>3</v>
      </c>
      <c r="N4422" s="20" t="s">
        <v>1679</v>
      </c>
      <c r="P4422" s="20">
        <v>0</v>
      </c>
      <c r="Q4422" s="20" t="s">
        <v>545</v>
      </c>
      <c r="R4422" s="20" t="s">
        <v>550</v>
      </c>
      <c r="S4422" s="20" t="s">
        <v>221</v>
      </c>
      <c r="T4422" s="20" t="s">
        <v>8048</v>
      </c>
      <c r="V4422" s="20">
        <v>13</v>
      </c>
      <c r="W4422" s="20">
        <v>417</v>
      </c>
      <c r="Y4422" s="20" t="s">
        <v>1684</v>
      </c>
      <c r="Z4422" s="20" t="s">
        <v>1685</v>
      </c>
      <c r="AA4422" s="20">
        <v>0</v>
      </c>
      <c r="AY4422" s="20" t="s">
        <v>2127</v>
      </c>
      <c r="BE4422" s="20" t="s">
        <v>808</v>
      </c>
    </row>
    <row r="4423" spans="1:65" x14ac:dyDescent="0.25">
      <c r="A4423" s="20" t="s">
        <v>1677</v>
      </c>
      <c r="B4423" s="20" t="s">
        <v>808</v>
      </c>
      <c r="C4423" s="20" t="s">
        <v>8044</v>
      </c>
      <c r="D4423" s="20" t="s">
        <v>761</v>
      </c>
      <c r="E4423" s="20" t="s">
        <v>8053</v>
      </c>
      <c r="F4423" s="20" t="s">
        <v>473</v>
      </c>
      <c r="G4423" s="20">
        <v>0.7</v>
      </c>
      <c r="H4423" s="20" t="s">
        <v>1679</v>
      </c>
      <c r="I4423" s="20" t="s">
        <v>8046</v>
      </c>
      <c r="J4423" s="20" t="s">
        <v>8047</v>
      </c>
      <c r="K4423" s="20" t="s">
        <v>8047</v>
      </c>
      <c r="L4423" s="20" t="s">
        <v>808</v>
      </c>
      <c r="M4423" s="20">
        <v>3</v>
      </c>
      <c r="N4423" s="20" t="s">
        <v>1679</v>
      </c>
      <c r="P4423" s="20">
        <v>0</v>
      </c>
      <c r="Q4423" s="20" t="s">
        <v>545</v>
      </c>
      <c r="R4423" s="20" t="s">
        <v>550</v>
      </c>
      <c r="S4423" s="20" t="s">
        <v>221</v>
      </c>
      <c r="T4423" s="20" t="s">
        <v>8048</v>
      </c>
      <c r="V4423" s="20">
        <v>13</v>
      </c>
      <c r="W4423" s="20">
        <v>417</v>
      </c>
      <c r="Y4423" s="20" t="s">
        <v>1684</v>
      </c>
      <c r="Z4423" s="20" t="s">
        <v>1685</v>
      </c>
      <c r="AA4423" s="20">
        <v>0</v>
      </c>
      <c r="AY4423" s="20" t="s">
        <v>2127</v>
      </c>
      <c r="BE4423" s="20" t="s">
        <v>808</v>
      </c>
    </row>
    <row r="4424" spans="1:65" x14ac:dyDescent="0.25">
      <c r="A4424" s="20" t="s">
        <v>1677</v>
      </c>
      <c r="B4424" s="20" t="s">
        <v>808</v>
      </c>
      <c r="C4424" s="20" t="s">
        <v>8044</v>
      </c>
      <c r="D4424" s="20" t="s">
        <v>761</v>
      </c>
      <c r="E4424" s="20" t="s">
        <v>8054</v>
      </c>
      <c r="F4424" s="20" t="s">
        <v>474</v>
      </c>
      <c r="G4424" s="20">
        <v>1.87</v>
      </c>
      <c r="H4424" s="20" t="s">
        <v>1679</v>
      </c>
      <c r="I4424" s="20" t="s">
        <v>8046</v>
      </c>
      <c r="J4424" s="20" t="s">
        <v>8047</v>
      </c>
      <c r="K4424" s="20" t="s">
        <v>8047</v>
      </c>
      <c r="L4424" s="20" t="s">
        <v>808</v>
      </c>
      <c r="M4424" s="20">
        <v>3</v>
      </c>
      <c r="N4424" s="20" t="s">
        <v>1679</v>
      </c>
      <c r="P4424" s="20">
        <v>0</v>
      </c>
      <c r="Q4424" s="20" t="s">
        <v>509</v>
      </c>
      <c r="R4424" s="20" t="s">
        <v>550</v>
      </c>
      <c r="S4424" s="20" t="s">
        <v>221</v>
      </c>
      <c r="T4424" s="20" t="s">
        <v>8048</v>
      </c>
      <c r="V4424" s="20">
        <v>13</v>
      </c>
      <c r="W4424" s="20">
        <v>417</v>
      </c>
      <c r="Y4424" s="20" t="s">
        <v>1684</v>
      </c>
      <c r="Z4424" s="20" t="s">
        <v>1685</v>
      </c>
      <c r="AA4424" s="20">
        <v>1.5</v>
      </c>
      <c r="AY4424" s="20" t="s">
        <v>2127</v>
      </c>
      <c r="BE4424" s="20" t="s">
        <v>808</v>
      </c>
    </row>
    <row r="4425" spans="1:65" x14ac:dyDescent="0.25">
      <c r="A4425" s="20" t="s">
        <v>1677</v>
      </c>
      <c r="B4425" s="20" t="s">
        <v>808</v>
      </c>
      <c r="C4425" s="20" t="s">
        <v>986</v>
      </c>
      <c r="D4425" s="20" t="s">
        <v>638</v>
      </c>
      <c r="E4425" s="20" t="s">
        <v>8055</v>
      </c>
      <c r="F4425" s="20" t="s">
        <v>465</v>
      </c>
      <c r="G4425" s="20">
        <v>4.9000000000000004</v>
      </c>
      <c r="H4425" s="20" t="s">
        <v>1679</v>
      </c>
      <c r="I4425" s="20" t="s">
        <v>8056</v>
      </c>
      <c r="J4425" s="20" t="s">
        <v>7065</v>
      </c>
      <c r="K4425" s="20" t="s">
        <v>7065</v>
      </c>
      <c r="L4425" s="20" t="s">
        <v>808</v>
      </c>
      <c r="M4425" s="20">
        <v>1</v>
      </c>
      <c r="N4425" s="20" t="s">
        <v>1679</v>
      </c>
      <c r="P4425" s="20">
        <v>0</v>
      </c>
      <c r="Q4425" s="20" t="s">
        <v>509</v>
      </c>
      <c r="S4425" s="20" t="s">
        <v>221</v>
      </c>
      <c r="Y4425" s="20" t="s">
        <v>1684</v>
      </c>
      <c r="Z4425" s="20" t="s">
        <v>1685</v>
      </c>
      <c r="AA4425" s="20">
        <v>1.5</v>
      </c>
      <c r="AB4425" s="20">
        <v>55</v>
      </c>
      <c r="AC4425" s="20">
        <v>55</v>
      </c>
      <c r="AD4425" s="20">
        <v>55</v>
      </c>
      <c r="AG4425" s="20" t="s">
        <v>2885</v>
      </c>
      <c r="AT4425" s="20" t="s">
        <v>1687</v>
      </c>
      <c r="BD4425" s="20" t="s">
        <v>8057</v>
      </c>
      <c r="BE4425" s="20" t="s">
        <v>808</v>
      </c>
      <c r="BJ4425" s="20" t="s">
        <v>6442</v>
      </c>
    </row>
    <row r="4426" spans="1:65" x14ac:dyDescent="0.25">
      <c r="A4426" s="20" t="s">
        <v>1677</v>
      </c>
      <c r="B4426" s="20" t="s">
        <v>808</v>
      </c>
      <c r="C4426" s="20" t="s">
        <v>986</v>
      </c>
      <c r="D4426" s="20" t="s">
        <v>638</v>
      </c>
      <c r="E4426" s="20" t="s">
        <v>8058</v>
      </c>
      <c r="F4426" s="20" t="s">
        <v>468</v>
      </c>
      <c r="G4426" s="20">
        <v>28.4</v>
      </c>
      <c r="H4426" s="20" t="s">
        <v>1679</v>
      </c>
      <c r="I4426" s="20" t="s">
        <v>8056</v>
      </c>
      <c r="J4426" s="20" t="s">
        <v>7065</v>
      </c>
      <c r="K4426" s="20" t="s">
        <v>7065</v>
      </c>
      <c r="L4426" s="20" t="s">
        <v>808</v>
      </c>
      <c r="M4426" s="20">
        <v>1</v>
      </c>
      <c r="N4426" s="20" t="s">
        <v>1679</v>
      </c>
      <c r="P4426" s="20">
        <v>0</v>
      </c>
      <c r="Q4426" s="20" t="s">
        <v>504</v>
      </c>
      <c r="S4426" s="20" t="s">
        <v>221</v>
      </c>
      <c r="Y4426" s="20" t="s">
        <v>1684</v>
      </c>
      <c r="Z4426" s="20" t="s">
        <v>1685</v>
      </c>
      <c r="AA4426" s="20">
        <v>1.5</v>
      </c>
      <c r="AB4426" s="20">
        <v>55</v>
      </c>
      <c r="AC4426" s="20">
        <v>55</v>
      </c>
      <c r="AD4426" s="20">
        <v>55</v>
      </c>
      <c r="AG4426" s="20" t="s">
        <v>2885</v>
      </c>
      <c r="AT4426" s="20" t="s">
        <v>1687</v>
      </c>
      <c r="BD4426" s="20" t="s">
        <v>8057</v>
      </c>
      <c r="BE4426" s="20" t="s">
        <v>808</v>
      </c>
      <c r="BJ4426" s="20" t="s">
        <v>6442</v>
      </c>
    </row>
    <row r="4427" spans="1:65" x14ac:dyDescent="0.25">
      <c r="A4427" s="20" t="s">
        <v>1677</v>
      </c>
      <c r="B4427" s="20" t="s">
        <v>808</v>
      </c>
      <c r="C4427" s="20" t="s">
        <v>986</v>
      </c>
      <c r="D4427" s="20" t="s">
        <v>638</v>
      </c>
      <c r="E4427" s="20" t="s">
        <v>8059</v>
      </c>
      <c r="F4427" s="20" t="s">
        <v>470</v>
      </c>
      <c r="G4427" s="20">
        <v>9.9600000000000009</v>
      </c>
      <c r="H4427" s="20" t="s">
        <v>1679</v>
      </c>
      <c r="I4427" s="20" t="s">
        <v>8056</v>
      </c>
      <c r="J4427" s="20" t="s">
        <v>7065</v>
      </c>
      <c r="K4427" s="20" t="s">
        <v>7065</v>
      </c>
      <c r="L4427" s="20" t="s">
        <v>808</v>
      </c>
      <c r="M4427" s="20">
        <v>1</v>
      </c>
      <c r="N4427" s="20" t="s">
        <v>1679</v>
      </c>
      <c r="P4427" s="20">
        <v>0</v>
      </c>
      <c r="Q4427" s="20" t="s">
        <v>509</v>
      </c>
      <c r="S4427" s="20" t="s">
        <v>221</v>
      </c>
      <c r="Y4427" s="20" t="s">
        <v>1684</v>
      </c>
      <c r="Z4427" s="20" t="s">
        <v>1685</v>
      </c>
      <c r="AA4427" s="20">
        <v>1.5</v>
      </c>
      <c r="AB4427" s="20">
        <v>55</v>
      </c>
      <c r="AC4427" s="20">
        <v>55</v>
      </c>
      <c r="AD4427" s="20">
        <v>55</v>
      </c>
      <c r="AG4427" s="20" t="s">
        <v>2885</v>
      </c>
      <c r="AT4427" s="20" t="s">
        <v>1687</v>
      </c>
      <c r="BD4427" s="20" t="s">
        <v>8057</v>
      </c>
      <c r="BE4427" s="20" t="s">
        <v>808</v>
      </c>
      <c r="BJ4427" s="20" t="s">
        <v>6442</v>
      </c>
    </row>
    <row r="4428" spans="1:65" x14ac:dyDescent="0.25">
      <c r="A4428" s="20" t="s">
        <v>1677</v>
      </c>
      <c r="B4428" s="20" t="s">
        <v>808</v>
      </c>
      <c r="C4428" s="20" t="s">
        <v>986</v>
      </c>
      <c r="D4428" s="20" t="s">
        <v>638</v>
      </c>
      <c r="E4428" s="20" t="s">
        <v>8060</v>
      </c>
      <c r="F4428" s="20" t="s">
        <v>471</v>
      </c>
      <c r="G4428" s="20">
        <v>26.86</v>
      </c>
      <c r="H4428" s="20" t="s">
        <v>1679</v>
      </c>
      <c r="I4428" s="20" t="s">
        <v>8056</v>
      </c>
      <c r="J4428" s="20" t="s">
        <v>7065</v>
      </c>
      <c r="K4428" s="20" t="s">
        <v>7065</v>
      </c>
      <c r="L4428" s="20" t="s">
        <v>808</v>
      </c>
      <c r="M4428" s="20">
        <v>1</v>
      </c>
      <c r="N4428" s="20" t="s">
        <v>1679</v>
      </c>
      <c r="P4428" s="20">
        <v>0</v>
      </c>
      <c r="Q4428" s="20" t="s">
        <v>504</v>
      </c>
      <c r="S4428" s="20" t="s">
        <v>221</v>
      </c>
      <c r="Y4428" s="20" t="s">
        <v>1684</v>
      </c>
      <c r="Z4428" s="20" t="s">
        <v>1685</v>
      </c>
      <c r="AA4428" s="20">
        <v>1.5</v>
      </c>
      <c r="AB4428" s="20">
        <v>55</v>
      </c>
      <c r="AC4428" s="20">
        <v>55</v>
      </c>
      <c r="AD4428" s="20">
        <v>55</v>
      </c>
      <c r="AG4428" s="20" t="s">
        <v>2885</v>
      </c>
      <c r="AT4428" s="20" t="s">
        <v>1687</v>
      </c>
      <c r="BD4428" s="20" t="s">
        <v>8057</v>
      </c>
      <c r="BE4428" s="20" t="s">
        <v>808</v>
      </c>
      <c r="BJ4428" s="20" t="s">
        <v>6442</v>
      </c>
    </row>
    <row r="4429" spans="1:65" x14ac:dyDescent="0.25">
      <c r="A4429" s="20" t="s">
        <v>1677</v>
      </c>
      <c r="B4429" s="20" t="s">
        <v>808</v>
      </c>
      <c r="C4429" s="20" t="s">
        <v>986</v>
      </c>
      <c r="D4429" s="20" t="s">
        <v>638</v>
      </c>
      <c r="E4429" s="20" t="s">
        <v>8061</v>
      </c>
      <c r="F4429" s="20" t="s">
        <v>472</v>
      </c>
      <c r="G4429" s="20">
        <v>16.579999999999998</v>
      </c>
      <c r="H4429" s="20" t="s">
        <v>1679</v>
      </c>
      <c r="I4429" s="20" t="s">
        <v>8056</v>
      </c>
      <c r="J4429" s="20" t="s">
        <v>7065</v>
      </c>
      <c r="K4429" s="20" t="s">
        <v>7065</v>
      </c>
      <c r="L4429" s="20" t="s">
        <v>808</v>
      </c>
      <c r="M4429" s="20">
        <v>4</v>
      </c>
      <c r="N4429" s="20" t="s">
        <v>1679</v>
      </c>
      <c r="P4429" s="20">
        <v>0</v>
      </c>
      <c r="Q4429" s="20" t="s">
        <v>487</v>
      </c>
      <c r="R4429" s="20" t="s">
        <v>707</v>
      </c>
      <c r="S4429" s="20" t="s">
        <v>221</v>
      </c>
      <c r="T4429" s="20" t="s">
        <v>8062</v>
      </c>
      <c r="U4429" s="20" t="s">
        <v>8063</v>
      </c>
      <c r="V4429" s="20">
        <v>20</v>
      </c>
      <c r="W4429" s="20">
        <v>611</v>
      </c>
      <c r="Y4429" s="20" t="s">
        <v>1684</v>
      </c>
      <c r="Z4429" s="20" t="s">
        <v>1685</v>
      </c>
      <c r="AA4429" s="20">
        <v>1.5</v>
      </c>
      <c r="AB4429" s="20">
        <v>55</v>
      </c>
      <c r="AC4429" s="20">
        <v>55</v>
      </c>
      <c r="AD4429" s="20">
        <v>55</v>
      </c>
      <c r="AT4429" s="20" t="s">
        <v>1687</v>
      </c>
      <c r="BE4429" s="20" t="s">
        <v>808</v>
      </c>
      <c r="BL4429" s="20">
        <v>911.9</v>
      </c>
      <c r="BM4429" s="20">
        <v>55</v>
      </c>
    </row>
    <row r="4430" spans="1:65" x14ac:dyDescent="0.25">
      <c r="A4430" s="20" t="s">
        <v>1677</v>
      </c>
      <c r="B4430" s="20" t="s">
        <v>808</v>
      </c>
      <c r="C4430" s="20" t="s">
        <v>986</v>
      </c>
      <c r="D4430" s="20" t="s">
        <v>638</v>
      </c>
      <c r="E4430" s="20" t="s">
        <v>8064</v>
      </c>
      <c r="F4430" s="20" t="s">
        <v>473</v>
      </c>
      <c r="G4430" s="20">
        <v>21.33</v>
      </c>
      <c r="H4430" s="20" t="s">
        <v>1679</v>
      </c>
      <c r="I4430" s="20" t="s">
        <v>8056</v>
      </c>
      <c r="J4430" s="20" t="s">
        <v>7065</v>
      </c>
      <c r="K4430" s="20" t="s">
        <v>7065</v>
      </c>
      <c r="L4430" s="20" t="s">
        <v>808</v>
      </c>
      <c r="M4430" s="20">
        <v>4</v>
      </c>
      <c r="N4430" s="20" t="s">
        <v>1679</v>
      </c>
      <c r="P4430" s="20">
        <v>0</v>
      </c>
      <c r="Q4430" s="20" t="s">
        <v>487</v>
      </c>
      <c r="R4430" s="20" t="s">
        <v>707</v>
      </c>
      <c r="S4430" s="20" t="s">
        <v>221</v>
      </c>
      <c r="T4430" s="20" t="s">
        <v>8062</v>
      </c>
      <c r="U4430" s="20" t="s">
        <v>8063</v>
      </c>
      <c r="V4430" s="20">
        <v>20</v>
      </c>
      <c r="W4430" s="20">
        <v>611</v>
      </c>
      <c r="Y4430" s="20" t="s">
        <v>1684</v>
      </c>
      <c r="Z4430" s="20" t="s">
        <v>1685</v>
      </c>
      <c r="AA4430" s="20">
        <v>1.5</v>
      </c>
      <c r="AB4430" s="20">
        <v>55</v>
      </c>
      <c r="AC4430" s="20">
        <v>55</v>
      </c>
      <c r="AD4430" s="20">
        <v>55</v>
      </c>
      <c r="AT4430" s="20" t="s">
        <v>1687</v>
      </c>
      <c r="BE4430" s="20" t="s">
        <v>808</v>
      </c>
      <c r="BL4430" s="20">
        <v>1173.1500000000001</v>
      </c>
      <c r="BM4430" s="20">
        <v>55</v>
      </c>
    </row>
    <row r="4431" spans="1:65" x14ac:dyDescent="0.25">
      <c r="A4431" s="20" t="s">
        <v>1677</v>
      </c>
      <c r="B4431" s="20" t="s">
        <v>808</v>
      </c>
      <c r="C4431" s="20" t="s">
        <v>986</v>
      </c>
      <c r="D4431" s="20" t="s">
        <v>638</v>
      </c>
      <c r="E4431" s="20" t="s">
        <v>8065</v>
      </c>
      <c r="F4431" s="20" t="s">
        <v>474</v>
      </c>
      <c r="G4431" s="20">
        <v>7.47</v>
      </c>
      <c r="H4431" s="20" t="s">
        <v>1679</v>
      </c>
      <c r="I4431" s="20" t="s">
        <v>8056</v>
      </c>
      <c r="J4431" s="20" t="s">
        <v>7065</v>
      </c>
      <c r="K4431" s="20" t="s">
        <v>7065</v>
      </c>
      <c r="L4431" s="20" t="s">
        <v>808</v>
      </c>
      <c r="M4431" s="20">
        <v>4</v>
      </c>
      <c r="N4431" s="20" t="s">
        <v>1679</v>
      </c>
      <c r="P4431" s="20">
        <v>0</v>
      </c>
      <c r="Q4431" s="20" t="s">
        <v>487</v>
      </c>
      <c r="R4431" s="20" t="s">
        <v>707</v>
      </c>
      <c r="S4431" s="20" t="s">
        <v>221</v>
      </c>
      <c r="T4431" s="20" t="s">
        <v>8062</v>
      </c>
      <c r="U4431" s="20" t="s">
        <v>8063</v>
      </c>
      <c r="V4431" s="20">
        <v>20</v>
      </c>
      <c r="W4431" s="20">
        <v>611</v>
      </c>
      <c r="Y4431" s="20" t="s">
        <v>1684</v>
      </c>
      <c r="Z4431" s="20" t="s">
        <v>1685</v>
      </c>
      <c r="AA4431" s="20">
        <v>1.5</v>
      </c>
      <c r="AB4431" s="20">
        <v>55</v>
      </c>
      <c r="AC4431" s="20">
        <v>55</v>
      </c>
      <c r="AD4431" s="20">
        <v>55</v>
      </c>
      <c r="AT4431" s="20" t="s">
        <v>1687</v>
      </c>
      <c r="BE4431" s="20" t="s">
        <v>808</v>
      </c>
      <c r="BL4431" s="20">
        <v>410.85</v>
      </c>
      <c r="BM4431" s="20">
        <v>55</v>
      </c>
    </row>
    <row r="4432" spans="1:65" x14ac:dyDescent="0.25">
      <c r="A4432" s="20" t="s">
        <v>1677</v>
      </c>
      <c r="B4432" s="20" t="s">
        <v>808</v>
      </c>
      <c r="C4432" s="20" t="s">
        <v>986</v>
      </c>
      <c r="D4432" s="20" t="s">
        <v>638</v>
      </c>
      <c r="E4432" s="20" t="s">
        <v>8066</v>
      </c>
      <c r="F4432" s="20" t="s">
        <v>475</v>
      </c>
      <c r="G4432" s="20">
        <v>3.28</v>
      </c>
      <c r="H4432" s="20" t="s">
        <v>1679</v>
      </c>
      <c r="I4432" s="20" t="s">
        <v>8056</v>
      </c>
      <c r="J4432" s="20" t="s">
        <v>7065</v>
      </c>
      <c r="K4432" s="20" t="s">
        <v>7065</v>
      </c>
      <c r="L4432" s="20" t="s">
        <v>808</v>
      </c>
      <c r="M4432" s="20">
        <v>4</v>
      </c>
      <c r="N4432" s="20" t="s">
        <v>1679</v>
      </c>
      <c r="P4432" s="20">
        <v>0</v>
      </c>
      <c r="Q4432" s="20" t="s">
        <v>487</v>
      </c>
      <c r="R4432" s="20" t="s">
        <v>707</v>
      </c>
      <c r="S4432" s="20" t="s">
        <v>221</v>
      </c>
      <c r="T4432" s="20" t="s">
        <v>8062</v>
      </c>
      <c r="U4432" s="20" t="s">
        <v>8063</v>
      </c>
      <c r="V4432" s="20">
        <v>20</v>
      </c>
      <c r="W4432" s="20">
        <v>611</v>
      </c>
      <c r="Y4432" s="20" t="s">
        <v>1684</v>
      </c>
      <c r="Z4432" s="20" t="s">
        <v>1685</v>
      </c>
      <c r="AA4432" s="20">
        <v>1.5</v>
      </c>
      <c r="AB4432" s="20">
        <v>55</v>
      </c>
      <c r="AC4432" s="20">
        <v>55</v>
      </c>
      <c r="AD4432" s="20">
        <v>55</v>
      </c>
      <c r="AT4432" s="20" t="s">
        <v>1687</v>
      </c>
      <c r="BE4432" s="20" t="s">
        <v>808</v>
      </c>
      <c r="BL4432" s="20">
        <v>180.4</v>
      </c>
      <c r="BM4432" s="20">
        <v>55</v>
      </c>
    </row>
    <row r="4433" spans="1:68" x14ac:dyDescent="0.25">
      <c r="A4433" s="20" t="s">
        <v>1677</v>
      </c>
      <c r="B4433" s="20" t="s">
        <v>808</v>
      </c>
      <c r="C4433" s="20" t="s">
        <v>987</v>
      </c>
      <c r="D4433" s="20" t="s">
        <v>638</v>
      </c>
      <c r="E4433" s="20" t="s">
        <v>8067</v>
      </c>
      <c r="F4433" s="20" t="s">
        <v>465</v>
      </c>
      <c r="G4433" s="20">
        <v>13.79</v>
      </c>
      <c r="H4433" s="20" t="s">
        <v>1679</v>
      </c>
      <c r="I4433" s="20" t="s">
        <v>8068</v>
      </c>
      <c r="J4433" s="20" t="s">
        <v>8069</v>
      </c>
      <c r="K4433" s="20" t="s">
        <v>8069</v>
      </c>
      <c r="L4433" s="20" t="s">
        <v>808</v>
      </c>
      <c r="M4433" s="20">
        <v>6</v>
      </c>
      <c r="N4433" s="20" t="s">
        <v>1679</v>
      </c>
      <c r="P4433" s="20">
        <v>0</v>
      </c>
      <c r="Q4433" s="20" t="s">
        <v>487</v>
      </c>
      <c r="R4433" s="20" t="s">
        <v>488</v>
      </c>
      <c r="S4433" s="20" t="s">
        <v>221</v>
      </c>
      <c r="T4433" s="20" t="s">
        <v>8070</v>
      </c>
      <c r="U4433" s="20" t="s">
        <v>8071</v>
      </c>
      <c r="V4433" s="20">
        <v>19</v>
      </c>
      <c r="W4433" s="20">
        <v>601</v>
      </c>
      <c r="Y4433" s="20" t="s">
        <v>1684</v>
      </c>
      <c r="Z4433" s="20" t="s">
        <v>1685</v>
      </c>
      <c r="AA4433" s="20">
        <v>1.5</v>
      </c>
      <c r="AB4433" s="20">
        <v>62</v>
      </c>
      <c r="AC4433" s="20">
        <v>62</v>
      </c>
      <c r="AD4433" s="20">
        <v>62</v>
      </c>
      <c r="AJ4433" s="20" t="s">
        <v>1815</v>
      </c>
      <c r="AT4433" s="20" t="s">
        <v>1687</v>
      </c>
      <c r="AY4433" s="20" t="s">
        <v>3102</v>
      </c>
      <c r="BD4433" s="20" t="s">
        <v>3103</v>
      </c>
      <c r="BE4433" s="20" t="s">
        <v>808</v>
      </c>
      <c r="BL4433" s="20">
        <v>965.3</v>
      </c>
      <c r="BM4433" s="20">
        <v>70</v>
      </c>
      <c r="BN4433" s="20">
        <v>1353.6990000000001</v>
      </c>
      <c r="BO4433" s="20">
        <v>13.79</v>
      </c>
      <c r="BP4433" s="20">
        <v>98.17</v>
      </c>
    </row>
    <row r="4434" spans="1:68" x14ac:dyDescent="0.25">
      <c r="A4434" s="20" t="s">
        <v>1677</v>
      </c>
      <c r="B4434" s="20" t="s">
        <v>808</v>
      </c>
      <c r="C4434" s="20" t="s">
        <v>987</v>
      </c>
      <c r="D4434" s="20" t="s">
        <v>638</v>
      </c>
      <c r="E4434" s="20" t="s">
        <v>8072</v>
      </c>
      <c r="F4434" s="20" t="s">
        <v>468</v>
      </c>
      <c r="G4434" s="20">
        <v>11.66</v>
      </c>
      <c r="H4434" s="20" t="s">
        <v>1679</v>
      </c>
      <c r="I4434" s="20" t="s">
        <v>8068</v>
      </c>
      <c r="J4434" s="20" t="s">
        <v>8069</v>
      </c>
      <c r="K4434" s="20" t="s">
        <v>8069</v>
      </c>
      <c r="L4434" s="20" t="s">
        <v>808</v>
      </c>
      <c r="M4434" s="20">
        <v>6</v>
      </c>
      <c r="N4434" s="20" t="s">
        <v>1679</v>
      </c>
      <c r="P4434" s="20">
        <v>0</v>
      </c>
      <c r="Q4434" s="20" t="s">
        <v>487</v>
      </c>
      <c r="R4434" s="20" t="s">
        <v>488</v>
      </c>
      <c r="S4434" s="20" t="s">
        <v>221</v>
      </c>
      <c r="T4434" s="20" t="s">
        <v>8070</v>
      </c>
      <c r="U4434" s="20" t="s">
        <v>8073</v>
      </c>
      <c r="V4434" s="20">
        <v>19</v>
      </c>
      <c r="W4434" s="20">
        <v>593</v>
      </c>
      <c r="Y4434" s="20" t="s">
        <v>1684</v>
      </c>
      <c r="Z4434" s="20" t="s">
        <v>1685</v>
      </c>
      <c r="AA4434" s="20">
        <v>1.5</v>
      </c>
      <c r="AB4434" s="20">
        <v>62</v>
      </c>
      <c r="AC4434" s="20">
        <v>62</v>
      </c>
      <c r="AD4434" s="20">
        <v>62</v>
      </c>
      <c r="AJ4434" s="20" t="s">
        <v>1815</v>
      </c>
      <c r="AT4434" s="20" t="s">
        <v>1687</v>
      </c>
      <c r="AY4434" s="20" t="s">
        <v>3102</v>
      </c>
      <c r="BD4434" s="20" t="s">
        <v>3103</v>
      </c>
      <c r="BE4434" s="20" t="s">
        <v>808</v>
      </c>
      <c r="BL4434" s="20">
        <v>816.2</v>
      </c>
      <c r="BM4434" s="20">
        <v>70</v>
      </c>
      <c r="BN4434" s="20">
        <v>1144.6030000000001</v>
      </c>
      <c r="BO4434" s="20">
        <v>11.66</v>
      </c>
      <c r="BP4434" s="20">
        <v>98.16</v>
      </c>
    </row>
    <row r="4435" spans="1:68" x14ac:dyDescent="0.25">
      <c r="A4435" s="20" t="s">
        <v>1677</v>
      </c>
      <c r="B4435" s="20" t="s">
        <v>808</v>
      </c>
      <c r="C4435" s="20" t="s">
        <v>987</v>
      </c>
      <c r="D4435" s="20" t="s">
        <v>638</v>
      </c>
      <c r="E4435" s="20" t="s">
        <v>8074</v>
      </c>
      <c r="F4435" s="20" t="s">
        <v>471</v>
      </c>
      <c r="G4435" s="20">
        <v>6.3</v>
      </c>
      <c r="H4435" s="20" t="s">
        <v>1679</v>
      </c>
      <c r="I4435" s="20" t="s">
        <v>8068</v>
      </c>
      <c r="J4435" s="20" t="s">
        <v>8069</v>
      </c>
      <c r="K4435" s="20" t="s">
        <v>8069</v>
      </c>
      <c r="L4435" s="20" t="s">
        <v>808</v>
      </c>
      <c r="M4435" s="20">
        <v>6</v>
      </c>
      <c r="N4435" s="20" t="s">
        <v>1679</v>
      </c>
      <c r="P4435" s="20">
        <v>0</v>
      </c>
      <c r="Q4435" s="20" t="s">
        <v>504</v>
      </c>
      <c r="R4435" s="20" t="s">
        <v>488</v>
      </c>
      <c r="S4435" s="20" t="s">
        <v>221</v>
      </c>
      <c r="T4435" s="20" t="s">
        <v>7398</v>
      </c>
      <c r="U4435" s="20" t="s">
        <v>8073</v>
      </c>
      <c r="V4435" s="20">
        <v>19</v>
      </c>
      <c r="W4435" s="20">
        <v>593</v>
      </c>
      <c r="Y4435" s="20" t="s">
        <v>1684</v>
      </c>
      <c r="Z4435" s="20" t="s">
        <v>1685</v>
      </c>
      <c r="AA4435" s="20">
        <v>1.5</v>
      </c>
      <c r="AB4435" s="20">
        <v>62</v>
      </c>
      <c r="AC4435" s="20">
        <v>62</v>
      </c>
      <c r="AD4435" s="20">
        <v>62</v>
      </c>
      <c r="AJ4435" s="20" t="s">
        <v>1815</v>
      </c>
      <c r="AT4435" s="20" t="s">
        <v>1687</v>
      </c>
      <c r="AY4435" s="20" t="s">
        <v>3102</v>
      </c>
      <c r="BD4435" s="20" t="s">
        <v>3103</v>
      </c>
      <c r="BE4435" s="20" t="s">
        <v>808</v>
      </c>
      <c r="BL4435" s="20">
        <v>409.5</v>
      </c>
      <c r="BM4435" s="20">
        <v>65</v>
      </c>
      <c r="BN4435" s="20">
        <v>574.27700000000004</v>
      </c>
      <c r="BO4435" s="20">
        <v>6.3</v>
      </c>
      <c r="BP4435" s="20">
        <v>91.16</v>
      </c>
    </row>
    <row r="4436" spans="1:68" x14ac:dyDescent="0.25">
      <c r="A4436" s="20" t="s">
        <v>1677</v>
      </c>
      <c r="B4436" s="20" t="s">
        <v>808</v>
      </c>
      <c r="C4436" s="20" t="s">
        <v>987</v>
      </c>
      <c r="D4436" s="20" t="s">
        <v>638</v>
      </c>
      <c r="E4436" s="20" t="s">
        <v>8075</v>
      </c>
      <c r="F4436" s="20" t="s">
        <v>473</v>
      </c>
      <c r="G4436" s="20">
        <v>7.9</v>
      </c>
      <c r="H4436" s="20" t="s">
        <v>1679</v>
      </c>
      <c r="I4436" s="20" t="s">
        <v>8068</v>
      </c>
      <c r="J4436" s="20" t="s">
        <v>8069</v>
      </c>
      <c r="K4436" s="20" t="s">
        <v>8069</v>
      </c>
      <c r="L4436" s="20" t="s">
        <v>808</v>
      </c>
      <c r="M4436" s="20">
        <v>6</v>
      </c>
      <c r="N4436" s="20" t="s">
        <v>1679</v>
      </c>
      <c r="P4436" s="20">
        <v>0</v>
      </c>
      <c r="Q4436" s="20" t="s">
        <v>499</v>
      </c>
      <c r="R4436" s="20" t="s">
        <v>488</v>
      </c>
      <c r="S4436" s="20" t="s">
        <v>221</v>
      </c>
      <c r="T4436" s="20" t="s">
        <v>7015</v>
      </c>
      <c r="U4436" s="20" t="s">
        <v>8076</v>
      </c>
      <c r="V4436" s="20">
        <v>19</v>
      </c>
      <c r="W4436" s="20">
        <v>602</v>
      </c>
      <c r="Y4436" s="20" t="s">
        <v>1684</v>
      </c>
      <c r="Z4436" s="20" t="s">
        <v>1685</v>
      </c>
      <c r="AA4436" s="20">
        <v>1.5</v>
      </c>
      <c r="AB4436" s="20">
        <v>62</v>
      </c>
      <c r="AC4436" s="20">
        <v>62</v>
      </c>
      <c r="AD4436" s="20">
        <v>62</v>
      </c>
      <c r="AJ4436" s="20" t="s">
        <v>1815</v>
      </c>
      <c r="AT4436" s="20" t="s">
        <v>1687</v>
      </c>
      <c r="AY4436" s="20" t="s">
        <v>3102</v>
      </c>
      <c r="BD4436" s="20" t="s">
        <v>3103</v>
      </c>
      <c r="BE4436" s="20" t="s">
        <v>808</v>
      </c>
      <c r="BL4436" s="20">
        <v>632</v>
      </c>
      <c r="BM4436" s="20">
        <v>80</v>
      </c>
      <c r="BN4436" s="20">
        <v>886.27099999999996</v>
      </c>
      <c r="BO4436" s="20">
        <v>7.9</v>
      </c>
      <c r="BP4436" s="20">
        <v>112.19</v>
      </c>
    </row>
    <row r="4437" spans="1:68" x14ac:dyDescent="0.25">
      <c r="A4437" s="20" t="s">
        <v>1677</v>
      </c>
      <c r="B4437" s="20" t="s">
        <v>808</v>
      </c>
      <c r="C4437" s="20" t="s">
        <v>988</v>
      </c>
      <c r="D4437" s="20" t="s">
        <v>564</v>
      </c>
      <c r="E4437" s="20" t="s">
        <v>8077</v>
      </c>
      <c r="F4437" s="20" t="s">
        <v>465</v>
      </c>
      <c r="G4437" s="20">
        <v>10.79</v>
      </c>
      <c r="H4437" s="20" t="s">
        <v>1679</v>
      </c>
      <c r="I4437" s="20" t="s">
        <v>8078</v>
      </c>
      <c r="J4437" s="20" t="s">
        <v>8079</v>
      </c>
      <c r="K4437" s="20" t="s">
        <v>8079</v>
      </c>
      <c r="L4437" s="20" t="s">
        <v>808</v>
      </c>
      <c r="M4437" s="20">
        <v>4</v>
      </c>
      <c r="N4437" s="20" t="s">
        <v>1679</v>
      </c>
      <c r="P4437" s="20">
        <v>0</v>
      </c>
      <c r="Q4437" s="20" t="s">
        <v>495</v>
      </c>
      <c r="R4437" s="20" t="s">
        <v>488</v>
      </c>
      <c r="S4437" s="20" t="s">
        <v>221</v>
      </c>
      <c r="T4437" s="20" t="s">
        <v>8070</v>
      </c>
      <c r="U4437" s="20" t="s">
        <v>8080</v>
      </c>
      <c r="V4437" s="20">
        <v>18</v>
      </c>
      <c r="W4437" s="20">
        <v>546</v>
      </c>
      <c r="Y4437" s="20" t="s">
        <v>1684</v>
      </c>
      <c r="Z4437" s="20" t="s">
        <v>1685</v>
      </c>
      <c r="AA4437" s="20">
        <v>1.5</v>
      </c>
      <c r="AB4437" s="20">
        <v>30</v>
      </c>
      <c r="AC4437" s="20">
        <v>30</v>
      </c>
      <c r="AD4437" s="20">
        <v>30</v>
      </c>
      <c r="AJ4437" s="20" t="s">
        <v>1815</v>
      </c>
      <c r="AT4437" s="20" t="s">
        <v>1687</v>
      </c>
      <c r="AY4437" s="20" t="s">
        <v>1942</v>
      </c>
      <c r="BD4437" s="20" t="s">
        <v>3103</v>
      </c>
      <c r="BE4437" s="20" t="s">
        <v>808</v>
      </c>
      <c r="BL4437" s="20">
        <v>647.4</v>
      </c>
      <c r="BM4437" s="20">
        <v>60</v>
      </c>
    </row>
    <row r="4438" spans="1:68" x14ac:dyDescent="0.25">
      <c r="A4438" s="20" t="s">
        <v>1677</v>
      </c>
      <c r="B4438" s="20" t="s">
        <v>808</v>
      </c>
      <c r="C4438" s="20" t="s">
        <v>988</v>
      </c>
      <c r="D4438" s="20" t="s">
        <v>564</v>
      </c>
      <c r="E4438" s="20" t="s">
        <v>8081</v>
      </c>
      <c r="F4438" s="20" t="s">
        <v>468</v>
      </c>
      <c r="G4438" s="20">
        <v>6.78</v>
      </c>
      <c r="H4438" s="20" t="s">
        <v>1679</v>
      </c>
      <c r="I4438" s="20" t="s">
        <v>8078</v>
      </c>
      <c r="J4438" s="20" t="s">
        <v>8079</v>
      </c>
      <c r="K4438" s="20" t="s">
        <v>8079</v>
      </c>
      <c r="L4438" s="20" t="s">
        <v>808</v>
      </c>
      <c r="M4438" s="20">
        <v>4</v>
      </c>
      <c r="N4438" s="20" t="s">
        <v>1679</v>
      </c>
      <c r="P4438" s="20">
        <v>0</v>
      </c>
      <c r="Q4438" s="20" t="s">
        <v>487</v>
      </c>
      <c r="R4438" s="20" t="s">
        <v>488</v>
      </c>
      <c r="S4438" s="20" t="s">
        <v>221</v>
      </c>
      <c r="T4438" s="20" t="s">
        <v>8070</v>
      </c>
      <c r="U4438" s="20" t="s">
        <v>8080</v>
      </c>
      <c r="V4438" s="20">
        <v>18</v>
      </c>
      <c r="W4438" s="20">
        <v>546</v>
      </c>
      <c r="Y4438" s="20" t="s">
        <v>1684</v>
      </c>
      <c r="Z4438" s="20" t="s">
        <v>1685</v>
      </c>
      <c r="AA4438" s="20">
        <v>1.5</v>
      </c>
      <c r="AB4438" s="20">
        <v>30</v>
      </c>
      <c r="AC4438" s="20">
        <v>30</v>
      </c>
      <c r="AD4438" s="20">
        <v>30</v>
      </c>
      <c r="AJ4438" s="20" t="s">
        <v>1815</v>
      </c>
      <c r="AT4438" s="20" t="s">
        <v>1687</v>
      </c>
      <c r="AY4438" s="20" t="s">
        <v>1942</v>
      </c>
      <c r="BD4438" s="20" t="s">
        <v>3103</v>
      </c>
      <c r="BE4438" s="20" t="s">
        <v>808</v>
      </c>
      <c r="BL4438" s="20">
        <v>372.9</v>
      </c>
      <c r="BM4438" s="20">
        <v>55</v>
      </c>
    </row>
    <row r="4439" spans="1:68" x14ac:dyDescent="0.25">
      <c r="A4439" s="20" t="s">
        <v>1677</v>
      </c>
      <c r="B4439" s="20" t="s">
        <v>808</v>
      </c>
      <c r="C4439" s="20" t="s">
        <v>988</v>
      </c>
      <c r="D4439" s="20" t="s">
        <v>564</v>
      </c>
      <c r="E4439" s="20" t="s">
        <v>8082</v>
      </c>
      <c r="F4439" s="20" t="s">
        <v>470</v>
      </c>
      <c r="G4439" s="20">
        <v>8.26</v>
      </c>
      <c r="H4439" s="20" t="s">
        <v>1679</v>
      </c>
      <c r="I4439" s="20" t="s">
        <v>8078</v>
      </c>
      <c r="J4439" s="20" t="s">
        <v>8079</v>
      </c>
      <c r="K4439" s="20" t="s">
        <v>8079</v>
      </c>
      <c r="L4439" s="20" t="s">
        <v>808</v>
      </c>
      <c r="M4439" s="20">
        <v>4</v>
      </c>
      <c r="N4439" s="20" t="s">
        <v>1679</v>
      </c>
      <c r="P4439" s="20">
        <v>0</v>
      </c>
      <c r="Q4439" s="20" t="s">
        <v>487</v>
      </c>
      <c r="R4439" s="20" t="s">
        <v>488</v>
      </c>
      <c r="S4439" s="20" t="s">
        <v>221</v>
      </c>
      <c r="T4439" s="20" t="s">
        <v>8070</v>
      </c>
      <c r="U4439" s="20" t="s">
        <v>8080</v>
      </c>
      <c r="V4439" s="20">
        <v>18</v>
      </c>
      <c r="W4439" s="20">
        <v>546</v>
      </c>
      <c r="Y4439" s="20" t="s">
        <v>1684</v>
      </c>
      <c r="Z4439" s="20" t="s">
        <v>1685</v>
      </c>
      <c r="AA4439" s="20">
        <v>1.5</v>
      </c>
      <c r="AB4439" s="20">
        <v>30</v>
      </c>
      <c r="AC4439" s="20">
        <v>30</v>
      </c>
      <c r="AD4439" s="20">
        <v>30</v>
      </c>
      <c r="AJ4439" s="20" t="s">
        <v>1815</v>
      </c>
      <c r="AT4439" s="20" t="s">
        <v>1687</v>
      </c>
      <c r="AY4439" s="20" t="s">
        <v>1942</v>
      </c>
      <c r="BE4439" s="20" t="s">
        <v>808</v>
      </c>
      <c r="BL4439" s="20">
        <v>454.3</v>
      </c>
      <c r="BM4439" s="20">
        <v>55</v>
      </c>
    </row>
    <row r="4440" spans="1:68" x14ac:dyDescent="0.25">
      <c r="A4440" s="20" t="s">
        <v>1677</v>
      </c>
      <c r="B4440" s="20" t="s">
        <v>808</v>
      </c>
      <c r="C4440" s="20" t="s">
        <v>988</v>
      </c>
      <c r="D4440" s="20" t="s">
        <v>564</v>
      </c>
      <c r="E4440" s="20" t="s">
        <v>8083</v>
      </c>
      <c r="F4440" s="20" t="s">
        <v>471</v>
      </c>
      <c r="G4440" s="20">
        <v>1.74</v>
      </c>
      <c r="H4440" s="20" t="s">
        <v>1679</v>
      </c>
      <c r="I4440" s="20" t="s">
        <v>8078</v>
      </c>
      <c r="J4440" s="20" t="s">
        <v>8079</v>
      </c>
      <c r="K4440" s="20" t="s">
        <v>8079</v>
      </c>
      <c r="L4440" s="20" t="s">
        <v>808</v>
      </c>
      <c r="M4440" s="20">
        <v>4</v>
      </c>
      <c r="N4440" s="20" t="s">
        <v>1679</v>
      </c>
      <c r="P4440" s="20">
        <v>0</v>
      </c>
      <c r="Q4440" s="20" t="s">
        <v>495</v>
      </c>
      <c r="R4440" s="20" t="s">
        <v>488</v>
      </c>
      <c r="S4440" s="20" t="s">
        <v>221</v>
      </c>
      <c r="T4440" s="20" t="s">
        <v>2063</v>
      </c>
      <c r="U4440" s="20" t="s">
        <v>8084</v>
      </c>
      <c r="V4440" s="20">
        <v>12</v>
      </c>
      <c r="W4440" s="20">
        <v>369</v>
      </c>
      <c r="Y4440" s="20" t="s">
        <v>1684</v>
      </c>
      <c r="Z4440" s="20" t="s">
        <v>1685</v>
      </c>
      <c r="AA4440" s="20">
        <v>1.5</v>
      </c>
      <c r="AB4440" s="20">
        <v>30</v>
      </c>
      <c r="AC4440" s="20">
        <v>30</v>
      </c>
      <c r="AD4440" s="20">
        <v>30</v>
      </c>
      <c r="AT4440" s="20" t="s">
        <v>1687</v>
      </c>
      <c r="AY4440" s="20" t="s">
        <v>1942</v>
      </c>
      <c r="BE4440" s="20" t="s">
        <v>808</v>
      </c>
      <c r="BL4440" s="20">
        <v>104.4</v>
      </c>
      <c r="BM4440" s="20">
        <v>60</v>
      </c>
    </row>
    <row r="4441" spans="1:68" x14ac:dyDescent="0.25">
      <c r="A4441" s="20" t="s">
        <v>1677</v>
      </c>
      <c r="B4441" s="20" t="s">
        <v>808</v>
      </c>
      <c r="C4441" s="20" t="s">
        <v>988</v>
      </c>
      <c r="D4441" s="20" t="s">
        <v>564</v>
      </c>
      <c r="E4441" s="20" t="s">
        <v>8085</v>
      </c>
      <c r="F4441" s="20" t="s">
        <v>472</v>
      </c>
      <c r="G4441" s="20">
        <v>0.04</v>
      </c>
      <c r="H4441" s="20" t="s">
        <v>1679</v>
      </c>
      <c r="I4441" s="20" t="s">
        <v>8078</v>
      </c>
      <c r="J4441" s="20" t="s">
        <v>8079</v>
      </c>
      <c r="K4441" s="20" t="s">
        <v>8079</v>
      </c>
      <c r="L4441" s="20" t="s">
        <v>808</v>
      </c>
      <c r="M4441" s="20">
        <v>4</v>
      </c>
      <c r="N4441" s="20" t="s">
        <v>1679</v>
      </c>
      <c r="P4441" s="20">
        <v>0</v>
      </c>
      <c r="Q4441" s="20" t="s">
        <v>495</v>
      </c>
      <c r="R4441" s="20" t="s">
        <v>488</v>
      </c>
      <c r="S4441" s="20" t="s">
        <v>221</v>
      </c>
      <c r="T4441" s="20" t="s">
        <v>2063</v>
      </c>
      <c r="U4441" s="20" t="s">
        <v>8084</v>
      </c>
      <c r="V4441" s="20">
        <v>12</v>
      </c>
      <c r="W4441" s="20">
        <v>369</v>
      </c>
      <c r="Y4441" s="20" t="s">
        <v>1684</v>
      </c>
      <c r="Z4441" s="20" t="s">
        <v>1685</v>
      </c>
      <c r="AA4441" s="20">
        <v>1.5</v>
      </c>
      <c r="AB4441" s="20">
        <v>30</v>
      </c>
      <c r="AC4441" s="20">
        <v>30</v>
      </c>
      <c r="AD4441" s="20">
        <v>30</v>
      </c>
      <c r="AT4441" s="20" t="s">
        <v>1687</v>
      </c>
      <c r="AY4441" s="20" t="s">
        <v>1942</v>
      </c>
      <c r="BE4441" s="20" t="s">
        <v>808</v>
      </c>
      <c r="BL4441" s="20">
        <v>2.4</v>
      </c>
      <c r="BM4441" s="20">
        <v>60</v>
      </c>
    </row>
    <row r="4442" spans="1:68" x14ac:dyDescent="0.25">
      <c r="A4442" s="20" t="s">
        <v>1677</v>
      </c>
      <c r="B4442" s="20" t="s">
        <v>808</v>
      </c>
      <c r="C4442" s="20" t="s">
        <v>988</v>
      </c>
      <c r="D4442" s="20" t="s">
        <v>564</v>
      </c>
      <c r="E4442" s="20" t="s">
        <v>8086</v>
      </c>
      <c r="F4442" s="20" t="s">
        <v>473</v>
      </c>
      <c r="G4442" s="20">
        <v>0.36</v>
      </c>
      <c r="H4442" s="20" t="s">
        <v>1679</v>
      </c>
      <c r="I4442" s="20" t="s">
        <v>8078</v>
      </c>
      <c r="J4442" s="20" t="s">
        <v>8079</v>
      </c>
      <c r="K4442" s="20" t="s">
        <v>8079</v>
      </c>
      <c r="L4442" s="20" t="s">
        <v>808</v>
      </c>
      <c r="M4442" s="20">
        <v>4</v>
      </c>
      <c r="N4442" s="20" t="s">
        <v>1679</v>
      </c>
      <c r="P4442" s="20">
        <v>0</v>
      </c>
      <c r="Q4442" s="20" t="s">
        <v>495</v>
      </c>
      <c r="R4442" s="20" t="s">
        <v>488</v>
      </c>
      <c r="S4442" s="20" t="s">
        <v>221</v>
      </c>
      <c r="T4442" s="20" t="s">
        <v>2063</v>
      </c>
      <c r="U4442" s="20" t="s">
        <v>8084</v>
      </c>
      <c r="V4442" s="20">
        <v>12</v>
      </c>
      <c r="W4442" s="20">
        <v>369</v>
      </c>
      <c r="Y4442" s="20" t="s">
        <v>1684</v>
      </c>
      <c r="Z4442" s="20" t="s">
        <v>1685</v>
      </c>
      <c r="AA4442" s="20">
        <v>1.5</v>
      </c>
      <c r="AB4442" s="20">
        <v>30</v>
      </c>
      <c r="AC4442" s="20">
        <v>30</v>
      </c>
      <c r="AD4442" s="20">
        <v>30</v>
      </c>
      <c r="AT4442" s="20" t="s">
        <v>1687</v>
      </c>
      <c r="AY4442" s="20" t="s">
        <v>1942</v>
      </c>
      <c r="BE4442" s="20" t="s">
        <v>808</v>
      </c>
      <c r="BL4442" s="20">
        <v>21.6</v>
      </c>
      <c r="BM4442" s="20">
        <v>60</v>
      </c>
    </row>
    <row r="4443" spans="1:68" x14ac:dyDescent="0.25">
      <c r="A4443" s="20" t="s">
        <v>1677</v>
      </c>
      <c r="B4443" s="20" t="s">
        <v>808</v>
      </c>
      <c r="C4443" s="20" t="s">
        <v>988</v>
      </c>
      <c r="D4443" s="20" t="s">
        <v>564</v>
      </c>
      <c r="E4443" s="20" t="s">
        <v>8087</v>
      </c>
      <c r="F4443" s="20" t="s">
        <v>474</v>
      </c>
      <c r="G4443" s="20">
        <v>0.04</v>
      </c>
      <c r="H4443" s="20" t="s">
        <v>1679</v>
      </c>
      <c r="I4443" s="20" t="s">
        <v>8078</v>
      </c>
      <c r="J4443" s="20" t="s">
        <v>8079</v>
      </c>
      <c r="K4443" s="20" t="s">
        <v>8079</v>
      </c>
      <c r="L4443" s="20" t="s">
        <v>808</v>
      </c>
      <c r="M4443" s="20">
        <v>4</v>
      </c>
      <c r="N4443" s="20" t="s">
        <v>1679</v>
      </c>
      <c r="P4443" s="20">
        <v>0</v>
      </c>
      <c r="Q4443" s="20" t="s">
        <v>495</v>
      </c>
      <c r="R4443" s="20" t="s">
        <v>488</v>
      </c>
      <c r="S4443" s="20" t="s">
        <v>221</v>
      </c>
      <c r="T4443" s="20" t="s">
        <v>2063</v>
      </c>
      <c r="U4443" s="20" t="s">
        <v>8084</v>
      </c>
      <c r="V4443" s="20">
        <v>12</v>
      </c>
      <c r="W4443" s="20">
        <v>369</v>
      </c>
      <c r="Y4443" s="20" t="s">
        <v>1684</v>
      </c>
      <c r="Z4443" s="20" t="s">
        <v>1685</v>
      </c>
      <c r="AA4443" s="20">
        <v>1.5</v>
      </c>
      <c r="AB4443" s="20">
        <v>30</v>
      </c>
      <c r="AC4443" s="20">
        <v>30</v>
      </c>
      <c r="AD4443" s="20">
        <v>30</v>
      </c>
      <c r="AT4443" s="20" t="s">
        <v>1687</v>
      </c>
      <c r="AY4443" s="20" t="s">
        <v>1942</v>
      </c>
      <c r="BE4443" s="20" t="s">
        <v>808</v>
      </c>
      <c r="BL4443" s="20">
        <v>2.4</v>
      </c>
      <c r="BM4443" s="20">
        <v>60</v>
      </c>
    </row>
    <row r="4444" spans="1:68" x14ac:dyDescent="0.25">
      <c r="A4444" s="20" t="s">
        <v>1677</v>
      </c>
      <c r="B4444" s="20" t="s">
        <v>808</v>
      </c>
      <c r="C4444" s="20" t="s">
        <v>988</v>
      </c>
      <c r="D4444" s="20" t="s">
        <v>564</v>
      </c>
      <c r="E4444" s="20" t="s">
        <v>8088</v>
      </c>
      <c r="F4444" s="20" t="s">
        <v>475</v>
      </c>
      <c r="G4444" s="20">
        <v>0.16</v>
      </c>
      <c r="H4444" s="20" t="s">
        <v>1679</v>
      </c>
      <c r="I4444" s="20" t="s">
        <v>8078</v>
      </c>
      <c r="J4444" s="20" t="s">
        <v>8079</v>
      </c>
      <c r="K4444" s="20" t="s">
        <v>8079</v>
      </c>
      <c r="L4444" s="20" t="s">
        <v>808</v>
      </c>
      <c r="M4444" s="20">
        <v>4</v>
      </c>
      <c r="N4444" s="20" t="s">
        <v>1679</v>
      </c>
      <c r="P4444" s="20">
        <v>0</v>
      </c>
      <c r="Q4444" s="20" t="s">
        <v>495</v>
      </c>
      <c r="R4444" s="20" t="s">
        <v>488</v>
      </c>
      <c r="S4444" s="20" t="s">
        <v>221</v>
      </c>
      <c r="T4444" s="20" t="s">
        <v>2063</v>
      </c>
      <c r="U4444" s="20" t="s">
        <v>8084</v>
      </c>
      <c r="V4444" s="20">
        <v>12</v>
      </c>
      <c r="W4444" s="20">
        <v>369</v>
      </c>
      <c r="Y4444" s="20" t="s">
        <v>1684</v>
      </c>
      <c r="Z4444" s="20" t="s">
        <v>1685</v>
      </c>
      <c r="AA4444" s="20">
        <v>1.5</v>
      </c>
      <c r="AB4444" s="20">
        <v>30</v>
      </c>
      <c r="AC4444" s="20">
        <v>30</v>
      </c>
      <c r="AD4444" s="20">
        <v>30</v>
      </c>
      <c r="AT4444" s="20" t="s">
        <v>1687</v>
      </c>
      <c r="AY4444" s="20" t="s">
        <v>1942</v>
      </c>
      <c r="BE4444" s="20" t="s">
        <v>808</v>
      </c>
      <c r="BL4444" s="20">
        <v>9.6</v>
      </c>
      <c r="BM4444" s="20">
        <v>60</v>
      </c>
    </row>
    <row r="4445" spans="1:68" x14ac:dyDescent="0.25">
      <c r="A4445" s="20" t="s">
        <v>1677</v>
      </c>
      <c r="B4445" s="20" t="s">
        <v>808</v>
      </c>
      <c r="C4445" s="20" t="s">
        <v>988</v>
      </c>
      <c r="D4445" s="20" t="s">
        <v>564</v>
      </c>
      <c r="E4445" s="20" t="s">
        <v>8089</v>
      </c>
      <c r="F4445" s="20" t="s">
        <v>476</v>
      </c>
      <c r="G4445" s="20">
        <v>2.21</v>
      </c>
      <c r="H4445" s="20" t="s">
        <v>1679</v>
      </c>
      <c r="I4445" s="20" t="s">
        <v>8078</v>
      </c>
      <c r="J4445" s="20" t="s">
        <v>8079</v>
      </c>
      <c r="K4445" s="20" t="s">
        <v>8079</v>
      </c>
      <c r="L4445" s="20" t="s">
        <v>808</v>
      </c>
      <c r="M4445" s="20">
        <v>4</v>
      </c>
      <c r="N4445" s="20" t="s">
        <v>1679</v>
      </c>
      <c r="P4445" s="20">
        <v>0</v>
      </c>
      <c r="Q4445" s="20" t="s">
        <v>495</v>
      </c>
      <c r="R4445" s="20" t="s">
        <v>488</v>
      </c>
      <c r="S4445" s="20" t="s">
        <v>221</v>
      </c>
      <c r="T4445" s="20" t="s">
        <v>2063</v>
      </c>
      <c r="U4445" s="20" t="s">
        <v>8084</v>
      </c>
      <c r="V4445" s="20">
        <v>12</v>
      </c>
      <c r="W4445" s="20">
        <v>369</v>
      </c>
      <c r="Y4445" s="20" t="s">
        <v>1684</v>
      </c>
      <c r="Z4445" s="20" t="s">
        <v>1685</v>
      </c>
      <c r="AA4445" s="20">
        <v>1.5</v>
      </c>
      <c r="AB4445" s="20">
        <v>30</v>
      </c>
      <c r="AC4445" s="20">
        <v>30</v>
      </c>
      <c r="AD4445" s="20">
        <v>30</v>
      </c>
      <c r="AT4445" s="20" t="s">
        <v>1687</v>
      </c>
      <c r="AY4445" s="20" t="s">
        <v>1942</v>
      </c>
      <c r="BE4445" s="20" t="s">
        <v>808</v>
      </c>
      <c r="BL4445" s="20">
        <v>132.6</v>
      </c>
      <c r="BM4445" s="20">
        <v>60</v>
      </c>
    </row>
    <row r="4446" spans="1:68" x14ac:dyDescent="0.25">
      <c r="A4446" s="20" t="s">
        <v>1677</v>
      </c>
      <c r="B4446" s="20" t="s">
        <v>808</v>
      </c>
      <c r="C4446" s="20" t="s">
        <v>988</v>
      </c>
      <c r="D4446" s="20" t="s">
        <v>564</v>
      </c>
      <c r="E4446" s="20" t="s">
        <v>8090</v>
      </c>
      <c r="F4446" s="20" t="s">
        <v>477</v>
      </c>
      <c r="G4446" s="20">
        <v>2.73</v>
      </c>
      <c r="H4446" s="20" t="s">
        <v>1679</v>
      </c>
      <c r="I4446" s="20" t="s">
        <v>8078</v>
      </c>
      <c r="J4446" s="20" t="s">
        <v>8079</v>
      </c>
      <c r="K4446" s="20" t="s">
        <v>8079</v>
      </c>
      <c r="L4446" s="20" t="s">
        <v>808</v>
      </c>
      <c r="M4446" s="20">
        <v>4</v>
      </c>
      <c r="N4446" s="20" t="s">
        <v>1679</v>
      </c>
      <c r="P4446" s="20">
        <v>0</v>
      </c>
      <c r="Q4446" s="20" t="s">
        <v>495</v>
      </c>
      <c r="R4446" s="20" t="s">
        <v>488</v>
      </c>
      <c r="S4446" s="20" t="s">
        <v>221</v>
      </c>
      <c r="T4446" s="20" t="s">
        <v>2063</v>
      </c>
      <c r="U4446" s="20" t="s">
        <v>8084</v>
      </c>
      <c r="V4446" s="20">
        <v>12</v>
      </c>
      <c r="W4446" s="20">
        <v>369</v>
      </c>
      <c r="Y4446" s="20" t="s">
        <v>1684</v>
      </c>
      <c r="Z4446" s="20" t="s">
        <v>1685</v>
      </c>
      <c r="AA4446" s="20">
        <v>1.5</v>
      </c>
      <c r="AB4446" s="20">
        <v>30</v>
      </c>
      <c r="AC4446" s="20">
        <v>30</v>
      </c>
      <c r="AD4446" s="20">
        <v>30</v>
      </c>
      <c r="AT4446" s="20" t="s">
        <v>1687</v>
      </c>
      <c r="AY4446" s="20" t="s">
        <v>1942</v>
      </c>
      <c r="BE4446" s="20" t="s">
        <v>808</v>
      </c>
      <c r="BL4446" s="20">
        <v>163.80000000000001</v>
      </c>
      <c r="BM4446" s="20">
        <v>60</v>
      </c>
    </row>
    <row r="4447" spans="1:68" x14ac:dyDescent="0.25">
      <c r="A4447" s="20" t="s">
        <v>1677</v>
      </c>
      <c r="B4447" s="20" t="s">
        <v>808</v>
      </c>
      <c r="C4447" s="20" t="s">
        <v>988</v>
      </c>
      <c r="D4447" s="20" t="s">
        <v>564</v>
      </c>
      <c r="E4447" s="20" t="s">
        <v>8091</v>
      </c>
      <c r="F4447" s="20" t="s">
        <v>478</v>
      </c>
      <c r="G4447" s="20">
        <v>2.08</v>
      </c>
      <c r="H4447" s="20" t="s">
        <v>1679</v>
      </c>
      <c r="I4447" s="20" t="s">
        <v>8078</v>
      </c>
      <c r="J4447" s="20" t="s">
        <v>8079</v>
      </c>
      <c r="K4447" s="20" t="s">
        <v>8079</v>
      </c>
      <c r="L4447" s="20" t="s">
        <v>808</v>
      </c>
      <c r="M4447" s="20">
        <v>4</v>
      </c>
      <c r="N4447" s="20" t="s">
        <v>1679</v>
      </c>
      <c r="P4447" s="20">
        <v>0</v>
      </c>
      <c r="Q4447" s="20" t="s">
        <v>495</v>
      </c>
      <c r="R4447" s="20" t="s">
        <v>488</v>
      </c>
      <c r="S4447" s="20" t="s">
        <v>221</v>
      </c>
      <c r="T4447" s="20" t="s">
        <v>2063</v>
      </c>
      <c r="U4447" s="20" t="s">
        <v>8084</v>
      </c>
      <c r="V4447" s="20">
        <v>12</v>
      </c>
      <c r="W4447" s="20">
        <v>369</v>
      </c>
      <c r="Y4447" s="20" t="s">
        <v>1684</v>
      </c>
      <c r="Z4447" s="20" t="s">
        <v>1685</v>
      </c>
      <c r="AA4447" s="20">
        <v>1.5</v>
      </c>
      <c r="AB4447" s="20">
        <v>30</v>
      </c>
      <c r="AC4447" s="20">
        <v>30</v>
      </c>
      <c r="AD4447" s="20">
        <v>30</v>
      </c>
      <c r="AT4447" s="20" t="s">
        <v>1687</v>
      </c>
      <c r="AY4447" s="20" t="s">
        <v>1942</v>
      </c>
      <c r="BE4447" s="20" t="s">
        <v>808</v>
      </c>
      <c r="BL4447" s="20">
        <v>124.8</v>
      </c>
      <c r="BM4447" s="20">
        <v>60</v>
      </c>
    </row>
    <row r="4448" spans="1:68" x14ac:dyDescent="0.25">
      <c r="A4448" s="20" t="s">
        <v>1677</v>
      </c>
      <c r="B4448" s="20" t="s">
        <v>808</v>
      </c>
      <c r="C4448" s="20" t="s">
        <v>988</v>
      </c>
      <c r="D4448" s="20" t="s">
        <v>564</v>
      </c>
      <c r="E4448" s="20" t="s">
        <v>8092</v>
      </c>
      <c r="F4448" s="20" t="s">
        <v>479</v>
      </c>
      <c r="G4448" s="20">
        <v>3.3</v>
      </c>
      <c r="H4448" s="20" t="s">
        <v>1679</v>
      </c>
      <c r="I4448" s="20" t="s">
        <v>8078</v>
      </c>
      <c r="J4448" s="20" t="s">
        <v>8079</v>
      </c>
      <c r="K4448" s="20" t="s">
        <v>8079</v>
      </c>
      <c r="L4448" s="20" t="s">
        <v>808</v>
      </c>
      <c r="M4448" s="20">
        <v>4</v>
      </c>
      <c r="N4448" s="20" t="s">
        <v>1679</v>
      </c>
      <c r="P4448" s="20">
        <v>0</v>
      </c>
      <c r="Q4448" s="20" t="s">
        <v>495</v>
      </c>
      <c r="R4448" s="20" t="s">
        <v>488</v>
      </c>
      <c r="S4448" s="20" t="s">
        <v>221</v>
      </c>
      <c r="T4448" s="20" t="s">
        <v>2063</v>
      </c>
      <c r="U4448" s="20" t="s">
        <v>8084</v>
      </c>
      <c r="V4448" s="20">
        <v>12</v>
      </c>
      <c r="W4448" s="20">
        <v>369</v>
      </c>
      <c r="Y4448" s="20" t="s">
        <v>1684</v>
      </c>
      <c r="Z4448" s="20" t="s">
        <v>1685</v>
      </c>
      <c r="AA4448" s="20">
        <v>1.5</v>
      </c>
      <c r="AB4448" s="20">
        <v>30</v>
      </c>
      <c r="AC4448" s="20">
        <v>30</v>
      </c>
      <c r="AD4448" s="20">
        <v>30</v>
      </c>
      <c r="AT4448" s="20" t="s">
        <v>1687</v>
      </c>
      <c r="AY4448" s="20" t="s">
        <v>1942</v>
      </c>
      <c r="BE4448" s="20" t="s">
        <v>808</v>
      </c>
      <c r="BL4448" s="20">
        <v>198</v>
      </c>
      <c r="BM4448" s="20">
        <v>60</v>
      </c>
    </row>
    <row r="4449" spans="1:66" x14ac:dyDescent="0.25">
      <c r="A4449" s="20" t="s">
        <v>1677</v>
      </c>
      <c r="B4449" s="20" t="s">
        <v>808</v>
      </c>
      <c r="C4449" s="20" t="s">
        <v>988</v>
      </c>
      <c r="D4449" s="20" t="s">
        <v>564</v>
      </c>
      <c r="E4449" s="20" t="s">
        <v>8093</v>
      </c>
      <c r="F4449" s="20" t="s">
        <v>480</v>
      </c>
      <c r="G4449" s="20">
        <v>1.91</v>
      </c>
      <c r="H4449" s="20" t="s">
        <v>1679</v>
      </c>
      <c r="I4449" s="20" t="s">
        <v>8078</v>
      </c>
      <c r="J4449" s="20" t="s">
        <v>8079</v>
      </c>
      <c r="K4449" s="20" t="s">
        <v>8079</v>
      </c>
      <c r="L4449" s="20" t="s">
        <v>808</v>
      </c>
      <c r="M4449" s="20">
        <v>4</v>
      </c>
      <c r="N4449" s="20" t="s">
        <v>1679</v>
      </c>
      <c r="P4449" s="20">
        <v>0</v>
      </c>
      <c r="Q4449" s="20" t="s">
        <v>495</v>
      </c>
      <c r="R4449" s="20" t="s">
        <v>488</v>
      </c>
      <c r="S4449" s="20" t="s">
        <v>221</v>
      </c>
      <c r="T4449" s="20" t="s">
        <v>2063</v>
      </c>
      <c r="U4449" s="20" t="s">
        <v>8084</v>
      </c>
      <c r="V4449" s="20">
        <v>12</v>
      </c>
      <c r="W4449" s="20">
        <v>369</v>
      </c>
      <c r="Y4449" s="20" t="s">
        <v>1684</v>
      </c>
      <c r="Z4449" s="20" t="s">
        <v>1685</v>
      </c>
      <c r="AA4449" s="20">
        <v>1.5</v>
      </c>
      <c r="AB4449" s="20">
        <v>30</v>
      </c>
      <c r="AC4449" s="20">
        <v>30</v>
      </c>
      <c r="AD4449" s="20">
        <v>30</v>
      </c>
      <c r="AT4449" s="20" t="s">
        <v>1687</v>
      </c>
      <c r="AY4449" s="20" t="s">
        <v>1942</v>
      </c>
      <c r="BE4449" s="20" t="s">
        <v>808</v>
      </c>
      <c r="BL4449" s="20">
        <v>114.6</v>
      </c>
      <c r="BM4449" s="20">
        <v>60</v>
      </c>
    </row>
    <row r="4450" spans="1:66" x14ac:dyDescent="0.25">
      <c r="A4450" s="20" t="s">
        <v>1677</v>
      </c>
      <c r="B4450" s="20" t="s">
        <v>808</v>
      </c>
      <c r="C4450" s="20" t="s">
        <v>989</v>
      </c>
      <c r="D4450" s="20" t="s">
        <v>804</v>
      </c>
      <c r="E4450" s="20" t="s">
        <v>8094</v>
      </c>
      <c r="F4450" s="20" t="s">
        <v>465</v>
      </c>
      <c r="G4450" s="20">
        <v>16.760000000000002</v>
      </c>
      <c r="H4450" s="20" t="s">
        <v>1679</v>
      </c>
      <c r="I4450" s="20" t="s">
        <v>8095</v>
      </c>
      <c r="J4450" s="20" t="s">
        <v>8096</v>
      </c>
      <c r="K4450" s="20" t="s">
        <v>8096</v>
      </c>
      <c r="L4450" s="20" t="s">
        <v>808</v>
      </c>
      <c r="M4450" s="20">
        <v>4</v>
      </c>
      <c r="N4450" s="20" t="s">
        <v>1679</v>
      </c>
      <c r="P4450" s="20">
        <v>0</v>
      </c>
      <c r="Q4450" s="20" t="s">
        <v>545</v>
      </c>
      <c r="R4450" s="20" t="s">
        <v>707</v>
      </c>
      <c r="S4450" s="20" t="s">
        <v>221</v>
      </c>
      <c r="T4450" s="20" t="s">
        <v>8097</v>
      </c>
      <c r="U4450" s="20" t="s">
        <v>8098</v>
      </c>
      <c r="V4450" s="20">
        <v>9</v>
      </c>
      <c r="W4450" s="20">
        <v>296</v>
      </c>
      <c r="Y4450" s="20" t="s">
        <v>1684</v>
      </c>
      <c r="Z4450" s="20" t="s">
        <v>1685</v>
      </c>
      <c r="AA4450" s="20">
        <v>1.5</v>
      </c>
      <c r="AB4450" s="20">
        <v>58</v>
      </c>
      <c r="AC4450" s="20">
        <v>58</v>
      </c>
      <c r="AD4450" s="20">
        <v>58</v>
      </c>
      <c r="AG4450" s="20" t="s">
        <v>2260</v>
      </c>
      <c r="AT4450" s="20" t="s">
        <v>1687</v>
      </c>
      <c r="BE4450" s="20" t="s">
        <v>808</v>
      </c>
      <c r="BL4450" s="20">
        <v>1340.8</v>
      </c>
      <c r="BM4450" s="20">
        <v>80</v>
      </c>
    </row>
    <row r="4451" spans="1:66" x14ac:dyDescent="0.25">
      <c r="A4451" s="20" t="s">
        <v>1677</v>
      </c>
      <c r="B4451" s="20" t="s">
        <v>808</v>
      </c>
      <c r="C4451" s="20" t="s">
        <v>989</v>
      </c>
      <c r="D4451" s="20" t="s">
        <v>804</v>
      </c>
      <c r="E4451" s="20" t="s">
        <v>8099</v>
      </c>
      <c r="F4451" s="20" t="s">
        <v>468</v>
      </c>
      <c r="G4451" s="20">
        <v>12.55</v>
      </c>
      <c r="H4451" s="20" t="s">
        <v>1679</v>
      </c>
      <c r="I4451" s="20" t="s">
        <v>8095</v>
      </c>
      <c r="J4451" s="20" t="s">
        <v>8096</v>
      </c>
      <c r="K4451" s="20" t="s">
        <v>8096</v>
      </c>
      <c r="L4451" s="20" t="s">
        <v>808</v>
      </c>
      <c r="M4451" s="20">
        <v>4</v>
      </c>
      <c r="N4451" s="20" t="s">
        <v>1679</v>
      </c>
      <c r="P4451" s="20">
        <v>0</v>
      </c>
      <c r="Q4451" s="20" t="s">
        <v>545</v>
      </c>
      <c r="R4451" s="20" t="s">
        <v>707</v>
      </c>
      <c r="S4451" s="20" t="s">
        <v>221</v>
      </c>
      <c r="T4451" s="20" t="s">
        <v>8097</v>
      </c>
      <c r="U4451" s="20" t="s">
        <v>8098</v>
      </c>
      <c r="V4451" s="20">
        <v>9</v>
      </c>
      <c r="W4451" s="20">
        <v>296</v>
      </c>
      <c r="Y4451" s="20" t="s">
        <v>1684</v>
      </c>
      <c r="Z4451" s="20" t="s">
        <v>1685</v>
      </c>
      <c r="AA4451" s="20">
        <v>1.5</v>
      </c>
      <c r="AB4451" s="20">
        <v>58</v>
      </c>
      <c r="AC4451" s="20">
        <v>58</v>
      </c>
      <c r="AD4451" s="20">
        <v>58</v>
      </c>
      <c r="AG4451" s="20" t="s">
        <v>2260</v>
      </c>
      <c r="AT4451" s="20" t="s">
        <v>1687</v>
      </c>
      <c r="BE4451" s="20" t="s">
        <v>808</v>
      </c>
      <c r="BL4451" s="20">
        <v>1004</v>
      </c>
      <c r="BM4451" s="20">
        <v>80</v>
      </c>
    </row>
    <row r="4452" spans="1:66" x14ac:dyDescent="0.25">
      <c r="A4452" s="20" t="s">
        <v>1677</v>
      </c>
      <c r="B4452" s="20" t="s">
        <v>808</v>
      </c>
      <c r="C4452" s="20" t="s">
        <v>990</v>
      </c>
      <c r="D4452" s="20" t="s">
        <v>824</v>
      </c>
      <c r="E4452" s="20" t="s">
        <v>8100</v>
      </c>
      <c r="F4452" s="20" t="s">
        <v>465</v>
      </c>
      <c r="G4452" s="20">
        <v>12.9</v>
      </c>
      <c r="H4452" s="20" t="s">
        <v>1679</v>
      </c>
      <c r="I4452" s="20" t="s">
        <v>8101</v>
      </c>
      <c r="J4452" s="20" t="s">
        <v>8102</v>
      </c>
      <c r="K4452" s="20" t="s">
        <v>8102</v>
      </c>
      <c r="L4452" s="20" t="s">
        <v>808</v>
      </c>
      <c r="M4452" s="20">
        <v>4</v>
      </c>
      <c r="N4452" s="20" t="s">
        <v>1679</v>
      </c>
      <c r="P4452" s="20">
        <v>0</v>
      </c>
      <c r="Q4452" s="20" t="s">
        <v>509</v>
      </c>
      <c r="R4452" s="20" t="s">
        <v>508</v>
      </c>
      <c r="S4452" s="20" t="s">
        <v>221</v>
      </c>
      <c r="T4452" s="20" t="s">
        <v>8103</v>
      </c>
      <c r="V4452" s="20">
        <v>14</v>
      </c>
      <c r="W4452" s="20">
        <v>431</v>
      </c>
      <c r="Y4452" s="20" t="s">
        <v>1684</v>
      </c>
      <c r="Z4452" s="20" t="s">
        <v>1685</v>
      </c>
      <c r="AA4452" s="20">
        <v>1.5</v>
      </c>
      <c r="BE4452" s="20" t="s">
        <v>808</v>
      </c>
      <c r="BL4452" s="20">
        <v>1354.5</v>
      </c>
      <c r="BM4452" s="20">
        <v>105</v>
      </c>
    </row>
    <row r="4453" spans="1:66" x14ac:dyDescent="0.25">
      <c r="A4453" s="20" t="s">
        <v>1677</v>
      </c>
      <c r="B4453" s="20" t="s">
        <v>808</v>
      </c>
      <c r="C4453" s="20" t="s">
        <v>990</v>
      </c>
      <c r="D4453" s="20" t="s">
        <v>824</v>
      </c>
      <c r="E4453" s="20" t="s">
        <v>8104</v>
      </c>
      <c r="F4453" s="20" t="s">
        <v>468</v>
      </c>
      <c r="G4453" s="20">
        <v>6.74</v>
      </c>
      <c r="H4453" s="20" t="s">
        <v>1679</v>
      </c>
      <c r="I4453" s="20" t="s">
        <v>8101</v>
      </c>
      <c r="J4453" s="20" t="s">
        <v>8102</v>
      </c>
      <c r="K4453" s="20" t="s">
        <v>8102</v>
      </c>
      <c r="L4453" s="20" t="s">
        <v>808</v>
      </c>
      <c r="M4453" s="20">
        <v>4</v>
      </c>
      <c r="N4453" s="20" t="s">
        <v>1679</v>
      </c>
      <c r="P4453" s="20">
        <v>0</v>
      </c>
      <c r="Q4453" s="20" t="s">
        <v>509</v>
      </c>
      <c r="R4453" s="20" t="s">
        <v>508</v>
      </c>
      <c r="S4453" s="20" t="s">
        <v>221</v>
      </c>
      <c r="T4453" s="20" t="s">
        <v>8103</v>
      </c>
      <c r="V4453" s="20">
        <v>14</v>
      </c>
      <c r="W4453" s="20">
        <v>431</v>
      </c>
      <c r="Y4453" s="20" t="s">
        <v>1684</v>
      </c>
      <c r="Z4453" s="20" t="s">
        <v>1685</v>
      </c>
      <c r="AA4453" s="20">
        <v>1.5</v>
      </c>
      <c r="AY4453" s="20" t="s">
        <v>5208</v>
      </c>
      <c r="BE4453" s="20" t="s">
        <v>808</v>
      </c>
      <c r="BL4453" s="20">
        <v>707.7</v>
      </c>
      <c r="BM4453" s="20">
        <v>105</v>
      </c>
    </row>
    <row r="4454" spans="1:66" x14ac:dyDescent="0.25">
      <c r="A4454" s="20" t="s">
        <v>1677</v>
      </c>
      <c r="B4454" s="20" t="s">
        <v>808</v>
      </c>
      <c r="C4454" s="20" t="s">
        <v>990</v>
      </c>
      <c r="D4454" s="20" t="s">
        <v>824</v>
      </c>
      <c r="E4454" s="20" t="s">
        <v>8105</v>
      </c>
      <c r="F4454" s="20" t="s">
        <v>470</v>
      </c>
      <c r="G4454" s="20">
        <v>9.99</v>
      </c>
      <c r="H4454" s="20" t="s">
        <v>1679</v>
      </c>
      <c r="I4454" s="20" t="s">
        <v>8101</v>
      </c>
      <c r="J4454" s="20" t="s">
        <v>8102</v>
      </c>
      <c r="K4454" s="20" t="s">
        <v>8102</v>
      </c>
      <c r="L4454" s="20" t="s">
        <v>808</v>
      </c>
      <c r="M4454" s="20">
        <v>4</v>
      </c>
      <c r="N4454" s="20" t="s">
        <v>1679</v>
      </c>
      <c r="P4454" s="20">
        <v>0</v>
      </c>
      <c r="Q4454" s="20" t="s">
        <v>509</v>
      </c>
      <c r="R4454" s="20" t="s">
        <v>508</v>
      </c>
      <c r="S4454" s="20" t="s">
        <v>221</v>
      </c>
      <c r="T4454" s="20" t="s">
        <v>8103</v>
      </c>
      <c r="V4454" s="20">
        <v>14</v>
      </c>
      <c r="W4454" s="20">
        <v>431</v>
      </c>
      <c r="Y4454" s="20" t="s">
        <v>1684</v>
      </c>
      <c r="Z4454" s="20" t="s">
        <v>1685</v>
      </c>
      <c r="AA4454" s="20">
        <v>1.5</v>
      </c>
      <c r="AY4454" s="20" t="s">
        <v>5208</v>
      </c>
      <c r="BE4454" s="20" t="s">
        <v>808</v>
      </c>
      <c r="BL4454" s="20">
        <v>1048.95</v>
      </c>
      <c r="BM4454" s="20">
        <v>105</v>
      </c>
    </row>
    <row r="4455" spans="1:66" x14ac:dyDescent="0.25">
      <c r="A4455" s="20" t="s">
        <v>1677</v>
      </c>
      <c r="B4455" s="20" t="s">
        <v>808</v>
      </c>
      <c r="C4455" s="20" t="s">
        <v>990</v>
      </c>
      <c r="D4455" s="20" t="s">
        <v>824</v>
      </c>
      <c r="E4455" s="20" t="s">
        <v>8106</v>
      </c>
      <c r="F4455" s="20" t="s">
        <v>471</v>
      </c>
      <c r="G4455" s="20">
        <v>9.66</v>
      </c>
      <c r="H4455" s="20" t="s">
        <v>1679</v>
      </c>
      <c r="I4455" s="20" t="s">
        <v>8101</v>
      </c>
      <c r="J4455" s="20" t="s">
        <v>8102</v>
      </c>
      <c r="K4455" s="20" t="s">
        <v>8102</v>
      </c>
      <c r="L4455" s="20" t="s">
        <v>808</v>
      </c>
      <c r="M4455" s="20">
        <v>4</v>
      </c>
      <c r="N4455" s="20" t="s">
        <v>1679</v>
      </c>
      <c r="P4455" s="20">
        <v>0</v>
      </c>
      <c r="Q4455" s="20" t="s">
        <v>509</v>
      </c>
      <c r="R4455" s="20" t="s">
        <v>508</v>
      </c>
      <c r="S4455" s="20" t="s">
        <v>221</v>
      </c>
      <c r="T4455" s="20" t="s">
        <v>8103</v>
      </c>
      <c r="V4455" s="20">
        <v>14</v>
      </c>
      <c r="W4455" s="20">
        <v>431</v>
      </c>
      <c r="Y4455" s="20" t="s">
        <v>1684</v>
      </c>
      <c r="Z4455" s="20" t="s">
        <v>1685</v>
      </c>
      <c r="AA4455" s="20">
        <v>1.5</v>
      </c>
      <c r="AY4455" s="20" t="s">
        <v>5208</v>
      </c>
      <c r="BE4455" s="20" t="s">
        <v>808</v>
      </c>
      <c r="BL4455" s="20">
        <v>1014.3</v>
      </c>
      <c r="BM4455" s="20">
        <v>105</v>
      </c>
    </row>
    <row r="4456" spans="1:66" x14ac:dyDescent="0.25">
      <c r="A4456" s="20" t="s">
        <v>1677</v>
      </c>
      <c r="B4456" s="20" t="s">
        <v>808</v>
      </c>
      <c r="C4456" s="20" t="s">
        <v>990</v>
      </c>
      <c r="D4456" s="20" t="s">
        <v>824</v>
      </c>
      <c r="E4456" s="20" t="s">
        <v>8107</v>
      </c>
      <c r="F4456" s="20" t="s">
        <v>472</v>
      </c>
      <c r="G4456" s="20">
        <v>8.42</v>
      </c>
      <c r="H4456" s="20" t="s">
        <v>1679</v>
      </c>
      <c r="I4456" s="20" t="s">
        <v>8101</v>
      </c>
      <c r="J4456" s="20" t="s">
        <v>8102</v>
      </c>
      <c r="K4456" s="20" t="s">
        <v>8102</v>
      </c>
      <c r="L4456" s="20" t="s">
        <v>808</v>
      </c>
      <c r="M4456" s="20">
        <v>4</v>
      </c>
      <c r="N4456" s="20" t="s">
        <v>1679</v>
      </c>
      <c r="P4456" s="20">
        <v>0</v>
      </c>
      <c r="Q4456" s="20" t="s">
        <v>509</v>
      </c>
      <c r="R4456" s="20" t="s">
        <v>508</v>
      </c>
      <c r="S4456" s="20" t="s">
        <v>221</v>
      </c>
      <c r="T4456" s="20" t="s">
        <v>8103</v>
      </c>
      <c r="V4456" s="20">
        <v>14</v>
      </c>
      <c r="W4456" s="20">
        <v>431</v>
      </c>
      <c r="Y4456" s="20" t="s">
        <v>1684</v>
      </c>
      <c r="Z4456" s="20" t="s">
        <v>1685</v>
      </c>
      <c r="AA4456" s="20">
        <v>1.5</v>
      </c>
      <c r="AY4456" s="20" t="s">
        <v>5208</v>
      </c>
      <c r="BE4456" s="20" t="s">
        <v>808</v>
      </c>
      <c r="BL4456" s="20">
        <v>884.1</v>
      </c>
      <c r="BM4456" s="20">
        <v>105</v>
      </c>
    </row>
    <row r="4457" spans="1:66" x14ac:dyDescent="0.25">
      <c r="A4457" s="20" t="s">
        <v>1677</v>
      </c>
      <c r="B4457" s="20" t="s">
        <v>808</v>
      </c>
      <c r="C4457" s="20" t="s">
        <v>990</v>
      </c>
      <c r="D4457" s="20" t="s">
        <v>824</v>
      </c>
      <c r="E4457" s="20" t="s">
        <v>8108</v>
      </c>
      <c r="F4457" s="20" t="s">
        <v>473</v>
      </c>
      <c r="G4457" s="20">
        <v>10.24</v>
      </c>
      <c r="H4457" s="20" t="s">
        <v>1679</v>
      </c>
      <c r="I4457" s="20" t="s">
        <v>8101</v>
      </c>
      <c r="J4457" s="20" t="s">
        <v>8102</v>
      </c>
      <c r="K4457" s="20" t="s">
        <v>8102</v>
      </c>
      <c r="L4457" s="20" t="s">
        <v>808</v>
      </c>
      <c r="M4457" s="20">
        <v>4</v>
      </c>
      <c r="N4457" s="20" t="s">
        <v>1679</v>
      </c>
      <c r="P4457" s="20">
        <v>0</v>
      </c>
      <c r="Q4457" s="20" t="s">
        <v>509</v>
      </c>
      <c r="R4457" s="20" t="s">
        <v>508</v>
      </c>
      <c r="S4457" s="20" t="s">
        <v>221</v>
      </c>
      <c r="T4457" s="20" t="s">
        <v>8103</v>
      </c>
      <c r="V4457" s="20">
        <v>14</v>
      </c>
      <c r="W4457" s="20">
        <v>431</v>
      </c>
      <c r="Y4457" s="20" t="s">
        <v>1684</v>
      </c>
      <c r="Z4457" s="20" t="s">
        <v>1685</v>
      </c>
      <c r="AA4457" s="20">
        <v>1.5</v>
      </c>
      <c r="AY4457" s="20" t="s">
        <v>5208</v>
      </c>
      <c r="BE4457" s="20" t="s">
        <v>808</v>
      </c>
      <c r="BL4457" s="20">
        <v>1075.2</v>
      </c>
      <c r="BM4457" s="20">
        <v>105</v>
      </c>
    </row>
    <row r="4458" spans="1:66" x14ac:dyDescent="0.25">
      <c r="A4458" s="20" t="s">
        <v>1677</v>
      </c>
      <c r="B4458" s="20" t="s">
        <v>808</v>
      </c>
      <c r="C4458" s="20" t="s">
        <v>990</v>
      </c>
      <c r="D4458" s="20" t="s">
        <v>824</v>
      </c>
      <c r="E4458" s="20" t="s">
        <v>8109</v>
      </c>
      <c r="F4458" s="20" t="s">
        <v>474</v>
      </c>
      <c r="G4458" s="20">
        <v>10.46</v>
      </c>
      <c r="H4458" s="20" t="s">
        <v>1679</v>
      </c>
      <c r="I4458" s="20" t="s">
        <v>8101</v>
      </c>
      <c r="J4458" s="20" t="s">
        <v>8102</v>
      </c>
      <c r="K4458" s="20" t="s">
        <v>8102</v>
      </c>
      <c r="L4458" s="20" t="s">
        <v>808</v>
      </c>
      <c r="M4458" s="20">
        <v>4</v>
      </c>
      <c r="N4458" s="20" t="s">
        <v>1679</v>
      </c>
      <c r="P4458" s="20">
        <v>0</v>
      </c>
      <c r="Q4458" s="20" t="s">
        <v>509</v>
      </c>
      <c r="R4458" s="20" t="s">
        <v>508</v>
      </c>
      <c r="S4458" s="20" t="s">
        <v>221</v>
      </c>
      <c r="T4458" s="20" t="s">
        <v>8103</v>
      </c>
      <c r="V4458" s="20">
        <v>14</v>
      </c>
      <c r="W4458" s="20">
        <v>431</v>
      </c>
      <c r="Y4458" s="20" t="s">
        <v>1684</v>
      </c>
      <c r="Z4458" s="20" t="s">
        <v>1685</v>
      </c>
      <c r="AA4458" s="20">
        <v>1.5</v>
      </c>
      <c r="AY4458" s="20" t="s">
        <v>5208</v>
      </c>
      <c r="BE4458" s="20" t="s">
        <v>808</v>
      </c>
      <c r="BL4458" s="20">
        <v>1098.3</v>
      </c>
      <c r="BM4458" s="20">
        <v>105</v>
      </c>
    </row>
    <row r="4459" spans="1:66" x14ac:dyDescent="0.25">
      <c r="A4459" s="20" t="s">
        <v>1677</v>
      </c>
      <c r="B4459" s="20" t="s">
        <v>808</v>
      </c>
      <c r="C4459" s="20" t="s">
        <v>990</v>
      </c>
      <c r="D4459" s="20" t="s">
        <v>824</v>
      </c>
      <c r="E4459" s="20" t="s">
        <v>8110</v>
      </c>
      <c r="F4459" s="20" t="s">
        <v>475</v>
      </c>
      <c r="G4459" s="20">
        <v>6.64</v>
      </c>
      <c r="H4459" s="20" t="s">
        <v>1679</v>
      </c>
      <c r="I4459" s="20" t="s">
        <v>8101</v>
      </c>
      <c r="J4459" s="20" t="s">
        <v>8102</v>
      </c>
      <c r="K4459" s="20" t="s">
        <v>8102</v>
      </c>
      <c r="L4459" s="20" t="s">
        <v>808</v>
      </c>
      <c r="M4459" s="20">
        <v>4</v>
      </c>
      <c r="N4459" s="20" t="s">
        <v>1679</v>
      </c>
      <c r="P4459" s="20">
        <v>0</v>
      </c>
      <c r="Q4459" s="20" t="s">
        <v>509</v>
      </c>
      <c r="R4459" s="20" t="s">
        <v>508</v>
      </c>
      <c r="S4459" s="20" t="s">
        <v>221</v>
      </c>
      <c r="T4459" s="20" t="s">
        <v>8103</v>
      </c>
      <c r="V4459" s="20">
        <v>14</v>
      </c>
      <c r="W4459" s="20">
        <v>431</v>
      </c>
      <c r="Y4459" s="20" t="s">
        <v>1684</v>
      </c>
      <c r="Z4459" s="20" t="s">
        <v>1685</v>
      </c>
      <c r="AA4459" s="20">
        <v>1.5</v>
      </c>
      <c r="AY4459" s="20" t="s">
        <v>5208</v>
      </c>
      <c r="BE4459" s="20" t="s">
        <v>808</v>
      </c>
      <c r="BL4459" s="20">
        <v>697.2</v>
      </c>
      <c r="BM4459" s="20">
        <v>105</v>
      </c>
    </row>
    <row r="4460" spans="1:66" x14ac:dyDescent="0.25">
      <c r="A4460" s="20" t="s">
        <v>1677</v>
      </c>
      <c r="B4460" s="20" t="s">
        <v>808</v>
      </c>
      <c r="C4460" s="20" t="s">
        <v>991</v>
      </c>
      <c r="D4460" s="20" t="s">
        <v>638</v>
      </c>
      <c r="E4460" s="20" t="s">
        <v>8111</v>
      </c>
      <c r="F4460" s="20" t="s">
        <v>465</v>
      </c>
      <c r="G4460" s="20">
        <v>3.91</v>
      </c>
      <c r="H4460" s="20" t="s">
        <v>1679</v>
      </c>
      <c r="I4460" s="20" t="s">
        <v>8112</v>
      </c>
      <c r="J4460" s="20" t="s">
        <v>8113</v>
      </c>
      <c r="K4460" s="20" t="s">
        <v>8113</v>
      </c>
      <c r="L4460" s="20" t="s">
        <v>808</v>
      </c>
      <c r="M4460" s="20">
        <v>6</v>
      </c>
      <c r="N4460" s="20" t="s">
        <v>1679</v>
      </c>
      <c r="P4460" s="20">
        <v>0</v>
      </c>
      <c r="Q4460" s="20" t="s">
        <v>636</v>
      </c>
      <c r="R4460" s="20" t="s">
        <v>508</v>
      </c>
      <c r="S4460" s="20" t="s">
        <v>221</v>
      </c>
      <c r="T4460" s="20" t="s">
        <v>8114</v>
      </c>
      <c r="V4460" s="20">
        <v>11</v>
      </c>
      <c r="W4460" s="20">
        <v>353</v>
      </c>
      <c r="Y4460" s="20" t="s">
        <v>1684</v>
      </c>
      <c r="Z4460" s="20" t="s">
        <v>1685</v>
      </c>
      <c r="AA4460" s="20">
        <v>1.5</v>
      </c>
      <c r="AB4460" s="20">
        <v>62.2</v>
      </c>
      <c r="AC4460" s="20">
        <v>62.4</v>
      </c>
      <c r="AD4460" s="20">
        <v>62.3</v>
      </c>
      <c r="AU4460" s="20" t="s">
        <v>3141</v>
      </c>
      <c r="AY4460" s="20" t="s">
        <v>3102</v>
      </c>
      <c r="BE4460" s="20" t="s">
        <v>808</v>
      </c>
      <c r="BL4460" s="20">
        <v>371.45</v>
      </c>
      <c r="BM4460" s="20">
        <v>95</v>
      </c>
      <c r="BN4460" s="20">
        <v>396.12900000000002</v>
      </c>
    </row>
    <row r="4461" spans="1:66" x14ac:dyDescent="0.25">
      <c r="A4461" s="20" t="s">
        <v>1677</v>
      </c>
      <c r="B4461" s="20" t="s">
        <v>808</v>
      </c>
      <c r="C4461" s="20" t="s">
        <v>991</v>
      </c>
      <c r="D4461" s="20" t="s">
        <v>638</v>
      </c>
      <c r="E4461" s="20" t="s">
        <v>8115</v>
      </c>
      <c r="F4461" s="20" t="s">
        <v>468</v>
      </c>
      <c r="G4461" s="20">
        <v>0.89</v>
      </c>
      <c r="H4461" s="20" t="s">
        <v>1679</v>
      </c>
      <c r="I4461" s="20" t="s">
        <v>8112</v>
      </c>
      <c r="J4461" s="20" t="s">
        <v>8113</v>
      </c>
      <c r="K4461" s="20" t="s">
        <v>8113</v>
      </c>
      <c r="L4461" s="20" t="s">
        <v>808</v>
      </c>
      <c r="M4461" s="20">
        <v>6</v>
      </c>
      <c r="N4461" s="20" t="s">
        <v>1679</v>
      </c>
      <c r="P4461" s="20">
        <v>0</v>
      </c>
      <c r="Q4461" s="20" t="s">
        <v>636</v>
      </c>
      <c r="R4461" s="20" t="s">
        <v>508</v>
      </c>
      <c r="S4461" s="20" t="s">
        <v>221</v>
      </c>
      <c r="T4461" s="20" t="s">
        <v>8114</v>
      </c>
      <c r="V4461" s="20">
        <v>11</v>
      </c>
      <c r="W4461" s="20">
        <v>353</v>
      </c>
      <c r="Y4461" s="20" t="s">
        <v>1684</v>
      </c>
      <c r="Z4461" s="20" t="s">
        <v>1685</v>
      </c>
      <c r="AA4461" s="20">
        <v>1.5</v>
      </c>
      <c r="AB4461" s="20">
        <v>62.2</v>
      </c>
      <c r="AC4461" s="20">
        <v>62.4</v>
      </c>
      <c r="AD4461" s="20">
        <v>62.3</v>
      </c>
      <c r="AU4461" s="20" t="s">
        <v>3141</v>
      </c>
      <c r="AY4461" s="20" t="s">
        <v>3102</v>
      </c>
      <c r="BE4461" s="20" t="s">
        <v>808</v>
      </c>
      <c r="BL4461" s="20">
        <v>84.55</v>
      </c>
      <c r="BM4461" s="20">
        <v>95</v>
      </c>
      <c r="BN4461" s="20">
        <v>90.171000000000006</v>
      </c>
    </row>
    <row r="4462" spans="1:66" x14ac:dyDescent="0.25">
      <c r="A4462" s="20" t="s">
        <v>1677</v>
      </c>
      <c r="B4462" s="20" t="s">
        <v>808</v>
      </c>
      <c r="C4462" s="20" t="s">
        <v>992</v>
      </c>
      <c r="D4462" s="20" t="s">
        <v>824</v>
      </c>
      <c r="E4462" s="20" t="s">
        <v>8116</v>
      </c>
      <c r="F4462" s="20" t="s">
        <v>465</v>
      </c>
      <c r="G4462" s="20">
        <v>12.89</v>
      </c>
      <c r="H4462" s="20" t="s">
        <v>1679</v>
      </c>
      <c r="I4462" s="20" t="s">
        <v>8117</v>
      </c>
      <c r="J4462" s="20" t="s">
        <v>8118</v>
      </c>
      <c r="K4462" s="20" t="s">
        <v>8118</v>
      </c>
      <c r="L4462" s="20" t="s">
        <v>808</v>
      </c>
      <c r="M4462" s="20">
        <v>4</v>
      </c>
      <c r="N4462" s="20" t="s">
        <v>1679</v>
      </c>
      <c r="P4462" s="20">
        <v>0</v>
      </c>
      <c r="Q4462" s="20" t="s">
        <v>509</v>
      </c>
      <c r="R4462" s="20" t="s">
        <v>508</v>
      </c>
      <c r="S4462" s="20" t="s">
        <v>221</v>
      </c>
      <c r="T4462" s="20" t="s">
        <v>8119</v>
      </c>
      <c r="V4462" s="20">
        <v>10</v>
      </c>
      <c r="W4462" s="20">
        <v>325</v>
      </c>
      <c r="Y4462" s="20" t="s">
        <v>1684</v>
      </c>
      <c r="Z4462" s="20" t="s">
        <v>1685</v>
      </c>
      <c r="AA4462" s="20">
        <v>1.4</v>
      </c>
      <c r="AY4462" s="20" t="s">
        <v>5208</v>
      </c>
      <c r="BE4462" s="20" t="s">
        <v>808</v>
      </c>
      <c r="BL4462" s="20">
        <v>1353.45</v>
      </c>
      <c r="BM4462" s="20">
        <v>105</v>
      </c>
    </row>
    <row r="4463" spans="1:66" x14ac:dyDescent="0.25">
      <c r="A4463" s="20" t="s">
        <v>1677</v>
      </c>
      <c r="B4463" s="20" t="s">
        <v>808</v>
      </c>
      <c r="C4463" s="20" t="s">
        <v>992</v>
      </c>
      <c r="D4463" s="20" t="s">
        <v>824</v>
      </c>
      <c r="E4463" s="20" t="s">
        <v>8120</v>
      </c>
      <c r="F4463" s="20" t="s">
        <v>468</v>
      </c>
      <c r="G4463" s="20">
        <v>7.41</v>
      </c>
      <c r="H4463" s="20" t="s">
        <v>1679</v>
      </c>
      <c r="I4463" s="20" t="s">
        <v>8117</v>
      </c>
      <c r="J4463" s="20" t="s">
        <v>8118</v>
      </c>
      <c r="K4463" s="20" t="s">
        <v>8118</v>
      </c>
      <c r="L4463" s="20" t="s">
        <v>808</v>
      </c>
      <c r="M4463" s="20">
        <v>4</v>
      </c>
      <c r="N4463" s="20" t="s">
        <v>1679</v>
      </c>
      <c r="P4463" s="20">
        <v>0</v>
      </c>
      <c r="Q4463" s="20" t="s">
        <v>509</v>
      </c>
      <c r="R4463" s="20" t="s">
        <v>508</v>
      </c>
      <c r="S4463" s="20" t="s">
        <v>221</v>
      </c>
      <c r="T4463" s="20" t="s">
        <v>8119</v>
      </c>
      <c r="V4463" s="20">
        <v>10</v>
      </c>
      <c r="W4463" s="20">
        <v>325</v>
      </c>
      <c r="Y4463" s="20" t="s">
        <v>1684</v>
      </c>
      <c r="Z4463" s="20" t="s">
        <v>1685</v>
      </c>
      <c r="AA4463" s="20">
        <v>0</v>
      </c>
      <c r="AY4463" s="20" t="s">
        <v>5208</v>
      </c>
      <c r="BE4463" s="20" t="s">
        <v>808</v>
      </c>
      <c r="BL4463" s="20">
        <v>778.05</v>
      </c>
      <c r="BM4463" s="20">
        <v>105</v>
      </c>
    </row>
    <row r="4464" spans="1:66" x14ac:dyDescent="0.25">
      <c r="A4464" s="20" t="s">
        <v>1677</v>
      </c>
      <c r="B4464" s="20" t="s">
        <v>808</v>
      </c>
      <c r="C4464" s="20" t="s">
        <v>992</v>
      </c>
      <c r="D4464" s="20" t="s">
        <v>824</v>
      </c>
      <c r="E4464" s="20" t="s">
        <v>8121</v>
      </c>
      <c r="F4464" s="20" t="s">
        <v>470</v>
      </c>
      <c r="G4464" s="20">
        <v>7.8</v>
      </c>
      <c r="H4464" s="20" t="s">
        <v>1679</v>
      </c>
      <c r="I4464" s="20" t="s">
        <v>8117</v>
      </c>
      <c r="J4464" s="20" t="s">
        <v>8118</v>
      </c>
      <c r="K4464" s="20" t="s">
        <v>8118</v>
      </c>
      <c r="L4464" s="20" t="s">
        <v>808</v>
      </c>
      <c r="M4464" s="20">
        <v>4</v>
      </c>
      <c r="N4464" s="20" t="s">
        <v>1679</v>
      </c>
      <c r="P4464" s="20">
        <v>0</v>
      </c>
      <c r="Q4464" s="20" t="s">
        <v>509</v>
      </c>
      <c r="R4464" s="20" t="s">
        <v>508</v>
      </c>
      <c r="S4464" s="20" t="s">
        <v>221</v>
      </c>
      <c r="T4464" s="20" t="s">
        <v>8119</v>
      </c>
      <c r="V4464" s="20">
        <v>10</v>
      </c>
      <c r="W4464" s="20">
        <v>325</v>
      </c>
      <c r="Y4464" s="20" t="s">
        <v>1684</v>
      </c>
      <c r="Z4464" s="20" t="s">
        <v>1685</v>
      </c>
      <c r="AA4464" s="20">
        <v>0</v>
      </c>
      <c r="AY4464" s="20" t="s">
        <v>5208</v>
      </c>
      <c r="BE4464" s="20" t="s">
        <v>808</v>
      </c>
      <c r="BL4464" s="20">
        <v>819</v>
      </c>
      <c r="BM4464" s="20">
        <v>105</v>
      </c>
    </row>
    <row r="4465" spans="1:68" x14ac:dyDescent="0.25">
      <c r="A4465" s="20" t="s">
        <v>1677</v>
      </c>
      <c r="B4465" s="20" t="s">
        <v>808</v>
      </c>
      <c r="C4465" s="20" t="s">
        <v>993</v>
      </c>
      <c r="D4465" s="20" t="s">
        <v>751</v>
      </c>
      <c r="E4465" s="20" t="s">
        <v>8122</v>
      </c>
      <c r="F4465" s="20" t="s">
        <v>470</v>
      </c>
      <c r="G4465" s="20">
        <v>17.63</v>
      </c>
      <c r="H4465" s="20" t="s">
        <v>1679</v>
      </c>
      <c r="I4465" s="20" t="s">
        <v>8123</v>
      </c>
      <c r="J4465" s="20" t="s">
        <v>8124</v>
      </c>
      <c r="K4465" s="20" t="s">
        <v>8124</v>
      </c>
      <c r="L4465" s="20" t="s">
        <v>808</v>
      </c>
      <c r="M4465" s="20">
        <v>6</v>
      </c>
      <c r="N4465" s="20" t="s">
        <v>1679</v>
      </c>
      <c r="P4465" s="20">
        <v>0</v>
      </c>
      <c r="Q4465" s="20" t="s">
        <v>499</v>
      </c>
      <c r="R4465" s="20" t="s">
        <v>488</v>
      </c>
      <c r="S4465" s="20" t="s">
        <v>221</v>
      </c>
      <c r="T4465" s="20" t="s">
        <v>8125</v>
      </c>
      <c r="U4465" s="20" t="s">
        <v>8126</v>
      </c>
      <c r="V4465" s="20">
        <v>18</v>
      </c>
      <c r="W4465" s="20">
        <v>572</v>
      </c>
      <c r="Y4465" s="20" t="s">
        <v>1684</v>
      </c>
      <c r="Z4465" s="20" t="s">
        <v>1685</v>
      </c>
      <c r="AA4465" s="20">
        <v>1.5</v>
      </c>
      <c r="AB4465" s="20">
        <v>83</v>
      </c>
      <c r="AC4465" s="20">
        <v>83</v>
      </c>
      <c r="AD4465" s="20">
        <v>83</v>
      </c>
      <c r="AJ4465" s="20" t="s">
        <v>1815</v>
      </c>
      <c r="AY4465" s="20" t="s">
        <v>5208</v>
      </c>
      <c r="BD4465" s="20" t="s">
        <v>1888</v>
      </c>
      <c r="BE4465" s="20" t="s">
        <v>7977</v>
      </c>
      <c r="BL4465" s="20">
        <v>1410.4</v>
      </c>
      <c r="BM4465" s="20">
        <v>80</v>
      </c>
      <c r="BN4465" s="20">
        <v>1750.934</v>
      </c>
      <c r="BO4465" s="20">
        <v>17.63</v>
      </c>
      <c r="BP4465" s="20">
        <v>99.32</v>
      </c>
    </row>
    <row r="4466" spans="1:68" x14ac:dyDescent="0.25">
      <c r="A4466" s="20" t="s">
        <v>1677</v>
      </c>
      <c r="B4466" s="20" t="s">
        <v>808</v>
      </c>
      <c r="C4466" s="20" t="s">
        <v>993</v>
      </c>
      <c r="D4466" s="20" t="s">
        <v>751</v>
      </c>
      <c r="E4466" s="20" t="s">
        <v>8127</v>
      </c>
      <c r="F4466" s="20" t="s">
        <v>471</v>
      </c>
      <c r="G4466" s="20">
        <v>4.33</v>
      </c>
      <c r="H4466" s="20" t="s">
        <v>1679</v>
      </c>
      <c r="I4466" s="20" t="s">
        <v>8123</v>
      </c>
      <c r="J4466" s="20" t="s">
        <v>8124</v>
      </c>
      <c r="K4466" s="20" t="s">
        <v>8124</v>
      </c>
      <c r="L4466" s="20" t="s">
        <v>808</v>
      </c>
      <c r="M4466" s="20">
        <v>8</v>
      </c>
      <c r="N4466" s="20" t="s">
        <v>1679</v>
      </c>
      <c r="P4466" s="20">
        <v>0</v>
      </c>
      <c r="Q4466" s="20" t="s">
        <v>499</v>
      </c>
      <c r="R4466" s="20" t="s">
        <v>488</v>
      </c>
      <c r="S4466" s="20" t="s">
        <v>221</v>
      </c>
      <c r="T4466" s="20" t="s">
        <v>1850</v>
      </c>
      <c r="U4466" s="20" t="s">
        <v>8128</v>
      </c>
      <c r="V4466" s="20">
        <v>7</v>
      </c>
      <c r="W4466" s="20">
        <v>216</v>
      </c>
      <c r="Y4466" s="20" t="s">
        <v>1684</v>
      </c>
      <c r="Z4466" s="20" t="s">
        <v>1685</v>
      </c>
      <c r="AA4466" s="20">
        <v>1.5</v>
      </c>
      <c r="AB4466" s="20">
        <v>83</v>
      </c>
      <c r="AC4466" s="20">
        <v>83</v>
      </c>
      <c r="AD4466" s="20">
        <v>83</v>
      </c>
      <c r="AJ4466" s="20" t="s">
        <v>1815</v>
      </c>
      <c r="AY4466" s="20" t="s">
        <v>5208</v>
      </c>
      <c r="BD4466" s="20" t="s">
        <v>1888</v>
      </c>
      <c r="BE4466" s="20" t="s">
        <v>7977</v>
      </c>
      <c r="BL4466" s="20">
        <v>346.4</v>
      </c>
      <c r="BM4466" s="20">
        <v>80</v>
      </c>
      <c r="BN4466" s="20">
        <v>430.03899999999999</v>
      </c>
      <c r="BO4466" s="20">
        <v>4.33</v>
      </c>
      <c r="BP4466" s="20">
        <v>99.32</v>
      </c>
    </row>
    <row r="4467" spans="1:68" x14ac:dyDescent="0.25">
      <c r="A4467" s="20" t="s">
        <v>1677</v>
      </c>
      <c r="B4467" s="20" t="s">
        <v>808</v>
      </c>
      <c r="C4467" s="20" t="s">
        <v>993</v>
      </c>
      <c r="D4467" s="20" t="s">
        <v>751</v>
      </c>
      <c r="E4467" s="20" t="s">
        <v>8129</v>
      </c>
      <c r="F4467" s="20" t="s">
        <v>472</v>
      </c>
      <c r="G4467" s="20">
        <v>22.76</v>
      </c>
      <c r="H4467" s="20" t="s">
        <v>1679</v>
      </c>
      <c r="I4467" s="20" t="s">
        <v>8123</v>
      </c>
      <c r="J4467" s="20" t="s">
        <v>8124</v>
      </c>
      <c r="K4467" s="20" t="s">
        <v>8124</v>
      </c>
      <c r="L4467" s="20" t="s">
        <v>808</v>
      </c>
      <c r="M4467" s="20">
        <v>8</v>
      </c>
      <c r="N4467" s="20" t="s">
        <v>1679</v>
      </c>
      <c r="P4467" s="20">
        <v>0</v>
      </c>
      <c r="Q4467" s="20" t="s">
        <v>499</v>
      </c>
      <c r="R4467" s="20" t="s">
        <v>488</v>
      </c>
      <c r="S4467" s="20" t="s">
        <v>221</v>
      </c>
      <c r="T4467" s="20" t="s">
        <v>1850</v>
      </c>
      <c r="U4467" s="20" t="s">
        <v>8128</v>
      </c>
      <c r="V4467" s="20">
        <v>7</v>
      </c>
      <c r="W4467" s="20">
        <v>216</v>
      </c>
      <c r="Y4467" s="20" t="s">
        <v>1684</v>
      </c>
      <c r="Z4467" s="20" t="s">
        <v>1685</v>
      </c>
      <c r="AA4467" s="20">
        <v>1.5</v>
      </c>
      <c r="AB4467" s="20">
        <v>83</v>
      </c>
      <c r="AC4467" s="20">
        <v>83</v>
      </c>
      <c r="AD4467" s="20">
        <v>83</v>
      </c>
      <c r="AJ4467" s="20" t="s">
        <v>1815</v>
      </c>
      <c r="AY4467" s="20" t="s">
        <v>5208</v>
      </c>
      <c r="BD4467" s="20" t="s">
        <v>1888</v>
      </c>
      <c r="BE4467" s="20" t="s">
        <v>7977</v>
      </c>
      <c r="BL4467" s="20">
        <v>1820.8</v>
      </c>
      <c r="BM4467" s="20">
        <v>80</v>
      </c>
      <c r="BN4467" s="20">
        <v>2260.415</v>
      </c>
      <c r="BO4467" s="20">
        <v>22.76</v>
      </c>
      <c r="BP4467" s="20">
        <v>99.32</v>
      </c>
    </row>
    <row r="4468" spans="1:68" x14ac:dyDescent="0.25">
      <c r="A4468" s="20" t="s">
        <v>1677</v>
      </c>
      <c r="B4468" s="20" t="s">
        <v>808</v>
      </c>
      <c r="C4468" s="20" t="s">
        <v>993</v>
      </c>
      <c r="D4468" s="20" t="s">
        <v>751</v>
      </c>
      <c r="E4468" s="20" t="s">
        <v>8130</v>
      </c>
      <c r="F4468" s="20" t="s">
        <v>473</v>
      </c>
      <c r="G4468" s="20">
        <v>29.3</v>
      </c>
      <c r="H4468" s="20" t="s">
        <v>1679</v>
      </c>
      <c r="I4468" s="20" t="s">
        <v>8123</v>
      </c>
      <c r="J4468" s="20" t="s">
        <v>8124</v>
      </c>
      <c r="K4468" s="20" t="s">
        <v>8124</v>
      </c>
      <c r="L4468" s="20" t="s">
        <v>808</v>
      </c>
      <c r="M4468" s="20">
        <v>8</v>
      </c>
      <c r="N4468" s="20" t="s">
        <v>1679</v>
      </c>
      <c r="P4468" s="20">
        <v>0</v>
      </c>
      <c r="Q4468" s="20" t="s">
        <v>499</v>
      </c>
      <c r="R4468" s="20" t="s">
        <v>488</v>
      </c>
      <c r="S4468" s="20" t="s">
        <v>221</v>
      </c>
      <c r="T4468" s="20" t="s">
        <v>8131</v>
      </c>
      <c r="U4468" s="20" t="s">
        <v>8128</v>
      </c>
      <c r="V4468" s="20">
        <v>7</v>
      </c>
      <c r="W4468" s="20">
        <v>216</v>
      </c>
      <c r="Y4468" s="20" t="s">
        <v>1684</v>
      </c>
      <c r="Z4468" s="20" t="s">
        <v>1685</v>
      </c>
      <c r="AA4468" s="20">
        <v>1.5</v>
      </c>
      <c r="AB4468" s="20">
        <v>83</v>
      </c>
      <c r="AC4468" s="20">
        <v>83</v>
      </c>
      <c r="AD4468" s="20">
        <v>83</v>
      </c>
      <c r="AJ4468" s="20" t="s">
        <v>1815</v>
      </c>
      <c r="AY4468" s="20" t="s">
        <v>5208</v>
      </c>
      <c r="BD4468" s="20" t="s">
        <v>1888</v>
      </c>
      <c r="BE4468" s="20" t="s">
        <v>7977</v>
      </c>
      <c r="BL4468" s="20">
        <v>2344</v>
      </c>
      <c r="BM4468" s="20">
        <v>80</v>
      </c>
      <c r="BN4468" s="20">
        <v>2909.9589999999998</v>
      </c>
      <c r="BO4468" s="20">
        <v>29.3</v>
      </c>
      <c r="BP4468" s="20">
        <v>99.32</v>
      </c>
    </row>
    <row r="4469" spans="1:68" x14ac:dyDescent="0.25">
      <c r="A4469" s="20" t="s">
        <v>1677</v>
      </c>
      <c r="B4469" s="20" t="s">
        <v>808</v>
      </c>
      <c r="C4469" s="20" t="s">
        <v>993</v>
      </c>
      <c r="D4469" s="20" t="s">
        <v>751</v>
      </c>
      <c r="E4469" s="20" t="s">
        <v>8132</v>
      </c>
      <c r="F4469" s="20" t="s">
        <v>474</v>
      </c>
      <c r="G4469" s="20">
        <v>8.4700000000000006</v>
      </c>
      <c r="H4469" s="20" t="s">
        <v>1679</v>
      </c>
      <c r="I4469" s="20" t="s">
        <v>8123</v>
      </c>
      <c r="J4469" s="20" t="s">
        <v>8124</v>
      </c>
      <c r="K4469" s="20" t="s">
        <v>8124</v>
      </c>
      <c r="L4469" s="20" t="s">
        <v>808</v>
      </c>
      <c r="M4469" s="20">
        <v>8</v>
      </c>
      <c r="N4469" s="20" t="s">
        <v>1679</v>
      </c>
      <c r="P4469" s="20">
        <v>0</v>
      </c>
      <c r="Q4469" s="20" t="s">
        <v>499</v>
      </c>
      <c r="R4469" s="20" t="s">
        <v>488</v>
      </c>
      <c r="S4469" s="20" t="s">
        <v>221</v>
      </c>
      <c r="T4469" s="20" t="s">
        <v>8133</v>
      </c>
      <c r="U4469" s="20" t="s">
        <v>8128</v>
      </c>
      <c r="V4469" s="20">
        <v>7</v>
      </c>
      <c r="W4469" s="20">
        <v>216</v>
      </c>
      <c r="Y4469" s="20" t="s">
        <v>1684</v>
      </c>
      <c r="Z4469" s="20" t="s">
        <v>1685</v>
      </c>
      <c r="AA4469" s="20">
        <v>1.5</v>
      </c>
      <c r="AB4469" s="20">
        <v>83</v>
      </c>
      <c r="AC4469" s="20">
        <v>83</v>
      </c>
      <c r="AD4469" s="20">
        <v>83</v>
      </c>
      <c r="AJ4469" s="20" t="s">
        <v>1815</v>
      </c>
      <c r="AY4469" s="20" t="s">
        <v>5208</v>
      </c>
      <c r="BD4469" s="20" t="s">
        <v>1888</v>
      </c>
      <c r="BE4469" s="20" t="s">
        <v>7977</v>
      </c>
      <c r="BL4469" s="20">
        <v>677.6</v>
      </c>
      <c r="BM4469" s="20">
        <v>80</v>
      </c>
      <c r="BN4469" s="20">
        <v>841.20500000000004</v>
      </c>
      <c r="BO4469" s="20">
        <v>8.4700000000000006</v>
      </c>
      <c r="BP4469" s="20">
        <v>99.32</v>
      </c>
    </row>
    <row r="4470" spans="1:68" x14ac:dyDescent="0.25">
      <c r="A4470" s="20" t="s">
        <v>1677</v>
      </c>
      <c r="B4470" s="20" t="s">
        <v>808</v>
      </c>
      <c r="C4470" s="20" t="s">
        <v>993</v>
      </c>
      <c r="D4470" s="20" t="s">
        <v>751</v>
      </c>
      <c r="E4470" s="20" t="s">
        <v>8134</v>
      </c>
      <c r="F4470" s="20" t="s">
        <v>475</v>
      </c>
      <c r="G4470" s="20">
        <v>5.42</v>
      </c>
      <c r="H4470" s="20" t="s">
        <v>1679</v>
      </c>
      <c r="I4470" s="20" t="s">
        <v>8123</v>
      </c>
      <c r="J4470" s="20" t="s">
        <v>8124</v>
      </c>
      <c r="K4470" s="20" t="s">
        <v>8124</v>
      </c>
      <c r="L4470" s="20" t="s">
        <v>808</v>
      </c>
      <c r="M4470" s="20">
        <v>8</v>
      </c>
      <c r="N4470" s="20" t="s">
        <v>1679</v>
      </c>
      <c r="P4470" s="20">
        <v>0</v>
      </c>
      <c r="Q4470" s="20" t="s">
        <v>499</v>
      </c>
      <c r="R4470" s="20" t="s">
        <v>488</v>
      </c>
      <c r="S4470" s="20" t="s">
        <v>221</v>
      </c>
      <c r="T4470" s="20" t="s">
        <v>6891</v>
      </c>
      <c r="U4470" s="20" t="s">
        <v>8128</v>
      </c>
      <c r="V4470" s="20">
        <v>7</v>
      </c>
      <c r="W4470" s="20">
        <v>216</v>
      </c>
      <c r="Y4470" s="20" t="s">
        <v>1684</v>
      </c>
      <c r="Z4470" s="20" t="s">
        <v>1685</v>
      </c>
      <c r="AA4470" s="20">
        <v>1.5</v>
      </c>
      <c r="AB4470" s="20">
        <v>83</v>
      </c>
      <c r="AC4470" s="20">
        <v>83</v>
      </c>
      <c r="AD4470" s="20">
        <v>83</v>
      </c>
      <c r="AJ4470" s="20" t="s">
        <v>1815</v>
      </c>
      <c r="AY4470" s="20" t="s">
        <v>5208</v>
      </c>
      <c r="BD4470" s="20" t="s">
        <v>1888</v>
      </c>
      <c r="BE4470" s="20" t="s">
        <v>7977</v>
      </c>
      <c r="BL4470" s="20">
        <v>433.6</v>
      </c>
      <c r="BM4470" s="20">
        <v>80</v>
      </c>
      <c r="BN4470" s="20">
        <v>538.29899999999998</v>
      </c>
      <c r="BO4470" s="20">
        <v>5.42</v>
      </c>
      <c r="BP4470" s="20">
        <v>99.32</v>
      </c>
    </row>
    <row r="4471" spans="1:68" x14ac:dyDescent="0.25">
      <c r="A4471" s="20" t="s">
        <v>1677</v>
      </c>
      <c r="B4471" s="20" t="s">
        <v>808</v>
      </c>
      <c r="C4471" s="20" t="s">
        <v>993</v>
      </c>
      <c r="D4471" s="20" t="s">
        <v>751</v>
      </c>
      <c r="E4471" s="20" t="s">
        <v>8135</v>
      </c>
      <c r="F4471" s="20" t="s">
        <v>476</v>
      </c>
      <c r="G4471" s="20">
        <v>20.079999999999998</v>
      </c>
      <c r="H4471" s="20" t="s">
        <v>1679</v>
      </c>
      <c r="I4471" s="20" t="s">
        <v>8123</v>
      </c>
      <c r="J4471" s="20" t="s">
        <v>8124</v>
      </c>
      <c r="K4471" s="20" t="s">
        <v>8124</v>
      </c>
      <c r="L4471" s="20" t="s">
        <v>808</v>
      </c>
      <c r="M4471" s="20">
        <v>8</v>
      </c>
      <c r="N4471" s="20" t="s">
        <v>1679</v>
      </c>
      <c r="P4471" s="20">
        <v>0</v>
      </c>
      <c r="Q4471" s="20" t="s">
        <v>499</v>
      </c>
      <c r="R4471" s="20" t="s">
        <v>488</v>
      </c>
      <c r="S4471" s="20" t="s">
        <v>221</v>
      </c>
      <c r="T4471" s="20" t="s">
        <v>8136</v>
      </c>
      <c r="U4471" s="20" t="s">
        <v>8128</v>
      </c>
      <c r="V4471" s="20">
        <v>7</v>
      </c>
      <c r="W4471" s="20">
        <v>216</v>
      </c>
      <c r="Y4471" s="20" t="s">
        <v>1684</v>
      </c>
      <c r="Z4471" s="20" t="s">
        <v>1685</v>
      </c>
      <c r="AA4471" s="20">
        <v>1.5</v>
      </c>
      <c r="AB4471" s="20">
        <v>83</v>
      </c>
      <c r="AC4471" s="20">
        <v>83</v>
      </c>
      <c r="AD4471" s="20">
        <v>83</v>
      </c>
      <c r="AJ4471" s="20" t="s">
        <v>1815</v>
      </c>
      <c r="AY4471" s="20" t="s">
        <v>5208</v>
      </c>
      <c r="BD4471" s="20" t="s">
        <v>1888</v>
      </c>
      <c r="BE4471" s="20" t="s">
        <v>7977</v>
      </c>
      <c r="BL4471" s="20">
        <v>1606.4</v>
      </c>
      <c r="BM4471" s="20">
        <v>80</v>
      </c>
      <c r="BN4471" s="20">
        <v>1994.2539999999999</v>
      </c>
      <c r="BO4471" s="20">
        <v>20.079999999999998</v>
      </c>
      <c r="BP4471" s="20">
        <v>99.32</v>
      </c>
    </row>
    <row r="4472" spans="1:68" x14ac:dyDescent="0.25">
      <c r="A4472" s="20" t="s">
        <v>1677</v>
      </c>
      <c r="B4472" s="20" t="s">
        <v>808</v>
      </c>
      <c r="C4472" s="20" t="s">
        <v>993</v>
      </c>
      <c r="D4472" s="20" t="s">
        <v>751</v>
      </c>
      <c r="E4472" s="20" t="s">
        <v>8137</v>
      </c>
      <c r="F4472" s="20" t="s">
        <v>477</v>
      </c>
      <c r="G4472" s="20">
        <v>36.18</v>
      </c>
      <c r="H4472" s="20" t="s">
        <v>1679</v>
      </c>
      <c r="I4472" s="20" t="s">
        <v>8123</v>
      </c>
      <c r="J4472" s="20" t="s">
        <v>8124</v>
      </c>
      <c r="K4472" s="20" t="s">
        <v>8124</v>
      </c>
      <c r="L4472" s="20" t="s">
        <v>808</v>
      </c>
      <c r="M4472" s="20">
        <v>8</v>
      </c>
      <c r="N4472" s="20" t="s">
        <v>1679</v>
      </c>
      <c r="P4472" s="20">
        <v>0</v>
      </c>
      <c r="Q4472" s="20" t="s">
        <v>499</v>
      </c>
      <c r="R4472" s="20" t="s">
        <v>488</v>
      </c>
      <c r="S4472" s="20" t="s">
        <v>221</v>
      </c>
      <c r="T4472" s="20" t="s">
        <v>8138</v>
      </c>
      <c r="U4472" s="20" t="s">
        <v>8128</v>
      </c>
      <c r="V4472" s="20">
        <v>7</v>
      </c>
      <c r="W4472" s="20">
        <v>216</v>
      </c>
      <c r="Y4472" s="20" t="s">
        <v>1684</v>
      </c>
      <c r="Z4472" s="20" t="s">
        <v>1685</v>
      </c>
      <c r="AA4472" s="20">
        <v>1.5</v>
      </c>
      <c r="AB4472" s="20">
        <v>83</v>
      </c>
      <c r="AC4472" s="20">
        <v>83</v>
      </c>
      <c r="AD4472" s="20">
        <v>83</v>
      </c>
      <c r="AJ4472" s="20" t="s">
        <v>1815</v>
      </c>
      <c r="AY4472" s="20" t="s">
        <v>5208</v>
      </c>
      <c r="BD4472" s="20" t="s">
        <v>1888</v>
      </c>
      <c r="BE4472" s="20" t="s">
        <v>7977</v>
      </c>
      <c r="BL4472" s="20">
        <v>2894.4</v>
      </c>
      <c r="BM4472" s="20">
        <v>80</v>
      </c>
      <c r="BN4472" s="20">
        <v>3593.2440000000001</v>
      </c>
      <c r="BO4472" s="20">
        <v>36.18</v>
      </c>
      <c r="BP4472" s="20">
        <v>99.32</v>
      </c>
    </row>
    <row r="4473" spans="1:68" x14ac:dyDescent="0.25">
      <c r="A4473" s="20" t="s">
        <v>1677</v>
      </c>
      <c r="B4473" s="20" t="s">
        <v>808</v>
      </c>
      <c r="C4473" s="20" t="s">
        <v>993</v>
      </c>
      <c r="D4473" s="20" t="s">
        <v>751</v>
      </c>
      <c r="E4473" s="20" t="s">
        <v>8139</v>
      </c>
      <c r="F4473" s="20" t="s">
        <v>478</v>
      </c>
      <c r="G4473" s="20">
        <v>18.510000000000002</v>
      </c>
      <c r="H4473" s="20" t="s">
        <v>1679</v>
      </c>
      <c r="I4473" s="20" t="s">
        <v>8123</v>
      </c>
      <c r="J4473" s="20" t="s">
        <v>8124</v>
      </c>
      <c r="K4473" s="20" t="s">
        <v>8124</v>
      </c>
      <c r="L4473" s="20" t="s">
        <v>808</v>
      </c>
      <c r="M4473" s="20">
        <v>8</v>
      </c>
      <c r="N4473" s="20" t="s">
        <v>1679</v>
      </c>
      <c r="P4473" s="20">
        <v>0</v>
      </c>
      <c r="Q4473" s="20" t="s">
        <v>499</v>
      </c>
      <c r="R4473" s="20" t="s">
        <v>488</v>
      </c>
      <c r="S4473" s="20" t="s">
        <v>221</v>
      </c>
      <c r="T4473" s="20" t="s">
        <v>6924</v>
      </c>
      <c r="U4473" s="20" t="s">
        <v>8140</v>
      </c>
      <c r="V4473" s="20">
        <v>7</v>
      </c>
      <c r="W4473" s="20">
        <v>216</v>
      </c>
      <c r="Y4473" s="20" t="s">
        <v>1684</v>
      </c>
      <c r="Z4473" s="20" t="s">
        <v>1685</v>
      </c>
      <c r="AA4473" s="20">
        <v>1.5</v>
      </c>
      <c r="AB4473" s="20">
        <v>83</v>
      </c>
      <c r="AC4473" s="20">
        <v>83</v>
      </c>
      <c r="AD4473" s="20">
        <v>83</v>
      </c>
      <c r="AJ4473" s="20" t="s">
        <v>1815</v>
      </c>
      <c r="AY4473" s="20" t="s">
        <v>5208</v>
      </c>
      <c r="BD4473" s="20" t="s">
        <v>1888</v>
      </c>
      <c r="BE4473" s="20" t="s">
        <v>7977</v>
      </c>
      <c r="BL4473" s="20">
        <v>1480.8</v>
      </c>
      <c r="BM4473" s="20">
        <v>80</v>
      </c>
      <c r="BN4473" s="20">
        <v>1838.338</v>
      </c>
      <c r="BO4473" s="20">
        <v>18.510000000000002</v>
      </c>
      <c r="BP4473" s="20">
        <v>99.32</v>
      </c>
    </row>
    <row r="4474" spans="1:68" x14ac:dyDescent="0.25">
      <c r="A4474" s="20" t="s">
        <v>1677</v>
      </c>
      <c r="B4474" s="20" t="s">
        <v>808</v>
      </c>
      <c r="C4474" s="20" t="s">
        <v>993</v>
      </c>
      <c r="D4474" s="20" t="s">
        <v>751</v>
      </c>
      <c r="E4474" s="20" t="s">
        <v>8141</v>
      </c>
      <c r="F4474" s="20" t="s">
        <v>479</v>
      </c>
      <c r="G4474" s="20">
        <v>15.52</v>
      </c>
      <c r="H4474" s="20" t="s">
        <v>1679</v>
      </c>
      <c r="I4474" s="20" t="s">
        <v>8123</v>
      </c>
      <c r="J4474" s="20" t="s">
        <v>8124</v>
      </c>
      <c r="K4474" s="20" t="s">
        <v>8124</v>
      </c>
      <c r="L4474" s="20" t="s">
        <v>808</v>
      </c>
      <c r="M4474" s="20">
        <v>8</v>
      </c>
      <c r="N4474" s="20" t="s">
        <v>1679</v>
      </c>
      <c r="P4474" s="20">
        <v>0</v>
      </c>
      <c r="Q4474" s="20" t="s">
        <v>499</v>
      </c>
      <c r="R4474" s="20" t="s">
        <v>488</v>
      </c>
      <c r="S4474" s="20" t="s">
        <v>221</v>
      </c>
      <c r="T4474" s="20" t="s">
        <v>7663</v>
      </c>
      <c r="U4474" s="20" t="s">
        <v>8128</v>
      </c>
      <c r="V4474" s="20">
        <v>7</v>
      </c>
      <c r="W4474" s="20">
        <v>216</v>
      </c>
      <c r="Y4474" s="20" t="s">
        <v>1684</v>
      </c>
      <c r="Z4474" s="20" t="s">
        <v>1685</v>
      </c>
      <c r="AA4474" s="20">
        <v>1.5</v>
      </c>
      <c r="AB4474" s="20">
        <v>83</v>
      </c>
      <c r="AC4474" s="20">
        <v>83</v>
      </c>
      <c r="AD4474" s="20">
        <v>83</v>
      </c>
      <c r="AJ4474" s="20" t="s">
        <v>1815</v>
      </c>
      <c r="AY4474" s="20" t="s">
        <v>5208</v>
      </c>
      <c r="BD4474" s="20" t="s">
        <v>1888</v>
      </c>
      <c r="BE4474" s="20" t="s">
        <v>7977</v>
      </c>
      <c r="BL4474" s="20">
        <v>1241.5999999999999</v>
      </c>
      <c r="BM4474" s="20">
        <v>80</v>
      </c>
      <c r="BN4474" s="20">
        <v>1541.3630000000001</v>
      </c>
      <c r="BO4474" s="20">
        <v>15.52</v>
      </c>
      <c r="BP4474" s="20">
        <v>99.31</v>
      </c>
    </row>
    <row r="4475" spans="1:68" x14ac:dyDescent="0.25">
      <c r="A4475" s="20" t="s">
        <v>1677</v>
      </c>
      <c r="B4475" s="20" t="s">
        <v>808</v>
      </c>
      <c r="C4475" s="20" t="s">
        <v>993</v>
      </c>
      <c r="D4475" s="20" t="s">
        <v>751</v>
      </c>
      <c r="E4475" s="20" t="s">
        <v>8142</v>
      </c>
      <c r="F4475" s="20" t="s">
        <v>480</v>
      </c>
      <c r="G4475" s="20">
        <v>6.61</v>
      </c>
      <c r="H4475" s="20" t="s">
        <v>1679</v>
      </c>
      <c r="I4475" s="20" t="s">
        <v>8123</v>
      </c>
      <c r="J4475" s="20" t="s">
        <v>8124</v>
      </c>
      <c r="K4475" s="20" t="s">
        <v>8124</v>
      </c>
      <c r="L4475" s="20" t="s">
        <v>808</v>
      </c>
      <c r="M4475" s="20">
        <v>8</v>
      </c>
      <c r="N4475" s="20" t="s">
        <v>1679</v>
      </c>
      <c r="P4475" s="20">
        <v>0</v>
      </c>
      <c r="Q4475" s="20" t="s">
        <v>499</v>
      </c>
      <c r="R4475" s="20" t="s">
        <v>488</v>
      </c>
      <c r="S4475" s="20" t="s">
        <v>221</v>
      </c>
      <c r="T4475" s="20" t="s">
        <v>6413</v>
      </c>
      <c r="U4475" s="20" t="s">
        <v>8128</v>
      </c>
      <c r="V4475" s="20">
        <v>7</v>
      </c>
      <c r="W4475" s="20">
        <v>216</v>
      </c>
      <c r="Y4475" s="20" t="s">
        <v>1684</v>
      </c>
      <c r="Z4475" s="20" t="s">
        <v>1685</v>
      </c>
      <c r="AA4475" s="20">
        <v>1.5</v>
      </c>
      <c r="AB4475" s="20">
        <v>83</v>
      </c>
      <c r="AC4475" s="20">
        <v>83</v>
      </c>
      <c r="AD4475" s="20">
        <v>83</v>
      </c>
      <c r="AJ4475" s="20" t="s">
        <v>1815</v>
      </c>
      <c r="AY4475" s="20" t="s">
        <v>5208</v>
      </c>
      <c r="BD4475" s="20" t="s">
        <v>1888</v>
      </c>
      <c r="BE4475" s="20" t="s">
        <v>7977</v>
      </c>
      <c r="BL4475" s="20">
        <v>528.79999999999995</v>
      </c>
      <c r="BM4475" s="20">
        <v>80</v>
      </c>
      <c r="BN4475" s="20">
        <v>656.46</v>
      </c>
      <c r="BO4475" s="20">
        <v>6.61</v>
      </c>
      <c r="BP4475" s="20">
        <v>99.31</v>
      </c>
    </row>
    <row r="4476" spans="1:68" x14ac:dyDescent="0.25">
      <c r="A4476" s="20" t="s">
        <v>1677</v>
      </c>
      <c r="B4476" s="20" t="s">
        <v>808</v>
      </c>
      <c r="C4476" s="20" t="s">
        <v>8143</v>
      </c>
      <c r="D4476" s="20" t="s">
        <v>751</v>
      </c>
      <c r="E4476" s="20" t="s">
        <v>8144</v>
      </c>
      <c r="F4476" s="20" t="s">
        <v>465</v>
      </c>
      <c r="G4476" s="20">
        <v>14.17</v>
      </c>
      <c r="H4476" s="20" t="s">
        <v>1679</v>
      </c>
      <c r="I4476" s="20" t="s">
        <v>8145</v>
      </c>
      <c r="J4476" s="20" t="s">
        <v>8146</v>
      </c>
      <c r="K4476" s="20" t="s">
        <v>8146</v>
      </c>
      <c r="L4476" s="20" t="s">
        <v>808</v>
      </c>
      <c r="M4476" s="20">
        <v>3</v>
      </c>
      <c r="N4476" s="20" t="s">
        <v>1679</v>
      </c>
      <c r="P4476" s="20">
        <v>0</v>
      </c>
      <c r="Q4476" s="20" t="s">
        <v>545</v>
      </c>
      <c r="R4476" s="20" t="s">
        <v>488</v>
      </c>
      <c r="S4476" s="20" t="s">
        <v>221</v>
      </c>
      <c r="T4476" s="20" t="s">
        <v>8147</v>
      </c>
      <c r="U4476" s="20" t="s">
        <v>3766</v>
      </c>
      <c r="V4476" s="20">
        <v>20</v>
      </c>
      <c r="W4476" s="20">
        <v>632</v>
      </c>
      <c r="Y4476" s="20" t="s">
        <v>1684</v>
      </c>
      <c r="Z4476" s="20" t="s">
        <v>1685</v>
      </c>
      <c r="AA4476" s="20">
        <v>1.5</v>
      </c>
      <c r="AB4476" s="20">
        <v>120</v>
      </c>
      <c r="AC4476" s="20">
        <v>120</v>
      </c>
      <c r="AD4476" s="20">
        <v>120</v>
      </c>
      <c r="AJ4476" s="20" t="s">
        <v>1815</v>
      </c>
      <c r="BE4476" s="20" t="s">
        <v>7977</v>
      </c>
    </row>
    <row r="4477" spans="1:68" x14ac:dyDescent="0.25">
      <c r="A4477" s="20" t="s">
        <v>1677</v>
      </c>
      <c r="B4477" s="20" t="s">
        <v>808</v>
      </c>
      <c r="C4477" s="20" t="s">
        <v>8148</v>
      </c>
      <c r="D4477" s="20" t="s">
        <v>638</v>
      </c>
      <c r="E4477" s="20" t="s">
        <v>8149</v>
      </c>
      <c r="F4477" s="20" t="s">
        <v>465</v>
      </c>
      <c r="G4477" s="20">
        <v>10</v>
      </c>
      <c r="H4477" s="20" t="s">
        <v>1679</v>
      </c>
      <c r="I4477" s="20" t="s">
        <v>8150</v>
      </c>
      <c r="J4477" s="20" t="s">
        <v>8151</v>
      </c>
      <c r="K4477" s="20" t="s">
        <v>8151</v>
      </c>
      <c r="L4477" s="20" t="s">
        <v>808</v>
      </c>
      <c r="M4477" s="20">
        <v>1</v>
      </c>
      <c r="N4477" s="20" t="s">
        <v>1679</v>
      </c>
      <c r="P4477" s="20">
        <v>0</v>
      </c>
      <c r="Q4477" s="20" t="s">
        <v>509</v>
      </c>
      <c r="S4477" s="20" t="s">
        <v>221</v>
      </c>
      <c r="Y4477" s="20" t="s">
        <v>1684</v>
      </c>
      <c r="Z4477" s="20" t="s">
        <v>1685</v>
      </c>
      <c r="AA4477" s="20">
        <v>1.5</v>
      </c>
      <c r="AU4477" s="20" t="s">
        <v>3141</v>
      </c>
      <c r="BE4477" s="20" t="s">
        <v>808</v>
      </c>
    </row>
    <row r="4478" spans="1:68" x14ac:dyDescent="0.25">
      <c r="A4478" s="20" t="s">
        <v>1677</v>
      </c>
      <c r="B4478" s="20" t="s">
        <v>808</v>
      </c>
      <c r="C4478" s="20" t="s">
        <v>994</v>
      </c>
      <c r="D4478" s="20" t="s">
        <v>638</v>
      </c>
      <c r="E4478" s="20" t="s">
        <v>8152</v>
      </c>
      <c r="F4478" s="20" t="s">
        <v>465</v>
      </c>
      <c r="G4478" s="20">
        <v>9.84</v>
      </c>
      <c r="H4478" s="20" t="s">
        <v>1679</v>
      </c>
      <c r="I4478" s="20" t="s">
        <v>8153</v>
      </c>
      <c r="J4478" s="20" t="s">
        <v>8154</v>
      </c>
      <c r="K4478" s="20" t="s">
        <v>8154</v>
      </c>
      <c r="L4478" s="20" t="s">
        <v>808</v>
      </c>
      <c r="M4478" s="20">
        <v>4</v>
      </c>
      <c r="N4478" s="20" t="s">
        <v>1679</v>
      </c>
      <c r="P4478" s="20">
        <v>0</v>
      </c>
      <c r="Q4478" s="20" t="s">
        <v>487</v>
      </c>
      <c r="R4478" s="20" t="s">
        <v>488</v>
      </c>
      <c r="S4478" s="20" t="s">
        <v>221</v>
      </c>
      <c r="T4478" s="20" t="s">
        <v>4509</v>
      </c>
      <c r="U4478" s="20" t="s">
        <v>8155</v>
      </c>
      <c r="V4478" s="20">
        <v>5</v>
      </c>
      <c r="W4478" s="20">
        <v>154</v>
      </c>
      <c r="Y4478" s="20" t="s">
        <v>1684</v>
      </c>
      <c r="Z4478" s="20" t="s">
        <v>1685</v>
      </c>
      <c r="AA4478" s="20">
        <v>1.5</v>
      </c>
      <c r="AB4478" s="20">
        <v>54</v>
      </c>
      <c r="AC4478" s="20">
        <v>54</v>
      </c>
      <c r="AD4478" s="20">
        <v>54</v>
      </c>
      <c r="AT4478" s="20" t="s">
        <v>1687</v>
      </c>
      <c r="BE4478" s="20" t="s">
        <v>808</v>
      </c>
      <c r="BL4478" s="20">
        <v>541.20000000000005</v>
      </c>
      <c r="BM4478" s="20">
        <v>55</v>
      </c>
    </row>
    <row r="4479" spans="1:68" x14ac:dyDescent="0.25">
      <c r="A4479" s="20" t="s">
        <v>1677</v>
      </c>
      <c r="B4479" s="20" t="s">
        <v>808</v>
      </c>
      <c r="C4479" s="20" t="s">
        <v>995</v>
      </c>
      <c r="D4479" s="20" t="s">
        <v>996</v>
      </c>
      <c r="E4479" s="20" t="s">
        <v>8156</v>
      </c>
      <c r="F4479" s="20" t="s">
        <v>465</v>
      </c>
      <c r="G4479" s="20">
        <v>7.47</v>
      </c>
      <c r="H4479" s="20" t="s">
        <v>1679</v>
      </c>
      <c r="I4479" s="20" t="s">
        <v>8157</v>
      </c>
      <c r="J4479" s="20" t="s">
        <v>8158</v>
      </c>
      <c r="K4479" s="20" t="s">
        <v>8158</v>
      </c>
      <c r="L4479" s="20" t="s">
        <v>808</v>
      </c>
      <c r="M4479" s="20">
        <v>4</v>
      </c>
      <c r="N4479" s="20" t="s">
        <v>1679</v>
      </c>
      <c r="P4479" s="20">
        <v>0</v>
      </c>
      <c r="Q4479" s="20" t="s">
        <v>509</v>
      </c>
      <c r="R4479" s="20" t="s">
        <v>673</v>
      </c>
      <c r="S4479" s="20" t="s">
        <v>221</v>
      </c>
      <c r="T4479" s="20" t="s">
        <v>8159</v>
      </c>
      <c r="V4479" s="20">
        <v>11</v>
      </c>
      <c r="W4479" s="20">
        <v>354</v>
      </c>
      <c r="Y4479" s="20" t="s">
        <v>1684</v>
      </c>
      <c r="Z4479" s="20" t="s">
        <v>1685</v>
      </c>
      <c r="AA4479" s="20">
        <v>1.5</v>
      </c>
      <c r="AU4479" s="20" t="s">
        <v>3141</v>
      </c>
      <c r="BE4479" s="20" t="s">
        <v>808</v>
      </c>
      <c r="BL4479" s="20">
        <v>784.35</v>
      </c>
      <c r="BM4479" s="20">
        <v>105</v>
      </c>
    </row>
    <row r="4480" spans="1:68" x14ac:dyDescent="0.25">
      <c r="A4480" s="20" t="s">
        <v>1677</v>
      </c>
      <c r="B4480" s="20" t="s">
        <v>808</v>
      </c>
      <c r="C4480" s="20" t="s">
        <v>995</v>
      </c>
      <c r="D4480" s="20" t="s">
        <v>996</v>
      </c>
      <c r="E4480" s="20" t="s">
        <v>8160</v>
      </c>
      <c r="F4480" s="20" t="s">
        <v>468</v>
      </c>
      <c r="G4480" s="20">
        <v>7.41</v>
      </c>
      <c r="H4480" s="20" t="s">
        <v>1679</v>
      </c>
      <c r="I4480" s="20" t="s">
        <v>8157</v>
      </c>
      <c r="J4480" s="20" t="s">
        <v>8158</v>
      </c>
      <c r="K4480" s="20" t="s">
        <v>8158</v>
      </c>
      <c r="L4480" s="20" t="s">
        <v>808</v>
      </c>
      <c r="M4480" s="20">
        <v>4</v>
      </c>
      <c r="N4480" s="20" t="s">
        <v>1679</v>
      </c>
      <c r="P4480" s="20">
        <v>0</v>
      </c>
      <c r="Q4480" s="20" t="s">
        <v>509</v>
      </c>
      <c r="R4480" s="20" t="s">
        <v>673</v>
      </c>
      <c r="S4480" s="20" t="s">
        <v>221</v>
      </c>
      <c r="T4480" s="20" t="s">
        <v>8159</v>
      </c>
      <c r="V4480" s="20">
        <v>11</v>
      </c>
      <c r="W4480" s="20">
        <v>354</v>
      </c>
      <c r="Y4480" s="20" t="s">
        <v>1684</v>
      </c>
      <c r="Z4480" s="20" t="s">
        <v>1685</v>
      </c>
      <c r="AA4480" s="20">
        <v>0</v>
      </c>
      <c r="AU4480" s="20" t="s">
        <v>3141</v>
      </c>
      <c r="BE4480" s="20" t="s">
        <v>808</v>
      </c>
      <c r="BL4480" s="20">
        <v>778.05</v>
      </c>
      <c r="BM4480" s="20">
        <v>105</v>
      </c>
    </row>
    <row r="4481" spans="1:65" x14ac:dyDescent="0.25">
      <c r="A4481" s="20" t="s">
        <v>1677</v>
      </c>
      <c r="B4481" s="20" t="s">
        <v>808</v>
      </c>
      <c r="C4481" s="20" t="s">
        <v>995</v>
      </c>
      <c r="D4481" s="20" t="s">
        <v>996</v>
      </c>
      <c r="E4481" s="20" t="s">
        <v>8161</v>
      </c>
      <c r="F4481" s="20" t="s">
        <v>470</v>
      </c>
      <c r="G4481" s="20">
        <v>1.52</v>
      </c>
      <c r="H4481" s="20" t="s">
        <v>1679</v>
      </c>
      <c r="I4481" s="20" t="s">
        <v>8157</v>
      </c>
      <c r="J4481" s="20" t="s">
        <v>8158</v>
      </c>
      <c r="K4481" s="20" t="s">
        <v>8158</v>
      </c>
      <c r="L4481" s="20" t="s">
        <v>808</v>
      </c>
      <c r="M4481" s="20">
        <v>4</v>
      </c>
      <c r="N4481" s="20" t="s">
        <v>1679</v>
      </c>
      <c r="P4481" s="20">
        <v>0</v>
      </c>
      <c r="Q4481" s="20" t="s">
        <v>509</v>
      </c>
      <c r="R4481" s="20" t="s">
        <v>673</v>
      </c>
      <c r="S4481" s="20" t="s">
        <v>221</v>
      </c>
      <c r="T4481" s="20" t="s">
        <v>8159</v>
      </c>
      <c r="V4481" s="20">
        <v>11</v>
      </c>
      <c r="W4481" s="20">
        <v>354</v>
      </c>
      <c r="Y4481" s="20" t="s">
        <v>1684</v>
      </c>
      <c r="Z4481" s="20" t="s">
        <v>1685</v>
      </c>
      <c r="AA4481" s="20">
        <v>0</v>
      </c>
      <c r="AU4481" s="20" t="s">
        <v>3141</v>
      </c>
      <c r="BE4481" s="20" t="s">
        <v>808</v>
      </c>
      <c r="BL4481" s="20">
        <v>159.6</v>
      </c>
      <c r="BM4481" s="20">
        <v>105</v>
      </c>
    </row>
    <row r="4482" spans="1:65" x14ac:dyDescent="0.25">
      <c r="A4482" s="20" t="s">
        <v>1677</v>
      </c>
      <c r="B4482" s="20" t="s">
        <v>808</v>
      </c>
      <c r="C4482" s="20" t="s">
        <v>995</v>
      </c>
      <c r="D4482" s="20" t="s">
        <v>996</v>
      </c>
      <c r="E4482" s="20" t="s">
        <v>8162</v>
      </c>
      <c r="F4482" s="20" t="s">
        <v>471</v>
      </c>
      <c r="G4482" s="20">
        <v>3.77</v>
      </c>
      <c r="H4482" s="20" t="s">
        <v>1679</v>
      </c>
      <c r="I4482" s="20" t="s">
        <v>8157</v>
      </c>
      <c r="J4482" s="20" t="s">
        <v>8158</v>
      </c>
      <c r="K4482" s="20" t="s">
        <v>8158</v>
      </c>
      <c r="L4482" s="20" t="s">
        <v>808</v>
      </c>
      <c r="M4482" s="20">
        <v>4</v>
      </c>
      <c r="N4482" s="20" t="s">
        <v>1679</v>
      </c>
      <c r="P4482" s="20">
        <v>0</v>
      </c>
      <c r="Q4482" s="20" t="s">
        <v>509</v>
      </c>
      <c r="R4482" s="20" t="s">
        <v>673</v>
      </c>
      <c r="S4482" s="20" t="s">
        <v>221</v>
      </c>
      <c r="T4482" s="20" t="s">
        <v>8159</v>
      </c>
      <c r="V4482" s="20">
        <v>11</v>
      </c>
      <c r="W4482" s="20">
        <v>354</v>
      </c>
      <c r="Y4482" s="20" t="s">
        <v>1684</v>
      </c>
      <c r="Z4482" s="20" t="s">
        <v>1685</v>
      </c>
      <c r="AA4482" s="20">
        <v>0</v>
      </c>
      <c r="AU4482" s="20" t="s">
        <v>3141</v>
      </c>
      <c r="BE4482" s="20" t="s">
        <v>808</v>
      </c>
      <c r="BL4482" s="20">
        <v>395.85</v>
      </c>
      <c r="BM4482" s="20">
        <v>105</v>
      </c>
    </row>
    <row r="4483" spans="1:65" x14ac:dyDescent="0.25">
      <c r="A4483" s="20" t="s">
        <v>1677</v>
      </c>
      <c r="B4483" s="20" t="s">
        <v>808</v>
      </c>
      <c r="C4483" s="20" t="s">
        <v>995</v>
      </c>
      <c r="D4483" s="20" t="s">
        <v>996</v>
      </c>
      <c r="E4483" s="20" t="s">
        <v>8163</v>
      </c>
      <c r="F4483" s="20" t="s">
        <v>472</v>
      </c>
      <c r="G4483" s="20">
        <v>10.44</v>
      </c>
      <c r="H4483" s="20" t="s">
        <v>1679</v>
      </c>
      <c r="I4483" s="20" t="s">
        <v>8157</v>
      </c>
      <c r="J4483" s="20" t="s">
        <v>8158</v>
      </c>
      <c r="K4483" s="20" t="s">
        <v>8158</v>
      </c>
      <c r="L4483" s="20" t="s">
        <v>808</v>
      </c>
      <c r="M4483" s="20">
        <v>4</v>
      </c>
      <c r="N4483" s="20" t="s">
        <v>1679</v>
      </c>
      <c r="P4483" s="20">
        <v>0</v>
      </c>
      <c r="Q4483" s="20" t="s">
        <v>509</v>
      </c>
      <c r="R4483" s="20" t="s">
        <v>673</v>
      </c>
      <c r="S4483" s="20" t="s">
        <v>221</v>
      </c>
      <c r="T4483" s="20" t="s">
        <v>8159</v>
      </c>
      <c r="V4483" s="20">
        <v>11</v>
      </c>
      <c r="W4483" s="20">
        <v>354</v>
      </c>
      <c r="Y4483" s="20" t="s">
        <v>1684</v>
      </c>
      <c r="Z4483" s="20" t="s">
        <v>1685</v>
      </c>
      <c r="AA4483" s="20">
        <v>0</v>
      </c>
      <c r="AU4483" s="20" t="s">
        <v>3141</v>
      </c>
      <c r="BE4483" s="20" t="s">
        <v>808</v>
      </c>
      <c r="BL4483" s="20">
        <v>1096.2</v>
      </c>
      <c r="BM4483" s="20">
        <v>105</v>
      </c>
    </row>
    <row r="4484" spans="1:65" x14ac:dyDescent="0.25">
      <c r="A4484" s="20" t="s">
        <v>1677</v>
      </c>
      <c r="B4484" s="20" t="s">
        <v>808</v>
      </c>
      <c r="C4484" s="20" t="s">
        <v>995</v>
      </c>
      <c r="D4484" s="20" t="s">
        <v>996</v>
      </c>
      <c r="E4484" s="20" t="s">
        <v>8164</v>
      </c>
      <c r="F4484" s="20" t="s">
        <v>473</v>
      </c>
      <c r="G4484" s="20">
        <v>10.44</v>
      </c>
      <c r="H4484" s="20" t="s">
        <v>1679</v>
      </c>
      <c r="I4484" s="20" t="s">
        <v>8157</v>
      </c>
      <c r="J4484" s="20" t="s">
        <v>8158</v>
      </c>
      <c r="K4484" s="20" t="s">
        <v>8158</v>
      </c>
      <c r="L4484" s="20" t="s">
        <v>808</v>
      </c>
      <c r="M4484" s="20">
        <v>1</v>
      </c>
      <c r="N4484" s="20" t="s">
        <v>1679</v>
      </c>
      <c r="P4484" s="20">
        <v>0</v>
      </c>
      <c r="Q4484" s="20" t="s">
        <v>509</v>
      </c>
      <c r="R4484" s="20" t="s">
        <v>673</v>
      </c>
      <c r="S4484" s="20" t="s">
        <v>221</v>
      </c>
      <c r="T4484" s="20" t="s">
        <v>8159</v>
      </c>
      <c r="V4484" s="20">
        <v>11</v>
      </c>
      <c r="W4484" s="20">
        <v>354</v>
      </c>
      <c r="Y4484" s="20" t="s">
        <v>1684</v>
      </c>
      <c r="Z4484" s="20" t="s">
        <v>1685</v>
      </c>
      <c r="AA4484" s="20">
        <v>0</v>
      </c>
      <c r="AU4484" s="20" t="s">
        <v>3141</v>
      </c>
      <c r="BE4484" s="20" t="s">
        <v>808</v>
      </c>
      <c r="BL4484" s="20">
        <v>711.9</v>
      </c>
      <c r="BM4484" s="20">
        <v>105</v>
      </c>
    </row>
    <row r="4485" spans="1:65" x14ac:dyDescent="0.25">
      <c r="A4485" s="20" t="s">
        <v>1677</v>
      </c>
      <c r="B4485" s="20" t="s">
        <v>808</v>
      </c>
      <c r="C4485" s="20" t="s">
        <v>997</v>
      </c>
      <c r="D4485" s="20" t="s">
        <v>804</v>
      </c>
      <c r="E4485" s="20" t="s">
        <v>8165</v>
      </c>
      <c r="F4485" s="20" t="s">
        <v>465</v>
      </c>
      <c r="G4485" s="20">
        <v>24.72</v>
      </c>
      <c r="H4485" s="20" t="s">
        <v>1679</v>
      </c>
      <c r="I4485" s="20" t="s">
        <v>8166</v>
      </c>
      <c r="J4485" s="20" t="s">
        <v>8167</v>
      </c>
      <c r="K4485" s="20" t="s">
        <v>8167</v>
      </c>
      <c r="L4485" s="20" t="s">
        <v>808</v>
      </c>
      <c r="M4485" s="20">
        <v>4</v>
      </c>
      <c r="N4485" s="20" t="s">
        <v>1679</v>
      </c>
      <c r="P4485" s="20">
        <v>0</v>
      </c>
      <c r="Q4485" s="20" t="s">
        <v>507</v>
      </c>
      <c r="R4485" s="20" t="s">
        <v>467</v>
      </c>
      <c r="S4485" s="20" t="s">
        <v>221</v>
      </c>
      <c r="T4485" s="20" t="s">
        <v>5862</v>
      </c>
      <c r="U4485" s="20" t="s">
        <v>8168</v>
      </c>
      <c r="V4485" s="20">
        <v>9</v>
      </c>
      <c r="W4485" s="20">
        <v>279</v>
      </c>
      <c r="Y4485" s="20" t="s">
        <v>1684</v>
      </c>
      <c r="Z4485" s="20" t="s">
        <v>1685</v>
      </c>
      <c r="AA4485" s="20">
        <v>1.5</v>
      </c>
      <c r="AB4485" s="20">
        <v>62</v>
      </c>
      <c r="AC4485" s="20">
        <v>62</v>
      </c>
      <c r="AD4485" s="20">
        <v>62</v>
      </c>
      <c r="AG4485" s="20" t="s">
        <v>2260</v>
      </c>
      <c r="AW4485" s="20" t="s">
        <v>1657</v>
      </c>
      <c r="BE4485" s="20" t="s">
        <v>808</v>
      </c>
      <c r="BL4485" s="20">
        <v>1236</v>
      </c>
      <c r="BM4485" s="20">
        <v>50</v>
      </c>
    </row>
    <row r="4486" spans="1:65" x14ac:dyDescent="0.25">
      <c r="A4486" s="20" t="s">
        <v>1677</v>
      </c>
      <c r="B4486" s="20" t="s">
        <v>808</v>
      </c>
      <c r="C4486" s="20" t="s">
        <v>997</v>
      </c>
      <c r="D4486" s="20" t="s">
        <v>804</v>
      </c>
      <c r="E4486" s="20" t="s">
        <v>8169</v>
      </c>
      <c r="F4486" s="20" t="s">
        <v>468</v>
      </c>
      <c r="G4486" s="20">
        <v>22.18</v>
      </c>
      <c r="H4486" s="20" t="s">
        <v>1679</v>
      </c>
      <c r="I4486" s="20" t="s">
        <v>8166</v>
      </c>
      <c r="J4486" s="20" t="s">
        <v>8167</v>
      </c>
      <c r="K4486" s="20" t="s">
        <v>8167</v>
      </c>
      <c r="L4486" s="20" t="s">
        <v>808</v>
      </c>
      <c r="M4486" s="20">
        <v>4</v>
      </c>
      <c r="N4486" s="20" t="s">
        <v>1679</v>
      </c>
      <c r="P4486" s="20">
        <v>0</v>
      </c>
      <c r="Q4486" s="20" t="s">
        <v>507</v>
      </c>
      <c r="R4486" s="20" t="s">
        <v>467</v>
      </c>
      <c r="S4486" s="20" t="s">
        <v>221</v>
      </c>
      <c r="T4486" s="20" t="s">
        <v>5862</v>
      </c>
      <c r="U4486" s="20" t="s">
        <v>8168</v>
      </c>
      <c r="V4486" s="20">
        <v>9</v>
      </c>
      <c r="W4486" s="20">
        <v>279</v>
      </c>
      <c r="Y4486" s="20" t="s">
        <v>1684</v>
      </c>
      <c r="Z4486" s="20" t="s">
        <v>1685</v>
      </c>
      <c r="AA4486" s="20">
        <v>1.5</v>
      </c>
      <c r="AB4486" s="20">
        <v>62</v>
      </c>
      <c r="AC4486" s="20">
        <v>62</v>
      </c>
      <c r="AD4486" s="20">
        <v>62</v>
      </c>
      <c r="AG4486" s="20" t="s">
        <v>2260</v>
      </c>
      <c r="AW4486" s="20" t="s">
        <v>1657</v>
      </c>
      <c r="BE4486" s="20" t="s">
        <v>808</v>
      </c>
      <c r="BL4486" s="20">
        <v>1109</v>
      </c>
      <c r="BM4486" s="20">
        <v>50</v>
      </c>
    </row>
    <row r="4487" spans="1:65" x14ac:dyDescent="0.25">
      <c r="A4487" s="20" t="s">
        <v>1677</v>
      </c>
      <c r="B4487" s="20" t="s">
        <v>808</v>
      </c>
      <c r="C4487" s="20" t="s">
        <v>997</v>
      </c>
      <c r="D4487" s="20" t="s">
        <v>804</v>
      </c>
      <c r="E4487" s="20" t="s">
        <v>8170</v>
      </c>
      <c r="F4487" s="20" t="s">
        <v>470</v>
      </c>
      <c r="G4487" s="20">
        <v>7.12</v>
      </c>
      <c r="H4487" s="20" t="s">
        <v>1679</v>
      </c>
      <c r="I4487" s="20" t="s">
        <v>8166</v>
      </c>
      <c r="J4487" s="20" t="s">
        <v>8167</v>
      </c>
      <c r="K4487" s="20" t="s">
        <v>8167</v>
      </c>
      <c r="L4487" s="20" t="s">
        <v>808</v>
      </c>
      <c r="M4487" s="20">
        <v>4</v>
      </c>
      <c r="N4487" s="20" t="s">
        <v>1679</v>
      </c>
      <c r="P4487" s="20">
        <v>0</v>
      </c>
      <c r="Q4487" s="20" t="s">
        <v>507</v>
      </c>
      <c r="R4487" s="20" t="s">
        <v>467</v>
      </c>
      <c r="S4487" s="20" t="s">
        <v>221</v>
      </c>
      <c r="T4487" s="20" t="s">
        <v>5862</v>
      </c>
      <c r="U4487" s="20" t="s">
        <v>8168</v>
      </c>
      <c r="V4487" s="20">
        <v>9</v>
      </c>
      <c r="W4487" s="20">
        <v>279</v>
      </c>
      <c r="Y4487" s="20" t="s">
        <v>1684</v>
      </c>
      <c r="Z4487" s="20" t="s">
        <v>1685</v>
      </c>
      <c r="AA4487" s="20">
        <v>1.5</v>
      </c>
      <c r="AB4487" s="20">
        <v>62</v>
      </c>
      <c r="AC4487" s="20">
        <v>62</v>
      </c>
      <c r="AD4487" s="20">
        <v>62</v>
      </c>
      <c r="AG4487" s="20" t="s">
        <v>2260</v>
      </c>
      <c r="AW4487" s="20" t="s">
        <v>1657</v>
      </c>
      <c r="BE4487" s="20" t="s">
        <v>808</v>
      </c>
      <c r="BL4487" s="20">
        <v>356</v>
      </c>
      <c r="BM4487" s="20">
        <v>50</v>
      </c>
    </row>
    <row r="4488" spans="1:65" x14ac:dyDescent="0.25">
      <c r="A4488" s="20" t="s">
        <v>1677</v>
      </c>
      <c r="B4488" s="20" t="s">
        <v>808</v>
      </c>
      <c r="C4488" s="20" t="s">
        <v>997</v>
      </c>
      <c r="D4488" s="20" t="s">
        <v>804</v>
      </c>
      <c r="E4488" s="20" t="s">
        <v>8171</v>
      </c>
      <c r="F4488" s="20" t="s">
        <v>471</v>
      </c>
      <c r="G4488" s="20">
        <v>15.6</v>
      </c>
      <c r="H4488" s="20" t="s">
        <v>1679</v>
      </c>
      <c r="I4488" s="20" t="s">
        <v>8166</v>
      </c>
      <c r="J4488" s="20" t="s">
        <v>8167</v>
      </c>
      <c r="K4488" s="20" t="s">
        <v>8167</v>
      </c>
      <c r="L4488" s="20" t="s">
        <v>808</v>
      </c>
      <c r="M4488" s="20">
        <v>4</v>
      </c>
      <c r="N4488" s="20" t="s">
        <v>1679</v>
      </c>
      <c r="P4488" s="20">
        <v>0</v>
      </c>
      <c r="Q4488" s="20" t="s">
        <v>507</v>
      </c>
      <c r="R4488" s="20" t="s">
        <v>488</v>
      </c>
      <c r="S4488" s="20" t="s">
        <v>221</v>
      </c>
      <c r="T4488" s="20" t="s">
        <v>5862</v>
      </c>
      <c r="U4488" s="20" t="s">
        <v>8168</v>
      </c>
      <c r="V4488" s="20">
        <v>9</v>
      </c>
      <c r="W4488" s="20">
        <v>279</v>
      </c>
      <c r="Y4488" s="20" t="s">
        <v>1684</v>
      </c>
      <c r="Z4488" s="20" t="s">
        <v>1685</v>
      </c>
      <c r="AA4488" s="20">
        <v>1.5</v>
      </c>
      <c r="AB4488" s="20">
        <v>62</v>
      </c>
      <c r="AC4488" s="20">
        <v>62</v>
      </c>
      <c r="AD4488" s="20">
        <v>62</v>
      </c>
      <c r="AG4488" s="20" t="s">
        <v>2260</v>
      </c>
      <c r="AW4488" s="20" t="s">
        <v>1657</v>
      </c>
      <c r="BE4488" s="20" t="s">
        <v>808</v>
      </c>
      <c r="BL4488" s="20">
        <v>780</v>
      </c>
      <c r="BM4488" s="20">
        <v>50</v>
      </c>
    </row>
    <row r="4489" spans="1:65" x14ac:dyDescent="0.25">
      <c r="A4489" s="20" t="s">
        <v>1677</v>
      </c>
      <c r="B4489" s="20" t="s">
        <v>808</v>
      </c>
      <c r="C4489" s="20" t="s">
        <v>997</v>
      </c>
      <c r="D4489" s="20" t="s">
        <v>804</v>
      </c>
      <c r="E4489" s="20" t="s">
        <v>8172</v>
      </c>
      <c r="F4489" s="20" t="s">
        <v>472</v>
      </c>
      <c r="G4489" s="20">
        <v>11.97</v>
      </c>
      <c r="H4489" s="20" t="s">
        <v>1679</v>
      </c>
      <c r="I4489" s="20" t="s">
        <v>8166</v>
      </c>
      <c r="J4489" s="20" t="s">
        <v>8167</v>
      </c>
      <c r="K4489" s="20" t="s">
        <v>8167</v>
      </c>
      <c r="L4489" s="20" t="s">
        <v>808</v>
      </c>
      <c r="M4489" s="20">
        <v>4</v>
      </c>
      <c r="N4489" s="20" t="s">
        <v>1679</v>
      </c>
      <c r="P4489" s="20">
        <v>0</v>
      </c>
      <c r="Q4489" s="20" t="s">
        <v>507</v>
      </c>
      <c r="R4489" s="20" t="s">
        <v>488</v>
      </c>
      <c r="S4489" s="20" t="s">
        <v>221</v>
      </c>
      <c r="T4489" s="20" t="s">
        <v>5862</v>
      </c>
      <c r="U4489" s="20" t="s">
        <v>8168</v>
      </c>
      <c r="V4489" s="20">
        <v>9</v>
      </c>
      <c r="W4489" s="20">
        <v>279</v>
      </c>
      <c r="Y4489" s="20" t="s">
        <v>1684</v>
      </c>
      <c r="Z4489" s="20" t="s">
        <v>1685</v>
      </c>
      <c r="AA4489" s="20">
        <v>1.5</v>
      </c>
      <c r="AB4489" s="20">
        <v>62</v>
      </c>
      <c r="AC4489" s="20">
        <v>62</v>
      </c>
      <c r="AD4489" s="20">
        <v>62</v>
      </c>
      <c r="AG4489" s="20" t="s">
        <v>2260</v>
      </c>
      <c r="AW4489" s="20" t="s">
        <v>1657</v>
      </c>
      <c r="BE4489" s="20" t="s">
        <v>808</v>
      </c>
      <c r="BL4489" s="20">
        <v>598.5</v>
      </c>
      <c r="BM4489" s="20">
        <v>50</v>
      </c>
    </row>
    <row r="4490" spans="1:65" x14ac:dyDescent="0.25">
      <c r="A4490" s="20" t="s">
        <v>1677</v>
      </c>
      <c r="B4490" s="20" t="s">
        <v>808</v>
      </c>
      <c r="C4490" s="20" t="s">
        <v>998</v>
      </c>
      <c r="D4490" s="20" t="s">
        <v>709</v>
      </c>
      <c r="E4490" s="20" t="s">
        <v>8173</v>
      </c>
      <c r="F4490" s="20" t="s">
        <v>465</v>
      </c>
      <c r="G4490" s="20">
        <v>4.3</v>
      </c>
      <c r="H4490" s="20" t="s">
        <v>1679</v>
      </c>
      <c r="I4490" s="20" t="s">
        <v>8174</v>
      </c>
      <c r="J4490" s="20" t="s">
        <v>8175</v>
      </c>
      <c r="K4490" s="20" t="s">
        <v>8175</v>
      </c>
      <c r="L4490" s="20" t="s">
        <v>808</v>
      </c>
      <c r="M4490" s="20">
        <v>4</v>
      </c>
      <c r="N4490" s="20" t="s">
        <v>1679</v>
      </c>
      <c r="P4490" s="20">
        <v>0</v>
      </c>
      <c r="Q4490" s="20" t="s">
        <v>487</v>
      </c>
      <c r="R4490" s="20" t="s">
        <v>488</v>
      </c>
      <c r="S4490" s="20" t="s">
        <v>221</v>
      </c>
      <c r="T4490" s="20" t="s">
        <v>8176</v>
      </c>
      <c r="U4490" s="20" t="s">
        <v>8177</v>
      </c>
      <c r="V4490" s="20">
        <v>9</v>
      </c>
      <c r="W4490" s="20">
        <v>294</v>
      </c>
      <c r="Y4490" s="20" t="s">
        <v>1684</v>
      </c>
      <c r="Z4490" s="20" t="s">
        <v>1685</v>
      </c>
      <c r="AA4490" s="20">
        <v>1.5</v>
      </c>
      <c r="AB4490" s="20">
        <v>63</v>
      </c>
      <c r="AC4490" s="20">
        <v>63</v>
      </c>
      <c r="AD4490" s="20">
        <v>63</v>
      </c>
      <c r="AG4490" s="20" t="s">
        <v>2260</v>
      </c>
      <c r="AT4490" s="20" t="s">
        <v>1687</v>
      </c>
      <c r="BE4490" s="20" t="s">
        <v>808</v>
      </c>
      <c r="BL4490" s="20">
        <v>236.5</v>
      </c>
      <c r="BM4490" s="20">
        <v>55</v>
      </c>
    </row>
    <row r="4491" spans="1:65" x14ac:dyDescent="0.25">
      <c r="A4491" s="20" t="s">
        <v>1677</v>
      </c>
      <c r="B4491" s="20" t="s">
        <v>808</v>
      </c>
      <c r="C4491" s="20" t="s">
        <v>998</v>
      </c>
      <c r="D4491" s="20" t="s">
        <v>709</v>
      </c>
      <c r="E4491" s="20" t="s">
        <v>8178</v>
      </c>
      <c r="F4491" s="20" t="s">
        <v>468</v>
      </c>
      <c r="G4491" s="20">
        <v>5.75</v>
      </c>
      <c r="H4491" s="20" t="s">
        <v>1679</v>
      </c>
      <c r="I4491" s="20" t="s">
        <v>8174</v>
      </c>
      <c r="J4491" s="20" t="s">
        <v>8175</v>
      </c>
      <c r="K4491" s="20" t="s">
        <v>8175</v>
      </c>
      <c r="L4491" s="20" t="s">
        <v>808</v>
      </c>
      <c r="M4491" s="20">
        <v>4</v>
      </c>
      <c r="N4491" s="20" t="s">
        <v>1679</v>
      </c>
      <c r="P4491" s="20">
        <v>0</v>
      </c>
      <c r="Q4491" s="20" t="s">
        <v>495</v>
      </c>
      <c r="R4491" s="20" t="s">
        <v>488</v>
      </c>
      <c r="S4491" s="20" t="s">
        <v>221</v>
      </c>
      <c r="T4491" s="20" t="s">
        <v>8179</v>
      </c>
      <c r="U4491" s="20" t="s">
        <v>8177</v>
      </c>
      <c r="V4491" s="20">
        <v>9</v>
      </c>
      <c r="W4491" s="20">
        <v>294</v>
      </c>
      <c r="Y4491" s="20" t="s">
        <v>1684</v>
      </c>
      <c r="Z4491" s="20" t="s">
        <v>1685</v>
      </c>
      <c r="AA4491" s="20">
        <v>1.5</v>
      </c>
      <c r="AB4491" s="20">
        <v>63</v>
      </c>
      <c r="AC4491" s="20">
        <v>63</v>
      </c>
      <c r="AD4491" s="20">
        <v>63</v>
      </c>
      <c r="AG4491" s="20" t="s">
        <v>2260</v>
      </c>
      <c r="AT4491" s="20" t="s">
        <v>1687</v>
      </c>
      <c r="BE4491" s="20" t="s">
        <v>808</v>
      </c>
      <c r="BL4491" s="20">
        <v>345</v>
      </c>
      <c r="BM4491" s="20">
        <v>60</v>
      </c>
    </row>
    <row r="4492" spans="1:65" x14ac:dyDescent="0.25">
      <c r="A4492" s="20" t="s">
        <v>1677</v>
      </c>
      <c r="B4492" s="20" t="s">
        <v>808</v>
      </c>
      <c r="C4492" s="20" t="s">
        <v>999</v>
      </c>
      <c r="D4492" s="20" t="s">
        <v>812</v>
      </c>
      <c r="E4492" s="20" t="s">
        <v>8180</v>
      </c>
      <c r="F4492" s="20" t="s">
        <v>465</v>
      </c>
      <c r="G4492" s="20">
        <v>1.89</v>
      </c>
      <c r="H4492" s="20" t="s">
        <v>1679</v>
      </c>
      <c r="I4492" s="20" t="s">
        <v>8181</v>
      </c>
      <c r="J4492" s="20" t="s">
        <v>8182</v>
      </c>
      <c r="K4492" s="20" t="s">
        <v>8182</v>
      </c>
      <c r="L4492" s="20" t="s">
        <v>808</v>
      </c>
      <c r="M4492" s="20">
        <v>4</v>
      </c>
      <c r="N4492" s="20" t="s">
        <v>1679</v>
      </c>
      <c r="P4492" s="20">
        <v>0</v>
      </c>
      <c r="Q4492" s="20" t="s">
        <v>487</v>
      </c>
      <c r="R4492" s="20" t="s">
        <v>488</v>
      </c>
      <c r="S4492" s="20" t="s">
        <v>221</v>
      </c>
      <c r="T4492" s="20" t="s">
        <v>1980</v>
      </c>
      <c r="U4492" s="20" t="s">
        <v>8183</v>
      </c>
      <c r="V4492" s="20">
        <v>7</v>
      </c>
      <c r="W4492" s="20">
        <v>221</v>
      </c>
      <c r="Y4492" s="20" t="s">
        <v>1684</v>
      </c>
      <c r="Z4492" s="20" t="s">
        <v>1685</v>
      </c>
      <c r="AA4492" s="20">
        <v>1.5</v>
      </c>
      <c r="AB4492" s="20">
        <v>27</v>
      </c>
      <c r="AC4492" s="20">
        <v>27</v>
      </c>
      <c r="AD4492" s="20">
        <v>27</v>
      </c>
      <c r="AT4492" s="20" t="s">
        <v>1687</v>
      </c>
      <c r="BE4492" s="20" t="s">
        <v>808</v>
      </c>
      <c r="BL4492" s="20">
        <v>103.95</v>
      </c>
      <c r="BM4492" s="20">
        <v>55</v>
      </c>
    </row>
    <row r="4493" spans="1:65" x14ac:dyDescent="0.25">
      <c r="A4493" s="20" t="s">
        <v>1677</v>
      </c>
      <c r="B4493" s="20" t="s">
        <v>808</v>
      </c>
      <c r="C4493" s="20" t="s">
        <v>999</v>
      </c>
      <c r="D4493" s="20" t="s">
        <v>812</v>
      </c>
      <c r="E4493" s="20" t="s">
        <v>8184</v>
      </c>
      <c r="F4493" s="20" t="s">
        <v>468</v>
      </c>
      <c r="G4493" s="20">
        <v>1.92</v>
      </c>
      <c r="H4493" s="20" t="s">
        <v>1679</v>
      </c>
      <c r="I4493" s="20" t="s">
        <v>8181</v>
      </c>
      <c r="J4493" s="20" t="s">
        <v>8182</v>
      </c>
      <c r="K4493" s="20" t="s">
        <v>8182</v>
      </c>
      <c r="L4493" s="20" t="s">
        <v>808</v>
      </c>
      <c r="M4493" s="20">
        <v>4</v>
      </c>
      <c r="N4493" s="20" t="s">
        <v>1679</v>
      </c>
      <c r="P4493" s="20">
        <v>0</v>
      </c>
      <c r="Q4493" s="20" t="s">
        <v>487</v>
      </c>
      <c r="R4493" s="20" t="s">
        <v>488</v>
      </c>
      <c r="S4493" s="20" t="s">
        <v>221</v>
      </c>
      <c r="T4493" s="20" t="s">
        <v>1980</v>
      </c>
      <c r="U4493" s="20" t="s">
        <v>8183</v>
      </c>
      <c r="V4493" s="20">
        <v>7</v>
      </c>
      <c r="W4493" s="20">
        <v>221</v>
      </c>
      <c r="Y4493" s="20" t="s">
        <v>1684</v>
      </c>
      <c r="Z4493" s="20" t="s">
        <v>1685</v>
      </c>
      <c r="AA4493" s="20">
        <v>1.5</v>
      </c>
      <c r="AB4493" s="20">
        <v>27</v>
      </c>
      <c r="AC4493" s="20">
        <v>27</v>
      </c>
      <c r="AD4493" s="20">
        <v>27</v>
      </c>
      <c r="AT4493" s="20" t="s">
        <v>1687</v>
      </c>
      <c r="BE4493" s="20" t="s">
        <v>808</v>
      </c>
      <c r="BL4493" s="20">
        <v>105.6</v>
      </c>
      <c r="BM4493" s="20">
        <v>55</v>
      </c>
    </row>
    <row r="4494" spans="1:65" x14ac:dyDescent="0.25">
      <c r="A4494" s="20" t="s">
        <v>1677</v>
      </c>
      <c r="B4494" s="20" t="s">
        <v>808</v>
      </c>
      <c r="C4494" s="20" t="s">
        <v>999</v>
      </c>
      <c r="D4494" s="20" t="s">
        <v>812</v>
      </c>
      <c r="E4494" s="20" t="s">
        <v>8185</v>
      </c>
      <c r="F4494" s="20" t="s">
        <v>470</v>
      </c>
      <c r="G4494" s="20">
        <v>5.4</v>
      </c>
      <c r="H4494" s="20" t="s">
        <v>1679</v>
      </c>
      <c r="I4494" s="20" t="s">
        <v>8181</v>
      </c>
      <c r="J4494" s="20" t="s">
        <v>8182</v>
      </c>
      <c r="K4494" s="20" t="s">
        <v>8182</v>
      </c>
      <c r="L4494" s="20" t="s">
        <v>808</v>
      </c>
      <c r="M4494" s="20">
        <v>4</v>
      </c>
      <c r="N4494" s="20" t="s">
        <v>1679</v>
      </c>
      <c r="P4494" s="20">
        <v>0</v>
      </c>
      <c r="Q4494" s="20" t="s">
        <v>487</v>
      </c>
      <c r="R4494" s="20" t="s">
        <v>488</v>
      </c>
      <c r="S4494" s="20" t="s">
        <v>221</v>
      </c>
      <c r="T4494" s="20" t="s">
        <v>1980</v>
      </c>
      <c r="U4494" s="20" t="s">
        <v>8183</v>
      </c>
      <c r="V4494" s="20">
        <v>7</v>
      </c>
      <c r="W4494" s="20">
        <v>221</v>
      </c>
      <c r="Y4494" s="20" t="s">
        <v>1684</v>
      </c>
      <c r="Z4494" s="20" t="s">
        <v>1685</v>
      </c>
      <c r="AA4494" s="20">
        <v>1.5</v>
      </c>
      <c r="AB4494" s="20">
        <v>27</v>
      </c>
      <c r="AC4494" s="20">
        <v>27</v>
      </c>
      <c r="AD4494" s="20">
        <v>27</v>
      </c>
      <c r="AT4494" s="20" t="s">
        <v>1687</v>
      </c>
      <c r="BE4494" s="20" t="s">
        <v>808</v>
      </c>
      <c r="BL4494" s="20">
        <v>297</v>
      </c>
      <c r="BM4494" s="20">
        <v>55</v>
      </c>
    </row>
    <row r="4495" spans="1:65" x14ac:dyDescent="0.25">
      <c r="A4495" s="20" t="s">
        <v>1677</v>
      </c>
      <c r="B4495" s="20" t="s">
        <v>808</v>
      </c>
      <c r="C4495" s="20" t="s">
        <v>999</v>
      </c>
      <c r="D4495" s="20" t="s">
        <v>812</v>
      </c>
      <c r="E4495" s="20" t="s">
        <v>8186</v>
      </c>
      <c r="F4495" s="20" t="s">
        <v>471</v>
      </c>
      <c r="G4495" s="20">
        <v>3.48</v>
      </c>
      <c r="H4495" s="20" t="s">
        <v>1679</v>
      </c>
      <c r="I4495" s="20" t="s">
        <v>8181</v>
      </c>
      <c r="J4495" s="20" t="s">
        <v>8182</v>
      </c>
      <c r="K4495" s="20" t="s">
        <v>8182</v>
      </c>
      <c r="L4495" s="20" t="s">
        <v>808</v>
      </c>
      <c r="M4495" s="20">
        <v>4</v>
      </c>
      <c r="N4495" s="20" t="s">
        <v>1679</v>
      </c>
      <c r="P4495" s="20">
        <v>0</v>
      </c>
      <c r="Q4495" s="20" t="s">
        <v>487</v>
      </c>
      <c r="R4495" s="20" t="s">
        <v>488</v>
      </c>
      <c r="S4495" s="20" t="s">
        <v>221</v>
      </c>
      <c r="T4495" s="20" t="s">
        <v>1980</v>
      </c>
      <c r="U4495" s="20" t="s">
        <v>8183</v>
      </c>
      <c r="V4495" s="20">
        <v>7</v>
      </c>
      <c r="W4495" s="20">
        <v>221</v>
      </c>
      <c r="Y4495" s="20" t="s">
        <v>1684</v>
      </c>
      <c r="Z4495" s="20" t="s">
        <v>1685</v>
      </c>
      <c r="AA4495" s="20">
        <v>1.5</v>
      </c>
      <c r="AB4495" s="20">
        <v>27</v>
      </c>
      <c r="AC4495" s="20">
        <v>27</v>
      </c>
      <c r="AD4495" s="20">
        <v>27</v>
      </c>
      <c r="AT4495" s="20" t="s">
        <v>1687</v>
      </c>
      <c r="BE4495" s="20" t="s">
        <v>808</v>
      </c>
      <c r="BL4495" s="20">
        <v>191.4</v>
      </c>
      <c r="BM4495" s="20">
        <v>55</v>
      </c>
    </row>
    <row r="4496" spans="1:65" x14ac:dyDescent="0.25">
      <c r="A4496" s="20" t="s">
        <v>1677</v>
      </c>
      <c r="B4496" s="20" t="s">
        <v>808</v>
      </c>
      <c r="C4496" s="20" t="s">
        <v>999</v>
      </c>
      <c r="D4496" s="20" t="s">
        <v>812</v>
      </c>
      <c r="E4496" s="20" t="s">
        <v>8187</v>
      </c>
      <c r="F4496" s="20" t="s">
        <v>472</v>
      </c>
      <c r="G4496" s="20">
        <v>3.96</v>
      </c>
      <c r="H4496" s="20" t="s">
        <v>1679</v>
      </c>
      <c r="I4496" s="20" t="s">
        <v>8181</v>
      </c>
      <c r="J4496" s="20" t="s">
        <v>8182</v>
      </c>
      <c r="K4496" s="20" t="s">
        <v>8182</v>
      </c>
      <c r="L4496" s="20" t="s">
        <v>808</v>
      </c>
      <c r="M4496" s="20">
        <v>4</v>
      </c>
      <c r="N4496" s="20" t="s">
        <v>1679</v>
      </c>
      <c r="P4496" s="20">
        <v>0</v>
      </c>
      <c r="Q4496" s="20" t="s">
        <v>487</v>
      </c>
      <c r="R4496" s="20" t="s">
        <v>488</v>
      </c>
      <c r="S4496" s="20" t="s">
        <v>221</v>
      </c>
      <c r="T4496" s="20" t="s">
        <v>1980</v>
      </c>
      <c r="U4496" s="20" t="s">
        <v>8183</v>
      </c>
      <c r="V4496" s="20">
        <v>7</v>
      </c>
      <c r="W4496" s="20">
        <v>221</v>
      </c>
      <c r="Y4496" s="20" t="s">
        <v>1684</v>
      </c>
      <c r="Z4496" s="20" t="s">
        <v>1685</v>
      </c>
      <c r="AA4496" s="20">
        <v>1.5</v>
      </c>
      <c r="AB4496" s="20">
        <v>27</v>
      </c>
      <c r="AC4496" s="20">
        <v>27</v>
      </c>
      <c r="AD4496" s="20">
        <v>27</v>
      </c>
      <c r="AT4496" s="20" t="s">
        <v>1687</v>
      </c>
      <c r="BE4496" s="20" t="s">
        <v>808</v>
      </c>
      <c r="BL4496" s="20">
        <v>217.8</v>
      </c>
      <c r="BM4496" s="20">
        <v>55</v>
      </c>
    </row>
    <row r="4497" spans="1:65" x14ac:dyDescent="0.25">
      <c r="A4497" s="20" t="s">
        <v>1677</v>
      </c>
      <c r="B4497" s="20" t="s">
        <v>808</v>
      </c>
      <c r="C4497" s="20" t="s">
        <v>1000</v>
      </c>
      <c r="D4497" s="20" t="s">
        <v>751</v>
      </c>
      <c r="E4497" s="20" t="s">
        <v>8188</v>
      </c>
      <c r="F4497" s="20" t="s">
        <v>465</v>
      </c>
      <c r="G4497" s="20">
        <v>24.65</v>
      </c>
      <c r="H4497" s="20" t="s">
        <v>1679</v>
      </c>
      <c r="I4497" s="20" t="s">
        <v>8189</v>
      </c>
      <c r="J4497" s="20" t="s">
        <v>8190</v>
      </c>
      <c r="K4497" s="20" t="s">
        <v>8190</v>
      </c>
      <c r="L4497" s="20" t="s">
        <v>808</v>
      </c>
      <c r="M4497" s="20">
        <v>4</v>
      </c>
      <c r="N4497" s="20" t="s">
        <v>1679</v>
      </c>
      <c r="P4497" s="20">
        <v>0</v>
      </c>
      <c r="Q4497" s="20" t="s">
        <v>495</v>
      </c>
      <c r="R4497" s="20" t="s">
        <v>556</v>
      </c>
      <c r="S4497" s="20" t="s">
        <v>221</v>
      </c>
      <c r="T4497" s="20" t="s">
        <v>8191</v>
      </c>
      <c r="U4497" s="20" t="s">
        <v>8192</v>
      </c>
      <c r="V4497" s="20">
        <v>8</v>
      </c>
      <c r="W4497" s="20">
        <v>263</v>
      </c>
      <c r="Y4497" s="20" t="s">
        <v>1684</v>
      </c>
      <c r="Z4497" s="20" t="s">
        <v>1685</v>
      </c>
      <c r="AA4497" s="20">
        <v>1.5</v>
      </c>
      <c r="AB4497" s="20">
        <v>82</v>
      </c>
      <c r="AC4497" s="20">
        <v>82</v>
      </c>
      <c r="AD4497" s="20">
        <v>82</v>
      </c>
      <c r="AY4497" s="20" t="s">
        <v>2127</v>
      </c>
      <c r="BE4497" s="20" t="s">
        <v>808</v>
      </c>
      <c r="BL4497" s="20">
        <v>1479</v>
      </c>
      <c r="BM4497" s="20">
        <v>60</v>
      </c>
    </row>
    <row r="4498" spans="1:65" x14ac:dyDescent="0.25">
      <c r="A4498" s="20" t="s">
        <v>1677</v>
      </c>
      <c r="B4498" s="20" t="s">
        <v>808</v>
      </c>
      <c r="C4498" s="20" t="s">
        <v>1000</v>
      </c>
      <c r="D4498" s="20" t="s">
        <v>751</v>
      </c>
      <c r="E4498" s="20" t="s">
        <v>8193</v>
      </c>
      <c r="F4498" s="20" t="s">
        <v>468</v>
      </c>
      <c r="G4498" s="20">
        <v>21.28</v>
      </c>
      <c r="H4498" s="20" t="s">
        <v>1679</v>
      </c>
      <c r="I4498" s="20" t="s">
        <v>8189</v>
      </c>
      <c r="J4498" s="20" t="s">
        <v>8190</v>
      </c>
      <c r="K4498" s="20" t="s">
        <v>8190</v>
      </c>
      <c r="L4498" s="20" t="s">
        <v>808</v>
      </c>
      <c r="M4498" s="20">
        <v>4</v>
      </c>
      <c r="N4498" s="20" t="s">
        <v>1679</v>
      </c>
      <c r="P4498" s="20">
        <v>0</v>
      </c>
      <c r="Q4498" s="20" t="s">
        <v>495</v>
      </c>
      <c r="R4498" s="20" t="s">
        <v>556</v>
      </c>
      <c r="S4498" s="20" t="s">
        <v>221</v>
      </c>
      <c r="T4498" s="20" t="s">
        <v>5158</v>
      </c>
      <c r="U4498" s="20" t="s">
        <v>8192</v>
      </c>
      <c r="V4498" s="20">
        <v>8</v>
      </c>
      <c r="W4498" s="20">
        <v>263</v>
      </c>
      <c r="Y4498" s="20" t="s">
        <v>1684</v>
      </c>
      <c r="Z4498" s="20" t="s">
        <v>1685</v>
      </c>
      <c r="AA4498" s="20">
        <v>0</v>
      </c>
      <c r="AB4498" s="20">
        <v>82</v>
      </c>
      <c r="AC4498" s="20">
        <v>82</v>
      </c>
      <c r="AD4498" s="20">
        <v>82</v>
      </c>
      <c r="AY4498" s="20" t="s">
        <v>2127</v>
      </c>
      <c r="BE4498" s="20" t="s">
        <v>808</v>
      </c>
      <c r="BL4498" s="20">
        <v>1276.8</v>
      </c>
      <c r="BM4498" s="20">
        <v>60</v>
      </c>
    </row>
    <row r="4499" spans="1:65" x14ac:dyDescent="0.25">
      <c r="A4499" s="20" t="s">
        <v>1677</v>
      </c>
      <c r="B4499" s="20" t="s">
        <v>808</v>
      </c>
      <c r="C4499" s="20" t="s">
        <v>1000</v>
      </c>
      <c r="D4499" s="20" t="s">
        <v>751</v>
      </c>
      <c r="E4499" s="20" t="s">
        <v>8194</v>
      </c>
      <c r="F4499" s="20" t="s">
        <v>470</v>
      </c>
      <c r="G4499" s="20">
        <v>23.19</v>
      </c>
      <c r="H4499" s="20" t="s">
        <v>1679</v>
      </c>
      <c r="I4499" s="20" t="s">
        <v>8189</v>
      </c>
      <c r="J4499" s="20" t="s">
        <v>8190</v>
      </c>
      <c r="K4499" s="20" t="s">
        <v>8190</v>
      </c>
      <c r="L4499" s="20" t="s">
        <v>808</v>
      </c>
      <c r="M4499" s="20">
        <v>4</v>
      </c>
      <c r="N4499" s="20" t="s">
        <v>1679</v>
      </c>
      <c r="P4499" s="20">
        <v>0</v>
      </c>
      <c r="Q4499" s="20" t="s">
        <v>499</v>
      </c>
      <c r="R4499" s="20" t="s">
        <v>556</v>
      </c>
      <c r="S4499" s="20" t="s">
        <v>221</v>
      </c>
      <c r="T4499" s="20" t="s">
        <v>8195</v>
      </c>
      <c r="U4499" s="20" t="s">
        <v>8192</v>
      </c>
      <c r="V4499" s="20">
        <v>8</v>
      </c>
      <c r="W4499" s="20">
        <v>263</v>
      </c>
      <c r="Y4499" s="20" t="s">
        <v>1684</v>
      </c>
      <c r="Z4499" s="20" t="s">
        <v>1685</v>
      </c>
      <c r="AA4499" s="20">
        <v>0</v>
      </c>
      <c r="AB4499" s="20">
        <v>82</v>
      </c>
      <c r="AC4499" s="20">
        <v>82</v>
      </c>
      <c r="AD4499" s="20">
        <v>82</v>
      </c>
      <c r="AY4499" s="20" t="s">
        <v>2127</v>
      </c>
      <c r="BE4499" s="20" t="s">
        <v>808</v>
      </c>
      <c r="BL4499" s="20">
        <v>1623.3</v>
      </c>
      <c r="BM4499" s="20">
        <v>70</v>
      </c>
    </row>
    <row r="4500" spans="1:65" x14ac:dyDescent="0.25">
      <c r="A4500" s="20" t="s">
        <v>1677</v>
      </c>
      <c r="B4500" s="20" t="s">
        <v>808</v>
      </c>
      <c r="C4500" s="20" t="s">
        <v>1000</v>
      </c>
      <c r="D4500" s="20" t="s">
        <v>751</v>
      </c>
      <c r="E4500" s="20" t="s">
        <v>8196</v>
      </c>
      <c r="F4500" s="20" t="s">
        <v>471</v>
      </c>
      <c r="G4500" s="20">
        <v>23.22</v>
      </c>
      <c r="H4500" s="20" t="s">
        <v>1679</v>
      </c>
      <c r="I4500" s="20" t="s">
        <v>8189</v>
      </c>
      <c r="J4500" s="20" t="s">
        <v>8190</v>
      </c>
      <c r="K4500" s="20" t="s">
        <v>8190</v>
      </c>
      <c r="L4500" s="20" t="s">
        <v>808</v>
      </c>
      <c r="M4500" s="20">
        <v>4</v>
      </c>
      <c r="N4500" s="20" t="s">
        <v>1679</v>
      </c>
      <c r="P4500" s="20">
        <v>0</v>
      </c>
      <c r="Q4500" s="20" t="s">
        <v>499</v>
      </c>
      <c r="R4500" s="20" t="s">
        <v>556</v>
      </c>
      <c r="S4500" s="20" t="s">
        <v>221</v>
      </c>
      <c r="T4500" s="20" t="s">
        <v>8195</v>
      </c>
      <c r="U4500" s="20" t="s">
        <v>8192</v>
      </c>
      <c r="V4500" s="20">
        <v>8</v>
      </c>
      <c r="W4500" s="20">
        <v>263</v>
      </c>
      <c r="Y4500" s="20" t="s">
        <v>1684</v>
      </c>
      <c r="Z4500" s="20" t="s">
        <v>1685</v>
      </c>
      <c r="AA4500" s="20">
        <v>0</v>
      </c>
      <c r="AB4500" s="20">
        <v>82</v>
      </c>
      <c r="AC4500" s="20">
        <v>82</v>
      </c>
      <c r="AD4500" s="20">
        <v>82</v>
      </c>
      <c r="AY4500" s="20" t="s">
        <v>2127</v>
      </c>
      <c r="BE4500" s="20" t="s">
        <v>808</v>
      </c>
      <c r="BL4500" s="20">
        <v>1625.4</v>
      </c>
      <c r="BM4500" s="20">
        <v>70</v>
      </c>
    </row>
    <row r="4501" spans="1:65" x14ac:dyDescent="0.25">
      <c r="A4501" s="20" t="s">
        <v>1677</v>
      </c>
      <c r="B4501" s="20" t="s">
        <v>808</v>
      </c>
      <c r="C4501" s="20" t="s">
        <v>1000</v>
      </c>
      <c r="D4501" s="20" t="s">
        <v>751</v>
      </c>
      <c r="E4501" s="20" t="s">
        <v>8197</v>
      </c>
      <c r="F4501" s="20" t="s">
        <v>472</v>
      </c>
      <c r="G4501" s="20">
        <v>15.64</v>
      </c>
      <c r="H4501" s="20" t="s">
        <v>1679</v>
      </c>
      <c r="I4501" s="20" t="s">
        <v>8189</v>
      </c>
      <c r="J4501" s="20" t="s">
        <v>8190</v>
      </c>
      <c r="K4501" s="20" t="s">
        <v>8190</v>
      </c>
      <c r="L4501" s="20" t="s">
        <v>808</v>
      </c>
      <c r="M4501" s="20">
        <v>4</v>
      </c>
      <c r="N4501" s="20" t="s">
        <v>1679</v>
      </c>
      <c r="P4501" s="20">
        <v>0</v>
      </c>
      <c r="Q4501" s="20" t="s">
        <v>499</v>
      </c>
      <c r="R4501" s="20" t="s">
        <v>556</v>
      </c>
      <c r="S4501" s="20" t="s">
        <v>221</v>
      </c>
      <c r="T4501" s="20" t="s">
        <v>8191</v>
      </c>
      <c r="U4501" s="20" t="s">
        <v>8192</v>
      </c>
      <c r="V4501" s="20">
        <v>8</v>
      </c>
      <c r="W4501" s="20">
        <v>263</v>
      </c>
      <c r="Y4501" s="20" t="s">
        <v>1684</v>
      </c>
      <c r="Z4501" s="20" t="s">
        <v>1685</v>
      </c>
      <c r="AA4501" s="20">
        <v>0</v>
      </c>
      <c r="AB4501" s="20">
        <v>82</v>
      </c>
      <c r="AC4501" s="20">
        <v>82</v>
      </c>
      <c r="AD4501" s="20">
        <v>82</v>
      </c>
      <c r="AY4501" s="20" t="s">
        <v>2127</v>
      </c>
      <c r="BE4501" s="20" t="s">
        <v>808</v>
      </c>
      <c r="BL4501" s="20">
        <v>1094.8</v>
      </c>
      <c r="BM4501" s="20">
        <v>70</v>
      </c>
    </row>
    <row r="4502" spans="1:65" x14ac:dyDescent="0.25">
      <c r="A4502" s="20" t="s">
        <v>1677</v>
      </c>
      <c r="B4502" s="20" t="s">
        <v>808</v>
      </c>
      <c r="C4502" s="20" t="s">
        <v>1000</v>
      </c>
      <c r="D4502" s="20" t="s">
        <v>751</v>
      </c>
      <c r="E4502" s="20" t="s">
        <v>8198</v>
      </c>
      <c r="F4502" s="20" t="s">
        <v>474</v>
      </c>
      <c r="G4502" s="20">
        <v>8.68</v>
      </c>
      <c r="H4502" s="20" t="s">
        <v>1679</v>
      </c>
      <c r="I4502" s="20" t="s">
        <v>8189</v>
      </c>
      <c r="J4502" s="20" t="s">
        <v>8190</v>
      </c>
      <c r="K4502" s="20" t="s">
        <v>8190</v>
      </c>
      <c r="L4502" s="20" t="s">
        <v>808</v>
      </c>
      <c r="M4502" s="20">
        <v>4</v>
      </c>
      <c r="N4502" s="20" t="s">
        <v>1679</v>
      </c>
      <c r="P4502" s="20">
        <v>0</v>
      </c>
      <c r="Q4502" s="20" t="s">
        <v>545</v>
      </c>
      <c r="R4502" s="20" t="s">
        <v>733</v>
      </c>
      <c r="S4502" s="20" t="s">
        <v>221</v>
      </c>
      <c r="T4502" s="20" t="s">
        <v>4533</v>
      </c>
      <c r="U4502" s="20" t="s">
        <v>8192</v>
      </c>
      <c r="V4502" s="20">
        <v>8</v>
      </c>
      <c r="W4502" s="20">
        <v>263</v>
      </c>
      <c r="Y4502" s="20" t="s">
        <v>1684</v>
      </c>
      <c r="Z4502" s="20" t="s">
        <v>1685</v>
      </c>
      <c r="AA4502" s="20">
        <v>0</v>
      </c>
      <c r="AB4502" s="20">
        <v>82</v>
      </c>
      <c r="AC4502" s="20">
        <v>82</v>
      </c>
      <c r="AD4502" s="20">
        <v>82</v>
      </c>
      <c r="AY4502" s="20" t="s">
        <v>2127</v>
      </c>
      <c r="BE4502" s="20" t="s">
        <v>808</v>
      </c>
      <c r="BL4502" s="20">
        <v>694.4</v>
      </c>
      <c r="BM4502" s="20">
        <v>80</v>
      </c>
    </row>
    <row r="4503" spans="1:65" x14ac:dyDescent="0.25">
      <c r="A4503" s="20" t="s">
        <v>1677</v>
      </c>
      <c r="B4503" s="20" t="s">
        <v>808</v>
      </c>
      <c r="C4503" s="20" t="s">
        <v>1000</v>
      </c>
      <c r="D4503" s="20" t="s">
        <v>751</v>
      </c>
      <c r="E4503" s="20" t="s">
        <v>8199</v>
      </c>
      <c r="F4503" s="20" t="s">
        <v>475</v>
      </c>
      <c r="G4503" s="20">
        <v>6.24</v>
      </c>
      <c r="H4503" s="20" t="s">
        <v>1679</v>
      </c>
      <c r="I4503" s="20" t="s">
        <v>8189</v>
      </c>
      <c r="J4503" s="20" t="s">
        <v>8190</v>
      </c>
      <c r="K4503" s="20" t="s">
        <v>8190</v>
      </c>
      <c r="L4503" s="20" t="s">
        <v>808</v>
      </c>
      <c r="M4503" s="20">
        <v>4</v>
      </c>
      <c r="N4503" s="20" t="s">
        <v>1679</v>
      </c>
      <c r="P4503" s="20">
        <v>0</v>
      </c>
      <c r="Q4503" s="20" t="s">
        <v>545</v>
      </c>
      <c r="R4503" s="20" t="s">
        <v>556</v>
      </c>
      <c r="S4503" s="20" t="s">
        <v>221</v>
      </c>
      <c r="T4503" s="20" t="s">
        <v>4533</v>
      </c>
      <c r="U4503" s="20" t="s">
        <v>8192</v>
      </c>
      <c r="V4503" s="20">
        <v>8</v>
      </c>
      <c r="W4503" s="20">
        <v>263</v>
      </c>
      <c r="Y4503" s="20" t="s">
        <v>1684</v>
      </c>
      <c r="Z4503" s="20" t="s">
        <v>1685</v>
      </c>
      <c r="AA4503" s="20">
        <v>0</v>
      </c>
      <c r="AB4503" s="20">
        <v>82</v>
      </c>
      <c r="AC4503" s="20">
        <v>82</v>
      </c>
      <c r="AD4503" s="20">
        <v>82</v>
      </c>
      <c r="AY4503" s="20" t="s">
        <v>2127</v>
      </c>
      <c r="BE4503" s="20" t="s">
        <v>808</v>
      </c>
      <c r="BL4503" s="20">
        <v>499.2</v>
      </c>
      <c r="BM4503" s="20">
        <v>80</v>
      </c>
    </row>
    <row r="4504" spans="1:65" x14ac:dyDescent="0.25">
      <c r="A4504" s="20" t="s">
        <v>1677</v>
      </c>
      <c r="B4504" s="20" t="s">
        <v>808</v>
      </c>
      <c r="C4504" s="20" t="s">
        <v>1000</v>
      </c>
      <c r="D4504" s="20" t="s">
        <v>751</v>
      </c>
      <c r="E4504" s="20" t="s">
        <v>8200</v>
      </c>
      <c r="F4504" s="20" t="s">
        <v>476</v>
      </c>
      <c r="G4504" s="20">
        <v>18.440000000000001</v>
      </c>
      <c r="H4504" s="20" t="s">
        <v>1679</v>
      </c>
      <c r="I4504" s="20" t="s">
        <v>8189</v>
      </c>
      <c r="J4504" s="20" t="s">
        <v>8190</v>
      </c>
      <c r="K4504" s="20" t="s">
        <v>8190</v>
      </c>
      <c r="L4504" s="20" t="s">
        <v>808</v>
      </c>
      <c r="M4504" s="20">
        <v>4</v>
      </c>
      <c r="N4504" s="20" t="s">
        <v>1679</v>
      </c>
      <c r="P4504" s="20">
        <v>0</v>
      </c>
      <c r="Q4504" s="20" t="s">
        <v>545</v>
      </c>
      <c r="R4504" s="20" t="s">
        <v>556</v>
      </c>
      <c r="S4504" s="20" t="s">
        <v>221</v>
      </c>
      <c r="T4504" s="20" t="s">
        <v>4533</v>
      </c>
      <c r="U4504" s="20" t="s">
        <v>8192</v>
      </c>
      <c r="V4504" s="20">
        <v>8</v>
      </c>
      <c r="W4504" s="20">
        <v>263</v>
      </c>
      <c r="Y4504" s="20" t="s">
        <v>1684</v>
      </c>
      <c r="Z4504" s="20" t="s">
        <v>1685</v>
      </c>
      <c r="AA4504" s="20">
        <v>0</v>
      </c>
      <c r="AB4504" s="20">
        <v>82</v>
      </c>
      <c r="AC4504" s="20">
        <v>82</v>
      </c>
      <c r="AD4504" s="20">
        <v>82</v>
      </c>
      <c r="AY4504" s="20" t="s">
        <v>2127</v>
      </c>
      <c r="BE4504" s="20" t="s">
        <v>808</v>
      </c>
      <c r="BL4504" s="20">
        <v>1475.2</v>
      </c>
      <c r="BM4504" s="20">
        <v>80</v>
      </c>
    </row>
    <row r="4505" spans="1:65" x14ac:dyDescent="0.25">
      <c r="A4505" s="20" t="s">
        <v>1677</v>
      </c>
      <c r="B4505" s="20" t="s">
        <v>808</v>
      </c>
      <c r="C4505" s="20" t="s">
        <v>1000</v>
      </c>
      <c r="D4505" s="20" t="s">
        <v>751</v>
      </c>
      <c r="E4505" s="20" t="s">
        <v>8201</v>
      </c>
      <c r="F4505" s="20" t="s">
        <v>477</v>
      </c>
      <c r="G4505" s="20">
        <v>16.170000000000002</v>
      </c>
      <c r="H4505" s="20" t="s">
        <v>1679</v>
      </c>
      <c r="I4505" s="20" t="s">
        <v>8189</v>
      </c>
      <c r="J4505" s="20" t="s">
        <v>8190</v>
      </c>
      <c r="K4505" s="20" t="s">
        <v>8190</v>
      </c>
      <c r="L4505" s="20" t="s">
        <v>808</v>
      </c>
      <c r="M4505" s="20">
        <v>4</v>
      </c>
      <c r="N4505" s="20" t="s">
        <v>1679</v>
      </c>
      <c r="P4505" s="20">
        <v>0</v>
      </c>
      <c r="Q4505" s="20" t="s">
        <v>545</v>
      </c>
      <c r="R4505" s="20" t="s">
        <v>556</v>
      </c>
      <c r="S4505" s="20" t="s">
        <v>221</v>
      </c>
      <c r="T4505" s="20" t="s">
        <v>4533</v>
      </c>
      <c r="U4505" s="20" t="s">
        <v>8192</v>
      </c>
      <c r="V4505" s="20">
        <v>8</v>
      </c>
      <c r="W4505" s="20">
        <v>263</v>
      </c>
      <c r="Y4505" s="20" t="s">
        <v>1684</v>
      </c>
      <c r="Z4505" s="20" t="s">
        <v>1685</v>
      </c>
      <c r="AA4505" s="20">
        <v>0</v>
      </c>
      <c r="AB4505" s="20">
        <v>82</v>
      </c>
      <c r="AC4505" s="20">
        <v>82</v>
      </c>
      <c r="AD4505" s="20">
        <v>82</v>
      </c>
      <c r="AY4505" s="20" t="s">
        <v>2127</v>
      </c>
      <c r="BE4505" s="20" t="s">
        <v>808</v>
      </c>
      <c r="BL4505" s="20">
        <v>1293.5999999999999</v>
      </c>
      <c r="BM4505" s="20">
        <v>80</v>
      </c>
    </row>
    <row r="4506" spans="1:65" x14ac:dyDescent="0.25">
      <c r="A4506" s="20" t="s">
        <v>1677</v>
      </c>
      <c r="B4506" s="20" t="s">
        <v>808</v>
      </c>
      <c r="C4506" s="20" t="s">
        <v>1000</v>
      </c>
      <c r="D4506" s="20" t="s">
        <v>751</v>
      </c>
      <c r="E4506" s="20" t="s">
        <v>8202</v>
      </c>
      <c r="F4506" s="20" t="s">
        <v>484</v>
      </c>
      <c r="G4506" s="20">
        <v>21.45</v>
      </c>
      <c r="H4506" s="20" t="s">
        <v>1679</v>
      </c>
      <c r="I4506" s="20" t="s">
        <v>8189</v>
      </c>
      <c r="J4506" s="20" t="s">
        <v>8190</v>
      </c>
      <c r="K4506" s="20" t="s">
        <v>8190</v>
      </c>
      <c r="L4506" s="20" t="s">
        <v>808</v>
      </c>
      <c r="M4506" s="20">
        <v>4</v>
      </c>
      <c r="N4506" s="20" t="s">
        <v>1679</v>
      </c>
      <c r="P4506" s="20">
        <v>0</v>
      </c>
      <c r="Q4506" s="20" t="s">
        <v>545</v>
      </c>
      <c r="R4506" s="20" t="s">
        <v>556</v>
      </c>
      <c r="S4506" s="20" t="s">
        <v>221</v>
      </c>
      <c r="T4506" s="20" t="s">
        <v>4533</v>
      </c>
      <c r="U4506" s="20" t="s">
        <v>8192</v>
      </c>
      <c r="V4506" s="20">
        <v>8</v>
      </c>
      <c r="W4506" s="20">
        <v>263</v>
      </c>
      <c r="Y4506" s="20" t="s">
        <v>1684</v>
      </c>
      <c r="Z4506" s="20" t="s">
        <v>1685</v>
      </c>
      <c r="AA4506" s="20">
        <v>0</v>
      </c>
      <c r="AB4506" s="20">
        <v>82</v>
      </c>
      <c r="AC4506" s="20">
        <v>82</v>
      </c>
      <c r="AD4506" s="20">
        <v>82</v>
      </c>
      <c r="AY4506" s="20" t="s">
        <v>2127</v>
      </c>
      <c r="BE4506" s="20" t="s">
        <v>808</v>
      </c>
      <c r="BL4506" s="20">
        <v>1716</v>
      </c>
      <c r="BM4506" s="20">
        <v>80</v>
      </c>
    </row>
    <row r="4507" spans="1:65" x14ac:dyDescent="0.25">
      <c r="A4507" s="20" t="s">
        <v>1677</v>
      </c>
      <c r="B4507" s="20" t="s">
        <v>808</v>
      </c>
      <c r="C4507" s="20" t="s">
        <v>1000</v>
      </c>
      <c r="D4507" s="20" t="s">
        <v>751</v>
      </c>
      <c r="E4507" s="20" t="s">
        <v>8203</v>
      </c>
      <c r="F4507" s="20" t="s">
        <v>485</v>
      </c>
      <c r="G4507" s="20">
        <v>30.56</v>
      </c>
      <c r="H4507" s="20" t="s">
        <v>1679</v>
      </c>
      <c r="I4507" s="20" t="s">
        <v>8189</v>
      </c>
      <c r="J4507" s="20" t="s">
        <v>8190</v>
      </c>
      <c r="K4507" s="20" t="s">
        <v>8190</v>
      </c>
      <c r="L4507" s="20" t="s">
        <v>808</v>
      </c>
      <c r="M4507" s="20">
        <v>4</v>
      </c>
      <c r="N4507" s="20" t="s">
        <v>1679</v>
      </c>
      <c r="P4507" s="20">
        <v>0</v>
      </c>
      <c r="Q4507" s="20" t="s">
        <v>545</v>
      </c>
      <c r="R4507" s="20" t="s">
        <v>556</v>
      </c>
      <c r="S4507" s="20" t="s">
        <v>221</v>
      </c>
      <c r="T4507" s="20" t="s">
        <v>4533</v>
      </c>
      <c r="U4507" s="20" t="s">
        <v>8192</v>
      </c>
      <c r="V4507" s="20">
        <v>8</v>
      </c>
      <c r="W4507" s="20">
        <v>263</v>
      </c>
      <c r="Y4507" s="20" t="s">
        <v>1684</v>
      </c>
      <c r="Z4507" s="20" t="s">
        <v>1685</v>
      </c>
      <c r="AA4507" s="20">
        <v>0</v>
      </c>
      <c r="AB4507" s="20">
        <v>82</v>
      </c>
      <c r="AC4507" s="20">
        <v>82</v>
      </c>
      <c r="AD4507" s="20">
        <v>82</v>
      </c>
      <c r="AY4507" s="20" t="s">
        <v>2127</v>
      </c>
      <c r="BE4507" s="20" t="s">
        <v>808</v>
      </c>
      <c r="BL4507" s="20">
        <v>2444.8000000000002</v>
      </c>
      <c r="BM4507" s="20">
        <v>80</v>
      </c>
    </row>
    <row r="4508" spans="1:65" x14ac:dyDescent="0.25">
      <c r="A4508" s="20" t="s">
        <v>1677</v>
      </c>
      <c r="B4508" s="20" t="s">
        <v>808</v>
      </c>
      <c r="C4508" s="20" t="s">
        <v>1001</v>
      </c>
      <c r="D4508" s="20" t="s">
        <v>786</v>
      </c>
      <c r="E4508" s="20" t="s">
        <v>8204</v>
      </c>
      <c r="F4508" s="20" t="s">
        <v>465</v>
      </c>
      <c r="G4508" s="20">
        <v>5.56</v>
      </c>
      <c r="H4508" s="20" t="s">
        <v>1679</v>
      </c>
      <c r="I4508" s="20" t="s">
        <v>8205</v>
      </c>
      <c r="J4508" s="20" t="s">
        <v>8206</v>
      </c>
      <c r="K4508" s="20" t="s">
        <v>8206</v>
      </c>
      <c r="L4508" s="20" t="s">
        <v>808</v>
      </c>
      <c r="M4508" s="20">
        <v>4</v>
      </c>
      <c r="N4508" s="20" t="s">
        <v>1679</v>
      </c>
      <c r="P4508" s="20">
        <v>0</v>
      </c>
      <c r="Q4508" s="20" t="s">
        <v>487</v>
      </c>
      <c r="R4508" s="20" t="s">
        <v>488</v>
      </c>
      <c r="S4508" s="20" t="s">
        <v>221</v>
      </c>
      <c r="T4508" s="20" t="s">
        <v>5981</v>
      </c>
      <c r="U4508" s="20" t="s">
        <v>8207</v>
      </c>
      <c r="V4508" s="20">
        <v>5</v>
      </c>
      <c r="W4508" s="20">
        <v>161</v>
      </c>
      <c r="Y4508" s="20" t="s">
        <v>1684</v>
      </c>
      <c r="Z4508" s="20" t="s">
        <v>1685</v>
      </c>
      <c r="AA4508" s="20">
        <v>1.5</v>
      </c>
      <c r="AB4508" s="20">
        <v>57</v>
      </c>
      <c r="AC4508" s="20">
        <v>57</v>
      </c>
      <c r="AD4508" s="20">
        <v>57</v>
      </c>
      <c r="AT4508" s="20" t="s">
        <v>1687</v>
      </c>
      <c r="BE4508" s="20" t="s">
        <v>808</v>
      </c>
      <c r="BL4508" s="20">
        <v>305.8</v>
      </c>
      <c r="BM4508" s="20">
        <v>55</v>
      </c>
    </row>
    <row r="4509" spans="1:65" x14ac:dyDescent="0.25">
      <c r="A4509" s="20" t="s">
        <v>1677</v>
      </c>
      <c r="B4509" s="20" t="s">
        <v>808</v>
      </c>
      <c r="C4509" s="20" t="s">
        <v>1001</v>
      </c>
      <c r="D4509" s="20" t="s">
        <v>786</v>
      </c>
      <c r="E4509" s="20" t="s">
        <v>8208</v>
      </c>
      <c r="F4509" s="20" t="s">
        <v>468</v>
      </c>
      <c r="G4509" s="20">
        <v>7.33</v>
      </c>
      <c r="H4509" s="20" t="s">
        <v>1679</v>
      </c>
      <c r="I4509" s="20" t="s">
        <v>8205</v>
      </c>
      <c r="J4509" s="20" t="s">
        <v>8206</v>
      </c>
      <c r="K4509" s="20" t="s">
        <v>8206</v>
      </c>
      <c r="L4509" s="20" t="s">
        <v>808</v>
      </c>
      <c r="M4509" s="20">
        <v>4</v>
      </c>
      <c r="N4509" s="20" t="s">
        <v>1679</v>
      </c>
      <c r="P4509" s="20">
        <v>0</v>
      </c>
      <c r="Q4509" s="20" t="s">
        <v>487</v>
      </c>
      <c r="R4509" s="20" t="s">
        <v>488</v>
      </c>
      <c r="S4509" s="20" t="s">
        <v>221</v>
      </c>
      <c r="T4509" s="20" t="s">
        <v>5981</v>
      </c>
      <c r="U4509" s="20" t="s">
        <v>8207</v>
      </c>
      <c r="V4509" s="20">
        <v>5</v>
      </c>
      <c r="W4509" s="20">
        <v>161</v>
      </c>
      <c r="Y4509" s="20" t="s">
        <v>1684</v>
      </c>
      <c r="Z4509" s="20" t="s">
        <v>1685</v>
      </c>
      <c r="AA4509" s="20">
        <v>1.5</v>
      </c>
      <c r="AB4509" s="20">
        <v>57</v>
      </c>
      <c r="AC4509" s="20">
        <v>57</v>
      </c>
      <c r="AD4509" s="20">
        <v>57</v>
      </c>
      <c r="AT4509" s="20" t="s">
        <v>1687</v>
      </c>
      <c r="BE4509" s="20" t="s">
        <v>808</v>
      </c>
      <c r="BL4509" s="20">
        <v>403.15</v>
      </c>
      <c r="BM4509" s="20">
        <v>55</v>
      </c>
    </row>
    <row r="4510" spans="1:65" x14ac:dyDescent="0.25">
      <c r="A4510" s="20" t="s">
        <v>1677</v>
      </c>
      <c r="B4510" s="20" t="s">
        <v>808</v>
      </c>
      <c r="C4510" s="20" t="s">
        <v>1002</v>
      </c>
      <c r="D4510" s="20" t="s">
        <v>638</v>
      </c>
      <c r="E4510" s="20" t="s">
        <v>8209</v>
      </c>
      <c r="F4510" s="20" t="s">
        <v>465</v>
      </c>
      <c r="G4510" s="20">
        <v>11.24</v>
      </c>
      <c r="H4510" s="20" t="s">
        <v>1679</v>
      </c>
      <c r="I4510" s="20" t="s">
        <v>8210</v>
      </c>
      <c r="J4510" s="20" t="s">
        <v>8211</v>
      </c>
      <c r="K4510" s="20" t="s">
        <v>8211</v>
      </c>
      <c r="L4510" s="20" t="s">
        <v>808</v>
      </c>
      <c r="M4510" s="20">
        <v>4</v>
      </c>
      <c r="N4510" s="20" t="s">
        <v>1679</v>
      </c>
      <c r="P4510" s="20">
        <v>0</v>
      </c>
      <c r="Q4510" s="20" t="s">
        <v>487</v>
      </c>
      <c r="R4510" s="20" t="s">
        <v>488</v>
      </c>
      <c r="S4510" s="20" t="s">
        <v>221</v>
      </c>
      <c r="T4510" s="20" t="s">
        <v>8212</v>
      </c>
      <c r="U4510" s="20" t="s">
        <v>8213</v>
      </c>
      <c r="V4510" s="20">
        <v>5</v>
      </c>
      <c r="W4510" s="20">
        <v>160</v>
      </c>
      <c r="Y4510" s="20" t="s">
        <v>1684</v>
      </c>
      <c r="Z4510" s="20" t="s">
        <v>1685</v>
      </c>
      <c r="AA4510" s="20">
        <v>1.5</v>
      </c>
      <c r="AB4510" s="20">
        <v>51</v>
      </c>
      <c r="AC4510" s="20">
        <v>51</v>
      </c>
      <c r="AD4510" s="20">
        <v>51</v>
      </c>
      <c r="AT4510" s="20" t="s">
        <v>1687</v>
      </c>
      <c r="BE4510" s="20" t="s">
        <v>808</v>
      </c>
      <c r="BL4510" s="20">
        <v>618.20000000000005</v>
      </c>
      <c r="BM4510" s="20">
        <v>55</v>
      </c>
    </row>
    <row r="4511" spans="1:65" x14ac:dyDescent="0.25">
      <c r="A4511" s="20" t="s">
        <v>1677</v>
      </c>
      <c r="B4511" s="20" t="s">
        <v>808</v>
      </c>
      <c r="C4511" s="20" t="s">
        <v>1002</v>
      </c>
      <c r="D4511" s="20" t="s">
        <v>638</v>
      </c>
      <c r="E4511" s="20" t="s">
        <v>8214</v>
      </c>
      <c r="F4511" s="20" t="s">
        <v>468</v>
      </c>
      <c r="G4511" s="20">
        <v>8.1199999999999992</v>
      </c>
      <c r="H4511" s="20" t="s">
        <v>1679</v>
      </c>
      <c r="I4511" s="20" t="s">
        <v>8210</v>
      </c>
      <c r="J4511" s="20" t="s">
        <v>8211</v>
      </c>
      <c r="K4511" s="20" t="s">
        <v>8211</v>
      </c>
      <c r="L4511" s="20" t="s">
        <v>808</v>
      </c>
      <c r="M4511" s="20">
        <v>4</v>
      </c>
      <c r="N4511" s="20" t="s">
        <v>1679</v>
      </c>
      <c r="P4511" s="20">
        <v>0</v>
      </c>
      <c r="Q4511" s="20" t="s">
        <v>487</v>
      </c>
      <c r="R4511" s="20" t="s">
        <v>488</v>
      </c>
      <c r="S4511" s="20" t="s">
        <v>221</v>
      </c>
      <c r="T4511" s="20" t="s">
        <v>8212</v>
      </c>
      <c r="U4511" s="20" t="s">
        <v>8213</v>
      </c>
      <c r="V4511" s="20">
        <v>5</v>
      </c>
      <c r="W4511" s="20">
        <v>160</v>
      </c>
      <c r="Y4511" s="20" t="s">
        <v>1684</v>
      </c>
      <c r="Z4511" s="20" t="s">
        <v>1685</v>
      </c>
      <c r="AA4511" s="20">
        <v>1.5</v>
      </c>
      <c r="AB4511" s="20">
        <v>51</v>
      </c>
      <c r="AC4511" s="20">
        <v>51</v>
      </c>
      <c r="AD4511" s="20">
        <v>51</v>
      </c>
      <c r="AT4511" s="20" t="s">
        <v>1687</v>
      </c>
      <c r="BE4511" s="20" t="s">
        <v>808</v>
      </c>
      <c r="BL4511" s="20">
        <v>446.6</v>
      </c>
      <c r="BM4511" s="20">
        <v>55</v>
      </c>
    </row>
    <row r="4512" spans="1:65" x14ac:dyDescent="0.25">
      <c r="A4512" s="20" t="s">
        <v>1677</v>
      </c>
      <c r="B4512" s="20" t="s">
        <v>808</v>
      </c>
      <c r="C4512" s="20" t="s">
        <v>1002</v>
      </c>
      <c r="D4512" s="20" t="s">
        <v>638</v>
      </c>
      <c r="E4512" s="20" t="s">
        <v>8215</v>
      </c>
      <c r="F4512" s="20" t="s">
        <v>470</v>
      </c>
      <c r="G4512" s="20">
        <v>4.93</v>
      </c>
      <c r="H4512" s="20" t="s">
        <v>1679</v>
      </c>
      <c r="I4512" s="20" t="s">
        <v>8210</v>
      </c>
      <c r="J4512" s="20" t="s">
        <v>8211</v>
      </c>
      <c r="K4512" s="20" t="s">
        <v>8211</v>
      </c>
      <c r="L4512" s="20" t="s">
        <v>808</v>
      </c>
      <c r="M4512" s="20">
        <v>5</v>
      </c>
      <c r="N4512" s="20" t="s">
        <v>1679</v>
      </c>
      <c r="P4512" s="20">
        <v>0</v>
      </c>
      <c r="Q4512" s="20" t="s">
        <v>495</v>
      </c>
      <c r="R4512" s="20" t="s">
        <v>488</v>
      </c>
      <c r="S4512" s="20" t="s">
        <v>221</v>
      </c>
      <c r="T4512" s="20" t="s">
        <v>5259</v>
      </c>
      <c r="U4512" s="20" t="s">
        <v>8216</v>
      </c>
      <c r="V4512" s="20">
        <v>5</v>
      </c>
      <c r="W4512" s="20">
        <v>163</v>
      </c>
      <c r="Y4512" s="20" t="s">
        <v>1684</v>
      </c>
      <c r="Z4512" s="20" t="s">
        <v>1685</v>
      </c>
      <c r="AA4512" s="20">
        <v>1.5</v>
      </c>
      <c r="AB4512" s="20">
        <v>51</v>
      </c>
      <c r="AC4512" s="20">
        <v>51</v>
      </c>
      <c r="AD4512" s="20">
        <v>51</v>
      </c>
      <c r="AG4512" s="20" t="s">
        <v>2260</v>
      </c>
      <c r="AT4512" s="20" t="s">
        <v>1687</v>
      </c>
      <c r="AY4512" s="20" t="s">
        <v>2127</v>
      </c>
      <c r="BD4512" s="20" t="s">
        <v>2065</v>
      </c>
      <c r="BE4512" s="20" t="s">
        <v>808</v>
      </c>
      <c r="BL4512" s="20">
        <v>295.8</v>
      </c>
      <c r="BM4512" s="20">
        <v>60</v>
      </c>
    </row>
    <row r="4513" spans="1:65" x14ac:dyDescent="0.25">
      <c r="A4513" s="20" t="s">
        <v>1677</v>
      </c>
      <c r="B4513" s="20" t="s">
        <v>808</v>
      </c>
      <c r="C4513" s="20" t="s">
        <v>1002</v>
      </c>
      <c r="D4513" s="20" t="s">
        <v>638</v>
      </c>
      <c r="E4513" s="20" t="s">
        <v>8217</v>
      </c>
      <c r="F4513" s="20" t="s">
        <v>471</v>
      </c>
      <c r="G4513" s="20">
        <v>2.06</v>
      </c>
      <c r="H4513" s="20" t="s">
        <v>1679</v>
      </c>
      <c r="I4513" s="20" t="s">
        <v>8210</v>
      </c>
      <c r="J4513" s="20" t="s">
        <v>8211</v>
      </c>
      <c r="K4513" s="20" t="s">
        <v>8211</v>
      </c>
      <c r="L4513" s="20" t="s">
        <v>808</v>
      </c>
      <c r="M4513" s="20">
        <v>5</v>
      </c>
      <c r="N4513" s="20" t="s">
        <v>1679</v>
      </c>
      <c r="P4513" s="20">
        <v>0</v>
      </c>
      <c r="Q4513" s="20" t="s">
        <v>499</v>
      </c>
      <c r="R4513" s="20" t="s">
        <v>488</v>
      </c>
      <c r="S4513" s="20" t="s">
        <v>221</v>
      </c>
      <c r="T4513" s="20" t="s">
        <v>3030</v>
      </c>
      <c r="U4513" s="20" t="s">
        <v>8213</v>
      </c>
      <c r="V4513" s="20">
        <v>5</v>
      </c>
      <c r="W4513" s="20">
        <v>160</v>
      </c>
      <c r="Y4513" s="20" t="s">
        <v>1684</v>
      </c>
      <c r="Z4513" s="20" t="s">
        <v>1685</v>
      </c>
      <c r="AA4513" s="20">
        <v>0</v>
      </c>
      <c r="AB4513" s="20">
        <v>51</v>
      </c>
      <c r="AC4513" s="20">
        <v>51</v>
      </c>
      <c r="AD4513" s="20">
        <v>51</v>
      </c>
      <c r="AT4513" s="20" t="s">
        <v>1687</v>
      </c>
      <c r="BE4513" s="20" t="s">
        <v>808</v>
      </c>
      <c r="BL4513" s="20">
        <v>144.19999999999999</v>
      </c>
      <c r="BM4513" s="20">
        <v>70</v>
      </c>
    </row>
    <row r="4514" spans="1:65" x14ac:dyDescent="0.25">
      <c r="A4514" s="20" t="s">
        <v>1677</v>
      </c>
      <c r="B4514" s="20" t="s">
        <v>808</v>
      </c>
      <c r="C4514" s="20" t="s">
        <v>1002</v>
      </c>
      <c r="D4514" s="20" t="s">
        <v>638</v>
      </c>
      <c r="E4514" s="20" t="s">
        <v>8218</v>
      </c>
      <c r="F4514" s="20" t="s">
        <v>472</v>
      </c>
      <c r="G4514" s="20">
        <v>1.34</v>
      </c>
      <c r="H4514" s="20" t="s">
        <v>1679</v>
      </c>
      <c r="I4514" s="20" t="s">
        <v>8210</v>
      </c>
      <c r="J4514" s="20" t="s">
        <v>8211</v>
      </c>
      <c r="K4514" s="20" t="s">
        <v>8211</v>
      </c>
      <c r="L4514" s="20" t="s">
        <v>808</v>
      </c>
      <c r="M4514" s="20">
        <v>5</v>
      </c>
      <c r="N4514" s="20" t="s">
        <v>1679</v>
      </c>
      <c r="P4514" s="20">
        <v>0</v>
      </c>
      <c r="Q4514" s="20" t="s">
        <v>499</v>
      </c>
      <c r="R4514" s="20" t="s">
        <v>488</v>
      </c>
      <c r="S4514" s="20" t="s">
        <v>221</v>
      </c>
      <c r="T4514" s="20" t="s">
        <v>3030</v>
      </c>
      <c r="U4514" s="20" t="s">
        <v>8213</v>
      </c>
      <c r="V4514" s="20">
        <v>5</v>
      </c>
      <c r="W4514" s="20">
        <v>160</v>
      </c>
      <c r="Y4514" s="20" t="s">
        <v>1684</v>
      </c>
      <c r="Z4514" s="20" t="s">
        <v>1685</v>
      </c>
      <c r="AA4514" s="20">
        <v>0</v>
      </c>
      <c r="AB4514" s="20">
        <v>51</v>
      </c>
      <c r="AC4514" s="20">
        <v>51</v>
      </c>
      <c r="AD4514" s="20">
        <v>51</v>
      </c>
      <c r="AT4514" s="20" t="s">
        <v>1687</v>
      </c>
      <c r="BE4514" s="20" t="s">
        <v>808</v>
      </c>
      <c r="BL4514" s="20">
        <v>93.8</v>
      </c>
      <c r="BM4514" s="20">
        <v>70</v>
      </c>
    </row>
    <row r="4515" spans="1:65" x14ac:dyDescent="0.25">
      <c r="A4515" s="20" t="s">
        <v>1677</v>
      </c>
      <c r="B4515" s="20" t="s">
        <v>808</v>
      </c>
      <c r="C4515" s="20" t="s">
        <v>1003</v>
      </c>
      <c r="D4515" s="20" t="s">
        <v>751</v>
      </c>
      <c r="E4515" s="20" t="s">
        <v>8219</v>
      </c>
      <c r="F4515" s="20" t="s">
        <v>465</v>
      </c>
      <c r="G4515" s="20">
        <v>29.42</v>
      </c>
      <c r="H4515" s="20" t="s">
        <v>1679</v>
      </c>
      <c r="I4515" s="20" t="s">
        <v>8220</v>
      </c>
      <c r="J4515" s="20" t="s">
        <v>6101</v>
      </c>
      <c r="K4515" s="20" t="s">
        <v>6101</v>
      </c>
      <c r="L4515" s="20" t="s">
        <v>808</v>
      </c>
      <c r="M4515" s="20">
        <v>4</v>
      </c>
      <c r="N4515" s="20" t="s">
        <v>1679</v>
      </c>
      <c r="P4515" s="20">
        <v>0</v>
      </c>
      <c r="Q4515" s="20" t="s">
        <v>487</v>
      </c>
      <c r="R4515" s="20" t="s">
        <v>488</v>
      </c>
      <c r="S4515" s="20" t="s">
        <v>221</v>
      </c>
      <c r="T4515" s="20" t="s">
        <v>2209</v>
      </c>
      <c r="U4515" s="20" t="s">
        <v>8221</v>
      </c>
      <c r="V4515" s="20">
        <v>7</v>
      </c>
      <c r="W4515" s="20">
        <v>225</v>
      </c>
      <c r="Y4515" s="20" t="s">
        <v>1684</v>
      </c>
      <c r="Z4515" s="20" t="s">
        <v>1685</v>
      </c>
      <c r="AA4515" s="20">
        <v>1.5</v>
      </c>
      <c r="AB4515" s="20">
        <v>90</v>
      </c>
      <c r="AC4515" s="20">
        <v>90</v>
      </c>
      <c r="AD4515" s="20">
        <v>90</v>
      </c>
      <c r="AT4515" s="20" t="s">
        <v>1687</v>
      </c>
      <c r="BE4515" s="20" t="s">
        <v>808</v>
      </c>
      <c r="BL4515" s="20">
        <v>1618.1</v>
      </c>
      <c r="BM4515" s="20">
        <v>55</v>
      </c>
    </row>
    <row r="4516" spans="1:65" x14ac:dyDescent="0.25">
      <c r="A4516" s="20" t="s">
        <v>1677</v>
      </c>
      <c r="B4516" s="20" t="s">
        <v>808</v>
      </c>
      <c r="C4516" s="20" t="s">
        <v>1003</v>
      </c>
      <c r="D4516" s="20" t="s">
        <v>751</v>
      </c>
      <c r="E4516" s="20" t="s">
        <v>8222</v>
      </c>
      <c r="F4516" s="20" t="s">
        <v>468</v>
      </c>
      <c r="G4516" s="20">
        <v>8.69</v>
      </c>
      <c r="H4516" s="20" t="s">
        <v>1679</v>
      </c>
      <c r="I4516" s="20" t="s">
        <v>8220</v>
      </c>
      <c r="J4516" s="20" t="s">
        <v>6101</v>
      </c>
      <c r="K4516" s="20" t="s">
        <v>6101</v>
      </c>
      <c r="L4516" s="20" t="s">
        <v>808</v>
      </c>
      <c r="M4516" s="20">
        <v>4</v>
      </c>
      <c r="N4516" s="20" t="s">
        <v>1679</v>
      </c>
      <c r="P4516" s="20">
        <v>0</v>
      </c>
      <c r="Q4516" s="20" t="s">
        <v>487</v>
      </c>
      <c r="R4516" s="20" t="s">
        <v>488</v>
      </c>
      <c r="S4516" s="20" t="s">
        <v>221</v>
      </c>
      <c r="T4516" s="20" t="s">
        <v>2209</v>
      </c>
      <c r="U4516" s="20" t="s">
        <v>8221</v>
      </c>
      <c r="V4516" s="20">
        <v>7</v>
      </c>
      <c r="W4516" s="20">
        <v>225</v>
      </c>
      <c r="Y4516" s="20" t="s">
        <v>1684</v>
      </c>
      <c r="Z4516" s="20" t="s">
        <v>1685</v>
      </c>
      <c r="AA4516" s="20">
        <v>1.5</v>
      </c>
      <c r="AB4516" s="20">
        <v>90</v>
      </c>
      <c r="AC4516" s="20">
        <v>90</v>
      </c>
      <c r="AD4516" s="20">
        <v>90</v>
      </c>
      <c r="AT4516" s="20" t="s">
        <v>1687</v>
      </c>
      <c r="BE4516" s="20" t="s">
        <v>808</v>
      </c>
      <c r="BL4516" s="20">
        <v>477.95</v>
      </c>
      <c r="BM4516" s="20">
        <v>55</v>
      </c>
    </row>
    <row r="4517" spans="1:65" x14ac:dyDescent="0.25">
      <c r="A4517" s="20" t="s">
        <v>1677</v>
      </c>
      <c r="B4517" s="20" t="s">
        <v>808</v>
      </c>
      <c r="C4517" s="20" t="s">
        <v>1003</v>
      </c>
      <c r="D4517" s="20" t="s">
        <v>751</v>
      </c>
      <c r="E4517" s="20" t="s">
        <v>8223</v>
      </c>
      <c r="F4517" s="20" t="s">
        <v>470</v>
      </c>
      <c r="G4517" s="20">
        <v>5.87</v>
      </c>
      <c r="H4517" s="20" t="s">
        <v>1679</v>
      </c>
      <c r="I4517" s="20" t="s">
        <v>8220</v>
      </c>
      <c r="J4517" s="20" t="s">
        <v>6101</v>
      </c>
      <c r="K4517" s="20" t="s">
        <v>6101</v>
      </c>
      <c r="L4517" s="20" t="s">
        <v>808</v>
      </c>
      <c r="M4517" s="20">
        <v>4</v>
      </c>
      <c r="N4517" s="20" t="s">
        <v>1679</v>
      </c>
      <c r="P4517" s="20">
        <v>0</v>
      </c>
      <c r="Q4517" s="20" t="s">
        <v>487</v>
      </c>
      <c r="R4517" s="20" t="s">
        <v>488</v>
      </c>
      <c r="S4517" s="20" t="s">
        <v>221</v>
      </c>
      <c r="T4517" s="20" t="s">
        <v>2209</v>
      </c>
      <c r="U4517" s="20" t="s">
        <v>8221</v>
      </c>
      <c r="V4517" s="20">
        <v>7</v>
      </c>
      <c r="W4517" s="20">
        <v>225</v>
      </c>
      <c r="Y4517" s="20" t="s">
        <v>1684</v>
      </c>
      <c r="Z4517" s="20" t="s">
        <v>1685</v>
      </c>
      <c r="AA4517" s="20">
        <v>1.5</v>
      </c>
      <c r="AB4517" s="20">
        <v>90</v>
      </c>
      <c r="AC4517" s="20">
        <v>90</v>
      </c>
      <c r="AD4517" s="20">
        <v>90</v>
      </c>
      <c r="AT4517" s="20" t="s">
        <v>1687</v>
      </c>
      <c r="BE4517" s="20" t="s">
        <v>808</v>
      </c>
      <c r="BL4517" s="20">
        <v>322.85000000000002</v>
      </c>
      <c r="BM4517" s="20">
        <v>55</v>
      </c>
    </row>
    <row r="4518" spans="1:65" x14ac:dyDescent="0.25">
      <c r="A4518" s="20" t="s">
        <v>1677</v>
      </c>
      <c r="B4518" s="20" t="s">
        <v>808</v>
      </c>
      <c r="C4518" s="20" t="s">
        <v>1003</v>
      </c>
      <c r="D4518" s="20" t="s">
        <v>751</v>
      </c>
      <c r="E4518" s="20" t="s">
        <v>8224</v>
      </c>
      <c r="F4518" s="20" t="s">
        <v>471</v>
      </c>
      <c r="G4518" s="20">
        <v>19.420000000000002</v>
      </c>
      <c r="H4518" s="20" t="s">
        <v>1679</v>
      </c>
      <c r="I4518" s="20" t="s">
        <v>8220</v>
      </c>
      <c r="J4518" s="20" t="s">
        <v>6101</v>
      </c>
      <c r="K4518" s="20" t="s">
        <v>6101</v>
      </c>
      <c r="L4518" s="20" t="s">
        <v>808</v>
      </c>
      <c r="M4518" s="20">
        <v>4</v>
      </c>
      <c r="N4518" s="20" t="s">
        <v>1679</v>
      </c>
      <c r="P4518" s="20">
        <v>0</v>
      </c>
      <c r="Q4518" s="20" t="s">
        <v>487</v>
      </c>
      <c r="R4518" s="20" t="s">
        <v>488</v>
      </c>
      <c r="S4518" s="20" t="s">
        <v>221</v>
      </c>
      <c r="T4518" s="20" t="s">
        <v>2209</v>
      </c>
      <c r="U4518" s="20" t="s">
        <v>8221</v>
      </c>
      <c r="V4518" s="20">
        <v>7</v>
      </c>
      <c r="W4518" s="20">
        <v>225</v>
      </c>
      <c r="Y4518" s="20" t="s">
        <v>1684</v>
      </c>
      <c r="Z4518" s="20" t="s">
        <v>1685</v>
      </c>
      <c r="AA4518" s="20">
        <v>1.5</v>
      </c>
      <c r="AB4518" s="20">
        <v>90</v>
      </c>
      <c r="AC4518" s="20">
        <v>90</v>
      </c>
      <c r="AD4518" s="20">
        <v>90</v>
      </c>
      <c r="AT4518" s="20" t="s">
        <v>1687</v>
      </c>
      <c r="BE4518" s="20" t="s">
        <v>808</v>
      </c>
      <c r="BL4518" s="20">
        <v>1068.0999999999999</v>
      </c>
      <c r="BM4518" s="20">
        <v>55</v>
      </c>
    </row>
    <row r="4519" spans="1:65" x14ac:dyDescent="0.25">
      <c r="A4519" s="20" t="s">
        <v>1677</v>
      </c>
      <c r="B4519" s="20" t="s">
        <v>808</v>
      </c>
      <c r="C4519" s="20" t="s">
        <v>1003</v>
      </c>
      <c r="D4519" s="20" t="s">
        <v>751</v>
      </c>
      <c r="E4519" s="20" t="s">
        <v>8225</v>
      </c>
      <c r="F4519" s="20" t="s">
        <v>472</v>
      </c>
      <c r="G4519" s="20">
        <v>17.02</v>
      </c>
      <c r="H4519" s="20" t="s">
        <v>1679</v>
      </c>
      <c r="I4519" s="20" t="s">
        <v>8220</v>
      </c>
      <c r="J4519" s="20" t="s">
        <v>6101</v>
      </c>
      <c r="K4519" s="20" t="s">
        <v>6101</v>
      </c>
      <c r="L4519" s="20" t="s">
        <v>808</v>
      </c>
      <c r="M4519" s="20">
        <v>4</v>
      </c>
      <c r="N4519" s="20" t="s">
        <v>1679</v>
      </c>
      <c r="P4519" s="20">
        <v>0</v>
      </c>
      <c r="Q4519" s="20" t="s">
        <v>487</v>
      </c>
      <c r="R4519" s="20" t="s">
        <v>488</v>
      </c>
      <c r="S4519" s="20" t="s">
        <v>221</v>
      </c>
      <c r="T4519" s="20" t="s">
        <v>2209</v>
      </c>
      <c r="U4519" s="20" t="s">
        <v>8221</v>
      </c>
      <c r="V4519" s="20">
        <v>7</v>
      </c>
      <c r="W4519" s="20">
        <v>225</v>
      </c>
      <c r="Y4519" s="20" t="s">
        <v>1684</v>
      </c>
      <c r="Z4519" s="20" t="s">
        <v>1685</v>
      </c>
      <c r="AA4519" s="20">
        <v>1.5</v>
      </c>
      <c r="AB4519" s="20">
        <v>90</v>
      </c>
      <c r="AC4519" s="20">
        <v>90</v>
      </c>
      <c r="AD4519" s="20">
        <v>90</v>
      </c>
      <c r="AT4519" s="20" t="s">
        <v>1687</v>
      </c>
      <c r="BE4519" s="20" t="s">
        <v>808</v>
      </c>
      <c r="BL4519" s="20">
        <v>936.1</v>
      </c>
      <c r="BM4519" s="20">
        <v>55</v>
      </c>
    </row>
    <row r="4520" spans="1:65" x14ac:dyDescent="0.25">
      <c r="A4520" s="20" t="s">
        <v>1677</v>
      </c>
      <c r="B4520" s="20" t="s">
        <v>808</v>
      </c>
      <c r="C4520" s="20" t="s">
        <v>1003</v>
      </c>
      <c r="D4520" s="20" t="s">
        <v>751</v>
      </c>
      <c r="E4520" s="20" t="s">
        <v>8226</v>
      </c>
      <c r="F4520" s="20" t="s">
        <v>473</v>
      </c>
      <c r="G4520" s="20">
        <v>15.89</v>
      </c>
      <c r="H4520" s="20" t="s">
        <v>1679</v>
      </c>
      <c r="I4520" s="20" t="s">
        <v>8220</v>
      </c>
      <c r="J4520" s="20" t="s">
        <v>6101</v>
      </c>
      <c r="K4520" s="20" t="s">
        <v>6101</v>
      </c>
      <c r="L4520" s="20" t="s">
        <v>808</v>
      </c>
      <c r="M4520" s="20">
        <v>4</v>
      </c>
      <c r="N4520" s="20" t="s">
        <v>1679</v>
      </c>
      <c r="P4520" s="20">
        <v>0</v>
      </c>
      <c r="Q4520" s="20" t="s">
        <v>487</v>
      </c>
      <c r="R4520" s="20" t="s">
        <v>488</v>
      </c>
      <c r="S4520" s="20" t="s">
        <v>221</v>
      </c>
      <c r="T4520" s="20" t="s">
        <v>2209</v>
      </c>
      <c r="U4520" s="20" t="s">
        <v>8221</v>
      </c>
      <c r="V4520" s="20">
        <v>7</v>
      </c>
      <c r="W4520" s="20">
        <v>225</v>
      </c>
      <c r="Y4520" s="20" t="s">
        <v>1684</v>
      </c>
      <c r="Z4520" s="20" t="s">
        <v>1685</v>
      </c>
      <c r="AA4520" s="20">
        <v>1.5</v>
      </c>
      <c r="AB4520" s="20">
        <v>90</v>
      </c>
      <c r="AC4520" s="20">
        <v>90</v>
      </c>
      <c r="AD4520" s="20">
        <v>90</v>
      </c>
      <c r="AT4520" s="20" t="s">
        <v>1687</v>
      </c>
      <c r="BE4520" s="20" t="s">
        <v>808</v>
      </c>
      <c r="BL4520" s="20">
        <v>873.95</v>
      </c>
      <c r="BM4520" s="20">
        <v>55</v>
      </c>
    </row>
    <row r="4521" spans="1:65" x14ac:dyDescent="0.25">
      <c r="A4521" s="20" t="s">
        <v>1677</v>
      </c>
      <c r="B4521" s="20" t="s">
        <v>808</v>
      </c>
      <c r="C4521" s="20" t="s">
        <v>1003</v>
      </c>
      <c r="D4521" s="20" t="s">
        <v>751</v>
      </c>
      <c r="E4521" s="20" t="s">
        <v>8227</v>
      </c>
      <c r="F4521" s="20" t="s">
        <v>474</v>
      </c>
      <c r="G4521" s="20">
        <v>15.21</v>
      </c>
      <c r="H4521" s="20" t="s">
        <v>1679</v>
      </c>
      <c r="I4521" s="20" t="s">
        <v>8220</v>
      </c>
      <c r="J4521" s="20" t="s">
        <v>6101</v>
      </c>
      <c r="K4521" s="20" t="s">
        <v>6101</v>
      </c>
      <c r="L4521" s="20" t="s">
        <v>808</v>
      </c>
      <c r="M4521" s="20">
        <v>4</v>
      </c>
      <c r="N4521" s="20" t="s">
        <v>1679</v>
      </c>
      <c r="P4521" s="20">
        <v>0</v>
      </c>
      <c r="Q4521" s="20" t="s">
        <v>487</v>
      </c>
      <c r="R4521" s="20" t="s">
        <v>488</v>
      </c>
      <c r="S4521" s="20" t="s">
        <v>221</v>
      </c>
      <c r="T4521" s="20" t="s">
        <v>2209</v>
      </c>
      <c r="U4521" s="20" t="s">
        <v>8221</v>
      </c>
      <c r="V4521" s="20">
        <v>7</v>
      </c>
      <c r="W4521" s="20">
        <v>225</v>
      </c>
      <c r="Y4521" s="20" t="s">
        <v>1684</v>
      </c>
      <c r="Z4521" s="20" t="s">
        <v>1685</v>
      </c>
      <c r="AA4521" s="20">
        <v>1.5</v>
      </c>
      <c r="AB4521" s="20">
        <v>90</v>
      </c>
      <c r="AC4521" s="20">
        <v>90</v>
      </c>
      <c r="AD4521" s="20">
        <v>90</v>
      </c>
      <c r="AT4521" s="20" t="s">
        <v>1687</v>
      </c>
      <c r="BE4521" s="20" t="s">
        <v>808</v>
      </c>
      <c r="BL4521" s="20">
        <v>836.55</v>
      </c>
      <c r="BM4521" s="20">
        <v>55</v>
      </c>
    </row>
    <row r="4522" spans="1:65" x14ac:dyDescent="0.25">
      <c r="A4522" s="20" t="s">
        <v>1677</v>
      </c>
      <c r="B4522" s="20" t="s">
        <v>808</v>
      </c>
      <c r="C4522" s="20" t="s">
        <v>1003</v>
      </c>
      <c r="D4522" s="20" t="s">
        <v>751</v>
      </c>
      <c r="E4522" s="20" t="s">
        <v>8228</v>
      </c>
      <c r="F4522" s="20" t="s">
        <v>475</v>
      </c>
      <c r="G4522" s="20">
        <v>19.43</v>
      </c>
      <c r="H4522" s="20" t="s">
        <v>1679</v>
      </c>
      <c r="I4522" s="20" t="s">
        <v>8220</v>
      </c>
      <c r="J4522" s="20" t="s">
        <v>6101</v>
      </c>
      <c r="K4522" s="20" t="s">
        <v>6101</v>
      </c>
      <c r="L4522" s="20" t="s">
        <v>808</v>
      </c>
      <c r="M4522" s="20">
        <v>4</v>
      </c>
      <c r="N4522" s="20" t="s">
        <v>1679</v>
      </c>
      <c r="P4522" s="20">
        <v>0</v>
      </c>
      <c r="Q4522" s="20" t="s">
        <v>487</v>
      </c>
      <c r="R4522" s="20" t="s">
        <v>488</v>
      </c>
      <c r="S4522" s="20" t="s">
        <v>221</v>
      </c>
      <c r="T4522" s="20" t="s">
        <v>2209</v>
      </c>
      <c r="U4522" s="20" t="s">
        <v>8221</v>
      </c>
      <c r="V4522" s="20">
        <v>7</v>
      </c>
      <c r="W4522" s="20">
        <v>225</v>
      </c>
      <c r="Y4522" s="20" t="s">
        <v>1684</v>
      </c>
      <c r="Z4522" s="20" t="s">
        <v>1685</v>
      </c>
      <c r="AA4522" s="20">
        <v>1.5</v>
      </c>
      <c r="AB4522" s="20">
        <v>90</v>
      </c>
      <c r="AC4522" s="20">
        <v>90</v>
      </c>
      <c r="AD4522" s="20">
        <v>90</v>
      </c>
      <c r="AT4522" s="20" t="s">
        <v>1687</v>
      </c>
      <c r="BE4522" s="20" t="s">
        <v>808</v>
      </c>
      <c r="BL4522" s="20">
        <v>1068.6500000000001</v>
      </c>
      <c r="BM4522" s="20">
        <v>55</v>
      </c>
    </row>
    <row r="4523" spans="1:65" x14ac:dyDescent="0.25">
      <c r="A4523" s="20" t="s">
        <v>1677</v>
      </c>
      <c r="B4523" s="20" t="s">
        <v>808</v>
      </c>
      <c r="C4523" s="20" t="s">
        <v>1003</v>
      </c>
      <c r="D4523" s="20" t="s">
        <v>751</v>
      </c>
      <c r="E4523" s="20" t="s">
        <v>8229</v>
      </c>
      <c r="F4523" s="20" t="s">
        <v>476</v>
      </c>
      <c r="G4523" s="20">
        <v>14</v>
      </c>
      <c r="H4523" s="20" t="s">
        <v>1679</v>
      </c>
      <c r="I4523" s="20" t="s">
        <v>8220</v>
      </c>
      <c r="J4523" s="20" t="s">
        <v>6101</v>
      </c>
      <c r="K4523" s="20" t="s">
        <v>6101</v>
      </c>
      <c r="L4523" s="20" t="s">
        <v>808</v>
      </c>
      <c r="M4523" s="20">
        <v>4</v>
      </c>
      <c r="N4523" s="20" t="s">
        <v>1679</v>
      </c>
      <c r="P4523" s="20">
        <v>0</v>
      </c>
      <c r="Q4523" s="20" t="s">
        <v>495</v>
      </c>
      <c r="R4523" s="20" t="s">
        <v>488</v>
      </c>
      <c r="S4523" s="20" t="s">
        <v>221</v>
      </c>
      <c r="T4523" s="20" t="s">
        <v>6195</v>
      </c>
      <c r="U4523" s="20" t="s">
        <v>8221</v>
      </c>
      <c r="V4523" s="20">
        <v>7</v>
      </c>
      <c r="W4523" s="20">
        <v>225</v>
      </c>
      <c r="Y4523" s="20" t="s">
        <v>1684</v>
      </c>
      <c r="Z4523" s="20" t="s">
        <v>1685</v>
      </c>
      <c r="AA4523" s="20">
        <v>1.5</v>
      </c>
      <c r="AB4523" s="20">
        <v>90</v>
      </c>
      <c r="AC4523" s="20">
        <v>90</v>
      </c>
      <c r="AD4523" s="20">
        <v>90</v>
      </c>
      <c r="AT4523" s="20" t="s">
        <v>1687</v>
      </c>
      <c r="BE4523" s="20" t="s">
        <v>808</v>
      </c>
      <c r="BL4523" s="20">
        <v>840</v>
      </c>
      <c r="BM4523" s="20">
        <v>60</v>
      </c>
    </row>
    <row r="4524" spans="1:65" x14ac:dyDescent="0.25">
      <c r="A4524" s="20" t="s">
        <v>1677</v>
      </c>
      <c r="B4524" s="20" t="s">
        <v>808</v>
      </c>
      <c r="C4524" s="20" t="s">
        <v>1003</v>
      </c>
      <c r="D4524" s="20" t="s">
        <v>751</v>
      </c>
      <c r="E4524" s="20" t="s">
        <v>8230</v>
      </c>
      <c r="F4524" s="20" t="s">
        <v>477</v>
      </c>
      <c r="G4524" s="20">
        <v>14.81</v>
      </c>
      <c r="H4524" s="20" t="s">
        <v>1679</v>
      </c>
      <c r="I4524" s="20" t="s">
        <v>8220</v>
      </c>
      <c r="J4524" s="20" t="s">
        <v>6101</v>
      </c>
      <c r="K4524" s="20" t="s">
        <v>6101</v>
      </c>
      <c r="L4524" s="20" t="s">
        <v>808</v>
      </c>
      <c r="M4524" s="20">
        <v>4</v>
      </c>
      <c r="N4524" s="20" t="s">
        <v>1679</v>
      </c>
      <c r="P4524" s="20">
        <v>0</v>
      </c>
      <c r="Q4524" s="20" t="s">
        <v>495</v>
      </c>
      <c r="R4524" s="20" t="s">
        <v>488</v>
      </c>
      <c r="S4524" s="20" t="s">
        <v>221</v>
      </c>
      <c r="T4524" s="20" t="s">
        <v>6195</v>
      </c>
      <c r="U4524" s="20" t="s">
        <v>8221</v>
      </c>
      <c r="V4524" s="20">
        <v>7</v>
      </c>
      <c r="W4524" s="20">
        <v>225</v>
      </c>
      <c r="Y4524" s="20" t="s">
        <v>1684</v>
      </c>
      <c r="Z4524" s="20" t="s">
        <v>1685</v>
      </c>
      <c r="AA4524" s="20">
        <v>1.5</v>
      </c>
      <c r="AB4524" s="20">
        <v>90</v>
      </c>
      <c r="AC4524" s="20">
        <v>90</v>
      </c>
      <c r="AD4524" s="20">
        <v>90</v>
      </c>
      <c r="AT4524" s="20" t="s">
        <v>1687</v>
      </c>
      <c r="BE4524" s="20" t="s">
        <v>808</v>
      </c>
      <c r="BL4524" s="20">
        <v>888.6</v>
      </c>
      <c r="BM4524" s="20">
        <v>60</v>
      </c>
    </row>
    <row r="4525" spans="1:65" x14ac:dyDescent="0.25">
      <c r="A4525" s="20" t="s">
        <v>1677</v>
      </c>
      <c r="B4525" s="20" t="s">
        <v>808</v>
      </c>
      <c r="C4525" s="20" t="s">
        <v>1003</v>
      </c>
      <c r="D4525" s="20" t="s">
        <v>751</v>
      </c>
      <c r="E4525" s="20" t="s">
        <v>8231</v>
      </c>
      <c r="F4525" s="20" t="s">
        <v>478</v>
      </c>
      <c r="G4525" s="20">
        <v>14.62</v>
      </c>
      <c r="H4525" s="20" t="s">
        <v>1679</v>
      </c>
      <c r="I4525" s="20" t="s">
        <v>8220</v>
      </c>
      <c r="J4525" s="20" t="s">
        <v>6101</v>
      </c>
      <c r="K4525" s="20" t="s">
        <v>6101</v>
      </c>
      <c r="L4525" s="20" t="s">
        <v>808</v>
      </c>
      <c r="M4525" s="20">
        <v>4</v>
      </c>
      <c r="N4525" s="20" t="s">
        <v>1679</v>
      </c>
      <c r="P4525" s="20">
        <v>0</v>
      </c>
      <c r="Q4525" s="20" t="s">
        <v>495</v>
      </c>
      <c r="R4525" s="20" t="s">
        <v>488</v>
      </c>
      <c r="S4525" s="20" t="s">
        <v>221</v>
      </c>
      <c r="T4525" s="20" t="s">
        <v>6195</v>
      </c>
      <c r="U4525" s="20" t="s">
        <v>8221</v>
      </c>
      <c r="V4525" s="20">
        <v>7</v>
      </c>
      <c r="W4525" s="20">
        <v>225</v>
      </c>
      <c r="Y4525" s="20" t="s">
        <v>1684</v>
      </c>
      <c r="Z4525" s="20" t="s">
        <v>1685</v>
      </c>
      <c r="AA4525" s="20">
        <v>1.5</v>
      </c>
      <c r="AB4525" s="20">
        <v>90</v>
      </c>
      <c r="AC4525" s="20">
        <v>90</v>
      </c>
      <c r="AD4525" s="20">
        <v>90</v>
      </c>
      <c r="AT4525" s="20" t="s">
        <v>1687</v>
      </c>
      <c r="BE4525" s="20" t="s">
        <v>808</v>
      </c>
      <c r="BL4525" s="20">
        <v>877.2</v>
      </c>
      <c r="BM4525" s="20">
        <v>60</v>
      </c>
    </row>
    <row r="4526" spans="1:65" x14ac:dyDescent="0.25">
      <c r="A4526" s="20" t="s">
        <v>1677</v>
      </c>
      <c r="B4526" s="20" t="s">
        <v>808</v>
      </c>
      <c r="C4526" s="20" t="s">
        <v>1003</v>
      </c>
      <c r="D4526" s="20" t="s">
        <v>751</v>
      </c>
      <c r="E4526" s="20" t="s">
        <v>8232</v>
      </c>
      <c r="F4526" s="20" t="s">
        <v>479</v>
      </c>
      <c r="G4526" s="20">
        <v>14.9</v>
      </c>
      <c r="H4526" s="20" t="s">
        <v>1679</v>
      </c>
      <c r="I4526" s="20" t="s">
        <v>8220</v>
      </c>
      <c r="J4526" s="20" t="s">
        <v>6101</v>
      </c>
      <c r="K4526" s="20" t="s">
        <v>6101</v>
      </c>
      <c r="L4526" s="20" t="s">
        <v>808</v>
      </c>
      <c r="M4526" s="20">
        <v>4</v>
      </c>
      <c r="N4526" s="20" t="s">
        <v>1679</v>
      </c>
      <c r="P4526" s="20">
        <v>0</v>
      </c>
      <c r="Q4526" s="20" t="s">
        <v>495</v>
      </c>
      <c r="R4526" s="20" t="s">
        <v>488</v>
      </c>
      <c r="S4526" s="20" t="s">
        <v>221</v>
      </c>
      <c r="T4526" s="20" t="s">
        <v>6195</v>
      </c>
      <c r="U4526" s="20" t="s">
        <v>8221</v>
      </c>
      <c r="V4526" s="20">
        <v>7</v>
      </c>
      <c r="W4526" s="20">
        <v>225</v>
      </c>
      <c r="Y4526" s="20" t="s">
        <v>1684</v>
      </c>
      <c r="Z4526" s="20" t="s">
        <v>1685</v>
      </c>
      <c r="AA4526" s="20">
        <v>1.5</v>
      </c>
      <c r="AB4526" s="20">
        <v>90</v>
      </c>
      <c r="AC4526" s="20">
        <v>90</v>
      </c>
      <c r="AD4526" s="20">
        <v>90</v>
      </c>
      <c r="AT4526" s="20" t="s">
        <v>1687</v>
      </c>
      <c r="BE4526" s="20" t="s">
        <v>808</v>
      </c>
      <c r="BL4526" s="20">
        <v>894</v>
      </c>
      <c r="BM4526" s="20">
        <v>60</v>
      </c>
    </row>
    <row r="4527" spans="1:65" x14ac:dyDescent="0.25">
      <c r="A4527" s="20" t="s">
        <v>1677</v>
      </c>
      <c r="B4527" s="20" t="s">
        <v>808</v>
      </c>
      <c r="C4527" s="20" t="s">
        <v>1003</v>
      </c>
      <c r="D4527" s="20" t="s">
        <v>751</v>
      </c>
      <c r="E4527" s="20" t="s">
        <v>8233</v>
      </c>
      <c r="F4527" s="20" t="s">
        <v>480</v>
      </c>
      <c r="G4527" s="20">
        <v>14.62</v>
      </c>
      <c r="H4527" s="20" t="s">
        <v>1679</v>
      </c>
      <c r="I4527" s="20" t="s">
        <v>8220</v>
      </c>
      <c r="J4527" s="20" t="s">
        <v>6101</v>
      </c>
      <c r="K4527" s="20" t="s">
        <v>6101</v>
      </c>
      <c r="L4527" s="20" t="s">
        <v>808</v>
      </c>
      <c r="M4527" s="20">
        <v>4</v>
      </c>
      <c r="N4527" s="20" t="s">
        <v>1679</v>
      </c>
      <c r="P4527" s="20">
        <v>0</v>
      </c>
      <c r="Q4527" s="20" t="s">
        <v>495</v>
      </c>
      <c r="R4527" s="20" t="s">
        <v>488</v>
      </c>
      <c r="S4527" s="20" t="s">
        <v>221</v>
      </c>
      <c r="T4527" s="20" t="s">
        <v>6195</v>
      </c>
      <c r="U4527" s="20" t="s">
        <v>8221</v>
      </c>
      <c r="V4527" s="20">
        <v>7</v>
      </c>
      <c r="W4527" s="20">
        <v>225</v>
      </c>
      <c r="Y4527" s="20" t="s">
        <v>1684</v>
      </c>
      <c r="Z4527" s="20" t="s">
        <v>1685</v>
      </c>
      <c r="AA4527" s="20">
        <v>1.5</v>
      </c>
      <c r="AB4527" s="20">
        <v>90</v>
      </c>
      <c r="AC4527" s="20">
        <v>90</v>
      </c>
      <c r="AD4527" s="20">
        <v>90</v>
      </c>
      <c r="AT4527" s="20" t="s">
        <v>1687</v>
      </c>
      <c r="BE4527" s="20" t="s">
        <v>808</v>
      </c>
      <c r="BL4527" s="20">
        <v>877.2</v>
      </c>
      <c r="BM4527" s="20">
        <v>60</v>
      </c>
    </row>
    <row r="4528" spans="1:65" x14ac:dyDescent="0.25">
      <c r="A4528" s="20" t="s">
        <v>1677</v>
      </c>
      <c r="B4528" s="20" t="s">
        <v>808</v>
      </c>
      <c r="C4528" s="20" t="s">
        <v>1003</v>
      </c>
      <c r="D4528" s="20" t="s">
        <v>751</v>
      </c>
      <c r="E4528" s="20" t="s">
        <v>8234</v>
      </c>
      <c r="F4528" s="20" t="s">
        <v>481</v>
      </c>
      <c r="G4528" s="20">
        <v>13.32</v>
      </c>
      <c r="H4528" s="20" t="s">
        <v>1679</v>
      </c>
      <c r="I4528" s="20" t="s">
        <v>8220</v>
      </c>
      <c r="J4528" s="20" t="s">
        <v>6101</v>
      </c>
      <c r="K4528" s="20" t="s">
        <v>6101</v>
      </c>
      <c r="L4528" s="20" t="s">
        <v>808</v>
      </c>
      <c r="M4528" s="20">
        <v>4</v>
      </c>
      <c r="N4528" s="20" t="s">
        <v>1679</v>
      </c>
      <c r="P4528" s="20">
        <v>0</v>
      </c>
      <c r="Q4528" s="20" t="s">
        <v>495</v>
      </c>
      <c r="R4528" s="20" t="s">
        <v>488</v>
      </c>
      <c r="S4528" s="20" t="s">
        <v>221</v>
      </c>
      <c r="T4528" s="20" t="s">
        <v>6195</v>
      </c>
      <c r="U4528" s="20" t="s">
        <v>8221</v>
      </c>
      <c r="V4528" s="20">
        <v>7</v>
      </c>
      <c r="W4528" s="20">
        <v>225</v>
      </c>
      <c r="Y4528" s="20" t="s">
        <v>1684</v>
      </c>
      <c r="Z4528" s="20" t="s">
        <v>1685</v>
      </c>
      <c r="AA4528" s="20">
        <v>1.5</v>
      </c>
      <c r="AB4528" s="20">
        <v>90</v>
      </c>
      <c r="AC4528" s="20">
        <v>90</v>
      </c>
      <c r="AD4528" s="20">
        <v>90</v>
      </c>
      <c r="AT4528" s="20" t="s">
        <v>1687</v>
      </c>
      <c r="BE4528" s="20" t="s">
        <v>808</v>
      </c>
      <c r="BL4528" s="20">
        <v>799.2</v>
      </c>
      <c r="BM4528" s="20">
        <v>60</v>
      </c>
    </row>
    <row r="4529" spans="1:65" x14ac:dyDescent="0.25">
      <c r="A4529" s="20" t="s">
        <v>1677</v>
      </c>
      <c r="B4529" s="20" t="s">
        <v>808</v>
      </c>
      <c r="C4529" s="20" t="s">
        <v>1003</v>
      </c>
      <c r="D4529" s="20" t="s">
        <v>751</v>
      </c>
      <c r="E4529" s="20" t="s">
        <v>8235</v>
      </c>
      <c r="F4529" s="20" t="s">
        <v>482</v>
      </c>
      <c r="G4529" s="20">
        <v>14.75</v>
      </c>
      <c r="H4529" s="20" t="s">
        <v>1679</v>
      </c>
      <c r="I4529" s="20" t="s">
        <v>8220</v>
      </c>
      <c r="J4529" s="20" t="s">
        <v>6101</v>
      </c>
      <c r="K4529" s="20" t="s">
        <v>6101</v>
      </c>
      <c r="L4529" s="20" t="s">
        <v>808</v>
      </c>
      <c r="M4529" s="20">
        <v>4</v>
      </c>
      <c r="N4529" s="20" t="s">
        <v>1679</v>
      </c>
      <c r="P4529" s="20">
        <v>0</v>
      </c>
      <c r="Q4529" s="20" t="s">
        <v>495</v>
      </c>
      <c r="R4529" s="20" t="s">
        <v>488</v>
      </c>
      <c r="S4529" s="20" t="s">
        <v>221</v>
      </c>
      <c r="T4529" s="20" t="s">
        <v>6195</v>
      </c>
      <c r="U4529" s="20" t="s">
        <v>8221</v>
      </c>
      <c r="V4529" s="20">
        <v>7</v>
      </c>
      <c r="W4529" s="20">
        <v>225</v>
      </c>
      <c r="Y4529" s="20" t="s">
        <v>1684</v>
      </c>
      <c r="Z4529" s="20" t="s">
        <v>1685</v>
      </c>
      <c r="AA4529" s="20">
        <v>1.5</v>
      </c>
      <c r="AB4529" s="20">
        <v>90</v>
      </c>
      <c r="AC4529" s="20">
        <v>90</v>
      </c>
      <c r="AD4529" s="20">
        <v>90</v>
      </c>
      <c r="AT4529" s="20" t="s">
        <v>1687</v>
      </c>
      <c r="BE4529" s="20" t="s">
        <v>808</v>
      </c>
      <c r="BL4529" s="20">
        <v>885</v>
      </c>
      <c r="BM4529" s="20">
        <v>60</v>
      </c>
    </row>
    <row r="4530" spans="1:65" x14ac:dyDescent="0.25">
      <c r="A4530" s="20" t="s">
        <v>1677</v>
      </c>
      <c r="B4530" s="20" t="s">
        <v>808</v>
      </c>
      <c r="C4530" s="20" t="s">
        <v>1003</v>
      </c>
      <c r="D4530" s="20" t="s">
        <v>751</v>
      </c>
      <c r="E4530" s="20" t="s">
        <v>8236</v>
      </c>
      <c r="F4530" s="20" t="s">
        <v>483</v>
      </c>
      <c r="G4530" s="20">
        <v>14.87</v>
      </c>
      <c r="H4530" s="20" t="s">
        <v>1679</v>
      </c>
      <c r="I4530" s="20" t="s">
        <v>8220</v>
      </c>
      <c r="J4530" s="20" t="s">
        <v>6101</v>
      </c>
      <c r="K4530" s="20" t="s">
        <v>6101</v>
      </c>
      <c r="L4530" s="20" t="s">
        <v>808</v>
      </c>
      <c r="M4530" s="20">
        <v>4</v>
      </c>
      <c r="N4530" s="20" t="s">
        <v>1679</v>
      </c>
      <c r="P4530" s="20">
        <v>0</v>
      </c>
      <c r="Q4530" s="20" t="s">
        <v>495</v>
      </c>
      <c r="R4530" s="20" t="s">
        <v>488</v>
      </c>
      <c r="S4530" s="20" t="s">
        <v>221</v>
      </c>
      <c r="T4530" s="20" t="s">
        <v>6195</v>
      </c>
      <c r="U4530" s="20" t="s">
        <v>8221</v>
      </c>
      <c r="V4530" s="20">
        <v>7</v>
      </c>
      <c r="W4530" s="20">
        <v>225</v>
      </c>
      <c r="Y4530" s="20" t="s">
        <v>1684</v>
      </c>
      <c r="Z4530" s="20" t="s">
        <v>1685</v>
      </c>
      <c r="AA4530" s="20">
        <v>1.5</v>
      </c>
      <c r="AB4530" s="20">
        <v>90</v>
      </c>
      <c r="AC4530" s="20">
        <v>90</v>
      </c>
      <c r="AD4530" s="20">
        <v>90</v>
      </c>
      <c r="AT4530" s="20" t="s">
        <v>1687</v>
      </c>
      <c r="BE4530" s="20" t="s">
        <v>808</v>
      </c>
      <c r="BL4530" s="20">
        <v>892.2</v>
      </c>
      <c r="BM4530" s="20">
        <v>60</v>
      </c>
    </row>
    <row r="4531" spans="1:65" x14ac:dyDescent="0.25">
      <c r="A4531" s="20" t="s">
        <v>1677</v>
      </c>
      <c r="B4531" s="20" t="s">
        <v>808</v>
      </c>
      <c r="C4531" s="20" t="s">
        <v>1003</v>
      </c>
      <c r="D4531" s="20" t="s">
        <v>751</v>
      </c>
      <c r="E4531" s="20" t="s">
        <v>8237</v>
      </c>
      <c r="F4531" s="20" t="s">
        <v>484</v>
      </c>
      <c r="G4531" s="20">
        <v>9.68</v>
      </c>
      <c r="H4531" s="20" t="s">
        <v>1679</v>
      </c>
      <c r="I4531" s="20" t="s">
        <v>8220</v>
      </c>
      <c r="J4531" s="20" t="s">
        <v>6101</v>
      </c>
      <c r="K4531" s="20" t="s">
        <v>6101</v>
      </c>
      <c r="L4531" s="20" t="s">
        <v>808</v>
      </c>
      <c r="M4531" s="20">
        <v>4</v>
      </c>
      <c r="N4531" s="20" t="s">
        <v>1679</v>
      </c>
      <c r="P4531" s="20">
        <v>0</v>
      </c>
      <c r="Q4531" s="20" t="s">
        <v>495</v>
      </c>
      <c r="R4531" s="20" t="s">
        <v>488</v>
      </c>
      <c r="S4531" s="20" t="s">
        <v>221</v>
      </c>
      <c r="T4531" s="20" t="s">
        <v>6195</v>
      </c>
      <c r="U4531" s="20" t="s">
        <v>8221</v>
      </c>
      <c r="V4531" s="20">
        <v>7</v>
      </c>
      <c r="W4531" s="20">
        <v>225</v>
      </c>
      <c r="Y4531" s="20" t="s">
        <v>1684</v>
      </c>
      <c r="Z4531" s="20" t="s">
        <v>1685</v>
      </c>
      <c r="AA4531" s="20">
        <v>1.5</v>
      </c>
      <c r="AB4531" s="20">
        <v>90</v>
      </c>
      <c r="AC4531" s="20">
        <v>90</v>
      </c>
      <c r="AD4531" s="20">
        <v>90</v>
      </c>
      <c r="AT4531" s="20" t="s">
        <v>1687</v>
      </c>
      <c r="BE4531" s="20" t="s">
        <v>808</v>
      </c>
      <c r="BL4531" s="20">
        <v>580.79999999999995</v>
      </c>
      <c r="BM4531" s="20">
        <v>60</v>
      </c>
    </row>
    <row r="4532" spans="1:65" x14ac:dyDescent="0.25">
      <c r="A4532" s="20" t="s">
        <v>1677</v>
      </c>
      <c r="B4532" s="20" t="s">
        <v>808</v>
      </c>
      <c r="C4532" s="20" t="s">
        <v>1003</v>
      </c>
      <c r="D4532" s="20" t="s">
        <v>751</v>
      </c>
      <c r="E4532" s="20" t="s">
        <v>8238</v>
      </c>
      <c r="F4532" s="20" t="s">
        <v>485</v>
      </c>
      <c r="G4532" s="20">
        <v>10.77</v>
      </c>
      <c r="H4532" s="20" t="s">
        <v>1679</v>
      </c>
      <c r="I4532" s="20" t="s">
        <v>8220</v>
      </c>
      <c r="J4532" s="20" t="s">
        <v>6101</v>
      </c>
      <c r="K4532" s="20" t="s">
        <v>6101</v>
      </c>
      <c r="L4532" s="20" t="s">
        <v>808</v>
      </c>
      <c r="M4532" s="20">
        <v>4</v>
      </c>
      <c r="N4532" s="20" t="s">
        <v>1679</v>
      </c>
      <c r="P4532" s="20">
        <v>0</v>
      </c>
      <c r="Q4532" s="20" t="s">
        <v>495</v>
      </c>
      <c r="R4532" s="20" t="s">
        <v>488</v>
      </c>
      <c r="S4532" s="20" t="s">
        <v>221</v>
      </c>
      <c r="T4532" s="20" t="s">
        <v>6195</v>
      </c>
      <c r="U4532" s="20" t="s">
        <v>8221</v>
      </c>
      <c r="V4532" s="20">
        <v>7</v>
      </c>
      <c r="W4532" s="20">
        <v>225</v>
      </c>
      <c r="Y4532" s="20" t="s">
        <v>1684</v>
      </c>
      <c r="Z4532" s="20" t="s">
        <v>1685</v>
      </c>
      <c r="AA4532" s="20">
        <v>1.5</v>
      </c>
      <c r="AB4532" s="20">
        <v>90</v>
      </c>
      <c r="AC4532" s="20">
        <v>90</v>
      </c>
      <c r="AD4532" s="20">
        <v>90</v>
      </c>
      <c r="AT4532" s="20" t="s">
        <v>1687</v>
      </c>
      <c r="BE4532" s="20" t="s">
        <v>808</v>
      </c>
      <c r="BL4532" s="20">
        <v>646.20000000000005</v>
      </c>
      <c r="BM4532" s="20">
        <v>60</v>
      </c>
    </row>
    <row r="4533" spans="1:65" x14ac:dyDescent="0.25">
      <c r="A4533" s="20" t="s">
        <v>1677</v>
      </c>
      <c r="B4533" s="20" t="s">
        <v>808</v>
      </c>
      <c r="C4533" s="20" t="s">
        <v>1003</v>
      </c>
      <c r="D4533" s="20" t="s">
        <v>751</v>
      </c>
      <c r="E4533" s="20" t="s">
        <v>8239</v>
      </c>
      <c r="F4533" s="20" t="s">
        <v>486</v>
      </c>
      <c r="G4533" s="20">
        <v>7.5</v>
      </c>
      <c r="H4533" s="20" t="s">
        <v>1679</v>
      </c>
      <c r="I4533" s="20" t="s">
        <v>8220</v>
      </c>
      <c r="J4533" s="20" t="s">
        <v>6101</v>
      </c>
      <c r="K4533" s="20" t="s">
        <v>6101</v>
      </c>
      <c r="L4533" s="20" t="s">
        <v>808</v>
      </c>
      <c r="M4533" s="20">
        <v>4</v>
      </c>
      <c r="N4533" s="20" t="s">
        <v>1679</v>
      </c>
      <c r="P4533" s="20">
        <v>0</v>
      </c>
      <c r="Q4533" s="20" t="s">
        <v>495</v>
      </c>
      <c r="R4533" s="20" t="s">
        <v>488</v>
      </c>
      <c r="S4533" s="20" t="s">
        <v>221</v>
      </c>
      <c r="T4533" s="20" t="s">
        <v>6195</v>
      </c>
      <c r="U4533" s="20" t="s">
        <v>8221</v>
      </c>
      <c r="V4533" s="20">
        <v>7</v>
      </c>
      <c r="W4533" s="20">
        <v>225</v>
      </c>
      <c r="Y4533" s="20" t="s">
        <v>1684</v>
      </c>
      <c r="Z4533" s="20" t="s">
        <v>1685</v>
      </c>
      <c r="AA4533" s="20">
        <v>1.5</v>
      </c>
      <c r="AB4533" s="20">
        <v>90</v>
      </c>
      <c r="AC4533" s="20">
        <v>90</v>
      </c>
      <c r="AD4533" s="20">
        <v>90</v>
      </c>
      <c r="AT4533" s="20" t="s">
        <v>1687</v>
      </c>
      <c r="BE4533" s="20" t="s">
        <v>808</v>
      </c>
      <c r="BL4533" s="20">
        <v>450</v>
      </c>
      <c r="BM4533" s="20">
        <v>60</v>
      </c>
    </row>
    <row r="4534" spans="1:65" x14ac:dyDescent="0.25">
      <c r="A4534" s="20" t="s">
        <v>1677</v>
      </c>
      <c r="B4534" s="20" t="s">
        <v>808</v>
      </c>
      <c r="C4534" s="20" t="s">
        <v>1003</v>
      </c>
      <c r="D4534" s="20" t="s">
        <v>751</v>
      </c>
      <c r="E4534" s="20" t="s">
        <v>8240</v>
      </c>
      <c r="F4534" s="20" t="s">
        <v>489</v>
      </c>
      <c r="G4534" s="20">
        <v>5.32</v>
      </c>
      <c r="H4534" s="20" t="s">
        <v>1679</v>
      </c>
      <c r="I4534" s="20" t="s">
        <v>8220</v>
      </c>
      <c r="J4534" s="20" t="s">
        <v>6101</v>
      </c>
      <c r="K4534" s="20" t="s">
        <v>6101</v>
      </c>
      <c r="L4534" s="20" t="s">
        <v>808</v>
      </c>
      <c r="M4534" s="20">
        <v>4</v>
      </c>
      <c r="N4534" s="20" t="s">
        <v>1679</v>
      </c>
      <c r="P4534" s="20">
        <v>0</v>
      </c>
      <c r="Q4534" s="20" t="s">
        <v>495</v>
      </c>
      <c r="R4534" s="20" t="s">
        <v>488</v>
      </c>
      <c r="S4534" s="20" t="s">
        <v>221</v>
      </c>
      <c r="T4534" s="20" t="s">
        <v>6195</v>
      </c>
      <c r="U4534" s="20" t="s">
        <v>8221</v>
      </c>
      <c r="V4534" s="20">
        <v>7</v>
      </c>
      <c r="W4534" s="20">
        <v>225</v>
      </c>
      <c r="Y4534" s="20" t="s">
        <v>1684</v>
      </c>
      <c r="Z4534" s="20" t="s">
        <v>1685</v>
      </c>
      <c r="AA4534" s="20">
        <v>1.5</v>
      </c>
      <c r="AB4534" s="20">
        <v>90</v>
      </c>
      <c r="AC4534" s="20">
        <v>90</v>
      </c>
      <c r="AD4534" s="20">
        <v>90</v>
      </c>
      <c r="AT4534" s="20" t="s">
        <v>1687</v>
      </c>
      <c r="BE4534" s="20" t="s">
        <v>808</v>
      </c>
      <c r="BL4534" s="20">
        <v>319.2</v>
      </c>
      <c r="BM4534" s="20">
        <v>60</v>
      </c>
    </row>
    <row r="4535" spans="1:65" x14ac:dyDescent="0.25">
      <c r="A4535" s="20" t="s">
        <v>1677</v>
      </c>
      <c r="B4535" s="20" t="s">
        <v>808</v>
      </c>
      <c r="C4535" s="20" t="s">
        <v>1003</v>
      </c>
      <c r="D4535" s="20" t="s">
        <v>751</v>
      </c>
      <c r="E4535" s="20" t="s">
        <v>8241</v>
      </c>
      <c r="F4535" s="20" t="s">
        <v>490</v>
      </c>
      <c r="G4535" s="20">
        <v>6.92</v>
      </c>
      <c r="H4535" s="20" t="s">
        <v>1679</v>
      </c>
      <c r="I4535" s="20" t="s">
        <v>8220</v>
      </c>
      <c r="J4535" s="20" t="s">
        <v>6101</v>
      </c>
      <c r="K4535" s="20" t="s">
        <v>6101</v>
      </c>
      <c r="L4535" s="20" t="s">
        <v>808</v>
      </c>
      <c r="M4535" s="20">
        <v>4</v>
      </c>
      <c r="N4535" s="20" t="s">
        <v>1679</v>
      </c>
      <c r="P4535" s="20">
        <v>0</v>
      </c>
      <c r="Q4535" s="20" t="s">
        <v>495</v>
      </c>
      <c r="R4535" s="20" t="s">
        <v>488</v>
      </c>
      <c r="S4535" s="20" t="s">
        <v>221</v>
      </c>
      <c r="T4535" s="20" t="s">
        <v>6195</v>
      </c>
      <c r="U4535" s="20" t="s">
        <v>8221</v>
      </c>
      <c r="V4535" s="20">
        <v>7</v>
      </c>
      <c r="W4535" s="20">
        <v>225</v>
      </c>
      <c r="Y4535" s="20" t="s">
        <v>1684</v>
      </c>
      <c r="Z4535" s="20" t="s">
        <v>1685</v>
      </c>
      <c r="AA4535" s="20">
        <v>1.5</v>
      </c>
      <c r="AB4535" s="20">
        <v>90</v>
      </c>
      <c r="AC4535" s="20">
        <v>90</v>
      </c>
      <c r="AD4535" s="20">
        <v>90</v>
      </c>
      <c r="AT4535" s="20" t="s">
        <v>1687</v>
      </c>
      <c r="BE4535" s="20" t="s">
        <v>808</v>
      </c>
      <c r="BL4535" s="20">
        <v>415.2</v>
      </c>
      <c r="BM4535" s="20">
        <v>60</v>
      </c>
    </row>
    <row r="4536" spans="1:65" x14ac:dyDescent="0.25">
      <c r="A4536" s="20" t="s">
        <v>1677</v>
      </c>
      <c r="B4536" s="20" t="s">
        <v>808</v>
      </c>
      <c r="C4536" s="20" t="s">
        <v>1003</v>
      </c>
      <c r="D4536" s="20" t="s">
        <v>751</v>
      </c>
      <c r="E4536" s="20" t="s">
        <v>8242</v>
      </c>
      <c r="F4536" s="20" t="s">
        <v>491</v>
      </c>
      <c r="G4536" s="20">
        <v>18.920000000000002</v>
      </c>
      <c r="H4536" s="20" t="s">
        <v>1679</v>
      </c>
      <c r="I4536" s="20" t="s">
        <v>8220</v>
      </c>
      <c r="J4536" s="20" t="s">
        <v>6101</v>
      </c>
      <c r="K4536" s="20" t="s">
        <v>6101</v>
      </c>
      <c r="L4536" s="20" t="s">
        <v>808</v>
      </c>
      <c r="M4536" s="20">
        <v>4</v>
      </c>
      <c r="N4536" s="20" t="s">
        <v>1679</v>
      </c>
      <c r="P4536" s="20">
        <v>0</v>
      </c>
      <c r="Q4536" s="20" t="s">
        <v>495</v>
      </c>
      <c r="R4536" s="20" t="s">
        <v>488</v>
      </c>
      <c r="S4536" s="20" t="s">
        <v>221</v>
      </c>
      <c r="T4536" s="20" t="s">
        <v>6195</v>
      </c>
      <c r="U4536" s="20" t="s">
        <v>8221</v>
      </c>
      <c r="V4536" s="20">
        <v>7</v>
      </c>
      <c r="W4536" s="20">
        <v>225</v>
      </c>
      <c r="Y4536" s="20" t="s">
        <v>1684</v>
      </c>
      <c r="Z4536" s="20" t="s">
        <v>1685</v>
      </c>
      <c r="AA4536" s="20">
        <v>1.5</v>
      </c>
      <c r="AB4536" s="20">
        <v>90</v>
      </c>
      <c r="AC4536" s="20">
        <v>90</v>
      </c>
      <c r="AD4536" s="20">
        <v>90</v>
      </c>
      <c r="AT4536" s="20" t="s">
        <v>1687</v>
      </c>
      <c r="BE4536" s="20" t="s">
        <v>808</v>
      </c>
      <c r="BL4536" s="20">
        <v>1135.2</v>
      </c>
      <c r="BM4536" s="20">
        <v>60</v>
      </c>
    </row>
    <row r="4537" spans="1:65" x14ac:dyDescent="0.25">
      <c r="A4537" s="20" t="s">
        <v>1677</v>
      </c>
      <c r="B4537" s="20" t="s">
        <v>808</v>
      </c>
      <c r="C4537" s="20" t="s">
        <v>1003</v>
      </c>
      <c r="D4537" s="20" t="s">
        <v>751</v>
      </c>
      <c r="E4537" s="20" t="s">
        <v>8243</v>
      </c>
      <c r="F4537" s="20" t="s">
        <v>492</v>
      </c>
      <c r="G4537" s="20">
        <v>2.16</v>
      </c>
      <c r="H4537" s="20" t="s">
        <v>1679</v>
      </c>
      <c r="I4537" s="20" t="s">
        <v>8220</v>
      </c>
      <c r="J4537" s="20" t="s">
        <v>6101</v>
      </c>
      <c r="K4537" s="20" t="s">
        <v>6101</v>
      </c>
      <c r="L4537" s="20" t="s">
        <v>808</v>
      </c>
      <c r="M4537" s="20">
        <v>4</v>
      </c>
      <c r="N4537" s="20" t="s">
        <v>1679</v>
      </c>
      <c r="P4537" s="20">
        <v>0</v>
      </c>
      <c r="Q4537" s="20" t="s">
        <v>495</v>
      </c>
      <c r="R4537" s="20" t="s">
        <v>488</v>
      </c>
      <c r="S4537" s="20" t="s">
        <v>221</v>
      </c>
      <c r="T4537" s="20" t="s">
        <v>6195</v>
      </c>
      <c r="U4537" s="20" t="s">
        <v>8221</v>
      </c>
      <c r="V4537" s="20">
        <v>7</v>
      </c>
      <c r="W4537" s="20">
        <v>225</v>
      </c>
      <c r="Y4537" s="20" t="s">
        <v>1684</v>
      </c>
      <c r="Z4537" s="20" t="s">
        <v>1685</v>
      </c>
      <c r="AA4537" s="20">
        <v>1.5</v>
      </c>
      <c r="AB4537" s="20">
        <v>90</v>
      </c>
      <c r="AC4537" s="20">
        <v>90</v>
      </c>
      <c r="AD4537" s="20">
        <v>90</v>
      </c>
      <c r="AT4537" s="20" t="s">
        <v>1687</v>
      </c>
      <c r="BE4537" s="20" t="s">
        <v>808</v>
      </c>
      <c r="BL4537" s="20">
        <v>129.6</v>
      </c>
      <c r="BM4537" s="20">
        <v>60</v>
      </c>
    </row>
    <row r="4538" spans="1:65" x14ac:dyDescent="0.25">
      <c r="A4538" s="20" t="s">
        <v>1677</v>
      </c>
      <c r="B4538" s="20" t="s">
        <v>808</v>
      </c>
      <c r="C4538" s="20" t="s">
        <v>1003</v>
      </c>
      <c r="D4538" s="20" t="s">
        <v>751</v>
      </c>
      <c r="E4538" s="20" t="s">
        <v>8244</v>
      </c>
      <c r="F4538" s="20" t="s">
        <v>493</v>
      </c>
      <c r="G4538" s="20">
        <v>2.79</v>
      </c>
      <c r="H4538" s="20" t="s">
        <v>1679</v>
      </c>
      <c r="I4538" s="20" t="s">
        <v>8220</v>
      </c>
      <c r="J4538" s="20" t="s">
        <v>6101</v>
      </c>
      <c r="K4538" s="20" t="s">
        <v>6101</v>
      </c>
      <c r="L4538" s="20" t="s">
        <v>808</v>
      </c>
      <c r="M4538" s="20">
        <v>4</v>
      </c>
      <c r="N4538" s="20" t="s">
        <v>1679</v>
      </c>
      <c r="P4538" s="20">
        <v>0</v>
      </c>
      <c r="Q4538" s="20" t="s">
        <v>495</v>
      </c>
      <c r="R4538" s="20" t="s">
        <v>488</v>
      </c>
      <c r="S4538" s="20" t="s">
        <v>221</v>
      </c>
      <c r="T4538" s="20" t="s">
        <v>6195</v>
      </c>
      <c r="U4538" s="20" t="s">
        <v>8221</v>
      </c>
      <c r="V4538" s="20">
        <v>7</v>
      </c>
      <c r="W4538" s="20">
        <v>225</v>
      </c>
      <c r="Y4538" s="20" t="s">
        <v>1684</v>
      </c>
      <c r="Z4538" s="20" t="s">
        <v>1685</v>
      </c>
      <c r="AA4538" s="20">
        <v>1.5</v>
      </c>
      <c r="AB4538" s="20">
        <v>90</v>
      </c>
      <c r="AC4538" s="20">
        <v>90</v>
      </c>
      <c r="AD4538" s="20">
        <v>90</v>
      </c>
      <c r="AT4538" s="20" t="s">
        <v>1687</v>
      </c>
      <c r="BE4538" s="20" t="s">
        <v>808</v>
      </c>
      <c r="BL4538" s="20">
        <v>167.4</v>
      </c>
      <c r="BM4538" s="20">
        <v>60</v>
      </c>
    </row>
    <row r="4539" spans="1:65" x14ac:dyDescent="0.25">
      <c r="A4539" s="20" t="s">
        <v>1677</v>
      </c>
      <c r="B4539" s="20" t="s">
        <v>808</v>
      </c>
      <c r="C4539" s="20" t="s">
        <v>1003</v>
      </c>
      <c r="D4539" s="20" t="s">
        <v>751</v>
      </c>
      <c r="E4539" s="20" t="s">
        <v>8245</v>
      </c>
      <c r="F4539" s="20" t="s">
        <v>494</v>
      </c>
      <c r="G4539" s="20">
        <v>8.84</v>
      </c>
      <c r="H4539" s="20" t="s">
        <v>1679</v>
      </c>
      <c r="I4539" s="20" t="s">
        <v>8220</v>
      </c>
      <c r="J4539" s="20" t="s">
        <v>6101</v>
      </c>
      <c r="K4539" s="20" t="s">
        <v>6101</v>
      </c>
      <c r="L4539" s="20" t="s">
        <v>808</v>
      </c>
      <c r="M4539" s="20">
        <v>4</v>
      </c>
      <c r="N4539" s="20" t="s">
        <v>1679</v>
      </c>
      <c r="P4539" s="20">
        <v>0</v>
      </c>
      <c r="Q4539" s="20" t="s">
        <v>495</v>
      </c>
      <c r="R4539" s="20" t="s">
        <v>488</v>
      </c>
      <c r="S4539" s="20" t="s">
        <v>221</v>
      </c>
      <c r="T4539" s="20" t="s">
        <v>8133</v>
      </c>
      <c r="U4539" s="20" t="s">
        <v>8221</v>
      </c>
      <c r="V4539" s="20">
        <v>7</v>
      </c>
      <c r="W4539" s="20">
        <v>225</v>
      </c>
      <c r="Y4539" s="20" t="s">
        <v>1684</v>
      </c>
      <c r="Z4539" s="20" t="s">
        <v>1685</v>
      </c>
      <c r="AA4539" s="20">
        <v>1.5</v>
      </c>
      <c r="AB4539" s="20">
        <v>90</v>
      </c>
      <c r="AC4539" s="20">
        <v>90</v>
      </c>
      <c r="AD4539" s="20">
        <v>90</v>
      </c>
      <c r="AT4539" s="20" t="s">
        <v>1687</v>
      </c>
      <c r="BE4539" s="20" t="s">
        <v>808</v>
      </c>
      <c r="BL4539" s="20">
        <v>530.4</v>
      </c>
      <c r="BM4539" s="20">
        <v>60</v>
      </c>
    </row>
    <row r="4540" spans="1:65" x14ac:dyDescent="0.25">
      <c r="A4540" s="20" t="s">
        <v>1677</v>
      </c>
      <c r="B4540" s="20" t="s">
        <v>808</v>
      </c>
      <c r="C4540" s="20" t="s">
        <v>1003</v>
      </c>
      <c r="D4540" s="20" t="s">
        <v>751</v>
      </c>
      <c r="E4540" s="20" t="s">
        <v>8246</v>
      </c>
      <c r="F4540" s="20" t="s">
        <v>497</v>
      </c>
      <c r="G4540" s="20">
        <v>12.87</v>
      </c>
      <c r="H4540" s="20" t="s">
        <v>1679</v>
      </c>
      <c r="I4540" s="20" t="s">
        <v>8220</v>
      </c>
      <c r="J4540" s="20" t="s">
        <v>6101</v>
      </c>
      <c r="K4540" s="20" t="s">
        <v>6101</v>
      </c>
      <c r="L4540" s="20" t="s">
        <v>808</v>
      </c>
      <c r="M4540" s="20">
        <v>4</v>
      </c>
      <c r="N4540" s="20" t="s">
        <v>1679</v>
      </c>
      <c r="P4540" s="20">
        <v>0</v>
      </c>
      <c r="Q4540" s="20" t="s">
        <v>495</v>
      </c>
      <c r="R4540" s="20" t="s">
        <v>488</v>
      </c>
      <c r="S4540" s="20" t="s">
        <v>221</v>
      </c>
      <c r="T4540" s="20" t="s">
        <v>8133</v>
      </c>
      <c r="U4540" s="20" t="s">
        <v>8221</v>
      </c>
      <c r="V4540" s="20">
        <v>7</v>
      </c>
      <c r="W4540" s="20">
        <v>225</v>
      </c>
      <c r="Y4540" s="20" t="s">
        <v>1684</v>
      </c>
      <c r="Z4540" s="20" t="s">
        <v>1685</v>
      </c>
      <c r="AA4540" s="20">
        <v>1.5</v>
      </c>
      <c r="AB4540" s="20">
        <v>90</v>
      </c>
      <c r="AC4540" s="20">
        <v>90</v>
      </c>
      <c r="AD4540" s="20">
        <v>90</v>
      </c>
      <c r="AT4540" s="20" t="s">
        <v>1687</v>
      </c>
      <c r="BE4540" s="20" t="s">
        <v>808</v>
      </c>
      <c r="BL4540" s="20">
        <v>772.2</v>
      </c>
      <c r="BM4540" s="20">
        <v>60</v>
      </c>
    </row>
    <row r="4541" spans="1:65" x14ac:dyDescent="0.25">
      <c r="A4541" s="20" t="s">
        <v>1677</v>
      </c>
      <c r="B4541" s="20" t="s">
        <v>808</v>
      </c>
      <c r="C4541" s="20" t="s">
        <v>1003</v>
      </c>
      <c r="D4541" s="20" t="s">
        <v>751</v>
      </c>
      <c r="E4541" s="20" t="s">
        <v>8247</v>
      </c>
      <c r="F4541" s="20" t="s">
        <v>519</v>
      </c>
      <c r="G4541" s="20">
        <v>14.66</v>
      </c>
      <c r="H4541" s="20" t="s">
        <v>1679</v>
      </c>
      <c r="I4541" s="20" t="s">
        <v>8220</v>
      </c>
      <c r="J4541" s="20" t="s">
        <v>6101</v>
      </c>
      <c r="K4541" s="20" t="s">
        <v>6101</v>
      </c>
      <c r="L4541" s="20" t="s">
        <v>808</v>
      </c>
      <c r="M4541" s="20">
        <v>4</v>
      </c>
      <c r="N4541" s="20" t="s">
        <v>1679</v>
      </c>
      <c r="P4541" s="20">
        <v>0</v>
      </c>
      <c r="Q4541" s="20" t="s">
        <v>495</v>
      </c>
      <c r="R4541" s="20" t="s">
        <v>488</v>
      </c>
      <c r="S4541" s="20" t="s">
        <v>221</v>
      </c>
      <c r="T4541" s="20" t="s">
        <v>8133</v>
      </c>
      <c r="U4541" s="20" t="s">
        <v>8221</v>
      </c>
      <c r="V4541" s="20">
        <v>7</v>
      </c>
      <c r="W4541" s="20">
        <v>225</v>
      </c>
      <c r="Y4541" s="20" t="s">
        <v>1684</v>
      </c>
      <c r="Z4541" s="20" t="s">
        <v>1685</v>
      </c>
      <c r="AA4541" s="20">
        <v>1.5</v>
      </c>
      <c r="AB4541" s="20">
        <v>90</v>
      </c>
      <c r="AC4541" s="20">
        <v>90</v>
      </c>
      <c r="AD4541" s="20">
        <v>90</v>
      </c>
      <c r="AT4541" s="20" t="s">
        <v>1687</v>
      </c>
      <c r="BE4541" s="20" t="s">
        <v>808</v>
      </c>
      <c r="BL4541" s="20">
        <v>879.6</v>
      </c>
      <c r="BM4541" s="20">
        <v>60</v>
      </c>
    </row>
    <row r="4542" spans="1:65" x14ac:dyDescent="0.25">
      <c r="A4542" s="20" t="s">
        <v>1677</v>
      </c>
      <c r="B4542" s="20" t="s">
        <v>808</v>
      </c>
      <c r="C4542" s="20" t="s">
        <v>1003</v>
      </c>
      <c r="D4542" s="20" t="s">
        <v>751</v>
      </c>
      <c r="E4542" s="20" t="s">
        <v>8248</v>
      </c>
      <c r="F4542" s="20" t="s">
        <v>520</v>
      </c>
      <c r="G4542" s="20">
        <v>16.36</v>
      </c>
      <c r="H4542" s="20" t="s">
        <v>1679</v>
      </c>
      <c r="I4542" s="20" t="s">
        <v>8220</v>
      </c>
      <c r="J4542" s="20" t="s">
        <v>6101</v>
      </c>
      <c r="K4542" s="20" t="s">
        <v>6101</v>
      </c>
      <c r="L4542" s="20" t="s">
        <v>808</v>
      </c>
      <c r="M4542" s="20">
        <v>4</v>
      </c>
      <c r="N4542" s="20" t="s">
        <v>1679</v>
      </c>
      <c r="P4542" s="20">
        <v>0</v>
      </c>
      <c r="Q4542" s="20" t="s">
        <v>495</v>
      </c>
      <c r="R4542" s="20" t="s">
        <v>488</v>
      </c>
      <c r="S4542" s="20" t="s">
        <v>221</v>
      </c>
      <c r="T4542" s="20" t="s">
        <v>8133</v>
      </c>
      <c r="U4542" s="20" t="s">
        <v>8221</v>
      </c>
      <c r="V4542" s="20">
        <v>7</v>
      </c>
      <c r="W4542" s="20">
        <v>225</v>
      </c>
      <c r="Y4542" s="20" t="s">
        <v>1684</v>
      </c>
      <c r="Z4542" s="20" t="s">
        <v>1685</v>
      </c>
      <c r="AA4542" s="20">
        <v>1.5</v>
      </c>
      <c r="AB4542" s="20">
        <v>90</v>
      </c>
      <c r="AC4542" s="20">
        <v>90</v>
      </c>
      <c r="AD4542" s="20">
        <v>90</v>
      </c>
      <c r="AT4542" s="20" t="s">
        <v>1687</v>
      </c>
      <c r="BE4542" s="20" t="s">
        <v>808</v>
      </c>
      <c r="BL4542" s="20">
        <v>981.6</v>
      </c>
      <c r="BM4542" s="20">
        <v>60</v>
      </c>
    </row>
    <row r="4543" spans="1:65" x14ac:dyDescent="0.25">
      <c r="A4543" s="20" t="s">
        <v>1677</v>
      </c>
      <c r="B4543" s="20" t="s">
        <v>808</v>
      </c>
      <c r="C4543" s="20" t="s">
        <v>1003</v>
      </c>
      <c r="D4543" s="20" t="s">
        <v>751</v>
      </c>
      <c r="E4543" s="20" t="s">
        <v>8249</v>
      </c>
      <c r="F4543" s="20" t="s">
        <v>521</v>
      </c>
      <c r="G4543" s="20">
        <v>14.57</v>
      </c>
      <c r="H4543" s="20" t="s">
        <v>1679</v>
      </c>
      <c r="I4543" s="20" t="s">
        <v>8220</v>
      </c>
      <c r="J4543" s="20" t="s">
        <v>6101</v>
      </c>
      <c r="K4543" s="20" t="s">
        <v>6101</v>
      </c>
      <c r="L4543" s="20" t="s">
        <v>808</v>
      </c>
      <c r="M4543" s="20">
        <v>4</v>
      </c>
      <c r="N4543" s="20" t="s">
        <v>1679</v>
      </c>
      <c r="P4543" s="20">
        <v>0</v>
      </c>
      <c r="Q4543" s="20" t="s">
        <v>495</v>
      </c>
      <c r="R4543" s="20" t="s">
        <v>488</v>
      </c>
      <c r="S4543" s="20" t="s">
        <v>221</v>
      </c>
      <c r="T4543" s="20" t="s">
        <v>8133</v>
      </c>
      <c r="U4543" s="20" t="s">
        <v>8221</v>
      </c>
      <c r="V4543" s="20">
        <v>7</v>
      </c>
      <c r="W4543" s="20">
        <v>225</v>
      </c>
      <c r="Y4543" s="20" t="s">
        <v>1684</v>
      </c>
      <c r="Z4543" s="20" t="s">
        <v>1685</v>
      </c>
      <c r="AA4543" s="20">
        <v>1.5</v>
      </c>
      <c r="AB4543" s="20">
        <v>90</v>
      </c>
      <c r="AC4543" s="20">
        <v>90</v>
      </c>
      <c r="AD4543" s="20">
        <v>90</v>
      </c>
      <c r="AT4543" s="20" t="s">
        <v>1687</v>
      </c>
      <c r="BE4543" s="20" t="s">
        <v>808</v>
      </c>
      <c r="BL4543" s="20">
        <v>874.2</v>
      </c>
      <c r="BM4543" s="20">
        <v>60</v>
      </c>
    </row>
    <row r="4544" spans="1:65" x14ac:dyDescent="0.25">
      <c r="A4544" s="20" t="s">
        <v>1677</v>
      </c>
      <c r="B4544" s="20" t="s">
        <v>808</v>
      </c>
      <c r="C4544" s="20" t="s">
        <v>1003</v>
      </c>
      <c r="D4544" s="20" t="s">
        <v>751</v>
      </c>
      <c r="E4544" s="20" t="s">
        <v>8250</v>
      </c>
      <c r="F4544" s="20" t="s">
        <v>522</v>
      </c>
      <c r="G4544" s="20">
        <v>9.49</v>
      </c>
      <c r="H4544" s="20" t="s">
        <v>1679</v>
      </c>
      <c r="I4544" s="20" t="s">
        <v>8220</v>
      </c>
      <c r="J4544" s="20" t="s">
        <v>6101</v>
      </c>
      <c r="K4544" s="20" t="s">
        <v>6101</v>
      </c>
      <c r="L4544" s="20" t="s">
        <v>808</v>
      </c>
      <c r="M4544" s="20">
        <v>4</v>
      </c>
      <c r="N4544" s="20" t="s">
        <v>1679</v>
      </c>
      <c r="P4544" s="20">
        <v>0</v>
      </c>
      <c r="Q4544" s="20" t="s">
        <v>495</v>
      </c>
      <c r="R4544" s="20" t="s">
        <v>488</v>
      </c>
      <c r="S4544" s="20" t="s">
        <v>221</v>
      </c>
      <c r="T4544" s="20" t="s">
        <v>8133</v>
      </c>
      <c r="U4544" s="20" t="s">
        <v>8221</v>
      </c>
      <c r="V4544" s="20">
        <v>7</v>
      </c>
      <c r="W4544" s="20">
        <v>225</v>
      </c>
      <c r="Y4544" s="20" t="s">
        <v>1684</v>
      </c>
      <c r="Z4544" s="20" t="s">
        <v>1685</v>
      </c>
      <c r="AA4544" s="20">
        <v>1.5</v>
      </c>
      <c r="AB4544" s="20">
        <v>90</v>
      </c>
      <c r="AC4544" s="20">
        <v>90</v>
      </c>
      <c r="AD4544" s="20">
        <v>90</v>
      </c>
      <c r="AT4544" s="20" t="s">
        <v>1687</v>
      </c>
      <c r="BE4544" s="20" t="s">
        <v>808</v>
      </c>
      <c r="BL4544" s="20">
        <v>569.4</v>
      </c>
      <c r="BM4544" s="20">
        <v>60</v>
      </c>
    </row>
    <row r="4545" spans="1:65" x14ac:dyDescent="0.25">
      <c r="A4545" s="20" t="s">
        <v>1677</v>
      </c>
      <c r="B4545" s="20" t="s">
        <v>808</v>
      </c>
      <c r="C4545" s="20" t="s">
        <v>1003</v>
      </c>
      <c r="D4545" s="20" t="s">
        <v>751</v>
      </c>
      <c r="E4545" s="20" t="s">
        <v>8251</v>
      </c>
      <c r="F4545" s="20" t="s">
        <v>523</v>
      </c>
      <c r="G4545" s="20">
        <v>2.13</v>
      </c>
      <c r="H4545" s="20" t="s">
        <v>1679</v>
      </c>
      <c r="I4545" s="20" t="s">
        <v>8220</v>
      </c>
      <c r="J4545" s="20" t="s">
        <v>6101</v>
      </c>
      <c r="K4545" s="20" t="s">
        <v>6101</v>
      </c>
      <c r="L4545" s="20" t="s">
        <v>808</v>
      </c>
      <c r="M4545" s="20">
        <v>4</v>
      </c>
      <c r="N4545" s="20" t="s">
        <v>1679</v>
      </c>
      <c r="P4545" s="20">
        <v>0</v>
      </c>
      <c r="Q4545" s="20" t="s">
        <v>495</v>
      </c>
      <c r="R4545" s="20" t="s">
        <v>488</v>
      </c>
      <c r="S4545" s="20" t="s">
        <v>221</v>
      </c>
      <c r="T4545" s="20" t="s">
        <v>8133</v>
      </c>
      <c r="U4545" s="20" t="s">
        <v>8221</v>
      </c>
      <c r="V4545" s="20">
        <v>7</v>
      </c>
      <c r="W4545" s="20">
        <v>225</v>
      </c>
      <c r="Y4545" s="20" t="s">
        <v>1684</v>
      </c>
      <c r="Z4545" s="20" t="s">
        <v>1685</v>
      </c>
      <c r="AA4545" s="20">
        <v>1.5</v>
      </c>
      <c r="AB4545" s="20">
        <v>90</v>
      </c>
      <c r="AC4545" s="20">
        <v>90</v>
      </c>
      <c r="AD4545" s="20">
        <v>90</v>
      </c>
      <c r="AT4545" s="20" t="s">
        <v>1687</v>
      </c>
      <c r="BE4545" s="20" t="s">
        <v>808</v>
      </c>
      <c r="BL4545" s="20">
        <v>127.8</v>
      </c>
      <c r="BM4545" s="20">
        <v>60</v>
      </c>
    </row>
    <row r="4546" spans="1:65" x14ac:dyDescent="0.25">
      <c r="A4546" s="20" t="s">
        <v>1677</v>
      </c>
      <c r="B4546" s="20" t="s">
        <v>808</v>
      </c>
      <c r="C4546" s="20" t="s">
        <v>1003</v>
      </c>
      <c r="D4546" s="20" t="s">
        <v>751</v>
      </c>
      <c r="E4546" s="20" t="s">
        <v>8252</v>
      </c>
      <c r="F4546" s="20" t="s">
        <v>525</v>
      </c>
      <c r="G4546" s="20">
        <v>11.33</v>
      </c>
      <c r="H4546" s="20" t="s">
        <v>1679</v>
      </c>
      <c r="I4546" s="20" t="s">
        <v>8220</v>
      </c>
      <c r="J4546" s="20" t="s">
        <v>6101</v>
      </c>
      <c r="K4546" s="20" t="s">
        <v>6101</v>
      </c>
      <c r="L4546" s="20" t="s">
        <v>808</v>
      </c>
      <c r="M4546" s="20">
        <v>4</v>
      </c>
      <c r="N4546" s="20" t="s">
        <v>1679</v>
      </c>
      <c r="P4546" s="20">
        <v>0</v>
      </c>
      <c r="Q4546" s="20" t="s">
        <v>545</v>
      </c>
      <c r="R4546" s="20" t="s">
        <v>488</v>
      </c>
      <c r="S4546" s="20" t="s">
        <v>221</v>
      </c>
      <c r="T4546" s="20" t="s">
        <v>8253</v>
      </c>
      <c r="U4546" s="20" t="s">
        <v>8254</v>
      </c>
      <c r="V4546" s="20">
        <v>7</v>
      </c>
      <c r="W4546" s="20">
        <v>219</v>
      </c>
      <c r="Y4546" s="20" t="s">
        <v>1684</v>
      </c>
      <c r="Z4546" s="20" t="s">
        <v>1685</v>
      </c>
      <c r="AA4546" s="20">
        <v>1.5</v>
      </c>
      <c r="AB4546" s="20">
        <v>90</v>
      </c>
      <c r="AC4546" s="20">
        <v>90</v>
      </c>
      <c r="AD4546" s="20">
        <v>90</v>
      </c>
      <c r="AT4546" s="20" t="s">
        <v>1687</v>
      </c>
      <c r="BE4546" s="20" t="s">
        <v>808</v>
      </c>
      <c r="BL4546" s="20">
        <v>906.4</v>
      </c>
      <c r="BM4546" s="20">
        <v>80</v>
      </c>
    </row>
    <row r="4547" spans="1:65" x14ac:dyDescent="0.25">
      <c r="A4547" s="20" t="s">
        <v>1677</v>
      </c>
      <c r="B4547" s="20" t="s">
        <v>808</v>
      </c>
      <c r="C4547" s="20" t="s">
        <v>1003</v>
      </c>
      <c r="D4547" s="20" t="s">
        <v>751</v>
      </c>
      <c r="E4547" s="20" t="s">
        <v>8255</v>
      </c>
      <c r="F4547" s="20" t="s">
        <v>526</v>
      </c>
      <c r="G4547" s="20">
        <v>11.33</v>
      </c>
      <c r="H4547" s="20" t="s">
        <v>1679</v>
      </c>
      <c r="I4547" s="20" t="s">
        <v>8220</v>
      </c>
      <c r="J4547" s="20" t="s">
        <v>6101</v>
      </c>
      <c r="K4547" s="20" t="s">
        <v>6101</v>
      </c>
      <c r="L4547" s="20" t="s">
        <v>808</v>
      </c>
      <c r="M4547" s="20">
        <v>4</v>
      </c>
      <c r="N4547" s="20" t="s">
        <v>1679</v>
      </c>
      <c r="P4547" s="20">
        <v>0</v>
      </c>
      <c r="Q4547" s="20" t="s">
        <v>545</v>
      </c>
      <c r="R4547" s="20" t="s">
        <v>733</v>
      </c>
      <c r="S4547" s="20" t="s">
        <v>221</v>
      </c>
      <c r="T4547" s="20" t="s">
        <v>8253</v>
      </c>
      <c r="U4547" s="20" t="s">
        <v>8254</v>
      </c>
      <c r="V4547" s="20">
        <v>7</v>
      </c>
      <c r="W4547" s="20">
        <v>219</v>
      </c>
      <c r="Y4547" s="20" t="s">
        <v>1684</v>
      </c>
      <c r="Z4547" s="20" t="s">
        <v>1685</v>
      </c>
      <c r="AA4547" s="20">
        <v>0</v>
      </c>
      <c r="AB4547" s="20">
        <v>90</v>
      </c>
      <c r="AC4547" s="20">
        <v>90</v>
      </c>
      <c r="AD4547" s="20">
        <v>90</v>
      </c>
      <c r="AT4547" s="20" t="s">
        <v>1687</v>
      </c>
      <c r="BE4547" s="20" t="s">
        <v>808</v>
      </c>
      <c r="BL4547" s="20">
        <v>906.4</v>
      </c>
      <c r="BM4547" s="20">
        <v>80</v>
      </c>
    </row>
    <row r="4548" spans="1:65" x14ac:dyDescent="0.25">
      <c r="A4548" s="20" t="s">
        <v>1677</v>
      </c>
      <c r="B4548" s="20" t="s">
        <v>808</v>
      </c>
      <c r="C4548" s="20" t="s">
        <v>1003</v>
      </c>
      <c r="D4548" s="20" t="s">
        <v>751</v>
      </c>
      <c r="E4548" s="20" t="s">
        <v>8256</v>
      </c>
      <c r="F4548" s="20" t="s">
        <v>527</v>
      </c>
      <c r="G4548" s="20">
        <v>11.29</v>
      </c>
      <c r="H4548" s="20" t="s">
        <v>1679</v>
      </c>
      <c r="I4548" s="20" t="s">
        <v>8220</v>
      </c>
      <c r="J4548" s="20" t="s">
        <v>6101</v>
      </c>
      <c r="K4548" s="20" t="s">
        <v>6101</v>
      </c>
      <c r="L4548" s="20" t="s">
        <v>808</v>
      </c>
      <c r="M4548" s="20">
        <v>4</v>
      </c>
      <c r="N4548" s="20" t="s">
        <v>1679</v>
      </c>
      <c r="P4548" s="20">
        <v>0</v>
      </c>
      <c r="Q4548" s="20" t="s">
        <v>545</v>
      </c>
      <c r="R4548" s="20" t="s">
        <v>733</v>
      </c>
      <c r="S4548" s="20" t="s">
        <v>221</v>
      </c>
      <c r="T4548" s="20" t="s">
        <v>8253</v>
      </c>
      <c r="U4548" s="20" t="s">
        <v>8254</v>
      </c>
      <c r="V4548" s="20">
        <v>7</v>
      </c>
      <c r="W4548" s="20">
        <v>219</v>
      </c>
      <c r="Y4548" s="20" t="s">
        <v>1684</v>
      </c>
      <c r="Z4548" s="20" t="s">
        <v>1685</v>
      </c>
      <c r="AA4548" s="20">
        <v>0</v>
      </c>
      <c r="AB4548" s="20">
        <v>90</v>
      </c>
      <c r="AC4548" s="20">
        <v>90</v>
      </c>
      <c r="AD4548" s="20">
        <v>90</v>
      </c>
      <c r="AT4548" s="20" t="s">
        <v>1687</v>
      </c>
      <c r="BE4548" s="20" t="s">
        <v>808</v>
      </c>
      <c r="BL4548" s="20">
        <v>903.2</v>
      </c>
      <c r="BM4548" s="20">
        <v>80</v>
      </c>
    </row>
    <row r="4549" spans="1:65" x14ac:dyDescent="0.25">
      <c r="A4549" s="20" t="s">
        <v>1677</v>
      </c>
      <c r="B4549" s="20" t="s">
        <v>808</v>
      </c>
      <c r="C4549" s="20" t="s">
        <v>1003</v>
      </c>
      <c r="D4549" s="20" t="s">
        <v>751</v>
      </c>
      <c r="E4549" s="20" t="s">
        <v>8257</v>
      </c>
      <c r="F4549" s="20" t="s">
        <v>528</v>
      </c>
      <c r="G4549" s="20">
        <v>15.59</v>
      </c>
      <c r="H4549" s="20" t="s">
        <v>1679</v>
      </c>
      <c r="I4549" s="20" t="s">
        <v>8220</v>
      </c>
      <c r="J4549" s="20" t="s">
        <v>6101</v>
      </c>
      <c r="K4549" s="20" t="s">
        <v>6101</v>
      </c>
      <c r="L4549" s="20" t="s">
        <v>808</v>
      </c>
      <c r="M4549" s="20">
        <v>4</v>
      </c>
      <c r="N4549" s="20" t="s">
        <v>1679</v>
      </c>
      <c r="P4549" s="20">
        <v>0</v>
      </c>
      <c r="Q4549" s="20" t="s">
        <v>545</v>
      </c>
      <c r="R4549" s="20" t="s">
        <v>488</v>
      </c>
      <c r="S4549" s="20" t="s">
        <v>221</v>
      </c>
      <c r="T4549" s="20" t="s">
        <v>8253</v>
      </c>
      <c r="U4549" s="20" t="s">
        <v>8254</v>
      </c>
      <c r="V4549" s="20">
        <v>7</v>
      </c>
      <c r="W4549" s="20">
        <v>219</v>
      </c>
      <c r="Y4549" s="20" t="s">
        <v>1684</v>
      </c>
      <c r="Z4549" s="20" t="s">
        <v>1685</v>
      </c>
      <c r="AA4549" s="20">
        <v>1.5</v>
      </c>
      <c r="AB4549" s="20">
        <v>90</v>
      </c>
      <c r="AC4549" s="20">
        <v>90</v>
      </c>
      <c r="AD4549" s="20">
        <v>90</v>
      </c>
      <c r="AT4549" s="20" t="s">
        <v>1687</v>
      </c>
      <c r="BE4549" s="20" t="s">
        <v>808</v>
      </c>
      <c r="BL4549" s="20">
        <v>1247.2</v>
      </c>
      <c r="BM4549" s="20">
        <v>80</v>
      </c>
    </row>
    <row r="4550" spans="1:65" x14ac:dyDescent="0.25">
      <c r="A4550" s="20" t="s">
        <v>1677</v>
      </c>
      <c r="B4550" s="20" t="s">
        <v>808</v>
      </c>
      <c r="C4550" s="20" t="s">
        <v>1003</v>
      </c>
      <c r="D4550" s="20" t="s">
        <v>751</v>
      </c>
      <c r="E4550" s="20" t="s">
        <v>8258</v>
      </c>
      <c r="F4550" s="20" t="s">
        <v>529</v>
      </c>
      <c r="G4550" s="20">
        <v>12.25</v>
      </c>
      <c r="H4550" s="20" t="s">
        <v>1679</v>
      </c>
      <c r="I4550" s="20" t="s">
        <v>8220</v>
      </c>
      <c r="J4550" s="20" t="s">
        <v>6101</v>
      </c>
      <c r="K4550" s="20" t="s">
        <v>6101</v>
      </c>
      <c r="L4550" s="20" t="s">
        <v>808</v>
      </c>
      <c r="M4550" s="20">
        <v>4</v>
      </c>
      <c r="N4550" s="20" t="s">
        <v>1679</v>
      </c>
      <c r="P4550" s="20">
        <v>0</v>
      </c>
      <c r="Q4550" s="20" t="s">
        <v>545</v>
      </c>
      <c r="R4550" s="20" t="s">
        <v>488</v>
      </c>
      <c r="S4550" s="20" t="s">
        <v>221</v>
      </c>
      <c r="T4550" s="20" t="s">
        <v>8253</v>
      </c>
      <c r="U4550" s="20" t="s">
        <v>8254</v>
      </c>
      <c r="V4550" s="20">
        <v>7</v>
      </c>
      <c r="W4550" s="20">
        <v>219</v>
      </c>
      <c r="Y4550" s="20" t="s">
        <v>1684</v>
      </c>
      <c r="Z4550" s="20" t="s">
        <v>1685</v>
      </c>
      <c r="AA4550" s="20">
        <v>1.5</v>
      </c>
      <c r="AB4550" s="20">
        <v>90</v>
      </c>
      <c r="AC4550" s="20">
        <v>90</v>
      </c>
      <c r="AD4550" s="20">
        <v>90</v>
      </c>
      <c r="AT4550" s="20" t="s">
        <v>1687</v>
      </c>
      <c r="BE4550" s="20" t="s">
        <v>808</v>
      </c>
      <c r="BL4550" s="20">
        <v>980</v>
      </c>
      <c r="BM4550" s="20">
        <v>80</v>
      </c>
    </row>
    <row r="4551" spans="1:65" x14ac:dyDescent="0.25">
      <c r="A4551" s="20" t="s">
        <v>1677</v>
      </c>
      <c r="B4551" s="20" t="s">
        <v>808</v>
      </c>
      <c r="C4551" s="20" t="s">
        <v>1003</v>
      </c>
      <c r="D4551" s="20" t="s">
        <v>751</v>
      </c>
      <c r="E4551" s="20" t="s">
        <v>8259</v>
      </c>
      <c r="F4551" s="20" t="s">
        <v>530</v>
      </c>
      <c r="G4551" s="20">
        <v>3.87</v>
      </c>
      <c r="H4551" s="20" t="s">
        <v>1679</v>
      </c>
      <c r="I4551" s="20" t="s">
        <v>8220</v>
      </c>
      <c r="J4551" s="20" t="s">
        <v>6101</v>
      </c>
      <c r="K4551" s="20" t="s">
        <v>6101</v>
      </c>
      <c r="L4551" s="20" t="s">
        <v>808</v>
      </c>
      <c r="M4551" s="20">
        <v>4</v>
      </c>
      <c r="N4551" s="20" t="s">
        <v>1679</v>
      </c>
      <c r="P4551" s="20">
        <v>0</v>
      </c>
      <c r="Q4551" s="20" t="s">
        <v>545</v>
      </c>
      <c r="R4551" s="20" t="s">
        <v>488</v>
      </c>
      <c r="S4551" s="20" t="s">
        <v>221</v>
      </c>
      <c r="T4551" s="20" t="s">
        <v>8253</v>
      </c>
      <c r="U4551" s="20" t="s">
        <v>8254</v>
      </c>
      <c r="V4551" s="20">
        <v>7</v>
      </c>
      <c r="W4551" s="20">
        <v>219</v>
      </c>
      <c r="Y4551" s="20" t="s">
        <v>1684</v>
      </c>
      <c r="Z4551" s="20" t="s">
        <v>1685</v>
      </c>
      <c r="AA4551" s="20">
        <v>1.5</v>
      </c>
      <c r="AB4551" s="20">
        <v>90</v>
      </c>
      <c r="AC4551" s="20">
        <v>90</v>
      </c>
      <c r="AD4551" s="20">
        <v>90</v>
      </c>
      <c r="AT4551" s="20" t="s">
        <v>1687</v>
      </c>
      <c r="BE4551" s="20" t="s">
        <v>808</v>
      </c>
      <c r="BL4551" s="20">
        <v>309.60000000000002</v>
      </c>
      <c r="BM4551" s="20">
        <v>80</v>
      </c>
    </row>
    <row r="4552" spans="1:65" x14ac:dyDescent="0.25">
      <c r="A4552" s="20" t="s">
        <v>1677</v>
      </c>
      <c r="B4552" s="20" t="s">
        <v>808</v>
      </c>
      <c r="C4552" s="20" t="s">
        <v>1003</v>
      </c>
      <c r="D4552" s="20" t="s">
        <v>751</v>
      </c>
      <c r="E4552" s="20" t="s">
        <v>8260</v>
      </c>
      <c r="F4552" s="20" t="s">
        <v>531</v>
      </c>
      <c r="G4552" s="20">
        <v>5.49</v>
      </c>
      <c r="H4552" s="20" t="s">
        <v>1679</v>
      </c>
      <c r="I4552" s="20" t="s">
        <v>8220</v>
      </c>
      <c r="J4552" s="20" t="s">
        <v>6101</v>
      </c>
      <c r="K4552" s="20" t="s">
        <v>6101</v>
      </c>
      <c r="L4552" s="20" t="s">
        <v>808</v>
      </c>
      <c r="M4552" s="20">
        <v>4</v>
      </c>
      <c r="N4552" s="20" t="s">
        <v>1679</v>
      </c>
      <c r="P4552" s="20">
        <v>0</v>
      </c>
      <c r="Q4552" s="20" t="s">
        <v>545</v>
      </c>
      <c r="R4552" s="20" t="s">
        <v>488</v>
      </c>
      <c r="S4552" s="20" t="s">
        <v>221</v>
      </c>
      <c r="T4552" s="20" t="s">
        <v>8253</v>
      </c>
      <c r="U4552" s="20" t="s">
        <v>8254</v>
      </c>
      <c r="V4552" s="20">
        <v>7</v>
      </c>
      <c r="W4552" s="20">
        <v>219</v>
      </c>
      <c r="Y4552" s="20" t="s">
        <v>1684</v>
      </c>
      <c r="Z4552" s="20" t="s">
        <v>1685</v>
      </c>
      <c r="AA4552" s="20">
        <v>1.5</v>
      </c>
      <c r="AB4552" s="20">
        <v>90</v>
      </c>
      <c r="AC4552" s="20">
        <v>90</v>
      </c>
      <c r="AD4552" s="20">
        <v>90</v>
      </c>
      <c r="AT4552" s="20" t="s">
        <v>1687</v>
      </c>
      <c r="BE4552" s="20" t="s">
        <v>808</v>
      </c>
      <c r="BL4552" s="20">
        <v>439.2</v>
      </c>
      <c r="BM4552" s="20">
        <v>80</v>
      </c>
    </row>
    <row r="4553" spans="1:65" x14ac:dyDescent="0.25">
      <c r="A4553" s="20" t="s">
        <v>1677</v>
      </c>
      <c r="B4553" s="20" t="s">
        <v>808</v>
      </c>
      <c r="C4553" s="20" t="s">
        <v>1003</v>
      </c>
      <c r="D4553" s="20" t="s">
        <v>751</v>
      </c>
      <c r="E4553" s="20" t="s">
        <v>8261</v>
      </c>
      <c r="F4553" s="20" t="s">
        <v>532</v>
      </c>
      <c r="G4553" s="20">
        <v>5.67</v>
      </c>
      <c r="H4553" s="20" t="s">
        <v>1679</v>
      </c>
      <c r="I4553" s="20" t="s">
        <v>8220</v>
      </c>
      <c r="J4553" s="20" t="s">
        <v>6101</v>
      </c>
      <c r="K4553" s="20" t="s">
        <v>6101</v>
      </c>
      <c r="L4553" s="20" t="s">
        <v>808</v>
      </c>
      <c r="M4553" s="20">
        <v>4</v>
      </c>
      <c r="N4553" s="20" t="s">
        <v>1679</v>
      </c>
      <c r="P4553" s="20">
        <v>0</v>
      </c>
      <c r="Q4553" s="20" t="s">
        <v>509</v>
      </c>
      <c r="R4553" s="20" t="s">
        <v>733</v>
      </c>
      <c r="S4553" s="20" t="s">
        <v>221</v>
      </c>
      <c r="T4553" s="20" t="s">
        <v>8262</v>
      </c>
      <c r="V4553" s="20">
        <v>15</v>
      </c>
      <c r="W4553" s="20">
        <v>457</v>
      </c>
      <c r="Y4553" s="20" t="s">
        <v>1684</v>
      </c>
      <c r="Z4553" s="20" t="s">
        <v>1685</v>
      </c>
      <c r="AA4553" s="20">
        <v>1.5</v>
      </c>
      <c r="AB4553" s="20">
        <v>90</v>
      </c>
      <c r="AC4553" s="20">
        <v>90</v>
      </c>
      <c r="AD4553" s="20">
        <v>90</v>
      </c>
      <c r="AT4553" s="20" t="s">
        <v>1687</v>
      </c>
      <c r="AY4553" s="20" t="s">
        <v>2127</v>
      </c>
      <c r="BD4553" s="20" t="s">
        <v>8263</v>
      </c>
      <c r="BE4553" s="20" t="s">
        <v>808</v>
      </c>
      <c r="BL4553" s="20">
        <v>737.1</v>
      </c>
      <c r="BM4553" s="20">
        <v>130</v>
      </c>
    </row>
    <row r="4554" spans="1:65" x14ac:dyDescent="0.25">
      <c r="A4554" s="20" t="s">
        <v>1677</v>
      </c>
      <c r="B4554" s="20" t="s">
        <v>808</v>
      </c>
      <c r="C4554" s="20" t="s">
        <v>1003</v>
      </c>
      <c r="D4554" s="20" t="s">
        <v>751</v>
      </c>
      <c r="E4554" s="20" t="s">
        <v>8264</v>
      </c>
      <c r="F4554" s="20" t="s">
        <v>533</v>
      </c>
      <c r="G4554" s="20">
        <v>6.97</v>
      </c>
      <c r="H4554" s="20" t="s">
        <v>1679</v>
      </c>
      <c r="I4554" s="20" t="s">
        <v>8220</v>
      </c>
      <c r="J4554" s="20" t="s">
        <v>6101</v>
      </c>
      <c r="K4554" s="20" t="s">
        <v>6101</v>
      </c>
      <c r="L4554" s="20" t="s">
        <v>808</v>
      </c>
      <c r="M4554" s="20">
        <v>4</v>
      </c>
      <c r="N4554" s="20" t="s">
        <v>1679</v>
      </c>
      <c r="P4554" s="20">
        <v>0</v>
      </c>
      <c r="Q4554" s="20" t="s">
        <v>509</v>
      </c>
      <c r="R4554" s="20" t="s">
        <v>733</v>
      </c>
      <c r="S4554" s="20" t="s">
        <v>221</v>
      </c>
      <c r="T4554" s="20" t="s">
        <v>8262</v>
      </c>
      <c r="V4554" s="20">
        <v>15</v>
      </c>
      <c r="W4554" s="20">
        <v>457</v>
      </c>
      <c r="Y4554" s="20" t="s">
        <v>1684</v>
      </c>
      <c r="Z4554" s="20" t="s">
        <v>1685</v>
      </c>
      <c r="AA4554" s="20">
        <v>1.5</v>
      </c>
      <c r="AB4554" s="20">
        <v>90</v>
      </c>
      <c r="AC4554" s="20">
        <v>90</v>
      </c>
      <c r="AD4554" s="20">
        <v>90</v>
      </c>
      <c r="AT4554" s="20" t="s">
        <v>1687</v>
      </c>
      <c r="AY4554" s="20" t="s">
        <v>2127</v>
      </c>
      <c r="BD4554" s="20" t="s">
        <v>8263</v>
      </c>
      <c r="BE4554" s="20" t="s">
        <v>808</v>
      </c>
      <c r="BL4554" s="20">
        <v>906.1</v>
      </c>
      <c r="BM4554" s="20">
        <v>130</v>
      </c>
    </row>
    <row r="4555" spans="1:65" x14ac:dyDescent="0.25">
      <c r="A4555" s="20" t="s">
        <v>1677</v>
      </c>
      <c r="B4555" s="20" t="s">
        <v>808</v>
      </c>
      <c r="C4555" s="20" t="s">
        <v>1003</v>
      </c>
      <c r="D4555" s="20" t="s">
        <v>751</v>
      </c>
      <c r="E4555" s="20" t="s">
        <v>8265</v>
      </c>
      <c r="F4555" s="20" t="s">
        <v>534</v>
      </c>
      <c r="G4555" s="20">
        <v>6.5</v>
      </c>
      <c r="H4555" s="20" t="s">
        <v>1679</v>
      </c>
      <c r="I4555" s="20" t="s">
        <v>8220</v>
      </c>
      <c r="J4555" s="20" t="s">
        <v>6101</v>
      </c>
      <c r="K4555" s="20" t="s">
        <v>6101</v>
      </c>
      <c r="L4555" s="20" t="s">
        <v>808</v>
      </c>
      <c r="M4555" s="20">
        <v>4</v>
      </c>
      <c r="N4555" s="20" t="s">
        <v>1679</v>
      </c>
      <c r="P4555" s="20">
        <v>0</v>
      </c>
      <c r="Q4555" s="20" t="s">
        <v>509</v>
      </c>
      <c r="R4555" s="20" t="s">
        <v>733</v>
      </c>
      <c r="S4555" s="20" t="s">
        <v>221</v>
      </c>
      <c r="T4555" s="20" t="s">
        <v>8262</v>
      </c>
      <c r="V4555" s="20">
        <v>15</v>
      </c>
      <c r="W4555" s="20">
        <v>457</v>
      </c>
      <c r="Y4555" s="20" t="s">
        <v>1684</v>
      </c>
      <c r="Z4555" s="20" t="s">
        <v>1685</v>
      </c>
      <c r="AA4555" s="20">
        <v>1.5</v>
      </c>
      <c r="AB4555" s="20">
        <v>90</v>
      </c>
      <c r="AC4555" s="20">
        <v>90</v>
      </c>
      <c r="AD4555" s="20">
        <v>90</v>
      </c>
      <c r="AT4555" s="20" t="s">
        <v>1687</v>
      </c>
      <c r="AY4555" s="20" t="s">
        <v>2127</v>
      </c>
      <c r="BD4555" s="20" t="s">
        <v>8263</v>
      </c>
      <c r="BE4555" s="20" t="s">
        <v>808</v>
      </c>
      <c r="BL4555" s="20">
        <v>845</v>
      </c>
      <c r="BM4555" s="20">
        <v>130</v>
      </c>
    </row>
    <row r="4556" spans="1:65" x14ac:dyDescent="0.25">
      <c r="A4556" s="20" t="s">
        <v>1677</v>
      </c>
      <c r="B4556" s="20" t="s">
        <v>808</v>
      </c>
      <c r="C4556" s="20" t="s">
        <v>1003</v>
      </c>
      <c r="D4556" s="20" t="s">
        <v>751</v>
      </c>
      <c r="E4556" s="20" t="s">
        <v>8266</v>
      </c>
      <c r="F4556" s="20" t="s">
        <v>535</v>
      </c>
      <c r="G4556" s="20">
        <v>7.73</v>
      </c>
      <c r="H4556" s="20" t="s">
        <v>1679</v>
      </c>
      <c r="I4556" s="20" t="s">
        <v>8220</v>
      </c>
      <c r="J4556" s="20" t="s">
        <v>6101</v>
      </c>
      <c r="K4556" s="20" t="s">
        <v>6101</v>
      </c>
      <c r="L4556" s="20" t="s">
        <v>808</v>
      </c>
      <c r="M4556" s="20">
        <v>4</v>
      </c>
      <c r="N4556" s="20" t="s">
        <v>1679</v>
      </c>
      <c r="P4556" s="20">
        <v>0</v>
      </c>
      <c r="Q4556" s="20" t="s">
        <v>509</v>
      </c>
      <c r="R4556" s="20" t="s">
        <v>733</v>
      </c>
      <c r="S4556" s="20" t="s">
        <v>221</v>
      </c>
      <c r="T4556" s="20" t="s">
        <v>8262</v>
      </c>
      <c r="V4556" s="20">
        <v>15</v>
      </c>
      <c r="W4556" s="20">
        <v>457</v>
      </c>
      <c r="Y4556" s="20" t="s">
        <v>1684</v>
      </c>
      <c r="Z4556" s="20" t="s">
        <v>1685</v>
      </c>
      <c r="AA4556" s="20">
        <v>1.5</v>
      </c>
      <c r="AB4556" s="20">
        <v>90</v>
      </c>
      <c r="AC4556" s="20">
        <v>90</v>
      </c>
      <c r="AD4556" s="20">
        <v>90</v>
      </c>
      <c r="AT4556" s="20" t="s">
        <v>1687</v>
      </c>
      <c r="AY4556" s="20" t="s">
        <v>2127</v>
      </c>
      <c r="BD4556" s="20" t="s">
        <v>8263</v>
      </c>
      <c r="BE4556" s="20" t="s">
        <v>808</v>
      </c>
      <c r="BL4556" s="20">
        <v>1004.9</v>
      </c>
      <c r="BM4556" s="20">
        <v>130</v>
      </c>
    </row>
    <row r="4557" spans="1:65" x14ac:dyDescent="0.25">
      <c r="A4557" s="20" t="s">
        <v>1677</v>
      </c>
      <c r="B4557" s="20" t="s">
        <v>808</v>
      </c>
      <c r="C4557" s="20" t="s">
        <v>1003</v>
      </c>
      <c r="D4557" s="20" t="s">
        <v>751</v>
      </c>
      <c r="E4557" s="20" t="s">
        <v>8267</v>
      </c>
      <c r="F4557" s="20" t="s">
        <v>536</v>
      </c>
      <c r="G4557" s="20">
        <v>10.96</v>
      </c>
      <c r="H4557" s="20" t="s">
        <v>1679</v>
      </c>
      <c r="I4557" s="20" t="s">
        <v>8220</v>
      </c>
      <c r="J4557" s="20" t="s">
        <v>6101</v>
      </c>
      <c r="K4557" s="20" t="s">
        <v>6101</v>
      </c>
      <c r="L4557" s="20" t="s">
        <v>808</v>
      </c>
      <c r="M4557" s="20">
        <v>4</v>
      </c>
      <c r="N4557" s="20" t="s">
        <v>1679</v>
      </c>
      <c r="P4557" s="20">
        <v>0</v>
      </c>
      <c r="Q4557" s="20" t="s">
        <v>509</v>
      </c>
      <c r="R4557" s="20" t="s">
        <v>733</v>
      </c>
      <c r="S4557" s="20" t="s">
        <v>221</v>
      </c>
      <c r="T4557" s="20" t="s">
        <v>8262</v>
      </c>
      <c r="V4557" s="20">
        <v>15</v>
      </c>
      <c r="W4557" s="20">
        <v>457</v>
      </c>
      <c r="Y4557" s="20" t="s">
        <v>1684</v>
      </c>
      <c r="Z4557" s="20" t="s">
        <v>1685</v>
      </c>
      <c r="AA4557" s="20">
        <v>1.5</v>
      </c>
      <c r="AB4557" s="20">
        <v>90</v>
      </c>
      <c r="AC4557" s="20">
        <v>90</v>
      </c>
      <c r="AD4557" s="20">
        <v>90</v>
      </c>
      <c r="AT4557" s="20" t="s">
        <v>1687</v>
      </c>
      <c r="AY4557" s="20" t="s">
        <v>2127</v>
      </c>
      <c r="BD4557" s="20" t="s">
        <v>8263</v>
      </c>
      <c r="BE4557" s="20" t="s">
        <v>808</v>
      </c>
      <c r="BL4557" s="20">
        <v>1424.8</v>
      </c>
      <c r="BM4557" s="20">
        <v>130</v>
      </c>
    </row>
    <row r="4558" spans="1:65" x14ac:dyDescent="0.25">
      <c r="A4558" s="20" t="s">
        <v>1677</v>
      </c>
      <c r="B4558" s="20" t="s">
        <v>808</v>
      </c>
      <c r="C4558" s="20" t="s">
        <v>1003</v>
      </c>
      <c r="D4558" s="20" t="s">
        <v>751</v>
      </c>
      <c r="E4558" s="20" t="s">
        <v>8268</v>
      </c>
      <c r="F4558" s="20" t="s">
        <v>537</v>
      </c>
      <c r="G4558" s="20">
        <v>11.69</v>
      </c>
      <c r="H4558" s="20" t="s">
        <v>1679</v>
      </c>
      <c r="I4558" s="20" t="s">
        <v>8220</v>
      </c>
      <c r="J4558" s="20" t="s">
        <v>6101</v>
      </c>
      <c r="K4558" s="20" t="s">
        <v>6101</v>
      </c>
      <c r="L4558" s="20" t="s">
        <v>808</v>
      </c>
      <c r="M4558" s="20">
        <v>4</v>
      </c>
      <c r="N4558" s="20" t="s">
        <v>1679</v>
      </c>
      <c r="P4558" s="20">
        <v>0</v>
      </c>
      <c r="Q4558" s="20" t="s">
        <v>509</v>
      </c>
      <c r="R4558" s="20" t="s">
        <v>550</v>
      </c>
      <c r="S4558" s="20" t="s">
        <v>221</v>
      </c>
      <c r="T4558" s="20" t="s">
        <v>8262</v>
      </c>
      <c r="V4558" s="20">
        <v>15</v>
      </c>
      <c r="W4558" s="20">
        <v>457</v>
      </c>
      <c r="Y4558" s="20" t="s">
        <v>1684</v>
      </c>
      <c r="Z4558" s="20" t="s">
        <v>1685</v>
      </c>
      <c r="AA4558" s="20">
        <v>1.5</v>
      </c>
      <c r="AB4558" s="20">
        <v>90</v>
      </c>
      <c r="AC4558" s="20">
        <v>90</v>
      </c>
      <c r="AD4558" s="20">
        <v>90</v>
      </c>
      <c r="AT4558" s="20" t="s">
        <v>1687</v>
      </c>
      <c r="AY4558" s="20" t="s">
        <v>2127</v>
      </c>
      <c r="BD4558" s="20" t="s">
        <v>8263</v>
      </c>
      <c r="BE4558" s="20" t="s">
        <v>808</v>
      </c>
      <c r="BL4558" s="20">
        <v>1519.7</v>
      </c>
      <c r="BM4558" s="20">
        <v>130</v>
      </c>
    </row>
    <row r="4559" spans="1:65" x14ac:dyDescent="0.25">
      <c r="A4559" s="20" t="s">
        <v>1677</v>
      </c>
      <c r="B4559" s="20" t="s">
        <v>808</v>
      </c>
      <c r="C4559" s="20" t="s">
        <v>1003</v>
      </c>
      <c r="D4559" s="20" t="s">
        <v>751</v>
      </c>
      <c r="E4559" s="20" t="s">
        <v>8269</v>
      </c>
      <c r="F4559" s="20" t="s">
        <v>586</v>
      </c>
      <c r="G4559" s="20">
        <v>4.5</v>
      </c>
      <c r="H4559" s="20" t="s">
        <v>1679</v>
      </c>
      <c r="I4559" s="20" t="s">
        <v>8220</v>
      </c>
      <c r="J4559" s="20" t="s">
        <v>6101</v>
      </c>
      <c r="K4559" s="20" t="s">
        <v>6101</v>
      </c>
      <c r="L4559" s="20" t="s">
        <v>808</v>
      </c>
      <c r="M4559" s="20">
        <v>4</v>
      </c>
      <c r="N4559" s="20" t="s">
        <v>1679</v>
      </c>
      <c r="P4559" s="20">
        <v>0</v>
      </c>
      <c r="Q4559" s="20" t="s">
        <v>509</v>
      </c>
      <c r="R4559" s="20" t="s">
        <v>550</v>
      </c>
      <c r="S4559" s="20" t="s">
        <v>221</v>
      </c>
      <c r="T4559" s="20" t="s">
        <v>8262</v>
      </c>
      <c r="V4559" s="20">
        <v>15</v>
      </c>
      <c r="W4559" s="20">
        <v>457</v>
      </c>
      <c r="Y4559" s="20" t="s">
        <v>1684</v>
      </c>
      <c r="Z4559" s="20" t="s">
        <v>1685</v>
      </c>
      <c r="AA4559" s="20">
        <v>1.5</v>
      </c>
      <c r="AB4559" s="20">
        <v>90</v>
      </c>
      <c r="AC4559" s="20">
        <v>90</v>
      </c>
      <c r="AD4559" s="20">
        <v>90</v>
      </c>
      <c r="AT4559" s="20" t="s">
        <v>1687</v>
      </c>
      <c r="AY4559" s="20" t="s">
        <v>2127</v>
      </c>
      <c r="BD4559" s="20" t="s">
        <v>8263</v>
      </c>
      <c r="BE4559" s="20" t="s">
        <v>808</v>
      </c>
      <c r="BL4559" s="20">
        <v>585</v>
      </c>
      <c r="BM4559" s="20">
        <v>130</v>
      </c>
    </row>
    <row r="4560" spans="1:65" x14ac:dyDescent="0.25">
      <c r="A4560" s="20" t="s">
        <v>1677</v>
      </c>
      <c r="B4560" s="20" t="s">
        <v>808</v>
      </c>
      <c r="C4560" s="20" t="s">
        <v>1003</v>
      </c>
      <c r="D4560" s="20" t="s">
        <v>751</v>
      </c>
      <c r="E4560" s="20" t="s">
        <v>8270</v>
      </c>
      <c r="F4560" s="20" t="s">
        <v>538</v>
      </c>
      <c r="G4560" s="20">
        <v>0.76</v>
      </c>
      <c r="H4560" s="20" t="s">
        <v>1679</v>
      </c>
      <c r="I4560" s="20" t="s">
        <v>8220</v>
      </c>
      <c r="J4560" s="20" t="s">
        <v>6101</v>
      </c>
      <c r="K4560" s="20" t="s">
        <v>6101</v>
      </c>
      <c r="L4560" s="20" t="s">
        <v>808</v>
      </c>
      <c r="M4560" s="20">
        <v>4</v>
      </c>
      <c r="N4560" s="20" t="s">
        <v>1679</v>
      </c>
      <c r="P4560" s="20">
        <v>0</v>
      </c>
      <c r="Q4560" s="20" t="s">
        <v>509</v>
      </c>
      <c r="R4560" s="20" t="s">
        <v>550</v>
      </c>
      <c r="S4560" s="20" t="s">
        <v>221</v>
      </c>
      <c r="T4560" s="20" t="s">
        <v>8262</v>
      </c>
      <c r="V4560" s="20">
        <v>15</v>
      </c>
      <c r="W4560" s="20">
        <v>457</v>
      </c>
      <c r="Y4560" s="20" t="s">
        <v>1684</v>
      </c>
      <c r="Z4560" s="20" t="s">
        <v>1685</v>
      </c>
      <c r="AA4560" s="20">
        <v>1.5</v>
      </c>
      <c r="AB4560" s="20">
        <v>90</v>
      </c>
      <c r="AC4560" s="20">
        <v>90</v>
      </c>
      <c r="AD4560" s="20">
        <v>90</v>
      </c>
      <c r="AT4560" s="20" t="s">
        <v>1687</v>
      </c>
      <c r="AY4560" s="20" t="s">
        <v>2127</v>
      </c>
      <c r="BD4560" s="20" t="s">
        <v>8263</v>
      </c>
      <c r="BE4560" s="20" t="s">
        <v>808</v>
      </c>
      <c r="BL4560" s="20">
        <v>98.8</v>
      </c>
      <c r="BM4560" s="20">
        <v>130</v>
      </c>
    </row>
    <row r="4561" spans="1:65" x14ac:dyDescent="0.25">
      <c r="A4561" s="20" t="s">
        <v>1677</v>
      </c>
      <c r="B4561" s="20" t="s">
        <v>808</v>
      </c>
      <c r="C4561" s="20" t="s">
        <v>1003</v>
      </c>
      <c r="D4561" s="20" t="s">
        <v>751</v>
      </c>
      <c r="E4561" s="20" t="s">
        <v>8271</v>
      </c>
      <c r="F4561" s="20" t="s">
        <v>539</v>
      </c>
      <c r="G4561" s="20">
        <v>12.14</v>
      </c>
      <c r="H4561" s="20" t="s">
        <v>1679</v>
      </c>
      <c r="I4561" s="20" t="s">
        <v>8220</v>
      </c>
      <c r="J4561" s="20" t="s">
        <v>6101</v>
      </c>
      <c r="K4561" s="20" t="s">
        <v>6101</v>
      </c>
      <c r="L4561" s="20" t="s">
        <v>808</v>
      </c>
      <c r="M4561" s="20">
        <v>4</v>
      </c>
      <c r="N4561" s="20" t="s">
        <v>1679</v>
      </c>
      <c r="P4561" s="20">
        <v>0</v>
      </c>
      <c r="Q4561" s="20" t="s">
        <v>509</v>
      </c>
      <c r="R4561" s="20" t="s">
        <v>488</v>
      </c>
      <c r="S4561" s="20" t="s">
        <v>221</v>
      </c>
      <c r="T4561" s="20" t="s">
        <v>8262</v>
      </c>
      <c r="V4561" s="20">
        <v>15</v>
      </c>
      <c r="W4561" s="20">
        <v>457</v>
      </c>
      <c r="Y4561" s="20" t="s">
        <v>1684</v>
      </c>
      <c r="Z4561" s="20" t="s">
        <v>1685</v>
      </c>
      <c r="AA4561" s="20">
        <v>1.5</v>
      </c>
      <c r="AB4561" s="20">
        <v>90</v>
      </c>
      <c r="AC4561" s="20">
        <v>90</v>
      </c>
      <c r="AD4561" s="20">
        <v>90</v>
      </c>
      <c r="AT4561" s="20" t="s">
        <v>1687</v>
      </c>
      <c r="AY4561" s="20" t="s">
        <v>2127</v>
      </c>
      <c r="BD4561" s="20" t="s">
        <v>8263</v>
      </c>
      <c r="BE4561" s="20" t="s">
        <v>808</v>
      </c>
      <c r="BL4561" s="20">
        <v>1578.2</v>
      </c>
      <c r="BM4561" s="20">
        <v>130</v>
      </c>
    </row>
    <row r="4562" spans="1:65" x14ac:dyDescent="0.25">
      <c r="A4562" s="20" t="s">
        <v>1677</v>
      </c>
      <c r="B4562" s="20" t="s">
        <v>808</v>
      </c>
      <c r="C4562" s="20" t="s">
        <v>1003</v>
      </c>
      <c r="D4562" s="20" t="s">
        <v>751</v>
      </c>
      <c r="E4562" s="20" t="s">
        <v>8272</v>
      </c>
      <c r="F4562" s="20" t="s">
        <v>682</v>
      </c>
      <c r="G4562" s="20">
        <v>9.82</v>
      </c>
      <c r="H4562" s="20" t="s">
        <v>1679</v>
      </c>
      <c r="I4562" s="20" t="s">
        <v>8220</v>
      </c>
      <c r="J4562" s="20" t="s">
        <v>6101</v>
      </c>
      <c r="K4562" s="20" t="s">
        <v>6101</v>
      </c>
      <c r="L4562" s="20" t="s">
        <v>808</v>
      </c>
      <c r="M4562" s="20">
        <v>4</v>
      </c>
      <c r="N4562" s="20" t="s">
        <v>1679</v>
      </c>
      <c r="P4562" s="20">
        <v>0</v>
      </c>
      <c r="Q4562" s="20" t="s">
        <v>509</v>
      </c>
      <c r="R4562" s="20" t="s">
        <v>488</v>
      </c>
      <c r="S4562" s="20" t="s">
        <v>221</v>
      </c>
      <c r="T4562" s="20" t="s">
        <v>8262</v>
      </c>
      <c r="V4562" s="20">
        <v>15</v>
      </c>
      <c r="W4562" s="20">
        <v>457</v>
      </c>
      <c r="Y4562" s="20" t="s">
        <v>1684</v>
      </c>
      <c r="Z4562" s="20" t="s">
        <v>1685</v>
      </c>
      <c r="AA4562" s="20">
        <v>1.5</v>
      </c>
      <c r="AB4562" s="20">
        <v>90</v>
      </c>
      <c r="AC4562" s="20">
        <v>90</v>
      </c>
      <c r="AD4562" s="20">
        <v>90</v>
      </c>
      <c r="AT4562" s="20" t="s">
        <v>1687</v>
      </c>
      <c r="AY4562" s="20" t="s">
        <v>2127</v>
      </c>
      <c r="BD4562" s="20" t="s">
        <v>8263</v>
      </c>
      <c r="BE4562" s="20" t="s">
        <v>808</v>
      </c>
      <c r="BL4562" s="20">
        <v>1276.5999999999999</v>
      </c>
      <c r="BM4562" s="20">
        <v>130</v>
      </c>
    </row>
    <row r="4563" spans="1:65" x14ac:dyDescent="0.25">
      <c r="A4563" s="20" t="s">
        <v>1677</v>
      </c>
      <c r="B4563" s="20" t="s">
        <v>808</v>
      </c>
      <c r="C4563" s="20" t="s">
        <v>1003</v>
      </c>
      <c r="D4563" s="20" t="s">
        <v>751</v>
      </c>
      <c r="E4563" s="20" t="s">
        <v>8273</v>
      </c>
      <c r="F4563" s="20" t="s">
        <v>683</v>
      </c>
      <c r="G4563" s="20">
        <v>8.77</v>
      </c>
      <c r="H4563" s="20" t="s">
        <v>1679</v>
      </c>
      <c r="I4563" s="20" t="s">
        <v>8220</v>
      </c>
      <c r="J4563" s="20" t="s">
        <v>6101</v>
      </c>
      <c r="K4563" s="20" t="s">
        <v>6101</v>
      </c>
      <c r="L4563" s="20" t="s">
        <v>808</v>
      </c>
      <c r="M4563" s="20">
        <v>4</v>
      </c>
      <c r="N4563" s="20" t="s">
        <v>1679</v>
      </c>
      <c r="P4563" s="20">
        <v>0</v>
      </c>
      <c r="Q4563" s="20" t="s">
        <v>509</v>
      </c>
      <c r="R4563" s="20" t="s">
        <v>488</v>
      </c>
      <c r="S4563" s="20" t="s">
        <v>221</v>
      </c>
      <c r="T4563" s="20" t="s">
        <v>8262</v>
      </c>
      <c r="V4563" s="20">
        <v>15</v>
      </c>
      <c r="W4563" s="20">
        <v>457</v>
      </c>
      <c r="Y4563" s="20" t="s">
        <v>1684</v>
      </c>
      <c r="Z4563" s="20" t="s">
        <v>1685</v>
      </c>
      <c r="AA4563" s="20">
        <v>1.5</v>
      </c>
      <c r="AB4563" s="20">
        <v>90</v>
      </c>
      <c r="AC4563" s="20">
        <v>90</v>
      </c>
      <c r="AD4563" s="20">
        <v>90</v>
      </c>
      <c r="AT4563" s="20" t="s">
        <v>1687</v>
      </c>
      <c r="AY4563" s="20" t="s">
        <v>2127</v>
      </c>
      <c r="BD4563" s="20" t="s">
        <v>8263</v>
      </c>
      <c r="BE4563" s="20" t="s">
        <v>808</v>
      </c>
      <c r="BL4563" s="20">
        <v>1140.0999999999999</v>
      </c>
      <c r="BM4563" s="20">
        <v>130</v>
      </c>
    </row>
    <row r="4564" spans="1:65" x14ac:dyDescent="0.25">
      <c r="A4564" s="20" t="s">
        <v>1677</v>
      </c>
      <c r="B4564" s="20" t="s">
        <v>808</v>
      </c>
      <c r="C4564" s="20" t="s">
        <v>1003</v>
      </c>
      <c r="D4564" s="20" t="s">
        <v>751</v>
      </c>
      <c r="E4564" s="20" t="s">
        <v>8274</v>
      </c>
      <c r="F4564" s="20" t="s">
        <v>2376</v>
      </c>
      <c r="G4564" s="20">
        <v>7.12</v>
      </c>
      <c r="H4564" s="20" t="s">
        <v>1679</v>
      </c>
      <c r="I4564" s="20" t="s">
        <v>8220</v>
      </c>
      <c r="J4564" s="20" t="s">
        <v>6101</v>
      </c>
      <c r="K4564" s="20" t="s">
        <v>6101</v>
      </c>
      <c r="L4564" s="20" t="s">
        <v>808</v>
      </c>
      <c r="M4564" s="20">
        <v>4</v>
      </c>
      <c r="N4564" s="20" t="s">
        <v>1679</v>
      </c>
      <c r="P4564" s="20">
        <v>0</v>
      </c>
      <c r="Q4564" s="20" t="s">
        <v>509</v>
      </c>
      <c r="R4564" s="20" t="s">
        <v>488</v>
      </c>
      <c r="S4564" s="20" t="s">
        <v>221</v>
      </c>
      <c r="T4564" s="20" t="s">
        <v>8262</v>
      </c>
      <c r="V4564" s="20">
        <v>15</v>
      </c>
      <c r="W4564" s="20">
        <v>457</v>
      </c>
      <c r="Y4564" s="20" t="s">
        <v>1684</v>
      </c>
      <c r="Z4564" s="20" t="s">
        <v>1685</v>
      </c>
      <c r="AA4564" s="20">
        <v>1.5</v>
      </c>
      <c r="AB4564" s="20">
        <v>90</v>
      </c>
      <c r="AC4564" s="20">
        <v>90</v>
      </c>
      <c r="AD4564" s="20">
        <v>90</v>
      </c>
      <c r="AT4564" s="20" t="s">
        <v>1687</v>
      </c>
      <c r="AY4564" s="20" t="s">
        <v>2127</v>
      </c>
      <c r="BD4564" s="20" t="s">
        <v>8263</v>
      </c>
      <c r="BE4564" s="20" t="s">
        <v>808</v>
      </c>
      <c r="BL4564" s="20">
        <v>925.6</v>
      </c>
      <c r="BM4564" s="20">
        <v>130</v>
      </c>
    </row>
    <row r="4565" spans="1:65" x14ac:dyDescent="0.25">
      <c r="A4565" s="20" t="s">
        <v>1677</v>
      </c>
      <c r="B4565" s="20" t="s">
        <v>808</v>
      </c>
      <c r="C4565" s="20" t="s">
        <v>1003</v>
      </c>
      <c r="D4565" s="20" t="s">
        <v>751</v>
      </c>
      <c r="E4565" s="20" t="s">
        <v>8275</v>
      </c>
      <c r="F4565" s="20" t="s">
        <v>587</v>
      </c>
      <c r="G4565" s="20">
        <v>3.02</v>
      </c>
      <c r="H4565" s="20" t="s">
        <v>1679</v>
      </c>
      <c r="I4565" s="20" t="s">
        <v>8220</v>
      </c>
      <c r="J4565" s="20" t="s">
        <v>6101</v>
      </c>
      <c r="K4565" s="20" t="s">
        <v>6101</v>
      </c>
      <c r="L4565" s="20" t="s">
        <v>808</v>
      </c>
      <c r="M4565" s="20">
        <v>4</v>
      </c>
      <c r="N4565" s="20" t="s">
        <v>1679</v>
      </c>
      <c r="P4565" s="20">
        <v>0</v>
      </c>
      <c r="Q4565" s="20" t="s">
        <v>509</v>
      </c>
      <c r="R4565" s="20" t="s">
        <v>488</v>
      </c>
      <c r="S4565" s="20" t="s">
        <v>221</v>
      </c>
      <c r="T4565" s="20" t="s">
        <v>8262</v>
      </c>
      <c r="V4565" s="20">
        <v>15</v>
      </c>
      <c r="W4565" s="20">
        <v>457</v>
      </c>
      <c r="Y4565" s="20" t="s">
        <v>1684</v>
      </c>
      <c r="Z4565" s="20" t="s">
        <v>1685</v>
      </c>
      <c r="AA4565" s="20">
        <v>1.5</v>
      </c>
      <c r="AB4565" s="20">
        <v>90</v>
      </c>
      <c r="AC4565" s="20">
        <v>90</v>
      </c>
      <c r="AD4565" s="20">
        <v>90</v>
      </c>
      <c r="AT4565" s="20" t="s">
        <v>1687</v>
      </c>
      <c r="AY4565" s="20" t="s">
        <v>2127</v>
      </c>
      <c r="BD4565" s="20" t="s">
        <v>8263</v>
      </c>
      <c r="BE4565" s="20" t="s">
        <v>808</v>
      </c>
      <c r="BL4565" s="20">
        <v>392.6</v>
      </c>
      <c r="BM4565" s="20">
        <v>130</v>
      </c>
    </row>
    <row r="4566" spans="1:65" x14ac:dyDescent="0.25">
      <c r="A4566" s="20" t="s">
        <v>1677</v>
      </c>
      <c r="B4566" s="20" t="s">
        <v>808</v>
      </c>
      <c r="C4566" s="20" t="s">
        <v>1003</v>
      </c>
      <c r="D4566" s="20" t="s">
        <v>751</v>
      </c>
      <c r="E4566" s="20" t="s">
        <v>8276</v>
      </c>
      <c r="F4566" s="20" t="s">
        <v>588</v>
      </c>
      <c r="G4566" s="20">
        <v>4.37</v>
      </c>
      <c r="H4566" s="20" t="s">
        <v>1679</v>
      </c>
      <c r="I4566" s="20" t="s">
        <v>8220</v>
      </c>
      <c r="J4566" s="20" t="s">
        <v>6101</v>
      </c>
      <c r="K4566" s="20" t="s">
        <v>6101</v>
      </c>
      <c r="L4566" s="20" t="s">
        <v>808</v>
      </c>
      <c r="M4566" s="20">
        <v>4</v>
      </c>
      <c r="N4566" s="20" t="s">
        <v>1679</v>
      </c>
      <c r="P4566" s="20">
        <v>0</v>
      </c>
      <c r="Q4566" s="20" t="s">
        <v>509</v>
      </c>
      <c r="R4566" s="20" t="s">
        <v>733</v>
      </c>
      <c r="S4566" s="20" t="s">
        <v>221</v>
      </c>
      <c r="T4566" s="20" t="s">
        <v>8262</v>
      </c>
      <c r="V4566" s="20">
        <v>15</v>
      </c>
      <c r="W4566" s="20">
        <v>457</v>
      </c>
      <c r="Y4566" s="20" t="s">
        <v>1684</v>
      </c>
      <c r="Z4566" s="20" t="s">
        <v>1685</v>
      </c>
      <c r="AA4566" s="20">
        <v>1.5</v>
      </c>
      <c r="AB4566" s="20">
        <v>90</v>
      </c>
      <c r="AC4566" s="20">
        <v>90</v>
      </c>
      <c r="AD4566" s="20">
        <v>90</v>
      </c>
      <c r="AT4566" s="20" t="s">
        <v>1687</v>
      </c>
      <c r="AU4566" s="20" t="s">
        <v>3141</v>
      </c>
      <c r="AY4566" s="20" t="s">
        <v>2127</v>
      </c>
      <c r="BD4566" s="20" t="s">
        <v>8263</v>
      </c>
      <c r="BE4566" s="20" t="s">
        <v>808</v>
      </c>
      <c r="BL4566" s="20">
        <v>568.1</v>
      </c>
      <c r="BM4566" s="20">
        <v>130</v>
      </c>
    </row>
    <row r="4567" spans="1:65" x14ac:dyDescent="0.25">
      <c r="A4567" s="20" t="s">
        <v>1677</v>
      </c>
      <c r="B4567" s="20" t="s">
        <v>808</v>
      </c>
      <c r="C4567" s="20" t="s">
        <v>1004</v>
      </c>
      <c r="D4567" s="20" t="s">
        <v>786</v>
      </c>
      <c r="E4567" s="20" t="s">
        <v>8277</v>
      </c>
      <c r="F4567" s="20" t="s">
        <v>465</v>
      </c>
      <c r="G4567" s="20">
        <v>6.01</v>
      </c>
      <c r="H4567" s="20" t="s">
        <v>1679</v>
      </c>
      <c r="I4567" s="20" t="s">
        <v>8278</v>
      </c>
      <c r="J4567" s="20" t="s">
        <v>8279</v>
      </c>
      <c r="K4567" s="20" t="s">
        <v>8279</v>
      </c>
      <c r="L4567" s="20" t="s">
        <v>808</v>
      </c>
      <c r="M4567" s="20">
        <v>4</v>
      </c>
      <c r="N4567" s="20" t="s">
        <v>1679</v>
      </c>
      <c r="P4567" s="20">
        <v>0</v>
      </c>
      <c r="Q4567" s="20" t="s">
        <v>487</v>
      </c>
      <c r="R4567" s="20" t="s">
        <v>488</v>
      </c>
      <c r="S4567" s="20" t="s">
        <v>221</v>
      </c>
      <c r="T4567" s="20" t="s">
        <v>2146</v>
      </c>
      <c r="U4567" s="20" t="s">
        <v>8280</v>
      </c>
      <c r="V4567" s="20">
        <v>5</v>
      </c>
      <c r="W4567" s="20">
        <v>161</v>
      </c>
      <c r="Y4567" s="20" t="s">
        <v>1684</v>
      </c>
      <c r="Z4567" s="20" t="s">
        <v>1685</v>
      </c>
      <c r="AA4567" s="20">
        <v>1.5</v>
      </c>
      <c r="AB4567" s="20">
        <v>58</v>
      </c>
      <c r="AC4567" s="20">
        <v>58</v>
      </c>
      <c r="AD4567" s="20">
        <v>58</v>
      </c>
      <c r="AT4567" s="20" t="s">
        <v>1687</v>
      </c>
      <c r="BE4567" s="20" t="s">
        <v>808</v>
      </c>
      <c r="BL4567" s="20">
        <v>330.55</v>
      </c>
      <c r="BM4567" s="20">
        <v>55</v>
      </c>
    </row>
    <row r="4568" spans="1:65" x14ac:dyDescent="0.25">
      <c r="A4568" s="20" t="s">
        <v>1677</v>
      </c>
      <c r="B4568" s="20" t="s">
        <v>808</v>
      </c>
      <c r="C4568" s="20" t="s">
        <v>1004</v>
      </c>
      <c r="D4568" s="20" t="s">
        <v>786</v>
      </c>
      <c r="E4568" s="20" t="s">
        <v>8281</v>
      </c>
      <c r="F4568" s="20" t="s">
        <v>468</v>
      </c>
      <c r="G4568" s="20">
        <v>5.19</v>
      </c>
      <c r="H4568" s="20" t="s">
        <v>1679</v>
      </c>
      <c r="I4568" s="20" t="s">
        <v>8278</v>
      </c>
      <c r="J4568" s="20" t="s">
        <v>8279</v>
      </c>
      <c r="K4568" s="20" t="s">
        <v>8279</v>
      </c>
      <c r="L4568" s="20" t="s">
        <v>808</v>
      </c>
      <c r="M4568" s="20">
        <v>4</v>
      </c>
      <c r="N4568" s="20" t="s">
        <v>1679</v>
      </c>
      <c r="P4568" s="20">
        <v>0</v>
      </c>
      <c r="Q4568" s="20" t="s">
        <v>487</v>
      </c>
      <c r="R4568" s="20" t="s">
        <v>488</v>
      </c>
      <c r="S4568" s="20" t="s">
        <v>221</v>
      </c>
      <c r="T4568" s="20" t="s">
        <v>2146</v>
      </c>
      <c r="U4568" s="20" t="s">
        <v>8280</v>
      </c>
      <c r="V4568" s="20">
        <v>5</v>
      </c>
      <c r="W4568" s="20">
        <v>161</v>
      </c>
      <c r="Y4568" s="20" t="s">
        <v>1684</v>
      </c>
      <c r="Z4568" s="20" t="s">
        <v>1685</v>
      </c>
      <c r="AA4568" s="20">
        <v>1.5</v>
      </c>
      <c r="AB4568" s="20">
        <v>58</v>
      </c>
      <c r="AC4568" s="20">
        <v>58</v>
      </c>
      <c r="AD4568" s="20">
        <v>58</v>
      </c>
      <c r="AT4568" s="20" t="s">
        <v>1687</v>
      </c>
      <c r="BE4568" s="20" t="s">
        <v>808</v>
      </c>
      <c r="BL4568" s="20">
        <v>285.45</v>
      </c>
      <c r="BM4568" s="20">
        <v>55</v>
      </c>
    </row>
    <row r="4569" spans="1:65" x14ac:dyDescent="0.25">
      <c r="A4569" s="20" t="s">
        <v>1677</v>
      </c>
      <c r="B4569" s="20" t="s">
        <v>808</v>
      </c>
      <c r="C4569" s="20" t="s">
        <v>1004</v>
      </c>
      <c r="D4569" s="20" t="s">
        <v>786</v>
      </c>
      <c r="E4569" s="20" t="s">
        <v>8282</v>
      </c>
      <c r="F4569" s="20" t="s">
        <v>470</v>
      </c>
      <c r="G4569" s="20">
        <v>4.13</v>
      </c>
      <c r="H4569" s="20" t="s">
        <v>1679</v>
      </c>
      <c r="I4569" s="20" t="s">
        <v>8278</v>
      </c>
      <c r="J4569" s="20" t="s">
        <v>8279</v>
      </c>
      <c r="K4569" s="20" t="s">
        <v>8279</v>
      </c>
      <c r="L4569" s="20" t="s">
        <v>808</v>
      </c>
      <c r="M4569" s="20">
        <v>4</v>
      </c>
      <c r="N4569" s="20" t="s">
        <v>1679</v>
      </c>
      <c r="P4569" s="20">
        <v>0</v>
      </c>
      <c r="Q4569" s="20" t="s">
        <v>487</v>
      </c>
      <c r="R4569" s="20" t="s">
        <v>488</v>
      </c>
      <c r="S4569" s="20" t="s">
        <v>221</v>
      </c>
      <c r="T4569" s="20" t="s">
        <v>2146</v>
      </c>
      <c r="U4569" s="20" t="s">
        <v>8280</v>
      </c>
      <c r="V4569" s="20">
        <v>5</v>
      </c>
      <c r="W4569" s="20">
        <v>161</v>
      </c>
      <c r="Y4569" s="20" t="s">
        <v>1684</v>
      </c>
      <c r="Z4569" s="20" t="s">
        <v>1685</v>
      </c>
      <c r="AA4569" s="20">
        <v>1.5</v>
      </c>
      <c r="AB4569" s="20">
        <v>58</v>
      </c>
      <c r="AC4569" s="20">
        <v>58</v>
      </c>
      <c r="AD4569" s="20">
        <v>58</v>
      </c>
      <c r="AT4569" s="20" t="s">
        <v>1687</v>
      </c>
      <c r="BE4569" s="20" t="s">
        <v>808</v>
      </c>
      <c r="BL4569" s="20">
        <v>227.15</v>
      </c>
      <c r="BM4569" s="20">
        <v>55</v>
      </c>
    </row>
    <row r="4570" spans="1:65" x14ac:dyDescent="0.25">
      <c r="A4570" s="20" t="s">
        <v>1677</v>
      </c>
      <c r="B4570" s="20" t="s">
        <v>808</v>
      </c>
      <c r="C4570" s="20" t="s">
        <v>1004</v>
      </c>
      <c r="D4570" s="20" t="s">
        <v>786</v>
      </c>
      <c r="E4570" s="20" t="s">
        <v>8283</v>
      </c>
      <c r="F4570" s="20" t="s">
        <v>471</v>
      </c>
      <c r="G4570" s="20">
        <v>4.34</v>
      </c>
      <c r="H4570" s="20" t="s">
        <v>1679</v>
      </c>
      <c r="I4570" s="20" t="s">
        <v>8278</v>
      </c>
      <c r="J4570" s="20" t="s">
        <v>8279</v>
      </c>
      <c r="K4570" s="20" t="s">
        <v>8279</v>
      </c>
      <c r="L4570" s="20" t="s">
        <v>808</v>
      </c>
      <c r="M4570" s="20">
        <v>4</v>
      </c>
      <c r="N4570" s="20" t="s">
        <v>1679</v>
      </c>
      <c r="P4570" s="20">
        <v>0</v>
      </c>
      <c r="Q4570" s="20" t="s">
        <v>487</v>
      </c>
      <c r="R4570" s="20" t="s">
        <v>488</v>
      </c>
      <c r="S4570" s="20" t="s">
        <v>221</v>
      </c>
      <c r="T4570" s="20" t="s">
        <v>2146</v>
      </c>
      <c r="U4570" s="20" t="s">
        <v>8280</v>
      </c>
      <c r="V4570" s="20">
        <v>5</v>
      </c>
      <c r="W4570" s="20">
        <v>161</v>
      </c>
      <c r="Y4570" s="20" t="s">
        <v>1684</v>
      </c>
      <c r="Z4570" s="20" t="s">
        <v>1685</v>
      </c>
      <c r="AA4570" s="20">
        <v>1.5</v>
      </c>
      <c r="AB4570" s="20">
        <v>58</v>
      </c>
      <c r="AC4570" s="20">
        <v>58</v>
      </c>
      <c r="AD4570" s="20">
        <v>58</v>
      </c>
      <c r="AT4570" s="20" t="s">
        <v>1687</v>
      </c>
      <c r="BE4570" s="20" t="s">
        <v>808</v>
      </c>
      <c r="BL4570" s="20">
        <v>238.7</v>
      </c>
      <c r="BM4570" s="20">
        <v>55</v>
      </c>
    </row>
    <row r="4571" spans="1:65" x14ac:dyDescent="0.25">
      <c r="A4571" s="20" t="s">
        <v>1677</v>
      </c>
      <c r="B4571" s="20" t="s">
        <v>808</v>
      </c>
      <c r="C4571" s="20" t="s">
        <v>1005</v>
      </c>
      <c r="D4571" s="20" t="s">
        <v>638</v>
      </c>
      <c r="E4571" s="20" t="s">
        <v>8284</v>
      </c>
      <c r="F4571" s="20" t="s">
        <v>465</v>
      </c>
      <c r="G4571" s="20">
        <v>9.6999999999999993</v>
      </c>
      <c r="H4571" s="20" t="s">
        <v>1679</v>
      </c>
      <c r="I4571" s="20" t="s">
        <v>8285</v>
      </c>
      <c r="J4571" s="20" t="s">
        <v>8286</v>
      </c>
      <c r="K4571" s="20" t="s">
        <v>8286</v>
      </c>
      <c r="L4571" s="20" t="s">
        <v>808</v>
      </c>
      <c r="M4571" s="20">
        <v>4</v>
      </c>
      <c r="N4571" s="20" t="s">
        <v>1679</v>
      </c>
      <c r="P4571" s="20">
        <v>0</v>
      </c>
      <c r="Q4571" s="20" t="s">
        <v>499</v>
      </c>
      <c r="R4571" s="20" t="s">
        <v>488</v>
      </c>
      <c r="S4571" s="20" t="s">
        <v>221</v>
      </c>
      <c r="T4571" s="20" t="s">
        <v>7531</v>
      </c>
      <c r="U4571" s="20" t="s">
        <v>8287</v>
      </c>
      <c r="V4571" s="20">
        <v>19</v>
      </c>
      <c r="W4571" s="20">
        <v>583</v>
      </c>
      <c r="Y4571" s="20" t="s">
        <v>1684</v>
      </c>
      <c r="Z4571" s="20" t="s">
        <v>1685</v>
      </c>
      <c r="AA4571" s="20">
        <v>1.5</v>
      </c>
      <c r="AB4571" s="20">
        <v>64</v>
      </c>
      <c r="AC4571" s="20">
        <v>64</v>
      </c>
      <c r="AD4571" s="20">
        <v>64</v>
      </c>
      <c r="AJ4571" s="20" t="s">
        <v>1815</v>
      </c>
      <c r="AT4571" s="20" t="s">
        <v>1687</v>
      </c>
      <c r="AY4571" s="20" t="s">
        <v>3102</v>
      </c>
      <c r="BD4571" s="20" t="s">
        <v>3103</v>
      </c>
      <c r="BE4571" s="20" t="s">
        <v>808</v>
      </c>
      <c r="BL4571" s="20">
        <v>679</v>
      </c>
      <c r="BM4571" s="20">
        <v>70</v>
      </c>
    </row>
    <row r="4572" spans="1:65" x14ac:dyDescent="0.25">
      <c r="A4572" s="20" t="s">
        <v>1677</v>
      </c>
      <c r="B4572" s="20" t="s">
        <v>808</v>
      </c>
      <c r="C4572" s="20" t="s">
        <v>1006</v>
      </c>
      <c r="D4572" s="20" t="s">
        <v>638</v>
      </c>
      <c r="E4572" s="20" t="s">
        <v>8288</v>
      </c>
      <c r="F4572" s="20" t="s">
        <v>465</v>
      </c>
      <c r="G4572" s="20">
        <v>8.51</v>
      </c>
      <c r="H4572" s="20" t="s">
        <v>1679</v>
      </c>
      <c r="I4572" s="20" t="s">
        <v>8289</v>
      </c>
      <c r="J4572" s="20" t="s">
        <v>8290</v>
      </c>
      <c r="K4572" s="20" t="s">
        <v>8290</v>
      </c>
      <c r="L4572" s="20" t="s">
        <v>808</v>
      </c>
      <c r="M4572" s="20">
        <v>4</v>
      </c>
      <c r="N4572" s="20" t="s">
        <v>1679</v>
      </c>
      <c r="P4572" s="20">
        <v>0</v>
      </c>
      <c r="Q4572" s="20" t="s">
        <v>487</v>
      </c>
      <c r="R4572" s="20" t="s">
        <v>707</v>
      </c>
      <c r="S4572" s="20" t="s">
        <v>221</v>
      </c>
      <c r="T4572" s="20" t="s">
        <v>8291</v>
      </c>
      <c r="U4572" s="20" t="s">
        <v>8292</v>
      </c>
      <c r="V4572" s="20">
        <v>8</v>
      </c>
      <c r="W4572" s="20">
        <v>243</v>
      </c>
      <c r="Y4572" s="20" t="s">
        <v>1684</v>
      </c>
      <c r="Z4572" s="20" t="s">
        <v>1685</v>
      </c>
      <c r="AA4572" s="20">
        <v>1.5</v>
      </c>
      <c r="AB4572" s="20">
        <v>54</v>
      </c>
      <c r="AC4572" s="20">
        <v>54</v>
      </c>
      <c r="AD4572" s="20">
        <v>54</v>
      </c>
      <c r="AG4572" s="20" t="s">
        <v>2260</v>
      </c>
      <c r="AT4572" s="20" t="s">
        <v>1687</v>
      </c>
      <c r="BE4572" s="20" t="s">
        <v>808</v>
      </c>
      <c r="BL4572" s="20">
        <v>468.05</v>
      </c>
      <c r="BM4572" s="20">
        <v>55</v>
      </c>
    </row>
    <row r="4573" spans="1:65" x14ac:dyDescent="0.25">
      <c r="A4573" s="20" t="s">
        <v>1677</v>
      </c>
      <c r="B4573" s="20" t="s">
        <v>808</v>
      </c>
      <c r="C4573" s="20" t="s">
        <v>1006</v>
      </c>
      <c r="D4573" s="20" t="s">
        <v>638</v>
      </c>
      <c r="E4573" s="20" t="s">
        <v>8293</v>
      </c>
      <c r="F4573" s="20" t="s">
        <v>468</v>
      </c>
      <c r="G4573" s="20">
        <v>10.81</v>
      </c>
      <c r="H4573" s="20" t="s">
        <v>1679</v>
      </c>
      <c r="I4573" s="20" t="s">
        <v>8289</v>
      </c>
      <c r="J4573" s="20" t="s">
        <v>8290</v>
      </c>
      <c r="K4573" s="20" t="s">
        <v>8290</v>
      </c>
      <c r="L4573" s="20" t="s">
        <v>808</v>
      </c>
      <c r="M4573" s="20">
        <v>4</v>
      </c>
      <c r="N4573" s="20" t="s">
        <v>1679</v>
      </c>
      <c r="P4573" s="20">
        <v>0</v>
      </c>
      <c r="Q4573" s="20" t="s">
        <v>499</v>
      </c>
      <c r="R4573" s="20" t="s">
        <v>707</v>
      </c>
      <c r="S4573" s="20" t="s">
        <v>221</v>
      </c>
      <c r="T4573" s="20" t="s">
        <v>8294</v>
      </c>
      <c r="U4573" s="20" t="s">
        <v>8292</v>
      </c>
      <c r="V4573" s="20">
        <v>8</v>
      </c>
      <c r="W4573" s="20">
        <v>243</v>
      </c>
      <c r="Y4573" s="20" t="s">
        <v>1684</v>
      </c>
      <c r="Z4573" s="20" t="s">
        <v>1685</v>
      </c>
      <c r="AA4573" s="20">
        <v>1.5</v>
      </c>
      <c r="AB4573" s="20">
        <v>54</v>
      </c>
      <c r="AC4573" s="20">
        <v>54</v>
      </c>
      <c r="AD4573" s="20">
        <v>54</v>
      </c>
      <c r="AG4573" s="20" t="s">
        <v>2260</v>
      </c>
      <c r="AT4573" s="20" t="s">
        <v>1687</v>
      </c>
      <c r="BE4573" s="20" t="s">
        <v>808</v>
      </c>
      <c r="BL4573" s="20">
        <v>756.7</v>
      </c>
      <c r="BM4573" s="20">
        <v>70</v>
      </c>
    </row>
    <row r="4574" spans="1:65" x14ac:dyDescent="0.25">
      <c r="A4574" s="20" t="s">
        <v>1677</v>
      </c>
      <c r="B4574" s="20" t="s">
        <v>808</v>
      </c>
      <c r="C4574" s="20" t="s">
        <v>1006</v>
      </c>
      <c r="D4574" s="20" t="s">
        <v>638</v>
      </c>
      <c r="E4574" s="20" t="s">
        <v>8295</v>
      </c>
      <c r="F4574" s="20" t="s">
        <v>470</v>
      </c>
      <c r="G4574" s="20">
        <v>0.26</v>
      </c>
      <c r="H4574" s="20" t="s">
        <v>1679</v>
      </c>
      <c r="I4574" s="20" t="s">
        <v>8289</v>
      </c>
      <c r="J4574" s="20" t="s">
        <v>8290</v>
      </c>
      <c r="K4574" s="20" t="s">
        <v>8290</v>
      </c>
      <c r="L4574" s="20" t="s">
        <v>808</v>
      </c>
      <c r="M4574" s="20">
        <v>4</v>
      </c>
      <c r="N4574" s="20" t="s">
        <v>1679</v>
      </c>
      <c r="P4574" s="20">
        <v>0</v>
      </c>
      <c r="Q4574" s="20" t="s">
        <v>499</v>
      </c>
      <c r="R4574" s="20" t="s">
        <v>707</v>
      </c>
      <c r="S4574" s="20" t="s">
        <v>221</v>
      </c>
      <c r="T4574" s="20" t="s">
        <v>8294</v>
      </c>
      <c r="U4574" s="20" t="s">
        <v>8292</v>
      </c>
      <c r="V4574" s="20">
        <v>8</v>
      </c>
      <c r="W4574" s="20">
        <v>243</v>
      </c>
      <c r="Y4574" s="20" t="s">
        <v>1684</v>
      </c>
      <c r="Z4574" s="20" t="s">
        <v>1685</v>
      </c>
      <c r="AA4574" s="20">
        <v>1.5</v>
      </c>
      <c r="AB4574" s="20">
        <v>54</v>
      </c>
      <c r="AC4574" s="20">
        <v>54</v>
      </c>
      <c r="AD4574" s="20">
        <v>54</v>
      </c>
      <c r="AG4574" s="20" t="s">
        <v>2260</v>
      </c>
      <c r="AT4574" s="20" t="s">
        <v>1687</v>
      </c>
      <c r="BE4574" s="20" t="s">
        <v>808</v>
      </c>
      <c r="BL4574" s="20">
        <v>18.2</v>
      </c>
      <c r="BM4574" s="20">
        <v>70</v>
      </c>
    </row>
    <row r="4575" spans="1:65" x14ac:dyDescent="0.25">
      <c r="A4575" s="20" t="s">
        <v>1677</v>
      </c>
      <c r="B4575" s="20" t="s">
        <v>808</v>
      </c>
      <c r="C4575" s="20" t="s">
        <v>1006</v>
      </c>
      <c r="D4575" s="20" t="s">
        <v>638</v>
      </c>
      <c r="E4575" s="20" t="s">
        <v>8296</v>
      </c>
      <c r="F4575" s="20" t="s">
        <v>471</v>
      </c>
      <c r="G4575" s="20">
        <v>0.04</v>
      </c>
      <c r="H4575" s="20" t="s">
        <v>1679</v>
      </c>
      <c r="I4575" s="20" t="s">
        <v>8289</v>
      </c>
      <c r="J4575" s="20" t="s">
        <v>8290</v>
      </c>
      <c r="K4575" s="20" t="s">
        <v>8290</v>
      </c>
      <c r="L4575" s="20" t="s">
        <v>808</v>
      </c>
      <c r="M4575" s="20">
        <v>4</v>
      </c>
      <c r="N4575" s="20" t="s">
        <v>1679</v>
      </c>
      <c r="P4575" s="20">
        <v>0</v>
      </c>
      <c r="Q4575" s="20" t="s">
        <v>499</v>
      </c>
      <c r="R4575" s="20" t="s">
        <v>707</v>
      </c>
      <c r="S4575" s="20" t="s">
        <v>221</v>
      </c>
      <c r="T4575" s="20" t="s">
        <v>8294</v>
      </c>
      <c r="U4575" s="20" t="s">
        <v>8292</v>
      </c>
      <c r="V4575" s="20">
        <v>8</v>
      </c>
      <c r="W4575" s="20">
        <v>243</v>
      </c>
      <c r="Y4575" s="20" t="s">
        <v>1684</v>
      </c>
      <c r="Z4575" s="20" t="s">
        <v>1685</v>
      </c>
      <c r="AA4575" s="20">
        <v>1.5</v>
      </c>
      <c r="AB4575" s="20">
        <v>54</v>
      </c>
      <c r="AC4575" s="20">
        <v>54</v>
      </c>
      <c r="AD4575" s="20">
        <v>54</v>
      </c>
      <c r="AG4575" s="20" t="s">
        <v>2260</v>
      </c>
      <c r="AT4575" s="20" t="s">
        <v>1687</v>
      </c>
      <c r="BE4575" s="20" t="s">
        <v>808</v>
      </c>
      <c r="BL4575" s="20">
        <v>2.8</v>
      </c>
      <c r="BM4575" s="20">
        <v>70</v>
      </c>
    </row>
    <row r="4576" spans="1:65" x14ac:dyDescent="0.25">
      <c r="A4576" s="20" t="s">
        <v>1677</v>
      </c>
      <c r="B4576" s="20" t="s">
        <v>808</v>
      </c>
      <c r="C4576" s="20" t="s">
        <v>1007</v>
      </c>
      <c r="D4576" s="20" t="s">
        <v>786</v>
      </c>
      <c r="E4576" s="20" t="s">
        <v>8297</v>
      </c>
      <c r="F4576" s="20" t="s">
        <v>465</v>
      </c>
      <c r="G4576" s="20">
        <v>24.31</v>
      </c>
      <c r="H4576" s="20" t="s">
        <v>1679</v>
      </c>
      <c r="I4576" s="20" t="s">
        <v>8298</v>
      </c>
      <c r="J4576" s="20" t="s">
        <v>8299</v>
      </c>
      <c r="K4576" s="20" t="s">
        <v>8299</v>
      </c>
      <c r="L4576" s="20" t="s">
        <v>808</v>
      </c>
      <c r="M4576" s="20">
        <v>4</v>
      </c>
      <c r="N4576" s="20" t="s">
        <v>1679</v>
      </c>
      <c r="P4576" s="20">
        <v>0</v>
      </c>
      <c r="Q4576" s="20" t="s">
        <v>545</v>
      </c>
      <c r="R4576" s="20" t="s">
        <v>488</v>
      </c>
      <c r="S4576" s="20" t="s">
        <v>221</v>
      </c>
      <c r="T4576" s="20" t="s">
        <v>8300</v>
      </c>
      <c r="U4576" s="20" t="s">
        <v>8301</v>
      </c>
      <c r="V4576" s="20">
        <v>6</v>
      </c>
      <c r="W4576" s="20">
        <v>186</v>
      </c>
      <c r="Y4576" s="20" t="s">
        <v>1684</v>
      </c>
      <c r="Z4576" s="20" t="s">
        <v>1685</v>
      </c>
      <c r="AA4576" s="20">
        <v>1.5</v>
      </c>
      <c r="AB4576" s="20">
        <v>45</v>
      </c>
      <c r="AC4576" s="20">
        <v>45</v>
      </c>
      <c r="AD4576" s="20">
        <v>45</v>
      </c>
      <c r="AT4576" s="20" t="s">
        <v>1687</v>
      </c>
      <c r="BE4576" s="20" t="s">
        <v>808</v>
      </c>
      <c r="BL4576" s="20">
        <v>1944.8</v>
      </c>
      <c r="BM4576" s="20">
        <v>80</v>
      </c>
    </row>
    <row r="4577" spans="1:65" x14ac:dyDescent="0.25">
      <c r="A4577" s="20" t="s">
        <v>1677</v>
      </c>
      <c r="B4577" s="20" t="s">
        <v>808</v>
      </c>
      <c r="C4577" s="20" t="s">
        <v>1007</v>
      </c>
      <c r="D4577" s="20" t="s">
        <v>786</v>
      </c>
      <c r="E4577" s="20" t="s">
        <v>8302</v>
      </c>
      <c r="F4577" s="20" t="s">
        <v>468</v>
      </c>
      <c r="G4577" s="20">
        <v>15.39</v>
      </c>
      <c r="H4577" s="20" t="s">
        <v>1679</v>
      </c>
      <c r="I4577" s="20" t="s">
        <v>8298</v>
      </c>
      <c r="J4577" s="20" t="s">
        <v>8299</v>
      </c>
      <c r="K4577" s="20" t="s">
        <v>8299</v>
      </c>
      <c r="L4577" s="20" t="s">
        <v>808</v>
      </c>
      <c r="M4577" s="20">
        <v>4</v>
      </c>
      <c r="N4577" s="20" t="s">
        <v>1679</v>
      </c>
      <c r="P4577" s="20">
        <v>0</v>
      </c>
      <c r="Q4577" s="20" t="s">
        <v>545</v>
      </c>
      <c r="R4577" s="20" t="s">
        <v>488</v>
      </c>
      <c r="S4577" s="20" t="s">
        <v>221</v>
      </c>
      <c r="T4577" s="20" t="s">
        <v>8300</v>
      </c>
      <c r="U4577" s="20" t="s">
        <v>8301</v>
      </c>
      <c r="V4577" s="20">
        <v>6</v>
      </c>
      <c r="W4577" s="20">
        <v>186</v>
      </c>
      <c r="Y4577" s="20" t="s">
        <v>1684</v>
      </c>
      <c r="Z4577" s="20" t="s">
        <v>1685</v>
      </c>
      <c r="AA4577" s="20">
        <v>1.5</v>
      </c>
      <c r="AB4577" s="20">
        <v>45</v>
      </c>
      <c r="AC4577" s="20">
        <v>45</v>
      </c>
      <c r="AD4577" s="20">
        <v>45</v>
      </c>
      <c r="AT4577" s="20" t="s">
        <v>1687</v>
      </c>
      <c r="BE4577" s="20" t="s">
        <v>808</v>
      </c>
      <c r="BL4577" s="20">
        <v>1231.2</v>
      </c>
      <c r="BM4577" s="20">
        <v>80</v>
      </c>
    </row>
    <row r="4578" spans="1:65" x14ac:dyDescent="0.25">
      <c r="A4578" s="20" t="s">
        <v>1677</v>
      </c>
      <c r="B4578" s="20" t="s">
        <v>808</v>
      </c>
      <c r="C4578" s="20" t="s">
        <v>1007</v>
      </c>
      <c r="D4578" s="20" t="s">
        <v>786</v>
      </c>
      <c r="E4578" s="20" t="s">
        <v>8303</v>
      </c>
      <c r="F4578" s="20" t="s">
        <v>470</v>
      </c>
      <c r="G4578" s="20">
        <v>0.13</v>
      </c>
      <c r="H4578" s="20" t="s">
        <v>1679</v>
      </c>
      <c r="I4578" s="20" t="s">
        <v>8298</v>
      </c>
      <c r="J4578" s="20" t="s">
        <v>8299</v>
      </c>
      <c r="K4578" s="20" t="s">
        <v>8299</v>
      </c>
      <c r="L4578" s="20" t="s">
        <v>808</v>
      </c>
      <c r="M4578" s="20">
        <v>4</v>
      </c>
      <c r="N4578" s="20" t="s">
        <v>1679</v>
      </c>
      <c r="P4578" s="20">
        <v>0</v>
      </c>
      <c r="Q4578" s="20" t="s">
        <v>545</v>
      </c>
      <c r="R4578" s="20" t="s">
        <v>488</v>
      </c>
      <c r="S4578" s="20" t="s">
        <v>221</v>
      </c>
      <c r="T4578" s="20" t="s">
        <v>8300</v>
      </c>
      <c r="U4578" s="20" t="s">
        <v>8301</v>
      </c>
      <c r="V4578" s="20">
        <v>6</v>
      </c>
      <c r="W4578" s="20">
        <v>186</v>
      </c>
      <c r="Y4578" s="20" t="s">
        <v>1684</v>
      </c>
      <c r="Z4578" s="20" t="s">
        <v>1685</v>
      </c>
      <c r="AA4578" s="20">
        <v>1.5</v>
      </c>
      <c r="AB4578" s="20">
        <v>45</v>
      </c>
      <c r="AC4578" s="20">
        <v>45</v>
      </c>
      <c r="AD4578" s="20">
        <v>45</v>
      </c>
      <c r="AT4578" s="20" t="s">
        <v>1687</v>
      </c>
      <c r="BE4578" s="20" t="s">
        <v>808</v>
      </c>
      <c r="BL4578" s="20">
        <v>10.4</v>
      </c>
      <c r="BM4578" s="20">
        <v>80</v>
      </c>
    </row>
    <row r="4579" spans="1:65" x14ac:dyDescent="0.25">
      <c r="A4579" s="20" t="s">
        <v>1677</v>
      </c>
      <c r="B4579" s="20" t="s">
        <v>808</v>
      </c>
      <c r="C4579" s="20" t="s">
        <v>1007</v>
      </c>
      <c r="D4579" s="20" t="s">
        <v>786</v>
      </c>
      <c r="E4579" s="20" t="s">
        <v>8304</v>
      </c>
      <c r="F4579" s="20" t="s">
        <v>471</v>
      </c>
      <c r="G4579" s="20">
        <v>32.39</v>
      </c>
      <c r="H4579" s="20" t="s">
        <v>1679</v>
      </c>
      <c r="I4579" s="20" t="s">
        <v>8298</v>
      </c>
      <c r="J4579" s="20" t="s">
        <v>8299</v>
      </c>
      <c r="K4579" s="20" t="s">
        <v>8299</v>
      </c>
      <c r="L4579" s="20" t="s">
        <v>808</v>
      </c>
      <c r="M4579" s="20">
        <v>4</v>
      </c>
      <c r="N4579" s="20" t="s">
        <v>1679</v>
      </c>
      <c r="P4579" s="20">
        <v>0</v>
      </c>
      <c r="Q4579" s="20" t="s">
        <v>545</v>
      </c>
      <c r="R4579" s="20" t="s">
        <v>488</v>
      </c>
      <c r="S4579" s="20" t="s">
        <v>221</v>
      </c>
      <c r="T4579" s="20" t="s">
        <v>8300</v>
      </c>
      <c r="U4579" s="20" t="s">
        <v>8301</v>
      </c>
      <c r="V4579" s="20">
        <v>6</v>
      </c>
      <c r="W4579" s="20">
        <v>186</v>
      </c>
      <c r="Y4579" s="20" t="s">
        <v>1684</v>
      </c>
      <c r="Z4579" s="20" t="s">
        <v>1685</v>
      </c>
      <c r="AA4579" s="20">
        <v>1.5</v>
      </c>
      <c r="AB4579" s="20">
        <v>45</v>
      </c>
      <c r="AC4579" s="20">
        <v>45</v>
      </c>
      <c r="AD4579" s="20">
        <v>45</v>
      </c>
      <c r="AT4579" s="20" t="s">
        <v>1687</v>
      </c>
      <c r="BE4579" s="20" t="s">
        <v>808</v>
      </c>
      <c r="BL4579" s="20">
        <v>2591.1999999999998</v>
      </c>
      <c r="BM4579" s="20">
        <v>80</v>
      </c>
    </row>
    <row r="4580" spans="1:65" x14ac:dyDescent="0.25">
      <c r="A4580" s="20" t="s">
        <v>1677</v>
      </c>
      <c r="B4580" s="20" t="s">
        <v>808</v>
      </c>
      <c r="C4580" s="20" t="s">
        <v>1007</v>
      </c>
      <c r="D4580" s="20" t="s">
        <v>786</v>
      </c>
      <c r="E4580" s="20" t="s">
        <v>8305</v>
      </c>
      <c r="F4580" s="20" t="s">
        <v>472</v>
      </c>
      <c r="G4580" s="20">
        <v>14.93</v>
      </c>
      <c r="H4580" s="20" t="s">
        <v>1679</v>
      </c>
      <c r="I4580" s="20" t="s">
        <v>8298</v>
      </c>
      <c r="J4580" s="20" t="s">
        <v>8299</v>
      </c>
      <c r="K4580" s="20" t="s">
        <v>8299</v>
      </c>
      <c r="L4580" s="20" t="s">
        <v>808</v>
      </c>
      <c r="M4580" s="20">
        <v>4</v>
      </c>
      <c r="N4580" s="20" t="s">
        <v>1679</v>
      </c>
      <c r="P4580" s="20">
        <v>0</v>
      </c>
      <c r="Q4580" s="20" t="s">
        <v>545</v>
      </c>
      <c r="R4580" s="20" t="s">
        <v>488</v>
      </c>
      <c r="S4580" s="20" t="s">
        <v>221</v>
      </c>
      <c r="T4580" s="20" t="s">
        <v>8300</v>
      </c>
      <c r="U4580" s="20" t="s">
        <v>8301</v>
      </c>
      <c r="V4580" s="20">
        <v>6</v>
      </c>
      <c r="W4580" s="20">
        <v>186</v>
      </c>
      <c r="Y4580" s="20" t="s">
        <v>1684</v>
      </c>
      <c r="Z4580" s="20" t="s">
        <v>1685</v>
      </c>
      <c r="AA4580" s="20">
        <v>1.5</v>
      </c>
      <c r="AB4580" s="20">
        <v>45</v>
      </c>
      <c r="AC4580" s="20">
        <v>45</v>
      </c>
      <c r="AD4580" s="20">
        <v>45</v>
      </c>
      <c r="AT4580" s="20" t="s">
        <v>1687</v>
      </c>
      <c r="BE4580" s="20" t="s">
        <v>808</v>
      </c>
      <c r="BL4580" s="20">
        <v>1194.4000000000001</v>
      </c>
      <c r="BM4580" s="20">
        <v>80</v>
      </c>
    </row>
    <row r="4581" spans="1:65" x14ac:dyDescent="0.25">
      <c r="A4581" s="20" t="s">
        <v>1677</v>
      </c>
      <c r="B4581" s="20" t="s">
        <v>808</v>
      </c>
      <c r="C4581" s="20" t="s">
        <v>1007</v>
      </c>
      <c r="D4581" s="20" t="s">
        <v>786</v>
      </c>
      <c r="E4581" s="20" t="s">
        <v>8306</v>
      </c>
      <c r="F4581" s="20" t="s">
        <v>473</v>
      </c>
      <c r="G4581" s="20">
        <v>6.59</v>
      </c>
      <c r="H4581" s="20" t="s">
        <v>1679</v>
      </c>
      <c r="I4581" s="20" t="s">
        <v>8298</v>
      </c>
      <c r="J4581" s="20" t="s">
        <v>8299</v>
      </c>
      <c r="K4581" s="20" t="s">
        <v>8299</v>
      </c>
      <c r="L4581" s="20" t="s">
        <v>808</v>
      </c>
      <c r="M4581" s="20">
        <v>4</v>
      </c>
      <c r="N4581" s="20" t="s">
        <v>1679</v>
      </c>
      <c r="P4581" s="20">
        <v>0</v>
      </c>
      <c r="Q4581" s="20" t="s">
        <v>545</v>
      </c>
      <c r="R4581" s="20" t="s">
        <v>488</v>
      </c>
      <c r="S4581" s="20" t="s">
        <v>221</v>
      </c>
      <c r="T4581" s="20" t="s">
        <v>8300</v>
      </c>
      <c r="U4581" s="20" t="s">
        <v>8301</v>
      </c>
      <c r="V4581" s="20">
        <v>6</v>
      </c>
      <c r="W4581" s="20">
        <v>186</v>
      </c>
      <c r="Y4581" s="20" t="s">
        <v>1684</v>
      </c>
      <c r="Z4581" s="20" t="s">
        <v>1685</v>
      </c>
      <c r="AA4581" s="20">
        <v>1.5</v>
      </c>
      <c r="AB4581" s="20">
        <v>45</v>
      </c>
      <c r="AC4581" s="20">
        <v>45</v>
      </c>
      <c r="AD4581" s="20">
        <v>45</v>
      </c>
      <c r="AT4581" s="20" t="s">
        <v>1687</v>
      </c>
      <c r="BE4581" s="20" t="s">
        <v>808</v>
      </c>
      <c r="BL4581" s="20">
        <v>527.20000000000005</v>
      </c>
      <c r="BM4581" s="20">
        <v>80</v>
      </c>
    </row>
    <row r="4582" spans="1:65" x14ac:dyDescent="0.25">
      <c r="A4582" s="20" t="s">
        <v>1677</v>
      </c>
      <c r="B4582" s="20" t="s">
        <v>808</v>
      </c>
      <c r="C4582" s="20" t="s">
        <v>1008</v>
      </c>
      <c r="D4582" s="20" t="s">
        <v>753</v>
      </c>
      <c r="E4582" s="20" t="s">
        <v>8307</v>
      </c>
      <c r="F4582" s="20" t="s">
        <v>465</v>
      </c>
      <c r="G4582" s="20">
        <v>2.83</v>
      </c>
      <c r="H4582" s="20" t="s">
        <v>1679</v>
      </c>
      <c r="I4582" s="20" t="s">
        <v>8308</v>
      </c>
      <c r="J4582" s="20" t="s">
        <v>8309</v>
      </c>
      <c r="K4582" s="20" t="s">
        <v>8309</v>
      </c>
      <c r="L4582" s="20" t="s">
        <v>808</v>
      </c>
      <c r="M4582" s="20">
        <v>4</v>
      </c>
      <c r="N4582" s="20" t="s">
        <v>1679</v>
      </c>
      <c r="P4582" s="20">
        <v>0</v>
      </c>
      <c r="Q4582" s="20" t="s">
        <v>509</v>
      </c>
      <c r="R4582" s="20" t="s">
        <v>707</v>
      </c>
      <c r="S4582" s="20" t="s">
        <v>221</v>
      </c>
      <c r="T4582" s="20" t="s">
        <v>8310</v>
      </c>
      <c r="V4582" s="20">
        <v>16</v>
      </c>
      <c r="W4582" s="20">
        <v>487</v>
      </c>
      <c r="Y4582" s="20" t="s">
        <v>1684</v>
      </c>
      <c r="Z4582" s="20" t="s">
        <v>1685</v>
      </c>
      <c r="AA4582" s="20">
        <v>1.5</v>
      </c>
      <c r="AY4582" s="20" t="s">
        <v>3815</v>
      </c>
      <c r="BD4582" s="20" t="s">
        <v>5116</v>
      </c>
      <c r="BE4582" s="20" t="s">
        <v>808</v>
      </c>
      <c r="BL4582" s="20">
        <v>297.14999999999998</v>
      </c>
      <c r="BM4582" s="20">
        <v>105</v>
      </c>
    </row>
    <row r="4583" spans="1:65" x14ac:dyDescent="0.25">
      <c r="A4583" s="20" t="s">
        <v>1677</v>
      </c>
      <c r="B4583" s="20" t="s">
        <v>808</v>
      </c>
      <c r="C4583" s="20" t="s">
        <v>1008</v>
      </c>
      <c r="D4583" s="20" t="s">
        <v>753</v>
      </c>
      <c r="E4583" s="20" t="s">
        <v>8311</v>
      </c>
      <c r="F4583" s="20" t="s">
        <v>468</v>
      </c>
      <c r="G4583" s="20">
        <v>8.4600000000000009</v>
      </c>
      <c r="H4583" s="20" t="s">
        <v>1679</v>
      </c>
      <c r="I4583" s="20" t="s">
        <v>8308</v>
      </c>
      <c r="J4583" s="20" t="s">
        <v>8309</v>
      </c>
      <c r="K4583" s="20" t="s">
        <v>8309</v>
      </c>
      <c r="L4583" s="20" t="s">
        <v>808</v>
      </c>
      <c r="M4583" s="20">
        <v>4</v>
      </c>
      <c r="N4583" s="20" t="s">
        <v>1679</v>
      </c>
      <c r="P4583" s="20">
        <v>0</v>
      </c>
      <c r="Q4583" s="20" t="s">
        <v>509</v>
      </c>
      <c r="R4583" s="20" t="s">
        <v>508</v>
      </c>
      <c r="S4583" s="20" t="s">
        <v>221</v>
      </c>
      <c r="T4583" s="20" t="s">
        <v>8310</v>
      </c>
      <c r="V4583" s="20">
        <v>16</v>
      </c>
      <c r="W4583" s="20">
        <v>487</v>
      </c>
      <c r="Y4583" s="20" t="s">
        <v>1684</v>
      </c>
      <c r="Z4583" s="20" t="s">
        <v>1685</v>
      </c>
      <c r="AA4583" s="20">
        <v>0</v>
      </c>
      <c r="AY4583" s="20" t="s">
        <v>3815</v>
      </c>
      <c r="BD4583" s="20" t="s">
        <v>5116</v>
      </c>
      <c r="BE4583" s="20" t="s">
        <v>808</v>
      </c>
      <c r="BL4583" s="20">
        <v>888.3</v>
      </c>
      <c r="BM4583" s="20">
        <v>105</v>
      </c>
    </row>
    <row r="4584" spans="1:65" x14ac:dyDescent="0.25">
      <c r="A4584" s="20" t="s">
        <v>1677</v>
      </c>
      <c r="B4584" s="20" t="s">
        <v>808</v>
      </c>
      <c r="C4584" s="20" t="s">
        <v>1008</v>
      </c>
      <c r="D4584" s="20" t="s">
        <v>753</v>
      </c>
      <c r="E4584" s="20" t="s">
        <v>8312</v>
      </c>
      <c r="F4584" s="20" t="s">
        <v>470</v>
      </c>
      <c r="G4584" s="20">
        <v>4.79</v>
      </c>
      <c r="H4584" s="20" t="s">
        <v>1679</v>
      </c>
      <c r="I4584" s="20" t="s">
        <v>8308</v>
      </c>
      <c r="J4584" s="20" t="s">
        <v>8309</v>
      </c>
      <c r="K4584" s="20" t="s">
        <v>8309</v>
      </c>
      <c r="L4584" s="20" t="s">
        <v>808</v>
      </c>
      <c r="M4584" s="20">
        <v>4</v>
      </c>
      <c r="N4584" s="20" t="s">
        <v>1679</v>
      </c>
      <c r="P4584" s="20">
        <v>0</v>
      </c>
      <c r="Q4584" s="20" t="s">
        <v>509</v>
      </c>
      <c r="R4584" s="20" t="s">
        <v>508</v>
      </c>
      <c r="S4584" s="20" t="s">
        <v>221</v>
      </c>
      <c r="T4584" s="20" t="s">
        <v>8310</v>
      </c>
      <c r="V4584" s="20">
        <v>16</v>
      </c>
      <c r="W4584" s="20">
        <v>487</v>
      </c>
      <c r="Y4584" s="20" t="s">
        <v>1684</v>
      </c>
      <c r="Z4584" s="20" t="s">
        <v>1685</v>
      </c>
      <c r="AA4584" s="20">
        <v>0</v>
      </c>
      <c r="AY4584" s="20" t="s">
        <v>3815</v>
      </c>
      <c r="BD4584" s="20" t="s">
        <v>5116</v>
      </c>
      <c r="BE4584" s="20" t="s">
        <v>808</v>
      </c>
      <c r="BL4584" s="20">
        <v>502.95</v>
      </c>
      <c r="BM4584" s="20">
        <v>105</v>
      </c>
    </row>
    <row r="4585" spans="1:65" x14ac:dyDescent="0.25">
      <c r="A4585" s="20" t="s">
        <v>1677</v>
      </c>
      <c r="B4585" s="20" t="s">
        <v>808</v>
      </c>
      <c r="C4585" s="20" t="s">
        <v>1008</v>
      </c>
      <c r="D4585" s="20" t="s">
        <v>753</v>
      </c>
      <c r="E4585" s="20" t="s">
        <v>8313</v>
      </c>
      <c r="F4585" s="20" t="s">
        <v>471</v>
      </c>
      <c r="G4585" s="20">
        <v>2.68</v>
      </c>
      <c r="H4585" s="20" t="s">
        <v>1679</v>
      </c>
      <c r="I4585" s="20" t="s">
        <v>8308</v>
      </c>
      <c r="J4585" s="20" t="s">
        <v>8309</v>
      </c>
      <c r="K4585" s="20" t="s">
        <v>8309</v>
      </c>
      <c r="L4585" s="20" t="s">
        <v>808</v>
      </c>
      <c r="M4585" s="20">
        <v>5</v>
      </c>
      <c r="N4585" s="20" t="s">
        <v>1679</v>
      </c>
      <c r="P4585" s="20">
        <v>0</v>
      </c>
      <c r="Q4585" s="20" t="s">
        <v>509</v>
      </c>
      <c r="R4585" s="20" t="s">
        <v>508</v>
      </c>
      <c r="S4585" s="20" t="s">
        <v>221</v>
      </c>
      <c r="T4585" s="20" t="s">
        <v>8310</v>
      </c>
      <c r="V4585" s="20">
        <v>16</v>
      </c>
      <c r="W4585" s="20">
        <v>487</v>
      </c>
      <c r="Y4585" s="20" t="s">
        <v>1684</v>
      </c>
      <c r="Z4585" s="20" t="s">
        <v>1685</v>
      </c>
      <c r="AA4585" s="20">
        <v>0</v>
      </c>
      <c r="AY4585" s="20" t="s">
        <v>3815</v>
      </c>
      <c r="BD4585" s="20" t="s">
        <v>5116</v>
      </c>
      <c r="BE4585" s="20" t="s">
        <v>808</v>
      </c>
      <c r="BL4585" s="20">
        <v>281.39999999999998</v>
      </c>
      <c r="BM4585" s="20">
        <v>105</v>
      </c>
    </row>
    <row r="4586" spans="1:65" x14ac:dyDescent="0.25">
      <c r="A4586" s="20" t="s">
        <v>1677</v>
      </c>
      <c r="B4586" s="20" t="s">
        <v>808</v>
      </c>
      <c r="C4586" s="20" t="s">
        <v>1008</v>
      </c>
      <c r="D4586" s="20" t="s">
        <v>753</v>
      </c>
      <c r="E4586" s="20" t="s">
        <v>8314</v>
      </c>
      <c r="F4586" s="20" t="s">
        <v>472</v>
      </c>
      <c r="G4586" s="20">
        <v>1.65</v>
      </c>
      <c r="H4586" s="20" t="s">
        <v>1679</v>
      </c>
      <c r="I4586" s="20" t="s">
        <v>8308</v>
      </c>
      <c r="J4586" s="20" t="s">
        <v>8309</v>
      </c>
      <c r="K4586" s="20" t="s">
        <v>8309</v>
      </c>
      <c r="L4586" s="20" t="s">
        <v>808</v>
      </c>
      <c r="M4586" s="20">
        <v>5</v>
      </c>
      <c r="N4586" s="20" t="s">
        <v>1679</v>
      </c>
      <c r="P4586" s="20">
        <v>0</v>
      </c>
      <c r="Q4586" s="20" t="s">
        <v>509</v>
      </c>
      <c r="R4586" s="20" t="s">
        <v>707</v>
      </c>
      <c r="S4586" s="20" t="s">
        <v>221</v>
      </c>
      <c r="T4586" s="20" t="s">
        <v>8310</v>
      </c>
      <c r="V4586" s="20">
        <v>16</v>
      </c>
      <c r="W4586" s="20">
        <v>487</v>
      </c>
      <c r="Y4586" s="20" t="s">
        <v>1684</v>
      </c>
      <c r="Z4586" s="20" t="s">
        <v>1685</v>
      </c>
      <c r="AA4586" s="20">
        <v>0</v>
      </c>
      <c r="AY4586" s="20" t="s">
        <v>3815</v>
      </c>
      <c r="BD4586" s="20" t="s">
        <v>5116</v>
      </c>
      <c r="BE4586" s="20" t="s">
        <v>808</v>
      </c>
      <c r="BL4586" s="20">
        <v>173.25</v>
      </c>
      <c r="BM4586" s="20">
        <v>105</v>
      </c>
    </row>
    <row r="4587" spans="1:65" x14ac:dyDescent="0.25">
      <c r="A4587" s="20" t="s">
        <v>1677</v>
      </c>
      <c r="B4587" s="20" t="s">
        <v>808</v>
      </c>
      <c r="C4587" s="20" t="s">
        <v>1008</v>
      </c>
      <c r="D4587" s="20" t="s">
        <v>753</v>
      </c>
      <c r="E4587" s="20" t="s">
        <v>8315</v>
      </c>
      <c r="F4587" s="20" t="s">
        <v>473</v>
      </c>
      <c r="G4587" s="20">
        <v>3.46</v>
      </c>
      <c r="H4587" s="20" t="s">
        <v>1679</v>
      </c>
      <c r="I4587" s="20" t="s">
        <v>8308</v>
      </c>
      <c r="J4587" s="20" t="s">
        <v>8309</v>
      </c>
      <c r="K4587" s="20" t="s">
        <v>8309</v>
      </c>
      <c r="L4587" s="20" t="s">
        <v>808</v>
      </c>
      <c r="M4587" s="20">
        <v>5</v>
      </c>
      <c r="N4587" s="20" t="s">
        <v>1679</v>
      </c>
      <c r="P4587" s="20">
        <v>0</v>
      </c>
      <c r="Q4587" s="20" t="s">
        <v>509</v>
      </c>
      <c r="R4587" s="20" t="s">
        <v>508</v>
      </c>
      <c r="S4587" s="20" t="s">
        <v>221</v>
      </c>
      <c r="T4587" s="20" t="s">
        <v>8310</v>
      </c>
      <c r="V4587" s="20">
        <v>16</v>
      </c>
      <c r="W4587" s="20">
        <v>487</v>
      </c>
      <c r="Y4587" s="20" t="s">
        <v>1684</v>
      </c>
      <c r="Z4587" s="20" t="s">
        <v>1685</v>
      </c>
      <c r="AA4587" s="20">
        <v>0</v>
      </c>
      <c r="AY4587" s="20" t="s">
        <v>3815</v>
      </c>
      <c r="BD4587" s="20" t="s">
        <v>5116</v>
      </c>
      <c r="BE4587" s="20" t="s">
        <v>808</v>
      </c>
      <c r="BL4587" s="20">
        <v>363.3</v>
      </c>
      <c r="BM4587" s="20">
        <v>105</v>
      </c>
    </row>
    <row r="4588" spans="1:65" x14ac:dyDescent="0.25">
      <c r="A4588" s="20" t="s">
        <v>1677</v>
      </c>
      <c r="B4588" s="20" t="s">
        <v>808</v>
      </c>
      <c r="C4588" s="20" t="s">
        <v>1008</v>
      </c>
      <c r="D4588" s="20" t="s">
        <v>753</v>
      </c>
      <c r="E4588" s="20" t="s">
        <v>8316</v>
      </c>
      <c r="F4588" s="20" t="s">
        <v>474</v>
      </c>
      <c r="G4588" s="20">
        <v>11.56</v>
      </c>
      <c r="H4588" s="20" t="s">
        <v>1679</v>
      </c>
      <c r="I4588" s="20" t="s">
        <v>8308</v>
      </c>
      <c r="J4588" s="20" t="s">
        <v>8309</v>
      </c>
      <c r="K4588" s="20" t="s">
        <v>8309</v>
      </c>
      <c r="L4588" s="20" t="s">
        <v>808</v>
      </c>
      <c r="M4588" s="20">
        <v>1</v>
      </c>
      <c r="N4588" s="20" t="s">
        <v>1679</v>
      </c>
      <c r="P4588" s="20">
        <v>0</v>
      </c>
      <c r="Q4588" s="20" t="s">
        <v>509</v>
      </c>
      <c r="R4588" s="20" t="s">
        <v>508</v>
      </c>
      <c r="S4588" s="20" t="s">
        <v>221</v>
      </c>
      <c r="T4588" s="20" t="s">
        <v>8310</v>
      </c>
      <c r="V4588" s="20">
        <v>16</v>
      </c>
      <c r="W4588" s="20">
        <v>487</v>
      </c>
      <c r="Y4588" s="20" t="s">
        <v>1684</v>
      </c>
      <c r="Z4588" s="20" t="s">
        <v>1685</v>
      </c>
      <c r="AA4588" s="20">
        <v>0</v>
      </c>
      <c r="AY4588" s="20" t="s">
        <v>3815</v>
      </c>
      <c r="BD4588" s="20" t="s">
        <v>5116</v>
      </c>
      <c r="BE4588" s="20" t="s">
        <v>808</v>
      </c>
      <c r="BL4588" s="20">
        <v>745.5</v>
      </c>
      <c r="BM4588" s="20">
        <v>105</v>
      </c>
    </row>
    <row r="4589" spans="1:65" x14ac:dyDescent="0.25">
      <c r="A4589" s="20" t="s">
        <v>1677</v>
      </c>
      <c r="B4589" s="20" t="s">
        <v>808</v>
      </c>
      <c r="C4589" s="20" t="s">
        <v>1008</v>
      </c>
      <c r="D4589" s="20" t="s">
        <v>753</v>
      </c>
      <c r="E4589" s="20" t="s">
        <v>8317</v>
      </c>
      <c r="F4589" s="20" t="s">
        <v>475</v>
      </c>
      <c r="G4589" s="20">
        <v>4.33</v>
      </c>
      <c r="H4589" s="20" t="s">
        <v>1679</v>
      </c>
      <c r="I4589" s="20" t="s">
        <v>8308</v>
      </c>
      <c r="J4589" s="20" t="s">
        <v>8309</v>
      </c>
      <c r="K4589" s="20" t="s">
        <v>8309</v>
      </c>
      <c r="L4589" s="20" t="s">
        <v>808</v>
      </c>
      <c r="M4589" s="20">
        <v>5</v>
      </c>
      <c r="N4589" s="20" t="s">
        <v>1679</v>
      </c>
      <c r="P4589" s="20">
        <v>0</v>
      </c>
      <c r="Q4589" s="20" t="s">
        <v>509</v>
      </c>
      <c r="R4589" s="20" t="s">
        <v>508</v>
      </c>
      <c r="S4589" s="20" t="s">
        <v>221</v>
      </c>
      <c r="T4589" s="20" t="s">
        <v>8310</v>
      </c>
      <c r="V4589" s="20">
        <v>16</v>
      </c>
      <c r="W4589" s="20">
        <v>487</v>
      </c>
      <c r="Y4589" s="20" t="s">
        <v>1684</v>
      </c>
      <c r="Z4589" s="20" t="s">
        <v>1685</v>
      </c>
      <c r="AA4589" s="20">
        <v>0</v>
      </c>
      <c r="AY4589" s="20" t="s">
        <v>3815</v>
      </c>
      <c r="BD4589" s="20" t="s">
        <v>5116</v>
      </c>
      <c r="BE4589" s="20" t="s">
        <v>808</v>
      </c>
      <c r="BL4589" s="20">
        <v>454.65</v>
      </c>
      <c r="BM4589" s="20">
        <v>105</v>
      </c>
    </row>
    <row r="4590" spans="1:65" x14ac:dyDescent="0.25">
      <c r="A4590" s="20" t="s">
        <v>1677</v>
      </c>
      <c r="B4590" s="20" t="s">
        <v>808</v>
      </c>
      <c r="C4590" s="20" t="s">
        <v>1008</v>
      </c>
      <c r="D4590" s="20" t="s">
        <v>753</v>
      </c>
      <c r="E4590" s="20" t="s">
        <v>8318</v>
      </c>
      <c r="F4590" s="20" t="s">
        <v>476</v>
      </c>
      <c r="G4590" s="20">
        <v>10.16</v>
      </c>
      <c r="H4590" s="20" t="s">
        <v>1679</v>
      </c>
      <c r="I4590" s="20" t="s">
        <v>8308</v>
      </c>
      <c r="J4590" s="20" t="s">
        <v>8309</v>
      </c>
      <c r="K4590" s="20" t="s">
        <v>8309</v>
      </c>
      <c r="L4590" s="20" t="s">
        <v>808</v>
      </c>
      <c r="M4590" s="20">
        <v>1</v>
      </c>
      <c r="N4590" s="20" t="s">
        <v>1679</v>
      </c>
      <c r="P4590" s="20">
        <v>0</v>
      </c>
      <c r="Q4590" s="20" t="s">
        <v>509</v>
      </c>
      <c r="R4590" s="20" t="s">
        <v>508</v>
      </c>
      <c r="S4590" s="20" t="s">
        <v>221</v>
      </c>
      <c r="T4590" s="20" t="s">
        <v>8310</v>
      </c>
      <c r="V4590" s="20">
        <v>16</v>
      </c>
      <c r="W4590" s="20">
        <v>487</v>
      </c>
      <c r="Y4590" s="20" t="s">
        <v>1684</v>
      </c>
      <c r="Z4590" s="20" t="s">
        <v>1685</v>
      </c>
      <c r="AA4590" s="20">
        <v>0</v>
      </c>
      <c r="AY4590" s="20" t="s">
        <v>3815</v>
      </c>
      <c r="BD4590" s="20" t="s">
        <v>5116</v>
      </c>
      <c r="BE4590" s="20" t="s">
        <v>808</v>
      </c>
      <c r="BL4590" s="20">
        <v>112.35</v>
      </c>
      <c r="BM4590" s="20">
        <v>105</v>
      </c>
    </row>
    <row r="4591" spans="1:65" x14ac:dyDescent="0.25">
      <c r="A4591" s="20" t="s">
        <v>1677</v>
      </c>
      <c r="B4591" s="20" t="s">
        <v>808</v>
      </c>
      <c r="C4591" s="20" t="s">
        <v>1008</v>
      </c>
      <c r="D4591" s="20" t="s">
        <v>753</v>
      </c>
      <c r="E4591" s="20" t="s">
        <v>8319</v>
      </c>
      <c r="F4591" s="20" t="s">
        <v>477</v>
      </c>
      <c r="G4591" s="20">
        <v>2.67</v>
      </c>
      <c r="H4591" s="20" t="s">
        <v>1679</v>
      </c>
      <c r="I4591" s="20" t="s">
        <v>8308</v>
      </c>
      <c r="J4591" s="20" t="s">
        <v>8309</v>
      </c>
      <c r="K4591" s="20" t="s">
        <v>8309</v>
      </c>
      <c r="L4591" s="20" t="s">
        <v>808</v>
      </c>
      <c r="M4591" s="20">
        <v>5</v>
      </c>
      <c r="N4591" s="20" t="s">
        <v>1679</v>
      </c>
      <c r="P4591" s="20">
        <v>0</v>
      </c>
      <c r="Q4591" s="20" t="s">
        <v>509</v>
      </c>
      <c r="R4591" s="20" t="s">
        <v>508</v>
      </c>
      <c r="S4591" s="20" t="s">
        <v>221</v>
      </c>
      <c r="T4591" s="20" t="s">
        <v>8310</v>
      </c>
      <c r="V4591" s="20">
        <v>16</v>
      </c>
      <c r="W4591" s="20">
        <v>487</v>
      </c>
      <c r="Y4591" s="20" t="s">
        <v>1684</v>
      </c>
      <c r="Z4591" s="20" t="s">
        <v>1685</v>
      </c>
      <c r="AA4591" s="20">
        <v>0</v>
      </c>
      <c r="AY4591" s="20" t="s">
        <v>3815</v>
      </c>
      <c r="BD4591" s="20" t="s">
        <v>5116</v>
      </c>
      <c r="BE4591" s="20" t="s">
        <v>808</v>
      </c>
      <c r="BL4591" s="20">
        <v>280.35000000000002</v>
      </c>
      <c r="BM4591" s="20">
        <v>105</v>
      </c>
    </row>
    <row r="4592" spans="1:65" x14ac:dyDescent="0.25">
      <c r="A4592" s="20" t="s">
        <v>1677</v>
      </c>
      <c r="B4592" s="20" t="s">
        <v>808</v>
      </c>
      <c r="C4592" s="20" t="s">
        <v>1008</v>
      </c>
      <c r="D4592" s="20" t="s">
        <v>753</v>
      </c>
      <c r="E4592" s="20" t="s">
        <v>8320</v>
      </c>
      <c r="F4592" s="20" t="s">
        <v>478</v>
      </c>
      <c r="G4592" s="20">
        <v>7.3</v>
      </c>
      <c r="H4592" s="20" t="s">
        <v>1679</v>
      </c>
      <c r="I4592" s="20" t="s">
        <v>8308</v>
      </c>
      <c r="J4592" s="20" t="s">
        <v>8309</v>
      </c>
      <c r="K4592" s="20" t="s">
        <v>8309</v>
      </c>
      <c r="L4592" s="20" t="s">
        <v>808</v>
      </c>
      <c r="M4592" s="20">
        <v>5</v>
      </c>
      <c r="N4592" s="20" t="s">
        <v>1679</v>
      </c>
      <c r="P4592" s="20">
        <v>0</v>
      </c>
      <c r="Q4592" s="20" t="s">
        <v>509</v>
      </c>
      <c r="R4592" s="20" t="s">
        <v>508</v>
      </c>
      <c r="S4592" s="20" t="s">
        <v>221</v>
      </c>
      <c r="T4592" s="20" t="s">
        <v>8310</v>
      </c>
      <c r="V4592" s="20">
        <v>16</v>
      </c>
      <c r="W4592" s="20">
        <v>487</v>
      </c>
      <c r="Y4592" s="20" t="s">
        <v>1684</v>
      </c>
      <c r="Z4592" s="20" t="s">
        <v>1685</v>
      </c>
      <c r="AA4592" s="20">
        <v>0</v>
      </c>
      <c r="AY4592" s="20" t="s">
        <v>3815</v>
      </c>
      <c r="BD4592" s="20" t="s">
        <v>5116</v>
      </c>
      <c r="BE4592" s="20" t="s">
        <v>808</v>
      </c>
      <c r="BL4592" s="20">
        <v>766.5</v>
      </c>
      <c r="BM4592" s="20">
        <v>105</v>
      </c>
    </row>
    <row r="4593" spans="1:68" x14ac:dyDescent="0.25">
      <c r="A4593" s="20" t="s">
        <v>1677</v>
      </c>
      <c r="B4593" s="20" t="s">
        <v>808</v>
      </c>
      <c r="C4593" s="20" t="s">
        <v>1008</v>
      </c>
      <c r="D4593" s="20" t="s">
        <v>753</v>
      </c>
      <c r="E4593" s="20" t="s">
        <v>8321</v>
      </c>
      <c r="F4593" s="20" t="s">
        <v>479</v>
      </c>
      <c r="G4593" s="20">
        <v>1.33</v>
      </c>
      <c r="H4593" s="20" t="s">
        <v>1679</v>
      </c>
      <c r="I4593" s="20" t="s">
        <v>8308</v>
      </c>
      <c r="J4593" s="20" t="s">
        <v>8309</v>
      </c>
      <c r="K4593" s="20" t="s">
        <v>8309</v>
      </c>
      <c r="L4593" s="20" t="s">
        <v>808</v>
      </c>
      <c r="M4593" s="20">
        <v>1</v>
      </c>
      <c r="N4593" s="20" t="s">
        <v>1679</v>
      </c>
      <c r="P4593" s="20">
        <v>0</v>
      </c>
      <c r="Q4593" s="20" t="s">
        <v>509</v>
      </c>
      <c r="S4593" s="20" t="s">
        <v>221</v>
      </c>
      <c r="Y4593" s="20" t="s">
        <v>1684</v>
      </c>
      <c r="Z4593" s="20" t="s">
        <v>1685</v>
      </c>
      <c r="AA4593" s="20">
        <v>1.5</v>
      </c>
      <c r="AU4593" s="20" t="s">
        <v>3141</v>
      </c>
      <c r="BE4593" s="20" t="s">
        <v>808</v>
      </c>
    </row>
    <row r="4594" spans="1:68" x14ac:dyDescent="0.25">
      <c r="A4594" s="20" t="s">
        <v>1677</v>
      </c>
      <c r="B4594" s="20" t="s">
        <v>808</v>
      </c>
      <c r="C4594" s="20" t="s">
        <v>1008</v>
      </c>
      <c r="D4594" s="20" t="s">
        <v>753</v>
      </c>
      <c r="E4594" s="20" t="s">
        <v>8322</v>
      </c>
      <c r="F4594" s="20" t="s">
        <v>480</v>
      </c>
      <c r="G4594" s="20">
        <v>15.45</v>
      </c>
      <c r="H4594" s="20" t="s">
        <v>1679</v>
      </c>
      <c r="I4594" s="20" t="s">
        <v>8308</v>
      </c>
      <c r="J4594" s="20" t="s">
        <v>8309</v>
      </c>
      <c r="K4594" s="20" t="s">
        <v>8309</v>
      </c>
      <c r="L4594" s="20" t="s">
        <v>808</v>
      </c>
      <c r="M4594" s="20">
        <v>1</v>
      </c>
      <c r="N4594" s="20" t="s">
        <v>1679</v>
      </c>
      <c r="P4594" s="20">
        <v>0</v>
      </c>
      <c r="Q4594" s="20" t="s">
        <v>509</v>
      </c>
      <c r="S4594" s="20" t="s">
        <v>221</v>
      </c>
      <c r="Y4594" s="20" t="s">
        <v>1684</v>
      </c>
      <c r="Z4594" s="20" t="s">
        <v>1685</v>
      </c>
      <c r="AA4594" s="20">
        <v>1.5</v>
      </c>
      <c r="AU4594" s="20" t="s">
        <v>3141</v>
      </c>
      <c r="BE4594" s="20" t="s">
        <v>808</v>
      </c>
    </row>
    <row r="4595" spans="1:68" x14ac:dyDescent="0.25">
      <c r="A4595" s="20" t="s">
        <v>1677</v>
      </c>
      <c r="B4595" s="20" t="s">
        <v>808</v>
      </c>
      <c r="C4595" s="20" t="s">
        <v>1008</v>
      </c>
      <c r="D4595" s="20" t="s">
        <v>753</v>
      </c>
      <c r="E4595" s="20" t="s">
        <v>8323</v>
      </c>
      <c r="F4595" s="20" t="s">
        <v>481</v>
      </c>
      <c r="G4595" s="20">
        <v>10.26</v>
      </c>
      <c r="H4595" s="20" t="s">
        <v>1679</v>
      </c>
      <c r="I4595" s="20" t="s">
        <v>8308</v>
      </c>
      <c r="J4595" s="20" t="s">
        <v>8309</v>
      </c>
      <c r="K4595" s="20" t="s">
        <v>8309</v>
      </c>
      <c r="L4595" s="20" t="s">
        <v>808</v>
      </c>
      <c r="M4595" s="20">
        <v>1</v>
      </c>
      <c r="N4595" s="20" t="s">
        <v>1679</v>
      </c>
      <c r="P4595" s="20">
        <v>0</v>
      </c>
      <c r="Q4595" s="20" t="s">
        <v>509</v>
      </c>
      <c r="S4595" s="20" t="s">
        <v>221</v>
      </c>
      <c r="Y4595" s="20" t="s">
        <v>1684</v>
      </c>
      <c r="Z4595" s="20" t="s">
        <v>1685</v>
      </c>
      <c r="AU4595" s="20" t="s">
        <v>3141</v>
      </c>
      <c r="BE4595" s="20" t="s">
        <v>808</v>
      </c>
    </row>
    <row r="4596" spans="1:68" x14ac:dyDescent="0.25">
      <c r="A4596" s="20" t="s">
        <v>1677</v>
      </c>
      <c r="B4596" s="20" t="s">
        <v>808</v>
      </c>
      <c r="C4596" s="20" t="s">
        <v>1009</v>
      </c>
      <c r="D4596" s="20" t="s">
        <v>751</v>
      </c>
      <c r="E4596" s="20" t="s">
        <v>8324</v>
      </c>
      <c r="F4596" s="20" t="s">
        <v>465</v>
      </c>
      <c r="G4596" s="20">
        <v>5.87</v>
      </c>
      <c r="H4596" s="20" t="s">
        <v>1679</v>
      </c>
      <c r="I4596" s="20" t="s">
        <v>8325</v>
      </c>
      <c r="J4596" s="20" t="s">
        <v>8326</v>
      </c>
      <c r="K4596" s="20" t="s">
        <v>8326</v>
      </c>
      <c r="L4596" s="20" t="s">
        <v>808</v>
      </c>
      <c r="M4596" s="20">
        <v>8</v>
      </c>
      <c r="N4596" s="20" t="s">
        <v>1679</v>
      </c>
      <c r="P4596" s="20">
        <v>0</v>
      </c>
      <c r="Q4596" s="20" t="s">
        <v>545</v>
      </c>
      <c r="R4596" s="20" t="s">
        <v>488</v>
      </c>
      <c r="S4596" s="20" t="s">
        <v>221</v>
      </c>
      <c r="T4596" s="20" t="s">
        <v>8327</v>
      </c>
      <c r="U4596" s="20" t="s">
        <v>8328</v>
      </c>
      <c r="V4596" s="20">
        <v>10</v>
      </c>
      <c r="W4596" s="20">
        <v>329</v>
      </c>
      <c r="Y4596" s="20" t="s">
        <v>1684</v>
      </c>
      <c r="Z4596" s="20" t="s">
        <v>1685</v>
      </c>
      <c r="AA4596" s="20">
        <v>1.5</v>
      </c>
      <c r="AB4596" s="20">
        <v>85</v>
      </c>
      <c r="AC4596" s="20">
        <v>85</v>
      </c>
      <c r="AD4596" s="20">
        <v>85</v>
      </c>
      <c r="AJ4596" s="20" t="s">
        <v>1815</v>
      </c>
      <c r="AY4596" s="20" t="s">
        <v>5208</v>
      </c>
      <c r="BD4596" s="20" t="s">
        <v>1888</v>
      </c>
      <c r="BE4596" s="20" t="s">
        <v>7977</v>
      </c>
      <c r="BL4596" s="20">
        <v>469.6</v>
      </c>
      <c r="BM4596" s="20">
        <v>80</v>
      </c>
      <c r="BN4596" s="20">
        <v>494.06200000000001</v>
      </c>
      <c r="BO4596" s="20">
        <v>5.87</v>
      </c>
      <c r="BP4596" s="20">
        <v>84.17</v>
      </c>
    </row>
    <row r="4597" spans="1:68" x14ac:dyDescent="0.25">
      <c r="A4597" s="20" t="s">
        <v>1677</v>
      </c>
      <c r="B4597" s="20" t="s">
        <v>808</v>
      </c>
      <c r="C4597" s="20" t="s">
        <v>1009</v>
      </c>
      <c r="D4597" s="20" t="s">
        <v>751</v>
      </c>
      <c r="E4597" s="20" t="s">
        <v>8329</v>
      </c>
      <c r="F4597" s="20" t="s">
        <v>468</v>
      </c>
      <c r="G4597" s="20">
        <v>3.87</v>
      </c>
      <c r="H4597" s="20" t="s">
        <v>1679</v>
      </c>
      <c r="I4597" s="20" t="s">
        <v>8325</v>
      </c>
      <c r="J4597" s="20" t="s">
        <v>8326</v>
      </c>
      <c r="K4597" s="20" t="s">
        <v>8326</v>
      </c>
      <c r="L4597" s="20" t="s">
        <v>808</v>
      </c>
      <c r="M4597" s="20">
        <v>8</v>
      </c>
      <c r="N4597" s="20" t="s">
        <v>1679</v>
      </c>
      <c r="P4597" s="20">
        <v>0</v>
      </c>
      <c r="Q4597" s="20" t="s">
        <v>545</v>
      </c>
      <c r="R4597" s="20" t="s">
        <v>488</v>
      </c>
      <c r="S4597" s="20" t="s">
        <v>221</v>
      </c>
      <c r="T4597" s="20" t="s">
        <v>8327</v>
      </c>
      <c r="U4597" s="20" t="s">
        <v>8328</v>
      </c>
      <c r="V4597" s="20">
        <v>10</v>
      </c>
      <c r="W4597" s="20">
        <v>329</v>
      </c>
      <c r="Y4597" s="20" t="s">
        <v>1684</v>
      </c>
      <c r="Z4597" s="20" t="s">
        <v>1685</v>
      </c>
      <c r="AB4597" s="20">
        <v>85</v>
      </c>
      <c r="AC4597" s="20">
        <v>85</v>
      </c>
      <c r="AD4597" s="20">
        <v>85</v>
      </c>
      <c r="AJ4597" s="20" t="s">
        <v>1815</v>
      </c>
      <c r="AY4597" s="20" t="s">
        <v>5208</v>
      </c>
      <c r="BD4597" s="20" t="s">
        <v>1888</v>
      </c>
      <c r="BE4597" s="20" t="s">
        <v>7977</v>
      </c>
      <c r="BL4597" s="20">
        <v>309.60000000000002</v>
      </c>
      <c r="BM4597" s="20">
        <v>80</v>
      </c>
      <c r="BN4597" s="20">
        <v>325.72800000000001</v>
      </c>
      <c r="BO4597" s="20">
        <v>3.87</v>
      </c>
      <c r="BP4597" s="20">
        <v>84.17</v>
      </c>
    </row>
    <row r="4598" spans="1:68" x14ac:dyDescent="0.25">
      <c r="A4598" s="20" t="s">
        <v>1677</v>
      </c>
      <c r="B4598" s="20" t="s">
        <v>808</v>
      </c>
      <c r="C4598" s="20" t="s">
        <v>1009</v>
      </c>
      <c r="D4598" s="20" t="s">
        <v>751</v>
      </c>
      <c r="E4598" s="20" t="s">
        <v>8330</v>
      </c>
      <c r="F4598" s="20" t="s">
        <v>470</v>
      </c>
      <c r="G4598" s="20">
        <v>6.15</v>
      </c>
      <c r="H4598" s="20" t="s">
        <v>1679</v>
      </c>
      <c r="I4598" s="20" t="s">
        <v>8325</v>
      </c>
      <c r="J4598" s="20" t="s">
        <v>8326</v>
      </c>
      <c r="K4598" s="20" t="s">
        <v>8326</v>
      </c>
      <c r="L4598" s="20" t="s">
        <v>808</v>
      </c>
      <c r="M4598" s="20">
        <v>8</v>
      </c>
      <c r="N4598" s="20" t="s">
        <v>1679</v>
      </c>
      <c r="P4598" s="20">
        <v>0</v>
      </c>
      <c r="Q4598" s="20" t="s">
        <v>545</v>
      </c>
      <c r="R4598" s="20" t="s">
        <v>488</v>
      </c>
      <c r="S4598" s="20" t="s">
        <v>221</v>
      </c>
      <c r="T4598" s="20" t="s">
        <v>8327</v>
      </c>
      <c r="U4598" s="20" t="s">
        <v>8328</v>
      </c>
      <c r="V4598" s="20">
        <v>10</v>
      </c>
      <c r="W4598" s="20">
        <v>329</v>
      </c>
      <c r="Y4598" s="20" t="s">
        <v>1684</v>
      </c>
      <c r="Z4598" s="20" t="s">
        <v>1685</v>
      </c>
      <c r="AB4598" s="20">
        <v>85</v>
      </c>
      <c r="AC4598" s="20">
        <v>85</v>
      </c>
      <c r="AD4598" s="20">
        <v>85</v>
      </c>
      <c r="AJ4598" s="20" t="s">
        <v>1815</v>
      </c>
      <c r="AY4598" s="20" t="s">
        <v>5208</v>
      </c>
      <c r="BD4598" s="20" t="s">
        <v>1888</v>
      </c>
      <c r="BE4598" s="20" t="s">
        <v>7977</v>
      </c>
      <c r="BL4598" s="20">
        <v>492</v>
      </c>
      <c r="BM4598" s="20">
        <v>80</v>
      </c>
      <c r="BN4598" s="20">
        <v>517.62800000000004</v>
      </c>
      <c r="BO4598" s="20">
        <v>6.15</v>
      </c>
      <c r="BP4598" s="20">
        <v>84.17</v>
      </c>
    </row>
    <row r="4599" spans="1:68" x14ac:dyDescent="0.25">
      <c r="A4599" s="20" t="s">
        <v>1677</v>
      </c>
      <c r="B4599" s="20" t="s">
        <v>808</v>
      </c>
      <c r="C4599" s="20" t="s">
        <v>1009</v>
      </c>
      <c r="D4599" s="20" t="s">
        <v>751</v>
      </c>
      <c r="E4599" s="20" t="s">
        <v>8331</v>
      </c>
      <c r="F4599" s="20" t="s">
        <v>471</v>
      </c>
      <c r="G4599" s="20">
        <v>6.37</v>
      </c>
      <c r="H4599" s="20" t="s">
        <v>1679</v>
      </c>
      <c r="I4599" s="20" t="s">
        <v>8325</v>
      </c>
      <c r="J4599" s="20" t="s">
        <v>8326</v>
      </c>
      <c r="K4599" s="20" t="s">
        <v>8326</v>
      </c>
      <c r="L4599" s="20" t="s">
        <v>808</v>
      </c>
      <c r="M4599" s="20">
        <v>8</v>
      </c>
      <c r="N4599" s="20" t="s">
        <v>1679</v>
      </c>
      <c r="P4599" s="20">
        <v>0</v>
      </c>
      <c r="Q4599" s="20" t="s">
        <v>545</v>
      </c>
      <c r="R4599" s="20" t="s">
        <v>488</v>
      </c>
      <c r="S4599" s="20" t="s">
        <v>221</v>
      </c>
      <c r="T4599" s="20" t="s">
        <v>8327</v>
      </c>
      <c r="U4599" s="20" t="s">
        <v>8328</v>
      </c>
      <c r="V4599" s="20">
        <v>10</v>
      </c>
      <c r="W4599" s="20">
        <v>329</v>
      </c>
      <c r="Y4599" s="20" t="s">
        <v>1684</v>
      </c>
      <c r="Z4599" s="20" t="s">
        <v>1685</v>
      </c>
      <c r="AB4599" s="20">
        <v>85</v>
      </c>
      <c r="AC4599" s="20">
        <v>85</v>
      </c>
      <c r="AD4599" s="20">
        <v>85</v>
      </c>
      <c r="AJ4599" s="20" t="s">
        <v>1815</v>
      </c>
      <c r="AY4599" s="20" t="s">
        <v>5208</v>
      </c>
      <c r="BD4599" s="20" t="s">
        <v>1888</v>
      </c>
      <c r="BE4599" s="20" t="s">
        <v>7977</v>
      </c>
      <c r="BL4599" s="20">
        <v>509.6</v>
      </c>
      <c r="BM4599" s="20">
        <v>80</v>
      </c>
      <c r="BN4599" s="20">
        <v>536.14200000000005</v>
      </c>
      <c r="BO4599" s="20">
        <v>6.37</v>
      </c>
      <c r="BP4599" s="20">
        <v>84.17</v>
      </c>
    </row>
    <row r="4600" spans="1:68" x14ac:dyDescent="0.25">
      <c r="A4600" s="20" t="s">
        <v>1677</v>
      </c>
      <c r="B4600" s="20" t="s">
        <v>808</v>
      </c>
      <c r="C4600" s="20" t="s">
        <v>1010</v>
      </c>
      <c r="D4600" s="20" t="s">
        <v>709</v>
      </c>
      <c r="E4600" s="20" t="s">
        <v>8332</v>
      </c>
      <c r="F4600" s="20" t="s">
        <v>465</v>
      </c>
      <c r="G4600" s="20">
        <v>8.2200000000000006</v>
      </c>
      <c r="H4600" s="20" t="s">
        <v>1679</v>
      </c>
      <c r="I4600" s="20" t="s">
        <v>8333</v>
      </c>
      <c r="J4600" s="20" t="s">
        <v>8334</v>
      </c>
      <c r="K4600" s="20" t="s">
        <v>8334</v>
      </c>
      <c r="L4600" s="20" t="s">
        <v>808</v>
      </c>
      <c r="M4600" s="20">
        <v>4</v>
      </c>
      <c r="N4600" s="20" t="s">
        <v>1679</v>
      </c>
      <c r="P4600" s="20">
        <v>0</v>
      </c>
      <c r="Q4600" s="20" t="s">
        <v>545</v>
      </c>
      <c r="R4600" s="20" t="s">
        <v>488</v>
      </c>
      <c r="S4600" s="20" t="s">
        <v>221</v>
      </c>
      <c r="T4600" s="20" t="s">
        <v>8335</v>
      </c>
      <c r="U4600" s="20" t="s">
        <v>8336</v>
      </c>
      <c r="V4600" s="20">
        <v>9</v>
      </c>
      <c r="W4600" s="20">
        <v>281</v>
      </c>
      <c r="Y4600" s="20" t="s">
        <v>1684</v>
      </c>
      <c r="Z4600" s="20" t="s">
        <v>1685</v>
      </c>
      <c r="AA4600" s="20">
        <v>1.5</v>
      </c>
      <c r="AB4600" s="20">
        <v>63</v>
      </c>
      <c r="AC4600" s="20">
        <v>63</v>
      </c>
      <c r="AD4600" s="20">
        <v>63</v>
      </c>
      <c r="AG4600" s="20" t="s">
        <v>2260</v>
      </c>
      <c r="AT4600" s="20" t="s">
        <v>1687</v>
      </c>
      <c r="BE4600" s="20" t="s">
        <v>808</v>
      </c>
      <c r="BL4600" s="20">
        <v>657.6</v>
      </c>
      <c r="BM4600" s="20">
        <v>80</v>
      </c>
    </row>
    <row r="4601" spans="1:68" x14ac:dyDescent="0.25">
      <c r="A4601" s="20" t="s">
        <v>1677</v>
      </c>
      <c r="B4601" s="20" t="s">
        <v>808</v>
      </c>
      <c r="C4601" s="20" t="s">
        <v>1010</v>
      </c>
      <c r="D4601" s="20" t="s">
        <v>709</v>
      </c>
      <c r="E4601" s="20" t="s">
        <v>8337</v>
      </c>
      <c r="F4601" s="20" t="s">
        <v>468</v>
      </c>
      <c r="G4601" s="20">
        <v>3.57</v>
      </c>
      <c r="H4601" s="20" t="s">
        <v>1679</v>
      </c>
      <c r="I4601" s="20" t="s">
        <v>8333</v>
      </c>
      <c r="J4601" s="20" t="s">
        <v>8334</v>
      </c>
      <c r="K4601" s="20" t="s">
        <v>8334</v>
      </c>
      <c r="L4601" s="20" t="s">
        <v>808</v>
      </c>
      <c r="M4601" s="20">
        <v>4</v>
      </c>
      <c r="N4601" s="20" t="s">
        <v>1679</v>
      </c>
      <c r="P4601" s="20">
        <v>0</v>
      </c>
      <c r="Q4601" s="20" t="s">
        <v>545</v>
      </c>
      <c r="R4601" s="20" t="s">
        <v>488</v>
      </c>
      <c r="S4601" s="20" t="s">
        <v>221</v>
      </c>
      <c r="T4601" s="20" t="s">
        <v>8335</v>
      </c>
      <c r="U4601" s="20" t="s">
        <v>8336</v>
      </c>
      <c r="V4601" s="20">
        <v>9</v>
      </c>
      <c r="W4601" s="20">
        <v>281</v>
      </c>
      <c r="Y4601" s="20" t="s">
        <v>1684</v>
      </c>
      <c r="Z4601" s="20" t="s">
        <v>1685</v>
      </c>
      <c r="AA4601" s="20">
        <v>1.5</v>
      </c>
      <c r="AB4601" s="20">
        <v>63</v>
      </c>
      <c r="AC4601" s="20">
        <v>63</v>
      </c>
      <c r="AD4601" s="20">
        <v>63</v>
      </c>
      <c r="AG4601" s="20" t="s">
        <v>2260</v>
      </c>
      <c r="AT4601" s="20" t="s">
        <v>1687</v>
      </c>
      <c r="BE4601" s="20" t="s">
        <v>808</v>
      </c>
      <c r="BL4601" s="20">
        <v>285.60000000000002</v>
      </c>
      <c r="BM4601" s="20">
        <v>80</v>
      </c>
    </row>
    <row r="4602" spans="1:68" x14ac:dyDescent="0.25">
      <c r="A4602" s="20" t="s">
        <v>1677</v>
      </c>
      <c r="B4602" s="20" t="s">
        <v>808</v>
      </c>
      <c r="C4602" s="20" t="s">
        <v>1010</v>
      </c>
      <c r="D4602" s="20" t="s">
        <v>709</v>
      </c>
      <c r="E4602" s="20" t="s">
        <v>8338</v>
      </c>
      <c r="F4602" s="20" t="s">
        <v>470</v>
      </c>
      <c r="G4602" s="20">
        <v>16.91</v>
      </c>
      <c r="H4602" s="20" t="s">
        <v>1679</v>
      </c>
      <c r="I4602" s="20" t="s">
        <v>8333</v>
      </c>
      <c r="J4602" s="20" t="s">
        <v>8334</v>
      </c>
      <c r="K4602" s="20" t="s">
        <v>8334</v>
      </c>
      <c r="L4602" s="20" t="s">
        <v>808</v>
      </c>
      <c r="M4602" s="20">
        <v>4</v>
      </c>
      <c r="N4602" s="20" t="s">
        <v>1679</v>
      </c>
      <c r="P4602" s="20">
        <v>0</v>
      </c>
      <c r="Q4602" s="20" t="s">
        <v>545</v>
      </c>
      <c r="R4602" s="20" t="s">
        <v>488</v>
      </c>
      <c r="S4602" s="20" t="s">
        <v>221</v>
      </c>
      <c r="T4602" s="20" t="s">
        <v>8335</v>
      </c>
      <c r="U4602" s="20" t="s">
        <v>8336</v>
      </c>
      <c r="V4602" s="20">
        <v>9</v>
      </c>
      <c r="W4602" s="20">
        <v>281</v>
      </c>
      <c r="Y4602" s="20" t="s">
        <v>1684</v>
      </c>
      <c r="Z4602" s="20" t="s">
        <v>1685</v>
      </c>
      <c r="AA4602" s="20">
        <v>1.4</v>
      </c>
      <c r="AB4602" s="20">
        <v>63</v>
      </c>
      <c r="AC4602" s="20">
        <v>63</v>
      </c>
      <c r="AD4602" s="20">
        <v>63</v>
      </c>
      <c r="AG4602" s="20" t="s">
        <v>2260</v>
      </c>
      <c r="AT4602" s="20" t="s">
        <v>1687</v>
      </c>
      <c r="BE4602" s="20" t="s">
        <v>808</v>
      </c>
      <c r="BL4602" s="20">
        <v>1203.2</v>
      </c>
      <c r="BM4602" s="20">
        <v>80</v>
      </c>
    </row>
    <row r="4603" spans="1:68" x14ac:dyDescent="0.25">
      <c r="A4603" s="20" t="s">
        <v>1677</v>
      </c>
      <c r="B4603" s="20" t="s">
        <v>808</v>
      </c>
      <c r="C4603" s="20" t="s">
        <v>1010</v>
      </c>
      <c r="D4603" s="20" t="s">
        <v>709</v>
      </c>
      <c r="E4603" s="20" t="s">
        <v>8339</v>
      </c>
      <c r="F4603" s="20" t="s">
        <v>471</v>
      </c>
      <c r="G4603" s="20">
        <v>17.28</v>
      </c>
      <c r="H4603" s="20" t="s">
        <v>1679</v>
      </c>
      <c r="I4603" s="20" t="s">
        <v>8333</v>
      </c>
      <c r="J4603" s="20" t="s">
        <v>8334</v>
      </c>
      <c r="K4603" s="20" t="s">
        <v>8334</v>
      </c>
      <c r="L4603" s="20" t="s">
        <v>808</v>
      </c>
      <c r="M4603" s="20">
        <v>4</v>
      </c>
      <c r="N4603" s="20" t="s">
        <v>1679</v>
      </c>
      <c r="P4603" s="20">
        <v>0</v>
      </c>
      <c r="Q4603" s="20" t="s">
        <v>545</v>
      </c>
      <c r="R4603" s="20" t="s">
        <v>488</v>
      </c>
      <c r="S4603" s="20" t="s">
        <v>221</v>
      </c>
      <c r="T4603" s="20" t="s">
        <v>8335</v>
      </c>
      <c r="U4603" s="20" t="s">
        <v>8336</v>
      </c>
      <c r="V4603" s="20">
        <v>9</v>
      </c>
      <c r="W4603" s="20">
        <v>281</v>
      </c>
      <c r="Y4603" s="20" t="s">
        <v>1684</v>
      </c>
      <c r="Z4603" s="20" t="s">
        <v>1685</v>
      </c>
      <c r="AA4603" s="20">
        <v>1.5</v>
      </c>
      <c r="AB4603" s="20">
        <v>63</v>
      </c>
      <c r="AC4603" s="20">
        <v>63</v>
      </c>
      <c r="AD4603" s="20">
        <v>63</v>
      </c>
      <c r="AG4603" s="20" t="s">
        <v>2260</v>
      </c>
      <c r="AT4603" s="20" t="s">
        <v>1687</v>
      </c>
      <c r="BE4603" s="20" t="s">
        <v>808</v>
      </c>
      <c r="BL4603" s="20">
        <v>1382.4</v>
      </c>
      <c r="BM4603" s="20">
        <v>80</v>
      </c>
    </row>
    <row r="4604" spans="1:68" x14ac:dyDescent="0.25">
      <c r="A4604" s="20" t="s">
        <v>1677</v>
      </c>
      <c r="B4604" s="20" t="s">
        <v>808</v>
      </c>
      <c r="C4604" s="20" t="s">
        <v>1011</v>
      </c>
      <c r="D4604" s="20" t="s">
        <v>751</v>
      </c>
      <c r="E4604" s="20" t="s">
        <v>8340</v>
      </c>
      <c r="F4604" s="20" t="s">
        <v>465</v>
      </c>
      <c r="G4604" s="20">
        <v>14.07</v>
      </c>
      <c r="H4604" s="20" t="s">
        <v>1679</v>
      </c>
      <c r="I4604" s="20" t="s">
        <v>8341</v>
      </c>
      <c r="J4604" s="20" t="s">
        <v>8342</v>
      </c>
      <c r="K4604" s="20" t="s">
        <v>8342</v>
      </c>
      <c r="L4604" s="20" t="s">
        <v>808</v>
      </c>
      <c r="M4604" s="20">
        <v>4</v>
      </c>
      <c r="N4604" s="20" t="s">
        <v>1679</v>
      </c>
      <c r="P4604" s="20">
        <v>0</v>
      </c>
      <c r="Q4604" s="20" t="s">
        <v>495</v>
      </c>
      <c r="R4604" s="20" t="s">
        <v>488</v>
      </c>
      <c r="S4604" s="20" t="s">
        <v>221</v>
      </c>
      <c r="T4604" s="20" t="s">
        <v>6556</v>
      </c>
      <c r="U4604" s="20" t="s">
        <v>8343</v>
      </c>
      <c r="V4604" s="20">
        <v>9</v>
      </c>
      <c r="W4604" s="20">
        <v>300</v>
      </c>
      <c r="Y4604" s="20" t="s">
        <v>1684</v>
      </c>
      <c r="Z4604" s="20" t="s">
        <v>1685</v>
      </c>
      <c r="AA4604" s="20">
        <v>1.5</v>
      </c>
      <c r="AB4604" s="20">
        <v>82</v>
      </c>
      <c r="AC4604" s="20">
        <v>82</v>
      </c>
      <c r="AD4604" s="20">
        <v>82</v>
      </c>
      <c r="AT4604" s="20" t="s">
        <v>1687</v>
      </c>
      <c r="AY4604" s="20" t="s">
        <v>2127</v>
      </c>
      <c r="BE4604" s="20" t="s">
        <v>808</v>
      </c>
      <c r="BL4604" s="20">
        <v>844.2</v>
      </c>
      <c r="BM4604" s="20">
        <v>60</v>
      </c>
    </row>
    <row r="4605" spans="1:68" x14ac:dyDescent="0.25">
      <c r="A4605" s="20" t="s">
        <v>1677</v>
      </c>
      <c r="B4605" s="20" t="s">
        <v>808</v>
      </c>
      <c r="C4605" s="20" t="s">
        <v>1011</v>
      </c>
      <c r="D4605" s="20" t="s">
        <v>751</v>
      </c>
      <c r="E4605" s="20" t="s">
        <v>8344</v>
      </c>
      <c r="F4605" s="20" t="s">
        <v>468</v>
      </c>
      <c r="G4605" s="20">
        <v>16.3</v>
      </c>
      <c r="H4605" s="20" t="s">
        <v>1679</v>
      </c>
      <c r="I4605" s="20" t="s">
        <v>8341</v>
      </c>
      <c r="J4605" s="20" t="s">
        <v>8342</v>
      </c>
      <c r="K4605" s="20" t="s">
        <v>8342</v>
      </c>
      <c r="L4605" s="20" t="s">
        <v>808</v>
      </c>
      <c r="M4605" s="20">
        <v>4</v>
      </c>
      <c r="N4605" s="20" t="s">
        <v>1679</v>
      </c>
      <c r="P4605" s="20">
        <v>0</v>
      </c>
      <c r="Q4605" s="20" t="s">
        <v>495</v>
      </c>
      <c r="R4605" s="20" t="s">
        <v>488</v>
      </c>
      <c r="S4605" s="20" t="s">
        <v>221</v>
      </c>
      <c r="T4605" s="20" t="s">
        <v>6556</v>
      </c>
      <c r="U4605" s="20" t="s">
        <v>8343</v>
      </c>
      <c r="V4605" s="20">
        <v>9</v>
      </c>
      <c r="W4605" s="20">
        <v>300</v>
      </c>
      <c r="Y4605" s="20" t="s">
        <v>1684</v>
      </c>
      <c r="Z4605" s="20" t="s">
        <v>1685</v>
      </c>
      <c r="AA4605" s="20">
        <v>1.5</v>
      </c>
      <c r="AB4605" s="20">
        <v>82</v>
      </c>
      <c r="AC4605" s="20">
        <v>82</v>
      </c>
      <c r="AD4605" s="20">
        <v>82</v>
      </c>
      <c r="AT4605" s="20" t="s">
        <v>1687</v>
      </c>
      <c r="AY4605" s="20" t="s">
        <v>2127</v>
      </c>
      <c r="BE4605" s="20" t="s">
        <v>808</v>
      </c>
      <c r="BL4605" s="20">
        <v>978</v>
      </c>
      <c r="BM4605" s="20">
        <v>60</v>
      </c>
    </row>
    <row r="4606" spans="1:68" x14ac:dyDescent="0.25">
      <c r="A4606" s="20" t="s">
        <v>1677</v>
      </c>
      <c r="B4606" s="20" t="s">
        <v>808</v>
      </c>
      <c r="C4606" s="20" t="s">
        <v>1011</v>
      </c>
      <c r="D4606" s="20" t="s">
        <v>751</v>
      </c>
      <c r="E4606" s="20" t="s">
        <v>8345</v>
      </c>
      <c r="F4606" s="20" t="s">
        <v>470</v>
      </c>
      <c r="G4606" s="20">
        <v>0.33</v>
      </c>
      <c r="H4606" s="20" t="s">
        <v>1679</v>
      </c>
      <c r="I4606" s="20" t="s">
        <v>8341</v>
      </c>
      <c r="J4606" s="20" t="s">
        <v>8342</v>
      </c>
      <c r="K4606" s="20" t="s">
        <v>8342</v>
      </c>
      <c r="L4606" s="20" t="s">
        <v>808</v>
      </c>
      <c r="M4606" s="20">
        <v>4</v>
      </c>
      <c r="N4606" s="20" t="s">
        <v>1679</v>
      </c>
      <c r="P4606" s="20">
        <v>0</v>
      </c>
      <c r="Q4606" s="20" t="s">
        <v>495</v>
      </c>
      <c r="R4606" s="20" t="s">
        <v>488</v>
      </c>
      <c r="S4606" s="20" t="s">
        <v>221</v>
      </c>
      <c r="T4606" s="20" t="s">
        <v>6556</v>
      </c>
      <c r="U4606" s="20" t="s">
        <v>8343</v>
      </c>
      <c r="V4606" s="20">
        <v>9</v>
      </c>
      <c r="W4606" s="20">
        <v>300</v>
      </c>
      <c r="Y4606" s="20" t="s">
        <v>1684</v>
      </c>
      <c r="Z4606" s="20" t="s">
        <v>1685</v>
      </c>
      <c r="AA4606" s="20">
        <v>1.5</v>
      </c>
      <c r="AB4606" s="20">
        <v>82</v>
      </c>
      <c r="AC4606" s="20">
        <v>82</v>
      </c>
      <c r="AD4606" s="20">
        <v>82</v>
      </c>
      <c r="AT4606" s="20" t="s">
        <v>1687</v>
      </c>
      <c r="AY4606" s="20" t="s">
        <v>2127</v>
      </c>
      <c r="BE4606" s="20" t="s">
        <v>808</v>
      </c>
      <c r="BL4606" s="20">
        <v>19.8</v>
      </c>
      <c r="BM4606" s="20">
        <v>60</v>
      </c>
    </row>
    <row r="4607" spans="1:68" x14ac:dyDescent="0.25">
      <c r="A4607" s="20" t="s">
        <v>1677</v>
      </c>
      <c r="B4607" s="20" t="s">
        <v>808</v>
      </c>
      <c r="C4607" s="20" t="s">
        <v>1011</v>
      </c>
      <c r="D4607" s="20" t="s">
        <v>751</v>
      </c>
      <c r="E4607" s="20" t="s">
        <v>8346</v>
      </c>
      <c r="F4607" s="20" t="s">
        <v>471</v>
      </c>
      <c r="G4607" s="20">
        <v>6.07</v>
      </c>
      <c r="H4607" s="20" t="s">
        <v>1679</v>
      </c>
      <c r="I4607" s="20" t="s">
        <v>8341</v>
      </c>
      <c r="J4607" s="20" t="s">
        <v>8342</v>
      </c>
      <c r="K4607" s="20" t="s">
        <v>8342</v>
      </c>
      <c r="L4607" s="20" t="s">
        <v>808</v>
      </c>
      <c r="M4607" s="20">
        <v>4</v>
      </c>
      <c r="N4607" s="20" t="s">
        <v>1679</v>
      </c>
      <c r="P4607" s="20">
        <v>0</v>
      </c>
      <c r="Q4607" s="20" t="s">
        <v>495</v>
      </c>
      <c r="R4607" s="20" t="s">
        <v>488</v>
      </c>
      <c r="S4607" s="20" t="s">
        <v>221</v>
      </c>
      <c r="T4607" s="20" t="s">
        <v>6556</v>
      </c>
      <c r="U4607" s="20" t="s">
        <v>8343</v>
      </c>
      <c r="V4607" s="20">
        <v>9</v>
      </c>
      <c r="W4607" s="20">
        <v>300</v>
      </c>
      <c r="Y4607" s="20" t="s">
        <v>1684</v>
      </c>
      <c r="Z4607" s="20" t="s">
        <v>1685</v>
      </c>
      <c r="AA4607" s="20">
        <v>1.5</v>
      </c>
      <c r="AB4607" s="20">
        <v>82</v>
      </c>
      <c r="AC4607" s="20">
        <v>82</v>
      </c>
      <c r="AD4607" s="20">
        <v>82</v>
      </c>
      <c r="AT4607" s="20" t="s">
        <v>1687</v>
      </c>
      <c r="AY4607" s="20" t="s">
        <v>2127</v>
      </c>
      <c r="BE4607" s="20" t="s">
        <v>808</v>
      </c>
      <c r="BL4607" s="20">
        <v>364.2</v>
      </c>
      <c r="BM4607" s="20">
        <v>60</v>
      </c>
    </row>
    <row r="4608" spans="1:68" x14ac:dyDescent="0.25">
      <c r="A4608" s="20" t="s">
        <v>1677</v>
      </c>
      <c r="B4608" s="20" t="s">
        <v>808</v>
      </c>
      <c r="C4608" s="20" t="s">
        <v>1012</v>
      </c>
      <c r="D4608" s="20" t="s">
        <v>751</v>
      </c>
      <c r="E4608" s="20" t="s">
        <v>8347</v>
      </c>
      <c r="F4608" s="20" t="s">
        <v>465</v>
      </c>
      <c r="G4608" s="20">
        <v>17.059999999999999</v>
      </c>
      <c r="H4608" s="20" t="s">
        <v>1679</v>
      </c>
      <c r="I4608" s="20" t="s">
        <v>8348</v>
      </c>
      <c r="J4608" s="20" t="s">
        <v>8349</v>
      </c>
      <c r="K4608" s="20" t="s">
        <v>8349</v>
      </c>
      <c r="L4608" s="20" t="s">
        <v>808</v>
      </c>
      <c r="M4608" s="20">
        <v>4</v>
      </c>
      <c r="N4608" s="20" t="s">
        <v>1679</v>
      </c>
      <c r="P4608" s="20">
        <v>0</v>
      </c>
      <c r="Q4608" s="20" t="s">
        <v>487</v>
      </c>
      <c r="R4608" s="20" t="s">
        <v>488</v>
      </c>
      <c r="S4608" s="20" t="s">
        <v>221</v>
      </c>
      <c r="T4608" s="20" t="s">
        <v>8350</v>
      </c>
      <c r="U4608" s="20" t="s">
        <v>8351</v>
      </c>
      <c r="V4608" s="20">
        <v>7</v>
      </c>
      <c r="W4608" s="20">
        <v>229</v>
      </c>
      <c r="Y4608" s="20" t="s">
        <v>1684</v>
      </c>
      <c r="Z4608" s="20" t="s">
        <v>1685</v>
      </c>
      <c r="AA4608" s="20">
        <v>1.5</v>
      </c>
      <c r="AB4608" s="20">
        <v>85</v>
      </c>
      <c r="AC4608" s="20">
        <v>85</v>
      </c>
      <c r="AD4608" s="20">
        <v>85</v>
      </c>
      <c r="AT4608" s="20" t="s">
        <v>1687</v>
      </c>
      <c r="BE4608" s="20" t="s">
        <v>808</v>
      </c>
      <c r="BL4608" s="20">
        <v>938.3</v>
      </c>
      <c r="BM4608" s="20">
        <v>55</v>
      </c>
    </row>
    <row r="4609" spans="1:68" x14ac:dyDescent="0.25">
      <c r="A4609" s="20" t="s">
        <v>1677</v>
      </c>
      <c r="B4609" s="20" t="s">
        <v>808</v>
      </c>
      <c r="C4609" s="20" t="s">
        <v>1012</v>
      </c>
      <c r="D4609" s="20" t="s">
        <v>751</v>
      </c>
      <c r="E4609" s="20" t="s">
        <v>8352</v>
      </c>
      <c r="F4609" s="20" t="s">
        <v>468</v>
      </c>
      <c r="G4609" s="20">
        <v>14.66</v>
      </c>
      <c r="H4609" s="20" t="s">
        <v>1679</v>
      </c>
      <c r="I4609" s="20" t="s">
        <v>8348</v>
      </c>
      <c r="J4609" s="20" t="s">
        <v>8349</v>
      </c>
      <c r="K4609" s="20" t="s">
        <v>8349</v>
      </c>
      <c r="L4609" s="20" t="s">
        <v>808</v>
      </c>
      <c r="M4609" s="20">
        <v>4</v>
      </c>
      <c r="N4609" s="20" t="s">
        <v>1679</v>
      </c>
      <c r="P4609" s="20">
        <v>0</v>
      </c>
      <c r="Q4609" s="20" t="s">
        <v>487</v>
      </c>
      <c r="R4609" s="20" t="s">
        <v>488</v>
      </c>
      <c r="S4609" s="20" t="s">
        <v>221</v>
      </c>
      <c r="T4609" s="20" t="s">
        <v>8350</v>
      </c>
      <c r="U4609" s="20" t="s">
        <v>8351</v>
      </c>
      <c r="V4609" s="20">
        <v>7</v>
      </c>
      <c r="W4609" s="20">
        <v>229</v>
      </c>
      <c r="Y4609" s="20" t="s">
        <v>1684</v>
      </c>
      <c r="Z4609" s="20" t="s">
        <v>1685</v>
      </c>
      <c r="AA4609" s="20">
        <v>1.5</v>
      </c>
      <c r="AB4609" s="20">
        <v>85</v>
      </c>
      <c r="AC4609" s="20">
        <v>85</v>
      </c>
      <c r="AD4609" s="20">
        <v>85</v>
      </c>
      <c r="AT4609" s="20" t="s">
        <v>1687</v>
      </c>
      <c r="BE4609" s="20" t="s">
        <v>808</v>
      </c>
      <c r="BL4609" s="20">
        <v>806.3</v>
      </c>
      <c r="BM4609" s="20">
        <v>55</v>
      </c>
    </row>
    <row r="4610" spans="1:68" x14ac:dyDescent="0.25">
      <c r="A4610" s="20" t="s">
        <v>1677</v>
      </c>
      <c r="B4610" s="20" t="s">
        <v>808</v>
      </c>
      <c r="C4610" s="20" t="s">
        <v>1012</v>
      </c>
      <c r="D4610" s="20" t="s">
        <v>751</v>
      </c>
      <c r="E4610" s="20" t="s">
        <v>8353</v>
      </c>
      <c r="F4610" s="20" t="s">
        <v>470</v>
      </c>
      <c r="G4610" s="20">
        <v>9.0500000000000007</v>
      </c>
      <c r="H4610" s="20" t="s">
        <v>1679</v>
      </c>
      <c r="I4610" s="20" t="s">
        <v>8348</v>
      </c>
      <c r="J4610" s="20" t="s">
        <v>8349</v>
      </c>
      <c r="K4610" s="20" t="s">
        <v>8349</v>
      </c>
      <c r="L4610" s="20" t="s">
        <v>808</v>
      </c>
      <c r="M4610" s="20">
        <v>4</v>
      </c>
      <c r="N4610" s="20" t="s">
        <v>1679</v>
      </c>
      <c r="P4610" s="20">
        <v>0</v>
      </c>
      <c r="Q4610" s="20" t="s">
        <v>487</v>
      </c>
      <c r="R4610" s="20" t="s">
        <v>488</v>
      </c>
      <c r="S4610" s="20" t="s">
        <v>221</v>
      </c>
      <c r="T4610" s="20" t="s">
        <v>8350</v>
      </c>
      <c r="U4610" s="20" t="s">
        <v>8351</v>
      </c>
      <c r="V4610" s="20">
        <v>7</v>
      </c>
      <c r="W4610" s="20">
        <v>229</v>
      </c>
      <c r="Y4610" s="20" t="s">
        <v>1684</v>
      </c>
      <c r="Z4610" s="20" t="s">
        <v>1685</v>
      </c>
      <c r="AA4610" s="20">
        <v>1.5</v>
      </c>
      <c r="AB4610" s="20">
        <v>85</v>
      </c>
      <c r="AC4610" s="20">
        <v>85</v>
      </c>
      <c r="AD4610" s="20">
        <v>85</v>
      </c>
      <c r="AT4610" s="20" t="s">
        <v>1687</v>
      </c>
      <c r="BE4610" s="20" t="s">
        <v>808</v>
      </c>
      <c r="BL4610" s="20">
        <v>497.75</v>
      </c>
      <c r="BM4610" s="20">
        <v>55</v>
      </c>
    </row>
    <row r="4611" spans="1:68" x14ac:dyDescent="0.25">
      <c r="A4611" s="20" t="s">
        <v>1677</v>
      </c>
      <c r="B4611" s="20" t="s">
        <v>808</v>
      </c>
      <c r="C4611" s="20" t="s">
        <v>1012</v>
      </c>
      <c r="D4611" s="20" t="s">
        <v>751</v>
      </c>
      <c r="E4611" s="20" t="s">
        <v>8354</v>
      </c>
      <c r="F4611" s="20" t="s">
        <v>471</v>
      </c>
      <c r="G4611" s="20">
        <v>5.52</v>
      </c>
      <c r="H4611" s="20" t="s">
        <v>1679</v>
      </c>
      <c r="I4611" s="20" t="s">
        <v>8348</v>
      </c>
      <c r="J4611" s="20" t="s">
        <v>8349</v>
      </c>
      <c r="K4611" s="20" t="s">
        <v>8349</v>
      </c>
      <c r="L4611" s="20" t="s">
        <v>808</v>
      </c>
      <c r="M4611" s="20">
        <v>4</v>
      </c>
      <c r="N4611" s="20" t="s">
        <v>1679</v>
      </c>
      <c r="P4611" s="20">
        <v>0</v>
      </c>
      <c r="Q4611" s="20" t="s">
        <v>487</v>
      </c>
      <c r="R4611" s="20" t="s">
        <v>488</v>
      </c>
      <c r="S4611" s="20" t="s">
        <v>221</v>
      </c>
      <c r="T4611" s="20" t="s">
        <v>8350</v>
      </c>
      <c r="U4611" s="20" t="s">
        <v>8351</v>
      </c>
      <c r="V4611" s="20">
        <v>7</v>
      </c>
      <c r="W4611" s="20">
        <v>229</v>
      </c>
      <c r="Y4611" s="20" t="s">
        <v>1684</v>
      </c>
      <c r="Z4611" s="20" t="s">
        <v>1685</v>
      </c>
      <c r="AA4611" s="20">
        <v>1.5</v>
      </c>
      <c r="AB4611" s="20">
        <v>85</v>
      </c>
      <c r="AC4611" s="20">
        <v>85</v>
      </c>
      <c r="AD4611" s="20">
        <v>85</v>
      </c>
      <c r="AT4611" s="20" t="s">
        <v>1687</v>
      </c>
      <c r="BE4611" s="20" t="s">
        <v>808</v>
      </c>
      <c r="BL4611" s="20">
        <v>303.60000000000002</v>
      </c>
      <c r="BM4611" s="20">
        <v>55</v>
      </c>
    </row>
    <row r="4612" spans="1:68" x14ac:dyDescent="0.25">
      <c r="A4612" s="20" t="s">
        <v>1677</v>
      </c>
      <c r="B4612" s="20" t="s">
        <v>808</v>
      </c>
      <c r="C4612" s="20" t="s">
        <v>1012</v>
      </c>
      <c r="D4612" s="20" t="s">
        <v>751</v>
      </c>
      <c r="E4612" s="20" t="s">
        <v>8355</v>
      </c>
      <c r="F4612" s="20" t="s">
        <v>472</v>
      </c>
      <c r="G4612" s="20">
        <v>2.17</v>
      </c>
      <c r="H4612" s="20" t="s">
        <v>1679</v>
      </c>
      <c r="I4612" s="20" t="s">
        <v>8348</v>
      </c>
      <c r="J4612" s="20" t="s">
        <v>8349</v>
      </c>
      <c r="K4612" s="20" t="s">
        <v>8349</v>
      </c>
      <c r="L4612" s="20" t="s">
        <v>808</v>
      </c>
      <c r="M4612" s="20">
        <v>4</v>
      </c>
      <c r="N4612" s="20" t="s">
        <v>1679</v>
      </c>
      <c r="P4612" s="20">
        <v>0</v>
      </c>
      <c r="Q4612" s="20" t="s">
        <v>487</v>
      </c>
      <c r="R4612" s="20" t="s">
        <v>488</v>
      </c>
      <c r="S4612" s="20" t="s">
        <v>221</v>
      </c>
      <c r="T4612" s="20" t="s">
        <v>8350</v>
      </c>
      <c r="U4612" s="20" t="s">
        <v>8351</v>
      </c>
      <c r="V4612" s="20">
        <v>7</v>
      </c>
      <c r="W4612" s="20">
        <v>229</v>
      </c>
      <c r="Y4612" s="20" t="s">
        <v>1684</v>
      </c>
      <c r="Z4612" s="20" t="s">
        <v>1685</v>
      </c>
      <c r="AA4612" s="20">
        <v>1.5</v>
      </c>
      <c r="AB4612" s="20">
        <v>85</v>
      </c>
      <c r="AC4612" s="20">
        <v>85</v>
      </c>
      <c r="AD4612" s="20">
        <v>85</v>
      </c>
      <c r="AT4612" s="20" t="s">
        <v>1687</v>
      </c>
      <c r="BE4612" s="20" t="s">
        <v>808</v>
      </c>
      <c r="BL4612" s="20">
        <v>119.35</v>
      </c>
      <c r="BM4612" s="20">
        <v>55</v>
      </c>
    </row>
    <row r="4613" spans="1:68" x14ac:dyDescent="0.25">
      <c r="A4613" s="20" t="s">
        <v>1677</v>
      </c>
      <c r="B4613" s="20" t="s">
        <v>808</v>
      </c>
      <c r="C4613" s="20" t="s">
        <v>1012</v>
      </c>
      <c r="D4613" s="20" t="s">
        <v>751</v>
      </c>
      <c r="E4613" s="20" t="s">
        <v>8356</v>
      </c>
      <c r="F4613" s="20" t="s">
        <v>473</v>
      </c>
      <c r="G4613" s="20">
        <v>6.71</v>
      </c>
      <c r="H4613" s="20" t="s">
        <v>1679</v>
      </c>
      <c r="I4613" s="20" t="s">
        <v>8348</v>
      </c>
      <c r="J4613" s="20" t="s">
        <v>8349</v>
      </c>
      <c r="K4613" s="20" t="s">
        <v>8349</v>
      </c>
      <c r="L4613" s="20" t="s">
        <v>808</v>
      </c>
      <c r="M4613" s="20">
        <v>4</v>
      </c>
      <c r="N4613" s="20" t="s">
        <v>1679</v>
      </c>
      <c r="P4613" s="20">
        <v>0</v>
      </c>
      <c r="Q4613" s="20" t="s">
        <v>487</v>
      </c>
      <c r="R4613" s="20" t="s">
        <v>488</v>
      </c>
      <c r="S4613" s="20" t="s">
        <v>221</v>
      </c>
      <c r="T4613" s="20" t="s">
        <v>8350</v>
      </c>
      <c r="U4613" s="20" t="s">
        <v>8351</v>
      </c>
      <c r="V4613" s="20">
        <v>7</v>
      </c>
      <c r="W4613" s="20">
        <v>229</v>
      </c>
      <c r="Y4613" s="20" t="s">
        <v>1684</v>
      </c>
      <c r="Z4613" s="20" t="s">
        <v>1685</v>
      </c>
      <c r="AA4613" s="20">
        <v>1.5</v>
      </c>
      <c r="AB4613" s="20">
        <v>85</v>
      </c>
      <c r="AC4613" s="20">
        <v>85</v>
      </c>
      <c r="AD4613" s="20">
        <v>85</v>
      </c>
      <c r="AT4613" s="20" t="s">
        <v>1687</v>
      </c>
      <c r="BE4613" s="20" t="s">
        <v>808</v>
      </c>
      <c r="BL4613" s="20">
        <v>369.05</v>
      </c>
      <c r="BM4613" s="20">
        <v>55</v>
      </c>
    </row>
    <row r="4614" spans="1:68" x14ac:dyDescent="0.25">
      <c r="A4614" s="20" t="s">
        <v>1677</v>
      </c>
      <c r="B4614" s="20" t="s">
        <v>808</v>
      </c>
      <c r="C4614" s="20" t="s">
        <v>1012</v>
      </c>
      <c r="D4614" s="20" t="s">
        <v>751</v>
      </c>
      <c r="E4614" s="20" t="s">
        <v>8357</v>
      </c>
      <c r="F4614" s="20" t="s">
        <v>474</v>
      </c>
      <c r="G4614" s="20">
        <v>4.83</v>
      </c>
      <c r="H4614" s="20" t="s">
        <v>1679</v>
      </c>
      <c r="I4614" s="20" t="s">
        <v>8348</v>
      </c>
      <c r="J4614" s="20" t="s">
        <v>8349</v>
      </c>
      <c r="K4614" s="20" t="s">
        <v>8349</v>
      </c>
      <c r="L4614" s="20" t="s">
        <v>808</v>
      </c>
      <c r="M4614" s="20">
        <v>4</v>
      </c>
      <c r="N4614" s="20" t="s">
        <v>1679</v>
      </c>
      <c r="P4614" s="20">
        <v>0</v>
      </c>
      <c r="Q4614" s="20" t="s">
        <v>487</v>
      </c>
      <c r="R4614" s="20" t="s">
        <v>488</v>
      </c>
      <c r="S4614" s="20" t="s">
        <v>221</v>
      </c>
      <c r="T4614" s="20" t="s">
        <v>8350</v>
      </c>
      <c r="U4614" s="20" t="s">
        <v>8351</v>
      </c>
      <c r="V4614" s="20">
        <v>7</v>
      </c>
      <c r="W4614" s="20">
        <v>229</v>
      </c>
      <c r="Y4614" s="20" t="s">
        <v>1684</v>
      </c>
      <c r="Z4614" s="20" t="s">
        <v>1685</v>
      </c>
      <c r="AA4614" s="20">
        <v>1.5</v>
      </c>
      <c r="AB4614" s="20">
        <v>85</v>
      </c>
      <c r="AC4614" s="20">
        <v>85</v>
      </c>
      <c r="AD4614" s="20">
        <v>85</v>
      </c>
      <c r="AT4614" s="20" t="s">
        <v>1687</v>
      </c>
      <c r="BE4614" s="20" t="s">
        <v>808</v>
      </c>
      <c r="BL4614" s="20">
        <v>265.64999999999998</v>
      </c>
      <c r="BM4614" s="20">
        <v>55</v>
      </c>
    </row>
    <row r="4615" spans="1:68" x14ac:dyDescent="0.25">
      <c r="A4615" s="20" t="s">
        <v>1677</v>
      </c>
      <c r="B4615" s="20" t="s">
        <v>808</v>
      </c>
      <c r="C4615" s="20" t="s">
        <v>1012</v>
      </c>
      <c r="D4615" s="20" t="s">
        <v>751</v>
      </c>
      <c r="E4615" s="20" t="s">
        <v>8358</v>
      </c>
      <c r="F4615" s="20" t="s">
        <v>475</v>
      </c>
      <c r="G4615" s="20">
        <v>0.34</v>
      </c>
      <c r="H4615" s="20" t="s">
        <v>1679</v>
      </c>
      <c r="I4615" s="20" t="s">
        <v>8348</v>
      </c>
      <c r="J4615" s="20" t="s">
        <v>8349</v>
      </c>
      <c r="K4615" s="20" t="s">
        <v>8349</v>
      </c>
      <c r="L4615" s="20" t="s">
        <v>808</v>
      </c>
      <c r="M4615" s="20">
        <v>4</v>
      </c>
      <c r="N4615" s="20" t="s">
        <v>1679</v>
      </c>
      <c r="P4615" s="20">
        <v>0</v>
      </c>
      <c r="Q4615" s="20" t="s">
        <v>487</v>
      </c>
      <c r="R4615" s="20" t="s">
        <v>488</v>
      </c>
      <c r="S4615" s="20" t="s">
        <v>221</v>
      </c>
      <c r="T4615" s="20" t="s">
        <v>8350</v>
      </c>
      <c r="U4615" s="20" t="s">
        <v>8351</v>
      </c>
      <c r="V4615" s="20">
        <v>7</v>
      </c>
      <c r="W4615" s="20">
        <v>229</v>
      </c>
      <c r="Y4615" s="20" t="s">
        <v>1684</v>
      </c>
      <c r="Z4615" s="20" t="s">
        <v>1685</v>
      </c>
      <c r="AA4615" s="20">
        <v>1.5</v>
      </c>
      <c r="AB4615" s="20">
        <v>85</v>
      </c>
      <c r="AC4615" s="20">
        <v>85</v>
      </c>
      <c r="AD4615" s="20">
        <v>85</v>
      </c>
      <c r="AT4615" s="20" t="s">
        <v>1687</v>
      </c>
      <c r="BE4615" s="20" t="s">
        <v>808</v>
      </c>
      <c r="BL4615" s="20">
        <v>18.7</v>
      </c>
      <c r="BM4615" s="20">
        <v>55</v>
      </c>
    </row>
    <row r="4616" spans="1:68" x14ac:dyDescent="0.25">
      <c r="A4616" s="20" t="s">
        <v>1677</v>
      </c>
      <c r="B4616" s="20" t="s">
        <v>808</v>
      </c>
      <c r="C4616" s="20" t="s">
        <v>1013</v>
      </c>
      <c r="D4616" s="20" t="s">
        <v>928</v>
      </c>
      <c r="E4616" s="20" t="s">
        <v>8359</v>
      </c>
      <c r="F4616" s="20" t="s">
        <v>465</v>
      </c>
      <c r="G4616" s="20">
        <v>11.56</v>
      </c>
      <c r="H4616" s="20" t="s">
        <v>1679</v>
      </c>
      <c r="I4616" s="20" t="s">
        <v>8360</v>
      </c>
      <c r="J4616" s="20" t="s">
        <v>8361</v>
      </c>
      <c r="K4616" s="20" t="s">
        <v>8361</v>
      </c>
      <c r="L4616" s="20" t="s">
        <v>808</v>
      </c>
      <c r="M4616" s="20">
        <v>4</v>
      </c>
      <c r="N4616" s="20" t="s">
        <v>1679</v>
      </c>
      <c r="P4616" s="20">
        <v>0</v>
      </c>
      <c r="Q4616" s="20" t="s">
        <v>495</v>
      </c>
      <c r="R4616" s="20" t="s">
        <v>707</v>
      </c>
      <c r="S4616" s="20" t="s">
        <v>221</v>
      </c>
      <c r="T4616" s="20" t="s">
        <v>8362</v>
      </c>
      <c r="U4616" s="20" t="s">
        <v>8363</v>
      </c>
      <c r="V4616" s="20">
        <v>7</v>
      </c>
      <c r="W4616" s="20">
        <v>233</v>
      </c>
      <c r="Y4616" s="20" t="s">
        <v>1684</v>
      </c>
      <c r="Z4616" s="20" t="s">
        <v>1685</v>
      </c>
      <c r="AA4616" s="20">
        <v>1.5</v>
      </c>
      <c r="AB4616" s="20">
        <v>75</v>
      </c>
      <c r="AC4616" s="20">
        <v>75</v>
      </c>
      <c r="AD4616" s="20">
        <v>75</v>
      </c>
      <c r="AT4616" s="20" t="s">
        <v>1687</v>
      </c>
      <c r="BB4616" s="20" t="s">
        <v>8364</v>
      </c>
      <c r="BE4616" s="20" t="s">
        <v>808</v>
      </c>
      <c r="BL4616" s="20">
        <v>693.6</v>
      </c>
      <c r="BM4616" s="20">
        <v>60</v>
      </c>
    </row>
    <row r="4617" spans="1:68" x14ac:dyDescent="0.25">
      <c r="A4617" s="20" t="s">
        <v>1677</v>
      </c>
      <c r="B4617" s="20" t="s">
        <v>808</v>
      </c>
      <c r="C4617" s="20" t="s">
        <v>1013</v>
      </c>
      <c r="D4617" s="20" t="s">
        <v>928</v>
      </c>
      <c r="E4617" s="20" t="s">
        <v>8365</v>
      </c>
      <c r="F4617" s="20" t="s">
        <v>468</v>
      </c>
      <c r="G4617" s="20">
        <v>11.23</v>
      </c>
      <c r="H4617" s="20" t="s">
        <v>1679</v>
      </c>
      <c r="I4617" s="20" t="s">
        <v>8360</v>
      </c>
      <c r="J4617" s="20" t="s">
        <v>8361</v>
      </c>
      <c r="K4617" s="20" t="s">
        <v>8361</v>
      </c>
      <c r="L4617" s="20" t="s">
        <v>808</v>
      </c>
      <c r="M4617" s="20">
        <v>4</v>
      </c>
      <c r="N4617" s="20" t="s">
        <v>1679</v>
      </c>
      <c r="P4617" s="20">
        <v>0</v>
      </c>
      <c r="Q4617" s="20" t="s">
        <v>495</v>
      </c>
      <c r="R4617" s="20" t="s">
        <v>707</v>
      </c>
      <c r="S4617" s="20" t="s">
        <v>221</v>
      </c>
      <c r="T4617" s="20" t="s">
        <v>8362</v>
      </c>
      <c r="U4617" s="20" t="s">
        <v>8363</v>
      </c>
      <c r="V4617" s="20">
        <v>7</v>
      </c>
      <c r="W4617" s="20">
        <v>233</v>
      </c>
      <c r="Y4617" s="20" t="s">
        <v>1684</v>
      </c>
      <c r="Z4617" s="20" t="s">
        <v>1685</v>
      </c>
      <c r="AA4617" s="20">
        <v>1.5</v>
      </c>
      <c r="AB4617" s="20">
        <v>75</v>
      </c>
      <c r="AC4617" s="20">
        <v>75</v>
      </c>
      <c r="AD4617" s="20">
        <v>75</v>
      </c>
      <c r="AT4617" s="20" t="s">
        <v>1687</v>
      </c>
      <c r="BB4617" s="20" t="s">
        <v>8364</v>
      </c>
      <c r="BE4617" s="20" t="s">
        <v>808</v>
      </c>
      <c r="BL4617" s="20">
        <v>673.8</v>
      </c>
      <c r="BM4617" s="20">
        <v>60</v>
      </c>
    </row>
    <row r="4618" spans="1:68" x14ac:dyDescent="0.25">
      <c r="A4618" s="20" t="s">
        <v>1677</v>
      </c>
      <c r="B4618" s="20" t="s">
        <v>808</v>
      </c>
      <c r="C4618" s="20" t="s">
        <v>1013</v>
      </c>
      <c r="D4618" s="20" t="s">
        <v>928</v>
      </c>
      <c r="E4618" s="20" t="s">
        <v>8366</v>
      </c>
      <c r="F4618" s="20" t="s">
        <v>470</v>
      </c>
      <c r="G4618" s="20">
        <v>8.31</v>
      </c>
      <c r="H4618" s="20" t="s">
        <v>1679</v>
      </c>
      <c r="I4618" s="20" t="s">
        <v>8360</v>
      </c>
      <c r="J4618" s="20" t="s">
        <v>8361</v>
      </c>
      <c r="K4618" s="20" t="s">
        <v>8361</v>
      </c>
      <c r="L4618" s="20" t="s">
        <v>808</v>
      </c>
      <c r="M4618" s="20">
        <v>4</v>
      </c>
      <c r="N4618" s="20" t="s">
        <v>1679</v>
      </c>
      <c r="P4618" s="20">
        <v>0</v>
      </c>
      <c r="Q4618" s="20" t="s">
        <v>495</v>
      </c>
      <c r="R4618" s="20" t="s">
        <v>707</v>
      </c>
      <c r="S4618" s="20" t="s">
        <v>221</v>
      </c>
      <c r="T4618" s="20" t="s">
        <v>8362</v>
      </c>
      <c r="U4618" s="20" t="s">
        <v>8363</v>
      </c>
      <c r="V4618" s="20">
        <v>7</v>
      </c>
      <c r="W4618" s="20">
        <v>233</v>
      </c>
      <c r="Y4618" s="20" t="s">
        <v>1684</v>
      </c>
      <c r="Z4618" s="20" t="s">
        <v>1685</v>
      </c>
      <c r="AA4618" s="20">
        <v>1.5</v>
      </c>
      <c r="AB4618" s="20">
        <v>75</v>
      </c>
      <c r="AC4618" s="20">
        <v>75</v>
      </c>
      <c r="AD4618" s="20">
        <v>75</v>
      </c>
      <c r="AT4618" s="20" t="s">
        <v>1687</v>
      </c>
      <c r="BB4618" s="20" t="s">
        <v>8364</v>
      </c>
      <c r="BE4618" s="20" t="s">
        <v>808</v>
      </c>
      <c r="BL4618" s="20">
        <v>498.6</v>
      </c>
      <c r="BM4618" s="20">
        <v>60</v>
      </c>
    </row>
    <row r="4619" spans="1:68" x14ac:dyDescent="0.25">
      <c r="A4619" s="20" t="s">
        <v>1677</v>
      </c>
      <c r="B4619" s="20" t="s">
        <v>808</v>
      </c>
      <c r="C4619" s="20" t="s">
        <v>1013</v>
      </c>
      <c r="D4619" s="20" t="s">
        <v>928</v>
      </c>
      <c r="E4619" s="20" t="s">
        <v>8367</v>
      </c>
      <c r="F4619" s="20" t="s">
        <v>471</v>
      </c>
      <c r="G4619" s="20">
        <v>7.96</v>
      </c>
      <c r="H4619" s="20" t="s">
        <v>1679</v>
      </c>
      <c r="I4619" s="20" t="s">
        <v>8360</v>
      </c>
      <c r="J4619" s="20" t="s">
        <v>8361</v>
      </c>
      <c r="K4619" s="20" t="s">
        <v>8361</v>
      </c>
      <c r="L4619" s="20" t="s">
        <v>808</v>
      </c>
      <c r="M4619" s="20">
        <v>4</v>
      </c>
      <c r="N4619" s="20" t="s">
        <v>1679</v>
      </c>
      <c r="P4619" s="20">
        <v>0</v>
      </c>
      <c r="Q4619" s="20" t="s">
        <v>495</v>
      </c>
      <c r="R4619" s="20" t="s">
        <v>707</v>
      </c>
      <c r="S4619" s="20" t="s">
        <v>221</v>
      </c>
      <c r="T4619" s="20" t="s">
        <v>8362</v>
      </c>
      <c r="U4619" s="20" t="s">
        <v>8363</v>
      </c>
      <c r="V4619" s="20">
        <v>7</v>
      </c>
      <c r="W4619" s="20">
        <v>233</v>
      </c>
      <c r="Y4619" s="20" t="s">
        <v>1684</v>
      </c>
      <c r="Z4619" s="20" t="s">
        <v>1685</v>
      </c>
      <c r="AA4619" s="20">
        <v>1.5</v>
      </c>
      <c r="AB4619" s="20">
        <v>75</v>
      </c>
      <c r="AC4619" s="20">
        <v>75</v>
      </c>
      <c r="AD4619" s="20">
        <v>75</v>
      </c>
      <c r="AT4619" s="20" t="s">
        <v>1687</v>
      </c>
      <c r="BB4619" s="20" t="s">
        <v>8364</v>
      </c>
      <c r="BE4619" s="20" t="s">
        <v>808</v>
      </c>
      <c r="BL4619" s="20">
        <v>477.6</v>
      </c>
      <c r="BM4619" s="20">
        <v>60</v>
      </c>
    </row>
    <row r="4620" spans="1:68" x14ac:dyDescent="0.25">
      <c r="A4620" s="20" t="s">
        <v>1677</v>
      </c>
      <c r="B4620" s="20" t="s">
        <v>808</v>
      </c>
      <c r="C4620" s="20" t="s">
        <v>1013</v>
      </c>
      <c r="D4620" s="20" t="s">
        <v>928</v>
      </c>
      <c r="E4620" s="20" t="s">
        <v>8368</v>
      </c>
      <c r="F4620" s="20" t="s">
        <v>472</v>
      </c>
      <c r="G4620" s="20">
        <v>3.09</v>
      </c>
      <c r="H4620" s="20" t="s">
        <v>1679</v>
      </c>
      <c r="I4620" s="20" t="s">
        <v>8360</v>
      </c>
      <c r="J4620" s="20" t="s">
        <v>8361</v>
      </c>
      <c r="K4620" s="20" t="s">
        <v>8361</v>
      </c>
      <c r="L4620" s="20" t="s">
        <v>808</v>
      </c>
      <c r="M4620" s="20">
        <v>4</v>
      </c>
      <c r="N4620" s="20" t="s">
        <v>1679</v>
      </c>
      <c r="P4620" s="20">
        <v>0</v>
      </c>
      <c r="Q4620" s="20" t="s">
        <v>545</v>
      </c>
      <c r="R4620" s="20" t="s">
        <v>707</v>
      </c>
      <c r="S4620" s="20" t="s">
        <v>221</v>
      </c>
      <c r="T4620" s="20" t="s">
        <v>8369</v>
      </c>
      <c r="U4620" s="20" t="s">
        <v>8370</v>
      </c>
      <c r="V4620" s="20">
        <v>7</v>
      </c>
      <c r="W4620" s="20">
        <v>233</v>
      </c>
      <c r="Y4620" s="20" t="s">
        <v>1684</v>
      </c>
      <c r="Z4620" s="20" t="s">
        <v>1685</v>
      </c>
      <c r="AA4620" s="20">
        <v>0</v>
      </c>
      <c r="AB4620" s="20">
        <v>75</v>
      </c>
      <c r="AC4620" s="20">
        <v>75</v>
      </c>
      <c r="AD4620" s="20">
        <v>75</v>
      </c>
      <c r="AT4620" s="20" t="s">
        <v>1687</v>
      </c>
      <c r="BB4620" s="20" t="s">
        <v>8364</v>
      </c>
      <c r="BE4620" s="20" t="s">
        <v>808</v>
      </c>
      <c r="BL4620" s="20">
        <v>247.2</v>
      </c>
      <c r="BM4620" s="20">
        <v>80</v>
      </c>
    </row>
    <row r="4621" spans="1:68" x14ac:dyDescent="0.25">
      <c r="A4621" s="20" t="s">
        <v>1677</v>
      </c>
      <c r="B4621" s="20" t="s">
        <v>808</v>
      </c>
      <c r="C4621" s="20" t="s">
        <v>1013</v>
      </c>
      <c r="D4621" s="20" t="s">
        <v>928</v>
      </c>
      <c r="E4621" s="20" t="s">
        <v>8371</v>
      </c>
      <c r="F4621" s="20" t="s">
        <v>473</v>
      </c>
      <c r="G4621" s="20">
        <v>12.78</v>
      </c>
      <c r="H4621" s="20" t="s">
        <v>1679</v>
      </c>
      <c r="I4621" s="20" t="s">
        <v>8360</v>
      </c>
      <c r="J4621" s="20" t="s">
        <v>8361</v>
      </c>
      <c r="K4621" s="20" t="s">
        <v>8361</v>
      </c>
      <c r="L4621" s="20" t="s">
        <v>808</v>
      </c>
      <c r="M4621" s="20">
        <v>4</v>
      </c>
      <c r="N4621" s="20" t="s">
        <v>1679</v>
      </c>
      <c r="P4621" s="20">
        <v>0</v>
      </c>
      <c r="Q4621" s="20" t="s">
        <v>545</v>
      </c>
      <c r="R4621" s="20" t="s">
        <v>707</v>
      </c>
      <c r="S4621" s="20" t="s">
        <v>221</v>
      </c>
      <c r="T4621" s="20" t="s">
        <v>8369</v>
      </c>
      <c r="U4621" s="20" t="s">
        <v>8370</v>
      </c>
      <c r="V4621" s="20">
        <v>7</v>
      </c>
      <c r="W4621" s="20">
        <v>233</v>
      </c>
      <c r="Y4621" s="20" t="s">
        <v>1684</v>
      </c>
      <c r="Z4621" s="20" t="s">
        <v>1685</v>
      </c>
      <c r="AA4621" s="20">
        <v>0</v>
      </c>
      <c r="AB4621" s="20">
        <v>75</v>
      </c>
      <c r="AC4621" s="20">
        <v>75</v>
      </c>
      <c r="AD4621" s="20">
        <v>75</v>
      </c>
      <c r="AT4621" s="20" t="s">
        <v>1687</v>
      </c>
      <c r="BB4621" s="20" t="s">
        <v>8364</v>
      </c>
      <c r="BE4621" s="20" t="s">
        <v>808</v>
      </c>
      <c r="BL4621" s="20">
        <v>1022.4</v>
      </c>
      <c r="BM4621" s="20">
        <v>80</v>
      </c>
    </row>
    <row r="4622" spans="1:68" x14ac:dyDescent="0.25">
      <c r="A4622" s="20" t="s">
        <v>1677</v>
      </c>
      <c r="B4622" s="20" t="s">
        <v>808</v>
      </c>
      <c r="C4622" s="20" t="s">
        <v>1013</v>
      </c>
      <c r="D4622" s="20" t="s">
        <v>928</v>
      </c>
      <c r="E4622" s="20" t="s">
        <v>8372</v>
      </c>
      <c r="F4622" s="20" t="s">
        <v>474</v>
      </c>
      <c r="G4622" s="20">
        <v>9.1199999999999992</v>
      </c>
      <c r="H4622" s="20" t="s">
        <v>1679</v>
      </c>
      <c r="I4622" s="20" t="s">
        <v>8360</v>
      </c>
      <c r="J4622" s="20" t="s">
        <v>8361</v>
      </c>
      <c r="K4622" s="20" t="s">
        <v>8361</v>
      </c>
      <c r="L4622" s="20" t="s">
        <v>808</v>
      </c>
      <c r="M4622" s="20">
        <v>4</v>
      </c>
      <c r="N4622" s="20" t="s">
        <v>1679</v>
      </c>
      <c r="P4622" s="20">
        <v>0</v>
      </c>
      <c r="Q4622" s="20" t="s">
        <v>545</v>
      </c>
      <c r="R4622" s="20" t="s">
        <v>707</v>
      </c>
      <c r="S4622" s="20" t="s">
        <v>221</v>
      </c>
      <c r="T4622" s="20" t="s">
        <v>8369</v>
      </c>
      <c r="U4622" s="20" t="s">
        <v>8370</v>
      </c>
      <c r="V4622" s="20">
        <v>7</v>
      </c>
      <c r="W4622" s="20">
        <v>233</v>
      </c>
      <c r="Y4622" s="20" t="s">
        <v>1684</v>
      </c>
      <c r="Z4622" s="20" t="s">
        <v>1685</v>
      </c>
      <c r="AA4622" s="20">
        <v>0</v>
      </c>
      <c r="AB4622" s="20">
        <v>75</v>
      </c>
      <c r="AC4622" s="20">
        <v>75</v>
      </c>
      <c r="AD4622" s="20">
        <v>75</v>
      </c>
      <c r="AT4622" s="20" t="s">
        <v>1687</v>
      </c>
      <c r="BB4622" s="20" t="s">
        <v>8364</v>
      </c>
      <c r="BE4622" s="20" t="s">
        <v>808</v>
      </c>
      <c r="BL4622" s="20">
        <v>729.6</v>
      </c>
      <c r="BM4622" s="20">
        <v>80</v>
      </c>
    </row>
    <row r="4623" spans="1:68" x14ac:dyDescent="0.25">
      <c r="A4623" s="20" t="s">
        <v>1677</v>
      </c>
      <c r="B4623" s="20" t="s">
        <v>808</v>
      </c>
      <c r="C4623" s="20" t="s">
        <v>1014</v>
      </c>
      <c r="D4623" s="20" t="s">
        <v>865</v>
      </c>
      <c r="E4623" s="20" t="s">
        <v>8373</v>
      </c>
      <c r="F4623" s="20" t="s">
        <v>465</v>
      </c>
      <c r="G4623" s="20">
        <v>19.43</v>
      </c>
      <c r="H4623" s="20" t="s">
        <v>1679</v>
      </c>
      <c r="I4623" s="20" t="s">
        <v>8374</v>
      </c>
      <c r="J4623" s="20" t="s">
        <v>7708</v>
      </c>
      <c r="K4623" s="20" t="s">
        <v>7708</v>
      </c>
      <c r="L4623" s="20" t="s">
        <v>808</v>
      </c>
      <c r="M4623" s="20">
        <v>4</v>
      </c>
      <c r="N4623" s="20" t="s">
        <v>1679</v>
      </c>
      <c r="P4623" s="20">
        <v>0</v>
      </c>
      <c r="Q4623" s="20" t="s">
        <v>495</v>
      </c>
      <c r="R4623" s="20" t="s">
        <v>488</v>
      </c>
      <c r="S4623" s="20" t="s">
        <v>221</v>
      </c>
      <c r="T4623" s="20" t="s">
        <v>8375</v>
      </c>
      <c r="U4623" s="20" t="s">
        <v>8376</v>
      </c>
      <c r="V4623" s="20">
        <v>9</v>
      </c>
      <c r="W4623" s="20">
        <v>300</v>
      </c>
      <c r="Y4623" s="20" t="s">
        <v>1684</v>
      </c>
      <c r="Z4623" s="20" t="s">
        <v>1685</v>
      </c>
      <c r="AA4623" s="20">
        <v>1.5</v>
      </c>
      <c r="AB4623" s="20">
        <v>62</v>
      </c>
      <c r="AC4623" s="20">
        <v>62</v>
      </c>
      <c r="AD4623" s="20">
        <v>62</v>
      </c>
      <c r="AT4623" s="20" t="s">
        <v>1687</v>
      </c>
      <c r="BE4623" s="20" t="s">
        <v>808</v>
      </c>
      <c r="BL4623" s="20">
        <v>1165.8</v>
      </c>
      <c r="BM4623" s="20">
        <v>60</v>
      </c>
    </row>
    <row r="4624" spans="1:68" x14ac:dyDescent="0.25">
      <c r="A4624" s="20" t="s">
        <v>1677</v>
      </c>
      <c r="B4624" s="20" t="s">
        <v>808</v>
      </c>
      <c r="C4624" s="20" t="s">
        <v>1015</v>
      </c>
      <c r="D4624" s="20" t="s">
        <v>709</v>
      </c>
      <c r="E4624" s="20" t="s">
        <v>8377</v>
      </c>
      <c r="F4624" s="20" t="s">
        <v>465</v>
      </c>
      <c r="G4624" s="20">
        <v>29.67</v>
      </c>
      <c r="H4624" s="20" t="s">
        <v>1679</v>
      </c>
      <c r="I4624" s="20" t="s">
        <v>8378</v>
      </c>
      <c r="J4624" s="20" t="s">
        <v>8379</v>
      </c>
      <c r="K4624" s="20" t="s">
        <v>8379</v>
      </c>
      <c r="L4624" s="20" t="s">
        <v>808</v>
      </c>
      <c r="M4624" s="20">
        <v>8</v>
      </c>
      <c r="N4624" s="20" t="s">
        <v>1679</v>
      </c>
      <c r="P4624" s="20">
        <v>0</v>
      </c>
      <c r="Q4624" s="20" t="s">
        <v>499</v>
      </c>
      <c r="R4624" s="20" t="s">
        <v>488</v>
      </c>
      <c r="S4624" s="20" t="s">
        <v>221</v>
      </c>
      <c r="T4624" s="20" t="s">
        <v>5767</v>
      </c>
      <c r="U4624" s="20" t="s">
        <v>8380</v>
      </c>
      <c r="V4624" s="20">
        <v>18</v>
      </c>
      <c r="W4624" s="20">
        <v>560</v>
      </c>
      <c r="Y4624" s="20" t="s">
        <v>1684</v>
      </c>
      <c r="Z4624" s="20" t="s">
        <v>1685</v>
      </c>
      <c r="AA4624" s="20">
        <v>1.5</v>
      </c>
      <c r="AB4624" s="20">
        <v>48</v>
      </c>
      <c r="AC4624" s="20">
        <v>49</v>
      </c>
      <c r="AD4624" s="20">
        <v>48.5</v>
      </c>
      <c r="AJ4624" s="20" t="s">
        <v>1815</v>
      </c>
      <c r="AT4624" s="20" t="s">
        <v>1687</v>
      </c>
      <c r="AY4624" s="20" t="s">
        <v>3815</v>
      </c>
      <c r="BD4624" s="20" t="s">
        <v>1943</v>
      </c>
      <c r="BE4624" s="20" t="s">
        <v>808</v>
      </c>
      <c r="BL4624" s="20">
        <v>2076.9</v>
      </c>
      <c r="BM4624" s="20">
        <v>70</v>
      </c>
      <c r="BN4624" s="20">
        <v>3762.46</v>
      </c>
      <c r="BO4624" s="20">
        <v>29.67</v>
      </c>
      <c r="BP4624" s="20">
        <v>126.81</v>
      </c>
    </row>
    <row r="4625" spans="1:68" x14ac:dyDescent="0.25">
      <c r="A4625" s="20" t="s">
        <v>1677</v>
      </c>
      <c r="B4625" s="20" t="s">
        <v>808</v>
      </c>
      <c r="C4625" s="20" t="s">
        <v>1015</v>
      </c>
      <c r="D4625" s="20" t="s">
        <v>709</v>
      </c>
      <c r="E4625" s="20" t="s">
        <v>8381</v>
      </c>
      <c r="F4625" s="20" t="s">
        <v>468</v>
      </c>
      <c r="G4625" s="20">
        <v>23.35</v>
      </c>
      <c r="H4625" s="20" t="s">
        <v>1679</v>
      </c>
      <c r="I4625" s="20" t="s">
        <v>8378</v>
      </c>
      <c r="J4625" s="20" t="s">
        <v>8379</v>
      </c>
      <c r="K4625" s="20" t="s">
        <v>8379</v>
      </c>
      <c r="L4625" s="20" t="s">
        <v>808</v>
      </c>
      <c r="M4625" s="20">
        <v>8</v>
      </c>
      <c r="N4625" s="20" t="s">
        <v>1679</v>
      </c>
      <c r="P4625" s="20">
        <v>0</v>
      </c>
      <c r="Q4625" s="20" t="s">
        <v>499</v>
      </c>
      <c r="R4625" s="20" t="s">
        <v>488</v>
      </c>
      <c r="S4625" s="20" t="s">
        <v>221</v>
      </c>
      <c r="T4625" s="20" t="s">
        <v>5767</v>
      </c>
      <c r="U4625" s="20" t="s">
        <v>8380</v>
      </c>
      <c r="V4625" s="20">
        <v>18</v>
      </c>
      <c r="W4625" s="20">
        <v>560</v>
      </c>
      <c r="Y4625" s="20" t="s">
        <v>1684</v>
      </c>
      <c r="Z4625" s="20" t="s">
        <v>1685</v>
      </c>
      <c r="AA4625" s="20">
        <v>1.5</v>
      </c>
      <c r="AB4625" s="20">
        <v>48</v>
      </c>
      <c r="AC4625" s="20">
        <v>49</v>
      </c>
      <c r="AD4625" s="20">
        <v>48.5</v>
      </c>
      <c r="AJ4625" s="20" t="s">
        <v>1815</v>
      </c>
      <c r="AT4625" s="20" t="s">
        <v>1687</v>
      </c>
      <c r="AY4625" s="20" t="s">
        <v>3815</v>
      </c>
      <c r="BD4625" s="20" t="s">
        <v>1943</v>
      </c>
      <c r="BE4625" s="20" t="s">
        <v>808</v>
      </c>
      <c r="BL4625" s="20">
        <v>1634.5</v>
      </c>
      <c r="BM4625" s="20">
        <v>70</v>
      </c>
      <c r="BN4625" s="20">
        <v>2961.0140000000001</v>
      </c>
      <c r="BO4625" s="20">
        <v>23.35</v>
      </c>
      <c r="BP4625" s="20">
        <v>126.81</v>
      </c>
    </row>
    <row r="4626" spans="1:68" x14ac:dyDescent="0.25">
      <c r="A4626" s="20" t="s">
        <v>1677</v>
      </c>
      <c r="B4626" s="20" t="s">
        <v>808</v>
      </c>
      <c r="C4626" s="20" t="s">
        <v>1015</v>
      </c>
      <c r="D4626" s="20" t="s">
        <v>709</v>
      </c>
      <c r="E4626" s="20" t="s">
        <v>8382</v>
      </c>
      <c r="F4626" s="20" t="s">
        <v>470</v>
      </c>
      <c r="G4626" s="20">
        <v>24.61</v>
      </c>
      <c r="H4626" s="20" t="s">
        <v>1679</v>
      </c>
      <c r="I4626" s="20" t="s">
        <v>8378</v>
      </c>
      <c r="J4626" s="20" t="s">
        <v>8379</v>
      </c>
      <c r="K4626" s="20" t="s">
        <v>8379</v>
      </c>
      <c r="L4626" s="20" t="s">
        <v>808</v>
      </c>
      <c r="M4626" s="20">
        <v>8</v>
      </c>
      <c r="N4626" s="20" t="s">
        <v>1679</v>
      </c>
      <c r="P4626" s="20">
        <v>0</v>
      </c>
      <c r="Q4626" s="20" t="s">
        <v>499</v>
      </c>
      <c r="R4626" s="20" t="s">
        <v>707</v>
      </c>
      <c r="S4626" s="20" t="s">
        <v>221</v>
      </c>
      <c r="T4626" s="20" t="s">
        <v>8383</v>
      </c>
      <c r="U4626" s="20" t="s">
        <v>8380</v>
      </c>
      <c r="V4626" s="20">
        <v>18</v>
      </c>
      <c r="W4626" s="20">
        <v>560</v>
      </c>
      <c r="Y4626" s="20" t="s">
        <v>1684</v>
      </c>
      <c r="Z4626" s="20" t="s">
        <v>1685</v>
      </c>
      <c r="AA4626" s="20">
        <v>1.5</v>
      </c>
      <c r="AB4626" s="20">
        <v>51</v>
      </c>
      <c r="AC4626" s="20">
        <v>51</v>
      </c>
      <c r="AD4626" s="20">
        <v>51</v>
      </c>
      <c r="AJ4626" s="20" t="s">
        <v>1815</v>
      </c>
      <c r="AT4626" s="20" t="s">
        <v>1687</v>
      </c>
      <c r="AY4626" s="20" t="s">
        <v>3815</v>
      </c>
      <c r="BD4626" s="20" t="s">
        <v>1943</v>
      </c>
      <c r="BE4626" s="20" t="s">
        <v>808</v>
      </c>
      <c r="BL4626" s="20">
        <v>1722.7</v>
      </c>
      <c r="BM4626" s="20">
        <v>70</v>
      </c>
      <c r="BN4626" s="20">
        <v>2625.3209999999999</v>
      </c>
      <c r="BO4626" s="20">
        <v>24.61</v>
      </c>
      <c r="BP4626" s="20">
        <v>106.68</v>
      </c>
    </row>
    <row r="4627" spans="1:68" x14ac:dyDescent="0.25">
      <c r="A4627" s="20" t="s">
        <v>1677</v>
      </c>
      <c r="B4627" s="20" t="s">
        <v>808</v>
      </c>
      <c r="C4627" s="20" t="s">
        <v>1015</v>
      </c>
      <c r="D4627" s="20" t="s">
        <v>709</v>
      </c>
      <c r="E4627" s="20" t="s">
        <v>8384</v>
      </c>
      <c r="F4627" s="20" t="s">
        <v>471</v>
      </c>
      <c r="G4627" s="20">
        <v>25.66</v>
      </c>
      <c r="H4627" s="20" t="s">
        <v>1679</v>
      </c>
      <c r="I4627" s="20" t="s">
        <v>8378</v>
      </c>
      <c r="J4627" s="20" t="s">
        <v>8379</v>
      </c>
      <c r="K4627" s="20" t="s">
        <v>8379</v>
      </c>
      <c r="L4627" s="20" t="s">
        <v>808</v>
      </c>
      <c r="M4627" s="20">
        <v>8</v>
      </c>
      <c r="N4627" s="20" t="s">
        <v>1679</v>
      </c>
      <c r="P4627" s="20">
        <v>0</v>
      </c>
      <c r="Q4627" s="20" t="s">
        <v>499</v>
      </c>
      <c r="R4627" s="20" t="s">
        <v>707</v>
      </c>
      <c r="S4627" s="20" t="s">
        <v>221</v>
      </c>
      <c r="T4627" s="20" t="s">
        <v>8383</v>
      </c>
      <c r="U4627" s="20" t="s">
        <v>8380</v>
      </c>
      <c r="V4627" s="20">
        <v>18</v>
      </c>
      <c r="W4627" s="20">
        <v>560</v>
      </c>
      <c r="Y4627" s="20" t="s">
        <v>1684</v>
      </c>
      <c r="Z4627" s="20" t="s">
        <v>1685</v>
      </c>
      <c r="AA4627" s="20">
        <v>1.5</v>
      </c>
      <c r="AB4627" s="20">
        <v>51</v>
      </c>
      <c r="AC4627" s="20">
        <v>51</v>
      </c>
      <c r="AD4627" s="20">
        <v>51</v>
      </c>
      <c r="AJ4627" s="20" t="s">
        <v>1815</v>
      </c>
      <c r="AT4627" s="20" t="s">
        <v>1687</v>
      </c>
      <c r="AY4627" s="20" t="s">
        <v>3815</v>
      </c>
      <c r="BD4627" s="20" t="s">
        <v>1943</v>
      </c>
      <c r="BE4627" s="20" t="s">
        <v>808</v>
      </c>
      <c r="BL4627" s="20">
        <v>1796.2</v>
      </c>
      <c r="BM4627" s="20">
        <v>70</v>
      </c>
      <c r="BN4627" s="20">
        <v>2737.4589999999998</v>
      </c>
      <c r="BO4627" s="20">
        <v>25.66</v>
      </c>
      <c r="BP4627" s="20">
        <v>106.68</v>
      </c>
    </row>
    <row r="4628" spans="1:68" x14ac:dyDescent="0.25">
      <c r="A4628" s="20" t="s">
        <v>1677</v>
      </c>
      <c r="B4628" s="20" t="s">
        <v>808</v>
      </c>
      <c r="C4628" s="20" t="s">
        <v>1015</v>
      </c>
      <c r="D4628" s="20" t="s">
        <v>709</v>
      </c>
      <c r="E4628" s="20" t="s">
        <v>8385</v>
      </c>
      <c r="F4628" s="20" t="s">
        <v>473</v>
      </c>
      <c r="G4628" s="20">
        <v>20.6</v>
      </c>
      <c r="H4628" s="20" t="s">
        <v>1679</v>
      </c>
      <c r="I4628" s="20" t="s">
        <v>8378</v>
      </c>
      <c r="J4628" s="20" t="s">
        <v>8379</v>
      </c>
      <c r="K4628" s="20" t="s">
        <v>8379</v>
      </c>
      <c r="L4628" s="20" t="s">
        <v>808</v>
      </c>
      <c r="M4628" s="20">
        <v>8</v>
      </c>
      <c r="N4628" s="20" t="s">
        <v>1679</v>
      </c>
      <c r="P4628" s="20">
        <v>0</v>
      </c>
      <c r="Q4628" s="20" t="s">
        <v>499</v>
      </c>
      <c r="R4628" s="20" t="s">
        <v>488</v>
      </c>
      <c r="S4628" s="20" t="s">
        <v>221</v>
      </c>
      <c r="T4628" s="20" t="s">
        <v>5767</v>
      </c>
      <c r="U4628" s="20" t="s">
        <v>8380</v>
      </c>
      <c r="V4628" s="20">
        <v>18</v>
      </c>
      <c r="W4628" s="20">
        <v>560</v>
      </c>
      <c r="Y4628" s="20" t="s">
        <v>1684</v>
      </c>
      <c r="Z4628" s="20" t="s">
        <v>1685</v>
      </c>
      <c r="AB4628" s="20">
        <v>48</v>
      </c>
      <c r="AC4628" s="20">
        <v>49</v>
      </c>
      <c r="AD4628" s="20">
        <v>48.5</v>
      </c>
      <c r="AJ4628" s="20" t="s">
        <v>1815</v>
      </c>
      <c r="AT4628" s="20" t="s">
        <v>1687</v>
      </c>
      <c r="AY4628" s="20" t="s">
        <v>3815</v>
      </c>
      <c r="BD4628" s="20" t="s">
        <v>1943</v>
      </c>
      <c r="BE4628" s="20" t="s">
        <v>808</v>
      </c>
      <c r="BL4628" s="20">
        <v>1442</v>
      </c>
      <c r="BM4628" s="20">
        <v>70</v>
      </c>
      <c r="BN4628" s="20">
        <v>2612.3040000000001</v>
      </c>
      <c r="BO4628" s="20">
        <v>20.6</v>
      </c>
      <c r="BP4628" s="20">
        <v>126.81</v>
      </c>
    </row>
    <row r="4629" spans="1:68" x14ac:dyDescent="0.25">
      <c r="A4629" s="20" t="s">
        <v>1677</v>
      </c>
      <c r="B4629" s="20" t="s">
        <v>808</v>
      </c>
      <c r="C4629" s="20" t="s">
        <v>1015</v>
      </c>
      <c r="D4629" s="20" t="s">
        <v>709</v>
      </c>
      <c r="E4629" s="20" t="s">
        <v>8386</v>
      </c>
      <c r="F4629" s="20" t="s">
        <v>474</v>
      </c>
      <c r="G4629" s="20">
        <v>26.96</v>
      </c>
      <c r="H4629" s="20" t="s">
        <v>1679</v>
      </c>
      <c r="I4629" s="20" t="s">
        <v>8378</v>
      </c>
      <c r="J4629" s="20" t="s">
        <v>8379</v>
      </c>
      <c r="K4629" s="20" t="s">
        <v>8379</v>
      </c>
      <c r="L4629" s="20" t="s">
        <v>808</v>
      </c>
      <c r="M4629" s="20">
        <v>8</v>
      </c>
      <c r="N4629" s="20" t="s">
        <v>1679</v>
      </c>
      <c r="P4629" s="20">
        <v>0</v>
      </c>
      <c r="Q4629" s="20" t="s">
        <v>499</v>
      </c>
      <c r="R4629" s="20" t="s">
        <v>707</v>
      </c>
      <c r="S4629" s="20" t="s">
        <v>221</v>
      </c>
      <c r="T4629" s="20" t="s">
        <v>8383</v>
      </c>
      <c r="U4629" s="20" t="s">
        <v>8380</v>
      </c>
      <c r="V4629" s="20">
        <v>18</v>
      </c>
      <c r="W4629" s="20">
        <v>560</v>
      </c>
      <c r="Y4629" s="20" t="s">
        <v>1684</v>
      </c>
      <c r="Z4629" s="20" t="s">
        <v>1685</v>
      </c>
      <c r="AB4629" s="20">
        <v>51</v>
      </c>
      <c r="AC4629" s="20">
        <v>51</v>
      </c>
      <c r="AD4629" s="20">
        <v>51</v>
      </c>
      <c r="AJ4629" s="20" t="s">
        <v>1815</v>
      </c>
      <c r="AT4629" s="20" t="s">
        <v>1687</v>
      </c>
      <c r="AY4629" s="20" t="s">
        <v>3815</v>
      </c>
      <c r="BD4629" s="20" t="s">
        <v>1943</v>
      </c>
      <c r="BE4629" s="20" t="s">
        <v>808</v>
      </c>
      <c r="BL4629" s="20">
        <v>1887.2</v>
      </c>
      <c r="BM4629" s="20">
        <v>70</v>
      </c>
      <c r="BN4629" s="20">
        <v>2876.1480000000001</v>
      </c>
      <c r="BO4629" s="20">
        <v>26.96</v>
      </c>
      <c r="BP4629" s="20">
        <v>106.68</v>
      </c>
    </row>
    <row r="4630" spans="1:68" x14ac:dyDescent="0.25">
      <c r="A4630" s="20" t="s">
        <v>1677</v>
      </c>
      <c r="B4630" s="20" t="s">
        <v>808</v>
      </c>
      <c r="C4630" s="20" t="s">
        <v>1015</v>
      </c>
      <c r="D4630" s="20" t="s">
        <v>709</v>
      </c>
      <c r="E4630" s="20" t="s">
        <v>8387</v>
      </c>
      <c r="F4630" s="20" t="s">
        <v>475</v>
      </c>
      <c r="G4630" s="20">
        <v>1.3</v>
      </c>
      <c r="H4630" s="20" t="s">
        <v>1679</v>
      </c>
      <c r="I4630" s="20" t="s">
        <v>8378</v>
      </c>
      <c r="J4630" s="20" t="s">
        <v>8379</v>
      </c>
      <c r="K4630" s="20" t="s">
        <v>8379</v>
      </c>
      <c r="L4630" s="20" t="s">
        <v>808</v>
      </c>
      <c r="M4630" s="20">
        <v>8</v>
      </c>
      <c r="N4630" s="20" t="s">
        <v>1679</v>
      </c>
      <c r="P4630" s="20">
        <v>0</v>
      </c>
      <c r="Q4630" s="20" t="s">
        <v>499</v>
      </c>
      <c r="R4630" s="20" t="s">
        <v>707</v>
      </c>
      <c r="S4630" s="20" t="s">
        <v>221</v>
      </c>
      <c r="T4630" s="20" t="s">
        <v>8383</v>
      </c>
      <c r="U4630" s="20" t="s">
        <v>8380</v>
      </c>
      <c r="V4630" s="20">
        <v>18</v>
      </c>
      <c r="W4630" s="20">
        <v>560</v>
      </c>
      <c r="Y4630" s="20" t="s">
        <v>1684</v>
      </c>
      <c r="Z4630" s="20" t="s">
        <v>1685</v>
      </c>
      <c r="AB4630" s="20">
        <v>51</v>
      </c>
      <c r="AC4630" s="20">
        <v>51</v>
      </c>
      <c r="AD4630" s="20">
        <v>51</v>
      </c>
      <c r="AJ4630" s="20" t="s">
        <v>1815</v>
      </c>
      <c r="AT4630" s="20" t="s">
        <v>1687</v>
      </c>
      <c r="AY4630" s="20" t="s">
        <v>3815</v>
      </c>
      <c r="BD4630" s="20" t="s">
        <v>1943</v>
      </c>
      <c r="BE4630" s="20" t="s">
        <v>808</v>
      </c>
      <c r="BL4630" s="20">
        <v>91</v>
      </c>
      <c r="BM4630" s="20">
        <v>70</v>
      </c>
      <c r="BN4630" s="20">
        <v>138.667</v>
      </c>
      <c r="BO4630" s="20">
        <v>1.3</v>
      </c>
      <c r="BP4630" s="20">
        <v>106.67</v>
      </c>
    </row>
    <row r="4631" spans="1:68" x14ac:dyDescent="0.25">
      <c r="A4631" s="20" t="s">
        <v>1677</v>
      </c>
      <c r="B4631" s="20" t="s">
        <v>808</v>
      </c>
      <c r="C4631" s="20" t="s">
        <v>1015</v>
      </c>
      <c r="D4631" s="20" t="s">
        <v>709</v>
      </c>
      <c r="E4631" s="20" t="s">
        <v>8388</v>
      </c>
      <c r="F4631" s="20" t="s">
        <v>472</v>
      </c>
      <c r="G4631" s="20">
        <v>27.82</v>
      </c>
      <c r="H4631" s="20" t="s">
        <v>1679</v>
      </c>
      <c r="I4631" s="20" t="s">
        <v>8378</v>
      </c>
      <c r="J4631" s="20" t="s">
        <v>8379</v>
      </c>
      <c r="K4631" s="20" t="s">
        <v>8379</v>
      </c>
      <c r="L4631" s="20" t="s">
        <v>808</v>
      </c>
      <c r="M4631" s="20">
        <v>8</v>
      </c>
      <c r="N4631" s="20" t="s">
        <v>1679</v>
      </c>
      <c r="P4631" s="20">
        <v>0</v>
      </c>
      <c r="Q4631" s="20" t="s">
        <v>499</v>
      </c>
      <c r="R4631" s="20" t="s">
        <v>488</v>
      </c>
      <c r="S4631" s="20" t="s">
        <v>221</v>
      </c>
      <c r="T4631" s="20" t="s">
        <v>5767</v>
      </c>
      <c r="U4631" s="20" t="s">
        <v>8380</v>
      </c>
      <c r="V4631" s="20">
        <v>18</v>
      </c>
      <c r="W4631" s="20">
        <v>560</v>
      </c>
      <c r="Y4631" s="20" t="s">
        <v>1684</v>
      </c>
      <c r="Z4631" s="20" t="s">
        <v>1685</v>
      </c>
      <c r="AB4631" s="20">
        <v>48</v>
      </c>
      <c r="AC4631" s="20">
        <v>49</v>
      </c>
      <c r="AD4631" s="20">
        <v>48.5</v>
      </c>
      <c r="AJ4631" s="20" t="s">
        <v>1815</v>
      </c>
      <c r="AT4631" s="20" t="s">
        <v>1687</v>
      </c>
      <c r="AY4631" s="20" t="s">
        <v>3815</v>
      </c>
      <c r="BD4631" s="20" t="s">
        <v>1943</v>
      </c>
      <c r="BE4631" s="20" t="s">
        <v>808</v>
      </c>
      <c r="BL4631" s="20">
        <v>1634.5</v>
      </c>
      <c r="BM4631" s="20">
        <v>70</v>
      </c>
      <c r="BN4631" s="20">
        <v>2961.0169999999998</v>
      </c>
      <c r="BO4631" s="20">
        <v>23.35</v>
      </c>
      <c r="BP4631" s="20">
        <v>126.81</v>
      </c>
    </row>
    <row r="4632" spans="1:68" x14ac:dyDescent="0.25">
      <c r="A4632" s="20" t="s">
        <v>1677</v>
      </c>
      <c r="B4632" s="20" t="s">
        <v>808</v>
      </c>
      <c r="C4632" s="20" t="s">
        <v>1016</v>
      </c>
      <c r="D4632" s="20" t="s">
        <v>709</v>
      </c>
      <c r="E4632" s="20" t="s">
        <v>8389</v>
      </c>
      <c r="F4632" s="20" t="s">
        <v>465</v>
      </c>
      <c r="G4632" s="20">
        <v>20.6</v>
      </c>
      <c r="H4632" s="20" t="s">
        <v>1679</v>
      </c>
      <c r="I4632" s="20" t="s">
        <v>8390</v>
      </c>
      <c r="J4632" s="20" t="s">
        <v>8391</v>
      </c>
      <c r="K4632" s="20" t="s">
        <v>8391</v>
      </c>
      <c r="L4632" s="20" t="s">
        <v>808</v>
      </c>
      <c r="M4632" s="20">
        <v>8</v>
      </c>
      <c r="N4632" s="20" t="s">
        <v>1679</v>
      </c>
      <c r="P4632" s="20">
        <v>0</v>
      </c>
      <c r="Q4632" s="20" t="s">
        <v>499</v>
      </c>
      <c r="R4632" s="20" t="s">
        <v>707</v>
      </c>
      <c r="S4632" s="20" t="s">
        <v>221</v>
      </c>
      <c r="T4632" s="20" t="s">
        <v>8383</v>
      </c>
      <c r="U4632" s="20" t="s">
        <v>8392</v>
      </c>
      <c r="V4632" s="20">
        <v>18</v>
      </c>
      <c r="W4632" s="20">
        <v>560</v>
      </c>
      <c r="Y4632" s="20" t="s">
        <v>1684</v>
      </c>
      <c r="Z4632" s="20" t="s">
        <v>1685</v>
      </c>
      <c r="AA4632" s="20">
        <v>1.5</v>
      </c>
      <c r="AB4632" s="20">
        <v>48</v>
      </c>
      <c r="AC4632" s="20">
        <v>49</v>
      </c>
      <c r="AD4632" s="20">
        <v>48.5</v>
      </c>
      <c r="AJ4632" s="20" t="s">
        <v>1815</v>
      </c>
      <c r="AT4632" s="20" t="s">
        <v>1687</v>
      </c>
      <c r="AY4632" s="20" t="s">
        <v>3815</v>
      </c>
      <c r="BD4632" s="20" t="s">
        <v>1943</v>
      </c>
      <c r="BE4632" s="20" t="s">
        <v>808</v>
      </c>
      <c r="BL4632" s="20">
        <v>1442</v>
      </c>
      <c r="BM4632" s="20">
        <v>70</v>
      </c>
      <c r="BO4632" s="20">
        <v>20.6</v>
      </c>
    </row>
    <row r="4633" spans="1:68" x14ac:dyDescent="0.25">
      <c r="A4633" s="20" t="s">
        <v>1677</v>
      </c>
      <c r="B4633" s="20" t="s">
        <v>808</v>
      </c>
      <c r="C4633" s="20" t="s">
        <v>1016</v>
      </c>
      <c r="D4633" s="20" t="s">
        <v>709</v>
      </c>
      <c r="E4633" s="20" t="s">
        <v>8393</v>
      </c>
      <c r="F4633" s="20" t="s">
        <v>468</v>
      </c>
      <c r="G4633" s="20">
        <v>27.82</v>
      </c>
      <c r="H4633" s="20" t="s">
        <v>1679</v>
      </c>
      <c r="I4633" s="20" t="s">
        <v>8390</v>
      </c>
      <c r="J4633" s="20" t="s">
        <v>8391</v>
      </c>
      <c r="K4633" s="20" t="s">
        <v>8391</v>
      </c>
      <c r="L4633" s="20" t="s">
        <v>808</v>
      </c>
      <c r="M4633" s="20">
        <v>8</v>
      </c>
      <c r="N4633" s="20" t="s">
        <v>1679</v>
      </c>
      <c r="P4633" s="20">
        <v>0</v>
      </c>
      <c r="Q4633" s="20" t="s">
        <v>499</v>
      </c>
      <c r="R4633" s="20" t="s">
        <v>707</v>
      </c>
      <c r="S4633" s="20" t="s">
        <v>221</v>
      </c>
      <c r="T4633" s="20" t="s">
        <v>8383</v>
      </c>
      <c r="U4633" s="20" t="s">
        <v>8392</v>
      </c>
      <c r="V4633" s="20">
        <v>18</v>
      </c>
      <c r="W4633" s="20">
        <v>560</v>
      </c>
      <c r="Y4633" s="20" t="s">
        <v>1684</v>
      </c>
      <c r="Z4633" s="20" t="s">
        <v>1685</v>
      </c>
      <c r="AA4633" s="20">
        <v>1.5</v>
      </c>
      <c r="AB4633" s="20">
        <v>48</v>
      </c>
      <c r="AC4633" s="20">
        <v>49</v>
      </c>
      <c r="AD4633" s="20">
        <v>48.5</v>
      </c>
      <c r="AJ4633" s="20" t="s">
        <v>1815</v>
      </c>
      <c r="AT4633" s="20" t="s">
        <v>1687</v>
      </c>
      <c r="AY4633" s="20" t="s">
        <v>3815</v>
      </c>
      <c r="BD4633" s="20" t="s">
        <v>1943</v>
      </c>
      <c r="BE4633" s="20" t="s">
        <v>808</v>
      </c>
      <c r="BL4633" s="20">
        <v>1947.4</v>
      </c>
      <c r="BM4633" s="20">
        <v>70</v>
      </c>
      <c r="BO4633" s="20">
        <v>27.82</v>
      </c>
    </row>
    <row r="4634" spans="1:68" x14ac:dyDescent="0.25">
      <c r="A4634" s="20" t="s">
        <v>1677</v>
      </c>
      <c r="B4634" s="20" t="s">
        <v>808</v>
      </c>
      <c r="C4634" s="20" t="s">
        <v>1016</v>
      </c>
      <c r="D4634" s="20" t="s">
        <v>709</v>
      </c>
      <c r="E4634" s="20" t="s">
        <v>8394</v>
      </c>
      <c r="F4634" s="20" t="s">
        <v>470</v>
      </c>
      <c r="G4634" s="20">
        <v>1.3</v>
      </c>
      <c r="H4634" s="20" t="s">
        <v>1679</v>
      </c>
      <c r="I4634" s="20" t="s">
        <v>8390</v>
      </c>
      <c r="J4634" s="20" t="s">
        <v>8391</v>
      </c>
      <c r="K4634" s="20" t="s">
        <v>8391</v>
      </c>
      <c r="L4634" s="20" t="s">
        <v>808</v>
      </c>
      <c r="M4634" s="20">
        <v>8</v>
      </c>
      <c r="N4634" s="20" t="s">
        <v>1679</v>
      </c>
      <c r="P4634" s="20">
        <v>0</v>
      </c>
      <c r="Q4634" s="20" t="s">
        <v>499</v>
      </c>
      <c r="R4634" s="20" t="s">
        <v>707</v>
      </c>
      <c r="S4634" s="20" t="s">
        <v>221</v>
      </c>
      <c r="T4634" s="20" t="s">
        <v>8383</v>
      </c>
      <c r="U4634" s="20" t="s">
        <v>8392</v>
      </c>
      <c r="V4634" s="20">
        <v>18</v>
      </c>
      <c r="W4634" s="20">
        <v>560</v>
      </c>
      <c r="Y4634" s="20" t="s">
        <v>1684</v>
      </c>
      <c r="Z4634" s="20" t="s">
        <v>1685</v>
      </c>
      <c r="AA4634" s="20">
        <v>1.5</v>
      </c>
      <c r="AB4634" s="20">
        <v>51</v>
      </c>
      <c r="AC4634" s="20">
        <v>51</v>
      </c>
      <c r="AD4634" s="20">
        <v>51</v>
      </c>
      <c r="AJ4634" s="20" t="s">
        <v>1815</v>
      </c>
      <c r="AT4634" s="20" t="s">
        <v>1687</v>
      </c>
      <c r="AY4634" s="20" t="s">
        <v>3815</v>
      </c>
      <c r="BD4634" s="20" t="s">
        <v>1943</v>
      </c>
      <c r="BE4634" s="20" t="s">
        <v>808</v>
      </c>
      <c r="BL4634" s="20">
        <v>91</v>
      </c>
      <c r="BM4634" s="20">
        <v>70</v>
      </c>
      <c r="BO4634" s="20">
        <v>1.3</v>
      </c>
    </row>
    <row r="4635" spans="1:68" x14ac:dyDescent="0.25">
      <c r="A4635" s="20" t="s">
        <v>1677</v>
      </c>
      <c r="B4635" s="20" t="s">
        <v>808</v>
      </c>
      <c r="C4635" s="20" t="s">
        <v>1016</v>
      </c>
      <c r="D4635" s="20" t="s">
        <v>709</v>
      </c>
      <c r="E4635" s="20" t="s">
        <v>8395</v>
      </c>
      <c r="F4635" s="20" t="s">
        <v>471</v>
      </c>
      <c r="G4635" s="20">
        <v>26.96</v>
      </c>
      <c r="H4635" s="20" t="s">
        <v>1679</v>
      </c>
      <c r="I4635" s="20" t="s">
        <v>8390</v>
      </c>
      <c r="J4635" s="20" t="s">
        <v>8391</v>
      </c>
      <c r="K4635" s="20" t="s">
        <v>8391</v>
      </c>
      <c r="L4635" s="20" t="s">
        <v>808</v>
      </c>
      <c r="M4635" s="20">
        <v>8</v>
      </c>
      <c r="N4635" s="20" t="s">
        <v>1679</v>
      </c>
      <c r="P4635" s="20">
        <v>0</v>
      </c>
      <c r="Q4635" s="20" t="s">
        <v>499</v>
      </c>
      <c r="R4635" s="20" t="s">
        <v>707</v>
      </c>
      <c r="S4635" s="20" t="s">
        <v>221</v>
      </c>
      <c r="T4635" s="20" t="s">
        <v>8383</v>
      </c>
      <c r="U4635" s="20" t="s">
        <v>8392</v>
      </c>
      <c r="V4635" s="20">
        <v>18</v>
      </c>
      <c r="W4635" s="20">
        <v>560</v>
      </c>
      <c r="Y4635" s="20" t="s">
        <v>1684</v>
      </c>
      <c r="Z4635" s="20" t="s">
        <v>1685</v>
      </c>
      <c r="AA4635" s="20">
        <v>1.5</v>
      </c>
      <c r="AB4635" s="20">
        <v>51</v>
      </c>
      <c r="AC4635" s="20">
        <v>51</v>
      </c>
      <c r="AD4635" s="20">
        <v>51</v>
      </c>
      <c r="AJ4635" s="20" t="s">
        <v>1815</v>
      </c>
      <c r="AT4635" s="20" t="s">
        <v>1687</v>
      </c>
      <c r="AY4635" s="20" t="s">
        <v>3815</v>
      </c>
      <c r="BD4635" s="20" t="s">
        <v>1943</v>
      </c>
      <c r="BE4635" s="20" t="s">
        <v>808</v>
      </c>
      <c r="BL4635" s="20">
        <v>1887.2</v>
      </c>
      <c r="BM4635" s="20">
        <v>70</v>
      </c>
      <c r="BO4635" s="20">
        <v>26.96</v>
      </c>
    </row>
    <row r="4636" spans="1:68" x14ac:dyDescent="0.25">
      <c r="A4636" s="20" t="s">
        <v>1677</v>
      </c>
      <c r="B4636" s="20" t="s">
        <v>808</v>
      </c>
      <c r="C4636" s="20" t="s">
        <v>1017</v>
      </c>
      <c r="D4636" s="20" t="s">
        <v>751</v>
      </c>
      <c r="E4636" s="20" t="s">
        <v>8396</v>
      </c>
      <c r="F4636" s="20" t="s">
        <v>465</v>
      </c>
      <c r="G4636" s="20">
        <v>14.35</v>
      </c>
      <c r="H4636" s="20" t="s">
        <v>1679</v>
      </c>
      <c r="I4636" s="20" t="s">
        <v>8397</v>
      </c>
      <c r="J4636" s="20" t="s">
        <v>8398</v>
      </c>
      <c r="K4636" s="20" t="s">
        <v>8398</v>
      </c>
      <c r="L4636" s="20" t="s">
        <v>808</v>
      </c>
      <c r="M4636" s="20">
        <v>4</v>
      </c>
      <c r="N4636" s="20" t="s">
        <v>1679</v>
      </c>
      <c r="P4636" s="20">
        <v>0</v>
      </c>
      <c r="Q4636" s="20" t="s">
        <v>499</v>
      </c>
      <c r="R4636" s="20" t="s">
        <v>488</v>
      </c>
      <c r="S4636" s="20" t="s">
        <v>221</v>
      </c>
      <c r="T4636" s="20" t="s">
        <v>7680</v>
      </c>
      <c r="U4636" s="20" t="s">
        <v>8399</v>
      </c>
      <c r="V4636" s="20">
        <v>7</v>
      </c>
      <c r="W4636" s="20">
        <v>233</v>
      </c>
      <c r="Y4636" s="20" t="s">
        <v>1684</v>
      </c>
      <c r="Z4636" s="20" t="s">
        <v>1685</v>
      </c>
      <c r="AA4636" s="20">
        <v>1.5</v>
      </c>
      <c r="AB4636" s="20">
        <v>83</v>
      </c>
      <c r="AC4636" s="20">
        <v>83</v>
      </c>
      <c r="AD4636" s="20">
        <v>83</v>
      </c>
      <c r="AT4636" s="20" t="s">
        <v>1687</v>
      </c>
      <c r="AY4636" s="20" t="s">
        <v>2127</v>
      </c>
      <c r="BE4636" s="20" t="s">
        <v>808</v>
      </c>
      <c r="BL4636" s="20">
        <v>1004.5</v>
      </c>
      <c r="BM4636" s="20">
        <v>70</v>
      </c>
    </row>
    <row r="4637" spans="1:68" x14ac:dyDescent="0.25">
      <c r="A4637" s="20" t="s">
        <v>1677</v>
      </c>
      <c r="B4637" s="20" t="s">
        <v>808</v>
      </c>
      <c r="C4637" s="20" t="s">
        <v>1017</v>
      </c>
      <c r="D4637" s="20" t="s">
        <v>751</v>
      </c>
      <c r="E4637" s="20" t="s">
        <v>8400</v>
      </c>
      <c r="F4637" s="20" t="s">
        <v>468</v>
      </c>
      <c r="G4637" s="20">
        <v>20.350000000000001</v>
      </c>
      <c r="H4637" s="20" t="s">
        <v>1679</v>
      </c>
      <c r="I4637" s="20" t="s">
        <v>8397</v>
      </c>
      <c r="J4637" s="20" t="s">
        <v>8398</v>
      </c>
      <c r="K4637" s="20" t="s">
        <v>8398</v>
      </c>
      <c r="L4637" s="20" t="s">
        <v>808</v>
      </c>
      <c r="M4637" s="20">
        <v>4</v>
      </c>
      <c r="N4637" s="20" t="s">
        <v>1679</v>
      </c>
      <c r="P4637" s="20">
        <v>0</v>
      </c>
      <c r="Q4637" s="20" t="s">
        <v>499</v>
      </c>
      <c r="R4637" s="20" t="s">
        <v>488</v>
      </c>
      <c r="S4637" s="20" t="s">
        <v>221</v>
      </c>
      <c r="T4637" s="20" t="s">
        <v>7680</v>
      </c>
      <c r="U4637" s="20" t="s">
        <v>8399</v>
      </c>
      <c r="V4637" s="20">
        <v>7</v>
      </c>
      <c r="W4637" s="20">
        <v>233</v>
      </c>
      <c r="Y4637" s="20" t="s">
        <v>1684</v>
      </c>
      <c r="Z4637" s="20" t="s">
        <v>1685</v>
      </c>
      <c r="AA4637" s="20">
        <v>1.5</v>
      </c>
      <c r="AB4637" s="20">
        <v>83</v>
      </c>
      <c r="AC4637" s="20">
        <v>83</v>
      </c>
      <c r="AD4637" s="20">
        <v>83</v>
      </c>
      <c r="AT4637" s="20" t="s">
        <v>1687</v>
      </c>
      <c r="AY4637" s="20" t="s">
        <v>2127</v>
      </c>
      <c r="BE4637" s="20" t="s">
        <v>808</v>
      </c>
      <c r="BL4637" s="20">
        <v>1424.5</v>
      </c>
      <c r="BM4637" s="20">
        <v>70</v>
      </c>
    </row>
    <row r="4638" spans="1:68" x14ac:dyDescent="0.25">
      <c r="A4638" s="20" t="s">
        <v>1677</v>
      </c>
      <c r="B4638" s="20" t="s">
        <v>808</v>
      </c>
      <c r="C4638" s="20" t="s">
        <v>1017</v>
      </c>
      <c r="D4638" s="20" t="s">
        <v>751</v>
      </c>
      <c r="E4638" s="20" t="s">
        <v>8401</v>
      </c>
      <c r="F4638" s="20" t="s">
        <v>470</v>
      </c>
      <c r="G4638" s="20">
        <v>7.25</v>
      </c>
      <c r="H4638" s="20" t="s">
        <v>1679</v>
      </c>
      <c r="I4638" s="20" t="s">
        <v>8397</v>
      </c>
      <c r="J4638" s="20" t="s">
        <v>8398</v>
      </c>
      <c r="K4638" s="20" t="s">
        <v>8398</v>
      </c>
      <c r="L4638" s="20" t="s">
        <v>808</v>
      </c>
      <c r="M4638" s="20">
        <v>4</v>
      </c>
      <c r="N4638" s="20" t="s">
        <v>1679</v>
      </c>
      <c r="P4638" s="20">
        <v>0</v>
      </c>
      <c r="Q4638" s="20" t="s">
        <v>499</v>
      </c>
      <c r="R4638" s="20" t="s">
        <v>488</v>
      </c>
      <c r="S4638" s="20" t="s">
        <v>221</v>
      </c>
      <c r="T4638" s="20" t="s">
        <v>7680</v>
      </c>
      <c r="U4638" s="20" t="s">
        <v>8399</v>
      </c>
      <c r="V4638" s="20">
        <v>7</v>
      </c>
      <c r="W4638" s="20">
        <v>233</v>
      </c>
      <c r="Y4638" s="20" t="s">
        <v>1684</v>
      </c>
      <c r="Z4638" s="20" t="s">
        <v>1685</v>
      </c>
      <c r="AA4638" s="20">
        <v>1.5</v>
      </c>
      <c r="AB4638" s="20">
        <v>83</v>
      </c>
      <c r="AC4638" s="20">
        <v>83</v>
      </c>
      <c r="AD4638" s="20">
        <v>83</v>
      </c>
      <c r="AT4638" s="20" t="s">
        <v>1687</v>
      </c>
      <c r="AY4638" s="20" t="s">
        <v>2127</v>
      </c>
      <c r="BE4638" s="20" t="s">
        <v>808</v>
      </c>
      <c r="BL4638" s="20">
        <v>507.5</v>
      </c>
      <c r="BM4638" s="20">
        <v>70</v>
      </c>
    </row>
    <row r="4639" spans="1:68" x14ac:dyDescent="0.25">
      <c r="A4639" s="20" t="s">
        <v>1677</v>
      </c>
      <c r="B4639" s="20" t="s">
        <v>808</v>
      </c>
      <c r="C4639" s="20" t="s">
        <v>1017</v>
      </c>
      <c r="D4639" s="20" t="s">
        <v>751</v>
      </c>
      <c r="E4639" s="20" t="s">
        <v>8402</v>
      </c>
      <c r="F4639" s="20" t="s">
        <v>471</v>
      </c>
      <c r="G4639" s="20">
        <v>8.56</v>
      </c>
      <c r="H4639" s="20" t="s">
        <v>1679</v>
      </c>
      <c r="I4639" s="20" t="s">
        <v>8397</v>
      </c>
      <c r="J4639" s="20" t="s">
        <v>8398</v>
      </c>
      <c r="K4639" s="20" t="s">
        <v>8398</v>
      </c>
      <c r="L4639" s="20" t="s">
        <v>808</v>
      </c>
      <c r="M4639" s="20">
        <v>4</v>
      </c>
      <c r="N4639" s="20" t="s">
        <v>1679</v>
      </c>
      <c r="P4639" s="20">
        <v>0</v>
      </c>
      <c r="Q4639" s="20" t="s">
        <v>499</v>
      </c>
      <c r="R4639" s="20" t="s">
        <v>488</v>
      </c>
      <c r="S4639" s="20" t="s">
        <v>221</v>
      </c>
      <c r="T4639" s="20" t="s">
        <v>7680</v>
      </c>
      <c r="U4639" s="20" t="s">
        <v>8399</v>
      </c>
      <c r="V4639" s="20">
        <v>7</v>
      </c>
      <c r="W4639" s="20">
        <v>233</v>
      </c>
      <c r="Y4639" s="20" t="s">
        <v>1684</v>
      </c>
      <c r="Z4639" s="20" t="s">
        <v>1685</v>
      </c>
      <c r="AA4639" s="20">
        <v>1.5</v>
      </c>
      <c r="AB4639" s="20">
        <v>83</v>
      </c>
      <c r="AC4639" s="20">
        <v>83</v>
      </c>
      <c r="AD4639" s="20">
        <v>83</v>
      </c>
      <c r="AT4639" s="20" t="s">
        <v>1687</v>
      </c>
      <c r="AY4639" s="20" t="s">
        <v>2127</v>
      </c>
      <c r="BE4639" s="20" t="s">
        <v>808</v>
      </c>
      <c r="BL4639" s="20">
        <v>599.20000000000005</v>
      </c>
      <c r="BM4639" s="20">
        <v>70</v>
      </c>
    </row>
    <row r="4640" spans="1:68" x14ac:dyDescent="0.25">
      <c r="A4640" s="20" t="s">
        <v>1677</v>
      </c>
      <c r="B4640" s="20" t="s">
        <v>808</v>
      </c>
      <c r="C4640" s="20" t="s">
        <v>1017</v>
      </c>
      <c r="D4640" s="20" t="s">
        <v>751</v>
      </c>
      <c r="E4640" s="20" t="s">
        <v>8403</v>
      </c>
      <c r="F4640" s="20" t="s">
        <v>472</v>
      </c>
      <c r="G4640" s="20">
        <v>0.64</v>
      </c>
      <c r="H4640" s="20" t="s">
        <v>1679</v>
      </c>
      <c r="I4640" s="20" t="s">
        <v>8397</v>
      </c>
      <c r="J4640" s="20" t="s">
        <v>8398</v>
      </c>
      <c r="K4640" s="20" t="s">
        <v>8398</v>
      </c>
      <c r="L4640" s="20" t="s">
        <v>808</v>
      </c>
      <c r="M4640" s="20">
        <v>4</v>
      </c>
      <c r="N4640" s="20" t="s">
        <v>1679</v>
      </c>
      <c r="P4640" s="20">
        <v>0</v>
      </c>
      <c r="Q4640" s="20" t="s">
        <v>499</v>
      </c>
      <c r="R4640" s="20" t="s">
        <v>488</v>
      </c>
      <c r="S4640" s="20" t="s">
        <v>221</v>
      </c>
      <c r="T4640" s="20" t="s">
        <v>7680</v>
      </c>
      <c r="U4640" s="20" t="s">
        <v>8399</v>
      </c>
      <c r="V4640" s="20">
        <v>7</v>
      </c>
      <c r="W4640" s="20">
        <v>233</v>
      </c>
      <c r="Y4640" s="20" t="s">
        <v>1684</v>
      </c>
      <c r="Z4640" s="20" t="s">
        <v>1685</v>
      </c>
      <c r="AA4640" s="20">
        <v>1.5</v>
      </c>
      <c r="AB4640" s="20">
        <v>83</v>
      </c>
      <c r="AC4640" s="20">
        <v>83</v>
      </c>
      <c r="AD4640" s="20">
        <v>83</v>
      </c>
      <c r="AT4640" s="20" t="s">
        <v>1687</v>
      </c>
      <c r="AY4640" s="20" t="s">
        <v>2127</v>
      </c>
      <c r="BE4640" s="20" t="s">
        <v>808</v>
      </c>
      <c r="BL4640" s="20">
        <v>44.8</v>
      </c>
      <c r="BM4640" s="20">
        <v>70</v>
      </c>
    </row>
    <row r="4641" spans="1:65" x14ac:dyDescent="0.25">
      <c r="A4641" s="20" t="s">
        <v>1677</v>
      </c>
      <c r="B4641" s="20" t="s">
        <v>808</v>
      </c>
      <c r="C4641" s="20" t="s">
        <v>1017</v>
      </c>
      <c r="D4641" s="20" t="s">
        <v>751</v>
      </c>
      <c r="E4641" s="20" t="s">
        <v>8404</v>
      </c>
      <c r="F4641" s="20" t="s">
        <v>473</v>
      </c>
      <c r="G4641" s="20">
        <v>7.11</v>
      </c>
      <c r="H4641" s="20" t="s">
        <v>1679</v>
      </c>
      <c r="I4641" s="20" t="s">
        <v>8397</v>
      </c>
      <c r="J4641" s="20" t="s">
        <v>8398</v>
      </c>
      <c r="K4641" s="20" t="s">
        <v>8398</v>
      </c>
      <c r="L4641" s="20" t="s">
        <v>808</v>
      </c>
      <c r="M4641" s="20">
        <v>4</v>
      </c>
      <c r="N4641" s="20" t="s">
        <v>1679</v>
      </c>
      <c r="P4641" s="20">
        <v>0</v>
      </c>
      <c r="Q4641" s="20" t="s">
        <v>499</v>
      </c>
      <c r="R4641" s="20" t="s">
        <v>488</v>
      </c>
      <c r="S4641" s="20" t="s">
        <v>221</v>
      </c>
      <c r="T4641" s="20" t="s">
        <v>7680</v>
      </c>
      <c r="U4641" s="20" t="s">
        <v>8399</v>
      </c>
      <c r="V4641" s="20">
        <v>7</v>
      </c>
      <c r="W4641" s="20">
        <v>233</v>
      </c>
      <c r="Y4641" s="20" t="s">
        <v>1684</v>
      </c>
      <c r="Z4641" s="20" t="s">
        <v>1685</v>
      </c>
      <c r="AA4641" s="20">
        <v>1.5</v>
      </c>
      <c r="AB4641" s="20">
        <v>83</v>
      </c>
      <c r="AC4641" s="20">
        <v>83</v>
      </c>
      <c r="AD4641" s="20">
        <v>83</v>
      </c>
      <c r="AT4641" s="20" t="s">
        <v>1687</v>
      </c>
      <c r="AY4641" s="20" t="s">
        <v>2127</v>
      </c>
      <c r="BE4641" s="20" t="s">
        <v>808</v>
      </c>
      <c r="BL4641" s="20">
        <v>497.7</v>
      </c>
      <c r="BM4641" s="20">
        <v>70</v>
      </c>
    </row>
    <row r="4642" spans="1:65" x14ac:dyDescent="0.25">
      <c r="A4642" s="20" t="s">
        <v>1677</v>
      </c>
      <c r="B4642" s="20" t="s">
        <v>808</v>
      </c>
      <c r="C4642" s="20" t="s">
        <v>1017</v>
      </c>
      <c r="D4642" s="20" t="s">
        <v>751</v>
      </c>
      <c r="E4642" s="20" t="s">
        <v>8405</v>
      </c>
      <c r="F4642" s="20" t="s">
        <v>474</v>
      </c>
      <c r="G4642" s="20">
        <v>7.34</v>
      </c>
      <c r="H4642" s="20" t="s">
        <v>1679</v>
      </c>
      <c r="I4642" s="20" t="s">
        <v>8397</v>
      </c>
      <c r="J4642" s="20" t="s">
        <v>8398</v>
      </c>
      <c r="K4642" s="20" t="s">
        <v>8398</v>
      </c>
      <c r="L4642" s="20" t="s">
        <v>808</v>
      </c>
      <c r="M4642" s="20">
        <v>4</v>
      </c>
      <c r="N4642" s="20" t="s">
        <v>1679</v>
      </c>
      <c r="P4642" s="20">
        <v>0</v>
      </c>
      <c r="Q4642" s="20" t="s">
        <v>499</v>
      </c>
      <c r="R4642" s="20" t="s">
        <v>488</v>
      </c>
      <c r="S4642" s="20" t="s">
        <v>221</v>
      </c>
      <c r="T4642" s="20" t="s">
        <v>7680</v>
      </c>
      <c r="U4642" s="20" t="s">
        <v>8399</v>
      </c>
      <c r="V4642" s="20">
        <v>7</v>
      </c>
      <c r="W4642" s="20">
        <v>233</v>
      </c>
      <c r="Y4642" s="20" t="s">
        <v>1684</v>
      </c>
      <c r="Z4642" s="20" t="s">
        <v>1685</v>
      </c>
      <c r="AA4642" s="20">
        <v>1.5</v>
      </c>
      <c r="AB4642" s="20">
        <v>83</v>
      </c>
      <c r="AC4642" s="20">
        <v>83</v>
      </c>
      <c r="AD4642" s="20">
        <v>83</v>
      </c>
      <c r="AT4642" s="20" t="s">
        <v>1687</v>
      </c>
      <c r="AY4642" s="20" t="s">
        <v>2127</v>
      </c>
      <c r="BE4642" s="20" t="s">
        <v>808</v>
      </c>
      <c r="BL4642" s="20">
        <v>513.79999999999995</v>
      </c>
      <c r="BM4642" s="20">
        <v>70</v>
      </c>
    </row>
    <row r="4643" spans="1:65" x14ac:dyDescent="0.25">
      <c r="A4643" s="20" t="s">
        <v>1677</v>
      </c>
      <c r="B4643" s="20" t="s">
        <v>808</v>
      </c>
      <c r="C4643" s="20" t="s">
        <v>1017</v>
      </c>
      <c r="D4643" s="20" t="s">
        <v>751</v>
      </c>
      <c r="E4643" s="20" t="s">
        <v>8406</v>
      </c>
      <c r="F4643" s="20" t="s">
        <v>475</v>
      </c>
      <c r="G4643" s="20">
        <v>1.5</v>
      </c>
      <c r="H4643" s="20" t="s">
        <v>1679</v>
      </c>
      <c r="I4643" s="20" t="s">
        <v>8397</v>
      </c>
      <c r="J4643" s="20" t="s">
        <v>8398</v>
      </c>
      <c r="K4643" s="20" t="s">
        <v>8398</v>
      </c>
      <c r="L4643" s="20" t="s">
        <v>808</v>
      </c>
      <c r="M4643" s="20">
        <v>4</v>
      </c>
      <c r="N4643" s="20" t="s">
        <v>1679</v>
      </c>
      <c r="P4643" s="20">
        <v>0</v>
      </c>
      <c r="Q4643" s="20" t="s">
        <v>499</v>
      </c>
      <c r="R4643" s="20" t="s">
        <v>488</v>
      </c>
      <c r="S4643" s="20" t="s">
        <v>221</v>
      </c>
      <c r="T4643" s="20" t="s">
        <v>7680</v>
      </c>
      <c r="U4643" s="20" t="s">
        <v>8399</v>
      </c>
      <c r="V4643" s="20">
        <v>7</v>
      </c>
      <c r="W4643" s="20">
        <v>233</v>
      </c>
      <c r="Y4643" s="20" t="s">
        <v>1684</v>
      </c>
      <c r="Z4643" s="20" t="s">
        <v>1685</v>
      </c>
      <c r="AA4643" s="20">
        <v>1.5</v>
      </c>
      <c r="AB4643" s="20">
        <v>83</v>
      </c>
      <c r="AC4643" s="20">
        <v>83</v>
      </c>
      <c r="AD4643" s="20">
        <v>83</v>
      </c>
      <c r="AT4643" s="20" t="s">
        <v>1687</v>
      </c>
      <c r="AY4643" s="20" t="s">
        <v>2127</v>
      </c>
      <c r="BE4643" s="20" t="s">
        <v>808</v>
      </c>
      <c r="BL4643" s="20">
        <v>105</v>
      </c>
      <c r="BM4643" s="20">
        <v>70</v>
      </c>
    </row>
    <row r="4644" spans="1:65" x14ac:dyDescent="0.25">
      <c r="A4644" s="20" t="s">
        <v>1677</v>
      </c>
      <c r="B4644" s="20" t="s">
        <v>808</v>
      </c>
      <c r="C4644" s="20" t="s">
        <v>8407</v>
      </c>
      <c r="D4644" s="20" t="s">
        <v>865</v>
      </c>
      <c r="E4644" s="20" t="s">
        <v>8408</v>
      </c>
      <c r="F4644" s="20" t="s">
        <v>465</v>
      </c>
      <c r="G4644" s="20">
        <v>14.18</v>
      </c>
      <c r="H4644" s="20" t="s">
        <v>1679</v>
      </c>
      <c r="I4644" s="20" t="s">
        <v>8409</v>
      </c>
      <c r="J4644" s="20" t="s">
        <v>8410</v>
      </c>
      <c r="K4644" s="20" t="s">
        <v>8410</v>
      </c>
      <c r="L4644" s="20" t="s">
        <v>808</v>
      </c>
      <c r="M4644" s="20">
        <v>4</v>
      </c>
      <c r="N4644" s="20" t="s">
        <v>1679</v>
      </c>
      <c r="P4644" s="20">
        <v>0</v>
      </c>
      <c r="Q4644" s="20" t="s">
        <v>495</v>
      </c>
      <c r="R4644" s="20" t="s">
        <v>488</v>
      </c>
      <c r="S4644" s="20" t="s">
        <v>221</v>
      </c>
      <c r="T4644" s="20" t="s">
        <v>3845</v>
      </c>
      <c r="U4644" s="20" t="s">
        <v>8411</v>
      </c>
      <c r="V4644" s="20">
        <v>4</v>
      </c>
      <c r="W4644" s="20">
        <v>130</v>
      </c>
      <c r="Y4644" s="20" t="s">
        <v>1684</v>
      </c>
      <c r="Z4644" s="20" t="s">
        <v>1685</v>
      </c>
      <c r="AA4644" s="20">
        <v>1.5</v>
      </c>
      <c r="AB4644" s="20">
        <v>65</v>
      </c>
      <c r="AC4644" s="20">
        <v>65</v>
      </c>
      <c r="AD4644" s="20">
        <v>65</v>
      </c>
      <c r="AT4644" s="20" t="s">
        <v>1687</v>
      </c>
      <c r="BE4644" s="20" t="s">
        <v>808</v>
      </c>
    </row>
    <row r="4645" spans="1:65" x14ac:dyDescent="0.25">
      <c r="A4645" s="20" t="s">
        <v>1677</v>
      </c>
      <c r="B4645" s="20" t="s">
        <v>808</v>
      </c>
      <c r="C4645" s="20" t="s">
        <v>8407</v>
      </c>
      <c r="D4645" s="20" t="s">
        <v>865</v>
      </c>
      <c r="E4645" s="20" t="s">
        <v>8412</v>
      </c>
      <c r="F4645" s="20" t="s">
        <v>468</v>
      </c>
      <c r="G4645" s="20">
        <v>23.17</v>
      </c>
      <c r="H4645" s="20" t="s">
        <v>1679</v>
      </c>
      <c r="I4645" s="20" t="s">
        <v>8409</v>
      </c>
      <c r="J4645" s="20" t="s">
        <v>8410</v>
      </c>
      <c r="K4645" s="20" t="s">
        <v>8410</v>
      </c>
      <c r="L4645" s="20" t="s">
        <v>808</v>
      </c>
      <c r="M4645" s="20">
        <v>4</v>
      </c>
      <c r="N4645" s="20" t="s">
        <v>1679</v>
      </c>
      <c r="P4645" s="20">
        <v>0</v>
      </c>
      <c r="Q4645" s="20" t="s">
        <v>495</v>
      </c>
      <c r="R4645" s="20" t="s">
        <v>488</v>
      </c>
      <c r="S4645" s="20" t="s">
        <v>221</v>
      </c>
      <c r="T4645" s="20" t="s">
        <v>8413</v>
      </c>
      <c r="U4645" s="20" t="s">
        <v>8411</v>
      </c>
      <c r="V4645" s="20">
        <v>4</v>
      </c>
      <c r="W4645" s="20">
        <v>130</v>
      </c>
      <c r="Y4645" s="20" t="s">
        <v>1684</v>
      </c>
      <c r="Z4645" s="20" t="s">
        <v>1685</v>
      </c>
      <c r="AA4645" s="20">
        <v>1.5</v>
      </c>
      <c r="AB4645" s="20">
        <v>65</v>
      </c>
      <c r="AC4645" s="20">
        <v>65</v>
      </c>
      <c r="AD4645" s="20">
        <v>65</v>
      </c>
      <c r="AT4645" s="20" t="s">
        <v>1687</v>
      </c>
      <c r="BE4645" s="20" t="s">
        <v>808</v>
      </c>
    </row>
    <row r="4646" spans="1:65" x14ac:dyDescent="0.25">
      <c r="A4646" s="20" t="s">
        <v>1677</v>
      </c>
      <c r="B4646" s="20" t="s">
        <v>808</v>
      </c>
      <c r="C4646" s="20" t="s">
        <v>8407</v>
      </c>
      <c r="D4646" s="20" t="s">
        <v>865</v>
      </c>
      <c r="E4646" s="20" t="s">
        <v>8414</v>
      </c>
      <c r="F4646" s="20" t="s">
        <v>470</v>
      </c>
      <c r="G4646" s="20">
        <v>0.33</v>
      </c>
      <c r="H4646" s="20" t="s">
        <v>1679</v>
      </c>
      <c r="I4646" s="20" t="s">
        <v>8409</v>
      </c>
      <c r="J4646" s="20" t="s">
        <v>8410</v>
      </c>
      <c r="K4646" s="20" t="s">
        <v>8410</v>
      </c>
      <c r="L4646" s="20" t="s">
        <v>808</v>
      </c>
      <c r="M4646" s="20">
        <v>4</v>
      </c>
      <c r="N4646" s="20" t="s">
        <v>1679</v>
      </c>
      <c r="P4646" s="20">
        <v>0</v>
      </c>
      <c r="Q4646" s="20" t="s">
        <v>495</v>
      </c>
      <c r="R4646" s="20" t="s">
        <v>488</v>
      </c>
      <c r="S4646" s="20" t="s">
        <v>221</v>
      </c>
      <c r="T4646" s="20" t="s">
        <v>8413</v>
      </c>
      <c r="U4646" s="20" t="s">
        <v>8411</v>
      </c>
      <c r="V4646" s="20">
        <v>4</v>
      </c>
      <c r="W4646" s="20">
        <v>130</v>
      </c>
      <c r="Y4646" s="20" t="s">
        <v>1684</v>
      </c>
      <c r="Z4646" s="20" t="s">
        <v>1685</v>
      </c>
      <c r="AA4646" s="20">
        <v>1.5</v>
      </c>
      <c r="AB4646" s="20">
        <v>65</v>
      </c>
      <c r="AC4646" s="20">
        <v>65</v>
      </c>
      <c r="AD4646" s="20">
        <v>65</v>
      </c>
      <c r="AT4646" s="20" t="s">
        <v>1687</v>
      </c>
      <c r="BE4646" s="20" t="s">
        <v>808</v>
      </c>
    </row>
    <row r="4647" spans="1:65" x14ac:dyDescent="0.25">
      <c r="A4647" s="20" t="s">
        <v>1677</v>
      </c>
      <c r="B4647" s="20" t="s">
        <v>808</v>
      </c>
      <c r="C4647" s="20" t="s">
        <v>8407</v>
      </c>
      <c r="D4647" s="20" t="s">
        <v>865</v>
      </c>
      <c r="E4647" s="20" t="s">
        <v>8415</v>
      </c>
      <c r="F4647" s="20" t="s">
        <v>471</v>
      </c>
      <c r="G4647" s="20">
        <v>0.91</v>
      </c>
      <c r="H4647" s="20" t="s">
        <v>1679</v>
      </c>
      <c r="I4647" s="20" t="s">
        <v>8409</v>
      </c>
      <c r="J4647" s="20" t="s">
        <v>8410</v>
      </c>
      <c r="K4647" s="20" t="s">
        <v>8410</v>
      </c>
      <c r="L4647" s="20" t="s">
        <v>808</v>
      </c>
      <c r="M4647" s="20">
        <v>4</v>
      </c>
      <c r="N4647" s="20" t="s">
        <v>1679</v>
      </c>
      <c r="P4647" s="20">
        <v>0</v>
      </c>
      <c r="Q4647" s="20" t="s">
        <v>495</v>
      </c>
      <c r="R4647" s="20" t="s">
        <v>488</v>
      </c>
      <c r="S4647" s="20" t="s">
        <v>221</v>
      </c>
      <c r="T4647" s="20" t="s">
        <v>8413</v>
      </c>
      <c r="U4647" s="20" t="s">
        <v>8411</v>
      </c>
      <c r="V4647" s="20">
        <v>4</v>
      </c>
      <c r="W4647" s="20">
        <v>130</v>
      </c>
      <c r="Y4647" s="20" t="s">
        <v>1684</v>
      </c>
      <c r="Z4647" s="20" t="s">
        <v>1685</v>
      </c>
      <c r="AA4647" s="20">
        <v>1.5</v>
      </c>
      <c r="AB4647" s="20">
        <v>65</v>
      </c>
      <c r="AC4647" s="20">
        <v>65</v>
      </c>
      <c r="AD4647" s="20">
        <v>65</v>
      </c>
      <c r="AT4647" s="20" t="s">
        <v>1687</v>
      </c>
      <c r="BE4647" s="20" t="s">
        <v>808</v>
      </c>
    </row>
    <row r="4648" spans="1:65" x14ac:dyDescent="0.25">
      <c r="A4648" s="20" t="s">
        <v>1677</v>
      </c>
      <c r="B4648" s="20" t="s">
        <v>808</v>
      </c>
      <c r="C4648" s="20" t="s">
        <v>8407</v>
      </c>
      <c r="D4648" s="20" t="s">
        <v>865</v>
      </c>
      <c r="E4648" s="20" t="s">
        <v>8416</v>
      </c>
      <c r="F4648" s="20" t="s">
        <v>472</v>
      </c>
      <c r="G4648" s="20">
        <v>23.4</v>
      </c>
      <c r="H4648" s="20" t="s">
        <v>1679</v>
      </c>
      <c r="I4648" s="20" t="s">
        <v>8409</v>
      </c>
      <c r="J4648" s="20" t="s">
        <v>8410</v>
      </c>
      <c r="K4648" s="20" t="s">
        <v>8410</v>
      </c>
      <c r="L4648" s="20" t="s">
        <v>808</v>
      </c>
      <c r="M4648" s="20">
        <v>4</v>
      </c>
      <c r="N4648" s="20" t="s">
        <v>1679</v>
      </c>
      <c r="P4648" s="20">
        <v>0</v>
      </c>
      <c r="Q4648" s="20" t="s">
        <v>495</v>
      </c>
      <c r="R4648" s="20" t="s">
        <v>488</v>
      </c>
      <c r="S4648" s="20" t="s">
        <v>221</v>
      </c>
      <c r="T4648" s="20" t="s">
        <v>8413</v>
      </c>
      <c r="U4648" s="20" t="s">
        <v>8411</v>
      </c>
      <c r="V4648" s="20">
        <v>4</v>
      </c>
      <c r="W4648" s="20">
        <v>130</v>
      </c>
      <c r="Y4648" s="20" t="s">
        <v>1684</v>
      </c>
      <c r="Z4648" s="20" t="s">
        <v>1685</v>
      </c>
      <c r="AA4648" s="20">
        <v>1.5</v>
      </c>
      <c r="AB4648" s="20">
        <v>65</v>
      </c>
      <c r="AC4648" s="20">
        <v>65</v>
      </c>
      <c r="AD4648" s="20">
        <v>65</v>
      </c>
      <c r="AT4648" s="20" t="s">
        <v>1687</v>
      </c>
      <c r="BE4648" s="20" t="s">
        <v>808</v>
      </c>
    </row>
    <row r="4649" spans="1:65" x14ac:dyDescent="0.25">
      <c r="A4649" s="20" t="s">
        <v>1677</v>
      </c>
      <c r="B4649" s="20" t="s">
        <v>808</v>
      </c>
      <c r="C4649" s="20" t="s">
        <v>1018</v>
      </c>
      <c r="D4649" s="20" t="s">
        <v>1019</v>
      </c>
      <c r="E4649" s="20" t="s">
        <v>8417</v>
      </c>
      <c r="F4649" s="20" t="s">
        <v>465</v>
      </c>
      <c r="G4649" s="20">
        <v>14.23</v>
      </c>
      <c r="H4649" s="20" t="s">
        <v>1679</v>
      </c>
      <c r="I4649" s="20" t="s">
        <v>8418</v>
      </c>
      <c r="J4649" s="20" t="s">
        <v>8419</v>
      </c>
      <c r="K4649" s="20" t="s">
        <v>8419</v>
      </c>
      <c r="L4649" s="20" t="s">
        <v>808</v>
      </c>
      <c r="M4649" s="20">
        <v>4</v>
      </c>
      <c r="N4649" s="20" t="s">
        <v>1679</v>
      </c>
      <c r="P4649" s="20">
        <v>0</v>
      </c>
      <c r="Q4649" s="20" t="s">
        <v>545</v>
      </c>
      <c r="R4649" s="20" t="s">
        <v>488</v>
      </c>
      <c r="S4649" s="20" t="s">
        <v>221</v>
      </c>
      <c r="T4649" s="20" t="s">
        <v>8420</v>
      </c>
      <c r="U4649" s="20" t="s">
        <v>8421</v>
      </c>
      <c r="V4649" s="20">
        <v>9</v>
      </c>
      <c r="W4649" s="20">
        <v>289</v>
      </c>
      <c r="Y4649" s="20" t="s">
        <v>1684</v>
      </c>
      <c r="Z4649" s="20" t="s">
        <v>1685</v>
      </c>
      <c r="AA4649" s="20">
        <v>1.5</v>
      </c>
      <c r="AB4649" s="20">
        <v>80</v>
      </c>
      <c r="AC4649" s="20">
        <v>80</v>
      </c>
      <c r="AD4649" s="20">
        <v>80</v>
      </c>
      <c r="AT4649" s="20" t="s">
        <v>1687</v>
      </c>
      <c r="BE4649" s="20" t="s">
        <v>808</v>
      </c>
      <c r="BL4649" s="20">
        <v>1351.85</v>
      </c>
      <c r="BM4649" s="20">
        <v>95</v>
      </c>
    </row>
    <row r="4650" spans="1:65" x14ac:dyDescent="0.25">
      <c r="A4650" s="20" t="s">
        <v>1677</v>
      </c>
      <c r="B4650" s="20" t="s">
        <v>808</v>
      </c>
      <c r="C4650" s="20" t="s">
        <v>1018</v>
      </c>
      <c r="D4650" s="20" t="s">
        <v>1019</v>
      </c>
      <c r="E4650" s="20" t="s">
        <v>8422</v>
      </c>
      <c r="F4650" s="20" t="s">
        <v>468</v>
      </c>
      <c r="G4650" s="20">
        <v>13.1</v>
      </c>
      <c r="H4650" s="20" t="s">
        <v>1679</v>
      </c>
      <c r="I4650" s="20" t="s">
        <v>8418</v>
      </c>
      <c r="J4650" s="20" t="s">
        <v>8419</v>
      </c>
      <c r="K4650" s="20" t="s">
        <v>8419</v>
      </c>
      <c r="L4650" s="20" t="s">
        <v>808</v>
      </c>
      <c r="M4650" s="20">
        <v>4</v>
      </c>
      <c r="N4650" s="20" t="s">
        <v>1679</v>
      </c>
      <c r="P4650" s="20">
        <v>0</v>
      </c>
      <c r="Q4650" s="20" t="s">
        <v>545</v>
      </c>
      <c r="R4650" s="20" t="s">
        <v>488</v>
      </c>
      <c r="S4650" s="20" t="s">
        <v>221</v>
      </c>
      <c r="T4650" s="20" t="s">
        <v>8420</v>
      </c>
      <c r="U4650" s="20" t="s">
        <v>8421</v>
      </c>
      <c r="V4650" s="20">
        <v>9</v>
      </c>
      <c r="W4650" s="20">
        <v>289</v>
      </c>
      <c r="Y4650" s="20" t="s">
        <v>1684</v>
      </c>
      <c r="Z4650" s="20" t="s">
        <v>1685</v>
      </c>
      <c r="AA4650" s="20">
        <v>1.5</v>
      </c>
      <c r="AB4650" s="20">
        <v>80</v>
      </c>
      <c r="AC4650" s="20">
        <v>80</v>
      </c>
      <c r="AD4650" s="20">
        <v>80</v>
      </c>
      <c r="AT4650" s="20" t="s">
        <v>1687</v>
      </c>
      <c r="BE4650" s="20" t="s">
        <v>808</v>
      </c>
      <c r="BL4650" s="20">
        <v>1244.5</v>
      </c>
      <c r="BM4650" s="20">
        <v>95</v>
      </c>
    </row>
    <row r="4651" spans="1:65" x14ac:dyDescent="0.25">
      <c r="A4651" s="20" t="s">
        <v>1677</v>
      </c>
      <c r="B4651" s="20" t="s">
        <v>808</v>
      </c>
      <c r="C4651" s="20" t="s">
        <v>1018</v>
      </c>
      <c r="D4651" s="20" t="s">
        <v>1019</v>
      </c>
      <c r="E4651" s="20" t="s">
        <v>8423</v>
      </c>
      <c r="F4651" s="20" t="s">
        <v>470</v>
      </c>
      <c r="G4651" s="20">
        <v>6.08</v>
      </c>
      <c r="H4651" s="20" t="s">
        <v>1679</v>
      </c>
      <c r="I4651" s="20" t="s">
        <v>8418</v>
      </c>
      <c r="J4651" s="20" t="s">
        <v>8419</v>
      </c>
      <c r="K4651" s="20" t="s">
        <v>8419</v>
      </c>
      <c r="L4651" s="20" t="s">
        <v>808</v>
      </c>
      <c r="M4651" s="20">
        <v>4</v>
      </c>
      <c r="N4651" s="20" t="s">
        <v>1679</v>
      </c>
      <c r="P4651" s="20">
        <v>0</v>
      </c>
      <c r="Q4651" s="20" t="s">
        <v>545</v>
      </c>
      <c r="R4651" s="20" t="s">
        <v>488</v>
      </c>
      <c r="S4651" s="20" t="s">
        <v>221</v>
      </c>
      <c r="T4651" s="20" t="s">
        <v>8420</v>
      </c>
      <c r="U4651" s="20" t="s">
        <v>8421</v>
      </c>
      <c r="V4651" s="20">
        <v>9</v>
      </c>
      <c r="W4651" s="20">
        <v>289</v>
      </c>
      <c r="Y4651" s="20" t="s">
        <v>1684</v>
      </c>
      <c r="Z4651" s="20" t="s">
        <v>1685</v>
      </c>
      <c r="AA4651" s="20">
        <v>1.5</v>
      </c>
      <c r="AB4651" s="20">
        <v>80</v>
      </c>
      <c r="AC4651" s="20">
        <v>80</v>
      </c>
      <c r="AD4651" s="20">
        <v>80</v>
      </c>
      <c r="AT4651" s="20" t="s">
        <v>1687</v>
      </c>
      <c r="BE4651" s="20" t="s">
        <v>808</v>
      </c>
      <c r="BL4651" s="20">
        <v>577.6</v>
      </c>
      <c r="BM4651" s="20">
        <v>95</v>
      </c>
    </row>
    <row r="4652" spans="1:65" x14ac:dyDescent="0.25">
      <c r="A4652" s="20" t="s">
        <v>1677</v>
      </c>
      <c r="B4652" s="20" t="s">
        <v>808</v>
      </c>
      <c r="C4652" s="20" t="s">
        <v>1018</v>
      </c>
      <c r="D4652" s="20" t="s">
        <v>1019</v>
      </c>
      <c r="E4652" s="20" t="s">
        <v>8424</v>
      </c>
      <c r="F4652" s="20" t="s">
        <v>471</v>
      </c>
      <c r="G4652" s="20">
        <v>9.1300000000000008</v>
      </c>
      <c r="H4652" s="20" t="s">
        <v>1679</v>
      </c>
      <c r="I4652" s="20" t="s">
        <v>8418</v>
      </c>
      <c r="J4652" s="20" t="s">
        <v>8419</v>
      </c>
      <c r="K4652" s="20" t="s">
        <v>8419</v>
      </c>
      <c r="L4652" s="20" t="s">
        <v>808</v>
      </c>
      <c r="M4652" s="20">
        <v>4</v>
      </c>
      <c r="N4652" s="20" t="s">
        <v>1679</v>
      </c>
      <c r="P4652" s="20">
        <v>0</v>
      </c>
      <c r="Q4652" s="20" t="s">
        <v>545</v>
      </c>
      <c r="R4652" s="20" t="s">
        <v>488</v>
      </c>
      <c r="S4652" s="20" t="s">
        <v>221</v>
      </c>
      <c r="T4652" s="20" t="s">
        <v>8420</v>
      </c>
      <c r="U4652" s="20" t="s">
        <v>8421</v>
      </c>
      <c r="V4652" s="20">
        <v>9</v>
      </c>
      <c r="W4652" s="20">
        <v>289</v>
      </c>
      <c r="Y4652" s="20" t="s">
        <v>1684</v>
      </c>
      <c r="Z4652" s="20" t="s">
        <v>1685</v>
      </c>
      <c r="AA4652" s="20">
        <v>1.5</v>
      </c>
      <c r="AB4652" s="20">
        <v>80</v>
      </c>
      <c r="AC4652" s="20">
        <v>80</v>
      </c>
      <c r="AD4652" s="20">
        <v>80</v>
      </c>
      <c r="AT4652" s="20" t="s">
        <v>1687</v>
      </c>
      <c r="BE4652" s="20" t="s">
        <v>808</v>
      </c>
      <c r="BL4652" s="20">
        <v>867.35</v>
      </c>
      <c r="BM4652" s="20">
        <v>95</v>
      </c>
    </row>
    <row r="4653" spans="1:65" x14ac:dyDescent="0.25">
      <c r="A4653" s="20" t="s">
        <v>1677</v>
      </c>
      <c r="B4653" s="20" t="s">
        <v>808</v>
      </c>
      <c r="C4653" s="20" t="s">
        <v>1018</v>
      </c>
      <c r="D4653" s="20" t="s">
        <v>1019</v>
      </c>
      <c r="E4653" s="20" t="s">
        <v>8425</v>
      </c>
      <c r="F4653" s="20" t="s">
        <v>472</v>
      </c>
      <c r="G4653" s="20">
        <v>12.21</v>
      </c>
      <c r="H4653" s="20" t="s">
        <v>1679</v>
      </c>
      <c r="I4653" s="20" t="s">
        <v>8418</v>
      </c>
      <c r="J4653" s="20" t="s">
        <v>8419</v>
      </c>
      <c r="K4653" s="20" t="s">
        <v>8419</v>
      </c>
      <c r="L4653" s="20" t="s">
        <v>808</v>
      </c>
      <c r="M4653" s="20">
        <v>4</v>
      </c>
      <c r="N4653" s="20" t="s">
        <v>1679</v>
      </c>
      <c r="P4653" s="20">
        <v>0</v>
      </c>
      <c r="Q4653" s="20" t="s">
        <v>545</v>
      </c>
      <c r="R4653" s="20" t="s">
        <v>488</v>
      </c>
      <c r="S4653" s="20" t="s">
        <v>221</v>
      </c>
      <c r="T4653" s="20" t="s">
        <v>8420</v>
      </c>
      <c r="U4653" s="20" t="s">
        <v>8421</v>
      </c>
      <c r="V4653" s="20">
        <v>9</v>
      </c>
      <c r="W4653" s="20">
        <v>289</v>
      </c>
      <c r="Y4653" s="20" t="s">
        <v>1684</v>
      </c>
      <c r="Z4653" s="20" t="s">
        <v>1685</v>
      </c>
      <c r="AA4653" s="20">
        <v>1.5</v>
      </c>
      <c r="AB4653" s="20">
        <v>80</v>
      </c>
      <c r="AC4653" s="20">
        <v>80</v>
      </c>
      <c r="AD4653" s="20">
        <v>80</v>
      </c>
      <c r="AT4653" s="20" t="s">
        <v>1687</v>
      </c>
      <c r="BE4653" s="20" t="s">
        <v>808</v>
      </c>
      <c r="BL4653" s="20">
        <v>1159.95</v>
      </c>
      <c r="BM4653" s="20">
        <v>95</v>
      </c>
    </row>
    <row r="4654" spans="1:65" x14ac:dyDescent="0.25">
      <c r="A4654" s="20" t="s">
        <v>1677</v>
      </c>
      <c r="B4654" s="20" t="s">
        <v>808</v>
      </c>
      <c r="C4654" s="20" t="s">
        <v>1018</v>
      </c>
      <c r="D4654" s="20" t="s">
        <v>1019</v>
      </c>
      <c r="E4654" s="20" t="s">
        <v>8426</v>
      </c>
      <c r="F4654" s="20" t="s">
        <v>473</v>
      </c>
      <c r="G4654" s="20">
        <v>16.2</v>
      </c>
      <c r="H4654" s="20" t="s">
        <v>1679</v>
      </c>
      <c r="I4654" s="20" t="s">
        <v>8418</v>
      </c>
      <c r="J4654" s="20" t="s">
        <v>8419</v>
      </c>
      <c r="K4654" s="20" t="s">
        <v>8419</v>
      </c>
      <c r="L4654" s="20" t="s">
        <v>808</v>
      </c>
      <c r="M4654" s="20">
        <v>4</v>
      </c>
      <c r="N4654" s="20" t="s">
        <v>1679</v>
      </c>
      <c r="P4654" s="20">
        <v>0</v>
      </c>
      <c r="Q4654" s="20" t="s">
        <v>545</v>
      </c>
      <c r="R4654" s="20" t="s">
        <v>488</v>
      </c>
      <c r="S4654" s="20" t="s">
        <v>221</v>
      </c>
      <c r="T4654" s="20" t="s">
        <v>8420</v>
      </c>
      <c r="U4654" s="20" t="s">
        <v>8421</v>
      </c>
      <c r="V4654" s="20">
        <v>9</v>
      </c>
      <c r="W4654" s="20">
        <v>289</v>
      </c>
      <c r="Y4654" s="20" t="s">
        <v>1684</v>
      </c>
      <c r="Z4654" s="20" t="s">
        <v>1685</v>
      </c>
      <c r="AA4654" s="20">
        <v>1.5</v>
      </c>
      <c r="AB4654" s="20">
        <v>80</v>
      </c>
      <c r="AC4654" s="20">
        <v>80</v>
      </c>
      <c r="AD4654" s="20">
        <v>80</v>
      </c>
      <c r="AT4654" s="20" t="s">
        <v>1687</v>
      </c>
      <c r="BE4654" s="20" t="s">
        <v>808</v>
      </c>
      <c r="BL4654" s="20">
        <v>1539</v>
      </c>
      <c r="BM4654" s="20">
        <v>95</v>
      </c>
    </row>
    <row r="4655" spans="1:65" x14ac:dyDescent="0.25">
      <c r="A4655" s="20" t="s">
        <v>1677</v>
      </c>
      <c r="B4655" s="20" t="s">
        <v>808</v>
      </c>
      <c r="C4655" s="20" t="s">
        <v>1018</v>
      </c>
      <c r="D4655" s="20" t="s">
        <v>1019</v>
      </c>
      <c r="E4655" s="20" t="s">
        <v>8427</v>
      </c>
      <c r="F4655" s="20" t="s">
        <v>475</v>
      </c>
      <c r="G4655" s="20">
        <v>15.7</v>
      </c>
      <c r="H4655" s="20" t="s">
        <v>1679</v>
      </c>
      <c r="I4655" s="20" t="s">
        <v>8418</v>
      </c>
      <c r="J4655" s="20" t="s">
        <v>8419</v>
      </c>
      <c r="K4655" s="20" t="s">
        <v>8419</v>
      </c>
      <c r="L4655" s="20" t="s">
        <v>808</v>
      </c>
      <c r="M4655" s="20">
        <v>4</v>
      </c>
      <c r="N4655" s="20" t="s">
        <v>1679</v>
      </c>
      <c r="P4655" s="20">
        <v>0</v>
      </c>
      <c r="Q4655" s="20" t="s">
        <v>545</v>
      </c>
      <c r="R4655" s="20" t="s">
        <v>488</v>
      </c>
      <c r="S4655" s="20" t="s">
        <v>221</v>
      </c>
      <c r="T4655" s="20" t="s">
        <v>8420</v>
      </c>
      <c r="U4655" s="20" t="s">
        <v>8421</v>
      </c>
      <c r="V4655" s="20">
        <v>9</v>
      </c>
      <c r="W4655" s="20">
        <v>289</v>
      </c>
      <c r="Y4655" s="20" t="s">
        <v>1684</v>
      </c>
      <c r="Z4655" s="20" t="s">
        <v>1685</v>
      </c>
      <c r="AA4655" s="20">
        <v>1.5</v>
      </c>
      <c r="AB4655" s="20">
        <v>80</v>
      </c>
      <c r="AC4655" s="20">
        <v>80</v>
      </c>
      <c r="AD4655" s="20">
        <v>80</v>
      </c>
      <c r="AT4655" s="20" t="s">
        <v>1687</v>
      </c>
      <c r="BE4655" s="20" t="s">
        <v>808</v>
      </c>
      <c r="BL4655" s="20">
        <v>1491.5</v>
      </c>
      <c r="BM4655" s="20">
        <v>95</v>
      </c>
    </row>
    <row r="4656" spans="1:65" x14ac:dyDescent="0.25">
      <c r="A4656" s="20" t="s">
        <v>1677</v>
      </c>
      <c r="B4656" s="20" t="s">
        <v>808</v>
      </c>
      <c r="C4656" s="20" t="s">
        <v>1018</v>
      </c>
      <c r="D4656" s="20" t="s">
        <v>1019</v>
      </c>
      <c r="E4656" s="20" t="s">
        <v>8428</v>
      </c>
      <c r="F4656" s="20" t="s">
        <v>476</v>
      </c>
      <c r="G4656" s="20">
        <v>10.98</v>
      </c>
      <c r="H4656" s="20" t="s">
        <v>1679</v>
      </c>
      <c r="I4656" s="20" t="s">
        <v>8418</v>
      </c>
      <c r="J4656" s="20" t="s">
        <v>8419</v>
      </c>
      <c r="K4656" s="20" t="s">
        <v>8419</v>
      </c>
      <c r="L4656" s="20" t="s">
        <v>808</v>
      </c>
      <c r="M4656" s="20">
        <v>4</v>
      </c>
      <c r="N4656" s="20" t="s">
        <v>1679</v>
      </c>
      <c r="P4656" s="20">
        <v>0</v>
      </c>
      <c r="Q4656" s="20" t="s">
        <v>545</v>
      </c>
      <c r="R4656" s="20" t="s">
        <v>488</v>
      </c>
      <c r="S4656" s="20" t="s">
        <v>221</v>
      </c>
      <c r="T4656" s="20" t="s">
        <v>8420</v>
      </c>
      <c r="U4656" s="20" t="s">
        <v>8421</v>
      </c>
      <c r="V4656" s="20">
        <v>9</v>
      </c>
      <c r="W4656" s="20">
        <v>289</v>
      </c>
      <c r="Y4656" s="20" t="s">
        <v>1684</v>
      </c>
      <c r="Z4656" s="20" t="s">
        <v>1685</v>
      </c>
      <c r="AA4656" s="20">
        <v>1.5</v>
      </c>
      <c r="AB4656" s="20">
        <v>80</v>
      </c>
      <c r="AC4656" s="20">
        <v>80</v>
      </c>
      <c r="AD4656" s="20">
        <v>80</v>
      </c>
      <c r="AT4656" s="20" t="s">
        <v>1687</v>
      </c>
      <c r="BE4656" s="20" t="s">
        <v>808</v>
      </c>
      <c r="BL4656" s="20">
        <v>1043.0999999999999</v>
      </c>
      <c r="BM4656" s="20">
        <v>95</v>
      </c>
    </row>
    <row r="4657" spans="1:65" x14ac:dyDescent="0.25">
      <c r="A4657" s="20" t="s">
        <v>1677</v>
      </c>
      <c r="B4657" s="20" t="s">
        <v>808</v>
      </c>
      <c r="C4657" s="20" t="s">
        <v>1018</v>
      </c>
      <c r="D4657" s="20" t="s">
        <v>1019</v>
      </c>
      <c r="E4657" s="20" t="s">
        <v>8429</v>
      </c>
      <c r="F4657" s="20" t="s">
        <v>477</v>
      </c>
      <c r="G4657" s="20">
        <v>19.66</v>
      </c>
      <c r="H4657" s="20" t="s">
        <v>1679</v>
      </c>
      <c r="I4657" s="20" t="s">
        <v>8418</v>
      </c>
      <c r="J4657" s="20" t="s">
        <v>8419</v>
      </c>
      <c r="K4657" s="20" t="s">
        <v>8419</v>
      </c>
      <c r="L4657" s="20" t="s">
        <v>808</v>
      </c>
      <c r="M4657" s="20">
        <v>4</v>
      </c>
      <c r="N4657" s="20" t="s">
        <v>1679</v>
      </c>
      <c r="P4657" s="20">
        <v>0</v>
      </c>
      <c r="Q4657" s="20" t="s">
        <v>545</v>
      </c>
      <c r="R4657" s="20" t="s">
        <v>488</v>
      </c>
      <c r="S4657" s="20" t="s">
        <v>221</v>
      </c>
      <c r="T4657" s="20" t="s">
        <v>8420</v>
      </c>
      <c r="U4657" s="20" t="s">
        <v>8421</v>
      </c>
      <c r="V4657" s="20">
        <v>9</v>
      </c>
      <c r="W4657" s="20">
        <v>289</v>
      </c>
      <c r="Y4657" s="20" t="s">
        <v>1684</v>
      </c>
      <c r="Z4657" s="20" t="s">
        <v>1685</v>
      </c>
      <c r="AA4657" s="20">
        <v>1.5</v>
      </c>
      <c r="AB4657" s="20">
        <v>80</v>
      </c>
      <c r="AC4657" s="20">
        <v>80</v>
      </c>
      <c r="AD4657" s="20">
        <v>80</v>
      </c>
      <c r="AT4657" s="20" t="s">
        <v>1687</v>
      </c>
      <c r="BE4657" s="20" t="s">
        <v>808</v>
      </c>
      <c r="BL4657" s="20">
        <v>1867.7</v>
      </c>
      <c r="BM4657" s="20">
        <v>95</v>
      </c>
    </row>
    <row r="4658" spans="1:65" x14ac:dyDescent="0.25">
      <c r="A4658" s="20" t="s">
        <v>1677</v>
      </c>
      <c r="B4658" s="20" t="s">
        <v>808</v>
      </c>
      <c r="C4658" s="20" t="s">
        <v>1018</v>
      </c>
      <c r="D4658" s="20" t="s">
        <v>1019</v>
      </c>
      <c r="E4658" s="20" t="s">
        <v>8430</v>
      </c>
      <c r="F4658" s="20" t="s">
        <v>478</v>
      </c>
      <c r="G4658" s="20">
        <v>12.35</v>
      </c>
      <c r="H4658" s="20" t="s">
        <v>1679</v>
      </c>
      <c r="I4658" s="20" t="s">
        <v>8418</v>
      </c>
      <c r="J4658" s="20" t="s">
        <v>8419</v>
      </c>
      <c r="K4658" s="20" t="s">
        <v>8419</v>
      </c>
      <c r="L4658" s="20" t="s">
        <v>808</v>
      </c>
      <c r="M4658" s="20">
        <v>4</v>
      </c>
      <c r="N4658" s="20" t="s">
        <v>1679</v>
      </c>
      <c r="P4658" s="20">
        <v>0</v>
      </c>
      <c r="Q4658" s="20" t="s">
        <v>545</v>
      </c>
      <c r="R4658" s="20" t="s">
        <v>488</v>
      </c>
      <c r="S4658" s="20" t="s">
        <v>221</v>
      </c>
      <c r="T4658" s="20" t="s">
        <v>8420</v>
      </c>
      <c r="U4658" s="20" t="s">
        <v>8421</v>
      </c>
      <c r="V4658" s="20">
        <v>9</v>
      </c>
      <c r="W4658" s="20">
        <v>289</v>
      </c>
      <c r="Y4658" s="20" t="s">
        <v>1684</v>
      </c>
      <c r="Z4658" s="20" t="s">
        <v>1685</v>
      </c>
      <c r="AA4658" s="20">
        <v>1.5</v>
      </c>
      <c r="AB4658" s="20">
        <v>80</v>
      </c>
      <c r="AC4658" s="20">
        <v>80</v>
      </c>
      <c r="AD4658" s="20">
        <v>80</v>
      </c>
      <c r="AT4658" s="20" t="s">
        <v>1687</v>
      </c>
      <c r="BE4658" s="20" t="s">
        <v>808</v>
      </c>
      <c r="BL4658" s="20">
        <v>1173.25</v>
      </c>
      <c r="BM4658" s="20">
        <v>95</v>
      </c>
    </row>
    <row r="4659" spans="1:65" x14ac:dyDescent="0.25">
      <c r="A4659" s="20" t="s">
        <v>1677</v>
      </c>
      <c r="B4659" s="20" t="s">
        <v>808</v>
      </c>
      <c r="C4659" s="20" t="s">
        <v>1018</v>
      </c>
      <c r="D4659" s="20" t="s">
        <v>1019</v>
      </c>
      <c r="E4659" s="20" t="s">
        <v>8431</v>
      </c>
      <c r="F4659" s="20" t="s">
        <v>479</v>
      </c>
      <c r="G4659" s="20">
        <v>11.17</v>
      </c>
      <c r="H4659" s="20" t="s">
        <v>1679</v>
      </c>
      <c r="I4659" s="20" t="s">
        <v>8418</v>
      </c>
      <c r="J4659" s="20" t="s">
        <v>8419</v>
      </c>
      <c r="K4659" s="20" t="s">
        <v>8419</v>
      </c>
      <c r="L4659" s="20" t="s">
        <v>808</v>
      </c>
      <c r="M4659" s="20">
        <v>4</v>
      </c>
      <c r="N4659" s="20" t="s">
        <v>1679</v>
      </c>
      <c r="P4659" s="20">
        <v>0</v>
      </c>
      <c r="Q4659" s="20" t="s">
        <v>545</v>
      </c>
      <c r="R4659" s="20" t="s">
        <v>488</v>
      </c>
      <c r="S4659" s="20" t="s">
        <v>221</v>
      </c>
      <c r="T4659" s="20" t="s">
        <v>8420</v>
      </c>
      <c r="U4659" s="20" t="s">
        <v>8421</v>
      </c>
      <c r="V4659" s="20">
        <v>9</v>
      </c>
      <c r="W4659" s="20">
        <v>289</v>
      </c>
      <c r="Y4659" s="20" t="s">
        <v>1684</v>
      </c>
      <c r="Z4659" s="20" t="s">
        <v>1685</v>
      </c>
      <c r="AA4659" s="20">
        <v>1.5</v>
      </c>
      <c r="AB4659" s="20">
        <v>80</v>
      </c>
      <c r="AC4659" s="20">
        <v>80</v>
      </c>
      <c r="AD4659" s="20">
        <v>80</v>
      </c>
      <c r="AT4659" s="20" t="s">
        <v>1687</v>
      </c>
      <c r="BE4659" s="20" t="s">
        <v>808</v>
      </c>
      <c r="BL4659" s="20">
        <v>1061.1500000000001</v>
      </c>
      <c r="BM4659" s="20">
        <v>95</v>
      </c>
    </row>
    <row r="4660" spans="1:65" x14ac:dyDescent="0.25">
      <c r="A4660" s="20" t="s">
        <v>1677</v>
      </c>
      <c r="B4660" s="20" t="s">
        <v>808</v>
      </c>
      <c r="C4660" s="20" t="s">
        <v>1018</v>
      </c>
      <c r="D4660" s="20" t="s">
        <v>1019</v>
      </c>
      <c r="E4660" s="20" t="s">
        <v>8432</v>
      </c>
      <c r="F4660" s="20" t="s">
        <v>474</v>
      </c>
      <c r="G4660" s="20">
        <v>35.549999999999997</v>
      </c>
      <c r="H4660" s="20" t="s">
        <v>1679</v>
      </c>
      <c r="I4660" s="20" t="s">
        <v>8418</v>
      </c>
      <c r="J4660" s="20" t="s">
        <v>8419</v>
      </c>
      <c r="K4660" s="20" t="s">
        <v>8419</v>
      </c>
      <c r="L4660" s="20" t="s">
        <v>808</v>
      </c>
      <c r="M4660" s="20">
        <v>4</v>
      </c>
      <c r="N4660" s="20" t="s">
        <v>1679</v>
      </c>
      <c r="P4660" s="20">
        <v>0</v>
      </c>
      <c r="Q4660" s="20" t="s">
        <v>545</v>
      </c>
      <c r="R4660" s="20" t="s">
        <v>488</v>
      </c>
      <c r="S4660" s="20" t="s">
        <v>221</v>
      </c>
      <c r="T4660" s="20" t="s">
        <v>8420</v>
      </c>
      <c r="U4660" s="20" t="s">
        <v>8421</v>
      </c>
      <c r="V4660" s="20">
        <v>9</v>
      </c>
      <c r="W4660" s="20">
        <v>289</v>
      </c>
      <c r="Y4660" s="20" t="s">
        <v>1684</v>
      </c>
      <c r="Z4660" s="20" t="s">
        <v>1685</v>
      </c>
      <c r="AA4660" s="20">
        <v>1.5</v>
      </c>
      <c r="AB4660" s="20">
        <v>80</v>
      </c>
      <c r="AC4660" s="20">
        <v>80</v>
      </c>
      <c r="AD4660" s="20">
        <v>80</v>
      </c>
      <c r="AT4660" s="20" t="s">
        <v>1687</v>
      </c>
      <c r="BE4660" s="20" t="s">
        <v>808</v>
      </c>
      <c r="BL4660" s="20">
        <v>3377.25</v>
      </c>
      <c r="BM4660" s="20">
        <v>95</v>
      </c>
    </row>
    <row r="4661" spans="1:65" x14ac:dyDescent="0.25">
      <c r="A4661" s="20" t="s">
        <v>1677</v>
      </c>
      <c r="B4661" s="20" t="s">
        <v>808</v>
      </c>
      <c r="C4661" s="20" t="s">
        <v>1020</v>
      </c>
      <c r="D4661" s="20" t="s">
        <v>786</v>
      </c>
      <c r="E4661" s="20" t="s">
        <v>8433</v>
      </c>
      <c r="F4661" s="20" t="s">
        <v>465</v>
      </c>
      <c r="G4661" s="20">
        <v>1.81</v>
      </c>
      <c r="H4661" s="20" t="s">
        <v>1679</v>
      </c>
      <c r="I4661" s="20" t="s">
        <v>8434</v>
      </c>
      <c r="J4661" s="20" t="s">
        <v>8435</v>
      </c>
      <c r="K4661" s="20" t="s">
        <v>8435</v>
      </c>
      <c r="L4661" s="20" t="s">
        <v>808</v>
      </c>
      <c r="M4661" s="20">
        <v>4</v>
      </c>
      <c r="N4661" s="20" t="s">
        <v>1679</v>
      </c>
      <c r="P4661" s="20">
        <v>0</v>
      </c>
      <c r="Q4661" s="20" t="s">
        <v>545</v>
      </c>
      <c r="R4661" s="20" t="s">
        <v>488</v>
      </c>
      <c r="S4661" s="20" t="s">
        <v>221</v>
      </c>
      <c r="T4661" s="20" t="s">
        <v>8436</v>
      </c>
      <c r="U4661" s="20" t="s">
        <v>8437</v>
      </c>
      <c r="V4661" s="20">
        <v>7</v>
      </c>
      <c r="W4661" s="20">
        <v>219</v>
      </c>
      <c r="Y4661" s="20" t="s">
        <v>1684</v>
      </c>
      <c r="Z4661" s="20" t="s">
        <v>1685</v>
      </c>
      <c r="AA4661" s="20">
        <v>1.5</v>
      </c>
      <c r="AB4661" s="20">
        <v>50</v>
      </c>
      <c r="AC4661" s="20">
        <v>50</v>
      </c>
      <c r="AD4661" s="20">
        <v>50</v>
      </c>
      <c r="BE4661" s="20" t="s">
        <v>808</v>
      </c>
      <c r="BL4661" s="20">
        <v>144.80000000000001</v>
      </c>
      <c r="BM4661" s="20">
        <v>80</v>
      </c>
    </row>
    <row r="4662" spans="1:65" x14ac:dyDescent="0.25">
      <c r="A4662" s="20" t="s">
        <v>1677</v>
      </c>
      <c r="B4662" s="20" t="s">
        <v>808</v>
      </c>
      <c r="C4662" s="20" t="s">
        <v>1020</v>
      </c>
      <c r="D4662" s="20" t="s">
        <v>786</v>
      </c>
      <c r="E4662" s="20" t="s">
        <v>8438</v>
      </c>
      <c r="F4662" s="20" t="s">
        <v>468</v>
      </c>
      <c r="G4662" s="20">
        <v>30.1</v>
      </c>
      <c r="H4662" s="20" t="s">
        <v>1679</v>
      </c>
      <c r="I4662" s="20" t="s">
        <v>8434</v>
      </c>
      <c r="J4662" s="20" t="s">
        <v>8435</v>
      </c>
      <c r="K4662" s="20" t="s">
        <v>8435</v>
      </c>
      <c r="L4662" s="20" t="s">
        <v>808</v>
      </c>
      <c r="M4662" s="20">
        <v>4</v>
      </c>
      <c r="N4662" s="20" t="s">
        <v>1679</v>
      </c>
      <c r="P4662" s="20">
        <v>0</v>
      </c>
      <c r="Q4662" s="20" t="s">
        <v>545</v>
      </c>
      <c r="R4662" s="20" t="s">
        <v>488</v>
      </c>
      <c r="S4662" s="20" t="s">
        <v>221</v>
      </c>
      <c r="T4662" s="20" t="s">
        <v>8436</v>
      </c>
      <c r="U4662" s="20" t="s">
        <v>8437</v>
      </c>
      <c r="V4662" s="20">
        <v>7</v>
      </c>
      <c r="W4662" s="20">
        <v>219</v>
      </c>
      <c r="Y4662" s="20" t="s">
        <v>1684</v>
      </c>
      <c r="Z4662" s="20" t="s">
        <v>1685</v>
      </c>
      <c r="AA4662" s="20">
        <v>0</v>
      </c>
      <c r="AB4662" s="20">
        <v>50</v>
      </c>
      <c r="AC4662" s="20">
        <v>50</v>
      </c>
      <c r="AD4662" s="20">
        <v>50</v>
      </c>
      <c r="BE4662" s="20" t="s">
        <v>808</v>
      </c>
      <c r="BL4662" s="20">
        <v>2408</v>
      </c>
      <c r="BM4662" s="20">
        <v>80</v>
      </c>
    </row>
    <row r="4663" spans="1:65" x14ac:dyDescent="0.25">
      <c r="A4663" s="20" t="s">
        <v>1677</v>
      </c>
      <c r="B4663" s="20" t="s">
        <v>808</v>
      </c>
      <c r="C4663" s="20" t="s">
        <v>1020</v>
      </c>
      <c r="D4663" s="20" t="s">
        <v>786</v>
      </c>
      <c r="E4663" s="20" t="s">
        <v>8439</v>
      </c>
      <c r="F4663" s="20" t="s">
        <v>470</v>
      </c>
      <c r="G4663" s="20">
        <v>9.82</v>
      </c>
      <c r="H4663" s="20" t="s">
        <v>1679</v>
      </c>
      <c r="I4663" s="20" t="s">
        <v>8434</v>
      </c>
      <c r="J4663" s="20" t="s">
        <v>8435</v>
      </c>
      <c r="K4663" s="20" t="s">
        <v>8435</v>
      </c>
      <c r="L4663" s="20" t="s">
        <v>808</v>
      </c>
      <c r="M4663" s="20">
        <v>4</v>
      </c>
      <c r="N4663" s="20" t="s">
        <v>1679</v>
      </c>
      <c r="P4663" s="20">
        <v>0</v>
      </c>
      <c r="Q4663" s="20" t="s">
        <v>545</v>
      </c>
      <c r="R4663" s="20" t="s">
        <v>488</v>
      </c>
      <c r="S4663" s="20" t="s">
        <v>221</v>
      </c>
      <c r="T4663" s="20" t="s">
        <v>8436</v>
      </c>
      <c r="U4663" s="20" t="s">
        <v>8437</v>
      </c>
      <c r="V4663" s="20">
        <v>7</v>
      </c>
      <c r="W4663" s="20">
        <v>219</v>
      </c>
      <c r="Y4663" s="20" t="s">
        <v>1684</v>
      </c>
      <c r="Z4663" s="20" t="s">
        <v>1685</v>
      </c>
      <c r="AA4663" s="20">
        <v>0</v>
      </c>
      <c r="AB4663" s="20">
        <v>50</v>
      </c>
      <c r="AC4663" s="20">
        <v>50</v>
      </c>
      <c r="AD4663" s="20">
        <v>50</v>
      </c>
      <c r="BE4663" s="20" t="s">
        <v>808</v>
      </c>
      <c r="BL4663" s="20">
        <v>785.6</v>
      </c>
      <c r="BM4663" s="20">
        <v>80</v>
      </c>
    </row>
    <row r="4664" spans="1:65" x14ac:dyDescent="0.25">
      <c r="A4664" s="20" t="s">
        <v>1677</v>
      </c>
      <c r="B4664" s="20" t="s">
        <v>808</v>
      </c>
      <c r="C4664" s="20" t="s">
        <v>1020</v>
      </c>
      <c r="D4664" s="20" t="s">
        <v>786</v>
      </c>
      <c r="E4664" s="20" t="s">
        <v>8440</v>
      </c>
      <c r="F4664" s="20" t="s">
        <v>471</v>
      </c>
      <c r="G4664" s="20">
        <v>7.08</v>
      </c>
      <c r="H4664" s="20" t="s">
        <v>1679</v>
      </c>
      <c r="I4664" s="20" t="s">
        <v>8434</v>
      </c>
      <c r="J4664" s="20" t="s">
        <v>8435</v>
      </c>
      <c r="K4664" s="20" t="s">
        <v>8435</v>
      </c>
      <c r="L4664" s="20" t="s">
        <v>808</v>
      </c>
      <c r="M4664" s="20">
        <v>4</v>
      </c>
      <c r="N4664" s="20" t="s">
        <v>1679</v>
      </c>
      <c r="P4664" s="20">
        <v>0</v>
      </c>
      <c r="Q4664" s="20" t="s">
        <v>545</v>
      </c>
      <c r="R4664" s="20" t="s">
        <v>488</v>
      </c>
      <c r="S4664" s="20" t="s">
        <v>221</v>
      </c>
      <c r="T4664" s="20" t="s">
        <v>8436</v>
      </c>
      <c r="U4664" s="20" t="s">
        <v>8437</v>
      </c>
      <c r="V4664" s="20">
        <v>7</v>
      </c>
      <c r="W4664" s="20">
        <v>219</v>
      </c>
      <c r="Y4664" s="20" t="s">
        <v>1684</v>
      </c>
      <c r="Z4664" s="20" t="s">
        <v>1685</v>
      </c>
      <c r="AA4664" s="20">
        <v>0</v>
      </c>
      <c r="AB4664" s="20">
        <v>50</v>
      </c>
      <c r="AC4664" s="20">
        <v>50</v>
      </c>
      <c r="AD4664" s="20">
        <v>50</v>
      </c>
      <c r="BE4664" s="20" t="s">
        <v>808</v>
      </c>
      <c r="BL4664" s="20">
        <v>566.4</v>
      </c>
      <c r="BM4664" s="20">
        <v>80</v>
      </c>
    </row>
    <row r="4665" spans="1:65" x14ac:dyDescent="0.25">
      <c r="A4665" s="20" t="s">
        <v>1677</v>
      </c>
      <c r="B4665" s="20" t="s">
        <v>808</v>
      </c>
      <c r="C4665" s="20" t="s">
        <v>1020</v>
      </c>
      <c r="D4665" s="20" t="s">
        <v>786</v>
      </c>
      <c r="E4665" s="20" t="s">
        <v>8441</v>
      </c>
      <c r="F4665" s="20" t="s">
        <v>472</v>
      </c>
      <c r="G4665" s="20">
        <v>3.89</v>
      </c>
      <c r="H4665" s="20" t="s">
        <v>1679</v>
      </c>
      <c r="I4665" s="20" t="s">
        <v>8434</v>
      </c>
      <c r="J4665" s="20" t="s">
        <v>8435</v>
      </c>
      <c r="K4665" s="20" t="s">
        <v>8435</v>
      </c>
      <c r="L4665" s="20" t="s">
        <v>808</v>
      </c>
      <c r="M4665" s="20">
        <v>4</v>
      </c>
      <c r="N4665" s="20" t="s">
        <v>1679</v>
      </c>
      <c r="P4665" s="20">
        <v>0</v>
      </c>
      <c r="Q4665" s="20" t="s">
        <v>509</v>
      </c>
      <c r="R4665" s="20" t="s">
        <v>488</v>
      </c>
      <c r="S4665" s="20" t="s">
        <v>221</v>
      </c>
      <c r="T4665" s="20" t="s">
        <v>8442</v>
      </c>
      <c r="V4665" s="20">
        <v>13</v>
      </c>
      <c r="W4665" s="20">
        <v>421</v>
      </c>
      <c r="Y4665" s="20" t="s">
        <v>1684</v>
      </c>
      <c r="Z4665" s="20" t="s">
        <v>1685</v>
      </c>
      <c r="AA4665" s="20">
        <v>0</v>
      </c>
      <c r="AB4665" s="20">
        <v>50</v>
      </c>
      <c r="AC4665" s="20">
        <v>50</v>
      </c>
      <c r="AD4665" s="20">
        <v>50</v>
      </c>
      <c r="AM4665" s="20" t="s">
        <v>1647</v>
      </c>
      <c r="AY4665" s="20" t="s">
        <v>3102</v>
      </c>
      <c r="BD4665" s="20" t="s">
        <v>2052</v>
      </c>
      <c r="BE4665" s="20" t="s">
        <v>808</v>
      </c>
      <c r="BL4665" s="20">
        <v>408.45</v>
      </c>
      <c r="BM4665" s="20">
        <v>105</v>
      </c>
    </row>
    <row r="4666" spans="1:65" x14ac:dyDescent="0.25">
      <c r="A4666" s="20" t="s">
        <v>1677</v>
      </c>
      <c r="B4666" s="20" t="s">
        <v>808</v>
      </c>
      <c r="C4666" s="20" t="s">
        <v>1020</v>
      </c>
      <c r="D4666" s="20" t="s">
        <v>786</v>
      </c>
      <c r="E4666" s="20" t="s">
        <v>8443</v>
      </c>
      <c r="F4666" s="20" t="s">
        <v>473</v>
      </c>
      <c r="G4666" s="20">
        <v>0.88</v>
      </c>
      <c r="H4666" s="20" t="s">
        <v>1679</v>
      </c>
      <c r="I4666" s="20" t="s">
        <v>8434</v>
      </c>
      <c r="J4666" s="20" t="s">
        <v>8435</v>
      </c>
      <c r="K4666" s="20" t="s">
        <v>8435</v>
      </c>
      <c r="L4666" s="20" t="s">
        <v>808</v>
      </c>
      <c r="M4666" s="20">
        <v>4</v>
      </c>
      <c r="N4666" s="20" t="s">
        <v>1679</v>
      </c>
      <c r="P4666" s="20">
        <v>0</v>
      </c>
      <c r="Q4666" s="20" t="s">
        <v>509</v>
      </c>
      <c r="R4666" s="20" t="s">
        <v>488</v>
      </c>
      <c r="S4666" s="20" t="s">
        <v>221</v>
      </c>
      <c r="T4666" s="20" t="s">
        <v>8442</v>
      </c>
      <c r="V4666" s="20">
        <v>13</v>
      </c>
      <c r="W4666" s="20">
        <v>421</v>
      </c>
      <c r="Y4666" s="20" t="s">
        <v>1684</v>
      </c>
      <c r="Z4666" s="20" t="s">
        <v>1685</v>
      </c>
      <c r="AA4666" s="20">
        <v>0</v>
      </c>
      <c r="AB4666" s="20">
        <v>50</v>
      </c>
      <c r="AC4666" s="20">
        <v>50</v>
      </c>
      <c r="AD4666" s="20">
        <v>50</v>
      </c>
      <c r="AM4666" s="20" t="s">
        <v>1647</v>
      </c>
      <c r="AY4666" s="20" t="s">
        <v>3102</v>
      </c>
      <c r="BD4666" s="20" t="s">
        <v>2052</v>
      </c>
      <c r="BE4666" s="20" t="s">
        <v>808</v>
      </c>
      <c r="BL4666" s="20">
        <v>92.4</v>
      </c>
      <c r="BM4666" s="20">
        <v>105</v>
      </c>
    </row>
    <row r="4667" spans="1:65" x14ac:dyDescent="0.25">
      <c r="A4667" s="20" t="s">
        <v>1677</v>
      </c>
      <c r="B4667" s="20" t="s">
        <v>808</v>
      </c>
      <c r="C4667" s="20" t="s">
        <v>1020</v>
      </c>
      <c r="D4667" s="20" t="s">
        <v>786</v>
      </c>
      <c r="E4667" s="20" t="s">
        <v>8432</v>
      </c>
      <c r="F4667" s="20" t="s">
        <v>474</v>
      </c>
      <c r="G4667" s="20">
        <v>22.03</v>
      </c>
      <c r="H4667" s="20" t="s">
        <v>1679</v>
      </c>
      <c r="I4667" s="20" t="s">
        <v>8434</v>
      </c>
      <c r="J4667" s="20" t="s">
        <v>8435</v>
      </c>
      <c r="K4667" s="20" t="s">
        <v>8435</v>
      </c>
      <c r="L4667" s="20" t="s">
        <v>808</v>
      </c>
      <c r="M4667" s="20">
        <v>4</v>
      </c>
      <c r="N4667" s="20" t="s">
        <v>1679</v>
      </c>
      <c r="P4667" s="20">
        <v>0</v>
      </c>
      <c r="Q4667" s="20" t="s">
        <v>509</v>
      </c>
      <c r="R4667" s="20" t="s">
        <v>488</v>
      </c>
      <c r="S4667" s="20" t="s">
        <v>221</v>
      </c>
      <c r="T4667" s="20" t="s">
        <v>8442</v>
      </c>
      <c r="V4667" s="20">
        <v>13</v>
      </c>
      <c r="W4667" s="20">
        <v>421</v>
      </c>
      <c r="Y4667" s="20" t="s">
        <v>1684</v>
      </c>
      <c r="Z4667" s="20" t="s">
        <v>1685</v>
      </c>
      <c r="AA4667" s="20">
        <v>0</v>
      </c>
      <c r="AB4667" s="20">
        <v>50</v>
      </c>
      <c r="AC4667" s="20">
        <v>50</v>
      </c>
      <c r="AD4667" s="20">
        <v>50</v>
      </c>
      <c r="AM4667" s="20" t="s">
        <v>1647</v>
      </c>
      <c r="AY4667" s="20" t="s">
        <v>3102</v>
      </c>
      <c r="BD4667" s="20" t="s">
        <v>2052</v>
      </c>
      <c r="BE4667" s="20" t="s">
        <v>808</v>
      </c>
      <c r="BL4667" s="20">
        <v>2313.15</v>
      </c>
      <c r="BM4667" s="20">
        <v>105</v>
      </c>
    </row>
    <row r="4668" spans="1:65" x14ac:dyDescent="0.25">
      <c r="A4668" s="20" t="s">
        <v>1677</v>
      </c>
      <c r="B4668" s="20" t="s">
        <v>808</v>
      </c>
      <c r="C4668" s="20" t="s">
        <v>1020</v>
      </c>
      <c r="D4668" s="20" t="s">
        <v>786</v>
      </c>
      <c r="E4668" s="20" t="s">
        <v>8444</v>
      </c>
      <c r="F4668" s="20" t="s">
        <v>475</v>
      </c>
      <c r="G4668" s="20">
        <v>6.37</v>
      </c>
      <c r="H4668" s="20" t="s">
        <v>1679</v>
      </c>
      <c r="I4668" s="20" t="s">
        <v>8434</v>
      </c>
      <c r="J4668" s="20" t="s">
        <v>8435</v>
      </c>
      <c r="K4668" s="20" t="s">
        <v>8435</v>
      </c>
      <c r="L4668" s="20" t="s">
        <v>808</v>
      </c>
      <c r="M4668" s="20">
        <v>4</v>
      </c>
      <c r="N4668" s="20" t="s">
        <v>1679</v>
      </c>
      <c r="P4668" s="20">
        <v>0</v>
      </c>
      <c r="Q4668" s="20" t="s">
        <v>509</v>
      </c>
      <c r="R4668" s="20" t="s">
        <v>488</v>
      </c>
      <c r="S4668" s="20" t="s">
        <v>221</v>
      </c>
      <c r="T4668" s="20" t="s">
        <v>8442</v>
      </c>
      <c r="V4668" s="20">
        <v>13</v>
      </c>
      <c r="W4668" s="20">
        <v>421</v>
      </c>
      <c r="Y4668" s="20" t="s">
        <v>1684</v>
      </c>
      <c r="Z4668" s="20" t="s">
        <v>1685</v>
      </c>
      <c r="AA4668" s="20">
        <v>0</v>
      </c>
      <c r="AB4668" s="20">
        <v>50</v>
      </c>
      <c r="AC4668" s="20">
        <v>50</v>
      </c>
      <c r="AD4668" s="20">
        <v>50</v>
      </c>
      <c r="AM4668" s="20" t="s">
        <v>1647</v>
      </c>
      <c r="AY4668" s="20" t="s">
        <v>3102</v>
      </c>
      <c r="BD4668" s="20" t="s">
        <v>2052</v>
      </c>
      <c r="BE4668" s="20" t="s">
        <v>808</v>
      </c>
      <c r="BL4668" s="20">
        <v>668.85</v>
      </c>
      <c r="BM4668" s="20">
        <v>105</v>
      </c>
    </row>
    <row r="4669" spans="1:65" x14ac:dyDescent="0.25">
      <c r="A4669" s="20" t="s">
        <v>1677</v>
      </c>
      <c r="B4669" s="20" t="s">
        <v>808</v>
      </c>
      <c r="C4669" s="20" t="s">
        <v>1020</v>
      </c>
      <c r="D4669" s="20" t="s">
        <v>786</v>
      </c>
      <c r="E4669" s="20" t="s">
        <v>8445</v>
      </c>
      <c r="F4669" s="20" t="s">
        <v>476</v>
      </c>
      <c r="G4669" s="20">
        <v>19.04</v>
      </c>
      <c r="H4669" s="20" t="s">
        <v>1679</v>
      </c>
      <c r="I4669" s="20" t="s">
        <v>8434</v>
      </c>
      <c r="J4669" s="20" t="s">
        <v>8435</v>
      </c>
      <c r="K4669" s="20" t="s">
        <v>8435</v>
      </c>
      <c r="L4669" s="20" t="s">
        <v>808</v>
      </c>
      <c r="M4669" s="20">
        <v>4</v>
      </c>
      <c r="N4669" s="20" t="s">
        <v>1679</v>
      </c>
      <c r="P4669" s="20">
        <v>0</v>
      </c>
      <c r="Q4669" s="20" t="s">
        <v>509</v>
      </c>
      <c r="R4669" s="20" t="s">
        <v>488</v>
      </c>
      <c r="S4669" s="20" t="s">
        <v>221</v>
      </c>
      <c r="T4669" s="20" t="s">
        <v>8442</v>
      </c>
      <c r="V4669" s="20">
        <v>13</v>
      </c>
      <c r="W4669" s="20">
        <v>421</v>
      </c>
      <c r="Y4669" s="20" t="s">
        <v>1684</v>
      </c>
      <c r="Z4669" s="20" t="s">
        <v>1685</v>
      </c>
      <c r="AA4669" s="20">
        <v>0</v>
      </c>
      <c r="AB4669" s="20">
        <v>50</v>
      </c>
      <c r="AC4669" s="20">
        <v>50</v>
      </c>
      <c r="AD4669" s="20">
        <v>50</v>
      </c>
      <c r="AM4669" s="20" t="s">
        <v>1647</v>
      </c>
      <c r="AY4669" s="20" t="s">
        <v>3102</v>
      </c>
      <c r="BD4669" s="20" t="s">
        <v>2052</v>
      </c>
      <c r="BE4669" s="20" t="s">
        <v>808</v>
      </c>
      <c r="BL4669" s="20">
        <v>1999.2</v>
      </c>
      <c r="BM4669" s="20">
        <v>105</v>
      </c>
    </row>
    <row r="4670" spans="1:65" x14ac:dyDescent="0.25">
      <c r="A4670" s="20" t="s">
        <v>1677</v>
      </c>
      <c r="B4670" s="20" t="s">
        <v>808</v>
      </c>
      <c r="C4670" s="20" t="s">
        <v>1020</v>
      </c>
      <c r="D4670" s="20" t="s">
        <v>786</v>
      </c>
      <c r="E4670" s="20" t="s">
        <v>8446</v>
      </c>
      <c r="F4670" s="20" t="s">
        <v>477</v>
      </c>
      <c r="G4670" s="20">
        <v>37.93</v>
      </c>
      <c r="H4670" s="20" t="s">
        <v>1679</v>
      </c>
      <c r="I4670" s="20" t="s">
        <v>8434</v>
      </c>
      <c r="J4670" s="20" t="s">
        <v>8435</v>
      </c>
      <c r="K4670" s="20" t="s">
        <v>8435</v>
      </c>
      <c r="L4670" s="20" t="s">
        <v>808</v>
      </c>
      <c r="M4670" s="20">
        <v>4</v>
      </c>
      <c r="N4670" s="20" t="s">
        <v>1679</v>
      </c>
      <c r="P4670" s="20">
        <v>0</v>
      </c>
      <c r="Q4670" s="20" t="s">
        <v>509</v>
      </c>
      <c r="R4670" s="20" t="s">
        <v>488</v>
      </c>
      <c r="S4670" s="20" t="s">
        <v>221</v>
      </c>
      <c r="T4670" s="20" t="s">
        <v>8442</v>
      </c>
      <c r="V4670" s="20">
        <v>13</v>
      </c>
      <c r="W4670" s="20">
        <v>421</v>
      </c>
      <c r="Y4670" s="20" t="s">
        <v>1684</v>
      </c>
      <c r="Z4670" s="20" t="s">
        <v>1685</v>
      </c>
      <c r="AA4670" s="20">
        <v>0</v>
      </c>
      <c r="AB4670" s="20">
        <v>50</v>
      </c>
      <c r="AC4670" s="20">
        <v>50</v>
      </c>
      <c r="AD4670" s="20">
        <v>50</v>
      </c>
      <c r="AM4670" s="20" t="s">
        <v>1647</v>
      </c>
      <c r="AY4670" s="20" t="s">
        <v>3102</v>
      </c>
      <c r="BD4670" s="20" t="s">
        <v>2052</v>
      </c>
      <c r="BE4670" s="20" t="s">
        <v>808</v>
      </c>
      <c r="BL4670" s="20">
        <v>3982.65</v>
      </c>
      <c r="BM4670" s="20">
        <v>105</v>
      </c>
    </row>
    <row r="4671" spans="1:65" x14ac:dyDescent="0.25">
      <c r="A4671" s="20" t="s">
        <v>1677</v>
      </c>
      <c r="B4671" s="20" t="s">
        <v>808</v>
      </c>
      <c r="C4671" s="20" t="s">
        <v>1020</v>
      </c>
      <c r="D4671" s="20" t="s">
        <v>786</v>
      </c>
      <c r="E4671" s="20" t="s">
        <v>8447</v>
      </c>
      <c r="F4671" s="20" t="s">
        <v>478</v>
      </c>
      <c r="G4671" s="20">
        <v>11.5</v>
      </c>
      <c r="H4671" s="20" t="s">
        <v>1679</v>
      </c>
      <c r="I4671" s="20" t="s">
        <v>8434</v>
      </c>
      <c r="J4671" s="20" t="s">
        <v>8435</v>
      </c>
      <c r="K4671" s="20" t="s">
        <v>8435</v>
      </c>
      <c r="L4671" s="20" t="s">
        <v>808</v>
      </c>
      <c r="M4671" s="20">
        <v>3</v>
      </c>
      <c r="N4671" s="20" t="s">
        <v>1679</v>
      </c>
      <c r="P4671" s="20">
        <v>0</v>
      </c>
      <c r="Q4671" s="20" t="s">
        <v>509</v>
      </c>
      <c r="R4671" s="20" t="s">
        <v>508</v>
      </c>
      <c r="S4671" s="20" t="s">
        <v>221</v>
      </c>
      <c r="T4671" s="20" t="s">
        <v>8448</v>
      </c>
      <c r="V4671" s="20">
        <v>0</v>
      </c>
      <c r="W4671" s="20">
        <v>4</v>
      </c>
      <c r="Y4671" s="20" t="s">
        <v>1684</v>
      </c>
      <c r="Z4671" s="20" t="s">
        <v>1685</v>
      </c>
      <c r="AA4671" s="20">
        <v>1.5</v>
      </c>
      <c r="AB4671" s="20">
        <v>50</v>
      </c>
      <c r="AC4671" s="20">
        <v>50</v>
      </c>
      <c r="AD4671" s="20">
        <v>50</v>
      </c>
      <c r="AM4671" s="20" t="s">
        <v>1647</v>
      </c>
      <c r="AY4671" s="20" t="s">
        <v>3102</v>
      </c>
      <c r="BD4671" s="20" t="s">
        <v>2052</v>
      </c>
      <c r="BE4671" s="20" t="s">
        <v>808</v>
      </c>
    </row>
    <row r="4672" spans="1:65" x14ac:dyDescent="0.25">
      <c r="A4672" s="20" t="s">
        <v>1677</v>
      </c>
      <c r="B4672" s="20" t="s">
        <v>808</v>
      </c>
      <c r="C4672" s="20" t="s">
        <v>1020</v>
      </c>
      <c r="D4672" s="20" t="s">
        <v>786</v>
      </c>
      <c r="E4672" s="20" t="s">
        <v>8449</v>
      </c>
      <c r="F4672" s="20" t="s">
        <v>479</v>
      </c>
      <c r="G4672" s="20">
        <v>14.1</v>
      </c>
      <c r="H4672" s="20" t="s">
        <v>1679</v>
      </c>
      <c r="I4672" s="20" t="s">
        <v>8434</v>
      </c>
      <c r="J4672" s="20" t="s">
        <v>8435</v>
      </c>
      <c r="K4672" s="20" t="s">
        <v>8435</v>
      </c>
      <c r="L4672" s="20" t="s">
        <v>808</v>
      </c>
      <c r="M4672" s="20">
        <v>2</v>
      </c>
      <c r="N4672" s="20" t="s">
        <v>1679</v>
      </c>
      <c r="P4672" s="20">
        <v>0</v>
      </c>
      <c r="Q4672" s="20" t="s">
        <v>509</v>
      </c>
      <c r="R4672" s="20" t="s">
        <v>508</v>
      </c>
      <c r="S4672" s="20" t="s">
        <v>221</v>
      </c>
      <c r="T4672" s="20" t="s">
        <v>8448</v>
      </c>
      <c r="V4672" s="20">
        <v>0</v>
      </c>
      <c r="W4672" s="20">
        <v>4</v>
      </c>
      <c r="Y4672" s="20" t="s">
        <v>1684</v>
      </c>
      <c r="Z4672" s="20" t="s">
        <v>1685</v>
      </c>
      <c r="AA4672" s="20">
        <v>1.5</v>
      </c>
      <c r="AB4672" s="20">
        <v>50</v>
      </c>
      <c r="AC4672" s="20">
        <v>50</v>
      </c>
      <c r="AD4672" s="20">
        <v>50</v>
      </c>
      <c r="AM4672" s="20" t="s">
        <v>1647</v>
      </c>
      <c r="AY4672" s="20" t="s">
        <v>3102</v>
      </c>
      <c r="BD4672" s="20" t="s">
        <v>2052</v>
      </c>
      <c r="BE4672" s="20" t="s">
        <v>808</v>
      </c>
    </row>
    <row r="4673" spans="1:65" x14ac:dyDescent="0.25">
      <c r="A4673" s="20" t="s">
        <v>1677</v>
      </c>
      <c r="B4673" s="20" t="s">
        <v>808</v>
      </c>
      <c r="C4673" s="20" t="s">
        <v>1021</v>
      </c>
      <c r="D4673" s="20" t="s">
        <v>761</v>
      </c>
      <c r="E4673" s="20" t="s">
        <v>8450</v>
      </c>
      <c r="F4673" s="20" t="s">
        <v>476</v>
      </c>
      <c r="G4673" s="20">
        <v>8.24</v>
      </c>
      <c r="H4673" s="20" t="s">
        <v>1679</v>
      </c>
      <c r="I4673" s="20" t="s">
        <v>8451</v>
      </c>
      <c r="J4673" s="20" t="s">
        <v>8452</v>
      </c>
      <c r="K4673" s="20" t="s">
        <v>8452</v>
      </c>
      <c r="L4673" s="20" t="s">
        <v>808</v>
      </c>
      <c r="M4673" s="20">
        <v>4</v>
      </c>
      <c r="N4673" s="20" t="s">
        <v>1679</v>
      </c>
      <c r="P4673" s="20">
        <v>0</v>
      </c>
      <c r="Q4673" s="20" t="s">
        <v>545</v>
      </c>
      <c r="R4673" s="20" t="s">
        <v>488</v>
      </c>
      <c r="S4673" s="20" t="s">
        <v>221</v>
      </c>
      <c r="T4673" s="20" t="s">
        <v>3740</v>
      </c>
      <c r="U4673" s="20" t="s">
        <v>8453</v>
      </c>
      <c r="V4673" s="20">
        <v>8</v>
      </c>
      <c r="W4673" s="20">
        <v>244</v>
      </c>
      <c r="Y4673" s="20" t="s">
        <v>1684</v>
      </c>
      <c r="Z4673" s="20" t="s">
        <v>1685</v>
      </c>
      <c r="AA4673" s="20">
        <v>1.5</v>
      </c>
      <c r="AB4673" s="20">
        <v>78</v>
      </c>
      <c r="AC4673" s="20">
        <v>78</v>
      </c>
      <c r="AD4673" s="20">
        <v>78</v>
      </c>
      <c r="AY4673" s="20" t="s">
        <v>2127</v>
      </c>
      <c r="BE4673" s="20" t="s">
        <v>808</v>
      </c>
      <c r="BL4673" s="20">
        <v>659.2</v>
      </c>
      <c r="BM4673" s="20">
        <v>80</v>
      </c>
    </row>
    <row r="4674" spans="1:65" x14ac:dyDescent="0.25">
      <c r="A4674" s="20" t="s">
        <v>1677</v>
      </c>
      <c r="B4674" s="20" t="s">
        <v>808</v>
      </c>
      <c r="C4674" s="20" t="s">
        <v>1021</v>
      </c>
      <c r="D4674" s="20" t="s">
        <v>761</v>
      </c>
      <c r="E4674" s="20" t="s">
        <v>8454</v>
      </c>
      <c r="F4674" s="20" t="s">
        <v>465</v>
      </c>
      <c r="G4674" s="20">
        <v>24.64</v>
      </c>
      <c r="H4674" s="20" t="s">
        <v>1679</v>
      </c>
      <c r="I4674" s="20" t="s">
        <v>8451</v>
      </c>
      <c r="J4674" s="20" t="s">
        <v>8452</v>
      </c>
      <c r="K4674" s="20" t="s">
        <v>8452</v>
      </c>
      <c r="L4674" s="20" t="s">
        <v>808</v>
      </c>
      <c r="M4674" s="20">
        <v>4</v>
      </c>
      <c r="N4674" s="20" t="s">
        <v>1679</v>
      </c>
      <c r="P4674" s="20">
        <v>0</v>
      </c>
      <c r="Q4674" s="20" t="s">
        <v>495</v>
      </c>
      <c r="R4674" s="20" t="s">
        <v>488</v>
      </c>
      <c r="S4674" s="20" t="s">
        <v>221</v>
      </c>
      <c r="T4674" s="20" t="s">
        <v>7425</v>
      </c>
      <c r="U4674" s="20" t="s">
        <v>8455</v>
      </c>
      <c r="V4674" s="20">
        <v>8</v>
      </c>
      <c r="W4674" s="20">
        <v>253</v>
      </c>
      <c r="Y4674" s="20" t="s">
        <v>1684</v>
      </c>
      <c r="Z4674" s="20" t="s">
        <v>1685</v>
      </c>
      <c r="AA4674" s="20">
        <v>1.5</v>
      </c>
      <c r="AB4674" s="20">
        <v>78</v>
      </c>
      <c r="AC4674" s="20">
        <v>78</v>
      </c>
      <c r="AD4674" s="20">
        <v>78</v>
      </c>
      <c r="AY4674" s="20" t="s">
        <v>2127</v>
      </c>
      <c r="BE4674" s="20" t="s">
        <v>808</v>
      </c>
      <c r="BL4674" s="20">
        <v>1478.4</v>
      </c>
      <c r="BM4674" s="20">
        <v>60</v>
      </c>
    </row>
    <row r="4675" spans="1:65" x14ac:dyDescent="0.25">
      <c r="A4675" s="20" t="s">
        <v>1677</v>
      </c>
      <c r="B4675" s="20" t="s">
        <v>808</v>
      </c>
      <c r="C4675" s="20" t="s">
        <v>1021</v>
      </c>
      <c r="D4675" s="20" t="s">
        <v>761</v>
      </c>
      <c r="E4675" s="20" t="s">
        <v>8456</v>
      </c>
      <c r="F4675" s="20" t="s">
        <v>468</v>
      </c>
      <c r="G4675" s="20">
        <v>24.2</v>
      </c>
      <c r="H4675" s="20" t="s">
        <v>1679</v>
      </c>
      <c r="I4675" s="20" t="s">
        <v>8451</v>
      </c>
      <c r="J4675" s="20" t="s">
        <v>8452</v>
      </c>
      <c r="K4675" s="20" t="s">
        <v>8452</v>
      </c>
      <c r="L4675" s="20" t="s">
        <v>808</v>
      </c>
      <c r="M4675" s="20">
        <v>4</v>
      </c>
      <c r="N4675" s="20" t="s">
        <v>1679</v>
      </c>
      <c r="P4675" s="20">
        <v>0</v>
      </c>
      <c r="Q4675" s="20" t="s">
        <v>495</v>
      </c>
      <c r="R4675" s="20" t="s">
        <v>488</v>
      </c>
      <c r="S4675" s="20" t="s">
        <v>221</v>
      </c>
      <c r="T4675" s="20" t="s">
        <v>7425</v>
      </c>
      <c r="U4675" s="20" t="s">
        <v>8455</v>
      </c>
      <c r="V4675" s="20">
        <v>8</v>
      </c>
      <c r="W4675" s="20">
        <v>253</v>
      </c>
      <c r="Y4675" s="20" t="s">
        <v>1684</v>
      </c>
      <c r="Z4675" s="20" t="s">
        <v>1685</v>
      </c>
      <c r="AA4675" s="20">
        <v>1.5</v>
      </c>
      <c r="AB4675" s="20">
        <v>78</v>
      </c>
      <c r="AC4675" s="20">
        <v>78</v>
      </c>
      <c r="AD4675" s="20">
        <v>78</v>
      </c>
      <c r="AY4675" s="20" t="s">
        <v>2127</v>
      </c>
      <c r="BE4675" s="20" t="s">
        <v>808</v>
      </c>
      <c r="BL4675" s="20">
        <v>1452</v>
      </c>
      <c r="BM4675" s="20">
        <v>60</v>
      </c>
    </row>
    <row r="4676" spans="1:65" x14ac:dyDescent="0.25">
      <c r="A4676" s="20" t="s">
        <v>1677</v>
      </c>
      <c r="B4676" s="20" t="s">
        <v>808</v>
      </c>
      <c r="C4676" s="20" t="s">
        <v>1021</v>
      </c>
      <c r="D4676" s="20" t="s">
        <v>761</v>
      </c>
      <c r="E4676" s="20" t="s">
        <v>8457</v>
      </c>
      <c r="F4676" s="20" t="s">
        <v>470</v>
      </c>
      <c r="G4676" s="20">
        <v>13.9</v>
      </c>
      <c r="H4676" s="20" t="s">
        <v>1679</v>
      </c>
      <c r="I4676" s="20" t="s">
        <v>8451</v>
      </c>
      <c r="J4676" s="20" t="s">
        <v>8452</v>
      </c>
      <c r="K4676" s="20" t="s">
        <v>8452</v>
      </c>
      <c r="L4676" s="20" t="s">
        <v>808</v>
      </c>
      <c r="M4676" s="20">
        <v>4</v>
      </c>
      <c r="N4676" s="20" t="s">
        <v>1679</v>
      </c>
      <c r="P4676" s="20">
        <v>0</v>
      </c>
      <c r="Q4676" s="20" t="s">
        <v>495</v>
      </c>
      <c r="R4676" s="20" t="s">
        <v>488</v>
      </c>
      <c r="S4676" s="20" t="s">
        <v>221</v>
      </c>
      <c r="T4676" s="20" t="s">
        <v>7425</v>
      </c>
      <c r="U4676" s="20" t="s">
        <v>8455</v>
      </c>
      <c r="V4676" s="20">
        <v>8</v>
      </c>
      <c r="W4676" s="20">
        <v>253</v>
      </c>
      <c r="Y4676" s="20" t="s">
        <v>1684</v>
      </c>
      <c r="Z4676" s="20" t="s">
        <v>1685</v>
      </c>
      <c r="AA4676" s="20">
        <v>1.5</v>
      </c>
      <c r="AB4676" s="20">
        <v>78</v>
      </c>
      <c r="AC4676" s="20">
        <v>78</v>
      </c>
      <c r="AD4676" s="20">
        <v>78</v>
      </c>
      <c r="AY4676" s="20" t="s">
        <v>2127</v>
      </c>
      <c r="BE4676" s="20" t="s">
        <v>808</v>
      </c>
      <c r="BL4676" s="20">
        <v>834</v>
      </c>
      <c r="BM4676" s="20">
        <v>60</v>
      </c>
    </row>
    <row r="4677" spans="1:65" x14ac:dyDescent="0.25">
      <c r="A4677" s="20" t="s">
        <v>1677</v>
      </c>
      <c r="B4677" s="20" t="s">
        <v>808</v>
      </c>
      <c r="C4677" s="20" t="s">
        <v>1021</v>
      </c>
      <c r="D4677" s="20" t="s">
        <v>761</v>
      </c>
      <c r="E4677" s="20" t="s">
        <v>8458</v>
      </c>
      <c r="F4677" s="20" t="s">
        <v>471</v>
      </c>
      <c r="G4677" s="20">
        <v>14.34</v>
      </c>
      <c r="H4677" s="20" t="s">
        <v>1679</v>
      </c>
      <c r="I4677" s="20" t="s">
        <v>8451</v>
      </c>
      <c r="J4677" s="20" t="s">
        <v>8452</v>
      </c>
      <c r="K4677" s="20" t="s">
        <v>8452</v>
      </c>
      <c r="L4677" s="20" t="s">
        <v>808</v>
      </c>
      <c r="M4677" s="20">
        <v>4</v>
      </c>
      <c r="N4677" s="20" t="s">
        <v>1679</v>
      </c>
      <c r="P4677" s="20">
        <v>0</v>
      </c>
      <c r="Q4677" s="20" t="s">
        <v>495</v>
      </c>
      <c r="R4677" s="20" t="s">
        <v>488</v>
      </c>
      <c r="S4677" s="20" t="s">
        <v>221</v>
      </c>
      <c r="T4677" s="20" t="s">
        <v>7425</v>
      </c>
      <c r="U4677" s="20" t="s">
        <v>8455</v>
      </c>
      <c r="V4677" s="20">
        <v>8</v>
      </c>
      <c r="W4677" s="20">
        <v>253</v>
      </c>
      <c r="Y4677" s="20" t="s">
        <v>1684</v>
      </c>
      <c r="Z4677" s="20" t="s">
        <v>1685</v>
      </c>
      <c r="AA4677" s="20">
        <v>0</v>
      </c>
      <c r="AB4677" s="20">
        <v>78</v>
      </c>
      <c r="AC4677" s="20">
        <v>78</v>
      </c>
      <c r="AD4677" s="20">
        <v>78</v>
      </c>
      <c r="AY4677" s="20" t="s">
        <v>2127</v>
      </c>
      <c r="BE4677" s="20" t="s">
        <v>808</v>
      </c>
      <c r="BL4677" s="20">
        <v>860.4</v>
      </c>
      <c r="BM4677" s="20">
        <v>60</v>
      </c>
    </row>
    <row r="4678" spans="1:65" x14ac:dyDescent="0.25">
      <c r="A4678" s="20" t="s">
        <v>1677</v>
      </c>
      <c r="B4678" s="20" t="s">
        <v>808</v>
      </c>
      <c r="C4678" s="20" t="s">
        <v>1021</v>
      </c>
      <c r="D4678" s="20" t="s">
        <v>761</v>
      </c>
      <c r="E4678" s="20" t="s">
        <v>8459</v>
      </c>
      <c r="F4678" s="20" t="s">
        <v>472</v>
      </c>
      <c r="G4678" s="20">
        <v>16.829999999999998</v>
      </c>
      <c r="H4678" s="20" t="s">
        <v>1679</v>
      </c>
      <c r="I4678" s="20" t="s">
        <v>8451</v>
      </c>
      <c r="J4678" s="20" t="s">
        <v>8452</v>
      </c>
      <c r="K4678" s="20" t="s">
        <v>8452</v>
      </c>
      <c r="L4678" s="20" t="s">
        <v>808</v>
      </c>
      <c r="M4678" s="20">
        <v>4</v>
      </c>
      <c r="N4678" s="20" t="s">
        <v>1679</v>
      </c>
      <c r="P4678" s="20">
        <v>0</v>
      </c>
      <c r="Q4678" s="20" t="s">
        <v>495</v>
      </c>
      <c r="R4678" s="20" t="s">
        <v>488</v>
      </c>
      <c r="S4678" s="20" t="s">
        <v>221</v>
      </c>
      <c r="T4678" s="20" t="s">
        <v>7425</v>
      </c>
      <c r="U4678" s="20" t="s">
        <v>8455</v>
      </c>
      <c r="V4678" s="20">
        <v>8</v>
      </c>
      <c r="W4678" s="20">
        <v>253</v>
      </c>
      <c r="Y4678" s="20" t="s">
        <v>1684</v>
      </c>
      <c r="Z4678" s="20" t="s">
        <v>1685</v>
      </c>
      <c r="AA4678" s="20">
        <v>0</v>
      </c>
      <c r="AB4678" s="20">
        <v>78</v>
      </c>
      <c r="AC4678" s="20">
        <v>78</v>
      </c>
      <c r="AD4678" s="20">
        <v>78</v>
      </c>
      <c r="AY4678" s="20" t="s">
        <v>2127</v>
      </c>
      <c r="BE4678" s="20" t="s">
        <v>808</v>
      </c>
      <c r="BL4678" s="20">
        <v>1009.8</v>
      </c>
      <c r="BM4678" s="20">
        <v>60</v>
      </c>
    </row>
    <row r="4679" spans="1:65" x14ac:dyDescent="0.25">
      <c r="A4679" s="20" t="s">
        <v>1677</v>
      </c>
      <c r="B4679" s="20" t="s">
        <v>808</v>
      </c>
      <c r="C4679" s="20" t="s">
        <v>1021</v>
      </c>
      <c r="D4679" s="20" t="s">
        <v>761</v>
      </c>
      <c r="E4679" s="20" t="s">
        <v>8460</v>
      </c>
      <c r="F4679" s="20" t="s">
        <v>473</v>
      </c>
      <c r="G4679" s="20">
        <v>15.33</v>
      </c>
      <c r="H4679" s="20" t="s">
        <v>1679</v>
      </c>
      <c r="I4679" s="20" t="s">
        <v>8451</v>
      </c>
      <c r="J4679" s="20" t="s">
        <v>8452</v>
      </c>
      <c r="K4679" s="20" t="s">
        <v>8452</v>
      </c>
      <c r="L4679" s="20" t="s">
        <v>808</v>
      </c>
      <c r="M4679" s="20">
        <v>4</v>
      </c>
      <c r="N4679" s="20" t="s">
        <v>1679</v>
      </c>
      <c r="P4679" s="20">
        <v>0</v>
      </c>
      <c r="Q4679" s="20" t="s">
        <v>495</v>
      </c>
      <c r="R4679" s="20" t="s">
        <v>488</v>
      </c>
      <c r="S4679" s="20" t="s">
        <v>221</v>
      </c>
      <c r="T4679" s="20" t="s">
        <v>7425</v>
      </c>
      <c r="U4679" s="20" t="s">
        <v>8455</v>
      </c>
      <c r="V4679" s="20">
        <v>8</v>
      </c>
      <c r="W4679" s="20">
        <v>253</v>
      </c>
      <c r="Y4679" s="20" t="s">
        <v>1684</v>
      </c>
      <c r="Z4679" s="20" t="s">
        <v>1685</v>
      </c>
      <c r="AA4679" s="20">
        <v>0</v>
      </c>
      <c r="AB4679" s="20">
        <v>78</v>
      </c>
      <c r="AC4679" s="20">
        <v>78</v>
      </c>
      <c r="AD4679" s="20">
        <v>78</v>
      </c>
      <c r="AY4679" s="20" t="s">
        <v>2127</v>
      </c>
      <c r="BE4679" s="20" t="s">
        <v>808</v>
      </c>
      <c r="BL4679" s="20">
        <v>919.8</v>
      </c>
      <c r="BM4679" s="20">
        <v>60</v>
      </c>
    </row>
    <row r="4680" spans="1:65" x14ac:dyDescent="0.25">
      <c r="A4680" s="20" t="s">
        <v>1677</v>
      </c>
      <c r="B4680" s="20" t="s">
        <v>808</v>
      </c>
      <c r="C4680" s="20" t="s">
        <v>1021</v>
      </c>
      <c r="D4680" s="20" t="s">
        <v>761</v>
      </c>
      <c r="E4680" s="20" t="s">
        <v>8461</v>
      </c>
      <c r="F4680" s="20" t="s">
        <v>474</v>
      </c>
      <c r="G4680" s="20">
        <v>16.28</v>
      </c>
      <c r="H4680" s="20" t="s">
        <v>1679</v>
      </c>
      <c r="I4680" s="20" t="s">
        <v>8451</v>
      </c>
      <c r="J4680" s="20" t="s">
        <v>8452</v>
      </c>
      <c r="K4680" s="20" t="s">
        <v>8452</v>
      </c>
      <c r="L4680" s="20" t="s">
        <v>808</v>
      </c>
      <c r="M4680" s="20">
        <v>4</v>
      </c>
      <c r="N4680" s="20" t="s">
        <v>1679</v>
      </c>
      <c r="P4680" s="20">
        <v>0</v>
      </c>
      <c r="Q4680" s="20" t="s">
        <v>495</v>
      </c>
      <c r="R4680" s="20" t="s">
        <v>488</v>
      </c>
      <c r="S4680" s="20" t="s">
        <v>221</v>
      </c>
      <c r="T4680" s="20" t="s">
        <v>7425</v>
      </c>
      <c r="U4680" s="20" t="s">
        <v>8455</v>
      </c>
      <c r="V4680" s="20">
        <v>8</v>
      </c>
      <c r="W4680" s="20">
        <v>253</v>
      </c>
      <c r="Y4680" s="20" t="s">
        <v>1684</v>
      </c>
      <c r="Z4680" s="20" t="s">
        <v>1685</v>
      </c>
      <c r="AA4680" s="20">
        <v>0</v>
      </c>
      <c r="AB4680" s="20">
        <v>78</v>
      </c>
      <c r="AC4680" s="20">
        <v>78</v>
      </c>
      <c r="AD4680" s="20">
        <v>78</v>
      </c>
      <c r="AY4680" s="20" t="s">
        <v>2127</v>
      </c>
      <c r="BE4680" s="20" t="s">
        <v>808</v>
      </c>
      <c r="BL4680" s="20">
        <v>976.8</v>
      </c>
      <c r="BM4680" s="20">
        <v>60</v>
      </c>
    </row>
    <row r="4681" spans="1:65" x14ac:dyDescent="0.25">
      <c r="A4681" s="20" t="s">
        <v>1677</v>
      </c>
      <c r="B4681" s="20" t="s">
        <v>808</v>
      </c>
      <c r="C4681" s="20" t="s">
        <v>1021</v>
      </c>
      <c r="D4681" s="20" t="s">
        <v>761</v>
      </c>
      <c r="E4681" s="20" t="s">
        <v>8462</v>
      </c>
      <c r="F4681" s="20" t="s">
        <v>475</v>
      </c>
      <c r="G4681" s="20">
        <v>11.29</v>
      </c>
      <c r="H4681" s="20" t="s">
        <v>1679</v>
      </c>
      <c r="I4681" s="20" t="s">
        <v>8451</v>
      </c>
      <c r="J4681" s="20" t="s">
        <v>8452</v>
      </c>
      <c r="K4681" s="20" t="s">
        <v>8452</v>
      </c>
      <c r="L4681" s="20" t="s">
        <v>808</v>
      </c>
      <c r="M4681" s="20">
        <v>4</v>
      </c>
      <c r="N4681" s="20" t="s">
        <v>1679</v>
      </c>
      <c r="P4681" s="20">
        <v>0</v>
      </c>
      <c r="Q4681" s="20" t="s">
        <v>499</v>
      </c>
      <c r="R4681" s="20" t="s">
        <v>488</v>
      </c>
      <c r="S4681" s="20" t="s">
        <v>221</v>
      </c>
      <c r="T4681" s="20" t="s">
        <v>7425</v>
      </c>
      <c r="U4681" s="20" t="s">
        <v>8453</v>
      </c>
      <c r="V4681" s="20">
        <v>8</v>
      </c>
      <c r="W4681" s="20">
        <v>244</v>
      </c>
      <c r="Y4681" s="20" t="s">
        <v>1684</v>
      </c>
      <c r="Z4681" s="20" t="s">
        <v>1685</v>
      </c>
      <c r="AA4681" s="20">
        <v>1.5</v>
      </c>
      <c r="AB4681" s="20">
        <v>78</v>
      </c>
      <c r="AC4681" s="20">
        <v>78</v>
      </c>
      <c r="AD4681" s="20">
        <v>78</v>
      </c>
      <c r="AY4681" s="20" t="s">
        <v>2127</v>
      </c>
      <c r="BE4681" s="20" t="s">
        <v>808</v>
      </c>
      <c r="BL4681" s="20">
        <v>790.3</v>
      </c>
      <c r="BM4681" s="20">
        <v>70</v>
      </c>
    </row>
    <row r="4682" spans="1:65" x14ac:dyDescent="0.25">
      <c r="A4682" s="20" t="s">
        <v>1677</v>
      </c>
      <c r="B4682" s="20" t="s">
        <v>808</v>
      </c>
      <c r="C4682" s="20" t="s">
        <v>1021</v>
      </c>
      <c r="D4682" s="20" t="s">
        <v>761</v>
      </c>
      <c r="E4682" s="20" t="s">
        <v>8463</v>
      </c>
      <c r="F4682" s="20" t="s">
        <v>477</v>
      </c>
      <c r="G4682" s="20">
        <v>12.58</v>
      </c>
      <c r="H4682" s="20" t="s">
        <v>1679</v>
      </c>
      <c r="I4682" s="20" t="s">
        <v>8451</v>
      </c>
      <c r="J4682" s="20" t="s">
        <v>8452</v>
      </c>
      <c r="K4682" s="20" t="s">
        <v>8452</v>
      </c>
      <c r="L4682" s="20" t="s">
        <v>808</v>
      </c>
      <c r="M4682" s="20">
        <v>4</v>
      </c>
      <c r="N4682" s="20" t="s">
        <v>1679</v>
      </c>
      <c r="P4682" s="20">
        <v>0</v>
      </c>
      <c r="Q4682" s="20" t="s">
        <v>545</v>
      </c>
      <c r="R4682" s="20" t="s">
        <v>488</v>
      </c>
      <c r="S4682" s="20" t="s">
        <v>221</v>
      </c>
      <c r="T4682" s="20" t="s">
        <v>3740</v>
      </c>
      <c r="U4682" s="20" t="s">
        <v>8453</v>
      </c>
      <c r="V4682" s="20">
        <v>8</v>
      </c>
      <c r="W4682" s="20">
        <v>244</v>
      </c>
      <c r="Y4682" s="20" t="s">
        <v>1684</v>
      </c>
      <c r="Z4682" s="20" t="s">
        <v>1685</v>
      </c>
      <c r="AA4682" s="20">
        <v>1.5</v>
      </c>
      <c r="AB4682" s="20">
        <v>78</v>
      </c>
      <c r="AC4682" s="20">
        <v>78</v>
      </c>
      <c r="AD4682" s="20">
        <v>78</v>
      </c>
      <c r="AY4682" s="20" t="s">
        <v>2127</v>
      </c>
      <c r="BE4682" s="20" t="s">
        <v>808</v>
      </c>
      <c r="BL4682" s="20">
        <v>989.6</v>
      </c>
      <c r="BM4682" s="20">
        <v>80</v>
      </c>
    </row>
    <row r="4683" spans="1:65" x14ac:dyDescent="0.25">
      <c r="A4683" s="20" t="s">
        <v>1677</v>
      </c>
      <c r="B4683" s="20" t="s">
        <v>808</v>
      </c>
      <c r="C4683" s="20" t="s">
        <v>1021</v>
      </c>
      <c r="D4683" s="20" t="s">
        <v>761</v>
      </c>
      <c r="E4683" s="20" t="s">
        <v>8464</v>
      </c>
      <c r="F4683" s="20" t="s">
        <v>478</v>
      </c>
      <c r="G4683" s="20">
        <v>13.52</v>
      </c>
      <c r="H4683" s="20" t="s">
        <v>1679</v>
      </c>
      <c r="I4683" s="20" t="s">
        <v>8451</v>
      </c>
      <c r="J4683" s="20" t="s">
        <v>8452</v>
      </c>
      <c r="K4683" s="20" t="s">
        <v>8452</v>
      </c>
      <c r="L4683" s="20" t="s">
        <v>808</v>
      </c>
      <c r="M4683" s="20">
        <v>4</v>
      </c>
      <c r="N4683" s="20" t="s">
        <v>1679</v>
      </c>
      <c r="P4683" s="20">
        <v>0</v>
      </c>
      <c r="Q4683" s="20" t="s">
        <v>545</v>
      </c>
      <c r="R4683" s="20" t="s">
        <v>488</v>
      </c>
      <c r="S4683" s="20" t="s">
        <v>221</v>
      </c>
      <c r="T4683" s="20" t="s">
        <v>3740</v>
      </c>
      <c r="U4683" s="20" t="s">
        <v>8453</v>
      </c>
      <c r="V4683" s="20">
        <v>8</v>
      </c>
      <c r="W4683" s="20">
        <v>244</v>
      </c>
      <c r="Y4683" s="20" t="s">
        <v>1684</v>
      </c>
      <c r="Z4683" s="20" t="s">
        <v>1685</v>
      </c>
      <c r="AA4683" s="20">
        <v>1.5</v>
      </c>
      <c r="AB4683" s="20">
        <v>78</v>
      </c>
      <c r="AC4683" s="20">
        <v>78</v>
      </c>
      <c r="AD4683" s="20">
        <v>78</v>
      </c>
      <c r="AY4683" s="20" t="s">
        <v>2127</v>
      </c>
      <c r="BE4683" s="20" t="s">
        <v>808</v>
      </c>
      <c r="BL4683" s="20">
        <v>1081.5999999999999</v>
      </c>
      <c r="BM4683" s="20">
        <v>80</v>
      </c>
    </row>
    <row r="4684" spans="1:65" x14ac:dyDescent="0.25">
      <c r="A4684" s="20" t="s">
        <v>1677</v>
      </c>
      <c r="B4684" s="20" t="s">
        <v>808</v>
      </c>
      <c r="C4684" s="20" t="s">
        <v>1021</v>
      </c>
      <c r="D4684" s="20" t="s">
        <v>761</v>
      </c>
      <c r="E4684" s="20" t="s">
        <v>8465</v>
      </c>
      <c r="F4684" s="20" t="s">
        <v>479</v>
      </c>
      <c r="G4684" s="20">
        <v>12.15</v>
      </c>
      <c r="H4684" s="20" t="s">
        <v>1679</v>
      </c>
      <c r="I4684" s="20" t="s">
        <v>8451</v>
      </c>
      <c r="J4684" s="20" t="s">
        <v>8452</v>
      </c>
      <c r="K4684" s="20" t="s">
        <v>8452</v>
      </c>
      <c r="L4684" s="20" t="s">
        <v>808</v>
      </c>
      <c r="M4684" s="20">
        <v>4</v>
      </c>
      <c r="N4684" s="20" t="s">
        <v>1679</v>
      </c>
      <c r="P4684" s="20">
        <v>0</v>
      </c>
      <c r="Q4684" s="20" t="s">
        <v>545</v>
      </c>
      <c r="R4684" s="20" t="s">
        <v>488</v>
      </c>
      <c r="S4684" s="20" t="s">
        <v>221</v>
      </c>
      <c r="T4684" s="20" t="s">
        <v>3740</v>
      </c>
      <c r="U4684" s="20" t="s">
        <v>8453</v>
      </c>
      <c r="V4684" s="20">
        <v>8</v>
      </c>
      <c r="W4684" s="20">
        <v>244</v>
      </c>
      <c r="Y4684" s="20" t="s">
        <v>1684</v>
      </c>
      <c r="Z4684" s="20" t="s">
        <v>1685</v>
      </c>
      <c r="AA4684" s="20">
        <v>1.5</v>
      </c>
      <c r="AB4684" s="20">
        <v>78</v>
      </c>
      <c r="AC4684" s="20">
        <v>78</v>
      </c>
      <c r="AD4684" s="20">
        <v>78</v>
      </c>
      <c r="AY4684" s="20" t="s">
        <v>2127</v>
      </c>
      <c r="BE4684" s="20" t="s">
        <v>808</v>
      </c>
      <c r="BL4684" s="20">
        <v>972</v>
      </c>
      <c r="BM4684" s="20">
        <v>80</v>
      </c>
    </row>
    <row r="4685" spans="1:65" x14ac:dyDescent="0.25">
      <c r="A4685" s="20" t="s">
        <v>1677</v>
      </c>
      <c r="B4685" s="20" t="s">
        <v>808</v>
      </c>
      <c r="C4685" s="20" t="s">
        <v>1022</v>
      </c>
      <c r="D4685" s="20" t="s">
        <v>824</v>
      </c>
      <c r="E4685" s="20" t="s">
        <v>8466</v>
      </c>
      <c r="F4685" s="20" t="s">
        <v>465</v>
      </c>
      <c r="G4685" s="20">
        <v>0.42</v>
      </c>
      <c r="H4685" s="20" t="s">
        <v>1679</v>
      </c>
      <c r="I4685" s="20" t="s">
        <v>8467</v>
      </c>
      <c r="J4685" s="20" t="s">
        <v>8468</v>
      </c>
      <c r="K4685" s="20" t="s">
        <v>8468</v>
      </c>
      <c r="L4685" s="20" t="s">
        <v>808</v>
      </c>
      <c r="M4685" s="20">
        <v>4</v>
      </c>
      <c r="N4685" s="20" t="s">
        <v>1679</v>
      </c>
      <c r="P4685" s="20">
        <v>0</v>
      </c>
      <c r="Q4685" s="20" t="s">
        <v>509</v>
      </c>
      <c r="R4685" s="20" t="s">
        <v>508</v>
      </c>
      <c r="S4685" s="20" t="s">
        <v>221</v>
      </c>
      <c r="T4685" s="20" t="s">
        <v>8469</v>
      </c>
      <c r="V4685" s="20">
        <v>15</v>
      </c>
      <c r="W4685" s="20">
        <v>467</v>
      </c>
      <c r="Y4685" s="20" t="s">
        <v>1684</v>
      </c>
      <c r="Z4685" s="20" t="s">
        <v>1685</v>
      </c>
      <c r="AA4685" s="20">
        <v>1.5</v>
      </c>
      <c r="AM4685" s="20" t="s">
        <v>1647</v>
      </c>
      <c r="AY4685" s="20" t="s">
        <v>5208</v>
      </c>
      <c r="BD4685" s="20" t="s">
        <v>2716</v>
      </c>
      <c r="BE4685" s="20" t="s">
        <v>808</v>
      </c>
      <c r="BL4685" s="20">
        <v>44.1</v>
      </c>
      <c r="BM4685" s="20">
        <v>105</v>
      </c>
    </row>
    <row r="4686" spans="1:65" x14ac:dyDescent="0.25">
      <c r="A4686" s="20" t="s">
        <v>1677</v>
      </c>
      <c r="B4686" s="20" t="s">
        <v>808</v>
      </c>
      <c r="C4686" s="20" t="s">
        <v>1022</v>
      </c>
      <c r="D4686" s="20" t="s">
        <v>824</v>
      </c>
      <c r="E4686" s="20" t="s">
        <v>8470</v>
      </c>
      <c r="F4686" s="20" t="s">
        <v>468</v>
      </c>
      <c r="G4686" s="20">
        <v>15.58</v>
      </c>
      <c r="H4686" s="20" t="s">
        <v>1679</v>
      </c>
      <c r="I4686" s="20" t="s">
        <v>8467</v>
      </c>
      <c r="J4686" s="20" t="s">
        <v>8468</v>
      </c>
      <c r="K4686" s="20" t="s">
        <v>8468</v>
      </c>
      <c r="L4686" s="20" t="s">
        <v>808</v>
      </c>
      <c r="M4686" s="20">
        <v>4</v>
      </c>
      <c r="N4686" s="20" t="s">
        <v>1679</v>
      </c>
      <c r="P4686" s="20">
        <v>0</v>
      </c>
      <c r="Q4686" s="20" t="s">
        <v>509</v>
      </c>
      <c r="R4686" s="20" t="s">
        <v>508</v>
      </c>
      <c r="S4686" s="20" t="s">
        <v>221</v>
      </c>
      <c r="T4686" s="20" t="s">
        <v>8469</v>
      </c>
      <c r="V4686" s="20">
        <v>15</v>
      </c>
      <c r="W4686" s="20">
        <v>467</v>
      </c>
      <c r="Y4686" s="20" t="s">
        <v>1684</v>
      </c>
      <c r="Z4686" s="20" t="s">
        <v>1685</v>
      </c>
      <c r="AA4686" s="20">
        <v>1.5</v>
      </c>
      <c r="AM4686" s="20" t="s">
        <v>1647</v>
      </c>
      <c r="AY4686" s="20" t="s">
        <v>5208</v>
      </c>
      <c r="BD4686" s="20" t="s">
        <v>2716</v>
      </c>
      <c r="BE4686" s="20" t="s">
        <v>808</v>
      </c>
      <c r="BL4686" s="20">
        <v>1635.9</v>
      </c>
      <c r="BM4686" s="20">
        <v>105</v>
      </c>
    </row>
    <row r="4687" spans="1:65" x14ac:dyDescent="0.25">
      <c r="A4687" s="20" t="s">
        <v>1677</v>
      </c>
      <c r="B4687" s="20" t="s">
        <v>808</v>
      </c>
      <c r="C4687" s="20" t="s">
        <v>1022</v>
      </c>
      <c r="D4687" s="20" t="s">
        <v>824</v>
      </c>
      <c r="E4687" s="20" t="s">
        <v>8471</v>
      </c>
      <c r="F4687" s="20" t="s">
        <v>470</v>
      </c>
      <c r="G4687" s="20">
        <v>15.56</v>
      </c>
      <c r="H4687" s="20" t="s">
        <v>1679</v>
      </c>
      <c r="I4687" s="20" t="s">
        <v>8467</v>
      </c>
      <c r="J4687" s="20" t="s">
        <v>8468</v>
      </c>
      <c r="K4687" s="20" t="s">
        <v>8468</v>
      </c>
      <c r="L4687" s="20" t="s">
        <v>808</v>
      </c>
      <c r="M4687" s="20">
        <v>4</v>
      </c>
      <c r="N4687" s="20" t="s">
        <v>1679</v>
      </c>
      <c r="P4687" s="20">
        <v>0</v>
      </c>
      <c r="Q4687" s="20" t="s">
        <v>509</v>
      </c>
      <c r="R4687" s="20" t="s">
        <v>508</v>
      </c>
      <c r="S4687" s="20" t="s">
        <v>221</v>
      </c>
      <c r="T4687" s="20" t="s">
        <v>8469</v>
      </c>
      <c r="V4687" s="20">
        <v>15</v>
      </c>
      <c r="W4687" s="20">
        <v>467</v>
      </c>
      <c r="Y4687" s="20" t="s">
        <v>1684</v>
      </c>
      <c r="Z4687" s="20" t="s">
        <v>1685</v>
      </c>
      <c r="AA4687" s="20">
        <v>1.5</v>
      </c>
      <c r="AM4687" s="20" t="s">
        <v>1647</v>
      </c>
      <c r="AY4687" s="20" t="s">
        <v>5208</v>
      </c>
      <c r="BD4687" s="20" t="s">
        <v>2716</v>
      </c>
      <c r="BE4687" s="20" t="s">
        <v>808</v>
      </c>
      <c r="BL4687" s="20">
        <v>1633.8</v>
      </c>
      <c r="BM4687" s="20">
        <v>105</v>
      </c>
    </row>
    <row r="4688" spans="1:65" x14ac:dyDescent="0.25">
      <c r="A4688" s="20" t="s">
        <v>1677</v>
      </c>
      <c r="B4688" s="20" t="s">
        <v>808</v>
      </c>
      <c r="C4688" s="20" t="s">
        <v>1022</v>
      </c>
      <c r="D4688" s="20" t="s">
        <v>824</v>
      </c>
      <c r="E4688" s="20" t="s">
        <v>8472</v>
      </c>
      <c r="F4688" s="20" t="s">
        <v>471</v>
      </c>
      <c r="G4688" s="20">
        <v>14.43</v>
      </c>
      <c r="H4688" s="20" t="s">
        <v>1679</v>
      </c>
      <c r="I4688" s="20" t="s">
        <v>8467</v>
      </c>
      <c r="J4688" s="20" t="s">
        <v>8468</v>
      </c>
      <c r="K4688" s="20" t="s">
        <v>8468</v>
      </c>
      <c r="L4688" s="20" t="s">
        <v>808</v>
      </c>
      <c r="M4688" s="20">
        <v>4</v>
      </c>
      <c r="N4688" s="20" t="s">
        <v>1679</v>
      </c>
      <c r="P4688" s="20">
        <v>0</v>
      </c>
      <c r="Q4688" s="20" t="s">
        <v>509</v>
      </c>
      <c r="R4688" s="20" t="s">
        <v>508</v>
      </c>
      <c r="S4688" s="20" t="s">
        <v>221</v>
      </c>
      <c r="T4688" s="20" t="s">
        <v>8469</v>
      </c>
      <c r="V4688" s="20">
        <v>15</v>
      </c>
      <c r="W4688" s="20">
        <v>467</v>
      </c>
      <c r="Y4688" s="20" t="s">
        <v>1684</v>
      </c>
      <c r="Z4688" s="20" t="s">
        <v>1685</v>
      </c>
      <c r="AA4688" s="20">
        <v>1.5</v>
      </c>
      <c r="AM4688" s="20" t="s">
        <v>1647</v>
      </c>
      <c r="AY4688" s="20" t="s">
        <v>5208</v>
      </c>
      <c r="BD4688" s="20" t="s">
        <v>2716</v>
      </c>
      <c r="BE4688" s="20" t="s">
        <v>808</v>
      </c>
      <c r="BL4688" s="20">
        <v>1515.15</v>
      </c>
      <c r="BM4688" s="20">
        <v>105</v>
      </c>
    </row>
    <row r="4689" spans="1:65" x14ac:dyDescent="0.25">
      <c r="A4689" s="20" t="s">
        <v>1677</v>
      </c>
      <c r="B4689" s="20" t="s">
        <v>808</v>
      </c>
      <c r="C4689" s="20" t="s">
        <v>1022</v>
      </c>
      <c r="D4689" s="20" t="s">
        <v>824</v>
      </c>
      <c r="E4689" s="20" t="s">
        <v>8473</v>
      </c>
      <c r="F4689" s="20" t="s">
        <v>472</v>
      </c>
      <c r="G4689" s="20">
        <v>0.36</v>
      </c>
      <c r="H4689" s="20" t="s">
        <v>1679</v>
      </c>
      <c r="I4689" s="20" t="s">
        <v>8467</v>
      </c>
      <c r="J4689" s="20" t="s">
        <v>8468</v>
      </c>
      <c r="K4689" s="20" t="s">
        <v>8468</v>
      </c>
      <c r="L4689" s="20" t="s">
        <v>808</v>
      </c>
      <c r="M4689" s="20">
        <v>4</v>
      </c>
      <c r="N4689" s="20" t="s">
        <v>1679</v>
      </c>
      <c r="P4689" s="20">
        <v>0</v>
      </c>
      <c r="Q4689" s="20" t="s">
        <v>509</v>
      </c>
      <c r="R4689" s="20" t="s">
        <v>508</v>
      </c>
      <c r="S4689" s="20" t="s">
        <v>221</v>
      </c>
      <c r="T4689" s="20" t="s">
        <v>8469</v>
      </c>
      <c r="V4689" s="20">
        <v>15</v>
      </c>
      <c r="W4689" s="20">
        <v>467</v>
      </c>
      <c r="Y4689" s="20" t="s">
        <v>1684</v>
      </c>
      <c r="Z4689" s="20" t="s">
        <v>1685</v>
      </c>
      <c r="AA4689" s="20">
        <v>1.5</v>
      </c>
      <c r="AM4689" s="20" t="s">
        <v>1647</v>
      </c>
      <c r="AY4689" s="20" t="s">
        <v>5208</v>
      </c>
      <c r="BD4689" s="20" t="s">
        <v>2716</v>
      </c>
      <c r="BE4689" s="20" t="s">
        <v>808</v>
      </c>
      <c r="BL4689" s="20">
        <v>37.799999999999997</v>
      </c>
      <c r="BM4689" s="20">
        <v>105</v>
      </c>
    </row>
    <row r="4690" spans="1:65" x14ac:dyDescent="0.25">
      <c r="A4690" s="20" t="s">
        <v>1677</v>
      </c>
      <c r="B4690" s="20" t="s">
        <v>808</v>
      </c>
      <c r="C4690" s="20" t="s">
        <v>8474</v>
      </c>
      <c r="D4690" s="20" t="s">
        <v>812</v>
      </c>
      <c r="E4690" s="20" t="s">
        <v>8475</v>
      </c>
      <c r="F4690" s="20" t="s">
        <v>465</v>
      </c>
      <c r="G4690" s="20">
        <v>14.85</v>
      </c>
      <c r="H4690" s="20" t="s">
        <v>1679</v>
      </c>
      <c r="I4690" s="20" t="s">
        <v>8476</v>
      </c>
      <c r="J4690" s="20" t="s">
        <v>8477</v>
      </c>
      <c r="K4690" s="20" t="s">
        <v>8477</v>
      </c>
      <c r="L4690" s="20" t="s">
        <v>808</v>
      </c>
      <c r="M4690" s="20">
        <v>3</v>
      </c>
      <c r="N4690" s="20" t="s">
        <v>1679</v>
      </c>
      <c r="P4690" s="20">
        <v>0</v>
      </c>
      <c r="Q4690" s="20" t="s">
        <v>512</v>
      </c>
      <c r="R4690" s="20" t="s">
        <v>488</v>
      </c>
      <c r="S4690" s="20" t="s">
        <v>221</v>
      </c>
      <c r="T4690" s="20" t="s">
        <v>8478</v>
      </c>
      <c r="V4690" s="20">
        <v>3</v>
      </c>
      <c r="W4690" s="20">
        <v>97</v>
      </c>
      <c r="Y4690" s="20" t="s">
        <v>1684</v>
      </c>
      <c r="Z4690" s="20" t="s">
        <v>1685</v>
      </c>
      <c r="AA4690" s="20">
        <v>1.5</v>
      </c>
      <c r="BE4690" s="20" t="s">
        <v>808</v>
      </c>
    </row>
    <row r="4691" spans="1:65" x14ac:dyDescent="0.25">
      <c r="A4691" s="20" t="s">
        <v>1677</v>
      </c>
      <c r="B4691" s="20" t="s">
        <v>808</v>
      </c>
      <c r="C4691" s="20" t="s">
        <v>8474</v>
      </c>
      <c r="D4691" s="20" t="s">
        <v>812</v>
      </c>
      <c r="E4691" s="20" t="s">
        <v>8479</v>
      </c>
      <c r="F4691" s="20" t="s">
        <v>468</v>
      </c>
      <c r="G4691" s="20">
        <v>4.74</v>
      </c>
      <c r="H4691" s="20" t="s">
        <v>1679</v>
      </c>
      <c r="I4691" s="20" t="s">
        <v>8476</v>
      </c>
      <c r="J4691" s="20" t="s">
        <v>8477</v>
      </c>
      <c r="K4691" s="20" t="s">
        <v>8477</v>
      </c>
      <c r="L4691" s="20" t="s">
        <v>808</v>
      </c>
      <c r="M4691" s="20">
        <v>3</v>
      </c>
      <c r="N4691" s="20" t="s">
        <v>1679</v>
      </c>
      <c r="P4691" s="20">
        <v>0</v>
      </c>
      <c r="Q4691" s="20" t="s">
        <v>512</v>
      </c>
      <c r="R4691" s="20" t="s">
        <v>488</v>
      </c>
      <c r="S4691" s="20" t="s">
        <v>221</v>
      </c>
      <c r="T4691" s="20" t="s">
        <v>8478</v>
      </c>
      <c r="V4691" s="20">
        <v>3</v>
      </c>
      <c r="W4691" s="20">
        <v>97</v>
      </c>
      <c r="Y4691" s="20" t="s">
        <v>1684</v>
      </c>
      <c r="Z4691" s="20" t="s">
        <v>1685</v>
      </c>
      <c r="AA4691" s="20">
        <v>0</v>
      </c>
      <c r="BE4691" s="20" t="s">
        <v>808</v>
      </c>
    </row>
    <row r="4692" spans="1:65" x14ac:dyDescent="0.25">
      <c r="A4692" s="20" t="s">
        <v>1677</v>
      </c>
      <c r="B4692" s="20" t="s">
        <v>808</v>
      </c>
      <c r="C4692" s="20" t="s">
        <v>1023</v>
      </c>
      <c r="D4692" s="20" t="s">
        <v>751</v>
      </c>
      <c r="E4692" s="20" t="s">
        <v>8480</v>
      </c>
      <c r="F4692" s="20" t="s">
        <v>465</v>
      </c>
      <c r="G4692" s="20">
        <v>12.12</v>
      </c>
      <c r="H4692" s="20" t="s">
        <v>1679</v>
      </c>
      <c r="I4692" s="20" t="s">
        <v>8481</v>
      </c>
      <c r="J4692" s="20" t="s">
        <v>8482</v>
      </c>
      <c r="K4692" s="20" t="s">
        <v>8482</v>
      </c>
      <c r="L4692" s="20" t="s">
        <v>808</v>
      </c>
      <c r="M4692" s="20">
        <v>4</v>
      </c>
      <c r="N4692" s="20" t="s">
        <v>1679</v>
      </c>
      <c r="P4692" s="20">
        <v>0</v>
      </c>
      <c r="Q4692" s="20" t="s">
        <v>495</v>
      </c>
      <c r="R4692" s="20" t="s">
        <v>488</v>
      </c>
      <c r="S4692" s="20" t="s">
        <v>221</v>
      </c>
      <c r="T4692" s="20" t="s">
        <v>2643</v>
      </c>
      <c r="U4692" s="20" t="s">
        <v>8483</v>
      </c>
      <c r="V4692" s="20">
        <v>7</v>
      </c>
      <c r="W4692" s="20">
        <v>215</v>
      </c>
      <c r="Y4692" s="20" t="s">
        <v>1684</v>
      </c>
      <c r="Z4692" s="20" t="s">
        <v>1685</v>
      </c>
      <c r="AA4692" s="20">
        <v>1.5</v>
      </c>
      <c r="AB4692" s="20">
        <v>85</v>
      </c>
      <c r="AC4692" s="20">
        <v>85</v>
      </c>
      <c r="AD4692" s="20">
        <v>85</v>
      </c>
      <c r="AT4692" s="20" t="s">
        <v>1687</v>
      </c>
      <c r="BE4692" s="20" t="s">
        <v>808</v>
      </c>
      <c r="BL4692" s="20">
        <v>727.2</v>
      </c>
      <c r="BM4692" s="20">
        <v>60</v>
      </c>
    </row>
    <row r="4693" spans="1:65" x14ac:dyDescent="0.25">
      <c r="A4693" s="20" t="s">
        <v>1677</v>
      </c>
      <c r="B4693" s="20" t="s">
        <v>808</v>
      </c>
      <c r="C4693" s="20" t="s">
        <v>1024</v>
      </c>
      <c r="D4693" s="20" t="s">
        <v>751</v>
      </c>
      <c r="E4693" s="20" t="s">
        <v>8484</v>
      </c>
      <c r="F4693" s="20" t="s">
        <v>465</v>
      </c>
      <c r="G4693" s="20">
        <v>3.52</v>
      </c>
      <c r="H4693" s="20" t="s">
        <v>1679</v>
      </c>
      <c r="I4693" s="20" t="s">
        <v>8485</v>
      </c>
      <c r="J4693" s="20" t="s">
        <v>8486</v>
      </c>
      <c r="K4693" s="20" t="s">
        <v>8486</v>
      </c>
      <c r="L4693" s="20" t="s">
        <v>808</v>
      </c>
      <c r="M4693" s="20">
        <v>4</v>
      </c>
      <c r="N4693" s="20" t="s">
        <v>1679</v>
      </c>
      <c r="P4693" s="20">
        <v>0</v>
      </c>
      <c r="Q4693" s="20" t="s">
        <v>495</v>
      </c>
      <c r="R4693" s="20" t="s">
        <v>488</v>
      </c>
      <c r="S4693" s="20" t="s">
        <v>221</v>
      </c>
      <c r="T4693" s="20" t="s">
        <v>8179</v>
      </c>
      <c r="U4693" s="20" t="s">
        <v>8487</v>
      </c>
      <c r="V4693" s="20">
        <v>7</v>
      </c>
      <c r="W4693" s="20">
        <v>213</v>
      </c>
      <c r="Y4693" s="20" t="s">
        <v>1684</v>
      </c>
      <c r="Z4693" s="20" t="s">
        <v>1685</v>
      </c>
      <c r="AA4693" s="20">
        <v>1.5</v>
      </c>
      <c r="AB4693" s="20">
        <v>85</v>
      </c>
      <c r="AC4693" s="20">
        <v>85</v>
      </c>
      <c r="AD4693" s="20">
        <v>85</v>
      </c>
      <c r="AT4693" s="20" t="s">
        <v>1687</v>
      </c>
      <c r="BE4693" s="20" t="s">
        <v>808</v>
      </c>
      <c r="BL4693" s="20">
        <v>211.2</v>
      </c>
      <c r="BM4693" s="20">
        <v>60</v>
      </c>
    </row>
    <row r="4694" spans="1:65" x14ac:dyDescent="0.25">
      <c r="A4694" s="20" t="s">
        <v>1677</v>
      </c>
      <c r="B4694" s="20" t="s">
        <v>808</v>
      </c>
      <c r="C4694" s="20" t="s">
        <v>1024</v>
      </c>
      <c r="D4694" s="20" t="s">
        <v>751</v>
      </c>
      <c r="E4694" s="20" t="s">
        <v>8488</v>
      </c>
      <c r="F4694" s="20" t="s">
        <v>468</v>
      </c>
      <c r="G4694" s="20">
        <v>1.92</v>
      </c>
      <c r="H4694" s="20" t="s">
        <v>1679</v>
      </c>
      <c r="I4694" s="20" t="s">
        <v>8485</v>
      </c>
      <c r="J4694" s="20" t="s">
        <v>8486</v>
      </c>
      <c r="K4694" s="20" t="s">
        <v>8486</v>
      </c>
      <c r="L4694" s="20" t="s">
        <v>808</v>
      </c>
      <c r="M4694" s="20">
        <v>4</v>
      </c>
      <c r="N4694" s="20" t="s">
        <v>1679</v>
      </c>
      <c r="P4694" s="20">
        <v>0</v>
      </c>
      <c r="Q4694" s="20" t="s">
        <v>495</v>
      </c>
      <c r="R4694" s="20" t="s">
        <v>488</v>
      </c>
      <c r="S4694" s="20" t="s">
        <v>221</v>
      </c>
      <c r="T4694" s="20" t="s">
        <v>8179</v>
      </c>
      <c r="U4694" s="20" t="s">
        <v>8487</v>
      </c>
      <c r="V4694" s="20">
        <v>7</v>
      </c>
      <c r="W4694" s="20">
        <v>213</v>
      </c>
      <c r="Y4694" s="20" t="s">
        <v>1684</v>
      </c>
      <c r="Z4694" s="20" t="s">
        <v>1685</v>
      </c>
      <c r="AA4694" s="20">
        <v>1.5</v>
      </c>
      <c r="AB4694" s="20">
        <v>85</v>
      </c>
      <c r="AC4694" s="20">
        <v>85</v>
      </c>
      <c r="AD4694" s="20">
        <v>85</v>
      </c>
      <c r="AT4694" s="20" t="s">
        <v>1687</v>
      </c>
      <c r="BE4694" s="20" t="s">
        <v>808</v>
      </c>
      <c r="BL4694" s="20">
        <v>115.2</v>
      </c>
      <c r="BM4694" s="20">
        <v>60</v>
      </c>
    </row>
    <row r="4695" spans="1:65" x14ac:dyDescent="0.25">
      <c r="A4695" s="20" t="s">
        <v>1677</v>
      </c>
      <c r="B4695" s="20" t="s">
        <v>808</v>
      </c>
      <c r="C4695" s="20" t="s">
        <v>1024</v>
      </c>
      <c r="D4695" s="20" t="s">
        <v>751</v>
      </c>
      <c r="E4695" s="20" t="s">
        <v>8489</v>
      </c>
      <c r="F4695" s="20" t="s">
        <v>470</v>
      </c>
      <c r="G4695" s="20">
        <v>3.12</v>
      </c>
      <c r="H4695" s="20" t="s">
        <v>1679</v>
      </c>
      <c r="I4695" s="20" t="s">
        <v>8485</v>
      </c>
      <c r="J4695" s="20" t="s">
        <v>8486</v>
      </c>
      <c r="K4695" s="20" t="s">
        <v>8486</v>
      </c>
      <c r="L4695" s="20" t="s">
        <v>808</v>
      </c>
      <c r="M4695" s="20">
        <v>4</v>
      </c>
      <c r="N4695" s="20" t="s">
        <v>1679</v>
      </c>
      <c r="P4695" s="20">
        <v>0</v>
      </c>
      <c r="Q4695" s="20" t="s">
        <v>495</v>
      </c>
      <c r="R4695" s="20" t="s">
        <v>488</v>
      </c>
      <c r="S4695" s="20" t="s">
        <v>221</v>
      </c>
      <c r="T4695" s="20" t="s">
        <v>8179</v>
      </c>
      <c r="U4695" s="20" t="s">
        <v>8487</v>
      </c>
      <c r="V4695" s="20">
        <v>7</v>
      </c>
      <c r="W4695" s="20">
        <v>213</v>
      </c>
      <c r="Y4695" s="20" t="s">
        <v>1684</v>
      </c>
      <c r="Z4695" s="20" t="s">
        <v>1685</v>
      </c>
      <c r="AA4695" s="20">
        <v>1.5</v>
      </c>
      <c r="AB4695" s="20">
        <v>85</v>
      </c>
      <c r="AC4695" s="20">
        <v>85</v>
      </c>
      <c r="AD4695" s="20">
        <v>85</v>
      </c>
      <c r="AT4695" s="20" t="s">
        <v>1687</v>
      </c>
      <c r="BE4695" s="20" t="s">
        <v>808</v>
      </c>
      <c r="BL4695" s="20">
        <v>187.2</v>
      </c>
      <c r="BM4695" s="20">
        <v>60</v>
      </c>
    </row>
    <row r="4696" spans="1:65" x14ac:dyDescent="0.25">
      <c r="A4696" s="20" t="s">
        <v>1677</v>
      </c>
      <c r="B4696" s="20" t="s">
        <v>808</v>
      </c>
      <c r="C4696" s="20" t="s">
        <v>1024</v>
      </c>
      <c r="D4696" s="20" t="s">
        <v>751</v>
      </c>
      <c r="E4696" s="20" t="s">
        <v>8490</v>
      </c>
      <c r="F4696" s="20" t="s">
        <v>471</v>
      </c>
      <c r="G4696" s="20">
        <v>2.2000000000000002</v>
      </c>
      <c r="H4696" s="20" t="s">
        <v>1679</v>
      </c>
      <c r="I4696" s="20" t="s">
        <v>8485</v>
      </c>
      <c r="J4696" s="20" t="s">
        <v>8486</v>
      </c>
      <c r="K4696" s="20" t="s">
        <v>8486</v>
      </c>
      <c r="L4696" s="20" t="s">
        <v>808</v>
      </c>
      <c r="M4696" s="20">
        <v>4</v>
      </c>
      <c r="N4696" s="20" t="s">
        <v>1679</v>
      </c>
      <c r="P4696" s="20">
        <v>0</v>
      </c>
      <c r="Q4696" s="20" t="s">
        <v>495</v>
      </c>
      <c r="R4696" s="20" t="s">
        <v>488</v>
      </c>
      <c r="S4696" s="20" t="s">
        <v>221</v>
      </c>
      <c r="T4696" s="20" t="s">
        <v>8179</v>
      </c>
      <c r="U4696" s="20" t="s">
        <v>8487</v>
      </c>
      <c r="V4696" s="20">
        <v>7</v>
      </c>
      <c r="W4696" s="20">
        <v>213</v>
      </c>
      <c r="Y4696" s="20" t="s">
        <v>1684</v>
      </c>
      <c r="Z4696" s="20" t="s">
        <v>1685</v>
      </c>
      <c r="AA4696" s="20">
        <v>1.5</v>
      </c>
      <c r="AB4696" s="20">
        <v>85</v>
      </c>
      <c r="AC4696" s="20">
        <v>85</v>
      </c>
      <c r="AD4696" s="20">
        <v>85</v>
      </c>
      <c r="AT4696" s="20" t="s">
        <v>1687</v>
      </c>
      <c r="BE4696" s="20" t="s">
        <v>808</v>
      </c>
      <c r="BL4696" s="20">
        <v>132</v>
      </c>
      <c r="BM4696" s="20">
        <v>60</v>
      </c>
    </row>
    <row r="4697" spans="1:65" x14ac:dyDescent="0.25">
      <c r="A4697" s="20" t="s">
        <v>1677</v>
      </c>
      <c r="B4697" s="20" t="s">
        <v>808</v>
      </c>
      <c r="C4697" s="20" t="s">
        <v>1024</v>
      </c>
      <c r="D4697" s="20" t="s">
        <v>751</v>
      </c>
      <c r="E4697" s="20" t="s">
        <v>8491</v>
      </c>
      <c r="F4697" s="20" t="s">
        <v>472</v>
      </c>
      <c r="G4697" s="20">
        <v>6.79</v>
      </c>
      <c r="H4697" s="20" t="s">
        <v>1679</v>
      </c>
      <c r="I4697" s="20" t="s">
        <v>8485</v>
      </c>
      <c r="J4697" s="20" t="s">
        <v>8486</v>
      </c>
      <c r="K4697" s="20" t="s">
        <v>8486</v>
      </c>
      <c r="L4697" s="20" t="s">
        <v>808</v>
      </c>
      <c r="M4697" s="20">
        <v>4</v>
      </c>
      <c r="N4697" s="20" t="s">
        <v>1679</v>
      </c>
      <c r="P4697" s="20">
        <v>0</v>
      </c>
      <c r="Q4697" s="20" t="s">
        <v>495</v>
      </c>
      <c r="R4697" s="20" t="s">
        <v>488</v>
      </c>
      <c r="S4697" s="20" t="s">
        <v>221</v>
      </c>
      <c r="T4697" s="20" t="s">
        <v>8179</v>
      </c>
      <c r="U4697" s="20" t="s">
        <v>8487</v>
      </c>
      <c r="V4697" s="20">
        <v>7</v>
      </c>
      <c r="W4697" s="20">
        <v>213</v>
      </c>
      <c r="Y4697" s="20" t="s">
        <v>1684</v>
      </c>
      <c r="Z4697" s="20" t="s">
        <v>1685</v>
      </c>
      <c r="AA4697" s="20">
        <v>1.5</v>
      </c>
      <c r="AB4697" s="20">
        <v>85</v>
      </c>
      <c r="AC4697" s="20">
        <v>85</v>
      </c>
      <c r="AD4697" s="20">
        <v>85</v>
      </c>
      <c r="AT4697" s="20" t="s">
        <v>1687</v>
      </c>
      <c r="BE4697" s="20" t="s">
        <v>808</v>
      </c>
      <c r="BL4697" s="20">
        <v>407.4</v>
      </c>
      <c r="BM4697" s="20">
        <v>60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774DB-D9FE-4FE2-8B8D-6EAAE726CFDC}">
  <dimension ref="A1"/>
  <sheetViews>
    <sheetView workbookViewId="0">
      <selection activeCell="X36" sqref="X36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19</vt:i4>
      </vt:variant>
    </vt:vector>
  </HeadingPairs>
  <TitlesOfParts>
    <vt:vector size="19" baseType="lpstr">
      <vt:lpstr>BASETRANSPORTE</vt:lpstr>
      <vt:lpstr>DISPONIBILIDADE</vt:lpstr>
      <vt:lpstr>Mes</vt:lpstr>
      <vt:lpstr>Plan4</vt:lpstr>
      <vt:lpstr>BASECOLHEDORA</vt:lpstr>
      <vt:lpstr>Plan3</vt:lpstr>
      <vt:lpstr>Plan1</vt:lpstr>
      <vt:lpstr>BASETRANSBORDO</vt:lpstr>
      <vt:lpstr>Plan5</vt:lpstr>
      <vt:lpstr>BASEDIESEL</vt:lpstr>
      <vt:lpstr>BASE</vt:lpstr>
      <vt:lpstr>BASEEMPRESA</vt:lpstr>
      <vt:lpstr>COLHEDORA</vt:lpstr>
      <vt:lpstr>Plan8</vt:lpstr>
      <vt:lpstr>COLHEITA</vt:lpstr>
      <vt:lpstr>BASEATR</vt:lpstr>
      <vt:lpstr>ESTIMATIVA</vt:lpstr>
      <vt:lpstr>PROD.</vt:lpstr>
      <vt:lpstr>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Diego Oggione Leal</cp:lastModifiedBy>
  <cp:lastPrinted>2026-06-22T20:12:54Z</cp:lastPrinted>
  <dcterms:created xsi:type="dcterms:W3CDTF">2026-01-22T19:55:53Z</dcterms:created>
  <dcterms:modified xsi:type="dcterms:W3CDTF">2026-07-21T03:18:47Z</dcterms:modified>
</cp:coreProperties>
</file>